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DELL\OneDrive\Dokumen\Frodewin\pupuk_indonesia\rute_optimasi\raw_data\"/>
    </mc:Choice>
  </mc:AlternateContent>
  <xr:revisionPtr revIDLastSave="0" documentId="13_ncr:1_{8F0E90E4-9AD5-46D4-8147-470509FE1D75}" xr6:coauthVersionLast="47" xr6:coauthVersionMax="47" xr10:uidLastSave="{00000000-0000-0000-0000-000000000000}"/>
  <bookViews>
    <workbookView xWindow="-110" yWindow="-110" windowWidth="19420" windowHeight="10560" firstSheet="1" activeTab="5" xr2:uid="{00000000-000D-0000-FFFF-FFFF00000000}"/>
  </bookViews>
  <sheets>
    <sheet name="desa_pricelist" sheetId="1" r:id="rId1"/>
    <sheet name="Filter_Label" sheetId="2" r:id="rId2"/>
    <sheet name="Pivot Table 4" sheetId="3" r:id="rId3"/>
    <sheet name="Summary" sheetId="5" r:id="rId4"/>
    <sheet name="Summary_Report" sheetId="6" r:id="rId5"/>
    <sheet name="Sheet2" sheetId="7" r:id="rId6"/>
  </sheets>
  <definedNames>
    <definedName name="_xlnm._FilterDatabase" localSheetId="0" hidden="1">desa_pricelist!$A$1:$H$8265</definedName>
    <definedName name="_xlnm._FilterDatabase" localSheetId="5" hidden="1">Sheet2!$A$1:$AA$8265</definedName>
  </definedNames>
  <calcPr calcId="191029"/>
  <pivotCaches>
    <pivotCache cacheId="16" r:id="rId7"/>
    <pivotCache cacheId="2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259" i="7" l="1"/>
  <c r="A8253" i="7"/>
  <c r="A8239" i="7"/>
  <c r="A8215" i="7"/>
  <c r="A8214" i="7"/>
  <c r="A8204" i="7"/>
  <c r="A8189" i="7"/>
  <c r="A8182" i="7"/>
  <c r="A8162" i="7"/>
  <c r="A8160" i="7"/>
  <c r="A8140" i="7"/>
  <c r="A8091" i="7"/>
  <c r="A8069" i="7"/>
  <c r="A8027" i="7"/>
  <c r="A7990" i="7"/>
  <c r="A7865" i="7"/>
  <c r="A7701" i="7"/>
  <c r="A7694" i="7"/>
  <c r="A7639" i="7"/>
  <c r="A7577" i="7"/>
  <c r="A7571" i="7"/>
  <c r="A7567" i="7"/>
  <c r="A7513" i="7"/>
  <c r="A7501" i="7"/>
  <c r="A7500" i="7"/>
  <c r="A7454" i="7"/>
  <c r="A7431" i="7"/>
  <c r="A7357" i="7"/>
  <c r="A7231" i="7"/>
  <c r="A7178" i="7"/>
  <c r="A7168" i="7"/>
  <c r="A7127" i="7"/>
  <c r="A7087" i="7"/>
  <c r="A7048" i="7"/>
  <c r="A7047" i="7"/>
  <c r="A6985" i="7"/>
  <c r="A6852" i="7"/>
  <c r="A6850" i="7"/>
  <c r="A6838" i="7"/>
  <c r="A6809" i="7"/>
  <c r="A6765" i="7"/>
  <c r="A6762" i="7"/>
  <c r="A6745" i="7"/>
  <c r="A6740" i="7"/>
  <c r="A6698" i="7"/>
  <c r="A6514" i="7"/>
  <c r="A6441" i="7"/>
  <c r="A6434" i="7"/>
  <c r="A6409" i="7"/>
  <c r="A6407" i="7"/>
  <c r="A6406" i="7"/>
  <c r="A6369" i="7"/>
  <c r="A6323" i="7"/>
  <c r="A6302" i="7"/>
  <c r="A6211" i="7"/>
  <c r="A6151" i="7"/>
  <c r="A6111" i="7"/>
  <c r="A6110" i="7"/>
  <c r="A6061" i="7"/>
  <c r="A5962" i="7"/>
  <c r="A5905" i="7"/>
  <c r="A5657" i="7"/>
  <c r="A5542" i="7"/>
  <c r="A5500" i="7"/>
  <c r="A5417" i="7"/>
  <c r="A5373" i="7"/>
  <c r="A5330" i="7"/>
  <c r="A5184" i="7"/>
  <c r="A5173" i="7"/>
  <c r="A5152" i="7"/>
  <c r="A5096" i="7"/>
  <c r="A5036" i="7"/>
  <c r="A4815" i="7"/>
  <c r="A4800" i="7"/>
  <c r="A4782" i="7"/>
  <c r="A4779" i="7"/>
  <c r="A4778" i="7"/>
  <c r="A4737" i="7"/>
  <c r="A4720" i="7"/>
  <c r="A4678" i="7"/>
  <c r="A4643" i="7"/>
  <c r="A4603" i="7"/>
  <c r="A4584" i="7"/>
  <c r="A4543" i="7"/>
  <c r="A4526" i="7"/>
  <c r="A4482" i="7"/>
  <c r="A4458" i="7"/>
  <c r="A4405" i="7"/>
  <c r="A4379" i="7"/>
  <c r="A4314" i="7"/>
  <c r="A4276" i="7"/>
  <c r="A4238" i="7"/>
  <c r="A4228" i="7"/>
  <c r="A4182" i="7"/>
  <c r="A4138" i="7"/>
  <c r="A4137" i="7"/>
  <c r="A4018" i="7"/>
  <c r="A3938" i="7"/>
  <c r="A3914" i="7"/>
  <c r="A3913" i="7"/>
  <c r="A3884" i="7"/>
  <c r="A3662" i="7"/>
  <c r="A3622" i="7"/>
  <c r="A3559" i="7"/>
  <c r="A3549" i="7"/>
  <c r="A3479" i="7"/>
  <c r="A3320" i="7"/>
  <c r="A3314" i="7"/>
  <c r="A3291" i="7"/>
  <c r="A3192" i="7"/>
  <c r="A3091" i="7"/>
  <c r="A3066" i="7"/>
  <c r="A3054" i="7"/>
  <c r="A2979" i="7"/>
  <c r="A2905" i="7"/>
  <c r="A2893" i="7"/>
  <c r="A2783" i="7"/>
  <c r="A2751" i="7"/>
  <c r="A2739" i="7"/>
  <c r="A2732" i="7"/>
  <c r="A2728" i="7"/>
  <c r="A2656" i="7"/>
  <c r="A2619" i="7"/>
  <c r="A2586" i="7"/>
  <c r="A2582" i="7"/>
  <c r="A2537" i="7"/>
  <c r="A2535" i="7"/>
  <c r="A2510" i="7"/>
  <c r="A2496" i="7"/>
  <c r="A2493" i="7"/>
  <c r="A2450" i="7"/>
  <c r="A2439" i="7"/>
  <c r="A2365" i="7"/>
  <c r="A2349" i="7"/>
  <c r="A2333" i="7"/>
  <c r="A2311" i="7"/>
  <c r="A2068" i="7"/>
  <c r="A2055" i="7"/>
  <c r="A1956" i="7"/>
  <c r="A1924" i="7"/>
  <c r="A1916" i="7"/>
  <c r="A1889" i="7"/>
  <c r="A1833" i="7"/>
  <c r="A1825" i="7"/>
  <c r="A1799" i="7"/>
  <c r="A1747" i="7"/>
  <c r="A1743" i="7"/>
  <c r="A1595" i="7"/>
  <c r="A1428" i="7"/>
  <c r="A1301" i="7"/>
  <c r="A1300" i="7"/>
  <c r="A1289" i="7"/>
  <c r="A1274" i="7"/>
  <c r="A1160" i="7"/>
  <c r="A1147" i="7"/>
  <c r="A1049" i="7"/>
  <c r="A984" i="7"/>
  <c r="A965" i="7"/>
  <c r="A955" i="7"/>
  <c r="A909" i="7"/>
  <c r="A907" i="7"/>
  <c r="A906" i="7"/>
  <c r="A905" i="7"/>
  <c r="A790" i="7"/>
  <c r="A704" i="7"/>
  <c r="A669" i="7"/>
  <c r="A656" i="7"/>
  <c r="A603" i="7"/>
  <c r="A581" i="7"/>
  <c r="A562" i="7"/>
  <c r="A531" i="7"/>
  <c r="A525" i="7"/>
  <c r="A486" i="7"/>
  <c r="A437" i="7"/>
  <c r="A258" i="7"/>
  <c r="A150" i="7"/>
  <c r="A123" i="7"/>
  <c r="A50" i="7"/>
  <c r="A23" i="7"/>
  <c r="A8258" i="7"/>
  <c r="A8257" i="7"/>
  <c r="A8153" i="7"/>
  <c r="A8141" i="7"/>
  <c r="A8139" i="7"/>
  <c r="A8130" i="7"/>
  <c r="A8009" i="7"/>
  <c r="A7841" i="7"/>
  <c r="A7834" i="7"/>
  <c r="A7669" i="7"/>
  <c r="A7572" i="7"/>
  <c r="A7371" i="7"/>
  <c r="A7104" i="7"/>
  <c r="A7102" i="7"/>
  <c r="A7082" i="7"/>
  <c r="A6776" i="7"/>
  <c r="A6764" i="7"/>
  <c r="A6496" i="7"/>
  <c r="A6483" i="7"/>
  <c r="A6368" i="7"/>
  <c r="A6282" i="7"/>
  <c r="A6242" i="7"/>
  <c r="A5899" i="7"/>
  <c r="A5891" i="7"/>
  <c r="A5890" i="7"/>
  <c r="A5872" i="7"/>
  <c r="A5864" i="7"/>
  <c r="A5843" i="7"/>
  <c r="A5769" i="7"/>
  <c r="A5609" i="7"/>
  <c r="A5315" i="7"/>
  <c r="A5294" i="7"/>
  <c r="A5218" i="7"/>
  <c r="A5112" i="7"/>
  <c r="A4999" i="7"/>
  <c r="A4833" i="7"/>
  <c r="A4793" i="7"/>
  <c r="A4742" i="7"/>
  <c r="A4632" i="7"/>
  <c r="A4607" i="7"/>
  <c r="A4155" i="7"/>
  <c r="A3867" i="7"/>
  <c r="A3636" i="7"/>
  <c r="A3619" i="7"/>
  <c r="A3485" i="7"/>
  <c r="A3434" i="7"/>
  <c r="A3152" i="7"/>
  <c r="A2977" i="7"/>
  <c r="A2843" i="7"/>
  <c r="A2495" i="7"/>
  <c r="A2342" i="7"/>
  <c r="A2222" i="7"/>
  <c r="A2125" i="7"/>
  <c r="A2073" i="7"/>
  <c r="A2054" i="7"/>
  <c r="A1922" i="7"/>
  <c r="A1902" i="7"/>
  <c r="A1763" i="7"/>
  <c r="A1729" i="7"/>
  <c r="A1718" i="7"/>
  <c r="A1657" i="7"/>
  <c r="A1646" i="7"/>
  <c r="A1586" i="7"/>
  <c r="A1563" i="7"/>
  <c r="A1534" i="7"/>
  <c r="A1435" i="7"/>
  <c r="A556" i="7"/>
  <c r="A410" i="7"/>
  <c r="A31" i="7"/>
  <c r="A8221" i="7"/>
  <c r="A8132" i="7"/>
  <c r="A7812" i="7"/>
  <c r="A7732" i="7"/>
  <c r="A7614" i="7"/>
  <c r="A7613" i="7"/>
  <c r="A7499" i="7"/>
  <c r="A7430" i="7"/>
  <c r="A7418" i="7"/>
  <c r="A7348" i="7"/>
  <c r="A7280" i="7"/>
  <c r="A7270" i="7"/>
  <c r="A6953" i="7"/>
  <c r="A6819" i="7"/>
  <c r="A6385" i="7"/>
  <c r="A6331" i="7"/>
  <c r="A6322" i="7"/>
  <c r="A6235" i="7"/>
  <c r="A6197" i="7"/>
  <c r="A6109" i="7"/>
  <c r="A6087" i="7"/>
  <c r="A6060" i="7"/>
  <c r="A6004" i="7"/>
  <c r="A5954" i="7"/>
  <c r="A5659" i="7"/>
  <c r="A5648" i="7"/>
  <c r="A5620" i="7"/>
  <c r="A5619" i="7"/>
  <c r="A5592" i="7"/>
  <c r="A5587" i="7"/>
  <c r="A5436" i="7"/>
  <c r="A5235" i="7"/>
  <c r="A5234" i="7"/>
  <c r="A5209" i="7"/>
  <c r="A5206" i="7"/>
  <c r="A4686" i="7"/>
  <c r="A4685" i="7"/>
  <c r="A4680" i="7"/>
  <c r="A4593" i="7"/>
  <c r="A4590" i="7"/>
  <c r="A4581" i="7"/>
  <c r="A4200" i="7"/>
  <c r="A4103" i="7"/>
  <c r="A4102" i="7"/>
  <c r="A4101" i="7"/>
  <c r="A3995" i="7"/>
  <c r="A3942" i="7"/>
  <c r="A3903" i="7"/>
  <c r="A3531" i="7"/>
  <c r="A3521" i="7"/>
  <c r="A3251" i="7"/>
  <c r="A3191" i="7"/>
  <c r="A3139" i="7"/>
  <c r="A3116" i="7"/>
  <c r="A2862" i="7"/>
  <c r="A2844" i="7"/>
  <c r="A2796" i="7"/>
  <c r="A2729" i="7"/>
  <c r="A2545" i="7"/>
  <c r="A2355" i="7"/>
  <c r="A2122" i="7"/>
  <c r="A2013" i="7"/>
  <c r="A1658" i="7"/>
  <c r="A1538" i="7"/>
  <c r="A1522" i="7"/>
  <c r="A1437" i="7"/>
  <c r="A1183" i="7"/>
  <c r="A964" i="7"/>
  <c r="A939" i="7"/>
  <c r="A875" i="7"/>
  <c r="A848" i="7"/>
  <c r="A810" i="7"/>
  <c r="A796" i="7"/>
  <c r="A685" i="7"/>
  <c r="A524" i="7"/>
  <c r="A407" i="7"/>
  <c r="A251" i="7"/>
  <c r="A194" i="7"/>
  <c r="A7916" i="7"/>
  <c r="A7914" i="7"/>
  <c r="A7912" i="7"/>
  <c r="A7816" i="7"/>
  <c r="A7473" i="7"/>
  <c r="A7459" i="7"/>
  <c r="A6603" i="7"/>
  <c r="A6593" i="7"/>
  <c r="A6580" i="7"/>
  <c r="A6069" i="7"/>
  <c r="A5244" i="7"/>
  <c r="A4252" i="7"/>
  <c r="A4035" i="7"/>
  <c r="A3963" i="7"/>
  <c r="A3755" i="7"/>
  <c r="A3272" i="7"/>
  <c r="A3109" i="7"/>
  <c r="A1953" i="7"/>
  <c r="A1896" i="7"/>
  <c r="A1867" i="7"/>
  <c r="A1332" i="7"/>
  <c r="A1113" i="7"/>
  <c r="A1101" i="7"/>
  <c r="A784" i="7"/>
  <c r="A765" i="7"/>
  <c r="A91" i="7"/>
  <c r="A8237" i="7"/>
  <c r="A8007" i="7"/>
  <c r="A8006" i="7"/>
  <c r="A7975" i="7"/>
  <c r="A7971" i="7"/>
  <c r="A7919" i="7"/>
  <c r="A7895" i="7"/>
  <c r="A7785" i="7"/>
  <c r="A7762" i="7"/>
  <c r="A7546" i="7"/>
  <c r="A7545" i="7"/>
  <c r="A7544" i="7"/>
  <c r="A7543" i="7"/>
  <c r="A7507" i="7"/>
  <c r="A7498" i="7"/>
  <c r="A7403" i="7"/>
  <c r="A7359" i="7"/>
  <c r="A7244" i="7"/>
  <c r="A7224" i="7"/>
  <c r="A7222" i="7"/>
  <c r="A7164" i="7"/>
  <c r="A7132" i="7"/>
  <c r="A7064" i="7"/>
  <c r="A7000" i="7"/>
  <c r="A6832" i="7"/>
  <c r="A6831" i="7"/>
  <c r="A6730" i="7"/>
  <c r="A6718" i="7"/>
  <c r="A6590" i="7"/>
  <c r="A6575" i="7"/>
  <c r="A6456" i="7"/>
  <c r="A6121" i="7"/>
  <c r="A6062" i="7"/>
  <c r="A6046" i="7"/>
  <c r="A6033" i="7"/>
  <c r="A5935" i="7"/>
  <c r="A5919" i="7"/>
  <c r="A5826" i="7"/>
  <c r="A5815" i="7"/>
  <c r="A5695" i="7"/>
  <c r="A5569" i="7"/>
  <c r="A5541" i="7"/>
  <c r="A5540" i="7"/>
  <c r="A5532" i="7"/>
  <c r="A5531" i="7"/>
  <c r="A5530" i="7"/>
  <c r="A5524" i="7"/>
  <c r="A5489" i="7"/>
  <c r="A5487" i="7"/>
  <c r="A5476" i="7"/>
  <c r="A5425" i="7"/>
  <c r="A5422" i="7"/>
  <c r="A5421" i="7"/>
  <c r="A5395" i="7"/>
  <c r="A5364" i="7"/>
  <c r="A5303" i="7"/>
  <c r="A5238" i="7"/>
  <c r="A5233" i="7"/>
  <c r="A5131" i="7"/>
  <c r="A5130" i="7"/>
  <c r="A5129" i="7"/>
  <c r="A5108" i="7"/>
  <c r="A5072" i="7"/>
  <c r="A5045" i="7"/>
  <c r="A5042" i="7"/>
  <c r="A4723" i="7"/>
  <c r="A4610" i="7"/>
  <c r="A4571" i="7"/>
  <c r="A4569" i="7"/>
  <c r="A4540" i="7"/>
  <c r="A4494" i="7"/>
  <c r="A4493" i="7"/>
  <c r="A4491" i="7"/>
  <c r="A4455" i="7"/>
  <c r="A4435" i="7"/>
  <c r="A4407" i="7"/>
  <c r="A4385" i="7"/>
  <c r="A4293" i="7"/>
  <c r="A4243" i="7"/>
  <c r="A4195" i="7"/>
  <c r="A4164" i="7"/>
  <c r="A4160" i="7"/>
  <c r="A4117" i="7"/>
  <c r="A3967" i="7"/>
  <c r="A3929" i="7"/>
  <c r="A3920" i="7"/>
  <c r="A3915" i="7"/>
  <c r="A3881" i="7"/>
  <c r="A3722" i="7"/>
  <c r="A3679" i="7"/>
  <c r="A3677" i="7"/>
  <c r="A3661" i="7"/>
  <c r="A3658" i="7"/>
  <c r="A3654" i="7"/>
  <c r="A3638" i="7"/>
  <c r="A3591" i="7"/>
  <c r="A3588" i="7"/>
  <c r="A3568" i="7"/>
  <c r="A3496" i="7"/>
  <c r="A3494" i="7"/>
  <c r="A3492" i="7"/>
  <c r="A3476" i="7"/>
  <c r="A3472" i="7"/>
  <c r="A3378" i="7"/>
  <c r="A3363" i="7"/>
  <c r="A3355" i="7"/>
  <c r="A3338" i="7"/>
  <c r="A3310" i="7"/>
  <c r="A3227" i="7"/>
  <c r="A3223" i="7"/>
  <c r="A3219" i="7"/>
  <c r="A3148" i="7"/>
  <c r="A3003" i="7"/>
  <c r="A2994" i="7"/>
  <c r="A2986" i="7"/>
  <c r="A2937" i="7"/>
  <c r="A2881" i="7"/>
  <c r="A2842" i="7"/>
  <c r="A2841" i="7"/>
  <c r="A2680" i="7"/>
  <c r="A2618" i="7"/>
  <c r="A2614" i="7"/>
  <c r="A2585" i="7"/>
  <c r="A2566" i="7"/>
  <c r="A2548" i="7"/>
  <c r="A2474" i="7"/>
  <c r="A2430" i="7"/>
  <c r="A2422" i="7"/>
  <c r="A2226" i="7"/>
  <c r="A2136" i="7"/>
  <c r="A2121" i="7"/>
  <c r="A2112" i="7"/>
  <c r="A2102" i="7"/>
  <c r="A2089" i="7"/>
  <c r="A1993" i="7"/>
  <c r="A1992" i="7"/>
  <c r="A1985" i="7"/>
  <c r="A1858" i="7"/>
  <c r="A1852" i="7"/>
  <c r="A1851" i="7"/>
  <c r="A1827" i="7"/>
  <c r="A1686" i="7"/>
  <c r="A1622" i="7"/>
  <c r="A1601" i="7"/>
  <c r="A1600" i="7"/>
  <c r="A1504" i="7"/>
  <c r="A1414" i="7"/>
  <c r="A1404" i="7"/>
  <c r="A1403" i="7"/>
  <c r="A1398" i="7"/>
  <c r="A1396" i="7"/>
  <c r="A1393" i="7"/>
  <c r="A1392" i="7"/>
  <c r="A1388" i="7"/>
  <c r="A1311" i="7"/>
  <c r="A1298" i="7"/>
  <c r="A1296" i="7"/>
  <c r="A1288" i="7"/>
  <c r="A1272" i="7"/>
  <c r="A1255" i="7"/>
  <c r="A1254" i="7"/>
  <c r="A1253" i="7"/>
  <c r="A1252" i="7"/>
  <c r="A1239" i="7"/>
  <c r="A1233" i="7"/>
  <c r="A1202" i="7"/>
  <c r="A1176" i="7"/>
  <c r="A1077" i="7"/>
  <c r="A1061" i="7"/>
  <c r="A1017" i="7"/>
  <c r="A1013" i="7"/>
  <c r="A885" i="7"/>
  <c r="A837" i="7"/>
  <c r="A769" i="7"/>
  <c r="A713" i="7"/>
  <c r="A686" i="7"/>
  <c r="A650" i="7"/>
  <c r="A649" i="7"/>
  <c r="A465" i="7"/>
  <c r="A368" i="7"/>
  <c r="A317" i="7"/>
  <c r="A270" i="7"/>
  <c r="A250" i="7"/>
  <c r="A197" i="7"/>
  <c r="A140" i="7"/>
  <c r="A90" i="7"/>
  <c r="A59" i="7"/>
  <c r="A8188" i="7"/>
  <c r="A7949" i="7"/>
  <c r="A7948" i="7"/>
  <c r="A7936" i="7"/>
  <c r="A7788" i="7"/>
  <c r="A7745" i="7"/>
  <c r="A7728" i="7"/>
  <c r="A7714" i="7"/>
  <c r="A7709" i="7"/>
  <c r="A7607" i="7"/>
  <c r="A7566" i="7"/>
  <c r="A7536" i="7"/>
  <c r="A7535" i="7"/>
  <c r="A7517" i="7"/>
  <c r="A7506" i="7"/>
  <c r="A7429" i="7"/>
  <c r="A7390" i="7"/>
  <c r="A7321" i="7"/>
  <c r="A7004" i="7"/>
  <c r="A6970" i="7"/>
  <c r="A6954" i="7"/>
  <c r="A6697" i="7"/>
  <c r="A6263" i="7"/>
  <c r="A6202" i="7"/>
  <c r="A6200" i="7"/>
  <c r="A6156" i="7"/>
  <c r="A6010" i="7"/>
  <c r="A5983" i="7"/>
  <c r="A5952" i="7"/>
  <c r="A5649" i="7"/>
  <c r="A5509" i="7"/>
  <c r="A5499" i="7"/>
  <c r="A5210" i="7"/>
  <c r="A5156" i="7"/>
  <c r="A4936" i="7"/>
  <c r="A4907" i="7"/>
  <c r="A4906" i="7"/>
  <c r="A4803" i="7"/>
  <c r="A4801" i="7"/>
  <c r="A4781" i="7"/>
  <c r="A4744" i="7"/>
  <c r="A4721" i="7"/>
  <c r="A4705" i="7"/>
  <c r="A4677" i="7"/>
  <c r="A4652" i="7"/>
  <c r="A4648" i="7"/>
  <c r="A4546" i="7"/>
  <c r="A4520" i="7"/>
  <c r="A4440" i="7"/>
  <c r="A4413" i="7"/>
  <c r="A4363" i="7"/>
  <c r="A4355" i="7"/>
  <c r="A4354" i="7"/>
  <c r="A4311" i="7"/>
  <c r="A4265" i="7"/>
  <c r="A4179" i="7"/>
  <c r="A4118" i="7"/>
  <c r="A4042" i="7"/>
  <c r="A3993" i="7"/>
  <c r="A3921" i="7"/>
  <c r="A3866" i="7"/>
  <c r="A3843" i="7"/>
  <c r="A3684" i="7"/>
  <c r="A3675" i="7"/>
  <c r="A3649" i="7"/>
  <c r="A3556" i="7"/>
  <c r="A3555" i="7"/>
  <c r="A3551" i="7"/>
  <c r="A3542" i="7"/>
  <c r="A3520" i="7"/>
  <c r="A3441" i="7"/>
  <c r="A3360" i="7"/>
  <c r="A3343" i="7"/>
  <c r="A3331" i="7"/>
  <c r="A3285" i="7"/>
  <c r="A3230" i="7"/>
  <c r="A3115" i="7"/>
  <c r="A3095" i="7"/>
  <c r="A2766" i="7"/>
  <c r="A2746" i="7"/>
  <c r="A2655" i="7"/>
  <c r="A2612" i="7"/>
  <c r="A2577" i="7"/>
  <c r="A2505" i="7"/>
  <c r="A2401" i="7"/>
  <c r="A2377" i="7"/>
  <c r="A2284" i="7"/>
  <c r="A2049" i="7"/>
  <c r="A2038" i="7"/>
  <c r="A1952" i="7"/>
  <c r="A1914" i="7"/>
  <c r="A1842" i="7"/>
  <c r="A1810" i="7"/>
  <c r="A1742" i="7"/>
  <c r="A1714" i="7"/>
  <c r="A1683" i="7"/>
  <c r="A1676" i="7"/>
  <c r="A1590" i="7"/>
  <c r="A1539" i="7"/>
  <c r="A1496" i="7"/>
  <c r="A1494" i="7"/>
  <c r="A1488" i="7"/>
  <c r="A1424" i="7"/>
  <c r="A1374" i="7"/>
  <c r="A1218" i="7"/>
  <c r="A1201" i="7"/>
  <c r="A1047" i="7"/>
  <c r="A1021" i="7"/>
  <c r="A996" i="7"/>
  <c r="A974" i="7"/>
  <c r="A967" i="7"/>
  <c r="A954" i="7"/>
  <c r="A847" i="7"/>
  <c r="A839" i="7"/>
  <c r="A738" i="7"/>
  <c r="A670" i="7"/>
  <c r="A621" i="7"/>
  <c r="A392" i="7"/>
  <c r="A313" i="7"/>
  <c r="A186" i="7"/>
  <c r="A185" i="7"/>
  <c r="A158" i="7"/>
  <c r="A147" i="7"/>
  <c r="A8103" i="7"/>
  <c r="A8100" i="7"/>
  <c r="A7999" i="7"/>
  <c r="A7940" i="7"/>
  <c r="A7828" i="7"/>
  <c r="A7781" i="7"/>
  <c r="A7753" i="7"/>
  <c r="A7715" i="7"/>
  <c r="A7654" i="7"/>
  <c r="A7557" i="7"/>
  <c r="A7530" i="7"/>
  <c r="A7526" i="7"/>
  <c r="A7453" i="7"/>
  <c r="A7439" i="7"/>
  <c r="A7347" i="7"/>
  <c r="A7268" i="7"/>
  <c r="A7215" i="7"/>
  <c r="A7046" i="7"/>
  <c r="A7016" i="7"/>
  <c r="A6931" i="7"/>
  <c r="A6917" i="7"/>
  <c r="A6905" i="7"/>
  <c r="A6817" i="7"/>
  <c r="A6779" i="7"/>
  <c r="A6761" i="7"/>
  <c r="A6706" i="7"/>
  <c r="A6696" i="7"/>
  <c r="A6551" i="7"/>
  <c r="A6550" i="7"/>
  <c r="A6379" i="7"/>
  <c r="A6288" i="7"/>
  <c r="A6285" i="7"/>
  <c r="A6244" i="7"/>
  <c r="A6003" i="7"/>
  <c r="A5922" i="7"/>
  <c r="A5833" i="7"/>
  <c r="A5767" i="7"/>
  <c r="A5750" i="7"/>
  <c r="A5525" i="7"/>
  <c r="A5356" i="7"/>
  <c r="A5290" i="7"/>
  <c r="A5267" i="7"/>
  <c r="A5190" i="7"/>
  <c r="A5119" i="7"/>
  <c r="A4985" i="7"/>
  <c r="A4981" i="7"/>
  <c r="A4928" i="7"/>
  <c r="A4905" i="7"/>
  <c r="A4792" i="7"/>
  <c r="A4769" i="7"/>
  <c r="A4534" i="7"/>
  <c r="A4466" i="7"/>
  <c r="A4381" i="7"/>
  <c r="A4359" i="7"/>
  <c r="A4358" i="7"/>
  <c r="A4352" i="7"/>
  <c r="A4344" i="7"/>
  <c r="A4335" i="7"/>
  <c r="A4302" i="7"/>
  <c r="A4290" i="7"/>
  <c r="A4280" i="7"/>
  <c r="A4147" i="7"/>
  <c r="A4111" i="7"/>
  <c r="A4080" i="7"/>
  <c r="A4079" i="7"/>
  <c r="A3970" i="7"/>
  <c r="A3940" i="7"/>
  <c r="A3865" i="7"/>
  <c r="A3809" i="7"/>
  <c r="A3777" i="7"/>
  <c r="A3748" i="7"/>
  <c r="A3728" i="7"/>
  <c r="A3670" i="7"/>
  <c r="A3664" i="7"/>
  <c r="A3609" i="7"/>
  <c r="A3575" i="7"/>
  <c r="A3174" i="7"/>
  <c r="A3156" i="7"/>
  <c r="A3108" i="7"/>
  <c r="A2890" i="7"/>
  <c r="A2857" i="7"/>
  <c r="A2449" i="7"/>
  <c r="A2435" i="7"/>
  <c r="A2416" i="7"/>
  <c r="A2283" i="7"/>
  <c r="A2282" i="7"/>
  <c r="A2198" i="7"/>
  <c r="A2082" i="7"/>
  <c r="A2019" i="7"/>
  <c r="A1911" i="7"/>
  <c r="A1903" i="7"/>
  <c r="A1857" i="7"/>
  <c r="A1828" i="7"/>
  <c r="A1809" i="7"/>
  <c r="A1645" i="7"/>
  <c r="A1629" i="7"/>
  <c r="A1566" i="7"/>
  <c r="A1565" i="7"/>
  <c r="A1550" i="7"/>
  <c r="A1517" i="7"/>
  <c r="A1514" i="7"/>
  <c r="A1459" i="7"/>
  <c r="A1456" i="7"/>
  <c r="A1432" i="7"/>
  <c r="A1431" i="7"/>
  <c r="A1385" i="7"/>
  <c r="A1335" i="7"/>
  <c r="A1306" i="7"/>
  <c r="A1035" i="7"/>
  <c r="A1018" i="7"/>
  <c r="A878" i="7"/>
  <c r="A838" i="7"/>
  <c r="A834" i="7"/>
  <c r="A829" i="7"/>
  <c r="A733" i="7"/>
  <c r="A703" i="7"/>
  <c r="A701" i="7"/>
  <c r="A694" i="7"/>
  <c r="A633" i="7"/>
  <c r="A620" i="7"/>
  <c r="A541" i="7"/>
  <c r="A540" i="7"/>
  <c r="A530" i="7"/>
  <c r="A517" i="7"/>
  <c r="A426" i="7"/>
  <c r="A184" i="7"/>
  <c r="A137" i="7"/>
  <c r="A133" i="7"/>
  <c r="A82" i="7"/>
  <c r="A7773" i="7"/>
  <c r="A7205" i="7"/>
  <c r="A6748" i="7"/>
  <c r="A6719" i="7"/>
  <c r="A6259" i="7"/>
  <c r="A6108" i="7"/>
  <c r="A6050" i="7"/>
  <c r="A5194" i="7"/>
  <c r="A4984" i="7"/>
  <c r="A4953" i="7"/>
  <c r="A4921" i="7"/>
  <c r="A4583" i="7"/>
  <c r="A3852" i="7"/>
  <c r="A3746" i="7"/>
  <c r="A2770" i="7"/>
  <c r="A2215" i="7"/>
  <c r="A2194" i="7"/>
  <c r="A2067" i="7"/>
  <c r="A1846" i="7"/>
  <c r="A1798" i="7"/>
  <c r="A1608" i="7"/>
  <c r="A1465" i="7"/>
  <c r="A1384" i="7"/>
  <c r="A1277" i="7"/>
  <c r="A1245" i="7"/>
  <c r="A1036" i="7"/>
  <c r="A464" i="7"/>
  <c r="A374" i="7"/>
  <c r="A373" i="7"/>
  <c r="A236" i="7"/>
  <c r="A183" i="7"/>
  <c r="A110" i="7"/>
  <c r="A8224" i="7"/>
  <c r="A8146" i="7"/>
  <c r="A7876" i="7"/>
  <c r="A7826" i="7"/>
  <c r="A7794" i="7"/>
  <c r="A7487" i="7"/>
  <c r="A7428" i="7"/>
  <c r="A7327" i="7"/>
  <c r="A7310" i="7"/>
  <c r="A7101" i="7"/>
  <c r="A7045" i="7"/>
  <c r="A6944" i="7"/>
  <c r="A6937" i="7"/>
  <c r="A6933" i="7"/>
  <c r="A6927" i="7"/>
  <c r="A6926" i="7"/>
  <c r="A6925" i="7"/>
  <c r="A6833" i="7"/>
  <c r="A6778" i="7"/>
  <c r="A6769" i="7"/>
  <c r="A6652" i="7"/>
  <c r="A6632" i="7"/>
  <c r="A6419" i="7"/>
  <c r="A6374" i="7"/>
  <c r="A6234" i="7"/>
  <c r="A6221" i="7"/>
  <c r="A5932" i="7"/>
  <c r="A5732" i="7"/>
  <c r="A5694" i="7"/>
  <c r="A5691" i="7"/>
  <c r="A5679" i="7"/>
  <c r="A5678" i="7"/>
  <c r="A5617" i="7"/>
  <c r="A5616" i="7"/>
  <c r="A5517" i="7"/>
  <c r="A5449" i="7"/>
  <c r="A5293" i="7"/>
  <c r="A5266" i="7"/>
  <c r="A5187" i="7"/>
  <c r="A4962" i="7"/>
  <c r="A4865" i="7"/>
  <c r="A4861" i="7"/>
  <c r="A4761" i="7"/>
  <c r="A4733" i="7"/>
  <c r="A4635" i="7"/>
  <c r="A4624" i="7"/>
  <c r="A4527" i="7"/>
  <c r="A4340" i="7"/>
  <c r="A4199" i="7"/>
  <c r="A3951" i="7"/>
  <c r="A3768" i="7"/>
  <c r="A3567" i="7"/>
  <c r="A3442" i="7"/>
  <c r="A3330" i="7"/>
  <c r="A3329" i="7"/>
  <c r="A3276" i="7"/>
  <c r="A3178" i="7"/>
  <c r="A3140" i="7"/>
  <c r="A2840" i="7"/>
  <c r="A2807" i="7"/>
  <c r="A2799" i="7"/>
  <c r="A2725" i="7"/>
  <c r="A2442" i="7"/>
  <c r="A2417" i="7"/>
  <c r="A2281" i="7"/>
  <c r="A2220" i="7"/>
  <c r="A2193" i="7"/>
  <c r="A2175" i="7"/>
  <c r="A2036" i="7"/>
  <c r="A2025" i="7"/>
  <c r="A1969" i="7"/>
  <c r="A1895" i="7"/>
  <c r="A1769" i="7"/>
  <c r="A1713" i="7"/>
  <c r="A1670" i="7"/>
  <c r="A1609" i="7"/>
  <c r="A1529" i="7"/>
  <c r="A1441" i="7"/>
  <c r="A1244" i="7"/>
  <c r="A880" i="7"/>
  <c r="A735" i="7"/>
  <c r="A619" i="7"/>
  <c r="A596" i="7"/>
  <c r="A529" i="7"/>
  <c r="A510" i="7"/>
  <c r="A213" i="7"/>
  <c r="A167" i="7"/>
  <c r="A149" i="7"/>
  <c r="A52" i="7"/>
  <c r="A8246" i="7"/>
  <c r="A8245" i="7"/>
  <c r="A8232" i="7"/>
  <c r="A8206" i="7"/>
  <c r="A8181" i="7"/>
  <c r="A8152" i="7"/>
  <c r="A8108" i="7"/>
  <c r="A8024" i="7"/>
  <c r="A7931" i="7"/>
  <c r="A7920" i="7"/>
  <c r="A7896" i="7"/>
  <c r="A7849" i="7"/>
  <c r="A7836" i="7"/>
  <c r="A7746" i="7"/>
  <c r="A7690" i="7"/>
  <c r="A7650" i="7"/>
  <c r="A7649" i="7"/>
  <c r="A7612" i="7"/>
  <c r="A7565" i="7"/>
  <c r="A7512" i="7"/>
  <c r="A7486" i="7"/>
  <c r="A7346" i="7"/>
  <c r="A7267" i="7"/>
  <c r="A7198" i="7"/>
  <c r="A7135" i="7"/>
  <c r="A7133" i="7"/>
  <c r="A7100" i="7"/>
  <c r="A7015" i="7"/>
  <c r="A6930" i="7"/>
  <c r="A6700" i="7"/>
  <c r="A6699" i="7"/>
  <c r="A6677" i="7"/>
  <c r="A6651" i="7"/>
  <c r="A6482" i="7"/>
  <c r="A6466" i="7"/>
  <c r="A6373" i="7"/>
  <c r="A6265" i="7"/>
  <c r="A6233" i="7"/>
  <c r="A6210" i="7"/>
  <c r="A6203" i="7"/>
  <c r="A6174" i="7"/>
  <c r="A6159" i="7"/>
  <c r="A6132" i="7"/>
  <c r="A6119" i="7"/>
  <c r="A6107" i="7"/>
  <c r="A6045" i="7"/>
  <c r="A6040" i="7"/>
  <c r="A5889" i="7"/>
  <c r="A5842" i="7"/>
  <c r="A5810" i="7"/>
  <c r="A5806" i="7"/>
  <c r="A5801" i="7"/>
  <c r="A5762" i="7"/>
  <c r="A5745" i="7"/>
  <c r="A5738" i="7"/>
  <c r="A5734" i="7"/>
  <c r="A5725" i="7"/>
  <c r="A5696" i="7"/>
  <c r="A5630" i="7"/>
  <c r="A5314" i="7"/>
  <c r="A5252" i="7"/>
  <c r="A5246" i="7"/>
  <c r="A5147" i="7"/>
  <c r="A5141" i="7"/>
  <c r="A5140" i="7"/>
  <c r="A5101" i="7"/>
  <c r="A5057" i="7"/>
  <c r="A5044" i="7"/>
  <c r="A5028" i="7"/>
  <c r="A5024" i="7"/>
  <c r="A5023" i="7"/>
  <c r="A5020" i="7"/>
  <c r="A5005" i="7"/>
  <c r="A4977" i="7"/>
  <c r="A4914" i="7"/>
  <c r="A4827" i="7"/>
  <c r="A4811" i="7"/>
  <c r="A4773" i="7"/>
  <c r="A4706" i="7"/>
  <c r="A4609" i="7"/>
  <c r="A4602" i="7"/>
  <c r="A4513" i="7"/>
  <c r="A4412" i="7"/>
  <c r="A4375" i="7"/>
  <c r="A4264" i="7"/>
  <c r="A4256" i="7"/>
  <c r="A4219" i="7"/>
  <c r="A4212" i="7"/>
  <c r="A4197" i="7"/>
  <c r="A4192" i="7"/>
  <c r="A4171" i="7"/>
  <c r="A4154" i="7"/>
  <c r="A4129" i="7"/>
  <c r="A4113" i="7"/>
  <c r="A4060" i="7"/>
  <c r="A4056" i="7"/>
  <c r="A4055" i="7"/>
  <c r="A4007" i="7"/>
  <c r="A3985" i="7"/>
  <c r="A3902" i="7"/>
  <c r="A3895" i="7"/>
  <c r="A3807" i="7"/>
  <c r="A3793" i="7"/>
  <c r="A3689" i="7"/>
  <c r="A3613" i="7"/>
  <c r="A3608" i="7"/>
  <c r="A3503" i="7"/>
  <c r="A3491" i="7"/>
  <c r="A3478" i="7"/>
  <c r="A3405" i="7"/>
  <c r="A3377" i="7"/>
  <c r="A3305" i="7"/>
  <c r="A3299" i="7"/>
  <c r="A3265" i="7"/>
  <c r="A3197" i="7"/>
  <c r="A3193" i="7"/>
  <c r="A3132" i="7"/>
  <c r="A2966" i="7"/>
  <c r="A2936" i="7"/>
  <c r="A2935" i="7"/>
  <c r="A2839" i="7"/>
  <c r="A2795" i="7"/>
  <c r="A2765" i="7"/>
  <c r="A2744" i="7"/>
  <c r="A2672" i="7"/>
  <c r="A2625" i="7"/>
  <c r="A2597" i="7"/>
  <c r="A2565" i="7"/>
  <c r="A2528" i="7"/>
  <c r="A2520" i="7"/>
  <c r="A2512" i="7"/>
  <c r="A2444" i="7"/>
  <c r="A2387" i="7"/>
  <c r="A2379" i="7"/>
  <c r="A2360" i="7"/>
  <c r="A2318" i="7"/>
  <c r="A2291" i="7"/>
  <c r="A2280" i="7"/>
  <c r="A2207" i="7"/>
  <c r="A2154" i="7"/>
  <c r="A2101" i="7"/>
  <c r="A2094" i="7"/>
  <c r="A2043" i="7"/>
  <c r="A1991" i="7"/>
  <c r="A1951" i="7"/>
  <c r="A1829" i="7"/>
  <c r="A1819" i="7"/>
  <c r="A1818" i="7"/>
  <c r="A1797" i="7"/>
  <c r="A1776" i="7"/>
  <c r="A1775" i="7"/>
  <c r="A1756" i="7"/>
  <c r="A1695" i="7"/>
  <c r="A1656" i="7"/>
  <c r="A1623" i="7"/>
  <c r="A1562" i="7"/>
  <c r="A1551" i="7"/>
  <c r="A1549" i="7"/>
  <c r="A1541" i="7"/>
  <c r="A1508" i="7"/>
  <c r="A1423" i="7"/>
  <c r="A1383" i="7"/>
  <c r="A1356" i="7"/>
  <c r="A1312" i="7"/>
  <c r="A1293" i="7"/>
  <c r="A1292" i="7"/>
  <c r="A1261" i="7"/>
  <c r="A1180" i="7"/>
  <c r="A1171" i="7"/>
  <c r="A1031" i="7"/>
  <c r="A983" i="7"/>
  <c r="A982" i="7"/>
  <c r="A981" i="7"/>
  <c r="A963" i="7"/>
  <c r="A877" i="7"/>
  <c r="A816" i="7"/>
  <c r="A792" i="7"/>
  <c r="A781" i="7"/>
  <c r="A732" i="7"/>
  <c r="A679" i="7"/>
  <c r="A630" i="7"/>
  <c r="A549" i="7"/>
  <c r="A548" i="7"/>
  <c r="A547" i="7"/>
  <c r="A537" i="7"/>
  <c r="A528" i="7"/>
  <c r="A523" i="7"/>
  <c r="A484" i="7"/>
  <c r="A470" i="7"/>
  <c r="A469" i="7"/>
  <c r="A445" i="7"/>
  <c r="A406" i="7"/>
  <c r="A399" i="7"/>
  <c r="A382" i="7"/>
  <c r="A363" i="7"/>
  <c r="A358" i="7"/>
  <c r="A328" i="7"/>
  <c r="A215" i="7"/>
  <c r="A212" i="7"/>
  <c r="A201" i="7"/>
  <c r="A195" i="7"/>
  <c r="A188" i="7"/>
  <c r="A73" i="7"/>
  <c r="A8059" i="7"/>
  <c r="A8001" i="7"/>
  <c r="A7998" i="7"/>
  <c r="A7905" i="7"/>
  <c r="A7820" i="7"/>
  <c r="A7738" i="7"/>
  <c r="A7705" i="7"/>
  <c r="A7656" i="7"/>
  <c r="A7408" i="7"/>
  <c r="A7406" i="7"/>
  <c r="A7389" i="7"/>
  <c r="A7345" i="7"/>
  <c r="A7113" i="7"/>
  <c r="A7107" i="7"/>
  <c r="A7072" i="7"/>
  <c r="A7056" i="7"/>
  <c r="A7044" i="7"/>
  <c r="A7014" i="7"/>
  <c r="A6983" i="7"/>
  <c r="A6939" i="7"/>
  <c r="A6709" i="7"/>
  <c r="A6676" i="7"/>
  <c r="A6549" i="7"/>
  <c r="A6375" i="7"/>
  <c r="A6334" i="7"/>
  <c r="A6260" i="7"/>
  <c r="A6243" i="7"/>
  <c r="A6176" i="7"/>
  <c r="A6041" i="7"/>
  <c r="A5869" i="7"/>
  <c r="A5782" i="7"/>
  <c r="A5771" i="7"/>
  <c r="A5752" i="7"/>
  <c r="A5741" i="7"/>
  <c r="A5731" i="7"/>
  <c r="A5516" i="7"/>
  <c r="A5453" i="7"/>
  <c r="A5376" i="7"/>
  <c r="A5305" i="7"/>
  <c r="A5263" i="7"/>
  <c r="A5260" i="7"/>
  <c r="A5208" i="7"/>
  <c r="A5053" i="7"/>
  <c r="A5035" i="7"/>
  <c r="A4995" i="7"/>
  <c r="A4969" i="7"/>
  <c r="A4775" i="7"/>
  <c r="A4653" i="7"/>
  <c r="A4649" i="7"/>
  <c r="A4595" i="7"/>
  <c r="A4582" i="7"/>
  <c r="A4488" i="7"/>
  <c r="A4324" i="7"/>
  <c r="A4249" i="7"/>
  <c r="A4248" i="7"/>
  <c r="A4217" i="7"/>
  <c r="A4108" i="7"/>
  <c r="A4095" i="7"/>
  <c r="A4094" i="7"/>
  <c r="A4046" i="7"/>
  <c r="A3999" i="7"/>
  <c r="A3980" i="7"/>
  <c r="A3958" i="7"/>
  <c r="A3934" i="7"/>
  <c r="A3836" i="7"/>
  <c r="A3707" i="7"/>
  <c r="A3701" i="7"/>
  <c r="A3646" i="7"/>
  <c r="A3626" i="7"/>
  <c r="A3488" i="7"/>
  <c r="A3418" i="7"/>
  <c r="A3350" i="7"/>
  <c r="A3346" i="7"/>
  <c r="A3250" i="7"/>
  <c r="A3092" i="7"/>
  <c r="A3090" i="7"/>
  <c r="A2924" i="7"/>
  <c r="A2633" i="7"/>
  <c r="A2420" i="7"/>
  <c r="A2110" i="7"/>
  <c r="A2010" i="7"/>
  <c r="A1950" i="7"/>
  <c r="A1840" i="7"/>
  <c r="A1757" i="7"/>
  <c r="A1575" i="7"/>
  <c r="A1574" i="7"/>
  <c r="A1548" i="7"/>
  <c r="A1370" i="7"/>
  <c r="A1369" i="7"/>
  <c r="A1265" i="7"/>
  <c r="A660" i="7"/>
  <c r="A655" i="7"/>
  <c r="A653" i="7"/>
  <c r="A391" i="7"/>
  <c r="A361" i="7"/>
  <c r="A233" i="7"/>
  <c r="A81" i="7"/>
  <c r="A5911" i="7"/>
  <c r="A3171" i="7"/>
  <c r="A8106" i="7"/>
  <c r="A8002" i="7"/>
  <c r="A7851" i="7"/>
  <c r="A7485" i="7"/>
  <c r="A7416" i="7"/>
  <c r="A7402" i="7"/>
  <c r="A7388" i="7"/>
  <c r="A7370" i="7"/>
  <c r="A7324" i="7"/>
  <c r="A7291" i="7"/>
  <c r="A7255" i="7"/>
  <c r="A6695" i="7"/>
  <c r="A6453" i="7"/>
  <c r="A6398" i="7"/>
  <c r="A6232" i="7"/>
  <c r="A6106" i="7"/>
  <c r="A6013" i="7"/>
  <c r="A5966" i="7"/>
  <c r="A5874" i="7"/>
  <c r="A5873" i="7"/>
  <c r="A5723" i="7"/>
  <c r="A5722" i="7"/>
  <c r="A5677" i="7"/>
  <c r="A5272" i="7"/>
  <c r="A5139" i="7"/>
  <c r="A5138" i="7"/>
  <c r="A4956" i="7"/>
  <c r="A4743" i="7"/>
  <c r="A4633" i="7"/>
  <c r="A4608" i="7"/>
  <c r="A4465" i="7"/>
  <c r="A4404" i="7"/>
  <c r="A4326" i="7"/>
  <c r="A4163" i="7"/>
  <c r="A4153" i="7"/>
  <c r="A4067" i="7"/>
  <c r="A3992" i="7"/>
  <c r="A3948" i="7"/>
  <c r="A3607" i="7"/>
  <c r="A3487" i="7"/>
  <c r="A2923" i="7"/>
  <c r="A2856" i="7"/>
  <c r="A2764" i="7"/>
  <c r="A2689" i="7"/>
  <c r="A2671" i="7"/>
  <c r="A2369" i="7"/>
  <c r="A2267" i="7"/>
  <c r="A2092" i="7"/>
  <c r="A2037" i="7"/>
  <c r="A1836" i="7"/>
  <c r="A1771" i="7"/>
  <c r="A1547" i="7"/>
  <c r="A1427" i="7"/>
  <c r="A1324" i="7"/>
  <c r="A1222" i="7"/>
  <c r="A1167" i="7"/>
  <c r="A489" i="7"/>
  <c r="A312" i="7"/>
  <c r="A7757" i="7"/>
  <c r="A7553" i="7"/>
  <c r="A7520" i="7"/>
  <c r="A7126" i="7"/>
  <c r="A7106" i="7"/>
  <c r="A7018" i="7"/>
  <c r="A6367" i="7"/>
  <c r="A5951" i="7"/>
  <c r="A4972" i="7"/>
  <c r="A4765" i="7"/>
  <c r="A3417" i="7"/>
  <c r="A3053" i="7"/>
  <c r="A2838" i="7"/>
  <c r="A2743" i="7"/>
  <c r="A2056" i="7"/>
  <c r="A1853" i="7"/>
  <c r="A1688" i="7"/>
  <c r="A8117" i="7"/>
  <c r="A8116" i="7"/>
  <c r="A8096" i="7"/>
  <c r="A8092" i="7"/>
  <c r="A8073" i="7"/>
  <c r="A8033" i="7"/>
  <c r="A7891" i="7"/>
  <c r="A7870" i="7"/>
  <c r="A7677" i="7"/>
  <c r="A7676" i="7"/>
  <c r="A7673" i="7"/>
  <c r="A7671" i="7"/>
  <c r="A7528" i="7"/>
  <c r="A7344" i="7"/>
  <c r="A7333" i="7"/>
  <c r="A7296" i="7"/>
  <c r="A7293" i="7"/>
  <c r="A7290" i="7"/>
  <c r="A7219" i="7"/>
  <c r="A7197" i="7"/>
  <c r="A7163" i="7"/>
  <c r="A7131" i="7"/>
  <c r="A7062" i="7"/>
  <c r="A7059" i="7"/>
  <c r="A6872" i="7"/>
  <c r="A6871" i="7"/>
  <c r="A6870" i="7"/>
  <c r="A6864" i="7"/>
  <c r="A6863" i="7"/>
  <c r="A6862" i="7"/>
  <c r="A6861" i="7"/>
  <c r="A6860" i="7"/>
  <c r="A6858" i="7"/>
  <c r="A6834" i="7"/>
  <c r="A6820" i="7"/>
  <c r="A6796" i="7"/>
  <c r="A6795" i="7"/>
  <c r="A6792" i="7"/>
  <c r="A6754" i="7"/>
  <c r="A6735" i="7"/>
  <c r="A6729" i="7"/>
  <c r="A6577" i="7"/>
  <c r="A6574" i="7"/>
  <c r="A6546" i="7"/>
  <c r="A6545" i="7"/>
  <c r="A6543" i="7"/>
  <c r="A6387" i="7"/>
  <c r="A6386" i="7"/>
  <c r="A6298" i="7"/>
  <c r="A6290" i="7"/>
  <c r="A6219" i="7"/>
  <c r="A6218" i="7"/>
  <c r="A6124" i="7"/>
  <c r="A6084" i="7"/>
  <c r="A6015" i="7"/>
  <c r="A6002" i="7"/>
  <c r="A5970" i="7"/>
  <c r="A5969" i="7"/>
  <c r="A5968" i="7"/>
  <c r="A5967" i="7"/>
  <c r="A5950" i="7"/>
  <c r="A5936" i="7"/>
  <c r="A5924" i="7"/>
  <c r="A5920" i="7"/>
  <c r="A5918" i="7"/>
  <c r="A5917" i="7"/>
  <c r="A5916" i="7"/>
  <c r="A5915" i="7"/>
  <c r="A5914" i="7"/>
  <c r="A5881" i="7"/>
  <c r="A5800" i="7"/>
  <c r="A5757" i="7"/>
  <c r="A5654" i="7"/>
  <c r="A5589" i="7"/>
  <c r="A5494" i="7"/>
  <c r="A5469" i="7"/>
  <c r="A5461" i="7"/>
  <c r="A5460" i="7"/>
  <c r="A5415" i="7"/>
  <c r="A5411" i="7"/>
  <c r="A5388" i="7"/>
  <c r="A5349" i="7"/>
  <c r="A5343" i="7"/>
  <c r="A5323" i="7"/>
  <c r="A5281" i="7"/>
  <c r="A5223" i="7"/>
  <c r="A5186" i="7"/>
  <c r="A5168" i="7"/>
  <c r="A5167" i="7"/>
  <c r="A5162" i="7"/>
  <c r="A5161" i="7"/>
  <c r="A5151" i="7"/>
  <c r="A5121" i="7"/>
  <c r="A5084" i="7"/>
  <c r="A5079" i="7"/>
  <c r="A5071" i="7"/>
  <c r="A5047" i="7"/>
  <c r="A5033" i="7"/>
  <c r="A5025" i="7"/>
  <c r="A4722" i="7"/>
  <c r="A4666" i="7"/>
  <c r="A4575" i="7"/>
  <c r="A4562" i="7"/>
  <c r="A4557" i="7"/>
  <c r="A4550" i="7"/>
  <c r="A4547" i="7"/>
  <c r="A4508" i="7"/>
  <c r="A4501" i="7"/>
  <c r="A4454" i="7"/>
  <c r="A4391" i="7"/>
  <c r="A4371" i="7"/>
  <c r="A4367" i="7"/>
  <c r="A4331" i="7"/>
  <c r="A4329" i="7"/>
  <c r="A4284" i="7"/>
  <c r="A4236" i="7"/>
  <c r="A4232" i="7"/>
  <c r="A4231" i="7"/>
  <c r="A4227" i="7"/>
  <c r="A4196" i="7"/>
  <c r="A4173" i="7"/>
  <c r="A4124" i="7"/>
  <c r="A4098" i="7"/>
  <c r="A4034" i="7"/>
  <c r="A4033" i="7"/>
  <c r="A4030" i="7"/>
  <c r="A4028" i="7"/>
  <c r="A4025" i="7"/>
  <c r="A3905" i="7"/>
  <c r="A3896" i="7"/>
  <c r="A3880" i="7"/>
  <c r="A3879" i="7"/>
  <c r="A3851" i="7"/>
  <c r="A3841" i="7"/>
  <c r="A3825" i="7"/>
  <c r="A3774" i="7"/>
  <c r="A3757" i="7"/>
  <c r="A3719" i="7"/>
  <c r="A3656" i="7"/>
  <c r="A3599" i="7"/>
  <c r="A3573" i="7"/>
  <c r="A3572" i="7"/>
  <c r="A3527" i="7"/>
  <c r="A3526" i="7"/>
  <c r="A3461" i="7"/>
  <c r="A3460" i="7"/>
  <c r="A3459" i="7"/>
  <c r="A3412" i="7"/>
  <c r="A3391" i="7"/>
  <c r="A3354" i="7"/>
  <c r="A3342" i="7"/>
  <c r="A3298" i="7"/>
  <c r="A3231" i="7"/>
  <c r="A3222" i="7"/>
  <c r="A3200" i="7"/>
  <c r="A3163" i="7"/>
  <c r="A3143" i="7"/>
  <c r="A3138" i="7"/>
  <c r="A3137" i="7"/>
  <c r="A3131" i="7"/>
  <c r="A3107" i="7"/>
  <c r="A3097" i="7"/>
  <c r="A3096" i="7"/>
  <c r="A3089" i="7"/>
  <c r="A3088" i="7"/>
  <c r="A3063" i="7"/>
  <c r="A3062" i="7"/>
  <c r="A3040" i="7"/>
  <c r="A3039" i="7"/>
  <c r="A3034" i="7"/>
  <c r="A3030" i="7"/>
  <c r="A3028" i="7"/>
  <c r="A3027" i="7"/>
  <c r="A3023" i="7"/>
  <c r="A3012" i="7"/>
  <c r="A3011" i="7"/>
  <c r="A3007" i="7"/>
  <c r="A2995" i="7"/>
  <c r="A2993" i="7"/>
  <c r="A2985" i="7"/>
  <c r="A2971" i="7"/>
  <c r="A2969" i="7"/>
  <c r="A2963" i="7"/>
  <c r="A2962" i="7"/>
  <c r="A2949" i="7"/>
  <c r="A2939" i="7"/>
  <c r="A2929" i="7"/>
  <c r="A2926" i="7"/>
  <c r="A2920" i="7"/>
  <c r="A2915" i="7"/>
  <c r="A2904" i="7"/>
  <c r="A2896" i="7"/>
  <c r="A2889" i="7"/>
  <c r="A2888" i="7"/>
  <c r="A2879" i="7"/>
  <c r="A2876" i="7"/>
  <c r="A2875" i="7"/>
  <c r="A2867" i="7"/>
  <c r="A2855" i="7"/>
  <c r="A2845" i="7"/>
  <c r="A2837" i="7"/>
  <c r="A2798" i="7"/>
  <c r="A2797" i="7"/>
  <c r="A2767" i="7"/>
  <c r="A2709" i="7"/>
  <c r="A2708" i="7"/>
  <c r="A2696" i="7"/>
  <c r="A2693" i="7"/>
  <c r="A2679" i="7"/>
  <c r="A2635" i="7"/>
  <c r="A2634" i="7"/>
  <c r="A2609" i="7"/>
  <c r="A2608" i="7"/>
  <c r="A2590" i="7"/>
  <c r="A2589" i="7"/>
  <c r="A2581" i="7"/>
  <c r="A2580" i="7"/>
  <c r="A2569" i="7"/>
  <c r="A2533" i="7"/>
  <c r="A2502" i="7"/>
  <c r="A2484" i="7"/>
  <c r="A2470" i="7"/>
  <c r="A2424" i="7"/>
  <c r="A2363" i="7"/>
  <c r="A2362" i="7"/>
  <c r="A2348" i="7"/>
  <c r="A2298" i="7"/>
  <c r="A2045" i="7"/>
  <c r="A1959" i="7"/>
  <c r="A1949" i="7"/>
  <c r="A1932" i="7"/>
  <c r="A1843" i="7"/>
  <c r="A1841" i="7"/>
  <c r="A1796" i="7"/>
  <c r="A1786" i="7"/>
  <c r="A1620" i="7"/>
  <c r="A1598" i="7"/>
  <c r="A1513" i="7"/>
  <c r="A1485" i="7"/>
  <c r="A1484" i="7"/>
  <c r="A1467" i="7"/>
  <c r="A1410" i="7"/>
  <c r="A1241" i="7"/>
  <c r="A1240" i="7"/>
  <c r="A1238" i="7"/>
  <c r="A1237" i="7"/>
  <c r="A1232" i="7"/>
  <c r="A1224" i="7"/>
  <c r="A1210" i="7"/>
  <c r="A1187" i="7"/>
  <c r="A1158" i="7"/>
  <c r="A1148" i="7"/>
  <c r="A1123" i="7"/>
  <c r="A1094" i="7"/>
  <c r="A1088" i="7"/>
  <c r="A1071" i="7"/>
  <c r="A1042" i="7"/>
  <c r="A975" i="7"/>
  <c r="A948" i="7"/>
  <c r="A912" i="7"/>
  <c r="A908" i="7"/>
  <c r="A828" i="7"/>
  <c r="A799" i="7"/>
  <c r="A786" i="7"/>
  <c r="A755" i="7"/>
  <c r="A712" i="7"/>
  <c r="A691" i="7"/>
  <c r="A690" i="7"/>
  <c r="A678" i="7"/>
  <c r="A668" i="7"/>
  <c r="A640" i="7"/>
  <c r="A639" i="7"/>
  <c r="A599" i="7"/>
  <c r="A580" i="7"/>
  <c r="A553" i="7"/>
  <c r="A498" i="7"/>
  <c r="A494" i="7"/>
  <c r="A483" i="7"/>
  <c r="A482" i="7"/>
  <c r="A436" i="7"/>
  <c r="A408" i="7"/>
  <c r="A347" i="7"/>
  <c r="A342" i="7"/>
  <c r="A339" i="7"/>
  <c r="A316" i="7"/>
  <c r="A315" i="7"/>
  <c r="A314" i="7"/>
  <c r="A311" i="7"/>
  <c r="A289" i="7"/>
  <c r="A269" i="7"/>
  <c r="A265" i="7"/>
  <c r="A191" i="7"/>
  <c r="A190" i="7"/>
  <c r="A154" i="7"/>
  <c r="A101" i="7"/>
  <c r="A89" i="7"/>
  <c r="A56" i="7"/>
  <c r="A2" i="7"/>
  <c r="A8180" i="7"/>
  <c r="A8159" i="7"/>
  <c r="A8135" i="7"/>
  <c r="A8075" i="7"/>
  <c r="A8071" i="7"/>
  <c r="A8063" i="7"/>
  <c r="A8051" i="7"/>
  <c r="A8037" i="7"/>
  <c r="A8028" i="7"/>
  <c r="A7974" i="7"/>
  <c r="A7918" i="7"/>
  <c r="A7915" i="7"/>
  <c r="A7862" i="7"/>
  <c r="A7579" i="7"/>
  <c r="A7505" i="7"/>
  <c r="A7503" i="7"/>
  <c r="A7462" i="7"/>
  <c r="A7284" i="7"/>
  <c r="A7218" i="7"/>
  <c r="A7196" i="7"/>
  <c r="A7139" i="7"/>
  <c r="A7138" i="7"/>
  <c r="A7043" i="7"/>
  <c r="A6945" i="7"/>
  <c r="A6868" i="7"/>
  <c r="A6806" i="7"/>
  <c r="A6793" i="7"/>
  <c r="A6732" i="7"/>
  <c r="A6724" i="7"/>
  <c r="A6703" i="7"/>
  <c r="A6694" i="7"/>
  <c r="A6675" i="7"/>
  <c r="A6634" i="7"/>
  <c r="A6542" i="7"/>
  <c r="A6327" i="7"/>
  <c r="A6181" i="7"/>
  <c r="A6001" i="7"/>
  <c r="A5960" i="7"/>
  <c r="A5758" i="7"/>
  <c r="A5705" i="7"/>
  <c r="A5584" i="7"/>
  <c r="A5581" i="7"/>
  <c r="A5574" i="7"/>
  <c r="A5561" i="7"/>
  <c r="A5484" i="7"/>
  <c r="A5399" i="7"/>
  <c r="A5371" i="7"/>
  <c r="A5321" i="7"/>
  <c r="A5301" i="7"/>
  <c r="A5265" i="7"/>
  <c r="A5262" i="7"/>
  <c r="A5176" i="7"/>
  <c r="A5092" i="7"/>
  <c r="A5076" i="7"/>
  <c r="A5059" i="7"/>
  <c r="A5022" i="7"/>
  <c r="A5010" i="7"/>
  <c r="A4700" i="7"/>
  <c r="A4668" i="7"/>
  <c r="A4615" i="7"/>
  <c r="A4476" i="7"/>
  <c r="A4288" i="7"/>
  <c r="A4268" i="7"/>
  <c r="A4255" i="7"/>
  <c r="A4253" i="7"/>
  <c r="A4226" i="7"/>
  <c r="A4097" i="7"/>
  <c r="A4085" i="7"/>
  <c r="A4083" i="7"/>
  <c r="A4082" i="7"/>
  <c r="A4049" i="7"/>
  <c r="A4047" i="7"/>
  <c r="A3954" i="7"/>
  <c r="A3894" i="7"/>
  <c r="A3784" i="7"/>
  <c r="A3775" i="7"/>
  <c r="A3714" i="7"/>
  <c r="A3710" i="7"/>
  <c r="A3687" i="7"/>
  <c r="A3587" i="7"/>
  <c r="A3586" i="7"/>
  <c r="A3584" i="7"/>
  <c r="A3566" i="7"/>
  <c r="A3481" i="7"/>
  <c r="A3353" i="7"/>
  <c r="A3233" i="7"/>
  <c r="A3221" i="7"/>
  <c r="A3218" i="7"/>
  <c r="A3212" i="7"/>
  <c r="A3190" i="7"/>
  <c r="A3160" i="7"/>
  <c r="A3130" i="7"/>
  <c r="A3102" i="7"/>
  <c r="A3052" i="7"/>
  <c r="A2874" i="7"/>
  <c r="A2854" i="7"/>
  <c r="A2771" i="7"/>
  <c r="A2762" i="7"/>
  <c r="A2659" i="7"/>
  <c r="A2607" i="7"/>
  <c r="A2578" i="7"/>
  <c r="A2564" i="7"/>
  <c r="A2453" i="7"/>
  <c r="A2383" i="7"/>
  <c r="A2378" i="7"/>
  <c r="A2147" i="7"/>
  <c r="A2124" i="7"/>
  <c r="A2018" i="7"/>
  <c r="A2006" i="7"/>
  <c r="A1923" i="7"/>
  <c r="A1795" i="7"/>
  <c r="A1700" i="7"/>
  <c r="A1557" i="7"/>
  <c r="A1493" i="7"/>
  <c r="A1074" i="7"/>
  <c r="A1028" i="7"/>
  <c r="A846" i="7"/>
  <c r="A836" i="7"/>
  <c r="A833" i="7"/>
  <c r="A823" i="7"/>
  <c r="A804" i="7"/>
  <c r="A789" i="7"/>
  <c r="A682" i="7"/>
  <c r="A647" i="7"/>
  <c r="A643" i="7"/>
  <c r="A618" i="7"/>
  <c r="A606" i="7"/>
  <c r="A238" i="7"/>
  <c r="A88" i="7"/>
  <c r="A43" i="7"/>
  <c r="A41" i="7"/>
  <c r="A8111" i="7"/>
  <c r="A8067" i="7"/>
  <c r="A7963" i="7"/>
  <c r="A7960" i="7"/>
  <c r="A7957" i="7"/>
  <c r="A7502" i="7"/>
  <c r="A7279" i="7"/>
  <c r="A7187" i="7"/>
  <c r="A7165" i="7"/>
  <c r="A7156" i="7"/>
  <c r="A7149" i="7"/>
  <c r="A6997" i="7"/>
  <c r="A6867" i="7"/>
  <c r="A6751" i="7"/>
  <c r="A6563" i="7"/>
  <c r="A6462" i="7"/>
  <c r="A6440" i="7"/>
  <c r="A6326" i="7"/>
  <c r="A6306" i="7"/>
  <c r="A6217" i="7"/>
  <c r="A6043" i="7"/>
  <c r="A5913" i="7"/>
  <c r="A5504" i="7"/>
  <c r="A5486" i="7"/>
  <c r="A5457" i="7"/>
  <c r="A5397" i="7"/>
  <c r="A5396" i="7"/>
  <c r="A5383" i="7"/>
  <c r="A5375" i="7"/>
  <c r="A5114" i="7"/>
  <c r="A5061" i="7"/>
  <c r="A5032" i="7"/>
  <c r="A4696" i="7"/>
  <c r="A4522" i="7"/>
  <c r="A4388" i="7"/>
  <c r="A4327" i="7"/>
  <c r="A4204" i="7"/>
  <c r="A4145" i="7"/>
  <c r="A4024" i="7"/>
  <c r="A3878" i="7"/>
  <c r="A3471" i="7"/>
  <c r="A3262" i="7"/>
  <c r="A3238" i="7"/>
  <c r="A3001" i="7"/>
  <c r="A2836" i="7"/>
  <c r="A2711" i="7"/>
  <c r="A2423" i="7"/>
  <c r="A2182" i="7"/>
  <c r="A2181" i="7"/>
  <c r="A1931" i="7"/>
  <c r="A1752" i="7"/>
  <c r="A1506" i="7"/>
  <c r="A1209" i="7"/>
  <c r="A1068" i="7"/>
  <c r="A684" i="7"/>
  <c r="A680" i="7"/>
  <c r="A481" i="7"/>
  <c r="A333" i="7"/>
  <c r="A310" i="7"/>
  <c r="A293" i="7"/>
  <c r="A273" i="7"/>
  <c r="A264" i="7"/>
  <c r="A261" i="7"/>
  <c r="A69" i="7"/>
  <c r="A8208" i="7"/>
  <c r="A8088" i="7"/>
  <c r="A7727" i="7"/>
  <c r="A7387" i="7"/>
  <c r="A7356" i="7"/>
  <c r="A7335" i="7"/>
  <c r="A7251" i="7"/>
  <c r="A7243" i="7"/>
  <c r="A7160" i="7"/>
  <c r="A7112" i="7"/>
  <c r="A7013" i="7"/>
  <c r="A6995" i="7"/>
  <c r="A6884" i="7"/>
  <c r="A6877" i="7"/>
  <c r="A6810" i="7"/>
  <c r="A6791" i="7"/>
  <c r="A6787" i="7"/>
  <c r="A6674" i="7"/>
  <c r="A6637" i="7"/>
  <c r="A6534" i="7"/>
  <c r="A6463" i="7"/>
  <c r="A6429" i="7"/>
  <c r="A6275" i="7"/>
  <c r="A6231" i="7"/>
  <c r="A6079" i="7"/>
  <c r="A6000" i="7"/>
  <c r="A5931" i="7"/>
  <c r="A5716" i="7"/>
  <c r="A5715" i="7"/>
  <c r="A5693" i="7"/>
  <c r="A5683" i="7"/>
  <c r="A5642" i="7"/>
  <c r="A5637" i="7"/>
  <c r="A5543" i="7"/>
  <c r="A5466" i="7"/>
  <c r="A5462" i="7"/>
  <c r="A5389" i="7"/>
  <c r="A5358" i="7"/>
  <c r="A5347" i="7"/>
  <c r="A5346" i="7"/>
  <c r="A5345" i="7"/>
  <c r="A5297" i="7"/>
  <c r="A5264" i="7"/>
  <c r="A5259" i="7"/>
  <c r="A5049" i="7"/>
  <c r="A4882" i="7"/>
  <c r="A4866" i="7"/>
  <c r="A4731" i="7"/>
  <c r="A4684" i="7"/>
  <c r="A4626" i="7"/>
  <c r="A4614" i="7"/>
  <c r="A4473" i="7"/>
  <c r="A4462" i="7"/>
  <c r="A4447" i="7"/>
  <c r="A4128" i="7"/>
  <c r="A4110" i="7"/>
  <c r="A4090" i="7"/>
  <c r="A4023" i="7"/>
  <c r="A3972" i="7"/>
  <c r="A3947" i="7"/>
  <c r="A3839" i="7"/>
  <c r="A3834" i="7"/>
  <c r="A3817" i="7"/>
  <c r="A3759" i="7"/>
  <c r="A3699" i="7"/>
  <c r="A3362" i="7"/>
  <c r="A3318" i="7"/>
  <c r="A3145" i="7"/>
  <c r="A2380" i="7"/>
  <c r="A2230" i="7"/>
  <c r="A2064" i="7"/>
  <c r="A1967" i="7"/>
  <c r="A1948" i="7"/>
  <c r="A1938" i="7"/>
  <c r="A1877" i="7"/>
  <c r="A1772" i="7"/>
  <c r="A1692" i="7"/>
  <c r="A1612" i="7"/>
  <c r="A1597" i="7"/>
  <c r="A1528" i="7"/>
  <c r="A1440" i="7"/>
  <c r="A1200" i="7"/>
  <c r="A1186" i="7"/>
  <c r="A1156" i="7"/>
  <c r="A935" i="7"/>
  <c r="A597" i="7"/>
  <c r="A390" i="7"/>
  <c r="A309" i="7"/>
  <c r="A109" i="7"/>
  <c r="A105" i="7"/>
  <c r="A94" i="7"/>
  <c r="A54" i="7"/>
  <c r="A53" i="7"/>
  <c r="A8179" i="7"/>
  <c r="A8110" i="7"/>
  <c r="A8107" i="7"/>
  <c r="A8087" i="7"/>
  <c r="A8066" i="7"/>
  <c r="A8047" i="7"/>
  <c r="A8043" i="7"/>
  <c r="A8039" i="7"/>
  <c r="A8021" i="7"/>
  <c r="A7921" i="7"/>
  <c r="A7884" i="7"/>
  <c r="A7883" i="7"/>
  <c r="A7811" i="7"/>
  <c r="A7805" i="7"/>
  <c r="A7802" i="7"/>
  <c r="A7780" i="7"/>
  <c r="A7760" i="7"/>
  <c r="A7759" i="7"/>
  <c r="A7758" i="7"/>
  <c r="A7749" i="7"/>
  <c r="A7748" i="7"/>
  <c r="A7747" i="7"/>
  <c r="A7731" i="7"/>
  <c r="A7726" i="7"/>
  <c r="A7725" i="7"/>
  <c r="A7704" i="7"/>
  <c r="A7699" i="7"/>
  <c r="A7627" i="7"/>
  <c r="A7586" i="7"/>
  <c r="A7509" i="7"/>
  <c r="A7468" i="7"/>
  <c r="A7457" i="7"/>
  <c r="A7445" i="7"/>
  <c r="A7444" i="7"/>
  <c r="A7435" i="7"/>
  <c r="A7424" i="7"/>
  <c r="A7415" i="7"/>
  <c r="A7391" i="7"/>
  <c r="A7386" i="7"/>
  <c r="A7369" i="7"/>
  <c r="A7312" i="7"/>
  <c r="A7261" i="7"/>
  <c r="A7257" i="7"/>
  <c r="A7250" i="7"/>
  <c r="A7249" i="7"/>
  <c r="A7242" i="7"/>
  <c r="A7204" i="7"/>
  <c r="A7202" i="7"/>
  <c r="A7142" i="7"/>
  <c r="A7119" i="7"/>
  <c r="A7118" i="7"/>
  <c r="A7111" i="7"/>
  <c r="A7099" i="7"/>
  <c r="A7086" i="7"/>
  <c r="A7084" i="7"/>
  <c r="A7081" i="7"/>
  <c r="A7050" i="7"/>
  <c r="A7012" i="7"/>
  <c r="A7001" i="7"/>
  <c r="A6992" i="7"/>
  <c r="A6991" i="7"/>
  <c r="A6951" i="7"/>
  <c r="A6943" i="7"/>
  <c r="A6916" i="7"/>
  <c r="A6906" i="7"/>
  <c r="A6885" i="7"/>
  <c r="A6811" i="7"/>
  <c r="A6786" i="7"/>
  <c r="A6673" i="7"/>
  <c r="A6650" i="7"/>
  <c r="A6649" i="7"/>
  <c r="A6641" i="7"/>
  <c r="A6631" i="7"/>
  <c r="A6630" i="7"/>
  <c r="A6612" i="7"/>
  <c r="A6554" i="7"/>
  <c r="A6515" i="7"/>
  <c r="A6510" i="7"/>
  <c r="A6460" i="7"/>
  <c r="A6442" i="7"/>
  <c r="A6381" i="7"/>
  <c r="A6380" i="7"/>
  <c r="A6377" i="7"/>
  <c r="A6321" i="7"/>
  <c r="A6314" i="7"/>
  <c r="A6230" i="7"/>
  <c r="A6224" i="7"/>
  <c r="A6152" i="7"/>
  <c r="A6085" i="7"/>
  <c r="A6016" i="7"/>
  <c r="A5982" i="7"/>
  <c r="A5981" i="7"/>
  <c r="A5965" i="7"/>
  <c r="A5949" i="7"/>
  <c r="A5897" i="7"/>
  <c r="A5895" i="7"/>
  <c r="A5892" i="7"/>
  <c r="A5884" i="7"/>
  <c r="A5876" i="7"/>
  <c r="A5754" i="7"/>
  <c r="A5676" i="7"/>
  <c r="A5669" i="7"/>
  <c r="A5547" i="7"/>
  <c r="A5450" i="7"/>
  <c r="A5440" i="7"/>
  <c r="A5414" i="7"/>
  <c r="A5367" i="7"/>
  <c r="A5361" i="7"/>
  <c r="A5326" i="7"/>
  <c r="A5242" i="7"/>
  <c r="A5236" i="7"/>
  <c r="A5137" i="7"/>
  <c r="A5120" i="7"/>
  <c r="A5093" i="7"/>
  <c r="A5077" i="7"/>
  <c r="A5002" i="7"/>
  <c r="A5001" i="7"/>
  <c r="A4931" i="7"/>
  <c r="A4922" i="7"/>
  <c r="A4918" i="7"/>
  <c r="A4909" i="7"/>
  <c r="A4908" i="7"/>
  <c r="A4881" i="7"/>
  <c r="A4876" i="7"/>
  <c r="A4805" i="7"/>
  <c r="A4772" i="7"/>
  <c r="A4695" i="7"/>
  <c r="A4637" i="7"/>
  <c r="A4628" i="7"/>
  <c r="A4625" i="7"/>
  <c r="A4619" i="7"/>
  <c r="A4618" i="7"/>
  <c r="A4574" i="7"/>
  <c r="A4573" i="7"/>
  <c r="A4572" i="7"/>
  <c r="A4560" i="7"/>
  <c r="A4505" i="7"/>
  <c r="A4453" i="7"/>
  <c r="A4446" i="7"/>
  <c r="A4444" i="7"/>
  <c r="A4443" i="7"/>
  <c r="A4426" i="7"/>
  <c r="A4425" i="7"/>
  <c r="A4417" i="7"/>
  <c r="A4399" i="7"/>
  <c r="A4325" i="7"/>
  <c r="A4289" i="7"/>
  <c r="A4285" i="7"/>
  <c r="A4281" i="7"/>
  <c r="A4210" i="7"/>
  <c r="A4120" i="7"/>
  <c r="A4119" i="7"/>
  <c r="A4045" i="7"/>
  <c r="A4000" i="7"/>
  <c r="A3971" i="7"/>
  <c r="A3885" i="7"/>
  <c r="A3797" i="7"/>
  <c r="A3780" i="7"/>
  <c r="A3779" i="7"/>
  <c r="A3731" i="7"/>
  <c r="A3724" i="7"/>
  <c r="A3697" i="7"/>
  <c r="A3669" i="7"/>
  <c r="A3668" i="7"/>
  <c r="A3627" i="7"/>
  <c r="A3625" i="7"/>
  <c r="A3578" i="7"/>
  <c r="A3508" i="7"/>
  <c r="A3430" i="7"/>
  <c r="A3402" i="7"/>
  <c r="A3395" i="7"/>
  <c r="A3352" i="7"/>
  <c r="A3319" i="7"/>
  <c r="A3290" i="7"/>
  <c r="A3288" i="7"/>
  <c r="A3286" i="7"/>
  <c r="A3235" i="7"/>
  <c r="A3189" i="7"/>
  <c r="A3146" i="7"/>
  <c r="A3142" i="7"/>
  <c r="A3100" i="7"/>
  <c r="A3087" i="7"/>
  <c r="A3059" i="7"/>
  <c r="A3055" i="7"/>
  <c r="A3051" i="7"/>
  <c r="A3050" i="7"/>
  <c r="A2967" i="7"/>
  <c r="A2965" i="7"/>
  <c r="A2794" i="7"/>
  <c r="A2623" i="7"/>
  <c r="A2584" i="7"/>
  <c r="A2466" i="7"/>
  <c r="A2460" i="7"/>
  <c r="A2434" i="7"/>
  <c r="A2388" i="7"/>
  <c r="A2370" i="7"/>
  <c r="A2263" i="7"/>
  <c r="A2262" i="7"/>
  <c r="A2241" i="7"/>
  <c r="A2237" i="7"/>
  <c r="A2236" i="7"/>
  <c r="A2208" i="7"/>
  <c r="A2205" i="7"/>
  <c r="A2166" i="7"/>
  <c r="A2119" i="7"/>
  <c r="A2090" i="7"/>
  <c r="A2021" i="7"/>
  <c r="A1975" i="7"/>
  <c r="A1964" i="7"/>
  <c r="A1947" i="7"/>
  <c r="A1865" i="7"/>
  <c r="A1863" i="7"/>
  <c r="A1860" i="7"/>
  <c r="A1768" i="7"/>
  <c r="A1669" i="7"/>
  <c r="A1666" i="7"/>
  <c r="A1665" i="7"/>
  <c r="A1634" i="7"/>
  <c r="A1463" i="7"/>
  <c r="A1450" i="7"/>
  <c r="A1446" i="7"/>
  <c r="A1419" i="7"/>
  <c r="A1417" i="7"/>
  <c r="A1405" i="7"/>
  <c r="A1399" i="7"/>
  <c r="A1365" i="7"/>
  <c r="A1363" i="7"/>
  <c r="A1281" i="7"/>
  <c r="A1256" i="7"/>
  <c r="A1221" i="7"/>
  <c r="A1149" i="7"/>
  <c r="A1030" i="7"/>
  <c r="A911" i="7"/>
  <c r="A904" i="7"/>
  <c r="A895" i="7"/>
  <c r="A893" i="7"/>
  <c r="A884" i="7"/>
  <c r="A855" i="7"/>
  <c r="A852" i="7"/>
  <c r="A851" i="7"/>
  <c r="A850" i="7"/>
  <c r="A783" i="7"/>
  <c r="A780" i="7"/>
  <c r="A731" i="7"/>
  <c r="A646" i="7"/>
  <c r="A624" i="7"/>
  <c r="A601" i="7"/>
  <c r="A513" i="7"/>
  <c r="A506" i="7"/>
  <c r="A435" i="7"/>
  <c r="A384" i="7"/>
  <c r="A243" i="7"/>
  <c r="A187" i="7"/>
  <c r="A132" i="7"/>
  <c r="A128" i="7"/>
  <c r="A120" i="7"/>
  <c r="A70" i="7"/>
  <c r="A68" i="7"/>
  <c r="A29" i="7"/>
  <c r="A25" i="7"/>
  <c r="A8234" i="7"/>
  <c r="A8178" i="7"/>
  <c r="A8055" i="7"/>
  <c r="A8019" i="7"/>
  <c r="A7929" i="7"/>
  <c r="A7928" i="7"/>
  <c r="A7927" i="7"/>
  <c r="A7926" i="7"/>
  <c r="A7925" i="7"/>
  <c r="A7907" i="7"/>
  <c r="A7868" i="7"/>
  <c r="A7846" i="7"/>
  <c r="A7819" i="7"/>
  <c r="A7621" i="7"/>
  <c r="A7608" i="7"/>
  <c r="A7591" i="7"/>
  <c r="A7581" i="7"/>
  <c r="A7361" i="7"/>
  <c r="A7158" i="7"/>
  <c r="A6845" i="7"/>
  <c r="A6775" i="7"/>
  <c r="A6561" i="7"/>
  <c r="A6264" i="7"/>
  <c r="A6258" i="7"/>
  <c r="A6257" i="7"/>
  <c r="A6127" i="7"/>
  <c r="A6014" i="7"/>
  <c r="A5999" i="7"/>
  <c r="A5980" i="7"/>
  <c r="A5774" i="7"/>
  <c r="A5773" i="7"/>
  <c r="A5665" i="7"/>
  <c r="A5608" i="7"/>
  <c r="A5393" i="7"/>
  <c r="A5380" i="7"/>
  <c r="A5360" i="7"/>
  <c r="A5336" i="7"/>
  <c r="A5258" i="7"/>
  <c r="A5251" i="7"/>
  <c r="A5062" i="7"/>
  <c r="A4913" i="7"/>
  <c r="A4904" i="7"/>
  <c r="A4896" i="7"/>
  <c r="A4895" i="7"/>
  <c r="A4835" i="7"/>
  <c r="A4740" i="7"/>
  <c r="A4598" i="7"/>
  <c r="A4589" i="7"/>
  <c r="A4588" i="7"/>
  <c r="A4566" i="7"/>
  <c r="A4503" i="7"/>
  <c r="A4496" i="7"/>
  <c r="A4484" i="7"/>
  <c r="A4478" i="7"/>
  <c r="A4258" i="7"/>
  <c r="A4257" i="7"/>
  <c r="A4143" i="7"/>
  <c r="A4141" i="7"/>
  <c r="A4116" i="7"/>
  <c r="A4057" i="7"/>
  <c r="A3893" i="7"/>
  <c r="A3877" i="7"/>
  <c r="A3816" i="7"/>
  <c r="A3749" i="7"/>
  <c r="A3709" i="7"/>
  <c r="A3678" i="7"/>
  <c r="A3452" i="7"/>
  <c r="A3451" i="7"/>
  <c r="A3429" i="7"/>
  <c r="A3367" i="7"/>
  <c r="A3188" i="7"/>
  <c r="A3015" i="7"/>
  <c r="A2984" i="7"/>
  <c r="A2871" i="7"/>
  <c r="A2835" i="7"/>
  <c r="A2801" i="7"/>
  <c r="A2738" i="7"/>
  <c r="A2657" i="7"/>
  <c r="A2462" i="7"/>
  <c r="A2459" i="7"/>
  <c r="A2400" i="7"/>
  <c r="A2232" i="7"/>
  <c r="A2231" i="7"/>
  <c r="A2084" i="7"/>
  <c r="A2083" i="7"/>
  <c r="A2053" i="7"/>
  <c r="A2000" i="7"/>
  <c r="A1977" i="7"/>
  <c r="A1876" i="7"/>
  <c r="A1845" i="7"/>
  <c r="A1820" i="7"/>
  <c r="A1804" i="7"/>
  <c r="A1777" i="7"/>
  <c r="A1753" i="7"/>
  <c r="A1751" i="7"/>
  <c r="A1689" i="7"/>
  <c r="A1687" i="7"/>
  <c r="A1511" i="7"/>
  <c r="A1510" i="7"/>
  <c r="A1480" i="7"/>
  <c r="A1302" i="7"/>
  <c r="A1271" i="7"/>
  <c r="A1264" i="7"/>
  <c r="A1195" i="7"/>
  <c r="A1043" i="7"/>
  <c r="A1015" i="7"/>
  <c r="A1012" i="7"/>
  <c r="A926" i="7"/>
  <c r="A564" i="7"/>
  <c r="A404" i="7"/>
  <c r="A230" i="7"/>
  <c r="A224" i="7"/>
  <c r="A129" i="7"/>
  <c r="A107" i="7"/>
  <c r="A100" i="7"/>
  <c r="A8177" i="7"/>
  <c r="A7902" i="7"/>
  <c r="A7882" i="7"/>
  <c r="A7881" i="7"/>
  <c r="A7827" i="7"/>
  <c r="A7767" i="7"/>
  <c r="A7141" i="7"/>
  <c r="A7027" i="7"/>
  <c r="A7017" i="7"/>
  <c r="A7007" i="7"/>
  <c r="A6981" i="7"/>
  <c r="A6782" i="7"/>
  <c r="A6693" i="7"/>
  <c r="A6320" i="7"/>
  <c r="A6105" i="7"/>
  <c r="A6104" i="7"/>
  <c r="A6011" i="7"/>
  <c r="A5964" i="7"/>
  <c r="A5818" i="7"/>
  <c r="A5640" i="7"/>
  <c r="A5606" i="7"/>
  <c r="A5605" i="7"/>
  <c r="A5420" i="7"/>
  <c r="A5398" i="7"/>
  <c r="A5351" i="7"/>
  <c r="A4935" i="7"/>
  <c r="A4825" i="7"/>
  <c r="A4824" i="7"/>
  <c r="A4396" i="7"/>
  <c r="A4320" i="7"/>
  <c r="A4109" i="7"/>
  <c r="A4044" i="7"/>
  <c r="A3984" i="7"/>
  <c r="A3713" i="7"/>
  <c r="A3667" i="7"/>
  <c r="A3438" i="7"/>
  <c r="A3261" i="7"/>
  <c r="A3249" i="7"/>
  <c r="A3239" i="7"/>
  <c r="A3157" i="7"/>
  <c r="A3129" i="7"/>
  <c r="A3086" i="7"/>
  <c r="A2372" i="7"/>
  <c r="A2279" i="7"/>
  <c r="A2248" i="7"/>
  <c r="A1275" i="7"/>
  <c r="A1227" i="7"/>
  <c r="A988" i="7"/>
  <c r="A945" i="7"/>
  <c r="A811" i="7"/>
  <c r="A759" i="7"/>
  <c r="A681" i="7"/>
  <c r="A628" i="7"/>
  <c r="A389" i="7"/>
  <c r="A383" i="7"/>
  <c r="A256" i="7"/>
  <c r="A254" i="7"/>
  <c r="A200" i="7"/>
  <c r="A163" i="7"/>
  <c r="A8231" i="7"/>
  <c r="A8138" i="7"/>
  <c r="A8129" i="7"/>
  <c r="A8060" i="7"/>
  <c r="A8031" i="7"/>
  <c r="A8023" i="7"/>
  <c r="A7941" i="7"/>
  <c r="A7893" i="7"/>
  <c r="A7845" i="7"/>
  <c r="A7730" i="7"/>
  <c r="A7272" i="7"/>
  <c r="A7137" i="7"/>
  <c r="A7026" i="7"/>
  <c r="A6932" i="7"/>
  <c r="A6797" i="7"/>
  <c r="A6731" i="7"/>
  <c r="A6728" i="7"/>
  <c r="A6633" i="7"/>
  <c r="A6573" i="7"/>
  <c r="A6570" i="7"/>
  <c r="A6428" i="7"/>
  <c r="A6405" i="7"/>
  <c r="A6391" i="7"/>
  <c r="A6389" i="7"/>
  <c r="A6270" i="7"/>
  <c r="A6198" i="7"/>
  <c r="A6165" i="7"/>
  <c r="A6146" i="7"/>
  <c r="A6145" i="7"/>
  <c r="A6078" i="7"/>
  <c r="A6063" i="7"/>
  <c r="A5948" i="7"/>
  <c r="A5947" i="7"/>
  <c r="A5929" i="7"/>
  <c r="A5814" i="7"/>
  <c r="A5792" i="7"/>
  <c r="A5638" i="7"/>
  <c r="A5583" i="7"/>
  <c r="A5576" i="7"/>
  <c r="A5568" i="7"/>
  <c r="A5560" i="7"/>
  <c r="A5320" i="7"/>
  <c r="A5185" i="7"/>
  <c r="A5155" i="7"/>
  <c r="A5109" i="7"/>
  <c r="A5017" i="7"/>
  <c r="A5016" i="7"/>
  <c r="A5015" i="7"/>
  <c r="A5013" i="7"/>
  <c r="A5006" i="7"/>
  <c r="A4545" i="7"/>
  <c r="A4415" i="7"/>
  <c r="A4162" i="7"/>
  <c r="A4005" i="7"/>
  <c r="A3927" i="7"/>
  <c r="A3850" i="7"/>
  <c r="A3819" i="7"/>
  <c r="A3695" i="7"/>
  <c r="A3541" i="7"/>
  <c r="A3453" i="7"/>
  <c r="A3409" i="7"/>
  <c r="A3358" i="7"/>
  <c r="A3312" i="7"/>
  <c r="A3234" i="7"/>
  <c r="A3217" i="7"/>
  <c r="A3113" i="7"/>
  <c r="A3094" i="7"/>
  <c r="A3085" i="7"/>
  <c r="A3031" i="7"/>
  <c r="A3026" i="7"/>
  <c r="A3018" i="7"/>
  <c r="A3010" i="7"/>
  <c r="A2934" i="7"/>
  <c r="A2914" i="7"/>
  <c r="A2903" i="7"/>
  <c r="A2892" i="7"/>
  <c r="A2872" i="7"/>
  <c r="A2760" i="7"/>
  <c r="A2688" i="7"/>
  <c r="A2643" i="7"/>
  <c r="A2511" i="7"/>
  <c r="A2506" i="7"/>
  <c r="A2324" i="7"/>
  <c r="A2308" i="7"/>
  <c r="A2299" i="7"/>
  <c r="A2278" i="7"/>
  <c r="A2152" i="7"/>
  <c r="A2105" i="7"/>
  <c r="A2093" i="7"/>
  <c r="A1891" i="7"/>
  <c r="A1890" i="7"/>
  <c r="A1761" i="7"/>
  <c r="A1741" i="7"/>
  <c r="A1540" i="7"/>
  <c r="A1537" i="7"/>
  <c r="A1213" i="7"/>
  <c r="A1212" i="7"/>
  <c r="A1211" i="7"/>
  <c r="A985" i="7"/>
  <c r="A915" i="7"/>
  <c r="A879" i="7"/>
  <c r="A865" i="7"/>
  <c r="A803" i="7"/>
  <c r="A648" i="7"/>
  <c r="A367" i="7"/>
  <c r="A318" i="7"/>
  <c r="A308" i="7"/>
  <c r="A295" i="7"/>
  <c r="A276" i="7"/>
  <c r="A271" i="7"/>
  <c r="A75" i="7"/>
  <c r="A62" i="7"/>
  <c r="A61" i="7"/>
  <c r="A30" i="7"/>
  <c r="A22" i="7"/>
  <c r="A8176" i="7"/>
  <c r="A8025" i="7"/>
  <c r="A7987" i="7"/>
  <c r="A7911" i="7"/>
  <c r="A7877" i="7"/>
  <c r="A7869" i="7"/>
  <c r="A7855" i="7"/>
  <c r="A7840" i="7"/>
  <c r="A7830" i="7"/>
  <c r="A7635" i="7"/>
  <c r="A7597" i="7"/>
  <c r="A7562" i="7"/>
  <c r="A7531" i="7"/>
  <c r="A7529" i="7"/>
  <c r="A7490" i="7"/>
  <c r="A7438" i="7"/>
  <c r="A7437" i="7"/>
  <c r="A7343" i="7"/>
  <c r="A7318" i="7"/>
  <c r="A7212" i="7"/>
  <c r="A7207" i="7"/>
  <c r="A7206" i="7"/>
  <c r="A7060" i="7"/>
  <c r="A7053" i="7"/>
  <c r="A7006" i="7"/>
  <c r="A6955" i="7"/>
  <c r="A6941" i="7"/>
  <c r="A6924" i="7"/>
  <c r="A6923" i="7"/>
  <c r="A6904" i="7"/>
  <c r="A6826" i="7"/>
  <c r="A6781" i="7"/>
  <c r="A6752" i="7"/>
  <c r="A6701" i="7"/>
  <c r="A6608" i="7"/>
  <c r="A6528" i="7"/>
  <c r="A6522" i="7"/>
  <c r="A6481" i="7"/>
  <c r="A6436" i="7"/>
  <c r="A6315" i="7"/>
  <c r="A6131" i="7"/>
  <c r="A6103" i="7"/>
  <c r="A6068" i="7"/>
  <c r="A6025" i="7"/>
  <c r="A6020" i="7"/>
  <c r="A6018" i="7"/>
  <c r="A5957" i="7"/>
  <c r="A5870" i="7"/>
  <c r="A5863" i="7"/>
  <c r="A5813" i="7"/>
  <c r="A5768" i="7"/>
  <c r="A5644" i="7"/>
  <c r="A5633" i="7"/>
  <c r="A5586" i="7"/>
  <c r="A5515" i="7"/>
  <c r="A5482" i="7"/>
  <c r="A5481" i="7"/>
  <c r="A5451" i="7"/>
  <c r="A5442" i="7"/>
  <c r="A5413" i="7"/>
  <c r="A5374" i="7"/>
  <c r="A5369" i="7"/>
  <c r="A5368" i="7"/>
  <c r="A5296" i="7"/>
  <c r="A5280" i="7"/>
  <c r="A5277" i="7"/>
  <c r="A5232" i="7"/>
  <c r="A5229" i="7"/>
  <c r="A5181" i="7"/>
  <c r="A4993" i="7"/>
  <c r="A4930" i="7"/>
  <c r="A4891" i="7"/>
  <c r="A4888" i="7"/>
  <c r="A4887" i="7"/>
  <c r="A4869" i="7"/>
  <c r="A4774" i="7"/>
  <c r="A4736" i="7"/>
  <c r="A4735" i="7"/>
  <c r="A4730" i="7"/>
  <c r="A4694" i="7"/>
  <c r="A4657" i="7"/>
  <c r="A4568" i="7"/>
  <c r="A4567" i="7"/>
  <c r="A4565" i="7"/>
  <c r="A4519" i="7"/>
  <c r="A4468" i="7"/>
  <c r="A4452" i="7"/>
  <c r="A4424" i="7"/>
  <c r="A4389" i="7"/>
  <c r="A4356" i="7"/>
  <c r="A4168" i="7"/>
  <c r="A4152" i="7"/>
  <c r="A4126" i="7"/>
  <c r="A4064" i="7"/>
  <c r="A3998" i="7"/>
  <c r="A3959" i="7"/>
  <c r="A3912" i="7"/>
  <c r="A3908" i="7"/>
  <c r="A3840" i="7"/>
  <c r="A3792" i="7"/>
  <c r="A3723" i="7"/>
  <c r="A3651" i="7"/>
  <c r="A3637" i="7"/>
  <c r="A3593" i="7"/>
  <c r="A3582" i="7"/>
  <c r="A3484" i="7"/>
  <c r="A3483" i="7"/>
  <c r="A3431" i="7"/>
  <c r="A3397" i="7"/>
  <c r="A3390" i="7"/>
  <c r="A3385" i="7"/>
  <c r="A3381" i="7"/>
  <c r="A3364" i="7"/>
  <c r="A3306" i="7"/>
  <c r="A3194" i="7"/>
  <c r="A3187" i="7"/>
  <c r="A3032" i="7"/>
  <c r="A2948" i="7"/>
  <c r="A2919" i="7"/>
  <c r="A2834" i="7"/>
  <c r="A2800" i="7"/>
  <c r="A2761" i="7"/>
  <c r="A2649" i="7"/>
  <c r="A2647" i="7"/>
  <c r="A2632" i="7"/>
  <c r="A2542" i="7"/>
  <c r="A2499" i="7"/>
  <c r="A2494" i="7"/>
  <c r="A2398" i="7"/>
  <c r="A2397" i="7"/>
  <c r="A2364" i="7"/>
  <c r="A2319" i="7"/>
  <c r="A2317" i="7"/>
  <c r="A2316" i="7"/>
  <c r="A2296" i="7"/>
  <c r="A2261" i="7"/>
  <c r="A2258" i="7"/>
  <c r="A2187" i="7"/>
  <c r="A2165" i="7"/>
  <c r="A2044" i="7"/>
  <c r="A2042" i="7"/>
  <c r="A1974" i="7"/>
  <c r="A1691" i="7"/>
  <c r="A1662" i="7"/>
  <c r="A1628" i="7"/>
  <c r="A1618" i="7"/>
  <c r="A1614" i="7"/>
  <c r="A1605" i="7"/>
  <c r="A1604" i="7"/>
  <c r="A1580" i="7"/>
  <c r="A1546" i="7"/>
  <c r="A1375" i="7"/>
  <c r="A1357" i="7"/>
  <c r="A1334" i="7"/>
  <c r="A1299" i="7"/>
  <c r="A1270" i="7"/>
  <c r="A1263" i="7"/>
  <c r="A1231" i="7"/>
  <c r="A1197" i="7"/>
  <c r="A1053" i="7"/>
  <c r="A914" i="7"/>
  <c r="A913" i="7"/>
  <c r="A892" i="7"/>
  <c r="A854" i="7"/>
  <c r="A845" i="7"/>
  <c r="A826" i="7"/>
  <c r="A819" i="7"/>
  <c r="A815" i="7"/>
  <c r="A808" i="7"/>
  <c r="A801" i="7"/>
  <c r="A779" i="7"/>
  <c r="A770" i="7"/>
  <c r="A762" i="7"/>
  <c r="A709" i="7"/>
  <c r="A622" i="7"/>
  <c r="A545" i="7"/>
  <c r="A457" i="7"/>
  <c r="A447" i="7"/>
  <c r="A419" i="7"/>
  <c r="A413" i="7"/>
  <c r="A412" i="7"/>
  <c r="A395" i="7"/>
  <c r="A370" i="7"/>
  <c r="A349" i="7"/>
  <c r="A263" i="7"/>
  <c r="A260" i="7"/>
  <c r="A223" i="7"/>
  <c r="A218" i="7"/>
  <c r="A211" i="7"/>
  <c r="A199" i="7"/>
  <c r="A166" i="7"/>
  <c r="A136" i="7"/>
  <c r="A93" i="7"/>
  <c r="A8242" i="7"/>
  <c r="A8207" i="7"/>
  <c r="A8175" i="7"/>
  <c r="A8018" i="7"/>
  <c r="A7997" i="7"/>
  <c r="A7814" i="7"/>
  <c r="A7733" i="7"/>
  <c r="A7724" i="7"/>
  <c r="A7723" i="7"/>
  <c r="A7708" i="7"/>
  <c r="A7537" i="7"/>
  <c r="A7527" i="7"/>
  <c r="A7519" i="7"/>
  <c r="A7518" i="7"/>
  <c r="A7443" i="7"/>
  <c r="A7323" i="7"/>
  <c r="A7316" i="7"/>
  <c r="A7307" i="7"/>
  <c r="A7241" i="7"/>
  <c r="A7042" i="7"/>
  <c r="A6993" i="7"/>
  <c r="A6692" i="7"/>
  <c r="A6504" i="7"/>
  <c r="A6493" i="7"/>
  <c r="A6452" i="7"/>
  <c r="A6241" i="7"/>
  <c r="A6173" i="7"/>
  <c r="A6143" i="7"/>
  <c r="A6102" i="7"/>
  <c r="A5896" i="7"/>
  <c r="A5506" i="7"/>
  <c r="A5505" i="7"/>
  <c r="A5386" i="7"/>
  <c r="A5385" i="7"/>
  <c r="A5384" i="7"/>
  <c r="A5377" i="7"/>
  <c r="A5157" i="7"/>
  <c r="A5052" i="7"/>
  <c r="A5048" i="7"/>
  <c r="A4927" i="7"/>
  <c r="A4903" i="7"/>
  <c r="A4820" i="7"/>
  <c r="A4672" i="7"/>
  <c r="A4662" i="7"/>
  <c r="A4559" i="7"/>
  <c r="A4533" i="7"/>
  <c r="A4472" i="7"/>
  <c r="A4439" i="7"/>
  <c r="A4411" i="7"/>
  <c r="A4395" i="7"/>
  <c r="A4062" i="7"/>
  <c r="A4017" i="7"/>
  <c r="A4003" i="7"/>
  <c r="A3969" i="7"/>
  <c r="A3872" i="7"/>
  <c r="A3512" i="7"/>
  <c r="A3473" i="7"/>
  <c r="A3396" i="7"/>
  <c r="A3254" i="7"/>
  <c r="A3248" i="7"/>
  <c r="A3099" i="7"/>
  <c r="A3057" i="7"/>
  <c r="A3021" i="7"/>
  <c r="A2860" i="7"/>
  <c r="A2785" i="7"/>
  <c r="A2776" i="7"/>
  <c r="A2726" i="7"/>
  <c r="A2706" i="7"/>
  <c r="A2613" i="7"/>
  <c r="A2587" i="7"/>
  <c r="A2529" i="7"/>
  <c r="A2393" i="7"/>
  <c r="A2266" i="7"/>
  <c r="A2057" i="7"/>
  <c r="A2050" i="7"/>
  <c r="A2009" i="7"/>
  <c r="A1871" i="7"/>
  <c r="A1582" i="7"/>
  <c r="A1554" i="7"/>
  <c r="A1531" i="7"/>
  <c r="A1328" i="7"/>
  <c r="A995" i="7"/>
  <c r="A903" i="7"/>
  <c r="A873" i="7"/>
  <c r="A869" i="7"/>
  <c r="A795" i="7"/>
  <c r="A756" i="7"/>
  <c r="A748" i="7"/>
  <c r="A365" i="7"/>
  <c r="A284" i="7"/>
  <c r="A275" i="7"/>
  <c r="A232" i="7"/>
  <c r="A231" i="7"/>
  <c r="A222" i="7"/>
  <c r="A8115" i="7"/>
  <c r="A8074" i="7"/>
  <c r="A8070" i="7"/>
  <c r="A7887" i="7"/>
  <c r="A7867" i="7"/>
  <c r="A7866" i="7"/>
  <c r="A7653" i="7"/>
  <c r="A7652" i="7"/>
  <c r="A7648" i="7"/>
  <c r="A7273" i="7"/>
  <c r="A7240" i="7"/>
  <c r="A6976" i="7"/>
  <c r="A6771" i="7"/>
  <c r="A6583" i="7"/>
  <c r="A6455" i="7"/>
  <c r="A6349" i="7"/>
  <c r="A6348" i="7"/>
  <c r="A6286" i="7"/>
  <c r="A6225" i="7"/>
  <c r="A6032" i="7"/>
  <c r="A5961" i="7"/>
  <c r="A5579" i="7"/>
  <c r="A5567" i="7"/>
  <c r="A5546" i="7"/>
  <c r="A5492" i="7"/>
  <c r="A5433" i="7"/>
  <c r="A5408" i="7"/>
  <c r="A5274" i="7"/>
  <c r="A5219" i="7"/>
  <c r="A5205" i="7"/>
  <c r="A5183" i="7"/>
  <c r="A5179" i="7"/>
  <c r="A5081" i="7"/>
  <c r="A5009" i="7"/>
  <c r="A4518" i="7"/>
  <c r="A4436" i="7"/>
  <c r="A4216" i="7"/>
  <c r="A4121" i="7"/>
  <c r="A3901" i="7"/>
  <c r="A3864" i="7"/>
  <c r="A3844" i="7"/>
  <c r="A3773" i="7"/>
  <c r="A3772" i="7"/>
  <c r="A3771" i="7"/>
  <c r="A3463" i="7"/>
  <c r="A3462" i="7"/>
  <c r="A3458" i="7"/>
  <c r="A3335" i="7"/>
  <c r="A3161" i="7"/>
  <c r="A3128" i="7"/>
  <c r="A3111" i="7"/>
  <c r="A3110" i="7"/>
  <c r="A2992" i="7"/>
  <c r="A2976" i="7"/>
  <c r="A2970" i="7"/>
  <c r="A2961" i="7"/>
  <c r="A2957" i="7"/>
  <c r="A2956" i="7"/>
  <c r="A2921" i="7"/>
  <c r="A2894" i="7"/>
  <c r="A2869" i="7"/>
  <c r="A2833" i="7"/>
  <c r="A2832" i="7"/>
  <c r="A2720" i="7"/>
  <c r="A2716" i="7"/>
  <c r="A2700" i="7"/>
  <c r="A2687" i="7"/>
  <c r="A2654" i="7"/>
  <c r="A2515" i="7"/>
  <c r="A2303" i="7"/>
  <c r="A2297" i="7"/>
  <c r="A2156" i="7"/>
  <c r="A2041" i="7"/>
  <c r="A1935" i="7"/>
  <c r="A1760" i="7"/>
  <c r="A1663" i="7"/>
  <c r="A1650" i="7"/>
  <c r="A1127" i="7"/>
  <c r="A1108" i="7"/>
  <c r="A1097" i="7"/>
  <c r="A1093" i="7"/>
  <c r="A1091" i="7"/>
  <c r="A1090" i="7"/>
  <c r="A1072" i="7"/>
  <c r="A1067" i="7"/>
  <c r="A976" i="7"/>
  <c r="A418" i="7"/>
  <c r="A346" i="7"/>
  <c r="A331" i="7"/>
  <c r="A307" i="7"/>
  <c r="A296" i="7"/>
  <c r="A268" i="7"/>
  <c r="A87" i="7"/>
  <c r="A27" i="7"/>
  <c r="A26" i="7"/>
  <c r="A20" i="7"/>
  <c r="A8058" i="7"/>
  <c r="A8026" i="7"/>
  <c r="A7844" i="7"/>
  <c r="A7765" i="7"/>
  <c r="A7604" i="7"/>
  <c r="A7342" i="7"/>
  <c r="A7332" i="7"/>
  <c r="A6990" i="7"/>
  <c r="A6553" i="7"/>
  <c r="A6101" i="7"/>
  <c r="A5933" i="7"/>
  <c r="A5901" i="7"/>
  <c r="A5857" i="7"/>
  <c r="A5749" i="7"/>
  <c r="A5721" i="7"/>
  <c r="A5652" i="7"/>
  <c r="A5514" i="7"/>
  <c r="A5310" i="7"/>
  <c r="A5160" i="7"/>
  <c r="A5003" i="7"/>
  <c r="A5000" i="7"/>
  <c r="A4980" i="7"/>
  <c r="A4875" i="7"/>
  <c r="A4689" i="7"/>
  <c r="A4634" i="7"/>
  <c r="A4551" i="7"/>
  <c r="A4416" i="7"/>
  <c r="A4362" i="7"/>
  <c r="A4349" i="7"/>
  <c r="A4259" i="7"/>
  <c r="A4205" i="7"/>
  <c r="A4188" i="7"/>
  <c r="A4148" i="7"/>
  <c r="A4077" i="7"/>
  <c r="A3991" i="7"/>
  <c r="A3635" i="7"/>
  <c r="A3600" i="7"/>
  <c r="A3595" i="7"/>
  <c r="A3501" i="7"/>
  <c r="A3456" i="7"/>
  <c r="A3214" i="7"/>
  <c r="A3173" i="7"/>
  <c r="A3000" i="7"/>
  <c r="A2853" i="7"/>
  <c r="A2748" i="7"/>
  <c r="A2411" i="7"/>
  <c r="A2359" i="7"/>
  <c r="A2341" i="7"/>
  <c r="A2277" i="7"/>
  <c r="A2015" i="7"/>
  <c r="A1965" i="7"/>
  <c r="A1837" i="7"/>
  <c r="A1519" i="7"/>
  <c r="A1193" i="7"/>
  <c r="A1191" i="7"/>
  <c r="A1157" i="7"/>
  <c r="A1034" i="7"/>
  <c r="A942" i="7"/>
  <c r="A844" i="7"/>
  <c r="A843" i="7"/>
  <c r="A516" i="7"/>
  <c r="A466" i="7"/>
  <c r="A398" i="7"/>
  <c r="A324" i="7"/>
  <c r="A8174" i="7"/>
  <c r="A8173" i="7"/>
  <c r="A8164" i="7"/>
  <c r="A7996" i="7"/>
  <c r="A7824" i="7"/>
  <c r="A7752" i="7"/>
  <c r="A7590" i="7"/>
  <c r="A7559" i="7"/>
  <c r="A7467" i="7"/>
  <c r="A7447" i="7"/>
  <c r="A7400" i="7"/>
  <c r="A7394" i="7"/>
  <c r="A7239" i="7"/>
  <c r="A7203" i="7"/>
  <c r="A7157" i="7"/>
  <c r="A6911" i="7"/>
  <c r="A6900" i="7"/>
  <c r="A6876" i="7"/>
  <c r="A6835" i="7"/>
  <c r="A6636" i="7"/>
  <c r="A6617" i="7"/>
  <c r="A6567" i="7"/>
  <c r="A6537" i="7"/>
  <c r="A6523" i="7"/>
  <c r="A6308" i="7"/>
  <c r="A6305" i="7"/>
  <c r="A6236" i="7"/>
  <c r="A6229" i="7"/>
  <c r="A6222" i="7"/>
  <c r="A6005" i="7"/>
  <c r="A5979" i="7"/>
  <c r="A5912" i="7"/>
  <c r="A5910" i="7"/>
  <c r="A5880" i="7"/>
  <c r="A5804" i="7"/>
  <c r="A5777" i="7"/>
  <c r="A5720" i="7"/>
  <c r="A5699" i="7"/>
  <c r="A5670" i="7"/>
  <c r="A5611" i="7"/>
  <c r="A5545" i="7"/>
  <c r="A5510" i="7"/>
  <c r="A5480" i="7"/>
  <c r="A5479" i="7"/>
  <c r="A5452" i="7"/>
  <c r="A5448" i="7"/>
  <c r="A5348" i="7"/>
  <c r="A5125" i="7"/>
  <c r="A5124" i="7"/>
  <c r="A5068" i="7"/>
  <c r="A5056" i="7"/>
  <c r="A4983" i="7"/>
  <c r="A4949" i="7"/>
  <c r="A4902" i="7"/>
  <c r="A4897" i="7"/>
  <c r="A4886" i="7"/>
  <c r="A4837" i="7"/>
  <c r="A4791" i="7"/>
  <c r="A4753" i="7"/>
  <c r="A4718" i="7"/>
  <c r="A4639" i="7"/>
  <c r="A4631" i="7"/>
  <c r="A4622" i="7"/>
  <c r="A4621" i="7"/>
  <c r="A4613" i="7"/>
  <c r="A4460" i="7"/>
  <c r="A4430" i="7"/>
  <c r="A4350" i="7"/>
  <c r="A4300" i="7"/>
  <c r="A4076" i="7"/>
  <c r="A4073" i="7"/>
  <c r="A4041" i="7"/>
  <c r="A4004" i="7"/>
  <c r="A3933" i="7"/>
  <c r="A3932" i="7"/>
  <c r="A3923" i="7"/>
  <c r="A3918" i="7"/>
  <c r="A3860" i="7"/>
  <c r="A3854" i="7"/>
  <c r="A3808" i="7"/>
  <c r="A3738" i="7"/>
  <c r="A3448" i="7"/>
  <c r="A3379" i="7"/>
  <c r="A3366" i="7"/>
  <c r="A3333" i="7"/>
  <c r="A3311" i="7"/>
  <c r="A3213" i="7"/>
  <c r="A3159" i="7"/>
  <c r="A3144" i="7"/>
  <c r="A3106" i="7"/>
  <c r="A3022" i="7"/>
  <c r="A3019" i="7"/>
  <c r="A2983" i="7"/>
  <c r="A2933" i="7"/>
  <c r="A2852" i="7"/>
  <c r="A2831" i="7"/>
  <c r="A2745" i="7"/>
  <c r="A2731" i="7"/>
  <c r="A2606" i="7"/>
  <c r="A2591" i="7"/>
  <c r="A2574" i="7"/>
  <c r="A2525" i="7"/>
  <c r="A2478" i="7"/>
  <c r="A2428" i="7"/>
  <c r="A2407" i="7"/>
  <c r="A2368" i="7"/>
  <c r="A2305" i="7"/>
  <c r="A2285" i="7"/>
  <c r="A2260" i="7"/>
  <c r="A2247" i="7"/>
  <c r="A2228" i="7"/>
  <c r="A2213" i="7"/>
  <c r="A2204" i="7"/>
  <c r="A2146" i="7"/>
  <c r="A2088" i="7"/>
  <c r="A2081" i="7"/>
  <c r="A2080" i="7"/>
  <c r="A2008" i="7"/>
  <c r="A1990" i="7"/>
  <c r="A1976" i="7"/>
  <c r="A1803" i="7"/>
  <c r="A1709" i="7"/>
  <c r="A1655" i="7"/>
  <c r="A1647" i="7"/>
  <c r="A1632" i="7"/>
  <c r="A1606" i="7"/>
  <c r="A1564" i="7"/>
  <c r="A1561" i="7"/>
  <c r="A1542" i="7"/>
  <c r="A1527" i="7"/>
  <c r="A1516" i="7"/>
  <c r="A1502" i="7"/>
  <c r="A1444" i="7"/>
  <c r="A1438" i="7"/>
  <c r="A1433" i="7"/>
  <c r="A1382" i="7"/>
  <c r="A1368" i="7"/>
  <c r="A1355" i="7"/>
  <c r="A1350" i="7"/>
  <c r="A1262" i="7"/>
  <c r="A1251" i="7"/>
  <c r="A1250" i="7"/>
  <c r="A1247" i="7"/>
  <c r="A1223" i="7"/>
  <c r="A1055" i="7"/>
  <c r="A1033" i="7"/>
  <c r="A1006" i="7"/>
  <c r="A919" i="7"/>
  <c r="A824" i="7"/>
  <c r="A787" i="7"/>
  <c r="A758" i="7"/>
  <c r="A705" i="7"/>
  <c r="A539" i="7"/>
  <c r="A288" i="7"/>
  <c r="A249" i="7"/>
  <c r="A182" i="7"/>
  <c r="A111" i="7"/>
  <c r="A32" i="7"/>
  <c r="A8256" i="7"/>
  <c r="A8230" i="7"/>
  <c r="A8226" i="7"/>
  <c r="A8225" i="7"/>
  <c r="A8219" i="7"/>
  <c r="A8217" i="7"/>
  <c r="A8211" i="7"/>
  <c r="A8203" i="7"/>
  <c r="A8202" i="7"/>
  <c r="A8187" i="7"/>
  <c r="A8186" i="7"/>
  <c r="A8184" i="7"/>
  <c r="A8183" i="7"/>
  <c r="A8134" i="7"/>
  <c r="A8133" i="7"/>
  <c r="A8128" i="7"/>
  <c r="A8124" i="7"/>
  <c r="A8104" i="7"/>
  <c r="A8102" i="7"/>
  <c r="A8098" i="7"/>
  <c r="A8090" i="7"/>
  <c r="A8089" i="7"/>
  <c r="A8086" i="7"/>
  <c r="A8085" i="7"/>
  <c r="A8080" i="7"/>
  <c r="A8079" i="7"/>
  <c r="A8078" i="7"/>
  <c r="A8077" i="7"/>
  <c r="A8057" i="7"/>
  <c r="A8054" i="7"/>
  <c r="A8008" i="7"/>
  <c r="A7995" i="7"/>
  <c r="A7991" i="7"/>
  <c r="A7986" i="7"/>
  <c r="A7980" i="7"/>
  <c r="A7947" i="7"/>
  <c r="A7944" i="7"/>
  <c r="A7935" i="7"/>
  <c r="A7930" i="7"/>
  <c r="A7923" i="7"/>
  <c r="A7904" i="7"/>
  <c r="A7901" i="7"/>
  <c r="A7897" i="7"/>
  <c r="A7894" i="7"/>
  <c r="A7889" i="7"/>
  <c r="A7880" i="7"/>
  <c r="A7874" i="7"/>
  <c r="A7872" i="7"/>
  <c r="A7864" i="7"/>
  <c r="A7860" i="7"/>
  <c r="A7822" i="7"/>
  <c r="A7821" i="7"/>
  <c r="A7813" i="7"/>
  <c r="A7810" i="7"/>
  <c r="A7800" i="7"/>
  <c r="A7735" i="7"/>
  <c r="A7722" i="7"/>
  <c r="A7721" i="7"/>
  <c r="A7720" i="7"/>
  <c r="A7719" i="7"/>
  <c r="A7713" i="7"/>
  <c r="A7702" i="7"/>
  <c r="A7697" i="7"/>
  <c r="A7695" i="7"/>
  <c r="A7693" i="7"/>
  <c r="A7682" i="7"/>
  <c r="A7681" i="7"/>
  <c r="A7663" i="7"/>
  <c r="A7625" i="7"/>
  <c r="A7624" i="7"/>
  <c r="A7623" i="7"/>
  <c r="A7606" i="7"/>
  <c r="A7605" i="7"/>
  <c r="A7603" i="7"/>
  <c r="A7484" i="7"/>
  <c r="A7483" i="7"/>
  <c r="A7482" i="7"/>
  <c r="A7460" i="7"/>
  <c r="A7452" i="7"/>
  <c r="A7441" i="7"/>
  <c r="A7427" i="7"/>
  <c r="A7398" i="7"/>
  <c r="A7392" i="7"/>
  <c r="A7385" i="7"/>
  <c r="A7368" i="7"/>
  <c r="A7367" i="7"/>
  <c r="A7363" i="7"/>
  <c r="A7355" i="7"/>
  <c r="A7341" i="7"/>
  <c r="A7331" i="7"/>
  <c r="A7278" i="7"/>
  <c r="A7238" i="7"/>
  <c r="A7201" i="7"/>
  <c r="A7192" i="7"/>
  <c r="A7183" i="7"/>
  <c r="A7172" i="7"/>
  <c r="A7166" i="7"/>
  <c r="A7134" i="7"/>
  <c r="A7125" i="7"/>
  <c r="A7124" i="7"/>
  <c r="A7123" i="7"/>
  <c r="A7117" i="7"/>
  <c r="A7116" i="7"/>
  <c r="A7105" i="7"/>
  <c r="A7071" i="7"/>
  <c r="A7054" i="7"/>
  <c r="A7020" i="7"/>
  <c r="A7008" i="7"/>
  <c r="A6984" i="7"/>
  <c r="A6980" i="7"/>
  <c r="A6971" i="7"/>
  <c r="A6967" i="7"/>
  <c r="A6966" i="7"/>
  <c r="A6965" i="7"/>
  <c r="A6903" i="7"/>
  <c r="A6901" i="7"/>
  <c r="A6899" i="7"/>
  <c r="A6888" i="7"/>
  <c r="A6882" i="7"/>
  <c r="A6878" i="7"/>
  <c r="A6875" i="7"/>
  <c r="A6808" i="7"/>
  <c r="A6799" i="7"/>
  <c r="A6788" i="7"/>
  <c r="A6785" i="7"/>
  <c r="A6784" i="7"/>
  <c r="A6774" i="7"/>
  <c r="A6773" i="7"/>
  <c r="A6768" i="7"/>
  <c r="A6726" i="7"/>
  <c r="A6704" i="7"/>
  <c r="A6691" i="7"/>
  <c r="A6690" i="7"/>
  <c r="A6672" i="7"/>
  <c r="A6671" i="7"/>
  <c r="A6670" i="7"/>
  <c r="A6648" i="7"/>
  <c r="A6647" i="7"/>
  <c r="A6640" i="7"/>
  <c r="A6629" i="7"/>
  <c r="A6619" i="7"/>
  <c r="A6616" i="7"/>
  <c r="A6598" i="7"/>
  <c r="A6548" i="7"/>
  <c r="A6513" i="7"/>
  <c r="A6512" i="7"/>
  <c r="A6465" i="7"/>
  <c r="A6444" i="7"/>
  <c r="A6438" i="7"/>
  <c r="A6437" i="7"/>
  <c r="A6427" i="7"/>
  <c r="A6422" i="7"/>
  <c r="A6384" i="7"/>
  <c r="A6366" i="7"/>
  <c r="A6360" i="7"/>
  <c r="A6358" i="7"/>
  <c r="A6357" i="7"/>
  <c r="A6352" i="7"/>
  <c r="A6347" i="7"/>
  <c r="A6328" i="7"/>
  <c r="A6296" i="7"/>
  <c r="A6274" i="7"/>
  <c r="A6216" i="7"/>
  <c r="A6215" i="7"/>
  <c r="A6195" i="7"/>
  <c r="A6172" i="7"/>
  <c r="A6164" i="7"/>
  <c r="A6163" i="7"/>
  <c r="A6157" i="7"/>
  <c r="A6135" i="7"/>
  <c r="A6134" i="7"/>
  <c r="A6126" i="7"/>
  <c r="A6115" i="7"/>
  <c r="A6100" i="7"/>
  <c r="A6099" i="7"/>
  <c r="A6077" i="7"/>
  <c r="A6075" i="7"/>
  <c r="A6066" i="7"/>
  <c r="A6019" i="7"/>
  <c r="A6007" i="7"/>
  <c r="A5998" i="7"/>
  <c r="A5997" i="7"/>
  <c r="A5978" i="7"/>
  <c r="A5946" i="7"/>
  <c r="A5930" i="7"/>
  <c r="A5921" i="7"/>
  <c r="A5898" i="7"/>
  <c r="A5888" i="7"/>
  <c r="A5859" i="7"/>
  <c r="A5850" i="7"/>
  <c r="A5832" i="7"/>
  <c r="A5830" i="7"/>
  <c r="A5822" i="7"/>
  <c r="A5807" i="7"/>
  <c r="A5795" i="7"/>
  <c r="A5791" i="7"/>
  <c r="A5788" i="7"/>
  <c r="A5787" i="7"/>
  <c r="A5786" i="7"/>
  <c r="A5761" i="7"/>
  <c r="A5746" i="7"/>
  <c r="A5739" i="7"/>
  <c r="A5737" i="7"/>
  <c r="A5714" i="7"/>
  <c r="A5713" i="7"/>
  <c r="A5712" i="7"/>
  <c r="A5656" i="7"/>
  <c r="A5655" i="7"/>
  <c r="A5651" i="7"/>
  <c r="A5635" i="7"/>
  <c r="A5631" i="7"/>
  <c r="A5629" i="7"/>
  <c r="A5607" i="7"/>
  <c r="A5594" i="7"/>
  <c r="A5575" i="7"/>
  <c r="A5551" i="7"/>
  <c r="A5537" i="7"/>
  <c r="A5527" i="7"/>
  <c r="A5485" i="7"/>
  <c r="A5456" i="7"/>
  <c r="A5438" i="7"/>
  <c r="A5437" i="7"/>
  <c r="A5410" i="7"/>
  <c r="A5409" i="7"/>
  <c r="A5407" i="7"/>
  <c r="A5404" i="7"/>
  <c r="A5402" i="7"/>
  <c r="A5372" i="7"/>
  <c r="A5355" i="7"/>
  <c r="A5354" i="7"/>
  <c r="A5353" i="7"/>
  <c r="A5352" i="7"/>
  <c r="A5308" i="7"/>
  <c r="A5306" i="7"/>
  <c r="A5300" i="7"/>
  <c r="A5241" i="7"/>
  <c r="A5230" i="7"/>
  <c r="A5227" i="7"/>
  <c r="A5226" i="7"/>
  <c r="A5196" i="7"/>
  <c r="A5146" i="7"/>
  <c r="A5144" i="7"/>
  <c r="A5128" i="7"/>
  <c r="A5118" i="7"/>
  <c r="A5070" i="7"/>
  <c r="A5067" i="7"/>
  <c r="A5065" i="7"/>
  <c r="A5064" i="7"/>
  <c r="A5041" i="7"/>
  <c r="A5037" i="7"/>
  <c r="A4968" i="7"/>
  <c r="A4944" i="7"/>
  <c r="A4919" i="7"/>
  <c r="A4901" i="7"/>
  <c r="A4874" i="7"/>
  <c r="A4857" i="7"/>
  <c r="A4852" i="7"/>
  <c r="A4840" i="7"/>
  <c r="A4831" i="7"/>
  <c r="A4823" i="7"/>
  <c r="A4808" i="7"/>
  <c r="A4790" i="7"/>
  <c r="A4764" i="7"/>
  <c r="A4748" i="7"/>
  <c r="A4746" i="7"/>
  <c r="A4741" i="7"/>
  <c r="A4714" i="7"/>
  <c r="A4702" i="7"/>
  <c r="A4679" i="7"/>
  <c r="A4676" i="7"/>
  <c r="A4669" i="7"/>
  <c r="A4667" i="7"/>
  <c r="A4665" i="7"/>
  <c r="A4586" i="7"/>
  <c r="A4580" i="7"/>
  <c r="A4579" i="7"/>
  <c r="A4539" i="7"/>
  <c r="A4528" i="7"/>
  <c r="A4511" i="7"/>
  <c r="A4498" i="7"/>
  <c r="A4490" i="7"/>
  <c r="A4489" i="7"/>
  <c r="A4481" i="7"/>
  <c r="A4470" i="7"/>
  <c r="A4457" i="7"/>
  <c r="A4451" i="7"/>
  <c r="A4400" i="7"/>
  <c r="A4397" i="7"/>
  <c r="A4353" i="7"/>
  <c r="A4347" i="7"/>
  <c r="A4342" i="7"/>
  <c r="A4292" i="7"/>
  <c r="A4291" i="7"/>
  <c r="A4286" i="7"/>
  <c r="A4279" i="7"/>
  <c r="A4275" i="7"/>
  <c r="A4274" i="7"/>
  <c r="A4273" i="7"/>
  <c r="A4272" i="7"/>
  <c r="A4271" i="7"/>
  <c r="A4270" i="7"/>
  <c r="A4254" i="7"/>
  <c r="A4239" i="7"/>
  <c r="A4225" i="7"/>
  <c r="A4213" i="7"/>
  <c r="A4198" i="7"/>
  <c r="A4174" i="7"/>
  <c r="A4112" i="7"/>
  <c r="A4092" i="7"/>
  <c r="A4088" i="7"/>
  <c r="A4071" i="7"/>
  <c r="A4070" i="7"/>
  <c r="A4069" i="7"/>
  <c r="A4061" i="7"/>
  <c r="A4054" i="7"/>
  <c r="A4043" i="7"/>
  <c r="A4002" i="7"/>
  <c r="A4001" i="7"/>
  <c r="A3997" i="7"/>
  <c r="A3986" i="7"/>
  <c r="A3983" i="7"/>
  <c r="A3955" i="7"/>
  <c r="A3953" i="7"/>
  <c r="A3952" i="7"/>
  <c r="A3950" i="7"/>
  <c r="A3890" i="7"/>
  <c r="A3859" i="7"/>
  <c r="A3849" i="7"/>
  <c r="A3835" i="7"/>
  <c r="A3791" i="7"/>
  <c r="A3782" i="7"/>
  <c r="A3767" i="7"/>
  <c r="A3754" i="7"/>
  <c r="A3739" i="7"/>
  <c r="A3734" i="7"/>
  <c r="A3732" i="7"/>
  <c r="A3716" i="7"/>
  <c r="A3706" i="7"/>
  <c r="A3693" i="7"/>
  <c r="A3688" i="7"/>
  <c r="A3683" i="7"/>
  <c r="A3681" i="7"/>
  <c r="A3680" i="7"/>
  <c r="A3676" i="7"/>
  <c r="A3666" i="7"/>
  <c r="A3665" i="7"/>
  <c r="A3645" i="7"/>
  <c r="A3634" i="7"/>
  <c r="A3628" i="7"/>
  <c r="A3610" i="7"/>
  <c r="A3602" i="7"/>
  <c r="A3585" i="7"/>
  <c r="A3547" i="7"/>
  <c r="A3544" i="7"/>
  <c r="A3540" i="7"/>
  <c r="A3529" i="7"/>
  <c r="A3522" i="7"/>
  <c r="A3516" i="7"/>
  <c r="A3515" i="7"/>
  <c r="A3498" i="7"/>
  <c r="A3489" i="7"/>
  <c r="A3469" i="7"/>
  <c r="A3450" i="7"/>
  <c r="A3435" i="7"/>
  <c r="A3428" i="7"/>
  <c r="A3427" i="7"/>
  <c r="A3410" i="7"/>
  <c r="A3408" i="7"/>
  <c r="A3407" i="7"/>
  <c r="A3406" i="7"/>
  <c r="A3394" i="7"/>
  <c r="A3387" i="7"/>
  <c r="A3386" i="7"/>
  <c r="A3380" i="7"/>
  <c r="A3371" i="7"/>
  <c r="A3365" i="7"/>
  <c r="A3361" i="7"/>
  <c r="A3356" i="7"/>
  <c r="A3347" i="7"/>
  <c r="A3341" i="7"/>
  <c r="A3301" i="7"/>
  <c r="A3300" i="7"/>
  <c r="A3284" i="7"/>
  <c r="A3268" i="7"/>
  <c r="A3260" i="7"/>
  <c r="A3224" i="7"/>
  <c r="A3179" i="7"/>
  <c r="A3147" i="7"/>
  <c r="A3127" i="7"/>
  <c r="A3105" i="7"/>
  <c r="A3084" i="7"/>
  <c r="A3083" i="7"/>
  <c r="A3082" i="7"/>
  <c r="A3049" i="7"/>
  <c r="A3048" i="7"/>
  <c r="A3006" i="7"/>
  <c r="A2978" i="7"/>
  <c r="A2912" i="7"/>
  <c r="A2906" i="7"/>
  <c r="A2830" i="7"/>
  <c r="A2829" i="7"/>
  <c r="A2806" i="7"/>
  <c r="A2779" i="7"/>
  <c r="A2753" i="7"/>
  <c r="A2741" i="7"/>
  <c r="A2740" i="7"/>
  <c r="A2723" i="7"/>
  <c r="A2722" i="7"/>
  <c r="A2719" i="7"/>
  <c r="A2715" i="7"/>
  <c r="A2714" i="7"/>
  <c r="A2707" i="7"/>
  <c r="A2699" i="7"/>
  <c r="A2698" i="7"/>
  <c r="A2692" i="7"/>
  <c r="A2678" i="7"/>
  <c r="A2670" i="7"/>
  <c r="A2669" i="7"/>
  <c r="A2668" i="7"/>
  <c r="A2653" i="7"/>
  <c r="A2628" i="7"/>
  <c r="A2621" i="7"/>
  <c r="A2620" i="7"/>
  <c r="A2617" i="7"/>
  <c r="A2594" i="7"/>
  <c r="A2583" i="7"/>
  <c r="A2572" i="7"/>
  <c r="A2571" i="7"/>
  <c r="A2563" i="7"/>
  <c r="A2562" i="7"/>
  <c r="A2560" i="7"/>
  <c r="A2558" i="7"/>
  <c r="A2557" i="7"/>
  <c r="A2555" i="7"/>
  <c r="A2554" i="7"/>
  <c r="A2552" i="7"/>
  <c r="A2551" i="7"/>
  <c r="A2524" i="7"/>
  <c r="A2489" i="7"/>
  <c r="A2455" i="7"/>
  <c r="A2454" i="7"/>
  <c r="A2421" i="7"/>
  <c r="A2419" i="7"/>
  <c r="A2382" i="7"/>
  <c r="A2371" i="7"/>
  <c r="A2367" i="7"/>
  <c r="A2353" i="7"/>
  <c r="A2329" i="7"/>
  <c r="A2320" i="7"/>
  <c r="A2313" i="7"/>
  <c r="A2276" i="7"/>
  <c r="A2252" i="7"/>
  <c r="A2219" i="7"/>
  <c r="A2217" i="7"/>
  <c r="A2216" i="7"/>
  <c r="A2203" i="7"/>
  <c r="A2199" i="7"/>
  <c r="A2176" i="7"/>
  <c r="A2145" i="7"/>
  <c r="A2123" i="7"/>
  <c r="A2108" i="7"/>
  <c r="A2096" i="7"/>
  <c r="A2079" i="7"/>
  <c r="A2001" i="7"/>
  <c r="A1986" i="7"/>
  <c r="A1983" i="7"/>
  <c r="A1980" i="7"/>
  <c r="A1973" i="7"/>
  <c r="A1972" i="7"/>
  <c r="A1962" i="7"/>
  <c r="A1957" i="7"/>
  <c r="A1913" i="7"/>
  <c r="A1885" i="7"/>
  <c r="A1839" i="7"/>
  <c r="A1835" i="7"/>
  <c r="A1802" i="7"/>
  <c r="A1779" i="7"/>
  <c r="A1724" i="7"/>
  <c r="A1717" i="7"/>
  <c r="A1712" i="7"/>
  <c r="A1705" i="7"/>
  <c r="A1703" i="7"/>
  <c r="A1701" i="7"/>
  <c r="A1675" i="7"/>
  <c r="A1673" i="7"/>
  <c r="A1660" i="7"/>
  <c r="A1560" i="7"/>
  <c r="A1545" i="7"/>
  <c r="A1526" i="7"/>
  <c r="A1500" i="7"/>
  <c r="A1447" i="7"/>
  <c r="A1445" i="7"/>
  <c r="A1434" i="7"/>
  <c r="A1426" i="7"/>
  <c r="A1401" i="7"/>
  <c r="A1400" i="7"/>
  <c r="A1391" i="7"/>
  <c r="A1377" i="7"/>
  <c r="A1376" i="7"/>
  <c r="A1354" i="7"/>
  <c r="A1343" i="7"/>
  <c r="A1337" i="7"/>
  <c r="A1322" i="7"/>
  <c r="A1321" i="7"/>
  <c r="A1313" i="7"/>
  <c r="A1309" i="7"/>
  <c r="A1304" i="7"/>
  <c r="A1185" i="7"/>
  <c r="A1175" i="7"/>
  <c r="A1161" i="7"/>
  <c r="A1155" i="7"/>
  <c r="A1146" i="7"/>
  <c r="A1046" i="7"/>
  <c r="A1008" i="7"/>
  <c r="A1007" i="7"/>
  <c r="A994" i="7"/>
  <c r="A977" i="7"/>
  <c r="A962" i="7"/>
  <c r="A947" i="7"/>
  <c r="A946" i="7"/>
  <c r="A930" i="7"/>
  <c r="A924" i="7"/>
  <c r="A867" i="7"/>
  <c r="A814" i="7"/>
  <c r="A807" i="7"/>
  <c r="A798" i="7"/>
  <c r="A797" i="7"/>
  <c r="A791" i="7"/>
  <c r="A785" i="7"/>
  <c r="A778" i="7"/>
  <c r="A774" i="7"/>
  <c r="A772" i="7"/>
  <c r="A751" i="7"/>
  <c r="A741" i="7"/>
  <c r="A734" i="7"/>
  <c r="A727" i="7"/>
  <c r="A726" i="7"/>
  <c r="A722" i="7"/>
  <c r="A718" i="7"/>
  <c r="A717" i="7"/>
  <c r="A714" i="7"/>
  <c r="A677" i="7"/>
  <c r="A617" i="7"/>
  <c r="A608" i="7"/>
  <c r="A607" i="7"/>
  <c r="A605" i="7"/>
  <c r="A604" i="7"/>
  <c r="A600" i="7"/>
  <c r="A598" i="7"/>
  <c r="A579" i="7"/>
  <c r="A565" i="7"/>
  <c r="A538" i="7"/>
  <c r="A533" i="7"/>
  <c r="A532" i="7"/>
  <c r="A527" i="7"/>
  <c r="A522" i="7"/>
  <c r="A515" i="7"/>
  <c r="A499" i="7"/>
  <c r="A463" i="7"/>
  <c r="A462" i="7"/>
  <c r="A461" i="7"/>
  <c r="A450" i="7"/>
  <c r="A449" i="7"/>
  <c r="A396" i="7"/>
  <c r="A394" i="7"/>
  <c r="A388" i="7"/>
  <c r="A356" i="7"/>
  <c r="A355" i="7"/>
  <c r="A306" i="7"/>
  <c r="A305" i="7"/>
  <c r="A283" i="7"/>
  <c r="A221" i="7"/>
  <c r="A219" i="7"/>
  <c r="A210" i="7"/>
  <c r="A171" i="7"/>
  <c r="A162" i="7"/>
  <c r="A146" i="7"/>
  <c r="A138" i="7"/>
  <c r="A115" i="7"/>
  <c r="A112" i="7"/>
  <c r="A108" i="7"/>
  <c r="A83" i="7"/>
  <c r="A74" i="7"/>
  <c r="A48" i="7"/>
  <c r="A39" i="7"/>
  <c r="A37" i="7"/>
  <c r="A35" i="7"/>
  <c r="A34" i="7"/>
  <c r="A24" i="7"/>
  <c r="A8265" i="7"/>
  <c r="A8250" i="7"/>
  <c r="A8229" i="7"/>
  <c r="A8201" i="7"/>
  <c r="A8200" i="7"/>
  <c r="A8172" i="7"/>
  <c r="A8167" i="7"/>
  <c r="A8155" i="7"/>
  <c r="A8154" i="7"/>
  <c r="A8097" i="7"/>
  <c r="A8093" i="7"/>
  <c r="A8050" i="7"/>
  <c r="A8004" i="7"/>
  <c r="A8003" i="7"/>
  <c r="A7972" i="7"/>
  <c r="A7892" i="7"/>
  <c r="A7784" i="7"/>
  <c r="A7660" i="7"/>
  <c r="A7601" i="7"/>
  <c r="A7589" i="7"/>
  <c r="A7588" i="7"/>
  <c r="A7469" i="7"/>
  <c r="A7446" i="7"/>
  <c r="A7409" i="7"/>
  <c r="A7384" i="7"/>
  <c r="A7362" i="7"/>
  <c r="A7329" i="7"/>
  <c r="A7328" i="7"/>
  <c r="A7171" i="7"/>
  <c r="A7148" i="7"/>
  <c r="A7055" i="7"/>
  <c r="A7041" i="7"/>
  <c r="A6928" i="7"/>
  <c r="A6887" i="7"/>
  <c r="A6818" i="7"/>
  <c r="A6753" i="7"/>
  <c r="A6744" i="7"/>
  <c r="A6743" i="7"/>
  <c r="A6736" i="7"/>
  <c r="A6721" i="7"/>
  <c r="A6689" i="7"/>
  <c r="A6646" i="7"/>
  <c r="A6558" i="7"/>
  <c r="A6474" i="7"/>
  <c r="A6454" i="7"/>
  <c r="A6329" i="7"/>
  <c r="A6303" i="7"/>
  <c r="A6301" i="7"/>
  <c r="A6292" i="7"/>
  <c r="A6273" i="7"/>
  <c r="A6266" i="7"/>
  <c r="A6255" i="7"/>
  <c r="A6240" i="7"/>
  <c r="A6207" i="7"/>
  <c r="A6191" i="7"/>
  <c r="A6175" i="7"/>
  <c r="A6171" i="7"/>
  <c r="A6167" i="7"/>
  <c r="A6166" i="7"/>
  <c r="A6128" i="7"/>
  <c r="A6123" i="7"/>
  <c r="A6098" i="7"/>
  <c r="A6049" i="7"/>
  <c r="A5945" i="7"/>
  <c r="A5841" i="7"/>
  <c r="A5812" i="7"/>
  <c r="A5809" i="7"/>
  <c r="A5764" i="7"/>
  <c r="A5743" i="7"/>
  <c r="A5708" i="7"/>
  <c r="A5701" i="7"/>
  <c r="A5700" i="7"/>
  <c r="A5595" i="7"/>
  <c r="A5554" i="7"/>
  <c r="A5493" i="7"/>
  <c r="A5432" i="7"/>
  <c r="A5427" i="7"/>
  <c r="A5426" i="7"/>
  <c r="A5412" i="7"/>
  <c r="A5365" i="7"/>
  <c r="A5322" i="7"/>
  <c r="A5254" i="7"/>
  <c r="A5253" i="7"/>
  <c r="A5192" i="7"/>
  <c r="A5150" i="7"/>
  <c r="A5145" i="7"/>
  <c r="A5117" i="7"/>
  <c r="A5034" i="7"/>
  <c r="A5021" i="7"/>
  <c r="A4814" i="7"/>
  <c r="A4699" i="7"/>
  <c r="A4525" i="7"/>
  <c r="A4492" i="7"/>
  <c r="A4480" i="7"/>
  <c r="A4467" i="7"/>
  <c r="A4237" i="7"/>
  <c r="A4224" i="7"/>
  <c r="A4177" i="7"/>
  <c r="A4176" i="7"/>
  <c r="A4096" i="7"/>
  <c r="A4084" i="7"/>
  <c r="A4075" i="7"/>
  <c r="A4053" i="7"/>
  <c r="A3974" i="7"/>
  <c r="A3821" i="7"/>
  <c r="A3788" i="7"/>
  <c r="A3730" i="7"/>
  <c r="A3729" i="7"/>
  <c r="A3674" i="7"/>
  <c r="A3618" i="7"/>
  <c r="A3558" i="7"/>
  <c r="A3500" i="7"/>
  <c r="A3468" i="7"/>
  <c r="A3467" i="7"/>
  <c r="A3404" i="7"/>
  <c r="A3374" i="7"/>
  <c r="A3247" i="7"/>
  <c r="A3205" i="7"/>
  <c r="A3186" i="7"/>
  <c r="A3185" i="7"/>
  <c r="A3081" i="7"/>
  <c r="A2942" i="7"/>
  <c r="A2932" i="7"/>
  <c r="A2918" i="7"/>
  <c r="A2884" i="7"/>
  <c r="A2828" i="7"/>
  <c r="A2788" i="7"/>
  <c r="A2763" i="7"/>
  <c r="A2756" i="7"/>
  <c r="A2644" i="7"/>
  <c r="A2639" i="7"/>
  <c r="A2469" i="7"/>
  <c r="A2465" i="7"/>
  <c r="A2438" i="7"/>
  <c r="A2265" i="7"/>
  <c r="A2264" i="7"/>
  <c r="A2256" i="7"/>
  <c r="A2227" i="7"/>
  <c r="A2020" i="7"/>
  <c r="A1966" i="7"/>
  <c r="A1883" i="7"/>
  <c r="A1794" i="7"/>
  <c r="A1682" i="7"/>
  <c r="A1578" i="7"/>
  <c r="A1535" i="7"/>
  <c r="A1482" i="7"/>
  <c r="A1464" i="7"/>
  <c r="A1430" i="7"/>
  <c r="A1329" i="7"/>
  <c r="A1287" i="7"/>
  <c r="A1259" i="7"/>
  <c r="A1184" i="7"/>
  <c r="A1174" i="7"/>
  <c r="A1165" i="7"/>
  <c r="A902" i="7"/>
  <c r="A809" i="7"/>
  <c r="A802" i="7"/>
  <c r="A775" i="7"/>
  <c r="A747" i="7"/>
  <c r="A728" i="7"/>
  <c r="A708" i="7"/>
  <c r="A692" i="7"/>
  <c r="A683" i="7"/>
  <c r="A623" i="7"/>
  <c r="A611" i="7"/>
  <c r="A591" i="7"/>
  <c r="A504" i="7"/>
  <c r="A452" i="7"/>
  <c r="A372" i="7"/>
  <c r="A282" i="7"/>
  <c r="A198" i="7"/>
  <c r="A96" i="7"/>
  <c r="A95" i="7"/>
  <c r="A55" i="7"/>
  <c r="A40" i="7"/>
  <c r="A8261" i="7"/>
  <c r="A8248" i="7"/>
  <c r="A7979" i="7"/>
  <c r="A7809" i="7"/>
  <c r="A7691" i="7"/>
  <c r="A7615" i="7"/>
  <c r="A7611" i="7"/>
  <c r="A7366" i="7"/>
  <c r="A7282" i="7"/>
  <c r="A7248" i="7"/>
  <c r="A7246" i="7"/>
  <c r="A7228" i="7"/>
  <c r="A7155" i="7"/>
  <c r="A7122" i="7"/>
  <c r="A6942" i="7"/>
  <c r="A6880" i="7"/>
  <c r="A6840" i="7"/>
  <c r="A6814" i="7"/>
  <c r="A6669" i="7"/>
  <c r="A6186" i="7"/>
  <c r="A6149" i="7"/>
  <c r="A6097" i="7"/>
  <c r="A5632" i="7"/>
  <c r="A5548" i="7"/>
  <c r="A5335" i="7"/>
  <c r="A4629" i="7"/>
  <c r="A4406" i="7"/>
  <c r="A4135" i="7"/>
  <c r="A4068" i="7"/>
  <c r="A3760" i="7"/>
  <c r="A3344" i="7"/>
  <c r="A3229" i="7"/>
  <c r="A3202" i="7"/>
  <c r="A3169" i="7"/>
  <c r="A3005" i="7"/>
  <c r="A2859" i="7"/>
  <c r="A2787" i="7"/>
  <c r="A2768" i="7"/>
  <c r="A2346" i="7"/>
  <c r="A2290" i="7"/>
  <c r="A2289" i="7"/>
  <c r="A2197" i="7"/>
  <c r="A2151" i="7"/>
  <c r="A2030" i="7"/>
  <c r="A1978" i="7"/>
  <c r="A1815" i="7"/>
  <c r="A1748" i="7"/>
  <c r="A1451" i="7"/>
  <c r="A1411" i="7"/>
  <c r="A1166" i="7"/>
  <c r="A1045" i="7"/>
  <c r="A901" i="7"/>
  <c r="A856" i="7"/>
  <c r="A853" i="7"/>
  <c r="A763" i="7"/>
  <c r="A698" i="7"/>
  <c r="A662" i="7"/>
  <c r="A554" i="7"/>
  <c r="A427" i="7"/>
  <c r="A8252" i="7"/>
  <c r="A8244" i="7"/>
  <c r="A8161" i="7"/>
  <c r="A8151" i="7"/>
  <c r="A8145" i="7"/>
  <c r="A8144" i="7"/>
  <c r="A8099" i="7"/>
  <c r="A8076" i="7"/>
  <c r="A8017" i="7"/>
  <c r="A8016" i="7"/>
  <c r="A8015" i="7"/>
  <c r="A7985" i="7"/>
  <c r="A7934" i="7"/>
  <c r="A7924" i="7"/>
  <c r="A7853" i="7"/>
  <c r="A7848" i="7"/>
  <c r="A7796" i="7"/>
  <c r="A7789" i="7"/>
  <c r="A7783" i="7"/>
  <c r="A7764" i="7"/>
  <c r="A7755" i="7"/>
  <c r="A7718" i="7"/>
  <c r="A7703" i="7"/>
  <c r="A7683" i="7"/>
  <c r="A7665" i="7"/>
  <c r="A7659" i="7"/>
  <c r="A7658" i="7"/>
  <c r="A7632" i="7"/>
  <c r="A7631" i="7"/>
  <c r="A7622" i="7"/>
  <c r="A7576" i="7"/>
  <c r="A7570" i="7"/>
  <c r="A7554" i="7"/>
  <c r="A7540" i="7"/>
  <c r="A7538" i="7"/>
  <c r="A7533" i="7"/>
  <c r="A7522" i="7"/>
  <c r="A7497" i="7"/>
  <c r="A7481" i="7"/>
  <c r="A7471" i="7"/>
  <c r="A7442" i="7"/>
  <c r="A7383" i="7"/>
  <c r="A7382" i="7"/>
  <c r="A7354" i="7"/>
  <c r="A7340" i="7"/>
  <c r="A7322" i="7"/>
  <c r="A7304" i="7"/>
  <c r="A7303" i="7"/>
  <c r="A7301" i="7"/>
  <c r="A7232" i="7"/>
  <c r="A7217" i="7"/>
  <c r="A7177" i="7"/>
  <c r="A7176" i="7"/>
  <c r="A7143" i="7"/>
  <c r="A7115" i="7"/>
  <c r="A7098" i="7"/>
  <c r="A7085" i="7"/>
  <c r="A7070" i="7"/>
  <c r="A7052" i="7"/>
  <c r="A7040" i="7"/>
  <c r="A7039" i="7"/>
  <c r="A7025" i="7"/>
  <c r="A7003" i="7"/>
  <c r="A6994" i="7"/>
  <c r="A6979" i="7"/>
  <c r="A6969" i="7"/>
  <c r="A6960" i="7"/>
  <c r="A6950" i="7"/>
  <c r="A6949" i="7"/>
  <c r="A6922" i="7"/>
  <c r="A6920" i="7"/>
  <c r="A6919" i="7"/>
  <c r="A6915" i="7"/>
  <c r="A6898" i="7"/>
  <c r="A6897" i="7"/>
  <c r="A6886" i="7"/>
  <c r="A6843" i="7"/>
  <c r="A6790" i="7"/>
  <c r="A6705" i="7"/>
  <c r="A6702" i="7"/>
  <c r="A6688" i="7"/>
  <c r="A6687" i="7"/>
  <c r="A6668" i="7"/>
  <c r="A6667" i="7"/>
  <c r="A6666" i="7"/>
  <c r="A6618" i="7"/>
  <c r="A6610" i="7"/>
  <c r="A6566" i="7"/>
  <c r="A6564" i="7"/>
  <c r="A6535" i="7"/>
  <c r="A6524" i="7"/>
  <c r="A6521" i="7"/>
  <c r="A6459" i="7"/>
  <c r="A6415" i="7"/>
  <c r="A6414" i="7"/>
  <c r="A6411" i="7"/>
  <c r="A6410" i="7"/>
  <c r="A6399" i="7"/>
  <c r="A6365" i="7"/>
  <c r="A6359" i="7"/>
  <c r="A6353" i="7"/>
  <c r="A6350" i="7"/>
  <c r="A6346" i="7"/>
  <c r="A6284" i="7"/>
  <c r="A6281" i="7"/>
  <c r="A6261" i="7"/>
  <c r="A6214" i="7"/>
  <c r="A6209" i="7"/>
  <c r="A6199" i="7"/>
  <c r="A6196" i="7"/>
  <c r="A6194" i="7"/>
  <c r="A6193" i="7"/>
  <c r="A6138" i="7"/>
  <c r="A6117" i="7"/>
  <c r="A6116" i="7"/>
  <c r="A6096" i="7"/>
  <c r="A6095" i="7"/>
  <c r="A6094" i="7"/>
  <c r="A6093" i="7"/>
  <c r="A6031" i="7"/>
  <c r="A5996" i="7"/>
  <c r="A5995" i="7"/>
  <c r="A5994" i="7"/>
  <c r="A5993" i="7"/>
  <c r="A5977" i="7"/>
  <c r="A5944" i="7"/>
  <c r="A5851" i="7"/>
  <c r="A5849" i="7"/>
  <c r="A5848" i="7"/>
  <c r="A5835" i="7"/>
  <c r="A5829" i="7"/>
  <c r="A5816" i="7"/>
  <c r="A5811" i="7"/>
  <c r="A5808" i="7"/>
  <c r="A5772" i="7"/>
  <c r="A5766" i="7"/>
  <c r="A5733" i="7"/>
  <c r="A5710" i="7"/>
  <c r="A5707" i="7"/>
  <c r="A5706" i="7"/>
  <c r="A5690" i="7"/>
  <c r="A5667" i="7"/>
  <c r="A5627" i="7"/>
  <c r="A5624" i="7"/>
  <c r="A5599" i="7"/>
  <c r="A5570" i="7"/>
  <c r="A5483" i="7"/>
  <c r="A5359" i="7"/>
  <c r="A5344" i="7"/>
  <c r="A5334" i="7"/>
  <c r="A5304" i="7"/>
  <c r="A5295" i="7"/>
  <c r="A5292" i="7"/>
  <c r="A5250" i="7"/>
  <c r="A5207" i="7"/>
  <c r="A5198" i="7"/>
  <c r="A5182" i="7"/>
  <c r="A5153" i="7"/>
  <c r="A5136" i="7"/>
  <c r="A5100" i="7"/>
  <c r="A5091" i="7"/>
  <c r="A5090" i="7"/>
  <c r="A5027" i="7"/>
  <c r="A5007" i="7"/>
  <c r="A5004" i="7"/>
  <c r="A4987" i="7"/>
  <c r="A4978" i="7"/>
  <c r="A4974" i="7"/>
  <c r="A4971" i="7"/>
  <c r="A4965" i="7"/>
  <c r="A4963" i="7"/>
  <c r="A4961" i="7"/>
  <c r="A4938" i="7"/>
  <c r="A4920" i="7"/>
  <c r="A4917" i="7"/>
  <c r="A4916" i="7"/>
  <c r="A4880" i="7"/>
  <c r="A4873" i="7"/>
  <c r="A4868" i="7"/>
  <c r="A4859" i="7"/>
  <c r="A4856" i="7"/>
  <c r="A4850" i="7"/>
  <c r="A4846" i="7"/>
  <c r="A4826" i="7"/>
  <c r="A4796" i="7"/>
  <c r="A4789" i="7"/>
  <c r="A4788" i="7"/>
  <c r="A4784" i="7"/>
  <c r="A4777" i="7"/>
  <c r="A4776" i="7"/>
  <c r="A4771" i="7"/>
  <c r="A4770" i="7"/>
  <c r="A4763" i="7"/>
  <c r="A4725" i="7"/>
  <c r="A4719" i="7"/>
  <c r="A4711" i="7"/>
  <c r="A4710" i="7"/>
  <c r="A4661" i="7"/>
  <c r="A4554" i="7"/>
  <c r="A4515" i="7"/>
  <c r="A4504" i="7"/>
  <c r="A4495" i="7"/>
  <c r="A4423" i="7"/>
  <c r="A4414" i="7"/>
  <c r="A4410" i="7"/>
  <c r="A4403" i="7"/>
  <c r="A4402" i="7"/>
  <c r="A4328" i="7"/>
  <c r="A4323" i="7"/>
  <c r="A4322" i="7"/>
  <c r="A4319" i="7"/>
  <c r="A4318" i="7"/>
  <c r="A4317" i="7"/>
  <c r="A4316" i="7"/>
  <c r="A4313" i="7"/>
  <c r="A4307" i="7"/>
  <c r="A4304" i="7"/>
  <c r="A4287" i="7"/>
  <c r="A4263" i="7"/>
  <c r="A4262" i="7"/>
  <c r="A4214" i="7"/>
  <c r="A4151" i="7"/>
  <c r="A4078" i="7"/>
  <c r="A4010" i="7"/>
  <c r="A3956" i="7"/>
  <c r="A3944" i="7"/>
  <c r="A3937" i="7"/>
  <c r="A3936" i="7"/>
  <c r="A3935" i="7"/>
  <c r="A3911" i="7"/>
  <c r="A3900" i="7"/>
  <c r="A3883" i="7"/>
  <c r="A3882" i="7"/>
  <c r="A3876" i="7"/>
  <c r="A3858" i="7"/>
  <c r="A3848" i="7"/>
  <c r="A3831" i="7"/>
  <c r="A3811" i="7"/>
  <c r="A3798" i="7"/>
  <c r="A3790" i="7"/>
  <c r="A3783" i="7"/>
  <c r="A3758" i="7"/>
  <c r="A3741" i="7"/>
  <c r="A3740" i="7"/>
  <c r="A3720" i="7"/>
  <c r="A3715" i="7"/>
  <c r="A3705" i="7"/>
  <c r="A3612" i="7"/>
  <c r="A3597" i="7"/>
  <c r="A3577" i="7"/>
  <c r="A3576" i="7"/>
  <c r="A3574" i="7"/>
  <c r="A3550" i="7"/>
  <c r="A3532" i="7"/>
  <c r="A3525" i="7"/>
  <c r="A3518" i="7"/>
  <c r="A3514" i="7"/>
  <c r="A3486" i="7"/>
  <c r="A3477" i="7"/>
  <c r="A3426" i="7"/>
  <c r="A3425" i="7"/>
  <c r="A3336" i="7"/>
  <c r="A3297" i="7"/>
  <c r="A3283" i="7"/>
  <c r="A3275" i="7"/>
  <c r="A3274" i="7"/>
  <c r="A3259" i="7"/>
  <c r="A3246" i="7"/>
  <c r="A3245" i="7"/>
  <c r="A3244" i="7"/>
  <c r="A3243" i="7"/>
  <c r="A3158" i="7"/>
  <c r="A3151" i="7"/>
  <c r="A3104" i="7"/>
  <c r="A3047" i="7"/>
  <c r="A2946" i="7"/>
  <c r="A2827" i="7"/>
  <c r="A2782" i="7"/>
  <c r="A2780" i="7"/>
  <c r="A2777" i="7"/>
  <c r="A2755" i="7"/>
  <c r="A2712" i="7"/>
  <c r="A2686" i="7"/>
  <c r="A2645" i="7"/>
  <c r="A2626" i="7"/>
  <c r="A2598" i="7"/>
  <c r="A2576" i="7"/>
  <c r="A2519" i="7"/>
  <c r="A2497" i="7"/>
  <c r="A2485" i="7"/>
  <c r="A2473" i="7"/>
  <c r="A2456" i="7"/>
  <c r="A2436" i="7"/>
  <c r="A2429" i="7"/>
  <c r="A2410" i="7"/>
  <c r="A2409" i="7"/>
  <c r="A2394" i="7"/>
  <c r="A2332" i="7"/>
  <c r="A2326" i="7"/>
  <c r="A2325" i="7"/>
  <c r="A2323" i="7"/>
  <c r="A2250" i="7"/>
  <c r="A2184" i="7"/>
  <c r="A2078" i="7"/>
  <c r="A2063" i="7"/>
  <c r="A2052" i="7"/>
  <c r="A2033" i="7"/>
  <c r="A2032" i="7"/>
  <c r="A1941" i="7"/>
  <c r="A1893" i="7"/>
  <c r="A1879" i="7"/>
  <c r="A1864" i="7"/>
  <c r="A1834" i="7"/>
  <c r="A1832" i="7"/>
  <c r="A1824" i="7"/>
  <c r="A1823" i="7"/>
  <c r="A1808" i="7"/>
  <c r="A1806" i="7"/>
  <c r="A1793" i="7"/>
  <c r="A1749" i="7"/>
  <c r="A1740" i="7"/>
  <c r="A1733" i="7"/>
  <c r="A1732" i="7"/>
  <c r="A1726" i="7"/>
  <c r="A1723" i="7"/>
  <c r="A1722" i="7"/>
  <c r="A1721" i="7"/>
  <c r="A1720" i="7"/>
  <c r="A1707" i="7"/>
  <c r="A1684" i="7"/>
  <c r="A1652" i="7"/>
  <c r="A1644" i="7"/>
  <c r="A1639" i="7"/>
  <c r="A1638" i="7"/>
  <c r="A1589" i="7"/>
  <c r="A1581" i="7"/>
  <c r="A1577" i="7"/>
  <c r="A1501" i="7"/>
  <c r="A1498" i="7"/>
  <c r="A1473" i="7"/>
  <c r="A1416" i="7"/>
  <c r="A1346" i="7"/>
  <c r="A1342" i="7"/>
  <c r="A1341" i="7"/>
  <c r="A1336" i="7"/>
  <c r="A1317" i="7"/>
  <c r="A1305" i="7"/>
  <c r="A1243" i="7"/>
  <c r="A1228" i="7"/>
  <c r="A1219" i="7"/>
  <c r="A1194" i="7"/>
  <c r="A1163" i="7"/>
  <c r="A1153" i="7"/>
  <c r="A1140" i="7"/>
  <c r="A993" i="7"/>
  <c r="A992" i="7"/>
  <c r="A986" i="7"/>
  <c r="A980" i="7"/>
  <c r="A973" i="7"/>
  <c r="A944" i="7"/>
  <c r="A929" i="7"/>
  <c r="A900" i="7"/>
  <c r="A899" i="7"/>
  <c r="A891" i="7"/>
  <c r="A883" i="7"/>
  <c r="A882" i="7"/>
  <c r="A864" i="7"/>
  <c r="A777" i="7"/>
  <c r="A725" i="7"/>
  <c r="A711" i="7"/>
  <c r="A676" i="7"/>
  <c r="A627" i="7"/>
  <c r="A626" i="7"/>
  <c r="A610" i="7"/>
  <c r="A572" i="7"/>
  <c r="A563" i="7"/>
  <c r="A535" i="7"/>
  <c r="A460" i="7"/>
  <c r="A444" i="7"/>
  <c r="A443" i="7"/>
  <c r="A430" i="7"/>
  <c r="A423" i="7"/>
  <c r="A414" i="7"/>
  <c r="A393" i="7"/>
  <c r="A387" i="7"/>
  <c r="A381" i="7"/>
  <c r="A380" i="7"/>
  <c r="A379" i="7"/>
  <c r="A378" i="7"/>
  <c r="A376" i="7"/>
  <c r="A360" i="7"/>
  <c r="A357" i="7"/>
  <c r="A351" i="7"/>
  <c r="A304" i="7"/>
  <c r="A303" i="7"/>
  <c r="A294" i="7"/>
  <c r="A287" i="7"/>
  <c r="A285" i="7"/>
  <c r="A281" i="7"/>
  <c r="A259" i="7"/>
  <c r="A248" i="7"/>
  <c r="A220" i="7"/>
  <c r="A206" i="7"/>
  <c r="A196" i="7"/>
  <c r="A181" i="7"/>
  <c r="A176" i="7"/>
  <c r="A161" i="7"/>
  <c r="A157" i="7"/>
  <c r="A151" i="7"/>
  <c r="A145" i="7"/>
  <c r="A114" i="7"/>
  <c r="A106" i="7"/>
  <c r="A38" i="7"/>
  <c r="A5" i="7"/>
  <c r="A8199" i="7"/>
  <c r="A8123" i="7"/>
  <c r="A7976" i="7"/>
  <c r="A7973" i="7"/>
  <c r="A7903" i="7"/>
  <c r="A7856" i="7"/>
  <c r="A7843" i="7"/>
  <c r="A7837" i="7"/>
  <c r="A7833" i="7"/>
  <c r="A7832" i="7"/>
  <c r="A7829" i="7"/>
  <c r="A7825" i="7"/>
  <c r="A7782" i="7"/>
  <c r="A7770" i="7"/>
  <c r="A7761" i="7"/>
  <c r="A7689" i="7"/>
  <c r="A7684" i="7"/>
  <c r="A7667" i="7"/>
  <c r="A7661" i="7"/>
  <c r="A7636" i="7"/>
  <c r="A7630" i="7"/>
  <c r="A7585" i="7"/>
  <c r="A7575" i="7"/>
  <c r="A7511" i="7"/>
  <c r="A7496" i="7"/>
  <c r="A7480" i="7"/>
  <c r="A7479" i="7"/>
  <c r="A7423" i="7"/>
  <c r="A7413" i="7"/>
  <c r="A7411" i="7"/>
  <c r="A7381" i="7"/>
  <c r="A7350" i="7"/>
  <c r="A7334" i="7"/>
  <c r="A7299" i="7"/>
  <c r="A7266" i="7"/>
  <c r="A7264" i="7"/>
  <c r="A7259" i="7"/>
  <c r="A7221" i="7"/>
  <c r="A7214" i="7"/>
  <c r="A7154" i="7"/>
  <c r="A7097" i="7"/>
  <c r="A7069" i="7"/>
  <c r="A7049" i="7"/>
  <c r="A7038" i="7"/>
  <c r="A6936" i="7"/>
  <c r="A6934" i="7"/>
  <c r="A6921" i="7"/>
  <c r="A6902" i="7"/>
  <c r="A6896" i="7"/>
  <c r="A6889" i="7"/>
  <c r="A6855" i="7"/>
  <c r="A6841" i="7"/>
  <c r="A6665" i="7"/>
  <c r="A6628" i="7"/>
  <c r="A6532" i="7"/>
  <c r="A6527" i="7"/>
  <c r="A6520" i="7"/>
  <c r="A6433" i="7"/>
  <c r="A6382" i="7"/>
  <c r="A6372" i="7"/>
  <c r="A6351" i="7"/>
  <c r="A6333" i="7"/>
  <c r="A6300" i="7"/>
  <c r="A6183" i="7"/>
  <c r="A6182" i="7"/>
  <c r="A6144" i="7"/>
  <c r="A6114" i="7"/>
  <c r="A6059" i="7"/>
  <c r="A6047" i="7"/>
  <c r="A5902" i="7"/>
  <c r="A5900" i="7"/>
  <c r="A5883" i="7"/>
  <c r="A5882" i="7"/>
  <c r="A5854" i="7"/>
  <c r="A5789" i="7"/>
  <c r="A5756" i="7"/>
  <c r="A5748" i="7"/>
  <c r="A5730" i="7"/>
  <c r="A5727" i="7"/>
  <c r="A5711" i="7"/>
  <c r="A5697" i="7"/>
  <c r="A5682" i="7"/>
  <c r="A5647" i="7"/>
  <c r="A5636" i="7"/>
  <c r="A5573" i="7"/>
  <c r="A5544" i="7"/>
  <c r="A5536" i="7"/>
  <c r="A5328" i="7"/>
  <c r="A5327" i="7"/>
  <c r="A5309" i="7"/>
  <c r="A5217" i="7"/>
  <c r="A5212" i="7"/>
  <c r="A5143" i="7"/>
  <c r="A5123" i="7"/>
  <c r="A5055" i="7"/>
  <c r="A5040" i="7"/>
  <c r="A4994" i="7"/>
  <c r="A4966" i="7"/>
  <c r="A4954" i="7"/>
  <c r="A4925" i="7"/>
  <c r="A4924" i="7"/>
  <c r="A4912" i="7"/>
  <c r="A4900" i="7"/>
  <c r="A4879" i="7"/>
  <c r="A4845" i="7"/>
  <c r="A4839" i="7"/>
  <c r="A4836" i="7"/>
  <c r="A4832" i="7"/>
  <c r="A4812" i="7"/>
  <c r="A4768" i="7"/>
  <c r="A4759" i="7"/>
  <c r="A4752" i="7"/>
  <c r="A4749" i="7"/>
  <c r="A4734" i="7"/>
  <c r="A4729" i="7"/>
  <c r="A4716" i="7"/>
  <c r="A4671" i="7"/>
  <c r="A4660" i="7"/>
  <c r="A4611" i="7"/>
  <c r="A4600" i="7"/>
  <c r="A4599" i="7"/>
  <c r="A4576" i="7"/>
  <c r="A4537" i="7"/>
  <c r="A4509" i="7"/>
  <c r="A4506" i="7"/>
  <c r="A4500" i="7"/>
  <c r="A4485" i="7"/>
  <c r="A4469" i="7"/>
  <c r="A4421" i="7"/>
  <c r="A4420" i="7"/>
  <c r="A4369" i="7"/>
  <c r="A4351" i="7"/>
  <c r="A4247" i="7"/>
  <c r="A4215" i="7"/>
  <c r="A4191" i="7"/>
  <c r="A4081" i="7"/>
  <c r="A4022" i="7"/>
  <c r="A4006" i="7"/>
  <c r="A3990" i="7"/>
  <c r="A3973" i="7"/>
  <c r="A3931" i="7"/>
  <c r="A3919" i="7"/>
  <c r="A3899" i="7"/>
  <c r="A3898" i="7"/>
  <c r="A3871" i="7"/>
  <c r="A3863" i="7"/>
  <c r="A3861" i="7"/>
  <c r="A3857" i="7"/>
  <c r="A3847" i="7"/>
  <c r="A3842" i="7"/>
  <c r="A3827" i="7"/>
  <c r="A3789" i="7"/>
  <c r="A3778" i="7"/>
  <c r="A3696" i="7"/>
  <c r="A3663" i="7"/>
  <c r="A3642" i="7"/>
  <c r="A3640" i="7"/>
  <c r="A3631" i="7"/>
  <c r="A3617" i="7"/>
  <c r="A3561" i="7"/>
  <c r="A3490" i="7"/>
  <c r="A3373" i="7"/>
  <c r="A3349" i="7"/>
  <c r="A3348" i="7"/>
  <c r="A3332" i="7"/>
  <c r="A3307" i="7"/>
  <c r="A3270" i="7"/>
  <c r="A3264" i="7"/>
  <c r="A3263" i="7"/>
  <c r="A3252" i="7"/>
  <c r="A3237" i="7"/>
  <c r="A3177" i="7"/>
  <c r="A3149" i="7"/>
  <c r="A3136" i="7"/>
  <c r="A3126" i="7"/>
  <c r="A3017" i="7"/>
  <c r="A3014" i="7"/>
  <c r="A2975" i="7"/>
  <c r="A2974" i="7"/>
  <c r="A2941" i="7"/>
  <c r="A2887" i="7"/>
  <c r="A2885" i="7"/>
  <c r="A2883" i="7"/>
  <c r="A2851" i="7"/>
  <c r="A2805" i="7"/>
  <c r="A2804" i="7"/>
  <c r="A2802" i="7"/>
  <c r="A2793" i="7"/>
  <c r="A2789" i="7"/>
  <c r="A2786" i="7"/>
  <c r="A2705" i="7"/>
  <c r="A2593" i="7"/>
  <c r="A2588" i="7"/>
  <c r="A2547" i="7"/>
  <c r="A2544" i="7"/>
  <c r="A2477" i="7"/>
  <c r="A2472" i="7"/>
  <c r="A2464" i="7"/>
  <c r="A2452" i="7"/>
  <c r="A2451" i="7"/>
  <c r="A2443" i="7"/>
  <c r="A2432" i="7"/>
  <c r="A2425" i="7"/>
  <c r="A2414" i="7"/>
  <c r="A2406" i="7"/>
  <c r="A2395" i="7"/>
  <c r="A2374" i="7"/>
  <c r="A2373" i="7"/>
  <c r="A2366" i="7"/>
  <c r="A2361" i="7"/>
  <c r="A2358" i="7"/>
  <c r="A2340" i="7"/>
  <c r="A2330" i="7"/>
  <c r="A2328" i="7"/>
  <c r="A2294" i="7"/>
  <c r="A2293" i="7"/>
  <c r="A2286" i="7"/>
  <c r="A2275" i="7"/>
  <c r="A2274" i="7"/>
  <c r="A2273" i="7"/>
  <c r="A2201" i="7"/>
  <c r="A2189" i="7"/>
  <c r="A2185" i="7"/>
  <c r="A2131" i="7"/>
  <c r="A2127" i="7"/>
  <c r="A2118" i="7"/>
  <c r="A2072" i="7"/>
  <c r="A2069" i="7"/>
  <c r="A2065" i="7"/>
  <c r="A2047" i="7"/>
  <c r="A2046" i="7"/>
  <c r="A2035" i="7"/>
  <c r="A2024" i="7"/>
  <c r="A2012" i="7"/>
  <c r="A1925" i="7"/>
  <c r="A1906" i="7"/>
  <c r="A1905" i="7"/>
  <c r="A1856" i="7"/>
  <c r="A1800" i="7"/>
  <c r="A1792" i="7"/>
  <c r="A1782" i="7"/>
  <c r="A1765" i="7"/>
  <c r="A1758" i="7"/>
  <c r="A1750" i="7"/>
  <c r="A1746" i="7"/>
  <c r="A1664" i="7"/>
  <c r="A1643" i="7"/>
  <c r="A1627" i="7"/>
  <c r="A1607" i="7"/>
  <c r="A1591" i="7"/>
  <c r="A1583" i="7"/>
  <c r="A1553" i="7"/>
  <c r="A1521" i="7"/>
  <c r="A1452" i="7"/>
  <c r="A1443" i="7"/>
  <c r="A1429" i="7"/>
  <c r="A1381" i="7"/>
  <c r="A1380" i="7"/>
  <c r="A1373" i="7"/>
  <c r="A1331" i="7"/>
  <c r="A1316" i="7"/>
  <c r="A1282" i="7"/>
  <c r="A1269" i="7"/>
  <c r="A1267" i="7"/>
  <c r="A1258" i="7"/>
  <c r="A1216" i="7"/>
  <c r="A1190" i="7"/>
  <c r="A1169" i="7"/>
  <c r="A1064" i="7"/>
  <c r="A1059" i="7"/>
  <c r="A1050" i="7"/>
  <c r="A1027" i="7"/>
  <c r="A1026" i="7"/>
  <c r="A979" i="7"/>
  <c r="A956" i="7"/>
  <c r="A933" i="7"/>
  <c r="A925" i="7"/>
  <c r="A918" i="7"/>
  <c r="A868" i="7"/>
  <c r="A863" i="7"/>
  <c r="A818" i="7"/>
  <c r="A757" i="7"/>
  <c r="A753" i="7"/>
  <c r="A744" i="7"/>
  <c r="A724" i="7"/>
  <c r="A654" i="7"/>
  <c r="A652" i="7"/>
  <c r="A616" i="7"/>
  <c r="A595" i="7"/>
  <c r="A585" i="7"/>
  <c r="A569" i="7"/>
  <c r="A555" i="7"/>
  <c r="A536" i="7"/>
  <c r="A521" i="7"/>
  <c r="A509" i="7"/>
  <c r="A502" i="7"/>
  <c r="A497" i="7"/>
  <c r="A493" i="7"/>
  <c r="A491" i="7"/>
  <c r="A480" i="7"/>
  <c r="A439" i="7"/>
  <c r="A425" i="7"/>
  <c r="A409" i="7"/>
  <c r="A405" i="7"/>
  <c r="A403" i="7"/>
  <c r="A402" i="7"/>
  <c r="A401" i="7"/>
  <c r="A397" i="7"/>
  <c r="A375" i="7"/>
  <c r="A352" i="7"/>
  <c r="A180" i="7"/>
  <c r="A139" i="7"/>
  <c r="A8236" i="7"/>
  <c r="A8212" i="7"/>
  <c r="A8198" i="7"/>
  <c r="A8171" i="7"/>
  <c r="A8158" i="7"/>
  <c r="A8157" i="7"/>
  <c r="A8065" i="7"/>
  <c r="A8061" i="7"/>
  <c r="A8056" i="7"/>
  <c r="A8034" i="7"/>
  <c r="A7951" i="7"/>
  <c r="A7950" i="7"/>
  <c r="A7942" i="7"/>
  <c r="A7850" i="7"/>
  <c r="A7804" i="7"/>
  <c r="A7797" i="7"/>
  <c r="A7743" i="7"/>
  <c r="A7602" i="7"/>
  <c r="A7532" i="7"/>
  <c r="A7495" i="7"/>
  <c r="A7488" i="7"/>
  <c r="A7395" i="7"/>
  <c r="A7380" i="7"/>
  <c r="A7379" i="7"/>
  <c r="A7365" i="7"/>
  <c r="A7320" i="7"/>
  <c r="A7315" i="7"/>
  <c r="A7305" i="7"/>
  <c r="A7289" i="7"/>
  <c r="A7277" i="7"/>
  <c r="A7274" i="7"/>
  <c r="A7260" i="7"/>
  <c r="A7247" i="7"/>
  <c r="A7245" i="7"/>
  <c r="A7184" i="7"/>
  <c r="A7182" i="7"/>
  <c r="A7073" i="7"/>
  <c r="A6996" i="7"/>
  <c r="A6964" i="7"/>
  <c r="A6962" i="7"/>
  <c r="A6894" i="7"/>
  <c r="A6892" i="7"/>
  <c r="A6854" i="7"/>
  <c r="A6813" i="7"/>
  <c r="A6807" i="7"/>
  <c r="A6664" i="7"/>
  <c r="A6663" i="7"/>
  <c r="A6662" i="7"/>
  <c r="A6645" i="7"/>
  <c r="A6644" i="7"/>
  <c r="A6642" i="7"/>
  <c r="A6627" i="7"/>
  <c r="A6615" i="7"/>
  <c r="A6613" i="7"/>
  <c r="A6611" i="7"/>
  <c r="A6609" i="7"/>
  <c r="A6606" i="7"/>
  <c r="A6560" i="7"/>
  <c r="A6552" i="7"/>
  <c r="A6464" i="7"/>
  <c r="A6430" i="7"/>
  <c r="A6423" i="7"/>
  <c r="A6401" i="7"/>
  <c r="A6395" i="7"/>
  <c r="A6394" i="7"/>
  <c r="A6392" i="7"/>
  <c r="A6383" i="7"/>
  <c r="A6345" i="7"/>
  <c r="A6344" i="7"/>
  <c r="A6295" i="7"/>
  <c r="A6168" i="7"/>
  <c r="A6065" i="7"/>
  <c r="A6064" i="7"/>
  <c r="A5992" i="7"/>
  <c r="A5959" i="7"/>
  <c r="A5953" i="7"/>
  <c r="A5943" i="7"/>
  <c r="A5866" i="7"/>
  <c r="A5799" i="7"/>
  <c r="A5751" i="7"/>
  <c r="A5717" i="7"/>
  <c r="A5709" i="7"/>
  <c r="A5702" i="7"/>
  <c r="A5643" i="7"/>
  <c r="A5588" i="7"/>
  <c r="A5580" i="7"/>
  <c r="A5529" i="7"/>
  <c r="A5521" i="7"/>
  <c r="A5520" i="7"/>
  <c r="A5502" i="7"/>
  <c r="A5501" i="7"/>
  <c r="A5475" i="7"/>
  <c r="A5439" i="7"/>
  <c r="A5435" i="7"/>
  <c r="A5431" i="7"/>
  <c r="A5403" i="7"/>
  <c r="A5342" i="7"/>
  <c r="A5257" i="7"/>
  <c r="A5256" i="7"/>
  <c r="A5255" i="7"/>
  <c r="A5204" i="7"/>
  <c r="A5195" i="7"/>
  <c r="A5154" i="7"/>
  <c r="A5069" i="7"/>
  <c r="A5026" i="7"/>
  <c r="A4747" i="7"/>
  <c r="A4728" i="7"/>
  <c r="A4715" i="7"/>
  <c r="A4688" i="7"/>
  <c r="A4552" i="7"/>
  <c r="A4538" i="7"/>
  <c r="A4521" i="7"/>
  <c r="A4517" i="7"/>
  <c r="A4499" i="7"/>
  <c r="A4394" i="7"/>
  <c r="A4387" i="7"/>
  <c r="A4312" i="7"/>
  <c r="A4310" i="7"/>
  <c r="A4309" i="7"/>
  <c r="A4246" i="7"/>
  <c r="A4245" i="7"/>
  <c r="A4189" i="7"/>
  <c r="A4063" i="7"/>
  <c r="A4059" i="7"/>
  <c r="A4052" i="7"/>
  <c r="A3939" i="7"/>
  <c r="A3889" i="7"/>
  <c r="A3870" i="7"/>
  <c r="A3814" i="7"/>
  <c r="A3813" i="7"/>
  <c r="A3805" i="7"/>
  <c r="A3794" i="7"/>
  <c r="A3786" i="7"/>
  <c r="A3785" i="7"/>
  <c r="A3745" i="7"/>
  <c r="A3744" i="7"/>
  <c r="A3606" i="7"/>
  <c r="A3564" i="7"/>
  <c r="A3562" i="7"/>
  <c r="A3524" i="7"/>
  <c r="A3493" i="7"/>
  <c r="A3474" i="7"/>
  <c r="A3457" i="7"/>
  <c r="A3454" i="7"/>
  <c r="A3449" i="7"/>
  <c r="A3424" i="7"/>
  <c r="A3411" i="7"/>
  <c r="A3376" i="7"/>
  <c r="A3328" i="7"/>
  <c r="A3317" i="7"/>
  <c r="A3316" i="7"/>
  <c r="A3296" i="7"/>
  <c r="A3292" i="7"/>
  <c r="A3282" i="7"/>
  <c r="A3216" i="7"/>
  <c r="A3215" i="7"/>
  <c r="A3211" i="7"/>
  <c r="A3210" i="7"/>
  <c r="A3195" i="7"/>
  <c r="A3125" i="7"/>
  <c r="A3112" i="7"/>
  <c r="A3080" i="7"/>
  <c r="A3079" i="7"/>
  <c r="A3046" i="7"/>
  <c r="A3045" i="7"/>
  <c r="A3029" i="7"/>
  <c r="A3024" i="7"/>
  <c r="A2999" i="7"/>
  <c r="A2955" i="7"/>
  <c r="A2950" i="7"/>
  <c r="A2928" i="7"/>
  <c r="A2916" i="7"/>
  <c r="A2902" i="7"/>
  <c r="A2899" i="7"/>
  <c r="A2895" i="7"/>
  <c r="A2891" i="7"/>
  <c r="A2826" i="7"/>
  <c r="A2825" i="7"/>
  <c r="A2759" i="7"/>
  <c r="A2752" i="7"/>
  <c r="A2737" i="7"/>
  <c r="A2736" i="7"/>
  <c r="A2704" i="7"/>
  <c r="A2703" i="7"/>
  <c r="A2667" i="7"/>
  <c r="A2666" i="7"/>
  <c r="A2658" i="7"/>
  <c r="A2651" i="7"/>
  <c r="A2575" i="7"/>
  <c r="A2570" i="7"/>
  <c r="A2549" i="7"/>
  <c r="A2518" i="7"/>
  <c r="A2501" i="7"/>
  <c r="A2490" i="7"/>
  <c r="A2487" i="7"/>
  <c r="A2471" i="7"/>
  <c r="A2339" i="7"/>
  <c r="A2331" i="7"/>
  <c r="A2327" i="7"/>
  <c r="A2322" i="7"/>
  <c r="A2249" i="7"/>
  <c r="A2212" i="7"/>
  <c r="A2211" i="7"/>
  <c r="A2164" i="7"/>
  <c r="A2132" i="7"/>
  <c r="A2120" i="7"/>
  <c r="A2117" i="7"/>
  <c r="A2116" i="7"/>
  <c r="A2115" i="7"/>
  <c r="A2107" i="7"/>
  <c r="A2104" i="7"/>
  <c r="A2022" i="7"/>
  <c r="A2007" i="7"/>
  <c r="A2005" i="7"/>
  <c r="A1988" i="7"/>
  <c r="A1946" i="7"/>
  <c r="A1936" i="7"/>
  <c r="A1882" i="7"/>
  <c r="A1869" i="7"/>
  <c r="A1862" i="7"/>
  <c r="A1861" i="7"/>
  <c r="A1844" i="7"/>
  <c r="A1785" i="7"/>
  <c r="A1770" i="7"/>
  <c r="A1738" i="7"/>
  <c r="A1716" i="7"/>
  <c r="A1698" i="7"/>
  <c r="A1672" i="7"/>
  <c r="A1603" i="7"/>
  <c r="A1536" i="7"/>
  <c r="A1497" i="7"/>
  <c r="A1453" i="7"/>
  <c r="A1366" i="7"/>
  <c r="A1348" i="7"/>
  <c r="A1340" i="7"/>
  <c r="A1291" i="7"/>
  <c r="A1159" i="7"/>
  <c r="A1145" i="7"/>
  <c r="A1020" i="7"/>
  <c r="A999" i="7"/>
  <c r="A998" i="7"/>
  <c r="A972" i="7"/>
  <c r="A961" i="7"/>
  <c r="A898" i="7"/>
  <c r="A897" i="7"/>
  <c r="A890" i="7"/>
  <c r="A874" i="7"/>
  <c r="A768" i="7"/>
  <c r="A723" i="7"/>
  <c r="A716" i="7"/>
  <c r="A689" i="7"/>
  <c r="A641" i="7"/>
  <c r="A578" i="7"/>
  <c r="A520" i="7"/>
  <c r="A511" i="7"/>
  <c r="A488" i="7"/>
  <c r="A377" i="7"/>
  <c r="A323" i="7"/>
  <c r="A322" i="7"/>
  <c r="A319" i="7"/>
  <c r="A302" i="7"/>
  <c r="A280" i="7"/>
  <c r="A279" i="7"/>
  <c r="A209" i="7"/>
  <c r="A77" i="7"/>
  <c r="A67" i="7"/>
  <c r="A66" i="7"/>
  <c r="A65" i="7"/>
  <c r="A64" i="7"/>
  <c r="A60" i="7"/>
  <c r="A46" i="7"/>
  <c r="A45" i="7"/>
  <c r="A36" i="7"/>
  <c r="A21" i="7"/>
  <c r="A8" i="7"/>
  <c r="A6" i="7"/>
  <c r="A4" i="7"/>
  <c r="A3" i="7"/>
  <c r="A8170" i="7"/>
  <c r="A8169" i="7"/>
  <c r="A8109" i="7"/>
  <c r="A7839" i="7"/>
  <c r="A7823" i="7"/>
  <c r="A7644" i="7"/>
  <c r="A7461" i="7"/>
  <c r="A7456" i="7"/>
  <c r="A7449" i="7"/>
  <c r="A7190" i="7"/>
  <c r="A7189" i="7"/>
  <c r="A7068" i="7"/>
  <c r="A7051" i="7"/>
  <c r="A6982" i="7"/>
  <c r="A6959" i="7"/>
  <c r="A6948" i="7"/>
  <c r="A6946" i="7"/>
  <c r="A6565" i="7"/>
  <c r="A6557" i="7"/>
  <c r="A6451" i="7"/>
  <c r="A6432" i="7"/>
  <c r="A6404" i="7"/>
  <c r="A6332" i="7"/>
  <c r="A6299" i="7"/>
  <c r="A6293" i="7"/>
  <c r="A6228" i="7"/>
  <c r="A6122" i="7"/>
  <c r="A6092" i="7"/>
  <c r="A5955" i="7"/>
  <c r="A5906" i="7"/>
  <c r="A5839" i="7"/>
  <c r="A5776" i="7"/>
  <c r="A5760" i="7"/>
  <c r="A5736" i="7"/>
  <c r="A5689" i="7"/>
  <c r="A5675" i="7"/>
  <c r="A5653" i="7"/>
  <c r="A5307" i="7"/>
  <c r="A5275" i="7"/>
  <c r="A5216" i="7"/>
  <c r="A5215" i="7"/>
  <c r="A5214" i="7"/>
  <c r="A5163" i="7"/>
  <c r="A5018" i="7"/>
  <c r="A4982" i="7"/>
  <c r="A4967" i="7"/>
  <c r="A4933" i="7"/>
  <c r="A4780" i="7"/>
  <c r="A4659" i="7"/>
  <c r="A4646" i="7"/>
  <c r="A4384" i="7"/>
  <c r="A4357" i="7"/>
  <c r="A4093" i="7"/>
  <c r="A4087" i="7"/>
  <c r="A3916" i="7"/>
  <c r="A3856" i="7"/>
  <c r="A3818" i="7"/>
  <c r="A3753" i="7"/>
  <c r="A3727" i="7"/>
  <c r="A3717" i="7"/>
  <c r="A3690" i="7"/>
  <c r="A3630" i="7"/>
  <c r="A3621" i="7"/>
  <c r="A3620" i="7"/>
  <c r="A3552" i="7"/>
  <c r="A3539" i="7"/>
  <c r="A3388" i="7"/>
  <c r="A3203" i="7"/>
  <c r="A3184" i="7"/>
  <c r="A3150" i="7"/>
  <c r="A3135" i="7"/>
  <c r="A2998" i="7"/>
  <c r="A2824" i="7"/>
  <c r="A2757" i="7"/>
  <c r="A2627" i="7"/>
  <c r="A2447" i="7"/>
  <c r="A2441" i="7"/>
  <c r="A2396" i="7"/>
  <c r="A2376" i="7"/>
  <c r="A2375" i="7"/>
  <c r="A2338" i="7"/>
  <c r="A2272" i="7"/>
  <c r="A2257" i="7"/>
  <c r="A2243" i="7"/>
  <c r="A2188" i="7"/>
  <c r="A2180" i="7"/>
  <c r="A2171" i="7"/>
  <c r="A2098" i="7"/>
  <c r="A2077" i="7"/>
  <c r="A2071" i="7"/>
  <c r="A2061" i="7"/>
  <c r="A2011" i="7"/>
  <c r="A1773" i="7"/>
  <c r="A1725" i="7"/>
  <c r="A1693" i="7"/>
  <c r="A1642" i="7"/>
  <c r="A1637" i="7"/>
  <c r="A1520" i="7"/>
  <c r="A1515" i="7"/>
  <c r="A1503" i="7"/>
  <c r="A1486" i="7"/>
  <c r="A1458" i="7"/>
  <c r="A1379" i="7"/>
  <c r="A1266" i="7"/>
  <c r="A1217" i="7"/>
  <c r="A1188" i="7"/>
  <c r="A1005" i="7"/>
  <c r="A1002" i="7"/>
  <c r="A923" i="7"/>
  <c r="A862" i="7"/>
  <c r="A813" i="7"/>
  <c r="A793" i="7"/>
  <c r="A702" i="7"/>
  <c r="A629" i="7"/>
  <c r="A490" i="7"/>
  <c r="A472" i="7"/>
  <c r="A354" i="7"/>
  <c r="A173" i="7"/>
  <c r="A127" i="7"/>
  <c r="A8137" i="7"/>
  <c r="A8029" i="7"/>
  <c r="A7871" i="7"/>
  <c r="A7754" i="7"/>
  <c r="A7737" i="7"/>
  <c r="A7524" i="7"/>
  <c r="A7298" i="7"/>
  <c r="A7186" i="7"/>
  <c r="A7096" i="7"/>
  <c r="A6989" i="7"/>
  <c r="A6842" i="7"/>
  <c r="A6767" i="7"/>
  <c r="A6495" i="7"/>
  <c r="A6361" i="7"/>
  <c r="A6313" i="7"/>
  <c r="A6213" i="7"/>
  <c r="A6030" i="7"/>
  <c r="A5668" i="7"/>
  <c r="A5614" i="7"/>
  <c r="A5612" i="7"/>
  <c r="A5284" i="7"/>
  <c r="A4976" i="7"/>
  <c r="A4975" i="7"/>
  <c r="A4952" i="7"/>
  <c r="A4860" i="7"/>
  <c r="A4855" i="7"/>
  <c r="A4844" i="7"/>
  <c r="A4834" i="7"/>
  <c r="A4745" i="7"/>
  <c r="A4654" i="7"/>
  <c r="A4382" i="7"/>
  <c r="A4190" i="7"/>
  <c r="A4172" i="7"/>
  <c r="A4091" i="7"/>
  <c r="A3941" i="7"/>
  <c r="A3904" i="7"/>
  <c r="A3799" i="7"/>
  <c r="A3571" i="7"/>
  <c r="A3416" i="7"/>
  <c r="A3393" i="7"/>
  <c r="A3201" i="7"/>
  <c r="A3098" i="7"/>
  <c r="A2823" i="7"/>
  <c r="A2822" i="7"/>
  <c r="A2616" i="7"/>
  <c r="A2479" i="7"/>
  <c r="A2437" i="7"/>
  <c r="A2427" i="7"/>
  <c r="A2418" i="7"/>
  <c r="A2413" i="7"/>
  <c r="A2271" i="7"/>
  <c r="A2251" i="7"/>
  <c r="A2029" i="7"/>
  <c r="A2028" i="7"/>
  <c r="A1696" i="7"/>
  <c r="A1694" i="7"/>
  <c r="A1690" i="7"/>
  <c r="A1659" i="7"/>
  <c r="A1636" i="7"/>
  <c r="A1635" i="7"/>
  <c r="A1630" i="7"/>
  <c r="A1585" i="7"/>
  <c r="A1310" i="7"/>
  <c r="A1286" i="7"/>
  <c r="A1220" i="7"/>
  <c r="A1062" i="7"/>
  <c r="A1032" i="7"/>
  <c r="A700" i="7"/>
  <c r="A699" i="7"/>
  <c r="A446" i="7"/>
  <c r="A247" i="7"/>
  <c r="A217" i="7"/>
  <c r="A71" i="7"/>
  <c r="A7939" i="7"/>
  <c r="A7739" i="7"/>
  <c r="A7580" i="7"/>
  <c r="A7550" i="7"/>
  <c r="A7339" i="7"/>
  <c r="A7281" i="7"/>
  <c r="A7114" i="7"/>
  <c r="A7095" i="7"/>
  <c r="A7067" i="7"/>
  <c r="A6849" i="7"/>
  <c r="A6686" i="7"/>
  <c r="A6253" i="7"/>
  <c r="A6248" i="7"/>
  <c r="A6042" i="7"/>
  <c r="A5868" i="7"/>
  <c r="A5726" i="7"/>
  <c r="A5610" i="7"/>
  <c r="A5261" i="7"/>
  <c r="A4992" i="7"/>
  <c r="A4979" i="7"/>
  <c r="A4970" i="7"/>
  <c r="A4964" i="7"/>
  <c r="A4960" i="7"/>
  <c r="A4948" i="7"/>
  <c r="A4947" i="7"/>
  <c r="A4942" i="7"/>
  <c r="A4940" i="7"/>
  <c r="A4937" i="7"/>
  <c r="A4890" i="7"/>
  <c r="A4698" i="7"/>
  <c r="A4636" i="7"/>
  <c r="A4549" i="7"/>
  <c r="A4510" i="7"/>
  <c r="A4486" i="7"/>
  <c r="A4471" i="7"/>
  <c r="A4170" i="7"/>
  <c r="A4058" i="7"/>
  <c r="A3756" i="7"/>
  <c r="A3743" i="7"/>
  <c r="A3614" i="7"/>
  <c r="A3497" i="7"/>
  <c r="A3439" i="7"/>
  <c r="A3334" i="7"/>
  <c r="A2873" i="7"/>
  <c r="A2781" i="7"/>
  <c r="A2685" i="7"/>
  <c r="A2486" i="7"/>
  <c r="A2302" i="7"/>
  <c r="A2292" i="7"/>
  <c r="A2059" i="7"/>
  <c r="A1812" i="7"/>
  <c r="A1739" i="7"/>
  <c r="A1681" i="7"/>
  <c r="A1680" i="7"/>
  <c r="A1469" i="7"/>
  <c r="A1455" i="7"/>
  <c r="A1449" i="7"/>
  <c r="A1448" i="7"/>
  <c r="A1060" i="7"/>
  <c r="A938" i="7"/>
  <c r="A749" i="7"/>
  <c r="A645" i="7"/>
  <c r="A602" i="7"/>
  <c r="A589" i="7"/>
  <c r="A119" i="7"/>
  <c r="A8264" i="7"/>
  <c r="A8223" i="7"/>
  <c r="A8218" i="7"/>
  <c r="A8210" i="7"/>
  <c r="A8197" i="7"/>
  <c r="A8094" i="7"/>
  <c r="A8084" i="7"/>
  <c r="A8042" i="7"/>
  <c r="A7978" i="7"/>
  <c r="A7968" i="7"/>
  <c r="A7959" i="7"/>
  <c r="A7956" i="7"/>
  <c r="A7955" i="7"/>
  <c r="A7954" i="7"/>
  <c r="A7953" i="7"/>
  <c r="A7938" i="7"/>
  <c r="A7910" i="7"/>
  <c r="A7799" i="7"/>
  <c r="A7779" i="7"/>
  <c r="A7769" i="7"/>
  <c r="A7710" i="7"/>
  <c r="A7700" i="7"/>
  <c r="A7680" i="7"/>
  <c r="A7678" i="7"/>
  <c r="A7672" i="7"/>
  <c r="A7670" i="7"/>
  <c r="A7564" i="7"/>
  <c r="A7541" i="7"/>
  <c r="A7458" i="7"/>
  <c r="A7397" i="7"/>
  <c r="A7393" i="7"/>
  <c r="A7353" i="7"/>
  <c r="A7309" i="7"/>
  <c r="A7229" i="7"/>
  <c r="A7208" i="7"/>
  <c r="A7195" i="7"/>
  <c r="A7185" i="7"/>
  <c r="A7094" i="7"/>
  <c r="A7011" i="7"/>
  <c r="A6908" i="7"/>
  <c r="A6873" i="7"/>
  <c r="A6859" i="7"/>
  <c r="A6856" i="7"/>
  <c r="A6830" i="7"/>
  <c r="A6802" i="7"/>
  <c r="A6801" i="7"/>
  <c r="A6800" i="7"/>
  <c r="A6789" i="7"/>
  <c r="A6770" i="7"/>
  <c r="A6763" i="7"/>
  <c r="A6746" i="7"/>
  <c r="A6733" i="7"/>
  <c r="A6723" i="7"/>
  <c r="A6722" i="7"/>
  <c r="A6713" i="7"/>
  <c r="A6710" i="7"/>
  <c r="A6607" i="7"/>
  <c r="A6595" i="7"/>
  <c r="A6576" i="7"/>
  <c r="A6547" i="7"/>
  <c r="A6541" i="7"/>
  <c r="A6467" i="7"/>
  <c r="A6443" i="7"/>
  <c r="A6435" i="7"/>
  <c r="A6426" i="7"/>
  <c r="A6356" i="7"/>
  <c r="A6343" i="7"/>
  <c r="A6342" i="7"/>
  <c r="A6325" i="7"/>
  <c r="A6269" i="7"/>
  <c r="A6188" i="7"/>
  <c r="A6187" i="7"/>
  <c r="A6147" i="7"/>
  <c r="A6083" i="7"/>
  <c r="A6082" i="7"/>
  <c r="A6067" i="7"/>
  <c r="A6029" i="7"/>
  <c r="A5942" i="7"/>
  <c r="A5940" i="7"/>
  <c r="A5907" i="7"/>
  <c r="A5846" i="7"/>
  <c r="A5831" i="7"/>
  <c r="A5828" i="7"/>
  <c r="A5803" i="7"/>
  <c r="A5802" i="7"/>
  <c r="A5798" i="7"/>
  <c r="A5793" i="7"/>
  <c r="A5692" i="7"/>
  <c r="A5688" i="7"/>
  <c r="A5661" i="7"/>
  <c r="A5658" i="7"/>
  <c r="A5625" i="7"/>
  <c r="A5593" i="7"/>
  <c r="A5572" i="7"/>
  <c r="A5559" i="7"/>
  <c r="A5555" i="7"/>
  <c r="A5528" i="7"/>
  <c r="A5474" i="7"/>
  <c r="A5465" i="7"/>
  <c r="A5419" i="7"/>
  <c r="A5416" i="7"/>
  <c r="A5406" i="7"/>
  <c r="A5400" i="7"/>
  <c r="A5357" i="7"/>
  <c r="A5333" i="7"/>
  <c r="A5313" i="7"/>
  <c r="A5312" i="7"/>
  <c r="A5288" i="7"/>
  <c r="A5283" i="7"/>
  <c r="A5247" i="7"/>
  <c r="A5203" i="7"/>
  <c r="A5191" i="7"/>
  <c r="A5177" i="7"/>
  <c r="A5126" i="7"/>
  <c r="A5097" i="7"/>
  <c r="A5089" i="7"/>
  <c r="A5078" i="7"/>
  <c r="A5075" i="7"/>
  <c r="A5073" i="7"/>
  <c r="A4739" i="7"/>
  <c r="A4596" i="7"/>
  <c r="A4556" i="7"/>
  <c r="A4475" i="7"/>
  <c r="A4459" i="7"/>
  <c r="A4427" i="7"/>
  <c r="A4338" i="7"/>
  <c r="A4337" i="7"/>
  <c r="A4333" i="7"/>
  <c r="A4330" i="7"/>
  <c r="A4306" i="7"/>
  <c r="A4295" i="7"/>
  <c r="A4282" i="7"/>
  <c r="A4235" i="7"/>
  <c r="A4223" i="7"/>
  <c r="A4209" i="7"/>
  <c r="A4193" i="7"/>
  <c r="A4181" i="7"/>
  <c r="A4180" i="7"/>
  <c r="A4159" i="7"/>
  <c r="A4146" i="7"/>
  <c r="A4134" i="7"/>
  <c r="A4127" i="7"/>
  <c r="A4039" i="7"/>
  <c r="A4038" i="7"/>
  <c r="A4037" i="7"/>
  <c r="A4027" i="7"/>
  <c r="A3960" i="7"/>
  <c r="A3888" i="7"/>
  <c r="A3887" i="7"/>
  <c r="A3685" i="7"/>
  <c r="A3673" i="7"/>
  <c r="A3605" i="7"/>
  <c r="A3580" i="7"/>
  <c r="A3538" i="7"/>
  <c r="A3370" i="7"/>
  <c r="A3309" i="7"/>
  <c r="A3304" i="7"/>
  <c r="A3303" i="7"/>
  <c r="A3258" i="7"/>
  <c r="A3204" i="7"/>
  <c r="A3170" i="7"/>
  <c r="A3168" i="7"/>
  <c r="A3167" i="7"/>
  <c r="A3165" i="7"/>
  <c r="A3155" i="7"/>
  <c r="A3124" i="7"/>
  <c r="A3123" i="7"/>
  <c r="A3078" i="7"/>
  <c r="A3077" i="7"/>
  <c r="A3065" i="7"/>
  <c r="A3009" i="7"/>
  <c r="A2991" i="7"/>
  <c r="A2964" i="7"/>
  <c r="A2954" i="7"/>
  <c r="A2925" i="7"/>
  <c r="A2917" i="7"/>
  <c r="A2868" i="7"/>
  <c r="A2821" i="7"/>
  <c r="A2820" i="7"/>
  <c r="A2819" i="7"/>
  <c r="A2772" i="7"/>
  <c r="A2713" i="7"/>
  <c r="A2710" i="7"/>
  <c r="A2690" i="7"/>
  <c r="A2681" i="7"/>
  <c r="A2642" i="7"/>
  <c r="A2631" i="7"/>
  <c r="A2605" i="7"/>
  <c r="A2604" i="7"/>
  <c r="A2523" i="7"/>
  <c r="A2522" i="7"/>
  <c r="A2517" i="7"/>
  <c r="A2514" i="7"/>
  <c r="A2337" i="7"/>
  <c r="A2315" i="7"/>
  <c r="A2225" i="7"/>
  <c r="A2202" i="7"/>
  <c r="A2183" i="7"/>
  <c r="A2100" i="7"/>
  <c r="A1963" i="7"/>
  <c r="A1933" i="7"/>
  <c r="A1929" i="7"/>
  <c r="A1927" i="7"/>
  <c r="A1901" i="7"/>
  <c r="A1900" i="7"/>
  <c r="A1898" i="7"/>
  <c r="A1897" i="7"/>
  <c r="A1892" i="7"/>
  <c r="A1888" i="7"/>
  <c r="A1855" i="7"/>
  <c r="A1850" i="7"/>
  <c r="A1728" i="7"/>
  <c r="A1727" i="7"/>
  <c r="A1667" i="7"/>
  <c r="A1648" i="7"/>
  <c r="A1619" i="7"/>
  <c r="A1599" i="7"/>
  <c r="A1422" i="7"/>
  <c r="A1285" i="7"/>
  <c r="A1284" i="7"/>
  <c r="A1236" i="7"/>
  <c r="A1235" i="7"/>
  <c r="A1226" i="7"/>
  <c r="A1177" i="7"/>
  <c r="A1144" i="7"/>
  <c r="A1041" i="7"/>
  <c r="A742" i="7"/>
  <c r="A710" i="7"/>
  <c r="A642" i="7"/>
  <c r="A625" i="7"/>
  <c r="A594" i="7"/>
  <c r="A588" i="7"/>
  <c r="A583" i="7"/>
  <c r="A577" i="7"/>
  <c r="A479" i="7"/>
  <c r="A478" i="7"/>
  <c r="A456" i="7"/>
  <c r="A442" i="7"/>
  <c r="A422" i="7"/>
  <c r="A341" i="7"/>
  <c r="A330" i="7"/>
  <c r="A292" i="7"/>
  <c r="A290" i="7"/>
  <c r="A257" i="7"/>
  <c r="A205" i="7"/>
  <c r="A172" i="7"/>
  <c r="A103" i="7"/>
  <c r="A102" i="7"/>
  <c r="A72" i="7"/>
  <c r="A63" i="7"/>
  <c r="A58" i="7"/>
  <c r="A44" i="7"/>
  <c r="A33" i="7"/>
  <c r="A8260" i="7"/>
  <c r="A8233" i="7"/>
  <c r="A8038" i="7"/>
  <c r="A8000" i="7"/>
  <c r="A7922" i="7"/>
  <c r="A7909" i="7"/>
  <c r="A7859" i="7"/>
  <c r="A7795" i="7"/>
  <c r="A7790" i="7"/>
  <c r="A7776" i="7"/>
  <c r="A7616" i="7"/>
  <c r="A7594" i="7"/>
  <c r="A7561" i="7"/>
  <c r="A7555" i="7"/>
  <c r="A7525" i="7"/>
  <c r="A7464" i="7"/>
  <c r="A7422" i="7"/>
  <c r="A7410" i="7"/>
  <c r="A7378" i="7"/>
  <c r="A7349" i="7"/>
  <c r="A7153" i="7"/>
  <c r="A7151" i="7"/>
  <c r="A7121" i="7"/>
  <c r="A7110" i="7"/>
  <c r="A7109" i="7"/>
  <c r="A7103" i="7"/>
  <c r="A7080" i="7"/>
  <c r="A7063" i="7"/>
  <c r="A6975" i="7"/>
  <c r="A6947" i="7"/>
  <c r="A6847" i="7"/>
  <c r="A6839" i="7"/>
  <c r="A6708" i="7"/>
  <c r="A6685" i="7"/>
  <c r="A6684" i="7"/>
  <c r="A6661" i="7"/>
  <c r="A6660" i="7"/>
  <c r="A6516" i="7"/>
  <c r="A6503" i="7"/>
  <c r="A6502" i="7"/>
  <c r="A6501" i="7"/>
  <c r="A6500" i="7"/>
  <c r="A6488" i="7"/>
  <c r="A6487" i="7"/>
  <c r="A6486" i="7"/>
  <c r="A6480" i="7"/>
  <c r="A6417" i="7"/>
  <c r="A6362" i="7"/>
  <c r="A6307" i="7"/>
  <c r="A6280" i="7"/>
  <c r="A6276" i="7"/>
  <c r="A6247" i="7"/>
  <c r="A6239" i="7"/>
  <c r="A6208" i="7"/>
  <c r="A6136" i="7"/>
  <c r="A6125" i="7"/>
  <c r="A6028" i="7"/>
  <c r="A5908" i="7"/>
  <c r="A5770" i="7"/>
  <c r="A5718" i="7"/>
  <c r="A5646" i="7"/>
  <c r="A5441" i="7"/>
  <c r="A5240" i="7"/>
  <c r="A5193" i="7"/>
  <c r="A5189" i="7"/>
  <c r="A5180" i="7"/>
  <c r="A5171" i="7"/>
  <c r="A5135" i="7"/>
  <c r="A5039" i="7"/>
  <c r="A4996" i="7"/>
  <c r="A4991" i="7"/>
  <c r="A4958" i="7"/>
  <c r="A4911" i="7"/>
  <c r="A4899" i="7"/>
  <c r="A4872" i="7"/>
  <c r="A4849" i="7"/>
  <c r="A4754" i="7"/>
  <c r="A4642" i="7"/>
  <c r="A4623" i="7"/>
  <c r="A4529" i="7"/>
  <c r="A4483" i="7"/>
  <c r="A4372" i="7"/>
  <c r="A4242" i="7"/>
  <c r="A4241" i="7"/>
  <c r="A4211" i="7"/>
  <c r="A4184" i="7"/>
  <c r="A4125" i="7"/>
  <c r="A4115" i="7"/>
  <c r="A4089" i="7"/>
  <c r="A3977" i="7"/>
  <c r="A3976" i="7"/>
  <c r="A3853" i="7"/>
  <c r="A3644" i="7"/>
  <c r="A3601" i="7"/>
  <c r="A3581" i="7"/>
  <c r="A3421" i="7"/>
  <c r="A3345" i="7"/>
  <c r="A3154" i="7"/>
  <c r="A3153" i="7"/>
  <c r="A2990" i="7"/>
  <c r="A2922" i="7"/>
  <c r="A2850" i="7"/>
  <c r="A2702" i="7"/>
  <c r="A2641" i="7"/>
  <c r="A2458" i="7"/>
  <c r="A2405" i="7"/>
  <c r="A2352" i="7"/>
  <c r="A2343" i="7"/>
  <c r="A2336" i="7"/>
  <c r="A2246" i="7"/>
  <c r="A2238" i="7"/>
  <c r="A2163" i="7"/>
  <c r="A2066" i="7"/>
  <c r="A2034" i="7"/>
  <c r="A2027" i="7"/>
  <c r="A1937" i="7"/>
  <c r="A1909" i="7"/>
  <c r="A1831" i="7"/>
  <c r="A1826" i="7"/>
  <c r="A1697" i="7"/>
  <c r="A1671" i="7"/>
  <c r="A1593" i="7"/>
  <c r="A1573" i="7"/>
  <c r="A1568" i="7"/>
  <c r="A1489" i="7"/>
  <c r="A1474" i="7"/>
  <c r="A1362" i="7"/>
  <c r="A1360" i="7"/>
  <c r="A1229" i="7"/>
  <c r="A1182" i="7"/>
  <c r="A1181" i="7"/>
  <c r="A1168" i="7"/>
  <c r="A971" i="7"/>
  <c r="A720" i="7"/>
  <c r="A706" i="7"/>
  <c r="A659" i="7"/>
  <c r="A615" i="7"/>
  <c r="A576" i="7"/>
  <c r="A508" i="7"/>
  <c r="A429" i="7"/>
  <c r="A386" i="7"/>
  <c r="A325" i="7"/>
  <c r="A253" i="7"/>
  <c r="A174" i="7"/>
  <c r="A168" i="7"/>
  <c r="A118" i="7"/>
  <c r="A92" i="7"/>
  <c r="A84" i="7"/>
  <c r="A8150" i="7"/>
  <c r="A8035" i="7"/>
  <c r="A7937" i="7"/>
  <c r="A7873" i="7"/>
  <c r="A7808" i="7"/>
  <c r="A7774" i="7"/>
  <c r="A7688" i="7"/>
  <c r="A7657" i="7"/>
  <c r="A7352" i="7"/>
  <c r="A7093" i="7"/>
  <c r="A7010" i="7"/>
  <c r="A6895" i="7"/>
  <c r="A6489" i="7"/>
  <c r="A6341" i="7"/>
  <c r="A6336" i="7"/>
  <c r="A6038" i="7"/>
  <c r="A5991" i="7"/>
  <c r="A5885" i="7"/>
  <c r="A5860" i="7"/>
  <c r="A5852" i="7"/>
  <c r="A5847" i="7"/>
  <c r="A5698" i="7"/>
  <c r="A5332" i="7"/>
  <c r="A5220" i="7"/>
  <c r="A5178" i="7"/>
  <c r="A4871" i="7"/>
  <c r="A4813" i="7"/>
  <c r="A4802" i="7"/>
  <c r="A4544" i="7"/>
  <c r="A4150" i="7"/>
  <c r="A4107" i="7"/>
  <c r="A4106" i="7"/>
  <c r="A4008" i="7"/>
  <c r="A3979" i="7"/>
  <c r="A2818" i="7"/>
  <c r="A2652" i="7"/>
  <c r="A2561" i="7"/>
  <c r="A2559" i="7"/>
  <c r="A2534" i="7"/>
  <c r="A2516" i="7"/>
  <c r="A2461" i="7"/>
  <c r="A2310" i="7"/>
  <c r="A1960" i="7"/>
  <c r="A1884" i="7"/>
  <c r="A1866" i="7"/>
  <c r="A1512" i="7"/>
  <c r="A1470" i="7"/>
  <c r="A1436" i="7"/>
  <c r="A1011" i="7"/>
  <c r="A667" i="7"/>
  <c r="A567" i="7"/>
  <c r="A477" i="7"/>
  <c r="A362" i="7"/>
  <c r="A204" i="7"/>
  <c r="A80" i="7"/>
  <c r="A8241" i="7"/>
  <c r="A8072" i="7"/>
  <c r="A7994" i="7"/>
  <c r="A7962" i="7"/>
  <c r="A7913" i="7"/>
  <c r="A7647" i="7"/>
  <c r="A7523" i="7"/>
  <c r="A7494" i="7"/>
  <c r="A7434" i="7"/>
  <c r="A7433" i="7"/>
  <c r="A7401" i="7"/>
  <c r="A7288" i="7"/>
  <c r="A7287" i="7"/>
  <c r="A7275" i="7"/>
  <c r="A7191" i="7"/>
  <c r="A7136" i="7"/>
  <c r="A6974" i="7"/>
  <c r="A6759" i="7"/>
  <c r="A6755" i="7"/>
  <c r="A6602" i="7"/>
  <c r="A6600" i="7"/>
  <c r="A6597" i="7"/>
  <c r="A6592" i="7"/>
  <c r="A6589" i="7"/>
  <c r="A6588" i="7"/>
  <c r="A6587" i="7"/>
  <c r="A6582" i="7"/>
  <c r="A6540" i="7"/>
  <c r="A6538" i="7"/>
  <c r="A6371" i="7"/>
  <c r="A6205" i="7"/>
  <c r="A6185" i="7"/>
  <c r="A6184" i="7"/>
  <c r="A6178" i="7"/>
  <c r="A6086" i="7"/>
  <c r="A6081" i="7"/>
  <c r="A5941" i="7"/>
  <c r="A5934" i="7"/>
  <c r="A5549" i="7"/>
  <c r="A5534" i="7"/>
  <c r="A5491" i="7"/>
  <c r="A5387" i="7"/>
  <c r="A5350" i="7"/>
  <c r="A5270" i="7"/>
  <c r="A5269" i="7"/>
  <c r="A5268" i="7"/>
  <c r="A5245" i="7"/>
  <c r="A5221" i="7"/>
  <c r="A5175" i="7"/>
  <c r="A5159" i="7"/>
  <c r="A5116" i="7"/>
  <c r="A5051" i="7"/>
  <c r="A5050" i="7"/>
  <c r="A4756" i="7"/>
  <c r="A4692" i="7"/>
  <c r="A4691" i="7"/>
  <c r="A4690" i="7"/>
  <c r="A4687" i="7"/>
  <c r="A4497" i="7"/>
  <c r="A4463" i="7"/>
  <c r="A4438" i="7"/>
  <c r="A4361" i="7"/>
  <c r="A4345" i="7"/>
  <c r="A4341" i="7"/>
  <c r="A4315" i="7"/>
  <c r="A4308" i="7"/>
  <c r="A4222" i="7"/>
  <c r="A4175" i="7"/>
  <c r="A4032" i="7"/>
  <c r="A4029" i="7"/>
  <c r="A4026" i="7"/>
  <c r="A3987" i="7"/>
  <c r="A3655" i="7"/>
  <c r="A3413" i="7"/>
  <c r="A3076" i="7"/>
  <c r="A3038" i="7"/>
  <c r="A3037" i="7"/>
  <c r="A3025" i="7"/>
  <c r="A3020" i="7"/>
  <c r="A2913" i="7"/>
  <c r="A2901" i="7"/>
  <c r="A2817" i="7"/>
  <c r="A2758" i="7"/>
  <c r="A2735" i="7"/>
  <c r="A2214" i="7"/>
  <c r="A2162" i="7"/>
  <c r="A2040" i="7"/>
  <c r="A2004" i="7"/>
  <c r="A1979" i="7"/>
  <c r="A1958" i="7"/>
  <c r="A1955" i="7"/>
  <c r="A1942" i="7"/>
  <c r="A1930" i="7"/>
  <c r="A1491" i="7"/>
  <c r="A1490" i="7"/>
  <c r="A1249" i="7"/>
  <c r="A1230" i="7"/>
  <c r="A1141" i="7"/>
  <c r="A1136" i="7"/>
  <c r="A1135" i="7"/>
  <c r="A1133" i="7"/>
  <c r="A1132" i="7"/>
  <c r="A1129" i="7"/>
  <c r="A1124" i="7"/>
  <c r="A1121" i="7"/>
  <c r="A1118" i="7"/>
  <c r="A1116" i="7"/>
  <c r="A1115" i="7"/>
  <c r="A1111" i="7"/>
  <c r="A1110" i="7"/>
  <c r="A1109" i="7"/>
  <c r="A1106" i="7"/>
  <c r="A1104" i="7"/>
  <c r="A1098" i="7"/>
  <c r="A1087" i="7"/>
  <c r="A1086" i="7"/>
  <c r="A1083" i="7"/>
  <c r="A1078" i="7"/>
  <c r="A1073" i="7"/>
  <c r="A1070" i="7"/>
  <c r="A1066" i="7"/>
  <c r="A1023" i="7"/>
  <c r="A896" i="7"/>
  <c r="A872" i="7"/>
  <c r="A858" i="7"/>
  <c r="A695" i="7"/>
  <c r="A688" i="7"/>
  <c r="A666" i="7"/>
  <c r="A582" i="7"/>
  <c r="A534" i="7"/>
  <c r="A526" i="7"/>
  <c r="A337" i="7"/>
  <c r="A336" i="7"/>
  <c r="A329" i="7"/>
  <c r="A262" i="7"/>
  <c r="A252" i="7"/>
  <c r="A86" i="7"/>
  <c r="A7" i="7"/>
  <c r="A8228" i="7"/>
  <c r="A8149" i="7"/>
  <c r="A8119" i="7"/>
  <c r="A7890" i="7"/>
  <c r="A7842" i="7"/>
  <c r="A7801" i="7"/>
  <c r="A7742" i="7"/>
  <c r="A7692" i="7"/>
  <c r="A7643" i="7"/>
  <c r="A7584" i="7"/>
  <c r="A7330" i="7"/>
  <c r="A7283" i="7"/>
  <c r="A7269" i="7"/>
  <c r="A7213" i="7"/>
  <c r="A7175" i="7"/>
  <c r="A7092" i="7"/>
  <c r="A7037" i="7"/>
  <c r="A7005" i="7"/>
  <c r="A6683" i="7"/>
  <c r="A6639" i="7"/>
  <c r="A6620" i="7"/>
  <c r="A6355" i="7"/>
  <c r="A6319" i="7"/>
  <c r="A6268" i="7"/>
  <c r="A6091" i="7"/>
  <c r="A5990" i="7"/>
  <c r="A5976" i="7"/>
  <c r="A5879" i="7"/>
  <c r="A5775" i="7"/>
  <c r="A5615" i="7"/>
  <c r="A5604" i="7"/>
  <c r="A5170" i="7"/>
  <c r="A4656" i="7"/>
  <c r="A4441" i="7"/>
  <c r="A4250" i="7"/>
  <c r="A3892" i="7"/>
  <c r="A3868" i="7"/>
  <c r="A3806" i="7"/>
  <c r="A3510" i="7"/>
  <c r="A3466" i="7"/>
  <c r="A3446" i="7"/>
  <c r="A3133" i="7"/>
  <c r="A3075" i="7"/>
  <c r="A3044" i="7"/>
  <c r="A2849" i="7"/>
  <c r="A2684" i="7"/>
  <c r="A2592" i="7"/>
  <c r="A2148" i="7"/>
  <c r="A1912" i="7"/>
  <c r="A1854" i="7"/>
  <c r="A1617" i="7"/>
  <c r="A1533" i="7"/>
  <c r="A1525" i="7"/>
  <c r="A1462" i="7"/>
  <c r="A1415" i="7"/>
  <c r="A1345" i="7"/>
  <c r="A1339" i="7"/>
  <c r="A1173" i="7"/>
  <c r="A661" i="7"/>
  <c r="A609" i="7"/>
  <c r="A568" i="7"/>
  <c r="A459" i="7"/>
  <c r="A416" i="7"/>
  <c r="A131" i="7"/>
  <c r="A8196" i="7"/>
  <c r="A8166" i="7"/>
  <c r="A8163" i="7"/>
  <c r="A8014" i="7"/>
  <c r="A7847" i="7"/>
  <c r="A7815" i="7"/>
  <c r="A7787" i="7"/>
  <c r="A7651" i="7"/>
  <c r="A7300" i="7"/>
  <c r="A7294" i="7"/>
  <c r="A7262" i="7"/>
  <c r="A7256" i="7"/>
  <c r="A7236" i="7"/>
  <c r="A7209" i="7"/>
  <c r="A7152" i="7"/>
  <c r="A7146" i="7"/>
  <c r="A7083" i="7"/>
  <c r="A7036" i="7"/>
  <c r="A6957" i="7"/>
  <c r="A6956" i="7"/>
  <c r="A6952" i="7"/>
  <c r="A6378" i="7"/>
  <c r="A6271" i="7"/>
  <c r="A6201" i="7"/>
  <c r="A6189" i="7"/>
  <c r="A6044" i="7"/>
  <c r="A6006" i="7"/>
  <c r="A5989" i="7"/>
  <c r="A5956" i="7"/>
  <c r="A5856" i="7"/>
  <c r="A5853" i="7"/>
  <c r="A5755" i="7"/>
  <c r="A5729" i="7"/>
  <c r="A5703" i="7"/>
  <c r="A5558" i="7"/>
  <c r="A5341" i="7"/>
  <c r="A5317" i="7"/>
  <c r="A5134" i="7"/>
  <c r="A5105" i="7"/>
  <c r="A5102" i="7"/>
  <c r="A5008" i="7"/>
  <c r="A4932" i="7"/>
  <c r="A4929" i="7"/>
  <c r="A4910" i="7"/>
  <c r="A4842" i="7"/>
  <c r="A4818" i="7"/>
  <c r="A4794" i="7"/>
  <c r="A4762" i="7"/>
  <c r="A4564" i="7"/>
  <c r="A4558" i="7"/>
  <c r="A4536" i="7"/>
  <c r="A4479" i="7"/>
  <c r="A4449" i="7"/>
  <c r="A4429" i="7"/>
  <c r="A4409" i="7"/>
  <c r="A4383" i="7"/>
  <c r="A4161" i="7"/>
  <c r="A3907" i="7"/>
  <c r="A3804" i="7"/>
  <c r="A3672" i="7"/>
  <c r="A3511" i="7"/>
  <c r="A3423" i="7"/>
  <c r="A3403" i="7"/>
  <c r="A3043" i="7"/>
  <c r="A2988" i="7"/>
  <c r="A2982" i="7"/>
  <c r="A2816" i="7"/>
  <c r="A2775" i="7"/>
  <c r="A2691" i="7"/>
  <c r="A2665" i="7"/>
  <c r="A2638" i="7"/>
  <c r="A2538" i="7"/>
  <c r="A2508" i="7"/>
  <c r="A2507" i="7"/>
  <c r="A2242" i="7"/>
  <c r="A2179" i="7"/>
  <c r="A2161" i="7"/>
  <c r="A2144" i="7"/>
  <c r="A2085" i="7"/>
  <c r="A1939" i="7"/>
  <c r="A1817" i="7"/>
  <c r="A1737" i="7"/>
  <c r="A1679" i="7"/>
  <c r="A1460" i="7"/>
  <c r="A1054" i="7"/>
  <c r="A951" i="7"/>
  <c r="A806" i="7"/>
  <c r="A761" i="7"/>
  <c r="A715" i="7"/>
  <c r="A665" i="7"/>
  <c r="A614" i="7"/>
  <c r="A551" i="7"/>
  <c r="A505" i="7"/>
  <c r="A503" i="7"/>
  <c r="A453" i="7"/>
  <c r="A371" i="7"/>
  <c r="A364" i="7"/>
  <c r="A278" i="7"/>
  <c r="A175" i="7"/>
  <c r="A8195" i="7"/>
  <c r="A8190" i="7"/>
  <c r="A8156" i="7"/>
  <c r="A8068" i="7"/>
  <c r="A8053" i="7"/>
  <c r="A8046" i="7"/>
  <c r="A8044" i="7"/>
  <c r="A7969" i="7"/>
  <c r="A7900" i="7"/>
  <c r="A7899" i="7"/>
  <c r="A7807" i="7"/>
  <c r="A7793" i="7"/>
  <c r="A7734" i="7"/>
  <c r="A7717" i="7"/>
  <c r="A7716" i="7"/>
  <c r="A7711" i="7"/>
  <c r="A7707" i="7"/>
  <c r="A7696" i="7"/>
  <c r="A7645" i="7"/>
  <c r="A7556" i="7"/>
  <c r="A7358" i="7"/>
  <c r="A7317" i="7"/>
  <c r="A7297" i="7"/>
  <c r="A7263" i="7"/>
  <c r="A7174" i="7"/>
  <c r="A6890" i="7"/>
  <c r="A6883" i="7"/>
  <c r="A6780" i="7"/>
  <c r="A6659" i="7"/>
  <c r="A6658" i="7"/>
  <c r="A6626" i="7"/>
  <c r="A6544" i="7"/>
  <c r="A6370" i="7"/>
  <c r="A6312" i="7"/>
  <c r="A6309" i="7"/>
  <c r="A6238" i="7"/>
  <c r="A6179" i="7"/>
  <c r="A6141" i="7"/>
  <c r="A6140" i="7"/>
  <c r="A6026" i="7"/>
  <c r="A5797" i="7"/>
  <c r="A5781" i="7"/>
  <c r="A5742" i="7"/>
  <c r="A5664" i="7"/>
  <c r="A5618" i="7"/>
  <c r="A5613" i="7"/>
  <c r="A5535" i="7"/>
  <c r="A5319" i="7"/>
  <c r="A5276" i="7"/>
  <c r="A4892" i="7"/>
  <c r="A4878" i="7"/>
  <c r="A4819" i="7"/>
  <c r="A4697" i="7"/>
  <c r="A4670" i="7"/>
  <c r="A4658" i="7"/>
  <c r="A4644" i="7"/>
  <c r="A4620" i="7"/>
  <c r="A4601" i="7"/>
  <c r="A4592" i="7"/>
  <c r="A4587" i="7"/>
  <c r="A4563" i="7"/>
  <c r="A4487" i="7"/>
  <c r="A4477" i="7"/>
  <c r="A4401" i="7"/>
  <c r="A4398" i="7"/>
  <c r="A4390" i="7"/>
  <c r="A4374" i="7"/>
  <c r="A4373" i="7"/>
  <c r="A4370" i="7"/>
  <c r="A4202" i="7"/>
  <c r="A4066" i="7"/>
  <c r="A3996" i="7"/>
  <c r="A3988" i="7"/>
  <c r="A3875" i="7"/>
  <c r="A3766" i="7"/>
  <c r="A3594" i="7"/>
  <c r="A3583" i="7"/>
  <c r="A3537" i="7"/>
  <c r="A3401" i="7"/>
  <c r="A3340" i="7"/>
  <c r="A3339" i="7"/>
  <c r="A3281" i="7"/>
  <c r="A3242" i="7"/>
  <c r="A3180" i="7"/>
  <c r="A3058" i="7"/>
  <c r="A3042" i="7"/>
  <c r="A2996" i="7"/>
  <c r="A2664" i="7"/>
  <c r="A2531" i="7"/>
  <c r="A2498" i="7"/>
  <c r="A2433" i="7"/>
  <c r="A2321" i="7"/>
  <c r="A2253" i="7"/>
  <c r="A2172" i="7"/>
  <c r="A2143" i="7"/>
  <c r="A2128" i="7"/>
  <c r="A2114" i="7"/>
  <c r="A2023" i="7"/>
  <c r="A1997" i="7"/>
  <c r="A1678" i="7"/>
  <c r="A1626" i="7"/>
  <c r="A1610" i="7"/>
  <c r="A1543" i="7"/>
  <c r="A1461" i="7"/>
  <c r="A1457" i="7"/>
  <c r="A1358" i="7"/>
  <c r="A1276" i="7"/>
  <c r="A1010" i="7"/>
  <c r="A937" i="7"/>
  <c r="A910" i="7"/>
  <c r="A889" i="7"/>
  <c r="A822" i="7"/>
  <c r="A754" i="7"/>
  <c r="A746" i="7"/>
  <c r="A743" i="7"/>
  <c r="A740" i="7"/>
  <c r="A707" i="7"/>
  <c r="A697" i="7"/>
  <c r="A584" i="7"/>
  <c r="A570" i="7"/>
  <c r="A544" i="7"/>
  <c r="A424" i="7"/>
  <c r="A345" i="7"/>
  <c r="A301" i="7"/>
  <c r="A239" i="7"/>
  <c r="A159" i="7"/>
  <c r="A156" i="7"/>
  <c r="A97" i="7"/>
  <c r="A8114" i="7"/>
  <c r="A8062" i="7"/>
  <c r="A8049" i="7"/>
  <c r="A7818" i="7"/>
  <c r="A7817" i="7"/>
  <c r="A7130" i="7"/>
  <c r="A6827" i="7"/>
  <c r="A6794" i="7"/>
  <c r="A6727" i="7"/>
  <c r="A6605" i="7"/>
  <c r="A6601" i="7"/>
  <c r="A6599" i="7"/>
  <c r="A6586" i="7"/>
  <c r="A6340" i="7"/>
  <c r="A6267" i="7"/>
  <c r="A6072" i="7"/>
  <c r="A6037" i="7"/>
  <c r="A5845" i="7"/>
  <c r="A5844" i="7"/>
  <c r="A5639" i="7"/>
  <c r="A5553" i="7"/>
  <c r="A5552" i="7"/>
  <c r="A5503" i="7"/>
  <c r="A5430" i="7"/>
  <c r="A5429" i="7"/>
  <c r="A5378" i="7"/>
  <c r="A5249" i="7"/>
  <c r="A5132" i="7"/>
  <c r="A5110" i="7"/>
  <c r="A5082" i="7"/>
  <c r="A5029" i="7"/>
  <c r="A5014" i="7"/>
  <c r="A4682" i="7"/>
  <c r="A4681" i="7"/>
  <c r="A4553" i="7"/>
  <c r="A4548" i="7"/>
  <c r="A4542" i="7"/>
  <c r="A4516" i="7"/>
  <c r="A4432" i="7"/>
  <c r="A4431" i="7"/>
  <c r="A4360" i="7"/>
  <c r="A4261" i="7"/>
  <c r="A4020" i="7"/>
  <c r="A4016" i="7"/>
  <c r="A3949" i="7"/>
  <c r="A3770" i="7"/>
  <c r="A3702" i="7"/>
  <c r="A3694" i="7"/>
  <c r="A3692" i="7"/>
  <c r="A3632" i="7"/>
  <c r="A3557" i="7"/>
  <c r="A3482" i="7"/>
  <c r="A3327" i="7"/>
  <c r="A3226" i="7"/>
  <c r="A3225" i="7"/>
  <c r="A3134" i="7"/>
  <c r="A3122" i="7"/>
  <c r="A3074" i="7"/>
  <c r="A3073" i="7"/>
  <c r="A3056" i="7"/>
  <c r="A3036" i="7"/>
  <c r="A2989" i="7"/>
  <c r="A2968" i="7"/>
  <c r="A2953" i="7"/>
  <c r="A2947" i="7"/>
  <c r="A2938" i="7"/>
  <c r="A2931" i="7"/>
  <c r="A2870" i="7"/>
  <c r="A2848" i="7"/>
  <c r="A2815" i="7"/>
  <c r="A2724" i="7"/>
  <c r="A2677" i="7"/>
  <c r="A2673" i="7"/>
  <c r="A2595" i="7"/>
  <c r="A2568" i="7"/>
  <c r="A2255" i="7"/>
  <c r="A2235" i="7"/>
  <c r="A2234" i="7"/>
  <c r="A2076" i="7"/>
  <c r="A2058" i="7"/>
  <c r="A1919" i="7"/>
  <c r="A1868" i="7"/>
  <c r="A1783" i="7"/>
  <c r="A1762" i="7"/>
  <c r="A1759" i="7"/>
  <c r="A1649" i="7"/>
  <c r="A1472" i="7"/>
  <c r="A1353" i="7"/>
  <c r="A1333" i="7"/>
  <c r="A1142" i="7"/>
  <c r="A1117" i="7"/>
  <c r="A922" i="7"/>
  <c r="A920" i="7"/>
  <c r="A857" i="7"/>
  <c r="A760" i="7"/>
  <c r="A575" i="7"/>
  <c r="A574" i="7"/>
  <c r="A241" i="7"/>
  <c r="A234" i="7"/>
  <c r="A117" i="7"/>
  <c r="A116" i="7"/>
  <c r="A76" i="7"/>
  <c r="A28" i="7"/>
  <c r="A19" i="7"/>
  <c r="A16" i="7"/>
  <c r="A15" i="7"/>
  <c r="A14" i="7"/>
  <c r="A11" i="7"/>
  <c r="A8262" i="7"/>
  <c r="A8243" i="7"/>
  <c r="A8113" i="7"/>
  <c r="A8030" i="7"/>
  <c r="A7983" i="7"/>
  <c r="A7967" i="7"/>
  <c r="A7965" i="7"/>
  <c r="A7961" i="7"/>
  <c r="A7943" i="7"/>
  <c r="A7908" i="7"/>
  <c r="A7778" i="7"/>
  <c r="A7763" i="7"/>
  <c r="A7640" i="7"/>
  <c r="A7619" i="7"/>
  <c r="A7548" i="7"/>
  <c r="A7547" i="7"/>
  <c r="A7440" i="7"/>
  <c r="A7399" i="7"/>
  <c r="A7314" i="7"/>
  <c r="A7292" i="7"/>
  <c r="A7161" i="7"/>
  <c r="A7061" i="7"/>
  <c r="A6938" i="7"/>
  <c r="A6935" i="7"/>
  <c r="A6910" i="7"/>
  <c r="A6909" i="7"/>
  <c r="A6866" i="7"/>
  <c r="A6865" i="7"/>
  <c r="A6828" i="7"/>
  <c r="A6804" i="7"/>
  <c r="A6760" i="7"/>
  <c r="A6758" i="7"/>
  <c r="A6756" i="7"/>
  <c r="A6738" i="7"/>
  <c r="A6716" i="7"/>
  <c r="A6585" i="7"/>
  <c r="A6555" i="7"/>
  <c r="A6445" i="7"/>
  <c r="A6291" i="7"/>
  <c r="A6289" i="7"/>
  <c r="A6206" i="7"/>
  <c r="A6120" i="7"/>
  <c r="A6058" i="7"/>
  <c r="A6023" i="7"/>
  <c r="A6022" i="7"/>
  <c r="A6017" i="7"/>
  <c r="A5923" i="7"/>
  <c r="A5894" i="7"/>
  <c r="A5825" i="7"/>
  <c r="A5824" i="7"/>
  <c r="A5823" i="7"/>
  <c r="A5660" i="7"/>
  <c r="A5539" i="7"/>
  <c r="A5507" i="7"/>
  <c r="A5498" i="7"/>
  <c r="A5463" i="7"/>
  <c r="A5324" i="7"/>
  <c r="A5222" i="7"/>
  <c r="A5202" i="7"/>
  <c r="A5174" i="7"/>
  <c r="A5169" i="7"/>
  <c r="A5166" i="7"/>
  <c r="A5164" i="7"/>
  <c r="A5149" i="7"/>
  <c r="A5148" i="7"/>
  <c r="A5113" i="7"/>
  <c r="A5107" i="7"/>
  <c r="A5104" i="7"/>
  <c r="A5095" i="7"/>
  <c r="A5085" i="7"/>
  <c r="A5031" i="7"/>
  <c r="A5019" i="7"/>
  <c r="A4757" i="7"/>
  <c r="A4755" i="7"/>
  <c r="A4703" i="7"/>
  <c r="A4693" i="7"/>
  <c r="A4651" i="7"/>
  <c r="A4597" i="7"/>
  <c r="A4507" i="7"/>
  <c r="A4437" i="7"/>
  <c r="A4433" i="7"/>
  <c r="A4378" i="7"/>
  <c r="A4364" i="7"/>
  <c r="A4234" i="7"/>
  <c r="A4208" i="7"/>
  <c r="A4158" i="7"/>
  <c r="A4157" i="7"/>
  <c r="A4139" i="7"/>
  <c r="A4123" i="7"/>
  <c r="A4040" i="7"/>
  <c r="A4031" i="7"/>
  <c r="A3926" i="7"/>
  <c r="A3691" i="7"/>
  <c r="A3657" i="7"/>
  <c r="A3653" i="7"/>
  <c r="A3465" i="7"/>
  <c r="A3359" i="7"/>
  <c r="A3326" i="7"/>
  <c r="A3220" i="7"/>
  <c r="A3072" i="7"/>
  <c r="A3002" i="7"/>
  <c r="A2944" i="7"/>
  <c r="A2927" i="7"/>
  <c r="A2880" i="7"/>
  <c r="A2863" i="7"/>
  <c r="A2814" i="7"/>
  <c r="A2750" i="7"/>
  <c r="A2747" i="7"/>
  <c r="A2734" i="7"/>
  <c r="A2718" i="7"/>
  <c r="A2697" i="7"/>
  <c r="A2676" i="7"/>
  <c r="A2602" i="7"/>
  <c r="A2600" i="7"/>
  <c r="A2579" i="7"/>
  <c r="A2567" i="7"/>
  <c r="A2553" i="7"/>
  <c r="A2546" i="7"/>
  <c r="A2536" i="7"/>
  <c r="A2503" i="7"/>
  <c r="A2467" i="7"/>
  <c r="A2463" i="7"/>
  <c r="A2448" i="7"/>
  <c r="A2408" i="7"/>
  <c r="A2301" i="7"/>
  <c r="A2206" i="7"/>
  <c r="A2200" i="7"/>
  <c r="A2191" i="7"/>
  <c r="A2169" i="7"/>
  <c r="A2149" i="7"/>
  <c r="A2111" i="7"/>
  <c r="A2106" i="7"/>
  <c r="A2099" i="7"/>
  <c r="A2002" i="7"/>
  <c r="A1996" i="7"/>
  <c r="A1954" i="7"/>
  <c r="A1934" i="7"/>
  <c r="A1928" i="7"/>
  <c r="A1920" i="7"/>
  <c r="A1874" i="7"/>
  <c r="A1572" i="7"/>
  <c r="A1499" i="7"/>
  <c r="A1487" i="7"/>
  <c r="A1478" i="7"/>
  <c r="A1468" i="7"/>
  <c r="A1409" i="7"/>
  <c r="A1406" i="7"/>
  <c r="A1390" i="7"/>
  <c r="A1389" i="7"/>
  <c r="A1386" i="7"/>
  <c r="A1234" i="7"/>
  <c r="A1214" i="7"/>
  <c r="A1208" i="7"/>
  <c r="A1207" i="7"/>
  <c r="A1206" i="7"/>
  <c r="A1139" i="7"/>
  <c r="A1134" i="7"/>
  <c r="A1130" i="7"/>
  <c r="A1128" i="7"/>
  <c r="A1122" i="7"/>
  <c r="A1120" i="7"/>
  <c r="A1107" i="7"/>
  <c r="A1099" i="7"/>
  <c r="A1096" i="7"/>
  <c r="A1095" i="7"/>
  <c r="A1075" i="7"/>
  <c r="A1044" i="7"/>
  <c r="A1038" i="7"/>
  <c r="A1029" i="7"/>
  <c r="A1022" i="7"/>
  <c r="A1016" i="7"/>
  <c r="A917" i="7"/>
  <c r="A916" i="7"/>
  <c r="A894" i="7"/>
  <c r="A881" i="7"/>
  <c r="A821" i="7"/>
  <c r="A675" i="7"/>
  <c r="A543" i="7"/>
  <c r="A542" i="7"/>
  <c r="A500" i="7"/>
  <c r="A468" i="7"/>
  <c r="A434" i="7"/>
  <c r="A421" i="7"/>
  <c r="A420" i="7"/>
  <c r="A417" i="7"/>
  <c r="A340" i="7"/>
  <c r="A334" i="7"/>
  <c r="A300" i="7"/>
  <c r="A267" i="7"/>
  <c r="A229" i="7"/>
  <c r="A227" i="7"/>
  <c r="A143" i="7"/>
  <c r="A142" i="7"/>
  <c r="A141" i="7"/>
  <c r="A18" i="7"/>
  <c r="A7970" i="7"/>
  <c r="A7966" i="7"/>
  <c r="A7964" i="7"/>
  <c r="A7952" i="7"/>
  <c r="A7618" i="7"/>
  <c r="A7598" i="7"/>
  <c r="A7539" i="7"/>
  <c r="A7510" i="7"/>
  <c r="A7451" i="7"/>
  <c r="A7448" i="7"/>
  <c r="A7377" i="7"/>
  <c r="A7179" i="7"/>
  <c r="A7150" i="7"/>
  <c r="A6829" i="7"/>
  <c r="A6824" i="7"/>
  <c r="A6823" i="7"/>
  <c r="A6805" i="7"/>
  <c r="A6803" i="7"/>
  <c r="A6717" i="7"/>
  <c r="A6711" i="7"/>
  <c r="A6594" i="7"/>
  <c r="A6584" i="7"/>
  <c r="A6579" i="7"/>
  <c r="A6569" i="7"/>
  <c r="A6568" i="7"/>
  <c r="A6393" i="7"/>
  <c r="A6354" i="7"/>
  <c r="A6130" i="7"/>
  <c r="A6129" i="7"/>
  <c r="A6052" i="7"/>
  <c r="A6051" i="7"/>
  <c r="A6034" i="7"/>
  <c r="A5878" i="7"/>
  <c r="A5871" i="7"/>
  <c r="A5600" i="7"/>
  <c r="A5578" i="7"/>
  <c r="A5577" i="7"/>
  <c r="A5563" i="7"/>
  <c r="A5562" i="7"/>
  <c r="A5497" i="7"/>
  <c r="A5470" i="7"/>
  <c r="A5458" i="7"/>
  <c r="A5382" i="7"/>
  <c r="A5381" i="7"/>
  <c r="A5370" i="7"/>
  <c r="A5363" i="7"/>
  <c r="A5165" i="7"/>
  <c r="A5133" i="7"/>
  <c r="A5106" i="7"/>
  <c r="A5074" i="7"/>
  <c r="A5058" i="7"/>
  <c r="A4674" i="7"/>
  <c r="A4434" i="7"/>
  <c r="A4299" i="7"/>
  <c r="A4283" i="7"/>
  <c r="A4230" i="7"/>
  <c r="A4229" i="7"/>
  <c r="A4207" i="7"/>
  <c r="A4194" i="7"/>
  <c r="A4012" i="7"/>
  <c r="A4011" i="7"/>
  <c r="A3910" i="7"/>
  <c r="A3891" i="7"/>
  <c r="A3874" i="7"/>
  <c r="A3802" i="7"/>
  <c r="A3765" i="7"/>
  <c r="A3762" i="7"/>
  <c r="A3742" i="7"/>
  <c r="A3704" i="7"/>
  <c r="A3659" i="7"/>
  <c r="A3652" i="7"/>
  <c r="A3616" i="7"/>
  <c r="A3589" i="7"/>
  <c r="A3546" i="7"/>
  <c r="A3445" i="7"/>
  <c r="A3440" i="7"/>
  <c r="A3437" i="7"/>
  <c r="A3436" i="7"/>
  <c r="A3241" i="7"/>
  <c r="A3236" i="7"/>
  <c r="A3232" i="7"/>
  <c r="A3093" i="7"/>
  <c r="A2973" i="7"/>
  <c r="A2730" i="7"/>
  <c r="A2717" i="7"/>
  <c r="A2694" i="7"/>
  <c r="A2630" i="7"/>
  <c r="A2629" i="7"/>
  <c r="A2615" i="7"/>
  <c r="A2541" i="7"/>
  <c r="A2540" i="7"/>
  <c r="A2539" i="7"/>
  <c r="A2492" i="7"/>
  <c r="A2087" i="7"/>
  <c r="A2086" i="7"/>
  <c r="A2014" i="7"/>
  <c r="A1886" i="7"/>
  <c r="A1880" i="7"/>
  <c r="A1767" i="7"/>
  <c r="A1483" i="7"/>
  <c r="A1418" i="7"/>
  <c r="A1413" i="7"/>
  <c r="A1412" i="7"/>
  <c r="A1408" i="7"/>
  <c r="A1397" i="7"/>
  <c r="A1040" i="7"/>
  <c r="A936" i="7"/>
  <c r="A871" i="7"/>
  <c r="A831" i="7"/>
  <c r="A827" i="7"/>
  <c r="A800" i="7"/>
  <c r="A766" i="7"/>
  <c r="A674" i="7"/>
  <c r="A632" i="7"/>
  <c r="A557" i="7"/>
  <c r="A272" i="7"/>
  <c r="A266" i="7"/>
  <c r="A246" i="7"/>
  <c r="A208" i="7"/>
  <c r="A8255" i="7"/>
  <c r="A8131" i="7"/>
  <c r="A8083" i="7"/>
  <c r="A8013" i="7"/>
  <c r="A7945" i="7"/>
  <c r="A7932" i="7"/>
  <c r="A7858" i="7"/>
  <c r="A7831" i="7"/>
  <c r="A7786" i="7"/>
  <c r="A7740" i="7"/>
  <c r="A7679" i="7"/>
  <c r="A7629" i="7"/>
  <c r="A7609" i="7"/>
  <c r="A7587" i="7"/>
  <c r="A7578" i="7"/>
  <c r="A7574" i="7"/>
  <c r="A7552" i="7"/>
  <c r="A7508" i="7"/>
  <c r="A7493" i="7"/>
  <c r="A7478" i="7"/>
  <c r="A7477" i="7"/>
  <c r="A7463" i="7"/>
  <c r="A7450" i="7"/>
  <c r="A7432" i="7"/>
  <c r="A7426" i="7"/>
  <c r="A7412" i="7"/>
  <c r="A7404" i="7"/>
  <c r="A7376" i="7"/>
  <c r="A7338" i="7"/>
  <c r="A7326" i="7"/>
  <c r="A7308" i="7"/>
  <c r="A7258" i="7"/>
  <c r="A7227" i="7"/>
  <c r="A7220" i="7"/>
  <c r="A7194" i="7"/>
  <c r="A7188" i="7"/>
  <c r="A7140" i="7"/>
  <c r="A7128" i="7"/>
  <c r="A7079" i="7"/>
  <c r="A7066" i="7"/>
  <c r="A7035" i="7"/>
  <c r="A7034" i="7"/>
  <c r="A7028" i="7"/>
  <c r="A6998" i="7"/>
  <c r="A6988" i="7"/>
  <c r="A6978" i="7"/>
  <c r="A6977" i="7"/>
  <c r="A6963" i="7"/>
  <c r="A6961" i="7"/>
  <c r="A6929" i="7"/>
  <c r="A6918" i="7"/>
  <c r="A6846" i="7"/>
  <c r="A6822" i="7"/>
  <c r="A6816" i="7"/>
  <c r="A6783" i="7"/>
  <c r="A6747" i="7"/>
  <c r="A6707" i="7"/>
  <c r="A6682" i="7"/>
  <c r="A6657" i="7"/>
  <c r="A6625" i="7"/>
  <c r="A6531" i="7"/>
  <c r="A6519" i="7"/>
  <c r="A6509" i="7"/>
  <c r="A6479" i="7"/>
  <c r="A6473" i="7"/>
  <c r="A6471" i="7"/>
  <c r="A6400" i="7"/>
  <c r="A6397" i="7"/>
  <c r="A6297" i="7"/>
  <c r="A6283" i="7"/>
  <c r="A6272" i="7"/>
  <c r="A6262" i="7"/>
  <c r="A6220" i="7"/>
  <c r="A6190" i="7"/>
  <c r="A6148" i="7"/>
  <c r="A6142" i="7"/>
  <c r="A6118" i="7"/>
  <c r="A6080" i="7"/>
  <c r="A6057" i="7"/>
  <c r="A6008" i="7"/>
  <c r="A5975" i="7"/>
  <c r="A5887" i="7"/>
  <c r="A5867" i="7"/>
  <c r="A5836" i="7"/>
  <c r="A5740" i="7"/>
  <c r="A5719" i="7"/>
  <c r="A5687" i="7"/>
  <c r="A5622" i="7"/>
  <c r="A5523" i="7"/>
  <c r="A5513" i="7"/>
  <c r="A5508" i="7"/>
  <c r="A5447" i="7"/>
  <c r="A5362" i="7"/>
  <c r="A5340" i="7"/>
  <c r="A5291" i="7"/>
  <c r="A5279" i="7"/>
  <c r="A5228" i="7"/>
  <c r="A5094" i="7"/>
  <c r="A5080" i="7"/>
  <c r="A4950" i="7"/>
  <c r="A4915" i="7"/>
  <c r="A4898" i="7"/>
  <c r="A4870" i="7"/>
  <c r="A4867" i="7"/>
  <c r="A4864" i="7"/>
  <c r="A4854" i="7"/>
  <c r="A4851" i="7"/>
  <c r="A4848" i="7"/>
  <c r="A4829" i="7"/>
  <c r="A4809" i="7"/>
  <c r="A4807" i="7"/>
  <c r="A4795" i="7"/>
  <c r="A4760" i="7"/>
  <c r="A4732" i="7"/>
  <c r="A4717" i="7"/>
  <c r="A4708" i="7"/>
  <c r="A4704" i="7"/>
  <c r="A4683" i="7"/>
  <c r="A4675" i="7"/>
  <c r="A4673" i="7"/>
  <c r="A4645" i="7"/>
  <c r="A4641" i="7"/>
  <c r="A4627" i="7"/>
  <c r="A4604" i="7"/>
  <c r="A4561" i="7"/>
  <c r="A4474" i="7"/>
  <c r="A4428" i="7"/>
  <c r="A4419" i="7"/>
  <c r="A4377" i="7"/>
  <c r="A4348" i="7"/>
  <c r="A4339" i="7"/>
  <c r="A4303" i="7"/>
  <c r="A4203" i="7"/>
  <c r="A4130" i="7"/>
  <c r="A4100" i="7"/>
  <c r="A3909" i="7"/>
  <c r="A3862" i="7"/>
  <c r="A3855" i="7"/>
  <c r="A3846" i="7"/>
  <c r="A3833" i="7"/>
  <c r="A3830" i="7"/>
  <c r="A3815" i="7"/>
  <c r="A3795" i="7"/>
  <c r="A3787" i="7"/>
  <c r="A3776" i="7"/>
  <c r="A3751" i="7"/>
  <c r="A3750" i="7"/>
  <c r="A3735" i="7"/>
  <c r="A3712" i="7"/>
  <c r="A3711" i="7"/>
  <c r="A3700" i="7"/>
  <c r="A3629" i="7"/>
  <c r="A3624" i="7"/>
  <c r="A3604" i="7"/>
  <c r="A3596" i="7"/>
  <c r="A3592" i="7"/>
  <c r="A3536" i="7"/>
  <c r="A3535" i="7"/>
  <c r="A3530" i="7"/>
  <c r="A3519" i="7"/>
  <c r="A3513" i="7"/>
  <c r="A3507" i="7"/>
  <c r="A3499" i="7"/>
  <c r="A3420" i="7"/>
  <c r="A3384" i="7"/>
  <c r="A3289" i="7"/>
  <c r="A3267" i="7"/>
  <c r="A3255" i="7"/>
  <c r="A3253" i="7"/>
  <c r="A3208" i="7"/>
  <c r="A3183" i="7"/>
  <c r="A3013" i="7"/>
  <c r="A2997" i="7"/>
  <c r="A2960" i="7"/>
  <c r="A2959" i="7"/>
  <c r="A2911" i="7"/>
  <c r="A2897" i="7"/>
  <c r="A2886" i="7"/>
  <c r="A2813" i="7"/>
  <c r="A2733" i="7"/>
  <c r="A2550" i="7"/>
  <c r="A2476" i="7"/>
  <c r="A2445" i="7"/>
  <c r="A2412" i="7"/>
  <c r="A2381" i="7"/>
  <c r="A2356" i="7"/>
  <c r="A2312" i="7"/>
  <c r="A2306" i="7"/>
  <c r="A2304" i="7"/>
  <c r="A2270" i="7"/>
  <c r="A2224" i="7"/>
  <c r="A2210" i="7"/>
  <c r="A2209" i="7"/>
  <c r="A2160" i="7"/>
  <c r="A2142" i="7"/>
  <c r="A2141" i="7"/>
  <c r="A2070" i="7"/>
  <c r="A2060" i="7"/>
  <c r="A2016" i="7"/>
  <c r="A1968" i="7"/>
  <c r="A1918" i="7"/>
  <c r="A1917" i="7"/>
  <c r="A1904" i="7"/>
  <c r="A1878" i="7"/>
  <c r="A1870" i="7"/>
  <c r="A1859" i="7"/>
  <c r="A1805" i="7"/>
  <c r="A1801" i="7"/>
  <c r="A1781" i="7"/>
  <c r="A1766" i="7"/>
  <c r="A1764" i="7"/>
  <c r="A1745" i="7"/>
  <c r="A1651" i="7"/>
  <c r="A1641" i="7"/>
  <c r="A1567" i="7"/>
  <c r="A1544" i="7"/>
  <c r="A1421" i="7"/>
  <c r="A1378" i="7"/>
  <c r="A1352" i="7"/>
  <c r="A1330" i="7"/>
  <c r="A1326" i="7"/>
  <c r="A1319" i="7"/>
  <c r="A1303" i="7"/>
  <c r="A1280" i="7"/>
  <c r="A1268" i="7"/>
  <c r="A1192" i="7"/>
  <c r="A1170" i="7"/>
  <c r="A1152" i="7"/>
  <c r="A1063" i="7"/>
  <c r="A1058" i="7"/>
  <c r="A1052" i="7"/>
  <c r="A1024" i="7"/>
  <c r="A1014" i="7"/>
  <c r="A991" i="7"/>
  <c r="A968" i="7"/>
  <c r="A960" i="7"/>
  <c r="A957" i="7"/>
  <c r="A941" i="7"/>
  <c r="A928" i="7"/>
  <c r="A927" i="7"/>
  <c r="A888" i="7"/>
  <c r="A752" i="7"/>
  <c r="A721" i="7"/>
  <c r="A696" i="7"/>
  <c r="A636" i="7"/>
  <c r="A593" i="7"/>
  <c r="A519" i="7"/>
  <c r="A507" i="7"/>
  <c r="A501" i="7"/>
  <c r="A485" i="7"/>
  <c r="A476" i="7"/>
  <c r="A475" i="7"/>
  <c r="A448" i="7"/>
  <c r="A411" i="7"/>
  <c r="A385" i="7"/>
  <c r="A359" i="7"/>
  <c r="A353" i="7"/>
  <c r="A344" i="7"/>
  <c r="A242" i="7"/>
  <c r="A237" i="7"/>
  <c r="A228" i="7"/>
  <c r="A214" i="7"/>
  <c r="A179" i="7"/>
  <c r="A155" i="7"/>
  <c r="A135" i="7"/>
  <c r="A130" i="7"/>
  <c r="A104" i="7"/>
  <c r="A79" i="7"/>
  <c r="A47" i="7"/>
  <c r="A8251" i="7"/>
  <c r="A8247" i="7"/>
  <c r="A8235" i="7"/>
  <c r="A8209" i="7"/>
  <c r="A7984" i="7"/>
  <c r="A7879" i="7"/>
  <c r="A7838" i="7"/>
  <c r="A7791" i="7"/>
  <c r="A7751" i="7"/>
  <c r="A7750" i="7"/>
  <c r="A7744" i="7"/>
  <c r="A7736" i="7"/>
  <c r="A7646" i="7"/>
  <c r="A7593" i="7"/>
  <c r="A7421" i="7"/>
  <c r="A7420" i="7"/>
  <c r="A7360" i="7"/>
  <c r="A7311" i="7"/>
  <c r="A7225" i="7"/>
  <c r="A7211" i="7"/>
  <c r="A7091" i="7"/>
  <c r="A7090" i="7"/>
  <c r="A7078" i="7"/>
  <c r="A7057" i="7"/>
  <c r="A6940" i="7"/>
  <c r="A6913" i="7"/>
  <c r="A6912" i="7"/>
  <c r="A6772" i="7"/>
  <c r="A6529" i="7"/>
  <c r="A6517" i="7"/>
  <c r="A6508" i="7"/>
  <c r="A6507" i="7"/>
  <c r="A6499" i="7"/>
  <c r="A6492" i="7"/>
  <c r="A6485" i="7"/>
  <c r="A6478" i="7"/>
  <c r="A6470" i="7"/>
  <c r="A6439" i="7"/>
  <c r="A6318" i="7"/>
  <c r="A6311" i="7"/>
  <c r="A6254" i="7"/>
  <c r="A6252" i="7"/>
  <c r="A6250" i="7"/>
  <c r="A6249" i="7"/>
  <c r="A6237" i="7"/>
  <c r="A6212" i="7"/>
  <c r="A6161" i="7"/>
  <c r="A6153" i="7"/>
  <c r="A6048" i="7"/>
  <c r="A5909" i="7"/>
  <c r="A5796" i="7"/>
  <c r="A5686" i="7"/>
  <c r="A5674" i="7"/>
  <c r="A5673" i="7"/>
  <c r="A5519" i="7"/>
  <c r="A5518" i="7"/>
  <c r="A5478" i="7"/>
  <c r="A5454" i="7"/>
  <c r="A5446" i="7"/>
  <c r="A5445" i="7"/>
  <c r="A5043" i="7"/>
  <c r="A4997" i="7"/>
  <c r="A4973" i="7"/>
  <c r="A4939" i="7"/>
  <c r="A4934" i="7"/>
  <c r="A4883" i="7"/>
  <c r="A4877" i="7"/>
  <c r="A4862" i="7"/>
  <c r="A4841" i="7"/>
  <c r="A4838" i="7"/>
  <c r="A4727" i="7"/>
  <c r="A4650" i="7"/>
  <c r="A4594" i="7"/>
  <c r="A4169" i="7"/>
  <c r="A3994" i="7"/>
  <c r="A3943" i="7"/>
  <c r="A3826" i="7"/>
  <c r="A3810" i="7"/>
  <c r="A3721" i="7"/>
  <c r="A3623" i="7"/>
  <c r="A3590" i="7"/>
  <c r="A3534" i="7"/>
  <c r="A3506" i="7"/>
  <c r="A3505" i="7"/>
  <c r="A3464" i="7"/>
  <c r="A3432" i="7"/>
  <c r="A3419" i="7"/>
  <c r="A3351" i="7"/>
  <c r="A3273" i="7"/>
  <c r="A3121" i="7"/>
  <c r="A3103" i="7"/>
  <c r="A3041" i="7"/>
  <c r="A2943" i="7"/>
  <c r="A2910" i="7"/>
  <c r="A2812" i="7"/>
  <c r="A2640" i="7"/>
  <c r="A2624" i="7"/>
  <c r="A2482" i="7"/>
  <c r="A2481" i="7"/>
  <c r="A2480" i="7"/>
  <c r="A2468" i="7"/>
  <c r="A2431" i="7"/>
  <c r="A2426" i="7"/>
  <c r="A2268" i="7"/>
  <c r="A2259" i="7"/>
  <c r="A2245" i="7"/>
  <c r="A2190" i="7"/>
  <c r="A2159" i="7"/>
  <c r="A2095" i="7"/>
  <c r="A2075" i="7"/>
  <c r="A2062" i="7"/>
  <c r="A2017" i="7"/>
  <c r="A1995" i="7"/>
  <c r="A1921" i="7"/>
  <c r="A1830" i="7"/>
  <c r="A1816" i="7"/>
  <c r="A1791" i="7"/>
  <c r="A1602" i="7"/>
  <c r="A1556" i="7"/>
  <c r="A1505" i="7"/>
  <c r="A1454" i="7"/>
  <c r="A1442" i="7"/>
  <c r="A1439" i="7"/>
  <c r="A1372" i="7"/>
  <c r="A1351" i="7"/>
  <c r="A1325" i="7"/>
  <c r="A1189" i="7"/>
  <c r="A1172" i="7"/>
  <c r="A1154" i="7"/>
  <c r="A959" i="7"/>
  <c r="A840" i="7"/>
  <c r="A750" i="7"/>
  <c r="A739" i="7"/>
  <c r="A663" i="7"/>
  <c r="A658" i="7"/>
  <c r="A651" i="7"/>
  <c r="A637" i="7"/>
  <c r="A571" i="7"/>
  <c r="A550" i="7"/>
  <c r="A546" i="7"/>
  <c r="A512" i="7"/>
  <c r="A496" i="7"/>
  <c r="A492" i="7"/>
  <c r="A487" i="7"/>
  <c r="A467" i="7"/>
  <c r="A458" i="7"/>
  <c r="A277" i="7"/>
  <c r="A274" i="7"/>
  <c r="A226" i="7"/>
  <c r="A225" i="7"/>
  <c r="A170" i="7"/>
  <c r="A169" i="7"/>
  <c r="A165" i="7"/>
  <c r="A122" i="7"/>
  <c r="A99" i="7"/>
  <c r="A8148" i="7"/>
  <c r="A7993" i="7"/>
  <c r="A7906" i="7"/>
  <c r="A7898" i="7"/>
  <c r="A7888" i="7"/>
  <c r="A7642" i="7"/>
  <c r="A7583" i="7"/>
  <c r="A7569" i="7"/>
  <c r="A7568" i="7"/>
  <c r="A7563" i="7"/>
  <c r="A7558" i="7"/>
  <c r="A7286" i="7"/>
  <c r="A7254" i="7"/>
  <c r="A7235" i="7"/>
  <c r="A7210" i="7"/>
  <c r="A7162" i="7"/>
  <c r="A7145" i="7"/>
  <c r="A7077" i="7"/>
  <c r="A7033" i="7"/>
  <c r="A6914" i="7"/>
  <c r="A6874" i="7"/>
  <c r="A6812" i="7"/>
  <c r="A6777" i="7"/>
  <c r="A6656" i="7"/>
  <c r="A6556" i="7"/>
  <c r="A6518" i="7"/>
  <c r="A6506" i="7"/>
  <c r="A6498" i="7"/>
  <c r="A6494" i="7"/>
  <c r="A6447" i="7"/>
  <c r="A6431" i="7"/>
  <c r="A6425" i="7"/>
  <c r="A6317" i="7"/>
  <c r="A6251" i="7"/>
  <c r="A6204" i="7"/>
  <c r="A5988" i="7"/>
  <c r="A5974" i="7"/>
  <c r="A5865" i="7"/>
  <c r="A5779" i="7"/>
  <c r="A5672" i="7"/>
  <c r="A5641" i="7"/>
  <c r="A5621" i="7"/>
  <c r="A5444" i="7"/>
  <c r="A5339" i="7"/>
  <c r="A5325" i="7"/>
  <c r="A5311" i="7"/>
  <c r="A5158" i="7"/>
  <c r="A4957" i="7"/>
  <c r="A4955" i="7"/>
  <c r="A4951" i="7"/>
  <c r="A4945" i="7"/>
  <c r="A4941" i="7"/>
  <c r="A4828" i="7"/>
  <c r="A4822" i="7"/>
  <c r="A4810" i="7"/>
  <c r="A4785" i="7"/>
  <c r="A4585" i="7"/>
  <c r="A4422" i="7"/>
  <c r="A3989" i="7"/>
  <c r="A3812" i="7"/>
  <c r="A3736" i="7"/>
  <c r="A3686" i="7"/>
  <c r="A3533" i="7"/>
  <c r="A3415" i="7"/>
  <c r="A3196" i="7"/>
  <c r="A3182" i="7"/>
  <c r="A2847" i="7"/>
  <c r="A2811" i="7"/>
  <c r="A2792" i="7"/>
  <c r="A2754" i="7"/>
  <c r="A2475" i="7"/>
  <c r="A2457" i="7"/>
  <c r="A2446" i="7"/>
  <c r="A2404" i="7"/>
  <c r="A2389" i="7"/>
  <c r="A2354" i="7"/>
  <c r="A2335" i="7"/>
  <c r="A2307" i="7"/>
  <c r="A2295" i="7"/>
  <c r="A2287" i="7"/>
  <c r="A2244" i="7"/>
  <c r="A2239" i="7"/>
  <c r="A2233" i="7"/>
  <c r="A2192" i="7"/>
  <c r="A2140" i="7"/>
  <c r="A1780" i="7"/>
  <c r="A1668" i="7"/>
  <c r="A1640" i="7"/>
  <c r="A1625" i="7"/>
  <c r="A1611" i="7"/>
  <c r="A1594" i="7"/>
  <c r="A1571" i="7"/>
  <c r="A1552" i="7"/>
  <c r="A1518" i="7"/>
  <c r="A1492" i="7"/>
  <c r="A1367" i="7"/>
  <c r="A940" i="7"/>
  <c r="A934" i="7"/>
  <c r="A866" i="7"/>
  <c r="A842" i="7"/>
  <c r="A794" i="7"/>
  <c r="A657" i="7"/>
  <c r="A638" i="7"/>
  <c r="A590" i="7"/>
  <c r="A245" i="7"/>
  <c r="A240" i="7"/>
  <c r="A235" i="7"/>
  <c r="A189" i="7"/>
  <c r="A164" i="7"/>
  <c r="A98" i="7"/>
  <c r="A49" i="7"/>
  <c r="A17" i="7"/>
  <c r="A8222" i="7"/>
  <c r="A8194" i="7"/>
  <c r="A8193" i="7"/>
  <c r="A8192" i="7"/>
  <c r="A8127" i="7"/>
  <c r="A8125" i="7"/>
  <c r="A8122" i="7"/>
  <c r="A8032" i="7"/>
  <c r="A8012" i="7"/>
  <c r="A7988" i="7"/>
  <c r="A7852" i="7"/>
  <c r="A7798" i="7"/>
  <c r="A7777" i="7"/>
  <c r="A7741" i="7"/>
  <c r="A7712" i="7"/>
  <c r="A7706" i="7"/>
  <c r="A7687" i="7"/>
  <c r="A7686" i="7"/>
  <c r="A7675" i="7"/>
  <c r="A7634" i="7"/>
  <c r="A7600" i="7"/>
  <c r="A7560" i="7"/>
  <c r="A7534" i="7"/>
  <c r="A7492" i="7"/>
  <c r="A7489" i="7"/>
  <c r="A7476" i="7"/>
  <c r="A7475" i="7"/>
  <c r="A7466" i="7"/>
  <c r="A7425" i="7"/>
  <c r="A7396" i="7"/>
  <c r="A7375" i="7"/>
  <c r="A7295" i="7"/>
  <c r="A7234" i="7"/>
  <c r="A7200" i="7"/>
  <c r="A7167" i="7"/>
  <c r="A7159" i="7"/>
  <c r="A7032" i="7"/>
  <c r="A7024" i="7"/>
  <c r="A7019" i="7"/>
  <c r="A6825" i="7"/>
  <c r="A6750" i="7"/>
  <c r="A6734" i="7"/>
  <c r="A6715" i="7"/>
  <c r="A6714" i="7"/>
  <c r="A6624" i="7"/>
  <c r="A6623" i="7"/>
  <c r="A6539" i="7"/>
  <c r="A6458" i="7"/>
  <c r="A6450" i="7"/>
  <c r="A6155" i="7"/>
  <c r="A6137" i="7"/>
  <c r="A6133" i="7"/>
  <c r="A6090" i="7"/>
  <c r="A6089" i="7"/>
  <c r="A6076" i="7"/>
  <c r="A5987" i="7"/>
  <c r="A5986" i="7"/>
  <c r="A5963" i="7"/>
  <c r="A5928" i="7"/>
  <c r="A5927" i="7"/>
  <c r="A5926" i="7"/>
  <c r="A5877" i="7"/>
  <c r="A5805" i="7"/>
  <c r="A5780" i="7"/>
  <c r="A5778" i="7"/>
  <c r="A5680" i="7"/>
  <c r="A5666" i="7"/>
  <c r="A5628" i="7"/>
  <c r="A5590" i="7"/>
  <c r="A5585" i="7"/>
  <c r="A5582" i="7"/>
  <c r="A5565" i="7"/>
  <c r="A5557" i="7"/>
  <c r="A5338" i="7"/>
  <c r="A5331" i="7"/>
  <c r="A5299" i="7"/>
  <c r="A5287" i="7"/>
  <c r="A5285" i="7"/>
  <c r="A5278" i="7"/>
  <c r="A5201" i="7"/>
  <c r="A5197" i="7"/>
  <c r="A5099" i="7"/>
  <c r="A5088" i="7"/>
  <c r="A5086" i="7"/>
  <c r="A5063" i="7"/>
  <c r="A5038" i="7"/>
  <c r="A4959" i="7"/>
  <c r="A4943" i="7"/>
  <c r="A4885" i="7"/>
  <c r="A4858" i="7"/>
  <c r="A4853" i="7"/>
  <c r="A4843" i="7"/>
  <c r="A4787" i="7"/>
  <c r="A4767" i="7"/>
  <c r="A4726" i="7"/>
  <c r="A4713" i="7"/>
  <c r="A4712" i="7"/>
  <c r="A4709" i="7"/>
  <c r="A4664" i="7"/>
  <c r="A4663" i="7"/>
  <c r="A4655" i="7"/>
  <c r="A4647" i="7"/>
  <c r="A4640" i="7"/>
  <c r="A4531" i="7"/>
  <c r="A4456" i="7"/>
  <c r="A4408" i="7"/>
  <c r="A4386" i="7"/>
  <c r="A4380" i="7"/>
  <c r="A4368" i="7"/>
  <c r="A4269" i="7"/>
  <c r="A4206" i="7"/>
  <c r="A4201" i="7"/>
  <c r="A4136" i="7"/>
  <c r="A4105" i="7"/>
  <c r="A4074" i="7"/>
  <c r="A4072" i="7"/>
  <c r="A4015" i="7"/>
  <c r="A3957" i="7"/>
  <c r="A3925" i="7"/>
  <c r="A3917" i="7"/>
  <c r="A3781" i="7"/>
  <c r="A3726" i="7"/>
  <c r="A3682" i="7"/>
  <c r="A3671" i="7"/>
  <c r="A3615" i="7"/>
  <c r="A3611" i="7"/>
  <c r="A3565" i="7"/>
  <c r="A3548" i="7"/>
  <c r="A3523" i="7"/>
  <c r="A3470" i="7"/>
  <c r="A3337" i="7"/>
  <c r="A3280" i="7"/>
  <c r="A3271" i="7"/>
  <c r="A3257" i="7"/>
  <c r="A3228" i="7"/>
  <c r="A3206" i="7"/>
  <c r="A3176" i="7"/>
  <c r="A3172" i="7"/>
  <c r="A3120" i="7"/>
  <c r="A3114" i="7"/>
  <c r="A2907" i="7"/>
  <c r="A2778" i="7"/>
  <c r="A2663" i="7"/>
  <c r="A2662" i="7"/>
  <c r="A2650" i="7"/>
  <c r="A2596" i="7"/>
  <c r="A2392" i="7"/>
  <c r="A2357" i="7"/>
  <c r="A2347" i="7"/>
  <c r="A2314" i="7"/>
  <c r="A2229" i="7"/>
  <c r="A2196" i="7"/>
  <c r="A2051" i="7"/>
  <c r="A2039" i="7"/>
  <c r="A2026" i="7"/>
  <c r="A2003" i="7"/>
  <c r="A1987" i="7"/>
  <c r="A1945" i="7"/>
  <c r="A1944" i="7"/>
  <c r="A1940" i="7"/>
  <c r="A1926" i="7"/>
  <c r="A1822" i="7"/>
  <c r="A1811" i="7"/>
  <c r="A1755" i="7"/>
  <c r="A1744" i="7"/>
  <c r="A1715" i="7"/>
  <c r="A1654" i="7"/>
  <c r="A1653" i="7"/>
  <c r="A1592" i="7"/>
  <c r="A1576" i="7"/>
  <c r="A1570" i="7"/>
  <c r="A1509" i="7"/>
  <c r="A1495" i="7"/>
  <c r="A1344" i="7"/>
  <c r="A1318" i="7"/>
  <c r="A1308" i="7"/>
  <c r="A1307" i="7"/>
  <c r="A1290" i="7"/>
  <c r="A1260" i="7"/>
  <c r="A1215" i="7"/>
  <c r="A1198" i="7"/>
  <c r="A1162" i="7"/>
  <c r="A1037" i="7"/>
  <c r="A1025" i="7"/>
  <c r="A1004" i="7"/>
  <c r="A1003" i="7"/>
  <c r="A1000" i="7"/>
  <c r="A990" i="7"/>
  <c r="A987" i="7"/>
  <c r="A970" i="7"/>
  <c r="A953" i="7"/>
  <c r="A952" i="7"/>
  <c r="A950" i="7"/>
  <c r="A949" i="7"/>
  <c r="A932" i="7"/>
  <c r="A931" i="7"/>
  <c r="A921" i="7"/>
  <c r="A782" i="7"/>
  <c r="A745" i="7"/>
  <c r="A719" i="7"/>
  <c r="A673" i="7"/>
  <c r="A634" i="7"/>
  <c r="A518" i="7"/>
  <c r="A471" i="7"/>
  <c r="A433" i="7"/>
  <c r="A432" i="7"/>
  <c r="A400" i="7"/>
  <c r="A366" i="7"/>
  <c r="A348" i="7"/>
  <c r="A327" i="7"/>
  <c r="A326" i="7"/>
  <c r="A299" i="7"/>
  <c r="A298" i="7"/>
  <c r="A216" i="7"/>
  <c r="A160" i="7"/>
  <c r="A113" i="7"/>
  <c r="A13" i="7"/>
  <c r="A8112" i="7"/>
  <c r="A8095" i="7"/>
  <c r="A7982" i="7"/>
  <c r="A7981" i="7"/>
  <c r="A7861" i="7"/>
  <c r="A7772" i="7"/>
  <c r="A7771" i="7"/>
  <c r="A7638" i="7"/>
  <c r="A7633" i="7"/>
  <c r="A7628" i="7"/>
  <c r="A7521" i="7"/>
  <c r="A7470" i="7"/>
  <c r="A7313" i="7"/>
  <c r="A7306" i="7"/>
  <c r="A7237" i="7"/>
  <c r="A7216" i="7"/>
  <c r="A7193" i="7"/>
  <c r="A7170" i="7"/>
  <c r="A7129" i="7"/>
  <c r="A7058" i="7"/>
  <c r="A6973" i="7"/>
  <c r="A6958" i="7"/>
  <c r="A6893" i="7"/>
  <c r="A6891" i="7"/>
  <c r="A6869" i="7"/>
  <c r="A6857" i="7"/>
  <c r="A6815" i="7"/>
  <c r="A6766" i="7"/>
  <c r="A6739" i="7"/>
  <c r="A6596" i="7"/>
  <c r="A6591" i="7"/>
  <c r="A6530" i="7"/>
  <c r="A6468" i="7"/>
  <c r="A6390" i="7"/>
  <c r="A6388" i="7"/>
  <c r="A6246" i="7"/>
  <c r="A6027" i="7"/>
  <c r="A6021" i="7"/>
  <c r="A5971" i="7"/>
  <c r="A5939" i="7"/>
  <c r="A5938" i="7"/>
  <c r="A5634" i="7"/>
  <c r="A5623" i="7"/>
  <c r="A5602" i="7"/>
  <c r="A5601" i="7"/>
  <c r="A5538" i="7"/>
  <c r="A5522" i="7"/>
  <c r="A5490" i="7"/>
  <c r="A5472" i="7"/>
  <c r="A5471" i="7"/>
  <c r="A5468" i="7"/>
  <c r="A5455" i="7"/>
  <c r="A5434" i="7"/>
  <c r="A5424" i="7"/>
  <c r="A5423" i="7"/>
  <c r="A5390" i="7"/>
  <c r="A5329" i="7"/>
  <c r="A5318" i="7"/>
  <c r="A5273" i="7"/>
  <c r="A5271" i="7"/>
  <c r="A5243" i="7"/>
  <c r="A5231" i="7"/>
  <c r="A5225" i="7"/>
  <c r="A5200" i="7"/>
  <c r="A5083" i="7"/>
  <c r="A5066" i="7"/>
  <c r="A4751" i="7"/>
  <c r="A4750" i="7"/>
  <c r="A4724" i="7"/>
  <c r="A4541" i="7"/>
  <c r="A4366" i="7"/>
  <c r="A4365" i="7"/>
  <c r="A4343" i="7"/>
  <c r="A4336" i="7"/>
  <c r="A4334" i="7"/>
  <c r="A4332" i="7"/>
  <c r="A4260" i="7"/>
  <c r="A4133" i="7"/>
  <c r="A4114" i="7"/>
  <c r="A4104" i="7"/>
  <c r="A4099" i="7"/>
  <c r="A4036" i="7"/>
  <c r="A3922" i="7"/>
  <c r="A3803" i="7"/>
  <c r="A3796" i="7"/>
  <c r="A3769" i="7"/>
  <c r="A3764" i="7"/>
  <c r="A3747" i="7"/>
  <c r="A3660" i="7"/>
  <c r="A3560" i="7"/>
  <c r="A3528" i="7"/>
  <c r="A3509" i="7"/>
  <c r="A3502" i="7"/>
  <c r="A3495" i="7"/>
  <c r="A3480" i="7"/>
  <c r="A3475" i="7"/>
  <c r="A3444" i="7"/>
  <c r="A3392" i="7"/>
  <c r="A3383" i="7"/>
  <c r="A3375" i="7"/>
  <c r="A3369" i="7"/>
  <c r="A3357" i="7"/>
  <c r="A3325" i="7"/>
  <c r="A3321" i="7"/>
  <c r="A3315" i="7"/>
  <c r="A3302" i="7"/>
  <c r="A3119" i="7"/>
  <c r="A3071" i="7"/>
  <c r="A3061" i="7"/>
  <c r="A3060" i="7"/>
  <c r="A3033" i="7"/>
  <c r="A3008" i="7"/>
  <c r="A2952" i="7"/>
  <c r="A2940" i="7"/>
  <c r="A2930" i="7"/>
  <c r="A2900" i="7"/>
  <c r="A2877" i="7"/>
  <c r="A2774" i="7"/>
  <c r="A2727" i="7"/>
  <c r="A2610" i="7"/>
  <c r="A2599" i="7"/>
  <c r="A2556" i="7"/>
  <c r="A2532" i="7"/>
  <c r="A2491" i="7"/>
  <c r="A2269" i="7"/>
  <c r="A2155" i="7"/>
  <c r="A1899" i="7"/>
  <c r="A1894" i="7"/>
  <c r="A1838" i="7"/>
  <c r="A1596" i="7"/>
  <c r="A1579" i="7"/>
  <c r="A1471" i="7"/>
  <c r="A1297" i="7"/>
  <c r="A1294" i="7"/>
  <c r="A1205" i="7"/>
  <c r="A1204" i="7"/>
  <c r="A1203" i="7"/>
  <c r="A1125" i="7"/>
  <c r="A1103" i="7"/>
  <c r="A997" i="7"/>
  <c r="A820" i="7"/>
  <c r="A773" i="7"/>
  <c r="A767" i="7"/>
  <c r="A693" i="7"/>
  <c r="A672" i="7"/>
  <c r="A644" i="7"/>
  <c r="A613" i="7"/>
  <c r="A558" i="7"/>
  <c r="A454" i="7"/>
  <c r="A332" i="7"/>
  <c r="A320" i="7"/>
  <c r="A203" i="7"/>
  <c r="A202" i="7"/>
  <c r="A134" i="7"/>
  <c r="A121" i="7"/>
  <c r="A57" i="7"/>
  <c r="A12" i="7"/>
  <c r="A8216" i="7"/>
  <c r="A8118" i="7"/>
  <c r="A8082" i="7"/>
  <c r="A8052" i="7"/>
  <c r="A8048" i="7"/>
  <c r="A8045" i="7"/>
  <c r="A8036" i="7"/>
  <c r="A7989" i="7"/>
  <c r="A7886" i="7"/>
  <c r="A7875" i="7"/>
  <c r="A7655" i="7"/>
  <c r="A7620" i="7"/>
  <c r="A7617" i="7"/>
  <c r="A7582" i="7"/>
  <c r="A7504" i="7"/>
  <c r="A7405" i="7"/>
  <c r="A7147" i="7"/>
  <c r="A7108" i="7"/>
  <c r="A7076" i="7"/>
  <c r="A6402" i="7"/>
  <c r="A6256" i="7"/>
  <c r="A6180" i="7"/>
  <c r="A6073" i="7"/>
  <c r="A6024" i="7"/>
  <c r="A6012" i="7"/>
  <c r="A6009" i="7"/>
  <c r="A5886" i="7"/>
  <c r="A5875" i="7"/>
  <c r="A5790" i="7"/>
  <c r="A5763" i="7"/>
  <c r="A5512" i="7"/>
  <c r="A5495" i="7"/>
  <c r="A5473" i="7"/>
  <c r="A5459" i="7"/>
  <c r="A5239" i="7"/>
  <c r="A5127" i="7"/>
  <c r="A5115" i="7"/>
  <c r="A4990" i="7"/>
  <c r="A4894" i="7"/>
  <c r="A4893" i="7"/>
  <c r="A4617" i="7"/>
  <c r="A4535" i="7"/>
  <c r="A4514" i="7"/>
  <c r="A4502" i="7"/>
  <c r="A4218" i="7"/>
  <c r="A4183" i="7"/>
  <c r="A4142" i="7"/>
  <c r="A4065" i="7"/>
  <c r="A4014" i="7"/>
  <c r="A3946" i="7"/>
  <c r="A3873" i="7"/>
  <c r="A3828" i="7"/>
  <c r="A3822" i="7"/>
  <c r="A3763" i="7"/>
  <c r="A3761" i="7"/>
  <c r="A3737" i="7"/>
  <c r="A3725" i="7"/>
  <c r="A3708" i="7"/>
  <c r="A3554" i="7"/>
  <c r="A3455" i="7"/>
  <c r="A3175" i="7"/>
  <c r="A3141" i="7"/>
  <c r="A3070" i="7"/>
  <c r="A3016" i="7"/>
  <c r="A2909" i="7"/>
  <c r="A2769" i="7"/>
  <c r="A2300" i="7"/>
  <c r="A2223" i="7"/>
  <c r="A2195" i="7"/>
  <c r="A2103" i="7"/>
  <c r="A1994" i="7"/>
  <c r="A1971" i="7"/>
  <c r="A1961" i="7"/>
  <c r="A1908" i="7"/>
  <c r="A1873" i="7"/>
  <c r="A1774" i="7"/>
  <c r="A1754" i="7"/>
  <c r="A1699" i="7"/>
  <c r="A1361" i="7"/>
  <c r="A1273" i="7"/>
  <c r="A1179" i="7"/>
  <c r="A1119" i="7"/>
  <c r="A989" i="7"/>
  <c r="A812" i="7"/>
  <c r="A776" i="7"/>
  <c r="A559" i="7"/>
  <c r="A144" i="7"/>
  <c r="A51" i="7"/>
  <c r="A8249" i="7"/>
  <c r="A8168" i="7"/>
  <c r="A8136" i="7"/>
  <c r="A8121" i="7"/>
  <c r="A8101" i="7"/>
  <c r="A8064" i="7"/>
  <c r="A8041" i="7"/>
  <c r="A8022" i="7"/>
  <c r="A8010" i="7"/>
  <c r="A7992" i="7"/>
  <c r="A7946" i="7"/>
  <c r="A7885" i="7"/>
  <c r="A7878" i="7"/>
  <c r="A7854" i="7"/>
  <c r="A7792" i="7"/>
  <c r="A7729" i="7"/>
  <c r="A7698" i="7"/>
  <c r="A7685" i="7"/>
  <c r="A7666" i="7"/>
  <c r="A7662" i="7"/>
  <c r="A7599" i="7"/>
  <c r="A7592" i="7"/>
  <c r="A7573" i="7"/>
  <c r="A7551" i="7"/>
  <c r="A7549" i="7"/>
  <c r="A7514" i="7"/>
  <c r="A7474" i="7"/>
  <c r="A7455" i="7"/>
  <c r="A7419" i="7"/>
  <c r="A7417" i="7"/>
  <c r="A7414" i="7"/>
  <c r="A7407" i="7"/>
  <c r="A7374" i="7"/>
  <c r="A7373" i="7"/>
  <c r="A7337" i="7"/>
  <c r="A7319" i="7"/>
  <c r="A7271" i="7"/>
  <c r="A7230" i="7"/>
  <c r="A7223" i="7"/>
  <c r="A7089" i="7"/>
  <c r="A7088" i="7"/>
  <c r="A7075" i="7"/>
  <c r="A7065" i="7"/>
  <c r="A7031" i="7"/>
  <c r="A7023" i="7"/>
  <c r="A7009" i="7"/>
  <c r="A6987" i="7"/>
  <c r="A6986" i="7"/>
  <c r="A6972" i="7"/>
  <c r="A6907" i="7"/>
  <c r="A6879" i="7"/>
  <c r="A6844" i="7"/>
  <c r="A6837" i="7"/>
  <c r="A6836" i="7"/>
  <c r="A6798" i="7"/>
  <c r="A6681" i="7"/>
  <c r="A6680" i="7"/>
  <c r="A6635" i="7"/>
  <c r="A6622" i="7"/>
  <c r="A6562" i="7"/>
  <c r="A6559" i="7"/>
  <c r="A6536" i="7"/>
  <c r="A6511" i="7"/>
  <c r="A6505" i="7"/>
  <c r="A6497" i="7"/>
  <c r="A6484" i="7"/>
  <c r="A6477" i="7"/>
  <c r="A6472" i="7"/>
  <c r="A6461" i="7"/>
  <c r="A6457" i="7"/>
  <c r="A6448" i="7"/>
  <c r="A6421" i="7"/>
  <c r="A6418" i="7"/>
  <c r="A6416" i="7"/>
  <c r="A6408" i="7"/>
  <c r="A6376" i="7"/>
  <c r="A6364" i="7"/>
  <c r="A6304" i="7"/>
  <c r="A6287" i="7"/>
  <c r="A6279" i="7"/>
  <c r="A6227" i="7"/>
  <c r="A6226" i="7"/>
  <c r="A6223" i="7"/>
  <c r="A6192" i="7"/>
  <c r="A6154" i="7"/>
  <c r="A6088" i="7"/>
  <c r="A6056" i="7"/>
  <c r="A5985" i="7"/>
  <c r="A5973" i="7"/>
  <c r="A5958" i="7"/>
  <c r="A5937" i="7"/>
  <c r="A5862" i="7"/>
  <c r="A5858" i="7"/>
  <c r="A5840" i="7"/>
  <c r="A5834" i="7"/>
  <c r="A5753" i="7"/>
  <c r="A5747" i="7"/>
  <c r="A5728" i="7"/>
  <c r="A5685" i="7"/>
  <c r="A5671" i="7"/>
  <c r="A5663" i="7"/>
  <c r="A5662" i="7"/>
  <c r="A5645" i="7"/>
  <c r="A5626" i="7"/>
  <c r="A5603" i="7"/>
  <c r="A5598" i="7"/>
  <c r="A5591" i="7"/>
  <c r="A5571" i="7"/>
  <c r="A5511" i="7"/>
  <c r="A5443" i="7"/>
  <c r="A5289" i="7"/>
  <c r="A5213" i="7"/>
  <c r="A5188" i="7"/>
  <c r="A5054" i="7"/>
  <c r="A5030" i="7"/>
  <c r="A5012" i="7"/>
  <c r="A4998" i="7"/>
  <c r="A4989" i="7"/>
  <c r="A4986" i="7"/>
  <c r="A4946" i="7"/>
  <c r="A4923" i="7"/>
  <c r="A4889" i="7"/>
  <c r="A4863" i="7"/>
  <c r="A4847" i="7"/>
  <c r="A4830" i="7"/>
  <c r="A4821" i="7"/>
  <c r="A4806" i="7"/>
  <c r="A4799" i="7"/>
  <c r="A4798" i="7"/>
  <c r="A4797" i="7"/>
  <c r="A4783" i="7"/>
  <c r="A4766" i="7"/>
  <c r="A4738" i="7"/>
  <c r="A4638" i="7"/>
  <c r="A4630" i="7"/>
  <c r="A4606" i="7"/>
  <c r="A4605" i="7"/>
  <c r="A4578" i="7"/>
  <c r="A4577" i="7"/>
  <c r="A4570" i="7"/>
  <c r="A4464" i="7"/>
  <c r="A4418" i="7"/>
  <c r="A4393" i="7"/>
  <c r="A4301" i="7"/>
  <c r="A4187" i="7"/>
  <c r="A3975" i="7"/>
  <c r="A3968" i="7"/>
  <c r="A3886" i="7"/>
  <c r="A3832" i="7"/>
  <c r="A3829" i="7"/>
  <c r="A3820" i="7"/>
  <c r="A3752" i="7"/>
  <c r="A3733" i="7"/>
  <c r="A3648" i="7"/>
  <c r="A3647" i="7"/>
  <c r="A3643" i="7"/>
  <c r="A3603" i="7"/>
  <c r="A3504" i="7"/>
  <c r="A3414" i="7"/>
  <c r="A3400" i="7"/>
  <c r="A3372" i="7"/>
  <c r="A3324" i="7"/>
  <c r="A3240" i="7"/>
  <c r="A3207" i="7"/>
  <c r="A3164" i="7"/>
  <c r="A3118" i="7"/>
  <c r="A3069" i="7"/>
  <c r="A2972" i="7"/>
  <c r="A2866" i="7"/>
  <c r="A2865" i="7"/>
  <c r="A2791" i="7"/>
  <c r="A2790" i="7"/>
  <c r="A2695" i="7"/>
  <c r="A2440" i="7"/>
  <c r="A2391" i="7"/>
  <c r="A2390" i="7"/>
  <c r="A2345" i="7"/>
  <c r="A2334" i="7"/>
  <c r="A2288" i="7"/>
  <c r="A2240" i="7"/>
  <c r="A2221" i="7"/>
  <c r="A2186" i="7"/>
  <c r="A2178" i="7"/>
  <c r="A2177" i="7"/>
  <c r="A2174" i="7"/>
  <c r="A2173" i="7"/>
  <c r="A2170" i="7"/>
  <c r="A2168" i="7"/>
  <c r="A2158" i="7"/>
  <c r="A2153" i="7"/>
  <c r="A2150" i="7"/>
  <c r="A2139" i="7"/>
  <c r="A2138" i="7"/>
  <c r="A2137" i="7"/>
  <c r="A2135" i="7"/>
  <c r="A2134" i="7"/>
  <c r="A2130" i="7"/>
  <c r="A2129" i="7"/>
  <c r="A2126" i="7"/>
  <c r="A2113" i="7"/>
  <c r="A2109" i="7"/>
  <c r="A2097" i="7"/>
  <c r="A2091" i="7"/>
  <c r="A1984" i="7"/>
  <c r="A1982" i="7"/>
  <c r="A1981" i="7"/>
  <c r="A1970" i="7"/>
  <c r="A1943" i="7"/>
  <c r="A1915" i="7"/>
  <c r="A1910" i="7"/>
  <c r="A1907" i="7"/>
  <c r="A1875" i="7"/>
  <c r="A1821" i="7"/>
  <c r="A1807" i="7"/>
  <c r="A1790" i="7"/>
  <c r="A1778" i="7"/>
  <c r="A1736" i="7"/>
  <c r="A1735" i="7"/>
  <c r="A1734" i="7"/>
  <c r="A1731" i="7"/>
  <c r="A1730" i="7"/>
  <c r="A1719" i="7"/>
  <c r="A1711" i="7"/>
  <c r="A1710" i="7"/>
  <c r="A1708" i="7"/>
  <c r="A1706" i="7"/>
  <c r="A1704" i="7"/>
  <c r="A1674" i="7"/>
  <c r="A1661" i="7"/>
  <c r="A1633" i="7"/>
  <c r="A1631" i="7"/>
  <c r="A1624" i="7"/>
  <c r="A1621" i="7"/>
  <c r="A1588" i="7"/>
  <c r="A1587" i="7"/>
  <c r="A1584" i="7"/>
  <c r="A1569" i="7"/>
  <c r="A1559" i="7"/>
  <c r="A1555" i="7"/>
  <c r="A1524" i="7"/>
  <c r="A1477" i="7"/>
  <c r="A1476" i="7"/>
  <c r="A1475" i="7"/>
  <c r="A1420" i="7"/>
  <c r="A1327" i="7"/>
  <c r="A1323" i="7"/>
  <c r="A1314" i="7"/>
  <c r="A1246" i="7"/>
  <c r="A1242" i="7"/>
  <c r="A1164" i="7"/>
  <c r="A1009" i="7"/>
  <c r="A887" i="7"/>
  <c r="A886" i="7"/>
  <c r="A876" i="7"/>
  <c r="A870" i="7"/>
  <c r="A861" i="7"/>
  <c r="A860" i="7"/>
  <c r="A859" i="7"/>
  <c r="A849" i="7"/>
  <c r="A817" i="7"/>
  <c r="A805" i="7"/>
  <c r="A771" i="7"/>
  <c r="A730" i="7"/>
  <c r="A729" i="7"/>
  <c r="A635" i="7"/>
  <c r="A587" i="7"/>
  <c r="A560" i="7"/>
  <c r="A552" i="7"/>
  <c r="A495" i="7"/>
  <c r="A474" i="7"/>
  <c r="A451" i="7"/>
  <c r="A438" i="7"/>
  <c r="A428" i="7"/>
  <c r="A350" i="7"/>
  <c r="A244" i="7"/>
  <c r="A193" i="7"/>
  <c r="A178" i="7"/>
  <c r="A153" i="7"/>
  <c r="A152" i="7"/>
  <c r="A148" i="7"/>
  <c r="A126" i="7"/>
  <c r="A125" i="7"/>
  <c r="A8263" i="7"/>
  <c r="A8254" i="7"/>
  <c r="A8220" i="7"/>
  <c r="A8191" i="7"/>
  <c r="A8143" i="7"/>
  <c r="A8105" i="7"/>
  <c r="A8081" i="7"/>
  <c r="A7958" i="7"/>
  <c r="A7933" i="7"/>
  <c r="A7835" i="7"/>
  <c r="A7806" i="7"/>
  <c r="A7803" i="7"/>
  <c r="A7674" i="7"/>
  <c r="A7664" i="7"/>
  <c r="A7637" i="7"/>
  <c r="A7626" i="7"/>
  <c r="A7595" i="7"/>
  <c r="A7542" i="7"/>
  <c r="A7516" i="7"/>
  <c r="A7465" i="7"/>
  <c r="A7436" i="7"/>
  <c r="A7372" i="7"/>
  <c r="A7364" i="7"/>
  <c r="A7351" i="7"/>
  <c r="A7302" i="7"/>
  <c r="A7285" i="7"/>
  <c r="A7276" i="7"/>
  <c r="A7253" i="7"/>
  <c r="A7233" i="7"/>
  <c r="A7181" i="7"/>
  <c r="A7180" i="7"/>
  <c r="A7173" i="7"/>
  <c r="A7169" i="7"/>
  <c r="A7144" i="7"/>
  <c r="A7120" i="7"/>
  <c r="A7074" i="7"/>
  <c r="A7030" i="7"/>
  <c r="A7029" i="7"/>
  <c r="A7022" i="7"/>
  <c r="A7021" i="7"/>
  <c r="A7002" i="7"/>
  <c r="A6853" i="7"/>
  <c r="A6851" i="7"/>
  <c r="A6679" i="7"/>
  <c r="A6655" i="7"/>
  <c r="A6654" i="7"/>
  <c r="A6643" i="7"/>
  <c r="A6638" i="7"/>
  <c r="A6614" i="7"/>
  <c r="A6581" i="7"/>
  <c r="A6571" i="7"/>
  <c r="A6533" i="7"/>
  <c r="A6491" i="7"/>
  <c r="A6490" i="7"/>
  <c r="A6476" i="7"/>
  <c r="A6469" i="7"/>
  <c r="A6449" i="7"/>
  <c r="A6420" i="7"/>
  <c r="A6396" i="7"/>
  <c r="A6363" i="7"/>
  <c r="A6339" i="7"/>
  <c r="A6330" i="7"/>
  <c r="A6294" i="7"/>
  <c r="A6170" i="7"/>
  <c r="A6169" i="7"/>
  <c r="A6160" i="7"/>
  <c r="A6139" i="7"/>
  <c r="A6113" i="7"/>
  <c r="A6112" i="7"/>
  <c r="A6055" i="7"/>
  <c r="A5984" i="7"/>
  <c r="A5972" i="7"/>
  <c r="A5925" i="7"/>
  <c r="A5904" i="7"/>
  <c r="A5861" i="7"/>
  <c r="A5855" i="7"/>
  <c r="A5838" i="7"/>
  <c r="A5837" i="7"/>
  <c r="A5827" i="7"/>
  <c r="A5744" i="7"/>
  <c r="A5735" i="7"/>
  <c r="A5724" i="7"/>
  <c r="A5704" i="7"/>
  <c r="A5684" i="7"/>
  <c r="A5681" i="7"/>
  <c r="A5650" i="7"/>
  <c r="A5597" i="7"/>
  <c r="A5596" i="7"/>
  <c r="A5566" i="7"/>
  <c r="A5533" i="7"/>
  <c r="A5526" i="7"/>
  <c r="A5464" i="7"/>
  <c r="A5428" i="7"/>
  <c r="A5394" i="7"/>
  <c r="A5392" i="7"/>
  <c r="A5337" i="7"/>
  <c r="A5286" i="7"/>
  <c r="A5282" i="7"/>
  <c r="A5224" i="7"/>
  <c r="A5211" i="7"/>
  <c r="A5172" i="7"/>
  <c r="A5142" i="7"/>
  <c r="A5103" i="7"/>
  <c r="A5098" i="7"/>
  <c r="A5087" i="7"/>
  <c r="A4926" i="7"/>
  <c r="A4884" i="7"/>
  <c r="A4817" i="7"/>
  <c r="A4816" i="7"/>
  <c r="A4804" i="7"/>
  <c r="A4701" i="7"/>
  <c r="A4616" i="7"/>
  <c r="A4612" i="7"/>
  <c r="A4591" i="7"/>
  <c r="A4532" i="7"/>
  <c r="A4450" i="7"/>
  <c r="A4448" i="7"/>
  <c r="A4445" i="7"/>
  <c r="A4442" i="7"/>
  <c r="A4392" i="7"/>
  <c r="A4321" i="7"/>
  <c r="A4305" i="7"/>
  <c r="A4294" i="7"/>
  <c r="A4277" i="7"/>
  <c r="A4240" i="7"/>
  <c r="A4233" i="7"/>
  <c r="A4167" i="7"/>
  <c r="A4166" i="7"/>
  <c r="A4131" i="7"/>
  <c r="A4086" i="7"/>
  <c r="A4051" i="7"/>
  <c r="A3982" i="7"/>
  <c r="A3981" i="7"/>
  <c r="A3930" i="7"/>
  <c r="A3924" i="7"/>
  <c r="A3897" i="7"/>
  <c r="A3838" i="7"/>
  <c r="A3837" i="7"/>
  <c r="A3698" i="7"/>
  <c r="A3639" i="7"/>
  <c r="A3633" i="7"/>
  <c r="A3545" i="7"/>
  <c r="A3422" i="7"/>
  <c r="A3323" i="7"/>
  <c r="A3295" i="7"/>
  <c r="A3294" i="7"/>
  <c r="A3279" i="7"/>
  <c r="A3269" i="7"/>
  <c r="A3266" i="7"/>
  <c r="A3256" i="7"/>
  <c r="A3117" i="7"/>
  <c r="A3101" i="7"/>
  <c r="A3068" i="7"/>
  <c r="A3004" i="7"/>
  <c r="A2987" i="7"/>
  <c r="A2861" i="7"/>
  <c r="A2810" i="7"/>
  <c r="A2809" i="7"/>
  <c r="A2742" i="7"/>
  <c r="A2683" i="7"/>
  <c r="A2675" i="7"/>
  <c r="A2660" i="7"/>
  <c r="A2636" i="7"/>
  <c r="A2611" i="7"/>
  <c r="A2603" i="7"/>
  <c r="A2530" i="7"/>
  <c r="A2521" i="7"/>
  <c r="A2509" i="7"/>
  <c r="A2504" i="7"/>
  <c r="A2500" i="7"/>
  <c r="A2483" i="7"/>
  <c r="A2415" i="7"/>
  <c r="A2402" i="7"/>
  <c r="A2344" i="7"/>
  <c r="A2309" i="7"/>
  <c r="A2218" i="7"/>
  <c r="A2133" i="7"/>
  <c r="A2074" i="7"/>
  <c r="A2031" i="7"/>
  <c r="A1999" i="7"/>
  <c r="A1998" i="7"/>
  <c r="A1872" i="7"/>
  <c r="A1848" i="7"/>
  <c r="A1814" i="7"/>
  <c r="A1813" i="7"/>
  <c r="A1789" i="7"/>
  <c r="A1685" i="7"/>
  <c r="A1677" i="7"/>
  <c r="A1616" i="7"/>
  <c r="A1613" i="7"/>
  <c r="A1558" i="7"/>
  <c r="A1532" i="7"/>
  <c r="A1530" i="7"/>
  <c r="A1523" i="7"/>
  <c r="A1466" i="7"/>
  <c r="A1347" i="7"/>
  <c r="A1338" i="7"/>
  <c r="A1320" i="7"/>
  <c r="A1315" i="7"/>
  <c r="A1248" i="7"/>
  <c r="A1199" i="7"/>
  <c r="A1196" i="7"/>
  <c r="A1178" i="7"/>
  <c r="A1057" i="7"/>
  <c r="A1051" i="7"/>
  <c r="A1019" i="7"/>
  <c r="A978" i="7"/>
  <c r="A969" i="7"/>
  <c r="A841" i="7"/>
  <c r="A825" i="7"/>
  <c r="A737" i="7"/>
  <c r="A664" i="7"/>
  <c r="A514" i="7"/>
  <c r="A441" i="7"/>
  <c r="A369" i="7"/>
  <c r="A343" i="7"/>
  <c r="A255" i="7"/>
  <c r="A177" i="7"/>
  <c r="A78" i="7"/>
  <c r="A42" i="7"/>
  <c r="A10" i="7"/>
  <c r="A7668" i="7"/>
  <c r="A7596" i="7"/>
  <c r="A7515" i="7"/>
  <c r="A7472" i="7"/>
  <c r="A7336" i="7"/>
  <c r="A7325" i="7"/>
  <c r="A7199" i="7"/>
  <c r="A6999" i="7"/>
  <c r="A6757" i="7"/>
  <c r="A6578" i="7"/>
  <c r="A6526" i="7"/>
  <c r="A6316" i="7"/>
  <c r="A6177" i="7"/>
  <c r="A6054" i="7"/>
  <c r="A6036" i="7"/>
  <c r="A5784" i="7"/>
  <c r="A5783" i="7"/>
  <c r="A5496" i="7"/>
  <c r="A5488" i="7"/>
  <c r="A5477" i="7"/>
  <c r="A5418" i="7"/>
  <c r="A5401" i="7"/>
  <c r="A5298" i="7"/>
  <c r="A5046" i="7"/>
  <c r="A4758" i="7"/>
  <c r="A4707" i="7"/>
  <c r="A4346" i="7"/>
  <c r="A4298" i="7"/>
  <c r="A4297" i="7"/>
  <c r="A4296" i="7"/>
  <c r="A4267" i="7"/>
  <c r="A4266" i="7"/>
  <c r="A4221" i="7"/>
  <c r="A4220" i="7"/>
  <c r="A4186" i="7"/>
  <c r="A4132" i="7"/>
  <c r="A4009" i="7"/>
  <c r="A3966" i="7"/>
  <c r="A3965" i="7"/>
  <c r="A3964" i="7"/>
  <c r="A3962" i="7"/>
  <c r="A3961" i="7"/>
  <c r="A3869" i="7"/>
  <c r="A3845" i="7"/>
  <c r="A3824" i="7"/>
  <c r="A3703" i="7"/>
  <c r="A3650" i="7"/>
  <c r="A3570" i="7"/>
  <c r="A3569" i="7"/>
  <c r="A3563" i="7"/>
  <c r="A3398" i="7"/>
  <c r="A3322" i="7"/>
  <c r="A3313" i="7"/>
  <c r="A3067" i="7"/>
  <c r="A3064" i="7"/>
  <c r="A3035" i="7"/>
  <c r="A2981" i="7"/>
  <c r="A2980" i="7"/>
  <c r="A2945" i="7"/>
  <c r="A2882" i="7"/>
  <c r="A2864" i="7"/>
  <c r="A2527" i="7"/>
  <c r="A2386" i="7"/>
  <c r="A2167" i="7"/>
  <c r="A1849" i="7"/>
  <c r="A1407" i="7"/>
  <c r="A1402" i="7"/>
  <c r="A1395" i="7"/>
  <c r="A1394" i="7"/>
  <c r="A1387" i="7"/>
  <c r="A1126" i="7"/>
  <c r="A1114" i="7"/>
  <c r="A1112" i="7"/>
  <c r="A1100" i="7"/>
  <c r="A1089" i="7"/>
  <c r="A1084" i="7"/>
  <c r="A1082" i="7"/>
  <c r="A1081" i="7"/>
  <c r="A1080" i="7"/>
  <c r="A1076" i="7"/>
  <c r="A1069" i="7"/>
  <c r="A1065" i="7"/>
  <c r="A832" i="7"/>
  <c r="A830" i="7"/>
  <c r="A687" i="7"/>
  <c r="A631" i="7"/>
  <c r="A291" i="7"/>
  <c r="A286" i="7"/>
  <c r="A85" i="7"/>
  <c r="A8240" i="7"/>
  <c r="A8238" i="7"/>
  <c r="A8227" i="7"/>
  <c r="A8213" i="7"/>
  <c r="A8205" i="7"/>
  <c r="A8185" i="7"/>
  <c r="A8165" i="7"/>
  <c r="A8147" i="7"/>
  <c r="A8142" i="7"/>
  <c r="A8126" i="7"/>
  <c r="A8120" i="7"/>
  <c r="A8040" i="7"/>
  <c r="A8020" i="7"/>
  <c r="A8011" i="7"/>
  <c r="A8005" i="7"/>
  <c r="A7917" i="7"/>
  <c r="A7863" i="7"/>
  <c r="A7857" i="7"/>
  <c r="A7775" i="7"/>
  <c r="A7768" i="7"/>
  <c r="A7766" i="7"/>
  <c r="A7756" i="7"/>
  <c r="A7641" i="7"/>
  <c r="A7610" i="7"/>
  <c r="A7491" i="7"/>
  <c r="A7265" i="7"/>
  <c r="A7252" i="7"/>
  <c r="A7226" i="7"/>
  <c r="A6968" i="7"/>
  <c r="A6881" i="7"/>
  <c r="A6848" i="7"/>
  <c r="A6821" i="7"/>
  <c r="A6749" i="7"/>
  <c r="A6742" i="7"/>
  <c r="A6741" i="7"/>
  <c r="A6737" i="7"/>
  <c r="A6725" i="7"/>
  <c r="A6720" i="7"/>
  <c r="A6712" i="7"/>
  <c r="A6678" i="7"/>
  <c r="A6653" i="7"/>
  <c r="A6621" i="7"/>
  <c r="A6604" i="7"/>
  <c r="A6572" i="7"/>
  <c r="A6525" i="7"/>
  <c r="A6475" i="7"/>
  <c r="A6446" i="7"/>
  <c r="A6424" i="7"/>
  <c r="A6413" i="7"/>
  <c r="A6412" i="7"/>
  <c r="A6403" i="7"/>
  <c r="A6338" i="7"/>
  <c r="A6335" i="7"/>
  <c r="A6310" i="7"/>
  <c r="A6245" i="7"/>
  <c r="A6162" i="7"/>
  <c r="A6158" i="7"/>
  <c r="A6150" i="7"/>
  <c r="A6074" i="7"/>
  <c r="A6053" i="7"/>
  <c r="A6039" i="7"/>
  <c r="A5903" i="7"/>
  <c r="A5893" i="7"/>
  <c r="A5821" i="7"/>
  <c r="A5820" i="7"/>
  <c r="A5819" i="7"/>
  <c r="A5817" i="7"/>
  <c r="A5794" i="7"/>
  <c r="A5765" i="7"/>
  <c r="A5759" i="7"/>
  <c r="A5564" i="7"/>
  <c r="A5556" i="7"/>
  <c r="A5550" i="7"/>
  <c r="A5467" i="7"/>
  <c r="A5405" i="7"/>
  <c r="A5391" i="7"/>
  <c r="A5379" i="7"/>
  <c r="A5366" i="7"/>
  <c r="A5316" i="7"/>
  <c r="A5237" i="7"/>
  <c r="A5199" i="7"/>
  <c r="A5122" i="7"/>
  <c r="A5111" i="7"/>
  <c r="A5060" i="7"/>
  <c r="A5011" i="7"/>
  <c r="A4988" i="7"/>
  <c r="A4786" i="7"/>
  <c r="A4555" i="7"/>
  <c r="A4524" i="7"/>
  <c r="A4523" i="7"/>
  <c r="A4512" i="7"/>
  <c r="A4461" i="7"/>
  <c r="A4376" i="7"/>
  <c r="A4251" i="7"/>
  <c r="A4244" i="7"/>
  <c r="A4185" i="7"/>
  <c r="A4178" i="7"/>
  <c r="A4165" i="7"/>
  <c r="A4156" i="7"/>
  <c r="A4144" i="7"/>
  <c r="A4140" i="7"/>
  <c r="A4122" i="7"/>
  <c r="A4050" i="7"/>
  <c r="A4048" i="7"/>
  <c r="A4021" i="7"/>
  <c r="A4019" i="7"/>
  <c r="A4013" i="7"/>
  <c r="A3978" i="7"/>
  <c r="A3945" i="7"/>
  <c r="A3928" i="7"/>
  <c r="A3906" i="7"/>
  <c r="A3823" i="7"/>
  <c r="A3801" i="7"/>
  <c r="A3800" i="7"/>
  <c r="A3718" i="7"/>
  <c r="A3641" i="7"/>
  <c r="A3598" i="7"/>
  <c r="A3579" i="7"/>
  <c r="A3553" i="7"/>
  <c r="A3543" i="7"/>
  <c r="A3517" i="7"/>
  <c r="A3433" i="7"/>
  <c r="A3389" i="7"/>
  <c r="A3382" i="7"/>
  <c r="A3308" i="7"/>
  <c r="A3293" i="7"/>
  <c r="A3287" i="7"/>
  <c r="A3278" i="7"/>
  <c r="A3277" i="7"/>
  <c r="A3209" i="7"/>
  <c r="A3181" i="7"/>
  <c r="A3166" i="7"/>
  <c r="A3162" i="7"/>
  <c r="A2908" i="7"/>
  <c r="A2878" i="7"/>
  <c r="A2858" i="7"/>
  <c r="A2846" i="7"/>
  <c r="A2808" i="7"/>
  <c r="A2803" i="7"/>
  <c r="A2784" i="7"/>
  <c r="A2773" i="7"/>
  <c r="A2749" i="7"/>
  <c r="A2721" i="7"/>
  <c r="A2701" i="7"/>
  <c r="A2682" i="7"/>
  <c r="A2674" i="7"/>
  <c r="A2661" i="7"/>
  <c r="A2648" i="7"/>
  <c r="A2646" i="7"/>
  <c r="A2637" i="7"/>
  <c r="A2622" i="7"/>
  <c r="A2601" i="7"/>
  <c r="A2543" i="7"/>
  <c r="A2526" i="7"/>
  <c r="A2513" i="7"/>
  <c r="A2488" i="7"/>
  <c r="A2399" i="7"/>
  <c r="A2385" i="7"/>
  <c r="A2384" i="7"/>
  <c r="A2351" i="7"/>
  <c r="A2350" i="7"/>
  <c r="A2157" i="7"/>
  <c r="A1989" i="7"/>
  <c r="A1881" i="7"/>
  <c r="A1847" i="7"/>
  <c r="A1788" i="7"/>
  <c r="A1787" i="7"/>
  <c r="A1784" i="7"/>
  <c r="A1615" i="7"/>
  <c r="A1507" i="7"/>
  <c r="A1479" i="7"/>
  <c r="A1425" i="7"/>
  <c r="A1371" i="7"/>
  <c r="A1364" i="7"/>
  <c r="A1359" i="7"/>
  <c r="A1349" i="7"/>
  <c r="A1283" i="7"/>
  <c r="A1279" i="7"/>
  <c r="A1278" i="7"/>
  <c r="A1257" i="7"/>
  <c r="A1151" i="7"/>
  <c r="A1150" i="7"/>
  <c r="A1143" i="7"/>
  <c r="A1056" i="7"/>
  <c r="A1048" i="7"/>
  <c r="A1039" i="7"/>
  <c r="A966" i="7"/>
  <c r="A958" i="7"/>
  <c r="A943" i="7"/>
  <c r="A788" i="7"/>
  <c r="A764" i="7"/>
  <c r="A736" i="7"/>
  <c r="A612" i="7"/>
  <c r="A592" i="7"/>
  <c r="A586" i="7"/>
  <c r="A573" i="7"/>
  <c r="A561" i="7"/>
  <c r="A473" i="7"/>
  <c r="A455" i="7"/>
  <c r="A440" i="7"/>
  <c r="A431" i="7"/>
  <c r="A415" i="7"/>
  <c r="A335" i="7"/>
  <c r="A321" i="7"/>
  <c r="A297" i="7"/>
  <c r="A207" i="7"/>
  <c r="A192" i="7"/>
  <c r="A124" i="7"/>
  <c r="A9" i="7"/>
  <c r="A7977" i="7"/>
  <c r="A6337" i="7"/>
  <c r="A6324" i="7"/>
  <c r="A6278" i="7"/>
  <c r="A6277" i="7"/>
  <c r="A6071" i="7"/>
  <c r="A6070" i="7"/>
  <c r="A6035" i="7"/>
  <c r="A5785" i="7"/>
  <c r="A5302" i="7"/>
  <c r="A5248" i="7"/>
  <c r="A4530" i="7"/>
  <c r="A4278" i="7"/>
  <c r="A4149" i="7"/>
  <c r="A3447" i="7"/>
  <c r="A3443" i="7"/>
  <c r="A3399" i="7"/>
  <c r="A3368" i="7"/>
  <c r="A3199" i="7"/>
  <c r="A3198" i="7"/>
  <c r="A2958" i="7"/>
  <c r="A2951" i="7"/>
  <c r="A2898" i="7"/>
  <c r="A2573" i="7"/>
  <c r="A2403" i="7"/>
  <c r="A2254" i="7"/>
  <c r="A2048" i="7"/>
  <c r="A1887" i="7"/>
  <c r="A1702" i="7"/>
  <c r="A1481" i="7"/>
  <c r="A1295" i="7"/>
  <c r="A1225" i="7"/>
  <c r="A1138" i="7"/>
  <c r="A1137" i="7"/>
  <c r="A1131" i="7"/>
  <c r="A1105" i="7"/>
  <c r="A1102" i="7"/>
  <c r="A1092" i="7"/>
  <c r="A1085" i="7"/>
  <c r="A1079" i="7"/>
  <c r="A1001" i="7"/>
  <c r="A835" i="7"/>
  <c r="A671" i="7"/>
  <c r="A566" i="7"/>
  <c r="A338" i="7"/>
  <c r="G73" i="6"/>
  <c r="F73" i="6"/>
  <c r="D73" i="6"/>
  <c r="B73" i="6"/>
  <c r="G70" i="6"/>
  <c r="G69" i="6"/>
  <c r="G68" i="6"/>
  <c r="H61" i="6"/>
  <c r="G61" i="6"/>
  <c r="F61" i="6"/>
  <c r="E61" i="6"/>
  <c r="C61" i="6"/>
  <c r="I60" i="6"/>
  <c r="H60" i="6"/>
  <c r="E60" i="6"/>
  <c r="C60" i="6"/>
  <c r="I59" i="6"/>
  <c r="D59" i="6"/>
  <c r="I58" i="6"/>
  <c r="D58" i="6"/>
  <c r="I57" i="6"/>
  <c r="D57" i="6"/>
  <c r="I56" i="6"/>
  <c r="D56" i="6"/>
  <c r="I55" i="6"/>
  <c r="D55" i="6"/>
  <c r="I54" i="6"/>
  <c r="D54" i="6"/>
  <c r="I53" i="6"/>
  <c r="D53" i="6"/>
  <c r="I52" i="6"/>
  <c r="D52" i="6"/>
  <c r="I51" i="6"/>
  <c r="D51" i="6"/>
  <c r="I50" i="6"/>
  <c r="D50" i="6"/>
  <c r="I49" i="6"/>
  <c r="D49" i="6"/>
  <c r="I48" i="6"/>
  <c r="D48" i="6"/>
  <c r="I47" i="6"/>
  <c r="D47" i="6"/>
  <c r="I46" i="6"/>
  <c r="D46" i="6"/>
  <c r="I45" i="6"/>
  <c r="D45" i="6"/>
  <c r="I44" i="6"/>
  <c r="D44" i="6"/>
  <c r="I43" i="6"/>
  <c r="D43" i="6"/>
  <c r="I42" i="6"/>
  <c r="D42" i="6"/>
  <c r="I41" i="6"/>
  <c r="D41" i="6"/>
  <c r="I40" i="6"/>
  <c r="D40" i="6"/>
  <c r="I39" i="6"/>
  <c r="D39" i="6"/>
  <c r="I38" i="6"/>
  <c r="D38" i="6"/>
  <c r="I37" i="6"/>
  <c r="D37" i="6"/>
  <c r="I36" i="6"/>
  <c r="D36" i="6"/>
  <c r="I35" i="6"/>
  <c r="D35" i="6"/>
  <c r="I34" i="6"/>
  <c r="D34" i="6"/>
  <c r="I33" i="6"/>
  <c r="D33" i="6"/>
  <c r="I32" i="6"/>
  <c r="D32" i="6"/>
  <c r="I31" i="6"/>
  <c r="D31" i="6"/>
  <c r="I30" i="6"/>
  <c r="D30" i="6"/>
  <c r="I29" i="6"/>
  <c r="D29" i="6"/>
  <c r="I28" i="6"/>
  <c r="D28" i="6"/>
  <c r="I27" i="6"/>
  <c r="D27" i="6"/>
  <c r="I26" i="6"/>
  <c r="D26" i="6"/>
  <c r="I25" i="6"/>
  <c r="D25" i="6"/>
  <c r="I24" i="6"/>
  <c r="D24" i="6"/>
  <c r="I23" i="6"/>
  <c r="D23" i="6"/>
  <c r="I22" i="6"/>
  <c r="D22" i="6"/>
  <c r="I21" i="6"/>
  <c r="D21" i="6"/>
  <c r="I20" i="6"/>
  <c r="D20" i="6"/>
  <c r="I19" i="6"/>
  <c r="D19" i="6"/>
  <c r="I18" i="6"/>
  <c r="D18" i="6"/>
  <c r="I17" i="6"/>
  <c r="D17" i="6"/>
  <c r="I16" i="6"/>
  <c r="D16" i="6"/>
  <c r="I15" i="6"/>
  <c r="D15" i="6"/>
  <c r="I14" i="6"/>
  <c r="D14" i="6"/>
  <c r="I13" i="6"/>
  <c r="D13" i="6"/>
  <c r="I12" i="6"/>
  <c r="D12" i="6"/>
  <c r="I11" i="6"/>
  <c r="D11" i="6"/>
  <c r="I10" i="6"/>
  <c r="D10" i="6"/>
  <c r="I9" i="6"/>
  <c r="D9" i="6"/>
  <c r="I8" i="6"/>
  <c r="D8" i="6"/>
  <c r="I7" i="6"/>
  <c r="D7" i="6"/>
  <c r="I6" i="6"/>
  <c r="D6" i="6"/>
  <c r="I5" i="6"/>
  <c r="D5" i="6"/>
  <c r="I4" i="6"/>
  <c r="D4" i="6"/>
  <c r="D60" i="6" s="1"/>
  <c r="I3" i="6"/>
  <c r="I61" i="6" s="1"/>
  <c r="D3" i="6"/>
  <c r="D61" i="6" s="1"/>
  <c r="Y63" i="5"/>
  <c r="X63" i="5"/>
  <c r="W63" i="5"/>
  <c r="T63" i="5"/>
  <c r="S63" i="5"/>
  <c r="R63" i="5"/>
  <c r="Q63" i="5"/>
  <c r="P63" i="5"/>
  <c r="Y62" i="5"/>
  <c r="X62" i="5"/>
  <c r="W62" i="5"/>
  <c r="T62" i="5"/>
  <c r="S62" i="5"/>
  <c r="R62" i="5"/>
  <c r="P62" i="5"/>
  <c r="Y61" i="5"/>
  <c r="X61" i="5"/>
  <c r="W61" i="5"/>
  <c r="T61" i="5"/>
  <c r="S61" i="5"/>
  <c r="R61" i="5"/>
  <c r="Q61" i="5"/>
  <c r="P61" i="5"/>
  <c r="W59" i="5"/>
  <c r="U59" i="5"/>
  <c r="V59" i="5" s="1"/>
  <c r="Q59" i="5"/>
  <c r="W58" i="5"/>
  <c r="U58" i="5"/>
  <c r="V58" i="5" s="1"/>
  <c r="Q58" i="5"/>
  <c r="W57" i="5"/>
  <c r="U57" i="5"/>
  <c r="V57" i="5" s="1"/>
  <c r="Q57" i="5"/>
  <c r="W56" i="5"/>
  <c r="U56" i="5"/>
  <c r="V56" i="5" s="1"/>
  <c r="Q56" i="5"/>
  <c r="W55" i="5"/>
  <c r="U55" i="5"/>
  <c r="V55" i="5" s="1"/>
  <c r="Q55" i="5"/>
  <c r="W54" i="5"/>
  <c r="U54" i="5"/>
  <c r="V54" i="5" s="1"/>
  <c r="Q54" i="5"/>
  <c r="W53" i="5"/>
  <c r="U53" i="5"/>
  <c r="V53" i="5" s="1"/>
  <c r="Q53" i="5"/>
  <c r="W52" i="5"/>
  <c r="U52" i="5"/>
  <c r="V52" i="5" s="1"/>
  <c r="Q52" i="5"/>
  <c r="W51" i="5"/>
  <c r="U51" i="5"/>
  <c r="V51" i="5" s="1"/>
  <c r="Q51" i="5"/>
  <c r="W50" i="5"/>
  <c r="U50" i="5"/>
  <c r="V50" i="5" s="1"/>
  <c r="Q50" i="5"/>
  <c r="W49" i="5"/>
  <c r="U49" i="5"/>
  <c r="V49" i="5" s="1"/>
  <c r="Q49" i="5"/>
  <c r="W48" i="5"/>
  <c r="U48" i="5"/>
  <c r="V48" i="5" s="1"/>
  <c r="Q48" i="5"/>
  <c r="W47" i="5"/>
  <c r="U47" i="5"/>
  <c r="V47" i="5" s="1"/>
  <c r="Q47" i="5"/>
  <c r="W46" i="5"/>
  <c r="U46" i="5"/>
  <c r="V46" i="5" s="1"/>
  <c r="Q46" i="5"/>
  <c r="W45" i="5"/>
  <c r="U45" i="5"/>
  <c r="V45" i="5" s="1"/>
  <c r="Q45" i="5"/>
  <c r="W44" i="5"/>
  <c r="U44" i="5"/>
  <c r="V44" i="5" s="1"/>
  <c r="Q44" i="5"/>
  <c r="W43" i="5"/>
  <c r="U43" i="5"/>
  <c r="V43" i="5" s="1"/>
  <c r="Q43" i="5"/>
  <c r="W42" i="5"/>
  <c r="U42" i="5"/>
  <c r="V42" i="5" s="1"/>
  <c r="Q42" i="5"/>
  <c r="W41" i="5"/>
  <c r="U41" i="5"/>
  <c r="V41" i="5" s="1"/>
  <c r="Q41" i="5"/>
  <c r="W40" i="5"/>
  <c r="U40" i="5"/>
  <c r="V40" i="5" s="1"/>
  <c r="Q40" i="5"/>
  <c r="W39" i="5"/>
  <c r="U39" i="5"/>
  <c r="V39" i="5" s="1"/>
  <c r="Q39" i="5"/>
  <c r="W38" i="5"/>
  <c r="U38" i="5"/>
  <c r="V38" i="5" s="1"/>
  <c r="Q38" i="5"/>
  <c r="W37" i="5"/>
  <c r="U37" i="5"/>
  <c r="V37" i="5" s="1"/>
  <c r="Q37" i="5"/>
  <c r="W36" i="5"/>
  <c r="U36" i="5"/>
  <c r="V36" i="5" s="1"/>
  <c r="Q36" i="5"/>
  <c r="W35" i="5"/>
  <c r="U35" i="5"/>
  <c r="V35" i="5" s="1"/>
  <c r="Q35" i="5"/>
  <c r="W34" i="5"/>
  <c r="U34" i="5"/>
  <c r="V34" i="5" s="1"/>
  <c r="Q34" i="5"/>
  <c r="W33" i="5"/>
  <c r="U33" i="5"/>
  <c r="V33" i="5" s="1"/>
  <c r="Q33" i="5"/>
  <c r="W32" i="5"/>
  <c r="U32" i="5"/>
  <c r="V32" i="5" s="1"/>
  <c r="Q32" i="5"/>
  <c r="W31" i="5"/>
  <c r="U31" i="5"/>
  <c r="V31" i="5" s="1"/>
  <c r="Q31" i="5"/>
  <c r="W30" i="5"/>
  <c r="U30" i="5"/>
  <c r="V30" i="5" s="1"/>
  <c r="Q30" i="5"/>
  <c r="W29" i="5"/>
  <c r="U29" i="5"/>
  <c r="V29" i="5" s="1"/>
  <c r="Q29" i="5"/>
  <c r="W28" i="5"/>
  <c r="U28" i="5"/>
  <c r="V28" i="5" s="1"/>
  <c r="Q28" i="5"/>
  <c r="W27" i="5"/>
  <c r="U27" i="5"/>
  <c r="V27" i="5" s="1"/>
  <c r="Q27" i="5"/>
  <c r="W26" i="5"/>
  <c r="U26" i="5"/>
  <c r="V26" i="5" s="1"/>
  <c r="Q26" i="5"/>
  <c r="W25" i="5"/>
  <c r="U25" i="5"/>
  <c r="V25" i="5" s="1"/>
  <c r="Q25" i="5"/>
  <c r="W24" i="5"/>
  <c r="U24" i="5"/>
  <c r="V24" i="5" s="1"/>
  <c r="Q24" i="5"/>
  <c r="W23" i="5"/>
  <c r="U23" i="5"/>
  <c r="V23" i="5" s="1"/>
  <c r="Q23" i="5"/>
  <c r="W22" i="5"/>
  <c r="U22" i="5"/>
  <c r="V22" i="5" s="1"/>
  <c r="Q22" i="5"/>
  <c r="W21" i="5"/>
  <c r="U21" i="5"/>
  <c r="V21" i="5" s="1"/>
  <c r="Q21" i="5"/>
  <c r="W20" i="5"/>
  <c r="U20" i="5"/>
  <c r="V20" i="5" s="1"/>
  <c r="Q20" i="5"/>
  <c r="W19" i="5"/>
  <c r="U19" i="5"/>
  <c r="V19" i="5" s="1"/>
  <c r="Q19" i="5"/>
  <c r="W18" i="5"/>
  <c r="U18" i="5"/>
  <c r="V18" i="5" s="1"/>
  <c r="Q18" i="5"/>
  <c r="W17" i="5"/>
  <c r="U17" i="5"/>
  <c r="V17" i="5" s="1"/>
  <c r="Q17" i="5"/>
  <c r="W16" i="5"/>
  <c r="U16" i="5"/>
  <c r="V16" i="5" s="1"/>
  <c r="Q16" i="5"/>
  <c r="W15" i="5"/>
  <c r="U15" i="5"/>
  <c r="V15" i="5" s="1"/>
  <c r="Q15" i="5"/>
  <c r="W14" i="5"/>
  <c r="U14" i="5"/>
  <c r="V14" i="5" s="1"/>
  <c r="Q14" i="5"/>
  <c r="W13" i="5"/>
  <c r="U13" i="5"/>
  <c r="V13" i="5" s="1"/>
  <c r="Q13" i="5"/>
  <c r="W12" i="5"/>
  <c r="U12" i="5"/>
  <c r="V12" i="5" s="1"/>
  <c r="Q12" i="5"/>
  <c r="W11" i="5"/>
  <c r="U11" i="5"/>
  <c r="V11" i="5" s="1"/>
  <c r="Q11" i="5"/>
  <c r="W10" i="5"/>
  <c r="U10" i="5"/>
  <c r="V10" i="5" s="1"/>
  <c r="Q10" i="5"/>
  <c r="W9" i="5"/>
  <c r="U9" i="5"/>
  <c r="V9" i="5" s="1"/>
  <c r="Q9" i="5"/>
  <c r="W8" i="5"/>
  <c r="U8" i="5"/>
  <c r="V8" i="5" s="1"/>
  <c r="Q8" i="5"/>
  <c r="W7" i="5"/>
  <c r="U7" i="5"/>
  <c r="V7" i="5" s="1"/>
  <c r="Q7" i="5"/>
  <c r="W6" i="5"/>
  <c r="U6" i="5"/>
  <c r="V6" i="5" s="1"/>
  <c r="Q6" i="5"/>
  <c r="W5" i="5"/>
  <c r="U5" i="5"/>
  <c r="V5" i="5" s="1"/>
  <c r="Q5" i="5"/>
  <c r="W4" i="5"/>
  <c r="U4" i="5"/>
  <c r="V4" i="5" s="1"/>
  <c r="Q4" i="5"/>
  <c r="W3" i="5"/>
  <c r="U3" i="5"/>
  <c r="U62" i="5" s="1"/>
  <c r="Q3" i="5"/>
  <c r="Q62" i="5" s="1"/>
  <c r="D8266" i="2"/>
  <c r="D8267" i="2" s="1"/>
  <c r="H8265" i="2"/>
  <c r="F8265" i="2"/>
  <c r="A8265" i="2"/>
  <c r="H8264" i="2"/>
  <c r="F8264" i="2"/>
  <c r="A8264" i="2"/>
  <c r="H8263" i="2"/>
  <c r="F8263" i="2"/>
  <c r="A8263" i="2"/>
  <c r="H8262" i="2"/>
  <c r="F8262" i="2"/>
  <c r="A8262" i="2"/>
  <c r="H8261" i="2"/>
  <c r="F8261" i="2"/>
  <c r="A8261" i="2"/>
  <c r="H8260" i="2"/>
  <c r="F8260" i="2"/>
  <c r="A8260" i="2"/>
  <c r="H8259" i="2"/>
  <c r="F8259" i="2"/>
  <c r="A8259" i="2"/>
  <c r="H8258" i="2"/>
  <c r="F8258" i="2"/>
  <c r="A8258" i="2"/>
  <c r="H8257" i="2"/>
  <c r="F8257" i="2"/>
  <c r="A8257" i="2"/>
  <c r="H8256" i="2"/>
  <c r="F8256" i="2"/>
  <c r="A8256" i="2"/>
  <c r="H8255" i="2"/>
  <c r="F8255" i="2"/>
  <c r="A8255" i="2"/>
  <c r="H8254" i="2"/>
  <c r="F8254" i="2"/>
  <c r="A8254" i="2"/>
  <c r="H8253" i="2"/>
  <c r="F8253" i="2"/>
  <c r="A8253" i="2"/>
  <c r="H8252" i="2"/>
  <c r="F8252" i="2"/>
  <c r="A8252" i="2"/>
  <c r="H8251" i="2"/>
  <c r="F8251" i="2"/>
  <c r="A8251" i="2"/>
  <c r="H8250" i="2"/>
  <c r="F8250" i="2"/>
  <c r="A8250" i="2"/>
  <c r="H8249" i="2"/>
  <c r="F8249" i="2"/>
  <c r="A8249" i="2"/>
  <c r="H8248" i="2"/>
  <c r="F8248" i="2"/>
  <c r="A8248" i="2"/>
  <c r="H8247" i="2"/>
  <c r="F8247" i="2"/>
  <c r="A8247" i="2"/>
  <c r="H8246" i="2"/>
  <c r="F8246" i="2"/>
  <c r="A8246" i="2"/>
  <c r="H8245" i="2"/>
  <c r="F8245" i="2"/>
  <c r="A8245" i="2"/>
  <c r="H8244" i="2"/>
  <c r="F8244" i="2"/>
  <c r="A8244" i="2"/>
  <c r="H8243" i="2"/>
  <c r="F8243" i="2"/>
  <c r="A8243" i="2"/>
  <c r="H8242" i="2"/>
  <c r="F8242" i="2"/>
  <c r="A8242" i="2"/>
  <c r="H8241" i="2"/>
  <c r="F8241" i="2"/>
  <c r="A8241" i="2"/>
  <c r="H8240" i="2"/>
  <c r="F8240" i="2"/>
  <c r="A8240" i="2"/>
  <c r="H8239" i="2"/>
  <c r="F8239" i="2"/>
  <c r="A8239" i="2"/>
  <c r="H8238" i="2"/>
  <c r="F8238" i="2"/>
  <c r="A8238" i="2"/>
  <c r="H8237" i="2"/>
  <c r="F8237" i="2"/>
  <c r="A8237" i="2"/>
  <c r="H8236" i="2"/>
  <c r="F8236" i="2"/>
  <c r="A8236" i="2"/>
  <c r="H8235" i="2"/>
  <c r="F8235" i="2"/>
  <c r="A8235" i="2"/>
  <c r="H8234" i="2"/>
  <c r="F8234" i="2"/>
  <c r="A8234" i="2"/>
  <c r="H8233" i="2"/>
  <c r="F8233" i="2"/>
  <c r="A8233" i="2"/>
  <c r="H8232" i="2"/>
  <c r="F8232" i="2"/>
  <c r="A8232" i="2"/>
  <c r="H8231" i="2"/>
  <c r="F8231" i="2"/>
  <c r="A8231" i="2"/>
  <c r="H8230" i="2"/>
  <c r="F8230" i="2"/>
  <c r="A8230" i="2"/>
  <c r="H8229" i="2"/>
  <c r="F8229" i="2"/>
  <c r="A8229" i="2"/>
  <c r="H8228" i="2"/>
  <c r="F8228" i="2"/>
  <c r="A8228" i="2"/>
  <c r="H8227" i="2"/>
  <c r="F8227" i="2"/>
  <c r="A8227" i="2"/>
  <c r="H8226" i="2"/>
  <c r="F8226" i="2"/>
  <c r="A8226" i="2"/>
  <c r="H8225" i="2"/>
  <c r="F8225" i="2"/>
  <c r="A8225" i="2"/>
  <c r="H8224" i="2"/>
  <c r="F8224" i="2"/>
  <c r="A8224" i="2"/>
  <c r="H8223" i="2"/>
  <c r="F8223" i="2"/>
  <c r="A8223" i="2"/>
  <c r="H8222" i="2"/>
  <c r="F8222" i="2"/>
  <c r="A8222" i="2"/>
  <c r="H8221" i="2"/>
  <c r="F8221" i="2"/>
  <c r="A8221" i="2"/>
  <c r="H8220" i="2"/>
  <c r="F8220" i="2"/>
  <c r="A8220" i="2"/>
  <c r="H8219" i="2"/>
  <c r="F8219" i="2"/>
  <c r="A8219" i="2"/>
  <c r="H8218" i="2"/>
  <c r="F8218" i="2"/>
  <c r="A8218" i="2"/>
  <c r="H8217" i="2"/>
  <c r="F8217" i="2"/>
  <c r="A8217" i="2"/>
  <c r="H8216" i="2"/>
  <c r="F8216" i="2"/>
  <c r="A8216" i="2"/>
  <c r="H8215" i="2"/>
  <c r="F8215" i="2"/>
  <c r="A8215" i="2"/>
  <c r="H8214" i="2"/>
  <c r="F8214" i="2"/>
  <c r="A8214" i="2"/>
  <c r="H8213" i="2"/>
  <c r="F8213" i="2"/>
  <c r="A8213" i="2"/>
  <c r="H8212" i="2"/>
  <c r="F8212" i="2"/>
  <c r="A8212" i="2"/>
  <c r="H8211" i="2"/>
  <c r="F8211" i="2"/>
  <c r="A8211" i="2"/>
  <c r="H8210" i="2"/>
  <c r="F8210" i="2"/>
  <c r="A8210" i="2"/>
  <c r="H8209" i="2"/>
  <c r="F8209" i="2"/>
  <c r="A8209" i="2"/>
  <c r="H8208" i="2"/>
  <c r="F8208" i="2"/>
  <c r="A8208" i="2"/>
  <c r="H8207" i="2"/>
  <c r="F8207" i="2"/>
  <c r="A8207" i="2"/>
  <c r="H8206" i="2"/>
  <c r="F8206" i="2"/>
  <c r="A8206" i="2"/>
  <c r="H8205" i="2"/>
  <c r="F8205" i="2"/>
  <c r="A8205" i="2"/>
  <c r="H8204" i="2"/>
  <c r="F8204" i="2"/>
  <c r="A8204" i="2"/>
  <c r="H8203" i="2"/>
  <c r="F8203" i="2"/>
  <c r="A8203" i="2"/>
  <c r="H8202" i="2"/>
  <c r="F8202" i="2"/>
  <c r="A8202" i="2"/>
  <c r="H8201" i="2"/>
  <c r="F8201" i="2"/>
  <c r="A8201" i="2"/>
  <c r="H8200" i="2"/>
  <c r="F8200" i="2"/>
  <c r="A8200" i="2"/>
  <c r="H8199" i="2"/>
  <c r="F8199" i="2"/>
  <c r="A8199" i="2"/>
  <c r="H8198" i="2"/>
  <c r="F8198" i="2"/>
  <c r="A8198" i="2"/>
  <c r="H8197" i="2"/>
  <c r="F8197" i="2"/>
  <c r="A8197" i="2"/>
  <c r="H8196" i="2"/>
  <c r="F8196" i="2"/>
  <c r="A8196" i="2"/>
  <c r="H8195" i="2"/>
  <c r="F8195" i="2"/>
  <c r="A8195" i="2"/>
  <c r="H8194" i="2"/>
  <c r="F8194" i="2"/>
  <c r="A8194" i="2"/>
  <c r="H8193" i="2"/>
  <c r="F8193" i="2"/>
  <c r="A8193" i="2"/>
  <c r="H8192" i="2"/>
  <c r="F8192" i="2"/>
  <c r="A8192" i="2"/>
  <c r="H8191" i="2"/>
  <c r="F8191" i="2"/>
  <c r="A8191" i="2"/>
  <c r="H8190" i="2"/>
  <c r="F8190" i="2"/>
  <c r="A8190" i="2"/>
  <c r="H8189" i="2"/>
  <c r="F8189" i="2"/>
  <c r="A8189" i="2"/>
  <c r="H8188" i="2"/>
  <c r="F8188" i="2"/>
  <c r="A8188" i="2"/>
  <c r="H8187" i="2"/>
  <c r="F8187" i="2"/>
  <c r="A8187" i="2"/>
  <c r="H8186" i="2"/>
  <c r="F8186" i="2"/>
  <c r="A8186" i="2"/>
  <c r="H8185" i="2"/>
  <c r="F8185" i="2"/>
  <c r="A8185" i="2"/>
  <c r="H8184" i="2"/>
  <c r="F8184" i="2"/>
  <c r="A8184" i="2"/>
  <c r="H8183" i="2"/>
  <c r="F8183" i="2"/>
  <c r="A8183" i="2"/>
  <c r="H8182" i="2"/>
  <c r="F8182" i="2"/>
  <c r="A8182" i="2"/>
  <c r="H8181" i="2"/>
  <c r="F8181" i="2"/>
  <c r="A8181" i="2"/>
  <c r="H8180" i="2"/>
  <c r="F8180" i="2"/>
  <c r="A8180" i="2"/>
  <c r="H8179" i="2"/>
  <c r="F8179" i="2"/>
  <c r="A8179" i="2"/>
  <c r="H8178" i="2"/>
  <c r="F8178" i="2"/>
  <c r="A8178" i="2"/>
  <c r="H8177" i="2"/>
  <c r="F8177" i="2"/>
  <c r="A8177" i="2"/>
  <c r="H8176" i="2"/>
  <c r="F8176" i="2"/>
  <c r="A8176" i="2"/>
  <c r="H8175" i="2"/>
  <c r="F8175" i="2"/>
  <c r="A8175" i="2"/>
  <c r="H8174" i="2"/>
  <c r="F8174" i="2"/>
  <c r="A8174" i="2"/>
  <c r="H8173" i="2"/>
  <c r="F8173" i="2"/>
  <c r="A8173" i="2"/>
  <c r="H8172" i="2"/>
  <c r="F8172" i="2"/>
  <c r="A8172" i="2"/>
  <c r="H8171" i="2"/>
  <c r="F8171" i="2"/>
  <c r="A8171" i="2"/>
  <c r="H8170" i="2"/>
  <c r="F8170" i="2"/>
  <c r="A8170" i="2"/>
  <c r="H8169" i="2"/>
  <c r="F8169" i="2"/>
  <c r="A8169" i="2"/>
  <c r="H8168" i="2"/>
  <c r="F8168" i="2"/>
  <c r="A8168" i="2"/>
  <c r="H8167" i="2"/>
  <c r="F8167" i="2"/>
  <c r="A8167" i="2"/>
  <c r="H8166" i="2"/>
  <c r="F8166" i="2"/>
  <c r="A8166" i="2"/>
  <c r="H8165" i="2"/>
  <c r="F8165" i="2"/>
  <c r="A8165" i="2"/>
  <c r="H8164" i="2"/>
  <c r="F8164" i="2"/>
  <c r="A8164" i="2"/>
  <c r="H8163" i="2"/>
  <c r="F8163" i="2"/>
  <c r="A8163" i="2"/>
  <c r="H8162" i="2"/>
  <c r="F8162" i="2"/>
  <c r="A8162" i="2"/>
  <c r="H8161" i="2"/>
  <c r="F8161" i="2"/>
  <c r="A8161" i="2"/>
  <c r="H8160" i="2"/>
  <c r="F8160" i="2"/>
  <c r="A8160" i="2"/>
  <c r="H8159" i="2"/>
  <c r="F8159" i="2"/>
  <c r="A8159" i="2"/>
  <c r="H8158" i="2"/>
  <c r="F8158" i="2"/>
  <c r="A8158" i="2"/>
  <c r="H8157" i="2"/>
  <c r="F8157" i="2"/>
  <c r="A8157" i="2"/>
  <c r="H8156" i="2"/>
  <c r="F8156" i="2"/>
  <c r="A8156" i="2"/>
  <c r="H8155" i="2"/>
  <c r="F8155" i="2"/>
  <c r="A8155" i="2"/>
  <c r="H8154" i="2"/>
  <c r="F8154" i="2"/>
  <c r="A8154" i="2"/>
  <c r="H8153" i="2"/>
  <c r="F8153" i="2"/>
  <c r="A8153" i="2"/>
  <c r="H8152" i="2"/>
  <c r="F8152" i="2"/>
  <c r="A8152" i="2"/>
  <c r="H8151" i="2"/>
  <c r="F8151" i="2"/>
  <c r="A8151" i="2"/>
  <c r="H8150" i="2"/>
  <c r="F8150" i="2"/>
  <c r="A8150" i="2"/>
  <c r="H8149" i="2"/>
  <c r="F8149" i="2"/>
  <c r="A8149" i="2"/>
  <c r="H8148" i="2"/>
  <c r="F8148" i="2"/>
  <c r="A8148" i="2"/>
  <c r="H8147" i="2"/>
  <c r="F8147" i="2"/>
  <c r="A8147" i="2"/>
  <c r="H8146" i="2"/>
  <c r="F8146" i="2"/>
  <c r="A8146" i="2"/>
  <c r="H8145" i="2"/>
  <c r="F8145" i="2"/>
  <c r="A8145" i="2"/>
  <c r="H8144" i="2"/>
  <c r="F8144" i="2"/>
  <c r="A8144" i="2"/>
  <c r="H8143" i="2"/>
  <c r="F8143" i="2"/>
  <c r="A8143" i="2"/>
  <c r="H8142" i="2"/>
  <c r="F8142" i="2"/>
  <c r="A8142" i="2"/>
  <c r="H8141" i="2"/>
  <c r="F8141" i="2"/>
  <c r="A8141" i="2"/>
  <c r="H8140" i="2"/>
  <c r="F8140" i="2"/>
  <c r="A8140" i="2"/>
  <c r="H8139" i="2"/>
  <c r="F8139" i="2"/>
  <c r="A8139" i="2"/>
  <c r="H8138" i="2"/>
  <c r="F8138" i="2"/>
  <c r="A8138" i="2"/>
  <c r="H8137" i="2"/>
  <c r="F8137" i="2"/>
  <c r="A8137" i="2"/>
  <c r="H8136" i="2"/>
  <c r="F8136" i="2"/>
  <c r="A8136" i="2"/>
  <c r="H8135" i="2"/>
  <c r="F8135" i="2"/>
  <c r="A8135" i="2"/>
  <c r="H8134" i="2"/>
  <c r="F8134" i="2"/>
  <c r="A8134" i="2"/>
  <c r="H8133" i="2"/>
  <c r="F8133" i="2"/>
  <c r="A8133" i="2"/>
  <c r="H8132" i="2"/>
  <c r="F8132" i="2"/>
  <c r="A8132" i="2"/>
  <c r="H8131" i="2"/>
  <c r="F8131" i="2"/>
  <c r="A8131" i="2"/>
  <c r="H8130" i="2"/>
  <c r="F8130" i="2"/>
  <c r="A8130" i="2"/>
  <c r="H8129" i="2"/>
  <c r="F8129" i="2"/>
  <c r="A8129" i="2"/>
  <c r="H8128" i="2"/>
  <c r="F8128" i="2"/>
  <c r="A8128" i="2"/>
  <c r="H8127" i="2"/>
  <c r="F8127" i="2"/>
  <c r="A8127" i="2"/>
  <c r="H8126" i="2"/>
  <c r="F8126" i="2"/>
  <c r="A8126" i="2"/>
  <c r="H8125" i="2"/>
  <c r="F8125" i="2"/>
  <c r="A8125" i="2"/>
  <c r="H8124" i="2"/>
  <c r="F8124" i="2"/>
  <c r="A8124" i="2"/>
  <c r="H8123" i="2"/>
  <c r="F8123" i="2"/>
  <c r="A8123" i="2"/>
  <c r="H8122" i="2"/>
  <c r="F8122" i="2"/>
  <c r="A8122" i="2"/>
  <c r="H8121" i="2"/>
  <c r="F8121" i="2"/>
  <c r="A8121" i="2"/>
  <c r="H8120" i="2"/>
  <c r="F8120" i="2"/>
  <c r="A8120" i="2"/>
  <c r="H8119" i="2"/>
  <c r="F8119" i="2"/>
  <c r="A8119" i="2"/>
  <c r="H8118" i="2"/>
  <c r="F8118" i="2"/>
  <c r="A8118" i="2"/>
  <c r="H8117" i="2"/>
  <c r="F8117" i="2"/>
  <c r="A8117" i="2"/>
  <c r="H8116" i="2"/>
  <c r="F8116" i="2"/>
  <c r="A8116" i="2"/>
  <c r="H8115" i="2"/>
  <c r="F8115" i="2"/>
  <c r="A8115" i="2"/>
  <c r="H8114" i="2"/>
  <c r="F8114" i="2"/>
  <c r="A8114" i="2"/>
  <c r="H8113" i="2"/>
  <c r="F8113" i="2"/>
  <c r="A8113" i="2"/>
  <c r="H8112" i="2"/>
  <c r="F8112" i="2"/>
  <c r="A8112" i="2"/>
  <c r="H8111" i="2"/>
  <c r="F8111" i="2"/>
  <c r="A8111" i="2"/>
  <c r="H8110" i="2"/>
  <c r="F8110" i="2"/>
  <c r="A8110" i="2"/>
  <c r="H8109" i="2"/>
  <c r="F8109" i="2"/>
  <c r="A8109" i="2"/>
  <c r="H8108" i="2"/>
  <c r="F8108" i="2"/>
  <c r="A8108" i="2"/>
  <c r="H8107" i="2"/>
  <c r="F8107" i="2"/>
  <c r="A8107" i="2"/>
  <c r="H8106" i="2"/>
  <c r="F8106" i="2"/>
  <c r="A8106" i="2"/>
  <c r="H8105" i="2"/>
  <c r="F8105" i="2"/>
  <c r="A8105" i="2"/>
  <c r="H8104" i="2"/>
  <c r="F8104" i="2"/>
  <c r="A8104" i="2"/>
  <c r="H8103" i="2"/>
  <c r="F8103" i="2"/>
  <c r="A8103" i="2"/>
  <c r="H8102" i="2"/>
  <c r="F8102" i="2"/>
  <c r="A8102" i="2"/>
  <c r="H8101" i="2"/>
  <c r="F8101" i="2"/>
  <c r="A8101" i="2"/>
  <c r="H8100" i="2"/>
  <c r="F8100" i="2"/>
  <c r="A8100" i="2"/>
  <c r="H8099" i="2"/>
  <c r="F8099" i="2"/>
  <c r="A8099" i="2"/>
  <c r="H8098" i="2"/>
  <c r="F8098" i="2"/>
  <c r="A8098" i="2"/>
  <c r="H8097" i="2"/>
  <c r="F8097" i="2"/>
  <c r="A8097" i="2"/>
  <c r="H8096" i="2"/>
  <c r="F8096" i="2"/>
  <c r="A8096" i="2"/>
  <c r="H8095" i="2"/>
  <c r="F8095" i="2"/>
  <c r="A8095" i="2"/>
  <c r="H8094" i="2"/>
  <c r="F8094" i="2"/>
  <c r="A8094" i="2"/>
  <c r="H8093" i="2"/>
  <c r="F8093" i="2"/>
  <c r="A8093" i="2"/>
  <c r="H8092" i="2"/>
  <c r="F8092" i="2"/>
  <c r="A8092" i="2"/>
  <c r="H8091" i="2"/>
  <c r="F8091" i="2"/>
  <c r="A8091" i="2"/>
  <c r="H8090" i="2"/>
  <c r="F8090" i="2"/>
  <c r="A8090" i="2"/>
  <c r="H8089" i="2"/>
  <c r="F8089" i="2"/>
  <c r="A8089" i="2"/>
  <c r="H8088" i="2"/>
  <c r="F8088" i="2"/>
  <c r="A8088" i="2"/>
  <c r="H8087" i="2"/>
  <c r="F8087" i="2"/>
  <c r="A8087" i="2"/>
  <c r="H8086" i="2"/>
  <c r="F8086" i="2"/>
  <c r="A8086" i="2"/>
  <c r="H8085" i="2"/>
  <c r="F8085" i="2"/>
  <c r="A8085" i="2"/>
  <c r="H8084" i="2"/>
  <c r="F8084" i="2"/>
  <c r="A8084" i="2"/>
  <c r="H8083" i="2"/>
  <c r="F8083" i="2"/>
  <c r="A8083" i="2"/>
  <c r="H8082" i="2"/>
  <c r="F8082" i="2"/>
  <c r="A8082" i="2"/>
  <c r="H8081" i="2"/>
  <c r="F8081" i="2"/>
  <c r="A8081" i="2"/>
  <c r="H8080" i="2"/>
  <c r="F8080" i="2"/>
  <c r="A8080" i="2"/>
  <c r="H8079" i="2"/>
  <c r="F8079" i="2"/>
  <c r="A8079" i="2"/>
  <c r="H8078" i="2"/>
  <c r="F8078" i="2"/>
  <c r="A8078" i="2"/>
  <c r="H8077" i="2"/>
  <c r="F8077" i="2"/>
  <c r="A8077" i="2"/>
  <c r="H8076" i="2"/>
  <c r="F8076" i="2"/>
  <c r="A8076" i="2"/>
  <c r="H8075" i="2"/>
  <c r="F8075" i="2"/>
  <c r="A8075" i="2"/>
  <c r="H8074" i="2"/>
  <c r="F8074" i="2"/>
  <c r="A8074" i="2"/>
  <c r="H8073" i="2"/>
  <c r="F8073" i="2"/>
  <c r="A8073" i="2"/>
  <c r="H8072" i="2"/>
  <c r="F8072" i="2"/>
  <c r="A8072" i="2"/>
  <c r="H8071" i="2"/>
  <c r="F8071" i="2"/>
  <c r="A8071" i="2"/>
  <c r="H8070" i="2"/>
  <c r="F8070" i="2"/>
  <c r="A8070" i="2"/>
  <c r="H8069" i="2"/>
  <c r="F8069" i="2"/>
  <c r="A8069" i="2"/>
  <c r="H8068" i="2"/>
  <c r="F8068" i="2"/>
  <c r="A8068" i="2"/>
  <c r="H8067" i="2"/>
  <c r="F8067" i="2"/>
  <c r="A8067" i="2"/>
  <c r="H8066" i="2"/>
  <c r="F8066" i="2"/>
  <c r="A8066" i="2"/>
  <c r="H8065" i="2"/>
  <c r="F8065" i="2"/>
  <c r="A8065" i="2"/>
  <c r="H8064" i="2"/>
  <c r="F8064" i="2"/>
  <c r="A8064" i="2"/>
  <c r="H8063" i="2"/>
  <c r="F8063" i="2"/>
  <c r="A8063" i="2"/>
  <c r="H8062" i="2"/>
  <c r="F8062" i="2"/>
  <c r="A8062" i="2"/>
  <c r="H8061" i="2"/>
  <c r="F8061" i="2"/>
  <c r="A8061" i="2"/>
  <c r="H8060" i="2"/>
  <c r="F8060" i="2"/>
  <c r="A8060" i="2"/>
  <c r="H8059" i="2"/>
  <c r="F8059" i="2"/>
  <c r="A8059" i="2"/>
  <c r="H8058" i="2"/>
  <c r="F8058" i="2"/>
  <c r="A8058" i="2"/>
  <c r="H8057" i="2"/>
  <c r="F8057" i="2"/>
  <c r="A8057" i="2"/>
  <c r="H8056" i="2"/>
  <c r="F8056" i="2"/>
  <c r="A8056" i="2"/>
  <c r="H8055" i="2"/>
  <c r="F8055" i="2"/>
  <c r="A8055" i="2"/>
  <c r="H8054" i="2"/>
  <c r="F8054" i="2"/>
  <c r="A8054" i="2"/>
  <c r="H8053" i="2"/>
  <c r="F8053" i="2"/>
  <c r="A8053" i="2"/>
  <c r="H8052" i="2"/>
  <c r="F8052" i="2"/>
  <c r="A8052" i="2"/>
  <c r="H8051" i="2"/>
  <c r="F8051" i="2"/>
  <c r="A8051" i="2"/>
  <c r="H8050" i="2"/>
  <c r="F8050" i="2"/>
  <c r="A8050" i="2"/>
  <c r="H8049" i="2"/>
  <c r="F8049" i="2"/>
  <c r="A8049" i="2"/>
  <c r="H8048" i="2"/>
  <c r="F8048" i="2"/>
  <c r="A8048" i="2"/>
  <c r="H8047" i="2"/>
  <c r="F8047" i="2"/>
  <c r="A8047" i="2"/>
  <c r="H8046" i="2"/>
  <c r="F8046" i="2"/>
  <c r="A8046" i="2"/>
  <c r="H8045" i="2"/>
  <c r="F8045" i="2"/>
  <c r="A8045" i="2"/>
  <c r="H8044" i="2"/>
  <c r="F8044" i="2"/>
  <c r="A8044" i="2"/>
  <c r="H8043" i="2"/>
  <c r="F8043" i="2"/>
  <c r="A8043" i="2"/>
  <c r="H8042" i="2"/>
  <c r="F8042" i="2"/>
  <c r="A8042" i="2"/>
  <c r="H8041" i="2"/>
  <c r="F8041" i="2"/>
  <c r="A8041" i="2"/>
  <c r="H8040" i="2"/>
  <c r="F8040" i="2"/>
  <c r="A8040" i="2"/>
  <c r="H8039" i="2"/>
  <c r="F8039" i="2"/>
  <c r="A8039" i="2"/>
  <c r="H8038" i="2"/>
  <c r="F8038" i="2"/>
  <c r="A8038" i="2"/>
  <c r="H8037" i="2"/>
  <c r="F8037" i="2"/>
  <c r="A8037" i="2"/>
  <c r="H8036" i="2"/>
  <c r="F8036" i="2"/>
  <c r="A8036" i="2"/>
  <c r="H8035" i="2"/>
  <c r="F8035" i="2"/>
  <c r="A8035" i="2"/>
  <c r="H8034" i="2"/>
  <c r="F8034" i="2"/>
  <c r="A8034" i="2"/>
  <c r="H8033" i="2"/>
  <c r="F8033" i="2"/>
  <c r="A8033" i="2"/>
  <c r="H8032" i="2"/>
  <c r="F8032" i="2"/>
  <c r="A8032" i="2"/>
  <c r="H8031" i="2"/>
  <c r="F8031" i="2"/>
  <c r="A8031" i="2"/>
  <c r="H8030" i="2"/>
  <c r="F8030" i="2"/>
  <c r="A8030" i="2"/>
  <c r="H8029" i="2"/>
  <c r="F8029" i="2"/>
  <c r="A8029" i="2"/>
  <c r="H8028" i="2"/>
  <c r="F8028" i="2"/>
  <c r="A8028" i="2"/>
  <c r="H8027" i="2"/>
  <c r="F8027" i="2"/>
  <c r="A8027" i="2"/>
  <c r="H8026" i="2"/>
  <c r="F8026" i="2"/>
  <c r="A8026" i="2"/>
  <c r="H8025" i="2"/>
  <c r="F8025" i="2"/>
  <c r="A8025" i="2"/>
  <c r="H8024" i="2"/>
  <c r="F8024" i="2"/>
  <c r="A8024" i="2"/>
  <c r="H8023" i="2"/>
  <c r="F8023" i="2"/>
  <c r="A8023" i="2"/>
  <c r="H8022" i="2"/>
  <c r="F8022" i="2"/>
  <c r="A8022" i="2"/>
  <c r="H8021" i="2"/>
  <c r="F8021" i="2"/>
  <c r="A8021" i="2"/>
  <c r="H8020" i="2"/>
  <c r="F8020" i="2"/>
  <c r="A8020" i="2"/>
  <c r="H8019" i="2"/>
  <c r="F8019" i="2"/>
  <c r="A8019" i="2"/>
  <c r="H8018" i="2"/>
  <c r="F8018" i="2"/>
  <c r="A8018" i="2"/>
  <c r="H8017" i="2"/>
  <c r="F8017" i="2"/>
  <c r="A8017" i="2"/>
  <c r="H8016" i="2"/>
  <c r="F8016" i="2"/>
  <c r="A8016" i="2"/>
  <c r="H8015" i="2"/>
  <c r="F8015" i="2"/>
  <c r="A8015" i="2"/>
  <c r="H8014" i="2"/>
  <c r="F8014" i="2"/>
  <c r="A8014" i="2"/>
  <c r="H8013" i="2"/>
  <c r="F8013" i="2"/>
  <c r="A8013" i="2"/>
  <c r="H8012" i="2"/>
  <c r="F8012" i="2"/>
  <c r="A8012" i="2"/>
  <c r="H8011" i="2"/>
  <c r="F8011" i="2"/>
  <c r="A8011" i="2"/>
  <c r="H8010" i="2"/>
  <c r="F8010" i="2"/>
  <c r="A8010" i="2"/>
  <c r="H8009" i="2"/>
  <c r="F8009" i="2"/>
  <c r="A8009" i="2"/>
  <c r="H8008" i="2"/>
  <c r="F8008" i="2"/>
  <c r="A8008" i="2"/>
  <c r="H8007" i="2"/>
  <c r="F8007" i="2"/>
  <c r="A8007" i="2"/>
  <c r="H8006" i="2"/>
  <c r="F8006" i="2"/>
  <c r="A8006" i="2"/>
  <c r="H8005" i="2"/>
  <c r="F8005" i="2"/>
  <c r="A8005" i="2"/>
  <c r="H8004" i="2"/>
  <c r="F8004" i="2"/>
  <c r="A8004" i="2"/>
  <c r="H8003" i="2"/>
  <c r="F8003" i="2"/>
  <c r="A8003" i="2"/>
  <c r="H8002" i="2"/>
  <c r="F8002" i="2"/>
  <c r="A8002" i="2"/>
  <c r="H8001" i="2"/>
  <c r="F8001" i="2"/>
  <c r="A8001" i="2"/>
  <c r="H8000" i="2"/>
  <c r="F8000" i="2"/>
  <c r="A8000" i="2"/>
  <c r="H7999" i="2"/>
  <c r="F7999" i="2"/>
  <c r="A7999" i="2"/>
  <c r="H7998" i="2"/>
  <c r="F7998" i="2"/>
  <c r="A7998" i="2"/>
  <c r="H7997" i="2"/>
  <c r="F7997" i="2"/>
  <c r="A7997" i="2"/>
  <c r="H7996" i="2"/>
  <c r="F7996" i="2"/>
  <c r="A7996" i="2"/>
  <c r="H7995" i="2"/>
  <c r="F7995" i="2"/>
  <c r="A7995" i="2"/>
  <c r="H7994" i="2"/>
  <c r="F7994" i="2"/>
  <c r="A7994" i="2"/>
  <c r="H7993" i="2"/>
  <c r="F7993" i="2"/>
  <c r="A7993" i="2"/>
  <c r="H7992" i="2"/>
  <c r="F7992" i="2"/>
  <c r="A7992" i="2"/>
  <c r="H7991" i="2"/>
  <c r="F7991" i="2"/>
  <c r="A7991" i="2"/>
  <c r="H7990" i="2"/>
  <c r="F7990" i="2"/>
  <c r="A7990" i="2"/>
  <c r="H7989" i="2"/>
  <c r="F7989" i="2"/>
  <c r="A7989" i="2"/>
  <c r="H7988" i="2"/>
  <c r="F7988" i="2"/>
  <c r="A7988" i="2"/>
  <c r="H7987" i="2"/>
  <c r="F7987" i="2"/>
  <c r="A7987" i="2"/>
  <c r="H7986" i="2"/>
  <c r="F7986" i="2"/>
  <c r="A7986" i="2"/>
  <c r="H7985" i="2"/>
  <c r="F7985" i="2"/>
  <c r="A7985" i="2"/>
  <c r="H7984" i="2"/>
  <c r="F7984" i="2"/>
  <c r="A7984" i="2"/>
  <c r="H7983" i="2"/>
  <c r="F7983" i="2"/>
  <c r="A7983" i="2"/>
  <c r="H7982" i="2"/>
  <c r="F7982" i="2"/>
  <c r="A7982" i="2"/>
  <c r="H7981" i="2"/>
  <c r="F7981" i="2"/>
  <c r="A7981" i="2"/>
  <c r="H7980" i="2"/>
  <c r="F7980" i="2"/>
  <c r="A7980" i="2"/>
  <c r="H7979" i="2"/>
  <c r="F7979" i="2"/>
  <c r="A7979" i="2"/>
  <c r="H7978" i="2"/>
  <c r="F7978" i="2"/>
  <c r="A7978" i="2"/>
  <c r="H7977" i="2"/>
  <c r="F7977" i="2"/>
  <c r="A7977" i="2"/>
  <c r="H7976" i="2"/>
  <c r="F7976" i="2"/>
  <c r="A7976" i="2"/>
  <c r="H7975" i="2"/>
  <c r="F7975" i="2"/>
  <c r="A7975" i="2"/>
  <c r="H7974" i="2"/>
  <c r="F7974" i="2"/>
  <c r="A7974" i="2"/>
  <c r="H7973" i="2"/>
  <c r="F7973" i="2"/>
  <c r="A7973" i="2"/>
  <c r="H7972" i="2"/>
  <c r="F7972" i="2"/>
  <c r="A7972" i="2"/>
  <c r="H7971" i="2"/>
  <c r="F7971" i="2"/>
  <c r="A7971" i="2"/>
  <c r="H7970" i="2"/>
  <c r="F7970" i="2"/>
  <c r="A7970" i="2"/>
  <c r="H7969" i="2"/>
  <c r="F7969" i="2"/>
  <c r="A7969" i="2"/>
  <c r="H7968" i="2"/>
  <c r="F7968" i="2"/>
  <c r="A7968" i="2"/>
  <c r="H7967" i="2"/>
  <c r="F7967" i="2"/>
  <c r="A7967" i="2"/>
  <c r="H7966" i="2"/>
  <c r="F7966" i="2"/>
  <c r="A7966" i="2"/>
  <c r="H7965" i="2"/>
  <c r="F7965" i="2"/>
  <c r="A7965" i="2"/>
  <c r="H7964" i="2"/>
  <c r="F7964" i="2"/>
  <c r="A7964" i="2"/>
  <c r="H7963" i="2"/>
  <c r="F7963" i="2"/>
  <c r="A7963" i="2"/>
  <c r="H7962" i="2"/>
  <c r="F7962" i="2"/>
  <c r="A7962" i="2"/>
  <c r="H7961" i="2"/>
  <c r="F7961" i="2"/>
  <c r="A7961" i="2"/>
  <c r="H7960" i="2"/>
  <c r="F7960" i="2"/>
  <c r="A7960" i="2"/>
  <c r="H7959" i="2"/>
  <c r="F7959" i="2"/>
  <c r="A7959" i="2"/>
  <c r="H7958" i="2"/>
  <c r="F7958" i="2"/>
  <c r="A7958" i="2"/>
  <c r="H7957" i="2"/>
  <c r="F7957" i="2"/>
  <c r="A7957" i="2"/>
  <c r="H7956" i="2"/>
  <c r="F7956" i="2"/>
  <c r="A7956" i="2"/>
  <c r="H7955" i="2"/>
  <c r="F7955" i="2"/>
  <c r="A7955" i="2"/>
  <c r="H7954" i="2"/>
  <c r="F7954" i="2"/>
  <c r="A7954" i="2"/>
  <c r="H7953" i="2"/>
  <c r="F7953" i="2"/>
  <c r="A7953" i="2"/>
  <c r="H7952" i="2"/>
  <c r="F7952" i="2"/>
  <c r="A7952" i="2"/>
  <c r="H7951" i="2"/>
  <c r="F7951" i="2"/>
  <c r="A7951" i="2"/>
  <c r="H7950" i="2"/>
  <c r="F7950" i="2"/>
  <c r="A7950" i="2"/>
  <c r="H7949" i="2"/>
  <c r="F7949" i="2"/>
  <c r="A7949" i="2"/>
  <c r="H7948" i="2"/>
  <c r="F7948" i="2"/>
  <c r="A7948" i="2"/>
  <c r="H7947" i="2"/>
  <c r="F7947" i="2"/>
  <c r="A7947" i="2"/>
  <c r="H7946" i="2"/>
  <c r="F7946" i="2"/>
  <c r="A7946" i="2"/>
  <c r="H7945" i="2"/>
  <c r="F7945" i="2"/>
  <c r="A7945" i="2"/>
  <c r="H7944" i="2"/>
  <c r="F7944" i="2"/>
  <c r="A7944" i="2"/>
  <c r="H7943" i="2"/>
  <c r="F7943" i="2"/>
  <c r="A7943" i="2"/>
  <c r="H7942" i="2"/>
  <c r="F7942" i="2"/>
  <c r="A7942" i="2"/>
  <c r="H7941" i="2"/>
  <c r="F7941" i="2"/>
  <c r="A7941" i="2"/>
  <c r="H7940" i="2"/>
  <c r="F7940" i="2"/>
  <c r="A7940" i="2"/>
  <c r="H7939" i="2"/>
  <c r="F7939" i="2"/>
  <c r="A7939" i="2"/>
  <c r="H7938" i="2"/>
  <c r="F7938" i="2"/>
  <c r="A7938" i="2"/>
  <c r="H7937" i="2"/>
  <c r="F7937" i="2"/>
  <c r="A7937" i="2"/>
  <c r="H7936" i="2"/>
  <c r="F7936" i="2"/>
  <c r="A7936" i="2"/>
  <c r="H7935" i="2"/>
  <c r="F7935" i="2"/>
  <c r="A7935" i="2"/>
  <c r="H7934" i="2"/>
  <c r="F7934" i="2"/>
  <c r="A7934" i="2"/>
  <c r="H7933" i="2"/>
  <c r="F7933" i="2"/>
  <c r="A7933" i="2"/>
  <c r="H7932" i="2"/>
  <c r="F7932" i="2"/>
  <c r="A7932" i="2"/>
  <c r="H7931" i="2"/>
  <c r="F7931" i="2"/>
  <c r="A7931" i="2"/>
  <c r="H7930" i="2"/>
  <c r="F7930" i="2"/>
  <c r="A7930" i="2"/>
  <c r="H7929" i="2"/>
  <c r="F7929" i="2"/>
  <c r="A7929" i="2"/>
  <c r="H7928" i="2"/>
  <c r="F7928" i="2"/>
  <c r="A7928" i="2"/>
  <c r="H7927" i="2"/>
  <c r="F7927" i="2"/>
  <c r="A7927" i="2"/>
  <c r="H7926" i="2"/>
  <c r="F7926" i="2"/>
  <c r="A7926" i="2"/>
  <c r="H7925" i="2"/>
  <c r="F7925" i="2"/>
  <c r="A7925" i="2"/>
  <c r="H7924" i="2"/>
  <c r="F7924" i="2"/>
  <c r="A7924" i="2"/>
  <c r="H7923" i="2"/>
  <c r="F7923" i="2"/>
  <c r="A7923" i="2"/>
  <c r="H7922" i="2"/>
  <c r="F7922" i="2"/>
  <c r="A7922" i="2"/>
  <c r="H7921" i="2"/>
  <c r="F7921" i="2"/>
  <c r="A7921" i="2"/>
  <c r="H7920" i="2"/>
  <c r="F7920" i="2"/>
  <c r="A7920" i="2"/>
  <c r="H7919" i="2"/>
  <c r="F7919" i="2"/>
  <c r="A7919" i="2"/>
  <c r="H7918" i="2"/>
  <c r="F7918" i="2"/>
  <c r="A7918" i="2"/>
  <c r="H7917" i="2"/>
  <c r="F7917" i="2"/>
  <c r="A7917" i="2"/>
  <c r="H7916" i="2"/>
  <c r="F7916" i="2"/>
  <c r="A7916" i="2"/>
  <c r="H7915" i="2"/>
  <c r="F7915" i="2"/>
  <c r="A7915" i="2"/>
  <c r="H7914" i="2"/>
  <c r="F7914" i="2"/>
  <c r="A7914" i="2"/>
  <c r="H7913" i="2"/>
  <c r="F7913" i="2"/>
  <c r="A7913" i="2"/>
  <c r="H7912" i="2"/>
  <c r="F7912" i="2"/>
  <c r="A7912" i="2"/>
  <c r="H7911" i="2"/>
  <c r="F7911" i="2"/>
  <c r="A7911" i="2"/>
  <c r="H7910" i="2"/>
  <c r="F7910" i="2"/>
  <c r="A7910" i="2"/>
  <c r="H7909" i="2"/>
  <c r="F7909" i="2"/>
  <c r="A7909" i="2"/>
  <c r="H7908" i="2"/>
  <c r="F7908" i="2"/>
  <c r="A7908" i="2"/>
  <c r="H7907" i="2"/>
  <c r="F7907" i="2"/>
  <c r="A7907" i="2"/>
  <c r="H7906" i="2"/>
  <c r="F7906" i="2"/>
  <c r="A7906" i="2"/>
  <c r="H7905" i="2"/>
  <c r="F7905" i="2"/>
  <c r="A7905" i="2"/>
  <c r="H7904" i="2"/>
  <c r="F7904" i="2"/>
  <c r="A7904" i="2"/>
  <c r="H7903" i="2"/>
  <c r="F7903" i="2"/>
  <c r="A7903" i="2"/>
  <c r="H7902" i="2"/>
  <c r="F7902" i="2"/>
  <c r="A7902" i="2"/>
  <c r="H7901" i="2"/>
  <c r="F7901" i="2"/>
  <c r="A7901" i="2"/>
  <c r="H7900" i="2"/>
  <c r="F7900" i="2"/>
  <c r="A7900" i="2"/>
  <c r="H7899" i="2"/>
  <c r="F7899" i="2"/>
  <c r="A7899" i="2"/>
  <c r="H7898" i="2"/>
  <c r="F7898" i="2"/>
  <c r="A7898" i="2"/>
  <c r="H7897" i="2"/>
  <c r="F7897" i="2"/>
  <c r="A7897" i="2"/>
  <c r="H7896" i="2"/>
  <c r="F7896" i="2"/>
  <c r="A7896" i="2"/>
  <c r="H7895" i="2"/>
  <c r="F7895" i="2"/>
  <c r="A7895" i="2"/>
  <c r="H7894" i="2"/>
  <c r="F7894" i="2"/>
  <c r="A7894" i="2"/>
  <c r="H7893" i="2"/>
  <c r="F7893" i="2"/>
  <c r="A7893" i="2"/>
  <c r="H7892" i="2"/>
  <c r="F7892" i="2"/>
  <c r="A7892" i="2"/>
  <c r="H7891" i="2"/>
  <c r="F7891" i="2"/>
  <c r="A7891" i="2"/>
  <c r="H7890" i="2"/>
  <c r="F7890" i="2"/>
  <c r="A7890" i="2"/>
  <c r="H7889" i="2"/>
  <c r="F7889" i="2"/>
  <c r="A7889" i="2"/>
  <c r="H7888" i="2"/>
  <c r="F7888" i="2"/>
  <c r="A7888" i="2"/>
  <c r="H7887" i="2"/>
  <c r="F7887" i="2"/>
  <c r="A7887" i="2"/>
  <c r="H7886" i="2"/>
  <c r="F7886" i="2"/>
  <c r="A7886" i="2"/>
  <c r="H7885" i="2"/>
  <c r="F7885" i="2"/>
  <c r="A7885" i="2"/>
  <c r="H7884" i="2"/>
  <c r="F7884" i="2"/>
  <c r="A7884" i="2"/>
  <c r="H7883" i="2"/>
  <c r="F7883" i="2"/>
  <c r="A7883" i="2"/>
  <c r="H7882" i="2"/>
  <c r="F7882" i="2"/>
  <c r="A7882" i="2"/>
  <c r="H7881" i="2"/>
  <c r="F7881" i="2"/>
  <c r="A7881" i="2"/>
  <c r="H7880" i="2"/>
  <c r="F7880" i="2"/>
  <c r="A7880" i="2"/>
  <c r="H7879" i="2"/>
  <c r="F7879" i="2"/>
  <c r="A7879" i="2"/>
  <c r="H7878" i="2"/>
  <c r="F7878" i="2"/>
  <c r="A7878" i="2"/>
  <c r="H7877" i="2"/>
  <c r="F7877" i="2"/>
  <c r="A7877" i="2"/>
  <c r="H7876" i="2"/>
  <c r="F7876" i="2"/>
  <c r="A7876" i="2"/>
  <c r="H7875" i="2"/>
  <c r="F7875" i="2"/>
  <c r="A7875" i="2"/>
  <c r="H7874" i="2"/>
  <c r="F7874" i="2"/>
  <c r="A7874" i="2"/>
  <c r="H7873" i="2"/>
  <c r="F7873" i="2"/>
  <c r="A7873" i="2"/>
  <c r="H7872" i="2"/>
  <c r="F7872" i="2"/>
  <c r="A7872" i="2"/>
  <c r="H7871" i="2"/>
  <c r="F7871" i="2"/>
  <c r="A7871" i="2"/>
  <c r="H7870" i="2"/>
  <c r="F7870" i="2"/>
  <c r="A7870" i="2"/>
  <c r="H7869" i="2"/>
  <c r="F7869" i="2"/>
  <c r="A7869" i="2"/>
  <c r="H7868" i="2"/>
  <c r="F7868" i="2"/>
  <c r="A7868" i="2"/>
  <c r="H7867" i="2"/>
  <c r="F7867" i="2"/>
  <c r="A7867" i="2"/>
  <c r="H7866" i="2"/>
  <c r="F7866" i="2"/>
  <c r="A7866" i="2"/>
  <c r="H7865" i="2"/>
  <c r="F7865" i="2"/>
  <c r="A7865" i="2"/>
  <c r="H7864" i="2"/>
  <c r="F7864" i="2"/>
  <c r="A7864" i="2"/>
  <c r="H7863" i="2"/>
  <c r="F7863" i="2"/>
  <c r="A7863" i="2"/>
  <c r="H7862" i="2"/>
  <c r="F7862" i="2"/>
  <c r="A7862" i="2"/>
  <c r="H7861" i="2"/>
  <c r="F7861" i="2"/>
  <c r="A7861" i="2"/>
  <c r="H7860" i="2"/>
  <c r="F7860" i="2"/>
  <c r="A7860" i="2"/>
  <c r="H7859" i="2"/>
  <c r="F7859" i="2"/>
  <c r="A7859" i="2"/>
  <c r="H7858" i="2"/>
  <c r="F7858" i="2"/>
  <c r="A7858" i="2"/>
  <c r="H7857" i="2"/>
  <c r="F7857" i="2"/>
  <c r="A7857" i="2"/>
  <c r="H7856" i="2"/>
  <c r="F7856" i="2"/>
  <c r="A7856" i="2"/>
  <c r="H7855" i="2"/>
  <c r="F7855" i="2"/>
  <c r="A7855" i="2"/>
  <c r="H7854" i="2"/>
  <c r="F7854" i="2"/>
  <c r="A7854" i="2"/>
  <c r="H7853" i="2"/>
  <c r="F7853" i="2"/>
  <c r="A7853" i="2"/>
  <c r="H7852" i="2"/>
  <c r="F7852" i="2"/>
  <c r="A7852" i="2"/>
  <c r="H7851" i="2"/>
  <c r="F7851" i="2"/>
  <c r="A7851" i="2"/>
  <c r="H7850" i="2"/>
  <c r="F7850" i="2"/>
  <c r="A7850" i="2"/>
  <c r="H7849" i="2"/>
  <c r="F7849" i="2"/>
  <c r="A7849" i="2"/>
  <c r="H7848" i="2"/>
  <c r="F7848" i="2"/>
  <c r="A7848" i="2"/>
  <c r="H7847" i="2"/>
  <c r="F7847" i="2"/>
  <c r="A7847" i="2"/>
  <c r="H7846" i="2"/>
  <c r="F7846" i="2"/>
  <c r="A7846" i="2"/>
  <c r="H7845" i="2"/>
  <c r="F7845" i="2"/>
  <c r="A7845" i="2"/>
  <c r="H7844" i="2"/>
  <c r="F7844" i="2"/>
  <c r="A7844" i="2"/>
  <c r="H7843" i="2"/>
  <c r="F7843" i="2"/>
  <c r="A7843" i="2"/>
  <c r="H7842" i="2"/>
  <c r="F7842" i="2"/>
  <c r="A7842" i="2"/>
  <c r="H7841" i="2"/>
  <c r="F7841" i="2"/>
  <c r="A7841" i="2"/>
  <c r="H7840" i="2"/>
  <c r="F7840" i="2"/>
  <c r="A7840" i="2"/>
  <c r="H7839" i="2"/>
  <c r="F7839" i="2"/>
  <c r="A7839" i="2"/>
  <c r="H7838" i="2"/>
  <c r="F7838" i="2"/>
  <c r="A7838" i="2"/>
  <c r="H7837" i="2"/>
  <c r="F7837" i="2"/>
  <c r="A7837" i="2"/>
  <c r="H7836" i="2"/>
  <c r="F7836" i="2"/>
  <c r="A7836" i="2"/>
  <c r="H7835" i="2"/>
  <c r="F7835" i="2"/>
  <c r="A7835" i="2"/>
  <c r="H7834" i="2"/>
  <c r="F7834" i="2"/>
  <c r="A7834" i="2"/>
  <c r="H7833" i="2"/>
  <c r="F7833" i="2"/>
  <c r="A7833" i="2"/>
  <c r="H7832" i="2"/>
  <c r="F7832" i="2"/>
  <c r="A7832" i="2"/>
  <c r="H7831" i="2"/>
  <c r="F7831" i="2"/>
  <c r="A7831" i="2"/>
  <c r="H7830" i="2"/>
  <c r="F7830" i="2"/>
  <c r="A7830" i="2"/>
  <c r="H7829" i="2"/>
  <c r="F7829" i="2"/>
  <c r="A7829" i="2"/>
  <c r="H7828" i="2"/>
  <c r="F7828" i="2"/>
  <c r="A7828" i="2"/>
  <c r="H7827" i="2"/>
  <c r="F7827" i="2"/>
  <c r="A7827" i="2"/>
  <c r="H7826" i="2"/>
  <c r="F7826" i="2"/>
  <c r="A7826" i="2"/>
  <c r="H7825" i="2"/>
  <c r="F7825" i="2"/>
  <c r="A7825" i="2"/>
  <c r="H7824" i="2"/>
  <c r="F7824" i="2"/>
  <c r="A7824" i="2"/>
  <c r="H7823" i="2"/>
  <c r="F7823" i="2"/>
  <c r="A7823" i="2"/>
  <c r="H7822" i="2"/>
  <c r="F7822" i="2"/>
  <c r="A7822" i="2"/>
  <c r="H7821" i="2"/>
  <c r="F7821" i="2"/>
  <c r="A7821" i="2"/>
  <c r="H7820" i="2"/>
  <c r="F7820" i="2"/>
  <c r="A7820" i="2"/>
  <c r="H7819" i="2"/>
  <c r="F7819" i="2"/>
  <c r="A7819" i="2"/>
  <c r="H7818" i="2"/>
  <c r="F7818" i="2"/>
  <c r="A7818" i="2"/>
  <c r="H7817" i="2"/>
  <c r="F7817" i="2"/>
  <c r="A7817" i="2"/>
  <c r="H7816" i="2"/>
  <c r="F7816" i="2"/>
  <c r="A7816" i="2"/>
  <c r="H7815" i="2"/>
  <c r="F7815" i="2"/>
  <c r="A7815" i="2"/>
  <c r="H7814" i="2"/>
  <c r="F7814" i="2"/>
  <c r="A7814" i="2"/>
  <c r="H7813" i="2"/>
  <c r="F7813" i="2"/>
  <c r="A7813" i="2"/>
  <c r="H7812" i="2"/>
  <c r="F7812" i="2"/>
  <c r="A7812" i="2"/>
  <c r="H7811" i="2"/>
  <c r="F7811" i="2"/>
  <c r="A7811" i="2"/>
  <c r="H7810" i="2"/>
  <c r="F7810" i="2"/>
  <c r="A7810" i="2"/>
  <c r="H7809" i="2"/>
  <c r="F7809" i="2"/>
  <c r="A7809" i="2"/>
  <c r="H7808" i="2"/>
  <c r="F7808" i="2"/>
  <c r="A7808" i="2"/>
  <c r="H7807" i="2"/>
  <c r="F7807" i="2"/>
  <c r="A7807" i="2"/>
  <c r="H7806" i="2"/>
  <c r="F7806" i="2"/>
  <c r="A7806" i="2"/>
  <c r="H7805" i="2"/>
  <c r="F7805" i="2"/>
  <c r="A7805" i="2"/>
  <c r="H7804" i="2"/>
  <c r="F7804" i="2"/>
  <c r="A7804" i="2"/>
  <c r="H7803" i="2"/>
  <c r="F7803" i="2"/>
  <c r="A7803" i="2"/>
  <c r="H7802" i="2"/>
  <c r="F7802" i="2"/>
  <c r="A7802" i="2"/>
  <c r="H7801" i="2"/>
  <c r="F7801" i="2"/>
  <c r="A7801" i="2"/>
  <c r="H7800" i="2"/>
  <c r="F7800" i="2"/>
  <c r="A7800" i="2"/>
  <c r="H7799" i="2"/>
  <c r="F7799" i="2"/>
  <c r="A7799" i="2"/>
  <c r="H7798" i="2"/>
  <c r="F7798" i="2"/>
  <c r="A7798" i="2"/>
  <c r="H7797" i="2"/>
  <c r="F7797" i="2"/>
  <c r="A7797" i="2"/>
  <c r="H7796" i="2"/>
  <c r="F7796" i="2"/>
  <c r="A7796" i="2"/>
  <c r="H7795" i="2"/>
  <c r="F7795" i="2"/>
  <c r="A7795" i="2"/>
  <c r="H7794" i="2"/>
  <c r="F7794" i="2"/>
  <c r="A7794" i="2"/>
  <c r="H7793" i="2"/>
  <c r="F7793" i="2"/>
  <c r="A7793" i="2"/>
  <c r="H7792" i="2"/>
  <c r="F7792" i="2"/>
  <c r="A7792" i="2"/>
  <c r="H7791" i="2"/>
  <c r="F7791" i="2"/>
  <c r="A7791" i="2"/>
  <c r="H7790" i="2"/>
  <c r="F7790" i="2"/>
  <c r="A7790" i="2"/>
  <c r="H7789" i="2"/>
  <c r="F7789" i="2"/>
  <c r="A7789" i="2"/>
  <c r="H7788" i="2"/>
  <c r="F7788" i="2"/>
  <c r="A7788" i="2"/>
  <c r="H7787" i="2"/>
  <c r="F7787" i="2"/>
  <c r="A7787" i="2"/>
  <c r="H7786" i="2"/>
  <c r="F7786" i="2"/>
  <c r="A7786" i="2"/>
  <c r="H7785" i="2"/>
  <c r="F7785" i="2"/>
  <c r="A7785" i="2"/>
  <c r="H7784" i="2"/>
  <c r="F7784" i="2"/>
  <c r="A7784" i="2"/>
  <c r="H7783" i="2"/>
  <c r="F7783" i="2"/>
  <c r="A7783" i="2"/>
  <c r="H7782" i="2"/>
  <c r="F7782" i="2"/>
  <c r="A7782" i="2"/>
  <c r="H7781" i="2"/>
  <c r="F7781" i="2"/>
  <c r="A7781" i="2"/>
  <c r="H7780" i="2"/>
  <c r="F7780" i="2"/>
  <c r="A7780" i="2"/>
  <c r="H7779" i="2"/>
  <c r="F7779" i="2"/>
  <c r="A7779" i="2"/>
  <c r="H7778" i="2"/>
  <c r="F7778" i="2"/>
  <c r="A7778" i="2"/>
  <c r="H7777" i="2"/>
  <c r="F7777" i="2"/>
  <c r="A7777" i="2"/>
  <c r="H7776" i="2"/>
  <c r="F7776" i="2"/>
  <c r="A7776" i="2"/>
  <c r="H7775" i="2"/>
  <c r="F7775" i="2"/>
  <c r="A7775" i="2"/>
  <c r="H7774" i="2"/>
  <c r="F7774" i="2"/>
  <c r="A7774" i="2"/>
  <c r="H7773" i="2"/>
  <c r="F7773" i="2"/>
  <c r="A7773" i="2"/>
  <c r="H7772" i="2"/>
  <c r="F7772" i="2"/>
  <c r="A7772" i="2"/>
  <c r="H7771" i="2"/>
  <c r="F7771" i="2"/>
  <c r="A7771" i="2"/>
  <c r="H7770" i="2"/>
  <c r="F7770" i="2"/>
  <c r="A7770" i="2"/>
  <c r="H7769" i="2"/>
  <c r="F7769" i="2"/>
  <c r="A7769" i="2"/>
  <c r="H7768" i="2"/>
  <c r="F7768" i="2"/>
  <c r="A7768" i="2"/>
  <c r="H7767" i="2"/>
  <c r="F7767" i="2"/>
  <c r="A7767" i="2"/>
  <c r="H7766" i="2"/>
  <c r="F7766" i="2"/>
  <c r="A7766" i="2"/>
  <c r="H7765" i="2"/>
  <c r="F7765" i="2"/>
  <c r="A7765" i="2"/>
  <c r="H7764" i="2"/>
  <c r="F7764" i="2"/>
  <c r="A7764" i="2"/>
  <c r="H7763" i="2"/>
  <c r="F7763" i="2"/>
  <c r="A7763" i="2"/>
  <c r="H7762" i="2"/>
  <c r="F7762" i="2"/>
  <c r="A7762" i="2"/>
  <c r="H7761" i="2"/>
  <c r="F7761" i="2"/>
  <c r="A7761" i="2"/>
  <c r="H7760" i="2"/>
  <c r="F7760" i="2"/>
  <c r="A7760" i="2"/>
  <c r="H7759" i="2"/>
  <c r="F7759" i="2"/>
  <c r="A7759" i="2"/>
  <c r="H7758" i="2"/>
  <c r="F7758" i="2"/>
  <c r="A7758" i="2"/>
  <c r="H7757" i="2"/>
  <c r="F7757" i="2"/>
  <c r="A7757" i="2"/>
  <c r="H7756" i="2"/>
  <c r="F7756" i="2"/>
  <c r="A7756" i="2"/>
  <c r="H7755" i="2"/>
  <c r="F7755" i="2"/>
  <c r="A7755" i="2"/>
  <c r="H7754" i="2"/>
  <c r="F7754" i="2"/>
  <c r="A7754" i="2"/>
  <c r="H7753" i="2"/>
  <c r="F7753" i="2"/>
  <c r="A7753" i="2"/>
  <c r="H7752" i="2"/>
  <c r="F7752" i="2"/>
  <c r="A7752" i="2"/>
  <c r="H7751" i="2"/>
  <c r="F7751" i="2"/>
  <c r="A7751" i="2"/>
  <c r="H7750" i="2"/>
  <c r="F7750" i="2"/>
  <c r="A7750" i="2"/>
  <c r="H7749" i="2"/>
  <c r="F7749" i="2"/>
  <c r="A7749" i="2"/>
  <c r="H7748" i="2"/>
  <c r="F7748" i="2"/>
  <c r="A7748" i="2"/>
  <c r="H7747" i="2"/>
  <c r="F7747" i="2"/>
  <c r="A7747" i="2"/>
  <c r="H7746" i="2"/>
  <c r="F7746" i="2"/>
  <c r="A7746" i="2"/>
  <c r="H7745" i="2"/>
  <c r="F7745" i="2"/>
  <c r="A7745" i="2"/>
  <c r="H7744" i="2"/>
  <c r="F7744" i="2"/>
  <c r="A7744" i="2"/>
  <c r="H7743" i="2"/>
  <c r="F7743" i="2"/>
  <c r="A7743" i="2"/>
  <c r="H7742" i="2"/>
  <c r="F7742" i="2"/>
  <c r="A7742" i="2"/>
  <c r="H7741" i="2"/>
  <c r="F7741" i="2"/>
  <c r="A7741" i="2"/>
  <c r="H7740" i="2"/>
  <c r="F7740" i="2"/>
  <c r="A7740" i="2"/>
  <c r="H7739" i="2"/>
  <c r="F7739" i="2"/>
  <c r="A7739" i="2"/>
  <c r="H7738" i="2"/>
  <c r="F7738" i="2"/>
  <c r="A7738" i="2"/>
  <c r="H7737" i="2"/>
  <c r="F7737" i="2"/>
  <c r="A7737" i="2"/>
  <c r="H7736" i="2"/>
  <c r="F7736" i="2"/>
  <c r="A7736" i="2"/>
  <c r="H7735" i="2"/>
  <c r="F7735" i="2"/>
  <c r="A7735" i="2"/>
  <c r="H7734" i="2"/>
  <c r="F7734" i="2"/>
  <c r="A7734" i="2"/>
  <c r="H7733" i="2"/>
  <c r="F7733" i="2"/>
  <c r="A7733" i="2"/>
  <c r="H7732" i="2"/>
  <c r="F7732" i="2"/>
  <c r="A7732" i="2"/>
  <c r="H7731" i="2"/>
  <c r="F7731" i="2"/>
  <c r="A7731" i="2"/>
  <c r="H7730" i="2"/>
  <c r="F7730" i="2"/>
  <c r="A7730" i="2"/>
  <c r="H7729" i="2"/>
  <c r="F7729" i="2"/>
  <c r="A7729" i="2"/>
  <c r="H7728" i="2"/>
  <c r="F7728" i="2"/>
  <c r="A7728" i="2"/>
  <c r="H7727" i="2"/>
  <c r="F7727" i="2"/>
  <c r="A7727" i="2"/>
  <c r="H7726" i="2"/>
  <c r="F7726" i="2"/>
  <c r="A7726" i="2"/>
  <c r="H7725" i="2"/>
  <c r="F7725" i="2"/>
  <c r="A7725" i="2"/>
  <c r="H7724" i="2"/>
  <c r="F7724" i="2"/>
  <c r="A7724" i="2"/>
  <c r="H7723" i="2"/>
  <c r="F7723" i="2"/>
  <c r="A7723" i="2"/>
  <c r="H7722" i="2"/>
  <c r="F7722" i="2"/>
  <c r="A7722" i="2"/>
  <c r="H7721" i="2"/>
  <c r="F7721" i="2"/>
  <c r="A7721" i="2"/>
  <c r="H7720" i="2"/>
  <c r="F7720" i="2"/>
  <c r="A7720" i="2"/>
  <c r="H7719" i="2"/>
  <c r="F7719" i="2"/>
  <c r="A7719" i="2"/>
  <c r="H7718" i="2"/>
  <c r="F7718" i="2"/>
  <c r="A7718" i="2"/>
  <c r="H7717" i="2"/>
  <c r="F7717" i="2"/>
  <c r="A7717" i="2"/>
  <c r="H7716" i="2"/>
  <c r="F7716" i="2"/>
  <c r="A7716" i="2"/>
  <c r="H7715" i="2"/>
  <c r="F7715" i="2"/>
  <c r="A7715" i="2"/>
  <c r="H7714" i="2"/>
  <c r="F7714" i="2"/>
  <c r="A7714" i="2"/>
  <c r="H7713" i="2"/>
  <c r="F7713" i="2"/>
  <c r="A7713" i="2"/>
  <c r="H7712" i="2"/>
  <c r="F7712" i="2"/>
  <c r="A7712" i="2"/>
  <c r="H7711" i="2"/>
  <c r="F7711" i="2"/>
  <c r="A7711" i="2"/>
  <c r="H7710" i="2"/>
  <c r="F7710" i="2"/>
  <c r="A7710" i="2"/>
  <c r="H7709" i="2"/>
  <c r="F7709" i="2"/>
  <c r="A7709" i="2"/>
  <c r="H7708" i="2"/>
  <c r="F7708" i="2"/>
  <c r="A7708" i="2"/>
  <c r="H7707" i="2"/>
  <c r="F7707" i="2"/>
  <c r="A7707" i="2"/>
  <c r="H7706" i="2"/>
  <c r="F7706" i="2"/>
  <c r="A7706" i="2"/>
  <c r="H7705" i="2"/>
  <c r="F7705" i="2"/>
  <c r="A7705" i="2"/>
  <c r="H7704" i="2"/>
  <c r="F7704" i="2"/>
  <c r="A7704" i="2"/>
  <c r="H7703" i="2"/>
  <c r="F7703" i="2"/>
  <c r="A7703" i="2"/>
  <c r="H7702" i="2"/>
  <c r="F7702" i="2"/>
  <c r="A7702" i="2"/>
  <c r="H7701" i="2"/>
  <c r="F7701" i="2"/>
  <c r="A7701" i="2"/>
  <c r="H7700" i="2"/>
  <c r="F7700" i="2"/>
  <c r="A7700" i="2"/>
  <c r="H7699" i="2"/>
  <c r="F7699" i="2"/>
  <c r="A7699" i="2"/>
  <c r="H7698" i="2"/>
  <c r="F7698" i="2"/>
  <c r="A7698" i="2"/>
  <c r="H7697" i="2"/>
  <c r="F7697" i="2"/>
  <c r="A7697" i="2"/>
  <c r="H7696" i="2"/>
  <c r="F7696" i="2"/>
  <c r="A7696" i="2"/>
  <c r="H7695" i="2"/>
  <c r="F7695" i="2"/>
  <c r="A7695" i="2"/>
  <c r="H7694" i="2"/>
  <c r="F7694" i="2"/>
  <c r="A7694" i="2"/>
  <c r="H7693" i="2"/>
  <c r="F7693" i="2"/>
  <c r="A7693" i="2"/>
  <c r="H7692" i="2"/>
  <c r="F7692" i="2"/>
  <c r="A7692" i="2"/>
  <c r="H7691" i="2"/>
  <c r="F7691" i="2"/>
  <c r="A7691" i="2"/>
  <c r="H7690" i="2"/>
  <c r="F7690" i="2"/>
  <c r="A7690" i="2"/>
  <c r="H7689" i="2"/>
  <c r="F7689" i="2"/>
  <c r="A7689" i="2"/>
  <c r="H7688" i="2"/>
  <c r="F7688" i="2"/>
  <c r="A7688" i="2"/>
  <c r="H7687" i="2"/>
  <c r="F7687" i="2"/>
  <c r="A7687" i="2"/>
  <c r="H7686" i="2"/>
  <c r="F7686" i="2"/>
  <c r="A7686" i="2"/>
  <c r="H7685" i="2"/>
  <c r="F7685" i="2"/>
  <c r="A7685" i="2"/>
  <c r="H7684" i="2"/>
  <c r="F7684" i="2"/>
  <c r="A7684" i="2"/>
  <c r="H7683" i="2"/>
  <c r="F7683" i="2"/>
  <c r="A7683" i="2"/>
  <c r="H7682" i="2"/>
  <c r="F7682" i="2"/>
  <c r="A7682" i="2"/>
  <c r="H7681" i="2"/>
  <c r="F7681" i="2"/>
  <c r="A7681" i="2"/>
  <c r="H7680" i="2"/>
  <c r="F7680" i="2"/>
  <c r="A7680" i="2"/>
  <c r="H7679" i="2"/>
  <c r="F7679" i="2"/>
  <c r="A7679" i="2"/>
  <c r="H7678" i="2"/>
  <c r="F7678" i="2"/>
  <c r="A7678" i="2"/>
  <c r="H7677" i="2"/>
  <c r="F7677" i="2"/>
  <c r="A7677" i="2"/>
  <c r="H7676" i="2"/>
  <c r="F7676" i="2"/>
  <c r="A7676" i="2"/>
  <c r="H7675" i="2"/>
  <c r="F7675" i="2"/>
  <c r="A7675" i="2"/>
  <c r="H7674" i="2"/>
  <c r="F7674" i="2"/>
  <c r="A7674" i="2"/>
  <c r="H7673" i="2"/>
  <c r="F7673" i="2"/>
  <c r="A7673" i="2"/>
  <c r="H7672" i="2"/>
  <c r="F7672" i="2"/>
  <c r="A7672" i="2"/>
  <c r="H7671" i="2"/>
  <c r="F7671" i="2"/>
  <c r="A7671" i="2"/>
  <c r="H7670" i="2"/>
  <c r="F7670" i="2"/>
  <c r="A7670" i="2"/>
  <c r="H7669" i="2"/>
  <c r="F7669" i="2"/>
  <c r="A7669" i="2"/>
  <c r="H7668" i="2"/>
  <c r="F7668" i="2"/>
  <c r="A7668" i="2"/>
  <c r="H7667" i="2"/>
  <c r="F7667" i="2"/>
  <c r="A7667" i="2"/>
  <c r="H7666" i="2"/>
  <c r="F7666" i="2"/>
  <c r="A7666" i="2"/>
  <c r="H7665" i="2"/>
  <c r="F7665" i="2"/>
  <c r="A7665" i="2"/>
  <c r="H7664" i="2"/>
  <c r="F7664" i="2"/>
  <c r="A7664" i="2"/>
  <c r="H7663" i="2"/>
  <c r="F7663" i="2"/>
  <c r="A7663" i="2"/>
  <c r="H7662" i="2"/>
  <c r="F7662" i="2"/>
  <c r="A7662" i="2"/>
  <c r="H7661" i="2"/>
  <c r="F7661" i="2"/>
  <c r="A7661" i="2"/>
  <c r="H7660" i="2"/>
  <c r="F7660" i="2"/>
  <c r="A7660" i="2"/>
  <c r="H7659" i="2"/>
  <c r="F7659" i="2"/>
  <c r="A7659" i="2"/>
  <c r="H7658" i="2"/>
  <c r="F7658" i="2"/>
  <c r="A7658" i="2"/>
  <c r="H7657" i="2"/>
  <c r="F7657" i="2"/>
  <c r="A7657" i="2"/>
  <c r="H7656" i="2"/>
  <c r="F7656" i="2"/>
  <c r="A7656" i="2"/>
  <c r="H7655" i="2"/>
  <c r="F7655" i="2"/>
  <c r="A7655" i="2"/>
  <c r="H7654" i="2"/>
  <c r="F7654" i="2"/>
  <c r="A7654" i="2"/>
  <c r="H7653" i="2"/>
  <c r="F7653" i="2"/>
  <c r="A7653" i="2"/>
  <c r="H7652" i="2"/>
  <c r="F7652" i="2"/>
  <c r="A7652" i="2"/>
  <c r="H7651" i="2"/>
  <c r="F7651" i="2"/>
  <c r="A7651" i="2"/>
  <c r="H7650" i="2"/>
  <c r="F7650" i="2"/>
  <c r="A7650" i="2"/>
  <c r="H7649" i="2"/>
  <c r="F7649" i="2"/>
  <c r="A7649" i="2"/>
  <c r="H7648" i="2"/>
  <c r="F7648" i="2"/>
  <c r="A7648" i="2"/>
  <c r="H7647" i="2"/>
  <c r="F7647" i="2"/>
  <c r="A7647" i="2"/>
  <c r="H7646" i="2"/>
  <c r="F7646" i="2"/>
  <c r="A7646" i="2"/>
  <c r="H7645" i="2"/>
  <c r="F7645" i="2"/>
  <c r="A7645" i="2"/>
  <c r="H7644" i="2"/>
  <c r="F7644" i="2"/>
  <c r="A7644" i="2"/>
  <c r="H7643" i="2"/>
  <c r="F7643" i="2"/>
  <c r="A7643" i="2"/>
  <c r="H7642" i="2"/>
  <c r="F7642" i="2"/>
  <c r="A7642" i="2"/>
  <c r="H7641" i="2"/>
  <c r="F7641" i="2"/>
  <c r="A7641" i="2"/>
  <c r="H7640" i="2"/>
  <c r="F7640" i="2"/>
  <c r="A7640" i="2"/>
  <c r="H7639" i="2"/>
  <c r="F7639" i="2"/>
  <c r="A7639" i="2"/>
  <c r="H7638" i="2"/>
  <c r="F7638" i="2"/>
  <c r="A7638" i="2"/>
  <c r="H7637" i="2"/>
  <c r="F7637" i="2"/>
  <c r="A7637" i="2"/>
  <c r="H7636" i="2"/>
  <c r="F7636" i="2"/>
  <c r="A7636" i="2"/>
  <c r="H7635" i="2"/>
  <c r="F7635" i="2"/>
  <c r="A7635" i="2"/>
  <c r="H7634" i="2"/>
  <c r="F7634" i="2"/>
  <c r="A7634" i="2"/>
  <c r="H7633" i="2"/>
  <c r="F7633" i="2"/>
  <c r="A7633" i="2"/>
  <c r="H7632" i="2"/>
  <c r="F7632" i="2"/>
  <c r="A7632" i="2"/>
  <c r="H7631" i="2"/>
  <c r="F7631" i="2"/>
  <c r="A7631" i="2"/>
  <c r="H7630" i="2"/>
  <c r="F7630" i="2"/>
  <c r="A7630" i="2"/>
  <c r="H7629" i="2"/>
  <c r="F7629" i="2"/>
  <c r="A7629" i="2"/>
  <c r="H7628" i="2"/>
  <c r="F7628" i="2"/>
  <c r="A7628" i="2"/>
  <c r="H7627" i="2"/>
  <c r="F7627" i="2"/>
  <c r="A7627" i="2"/>
  <c r="H7626" i="2"/>
  <c r="F7626" i="2"/>
  <c r="A7626" i="2"/>
  <c r="H7625" i="2"/>
  <c r="F7625" i="2"/>
  <c r="A7625" i="2"/>
  <c r="H7624" i="2"/>
  <c r="F7624" i="2"/>
  <c r="A7624" i="2"/>
  <c r="H7623" i="2"/>
  <c r="F7623" i="2"/>
  <c r="A7623" i="2"/>
  <c r="H7622" i="2"/>
  <c r="F7622" i="2"/>
  <c r="A7622" i="2"/>
  <c r="H7621" i="2"/>
  <c r="F7621" i="2"/>
  <c r="A7621" i="2"/>
  <c r="H7620" i="2"/>
  <c r="F7620" i="2"/>
  <c r="A7620" i="2"/>
  <c r="H7619" i="2"/>
  <c r="F7619" i="2"/>
  <c r="A7619" i="2"/>
  <c r="H7618" i="2"/>
  <c r="F7618" i="2"/>
  <c r="A7618" i="2"/>
  <c r="H7617" i="2"/>
  <c r="F7617" i="2"/>
  <c r="A7617" i="2"/>
  <c r="H7616" i="2"/>
  <c r="F7616" i="2"/>
  <c r="A7616" i="2"/>
  <c r="H7615" i="2"/>
  <c r="F7615" i="2"/>
  <c r="A7615" i="2"/>
  <c r="H7614" i="2"/>
  <c r="F7614" i="2"/>
  <c r="A7614" i="2"/>
  <c r="H7613" i="2"/>
  <c r="F7613" i="2"/>
  <c r="A7613" i="2"/>
  <c r="H7612" i="2"/>
  <c r="F7612" i="2"/>
  <c r="A7612" i="2"/>
  <c r="H7611" i="2"/>
  <c r="F7611" i="2"/>
  <c r="A7611" i="2"/>
  <c r="H7610" i="2"/>
  <c r="F7610" i="2"/>
  <c r="A7610" i="2"/>
  <c r="H7609" i="2"/>
  <c r="F7609" i="2"/>
  <c r="A7609" i="2"/>
  <c r="H7608" i="2"/>
  <c r="F7608" i="2"/>
  <c r="A7608" i="2"/>
  <c r="H7607" i="2"/>
  <c r="F7607" i="2"/>
  <c r="A7607" i="2"/>
  <c r="H7606" i="2"/>
  <c r="F7606" i="2"/>
  <c r="A7606" i="2"/>
  <c r="H7605" i="2"/>
  <c r="F7605" i="2"/>
  <c r="A7605" i="2"/>
  <c r="H7604" i="2"/>
  <c r="F7604" i="2"/>
  <c r="A7604" i="2"/>
  <c r="H7603" i="2"/>
  <c r="F7603" i="2"/>
  <c r="A7603" i="2"/>
  <c r="H7602" i="2"/>
  <c r="F7602" i="2"/>
  <c r="A7602" i="2"/>
  <c r="H7601" i="2"/>
  <c r="F7601" i="2"/>
  <c r="A7601" i="2"/>
  <c r="H7600" i="2"/>
  <c r="F7600" i="2"/>
  <c r="A7600" i="2"/>
  <c r="H7599" i="2"/>
  <c r="F7599" i="2"/>
  <c r="A7599" i="2"/>
  <c r="H7598" i="2"/>
  <c r="F7598" i="2"/>
  <c r="A7598" i="2"/>
  <c r="H7597" i="2"/>
  <c r="F7597" i="2"/>
  <c r="A7597" i="2"/>
  <c r="H7596" i="2"/>
  <c r="F7596" i="2"/>
  <c r="A7596" i="2"/>
  <c r="H7595" i="2"/>
  <c r="F7595" i="2"/>
  <c r="A7595" i="2"/>
  <c r="H7594" i="2"/>
  <c r="F7594" i="2"/>
  <c r="A7594" i="2"/>
  <c r="H7593" i="2"/>
  <c r="F7593" i="2"/>
  <c r="A7593" i="2"/>
  <c r="H7592" i="2"/>
  <c r="F7592" i="2"/>
  <c r="A7592" i="2"/>
  <c r="H7591" i="2"/>
  <c r="F7591" i="2"/>
  <c r="A7591" i="2"/>
  <c r="H7590" i="2"/>
  <c r="F7590" i="2"/>
  <c r="A7590" i="2"/>
  <c r="H7589" i="2"/>
  <c r="F7589" i="2"/>
  <c r="A7589" i="2"/>
  <c r="H7588" i="2"/>
  <c r="F7588" i="2"/>
  <c r="A7588" i="2"/>
  <c r="H7587" i="2"/>
  <c r="F7587" i="2"/>
  <c r="A7587" i="2"/>
  <c r="H7586" i="2"/>
  <c r="F7586" i="2"/>
  <c r="A7586" i="2"/>
  <c r="H7585" i="2"/>
  <c r="F7585" i="2"/>
  <c r="A7585" i="2"/>
  <c r="H7584" i="2"/>
  <c r="F7584" i="2"/>
  <c r="A7584" i="2"/>
  <c r="H7583" i="2"/>
  <c r="F7583" i="2"/>
  <c r="A7583" i="2"/>
  <c r="H7582" i="2"/>
  <c r="F7582" i="2"/>
  <c r="A7582" i="2"/>
  <c r="H7581" i="2"/>
  <c r="F7581" i="2"/>
  <c r="A7581" i="2"/>
  <c r="H7580" i="2"/>
  <c r="F7580" i="2"/>
  <c r="A7580" i="2"/>
  <c r="H7579" i="2"/>
  <c r="F7579" i="2"/>
  <c r="A7579" i="2"/>
  <c r="H7578" i="2"/>
  <c r="F7578" i="2"/>
  <c r="A7578" i="2"/>
  <c r="H7577" i="2"/>
  <c r="F7577" i="2"/>
  <c r="A7577" i="2"/>
  <c r="H7576" i="2"/>
  <c r="F7576" i="2"/>
  <c r="A7576" i="2"/>
  <c r="H7575" i="2"/>
  <c r="F7575" i="2"/>
  <c r="A7575" i="2"/>
  <c r="H7574" i="2"/>
  <c r="F7574" i="2"/>
  <c r="A7574" i="2"/>
  <c r="H7573" i="2"/>
  <c r="F7573" i="2"/>
  <c r="A7573" i="2"/>
  <c r="H7572" i="2"/>
  <c r="F7572" i="2"/>
  <c r="A7572" i="2"/>
  <c r="H7571" i="2"/>
  <c r="F7571" i="2"/>
  <c r="A7571" i="2"/>
  <c r="H7570" i="2"/>
  <c r="F7570" i="2"/>
  <c r="A7570" i="2"/>
  <c r="H7569" i="2"/>
  <c r="F7569" i="2"/>
  <c r="A7569" i="2"/>
  <c r="H7568" i="2"/>
  <c r="F7568" i="2"/>
  <c r="A7568" i="2"/>
  <c r="H7567" i="2"/>
  <c r="F7567" i="2"/>
  <c r="A7567" i="2"/>
  <c r="H7566" i="2"/>
  <c r="F7566" i="2"/>
  <c r="A7566" i="2"/>
  <c r="H7565" i="2"/>
  <c r="F7565" i="2"/>
  <c r="A7565" i="2"/>
  <c r="H7564" i="2"/>
  <c r="F7564" i="2"/>
  <c r="A7564" i="2"/>
  <c r="H7563" i="2"/>
  <c r="F7563" i="2"/>
  <c r="A7563" i="2"/>
  <c r="H7562" i="2"/>
  <c r="F7562" i="2"/>
  <c r="A7562" i="2"/>
  <c r="H7561" i="2"/>
  <c r="F7561" i="2"/>
  <c r="A7561" i="2"/>
  <c r="H7560" i="2"/>
  <c r="F7560" i="2"/>
  <c r="A7560" i="2"/>
  <c r="H7559" i="2"/>
  <c r="F7559" i="2"/>
  <c r="A7559" i="2"/>
  <c r="H7558" i="2"/>
  <c r="F7558" i="2"/>
  <c r="A7558" i="2"/>
  <c r="H7557" i="2"/>
  <c r="F7557" i="2"/>
  <c r="A7557" i="2"/>
  <c r="H7556" i="2"/>
  <c r="F7556" i="2"/>
  <c r="A7556" i="2"/>
  <c r="H7555" i="2"/>
  <c r="F7555" i="2"/>
  <c r="A7555" i="2"/>
  <c r="H7554" i="2"/>
  <c r="F7554" i="2"/>
  <c r="A7554" i="2"/>
  <c r="H7553" i="2"/>
  <c r="F7553" i="2"/>
  <c r="A7553" i="2"/>
  <c r="H7552" i="2"/>
  <c r="F7552" i="2"/>
  <c r="A7552" i="2"/>
  <c r="H7551" i="2"/>
  <c r="F7551" i="2"/>
  <c r="A7551" i="2"/>
  <c r="H7550" i="2"/>
  <c r="F7550" i="2"/>
  <c r="A7550" i="2"/>
  <c r="H7549" i="2"/>
  <c r="F7549" i="2"/>
  <c r="A7549" i="2"/>
  <c r="H7548" i="2"/>
  <c r="F7548" i="2"/>
  <c r="A7548" i="2"/>
  <c r="H7547" i="2"/>
  <c r="F7547" i="2"/>
  <c r="A7547" i="2"/>
  <c r="H7546" i="2"/>
  <c r="F7546" i="2"/>
  <c r="A7546" i="2"/>
  <c r="H7545" i="2"/>
  <c r="F7545" i="2"/>
  <c r="A7545" i="2"/>
  <c r="H7544" i="2"/>
  <c r="F7544" i="2"/>
  <c r="A7544" i="2"/>
  <c r="H7543" i="2"/>
  <c r="F7543" i="2"/>
  <c r="A7543" i="2"/>
  <c r="H7542" i="2"/>
  <c r="F7542" i="2"/>
  <c r="A7542" i="2"/>
  <c r="H7541" i="2"/>
  <c r="F7541" i="2"/>
  <c r="A7541" i="2"/>
  <c r="H7540" i="2"/>
  <c r="F7540" i="2"/>
  <c r="A7540" i="2"/>
  <c r="H7539" i="2"/>
  <c r="F7539" i="2"/>
  <c r="A7539" i="2"/>
  <c r="H7538" i="2"/>
  <c r="F7538" i="2"/>
  <c r="A7538" i="2"/>
  <c r="H7537" i="2"/>
  <c r="F7537" i="2"/>
  <c r="A7537" i="2"/>
  <c r="H7536" i="2"/>
  <c r="F7536" i="2"/>
  <c r="A7536" i="2"/>
  <c r="H7535" i="2"/>
  <c r="F7535" i="2"/>
  <c r="A7535" i="2"/>
  <c r="H7534" i="2"/>
  <c r="F7534" i="2"/>
  <c r="A7534" i="2"/>
  <c r="H7533" i="2"/>
  <c r="F7533" i="2"/>
  <c r="A7533" i="2"/>
  <c r="H7532" i="2"/>
  <c r="F7532" i="2"/>
  <c r="A7532" i="2"/>
  <c r="H7531" i="2"/>
  <c r="F7531" i="2"/>
  <c r="A7531" i="2"/>
  <c r="H7530" i="2"/>
  <c r="F7530" i="2"/>
  <c r="A7530" i="2"/>
  <c r="H7529" i="2"/>
  <c r="F7529" i="2"/>
  <c r="A7529" i="2"/>
  <c r="H7528" i="2"/>
  <c r="F7528" i="2"/>
  <c r="A7528" i="2"/>
  <c r="H7527" i="2"/>
  <c r="F7527" i="2"/>
  <c r="A7527" i="2"/>
  <c r="H7526" i="2"/>
  <c r="F7526" i="2"/>
  <c r="A7526" i="2"/>
  <c r="H7525" i="2"/>
  <c r="F7525" i="2"/>
  <c r="A7525" i="2"/>
  <c r="H7524" i="2"/>
  <c r="F7524" i="2"/>
  <c r="A7524" i="2"/>
  <c r="H7523" i="2"/>
  <c r="F7523" i="2"/>
  <c r="A7523" i="2"/>
  <c r="H7522" i="2"/>
  <c r="F7522" i="2"/>
  <c r="A7522" i="2"/>
  <c r="H7521" i="2"/>
  <c r="F7521" i="2"/>
  <c r="A7521" i="2"/>
  <c r="H7520" i="2"/>
  <c r="F7520" i="2"/>
  <c r="A7520" i="2"/>
  <c r="H7519" i="2"/>
  <c r="F7519" i="2"/>
  <c r="A7519" i="2"/>
  <c r="H7518" i="2"/>
  <c r="F7518" i="2"/>
  <c r="A7518" i="2"/>
  <c r="H7517" i="2"/>
  <c r="F7517" i="2"/>
  <c r="A7517" i="2"/>
  <c r="H7516" i="2"/>
  <c r="F7516" i="2"/>
  <c r="A7516" i="2"/>
  <c r="H7515" i="2"/>
  <c r="F7515" i="2"/>
  <c r="A7515" i="2"/>
  <c r="H7514" i="2"/>
  <c r="F7514" i="2"/>
  <c r="A7514" i="2"/>
  <c r="H7513" i="2"/>
  <c r="F7513" i="2"/>
  <c r="A7513" i="2"/>
  <c r="H7512" i="2"/>
  <c r="F7512" i="2"/>
  <c r="A7512" i="2"/>
  <c r="H7511" i="2"/>
  <c r="F7511" i="2"/>
  <c r="A7511" i="2"/>
  <c r="H7510" i="2"/>
  <c r="F7510" i="2"/>
  <c r="A7510" i="2"/>
  <c r="H7509" i="2"/>
  <c r="F7509" i="2"/>
  <c r="A7509" i="2"/>
  <c r="H7508" i="2"/>
  <c r="F7508" i="2"/>
  <c r="A7508" i="2"/>
  <c r="H7507" i="2"/>
  <c r="F7507" i="2"/>
  <c r="A7507" i="2"/>
  <c r="H7506" i="2"/>
  <c r="F7506" i="2"/>
  <c r="A7506" i="2"/>
  <c r="H7505" i="2"/>
  <c r="F7505" i="2"/>
  <c r="A7505" i="2"/>
  <c r="H7504" i="2"/>
  <c r="F7504" i="2"/>
  <c r="A7504" i="2"/>
  <c r="H7503" i="2"/>
  <c r="F7503" i="2"/>
  <c r="A7503" i="2"/>
  <c r="H7502" i="2"/>
  <c r="F7502" i="2"/>
  <c r="A7502" i="2"/>
  <c r="H7501" i="2"/>
  <c r="F7501" i="2"/>
  <c r="A7501" i="2"/>
  <c r="H7500" i="2"/>
  <c r="F7500" i="2"/>
  <c r="A7500" i="2"/>
  <c r="H7499" i="2"/>
  <c r="F7499" i="2"/>
  <c r="A7499" i="2"/>
  <c r="H7498" i="2"/>
  <c r="F7498" i="2"/>
  <c r="A7498" i="2"/>
  <c r="H7497" i="2"/>
  <c r="F7497" i="2"/>
  <c r="A7497" i="2"/>
  <c r="H7496" i="2"/>
  <c r="F7496" i="2"/>
  <c r="A7496" i="2"/>
  <c r="H7495" i="2"/>
  <c r="F7495" i="2"/>
  <c r="A7495" i="2"/>
  <c r="H7494" i="2"/>
  <c r="F7494" i="2"/>
  <c r="A7494" i="2"/>
  <c r="H7493" i="2"/>
  <c r="F7493" i="2"/>
  <c r="A7493" i="2"/>
  <c r="H7492" i="2"/>
  <c r="F7492" i="2"/>
  <c r="A7492" i="2"/>
  <c r="H7491" i="2"/>
  <c r="F7491" i="2"/>
  <c r="A7491" i="2"/>
  <c r="H7490" i="2"/>
  <c r="F7490" i="2"/>
  <c r="A7490" i="2"/>
  <c r="H7489" i="2"/>
  <c r="F7489" i="2"/>
  <c r="A7489" i="2"/>
  <c r="H7488" i="2"/>
  <c r="F7488" i="2"/>
  <c r="A7488" i="2"/>
  <c r="H7487" i="2"/>
  <c r="F7487" i="2"/>
  <c r="A7487" i="2"/>
  <c r="H7486" i="2"/>
  <c r="F7486" i="2"/>
  <c r="A7486" i="2"/>
  <c r="H7485" i="2"/>
  <c r="F7485" i="2"/>
  <c r="A7485" i="2"/>
  <c r="H7484" i="2"/>
  <c r="F7484" i="2"/>
  <c r="A7484" i="2"/>
  <c r="H7483" i="2"/>
  <c r="F7483" i="2"/>
  <c r="A7483" i="2"/>
  <c r="H7482" i="2"/>
  <c r="F7482" i="2"/>
  <c r="A7482" i="2"/>
  <c r="H7481" i="2"/>
  <c r="F7481" i="2"/>
  <c r="A7481" i="2"/>
  <c r="H7480" i="2"/>
  <c r="F7480" i="2"/>
  <c r="A7480" i="2"/>
  <c r="H7479" i="2"/>
  <c r="F7479" i="2"/>
  <c r="A7479" i="2"/>
  <c r="H7478" i="2"/>
  <c r="F7478" i="2"/>
  <c r="A7478" i="2"/>
  <c r="H7477" i="2"/>
  <c r="F7477" i="2"/>
  <c r="A7477" i="2"/>
  <c r="H7476" i="2"/>
  <c r="F7476" i="2"/>
  <c r="A7476" i="2"/>
  <c r="H7475" i="2"/>
  <c r="F7475" i="2"/>
  <c r="A7475" i="2"/>
  <c r="H7474" i="2"/>
  <c r="F7474" i="2"/>
  <c r="A7474" i="2"/>
  <c r="H7473" i="2"/>
  <c r="F7473" i="2"/>
  <c r="A7473" i="2"/>
  <c r="H7472" i="2"/>
  <c r="F7472" i="2"/>
  <c r="A7472" i="2"/>
  <c r="H7471" i="2"/>
  <c r="F7471" i="2"/>
  <c r="A7471" i="2"/>
  <c r="H7470" i="2"/>
  <c r="F7470" i="2"/>
  <c r="A7470" i="2"/>
  <c r="H7469" i="2"/>
  <c r="F7469" i="2"/>
  <c r="A7469" i="2"/>
  <c r="H7468" i="2"/>
  <c r="F7468" i="2"/>
  <c r="A7468" i="2"/>
  <c r="H7467" i="2"/>
  <c r="F7467" i="2"/>
  <c r="A7467" i="2"/>
  <c r="H7466" i="2"/>
  <c r="F7466" i="2"/>
  <c r="A7466" i="2"/>
  <c r="H7465" i="2"/>
  <c r="F7465" i="2"/>
  <c r="A7465" i="2"/>
  <c r="H7464" i="2"/>
  <c r="F7464" i="2"/>
  <c r="A7464" i="2"/>
  <c r="H7463" i="2"/>
  <c r="F7463" i="2"/>
  <c r="A7463" i="2"/>
  <c r="H7462" i="2"/>
  <c r="F7462" i="2"/>
  <c r="A7462" i="2"/>
  <c r="H7461" i="2"/>
  <c r="F7461" i="2"/>
  <c r="A7461" i="2"/>
  <c r="H7460" i="2"/>
  <c r="F7460" i="2"/>
  <c r="A7460" i="2"/>
  <c r="H7459" i="2"/>
  <c r="F7459" i="2"/>
  <c r="A7459" i="2"/>
  <c r="H7458" i="2"/>
  <c r="F7458" i="2"/>
  <c r="A7458" i="2"/>
  <c r="H7457" i="2"/>
  <c r="F7457" i="2"/>
  <c r="A7457" i="2"/>
  <c r="H7456" i="2"/>
  <c r="F7456" i="2"/>
  <c r="A7456" i="2"/>
  <c r="H7455" i="2"/>
  <c r="F7455" i="2"/>
  <c r="A7455" i="2"/>
  <c r="H7454" i="2"/>
  <c r="F7454" i="2"/>
  <c r="A7454" i="2"/>
  <c r="H7453" i="2"/>
  <c r="F7453" i="2"/>
  <c r="A7453" i="2"/>
  <c r="H7452" i="2"/>
  <c r="F7452" i="2"/>
  <c r="A7452" i="2"/>
  <c r="H7451" i="2"/>
  <c r="F7451" i="2"/>
  <c r="A7451" i="2"/>
  <c r="H7450" i="2"/>
  <c r="F7450" i="2"/>
  <c r="A7450" i="2"/>
  <c r="H7449" i="2"/>
  <c r="F7449" i="2"/>
  <c r="A7449" i="2"/>
  <c r="H7448" i="2"/>
  <c r="F7448" i="2"/>
  <c r="A7448" i="2"/>
  <c r="H7447" i="2"/>
  <c r="F7447" i="2"/>
  <c r="A7447" i="2"/>
  <c r="H7446" i="2"/>
  <c r="F7446" i="2"/>
  <c r="A7446" i="2"/>
  <c r="H7445" i="2"/>
  <c r="F7445" i="2"/>
  <c r="A7445" i="2"/>
  <c r="H7444" i="2"/>
  <c r="F7444" i="2"/>
  <c r="A7444" i="2"/>
  <c r="H7443" i="2"/>
  <c r="F7443" i="2"/>
  <c r="A7443" i="2"/>
  <c r="H7442" i="2"/>
  <c r="F7442" i="2"/>
  <c r="A7442" i="2"/>
  <c r="H7441" i="2"/>
  <c r="F7441" i="2"/>
  <c r="A7441" i="2"/>
  <c r="H7440" i="2"/>
  <c r="F7440" i="2"/>
  <c r="A7440" i="2"/>
  <c r="H7439" i="2"/>
  <c r="F7439" i="2"/>
  <c r="A7439" i="2"/>
  <c r="H7438" i="2"/>
  <c r="F7438" i="2"/>
  <c r="A7438" i="2"/>
  <c r="H7437" i="2"/>
  <c r="F7437" i="2"/>
  <c r="A7437" i="2"/>
  <c r="H7436" i="2"/>
  <c r="F7436" i="2"/>
  <c r="A7436" i="2"/>
  <c r="H7435" i="2"/>
  <c r="F7435" i="2"/>
  <c r="A7435" i="2"/>
  <c r="H7434" i="2"/>
  <c r="F7434" i="2"/>
  <c r="A7434" i="2"/>
  <c r="H7433" i="2"/>
  <c r="F7433" i="2"/>
  <c r="A7433" i="2"/>
  <c r="H7432" i="2"/>
  <c r="F7432" i="2"/>
  <c r="A7432" i="2"/>
  <c r="H7431" i="2"/>
  <c r="F7431" i="2"/>
  <c r="A7431" i="2"/>
  <c r="H7430" i="2"/>
  <c r="F7430" i="2"/>
  <c r="A7430" i="2"/>
  <c r="H7429" i="2"/>
  <c r="F7429" i="2"/>
  <c r="A7429" i="2"/>
  <c r="H7428" i="2"/>
  <c r="F7428" i="2"/>
  <c r="A7428" i="2"/>
  <c r="H7427" i="2"/>
  <c r="F7427" i="2"/>
  <c r="A7427" i="2"/>
  <c r="H7426" i="2"/>
  <c r="F7426" i="2"/>
  <c r="A7426" i="2"/>
  <c r="H7425" i="2"/>
  <c r="F7425" i="2"/>
  <c r="A7425" i="2"/>
  <c r="H7424" i="2"/>
  <c r="F7424" i="2"/>
  <c r="A7424" i="2"/>
  <c r="H7423" i="2"/>
  <c r="F7423" i="2"/>
  <c r="A7423" i="2"/>
  <c r="H7422" i="2"/>
  <c r="F7422" i="2"/>
  <c r="A7422" i="2"/>
  <c r="H7421" i="2"/>
  <c r="F7421" i="2"/>
  <c r="A7421" i="2"/>
  <c r="H7420" i="2"/>
  <c r="F7420" i="2"/>
  <c r="A7420" i="2"/>
  <c r="H7419" i="2"/>
  <c r="F7419" i="2"/>
  <c r="A7419" i="2"/>
  <c r="H7418" i="2"/>
  <c r="F7418" i="2"/>
  <c r="A7418" i="2"/>
  <c r="H7417" i="2"/>
  <c r="F7417" i="2"/>
  <c r="A7417" i="2"/>
  <c r="H7416" i="2"/>
  <c r="F7416" i="2"/>
  <c r="A7416" i="2"/>
  <c r="H7415" i="2"/>
  <c r="F7415" i="2"/>
  <c r="A7415" i="2"/>
  <c r="H7414" i="2"/>
  <c r="F7414" i="2"/>
  <c r="A7414" i="2"/>
  <c r="H7413" i="2"/>
  <c r="F7413" i="2"/>
  <c r="A7413" i="2"/>
  <c r="H7412" i="2"/>
  <c r="F7412" i="2"/>
  <c r="A7412" i="2"/>
  <c r="H7411" i="2"/>
  <c r="F7411" i="2"/>
  <c r="A7411" i="2"/>
  <c r="H7410" i="2"/>
  <c r="F7410" i="2"/>
  <c r="A7410" i="2"/>
  <c r="H7409" i="2"/>
  <c r="F7409" i="2"/>
  <c r="A7409" i="2"/>
  <c r="H7408" i="2"/>
  <c r="F7408" i="2"/>
  <c r="A7408" i="2"/>
  <c r="H7407" i="2"/>
  <c r="F7407" i="2"/>
  <c r="A7407" i="2"/>
  <c r="H7406" i="2"/>
  <c r="F7406" i="2"/>
  <c r="A7406" i="2"/>
  <c r="H7405" i="2"/>
  <c r="F7405" i="2"/>
  <c r="A7405" i="2"/>
  <c r="H7404" i="2"/>
  <c r="F7404" i="2"/>
  <c r="A7404" i="2"/>
  <c r="H7403" i="2"/>
  <c r="F7403" i="2"/>
  <c r="A7403" i="2"/>
  <c r="H7402" i="2"/>
  <c r="F7402" i="2"/>
  <c r="A7402" i="2"/>
  <c r="H7401" i="2"/>
  <c r="F7401" i="2"/>
  <c r="A7401" i="2"/>
  <c r="H7400" i="2"/>
  <c r="F7400" i="2"/>
  <c r="A7400" i="2"/>
  <c r="H7399" i="2"/>
  <c r="F7399" i="2"/>
  <c r="A7399" i="2"/>
  <c r="H7398" i="2"/>
  <c r="F7398" i="2"/>
  <c r="A7398" i="2"/>
  <c r="H7397" i="2"/>
  <c r="F7397" i="2"/>
  <c r="A7397" i="2"/>
  <c r="H7396" i="2"/>
  <c r="F7396" i="2"/>
  <c r="A7396" i="2"/>
  <c r="H7395" i="2"/>
  <c r="F7395" i="2"/>
  <c r="A7395" i="2"/>
  <c r="H7394" i="2"/>
  <c r="F7394" i="2"/>
  <c r="A7394" i="2"/>
  <c r="H7393" i="2"/>
  <c r="F7393" i="2"/>
  <c r="A7393" i="2"/>
  <c r="H7392" i="2"/>
  <c r="F7392" i="2"/>
  <c r="A7392" i="2"/>
  <c r="H7391" i="2"/>
  <c r="F7391" i="2"/>
  <c r="A7391" i="2"/>
  <c r="H7390" i="2"/>
  <c r="F7390" i="2"/>
  <c r="A7390" i="2"/>
  <c r="H7389" i="2"/>
  <c r="F7389" i="2"/>
  <c r="A7389" i="2"/>
  <c r="H7388" i="2"/>
  <c r="F7388" i="2"/>
  <c r="A7388" i="2"/>
  <c r="H7387" i="2"/>
  <c r="F7387" i="2"/>
  <c r="A7387" i="2"/>
  <c r="H7386" i="2"/>
  <c r="F7386" i="2"/>
  <c r="A7386" i="2"/>
  <c r="H7385" i="2"/>
  <c r="F7385" i="2"/>
  <c r="A7385" i="2"/>
  <c r="H7384" i="2"/>
  <c r="F7384" i="2"/>
  <c r="A7384" i="2"/>
  <c r="H7383" i="2"/>
  <c r="F7383" i="2"/>
  <c r="A7383" i="2"/>
  <c r="H7382" i="2"/>
  <c r="F7382" i="2"/>
  <c r="A7382" i="2"/>
  <c r="H7381" i="2"/>
  <c r="F7381" i="2"/>
  <c r="A7381" i="2"/>
  <c r="H7380" i="2"/>
  <c r="F7380" i="2"/>
  <c r="A7380" i="2"/>
  <c r="H7379" i="2"/>
  <c r="F7379" i="2"/>
  <c r="A7379" i="2"/>
  <c r="H7378" i="2"/>
  <c r="F7378" i="2"/>
  <c r="A7378" i="2"/>
  <c r="H7377" i="2"/>
  <c r="F7377" i="2"/>
  <c r="A7377" i="2"/>
  <c r="H7376" i="2"/>
  <c r="F7376" i="2"/>
  <c r="A7376" i="2"/>
  <c r="H7375" i="2"/>
  <c r="F7375" i="2"/>
  <c r="A7375" i="2"/>
  <c r="H7374" i="2"/>
  <c r="F7374" i="2"/>
  <c r="A7374" i="2"/>
  <c r="H7373" i="2"/>
  <c r="F7373" i="2"/>
  <c r="A7373" i="2"/>
  <c r="H7372" i="2"/>
  <c r="F7372" i="2"/>
  <c r="A7372" i="2"/>
  <c r="H7371" i="2"/>
  <c r="F7371" i="2"/>
  <c r="A7371" i="2"/>
  <c r="H7370" i="2"/>
  <c r="F7370" i="2"/>
  <c r="A7370" i="2"/>
  <c r="H7369" i="2"/>
  <c r="F7369" i="2"/>
  <c r="A7369" i="2"/>
  <c r="H7368" i="2"/>
  <c r="F7368" i="2"/>
  <c r="A7368" i="2"/>
  <c r="H7367" i="2"/>
  <c r="F7367" i="2"/>
  <c r="A7367" i="2"/>
  <c r="H7366" i="2"/>
  <c r="F7366" i="2"/>
  <c r="A7366" i="2"/>
  <c r="H7365" i="2"/>
  <c r="F7365" i="2"/>
  <c r="A7365" i="2"/>
  <c r="H7364" i="2"/>
  <c r="F7364" i="2"/>
  <c r="A7364" i="2"/>
  <c r="H7363" i="2"/>
  <c r="F7363" i="2"/>
  <c r="A7363" i="2"/>
  <c r="H7362" i="2"/>
  <c r="F7362" i="2"/>
  <c r="A7362" i="2"/>
  <c r="H7361" i="2"/>
  <c r="F7361" i="2"/>
  <c r="A7361" i="2"/>
  <c r="H7360" i="2"/>
  <c r="F7360" i="2"/>
  <c r="A7360" i="2"/>
  <c r="H7359" i="2"/>
  <c r="F7359" i="2"/>
  <c r="A7359" i="2"/>
  <c r="H7358" i="2"/>
  <c r="F7358" i="2"/>
  <c r="A7358" i="2"/>
  <c r="H7357" i="2"/>
  <c r="F7357" i="2"/>
  <c r="A7357" i="2"/>
  <c r="H7356" i="2"/>
  <c r="F7356" i="2"/>
  <c r="A7356" i="2"/>
  <c r="H7355" i="2"/>
  <c r="F7355" i="2"/>
  <c r="A7355" i="2"/>
  <c r="H7354" i="2"/>
  <c r="F7354" i="2"/>
  <c r="A7354" i="2"/>
  <c r="H7353" i="2"/>
  <c r="F7353" i="2"/>
  <c r="A7353" i="2"/>
  <c r="H7352" i="2"/>
  <c r="F7352" i="2"/>
  <c r="A7352" i="2"/>
  <c r="H7351" i="2"/>
  <c r="F7351" i="2"/>
  <c r="A7351" i="2"/>
  <c r="H7350" i="2"/>
  <c r="F7350" i="2"/>
  <c r="A7350" i="2"/>
  <c r="H7349" i="2"/>
  <c r="F7349" i="2"/>
  <c r="A7349" i="2"/>
  <c r="H7348" i="2"/>
  <c r="F7348" i="2"/>
  <c r="A7348" i="2"/>
  <c r="H7347" i="2"/>
  <c r="F7347" i="2"/>
  <c r="A7347" i="2"/>
  <c r="H7346" i="2"/>
  <c r="F7346" i="2"/>
  <c r="A7346" i="2"/>
  <c r="H7345" i="2"/>
  <c r="F7345" i="2"/>
  <c r="A7345" i="2"/>
  <c r="H7344" i="2"/>
  <c r="F7344" i="2"/>
  <c r="A7344" i="2"/>
  <c r="H7343" i="2"/>
  <c r="F7343" i="2"/>
  <c r="A7343" i="2"/>
  <c r="H7342" i="2"/>
  <c r="F7342" i="2"/>
  <c r="A7342" i="2"/>
  <c r="H7341" i="2"/>
  <c r="F7341" i="2"/>
  <c r="A7341" i="2"/>
  <c r="H7340" i="2"/>
  <c r="F7340" i="2"/>
  <c r="A7340" i="2"/>
  <c r="H7339" i="2"/>
  <c r="F7339" i="2"/>
  <c r="A7339" i="2"/>
  <c r="H7338" i="2"/>
  <c r="F7338" i="2"/>
  <c r="A7338" i="2"/>
  <c r="H7337" i="2"/>
  <c r="F7337" i="2"/>
  <c r="A7337" i="2"/>
  <c r="H7336" i="2"/>
  <c r="F7336" i="2"/>
  <c r="A7336" i="2"/>
  <c r="H7335" i="2"/>
  <c r="F7335" i="2"/>
  <c r="A7335" i="2"/>
  <c r="H7334" i="2"/>
  <c r="F7334" i="2"/>
  <c r="A7334" i="2"/>
  <c r="H7333" i="2"/>
  <c r="F7333" i="2"/>
  <c r="A7333" i="2"/>
  <c r="H7332" i="2"/>
  <c r="F7332" i="2"/>
  <c r="A7332" i="2"/>
  <c r="H7331" i="2"/>
  <c r="F7331" i="2"/>
  <c r="A7331" i="2"/>
  <c r="H7330" i="2"/>
  <c r="F7330" i="2"/>
  <c r="A7330" i="2"/>
  <c r="H7329" i="2"/>
  <c r="F7329" i="2"/>
  <c r="A7329" i="2"/>
  <c r="H7328" i="2"/>
  <c r="F7328" i="2"/>
  <c r="A7328" i="2"/>
  <c r="H7327" i="2"/>
  <c r="F7327" i="2"/>
  <c r="A7327" i="2"/>
  <c r="H7326" i="2"/>
  <c r="F7326" i="2"/>
  <c r="A7326" i="2"/>
  <c r="H7325" i="2"/>
  <c r="F7325" i="2"/>
  <c r="A7325" i="2"/>
  <c r="H7324" i="2"/>
  <c r="F7324" i="2"/>
  <c r="A7324" i="2"/>
  <c r="H7323" i="2"/>
  <c r="F7323" i="2"/>
  <c r="A7323" i="2"/>
  <c r="H7322" i="2"/>
  <c r="F7322" i="2"/>
  <c r="A7322" i="2"/>
  <c r="H7321" i="2"/>
  <c r="F7321" i="2"/>
  <c r="A7321" i="2"/>
  <c r="H7320" i="2"/>
  <c r="F7320" i="2"/>
  <c r="A7320" i="2"/>
  <c r="H7319" i="2"/>
  <c r="F7319" i="2"/>
  <c r="A7319" i="2"/>
  <c r="H7318" i="2"/>
  <c r="F7318" i="2"/>
  <c r="A7318" i="2"/>
  <c r="H7317" i="2"/>
  <c r="F7317" i="2"/>
  <c r="A7317" i="2"/>
  <c r="H7316" i="2"/>
  <c r="F7316" i="2"/>
  <c r="A7316" i="2"/>
  <c r="H7315" i="2"/>
  <c r="F7315" i="2"/>
  <c r="A7315" i="2"/>
  <c r="H7314" i="2"/>
  <c r="F7314" i="2"/>
  <c r="A7314" i="2"/>
  <c r="H7313" i="2"/>
  <c r="F7313" i="2"/>
  <c r="A7313" i="2"/>
  <c r="H7312" i="2"/>
  <c r="F7312" i="2"/>
  <c r="A7312" i="2"/>
  <c r="H7311" i="2"/>
  <c r="F7311" i="2"/>
  <c r="A7311" i="2"/>
  <c r="H7310" i="2"/>
  <c r="F7310" i="2"/>
  <c r="A7310" i="2"/>
  <c r="H7309" i="2"/>
  <c r="F7309" i="2"/>
  <c r="A7309" i="2"/>
  <c r="H7308" i="2"/>
  <c r="F7308" i="2"/>
  <c r="A7308" i="2"/>
  <c r="H7307" i="2"/>
  <c r="F7307" i="2"/>
  <c r="A7307" i="2"/>
  <c r="H7306" i="2"/>
  <c r="F7306" i="2"/>
  <c r="A7306" i="2"/>
  <c r="H7305" i="2"/>
  <c r="F7305" i="2"/>
  <c r="A7305" i="2"/>
  <c r="H7304" i="2"/>
  <c r="F7304" i="2"/>
  <c r="A7304" i="2"/>
  <c r="H7303" i="2"/>
  <c r="F7303" i="2"/>
  <c r="A7303" i="2"/>
  <c r="H7302" i="2"/>
  <c r="F7302" i="2"/>
  <c r="A7302" i="2"/>
  <c r="H7301" i="2"/>
  <c r="F7301" i="2"/>
  <c r="A7301" i="2"/>
  <c r="H7300" i="2"/>
  <c r="F7300" i="2"/>
  <c r="A7300" i="2"/>
  <c r="H7299" i="2"/>
  <c r="F7299" i="2"/>
  <c r="A7299" i="2"/>
  <c r="H7298" i="2"/>
  <c r="F7298" i="2"/>
  <c r="A7298" i="2"/>
  <c r="H7297" i="2"/>
  <c r="F7297" i="2"/>
  <c r="A7297" i="2"/>
  <c r="H7296" i="2"/>
  <c r="F7296" i="2"/>
  <c r="A7296" i="2"/>
  <c r="H7295" i="2"/>
  <c r="F7295" i="2"/>
  <c r="A7295" i="2"/>
  <c r="H7294" i="2"/>
  <c r="F7294" i="2"/>
  <c r="A7294" i="2"/>
  <c r="H7293" i="2"/>
  <c r="F7293" i="2"/>
  <c r="A7293" i="2"/>
  <c r="H7292" i="2"/>
  <c r="F7292" i="2"/>
  <c r="A7292" i="2"/>
  <c r="H7291" i="2"/>
  <c r="F7291" i="2"/>
  <c r="A7291" i="2"/>
  <c r="H7290" i="2"/>
  <c r="F7290" i="2"/>
  <c r="A7290" i="2"/>
  <c r="H7289" i="2"/>
  <c r="F7289" i="2"/>
  <c r="A7289" i="2"/>
  <c r="H7288" i="2"/>
  <c r="F7288" i="2"/>
  <c r="A7288" i="2"/>
  <c r="H7287" i="2"/>
  <c r="F7287" i="2"/>
  <c r="A7287" i="2"/>
  <c r="H7286" i="2"/>
  <c r="F7286" i="2"/>
  <c r="A7286" i="2"/>
  <c r="H7285" i="2"/>
  <c r="F7285" i="2"/>
  <c r="A7285" i="2"/>
  <c r="H7284" i="2"/>
  <c r="F7284" i="2"/>
  <c r="A7284" i="2"/>
  <c r="H7283" i="2"/>
  <c r="F7283" i="2"/>
  <c r="A7283" i="2"/>
  <c r="H7282" i="2"/>
  <c r="F7282" i="2"/>
  <c r="A7282" i="2"/>
  <c r="H7281" i="2"/>
  <c r="F7281" i="2"/>
  <c r="A7281" i="2"/>
  <c r="H7280" i="2"/>
  <c r="F7280" i="2"/>
  <c r="A7280" i="2"/>
  <c r="H7279" i="2"/>
  <c r="F7279" i="2"/>
  <c r="A7279" i="2"/>
  <c r="H7278" i="2"/>
  <c r="F7278" i="2"/>
  <c r="A7278" i="2"/>
  <c r="H7277" i="2"/>
  <c r="F7277" i="2"/>
  <c r="A7277" i="2"/>
  <c r="H7276" i="2"/>
  <c r="F7276" i="2"/>
  <c r="A7276" i="2"/>
  <c r="H7275" i="2"/>
  <c r="F7275" i="2"/>
  <c r="A7275" i="2"/>
  <c r="H7274" i="2"/>
  <c r="F7274" i="2"/>
  <c r="A7274" i="2"/>
  <c r="H7273" i="2"/>
  <c r="F7273" i="2"/>
  <c r="A7273" i="2"/>
  <c r="H7272" i="2"/>
  <c r="F7272" i="2"/>
  <c r="A7272" i="2"/>
  <c r="H7271" i="2"/>
  <c r="F7271" i="2"/>
  <c r="A7271" i="2"/>
  <c r="H7270" i="2"/>
  <c r="F7270" i="2"/>
  <c r="A7270" i="2"/>
  <c r="H7269" i="2"/>
  <c r="F7269" i="2"/>
  <c r="A7269" i="2"/>
  <c r="H7268" i="2"/>
  <c r="F7268" i="2"/>
  <c r="A7268" i="2"/>
  <c r="H7267" i="2"/>
  <c r="F7267" i="2"/>
  <c r="A7267" i="2"/>
  <c r="H7266" i="2"/>
  <c r="F7266" i="2"/>
  <c r="A7266" i="2"/>
  <c r="H7265" i="2"/>
  <c r="F7265" i="2"/>
  <c r="A7265" i="2"/>
  <c r="H7264" i="2"/>
  <c r="F7264" i="2"/>
  <c r="A7264" i="2"/>
  <c r="H7263" i="2"/>
  <c r="F7263" i="2"/>
  <c r="A7263" i="2"/>
  <c r="H7262" i="2"/>
  <c r="F7262" i="2"/>
  <c r="A7262" i="2"/>
  <c r="H7261" i="2"/>
  <c r="F7261" i="2"/>
  <c r="A7261" i="2"/>
  <c r="H7260" i="2"/>
  <c r="F7260" i="2"/>
  <c r="A7260" i="2"/>
  <c r="H7259" i="2"/>
  <c r="F7259" i="2"/>
  <c r="A7259" i="2"/>
  <c r="H7258" i="2"/>
  <c r="F7258" i="2"/>
  <c r="A7258" i="2"/>
  <c r="H7257" i="2"/>
  <c r="F7257" i="2"/>
  <c r="A7257" i="2"/>
  <c r="H7256" i="2"/>
  <c r="F7256" i="2"/>
  <c r="A7256" i="2"/>
  <c r="H7255" i="2"/>
  <c r="F7255" i="2"/>
  <c r="A7255" i="2"/>
  <c r="H7254" i="2"/>
  <c r="F7254" i="2"/>
  <c r="A7254" i="2"/>
  <c r="H7253" i="2"/>
  <c r="F7253" i="2"/>
  <c r="A7253" i="2"/>
  <c r="H7252" i="2"/>
  <c r="F7252" i="2"/>
  <c r="A7252" i="2"/>
  <c r="H7251" i="2"/>
  <c r="F7251" i="2"/>
  <c r="A7251" i="2"/>
  <c r="H7250" i="2"/>
  <c r="F7250" i="2"/>
  <c r="A7250" i="2"/>
  <c r="H7249" i="2"/>
  <c r="F7249" i="2"/>
  <c r="A7249" i="2"/>
  <c r="H7248" i="2"/>
  <c r="F7248" i="2"/>
  <c r="A7248" i="2"/>
  <c r="H7247" i="2"/>
  <c r="F7247" i="2"/>
  <c r="A7247" i="2"/>
  <c r="H7246" i="2"/>
  <c r="F7246" i="2"/>
  <c r="A7246" i="2"/>
  <c r="H7245" i="2"/>
  <c r="F7245" i="2"/>
  <c r="A7245" i="2"/>
  <c r="H7244" i="2"/>
  <c r="F7244" i="2"/>
  <c r="A7244" i="2"/>
  <c r="H7243" i="2"/>
  <c r="F7243" i="2"/>
  <c r="A7243" i="2"/>
  <c r="H7242" i="2"/>
  <c r="F7242" i="2"/>
  <c r="A7242" i="2"/>
  <c r="H7241" i="2"/>
  <c r="F7241" i="2"/>
  <c r="A7241" i="2"/>
  <c r="H7240" i="2"/>
  <c r="F7240" i="2"/>
  <c r="A7240" i="2"/>
  <c r="H7239" i="2"/>
  <c r="F7239" i="2"/>
  <c r="A7239" i="2"/>
  <c r="H7238" i="2"/>
  <c r="F7238" i="2"/>
  <c r="A7238" i="2"/>
  <c r="H7237" i="2"/>
  <c r="F7237" i="2"/>
  <c r="A7237" i="2"/>
  <c r="H7236" i="2"/>
  <c r="F7236" i="2"/>
  <c r="A7236" i="2"/>
  <c r="H7235" i="2"/>
  <c r="F7235" i="2"/>
  <c r="A7235" i="2"/>
  <c r="H7234" i="2"/>
  <c r="F7234" i="2"/>
  <c r="A7234" i="2"/>
  <c r="H7233" i="2"/>
  <c r="F7233" i="2"/>
  <c r="A7233" i="2"/>
  <c r="H7232" i="2"/>
  <c r="F7232" i="2"/>
  <c r="A7232" i="2"/>
  <c r="H7231" i="2"/>
  <c r="F7231" i="2"/>
  <c r="A7231" i="2"/>
  <c r="H7230" i="2"/>
  <c r="F7230" i="2"/>
  <c r="A7230" i="2"/>
  <c r="H7229" i="2"/>
  <c r="F7229" i="2"/>
  <c r="A7229" i="2"/>
  <c r="H7228" i="2"/>
  <c r="F7228" i="2"/>
  <c r="A7228" i="2"/>
  <c r="H7227" i="2"/>
  <c r="F7227" i="2"/>
  <c r="A7227" i="2"/>
  <c r="H7226" i="2"/>
  <c r="F7226" i="2"/>
  <c r="A7226" i="2"/>
  <c r="H7225" i="2"/>
  <c r="F7225" i="2"/>
  <c r="A7225" i="2"/>
  <c r="H7224" i="2"/>
  <c r="F7224" i="2"/>
  <c r="A7224" i="2"/>
  <c r="H7223" i="2"/>
  <c r="F7223" i="2"/>
  <c r="A7223" i="2"/>
  <c r="H7222" i="2"/>
  <c r="F7222" i="2"/>
  <c r="A7222" i="2"/>
  <c r="H7221" i="2"/>
  <c r="F7221" i="2"/>
  <c r="A7221" i="2"/>
  <c r="H7220" i="2"/>
  <c r="F7220" i="2"/>
  <c r="A7220" i="2"/>
  <c r="H7219" i="2"/>
  <c r="F7219" i="2"/>
  <c r="A7219" i="2"/>
  <c r="H7218" i="2"/>
  <c r="F7218" i="2"/>
  <c r="A7218" i="2"/>
  <c r="H7217" i="2"/>
  <c r="F7217" i="2"/>
  <c r="A7217" i="2"/>
  <c r="H7216" i="2"/>
  <c r="F7216" i="2"/>
  <c r="A7216" i="2"/>
  <c r="H7215" i="2"/>
  <c r="F7215" i="2"/>
  <c r="A7215" i="2"/>
  <c r="H7214" i="2"/>
  <c r="F7214" i="2"/>
  <c r="A7214" i="2"/>
  <c r="H7213" i="2"/>
  <c r="F7213" i="2"/>
  <c r="A7213" i="2"/>
  <c r="H7212" i="2"/>
  <c r="F7212" i="2"/>
  <c r="A7212" i="2"/>
  <c r="H7211" i="2"/>
  <c r="F7211" i="2"/>
  <c r="A7211" i="2"/>
  <c r="H7210" i="2"/>
  <c r="F7210" i="2"/>
  <c r="A7210" i="2"/>
  <c r="H7209" i="2"/>
  <c r="F7209" i="2"/>
  <c r="A7209" i="2"/>
  <c r="H7208" i="2"/>
  <c r="F7208" i="2"/>
  <c r="A7208" i="2"/>
  <c r="H7207" i="2"/>
  <c r="F7207" i="2"/>
  <c r="A7207" i="2"/>
  <c r="H7206" i="2"/>
  <c r="F7206" i="2"/>
  <c r="A7206" i="2"/>
  <c r="H7205" i="2"/>
  <c r="F7205" i="2"/>
  <c r="A7205" i="2"/>
  <c r="H7204" i="2"/>
  <c r="F7204" i="2"/>
  <c r="A7204" i="2"/>
  <c r="H7203" i="2"/>
  <c r="F7203" i="2"/>
  <c r="A7203" i="2"/>
  <c r="H7202" i="2"/>
  <c r="F7202" i="2"/>
  <c r="A7202" i="2"/>
  <c r="H7201" i="2"/>
  <c r="F7201" i="2"/>
  <c r="A7201" i="2"/>
  <c r="H7200" i="2"/>
  <c r="F7200" i="2"/>
  <c r="A7200" i="2"/>
  <c r="H7199" i="2"/>
  <c r="F7199" i="2"/>
  <c r="A7199" i="2"/>
  <c r="H7198" i="2"/>
  <c r="F7198" i="2"/>
  <c r="A7198" i="2"/>
  <c r="H7197" i="2"/>
  <c r="F7197" i="2"/>
  <c r="A7197" i="2"/>
  <c r="H7196" i="2"/>
  <c r="F7196" i="2"/>
  <c r="A7196" i="2"/>
  <c r="H7195" i="2"/>
  <c r="F7195" i="2"/>
  <c r="A7195" i="2"/>
  <c r="H7194" i="2"/>
  <c r="F7194" i="2"/>
  <c r="A7194" i="2"/>
  <c r="H7193" i="2"/>
  <c r="F7193" i="2"/>
  <c r="A7193" i="2"/>
  <c r="H7192" i="2"/>
  <c r="F7192" i="2"/>
  <c r="A7192" i="2"/>
  <c r="H7191" i="2"/>
  <c r="F7191" i="2"/>
  <c r="A7191" i="2"/>
  <c r="H7190" i="2"/>
  <c r="F7190" i="2"/>
  <c r="A7190" i="2"/>
  <c r="H7189" i="2"/>
  <c r="F7189" i="2"/>
  <c r="A7189" i="2"/>
  <c r="H7188" i="2"/>
  <c r="F7188" i="2"/>
  <c r="A7188" i="2"/>
  <c r="H7187" i="2"/>
  <c r="F7187" i="2"/>
  <c r="A7187" i="2"/>
  <c r="H7186" i="2"/>
  <c r="F7186" i="2"/>
  <c r="A7186" i="2"/>
  <c r="H7185" i="2"/>
  <c r="F7185" i="2"/>
  <c r="A7185" i="2"/>
  <c r="H7184" i="2"/>
  <c r="F7184" i="2"/>
  <c r="A7184" i="2"/>
  <c r="H7183" i="2"/>
  <c r="F7183" i="2"/>
  <c r="A7183" i="2"/>
  <c r="H7182" i="2"/>
  <c r="F7182" i="2"/>
  <c r="A7182" i="2"/>
  <c r="H7181" i="2"/>
  <c r="F7181" i="2"/>
  <c r="A7181" i="2"/>
  <c r="H7180" i="2"/>
  <c r="F7180" i="2"/>
  <c r="A7180" i="2"/>
  <c r="H7179" i="2"/>
  <c r="F7179" i="2"/>
  <c r="A7179" i="2"/>
  <c r="H7178" i="2"/>
  <c r="F7178" i="2"/>
  <c r="A7178" i="2"/>
  <c r="H7177" i="2"/>
  <c r="F7177" i="2"/>
  <c r="A7177" i="2"/>
  <c r="H7176" i="2"/>
  <c r="F7176" i="2"/>
  <c r="A7176" i="2"/>
  <c r="H7175" i="2"/>
  <c r="F7175" i="2"/>
  <c r="A7175" i="2"/>
  <c r="H7174" i="2"/>
  <c r="F7174" i="2"/>
  <c r="A7174" i="2"/>
  <c r="H7173" i="2"/>
  <c r="F7173" i="2"/>
  <c r="A7173" i="2"/>
  <c r="H7172" i="2"/>
  <c r="F7172" i="2"/>
  <c r="A7172" i="2"/>
  <c r="H7171" i="2"/>
  <c r="F7171" i="2"/>
  <c r="A7171" i="2"/>
  <c r="H7170" i="2"/>
  <c r="F7170" i="2"/>
  <c r="A7170" i="2"/>
  <c r="H7169" i="2"/>
  <c r="F7169" i="2"/>
  <c r="A7169" i="2"/>
  <c r="H7168" i="2"/>
  <c r="F7168" i="2"/>
  <c r="A7168" i="2"/>
  <c r="H7167" i="2"/>
  <c r="F7167" i="2"/>
  <c r="A7167" i="2"/>
  <c r="H7166" i="2"/>
  <c r="F7166" i="2"/>
  <c r="A7166" i="2"/>
  <c r="H7165" i="2"/>
  <c r="F7165" i="2"/>
  <c r="A7165" i="2"/>
  <c r="H7164" i="2"/>
  <c r="F7164" i="2"/>
  <c r="A7164" i="2"/>
  <c r="H7163" i="2"/>
  <c r="F7163" i="2"/>
  <c r="A7163" i="2"/>
  <c r="H7162" i="2"/>
  <c r="F7162" i="2"/>
  <c r="A7162" i="2"/>
  <c r="H7161" i="2"/>
  <c r="F7161" i="2"/>
  <c r="A7161" i="2"/>
  <c r="H7160" i="2"/>
  <c r="F7160" i="2"/>
  <c r="A7160" i="2"/>
  <c r="H7159" i="2"/>
  <c r="F7159" i="2"/>
  <c r="A7159" i="2"/>
  <c r="H7158" i="2"/>
  <c r="F7158" i="2"/>
  <c r="A7158" i="2"/>
  <c r="H7157" i="2"/>
  <c r="F7157" i="2"/>
  <c r="A7157" i="2"/>
  <c r="H7156" i="2"/>
  <c r="F7156" i="2"/>
  <c r="A7156" i="2"/>
  <c r="H7155" i="2"/>
  <c r="F7155" i="2"/>
  <c r="A7155" i="2"/>
  <c r="H7154" i="2"/>
  <c r="F7154" i="2"/>
  <c r="A7154" i="2"/>
  <c r="H7153" i="2"/>
  <c r="F7153" i="2"/>
  <c r="A7153" i="2"/>
  <c r="H7152" i="2"/>
  <c r="F7152" i="2"/>
  <c r="A7152" i="2"/>
  <c r="H7151" i="2"/>
  <c r="F7151" i="2"/>
  <c r="A7151" i="2"/>
  <c r="H7150" i="2"/>
  <c r="F7150" i="2"/>
  <c r="A7150" i="2"/>
  <c r="H7149" i="2"/>
  <c r="F7149" i="2"/>
  <c r="A7149" i="2"/>
  <c r="H7148" i="2"/>
  <c r="F7148" i="2"/>
  <c r="A7148" i="2"/>
  <c r="H7147" i="2"/>
  <c r="F7147" i="2"/>
  <c r="A7147" i="2"/>
  <c r="H7146" i="2"/>
  <c r="F7146" i="2"/>
  <c r="A7146" i="2"/>
  <c r="H7145" i="2"/>
  <c r="F7145" i="2"/>
  <c r="A7145" i="2"/>
  <c r="H7144" i="2"/>
  <c r="F7144" i="2"/>
  <c r="A7144" i="2"/>
  <c r="H7143" i="2"/>
  <c r="F7143" i="2"/>
  <c r="A7143" i="2"/>
  <c r="H7142" i="2"/>
  <c r="F7142" i="2"/>
  <c r="A7142" i="2"/>
  <c r="H7141" i="2"/>
  <c r="F7141" i="2"/>
  <c r="A7141" i="2"/>
  <c r="H7140" i="2"/>
  <c r="F7140" i="2"/>
  <c r="A7140" i="2"/>
  <c r="H7139" i="2"/>
  <c r="F7139" i="2"/>
  <c r="A7139" i="2"/>
  <c r="H7138" i="2"/>
  <c r="F7138" i="2"/>
  <c r="A7138" i="2"/>
  <c r="H7137" i="2"/>
  <c r="F7137" i="2"/>
  <c r="A7137" i="2"/>
  <c r="H7136" i="2"/>
  <c r="F7136" i="2"/>
  <c r="A7136" i="2"/>
  <c r="H7135" i="2"/>
  <c r="F7135" i="2"/>
  <c r="A7135" i="2"/>
  <c r="H7134" i="2"/>
  <c r="F7134" i="2"/>
  <c r="A7134" i="2"/>
  <c r="H7133" i="2"/>
  <c r="F7133" i="2"/>
  <c r="A7133" i="2"/>
  <c r="H7132" i="2"/>
  <c r="F7132" i="2"/>
  <c r="A7132" i="2"/>
  <c r="H7131" i="2"/>
  <c r="F7131" i="2"/>
  <c r="A7131" i="2"/>
  <c r="H7130" i="2"/>
  <c r="F7130" i="2"/>
  <c r="A7130" i="2"/>
  <c r="H7129" i="2"/>
  <c r="F7129" i="2"/>
  <c r="A7129" i="2"/>
  <c r="H7128" i="2"/>
  <c r="F7128" i="2"/>
  <c r="A7128" i="2"/>
  <c r="H7127" i="2"/>
  <c r="F7127" i="2"/>
  <c r="A7127" i="2"/>
  <c r="H7126" i="2"/>
  <c r="F7126" i="2"/>
  <c r="A7126" i="2"/>
  <c r="H7125" i="2"/>
  <c r="F7125" i="2"/>
  <c r="A7125" i="2"/>
  <c r="H7124" i="2"/>
  <c r="F7124" i="2"/>
  <c r="A7124" i="2"/>
  <c r="H7123" i="2"/>
  <c r="F7123" i="2"/>
  <c r="A7123" i="2"/>
  <c r="H7122" i="2"/>
  <c r="F7122" i="2"/>
  <c r="A7122" i="2"/>
  <c r="H7121" i="2"/>
  <c r="F7121" i="2"/>
  <c r="A7121" i="2"/>
  <c r="H7120" i="2"/>
  <c r="F7120" i="2"/>
  <c r="A7120" i="2"/>
  <c r="H7119" i="2"/>
  <c r="F7119" i="2"/>
  <c r="A7119" i="2"/>
  <c r="H7118" i="2"/>
  <c r="F7118" i="2"/>
  <c r="A7118" i="2"/>
  <c r="H7117" i="2"/>
  <c r="F7117" i="2"/>
  <c r="A7117" i="2"/>
  <c r="H7116" i="2"/>
  <c r="F7116" i="2"/>
  <c r="A7116" i="2"/>
  <c r="H7115" i="2"/>
  <c r="F7115" i="2"/>
  <c r="A7115" i="2"/>
  <c r="H7114" i="2"/>
  <c r="F7114" i="2"/>
  <c r="A7114" i="2"/>
  <c r="H7113" i="2"/>
  <c r="F7113" i="2"/>
  <c r="A7113" i="2"/>
  <c r="H7112" i="2"/>
  <c r="F7112" i="2"/>
  <c r="A7112" i="2"/>
  <c r="H7111" i="2"/>
  <c r="F7111" i="2"/>
  <c r="A7111" i="2"/>
  <c r="H7110" i="2"/>
  <c r="F7110" i="2"/>
  <c r="A7110" i="2"/>
  <c r="H7109" i="2"/>
  <c r="F7109" i="2"/>
  <c r="A7109" i="2"/>
  <c r="H7108" i="2"/>
  <c r="F7108" i="2"/>
  <c r="A7108" i="2"/>
  <c r="H7107" i="2"/>
  <c r="F7107" i="2"/>
  <c r="A7107" i="2"/>
  <c r="H7106" i="2"/>
  <c r="F7106" i="2"/>
  <c r="A7106" i="2"/>
  <c r="H7105" i="2"/>
  <c r="F7105" i="2"/>
  <c r="A7105" i="2"/>
  <c r="H7104" i="2"/>
  <c r="F7104" i="2"/>
  <c r="A7104" i="2"/>
  <c r="H7103" i="2"/>
  <c r="F7103" i="2"/>
  <c r="A7103" i="2"/>
  <c r="H7102" i="2"/>
  <c r="F7102" i="2"/>
  <c r="A7102" i="2"/>
  <c r="H7101" i="2"/>
  <c r="F7101" i="2"/>
  <c r="A7101" i="2"/>
  <c r="H7100" i="2"/>
  <c r="F7100" i="2"/>
  <c r="A7100" i="2"/>
  <c r="H7099" i="2"/>
  <c r="F7099" i="2"/>
  <c r="A7099" i="2"/>
  <c r="H7098" i="2"/>
  <c r="F7098" i="2"/>
  <c r="A7098" i="2"/>
  <c r="H7097" i="2"/>
  <c r="F7097" i="2"/>
  <c r="A7097" i="2"/>
  <c r="H7096" i="2"/>
  <c r="F7096" i="2"/>
  <c r="A7096" i="2"/>
  <c r="H7095" i="2"/>
  <c r="F7095" i="2"/>
  <c r="A7095" i="2"/>
  <c r="H7094" i="2"/>
  <c r="F7094" i="2"/>
  <c r="A7094" i="2"/>
  <c r="H7093" i="2"/>
  <c r="F7093" i="2"/>
  <c r="A7093" i="2"/>
  <c r="H7092" i="2"/>
  <c r="F7092" i="2"/>
  <c r="A7092" i="2"/>
  <c r="H7091" i="2"/>
  <c r="F7091" i="2"/>
  <c r="A7091" i="2"/>
  <c r="H7090" i="2"/>
  <c r="F7090" i="2"/>
  <c r="A7090" i="2"/>
  <c r="H7089" i="2"/>
  <c r="F7089" i="2"/>
  <c r="A7089" i="2"/>
  <c r="H7088" i="2"/>
  <c r="F7088" i="2"/>
  <c r="A7088" i="2"/>
  <c r="H7087" i="2"/>
  <c r="F7087" i="2"/>
  <c r="A7087" i="2"/>
  <c r="H7086" i="2"/>
  <c r="F7086" i="2"/>
  <c r="A7086" i="2"/>
  <c r="H7085" i="2"/>
  <c r="F7085" i="2"/>
  <c r="A7085" i="2"/>
  <c r="H7084" i="2"/>
  <c r="F7084" i="2"/>
  <c r="A7084" i="2"/>
  <c r="H7083" i="2"/>
  <c r="F7083" i="2"/>
  <c r="A7083" i="2"/>
  <c r="H7082" i="2"/>
  <c r="F7082" i="2"/>
  <c r="A7082" i="2"/>
  <c r="H7081" i="2"/>
  <c r="F7081" i="2"/>
  <c r="A7081" i="2"/>
  <c r="H7080" i="2"/>
  <c r="F7080" i="2"/>
  <c r="A7080" i="2"/>
  <c r="H7079" i="2"/>
  <c r="F7079" i="2"/>
  <c r="A7079" i="2"/>
  <c r="H7078" i="2"/>
  <c r="F7078" i="2"/>
  <c r="A7078" i="2"/>
  <c r="H7077" i="2"/>
  <c r="F7077" i="2"/>
  <c r="A7077" i="2"/>
  <c r="H7076" i="2"/>
  <c r="F7076" i="2"/>
  <c r="A7076" i="2"/>
  <c r="H7075" i="2"/>
  <c r="F7075" i="2"/>
  <c r="A7075" i="2"/>
  <c r="H7074" i="2"/>
  <c r="F7074" i="2"/>
  <c r="A7074" i="2"/>
  <c r="H7073" i="2"/>
  <c r="F7073" i="2"/>
  <c r="A7073" i="2"/>
  <c r="H7072" i="2"/>
  <c r="F7072" i="2"/>
  <c r="A7072" i="2"/>
  <c r="H7071" i="2"/>
  <c r="F7071" i="2"/>
  <c r="A7071" i="2"/>
  <c r="H7070" i="2"/>
  <c r="F7070" i="2"/>
  <c r="A7070" i="2"/>
  <c r="H7069" i="2"/>
  <c r="F7069" i="2"/>
  <c r="A7069" i="2"/>
  <c r="H7068" i="2"/>
  <c r="F7068" i="2"/>
  <c r="A7068" i="2"/>
  <c r="H7067" i="2"/>
  <c r="F7067" i="2"/>
  <c r="A7067" i="2"/>
  <c r="H7066" i="2"/>
  <c r="F7066" i="2"/>
  <c r="A7066" i="2"/>
  <c r="H7065" i="2"/>
  <c r="F7065" i="2"/>
  <c r="A7065" i="2"/>
  <c r="H7064" i="2"/>
  <c r="F7064" i="2"/>
  <c r="A7064" i="2"/>
  <c r="H7063" i="2"/>
  <c r="F7063" i="2"/>
  <c r="A7063" i="2"/>
  <c r="H7062" i="2"/>
  <c r="F7062" i="2"/>
  <c r="A7062" i="2"/>
  <c r="H7061" i="2"/>
  <c r="F7061" i="2"/>
  <c r="A7061" i="2"/>
  <c r="H7060" i="2"/>
  <c r="F7060" i="2"/>
  <c r="A7060" i="2"/>
  <c r="H7059" i="2"/>
  <c r="F7059" i="2"/>
  <c r="A7059" i="2"/>
  <c r="H7058" i="2"/>
  <c r="F7058" i="2"/>
  <c r="A7058" i="2"/>
  <c r="H7057" i="2"/>
  <c r="F7057" i="2"/>
  <c r="A7057" i="2"/>
  <c r="H7056" i="2"/>
  <c r="F7056" i="2"/>
  <c r="A7056" i="2"/>
  <c r="H7055" i="2"/>
  <c r="F7055" i="2"/>
  <c r="A7055" i="2"/>
  <c r="H7054" i="2"/>
  <c r="F7054" i="2"/>
  <c r="A7054" i="2"/>
  <c r="H7053" i="2"/>
  <c r="F7053" i="2"/>
  <c r="A7053" i="2"/>
  <c r="H7052" i="2"/>
  <c r="F7052" i="2"/>
  <c r="A7052" i="2"/>
  <c r="H7051" i="2"/>
  <c r="F7051" i="2"/>
  <c r="A7051" i="2"/>
  <c r="H7050" i="2"/>
  <c r="F7050" i="2"/>
  <c r="A7050" i="2"/>
  <c r="H7049" i="2"/>
  <c r="F7049" i="2"/>
  <c r="A7049" i="2"/>
  <c r="H7048" i="2"/>
  <c r="F7048" i="2"/>
  <c r="A7048" i="2"/>
  <c r="H7047" i="2"/>
  <c r="F7047" i="2"/>
  <c r="A7047" i="2"/>
  <c r="H7046" i="2"/>
  <c r="F7046" i="2"/>
  <c r="A7046" i="2"/>
  <c r="H7045" i="2"/>
  <c r="F7045" i="2"/>
  <c r="A7045" i="2"/>
  <c r="H7044" i="2"/>
  <c r="F7044" i="2"/>
  <c r="A7044" i="2"/>
  <c r="H7043" i="2"/>
  <c r="F7043" i="2"/>
  <c r="A7043" i="2"/>
  <c r="H7042" i="2"/>
  <c r="F7042" i="2"/>
  <c r="A7042" i="2"/>
  <c r="H7041" i="2"/>
  <c r="F7041" i="2"/>
  <c r="A7041" i="2"/>
  <c r="H7040" i="2"/>
  <c r="F7040" i="2"/>
  <c r="A7040" i="2"/>
  <c r="H7039" i="2"/>
  <c r="F7039" i="2"/>
  <c r="A7039" i="2"/>
  <c r="H7038" i="2"/>
  <c r="F7038" i="2"/>
  <c r="A7038" i="2"/>
  <c r="H7037" i="2"/>
  <c r="F7037" i="2"/>
  <c r="A7037" i="2"/>
  <c r="H7036" i="2"/>
  <c r="F7036" i="2"/>
  <c r="A7036" i="2"/>
  <c r="H7035" i="2"/>
  <c r="F7035" i="2"/>
  <c r="A7035" i="2"/>
  <c r="H7034" i="2"/>
  <c r="F7034" i="2"/>
  <c r="A7034" i="2"/>
  <c r="H7033" i="2"/>
  <c r="F7033" i="2"/>
  <c r="A7033" i="2"/>
  <c r="H7032" i="2"/>
  <c r="F7032" i="2"/>
  <c r="A7032" i="2"/>
  <c r="H7031" i="2"/>
  <c r="F7031" i="2"/>
  <c r="A7031" i="2"/>
  <c r="H7030" i="2"/>
  <c r="F7030" i="2"/>
  <c r="A7030" i="2"/>
  <c r="H7029" i="2"/>
  <c r="F7029" i="2"/>
  <c r="A7029" i="2"/>
  <c r="H7028" i="2"/>
  <c r="F7028" i="2"/>
  <c r="A7028" i="2"/>
  <c r="H7027" i="2"/>
  <c r="F7027" i="2"/>
  <c r="A7027" i="2"/>
  <c r="H7026" i="2"/>
  <c r="F7026" i="2"/>
  <c r="A7026" i="2"/>
  <c r="H7025" i="2"/>
  <c r="F7025" i="2"/>
  <c r="A7025" i="2"/>
  <c r="H7024" i="2"/>
  <c r="F7024" i="2"/>
  <c r="A7024" i="2"/>
  <c r="H7023" i="2"/>
  <c r="F7023" i="2"/>
  <c r="A7023" i="2"/>
  <c r="H7022" i="2"/>
  <c r="F7022" i="2"/>
  <c r="A7022" i="2"/>
  <c r="H7021" i="2"/>
  <c r="F7021" i="2"/>
  <c r="A7021" i="2"/>
  <c r="H7020" i="2"/>
  <c r="F7020" i="2"/>
  <c r="A7020" i="2"/>
  <c r="H7019" i="2"/>
  <c r="F7019" i="2"/>
  <c r="A7019" i="2"/>
  <c r="H7018" i="2"/>
  <c r="F7018" i="2"/>
  <c r="A7018" i="2"/>
  <c r="H7017" i="2"/>
  <c r="F7017" i="2"/>
  <c r="A7017" i="2"/>
  <c r="H7016" i="2"/>
  <c r="F7016" i="2"/>
  <c r="A7016" i="2"/>
  <c r="H7015" i="2"/>
  <c r="F7015" i="2"/>
  <c r="A7015" i="2"/>
  <c r="H7014" i="2"/>
  <c r="F7014" i="2"/>
  <c r="A7014" i="2"/>
  <c r="H7013" i="2"/>
  <c r="F7013" i="2"/>
  <c r="A7013" i="2"/>
  <c r="H7012" i="2"/>
  <c r="F7012" i="2"/>
  <c r="A7012" i="2"/>
  <c r="H7011" i="2"/>
  <c r="F7011" i="2"/>
  <c r="A7011" i="2"/>
  <c r="H7010" i="2"/>
  <c r="F7010" i="2"/>
  <c r="A7010" i="2"/>
  <c r="H7009" i="2"/>
  <c r="F7009" i="2"/>
  <c r="A7009" i="2"/>
  <c r="H7008" i="2"/>
  <c r="F7008" i="2"/>
  <c r="A7008" i="2"/>
  <c r="H7007" i="2"/>
  <c r="F7007" i="2"/>
  <c r="A7007" i="2"/>
  <c r="H7006" i="2"/>
  <c r="F7006" i="2"/>
  <c r="A7006" i="2"/>
  <c r="H7005" i="2"/>
  <c r="F7005" i="2"/>
  <c r="A7005" i="2"/>
  <c r="H7004" i="2"/>
  <c r="F7004" i="2"/>
  <c r="A7004" i="2"/>
  <c r="H7003" i="2"/>
  <c r="F7003" i="2"/>
  <c r="A7003" i="2"/>
  <c r="H7002" i="2"/>
  <c r="F7002" i="2"/>
  <c r="A7002" i="2"/>
  <c r="H7001" i="2"/>
  <c r="F7001" i="2"/>
  <c r="A7001" i="2"/>
  <c r="H7000" i="2"/>
  <c r="F7000" i="2"/>
  <c r="A7000" i="2"/>
  <c r="H6999" i="2"/>
  <c r="F6999" i="2"/>
  <c r="A6999" i="2"/>
  <c r="H6998" i="2"/>
  <c r="F6998" i="2"/>
  <c r="A6998" i="2"/>
  <c r="H6997" i="2"/>
  <c r="F6997" i="2"/>
  <c r="A6997" i="2"/>
  <c r="H6996" i="2"/>
  <c r="F6996" i="2"/>
  <c r="A6996" i="2"/>
  <c r="H6995" i="2"/>
  <c r="F6995" i="2"/>
  <c r="A6995" i="2"/>
  <c r="H6994" i="2"/>
  <c r="F6994" i="2"/>
  <c r="A6994" i="2"/>
  <c r="H6993" i="2"/>
  <c r="F6993" i="2"/>
  <c r="A6993" i="2"/>
  <c r="H6992" i="2"/>
  <c r="F6992" i="2"/>
  <c r="A6992" i="2"/>
  <c r="H6991" i="2"/>
  <c r="F6991" i="2"/>
  <c r="A6991" i="2"/>
  <c r="H6990" i="2"/>
  <c r="F6990" i="2"/>
  <c r="A6990" i="2"/>
  <c r="H6989" i="2"/>
  <c r="F6989" i="2"/>
  <c r="A6989" i="2"/>
  <c r="H6988" i="2"/>
  <c r="F6988" i="2"/>
  <c r="A6988" i="2"/>
  <c r="H6987" i="2"/>
  <c r="F6987" i="2"/>
  <c r="A6987" i="2"/>
  <c r="H6986" i="2"/>
  <c r="F6986" i="2"/>
  <c r="A6986" i="2"/>
  <c r="H6985" i="2"/>
  <c r="F6985" i="2"/>
  <c r="A6985" i="2"/>
  <c r="H6984" i="2"/>
  <c r="F6984" i="2"/>
  <c r="A6984" i="2"/>
  <c r="H6983" i="2"/>
  <c r="F6983" i="2"/>
  <c r="A6983" i="2"/>
  <c r="H6982" i="2"/>
  <c r="F6982" i="2"/>
  <c r="A6982" i="2"/>
  <c r="H6981" i="2"/>
  <c r="F6981" i="2"/>
  <c r="A6981" i="2"/>
  <c r="H6980" i="2"/>
  <c r="F6980" i="2"/>
  <c r="A6980" i="2"/>
  <c r="H6979" i="2"/>
  <c r="F6979" i="2"/>
  <c r="A6979" i="2"/>
  <c r="H6978" i="2"/>
  <c r="F6978" i="2"/>
  <c r="A6978" i="2"/>
  <c r="H6977" i="2"/>
  <c r="F6977" i="2"/>
  <c r="A6977" i="2"/>
  <c r="H6976" i="2"/>
  <c r="F6976" i="2"/>
  <c r="A6976" i="2"/>
  <c r="H6975" i="2"/>
  <c r="F6975" i="2"/>
  <c r="A6975" i="2"/>
  <c r="H6974" i="2"/>
  <c r="F6974" i="2"/>
  <c r="A6974" i="2"/>
  <c r="H6973" i="2"/>
  <c r="F6973" i="2"/>
  <c r="A6973" i="2"/>
  <c r="H6972" i="2"/>
  <c r="F6972" i="2"/>
  <c r="A6972" i="2"/>
  <c r="H6971" i="2"/>
  <c r="F6971" i="2"/>
  <c r="A6971" i="2"/>
  <c r="H6970" i="2"/>
  <c r="F6970" i="2"/>
  <c r="A6970" i="2"/>
  <c r="H6969" i="2"/>
  <c r="F6969" i="2"/>
  <c r="A6969" i="2"/>
  <c r="H6968" i="2"/>
  <c r="F6968" i="2"/>
  <c r="A6968" i="2"/>
  <c r="H6967" i="2"/>
  <c r="F6967" i="2"/>
  <c r="A6967" i="2"/>
  <c r="H6966" i="2"/>
  <c r="F6966" i="2"/>
  <c r="A6966" i="2"/>
  <c r="H6965" i="2"/>
  <c r="F6965" i="2"/>
  <c r="A6965" i="2"/>
  <c r="H6964" i="2"/>
  <c r="F6964" i="2"/>
  <c r="A6964" i="2"/>
  <c r="H6963" i="2"/>
  <c r="F6963" i="2"/>
  <c r="A6963" i="2"/>
  <c r="H6962" i="2"/>
  <c r="F6962" i="2"/>
  <c r="A6962" i="2"/>
  <c r="H6961" i="2"/>
  <c r="F6961" i="2"/>
  <c r="A6961" i="2"/>
  <c r="H6960" i="2"/>
  <c r="F6960" i="2"/>
  <c r="A6960" i="2"/>
  <c r="H6959" i="2"/>
  <c r="F6959" i="2"/>
  <c r="A6959" i="2"/>
  <c r="H6958" i="2"/>
  <c r="F6958" i="2"/>
  <c r="A6958" i="2"/>
  <c r="H6957" i="2"/>
  <c r="F6957" i="2"/>
  <c r="A6957" i="2"/>
  <c r="H6956" i="2"/>
  <c r="F6956" i="2"/>
  <c r="A6956" i="2"/>
  <c r="H6955" i="2"/>
  <c r="F6955" i="2"/>
  <c r="A6955" i="2"/>
  <c r="H6954" i="2"/>
  <c r="F6954" i="2"/>
  <c r="A6954" i="2"/>
  <c r="H6953" i="2"/>
  <c r="F6953" i="2"/>
  <c r="A6953" i="2"/>
  <c r="H6952" i="2"/>
  <c r="F6952" i="2"/>
  <c r="A6952" i="2"/>
  <c r="H6951" i="2"/>
  <c r="F6951" i="2"/>
  <c r="A6951" i="2"/>
  <c r="H6950" i="2"/>
  <c r="F6950" i="2"/>
  <c r="A6950" i="2"/>
  <c r="H6949" i="2"/>
  <c r="F6949" i="2"/>
  <c r="A6949" i="2"/>
  <c r="H6948" i="2"/>
  <c r="F6948" i="2"/>
  <c r="A6948" i="2"/>
  <c r="H6947" i="2"/>
  <c r="F6947" i="2"/>
  <c r="A6947" i="2"/>
  <c r="H6946" i="2"/>
  <c r="F6946" i="2"/>
  <c r="A6946" i="2"/>
  <c r="H6945" i="2"/>
  <c r="F6945" i="2"/>
  <c r="A6945" i="2"/>
  <c r="H6944" i="2"/>
  <c r="F6944" i="2"/>
  <c r="A6944" i="2"/>
  <c r="H6943" i="2"/>
  <c r="F6943" i="2"/>
  <c r="A6943" i="2"/>
  <c r="H6942" i="2"/>
  <c r="F6942" i="2"/>
  <c r="A6942" i="2"/>
  <c r="H6941" i="2"/>
  <c r="F6941" i="2"/>
  <c r="A6941" i="2"/>
  <c r="H6940" i="2"/>
  <c r="F6940" i="2"/>
  <c r="A6940" i="2"/>
  <c r="H6939" i="2"/>
  <c r="F6939" i="2"/>
  <c r="A6939" i="2"/>
  <c r="H6938" i="2"/>
  <c r="F6938" i="2"/>
  <c r="A6938" i="2"/>
  <c r="H6937" i="2"/>
  <c r="F6937" i="2"/>
  <c r="A6937" i="2"/>
  <c r="H6936" i="2"/>
  <c r="F6936" i="2"/>
  <c r="A6936" i="2"/>
  <c r="H6935" i="2"/>
  <c r="F6935" i="2"/>
  <c r="A6935" i="2"/>
  <c r="H6934" i="2"/>
  <c r="F6934" i="2"/>
  <c r="A6934" i="2"/>
  <c r="H6933" i="2"/>
  <c r="F6933" i="2"/>
  <c r="A6933" i="2"/>
  <c r="H6932" i="2"/>
  <c r="F6932" i="2"/>
  <c r="A6932" i="2"/>
  <c r="H6931" i="2"/>
  <c r="F6931" i="2"/>
  <c r="A6931" i="2"/>
  <c r="H6930" i="2"/>
  <c r="F6930" i="2"/>
  <c r="A6930" i="2"/>
  <c r="H6929" i="2"/>
  <c r="F6929" i="2"/>
  <c r="A6929" i="2"/>
  <c r="H6928" i="2"/>
  <c r="F6928" i="2"/>
  <c r="A6928" i="2"/>
  <c r="H6927" i="2"/>
  <c r="F6927" i="2"/>
  <c r="A6927" i="2"/>
  <c r="H6926" i="2"/>
  <c r="F6926" i="2"/>
  <c r="A6926" i="2"/>
  <c r="H6925" i="2"/>
  <c r="F6925" i="2"/>
  <c r="A6925" i="2"/>
  <c r="H6924" i="2"/>
  <c r="F6924" i="2"/>
  <c r="A6924" i="2"/>
  <c r="H6923" i="2"/>
  <c r="F6923" i="2"/>
  <c r="A6923" i="2"/>
  <c r="H6922" i="2"/>
  <c r="F6922" i="2"/>
  <c r="A6922" i="2"/>
  <c r="H6921" i="2"/>
  <c r="F6921" i="2"/>
  <c r="A6921" i="2"/>
  <c r="H6920" i="2"/>
  <c r="F6920" i="2"/>
  <c r="A6920" i="2"/>
  <c r="H6919" i="2"/>
  <c r="F6919" i="2"/>
  <c r="A6919" i="2"/>
  <c r="H6918" i="2"/>
  <c r="F6918" i="2"/>
  <c r="A6918" i="2"/>
  <c r="H6917" i="2"/>
  <c r="F6917" i="2"/>
  <c r="A6917" i="2"/>
  <c r="H6916" i="2"/>
  <c r="F6916" i="2"/>
  <c r="A6916" i="2"/>
  <c r="H6915" i="2"/>
  <c r="F6915" i="2"/>
  <c r="A6915" i="2"/>
  <c r="H6914" i="2"/>
  <c r="F6914" i="2"/>
  <c r="A6914" i="2"/>
  <c r="H6913" i="2"/>
  <c r="F6913" i="2"/>
  <c r="A6913" i="2"/>
  <c r="H6912" i="2"/>
  <c r="F6912" i="2"/>
  <c r="A6912" i="2"/>
  <c r="H6911" i="2"/>
  <c r="F6911" i="2"/>
  <c r="A6911" i="2"/>
  <c r="H6910" i="2"/>
  <c r="F6910" i="2"/>
  <c r="A6910" i="2"/>
  <c r="H6909" i="2"/>
  <c r="F6909" i="2"/>
  <c r="A6909" i="2"/>
  <c r="H6908" i="2"/>
  <c r="F6908" i="2"/>
  <c r="A6908" i="2"/>
  <c r="H6907" i="2"/>
  <c r="F6907" i="2"/>
  <c r="A6907" i="2"/>
  <c r="H6906" i="2"/>
  <c r="F6906" i="2"/>
  <c r="A6906" i="2"/>
  <c r="H6905" i="2"/>
  <c r="F6905" i="2"/>
  <c r="A6905" i="2"/>
  <c r="H6904" i="2"/>
  <c r="F6904" i="2"/>
  <c r="A6904" i="2"/>
  <c r="H6903" i="2"/>
  <c r="F6903" i="2"/>
  <c r="A6903" i="2"/>
  <c r="H6902" i="2"/>
  <c r="F6902" i="2"/>
  <c r="A6902" i="2"/>
  <c r="H6901" i="2"/>
  <c r="F6901" i="2"/>
  <c r="A6901" i="2"/>
  <c r="H6900" i="2"/>
  <c r="F6900" i="2"/>
  <c r="A6900" i="2"/>
  <c r="H6899" i="2"/>
  <c r="F6899" i="2"/>
  <c r="A6899" i="2"/>
  <c r="H6898" i="2"/>
  <c r="F6898" i="2"/>
  <c r="A6898" i="2"/>
  <c r="H6897" i="2"/>
  <c r="F6897" i="2"/>
  <c r="A6897" i="2"/>
  <c r="H6896" i="2"/>
  <c r="F6896" i="2"/>
  <c r="A6896" i="2"/>
  <c r="H6895" i="2"/>
  <c r="F6895" i="2"/>
  <c r="A6895" i="2"/>
  <c r="H6894" i="2"/>
  <c r="F6894" i="2"/>
  <c r="A6894" i="2"/>
  <c r="H6893" i="2"/>
  <c r="F6893" i="2"/>
  <c r="A6893" i="2"/>
  <c r="H6892" i="2"/>
  <c r="F6892" i="2"/>
  <c r="A6892" i="2"/>
  <c r="H6891" i="2"/>
  <c r="F6891" i="2"/>
  <c r="A6891" i="2"/>
  <c r="H6890" i="2"/>
  <c r="F6890" i="2"/>
  <c r="A6890" i="2"/>
  <c r="H6889" i="2"/>
  <c r="F6889" i="2"/>
  <c r="A6889" i="2"/>
  <c r="H6888" i="2"/>
  <c r="F6888" i="2"/>
  <c r="A6888" i="2"/>
  <c r="H6887" i="2"/>
  <c r="F6887" i="2"/>
  <c r="A6887" i="2"/>
  <c r="H6886" i="2"/>
  <c r="F6886" i="2"/>
  <c r="A6886" i="2"/>
  <c r="H6885" i="2"/>
  <c r="F6885" i="2"/>
  <c r="A6885" i="2"/>
  <c r="H6884" i="2"/>
  <c r="F6884" i="2"/>
  <c r="A6884" i="2"/>
  <c r="H6883" i="2"/>
  <c r="F6883" i="2"/>
  <c r="A6883" i="2"/>
  <c r="H6882" i="2"/>
  <c r="F6882" i="2"/>
  <c r="A6882" i="2"/>
  <c r="H6881" i="2"/>
  <c r="F6881" i="2"/>
  <c r="A6881" i="2"/>
  <c r="H6880" i="2"/>
  <c r="F6880" i="2"/>
  <c r="A6880" i="2"/>
  <c r="H6879" i="2"/>
  <c r="F6879" i="2"/>
  <c r="A6879" i="2"/>
  <c r="H6878" i="2"/>
  <c r="F6878" i="2"/>
  <c r="A6878" i="2"/>
  <c r="H6877" i="2"/>
  <c r="F6877" i="2"/>
  <c r="A6877" i="2"/>
  <c r="H6876" i="2"/>
  <c r="F6876" i="2"/>
  <c r="A6876" i="2"/>
  <c r="H6875" i="2"/>
  <c r="F6875" i="2"/>
  <c r="A6875" i="2"/>
  <c r="H6874" i="2"/>
  <c r="F6874" i="2"/>
  <c r="A6874" i="2"/>
  <c r="H6873" i="2"/>
  <c r="F6873" i="2"/>
  <c r="A6873" i="2"/>
  <c r="H6872" i="2"/>
  <c r="F6872" i="2"/>
  <c r="A6872" i="2"/>
  <c r="H6871" i="2"/>
  <c r="F6871" i="2"/>
  <c r="A6871" i="2"/>
  <c r="H6870" i="2"/>
  <c r="F6870" i="2"/>
  <c r="A6870" i="2"/>
  <c r="H6869" i="2"/>
  <c r="F6869" i="2"/>
  <c r="A6869" i="2"/>
  <c r="H6868" i="2"/>
  <c r="F6868" i="2"/>
  <c r="A6868" i="2"/>
  <c r="H6867" i="2"/>
  <c r="F6867" i="2"/>
  <c r="A6867" i="2"/>
  <c r="H6866" i="2"/>
  <c r="F6866" i="2"/>
  <c r="A6866" i="2"/>
  <c r="H6865" i="2"/>
  <c r="F6865" i="2"/>
  <c r="A6865" i="2"/>
  <c r="H6864" i="2"/>
  <c r="F6864" i="2"/>
  <c r="A6864" i="2"/>
  <c r="H6863" i="2"/>
  <c r="F6863" i="2"/>
  <c r="A6863" i="2"/>
  <c r="H6862" i="2"/>
  <c r="F6862" i="2"/>
  <c r="A6862" i="2"/>
  <c r="H6861" i="2"/>
  <c r="F6861" i="2"/>
  <c r="A6861" i="2"/>
  <c r="H6860" i="2"/>
  <c r="F6860" i="2"/>
  <c r="A6860" i="2"/>
  <c r="H6859" i="2"/>
  <c r="F6859" i="2"/>
  <c r="A6859" i="2"/>
  <c r="H6858" i="2"/>
  <c r="F6858" i="2"/>
  <c r="A6858" i="2"/>
  <c r="H6857" i="2"/>
  <c r="F6857" i="2"/>
  <c r="A6857" i="2"/>
  <c r="H6856" i="2"/>
  <c r="F6856" i="2"/>
  <c r="A6856" i="2"/>
  <c r="H6855" i="2"/>
  <c r="F6855" i="2"/>
  <c r="A6855" i="2"/>
  <c r="H6854" i="2"/>
  <c r="F6854" i="2"/>
  <c r="A6854" i="2"/>
  <c r="H6853" i="2"/>
  <c r="F6853" i="2"/>
  <c r="A6853" i="2"/>
  <c r="H6852" i="2"/>
  <c r="F6852" i="2"/>
  <c r="A6852" i="2"/>
  <c r="H6851" i="2"/>
  <c r="F6851" i="2"/>
  <c r="A6851" i="2"/>
  <c r="H6850" i="2"/>
  <c r="F6850" i="2"/>
  <c r="A6850" i="2"/>
  <c r="H6849" i="2"/>
  <c r="F6849" i="2"/>
  <c r="A6849" i="2"/>
  <c r="H6848" i="2"/>
  <c r="F6848" i="2"/>
  <c r="A6848" i="2"/>
  <c r="H6847" i="2"/>
  <c r="F6847" i="2"/>
  <c r="A6847" i="2"/>
  <c r="H6846" i="2"/>
  <c r="F6846" i="2"/>
  <c r="A6846" i="2"/>
  <c r="H6845" i="2"/>
  <c r="F6845" i="2"/>
  <c r="A6845" i="2"/>
  <c r="H6844" i="2"/>
  <c r="F6844" i="2"/>
  <c r="A6844" i="2"/>
  <c r="H6843" i="2"/>
  <c r="F6843" i="2"/>
  <c r="A6843" i="2"/>
  <c r="H6842" i="2"/>
  <c r="F6842" i="2"/>
  <c r="A6842" i="2"/>
  <c r="H6841" i="2"/>
  <c r="F6841" i="2"/>
  <c r="A6841" i="2"/>
  <c r="H6840" i="2"/>
  <c r="F6840" i="2"/>
  <c r="A6840" i="2"/>
  <c r="H6839" i="2"/>
  <c r="F6839" i="2"/>
  <c r="A6839" i="2"/>
  <c r="H6838" i="2"/>
  <c r="F6838" i="2"/>
  <c r="A6838" i="2"/>
  <c r="H6837" i="2"/>
  <c r="F6837" i="2"/>
  <c r="A6837" i="2"/>
  <c r="H6836" i="2"/>
  <c r="F6836" i="2"/>
  <c r="A6836" i="2"/>
  <c r="H6835" i="2"/>
  <c r="F6835" i="2"/>
  <c r="A6835" i="2"/>
  <c r="H6834" i="2"/>
  <c r="F6834" i="2"/>
  <c r="A6834" i="2"/>
  <c r="H6833" i="2"/>
  <c r="F6833" i="2"/>
  <c r="A6833" i="2"/>
  <c r="H6832" i="2"/>
  <c r="F6832" i="2"/>
  <c r="A6832" i="2"/>
  <c r="H6831" i="2"/>
  <c r="F6831" i="2"/>
  <c r="A6831" i="2"/>
  <c r="H6830" i="2"/>
  <c r="F6830" i="2"/>
  <c r="A6830" i="2"/>
  <c r="H6829" i="2"/>
  <c r="F6829" i="2"/>
  <c r="A6829" i="2"/>
  <c r="H6828" i="2"/>
  <c r="F6828" i="2"/>
  <c r="A6828" i="2"/>
  <c r="H6827" i="2"/>
  <c r="F6827" i="2"/>
  <c r="A6827" i="2"/>
  <c r="H6826" i="2"/>
  <c r="F6826" i="2"/>
  <c r="A6826" i="2"/>
  <c r="H6825" i="2"/>
  <c r="F6825" i="2"/>
  <c r="A6825" i="2"/>
  <c r="H6824" i="2"/>
  <c r="F6824" i="2"/>
  <c r="A6824" i="2"/>
  <c r="H6823" i="2"/>
  <c r="F6823" i="2"/>
  <c r="A6823" i="2"/>
  <c r="H6822" i="2"/>
  <c r="F6822" i="2"/>
  <c r="A6822" i="2"/>
  <c r="H6821" i="2"/>
  <c r="F6821" i="2"/>
  <c r="A6821" i="2"/>
  <c r="H6820" i="2"/>
  <c r="F6820" i="2"/>
  <c r="A6820" i="2"/>
  <c r="H6819" i="2"/>
  <c r="F6819" i="2"/>
  <c r="A6819" i="2"/>
  <c r="H6818" i="2"/>
  <c r="F6818" i="2"/>
  <c r="A6818" i="2"/>
  <c r="H6817" i="2"/>
  <c r="F6817" i="2"/>
  <c r="A6817" i="2"/>
  <c r="H6816" i="2"/>
  <c r="F6816" i="2"/>
  <c r="A6816" i="2"/>
  <c r="H6815" i="2"/>
  <c r="F6815" i="2"/>
  <c r="A6815" i="2"/>
  <c r="H6814" i="2"/>
  <c r="F6814" i="2"/>
  <c r="A6814" i="2"/>
  <c r="H6813" i="2"/>
  <c r="F6813" i="2"/>
  <c r="A6813" i="2"/>
  <c r="H6812" i="2"/>
  <c r="F6812" i="2"/>
  <c r="A6812" i="2"/>
  <c r="H6811" i="2"/>
  <c r="F6811" i="2"/>
  <c r="A6811" i="2"/>
  <c r="H6810" i="2"/>
  <c r="F6810" i="2"/>
  <c r="A6810" i="2"/>
  <c r="H6809" i="2"/>
  <c r="F6809" i="2"/>
  <c r="A6809" i="2"/>
  <c r="H6808" i="2"/>
  <c r="F6808" i="2"/>
  <c r="A6808" i="2"/>
  <c r="H6807" i="2"/>
  <c r="F6807" i="2"/>
  <c r="A6807" i="2"/>
  <c r="H6806" i="2"/>
  <c r="F6806" i="2"/>
  <c r="A6806" i="2"/>
  <c r="H6805" i="2"/>
  <c r="F6805" i="2"/>
  <c r="A6805" i="2"/>
  <c r="H6804" i="2"/>
  <c r="F6804" i="2"/>
  <c r="A6804" i="2"/>
  <c r="H6803" i="2"/>
  <c r="F6803" i="2"/>
  <c r="A6803" i="2"/>
  <c r="H6802" i="2"/>
  <c r="F6802" i="2"/>
  <c r="A6802" i="2"/>
  <c r="H6801" i="2"/>
  <c r="F6801" i="2"/>
  <c r="A6801" i="2"/>
  <c r="H6800" i="2"/>
  <c r="F6800" i="2"/>
  <c r="A6800" i="2"/>
  <c r="H6799" i="2"/>
  <c r="F6799" i="2"/>
  <c r="A6799" i="2"/>
  <c r="H6798" i="2"/>
  <c r="F6798" i="2"/>
  <c r="A6798" i="2"/>
  <c r="H6797" i="2"/>
  <c r="F6797" i="2"/>
  <c r="A6797" i="2"/>
  <c r="H6796" i="2"/>
  <c r="F6796" i="2"/>
  <c r="A6796" i="2"/>
  <c r="H6795" i="2"/>
  <c r="F6795" i="2"/>
  <c r="A6795" i="2"/>
  <c r="H6794" i="2"/>
  <c r="F6794" i="2"/>
  <c r="A6794" i="2"/>
  <c r="H6793" i="2"/>
  <c r="F6793" i="2"/>
  <c r="A6793" i="2"/>
  <c r="H6792" i="2"/>
  <c r="F6792" i="2"/>
  <c r="A6792" i="2"/>
  <c r="H6791" i="2"/>
  <c r="F6791" i="2"/>
  <c r="A6791" i="2"/>
  <c r="H6790" i="2"/>
  <c r="F6790" i="2"/>
  <c r="A6790" i="2"/>
  <c r="H6789" i="2"/>
  <c r="F6789" i="2"/>
  <c r="A6789" i="2"/>
  <c r="H6788" i="2"/>
  <c r="F6788" i="2"/>
  <c r="A6788" i="2"/>
  <c r="H6787" i="2"/>
  <c r="F6787" i="2"/>
  <c r="A6787" i="2"/>
  <c r="H6786" i="2"/>
  <c r="F6786" i="2"/>
  <c r="A6786" i="2"/>
  <c r="H6785" i="2"/>
  <c r="F6785" i="2"/>
  <c r="A6785" i="2"/>
  <c r="H6784" i="2"/>
  <c r="F6784" i="2"/>
  <c r="A6784" i="2"/>
  <c r="H6783" i="2"/>
  <c r="F6783" i="2"/>
  <c r="A6783" i="2"/>
  <c r="H6782" i="2"/>
  <c r="F6782" i="2"/>
  <c r="A6782" i="2"/>
  <c r="H6781" i="2"/>
  <c r="F6781" i="2"/>
  <c r="A6781" i="2"/>
  <c r="H6780" i="2"/>
  <c r="F6780" i="2"/>
  <c r="A6780" i="2"/>
  <c r="H6779" i="2"/>
  <c r="F6779" i="2"/>
  <c r="A6779" i="2"/>
  <c r="H6778" i="2"/>
  <c r="F6778" i="2"/>
  <c r="A6778" i="2"/>
  <c r="H6777" i="2"/>
  <c r="F6777" i="2"/>
  <c r="A6777" i="2"/>
  <c r="H6776" i="2"/>
  <c r="F6776" i="2"/>
  <c r="A6776" i="2"/>
  <c r="H6775" i="2"/>
  <c r="F6775" i="2"/>
  <c r="A6775" i="2"/>
  <c r="H6774" i="2"/>
  <c r="F6774" i="2"/>
  <c r="A6774" i="2"/>
  <c r="H6773" i="2"/>
  <c r="F6773" i="2"/>
  <c r="A6773" i="2"/>
  <c r="H6772" i="2"/>
  <c r="F6772" i="2"/>
  <c r="A6772" i="2"/>
  <c r="H6771" i="2"/>
  <c r="F6771" i="2"/>
  <c r="A6771" i="2"/>
  <c r="H6770" i="2"/>
  <c r="F6770" i="2"/>
  <c r="A6770" i="2"/>
  <c r="H6769" i="2"/>
  <c r="F6769" i="2"/>
  <c r="A6769" i="2"/>
  <c r="H6768" i="2"/>
  <c r="F6768" i="2"/>
  <c r="A6768" i="2"/>
  <c r="H6767" i="2"/>
  <c r="F6767" i="2"/>
  <c r="A6767" i="2"/>
  <c r="H6766" i="2"/>
  <c r="F6766" i="2"/>
  <c r="A6766" i="2"/>
  <c r="H6765" i="2"/>
  <c r="F6765" i="2"/>
  <c r="A6765" i="2"/>
  <c r="H6764" i="2"/>
  <c r="F6764" i="2"/>
  <c r="A6764" i="2"/>
  <c r="H6763" i="2"/>
  <c r="F6763" i="2"/>
  <c r="A6763" i="2"/>
  <c r="H6762" i="2"/>
  <c r="F6762" i="2"/>
  <c r="A6762" i="2"/>
  <c r="H6761" i="2"/>
  <c r="F6761" i="2"/>
  <c r="A6761" i="2"/>
  <c r="H6760" i="2"/>
  <c r="F6760" i="2"/>
  <c r="A6760" i="2"/>
  <c r="H6759" i="2"/>
  <c r="F6759" i="2"/>
  <c r="A6759" i="2"/>
  <c r="H6758" i="2"/>
  <c r="F6758" i="2"/>
  <c r="A6758" i="2"/>
  <c r="H6757" i="2"/>
  <c r="F6757" i="2"/>
  <c r="A6757" i="2"/>
  <c r="H6756" i="2"/>
  <c r="F6756" i="2"/>
  <c r="A6756" i="2"/>
  <c r="H6755" i="2"/>
  <c r="F6755" i="2"/>
  <c r="A6755" i="2"/>
  <c r="H6754" i="2"/>
  <c r="F6754" i="2"/>
  <c r="A6754" i="2"/>
  <c r="H6753" i="2"/>
  <c r="F6753" i="2"/>
  <c r="A6753" i="2"/>
  <c r="H6752" i="2"/>
  <c r="F6752" i="2"/>
  <c r="A6752" i="2"/>
  <c r="H6751" i="2"/>
  <c r="F6751" i="2"/>
  <c r="A6751" i="2"/>
  <c r="H6750" i="2"/>
  <c r="F6750" i="2"/>
  <c r="A6750" i="2"/>
  <c r="H6749" i="2"/>
  <c r="F6749" i="2"/>
  <c r="A6749" i="2"/>
  <c r="H6748" i="2"/>
  <c r="F6748" i="2"/>
  <c r="A6748" i="2"/>
  <c r="H6747" i="2"/>
  <c r="F6747" i="2"/>
  <c r="A6747" i="2"/>
  <c r="H6746" i="2"/>
  <c r="F6746" i="2"/>
  <c r="A6746" i="2"/>
  <c r="H6745" i="2"/>
  <c r="F6745" i="2"/>
  <c r="A6745" i="2"/>
  <c r="H6744" i="2"/>
  <c r="F6744" i="2"/>
  <c r="A6744" i="2"/>
  <c r="H6743" i="2"/>
  <c r="F6743" i="2"/>
  <c r="A6743" i="2"/>
  <c r="H6742" i="2"/>
  <c r="F6742" i="2"/>
  <c r="A6742" i="2"/>
  <c r="H6741" i="2"/>
  <c r="F6741" i="2"/>
  <c r="A6741" i="2"/>
  <c r="H6740" i="2"/>
  <c r="F6740" i="2"/>
  <c r="A6740" i="2"/>
  <c r="H6739" i="2"/>
  <c r="F6739" i="2"/>
  <c r="A6739" i="2"/>
  <c r="H6738" i="2"/>
  <c r="F6738" i="2"/>
  <c r="A6738" i="2"/>
  <c r="H6737" i="2"/>
  <c r="F6737" i="2"/>
  <c r="A6737" i="2"/>
  <c r="H6736" i="2"/>
  <c r="F6736" i="2"/>
  <c r="A6736" i="2"/>
  <c r="H6735" i="2"/>
  <c r="F6735" i="2"/>
  <c r="A6735" i="2"/>
  <c r="H6734" i="2"/>
  <c r="F6734" i="2"/>
  <c r="A6734" i="2"/>
  <c r="H6733" i="2"/>
  <c r="F6733" i="2"/>
  <c r="A6733" i="2"/>
  <c r="H6732" i="2"/>
  <c r="F6732" i="2"/>
  <c r="A6732" i="2"/>
  <c r="H6731" i="2"/>
  <c r="F6731" i="2"/>
  <c r="A6731" i="2"/>
  <c r="H6730" i="2"/>
  <c r="F6730" i="2"/>
  <c r="A6730" i="2"/>
  <c r="H6729" i="2"/>
  <c r="F6729" i="2"/>
  <c r="A6729" i="2"/>
  <c r="H6728" i="2"/>
  <c r="F6728" i="2"/>
  <c r="A6728" i="2"/>
  <c r="H6727" i="2"/>
  <c r="F6727" i="2"/>
  <c r="A6727" i="2"/>
  <c r="H6726" i="2"/>
  <c r="F6726" i="2"/>
  <c r="A6726" i="2"/>
  <c r="H6725" i="2"/>
  <c r="F6725" i="2"/>
  <c r="A6725" i="2"/>
  <c r="H6724" i="2"/>
  <c r="F6724" i="2"/>
  <c r="A6724" i="2"/>
  <c r="H6723" i="2"/>
  <c r="F6723" i="2"/>
  <c r="A6723" i="2"/>
  <c r="H6722" i="2"/>
  <c r="F6722" i="2"/>
  <c r="A6722" i="2"/>
  <c r="H6721" i="2"/>
  <c r="F6721" i="2"/>
  <c r="A6721" i="2"/>
  <c r="H6720" i="2"/>
  <c r="F6720" i="2"/>
  <c r="A6720" i="2"/>
  <c r="H6719" i="2"/>
  <c r="F6719" i="2"/>
  <c r="A6719" i="2"/>
  <c r="H6718" i="2"/>
  <c r="F6718" i="2"/>
  <c r="A6718" i="2"/>
  <c r="H6717" i="2"/>
  <c r="F6717" i="2"/>
  <c r="A6717" i="2"/>
  <c r="H6716" i="2"/>
  <c r="F6716" i="2"/>
  <c r="A6716" i="2"/>
  <c r="H6715" i="2"/>
  <c r="F6715" i="2"/>
  <c r="A6715" i="2"/>
  <c r="H6714" i="2"/>
  <c r="F6714" i="2"/>
  <c r="A6714" i="2"/>
  <c r="H6713" i="2"/>
  <c r="F6713" i="2"/>
  <c r="A6713" i="2"/>
  <c r="H6712" i="2"/>
  <c r="F6712" i="2"/>
  <c r="A6712" i="2"/>
  <c r="H6711" i="2"/>
  <c r="F6711" i="2"/>
  <c r="A6711" i="2"/>
  <c r="H6710" i="2"/>
  <c r="F6710" i="2"/>
  <c r="A6710" i="2"/>
  <c r="H6709" i="2"/>
  <c r="F6709" i="2"/>
  <c r="A6709" i="2"/>
  <c r="H6708" i="2"/>
  <c r="F6708" i="2"/>
  <c r="A6708" i="2"/>
  <c r="H6707" i="2"/>
  <c r="F6707" i="2"/>
  <c r="A6707" i="2"/>
  <c r="H6706" i="2"/>
  <c r="F6706" i="2"/>
  <c r="A6706" i="2"/>
  <c r="H6705" i="2"/>
  <c r="F6705" i="2"/>
  <c r="A6705" i="2"/>
  <c r="H6704" i="2"/>
  <c r="F6704" i="2"/>
  <c r="A6704" i="2"/>
  <c r="H6703" i="2"/>
  <c r="F6703" i="2"/>
  <c r="A6703" i="2"/>
  <c r="H6702" i="2"/>
  <c r="F6702" i="2"/>
  <c r="A6702" i="2"/>
  <c r="H6701" i="2"/>
  <c r="F6701" i="2"/>
  <c r="A6701" i="2"/>
  <c r="H6700" i="2"/>
  <c r="F6700" i="2"/>
  <c r="A6700" i="2"/>
  <c r="H6699" i="2"/>
  <c r="F6699" i="2"/>
  <c r="A6699" i="2"/>
  <c r="H6698" i="2"/>
  <c r="F6698" i="2"/>
  <c r="A6698" i="2"/>
  <c r="H6697" i="2"/>
  <c r="F6697" i="2"/>
  <c r="A6697" i="2"/>
  <c r="H6696" i="2"/>
  <c r="F6696" i="2"/>
  <c r="A6696" i="2"/>
  <c r="H6695" i="2"/>
  <c r="F6695" i="2"/>
  <c r="A6695" i="2"/>
  <c r="H6694" i="2"/>
  <c r="F6694" i="2"/>
  <c r="A6694" i="2"/>
  <c r="H6693" i="2"/>
  <c r="F6693" i="2"/>
  <c r="A6693" i="2"/>
  <c r="H6692" i="2"/>
  <c r="F6692" i="2"/>
  <c r="A6692" i="2"/>
  <c r="H6691" i="2"/>
  <c r="F6691" i="2"/>
  <c r="A6691" i="2"/>
  <c r="H6690" i="2"/>
  <c r="F6690" i="2"/>
  <c r="A6690" i="2"/>
  <c r="H6689" i="2"/>
  <c r="F6689" i="2"/>
  <c r="A6689" i="2"/>
  <c r="H6688" i="2"/>
  <c r="F6688" i="2"/>
  <c r="A6688" i="2"/>
  <c r="H6687" i="2"/>
  <c r="F6687" i="2"/>
  <c r="A6687" i="2"/>
  <c r="H6686" i="2"/>
  <c r="F6686" i="2"/>
  <c r="A6686" i="2"/>
  <c r="H6685" i="2"/>
  <c r="F6685" i="2"/>
  <c r="A6685" i="2"/>
  <c r="H6684" i="2"/>
  <c r="F6684" i="2"/>
  <c r="A6684" i="2"/>
  <c r="H6683" i="2"/>
  <c r="F6683" i="2"/>
  <c r="A6683" i="2"/>
  <c r="H6682" i="2"/>
  <c r="F6682" i="2"/>
  <c r="A6682" i="2"/>
  <c r="H6681" i="2"/>
  <c r="F6681" i="2"/>
  <c r="A6681" i="2"/>
  <c r="H6680" i="2"/>
  <c r="F6680" i="2"/>
  <c r="A6680" i="2"/>
  <c r="H6679" i="2"/>
  <c r="F6679" i="2"/>
  <c r="A6679" i="2"/>
  <c r="H6678" i="2"/>
  <c r="F6678" i="2"/>
  <c r="A6678" i="2"/>
  <c r="H6677" i="2"/>
  <c r="F6677" i="2"/>
  <c r="A6677" i="2"/>
  <c r="H6676" i="2"/>
  <c r="F6676" i="2"/>
  <c r="A6676" i="2"/>
  <c r="H6675" i="2"/>
  <c r="F6675" i="2"/>
  <c r="A6675" i="2"/>
  <c r="H6674" i="2"/>
  <c r="F6674" i="2"/>
  <c r="A6674" i="2"/>
  <c r="H6673" i="2"/>
  <c r="F6673" i="2"/>
  <c r="A6673" i="2"/>
  <c r="H6672" i="2"/>
  <c r="F6672" i="2"/>
  <c r="A6672" i="2"/>
  <c r="H6671" i="2"/>
  <c r="F6671" i="2"/>
  <c r="A6671" i="2"/>
  <c r="H6670" i="2"/>
  <c r="F6670" i="2"/>
  <c r="A6670" i="2"/>
  <c r="H6669" i="2"/>
  <c r="F6669" i="2"/>
  <c r="A6669" i="2"/>
  <c r="H6668" i="2"/>
  <c r="F6668" i="2"/>
  <c r="A6668" i="2"/>
  <c r="H6667" i="2"/>
  <c r="F6667" i="2"/>
  <c r="A6667" i="2"/>
  <c r="H6666" i="2"/>
  <c r="F6666" i="2"/>
  <c r="A6666" i="2"/>
  <c r="H6665" i="2"/>
  <c r="F6665" i="2"/>
  <c r="A6665" i="2"/>
  <c r="H6664" i="2"/>
  <c r="F6664" i="2"/>
  <c r="A6664" i="2"/>
  <c r="H6663" i="2"/>
  <c r="F6663" i="2"/>
  <c r="A6663" i="2"/>
  <c r="H6662" i="2"/>
  <c r="F6662" i="2"/>
  <c r="A6662" i="2"/>
  <c r="H6661" i="2"/>
  <c r="F6661" i="2"/>
  <c r="A6661" i="2"/>
  <c r="H6660" i="2"/>
  <c r="F6660" i="2"/>
  <c r="A6660" i="2"/>
  <c r="H6659" i="2"/>
  <c r="F6659" i="2"/>
  <c r="A6659" i="2"/>
  <c r="H6658" i="2"/>
  <c r="F6658" i="2"/>
  <c r="A6658" i="2"/>
  <c r="H6657" i="2"/>
  <c r="F6657" i="2"/>
  <c r="A6657" i="2"/>
  <c r="H6656" i="2"/>
  <c r="F6656" i="2"/>
  <c r="A6656" i="2"/>
  <c r="H6655" i="2"/>
  <c r="F6655" i="2"/>
  <c r="A6655" i="2"/>
  <c r="H6654" i="2"/>
  <c r="F6654" i="2"/>
  <c r="A6654" i="2"/>
  <c r="H6653" i="2"/>
  <c r="F6653" i="2"/>
  <c r="A6653" i="2"/>
  <c r="H6652" i="2"/>
  <c r="F6652" i="2"/>
  <c r="A6652" i="2"/>
  <c r="H6651" i="2"/>
  <c r="F6651" i="2"/>
  <c r="A6651" i="2"/>
  <c r="H6650" i="2"/>
  <c r="F6650" i="2"/>
  <c r="A6650" i="2"/>
  <c r="H6649" i="2"/>
  <c r="F6649" i="2"/>
  <c r="A6649" i="2"/>
  <c r="H6648" i="2"/>
  <c r="F6648" i="2"/>
  <c r="A6648" i="2"/>
  <c r="H6647" i="2"/>
  <c r="F6647" i="2"/>
  <c r="A6647" i="2"/>
  <c r="H6646" i="2"/>
  <c r="F6646" i="2"/>
  <c r="A6646" i="2"/>
  <c r="H6645" i="2"/>
  <c r="F6645" i="2"/>
  <c r="A6645" i="2"/>
  <c r="H6644" i="2"/>
  <c r="F6644" i="2"/>
  <c r="A6644" i="2"/>
  <c r="H6643" i="2"/>
  <c r="F6643" i="2"/>
  <c r="A6643" i="2"/>
  <c r="H6642" i="2"/>
  <c r="F6642" i="2"/>
  <c r="A6642" i="2"/>
  <c r="H6641" i="2"/>
  <c r="F6641" i="2"/>
  <c r="A6641" i="2"/>
  <c r="H6640" i="2"/>
  <c r="F6640" i="2"/>
  <c r="A6640" i="2"/>
  <c r="H6639" i="2"/>
  <c r="F6639" i="2"/>
  <c r="A6639" i="2"/>
  <c r="H6638" i="2"/>
  <c r="F6638" i="2"/>
  <c r="A6638" i="2"/>
  <c r="H6637" i="2"/>
  <c r="F6637" i="2"/>
  <c r="A6637" i="2"/>
  <c r="H6636" i="2"/>
  <c r="F6636" i="2"/>
  <c r="A6636" i="2"/>
  <c r="H6635" i="2"/>
  <c r="F6635" i="2"/>
  <c r="A6635" i="2"/>
  <c r="H6634" i="2"/>
  <c r="F6634" i="2"/>
  <c r="A6634" i="2"/>
  <c r="H6633" i="2"/>
  <c r="F6633" i="2"/>
  <c r="A6633" i="2"/>
  <c r="H6632" i="2"/>
  <c r="F6632" i="2"/>
  <c r="A6632" i="2"/>
  <c r="H6631" i="2"/>
  <c r="F6631" i="2"/>
  <c r="A6631" i="2"/>
  <c r="H6630" i="2"/>
  <c r="F6630" i="2"/>
  <c r="A6630" i="2"/>
  <c r="H6629" i="2"/>
  <c r="F6629" i="2"/>
  <c r="A6629" i="2"/>
  <c r="H6628" i="2"/>
  <c r="F6628" i="2"/>
  <c r="A6628" i="2"/>
  <c r="H6627" i="2"/>
  <c r="F6627" i="2"/>
  <c r="A6627" i="2"/>
  <c r="H6626" i="2"/>
  <c r="F6626" i="2"/>
  <c r="A6626" i="2"/>
  <c r="H6625" i="2"/>
  <c r="F6625" i="2"/>
  <c r="A6625" i="2"/>
  <c r="H6624" i="2"/>
  <c r="F6624" i="2"/>
  <c r="A6624" i="2"/>
  <c r="H6623" i="2"/>
  <c r="F6623" i="2"/>
  <c r="A6623" i="2"/>
  <c r="H6622" i="2"/>
  <c r="F6622" i="2"/>
  <c r="A6622" i="2"/>
  <c r="H6621" i="2"/>
  <c r="F6621" i="2"/>
  <c r="A6621" i="2"/>
  <c r="H6620" i="2"/>
  <c r="F6620" i="2"/>
  <c r="A6620" i="2"/>
  <c r="H6619" i="2"/>
  <c r="F6619" i="2"/>
  <c r="A6619" i="2"/>
  <c r="H6618" i="2"/>
  <c r="F6618" i="2"/>
  <c r="A6618" i="2"/>
  <c r="H6617" i="2"/>
  <c r="F6617" i="2"/>
  <c r="A6617" i="2"/>
  <c r="H6616" i="2"/>
  <c r="F6616" i="2"/>
  <c r="A6616" i="2"/>
  <c r="H6615" i="2"/>
  <c r="F6615" i="2"/>
  <c r="A6615" i="2"/>
  <c r="H6614" i="2"/>
  <c r="F6614" i="2"/>
  <c r="A6614" i="2"/>
  <c r="H6613" i="2"/>
  <c r="F6613" i="2"/>
  <c r="A6613" i="2"/>
  <c r="H6612" i="2"/>
  <c r="F6612" i="2"/>
  <c r="A6612" i="2"/>
  <c r="H6611" i="2"/>
  <c r="F6611" i="2"/>
  <c r="A6611" i="2"/>
  <c r="H6610" i="2"/>
  <c r="F6610" i="2"/>
  <c r="A6610" i="2"/>
  <c r="H6609" i="2"/>
  <c r="F6609" i="2"/>
  <c r="A6609" i="2"/>
  <c r="H6608" i="2"/>
  <c r="F6608" i="2"/>
  <c r="A6608" i="2"/>
  <c r="H6607" i="2"/>
  <c r="F6607" i="2"/>
  <c r="A6607" i="2"/>
  <c r="H6606" i="2"/>
  <c r="F6606" i="2"/>
  <c r="A6606" i="2"/>
  <c r="H6605" i="2"/>
  <c r="F6605" i="2"/>
  <c r="A6605" i="2"/>
  <c r="H6604" i="2"/>
  <c r="F6604" i="2"/>
  <c r="A6604" i="2"/>
  <c r="H6603" i="2"/>
  <c r="F6603" i="2"/>
  <c r="A6603" i="2"/>
  <c r="H6602" i="2"/>
  <c r="F6602" i="2"/>
  <c r="A6602" i="2"/>
  <c r="H6601" i="2"/>
  <c r="F6601" i="2"/>
  <c r="A6601" i="2"/>
  <c r="H6600" i="2"/>
  <c r="F6600" i="2"/>
  <c r="A6600" i="2"/>
  <c r="H6599" i="2"/>
  <c r="F6599" i="2"/>
  <c r="A6599" i="2"/>
  <c r="H6598" i="2"/>
  <c r="F6598" i="2"/>
  <c r="A6598" i="2"/>
  <c r="H6597" i="2"/>
  <c r="F6597" i="2"/>
  <c r="A6597" i="2"/>
  <c r="H6596" i="2"/>
  <c r="F6596" i="2"/>
  <c r="A6596" i="2"/>
  <c r="H6595" i="2"/>
  <c r="F6595" i="2"/>
  <c r="A6595" i="2"/>
  <c r="H6594" i="2"/>
  <c r="F6594" i="2"/>
  <c r="A6594" i="2"/>
  <c r="H6593" i="2"/>
  <c r="F6593" i="2"/>
  <c r="A6593" i="2"/>
  <c r="H6592" i="2"/>
  <c r="F6592" i="2"/>
  <c r="A6592" i="2"/>
  <c r="H6591" i="2"/>
  <c r="F6591" i="2"/>
  <c r="A6591" i="2"/>
  <c r="H6590" i="2"/>
  <c r="F6590" i="2"/>
  <c r="A6590" i="2"/>
  <c r="H6589" i="2"/>
  <c r="F6589" i="2"/>
  <c r="A6589" i="2"/>
  <c r="H6588" i="2"/>
  <c r="F6588" i="2"/>
  <c r="A6588" i="2"/>
  <c r="H6587" i="2"/>
  <c r="F6587" i="2"/>
  <c r="A6587" i="2"/>
  <c r="H6586" i="2"/>
  <c r="F6586" i="2"/>
  <c r="A6586" i="2"/>
  <c r="H6585" i="2"/>
  <c r="F6585" i="2"/>
  <c r="A6585" i="2"/>
  <c r="H6584" i="2"/>
  <c r="F6584" i="2"/>
  <c r="A6584" i="2"/>
  <c r="H6583" i="2"/>
  <c r="F6583" i="2"/>
  <c r="A6583" i="2"/>
  <c r="H6582" i="2"/>
  <c r="F6582" i="2"/>
  <c r="A6582" i="2"/>
  <c r="H6581" i="2"/>
  <c r="F6581" i="2"/>
  <c r="A6581" i="2"/>
  <c r="H6580" i="2"/>
  <c r="F6580" i="2"/>
  <c r="A6580" i="2"/>
  <c r="H6579" i="2"/>
  <c r="F6579" i="2"/>
  <c r="A6579" i="2"/>
  <c r="H6578" i="2"/>
  <c r="F6578" i="2"/>
  <c r="A6578" i="2"/>
  <c r="H6577" i="2"/>
  <c r="F6577" i="2"/>
  <c r="A6577" i="2"/>
  <c r="H6576" i="2"/>
  <c r="F6576" i="2"/>
  <c r="A6576" i="2"/>
  <c r="H6575" i="2"/>
  <c r="F6575" i="2"/>
  <c r="A6575" i="2"/>
  <c r="H6574" i="2"/>
  <c r="F6574" i="2"/>
  <c r="A6574" i="2"/>
  <c r="H6573" i="2"/>
  <c r="F6573" i="2"/>
  <c r="A6573" i="2"/>
  <c r="H6572" i="2"/>
  <c r="F6572" i="2"/>
  <c r="A6572" i="2"/>
  <c r="H6571" i="2"/>
  <c r="F6571" i="2"/>
  <c r="A6571" i="2"/>
  <c r="H6570" i="2"/>
  <c r="F6570" i="2"/>
  <c r="A6570" i="2"/>
  <c r="H6569" i="2"/>
  <c r="F6569" i="2"/>
  <c r="A6569" i="2"/>
  <c r="H6568" i="2"/>
  <c r="F6568" i="2"/>
  <c r="A6568" i="2"/>
  <c r="H6567" i="2"/>
  <c r="F6567" i="2"/>
  <c r="A6567" i="2"/>
  <c r="H6566" i="2"/>
  <c r="F6566" i="2"/>
  <c r="A6566" i="2"/>
  <c r="H6565" i="2"/>
  <c r="F6565" i="2"/>
  <c r="A6565" i="2"/>
  <c r="H6564" i="2"/>
  <c r="F6564" i="2"/>
  <c r="A6564" i="2"/>
  <c r="H6563" i="2"/>
  <c r="F6563" i="2"/>
  <c r="A6563" i="2"/>
  <c r="H6562" i="2"/>
  <c r="F6562" i="2"/>
  <c r="A6562" i="2"/>
  <c r="H6561" i="2"/>
  <c r="F6561" i="2"/>
  <c r="A6561" i="2"/>
  <c r="H6560" i="2"/>
  <c r="F6560" i="2"/>
  <c r="A6560" i="2"/>
  <c r="H6559" i="2"/>
  <c r="F6559" i="2"/>
  <c r="A6559" i="2"/>
  <c r="H6558" i="2"/>
  <c r="F6558" i="2"/>
  <c r="A6558" i="2"/>
  <c r="H6557" i="2"/>
  <c r="F6557" i="2"/>
  <c r="A6557" i="2"/>
  <c r="H6556" i="2"/>
  <c r="F6556" i="2"/>
  <c r="A6556" i="2"/>
  <c r="H6555" i="2"/>
  <c r="F6555" i="2"/>
  <c r="A6555" i="2"/>
  <c r="H6554" i="2"/>
  <c r="F6554" i="2"/>
  <c r="A6554" i="2"/>
  <c r="H6553" i="2"/>
  <c r="F6553" i="2"/>
  <c r="A6553" i="2"/>
  <c r="H6552" i="2"/>
  <c r="F6552" i="2"/>
  <c r="A6552" i="2"/>
  <c r="H6551" i="2"/>
  <c r="F6551" i="2"/>
  <c r="A6551" i="2"/>
  <c r="H6550" i="2"/>
  <c r="F6550" i="2"/>
  <c r="A6550" i="2"/>
  <c r="H6549" i="2"/>
  <c r="F6549" i="2"/>
  <c r="A6549" i="2"/>
  <c r="H6548" i="2"/>
  <c r="F6548" i="2"/>
  <c r="A6548" i="2"/>
  <c r="H6547" i="2"/>
  <c r="F6547" i="2"/>
  <c r="A6547" i="2"/>
  <c r="H6546" i="2"/>
  <c r="F6546" i="2"/>
  <c r="A6546" i="2"/>
  <c r="H6545" i="2"/>
  <c r="F6545" i="2"/>
  <c r="A6545" i="2"/>
  <c r="H6544" i="2"/>
  <c r="F6544" i="2"/>
  <c r="A6544" i="2"/>
  <c r="H6543" i="2"/>
  <c r="F6543" i="2"/>
  <c r="A6543" i="2"/>
  <c r="H6542" i="2"/>
  <c r="F6542" i="2"/>
  <c r="A6542" i="2"/>
  <c r="H6541" i="2"/>
  <c r="F6541" i="2"/>
  <c r="A6541" i="2"/>
  <c r="H6540" i="2"/>
  <c r="F6540" i="2"/>
  <c r="A6540" i="2"/>
  <c r="H6539" i="2"/>
  <c r="F6539" i="2"/>
  <c r="A6539" i="2"/>
  <c r="H6538" i="2"/>
  <c r="F6538" i="2"/>
  <c r="A6538" i="2"/>
  <c r="H6537" i="2"/>
  <c r="F6537" i="2"/>
  <c r="A6537" i="2"/>
  <c r="H6536" i="2"/>
  <c r="F6536" i="2"/>
  <c r="A6536" i="2"/>
  <c r="H6535" i="2"/>
  <c r="F6535" i="2"/>
  <c r="A6535" i="2"/>
  <c r="H6534" i="2"/>
  <c r="F6534" i="2"/>
  <c r="A6534" i="2"/>
  <c r="H6533" i="2"/>
  <c r="F6533" i="2"/>
  <c r="A6533" i="2"/>
  <c r="H6532" i="2"/>
  <c r="F6532" i="2"/>
  <c r="A6532" i="2"/>
  <c r="H6531" i="2"/>
  <c r="F6531" i="2"/>
  <c r="A6531" i="2"/>
  <c r="H6530" i="2"/>
  <c r="F6530" i="2"/>
  <c r="A6530" i="2"/>
  <c r="H6529" i="2"/>
  <c r="F6529" i="2"/>
  <c r="A6529" i="2"/>
  <c r="H6528" i="2"/>
  <c r="F6528" i="2"/>
  <c r="A6528" i="2"/>
  <c r="H6527" i="2"/>
  <c r="F6527" i="2"/>
  <c r="A6527" i="2"/>
  <c r="H6526" i="2"/>
  <c r="F6526" i="2"/>
  <c r="A6526" i="2"/>
  <c r="H6525" i="2"/>
  <c r="F6525" i="2"/>
  <c r="A6525" i="2"/>
  <c r="H6524" i="2"/>
  <c r="F6524" i="2"/>
  <c r="A6524" i="2"/>
  <c r="H6523" i="2"/>
  <c r="F6523" i="2"/>
  <c r="A6523" i="2"/>
  <c r="H6522" i="2"/>
  <c r="F6522" i="2"/>
  <c r="A6522" i="2"/>
  <c r="H6521" i="2"/>
  <c r="F6521" i="2"/>
  <c r="A6521" i="2"/>
  <c r="H6520" i="2"/>
  <c r="F6520" i="2"/>
  <c r="A6520" i="2"/>
  <c r="H6519" i="2"/>
  <c r="F6519" i="2"/>
  <c r="A6519" i="2"/>
  <c r="H6518" i="2"/>
  <c r="F6518" i="2"/>
  <c r="A6518" i="2"/>
  <c r="H6517" i="2"/>
  <c r="F6517" i="2"/>
  <c r="A6517" i="2"/>
  <c r="H6516" i="2"/>
  <c r="F6516" i="2"/>
  <c r="A6516" i="2"/>
  <c r="H6515" i="2"/>
  <c r="F6515" i="2"/>
  <c r="A6515" i="2"/>
  <c r="H6514" i="2"/>
  <c r="F6514" i="2"/>
  <c r="A6514" i="2"/>
  <c r="H6513" i="2"/>
  <c r="F6513" i="2"/>
  <c r="A6513" i="2"/>
  <c r="H6512" i="2"/>
  <c r="F6512" i="2"/>
  <c r="A6512" i="2"/>
  <c r="H6511" i="2"/>
  <c r="F6511" i="2"/>
  <c r="A6511" i="2"/>
  <c r="H6510" i="2"/>
  <c r="F6510" i="2"/>
  <c r="A6510" i="2"/>
  <c r="H6509" i="2"/>
  <c r="F6509" i="2"/>
  <c r="A6509" i="2"/>
  <c r="H6508" i="2"/>
  <c r="F6508" i="2"/>
  <c r="A6508" i="2"/>
  <c r="H6507" i="2"/>
  <c r="F6507" i="2"/>
  <c r="A6507" i="2"/>
  <c r="H6506" i="2"/>
  <c r="F6506" i="2"/>
  <c r="A6506" i="2"/>
  <c r="H6505" i="2"/>
  <c r="F6505" i="2"/>
  <c r="A6505" i="2"/>
  <c r="H6504" i="2"/>
  <c r="F6504" i="2"/>
  <c r="A6504" i="2"/>
  <c r="H6503" i="2"/>
  <c r="F6503" i="2"/>
  <c r="A6503" i="2"/>
  <c r="H6502" i="2"/>
  <c r="F6502" i="2"/>
  <c r="A6502" i="2"/>
  <c r="H6501" i="2"/>
  <c r="F6501" i="2"/>
  <c r="A6501" i="2"/>
  <c r="H6500" i="2"/>
  <c r="F6500" i="2"/>
  <c r="A6500" i="2"/>
  <c r="H6499" i="2"/>
  <c r="F6499" i="2"/>
  <c r="A6499" i="2"/>
  <c r="H6498" i="2"/>
  <c r="F6498" i="2"/>
  <c r="A6498" i="2"/>
  <c r="H6497" i="2"/>
  <c r="F6497" i="2"/>
  <c r="A6497" i="2"/>
  <c r="H6496" i="2"/>
  <c r="F6496" i="2"/>
  <c r="A6496" i="2"/>
  <c r="H6495" i="2"/>
  <c r="F6495" i="2"/>
  <c r="A6495" i="2"/>
  <c r="H6494" i="2"/>
  <c r="F6494" i="2"/>
  <c r="A6494" i="2"/>
  <c r="H6493" i="2"/>
  <c r="F6493" i="2"/>
  <c r="A6493" i="2"/>
  <c r="H6492" i="2"/>
  <c r="F6492" i="2"/>
  <c r="A6492" i="2"/>
  <c r="H6491" i="2"/>
  <c r="F6491" i="2"/>
  <c r="A6491" i="2"/>
  <c r="H6490" i="2"/>
  <c r="F6490" i="2"/>
  <c r="A6490" i="2"/>
  <c r="H6489" i="2"/>
  <c r="F6489" i="2"/>
  <c r="A6489" i="2"/>
  <c r="H6488" i="2"/>
  <c r="F6488" i="2"/>
  <c r="A6488" i="2"/>
  <c r="H6487" i="2"/>
  <c r="F6487" i="2"/>
  <c r="A6487" i="2"/>
  <c r="H6486" i="2"/>
  <c r="F6486" i="2"/>
  <c r="A6486" i="2"/>
  <c r="H6485" i="2"/>
  <c r="F6485" i="2"/>
  <c r="A6485" i="2"/>
  <c r="H6484" i="2"/>
  <c r="F6484" i="2"/>
  <c r="A6484" i="2"/>
  <c r="H6483" i="2"/>
  <c r="F6483" i="2"/>
  <c r="A6483" i="2"/>
  <c r="H6482" i="2"/>
  <c r="F6482" i="2"/>
  <c r="A6482" i="2"/>
  <c r="H6481" i="2"/>
  <c r="F6481" i="2"/>
  <c r="A6481" i="2"/>
  <c r="H6480" i="2"/>
  <c r="F6480" i="2"/>
  <c r="A6480" i="2"/>
  <c r="H6479" i="2"/>
  <c r="F6479" i="2"/>
  <c r="A6479" i="2"/>
  <c r="H6478" i="2"/>
  <c r="F6478" i="2"/>
  <c r="A6478" i="2"/>
  <c r="H6477" i="2"/>
  <c r="F6477" i="2"/>
  <c r="A6477" i="2"/>
  <c r="H6476" i="2"/>
  <c r="F6476" i="2"/>
  <c r="A6476" i="2"/>
  <c r="H6475" i="2"/>
  <c r="F6475" i="2"/>
  <c r="A6475" i="2"/>
  <c r="H6474" i="2"/>
  <c r="F6474" i="2"/>
  <c r="A6474" i="2"/>
  <c r="H6473" i="2"/>
  <c r="F6473" i="2"/>
  <c r="A6473" i="2"/>
  <c r="H6472" i="2"/>
  <c r="F6472" i="2"/>
  <c r="A6472" i="2"/>
  <c r="H6471" i="2"/>
  <c r="F6471" i="2"/>
  <c r="A6471" i="2"/>
  <c r="H6470" i="2"/>
  <c r="F6470" i="2"/>
  <c r="A6470" i="2"/>
  <c r="H6469" i="2"/>
  <c r="F6469" i="2"/>
  <c r="A6469" i="2"/>
  <c r="H6468" i="2"/>
  <c r="F6468" i="2"/>
  <c r="A6468" i="2"/>
  <c r="H6467" i="2"/>
  <c r="F6467" i="2"/>
  <c r="A6467" i="2"/>
  <c r="H6466" i="2"/>
  <c r="F6466" i="2"/>
  <c r="A6466" i="2"/>
  <c r="H6465" i="2"/>
  <c r="F6465" i="2"/>
  <c r="A6465" i="2"/>
  <c r="H6464" i="2"/>
  <c r="F6464" i="2"/>
  <c r="A6464" i="2"/>
  <c r="H6463" i="2"/>
  <c r="F6463" i="2"/>
  <c r="A6463" i="2"/>
  <c r="H6462" i="2"/>
  <c r="F6462" i="2"/>
  <c r="A6462" i="2"/>
  <c r="H6461" i="2"/>
  <c r="F6461" i="2"/>
  <c r="A6461" i="2"/>
  <c r="H6460" i="2"/>
  <c r="F6460" i="2"/>
  <c r="A6460" i="2"/>
  <c r="H6459" i="2"/>
  <c r="F6459" i="2"/>
  <c r="A6459" i="2"/>
  <c r="H6458" i="2"/>
  <c r="F6458" i="2"/>
  <c r="A6458" i="2"/>
  <c r="H6457" i="2"/>
  <c r="F6457" i="2"/>
  <c r="A6457" i="2"/>
  <c r="H6456" i="2"/>
  <c r="F6456" i="2"/>
  <c r="A6456" i="2"/>
  <c r="H6455" i="2"/>
  <c r="F6455" i="2"/>
  <c r="A6455" i="2"/>
  <c r="H6454" i="2"/>
  <c r="F6454" i="2"/>
  <c r="A6454" i="2"/>
  <c r="H6453" i="2"/>
  <c r="F6453" i="2"/>
  <c r="A6453" i="2"/>
  <c r="H6452" i="2"/>
  <c r="F6452" i="2"/>
  <c r="A6452" i="2"/>
  <c r="H6451" i="2"/>
  <c r="F6451" i="2"/>
  <c r="A6451" i="2"/>
  <c r="H6450" i="2"/>
  <c r="F6450" i="2"/>
  <c r="A6450" i="2"/>
  <c r="H6449" i="2"/>
  <c r="F6449" i="2"/>
  <c r="A6449" i="2"/>
  <c r="H6448" i="2"/>
  <c r="F6448" i="2"/>
  <c r="A6448" i="2"/>
  <c r="H6447" i="2"/>
  <c r="F6447" i="2"/>
  <c r="A6447" i="2"/>
  <c r="H6446" i="2"/>
  <c r="F6446" i="2"/>
  <c r="A6446" i="2"/>
  <c r="H6445" i="2"/>
  <c r="F6445" i="2"/>
  <c r="A6445" i="2"/>
  <c r="H6444" i="2"/>
  <c r="F6444" i="2"/>
  <c r="A6444" i="2"/>
  <c r="H6443" i="2"/>
  <c r="F6443" i="2"/>
  <c r="A6443" i="2"/>
  <c r="H6442" i="2"/>
  <c r="F6442" i="2"/>
  <c r="A6442" i="2"/>
  <c r="H6441" i="2"/>
  <c r="F6441" i="2"/>
  <c r="A6441" i="2"/>
  <c r="H6440" i="2"/>
  <c r="F6440" i="2"/>
  <c r="A6440" i="2"/>
  <c r="H6439" i="2"/>
  <c r="F6439" i="2"/>
  <c r="A6439" i="2"/>
  <c r="H6438" i="2"/>
  <c r="F6438" i="2"/>
  <c r="A6438" i="2"/>
  <c r="H6437" i="2"/>
  <c r="F6437" i="2"/>
  <c r="A6437" i="2"/>
  <c r="H6436" i="2"/>
  <c r="F6436" i="2"/>
  <c r="A6436" i="2"/>
  <c r="H6435" i="2"/>
  <c r="F6435" i="2"/>
  <c r="A6435" i="2"/>
  <c r="H6434" i="2"/>
  <c r="F6434" i="2"/>
  <c r="A6434" i="2"/>
  <c r="H6433" i="2"/>
  <c r="F6433" i="2"/>
  <c r="A6433" i="2"/>
  <c r="H6432" i="2"/>
  <c r="F6432" i="2"/>
  <c r="A6432" i="2"/>
  <c r="H6431" i="2"/>
  <c r="F6431" i="2"/>
  <c r="A6431" i="2"/>
  <c r="H6430" i="2"/>
  <c r="F6430" i="2"/>
  <c r="A6430" i="2"/>
  <c r="H6429" i="2"/>
  <c r="F6429" i="2"/>
  <c r="A6429" i="2"/>
  <c r="H6428" i="2"/>
  <c r="F6428" i="2"/>
  <c r="A6428" i="2"/>
  <c r="H6427" i="2"/>
  <c r="F6427" i="2"/>
  <c r="A6427" i="2"/>
  <c r="H6426" i="2"/>
  <c r="F6426" i="2"/>
  <c r="A6426" i="2"/>
  <c r="H6425" i="2"/>
  <c r="F6425" i="2"/>
  <c r="A6425" i="2"/>
  <c r="H6424" i="2"/>
  <c r="F6424" i="2"/>
  <c r="A6424" i="2"/>
  <c r="H6423" i="2"/>
  <c r="F6423" i="2"/>
  <c r="A6423" i="2"/>
  <c r="H6422" i="2"/>
  <c r="F6422" i="2"/>
  <c r="A6422" i="2"/>
  <c r="H6421" i="2"/>
  <c r="F6421" i="2"/>
  <c r="A6421" i="2"/>
  <c r="H6420" i="2"/>
  <c r="F6420" i="2"/>
  <c r="A6420" i="2"/>
  <c r="H6419" i="2"/>
  <c r="F6419" i="2"/>
  <c r="A6419" i="2"/>
  <c r="H6418" i="2"/>
  <c r="F6418" i="2"/>
  <c r="A6418" i="2"/>
  <c r="H6417" i="2"/>
  <c r="F6417" i="2"/>
  <c r="A6417" i="2"/>
  <c r="H6416" i="2"/>
  <c r="F6416" i="2"/>
  <c r="A6416" i="2"/>
  <c r="H6415" i="2"/>
  <c r="F6415" i="2"/>
  <c r="A6415" i="2"/>
  <c r="H6414" i="2"/>
  <c r="F6414" i="2"/>
  <c r="A6414" i="2"/>
  <c r="H6413" i="2"/>
  <c r="F6413" i="2"/>
  <c r="A6413" i="2"/>
  <c r="H6412" i="2"/>
  <c r="F6412" i="2"/>
  <c r="A6412" i="2"/>
  <c r="H6411" i="2"/>
  <c r="F6411" i="2"/>
  <c r="A6411" i="2"/>
  <c r="H6410" i="2"/>
  <c r="F6410" i="2"/>
  <c r="A6410" i="2"/>
  <c r="H6409" i="2"/>
  <c r="F6409" i="2"/>
  <c r="A6409" i="2"/>
  <c r="H6408" i="2"/>
  <c r="F6408" i="2"/>
  <c r="A6408" i="2"/>
  <c r="H6407" i="2"/>
  <c r="F6407" i="2"/>
  <c r="A6407" i="2"/>
  <c r="H6406" i="2"/>
  <c r="F6406" i="2"/>
  <c r="A6406" i="2"/>
  <c r="H6405" i="2"/>
  <c r="F6405" i="2"/>
  <c r="A6405" i="2"/>
  <c r="H6404" i="2"/>
  <c r="F6404" i="2"/>
  <c r="A6404" i="2"/>
  <c r="H6403" i="2"/>
  <c r="F6403" i="2"/>
  <c r="A6403" i="2"/>
  <c r="H6402" i="2"/>
  <c r="F6402" i="2"/>
  <c r="A6402" i="2"/>
  <c r="H6401" i="2"/>
  <c r="F6401" i="2"/>
  <c r="A6401" i="2"/>
  <c r="H6400" i="2"/>
  <c r="F6400" i="2"/>
  <c r="A6400" i="2"/>
  <c r="H6399" i="2"/>
  <c r="F6399" i="2"/>
  <c r="A6399" i="2"/>
  <c r="H6398" i="2"/>
  <c r="F6398" i="2"/>
  <c r="A6398" i="2"/>
  <c r="H6397" i="2"/>
  <c r="F6397" i="2"/>
  <c r="A6397" i="2"/>
  <c r="H6396" i="2"/>
  <c r="F6396" i="2"/>
  <c r="A6396" i="2"/>
  <c r="H6395" i="2"/>
  <c r="F6395" i="2"/>
  <c r="A6395" i="2"/>
  <c r="H6394" i="2"/>
  <c r="F6394" i="2"/>
  <c r="A6394" i="2"/>
  <c r="H6393" i="2"/>
  <c r="F6393" i="2"/>
  <c r="A6393" i="2"/>
  <c r="H6392" i="2"/>
  <c r="F6392" i="2"/>
  <c r="A6392" i="2"/>
  <c r="H6391" i="2"/>
  <c r="F6391" i="2"/>
  <c r="A6391" i="2"/>
  <c r="H6390" i="2"/>
  <c r="F6390" i="2"/>
  <c r="A6390" i="2"/>
  <c r="H6389" i="2"/>
  <c r="F6389" i="2"/>
  <c r="A6389" i="2"/>
  <c r="H6388" i="2"/>
  <c r="F6388" i="2"/>
  <c r="A6388" i="2"/>
  <c r="H6387" i="2"/>
  <c r="F6387" i="2"/>
  <c r="A6387" i="2"/>
  <c r="H6386" i="2"/>
  <c r="F6386" i="2"/>
  <c r="A6386" i="2"/>
  <c r="H6385" i="2"/>
  <c r="F6385" i="2"/>
  <c r="A6385" i="2"/>
  <c r="H6384" i="2"/>
  <c r="F6384" i="2"/>
  <c r="A6384" i="2"/>
  <c r="H6383" i="2"/>
  <c r="F6383" i="2"/>
  <c r="A6383" i="2"/>
  <c r="H6382" i="2"/>
  <c r="F6382" i="2"/>
  <c r="A6382" i="2"/>
  <c r="H6381" i="2"/>
  <c r="F6381" i="2"/>
  <c r="A6381" i="2"/>
  <c r="H6380" i="2"/>
  <c r="F6380" i="2"/>
  <c r="A6380" i="2"/>
  <c r="H6379" i="2"/>
  <c r="F6379" i="2"/>
  <c r="A6379" i="2"/>
  <c r="H6378" i="2"/>
  <c r="F6378" i="2"/>
  <c r="A6378" i="2"/>
  <c r="H6377" i="2"/>
  <c r="F6377" i="2"/>
  <c r="A6377" i="2"/>
  <c r="H6376" i="2"/>
  <c r="F6376" i="2"/>
  <c r="A6376" i="2"/>
  <c r="H6375" i="2"/>
  <c r="F6375" i="2"/>
  <c r="A6375" i="2"/>
  <c r="H6374" i="2"/>
  <c r="F6374" i="2"/>
  <c r="A6374" i="2"/>
  <c r="H6373" i="2"/>
  <c r="F6373" i="2"/>
  <c r="A6373" i="2"/>
  <c r="H6372" i="2"/>
  <c r="F6372" i="2"/>
  <c r="A6372" i="2"/>
  <c r="H6371" i="2"/>
  <c r="F6371" i="2"/>
  <c r="A6371" i="2"/>
  <c r="H6370" i="2"/>
  <c r="F6370" i="2"/>
  <c r="A6370" i="2"/>
  <c r="H6369" i="2"/>
  <c r="F6369" i="2"/>
  <c r="A6369" i="2"/>
  <c r="H6368" i="2"/>
  <c r="F6368" i="2"/>
  <c r="A6368" i="2"/>
  <c r="H6367" i="2"/>
  <c r="F6367" i="2"/>
  <c r="A6367" i="2"/>
  <c r="H6366" i="2"/>
  <c r="F6366" i="2"/>
  <c r="A6366" i="2"/>
  <c r="H6365" i="2"/>
  <c r="F6365" i="2"/>
  <c r="A6365" i="2"/>
  <c r="H6364" i="2"/>
  <c r="F6364" i="2"/>
  <c r="A6364" i="2"/>
  <c r="H6363" i="2"/>
  <c r="F6363" i="2"/>
  <c r="A6363" i="2"/>
  <c r="H6362" i="2"/>
  <c r="F6362" i="2"/>
  <c r="A6362" i="2"/>
  <c r="H6361" i="2"/>
  <c r="F6361" i="2"/>
  <c r="A6361" i="2"/>
  <c r="H6360" i="2"/>
  <c r="F6360" i="2"/>
  <c r="A6360" i="2"/>
  <c r="H6359" i="2"/>
  <c r="F6359" i="2"/>
  <c r="A6359" i="2"/>
  <c r="H6358" i="2"/>
  <c r="F6358" i="2"/>
  <c r="A6358" i="2"/>
  <c r="H6357" i="2"/>
  <c r="F6357" i="2"/>
  <c r="A6357" i="2"/>
  <c r="H6356" i="2"/>
  <c r="F6356" i="2"/>
  <c r="A6356" i="2"/>
  <c r="H6355" i="2"/>
  <c r="F6355" i="2"/>
  <c r="A6355" i="2"/>
  <c r="H6354" i="2"/>
  <c r="F6354" i="2"/>
  <c r="A6354" i="2"/>
  <c r="H6353" i="2"/>
  <c r="F6353" i="2"/>
  <c r="A6353" i="2"/>
  <c r="H6352" i="2"/>
  <c r="F6352" i="2"/>
  <c r="A6352" i="2"/>
  <c r="H6351" i="2"/>
  <c r="F6351" i="2"/>
  <c r="A6351" i="2"/>
  <c r="H6350" i="2"/>
  <c r="F6350" i="2"/>
  <c r="A6350" i="2"/>
  <c r="H6349" i="2"/>
  <c r="F6349" i="2"/>
  <c r="A6349" i="2"/>
  <c r="H6348" i="2"/>
  <c r="F6348" i="2"/>
  <c r="A6348" i="2"/>
  <c r="H6347" i="2"/>
  <c r="F6347" i="2"/>
  <c r="A6347" i="2"/>
  <c r="H6346" i="2"/>
  <c r="F6346" i="2"/>
  <c r="A6346" i="2"/>
  <c r="H6345" i="2"/>
  <c r="F6345" i="2"/>
  <c r="A6345" i="2"/>
  <c r="H6344" i="2"/>
  <c r="F6344" i="2"/>
  <c r="A6344" i="2"/>
  <c r="H6343" i="2"/>
  <c r="F6343" i="2"/>
  <c r="A6343" i="2"/>
  <c r="H6342" i="2"/>
  <c r="F6342" i="2"/>
  <c r="A6342" i="2"/>
  <c r="H6341" i="2"/>
  <c r="F6341" i="2"/>
  <c r="A6341" i="2"/>
  <c r="H6340" i="2"/>
  <c r="F6340" i="2"/>
  <c r="A6340" i="2"/>
  <c r="H6339" i="2"/>
  <c r="F6339" i="2"/>
  <c r="A6339" i="2"/>
  <c r="H6338" i="2"/>
  <c r="F6338" i="2"/>
  <c r="A6338" i="2"/>
  <c r="H6337" i="2"/>
  <c r="F6337" i="2"/>
  <c r="A6337" i="2"/>
  <c r="H6336" i="2"/>
  <c r="F6336" i="2"/>
  <c r="A6336" i="2"/>
  <c r="H6335" i="2"/>
  <c r="F6335" i="2"/>
  <c r="A6335" i="2"/>
  <c r="H6334" i="2"/>
  <c r="F6334" i="2"/>
  <c r="A6334" i="2"/>
  <c r="H6333" i="2"/>
  <c r="F6333" i="2"/>
  <c r="A6333" i="2"/>
  <c r="H6332" i="2"/>
  <c r="F6332" i="2"/>
  <c r="A6332" i="2"/>
  <c r="H6331" i="2"/>
  <c r="F6331" i="2"/>
  <c r="A6331" i="2"/>
  <c r="H6330" i="2"/>
  <c r="F6330" i="2"/>
  <c r="A6330" i="2"/>
  <c r="H6329" i="2"/>
  <c r="F6329" i="2"/>
  <c r="A6329" i="2"/>
  <c r="H6328" i="2"/>
  <c r="F6328" i="2"/>
  <c r="A6328" i="2"/>
  <c r="H6327" i="2"/>
  <c r="F6327" i="2"/>
  <c r="A6327" i="2"/>
  <c r="H6326" i="2"/>
  <c r="F6326" i="2"/>
  <c r="A6326" i="2"/>
  <c r="H6325" i="2"/>
  <c r="F6325" i="2"/>
  <c r="A6325" i="2"/>
  <c r="H6324" i="2"/>
  <c r="F6324" i="2"/>
  <c r="A6324" i="2"/>
  <c r="H6323" i="2"/>
  <c r="F6323" i="2"/>
  <c r="A6323" i="2"/>
  <c r="H6322" i="2"/>
  <c r="F6322" i="2"/>
  <c r="A6322" i="2"/>
  <c r="H6321" i="2"/>
  <c r="F6321" i="2"/>
  <c r="A6321" i="2"/>
  <c r="H6320" i="2"/>
  <c r="F6320" i="2"/>
  <c r="A6320" i="2"/>
  <c r="H6319" i="2"/>
  <c r="F6319" i="2"/>
  <c r="A6319" i="2"/>
  <c r="H6318" i="2"/>
  <c r="F6318" i="2"/>
  <c r="A6318" i="2"/>
  <c r="H6317" i="2"/>
  <c r="F6317" i="2"/>
  <c r="A6317" i="2"/>
  <c r="H6316" i="2"/>
  <c r="F6316" i="2"/>
  <c r="A6316" i="2"/>
  <c r="H6315" i="2"/>
  <c r="F6315" i="2"/>
  <c r="A6315" i="2"/>
  <c r="H6314" i="2"/>
  <c r="F6314" i="2"/>
  <c r="A6314" i="2"/>
  <c r="H6313" i="2"/>
  <c r="F6313" i="2"/>
  <c r="A6313" i="2"/>
  <c r="H6312" i="2"/>
  <c r="F6312" i="2"/>
  <c r="A6312" i="2"/>
  <c r="H6311" i="2"/>
  <c r="F6311" i="2"/>
  <c r="A6311" i="2"/>
  <c r="H6310" i="2"/>
  <c r="F6310" i="2"/>
  <c r="A6310" i="2"/>
  <c r="H6309" i="2"/>
  <c r="F6309" i="2"/>
  <c r="A6309" i="2"/>
  <c r="H6308" i="2"/>
  <c r="F6308" i="2"/>
  <c r="A6308" i="2"/>
  <c r="H6307" i="2"/>
  <c r="F6307" i="2"/>
  <c r="A6307" i="2"/>
  <c r="H6306" i="2"/>
  <c r="F6306" i="2"/>
  <c r="A6306" i="2"/>
  <c r="H6305" i="2"/>
  <c r="F6305" i="2"/>
  <c r="A6305" i="2"/>
  <c r="H6304" i="2"/>
  <c r="F6304" i="2"/>
  <c r="A6304" i="2"/>
  <c r="H6303" i="2"/>
  <c r="F6303" i="2"/>
  <c r="A6303" i="2"/>
  <c r="H6302" i="2"/>
  <c r="F6302" i="2"/>
  <c r="A6302" i="2"/>
  <c r="H6301" i="2"/>
  <c r="F6301" i="2"/>
  <c r="A6301" i="2"/>
  <c r="H6300" i="2"/>
  <c r="F6300" i="2"/>
  <c r="A6300" i="2"/>
  <c r="H6299" i="2"/>
  <c r="F6299" i="2"/>
  <c r="A6299" i="2"/>
  <c r="H6298" i="2"/>
  <c r="F6298" i="2"/>
  <c r="A6298" i="2"/>
  <c r="H6297" i="2"/>
  <c r="F6297" i="2"/>
  <c r="A6297" i="2"/>
  <c r="H6296" i="2"/>
  <c r="F6296" i="2"/>
  <c r="A6296" i="2"/>
  <c r="H6295" i="2"/>
  <c r="F6295" i="2"/>
  <c r="A6295" i="2"/>
  <c r="H6294" i="2"/>
  <c r="F6294" i="2"/>
  <c r="A6294" i="2"/>
  <c r="H6293" i="2"/>
  <c r="F6293" i="2"/>
  <c r="A6293" i="2"/>
  <c r="H6292" i="2"/>
  <c r="F6292" i="2"/>
  <c r="A6292" i="2"/>
  <c r="H6291" i="2"/>
  <c r="F6291" i="2"/>
  <c r="A6291" i="2"/>
  <c r="H6290" i="2"/>
  <c r="F6290" i="2"/>
  <c r="A6290" i="2"/>
  <c r="H6289" i="2"/>
  <c r="F6289" i="2"/>
  <c r="A6289" i="2"/>
  <c r="H6288" i="2"/>
  <c r="F6288" i="2"/>
  <c r="A6288" i="2"/>
  <c r="H6287" i="2"/>
  <c r="F6287" i="2"/>
  <c r="A6287" i="2"/>
  <c r="H6286" i="2"/>
  <c r="F6286" i="2"/>
  <c r="A6286" i="2"/>
  <c r="H6285" i="2"/>
  <c r="F6285" i="2"/>
  <c r="A6285" i="2"/>
  <c r="H6284" i="2"/>
  <c r="F6284" i="2"/>
  <c r="A6284" i="2"/>
  <c r="H6283" i="2"/>
  <c r="F6283" i="2"/>
  <c r="A6283" i="2"/>
  <c r="H6282" i="2"/>
  <c r="F6282" i="2"/>
  <c r="A6282" i="2"/>
  <c r="H6281" i="2"/>
  <c r="F6281" i="2"/>
  <c r="A6281" i="2"/>
  <c r="H6280" i="2"/>
  <c r="F6280" i="2"/>
  <c r="A6280" i="2"/>
  <c r="H6279" i="2"/>
  <c r="F6279" i="2"/>
  <c r="A6279" i="2"/>
  <c r="H6278" i="2"/>
  <c r="F6278" i="2"/>
  <c r="A6278" i="2"/>
  <c r="H6277" i="2"/>
  <c r="F6277" i="2"/>
  <c r="A6277" i="2"/>
  <c r="H6276" i="2"/>
  <c r="F6276" i="2"/>
  <c r="A6276" i="2"/>
  <c r="H6275" i="2"/>
  <c r="F6275" i="2"/>
  <c r="A6275" i="2"/>
  <c r="H6274" i="2"/>
  <c r="F6274" i="2"/>
  <c r="A6274" i="2"/>
  <c r="H6273" i="2"/>
  <c r="F6273" i="2"/>
  <c r="A6273" i="2"/>
  <c r="H6272" i="2"/>
  <c r="F6272" i="2"/>
  <c r="A6272" i="2"/>
  <c r="H6271" i="2"/>
  <c r="F6271" i="2"/>
  <c r="A6271" i="2"/>
  <c r="H6270" i="2"/>
  <c r="F6270" i="2"/>
  <c r="A6270" i="2"/>
  <c r="H6269" i="2"/>
  <c r="F6269" i="2"/>
  <c r="A6269" i="2"/>
  <c r="H6268" i="2"/>
  <c r="F6268" i="2"/>
  <c r="A6268" i="2"/>
  <c r="H6267" i="2"/>
  <c r="F6267" i="2"/>
  <c r="A6267" i="2"/>
  <c r="H6266" i="2"/>
  <c r="F6266" i="2"/>
  <c r="A6266" i="2"/>
  <c r="H6265" i="2"/>
  <c r="F6265" i="2"/>
  <c r="A6265" i="2"/>
  <c r="H6264" i="2"/>
  <c r="F6264" i="2"/>
  <c r="A6264" i="2"/>
  <c r="H6263" i="2"/>
  <c r="F6263" i="2"/>
  <c r="A6263" i="2"/>
  <c r="H6262" i="2"/>
  <c r="F6262" i="2"/>
  <c r="A6262" i="2"/>
  <c r="H6261" i="2"/>
  <c r="F6261" i="2"/>
  <c r="A6261" i="2"/>
  <c r="H6260" i="2"/>
  <c r="F6260" i="2"/>
  <c r="A6260" i="2"/>
  <c r="H6259" i="2"/>
  <c r="F6259" i="2"/>
  <c r="A6259" i="2"/>
  <c r="H6258" i="2"/>
  <c r="F6258" i="2"/>
  <c r="A6258" i="2"/>
  <c r="H6257" i="2"/>
  <c r="F6257" i="2"/>
  <c r="A6257" i="2"/>
  <c r="H6256" i="2"/>
  <c r="F6256" i="2"/>
  <c r="A6256" i="2"/>
  <c r="H6255" i="2"/>
  <c r="F6255" i="2"/>
  <c r="A6255" i="2"/>
  <c r="H6254" i="2"/>
  <c r="F6254" i="2"/>
  <c r="A6254" i="2"/>
  <c r="H6253" i="2"/>
  <c r="F6253" i="2"/>
  <c r="A6253" i="2"/>
  <c r="H6252" i="2"/>
  <c r="F6252" i="2"/>
  <c r="A6252" i="2"/>
  <c r="H6251" i="2"/>
  <c r="F6251" i="2"/>
  <c r="A6251" i="2"/>
  <c r="H6250" i="2"/>
  <c r="F6250" i="2"/>
  <c r="A6250" i="2"/>
  <c r="H6249" i="2"/>
  <c r="F6249" i="2"/>
  <c r="A6249" i="2"/>
  <c r="H6248" i="2"/>
  <c r="F6248" i="2"/>
  <c r="A6248" i="2"/>
  <c r="H6247" i="2"/>
  <c r="F6247" i="2"/>
  <c r="A6247" i="2"/>
  <c r="H6246" i="2"/>
  <c r="F6246" i="2"/>
  <c r="A6246" i="2"/>
  <c r="H6245" i="2"/>
  <c r="F6245" i="2"/>
  <c r="A6245" i="2"/>
  <c r="H6244" i="2"/>
  <c r="F6244" i="2"/>
  <c r="A6244" i="2"/>
  <c r="H6243" i="2"/>
  <c r="F6243" i="2"/>
  <c r="A6243" i="2"/>
  <c r="H6242" i="2"/>
  <c r="F6242" i="2"/>
  <c r="A6242" i="2"/>
  <c r="H6241" i="2"/>
  <c r="F6241" i="2"/>
  <c r="A6241" i="2"/>
  <c r="H6240" i="2"/>
  <c r="F6240" i="2"/>
  <c r="A6240" i="2"/>
  <c r="H6239" i="2"/>
  <c r="F6239" i="2"/>
  <c r="A6239" i="2"/>
  <c r="H6238" i="2"/>
  <c r="F6238" i="2"/>
  <c r="A6238" i="2"/>
  <c r="H6237" i="2"/>
  <c r="F6237" i="2"/>
  <c r="A6237" i="2"/>
  <c r="H6236" i="2"/>
  <c r="F6236" i="2"/>
  <c r="A6236" i="2"/>
  <c r="H6235" i="2"/>
  <c r="F6235" i="2"/>
  <c r="A6235" i="2"/>
  <c r="H6234" i="2"/>
  <c r="F6234" i="2"/>
  <c r="A6234" i="2"/>
  <c r="H6233" i="2"/>
  <c r="F6233" i="2"/>
  <c r="A6233" i="2"/>
  <c r="H6232" i="2"/>
  <c r="F6232" i="2"/>
  <c r="A6232" i="2"/>
  <c r="H6231" i="2"/>
  <c r="F6231" i="2"/>
  <c r="A6231" i="2"/>
  <c r="H6230" i="2"/>
  <c r="F6230" i="2"/>
  <c r="A6230" i="2"/>
  <c r="H6229" i="2"/>
  <c r="F6229" i="2"/>
  <c r="A6229" i="2"/>
  <c r="H6228" i="2"/>
  <c r="F6228" i="2"/>
  <c r="A6228" i="2"/>
  <c r="H6227" i="2"/>
  <c r="F6227" i="2"/>
  <c r="A6227" i="2"/>
  <c r="H6226" i="2"/>
  <c r="F6226" i="2"/>
  <c r="A6226" i="2"/>
  <c r="H6225" i="2"/>
  <c r="F6225" i="2"/>
  <c r="A6225" i="2"/>
  <c r="H6224" i="2"/>
  <c r="F6224" i="2"/>
  <c r="A6224" i="2"/>
  <c r="H6223" i="2"/>
  <c r="F6223" i="2"/>
  <c r="A6223" i="2"/>
  <c r="H6222" i="2"/>
  <c r="F6222" i="2"/>
  <c r="A6222" i="2"/>
  <c r="H6221" i="2"/>
  <c r="F6221" i="2"/>
  <c r="A6221" i="2"/>
  <c r="H6220" i="2"/>
  <c r="F6220" i="2"/>
  <c r="A6220" i="2"/>
  <c r="H6219" i="2"/>
  <c r="F6219" i="2"/>
  <c r="A6219" i="2"/>
  <c r="H6218" i="2"/>
  <c r="F6218" i="2"/>
  <c r="A6218" i="2"/>
  <c r="H6217" i="2"/>
  <c r="F6217" i="2"/>
  <c r="A6217" i="2"/>
  <c r="H6216" i="2"/>
  <c r="F6216" i="2"/>
  <c r="A6216" i="2"/>
  <c r="H6215" i="2"/>
  <c r="F6215" i="2"/>
  <c r="A6215" i="2"/>
  <c r="H6214" i="2"/>
  <c r="F6214" i="2"/>
  <c r="A6214" i="2"/>
  <c r="H6213" i="2"/>
  <c r="F6213" i="2"/>
  <c r="A6213" i="2"/>
  <c r="H6212" i="2"/>
  <c r="F6212" i="2"/>
  <c r="A6212" i="2"/>
  <c r="H6211" i="2"/>
  <c r="F6211" i="2"/>
  <c r="A6211" i="2"/>
  <c r="H6210" i="2"/>
  <c r="F6210" i="2"/>
  <c r="A6210" i="2"/>
  <c r="H6209" i="2"/>
  <c r="F6209" i="2"/>
  <c r="A6209" i="2"/>
  <c r="H6208" i="2"/>
  <c r="F6208" i="2"/>
  <c r="A6208" i="2"/>
  <c r="H6207" i="2"/>
  <c r="F6207" i="2"/>
  <c r="A6207" i="2"/>
  <c r="H6206" i="2"/>
  <c r="F6206" i="2"/>
  <c r="A6206" i="2"/>
  <c r="H6205" i="2"/>
  <c r="F6205" i="2"/>
  <c r="A6205" i="2"/>
  <c r="H6204" i="2"/>
  <c r="F6204" i="2"/>
  <c r="A6204" i="2"/>
  <c r="H6203" i="2"/>
  <c r="F6203" i="2"/>
  <c r="A6203" i="2"/>
  <c r="H6202" i="2"/>
  <c r="F6202" i="2"/>
  <c r="A6202" i="2"/>
  <c r="H6201" i="2"/>
  <c r="F6201" i="2"/>
  <c r="A6201" i="2"/>
  <c r="H6200" i="2"/>
  <c r="F6200" i="2"/>
  <c r="A6200" i="2"/>
  <c r="H6199" i="2"/>
  <c r="F6199" i="2"/>
  <c r="A6199" i="2"/>
  <c r="H6198" i="2"/>
  <c r="F6198" i="2"/>
  <c r="A6198" i="2"/>
  <c r="H6197" i="2"/>
  <c r="F6197" i="2"/>
  <c r="A6197" i="2"/>
  <c r="H6196" i="2"/>
  <c r="F6196" i="2"/>
  <c r="A6196" i="2"/>
  <c r="H6195" i="2"/>
  <c r="F6195" i="2"/>
  <c r="A6195" i="2"/>
  <c r="H6194" i="2"/>
  <c r="F6194" i="2"/>
  <c r="A6194" i="2"/>
  <c r="H6193" i="2"/>
  <c r="F6193" i="2"/>
  <c r="A6193" i="2"/>
  <c r="H6192" i="2"/>
  <c r="F6192" i="2"/>
  <c r="A6192" i="2"/>
  <c r="H6191" i="2"/>
  <c r="F6191" i="2"/>
  <c r="A6191" i="2"/>
  <c r="H6190" i="2"/>
  <c r="F6190" i="2"/>
  <c r="A6190" i="2"/>
  <c r="H6189" i="2"/>
  <c r="F6189" i="2"/>
  <c r="A6189" i="2"/>
  <c r="H6188" i="2"/>
  <c r="F6188" i="2"/>
  <c r="A6188" i="2"/>
  <c r="H6187" i="2"/>
  <c r="F6187" i="2"/>
  <c r="A6187" i="2"/>
  <c r="H6186" i="2"/>
  <c r="F6186" i="2"/>
  <c r="A6186" i="2"/>
  <c r="H6185" i="2"/>
  <c r="F6185" i="2"/>
  <c r="A6185" i="2"/>
  <c r="H6184" i="2"/>
  <c r="F6184" i="2"/>
  <c r="A6184" i="2"/>
  <c r="H6183" i="2"/>
  <c r="F6183" i="2"/>
  <c r="A6183" i="2"/>
  <c r="H6182" i="2"/>
  <c r="F6182" i="2"/>
  <c r="A6182" i="2"/>
  <c r="H6181" i="2"/>
  <c r="F6181" i="2"/>
  <c r="A6181" i="2"/>
  <c r="H6180" i="2"/>
  <c r="F6180" i="2"/>
  <c r="A6180" i="2"/>
  <c r="H6179" i="2"/>
  <c r="F6179" i="2"/>
  <c r="A6179" i="2"/>
  <c r="H6178" i="2"/>
  <c r="F6178" i="2"/>
  <c r="A6178" i="2"/>
  <c r="H6177" i="2"/>
  <c r="F6177" i="2"/>
  <c r="A6177" i="2"/>
  <c r="H6176" i="2"/>
  <c r="F6176" i="2"/>
  <c r="A6176" i="2"/>
  <c r="H6175" i="2"/>
  <c r="F6175" i="2"/>
  <c r="A6175" i="2"/>
  <c r="H6174" i="2"/>
  <c r="F6174" i="2"/>
  <c r="A6174" i="2"/>
  <c r="H6173" i="2"/>
  <c r="F6173" i="2"/>
  <c r="A6173" i="2"/>
  <c r="H6172" i="2"/>
  <c r="F6172" i="2"/>
  <c r="A6172" i="2"/>
  <c r="H6171" i="2"/>
  <c r="F6171" i="2"/>
  <c r="A6171" i="2"/>
  <c r="H6170" i="2"/>
  <c r="F6170" i="2"/>
  <c r="A6170" i="2"/>
  <c r="H6169" i="2"/>
  <c r="F6169" i="2"/>
  <c r="A6169" i="2"/>
  <c r="H6168" i="2"/>
  <c r="F6168" i="2"/>
  <c r="A6168" i="2"/>
  <c r="H6167" i="2"/>
  <c r="F6167" i="2"/>
  <c r="A6167" i="2"/>
  <c r="H6166" i="2"/>
  <c r="F6166" i="2"/>
  <c r="A6166" i="2"/>
  <c r="H6165" i="2"/>
  <c r="F6165" i="2"/>
  <c r="A6165" i="2"/>
  <c r="H6164" i="2"/>
  <c r="F6164" i="2"/>
  <c r="A6164" i="2"/>
  <c r="H6163" i="2"/>
  <c r="F6163" i="2"/>
  <c r="A6163" i="2"/>
  <c r="H6162" i="2"/>
  <c r="F6162" i="2"/>
  <c r="A6162" i="2"/>
  <c r="H6161" i="2"/>
  <c r="F6161" i="2"/>
  <c r="A6161" i="2"/>
  <c r="H6160" i="2"/>
  <c r="F6160" i="2"/>
  <c r="A6160" i="2"/>
  <c r="H6159" i="2"/>
  <c r="F6159" i="2"/>
  <c r="A6159" i="2"/>
  <c r="H6158" i="2"/>
  <c r="F6158" i="2"/>
  <c r="A6158" i="2"/>
  <c r="H6157" i="2"/>
  <c r="F6157" i="2"/>
  <c r="A6157" i="2"/>
  <c r="H6156" i="2"/>
  <c r="F6156" i="2"/>
  <c r="A6156" i="2"/>
  <c r="H6155" i="2"/>
  <c r="F6155" i="2"/>
  <c r="A6155" i="2"/>
  <c r="H6154" i="2"/>
  <c r="F6154" i="2"/>
  <c r="A6154" i="2"/>
  <c r="H6153" i="2"/>
  <c r="F6153" i="2"/>
  <c r="A6153" i="2"/>
  <c r="H6152" i="2"/>
  <c r="F6152" i="2"/>
  <c r="A6152" i="2"/>
  <c r="H6151" i="2"/>
  <c r="F6151" i="2"/>
  <c r="A6151" i="2"/>
  <c r="H6150" i="2"/>
  <c r="F6150" i="2"/>
  <c r="A6150" i="2"/>
  <c r="H6149" i="2"/>
  <c r="F6149" i="2"/>
  <c r="A6149" i="2"/>
  <c r="H6148" i="2"/>
  <c r="F6148" i="2"/>
  <c r="A6148" i="2"/>
  <c r="H6147" i="2"/>
  <c r="F6147" i="2"/>
  <c r="A6147" i="2"/>
  <c r="H6146" i="2"/>
  <c r="F6146" i="2"/>
  <c r="A6146" i="2"/>
  <c r="H6145" i="2"/>
  <c r="F6145" i="2"/>
  <c r="A6145" i="2"/>
  <c r="H6144" i="2"/>
  <c r="F6144" i="2"/>
  <c r="A6144" i="2"/>
  <c r="H6143" i="2"/>
  <c r="F6143" i="2"/>
  <c r="A6143" i="2"/>
  <c r="H6142" i="2"/>
  <c r="F6142" i="2"/>
  <c r="A6142" i="2"/>
  <c r="H6141" i="2"/>
  <c r="F6141" i="2"/>
  <c r="A6141" i="2"/>
  <c r="H6140" i="2"/>
  <c r="F6140" i="2"/>
  <c r="A6140" i="2"/>
  <c r="H6139" i="2"/>
  <c r="F6139" i="2"/>
  <c r="A6139" i="2"/>
  <c r="H6138" i="2"/>
  <c r="F6138" i="2"/>
  <c r="A6138" i="2"/>
  <c r="H6137" i="2"/>
  <c r="F6137" i="2"/>
  <c r="A6137" i="2"/>
  <c r="H6136" i="2"/>
  <c r="F6136" i="2"/>
  <c r="A6136" i="2"/>
  <c r="H6135" i="2"/>
  <c r="F6135" i="2"/>
  <c r="A6135" i="2"/>
  <c r="H6134" i="2"/>
  <c r="F6134" i="2"/>
  <c r="A6134" i="2"/>
  <c r="H6133" i="2"/>
  <c r="F6133" i="2"/>
  <c r="A6133" i="2"/>
  <c r="H6132" i="2"/>
  <c r="F6132" i="2"/>
  <c r="A6132" i="2"/>
  <c r="H6131" i="2"/>
  <c r="F6131" i="2"/>
  <c r="A6131" i="2"/>
  <c r="H6130" i="2"/>
  <c r="F6130" i="2"/>
  <c r="A6130" i="2"/>
  <c r="H6129" i="2"/>
  <c r="F6129" i="2"/>
  <c r="A6129" i="2"/>
  <c r="H6128" i="2"/>
  <c r="F6128" i="2"/>
  <c r="A6128" i="2"/>
  <c r="H6127" i="2"/>
  <c r="F6127" i="2"/>
  <c r="A6127" i="2"/>
  <c r="H6126" i="2"/>
  <c r="F6126" i="2"/>
  <c r="A6126" i="2"/>
  <c r="H6125" i="2"/>
  <c r="F6125" i="2"/>
  <c r="A6125" i="2"/>
  <c r="H6124" i="2"/>
  <c r="F6124" i="2"/>
  <c r="A6124" i="2"/>
  <c r="H6123" i="2"/>
  <c r="F6123" i="2"/>
  <c r="A6123" i="2"/>
  <c r="H6122" i="2"/>
  <c r="F6122" i="2"/>
  <c r="A6122" i="2"/>
  <c r="H6121" i="2"/>
  <c r="F6121" i="2"/>
  <c r="A6121" i="2"/>
  <c r="H6120" i="2"/>
  <c r="F6120" i="2"/>
  <c r="A6120" i="2"/>
  <c r="H6119" i="2"/>
  <c r="F6119" i="2"/>
  <c r="A6119" i="2"/>
  <c r="H6118" i="2"/>
  <c r="F6118" i="2"/>
  <c r="A6118" i="2"/>
  <c r="H6117" i="2"/>
  <c r="F6117" i="2"/>
  <c r="A6117" i="2"/>
  <c r="H6116" i="2"/>
  <c r="F6116" i="2"/>
  <c r="A6116" i="2"/>
  <c r="H6115" i="2"/>
  <c r="F6115" i="2"/>
  <c r="A6115" i="2"/>
  <c r="H6114" i="2"/>
  <c r="F6114" i="2"/>
  <c r="A6114" i="2"/>
  <c r="H6113" i="2"/>
  <c r="F6113" i="2"/>
  <c r="A6113" i="2"/>
  <c r="H6112" i="2"/>
  <c r="F6112" i="2"/>
  <c r="A6112" i="2"/>
  <c r="H6111" i="2"/>
  <c r="F6111" i="2"/>
  <c r="A6111" i="2"/>
  <c r="H6110" i="2"/>
  <c r="F6110" i="2"/>
  <c r="A6110" i="2"/>
  <c r="H6109" i="2"/>
  <c r="F6109" i="2"/>
  <c r="A6109" i="2"/>
  <c r="H6108" i="2"/>
  <c r="F6108" i="2"/>
  <c r="A6108" i="2"/>
  <c r="H6107" i="2"/>
  <c r="F6107" i="2"/>
  <c r="A6107" i="2"/>
  <c r="H6106" i="2"/>
  <c r="F6106" i="2"/>
  <c r="A6106" i="2"/>
  <c r="H6105" i="2"/>
  <c r="F6105" i="2"/>
  <c r="A6105" i="2"/>
  <c r="H6104" i="2"/>
  <c r="F6104" i="2"/>
  <c r="A6104" i="2"/>
  <c r="H6103" i="2"/>
  <c r="F6103" i="2"/>
  <c r="A6103" i="2"/>
  <c r="H6102" i="2"/>
  <c r="F6102" i="2"/>
  <c r="A6102" i="2"/>
  <c r="H6101" i="2"/>
  <c r="F6101" i="2"/>
  <c r="A6101" i="2"/>
  <c r="H6100" i="2"/>
  <c r="F6100" i="2"/>
  <c r="A6100" i="2"/>
  <c r="H6099" i="2"/>
  <c r="F6099" i="2"/>
  <c r="A6099" i="2"/>
  <c r="H6098" i="2"/>
  <c r="F6098" i="2"/>
  <c r="A6098" i="2"/>
  <c r="H6097" i="2"/>
  <c r="F6097" i="2"/>
  <c r="A6097" i="2"/>
  <c r="H6096" i="2"/>
  <c r="F6096" i="2"/>
  <c r="A6096" i="2"/>
  <c r="H6095" i="2"/>
  <c r="F6095" i="2"/>
  <c r="A6095" i="2"/>
  <c r="H6094" i="2"/>
  <c r="F6094" i="2"/>
  <c r="A6094" i="2"/>
  <c r="H6093" i="2"/>
  <c r="F6093" i="2"/>
  <c r="A6093" i="2"/>
  <c r="H6092" i="2"/>
  <c r="F6092" i="2"/>
  <c r="A6092" i="2"/>
  <c r="H6091" i="2"/>
  <c r="F6091" i="2"/>
  <c r="A6091" i="2"/>
  <c r="H6090" i="2"/>
  <c r="F6090" i="2"/>
  <c r="A6090" i="2"/>
  <c r="H6089" i="2"/>
  <c r="F6089" i="2"/>
  <c r="A6089" i="2"/>
  <c r="H6088" i="2"/>
  <c r="F6088" i="2"/>
  <c r="A6088" i="2"/>
  <c r="H6087" i="2"/>
  <c r="F6087" i="2"/>
  <c r="A6087" i="2"/>
  <c r="H6086" i="2"/>
  <c r="F6086" i="2"/>
  <c r="A6086" i="2"/>
  <c r="H6085" i="2"/>
  <c r="F6085" i="2"/>
  <c r="A6085" i="2"/>
  <c r="H6084" i="2"/>
  <c r="F6084" i="2"/>
  <c r="A6084" i="2"/>
  <c r="H6083" i="2"/>
  <c r="F6083" i="2"/>
  <c r="A6083" i="2"/>
  <c r="H6082" i="2"/>
  <c r="F6082" i="2"/>
  <c r="A6082" i="2"/>
  <c r="H6081" i="2"/>
  <c r="F6081" i="2"/>
  <c r="A6081" i="2"/>
  <c r="H6080" i="2"/>
  <c r="F6080" i="2"/>
  <c r="A6080" i="2"/>
  <c r="H6079" i="2"/>
  <c r="F6079" i="2"/>
  <c r="A6079" i="2"/>
  <c r="H6078" i="2"/>
  <c r="F6078" i="2"/>
  <c r="A6078" i="2"/>
  <c r="H6077" i="2"/>
  <c r="F6077" i="2"/>
  <c r="A6077" i="2"/>
  <c r="H6076" i="2"/>
  <c r="F6076" i="2"/>
  <c r="A6076" i="2"/>
  <c r="H6075" i="2"/>
  <c r="F6075" i="2"/>
  <c r="A6075" i="2"/>
  <c r="H6074" i="2"/>
  <c r="F6074" i="2"/>
  <c r="A6074" i="2"/>
  <c r="H6073" i="2"/>
  <c r="F6073" i="2"/>
  <c r="A6073" i="2"/>
  <c r="H6072" i="2"/>
  <c r="F6072" i="2"/>
  <c r="A6072" i="2"/>
  <c r="H6071" i="2"/>
  <c r="F6071" i="2"/>
  <c r="A6071" i="2"/>
  <c r="H6070" i="2"/>
  <c r="F6070" i="2"/>
  <c r="A6070" i="2"/>
  <c r="H6069" i="2"/>
  <c r="F6069" i="2"/>
  <c r="A6069" i="2"/>
  <c r="H6068" i="2"/>
  <c r="F6068" i="2"/>
  <c r="A6068" i="2"/>
  <c r="H6067" i="2"/>
  <c r="F6067" i="2"/>
  <c r="A6067" i="2"/>
  <c r="H6066" i="2"/>
  <c r="F6066" i="2"/>
  <c r="A6066" i="2"/>
  <c r="H6065" i="2"/>
  <c r="F6065" i="2"/>
  <c r="A6065" i="2"/>
  <c r="H6064" i="2"/>
  <c r="F6064" i="2"/>
  <c r="A6064" i="2"/>
  <c r="H6063" i="2"/>
  <c r="F6063" i="2"/>
  <c r="A6063" i="2"/>
  <c r="H6062" i="2"/>
  <c r="F6062" i="2"/>
  <c r="A6062" i="2"/>
  <c r="H6061" i="2"/>
  <c r="F6061" i="2"/>
  <c r="A6061" i="2"/>
  <c r="H6060" i="2"/>
  <c r="F6060" i="2"/>
  <c r="A6060" i="2"/>
  <c r="H6059" i="2"/>
  <c r="F6059" i="2"/>
  <c r="A6059" i="2"/>
  <c r="H6058" i="2"/>
  <c r="F6058" i="2"/>
  <c r="A6058" i="2"/>
  <c r="H6057" i="2"/>
  <c r="F6057" i="2"/>
  <c r="A6057" i="2"/>
  <c r="H6056" i="2"/>
  <c r="F6056" i="2"/>
  <c r="A6056" i="2"/>
  <c r="H6055" i="2"/>
  <c r="F6055" i="2"/>
  <c r="A6055" i="2"/>
  <c r="H6054" i="2"/>
  <c r="F6054" i="2"/>
  <c r="A6054" i="2"/>
  <c r="H6053" i="2"/>
  <c r="F6053" i="2"/>
  <c r="A6053" i="2"/>
  <c r="H6052" i="2"/>
  <c r="F6052" i="2"/>
  <c r="A6052" i="2"/>
  <c r="H6051" i="2"/>
  <c r="F6051" i="2"/>
  <c r="A6051" i="2"/>
  <c r="H6050" i="2"/>
  <c r="F6050" i="2"/>
  <c r="A6050" i="2"/>
  <c r="H6049" i="2"/>
  <c r="F6049" i="2"/>
  <c r="A6049" i="2"/>
  <c r="H6048" i="2"/>
  <c r="F6048" i="2"/>
  <c r="A6048" i="2"/>
  <c r="H6047" i="2"/>
  <c r="F6047" i="2"/>
  <c r="A6047" i="2"/>
  <c r="H6046" i="2"/>
  <c r="F6046" i="2"/>
  <c r="A6046" i="2"/>
  <c r="H6045" i="2"/>
  <c r="F6045" i="2"/>
  <c r="A6045" i="2"/>
  <c r="H6044" i="2"/>
  <c r="F6044" i="2"/>
  <c r="A6044" i="2"/>
  <c r="H6043" i="2"/>
  <c r="F6043" i="2"/>
  <c r="A6043" i="2"/>
  <c r="H6042" i="2"/>
  <c r="F6042" i="2"/>
  <c r="A6042" i="2"/>
  <c r="H6041" i="2"/>
  <c r="F6041" i="2"/>
  <c r="A6041" i="2"/>
  <c r="H6040" i="2"/>
  <c r="F6040" i="2"/>
  <c r="A6040" i="2"/>
  <c r="H6039" i="2"/>
  <c r="F6039" i="2"/>
  <c r="A6039" i="2"/>
  <c r="H6038" i="2"/>
  <c r="F6038" i="2"/>
  <c r="A6038" i="2"/>
  <c r="H6037" i="2"/>
  <c r="F6037" i="2"/>
  <c r="A6037" i="2"/>
  <c r="H6036" i="2"/>
  <c r="F6036" i="2"/>
  <c r="A6036" i="2"/>
  <c r="H6035" i="2"/>
  <c r="F6035" i="2"/>
  <c r="A6035" i="2"/>
  <c r="H6034" i="2"/>
  <c r="F6034" i="2"/>
  <c r="A6034" i="2"/>
  <c r="H6033" i="2"/>
  <c r="F6033" i="2"/>
  <c r="A6033" i="2"/>
  <c r="H6032" i="2"/>
  <c r="F6032" i="2"/>
  <c r="A6032" i="2"/>
  <c r="H6031" i="2"/>
  <c r="F6031" i="2"/>
  <c r="A6031" i="2"/>
  <c r="H6030" i="2"/>
  <c r="F6030" i="2"/>
  <c r="A6030" i="2"/>
  <c r="H6029" i="2"/>
  <c r="F6029" i="2"/>
  <c r="A6029" i="2"/>
  <c r="H6028" i="2"/>
  <c r="F6028" i="2"/>
  <c r="A6028" i="2"/>
  <c r="H6027" i="2"/>
  <c r="F6027" i="2"/>
  <c r="A6027" i="2"/>
  <c r="H6026" i="2"/>
  <c r="F6026" i="2"/>
  <c r="A6026" i="2"/>
  <c r="H6025" i="2"/>
  <c r="F6025" i="2"/>
  <c r="A6025" i="2"/>
  <c r="H6024" i="2"/>
  <c r="F6024" i="2"/>
  <c r="A6024" i="2"/>
  <c r="H6023" i="2"/>
  <c r="F6023" i="2"/>
  <c r="A6023" i="2"/>
  <c r="H6022" i="2"/>
  <c r="F6022" i="2"/>
  <c r="A6022" i="2"/>
  <c r="H6021" i="2"/>
  <c r="F6021" i="2"/>
  <c r="A6021" i="2"/>
  <c r="H6020" i="2"/>
  <c r="F6020" i="2"/>
  <c r="A6020" i="2"/>
  <c r="H6019" i="2"/>
  <c r="F6019" i="2"/>
  <c r="A6019" i="2"/>
  <c r="H6018" i="2"/>
  <c r="F6018" i="2"/>
  <c r="A6018" i="2"/>
  <c r="H6017" i="2"/>
  <c r="F6017" i="2"/>
  <c r="A6017" i="2"/>
  <c r="H6016" i="2"/>
  <c r="F6016" i="2"/>
  <c r="A6016" i="2"/>
  <c r="H6015" i="2"/>
  <c r="F6015" i="2"/>
  <c r="A6015" i="2"/>
  <c r="H6014" i="2"/>
  <c r="F6014" i="2"/>
  <c r="A6014" i="2"/>
  <c r="H6013" i="2"/>
  <c r="F6013" i="2"/>
  <c r="A6013" i="2"/>
  <c r="H6012" i="2"/>
  <c r="F6012" i="2"/>
  <c r="A6012" i="2"/>
  <c r="H6011" i="2"/>
  <c r="F6011" i="2"/>
  <c r="A6011" i="2"/>
  <c r="H6010" i="2"/>
  <c r="F6010" i="2"/>
  <c r="A6010" i="2"/>
  <c r="H6009" i="2"/>
  <c r="F6009" i="2"/>
  <c r="A6009" i="2"/>
  <c r="H6008" i="2"/>
  <c r="F6008" i="2"/>
  <c r="A6008" i="2"/>
  <c r="H6007" i="2"/>
  <c r="F6007" i="2"/>
  <c r="A6007" i="2"/>
  <c r="H6006" i="2"/>
  <c r="F6006" i="2"/>
  <c r="A6006" i="2"/>
  <c r="H6005" i="2"/>
  <c r="F6005" i="2"/>
  <c r="A6005" i="2"/>
  <c r="H6004" i="2"/>
  <c r="F6004" i="2"/>
  <c r="A6004" i="2"/>
  <c r="H6003" i="2"/>
  <c r="F6003" i="2"/>
  <c r="A6003" i="2"/>
  <c r="H6002" i="2"/>
  <c r="F6002" i="2"/>
  <c r="A6002" i="2"/>
  <c r="H6001" i="2"/>
  <c r="F6001" i="2"/>
  <c r="A6001" i="2"/>
  <c r="H6000" i="2"/>
  <c r="F6000" i="2"/>
  <c r="A6000" i="2"/>
  <c r="H5999" i="2"/>
  <c r="F5999" i="2"/>
  <c r="A5999" i="2"/>
  <c r="H5998" i="2"/>
  <c r="F5998" i="2"/>
  <c r="A5998" i="2"/>
  <c r="H5997" i="2"/>
  <c r="F5997" i="2"/>
  <c r="A5997" i="2"/>
  <c r="H5996" i="2"/>
  <c r="F5996" i="2"/>
  <c r="A5996" i="2"/>
  <c r="H5995" i="2"/>
  <c r="F5995" i="2"/>
  <c r="A5995" i="2"/>
  <c r="H5994" i="2"/>
  <c r="F5994" i="2"/>
  <c r="A5994" i="2"/>
  <c r="H5993" i="2"/>
  <c r="F5993" i="2"/>
  <c r="A5993" i="2"/>
  <c r="H5992" i="2"/>
  <c r="F5992" i="2"/>
  <c r="A5992" i="2"/>
  <c r="H5991" i="2"/>
  <c r="F5991" i="2"/>
  <c r="A5991" i="2"/>
  <c r="H5990" i="2"/>
  <c r="F5990" i="2"/>
  <c r="A5990" i="2"/>
  <c r="H5989" i="2"/>
  <c r="F5989" i="2"/>
  <c r="A5989" i="2"/>
  <c r="H5988" i="2"/>
  <c r="F5988" i="2"/>
  <c r="A5988" i="2"/>
  <c r="H5987" i="2"/>
  <c r="F5987" i="2"/>
  <c r="A5987" i="2"/>
  <c r="H5986" i="2"/>
  <c r="F5986" i="2"/>
  <c r="A5986" i="2"/>
  <c r="H5985" i="2"/>
  <c r="F5985" i="2"/>
  <c r="A5985" i="2"/>
  <c r="H5984" i="2"/>
  <c r="F5984" i="2"/>
  <c r="A5984" i="2"/>
  <c r="H5983" i="2"/>
  <c r="F5983" i="2"/>
  <c r="A5983" i="2"/>
  <c r="H5982" i="2"/>
  <c r="F5982" i="2"/>
  <c r="A5982" i="2"/>
  <c r="H5981" i="2"/>
  <c r="F5981" i="2"/>
  <c r="A5981" i="2"/>
  <c r="H5980" i="2"/>
  <c r="F5980" i="2"/>
  <c r="A5980" i="2"/>
  <c r="H5979" i="2"/>
  <c r="F5979" i="2"/>
  <c r="A5979" i="2"/>
  <c r="H5978" i="2"/>
  <c r="F5978" i="2"/>
  <c r="A5978" i="2"/>
  <c r="H5977" i="2"/>
  <c r="F5977" i="2"/>
  <c r="A5977" i="2"/>
  <c r="H5976" i="2"/>
  <c r="F5976" i="2"/>
  <c r="A5976" i="2"/>
  <c r="H5975" i="2"/>
  <c r="F5975" i="2"/>
  <c r="A5975" i="2"/>
  <c r="H5974" i="2"/>
  <c r="F5974" i="2"/>
  <c r="A5974" i="2"/>
  <c r="H5973" i="2"/>
  <c r="F5973" i="2"/>
  <c r="A5973" i="2"/>
  <c r="H5972" i="2"/>
  <c r="F5972" i="2"/>
  <c r="A5972" i="2"/>
  <c r="H5971" i="2"/>
  <c r="F5971" i="2"/>
  <c r="A5971" i="2"/>
  <c r="H5970" i="2"/>
  <c r="F5970" i="2"/>
  <c r="A5970" i="2"/>
  <c r="H5969" i="2"/>
  <c r="F5969" i="2"/>
  <c r="A5969" i="2"/>
  <c r="H5968" i="2"/>
  <c r="F5968" i="2"/>
  <c r="A5968" i="2"/>
  <c r="H5967" i="2"/>
  <c r="F5967" i="2"/>
  <c r="A5967" i="2"/>
  <c r="H5966" i="2"/>
  <c r="F5966" i="2"/>
  <c r="A5966" i="2"/>
  <c r="H5965" i="2"/>
  <c r="F5965" i="2"/>
  <c r="A5965" i="2"/>
  <c r="H5964" i="2"/>
  <c r="F5964" i="2"/>
  <c r="A5964" i="2"/>
  <c r="H5963" i="2"/>
  <c r="F5963" i="2"/>
  <c r="A5963" i="2"/>
  <c r="H5962" i="2"/>
  <c r="F5962" i="2"/>
  <c r="A5962" i="2"/>
  <c r="H5961" i="2"/>
  <c r="F5961" i="2"/>
  <c r="A5961" i="2"/>
  <c r="H5960" i="2"/>
  <c r="F5960" i="2"/>
  <c r="A5960" i="2"/>
  <c r="H5959" i="2"/>
  <c r="F5959" i="2"/>
  <c r="A5959" i="2"/>
  <c r="H5958" i="2"/>
  <c r="F5958" i="2"/>
  <c r="A5958" i="2"/>
  <c r="H5957" i="2"/>
  <c r="F5957" i="2"/>
  <c r="A5957" i="2"/>
  <c r="H5956" i="2"/>
  <c r="F5956" i="2"/>
  <c r="A5956" i="2"/>
  <c r="H5955" i="2"/>
  <c r="F5955" i="2"/>
  <c r="A5955" i="2"/>
  <c r="H5954" i="2"/>
  <c r="F5954" i="2"/>
  <c r="A5954" i="2"/>
  <c r="H5953" i="2"/>
  <c r="F5953" i="2"/>
  <c r="A5953" i="2"/>
  <c r="H5952" i="2"/>
  <c r="F5952" i="2"/>
  <c r="A5952" i="2"/>
  <c r="H5951" i="2"/>
  <c r="F5951" i="2"/>
  <c r="A5951" i="2"/>
  <c r="H5950" i="2"/>
  <c r="F5950" i="2"/>
  <c r="A5950" i="2"/>
  <c r="H5949" i="2"/>
  <c r="F5949" i="2"/>
  <c r="A5949" i="2"/>
  <c r="H5948" i="2"/>
  <c r="F5948" i="2"/>
  <c r="A5948" i="2"/>
  <c r="H5947" i="2"/>
  <c r="F5947" i="2"/>
  <c r="A5947" i="2"/>
  <c r="H5946" i="2"/>
  <c r="F5946" i="2"/>
  <c r="A5946" i="2"/>
  <c r="H5945" i="2"/>
  <c r="F5945" i="2"/>
  <c r="A5945" i="2"/>
  <c r="H5944" i="2"/>
  <c r="F5944" i="2"/>
  <c r="A5944" i="2"/>
  <c r="H5943" i="2"/>
  <c r="F5943" i="2"/>
  <c r="A5943" i="2"/>
  <c r="H5942" i="2"/>
  <c r="F5942" i="2"/>
  <c r="A5942" i="2"/>
  <c r="H5941" i="2"/>
  <c r="F5941" i="2"/>
  <c r="A5941" i="2"/>
  <c r="H5940" i="2"/>
  <c r="F5940" i="2"/>
  <c r="A5940" i="2"/>
  <c r="H5939" i="2"/>
  <c r="F5939" i="2"/>
  <c r="A5939" i="2"/>
  <c r="H5938" i="2"/>
  <c r="F5938" i="2"/>
  <c r="A5938" i="2"/>
  <c r="H5937" i="2"/>
  <c r="F5937" i="2"/>
  <c r="A5937" i="2"/>
  <c r="H5936" i="2"/>
  <c r="F5936" i="2"/>
  <c r="A5936" i="2"/>
  <c r="H5935" i="2"/>
  <c r="F5935" i="2"/>
  <c r="A5935" i="2"/>
  <c r="H5934" i="2"/>
  <c r="F5934" i="2"/>
  <c r="A5934" i="2"/>
  <c r="H5933" i="2"/>
  <c r="F5933" i="2"/>
  <c r="A5933" i="2"/>
  <c r="H5932" i="2"/>
  <c r="F5932" i="2"/>
  <c r="A5932" i="2"/>
  <c r="H5931" i="2"/>
  <c r="F5931" i="2"/>
  <c r="A5931" i="2"/>
  <c r="H5930" i="2"/>
  <c r="F5930" i="2"/>
  <c r="A5930" i="2"/>
  <c r="H5929" i="2"/>
  <c r="F5929" i="2"/>
  <c r="A5929" i="2"/>
  <c r="H5928" i="2"/>
  <c r="F5928" i="2"/>
  <c r="A5928" i="2"/>
  <c r="H5927" i="2"/>
  <c r="F5927" i="2"/>
  <c r="A5927" i="2"/>
  <c r="H5926" i="2"/>
  <c r="F5926" i="2"/>
  <c r="A5926" i="2"/>
  <c r="H5925" i="2"/>
  <c r="F5925" i="2"/>
  <c r="A5925" i="2"/>
  <c r="H5924" i="2"/>
  <c r="F5924" i="2"/>
  <c r="A5924" i="2"/>
  <c r="H5923" i="2"/>
  <c r="F5923" i="2"/>
  <c r="A5923" i="2"/>
  <c r="H5922" i="2"/>
  <c r="F5922" i="2"/>
  <c r="A5922" i="2"/>
  <c r="H5921" i="2"/>
  <c r="F5921" i="2"/>
  <c r="A5921" i="2"/>
  <c r="H5920" i="2"/>
  <c r="F5920" i="2"/>
  <c r="A5920" i="2"/>
  <c r="H5919" i="2"/>
  <c r="F5919" i="2"/>
  <c r="A5919" i="2"/>
  <c r="H5918" i="2"/>
  <c r="F5918" i="2"/>
  <c r="A5918" i="2"/>
  <c r="H5917" i="2"/>
  <c r="F5917" i="2"/>
  <c r="A5917" i="2"/>
  <c r="H5916" i="2"/>
  <c r="F5916" i="2"/>
  <c r="A5916" i="2"/>
  <c r="H5915" i="2"/>
  <c r="F5915" i="2"/>
  <c r="A5915" i="2"/>
  <c r="H5914" i="2"/>
  <c r="F5914" i="2"/>
  <c r="A5914" i="2"/>
  <c r="H5913" i="2"/>
  <c r="F5913" i="2"/>
  <c r="A5913" i="2"/>
  <c r="H5912" i="2"/>
  <c r="F5912" i="2"/>
  <c r="A5912" i="2"/>
  <c r="H5911" i="2"/>
  <c r="F5911" i="2"/>
  <c r="A5911" i="2"/>
  <c r="H5910" i="2"/>
  <c r="F5910" i="2"/>
  <c r="A5910" i="2"/>
  <c r="H5909" i="2"/>
  <c r="F5909" i="2"/>
  <c r="A5909" i="2"/>
  <c r="H5908" i="2"/>
  <c r="F5908" i="2"/>
  <c r="A5908" i="2"/>
  <c r="H5907" i="2"/>
  <c r="F5907" i="2"/>
  <c r="A5907" i="2"/>
  <c r="H5906" i="2"/>
  <c r="F5906" i="2"/>
  <c r="A5906" i="2"/>
  <c r="H5905" i="2"/>
  <c r="F5905" i="2"/>
  <c r="A5905" i="2"/>
  <c r="H5904" i="2"/>
  <c r="F5904" i="2"/>
  <c r="A5904" i="2"/>
  <c r="H5903" i="2"/>
  <c r="F5903" i="2"/>
  <c r="A5903" i="2"/>
  <c r="H5902" i="2"/>
  <c r="F5902" i="2"/>
  <c r="A5902" i="2"/>
  <c r="H5901" i="2"/>
  <c r="F5901" i="2"/>
  <c r="A5901" i="2"/>
  <c r="H5900" i="2"/>
  <c r="F5900" i="2"/>
  <c r="A5900" i="2"/>
  <c r="H5899" i="2"/>
  <c r="F5899" i="2"/>
  <c r="A5899" i="2"/>
  <c r="H5898" i="2"/>
  <c r="F5898" i="2"/>
  <c r="A5898" i="2"/>
  <c r="H5897" i="2"/>
  <c r="F5897" i="2"/>
  <c r="A5897" i="2"/>
  <c r="H5896" i="2"/>
  <c r="F5896" i="2"/>
  <c r="A5896" i="2"/>
  <c r="H5895" i="2"/>
  <c r="F5895" i="2"/>
  <c r="A5895" i="2"/>
  <c r="H5894" i="2"/>
  <c r="F5894" i="2"/>
  <c r="A5894" i="2"/>
  <c r="H5893" i="2"/>
  <c r="F5893" i="2"/>
  <c r="A5893" i="2"/>
  <c r="H5892" i="2"/>
  <c r="F5892" i="2"/>
  <c r="A5892" i="2"/>
  <c r="H5891" i="2"/>
  <c r="F5891" i="2"/>
  <c r="A5891" i="2"/>
  <c r="H5890" i="2"/>
  <c r="F5890" i="2"/>
  <c r="A5890" i="2"/>
  <c r="H5889" i="2"/>
  <c r="F5889" i="2"/>
  <c r="A5889" i="2"/>
  <c r="H5888" i="2"/>
  <c r="F5888" i="2"/>
  <c r="A5888" i="2"/>
  <c r="H5887" i="2"/>
  <c r="F5887" i="2"/>
  <c r="A5887" i="2"/>
  <c r="H5886" i="2"/>
  <c r="F5886" i="2"/>
  <c r="A5886" i="2"/>
  <c r="H5885" i="2"/>
  <c r="F5885" i="2"/>
  <c r="A5885" i="2"/>
  <c r="H5884" i="2"/>
  <c r="F5884" i="2"/>
  <c r="A5884" i="2"/>
  <c r="H5883" i="2"/>
  <c r="F5883" i="2"/>
  <c r="A5883" i="2"/>
  <c r="H5882" i="2"/>
  <c r="F5882" i="2"/>
  <c r="A5882" i="2"/>
  <c r="H5881" i="2"/>
  <c r="F5881" i="2"/>
  <c r="A5881" i="2"/>
  <c r="H5880" i="2"/>
  <c r="F5880" i="2"/>
  <c r="A5880" i="2"/>
  <c r="H5879" i="2"/>
  <c r="F5879" i="2"/>
  <c r="A5879" i="2"/>
  <c r="H5878" i="2"/>
  <c r="F5878" i="2"/>
  <c r="A5878" i="2"/>
  <c r="H5877" i="2"/>
  <c r="F5877" i="2"/>
  <c r="A5877" i="2"/>
  <c r="H5876" i="2"/>
  <c r="F5876" i="2"/>
  <c r="A5876" i="2"/>
  <c r="H5875" i="2"/>
  <c r="F5875" i="2"/>
  <c r="A5875" i="2"/>
  <c r="H5874" i="2"/>
  <c r="F5874" i="2"/>
  <c r="A5874" i="2"/>
  <c r="H5873" i="2"/>
  <c r="F5873" i="2"/>
  <c r="A5873" i="2"/>
  <c r="H5872" i="2"/>
  <c r="F5872" i="2"/>
  <c r="A5872" i="2"/>
  <c r="H5871" i="2"/>
  <c r="F5871" i="2"/>
  <c r="A5871" i="2"/>
  <c r="H5870" i="2"/>
  <c r="F5870" i="2"/>
  <c r="A5870" i="2"/>
  <c r="H5869" i="2"/>
  <c r="F5869" i="2"/>
  <c r="A5869" i="2"/>
  <c r="H5868" i="2"/>
  <c r="F5868" i="2"/>
  <c r="A5868" i="2"/>
  <c r="H5867" i="2"/>
  <c r="F5867" i="2"/>
  <c r="A5867" i="2"/>
  <c r="H5866" i="2"/>
  <c r="F5866" i="2"/>
  <c r="A5866" i="2"/>
  <c r="H5865" i="2"/>
  <c r="F5865" i="2"/>
  <c r="A5865" i="2"/>
  <c r="H5864" i="2"/>
  <c r="F5864" i="2"/>
  <c r="A5864" i="2"/>
  <c r="H5863" i="2"/>
  <c r="F5863" i="2"/>
  <c r="A5863" i="2"/>
  <c r="H5862" i="2"/>
  <c r="F5862" i="2"/>
  <c r="A5862" i="2"/>
  <c r="H5861" i="2"/>
  <c r="F5861" i="2"/>
  <c r="A5861" i="2"/>
  <c r="H5860" i="2"/>
  <c r="F5860" i="2"/>
  <c r="A5860" i="2"/>
  <c r="H5859" i="2"/>
  <c r="F5859" i="2"/>
  <c r="A5859" i="2"/>
  <c r="H5858" i="2"/>
  <c r="F5858" i="2"/>
  <c r="A5858" i="2"/>
  <c r="H5857" i="2"/>
  <c r="F5857" i="2"/>
  <c r="A5857" i="2"/>
  <c r="H5856" i="2"/>
  <c r="F5856" i="2"/>
  <c r="A5856" i="2"/>
  <c r="H5855" i="2"/>
  <c r="F5855" i="2"/>
  <c r="A5855" i="2"/>
  <c r="H5854" i="2"/>
  <c r="F5854" i="2"/>
  <c r="A5854" i="2"/>
  <c r="H5853" i="2"/>
  <c r="F5853" i="2"/>
  <c r="A5853" i="2"/>
  <c r="H5852" i="2"/>
  <c r="F5852" i="2"/>
  <c r="A5852" i="2"/>
  <c r="H5851" i="2"/>
  <c r="F5851" i="2"/>
  <c r="A5851" i="2"/>
  <c r="H5850" i="2"/>
  <c r="F5850" i="2"/>
  <c r="A5850" i="2"/>
  <c r="H5849" i="2"/>
  <c r="F5849" i="2"/>
  <c r="A5849" i="2"/>
  <c r="H5848" i="2"/>
  <c r="F5848" i="2"/>
  <c r="A5848" i="2"/>
  <c r="H5847" i="2"/>
  <c r="F5847" i="2"/>
  <c r="A5847" i="2"/>
  <c r="H5846" i="2"/>
  <c r="F5846" i="2"/>
  <c r="A5846" i="2"/>
  <c r="H5845" i="2"/>
  <c r="F5845" i="2"/>
  <c r="A5845" i="2"/>
  <c r="H5844" i="2"/>
  <c r="F5844" i="2"/>
  <c r="A5844" i="2"/>
  <c r="H5843" i="2"/>
  <c r="F5843" i="2"/>
  <c r="A5843" i="2"/>
  <c r="H5842" i="2"/>
  <c r="F5842" i="2"/>
  <c r="A5842" i="2"/>
  <c r="H5841" i="2"/>
  <c r="F5841" i="2"/>
  <c r="A5841" i="2"/>
  <c r="H5840" i="2"/>
  <c r="F5840" i="2"/>
  <c r="A5840" i="2"/>
  <c r="H5839" i="2"/>
  <c r="F5839" i="2"/>
  <c r="A5839" i="2"/>
  <c r="H5838" i="2"/>
  <c r="F5838" i="2"/>
  <c r="A5838" i="2"/>
  <c r="H5837" i="2"/>
  <c r="F5837" i="2"/>
  <c r="A5837" i="2"/>
  <c r="H5836" i="2"/>
  <c r="F5836" i="2"/>
  <c r="A5836" i="2"/>
  <c r="H5835" i="2"/>
  <c r="F5835" i="2"/>
  <c r="A5835" i="2"/>
  <c r="H5834" i="2"/>
  <c r="F5834" i="2"/>
  <c r="A5834" i="2"/>
  <c r="H5833" i="2"/>
  <c r="F5833" i="2"/>
  <c r="A5833" i="2"/>
  <c r="H5832" i="2"/>
  <c r="F5832" i="2"/>
  <c r="A5832" i="2"/>
  <c r="H5831" i="2"/>
  <c r="F5831" i="2"/>
  <c r="A5831" i="2"/>
  <c r="H5830" i="2"/>
  <c r="F5830" i="2"/>
  <c r="A5830" i="2"/>
  <c r="H5829" i="2"/>
  <c r="F5829" i="2"/>
  <c r="A5829" i="2"/>
  <c r="H5828" i="2"/>
  <c r="F5828" i="2"/>
  <c r="A5828" i="2"/>
  <c r="H5827" i="2"/>
  <c r="F5827" i="2"/>
  <c r="A5827" i="2"/>
  <c r="H5826" i="2"/>
  <c r="F5826" i="2"/>
  <c r="A5826" i="2"/>
  <c r="H5825" i="2"/>
  <c r="F5825" i="2"/>
  <c r="A5825" i="2"/>
  <c r="H5824" i="2"/>
  <c r="F5824" i="2"/>
  <c r="A5824" i="2"/>
  <c r="H5823" i="2"/>
  <c r="F5823" i="2"/>
  <c r="A5823" i="2"/>
  <c r="H5822" i="2"/>
  <c r="F5822" i="2"/>
  <c r="A5822" i="2"/>
  <c r="H5821" i="2"/>
  <c r="F5821" i="2"/>
  <c r="A5821" i="2"/>
  <c r="H5820" i="2"/>
  <c r="F5820" i="2"/>
  <c r="A5820" i="2"/>
  <c r="H5819" i="2"/>
  <c r="F5819" i="2"/>
  <c r="A5819" i="2"/>
  <c r="H5818" i="2"/>
  <c r="F5818" i="2"/>
  <c r="A5818" i="2"/>
  <c r="H5817" i="2"/>
  <c r="F5817" i="2"/>
  <c r="A5817" i="2"/>
  <c r="H5816" i="2"/>
  <c r="F5816" i="2"/>
  <c r="A5816" i="2"/>
  <c r="H5815" i="2"/>
  <c r="F5815" i="2"/>
  <c r="A5815" i="2"/>
  <c r="H5814" i="2"/>
  <c r="F5814" i="2"/>
  <c r="A5814" i="2"/>
  <c r="H5813" i="2"/>
  <c r="F5813" i="2"/>
  <c r="A5813" i="2"/>
  <c r="H5812" i="2"/>
  <c r="F5812" i="2"/>
  <c r="A5812" i="2"/>
  <c r="H5811" i="2"/>
  <c r="F5811" i="2"/>
  <c r="A5811" i="2"/>
  <c r="H5810" i="2"/>
  <c r="F5810" i="2"/>
  <c r="A5810" i="2"/>
  <c r="H5809" i="2"/>
  <c r="F5809" i="2"/>
  <c r="A5809" i="2"/>
  <c r="H5808" i="2"/>
  <c r="F5808" i="2"/>
  <c r="A5808" i="2"/>
  <c r="H5807" i="2"/>
  <c r="F5807" i="2"/>
  <c r="A5807" i="2"/>
  <c r="H5806" i="2"/>
  <c r="F5806" i="2"/>
  <c r="A5806" i="2"/>
  <c r="H5805" i="2"/>
  <c r="F5805" i="2"/>
  <c r="A5805" i="2"/>
  <c r="H5804" i="2"/>
  <c r="F5804" i="2"/>
  <c r="A5804" i="2"/>
  <c r="H5803" i="2"/>
  <c r="F5803" i="2"/>
  <c r="A5803" i="2"/>
  <c r="H5802" i="2"/>
  <c r="F5802" i="2"/>
  <c r="A5802" i="2"/>
  <c r="H5801" i="2"/>
  <c r="F5801" i="2"/>
  <c r="A5801" i="2"/>
  <c r="H5800" i="2"/>
  <c r="F5800" i="2"/>
  <c r="A5800" i="2"/>
  <c r="H5799" i="2"/>
  <c r="F5799" i="2"/>
  <c r="A5799" i="2"/>
  <c r="H5798" i="2"/>
  <c r="F5798" i="2"/>
  <c r="A5798" i="2"/>
  <c r="H5797" i="2"/>
  <c r="F5797" i="2"/>
  <c r="A5797" i="2"/>
  <c r="H5796" i="2"/>
  <c r="F5796" i="2"/>
  <c r="A5796" i="2"/>
  <c r="H5795" i="2"/>
  <c r="F5795" i="2"/>
  <c r="A5795" i="2"/>
  <c r="H5794" i="2"/>
  <c r="F5794" i="2"/>
  <c r="A5794" i="2"/>
  <c r="H5793" i="2"/>
  <c r="F5793" i="2"/>
  <c r="A5793" i="2"/>
  <c r="H5792" i="2"/>
  <c r="F5792" i="2"/>
  <c r="A5792" i="2"/>
  <c r="H5791" i="2"/>
  <c r="F5791" i="2"/>
  <c r="A5791" i="2"/>
  <c r="H5790" i="2"/>
  <c r="F5790" i="2"/>
  <c r="A5790" i="2"/>
  <c r="H5789" i="2"/>
  <c r="F5789" i="2"/>
  <c r="A5789" i="2"/>
  <c r="H5788" i="2"/>
  <c r="F5788" i="2"/>
  <c r="A5788" i="2"/>
  <c r="H5787" i="2"/>
  <c r="F5787" i="2"/>
  <c r="A5787" i="2"/>
  <c r="H5786" i="2"/>
  <c r="F5786" i="2"/>
  <c r="A5786" i="2"/>
  <c r="H5785" i="2"/>
  <c r="F5785" i="2"/>
  <c r="A5785" i="2"/>
  <c r="H5784" i="2"/>
  <c r="F5784" i="2"/>
  <c r="A5784" i="2"/>
  <c r="H5783" i="2"/>
  <c r="F5783" i="2"/>
  <c r="A5783" i="2"/>
  <c r="H5782" i="2"/>
  <c r="F5782" i="2"/>
  <c r="A5782" i="2"/>
  <c r="H5781" i="2"/>
  <c r="F5781" i="2"/>
  <c r="A5781" i="2"/>
  <c r="H5780" i="2"/>
  <c r="F5780" i="2"/>
  <c r="A5780" i="2"/>
  <c r="H5779" i="2"/>
  <c r="F5779" i="2"/>
  <c r="A5779" i="2"/>
  <c r="H5778" i="2"/>
  <c r="F5778" i="2"/>
  <c r="A5778" i="2"/>
  <c r="H5777" i="2"/>
  <c r="F5777" i="2"/>
  <c r="A5777" i="2"/>
  <c r="H5776" i="2"/>
  <c r="F5776" i="2"/>
  <c r="A5776" i="2"/>
  <c r="H5775" i="2"/>
  <c r="F5775" i="2"/>
  <c r="A5775" i="2"/>
  <c r="H5774" i="2"/>
  <c r="F5774" i="2"/>
  <c r="A5774" i="2"/>
  <c r="H5773" i="2"/>
  <c r="F5773" i="2"/>
  <c r="A5773" i="2"/>
  <c r="H5772" i="2"/>
  <c r="F5772" i="2"/>
  <c r="A5772" i="2"/>
  <c r="H5771" i="2"/>
  <c r="F5771" i="2"/>
  <c r="A5771" i="2"/>
  <c r="H5770" i="2"/>
  <c r="F5770" i="2"/>
  <c r="A5770" i="2"/>
  <c r="H5769" i="2"/>
  <c r="F5769" i="2"/>
  <c r="A5769" i="2"/>
  <c r="H5768" i="2"/>
  <c r="F5768" i="2"/>
  <c r="A5768" i="2"/>
  <c r="H5767" i="2"/>
  <c r="F5767" i="2"/>
  <c r="A5767" i="2"/>
  <c r="H5766" i="2"/>
  <c r="F5766" i="2"/>
  <c r="A5766" i="2"/>
  <c r="H5765" i="2"/>
  <c r="F5765" i="2"/>
  <c r="A5765" i="2"/>
  <c r="H5764" i="2"/>
  <c r="F5764" i="2"/>
  <c r="A5764" i="2"/>
  <c r="H5763" i="2"/>
  <c r="F5763" i="2"/>
  <c r="A5763" i="2"/>
  <c r="H5762" i="2"/>
  <c r="F5762" i="2"/>
  <c r="A5762" i="2"/>
  <c r="H5761" i="2"/>
  <c r="F5761" i="2"/>
  <c r="A5761" i="2"/>
  <c r="H5760" i="2"/>
  <c r="F5760" i="2"/>
  <c r="A5760" i="2"/>
  <c r="H5759" i="2"/>
  <c r="F5759" i="2"/>
  <c r="A5759" i="2"/>
  <c r="H5758" i="2"/>
  <c r="F5758" i="2"/>
  <c r="A5758" i="2"/>
  <c r="H5757" i="2"/>
  <c r="F5757" i="2"/>
  <c r="A5757" i="2"/>
  <c r="H5756" i="2"/>
  <c r="F5756" i="2"/>
  <c r="A5756" i="2"/>
  <c r="H5755" i="2"/>
  <c r="F5755" i="2"/>
  <c r="A5755" i="2"/>
  <c r="H5754" i="2"/>
  <c r="F5754" i="2"/>
  <c r="A5754" i="2"/>
  <c r="H5753" i="2"/>
  <c r="F5753" i="2"/>
  <c r="A5753" i="2"/>
  <c r="H5752" i="2"/>
  <c r="F5752" i="2"/>
  <c r="A5752" i="2"/>
  <c r="H5751" i="2"/>
  <c r="F5751" i="2"/>
  <c r="A5751" i="2"/>
  <c r="H5750" i="2"/>
  <c r="F5750" i="2"/>
  <c r="A5750" i="2"/>
  <c r="H5749" i="2"/>
  <c r="F5749" i="2"/>
  <c r="A5749" i="2"/>
  <c r="H5748" i="2"/>
  <c r="F5748" i="2"/>
  <c r="A5748" i="2"/>
  <c r="H5747" i="2"/>
  <c r="F5747" i="2"/>
  <c r="A5747" i="2"/>
  <c r="H5746" i="2"/>
  <c r="F5746" i="2"/>
  <c r="A5746" i="2"/>
  <c r="H5745" i="2"/>
  <c r="F5745" i="2"/>
  <c r="A5745" i="2"/>
  <c r="H5744" i="2"/>
  <c r="F5744" i="2"/>
  <c r="A5744" i="2"/>
  <c r="H5743" i="2"/>
  <c r="F5743" i="2"/>
  <c r="A5743" i="2"/>
  <c r="H5742" i="2"/>
  <c r="F5742" i="2"/>
  <c r="A5742" i="2"/>
  <c r="H5741" i="2"/>
  <c r="F5741" i="2"/>
  <c r="A5741" i="2"/>
  <c r="H5740" i="2"/>
  <c r="F5740" i="2"/>
  <c r="A5740" i="2"/>
  <c r="H5739" i="2"/>
  <c r="F5739" i="2"/>
  <c r="A5739" i="2"/>
  <c r="H5738" i="2"/>
  <c r="F5738" i="2"/>
  <c r="A5738" i="2"/>
  <c r="H5737" i="2"/>
  <c r="F5737" i="2"/>
  <c r="A5737" i="2"/>
  <c r="H5736" i="2"/>
  <c r="F5736" i="2"/>
  <c r="A5736" i="2"/>
  <c r="H5735" i="2"/>
  <c r="F5735" i="2"/>
  <c r="A5735" i="2"/>
  <c r="H5734" i="2"/>
  <c r="F5734" i="2"/>
  <c r="A5734" i="2"/>
  <c r="H5733" i="2"/>
  <c r="F5733" i="2"/>
  <c r="A5733" i="2"/>
  <c r="H5732" i="2"/>
  <c r="F5732" i="2"/>
  <c r="A5732" i="2"/>
  <c r="H5731" i="2"/>
  <c r="F5731" i="2"/>
  <c r="A5731" i="2"/>
  <c r="H5730" i="2"/>
  <c r="F5730" i="2"/>
  <c r="A5730" i="2"/>
  <c r="H5729" i="2"/>
  <c r="F5729" i="2"/>
  <c r="A5729" i="2"/>
  <c r="H5728" i="2"/>
  <c r="F5728" i="2"/>
  <c r="A5728" i="2"/>
  <c r="H5727" i="2"/>
  <c r="F5727" i="2"/>
  <c r="A5727" i="2"/>
  <c r="H5726" i="2"/>
  <c r="F5726" i="2"/>
  <c r="A5726" i="2"/>
  <c r="H5725" i="2"/>
  <c r="F5725" i="2"/>
  <c r="A5725" i="2"/>
  <c r="H5724" i="2"/>
  <c r="F5724" i="2"/>
  <c r="A5724" i="2"/>
  <c r="H5723" i="2"/>
  <c r="F5723" i="2"/>
  <c r="A5723" i="2"/>
  <c r="H5722" i="2"/>
  <c r="F5722" i="2"/>
  <c r="A5722" i="2"/>
  <c r="H5721" i="2"/>
  <c r="F5721" i="2"/>
  <c r="A5721" i="2"/>
  <c r="H5720" i="2"/>
  <c r="F5720" i="2"/>
  <c r="A5720" i="2"/>
  <c r="H5719" i="2"/>
  <c r="F5719" i="2"/>
  <c r="A5719" i="2"/>
  <c r="H5718" i="2"/>
  <c r="F5718" i="2"/>
  <c r="A5718" i="2"/>
  <c r="H5717" i="2"/>
  <c r="F5717" i="2"/>
  <c r="A5717" i="2"/>
  <c r="H5716" i="2"/>
  <c r="F5716" i="2"/>
  <c r="A5716" i="2"/>
  <c r="H5715" i="2"/>
  <c r="F5715" i="2"/>
  <c r="A5715" i="2"/>
  <c r="H5714" i="2"/>
  <c r="F5714" i="2"/>
  <c r="A5714" i="2"/>
  <c r="H5713" i="2"/>
  <c r="F5713" i="2"/>
  <c r="A5713" i="2"/>
  <c r="H5712" i="2"/>
  <c r="F5712" i="2"/>
  <c r="A5712" i="2"/>
  <c r="H5711" i="2"/>
  <c r="F5711" i="2"/>
  <c r="A5711" i="2"/>
  <c r="H5710" i="2"/>
  <c r="F5710" i="2"/>
  <c r="A5710" i="2"/>
  <c r="H5709" i="2"/>
  <c r="F5709" i="2"/>
  <c r="A5709" i="2"/>
  <c r="H5708" i="2"/>
  <c r="F5708" i="2"/>
  <c r="A5708" i="2"/>
  <c r="H5707" i="2"/>
  <c r="F5707" i="2"/>
  <c r="A5707" i="2"/>
  <c r="H5706" i="2"/>
  <c r="F5706" i="2"/>
  <c r="A5706" i="2"/>
  <c r="H5705" i="2"/>
  <c r="F5705" i="2"/>
  <c r="A5705" i="2"/>
  <c r="H5704" i="2"/>
  <c r="F5704" i="2"/>
  <c r="A5704" i="2"/>
  <c r="H5703" i="2"/>
  <c r="F5703" i="2"/>
  <c r="A5703" i="2"/>
  <c r="H5702" i="2"/>
  <c r="F5702" i="2"/>
  <c r="A5702" i="2"/>
  <c r="H5701" i="2"/>
  <c r="F5701" i="2"/>
  <c r="A5701" i="2"/>
  <c r="H5700" i="2"/>
  <c r="F5700" i="2"/>
  <c r="A5700" i="2"/>
  <c r="H5699" i="2"/>
  <c r="F5699" i="2"/>
  <c r="A5699" i="2"/>
  <c r="H5698" i="2"/>
  <c r="F5698" i="2"/>
  <c r="A5698" i="2"/>
  <c r="H5697" i="2"/>
  <c r="F5697" i="2"/>
  <c r="A5697" i="2"/>
  <c r="H5696" i="2"/>
  <c r="F5696" i="2"/>
  <c r="A5696" i="2"/>
  <c r="H5695" i="2"/>
  <c r="F5695" i="2"/>
  <c r="A5695" i="2"/>
  <c r="H5694" i="2"/>
  <c r="F5694" i="2"/>
  <c r="A5694" i="2"/>
  <c r="H5693" i="2"/>
  <c r="F5693" i="2"/>
  <c r="A5693" i="2"/>
  <c r="H5692" i="2"/>
  <c r="F5692" i="2"/>
  <c r="A5692" i="2"/>
  <c r="H5691" i="2"/>
  <c r="F5691" i="2"/>
  <c r="A5691" i="2"/>
  <c r="H5690" i="2"/>
  <c r="F5690" i="2"/>
  <c r="A5690" i="2"/>
  <c r="H5689" i="2"/>
  <c r="F5689" i="2"/>
  <c r="A5689" i="2"/>
  <c r="H5688" i="2"/>
  <c r="F5688" i="2"/>
  <c r="A5688" i="2"/>
  <c r="H5687" i="2"/>
  <c r="F5687" i="2"/>
  <c r="A5687" i="2"/>
  <c r="H5686" i="2"/>
  <c r="F5686" i="2"/>
  <c r="A5686" i="2"/>
  <c r="H5685" i="2"/>
  <c r="F5685" i="2"/>
  <c r="A5685" i="2"/>
  <c r="H5684" i="2"/>
  <c r="F5684" i="2"/>
  <c r="A5684" i="2"/>
  <c r="H5683" i="2"/>
  <c r="F5683" i="2"/>
  <c r="A5683" i="2"/>
  <c r="H5682" i="2"/>
  <c r="F5682" i="2"/>
  <c r="A5682" i="2"/>
  <c r="H5681" i="2"/>
  <c r="F5681" i="2"/>
  <c r="A5681" i="2"/>
  <c r="H5680" i="2"/>
  <c r="F5680" i="2"/>
  <c r="A5680" i="2"/>
  <c r="H5679" i="2"/>
  <c r="F5679" i="2"/>
  <c r="A5679" i="2"/>
  <c r="H5678" i="2"/>
  <c r="F5678" i="2"/>
  <c r="A5678" i="2"/>
  <c r="H5677" i="2"/>
  <c r="F5677" i="2"/>
  <c r="A5677" i="2"/>
  <c r="H5676" i="2"/>
  <c r="F5676" i="2"/>
  <c r="A5676" i="2"/>
  <c r="H5675" i="2"/>
  <c r="F5675" i="2"/>
  <c r="A5675" i="2"/>
  <c r="H5674" i="2"/>
  <c r="F5674" i="2"/>
  <c r="A5674" i="2"/>
  <c r="H5673" i="2"/>
  <c r="F5673" i="2"/>
  <c r="A5673" i="2"/>
  <c r="H5672" i="2"/>
  <c r="F5672" i="2"/>
  <c r="A5672" i="2"/>
  <c r="H5671" i="2"/>
  <c r="F5671" i="2"/>
  <c r="A5671" i="2"/>
  <c r="H5670" i="2"/>
  <c r="F5670" i="2"/>
  <c r="A5670" i="2"/>
  <c r="H5669" i="2"/>
  <c r="F5669" i="2"/>
  <c r="A5669" i="2"/>
  <c r="H5668" i="2"/>
  <c r="F5668" i="2"/>
  <c r="A5668" i="2"/>
  <c r="H5667" i="2"/>
  <c r="F5667" i="2"/>
  <c r="A5667" i="2"/>
  <c r="H5666" i="2"/>
  <c r="F5666" i="2"/>
  <c r="A5666" i="2"/>
  <c r="H5665" i="2"/>
  <c r="F5665" i="2"/>
  <c r="A5665" i="2"/>
  <c r="H5664" i="2"/>
  <c r="F5664" i="2"/>
  <c r="A5664" i="2"/>
  <c r="H5663" i="2"/>
  <c r="F5663" i="2"/>
  <c r="A5663" i="2"/>
  <c r="H5662" i="2"/>
  <c r="F5662" i="2"/>
  <c r="A5662" i="2"/>
  <c r="H5661" i="2"/>
  <c r="F5661" i="2"/>
  <c r="A5661" i="2"/>
  <c r="H5660" i="2"/>
  <c r="F5660" i="2"/>
  <c r="A5660" i="2"/>
  <c r="H5659" i="2"/>
  <c r="F5659" i="2"/>
  <c r="A5659" i="2"/>
  <c r="H5658" i="2"/>
  <c r="F5658" i="2"/>
  <c r="A5658" i="2"/>
  <c r="H5657" i="2"/>
  <c r="F5657" i="2"/>
  <c r="A5657" i="2"/>
  <c r="H5656" i="2"/>
  <c r="F5656" i="2"/>
  <c r="A5656" i="2"/>
  <c r="H5655" i="2"/>
  <c r="F5655" i="2"/>
  <c r="A5655" i="2"/>
  <c r="H5654" i="2"/>
  <c r="F5654" i="2"/>
  <c r="A5654" i="2"/>
  <c r="H5653" i="2"/>
  <c r="F5653" i="2"/>
  <c r="A5653" i="2"/>
  <c r="H5652" i="2"/>
  <c r="F5652" i="2"/>
  <c r="A5652" i="2"/>
  <c r="H5651" i="2"/>
  <c r="F5651" i="2"/>
  <c r="A5651" i="2"/>
  <c r="H5650" i="2"/>
  <c r="F5650" i="2"/>
  <c r="A5650" i="2"/>
  <c r="H5649" i="2"/>
  <c r="F5649" i="2"/>
  <c r="A5649" i="2"/>
  <c r="H5648" i="2"/>
  <c r="F5648" i="2"/>
  <c r="A5648" i="2"/>
  <c r="H5647" i="2"/>
  <c r="F5647" i="2"/>
  <c r="A5647" i="2"/>
  <c r="H5646" i="2"/>
  <c r="F5646" i="2"/>
  <c r="A5646" i="2"/>
  <c r="H5645" i="2"/>
  <c r="F5645" i="2"/>
  <c r="A5645" i="2"/>
  <c r="H5644" i="2"/>
  <c r="F5644" i="2"/>
  <c r="A5644" i="2"/>
  <c r="H5643" i="2"/>
  <c r="F5643" i="2"/>
  <c r="A5643" i="2"/>
  <c r="H5642" i="2"/>
  <c r="F5642" i="2"/>
  <c r="A5642" i="2"/>
  <c r="H5641" i="2"/>
  <c r="F5641" i="2"/>
  <c r="A5641" i="2"/>
  <c r="H5640" i="2"/>
  <c r="F5640" i="2"/>
  <c r="A5640" i="2"/>
  <c r="H5639" i="2"/>
  <c r="F5639" i="2"/>
  <c r="A5639" i="2"/>
  <c r="H5638" i="2"/>
  <c r="F5638" i="2"/>
  <c r="A5638" i="2"/>
  <c r="H5637" i="2"/>
  <c r="F5637" i="2"/>
  <c r="A5637" i="2"/>
  <c r="H5636" i="2"/>
  <c r="F5636" i="2"/>
  <c r="A5636" i="2"/>
  <c r="H5635" i="2"/>
  <c r="F5635" i="2"/>
  <c r="A5635" i="2"/>
  <c r="H5634" i="2"/>
  <c r="F5634" i="2"/>
  <c r="A5634" i="2"/>
  <c r="H5633" i="2"/>
  <c r="F5633" i="2"/>
  <c r="A5633" i="2"/>
  <c r="H5632" i="2"/>
  <c r="F5632" i="2"/>
  <c r="A5632" i="2"/>
  <c r="H5631" i="2"/>
  <c r="F5631" i="2"/>
  <c r="A5631" i="2"/>
  <c r="H5630" i="2"/>
  <c r="F5630" i="2"/>
  <c r="A5630" i="2"/>
  <c r="H5629" i="2"/>
  <c r="F5629" i="2"/>
  <c r="A5629" i="2"/>
  <c r="H5628" i="2"/>
  <c r="F5628" i="2"/>
  <c r="A5628" i="2"/>
  <c r="H5627" i="2"/>
  <c r="F5627" i="2"/>
  <c r="A5627" i="2"/>
  <c r="H5626" i="2"/>
  <c r="F5626" i="2"/>
  <c r="A5626" i="2"/>
  <c r="H5625" i="2"/>
  <c r="F5625" i="2"/>
  <c r="A5625" i="2"/>
  <c r="H5624" i="2"/>
  <c r="F5624" i="2"/>
  <c r="A5624" i="2"/>
  <c r="H5623" i="2"/>
  <c r="F5623" i="2"/>
  <c r="A5623" i="2"/>
  <c r="H5622" i="2"/>
  <c r="F5622" i="2"/>
  <c r="A5622" i="2"/>
  <c r="H5621" i="2"/>
  <c r="F5621" i="2"/>
  <c r="A5621" i="2"/>
  <c r="H5620" i="2"/>
  <c r="F5620" i="2"/>
  <c r="A5620" i="2"/>
  <c r="H5619" i="2"/>
  <c r="F5619" i="2"/>
  <c r="A5619" i="2"/>
  <c r="H5618" i="2"/>
  <c r="F5618" i="2"/>
  <c r="A5618" i="2"/>
  <c r="H5617" i="2"/>
  <c r="F5617" i="2"/>
  <c r="A5617" i="2"/>
  <c r="H5616" i="2"/>
  <c r="F5616" i="2"/>
  <c r="A5616" i="2"/>
  <c r="H5615" i="2"/>
  <c r="F5615" i="2"/>
  <c r="A5615" i="2"/>
  <c r="H5614" i="2"/>
  <c r="F5614" i="2"/>
  <c r="A5614" i="2"/>
  <c r="H5613" i="2"/>
  <c r="F5613" i="2"/>
  <c r="A5613" i="2"/>
  <c r="H5612" i="2"/>
  <c r="F5612" i="2"/>
  <c r="A5612" i="2"/>
  <c r="H5611" i="2"/>
  <c r="F5611" i="2"/>
  <c r="A5611" i="2"/>
  <c r="H5610" i="2"/>
  <c r="F5610" i="2"/>
  <c r="A5610" i="2"/>
  <c r="H5609" i="2"/>
  <c r="F5609" i="2"/>
  <c r="A5609" i="2"/>
  <c r="H5608" i="2"/>
  <c r="F5608" i="2"/>
  <c r="A5608" i="2"/>
  <c r="H5607" i="2"/>
  <c r="F5607" i="2"/>
  <c r="A5607" i="2"/>
  <c r="H5606" i="2"/>
  <c r="F5606" i="2"/>
  <c r="A5606" i="2"/>
  <c r="H5605" i="2"/>
  <c r="F5605" i="2"/>
  <c r="A5605" i="2"/>
  <c r="H5604" i="2"/>
  <c r="F5604" i="2"/>
  <c r="A5604" i="2"/>
  <c r="H5603" i="2"/>
  <c r="F5603" i="2"/>
  <c r="A5603" i="2"/>
  <c r="H5602" i="2"/>
  <c r="F5602" i="2"/>
  <c r="A5602" i="2"/>
  <c r="H5601" i="2"/>
  <c r="F5601" i="2"/>
  <c r="A5601" i="2"/>
  <c r="H5600" i="2"/>
  <c r="F5600" i="2"/>
  <c r="A5600" i="2"/>
  <c r="H5599" i="2"/>
  <c r="F5599" i="2"/>
  <c r="A5599" i="2"/>
  <c r="H5598" i="2"/>
  <c r="F5598" i="2"/>
  <c r="A5598" i="2"/>
  <c r="H5597" i="2"/>
  <c r="F5597" i="2"/>
  <c r="A5597" i="2"/>
  <c r="H5596" i="2"/>
  <c r="F5596" i="2"/>
  <c r="A5596" i="2"/>
  <c r="H5595" i="2"/>
  <c r="F5595" i="2"/>
  <c r="A5595" i="2"/>
  <c r="H5594" i="2"/>
  <c r="F5594" i="2"/>
  <c r="A5594" i="2"/>
  <c r="H5593" i="2"/>
  <c r="F5593" i="2"/>
  <c r="A5593" i="2"/>
  <c r="H5592" i="2"/>
  <c r="F5592" i="2"/>
  <c r="A5592" i="2"/>
  <c r="H5591" i="2"/>
  <c r="F5591" i="2"/>
  <c r="A5591" i="2"/>
  <c r="H5590" i="2"/>
  <c r="F5590" i="2"/>
  <c r="A5590" i="2"/>
  <c r="H5589" i="2"/>
  <c r="F5589" i="2"/>
  <c r="A5589" i="2"/>
  <c r="H5588" i="2"/>
  <c r="F5588" i="2"/>
  <c r="A5588" i="2"/>
  <c r="H5587" i="2"/>
  <c r="F5587" i="2"/>
  <c r="A5587" i="2"/>
  <c r="H5586" i="2"/>
  <c r="F5586" i="2"/>
  <c r="A5586" i="2"/>
  <c r="H5585" i="2"/>
  <c r="F5585" i="2"/>
  <c r="A5585" i="2"/>
  <c r="H5584" i="2"/>
  <c r="F5584" i="2"/>
  <c r="A5584" i="2"/>
  <c r="H5583" i="2"/>
  <c r="F5583" i="2"/>
  <c r="A5583" i="2"/>
  <c r="H5582" i="2"/>
  <c r="F5582" i="2"/>
  <c r="A5582" i="2"/>
  <c r="H5581" i="2"/>
  <c r="F5581" i="2"/>
  <c r="A5581" i="2"/>
  <c r="H5580" i="2"/>
  <c r="F5580" i="2"/>
  <c r="A5580" i="2"/>
  <c r="H5579" i="2"/>
  <c r="F5579" i="2"/>
  <c r="A5579" i="2"/>
  <c r="H5578" i="2"/>
  <c r="F5578" i="2"/>
  <c r="A5578" i="2"/>
  <c r="H5577" i="2"/>
  <c r="F5577" i="2"/>
  <c r="A5577" i="2"/>
  <c r="H5576" i="2"/>
  <c r="F5576" i="2"/>
  <c r="A5576" i="2"/>
  <c r="H5575" i="2"/>
  <c r="F5575" i="2"/>
  <c r="A5575" i="2"/>
  <c r="H5574" i="2"/>
  <c r="F5574" i="2"/>
  <c r="A5574" i="2"/>
  <c r="H5573" i="2"/>
  <c r="F5573" i="2"/>
  <c r="A5573" i="2"/>
  <c r="H5572" i="2"/>
  <c r="F5572" i="2"/>
  <c r="A5572" i="2"/>
  <c r="H5571" i="2"/>
  <c r="F5571" i="2"/>
  <c r="A5571" i="2"/>
  <c r="H5570" i="2"/>
  <c r="F5570" i="2"/>
  <c r="A5570" i="2"/>
  <c r="H5569" i="2"/>
  <c r="F5569" i="2"/>
  <c r="A5569" i="2"/>
  <c r="H5568" i="2"/>
  <c r="F5568" i="2"/>
  <c r="A5568" i="2"/>
  <c r="H5567" i="2"/>
  <c r="F5567" i="2"/>
  <c r="A5567" i="2"/>
  <c r="H5566" i="2"/>
  <c r="F5566" i="2"/>
  <c r="A5566" i="2"/>
  <c r="H5565" i="2"/>
  <c r="F5565" i="2"/>
  <c r="A5565" i="2"/>
  <c r="H5564" i="2"/>
  <c r="F5564" i="2"/>
  <c r="A5564" i="2"/>
  <c r="H5563" i="2"/>
  <c r="F5563" i="2"/>
  <c r="A5563" i="2"/>
  <c r="H5562" i="2"/>
  <c r="F5562" i="2"/>
  <c r="A5562" i="2"/>
  <c r="H5561" i="2"/>
  <c r="F5561" i="2"/>
  <c r="A5561" i="2"/>
  <c r="H5560" i="2"/>
  <c r="F5560" i="2"/>
  <c r="A5560" i="2"/>
  <c r="H5559" i="2"/>
  <c r="F5559" i="2"/>
  <c r="A5559" i="2"/>
  <c r="H5558" i="2"/>
  <c r="F5558" i="2"/>
  <c r="A5558" i="2"/>
  <c r="H5557" i="2"/>
  <c r="F5557" i="2"/>
  <c r="A5557" i="2"/>
  <c r="H5556" i="2"/>
  <c r="F5556" i="2"/>
  <c r="A5556" i="2"/>
  <c r="H5555" i="2"/>
  <c r="F5555" i="2"/>
  <c r="A5555" i="2"/>
  <c r="H5554" i="2"/>
  <c r="F5554" i="2"/>
  <c r="A5554" i="2"/>
  <c r="H5553" i="2"/>
  <c r="F5553" i="2"/>
  <c r="A5553" i="2"/>
  <c r="H5552" i="2"/>
  <c r="F5552" i="2"/>
  <c r="A5552" i="2"/>
  <c r="H5551" i="2"/>
  <c r="F5551" i="2"/>
  <c r="A5551" i="2"/>
  <c r="H5550" i="2"/>
  <c r="F5550" i="2"/>
  <c r="A5550" i="2"/>
  <c r="H5549" i="2"/>
  <c r="F5549" i="2"/>
  <c r="A5549" i="2"/>
  <c r="H5548" i="2"/>
  <c r="F5548" i="2"/>
  <c r="A5548" i="2"/>
  <c r="H5547" i="2"/>
  <c r="F5547" i="2"/>
  <c r="A5547" i="2"/>
  <c r="H5546" i="2"/>
  <c r="F5546" i="2"/>
  <c r="A5546" i="2"/>
  <c r="H5545" i="2"/>
  <c r="F5545" i="2"/>
  <c r="A5545" i="2"/>
  <c r="H5544" i="2"/>
  <c r="F5544" i="2"/>
  <c r="A5544" i="2"/>
  <c r="H5543" i="2"/>
  <c r="F5543" i="2"/>
  <c r="A5543" i="2"/>
  <c r="H5542" i="2"/>
  <c r="F5542" i="2"/>
  <c r="A5542" i="2"/>
  <c r="H5541" i="2"/>
  <c r="F5541" i="2"/>
  <c r="A5541" i="2"/>
  <c r="H5540" i="2"/>
  <c r="F5540" i="2"/>
  <c r="A5540" i="2"/>
  <c r="H5539" i="2"/>
  <c r="F5539" i="2"/>
  <c r="A5539" i="2"/>
  <c r="H5538" i="2"/>
  <c r="F5538" i="2"/>
  <c r="A5538" i="2"/>
  <c r="H5537" i="2"/>
  <c r="F5537" i="2"/>
  <c r="A5537" i="2"/>
  <c r="H5536" i="2"/>
  <c r="F5536" i="2"/>
  <c r="A5536" i="2"/>
  <c r="H5535" i="2"/>
  <c r="F5535" i="2"/>
  <c r="A5535" i="2"/>
  <c r="H5534" i="2"/>
  <c r="F5534" i="2"/>
  <c r="A5534" i="2"/>
  <c r="H5533" i="2"/>
  <c r="F5533" i="2"/>
  <c r="A5533" i="2"/>
  <c r="H5532" i="2"/>
  <c r="F5532" i="2"/>
  <c r="A5532" i="2"/>
  <c r="H5531" i="2"/>
  <c r="F5531" i="2"/>
  <c r="A5531" i="2"/>
  <c r="H5530" i="2"/>
  <c r="F5530" i="2"/>
  <c r="A5530" i="2"/>
  <c r="H5529" i="2"/>
  <c r="F5529" i="2"/>
  <c r="A5529" i="2"/>
  <c r="H5528" i="2"/>
  <c r="F5528" i="2"/>
  <c r="A5528" i="2"/>
  <c r="H5527" i="2"/>
  <c r="F5527" i="2"/>
  <c r="A5527" i="2"/>
  <c r="H5526" i="2"/>
  <c r="F5526" i="2"/>
  <c r="A5526" i="2"/>
  <c r="H5525" i="2"/>
  <c r="F5525" i="2"/>
  <c r="A5525" i="2"/>
  <c r="H5524" i="2"/>
  <c r="F5524" i="2"/>
  <c r="A5524" i="2"/>
  <c r="H5523" i="2"/>
  <c r="F5523" i="2"/>
  <c r="A5523" i="2"/>
  <c r="H5522" i="2"/>
  <c r="F5522" i="2"/>
  <c r="A5522" i="2"/>
  <c r="H5521" i="2"/>
  <c r="F5521" i="2"/>
  <c r="A5521" i="2"/>
  <c r="H5520" i="2"/>
  <c r="F5520" i="2"/>
  <c r="A5520" i="2"/>
  <c r="H5519" i="2"/>
  <c r="F5519" i="2"/>
  <c r="A5519" i="2"/>
  <c r="H5518" i="2"/>
  <c r="F5518" i="2"/>
  <c r="A5518" i="2"/>
  <c r="H5517" i="2"/>
  <c r="F5517" i="2"/>
  <c r="A5517" i="2"/>
  <c r="H5516" i="2"/>
  <c r="F5516" i="2"/>
  <c r="A5516" i="2"/>
  <c r="H5515" i="2"/>
  <c r="F5515" i="2"/>
  <c r="A5515" i="2"/>
  <c r="H5514" i="2"/>
  <c r="F5514" i="2"/>
  <c r="A5514" i="2"/>
  <c r="H5513" i="2"/>
  <c r="F5513" i="2"/>
  <c r="A5513" i="2"/>
  <c r="H5512" i="2"/>
  <c r="F5512" i="2"/>
  <c r="A5512" i="2"/>
  <c r="H5511" i="2"/>
  <c r="F5511" i="2"/>
  <c r="A5511" i="2"/>
  <c r="H5510" i="2"/>
  <c r="F5510" i="2"/>
  <c r="A5510" i="2"/>
  <c r="H5509" i="2"/>
  <c r="F5509" i="2"/>
  <c r="A5509" i="2"/>
  <c r="H5508" i="2"/>
  <c r="F5508" i="2"/>
  <c r="A5508" i="2"/>
  <c r="H5507" i="2"/>
  <c r="F5507" i="2"/>
  <c r="A5507" i="2"/>
  <c r="H5506" i="2"/>
  <c r="F5506" i="2"/>
  <c r="A5506" i="2"/>
  <c r="H5505" i="2"/>
  <c r="F5505" i="2"/>
  <c r="A5505" i="2"/>
  <c r="H5504" i="2"/>
  <c r="F5504" i="2"/>
  <c r="A5504" i="2"/>
  <c r="H5503" i="2"/>
  <c r="F5503" i="2"/>
  <c r="A5503" i="2"/>
  <c r="H5502" i="2"/>
  <c r="F5502" i="2"/>
  <c r="A5502" i="2"/>
  <c r="H5501" i="2"/>
  <c r="F5501" i="2"/>
  <c r="A5501" i="2"/>
  <c r="H5500" i="2"/>
  <c r="F5500" i="2"/>
  <c r="A5500" i="2"/>
  <c r="H5499" i="2"/>
  <c r="F5499" i="2"/>
  <c r="A5499" i="2"/>
  <c r="H5498" i="2"/>
  <c r="F5498" i="2"/>
  <c r="A5498" i="2"/>
  <c r="H5497" i="2"/>
  <c r="F5497" i="2"/>
  <c r="A5497" i="2"/>
  <c r="H5496" i="2"/>
  <c r="F5496" i="2"/>
  <c r="A5496" i="2"/>
  <c r="H5495" i="2"/>
  <c r="F5495" i="2"/>
  <c r="A5495" i="2"/>
  <c r="H5494" i="2"/>
  <c r="F5494" i="2"/>
  <c r="A5494" i="2"/>
  <c r="H5493" i="2"/>
  <c r="F5493" i="2"/>
  <c r="A5493" i="2"/>
  <c r="H5492" i="2"/>
  <c r="F5492" i="2"/>
  <c r="A5492" i="2"/>
  <c r="H5491" i="2"/>
  <c r="F5491" i="2"/>
  <c r="A5491" i="2"/>
  <c r="H5490" i="2"/>
  <c r="F5490" i="2"/>
  <c r="A5490" i="2"/>
  <c r="H5489" i="2"/>
  <c r="F5489" i="2"/>
  <c r="A5489" i="2"/>
  <c r="H5488" i="2"/>
  <c r="F5488" i="2"/>
  <c r="A5488" i="2"/>
  <c r="H5487" i="2"/>
  <c r="F5487" i="2"/>
  <c r="A5487" i="2"/>
  <c r="H5486" i="2"/>
  <c r="F5486" i="2"/>
  <c r="A5486" i="2"/>
  <c r="H5485" i="2"/>
  <c r="F5485" i="2"/>
  <c r="A5485" i="2"/>
  <c r="H5484" i="2"/>
  <c r="F5484" i="2"/>
  <c r="A5484" i="2"/>
  <c r="H5483" i="2"/>
  <c r="F5483" i="2"/>
  <c r="A5483" i="2"/>
  <c r="H5482" i="2"/>
  <c r="F5482" i="2"/>
  <c r="A5482" i="2"/>
  <c r="H5481" i="2"/>
  <c r="F5481" i="2"/>
  <c r="A5481" i="2"/>
  <c r="H5480" i="2"/>
  <c r="F5480" i="2"/>
  <c r="A5480" i="2"/>
  <c r="H5479" i="2"/>
  <c r="F5479" i="2"/>
  <c r="A5479" i="2"/>
  <c r="H5478" i="2"/>
  <c r="F5478" i="2"/>
  <c r="A5478" i="2"/>
  <c r="H5477" i="2"/>
  <c r="F5477" i="2"/>
  <c r="A5477" i="2"/>
  <c r="H5476" i="2"/>
  <c r="F5476" i="2"/>
  <c r="A5476" i="2"/>
  <c r="H5475" i="2"/>
  <c r="F5475" i="2"/>
  <c r="A5475" i="2"/>
  <c r="H5474" i="2"/>
  <c r="F5474" i="2"/>
  <c r="A5474" i="2"/>
  <c r="H5473" i="2"/>
  <c r="F5473" i="2"/>
  <c r="A5473" i="2"/>
  <c r="H5472" i="2"/>
  <c r="F5472" i="2"/>
  <c r="A5472" i="2"/>
  <c r="H5471" i="2"/>
  <c r="F5471" i="2"/>
  <c r="A5471" i="2"/>
  <c r="H5470" i="2"/>
  <c r="F5470" i="2"/>
  <c r="A5470" i="2"/>
  <c r="H5469" i="2"/>
  <c r="F5469" i="2"/>
  <c r="A5469" i="2"/>
  <c r="H5468" i="2"/>
  <c r="F5468" i="2"/>
  <c r="A5468" i="2"/>
  <c r="H5467" i="2"/>
  <c r="F5467" i="2"/>
  <c r="A5467" i="2"/>
  <c r="H5466" i="2"/>
  <c r="F5466" i="2"/>
  <c r="A5466" i="2"/>
  <c r="H5465" i="2"/>
  <c r="F5465" i="2"/>
  <c r="A5465" i="2"/>
  <c r="H5464" i="2"/>
  <c r="F5464" i="2"/>
  <c r="A5464" i="2"/>
  <c r="H5463" i="2"/>
  <c r="F5463" i="2"/>
  <c r="A5463" i="2"/>
  <c r="H5462" i="2"/>
  <c r="F5462" i="2"/>
  <c r="A5462" i="2"/>
  <c r="H5461" i="2"/>
  <c r="F5461" i="2"/>
  <c r="A5461" i="2"/>
  <c r="H5460" i="2"/>
  <c r="F5460" i="2"/>
  <c r="A5460" i="2"/>
  <c r="H5459" i="2"/>
  <c r="F5459" i="2"/>
  <c r="A5459" i="2"/>
  <c r="H5458" i="2"/>
  <c r="F5458" i="2"/>
  <c r="A5458" i="2"/>
  <c r="H5457" i="2"/>
  <c r="F5457" i="2"/>
  <c r="A5457" i="2"/>
  <c r="H5456" i="2"/>
  <c r="F5456" i="2"/>
  <c r="A5456" i="2"/>
  <c r="H5455" i="2"/>
  <c r="F5455" i="2"/>
  <c r="A5455" i="2"/>
  <c r="H5454" i="2"/>
  <c r="F5454" i="2"/>
  <c r="A5454" i="2"/>
  <c r="H5453" i="2"/>
  <c r="F5453" i="2"/>
  <c r="A5453" i="2"/>
  <c r="H5452" i="2"/>
  <c r="F5452" i="2"/>
  <c r="A5452" i="2"/>
  <c r="H5451" i="2"/>
  <c r="F5451" i="2"/>
  <c r="A5451" i="2"/>
  <c r="H5450" i="2"/>
  <c r="F5450" i="2"/>
  <c r="A5450" i="2"/>
  <c r="H5449" i="2"/>
  <c r="F5449" i="2"/>
  <c r="A5449" i="2"/>
  <c r="H5448" i="2"/>
  <c r="F5448" i="2"/>
  <c r="A5448" i="2"/>
  <c r="H5447" i="2"/>
  <c r="F5447" i="2"/>
  <c r="A5447" i="2"/>
  <c r="H5446" i="2"/>
  <c r="F5446" i="2"/>
  <c r="A5446" i="2"/>
  <c r="H5445" i="2"/>
  <c r="F5445" i="2"/>
  <c r="A5445" i="2"/>
  <c r="H5444" i="2"/>
  <c r="F5444" i="2"/>
  <c r="A5444" i="2"/>
  <c r="H5443" i="2"/>
  <c r="F5443" i="2"/>
  <c r="A5443" i="2"/>
  <c r="H5442" i="2"/>
  <c r="F5442" i="2"/>
  <c r="A5442" i="2"/>
  <c r="H5441" i="2"/>
  <c r="F5441" i="2"/>
  <c r="A5441" i="2"/>
  <c r="H5440" i="2"/>
  <c r="F5440" i="2"/>
  <c r="A5440" i="2"/>
  <c r="H5439" i="2"/>
  <c r="F5439" i="2"/>
  <c r="A5439" i="2"/>
  <c r="H5438" i="2"/>
  <c r="F5438" i="2"/>
  <c r="A5438" i="2"/>
  <c r="H5437" i="2"/>
  <c r="F5437" i="2"/>
  <c r="A5437" i="2"/>
  <c r="H5436" i="2"/>
  <c r="F5436" i="2"/>
  <c r="A5436" i="2"/>
  <c r="H5435" i="2"/>
  <c r="F5435" i="2"/>
  <c r="A5435" i="2"/>
  <c r="H5434" i="2"/>
  <c r="F5434" i="2"/>
  <c r="A5434" i="2"/>
  <c r="H5433" i="2"/>
  <c r="F5433" i="2"/>
  <c r="A5433" i="2"/>
  <c r="H5432" i="2"/>
  <c r="F5432" i="2"/>
  <c r="A5432" i="2"/>
  <c r="H5431" i="2"/>
  <c r="F5431" i="2"/>
  <c r="A5431" i="2"/>
  <c r="H5430" i="2"/>
  <c r="F5430" i="2"/>
  <c r="A5430" i="2"/>
  <c r="H5429" i="2"/>
  <c r="F5429" i="2"/>
  <c r="A5429" i="2"/>
  <c r="H5428" i="2"/>
  <c r="F5428" i="2"/>
  <c r="A5428" i="2"/>
  <c r="H5427" i="2"/>
  <c r="F5427" i="2"/>
  <c r="A5427" i="2"/>
  <c r="H5426" i="2"/>
  <c r="F5426" i="2"/>
  <c r="A5426" i="2"/>
  <c r="H5425" i="2"/>
  <c r="F5425" i="2"/>
  <c r="A5425" i="2"/>
  <c r="H5424" i="2"/>
  <c r="F5424" i="2"/>
  <c r="A5424" i="2"/>
  <c r="H5423" i="2"/>
  <c r="F5423" i="2"/>
  <c r="A5423" i="2"/>
  <c r="H5422" i="2"/>
  <c r="F5422" i="2"/>
  <c r="A5422" i="2"/>
  <c r="H5421" i="2"/>
  <c r="F5421" i="2"/>
  <c r="A5421" i="2"/>
  <c r="H5420" i="2"/>
  <c r="F5420" i="2"/>
  <c r="A5420" i="2"/>
  <c r="H5419" i="2"/>
  <c r="F5419" i="2"/>
  <c r="A5419" i="2"/>
  <c r="H5418" i="2"/>
  <c r="F5418" i="2"/>
  <c r="A5418" i="2"/>
  <c r="H5417" i="2"/>
  <c r="F5417" i="2"/>
  <c r="A5417" i="2"/>
  <c r="H5416" i="2"/>
  <c r="F5416" i="2"/>
  <c r="A5416" i="2"/>
  <c r="H5415" i="2"/>
  <c r="F5415" i="2"/>
  <c r="A5415" i="2"/>
  <c r="H5414" i="2"/>
  <c r="F5414" i="2"/>
  <c r="A5414" i="2"/>
  <c r="H5413" i="2"/>
  <c r="F5413" i="2"/>
  <c r="A5413" i="2"/>
  <c r="H5412" i="2"/>
  <c r="F5412" i="2"/>
  <c r="A5412" i="2"/>
  <c r="H5411" i="2"/>
  <c r="F5411" i="2"/>
  <c r="A5411" i="2"/>
  <c r="H5410" i="2"/>
  <c r="F5410" i="2"/>
  <c r="A5410" i="2"/>
  <c r="H5409" i="2"/>
  <c r="F5409" i="2"/>
  <c r="A5409" i="2"/>
  <c r="H5408" i="2"/>
  <c r="F5408" i="2"/>
  <c r="A5408" i="2"/>
  <c r="H5407" i="2"/>
  <c r="F5407" i="2"/>
  <c r="A5407" i="2"/>
  <c r="H5406" i="2"/>
  <c r="F5406" i="2"/>
  <c r="A5406" i="2"/>
  <c r="H5405" i="2"/>
  <c r="F5405" i="2"/>
  <c r="A5405" i="2"/>
  <c r="H5404" i="2"/>
  <c r="F5404" i="2"/>
  <c r="A5404" i="2"/>
  <c r="H5403" i="2"/>
  <c r="F5403" i="2"/>
  <c r="A5403" i="2"/>
  <c r="H5402" i="2"/>
  <c r="F5402" i="2"/>
  <c r="A5402" i="2"/>
  <c r="H5401" i="2"/>
  <c r="F5401" i="2"/>
  <c r="A5401" i="2"/>
  <c r="H5400" i="2"/>
  <c r="F5400" i="2"/>
  <c r="A5400" i="2"/>
  <c r="H5399" i="2"/>
  <c r="F5399" i="2"/>
  <c r="A5399" i="2"/>
  <c r="H5398" i="2"/>
  <c r="F5398" i="2"/>
  <c r="A5398" i="2"/>
  <c r="H5397" i="2"/>
  <c r="F5397" i="2"/>
  <c r="A5397" i="2"/>
  <c r="H5396" i="2"/>
  <c r="F5396" i="2"/>
  <c r="A5396" i="2"/>
  <c r="H5395" i="2"/>
  <c r="F5395" i="2"/>
  <c r="A5395" i="2"/>
  <c r="H5394" i="2"/>
  <c r="F5394" i="2"/>
  <c r="A5394" i="2"/>
  <c r="H5393" i="2"/>
  <c r="F5393" i="2"/>
  <c r="A5393" i="2"/>
  <c r="H5392" i="2"/>
  <c r="F5392" i="2"/>
  <c r="A5392" i="2"/>
  <c r="H5391" i="2"/>
  <c r="F5391" i="2"/>
  <c r="A5391" i="2"/>
  <c r="H5390" i="2"/>
  <c r="F5390" i="2"/>
  <c r="A5390" i="2"/>
  <c r="H5389" i="2"/>
  <c r="F5389" i="2"/>
  <c r="A5389" i="2"/>
  <c r="H5388" i="2"/>
  <c r="F5388" i="2"/>
  <c r="A5388" i="2"/>
  <c r="H5387" i="2"/>
  <c r="F5387" i="2"/>
  <c r="A5387" i="2"/>
  <c r="H5386" i="2"/>
  <c r="F5386" i="2"/>
  <c r="A5386" i="2"/>
  <c r="H5385" i="2"/>
  <c r="F5385" i="2"/>
  <c r="A5385" i="2"/>
  <c r="H5384" i="2"/>
  <c r="F5384" i="2"/>
  <c r="A5384" i="2"/>
  <c r="H5383" i="2"/>
  <c r="F5383" i="2"/>
  <c r="A5383" i="2"/>
  <c r="H5382" i="2"/>
  <c r="F5382" i="2"/>
  <c r="A5382" i="2"/>
  <c r="H5381" i="2"/>
  <c r="F5381" i="2"/>
  <c r="A5381" i="2"/>
  <c r="H5380" i="2"/>
  <c r="F5380" i="2"/>
  <c r="A5380" i="2"/>
  <c r="H5379" i="2"/>
  <c r="F5379" i="2"/>
  <c r="A5379" i="2"/>
  <c r="H5378" i="2"/>
  <c r="F5378" i="2"/>
  <c r="A5378" i="2"/>
  <c r="H5377" i="2"/>
  <c r="F5377" i="2"/>
  <c r="A5377" i="2"/>
  <c r="H5376" i="2"/>
  <c r="F5376" i="2"/>
  <c r="A5376" i="2"/>
  <c r="H5375" i="2"/>
  <c r="F5375" i="2"/>
  <c r="A5375" i="2"/>
  <c r="H5374" i="2"/>
  <c r="F5374" i="2"/>
  <c r="A5374" i="2"/>
  <c r="H5373" i="2"/>
  <c r="F5373" i="2"/>
  <c r="A5373" i="2"/>
  <c r="H5372" i="2"/>
  <c r="F5372" i="2"/>
  <c r="A5372" i="2"/>
  <c r="H5371" i="2"/>
  <c r="F5371" i="2"/>
  <c r="A5371" i="2"/>
  <c r="H5370" i="2"/>
  <c r="F5370" i="2"/>
  <c r="A5370" i="2"/>
  <c r="H5369" i="2"/>
  <c r="F5369" i="2"/>
  <c r="A5369" i="2"/>
  <c r="H5368" i="2"/>
  <c r="F5368" i="2"/>
  <c r="A5368" i="2"/>
  <c r="H5367" i="2"/>
  <c r="F5367" i="2"/>
  <c r="A5367" i="2"/>
  <c r="H5366" i="2"/>
  <c r="F5366" i="2"/>
  <c r="A5366" i="2"/>
  <c r="H5365" i="2"/>
  <c r="F5365" i="2"/>
  <c r="A5365" i="2"/>
  <c r="H5364" i="2"/>
  <c r="F5364" i="2"/>
  <c r="A5364" i="2"/>
  <c r="H5363" i="2"/>
  <c r="F5363" i="2"/>
  <c r="A5363" i="2"/>
  <c r="H5362" i="2"/>
  <c r="F5362" i="2"/>
  <c r="A5362" i="2"/>
  <c r="H5361" i="2"/>
  <c r="F5361" i="2"/>
  <c r="E5361" i="2"/>
  <c r="A5361" i="2"/>
  <c r="H5360" i="2"/>
  <c r="F5360" i="2"/>
  <c r="E5360" i="2"/>
  <c r="A5360" i="2"/>
  <c r="H5359" i="2"/>
  <c r="F5359" i="2"/>
  <c r="E5359" i="2"/>
  <c r="A5359" i="2"/>
  <c r="H5358" i="2"/>
  <c r="F5358" i="2"/>
  <c r="E5358" i="2"/>
  <c r="A5358" i="2"/>
  <c r="H5357" i="2"/>
  <c r="F5357" i="2"/>
  <c r="E5357" i="2"/>
  <c r="A5357" i="2"/>
  <c r="H5356" i="2"/>
  <c r="F5356" i="2"/>
  <c r="E5356" i="2"/>
  <c r="A5356" i="2"/>
  <c r="H5355" i="2"/>
  <c r="F5355" i="2"/>
  <c r="E5355" i="2"/>
  <c r="A5355" i="2"/>
  <c r="H5354" i="2"/>
  <c r="F5354" i="2"/>
  <c r="E5354" i="2"/>
  <c r="A5354" i="2"/>
  <c r="H5353" i="2"/>
  <c r="F5353" i="2"/>
  <c r="E5353" i="2"/>
  <c r="A5353" i="2"/>
  <c r="H5352" i="2"/>
  <c r="F5352" i="2"/>
  <c r="E5352" i="2"/>
  <c r="A5352" i="2"/>
  <c r="H5351" i="2"/>
  <c r="F5351" i="2"/>
  <c r="E5351" i="2"/>
  <c r="A5351" i="2"/>
  <c r="H5350" i="2"/>
  <c r="F5350" i="2"/>
  <c r="E5350" i="2"/>
  <c r="A5350" i="2"/>
  <c r="H5349" i="2"/>
  <c r="F5349" i="2"/>
  <c r="E5349" i="2"/>
  <c r="A5349" i="2"/>
  <c r="H5348" i="2"/>
  <c r="F5348" i="2"/>
  <c r="E5348" i="2"/>
  <c r="A5348" i="2"/>
  <c r="H5347" i="2"/>
  <c r="F5347" i="2"/>
  <c r="E5347" i="2"/>
  <c r="A5347" i="2"/>
  <c r="H5346" i="2"/>
  <c r="F5346" i="2"/>
  <c r="E5346" i="2"/>
  <c r="A5346" i="2"/>
  <c r="H5345" i="2"/>
  <c r="F5345" i="2"/>
  <c r="E5345" i="2"/>
  <c r="A5345" i="2"/>
  <c r="H5344" i="2"/>
  <c r="F5344" i="2"/>
  <c r="E5344" i="2"/>
  <c r="A5344" i="2"/>
  <c r="H5343" i="2"/>
  <c r="F5343" i="2"/>
  <c r="E5343" i="2"/>
  <c r="A5343" i="2"/>
  <c r="H5342" i="2"/>
  <c r="F5342" i="2"/>
  <c r="E5342" i="2"/>
  <c r="A5342" i="2"/>
  <c r="H5341" i="2"/>
  <c r="F5341" i="2"/>
  <c r="E5341" i="2"/>
  <c r="A5341" i="2"/>
  <c r="H5340" i="2"/>
  <c r="F5340" i="2"/>
  <c r="E5340" i="2"/>
  <c r="A5340" i="2"/>
  <c r="H5339" i="2"/>
  <c r="F5339" i="2"/>
  <c r="E5339" i="2"/>
  <c r="A5339" i="2"/>
  <c r="H5338" i="2"/>
  <c r="F5338" i="2"/>
  <c r="E5338" i="2"/>
  <c r="A5338" i="2"/>
  <c r="H5337" i="2"/>
  <c r="F5337" i="2"/>
  <c r="E5337" i="2"/>
  <c r="A5337" i="2"/>
  <c r="H5336" i="2"/>
  <c r="F5336" i="2"/>
  <c r="E5336" i="2"/>
  <c r="A5336" i="2"/>
  <c r="H5335" i="2"/>
  <c r="F5335" i="2"/>
  <c r="E5335" i="2"/>
  <c r="A5335" i="2"/>
  <c r="H5334" i="2"/>
  <c r="F5334" i="2"/>
  <c r="E5334" i="2"/>
  <c r="A5334" i="2"/>
  <c r="H5333" i="2"/>
  <c r="F5333" i="2"/>
  <c r="E5333" i="2"/>
  <c r="A5333" i="2"/>
  <c r="H5332" i="2"/>
  <c r="F5332" i="2"/>
  <c r="E5332" i="2"/>
  <c r="A5332" i="2"/>
  <c r="H5331" i="2"/>
  <c r="F5331" i="2"/>
  <c r="E5331" i="2"/>
  <c r="A5331" i="2"/>
  <c r="H5330" i="2"/>
  <c r="F5330" i="2"/>
  <c r="E5330" i="2"/>
  <c r="A5330" i="2"/>
  <c r="H5329" i="2"/>
  <c r="F5329" i="2"/>
  <c r="E5329" i="2"/>
  <c r="A5329" i="2"/>
  <c r="H5328" i="2"/>
  <c r="F5328" i="2"/>
  <c r="E5328" i="2"/>
  <c r="A5328" i="2"/>
  <c r="H5327" i="2"/>
  <c r="F5327" i="2"/>
  <c r="E5327" i="2"/>
  <c r="A5327" i="2"/>
  <c r="H5326" i="2"/>
  <c r="F5326" i="2"/>
  <c r="E5326" i="2"/>
  <c r="A5326" i="2"/>
  <c r="H5325" i="2"/>
  <c r="F5325" i="2"/>
  <c r="E5325" i="2"/>
  <c r="A5325" i="2"/>
  <c r="H5324" i="2"/>
  <c r="F5324" i="2"/>
  <c r="E5324" i="2"/>
  <c r="A5324" i="2"/>
  <c r="H5323" i="2"/>
  <c r="F5323" i="2"/>
  <c r="E5323" i="2"/>
  <c r="A5323" i="2"/>
  <c r="H5322" i="2"/>
  <c r="F5322" i="2"/>
  <c r="E5322" i="2"/>
  <c r="A5322" i="2"/>
  <c r="H5321" i="2"/>
  <c r="F5321" i="2"/>
  <c r="E5321" i="2"/>
  <c r="A5321" i="2"/>
  <c r="H5320" i="2"/>
  <c r="F5320" i="2"/>
  <c r="E5320" i="2"/>
  <c r="A5320" i="2"/>
  <c r="H5319" i="2"/>
  <c r="F5319" i="2"/>
  <c r="E5319" i="2"/>
  <c r="A5319" i="2"/>
  <c r="H5318" i="2"/>
  <c r="F5318" i="2"/>
  <c r="E5318" i="2"/>
  <c r="A5318" i="2"/>
  <c r="H5317" i="2"/>
  <c r="F5317" i="2"/>
  <c r="E5317" i="2"/>
  <c r="A5317" i="2"/>
  <c r="H5316" i="2"/>
  <c r="F5316" i="2"/>
  <c r="E5316" i="2"/>
  <c r="A5316" i="2"/>
  <c r="H5315" i="2"/>
  <c r="F5315" i="2"/>
  <c r="E5315" i="2"/>
  <c r="A5315" i="2"/>
  <c r="H5314" i="2"/>
  <c r="F5314" i="2"/>
  <c r="E5314" i="2"/>
  <c r="A5314" i="2"/>
  <c r="H5313" i="2"/>
  <c r="F5313" i="2"/>
  <c r="E5313" i="2"/>
  <c r="A5313" i="2"/>
  <c r="H5312" i="2"/>
  <c r="F5312" i="2"/>
  <c r="E5312" i="2"/>
  <c r="A5312" i="2"/>
  <c r="H5311" i="2"/>
  <c r="F5311" i="2"/>
  <c r="E5311" i="2"/>
  <c r="A5311" i="2"/>
  <c r="H5310" i="2"/>
  <c r="F5310" i="2"/>
  <c r="E5310" i="2"/>
  <c r="A5310" i="2"/>
  <c r="H5309" i="2"/>
  <c r="F5309" i="2"/>
  <c r="E5309" i="2"/>
  <c r="A5309" i="2"/>
  <c r="H5308" i="2"/>
  <c r="F5308" i="2"/>
  <c r="E5308" i="2"/>
  <c r="A5308" i="2"/>
  <c r="H5307" i="2"/>
  <c r="F5307" i="2"/>
  <c r="E5307" i="2"/>
  <c r="A5307" i="2"/>
  <c r="H5306" i="2"/>
  <c r="F5306" i="2"/>
  <c r="E5306" i="2"/>
  <c r="A5306" i="2"/>
  <c r="H5305" i="2"/>
  <c r="F5305" i="2"/>
  <c r="E5305" i="2"/>
  <c r="A5305" i="2"/>
  <c r="H5304" i="2"/>
  <c r="F5304" i="2"/>
  <c r="E5304" i="2"/>
  <c r="A5304" i="2"/>
  <c r="H5303" i="2"/>
  <c r="F5303" i="2"/>
  <c r="E5303" i="2"/>
  <c r="A5303" i="2"/>
  <c r="H5302" i="2"/>
  <c r="F5302" i="2"/>
  <c r="E5302" i="2"/>
  <c r="A5302" i="2"/>
  <c r="H5301" i="2"/>
  <c r="F5301" i="2"/>
  <c r="E5301" i="2"/>
  <c r="A5301" i="2"/>
  <c r="H5300" i="2"/>
  <c r="F5300" i="2"/>
  <c r="E5300" i="2"/>
  <c r="A5300" i="2"/>
  <c r="H5299" i="2"/>
  <c r="F5299" i="2"/>
  <c r="E5299" i="2"/>
  <c r="A5299" i="2"/>
  <c r="H5298" i="2"/>
  <c r="F5298" i="2"/>
  <c r="E5298" i="2"/>
  <c r="A5298" i="2"/>
  <c r="H5297" i="2"/>
  <c r="F5297" i="2"/>
  <c r="E5297" i="2"/>
  <c r="A5297" i="2"/>
  <c r="H5296" i="2"/>
  <c r="F5296" i="2"/>
  <c r="E5296" i="2"/>
  <c r="A5296" i="2"/>
  <c r="H5295" i="2"/>
  <c r="F5295" i="2"/>
  <c r="E5295" i="2"/>
  <c r="A5295" i="2"/>
  <c r="H5294" i="2"/>
  <c r="F5294" i="2"/>
  <c r="E5294" i="2"/>
  <c r="A5294" i="2"/>
  <c r="H5293" i="2"/>
  <c r="F5293" i="2"/>
  <c r="E5293" i="2"/>
  <c r="A5293" i="2"/>
  <c r="H5292" i="2"/>
  <c r="F5292" i="2"/>
  <c r="E5292" i="2"/>
  <c r="A5292" i="2"/>
  <c r="H5291" i="2"/>
  <c r="F5291" i="2"/>
  <c r="E5291" i="2"/>
  <c r="A5291" i="2"/>
  <c r="H5290" i="2"/>
  <c r="F5290" i="2"/>
  <c r="E5290" i="2"/>
  <c r="A5290" i="2"/>
  <c r="H5289" i="2"/>
  <c r="F5289" i="2"/>
  <c r="E5289" i="2"/>
  <c r="A5289" i="2"/>
  <c r="H5288" i="2"/>
  <c r="F5288" i="2"/>
  <c r="E5288" i="2"/>
  <c r="A5288" i="2"/>
  <c r="H5287" i="2"/>
  <c r="F5287" i="2"/>
  <c r="E5287" i="2"/>
  <c r="A5287" i="2"/>
  <c r="H5286" i="2"/>
  <c r="F5286" i="2"/>
  <c r="E5286" i="2"/>
  <c r="A5286" i="2"/>
  <c r="H5285" i="2"/>
  <c r="F5285" i="2"/>
  <c r="E5285" i="2"/>
  <c r="A5285" i="2"/>
  <c r="H5284" i="2"/>
  <c r="F5284" i="2"/>
  <c r="E5284" i="2"/>
  <c r="A5284" i="2"/>
  <c r="H5283" i="2"/>
  <c r="F5283" i="2"/>
  <c r="E5283" i="2"/>
  <c r="A5283" i="2"/>
  <c r="H5282" i="2"/>
  <c r="F5282" i="2"/>
  <c r="E5282" i="2"/>
  <c r="A5282" i="2"/>
  <c r="H5281" i="2"/>
  <c r="F5281" i="2"/>
  <c r="E5281" i="2"/>
  <c r="A5281" i="2"/>
  <c r="H5280" i="2"/>
  <c r="F5280" i="2"/>
  <c r="E5280" i="2"/>
  <c r="A5280" i="2"/>
  <c r="H5279" i="2"/>
  <c r="F5279" i="2"/>
  <c r="E5279" i="2"/>
  <c r="A5279" i="2"/>
  <c r="H5278" i="2"/>
  <c r="F5278" i="2"/>
  <c r="E5278" i="2"/>
  <c r="A5278" i="2"/>
  <c r="H5277" i="2"/>
  <c r="F5277" i="2"/>
  <c r="E5277" i="2"/>
  <c r="A5277" i="2"/>
  <c r="H5276" i="2"/>
  <c r="F5276" i="2"/>
  <c r="E5276" i="2"/>
  <c r="A5276" i="2"/>
  <c r="H5275" i="2"/>
  <c r="F5275" i="2"/>
  <c r="E5275" i="2"/>
  <c r="A5275" i="2"/>
  <c r="H5274" i="2"/>
  <c r="F5274" i="2"/>
  <c r="E5274" i="2"/>
  <c r="A5274" i="2"/>
  <c r="H5273" i="2"/>
  <c r="F5273" i="2"/>
  <c r="E5273" i="2"/>
  <c r="A5273" i="2"/>
  <c r="H5272" i="2"/>
  <c r="F5272" i="2"/>
  <c r="E5272" i="2"/>
  <c r="A5272" i="2"/>
  <c r="H5271" i="2"/>
  <c r="F5271" i="2"/>
  <c r="E5271" i="2"/>
  <c r="A5271" i="2"/>
  <c r="H5270" i="2"/>
  <c r="F5270" i="2"/>
  <c r="E5270" i="2"/>
  <c r="A5270" i="2"/>
  <c r="H5269" i="2"/>
  <c r="F5269" i="2"/>
  <c r="E5269" i="2"/>
  <c r="A5269" i="2"/>
  <c r="H5268" i="2"/>
  <c r="F5268" i="2"/>
  <c r="E5268" i="2"/>
  <c r="A5268" i="2"/>
  <c r="H5267" i="2"/>
  <c r="F5267" i="2"/>
  <c r="E5267" i="2"/>
  <c r="A5267" i="2"/>
  <c r="H5266" i="2"/>
  <c r="F5266" i="2"/>
  <c r="E5266" i="2"/>
  <c r="A5266" i="2"/>
  <c r="H5265" i="2"/>
  <c r="F5265" i="2"/>
  <c r="E5265" i="2"/>
  <c r="A5265" i="2"/>
  <c r="H5264" i="2"/>
  <c r="F5264" i="2"/>
  <c r="E5264" i="2"/>
  <c r="A5264" i="2"/>
  <c r="H5263" i="2"/>
  <c r="F5263" i="2"/>
  <c r="E5263" i="2"/>
  <c r="A5263" i="2"/>
  <c r="H5262" i="2"/>
  <c r="F5262" i="2"/>
  <c r="E5262" i="2"/>
  <c r="A5262" i="2"/>
  <c r="H5261" i="2"/>
  <c r="F5261" i="2"/>
  <c r="E5261" i="2"/>
  <c r="A5261" i="2"/>
  <c r="H5260" i="2"/>
  <c r="F5260" i="2"/>
  <c r="E5260" i="2"/>
  <c r="A5260" i="2"/>
  <c r="H5259" i="2"/>
  <c r="F5259" i="2"/>
  <c r="E5259" i="2"/>
  <c r="A5259" i="2"/>
  <c r="H5258" i="2"/>
  <c r="F5258" i="2"/>
  <c r="E5258" i="2"/>
  <c r="A5258" i="2"/>
  <c r="H5257" i="2"/>
  <c r="F5257" i="2"/>
  <c r="E5257" i="2"/>
  <c r="A5257" i="2"/>
  <c r="H5256" i="2"/>
  <c r="F5256" i="2"/>
  <c r="E5256" i="2"/>
  <c r="A5256" i="2"/>
  <c r="H5255" i="2"/>
  <c r="F5255" i="2"/>
  <c r="E5255" i="2"/>
  <c r="A5255" i="2"/>
  <c r="H5254" i="2"/>
  <c r="F5254" i="2"/>
  <c r="E5254" i="2"/>
  <c r="A5254" i="2"/>
  <c r="H5253" i="2"/>
  <c r="F5253" i="2"/>
  <c r="E5253" i="2"/>
  <c r="A5253" i="2"/>
  <c r="H5252" i="2"/>
  <c r="F5252" i="2"/>
  <c r="E5252" i="2"/>
  <c r="A5252" i="2"/>
  <c r="H5251" i="2"/>
  <c r="F5251" i="2"/>
  <c r="E5251" i="2"/>
  <c r="A5251" i="2"/>
  <c r="H5250" i="2"/>
  <c r="F5250" i="2"/>
  <c r="E5250" i="2"/>
  <c r="A5250" i="2"/>
  <c r="H5249" i="2"/>
  <c r="F5249" i="2"/>
  <c r="E5249" i="2"/>
  <c r="A5249" i="2"/>
  <c r="H5248" i="2"/>
  <c r="F5248" i="2"/>
  <c r="E5248" i="2"/>
  <c r="A5248" i="2"/>
  <c r="H5247" i="2"/>
  <c r="F5247" i="2"/>
  <c r="E5247" i="2"/>
  <c r="A5247" i="2"/>
  <c r="H5246" i="2"/>
  <c r="F5246" i="2"/>
  <c r="E5246" i="2"/>
  <c r="A5246" i="2"/>
  <c r="H5245" i="2"/>
  <c r="F5245" i="2"/>
  <c r="E5245" i="2"/>
  <c r="A5245" i="2"/>
  <c r="H5244" i="2"/>
  <c r="F5244" i="2"/>
  <c r="E5244" i="2"/>
  <c r="A5244" i="2"/>
  <c r="H5243" i="2"/>
  <c r="F5243" i="2"/>
  <c r="E5243" i="2"/>
  <c r="A5243" i="2"/>
  <c r="H5242" i="2"/>
  <c r="F5242" i="2"/>
  <c r="E5242" i="2"/>
  <c r="A5242" i="2"/>
  <c r="H5241" i="2"/>
  <c r="F5241" i="2"/>
  <c r="E5241" i="2"/>
  <c r="A5241" i="2"/>
  <c r="H5240" i="2"/>
  <c r="F5240" i="2"/>
  <c r="E5240" i="2"/>
  <c r="A5240" i="2"/>
  <c r="H5239" i="2"/>
  <c r="F5239" i="2"/>
  <c r="E5239" i="2"/>
  <c r="A5239" i="2"/>
  <c r="H5238" i="2"/>
  <c r="F5238" i="2"/>
  <c r="E5238" i="2"/>
  <c r="A5238" i="2"/>
  <c r="H5237" i="2"/>
  <c r="F5237" i="2"/>
  <c r="E5237" i="2"/>
  <c r="A5237" i="2"/>
  <c r="H5236" i="2"/>
  <c r="F5236" i="2"/>
  <c r="E5236" i="2"/>
  <c r="A5236" i="2"/>
  <c r="H5235" i="2"/>
  <c r="F5235" i="2"/>
  <c r="E5235" i="2"/>
  <c r="A5235" i="2"/>
  <c r="H5234" i="2"/>
  <c r="F5234" i="2"/>
  <c r="E5234" i="2"/>
  <c r="A5234" i="2"/>
  <c r="H5233" i="2"/>
  <c r="F5233" i="2"/>
  <c r="E5233" i="2"/>
  <c r="A5233" i="2"/>
  <c r="H5232" i="2"/>
  <c r="F5232" i="2"/>
  <c r="E5232" i="2"/>
  <c r="A5232" i="2"/>
  <c r="H5231" i="2"/>
  <c r="F5231" i="2"/>
  <c r="E5231" i="2"/>
  <c r="A5231" i="2"/>
  <c r="H5230" i="2"/>
  <c r="F5230" i="2"/>
  <c r="E5230" i="2"/>
  <c r="A5230" i="2"/>
  <c r="H5229" i="2"/>
  <c r="F5229" i="2"/>
  <c r="E5229" i="2"/>
  <c r="A5229" i="2"/>
  <c r="H5228" i="2"/>
  <c r="F5228" i="2"/>
  <c r="E5228" i="2"/>
  <c r="A5228" i="2"/>
  <c r="H5227" i="2"/>
  <c r="F5227" i="2"/>
  <c r="E5227" i="2"/>
  <c r="A5227" i="2"/>
  <c r="H5226" i="2"/>
  <c r="F5226" i="2"/>
  <c r="E5226" i="2"/>
  <c r="A5226" i="2"/>
  <c r="H5225" i="2"/>
  <c r="F5225" i="2"/>
  <c r="E5225" i="2"/>
  <c r="A5225" i="2"/>
  <c r="H5224" i="2"/>
  <c r="F5224" i="2"/>
  <c r="E5224" i="2"/>
  <c r="A5224" i="2"/>
  <c r="H5223" i="2"/>
  <c r="F5223" i="2"/>
  <c r="E5223" i="2"/>
  <c r="A5223" i="2"/>
  <c r="H5222" i="2"/>
  <c r="F5222" i="2"/>
  <c r="E5222" i="2"/>
  <c r="A5222" i="2"/>
  <c r="H5221" i="2"/>
  <c r="F5221" i="2"/>
  <c r="E5221" i="2"/>
  <c r="A5221" i="2"/>
  <c r="H5220" i="2"/>
  <c r="F5220" i="2"/>
  <c r="E5220" i="2"/>
  <c r="A5220" i="2"/>
  <c r="H5219" i="2"/>
  <c r="F5219" i="2"/>
  <c r="E5219" i="2"/>
  <c r="A5219" i="2"/>
  <c r="H5218" i="2"/>
  <c r="F5218" i="2"/>
  <c r="E5218" i="2"/>
  <c r="A5218" i="2"/>
  <c r="H5217" i="2"/>
  <c r="F5217" i="2"/>
  <c r="E5217" i="2"/>
  <c r="A5217" i="2"/>
  <c r="H5216" i="2"/>
  <c r="F5216" i="2"/>
  <c r="E5216" i="2"/>
  <c r="A5216" i="2"/>
  <c r="H5215" i="2"/>
  <c r="F5215" i="2"/>
  <c r="E5215" i="2"/>
  <c r="A5215" i="2"/>
  <c r="H5214" i="2"/>
  <c r="F5214" i="2"/>
  <c r="E5214" i="2"/>
  <c r="A5214" i="2"/>
  <c r="H5213" i="2"/>
  <c r="F5213" i="2"/>
  <c r="E5213" i="2"/>
  <c r="A5213" i="2"/>
  <c r="H5212" i="2"/>
  <c r="F5212" i="2"/>
  <c r="E5212" i="2"/>
  <c r="A5212" i="2"/>
  <c r="H5211" i="2"/>
  <c r="F5211" i="2"/>
  <c r="E5211" i="2"/>
  <c r="A5211" i="2"/>
  <c r="H5210" i="2"/>
  <c r="F5210" i="2"/>
  <c r="E5210" i="2"/>
  <c r="A5210" i="2"/>
  <c r="H5209" i="2"/>
  <c r="F5209" i="2"/>
  <c r="E5209" i="2"/>
  <c r="A5209" i="2"/>
  <c r="H5208" i="2"/>
  <c r="F5208" i="2"/>
  <c r="E5208" i="2"/>
  <c r="A5208" i="2"/>
  <c r="H5207" i="2"/>
  <c r="F5207" i="2"/>
  <c r="E5207" i="2"/>
  <c r="A5207" i="2"/>
  <c r="H5206" i="2"/>
  <c r="F5206" i="2"/>
  <c r="E5206" i="2"/>
  <c r="A5206" i="2"/>
  <c r="H5205" i="2"/>
  <c r="F5205" i="2"/>
  <c r="E5205" i="2"/>
  <c r="A5205" i="2"/>
  <c r="H5204" i="2"/>
  <c r="F5204" i="2"/>
  <c r="E5204" i="2"/>
  <c r="A5204" i="2"/>
  <c r="H5203" i="2"/>
  <c r="F5203" i="2"/>
  <c r="E5203" i="2"/>
  <c r="A5203" i="2"/>
  <c r="H5202" i="2"/>
  <c r="F5202" i="2"/>
  <c r="E5202" i="2"/>
  <c r="A5202" i="2"/>
  <c r="H5201" i="2"/>
  <c r="F5201" i="2"/>
  <c r="E5201" i="2"/>
  <c r="A5201" i="2"/>
  <c r="H5200" i="2"/>
  <c r="F5200" i="2"/>
  <c r="E5200" i="2"/>
  <c r="A5200" i="2"/>
  <c r="H5199" i="2"/>
  <c r="F5199" i="2"/>
  <c r="E5199" i="2"/>
  <c r="A5199" i="2"/>
  <c r="H5198" i="2"/>
  <c r="F5198" i="2"/>
  <c r="E5198" i="2"/>
  <c r="A5198" i="2"/>
  <c r="H5197" i="2"/>
  <c r="F5197" i="2"/>
  <c r="E5197" i="2"/>
  <c r="A5197" i="2"/>
  <c r="H5196" i="2"/>
  <c r="F5196" i="2"/>
  <c r="E5196" i="2"/>
  <c r="A5196" i="2"/>
  <c r="H5195" i="2"/>
  <c r="F5195" i="2"/>
  <c r="E5195" i="2"/>
  <c r="A5195" i="2"/>
  <c r="H5194" i="2"/>
  <c r="F5194" i="2"/>
  <c r="E5194" i="2"/>
  <c r="A5194" i="2"/>
  <c r="H5193" i="2"/>
  <c r="F5193" i="2"/>
  <c r="E5193" i="2"/>
  <c r="A5193" i="2"/>
  <c r="H5192" i="2"/>
  <c r="F5192" i="2"/>
  <c r="E5192" i="2"/>
  <c r="A5192" i="2"/>
  <c r="H5191" i="2"/>
  <c r="F5191" i="2"/>
  <c r="E5191" i="2"/>
  <c r="A5191" i="2"/>
  <c r="H5190" i="2"/>
  <c r="F5190" i="2"/>
  <c r="E5190" i="2"/>
  <c r="A5190" i="2"/>
  <c r="H5189" i="2"/>
  <c r="F5189" i="2"/>
  <c r="E5189" i="2"/>
  <c r="A5189" i="2"/>
  <c r="H5188" i="2"/>
  <c r="F5188" i="2"/>
  <c r="E5188" i="2"/>
  <c r="A5188" i="2"/>
  <c r="H5187" i="2"/>
  <c r="F5187" i="2"/>
  <c r="E5187" i="2"/>
  <c r="A5187" i="2"/>
  <c r="H5186" i="2"/>
  <c r="F5186" i="2"/>
  <c r="E5186" i="2"/>
  <c r="A5186" i="2"/>
  <c r="H5185" i="2"/>
  <c r="F5185" i="2"/>
  <c r="E5185" i="2"/>
  <c r="A5185" i="2"/>
  <c r="H5184" i="2"/>
  <c r="F5184" i="2"/>
  <c r="E5184" i="2"/>
  <c r="A5184" i="2"/>
  <c r="H5183" i="2"/>
  <c r="F5183" i="2"/>
  <c r="E5183" i="2"/>
  <c r="A5183" i="2"/>
  <c r="H5182" i="2"/>
  <c r="F5182" i="2"/>
  <c r="E5182" i="2"/>
  <c r="A5182" i="2"/>
  <c r="H5181" i="2"/>
  <c r="F5181" i="2"/>
  <c r="E5181" i="2"/>
  <c r="A5181" i="2"/>
  <c r="H5180" i="2"/>
  <c r="F5180" i="2"/>
  <c r="E5180" i="2"/>
  <c r="A5180" i="2"/>
  <c r="H5179" i="2"/>
  <c r="F5179" i="2"/>
  <c r="E5179" i="2"/>
  <c r="A5179" i="2"/>
  <c r="H5178" i="2"/>
  <c r="F5178" i="2"/>
  <c r="E5178" i="2"/>
  <c r="A5178" i="2"/>
  <c r="H5177" i="2"/>
  <c r="F5177" i="2"/>
  <c r="E5177" i="2"/>
  <c r="A5177" i="2"/>
  <c r="H5176" i="2"/>
  <c r="F5176" i="2"/>
  <c r="E5176" i="2"/>
  <c r="A5176" i="2"/>
  <c r="H5175" i="2"/>
  <c r="F5175" i="2"/>
  <c r="E5175" i="2"/>
  <c r="A5175" i="2"/>
  <c r="H5174" i="2"/>
  <c r="F5174" i="2"/>
  <c r="E5174" i="2"/>
  <c r="A5174" i="2"/>
  <c r="H5173" i="2"/>
  <c r="F5173" i="2"/>
  <c r="E5173" i="2"/>
  <c r="A5173" i="2"/>
  <c r="H5172" i="2"/>
  <c r="F5172" i="2"/>
  <c r="E5172" i="2"/>
  <c r="A5172" i="2"/>
  <c r="H5171" i="2"/>
  <c r="F5171" i="2"/>
  <c r="E5171" i="2"/>
  <c r="A5171" i="2"/>
  <c r="H5170" i="2"/>
  <c r="F5170" i="2"/>
  <c r="E5170" i="2"/>
  <c r="A5170" i="2"/>
  <c r="H5169" i="2"/>
  <c r="F5169" i="2"/>
  <c r="E5169" i="2"/>
  <c r="A5169" i="2"/>
  <c r="H5168" i="2"/>
  <c r="F5168" i="2"/>
  <c r="E5168" i="2"/>
  <c r="A5168" i="2"/>
  <c r="H5167" i="2"/>
  <c r="F5167" i="2"/>
  <c r="E5167" i="2"/>
  <c r="A5167" i="2"/>
  <c r="H5166" i="2"/>
  <c r="F5166" i="2"/>
  <c r="E5166" i="2"/>
  <c r="A5166" i="2"/>
  <c r="H5165" i="2"/>
  <c r="F5165" i="2"/>
  <c r="E5165" i="2"/>
  <c r="A5165" i="2"/>
  <c r="H5164" i="2"/>
  <c r="F5164" i="2"/>
  <c r="E5164" i="2"/>
  <c r="A5164" i="2"/>
  <c r="H5163" i="2"/>
  <c r="F5163" i="2"/>
  <c r="E5163" i="2"/>
  <c r="A5163" i="2"/>
  <c r="H5162" i="2"/>
  <c r="F5162" i="2"/>
  <c r="E5162" i="2"/>
  <c r="A5162" i="2"/>
  <c r="H5161" i="2"/>
  <c r="F5161" i="2"/>
  <c r="E5161" i="2"/>
  <c r="A5161" i="2"/>
  <c r="H5160" i="2"/>
  <c r="F5160" i="2"/>
  <c r="E5160" i="2"/>
  <c r="A5160" i="2"/>
  <c r="H5159" i="2"/>
  <c r="F5159" i="2"/>
  <c r="E5159" i="2"/>
  <c r="A5159" i="2"/>
  <c r="H5158" i="2"/>
  <c r="F5158" i="2"/>
  <c r="E5158" i="2"/>
  <c r="A5158" i="2"/>
  <c r="H5157" i="2"/>
  <c r="F5157" i="2"/>
  <c r="E5157" i="2"/>
  <c r="A5157" i="2"/>
  <c r="H5156" i="2"/>
  <c r="F5156" i="2"/>
  <c r="E5156" i="2"/>
  <c r="A5156" i="2"/>
  <c r="H5155" i="2"/>
  <c r="F5155" i="2"/>
  <c r="E5155" i="2"/>
  <c r="A5155" i="2"/>
  <c r="H5154" i="2"/>
  <c r="F5154" i="2"/>
  <c r="E5154" i="2"/>
  <c r="A5154" i="2"/>
  <c r="H5153" i="2"/>
  <c r="F5153" i="2"/>
  <c r="E5153" i="2"/>
  <c r="A5153" i="2"/>
  <c r="H5152" i="2"/>
  <c r="F5152" i="2"/>
  <c r="E5152" i="2"/>
  <c r="A5152" i="2"/>
  <c r="H5151" i="2"/>
  <c r="F5151" i="2"/>
  <c r="E5151" i="2"/>
  <c r="A5151" i="2"/>
  <c r="H5150" i="2"/>
  <c r="F5150" i="2"/>
  <c r="E5150" i="2"/>
  <c r="A5150" i="2"/>
  <c r="H5149" i="2"/>
  <c r="F5149" i="2"/>
  <c r="E5149" i="2"/>
  <c r="A5149" i="2"/>
  <c r="H5148" i="2"/>
  <c r="F5148" i="2"/>
  <c r="E5148" i="2"/>
  <c r="A5148" i="2"/>
  <c r="H5147" i="2"/>
  <c r="F5147" i="2"/>
  <c r="E5147" i="2"/>
  <c r="A5147" i="2"/>
  <c r="H5146" i="2"/>
  <c r="F5146" i="2"/>
  <c r="E5146" i="2"/>
  <c r="A5146" i="2"/>
  <c r="H5145" i="2"/>
  <c r="F5145" i="2"/>
  <c r="E5145" i="2"/>
  <c r="A5145" i="2"/>
  <c r="H5144" i="2"/>
  <c r="F5144" i="2"/>
  <c r="E5144" i="2"/>
  <c r="A5144" i="2"/>
  <c r="H5143" i="2"/>
  <c r="F5143" i="2"/>
  <c r="E5143" i="2"/>
  <c r="A5143" i="2"/>
  <c r="H5142" i="2"/>
  <c r="F5142" i="2"/>
  <c r="E5142" i="2"/>
  <c r="A5142" i="2"/>
  <c r="H5141" i="2"/>
  <c r="F5141" i="2"/>
  <c r="E5141" i="2"/>
  <c r="A5141" i="2"/>
  <c r="H5140" i="2"/>
  <c r="F5140" i="2"/>
  <c r="E5140" i="2"/>
  <c r="A5140" i="2"/>
  <c r="H5139" i="2"/>
  <c r="F5139" i="2"/>
  <c r="E5139" i="2"/>
  <c r="A5139" i="2"/>
  <c r="H5138" i="2"/>
  <c r="F5138" i="2"/>
  <c r="E5138" i="2"/>
  <c r="A5138" i="2"/>
  <c r="H5137" i="2"/>
  <c r="F5137" i="2"/>
  <c r="E5137" i="2"/>
  <c r="A5137" i="2"/>
  <c r="H5136" i="2"/>
  <c r="F5136" i="2"/>
  <c r="E5136" i="2"/>
  <c r="A5136" i="2"/>
  <c r="H5135" i="2"/>
  <c r="F5135" i="2"/>
  <c r="E5135" i="2"/>
  <c r="A5135" i="2"/>
  <c r="H5134" i="2"/>
  <c r="F5134" i="2"/>
  <c r="E5134" i="2"/>
  <c r="A5134" i="2"/>
  <c r="H5133" i="2"/>
  <c r="F5133" i="2"/>
  <c r="E5133" i="2"/>
  <c r="A5133" i="2"/>
  <c r="H5132" i="2"/>
  <c r="F5132" i="2"/>
  <c r="E5132" i="2"/>
  <c r="A5132" i="2"/>
  <c r="H5131" i="2"/>
  <c r="F5131" i="2"/>
  <c r="E5131" i="2"/>
  <c r="A5131" i="2"/>
  <c r="H5130" i="2"/>
  <c r="F5130" i="2"/>
  <c r="E5130" i="2"/>
  <c r="A5130" i="2"/>
  <c r="H5129" i="2"/>
  <c r="F5129" i="2"/>
  <c r="E5129" i="2"/>
  <c r="A5129" i="2"/>
  <c r="H5128" i="2"/>
  <c r="F5128" i="2"/>
  <c r="E5128" i="2"/>
  <c r="A5128" i="2"/>
  <c r="H5127" i="2"/>
  <c r="F5127" i="2"/>
  <c r="E5127" i="2"/>
  <c r="A5127" i="2"/>
  <c r="H5126" i="2"/>
  <c r="F5126" i="2"/>
  <c r="E5126" i="2"/>
  <c r="A5126" i="2"/>
  <c r="H5125" i="2"/>
  <c r="F5125" i="2"/>
  <c r="E5125" i="2"/>
  <c r="A5125" i="2"/>
  <c r="H5124" i="2"/>
  <c r="F5124" i="2"/>
  <c r="E5124" i="2"/>
  <c r="A5124" i="2"/>
  <c r="H5123" i="2"/>
  <c r="F5123" i="2"/>
  <c r="E5123" i="2"/>
  <c r="A5123" i="2"/>
  <c r="H5122" i="2"/>
  <c r="F5122" i="2"/>
  <c r="E5122" i="2"/>
  <c r="A5122" i="2"/>
  <c r="H5121" i="2"/>
  <c r="F5121" i="2"/>
  <c r="E5121" i="2"/>
  <c r="A5121" i="2"/>
  <c r="H5120" i="2"/>
  <c r="F5120" i="2"/>
  <c r="E5120" i="2"/>
  <c r="A5120" i="2"/>
  <c r="H5119" i="2"/>
  <c r="F5119" i="2"/>
  <c r="E5119" i="2"/>
  <c r="A5119" i="2"/>
  <c r="H5118" i="2"/>
  <c r="F5118" i="2"/>
  <c r="E5118" i="2"/>
  <c r="A5118" i="2"/>
  <c r="H5117" i="2"/>
  <c r="F5117" i="2"/>
  <c r="E5117" i="2"/>
  <c r="A5117" i="2"/>
  <c r="H5116" i="2"/>
  <c r="F5116" i="2"/>
  <c r="E5116" i="2"/>
  <c r="A5116" i="2"/>
  <c r="H5115" i="2"/>
  <c r="F5115" i="2"/>
  <c r="E5115" i="2"/>
  <c r="A5115" i="2"/>
  <c r="H5114" i="2"/>
  <c r="F5114" i="2"/>
  <c r="E5114" i="2"/>
  <c r="A5114" i="2"/>
  <c r="H5113" i="2"/>
  <c r="F5113" i="2"/>
  <c r="E5113" i="2"/>
  <c r="A5113" i="2"/>
  <c r="H5112" i="2"/>
  <c r="F5112" i="2"/>
  <c r="E5112" i="2"/>
  <c r="A5112" i="2"/>
  <c r="H5111" i="2"/>
  <c r="F5111" i="2"/>
  <c r="E5111" i="2"/>
  <c r="A5111" i="2"/>
  <c r="H5110" i="2"/>
  <c r="F5110" i="2"/>
  <c r="E5110" i="2"/>
  <c r="A5110" i="2"/>
  <c r="H5109" i="2"/>
  <c r="F5109" i="2"/>
  <c r="E5109" i="2"/>
  <c r="A5109" i="2"/>
  <c r="H5108" i="2"/>
  <c r="F5108" i="2"/>
  <c r="E5108" i="2"/>
  <c r="A5108" i="2"/>
  <c r="H5107" i="2"/>
  <c r="F5107" i="2"/>
  <c r="E5107" i="2"/>
  <c r="A5107" i="2"/>
  <c r="H5106" i="2"/>
  <c r="F5106" i="2"/>
  <c r="E5106" i="2"/>
  <c r="A5106" i="2"/>
  <c r="H5105" i="2"/>
  <c r="F5105" i="2"/>
  <c r="E5105" i="2"/>
  <c r="A5105" i="2"/>
  <c r="H5104" i="2"/>
  <c r="F5104" i="2"/>
  <c r="E5104" i="2"/>
  <c r="A5104" i="2"/>
  <c r="H5103" i="2"/>
  <c r="F5103" i="2"/>
  <c r="E5103" i="2"/>
  <c r="A5103" i="2"/>
  <c r="H5102" i="2"/>
  <c r="F5102" i="2"/>
  <c r="E5102" i="2"/>
  <c r="A5102" i="2"/>
  <c r="H5101" i="2"/>
  <c r="F5101" i="2"/>
  <c r="E5101" i="2"/>
  <c r="A5101" i="2"/>
  <c r="H5100" i="2"/>
  <c r="F5100" i="2"/>
  <c r="E5100" i="2"/>
  <c r="A5100" i="2"/>
  <c r="H5099" i="2"/>
  <c r="F5099" i="2"/>
  <c r="E5099" i="2"/>
  <c r="A5099" i="2"/>
  <c r="H5098" i="2"/>
  <c r="F5098" i="2"/>
  <c r="E5098" i="2"/>
  <c r="A5098" i="2"/>
  <c r="H5097" i="2"/>
  <c r="F5097" i="2"/>
  <c r="E5097" i="2"/>
  <c r="A5097" i="2"/>
  <c r="H5096" i="2"/>
  <c r="F5096" i="2"/>
  <c r="E5096" i="2"/>
  <c r="A5096" i="2"/>
  <c r="H5095" i="2"/>
  <c r="F5095" i="2"/>
  <c r="E5095" i="2"/>
  <c r="A5095" i="2"/>
  <c r="H5094" i="2"/>
  <c r="F5094" i="2"/>
  <c r="E5094" i="2"/>
  <c r="A5094" i="2"/>
  <c r="H5093" i="2"/>
  <c r="F5093" i="2"/>
  <c r="E5093" i="2"/>
  <c r="A5093" i="2"/>
  <c r="H5092" i="2"/>
  <c r="F5092" i="2"/>
  <c r="E5092" i="2"/>
  <c r="A5092" i="2"/>
  <c r="H5091" i="2"/>
  <c r="F5091" i="2"/>
  <c r="E5091" i="2"/>
  <c r="A5091" i="2"/>
  <c r="H5090" i="2"/>
  <c r="F5090" i="2"/>
  <c r="E5090" i="2"/>
  <c r="A5090" i="2"/>
  <c r="H5089" i="2"/>
  <c r="F5089" i="2"/>
  <c r="E5089" i="2"/>
  <c r="A5089" i="2"/>
  <c r="H5088" i="2"/>
  <c r="F5088" i="2"/>
  <c r="E5088" i="2"/>
  <c r="A5088" i="2"/>
  <c r="H5087" i="2"/>
  <c r="F5087" i="2"/>
  <c r="E5087" i="2"/>
  <c r="A5087" i="2"/>
  <c r="H5086" i="2"/>
  <c r="F5086" i="2"/>
  <c r="E5086" i="2"/>
  <c r="A5086" i="2"/>
  <c r="H5085" i="2"/>
  <c r="F5085" i="2"/>
  <c r="E5085" i="2"/>
  <c r="A5085" i="2"/>
  <c r="H5084" i="2"/>
  <c r="F5084" i="2"/>
  <c r="E5084" i="2"/>
  <c r="A5084" i="2"/>
  <c r="H5083" i="2"/>
  <c r="F5083" i="2"/>
  <c r="E5083" i="2"/>
  <c r="A5083" i="2"/>
  <c r="H5082" i="2"/>
  <c r="F5082" i="2"/>
  <c r="E5082" i="2"/>
  <c r="A5082" i="2"/>
  <c r="H5081" i="2"/>
  <c r="F5081" i="2"/>
  <c r="E5081" i="2"/>
  <c r="A5081" i="2"/>
  <c r="H5080" i="2"/>
  <c r="F5080" i="2"/>
  <c r="E5080" i="2"/>
  <c r="A5080" i="2"/>
  <c r="H5079" i="2"/>
  <c r="F5079" i="2"/>
  <c r="E5079" i="2"/>
  <c r="A5079" i="2"/>
  <c r="H5078" i="2"/>
  <c r="F5078" i="2"/>
  <c r="E5078" i="2"/>
  <c r="A5078" i="2"/>
  <c r="H5077" i="2"/>
  <c r="F5077" i="2"/>
  <c r="E5077" i="2"/>
  <c r="A5077" i="2"/>
  <c r="H5076" i="2"/>
  <c r="F5076" i="2"/>
  <c r="E5076" i="2"/>
  <c r="A5076" i="2"/>
  <c r="H5075" i="2"/>
  <c r="F5075" i="2"/>
  <c r="E5075" i="2"/>
  <c r="A5075" i="2"/>
  <c r="H5074" i="2"/>
  <c r="F5074" i="2"/>
  <c r="E5074" i="2"/>
  <c r="A5074" i="2"/>
  <c r="H5073" i="2"/>
  <c r="F5073" i="2"/>
  <c r="E5073" i="2"/>
  <c r="A5073" i="2"/>
  <c r="H5072" i="2"/>
  <c r="F5072" i="2"/>
  <c r="E5072" i="2"/>
  <c r="A5072" i="2"/>
  <c r="H5071" i="2"/>
  <c r="F5071" i="2"/>
  <c r="E5071" i="2"/>
  <c r="A5071" i="2"/>
  <c r="H5070" i="2"/>
  <c r="F5070" i="2"/>
  <c r="E5070" i="2"/>
  <c r="A5070" i="2"/>
  <c r="H5069" i="2"/>
  <c r="F5069" i="2"/>
  <c r="E5069" i="2"/>
  <c r="A5069" i="2"/>
  <c r="H5068" i="2"/>
  <c r="F5068" i="2"/>
  <c r="E5068" i="2"/>
  <c r="A5068" i="2"/>
  <c r="H5067" i="2"/>
  <c r="F5067" i="2"/>
  <c r="E5067" i="2"/>
  <c r="A5067" i="2"/>
  <c r="H5066" i="2"/>
  <c r="F5066" i="2"/>
  <c r="E5066" i="2"/>
  <c r="A5066" i="2"/>
  <c r="H5065" i="2"/>
  <c r="F5065" i="2"/>
  <c r="E5065" i="2"/>
  <c r="A5065" i="2"/>
  <c r="H5064" i="2"/>
  <c r="F5064" i="2"/>
  <c r="E5064" i="2"/>
  <c r="A5064" i="2"/>
  <c r="H5063" i="2"/>
  <c r="F5063" i="2"/>
  <c r="E5063" i="2"/>
  <c r="A5063" i="2"/>
  <c r="H5062" i="2"/>
  <c r="F5062" i="2"/>
  <c r="E5062" i="2"/>
  <c r="A5062" i="2"/>
  <c r="H5061" i="2"/>
  <c r="F5061" i="2"/>
  <c r="E5061" i="2"/>
  <c r="A5061" i="2"/>
  <c r="H5060" i="2"/>
  <c r="F5060" i="2"/>
  <c r="E5060" i="2"/>
  <c r="A5060" i="2"/>
  <c r="H5059" i="2"/>
  <c r="F5059" i="2"/>
  <c r="E5059" i="2"/>
  <c r="A5059" i="2"/>
  <c r="H5058" i="2"/>
  <c r="F5058" i="2"/>
  <c r="E5058" i="2"/>
  <c r="A5058" i="2"/>
  <c r="H5057" i="2"/>
  <c r="F5057" i="2"/>
  <c r="E5057" i="2"/>
  <c r="A5057" i="2"/>
  <c r="H5056" i="2"/>
  <c r="F5056" i="2"/>
  <c r="E5056" i="2"/>
  <c r="A5056" i="2"/>
  <c r="H5055" i="2"/>
  <c r="F5055" i="2"/>
  <c r="E5055" i="2"/>
  <c r="A5055" i="2"/>
  <c r="H5054" i="2"/>
  <c r="F5054" i="2"/>
  <c r="E5054" i="2"/>
  <c r="A5054" i="2"/>
  <c r="H5053" i="2"/>
  <c r="F5053" i="2"/>
  <c r="E5053" i="2"/>
  <c r="A5053" i="2"/>
  <c r="H5052" i="2"/>
  <c r="F5052" i="2"/>
  <c r="E5052" i="2"/>
  <c r="A5052" i="2"/>
  <c r="H5051" i="2"/>
  <c r="F5051" i="2"/>
  <c r="E5051" i="2"/>
  <c r="A5051" i="2"/>
  <c r="H5050" i="2"/>
  <c r="F5050" i="2"/>
  <c r="E5050" i="2"/>
  <c r="A5050" i="2"/>
  <c r="H5049" i="2"/>
  <c r="F5049" i="2"/>
  <c r="E5049" i="2"/>
  <c r="A5049" i="2"/>
  <c r="H5048" i="2"/>
  <c r="F5048" i="2"/>
  <c r="E5048" i="2"/>
  <c r="A5048" i="2"/>
  <c r="H5047" i="2"/>
  <c r="F5047" i="2"/>
  <c r="E5047" i="2"/>
  <c r="A5047" i="2"/>
  <c r="H5046" i="2"/>
  <c r="F5046" i="2"/>
  <c r="E5046" i="2"/>
  <c r="A5046" i="2"/>
  <c r="H5045" i="2"/>
  <c r="F5045" i="2"/>
  <c r="E5045" i="2"/>
  <c r="A5045" i="2"/>
  <c r="H5044" i="2"/>
  <c r="F5044" i="2"/>
  <c r="E5044" i="2"/>
  <c r="A5044" i="2"/>
  <c r="H5043" i="2"/>
  <c r="F5043" i="2"/>
  <c r="E5043" i="2"/>
  <c r="A5043" i="2"/>
  <c r="H5042" i="2"/>
  <c r="F5042" i="2"/>
  <c r="E5042" i="2"/>
  <c r="A5042" i="2"/>
  <c r="H5041" i="2"/>
  <c r="F5041" i="2"/>
  <c r="E5041" i="2"/>
  <c r="A5041" i="2"/>
  <c r="H5040" i="2"/>
  <c r="F5040" i="2"/>
  <c r="E5040" i="2"/>
  <c r="A5040" i="2"/>
  <c r="H5039" i="2"/>
  <c r="F5039" i="2"/>
  <c r="E5039" i="2"/>
  <c r="A5039" i="2"/>
  <c r="H5038" i="2"/>
  <c r="F5038" i="2"/>
  <c r="E5038" i="2"/>
  <c r="A5038" i="2"/>
  <c r="H5037" i="2"/>
  <c r="F5037" i="2"/>
  <c r="E5037" i="2"/>
  <c r="A5037" i="2"/>
  <c r="H5036" i="2"/>
  <c r="F5036" i="2"/>
  <c r="E5036" i="2"/>
  <c r="A5036" i="2"/>
  <c r="H5035" i="2"/>
  <c r="F5035" i="2"/>
  <c r="E5035" i="2"/>
  <c r="A5035" i="2"/>
  <c r="H5034" i="2"/>
  <c r="F5034" i="2"/>
  <c r="E5034" i="2"/>
  <c r="A5034" i="2"/>
  <c r="H5033" i="2"/>
  <c r="F5033" i="2"/>
  <c r="E5033" i="2"/>
  <c r="A5033" i="2"/>
  <c r="H5032" i="2"/>
  <c r="F5032" i="2"/>
  <c r="E5032" i="2"/>
  <c r="A5032" i="2"/>
  <c r="H5031" i="2"/>
  <c r="F5031" i="2"/>
  <c r="E5031" i="2"/>
  <c r="A5031" i="2"/>
  <c r="H5030" i="2"/>
  <c r="F5030" i="2"/>
  <c r="E5030" i="2"/>
  <c r="A5030" i="2"/>
  <c r="H5029" i="2"/>
  <c r="F5029" i="2"/>
  <c r="E5029" i="2"/>
  <c r="A5029" i="2"/>
  <c r="H5028" i="2"/>
  <c r="F5028" i="2"/>
  <c r="E5028" i="2"/>
  <c r="A5028" i="2"/>
  <c r="H5027" i="2"/>
  <c r="F5027" i="2"/>
  <c r="E5027" i="2"/>
  <c r="A5027" i="2"/>
  <c r="H5026" i="2"/>
  <c r="F5026" i="2"/>
  <c r="E5026" i="2"/>
  <c r="A5026" i="2"/>
  <c r="H5025" i="2"/>
  <c r="F5025" i="2"/>
  <c r="E5025" i="2"/>
  <c r="A5025" i="2"/>
  <c r="H5024" i="2"/>
  <c r="F5024" i="2"/>
  <c r="E5024" i="2"/>
  <c r="A5024" i="2"/>
  <c r="H5023" i="2"/>
  <c r="F5023" i="2"/>
  <c r="E5023" i="2"/>
  <c r="A5023" i="2"/>
  <c r="H5022" i="2"/>
  <c r="F5022" i="2"/>
  <c r="E5022" i="2"/>
  <c r="A5022" i="2"/>
  <c r="H5021" i="2"/>
  <c r="F5021" i="2"/>
  <c r="E5021" i="2"/>
  <c r="A5021" i="2"/>
  <c r="H5020" i="2"/>
  <c r="F5020" i="2"/>
  <c r="E5020" i="2"/>
  <c r="A5020" i="2"/>
  <c r="H5019" i="2"/>
  <c r="F5019" i="2"/>
  <c r="E5019" i="2"/>
  <c r="A5019" i="2"/>
  <c r="H5018" i="2"/>
  <c r="F5018" i="2"/>
  <c r="E5018" i="2"/>
  <c r="A5018" i="2"/>
  <c r="H5017" i="2"/>
  <c r="F5017" i="2"/>
  <c r="E5017" i="2"/>
  <c r="A5017" i="2"/>
  <c r="H5016" i="2"/>
  <c r="F5016" i="2"/>
  <c r="E5016" i="2"/>
  <c r="A5016" i="2"/>
  <c r="H5015" i="2"/>
  <c r="F5015" i="2"/>
  <c r="E5015" i="2"/>
  <c r="A5015" i="2"/>
  <c r="H5014" i="2"/>
  <c r="F5014" i="2"/>
  <c r="E5014" i="2"/>
  <c r="A5014" i="2"/>
  <c r="H5013" i="2"/>
  <c r="F5013" i="2"/>
  <c r="E5013" i="2"/>
  <c r="A5013" i="2"/>
  <c r="H5012" i="2"/>
  <c r="F5012" i="2"/>
  <c r="E5012" i="2"/>
  <c r="A5012" i="2"/>
  <c r="H5011" i="2"/>
  <c r="F5011" i="2"/>
  <c r="E5011" i="2"/>
  <c r="A5011" i="2"/>
  <c r="H5010" i="2"/>
  <c r="F5010" i="2"/>
  <c r="E5010" i="2"/>
  <c r="A5010" i="2"/>
  <c r="H5009" i="2"/>
  <c r="F5009" i="2"/>
  <c r="E5009" i="2"/>
  <c r="A5009" i="2"/>
  <c r="H5008" i="2"/>
  <c r="F5008" i="2"/>
  <c r="E5008" i="2"/>
  <c r="A5008" i="2"/>
  <c r="H5007" i="2"/>
  <c r="F5007" i="2"/>
  <c r="E5007" i="2"/>
  <c r="A5007" i="2"/>
  <c r="H5006" i="2"/>
  <c r="F5006" i="2"/>
  <c r="E5006" i="2"/>
  <c r="A5006" i="2"/>
  <c r="H5005" i="2"/>
  <c r="F5005" i="2"/>
  <c r="E5005" i="2"/>
  <c r="A5005" i="2"/>
  <c r="H5004" i="2"/>
  <c r="F5004" i="2"/>
  <c r="E5004" i="2"/>
  <c r="A5004" i="2"/>
  <c r="H5003" i="2"/>
  <c r="F5003" i="2"/>
  <c r="E5003" i="2"/>
  <c r="A5003" i="2"/>
  <c r="H5002" i="2"/>
  <c r="F5002" i="2"/>
  <c r="E5002" i="2"/>
  <c r="A5002" i="2"/>
  <c r="H5001" i="2"/>
  <c r="F5001" i="2"/>
  <c r="E5001" i="2"/>
  <c r="A5001" i="2"/>
  <c r="H5000" i="2"/>
  <c r="F5000" i="2"/>
  <c r="E5000" i="2"/>
  <c r="A5000" i="2"/>
  <c r="H4999" i="2"/>
  <c r="F4999" i="2"/>
  <c r="E4999" i="2"/>
  <c r="A4999" i="2"/>
  <c r="H4998" i="2"/>
  <c r="F4998" i="2"/>
  <c r="E4998" i="2"/>
  <c r="A4998" i="2"/>
  <c r="H4997" i="2"/>
  <c r="F4997" i="2"/>
  <c r="E4997" i="2"/>
  <c r="A4997" i="2"/>
  <c r="H4996" i="2"/>
  <c r="F4996" i="2"/>
  <c r="E4996" i="2"/>
  <c r="A4996" i="2"/>
  <c r="H4995" i="2"/>
  <c r="F4995" i="2"/>
  <c r="E4995" i="2"/>
  <c r="A4995" i="2"/>
  <c r="H4994" i="2"/>
  <c r="F4994" i="2"/>
  <c r="E4994" i="2"/>
  <c r="A4994" i="2"/>
  <c r="H4993" i="2"/>
  <c r="F4993" i="2"/>
  <c r="E4993" i="2"/>
  <c r="A4993" i="2"/>
  <c r="H4992" i="2"/>
  <c r="F4992" i="2"/>
  <c r="E4992" i="2"/>
  <c r="A4992" i="2"/>
  <c r="H4991" i="2"/>
  <c r="F4991" i="2"/>
  <c r="E4991" i="2"/>
  <c r="A4991" i="2"/>
  <c r="H4990" i="2"/>
  <c r="F4990" i="2"/>
  <c r="E4990" i="2"/>
  <c r="A4990" i="2"/>
  <c r="H4989" i="2"/>
  <c r="F4989" i="2"/>
  <c r="E4989" i="2"/>
  <c r="A4989" i="2"/>
  <c r="H4988" i="2"/>
  <c r="F4988" i="2"/>
  <c r="E4988" i="2"/>
  <c r="A4988" i="2"/>
  <c r="H4987" i="2"/>
  <c r="F4987" i="2"/>
  <c r="E4987" i="2"/>
  <c r="A4987" i="2"/>
  <c r="H4986" i="2"/>
  <c r="F4986" i="2"/>
  <c r="E4986" i="2"/>
  <c r="A4986" i="2"/>
  <c r="H4985" i="2"/>
  <c r="F4985" i="2"/>
  <c r="E4985" i="2"/>
  <c r="A4985" i="2"/>
  <c r="H4984" i="2"/>
  <c r="F4984" i="2"/>
  <c r="E4984" i="2"/>
  <c r="A4984" i="2"/>
  <c r="H4983" i="2"/>
  <c r="F4983" i="2"/>
  <c r="E4983" i="2"/>
  <c r="A4983" i="2"/>
  <c r="H4982" i="2"/>
  <c r="F4982" i="2"/>
  <c r="E4982" i="2"/>
  <c r="A4982" i="2"/>
  <c r="H4981" i="2"/>
  <c r="F4981" i="2"/>
  <c r="E4981" i="2"/>
  <c r="A4981" i="2"/>
  <c r="H4980" i="2"/>
  <c r="F4980" i="2"/>
  <c r="E4980" i="2"/>
  <c r="A4980" i="2"/>
  <c r="H4979" i="2"/>
  <c r="F4979" i="2"/>
  <c r="E4979" i="2"/>
  <c r="A4979" i="2"/>
  <c r="H4978" i="2"/>
  <c r="F4978" i="2"/>
  <c r="E4978" i="2"/>
  <c r="A4978" i="2"/>
  <c r="H4977" i="2"/>
  <c r="F4977" i="2"/>
  <c r="E4977" i="2"/>
  <c r="A4977" i="2"/>
  <c r="H4976" i="2"/>
  <c r="F4976" i="2"/>
  <c r="E4976" i="2"/>
  <c r="A4976" i="2"/>
  <c r="H4975" i="2"/>
  <c r="F4975" i="2"/>
  <c r="E4975" i="2"/>
  <c r="A4975" i="2"/>
  <c r="H4974" i="2"/>
  <c r="F4974" i="2"/>
  <c r="E4974" i="2"/>
  <c r="A4974" i="2"/>
  <c r="H4973" i="2"/>
  <c r="F4973" i="2"/>
  <c r="E4973" i="2"/>
  <c r="A4973" i="2"/>
  <c r="H4972" i="2"/>
  <c r="F4972" i="2"/>
  <c r="E4972" i="2"/>
  <c r="A4972" i="2"/>
  <c r="H4971" i="2"/>
  <c r="F4971" i="2"/>
  <c r="E4971" i="2"/>
  <c r="A4971" i="2"/>
  <c r="H4970" i="2"/>
  <c r="F4970" i="2"/>
  <c r="E4970" i="2"/>
  <c r="A4970" i="2"/>
  <c r="H4969" i="2"/>
  <c r="F4969" i="2"/>
  <c r="E4969" i="2"/>
  <c r="A4969" i="2"/>
  <c r="H4968" i="2"/>
  <c r="F4968" i="2"/>
  <c r="E4968" i="2"/>
  <c r="A4968" i="2"/>
  <c r="H4967" i="2"/>
  <c r="F4967" i="2"/>
  <c r="E4967" i="2"/>
  <c r="A4967" i="2"/>
  <c r="H4966" i="2"/>
  <c r="F4966" i="2"/>
  <c r="E4966" i="2"/>
  <c r="A4966" i="2"/>
  <c r="H4965" i="2"/>
  <c r="F4965" i="2"/>
  <c r="E4965" i="2"/>
  <c r="A4965" i="2"/>
  <c r="H4964" i="2"/>
  <c r="F4964" i="2"/>
  <c r="E4964" i="2"/>
  <c r="A4964" i="2"/>
  <c r="H4963" i="2"/>
  <c r="F4963" i="2"/>
  <c r="E4963" i="2"/>
  <c r="A4963" i="2"/>
  <c r="H4962" i="2"/>
  <c r="F4962" i="2"/>
  <c r="E4962" i="2"/>
  <c r="A4962" i="2"/>
  <c r="H4961" i="2"/>
  <c r="F4961" i="2"/>
  <c r="E4961" i="2"/>
  <c r="A4961" i="2"/>
  <c r="H4960" i="2"/>
  <c r="F4960" i="2"/>
  <c r="E4960" i="2"/>
  <c r="A4960" i="2"/>
  <c r="H4959" i="2"/>
  <c r="F4959" i="2"/>
  <c r="E4959" i="2"/>
  <c r="A4959" i="2"/>
  <c r="H4958" i="2"/>
  <c r="F4958" i="2"/>
  <c r="E4958" i="2"/>
  <c r="A4958" i="2"/>
  <c r="H4957" i="2"/>
  <c r="F4957" i="2"/>
  <c r="E4957" i="2"/>
  <c r="A4957" i="2"/>
  <c r="H4956" i="2"/>
  <c r="F4956" i="2"/>
  <c r="E4956" i="2"/>
  <c r="A4956" i="2"/>
  <c r="H4955" i="2"/>
  <c r="F4955" i="2"/>
  <c r="E4955" i="2"/>
  <c r="A4955" i="2"/>
  <c r="H4954" i="2"/>
  <c r="F4954" i="2"/>
  <c r="E4954" i="2"/>
  <c r="A4954" i="2"/>
  <c r="H4953" i="2"/>
  <c r="F4953" i="2"/>
  <c r="E4953" i="2"/>
  <c r="A4953" i="2"/>
  <c r="H4952" i="2"/>
  <c r="F4952" i="2"/>
  <c r="E4952" i="2"/>
  <c r="A4952" i="2"/>
  <c r="H4951" i="2"/>
  <c r="F4951" i="2"/>
  <c r="E4951" i="2"/>
  <c r="A4951" i="2"/>
  <c r="H4950" i="2"/>
  <c r="F4950" i="2"/>
  <c r="E4950" i="2"/>
  <c r="A4950" i="2"/>
  <c r="H4949" i="2"/>
  <c r="F4949" i="2"/>
  <c r="E4949" i="2"/>
  <c r="A4949" i="2"/>
  <c r="H4948" i="2"/>
  <c r="F4948" i="2"/>
  <c r="E4948" i="2"/>
  <c r="A4948" i="2"/>
  <c r="H4947" i="2"/>
  <c r="F4947" i="2"/>
  <c r="E4947" i="2"/>
  <c r="A4947" i="2"/>
  <c r="H4946" i="2"/>
  <c r="F4946" i="2"/>
  <c r="E4946" i="2"/>
  <c r="A4946" i="2"/>
  <c r="H4945" i="2"/>
  <c r="F4945" i="2"/>
  <c r="E4945" i="2"/>
  <c r="A4945" i="2"/>
  <c r="H4944" i="2"/>
  <c r="F4944" i="2"/>
  <c r="E4944" i="2"/>
  <c r="A4944" i="2"/>
  <c r="H4943" i="2"/>
  <c r="F4943" i="2"/>
  <c r="E4943" i="2"/>
  <c r="A4943" i="2"/>
  <c r="H4942" i="2"/>
  <c r="F4942" i="2"/>
  <c r="E4942" i="2"/>
  <c r="A4942" i="2"/>
  <c r="H4941" i="2"/>
  <c r="F4941" i="2"/>
  <c r="E4941" i="2"/>
  <c r="A4941" i="2"/>
  <c r="H4940" i="2"/>
  <c r="F4940" i="2"/>
  <c r="E4940" i="2"/>
  <c r="A4940" i="2"/>
  <c r="H4939" i="2"/>
  <c r="F4939" i="2"/>
  <c r="E4939" i="2"/>
  <c r="A4939" i="2"/>
  <c r="H4938" i="2"/>
  <c r="F4938" i="2"/>
  <c r="E4938" i="2"/>
  <c r="A4938" i="2"/>
  <c r="H4937" i="2"/>
  <c r="F4937" i="2"/>
  <c r="E4937" i="2"/>
  <c r="A4937" i="2"/>
  <c r="H4936" i="2"/>
  <c r="F4936" i="2"/>
  <c r="E4936" i="2"/>
  <c r="A4936" i="2"/>
  <c r="H4935" i="2"/>
  <c r="F4935" i="2"/>
  <c r="E4935" i="2"/>
  <c r="A4935" i="2"/>
  <c r="H4934" i="2"/>
  <c r="F4934" i="2"/>
  <c r="E4934" i="2"/>
  <c r="A4934" i="2"/>
  <c r="H4933" i="2"/>
  <c r="F4933" i="2"/>
  <c r="E4933" i="2"/>
  <c r="A4933" i="2"/>
  <c r="H4932" i="2"/>
  <c r="F4932" i="2"/>
  <c r="E4932" i="2"/>
  <c r="A4932" i="2"/>
  <c r="H4931" i="2"/>
  <c r="F4931" i="2"/>
  <c r="E4931" i="2"/>
  <c r="A4931" i="2"/>
  <c r="H4930" i="2"/>
  <c r="F4930" i="2"/>
  <c r="E4930" i="2"/>
  <c r="A4930" i="2"/>
  <c r="H4929" i="2"/>
  <c r="F4929" i="2"/>
  <c r="E4929" i="2"/>
  <c r="A4929" i="2"/>
  <c r="H4928" i="2"/>
  <c r="F4928" i="2"/>
  <c r="E4928" i="2"/>
  <c r="A4928" i="2"/>
  <c r="H4927" i="2"/>
  <c r="F4927" i="2"/>
  <c r="E4927" i="2"/>
  <c r="A4927" i="2"/>
  <c r="H4926" i="2"/>
  <c r="F4926" i="2"/>
  <c r="E4926" i="2"/>
  <c r="A4926" i="2"/>
  <c r="H4925" i="2"/>
  <c r="F4925" i="2"/>
  <c r="E4925" i="2"/>
  <c r="A4925" i="2"/>
  <c r="H4924" i="2"/>
  <c r="F4924" i="2"/>
  <c r="E4924" i="2"/>
  <c r="A4924" i="2"/>
  <c r="H4923" i="2"/>
  <c r="F4923" i="2"/>
  <c r="E4923" i="2"/>
  <c r="A4923" i="2"/>
  <c r="H4922" i="2"/>
  <c r="F4922" i="2"/>
  <c r="E4922" i="2"/>
  <c r="A4922" i="2"/>
  <c r="H4921" i="2"/>
  <c r="F4921" i="2"/>
  <c r="E4921" i="2"/>
  <c r="A4921" i="2"/>
  <c r="H4920" i="2"/>
  <c r="F4920" i="2"/>
  <c r="E4920" i="2"/>
  <c r="A4920" i="2"/>
  <c r="H4919" i="2"/>
  <c r="F4919" i="2"/>
  <c r="E4919" i="2"/>
  <c r="A4919" i="2"/>
  <c r="H4918" i="2"/>
  <c r="F4918" i="2"/>
  <c r="E4918" i="2"/>
  <c r="A4918" i="2"/>
  <c r="H4917" i="2"/>
  <c r="F4917" i="2"/>
  <c r="E4917" i="2"/>
  <c r="A4917" i="2"/>
  <c r="H4916" i="2"/>
  <c r="F4916" i="2"/>
  <c r="E4916" i="2"/>
  <c r="A4916" i="2"/>
  <c r="H4915" i="2"/>
  <c r="F4915" i="2"/>
  <c r="E4915" i="2"/>
  <c r="A4915" i="2"/>
  <c r="H4914" i="2"/>
  <c r="F4914" i="2"/>
  <c r="E4914" i="2"/>
  <c r="A4914" i="2"/>
  <c r="H4913" i="2"/>
  <c r="F4913" i="2"/>
  <c r="E4913" i="2"/>
  <c r="A4913" i="2"/>
  <c r="H4912" i="2"/>
  <c r="F4912" i="2"/>
  <c r="E4912" i="2"/>
  <c r="A4912" i="2"/>
  <c r="H4911" i="2"/>
  <c r="F4911" i="2"/>
  <c r="E4911" i="2"/>
  <c r="A4911" i="2"/>
  <c r="H4910" i="2"/>
  <c r="F4910" i="2"/>
  <c r="E4910" i="2"/>
  <c r="A4910" i="2"/>
  <c r="H4909" i="2"/>
  <c r="F4909" i="2"/>
  <c r="E4909" i="2"/>
  <c r="A4909" i="2"/>
  <c r="H4908" i="2"/>
  <c r="F4908" i="2"/>
  <c r="E4908" i="2"/>
  <c r="A4908" i="2"/>
  <c r="H4907" i="2"/>
  <c r="F4907" i="2"/>
  <c r="E4907" i="2"/>
  <c r="A4907" i="2"/>
  <c r="H4906" i="2"/>
  <c r="F4906" i="2"/>
  <c r="E4906" i="2"/>
  <c r="A4906" i="2"/>
  <c r="H4905" i="2"/>
  <c r="F4905" i="2"/>
  <c r="E4905" i="2"/>
  <c r="A4905" i="2"/>
  <c r="H4904" i="2"/>
  <c r="F4904" i="2"/>
  <c r="E4904" i="2"/>
  <c r="A4904" i="2"/>
  <c r="H4903" i="2"/>
  <c r="F4903" i="2"/>
  <c r="E4903" i="2"/>
  <c r="A4903" i="2"/>
  <c r="H4902" i="2"/>
  <c r="F4902" i="2"/>
  <c r="E4902" i="2"/>
  <c r="A4902" i="2"/>
  <c r="H4901" i="2"/>
  <c r="F4901" i="2"/>
  <c r="E4901" i="2"/>
  <c r="A4901" i="2"/>
  <c r="H4900" i="2"/>
  <c r="F4900" i="2"/>
  <c r="E4900" i="2"/>
  <c r="A4900" i="2"/>
  <c r="H4899" i="2"/>
  <c r="F4899" i="2"/>
  <c r="E4899" i="2"/>
  <c r="A4899" i="2"/>
  <c r="H4898" i="2"/>
  <c r="F4898" i="2"/>
  <c r="E4898" i="2"/>
  <c r="A4898" i="2"/>
  <c r="H4897" i="2"/>
  <c r="F4897" i="2"/>
  <c r="E4897" i="2"/>
  <c r="A4897" i="2"/>
  <c r="H4896" i="2"/>
  <c r="F4896" i="2"/>
  <c r="E4896" i="2"/>
  <c r="A4896" i="2"/>
  <c r="H4895" i="2"/>
  <c r="F4895" i="2"/>
  <c r="E4895" i="2"/>
  <c r="A4895" i="2"/>
  <c r="H4894" i="2"/>
  <c r="F4894" i="2"/>
  <c r="E4894" i="2"/>
  <c r="A4894" i="2"/>
  <c r="H4893" i="2"/>
  <c r="F4893" i="2"/>
  <c r="E4893" i="2"/>
  <c r="A4893" i="2"/>
  <c r="H4892" i="2"/>
  <c r="F4892" i="2"/>
  <c r="E4892" i="2"/>
  <c r="A4892" i="2"/>
  <c r="H4891" i="2"/>
  <c r="F4891" i="2"/>
  <c r="E4891" i="2"/>
  <c r="A4891" i="2"/>
  <c r="H4890" i="2"/>
  <c r="F4890" i="2"/>
  <c r="E4890" i="2"/>
  <c r="A4890" i="2"/>
  <c r="H4889" i="2"/>
  <c r="F4889" i="2"/>
  <c r="E4889" i="2"/>
  <c r="A4889" i="2"/>
  <c r="H4888" i="2"/>
  <c r="F4888" i="2"/>
  <c r="E4888" i="2"/>
  <c r="A4888" i="2"/>
  <c r="H4887" i="2"/>
  <c r="F4887" i="2"/>
  <c r="E4887" i="2"/>
  <c r="A4887" i="2"/>
  <c r="H4886" i="2"/>
  <c r="F4886" i="2"/>
  <c r="E4886" i="2"/>
  <c r="A4886" i="2"/>
  <c r="H4885" i="2"/>
  <c r="F4885" i="2"/>
  <c r="E4885" i="2"/>
  <c r="A4885" i="2"/>
  <c r="H4884" i="2"/>
  <c r="F4884" i="2"/>
  <c r="E4884" i="2"/>
  <c r="A4884" i="2"/>
  <c r="H4883" i="2"/>
  <c r="F4883" i="2"/>
  <c r="E4883" i="2"/>
  <c r="A4883" i="2"/>
  <c r="H4882" i="2"/>
  <c r="F4882" i="2"/>
  <c r="E4882" i="2"/>
  <c r="A4882" i="2"/>
  <c r="H4881" i="2"/>
  <c r="F4881" i="2"/>
  <c r="E4881" i="2"/>
  <c r="A4881" i="2"/>
  <c r="H4880" i="2"/>
  <c r="F4880" i="2"/>
  <c r="E4880" i="2"/>
  <c r="A4880" i="2"/>
  <c r="H4879" i="2"/>
  <c r="F4879" i="2"/>
  <c r="E4879" i="2"/>
  <c r="A4879" i="2"/>
  <c r="H4878" i="2"/>
  <c r="F4878" i="2"/>
  <c r="E4878" i="2"/>
  <c r="A4878" i="2"/>
  <c r="H4877" i="2"/>
  <c r="F4877" i="2"/>
  <c r="E4877" i="2"/>
  <c r="A4877" i="2"/>
  <c r="H4876" i="2"/>
  <c r="F4876" i="2"/>
  <c r="E4876" i="2"/>
  <c r="A4876" i="2"/>
  <c r="H4875" i="2"/>
  <c r="F4875" i="2"/>
  <c r="E4875" i="2"/>
  <c r="A4875" i="2"/>
  <c r="H4874" i="2"/>
  <c r="F4874" i="2"/>
  <c r="E4874" i="2"/>
  <c r="A4874" i="2"/>
  <c r="H4873" i="2"/>
  <c r="F4873" i="2"/>
  <c r="E4873" i="2"/>
  <c r="A4873" i="2"/>
  <c r="H4872" i="2"/>
  <c r="F4872" i="2"/>
  <c r="E4872" i="2"/>
  <c r="A4872" i="2"/>
  <c r="H4871" i="2"/>
  <c r="F4871" i="2"/>
  <c r="E4871" i="2"/>
  <c r="A4871" i="2"/>
  <c r="H4870" i="2"/>
  <c r="F4870" i="2"/>
  <c r="E4870" i="2"/>
  <c r="A4870" i="2"/>
  <c r="H4869" i="2"/>
  <c r="F4869" i="2"/>
  <c r="E4869" i="2"/>
  <c r="A4869" i="2"/>
  <c r="H4868" i="2"/>
  <c r="F4868" i="2"/>
  <c r="E4868" i="2"/>
  <c r="A4868" i="2"/>
  <c r="H4867" i="2"/>
  <c r="F4867" i="2"/>
  <c r="E4867" i="2"/>
  <c r="A4867" i="2"/>
  <c r="H4866" i="2"/>
  <c r="F4866" i="2"/>
  <c r="E4866" i="2"/>
  <c r="A4866" i="2"/>
  <c r="H4865" i="2"/>
  <c r="F4865" i="2"/>
  <c r="E4865" i="2"/>
  <c r="A4865" i="2"/>
  <c r="H4864" i="2"/>
  <c r="F4864" i="2"/>
  <c r="E4864" i="2"/>
  <c r="A4864" i="2"/>
  <c r="H4863" i="2"/>
  <c r="F4863" i="2"/>
  <c r="E4863" i="2"/>
  <c r="A4863" i="2"/>
  <c r="H4862" i="2"/>
  <c r="F4862" i="2"/>
  <c r="E4862" i="2"/>
  <c r="A4862" i="2"/>
  <c r="H4861" i="2"/>
  <c r="F4861" i="2"/>
  <c r="E4861" i="2"/>
  <c r="A4861" i="2"/>
  <c r="H4860" i="2"/>
  <c r="F4860" i="2"/>
  <c r="E4860" i="2"/>
  <c r="A4860" i="2"/>
  <c r="H4859" i="2"/>
  <c r="F4859" i="2"/>
  <c r="E4859" i="2"/>
  <c r="A4859" i="2"/>
  <c r="H4858" i="2"/>
  <c r="F4858" i="2"/>
  <c r="E4858" i="2"/>
  <c r="A4858" i="2"/>
  <c r="H4857" i="2"/>
  <c r="F4857" i="2"/>
  <c r="E4857" i="2"/>
  <c r="A4857" i="2"/>
  <c r="H4856" i="2"/>
  <c r="F4856" i="2"/>
  <c r="E4856" i="2"/>
  <c r="A4856" i="2"/>
  <c r="H4855" i="2"/>
  <c r="F4855" i="2"/>
  <c r="E4855" i="2"/>
  <c r="A4855" i="2"/>
  <c r="H4854" i="2"/>
  <c r="F4854" i="2"/>
  <c r="E4854" i="2"/>
  <c r="A4854" i="2"/>
  <c r="H4853" i="2"/>
  <c r="F4853" i="2"/>
  <c r="E4853" i="2"/>
  <c r="A4853" i="2"/>
  <c r="H4852" i="2"/>
  <c r="F4852" i="2"/>
  <c r="E4852" i="2"/>
  <c r="A4852" i="2"/>
  <c r="H4851" i="2"/>
  <c r="F4851" i="2"/>
  <c r="E4851" i="2"/>
  <c r="A4851" i="2"/>
  <c r="H4850" i="2"/>
  <c r="F4850" i="2"/>
  <c r="E4850" i="2"/>
  <c r="A4850" i="2"/>
  <c r="H4849" i="2"/>
  <c r="F4849" i="2"/>
  <c r="E4849" i="2"/>
  <c r="A4849" i="2"/>
  <c r="H4848" i="2"/>
  <c r="F4848" i="2"/>
  <c r="E4848" i="2"/>
  <c r="A4848" i="2"/>
  <c r="H4847" i="2"/>
  <c r="F4847" i="2"/>
  <c r="E4847" i="2"/>
  <c r="A4847" i="2"/>
  <c r="H4846" i="2"/>
  <c r="F4846" i="2"/>
  <c r="E4846" i="2"/>
  <c r="A4846" i="2"/>
  <c r="H4845" i="2"/>
  <c r="F4845" i="2"/>
  <c r="E4845" i="2"/>
  <c r="A4845" i="2"/>
  <c r="H4844" i="2"/>
  <c r="F4844" i="2"/>
  <c r="E4844" i="2"/>
  <c r="A4844" i="2"/>
  <c r="H4843" i="2"/>
  <c r="F4843" i="2"/>
  <c r="E4843" i="2"/>
  <c r="A4843" i="2"/>
  <c r="H4842" i="2"/>
  <c r="F4842" i="2"/>
  <c r="E4842" i="2"/>
  <c r="A4842" i="2"/>
  <c r="H4841" i="2"/>
  <c r="F4841" i="2"/>
  <c r="E4841" i="2"/>
  <c r="A4841" i="2"/>
  <c r="H4840" i="2"/>
  <c r="F4840" i="2"/>
  <c r="E4840" i="2"/>
  <c r="A4840" i="2"/>
  <c r="H4839" i="2"/>
  <c r="F4839" i="2"/>
  <c r="E4839" i="2"/>
  <c r="A4839" i="2"/>
  <c r="H4838" i="2"/>
  <c r="F4838" i="2"/>
  <c r="E4838" i="2"/>
  <c r="A4838" i="2"/>
  <c r="H4837" i="2"/>
  <c r="F4837" i="2"/>
  <c r="E4837" i="2"/>
  <c r="A4837" i="2"/>
  <c r="H4836" i="2"/>
  <c r="F4836" i="2"/>
  <c r="E4836" i="2"/>
  <c r="A4836" i="2"/>
  <c r="H4835" i="2"/>
  <c r="F4835" i="2"/>
  <c r="E4835" i="2"/>
  <c r="A4835" i="2"/>
  <c r="H4834" i="2"/>
  <c r="F4834" i="2"/>
  <c r="E4834" i="2"/>
  <c r="A4834" i="2"/>
  <c r="H4833" i="2"/>
  <c r="F4833" i="2"/>
  <c r="E4833" i="2"/>
  <c r="A4833" i="2"/>
  <c r="H4832" i="2"/>
  <c r="F4832" i="2"/>
  <c r="E4832" i="2"/>
  <c r="A4832" i="2"/>
  <c r="H4831" i="2"/>
  <c r="F4831" i="2"/>
  <c r="E4831" i="2"/>
  <c r="A4831" i="2"/>
  <c r="H4830" i="2"/>
  <c r="F4830" i="2"/>
  <c r="E4830" i="2"/>
  <c r="A4830" i="2"/>
  <c r="H4829" i="2"/>
  <c r="F4829" i="2"/>
  <c r="E4829" i="2"/>
  <c r="A4829" i="2"/>
  <c r="H4828" i="2"/>
  <c r="F4828" i="2"/>
  <c r="E4828" i="2"/>
  <c r="A4828" i="2"/>
  <c r="H4827" i="2"/>
  <c r="F4827" i="2"/>
  <c r="E4827" i="2"/>
  <c r="A4827" i="2"/>
  <c r="H4826" i="2"/>
  <c r="F4826" i="2"/>
  <c r="E4826" i="2"/>
  <c r="A4826" i="2"/>
  <c r="H4825" i="2"/>
  <c r="F4825" i="2"/>
  <c r="E4825" i="2"/>
  <c r="A4825" i="2"/>
  <c r="H4824" i="2"/>
  <c r="F4824" i="2"/>
  <c r="E4824" i="2"/>
  <c r="A4824" i="2"/>
  <c r="H4823" i="2"/>
  <c r="F4823" i="2"/>
  <c r="E4823" i="2"/>
  <c r="A4823" i="2"/>
  <c r="H4822" i="2"/>
  <c r="F4822" i="2"/>
  <c r="E4822" i="2"/>
  <c r="A4822" i="2"/>
  <c r="H4821" i="2"/>
  <c r="F4821" i="2"/>
  <c r="E4821" i="2"/>
  <c r="A4821" i="2"/>
  <c r="H4820" i="2"/>
  <c r="F4820" i="2"/>
  <c r="E4820" i="2"/>
  <c r="A4820" i="2"/>
  <c r="H4819" i="2"/>
  <c r="F4819" i="2"/>
  <c r="E4819" i="2"/>
  <c r="A4819" i="2"/>
  <c r="H4818" i="2"/>
  <c r="F4818" i="2"/>
  <c r="E4818" i="2"/>
  <c r="A4818" i="2"/>
  <c r="H4817" i="2"/>
  <c r="F4817" i="2"/>
  <c r="E4817" i="2"/>
  <c r="A4817" i="2"/>
  <c r="H4816" i="2"/>
  <c r="F4816" i="2"/>
  <c r="E4816" i="2"/>
  <c r="A4816" i="2"/>
  <c r="H4815" i="2"/>
  <c r="F4815" i="2"/>
  <c r="E4815" i="2"/>
  <c r="A4815" i="2"/>
  <c r="H4814" i="2"/>
  <c r="F4814" i="2"/>
  <c r="E4814" i="2"/>
  <c r="A4814" i="2"/>
  <c r="H4813" i="2"/>
  <c r="F4813" i="2"/>
  <c r="E4813" i="2"/>
  <c r="A4813" i="2"/>
  <c r="H4812" i="2"/>
  <c r="F4812" i="2"/>
  <c r="E4812" i="2"/>
  <c r="A4812" i="2"/>
  <c r="H4811" i="2"/>
  <c r="F4811" i="2"/>
  <c r="E4811" i="2"/>
  <c r="A4811" i="2"/>
  <c r="H4810" i="2"/>
  <c r="F4810" i="2"/>
  <c r="E4810" i="2"/>
  <c r="A4810" i="2"/>
  <c r="H4809" i="2"/>
  <c r="F4809" i="2"/>
  <c r="E4809" i="2"/>
  <c r="A4809" i="2"/>
  <c r="H4808" i="2"/>
  <c r="F4808" i="2"/>
  <c r="E4808" i="2"/>
  <c r="A4808" i="2"/>
  <c r="H4807" i="2"/>
  <c r="F4807" i="2"/>
  <c r="E4807" i="2"/>
  <c r="A4807" i="2"/>
  <c r="H4806" i="2"/>
  <c r="F4806" i="2"/>
  <c r="E4806" i="2"/>
  <c r="A4806" i="2"/>
  <c r="H4805" i="2"/>
  <c r="F4805" i="2"/>
  <c r="E4805" i="2"/>
  <c r="A4805" i="2"/>
  <c r="H4804" i="2"/>
  <c r="F4804" i="2"/>
  <c r="E4804" i="2"/>
  <c r="A4804" i="2"/>
  <c r="H4803" i="2"/>
  <c r="F4803" i="2"/>
  <c r="E4803" i="2"/>
  <c r="A4803" i="2"/>
  <c r="H4802" i="2"/>
  <c r="F4802" i="2"/>
  <c r="E4802" i="2"/>
  <c r="A4802" i="2"/>
  <c r="H4801" i="2"/>
  <c r="F4801" i="2"/>
  <c r="E4801" i="2"/>
  <c r="A4801" i="2"/>
  <c r="H4800" i="2"/>
  <c r="F4800" i="2"/>
  <c r="E4800" i="2"/>
  <c r="A4800" i="2"/>
  <c r="H4799" i="2"/>
  <c r="F4799" i="2"/>
  <c r="E4799" i="2"/>
  <c r="A4799" i="2"/>
  <c r="H4798" i="2"/>
  <c r="F4798" i="2"/>
  <c r="E4798" i="2"/>
  <c r="A4798" i="2"/>
  <c r="H4797" i="2"/>
  <c r="F4797" i="2"/>
  <c r="E4797" i="2"/>
  <c r="A4797" i="2"/>
  <c r="H4796" i="2"/>
  <c r="F4796" i="2"/>
  <c r="E4796" i="2"/>
  <c r="A4796" i="2"/>
  <c r="H4795" i="2"/>
  <c r="F4795" i="2"/>
  <c r="E4795" i="2"/>
  <c r="A4795" i="2"/>
  <c r="H4794" i="2"/>
  <c r="F4794" i="2"/>
  <c r="E4794" i="2"/>
  <c r="A4794" i="2"/>
  <c r="H4793" i="2"/>
  <c r="F4793" i="2"/>
  <c r="E4793" i="2"/>
  <c r="A4793" i="2"/>
  <c r="H4792" i="2"/>
  <c r="F4792" i="2"/>
  <c r="E4792" i="2"/>
  <c r="A4792" i="2"/>
  <c r="H4791" i="2"/>
  <c r="F4791" i="2"/>
  <c r="E4791" i="2"/>
  <c r="A4791" i="2"/>
  <c r="H4790" i="2"/>
  <c r="F4790" i="2"/>
  <c r="E4790" i="2"/>
  <c r="A4790" i="2"/>
  <c r="H4789" i="2"/>
  <c r="F4789" i="2"/>
  <c r="E4789" i="2"/>
  <c r="A4789" i="2"/>
  <c r="H4788" i="2"/>
  <c r="F4788" i="2"/>
  <c r="E4788" i="2"/>
  <c r="A4788" i="2"/>
  <c r="H4787" i="2"/>
  <c r="F4787" i="2"/>
  <c r="E4787" i="2"/>
  <c r="A4787" i="2"/>
  <c r="H4786" i="2"/>
  <c r="F4786" i="2"/>
  <c r="E4786" i="2"/>
  <c r="A4786" i="2"/>
  <c r="H4785" i="2"/>
  <c r="F4785" i="2"/>
  <c r="E4785" i="2"/>
  <c r="A4785" i="2"/>
  <c r="H4784" i="2"/>
  <c r="F4784" i="2"/>
  <c r="E4784" i="2"/>
  <c r="A4784" i="2"/>
  <c r="H4783" i="2"/>
  <c r="F4783" i="2"/>
  <c r="E4783" i="2"/>
  <c r="A4783" i="2"/>
  <c r="H4782" i="2"/>
  <c r="F4782" i="2"/>
  <c r="E4782" i="2"/>
  <c r="A4782" i="2"/>
  <c r="H4781" i="2"/>
  <c r="F4781" i="2"/>
  <c r="E4781" i="2"/>
  <c r="A4781" i="2"/>
  <c r="H4780" i="2"/>
  <c r="F4780" i="2"/>
  <c r="E4780" i="2"/>
  <c r="A4780" i="2"/>
  <c r="H4779" i="2"/>
  <c r="F4779" i="2"/>
  <c r="E4779" i="2"/>
  <c r="A4779" i="2"/>
  <c r="H4778" i="2"/>
  <c r="F4778" i="2"/>
  <c r="E4778" i="2"/>
  <c r="A4778" i="2"/>
  <c r="H4777" i="2"/>
  <c r="F4777" i="2"/>
  <c r="E4777" i="2"/>
  <c r="A4777" i="2"/>
  <c r="H4776" i="2"/>
  <c r="F4776" i="2"/>
  <c r="E4776" i="2"/>
  <c r="A4776" i="2"/>
  <c r="H4775" i="2"/>
  <c r="F4775" i="2"/>
  <c r="E4775" i="2"/>
  <c r="A4775" i="2"/>
  <c r="H4774" i="2"/>
  <c r="F4774" i="2"/>
  <c r="E4774" i="2"/>
  <c r="A4774" i="2"/>
  <c r="H4773" i="2"/>
  <c r="F4773" i="2"/>
  <c r="E4773" i="2"/>
  <c r="A4773" i="2"/>
  <c r="H4772" i="2"/>
  <c r="F4772" i="2"/>
  <c r="E4772" i="2"/>
  <c r="A4772" i="2"/>
  <c r="H4771" i="2"/>
  <c r="F4771" i="2"/>
  <c r="E4771" i="2"/>
  <c r="A4771" i="2"/>
  <c r="H4770" i="2"/>
  <c r="F4770" i="2"/>
  <c r="E4770" i="2"/>
  <c r="A4770" i="2"/>
  <c r="H4769" i="2"/>
  <c r="F4769" i="2"/>
  <c r="E4769" i="2"/>
  <c r="A4769" i="2"/>
  <c r="H4768" i="2"/>
  <c r="F4768" i="2"/>
  <c r="E4768" i="2"/>
  <c r="A4768" i="2"/>
  <c r="H4767" i="2"/>
  <c r="F4767" i="2"/>
  <c r="E4767" i="2"/>
  <c r="A4767" i="2"/>
  <c r="H4766" i="2"/>
  <c r="F4766" i="2"/>
  <c r="E4766" i="2"/>
  <c r="A4766" i="2"/>
  <c r="H4765" i="2"/>
  <c r="F4765" i="2"/>
  <c r="E4765" i="2"/>
  <c r="A4765" i="2"/>
  <c r="H4764" i="2"/>
  <c r="F4764" i="2"/>
  <c r="E4764" i="2"/>
  <c r="A4764" i="2"/>
  <c r="H4763" i="2"/>
  <c r="F4763" i="2"/>
  <c r="E4763" i="2"/>
  <c r="A4763" i="2"/>
  <c r="H4762" i="2"/>
  <c r="F4762" i="2"/>
  <c r="E4762" i="2"/>
  <c r="A4762" i="2"/>
  <c r="H4761" i="2"/>
  <c r="F4761" i="2"/>
  <c r="E4761" i="2"/>
  <c r="A4761" i="2"/>
  <c r="H4760" i="2"/>
  <c r="F4760" i="2"/>
  <c r="E4760" i="2"/>
  <c r="A4760" i="2"/>
  <c r="H4759" i="2"/>
  <c r="F4759" i="2"/>
  <c r="E4759" i="2"/>
  <c r="A4759" i="2"/>
  <c r="H4758" i="2"/>
  <c r="F4758" i="2"/>
  <c r="E4758" i="2"/>
  <c r="A4758" i="2"/>
  <c r="H4757" i="2"/>
  <c r="F4757" i="2"/>
  <c r="E4757" i="2"/>
  <c r="A4757" i="2"/>
  <c r="H4756" i="2"/>
  <c r="F4756" i="2"/>
  <c r="E4756" i="2"/>
  <c r="A4756" i="2"/>
  <c r="H4755" i="2"/>
  <c r="F4755" i="2"/>
  <c r="E4755" i="2"/>
  <c r="A4755" i="2"/>
  <c r="H4754" i="2"/>
  <c r="F4754" i="2"/>
  <c r="E4754" i="2"/>
  <c r="A4754" i="2"/>
  <c r="H4753" i="2"/>
  <c r="F4753" i="2"/>
  <c r="E4753" i="2"/>
  <c r="A4753" i="2"/>
  <c r="H4752" i="2"/>
  <c r="F4752" i="2"/>
  <c r="E4752" i="2"/>
  <c r="A4752" i="2"/>
  <c r="H4751" i="2"/>
  <c r="F4751" i="2"/>
  <c r="E4751" i="2"/>
  <c r="A4751" i="2"/>
  <c r="H4750" i="2"/>
  <c r="F4750" i="2"/>
  <c r="E4750" i="2"/>
  <c r="A4750" i="2"/>
  <c r="H4749" i="2"/>
  <c r="F4749" i="2"/>
  <c r="E4749" i="2"/>
  <c r="A4749" i="2"/>
  <c r="H4748" i="2"/>
  <c r="F4748" i="2"/>
  <c r="E4748" i="2"/>
  <c r="A4748" i="2"/>
  <c r="H4747" i="2"/>
  <c r="F4747" i="2"/>
  <c r="E4747" i="2"/>
  <c r="A4747" i="2"/>
  <c r="H4746" i="2"/>
  <c r="F4746" i="2"/>
  <c r="E4746" i="2"/>
  <c r="A4746" i="2"/>
  <c r="H4745" i="2"/>
  <c r="F4745" i="2"/>
  <c r="E4745" i="2"/>
  <c r="A4745" i="2"/>
  <c r="H4744" i="2"/>
  <c r="F4744" i="2"/>
  <c r="E4744" i="2"/>
  <c r="A4744" i="2"/>
  <c r="H4743" i="2"/>
  <c r="F4743" i="2"/>
  <c r="E4743" i="2"/>
  <c r="A4743" i="2"/>
  <c r="H4742" i="2"/>
  <c r="F4742" i="2"/>
  <c r="E4742" i="2"/>
  <c r="A4742" i="2"/>
  <c r="H4741" i="2"/>
  <c r="F4741" i="2"/>
  <c r="E4741" i="2"/>
  <c r="A4741" i="2"/>
  <c r="H4740" i="2"/>
  <c r="F4740" i="2"/>
  <c r="E4740" i="2"/>
  <c r="A4740" i="2"/>
  <c r="H4739" i="2"/>
  <c r="F4739" i="2"/>
  <c r="E4739" i="2"/>
  <c r="A4739" i="2"/>
  <c r="H4738" i="2"/>
  <c r="F4738" i="2"/>
  <c r="E4738" i="2"/>
  <c r="A4738" i="2"/>
  <c r="H4737" i="2"/>
  <c r="F4737" i="2"/>
  <c r="E4737" i="2"/>
  <c r="A4737" i="2"/>
  <c r="H4736" i="2"/>
  <c r="F4736" i="2"/>
  <c r="E4736" i="2"/>
  <c r="A4736" i="2"/>
  <c r="H4735" i="2"/>
  <c r="F4735" i="2"/>
  <c r="E4735" i="2"/>
  <c r="A4735" i="2"/>
  <c r="H4734" i="2"/>
  <c r="F4734" i="2"/>
  <c r="E4734" i="2"/>
  <c r="A4734" i="2"/>
  <c r="H4733" i="2"/>
  <c r="F4733" i="2"/>
  <c r="E4733" i="2"/>
  <c r="A4733" i="2"/>
  <c r="H4732" i="2"/>
  <c r="F4732" i="2"/>
  <c r="E4732" i="2"/>
  <c r="A4732" i="2"/>
  <c r="H4731" i="2"/>
  <c r="F4731" i="2"/>
  <c r="E4731" i="2"/>
  <c r="A4731" i="2"/>
  <c r="H4730" i="2"/>
  <c r="F4730" i="2"/>
  <c r="E4730" i="2"/>
  <c r="A4730" i="2"/>
  <c r="H4729" i="2"/>
  <c r="F4729" i="2"/>
  <c r="E4729" i="2"/>
  <c r="A4729" i="2"/>
  <c r="H4728" i="2"/>
  <c r="F4728" i="2"/>
  <c r="E4728" i="2"/>
  <c r="A4728" i="2"/>
  <c r="H4727" i="2"/>
  <c r="F4727" i="2"/>
  <c r="E4727" i="2"/>
  <c r="A4727" i="2"/>
  <c r="H4726" i="2"/>
  <c r="F4726" i="2"/>
  <c r="E4726" i="2"/>
  <c r="A4726" i="2"/>
  <c r="H4725" i="2"/>
  <c r="F4725" i="2"/>
  <c r="E4725" i="2"/>
  <c r="A4725" i="2"/>
  <c r="H4724" i="2"/>
  <c r="F4724" i="2"/>
  <c r="E4724" i="2"/>
  <c r="A4724" i="2"/>
  <c r="H4723" i="2"/>
  <c r="F4723" i="2"/>
  <c r="E4723" i="2"/>
  <c r="A4723" i="2"/>
  <c r="H4722" i="2"/>
  <c r="F4722" i="2"/>
  <c r="E4722" i="2"/>
  <c r="A4722" i="2"/>
  <c r="H4721" i="2"/>
  <c r="F4721" i="2"/>
  <c r="E4721" i="2"/>
  <c r="A4721" i="2"/>
  <c r="H4720" i="2"/>
  <c r="F4720" i="2"/>
  <c r="E4720" i="2"/>
  <c r="A4720" i="2"/>
  <c r="H4719" i="2"/>
  <c r="F4719" i="2"/>
  <c r="E4719" i="2"/>
  <c r="A4719" i="2"/>
  <c r="H4718" i="2"/>
  <c r="F4718" i="2"/>
  <c r="E4718" i="2"/>
  <c r="A4718" i="2"/>
  <c r="H4717" i="2"/>
  <c r="F4717" i="2"/>
  <c r="E4717" i="2"/>
  <c r="A4717" i="2"/>
  <c r="H4716" i="2"/>
  <c r="F4716" i="2"/>
  <c r="E4716" i="2"/>
  <c r="A4716" i="2"/>
  <c r="H4715" i="2"/>
  <c r="F4715" i="2"/>
  <c r="E4715" i="2"/>
  <c r="A4715" i="2"/>
  <c r="H4714" i="2"/>
  <c r="F4714" i="2"/>
  <c r="E4714" i="2"/>
  <c r="A4714" i="2"/>
  <c r="H4713" i="2"/>
  <c r="F4713" i="2"/>
  <c r="E4713" i="2"/>
  <c r="A4713" i="2"/>
  <c r="H4712" i="2"/>
  <c r="F4712" i="2"/>
  <c r="E4712" i="2"/>
  <c r="A4712" i="2"/>
  <c r="H4711" i="2"/>
  <c r="F4711" i="2"/>
  <c r="E4711" i="2"/>
  <c r="A4711" i="2"/>
  <c r="H4710" i="2"/>
  <c r="F4710" i="2"/>
  <c r="E4710" i="2"/>
  <c r="A4710" i="2"/>
  <c r="H4709" i="2"/>
  <c r="F4709" i="2"/>
  <c r="E4709" i="2"/>
  <c r="A4709" i="2"/>
  <c r="H4708" i="2"/>
  <c r="F4708" i="2"/>
  <c r="E4708" i="2"/>
  <c r="A4708" i="2"/>
  <c r="H4707" i="2"/>
  <c r="F4707" i="2"/>
  <c r="E4707" i="2"/>
  <c r="A4707" i="2"/>
  <c r="H4706" i="2"/>
  <c r="F4706" i="2"/>
  <c r="E4706" i="2"/>
  <c r="A4706" i="2"/>
  <c r="H4705" i="2"/>
  <c r="F4705" i="2"/>
  <c r="E4705" i="2"/>
  <c r="A4705" i="2"/>
  <c r="H4704" i="2"/>
  <c r="F4704" i="2"/>
  <c r="E4704" i="2"/>
  <c r="A4704" i="2"/>
  <c r="H4703" i="2"/>
  <c r="F4703" i="2"/>
  <c r="E4703" i="2"/>
  <c r="A4703" i="2"/>
  <c r="H4702" i="2"/>
  <c r="F4702" i="2"/>
  <c r="E4702" i="2"/>
  <c r="A4702" i="2"/>
  <c r="H4701" i="2"/>
  <c r="F4701" i="2"/>
  <c r="E4701" i="2"/>
  <c r="A4701" i="2"/>
  <c r="H4700" i="2"/>
  <c r="F4700" i="2"/>
  <c r="E4700" i="2"/>
  <c r="A4700" i="2"/>
  <c r="H4699" i="2"/>
  <c r="F4699" i="2"/>
  <c r="E4699" i="2"/>
  <c r="A4699" i="2"/>
  <c r="H4698" i="2"/>
  <c r="F4698" i="2"/>
  <c r="E4698" i="2"/>
  <c r="A4698" i="2"/>
  <c r="H4697" i="2"/>
  <c r="F4697" i="2"/>
  <c r="E4697" i="2"/>
  <c r="A4697" i="2"/>
  <c r="H4696" i="2"/>
  <c r="F4696" i="2"/>
  <c r="E4696" i="2"/>
  <c r="A4696" i="2"/>
  <c r="H4695" i="2"/>
  <c r="F4695" i="2"/>
  <c r="E4695" i="2"/>
  <c r="A4695" i="2"/>
  <c r="H4694" i="2"/>
  <c r="F4694" i="2"/>
  <c r="E4694" i="2"/>
  <c r="A4694" i="2"/>
  <c r="H4693" i="2"/>
  <c r="F4693" i="2"/>
  <c r="E4693" i="2"/>
  <c r="A4693" i="2"/>
  <c r="H4692" i="2"/>
  <c r="F4692" i="2"/>
  <c r="E4692" i="2"/>
  <c r="A4692" i="2"/>
  <c r="H4691" i="2"/>
  <c r="F4691" i="2"/>
  <c r="E4691" i="2"/>
  <c r="A4691" i="2"/>
  <c r="H4690" i="2"/>
  <c r="F4690" i="2"/>
  <c r="E4690" i="2"/>
  <c r="A4690" i="2"/>
  <c r="H4689" i="2"/>
  <c r="F4689" i="2"/>
  <c r="E4689" i="2"/>
  <c r="A4689" i="2"/>
  <c r="H4688" i="2"/>
  <c r="F4688" i="2"/>
  <c r="E4688" i="2"/>
  <c r="A4688" i="2"/>
  <c r="H4687" i="2"/>
  <c r="F4687" i="2"/>
  <c r="E4687" i="2"/>
  <c r="A4687" i="2"/>
  <c r="H4686" i="2"/>
  <c r="F4686" i="2"/>
  <c r="E4686" i="2"/>
  <c r="A4686" i="2"/>
  <c r="H4685" i="2"/>
  <c r="F4685" i="2"/>
  <c r="E4685" i="2"/>
  <c r="A4685" i="2"/>
  <c r="H4684" i="2"/>
  <c r="F4684" i="2"/>
  <c r="E4684" i="2"/>
  <c r="A4684" i="2"/>
  <c r="H4683" i="2"/>
  <c r="F4683" i="2"/>
  <c r="E4683" i="2"/>
  <c r="A4683" i="2"/>
  <c r="H4682" i="2"/>
  <c r="F4682" i="2"/>
  <c r="E4682" i="2"/>
  <c r="A4682" i="2"/>
  <c r="H4681" i="2"/>
  <c r="F4681" i="2"/>
  <c r="E4681" i="2"/>
  <c r="A4681" i="2"/>
  <c r="H4680" i="2"/>
  <c r="F4680" i="2"/>
  <c r="E4680" i="2"/>
  <c r="A4680" i="2"/>
  <c r="H4679" i="2"/>
  <c r="F4679" i="2"/>
  <c r="E4679" i="2"/>
  <c r="A4679" i="2"/>
  <c r="H4678" i="2"/>
  <c r="F4678" i="2"/>
  <c r="E4678" i="2"/>
  <c r="A4678" i="2"/>
  <c r="H4677" i="2"/>
  <c r="F4677" i="2"/>
  <c r="E4677" i="2"/>
  <c r="A4677" i="2"/>
  <c r="H4676" i="2"/>
  <c r="F4676" i="2"/>
  <c r="E4676" i="2"/>
  <c r="A4676" i="2"/>
  <c r="H4675" i="2"/>
  <c r="F4675" i="2"/>
  <c r="E4675" i="2"/>
  <c r="A4675" i="2"/>
  <c r="H4674" i="2"/>
  <c r="F4674" i="2"/>
  <c r="E4674" i="2"/>
  <c r="A4674" i="2"/>
  <c r="H4673" i="2"/>
  <c r="F4673" i="2"/>
  <c r="E4673" i="2"/>
  <c r="A4673" i="2"/>
  <c r="H4672" i="2"/>
  <c r="F4672" i="2"/>
  <c r="E4672" i="2"/>
  <c r="A4672" i="2"/>
  <c r="H4671" i="2"/>
  <c r="F4671" i="2"/>
  <c r="E4671" i="2"/>
  <c r="A4671" i="2"/>
  <c r="H4670" i="2"/>
  <c r="F4670" i="2"/>
  <c r="E4670" i="2"/>
  <c r="A4670" i="2"/>
  <c r="H4669" i="2"/>
  <c r="F4669" i="2"/>
  <c r="E4669" i="2"/>
  <c r="A4669" i="2"/>
  <c r="H4668" i="2"/>
  <c r="F4668" i="2"/>
  <c r="E4668" i="2"/>
  <c r="A4668" i="2"/>
  <c r="H4667" i="2"/>
  <c r="F4667" i="2"/>
  <c r="E4667" i="2"/>
  <c r="A4667" i="2"/>
  <c r="H4666" i="2"/>
  <c r="F4666" i="2"/>
  <c r="E4666" i="2"/>
  <c r="A4666" i="2"/>
  <c r="H4665" i="2"/>
  <c r="F4665" i="2"/>
  <c r="E4665" i="2"/>
  <c r="A4665" i="2"/>
  <c r="H4664" i="2"/>
  <c r="F4664" i="2"/>
  <c r="E4664" i="2"/>
  <c r="A4664" i="2"/>
  <c r="H4663" i="2"/>
  <c r="F4663" i="2"/>
  <c r="E4663" i="2"/>
  <c r="A4663" i="2"/>
  <c r="H4662" i="2"/>
  <c r="F4662" i="2"/>
  <c r="E4662" i="2"/>
  <c r="A4662" i="2"/>
  <c r="H4661" i="2"/>
  <c r="F4661" i="2"/>
  <c r="E4661" i="2"/>
  <c r="A4661" i="2"/>
  <c r="H4660" i="2"/>
  <c r="F4660" i="2"/>
  <c r="E4660" i="2"/>
  <c r="A4660" i="2"/>
  <c r="H4659" i="2"/>
  <c r="F4659" i="2"/>
  <c r="E4659" i="2"/>
  <c r="A4659" i="2"/>
  <c r="H4658" i="2"/>
  <c r="F4658" i="2"/>
  <c r="E4658" i="2"/>
  <c r="A4658" i="2"/>
  <c r="H4657" i="2"/>
  <c r="F4657" i="2"/>
  <c r="E4657" i="2"/>
  <c r="A4657" i="2"/>
  <c r="H4656" i="2"/>
  <c r="F4656" i="2"/>
  <c r="E4656" i="2"/>
  <c r="A4656" i="2"/>
  <c r="H4655" i="2"/>
  <c r="F4655" i="2"/>
  <c r="E4655" i="2"/>
  <c r="A4655" i="2"/>
  <c r="H4654" i="2"/>
  <c r="F4654" i="2"/>
  <c r="E4654" i="2"/>
  <c r="A4654" i="2"/>
  <c r="H4653" i="2"/>
  <c r="F4653" i="2"/>
  <c r="E4653" i="2"/>
  <c r="A4653" i="2"/>
  <c r="H4652" i="2"/>
  <c r="F4652" i="2"/>
  <c r="E4652" i="2"/>
  <c r="A4652" i="2"/>
  <c r="H4651" i="2"/>
  <c r="F4651" i="2"/>
  <c r="E4651" i="2"/>
  <c r="A4651" i="2"/>
  <c r="H4650" i="2"/>
  <c r="F4650" i="2"/>
  <c r="E4650" i="2"/>
  <c r="A4650" i="2"/>
  <c r="H4649" i="2"/>
  <c r="F4649" i="2"/>
  <c r="E4649" i="2"/>
  <c r="A4649" i="2"/>
  <c r="H4648" i="2"/>
  <c r="F4648" i="2"/>
  <c r="E4648" i="2"/>
  <c r="A4648" i="2"/>
  <c r="H4647" i="2"/>
  <c r="F4647" i="2"/>
  <c r="E4647" i="2"/>
  <c r="A4647" i="2"/>
  <c r="H4646" i="2"/>
  <c r="F4646" i="2"/>
  <c r="E4646" i="2"/>
  <c r="A4646" i="2"/>
  <c r="H4645" i="2"/>
  <c r="F4645" i="2"/>
  <c r="E4645" i="2"/>
  <c r="A4645" i="2"/>
  <c r="H4644" i="2"/>
  <c r="F4644" i="2"/>
  <c r="E4644" i="2"/>
  <c r="A4644" i="2"/>
  <c r="H4643" i="2"/>
  <c r="F4643" i="2"/>
  <c r="E4643" i="2"/>
  <c r="A4643" i="2"/>
  <c r="H4642" i="2"/>
  <c r="F4642" i="2"/>
  <c r="E4642" i="2"/>
  <c r="A4642" i="2"/>
  <c r="H4641" i="2"/>
  <c r="F4641" i="2"/>
  <c r="E4641" i="2"/>
  <c r="A4641" i="2"/>
  <c r="H4640" i="2"/>
  <c r="F4640" i="2"/>
  <c r="E4640" i="2"/>
  <c r="A4640" i="2"/>
  <c r="H4639" i="2"/>
  <c r="F4639" i="2"/>
  <c r="E4639" i="2"/>
  <c r="A4639" i="2"/>
  <c r="H4638" i="2"/>
  <c r="F4638" i="2"/>
  <c r="E4638" i="2"/>
  <c r="A4638" i="2"/>
  <c r="H4637" i="2"/>
  <c r="F4637" i="2"/>
  <c r="E4637" i="2"/>
  <c r="A4637" i="2"/>
  <c r="H4636" i="2"/>
  <c r="F4636" i="2"/>
  <c r="E4636" i="2"/>
  <c r="A4636" i="2"/>
  <c r="H4635" i="2"/>
  <c r="F4635" i="2"/>
  <c r="E4635" i="2"/>
  <c r="A4635" i="2"/>
  <c r="H4634" i="2"/>
  <c r="F4634" i="2"/>
  <c r="E4634" i="2"/>
  <c r="A4634" i="2"/>
  <c r="H4633" i="2"/>
  <c r="F4633" i="2"/>
  <c r="E4633" i="2"/>
  <c r="A4633" i="2"/>
  <c r="H4632" i="2"/>
  <c r="F4632" i="2"/>
  <c r="E4632" i="2"/>
  <c r="A4632" i="2"/>
  <c r="H4631" i="2"/>
  <c r="F4631" i="2"/>
  <c r="E4631" i="2"/>
  <c r="A4631" i="2"/>
  <c r="H4630" i="2"/>
  <c r="F4630" i="2"/>
  <c r="E4630" i="2"/>
  <c r="A4630" i="2"/>
  <c r="H4629" i="2"/>
  <c r="F4629" i="2"/>
  <c r="E4629" i="2"/>
  <c r="A4629" i="2"/>
  <c r="H4628" i="2"/>
  <c r="F4628" i="2"/>
  <c r="E4628" i="2"/>
  <c r="A4628" i="2"/>
  <c r="H4627" i="2"/>
  <c r="F4627" i="2"/>
  <c r="E4627" i="2"/>
  <c r="A4627" i="2"/>
  <c r="H4626" i="2"/>
  <c r="F4626" i="2"/>
  <c r="E4626" i="2"/>
  <c r="A4626" i="2"/>
  <c r="H4625" i="2"/>
  <c r="F4625" i="2"/>
  <c r="E4625" i="2"/>
  <c r="A4625" i="2"/>
  <c r="H4624" i="2"/>
  <c r="F4624" i="2"/>
  <c r="E4624" i="2"/>
  <c r="A4624" i="2"/>
  <c r="H4623" i="2"/>
  <c r="F4623" i="2"/>
  <c r="E4623" i="2"/>
  <c r="A4623" i="2"/>
  <c r="H4622" i="2"/>
  <c r="F4622" i="2"/>
  <c r="E4622" i="2"/>
  <c r="A4622" i="2"/>
  <c r="H4621" i="2"/>
  <c r="F4621" i="2"/>
  <c r="E4621" i="2"/>
  <c r="A4621" i="2"/>
  <c r="H4620" i="2"/>
  <c r="F4620" i="2"/>
  <c r="E4620" i="2"/>
  <c r="A4620" i="2"/>
  <c r="H4619" i="2"/>
  <c r="F4619" i="2"/>
  <c r="E4619" i="2"/>
  <c r="A4619" i="2"/>
  <c r="H4618" i="2"/>
  <c r="F4618" i="2"/>
  <c r="E4618" i="2"/>
  <c r="A4618" i="2"/>
  <c r="H4617" i="2"/>
  <c r="F4617" i="2"/>
  <c r="E4617" i="2"/>
  <c r="A4617" i="2"/>
  <c r="H4616" i="2"/>
  <c r="F4616" i="2"/>
  <c r="E4616" i="2"/>
  <c r="A4616" i="2"/>
  <c r="H4615" i="2"/>
  <c r="F4615" i="2"/>
  <c r="E4615" i="2"/>
  <c r="A4615" i="2"/>
  <c r="H4614" i="2"/>
  <c r="F4614" i="2"/>
  <c r="E4614" i="2"/>
  <c r="A4614" i="2"/>
  <c r="H4613" i="2"/>
  <c r="F4613" i="2"/>
  <c r="E4613" i="2"/>
  <c r="A4613" i="2"/>
  <c r="H4612" i="2"/>
  <c r="F4612" i="2"/>
  <c r="E4612" i="2"/>
  <c r="A4612" i="2"/>
  <c r="H4611" i="2"/>
  <c r="F4611" i="2"/>
  <c r="E4611" i="2"/>
  <c r="A4611" i="2"/>
  <c r="H4610" i="2"/>
  <c r="F4610" i="2"/>
  <c r="E4610" i="2"/>
  <c r="A4610" i="2"/>
  <c r="H4609" i="2"/>
  <c r="F4609" i="2"/>
  <c r="E4609" i="2"/>
  <c r="A4609" i="2"/>
  <c r="H4608" i="2"/>
  <c r="F4608" i="2"/>
  <c r="E4608" i="2"/>
  <c r="A4608" i="2"/>
  <c r="H4607" i="2"/>
  <c r="F4607" i="2"/>
  <c r="E4607" i="2"/>
  <c r="A4607" i="2"/>
  <c r="H4606" i="2"/>
  <c r="F4606" i="2"/>
  <c r="E4606" i="2"/>
  <c r="A4606" i="2"/>
  <c r="H4605" i="2"/>
  <c r="F4605" i="2"/>
  <c r="E4605" i="2"/>
  <c r="A4605" i="2"/>
  <c r="H4604" i="2"/>
  <c r="F4604" i="2"/>
  <c r="E4604" i="2"/>
  <c r="A4604" i="2"/>
  <c r="H4603" i="2"/>
  <c r="F4603" i="2"/>
  <c r="E4603" i="2"/>
  <c r="A4603" i="2"/>
  <c r="H4602" i="2"/>
  <c r="F4602" i="2"/>
  <c r="E4602" i="2"/>
  <c r="A4602" i="2"/>
  <c r="H4601" i="2"/>
  <c r="F4601" i="2"/>
  <c r="E4601" i="2"/>
  <c r="A4601" i="2"/>
  <c r="H4600" i="2"/>
  <c r="F4600" i="2"/>
  <c r="E4600" i="2"/>
  <c r="A4600" i="2"/>
  <c r="H4599" i="2"/>
  <c r="F4599" i="2"/>
  <c r="E4599" i="2"/>
  <c r="A4599" i="2"/>
  <c r="H4598" i="2"/>
  <c r="F4598" i="2"/>
  <c r="E4598" i="2"/>
  <c r="A4598" i="2"/>
  <c r="H4597" i="2"/>
  <c r="F4597" i="2"/>
  <c r="E4597" i="2"/>
  <c r="A4597" i="2"/>
  <c r="H4596" i="2"/>
  <c r="F4596" i="2"/>
  <c r="E4596" i="2"/>
  <c r="A4596" i="2"/>
  <c r="H4595" i="2"/>
  <c r="F4595" i="2"/>
  <c r="E4595" i="2"/>
  <c r="A4595" i="2"/>
  <c r="H4594" i="2"/>
  <c r="F4594" i="2"/>
  <c r="E4594" i="2"/>
  <c r="A4594" i="2"/>
  <c r="H4593" i="2"/>
  <c r="F4593" i="2"/>
  <c r="E4593" i="2"/>
  <c r="A4593" i="2"/>
  <c r="H4592" i="2"/>
  <c r="F4592" i="2"/>
  <c r="E4592" i="2"/>
  <c r="A4592" i="2"/>
  <c r="H4591" i="2"/>
  <c r="F4591" i="2"/>
  <c r="E4591" i="2"/>
  <c r="A4591" i="2"/>
  <c r="H4590" i="2"/>
  <c r="F4590" i="2"/>
  <c r="E4590" i="2"/>
  <c r="A4590" i="2"/>
  <c r="H4589" i="2"/>
  <c r="F4589" i="2"/>
  <c r="E4589" i="2"/>
  <c r="A4589" i="2"/>
  <c r="H4588" i="2"/>
  <c r="F4588" i="2"/>
  <c r="E4588" i="2"/>
  <c r="A4588" i="2"/>
  <c r="H4587" i="2"/>
  <c r="F4587" i="2"/>
  <c r="E4587" i="2"/>
  <c r="A4587" i="2"/>
  <c r="H4586" i="2"/>
  <c r="F4586" i="2"/>
  <c r="E4586" i="2"/>
  <c r="A4586" i="2"/>
  <c r="H4585" i="2"/>
  <c r="F4585" i="2"/>
  <c r="E4585" i="2"/>
  <c r="A4585" i="2"/>
  <c r="H4584" i="2"/>
  <c r="F4584" i="2"/>
  <c r="E4584" i="2"/>
  <c r="A4584" i="2"/>
  <c r="H4583" i="2"/>
  <c r="F4583" i="2"/>
  <c r="E4583" i="2"/>
  <c r="A4583" i="2"/>
  <c r="H4582" i="2"/>
  <c r="F4582" i="2"/>
  <c r="E4582" i="2"/>
  <c r="A4582" i="2"/>
  <c r="H4581" i="2"/>
  <c r="F4581" i="2"/>
  <c r="E4581" i="2"/>
  <c r="A4581" i="2"/>
  <c r="H4580" i="2"/>
  <c r="F4580" i="2"/>
  <c r="E4580" i="2"/>
  <c r="A4580" i="2"/>
  <c r="H4579" i="2"/>
  <c r="F4579" i="2"/>
  <c r="E4579" i="2"/>
  <c r="A4579" i="2"/>
  <c r="H4578" i="2"/>
  <c r="F4578" i="2"/>
  <c r="E4578" i="2"/>
  <c r="A4578" i="2"/>
  <c r="H4577" i="2"/>
  <c r="F4577" i="2"/>
  <c r="E4577" i="2"/>
  <c r="A4577" i="2"/>
  <c r="H4576" i="2"/>
  <c r="F4576" i="2"/>
  <c r="E4576" i="2"/>
  <c r="A4576" i="2"/>
  <c r="H4575" i="2"/>
  <c r="F4575" i="2"/>
  <c r="E4575" i="2"/>
  <c r="A4575" i="2"/>
  <c r="H4574" i="2"/>
  <c r="F4574" i="2"/>
  <c r="E4574" i="2"/>
  <c r="A4574" i="2"/>
  <c r="H4573" i="2"/>
  <c r="F4573" i="2"/>
  <c r="E4573" i="2"/>
  <c r="A4573" i="2"/>
  <c r="H4572" i="2"/>
  <c r="F4572" i="2"/>
  <c r="E4572" i="2"/>
  <c r="A4572" i="2"/>
  <c r="H4571" i="2"/>
  <c r="F4571" i="2"/>
  <c r="E4571" i="2"/>
  <c r="A4571" i="2"/>
  <c r="H4570" i="2"/>
  <c r="F4570" i="2"/>
  <c r="E4570" i="2"/>
  <c r="A4570" i="2"/>
  <c r="H4569" i="2"/>
  <c r="F4569" i="2"/>
  <c r="E4569" i="2"/>
  <c r="A4569" i="2"/>
  <c r="H4568" i="2"/>
  <c r="F4568" i="2"/>
  <c r="E4568" i="2"/>
  <c r="A4568" i="2"/>
  <c r="H4567" i="2"/>
  <c r="F4567" i="2"/>
  <c r="E4567" i="2"/>
  <c r="A4567" i="2"/>
  <c r="H4566" i="2"/>
  <c r="F4566" i="2"/>
  <c r="E4566" i="2"/>
  <c r="A4566" i="2"/>
  <c r="H4565" i="2"/>
  <c r="F4565" i="2"/>
  <c r="E4565" i="2"/>
  <c r="A4565" i="2"/>
  <c r="H4564" i="2"/>
  <c r="F4564" i="2"/>
  <c r="E4564" i="2"/>
  <c r="A4564" i="2"/>
  <c r="H4563" i="2"/>
  <c r="F4563" i="2"/>
  <c r="E4563" i="2"/>
  <c r="A4563" i="2"/>
  <c r="H4562" i="2"/>
  <c r="F4562" i="2"/>
  <c r="E4562" i="2"/>
  <c r="A4562" i="2"/>
  <c r="H4561" i="2"/>
  <c r="F4561" i="2"/>
  <c r="E4561" i="2"/>
  <c r="A4561" i="2"/>
  <c r="H4560" i="2"/>
  <c r="F4560" i="2"/>
  <c r="E4560" i="2"/>
  <c r="A4560" i="2"/>
  <c r="H4559" i="2"/>
  <c r="F4559" i="2"/>
  <c r="E4559" i="2"/>
  <c r="A4559" i="2"/>
  <c r="H4558" i="2"/>
  <c r="F4558" i="2"/>
  <c r="E4558" i="2"/>
  <c r="A4558" i="2"/>
  <c r="H4557" i="2"/>
  <c r="F4557" i="2"/>
  <c r="E4557" i="2"/>
  <c r="A4557" i="2"/>
  <c r="H4556" i="2"/>
  <c r="F4556" i="2"/>
  <c r="E4556" i="2"/>
  <c r="A4556" i="2"/>
  <c r="H4555" i="2"/>
  <c r="F4555" i="2"/>
  <c r="E4555" i="2"/>
  <c r="A4555" i="2"/>
  <c r="H4554" i="2"/>
  <c r="F4554" i="2"/>
  <c r="E4554" i="2"/>
  <c r="A4554" i="2"/>
  <c r="H4553" i="2"/>
  <c r="F4553" i="2"/>
  <c r="E4553" i="2"/>
  <c r="A4553" i="2"/>
  <c r="H4552" i="2"/>
  <c r="F4552" i="2"/>
  <c r="E4552" i="2"/>
  <c r="A4552" i="2"/>
  <c r="H4551" i="2"/>
  <c r="F4551" i="2"/>
  <c r="E4551" i="2"/>
  <c r="A4551" i="2"/>
  <c r="H4550" i="2"/>
  <c r="F4550" i="2"/>
  <c r="E4550" i="2"/>
  <c r="A4550" i="2"/>
  <c r="H4549" i="2"/>
  <c r="F4549" i="2"/>
  <c r="E4549" i="2"/>
  <c r="A4549" i="2"/>
  <c r="H4548" i="2"/>
  <c r="F4548" i="2"/>
  <c r="E4548" i="2"/>
  <c r="A4548" i="2"/>
  <c r="H4547" i="2"/>
  <c r="F4547" i="2"/>
  <c r="E4547" i="2"/>
  <c r="A4547" i="2"/>
  <c r="H4546" i="2"/>
  <c r="F4546" i="2"/>
  <c r="E4546" i="2"/>
  <c r="A4546" i="2"/>
  <c r="H4545" i="2"/>
  <c r="F4545" i="2"/>
  <c r="E4545" i="2"/>
  <c r="A4545" i="2"/>
  <c r="H4544" i="2"/>
  <c r="F4544" i="2"/>
  <c r="E4544" i="2"/>
  <c r="A4544" i="2"/>
  <c r="H4543" i="2"/>
  <c r="F4543" i="2"/>
  <c r="E4543" i="2"/>
  <c r="A4543" i="2"/>
  <c r="H4542" i="2"/>
  <c r="F4542" i="2"/>
  <c r="E4542" i="2"/>
  <c r="A4542" i="2"/>
  <c r="H4541" i="2"/>
  <c r="F4541" i="2"/>
  <c r="E4541" i="2"/>
  <c r="A4541" i="2"/>
  <c r="H4540" i="2"/>
  <c r="F4540" i="2"/>
  <c r="E4540" i="2"/>
  <c r="A4540" i="2"/>
  <c r="H4539" i="2"/>
  <c r="F4539" i="2"/>
  <c r="E4539" i="2"/>
  <c r="A4539" i="2"/>
  <c r="H4538" i="2"/>
  <c r="F4538" i="2"/>
  <c r="E4538" i="2"/>
  <c r="A4538" i="2"/>
  <c r="H4537" i="2"/>
  <c r="F4537" i="2"/>
  <c r="E4537" i="2"/>
  <c r="A4537" i="2"/>
  <c r="H4536" i="2"/>
  <c r="F4536" i="2"/>
  <c r="E4536" i="2"/>
  <c r="A4536" i="2"/>
  <c r="H4535" i="2"/>
  <c r="F4535" i="2"/>
  <c r="E4535" i="2"/>
  <c r="A4535" i="2"/>
  <c r="H4534" i="2"/>
  <c r="F4534" i="2"/>
  <c r="E4534" i="2"/>
  <c r="A4534" i="2"/>
  <c r="H4533" i="2"/>
  <c r="F4533" i="2"/>
  <c r="E4533" i="2"/>
  <c r="A4533" i="2"/>
  <c r="H4532" i="2"/>
  <c r="F4532" i="2"/>
  <c r="E4532" i="2"/>
  <c r="A4532" i="2"/>
  <c r="H4531" i="2"/>
  <c r="F4531" i="2"/>
  <c r="E4531" i="2"/>
  <c r="A4531" i="2"/>
  <c r="H4530" i="2"/>
  <c r="F4530" i="2"/>
  <c r="E4530" i="2"/>
  <c r="A4530" i="2"/>
  <c r="H4529" i="2"/>
  <c r="F4529" i="2"/>
  <c r="E4529" i="2"/>
  <c r="A4529" i="2"/>
  <c r="H4528" i="2"/>
  <c r="F4528" i="2"/>
  <c r="E4528" i="2"/>
  <c r="A4528" i="2"/>
  <c r="H4527" i="2"/>
  <c r="F4527" i="2"/>
  <c r="E4527" i="2"/>
  <c r="A4527" i="2"/>
  <c r="H4526" i="2"/>
  <c r="F4526" i="2"/>
  <c r="E4526" i="2"/>
  <c r="A4526" i="2"/>
  <c r="H4525" i="2"/>
  <c r="F4525" i="2"/>
  <c r="E4525" i="2"/>
  <c r="A4525" i="2"/>
  <c r="H4524" i="2"/>
  <c r="F4524" i="2"/>
  <c r="E4524" i="2"/>
  <c r="A4524" i="2"/>
  <c r="H4523" i="2"/>
  <c r="F4523" i="2"/>
  <c r="E4523" i="2"/>
  <c r="A4523" i="2"/>
  <c r="H4522" i="2"/>
  <c r="F4522" i="2"/>
  <c r="E4522" i="2"/>
  <c r="A4522" i="2"/>
  <c r="H4521" i="2"/>
  <c r="F4521" i="2"/>
  <c r="E4521" i="2"/>
  <c r="A4521" i="2"/>
  <c r="H4520" i="2"/>
  <c r="F4520" i="2"/>
  <c r="E4520" i="2"/>
  <c r="A4520" i="2"/>
  <c r="H4519" i="2"/>
  <c r="F4519" i="2"/>
  <c r="E4519" i="2"/>
  <c r="A4519" i="2"/>
  <c r="H4518" i="2"/>
  <c r="F4518" i="2"/>
  <c r="E4518" i="2"/>
  <c r="A4518" i="2"/>
  <c r="H4517" i="2"/>
  <c r="F4517" i="2"/>
  <c r="E4517" i="2"/>
  <c r="A4517" i="2"/>
  <c r="H4516" i="2"/>
  <c r="F4516" i="2"/>
  <c r="E4516" i="2"/>
  <c r="A4516" i="2"/>
  <c r="H4515" i="2"/>
  <c r="F4515" i="2"/>
  <c r="E4515" i="2"/>
  <c r="A4515" i="2"/>
  <c r="H4514" i="2"/>
  <c r="F4514" i="2"/>
  <c r="E4514" i="2"/>
  <c r="A4514" i="2"/>
  <c r="H4513" i="2"/>
  <c r="F4513" i="2"/>
  <c r="E4513" i="2"/>
  <c r="A4513" i="2"/>
  <c r="H4512" i="2"/>
  <c r="F4512" i="2"/>
  <c r="E4512" i="2"/>
  <c r="A4512" i="2"/>
  <c r="H4511" i="2"/>
  <c r="F4511" i="2"/>
  <c r="E4511" i="2"/>
  <c r="A4511" i="2"/>
  <c r="H4510" i="2"/>
  <c r="F4510" i="2"/>
  <c r="E4510" i="2"/>
  <c r="A4510" i="2"/>
  <c r="H4509" i="2"/>
  <c r="F4509" i="2"/>
  <c r="E4509" i="2"/>
  <c r="A4509" i="2"/>
  <c r="H4508" i="2"/>
  <c r="F4508" i="2"/>
  <c r="E4508" i="2"/>
  <c r="A4508" i="2"/>
  <c r="H4507" i="2"/>
  <c r="F4507" i="2"/>
  <c r="E4507" i="2"/>
  <c r="A4507" i="2"/>
  <c r="H4506" i="2"/>
  <c r="F4506" i="2"/>
  <c r="E4506" i="2"/>
  <c r="A4506" i="2"/>
  <c r="H4505" i="2"/>
  <c r="F4505" i="2"/>
  <c r="E4505" i="2"/>
  <c r="A4505" i="2"/>
  <c r="H4504" i="2"/>
  <c r="F4504" i="2"/>
  <c r="E4504" i="2"/>
  <c r="A4504" i="2"/>
  <c r="H4503" i="2"/>
  <c r="F4503" i="2"/>
  <c r="E4503" i="2"/>
  <c r="A4503" i="2"/>
  <c r="H4502" i="2"/>
  <c r="F4502" i="2"/>
  <c r="E4502" i="2"/>
  <c r="A4502" i="2"/>
  <c r="H4501" i="2"/>
  <c r="F4501" i="2"/>
  <c r="E4501" i="2"/>
  <c r="A4501" i="2"/>
  <c r="H4500" i="2"/>
  <c r="F4500" i="2"/>
  <c r="E4500" i="2"/>
  <c r="A4500" i="2"/>
  <c r="H4499" i="2"/>
  <c r="F4499" i="2"/>
  <c r="E4499" i="2"/>
  <c r="A4499" i="2"/>
  <c r="H4498" i="2"/>
  <c r="F4498" i="2"/>
  <c r="E4498" i="2"/>
  <c r="A4498" i="2"/>
  <c r="H4497" i="2"/>
  <c r="F4497" i="2"/>
  <c r="E4497" i="2"/>
  <c r="A4497" i="2"/>
  <c r="H4496" i="2"/>
  <c r="F4496" i="2"/>
  <c r="E4496" i="2"/>
  <c r="A4496" i="2"/>
  <c r="H4495" i="2"/>
  <c r="F4495" i="2"/>
  <c r="E4495" i="2"/>
  <c r="A4495" i="2"/>
  <c r="H4494" i="2"/>
  <c r="F4494" i="2"/>
  <c r="E4494" i="2"/>
  <c r="A4494" i="2"/>
  <c r="H4493" i="2"/>
  <c r="F4493" i="2"/>
  <c r="E4493" i="2"/>
  <c r="A4493" i="2"/>
  <c r="H4492" i="2"/>
  <c r="F4492" i="2"/>
  <c r="E4492" i="2"/>
  <c r="A4492" i="2"/>
  <c r="H4491" i="2"/>
  <c r="F4491" i="2"/>
  <c r="E4491" i="2"/>
  <c r="A4491" i="2"/>
  <c r="H4490" i="2"/>
  <c r="F4490" i="2"/>
  <c r="E4490" i="2"/>
  <c r="A4490" i="2"/>
  <c r="H4489" i="2"/>
  <c r="F4489" i="2"/>
  <c r="E4489" i="2"/>
  <c r="A4489" i="2"/>
  <c r="H4488" i="2"/>
  <c r="F4488" i="2"/>
  <c r="E4488" i="2"/>
  <c r="A4488" i="2"/>
  <c r="H4487" i="2"/>
  <c r="F4487" i="2"/>
  <c r="E4487" i="2"/>
  <c r="A4487" i="2"/>
  <c r="H4486" i="2"/>
  <c r="F4486" i="2"/>
  <c r="E4486" i="2"/>
  <c r="A4486" i="2"/>
  <c r="H4485" i="2"/>
  <c r="F4485" i="2"/>
  <c r="E4485" i="2"/>
  <c r="A4485" i="2"/>
  <c r="H4484" i="2"/>
  <c r="F4484" i="2"/>
  <c r="E4484" i="2"/>
  <c r="A4484" i="2"/>
  <c r="H4483" i="2"/>
  <c r="F4483" i="2"/>
  <c r="E4483" i="2"/>
  <c r="A4483" i="2"/>
  <c r="H4482" i="2"/>
  <c r="F4482" i="2"/>
  <c r="E4482" i="2"/>
  <c r="A4482" i="2"/>
  <c r="H4481" i="2"/>
  <c r="F4481" i="2"/>
  <c r="E4481" i="2"/>
  <c r="A4481" i="2"/>
  <c r="H4480" i="2"/>
  <c r="F4480" i="2"/>
  <c r="E4480" i="2"/>
  <c r="A4480" i="2"/>
  <c r="H4479" i="2"/>
  <c r="F4479" i="2"/>
  <c r="E4479" i="2"/>
  <c r="A4479" i="2"/>
  <c r="H4478" i="2"/>
  <c r="F4478" i="2"/>
  <c r="E4478" i="2"/>
  <c r="A4478" i="2"/>
  <c r="H4477" i="2"/>
  <c r="F4477" i="2"/>
  <c r="E4477" i="2"/>
  <c r="A4477" i="2"/>
  <c r="H4476" i="2"/>
  <c r="F4476" i="2"/>
  <c r="E4476" i="2"/>
  <c r="A4476" i="2"/>
  <c r="H4475" i="2"/>
  <c r="F4475" i="2"/>
  <c r="E4475" i="2"/>
  <c r="A4475" i="2"/>
  <c r="H4474" i="2"/>
  <c r="F4474" i="2"/>
  <c r="E4474" i="2"/>
  <c r="A4474" i="2"/>
  <c r="H4473" i="2"/>
  <c r="F4473" i="2"/>
  <c r="E4473" i="2"/>
  <c r="A4473" i="2"/>
  <c r="H4472" i="2"/>
  <c r="F4472" i="2"/>
  <c r="E4472" i="2"/>
  <c r="A4472" i="2"/>
  <c r="H4471" i="2"/>
  <c r="F4471" i="2"/>
  <c r="E4471" i="2"/>
  <c r="A4471" i="2"/>
  <c r="H4470" i="2"/>
  <c r="F4470" i="2"/>
  <c r="E4470" i="2"/>
  <c r="A4470" i="2"/>
  <c r="H4469" i="2"/>
  <c r="F4469" i="2"/>
  <c r="E4469" i="2"/>
  <c r="A4469" i="2"/>
  <c r="H4468" i="2"/>
  <c r="F4468" i="2"/>
  <c r="E4468" i="2"/>
  <c r="A4468" i="2"/>
  <c r="H4467" i="2"/>
  <c r="F4467" i="2"/>
  <c r="E4467" i="2"/>
  <c r="A4467" i="2"/>
  <c r="H4466" i="2"/>
  <c r="F4466" i="2"/>
  <c r="E4466" i="2"/>
  <c r="A4466" i="2"/>
  <c r="H4465" i="2"/>
  <c r="F4465" i="2"/>
  <c r="E4465" i="2"/>
  <c r="A4465" i="2"/>
  <c r="H4464" i="2"/>
  <c r="F4464" i="2"/>
  <c r="E4464" i="2"/>
  <c r="A4464" i="2"/>
  <c r="H4463" i="2"/>
  <c r="F4463" i="2"/>
  <c r="E4463" i="2"/>
  <c r="A4463" i="2"/>
  <c r="H4462" i="2"/>
  <c r="F4462" i="2"/>
  <c r="E4462" i="2"/>
  <c r="A4462" i="2"/>
  <c r="H4461" i="2"/>
  <c r="F4461" i="2"/>
  <c r="E4461" i="2"/>
  <c r="A4461" i="2"/>
  <c r="H4460" i="2"/>
  <c r="F4460" i="2"/>
  <c r="E4460" i="2"/>
  <c r="A4460" i="2"/>
  <c r="H4459" i="2"/>
  <c r="F4459" i="2"/>
  <c r="E4459" i="2"/>
  <c r="A4459" i="2"/>
  <c r="H4458" i="2"/>
  <c r="F4458" i="2"/>
  <c r="E4458" i="2"/>
  <c r="A4458" i="2"/>
  <c r="H4457" i="2"/>
  <c r="F4457" i="2"/>
  <c r="E4457" i="2"/>
  <c r="A4457" i="2"/>
  <c r="H4456" i="2"/>
  <c r="F4456" i="2"/>
  <c r="E4456" i="2"/>
  <c r="A4456" i="2"/>
  <c r="H4455" i="2"/>
  <c r="F4455" i="2"/>
  <c r="E4455" i="2"/>
  <c r="A4455" i="2"/>
  <c r="H4454" i="2"/>
  <c r="F4454" i="2"/>
  <c r="E4454" i="2"/>
  <c r="A4454" i="2"/>
  <c r="H4453" i="2"/>
  <c r="F4453" i="2"/>
  <c r="E4453" i="2"/>
  <c r="A4453" i="2"/>
  <c r="H4452" i="2"/>
  <c r="F4452" i="2"/>
  <c r="E4452" i="2"/>
  <c r="A4452" i="2"/>
  <c r="H4451" i="2"/>
  <c r="F4451" i="2"/>
  <c r="E4451" i="2"/>
  <c r="A4451" i="2"/>
  <c r="H4450" i="2"/>
  <c r="F4450" i="2"/>
  <c r="E4450" i="2"/>
  <c r="A4450" i="2"/>
  <c r="H4449" i="2"/>
  <c r="F4449" i="2"/>
  <c r="E4449" i="2"/>
  <c r="A4449" i="2"/>
  <c r="H4448" i="2"/>
  <c r="F4448" i="2"/>
  <c r="E4448" i="2"/>
  <c r="A4448" i="2"/>
  <c r="H4447" i="2"/>
  <c r="F4447" i="2"/>
  <c r="E4447" i="2"/>
  <c r="A4447" i="2"/>
  <c r="H4446" i="2"/>
  <c r="F4446" i="2"/>
  <c r="E4446" i="2"/>
  <c r="A4446" i="2"/>
  <c r="H4445" i="2"/>
  <c r="F4445" i="2"/>
  <c r="E4445" i="2"/>
  <c r="A4445" i="2"/>
  <c r="H4444" i="2"/>
  <c r="F4444" i="2"/>
  <c r="E4444" i="2"/>
  <c r="A4444" i="2"/>
  <c r="H4443" i="2"/>
  <c r="F4443" i="2"/>
  <c r="E4443" i="2"/>
  <c r="A4443" i="2"/>
  <c r="H4442" i="2"/>
  <c r="F4442" i="2"/>
  <c r="E4442" i="2"/>
  <c r="A4442" i="2"/>
  <c r="H4441" i="2"/>
  <c r="F4441" i="2"/>
  <c r="E4441" i="2"/>
  <c r="A4441" i="2"/>
  <c r="H4440" i="2"/>
  <c r="F4440" i="2"/>
  <c r="E4440" i="2"/>
  <c r="A4440" i="2"/>
  <c r="H4439" i="2"/>
  <c r="F4439" i="2"/>
  <c r="E4439" i="2"/>
  <c r="A4439" i="2"/>
  <c r="H4438" i="2"/>
  <c r="F4438" i="2"/>
  <c r="E4438" i="2"/>
  <c r="A4438" i="2"/>
  <c r="H4437" i="2"/>
  <c r="F4437" i="2"/>
  <c r="E4437" i="2"/>
  <c r="A4437" i="2"/>
  <c r="H4436" i="2"/>
  <c r="F4436" i="2"/>
  <c r="E4436" i="2"/>
  <c r="A4436" i="2"/>
  <c r="H4435" i="2"/>
  <c r="F4435" i="2"/>
  <c r="E4435" i="2"/>
  <c r="A4435" i="2"/>
  <c r="H4434" i="2"/>
  <c r="F4434" i="2"/>
  <c r="E4434" i="2"/>
  <c r="A4434" i="2"/>
  <c r="H4433" i="2"/>
  <c r="F4433" i="2"/>
  <c r="E4433" i="2"/>
  <c r="A4433" i="2"/>
  <c r="H4432" i="2"/>
  <c r="F4432" i="2"/>
  <c r="E4432" i="2"/>
  <c r="A4432" i="2"/>
  <c r="H4431" i="2"/>
  <c r="F4431" i="2"/>
  <c r="E4431" i="2"/>
  <c r="A4431" i="2"/>
  <c r="H4430" i="2"/>
  <c r="F4430" i="2"/>
  <c r="E4430" i="2"/>
  <c r="A4430" i="2"/>
  <c r="H4429" i="2"/>
  <c r="F4429" i="2"/>
  <c r="E4429" i="2"/>
  <c r="A4429" i="2"/>
  <c r="H4428" i="2"/>
  <c r="F4428" i="2"/>
  <c r="E4428" i="2"/>
  <c r="A4428" i="2"/>
  <c r="H4427" i="2"/>
  <c r="F4427" i="2"/>
  <c r="E4427" i="2"/>
  <c r="A4427" i="2"/>
  <c r="H4426" i="2"/>
  <c r="F4426" i="2"/>
  <c r="E4426" i="2"/>
  <c r="A4426" i="2"/>
  <c r="H4425" i="2"/>
  <c r="F4425" i="2"/>
  <c r="E4425" i="2"/>
  <c r="A4425" i="2"/>
  <c r="H4424" i="2"/>
  <c r="F4424" i="2"/>
  <c r="E4424" i="2"/>
  <c r="A4424" i="2"/>
  <c r="H4423" i="2"/>
  <c r="F4423" i="2"/>
  <c r="E4423" i="2"/>
  <c r="A4423" i="2"/>
  <c r="H4422" i="2"/>
  <c r="F4422" i="2"/>
  <c r="E4422" i="2"/>
  <c r="A4422" i="2"/>
  <c r="H4421" i="2"/>
  <c r="F4421" i="2"/>
  <c r="E4421" i="2"/>
  <c r="A4421" i="2"/>
  <c r="H4420" i="2"/>
  <c r="F4420" i="2"/>
  <c r="E4420" i="2"/>
  <c r="A4420" i="2"/>
  <c r="H4419" i="2"/>
  <c r="F4419" i="2"/>
  <c r="E4419" i="2"/>
  <c r="A4419" i="2"/>
  <c r="H4418" i="2"/>
  <c r="F4418" i="2"/>
  <c r="E4418" i="2"/>
  <c r="A4418" i="2"/>
  <c r="H4417" i="2"/>
  <c r="F4417" i="2"/>
  <c r="E4417" i="2"/>
  <c r="A4417" i="2"/>
  <c r="H4416" i="2"/>
  <c r="F4416" i="2"/>
  <c r="E4416" i="2"/>
  <c r="A4416" i="2"/>
  <c r="H4415" i="2"/>
  <c r="F4415" i="2"/>
  <c r="E4415" i="2"/>
  <c r="A4415" i="2"/>
  <c r="H4414" i="2"/>
  <c r="F4414" i="2"/>
  <c r="E4414" i="2"/>
  <c r="A4414" i="2"/>
  <c r="H4413" i="2"/>
  <c r="F4413" i="2"/>
  <c r="E4413" i="2"/>
  <c r="A4413" i="2"/>
  <c r="H4412" i="2"/>
  <c r="F4412" i="2"/>
  <c r="E4412" i="2"/>
  <c r="A4412" i="2"/>
  <c r="H4411" i="2"/>
  <c r="F4411" i="2"/>
  <c r="E4411" i="2"/>
  <c r="A4411" i="2"/>
  <c r="H4410" i="2"/>
  <c r="F4410" i="2"/>
  <c r="E4410" i="2"/>
  <c r="A4410" i="2"/>
  <c r="H4409" i="2"/>
  <c r="F4409" i="2"/>
  <c r="E4409" i="2"/>
  <c r="A4409" i="2"/>
  <c r="H4408" i="2"/>
  <c r="F4408" i="2"/>
  <c r="E4408" i="2"/>
  <c r="A4408" i="2"/>
  <c r="H4407" i="2"/>
  <c r="F4407" i="2"/>
  <c r="E4407" i="2"/>
  <c r="A4407" i="2"/>
  <c r="H4406" i="2"/>
  <c r="F4406" i="2"/>
  <c r="E4406" i="2"/>
  <c r="A4406" i="2"/>
  <c r="H4405" i="2"/>
  <c r="F4405" i="2"/>
  <c r="E4405" i="2"/>
  <c r="A4405" i="2"/>
  <c r="H4404" i="2"/>
  <c r="F4404" i="2"/>
  <c r="E4404" i="2"/>
  <c r="A4404" i="2"/>
  <c r="H4403" i="2"/>
  <c r="F4403" i="2"/>
  <c r="E4403" i="2"/>
  <c r="A4403" i="2"/>
  <c r="H4402" i="2"/>
  <c r="F4402" i="2"/>
  <c r="E4402" i="2"/>
  <c r="A4402" i="2"/>
  <c r="H4401" i="2"/>
  <c r="F4401" i="2"/>
  <c r="E4401" i="2"/>
  <c r="A4401" i="2"/>
  <c r="H4400" i="2"/>
  <c r="F4400" i="2"/>
  <c r="E4400" i="2"/>
  <c r="A4400" i="2"/>
  <c r="H4399" i="2"/>
  <c r="F4399" i="2"/>
  <c r="E4399" i="2"/>
  <c r="A4399" i="2"/>
  <c r="H4398" i="2"/>
  <c r="F4398" i="2"/>
  <c r="E4398" i="2"/>
  <c r="A4398" i="2"/>
  <c r="H4397" i="2"/>
  <c r="F4397" i="2"/>
  <c r="E4397" i="2"/>
  <c r="A4397" i="2"/>
  <c r="H4396" i="2"/>
  <c r="F4396" i="2"/>
  <c r="E4396" i="2"/>
  <c r="A4396" i="2"/>
  <c r="H4395" i="2"/>
  <c r="F4395" i="2"/>
  <c r="E4395" i="2"/>
  <c r="A4395" i="2"/>
  <c r="H4394" i="2"/>
  <c r="F4394" i="2"/>
  <c r="E4394" i="2"/>
  <c r="A4394" i="2"/>
  <c r="H4393" i="2"/>
  <c r="F4393" i="2"/>
  <c r="E4393" i="2"/>
  <c r="A4393" i="2"/>
  <c r="H4392" i="2"/>
  <c r="F4392" i="2"/>
  <c r="E4392" i="2"/>
  <c r="A4392" i="2"/>
  <c r="H4391" i="2"/>
  <c r="F4391" i="2"/>
  <c r="E4391" i="2"/>
  <c r="A4391" i="2"/>
  <c r="H4390" i="2"/>
  <c r="F4390" i="2"/>
  <c r="E4390" i="2"/>
  <c r="A4390" i="2"/>
  <c r="H4389" i="2"/>
  <c r="F4389" i="2"/>
  <c r="E4389" i="2"/>
  <c r="A4389" i="2"/>
  <c r="H4388" i="2"/>
  <c r="F4388" i="2"/>
  <c r="E4388" i="2"/>
  <c r="A4388" i="2"/>
  <c r="H4387" i="2"/>
  <c r="F4387" i="2"/>
  <c r="E4387" i="2"/>
  <c r="A4387" i="2"/>
  <c r="H4386" i="2"/>
  <c r="F4386" i="2"/>
  <c r="E4386" i="2"/>
  <c r="A4386" i="2"/>
  <c r="H4385" i="2"/>
  <c r="F4385" i="2"/>
  <c r="E4385" i="2"/>
  <c r="A4385" i="2"/>
  <c r="H4384" i="2"/>
  <c r="F4384" i="2"/>
  <c r="E4384" i="2"/>
  <c r="A4384" i="2"/>
  <c r="H4383" i="2"/>
  <c r="F4383" i="2"/>
  <c r="E4383" i="2"/>
  <c r="A4383" i="2"/>
  <c r="H4382" i="2"/>
  <c r="F4382" i="2"/>
  <c r="E4382" i="2"/>
  <c r="A4382" i="2"/>
  <c r="H4381" i="2"/>
  <c r="F4381" i="2"/>
  <c r="E4381" i="2"/>
  <c r="A4381" i="2"/>
  <c r="H4380" i="2"/>
  <c r="F4380" i="2"/>
  <c r="E4380" i="2"/>
  <c r="A4380" i="2"/>
  <c r="H4379" i="2"/>
  <c r="F4379" i="2"/>
  <c r="E4379" i="2"/>
  <c r="A4379" i="2"/>
  <c r="H4378" i="2"/>
  <c r="F4378" i="2"/>
  <c r="E4378" i="2"/>
  <c r="A4378" i="2"/>
  <c r="H4377" i="2"/>
  <c r="F4377" i="2"/>
  <c r="E4377" i="2"/>
  <c r="A4377" i="2"/>
  <c r="H4376" i="2"/>
  <c r="F4376" i="2"/>
  <c r="E4376" i="2"/>
  <c r="A4376" i="2"/>
  <c r="H4375" i="2"/>
  <c r="F4375" i="2"/>
  <c r="E4375" i="2"/>
  <c r="A4375" i="2"/>
  <c r="H4374" i="2"/>
  <c r="F4374" i="2"/>
  <c r="E4374" i="2"/>
  <c r="A4374" i="2"/>
  <c r="H4373" i="2"/>
  <c r="F4373" i="2"/>
  <c r="E4373" i="2"/>
  <c r="A4373" i="2"/>
  <c r="H4372" i="2"/>
  <c r="F4372" i="2"/>
  <c r="E4372" i="2"/>
  <c r="A4372" i="2"/>
  <c r="H4371" i="2"/>
  <c r="F4371" i="2"/>
  <c r="E4371" i="2"/>
  <c r="A4371" i="2"/>
  <c r="H4370" i="2"/>
  <c r="F4370" i="2"/>
  <c r="E4370" i="2"/>
  <c r="A4370" i="2"/>
  <c r="H4369" i="2"/>
  <c r="F4369" i="2"/>
  <c r="E4369" i="2"/>
  <c r="A4369" i="2"/>
  <c r="H4368" i="2"/>
  <c r="F4368" i="2"/>
  <c r="E4368" i="2"/>
  <c r="A4368" i="2"/>
  <c r="H4367" i="2"/>
  <c r="F4367" i="2"/>
  <c r="E4367" i="2"/>
  <c r="A4367" i="2"/>
  <c r="H4366" i="2"/>
  <c r="F4366" i="2"/>
  <c r="E4366" i="2"/>
  <c r="A4366" i="2"/>
  <c r="H4365" i="2"/>
  <c r="F4365" i="2"/>
  <c r="E4365" i="2"/>
  <c r="A4365" i="2"/>
  <c r="H4364" i="2"/>
  <c r="F4364" i="2"/>
  <c r="E4364" i="2"/>
  <c r="A4364" i="2"/>
  <c r="H4363" i="2"/>
  <c r="F4363" i="2"/>
  <c r="E4363" i="2"/>
  <c r="A4363" i="2"/>
  <c r="H4362" i="2"/>
  <c r="F4362" i="2"/>
  <c r="E4362" i="2"/>
  <c r="A4362" i="2"/>
  <c r="H4361" i="2"/>
  <c r="F4361" i="2"/>
  <c r="E4361" i="2"/>
  <c r="A4361" i="2"/>
  <c r="H4360" i="2"/>
  <c r="F4360" i="2"/>
  <c r="E4360" i="2"/>
  <c r="A4360" i="2"/>
  <c r="H4359" i="2"/>
  <c r="F4359" i="2"/>
  <c r="E4359" i="2"/>
  <c r="A4359" i="2"/>
  <c r="H4358" i="2"/>
  <c r="F4358" i="2"/>
  <c r="E4358" i="2"/>
  <c r="A4358" i="2"/>
  <c r="H4357" i="2"/>
  <c r="F4357" i="2"/>
  <c r="E4357" i="2"/>
  <c r="A4357" i="2"/>
  <c r="H4356" i="2"/>
  <c r="F4356" i="2"/>
  <c r="E4356" i="2"/>
  <c r="A4356" i="2"/>
  <c r="H4355" i="2"/>
  <c r="F4355" i="2"/>
  <c r="E4355" i="2"/>
  <c r="A4355" i="2"/>
  <c r="H4354" i="2"/>
  <c r="F4354" i="2"/>
  <c r="E4354" i="2"/>
  <c r="A4354" i="2"/>
  <c r="H4353" i="2"/>
  <c r="F4353" i="2"/>
  <c r="E4353" i="2"/>
  <c r="A4353" i="2"/>
  <c r="H4352" i="2"/>
  <c r="F4352" i="2"/>
  <c r="E4352" i="2"/>
  <c r="A4352" i="2"/>
  <c r="H4351" i="2"/>
  <c r="F4351" i="2"/>
  <c r="E4351" i="2"/>
  <c r="A4351" i="2"/>
  <c r="H4350" i="2"/>
  <c r="F4350" i="2"/>
  <c r="E4350" i="2"/>
  <c r="A4350" i="2"/>
  <c r="H4349" i="2"/>
  <c r="F4349" i="2"/>
  <c r="E4349" i="2"/>
  <c r="A4349" i="2"/>
  <c r="H4348" i="2"/>
  <c r="F4348" i="2"/>
  <c r="E4348" i="2"/>
  <c r="A4348" i="2"/>
  <c r="H4347" i="2"/>
  <c r="F4347" i="2"/>
  <c r="E4347" i="2"/>
  <c r="A4347" i="2"/>
  <c r="H4346" i="2"/>
  <c r="F4346" i="2"/>
  <c r="E4346" i="2"/>
  <c r="A4346" i="2"/>
  <c r="H4345" i="2"/>
  <c r="F4345" i="2"/>
  <c r="E4345" i="2"/>
  <c r="A4345" i="2"/>
  <c r="H4344" i="2"/>
  <c r="F4344" i="2"/>
  <c r="E4344" i="2"/>
  <c r="A4344" i="2"/>
  <c r="H4343" i="2"/>
  <c r="F4343" i="2"/>
  <c r="E4343" i="2"/>
  <c r="A4343" i="2"/>
  <c r="H4342" i="2"/>
  <c r="F4342" i="2"/>
  <c r="E4342" i="2"/>
  <c r="A4342" i="2"/>
  <c r="H4341" i="2"/>
  <c r="F4341" i="2"/>
  <c r="E4341" i="2"/>
  <c r="A4341" i="2"/>
  <c r="H4340" i="2"/>
  <c r="F4340" i="2"/>
  <c r="E4340" i="2"/>
  <c r="A4340" i="2"/>
  <c r="H4339" i="2"/>
  <c r="F4339" i="2"/>
  <c r="E4339" i="2"/>
  <c r="A4339" i="2"/>
  <c r="H4338" i="2"/>
  <c r="F4338" i="2"/>
  <c r="E4338" i="2"/>
  <c r="A4338" i="2"/>
  <c r="H4337" i="2"/>
  <c r="F4337" i="2"/>
  <c r="E4337" i="2"/>
  <c r="A4337" i="2"/>
  <c r="H4336" i="2"/>
  <c r="F4336" i="2"/>
  <c r="E4336" i="2"/>
  <c r="A4336" i="2"/>
  <c r="H4335" i="2"/>
  <c r="F4335" i="2"/>
  <c r="E4335" i="2"/>
  <c r="A4335" i="2"/>
  <c r="H4334" i="2"/>
  <c r="F4334" i="2"/>
  <c r="E4334" i="2"/>
  <c r="A4334" i="2"/>
  <c r="H4333" i="2"/>
  <c r="F4333" i="2"/>
  <c r="E4333" i="2"/>
  <c r="A4333" i="2"/>
  <c r="H4332" i="2"/>
  <c r="F4332" i="2"/>
  <c r="E4332" i="2"/>
  <c r="A4332" i="2"/>
  <c r="H4331" i="2"/>
  <c r="F4331" i="2"/>
  <c r="E4331" i="2"/>
  <c r="A4331" i="2"/>
  <c r="H4330" i="2"/>
  <c r="F4330" i="2"/>
  <c r="E4330" i="2"/>
  <c r="A4330" i="2"/>
  <c r="H4329" i="2"/>
  <c r="F4329" i="2"/>
  <c r="E4329" i="2"/>
  <c r="A4329" i="2"/>
  <c r="H4328" i="2"/>
  <c r="F4328" i="2"/>
  <c r="E4328" i="2"/>
  <c r="A4328" i="2"/>
  <c r="H4327" i="2"/>
  <c r="F4327" i="2"/>
  <c r="E4327" i="2"/>
  <c r="A4327" i="2"/>
  <c r="H4326" i="2"/>
  <c r="F4326" i="2"/>
  <c r="E4326" i="2"/>
  <c r="A4326" i="2"/>
  <c r="H4325" i="2"/>
  <c r="F4325" i="2"/>
  <c r="E4325" i="2"/>
  <c r="A4325" i="2"/>
  <c r="H4324" i="2"/>
  <c r="F4324" i="2"/>
  <c r="E4324" i="2"/>
  <c r="A4324" i="2"/>
  <c r="H4323" i="2"/>
  <c r="F4323" i="2"/>
  <c r="E4323" i="2"/>
  <c r="A4323" i="2"/>
  <c r="H4322" i="2"/>
  <c r="F4322" i="2"/>
  <c r="E4322" i="2"/>
  <c r="A4322" i="2"/>
  <c r="H4321" i="2"/>
  <c r="F4321" i="2"/>
  <c r="E4321" i="2"/>
  <c r="A4321" i="2"/>
  <c r="H4320" i="2"/>
  <c r="F4320" i="2"/>
  <c r="E4320" i="2"/>
  <c r="A4320" i="2"/>
  <c r="H4319" i="2"/>
  <c r="F4319" i="2"/>
  <c r="E4319" i="2"/>
  <c r="A4319" i="2"/>
  <c r="H4318" i="2"/>
  <c r="F4318" i="2"/>
  <c r="E4318" i="2"/>
  <c r="A4318" i="2"/>
  <c r="H4317" i="2"/>
  <c r="F4317" i="2"/>
  <c r="E4317" i="2"/>
  <c r="A4317" i="2"/>
  <c r="H4316" i="2"/>
  <c r="F4316" i="2"/>
  <c r="E4316" i="2"/>
  <c r="A4316" i="2"/>
  <c r="H4315" i="2"/>
  <c r="F4315" i="2"/>
  <c r="E4315" i="2"/>
  <c r="A4315" i="2"/>
  <c r="H4314" i="2"/>
  <c r="F4314" i="2"/>
  <c r="E4314" i="2"/>
  <c r="A4314" i="2"/>
  <c r="H4313" i="2"/>
  <c r="F4313" i="2"/>
  <c r="E4313" i="2"/>
  <c r="A4313" i="2"/>
  <c r="H4312" i="2"/>
  <c r="F4312" i="2"/>
  <c r="E4312" i="2"/>
  <c r="A4312" i="2"/>
  <c r="H4311" i="2"/>
  <c r="F4311" i="2"/>
  <c r="E4311" i="2"/>
  <c r="A4311" i="2"/>
  <c r="H4310" i="2"/>
  <c r="F4310" i="2"/>
  <c r="E4310" i="2"/>
  <c r="A4310" i="2"/>
  <c r="H4309" i="2"/>
  <c r="F4309" i="2"/>
  <c r="E4309" i="2"/>
  <c r="A4309" i="2"/>
  <c r="H4308" i="2"/>
  <c r="F4308" i="2"/>
  <c r="E4308" i="2"/>
  <c r="A4308" i="2"/>
  <c r="H4307" i="2"/>
  <c r="F4307" i="2"/>
  <c r="E4307" i="2"/>
  <c r="A4307" i="2"/>
  <c r="H4306" i="2"/>
  <c r="F4306" i="2"/>
  <c r="E4306" i="2"/>
  <c r="A4306" i="2"/>
  <c r="H4305" i="2"/>
  <c r="F4305" i="2"/>
  <c r="E4305" i="2"/>
  <c r="A4305" i="2"/>
  <c r="H4304" i="2"/>
  <c r="F4304" i="2"/>
  <c r="E4304" i="2"/>
  <c r="A4304" i="2"/>
  <c r="H4303" i="2"/>
  <c r="F4303" i="2"/>
  <c r="E4303" i="2"/>
  <c r="A4303" i="2"/>
  <c r="H4302" i="2"/>
  <c r="F4302" i="2"/>
  <c r="E4302" i="2"/>
  <c r="A4302" i="2"/>
  <c r="H4301" i="2"/>
  <c r="F4301" i="2"/>
  <c r="E4301" i="2"/>
  <c r="A4301" i="2"/>
  <c r="H4300" i="2"/>
  <c r="F4300" i="2"/>
  <c r="E4300" i="2"/>
  <c r="A4300" i="2"/>
  <c r="H4299" i="2"/>
  <c r="F4299" i="2"/>
  <c r="E4299" i="2"/>
  <c r="A4299" i="2"/>
  <c r="H4298" i="2"/>
  <c r="F4298" i="2"/>
  <c r="E4298" i="2"/>
  <c r="A4298" i="2"/>
  <c r="H4297" i="2"/>
  <c r="F4297" i="2"/>
  <c r="E4297" i="2"/>
  <c r="A4297" i="2"/>
  <c r="H4296" i="2"/>
  <c r="F4296" i="2"/>
  <c r="E4296" i="2"/>
  <c r="A4296" i="2"/>
  <c r="H4295" i="2"/>
  <c r="F4295" i="2"/>
  <c r="E4295" i="2"/>
  <c r="A4295" i="2"/>
  <c r="H4294" i="2"/>
  <c r="F4294" i="2"/>
  <c r="E4294" i="2"/>
  <c r="A4294" i="2"/>
  <c r="H4293" i="2"/>
  <c r="F4293" i="2"/>
  <c r="E4293" i="2"/>
  <c r="A4293" i="2"/>
  <c r="H4292" i="2"/>
  <c r="F4292" i="2"/>
  <c r="E4292" i="2"/>
  <c r="A4292" i="2"/>
  <c r="H4291" i="2"/>
  <c r="F4291" i="2"/>
  <c r="E4291" i="2"/>
  <c r="A4291" i="2"/>
  <c r="H4290" i="2"/>
  <c r="F4290" i="2"/>
  <c r="E4290" i="2"/>
  <c r="A4290" i="2"/>
  <c r="H4289" i="2"/>
  <c r="F4289" i="2"/>
  <c r="E4289" i="2"/>
  <c r="A4289" i="2"/>
  <c r="H4288" i="2"/>
  <c r="F4288" i="2"/>
  <c r="E4288" i="2"/>
  <c r="A4288" i="2"/>
  <c r="H4287" i="2"/>
  <c r="F4287" i="2"/>
  <c r="E4287" i="2"/>
  <c r="A4287" i="2"/>
  <c r="H4286" i="2"/>
  <c r="F4286" i="2"/>
  <c r="E4286" i="2"/>
  <c r="A4286" i="2"/>
  <c r="H4285" i="2"/>
  <c r="F4285" i="2"/>
  <c r="E4285" i="2"/>
  <c r="A4285" i="2"/>
  <c r="H4284" i="2"/>
  <c r="F4284" i="2"/>
  <c r="E4284" i="2"/>
  <c r="A4284" i="2"/>
  <c r="H4283" i="2"/>
  <c r="F4283" i="2"/>
  <c r="E4283" i="2"/>
  <c r="A4283" i="2"/>
  <c r="H4282" i="2"/>
  <c r="F4282" i="2"/>
  <c r="E4282" i="2"/>
  <c r="A4282" i="2"/>
  <c r="H4281" i="2"/>
  <c r="F4281" i="2"/>
  <c r="E4281" i="2"/>
  <c r="A4281" i="2"/>
  <c r="H4280" i="2"/>
  <c r="F4280" i="2"/>
  <c r="E4280" i="2"/>
  <c r="A4280" i="2"/>
  <c r="H4279" i="2"/>
  <c r="F4279" i="2"/>
  <c r="E4279" i="2"/>
  <c r="A4279" i="2"/>
  <c r="H4278" i="2"/>
  <c r="F4278" i="2"/>
  <c r="E4278" i="2"/>
  <c r="A4278" i="2"/>
  <c r="H4277" i="2"/>
  <c r="F4277" i="2"/>
  <c r="E4277" i="2"/>
  <c r="A4277" i="2"/>
  <c r="H4276" i="2"/>
  <c r="F4276" i="2"/>
  <c r="E4276" i="2"/>
  <c r="A4276" i="2"/>
  <c r="H4275" i="2"/>
  <c r="F4275" i="2"/>
  <c r="E4275" i="2"/>
  <c r="A4275" i="2"/>
  <c r="H4274" i="2"/>
  <c r="F4274" i="2"/>
  <c r="E4274" i="2"/>
  <c r="A4274" i="2"/>
  <c r="H4273" i="2"/>
  <c r="F4273" i="2"/>
  <c r="E4273" i="2"/>
  <c r="A4273" i="2"/>
  <c r="H4272" i="2"/>
  <c r="F4272" i="2"/>
  <c r="E4272" i="2"/>
  <c r="A4272" i="2"/>
  <c r="H4271" i="2"/>
  <c r="F4271" i="2"/>
  <c r="E4271" i="2"/>
  <c r="A4271" i="2"/>
  <c r="H4270" i="2"/>
  <c r="F4270" i="2"/>
  <c r="E4270" i="2"/>
  <c r="A4270" i="2"/>
  <c r="H4269" i="2"/>
  <c r="F4269" i="2"/>
  <c r="E4269" i="2"/>
  <c r="A4269" i="2"/>
  <c r="H4268" i="2"/>
  <c r="F4268" i="2"/>
  <c r="E4268" i="2"/>
  <c r="A4268" i="2"/>
  <c r="H4267" i="2"/>
  <c r="F4267" i="2"/>
  <c r="E4267" i="2"/>
  <c r="A4267" i="2"/>
  <c r="H4266" i="2"/>
  <c r="F4266" i="2"/>
  <c r="E4266" i="2"/>
  <c r="A4266" i="2"/>
  <c r="H4265" i="2"/>
  <c r="F4265" i="2"/>
  <c r="E4265" i="2"/>
  <c r="A4265" i="2"/>
  <c r="H4264" i="2"/>
  <c r="F4264" i="2"/>
  <c r="E4264" i="2"/>
  <c r="A4264" i="2"/>
  <c r="H4263" i="2"/>
  <c r="F4263" i="2"/>
  <c r="E4263" i="2"/>
  <c r="A4263" i="2"/>
  <c r="H4262" i="2"/>
  <c r="F4262" i="2"/>
  <c r="E4262" i="2"/>
  <c r="A4262" i="2"/>
  <c r="H4261" i="2"/>
  <c r="F4261" i="2"/>
  <c r="E4261" i="2"/>
  <c r="A4261" i="2"/>
  <c r="H4260" i="2"/>
  <c r="F4260" i="2"/>
  <c r="E4260" i="2"/>
  <c r="A4260" i="2"/>
  <c r="H4259" i="2"/>
  <c r="F4259" i="2"/>
  <c r="E4259" i="2"/>
  <c r="A4259" i="2"/>
  <c r="H4258" i="2"/>
  <c r="F4258" i="2"/>
  <c r="E4258" i="2"/>
  <c r="A4258" i="2"/>
  <c r="H4257" i="2"/>
  <c r="F4257" i="2"/>
  <c r="E4257" i="2"/>
  <c r="A4257" i="2"/>
  <c r="H4256" i="2"/>
  <c r="F4256" i="2"/>
  <c r="E4256" i="2"/>
  <c r="A4256" i="2"/>
  <c r="H4255" i="2"/>
  <c r="F4255" i="2"/>
  <c r="E4255" i="2"/>
  <c r="A4255" i="2"/>
  <c r="H4254" i="2"/>
  <c r="F4254" i="2"/>
  <c r="E4254" i="2"/>
  <c r="A4254" i="2"/>
  <c r="H4253" i="2"/>
  <c r="F4253" i="2"/>
  <c r="E4253" i="2"/>
  <c r="A4253" i="2"/>
  <c r="H4252" i="2"/>
  <c r="F4252" i="2"/>
  <c r="E4252" i="2"/>
  <c r="A4252" i="2"/>
  <c r="H4251" i="2"/>
  <c r="F4251" i="2"/>
  <c r="E4251" i="2"/>
  <c r="A4251" i="2"/>
  <c r="H4250" i="2"/>
  <c r="F4250" i="2"/>
  <c r="E4250" i="2"/>
  <c r="A4250" i="2"/>
  <c r="H4249" i="2"/>
  <c r="F4249" i="2"/>
  <c r="E4249" i="2"/>
  <c r="A4249" i="2"/>
  <c r="H4248" i="2"/>
  <c r="F4248" i="2"/>
  <c r="E4248" i="2"/>
  <c r="A4248" i="2"/>
  <c r="H4247" i="2"/>
  <c r="F4247" i="2"/>
  <c r="E4247" i="2"/>
  <c r="A4247" i="2"/>
  <c r="H4246" i="2"/>
  <c r="F4246" i="2"/>
  <c r="E4246" i="2"/>
  <c r="A4246" i="2"/>
  <c r="H4245" i="2"/>
  <c r="F4245" i="2"/>
  <c r="E4245" i="2"/>
  <c r="A4245" i="2"/>
  <c r="H4244" i="2"/>
  <c r="F4244" i="2"/>
  <c r="E4244" i="2"/>
  <c r="A4244" i="2"/>
  <c r="H4243" i="2"/>
  <c r="F4243" i="2"/>
  <c r="E4243" i="2"/>
  <c r="A4243" i="2"/>
  <c r="H4242" i="2"/>
  <c r="F4242" i="2"/>
  <c r="E4242" i="2"/>
  <c r="A4242" i="2"/>
  <c r="H4241" i="2"/>
  <c r="F4241" i="2"/>
  <c r="E4241" i="2"/>
  <c r="A4241" i="2"/>
  <c r="H4240" i="2"/>
  <c r="F4240" i="2"/>
  <c r="E4240" i="2"/>
  <c r="A4240" i="2"/>
  <c r="H4239" i="2"/>
  <c r="F4239" i="2"/>
  <c r="E4239" i="2"/>
  <c r="A4239" i="2"/>
  <c r="H4238" i="2"/>
  <c r="F4238" i="2"/>
  <c r="E4238" i="2"/>
  <c r="A4238" i="2"/>
  <c r="H4237" i="2"/>
  <c r="F4237" i="2"/>
  <c r="E4237" i="2"/>
  <c r="A4237" i="2"/>
  <c r="H4236" i="2"/>
  <c r="F4236" i="2"/>
  <c r="E4236" i="2"/>
  <c r="A4236" i="2"/>
  <c r="H4235" i="2"/>
  <c r="F4235" i="2"/>
  <c r="E4235" i="2"/>
  <c r="A4235" i="2"/>
  <c r="H4234" i="2"/>
  <c r="F4234" i="2"/>
  <c r="E4234" i="2"/>
  <c r="A4234" i="2"/>
  <c r="H4233" i="2"/>
  <c r="F4233" i="2"/>
  <c r="E4233" i="2"/>
  <c r="A4233" i="2"/>
  <c r="H4232" i="2"/>
  <c r="F4232" i="2"/>
  <c r="E4232" i="2"/>
  <c r="A4232" i="2"/>
  <c r="H4231" i="2"/>
  <c r="F4231" i="2"/>
  <c r="E4231" i="2"/>
  <c r="A4231" i="2"/>
  <c r="H4230" i="2"/>
  <c r="F4230" i="2"/>
  <c r="E4230" i="2"/>
  <c r="A4230" i="2"/>
  <c r="H4229" i="2"/>
  <c r="F4229" i="2"/>
  <c r="E4229" i="2"/>
  <c r="A4229" i="2"/>
  <c r="H4228" i="2"/>
  <c r="F4228" i="2"/>
  <c r="E4228" i="2"/>
  <c r="A4228" i="2"/>
  <c r="H4227" i="2"/>
  <c r="F4227" i="2"/>
  <c r="E4227" i="2"/>
  <c r="A4227" i="2"/>
  <c r="H4226" i="2"/>
  <c r="F4226" i="2"/>
  <c r="E4226" i="2"/>
  <c r="A4226" i="2"/>
  <c r="H4225" i="2"/>
  <c r="F4225" i="2"/>
  <c r="E4225" i="2"/>
  <c r="A4225" i="2"/>
  <c r="H4224" i="2"/>
  <c r="F4224" i="2"/>
  <c r="E4224" i="2"/>
  <c r="A4224" i="2"/>
  <c r="H4223" i="2"/>
  <c r="F4223" i="2"/>
  <c r="E4223" i="2"/>
  <c r="A4223" i="2"/>
  <c r="H4222" i="2"/>
  <c r="F4222" i="2"/>
  <c r="E4222" i="2"/>
  <c r="A4222" i="2"/>
  <c r="H4221" i="2"/>
  <c r="F4221" i="2"/>
  <c r="E4221" i="2"/>
  <c r="A4221" i="2"/>
  <c r="H4220" i="2"/>
  <c r="F4220" i="2"/>
  <c r="E4220" i="2"/>
  <c r="A4220" i="2"/>
  <c r="H4219" i="2"/>
  <c r="F4219" i="2"/>
  <c r="E4219" i="2"/>
  <c r="A4219" i="2"/>
  <c r="H4218" i="2"/>
  <c r="F4218" i="2"/>
  <c r="E4218" i="2"/>
  <c r="A4218" i="2"/>
  <c r="H4217" i="2"/>
  <c r="F4217" i="2"/>
  <c r="E4217" i="2"/>
  <c r="A4217" i="2"/>
  <c r="H4216" i="2"/>
  <c r="F4216" i="2"/>
  <c r="E4216" i="2"/>
  <c r="A4216" i="2"/>
  <c r="H4215" i="2"/>
  <c r="F4215" i="2"/>
  <c r="E4215" i="2"/>
  <c r="A4215" i="2"/>
  <c r="H4214" i="2"/>
  <c r="F4214" i="2"/>
  <c r="E4214" i="2"/>
  <c r="A4214" i="2"/>
  <c r="H4213" i="2"/>
  <c r="F4213" i="2"/>
  <c r="E4213" i="2"/>
  <c r="A4213" i="2"/>
  <c r="H4212" i="2"/>
  <c r="F4212" i="2"/>
  <c r="E4212" i="2"/>
  <c r="A4212" i="2"/>
  <c r="H4211" i="2"/>
  <c r="F4211" i="2"/>
  <c r="E4211" i="2"/>
  <c r="A4211" i="2"/>
  <c r="H4210" i="2"/>
  <c r="F4210" i="2"/>
  <c r="E4210" i="2"/>
  <c r="A4210" i="2"/>
  <c r="H4209" i="2"/>
  <c r="F4209" i="2"/>
  <c r="E4209" i="2"/>
  <c r="A4209" i="2"/>
  <c r="H4208" i="2"/>
  <c r="F4208" i="2"/>
  <c r="E4208" i="2"/>
  <c r="A4208" i="2"/>
  <c r="H4207" i="2"/>
  <c r="F4207" i="2"/>
  <c r="E4207" i="2"/>
  <c r="A4207" i="2"/>
  <c r="H4206" i="2"/>
  <c r="F4206" i="2"/>
  <c r="E4206" i="2"/>
  <c r="A4206" i="2"/>
  <c r="H4205" i="2"/>
  <c r="F4205" i="2"/>
  <c r="E4205" i="2"/>
  <c r="A4205" i="2"/>
  <c r="H4204" i="2"/>
  <c r="F4204" i="2"/>
  <c r="E4204" i="2"/>
  <c r="A4204" i="2"/>
  <c r="H4203" i="2"/>
  <c r="F4203" i="2"/>
  <c r="E4203" i="2"/>
  <c r="A4203" i="2"/>
  <c r="H4202" i="2"/>
  <c r="F4202" i="2"/>
  <c r="E4202" i="2"/>
  <c r="A4202" i="2"/>
  <c r="H4201" i="2"/>
  <c r="F4201" i="2"/>
  <c r="E4201" i="2"/>
  <c r="A4201" i="2"/>
  <c r="H4200" i="2"/>
  <c r="F4200" i="2"/>
  <c r="E4200" i="2"/>
  <c r="A4200" i="2"/>
  <c r="H4199" i="2"/>
  <c r="F4199" i="2"/>
  <c r="E4199" i="2"/>
  <c r="A4199" i="2"/>
  <c r="H4198" i="2"/>
  <c r="F4198" i="2"/>
  <c r="E4198" i="2"/>
  <c r="A4198" i="2"/>
  <c r="H4197" i="2"/>
  <c r="F4197" i="2"/>
  <c r="E4197" i="2"/>
  <c r="A4197" i="2"/>
  <c r="H4196" i="2"/>
  <c r="F4196" i="2"/>
  <c r="E4196" i="2"/>
  <c r="A4196" i="2"/>
  <c r="H4195" i="2"/>
  <c r="F4195" i="2"/>
  <c r="E4195" i="2"/>
  <c r="A4195" i="2"/>
  <c r="H4194" i="2"/>
  <c r="F4194" i="2"/>
  <c r="E4194" i="2"/>
  <c r="A4194" i="2"/>
  <c r="H4193" i="2"/>
  <c r="F4193" i="2"/>
  <c r="E4193" i="2"/>
  <c r="A4193" i="2"/>
  <c r="H4192" i="2"/>
  <c r="F4192" i="2"/>
  <c r="E4192" i="2"/>
  <c r="A4192" i="2"/>
  <c r="H4191" i="2"/>
  <c r="F4191" i="2"/>
  <c r="E4191" i="2"/>
  <c r="A4191" i="2"/>
  <c r="H4190" i="2"/>
  <c r="F4190" i="2"/>
  <c r="E4190" i="2"/>
  <c r="A4190" i="2"/>
  <c r="H4189" i="2"/>
  <c r="F4189" i="2"/>
  <c r="E4189" i="2"/>
  <c r="A4189" i="2"/>
  <c r="H4188" i="2"/>
  <c r="F4188" i="2"/>
  <c r="E4188" i="2"/>
  <c r="A4188" i="2"/>
  <c r="H4187" i="2"/>
  <c r="F4187" i="2"/>
  <c r="E4187" i="2"/>
  <c r="A4187" i="2"/>
  <c r="H4186" i="2"/>
  <c r="F4186" i="2"/>
  <c r="E4186" i="2"/>
  <c r="A4186" i="2"/>
  <c r="H4185" i="2"/>
  <c r="F4185" i="2"/>
  <c r="E4185" i="2"/>
  <c r="A4185" i="2"/>
  <c r="H4184" i="2"/>
  <c r="F4184" i="2"/>
  <c r="E4184" i="2"/>
  <c r="A4184" i="2"/>
  <c r="H4183" i="2"/>
  <c r="F4183" i="2"/>
  <c r="E4183" i="2"/>
  <c r="A4183" i="2"/>
  <c r="H4182" i="2"/>
  <c r="F4182" i="2"/>
  <c r="E4182" i="2"/>
  <c r="A4182" i="2"/>
  <c r="H4181" i="2"/>
  <c r="F4181" i="2"/>
  <c r="E4181" i="2"/>
  <c r="A4181" i="2"/>
  <c r="H4180" i="2"/>
  <c r="F4180" i="2"/>
  <c r="E4180" i="2"/>
  <c r="A4180" i="2"/>
  <c r="H4179" i="2"/>
  <c r="F4179" i="2"/>
  <c r="E4179" i="2"/>
  <c r="A4179" i="2"/>
  <c r="H4178" i="2"/>
  <c r="F4178" i="2"/>
  <c r="E4178" i="2"/>
  <c r="A4178" i="2"/>
  <c r="H4177" i="2"/>
  <c r="F4177" i="2"/>
  <c r="E4177" i="2"/>
  <c r="A4177" i="2"/>
  <c r="H4176" i="2"/>
  <c r="F4176" i="2"/>
  <c r="E4176" i="2"/>
  <c r="A4176" i="2"/>
  <c r="H4175" i="2"/>
  <c r="F4175" i="2"/>
  <c r="E4175" i="2"/>
  <c r="A4175" i="2"/>
  <c r="H4174" i="2"/>
  <c r="F4174" i="2"/>
  <c r="E4174" i="2"/>
  <c r="A4174" i="2"/>
  <c r="H4173" i="2"/>
  <c r="F4173" i="2"/>
  <c r="E4173" i="2"/>
  <c r="A4173" i="2"/>
  <c r="H4172" i="2"/>
  <c r="F4172" i="2"/>
  <c r="E4172" i="2"/>
  <c r="A4172" i="2"/>
  <c r="H4171" i="2"/>
  <c r="F4171" i="2"/>
  <c r="E4171" i="2"/>
  <c r="A4171" i="2"/>
  <c r="H4170" i="2"/>
  <c r="F4170" i="2"/>
  <c r="E4170" i="2"/>
  <c r="A4170" i="2"/>
  <c r="H4169" i="2"/>
  <c r="F4169" i="2"/>
  <c r="E4169" i="2"/>
  <c r="A4169" i="2"/>
  <c r="H4168" i="2"/>
  <c r="F4168" i="2"/>
  <c r="E4168" i="2"/>
  <c r="A4168" i="2"/>
  <c r="H4167" i="2"/>
  <c r="F4167" i="2"/>
  <c r="E4167" i="2"/>
  <c r="A4167" i="2"/>
  <c r="H4166" i="2"/>
  <c r="F4166" i="2"/>
  <c r="E4166" i="2"/>
  <c r="A4166" i="2"/>
  <c r="H4165" i="2"/>
  <c r="F4165" i="2"/>
  <c r="E4165" i="2"/>
  <c r="A4165" i="2"/>
  <c r="H4164" i="2"/>
  <c r="F4164" i="2"/>
  <c r="E4164" i="2"/>
  <c r="A4164" i="2"/>
  <c r="H4163" i="2"/>
  <c r="F4163" i="2"/>
  <c r="E4163" i="2"/>
  <c r="A4163" i="2"/>
  <c r="H4162" i="2"/>
  <c r="F4162" i="2"/>
  <c r="E4162" i="2"/>
  <c r="A4162" i="2"/>
  <c r="H4161" i="2"/>
  <c r="F4161" i="2"/>
  <c r="E4161" i="2"/>
  <c r="A4161" i="2"/>
  <c r="H4160" i="2"/>
  <c r="F4160" i="2"/>
  <c r="E4160" i="2"/>
  <c r="A4160" i="2"/>
  <c r="H4159" i="2"/>
  <c r="F4159" i="2"/>
  <c r="E4159" i="2"/>
  <c r="A4159" i="2"/>
  <c r="H4158" i="2"/>
  <c r="F4158" i="2"/>
  <c r="E4158" i="2"/>
  <c r="A4158" i="2"/>
  <c r="H4157" i="2"/>
  <c r="F4157" i="2"/>
  <c r="E4157" i="2"/>
  <c r="A4157" i="2"/>
  <c r="H4156" i="2"/>
  <c r="F4156" i="2"/>
  <c r="E4156" i="2"/>
  <c r="A4156" i="2"/>
  <c r="H4155" i="2"/>
  <c r="F4155" i="2"/>
  <c r="E4155" i="2"/>
  <c r="A4155" i="2"/>
  <c r="H4154" i="2"/>
  <c r="F4154" i="2"/>
  <c r="E4154" i="2"/>
  <c r="A4154" i="2"/>
  <c r="H4153" i="2"/>
  <c r="F4153" i="2"/>
  <c r="E4153" i="2"/>
  <c r="A4153" i="2"/>
  <c r="H4152" i="2"/>
  <c r="F4152" i="2"/>
  <c r="E4152" i="2"/>
  <c r="A4152" i="2"/>
  <c r="H4151" i="2"/>
  <c r="F4151" i="2"/>
  <c r="E4151" i="2"/>
  <c r="A4151" i="2"/>
  <c r="H4150" i="2"/>
  <c r="F4150" i="2"/>
  <c r="E4150" i="2"/>
  <c r="A4150" i="2"/>
  <c r="H4149" i="2"/>
  <c r="F4149" i="2"/>
  <c r="E4149" i="2"/>
  <c r="A4149" i="2"/>
  <c r="H4148" i="2"/>
  <c r="F4148" i="2"/>
  <c r="E4148" i="2"/>
  <c r="A4148" i="2"/>
  <c r="H4147" i="2"/>
  <c r="F4147" i="2"/>
  <c r="E4147" i="2"/>
  <c r="A4147" i="2"/>
  <c r="H4146" i="2"/>
  <c r="F4146" i="2"/>
  <c r="E4146" i="2"/>
  <c r="A4146" i="2"/>
  <c r="H4145" i="2"/>
  <c r="F4145" i="2"/>
  <c r="E4145" i="2"/>
  <c r="A4145" i="2"/>
  <c r="H4144" i="2"/>
  <c r="F4144" i="2"/>
  <c r="E4144" i="2"/>
  <c r="A4144" i="2"/>
  <c r="H4143" i="2"/>
  <c r="F4143" i="2"/>
  <c r="E4143" i="2"/>
  <c r="A4143" i="2"/>
  <c r="H4142" i="2"/>
  <c r="F4142" i="2"/>
  <c r="E4142" i="2"/>
  <c r="A4142" i="2"/>
  <c r="H4141" i="2"/>
  <c r="F4141" i="2"/>
  <c r="E4141" i="2"/>
  <c r="A4141" i="2"/>
  <c r="H4140" i="2"/>
  <c r="F4140" i="2"/>
  <c r="E4140" i="2"/>
  <c r="A4140" i="2"/>
  <c r="H4139" i="2"/>
  <c r="F4139" i="2"/>
  <c r="E4139" i="2"/>
  <c r="A4139" i="2"/>
  <c r="H4138" i="2"/>
  <c r="F4138" i="2"/>
  <c r="E4138" i="2"/>
  <c r="A4138" i="2"/>
  <c r="H4137" i="2"/>
  <c r="F4137" i="2"/>
  <c r="E4137" i="2"/>
  <c r="A4137" i="2"/>
  <c r="H4136" i="2"/>
  <c r="F4136" i="2"/>
  <c r="E4136" i="2"/>
  <c r="A4136" i="2"/>
  <c r="H4135" i="2"/>
  <c r="F4135" i="2"/>
  <c r="E4135" i="2"/>
  <c r="A4135" i="2"/>
  <c r="H4134" i="2"/>
  <c r="F4134" i="2"/>
  <c r="E4134" i="2"/>
  <c r="A4134" i="2"/>
  <c r="H4133" i="2"/>
  <c r="F4133" i="2"/>
  <c r="E4133" i="2"/>
  <c r="A4133" i="2"/>
  <c r="H4132" i="2"/>
  <c r="F4132" i="2"/>
  <c r="E4132" i="2"/>
  <c r="A4132" i="2"/>
  <c r="H4131" i="2"/>
  <c r="F4131" i="2"/>
  <c r="E4131" i="2"/>
  <c r="A4131" i="2"/>
  <c r="H4130" i="2"/>
  <c r="F4130" i="2"/>
  <c r="E4130" i="2"/>
  <c r="A4130" i="2"/>
  <c r="H4129" i="2"/>
  <c r="F4129" i="2"/>
  <c r="E4129" i="2"/>
  <c r="A4129" i="2"/>
  <c r="H4128" i="2"/>
  <c r="F4128" i="2"/>
  <c r="E4128" i="2"/>
  <c r="A4128" i="2"/>
  <c r="H4127" i="2"/>
  <c r="F4127" i="2"/>
  <c r="E4127" i="2"/>
  <c r="A4127" i="2"/>
  <c r="H4126" i="2"/>
  <c r="F4126" i="2"/>
  <c r="E4126" i="2"/>
  <c r="A4126" i="2"/>
  <c r="H4125" i="2"/>
  <c r="F4125" i="2"/>
  <c r="E4125" i="2"/>
  <c r="A4125" i="2"/>
  <c r="H4124" i="2"/>
  <c r="F4124" i="2"/>
  <c r="E4124" i="2"/>
  <c r="A4124" i="2"/>
  <c r="H4123" i="2"/>
  <c r="F4123" i="2"/>
  <c r="E4123" i="2"/>
  <c r="A4123" i="2"/>
  <c r="H4122" i="2"/>
  <c r="F4122" i="2"/>
  <c r="E4122" i="2"/>
  <c r="A4122" i="2"/>
  <c r="H4121" i="2"/>
  <c r="F4121" i="2"/>
  <c r="E4121" i="2"/>
  <c r="A4121" i="2"/>
  <c r="H4120" i="2"/>
  <c r="F4120" i="2"/>
  <c r="E4120" i="2"/>
  <c r="A4120" i="2"/>
  <c r="H4119" i="2"/>
  <c r="F4119" i="2"/>
  <c r="E4119" i="2"/>
  <c r="A4119" i="2"/>
  <c r="H4118" i="2"/>
  <c r="F4118" i="2"/>
  <c r="E4118" i="2"/>
  <c r="A4118" i="2"/>
  <c r="H4117" i="2"/>
  <c r="F4117" i="2"/>
  <c r="E4117" i="2"/>
  <c r="A4117" i="2"/>
  <c r="H4116" i="2"/>
  <c r="F4116" i="2"/>
  <c r="E4116" i="2"/>
  <c r="A4116" i="2"/>
  <c r="H4115" i="2"/>
  <c r="F4115" i="2"/>
  <c r="E4115" i="2"/>
  <c r="A4115" i="2"/>
  <c r="H4114" i="2"/>
  <c r="F4114" i="2"/>
  <c r="E4114" i="2"/>
  <c r="A4114" i="2"/>
  <c r="H4113" i="2"/>
  <c r="F4113" i="2"/>
  <c r="E4113" i="2"/>
  <c r="A4113" i="2"/>
  <c r="H4112" i="2"/>
  <c r="F4112" i="2"/>
  <c r="E4112" i="2"/>
  <c r="A4112" i="2"/>
  <c r="H4111" i="2"/>
  <c r="F4111" i="2"/>
  <c r="E4111" i="2"/>
  <c r="A4111" i="2"/>
  <c r="H4110" i="2"/>
  <c r="F4110" i="2"/>
  <c r="E4110" i="2"/>
  <c r="A4110" i="2"/>
  <c r="H4109" i="2"/>
  <c r="F4109" i="2"/>
  <c r="E4109" i="2"/>
  <c r="A4109" i="2"/>
  <c r="H4108" i="2"/>
  <c r="F4108" i="2"/>
  <c r="E4108" i="2"/>
  <c r="A4108" i="2"/>
  <c r="H4107" i="2"/>
  <c r="F4107" i="2"/>
  <c r="E4107" i="2"/>
  <c r="A4107" i="2"/>
  <c r="H4106" i="2"/>
  <c r="F4106" i="2"/>
  <c r="E4106" i="2"/>
  <c r="A4106" i="2"/>
  <c r="H4105" i="2"/>
  <c r="F4105" i="2"/>
  <c r="E4105" i="2"/>
  <c r="A4105" i="2"/>
  <c r="H4104" i="2"/>
  <c r="F4104" i="2"/>
  <c r="E4104" i="2"/>
  <c r="A4104" i="2"/>
  <c r="H4103" i="2"/>
  <c r="F4103" i="2"/>
  <c r="E4103" i="2"/>
  <c r="A4103" i="2"/>
  <c r="H4102" i="2"/>
  <c r="F4102" i="2"/>
  <c r="E4102" i="2"/>
  <c r="A4102" i="2"/>
  <c r="H4101" i="2"/>
  <c r="F4101" i="2"/>
  <c r="E4101" i="2"/>
  <c r="A4101" i="2"/>
  <c r="H4100" i="2"/>
  <c r="F4100" i="2"/>
  <c r="E4100" i="2"/>
  <c r="A4100" i="2"/>
  <c r="H4099" i="2"/>
  <c r="F4099" i="2"/>
  <c r="E4099" i="2"/>
  <c r="A4099" i="2"/>
  <c r="H4098" i="2"/>
  <c r="F4098" i="2"/>
  <c r="E4098" i="2"/>
  <c r="A4098" i="2"/>
  <c r="H4097" i="2"/>
  <c r="F4097" i="2"/>
  <c r="E4097" i="2"/>
  <c r="A4097" i="2"/>
  <c r="H4096" i="2"/>
  <c r="F4096" i="2"/>
  <c r="E4096" i="2"/>
  <c r="A4096" i="2"/>
  <c r="H4095" i="2"/>
  <c r="F4095" i="2"/>
  <c r="E4095" i="2"/>
  <c r="A4095" i="2"/>
  <c r="H4094" i="2"/>
  <c r="F4094" i="2"/>
  <c r="E4094" i="2"/>
  <c r="A4094" i="2"/>
  <c r="H4093" i="2"/>
  <c r="F4093" i="2"/>
  <c r="E4093" i="2"/>
  <c r="A4093" i="2"/>
  <c r="H4092" i="2"/>
  <c r="F4092" i="2"/>
  <c r="E4092" i="2"/>
  <c r="A4092" i="2"/>
  <c r="H4091" i="2"/>
  <c r="F4091" i="2"/>
  <c r="E4091" i="2"/>
  <c r="A4091" i="2"/>
  <c r="H4090" i="2"/>
  <c r="F4090" i="2"/>
  <c r="E4090" i="2"/>
  <c r="A4090" i="2"/>
  <c r="H4089" i="2"/>
  <c r="F4089" i="2"/>
  <c r="E4089" i="2"/>
  <c r="A4089" i="2"/>
  <c r="H4088" i="2"/>
  <c r="F4088" i="2"/>
  <c r="E4088" i="2"/>
  <c r="A4088" i="2"/>
  <c r="H4087" i="2"/>
  <c r="F4087" i="2"/>
  <c r="E4087" i="2"/>
  <c r="A4087" i="2"/>
  <c r="H4086" i="2"/>
  <c r="F4086" i="2"/>
  <c r="E4086" i="2"/>
  <c r="A4086" i="2"/>
  <c r="H4085" i="2"/>
  <c r="F4085" i="2"/>
  <c r="E4085" i="2"/>
  <c r="A4085" i="2"/>
  <c r="H4084" i="2"/>
  <c r="F4084" i="2"/>
  <c r="E4084" i="2"/>
  <c r="A4084" i="2"/>
  <c r="H4083" i="2"/>
  <c r="F4083" i="2"/>
  <c r="E4083" i="2"/>
  <c r="A4083" i="2"/>
  <c r="H4082" i="2"/>
  <c r="F4082" i="2"/>
  <c r="E4082" i="2"/>
  <c r="A4082" i="2"/>
  <c r="H4081" i="2"/>
  <c r="F4081" i="2"/>
  <c r="E4081" i="2"/>
  <c r="A4081" i="2"/>
  <c r="H4080" i="2"/>
  <c r="F4080" i="2"/>
  <c r="E4080" i="2"/>
  <c r="A4080" i="2"/>
  <c r="H4079" i="2"/>
  <c r="F4079" i="2"/>
  <c r="E4079" i="2"/>
  <c r="A4079" i="2"/>
  <c r="H4078" i="2"/>
  <c r="F4078" i="2"/>
  <c r="E4078" i="2"/>
  <c r="A4078" i="2"/>
  <c r="H4077" i="2"/>
  <c r="F4077" i="2"/>
  <c r="E4077" i="2"/>
  <c r="A4077" i="2"/>
  <c r="H4076" i="2"/>
  <c r="F4076" i="2"/>
  <c r="E4076" i="2"/>
  <c r="A4076" i="2"/>
  <c r="H4075" i="2"/>
  <c r="F4075" i="2"/>
  <c r="E4075" i="2"/>
  <c r="A4075" i="2"/>
  <c r="H4074" i="2"/>
  <c r="F4074" i="2"/>
  <c r="E4074" i="2"/>
  <c r="A4074" i="2"/>
  <c r="H4073" i="2"/>
  <c r="F4073" i="2"/>
  <c r="E4073" i="2"/>
  <c r="A4073" i="2"/>
  <c r="H4072" i="2"/>
  <c r="F4072" i="2"/>
  <c r="E4072" i="2"/>
  <c r="A4072" i="2"/>
  <c r="H4071" i="2"/>
  <c r="F4071" i="2"/>
  <c r="E4071" i="2"/>
  <c r="A4071" i="2"/>
  <c r="H4070" i="2"/>
  <c r="F4070" i="2"/>
  <c r="E4070" i="2"/>
  <c r="A4070" i="2"/>
  <c r="H4069" i="2"/>
  <c r="F4069" i="2"/>
  <c r="E4069" i="2"/>
  <c r="A4069" i="2"/>
  <c r="H4068" i="2"/>
  <c r="F4068" i="2"/>
  <c r="E4068" i="2"/>
  <c r="A4068" i="2"/>
  <c r="H4067" i="2"/>
  <c r="F4067" i="2"/>
  <c r="E4067" i="2"/>
  <c r="A4067" i="2"/>
  <c r="H4066" i="2"/>
  <c r="F4066" i="2"/>
  <c r="E4066" i="2"/>
  <c r="A4066" i="2"/>
  <c r="H4065" i="2"/>
  <c r="F4065" i="2"/>
  <c r="E4065" i="2"/>
  <c r="A4065" i="2"/>
  <c r="H4064" i="2"/>
  <c r="F4064" i="2"/>
  <c r="E4064" i="2"/>
  <c r="A4064" i="2"/>
  <c r="H4063" i="2"/>
  <c r="F4063" i="2"/>
  <c r="E4063" i="2"/>
  <c r="A4063" i="2"/>
  <c r="H4062" i="2"/>
  <c r="F4062" i="2"/>
  <c r="E4062" i="2"/>
  <c r="A4062" i="2"/>
  <c r="H4061" i="2"/>
  <c r="F4061" i="2"/>
  <c r="E4061" i="2"/>
  <c r="A4061" i="2"/>
  <c r="H4060" i="2"/>
  <c r="F4060" i="2"/>
  <c r="E4060" i="2"/>
  <c r="A4060" i="2"/>
  <c r="H4059" i="2"/>
  <c r="F4059" i="2"/>
  <c r="E4059" i="2"/>
  <c r="A4059" i="2"/>
  <c r="H4058" i="2"/>
  <c r="F4058" i="2"/>
  <c r="E4058" i="2"/>
  <c r="A4058" i="2"/>
  <c r="H4057" i="2"/>
  <c r="F4057" i="2"/>
  <c r="E4057" i="2"/>
  <c r="A4057" i="2"/>
  <c r="H4056" i="2"/>
  <c r="F4056" i="2"/>
  <c r="E4056" i="2"/>
  <c r="A4056" i="2"/>
  <c r="H4055" i="2"/>
  <c r="F4055" i="2"/>
  <c r="E4055" i="2"/>
  <c r="A4055" i="2"/>
  <c r="H4054" i="2"/>
  <c r="F4054" i="2"/>
  <c r="E4054" i="2"/>
  <c r="A4054" i="2"/>
  <c r="H4053" i="2"/>
  <c r="F4053" i="2"/>
  <c r="E4053" i="2"/>
  <c r="A4053" i="2"/>
  <c r="H4052" i="2"/>
  <c r="F4052" i="2"/>
  <c r="E4052" i="2"/>
  <c r="A4052" i="2"/>
  <c r="H4051" i="2"/>
  <c r="F4051" i="2"/>
  <c r="E4051" i="2"/>
  <c r="A4051" i="2"/>
  <c r="H4050" i="2"/>
  <c r="F4050" i="2"/>
  <c r="E4050" i="2"/>
  <c r="A4050" i="2"/>
  <c r="H4049" i="2"/>
  <c r="F4049" i="2"/>
  <c r="E4049" i="2"/>
  <c r="A4049" i="2"/>
  <c r="H4048" i="2"/>
  <c r="F4048" i="2"/>
  <c r="E4048" i="2"/>
  <c r="A4048" i="2"/>
  <c r="H4047" i="2"/>
  <c r="F4047" i="2"/>
  <c r="E4047" i="2"/>
  <c r="A4047" i="2"/>
  <c r="H4046" i="2"/>
  <c r="F4046" i="2"/>
  <c r="E4046" i="2"/>
  <c r="A4046" i="2"/>
  <c r="H4045" i="2"/>
  <c r="F4045" i="2"/>
  <c r="E4045" i="2"/>
  <c r="A4045" i="2"/>
  <c r="H4044" i="2"/>
  <c r="F4044" i="2"/>
  <c r="E4044" i="2"/>
  <c r="A4044" i="2"/>
  <c r="H4043" i="2"/>
  <c r="F4043" i="2"/>
  <c r="E4043" i="2"/>
  <c r="A4043" i="2"/>
  <c r="H4042" i="2"/>
  <c r="F4042" i="2"/>
  <c r="E4042" i="2"/>
  <c r="A4042" i="2"/>
  <c r="H4041" i="2"/>
  <c r="F4041" i="2"/>
  <c r="E4041" i="2"/>
  <c r="A4041" i="2"/>
  <c r="H4040" i="2"/>
  <c r="F4040" i="2"/>
  <c r="E4040" i="2"/>
  <c r="A4040" i="2"/>
  <c r="H4039" i="2"/>
  <c r="F4039" i="2"/>
  <c r="E4039" i="2"/>
  <c r="A4039" i="2"/>
  <c r="H4038" i="2"/>
  <c r="F4038" i="2"/>
  <c r="E4038" i="2"/>
  <c r="A4038" i="2"/>
  <c r="H4037" i="2"/>
  <c r="F4037" i="2"/>
  <c r="E4037" i="2"/>
  <c r="A4037" i="2"/>
  <c r="H4036" i="2"/>
  <c r="F4036" i="2"/>
  <c r="E4036" i="2"/>
  <c r="A4036" i="2"/>
  <c r="H4035" i="2"/>
  <c r="F4035" i="2"/>
  <c r="E4035" i="2"/>
  <c r="A4035" i="2"/>
  <c r="H4034" i="2"/>
  <c r="F4034" i="2"/>
  <c r="E4034" i="2"/>
  <c r="A4034" i="2"/>
  <c r="H4033" i="2"/>
  <c r="F4033" i="2"/>
  <c r="E4033" i="2"/>
  <c r="A4033" i="2"/>
  <c r="H4032" i="2"/>
  <c r="F4032" i="2"/>
  <c r="E4032" i="2"/>
  <c r="A4032" i="2"/>
  <c r="H4031" i="2"/>
  <c r="F4031" i="2"/>
  <c r="E4031" i="2"/>
  <c r="A4031" i="2"/>
  <c r="H4030" i="2"/>
  <c r="F4030" i="2"/>
  <c r="E4030" i="2"/>
  <c r="A4030" i="2"/>
  <c r="H4029" i="2"/>
  <c r="F4029" i="2"/>
  <c r="E4029" i="2"/>
  <c r="A4029" i="2"/>
  <c r="H4028" i="2"/>
  <c r="F4028" i="2"/>
  <c r="E4028" i="2"/>
  <c r="A4028" i="2"/>
  <c r="H4027" i="2"/>
  <c r="F4027" i="2"/>
  <c r="E4027" i="2"/>
  <c r="A4027" i="2"/>
  <c r="H4026" i="2"/>
  <c r="F4026" i="2"/>
  <c r="E4026" i="2"/>
  <c r="A4026" i="2"/>
  <c r="H4025" i="2"/>
  <c r="F4025" i="2"/>
  <c r="E4025" i="2"/>
  <c r="A4025" i="2"/>
  <c r="H4024" i="2"/>
  <c r="F4024" i="2"/>
  <c r="E4024" i="2"/>
  <c r="A4024" i="2"/>
  <c r="H4023" i="2"/>
  <c r="F4023" i="2"/>
  <c r="E4023" i="2"/>
  <c r="A4023" i="2"/>
  <c r="H4022" i="2"/>
  <c r="F4022" i="2"/>
  <c r="E4022" i="2"/>
  <c r="A4022" i="2"/>
  <c r="H4021" i="2"/>
  <c r="F4021" i="2"/>
  <c r="E4021" i="2"/>
  <c r="A4021" i="2"/>
  <c r="H4020" i="2"/>
  <c r="F4020" i="2"/>
  <c r="E4020" i="2"/>
  <c r="A4020" i="2"/>
  <c r="H4019" i="2"/>
  <c r="F4019" i="2"/>
  <c r="E4019" i="2"/>
  <c r="A4019" i="2"/>
  <c r="H4018" i="2"/>
  <c r="F4018" i="2"/>
  <c r="E4018" i="2"/>
  <c r="A4018" i="2"/>
  <c r="H4017" i="2"/>
  <c r="F4017" i="2"/>
  <c r="E4017" i="2"/>
  <c r="A4017" i="2"/>
  <c r="H4016" i="2"/>
  <c r="F4016" i="2"/>
  <c r="E4016" i="2"/>
  <c r="A4016" i="2"/>
  <c r="H4015" i="2"/>
  <c r="F4015" i="2"/>
  <c r="E4015" i="2"/>
  <c r="A4015" i="2"/>
  <c r="H4014" i="2"/>
  <c r="F4014" i="2"/>
  <c r="E4014" i="2"/>
  <c r="A4014" i="2"/>
  <c r="H4013" i="2"/>
  <c r="F4013" i="2"/>
  <c r="E4013" i="2"/>
  <c r="A4013" i="2"/>
  <c r="H4012" i="2"/>
  <c r="F4012" i="2"/>
  <c r="E4012" i="2"/>
  <c r="A4012" i="2"/>
  <c r="H4011" i="2"/>
  <c r="F4011" i="2"/>
  <c r="E4011" i="2"/>
  <c r="A4011" i="2"/>
  <c r="H4010" i="2"/>
  <c r="F4010" i="2"/>
  <c r="E4010" i="2"/>
  <c r="A4010" i="2"/>
  <c r="H4009" i="2"/>
  <c r="F4009" i="2"/>
  <c r="E4009" i="2"/>
  <c r="A4009" i="2"/>
  <c r="H4008" i="2"/>
  <c r="F4008" i="2"/>
  <c r="E4008" i="2"/>
  <c r="A4008" i="2"/>
  <c r="H4007" i="2"/>
  <c r="F4007" i="2"/>
  <c r="E4007" i="2"/>
  <c r="A4007" i="2"/>
  <c r="H4006" i="2"/>
  <c r="F4006" i="2"/>
  <c r="E4006" i="2"/>
  <c r="A4006" i="2"/>
  <c r="H4005" i="2"/>
  <c r="F4005" i="2"/>
  <c r="E4005" i="2"/>
  <c r="A4005" i="2"/>
  <c r="H4004" i="2"/>
  <c r="F4004" i="2"/>
  <c r="E4004" i="2"/>
  <c r="A4004" i="2"/>
  <c r="H4003" i="2"/>
  <c r="F4003" i="2"/>
  <c r="E4003" i="2"/>
  <c r="A4003" i="2"/>
  <c r="H4002" i="2"/>
  <c r="F4002" i="2"/>
  <c r="E4002" i="2"/>
  <c r="A4002" i="2"/>
  <c r="H4001" i="2"/>
  <c r="F4001" i="2"/>
  <c r="E4001" i="2"/>
  <c r="A4001" i="2"/>
  <c r="H4000" i="2"/>
  <c r="F4000" i="2"/>
  <c r="E4000" i="2"/>
  <c r="A4000" i="2"/>
  <c r="H3999" i="2"/>
  <c r="F3999" i="2"/>
  <c r="E3999" i="2"/>
  <c r="A3999" i="2"/>
  <c r="H3998" i="2"/>
  <c r="F3998" i="2"/>
  <c r="E3998" i="2"/>
  <c r="A3998" i="2"/>
  <c r="H3997" i="2"/>
  <c r="F3997" i="2"/>
  <c r="E3997" i="2"/>
  <c r="A3997" i="2"/>
  <c r="H3996" i="2"/>
  <c r="F3996" i="2"/>
  <c r="E3996" i="2"/>
  <c r="A3996" i="2"/>
  <c r="H3995" i="2"/>
  <c r="F3995" i="2"/>
  <c r="E3995" i="2"/>
  <c r="A3995" i="2"/>
  <c r="H3994" i="2"/>
  <c r="F3994" i="2"/>
  <c r="E3994" i="2"/>
  <c r="A3994" i="2"/>
  <c r="H3993" i="2"/>
  <c r="F3993" i="2"/>
  <c r="E3993" i="2"/>
  <c r="A3993" i="2"/>
  <c r="H3992" i="2"/>
  <c r="F3992" i="2"/>
  <c r="E3992" i="2"/>
  <c r="A3992" i="2"/>
  <c r="H3991" i="2"/>
  <c r="F3991" i="2"/>
  <c r="E3991" i="2"/>
  <c r="A3991" i="2"/>
  <c r="H3990" i="2"/>
  <c r="F3990" i="2"/>
  <c r="E3990" i="2"/>
  <c r="A3990" i="2"/>
  <c r="H3989" i="2"/>
  <c r="F3989" i="2"/>
  <c r="E3989" i="2"/>
  <c r="A3989" i="2"/>
  <c r="H3988" i="2"/>
  <c r="F3988" i="2"/>
  <c r="E3988" i="2"/>
  <c r="A3988" i="2"/>
  <c r="H3987" i="2"/>
  <c r="F3987" i="2"/>
  <c r="E3987" i="2"/>
  <c r="A3987" i="2"/>
  <c r="H3986" i="2"/>
  <c r="F3986" i="2"/>
  <c r="E3986" i="2"/>
  <c r="A3986" i="2"/>
  <c r="H3985" i="2"/>
  <c r="F3985" i="2"/>
  <c r="E3985" i="2"/>
  <c r="A3985" i="2"/>
  <c r="H3984" i="2"/>
  <c r="F3984" i="2"/>
  <c r="E3984" i="2"/>
  <c r="A3984" i="2"/>
  <c r="H3983" i="2"/>
  <c r="F3983" i="2"/>
  <c r="E3983" i="2"/>
  <c r="A3983" i="2"/>
  <c r="H3982" i="2"/>
  <c r="F3982" i="2"/>
  <c r="E3982" i="2"/>
  <c r="A3982" i="2"/>
  <c r="H3981" i="2"/>
  <c r="F3981" i="2"/>
  <c r="E3981" i="2"/>
  <c r="A3981" i="2"/>
  <c r="H3980" i="2"/>
  <c r="F3980" i="2"/>
  <c r="E3980" i="2"/>
  <c r="A3980" i="2"/>
  <c r="H3979" i="2"/>
  <c r="F3979" i="2"/>
  <c r="E3979" i="2"/>
  <c r="A3979" i="2"/>
  <c r="H3978" i="2"/>
  <c r="F3978" i="2"/>
  <c r="E3978" i="2"/>
  <c r="A3978" i="2"/>
  <c r="H3977" i="2"/>
  <c r="F3977" i="2"/>
  <c r="E3977" i="2"/>
  <c r="A3977" i="2"/>
  <c r="H3976" i="2"/>
  <c r="F3976" i="2"/>
  <c r="E3976" i="2"/>
  <c r="A3976" i="2"/>
  <c r="H3975" i="2"/>
  <c r="F3975" i="2"/>
  <c r="E3975" i="2"/>
  <c r="A3975" i="2"/>
  <c r="H3974" i="2"/>
  <c r="F3974" i="2"/>
  <c r="E3974" i="2"/>
  <c r="A3974" i="2"/>
  <c r="H3973" i="2"/>
  <c r="F3973" i="2"/>
  <c r="E3973" i="2"/>
  <c r="A3973" i="2"/>
  <c r="H3972" i="2"/>
  <c r="F3972" i="2"/>
  <c r="E3972" i="2"/>
  <c r="A3972" i="2"/>
  <c r="H3971" i="2"/>
  <c r="F3971" i="2"/>
  <c r="E3971" i="2"/>
  <c r="A3971" i="2"/>
  <c r="H3970" i="2"/>
  <c r="F3970" i="2"/>
  <c r="E3970" i="2"/>
  <c r="A3970" i="2"/>
  <c r="H3969" i="2"/>
  <c r="F3969" i="2"/>
  <c r="E3969" i="2"/>
  <c r="A3969" i="2"/>
  <c r="H3968" i="2"/>
  <c r="F3968" i="2"/>
  <c r="E3968" i="2"/>
  <c r="A3968" i="2"/>
  <c r="H3967" i="2"/>
  <c r="F3967" i="2"/>
  <c r="E3967" i="2"/>
  <c r="A3967" i="2"/>
  <c r="H3966" i="2"/>
  <c r="F3966" i="2"/>
  <c r="E3966" i="2"/>
  <c r="A3966" i="2"/>
  <c r="H3965" i="2"/>
  <c r="F3965" i="2"/>
  <c r="E3965" i="2"/>
  <c r="A3965" i="2"/>
  <c r="H3964" i="2"/>
  <c r="F3964" i="2"/>
  <c r="E3964" i="2"/>
  <c r="A3964" i="2"/>
  <c r="H3963" i="2"/>
  <c r="F3963" i="2"/>
  <c r="E3963" i="2"/>
  <c r="A3963" i="2"/>
  <c r="H3962" i="2"/>
  <c r="F3962" i="2"/>
  <c r="E3962" i="2"/>
  <c r="A3962" i="2"/>
  <c r="H3961" i="2"/>
  <c r="F3961" i="2"/>
  <c r="E3961" i="2"/>
  <c r="A3961" i="2"/>
  <c r="H3960" i="2"/>
  <c r="F3960" i="2"/>
  <c r="E3960" i="2"/>
  <c r="A3960" i="2"/>
  <c r="H3959" i="2"/>
  <c r="F3959" i="2"/>
  <c r="E3959" i="2"/>
  <c r="A3959" i="2"/>
  <c r="H3958" i="2"/>
  <c r="F3958" i="2"/>
  <c r="E3958" i="2"/>
  <c r="A3958" i="2"/>
  <c r="H3957" i="2"/>
  <c r="F3957" i="2"/>
  <c r="E3957" i="2"/>
  <c r="A3957" i="2"/>
  <c r="H3956" i="2"/>
  <c r="F3956" i="2"/>
  <c r="E3956" i="2"/>
  <c r="A3956" i="2"/>
  <c r="H3955" i="2"/>
  <c r="F3955" i="2"/>
  <c r="E3955" i="2"/>
  <c r="A3955" i="2"/>
  <c r="H3954" i="2"/>
  <c r="F3954" i="2"/>
  <c r="E3954" i="2"/>
  <c r="A3954" i="2"/>
  <c r="H3953" i="2"/>
  <c r="F3953" i="2"/>
  <c r="E3953" i="2"/>
  <c r="A3953" i="2"/>
  <c r="H3952" i="2"/>
  <c r="F3952" i="2"/>
  <c r="E3952" i="2"/>
  <c r="A3952" i="2"/>
  <c r="H3951" i="2"/>
  <c r="F3951" i="2"/>
  <c r="E3951" i="2"/>
  <c r="A3951" i="2"/>
  <c r="H3950" i="2"/>
  <c r="F3950" i="2"/>
  <c r="E3950" i="2"/>
  <c r="A3950" i="2"/>
  <c r="H3949" i="2"/>
  <c r="F3949" i="2"/>
  <c r="E3949" i="2"/>
  <c r="A3949" i="2"/>
  <c r="H3948" i="2"/>
  <c r="F3948" i="2"/>
  <c r="E3948" i="2"/>
  <c r="A3948" i="2"/>
  <c r="H3947" i="2"/>
  <c r="F3947" i="2"/>
  <c r="E3947" i="2"/>
  <c r="A3947" i="2"/>
  <c r="H3946" i="2"/>
  <c r="F3946" i="2"/>
  <c r="E3946" i="2"/>
  <c r="A3946" i="2"/>
  <c r="H3945" i="2"/>
  <c r="F3945" i="2"/>
  <c r="E3945" i="2"/>
  <c r="A3945" i="2"/>
  <c r="H3944" i="2"/>
  <c r="F3944" i="2"/>
  <c r="E3944" i="2"/>
  <c r="A3944" i="2"/>
  <c r="H3943" i="2"/>
  <c r="F3943" i="2"/>
  <c r="E3943" i="2"/>
  <c r="A3943" i="2"/>
  <c r="H3942" i="2"/>
  <c r="F3942" i="2"/>
  <c r="E3942" i="2"/>
  <c r="A3942" i="2"/>
  <c r="H3941" i="2"/>
  <c r="F3941" i="2"/>
  <c r="E3941" i="2"/>
  <c r="A3941" i="2"/>
  <c r="H3940" i="2"/>
  <c r="F3940" i="2"/>
  <c r="E3940" i="2"/>
  <c r="A3940" i="2"/>
  <c r="H3939" i="2"/>
  <c r="F3939" i="2"/>
  <c r="E3939" i="2"/>
  <c r="A3939" i="2"/>
  <c r="H3938" i="2"/>
  <c r="F3938" i="2"/>
  <c r="E3938" i="2"/>
  <c r="A3938" i="2"/>
  <c r="H3937" i="2"/>
  <c r="F3937" i="2"/>
  <c r="E3937" i="2"/>
  <c r="A3937" i="2"/>
  <c r="H3936" i="2"/>
  <c r="F3936" i="2"/>
  <c r="E3936" i="2"/>
  <c r="A3936" i="2"/>
  <c r="H3935" i="2"/>
  <c r="F3935" i="2"/>
  <c r="E3935" i="2"/>
  <c r="A3935" i="2"/>
  <c r="H3934" i="2"/>
  <c r="F3934" i="2"/>
  <c r="E3934" i="2"/>
  <c r="A3934" i="2"/>
  <c r="H3933" i="2"/>
  <c r="F3933" i="2"/>
  <c r="E3933" i="2"/>
  <c r="A3933" i="2"/>
  <c r="H3932" i="2"/>
  <c r="F3932" i="2"/>
  <c r="E3932" i="2"/>
  <c r="A3932" i="2"/>
  <c r="H3931" i="2"/>
  <c r="F3931" i="2"/>
  <c r="E3931" i="2"/>
  <c r="A3931" i="2"/>
  <c r="H3930" i="2"/>
  <c r="F3930" i="2"/>
  <c r="E3930" i="2"/>
  <c r="A3930" i="2"/>
  <c r="H3929" i="2"/>
  <c r="F3929" i="2"/>
  <c r="E3929" i="2"/>
  <c r="A3929" i="2"/>
  <c r="H3928" i="2"/>
  <c r="F3928" i="2"/>
  <c r="E3928" i="2"/>
  <c r="A3928" i="2"/>
  <c r="H3927" i="2"/>
  <c r="F3927" i="2"/>
  <c r="E3927" i="2"/>
  <c r="A3927" i="2"/>
  <c r="H3926" i="2"/>
  <c r="F3926" i="2"/>
  <c r="E3926" i="2"/>
  <c r="A3926" i="2"/>
  <c r="H3925" i="2"/>
  <c r="F3925" i="2"/>
  <c r="E3925" i="2"/>
  <c r="A3925" i="2"/>
  <c r="H3924" i="2"/>
  <c r="F3924" i="2"/>
  <c r="E3924" i="2"/>
  <c r="A3924" i="2"/>
  <c r="H3923" i="2"/>
  <c r="F3923" i="2"/>
  <c r="E3923" i="2"/>
  <c r="A3923" i="2"/>
  <c r="H3922" i="2"/>
  <c r="F3922" i="2"/>
  <c r="E3922" i="2"/>
  <c r="A3922" i="2"/>
  <c r="H3921" i="2"/>
  <c r="F3921" i="2"/>
  <c r="E3921" i="2"/>
  <c r="A3921" i="2"/>
  <c r="H3920" i="2"/>
  <c r="F3920" i="2"/>
  <c r="E3920" i="2"/>
  <c r="A3920" i="2"/>
  <c r="H3919" i="2"/>
  <c r="F3919" i="2"/>
  <c r="E3919" i="2"/>
  <c r="A3919" i="2"/>
  <c r="H3918" i="2"/>
  <c r="F3918" i="2"/>
  <c r="E3918" i="2"/>
  <c r="A3918" i="2"/>
  <c r="H3917" i="2"/>
  <c r="F3917" i="2"/>
  <c r="E3917" i="2"/>
  <c r="A3917" i="2"/>
  <c r="H3916" i="2"/>
  <c r="F3916" i="2"/>
  <c r="E3916" i="2"/>
  <c r="A3916" i="2"/>
  <c r="H3915" i="2"/>
  <c r="F3915" i="2"/>
  <c r="E3915" i="2"/>
  <c r="A3915" i="2"/>
  <c r="H3914" i="2"/>
  <c r="F3914" i="2"/>
  <c r="E3914" i="2"/>
  <c r="A3914" i="2"/>
  <c r="H3913" i="2"/>
  <c r="F3913" i="2"/>
  <c r="E3913" i="2"/>
  <c r="A3913" i="2"/>
  <c r="H3912" i="2"/>
  <c r="F3912" i="2"/>
  <c r="E3912" i="2"/>
  <c r="A3912" i="2"/>
  <c r="H3911" i="2"/>
  <c r="F3911" i="2"/>
  <c r="E3911" i="2"/>
  <c r="A3911" i="2"/>
  <c r="H3910" i="2"/>
  <c r="F3910" i="2"/>
  <c r="E3910" i="2"/>
  <c r="A3910" i="2"/>
  <c r="H3909" i="2"/>
  <c r="F3909" i="2"/>
  <c r="E3909" i="2"/>
  <c r="A3909" i="2"/>
  <c r="H3908" i="2"/>
  <c r="F3908" i="2"/>
  <c r="E3908" i="2"/>
  <c r="A3908" i="2"/>
  <c r="H3907" i="2"/>
  <c r="F3907" i="2"/>
  <c r="E3907" i="2"/>
  <c r="A3907" i="2"/>
  <c r="H3906" i="2"/>
  <c r="F3906" i="2"/>
  <c r="E3906" i="2"/>
  <c r="A3906" i="2"/>
  <c r="H3905" i="2"/>
  <c r="F3905" i="2"/>
  <c r="E3905" i="2"/>
  <c r="A3905" i="2"/>
  <c r="H3904" i="2"/>
  <c r="F3904" i="2"/>
  <c r="E3904" i="2"/>
  <c r="A3904" i="2"/>
  <c r="H3903" i="2"/>
  <c r="F3903" i="2"/>
  <c r="E3903" i="2"/>
  <c r="A3903" i="2"/>
  <c r="H3902" i="2"/>
  <c r="F3902" i="2"/>
  <c r="E3902" i="2"/>
  <c r="A3902" i="2"/>
  <c r="H3901" i="2"/>
  <c r="F3901" i="2"/>
  <c r="E3901" i="2"/>
  <c r="A3901" i="2"/>
  <c r="H3900" i="2"/>
  <c r="F3900" i="2"/>
  <c r="E3900" i="2"/>
  <c r="A3900" i="2"/>
  <c r="H3899" i="2"/>
  <c r="F3899" i="2"/>
  <c r="E3899" i="2"/>
  <c r="A3899" i="2"/>
  <c r="H3898" i="2"/>
  <c r="F3898" i="2"/>
  <c r="E3898" i="2"/>
  <c r="A3898" i="2"/>
  <c r="H3897" i="2"/>
  <c r="F3897" i="2"/>
  <c r="E3897" i="2"/>
  <c r="A3897" i="2"/>
  <c r="H3896" i="2"/>
  <c r="F3896" i="2"/>
  <c r="E3896" i="2"/>
  <c r="A3896" i="2"/>
  <c r="H3895" i="2"/>
  <c r="F3895" i="2"/>
  <c r="E3895" i="2"/>
  <c r="A3895" i="2"/>
  <c r="H3894" i="2"/>
  <c r="F3894" i="2"/>
  <c r="E3894" i="2"/>
  <c r="A3894" i="2"/>
  <c r="H3893" i="2"/>
  <c r="F3893" i="2"/>
  <c r="E3893" i="2"/>
  <c r="A3893" i="2"/>
  <c r="H3892" i="2"/>
  <c r="F3892" i="2"/>
  <c r="E3892" i="2"/>
  <c r="A3892" i="2"/>
  <c r="H3891" i="2"/>
  <c r="F3891" i="2"/>
  <c r="E3891" i="2"/>
  <c r="A3891" i="2"/>
  <c r="H3890" i="2"/>
  <c r="F3890" i="2"/>
  <c r="E3890" i="2"/>
  <c r="A3890" i="2"/>
  <c r="H3889" i="2"/>
  <c r="F3889" i="2"/>
  <c r="E3889" i="2"/>
  <c r="A3889" i="2"/>
  <c r="H3888" i="2"/>
  <c r="F3888" i="2"/>
  <c r="E3888" i="2"/>
  <c r="A3888" i="2"/>
  <c r="H3887" i="2"/>
  <c r="F3887" i="2"/>
  <c r="E3887" i="2"/>
  <c r="A3887" i="2"/>
  <c r="H3886" i="2"/>
  <c r="F3886" i="2"/>
  <c r="E3886" i="2"/>
  <c r="A3886" i="2"/>
  <c r="H3885" i="2"/>
  <c r="F3885" i="2"/>
  <c r="E3885" i="2"/>
  <c r="A3885" i="2"/>
  <c r="H3884" i="2"/>
  <c r="F3884" i="2"/>
  <c r="E3884" i="2"/>
  <c r="A3884" i="2"/>
  <c r="H3883" i="2"/>
  <c r="F3883" i="2"/>
  <c r="E3883" i="2"/>
  <c r="A3883" i="2"/>
  <c r="H3882" i="2"/>
  <c r="F3882" i="2"/>
  <c r="E3882" i="2"/>
  <c r="A3882" i="2"/>
  <c r="H3881" i="2"/>
  <c r="F3881" i="2"/>
  <c r="E3881" i="2"/>
  <c r="A3881" i="2"/>
  <c r="H3880" i="2"/>
  <c r="F3880" i="2"/>
  <c r="E3880" i="2"/>
  <c r="A3880" i="2"/>
  <c r="H3879" i="2"/>
  <c r="F3879" i="2"/>
  <c r="E3879" i="2"/>
  <c r="A3879" i="2"/>
  <c r="H3878" i="2"/>
  <c r="F3878" i="2"/>
  <c r="E3878" i="2"/>
  <c r="A3878" i="2"/>
  <c r="H3877" i="2"/>
  <c r="F3877" i="2"/>
  <c r="E3877" i="2"/>
  <c r="A3877" i="2"/>
  <c r="H3876" i="2"/>
  <c r="F3876" i="2"/>
  <c r="E3876" i="2"/>
  <c r="A3876" i="2"/>
  <c r="H3875" i="2"/>
  <c r="F3875" i="2"/>
  <c r="E3875" i="2"/>
  <c r="A3875" i="2"/>
  <c r="H3874" i="2"/>
  <c r="F3874" i="2"/>
  <c r="E3874" i="2"/>
  <c r="A3874" i="2"/>
  <c r="H3873" i="2"/>
  <c r="F3873" i="2"/>
  <c r="E3873" i="2"/>
  <c r="A3873" i="2"/>
  <c r="H3872" i="2"/>
  <c r="F3872" i="2"/>
  <c r="E3872" i="2"/>
  <c r="A3872" i="2"/>
  <c r="H3871" i="2"/>
  <c r="F3871" i="2"/>
  <c r="E3871" i="2"/>
  <c r="A3871" i="2"/>
  <c r="H3870" i="2"/>
  <c r="F3870" i="2"/>
  <c r="E3870" i="2"/>
  <c r="A3870" i="2"/>
  <c r="H3869" i="2"/>
  <c r="F3869" i="2"/>
  <c r="E3869" i="2"/>
  <c r="A3869" i="2"/>
  <c r="H3868" i="2"/>
  <c r="F3868" i="2"/>
  <c r="E3868" i="2"/>
  <c r="A3868" i="2"/>
  <c r="H3867" i="2"/>
  <c r="F3867" i="2"/>
  <c r="E3867" i="2"/>
  <c r="A3867" i="2"/>
  <c r="H3866" i="2"/>
  <c r="F3866" i="2"/>
  <c r="E3866" i="2"/>
  <c r="A3866" i="2"/>
  <c r="H3865" i="2"/>
  <c r="F3865" i="2"/>
  <c r="E3865" i="2"/>
  <c r="A3865" i="2"/>
  <c r="H3864" i="2"/>
  <c r="F3864" i="2"/>
  <c r="E3864" i="2"/>
  <c r="A3864" i="2"/>
  <c r="H3863" i="2"/>
  <c r="F3863" i="2"/>
  <c r="E3863" i="2"/>
  <c r="A3863" i="2"/>
  <c r="H3862" i="2"/>
  <c r="F3862" i="2"/>
  <c r="E3862" i="2"/>
  <c r="A3862" i="2"/>
  <c r="H3861" i="2"/>
  <c r="F3861" i="2"/>
  <c r="E3861" i="2"/>
  <c r="A3861" i="2"/>
  <c r="H3860" i="2"/>
  <c r="F3860" i="2"/>
  <c r="E3860" i="2"/>
  <c r="A3860" i="2"/>
  <c r="H3859" i="2"/>
  <c r="F3859" i="2"/>
  <c r="E3859" i="2"/>
  <c r="A3859" i="2"/>
  <c r="H3858" i="2"/>
  <c r="F3858" i="2"/>
  <c r="E3858" i="2"/>
  <c r="A3858" i="2"/>
  <c r="H3857" i="2"/>
  <c r="F3857" i="2"/>
  <c r="E3857" i="2"/>
  <c r="A3857" i="2"/>
  <c r="H3856" i="2"/>
  <c r="F3856" i="2"/>
  <c r="E3856" i="2"/>
  <c r="A3856" i="2"/>
  <c r="H3855" i="2"/>
  <c r="F3855" i="2"/>
  <c r="E3855" i="2"/>
  <c r="A3855" i="2"/>
  <c r="H3854" i="2"/>
  <c r="F3854" i="2"/>
  <c r="E3854" i="2"/>
  <c r="A3854" i="2"/>
  <c r="H3853" i="2"/>
  <c r="F3853" i="2"/>
  <c r="E3853" i="2"/>
  <c r="A3853" i="2"/>
  <c r="H3852" i="2"/>
  <c r="F3852" i="2"/>
  <c r="E3852" i="2"/>
  <c r="A3852" i="2"/>
  <c r="H3851" i="2"/>
  <c r="F3851" i="2"/>
  <c r="E3851" i="2"/>
  <c r="A3851" i="2"/>
  <c r="H3850" i="2"/>
  <c r="F3850" i="2"/>
  <c r="E3850" i="2"/>
  <c r="A3850" i="2"/>
  <c r="H3849" i="2"/>
  <c r="F3849" i="2"/>
  <c r="E3849" i="2"/>
  <c r="A3849" i="2"/>
  <c r="H3848" i="2"/>
  <c r="F3848" i="2"/>
  <c r="E3848" i="2"/>
  <c r="A3848" i="2"/>
  <c r="H3847" i="2"/>
  <c r="F3847" i="2"/>
  <c r="E3847" i="2"/>
  <c r="A3847" i="2"/>
  <c r="H3846" i="2"/>
  <c r="F3846" i="2"/>
  <c r="E3846" i="2"/>
  <c r="A3846" i="2"/>
  <c r="H3845" i="2"/>
  <c r="F3845" i="2"/>
  <c r="E3845" i="2"/>
  <c r="A3845" i="2"/>
  <c r="H3844" i="2"/>
  <c r="F3844" i="2"/>
  <c r="E3844" i="2"/>
  <c r="A3844" i="2"/>
  <c r="H3843" i="2"/>
  <c r="F3843" i="2"/>
  <c r="E3843" i="2"/>
  <c r="A3843" i="2"/>
  <c r="H3842" i="2"/>
  <c r="F3842" i="2"/>
  <c r="E3842" i="2"/>
  <c r="A3842" i="2"/>
  <c r="H3841" i="2"/>
  <c r="F3841" i="2"/>
  <c r="E3841" i="2"/>
  <c r="A3841" i="2"/>
  <c r="H3840" i="2"/>
  <c r="F3840" i="2"/>
  <c r="E3840" i="2"/>
  <c r="A3840" i="2"/>
  <c r="H3839" i="2"/>
  <c r="F3839" i="2"/>
  <c r="E3839" i="2"/>
  <c r="A3839" i="2"/>
  <c r="H3838" i="2"/>
  <c r="F3838" i="2"/>
  <c r="E3838" i="2"/>
  <c r="A3838" i="2"/>
  <c r="H3837" i="2"/>
  <c r="F3837" i="2"/>
  <c r="E3837" i="2"/>
  <c r="A3837" i="2"/>
  <c r="H3836" i="2"/>
  <c r="F3836" i="2"/>
  <c r="E3836" i="2"/>
  <c r="A3836" i="2"/>
  <c r="H3835" i="2"/>
  <c r="F3835" i="2"/>
  <c r="E3835" i="2"/>
  <c r="A3835" i="2"/>
  <c r="H3834" i="2"/>
  <c r="F3834" i="2"/>
  <c r="E3834" i="2"/>
  <c r="A3834" i="2"/>
  <c r="H3833" i="2"/>
  <c r="F3833" i="2"/>
  <c r="E3833" i="2"/>
  <c r="A3833" i="2"/>
  <c r="H3832" i="2"/>
  <c r="F3832" i="2"/>
  <c r="E3832" i="2"/>
  <c r="A3832" i="2"/>
  <c r="H3831" i="2"/>
  <c r="F3831" i="2"/>
  <c r="E3831" i="2"/>
  <c r="A3831" i="2"/>
  <c r="H3830" i="2"/>
  <c r="F3830" i="2"/>
  <c r="E3830" i="2"/>
  <c r="A3830" i="2"/>
  <c r="H3829" i="2"/>
  <c r="F3829" i="2"/>
  <c r="E3829" i="2"/>
  <c r="A3829" i="2"/>
  <c r="H3828" i="2"/>
  <c r="F3828" i="2"/>
  <c r="E3828" i="2"/>
  <c r="A3828" i="2"/>
  <c r="H3827" i="2"/>
  <c r="F3827" i="2"/>
  <c r="E3827" i="2"/>
  <c r="A3827" i="2"/>
  <c r="H3826" i="2"/>
  <c r="F3826" i="2"/>
  <c r="E3826" i="2"/>
  <c r="A3826" i="2"/>
  <c r="H3825" i="2"/>
  <c r="F3825" i="2"/>
  <c r="E3825" i="2"/>
  <c r="A3825" i="2"/>
  <c r="H3824" i="2"/>
  <c r="F3824" i="2"/>
  <c r="E3824" i="2"/>
  <c r="A3824" i="2"/>
  <c r="H3823" i="2"/>
  <c r="F3823" i="2"/>
  <c r="E3823" i="2"/>
  <c r="A3823" i="2"/>
  <c r="H3822" i="2"/>
  <c r="F3822" i="2"/>
  <c r="E3822" i="2"/>
  <c r="A3822" i="2"/>
  <c r="H3821" i="2"/>
  <c r="F3821" i="2"/>
  <c r="E3821" i="2"/>
  <c r="A3821" i="2"/>
  <c r="H3820" i="2"/>
  <c r="F3820" i="2"/>
  <c r="E3820" i="2"/>
  <c r="A3820" i="2"/>
  <c r="H3819" i="2"/>
  <c r="F3819" i="2"/>
  <c r="E3819" i="2"/>
  <c r="A3819" i="2"/>
  <c r="H3818" i="2"/>
  <c r="F3818" i="2"/>
  <c r="E3818" i="2"/>
  <c r="A3818" i="2"/>
  <c r="H3817" i="2"/>
  <c r="F3817" i="2"/>
  <c r="E3817" i="2"/>
  <c r="A3817" i="2"/>
  <c r="H3816" i="2"/>
  <c r="F3816" i="2"/>
  <c r="E3816" i="2"/>
  <c r="A3816" i="2"/>
  <c r="H3815" i="2"/>
  <c r="F3815" i="2"/>
  <c r="E3815" i="2"/>
  <c r="A3815" i="2"/>
  <c r="H3814" i="2"/>
  <c r="F3814" i="2"/>
  <c r="E3814" i="2"/>
  <c r="A3814" i="2"/>
  <c r="H3813" i="2"/>
  <c r="F3813" i="2"/>
  <c r="E3813" i="2"/>
  <c r="A3813" i="2"/>
  <c r="H3812" i="2"/>
  <c r="F3812" i="2"/>
  <c r="E3812" i="2"/>
  <c r="A3812" i="2"/>
  <c r="H3811" i="2"/>
  <c r="F3811" i="2"/>
  <c r="E3811" i="2"/>
  <c r="A3811" i="2"/>
  <c r="H3810" i="2"/>
  <c r="F3810" i="2"/>
  <c r="E3810" i="2"/>
  <c r="A3810" i="2"/>
  <c r="H3809" i="2"/>
  <c r="F3809" i="2"/>
  <c r="E3809" i="2"/>
  <c r="A3809" i="2"/>
  <c r="H3808" i="2"/>
  <c r="F3808" i="2"/>
  <c r="E3808" i="2"/>
  <c r="A3808" i="2"/>
  <c r="H3807" i="2"/>
  <c r="F3807" i="2"/>
  <c r="E3807" i="2"/>
  <c r="A3807" i="2"/>
  <c r="H3806" i="2"/>
  <c r="F3806" i="2"/>
  <c r="E3806" i="2"/>
  <c r="A3806" i="2"/>
  <c r="H3805" i="2"/>
  <c r="F3805" i="2"/>
  <c r="E3805" i="2"/>
  <c r="A3805" i="2"/>
  <c r="H3804" i="2"/>
  <c r="F3804" i="2"/>
  <c r="E3804" i="2"/>
  <c r="A3804" i="2"/>
  <c r="H3803" i="2"/>
  <c r="F3803" i="2"/>
  <c r="E3803" i="2"/>
  <c r="A3803" i="2"/>
  <c r="H3802" i="2"/>
  <c r="F3802" i="2"/>
  <c r="E3802" i="2"/>
  <c r="A3802" i="2"/>
  <c r="H3801" i="2"/>
  <c r="F3801" i="2"/>
  <c r="E3801" i="2"/>
  <c r="A3801" i="2"/>
  <c r="H3800" i="2"/>
  <c r="F3800" i="2"/>
  <c r="E3800" i="2"/>
  <c r="A3800" i="2"/>
  <c r="H3799" i="2"/>
  <c r="F3799" i="2"/>
  <c r="E3799" i="2"/>
  <c r="A3799" i="2"/>
  <c r="H3798" i="2"/>
  <c r="F3798" i="2"/>
  <c r="E3798" i="2"/>
  <c r="A3798" i="2"/>
  <c r="H3797" i="2"/>
  <c r="F3797" i="2"/>
  <c r="E3797" i="2"/>
  <c r="A3797" i="2"/>
  <c r="H3796" i="2"/>
  <c r="F3796" i="2"/>
  <c r="E3796" i="2"/>
  <c r="A3796" i="2"/>
  <c r="H3795" i="2"/>
  <c r="F3795" i="2"/>
  <c r="E3795" i="2"/>
  <c r="A3795" i="2"/>
  <c r="H3794" i="2"/>
  <c r="F3794" i="2"/>
  <c r="E3794" i="2"/>
  <c r="A3794" i="2"/>
  <c r="H3793" i="2"/>
  <c r="F3793" i="2"/>
  <c r="E3793" i="2"/>
  <c r="A3793" i="2"/>
  <c r="H3792" i="2"/>
  <c r="F3792" i="2"/>
  <c r="E3792" i="2"/>
  <c r="A3792" i="2"/>
  <c r="H3791" i="2"/>
  <c r="F3791" i="2"/>
  <c r="E3791" i="2"/>
  <c r="A3791" i="2"/>
  <c r="H3790" i="2"/>
  <c r="F3790" i="2"/>
  <c r="E3790" i="2"/>
  <c r="A3790" i="2"/>
  <c r="H3789" i="2"/>
  <c r="F3789" i="2"/>
  <c r="E3789" i="2"/>
  <c r="A3789" i="2"/>
  <c r="H3788" i="2"/>
  <c r="F3788" i="2"/>
  <c r="E3788" i="2"/>
  <c r="A3788" i="2"/>
  <c r="H3787" i="2"/>
  <c r="F3787" i="2"/>
  <c r="E3787" i="2"/>
  <c r="A3787" i="2"/>
  <c r="H3786" i="2"/>
  <c r="F3786" i="2"/>
  <c r="E3786" i="2"/>
  <c r="A3786" i="2"/>
  <c r="H3785" i="2"/>
  <c r="F3785" i="2"/>
  <c r="E3785" i="2"/>
  <c r="A3785" i="2"/>
  <c r="H3784" i="2"/>
  <c r="F3784" i="2"/>
  <c r="E3784" i="2"/>
  <c r="A3784" i="2"/>
  <c r="H3783" i="2"/>
  <c r="F3783" i="2"/>
  <c r="E3783" i="2"/>
  <c r="A3783" i="2"/>
  <c r="H3782" i="2"/>
  <c r="F3782" i="2"/>
  <c r="E3782" i="2"/>
  <c r="A3782" i="2"/>
  <c r="H3781" i="2"/>
  <c r="F3781" i="2"/>
  <c r="E3781" i="2"/>
  <c r="A3781" i="2"/>
  <c r="H3780" i="2"/>
  <c r="F3780" i="2"/>
  <c r="E3780" i="2"/>
  <c r="A3780" i="2"/>
  <c r="H3779" i="2"/>
  <c r="F3779" i="2"/>
  <c r="E3779" i="2"/>
  <c r="A3779" i="2"/>
  <c r="H3778" i="2"/>
  <c r="F3778" i="2"/>
  <c r="E3778" i="2"/>
  <c r="A3778" i="2"/>
  <c r="H3777" i="2"/>
  <c r="F3777" i="2"/>
  <c r="E3777" i="2"/>
  <c r="A3777" i="2"/>
  <c r="H3776" i="2"/>
  <c r="F3776" i="2"/>
  <c r="E3776" i="2"/>
  <c r="A3776" i="2"/>
  <c r="H3775" i="2"/>
  <c r="F3775" i="2"/>
  <c r="E3775" i="2"/>
  <c r="A3775" i="2"/>
  <c r="H3774" i="2"/>
  <c r="F3774" i="2"/>
  <c r="E3774" i="2"/>
  <c r="A3774" i="2"/>
  <c r="H3773" i="2"/>
  <c r="F3773" i="2"/>
  <c r="E3773" i="2"/>
  <c r="A3773" i="2"/>
  <c r="H3772" i="2"/>
  <c r="F3772" i="2"/>
  <c r="E3772" i="2"/>
  <c r="A3772" i="2"/>
  <c r="H3771" i="2"/>
  <c r="F3771" i="2"/>
  <c r="E3771" i="2"/>
  <c r="A3771" i="2"/>
  <c r="H3770" i="2"/>
  <c r="F3770" i="2"/>
  <c r="E3770" i="2"/>
  <c r="A3770" i="2"/>
  <c r="H3769" i="2"/>
  <c r="F3769" i="2"/>
  <c r="E3769" i="2"/>
  <c r="A3769" i="2"/>
  <c r="H3768" i="2"/>
  <c r="F3768" i="2"/>
  <c r="E3768" i="2"/>
  <c r="A3768" i="2"/>
  <c r="H3767" i="2"/>
  <c r="F3767" i="2"/>
  <c r="E3767" i="2"/>
  <c r="A3767" i="2"/>
  <c r="H3766" i="2"/>
  <c r="F3766" i="2"/>
  <c r="E3766" i="2"/>
  <c r="A3766" i="2"/>
  <c r="H3765" i="2"/>
  <c r="F3765" i="2"/>
  <c r="E3765" i="2"/>
  <c r="A3765" i="2"/>
  <c r="H3764" i="2"/>
  <c r="F3764" i="2"/>
  <c r="E3764" i="2"/>
  <c r="A3764" i="2"/>
  <c r="H3763" i="2"/>
  <c r="F3763" i="2"/>
  <c r="E3763" i="2"/>
  <c r="A3763" i="2"/>
  <c r="H3762" i="2"/>
  <c r="F3762" i="2"/>
  <c r="E3762" i="2"/>
  <c r="A3762" i="2"/>
  <c r="H3761" i="2"/>
  <c r="F3761" i="2"/>
  <c r="E3761" i="2"/>
  <c r="A3761" i="2"/>
  <c r="H3760" i="2"/>
  <c r="F3760" i="2"/>
  <c r="E3760" i="2"/>
  <c r="A3760" i="2"/>
  <c r="H3759" i="2"/>
  <c r="F3759" i="2"/>
  <c r="E3759" i="2"/>
  <c r="A3759" i="2"/>
  <c r="H3758" i="2"/>
  <c r="F3758" i="2"/>
  <c r="E3758" i="2"/>
  <c r="A3758" i="2"/>
  <c r="H3757" i="2"/>
  <c r="F3757" i="2"/>
  <c r="E3757" i="2"/>
  <c r="A3757" i="2"/>
  <c r="H3756" i="2"/>
  <c r="F3756" i="2"/>
  <c r="E3756" i="2"/>
  <c r="A3756" i="2"/>
  <c r="H3755" i="2"/>
  <c r="F3755" i="2"/>
  <c r="E3755" i="2"/>
  <c r="A3755" i="2"/>
  <c r="H3754" i="2"/>
  <c r="F3754" i="2"/>
  <c r="E3754" i="2"/>
  <c r="A3754" i="2"/>
  <c r="H3753" i="2"/>
  <c r="F3753" i="2"/>
  <c r="E3753" i="2"/>
  <c r="A3753" i="2"/>
  <c r="H3752" i="2"/>
  <c r="F3752" i="2"/>
  <c r="E3752" i="2"/>
  <c r="A3752" i="2"/>
  <c r="H3751" i="2"/>
  <c r="F3751" i="2"/>
  <c r="E3751" i="2"/>
  <c r="A3751" i="2"/>
  <c r="H3750" i="2"/>
  <c r="F3750" i="2"/>
  <c r="E3750" i="2"/>
  <c r="A3750" i="2"/>
  <c r="H3749" i="2"/>
  <c r="F3749" i="2"/>
  <c r="E3749" i="2"/>
  <c r="A3749" i="2"/>
  <c r="H3748" i="2"/>
  <c r="F3748" i="2"/>
  <c r="E3748" i="2"/>
  <c r="A3748" i="2"/>
  <c r="H3747" i="2"/>
  <c r="F3747" i="2"/>
  <c r="E3747" i="2"/>
  <c r="A3747" i="2"/>
  <c r="H3746" i="2"/>
  <c r="F3746" i="2"/>
  <c r="E3746" i="2"/>
  <c r="A3746" i="2"/>
  <c r="H3745" i="2"/>
  <c r="F3745" i="2"/>
  <c r="E3745" i="2"/>
  <c r="A3745" i="2"/>
  <c r="H3744" i="2"/>
  <c r="F3744" i="2"/>
  <c r="E3744" i="2"/>
  <c r="A3744" i="2"/>
  <c r="H3743" i="2"/>
  <c r="F3743" i="2"/>
  <c r="E3743" i="2"/>
  <c r="A3743" i="2"/>
  <c r="H3742" i="2"/>
  <c r="F3742" i="2"/>
  <c r="E3742" i="2"/>
  <c r="A3742" i="2"/>
  <c r="H3741" i="2"/>
  <c r="F3741" i="2"/>
  <c r="E3741" i="2"/>
  <c r="A3741" i="2"/>
  <c r="H3740" i="2"/>
  <c r="F3740" i="2"/>
  <c r="E3740" i="2"/>
  <c r="A3740" i="2"/>
  <c r="H3739" i="2"/>
  <c r="F3739" i="2"/>
  <c r="E3739" i="2"/>
  <c r="A3739" i="2"/>
  <c r="H3738" i="2"/>
  <c r="F3738" i="2"/>
  <c r="E3738" i="2"/>
  <c r="A3738" i="2"/>
  <c r="H3737" i="2"/>
  <c r="F3737" i="2"/>
  <c r="E3737" i="2"/>
  <c r="A3737" i="2"/>
  <c r="H3736" i="2"/>
  <c r="F3736" i="2"/>
  <c r="E3736" i="2"/>
  <c r="A3736" i="2"/>
  <c r="H3735" i="2"/>
  <c r="F3735" i="2"/>
  <c r="E3735" i="2"/>
  <c r="A3735" i="2"/>
  <c r="H3734" i="2"/>
  <c r="F3734" i="2"/>
  <c r="E3734" i="2"/>
  <c r="A3734" i="2"/>
  <c r="H3733" i="2"/>
  <c r="F3733" i="2"/>
  <c r="E3733" i="2"/>
  <c r="A3733" i="2"/>
  <c r="H3732" i="2"/>
  <c r="F3732" i="2"/>
  <c r="E3732" i="2"/>
  <c r="A3732" i="2"/>
  <c r="H3731" i="2"/>
  <c r="F3731" i="2"/>
  <c r="E3731" i="2"/>
  <c r="A3731" i="2"/>
  <c r="H3730" i="2"/>
  <c r="F3730" i="2"/>
  <c r="E3730" i="2"/>
  <c r="A3730" i="2"/>
  <c r="H3729" i="2"/>
  <c r="F3729" i="2"/>
  <c r="E3729" i="2"/>
  <c r="A3729" i="2"/>
  <c r="H3728" i="2"/>
  <c r="F3728" i="2"/>
  <c r="E3728" i="2"/>
  <c r="A3728" i="2"/>
  <c r="H3727" i="2"/>
  <c r="F3727" i="2"/>
  <c r="E3727" i="2"/>
  <c r="A3727" i="2"/>
  <c r="H3726" i="2"/>
  <c r="F3726" i="2"/>
  <c r="E3726" i="2"/>
  <c r="A3726" i="2"/>
  <c r="H3725" i="2"/>
  <c r="F3725" i="2"/>
  <c r="E3725" i="2"/>
  <c r="A3725" i="2"/>
  <c r="H3724" i="2"/>
  <c r="F3724" i="2"/>
  <c r="E3724" i="2"/>
  <c r="A3724" i="2"/>
  <c r="H3723" i="2"/>
  <c r="F3723" i="2"/>
  <c r="E3723" i="2"/>
  <c r="A3723" i="2"/>
  <c r="H3722" i="2"/>
  <c r="F3722" i="2"/>
  <c r="E3722" i="2"/>
  <c r="A3722" i="2"/>
  <c r="H3721" i="2"/>
  <c r="F3721" i="2"/>
  <c r="E3721" i="2"/>
  <c r="A3721" i="2"/>
  <c r="H3720" i="2"/>
  <c r="F3720" i="2"/>
  <c r="E3720" i="2"/>
  <c r="A3720" i="2"/>
  <c r="H3719" i="2"/>
  <c r="F3719" i="2"/>
  <c r="E3719" i="2"/>
  <c r="A3719" i="2"/>
  <c r="H3718" i="2"/>
  <c r="F3718" i="2"/>
  <c r="E3718" i="2"/>
  <c r="A3718" i="2"/>
  <c r="H3717" i="2"/>
  <c r="F3717" i="2"/>
  <c r="E3717" i="2"/>
  <c r="A3717" i="2"/>
  <c r="H3716" i="2"/>
  <c r="F3716" i="2"/>
  <c r="E3716" i="2"/>
  <c r="A3716" i="2"/>
  <c r="H3715" i="2"/>
  <c r="F3715" i="2"/>
  <c r="E3715" i="2"/>
  <c r="A3715" i="2"/>
  <c r="H3714" i="2"/>
  <c r="F3714" i="2"/>
  <c r="E3714" i="2"/>
  <c r="A3714" i="2"/>
  <c r="H3713" i="2"/>
  <c r="F3713" i="2"/>
  <c r="E3713" i="2"/>
  <c r="A3713" i="2"/>
  <c r="H3712" i="2"/>
  <c r="F3712" i="2"/>
  <c r="E3712" i="2"/>
  <c r="A3712" i="2"/>
  <c r="H3711" i="2"/>
  <c r="F3711" i="2"/>
  <c r="E3711" i="2"/>
  <c r="A3711" i="2"/>
  <c r="H3710" i="2"/>
  <c r="F3710" i="2"/>
  <c r="E3710" i="2"/>
  <c r="A3710" i="2"/>
  <c r="H3709" i="2"/>
  <c r="F3709" i="2"/>
  <c r="E3709" i="2"/>
  <c r="A3709" i="2"/>
  <c r="H3708" i="2"/>
  <c r="F3708" i="2"/>
  <c r="E3708" i="2"/>
  <c r="A3708" i="2"/>
  <c r="H3707" i="2"/>
  <c r="F3707" i="2"/>
  <c r="E3707" i="2"/>
  <c r="A3707" i="2"/>
  <c r="H3706" i="2"/>
  <c r="F3706" i="2"/>
  <c r="E3706" i="2"/>
  <c r="A3706" i="2"/>
  <c r="H3705" i="2"/>
  <c r="F3705" i="2"/>
  <c r="E3705" i="2"/>
  <c r="A3705" i="2"/>
  <c r="H3704" i="2"/>
  <c r="F3704" i="2"/>
  <c r="E3704" i="2"/>
  <c r="A3704" i="2"/>
  <c r="H3703" i="2"/>
  <c r="F3703" i="2"/>
  <c r="E3703" i="2"/>
  <c r="A3703" i="2"/>
  <c r="H3702" i="2"/>
  <c r="F3702" i="2"/>
  <c r="E3702" i="2"/>
  <c r="A3702" i="2"/>
  <c r="H3701" i="2"/>
  <c r="F3701" i="2"/>
  <c r="E3701" i="2"/>
  <c r="A3701" i="2"/>
  <c r="H3700" i="2"/>
  <c r="F3700" i="2"/>
  <c r="E3700" i="2"/>
  <c r="A3700" i="2"/>
  <c r="H3699" i="2"/>
  <c r="F3699" i="2"/>
  <c r="E3699" i="2"/>
  <c r="A3699" i="2"/>
  <c r="H3698" i="2"/>
  <c r="F3698" i="2"/>
  <c r="E3698" i="2"/>
  <c r="A3698" i="2"/>
  <c r="H3697" i="2"/>
  <c r="F3697" i="2"/>
  <c r="E3697" i="2"/>
  <c r="A3697" i="2"/>
  <c r="H3696" i="2"/>
  <c r="F3696" i="2"/>
  <c r="E3696" i="2"/>
  <c r="A3696" i="2"/>
  <c r="H3695" i="2"/>
  <c r="F3695" i="2"/>
  <c r="E3695" i="2"/>
  <c r="A3695" i="2"/>
  <c r="H3694" i="2"/>
  <c r="F3694" i="2"/>
  <c r="E3694" i="2"/>
  <c r="A3694" i="2"/>
  <c r="H3693" i="2"/>
  <c r="F3693" i="2"/>
  <c r="E3693" i="2"/>
  <c r="A3693" i="2"/>
  <c r="H3692" i="2"/>
  <c r="F3692" i="2"/>
  <c r="E3692" i="2"/>
  <c r="A3692" i="2"/>
  <c r="H3691" i="2"/>
  <c r="F3691" i="2"/>
  <c r="E3691" i="2"/>
  <c r="A3691" i="2"/>
  <c r="H3690" i="2"/>
  <c r="F3690" i="2"/>
  <c r="E3690" i="2"/>
  <c r="A3690" i="2"/>
  <c r="H3689" i="2"/>
  <c r="F3689" i="2"/>
  <c r="E3689" i="2"/>
  <c r="A3689" i="2"/>
  <c r="H3688" i="2"/>
  <c r="F3688" i="2"/>
  <c r="E3688" i="2"/>
  <c r="A3688" i="2"/>
  <c r="H3687" i="2"/>
  <c r="F3687" i="2"/>
  <c r="E3687" i="2"/>
  <c r="A3687" i="2"/>
  <c r="H3686" i="2"/>
  <c r="F3686" i="2"/>
  <c r="E3686" i="2"/>
  <c r="A3686" i="2"/>
  <c r="H3685" i="2"/>
  <c r="F3685" i="2"/>
  <c r="E3685" i="2"/>
  <c r="A3685" i="2"/>
  <c r="H3684" i="2"/>
  <c r="F3684" i="2"/>
  <c r="E3684" i="2"/>
  <c r="A3684" i="2"/>
  <c r="H3683" i="2"/>
  <c r="F3683" i="2"/>
  <c r="E3683" i="2"/>
  <c r="A3683" i="2"/>
  <c r="H3682" i="2"/>
  <c r="F3682" i="2"/>
  <c r="E3682" i="2"/>
  <c r="A3682" i="2"/>
  <c r="H3681" i="2"/>
  <c r="F3681" i="2"/>
  <c r="E3681" i="2"/>
  <c r="A3681" i="2"/>
  <c r="H3680" i="2"/>
  <c r="F3680" i="2"/>
  <c r="E3680" i="2"/>
  <c r="A3680" i="2"/>
  <c r="H3679" i="2"/>
  <c r="F3679" i="2"/>
  <c r="E3679" i="2"/>
  <c r="A3679" i="2"/>
  <c r="H3678" i="2"/>
  <c r="F3678" i="2"/>
  <c r="E3678" i="2"/>
  <c r="A3678" i="2"/>
  <c r="H3677" i="2"/>
  <c r="F3677" i="2"/>
  <c r="E3677" i="2"/>
  <c r="A3677" i="2"/>
  <c r="H3676" i="2"/>
  <c r="F3676" i="2"/>
  <c r="E3676" i="2"/>
  <c r="A3676" i="2"/>
  <c r="H3675" i="2"/>
  <c r="F3675" i="2"/>
  <c r="E3675" i="2"/>
  <c r="A3675" i="2"/>
  <c r="H3674" i="2"/>
  <c r="F3674" i="2"/>
  <c r="E3674" i="2"/>
  <c r="A3674" i="2"/>
  <c r="H3673" i="2"/>
  <c r="F3673" i="2"/>
  <c r="E3673" i="2"/>
  <c r="A3673" i="2"/>
  <c r="H3672" i="2"/>
  <c r="F3672" i="2"/>
  <c r="E3672" i="2"/>
  <c r="A3672" i="2"/>
  <c r="H3671" i="2"/>
  <c r="F3671" i="2"/>
  <c r="E3671" i="2"/>
  <c r="A3671" i="2"/>
  <c r="H3670" i="2"/>
  <c r="F3670" i="2"/>
  <c r="E3670" i="2"/>
  <c r="A3670" i="2"/>
  <c r="H3669" i="2"/>
  <c r="F3669" i="2"/>
  <c r="E3669" i="2"/>
  <c r="A3669" i="2"/>
  <c r="H3668" i="2"/>
  <c r="F3668" i="2"/>
  <c r="E3668" i="2"/>
  <c r="A3668" i="2"/>
  <c r="H3667" i="2"/>
  <c r="F3667" i="2"/>
  <c r="E3667" i="2"/>
  <c r="A3667" i="2"/>
  <c r="H3666" i="2"/>
  <c r="F3666" i="2"/>
  <c r="E3666" i="2"/>
  <c r="A3666" i="2"/>
  <c r="H3665" i="2"/>
  <c r="F3665" i="2"/>
  <c r="E3665" i="2"/>
  <c r="A3665" i="2"/>
  <c r="H3664" i="2"/>
  <c r="F3664" i="2"/>
  <c r="E3664" i="2"/>
  <c r="A3664" i="2"/>
  <c r="H3663" i="2"/>
  <c r="F3663" i="2"/>
  <c r="E3663" i="2"/>
  <c r="A3663" i="2"/>
  <c r="H3662" i="2"/>
  <c r="F3662" i="2"/>
  <c r="E3662" i="2"/>
  <c r="A3662" i="2"/>
  <c r="H3661" i="2"/>
  <c r="F3661" i="2"/>
  <c r="E3661" i="2"/>
  <c r="A3661" i="2"/>
  <c r="H3660" i="2"/>
  <c r="F3660" i="2"/>
  <c r="E3660" i="2"/>
  <c r="A3660" i="2"/>
  <c r="H3659" i="2"/>
  <c r="F3659" i="2"/>
  <c r="E3659" i="2"/>
  <c r="A3659" i="2"/>
  <c r="H3658" i="2"/>
  <c r="F3658" i="2"/>
  <c r="E3658" i="2"/>
  <c r="A3658" i="2"/>
  <c r="H3657" i="2"/>
  <c r="F3657" i="2"/>
  <c r="E3657" i="2"/>
  <c r="A3657" i="2"/>
  <c r="H3656" i="2"/>
  <c r="F3656" i="2"/>
  <c r="E3656" i="2"/>
  <c r="A3656" i="2"/>
  <c r="H3655" i="2"/>
  <c r="F3655" i="2"/>
  <c r="E3655" i="2"/>
  <c r="A3655" i="2"/>
  <c r="H3654" i="2"/>
  <c r="F3654" i="2"/>
  <c r="E3654" i="2"/>
  <c r="A3654" i="2"/>
  <c r="H3653" i="2"/>
  <c r="F3653" i="2"/>
  <c r="E3653" i="2"/>
  <c r="A3653" i="2"/>
  <c r="H3652" i="2"/>
  <c r="F3652" i="2"/>
  <c r="E3652" i="2"/>
  <c r="A3652" i="2"/>
  <c r="H3651" i="2"/>
  <c r="F3651" i="2"/>
  <c r="E3651" i="2"/>
  <c r="A3651" i="2"/>
  <c r="H3650" i="2"/>
  <c r="F3650" i="2"/>
  <c r="E3650" i="2"/>
  <c r="A3650" i="2"/>
  <c r="H3649" i="2"/>
  <c r="F3649" i="2"/>
  <c r="E3649" i="2"/>
  <c r="A3649" i="2"/>
  <c r="H3648" i="2"/>
  <c r="F3648" i="2"/>
  <c r="E3648" i="2"/>
  <c r="A3648" i="2"/>
  <c r="H3647" i="2"/>
  <c r="F3647" i="2"/>
  <c r="E3647" i="2"/>
  <c r="A3647" i="2"/>
  <c r="H3646" i="2"/>
  <c r="F3646" i="2"/>
  <c r="E3646" i="2"/>
  <c r="A3646" i="2"/>
  <c r="H3645" i="2"/>
  <c r="F3645" i="2"/>
  <c r="E3645" i="2"/>
  <c r="A3645" i="2"/>
  <c r="H3644" i="2"/>
  <c r="F3644" i="2"/>
  <c r="E3644" i="2"/>
  <c r="A3644" i="2"/>
  <c r="H3643" i="2"/>
  <c r="F3643" i="2"/>
  <c r="E3643" i="2"/>
  <c r="A3643" i="2"/>
  <c r="H3642" i="2"/>
  <c r="F3642" i="2"/>
  <c r="E3642" i="2"/>
  <c r="A3642" i="2"/>
  <c r="H3641" i="2"/>
  <c r="F3641" i="2"/>
  <c r="E3641" i="2"/>
  <c r="A3641" i="2"/>
  <c r="H3640" i="2"/>
  <c r="F3640" i="2"/>
  <c r="E3640" i="2"/>
  <c r="A3640" i="2"/>
  <c r="H3639" i="2"/>
  <c r="F3639" i="2"/>
  <c r="E3639" i="2"/>
  <c r="A3639" i="2"/>
  <c r="H3638" i="2"/>
  <c r="F3638" i="2"/>
  <c r="E3638" i="2"/>
  <c r="A3638" i="2"/>
  <c r="H3637" i="2"/>
  <c r="F3637" i="2"/>
  <c r="E3637" i="2"/>
  <c r="A3637" i="2"/>
  <c r="H3636" i="2"/>
  <c r="F3636" i="2"/>
  <c r="E3636" i="2"/>
  <c r="A3636" i="2"/>
  <c r="H3635" i="2"/>
  <c r="F3635" i="2"/>
  <c r="E3635" i="2"/>
  <c r="A3635" i="2"/>
  <c r="H3634" i="2"/>
  <c r="F3634" i="2"/>
  <c r="E3634" i="2"/>
  <c r="A3634" i="2"/>
  <c r="H3633" i="2"/>
  <c r="F3633" i="2"/>
  <c r="E3633" i="2"/>
  <c r="A3633" i="2"/>
  <c r="H3632" i="2"/>
  <c r="F3632" i="2"/>
  <c r="E3632" i="2"/>
  <c r="A3632" i="2"/>
  <c r="H3631" i="2"/>
  <c r="F3631" i="2"/>
  <c r="E3631" i="2"/>
  <c r="A3631" i="2"/>
  <c r="H3630" i="2"/>
  <c r="F3630" i="2"/>
  <c r="E3630" i="2"/>
  <c r="A3630" i="2"/>
  <c r="H3629" i="2"/>
  <c r="F3629" i="2"/>
  <c r="E3629" i="2"/>
  <c r="A3629" i="2"/>
  <c r="H3628" i="2"/>
  <c r="F3628" i="2"/>
  <c r="E3628" i="2"/>
  <c r="A3628" i="2"/>
  <c r="H3627" i="2"/>
  <c r="F3627" i="2"/>
  <c r="E3627" i="2"/>
  <c r="A3627" i="2"/>
  <c r="H3626" i="2"/>
  <c r="F3626" i="2"/>
  <c r="E3626" i="2"/>
  <c r="A3626" i="2"/>
  <c r="H3625" i="2"/>
  <c r="F3625" i="2"/>
  <c r="E3625" i="2"/>
  <c r="A3625" i="2"/>
  <c r="H3624" i="2"/>
  <c r="F3624" i="2"/>
  <c r="E3624" i="2"/>
  <c r="A3624" i="2"/>
  <c r="H3623" i="2"/>
  <c r="F3623" i="2"/>
  <c r="E3623" i="2"/>
  <c r="A3623" i="2"/>
  <c r="H3622" i="2"/>
  <c r="F3622" i="2"/>
  <c r="E3622" i="2"/>
  <c r="A3622" i="2"/>
  <c r="H3621" i="2"/>
  <c r="F3621" i="2"/>
  <c r="E3621" i="2"/>
  <c r="A3621" i="2"/>
  <c r="H3620" i="2"/>
  <c r="F3620" i="2"/>
  <c r="E3620" i="2"/>
  <c r="A3620" i="2"/>
  <c r="H3619" i="2"/>
  <c r="F3619" i="2"/>
  <c r="E3619" i="2"/>
  <c r="A3619" i="2"/>
  <c r="H3618" i="2"/>
  <c r="F3618" i="2"/>
  <c r="E3618" i="2"/>
  <c r="A3618" i="2"/>
  <c r="H3617" i="2"/>
  <c r="F3617" i="2"/>
  <c r="E3617" i="2"/>
  <c r="A3617" i="2"/>
  <c r="H3616" i="2"/>
  <c r="F3616" i="2"/>
  <c r="E3616" i="2"/>
  <c r="A3616" i="2"/>
  <c r="H3615" i="2"/>
  <c r="F3615" i="2"/>
  <c r="E3615" i="2"/>
  <c r="A3615" i="2"/>
  <c r="H3614" i="2"/>
  <c r="F3614" i="2"/>
  <c r="E3614" i="2"/>
  <c r="A3614" i="2"/>
  <c r="H3613" i="2"/>
  <c r="F3613" i="2"/>
  <c r="E3613" i="2"/>
  <c r="A3613" i="2"/>
  <c r="H3612" i="2"/>
  <c r="F3612" i="2"/>
  <c r="E3612" i="2"/>
  <c r="A3612" i="2"/>
  <c r="H3611" i="2"/>
  <c r="F3611" i="2"/>
  <c r="E3611" i="2"/>
  <c r="A3611" i="2"/>
  <c r="H3610" i="2"/>
  <c r="F3610" i="2"/>
  <c r="E3610" i="2"/>
  <c r="A3610" i="2"/>
  <c r="H3609" i="2"/>
  <c r="F3609" i="2"/>
  <c r="E3609" i="2"/>
  <c r="A3609" i="2"/>
  <c r="H3608" i="2"/>
  <c r="F3608" i="2"/>
  <c r="E3608" i="2"/>
  <c r="A3608" i="2"/>
  <c r="H3607" i="2"/>
  <c r="F3607" i="2"/>
  <c r="E3607" i="2"/>
  <c r="A3607" i="2"/>
  <c r="H3606" i="2"/>
  <c r="F3606" i="2"/>
  <c r="E3606" i="2"/>
  <c r="A3606" i="2"/>
  <c r="H3605" i="2"/>
  <c r="F3605" i="2"/>
  <c r="E3605" i="2"/>
  <c r="A3605" i="2"/>
  <c r="H3604" i="2"/>
  <c r="F3604" i="2"/>
  <c r="E3604" i="2"/>
  <c r="A3604" i="2"/>
  <c r="H3603" i="2"/>
  <c r="F3603" i="2"/>
  <c r="E3603" i="2"/>
  <c r="A3603" i="2"/>
  <c r="H3602" i="2"/>
  <c r="F3602" i="2"/>
  <c r="E3602" i="2"/>
  <c r="A3602" i="2"/>
  <c r="H3601" i="2"/>
  <c r="F3601" i="2"/>
  <c r="E3601" i="2"/>
  <c r="A3601" i="2"/>
  <c r="H3600" i="2"/>
  <c r="F3600" i="2"/>
  <c r="E3600" i="2"/>
  <c r="A3600" i="2"/>
  <c r="H3599" i="2"/>
  <c r="F3599" i="2"/>
  <c r="E3599" i="2"/>
  <c r="A3599" i="2"/>
  <c r="H3598" i="2"/>
  <c r="F3598" i="2"/>
  <c r="E3598" i="2"/>
  <c r="A3598" i="2"/>
  <c r="H3597" i="2"/>
  <c r="F3597" i="2"/>
  <c r="E3597" i="2"/>
  <c r="A3597" i="2"/>
  <c r="H3596" i="2"/>
  <c r="F3596" i="2"/>
  <c r="E3596" i="2"/>
  <c r="A3596" i="2"/>
  <c r="H3595" i="2"/>
  <c r="F3595" i="2"/>
  <c r="E3595" i="2"/>
  <c r="A3595" i="2"/>
  <c r="H3594" i="2"/>
  <c r="F3594" i="2"/>
  <c r="E3594" i="2"/>
  <c r="A3594" i="2"/>
  <c r="H3593" i="2"/>
  <c r="F3593" i="2"/>
  <c r="E3593" i="2"/>
  <c r="A3593" i="2"/>
  <c r="H3592" i="2"/>
  <c r="F3592" i="2"/>
  <c r="E3592" i="2"/>
  <c r="A3592" i="2"/>
  <c r="H3591" i="2"/>
  <c r="F3591" i="2"/>
  <c r="E3591" i="2"/>
  <c r="A3591" i="2"/>
  <c r="H3590" i="2"/>
  <c r="F3590" i="2"/>
  <c r="E3590" i="2"/>
  <c r="A3590" i="2"/>
  <c r="H3589" i="2"/>
  <c r="F3589" i="2"/>
  <c r="E3589" i="2"/>
  <c r="A3589" i="2"/>
  <c r="H3588" i="2"/>
  <c r="F3588" i="2"/>
  <c r="E3588" i="2"/>
  <c r="A3588" i="2"/>
  <c r="H3587" i="2"/>
  <c r="F3587" i="2"/>
  <c r="E3587" i="2"/>
  <c r="A3587" i="2"/>
  <c r="H3586" i="2"/>
  <c r="F3586" i="2"/>
  <c r="E3586" i="2"/>
  <c r="A3586" i="2"/>
  <c r="H3585" i="2"/>
  <c r="F3585" i="2"/>
  <c r="E3585" i="2"/>
  <c r="A3585" i="2"/>
  <c r="H3584" i="2"/>
  <c r="F3584" i="2"/>
  <c r="E3584" i="2"/>
  <c r="A3584" i="2"/>
  <c r="H3583" i="2"/>
  <c r="F3583" i="2"/>
  <c r="E3583" i="2"/>
  <c r="A3583" i="2"/>
  <c r="H3582" i="2"/>
  <c r="F3582" i="2"/>
  <c r="E3582" i="2"/>
  <c r="A3582" i="2"/>
  <c r="H3581" i="2"/>
  <c r="F3581" i="2"/>
  <c r="E3581" i="2"/>
  <c r="A3581" i="2"/>
  <c r="H3580" i="2"/>
  <c r="F3580" i="2"/>
  <c r="E3580" i="2"/>
  <c r="A3580" i="2"/>
  <c r="H3579" i="2"/>
  <c r="F3579" i="2"/>
  <c r="E3579" i="2"/>
  <c r="A3579" i="2"/>
  <c r="H3578" i="2"/>
  <c r="F3578" i="2"/>
  <c r="E3578" i="2"/>
  <c r="A3578" i="2"/>
  <c r="H3577" i="2"/>
  <c r="F3577" i="2"/>
  <c r="E3577" i="2"/>
  <c r="A3577" i="2"/>
  <c r="H3576" i="2"/>
  <c r="F3576" i="2"/>
  <c r="E3576" i="2"/>
  <c r="A3576" i="2"/>
  <c r="H3575" i="2"/>
  <c r="F3575" i="2"/>
  <c r="E3575" i="2"/>
  <c r="A3575" i="2"/>
  <c r="H3574" i="2"/>
  <c r="F3574" i="2"/>
  <c r="E3574" i="2"/>
  <c r="A3574" i="2"/>
  <c r="H3573" i="2"/>
  <c r="F3573" i="2"/>
  <c r="E3573" i="2"/>
  <c r="A3573" i="2"/>
  <c r="H3572" i="2"/>
  <c r="F3572" i="2"/>
  <c r="E3572" i="2"/>
  <c r="A3572" i="2"/>
  <c r="H3571" i="2"/>
  <c r="F3571" i="2"/>
  <c r="E3571" i="2"/>
  <c r="A3571" i="2"/>
  <c r="H3570" i="2"/>
  <c r="F3570" i="2"/>
  <c r="E3570" i="2"/>
  <c r="A3570" i="2"/>
  <c r="H3569" i="2"/>
  <c r="F3569" i="2"/>
  <c r="E3569" i="2"/>
  <c r="A3569" i="2"/>
  <c r="H3568" i="2"/>
  <c r="F3568" i="2"/>
  <c r="E3568" i="2"/>
  <c r="A3568" i="2"/>
  <c r="H3567" i="2"/>
  <c r="F3567" i="2"/>
  <c r="E3567" i="2"/>
  <c r="A3567" i="2"/>
  <c r="H3566" i="2"/>
  <c r="F3566" i="2"/>
  <c r="E3566" i="2"/>
  <c r="A3566" i="2"/>
  <c r="H3565" i="2"/>
  <c r="F3565" i="2"/>
  <c r="E3565" i="2"/>
  <c r="A3565" i="2"/>
  <c r="H3564" i="2"/>
  <c r="F3564" i="2"/>
  <c r="E3564" i="2"/>
  <c r="A3564" i="2"/>
  <c r="H3563" i="2"/>
  <c r="F3563" i="2"/>
  <c r="E3563" i="2"/>
  <c r="A3563" i="2"/>
  <c r="H3562" i="2"/>
  <c r="F3562" i="2"/>
  <c r="E3562" i="2"/>
  <c r="A3562" i="2"/>
  <c r="H3561" i="2"/>
  <c r="F3561" i="2"/>
  <c r="E3561" i="2"/>
  <c r="A3561" i="2"/>
  <c r="H3560" i="2"/>
  <c r="F3560" i="2"/>
  <c r="E3560" i="2"/>
  <c r="A3560" i="2"/>
  <c r="H3559" i="2"/>
  <c r="F3559" i="2"/>
  <c r="E3559" i="2"/>
  <c r="A3559" i="2"/>
  <c r="H3558" i="2"/>
  <c r="F3558" i="2"/>
  <c r="E3558" i="2"/>
  <c r="A3558" i="2"/>
  <c r="H3557" i="2"/>
  <c r="F3557" i="2"/>
  <c r="E3557" i="2"/>
  <c r="A3557" i="2"/>
  <c r="H3556" i="2"/>
  <c r="F3556" i="2"/>
  <c r="E3556" i="2"/>
  <c r="A3556" i="2"/>
  <c r="H3555" i="2"/>
  <c r="F3555" i="2"/>
  <c r="E3555" i="2"/>
  <c r="A3555" i="2"/>
  <c r="H3554" i="2"/>
  <c r="F3554" i="2"/>
  <c r="E3554" i="2"/>
  <c r="A3554" i="2"/>
  <c r="H3553" i="2"/>
  <c r="F3553" i="2"/>
  <c r="E3553" i="2"/>
  <c r="A3553" i="2"/>
  <c r="H3552" i="2"/>
  <c r="F3552" i="2"/>
  <c r="E3552" i="2"/>
  <c r="A3552" i="2"/>
  <c r="H3551" i="2"/>
  <c r="F3551" i="2"/>
  <c r="E3551" i="2"/>
  <c r="A3551" i="2"/>
  <c r="H3550" i="2"/>
  <c r="F3550" i="2"/>
  <c r="E3550" i="2"/>
  <c r="A3550" i="2"/>
  <c r="H3549" i="2"/>
  <c r="F3549" i="2"/>
  <c r="E3549" i="2"/>
  <c r="A3549" i="2"/>
  <c r="H3548" i="2"/>
  <c r="F3548" i="2"/>
  <c r="E3548" i="2"/>
  <c r="A3548" i="2"/>
  <c r="H3547" i="2"/>
  <c r="F3547" i="2"/>
  <c r="E3547" i="2"/>
  <c r="A3547" i="2"/>
  <c r="H3546" i="2"/>
  <c r="F3546" i="2"/>
  <c r="E3546" i="2"/>
  <c r="A3546" i="2"/>
  <c r="H3545" i="2"/>
  <c r="F3545" i="2"/>
  <c r="E3545" i="2"/>
  <c r="A3545" i="2"/>
  <c r="H3544" i="2"/>
  <c r="F3544" i="2"/>
  <c r="E3544" i="2"/>
  <c r="A3544" i="2"/>
  <c r="H3543" i="2"/>
  <c r="F3543" i="2"/>
  <c r="E3543" i="2"/>
  <c r="A3543" i="2"/>
  <c r="H3542" i="2"/>
  <c r="F3542" i="2"/>
  <c r="E3542" i="2"/>
  <c r="A3542" i="2"/>
  <c r="H3541" i="2"/>
  <c r="F3541" i="2"/>
  <c r="E3541" i="2"/>
  <c r="A3541" i="2"/>
  <c r="H3540" i="2"/>
  <c r="F3540" i="2"/>
  <c r="E3540" i="2"/>
  <c r="A3540" i="2"/>
  <c r="H3539" i="2"/>
  <c r="F3539" i="2"/>
  <c r="E3539" i="2"/>
  <c r="A3539" i="2"/>
  <c r="H3538" i="2"/>
  <c r="F3538" i="2"/>
  <c r="E3538" i="2"/>
  <c r="A3538" i="2"/>
  <c r="H3537" i="2"/>
  <c r="F3537" i="2"/>
  <c r="E3537" i="2"/>
  <c r="A3537" i="2"/>
  <c r="H3536" i="2"/>
  <c r="F3536" i="2"/>
  <c r="E3536" i="2"/>
  <c r="A3536" i="2"/>
  <c r="H3535" i="2"/>
  <c r="F3535" i="2"/>
  <c r="E3535" i="2"/>
  <c r="A3535" i="2"/>
  <c r="H3534" i="2"/>
  <c r="F3534" i="2"/>
  <c r="E3534" i="2"/>
  <c r="A3534" i="2"/>
  <c r="H3533" i="2"/>
  <c r="F3533" i="2"/>
  <c r="E3533" i="2"/>
  <c r="A3533" i="2"/>
  <c r="H3532" i="2"/>
  <c r="F3532" i="2"/>
  <c r="E3532" i="2"/>
  <c r="A3532" i="2"/>
  <c r="H3531" i="2"/>
  <c r="F3531" i="2"/>
  <c r="E3531" i="2"/>
  <c r="A3531" i="2"/>
  <c r="H3530" i="2"/>
  <c r="F3530" i="2"/>
  <c r="E3530" i="2"/>
  <c r="A3530" i="2"/>
  <c r="H3529" i="2"/>
  <c r="F3529" i="2"/>
  <c r="E3529" i="2"/>
  <c r="A3529" i="2"/>
  <c r="H3528" i="2"/>
  <c r="F3528" i="2"/>
  <c r="E3528" i="2"/>
  <c r="A3528" i="2"/>
  <c r="H3527" i="2"/>
  <c r="F3527" i="2"/>
  <c r="E3527" i="2"/>
  <c r="A3527" i="2"/>
  <c r="H3526" i="2"/>
  <c r="F3526" i="2"/>
  <c r="E3526" i="2"/>
  <c r="A3526" i="2"/>
  <c r="H3525" i="2"/>
  <c r="F3525" i="2"/>
  <c r="E3525" i="2"/>
  <c r="A3525" i="2"/>
  <c r="H3524" i="2"/>
  <c r="F3524" i="2"/>
  <c r="E3524" i="2"/>
  <c r="A3524" i="2"/>
  <c r="H3523" i="2"/>
  <c r="F3523" i="2"/>
  <c r="E3523" i="2"/>
  <c r="A3523" i="2"/>
  <c r="H3522" i="2"/>
  <c r="F3522" i="2"/>
  <c r="E3522" i="2"/>
  <c r="A3522" i="2"/>
  <c r="H3521" i="2"/>
  <c r="F3521" i="2"/>
  <c r="E3521" i="2"/>
  <c r="A3521" i="2"/>
  <c r="H3520" i="2"/>
  <c r="F3520" i="2"/>
  <c r="E3520" i="2"/>
  <c r="A3520" i="2"/>
  <c r="H3519" i="2"/>
  <c r="F3519" i="2"/>
  <c r="E3519" i="2"/>
  <c r="A3519" i="2"/>
  <c r="H3518" i="2"/>
  <c r="F3518" i="2"/>
  <c r="E3518" i="2"/>
  <c r="A3518" i="2"/>
  <c r="H3517" i="2"/>
  <c r="F3517" i="2"/>
  <c r="E3517" i="2"/>
  <c r="A3517" i="2"/>
  <c r="H3516" i="2"/>
  <c r="F3516" i="2"/>
  <c r="E3516" i="2"/>
  <c r="A3516" i="2"/>
  <c r="H3515" i="2"/>
  <c r="F3515" i="2"/>
  <c r="E3515" i="2"/>
  <c r="A3515" i="2"/>
  <c r="H3514" i="2"/>
  <c r="F3514" i="2"/>
  <c r="E3514" i="2"/>
  <c r="A3514" i="2"/>
  <c r="H3513" i="2"/>
  <c r="F3513" i="2"/>
  <c r="E3513" i="2"/>
  <c r="A3513" i="2"/>
  <c r="H3512" i="2"/>
  <c r="F3512" i="2"/>
  <c r="E3512" i="2"/>
  <c r="A3512" i="2"/>
  <c r="H3511" i="2"/>
  <c r="F3511" i="2"/>
  <c r="E3511" i="2"/>
  <c r="A3511" i="2"/>
  <c r="H3510" i="2"/>
  <c r="F3510" i="2"/>
  <c r="E3510" i="2"/>
  <c r="A3510" i="2"/>
  <c r="H3509" i="2"/>
  <c r="F3509" i="2"/>
  <c r="E3509" i="2"/>
  <c r="A3509" i="2"/>
  <c r="H3508" i="2"/>
  <c r="F3508" i="2"/>
  <c r="E3508" i="2"/>
  <c r="A3508" i="2"/>
  <c r="H3507" i="2"/>
  <c r="F3507" i="2"/>
  <c r="E3507" i="2"/>
  <c r="A3507" i="2"/>
  <c r="H3506" i="2"/>
  <c r="F3506" i="2"/>
  <c r="E3506" i="2"/>
  <c r="A3506" i="2"/>
  <c r="H3505" i="2"/>
  <c r="F3505" i="2"/>
  <c r="E3505" i="2"/>
  <c r="A3505" i="2"/>
  <c r="H3504" i="2"/>
  <c r="F3504" i="2"/>
  <c r="E3504" i="2"/>
  <c r="A3504" i="2"/>
  <c r="H3503" i="2"/>
  <c r="F3503" i="2"/>
  <c r="E3503" i="2"/>
  <c r="A3503" i="2"/>
  <c r="H3502" i="2"/>
  <c r="F3502" i="2"/>
  <c r="E3502" i="2"/>
  <c r="A3502" i="2"/>
  <c r="H3501" i="2"/>
  <c r="F3501" i="2"/>
  <c r="E3501" i="2"/>
  <c r="A3501" i="2"/>
  <c r="H3500" i="2"/>
  <c r="F3500" i="2"/>
  <c r="E3500" i="2"/>
  <c r="A3500" i="2"/>
  <c r="H3499" i="2"/>
  <c r="F3499" i="2"/>
  <c r="E3499" i="2"/>
  <c r="A3499" i="2"/>
  <c r="H3498" i="2"/>
  <c r="F3498" i="2"/>
  <c r="E3498" i="2"/>
  <c r="A3498" i="2"/>
  <c r="H3497" i="2"/>
  <c r="F3497" i="2"/>
  <c r="E3497" i="2"/>
  <c r="A3497" i="2"/>
  <c r="H3496" i="2"/>
  <c r="F3496" i="2"/>
  <c r="E3496" i="2"/>
  <c r="A3496" i="2"/>
  <c r="H3495" i="2"/>
  <c r="F3495" i="2"/>
  <c r="E3495" i="2"/>
  <c r="A3495" i="2"/>
  <c r="H3494" i="2"/>
  <c r="F3494" i="2"/>
  <c r="E3494" i="2"/>
  <c r="A3494" i="2"/>
  <c r="H3493" i="2"/>
  <c r="F3493" i="2"/>
  <c r="E3493" i="2"/>
  <c r="A3493" i="2"/>
  <c r="H3492" i="2"/>
  <c r="F3492" i="2"/>
  <c r="E3492" i="2"/>
  <c r="A3492" i="2"/>
  <c r="H3491" i="2"/>
  <c r="F3491" i="2"/>
  <c r="E3491" i="2"/>
  <c r="A3491" i="2"/>
  <c r="H3490" i="2"/>
  <c r="F3490" i="2"/>
  <c r="E3490" i="2"/>
  <c r="A3490" i="2"/>
  <c r="H3489" i="2"/>
  <c r="F3489" i="2"/>
  <c r="E3489" i="2"/>
  <c r="A3489" i="2"/>
  <c r="H3488" i="2"/>
  <c r="F3488" i="2"/>
  <c r="E3488" i="2"/>
  <c r="A3488" i="2"/>
  <c r="H3487" i="2"/>
  <c r="F3487" i="2"/>
  <c r="E3487" i="2"/>
  <c r="A3487" i="2"/>
  <c r="H3486" i="2"/>
  <c r="F3486" i="2"/>
  <c r="E3486" i="2"/>
  <c r="A3486" i="2"/>
  <c r="H3485" i="2"/>
  <c r="F3485" i="2"/>
  <c r="E3485" i="2"/>
  <c r="A3485" i="2"/>
  <c r="H3484" i="2"/>
  <c r="F3484" i="2"/>
  <c r="E3484" i="2"/>
  <c r="A3484" i="2"/>
  <c r="H3483" i="2"/>
  <c r="F3483" i="2"/>
  <c r="E3483" i="2"/>
  <c r="A3483" i="2"/>
  <c r="H3482" i="2"/>
  <c r="F3482" i="2"/>
  <c r="E3482" i="2"/>
  <c r="A3482" i="2"/>
  <c r="H3481" i="2"/>
  <c r="F3481" i="2"/>
  <c r="E3481" i="2"/>
  <c r="A3481" i="2"/>
  <c r="H3480" i="2"/>
  <c r="F3480" i="2"/>
  <c r="E3480" i="2"/>
  <c r="A3480" i="2"/>
  <c r="H3479" i="2"/>
  <c r="F3479" i="2"/>
  <c r="E3479" i="2"/>
  <c r="A3479" i="2"/>
  <c r="H3478" i="2"/>
  <c r="F3478" i="2"/>
  <c r="E3478" i="2"/>
  <c r="A3478" i="2"/>
  <c r="H3477" i="2"/>
  <c r="F3477" i="2"/>
  <c r="E3477" i="2"/>
  <c r="A3477" i="2"/>
  <c r="H3476" i="2"/>
  <c r="F3476" i="2"/>
  <c r="E3476" i="2"/>
  <c r="A3476" i="2"/>
  <c r="H3475" i="2"/>
  <c r="F3475" i="2"/>
  <c r="E3475" i="2"/>
  <c r="A3475" i="2"/>
  <c r="H3474" i="2"/>
  <c r="F3474" i="2"/>
  <c r="E3474" i="2"/>
  <c r="A3474" i="2"/>
  <c r="H3473" i="2"/>
  <c r="F3473" i="2"/>
  <c r="E3473" i="2"/>
  <c r="A3473" i="2"/>
  <c r="H3472" i="2"/>
  <c r="F3472" i="2"/>
  <c r="E3472" i="2"/>
  <c r="A3472" i="2"/>
  <c r="H3471" i="2"/>
  <c r="F3471" i="2"/>
  <c r="E3471" i="2"/>
  <c r="A3471" i="2"/>
  <c r="H3470" i="2"/>
  <c r="F3470" i="2"/>
  <c r="E3470" i="2"/>
  <c r="A3470" i="2"/>
  <c r="H3469" i="2"/>
  <c r="F3469" i="2"/>
  <c r="E3469" i="2"/>
  <c r="A3469" i="2"/>
  <c r="H3468" i="2"/>
  <c r="F3468" i="2"/>
  <c r="E3468" i="2"/>
  <c r="A3468" i="2"/>
  <c r="H3467" i="2"/>
  <c r="F3467" i="2"/>
  <c r="E3467" i="2"/>
  <c r="A3467" i="2"/>
  <c r="H3466" i="2"/>
  <c r="F3466" i="2"/>
  <c r="E3466" i="2"/>
  <c r="A3466" i="2"/>
  <c r="H3465" i="2"/>
  <c r="F3465" i="2"/>
  <c r="E3465" i="2"/>
  <c r="A3465" i="2"/>
  <c r="H3464" i="2"/>
  <c r="F3464" i="2"/>
  <c r="E3464" i="2"/>
  <c r="A3464" i="2"/>
  <c r="H3463" i="2"/>
  <c r="F3463" i="2"/>
  <c r="E3463" i="2"/>
  <c r="A3463" i="2"/>
  <c r="H3462" i="2"/>
  <c r="F3462" i="2"/>
  <c r="E3462" i="2"/>
  <c r="A3462" i="2"/>
  <c r="H3461" i="2"/>
  <c r="F3461" i="2"/>
  <c r="E3461" i="2"/>
  <c r="A3461" i="2"/>
  <c r="H3460" i="2"/>
  <c r="F3460" i="2"/>
  <c r="E3460" i="2"/>
  <c r="A3460" i="2"/>
  <c r="H3459" i="2"/>
  <c r="F3459" i="2"/>
  <c r="E3459" i="2"/>
  <c r="A3459" i="2"/>
  <c r="H3458" i="2"/>
  <c r="F3458" i="2"/>
  <c r="E3458" i="2"/>
  <c r="A3458" i="2"/>
  <c r="H3457" i="2"/>
  <c r="F3457" i="2"/>
  <c r="E3457" i="2"/>
  <c r="A3457" i="2"/>
  <c r="H3456" i="2"/>
  <c r="F3456" i="2"/>
  <c r="E3456" i="2"/>
  <c r="A3456" i="2"/>
  <c r="H3455" i="2"/>
  <c r="F3455" i="2"/>
  <c r="E3455" i="2"/>
  <c r="A3455" i="2"/>
  <c r="H3454" i="2"/>
  <c r="F3454" i="2"/>
  <c r="E3454" i="2"/>
  <c r="A3454" i="2"/>
  <c r="H3453" i="2"/>
  <c r="F3453" i="2"/>
  <c r="E3453" i="2"/>
  <c r="A3453" i="2"/>
  <c r="H3452" i="2"/>
  <c r="F3452" i="2"/>
  <c r="E3452" i="2"/>
  <c r="A3452" i="2"/>
  <c r="H3451" i="2"/>
  <c r="F3451" i="2"/>
  <c r="E3451" i="2"/>
  <c r="A3451" i="2"/>
  <c r="H3450" i="2"/>
  <c r="F3450" i="2"/>
  <c r="E3450" i="2"/>
  <c r="A3450" i="2"/>
  <c r="H3449" i="2"/>
  <c r="F3449" i="2"/>
  <c r="E3449" i="2"/>
  <c r="A3449" i="2"/>
  <c r="H3448" i="2"/>
  <c r="F3448" i="2"/>
  <c r="E3448" i="2"/>
  <c r="A3448" i="2"/>
  <c r="H3447" i="2"/>
  <c r="F3447" i="2"/>
  <c r="E3447" i="2"/>
  <c r="A3447" i="2"/>
  <c r="H3446" i="2"/>
  <c r="F3446" i="2"/>
  <c r="E3446" i="2"/>
  <c r="A3446" i="2"/>
  <c r="H3445" i="2"/>
  <c r="F3445" i="2"/>
  <c r="E3445" i="2"/>
  <c r="A3445" i="2"/>
  <c r="H3444" i="2"/>
  <c r="F3444" i="2"/>
  <c r="E3444" i="2"/>
  <c r="A3444" i="2"/>
  <c r="H3443" i="2"/>
  <c r="F3443" i="2"/>
  <c r="E3443" i="2"/>
  <c r="A3443" i="2"/>
  <c r="H3442" i="2"/>
  <c r="F3442" i="2"/>
  <c r="E3442" i="2"/>
  <c r="A3442" i="2"/>
  <c r="H3441" i="2"/>
  <c r="F3441" i="2"/>
  <c r="E3441" i="2"/>
  <c r="A3441" i="2"/>
  <c r="H3440" i="2"/>
  <c r="F3440" i="2"/>
  <c r="E3440" i="2"/>
  <c r="A3440" i="2"/>
  <c r="H3439" i="2"/>
  <c r="F3439" i="2"/>
  <c r="E3439" i="2"/>
  <c r="A3439" i="2"/>
  <c r="H3438" i="2"/>
  <c r="F3438" i="2"/>
  <c r="E3438" i="2"/>
  <c r="A3438" i="2"/>
  <c r="H3437" i="2"/>
  <c r="F3437" i="2"/>
  <c r="E3437" i="2"/>
  <c r="A3437" i="2"/>
  <c r="H3436" i="2"/>
  <c r="F3436" i="2"/>
  <c r="E3436" i="2"/>
  <c r="A3436" i="2"/>
  <c r="H3435" i="2"/>
  <c r="F3435" i="2"/>
  <c r="E3435" i="2"/>
  <c r="A3435" i="2"/>
  <c r="H3434" i="2"/>
  <c r="F3434" i="2"/>
  <c r="E3434" i="2"/>
  <c r="A3434" i="2"/>
  <c r="H3433" i="2"/>
  <c r="F3433" i="2"/>
  <c r="E3433" i="2"/>
  <c r="A3433" i="2"/>
  <c r="H3432" i="2"/>
  <c r="F3432" i="2"/>
  <c r="E3432" i="2"/>
  <c r="A3432" i="2"/>
  <c r="H3431" i="2"/>
  <c r="F3431" i="2"/>
  <c r="E3431" i="2"/>
  <c r="A3431" i="2"/>
  <c r="H3430" i="2"/>
  <c r="F3430" i="2"/>
  <c r="E3430" i="2"/>
  <c r="A3430" i="2"/>
  <c r="H3429" i="2"/>
  <c r="F3429" i="2"/>
  <c r="E3429" i="2"/>
  <c r="A3429" i="2"/>
  <c r="H3428" i="2"/>
  <c r="F3428" i="2"/>
  <c r="E3428" i="2"/>
  <c r="A3428" i="2"/>
  <c r="H3427" i="2"/>
  <c r="F3427" i="2"/>
  <c r="E3427" i="2"/>
  <c r="A3427" i="2"/>
  <c r="H3426" i="2"/>
  <c r="F3426" i="2"/>
  <c r="E3426" i="2"/>
  <c r="A3426" i="2"/>
  <c r="H3425" i="2"/>
  <c r="F3425" i="2"/>
  <c r="E3425" i="2"/>
  <c r="A3425" i="2"/>
  <c r="H3424" i="2"/>
  <c r="F3424" i="2"/>
  <c r="E3424" i="2"/>
  <c r="A3424" i="2"/>
  <c r="H3423" i="2"/>
  <c r="F3423" i="2"/>
  <c r="E3423" i="2"/>
  <c r="A3423" i="2"/>
  <c r="H3422" i="2"/>
  <c r="F3422" i="2"/>
  <c r="E3422" i="2"/>
  <c r="A3422" i="2"/>
  <c r="H3421" i="2"/>
  <c r="F3421" i="2"/>
  <c r="E3421" i="2"/>
  <c r="A3421" i="2"/>
  <c r="H3420" i="2"/>
  <c r="F3420" i="2"/>
  <c r="E3420" i="2"/>
  <c r="A3420" i="2"/>
  <c r="H3419" i="2"/>
  <c r="F3419" i="2"/>
  <c r="E3419" i="2"/>
  <c r="A3419" i="2"/>
  <c r="H3418" i="2"/>
  <c r="F3418" i="2"/>
  <c r="E3418" i="2"/>
  <c r="A3418" i="2"/>
  <c r="H3417" i="2"/>
  <c r="F3417" i="2"/>
  <c r="E3417" i="2"/>
  <c r="A3417" i="2"/>
  <c r="H3416" i="2"/>
  <c r="F3416" i="2"/>
  <c r="E3416" i="2"/>
  <c r="A3416" i="2"/>
  <c r="H3415" i="2"/>
  <c r="F3415" i="2"/>
  <c r="E3415" i="2"/>
  <c r="A3415" i="2"/>
  <c r="H3414" i="2"/>
  <c r="F3414" i="2"/>
  <c r="E3414" i="2"/>
  <c r="A3414" i="2"/>
  <c r="H3413" i="2"/>
  <c r="F3413" i="2"/>
  <c r="E3413" i="2"/>
  <c r="A3413" i="2"/>
  <c r="H3412" i="2"/>
  <c r="F3412" i="2"/>
  <c r="E3412" i="2"/>
  <c r="A3412" i="2"/>
  <c r="H3411" i="2"/>
  <c r="F3411" i="2"/>
  <c r="E3411" i="2"/>
  <c r="A3411" i="2"/>
  <c r="H3410" i="2"/>
  <c r="F3410" i="2"/>
  <c r="E3410" i="2"/>
  <c r="A3410" i="2"/>
  <c r="H3409" i="2"/>
  <c r="F3409" i="2"/>
  <c r="E3409" i="2"/>
  <c r="A3409" i="2"/>
  <c r="H3408" i="2"/>
  <c r="F3408" i="2"/>
  <c r="E3408" i="2"/>
  <c r="A3408" i="2"/>
  <c r="H3407" i="2"/>
  <c r="F3407" i="2"/>
  <c r="E3407" i="2"/>
  <c r="A3407" i="2"/>
  <c r="H3406" i="2"/>
  <c r="F3406" i="2"/>
  <c r="E3406" i="2"/>
  <c r="A3406" i="2"/>
  <c r="H3405" i="2"/>
  <c r="F3405" i="2"/>
  <c r="E3405" i="2"/>
  <c r="A3405" i="2"/>
  <c r="H3404" i="2"/>
  <c r="F3404" i="2"/>
  <c r="E3404" i="2"/>
  <c r="A3404" i="2"/>
  <c r="H3403" i="2"/>
  <c r="F3403" i="2"/>
  <c r="E3403" i="2"/>
  <c r="A3403" i="2"/>
  <c r="H3402" i="2"/>
  <c r="F3402" i="2"/>
  <c r="E3402" i="2"/>
  <c r="A3402" i="2"/>
  <c r="H3401" i="2"/>
  <c r="F3401" i="2"/>
  <c r="E3401" i="2"/>
  <c r="A3401" i="2"/>
  <c r="H3400" i="2"/>
  <c r="F3400" i="2"/>
  <c r="E3400" i="2"/>
  <c r="A3400" i="2"/>
  <c r="H3399" i="2"/>
  <c r="F3399" i="2"/>
  <c r="E3399" i="2"/>
  <c r="A3399" i="2"/>
  <c r="H3398" i="2"/>
  <c r="F3398" i="2"/>
  <c r="E3398" i="2"/>
  <c r="A3398" i="2"/>
  <c r="H3397" i="2"/>
  <c r="F3397" i="2"/>
  <c r="E3397" i="2"/>
  <c r="A3397" i="2"/>
  <c r="H3396" i="2"/>
  <c r="F3396" i="2"/>
  <c r="E3396" i="2"/>
  <c r="A3396" i="2"/>
  <c r="H3395" i="2"/>
  <c r="F3395" i="2"/>
  <c r="E3395" i="2"/>
  <c r="A3395" i="2"/>
  <c r="H3394" i="2"/>
  <c r="F3394" i="2"/>
  <c r="E3394" i="2"/>
  <c r="A3394" i="2"/>
  <c r="H3393" i="2"/>
  <c r="F3393" i="2"/>
  <c r="E3393" i="2"/>
  <c r="A3393" i="2"/>
  <c r="H3392" i="2"/>
  <c r="F3392" i="2"/>
  <c r="E3392" i="2"/>
  <c r="A3392" i="2"/>
  <c r="H3391" i="2"/>
  <c r="F3391" i="2"/>
  <c r="E3391" i="2"/>
  <c r="A3391" i="2"/>
  <c r="H3390" i="2"/>
  <c r="F3390" i="2"/>
  <c r="E3390" i="2"/>
  <c r="A3390" i="2"/>
  <c r="H3389" i="2"/>
  <c r="F3389" i="2"/>
  <c r="E3389" i="2"/>
  <c r="A3389" i="2"/>
  <c r="H3388" i="2"/>
  <c r="F3388" i="2"/>
  <c r="E3388" i="2"/>
  <c r="A3388" i="2"/>
  <c r="H3387" i="2"/>
  <c r="F3387" i="2"/>
  <c r="E3387" i="2"/>
  <c r="A3387" i="2"/>
  <c r="H3386" i="2"/>
  <c r="F3386" i="2"/>
  <c r="E3386" i="2"/>
  <c r="A3386" i="2"/>
  <c r="H3385" i="2"/>
  <c r="F3385" i="2"/>
  <c r="E3385" i="2"/>
  <c r="A3385" i="2"/>
  <c r="H3384" i="2"/>
  <c r="F3384" i="2"/>
  <c r="E3384" i="2"/>
  <c r="A3384" i="2"/>
  <c r="H3383" i="2"/>
  <c r="F3383" i="2"/>
  <c r="E3383" i="2"/>
  <c r="A3383" i="2"/>
  <c r="H3382" i="2"/>
  <c r="F3382" i="2"/>
  <c r="E3382" i="2"/>
  <c r="A3382" i="2"/>
  <c r="H3381" i="2"/>
  <c r="F3381" i="2"/>
  <c r="E3381" i="2"/>
  <c r="A3381" i="2"/>
  <c r="H3380" i="2"/>
  <c r="F3380" i="2"/>
  <c r="E3380" i="2"/>
  <c r="A3380" i="2"/>
  <c r="H3379" i="2"/>
  <c r="F3379" i="2"/>
  <c r="E3379" i="2"/>
  <c r="A3379" i="2"/>
  <c r="H3378" i="2"/>
  <c r="F3378" i="2"/>
  <c r="E3378" i="2"/>
  <c r="A3378" i="2"/>
  <c r="H3377" i="2"/>
  <c r="F3377" i="2"/>
  <c r="E3377" i="2"/>
  <c r="A3377" i="2"/>
  <c r="H3376" i="2"/>
  <c r="F3376" i="2"/>
  <c r="E3376" i="2"/>
  <c r="A3376" i="2"/>
  <c r="H3375" i="2"/>
  <c r="F3375" i="2"/>
  <c r="E3375" i="2"/>
  <c r="A3375" i="2"/>
  <c r="H3374" i="2"/>
  <c r="F3374" i="2"/>
  <c r="E3374" i="2"/>
  <c r="A3374" i="2"/>
  <c r="H3373" i="2"/>
  <c r="F3373" i="2"/>
  <c r="E3373" i="2"/>
  <c r="A3373" i="2"/>
  <c r="H3372" i="2"/>
  <c r="F3372" i="2"/>
  <c r="E3372" i="2"/>
  <c r="A3372" i="2"/>
  <c r="H3371" i="2"/>
  <c r="F3371" i="2"/>
  <c r="E3371" i="2"/>
  <c r="A3371" i="2"/>
  <c r="H3370" i="2"/>
  <c r="F3370" i="2"/>
  <c r="E3370" i="2"/>
  <c r="A3370" i="2"/>
  <c r="H3369" i="2"/>
  <c r="F3369" i="2"/>
  <c r="E3369" i="2"/>
  <c r="A3369" i="2"/>
  <c r="H3368" i="2"/>
  <c r="F3368" i="2"/>
  <c r="E3368" i="2"/>
  <c r="A3368" i="2"/>
  <c r="H3367" i="2"/>
  <c r="F3367" i="2"/>
  <c r="E3367" i="2"/>
  <c r="A3367" i="2"/>
  <c r="H3366" i="2"/>
  <c r="F3366" i="2"/>
  <c r="E3366" i="2"/>
  <c r="A3366" i="2"/>
  <c r="H3365" i="2"/>
  <c r="F3365" i="2"/>
  <c r="E3365" i="2"/>
  <c r="A3365" i="2"/>
  <c r="H3364" i="2"/>
  <c r="F3364" i="2"/>
  <c r="E3364" i="2"/>
  <c r="A3364" i="2"/>
  <c r="H3363" i="2"/>
  <c r="F3363" i="2"/>
  <c r="E3363" i="2"/>
  <c r="A3363" i="2"/>
  <c r="H3362" i="2"/>
  <c r="F3362" i="2"/>
  <c r="E3362" i="2"/>
  <c r="A3362" i="2"/>
  <c r="H3361" i="2"/>
  <c r="F3361" i="2"/>
  <c r="E3361" i="2"/>
  <c r="A3361" i="2"/>
  <c r="H3360" i="2"/>
  <c r="F3360" i="2"/>
  <c r="E3360" i="2"/>
  <c r="A3360" i="2"/>
  <c r="H3359" i="2"/>
  <c r="F3359" i="2"/>
  <c r="E3359" i="2"/>
  <c r="A3359" i="2"/>
  <c r="H3358" i="2"/>
  <c r="F3358" i="2"/>
  <c r="E3358" i="2"/>
  <c r="A3358" i="2"/>
  <c r="H3357" i="2"/>
  <c r="F3357" i="2"/>
  <c r="E3357" i="2"/>
  <c r="A3357" i="2"/>
  <c r="H3356" i="2"/>
  <c r="F3356" i="2"/>
  <c r="E3356" i="2"/>
  <c r="A3356" i="2"/>
  <c r="H3355" i="2"/>
  <c r="F3355" i="2"/>
  <c r="E3355" i="2"/>
  <c r="A3355" i="2"/>
  <c r="H3354" i="2"/>
  <c r="F3354" i="2"/>
  <c r="E3354" i="2"/>
  <c r="A3354" i="2"/>
  <c r="H3353" i="2"/>
  <c r="F3353" i="2"/>
  <c r="E3353" i="2"/>
  <c r="A3353" i="2"/>
  <c r="H3352" i="2"/>
  <c r="F3352" i="2"/>
  <c r="E3352" i="2"/>
  <c r="A3352" i="2"/>
  <c r="H3351" i="2"/>
  <c r="F3351" i="2"/>
  <c r="E3351" i="2"/>
  <c r="A3351" i="2"/>
  <c r="H3350" i="2"/>
  <c r="F3350" i="2"/>
  <c r="E3350" i="2"/>
  <c r="A3350" i="2"/>
  <c r="H3349" i="2"/>
  <c r="F3349" i="2"/>
  <c r="E3349" i="2"/>
  <c r="A3349" i="2"/>
  <c r="H3348" i="2"/>
  <c r="F3348" i="2"/>
  <c r="E3348" i="2"/>
  <c r="A3348" i="2"/>
  <c r="H3347" i="2"/>
  <c r="F3347" i="2"/>
  <c r="E3347" i="2"/>
  <c r="A3347" i="2"/>
  <c r="H3346" i="2"/>
  <c r="F3346" i="2"/>
  <c r="E3346" i="2"/>
  <c r="A3346" i="2"/>
  <c r="H3345" i="2"/>
  <c r="F3345" i="2"/>
  <c r="E3345" i="2"/>
  <c r="A3345" i="2"/>
  <c r="H3344" i="2"/>
  <c r="F3344" i="2"/>
  <c r="E3344" i="2"/>
  <c r="A3344" i="2"/>
  <c r="H3343" i="2"/>
  <c r="F3343" i="2"/>
  <c r="E3343" i="2"/>
  <c r="A3343" i="2"/>
  <c r="H3342" i="2"/>
  <c r="F3342" i="2"/>
  <c r="E3342" i="2"/>
  <c r="A3342" i="2"/>
  <c r="H3341" i="2"/>
  <c r="F3341" i="2"/>
  <c r="E3341" i="2"/>
  <c r="A3341" i="2"/>
  <c r="H3340" i="2"/>
  <c r="F3340" i="2"/>
  <c r="E3340" i="2"/>
  <c r="A3340" i="2"/>
  <c r="H3339" i="2"/>
  <c r="F3339" i="2"/>
  <c r="E3339" i="2"/>
  <c r="A3339" i="2"/>
  <c r="H3338" i="2"/>
  <c r="F3338" i="2"/>
  <c r="E3338" i="2"/>
  <c r="A3338" i="2"/>
  <c r="H3337" i="2"/>
  <c r="F3337" i="2"/>
  <c r="E3337" i="2"/>
  <c r="A3337" i="2"/>
  <c r="H3336" i="2"/>
  <c r="F3336" i="2"/>
  <c r="E3336" i="2"/>
  <c r="A3336" i="2"/>
  <c r="H3335" i="2"/>
  <c r="F3335" i="2"/>
  <c r="E3335" i="2"/>
  <c r="A3335" i="2"/>
  <c r="H3334" i="2"/>
  <c r="F3334" i="2"/>
  <c r="E3334" i="2"/>
  <c r="A3334" i="2"/>
  <c r="H3333" i="2"/>
  <c r="F3333" i="2"/>
  <c r="E3333" i="2"/>
  <c r="A3333" i="2"/>
  <c r="H3332" i="2"/>
  <c r="F3332" i="2"/>
  <c r="E3332" i="2"/>
  <c r="A3332" i="2"/>
  <c r="H3331" i="2"/>
  <c r="F3331" i="2"/>
  <c r="E3331" i="2"/>
  <c r="A3331" i="2"/>
  <c r="H3330" i="2"/>
  <c r="F3330" i="2"/>
  <c r="E3330" i="2"/>
  <c r="A3330" i="2"/>
  <c r="H3329" i="2"/>
  <c r="F3329" i="2"/>
  <c r="E3329" i="2"/>
  <c r="A3329" i="2"/>
  <c r="H3328" i="2"/>
  <c r="F3328" i="2"/>
  <c r="E3328" i="2"/>
  <c r="A3328" i="2"/>
  <c r="H3327" i="2"/>
  <c r="F3327" i="2"/>
  <c r="E3327" i="2"/>
  <c r="A3327" i="2"/>
  <c r="H3326" i="2"/>
  <c r="F3326" i="2"/>
  <c r="E3326" i="2"/>
  <c r="A3326" i="2"/>
  <c r="H3325" i="2"/>
  <c r="F3325" i="2"/>
  <c r="E3325" i="2"/>
  <c r="A3325" i="2"/>
  <c r="H3324" i="2"/>
  <c r="F3324" i="2"/>
  <c r="E3324" i="2"/>
  <c r="A3324" i="2"/>
  <c r="H3323" i="2"/>
  <c r="F3323" i="2"/>
  <c r="E3323" i="2"/>
  <c r="A3323" i="2"/>
  <c r="H3322" i="2"/>
  <c r="F3322" i="2"/>
  <c r="E3322" i="2"/>
  <c r="A3322" i="2"/>
  <c r="H3321" i="2"/>
  <c r="F3321" i="2"/>
  <c r="E3321" i="2"/>
  <c r="A3321" i="2"/>
  <c r="H3320" i="2"/>
  <c r="F3320" i="2"/>
  <c r="E3320" i="2"/>
  <c r="A3320" i="2"/>
  <c r="H3319" i="2"/>
  <c r="F3319" i="2"/>
  <c r="E3319" i="2"/>
  <c r="A3319" i="2"/>
  <c r="H3318" i="2"/>
  <c r="F3318" i="2"/>
  <c r="E3318" i="2"/>
  <c r="A3318" i="2"/>
  <c r="H3317" i="2"/>
  <c r="F3317" i="2"/>
  <c r="E3317" i="2"/>
  <c r="A3317" i="2"/>
  <c r="H3316" i="2"/>
  <c r="F3316" i="2"/>
  <c r="E3316" i="2"/>
  <c r="A3316" i="2"/>
  <c r="H3315" i="2"/>
  <c r="F3315" i="2"/>
  <c r="E3315" i="2"/>
  <c r="A3315" i="2"/>
  <c r="H3314" i="2"/>
  <c r="F3314" i="2"/>
  <c r="E3314" i="2"/>
  <c r="A3314" i="2"/>
  <c r="H3313" i="2"/>
  <c r="F3313" i="2"/>
  <c r="E3313" i="2"/>
  <c r="A3313" i="2"/>
  <c r="H3312" i="2"/>
  <c r="F3312" i="2"/>
  <c r="E3312" i="2"/>
  <c r="A3312" i="2"/>
  <c r="H3311" i="2"/>
  <c r="F3311" i="2"/>
  <c r="E3311" i="2"/>
  <c r="A3311" i="2"/>
  <c r="H3310" i="2"/>
  <c r="F3310" i="2"/>
  <c r="E3310" i="2"/>
  <c r="A3310" i="2"/>
  <c r="H3309" i="2"/>
  <c r="F3309" i="2"/>
  <c r="E3309" i="2"/>
  <c r="A3309" i="2"/>
  <c r="H3308" i="2"/>
  <c r="F3308" i="2"/>
  <c r="E3308" i="2"/>
  <c r="A3308" i="2"/>
  <c r="H3307" i="2"/>
  <c r="F3307" i="2"/>
  <c r="E3307" i="2"/>
  <c r="A3307" i="2"/>
  <c r="H3306" i="2"/>
  <c r="F3306" i="2"/>
  <c r="E3306" i="2"/>
  <c r="A3306" i="2"/>
  <c r="H3305" i="2"/>
  <c r="F3305" i="2"/>
  <c r="E3305" i="2"/>
  <c r="A3305" i="2"/>
  <c r="H3304" i="2"/>
  <c r="F3304" i="2"/>
  <c r="E3304" i="2"/>
  <c r="A3304" i="2"/>
  <c r="H3303" i="2"/>
  <c r="F3303" i="2"/>
  <c r="E3303" i="2"/>
  <c r="A3303" i="2"/>
  <c r="H3302" i="2"/>
  <c r="F3302" i="2"/>
  <c r="E3302" i="2"/>
  <c r="A3302" i="2"/>
  <c r="H3301" i="2"/>
  <c r="F3301" i="2"/>
  <c r="E3301" i="2"/>
  <c r="A3301" i="2"/>
  <c r="H3300" i="2"/>
  <c r="F3300" i="2"/>
  <c r="E3300" i="2"/>
  <c r="A3300" i="2"/>
  <c r="H3299" i="2"/>
  <c r="F3299" i="2"/>
  <c r="E3299" i="2"/>
  <c r="A3299" i="2"/>
  <c r="H3298" i="2"/>
  <c r="F3298" i="2"/>
  <c r="E3298" i="2"/>
  <c r="A3298" i="2"/>
  <c r="H3297" i="2"/>
  <c r="F3297" i="2"/>
  <c r="E3297" i="2"/>
  <c r="A3297" i="2"/>
  <c r="H3296" i="2"/>
  <c r="F3296" i="2"/>
  <c r="E3296" i="2"/>
  <c r="A3296" i="2"/>
  <c r="H3295" i="2"/>
  <c r="F3295" i="2"/>
  <c r="E3295" i="2"/>
  <c r="A3295" i="2"/>
  <c r="H3294" i="2"/>
  <c r="F3294" i="2"/>
  <c r="E3294" i="2"/>
  <c r="A3294" i="2"/>
  <c r="H3293" i="2"/>
  <c r="F3293" i="2"/>
  <c r="E3293" i="2"/>
  <c r="A3293" i="2"/>
  <c r="H3292" i="2"/>
  <c r="F3292" i="2"/>
  <c r="E3292" i="2"/>
  <c r="A3292" i="2"/>
  <c r="H3291" i="2"/>
  <c r="F3291" i="2"/>
  <c r="E3291" i="2"/>
  <c r="A3291" i="2"/>
  <c r="H3290" i="2"/>
  <c r="F3290" i="2"/>
  <c r="E3290" i="2"/>
  <c r="A3290" i="2"/>
  <c r="H3289" i="2"/>
  <c r="F3289" i="2"/>
  <c r="E3289" i="2"/>
  <c r="A3289" i="2"/>
  <c r="H3288" i="2"/>
  <c r="F3288" i="2"/>
  <c r="E3288" i="2"/>
  <c r="A3288" i="2"/>
  <c r="H3287" i="2"/>
  <c r="F3287" i="2"/>
  <c r="E3287" i="2"/>
  <c r="A3287" i="2"/>
  <c r="H3286" i="2"/>
  <c r="F3286" i="2"/>
  <c r="E3286" i="2"/>
  <c r="A3286" i="2"/>
  <c r="H3285" i="2"/>
  <c r="F3285" i="2"/>
  <c r="E3285" i="2"/>
  <c r="A3285" i="2"/>
  <c r="H3284" i="2"/>
  <c r="F3284" i="2"/>
  <c r="E3284" i="2"/>
  <c r="A3284" i="2"/>
  <c r="H3283" i="2"/>
  <c r="F3283" i="2"/>
  <c r="E3283" i="2"/>
  <c r="A3283" i="2"/>
  <c r="H3282" i="2"/>
  <c r="F3282" i="2"/>
  <c r="E3282" i="2"/>
  <c r="A3282" i="2"/>
  <c r="H3281" i="2"/>
  <c r="F3281" i="2"/>
  <c r="E3281" i="2"/>
  <c r="A3281" i="2"/>
  <c r="H3280" i="2"/>
  <c r="F3280" i="2"/>
  <c r="E3280" i="2"/>
  <c r="A3280" i="2"/>
  <c r="H3279" i="2"/>
  <c r="F3279" i="2"/>
  <c r="E3279" i="2"/>
  <c r="A3279" i="2"/>
  <c r="H3278" i="2"/>
  <c r="F3278" i="2"/>
  <c r="E3278" i="2"/>
  <c r="A3278" i="2"/>
  <c r="H3277" i="2"/>
  <c r="F3277" i="2"/>
  <c r="E3277" i="2"/>
  <c r="A3277" i="2"/>
  <c r="H3276" i="2"/>
  <c r="F3276" i="2"/>
  <c r="E3276" i="2"/>
  <c r="A3276" i="2"/>
  <c r="H3275" i="2"/>
  <c r="F3275" i="2"/>
  <c r="E3275" i="2"/>
  <c r="A3275" i="2"/>
  <c r="H3274" i="2"/>
  <c r="F3274" i="2"/>
  <c r="E3274" i="2"/>
  <c r="A3274" i="2"/>
  <c r="H3273" i="2"/>
  <c r="F3273" i="2"/>
  <c r="E3273" i="2"/>
  <c r="A3273" i="2"/>
  <c r="H3272" i="2"/>
  <c r="F3272" i="2"/>
  <c r="E3272" i="2"/>
  <c r="A3272" i="2"/>
  <c r="H3271" i="2"/>
  <c r="F3271" i="2"/>
  <c r="E3271" i="2"/>
  <c r="A3271" i="2"/>
  <c r="H3270" i="2"/>
  <c r="F3270" i="2"/>
  <c r="E3270" i="2"/>
  <c r="A3270" i="2"/>
  <c r="H3269" i="2"/>
  <c r="F3269" i="2"/>
  <c r="E3269" i="2"/>
  <c r="A3269" i="2"/>
  <c r="H3268" i="2"/>
  <c r="F3268" i="2"/>
  <c r="E3268" i="2"/>
  <c r="A3268" i="2"/>
  <c r="H3267" i="2"/>
  <c r="F3267" i="2"/>
  <c r="E3267" i="2"/>
  <c r="A3267" i="2"/>
  <c r="H3266" i="2"/>
  <c r="F3266" i="2"/>
  <c r="E3266" i="2"/>
  <c r="A3266" i="2"/>
  <c r="H3265" i="2"/>
  <c r="F3265" i="2"/>
  <c r="E3265" i="2"/>
  <c r="A3265" i="2"/>
  <c r="H3264" i="2"/>
  <c r="F3264" i="2"/>
  <c r="E3264" i="2"/>
  <c r="A3264" i="2"/>
  <c r="H3263" i="2"/>
  <c r="F3263" i="2"/>
  <c r="E3263" i="2"/>
  <c r="A3263" i="2"/>
  <c r="H3262" i="2"/>
  <c r="F3262" i="2"/>
  <c r="E3262" i="2"/>
  <c r="A3262" i="2"/>
  <c r="H3261" i="2"/>
  <c r="F3261" i="2"/>
  <c r="E3261" i="2"/>
  <c r="A3261" i="2"/>
  <c r="H3260" i="2"/>
  <c r="F3260" i="2"/>
  <c r="E3260" i="2"/>
  <c r="A3260" i="2"/>
  <c r="H3259" i="2"/>
  <c r="F3259" i="2"/>
  <c r="E3259" i="2"/>
  <c r="A3259" i="2"/>
  <c r="H3258" i="2"/>
  <c r="F3258" i="2"/>
  <c r="E3258" i="2"/>
  <c r="A3258" i="2"/>
  <c r="H3257" i="2"/>
  <c r="F3257" i="2"/>
  <c r="E3257" i="2"/>
  <c r="A3257" i="2"/>
  <c r="H3256" i="2"/>
  <c r="F3256" i="2"/>
  <c r="E3256" i="2"/>
  <c r="A3256" i="2"/>
  <c r="H3255" i="2"/>
  <c r="F3255" i="2"/>
  <c r="E3255" i="2"/>
  <c r="A3255" i="2"/>
  <c r="H3254" i="2"/>
  <c r="F3254" i="2"/>
  <c r="E3254" i="2"/>
  <c r="A3254" i="2"/>
  <c r="H3253" i="2"/>
  <c r="F3253" i="2"/>
  <c r="E3253" i="2"/>
  <c r="A3253" i="2"/>
  <c r="H3252" i="2"/>
  <c r="F3252" i="2"/>
  <c r="E3252" i="2"/>
  <c r="A3252" i="2"/>
  <c r="H3251" i="2"/>
  <c r="F3251" i="2"/>
  <c r="E3251" i="2"/>
  <c r="A3251" i="2"/>
  <c r="H3250" i="2"/>
  <c r="F3250" i="2"/>
  <c r="E3250" i="2"/>
  <c r="A3250" i="2"/>
  <c r="H3249" i="2"/>
  <c r="F3249" i="2"/>
  <c r="E3249" i="2"/>
  <c r="A3249" i="2"/>
  <c r="H3248" i="2"/>
  <c r="F3248" i="2"/>
  <c r="E3248" i="2"/>
  <c r="A3248" i="2"/>
  <c r="H3247" i="2"/>
  <c r="F3247" i="2"/>
  <c r="E3247" i="2"/>
  <c r="A3247" i="2"/>
  <c r="H3246" i="2"/>
  <c r="F3246" i="2"/>
  <c r="E3246" i="2"/>
  <c r="A3246" i="2"/>
  <c r="H3245" i="2"/>
  <c r="F3245" i="2"/>
  <c r="E3245" i="2"/>
  <c r="A3245" i="2"/>
  <c r="H3244" i="2"/>
  <c r="F3244" i="2"/>
  <c r="E3244" i="2"/>
  <c r="A3244" i="2"/>
  <c r="H3243" i="2"/>
  <c r="F3243" i="2"/>
  <c r="E3243" i="2"/>
  <c r="A3243" i="2"/>
  <c r="H3242" i="2"/>
  <c r="F3242" i="2"/>
  <c r="E3242" i="2"/>
  <c r="A3242" i="2"/>
  <c r="H3241" i="2"/>
  <c r="F3241" i="2"/>
  <c r="E3241" i="2"/>
  <c r="A3241" i="2"/>
  <c r="H3240" i="2"/>
  <c r="F3240" i="2"/>
  <c r="E3240" i="2"/>
  <c r="A3240" i="2"/>
  <c r="H3239" i="2"/>
  <c r="F3239" i="2"/>
  <c r="E3239" i="2"/>
  <c r="A3239" i="2"/>
  <c r="H3238" i="2"/>
  <c r="F3238" i="2"/>
  <c r="E3238" i="2"/>
  <c r="A3238" i="2"/>
  <c r="H3237" i="2"/>
  <c r="F3237" i="2"/>
  <c r="E3237" i="2"/>
  <c r="A3237" i="2"/>
  <c r="H3236" i="2"/>
  <c r="F3236" i="2"/>
  <c r="E3236" i="2"/>
  <c r="A3236" i="2"/>
  <c r="H3235" i="2"/>
  <c r="F3235" i="2"/>
  <c r="E3235" i="2"/>
  <c r="A3235" i="2"/>
  <c r="H3234" i="2"/>
  <c r="F3234" i="2"/>
  <c r="E3234" i="2"/>
  <c r="A3234" i="2"/>
  <c r="H3233" i="2"/>
  <c r="F3233" i="2"/>
  <c r="E3233" i="2"/>
  <c r="A3233" i="2"/>
  <c r="H3232" i="2"/>
  <c r="F3232" i="2"/>
  <c r="E3232" i="2"/>
  <c r="A3232" i="2"/>
  <c r="H3231" i="2"/>
  <c r="F3231" i="2"/>
  <c r="E3231" i="2"/>
  <c r="A3231" i="2"/>
  <c r="H3230" i="2"/>
  <c r="F3230" i="2"/>
  <c r="E3230" i="2"/>
  <c r="A3230" i="2"/>
  <c r="H3229" i="2"/>
  <c r="F3229" i="2"/>
  <c r="E3229" i="2"/>
  <c r="A3229" i="2"/>
  <c r="H3228" i="2"/>
  <c r="F3228" i="2"/>
  <c r="E3228" i="2"/>
  <c r="A3228" i="2"/>
  <c r="H3227" i="2"/>
  <c r="F3227" i="2"/>
  <c r="E3227" i="2"/>
  <c r="A3227" i="2"/>
  <c r="H3226" i="2"/>
  <c r="F3226" i="2"/>
  <c r="E3226" i="2"/>
  <c r="A3226" i="2"/>
  <c r="H3225" i="2"/>
  <c r="F3225" i="2"/>
  <c r="E3225" i="2"/>
  <c r="A3225" i="2"/>
  <c r="H3224" i="2"/>
  <c r="F3224" i="2"/>
  <c r="E3224" i="2"/>
  <c r="A3224" i="2"/>
  <c r="H3223" i="2"/>
  <c r="F3223" i="2"/>
  <c r="E3223" i="2"/>
  <c r="A3223" i="2"/>
  <c r="H3222" i="2"/>
  <c r="F3222" i="2"/>
  <c r="E3222" i="2"/>
  <c r="A3222" i="2"/>
  <c r="H3221" i="2"/>
  <c r="F3221" i="2"/>
  <c r="E3221" i="2"/>
  <c r="A3221" i="2"/>
  <c r="H3220" i="2"/>
  <c r="F3220" i="2"/>
  <c r="E3220" i="2"/>
  <c r="A3220" i="2"/>
  <c r="H3219" i="2"/>
  <c r="F3219" i="2"/>
  <c r="E3219" i="2"/>
  <c r="A3219" i="2"/>
  <c r="H3218" i="2"/>
  <c r="F3218" i="2"/>
  <c r="E3218" i="2"/>
  <c r="A3218" i="2"/>
  <c r="H3217" i="2"/>
  <c r="F3217" i="2"/>
  <c r="E3217" i="2"/>
  <c r="A3217" i="2"/>
  <c r="H3216" i="2"/>
  <c r="F3216" i="2"/>
  <c r="E3216" i="2"/>
  <c r="A3216" i="2"/>
  <c r="H3215" i="2"/>
  <c r="F3215" i="2"/>
  <c r="E3215" i="2"/>
  <c r="A3215" i="2"/>
  <c r="H3214" i="2"/>
  <c r="F3214" i="2"/>
  <c r="E3214" i="2"/>
  <c r="A3214" i="2"/>
  <c r="H3213" i="2"/>
  <c r="F3213" i="2"/>
  <c r="E3213" i="2"/>
  <c r="A3213" i="2"/>
  <c r="H3212" i="2"/>
  <c r="F3212" i="2"/>
  <c r="E3212" i="2"/>
  <c r="A3212" i="2"/>
  <c r="H3211" i="2"/>
  <c r="F3211" i="2"/>
  <c r="E3211" i="2"/>
  <c r="A3211" i="2"/>
  <c r="H3210" i="2"/>
  <c r="F3210" i="2"/>
  <c r="E3210" i="2"/>
  <c r="A3210" i="2"/>
  <c r="H3209" i="2"/>
  <c r="F3209" i="2"/>
  <c r="E3209" i="2"/>
  <c r="A3209" i="2"/>
  <c r="H3208" i="2"/>
  <c r="F3208" i="2"/>
  <c r="E3208" i="2"/>
  <c r="A3208" i="2"/>
  <c r="H3207" i="2"/>
  <c r="F3207" i="2"/>
  <c r="E3207" i="2"/>
  <c r="A3207" i="2"/>
  <c r="H3206" i="2"/>
  <c r="F3206" i="2"/>
  <c r="E3206" i="2"/>
  <c r="A3206" i="2"/>
  <c r="H3205" i="2"/>
  <c r="F3205" i="2"/>
  <c r="E3205" i="2"/>
  <c r="A3205" i="2"/>
  <c r="H3204" i="2"/>
  <c r="F3204" i="2"/>
  <c r="E3204" i="2"/>
  <c r="A3204" i="2"/>
  <c r="H3203" i="2"/>
  <c r="F3203" i="2"/>
  <c r="E3203" i="2"/>
  <c r="A3203" i="2"/>
  <c r="H3202" i="2"/>
  <c r="F3202" i="2"/>
  <c r="E3202" i="2"/>
  <c r="A3202" i="2"/>
  <c r="H3201" i="2"/>
  <c r="F3201" i="2"/>
  <c r="E3201" i="2"/>
  <c r="A3201" i="2"/>
  <c r="H3200" i="2"/>
  <c r="F3200" i="2"/>
  <c r="E3200" i="2"/>
  <c r="A3200" i="2"/>
  <c r="H3199" i="2"/>
  <c r="F3199" i="2"/>
  <c r="E3199" i="2"/>
  <c r="A3199" i="2"/>
  <c r="H3198" i="2"/>
  <c r="F3198" i="2"/>
  <c r="E3198" i="2"/>
  <c r="A3198" i="2"/>
  <c r="H3197" i="2"/>
  <c r="F3197" i="2"/>
  <c r="E3197" i="2"/>
  <c r="A3197" i="2"/>
  <c r="H3196" i="2"/>
  <c r="F3196" i="2"/>
  <c r="E3196" i="2"/>
  <c r="A3196" i="2"/>
  <c r="H3195" i="2"/>
  <c r="F3195" i="2"/>
  <c r="E3195" i="2"/>
  <c r="A3195" i="2"/>
  <c r="H3194" i="2"/>
  <c r="F3194" i="2"/>
  <c r="E3194" i="2"/>
  <c r="A3194" i="2"/>
  <c r="H3193" i="2"/>
  <c r="F3193" i="2"/>
  <c r="E3193" i="2"/>
  <c r="A3193" i="2"/>
  <c r="H3192" i="2"/>
  <c r="F3192" i="2"/>
  <c r="E3192" i="2"/>
  <c r="A3192" i="2"/>
  <c r="H3191" i="2"/>
  <c r="F3191" i="2"/>
  <c r="E3191" i="2"/>
  <c r="A3191" i="2"/>
  <c r="H3190" i="2"/>
  <c r="F3190" i="2"/>
  <c r="E3190" i="2"/>
  <c r="A3190" i="2"/>
  <c r="H3189" i="2"/>
  <c r="F3189" i="2"/>
  <c r="E3189" i="2"/>
  <c r="A3189" i="2"/>
  <c r="H3188" i="2"/>
  <c r="F3188" i="2"/>
  <c r="E3188" i="2"/>
  <c r="A3188" i="2"/>
  <c r="H3187" i="2"/>
  <c r="F3187" i="2"/>
  <c r="E3187" i="2"/>
  <c r="A3187" i="2"/>
  <c r="H3186" i="2"/>
  <c r="F3186" i="2"/>
  <c r="E3186" i="2"/>
  <c r="A3186" i="2"/>
  <c r="H3185" i="2"/>
  <c r="F3185" i="2"/>
  <c r="E3185" i="2"/>
  <c r="A3185" i="2"/>
  <c r="H3184" i="2"/>
  <c r="F3184" i="2"/>
  <c r="E3184" i="2"/>
  <c r="A3184" i="2"/>
  <c r="H3183" i="2"/>
  <c r="F3183" i="2"/>
  <c r="E3183" i="2"/>
  <c r="A3183" i="2"/>
  <c r="H3182" i="2"/>
  <c r="F3182" i="2"/>
  <c r="E3182" i="2"/>
  <c r="A3182" i="2"/>
  <c r="H3181" i="2"/>
  <c r="F3181" i="2"/>
  <c r="E3181" i="2"/>
  <c r="A3181" i="2"/>
  <c r="H3180" i="2"/>
  <c r="F3180" i="2"/>
  <c r="E3180" i="2"/>
  <c r="A3180" i="2"/>
  <c r="H3179" i="2"/>
  <c r="F3179" i="2"/>
  <c r="E3179" i="2"/>
  <c r="A3179" i="2"/>
  <c r="H3178" i="2"/>
  <c r="F3178" i="2"/>
  <c r="E3178" i="2"/>
  <c r="A3178" i="2"/>
  <c r="H3177" i="2"/>
  <c r="F3177" i="2"/>
  <c r="E3177" i="2"/>
  <c r="A3177" i="2"/>
  <c r="H3176" i="2"/>
  <c r="F3176" i="2"/>
  <c r="E3176" i="2"/>
  <c r="A3176" i="2"/>
  <c r="H3175" i="2"/>
  <c r="F3175" i="2"/>
  <c r="E3175" i="2"/>
  <c r="A3175" i="2"/>
  <c r="H3174" i="2"/>
  <c r="F3174" i="2"/>
  <c r="E3174" i="2"/>
  <c r="A3174" i="2"/>
  <c r="H3173" i="2"/>
  <c r="F3173" i="2"/>
  <c r="E3173" i="2"/>
  <c r="A3173" i="2"/>
  <c r="H3172" i="2"/>
  <c r="F3172" i="2"/>
  <c r="E3172" i="2"/>
  <c r="A3172" i="2"/>
  <c r="H3171" i="2"/>
  <c r="F3171" i="2"/>
  <c r="E3171" i="2"/>
  <c r="A3171" i="2"/>
  <c r="H3170" i="2"/>
  <c r="F3170" i="2"/>
  <c r="E3170" i="2"/>
  <c r="A3170" i="2"/>
  <c r="H3169" i="2"/>
  <c r="F3169" i="2"/>
  <c r="E3169" i="2"/>
  <c r="A3169" i="2"/>
  <c r="H3168" i="2"/>
  <c r="F3168" i="2"/>
  <c r="E3168" i="2"/>
  <c r="A3168" i="2"/>
  <c r="H3167" i="2"/>
  <c r="F3167" i="2"/>
  <c r="E3167" i="2"/>
  <c r="A3167" i="2"/>
  <c r="H3166" i="2"/>
  <c r="F3166" i="2"/>
  <c r="E3166" i="2"/>
  <c r="A3166" i="2"/>
  <c r="H3165" i="2"/>
  <c r="F3165" i="2"/>
  <c r="E3165" i="2"/>
  <c r="A3165" i="2"/>
  <c r="H3164" i="2"/>
  <c r="F3164" i="2"/>
  <c r="E3164" i="2"/>
  <c r="A3164" i="2"/>
  <c r="H3163" i="2"/>
  <c r="F3163" i="2"/>
  <c r="E3163" i="2"/>
  <c r="A3163" i="2"/>
  <c r="H3162" i="2"/>
  <c r="F3162" i="2"/>
  <c r="E3162" i="2"/>
  <c r="A3162" i="2"/>
  <c r="H3161" i="2"/>
  <c r="F3161" i="2"/>
  <c r="E3161" i="2"/>
  <c r="A3161" i="2"/>
  <c r="H3160" i="2"/>
  <c r="F3160" i="2"/>
  <c r="E3160" i="2"/>
  <c r="A3160" i="2"/>
  <c r="H3159" i="2"/>
  <c r="F3159" i="2"/>
  <c r="E3159" i="2"/>
  <c r="A3159" i="2"/>
  <c r="H3158" i="2"/>
  <c r="F3158" i="2"/>
  <c r="E3158" i="2"/>
  <c r="A3158" i="2"/>
  <c r="H3157" i="2"/>
  <c r="F3157" i="2"/>
  <c r="E3157" i="2"/>
  <c r="A3157" i="2"/>
  <c r="H3156" i="2"/>
  <c r="F3156" i="2"/>
  <c r="E3156" i="2"/>
  <c r="A3156" i="2"/>
  <c r="H3155" i="2"/>
  <c r="F3155" i="2"/>
  <c r="E3155" i="2"/>
  <c r="A3155" i="2"/>
  <c r="H3154" i="2"/>
  <c r="F3154" i="2"/>
  <c r="E3154" i="2"/>
  <c r="A3154" i="2"/>
  <c r="H3153" i="2"/>
  <c r="F3153" i="2"/>
  <c r="E3153" i="2"/>
  <c r="A3153" i="2"/>
  <c r="H3152" i="2"/>
  <c r="F3152" i="2"/>
  <c r="E3152" i="2"/>
  <c r="A3152" i="2"/>
  <c r="H3151" i="2"/>
  <c r="F3151" i="2"/>
  <c r="E3151" i="2"/>
  <c r="A3151" i="2"/>
  <c r="H3150" i="2"/>
  <c r="F3150" i="2"/>
  <c r="E3150" i="2"/>
  <c r="A3150" i="2"/>
  <c r="H3149" i="2"/>
  <c r="F3149" i="2"/>
  <c r="E3149" i="2"/>
  <c r="A3149" i="2"/>
  <c r="H3148" i="2"/>
  <c r="F3148" i="2"/>
  <c r="E3148" i="2"/>
  <c r="A3148" i="2"/>
  <c r="H3147" i="2"/>
  <c r="F3147" i="2"/>
  <c r="E3147" i="2"/>
  <c r="A3147" i="2"/>
  <c r="H3146" i="2"/>
  <c r="F3146" i="2"/>
  <c r="E3146" i="2"/>
  <c r="A3146" i="2"/>
  <c r="H3145" i="2"/>
  <c r="F3145" i="2"/>
  <c r="E3145" i="2"/>
  <c r="A3145" i="2"/>
  <c r="H3144" i="2"/>
  <c r="F3144" i="2"/>
  <c r="E3144" i="2"/>
  <c r="A3144" i="2"/>
  <c r="H3143" i="2"/>
  <c r="F3143" i="2"/>
  <c r="E3143" i="2"/>
  <c r="A3143" i="2"/>
  <c r="H3142" i="2"/>
  <c r="F3142" i="2"/>
  <c r="E3142" i="2"/>
  <c r="A3142" i="2"/>
  <c r="H3141" i="2"/>
  <c r="F3141" i="2"/>
  <c r="E3141" i="2"/>
  <c r="A3141" i="2"/>
  <c r="H3140" i="2"/>
  <c r="F3140" i="2"/>
  <c r="E3140" i="2"/>
  <c r="A3140" i="2"/>
  <c r="H3139" i="2"/>
  <c r="F3139" i="2"/>
  <c r="E3139" i="2"/>
  <c r="A3139" i="2"/>
  <c r="H3138" i="2"/>
  <c r="F3138" i="2"/>
  <c r="E3138" i="2"/>
  <c r="A3138" i="2"/>
  <c r="H3137" i="2"/>
  <c r="F3137" i="2"/>
  <c r="E3137" i="2"/>
  <c r="A3137" i="2"/>
  <c r="H3136" i="2"/>
  <c r="F3136" i="2"/>
  <c r="E3136" i="2"/>
  <c r="A3136" i="2"/>
  <c r="H3135" i="2"/>
  <c r="F3135" i="2"/>
  <c r="E3135" i="2"/>
  <c r="A3135" i="2"/>
  <c r="H3134" i="2"/>
  <c r="F3134" i="2"/>
  <c r="E3134" i="2"/>
  <c r="A3134" i="2"/>
  <c r="H3133" i="2"/>
  <c r="F3133" i="2"/>
  <c r="E3133" i="2"/>
  <c r="A3133" i="2"/>
  <c r="H3132" i="2"/>
  <c r="F3132" i="2"/>
  <c r="E3132" i="2"/>
  <c r="A3132" i="2"/>
  <c r="H3131" i="2"/>
  <c r="F3131" i="2"/>
  <c r="E3131" i="2"/>
  <c r="A3131" i="2"/>
  <c r="H3130" i="2"/>
  <c r="F3130" i="2"/>
  <c r="E3130" i="2"/>
  <c r="A3130" i="2"/>
  <c r="H3129" i="2"/>
  <c r="F3129" i="2"/>
  <c r="E3129" i="2"/>
  <c r="A3129" i="2"/>
  <c r="H3128" i="2"/>
  <c r="F3128" i="2"/>
  <c r="E3128" i="2"/>
  <c r="A3128" i="2"/>
  <c r="H3127" i="2"/>
  <c r="F3127" i="2"/>
  <c r="E3127" i="2"/>
  <c r="A3127" i="2"/>
  <c r="H3126" i="2"/>
  <c r="F3126" i="2"/>
  <c r="E3126" i="2"/>
  <c r="A3126" i="2"/>
  <c r="H3125" i="2"/>
  <c r="F3125" i="2"/>
  <c r="E3125" i="2"/>
  <c r="A3125" i="2"/>
  <c r="H3124" i="2"/>
  <c r="F3124" i="2"/>
  <c r="E3124" i="2"/>
  <c r="A3124" i="2"/>
  <c r="H3123" i="2"/>
  <c r="F3123" i="2"/>
  <c r="E3123" i="2"/>
  <c r="A3123" i="2"/>
  <c r="H3122" i="2"/>
  <c r="F3122" i="2"/>
  <c r="E3122" i="2"/>
  <c r="A3122" i="2"/>
  <c r="H3121" i="2"/>
  <c r="F3121" i="2"/>
  <c r="E3121" i="2"/>
  <c r="A3121" i="2"/>
  <c r="H3120" i="2"/>
  <c r="F3120" i="2"/>
  <c r="E3120" i="2"/>
  <c r="A3120" i="2"/>
  <c r="H3119" i="2"/>
  <c r="F3119" i="2"/>
  <c r="E3119" i="2"/>
  <c r="A3119" i="2"/>
  <c r="H3118" i="2"/>
  <c r="F3118" i="2"/>
  <c r="E3118" i="2"/>
  <c r="A3118" i="2"/>
  <c r="H3117" i="2"/>
  <c r="F3117" i="2"/>
  <c r="E3117" i="2"/>
  <c r="A3117" i="2"/>
  <c r="H3116" i="2"/>
  <c r="F3116" i="2"/>
  <c r="E3116" i="2"/>
  <c r="A3116" i="2"/>
  <c r="H3115" i="2"/>
  <c r="F3115" i="2"/>
  <c r="E3115" i="2"/>
  <c r="A3115" i="2"/>
  <c r="H3114" i="2"/>
  <c r="F3114" i="2"/>
  <c r="E3114" i="2"/>
  <c r="A3114" i="2"/>
  <c r="H3113" i="2"/>
  <c r="F3113" i="2"/>
  <c r="E3113" i="2"/>
  <c r="A3113" i="2"/>
  <c r="H3112" i="2"/>
  <c r="F3112" i="2"/>
  <c r="E3112" i="2"/>
  <c r="A3112" i="2"/>
  <c r="H3111" i="2"/>
  <c r="F3111" i="2"/>
  <c r="E3111" i="2"/>
  <c r="A3111" i="2"/>
  <c r="H3110" i="2"/>
  <c r="F3110" i="2"/>
  <c r="E3110" i="2"/>
  <c r="A3110" i="2"/>
  <c r="H3109" i="2"/>
  <c r="F3109" i="2"/>
  <c r="E3109" i="2"/>
  <c r="A3109" i="2"/>
  <c r="H3108" i="2"/>
  <c r="F3108" i="2"/>
  <c r="E3108" i="2"/>
  <c r="A3108" i="2"/>
  <c r="H3107" i="2"/>
  <c r="F3107" i="2"/>
  <c r="E3107" i="2"/>
  <c r="A3107" i="2"/>
  <c r="H3106" i="2"/>
  <c r="F3106" i="2"/>
  <c r="E3106" i="2"/>
  <c r="A3106" i="2"/>
  <c r="H3105" i="2"/>
  <c r="F3105" i="2"/>
  <c r="E3105" i="2"/>
  <c r="A3105" i="2"/>
  <c r="H3104" i="2"/>
  <c r="F3104" i="2"/>
  <c r="E3104" i="2"/>
  <c r="A3104" i="2"/>
  <c r="H3103" i="2"/>
  <c r="F3103" i="2"/>
  <c r="E3103" i="2"/>
  <c r="A3103" i="2"/>
  <c r="H3102" i="2"/>
  <c r="F3102" i="2"/>
  <c r="E3102" i="2"/>
  <c r="A3102" i="2"/>
  <c r="H3101" i="2"/>
  <c r="F3101" i="2"/>
  <c r="E3101" i="2"/>
  <c r="A3101" i="2"/>
  <c r="H3100" i="2"/>
  <c r="F3100" i="2"/>
  <c r="E3100" i="2"/>
  <c r="A3100" i="2"/>
  <c r="H3099" i="2"/>
  <c r="F3099" i="2"/>
  <c r="E3099" i="2"/>
  <c r="A3099" i="2"/>
  <c r="H3098" i="2"/>
  <c r="F3098" i="2"/>
  <c r="E3098" i="2"/>
  <c r="A3098" i="2"/>
  <c r="H3097" i="2"/>
  <c r="F3097" i="2"/>
  <c r="E3097" i="2"/>
  <c r="A3097" i="2"/>
  <c r="H3096" i="2"/>
  <c r="F3096" i="2"/>
  <c r="E3096" i="2"/>
  <c r="A3096" i="2"/>
  <c r="H3095" i="2"/>
  <c r="F3095" i="2"/>
  <c r="E3095" i="2"/>
  <c r="A3095" i="2"/>
  <c r="H3094" i="2"/>
  <c r="F3094" i="2"/>
  <c r="E3094" i="2"/>
  <c r="A3094" i="2"/>
  <c r="H3093" i="2"/>
  <c r="F3093" i="2"/>
  <c r="E3093" i="2"/>
  <c r="A3093" i="2"/>
  <c r="H3092" i="2"/>
  <c r="F3092" i="2"/>
  <c r="E3092" i="2"/>
  <c r="A3092" i="2"/>
  <c r="H3091" i="2"/>
  <c r="F3091" i="2"/>
  <c r="E3091" i="2"/>
  <c r="A3091" i="2"/>
  <c r="H3090" i="2"/>
  <c r="F3090" i="2"/>
  <c r="E3090" i="2"/>
  <c r="A3090" i="2"/>
  <c r="H3089" i="2"/>
  <c r="F3089" i="2"/>
  <c r="E3089" i="2"/>
  <c r="A3089" i="2"/>
  <c r="H3088" i="2"/>
  <c r="F3088" i="2"/>
  <c r="E3088" i="2"/>
  <c r="A3088" i="2"/>
  <c r="H3087" i="2"/>
  <c r="F3087" i="2"/>
  <c r="E3087" i="2"/>
  <c r="A3087" i="2"/>
  <c r="H3086" i="2"/>
  <c r="F3086" i="2"/>
  <c r="E3086" i="2"/>
  <c r="A3086" i="2"/>
  <c r="H3085" i="2"/>
  <c r="F3085" i="2"/>
  <c r="E3085" i="2"/>
  <c r="A3085" i="2"/>
  <c r="H3084" i="2"/>
  <c r="F3084" i="2"/>
  <c r="E3084" i="2"/>
  <c r="A3084" i="2"/>
  <c r="H3083" i="2"/>
  <c r="F3083" i="2"/>
  <c r="E3083" i="2"/>
  <c r="A3083" i="2"/>
  <c r="H3082" i="2"/>
  <c r="F3082" i="2"/>
  <c r="E3082" i="2"/>
  <c r="A3082" i="2"/>
  <c r="H3081" i="2"/>
  <c r="F3081" i="2"/>
  <c r="E3081" i="2"/>
  <c r="A3081" i="2"/>
  <c r="H3080" i="2"/>
  <c r="F3080" i="2"/>
  <c r="E3080" i="2"/>
  <c r="A3080" i="2"/>
  <c r="H3079" i="2"/>
  <c r="F3079" i="2"/>
  <c r="E3079" i="2"/>
  <c r="A3079" i="2"/>
  <c r="H3078" i="2"/>
  <c r="F3078" i="2"/>
  <c r="E3078" i="2"/>
  <c r="A3078" i="2"/>
  <c r="H3077" i="2"/>
  <c r="F3077" i="2"/>
  <c r="E3077" i="2"/>
  <c r="A3077" i="2"/>
  <c r="H3076" i="2"/>
  <c r="F3076" i="2"/>
  <c r="E3076" i="2"/>
  <c r="A3076" i="2"/>
  <c r="H3075" i="2"/>
  <c r="F3075" i="2"/>
  <c r="E3075" i="2"/>
  <c r="A3075" i="2"/>
  <c r="H3074" i="2"/>
  <c r="F3074" i="2"/>
  <c r="E3074" i="2"/>
  <c r="A3074" i="2"/>
  <c r="H3073" i="2"/>
  <c r="F3073" i="2"/>
  <c r="E3073" i="2"/>
  <c r="A3073" i="2"/>
  <c r="H3072" i="2"/>
  <c r="F3072" i="2"/>
  <c r="E3072" i="2"/>
  <c r="A3072" i="2"/>
  <c r="H3071" i="2"/>
  <c r="F3071" i="2"/>
  <c r="E3071" i="2"/>
  <c r="A3071" i="2"/>
  <c r="H3070" i="2"/>
  <c r="F3070" i="2"/>
  <c r="E3070" i="2"/>
  <c r="A3070" i="2"/>
  <c r="H3069" i="2"/>
  <c r="F3069" i="2"/>
  <c r="E3069" i="2"/>
  <c r="A3069" i="2"/>
  <c r="H3068" i="2"/>
  <c r="F3068" i="2"/>
  <c r="E3068" i="2"/>
  <c r="A3068" i="2"/>
  <c r="H3067" i="2"/>
  <c r="F3067" i="2"/>
  <c r="E3067" i="2"/>
  <c r="A3067" i="2"/>
  <c r="H3066" i="2"/>
  <c r="F3066" i="2"/>
  <c r="E3066" i="2"/>
  <c r="A3066" i="2"/>
  <c r="H3065" i="2"/>
  <c r="F3065" i="2"/>
  <c r="E3065" i="2"/>
  <c r="A3065" i="2"/>
  <c r="H3064" i="2"/>
  <c r="F3064" i="2"/>
  <c r="E3064" i="2"/>
  <c r="A3064" i="2"/>
  <c r="H3063" i="2"/>
  <c r="F3063" i="2"/>
  <c r="E3063" i="2"/>
  <c r="A3063" i="2"/>
  <c r="H3062" i="2"/>
  <c r="F3062" i="2"/>
  <c r="E3062" i="2"/>
  <c r="A3062" i="2"/>
  <c r="H3061" i="2"/>
  <c r="F3061" i="2"/>
  <c r="E3061" i="2"/>
  <c r="A3061" i="2"/>
  <c r="H3060" i="2"/>
  <c r="F3060" i="2"/>
  <c r="E3060" i="2"/>
  <c r="A3060" i="2"/>
  <c r="H3059" i="2"/>
  <c r="F3059" i="2"/>
  <c r="E3059" i="2"/>
  <c r="A3059" i="2"/>
  <c r="H3058" i="2"/>
  <c r="F3058" i="2"/>
  <c r="E3058" i="2"/>
  <c r="A3058" i="2"/>
  <c r="H3057" i="2"/>
  <c r="F3057" i="2"/>
  <c r="E3057" i="2"/>
  <c r="A3057" i="2"/>
  <c r="H3056" i="2"/>
  <c r="F3056" i="2"/>
  <c r="E3056" i="2"/>
  <c r="A3056" i="2"/>
  <c r="H3055" i="2"/>
  <c r="F3055" i="2"/>
  <c r="E3055" i="2"/>
  <c r="A3055" i="2"/>
  <c r="H3054" i="2"/>
  <c r="F3054" i="2"/>
  <c r="E3054" i="2"/>
  <c r="A3054" i="2"/>
  <c r="H3053" i="2"/>
  <c r="F3053" i="2"/>
  <c r="E3053" i="2"/>
  <c r="A3053" i="2"/>
  <c r="H3052" i="2"/>
  <c r="F3052" i="2"/>
  <c r="E3052" i="2"/>
  <c r="A3052" i="2"/>
  <c r="H3051" i="2"/>
  <c r="F3051" i="2"/>
  <c r="E3051" i="2"/>
  <c r="A3051" i="2"/>
  <c r="H3050" i="2"/>
  <c r="F3050" i="2"/>
  <c r="E3050" i="2"/>
  <c r="A3050" i="2"/>
  <c r="H3049" i="2"/>
  <c r="F3049" i="2"/>
  <c r="E3049" i="2"/>
  <c r="A3049" i="2"/>
  <c r="H3048" i="2"/>
  <c r="F3048" i="2"/>
  <c r="E3048" i="2"/>
  <c r="A3048" i="2"/>
  <c r="H3047" i="2"/>
  <c r="F3047" i="2"/>
  <c r="E3047" i="2"/>
  <c r="A3047" i="2"/>
  <c r="H3046" i="2"/>
  <c r="F3046" i="2"/>
  <c r="E3046" i="2"/>
  <c r="A3046" i="2"/>
  <c r="H3045" i="2"/>
  <c r="F3045" i="2"/>
  <c r="E3045" i="2"/>
  <c r="A3045" i="2"/>
  <c r="H3044" i="2"/>
  <c r="F3044" i="2"/>
  <c r="E3044" i="2"/>
  <c r="A3044" i="2"/>
  <c r="H3043" i="2"/>
  <c r="F3043" i="2"/>
  <c r="E3043" i="2"/>
  <c r="A3043" i="2"/>
  <c r="H3042" i="2"/>
  <c r="F3042" i="2"/>
  <c r="E3042" i="2"/>
  <c r="A3042" i="2"/>
  <c r="H3041" i="2"/>
  <c r="F3041" i="2"/>
  <c r="E3041" i="2"/>
  <c r="A3041" i="2"/>
  <c r="H3040" i="2"/>
  <c r="F3040" i="2"/>
  <c r="E3040" i="2"/>
  <c r="A3040" i="2"/>
  <c r="H3039" i="2"/>
  <c r="F3039" i="2"/>
  <c r="E3039" i="2"/>
  <c r="A3039" i="2"/>
  <c r="H3038" i="2"/>
  <c r="F3038" i="2"/>
  <c r="E3038" i="2"/>
  <c r="A3038" i="2"/>
  <c r="H3037" i="2"/>
  <c r="F3037" i="2"/>
  <c r="E3037" i="2"/>
  <c r="A3037" i="2"/>
  <c r="H3036" i="2"/>
  <c r="F3036" i="2"/>
  <c r="E3036" i="2"/>
  <c r="A3036" i="2"/>
  <c r="H3035" i="2"/>
  <c r="F3035" i="2"/>
  <c r="E3035" i="2"/>
  <c r="A3035" i="2"/>
  <c r="H3034" i="2"/>
  <c r="F3034" i="2"/>
  <c r="E3034" i="2"/>
  <c r="A3034" i="2"/>
  <c r="H3033" i="2"/>
  <c r="F3033" i="2"/>
  <c r="E3033" i="2"/>
  <c r="A3033" i="2"/>
  <c r="H3032" i="2"/>
  <c r="F3032" i="2"/>
  <c r="E3032" i="2"/>
  <c r="A3032" i="2"/>
  <c r="H3031" i="2"/>
  <c r="F3031" i="2"/>
  <c r="E3031" i="2"/>
  <c r="A3031" i="2"/>
  <c r="H3030" i="2"/>
  <c r="F3030" i="2"/>
  <c r="E3030" i="2"/>
  <c r="A3030" i="2"/>
  <c r="H3029" i="2"/>
  <c r="F3029" i="2"/>
  <c r="E3029" i="2"/>
  <c r="A3029" i="2"/>
  <c r="H3028" i="2"/>
  <c r="F3028" i="2"/>
  <c r="E3028" i="2"/>
  <c r="A3028" i="2"/>
  <c r="H3027" i="2"/>
  <c r="F3027" i="2"/>
  <c r="E3027" i="2"/>
  <c r="A3027" i="2"/>
  <c r="H3026" i="2"/>
  <c r="F3026" i="2"/>
  <c r="E3026" i="2"/>
  <c r="A3026" i="2"/>
  <c r="H3025" i="2"/>
  <c r="F3025" i="2"/>
  <c r="E3025" i="2"/>
  <c r="A3025" i="2"/>
  <c r="H3024" i="2"/>
  <c r="F3024" i="2"/>
  <c r="E3024" i="2"/>
  <c r="A3024" i="2"/>
  <c r="H3023" i="2"/>
  <c r="F3023" i="2"/>
  <c r="E3023" i="2"/>
  <c r="A3023" i="2"/>
  <c r="H3022" i="2"/>
  <c r="F3022" i="2"/>
  <c r="E3022" i="2"/>
  <c r="A3022" i="2"/>
  <c r="H3021" i="2"/>
  <c r="F3021" i="2"/>
  <c r="E3021" i="2"/>
  <c r="A3021" i="2"/>
  <c r="H3020" i="2"/>
  <c r="F3020" i="2"/>
  <c r="E3020" i="2"/>
  <c r="A3020" i="2"/>
  <c r="H3019" i="2"/>
  <c r="F3019" i="2"/>
  <c r="E3019" i="2"/>
  <c r="A3019" i="2"/>
  <c r="H3018" i="2"/>
  <c r="F3018" i="2"/>
  <c r="E3018" i="2"/>
  <c r="A3018" i="2"/>
  <c r="H3017" i="2"/>
  <c r="F3017" i="2"/>
  <c r="E3017" i="2"/>
  <c r="A3017" i="2"/>
  <c r="H3016" i="2"/>
  <c r="F3016" i="2"/>
  <c r="E3016" i="2"/>
  <c r="A3016" i="2"/>
  <c r="H3015" i="2"/>
  <c r="F3015" i="2"/>
  <c r="E3015" i="2"/>
  <c r="A3015" i="2"/>
  <c r="H3014" i="2"/>
  <c r="F3014" i="2"/>
  <c r="E3014" i="2"/>
  <c r="A3014" i="2"/>
  <c r="H3013" i="2"/>
  <c r="F3013" i="2"/>
  <c r="E3013" i="2"/>
  <c r="A3013" i="2"/>
  <c r="H3012" i="2"/>
  <c r="F3012" i="2"/>
  <c r="E3012" i="2"/>
  <c r="A3012" i="2"/>
  <c r="H3011" i="2"/>
  <c r="F3011" i="2"/>
  <c r="E3011" i="2"/>
  <c r="A3011" i="2"/>
  <c r="H3010" i="2"/>
  <c r="F3010" i="2"/>
  <c r="E3010" i="2"/>
  <c r="A3010" i="2"/>
  <c r="H3009" i="2"/>
  <c r="F3009" i="2"/>
  <c r="E3009" i="2"/>
  <c r="A3009" i="2"/>
  <c r="H3008" i="2"/>
  <c r="F3008" i="2"/>
  <c r="E3008" i="2"/>
  <c r="A3008" i="2"/>
  <c r="H3007" i="2"/>
  <c r="F3007" i="2"/>
  <c r="E3007" i="2"/>
  <c r="A3007" i="2"/>
  <c r="H3006" i="2"/>
  <c r="F3006" i="2"/>
  <c r="E3006" i="2"/>
  <c r="A3006" i="2"/>
  <c r="H3005" i="2"/>
  <c r="F3005" i="2"/>
  <c r="E3005" i="2"/>
  <c r="A3005" i="2"/>
  <c r="H3004" i="2"/>
  <c r="F3004" i="2"/>
  <c r="E3004" i="2"/>
  <c r="A3004" i="2"/>
  <c r="H3003" i="2"/>
  <c r="F3003" i="2"/>
  <c r="E3003" i="2"/>
  <c r="A3003" i="2"/>
  <c r="H3002" i="2"/>
  <c r="F3002" i="2"/>
  <c r="E3002" i="2"/>
  <c r="A3002" i="2"/>
  <c r="H3001" i="2"/>
  <c r="F3001" i="2"/>
  <c r="E3001" i="2"/>
  <c r="A3001" i="2"/>
  <c r="H3000" i="2"/>
  <c r="F3000" i="2"/>
  <c r="E3000" i="2"/>
  <c r="A3000" i="2"/>
  <c r="H2999" i="2"/>
  <c r="F2999" i="2"/>
  <c r="E2999" i="2"/>
  <c r="A2999" i="2"/>
  <c r="H2998" i="2"/>
  <c r="F2998" i="2"/>
  <c r="E2998" i="2"/>
  <c r="A2998" i="2"/>
  <c r="H2997" i="2"/>
  <c r="F2997" i="2"/>
  <c r="E2997" i="2"/>
  <c r="A2997" i="2"/>
  <c r="H2996" i="2"/>
  <c r="F2996" i="2"/>
  <c r="E2996" i="2"/>
  <c r="A2996" i="2"/>
  <c r="H2995" i="2"/>
  <c r="F2995" i="2"/>
  <c r="E2995" i="2"/>
  <c r="A2995" i="2"/>
  <c r="H2994" i="2"/>
  <c r="F2994" i="2"/>
  <c r="E2994" i="2"/>
  <c r="A2994" i="2"/>
  <c r="H2993" i="2"/>
  <c r="F2993" i="2"/>
  <c r="E2993" i="2"/>
  <c r="A2993" i="2"/>
  <c r="H2992" i="2"/>
  <c r="F2992" i="2"/>
  <c r="E2992" i="2"/>
  <c r="A2992" i="2"/>
  <c r="H2991" i="2"/>
  <c r="F2991" i="2"/>
  <c r="E2991" i="2"/>
  <c r="A2991" i="2"/>
  <c r="H2990" i="2"/>
  <c r="F2990" i="2"/>
  <c r="E2990" i="2"/>
  <c r="A2990" i="2"/>
  <c r="H2989" i="2"/>
  <c r="F2989" i="2"/>
  <c r="E2989" i="2"/>
  <c r="A2989" i="2"/>
  <c r="H2988" i="2"/>
  <c r="F2988" i="2"/>
  <c r="E2988" i="2"/>
  <c r="A2988" i="2"/>
  <c r="H2987" i="2"/>
  <c r="F2987" i="2"/>
  <c r="E2987" i="2"/>
  <c r="A2987" i="2"/>
  <c r="H2986" i="2"/>
  <c r="F2986" i="2"/>
  <c r="E2986" i="2"/>
  <c r="A2986" i="2"/>
  <c r="H2985" i="2"/>
  <c r="F2985" i="2"/>
  <c r="E2985" i="2"/>
  <c r="A2985" i="2"/>
  <c r="H2984" i="2"/>
  <c r="F2984" i="2"/>
  <c r="E2984" i="2"/>
  <c r="A2984" i="2"/>
  <c r="H2983" i="2"/>
  <c r="F2983" i="2"/>
  <c r="E2983" i="2"/>
  <c r="A2983" i="2"/>
  <c r="H2982" i="2"/>
  <c r="F2982" i="2"/>
  <c r="E2982" i="2"/>
  <c r="A2982" i="2"/>
  <c r="H2981" i="2"/>
  <c r="F2981" i="2"/>
  <c r="E2981" i="2"/>
  <c r="A2981" i="2"/>
  <c r="H2980" i="2"/>
  <c r="F2980" i="2"/>
  <c r="E2980" i="2"/>
  <c r="A2980" i="2"/>
  <c r="H2979" i="2"/>
  <c r="F2979" i="2"/>
  <c r="E2979" i="2"/>
  <c r="A2979" i="2"/>
  <c r="H2978" i="2"/>
  <c r="F2978" i="2"/>
  <c r="E2978" i="2"/>
  <c r="A2978" i="2"/>
  <c r="H2977" i="2"/>
  <c r="F2977" i="2"/>
  <c r="E2977" i="2"/>
  <c r="A2977" i="2"/>
  <c r="H2976" i="2"/>
  <c r="F2976" i="2"/>
  <c r="E2976" i="2"/>
  <c r="A2976" i="2"/>
  <c r="H2975" i="2"/>
  <c r="F2975" i="2"/>
  <c r="E2975" i="2"/>
  <c r="A2975" i="2"/>
  <c r="H2974" i="2"/>
  <c r="F2974" i="2"/>
  <c r="E2974" i="2"/>
  <c r="A2974" i="2"/>
  <c r="H2973" i="2"/>
  <c r="F2973" i="2"/>
  <c r="E2973" i="2"/>
  <c r="A2973" i="2"/>
  <c r="H2972" i="2"/>
  <c r="F2972" i="2"/>
  <c r="E2972" i="2"/>
  <c r="A2972" i="2"/>
  <c r="H2971" i="2"/>
  <c r="F2971" i="2"/>
  <c r="E2971" i="2"/>
  <c r="A2971" i="2"/>
  <c r="H2970" i="2"/>
  <c r="F2970" i="2"/>
  <c r="E2970" i="2"/>
  <c r="A2970" i="2"/>
  <c r="H2969" i="2"/>
  <c r="F2969" i="2"/>
  <c r="E2969" i="2"/>
  <c r="A2969" i="2"/>
  <c r="H2968" i="2"/>
  <c r="F2968" i="2"/>
  <c r="E2968" i="2"/>
  <c r="A2968" i="2"/>
  <c r="H2967" i="2"/>
  <c r="F2967" i="2"/>
  <c r="E2967" i="2"/>
  <c r="A2967" i="2"/>
  <c r="H2966" i="2"/>
  <c r="F2966" i="2"/>
  <c r="E2966" i="2"/>
  <c r="A2966" i="2"/>
  <c r="H2965" i="2"/>
  <c r="F2965" i="2"/>
  <c r="E2965" i="2"/>
  <c r="A2965" i="2"/>
  <c r="H2964" i="2"/>
  <c r="F2964" i="2"/>
  <c r="E2964" i="2"/>
  <c r="A2964" i="2"/>
  <c r="H2963" i="2"/>
  <c r="F2963" i="2"/>
  <c r="E2963" i="2"/>
  <c r="A2963" i="2"/>
  <c r="H2962" i="2"/>
  <c r="F2962" i="2"/>
  <c r="E2962" i="2"/>
  <c r="A2962" i="2"/>
  <c r="H2961" i="2"/>
  <c r="F2961" i="2"/>
  <c r="E2961" i="2"/>
  <c r="A2961" i="2"/>
  <c r="H2960" i="2"/>
  <c r="F2960" i="2"/>
  <c r="E2960" i="2"/>
  <c r="A2960" i="2"/>
  <c r="H2959" i="2"/>
  <c r="F2959" i="2"/>
  <c r="E2959" i="2"/>
  <c r="A2959" i="2"/>
  <c r="H2958" i="2"/>
  <c r="F2958" i="2"/>
  <c r="E2958" i="2"/>
  <c r="A2958" i="2"/>
  <c r="H2957" i="2"/>
  <c r="F2957" i="2"/>
  <c r="E2957" i="2"/>
  <c r="A2957" i="2"/>
  <c r="H2956" i="2"/>
  <c r="F2956" i="2"/>
  <c r="E2956" i="2"/>
  <c r="A2956" i="2"/>
  <c r="H2955" i="2"/>
  <c r="F2955" i="2"/>
  <c r="E2955" i="2"/>
  <c r="A2955" i="2"/>
  <c r="H2954" i="2"/>
  <c r="F2954" i="2"/>
  <c r="E2954" i="2"/>
  <c r="A2954" i="2"/>
  <c r="H2953" i="2"/>
  <c r="F2953" i="2"/>
  <c r="E2953" i="2"/>
  <c r="A2953" i="2"/>
  <c r="H2952" i="2"/>
  <c r="F2952" i="2"/>
  <c r="E2952" i="2"/>
  <c r="A2952" i="2"/>
  <c r="H2951" i="2"/>
  <c r="F2951" i="2"/>
  <c r="E2951" i="2"/>
  <c r="A2951" i="2"/>
  <c r="H2950" i="2"/>
  <c r="F2950" i="2"/>
  <c r="E2950" i="2"/>
  <c r="A2950" i="2"/>
  <c r="H2949" i="2"/>
  <c r="F2949" i="2"/>
  <c r="E2949" i="2"/>
  <c r="A2949" i="2"/>
  <c r="H2948" i="2"/>
  <c r="F2948" i="2"/>
  <c r="E2948" i="2"/>
  <c r="A2948" i="2"/>
  <c r="H2947" i="2"/>
  <c r="F2947" i="2"/>
  <c r="E2947" i="2"/>
  <c r="A2947" i="2"/>
  <c r="H2946" i="2"/>
  <c r="F2946" i="2"/>
  <c r="E2946" i="2"/>
  <c r="A2946" i="2"/>
  <c r="H2945" i="2"/>
  <c r="F2945" i="2"/>
  <c r="E2945" i="2"/>
  <c r="A2945" i="2"/>
  <c r="H2944" i="2"/>
  <c r="F2944" i="2"/>
  <c r="E2944" i="2"/>
  <c r="A2944" i="2"/>
  <c r="H2943" i="2"/>
  <c r="F2943" i="2"/>
  <c r="E2943" i="2"/>
  <c r="A2943" i="2"/>
  <c r="H2942" i="2"/>
  <c r="F2942" i="2"/>
  <c r="E2942" i="2"/>
  <c r="A2942" i="2"/>
  <c r="H2941" i="2"/>
  <c r="F2941" i="2"/>
  <c r="E2941" i="2"/>
  <c r="A2941" i="2"/>
  <c r="H2940" i="2"/>
  <c r="F2940" i="2"/>
  <c r="E2940" i="2"/>
  <c r="A2940" i="2"/>
  <c r="H2939" i="2"/>
  <c r="F2939" i="2"/>
  <c r="E2939" i="2"/>
  <c r="A2939" i="2"/>
  <c r="H2938" i="2"/>
  <c r="F2938" i="2"/>
  <c r="E2938" i="2"/>
  <c r="A2938" i="2"/>
  <c r="H2937" i="2"/>
  <c r="F2937" i="2"/>
  <c r="E2937" i="2"/>
  <c r="A2937" i="2"/>
  <c r="H2936" i="2"/>
  <c r="F2936" i="2"/>
  <c r="E2936" i="2"/>
  <c r="A2936" i="2"/>
  <c r="H2935" i="2"/>
  <c r="F2935" i="2"/>
  <c r="E2935" i="2"/>
  <c r="A2935" i="2"/>
  <c r="H2934" i="2"/>
  <c r="F2934" i="2"/>
  <c r="E2934" i="2"/>
  <c r="A2934" i="2"/>
  <c r="H2933" i="2"/>
  <c r="F2933" i="2"/>
  <c r="E2933" i="2"/>
  <c r="A2933" i="2"/>
  <c r="H2932" i="2"/>
  <c r="F2932" i="2"/>
  <c r="E2932" i="2"/>
  <c r="A2932" i="2"/>
  <c r="H2931" i="2"/>
  <c r="F2931" i="2"/>
  <c r="E2931" i="2"/>
  <c r="A2931" i="2"/>
  <c r="H2930" i="2"/>
  <c r="F2930" i="2"/>
  <c r="E2930" i="2"/>
  <c r="A2930" i="2"/>
  <c r="H2929" i="2"/>
  <c r="F2929" i="2"/>
  <c r="E2929" i="2"/>
  <c r="A2929" i="2"/>
  <c r="H2928" i="2"/>
  <c r="F2928" i="2"/>
  <c r="E2928" i="2"/>
  <c r="A2928" i="2"/>
  <c r="H2927" i="2"/>
  <c r="F2927" i="2"/>
  <c r="E2927" i="2"/>
  <c r="A2927" i="2"/>
  <c r="H2926" i="2"/>
  <c r="F2926" i="2"/>
  <c r="E2926" i="2"/>
  <c r="A2926" i="2"/>
  <c r="H2925" i="2"/>
  <c r="F2925" i="2"/>
  <c r="E2925" i="2"/>
  <c r="A2925" i="2"/>
  <c r="H2924" i="2"/>
  <c r="F2924" i="2"/>
  <c r="E2924" i="2"/>
  <c r="A2924" i="2"/>
  <c r="H2923" i="2"/>
  <c r="F2923" i="2"/>
  <c r="E2923" i="2"/>
  <c r="A2923" i="2"/>
  <c r="H2922" i="2"/>
  <c r="F2922" i="2"/>
  <c r="E2922" i="2"/>
  <c r="A2922" i="2"/>
  <c r="H2921" i="2"/>
  <c r="F2921" i="2"/>
  <c r="E2921" i="2"/>
  <c r="A2921" i="2"/>
  <c r="H2920" i="2"/>
  <c r="F2920" i="2"/>
  <c r="E2920" i="2"/>
  <c r="A2920" i="2"/>
  <c r="H2919" i="2"/>
  <c r="F2919" i="2"/>
  <c r="E2919" i="2"/>
  <c r="A2919" i="2"/>
  <c r="H2918" i="2"/>
  <c r="F2918" i="2"/>
  <c r="E2918" i="2"/>
  <c r="A2918" i="2"/>
  <c r="H2917" i="2"/>
  <c r="F2917" i="2"/>
  <c r="E2917" i="2"/>
  <c r="A2917" i="2"/>
  <c r="H2916" i="2"/>
  <c r="F2916" i="2"/>
  <c r="E2916" i="2"/>
  <c r="A2916" i="2"/>
  <c r="H2915" i="2"/>
  <c r="F2915" i="2"/>
  <c r="E2915" i="2"/>
  <c r="A2915" i="2"/>
  <c r="H2914" i="2"/>
  <c r="F2914" i="2"/>
  <c r="E2914" i="2"/>
  <c r="A2914" i="2"/>
  <c r="H2913" i="2"/>
  <c r="F2913" i="2"/>
  <c r="E2913" i="2"/>
  <c r="A2913" i="2"/>
  <c r="H2912" i="2"/>
  <c r="F2912" i="2"/>
  <c r="E2912" i="2"/>
  <c r="A2912" i="2"/>
  <c r="H2911" i="2"/>
  <c r="F2911" i="2"/>
  <c r="E2911" i="2"/>
  <c r="A2911" i="2"/>
  <c r="H2910" i="2"/>
  <c r="F2910" i="2"/>
  <c r="E2910" i="2"/>
  <c r="A2910" i="2"/>
  <c r="H2909" i="2"/>
  <c r="F2909" i="2"/>
  <c r="E2909" i="2"/>
  <c r="A2909" i="2"/>
  <c r="H2908" i="2"/>
  <c r="F2908" i="2"/>
  <c r="E2908" i="2"/>
  <c r="A2908" i="2"/>
  <c r="H2907" i="2"/>
  <c r="F2907" i="2"/>
  <c r="E2907" i="2"/>
  <c r="A2907" i="2"/>
  <c r="H2906" i="2"/>
  <c r="F2906" i="2"/>
  <c r="E2906" i="2"/>
  <c r="A2906" i="2"/>
  <c r="H2905" i="2"/>
  <c r="F2905" i="2"/>
  <c r="E2905" i="2"/>
  <c r="A2905" i="2"/>
  <c r="H2904" i="2"/>
  <c r="F2904" i="2"/>
  <c r="E2904" i="2"/>
  <c r="A2904" i="2"/>
  <c r="H2903" i="2"/>
  <c r="F2903" i="2"/>
  <c r="E2903" i="2"/>
  <c r="A2903" i="2"/>
  <c r="H2902" i="2"/>
  <c r="F2902" i="2"/>
  <c r="E2902" i="2"/>
  <c r="A2902" i="2"/>
  <c r="H2901" i="2"/>
  <c r="F2901" i="2"/>
  <c r="E2901" i="2"/>
  <c r="A2901" i="2"/>
  <c r="H2900" i="2"/>
  <c r="F2900" i="2"/>
  <c r="E2900" i="2"/>
  <c r="A2900" i="2"/>
  <c r="H2899" i="2"/>
  <c r="F2899" i="2"/>
  <c r="E2899" i="2"/>
  <c r="A2899" i="2"/>
  <c r="H2898" i="2"/>
  <c r="F2898" i="2"/>
  <c r="E2898" i="2"/>
  <c r="A2898" i="2"/>
  <c r="H2897" i="2"/>
  <c r="F2897" i="2"/>
  <c r="E2897" i="2"/>
  <c r="A2897" i="2"/>
  <c r="H2896" i="2"/>
  <c r="F2896" i="2"/>
  <c r="E2896" i="2"/>
  <c r="A2896" i="2"/>
  <c r="H2895" i="2"/>
  <c r="F2895" i="2"/>
  <c r="E2895" i="2"/>
  <c r="A2895" i="2"/>
  <c r="H2894" i="2"/>
  <c r="F2894" i="2"/>
  <c r="E2894" i="2"/>
  <c r="A2894" i="2"/>
  <c r="H2893" i="2"/>
  <c r="F2893" i="2"/>
  <c r="E2893" i="2"/>
  <c r="A2893" i="2"/>
  <c r="H2892" i="2"/>
  <c r="F2892" i="2"/>
  <c r="E2892" i="2"/>
  <c r="A2892" i="2"/>
  <c r="H2891" i="2"/>
  <c r="F2891" i="2"/>
  <c r="E2891" i="2"/>
  <c r="A2891" i="2"/>
  <c r="H2890" i="2"/>
  <c r="F2890" i="2"/>
  <c r="E2890" i="2"/>
  <c r="A2890" i="2"/>
  <c r="H2889" i="2"/>
  <c r="F2889" i="2"/>
  <c r="E2889" i="2"/>
  <c r="A2889" i="2"/>
  <c r="H2888" i="2"/>
  <c r="F2888" i="2"/>
  <c r="E2888" i="2"/>
  <c r="A2888" i="2"/>
  <c r="H2887" i="2"/>
  <c r="F2887" i="2"/>
  <c r="E2887" i="2"/>
  <c r="A2887" i="2"/>
  <c r="H2886" i="2"/>
  <c r="F2886" i="2"/>
  <c r="E2886" i="2"/>
  <c r="A2886" i="2"/>
  <c r="H2885" i="2"/>
  <c r="F2885" i="2"/>
  <c r="E2885" i="2"/>
  <c r="A2885" i="2"/>
  <c r="H2884" i="2"/>
  <c r="F2884" i="2"/>
  <c r="E2884" i="2"/>
  <c r="A2884" i="2"/>
  <c r="H2883" i="2"/>
  <c r="F2883" i="2"/>
  <c r="E2883" i="2"/>
  <c r="A2883" i="2"/>
  <c r="H2882" i="2"/>
  <c r="F2882" i="2"/>
  <c r="E2882" i="2"/>
  <c r="A2882" i="2"/>
  <c r="H2881" i="2"/>
  <c r="F2881" i="2"/>
  <c r="E2881" i="2"/>
  <c r="A2881" i="2"/>
  <c r="H2880" i="2"/>
  <c r="F2880" i="2"/>
  <c r="E2880" i="2"/>
  <c r="A2880" i="2"/>
  <c r="H2879" i="2"/>
  <c r="F2879" i="2"/>
  <c r="E2879" i="2"/>
  <c r="A2879" i="2"/>
  <c r="H2878" i="2"/>
  <c r="F2878" i="2"/>
  <c r="E2878" i="2"/>
  <c r="A2878" i="2"/>
  <c r="H2877" i="2"/>
  <c r="F2877" i="2"/>
  <c r="E2877" i="2"/>
  <c r="A2877" i="2"/>
  <c r="H2876" i="2"/>
  <c r="F2876" i="2"/>
  <c r="E2876" i="2"/>
  <c r="A2876" i="2"/>
  <c r="H2875" i="2"/>
  <c r="F2875" i="2"/>
  <c r="E2875" i="2"/>
  <c r="A2875" i="2"/>
  <c r="H2874" i="2"/>
  <c r="F2874" i="2"/>
  <c r="E2874" i="2"/>
  <c r="A2874" i="2"/>
  <c r="H2873" i="2"/>
  <c r="F2873" i="2"/>
  <c r="E2873" i="2"/>
  <c r="A2873" i="2"/>
  <c r="H2872" i="2"/>
  <c r="F2872" i="2"/>
  <c r="E2872" i="2"/>
  <c r="A2872" i="2"/>
  <c r="H2871" i="2"/>
  <c r="F2871" i="2"/>
  <c r="E2871" i="2"/>
  <c r="A2871" i="2"/>
  <c r="H2870" i="2"/>
  <c r="F2870" i="2"/>
  <c r="E2870" i="2"/>
  <c r="A2870" i="2"/>
  <c r="H2869" i="2"/>
  <c r="F2869" i="2"/>
  <c r="E2869" i="2"/>
  <c r="A2869" i="2"/>
  <c r="H2868" i="2"/>
  <c r="F2868" i="2"/>
  <c r="E2868" i="2"/>
  <c r="A2868" i="2"/>
  <c r="H2867" i="2"/>
  <c r="F2867" i="2"/>
  <c r="E2867" i="2"/>
  <c r="A2867" i="2"/>
  <c r="H2866" i="2"/>
  <c r="F2866" i="2"/>
  <c r="E2866" i="2"/>
  <c r="A2866" i="2"/>
  <c r="H2865" i="2"/>
  <c r="F2865" i="2"/>
  <c r="E2865" i="2"/>
  <c r="A2865" i="2"/>
  <c r="H2864" i="2"/>
  <c r="F2864" i="2"/>
  <c r="E2864" i="2"/>
  <c r="A2864" i="2"/>
  <c r="H2863" i="2"/>
  <c r="F2863" i="2"/>
  <c r="E2863" i="2"/>
  <c r="A2863" i="2"/>
  <c r="H2862" i="2"/>
  <c r="F2862" i="2"/>
  <c r="E2862" i="2"/>
  <c r="A2862" i="2"/>
  <c r="H2861" i="2"/>
  <c r="F2861" i="2"/>
  <c r="E2861" i="2"/>
  <c r="A2861" i="2"/>
  <c r="H2860" i="2"/>
  <c r="F2860" i="2"/>
  <c r="E2860" i="2"/>
  <c r="A2860" i="2"/>
  <c r="H2859" i="2"/>
  <c r="F2859" i="2"/>
  <c r="E2859" i="2"/>
  <c r="A2859" i="2"/>
  <c r="H2858" i="2"/>
  <c r="F2858" i="2"/>
  <c r="E2858" i="2"/>
  <c r="A2858" i="2"/>
  <c r="H2857" i="2"/>
  <c r="F2857" i="2"/>
  <c r="E2857" i="2"/>
  <c r="A2857" i="2"/>
  <c r="H2856" i="2"/>
  <c r="F2856" i="2"/>
  <c r="E2856" i="2"/>
  <c r="A2856" i="2"/>
  <c r="H2855" i="2"/>
  <c r="F2855" i="2"/>
  <c r="E2855" i="2"/>
  <c r="A2855" i="2"/>
  <c r="H2854" i="2"/>
  <c r="F2854" i="2"/>
  <c r="E2854" i="2"/>
  <c r="A2854" i="2"/>
  <c r="H2853" i="2"/>
  <c r="F2853" i="2"/>
  <c r="E2853" i="2"/>
  <c r="A2853" i="2"/>
  <c r="H2852" i="2"/>
  <c r="F2852" i="2"/>
  <c r="E2852" i="2"/>
  <c r="A2852" i="2"/>
  <c r="H2851" i="2"/>
  <c r="F2851" i="2"/>
  <c r="E2851" i="2"/>
  <c r="A2851" i="2"/>
  <c r="H2850" i="2"/>
  <c r="F2850" i="2"/>
  <c r="E2850" i="2"/>
  <c r="A2850" i="2"/>
  <c r="H2849" i="2"/>
  <c r="F2849" i="2"/>
  <c r="E2849" i="2"/>
  <c r="A2849" i="2"/>
  <c r="H2848" i="2"/>
  <c r="F2848" i="2"/>
  <c r="E2848" i="2"/>
  <c r="A2848" i="2"/>
  <c r="H2847" i="2"/>
  <c r="F2847" i="2"/>
  <c r="E2847" i="2"/>
  <c r="A2847" i="2"/>
  <c r="H2846" i="2"/>
  <c r="F2846" i="2"/>
  <c r="E2846" i="2"/>
  <c r="A2846" i="2"/>
  <c r="H2845" i="2"/>
  <c r="F2845" i="2"/>
  <c r="E2845" i="2"/>
  <c r="A2845" i="2"/>
  <c r="H2844" i="2"/>
  <c r="F2844" i="2"/>
  <c r="E2844" i="2"/>
  <c r="A2844" i="2"/>
  <c r="H2843" i="2"/>
  <c r="F2843" i="2"/>
  <c r="E2843" i="2"/>
  <c r="A2843" i="2"/>
  <c r="H2842" i="2"/>
  <c r="F2842" i="2"/>
  <c r="E2842" i="2"/>
  <c r="A2842" i="2"/>
  <c r="H2841" i="2"/>
  <c r="F2841" i="2"/>
  <c r="E2841" i="2"/>
  <c r="A2841" i="2"/>
  <c r="H2840" i="2"/>
  <c r="F2840" i="2"/>
  <c r="E2840" i="2"/>
  <c r="A2840" i="2"/>
  <c r="H2839" i="2"/>
  <c r="F2839" i="2"/>
  <c r="E2839" i="2"/>
  <c r="A2839" i="2"/>
  <c r="H2838" i="2"/>
  <c r="F2838" i="2"/>
  <c r="E2838" i="2"/>
  <c r="A2838" i="2"/>
  <c r="H2837" i="2"/>
  <c r="F2837" i="2"/>
  <c r="E2837" i="2"/>
  <c r="A2837" i="2"/>
  <c r="H2836" i="2"/>
  <c r="F2836" i="2"/>
  <c r="E2836" i="2"/>
  <c r="A2836" i="2"/>
  <c r="H2835" i="2"/>
  <c r="F2835" i="2"/>
  <c r="E2835" i="2"/>
  <c r="A2835" i="2"/>
  <c r="H2834" i="2"/>
  <c r="F2834" i="2"/>
  <c r="E2834" i="2"/>
  <c r="A2834" i="2"/>
  <c r="H2833" i="2"/>
  <c r="F2833" i="2"/>
  <c r="E2833" i="2"/>
  <c r="A2833" i="2"/>
  <c r="H2832" i="2"/>
  <c r="F2832" i="2"/>
  <c r="E2832" i="2"/>
  <c r="A2832" i="2"/>
  <c r="H2831" i="2"/>
  <c r="F2831" i="2"/>
  <c r="E2831" i="2"/>
  <c r="A2831" i="2"/>
  <c r="H2830" i="2"/>
  <c r="F2830" i="2"/>
  <c r="E2830" i="2"/>
  <c r="A2830" i="2"/>
  <c r="H2829" i="2"/>
  <c r="F2829" i="2"/>
  <c r="E2829" i="2"/>
  <c r="A2829" i="2"/>
  <c r="H2828" i="2"/>
  <c r="F2828" i="2"/>
  <c r="E2828" i="2"/>
  <c r="A2828" i="2"/>
  <c r="H2827" i="2"/>
  <c r="F2827" i="2"/>
  <c r="E2827" i="2"/>
  <c r="A2827" i="2"/>
  <c r="H2826" i="2"/>
  <c r="F2826" i="2"/>
  <c r="E2826" i="2"/>
  <c r="A2826" i="2"/>
  <c r="H2825" i="2"/>
  <c r="F2825" i="2"/>
  <c r="E2825" i="2"/>
  <c r="A2825" i="2"/>
  <c r="H2824" i="2"/>
  <c r="F2824" i="2"/>
  <c r="E2824" i="2"/>
  <c r="A2824" i="2"/>
  <c r="H2823" i="2"/>
  <c r="F2823" i="2"/>
  <c r="E2823" i="2"/>
  <c r="A2823" i="2"/>
  <c r="H2822" i="2"/>
  <c r="F2822" i="2"/>
  <c r="E2822" i="2"/>
  <c r="A2822" i="2"/>
  <c r="H2821" i="2"/>
  <c r="F2821" i="2"/>
  <c r="E2821" i="2"/>
  <c r="A2821" i="2"/>
  <c r="H2820" i="2"/>
  <c r="F2820" i="2"/>
  <c r="E2820" i="2"/>
  <c r="A2820" i="2"/>
  <c r="H2819" i="2"/>
  <c r="F2819" i="2"/>
  <c r="E2819" i="2"/>
  <c r="A2819" i="2"/>
  <c r="H2818" i="2"/>
  <c r="F2818" i="2"/>
  <c r="E2818" i="2"/>
  <c r="A2818" i="2"/>
  <c r="H2817" i="2"/>
  <c r="F2817" i="2"/>
  <c r="E2817" i="2"/>
  <c r="A2817" i="2"/>
  <c r="H2816" i="2"/>
  <c r="F2816" i="2"/>
  <c r="E2816" i="2"/>
  <c r="A2816" i="2"/>
  <c r="H2815" i="2"/>
  <c r="F2815" i="2"/>
  <c r="E2815" i="2"/>
  <c r="A2815" i="2"/>
  <c r="H2814" i="2"/>
  <c r="F2814" i="2"/>
  <c r="E2814" i="2"/>
  <c r="A2814" i="2"/>
  <c r="H2813" i="2"/>
  <c r="F2813" i="2"/>
  <c r="E2813" i="2"/>
  <c r="A2813" i="2"/>
  <c r="H2812" i="2"/>
  <c r="F2812" i="2"/>
  <c r="E2812" i="2"/>
  <c r="A2812" i="2"/>
  <c r="H2811" i="2"/>
  <c r="F2811" i="2"/>
  <c r="E2811" i="2"/>
  <c r="A2811" i="2"/>
  <c r="H2810" i="2"/>
  <c r="F2810" i="2"/>
  <c r="E2810" i="2"/>
  <c r="A2810" i="2"/>
  <c r="H2809" i="2"/>
  <c r="F2809" i="2"/>
  <c r="E2809" i="2"/>
  <c r="A2809" i="2"/>
  <c r="H2808" i="2"/>
  <c r="F2808" i="2"/>
  <c r="E2808" i="2"/>
  <c r="A2808" i="2"/>
  <c r="H2807" i="2"/>
  <c r="F2807" i="2"/>
  <c r="E2807" i="2"/>
  <c r="A2807" i="2"/>
  <c r="H2806" i="2"/>
  <c r="F2806" i="2"/>
  <c r="E2806" i="2"/>
  <c r="A2806" i="2"/>
  <c r="H2805" i="2"/>
  <c r="F2805" i="2"/>
  <c r="E2805" i="2"/>
  <c r="A2805" i="2"/>
  <c r="H2804" i="2"/>
  <c r="F2804" i="2"/>
  <c r="E2804" i="2"/>
  <c r="A2804" i="2"/>
  <c r="H2803" i="2"/>
  <c r="F2803" i="2"/>
  <c r="E2803" i="2"/>
  <c r="A2803" i="2"/>
  <c r="H2802" i="2"/>
  <c r="F2802" i="2"/>
  <c r="E2802" i="2"/>
  <c r="A2802" i="2"/>
  <c r="H2801" i="2"/>
  <c r="F2801" i="2"/>
  <c r="E2801" i="2"/>
  <c r="A2801" i="2"/>
  <c r="H2800" i="2"/>
  <c r="F2800" i="2"/>
  <c r="E2800" i="2"/>
  <c r="A2800" i="2"/>
  <c r="H2799" i="2"/>
  <c r="F2799" i="2"/>
  <c r="E2799" i="2"/>
  <c r="A2799" i="2"/>
  <c r="H2798" i="2"/>
  <c r="F2798" i="2"/>
  <c r="E2798" i="2"/>
  <c r="A2798" i="2"/>
  <c r="H2797" i="2"/>
  <c r="F2797" i="2"/>
  <c r="E2797" i="2"/>
  <c r="A2797" i="2"/>
  <c r="H2796" i="2"/>
  <c r="F2796" i="2"/>
  <c r="E2796" i="2"/>
  <c r="A2796" i="2"/>
  <c r="H2795" i="2"/>
  <c r="F2795" i="2"/>
  <c r="E2795" i="2"/>
  <c r="A2795" i="2"/>
  <c r="H2794" i="2"/>
  <c r="F2794" i="2"/>
  <c r="E2794" i="2"/>
  <c r="A2794" i="2"/>
  <c r="H2793" i="2"/>
  <c r="F2793" i="2"/>
  <c r="E2793" i="2"/>
  <c r="A2793" i="2"/>
  <c r="H2792" i="2"/>
  <c r="F2792" i="2"/>
  <c r="E2792" i="2"/>
  <c r="A2792" i="2"/>
  <c r="H2791" i="2"/>
  <c r="F2791" i="2"/>
  <c r="E2791" i="2"/>
  <c r="A2791" i="2"/>
  <c r="H2790" i="2"/>
  <c r="F2790" i="2"/>
  <c r="E2790" i="2"/>
  <c r="A2790" i="2"/>
  <c r="H2789" i="2"/>
  <c r="F2789" i="2"/>
  <c r="E2789" i="2"/>
  <c r="A2789" i="2"/>
  <c r="H2788" i="2"/>
  <c r="F2788" i="2"/>
  <c r="E2788" i="2"/>
  <c r="A2788" i="2"/>
  <c r="H2787" i="2"/>
  <c r="F2787" i="2"/>
  <c r="E2787" i="2"/>
  <c r="A2787" i="2"/>
  <c r="H2786" i="2"/>
  <c r="F2786" i="2"/>
  <c r="E2786" i="2"/>
  <c r="A2786" i="2"/>
  <c r="H2785" i="2"/>
  <c r="F2785" i="2"/>
  <c r="E2785" i="2"/>
  <c r="A2785" i="2"/>
  <c r="H2784" i="2"/>
  <c r="F2784" i="2"/>
  <c r="E2784" i="2"/>
  <c r="A2784" i="2"/>
  <c r="H2783" i="2"/>
  <c r="F2783" i="2"/>
  <c r="E2783" i="2"/>
  <c r="A2783" i="2"/>
  <c r="H2782" i="2"/>
  <c r="F2782" i="2"/>
  <c r="E2782" i="2"/>
  <c r="A2782" i="2"/>
  <c r="H2781" i="2"/>
  <c r="F2781" i="2"/>
  <c r="E2781" i="2"/>
  <c r="A2781" i="2"/>
  <c r="H2780" i="2"/>
  <c r="F2780" i="2"/>
  <c r="E2780" i="2"/>
  <c r="A2780" i="2"/>
  <c r="H2779" i="2"/>
  <c r="F2779" i="2"/>
  <c r="E2779" i="2"/>
  <c r="A2779" i="2"/>
  <c r="H2778" i="2"/>
  <c r="F2778" i="2"/>
  <c r="E2778" i="2"/>
  <c r="A2778" i="2"/>
  <c r="H2777" i="2"/>
  <c r="F2777" i="2"/>
  <c r="E2777" i="2"/>
  <c r="A2777" i="2"/>
  <c r="H2776" i="2"/>
  <c r="F2776" i="2"/>
  <c r="E2776" i="2"/>
  <c r="A2776" i="2"/>
  <c r="H2775" i="2"/>
  <c r="F2775" i="2"/>
  <c r="E2775" i="2"/>
  <c r="A2775" i="2"/>
  <c r="H2774" i="2"/>
  <c r="F2774" i="2"/>
  <c r="E2774" i="2"/>
  <c r="A2774" i="2"/>
  <c r="H2773" i="2"/>
  <c r="F2773" i="2"/>
  <c r="E2773" i="2"/>
  <c r="A2773" i="2"/>
  <c r="H2772" i="2"/>
  <c r="F2772" i="2"/>
  <c r="E2772" i="2"/>
  <c r="A2772" i="2"/>
  <c r="H2771" i="2"/>
  <c r="F2771" i="2"/>
  <c r="E2771" i="2"/>
  <c r="A2771" i="2"/>
  <c r="H2770" i="2"/>
  <c r="F2770" i="2"/>
  <c r="E2770" i="2"/>
  <c r="A2770" i="2"/>
  <c r="H2769" i="2"/>
  <c r="F2769" i="2"/>
  <c r="E2769" i="2"/>
  <c r="A2769" i="2"/>
  <c r="H2768" i="2"/>
  <c r="F2768" i="2"/>
  <c r="E2768" i="2"/>
  <c r="A2768" i="2"/>
  <c r="H2767" i="2"/>
  <c r="F2767" i="2"/>
  <c r="E2767" i="2"/>
  <c r="A2767" i="2"/>
  <c r="H2766" i="2"/>
  <c r="F2766" i="2"/>
  <c r="E2766" i="2"/>
  <c r="A2766" i="2"/>
  <c r="H2765" i="2"/>
  <c r="F2765" i="2"/>
  <c r="E2765" i="2"/>
  <c r="A2765" i="2"/>
  <c r="H2764" i="2"/>
  <c r="F2764" i="2"/>
  <c r="E2764" i="2"/>
  <c r="A2764" i="2"/>
  <c r="H2763" i="2"/>
  <c r="F2763" i="2"/>
  <c r="E2763" i="2"/>
  <c r="A2763" i="2"/>
  <c r="H2762" i="2"/>
  <c r="F2762" i="2"/>
  <c r="E2762" i="2"/>
  <c r="A2762" i="2"/>
  <c r="H2761" i="2"/>
  <c r="F2761" i="2"/>
  <c r="E2761" i="2"/>
  <c r="A2761" i="2"/>
  <c r="H2760" i="2"/>
  <c r="F2760" i="2"/>
  <c r="E2760" i="2"/>
  <c r="A2760" i="2"/>
  <c r="H2759" i="2"/>
  <c r="F2759" i="2"/>
  <c r="E2759" i="2"/>
  <c r="A2759" i="2"/>
  <c r="H2758" i="2"/>
  <c r="F2758" i="2"/>
  <c r="E2758" i="2"/>
  <c r="A2758" i="2"/>
  <c r="H2757" i="2"/>
  <c r="F2757" i="2"/>
  <c r="E2757" i="2"/>
  <c r="A2757" i="2"/>
  <c r="H2756" i="2"/>
  <c r="F2756" i="2"/>
  <c r="E2756" i="2"/>
  <c r="A2756" i="2"/>
  <c r="H2755" i="2"/>
  <c r="F2755" i="2"/>
  <c r="E2755" i="2"/>
  <c r="A2755" i="2"/>
  <c r="H2754" i="2"/>
  <c r="F2754" i="2"/>
  <c r="E2754" i="2"/>
  <c r="A2754" i="2"/>
  <c r="H2753" i="2"/>
  <c r="F2753" i="2"/>
  <c r="E2753" i="2"/>
  <c r="A2753" i="2"/>
  <c r="H2752" i="2"/>
  <c r="F2752" i="2"/>
  <c r="E2752" i="2"/>
  <c r="A2752" i="2"/>
  <c r="H2751" i="2"/>
  <c r="F2751" i="2"/>
  <c r="E2751" i="2"/>
  <c r="A2751" i="2"/>
  <c r="H2750" i="2"/>
  <c r="F2750" i="2"/>
  <c r="E2750" i="2"/>
  <c r="A2750" i="2"/>
  <c r="H2749" i="2"/>
  <c r="F2749" i="2"/>
  <c r="E2749" i="2"/>
  <c r="A2749" i="2"/>
  <c r="H2748" i="2"/>
  <c r="F2748" i="2"/>
  <c r="E2748" i="2"/>
  <c r="A2748" i="2"/>
  <c r="H2747" i="2"/>
  <c r="F2747" i="2"/>
  <c r="E2747" i="2"/>
  <c r="A2747" i="2"/>
  <c r="H2746" i="2"/>
  <c r="F2746" i="2"/>
  <c r="E2746" i="2"/>
  <c r="A2746" i="2"/>
  <c r="H2745" i="2"/>
  <c r="F2745" i="2"/>
  <c r="E2745" i="2"/>
  <c r="A2745" i="2"/>
  <c r="H2744" i="2"/>
  <c r="F2744" i="2"/>
  <c r="E2744" i="2"/>
  <c r="A2744" i="2"/>
  <c r="H2743" i="2"/>
  <c r="F2743" i="2"/>
  <c r="E2743" i="2"/>
  <c r="A2743" i="2"/>
  <c r="H2742" i="2"/>
  <c r="F2742" i="2"/>
  <c r="E2742" i="2"/>
  <c r="A2742" i="2"/>
  <c r="H2741" i="2"/>
  <c r="F2741" i="2"/>
  <c r="E2741" i="2"/>
  <c r="A2741" i="2"/>
  <c r="H2740" i="2"/>
  <c r="F2740" i="2"/>
  <c r="E2740" i="2"/>
  <c r="A2740" i="2"/>
  <c r="H2739" i="2"/>
  <c r="F2739" i="2"/>
  <c r="E2739" i="2"/>
  <c r="A2739" i="2"/>
  <c r="H2738" i="2"/>
  <c r="F2738" i="2"/>
  <c r="E2738" i="2"/>
  <c r="A2738" i="2"/>
  <c r="H2737" i="2"/>
  <c r="F2737" i="2"/>
  <c r="E2737" i="2"/>
  <c r="A2737" i="2"/>
  <c r="H2736" i="2"/>
  <c r="F2736" i="2"/>
  <c r="E2736" i="2"/>
  <c r="A2736" i="2"/>
  <c r="H2735" i="2"/>
  <c r="F2735" i="2"/>
  <c r="E2735" i="2"/>
  <c r="A2735" i="2"/>
  <c r="H2734" i="2"/>
  <c r="F2734" i="2"/>
  <c r="E2734" i="2"/>
  <c r="A2734" i="2"/>
  <c r="H2733" i="2"/>
  <c r="F2733" i="2"/>
  <c r="E2733" i="2"/>
  <c r="A2733" i="2"/>
  <c r="H2732" i="2"/>
  <c r="F2732" i="2"/>
  <c r="E2732" i="2"/>
  <c r="A2732" i="2"/>
  <c r="H2731" i="2"/>
  <c r="F2731" i="2"/>
  <c r="E2731" i="2"/>
  <c r="A2731" i="2"/>
  <c r="H2730" i="2"/>
  <c r="F2730" i="2"/>
  <c r="E2730" i="2"/>
  <c r="A2730" i="2"/>
  <c r="H2729" i="2"/>
  <c r="F2729" i="2"/>
  <c r="E2729" i="2"/>
  <c r="A2729" i="2"/>
  <c r="H2728" i="2"/>
  <c r="F2728" i="2"/>
  <c r="E2728" i="2"/>
  <c r="A2728" i="2"/>
  <c r="H2727" i="2"/>
  <c r="F2727" i="2"/>
  <c r="E2727" i="2"/>
  <c r="A2727" i="2"/>
  <c r="H2726" i="2"/>
  <c r="F2726" i="2"/>
  <c r="E2726" i="2"/>
  <c r="A2726" i="2"/>
  <c r="H2725" i="2"/>
  <c r="F2725" i="2"/>
  <c r="E2725" i="2"/>
  <c r="A2725" i="2"/>
  <c r="H2724" i="2"/>
  <c r="F2724" i="2"/>
  <c r="E2724" i="2"/>
  <c r="A2724" i="2"/>
  <c r="H2723" i="2"/>
  <c r="F2723" i="2"/>
  <c r="E2723" i="2"/>
  <c r="A2723" i="2"/>
  <c r="H2722" i="2"/>
  <c r="F2722" i="2"/>
  <c r="E2722" i="2"/>
  <c r="A2722" i="2"/>
  <c r="H2721" i="2"/>
  <c r="F2721" i="2"/>
  <c r="E2721" i="2"/>
  <c r="A2721" i="2"/>
  <c r="H2720" i="2"/>
  <c r="F2720" i="2"/>
  <c r="E2720" i="2"/>
  <c r="A2720" i="2"/>
  <c r="H2719" i="2"/>
  <c r="F2719" i="2"/>
  <c r="E2719" i="2"/>
  <c r="A2719" i="2"/>
  <c r="H2718" i="2"/>
  <c r="F2718" i="2"/>
  <c r="E2718" i="2"/>
  <c r="A2718" i="2"/>
  <c r="H2717" i="2"/>
  <c r="F2717" i="2"/>
  <c r="E2717" i="2"/>
  <c r="A2717" i="2"/>
  <c r="H2716" i="2"/>
  <c r="F2716" i="2"/>
  <c r="E2716" i="2"/>
  <c r="A2716" i="2"/>
  <c r="H2715" i="2"/>
  <c r="F2715" i="2"/>
  <c r="E2715" i="2"/>
  <c r="A2715" i="2"/>
  <c r="H2714" i="2"/>
  <c r="F2714" i="2"/>
  <c r="E2714" i="2"/>
  <c r="A2714" i="2"/>
  <c r="H2713" i="2"/>
  <c r="F2713" i="2"/>
  <c r="E2713" i="2"/>
  <c r="A2713" i="2"/>
  <c r="H2712" i="2"/>
  <c r="F2712" i="2"/>
  <c r="E2712" i="2"/>
  <c r="A2712" i="2"/>
  <c r="H2711" i="2"/>
  <c r="F2711" i="2"/>
  <c r="E2711" i="2"/>
  <c r="A2711" i="2"/>
  <c r="H2710" i="2"/>
  <c r="F2710" i="2"/>
  <c r="E2710" i="2"/>
  <c r="A2710" i="2"/>
  <c r="H2709" i="2"/>
  <c r="F2709" i="2"/>
  <c r="E2709" i="2"/>
  <c r="A2709" i="2"/>
  <c r="H2708" i="2"/>
  <c r="F2708" i="2"/>
  <c r="E2708" i="2"/>
  <c r="A2708" i="2"/>
  <c r="H2707" i="2"/>
  <c r="F2707" i="2"/>
  <c r="E2707" i="2"/>
  <c r="A2707" i="2"/>
  <c r="H2706" i="2"/>
  <c r="F2706" i="2"/>
  <c r="E2706" i="2"/>
  <c r="A2706" i="2"/>
  <c r="H2705" i="2"/>
  <c r="F2705" i="2"/>
  <c r="E2705" i="2"/>
  <c r="A2705" i="2"/>
  <c r="H2704" i="2"/>
  <c r="F2704" i="2"/>
  <c r="E2704" i="2"/>
  <c r="A2704" i="2"/>
  <c r="H2703" i="2"/>
  <c r="F2703" i="2"/>
  <c r="E2703" i="2"/>
  <c r="A2703" i="2"/>
  <c r="H2702" i="2"/>
  <c r="F2702" i="2"/>
  <c r="E2702" i="2"/>
  <c r="A2702" i="2"/>
  <c r="H2701" i="2"/>
  <c r="F2701" i="2"/>
  <c r="E2701" i="2"/>
  <c r="A2701" i="2"/>
  <c r="H2700" i="2"/>
  <c r="F2700" i="2"/>
  <c r="E2700" i="2"/>
  <c r="A2700" i="2"/>
  <c r="H2699" i="2"/>
  <c r="F2699" i="2"/>
  <c r="E2699" i="2"/>
  <c r="A2699" i="2"/>
  <c r="H2698" i="2"/>
  <c r="F2698" i="2"/>
  <c r="E2698" i="2"/>
  <c r="A2698" i="2"/>
  <c r="H2697" i="2"/>
  <c r="F2697" i="2"/>
  <c r="E2697" i="2"/>
  <c r="A2697" i="2"/>
  <c r="H2696" i="2"/>
  <c r="F2696" i="2"/>
  <c r="E2696" i="2"/>
  <c r="A2696" i="2"/>
  <c r="H2695" i="2"/>
  <c r="F2695" i="2"/>
  <c r="E2695" i="2"/>
  <c r="A2695" i="2"/>
  <c r="H2694" i="2"/>
  <c r="F2694" i="2"/>
  <c r="E2694" i="2"/>
  <c r="A2694" i="2"/>
  <c r="H2693" i="2"/>
  <c r="F2693" i="2"/>
  <c r="E2693" i="2"/>
  <c r="A2693" i="2"/>
  <c r="H2692" i="2"/>
  <c r="F2692" i="2"/>
  <c r="E2692" i="2"/>
  <c r="A2692" i="2"/>
  <c r="H2691" i="2"/>
  <c r="F2691" i="2"/>
  <c r="E2691" i="2"/>
  <c r="A2691" i="2"/>
  <c r="H2690" i="2"/>
  <c r="F2690" i="2"/>
  <c r="E2690" i="2"/>
  <c r="A2690" i="2"/>
  <c r="H2689" i="2"/>
  <c r="F2689" i="2"/>
  <c r="E2689" i="2"/>
  <c r="A2689" i="2"/>
  <c r="H2688" i="2"/>
  <c r="F2688" i="2"/>
  <c r="E2688" i="2"/>
  <c r="A2688" i="2"/>
  <c r="H2687" i="2"/>
  <c r="F2687" i="2"/>
  <c r="E2687" i="2"/>
  <c r="A2687" i="2"/>
  <c r="H2686" i="2"/>
  <c r="F2686" i="2"/>
  <c r="E2686" i="2"/>
  <c r="A2686" i="2"/>
  <c r="H2685" i="2"/>
  <c r="F2685" i="2"/>
  <c r="E2685" i="2"/>
  <c r="A2685" i="2"/>
  <c r="H2684" i="2"/>
  <c r="F2684" i="2"/>
  <c r="E2684" i="2"/>
  <c r="A2684" i="2"/>
  <c r="H2683" i="2"/>
  <c r="F2683" i="2"/>
  <c r="E2683" i="2"/>
  <c r="A2683" i="2"/>
  <c r="H2682" i="2"/>
  <c r="F2682" i="2"/>
  <c r="E2682" i="2"/>
  <c r="A2682" i="2"/>
  <c r="H2681" i="2"/>
  <c r="F2681" i="2"/>
  <c r="E2681" i="2"/>
  <c r="A2681" i="2"/>
  <c r="H2680" i="2"/>
  <c r="F2680" i="2"/>
  <c r="E2680" i="2"/>
  <c r="A2680" i="2"/>
  <c r="H2679" i="2"/>
  <c r="F2679" i="2"/>
  <c r="E2679" i="2"/>
  <c r="A2679" i="2"/>
  <c r="H2678" i="2"/>
  <c r="F2678" i="2"/>
  <c r="E2678" i="2"/>
  <c r="A2678" i="2"/>
  <c r="H2677" i="2"/>
  <c r="F2677" i="2"/>
  <c r="E2677" i="2"/>
  <c r="A2677" i="2"/>
  <c r="H2676" i="2"/>
  <c r="F2676" i="2"/>
  <c r="E2676" i="2"/>
  <c r="A2676" i="2"/>
  <c r="H2675" i="2"/>
  <c r="F2675" i="2"/>
  <c r="E2675" i="2"/>
  <c r="A2675" i="2"/>
  <c r="H2674" i="2"/>
  <c r="F2674" i="2"/>
  <c r="E2674" i="2"/>
  <c r="A2674" i="2"/>
  <c r="H2673" i="2"/>
  <c r="F2673" i="2"/>
  <c r="E2673" i="2"/>
  <c r="A2673" i="2"/>
  <c r="H2672" i="2"/>
  <c r="F2672" i="2"/>
  <c r="E2672" i="2"/>
  <c r="A2672" i="2"/>
  <c r="H2671" i="2"/>
  <c r="F2671" i="2"/>
  <c r="E2671" i="2"/>
  <c r="A2671" i="2"/>
  <c r="H2670" i="2"/>
  <c r="F2670" i="2"/>
  <c r="E2670" i="2"/>
  <c r="A2670" i="2"/>
  <c r="H2669" i="2"/>
  <c r="F2669" i="2"/>
  <c r="E2669" i="2"/>
  <c r="A2669" i="2"/>
  <c r="H2668" i="2"/>
  <c r="F2668" i="2"/>
  <c r="E2668" i="2"/>
  <c r="A2668" i="2"/>
  <c r="H2667" i="2"/>
  <c r="F2667" i="2"/>
  <c r="E2667" i="2"/>
  <c r="A2667" i="2"/>
  <c r="H2666" i="2"/>
  <c r="F2666" i="2"/>
  <c r="E2666" i="2"/>
  <c r="A2666" i="2"/>
  <c r="H2665" i="2"/>
  <c r="F2665" i="2"/>
  <c r="E2665" i="2"/>
  <c r="A2665" i="2"/>
  <c r="H2664" i="2"/>
  <c r="F2664" i="2"/>
  <c r="E2664" i="2"/>
  <c r="A2664" i="2"/>
  <c r="H2663" i="2"/>
  <c r="F2663" i="2"/>
  <c r="E2663" i="2"/>
  <c r="A2663" i="2"/>
  <c r="H2662" i="2"/>
  <c r="F2662" i="2"/>
  <c r="E2662" i="2"/>
  <c r="A2662" i="2"/>
  <c r="H2661" i="2"/>
  <c r="F2661" i="2"/>
  <c r="E2661" i="2"/>
  <c r="A2661" i="2"/>
  <c r="H2660" i="2"/>
  <c r="F2660" i="2"/>
  <c r="E2660" i="2"/>
  <c r="A2660" i="2"/>
  <c r="H2659" i="2"/>
  <c r="F2659" i="2"/>
  <c r="E2659" i="2"/>
  <c r="A2659" i="2"/>
  <c r="H2658" i="2"/>
  <c r="F2658" i="2"/>
  <c r="E2658" i="2"/>
  <c r="A2658" i="2"/>
  <c r="H2657" i="2"/>
  <c r="F2657" i="2"/>
  <c r="E2657" i="2"/>
  <c r="A2657" i="2"/>
  <c r="H2656" i="2"/>
  <c r="F2656" i="2"/>
  <c r="E2656" i="2"/>
  <c r="A2656" i="2"/>
  <c r="H2655" i="2"/>
  <c r="F2655" i="2"/>
  <c r="E2655" i="2"/>
  <c r="A2655" i="2"/>
  <c r="H2654" i="2"/>
  <c r="F2654" i="2"/>
  <c r="E2654" i="2"/>
  <c r="A2654" i="2"/>
  <c r="H2653" i="2"/>
  <c r="F2653" i="2"/>
  <c r="E2653" i="2"/>
  <c r="A2653" i="2"/>
  <c r="H2652" i="2"/>
  <c r="F2652" i="2"/>
  <c r="E2652" i="2"/>
  <c r="A2652" i="2"/>
  <c r="H2651" i="2"/>
  <c r="F2651" i="2"/>
  <c r="E2651" i="2"/>
  <c r="A2651" i="2"/>
  <c r="H2650" i="2"/>
  <c r="F2650" i="2"/>
  <c r="E2650" i="2"/>
  <c r="A2650" i="2"/>
  <c r="H2649" i="2"/>
  <c r="F2649" i="2"/>
  <c r="E2649" i="2"/>
  <c r="A2649" i="2"/>
  <c r="H2648" i="2"/>
  <c r="F2648" i="2"/>
  <c r="E2648" i="2"/>
  <c r="A2648" i="2"/>
  <c r="H2647" i="2"/>
  <c r="F2647" i="2"/>
  <c r="E2647" i="2"/>
  <c r="A2647" i="2"/>
  <c r="H2646" i="2"/>
  <c r="F2646" i="2"/>
  <c r="E2646" i="2"/>
  <c r="A2646" i="2"/>
  <c r="H2645" i="2"/>
  <c r="F2645" i="2"/>
  <c r="E2645" i="2"/>
  <c r="A2645" i="2"/>
  <c r="H2644" i="2"/>
  <c r="F2644" i="2"/>
  <c r="E2644" i="2"/>
  <c r="A2644" i="2"/>
  <c r="H2643" i="2"/>
  <c r="F2643" i="2"/>
  <c r="E2643" i="2"/>
  <c r="A2643" i="2"/>
  <c r="H2642" i="2"/>
  <c r="F2642" i="2"/>
  <c r="E2642" i="2"/>
  <c r="A2642" i="2"/>
  <c r="H2641" i="2"/>
  <c r="F2641" i="2"/>
  <c r="E2641" i="2"/>
  <c r="A2641" i="2"/>
  <c r="H2640" i="2"/>
  <c r="F2640" i="2"/>
  <c r="E2640" i="2"/>
  <c r="A2640" i="2"/>
  <c r="H2639" i="2"/>
  <c r="F2639" i="2"/>
  <c r="E2639" i="2"/>
  <c r="A2639" i="2"/>
  <c r="H2638" i="2"/>
  <c r="F2638" i="2"/>
  <c r="E2638" i="2"/>
  <c r="A2638" i="2"/>
  <c r="H2637" i="2"/>
  <c r="F2637" i="2"/>
  <c r="E2637" i="2"/>
  <c r="A2637" i="2"/>
  <c r="H2636" i="2"/>
  <c r="F2636" i="2"/>
  <c r="E2636" i="2"/>
  <c r="A2636" i="2"/>
  <c r="H2635" i="2"/>
  <c r="F2635" i="2"/>
  <c r="E2635" i="2"/>
  <c r="A2635" i="2"/>
  <c r="H2634" i="2"/>
  <c r="F2634" i="2"/>
  <c r="E2634" i="2"/>
  <c r="A2634" i="2"/>
  <c r="H2633" i="2"/>
  <c r="F2633" i="2"/>
  <c r="E2633" i="2"/>
  <c r="A2633" i="2"/>
  <c r="H2632" i="2"/>
  <c r="F2632" i="2"/>
  <c r="E2632" i="2"/>
  <c r="A2632" i="2"/>
  <c r="H2631" i="2"/>
  <c r="F2631" i="2"/>
  <c r="E2631" i="2"/>
  <c r="A2631" i="2"/>
  <c r="H2630" i="2"/>
  <c r="F2630" i="2"/>
  <c r="E2630" i="2"/>
  <c r="A2630" i="2"/>
  <c r="H2629" i="2"/>
  <c r="F2629" i="2"/>
  <c r="E2629" i="2"/>
  <c r="A2629" i="2"/>
  <c r="H2628" i="2"/>
  <c r="F2628" i="2"/>
  <c r="E2628" i="2"/>
  <c r="A2628" i="2"/>
  <c r="H2627" i="2"/>
  <c r="F2627" i="2"/>
  <c r="E2627" i="2"/>
  <c r="A2627" i="2"/>
  <c r="H2626" i="2"/>
  <c r="F2626" i="2"/>
  <c r="E2626" i="2"/>
  <c r="A2626" i="2"/>
  <c r="H2625" i="2"/>
  <c r="F2625" i="2"/>
  <c r="E2625" i="2"/>
  <c r="A2625" i="2"/>
  <c r="H2624" i="2"/>
  <c r="F2624" i="2"/>
  <c r="E2624" i="2"/>
  <c r="A2624" i="2"/>
  <c r="H2623" i="2"/>
  <c r="F2623" i="2"/>
  <c r="E2623" i="2"/>
  <c r="A2623" i="2"/>
  <c r="H2622" i="2"/>
  <c r="F2622" i="2"/>
  <c r="E2622" i="2"/>
  <c r="A2622" i="2"/>
  <c r="H2621" i="2"/>
  <c r="F2621" i="2"/>
  <c r="E2621" i="2"/>
  <c r="A2621" i="2"/>
  <c r="H2620" i="2"/>
  <c r="F2620" i="2"/>
  <c r="E2620" i="2"/>
  <c r="A2620" i="2"/>
  <c r="H2619" i="2"/>
  <c r="F2619" i="2"/>
  <c r="E2619" i="2"/>
  <c r="A2619" i="2"/>
  <c r="H2618" i="2"/>
  <c r="F2618" i="2"/>
  <c r="E2618" i="2"/>
  <c r="A2618" i="2"/>
  <c r="H2617" i="2"/>
  <c r="F2617" i="2"/>
  <c r="E2617" i="2"/>
  <c r="A2617" i="2"/>
  <c r="H2616" i="2"/>
  <c r="F2616" i="2"/>
  <c r="E2616" i="2"/>
  <c r="A2616" i="2"/>
  <c r="H2615" i="2"/>
  <c r="F2615" i="2"/>
  <c r="E2615" i="2"/>
  <c r="A2615" i="2"/>
  <c r="H2614" i="2"/>
  <c r="F2614" i="2"/>
  <c r="E2614" i="2"/>
  <c r="A2614" i="2"/>
  <c r="H2613" i="2"/>
  <c r="F2613" i="2"/>
  <c r="E2613" i="2"/>
  <c r="A2613" i="2"/>
  <c r="H2612" i="2"/>
  <c r="F2612" i="2"/>
  <c r="E2612" i="2"/>
  <c r="A2612" i="2"/>
  <c r="H2611" i="2"/>
  <c r="F2611" i="2"/>
  <c r="E2611" i="2"/>
  <c r="A2611" i="2"/>
  <c r="H2610" i="2"/>
  <c r="F2610" i="2"/>
  <c r="E2610" i="2"/>
  <c r="A2610" i="2"/>
  <c r="H2609" i="2"/>
  <c r="F2609" i="2"/>
  <c r="E2609" i="2"/>
  <c r="A2609" i="2"/>
  <c r="H2608" i="2"/>
  <c r="F2608" i="2"/>
  <c r="E2608" i="2"/>
  <c r="A2608" i="2"/>
  <c r="H2607" i="2"/>
  <c r="F2607" i="2"/>
  <c r="E2607" i="2"/>
  <c r="A2607" i="2"/>
  <c r="H2606" i="2"/>
  <c r="F2606" i="2"/>
  <c r="E2606" i="2"/>
  <c r="A2606" i="2"/>
  <c r="H2605" i="2"/>
  <c r="F2605" i="2"/>
  <c r="E2605" i="2"/>
  <c r="A2605" i="2"/>
  <c r="H2604" i="2"/>
  <c r="F2604" i="2"/>
  <c r="E2604" i="2"/>
  <c r="A2604" i="2"/>
  <c r="H2603" i="2"/>
  <c r="F2603" i="2"/>
  <c r="E2603" i="2"/>
  <c r="A2603" i="2"/>
  <c r="H2602" i="2"/>
  <c r="F2602" i="2"/>
  <c r="E2602" i="2"/>
  <c r="A2602" i="2"/>
  <c r="H2601" i="2"/>
  <c r="F2601" i="2"/>
  <c r="E2601" i="2"/>
  <c r="A2601" i="2"/>
  <c r="H2600" i="2"/>
  <c r="F2600" i="2"/>
  <c r="E2600" i="2"/>
  <c r="A2600" i="2"/>
  <c r="H2599" i="2"/>
  <c r="F2599" i="2"/>
  <c r="E2599" i="2"/>
  <c r="A2599" i="2"/>
  <c r="H2598" i="2"/>
  <c r="F2598" i="2"/>
  <c r="E2598" i="2"/>
  <c r="A2598" i="2"/>
  <c r="H2597" i="2"/>
  <c r="F2597" i="2"/>
  <c r="E2597" i="2"/>
  <c r="A2597" i="2"/>
  <c r="H2596" i="2"/>
  <c r="F2596" i="2"/>
  <c r="E2596" i="2"/>
  <c r="A2596" i="2"/>
  <c r="H2595" i="2"/>
  <c r="F2595" i="2"/>
  <c r="E2595" i="2"/>
  <c r="A2595" i="2"/>
  <c r="H2594" i="2"/>
  <c r="F2594" i="2"/>
  <c r="E2594" i="2"/>
  <c r="A2594" i="2"/>
  <c r="H2593" i="2"/>
  <c r="F2593" i="2"/>
  <c r="E2593" i="2"/>
  <c r="A2593" i="2"/>
  <c r="H2592" i="2"/>
  <c r="F2592" i="2"/>
  <c r="E2592" i="2"/>
  <c r="A2592" i="2"/>
  <c r="H2591" i="2"/>
  <c r="F2591" i="2"/>
  <c r="E2591" i="2"/>
  <c r="A2591" i="2"/>
  <c r="H2590" i="2"/>
  <c r="F2590" i="2"/>
  <c r="E2590" i="2"/>
  <c r="A2590" i="2"/>
  <c r="H2589" i="2"/>
  <c r="F2589" i="2"/>
  <c r="E2589" i="2"/>
  <c r="A2589" i="2"/>
  <c r="H2588" i="2"/>
  <c r="F2588" i="2"/>
  <c r="E2588" i="2"/>
  <c r="A2588" i="2"/>
  <c r="H2587" i="2"/>
  <c r="F2587" i="2"/>
  <c r="E2587" i="2"/>
  <c r="A2587" i="2"/>
  <c r="H2586" i="2"/>
  <c r="F2586" i="2"/>
  <c r="E2586" i="2"/>
  <c r="A2586" i="2"/>
  <c r="H2585" i="2"/>
  <c r="F2585" i="2"/>
  <c r="E2585" i="2"/>
  <c r="A2585" i="2"/>
  <c r="H2584" i="2"/>
  <c r="F2584" i="2"/>
  <c r="E2584" i="2"/>
  <c r="A2584" i="2"/>
  <c r="H2583" i="2"/>
  <c r="F2583" i="2"/>
  <c r="E2583" i="2"/>
  <c r="A2583" i="2"/>
  <c r="H2582" i="2"/>
  <c r="F2582" i="2"/>
  <c r="E2582" i="2"/>
  <c r="A2582" i="2"/>
  <c r="H2581" i="2"/>
  <c r="F2581" i="2"/>
  <c r="E2581" i="2"/>
  <c r="A2581" i="2"/>
  <c r="H2580" i="2"/>
  <c r="F2580" i="2"/>
  <c r="E2580" i="2"/>
  <c r="A2580" i="2"/>
  <c r="H2579" i="2"/>
  <c r="F2579" i="2"/>
  <c r="E2579" i="2"/>
  <c r="A2579" i="2"/>
  <c r="H2578" i="2"/>
  <c r="F2578" i="2"/>
  <c r="E2578" i="2"/>
  <c r="A2578" i="2"/>
  <c r="H2577" i="2"/>
  <c r="F2577" i="2"/>
  <c r="E2577" i="2"/>
  <c r="A2577" i="2"/>
  <c r="H2576" i="2"/>
  <c r="F2576" i="2"/>
  <c r="E2576" i="2"/>
  <c r="A2576" i="2"/>
  <c r="H2575" i="2"/>
  <c r="F2575" i="2"/>
  <c r="E2575" i="2"/>
  <c r="A2575" i="2"/>
  <c r="H2574" i="2"/>
  <c r="F2574" i="2"/>
  <c r="E2574" i="2"/>
  <c r="A2574" i="2"/>
  <c r="H2573" i="2"/>
  <c r="F2573" i="2"/>
  <c r="E2573" i="2"/>
  <c r="A2573" i="2"/>
  <c r="H2572" i="2"/>
  <c r="F2572" i="2"/>
  <c r="E2572" i="2"/>
  <c r="A2572" i="2"/>
  <c r="H2571" i="2"/>
  <c r="F2571" i="2"/>
  <c r="E2571" i="2"/>
  <c r="A2571" i="2"/>
  <c r="H2570" i="2"/>
  <c r="F2570" i="2"/>
  <c r="E2570" i="2"/>
  <c r="A2570" i="2"/>
  <c r="H2569" i="2"/>
  <c r="F2569" i="2"/>
  <c r="E2569" i="2"/>
  <c r="A2569" i="2"/>
  <c r="H2568" i="2"/>
  <c r="F2568" i="2"/>
  <c r="E2568" i="2"/>
  <c r="A2568" i="2"/>
  <c r="H2567" i="2"/>
  <c r="F2567" i="2"/>
  <c r="E2567" i="2"/>
  <c r="A2567" i="2"/>
  <c r="H2566" i="2"/>
  <c r="F2566" i="2"/>
  <c r="E2566" i="2"/>
  <c r="A2566" i="2"/>
  <c r="H2565" i="2"/>
  <c r="F2565" i="2"/>
  <c r="E2565" i="2"/>
  <c r="A2565" i="2"/>
  <c r="H2564" i="2"/>
  <c r="F2564" i="2"/>
  <c r="E2564" i="2"/>
  <c r="A2564" i="2"/>
  <c r="H2563" i="2"/>
  <c r="F2563" i="2"/>
  <c r="E2563" i="2"/>
  <c r="A2563" i="2"/>
  <c r="H2562" i="2"/>
  <c r="F2562" i="2"/>
  <c r="E2562" i="2"/>
  <c r="A2562" i="2"/>
  <c r="H2561" i="2"/>
  <c r="F2561" i="2"/>
  <c r="E2561" i="2"/>
  <c r="A2561" i="2"/>
  <c r="H2560" i="2"/>
  <c r="F2560" i="2"/>
  <c r="E2560" i="2"/>
  <c r="A2560" i="2"/>
  <c r="H2559" i="2"/>
  <c r="F2559" i="2"/>
  <c r="E2559" i="2"/>
  <c r="A2559" i="2"/>
  <c r="H2558" i="2"/>
  <c r="F2558" i="2"/>
  <c r="E2558" i="2"/>
  <c r="A2558" i="2"/>
  <c r="H2557" i="2"/>
  <c r="F2557" i="2"/>
  <c r="E2557" i="2"/>
  <c r="A2557" i="2"/>
  <c r="H2556" i="2"/>
  <c r="F2556" i="2"/>
  <c r="E2556" i="2"/>
  <c r="A2556" i="2"/>
  <c r="H2555" i="2"/>
  <c r="F2555" i="2"/>
  <c r="E2555" i="2"/>
  <c r="A2555" i="2"/>
  <c r="H2554" i="2"/>
  <c r="F2554" i="2"/>
  <c r="E2554" i="2"/>
  <c r="A2554" i="2"/>
  <c r="H2553" i="2"/>
  <c r="F2553" i="2"/>
  <c r="E2553" i="2"/>
  <c r="A2553" i="2"/>
  <c r="H2552" i="2"/>
  <c r="F2552" i="2"/>
  <c r="E2552" i="2"/>
  <c r="A2552" i="2"/>
  <c r="H2551" i="2"/>
  <c r="F2551" i="2"/>
  <c r="E2551" i="2"/>
  <c r="A2551" i="2"/>
  <c r="H2550" i="2"/>
  <c r="F2550" i="2"/>
  <c r="E2550" i="2"/>
  <c r="A2550" i="2"/>
  <c r="H2549" i="2"/>
  <c r="F2549" i="2"/>
  <c r="E2549" i="2"/>
  <c r="A2549" i="2"/>
  <c r="H2548" i="2"/>
  <c r="F2548" i="2"/>
  <c r="E2548" i="2"/>
  <c r="A2548" i="2"/>
  <c r="H2547" i="2"/>
  <c r="F2547" i="2"/>
  <c r="E2547" i="2"/>
  <c r="A2547" i="2"/>
  <c r="H2546" i="2"/>
  <c r="F2546" i="2"/>
  <c r="E2546" i="2"/>
  <c r="A2546" i="2"/>
  <c r="H2545" i="2"/>
  <c r="F2545" i="2"/>
  <c r="E2545" i="2"/>
  <c r="A2545" i="2"/>
  <c r="H2544" i="2"/>
  <c r="F2544" i="2"/>
  <c r="E2544" i="2"/>
  <c r="A2544" i="2"/>
  <c r="H2543" i="2"/>
  <c r="F2543" i="2"/>
  <c r="E2543" i="2"/>
  <c r="A2543" i="2"/>
  <c r="H2542" i="2"/>
  <c r="F2542" i="2"/>
  <c r="E2542" i="2"/>
  <c r="A2542" i="2"/>
  <c r="H2541" i="2"/>
  <c r="F2541" i="2"/>
  <c r="E2541" i="2"/>
  <c r="A2541" i="2"/>
  <c r="H2540" i="2"/>
  <c r="F2540" i="2"/>
  <c r="E2540" i="2"/>
  <c r="A2540" i="2"/>
  <c r="H2539" i="2"/>
  <c r="F2539" i="2"/>
  <c r="E2539" i="2"/>
  <c r="A2539" i="2"/>
  <c r="H2538" i="2"/>
  <c r="F2538" i="2"/>
  <c r="E2538" i="2"/>
  <c r="A2538" i="2"/>
  <c r="H2537" i="2"/>
  <c r="F2537" i="2"/>
  <c r="E2537" i="2"/>
  <c r="A2537" i="2"/>
  <c r="H2536" i="2"/>
  <c r="F2536" i="2"/>
  <c r="E2536" i="2"/>
  <c r="A2536" i="2"/>
  <c r="H2535" i="2"/>
  <c r="F2535" i="2"/>
  <c r="E2535" i="2"/>
  <c r="A2535" i="2"/>
  <c r="H2534" i="2"/>
  <c r="F2534" i="2"/>
  <c r="E2534" i="2"/>
  <c r="A2534" i="2"/>
  <c r="H2533" i="2"/>
  <c r="F2533" i="2"/>
  <c r="E2533" i="2"/>
  <c r="A2533" i="2"/>
  <c r="H2532" i="2"/>
  <c r="F2532" i="2"/>
  <c r="E2532" i="2"/>
  <c r="A2532" i="2"/>
  <c r="H2531" i="2"/>
  <c r="F2531" i="2"/>
  <c r="E2531" i="2"/>
  <c r="A2531" i="2"/>
  <c r="H2530" i="2"/>
  <c r="F2530" i="2"/>
  <c r="E2530" i="2"/>
  <c r="A2530" i="2"/>
  <c r="H2529" i="2"/>
  <c r="F2529" i="2"/>
  <c r="E2529" i="2"/>
  <c r="A2529" i="2"/>
  <c r="H2528" i="2"/>
  <c r="F2528" i="2"/>
  <c r="E2528" i="2"/>
  <c r="A2528" i="2"/>
  <c r="H2527" i="2"/>
  <c r="F2527" i="2"/>
  <c r="E2527" i="2"/>
  <c r="A2527" i="2"/>
  <c r="H2526" i="2"/>
  <c r="F2526" i="2"/>
  <c r="E2526" i="2"/>
  <c r="A2526" i="2"/>
  <c r="H2525" i="2"/>
  <c r="F2525" i="2"/>
  <c r="E2525" i="2"/>
  <c r="A2525" i="2"/>
  <c r="H2524" i="2"/>
  <c r="F2524" i="2"/>
  <c r="E2524" i="2"/>
  <c r="A2524" i="2"/>
  <c r="H2523" i="2"/>
  <c r="F2523" i="2"/>
  <c r="E2523" i="2"/>
  <c r="A2523" i="2"/>
  <c r="H2522" i="2"/>
  <c r="F2522" i="2"/>
  <c r="E2522" i="2"/>
  <c r="A2522" i="2"/>
  <c r="H2521" i="2"/>
  <c r="F2521" i="2"/>
  <c r="E2521" i="2"/>
  <c r="A2521" i="2"/>
  <c r="H2520" i="2"/>
  <c r="F2520" i="2"/>
  <c r="E2520" i="2"/>
  <c r="A2520" i="2"/>
  <c r="H2519" i="2"/>
  <c r="F2519" i="2"/>
  <c r="E2519" i="2"/>
  <c r="A2519" i="2"/>
  <c r="H2518" i="2"/>
  <c r="F2518" i="2"/>
  <c r="E2518" i="2"/>
  <c r="A2518" i="2"/>
  <c r="H2517" i="2"/>
  <c r="F2517" i="2"/>
  <c r="E2517" i="2"/>
  <c r="A2517" i="2"/>
  <c r="H2516" i="2"/>
  <c r="F2516" i="2"/>
  <c r="E2516" i="2"/>
  <c r="A2516" i="2"/>
  <c r="H2515" i="2"/>
  <c r="F2515" i="2"/>
  <c r="E2515" i="2"/>
  <c r="A2515" i="2"/>
  <c r="H2514" i="2"/>
  <c r="F2514" i="2"/>
  <c r="E2514" i="2"/>
  <c r="A2514" i="2"/>
  <c r="H2513" i="2"/>
  <c r="F2513" i="2"/>
  <c r="E2513" i="2"/>
  <c r="A2513" i="2"/>
  <c r="H2512" i="2"/>
  <c r="F2512" i="2"/>
  <c r="E2512" i="2"/>
  <c r="A2512" i="2"/>
  <c r="H2511" i="2"/>
  <c r="F2511" i="2"/>
  <c r="E2511" i="2"/>
  <c r="A2511" i="2"/>
  <c r="H2510" i="2"/>
  <c r="F2510" i="2"/>
  <c r="E2510" i="2"/>
  <c r="A2510" i="2"/>
  <c r="H2509" i="2"/>
  <c r="F2509" i="2"/>
  <c r="E2509" i="2"/>
  <c r="A2509" i="2"/>
  <c r="H2508" i="2"/>
  <c r="F2508" i="2"/>
  <c r="E2508" i="2"/>
  <c r="A2508" i="2"/>
  <c r="H2507" i="2"/>
  <c r="F2507" i="2"/>
  <c r="E2507" i="2"/>
  <c r="A2507" i="2"/>
  <c r="H2506" i="2"/>
  <c r="F2506" i="2"/>
  <c r="E2506" i="2"/>
  <c r="A2506" i="2"/>
  <c r="H2505" i="2"/>
  <c r="F2505" i="2"/>
  <c r="E2505" i="2"/>
  <c r="A2505" i="2"/>
  <c r="H2504" i="2"/>
  <c r="F2504" i="2"/>
  <c r="E2504" i="2"/>
  <c r="A2504" i="2"/>
  <c r="H2503" i="2"/>
  <c r="F2503" i="2"/>
  <c r="E2503" i="2"/>
  <c r="A2503" i="2"/>
  <c r="H2502" i="2"/>
  <c r="F2502" i="2"/>
  <c r="E2502" i="2"/>
  <c r="A2502" i="2"/>
  <c r="H2501" i="2"/>
  <c r="F2501" i="2"/>
  <c r="E2501" i="2"/>
  <c r="A2501" i="2"/>
  <c r="H2500" i="2"/>
  <c r="F2500" i="2"/>
  <c r="E2500" i="2"/>
  <c r="A2500" i="2"/>
  <c r="H2499" i="2"/>
  <c r="F2499" i="2"/>
  <c r="E2499" i="2"/>
  <c r="A2499" i="2"/>
  <c r="H2498" i="2"/>
  <c r="F2498" i="2"/>
  <c r="E2498" i="2"/>
  <c r="A2498" i="2"/>
  <c r="H2497" i="2"/>
  <c r="F2497" i="2"/>
  <c r="E2497" i="2"/>
  <c r="A2497" i="2"/>
  <c r="H2496" i="2"/>
  <c r="F2496" i="2"/>
  <c r="E2496" i="2"/>
  <c r="A2496" i="2"/>
  <c r="H2495" i="2"/>
  <c r="F2495" i="2"/>
  <c r="E2495" i="2"/>
  <c r="A2495" i="2"/>
  <c r="H2494" i="2"/>
  <c r="F2494" i="2"/>
  <c r="E2494" i="2"/>
  <c r="A2494" i="2"/>
  <c r="H2493" i="2"/>
  <c r="F2493" i="2"/>
  <c r="E2493" i="2"/>
  <c r="A2493" i="2"/>
  <c r="H2492" i="2"/>
  <c r="F2492" i="2"/>
  <c r="E2492" i="2"/>
  <c r="A2492" i="2"/>
  <c r="H2491" i="2"/>
  <c r="F2491" i="2"/>
  <c r="E2491" i="2"/>
  <c r="A2491" i="2"/>
  <c r="H2490" i="2"/>
  <c r="F2490" i="2"/>
  <c r="E2490" i="2"/>
  <c r="A2490" i="2"/>
  <c r="H2489" i="2"/>
  <c r="F2489" i="2"/>
  <c r="E2489" i="2"/>
  <c r="A2489" i="2"/>
  <c r="H2488" i="2"/>
  <c r="F2488" i="2"/>
  <c r="E2488" i="2"/>
  <c r="A2488" i="2"/>
  <c r="H2487" i="2"/>
  <c r="F2487" i="2"/>
  <c r="E2487" i="2"/>
  <c r="A2487" i="2"/>
  <c r="H2486" i="2"/>
  <c r="F2486" i="2"/>
  <c r="E2486" i="2"/>
  <c r="A2486" i="2"/>
  <c r="H2485" i="2"/>
  <c r="F2485" i="2"/>
  <c r="E2485" i="2"/>
  <c r="A2485" i="2"/>
  <c r="H2484" i="2"/>
  <c r="F2484" i="2"/>
  <c r="E2484" i="2"/>
  <c r="A2484" i="2"/>
  <c r="H2483" i="2"/>
  <c r="F2483" i="2"/>
  <c r="E2483" i="2"/>
  <c r="A2483" i="2"/>
  <c r="H2482" i="2"/>
  <c r="F2482" i="2"/>
  <c r="E2482" i="2"/>
  <c r="A2482" i="2"/>
  <c r="H2481" i="2"/>
  <c r="F2481" i="2"/>
  <c r="E2481" i="2"/>
  <c r="A2481" i="2"/>
  <c r="H2480" i="2"/>
  <c r="F2480" i="2"/>
  <c r="E2480" i="2"/>
  <c r="A2480" i="2"/>
  <c r="H2479" i="2"/>
  <c r="F2479" i="2"/>
  <c r="E2479" i="2"/>
  <c r="A2479" i="2"/>
  <c r="H2478" i="2"/>
  <c r="F2478" i="2"/>
  <c r="E2478" i="2"/>
  <c r="A2478" i="2"/>
  <c r="H2477" i="2"/>
  <c r="F2477" i="2"/>
  <c r="E2477" i="2"/>
  <c r="A2477" i="2"/>
  <c r="H2476" i="2"/>
  <c r="F2476" i="2"/>
  <c r="E2476" i="2"/>
  <c r="A2476" i="2"/>
  <c r="H2475" i="2"/>
  <c r="F2475" i="2"/>
  <c r="E2475" i="2"/>
  <c r="A2475" i="2"/>
  <c r="H2474" i="2"/>
  <c r="F2474" i="2"/>
  <c r="E2474" i="2"/>
  <c r="A2474" i="2"/>
  <c r="H2473" i="2"/>
  <c r="F2473" i="2"/>
  <c r="E2473" i="2"/>
  <c r="A2473" i="2"/>
  <c r="H2472" i="2"/>
  <c r="F2472" i="2"/>
  <c r="E2472" i="2"/>
  <c r="A2472" i="2"/>
  <c r="H2471" i="2"/>
  <c r="F2471" i="2"/>
  <c r="E2471" i="2"/>
  <c r="A2471" i="2"/>
  <c r="H2470" i="2"/>
  <c r="F2470" i="2"/>
  <c r="E2470" i="2"/>
  <c r="A2470" i="2"/>
  <c r="H2469" i="2"/>
  <c r="F2469" i="2"/>
  <c r="E2469" i="2"/>
  <c r="A2469" i="2"/>
  <c r="H2468" i="2"/>
  <c r="F2468" i="2"/>
  <c r="E2468" i="2"/>
  <c r="A2468" i="2"/>
  <c r="H2467" i="2"/>
  <c r="F2467" i="2"/>
  <c r="E2467" i="2"/>
  <c r="A2467" i="2"/>
  <c r="H2466" i="2"/>
  <c r="F2466" i="2"/>
  <c r="E2466" i="2"/>
  <c r="A2466" i="2"/>
  <c r="H2465" i="2"/>
  <c r="F2465" i="2"/>
  <c r="E2465" i="2"/>
  <c r="A2465" i="2"/>
  <c r="H2464" i="2"/>
  <c r="F2464" i="2"/>
  <c r="E2464" i="2"/>
  <c r="A2464" i="2"/>
  <c r="H2463" i="2"/>
  <c r="F2463" i="2"/>
  <c r="E2463" i="2"/>
  <c r="A2463" i="2"/>
  <c r="H2462" i="2"/>
  <c r="F2462" i="2"/>
  <c r="E2462" i="2"/>
  <c r="A2462" i="2"/>
  <c r="H2461" i="2"/>
  <c r="F2461" i="2"/>
  <c r="E2461" i="2"/>
  <c r="A2461" i="2"/>
  <c r="H2460" i="2"/>
  <c r="F2460" i="2"/>
  <c r="E2460" i="2"/>
  <c r="A2460" i="2"/>
  <c r="H2459" i="2"/>
  <c r="F2459" i="2"/>
  <c r="E2459" i="2"/>
  <c r="A2459" i="2"/>
  <c r="H2458" i="2"/>
  <c r="F2458" i="2"/>
  <c r="E2458" i="2"/>
  <c r="A2458" i="2"/>
  <c r="H2457" i="2"/>
  <c r="F2457" i="2"/>
  <c r="E2457" i="2"/>
  <c r="A2457" i="2"/>
  <c r="H2456" i="2"/>
  <c r="F2456" i="2"/>
  <c r="E2456" i="2"/>
  <c r="A2456" i="2"/>
  <c r="H2455" i="2"/>
  <c r="F2455" i="2"/>
  <c r="E2455" i="2"/>
  <c r="A2455" i="2"/>
  <c r="H2454" i="2"/>
  <c r="F2454" i="2"/>
  <c r="E2454" i="2"/>
  <c r="A2454" i="2"/>
  <c r="H2453" i="2"/>
  <c r="F2453" i="2"/>
  <c r="E2453" i="2"/>
  <c r="A2453" i="2"/>
  <c r="H2452" i="2"/>
  <c r="F2452" i="2"/>
  <c r="E2452" i="2"/>
  <c r="A2452" i="2"/>
  <c r="H2451" i="2"/>
  <c r="F2451" i="2"/>
  <c r="E2451" i="2"/>
  <c r="A2451" i="2"/>
  <c r="H2450" i="2"/>
  <c r="F2450" i="2"/>
  <c r="E2450" i="2"/>
  <c r="A2450" i="2"/>
  <c r="H2449" i="2"/>
  <c r="F2449" i="2"/>
  <c r="E2449" i="2"/>
  <c r="A2449" i="2"/>
  <c r="H2448" i="2"/>
  <c r="F2448" i="2"/>
  <c r="E2448" i="2"/>
  <c r="A2448" i="2"/>
  <c r="H2447" i="2"/>
  <c r="F2447" i="2"/>
  <c r="E2447" i="2"/>
  <c r="A2447" i="2"/>
  <c r="H2446" i="2"/>
  <c r="F2446" i="2"/>
  <c r="E2446" i="2"/>
  <c r="A2446" i="2"/>
  <c r="H2445" i="2"/>
  <c r="F2445" i="2"/>
  <c r="E2445" i="2"/>
  <c r="A2445" i="2"/>
  <c r="H2444" i="2"/>
  <c r="F2444" i="2"/>
  <c r="E2444" i="2"/>
  <c r="A2444" i="2"/>
  <c r="H2443" i="2"/>
  <c r="F2443" i="2"/>
  <c r="E2443" i="2"/>
  <c r="A2443" i="2"/>
  <c r="H2442" i="2"/>
  <c r="F2442" i="2"/>
  <c r="E2442" i="2"/>
  <c r="A2442" i="2"/>
  <c r="H2441" i="2"/>
  <c r="F2441" i="2"/>
  <c r="E2441" i="2"/>
  <c r="A2441" i="2"/>
  <c r="H2440" i="2"/>
  <c r="F2440" i="2"/>
  <c r="E2440" i="2"/>
  <c r="A2440" i="2"/>
  <c r="H2439" i="2"/>
  <c r="F2439" i="2"/>
  <c r="E2439" i="2"/>
  <c r="A2439" i="2"/>
  <c r="H2438" i="2"/>
  <c r="F2438" i="2"/>
  <c r="E2438" i="2"/>
  <c r="A2438" i="2"/>
  <c r="H2437" i="2"/>
  <c r="F2437" i="2"/>
  <c r="E2437" i="2"/>
  <c r="A2437" i="2"/>
  <c r="H2436" i="2"/>
  <c r="F2436" i="2"/>
  <c r="E2436" i="2"/>
  <c r="A2436" i="2"/>
  <c r="H2435" i="2"/>
  <c r="F2435" i="2"/>
  <c r="E2435" i="2"/>
  <c r="A2435" i="2"/>
  <c r="H2434" i="2"/>
  <c r="F2434" i="2"/>
  <c r="E2434" i="2"/>
  <c r="A2434" i="2"/>
  <c r="H2433" i="2"/>
  <c r="F2433" i="2"/>
  <c r="E2433" i="2"/>
  <c r="A2433" i="2"/>
  <c r="H2432" i="2"/>
  <c r="F2432" i="2"/>
  <c r="E2432" i="2"/>
  <c r="A2432" i="2"/>
  <c r="H2431" i="2"/>
  <c r="F2431" i="2"/>
  <c r="E2431" i="2"/>
  <c r="A2431" i="2"/>
  <c r="H2430" i="2"/>
  <c r="F2430" i="2"/>
  <c r="E2430" i="2"/>
  <c r="A2430" i="2"/>
  <c r="H2429" i="2"/>
  <c r="F2429" i="2"/>
  <c r="E2429" i="2"/>
  <c r="A2429" i="2"/>
  <c r="H2428" i="2"/>
  <c r="F2428" i="2"/>
  <c r="E2428" i="2"/>
  <c r="A2428" i="2"/>
  <c r="H2427" i="2"/>
  <c r="F2427" i="2"/>
  <c r="E2427" i="2"/>
  <c r="A2427" i="2"/>
  <c r="H2426" i="2"/>
  <c r="F2426" i="2"/>
  <c r="E2426" i="2"/>
  <c r="A2426" i="2"/>
  <c r="H2425" i="2"/>
  <c r="F2425" i="2"/>
  <c r="E2425" i="2"/>
  <c r="A2425" i="2"/>
  <c r="H2424" i="2"/>
  <c r="F2424" i="2"/>
  <c r="E2424" i="2"/>
  <c r="A2424" i="2"/>
  <c r="H2423" i="2"/>
  <c r="F2423" i="2"/>
  <c r="E2423" i="2"/>
  <c r="A2423" i="2"/>
  <c r="H2422" i="2"/>
  <c r="F2422" i="2"/>
  <c r="E2422" i="2"/>
  <c r="A2422" i="2"/>
  <c r="H2421" i="2"/>
  <c r="F2421" i="2"/>
  <c r="E2421" i="2"/>
  <c r="A2421" i="2"/>
  <c r="H2420" i="2"/>
  <c r="F2420" i="2"/>
  <c r="E2420" i="2"/>
  <c r="A2420" i="2"/>
  <c r="H2419" i="2"/>
  <c r="F2419" i="2"/>
  <c r="E2419" i="2"/>
  <c r="A2419" i="2"/>
  <c r="H2418" i="2"/>
  <c r="F2418" i="2"/>
  <c r="E2418" i="2"/>
  <c r="A2418" i="2"/>
  <c r="H2417" i="2"/>
  <c r="F2417" i="2"/>
  <c r="E2417" i="2"/>
  <c r="A2417" i="2"/>
  <c r="H2416" i="2"/>
  <c r="F2416" i="2"/>
  <c r="E2416" i="2"/>
  <c r="A2416" i="2"/>
  <c r="H2415" i="2"/>
  <c r="F2415" i="2"/>
  <c r="E2415" i="2"/>
  <c r="A2415" i="2"/>
  <c r="H2414" i="2"/>
  <c r="F2414" i="2"/>
  <c r="E2414" i="2"/>
  <c r="A2414" i="2"/>
  <c r="H2413" i="2"/>
  <c r="F2413" i="2"/>
  <c r="E2413" i="2"/>
  <c r="A2413" i="2"/>
  <c r="H2412" i="2"/>
  <c r="F2412" i="2"/>
  <c r="E2412" i="2"/>
  <c r="A2412" i="2"/>
  <c r="H2411" i="2"/>
  <c r="F2411" i="2"/>
  <c r="E2411" i="2"/>
  <c r="A2411" i="2"/>
  <c r="H2410" i="2"/>
  <c r="F2410" i="2"/>
  <c r="E2410" i="2"/>
  <c r="A2410" i="2"/>
  <c r="H2409" i="2"/>
  <c r="F2409" i="2"/>
  <c r="E2409" i="2"/>
  <c r="A2409" i="2"/>
  <c r="H2408" i="2"/>
  <c r="F2408" i="2"/>
  <c r="E2408" i="2"/>
  <c r="A2408" i="2"/>
  <c r="H2407" i="2"/>
  <c r="F2407" i="2"/>
  <c r="E2407" i="2"/>
  <c r="A2407" i="2"/>
  <c r="H2406" i="2"/>
  <c r="F2406" i="2"/>
  <c r="E2406" i="2"/>
  <c r="A2406" i="2"/>
  <c r="H2405" i="2"/>
  <c r="F2405" i="2"/>
  <c r="E2405" i="2"/>
  <c r="A2405" i="2"/>
  <c r="H2404" i="2"/>
  <c r="F2404" i="2"/>
  <c r="E2404" i="2"/>
  <c r="A2404" i="2"/>
  <c r="H2403" i="2"/>
  <c r="F2403" i="2"/>
  <c r="E2403" i="2"/>
  <c r="A2403" i="2"/>
  <c r="H2402" i="2"/>
  <c r="F2402" i="2"/>
  <c r="E2402" i="2"/>
  <c r="A2402" i="2"/>
  <c r="H2401" i="2"/>
  <c r="F2401" i="2"/>
  <c r="E2401" i="2"/>
  <c r="A2401" i="2"/>
  <c r="H2400" i="2"/>
  <c r="F2400" i="2"/>
  <c r="E2400" i="2"/>
  <c r="A2400" i="2"/>
  <c r="H2399" i="2"/>
  <c r="F2399" i="2"/>
  <c r="E2399" i="2"/>
  <c r="A2399" i="2"/>
  <c r="H2398" i="2"/>
  <c r="F2398" i="2"/>
  <c r="E2398" i="2"/>
  <c r="A2398" i="2"/>
  <c r="H2397" i="2"/>
  <c r="F2397" i="2"/>
  <c r="E2397" i="2"/>
  <c r="A2397" i="2"/>
  <c r="H2396" i="2"/>
  <c r="F2396" i="2"/>
  <c r="E2396" i="2"/>
  <c r="A2396" i="2"/>
  <c r="H2395" i="2"/>
  <c r="F2395" i="2"/>
  <c r="E2395" i="2"/>
  <c r="A2395" i="2"/>
  <c r="H2394" i="2"/>
  <c r="F2394" i="2"/>
  <c r="E2394" i="2"/>
  <c r="A2394" i="2"/>
  <c r="H2393" i="2"/>
  <c r="F2393" i="2"/>
  <c r="E2393" i="2"/>
  <c r="A2393" i="2"/>
  <c r="H2392" i="2"/>
  <c r="F2392" i="2"/>
  <c r="E2392" i="2"/>
  <c r="A2392" i="2"/>
  <c r="H2391" i="2"/>
  <c r="F2391" i="2"/>
  <c r="E2391" i="2"/>
  <c r="A2391" i="2"/>
  <c r="H2390" i="2"/>
  <c r="F2390" i="2"/>
  <c r="E2390" i="2"/>
  <c r="A2390" i="2"/>
  <c r="H2389" i="2"/>
  <c r="F2389" i="2"/>
  <c r="E2389" i="2"/>
  <c r="A2389" i="2"/>
  <c r="H2388" i="2"/>
  <c r="F2388" i="2"/>
  <c r="E2388" i="2"/>
  <c r="A2388" i="2"/>
  <c r="H2387" i="2"/>
  <c r="F2387" i="2"/>
  <c r="E2387" i="2"/>
  <c r="A2387" i="2"/>
  <c r="H2386" i="2"/>
  <c r="F2386" i="2"/>
  <c r="E2386" i="2"/>
  <c r="A2386" i="2"/>
  <c r="H2385" i="2"/>
  <c r="F2385" i="2"/>
  <c r="E2385" i="2"/>
  <c r="A2385" i="2"/>
  <c r="H2384" i="2"/>
  <c r="F2384" i="2"/>
  <c r="E2384" i="2"/>
  <c r="A2384" i="2"/>
  <c r="H2383" i="2"/>
  <c r="F2383" i="2"/>
  <c r="E2383" i="2"/>
  <c r="A2383" i="2"/>
  <c r="H2382" i="2"/>
  <c r="F2382" i="2"/>
  <c r="E2382" i="2"/>
  <c r="A2382" i="2"/>
  <c r="H2381" i="2"/>
  <c r="F2381" i="2"/>
  <c r="E2381" i="2"/>
  <c r="A2381" i="2"/>
  <c r="H2380" i="2"/>
  <c r="F2380" i="2"/>
  <c r="E2380" i="2"/>
  <c r="A2380" i="2"/>
  <c r="H2379" i="2"/>
  <c r="F2379" i="2"/>
  <c r="E2379" i="2"/>
  <c r="A2379" i="2"/>
  <c r="H2378" i="2"/>
  <c r="F2378" i="2"/>
  <c r="E2378" i="2"/>
  <c r="A2378" i="2"/>
  <c r="H2377" i="2"/>
  <c r="F2377" i="2"/>
  <c r="E2377" i="2"/>
  <c r="A2377" i="2"/>
  <c r="H2376" i="2"/>
  <c r="F2376" i="2"/>
  <c r="E2376" i="2"/>
  <c r="A2376" i="2"/>
  <c r="H2375" i="2"/>
  <c r="F2375" i="2"/>
  <c r="E2375" i="2"/>
  <c r="A2375" i="2"/>
  <c r="H2374" i="2"/>
  <c r="F2374" i="2"/>
  <c r="E2374" i="2"/>
  <c r="A2374" i="2"/>
  <c r="H2373" i="2"/>
  <c r="F2373" i="2"/>
  <c r="E2373" i="2"/>
  <c r="A2373" i="2"/>
  <c r="H2372" i="2"/>
  <c r="F2372" i="2"/>
  <c r="E2372" i="2"/>
  <c r="A2372" i="2"/>
  <c r="H2371" i="2"/>
  <c r="F2371" i="2"/>
  <c r="E2371" i="2"/>
  <c r="A2371" i="2"/>
  <c r="H2370" i="2"/>
  <c r="F2370" i="2"/>
  <c r="E2370" i="2"/>
  <c r="A2370" i="2"/>
  <c r="H2369" i="2"/>
  <c r="F2369" i="2"/>
  <c r="E2369" i="2"/>
  <c r="A2369" i="2"/>
  <c r="H2368" i="2"/>
  <c r="F2368" i="2"/>
  <c r="E2368" i="2"/>
  <c r="A2368" i="2"/>
  <c r="H2367" i="2"/>
  <c r="F2367" i="2"/>
  <c r="E2367" i="2"/>
  <c r="A2367" i="2"/>
  <c r="H2366" i="2"/>
  <c r="F2366" i="2"/>
  <c r="E2366" i="2"/>
  <c r="A2366" i="2"/>
  <c r="H2365" i="2"/>
  <c r="F2365" i="2"/>
  <c r="E2365" i="2"/>
  <c r="A2365" i="2"/>
  <c r="H2364" i="2"/>
  <c r="F2364" i="2"/>
  <c r="E2364" i="2"/>
  <c r="A2364" i="2"/>
  <c r="H2363" i="2"/>
  <c r="F2363" i="2"/>
  <c r="E2363" i="2"/>
  <c r="A2363" i="2"/>
  <c r="H2362" i="2"/>
  <c r="F2362" i="2"/>
  <c r="E2362" i="2"/>
  <c r="A2362" i="2"/>
  <c r="H2361" i="2"/>
  <c r="F2361" i="2"/>
  <c r="E2361" i="2"/>
  <c r="A2361" i="2"/>
  <c r="H2360" i="2"/>
  <c r="F2360" i="2"/>
  <c r="E2360" i="2"/>
  <c r="A2360" i="2"/>
  <c r="H2359" i="2"/>
  <c r="F2359" i="2"/>
  <c r="E2359" i="2"/>
  <c r="A2359" i="2"/>
  <c r="H2358" i="2"/>
  <c r="F2358" i="2"/>
  <c r="E2358" i="2"/>
  <c r="A2358" i="2"/>
  <c r="H2357" i="2"/>
  <c r="F2357" i="2"/>
  <c r="E2357" i="2"/>
  <c r="A2357" i="2"/>
  <c r="H2356" i="2"/>
  <c r="F2356" i="2"/>
  <c r="E2356" i="2"/>
  <c r="A2356" i="2"/>
  <c r="H2355" i="2"/>
  <c r="F2355" i="2"/>
  <c r="E2355" i="2"/>
  <c r="A2355" i="2"/>
  <c r="H2354" i="2"/>
  <c r="F2354" i="2"/>
  <c r="E2354" i="2"/>
  <c r="A2354" i="2"/>
  <c r="H2353" i="2"/>
  <c r="F2353" i="2"/>
  <c r="E2353" i="2"/>
  <c r="A2353" i="2"/>
  <c r="H2352" i="2"/>
  <c r="F2352" i="2"/>
  <c r="E2352" i="2"/>
  <c r="A2352" i="2"/>
  <c r="H2351" i="2"/>
  <c r="F2351" i="2"/>
  <c r="E2351" i="2"/>
  <c r="A2351" i="2"/>
  <c r="H2350" i="2"/>
  <c r="F2350" i="2"/>
  <c r="E2350" i="2"/>
  <c r="A2350" i="2"/>
  <c r="H2349" i="2"/>
  <c r="F2349" i="2"/>
  <c r="E2349" i="2"/>
  <c r="A2349" i="2"/>
  <c r="H2348" i="2"/>
  <c r="F2348" i="2"/>
  <c r="E2348" i="2"/>
  <c r="A2348" i="2"/>
  <c r="H2347" i="2"/>
  <c r="F2347" i="2"/>
  <c r="E2347" i="2"/>
  <c r="A2347" i="2"/>
  <c r="H2346" i="2"/>
  <c r="F2346" i="2"/>
  <c r="E2346" i="2"/>
  <c r="A2346" i="2"/>
  <c r="H2345" i="2"/>
  <c r="F2345" i="2"/>
  <c r="E2345" i="2"/>
  <c r="A2345" i="2"/>
  <c r="H2344" i="2"/>
  <c r="F2344" i="2"/>
  <c r="E2344" i="2"/>
  <c r="A2344" i="2"/>
  <c r="H2343" i="2"/>
  <c r="F2343" i="2"/>
  <c r="E2343" i="2"/>
  <c r="A2343" i="2"/>
  <c r="H2342" i="2"/>
  <c r="F2342" i="2"/>
  <c r="E2342" i="2"/>
  <c r="A2342" i="2"/>
  <c r="H2341" i="2"/>
  <c r="F2341" i="2"/>
  <c r="E2341" i="2"/>
  <c r="A2341" i="2"/>
  <c r="H2340" i="2"/>
  <c r="F2340" i="2"/>
  <c r="E2340" i="2"/>
  <c r="A2340" i="2"/>
  <c r="H2339" i="2"/>
  <c r="F2339" i="2"/>
  <c r="E2339" i="2"/>
  <c r="A2339" i="2"/>
  <c r="H2338" i="2"/>
  <c r="F2338" i="2"/>
  <c r="E2338" i="2"/>
  <c r="A2338" i="2"/>
  <c r="H2337" i="2"/>
  <c r="F2337" i="2"/>
  <c r="E2337" i="2"/>
  <c r="A2337" i="2"/>
  <c r="H2336" i="2"/>
  <c r="F2336" i="2"/>
  <c r="E2336" i="2"/>
  <c r="A2336" i="2"/>
  <c r="H2335" i="2"/>
  <c r="F2335" i="2"/>
  <c r="E2335" i="2"/>
  <c r="A2335" i="2"/>
  <c r="H2334" i="2"/>
  <c r="F2334" i="2"/>
  <c r="E2334" i="2"/>
  <c r="A2334" i="2"/>
  <c r="H2333" i="2"/>
  <c r="F2333" i="2"/>
  <c r="E2333" i="2"/>
  <c r="A2333" i="2"/>
  <c r="H2332" i="2"/>
  <c r="F2332" i="2"/>
  <c r="E2332" i="2"/>
  <c r="A2332" i="2"/>
  <c r="H2331" i="2"/>
  <c r="F2331" i="2"/>
  <c r="E2331" i="2"/>
  <c r="A2331" i="2"/>
  <c r="H2330" i="2"/>
  <c r="F2330" i="2"/>
  <c r="E2330" i="2"/>
  <c r="A2330" i="2"/>
  <c r="H2329" i="2"/>
  <c r="F2329" i="2"/>
  <c r="E2329" i="2"/>
  <c r="A2329" i="2"/>
  <c r="H2328" i="2"/>
  <c r="F2328" i="2"/>
  <c r="E2328" i="2"/>
  <c r="A2328" i="2"/>
  <c r="H2327" i="2"/>
  <c r="F2327" i="2"/>
  <c r="E2327" i="2"/>
  <c r="A2327" i="2"/>
  <c r="H2326" i="2"/>
  <c r="F2326" i="2"/>
  <c r="E2326" i="2"/>
  <c r="A2326" i="2"/>
  <c r="H2325" i="2"/>
  <c r="F2325" i="2"/>
  <c r="E2325" i="2"/>
  <c r="A2325" i="2"/>
  <c r="H2324" i="2"/>
  <c r="F2324" i="2"/>
  <c r="E2324" i="2"/>
  <c r="A2324" i="2"/>
  <c r="H2323" i="2"/>
  <c r="F2323" i="2"/>
  <c r="E2323" i="2"/>
  <c r="A2323" i="2"/>
  <c r="H2322" i="2"/>
  <c r="F2322" i="2"/>
  <c r="E2322" i="2"/>
  <c r="A2322" i="2"/>
  <c r="H2321" i="2"/>
  <c r="F2321" i="2"/>
  <c r="E2321" i="2"/>
  <c r="A2321" i="2"/>
  <c r="H2320" i="2"/>
  <c r="F2320" i="2"/>
  <c r="E2320" i="2"/>
  <c r="A2320" i="2"/>
  <c r="H2319" i="2"/>
  <c r="F2319" i="2"/>
  <c r="E2319" i="2"/>
  <c r="A2319" i="2"/>
  <c r="H2318" i="2"/>
  <c r="F2318" i="2"/>
  <c r="E2318" i="2"/>
  <c r="A2318" i="2"/>
  <c r="H2317" i="2"/>
  <c r="F2317" i="2"/>
  <c r="E2317" i="2"/>
  <c r="A2317" i="2"/>
  <c r="H2316" i="2"/>
  <c r="F2316" i="2"/>
  <c r="E2316" i="2"/>
  <c r="A2316" i="2"/>
  <c r="H2315" i="2"/>
  <c r="F2315" i="2"/>
  <c r="E2315" i="2"/>
  <c r="A2315" i="2"/>
  <c r="H2314" i="2"/>
  <c r="F2314" i="2"/>
  <c r="E2314" i="2"/>
  <c r="A2314" i="2"/>
  <c r="H2313" i="2"/>
  <c r="F2313" i="2"/>
  <c r="E2313" i="2"/>
  <c r="A2313" i="2"/>
  <c r="H2312" i="2"/>
  <c r="F2312" i="2"/>
  <c r="E2312" i="2"/>
  <c r="A2312" i="2"/>
  <c r="H2311" i="2"/>
  <c r="F2311" i="2"/>
  <c r="E2311" i="2"/>
  <c r="A2311" i="2"/>
  <c r="H2310" i="2"/>
  <c r="F2310" i="2"/>
  <c r="E2310" i="2"/>
  <c r="A2310" i="2"/>
  <c r="H2309" i="2"/>
  <c r="F2309" i="2"/>
  <c r="E2309" i="2"/>
  <c r="A2309" i="2"/>
  <c r="H2308" i="2"/>
  <c r="F2308" i="2"/>
  <c r="E2308" i="2"/>
  <c r="A2308" i="2"/>
  <c r="H2307" i="2"/>
  <c r="F2307" i="2"/>
  <c r="E2307" i="2"/>
  <c r="A2307" i="2"/>
  <c r="H2306" i="2"/>
  <c r="F2306" i="2"/>
  <c r="E2306" i="2"/>
  <c r="A2306" i="2"/>
  <c r="H2305" i="2"/>
  <c r="F2305" i="2"/>
  <c r="E2305" i="2"/>
  <c r="A2305" i="2"/>
  <c r="H2304" i="2"/>
  <c r="F2304" i="2"/>
  <c r="E2304" i="2"/>
  <c r="A2304" i="2"/>
  <c r="H2303" i="2"/>
  <c r="F2303" i="2"/>
  <c r="E2303" i="2"/>
  <c r="A2303" i="2"/>
  <c r="H2302" i="2"/>
  <c r="F2302" i="2"/>
  <c r="E2302" i="2"/>
  <c r="A2302" i="2"/>
  <c r="H2301" i="2"/>
  <c r="F2301" i="2"/>
  <c r="E2301" i="2"/>
  <c r="A2301" i="2"/>
  <c r="H2300" i="2"/>
  <c r="F2300" i="2"/>
  <c r="E2300" i="2"/>
  <c r="A2300" i="2"/>
  <c r="H2299" i="2"/>
  <c r="F2299" i="2"/>
  <c r="E2299" i="2"/>
  <c r="A2299" i="2"/>
  <c r="H2298" i="2"/>
  <c r="F2298" i="2"/>
  <c r="E2298" i="2"/>
  <c r="A2298" i="2"/>
  <c r="H2297" i="2"/>
  <c r="F2297" i="2"/>
  <c r="E2297" i="2"/>
  <c r="A2297" i="2"/>
  <c r="H2296" i="2"/>
  <c r="F2296" i="2"/>
  <c r="E2296" i="2"/>
  <c r="A2296" i="2"/>
  <c r="H2295" i="2"/>
  <c r="F2295" i="2"/>
  <c r="E2295" i="2"/>
  <c r="A2295" i="2"/>
  <c r="H2294" i="2"/>
  <c r="F2294" i="2"/>
  <c r="E2294" i="2"/>
  <c r="A2294" i="2"/>
  <c r="H2293" i="2"/>
  <c r="F2293" i="2"/>
  <c r="E2293" i="2"/>
  <c r="A2293" i="2"/>
  <c r="H2292" i="2"/>
  <c r="F2292" i="2"/>
  <c r="E2292" i="2"/>
  <c r="A2292" i="2"/>
  <c r="H2291" i="2"/>
  <c r="F2291" i="2"/>
  <c r="E2291" i="2"/>
  <c r="A2291" i="2"/>
  <c r="H2290" i="2"/>
  <c r="F2290" i="2"/>
  <c r="E2290" i="2"/>
  <c r="A2290" i="2"/>
  <c r="H2289" i="2"/>
  <c r="F2289" i="2"/>
  <c r="E2289" i="2"/>
  <c r="A2289" i="2"/>
  <c r="H2288" i="2"/>
  <c r="F2288" i="2"/>
  <c r="E2288" i="2"/>
  <c r="A2288" i="2"/>
  <c r="H2287" i="2"/>
  <c r="F2287" i="2"/>
  <c r="E2287" i="2"/>
  <c r="A2287" i="2"/>
  <c r="H2286" i="2"/>
  <c r="F2286" i="2"/>
  <c r="E2286" i="2"/>
  <c r="A2286" i="2"/>
  <c r="H2285" i="2"/>
  <c r="F2285" i="2"/>
  <c r="E2285" i="2"/>
  <c r="A2285" i="2"/>
  <c r="H2284" i="2"/>
  <c r="F2284" i="2"/>
  <c r="E2284" i="2"/>
  <c r="A2284" i="2"/>
  <c r="H2283" i="2"/>
  <c r="F2283" i="2"/>
  <c r="E2283" i="2"/>
  <c r="A2283" i="2"/>
  <c r="H2282" i="2"/>
  <c r="F2282" i="2"/>
  <c r="E2282" i="2"/>
  <c r="A2282" i="2"/>
  <c r="H2281" i="2"/>
  <c r="F2281" i="2"/>
  <c r="E2281" i="2"/>
  <c r="A2281" i="2"/>
  <c r="H2280" i="2"/>
  <c r="F2280" i="2"/>
  <c r="E2280" i="2"/>
  <c r="A2280" i="2"/>
  <c r="H2279" i="2"/>
  <c r="F2279" i="2"/>
  <c r="E2279" i="2"/>
  <c r="A2279" i="2"/>
  <c r="H2278" i="2"/>
  <c r="F2278" i="2"/>
  <c r="E2278" i="2"/>
  <c r="A2278" i="2"/>
  <c r="H2277" i="2"/>
  <c r="F2277" i="2"/>
  <c r="E2277" i="2"/>
  <c r="A2277" i="2"/>
  <c r="H2276" i="2"/>
  <c r="F2276" i="2"/>
  <c r="E2276" i="2"/>
  <c r="A2276" i="2"/>
  <c r="H2275" i="2"/>
  <c r="F2275" i="2"/>
  <c r="E2275" i="2"/>
  <c r="A2275" i="2"/>
  <c r="H2274" i="2"/>
  <c r="F2274" i="2"/>
  <c r="E2274" i="2"/>
  <c r="A2274" i="2"/>
  <c r="H2273" i="2"/>
  <c r="F2273" i="2"/>
  <c r="E2273" i="2"/>
  <c r="A2273" i="2"/>
  <c r="H2272" i="2"/>
  <c r="F2272" i="2"/>
  <c r="E2272" i="2"/>
  <c r="A2272" i="2"/>
  <c r="H2271" i="2"/>
  <c r="F2271" i="2"/>
  <c r="E2271" i="2"/>
  <c r="A2271" i="2"/>
  <c r="H2270" i="2"/>
  <c r="F2270" i="2"/>
  <c r="E2270" i="2"/>
  <c r="A2270" i="2"/>
  <c r="H2269" i="2"/>
  <c r="F2269" i="2"/>
  <c r="E2269" i="2"/>
  <c r="A2269" i="2"/>
  <c r="H2268" i="2"/>
  <c r="F2268" i="2"/>
  <c r="E2268" i="2"/>
  <c r="A2268" i="2"/>
  <c r="H2267" i="2"/>
  <c r="F2267" i="2"/>
  <c r="E2267" i="2"/>
  <c r="A2267" i="2"/>
  <c r="H2266" i="2"/>
  <c r="F2266" i="2"/>
  <c r="E2266" i="2"/>
  <c r="A2266" i="2"/>
  <c r="H2265" i="2"/>
  <c r="F2265" i="2"/>
  <c r="E2265" i="2"/>
  <c r="A2265" i="2"/>
  <c r="H2264" i="2"/>
  <c r="F2264" i="2"/>
  <c r="E2264" i="2"/>
  <c r="A2264" i="2"/>
  <c r="H2263" i="2"/>
  <c r="F2263" i="2"/>
  <c r="E2263" i="2"/>
  <c r="A2263" i="2"/>
  <c r="H2262" i="2"/>
  <c r="F2262" i="2"/>
  <c r="E2262" i="2"/>
  <c r="A2262" i="2"/>
  <c r="H2261" i="2"/>
  <c r="F2261" i="2"/>
  <c r="E2261" i="2"/>
  <c r="A2261" i="2"/>
  <c r="H2260" i="2"/>
  <c r="F2260" i="2"/>
  <c r="E2260" i="2"/>
  <c r="A2260" i="2"/>
  <c r="H2259" i="2"/>
  <c r="F2259" i="2"/>
  <c r="E2259" i="2"/>
  <c r="A2259" i="2"/>
  <c r="H2258" i="2"/>
  <c r="F2258" i="2"/>
  <c r="E2258" i="2"/>
  <c r="A2258" i="2"/>
  <c r="H2257" i="2"/>
  <c r="F2257" i="2"/>
  <c r="E2257" i="2"/>
  <c r="A2257" i="2"/>
  <c r="H2256" i="2"/>
  <c r="F2256" i="2"/>
  <c r="E2256" i="2"/>
  <c r="A2256" i="2"/>
  <c r="H2255" i="2"/>
  <c r="F2255" i="2"/>
  <c r="E2255" i="2"/>
  <c r="A2255" i="2"/>
  <c r="H2254" i="2"/>
  <c r="F2254" i="2"/>
  <c r="E2254" i="2"/>
  <c r="A2254" i="2"/>
  <c r="H2253" i="2"/>
  <c r="F2253" i="2"/>
  <c r="E2253" i="2"/>
  <c r="A2253" i="2"/>
  <c r="H2252" i="2"/>
  <c r="F2252" i="2"/>
  <c r="E2252" i="2"/>
  <c r="A2252" i="2"/>
  <c r="H2251" i="2"/>
  <c r="F2251" i="2"/>
  <c r="E2251" i="2"/>
  <c r="A2251" i="2"/>
  <c r="H2250" i="2"/>
  <c r="F2250" i="2"/>
  <c r="E2250" i="2"/>
  <c r="A2250" i="2"/>
  <c r="H2249" i="2"/>
  <c r="F2249" i="2"/>
  <c r="E2249" i="2"/>
  <c r="A2249" i="2"/>
  <c r="H2248" i="2"/>
  <c r="F2248" i="2"/>
  <c r="E2248" i="2"/>
  <c r="A2248" i="2"/>
  <c r="H2247" i="2"/>
  <c r="F2247" i="2"/>
  <c r="E2247" i="2"/>
  <c r="A2247" i="2"/>
  <c r="H2246" i="2"/>
  <c r="F2246" i="2"/>
  <c r="E2246" i="2"/>
  <c r="A2246" i="2"/>
  <c r="H2245" i="2"/>
  <c r="F2245" i="2"/>
  <c r="E2245" i="2"/>
  <c r="A2245" i="2"/>
  <c r="H2244" i="2"/>
  <c r="F2244" i="2"/>
  <c r="E2244" i="2"/>
  <c r="A2244" i="2"/>
  <c r="H2243" i="2"/>
  <c r="F2243" i="2"/>
  <c r="E2243" i="2"/>
  <c r="A2243" i="2"/>
  <c r="H2242" i="2"/>
  <c r="F2242" i="2"/>
  <c r="E2242" i="2"/>
  <c r="A2242" i="2"/>
  <c r="H2241" i="2"/>
  <c r="F2241" i="2"/>
  <c r="E2241" i="2"/>
  <c r="A2241" i="2"/>
  <c r="H2240" i="2"/>
  <c r="F2240" i="2"/>
  <c r="E2240" i="2"/>
  <c r="A2240" i="2"/>
  <c r="H2239" i="2"/>
  <c r="F2239" i="2"/>
  <c r="E2239" i="2"/>
  <c r="A2239" i="2"/>
  <c r="H2238" i="2"/>
  <c r="F2238" i="2"/>
  <c r="E2238" i="2"/>
  <c r="A2238" i="2"/>
  <c r="H2237" i="2"/>
  <c r="F2237" i="2"/>
  <c r="E2237" i="2"/>
  <c r="A2237" i="2"/>
  <c r="H2236" i="2"/>
  <c r="F2236" i="2"/>
  <c r="E2236" i="2"/>
  <c r="A2236" i="2"/>
  <c r="H2235" i="2"/>
  <c r="F2235" i="2"/>
  <c r="E2235" i="2"/>
  <c r="A2235" i="2"/>
  <c r="H2234" i="2"/>
  <c r="F2234" i="2"/>
  <c r="E2234" i="2"/>
  <c r="A2234" i="2"/>
  <c r="H2233" i="2"/>
  <c r="F2233" i="2"/>
  <c r="E2233" i="2"/>
  <c r="A2233" i="2"/>
  <c r="H2232" i="2"/>
  <c r="F2232" i="2"/>
  <c r="E2232" i="2"/>
  <c r="A2232" i="2"/>
  <c r="H2231" i="2"/>
  <c r="F2231" i="2"/>
  <c r="E2231" i="2"/>
  <c r="A2231" i="2"/>
  <c r="H2230" i="2"/>
  <c r="F2230" i="2"/>
  <c r="E2230" i="2"/>
  <c r="A2230" i="2"/>
  <c r="H2229" i="2"/>
  <c r="F2229" i="2"/>
  <c r="E2229" i="2"/>
  <c r="A2229" i="2"/>
  <c r="H2228" i="2"/>
  <c r="F2228" i="2"/>
  <c r="E2228" i="2"/>
  <c r="A2228" i="2"/>
  <c r="H2227" i="2"/>
  <c r="F2227" i="2"/>
  <c r="E2227" i="2"/>
  <c r="A2227" i="2"/>
  <c r="H2226" i="2"/>
  <c r="F2226" i="2"/>
  <c r="E2226" i="2"/>
  <c r="A2226" i="2"/>
  <c r="H2225" i="2"/>
  <c r="F2225" i="2"/>
  <c r="E2225" i="2"/>
  <c r="A2225" i="2"/>
  <c r="H2224" i="2"/>
  <c r="F2224" i="2"/>
  <c r="E2224" i="2"/>
  <c r="A2224" i="2"/>
  <c r="H2223" i="2"/>
  <c r="F2223" i="2"/>
  <c r="E2223" i="2"/>
  <c r="A2223" i="2"/>
  <c r="H2222" i="2"/>
  <c r="F2222" i="2"/>
  <c r="E2222" i="2"/>
  <c r="A2222" i="2"/>
  <c r="H2221" i="2"/>
  <c r="F2221" i="2"/>
  <c r="E2221" i="2"/>
  <c r="A2221" i="2"/>
  <c r="H2220" i="2"/>
  <c r="F2220" i="2"/>
  <c r="E2220" i="2"/>
  <c r="A2220" i="2"/>
  <c r="H2219" i="2"/>
  <c r="F2219" i="2"/>
  <c r="E2219" i="2"/>
  <c r="A2219" i="2"/>
  <c r="H2218" i="2"/>
  <c r="F2218" i="2"/>
  <c r="E2218" i="2"/>
  <c r="A2218" i="2"/>
  <c r="H2217" i="2"/>
  <c r="F2217" i="2"/>
  <c r="E2217" i="2"/>
  <c r="A2217" i="2"/>
  <c r="H2216" i="2"/>
  <c r="F2216" i="2"/>
  <c r="E2216" i="2"/>
  <c r="A2216" i="2"/>
  <c r="H2215" i="2"/>
  <c r="F2215" i="2"/>
  <c r="E2215" i="2"/>
  <c r="A2215" i="2"/>
  <c r="H2214" i="2"/>
  <c r="F2214" i="2"/>
  <c r="E2214" i="2"/>
  <c r="A2214" i="2"/>
  <c r="H2213" i="2"/>
  <c r="F2213" i="2"/>
  <c r="E2213" i="2"/>
  <c r="A2213" i="2"/>
  <c r="H2212" i="2"/>
  <c r="F2212" i="2"/>
  <c r="E2212" i="2"/>
  <c r="A2212" i="2"/>
  <c r="H2211" i="2"/>
  <c r="F2211" i="2"/>
  <c r="E2211" i="2"/>
  <c r="A2211" i="2"/>
  <c r="H2210" i="2"/>
  <c r="F2210" i="2"/>
  <c r="E2210" i="2"/>
  <c r="A2210" i="2"/>
  <c r="H2209" i="2"/>
  <c r="F2209" i="2"/>
  <c r="E2209" i="2"/>
  <c r="A2209" i="2"/>
  <c r="H2208" i="2"/>
  <c r="F2208" i="2"/>
  <c r="E2208" i="2"/>
  <c r="A2208" i="2"/>
  <c r="H2207" i="2"/>
  <c r="F2207" i="2"/>
  <c r="E2207" i="2"/>
  <c r="A2207" i="2"/>
  <c r="H2206" i="2"/>
  <c r="F2206" i="2"/>
  <c r="E2206" i="2"/>
  <c r="A2206" i="2"/>
  <c r="H2205" i="2"/>
  <c r="F2205" i="2"/>
  <c r="E2205" i="2"/>
  <c r="A2205" i="2"/>
  <c r="H2204" i="2"/>
  <c r="F2204" i="2"/>
  <c r="E2204" i="2"/>
  <c r="A2204" i="2"/>
  <c r="H2203" i="2"/>
  <c r="F2203" i="2"/>
  <c r="E2203" i="2"/>
  <c r="A2203" i="2"/>
  <c r="H2202" i="2"/>
  <c r="F2202" i="2"/>
  <c r="E2202" i="2"/>
  <c r="A2202" i="2"/>
  <c r="H2201" i="2"/>
  <c r="F2201" i="2"/>
  <c r="E2201" i="2"/>
  <c r="A2201" i="2"/>
  <c r="H2200" i="2"/>
  <c r="F2200" i="2"/>
  <c r="E2200" i="2"/>
  <c r="A2200" i="2"/>
  <c r="H2199" i="2"/>
  <c r="F2199" i="2"/>
  <c r="E2199" i="2"/>
  <c r="A2199" i="2"/>
  <c r="H2198" i="2"/>
  <c r="F2198" i="2"/>
  <c r="E2198" i="2"/>
  <c r="A2198" i="2"/>
  <c r="H2197" i="2"/>
  <c r="F2197" i="2"/>
  <c r="E2197" i="2"/>
  <c r="A2197" i="2"/>
  <c r="H2196" i="2"/>
  <c r="F2196" i="2"/>
  <c r="E2196" i="2"/>
  <c r="A2196" i="2"/>
  <c r="H2195" i="2"/>
  <c r="F2195" i="2"/>
  <c r="E2195" i="2"/>
  <c r="A2195" i="2"/>
  <c r="H2194" i="2"/>
  <c r="F2194" i="2"/>
  <c r="E2194" i="2"/>
  <c r="A2194" i="2"/>
  <c r="H2193" i="2"/>
  <c r="F2193" i="2"/>
  <c r="E2193" i="2"/>
  <c r="A2193" i="2"/>
  <c r="H2192" i="2"/>
  <c r="F2192" i="2"/>
  <c r="E2192" i="2"/>
  <c r="A2192" i="2"/>
  <c r="H2191" i="2"/>
  <c r="F2191" i="2"/>
  <c r="E2191" i="2"/>
  <c r="A2191" i="2"/>
  <c r="H2190" i="2"/>
  <c r="F2190" i="2"/>
  <c r="E2190" i="2"/>
  <c r="A2190" i="2"/>
  <c r="H2189" i="2"/>
  <c r="F2189" i="2"/>
  <c r="E2189" i="2"/>
  <c r="A2189" i="2"/>
  <c r="H2188" i="2"/>
  <c r="F2188" i="2"/>
  <c r="E2188" i="2"/>
  <c r="A2188" i="2"/>
  <c r="H2187" i="2"/>
  <c r="F2187" i="2"/>
  <c r="E2187" i="2"/>
  <c r="A2187" i="2"/>
  <c r="H2186" i="2"/>
  <c r="F2186" i="2"/>
  <c r="E2186" i="2"/>
  <c r="A2186" i="2"/>
  <c r="H2185" i="2"/>
  <c r="F2185" i="2"/>
  <c r="E2185" i="2"/>
  <c r="A2185" i="2"/>
  <c r="H2184" i="2"/>
  <c r="F2184" i="2"/>
  <c r="E2184" i="2"/>
  <c r="A2184" i="2"/>
  <c r="H2183" i="2"/>
  <c r="F2183" i="2"/>
  <c r="E2183" i="2"/>
  <c r="A2183" i="2"/>
  <c r="H2182" i="2"/>
  <c r="F2182" i="2"/>
  <c r="E2182" i="2"/>
  <c r="A2182" i="2"/>
  <c r="H2181" i="2"/>
  <c r="F2181" i="2"/>
  <c r="E2181" i="2"/>
  <c r="A2181" i="2"/>
  <c r="H2180" i="2"/>
  <c r="F2180" i="2"/>
  <c r="E2180" i="2"/>
  <c r="A2180" i="2"/>
  <c r="H2179" i="2"/>
  <c r="F2179" i="2"/>
  <c r="E2179" i="2"/>
  <c r="A2179" i="2"/>
  <c r="H2178" i="2"/>
  <c r="F2178" i="2"/>
  <c r="E2178" i="2"/>
  <c r="A2178" i="2"/>
  <c r="H2177" i="2"/>
  <c r="F2177" i="2"/>
  <c r="E2177" i="2"/>
  <c r="A2177" i="2"/>
  <c r="H2176" i="2"/>
  <c r="F2176" i="2"/>
  <c r="E2176" i="2"/>
  <c r="A2176" i="2"/>
  <c r="H2175" i="2"/>
  <c r="F2175" i="2"/>
  <c r="E2175" i="2"/>
  <c r="A2175" i="2"/>
  <c r="H2174" i="2"/>
  <c r="F2174" i="2"/>
  <c r="E2174" i="2"/>
  <c r="A2174" i="2"/>
  <c r="H2173" i="2"/>
  <c r="F2173" i="2"/>
  <c r="E2173" i="2"/>
  <c r="A2173" i="2"/>
  <c r="H2172" i="2"/>
  <c r="F2172" i="2"/>
  <c r="E2172" i="2"/>
  <c r="A2172" i="2"/>
  <c r="H2171" i="2"/>
  <c r="F2171" i="2"/>
  <c r="E2171" i="2"/>
  <c r="A2171" i="2"/>
  <c r="H2170" i="2"/>
  <c r="F2170" i="2"/>
  <c r="E2170" i="2"/>
  <c r="A2170" i="2"/>
  <c r="H2169" i="2"/>
  <c r="F2169" i="2"/>
  <c r="E2169" i="2"/>
  <c r="A2169" i="2"/>
  <c r="H2168" i="2"/>
  <c r="F2168" i="2"/>
  <c r="E2168" i="2"/>
  <c r="A2168" i="2"/>
  <c r="H2167" i="2"/>
  <c r="F2167" i="2"/>
  <c r="E2167" i="2"/>
  <c r="A2167" i="2"/>
  <c r="H2166" i="2"/>
  <c r="F2166" i="2"/>
  <c r="E2166" i="2"/>
  <c r="A2166" i="2"/>
  <c r="H2165" i="2"/>
  <c r="F2165" i="2"/>
  <c r="E2165" i="2"/>
  <c r="A2165" i="2"/>
  <c r="H2164" i="2"/>
  <c r="F2164" i="2"/>
  <c r="E2164" i="2"/>
  <c r="A2164" i="2"/>
  <c r="H2163" i="2"/>
  <c r="F2163" i="2"/>
  <c r="E2163" i="2"/>
  <c r="A2163" i="2"/>
  <c r="H2162" i="2"/>
  <c r="F2162" i="2"/>
  <c r="E2162" i="2"/>
  <c r="A2162" i="2"/>
  <c r="H2161" i="2"/>
  <c r="F2161" i="2"/>
  <c r="E2161" i="2"/>
  <c r="A2161" i="2"/>
  <c r="H2160" i="2"/>
  <c r="F2160" i="2"/>
  <c r="E2160" i="2"/>
  <c r="A2160" i="2"/>
  <c r="H2159" i="2"/>
  <c r="F2159" i="2"/>
  <c r="E2159" i="2"/>
  <c r="A2159" i="2"/>
  <c r="H2158" i="2"/>
  <c r="F2158" i="2"/>
  <c r="E2158" i="2"/>
  <c r="A2158" i="2"/>
  <c r="H2157" i="2"/>
  <c r="F2157" i="2"/>
  <c r="E2157" i="2"/>
  <c r="A2157" i="2"/>
  <c r="H2156" i="2"/>
  <c r="F2156" i="2"/>
  <c r="E2156" i="2"/>
  <c r="A2156" i="2"/>
  <c r="H2155" i="2"/>
  <c r="F2155" i="2"/>
  <c r="E2155" i="2"/>
  <c r="A2155" i="2"/>
  <c r="H2154" i="2"/>
  <c r="F2154" i="2"/>
  <c r="E2154" i="2"/>
  <c r="A2154" i="2"/>
  <c r="H2153" i="2"/>
  <c r="F2153" i="2"/>
  <c r="E2153" i="2"/>
  <c r="A2153" i="2"/>
  <c r="H2152" i="2"/>
  <c r="F2152" i="2"/>
  <c r="E2152" i="2"/>
  <c r="A2152" i="2"/>
  <c r="H2151" i="2"/>
  <c r="F2151" i="2"/>
  <c r="E2151" i="2"/>
  <c r="A2151" i="2"/>
  <c r="H2150" i="2"/>
  <c r="F2150" i="2"/>
  <c r="E2150" i="2"/>
  <c r="A2150" i="2"/>
  <c r="H2149" i="2"/>
  <c r="F2149" i="2"/>
  <c r="E2149" i="2"/>
  <c r="A2149" i="2"/>
  <c r="H2148" i="2"/>
  <c r="F2148" i="2"/>
  <c r="E2148" i="2"/>
  <c r="A2148" i="2"/>
  <c r="H2147" i="2"/>
  <c r="F2147" i="2"/>
  <c r="E2147" i="2"/>
  <c r="A2147" i="2"/>
  <c r="H2146" i="2"/>
  <c r="F2146" i="2"/>
  <c r="E2146" i="2"/>
  <c r="A2146" i="2"/>
  <c r="H2145" i="2"/>
  <c r="F2145" i="2"/>
  <c r="E2145" i="2"/>
  <c r="A2145" i="2"/>
  <c r="H2144" i="2"/>
  <c r="F2144" i="2"/>
  <c r="E2144" i="2"/>
  <c r="A2144" i="2"/>
  <c r="H2143" i="2"/>
  <c r="F2143" i="2"/>
  <c r="E2143" i="2"/>
  <c r="A2143" i="2"/>
  <c r="H2142" i="2"/>
  <c r="F2142" i="2"/>
  <c r="E2142" i="2"/>
  <c r="A2142" i="2"/>
  <c r="H2141" i="2"/>
  <c r="F2141" i="2"/>
  <c r="E2141" i="2"/>
  <c r="A2141" i="2"/>
  <c r="H2140" i="2"/>
  <c r="F2140" i="2"/>
  <c r="E2140" i="2"/>
  <c r="A2140" i="2"/>
  <c r="H2139" i="2"/>
  <c r="F2139" i="2"/>
  <c r="E2139" i="2"/>
  <c r="A2139" i="2"/>
  <c r="H2138" i="2"/>
  <c r="F2138" i="2"/>
  <c r="E2138" i="2"/>
  <c r="A2138" i="2"/>
  <c r="H2137" i="2"/>
  <c r="F2137" i="2"/>
  <c r="E2137" i="2"/>
  <c r="A2137" i="2"/>
  <c r="H2136" i="2"/>
  <c r="F2136" i="2"/>
  <c r="E2136" i="2"/>
  <c r="A2136" i="2"/>
  <c r="H2135" i="2"/>
  <c r="F2135" i="2"/>
  <c r="E2135" i="2"/>
  <c r="A2135" i="2"/>
  <c r="H2134" i="2"/>
  <c r="F2134" i="2"/>
  <c r="E2134" i="2"/>
  <c r="A2134" i="2"/>
  <c r="H2133" i="2"/>
  <c r="F2133" i="2"/>
  <c r="E2133" i="2"/>
  <c r="A2133" i="2"/>
  <c r="H2132" i="2"/>
  <c r="F2132" i="2"/>
  <c r="E2132" i="2"/>
  <c r="A2132" i="2"/>
  <c r="H2131" i="2"/>
  <c r="F2131" i="2"/>
  <c r="E2131" i="2"/>
  <c r="A2131" i="2"/>
  <c r="H2130" i="2"/>
  <c r="F2130" i="2"/>
  <c r="E2130" i="2"/>
  <c r="A2130" i="2"/>
  <c r="H2129" i="2"/>
  <c r="F2129" i="2"/>
  <c r="E2129" i="2"/>
  <c r="A2129" i="2"/>
  <c r="H2128" i="2"/>
  <c r="F2128" i="2"/>
  <c r="E2128" i="2"/>
  <c r="A2128" i="2"/>
  <c r="H2127" i="2"/>
  <c r="F2127" i="2"/>
  <c r="E2127" i="2"/>
  <c r="A2127" i="2"/>
  <c r="H2126" i="2"/>
  <c r="F2126" i="2"/>
  <c r="E2126" i="2"/>
  <c r="A2126" i="2"/>
  <c r="H2125" i="2"/>
  <c r="F2125" i="2"/>
  <c r="E2125" i="2"/>
  <c r="A2125" i="2"/>
  <c r="H2124" i="2"/>
  <c r="F2124" i="2"/>
  <c r="E2124" i="2"/>
  <c r="A2124" i="2"/>
  <c r="H2123" i="2"/>
  <c r="F2123" i="2"/>
  <c r="E2123" i="2"/>
  <c r="A2123" i="2"/>
  <c r="H2122" i="2"/>
  <c r="F2122" i="2"/>
  <c r="E2122" i="2"/>
  <c r="A2122" i="2"/>
  <c r="H2121" i="2"/>
  <c r="F2121" i="2"/>
  <c r="E2121" i="2"/>
  <c r="A2121" i="2"/>
  <c r="H2120" i="2"/>
  <c r="F2120" i="2"/>
  <c r="E2120" i="2"/>
  <c r="A2120" i="2"/>
  <c r="H2119" i="2"/>
  <c r="F2119" i="2"/>
  <c r="E2119" i="2"/>
  <c r="A2119" i="2"/>
  <c r="H2118" i="2"/>
  <c r="F2118" i="2"/>
  <c r="E2118" i="2"/>
  <c r="A2118" i="2"/>
  <c r="H2117" i="2"/>
  <c r="F2117" i="2"/>
  <c r="E2117" i="2"/>
  <c r="A2117" i="2"/>
  <c r="H2116" i="2"/>
  <c r="F2116" i="2"/>
  <c r="E2116" i="2"/>
  <c r="A2116" i="2"/>
  <c r="H2115" i="2"/>
  <c r="F2115" i="2"/>
  <c r="E2115" i="2"/>
  <c r="A2115" i="2"/>
  <c r="H2114" i="2"/>
  <c r="F2114" i="2"/>
  <c r="E2114" i="2"/>
  <c r="A2114" i="2"/>
  <c r="H2113" i="2"/>
  <c r="F2113" i="2"/>
  <c r="E2113" i="2"/>
  <c r="A2113" i="2"/>
  <c r="H2112" i="2"/>
  <c r="F2112" i="2"/>
  <c r="E2112" i="2"/>
  <c r="A2112" i="2"/>
  <c r="H2111" i="2"/>
  <c r="F2111" i="2"/>
  <c r="E2111" i="2"/>
  <c r="A2111" i="2"/>
  <c r="H2110" i="2"/>
  <c r="F2110" i="2"/>
  <c r="E2110" i="2"/>
  <c r="A2110" i="2"/>
  <c r="H2109" i="2"/>
  <c r="F2109" i="2"/>
  <c r="E2109" i="2"/>
  <c r="A2109" i="2"/>
  <c r="H2108" i="2"/>
  <c r="F2108" i="2"/>
  <c r="E2108" i="2"/>
  <c r="A2108" i="2"/>
  <c r="H2107" i="2"/>
  <c r="F2107" i="2"/>
  <c r="E2107" i="2"/>
  <c r="A2107" i="2"/>
  <c r="H2106" i="2"/>
  <c r="F2106" i="2"/>
  <c r="E2106" i="2"/>
  <c r="A2106" i="2"/>
  <c r="H2105" i="2"/>
  <c r="F2105" i="2"/>
  <c r="E2105" i="2"/>
  <c r="A2105" i="2"/>
  <c r="H2104" i="2"/>
  <c r="F2104" i="2"/>
  <c r="E2104" i="2"/>
  <c r="A2104" i="2"/>
  <c r="H2103" i="2"/>
  <c r="F2103" i="2"/>
  <c r="E2103" i="2"/>
  <c r="A2103" i="2"/>
  <c r="H2102" i="2"/>
  <c r="F2102" i="2"/>
  <c r="E2102" i="2"/>
  <c r="A2102" i="2"/>
  <c r="H2101" i="2"/>
  <c r="F2101" i="2"/>
  <c r="E2101" i="2"/>
  <c r="A2101" i="2"/>
  <c r="H2100" i="2"/>
  <c r="F2100" i="2"/>
  <c r="E2100" i="2"/>
  <c r="A2100" i="2"/>
  <c r="H2099" i="2"/>
  <c r="F2099" i="2"/>
  <c r="E2099" i="2"/>
  <c r="A2099" i="2"/>
  <c r="H2098" i="2"/>
  <c r="F2098" i="2"/>
  <c r="E2098" i="2"/>
  <c r="A2098" i="2"/>
  <c r="H2097" i="2"/>
  <c r="F2097" i="2"/>
  <c r="E2097" i="2"/>
  <c r="A2097" i="2"/>
  <c r="H2096" i="2"/>
  <c r="F2096" i="2"/>
  <c r="E2096" i="2"/>
  <c r="A2096" i="2"/>
  <c r="H2095" i="2"/>
  <c r="F2095" i="2"/>
  <c r="E2095" i="2"/>
  <c r="A2095" i="2"/>
  <c r="H2094" i="2"/>
  <c r="F2094" i="2"/>
  <c r="E2094" i="2"/>
  <c r="A2094" i="2"/>
  <c r="H2093" i="2"/>
  <c r="F2093" i="2"/>
  <c r="E2093" i="2"/>
  <c r="A2093" i="2"/>
  <c r="H2092" i="2"/>
  <c r="F2092" i="2"/>
  <c r="E2092" i="2"/>
  <c r="A2092" i="2"/>
  <c r="H2091" i="2"/>
  <c r="F2091" i="2"/>
  <c r="E2091" i="2"/>
  <c r="A2091" i="2"/>
  <c r="H2090" i="2"/>
  <c r="F2090" i="2"/>
  <c r="E2090" i="2"/>
  <c r="A2090" i="2"/>
  <c r="H2089" i="2"/>
  <c r="F2089" i="2"/>
  <c r="E2089" i="2"/>
  <c r="A2089" i="2"/>
  <c r="H2088" i="2"/>
  <c r="F2088" i="2"/>
  <c r="E2088" i="2"/>
  <c r="A2088" i="2"/>
  <c r="H2087" i="2"/>
  <c r="F2087" i="2"/>
  <c r="E2087" i="2"/>
  <c r="A2087" i="2"/>
  <c r="H2086" i="2"/>
  <c r="F2086" i="2"/>
  <c r="E2086" i="2"/>
  <c r="A2086" i="2"/>
  <c r="H2085" i="2"/>
  <c r="F2085" i="2"/>
  <c r="E2085" i="2"/>
  <c r="A2085" i="2"/>
  <c r="H2084" i="2"/>
  <c r="F2084" i="2"/>
  <c r="E2084" i="2"/>
  <c r="A2084" i="2"/>
  <c r="H2083" i="2"/>
  <c r="F2083" i="2"/>
  <c r="E2083" i="2"/>
  <c r="A2083" i="2"/>
  <c r="H2082" i="2"/>
  <c r="F2082" i="2"/>
  <c r="E2082" i="2"/>
  <c r="A2082" i="2"/>
  <c r="H2081" i="2"/>
  <c r="F2081" i="2"/>
  <c r="E2081" i="2"/>
  <c r="A2081" i="2"/>
  <c r="H2080" i="2"/>
  <c r="F2080" i="2"/>
  <c r="E2080" i="2"/>
  <c r="A2080" i="2"/>
  <c r="H2079" i="2"/>
  <c r="F2079" i="2"/>
  <c r="E2079" i="2"/>
  <c r="A2079" i="2"/>
  <c r="H2078" i="2"/>
  <c r="F2078" i="2"/>
  <c r="E2078" i="2"/>
  <c r="A2078" i="2"/>
  <c r="H2077" i="2"/>
  <c r="F2077" i="2"/>
  <c r="E2077" i="2"/>
  <c r="A2077" i="2"/>
  <c r="H2076" i="2"/>
  <c r="F2076" i="2"/>
  <c r="E2076" i="2"/>
  <c r="A2076" i="2"/>
  <c r="H2075" i="2"/>
  <c r="F2075" i="2"/>
  <c r="E2075" i="2"/>
  <c r="A2075" i="2"/>
  <c r="H2074" i="2"/>
  <c r="F2074" i="2"/>
  <c r="E2074" i="2"/>
  <c r="A2074" i="2"/>
  <c r="H2073" i="2"/>
  <c r="F2073" i="2"/>
  <c r="E2073" i="2"/>
  <c r="A2073" i="2"/>
  <c r="H2072" i="2"/>
  <c r="F2072" i="2"/>
  <c r="E2072" i="2"/>
  <c r="A2072" i="2"/>
  <c r="H2071" i="2"/>
  <c r="F2071" i="2"/>
  <c r="E2071" i="2"/>
  <c r="A2071" i="2"/>
  <c r="H2070" i="2"/>
  <c r="F2070" i="2"/>
  <c r="E2070" i="2"/>
  <c r="A2070" i="2"/>
  <c r="H2069" i="2"/>
  <c r="F2069" i="2"/>
  <c r="E2069" i="2"/>
  <c r="A2069" i="2"/>
  <c r="H2068" i="2"/>
  <c r="F2068" i="2"/>
  <c r="E2068" i="2"/>
  <c r="A2068" i="2"/>
  <c r="H2067" i="2"/>
  <c r="F2067" i="2"/>
  <c r="E2067" i="2"/>
  <c r="A2067" i="2"/>
  <c r="H2066" i="2"/>
  <c r="F2066" i="2"/>
  <c r="E2066" i="2"/>
  <c r="A2066" i="2"/>
  <c r="H2065" i="2"/>
  <c r="F2065" i="2"/>
  <c r="E2065" i="2"/>
  <c r="A2065" i="2"/>
  <c r="H2064" i="2"/>
  <c r="F2064" i="2"/>
  <c r="E2064" i="2"/>
  <c r="A2064" i="2"/>
  <c r="H2063" i="2"/>
  <c r="F2063" i="2"/>
  <c r="E2063" i="2"/>
  <c r="A2063" i="2"/>
  <c r="H2062" i="2"/>
  <c r="F2062" i="2"/>
  <c r="E2062" i="2"/>
  <c r="A2062" i="2"/>
  <c r="H2061" i="2"/>
  <c r="F2061" i="2"/>
  <c r="E2061" i="2"/>
  <c r="A2061" i="2"/>
  <c r="H2060" i="2"/>
  <c r="F2060" i="2"/>
  <c r="E2060" i="2"/>
  <c r="A2060" i="2"/>
  <c r="H2059" i="2"/>
  <c r="F2059" i="2"/>
  <c r="E2059" i="2"/>
  <c r="A2059" i="2"/>
  <c r="H2058" i="2"/>
  <c r="F2058" i="2"/>
  <c r="E2058" i="2"/>
  <c r="A2058" i="2"/>
  <c r="H2057" i="2"/>
  <c r="F2057" i="2"/>
  <c r="E2057" i="2"/>
  <c r="A2057" i="2"/>
  <c r="H2056" i="2"/>
  <c r="F2056" i="2"/>
  <c r="E2056" i="2"/>
  <c r="A2056" i="2"/>
  <c r="H2055" i="2"/>
  <c r="F2055" i="2"/>
  <c r="E2055" i="2"/>
  <c r="A2055" i="2"/>
  <c r="H2054" i="2"/>
  <c r="F2054" i="2"/>
  <c r="E2054" i="2"/>
  <c r="A2054" i="2"/>
  <c r="H2053" i="2"/>
  <c r="F2053" i="2"/>
  <c r="E2053" i="2"/>
  <c r="A2053" i="2"/>
  <c r="H2052" i="2"/>
  <c r="F2052" i="2"/>
  <c r="E2052" i="2"/>
  <c r="A2052" i="2"/>
  <c r="H2051" i="2"/>
  <c r="F2051" i="2"/>
  <c r="E2051" i="2"/>
  <c r="A2051" i="2"/>
  <c r="H2050" i="2"/>
  <c r="F2050" i="2"/>
  <c r="E2050" i="2"/>
  <c r="A2050" i="2"/>
  <c r="H2049" i="2"/>
  <c r="F2049" i="2"/>
  <c r="E2049" i="2"/>
  <c r="A2049" i="2"/>
  <c r="H2048" i="2"/>
  <c r="F2048" i="2"/>
  <c r="E2048" i="2"/>
  <c r="A2048" i="2"/>
  <c r="H2047" i="2"/>
  <c r="F2047" i="2"/>
  <c r="E2047" i="2"/>
  <c r="A2047" i="2"/>
  <c r="H2046" i="2"/>
  <c r="F2046" i="2"/>
  <c r="E2046" i="2"/>
  <c r="A2046" i="2"/>
  <c r="H2045" i="2"/>
  <c r="F2045" i="2"/>
  <c r="E2045" i="2"/>
  <c r="A2045" i="2"/>
  <c r="H2044" i="2"/>
  <c r="F2044" i="2"/>
  <c r="E2044" i="2"/>
  <c r="A2044" i="2"/>
  <c r="H2043" i="2"/>
  <c r="F2043" i="2"/>
  <c r="E2043" i="2"/>
  <c r="A2043" i="2"/>
  <c r="H2042" i="2"/>
  <c r="F2042" i="2"/>
  <c r="E2042" i="2"/>
  <c r="A2042" i="2"/>
  <c r="H2041" i="2"/>
  <c r="F2041" i="2"/>
  <c r="E2041" i="2"/>
  <c r="A2041" i="2"/>
  <c r="H2040" i="2"/>
  <c r="F2040" i="2"/>
  <c r="E2040" i="2"/>
  <c r="A2040" i="2"/>
  <c r="H2039" i="2"/>
  <c r="F2039" i="2"/>
  <c r="E2039" i="2"/>
  <c r="A2039" i="2"/>
  <c r="H2038" i="2"/>
  <c r="F2038" i="2"/>
  <c r="E2038" i="2"/>
  <c r="A2038" i="2"/>
  <c r="H2037" i="2"/>
  <c r="F2037" i="2"/>
  <c r="E2037" i="2"/>
  <c r="A2037" i="2"/>
  <c r="H2036" i="2"/>
  <c r="F2036" i="2"/>
  <c r="E2036" i="2"/>
  <c r="A2036" i="2"/>
  <c r="H2035" i="2"/>
  <c r="F2035" i="2"/>
  <c r="E2035" i="2"/>
  <c r="A2035" i="2"/>
  <c r="H2034" i="2"/>
  <c r="F2034" i="2"/>
  <c r="E2034" i="2"/>
  <c r="A2034" i="2"/>
  <c r="H2033" i="2"/>
  <c r="F2033" i="2"/>
  <c r="E2033" i="2"/>
  <c r="A2033" i="2"/>
  <c r="H2032" i="2"/>
  <c r="F2032" i="2"/>
  <c r="E2032" i="2"/>
  <c r="A2032" i="2"/>
  <c r="H2031" i="2"/>
  <c r="F2031" i="2"/>
  <c r="E2031" i="2"/>
  <c r="A2031" i="2"/>
  <c r="H2030" i="2"/>
  <c r="F2030" i="2"/>
  <c r="E2030" i="2"/>
  <c r="A2030" i="2"/>
  <c r="H2029" i="2"/>
  <c r="F2029" i="2"/>
  <c r="E2029" i="2"/>
  <c r="A2029" i="2"/>
  <c r="H2028" i="2"/>
  <c r="F2028" i="2"/>
  <c r="E2028" i="2"/>
  <c r="A2028" i="2"/>
  <c r="H2027" i="2"/>
  <c r="F2027" i="2"/>
  <c r="E2027" i="2"/>
  <c r="A2027" i="2"/>
  <c r="H2026" i="2"/>
  <c r="F2026" i="2"/>
  <c r="E2026" i="2"/>
  <c r="A2026" i="2"/>
  <c r="H2025" i="2"/>
  <c r="F2025" i="2"/>
  <c r="E2025" i="2"/>
  <c r="A2025" i="2"/>
  <c r="H2024" i="2"/>
  <c r="F2024" i="2"/>
  <c r="E2024" i="2"/>
  <c r="A2024" i="2"/>
  <c r="H2023" i="2"/>
  <c r="F2023" i="2"/>
  <c r="E2023" i="2"/>
  <c r="A2023" i="2"/>
  <c r="H2022" i="2"/>
  <c r="F2022" i="2"/>
  <c r="E2022" i="2"/>
  <c r="A2022" i="2"/>
  <c r="H2021" i="2"/>
  <c r="F2021" i="2"/>
  <c r="E2021" i="2"/>
  <c r="A2021" i="2"/>
  <c r="H2020" i="2"/>
  <c r="F2020" i="2"/>
  <c r="E2020" i="2"/>
  <c r="A2020" i="2"/>
  <c r="H2019" i="2"/>
  <c r="F2019" i="2"/>
  <c r="E2019" i="2"/>
  <c r="A2019" i="2"/>
  <c r="H2018" i="2"/>
  <c r="F2018" i="2"/>
  <c r="E2018" i="2"/>
  <c r="A2018" i="2"/>
  <c r="H2017" i="2"/>
  <c r="F2017" i="2"/>
  <c r="E2017" i="2"/>
  <c r="A2017" i="2"/>
  <c r="H2016" i="2"/>
  <c r="F2016" i="2"/>
  <c r="E2016" i="2"/>
  <c r="A2016" i="2"/>
  <c r="H2015" i="2"/>
  <c r="F2015" i="2"/>
  <c r="E2015" i="2"/>
  <c r="A2015" i="2"/>
  <c r="H2014" i="2"/>
  <c r="F2014" i="2"/>
  <c r="E2014" i="2"/>
  <c r="A2014" i="2"/>
  <c r="H2013" i="2"/>
  <c r="F2013" i="2"/>
  <c r="E2013" i="2"/>
  <c r="A2013" i="2"/>
  <c r="H2012" i="2"/>
  <c r="F2012" i="2"/>
  <c r="E2012" i="2"/>
  <c r="A2012" i="2"/>
  <c r="H2011" i="2"/>
  <c r="F2011" i="2"/>
  <c r="E2011" i="2"/>
  <c r="A2011" i="2"/>
  <c r="H2010" i="2"/>
  <c r="F2010" i="2"/>
  <c r="E2010" i="2"/>
  <c r="A2010" i="2"/>
  <c r="H2009" i="2"/>
  <c r="F2009" i="2"/>
  <c r="E2009" i="2"/>
  <c r="A2009" i="2"/>
  <c r="H2008" i="2"/>
  <c r="F2008" i="2"/>
  <c r="E2008" i="2"/>
  <c r="A2008" i="2"/>
  <c r="H2007" i="2"/>
  <c r="F2007" i="2"/>
  <c r="E2007" i="2"/>
  <c r="A2007" i="2"/>
  <c r="H2006" i="2"/>
  <c r="F2006" i="2"/>
  <c r="E2006" i="2"/>
  <c r="A2006" i="2"/>
  <c r="H2005" i="2"/>
  <c r="F2005" i="2"/>
  <c r="E2005" i="2"/>
  <c r="A2005" i="2"/>
  <c r="H2004" i="2"/>
  <c r="F2004" i="2"/>
  <c r="E2004" i="2"/>
  <c r="A2004" i="2"/>
  <c r="H2003" i="2"/>
  <c r="F2003" i="2"/>
  <c r="E2003" i="2"/>
  <c r="A2003" i="2"/>
  <c r="H2002" i="2"/>
  <c r="F2002" i="2"/>
  <c r="E2002" i="2"/>
  <c r="A2002" i="2"/>
  <c r="H2001" i="2"/>
  <c r="F2001" i="2"/>
  <c r="E2001" i="2"/>
  <c r="A2001" i="2"/>
  <c r="H2000" i="2"/>
  <c r="F2000" i="2"/>
  <c r="E2000" i="2"/>
  <c r="A2000" i="2"/>
  <c r="H1999" i="2"/>
  <c r="F1999" i="2"/>
  <c r="E1999" i="2"/>
  <c r="A1999" i="2"/>
  <c r="H1998" i="2"/>
  <c r="F1998" i="2"/>
  <c r="E1998" i="2"/>
  <c r="A1998" i="2"/>
  <c r="H1997" i="2"/>
  <c r="F1997" i="2"/>
  <c r="E1997" i="2"/>
  <c r="A1997" i="2"/>
  <c r="H1996" i="2"/>
  <c r="F1996" i="2"/>
  <c r="E1996" i="2"/>
  <c r="A1996" i="2"/>
  <c r="H1995" i="2"/>
  <c r="F1995" i="2"/>
  <c r="E1995" i="2"/>
  <c r="A1995" i="2"/>
  <c r="H1994" i="2"/>
  <c r="F1994" i="2"/>
  <c r="E1994" i="2"/>
  <c r="A1994" i="2"/>
  <c r="H1993" i="2"/>
  <c r="F1993" i="2"/>
  <c r="E1993" i="2"/>
  <c r="A1993" i="2"/>
  <c r="H1992" i="2"/>
  <c r="F1992" i="2"/>
  <c r="E1992" i="2"/>
  <c r="A1992" i="2"/>
  <c r="H1991" i="2"/>
  <c r="F1991" i="2"/>
  <c r="E1991" i="2"/>
  <c r="A1991" i="2"/>
  <c r="H1990" i="2"/>
  <c r="F1990" i="2"/>
  <c r="E1990" i="2"/>
  <c r="A1990" i="2"/>
  <c r="H1989" i="2"/>
  <c r="F1989" i="2"/>
  <c r="E1989" i="2"/>
  <c r="A1989" i="2"/>
  <c r="H1988" i="2"/>
  <c r="F1988" i="2"/>
  <c r="E1988" i="2"/>
  <c r="A1988" i="2"/>
  <c r="H1987" i="2"/>
  <c r="F1987" i="2"/>
  <c r="E1987" i="2"/>
  <c r="A1987" i="2"/>
  <c r="H1986" i="2"/>
  <c r="F1986" i="2"/>
  <c r="E1986" i="2"/>
  <c r="A1986" i="2"/>
  <c r="H1985" i="2"/>
  <c r="F1985" i="2"/>
  <c r="E1985" i="2"/>
  <c r="A1985" i="2"/>
  <c r="H1984" i="2"/>
  <c r="F1984" i="2"/>
  <c r="E1984" i="2"/>
  <c r="A1984" i="2"/>
  <c r="H1983" i="2"/>
  <c r="F1983" i="2"/>
  <c r="E1983" i="2"/>
  <c r="A1983" i="2"/>
  <c r="H1982" i="2"/>
  <c r="F1982" i="2"/>
  <c r="E1982" i="2"/>
  <c r="A1982" i="2"/>
  <c r="H1981" i="2"/>
  <c r="F1981" i="2"/>
  <c r="E1981" i="2"/>
  <c r="A1981" i="2"/>
  <c r="H1980" i="2"/>
  <c r="F1980" i="2"/>
  <c r="E1980" i="2"/>
  <c r="A1980" i="2"/>
  <c r="H1979" i="2"/>
  <c r="F1979" i="2"/>
  <c r="E1979" i="2"/>
  <c r="A1979" i="2"/>
  <c r="H1978" i="2"/>
  <c r="F1978" i="2"/>
  <c r="E1978" i="2"/>
  <c r="A1978" i="2"/>
  <c r="H1977" i="2"/>
  <c r="F1977" i="2"/>
  <c r="E1977" i="2"/>
  <c r="A1977" i="2"/>
  <c r="H1976" i="2"/>
  <c r="F1976" i="2"/>
  <c r="E1976" i="2"/>
  <c r="A1976" i="2"/>
  <c r="H1975" i="2"/>
  <c r="F1975" i="2"/>
  <c r="E1975" i="2"/>
  <c r="A1975" i="2"/>
  <c r="H1974" i="2"/>
  <c r="F1974" i="2"/>
  <c r="E1974" i="2"/>
  <c r="A1974" i="2"/>
  <c r="H1973" i="2"/>
  <c r="F1973" i="2"/>
  <c r="E1973" i="2"/>
  <c r="A1973" i="2"/>
  <c r="H1972" i="2"/>
  <c r="F1972" i="2"/>
  <c r="E1972" i="2"/>
  <c r="A1972" i="2"/>
  <c r="H1971" i="2"/>
  <c r="F1971" i="2"/>
  <c r="E1971" i="2"/>
  <c r="A1971" i="2"/>
  <c r="H1970" i="2"/>
  <c r="F1970" i="2"/>
  <c r="E1970" i="2"/>
  <c r="A1970" i="2"/>
  <c r="H1969" i="2"/>
  <c r="F1969" i="2"/>
  <c r="E1969" i="2"/>
  <c r="A1969" i="2"/>
  <c r="H1968" i="2"/>
  <c r="F1968" i="2"/>
  <c r="E1968" i="2"/>
  <c r="A1968" i="2"/>
  <c r="H1967" i="2"/>
  <c r="F1967" i="2"/>
  <c r="E1967" i="2"/>
  <c r="A1967" i="2"/>
  <c r="H1966" i="2"/>
  <c r="F1966" i="2"/>
  <c r="E1966" i="2"/>
  <c r="A1966" i="2"/>
  <c r="H1965" i="2"/>
  <c r="F1965" i="2"/>
  <c r="E1965" i="2"/>
  <c r="A1965" i="2"/>
  <c r="H1964" i="2"/>
  <c r="F1964" i="2"/>
  <c r="E1964" i="2"/>
  <c r="A1964" i="2"/>
  <c r="H1963" i="2"/>
  <c r="F1963" i="2"/>
  <c r="E1963" i="2"/>
  <c r="A1963" i="2"/>
  <c r="H1962" i="2"/>
  <c r="F1962" i="2"/>
  <c r="E1962" i="2"/>
  <c r="A1962" i="2"/>
  <c r="H1961" i="2"/>
  <c r="F1961" i="2"/>
  <c r="E1961" i="2"/>
  <c r="A1961" i="2"/>
  <c r="H1960" i="2"/>
  <c r="F1960" i="2"/>
  <c r="E1960" i="2"/>
  <c r="A1960" i="2"/>
  <c r="H1959" i="2"/>
  <c r="F1959" i="2"/>
  <c r="E1959" i="2"/>
  <c r="A1959" i="2"/>
  <c r="H1958" i="2"/>
  <c r="F1958" i="2"/>
  <c r="E1958" i="2"/>
  <c r="A1958" i="2"/>
  <c r="H1957" i="2"/>
  <c r="F1957" i="2"/>
  <c r="E1957" i="2"/>
  <c r="A1957" i="2"/>
  <c r="H1956" i="2"/>
  <c r="F1956" i="2"/>
  <c r="E1956" i="2"/>
  <c r="A1956" i="2"/>
  <c r="H1955" i="2"/>
  <c r="F1955" i="2"/>
  <c r="E1955" i="2"/>
  <c r="A1955" i="2"/>
  <c r="H1954" i="2"/>
  <c r="F1954" i="2"/>
  <c r="E1954" i="2"/>
  <c r="A1954" i="2"/>
  <c r="H1953" i="2"/>
  <c r="F1953" i="2"/>
  <c r="E1953" i="2"/>
  <c r="A1953" i="2"/>
  <c r="H1952" i="2"/>
  <c r="F1952" i="2"/>
  <c r="E1952" i="2"/>
  <c r="A1952" i="2"/>
  <c r="H1951" i="2"/>
  <c r="F1951" i="2"/>
  <c r="E1951" i="2"/>
  <c r="A1951" i="2"/>
  <c r="H1950" i="2"/>
  <c r="F1950" i="2"/>
  <c r="E1950" i="2"/>
  <c r="A1950" i="2"/>
  <c r="H1949" i="2"/>
  <c r="F1949" i="2"/>
  <c r="E1949" i="2"/>
  <c r="A1949" i="2"/>
  <c r="H1948" i="2"/>
  <c r="F1948" i="2"/>
  <c r="E1948" i="2"/>
  <c r="A1948" i="2"/>
  <c r="H1947" i="2"/>
  <c r="F1947" i="2"/>
  <c r="E1947" i="2"/>
  <c r="A1947" i="2"/>
  <c r="H1946" i="2"/>
  <c r="F1946" i="2"/>
  <c r="E1946" i="2"/>
  <c r="A1946" i="2"/>
  <c r="H1945" i="2"/>
  <c r="F1945" i="2"/>
  <c r="E1945" i="2"/>
  <c r="A1945" i="2"/>
  <c r="H1944" i="2"/>
  <c r="F1944" i="2"/>
  <c r="E1944" i="2"/>
  <c r="A1944" i="2"/>
  <c r="H1943" i="2"/>
  <c r="F1943" i="2"/>
  <c r="E1943" i="2"/>
  <c r="A1943" i="2"/>
  <c r="H1942" i="2"/>
  <c r="F1942" i="2"/>
  <c r="E1942" i="2"/>
  <c r="A1942" i="2"/>
  <c r="H1941" i="2"/>
  <c r="F1941" i="2"/>
  <c r="E1941" i="2"/>
  <c r="A1941" i="2"/>
  <c r="H1940" i="2"/>
  <c r="F1940" i="2"/>
  <c r="E1940" i="2"/>
  <c r="A1940" i="2"/>
  <c r="H1939" i="2"/>
  <c r="F1939" i="2"/>
  <c r="E1939" i="2"/>
  <c r="A1939" i="2"/>
  <c r="H1938" i="2"/>
  <c r="F1938" i="2"/>
  <c r="E1938" i="2"/>
  <c r="A1938" i="2"/>
  <c r="H1937" i="2"/>
  <c r="F1937" i="2"/>
  <c r="E1937" i="2"/>
  <c r="A1937" i="2"/>
  <c r="H1936" i="2"/>
  <c r="F1936" i="2"/>
  <c r="E1936" i="2"/>
  <c r="A1936" i="2"/>
  <c r="H1935" i="2"/>
  <c r="F1935" i="2"/>
  <c r="E1935" i="2"/>
  <c r="A1935" i="2"/>
  <c r="H1934" i="2"/>
  <c r="F1934" i="2"/>
  <c r="E1934" i="2"/>
  <c r="A1934" i="2"/>
  <c r="H1933" i="2"/>
  <c r="F1933" i="2"/>
  <c r="E1933" i="2"/>
  <c r="A1933" i="2"/>
  <c r="H1932" i="2"/>
  <c r="F1932" i="2"/>
  <c r="E1932" i="2"/>
  <c r="A1932" i="2"/>
  <c r="H1931" i="2"/>
  <c r="F1931" i="2"/>
  <c r="E1931" i="2"/>
  <c r="A1931" i="2"/>
  <c r="H1930" i="2"/>
  <c r="F1930" i="2"/>
  <c r="E1930" i="2"/>
  <c r="A1930" i="2"/>
  <c r="H1929" i="2"/>
  <c r="F1929" i="2"/>
  <c r="E1929" i="2"/>
  <c r="A1929" i="2"/>
  <c r="H1928" i="2"/>
  <c r="F1928" i="2"/>
  <c r="E1928" i="2"/>
  <c r="A1928" i="2"/>
  <c r="H1927" i="2"/>
  <c r="F1927" i="2"/>
  <c r="E1927" i="2"/>
  <c r="A1927" i="2"/>
  <c r="H1926" i="2"/>
  <c r="F1926" i="2"/>
  <c r="E1926" i="2"/>
  <c r="A1926" i="2"/>
  <c r="H1925" i="2"/>
  <c r="F1925" i="2"/>
  <c r="E1925" i="2"/>
  <c r="A1925" i="2"/>
  <c r="H1924" i="2"/>
  <c r="F1924" i="2"/>
  <c r="E1924" i="2"/>
  <c r="A1924" i="2"/>
  <c r="H1923" i="2"/>
  <c r="F1923" i="2"/>
  <c r="E1923" i="2"/>
  <c r="A1923" i="2"/>
  <c r="H1922" i="2"/>
  <c r="F1922" i="2"/>
  <c r="E1922" i="2"/>
  <c r="A1922" i="2"/>
  <c r="H1921" i="2"/>
  <c r="F1921" i="2"/>
  <c r="E1921" i="2"/>
  <c r="A1921" i="2"/>
  <c r="H1920" i="2"/>
  <c r="F1920" i="2"/>
  <c r="E1920" i="2"/>
  <c r="A1920" i="2"/>
  <c r="H1919" i="2"/>
  <c r="F1919" i="2"/>
  <c r="E1919" i="2"/>
  <c r="A1919" i="2"/>
  <c r="H1918" i="2"/>
  <c r="F1918" i="2"/>
  <c r="E1918" i="2"/>
  <c r="A1918" i="2"/>
  <c r="H1917" i="2"/>
  <c r="F1917" i="2"/>
  <c r="E1917" i="2"/>
  <c r="A1917" i="2"/>
  <c r="H1916" i="2"/>
  <c r="F1916" i="2"/>
  <c r="E1916" i="2"/>
  <c r="A1916" i="2"/>
  <c r="H1915" i="2"/>
  <c r="F1915" i="2"/>
  <c r="E1915" i="2"/>
  <c r="A1915" i="2"/>
  <c r="H1914" i="2"/>
  <c r="F1914" i="2"/>
  <c r="E1914" i="2"/>
  <c r="A1914" i="2"/>
  <c r="H1913" i="2"/>
  <c r="F1913" i="2"/>
  <c r="E1913" i="2"/>
  <c r="A1913" i="2"/>
  <c r="H1912" i="2"/>
  <c r="F1912" i="2"/>
  <c r="E1912" i="2"/>
  <c r="A1912" i="2"/>
  <c r="H1911" i="2"/>
  <c r="F1911" i="2"/>
  <c r="E1911" i="2"/>
  <c r="A1911" i="2"/>
  <c r="H1910" i="2"/>
  <c r="F1910" i="2"/>
  <c r="E1910" i="2"/>
  <c r="A1910" i="2"/>
  <c r="H1909" i="2"/>
  <c r="F1909" i="2"/>
  <c r="E1909" i="2"/>
  <c r="A1909" i="2"/>
  <c r="H1908" i="2"/>
  <c r="F1908" i="2"/>
  <c r="E1908" i="2"/>
  <c r="A1908" i="2"/>
  <c r="H1907" i="2"/>
  <c r="F1907" i="2"/>
  <c r="E1907" i="2"/>
  <c r="A1907" i="2"/>
  <c r="H1906" i="2"/>
  <c r="F1906" i="2"/>
  <c r="E1906" i="2"/>
  <c r="A1906" i="2"/>
  <c r="H1905" i="2"/>
  <c r="F1905" i="2"/>
  <c r="E1905" i="2"/>
  <c r="A1905" i="2"/>
  <c r="H1904" i="2"/>
  <c r="F1904" i="2"/>
  <c r="E1904" i="2"/>
  <c r="A1904" i="2"/>
  <c r="H1903" i="2"/>
  <c r="F1903" i="2"/>
  <c r="E1903" i="2"/>
  <c r="A1903" i="2"/>
  <c r="H1902" i="2"/>
  <c r="F1902" i="2"/>
  <c r="E1902" i="2"/>
  <c r="A1902" i="2"/>
  <c r="H1901" i="2"/>
  <c r="F1901" i="2"/>
  <c r="E1901" i="2"/>
  <c r="A1901" i="2"/>
  <c r="H1900" i="2"/>
  <c r="F1900" i="2"/>
  <c r="E1900" i="2"/>
  <c r="A1900" i="2"/>
  <c r="H1899" i="2"/>
  <c r="F1899" i="2"/>
  <c r="E1899" i="2"/>
  <c r="A1899" i="2"/>
  <c r="H1898" i="2"/>
  <c r="F1898" i="2"/>
  <c r="E1898" i="2"/>
  <c r="A1898" i="2"/>
  <c r="H1897" i="2"/>
  <c r="F1897" i="2"/>
  <c r="E1897" i="2"/>
  <c r="A1897" i="2"/>
  <c r="H1896" i="2"/>
  <c r="F1896" i="2"/>
  <c r="E1896" i="2"/>
  <c r="A1896" i="2"/>
  <c r="H1895" i="2"/>
  <c r="F1895" i="2"/>
  <c r="E1895" i="2"/>
  <c r="A1895" i="2"/>
  <c r="H1894" i="2"/>
  <c r="F1894" i="2"/>
  <c r="E1894" i="2"/>
  <c r="A1894" i="2"/>
  <c r="H1893" i="2"/>
  <c r="F1893" i="2"/>
  <c r="E1893" i="2"/>
  <c r="A1893" i="2"/>
  <c r="H1892" i="2"/>
  <c r="F1892" i="2"/>
  <c r="E1892" i="2"/>
  <c r="A1892" i="2"/>
  <c r="H1891" i="2"/>
  <c r="F1891" i="2"/>
  <c r="E1891" i="2"/>
  <c r="A1891" i="2"/>
  <c r="H1890" i="2"/>
  <c r="F1890" i="2"/>
  <c r="E1890" i="2"/>
  <c r="A1890" i="2"/>
  <c r="H1889" i="2"/>
  <c r="F1889" i="2"/>
  <c r="E1889" i="2"/>
  <c r="A1889" i="2"/>
  <c r="H1888" i="2"/>
  <c r="F1888" i="2"/>
  <c r="E1888" i="2"/>
  <c r="A1888" i="2"/>
  <c r="H1887" i="2"/>
  <c r="F1887" i="2"/>
  <c r="E1887" i="2"/>
  <c r="A1887" i="2"/>
  <c r="H1886" i="2"/>
  <c r="F1886" i="2"/>
  <c r="E1886" i="2"/>
  <c r="A1886" i="2"/>
  <c r="H1885" i="2"/>
  <c r="F1885" i="2"/>
  <c r="E1885" i="2"/>
  <c r="A1885" i="2"/>
  <c r="H1884" i="2"/>
  <c r="F1884" i="2"/>
  <c r="E1884" i="2"/>
  <c r="A1884" i="2"/>
  <c r="H1883" i="2"/>
  <c r="F1883" i="2"/>
  <c r="E1883" i="2"/>
  <c r="A1883" i="2"/>
  <c r="H1882" i="2"/>
  <c r="F1882" i="2"/>
  <c r="E1882" i="2"/>
  <c r="A1882" i="2"/>
  <c r="H1881" i="2"/>
  <c r="F1881" i="2"/>
  <c r="E1881" i="2"/>
  <c r="A1881" i="2"/>
  <c r="H1880" i="2"/>
  <c r="F1880" i="2"/>
  <c r="E1880" i="2"/>
  <c r="A1880" i="2"/>
  <c r="H1879" i="2"/>
  <c r="F1879" i="2"/>
  <c r="E1879" i="2"/>
  <c r="A1879" i="2"/>
  <c r="H1878" i="2"/>
  <c r="F1878" i="2"/>
  <c r="E1878" i="2"/>
  <c r="A1878" i="2"/>
  <c r="H1877" i="2"/>
  <c r="F1877" i="2"/>
  <c r="E1877" i="2"/>
  <c r="A1877" i="2"/>
  <c r="H1876" i="2"/>
  <c r="F1876" i="2"/>
  <c r="E1876" i="2"/>
  <c r="A1876" i="2"/>
  <c r="H1875" i="2"/>
  <c r="F1875" i="2"/>
  <c r="E1875" i="2"/>
  <c r="A1875" i="2"/>
  <c r="H1874" i="2"/>
  <c r="F1874" i="2"/>
  <c r="E1874" i="2"/>
  <c r="A1874" i="2"/>
  <c r="H1873" i="2"/>
  <c r="F1873" i="2"/>
  <c r="E1873" i="2"/>
  <c r="A1873" i="2"/>
  <c r="H1872" i="2"/>
  <c r="F1872" i="2"/>
  <c r="E1872" i="2"/>
  <c r="A1872" i="2"/>
  <c r="H1871" i="2"/>
  <c r="F1871" i="2"/>
  <c r="E1871" i="2"/>
  <c r="A1871" i="2"/>
  <c r="H1870" i="2"/>
  <c r="F1870" i="2"/>
  <c r="E1870" i="2"/>
  <c r="A1870" i="2"/>
  <c r="H1869" i="2"/>
  <c r="F1869" i="2"/>
  <c r="E1869" i="2"/>
  <c r="A1869" i="2"/>
  <c r="H1868" i="2"/>
  <c r="F1868" i="2"/>
  <c r="E1868" i="2"/>
  <c r="A1868" i="2"/>
  <c r="H1867" i="2"/>
  <c r="F1867" i="2"/>
  <c r="E1867" i="2"/>
  <c r="A1867" i="2"/>
  <c r="H1866" i="2"/>
  <c r="F1866" i="2"/>
  <c r="E1866" i="2"/>
  <c r="A1866" i="2"/>
  <c r="H1865" i="2"/>
  <c r="F1865" i="2"/>
  <c r="E1865" i="2"/>
  <c r="A1865" i="2"/>
  <c r="H1864" i="2"/>
  <c r="F1864" i="2"/>
  <c r="E1864" i="2"/>
  <c r="A1864" i="2"/>
  <c r="H1863" i="2"/>
  <c r="F1863" i="2"/>
  <c r="E1863" i="2"/>
  <c r="A1863" i="2"/>
  <c r="H1862" i="2"/>
  <c r="F1862" i="2"/>
  <c r="E1862" i="2"/>
  <c r="A1862" i="2"/>
  <c r="H1861" i="2"/>
  <c r="F1861" i="2"/>
  <c r="E1861" i="2"/>
  <c r="A1861" i="2"/>
  <c r="H1860" i="2"/>
  <c r="F1860" i="2"/>
  <c r="E1860" i="2"/>
  <c r="A1860" i="2"/>
  <c r="H1859" i="2"/>
  <c r="F1859" i="2"/>
  <c r="E1859" i="2"/>
  <c r="A1859" i="2"/>
  <c r="H1858" i="2"/>
  <c r="F1858" i="2"/>
  <c r="E1858" i="2"/>
  <c r="A1858" i="2"/>
  <c r="H1857" i="2"/>
  <c r="F1857" i="2"/>
  <c r="E1857" i="2"/>
  <c r="A1857" i="2"/>
  <c r="H1856" i="2"/>
  <c r="F1856" i="2"/>
  <c r="E1856" i="2"/>
  <c r="A1856" i="2"/>
  <c r="H1855" i="2"/>
  <c r="F1855" i="2"/>
  <c r="E1855" i="2"/>
  <c r="A1855" i="2"/>
  <c r="H1854" i="2"/>
  <c r="F1854" i="2"/>
  <c r="E1854" i="2"/>
  <c r="A1854" i="2"/>
  <c r="H1853" i="2"/>
  <c r="F1853" i="2"/>
  <c r="E1853" i="2"/>
  <c r="A1853" i="2"/>
  <c r="H1852" i="2"/>
  <c r="F1852" i="2"/>
  <c r="E1852" i="2"/>
  <c r="A1852" i="2"/>
  <c r="H1851" i="2"/>
  <c r="F1851" i="2"/>
  <c r="E1851" i="2"/>
  <c r="A1851" i="2"/>
  <c r="H1850" i="2"/>
  <c r="F1850" i="2"/>
  <c r="E1850" i="2"/>
  <c r="A1850" i="2"/>
  <c r="H1849" i="2"/>
  <c r="F1849" i="2"/>
  <c r="E1849" i="2"/>
  <c r="A1849" i="2"/>
  <c r="H1848" i="2"/>
  <c r="F1848" i="2"/>
  <c r="E1848" i="2"/>
  <c r="A1848" i="2"/>
  <c r="H1847" i="2"/>
  <c r="F1847" i="2"/>
  <c r="E1847" i="2"/>
  <c r="A1847" i="2"/>
  <c r="H1846" i="2"/>
  <c r="F1846" i="2"/>
  <c r="E1846" i="2"/>
  <c r="A1846" i="2"/>
  <c r="H1845" i="2"/>
  <c r="F1845" i="2"/>
  <c r="E1845" i="2"/>
  <c r="A1845" i="2"/>
  <c r="H1844" i="2"/>
  <c r="F1844" i="2"/>
  <c r="E1844" i="2"/>
  <c r="A1844" i="2"/>
  <c r="H1843" i="2"/>
  <c r="F1843" i="2"/>
  <c r="E1843" i="2"/>
  <c r="A1843" i="2"/>
  <c r="H1842" i="2"/>
  <c r="F1842" i="2"/>
  <c r="E1842" i="2"/>
  <c r="A1842" i="2"/>
  <c r="H1841" i="2"/>
  <c r="F1841" i="2"/>
  <c r="E1841" i="2"/>
  <c r="A1841" i="2"/>
  <c r="H1840" i="2"/>
  <c r="F1840" i="2"/>
  <c r="E1840" i="2"/>
  <c r="A1840" i="2"/>
  <c r="H1839" i="2"/>
  <c r="F1839" i="2"/>
  <c r="E1839" i="2"/>
  <c r="A1839" i="2"/>
  <c r="H1838" i="2"/>
  <c r="F1838" i="2"/>
  <c r="E1838" i="2"/>
  <c r="A1838" i="2"/>
  <c r="H1837" i="2"/>
  <c r="F1837" i="2"/>
  <c r="E1837" i="2"/>
  <c r="A1837" i="2"/>
  <c r="H1836" i="2"/>
  <c r="F1836" i="2"/>
  <c r="E1836" i="2"/>
  <c r="A1836" i="2"/>
  <c r="H1835" i="2"/>
  <c r="F1835" i="2"/>
  <c r="E1835" i="2"/>
  <c r="A1835" i="2"/>
  <c r="H1834" i="2"/>
  <c r="F1834" i="2"/>
  <c r="E1834" i="2"/>
  <c r="A1834" i="2"/>
  <c r="H1833" i="2"/>
  <c r="F1833" i="2"/>
  <c r="E1833" i="2"/>
  <c r="A1833" i="2"/>
  <c r="H1832" i="2"/>
  <c r="F1832" i="2"/>
  <c r="E1832" i="2"/>
  <c r="A1832" i="2"/>
  <c r="H1831" i="2"/>
  <c r="F1831" i="2"/>
  <c r="E1831" i="2"/>
  <c r="A1831" i="2"/>
  <c r="H1830" i="2"/>
  <c r="F1830" i="2"/>
  <c r="E1830" i="2"/>
  <c r="A1830" i="2"/>
  <c r="H1829" i="2"/>
  <c r="F1829" i="2"/>
  <c r="E1829" i="2"/>
  <c r="A1829" i="2"/>
  <c r="H1828" i="2"/>
  <c r="F1828" i="2"/>
  <c r="E1828" i="2"/>
  <c r="A1828" i="2"/>
  <c r="H1827" i="2"/>
  <c r="F1827" i="2"/>
  <c r="E1827" i="2"/>
  <c r="A1827" i="2"/>
  <c r="H1826" i="2"/>
  <c r="F1826" i="2"/>
  <c r="E1826" i="2"/>
  <c r="A1826" i="2"/>
  <c r="H1825" i="2"/>
  <c r="F1825" i="2"/>
  <c r="E1825" i="2"/>
  <c r="A1825" i="2"/>
  <c r="H1824" i="2"/>
  <c r="F1824" i="2"/>
  <c r="E1824" i="2"/>
  <c r="A1824" i="2"/>
  <c r="H1823" i="2"/>
  <c r="F1823" i="2"/>
  <c r="E1823" i="2"/>
  <c r="A1823" i="2"/>
  <c r="H1822" i="2"/>
  <c r="F1822" i="2"/>
  <c r="E1822" i="2"/>
  <c r="A1822" i="2"/>
  <c r="H1821" i="2"/>
  <c r="F1821" i="2"/>
  <c r="E1821" i="2"/>
  <c r="A1821" i="2"/>
  <c r="H1820" i="2"/>
  <c r="F1820" i="2"/>
  <c r="E1820" i="2"/>
  <c r="A1820" i="2"/>
  <c r="H1819" i="2"/>
  <c r="F1819" i="2"/>
  <c r="E1819" i="2"/>
  <c r="A1819" i="2"/>
  <c r="H1818" i="2"/>
  <c r="F1818" i="2"/>
  <c r="E1818" i="2"/>
  <c r="A1818" i="2"/>
  <c r="H1817" i="2"/>
  <c r="F1817" i="2"/>
  <c r="E1817" i="2"/>
  <c r="A1817" i="2"/>
  <c r="H1816" i="2"/>
  <c r="F1816" i="2"/>
  <c r="E1816" i="2"/>
  <c r="A1816" i="2"/>
  <c r="H1815" i="2"/>
  <c r="F1815" i="2"/>
  <c r="E1815" i="2"/>
  <c r="A1815" i="2"/>
  <c r="H1814" i="2"/>
  <c r="F1814" i="2"/>
  <c r="E1814" i="2"/>
  <c r="A1814" i="2"/>
  <c r="H1813" i="2"/>
  <c r="F1813" i="2"/>
  <c r="E1813" i="2"/>
  <c r="A1813" i="2"/>
  <c r="H1812" i="2"/>
  <c r="F1812" i="2"/>
  <c r="E1812" i="2"/>
  <c r="A1812" i="2"/>
  <c r="H1811" i="2"/>
  <c r="F1811" i="2"/>
  <c r="E1811" i="2"/>
  <c r="A1811" i="2"/>
  <c r="H1810" i="2"/>
  <c r="F1810" i="2"/>
  <c r="E1810" i="2"/>
  <c r="A1810" i="2"/>
  <c r="H1809" i="2"/>
  <c r="F1809" i="2"/>
  <c r="E1809" i="2"/>
  <c r="A1809" i="2"/>
  <c r="H1808" i="2"/>
  <c r="F1808" i="2"/>
  <c r="E1808" i="2"/>
  <c r="A1808" i="2"/>
  <c r="H1807" i="2"/>
  <c r="F1807" i="2"/>
  <c r="E1807" i="2"/>
  <c r="A1807" i="2"/>
  <c r="H1806" i="2"/>
  <c r="F1806" i="2"/>
  <c r="E1806" i="2"/>
  <c r="A1806" i="2"/>
  <c r="H1805" i="2"/>
  <c r="F1805" i="2"/>
  <c r="E1805" i="2"/>
  <c r="A1805" i="2"/>
  <c r="H1804" i="2"/>
  <c r="F1804" i="2"/>
  <c r="E1804" i="2"/>
  <c r="A1804" i="2"/>
  <c r="H1803" i="2"/>
  <c r="F1803" i="2"/>
  <c r="E1803" i="2"/>
  <c r="A1803" i="2"/>
  <c r="H1802" i="2"/>
  <c r="F1802" i="2"/>
  <c r="E1802" i="2"/>
  <c r="A1802" i="2"/>
  <c r="H1801" i="2"/>
  <c r="F1801" i="2"/>
  <c r="E1801" i="2"/>
  <c r="A1801" i="2"/>
  <c r="H1800" i="2"/>
  <c r="F1800" i="2"/>
  <c r="E1800" i="2"/>
  <c r="A1800" i="2"/>
  <c r="H1799" i="2"/>
  <c r="F1799" i="2"/>
  <c r="E1799" i="2"/>
  <c r="A1799" i="2"/>
  <c r="H1798" i="2"/>
  <c r="F1798" i="2"/>
  <c r="E1798" i="2"/>
  <c r="A1798" i="2"/>
  <c r="H1797" i="2"/>
  <c r="F1797" i="2"/>
  <c r="E1797" i="2"/>
  <c r="A1797" i="2"/>
  <c r="H1796" i="2"/>
  <c r="F1796" i="2"/>
  <c r="E1796" i="2"/>
  <c r="A1796" i="2"/>
  <c r="H1795" i="2"/>
  <c r="F1795" i="2"/>
  <c r="E1795" i="2"/>
  <c r="A1795" i="2"/>
  <c r="H1794" i="2"/>
  <c r="F1794" i="2"/>
  <c r="E1794" i="2"/>
  <c r="A1794" i="2"/>
  <c r="H1793" i="2"/>
  <c r="F1793" i="2"/>
  <c r="E1793" i="2"/>
  <c r="A1793" i="2"/>
  <c r="H1792" i="2"/>
  <c r="F1792" i="2"/>
  <c r="E1792" i="2"/>
  <c r="A1792" i="2"/>
  <c r="H1791" i="2"/>
  <c r="F1791" i="2"/>
  <c r="E1791" i="2"/>
  <c r="A1791" i="2"/>
  <c r="H1790" i="2"/>
  <c r="F1790" i="2"/>
  <c r="E1790" i="2"/>
  <c r="A1790" i="2"/>
  <c r="H1789" i="2"/>
  <c r="F1789" i="2"/>
  <c r="E1789" i="2"/>
  <c r="A1789" i="2"/>
  <c r="H1788" i="2"/>
  <c r="F1788" i="2"/>
  <c r="E1788" i="2"/>
  <c r="A1788" i="2"/>
  <c r="H1787" i="2"/>
  <c r="F1787" i="2"/>
  <c r="E1787" i="2"/>
  <c r="A1787" i="2"/>
  <c r="H1786" i="2"/>
  <c r="F1786" i="2"/>
  <c r="E1786" i="2"/>
  <c r="A1786" i="2"/>
  <c r="H1785" i="2"/>
  <c r="F1785" i="2"/>
  <c r="E1785" i="2"/>
  <c r="A1785" i="2"/>
  <c r="H1784" i="2"/>
  <c r="F1784" i="2"/>
  <c r="E1784" i="2"/>
  <c r="A1784" i="2"/>
  <c r="H1783" i="2"/>
  <c r="F1783" i="2"/>
  <c r="E1783" i="2"/>
  <c r="A1783" i="2"/>
  <c r="H1782" i="2"/>
  <c r="F1782" i="2"/>
  <c r="E1782" i="2"/>
  <c r="A1782" i="2"/>
  <c r="H1781" i="2"/>
  <c r="F1781" i="2"/>
  <c r="E1781" i="2"/>
  <c r="A1781" i="2"/>
  <c r="H1780" i="2"/>
  <c r="F1780" i="2"/>
  <c r="E1780" i="2"/>
  <c r="A1780" i="2"/>
  <c r="H1779" i="2"/>
  <c r="F1779" i="2"/>
  <c r="E1779" i="2"/>
  <c r="A1779" i="2"/>
  <c r="H1778" i="2"/>
  <c r="F1778" i="2"/>
  <c r="E1778" i="2"/>
  <c r="A1778" i="2"/>
  <c r="H1777" i="2"/>
  <c r="F1777" i="2"/>
  <c r="E1777" i="2"/>
  <c r="A1777" i="2"/>
  <c r="H1776" i="2"/>
  <c r="F1776" i="2"/>
  <c r="E1776" i="2"/>
  <c r="A1776" i="2"/>
  <c r="H1775" i="2"/>
  <c r="F1775" i="2"/>
  <c r="E1775" i="2"/>
  <c r="A1775" i="2"/>
  <c r="H1774" i="2"/>
  <c r="F1774" i="2"/>
  <c r="E1774" i="2"/>
  <c r="A1774" i="2"/>
  <c r="H1773" i="2"/>
  <c r="F1773" i="2"/>
  <c r="E1773" i="2"/>
  <c r="A1773" i="2"/>
  <c r="H1772" i="2"/>
  <c r="F1772" i="2"/>
  <c r="E1772" i="2"/>
  <c r="A1772" i="2"/>
  <c r="H1771" i="2"/>
  <c r="F1771" i="2"/>
  <c r="E1771" i="2"/>
  <c r="A1771" i="2"/>
  <c r="H1770" i="2"/>
  <c r="F1770" i="2"/>
  <c r="E1770" i="2"/>
  <c r="A1770" i="2"/>
  <c r="H1769" i="2"/>
  <c r="F1769" i="2"/>
  <c r="E1769" i="2"/>
  <c r="A1769" i="2"/>
  <c r="H1768" i="2"/>
  <c r="F1768" i="2"/>
  <c r="E1768" i="2"/>
  <c r="A1768" i="2"/>
  <c r="H1767" i="2"/>
  <c r="F1767" i="2"/>
  <c r="E1767" i="2"/>
  <c r="A1767" i="2"/>
  <c r="H1766" i="2"/>
  <c r="F1766" i="2"/>
  <c r="E1766" i="2"/>
  <c r="A1766" i="2"/>
  <c r="H1765" i="2"/>
  <c r="F1765" i="2"/>
  <c r="E1765" i="2"/>
  <c r="A1765" i="2"/>
  <c r="H1764" i="2"/>
  <c r="F1764" i="2"/>
  <c r="E1764" i="2"/>
  <c r="A1764" i="2"/>
  <c r="H1763" i="2"/>
  <c r="F1763" i="2"/>
  <c r="E1763" i="2"/>
  <c r="A1763" i="2"/>
  <c r="H1762" i="2"/>
  <c r="F1762" i="2"/>
  <c r="E1762" i="2"/>
  <c r="A1762" i="2"/>
  <c r="H1761" i="2"/>
  <c r="F1761" i="2"/>
  <c r="E1761" i="2"/>
  <c r="A1761" i="2"/>
  <c r="H1760" i="2"/>
  <c r="F1760" i="2"/>
  <c r="E1760" i="2"/>
  <c r="A1760" i="2"/>
  <c r="H1759" i="2"/>
  <c r="F1759" i="2"/>
  <c r="E1759" i="2"/>
  <c r="A1759" i="2"/>
  <c r="H1758" i="2"/>
  <c r="F1758" i="2"/>
  <c r="E1758" i="2"/>
  <c r="A1758" i="2"/>
  <c r="H1757" i="2"/>
  <c r="F1757" i="2"/>
  <c r="E1757" i="2"/>
  <c r="A1757" i="2"/>
  <c r="H1756" i="2"/>
  <c r="F1756" i="2"/>
  <c r="E1756" i="2"/>
  <c r="A1756" i="2"/>
  <c r="H1755" i="2"/>
  <c r="F1755" i="2"/>
  <c r="E1755" i="2"/>
  <c r="A1755" i="2"/>
  <c r="H1754" i="2"/>
  <c r="F1754" i="2"/>
  <c r="E1754" i="2"/>
  <c r="A1754" i="2"/>
  <c r="H1753" i="2"/>
  <c r="F1753" i="2"/>
  <c r="E1753" i="2"/>
  <c r="A1753" i="2"/>
  <c r="H1752" i="2"/>
  <c r="F1752" i="2"/>
  <c r="E1752" i="2"/>
  <c r="A1752" i="2"/>
  <c r="H1751" i="2"/>
  <c r="F1751" i="2"/>
  <c r="E1751" i="2"/>
  <c r="A1751" i="2"/>
  <c r="H1750" i="2"/>
  <c r="F1750" i="2"/>
  <c r="E1750" i="2"/>
  <c r="A1750" i="2"/>
  <c r="H1749" i="2"/>
  <c r="F1749" i="2"/>
  <c r="E1749" i="2"/>
  <c r="A1749" i="2"/>
  <c r="H1748" i="2"/>
  <c r="F1748" i="2"/>
  <c r="E1748" i="2"/>
  <c r="A1748" i="2"/>
  <c r="H1747" i="2"/>
  <c r="F1747" i="2"/>
  <c r="E1747" i="2"/>
  <c r="A1747" i="2"/>
  <c r="H1746" i="2"/>
  <c r="F1746" i="2"/>
  <c r="E1746" i="2"/>
  <c r="A1746" i="2"/>
  <c r="H1745" i="2"/>
  <c r="F1745" i="2"/>
  <c r="E1745" i="2"/>
  <c r="A1745" i="2"/>
  <c r="H1744" i="2"/>
  <c r="F1744" i="2"/>
  <c r="E1744" i="2"/>
  <c r="A1744" i="2"/>
  <c r="H1743" i="2"/>
  <c r="F1743" i="2"/>
  <c r="E1743" i="2"/>
  <c r="A1743" i="2"/>
  <c r="H1742" i="2"/>
  <c r="F1742" i="2"/>
  <c r="E1742" i="2"/>
  <c r="A1742" i="2"/>
  <c r="H1741" i="2"/>
  <c r="F1741" i="2"/>
  <c r="E1741" i="2"/>
  <c r="A1741" i="2"/>
  <c r="H1740" i="2"/>
  <c r="F1740" i="2"/>
  <c r="E1740" i="2"/>
  <c r="A1740" i="2"/>
  <c r="H1739" i="2"/>
  <c r="F1739" i="2"/>
  <c r="E1739" i="2"/>
  <c r="A1739" i="2"/>
  <c r="H1738" i="2"/>
  <c r="F1738" i="2"/>
  <c r="E1738" i="2"/>
  <c r="A1738" i="2"/>
  <c r="H1737" i="2"/>
  <c r="F1737" i="2"/>
  <c r="E1737" i="2"/>
  <c r="A1737" i="2"/>
  <c r="H1736" i="2"/>
  <c r="F1736" i="2"/>
  <c r="E1736" i="2"/>
  <c r="A1736" i="2"/>
  <c r="H1735" i="2"/>
  <c r="F1735" i="2"/>
  <c r="E1735" i="2"/>
  <c r="A1735" i="2"/>
  <c r="H1734" i="2"/>
  <c r="F1734" i="2"/>
  <c r="E1734" i="2"/>
  <c r="A1734" i="2"/>
  <c r="H1733" i="2"/>
  <c r="F1733" i="2"/>
  <c r="E1733" i="2"/>
  <c r="A1733" i="2"/>
  <c r="H1732" i="2"/>
  <c r="F1732" i="2"/>
  <c r="E1732" i="2"/>
  <c r="A1732" i="2"/>
  <c r="H1731" i="2"/>
  <c r="F1731" i="2"/>
  <c r="E1731" i="2"/>
  <c r="A1731" i="2"/>
  <c r="H1730" i="2"/>
  <c r="F1730" i="2"/>
  <c r="E1730" i="2"/>
  <c r="A1730" i="2"/>
  <c r="H1729" i="2"/>
  <c r="F1729" i="2"/>
  <c r="E1729" i="2"/>
  <c r="A1729" i="2"/>
  <c r="H1728" i="2"/>
  <c r="F1728" i="2"/>
  <c r="E1728" i="2"/>
  <c r="A1728" i="2"/>
  <c r="H1727" i="2"/>
  <c r="F1727" i="2"/>
  <c r="E1727" i="2"/>
  <c r="A1727" i="2"/>
  <c r="H1726" i="2"/>
  <c r="F1726" i="2"/>
  <c r="E1726" i="2"/>
  <c r="A1726" i="2"/>
  <c r="H1725" i="2"/>
  <c r="F1725" i="2"/>
  <c r="E1725" i="2"/>
  <c r="A1725" i="2"/>
  <c r="H1724" i="2"/>
  <c r="F1724" i="2"/>
  <c r="E1724" i="2"/>
  <c r="A1724" i="2"/>
  <c r="H1723" i="2"/>
  <c r="F1723" i="2"/>
  <c r="E1723" i="2"/>
  <c r="A1723" i="2"/>
  <c r="H1722" i="2"/>
  <c r="F1722" i="2"/>
  <c r="E1722" i="2"/>
  <c r="A1722" i="2"/>
  <c r="H1721" i="2"/>
  <c r="F1721" i="2"/>
  <c r="E1721" i="2"/>
  <c r="A1721" i="2"/>
  <c r="H1720" i="2"/>
  <c r="F1720" i="2"/>
  <c r="E1720" i="2"/>
  <c r="A1720" i="2"/>
  <c r="H1719" i="2"/>
  <c r="F1719" i="2"/>
  <c r="E1719" i="2"/>
  <c r="A1719" i="2"/>
  <c r="H1718" i="2"/>
  <c r="F1718" i="2"/>
  <c r="E1718" i="2"/>
  <c r="A1718" i="2"/>
  <c r="H1717" i="2"/>
  <c r="F1717" i="2"/>
  <c r="E1717" i="2"/>
  <c r="A1717" i="2"/>
  <c r="H1716" i="2"/>
  <c r="F1716" i="2"/>
  <c r="E1716" i="2"/>
  <c r="A1716" i="2"/>
  <c r="H1715" i="2"/>
  <c r="F1715" i="2"/>
  <c r="E1715" i="2"/>
  <c r="A1715" i="2"/>
  <c r="H1714" i="2"/>
  <c r="F1714" i="2"/>
  <c r="E1714" i="2"/>
  <c r="A1714" i="2"/>
  <c r="H1713" i="2"/>
  <c r="F1713" i="2"/>
  <c r="E1713" i="2"/>
  <c r="A1713" i="2"/>
  <c r="H1712" i="2"/>
  <c r="F1712" i="2"/>
  <c r="E1712" i="2"/>
  <c r="A1712" i="2"/>
  <c r="H1711" i="2"/>
  <c r="F1711" i="2"/>
  <c r="E1711" i="2"/>
  <c r="A1711" i="2"/>
  <c r="H1710" i="2"/>
  <c r="F1710" i="2"/>
  <c r="E1710" i="2"/>
  <c r="A1710" i="2"/>
  <c r="H1709" i="2"/>
  <c r="F1709" i="2"/>
  <c r="E1709" i="2"/>
  <c r="A1709" i="2"/>
  <c r="H1708" i="2"/>
  <c r="F1708" i="2"/>
  <c r="E1708" i="2"/>
  <c r="A1708" i="2"/>
  <c r="H1707" i="2"/>
  <c r="F1707" i="2"/>
  <c r="E1707" i="2"/>
  <c r="A1707" i="2"/>
  <c r="H1706" i="2"/>
  <c r="F1706" i="2"/>
  <c r="E1706" i="2"/>
  <c r="A1706" i="2"/>
  <c r="H1705" i="2"/>
  <c r="F1705" i="2"/>
  <c r="E1705" i="2"/>
  <c r="A1705" i="2"/>
  <c r="H1704" i="2"/>
  <c r="F1704" i="2"/>
  <c r="E1704" i="2"/>
  <c r="A1704" i="2"/>
  <c r="H1703" i="2"/>
  <c r="F1703" i="2"/>
  <c r="E1703" i="2"/>
  <c r="A1703" i="2"/>
  <c r="H1702" i="2"/>
  <c r="F1702" i="2"/>
  <c r="E1702" i="2"/>
  <c r="A1702" i="2"/>
  <c r="H1701" i="2"/>
  <c r="F1701" i="2"/>
  <c r="E1701" i="2"/>
  <c r="A1701" i="2"/>
  <c r="H1700" i="2"/>
  <c r="F1700" i="2"/>
  <c r="E1700" i="2"/>
  <c r="A1700" i="2"/>
  <c r="H1699" i="2"/>
  <c r="F1699" i="2"/>
  <c r="E1699" i="2"/>
  <c r="A1699" i="2"/>
  <c r="H1698" i="2"/>
  <c r="F1698" i="2"/>
  <c r="E1698" i="2"/>
  <c r="A1698" i="2"/>
  <c r="H1697" i="2"/>
  <c r="F1697" i="2"/>
  <c r="E1697" i="2"/>
  <c r="A1697" i="2"/>
  <c r="H1696" i="2"/>
  <c r="F1696" i="2"/>
  <c r="E1696" i="2"/>
  <c r="A1696" i="2"/>
  <c r="H1695" i="2"/>
  <c r="F1695" i="2"/>
  <c r="E1695" i="2"/>
  <c r="A1695" i="2"/>
  <c r="H1694" i="2"/>
  <c r="F1694" i="2"/>
  <c r="E1694" i="2"/>
  <c r="A1694" i="2"/>
  <c r="H1693" i="2"/>
  <c r="F1693" i="2"/>
  <c r="E1693" i="2"/>
  <c r="A1693" i="2"/>
  <c r="H1692" i="2"/>
  <c r="F1692" i="2"/>
  <c r="E1692" i="2"/>
  <c r="A1692" i="2"/>
  <c r="H1691" i="2"/>
  <c r="F1691" i="2"/>
  <c r="E1691" i="2"/>
  <c r="A1691" i="2"/>
  <c r="H1690" i="2"/>
  <c r="F1690" i="2"/>
  <c r="E1690" i="2"/>
  <c r="A1690" i="2"/>
  <c r="H1689" i="2"/>
  <c r="F1689" i="2"/>
  <c r="E1689" i="2"/>
  <c r="A1689" i="2"/>
  <c r="H1688" i="2"/>
  <c r="F1688" i="2"/>
  <c r="E1688" i="2"/>
  <c r="A1688" i="2"/>
  <c r="H1687" i="2"/>
  <c r="F1687" i="2"/>
  <c r="E1687" i="2"/>
  <c r="A1687" i="2"/>
  <c r="H1686" i="2"/>
  <c r="F1686" i="2"/>
  <c r="E1686" i="2"/>
  <c r="A1686" i="2"/>
  <c r="H1685" i="2"/>
  <c r="F1685" i="2"/>
  <c r="E1685" i="2"/>
  <c r="A1685" i="2"/>
  <c r="H1684" i="2"/>
  <c r="F1684" i="2"/>
  <c r="E1684" i="2"/>
  <c r="A1684" i="2"/>
  <c r="H1683" i="2"/>
  <c r="F1683" i="2"/>
  <c r="E1683" i="2"/>
  <c r="A1683" i="2"/>
  <c r="H1682" i="2"/>
  <c r="F1682" i="2"/>
  <c r="E1682" i="2"/>
  <c r="A1682" i="2"/>
  <c r="H1681" i="2"/>
  <c r="F1681" i="2"/>
  <c r="E1681" i="2"/>
  <c r="A1681" i="2"/>
  <c r="H1680" i="2"/>
  <c r="F1680" i="2"/>
  <c r="E1680" i="2"/>
  <c r="A1680" i="2"/>
  <c r="H1679" i="2"/>
  <c r="F1679" i="2"/>
  <c r="E1679" i="2"/>
  <c r="A1679" i="2"/>
  <c r="H1678" i="2"/>
  <c r="F1678" i="2"/>
  <c r="E1678" i="2"/>
  <c r="A1678" i="2"/>
  <c r="H1677" i="2"/>
  <c r="F1677" i="2"/>
  <c r="E1677" i="2"/>
  <c r="A1677" i="2"/>
  <c r="H1676" i="2"/>
  <c r="F1676" i="2"/>
  <c r="E1676" i="2"/>
  <c r="A1676" i="2"/>
  <c r="H1675" i="2"/>
  <c r="F1675" i="2"/>
  <c r="E1675" i="2"/>
  <c r="A1675" i="2"/>
  <c r="H1674" i="2"/>
  <c r="F1674" i="2"/>
  <c r="E1674" i="2"/>
  <c r="A1674" i="2"/>
  <c r="H1673" i="2"/>
  <c r="F1673" i="2"/>
  <c r="E1673" i="2"/>
  <c r="A1673" i="2"/>
  <c r="H1672" i="2"/>
  <c r="F1672" i="2"/>
  <c r="E1672" i="2"/>
  <c r="A1672" i="2"/>
  <c r="H1671" i="2"/>
  <c r="F1671" i="2"/>
  <c r="E1671" i="2"/>
  <c r="A1671" i="2"/>
  <c r="H1670" i="2"/>
  <c r="F1670" i="2"/>
  <c r="E1670" i="2"/>
  <c r="A1670" i="2"/>
  <c r="H1669" i="2"/>
  <c r="F1669" i="2"/>
  <c r="E1669" i="2"/>
  <c r="A1669" i="2"/>
  <c r="H1668" i="2"/>
  <c r="F1668" i="2"/>
  <c r="E1668" i="2"/>
  <c r="A1668" i="2"/>
  <c r="H1667" i="2"/>
  <c r="F1667" i="2"/>
  <c r="E1667" i="2"/>
  <c r="A1667" i="2"/>
  <c r="H1666" i="2"/>
  <c r="F1666" i="2"/>
  <c r="E1666" i="2"/>
  <c r="A1666" i="2"/>
  <c r="H1665" i="2"/>
  <c r="F1665" i="2"/>
  <c r="E1665" i="2"/>
  <c r="A1665" i="2"/>
  <c r="H1664" i="2"/>
  <c r="F1664" i="2"/>
  <c r="E1664" i="2"/>
  <c r="A1664" i="2"/>
  <c r="H1663" i="2"/>
  <c r="F1663" i="2"/>
  <c r="E1663" i="2"/>
  <c r="A1663" i="2"/>
  <c r="H1662" i="2"/>
  <c r="F1662" i="2"/>
  <c r="E1662" i="2"/>
  <c r="A1662" i="2"/>
  <c r="H1661" i="2"/>
  <c r="F1661" i="2"/>
  <c r="E1661" i="2"/>
  <c r="A1661" i="2"/>
  <c r="H1660" i="2"/>
  <c r="F1660" i="2"/>
  <c r="E1660" i="2"/>
  <c r="A1660" i="2"/>
  <c r="H1659" i="2"/>
  <c r="F1659" i="2"/>
  <c r="E1659" i="2"/>
  <c r="A1659" i="2"/>
  <c r="H1658" i="2"/>
  <c r="F1658" i="2"/>
  <c r="E1658" i="2"/>
  <c r="A1658" i="2"/>
  <c r="H1657" i="2"/>
  <c r="F1657" i="2"/>
  <c r="E1657" i="2"/>
  <c r="A1657" i="2"/>
  <c r="H1656" i="2"/>
  <c r="F1656" i="2"/>
  <c r="E1656" i="2"/>
  <c r="A1656" i="2"/>
  <c r="H1655" i="2"/>
  <c r="F1655" i="2"/>
  <c r="E1655" i="2"/>
  <c r="A1655" i="2"/>
  <c r="H1654" i="2"/>
  <c r="F1654" i="2"/>
  <c r="E1654" i="2"/>
  <c r="A1654" i="2"/>
  <c r="H1653" i="2"/>
  <c r="F1653" i="2"/>
  <c r="E1653" i="2"/>
  <c r="A1653" i="2"/>
  <c r="H1652" i="2"/>
  <c r="F1652" i="2"/>
  <c r="E1652" i="2"/>
  <c r="A1652" i="2"/>
  <c r="H1651" i="2"/>
  <c r="F1651" i="2"/>
  <c r="E1651" i="2"/>
  <c r="A1651" i="2"/>
  <c r="H1650" i="2"/>
  <c r="F1650" i="2"/>
  <c r="E1650" i="2"/>
  <c r="A1650" i="2"/>
  <c r="H1649" i="2"/>
  <c r="F1649" i="2"/>
  <c r="E1649" i="2"/>
  <c r="A1649" i="2"/>
  <c r="H1648" i="2"/>
  <c r="F1648" i="2"/>
  <c r="E1648" i="2"/>
  <c r="A1648" i="2"/>
  <c r="H1647" i="2"/>
  <c r="F1647" i="2"/>
  <c r="E1647" i="2"/>
  <c r="A1647" i="2"/>
  <c r="H1646" i="2"/>
  <c r="F1646" i="2"/>
  <c r="E1646" i="2"/>
  <c r="A1646" i="2"/>
  <c r="H1645" i="2"/>
  <c r="F1645" i="2"/>
  <c r="E1645" i="2"/>
  <c r="A1645" i="2"/>
  <c r="H1644" i="2"/>
  <c r="F1644" i="2"/>
  <c r="E1644" i="2"/>
  <c r="A1644" i="2"/>
  <c r="H1643" i="2"/>
  <c r="F1643" i="2"/>
  <c r="E1643" i="2"/>
  <c r="A1643" i="2"/>
  <c r="H1642" i="2"/>
  <c r="F1642" i="2"/>
  <c r="E1642" i="2"/>
  <c r="A1642" i="2"/>
  <c r="H1641" i="2"/>
  <c r="F1641" i="2"/>
  <c r="E1641" i="2"/>
  <c r="A1641" i="2"/>
  <c r="H1640" i="2"/>
  <c r="F1640" i="2"/>
  <c r="E1640" i="2"/>
  <c r="A1640" i="2"/>
  <c r="H1639" i="2"/>
  <c r="F1639" i="2"/>
  <c r="E1639" i="2"/>
  <c r="A1639" i="2"/>
  <c r="H1638" i="2"/>
  <c r="F1638" i="2"/>
  <c r="E1638" i="2"/>
  <c r="A1638" i="2"/>
  <c r="H1637" i="2"/>
  <c r="F1637" i="2"/>
  <c r="E1637" i="2"/>
  <c r="A1637" i="2"/>
  <c r="H1636" i="2"/>
  <c r="F1636" i="2"/>
  <c r="E1636" i="2"/>
  <c r="A1636" i="2"/>
  <c r="H1635" i="2"/>
  <c r="F1635" i="2"/>
  <c r="E1635" i="2"/>
  <c r="A1635" i="2"/>
  <c r="H1634" i="2"/>
  <c r="F1634" i="2"/>
  <c r="E1634" i="2"/>
  <c r="A1634" i="2"/>
  <c r="H1633" i="2"/>
  <c r="F1633" i="2"/>
  <c r="E1633" i="2"/>
  <c r="A1633" i="2"/>
  <c r="H1632" i="2"/>
  <c r="F1632" i="2"/>
  <c r="E1632" i="2"/>
  <c r="A1632" i="2"/>
  <c r="H1631" i="2"/>
  <c r="F1631" i="2"/>
  <c r="E1631" i="2"/>
  <c r="A1631" i="2"/>
  <c r="H1630" i="2"/>
  <c r="F1630" i="2"/>
  <c r="E1630" i="2"/>
  <c r="A1630" i="2"/>
  <c r="H1629" i="2"/>
  <c r="F1629" i="2"/>
  <c r="E1629" i="2"/>
  <c r="A1629" i="2"/>
  <c r="H1628" i="2"/>
  <c r="F1628" i="2"/>
  <c r="E1628" i="2"/>
  <c r="A1628" i="2"/>
  <c r="H1627" i="2"/>
  <c r="F1627" i="2"/>
  <c r="E1627" i="2"/>
  <c r="A1627" i="2"/>
  <c r="H1626" i="2"/>
  <c r="F1626" i="2"/>
  <c r="E1626" i="2"/>
  <c r="A1626" i="2"/>
  <c r="H1625" i="2"/>
  <c r="F1625" i="2"/>
  <c r="E1625" i="2"/>
  <c r="A1625" i="2"/>
  <c r="H1624" i="2"/>
  <c r="F1624" i="2"/>
  <c r="E1624" i="2"/>
  <c r="A1624" i="2"/>
  <c r="H1623" i="2"/>
  <c r="F1623" i="2"/>
  <c r="E1623" i="2"/>
  <c r="A1623" i="2"/>
  <c r="H1622" i="2"/>
  <c r="F1622" i="2"/>
  <c r="E1622" i="2"/>
  <c r="A1622" i="2"/>
  <c r="H1621" i="2"/>
  <c r="F1621" i="2"/>
  <c r="E1621" i="2"/>
  <c r="A1621" i="2"/>
  <c r="H1620" i="2"/>
  <c r="F1620" i="2"/>
  <c r="E1620" i="2"/>
  <c r="A1620" i="2"/>
  <c r="H1619" i="2"/>
  <c r="F1619" i="2"/>
  <c r="E1619" i="2"/>
  <c r="A1619" i="2"/>
  <c r="H1618" i="2"/>
  <c r="F1618" i="2"/>
  <c r="E1618" i="2"/>
  <c r="A1618" i="2"/>
  <c r="H1617" i="2"/>
  <c r="F1617" i="2"/>
  <c r="E1617" i="2"/>
  <c r="A1617" i="2"/>
  <c r="H1616" i="2"/>
  <c r="F1616" i="2"/>
  <c r="E1616" i="2"/>
  <c r="A1616" i="2"/>
  <c r="H1615" i="2"/>
  <c r="F1615" i="2"/>
  <c r="E1615" i="2"/>
  <c r="A1615" i="2"/>
  <c r="H1614" i="2"/>
  <c r="F1614" i="2"/>
  <c r="E1614" i="2"/>
  <c r="A1614" i="2"/>
  <c r="H1613" i="2"/>
  <c r="F1613" i="2"/>
  <c r="E1613" i="2"/>
  <c r="A1613" i="2"/>
  <c r="H1612" i="2"/>
  <c r="F1612" i="2"/>
  <c r="E1612" i="2"/>
  <c r="A1612" i="2"/>
  <c r="H1611" i="2"/>
  <c r="F1611" i="2"/>
  <c r="E1611" i="2"/>
  <c r="A1611" i="2"/>
  <c r="H1610" i="2"/>
  <c r="F1610" i="2"/>
  <c r="E1610" i="2"/>
  <c r="A1610" i="2"/>
  <c r="H1609" i="2"/>
  <c r="F1609" i="2"/>
  <c r="E1609" i="2"/>
  <c r="A1609" i="2"/>
  <c r="H1608" i="2"/>
  <c r="F1608" i="2"/>
  <c r="E1608" i="2"/>
  <c r="A1608" i="2"/>
  <c r="H1607" i="2"/>
  <c r="F1607" i="2"/>
  <c r="E1607" i="2"/>
  <c r="A1607" i="2"/>
  <c r="H1606" i="2"/>
  <c r="F1606" i="2"/>
  <c r="E1606" i="2"/>
  <c r="A1606" i="2"/>
  <c r="H1605" i="2"/>
  <c r="F1605" i="2"/>
  <c r="E1605" i="2"/>
  <c r="A1605" i="2"/>
  <c r="H1604" i="2"/>
  <c r="F1604" i="2"/>
  <c r="E1604" i="2"/>
  <c r="A1604" i="2"/>
  <c r="H1603" i="2"/>
  <c r="F1603" i="2"/>
  <c r="E1603" i="2"/>
  <c r="A1603" i="2"/>
  <c r="H1602" i="2"/>
  <c r="F1602" i="2"/>
  <c r="E1602" i="2"/>
  <c r="A1602" i="2"/>
  <c r="H1601" i="2"/>
  <c r="F1601" i="2"/>
  <c r="E1601" i="2"/>
  <c r="A1601" i="2"/>
  <c r="H1600" i="2"/>
  <c r="F1600" i="2"/>
  <c r="E1600" i="2"/>
  <c r="A1600" i="2"/>
  <c r="H1599" i="2"/>
  <c r="F1599" i="2"/>
  <c r="E1599" i="2"/>
  <c r="A1599" i="2"/>
  <c r="H1598" i="2"/>
  <c r="F1598" i="2"/>
  <c r="E1598" i="2"/>
  <c r="A1598" i="2"/>
  <c r="H1597" i="2"/>
  <c r="F1597" i="2"/>
  <c r="E1597" i="2"/>
  <c r="A1597" i="2"/>
  <c r="H1596" i="2"/>
  <c r="F1596" i="2"/>
  <c r="E1596" i="2"/>
  <c r="A1596" i="2"/>
  <c r="H1595" i="2"/>
  <c r="F1595" i="2"/>
  <c r="E1595" i="2"/>
  <c r="A1595" i="2"/>
  <c r="H1594" i="2"/>
  <c r="F1594" i="2"/>
  <c r="E1594" i="2"/>
  <c r="A1594" i="2"/>
  <c r="H1593" i="2"/>
  <c r="F1593" i="2"/>
  <c r="E1593" i="2"/>
  <c r="A1593" i="2"/>
  <c r="H1592" i="2"/>
  <c r="F1592" i="2"/>
  <c r="E1592" i="2"/>
  <c r="A1592" i="2"/>
  <c r="H1591" i="2"/>
  <c r="F1591" i="2"/>
  <c r="E1591" i="2"/>
  <c r="A1591" i="2"/>
  <c r="H1590" i="2"/>
  <c r="F1590" i="2"/>
  <c r="E1590" i="2"/>
  <c r="A1590" i="2"/>
  <c r="H1589" i="2"/>
  <c r="F1589" i="2"/>
  <c r="E1589" i="2"/>
  <c r="A1589" i="2"/>
  <c r="H1588" i="2"/>
  <c r="F1588" i="2"/>
  <c r="E1588" i="2"/>
  <c r="A1588" i="2"/>
  <c r="H1587" i="2"/>
  <c r="F1587" i="2"/>
  <c r="E1587" i="2"/>
  <c r="A1587" i="2"/>
  <c r="H1586" i="2"/>
  <c r="F1586" i="2"/>
  <c r="E1586" i="2"/>
  <c r="A1586" i="2"/>
  <c r="H1585" i="2"/>
  <c r="F1585" i="2"/>
  <c r="E1585" i="2"/>
  <c r="A1585" i="2"/>
  <c r="H1584" i="2"/>
  <c r="F1584" i="2"/>
  <c r="E1584" i="2"/>
  <c r="A1584" i="2"/>
  <c r="H1583" i="2"/>
  <c r="F1583" i="2"/>
  <c r="E1583" i="2"/>
  <c r="A1583" i="2"/>
  <c r="H1582" i="2"/>
  <c r="F1582" i="2"/>
  <c r="E1582" i="2"/>
  <c r="A1582" i="2"/>
  <c r="H1581" i="2"/>
  <c r="F1581" i="2"/>
  <c r="E1581" i="2"/>
  <c r="A1581" i="2"/>
  <c r="H1580" i="2"/>
  <c r="F1580" i="2"/>
  <c r="E1580" i="2"/>
  <c r="A1580" i="2"/>
  <c r="H1579" i="2"/>
  <c r="F1579" i="2"/>
  <c r="E1579" i="2"/>
  <c r="A1579" i="2"/>
  <c r="H1578" i="2"/>
  <c r="F1578" i="2"/>
  <c r="E1578" i="2"/>
  <c r="A1578" i="2"/>
  <c r="H1577" i="2"/>
  <c r="F1577" i="2"/>
  <c r="E1577" i="2"/>
  <c r="A1577" i="2"/>
  <c r="H1576" i="2"/>
  <c r="F1576" i="2"/>
  <c r="E1576" i="2"/>
  <c r="A1576" i="2"/>
  <c r="H1575" i="2"/>
  <c r="F1575" i="2"/>
  <c r="E1575" i="2"/>
  <c r="A1575" i="2"/>
  <c r="H1574" i="2"/>
  <c r="F1574" i="2"/>
  <c r="E1574" i="2"/>
  <c r="A1574" i="2"/>
  <c r="H1573" i="2"/>
  <c r="F1573" i="2"/>
  <c r="E1573" i="2"/>
  <c r="A1573" i="2"/>
  <c r="H1572" i="2"/>
  <c r="F1572" i="2"/>
  <c r="E1572" i="2"/>
  <c r="A1572" i="2"/>
  <c r="H1571" i="2"/>
  <c r="F1571" i="2"/>
  <c r="E1571" i="2"/>
  <c r="A1571" i="2"/>
  <c r="H1570" i="2"/>
  <c r="F1570" i="2"/>
  <c r="E1570" i="2"/>
  <c r="A1570" i="2"/>
  <c r="H1569" i="2"/>
  <c r="F1569" i="2"/>
  <c r="E1569" i="2"/>
  <c r="A1569" i="2"/>
  <c r="H1568" i="2"/>
  <c r="F1568" i="2"/>
  <c r="E1568" i="2"/>
  <c r="A1568" i="2"/>
  <c r="H1567" i="2"/>
  <c r="F1567" i="2"/>
  <c r="E1567" i="2"/>
  <c r="A1567" i="2"/>
  <c r="H1566" i="2"/>
  <c r="F1566" i="2"/>
  <c r="E1566" i="2"/>
  <c r="A1566" i="2"/>
  <c r="H1565" i="2"/>
  <c r="F1565" i="2"/>
  <c r="E1565" i="2"/>
  <c r="A1565" i="2"/>
  <c r="H1564" i="2"/>
  <c r="F1564" i="2"/>
  <c r="E1564" i="2"/>
  <c r="A1564" i="2"/>
  <c r="H1563" i="2"/>
  <c r="F1563" i="2"/>
  <c r="E1563" i="2"/>
  <c r="A1563" i="2"/>
  <c r="H1562" i="2"/>
  <c r="F1562" i="2"/>
  <c r="E1562" i="2"/>
  <c r="A1562" i="2"/>
  <c r="H1561" i="2"/>
  <c r="F1561" i="2"/>
  <c r="E1561" i="2"/>
  <c r="A1561" i="2"/>
  <c r="H1560" i="2"/>
  <c r="F1560" i="2"/>
  <c r="E1560" i="2"/>
  <c r="A1560" i="2"/>
  <c r="H1559" i="2"/>
  <c r="F1559" i="2"/>
  <c r="E1559" i="2"/>
  <c r="A1559" i="2"/>
  <c r="H1558" i="2"/>
  <c r="F1558" i="2"/>
  <c r="E1558" i="2"/>
  <c r="A1558" i="2"/>
  <c r="H1557" i="2"/>
  <c r="F1557" i="2"/>
  <c r="E1557" i="2"/>
  <c r="A1557" i="2"/>
  <c r="H1556" i="2"/>
  <c r="F1556" i="2"/>
  <c r="E1556" i="2"/>
  <c r="A1556" i="2"/>
  <c r="H1555" i="2"/>
  <c r="F1555" i="2"/>
  <c r="E1555" i="2"/>
  <c r="A1555" i="2"/>
  <c r="H1554" i="2"/>
  <c r="F1554" i="2"/>
  <c r="E1554" i="2"/>
  <c r="A1554" i="2"/>
  <c r="H1553" i="2"/>
  <c r="F1553" i="2"/>
  <c r="E1553" i="2"/>
  <c r="A1553" i="2"/>
  <c r="H1552" i="2"/>
  <c r="F1552" i="2"/>
  <c r="E1552" i="2"/>
  <c r="A1552" i="2"/>
  <c r="H1551" i="2"/>
  <c r="F1551" i="2"/>
  <c r="E1551" i="2"/>
  <c r="A1551" i="2"/>
  <c r="H1550" i="2"/>
  <c r="F1550" i="2"/>
  <c r="E1550" i="2"/>
  <c r="A1550" i="2"/>
  <c r="H1549" i="2"/>
  <c r="F1549" i="2"/>
  <c r="E1549" i="2"/>
  <c r="A1549" i="2"/>
  <c r="H1548" i="2"/>
  <c r="F1548" i="2"/>
  <c r="E1548" i="2"/>
  <c r="A1548" i="2"/>
  <c r="H1547" i="2"/>
  <c r="F1547" i="2"/>
  <c r="E1547" i="2"/>
  <c r="A1547" i="2"/>
  <c r="H1546" i="2"/>
  <c r="F1546" i="2"/>
  <c r="E1546" i="2"/>
  <c r="A1546" i="2"/>
  <c r="H1545" i="2"/>
  <c r="F1545" i="2"/>
  <c r="E1545" i="2"/>
  <c r="A1545" i="2"/>
  <c r="H1544" i="2"/>
  <c r="F1544" i="2"/>
  <c r="E1544" i="2"/>
  <c r="A1544" i="2"/>
  <c r="H1543" i="2"/>
  <c r="F1543" i="2"/>
  <c r="E1543" i="2"/>
  <c r="A1543" i="2"/>
  <c r="H1542" i="2"/>
  <c r="F1542" i="2"/>
  <c r="E1542" i="2"/>
  <c r="A1542" i="2"/>
  <c r="H1541" i="2"/>
  <c r="F1541" i="2"/>
  <c r="E1541" i="2"/>
  <c r="A1541" i="2"/>
  <c r="H1540" i="2"/>
  <c r="F1540" i="2"/>
  <c r="E1540" i="2"/>
  <c r="A1540" i="2"/>
  <c r="H1539" i="2"/>
  <c r="F1539" i="2"/>
  <c r="E1539" i="2"/>
  <c r="A1539" i="2"/>
  <c r="H1538" i="2"/>
  <c r="F1538" i="2"/>
  <c r="E1538" i="2"/>
  <c r="A1538" i="2"/>
  <c r="H1537" i="2"/>
  <c r="F1537" i="2"/>
  <c r="E1537" i="2"/>
  <c r="A1537" i="2"/>
  <c r="H1536" i="2"/>
  <c r="F1536" i="2"/>
  <c r="E1536" i="2"/>
  <c r="A1536" i="2"/>
  <c r="H1535" i="2"/>
  <c r="F1535" i="2"/>
  <c r="E1535" i="2"/>
  <c r="A1535" i="2"/>
  <c r="H1534" i="2"/>
  <c r="F1534" i="2"/>
  <c r="E1534" i="2"/>
  <c r="A1534" i="2"/>
  <c r="H1533" i="2"/>
  <c r="F1533" i="2"/>
  <c r="E1533" i="2"/>
  <c r="A1533" i="2"/>
  <c r="H1532" i="2"/>
  <c r="F1532" i="2"/>
  <c r="E1532" i="2"/>
  <c r="A1532" i="2"/>
  <c r="H1531" i="2"/>
  <c r="F1531" i="2"/>
  <c r="E1531" i="2"/>
  <c r="A1531" i="2"/>
  <c r="H1530" i="2"/>
  <c r="F1530" i="2"/>
  <c r="E1530" i="2"/>
  <c r="A1530" i="2"/>
  <c r="H1529" i="2"/>
  <c r="F1529" i="2"/>
  <c r="E1529" i="2"/>
  <c r="A1529" i="2"/>
  <c r="H1528" i="2"/>
  <c r="F1528" i="2"/>
  <c r="E1528" i="2"/>
  <c r="A1528" i="2"/>
  <c r="H1527" i="2"/>
  <c r="F1527" i="2"/>
  <c r="E1527" i="2"/>
  <c r="A1527" i="2"/>
  <c r="H1526" i="2"/>
  <c r="F1526" i="2"/>
  <c r="E1526" i="2"/>
  <c r="A1526" i="2"/>
  <c r="H1525" i="2"/>
  <c r="F1525" i="2"/>
  <c r="E1525" i="2"/>
  <c r="A1525" i="2"/>
  <c r="H1524" i="2"/>
  <c r="F1524" i="2"/>
  <c r="E1524" i="2"/>
  <c r="A1524" i="2"/>
  <c r="H1523" i="2"/>
  <c r="F1523" i="2"/>
  <c r="E1523" i="2"/>
  <c r="A1523" i="2"/>
  <c r="H1522" i="2"/>
  <c r="F1522" i="2"/>
  <c r="E1522" i="2"/>
  <c r="A1522" i="2"/>
  <c r="H1521" i="2"/>
  <c r="F1521" i="2"/>
  <c r="E1521" i="2"/>
  <c r="A1521" i="2"/>
  <c r="H1520" i="2"/>
  <c r="F1520" i="2"/>
  <c r="E1520" i="2"/>
  <c r="A1520" i="2"/>
  <c r="H1519" i="2"/>
  <c r="F1519" i="2"/>
  <c r="E1519" i="2"/>
  <c r="A1519" i="2"/>
  <c r="H1518" i="2"/>
  <c r="F1518" i="2"/>
  <c r="E1518" i="2"/>
  <c r="A1518" i="2"/>
  <c r="H1517" i="2"/>
  <c r="F1517" i="2"/>
  <c r="E1517" i="2"/>
  <c r="A1517" i="2"/>
  <c r="H1516" i="2"/>
  <c r="F1516" i="2"/>
  <c r="E1516" i="2"/>
  <c r="A1516" i="2"/>
  <c r="H1515" i="2"/>
  <c r="F1515" i="2"/>
  <c r="E1515" i="2"/>
  <c r="A1515" i="2"/>
  <c r="H1514" i="2"/>
  <c r="F1514" i="2"/>
  <c r="E1514" i="2"/>
  <c r="A1514" i="2"/>
  <c r="H1513" i="2"/>
  <c r="F1513" i="2"/>
  <c r="E1513" i="2"/>
  <c r="A1513" i="2"/>
  <c r="H1512" i="2"/>
  <c r="F1512" i="2"/>
  <c r="E1512" i="2"/>
  <c r="A1512" i="2"/>
  <c r="H1511" i="2"/>
  <c r="F1511" i="2"/>
  <c r="E1511" i="2"/>
  <c r="A1511" i="2"/>
  <c r="H1510" i="2"/>
  <c r="F1510" i="2"/>
  <c r="E1510" i="2"/>
  <c r="A1510" i="2"/>
  <c r="H1509" i="2"/>
  <c r="F1509" i="2"/>
  <c r="E1509" i="2"/>
  <c r="A1509" i="2"/>
  <c r="H1508" i="2"/>
  <c r="F1508" i="2"/>
  <c r="E1508" i="2"/>
  <c r="A1508" i="2"/>
  <c r="H1507" i="2"/>
  <c r="F1507" i="2"/>
  <c r="E1507" i="2"/>
  <c r="A1507" i="2"/>
  <c r="H1506" i="2"/>
  <c r="F1506" i="2"/>
  <c r="E1506" i="2"/>
  <c r="A1506" i="2"/>
  <c r="H1505" i="2"/>
  <c r="F1505" i="2"/>
  <c r="E1505" i="2"/>
  <c r="A1505" i="2"/>
  <c r="H1504" i="2"/>
  <c r="F1504" i="2"/>
  <c r="E1504" i="2"/>
  <c r="A1504" i="2"/>
  <c r="H1503" i="2"/>
  <c r="F1503" i="2"/>
  <c r="E1503" i="2"/>
  <c r="A1503" i="2"/>
  <c r="H1502" i="2"/>
  <c r="F1502" i="2"/>
  <c r="E1502" i="2"/>
  <c r="A1502" i="2"/>
  <c r="H1501" i="2"/>
  <c r="F1501" i="2"/>
  <c r="E1501" i="2"/>
  <c r="A1501" i="2"/>
  <c r="H1500" i="2"/>
  <c r="F1500" i="2"/>
  <c r="E1500" i="2"/>
  <c r="A1500" i="2"/>
  <c r="H1499" i="2"/>
  <c r="F1499" i="2"/>
  <c r="E1499" i="2"/>
  <c r="A1499" i="2"/>
  <c r="H1498" i="2"/>
  <c r="F1498" i="2"/>
  <c r="E1498" i="2"/>
  <c r="A1498" i="2"/>
  <c r="H1497" i="2"/>
  <c r="F1497" i="2"/>
  <c r="E1497" i="2"/>
  <c r="A1497" i="2"/>
  <c r="H1496" i="2"/>
  <c r="F1496" i="2"/>
  <c r="E1496" i="2"/>
  <c r="A1496" i="2"/>
  <c r="H1495" i="2"/>
  <c r="F1495" i="2"/>
  <c r="E1495" i="2"/>
  <c r="A1495" i="2"/>
  <c r="H1494" i="2"/>
  <c r="F1494" i="2"/>
  <c r="E1494" i="2"/>
  <c r="A1494" i="2"/>
  <c r="H1493" i="2"/>
  <c r="F1493" i="2"/>
  <c r="E1493" i="2"/>
  <c r="A1493" i="2"/>
  <c r="H1492" i="2"/>
  <c r="F1492" i="2"/>
  <c r="E1492" i="2"/>
  <c r="A1492" i="2"/>
  <c r="H1491" i="2"/>
  <c r="F1491" i="2"/>
  <c r="E1491" i="2"/>
  <c r="A1491" i="2"/>
  <c r="H1490" i="2"/>
  <c r="F1490" i="2"/>
  <c r="E1490" i="2"/>
  <c r="A1490" i="2"/>
  <c r="H1489" i="2"/>
  <c r="F1489" i="2"/>
  <c r="E1489" i="2"/>
  <c r="A1489" i="2"/>
  <c r="H1488" i="2"/>
  <c r="F1488" i="2"/>
  <c r="E1488" i="2"/>
  <c r="A1488" i="2"/>
  <c r="H1487" i="2"/>
  <c r="F1487" i="2"/>
  <c r="E1487" i="2"/>
  <c r="A1487" i="2"/>
  <c r="H1486" i="2"/>
  <c r="F1486" i="2"/>
  <c r="E1486" i="2"/>
  <c r="A1486" i="2"/>
  <c r="H1485" i="2"/>
  <c r="F1485" i="2"/>
  <c r="E1485" i="2"/>
  <c r="A1485" i="2"/>
  <c r="H1484" i="2"/>
  <c r="F1484" i="2"/>
  <c r="E1484" i="2"/>
  <c r="A1484" i="2"/>
  <c r="H1483" i="2"/>
  <c r="F1483" i="2"/>
  <c r="E1483" i="2"/>
  <c r="A1483" i="2"/>
  <c r="H1482" i="2"/>
  <c r="F1482" i="2"/>
  <c r="E1482" i="2"/>
  <c r="A1482" i="2"/>
  <c r="H1481" i="2"/>
  <c r="F1481" i="2"/>
  <c r="E1481" i="2"/>
  <c r="A1481" i="2"/>
  <c r="H1480" i="2"/>
  <c r="F1480" i="2"/>
  <c r="E1480" i="2"/>
  <c r="A1480" i="2"/>
  <c r="H1479" i="2"/>
  <c r="F1479" i="2"/>
  <c r="E1479" i="2"/>
  <c r="A1479" i="2"/>
  <c r="H1478" i="2"/>
  <c r="F1478" i="2"/>
  <c r="E1478" i="2"/>
  <c r="A1478" i="2"/>
  <c r="H1477" i="2"/>
  <c r="F1477" i="2"/>
  <c r="E1477" i="2"/>
  <c r="A1477" i="2"/>
  <c r="H1476" i="2"/>
  <c r="F1476" i="2"/>
  <c r="E1476" i="2"/>
  <c r="A1476" i="2"/>
  <c r="H1475" i="2"/>
  <c r="F1475" i="2"/>
  <c r="E1475" i="2"/>
  <c r="A1475" i="2"/>
  <c r="H1474" i="2"/>
  <c r="F1474" i="2"/>
  <c r="E1474" i="2"/>
  <c r="A1474" i="2"/>
  <c r="H1473" i="2"/>
  <c r="F1473" i="2"/>
  <c r="E1473" i="2"/>
  <c r="A1473" i="2"/>
  <c r="H1472" i="2"/>
  <c r="F1472" i="2"/>
  <c r="E1472" i="2"/>
  <c r="A1472" i="2"/>
  <c r="H1471" i="2"/>
  <c r="F1471" i="2"/>
  <c r="E1471" i="2"/>
  <c r="A1471" i="2"/>
  <c r="H1470" i="2"/>
  <c r="F1470" i="2"/>
  <c r="E1470" i="2"/>
  <c r="A1470" i="2"/>
  <c r="H1469" i="2"/>
  <c r="F1469" i="2"/>
  <c r="E1469" i="2"/>
  <c r="A1469" i="2"/>
  <c r="H1468" i="2"/>
  <c r="F1468" i="2"/>
  <c r="E1468" i="2"/>
  <c r="A1468" i="2"/>
  <c r="H1467" i="2"/>
  <c r="F1467" i="2"/>
  <c r="E1467" i="2"/>
  <c r="A1467" i="2"/>
  <c r="H1466" i="2"/>
  <c r="F1466" i="2"/>
  <c r="E1466" i="2"/>
  <c r="A1466" i="2"/>
  <c r="H1465" i="2"/>
  <c r="F1465" i="2"/>
  <c r="E1465" i="2"/>
  <c r="A1465" i="2"/>
  <c r="H1464" i="2"/>
  <c r="F1464" i="2"/>
  <c r="E1464" i="2"/>
  <c r="A1464" i="2"/>
  <c r="H1463" i="2"/>
  <c r="F1463" i="2"/>
  <c r="E1463" i="2"/>
  <c r="A1463" i="2"/>
  <c r="H1462" i="2"/>
  <c r="F1462" i="2"/>
  <c r="E1462" i="2"/>
  <c r="A1462" i="2"/>
  <c r="H1461" i="2"/>
  <c r="F1461" i="2"/>
  <c r="E1461" i="2"/>
  <c r="A1461" i="2"/>
  <c r="H1460" i="2"/>
  <c r="F1460" i="2"/>
  <c r="E1460" i="2"/>
  <c r="A1460" i="2"/>
  <c r="H1459" i="2"/>
  <c r="F1459" i="2"/>
  <c r="E1459" i="2"/>
  <c r="A1459" i="2"/>
  <c r="H1458" i="2"/>
  <c r="F1458" i="2"/>
  <c r="E1458" i="2"/>
  <c r="A1458" i="2"/>
  <c r="H1457" i="2"/>
  <c r="F1457" i="2"/>
  <c r="E1457" i="2"/>
  <c r="A1457" i="2"/>
  <c r="H1456" i="2"/>
  <c r="F1456" i="2"/>
  <c r="E1456" i="2"/>
  <c r="A1456" i="2"/>
  <c r="H1455" i="2"/>
  <c r="F1455" i="2"/>
  <c r="E1455" i="2"/>
  <c r="A1455" i="2"/>
  <c r="H1454" i="2"/>
  <c r="F1454" i="2"/>
  <c r="E1454" i="2"/>
  <c r="A1454" i="2"/>
  <c r="H1453" i="2"/>
  <c r="F1453" i="2"/>
  <c r="E1453" i="2"/>
  <c r="A1453" i="2"/>
  <c r="H1452" i="2"/>
  <c r="F1452" i="2"/>
  <c r="E1452" i="2"/>
  <c r="A1452" i="2"/>
  <c r="H1451" i="2"/>
  <c r="F1451" i="2"/>
  <c r="E1451" i="2"/>
  <c r="A1451" i="2"/>
  <c r="H1450" i="2"/>
  <c r="F1450" i="2"/>
  <c r="E1450" i="2"/>
  <c r="A1450" i="2"/>
  <c r="H1449" i="2"/>
  <c r="F1449" i="2"/>
  <c r="E1449" i="2"/>
  <c r="A1449" i="2"/>
  <c r="H1448" i="2"/>
  <c r="F1448" i="2"/>
  <c r="E1448" i="2"/>
  <c r="A1448" i="2"/>
  <c r="H1447" i="2"/>
  <c r="F1447" i="2"/>
  <c r="E1447" i="2"/>
  <c r="A1447" i="2"/>
  <c r="H1446" i="2"/>
  <c r="F1446" i="2"/>
  <c r="E1446" i="2"/>
  <c r="A1446" i="2"/>
  <c r="H1445" i="2"/>
  <c r="F1445" i="2"/>
  <c r="E1445" i="2"/>
  <c r="A1445" i="2"/>
  <c r="H1444" i="2"/>
  <c r="F1444" i="2"/>
  <c r="E1444" i="2"/>
  <c r="A1444" i="2"/>
  <c r="H1443" i="2"/>
  <c r="F1443" i="2"/>
  <c r="E1443" i="2"/>
  <c r="A1443" i="2"/>
  <c r="H1442" i="2"/>
  <c r="F1442" i="2"/>
  <c r="E1442" i="2"/>
  <c r="A1442" i="2"/>
  <c r="H1441" i="2"/>
  <c r="F1441" i="2"/>
  <c r="E1441" i="2"/>
  <c r="A1441" i="2"/>
  <c r="H1440" i="2"/>
  <c r="F1440" i="2"/>
  <c r="E1440" i="2"/>
  <c r="A1440" i="2"/>
  <c r="H1439" i="2"/>
  <c r="F1439" i="2"/>
  <c r="E1439" i="2"/>
  <c r="A1439" i="2"/>
  <c r="H1438" i="2"/>
  <c r="F1438" i="2"/>
  <c r="E1438" i="2"/>
  <c r="A1438" i="2"/>
  <c r="H1437" i="2"/>
  <c r="F1437" i="2"/>
  <c r="E1437" i="2"/>
  <c r="A1437" i="2"/>
  <c r="H1436" i="2"/>
  <c r="F1436" i="2"/>
  <c r="E1436" i="2"/>
  <c r="A1436" i="2"/>
  <c r="H1435" i="2"/>
  <c r="F1435" i="2"/>
  <c r="E1435" i="2"/>
  <c r="A1435" i="2"/>
  <c r="H1434" i="2"/>
  <c r="F1434" i="2"/>
  <c r="E1434" i="2"/>
  <c r="A1434" i="2"/>
  <c r="H1433" i="2"/>
  <c r="F1433" i="2"/>
  <c r="E1433" i="2"/>
  <c r="A1433" i="2"/>
  <c r="H1432" i="2"/>
  <c r="F1432" i="2"/>
  <c r="E1432" i="2"/>
  <c r="A1432" i="2"/>
  <c r="H1431" i="2"/>
  <c r="F1431" i="2"/>
  <c r="E1431" i="2"/>
  <c r="A1431" i="2"/>
  <c r="H1430" i="2"/>
  <c r="F1430" i="2"/>
  <c r="E1430" i="2"/>
  <c r="A1430" i="2"/>
  <c r="H1429" i="2"/>
  <c r="F1429" i="2"/>
  <c r="E1429" i="2"/>
  <c r="A1429" i="2"/>
  <c r="H1428" i="2"/>
  <c r="F1428" i="2"/>
  <c r="E1428" i="2"/>
  <c r="A1428" i="2"/>
  <c r="H1427" i="2"/>
  <c r="F1427" i="2"/>
  <c r="E1427" i="2"/>
  <c r="A1427" i="2"/>
  <c r="H1426" i="2"/>
  <c r="F1426" i="2"/>
  <c r="E1426" i="2"/>
  <c r="A1426" i="2"/>
  <c r="H1425" i="2"/>
  <c r="F1425" i="2"/>
  <c r="E1425" i="2"/>
  <c r="A1425" i="2"/>
  <c r="H1424" i="2"/>
  <c r="F1424" i="2"/>
  <c r="E1424" i="2"/>
  <c r="A1424" i="2"/>
  <c r="H1423" i="2"/>
  <c r="F1423" i="2"/>
  <c r="E1423" i="2"/>
  <c r="A1423" i="2"/>
  <c r="H1422" i="2"/>
  <c r="F1422" i="2"/>
  <c r="E1422" i="2"/>
  <c r="A1422" i="2"/>
  <c r="H1421" i="2"/>
  <c r="F1421" i="2"/>
  <c r="E1421" i="2"/>
  <c r="A1421" i="2"/>
  <c r="H1420" i="2"/>
  <c r="F1420" i="2"/>
  <c r="E1420" i="2"/>
  <c r="A1420" i="2"/>
  <c r="H1419" i="2"/>
  <c r="F1419" i="2"/>
  <c r="E1419" i="2"/>
  <c r="A1419" i="2"/>
  <c r="H1418" i="2"/>
  <c r="F1418" i="2"/>
  <c r="E1418" i="2"/>
  <c r="A1418" i="2"/>
  <c r="H1417" i="2"/>
  <c r="F1417" i="2"/>
  <c r="E1417" i="2"/>
  <c r="A1417" i="2"/>
  <c r="H1416" i="2"/>
  <c r="F1416" i="2"/>
  <c r="E1416" i="2"/>
  <c r="A1416" i="2"/>
  <c r="H1415" i="2"/>
  <c r="F1415" i="2"/>
  <c r="E1415" i="2"/>
  <c r="A1415" i="2"/>
  <c r="H1414" i="2"/>
  <c r="F1414" i="2"/>
  <c r="E1414" i="2"/>
  <c r="A1414" i="2"/>
  <c r="H1413" i="2"/>
  <c r="F1413" i="2"/>
  <c r="E1413" i="2"/>
  <c r="A1413" i="2"/>
  <c r="H1412" i="2"/>
  <c r="F1412" i="2"/>
  <c r="E1412" i="2"/>
  <c r="A1412" i="2"/>
  <c r="H1411" i="2"/>
  <c r="F1411" i="2"/>
  <c r="E1411" i="2"/>
  <c r="A1411" i="2"/>
  <c r="H1410" i="2"/>
  <c r="F1410" i="2"/>
  <c r="E1410" i="2"/>
  <c r="A1410" i="2"/>
  <c r="H1409" i="2"/>
  <c r="F1409" i="2"/>
  <c r="E1409" i="2"/>
  <c r="A1409" i="2"/>
  <c r="H1408" i="2"/>
  <c r="F1408" i="2"/>
  <c r="E1408" i="2"/>
  <c r="A1408" i="2"/>
  <c r="H1407" i="2"/>
  <c r="F1407" i="2"/>
  <c r="E1407" i="2"/>
  <c r="A1407" i="2"/>
  <c r="H1406" i="2"/>
  <c r="F1406" i="2"/>
  <c r="E1406" i="2"/>
  <c r="A1406" i="2"/>
  <c r="H1405" i="2"/>
  <c r="F1405" i="2"/>
  <c r="E1405" i="2"/>
  <c r="A1405" i="2"/>
  <c r="H1404" i="2"/>
  <c r="F1404" i="2"/>
  <c r="E1404" i="2"/>
  <c r="A1404" i="2"/>
  <c r="H1403" i="2"/>
  <c r="F1403" i="2"/>
  <c r="E1403" i="2"/>
  <c r="A1403" i="2"/>
  <c r="H1402" i="2"/>
  <c r="F1402" i="2"/>
  <c r="E1402" i="2"/>
  <c r="A1402" i="2"/>
  <c r="H1401" i="2"/>
  <c r="F1401" i="2"/>
  <c r="E1401" i="2"/>
  <c r="A1401" i="2"/>
  <c r="H1400" i="2"/>
  <c r="F1400" i="2"/>
  <c r="E1400" i="2"/>
  <c r="A1400" i="2"/>
  <c r="H1399" i="2"/>
  <c r="F1399" i="2"/>
  <c r="E1399" i="2"/>
  <c r="A1399" i="2"/>
  <c r="H1398" i="2"/>
  <c r="F1398" i="2"/>
  <c r="E1398" i="2"/>
  <c r="A1398" i="2"/>
  <c r="H1397" i="2"/>
  <c r="F1397" i="2"/>
  <c r="E1397" i="2"/>
  <c r="A1397" i="2"/>
  <c r="H1396" i="2"/>
  <c r="F1396" i="2"/>
  <c r="E1396" i="2"/>
  <c r="A1396" i="2"/>
  <c r="H1395" i="2"/>
  <c r="F1395" i="2"/>
  <c r="E1395" i="2"/>
  <c r="A1395" i="2"/>
  <c r="H1394" i="2"/>
  <c r="F1394" i="2"/>
  <c r="E1394" i="2"/>
  <c r="A1394" i="2"/>
  <c r="H1393" i="2"/>
  <c r="F1393" i="2"/>
  <c r="E1393" i="2"/>
  <c r="A1393" i="2"/>
  <c r="H1392" i="2"/>
  <c r="F1392" i="2"/>
  <c r="E1392" i="2"/>
  <c r="A1392" i="2"/>
  <c r="H1391" i="2"/>
  <c r="F1391" i="2"/>
  <c r="E1391" i="2"/>
  <c r="A1391" i="2"/>
  <c r="H1390" i="2"/>
  <c r="F1390" i="2"/>
  <c r="E1390" i="2"/>
  <c r="A1390" i="2"/>
  <c r="H1389" i="2"/>
  <c r="F1389" i="2"/>
  <c r="E1389" i="2"/>
  <c r="A1389" i="2"/>
  <c r="H1388" i="2"/>
  <c r="F1388" i="2"/>
  <c r="E1388" i="2"/>
  <c r="A1388" i="2"/>
  <c r="H1387" i="2"/>
  <c r="F1387" i="2"/>
  <c r="E1387" i="2"/>
  <c r="A1387" i="2"/>
  <c r="H1386" i="2"/>
  <c r="F1386" i="2"/>
  <c r="E1386" i="2"/>
  <c r="A1386" i="2"/>
  <c r="H1385" i="2"/>
  <c r="F1385" i="2"/>
  <c r="E1385" i="2"/>
  <c r="A1385" i="2"/>
  <c r="H1384" i="2"/>
  <c r="F1384" i="2"/>
  <c r="E1384" i="2"/>
  <c r="A1384" i="2"/>
  <c r="H1383" i="2"/>
  <c r="F1383" i="2"/>
  <c r="E1383" i="2"/>
  <c r="A1383" i="2"/>
  <c r="H1382" i="2"/>
  <c r="F1382" i="2"/>
  <c r="E1382" i="2"/>
  <c r="A1382" i="2"/>
  <c r="H1381" i="2"/>
  <c r="F1381" i="2"/>
  <c r="E1381" i="2"/>
  <c r="A1381" i="2"/>
  <c r="H1380" i="2"/>
  <c r="F1380" i="2"/>
  <c r="E1380" i="2"/>
  <c r="A1380" i="2"/>
  <c r="H1379" i="2"/>
  <c r="F1379" i="2"/>
  <c r="E1379" i="2"/>
  <c r="A1379" i="2"/>
  <c r="H1378" i="2"/>
  <c r="F1378" i="2"/>
  <c r="E1378" i="2"/>
  <c r="A1378" i="2"/>
  <c r="H1377" i="2"/>
  <c r="F1377" i="2"/>
  <c r="E1377" i="2"/>
  <c r="A1377" i="2"/>
  <c r="H1376" i="2"/>
  <c r="F1376" i="2"/>
  <c r="E1376" i="2"/>
  <c r="A1376" i="2"/>
  <c r="H1375" i="2"/>
  <c r="F1375" i="2"/>
  <c r="E1375" i="2"/>
  <c r="A1375" i="2"/>
  <c r="H1374" i="2"/>
  <c r="F1374" i="2"/>
  <c r="E1374" i="2"/>
  <c r="A1374" i="2"/>
  <c r="H1373" i="2"/>
  <c r="F1373" i="2"/>
  <c r="E1373" i="2"/>
  <c r="A1373" i="2"/>
  <c r="H1372" i="2"/>
  <c r="F1372" i="2"/>
  <c r="E1372" i="2"/>
  <c r="A1372" i="2"/>
  <c r="H1371" i="2"/>
  <c r="F1371" i="2"/>
  <c r="E1371" i="2"/>
  <c r="A1371" i="2"/>
  <c r="H1370" i="2"/>
  <c r="F1370" i="2"/>
  <c r="E1370" i="2"/>
  <c r="A1370" i="2"/>
  <c r="H1369" i="2"/>
  <c r="F1369" i="2"/>
  <c r="E1369" i="2"/>
  <c r="A1369" i="2"/>
  <c r="H1368" i="2"/>
  <c r="F1368" i="2"/>
  <c r="E1368" i="2"/>
  <c r="A1368" i="2"/>
  <c r="H1367" i="2"/>
  <c r="F1367" i="2"/>
  <c r="E1367" i="2"/>
  <c r="A1367" i="2"/>
  <c r="H1366" i="2"/>
  <c r="F1366" i="2"/>
  <c r="E1366" i="2"/>
  <c r="A1366" i="2"/>
  <c r="H1365" i="2"/>
  <c r="F1365" i="2"/>
  <c r="E1365" i="2"/>
  <c r="A1365" i="2"/>
  <c r="H1364" i="2"/>
  <c r="F1364" i="2"/>
  <c r="E1364" i="2"/>
  <c r="A1364" i="2"/>
  <c r="H1363" i="2"/>
  <c r="F1363" i="2"/>
  <c r="E1363" i="2"/>
  <c r="A1363" i="2"/>
  <c r="H1362" i="2"/>
  <c r="F1362" i="2"/>
  <c r="E1362" i="2"/>
  <c r="A1362" i="2"/>
  <c r="H1361" i="2"/>
  <c r="F1361" i="2"/>
  <c r="E1361" i="2"/>
  <c r="A1361" i="2"/>
  <c r="H1360" i="2"/>
  <c r="F1360" i="2"/>
  <c r="E1360" i="2"/>
  <c r="A1360" i="2"/>
  <c r="H1359" i="2"/>
  <c r="F1359" i="2"/>
  <c r="E1359" i="2"/>
  <c r="A1359" i="2"/>
  <c r="H1358" i="2"/>
  <c r="F1358" i="2"/>
  <c r="E1358" i="2"/>
  <c r="A1358" i="2"/>
  <c r="H1357" i="2"/>
  <c r="F1357" i="2"/>
  <c r="E1357" i="2"/>
  <c r="A1357" i="2"/>
  <c r="H1356" i="2"/>
  <c r="F1356" i="2"/>
  <c r="E1356" i="2"/>
  <c r="A1356" i="2"/>
  <c r="H1355" i="2"/>
  <c r="F1355" i="2"/>
  <c r="E1355" i="2"/>
  <c r="A1355" i="2"/>
  <c r="H1354" i="2"/>
  <c r="F1354" i="2"/>
  <c r="E1354" i="2"/>
  <c r="A1354" i="2"/>
  <c r="H1353" i="2"/>
  <c r="F1353" i="2"/>
  <c r="E1353" i="2"/>
  <c r="A1353" i="2"/>
  <c r="H1352" i="2"/>
  <c r="F1352" i="2"/>
  <c r="E1352" i="2"/>
  <c r="A1352" i="2"/>
  <c r="H1351" i="2"/>
  <c r="F1351" i="2"/>
  <c r="E1351" i="2"/>
  <c r="A1351" i="2"/>
  <c r="H1350" i="2"/>
  <c r="F1350" i="2"/>
  <c r="E1350" i="2"/>
  <c r="A1350" i="2"/>
  <c r="H1349" i="2"/>
  <c r="F1349" i="2"/>
  <c r="E1349" i="2"/>
  <c r="A1349" i="2"/>
  <c r="H1348" i="2"/>
  <c r="F1348" i="2"/>
  <c r="E1348" i="2"/>
  <c r="A1348" i="2"/>
  <c r="H1347" i="2"/>
  <c r="F1347" i="2"/>
  <c r="E1347" i="2"/>
  <c r="A1347" i="2"/>
  <c r="H1346" i="2"/>
  <c r="F1346" i="2"/>
  <c r="E1346" i="2"/>
  <c r="A1346" i="2"/>
  <c r="H1345" i="2"/>
  <c r="F1345" i="2"/>
  <c r="E1345" i="2"/>
  <c r="A1345" i="2"/>
  <c r="H1344" i="2"/>
  <c r="F1344" i="2"/>
  <c r="E1344" i="2"/>
  <c r="A1344" i="2"/>
  <c r="H1343" i="2"/>
  <c r="F1343" i="2"/>
  <c r="E1343" i="2"/>
  <c r="A1343" i="2"/>
  <c r="H1342" i="2"/>
  <c r="F1342" i="2"/>
  <c r="E1342" i="2"/>
  <c r="A1342" i="2"/>
  <c r="H1341" i="2"/>
  <c r="F1341" i="2"/>
  <c r="E1341" i="2"/>
  <c r="A1341" i="2"/>
  <c r="H1340" i="2"/>
  <c r="F1340" i="2"/>
  <c r="E1340" i="2"/>
  <c r="A1340" i="2"/>
  <c r="H1339" i="2"/>
  <c r="F1339" i="2"/>
  <c r="E1339" i="2"/>
  <c r="A1339" i="2"/>
  <c r="H1338" i="2"/>
  <c r="F1338" i="2"/>
  <c r="E1338" i="2"/>
  <c r="A1338" i="2"/>
  <c r="H1337" i="2"/>
  <c r="F1337" i="2"/>
  <c r="E1337" i="2"/>
  <c r="A1337" i="2"/>
  <c r="H1336" i="2"/>
  <c r="F1336" i="2"/>
  <c r="E1336" i="2"/>
  <c r="A1336" i="2"/>
  <c r="H1335" i="2"/>
  <c r="F1335" i="2"/>
  <c r="E1335" i="2"/>
  <c r="A1335" i="2"/>
  <c r="H1334" i="2"/>
  <c r="F1334" i="2"/>
  <c r="E1334" i="2"/>
  <c r="A1334" i="2"/>
  <c r="H1333" i="2"/>
  <c r="F1333" i="2"/>
  <c r="E1333" i="2"/>
  <c r="A1333" i="2"/>
  <c r="H1332" i="2"/>
  <c r="F1332" i="2"/>
  <c r="E1332" i="2"/>
  <c r="A1332" i="2"/>
  <c r="H1331" i="2"/>
  <c r="F1331" i="2"/>
  <c r="E1331" i="2"/>
  <c r="A1331" i="2"/>
  <c r="H1330" i="2"/>
  <c r="F1330" i="2"/>
  <c r="E1330" i="2"/>
  <c r="A1330" i="2"/>
  <c r="H1329" i="2"/>
  <c r="F1329" i="2"/>
  <c r="E1329" i="2"/>
  <c r="A1329" i="2"/>
  <c r="H1328" i="2"/>
  <c r="F1328" i="2"/>
  <c r="E1328" i="2"/>
  <c r="A1328" i="2"/>
  <c r="H1327" i="2"/>
  <c r="F1327" i="2"/>
  <c r="E1327" i="2"/>
  <c r="A1327" i="2"/>
  <c r="H1326" i="2"/>
  <c r="F1326" i="2"/>
  <c r="E1326" i="2"/>
  <c r="A1326" i="2"/>
  <c r="H1325" i="2"/>
  <c r="F1325" i="2"/>
  <c r="E1325" i="2"/>
  <c r="A1325" i="2"/>
  <c r="H1324" i="2"/>
  <c r="F1324" i="2"/>
  <c r="E1324" i="2"/>
  <c r="A1324" i="2"/>
  <c r="H1323" i="2"/>
  <c r="F1323" i="2"/>
  <c r="E1323" i="2"/>
  <c r="A1323" i="2"/>
  <c r="H1322" i="2"/>
  <c r="F1322" i="2"/>
  <c r="E1322" i="2"/>
  <c r="A1322" i="2"/>
  <c r="H1321" i="2"/>
  <c r="F1321" i="2"/>
  <c r="E1321" i="2"/>
  <c r="A1321" i="2"/>
  <c r="H1320" i="2"/>
  <c r="F1320" i="2"/>
  <c r="E1320" i="2"/>
  <c r="A1320" i="2"/>
  <c r="H1319" i="2"/>
  <c r="F1319" i="2"/>
  <c r="E1319" i="2"/>
  <c r="A1319" i="2"/>
  <c r="H1318" i="2"/>
  <c r="F1318" i="2"/>
  <c r="E1318" i="2"/>
  <c r="A1318" i="2"/>
  <c r="H1317" i="2"/>
  <c r="F1317" i="2"/>
  <c r="E1317" i="2"/>
  <c r="A1317" i="2"/>
  <c r="H1316" i="2"/>
  <c r="F1316" i="2"/>
  <c r="E1316" i="2"/>
  <c r="A1316" i="2"/>
  <c r="H1315" i="2"/>
  <c r="F1315" i="2"/>
  <c r="E1315" i="2"/>
  <c r="A1315" i="2"/>
  <c r="H1314" i="2"/>
  <c r="F1314" i="2"/>
  <c r="E1314" i="2"/>
  <c r="A1314" i="2"/>
  <c r="H1313" i="2"/>
  <c r="F1313" i="2"/>
  <c r="E1313" i="2"/>
  <c r="A1313" i="2"/>
  <c r="H1312" i="2"/>
  <c r="F1312" i="2"/>
  <c r="E1312" i="2"/>
  <c r="A1312" i="2"/>
  <c r="H1311" i="2"/>
  <c r="F1311" i="2"/>
  <c r="E1311" i="2"/>
  <c r="A1311" i="2"/>
  <c r="H1310" i="2"/>
  <c r="F1310" i="2"/>
  <c r="E1310" i="2"/>
  <c r="A1310" i="2"/>
  <c r="H1309" i="2"/>
  <c r="F1309" i="2"/>
  <c r="E1309" i="2"/>
  <c r="A1309" i="2"/>
  <c r="H1308" i="2"/>
  <c r="F1308" i="2"/>
  <c r="E1308" i="2"/>
  <c r="A1308" i="2"/>
  <c r="H1307" i="2"/>
  <c r="F1307" i="2"/>
  <c r="E1307" i="2"/>
  <c r="A1307" i="2"/>
  <c r="H1306" i="2"/>
  <c r="F1306" i="2"/>
  <c r="E1306" i="2"/>
  <c r="A1306" i="2"/>
  <c r="H1305" i="2"/>
  <c r="F1305" i="2"/>
  <c r="E1305" i="2"/>
  <c r="A1305" i="2"/>
  <c r="H1304" i="2"/>
  <c r="F1304" i="2"/>
  <c r="E1304" i="2"/>
  <c r="A1304" i="2"/>
  <c r="H1303" i="2"/>
  <c r="F1303" i="2"/>
  <c r="E1303" i="2"/>
  <c r="A1303" i="2"/>
  <c r="H1302" i="2"/>
  <c r="F1302" i="2"/>
  <c r="E1302" i="2"/>
  <c r="A1302" i="2"/>
  <c r="H1301" i="2"/>
  <c r="F1301" i="2"/>
  <c r="E1301" i="2"/>
  <c r="A1301" i="2"/>
  <c r="H1300" i="2"/>
  <c r="F1300" i="2"/>
  <c r="E1300" i="2"/>
  <c r="A1300" i="2"/>
  <c r="H1299" i="2"/>
  <c r="F1299" i="2"/>
  <c r="E1299" i="2"/>
  <c r="A1299" i="2"/>
  <c r="H1298" i="2"/>
  <c r="F1298" i="2"/>
  <c r="E1298" i="2"/>
  <c r="A1298" i="2"/>
  <c r="H1297" i="2"/>
  <c r="F1297" i="2"/>
  <c r="E1297" i="2"/>
  <c r="A1297" i="2"/>
  <c r="H1296" i="2"/>
  <c r="F1296" i="2"/>
  <c r="E1296" i="2"/>
  <c r="A1296" i="2"/>
  <c r="H1295" i="2"/>
  <c r="F1295" i="2"/>
  <c r="E1295" i="2"/>
  <c r="A1295" i="2"/>
  <c r="H1294" i="2"/>
  <c r="F1294" i="2"/>
  <c r="E1294" i="2"/>
  <c r="A1294" i="2"/>
  <c r="H1293" i="2"/>
  <c r="F1293" i="2"/>
  <c r="E1293" i="2"/>
  <c r="A1293" i="2"/>
  <c r="H1292" i="2"/>
  <c r="F1292" i="2"/>
  <c r="E1292" i="2"/>
  <c r="A1292" i="2"/>
  <c r="H1291" i="2"/>
  <c r="F1291" i="2"/>
  <c r="E1291" i="2"/>
  <c r="A1291" i="2"/>
  <c r="H1290" i="2"/>
  <c r="F1290" i="2"/>
  <c r="E1290" i="2"/>
  <c r="A1290" i="2"/>
  <c r="H1289" i="2"/>
  <c r="F1289" i="2"/>
  <c r="E1289" i="2"/>
  <c r="A1289" i="2"/>
  <c r="H1288" i="2"/>
  <c r="F1288" i="2"/>
  <c r="E1288" i="2"/>
  <c r="A1288" i="2"/>
  <c r="H1287" i="2"/>
  <c r="F1287" i="2"/>
  <c r="E1287" i="2"/>
  <c r="A1287" i="2"/>
  <c r="H1286" i="2"/>
  <c r="F1286" i="2"/>
  <c r="E1286" i="2"/>
  <c r="A1286" i="2"/>
  <c r="H1285" i="2"/>
  <c r="F1285" i="2"/>
  <c r="E1285" i="2"/>
  <c r="A1285" i="2"/>
  <c r="H1284" i="2"/>
  <c r="F1284" i="2"/>
  <c r="E1284" i="2"/>
  <c r="A1284" i="2"/>
  <c r="H1283" i="2"/>
  <c r="F1283" i="2"/>
  <c r="E1283" i="2"/>
  <c r="A1283" i="2"/>
  <c r="H1282" i="2"/>
  <c r="F1282" i="2"/>
  <c r="E1282" i="2"/>
  <c r="A1282" i="2"/>
  <c r="H1281" i="2"/>
  <c r="F1281" i="2"/>
  <c r="E1281" i="2"/>
  <c r="A1281" i="2"/>
  <c r="H1280" i="2"/>
  <c r="F1280" i="2"/>
  <c r="E1280" i="2"/>
  <c r="A1280" i="2"/>
  <c r="H1279" i="2"/>
  <c r="F1279" i="2"/>
  <c r="E1279" i="2"/>
  <c r="A1279" i="2"/>
  <c r="H1278" i="2"/>
  <c r="F1278" i="2"/>
  <c r="E1278" i="2"/>
  <c r="A1278" i="2"/>
  <c r="H1277" i="2"/>
  <c r="F1277" i="2"/>
  <c r="E1277" i="2"/>
  <c r="A1277" i="2"/>
  <c r="H1276" i="2"/>
  <c r="F1276" i="2"/>
  <c r="E1276" i="2"/>
  <c r="A1276" i="2"/>
  <c r="H1275" i="2"/>
  <c r="F1275" i="2"/>
  <c r="E1275" i="2"/>
  <c r="A1275" i="2"/>
  <c r="H1274" i="2"/>
  <c r="F1274" i="2"/>
  <c r="E1274" i="2"/>
  <c r="A1274" i="2"/>
  <c r="H1273" i="2"/>
  <c r="F1273" i="2"/>
  <c r="E1273" i="2"/>
  <c r="A1273" i="2"/>
  <c r="H1272" i="2"/>
  <c r="F1272" i="2"/>
  <c r="E1272" i="2"/>
  <c r="A1272" i="2"/>
  <c r="H1271" i="2"/>
  <c r="F1271" i="2"/>
  <c r="E1271" i="2"/>
  <c r="A1271" i="2"/>
  <c r="H1270" i="2"/>
  <c r="F1270" i="2"/>
  <c r="E1270" i="2"/>
  <c r="A1270" i="2"/>
  <c r="H1269" i="2"/>
  <c r="F1269" i="2"/>
  <c r="E1269" i="2"/>
  <c r="A1269" i="2"/>
  <c r="H1268" i="2"/>
  <c r="F1268" i="2"/>
  <c r="E1268" i="2"/>
  <c r="A1268" i="2"/>
  <c r="H1267" i="2"/>
  <c r="F1267" i="2"/>
  <c r="E1267" i="2"/>
  <c r="A1267" i="2"/>
  <c r="H1266" i="2"/>
  <c r="F1266" i="2"/>
  <c r="E1266" i="2"/>
  <c r="A1266" i="2"/>
  <c r="H1265" i="2"/>
  <c r="F1265" i="2"/>
  <c r="E1265" i="2"/>
  <c r="A1265" i="2"/>
  <c r="H1264" i="2"/>
  <c r="F1264" i="2"/>
  <c r="E1264" i="2"/>
  <c r="A1264" i="2"/>
  <c r="H1263" i="2"/>
  <c r="F1263" i="2"/>
  <c r="E1263" i="2"/>
  <c r="A1263" i="2"/>
  <c r="H1262" i="2"/>
  <c r="F1262" i="2"/>
  <c r="E1262" i="2"/>
  <c r="A1262" i="2"/>
  <c r="H1261" i="2"/>
  <c r="F1261" i="2"/>
  <c r="E1261" i="2"/>
  <c r="A1261" i="2"/>
  <c r="H1260" i="2"/>
  <c r="F1260" i="2"/>
  <c r="E1260" i="2"/>
  <c r="A1260" i="2"/>
  <c r="H1259" i="2"/>
  <c r="F1259" i="2"/>
  <c r="E1259" i="2"/>
  <c r="A1259" i="2"/>
  <c r="H1258" i="2"/>
  <c r="F1258" i="2"/>
  <c r="E1258" i="2"/>
  <c r="A1258" i="2"/>
  <c r="H1257" i="2"/>
  <c r="F1257" i="2"/>
  <c r="E1257" i="2"/>
  <c r="A1257" i="2"/>
  <c r="H1256" i="2"/>
  <c r="F1256" i="2"/>
  <c r="E1256" i="2"/>
  <c r="A1256" i="2"/>
  <c r="H1255" i="2"/>
  <c r="F1255" i="2"/>
  <c r="E1255" i="2"/>
  <c r="A1255" i="2"/>
  <c r="H1254" i="2"/>
  <c r="F1254" i="2"/>
  <c r="E1254" i="2"/>
  <c r="A1254" i="2"/>
  <c r="H1253" i="2"/>
  <c r="F1253" i="2"/>
  <c r="E1253" i="2"/>
  <c r="A1253" i="2"/>
  <c r="H1252" i="2"/>
  <c r="F1252" i="2"/>
  <c r="E1252" i="2"/>
  <c r="A1252" i="2"/>
  <c r="H1251" i="2"/>
  <c r="F1251" i="2"/>
  <c r="E1251" i="2"/>
  <c r="A1251" i="2"/>
  <c r="H1250" i="2"/>
  <c r="F1250" i="2"/>
  <c r="E1250" i="2"/>
  <c r="A1250" i="2"/>
  <c r="H1249" i="2"/>
  <c r="F1249" i="2"/>
  <c r="E1249" i="2"/>
  <c r="A1249" i="2"/>
  <c r="H1248" i="2"/>
  <c r="F1248" i="2"/>
  <c r="E1248" i="2"/>
  <c r="A1248" i="2"/>
  <c r="H1247" i="2"/>
  <c r="F1247" i="2"/>
  <c r="E1247" i="2"/>
  <c r="A1247" i="2"/>
  <c r="H1246" i="2"/>
  <c r="F1246" i="2"/>
  <c r="E1246" i="2"/>
  <c r="A1246" i="2"/>
  <c r="H1245" i="2"/>
  <c r="F1245" i="2"/>
  <c r="E1245" i="2"/>
  <c r="A1245" i="2"/>
  <c r="H1244" i="2"/>
  <c r="F1244" i="2"/>
  <c r="E1244" i="2"/>
  <c r="A1244" i="2"/>
  <c r="H1243" i="2"/>
  <c r="F1243" i="2"/>
  <c r="E1243" i="2"/>
  <c r="A1243" i="2"/>
  <c r="H1242" i="2"/>
  <c r="F1242" i="2"/>
  <c r="E1242" i="2"/>
  <c r="A1242" i="2"/>
  <c r="H1241" i="2"/>
  <c r="F1241" i="2"/>
  <c r="E1241" i="2"/>
  <c r="A1241" i="2"/>
  <c r="H1240" i="2"/>
  <c r="F1240" i="2"/>
  <c r="E1240" i="2"/>
  <c r="A1240" i="2"/>
  <c r="H1239" i="2"/>
  <c r="F1239" i="2"/>
  <c r="E1239" i="2"/>
  <c r="A1239" i="2"/>
  <c r="H1238" i="2"/>
  <c r="F1238" i="2"/>
  <c r="E1238" i="2"/>
  <c r="A1238" i="2"/>
  <c r="H1237" i="2"/>
  <c r="F1237" i="2"/>
  <c r="E1237" i="2"/>
  <c r="A1237" i="2"/>
  <c r="H1236" i="2"/>
  <c r="F1236" i="2"/>
  <c r="E1236" i="2"/>
  <c r="A1236" i="2"/>
  <c r="H1235" i="2"/>
  <c r="F1235" i="2"/>
  <c r="E1235" i="2"/>
  <c r="A1235" i="2"/>
  <c r="H1234" i="2"/>
  <c r="F1234" i="2"/>
  <c r="E1234" i="2"/>
  <c r="A1234" i="2"/>
  <c r="H1233" i="2"/>
  <c r="F1233" i="2"/>
  <c r="E1233" i="2"/>
  <c r="A1233" i="2"/>
  <c r="H1232" i="2"/>
  <c r="F1232" i="2"/>
  <c r="E1232" i="2"/>
  <c r="A1232" i="2"/>
  <c r="H1231" i="2"/>
  <c r="F1231" i="2"/>
  <c r="E1231" i="2"/>
  <c r="A1231" i="2"/>
  <c r="H1230" i="2"/>
  <c r="F1230" i="2"/>
  <c r="E1230" i="2"/>
  <c r="A1230" i="2"/>
  <c r="H1229" i="2"/>
  <c r="F1229" i="2"/>
  <c r="E1229" i="2"/>
  <c r="A1229" i="2"/>
  <c r="H1228" i="2"/>
  <c r="F1228" i="2"/>
  <c r="E1228" i="2"/>
  <c r="A1228" i="2"/>
  <c r="H1227" i="2"/>
  <c r="F1227" i="2"/>
  <c r="E1227" i="2"/>
  <c r="A1227" i="2"/>
  <c r="H1226" i="2"/>
  <c r="F1226" i="2"/>
  <c r="E1226" i="2"/>
  <c r="A1226" i="2"/>
  <c r="H1225" i="2"/>
  <c r="F1225" i="2"/>
  <c r="E1225" i="2"/>
  <c r="A1225" i="2"/>
  <c r="H1224" i="2"/>
  <c r="F1224" i="2"/>
  <c r="E1224" i="2"/>
  <c r="A1224" i="2"/>
  <c r="H1223" i="2"/>
  <c r="F1223" i="2"/>
  <c r="E1223" i="2"/>
  <c r="A1223" i="2"/>
  <c r="H1222" i="2"/>
  <c r="F1222" i="2"/>
  <c r="E1222" i="2"/>
  <c r="A1222" i="2"/>
  <c r="H1221" i="2"/>
  <c r="F1221" i="2"/>
  <c r="E1221" i="2"/>
  <c r="A1221" i="2"/>
  <c r="H1220" i="2"/>
  <c r="F1220" i="2"/>
  <c r="E1220" i="2"/>
  <c r="A1220" i="2"/>
  <c r="H1219" i="2"/>
  <c r="F1219" i="2"/>
  <c r="E1219" i="2"/>
  <c r="A1219" i="2"/>
  <c r="H1218" i="2"/>
  <c r="F1218" i="2"/>
  <c r="E1218" i="2"/>
  <c r="A1218" i="2"/>
  <c r="H1217" i="2"/>
  <c r="F1217" i="2"/>
  <c r="E1217" i="2"/>
  <c r="A1217" i="2"/>
  <c r="H1216" i="2"/>
  <c r="F1216" i="2"/>
  <c r="E1216" i="2"/>
  <c r="A1216" i="2"/>
  <c r="H1215" i="2"/>
  <c r="F1215" i="2"/>
  <c r="E1215" i="2"/>
  <c r="A1215" i="2"/>
  <c r="H1214" i="2"/>
  <c r="F1214" i="2"/>
  <c r="E1214" i="2"/>
  <c r="A1214" i="2"/>
  <c r="H1213" i="2"/>
  <c r="F1213" i="2"/>
  <c r="E1213" i="2"/>
  <c r="A1213" i="2"/>
  <c r="H1212" i="2"/>
  <c r="F1212" i="2"/>
  <c r="E1212" i="2"/>
  <c r="A1212" i="2"/>
  <c r="H1211" i="2"/>
  <c r="F1211" i="2"/>
  <c r="E1211" i="2"/>
  <c r="A1211" i="2"/>
  <c r="H1210" i="2"/>
  <c r="F1210" i="2"/>
  <c r="E1210" i="2"/>
  <c r="A1210" i="2"/>
  <c r="H1209" i="2"/>
  <c r="F1209" i="2"/>
  <c r="E1209" i="2"/>
  <c r="A1209" i="2"/>
  <c r="H1208" i="2"/>
  <c r="F1208" i="2"/>
  <c r="E1208" i="2"/>
  <c r="A1208" i="2"/>
  <c r="H1207" i="2"/>
  <c r="F1207" i="2"/>
  <c r="E1207" i="2"/>
  <c r="A1207" i="2"/>
  <c r="H1206" i="2"/>
  <c r="F1206" i="2"/>
  <c r="E1206" i="2"/>
  <c r="A1206" i="2"/>
  <c r="H1205" i="2"/>
  <c r="F1205" i="2"/>
  <c r="E1205" i="2"/>
  <c r="A1205" i="2"/>
  <c r="H1204" i="2"/>
  <c r="F1204" i="2"/>
  <c r="E1204" i="2"/>
  <c r="A1204" i="2"/>
  <c r="H1203" i="2"/>
  <c r="F1203" i="2"/>
  <c r="E1203" i="2"/>
  <c r="A1203" i="2"/>
  <c r="H1202" i="2"/>
  <c r="F1202" i="2"/>
  <c r="E1202" i="2"/>
  <c r="A1202" i="2"/>
  <c r="H1201" i="2"/>
  <c r="F1201" i="2"/>
  <c r="E1201" i="2"/>
  <c r="A1201" i="2"/>
  <c r="H1200" i="2"/>
  <c r="F1200" i="2"/>
  <c r="E1200" i="2"/>
  <c r="A1200" i="2"/>
  <c r="H1199" i="2"/>
  <c r="F1199" i="2"/>
  <c r="E1199" i="2"/>
  <c r="A1199" i="2"/>
  <c r="H1198" i="2"/>
  <c r="F1198" i="2"/>
  <c r="E1198" i="2"/>
  <c r="A1198" i="2"/>
  <c r="H1197" i="2"/>
  <c r="F1197" i="2"/>
  <c r="E1197" i="2"/>
  <c r="A1197" i="2"/>
  <c r="H1196" i="2"/>
  <c r="F1196" i="2"/>
  <c r="E1196" i="2"/>
  <c r="A1196" i="2"/>
  <c r="H1195" i="2"/>
  <c r="F1195" i="2"/>
  <c r="E1195" i="2"/>
  <c r="A1195" i="2"/>
  <c r="H1194" i="2"/>
  <c r="F1194" i="2"/>
  <c r="E1194" i="2"/>
  <c r="A1194" i="2"/>
  <c r="H1193" i="2"/>
  <c r="F1193" i="2"/>
  <c r="E1193" i="2"/>
  <c r="A1193" i="2"/>
  <c r="H1192" i="2"/>
  <c r="F1192" i="2"/>
  <c r="E1192" i="2"/>
  <c r="A1192" i="2"/>
  <c r="H1191" i="2"/>
  <c r="F1191" i="2"/>
  <c r="E1191" i="2"/>
  <c r="A1191" i="2"/>
  <c r="H1190" i="2"/>
  <c r="F1190" i="2"/>
  <c r="E1190" i="2"/>
  <c r="A1190" i="2"/>
  <c r="H1189" i="2"/>
  <c r="F1189" i="2"/>
  <c r="E1189" i="2"/>
  <c r="A1189" i="2"/>
  <c r="H1188" i="2"/>
  <c r="F1188" i="2"/>
  <c r="E1188" i="2"/>
  <c r="A1188" i="2"/>
  <c r="H1187" i="2"/>
  <c r="F1187" i="2"/>
  <c r="E1187" i="2"/>
  <c r="A1187" i="2"/>
  <c r="H1186" i="2"/>
  <c r="F1186" i="2"/>
  <c r="E1186" i="2"/>
  <c r="A1186" i="2"/>
  <c r="H1185" i="2"/>
  <c r="F1185" i="2"/>
  <c r="E1185" i="2"/>
  <c r="A1185" i="2"/>
  <c r="H1184" i="2"/>
  <c r="F1184" i="2"/>
  <c r="E1184" i="2"/>
  <c r="A1184" i="2"/>
  <c r="H1183" i="2"/>
  <c r="F1183" i="2"/>
  <c r="E1183" i="2"/>
  <c r="A1183" i="2"/>
  <c r="H1182" i="2"/>
  <c r="F1182" i="2"/>
  <c r="E1182" i="2"/>
  <c r="A1182" i="2"/>
  <c r="H1181" i="2"/>
  <c r="F1181" i="2"/>
  <c r="E1181" i="2"/>
  <c r="A1181" i="2"/>
  <c r="H1180" i="2"/>
  <c r="F1180" i="2"/>
  <c r="E1180" i="2"/>
  <c r="A1180" i="2"/>
  <c r="H1179" i="2"/>
  <c r="F1179" i="2"/>
  <c r="E1179" i="2"/>
  <c r="A1179" i="2"/>
  <c r="H1178" i="2"/>
  <c r="F1178" i="2"/>
  <c r="E1178" i="2"/>
  <c r="A1178" i="2"/>
  <c r="H1177" i="2"/>
  <c r="F1177" i="2"/>
  <c r="E1177" i="2"/>
  <c r="A1177" i="2"/>
  <c r="H1176" i="2"/>
  <c r="F1176" i="2"/>
  <c r="E1176" i="2"/>
  <c r="A1176" i="2"/>
  <c r="H1175" i="2"/>
  <c r="F1175" i="2"/>
  <c r="E1175" i="2"/>
  <c r="A1175" i="2"/>
  <c r="H1174" i="2"/>
  <c r="F1174" i="2"/>
  <c r="E1174" i="2"/>
  <c r="A1174" i="2"/>
  <c r="H1173" i="2"/>
  <c r="F1173" i="2"/>
  <c r="E1173" i="2"/>
  <c r="A1173" i="2"/>
  <c r="H1172" i="2"/>
  <c r="F1172" i="2"/>
  <c r="E1172" i="2"/>
  <c r="A1172" i="2"/>
  <c r="H1171" i="2"/>
  <c r="F1171" i="2"/>
  <c r="E1171" i="2"/>
  <c r="A1171" i="2"/>
  <c r="H1170" i="2"/>
  <c r="F1170" i="2"/>
  <c r="E1170" i="2"/>
  <c r="A1170" i="2"/>
  <c r="H1169" i="2"/>
  <c r="F1169" i="2"/>
  <c r="E1169" i="2"/>
  <c r="A1169" i="2"/>
  <c r="H1168" i="2"/>
  <c r="F1168" i="2"/>
  <c r="E1168" i="2"/>
  <c r="A1168" i="2"/>
  <c r="H1167" i="2"/>
  <c r="F1167" i="2"/>
  <c r="E1167" i="2"/>
  <c r="A1167" i="2"/>
  <c r="H1166" i="2"/>
  <c r="F1166" i="2"/>
  <c r="E1166" i="2"/>
  <c r="A1166" i="2"/>
  <c r="H1165" i="2"/>
  <c r="F1165" i="2"/>
  <c r="E1165" i="2"/>
  <c r="A1165" i="2"/>
  <c r="H1164" i="2"/>
  <c r="F1164" i="2"/>
  <c r="E1164" i="2"/>
  <c r="A1164" i="2"/>
  <c r="H1163" i="2"/>
  <c r="F1163" i="2"/>
  <c r="E1163" i="2"/>
  <c r="A1163" i="2"/>
  <c r="H1162" i="2"/>
  <c r="F1162" i="2"/>
  <c r="E1162" i="2"/>
  <c r="A1162" i="2"/>
  <c r="H1161" i="2"/>
  <c r="F1161" i="2"/>
  <c r="E1161" i="2"/>
  <c r="A1161" i="2"/>
  <c r="H1160" i="2"/>
  <c r="F1160" i="2"/>
  <c r="E1160" i="2"/>
  <c r="A1160" i="2"/>
  <c r="H1159" i="2"/>
  <c r="F1159" i="2"/>
  <c r="E1159" i="2"/>
  <c r="A1159" i="2"/>
  <c r="H1158" i="2"/>
  <c r="F1158" i="2"/>
  <c r="E1158" i="2"/>
  <c r="A1158" i="2"/>
  <c r="H1157" i="2"/>
  <c r="F1157" i="2"/>
  <c r="E1157" i="2"/>
  <c r="A1157" i="2"/>
  <c r="H1156" i="2"/>
  <c r="F1156" i="2"/>
  <c r="E1156" i="2"/>
  <c r="A1156" i="2"/>
  <c r="H1155" i="2"/>
  <c r="F1155" i="2"/>
  <c r="E1155" i="2"/>
  <c r="A1155" i="2"/>
  <c r="H1154" i="2"/>
  <c r="F1154" i="2"/>
  <c r="E1154" i="2"/>
  <c r="A1154" i="2"/>
  <c r="H1153" i="2"/>
  <c r="F1153" i="2"/>
  <c r="E1153" i="2"/>
  <c r="A1153" i="2"/>
  <c r="H1152" i="2"/>
  <c r="F1152" i="2"/>
  <c r="E1152" i="2"/>
  <c r="A1152" i="2"/>
  <c r="H1151" i="2"/>
  <c r="F1151" i="2"/>
  <c r="E1151" i="2"/>
  <c r="A1151" i="2"/>
  <c r="H1150" i="2"/>
  <c r="F1150" i="2"/>
  <c r="E1150" i="2"/>
  <c r="A1150" i="2"/>
  <c r="H1149" i="2"/>
  <c r="F1149" i="2"/>
  <c r="E1149" i="2"/>
  <c r="A1149" i="2"/>
  <c r="H1148" i="2"/>
  <c r="F1148" i="2"/>
  <c r="E1148" i="2"/>
  <c r="A1148" i="2"/>
  <c r="H1147" i="2"/>
  <c r="F1147" i="2"/>
  <c r="E1147" i="2"/>
  <c r="A1147" i="2"/>
  <c r="H1146" i="2"/>
  <c r="F1146" i="2"/>
  <c r="E1146" i="2"/>
  <c r="A1146" i="2"/>
  <c r="H1145" i="2"/>
  <c r="F1145" i="2"/>
  <c r="E1145" i="2"/>
  <c r="A1145" i="2"/>
  <c r="H1144" i="2"/>
  <c r="F1144" i="2"/>
  <c r="E1144" i="2"/>
  <c r="A1144" i="2"/>
  <c r="H1143" i="2"/>
  <c r="F1143" i="2"/>
  <c r="E1143" i="2"/>
  <c r="A1143" i="2"/>
  <c r="H1142" i="2"/>
  <c r="F1142" i="2"/>
  <c r="E1142" i="2"/>
  <c r="A1142" i="2"/>
  <c r="H1141" i="2"/>
  <c r="F1141" i="2"/>
  <c r="E1141" i="2"/>
  <c r="A1141" i="2"/>
  <c r="H1140" i="2"/>
  <c r="F1140" i="2"/>
  <c r="E1140" i="2"/>
  <c r="A1140" i="2"/>
  <c r="H1139" i="2"/>
  <c r="F1139" i="2"/>
  <c r="E1139" i="2"/>
  <c r="A1139" i="2"/>
  <c r="H1138" i="2"/>
  <c r="F1138" i="2"/>
  <c r="E1138" i="2"/>
  <c r="A1138" i="2"/>
  <c r="H1137" i="2"/>
  <c r="F1137" i="2"/>
  <c r="E1137" i="2"/>
  <c r="A1137" i="2"/>
  <c r="H1136" i="2"/>
  <c r="F1136" i="2"/>
  <c r="E1136" i="2"/>
  <c r="A1136" i="2"/>
  <c r="H1135" i="2"/>
  <c r="F1135" i="2"/>
  <c r="E1135" i="2"/>
  <c r="A1135" i="2"/>
  <c r="H1134" i="2"/>
  <c r="F1134" i="2"/>
  <c r="E1134" i="2"/>
  <c r="A1134" i="2"/>
  <c r="H1133" i="2"/>
  <c r="F1133" i="2"/>
  <c r="E1133" i="2"/>
  <c r="A1133" i="2"/>
  <c r="H1132" i="2"/>
  <c r="F1132" i="2"/>
  <c r="E1132" i="2"/>
  <c r="A1132" i="2"/>
  <c r="H1131" i="2"/>
  <c r="F1131" i="2"/>
  <c r="E1131" i="2"/>
  <c r="A1131" i="2"/>
  <c r="H1130" i="2"/>
  <c r="F1130" i="2"/>
  <c r="E1130" i="2"/>
  <c r="A1130" i="2"/>
  <c r="H1129" i="2"/>
  <c r="F1129" i="2"/>
  <c r="E1129" i="2"/>
  <c r="A1129" i="2"/>
  <c r="H1128" i="2"/>
  <c r="F1128" i="2"/>
  <c r="E1128" i="2"/>
  <c r="A1128" i="2"/>
  <c r="H1127" i="2"/>
  <c r="F1127" i="2"/>
  <c r="E1127" i="2"/>
  <c r="A1127" i="2"/>
  <c r="H1126" i="2"/>
  <c r="F1126" i="2"/>
  <c r="E1126" i="2"/>
  <c r="A1126" i="2"/>
  <c r="H1125" i="2"/>
  <c r="F1125" i="2"/>
  <c r="E1125" i="2"/>
  <c r="A1125" i="2"/>
  <c r="H1124" i="2"/>
  <c r="F1124" i="2"/>
  <c r="E1124" i="2"/>
  <c r="A1124" i="2"/>
  <c r="H1123" i="2"/>
  <c r="F1123" i="2"/>
  <c r="E1123" i="2"/>
  <c r="A1123" i="2"/>
  <c r="H1122" i="2"/>
  <c r="F1122" i="2"/>
  <c r="E1122" i="2"/>
  <c r="A1122" i="2"/>
  <c r="H1121" i="2"/>
  <c r="F1121" i="2"/>
  <c r="E1121" i="2"/>
  <c r="A1121" i="2"/>
  <c r="H1120" i="2"/>
  <c r="F1120" i="2"/>
  <c r="E1120" i="2"/>
  <c r="A1120" i="2"/>
  <c r="H1119" i="2"/>
  <c r="F1119" i="2"/>
  <c r="E1119" i="2"/>
  <c r="A1119" i="2"/>
  <c r="H1118" i="2"/>
  <c r="F1118" i="2"/>
  <c r="E1118" i="2"/>
  <c r="A1118" i="2"/>
  <c r="H1117" i="2"/>
  <c r="F1117" i="2"/>
  <c r="E1117" i="2"/>
  <c r="A1117" i="2"/>
  <c r="H1116" i="2"/>
  <c r="F1116" i="2"/>
  <c r="E1116" i="2"/>
  <c r="A1116" i="2"/>
  <c r="H1115" i="2"/>
  <c r="F1115" i="2"/>
  <c r="E1115" i="2"/>
  <c r="A1115" i="2"/>
  <c r="H1114" i="2"/>
  <c r="F1114" i="2"/>
  <c r="E1114" i="2"/>
  <c r="A1114" i="2"/>
  <c r="H1113" i="2"/>
  <c r="F1113" i="2"/>
  <c r="E1113" i="2"/>
  <c r="A1113" i="2"/>
  <c r="H1112" i="2"/>
  <c r="F1112" i="2"/>
  <c r="E1112" i="2"/>
  <c r="A1112" i="2"/>
  <c r="H1111" i="2"/>
  <c r="F1111" i="2"/>
  <c r="E1111" i="2"/>
  <c r="A1111" i="2"/>
  <c r="H1110" i="2"/>
  <c r="F1110" i="2"/>
  <c r="E1110" i="2"/>
  <c r="A1110" i="2"/>
  <c r="H1109" i="2"/>
  <c r="F1109" i="2"/>
  <c r="E1109" i="2"/>
  <c r="A1109" i="2"/>
  <c r="H1108" i="2"/>
  <c r="F1108" i="2"/>
  <c r="E1108" i="2"/>
  <c r="A1108" i="2"/>
  <c r="H1107" i="2"/>
  <c r="F1107" i="2"/>
  <c r="E1107" i="2"/>
  <c r="A1107" i="2"/>
  <c r="H1106" i="2"/>
  <c r="F1106" i="2"/>
  <c r="E1106" i="2"/>
  <c r="A1106" i="2"/>
  <c r="H1105" i="2"/>
  <c r="F1105" i="2"/>
  <c r="E1105" i="2"/>
  <c r="A1105" i="2"/>
  <c r="H1104" i="2"/>
  <c r="F1104" i="2"/>
  <c r="E1104" i="2"/>
  <c r="A1104" i="2"/>
  <c r="H1103" i="2"/>
  <c r="F1103" i="2"/>
  <c r="E1103" i="2"/>
  <c r="A1103" i="2"/>
  <c r="H1102" i="2"/>
  <c r="F1102" i="2"/>
  <c r="E1102" i="2"/>
  <c r="A1102" i="2"/>
  <c r="H1101" i="2"/>
  <c r="F1101" i="2"/>
  <c r="E1101" i="2"/>
  <c r="A1101" i="2"/>
  <c r="H1100" i="2"/>
  <c r="F1100" i="2"/>
  <c r="E1100" i="2"/>
  <c r="A1100" i="2"/>
  <c r="H1099" i="2"/>
  <c r="F1099" i="2"/>
  <c r="E1099" i="2"/>
  <c r="A1099" i="2"/>
  <c r="H1098" i="2"/>
  <c r="F1098" i="2"/>
  <c r="E1098" i="2"/>
  <c r="A1098" i="2"/>
  <c r="H1097" i="2"/>
  <c r="F1097" i="2"/>
  <c r="E1097" i="2"/>
  <c r="A1097" i="2"/>
  <c r="H1096" i="2"/>
  <c r="F1096" i="2"/>
  <c r="E1096" i="2"/>
  <c r="A1096" i="2"/>
  <c r="H1095" i="2"/>
  <c r="F1095" i="2"/>
  <c r="E1095" i="2"/>
  <c r="A1095" i="2"/>
  <c r="H1094" i="2"/>
  <c r="F1094" i="2"/>
  <c r="E1094" i="2"/>
  <c r="A1094" i="2"/>
  <c r="H1093" i="2"/>
  <c r="F1093" i="2"/>
  <c r="E1093" i="2"/>
  <c r="A1093" i="2"/>
  <c r="H1092" i="2"/>
  <c r="F1092" i="2"/>
  <c r="E1092" i="2"/>
  <c r="A1092" i="2"/>
  <c r="H1091" i="2"/>
  <c r="F1091" i="2"/>
  <c r="E1091" i="2"/>
  <c r="A1091" i="2"/>
  <c r="H1090" i="2"/>
  <c r="F1090" i="2"/>
  <c r="E1090" i="2"/>
  <c r="A1090" i="2"/>
  <c r="H1089" i="2"/>
  <c r="F1089" i="2"/>
  <c r="E1089" i="2"/>
  <c r="A1089" i="2"/>
  <c r="H1088" i="2"/>
  <c r="F1088" i="2"/>
  <c r="E1088" i="2"/>
  <c r="A1088" i="2"/>
  <c r="H1087" i="2"/>
  <c r="F1087" i="2"/>
  <c r="E1087" i="2"/>
  <c r="A1087" i="2"/>
  <c r="H1086" i="2"/>
  <c r="F1086" i="2"/>
  <c r="E1086" i="2"/>
  <c r="A1086" i="2"/>
  <c r="H1085" i="2"/>
  <c r="F1085" i="2"/>
  <c r="E1085" i="2"/>
  <c r="A1085" i="2"/>
  <c r="H1084" i="2"/>
  <c r="F1084" i="2"/>
  <c r="E1084" i="2"/>
  <c r="A1084" i="2"/>
  <c r="H1083" i="2"/>
  <c r="F1083" i="2"/>
  <c r="E1083" i="2"/>
  <c r="A1083" i="2"/>
  <c r="H1082" i="2"/>
  <c r="F1082" i="2"/>
  <c r="E1082" i="2"/>
  <c r="A1082" i="2"/>
  <c r="H1081" i="2"/>
  <c r="F1081" i="2"/>
  <c r="E1081" i="2"/>
  <c r="A1081" i="2"/>
  <c r="H1080" i="2"/>
  <c r="F1080" i="2"/>
  <c r="E1080" i="2"/>
  <c r="A1080" i="2"/>
  <c r="H1079" i="2"/>
  <c r="F1079" i="2"/>
  <c r="E1079" i="2"/>
  <c r="A1079" i="2"/>
  <c r="H1078" i="2"/>
  <c r="F1078" i="2"/>
  <c r="E1078" i="2"/>
  <c r="A1078" i="2"/>
  <c r="H1077" i="2"/>
  <c r="F1077" i="2"/>
  <c r="E1077" i="2"/>
  <c r="A1077" i="2"/>
  <c r="H1076" i="2"/>
  <c r="F1076" i="2"/>
  <c r="E1076" i="2"/>
  <c r="A1076" i="2"/>
  <c r="H1075" i="2"/>
  <c r="F1075" i="2"/>
  <c r="E1075" i="2"/>
  <c r="A1075" i="2"/>
  <c r="H1074" i="2"/>
  <c r="F1074" i="2"/>
  <c r="E1074" i="2"/>
  <c r="A1074" i="2"/>
  <c r="H1073" i="2"/>
  <c r="F1073" i="2"/>
  <c r="E1073" i="2"/>
  <c r="A1073" i="2"/>
  <c r="H1072" i="2"/>
  <c r="F1072" i="2"/>
  <c r="E1072" i="2"/>
  <c r="A1072" i="2"/>
  <c r="H1071" i="2"/>
  <c r="F1071" i="2"/>
  <c r="E1071" i="2"/>
  <c r="A1071" i="2"/>
  <c r="H1070" i="2"/>
  <c r="F1070" i="2"/>
  <c r="E1070" i="2"/>
  <c r="A1070" i="2"/>
  <c r="H1069" i="2"/>
  <c r="F1069" i="2"/>
  <c r="E1069" i="2"/>
  <c r="A1069" i="2"/>
  <c r="H1068" i="2"/>
  <c r="F1068" i="2"/>
  <c r="E1068" i="2"/>
  <c r="A1068" i="2"/>
  <c r="H1067" i="2"/>
  <c r="F1067" i="2"/>
  <c r="E1067" i="2"/>
  <c r="A1067" i="2"/>
  <c r="H1066" i="2"/>
  <c r="F1066" i="2"/>
  <c r="E1066" i="2"/>
  <c r="A1066" i="2"/>
  <c r="H1065" i="2"/>
  <c r="F1065" i="2"/>
  <c r="E1065" i="2"/>
  <c r="A1065" i="2"/>
  <c r="H1064" i="2"/>
  <c r="F1064" i="2"/>
  <c r="E1064" i="2"/>
  <c r="A1064" i="2"/>
  <c r="H1063" i="2"/>
  <c r="F1063" i="2"/>
  <c r="E1063" i="2"/>
  <c r="A1063" i="2"/>
  <c r="H1062" i="2"/>
  <c r="F1062" i="2"/>
  <c r="E1062" i="2"/>
  <c r="A1062" i="2"/>
  <c r="H1061" i="2"/>
  <c r="F1061" i="2"/>
  <c r="E1061" i="2"/>
  <c r="A1061" i="2"/>
  <c r="H1060" i="2"/>
  <c r="F1060" i="2"/>
  <c r="E1060" i="2"/>
  <c r="A1060" i="2"/>
  <c r="H1059" i="2"/>
  <c r="F1059" i="2"/>
  <c r="E1059" i="2"/>
  <c r="A1059" i="2"/>
  <c r="H1058" i="2"/>
  <c r="F1058" i="2"/>
  <c r="E1058" i="2"/>
  <c r="A1058" i="2"/>
  <c r="H1057" i="2"/>
  <c r="F1057" i="2"/>
  <c r="E1057" i="2"/>
  <c r="A1057" i="2"/>
  <c r="H1056" i="2"/>
  <c r="F1056" i="2"/>
  <c r="E1056" i="2"/>
  <c r="A1056" i="2"/>
  <c r="H1055" i="2"/>
  <c r="F1055" i="2"/>
  <c r="E1055" i="2"/>
  <c r="A1055" i="2"/>
  <c r="H1054" i="2"/>
  <c r="F1054" i="2"/>
  <c r="E1054" i="2"/>
  <c r="A1054" i="2"/>
  <c r="H1053" i="2"/>
  <c r="F1053" i="2"/>
  <c r="E1053" i="2"/>
  <c r="A1053" i="2"/>
  <c r="H1052" i="2"/>
  <c r="F1052" i="2"/>
  <c r="E1052" i="2"/>
  <c r="A1052" i="2"/>
  <c r="H1051" i="2"/>
  <c r="F1051" i="2"/>
  <c r="E1051" i="2"/>
  <c r="A1051" i="2"/>
  <c r="H1050" i="2"/>
  <c r="F1050" i="2"/>
  <c r="E1050" i="2"/>
  <c r="A1050" i="2"/>
  <c r="H1049" i="2"/>
  <c r="F1049" i="2"/>
  <c r="E1049" i="2"/>
  <c r="A1049" i="2"/>
  <c r="H1048" i="2"/>
  <c r="F1048" i="2"/>
  <c r="E1048" i="2"/>
  <c r="A1048" i="2"/>
  <c r="H1047" i="2"/>
  <c r="F1047" i="2"/>
  <c r="E1047" i="2"/>
  <c r="A1047" i="2"/>
  <c r="H1046" i="2"/>
  <c r="F1046" i="2"/>
  <c r="E1046" i="2"/>
  <c r="A1046" i="2"/>
  <c r="H1045" i="2"/>
  <c r="F1045" i="2"/>
  <c r="E1045" i="2"/>
  <c r="A1045" i="2"/>
  <c r="H1044" i="2"/>
  <c r="F1044" i="2"/>
  <c r="E1044" i="2"/>
  <c r="A1044" i="2"/>
  <c r="H1043" i="2"/>
  <c r="F1043" i="2"/>
  <c r="E1043" i="2"/>
  <c r="A1043" i="2"/>
  <c r="H1042" i="2"/>
  <c r="F1042" i="2"/>
  <c r="E1042" i="2"/>
  <c r="A1042" i="2"/>
  <c r="H1041" i="2"/>
  <c r="F1041" i="2"/>
  <c r="E1041" i="2"/>
  <c r="A1041" i="2"/>
  <c r="H1040" i="2"/>
  <c r="F1040" i="2"/>
  <c r="E1040" i="2"/>
  <c r="A1040" i="2"/>
  <c r="H1039" i="2"/>
  <c r="F1039" i="2"/>
  <c r="E1039" i="2"/>
  <c r="A1039" i="2"/>
  <c r="H1038" i="2"/>
  <c r="F1038" i="2"/>
  <c r="E1038" i="2"/>
  <c r="A1038" i="2"/>
  <c r="H1037" i="2"/>
  <c r="F1037" i="2"/>
  <c r="E1037" i="2"/>
  <c r="A1037" i="2"/>
  <c r="H1036" i="2"/>
  <c r="F1036" i="2"/>
  <c r="E1036" i="2"/>
  <c r="A1036" i="2"/>
  <c r="H1035" i="2"/>
  <c r="F1035" i="2"/>
  <c r="E1035" i="2"/>
  <c r="A1035" i="2"/>
  <c r="H1034" i="2"/>
  <c r="F1034" i="2"/>
  <c r="E1034" i="2"/>
  <c r="A1034" i="2"/>
  <c r="H1033" i="2"/>
  <c r="F1033" i="2"/>
  <c r="E1033" i="2"/>
  <c r="A1033" i="2"/>
  <c r="H1032" i="2"/>
  <c r="F1032" i="2"/>
  <c r="E1032" i="2"/>
  <c r="A1032" i="2"/>
  <c r="H1031" i="2"/>
  <c r="F1031" i="2"/>
  <c r="E1031" i="2"/>
  <c r="A1031" i="2"/>
  <c r="H1030" i="2"/>
  <c r="F1030" i="2"/>
  <c r="E1030" i="2"/>
  <c r="A1030" i="2"/>
  <c r="H1029" i="2"/>
  <c r="F1029" i="2"/>
  <c r="E1029" i="2"/>
  <c r="A1029" i="2"/>
  <c r="H1028" i="2"/>
  <c r="F1028" i="2"/>
  <c r="E1028" i="2"/>
  <c r="A1028" i="2"/>
  <c r="H1027" i="2"/>
  <c r="F1027" i="2"/>
  <c r="E1027" i="2"/>
  <c r="A1027" i="2"/>
  <c r="H1026" i="2"/>
  <c r="F1026" i="2"/>
  <c r="E1026" i="2"/>
  <c r="A1026" i="2"/>
  <c r="H1025" i="2"/>
  <c r="F1025" i="2"/>
  <c r="E1025" i="2"/>
  <c r="A1025" i="2"/>
  <c r="H1024" i="2"/>
  <c r="F1024" i="2"/>
  <c r="E1024" i="2"/>
  <c r="A1024" i="2"/>
  <c r="H1023" i="2"/>
  <c r="F1023" i="2"/>
  <c r="E1023" i="2"/>
  <c r="A1023" i="2"/>
  <c r="H1022" i="2"/>
  <c r="F1022" i="2"/>
  <c r="E1022" i="2"/>
  <c r="A1022" i="2"/>
  <c r="H1021" i="2"/>
  <c r="F1021" i="2"/>
  <c r="E1021" i="2"/>
  <c r="A1021" i="2"/>
  <c r="H1020" i="2"/>
  <c r="F1020" i="2"/>
  <c r="E1020" i="2"/>
  <c r="A1020" i="2"/>
  <c r="H1019" i="2"/>
  <c r="F1019" i="2"/>
  <c r="E1019" i="2"/>
  <c r="A1019" i="2"/>
  <c r="H1018" i="2"/>
  <c r="F1018" i="2"/>
  <c r="E1018" i="2"/>
  <c r="A1018" i="2"/>
  <c r="H1017" i="2"/>
  <c r="F1017" i="2"/>
  <c r="E1017" i="2"/>
  <c r="A1017" i="2"/>
  <c r="H1016" i="2"/>
  <c r="F1016" i="2"/>
  <c r="E1016" i="2"/>
  <c r="A1016" i="2"/>
  <c r="H1015" i="2"/>
  <c r="F1015" i="2"/>
  <c r="E1015" i="2"/>
  <c r="A1015" i="2"/>
  <c r="H1014" i="2"/>
  <c r="F1014" i="2"/>
  <c r="E1014" i="2"/>
  <c r="A1014" i="2"/>
  <c r="H1013" i="2"/>
  <c r="F1013" i="2"/>
  <c r="E1013" i="2"/>
  <c r="A1013" i="2"/>
  <c r="H1012" i="2"/>
  <c r="F1012" i="2"/>
  <c r="E1012" i="2"/>
  <c r="A1012" i="2"/>
  <c r="H1011" i="2"/>
  <c r="F1011" i="2"/>
  <c r="E1011" i="2"/>
  <c r="A1011" i="2"/>
  <c r="H1010" i="2"/>
  <c r="F1010" i="2"/>
  <c r="E1010" i="2"/>
  <c r="A1010" i="2"/>
  <c r="H1009" i="2"/>
  <c r="F1009" i="2"/>
  <c r="E1009" i="2"/>
  <c r="A1009" i="2"/>
  <c r="H1008" i="2"/>
  <c r="F1008" i="2"/>
  <c r="E1008" i="2"/>
  <c r="A1008" i="2"/>
  <c r="H1007" i="2"/>
  <c r="F1007" i="2"/>
  <c r="E1007" i="2"/>
  <c r="A1007" i="2"/>
  <c r="H1006" i="2"/>
  <c r="F1006" i="2"/>
  <c r="E1006" i="2"/>
  <c r="A1006" i="2"/>
  <c r="H1005" i="2"/>
  <c r="F1005" i="2"/>
  <c r="E1005" i="2"/>
  <c r="A1005" i="2"/>
  <c r="H1004" i="2"/>
  <c r="F1004" i="2"/>
  <c r="E1004" i="2"/>
  <c r="A1004" i="2"/>
  <c r="H1003" i="2"/>
  <c r="F1003" i="2"/>
  <c r="E1003" i="2"/>
  <c r="A1003" i="2"/>
  <c r="H1002" i="2"/>
  <c r="F1002" i="2"/>
  <c r="E1002" i="2"/>
  <c r="A1002" i="2"/>
  <c r="H1001" i="2"/>
  <c r="F1001" i="2"/>
  <c r="E1001" i="2"/>
  <c r="A1001" i="2"/>
  <c r="H1000" i="2"/>
  <c r="F1000" i="2"/>
  <c r="E1000" i="2"/>
  <c r="A1000" i="2"/>
  <c r="H999" i="2"/>
  <c r="F999" i="2"/>
  <c r="E999" i="2"/>
  <c r="A999" i="2"/>
  <c r="H998" i="2"/>
  <c r="F998" i="2"/>
  <c r="E998" i="2"/>
  <c r="A998" i="2"/>
  <c r="H997" i="2"/>
  <c r="F997" i="2"/>
  <c r="E997" i="2"/>
  <c r="A997" i="2"/>
  <c r="H996" i="2"/>
  <c r="F996" i="2"/>
  <c r="E996" i="2"/>
  <c r="A996" i="2"/>
  <c r="H995" i="2"/>
  <c r="F995" i="2"/>
  <c r="E995" i="2"/>
  <c r="A995" i="2"/>
  <c r="H994" i="2"/>
  <c r="F994" i="2"/>
  <c r="E994" i="2"/>
  <c r="A994" i="2"/>
  <c r="H993" i="2"/>
  <c r="F993" i="2"/>
  <c r="E993" i="2"/>
  <c r="A993" i="2"/>
  <c r="H992" i="2"/>
  <c r="F992" i="2"/>
  <c r="E992" i="2"/>
  <c r="A992" i="2"/>
  <c r="H991" i="2"/>
  <c r="F991" i="2"/>
  <c r="E991" i="2"/>
  <c r="A991" i="2"/>
  <c r="H990" i="2"/>
  <c r="F990" i="2"/>
  <c r="E990" i="2"/>
  <c r="A990" i="2"/>
  <c r="H989" i="2"/>
  <c r="F989" i="2"/>
  <c r="E989" i="2"/>
  <c r="A989" i="2"/>
  <c r="H988" i="2"/>
  <c r="F988" i="2"/>
  <c r="E988" i="2"/>
  <c r="A988" i="2"/>
  <c r="H987" i="2"/>
  <c r="F987" i="2"/>
  <c r="E987" i="2"/>
  <c r="A987" i="2"/>
  <c r="H986" i="2"/>
  <c r="F986" i="2"/>
  <c r="E986" i="2"/>
  <c r="A986" i="2"/>
  <c r="H985" i="2"/>
  <c r="F985" i="2"/>
  <c r="E985" i="2"/>
  <c r="A985" i="2"/>
  <c r="H984" i="2"/>
  <c r="F984" i="2"/>
  <c r="E984" i="2"/>
  <c r="A984" i="2"/>
  <c r="H983" i="2"/>
  <c r="F983" i="2"/>
  <c r="E983" i="2"/>
  <c r="A983" i="2"/>
  <c r="H982" i="2"/>
  <c r="F982" i="2"/>
  <c r="E982" i="2"/>
  <c r="A982" i="2"/>
  <c r="H981" i="2"/>
  <c r="F981" i="2"/>
  <c r="E981" i="2"/>
  <c r="A981" i="2"/>
  <c r="H980" i="2"/>
  <c r="F980" i="2"/>
  <c r="E980" i="2"/>
  <c r="A980" i="2"/>
  <c r="H979" i="2"/>
  <c r="F979" i="2"/>
  <c r="E979" i="2"/>
  <c r="A979" i="2"/>
  <c r="H978" i="2"/>
  <c r="F978" i="2"/>
  <c r="E978" i="2"/>
  <c r="A978" i="2"/>
  <c r="H977" i="2"/>
  <c r="F977" i="2"/>
  <c r="E977" i="2"/>
  <c r="A977" i="2"/>
  <c r="H976" i="2"/>
  <c r="F976" i="2"/>
  <c r="E976" i="2"/>
  <c r="A976" i="2"/>
  <c r="H975" i="2"/>
  <c r="F975" i="2"/>
  <c r="E975" i="2"/>
  <c r="A975" i="2"/>
  <c r="H974" i="2"/>
  <c r="F974" i="2"/>
  <c r="E974" i="2"/>
  <c r="A974" i="2"/>
  <c r="H973" i="2"/>
  <c r="F973" i="2"/>
  <c r="E973" i="2"/>
  <c r="A973" i="2"/>
  <c r="H972" i="2"/>
  <c r="F972" i="2"/>
  <c r="E972" i="2"/>
  <c r="A972" i="2"/>
  <c r="H971" i="2"/>
  <c r="F971" i="2"/>
  <c r="E971" i="2"/>
  <c r="A971" i="2"/>
  <c r="H970" i="2"/>
  <c r="F970" i="2"/>
  <c r="E970" i="2"/>
  <c r="A970" i="2"/>
  <c r="H969" i="2"/>
  <c r="F969" i="2"/>
  <c r="E969" i="2"/>
  <c r="A969" i="2"/>
  <c r="H968" i="2"/>
  <c r="F968" i="2"/>
  <c r="E968" i="2"/>
  <c r="A968" i="2"/>
  <c r="H967" i="2"/>
  <c r="F967" i="2"/>
  <c r="E967" i="2"/>
  <c r="A967" i="2"/>
  <c r="H966" i="2"/>
  <c r="F966" i="2"/>
  <c r="E966" i="2"/>
  <c r="A966" i="2"/>
  <c r="H965" i="2"/>
  <c r="F965" i="2"/>
  <c r="E965" i="2"/>
  <c r="A965" i="2"/>
  <c r="H964" i="2"/>
  <c r="F964" i="2"/>
  <c r="E964" i="2"/>
  <c r="A964" i="2"/>
  <c r="H963" i="2"/>
  <c r="F963" i="2"/>
  <c r="E963" i="2"/>
  <c r="A963" i="2"/>
  <c r="H962" i="2"/>
  <c r="F962" i="2"/>
  <c r="E962" i="2"/>
  <c r="A962" i="2"/>
  <c r="H961" i="2"/>
  <c r="F961" i="2"/>
  <c r="E961" i="2"/>
  <c r="A961" i="2"/>
  <c r="H960" i="2"/>
  <c r="F960" i="2"/>
  <c r="E960" i="2"/>
  <c r="A960" i="2"/>
  <c r="H959" i="2"/>
  <c r="F959" i="2"/>
  <c r="E959" i="2"/>
  <c r="A959" i="2"/>
  <c r="H958" i="2"/>
  <c r="F958" i="2"/>
  <c r="E958" i="2"/>
  <c r="A958" i="2"/>
  <c r="H957" i="2"/>
  <c r="F957" i="2"/>
  <c r="E957" i="2"/>
  <c r="A957" i="2"/>
  <c r="H956" i="2"/>
  <c r="F956" i="2"/>
  <c r="E956" i="2"/>
  <c r="A956" i="2"/>
  <c r="H955" i="2"/>
  <c r="F955" i="2"/>
  <c r="E955" i="2"/>
  <c r="A955" i="2"/>
  <c r="H954" i="2"/>
  <c r="F954" i="2"/>
  <c r="E954" i="2"/>
  <c r="A954" i="2"/>
  <c r="H953" i="2"/>
  <c r="F953" i="2"/>
  <c r="E953" i="2"/>
  <c r="A953" i="2"/>
  <c r="H952" i="2"/>
  <c r="F952" i="2"/>
  <c r="E952" i="2"/>
  <c r="A952" i="2"/>
  <c r="H951" i="2"/>
  <c r="F951" i="2"/>
  <c r="E951" i="2"/>
  <c r="A951" i="2"/>
  <c r="H950" i="2"/>
  <c r="F950" i="2"/>
  <c r="E950" i="2"/>
  <c r="A950" i="2"/>
  <c r="H949" i="2"/>
  <c r="F949" i="2"/>
  <c r="E949" i="2"/>
  <c r="A949" i="2"/>
  <c r="H948" i="2"/>
  <c r="F948" i="2"/>
  <c r="E948" i="2"/>
  <c r="A948" i="2"/>
  <c r="H947" i="2"/>
  <c r="F947" i="2"/>
  <c r="E947" i="2"/>
  <c r="A947" i="2"/>
  <c r="H946" i="2"/>
  <c r="F946" i="2"/>
  <c r="E946" i="2"/>
  <c r="A946" i="2"/>
  <c r="H945" i="2"/>
  <c r="F945" i="2"/>
  <c r="E945" i="2"/>
  <c r="A945" i="2"/>
  <c r="H944" i="2"/>
  <c r="F944" i="2"/>
  <c r="E944" i="2"/>
  <c r="A944" i="2"/>
  <c r="H943" i="2"/>
  <c r="F943" i="2"/>
  <c r="E943" i="2"/>
  <c r="A943" i="2"/>
  <c r="H942" i="2"/>
  <c r="F942" i="2"/>
  <c r="E942" i="2"/>
  <c r="A942" i="2"/>
  <c r="H941" i="2"/>
  <c r="F941" i="2"/>
  <c r="E941" i="2"/>
  <c r="A941" i="2"/>
  <c r="H940" i="2"/>
  <c r="F940" i="2"/>
  <c r="E940" i="2"/>
  <c r="A940" i="2"/>
  <c r="H939" i="2"/>
  <c r="F939" i="2"/>
  <c r="E939" i="2"/>
  <c r="A939" i="2"/>
  <c r="H938" i="2"/>
  <c r="F938" i="2"/>
  <c r="E938" i="2"/>
  <c r="A938" i="2"/>
  <c r="H937" i="2"/>
  <c r="F937" i="2"/>
  <c r="E937" i="2"/>
  <c r="A937" i="2"/>
  <c r="H936" i="2"/>
  <c r="F936" i="2"/>
  <c r="E936" i="2"/>
  <c r="A936" i="2"/>
  <c r="H935" i="2"/>
  <c r="F935" i="2"/>
  <c r="E935" i="2"/>
  <c r="A935" i="2"/>
  <c r="H934" i="2"/>
  <c r="F934" i="2"/>
  <c r="E934" i="2"/>
  <c r="A934" i="2"/>
  <c r="H933" i="2"/>
  <c r="F933" i="2"/>
  <c r="E933" i="2"/>
  <c r="A933" i="2"/>
  <c r="H932" i="2"/>
  <c r="F932" i="2"/>
  <c r="E932" i="2"/>
  <c r="A932" i="2"/>
  <c r="H931" i="2"/>
  <c r="F931" i="2"/>
  <c r="E931" i="2"/>
  <c r="A931" i="2"/>
  <c r="H930" i="2"/>
  <c r="F930" i="2"/>
  <c r="E930" i="2"/>
  <c r="A930" i="2"/>
  <c r="H929" i="2"/>
  <c r="F929" i="2"/>
  <c r="E929" i="2"/>
  <c r="A929" i="2"/>
  <c r="H928" i="2"/>
  <c r="F928" i="2"/>
  <c r="E928" i="2"/>
  <c r="A928" i="2"/>
  <c r="H927" i="2"/>
  <c r="F927" i="2"/>
  <c r="E927" i="2"/>
  <c r="A927" i="2"/>
  <c r="H926" i="2"/>
  <c r="F926" i="2"/>
  <c r="E926" i="2"/>
  <c r="A926" i="2"/>
  <c r="H925" i="2"/>
  <c r="F925" i="2"/>
  <c r="E925" i="2"/>
  <c r="A925" i="2"/>
  <c r="H924" i="2"/>
  <c r="F924" i="2"/>
  <c r="E924" i="2"/>
  <c r="A924" i="2"/>
  <c r="H923" i="2"/>
  <c r="F923" i="2"/>
  <c r="E923" i="2"/>
  <c r="A923" i="2"/>
  <c r="H922" i="2"/>
  <c r="F922" i="2"/>
  <c r="E922" i="2"/>
  <c r="A922" i="2"/>
  <c r="H921" i="2"/>
  <c r="F921" i="2"/>
  <c r="E921" i="2"/>
  <c r="A921" i="2"/>
  <c r="H920" i="2"/>
  <c r="F920" i="2"/>
  <c r="E920" i="2"/>
  <c r="A920" i="2"/>
  <c r="H919" i="2"/>
  <c r="F919" i="2"/>
  <c r="E919" i="2"/>
  <c r="A919" i="2"/>
  <c r="H918" i="2"/>
  <c r="F918" i="2"/>
  <c r="E918" i="2"/>
  <c r="A918" i="2"/>
  <c r="H917" i="2"/>
  <c r="F917" i="2"/>
  <c r="E917" i="2"/>
  <c r="A917" i="2"/>
  <c r="H916" i="2"/>
  <c r="F916" i="2"/>
  <c r="E916" i="2"/>
  <c r="A916" i="2"/>
  <c r="H915" i="2"/>
  <c r="F915" i="2"/>
  <c r="E915" i="2"/>
  <c r="A915" i="2"/>
  <c r="H914" i="2"/>
  <c r="F914" i="2"/>
  <c r="E914" i="2"/>
  <c r="A914" i="2"/>
  <c r="H913" i="2"/>
  <c r="F913" i="2"/>
  <c r="E913" i="2"/>
  <c r="A913" i="2"/>
  <c r="H912" i="2"/>
  <c r="F912" i="2"/>
  <c r="E912" i="2"/>
  <c r="A912" i="2"/>
  <c r="H911" i="2"/>
  <c r="F911" i="2"/>
  <c r="E911" i="2"/>
  <c r="A911" i="2"/>
  <c r="H910" i="2"/>
  <c r="F910" i="2"/>
  <c r="E910" i="2"/>
  <c r="A910" i="2"/>
  <c r="H909" i="2"/>
  <c r="F909" i="2"/>
  <c r="E909" i="2"/>
  <c r="A909" i="2"/>
  <c r="H908" i="2"/>
  <c r="F908" i="2"/>
  <c r="E908" i="2"/>
  <c r="A908" i="2"/>
  <c r="H907" i="2"/>
  <c r="F907" i="2"/>
  <c r="E907" i="2"/>
  <c r="A907" i="2"/>
  <c r="H906" i="2"/>
  <c r="F906" i="2"/>
  <c r="E906" i="2"/>
  <c r="A906" i="2"/>
  <c r="H905" i="2"/>
  <c r="F905" i="2"/>
  <c r="E905" i="2"/>
  <c r="A905" i="2"/>
  <c r="H904" i="2"/>
  <c r="F904" i="2"/>
  <c r="E904" i="2"/>
  <c r="A904" i="2"/>
  <c r="H903" i="2"/>
  <c r="F903" i="2"/>
  <c r="E903" i="2"/>
  <c r="A903" i="2"/>
  <c r="H902" i="2"/>
  <c r="F902" i="2"/>
  <c r="E902" i="2"/>
  <c r="A902" i="2"/>
  <c r="H901" i="2"/>
  <c r="F901" i="2"/>
  <c r="E901" i="2"/>
  <c r="A901" i="2"/>
  <c r="H900" i="2"/>
  <c r="F900" i="2"/>
  <c r="E900" i="2"/>
  <c r="A900" i="2"/>
  <c r="H899" i="2"/>
  <c r="F899" i="2"/>
  <c r="E899" i="2"/>
  <c r="A899" i="2"/>
  <c r="H898" i="2"/>
  <c r="F898" i="2"/>
  <c r="E898" i="2"/>
  <c r="A898" i="2"/>
  <c r="H897" i="2"/>
  <c r="F897" i="2"/>
  <c r="E897" i="2"/>
  <c r="A897" i="2"/>
  <c r="H896" i="2"/>
  <c r="F896" i="2"/>
  <c r="E896" i="2"/>
  <c r="A896" i="2"/>
  <c r="H895" i="2"/>
  <c r="F895" i="2"/>
  <c r="E895" i="2"/>
  <c r="A895" i="2"/>
  <c r="H894" i="2"/>
  <c r="F894" i="2"/>
  <c r="E894" i="2"/>
  <c r="A894" i="2"/>
  <c r="H893" i="2"/>
  <c r="F893" i="2"/>
  <c r="E893" i="2"/>
  <c r="A893" i="2"/>
  <c r="H892" i="2"/>
  <c r="F892" i="2"/>
  <c r="E892" i="2"/>
  <c r="A892" i="2"/>
  <c r="H891" i="2"/>
  <c r="F891" i="2"/>
  <c r="E891" i="2"/>
  <c r="A891" i="2"/>
  <c r="H890" i="2"/>
  <c r="F890" i="2"/>
  <c r="E890" i="2"/>
  <c r="A890" i="2"/>
  <c r="H889" i="2"/>
  <c r="F889" i="2"/>
  <c r="E889" i="2"/>
  <c r="A889" i="2"/>
  <c r="H888" i="2"/>
  <c r="F888" i="2"/>
  <c r="E888" i="2"/>
  <c r="A888" i="2"/>
  <c r="H887" i="2"/>
  <c r="F887" i="2"/>
  <c r="E887" i="2"/>
  <c r="A887" i="2"/>
  <c r="H886" i="2"/>
  <c r="F886" i="2"/>
  <c r="E886" i="2"/>
  <c r="A886" i="2"/>
  <c r="H885" i="2"/>
  <c r="F885" i="2"/>
  <c r="E885" i="2"/>
  <c r="A885" i="2"/>
  <c r="H884" i="2"/>
  <c r="F884" i="2"/>
  <c r="E884" i="2"/>
  <c r="A884" i="2"/>
  <c r="H883" i="2"/>
  <c r="F883" i="2"/>
  <c r="E883" i="2"/>
  <c r="A883" i="2"/>
  <c r="H882" i="2"/>
  <c r="F882" i="2"/>
  <c r="E882" i="2"/>
  <c r="A882" i="2"/>
  <c r="H881" i="2"/>
  <c r="F881" i="2"/>
  <c r="E881" i="2"/>
  <c r="A881" i="2"/>
  <c r="H880" i="2"/>
  <c r="F880" i="2"/>
  <c r="E880" i="2"/>
  <c r="A880" i="2"/>
  <c r="H879" i="2"/>
  <c r="F879" i="2"/>
  <c r="E879" i="2"/>
  <c r="A879" i="2"/>
  <c r="H878" i="2"/>
  <c r="F878" i="2"/>
  <c r="E878" i="2"/>
  <c r="A878" i="2"/>
  <c r="H877" i="2"/>
  <c r="F877" i="2"/>
  <c r="E877" i="2"/>
  <c r="A877" i="2"/>
  <c r="H876" i="2"/>
  <c r="F876" i="2"/>
  <c r="E876" i="2"/>
  <c r="A876" i="2"/>
  <c r="H875" i="2"/>
  <c r="F875" i="2"/>
  <c r="E875" i="2"/>
  <c r="A875" i="2"/>
  <c r="H874" i="2"/>
  <c r="F874" i="2"/>
  <c r="E874" i="2"/>
  <c r="A874" i="2"/>
  <c r="H873" i="2"/>
  <c r="F873" i="2"/>
  <c r="E873" i="2"/>
  <c r="A873" i="2"/>
  <c r="H872" i="2"/>
  <c r="F872" i="2"/>
  <c r="E872" i="2"/>
  <c r="A872" i="2"/>
  <c r="H871" i="2"/>
  <c r="F871" i="2"/>
  <c r="E871" i="2"/>
  <c r="A871" i="2"/>
  <c r="H870" i="2"/>
  <c r="F870" i="2"/>
  <c r="E870" i="2"/>
  <c r="A870" i="2"/>
  <c r="H869" i="2"/>
  <c r="F869" i="2"/>
  <c r="E869" i="2"/>
  <c r="A869" i="2"/>
  <c r="H868" i="2"/>
  <c r="F868" i="2"/>
  <c r="E868" i="2"/>
  <c r="A868" i="2"/>
  <c r="H867" i="2"/>
  <c r="F867" i="2"/>
  <c r="E867" i="2"/>
  <c r="A867" i="2"/>
  <c r="H866" i="2"/>
  <c r="F866" i="2"/>
  <c r="E866" i="2"/>
  <c r="A866" i="2"/>
  <c r="H865" i="2"/>
  <c r="F865" i="2"/>
  <c r="E865" i="2"/>
  <c r="A865" i="2"/>
  <c r="H864" i="2"/>
  <c r="F864" i="2"/>
  <c r="E864" i="2"/>
  <c r="A864" i="2"/>
  <c r="H863" i="2"/>
  <c r="F863" i="2"/>
  <c r="E863" i="2"/>
  <c r="A863" i="2"/>
  <c r="H862" i="2"/>
  <c r="F862" i="2"/>
  <c r="E862" i="2"/>
  <c r="A862" i="2"/>
  <c r="H861" i="2"/>
  <c r="F861" i="2"/>
  <c r="E861" i="2"/>
  <c r="A861" i="2"/>
  <c r="H860" i="2"/>
  <c r="F860" i="2"/>
  <c r="E860" i="2"/>
  <c r="A860" i="2"/>
  <c r="H859" i="2"/>
  <c r="F859" i="2"/>
  <c r="E859" i="2"/>
  <c r="A859" i="2"/>
  <c r="H858" i="2"/>
  <c r="F858" i="2"/>
  <c r="E858" i="2"/>
  <c r="A858" i="2"/>
  <c r="H857" i="2"/>
  <c r="F857" i="2"/>
  <c r="E857" i="2"/>
  <c r="A857" i="2"/>
  <c r="H856" i="2"/>
  <c r="F856" i="2"/>
  <c r="E856" i="2"/>
  <c r="A856" i="2"/>
  <c r="H855" i="2"/>
  <c r="F855" i="2"/>
  <c r="E855" i="2"/>
  <c r="A855" i="2"/>
  <c r="H854" i="2"/>
  <c r="F854" i="2"/>
  <c r="E854" i="2"/>
  <c r="A854" i="2"/>
  <c r="H853" i="2"/>
  <c r="F853" i="2"/>
  <c r="E853" i="2"/>
  <c r="A853" i="2"/>
  <c r="H852" i="2"/>
  <c r="F852" i="2"/>
  <c r="E852" i="2"/>
  <c r="A852" i="2"/>
  <c r="H851" i="2"/>
  <c r="F851" i="2"/>
  <c r="E851" i="2"/>
  <c r="A851" i="2"/>
  <c r="H850" i="2"/>
  <c r="F850" i="2"/>
  <c r="E850" i="2"/>
  <c r="A850" i="2"/>
  <c r="H849" i="2"/>
  <c r="F849" i="2"/>
  <c r="E849" i="2"/>
  <c r="A849" i="2"/>
  <c r="H848" i="2"/>
  <c r="F848" i="2"/>
  <c r="E848" i="2"/>
  <c r="A848" i="2"/>
  <c r="H847" i="2"/>
  <c r="F847" i="2"/>
  <c r="E847" i="2"/>
  <c r="A847" i="2"/>
  <c r="H846" i="2"/>
  <c r="F846" i="2"/>
  <c r="E846" i="2"/>
  <c r="A846" i="2"/>
  <c r="H845" i="2"/>
  <c r="F845" i="2"/>
  <c r="E845" i="2"/>
  <c r="A845" i="2"/>
  <c r="H844" i="2"/>
  <c r="F844" i="2"/>
  <c r="E844" i="2"/>
  <c r="A844" i="2"/>
  <c r="H843" i="2"/>
  <c r="F843" i="2"/>
  <c r="E843" i="2"/>
  <c r="A843" i="2"/>
  <c r="H842" i="2"/>
  <c r="F842" i="2"/>
  <c r="E842" i="2"/>
  <c r="A842" i="2"/>
  <c r="H841" i="2"/>
  <c r="F841" i="2"/>
  <c r="E841" i="2"/>
  <c r="A841" i="2"/>
  <c r="H840" i="2"/>
  <c r="F840" i="2"/>
  <c r="E840" i="2"/>
  <c r="A840" i="2"/>
  <c r="H839" i="2"/>
  <c r="F839" i="2"/>
  <c r="E839" i="2"/>
  <c r="A839" i="2"/>
  <c r="H838" i="2"/>
  <c r="F838" i="2"/>
  <c r="E838" i="2"/>
  <c r="A838" i="2"/>
  <c r="H837" i="2"/>
  <c r="F837" i="2"/>
  <c r="E837" i="2"/>
  <c r="A837" i="2"/>
  <c r="H836" i="2"/>
  <c r="F836" i="2"/>
  <c r="E836" i="2"/>
  <c r="A836" i="2"/>
  <c r="H835" i="2"/>
  <c r="F835" i="2"/>
  <c r="E835" i="2"/>
  <c r="A835" i="2"/>
  <c r="H834" i="2"/>
  <c r="F834" i="2"/>
  <c r="E834" i="2"/>
  <c r="A834" i="2"/>
  <c r="H833" i="2"/>
  <c r="F833" i="2"/>
  <c r="E833" i="2"/>
  <c r="A833" i="2"/>
  <c r="H832" i="2"/>
  <c r="F832" i="2"/>
  <c r="E832" i="2"/>
  <c r="A832" i="2"/>
  <c r="H831" i="2"/>
  <c r="F831" i="2"/>
  <c r="E831" i="2"/>
  <c r="A831" i="2"/>
  <c r="H830" i="2"/>
  <c r="F830" i="2"/>
  <c r="E830" i="2"/>
  <c r="A830" i="2"/>
  <c r="H829" i="2"/>
  <c r="F829" i="2"/>
  <c r="E829" i="2"/>
  <c r="A829" i="2"/>
  <c r="H828" i="2"/>
  <c r="F828" i="2"/>
  <c r="E828" i="2"/>
  <c r="A828" i="2"/>
  <c r="H827" i="2"/>
  <c r="F827" i="2"/>
  <c r="E827" i="2"/>
  <c r="A827" i="2"/>
  <c r="H826" i="2"/>
  <c r="F826" i="2"/>
  <c r="E826" i="2"/>
  <c r="A826" i="2"/>
  <c r="H825" i="2"/>
  <c r="F825" i="2"/>
  <c r="E825" i="2"/>
  <c r="A825" i="2"/>
  <c r="H824" i="2"/>
  <c r="F824" i="2"/>
  <c r="E824" i="2"/>
  <c r="A824" i="2"/>
  <c r="H823" i="2"/>
  <c r="F823" i="2"/>
  <c r="E823" i="2"/>
  <c r="A823" i="2"/>
  <c r="H822" i="2"/>
  <c r="F822" i="2"/>
  <c r="E822" i="2"/>
  <c r="A822" i="2"/>
  <c r="H821" i="2"/>
  <c r="F821" i="2"/>
  <c r="E821" i="2"/>
  <c r="A821" i="2"/>
  <c r="H820" i="2"/>
  <c r="F820" i="2"/>
  <c r="E820" i="2"/>
  <c r="A820" i="2"/>
  <c r="H819" i="2"/>
  <c r="F819" i="2"/>
  <c r="E819" i="2"/>
  <c r="A819" i="2"/>
  <c r="H818" i="2"/>
  <c r="F818" i="2"/>
  <c r="E818" i="2"/>
  <c r="A818" i="2"/>
  <c r="H817" i="2"/>
  <c r="F817" i="2"/>
  <c r="E817" i="2"/>
  <c r="A817" i="2"/>
  <c r="H816" i="2"/>
  <c r="F816" i="2"/>
  <c r="E816" i="2"/>
  <c r="A816" i="2"/>
  <c r="H815" i="2"/>
  <c r="F815" i="2"/>
  <c r="E815" i="2"/>
  <c r="A815" i="2"/>
  <c r="H814" i="2"/>
  <c r="F814" i="2"/>
  <c r="E814" i="2"/>
  <c r="A814" i="2"/>
  <c r="H813" i="2"/>
  <c r="F813" i="2"/>
  <c r="E813" i="2"/>
  <c r="A813" i="2"/>
  <c r="H812" i="2"/>
  <c r="F812" i="2"/>
  <c r="E812" i="2"/>
  <c r="A812" i="2"/>
  <c r="H811" i="2"/>
  <c r="F811" i="2"/>
  <c r="E811" i="2"/>
  <c r="A811" i="2"/>
  <c r="H810" i="2"/>
  <c r="F810" i="2"/>
  <c r="E810" i="2"/>
  <c r="A810" i="2"/>
  <c r="H809" i="2"/>
  <c r="F809" i="2"/>
  <c r="E809" i="2"/>
  <c r="A809" i="2"/>
  <c r="H808" i="2"/>
  <c r="F808" i="2"/>
  <c r="E808" i="2"/>
  <c r="A808" i="2"/>
  <c r="H807" i="2"/>
  <c r="F807" i="2"/>
  <c r="E807" i="2"/>
  <c r="A807" i="2"/>
  <c r="H806" i="2"/>
  <c r="F806" i="2"/>
  <c r="E806" i="2"/>
  <c r="A806" i="2"/>
  <c r="H805" i="2"/>
  <c r="F805" i="2"/>
  <c r="E805" i="2"/>
  <c r="A805" i="2"/>
  <c r="H804" i="2"/>
  <c r="F804" i="2"/>
  <c r="E804" i="2"/>
  <c r="A804" i="2"/>
  <c r="H803" i="2"/>
  <c r="F803" i="2"/>
  <c r="E803" i="2"/>
  <c r="A803" i="2"/>
  <c r="H802" i="2"/>
  <c r="F802" i="2"/>
  <c r="E802" i="2"/>
  <c r="A802" i="2"/>
  <c r="H801" i="2"/>
  <c r="F801" i="2"/>
  <c r="E801" i="2"/>
  <c r="A801" i="2"/>
  <c r="H800" i="2"/>
  <c r="F800" i="2"/>
  <c r="E800" i="2"/>
  <c r="A800" i="2"/>
  <c r="H799" i="2"/>
  <c r="F799" i="2"/>
  <c r="E799" i="2"/>
  <c r="A799" i="2"/>
  <c r="H798" i="2"/>
  <c r="F798" i="2"/>
  <c r="E798" i="2"/>
  <c r="A798" i="2"/>
  <c r="H797" i="2"/>
  <c r="F797" i="2"/>
  <c r="E797" i="2"/>
  <c r="A797" i="2"/>
  <c r="H796" i="2"/>
  <c r="F796" i="2"/>
  <c r="E796" i="2"/>
  <c r="A796" i="2"/>
  <c r="H795" i="2"/>
  <c r="F795" i="2"/>
  <c r="E795" i="2"/>
  <c r="A795" i="2"/>
  <c r="H794" i="2"/>
  <c r="F794" i="2"/>
  <c r="E794" i="2"/>
  <c r="A794" i="2"/>
  <c r="H793" i="2"/>
  <c r="F793" i="2"/>
  <c r="E793" i="2"/>
  <c r="A793" i="2"/>
  <c r="H792" i="2"/>
  <c r="F792" i="2"/>
  <c r="E792" i="2"/>
  <c r="A792" i="2"/>
  <c r="H791" i="2"/>
  <c r="F791" i="2"/>
  <c r="E791" i="2"/>
  <c r="A791" i="2"/>
  <c r="H790" i="2"/>
  <c r="F790" i="2"/>
  <c r="E790" i="2"/>
  <c r="A790" i="2"/>
  <c r="H789" i="2"/>
  <c r="F789" i="2"/>
  <c r="E789" i="2"/>
  <c r="A789" i="2"/>
  <c r="H788" i="2"/>
  <c r="F788" i="2"/>
  <c r="E788" i="2"/>
  <c r="A788" i="2"/>
  <c r="H787" i="2"/>
  <c r="F787" i="2"/>
  <c r="E787" i="2"/>
  <c r="A787" i="2"/>
  <c r="H786" i="2"/>
  <c r="F786" i="2"/>
  <c r="E786" i="2"/>
  <c r="A786" i="2"/>
  <c r="H785" i="2"/>
  <c r="F785" i="2"/>
  <c r="E785" i="2"/>
  <c r="A785" i="2"/>
  <c r="H784" i="2"/>
  <c r="F784" i="2"/>
  <c r="E784" i="2"/>
  <c r="A784" i="2"/>
  <c r="H783" i="2"/>
  <c r="F783" i="2"/>
  <c r="E783" i="2"/>
  <c r="A783" i="2"/>
  <c r="H782" i="2"/>
  <c r="F782" i="2"/>
  <c r="E782" i="2"/>
  <c r="A782" i="2"/>
  <c r="H781" i="2"/>
  <c r="F781" i="2"/>
  <c r="E781" i="2"/>
  <c r="A781" i="2"/>
  <c r="H780" i="2"/>
  <c r="F780" i="2"/>
  <c r="E780" i="2"/>
  <c r="A780" i="2"/>
  <c r="H779" i="2"/>
  <c r="F779" i="2"/>
  <c r="E779" i="2"/>
  <c r="A779" i="2"/>
  <c r="H778" i="2"/>
  <c r="F778" i="2"/>
  <c r="E778" i="2"/>
  <c r="A778" i="2"/>
  <c r="H777" i="2"/>
  <c r="F777" i="2"/>
  <c r="E777" i="2"/>
  <c r="A777" i="2"/>
  <c r="H776" i="2"/>
  <c r="F776" i="2"/>
  <c r="E776" i="2"/>
  <c r="A776" i="2"/>
  <c r="H775" i="2"/>
  <c r="F775" i="2"/>
  <c r="E775" i="2"/>
  <c r="A775" i="2"/>
  <c r="H774" i="2"/>
  <c r="F774" i="2"/>
  <c r="E774" i="2"/>
  <c r="A774" i="2"/>
  <c r="H773" i="2"/>
  <c r="F773" i="2"/>
  <c r="E773" i="2"/>
  <c r="A773" i="2"/>
  <c r="H772" i="2"/>
  <c r="F772" i="2"/>
  <c r="E772" i="2"/>
  <c r="A772" i="2"/>
  <c r="H771" i="2"/>
  <c r="F771" i="2"/>
  <c r="E771" i="2"/>
  <c r="A771" i="2"/>
  <c r="H770" i="2"/>
  <c r="F770" i="2"/>
  <c r="E770" i="2"/>
  <c r="A770" i="2"/>
  <c r="H769" i="2"/>
  <c r="F769" i="2"/>
  <c r="E769" i="2"/>
  <c r="A769" i="2"/>
  <c r="H768" i="2"/>
  <c r="F768" i="2"/>
  <c r="E768" i="2"/>
  <c r="A768" i="2"/>
  <c r="H767" i="2"/>
  <c r="F767" i="2"/>
  <c r="E767" i="2"/>
  <c r="A767" i="2"/>
  <c r="H766" i="2"/>
  <c r="F766" i="2"/>
  <c r="E766" i="2"/>
  <c r="A766" i="2"/>
  <c r="H765" i="2"/>
  <c r="F765" i="2"/>
  <c r="E765" i="2"/>
  <c r="A765" i="2"/>
  <c r="H764" i="2"/>
  <c r="F764" i="2"/>
  <c r="E764" i="2"/>
  <c r="A764" i="2"/>
  <c r="H763" i="2"/>
  <c r="F763" i="2"/>
  <c r="E763" i="2"/>
  <c r="A763" i="2"/>
  <c r="H762" i="2"/>
  <c r="F762" i="2"/>
  <c r="E762" i="2"/>
  <c r="A762" i="2"/>
  <c r="H761" i="2"/>
  <c r="F761" i="2"/>
  <c r="E761" i="2"/>
  <c r="A761" i="2"/>
  <c r="H760" i="2"/>
  <c r="F760" i="2"/>
  <c r="E760" i="2"/>
  <c r="A760" i="2"/>
  <c r="H759" i="2"/>
  <c r="F759" i="2"/>
  <c r="E759" i="2"/>
  <c r="A759" i="2"/>
  <c r="H758" i="2"/>
  <c r="F758" i="2"/>
  <c r="E758" i="2"/>
  <c r="A758" i="2"/>
  <c r="H757" i="2"/>
  <c r="F757" i="2"/>
  <c r="E757" i="2"/>
  <c r="A757" i="2"/>
  <c r="H756" i="2"/>
  <c r="F756" i="2"/>
  <c r="E756" i="2"/>
  <c r="A756" i="2"/>
  <c r="H755" i="2"/>
  <c r="F755" i="2"/>
  <c r="E755" i="2"/>
  <c r="A755" i="2"/>
  <c r="H754" i="2"/>
  <c r="F754" i="2"/>
  <c r="E754" i="2"/>
  <c r="A754" i="2"/>
  <c r="H753" i="2"/>
  <c r="F753" i="2"/>
  <c r="E753" i="2"/>
  <c r="A753" i="2"/>
  <c r="H752" i="2"/>
  <c r="F752" i="2"/>
  <c r="E752" i="2"/>
  <c r="A752" i="2"/>
  <c r="H751" i="2"/>
  <c r="F751" i="2"/>
  <c r="E751" i="2"/>
  <c r="A751" i="2"/>
  <c r="H750" i="2"/>
  <c r="F750" i="2"/>
  <c r="E750" i="2"/>
  <c r="A750" i="2"/>
  <c r="H749" i="2"/>
  <c r="F749" i="2"/>
  <c r="E749" i="2"/>
  <c r="A749" i="2"/>
  <c r="H748" i="2"/>
  <c r="F748" i="2"/>
  <c r="E748" i="2"/>
  <c r="A748" i="2"/>
  <c r="H747" i="2"/>
  <c r="F747" i="2"/>
  <c r="E747" i="2"/>
  <c r="A747" i="2"/>
  <c r="H746" i="2"/>
  <c r="F746" i="2"/>
  <c r="E746" i="2"/>
  <c r="A746" i="2"/>
  <c r="H745" i="2"/>
  <c r="F745" i="2"/>
  <c r="E745" i="2"/>
  <c r="A745" i="2"/>
  <c r="H744" i="2"/>
  <c r="F744" i="2"/>
  <c r="E744" i="2"/>
  <c r="A744" i="2"/>
  <c r="H743" i="2"/>
  <c r="F743" i="2"/>
  <c r="E743" i="2"/>
  <c r="A743" i="2"/>
  <c r="H742" i="2"/>
  <c r="F742" i="2"/>
  <c r="E742" i="2"/>
  <c r="A742" i="2"/>
  <c r="H741" i="2"/>
  <c r="F741" i="2"/>
  <c r="E741" i="2"/>
  <c r="A741" i="2"/>
  <c r="H740" i="2"/>
  <c r="F740" i="2"/>
  <c r="E740" i="2"/>
  <c r="A740" i="2"/>
  <c r="H739" i="2"/>
  <c r="F739" i="2"/>
  <c r="E739" i="2"/>
  <c r="A739" i="2"/>
  <c r="H738" i="2"/>
  <c r="F738" i="2"/>
  <c r="E738" i="2"/>
  <c r="A738" i="2"/>
  <c r="H737" i="2"/>
  <c r="F737" i="2"/>
  <c r="E737" i="2"/>
  <c r="A737" i="2"/>
  <c r="H736" i="2"/>
  <c r="F736" i="2"/>
  <c r="E736" i="2"/>
  <c r="A736" i="2"/>
  <c r="H735" i="2"/>
  <c r="F735" i="2"/>
  <c r="E735" i="2"/>
  <c r="A735" i="2"/>
  <c r="H734" i="2"/>
  <c r="F734" i="2"/>
  <c r="E734" i="2"/>
  <c r="A734" i="2"/>
  <c r="H733" i="2"/>
  <c r="F733" i="2"/>
  <c r="E733" i="2"/>
  <c r="A733" i="2"/>
  <c r="H732" i="2"/>
  <c r="F732" i="2"/>
  <c r="E732" i="2"/>
  <c r="A732" i="2"/>
  <c r="H731" i="2"/>
  <c r="F731" i="2"/>
  <c r="E731" i="2"/>
  <c r="A731" i="2"/>
  <c r="H730" i="2"/>
  <c r="F730" i="2"/>
  <c r="E730" i="2"/>
  <c r="A730" i="2"/>
  <c r="H729" i="2"/>
  <c r="F729" i="2"/>
  <c r="E729" i="2"/>
  <c r="A729" i="2"/>
  <c r="H728" i="2"/>
  <c r="F728" i="2"/>
  <c r="E728" i="2"/>
  <c r="A728" i="2"/>
  <c r="H727" i="2"/>
  <c r="F727" i="2"/>
  <c r="E727" i="2"/>
  <c r="A727" i="2"/>
  <c r="H726" i="2"/>
  <c r="F726" i="2"/>
  <c r="E726" i="2"/>
  <c r="A726" i="2"/>
  <c r="H725" i="2"/>
  <c r="F725" i="2"/>
  <c r="E725" i="2"/>
  <c r="A725" i="2"/>
  <c r="H724" i="2"/>
  <c r="F724" i="2"/>
  <c r="E724" i="2"/>
  <c r="A724" i="2"/>
  <c r="H723" i="2"/>
  <c r="F723" i="2"/>
  <c r="E723" i="2"/>
  <c r="A723" i="2"/>
  <c r="H722" i="2"/>
  <c r="F722" i="2"/>
  <c r="E722" i="2"/>
  <c r="A722" i="2"/>
  <c r="H721" i="2"/>
  <c r="F721" i="2"/>
  <c r="E721" i="2"/>
  <c r="A721" i="2"/>
  <c r="H720" i="2"/>
  <c r="F720" i="2"/>
  <c r="E720" i="2"/>
  <c r="A720" i="2"/>
  <c r="H719" i="2"/>
  <c r="F719" i="2"/>
  <c r="E719" i="2"/>
  <c r="A719" i="2"/>
  <c r="H718" i="2"/>
  <c r="F718" i="2"/>
  <c r="E718" i="2"/>
  <c r="A718" i="2"/>
  <c r="H717" i="2"/>
  <c r="F717" i="2"/>
  <c r="E717" i="2"/>
  <c r="A717" i="2"/>
  <c r="H716" i="2"/>
  <c r="F716" i="2"/>
  <c r="E716" i="2"/>
  <c r="A716" i="2"/>
  <c r="H715" i="2"/>
  <c r="F715" i="2"/>
  <c r="E715" i="2"/>
  <c r="A715" i="2"/>
  <c r="H714" i="2"/>
  <c r="F714" i="2"/>
  <c r="E714" i="2"/>
  <c r="A714" i="2"/>
  <c r="H713" i="2"/>
  <c r="F713" i="2"/>
  <c r="E713" i="2"/>
  <c r="A713" i="2"/>
  <c r="H712" i="2"/>
  <c r="F712" i="2"/>
  <c r="E712" i="2"/>
  <c r="A712" i="2"/>
  <c r="H711" i="2"/>
  <c r="F711" i="2"/>
  <c r="E711" i="2"/>
  <c r="A711" i="2"/>
  <c r="H710" i="2"/>
  <c r="F710" i="2"/>
  <c r="E710" i="2"/>
  <c r="A710" i="2"/>
  <c r="H709" i="2"/>
  <c r="F709" i="2"/>
  <c r="E709" i="2"/>
  <c r="A709" i="2"/>
  <c r="H708" i="2"/>
  <c r="F708" i="2"/>
  <c r="E708" i="2"/>
  <c r="A708" i="2"/>
  <c r="H707" i="2"/>
  <c r="F707" i="2"/>
  <c r="E707" i="2"/>
  <c r="A707" i="2"/>
  <c r="H706" i="2"/>
  <c r="F706" i="2"/>
  <c r="E706" i="2"/>
  <c r="A706" i="2"/>
  <c r="H705" i="2"/>
  <c r="F705" i="2"/>
  <c r="E705" i="2"/>
  <c r="A705" i="2"/>
  <c r="H704" i="2"/>
  <c r="F704" i="2"/>
  <c r="E704" i="2"/>
  <c r="A704" i="2"/>
  <c r="H703" i="2"/>
  <c r="F703" i="2"/>
  <c r="E703" i="2"/>
  <c r="A703" i="2"/>
  <c r="H702" i="2"/>
  <c r="F702" i="2"/>
  <c r="E702" i="2"/>
  <c r="A702" i="2"/>
  <c r="H701" i="2"/>
  <c r="F701" i="2"/>
  <c r="E701" i="2"/>
  <c r="A701" i="2"/>
  <c r="H700" i="2"/>
  <c r="F700" i="2"/>
  <c r="E700" i="2"/>
  <c r="A700" i="2"/>
  <c r="H699" i="2"/>
  <c r="F699" i="2"/>
  <c r="E699" i="2"/>
  <c r="A699" i="2"/>
  <c r="H698" i="2"/>
  <c r="F698" i="2"/>
  <c r="E698" i="2"/>
  <c r="A698" i="2"/>
  <c r="H697" i="2"/>
  <c r="F697" i="2"/>
  <c r="E697" i="2"/>
  <c r="A697" i="2"/>
  <c r="H696" i="2"/>
  <c r="F696" i="2"/>
  <c r="E696" i="2"/>
  <c r="A696" i="2"/>
  <c r="H695" i="2"/>
  <c r="F695" i="2"/>
  <c r="E695" i="2"/>
  <c r="A695" i="2"/>
  <c r="H694" i="2"/>
  <c r="F694" i="2"/>
  <c r="E694" i="2"/>
  <c r="A694" i="2"/>
  <c r="H693" i="2"/>
  <c r="F693" i="2"/>
  <c r="E693" i="2"/>
  <c r="A693" i="2"/>
  <c r="H692" i="2"/>
  <c r="F692" i="2"/>
  <c r="E692" i="2"/>
  <c r="A692" i="2"/>
  <c r="H691" i="2"/>
  <c r="F691" i="2"/>
  <c r="E691" i="2"/>
  <c r="A691" i="2"/>
  <c r="H690" i="2"/>
  <c r="F690" i="2"/>
  <c r="E690" i="2"/>
  <c r="A690" i="2"/>
  <c r="H689" i="2"/>
  <c r="F689" i="2"/>
  <c r="E689" i="2"/>
  <c r="A689" i="2"/>
  <c r="H688" i="2"/>
  <c r="F688" i="2"/>
  <c r="E688" i="2"/>
  <c r="A688" i="2"/>
  <c r="H687" i="2"/>
  <c r="F687" i="2"/>
  <c r="E687" i="2"/>
  <c r="A687" i="2"/>
  <c r="H686" i="2"/>
  <c r="F686" i="2"/>
  <c r="E686" i="2"/>
  <c r="A686" i="2"/>
  <c r="H685" i="2"/>
  <c r="F685" i="2"/>
  <c r="E685" i="2"/>
  <c r="A685" i="2"/>
  <c r="H684" i="2"/>
  <c r="F684" i="2"/>
  <c r="E684" i="2"/>
  <c r="A684" i="2"/>
  <c r="H683" i="2"/>
  <c r="F683" i="2"/>
  <c r="E683" i="2"/>
  <c r="A683" i="2"/>
  <c r="H682" i="2"/>
  <c r="F682" i="2"/>
  <c r="E682" i="2"/>
  <c r="A682" i="2"/>
  <c r="H681" i="2"/>
  <c r="F681" i="2"/>
  <c r="E681" i="2"/>
  <c r="A681" i="2"/>
  <c r="H680" i="2"/>
  <c r="F680" i="2"/>
  <c r="E680" i="2"/>
  <c r="A680" i="2"/>
  <c r="H679" i="2"/>
  <c r="F679" i="2"/>
  <c r="E679" i="2"/>
  <c r="A679" i="2"/>
  <c r="H678" i="2"/>
  <c r="F678" i="2"/>
  <c r="E678" i="2"/>
  <c r="A678" i="2"/>
  <c r="H677" i="2"/>
  <c r="F677" i="2"/>
  <c r="E677" i="2"/>
  <c r="A677" i="2"/>
  <c r="H676" i="2"/>
  <c r="F676" i="2"/>
  <c r="E676" i="2"/>
  <c r="A676" i="2"/>
  <c r="H675" i="2"/>
  <c r="F675" i="2"/>
  <c r="E675" i="2"/>
  <c r="A675" i="2"/>
  <c r="H674" i="2"/>
  <c r="F674" i="2"/>
  <c r="E674" i="2"/>
  <c r="A674" i="2"/>
  <c r="H673" i="2"/>
  <c r="F673" i="2"/>
  <c r="E673" i="2"/>
  <c r="A673" i="2"/>
  <c r="H672" i="2"/>
  <c r="F672" i="2"/>
  <c r="E672" i="2"/>
  <c r="A672" i="2"/>
  <c r="H671" i="2"/>
  <c r="F671" i="2"/>
  <c r="E671" i="2"/>
  <c r="A671" i="2"/>
  <c r="H670" i="2"/>
  <c r="F670" i="2"/>
  <c r="E670" i="2"/>
  <c r="A670" i="2"/>
  <c r="H669" i="2"/>
  <c r="F669" i="2"/>
  <c r="E669" i="2"/>
  <c r="A669" i="2"/>
  <c r="H668" i="2"/>
  <c r="F668" i="2"/>
  <c r="E668" i="2"/>
  <c r="A668" i="2"/>
  <c r="H667" i="2"/>
  <c r="F667" i="2"/>
  <c r="E667" i="2"/>
  <c r="A667" i="2"/>
  <c r="H666" i="2"/>
  <c r="F666" i="2"/>
  <c r="E666" i="2"/>
  <c r="A666" i="2"/>
  <c r="H665" i="2"/>
  <c r="F665" i="2"/>
  <c r="E665" i="2"/>
  <c r="A665" i="2"/>
  <c r="H664" i="2"/>
  <c r="F664" i="2"/>
  <c r="E664" i="2"/>
  <c r="A664" i="2"/>
  <c r="H663" i="2"/>
  <c r="F663" i="2"/>
  <c r="E663" i="2"/>
  <c r="A663" i="2"/>
  <c r="H662" i="2"/>
  <c r="F662" i="2"/>
  <c r="E662" i="2"/>
  <c r="A662" i="2"/>
  <c r="H661" i="2"/>
  <c r="F661" i="2"/>
  <c r="E661" i="2"/>
  <c r="A661" i="2"/>
  <c r="H660" i="2"/>
  <c r="F660" i="2"/>
  <c r="E660" i="2"/>
  <c r="A660" i="2"/>
  <c r="H659" i="2"/>
  <c r="F659" i="2"/>
  <c r="E659" i="2"/>
  <c r="A659" i="2"/>
  <c r="H658" i="2"/>
  <c r="F658" i="2"/>
  <c r="E658" i="2"/>
  <c r="A658" i="2"/>
  <c r="H657" i="2"/>
  <c r="F657" i="2"/>
  <c r="E657" i="2"/>
  <c r="A657" i="2"/>
  <c r="H656" i="2"/>
  <c r="F656" i="2"/>
  <c r="E656" i="2"/>
  <c r="A656" i="2"/>
  <c r="H655" i="2"/>
  <c r="F655" i="2"/>
  <c r="E655" i="2"/>
  <c r="A655" i="2"/>
  <c r="H654" i="2"/>
  <c r="F654" i="2"/>
  <c r="E654" i="2"/>
  <c r="A654" i="2"/>
  <c r="H653" i="2"/>
  <c r="F653" i="2"/>
  <c r="E653" i="2"/>
  <c r="A653" i="2"/>
  <c r="H652" i="2"/>
  <c r="F652" i="2"/>
  <c r="E652" i="2"/>
  <c r="A652" i="2"/>
  <c r="H651" i="2"/>
  <c r="F651" i="2"/>
  <c r="E651" i="2"/>
  <c r="A651" i="2"/>
  <c r="H650" i="2"/>
  <c r="F650" i="2"/>
  <c r="E650" i="2"/>
  <c r="A650" i="2"/>
  <c r="H649" i="2"/>
  <c r="F649" i="2"/>
  <c r="E649" i="2"/>
  <c r="A649" i="2"/>
  <c r="H648" i="2"/>
  <c r="F648" i="2"/>
  <c r="E648" i="2"/>
  <c r="A648" i="2"/>
  <c r="H647" i="2"/>
  <c r="F647" i="2"/>
  <c r="E647" i="2"/>
  <c r="A647" i="2"/>
  <c r="H646" i="2"/>
  <c r="F646" i="2"/>
  <c r="E646" i="2"/>
  <c r="A646" i="2"/>
  <c r="H645" i="2"/>
  <c r="F645" i="2"/>
  <c r="E645" i="2"/>
  <c r="A645" i="2"/>
  <c r="H644" i="2"/>
  <c r="F644" i="2"/>
  <c r="E644" i="2"/>
  <c r="A644" i="2"/>
  <c r="H643" i="2"/>
  <c r="F643" i="2"/>
  <c r="E643" i="2"/>
  <c r="A643" i="2"/>
  <c r="H642" i="2"/>
  <c r="F642" i="2"/>
  <c r="E642" i="2"/>
  <c r="A642" i="2"/>
  <c r="H641" i="2"/>
  <c r="F641" i="2"/>
  <c r="E641" i="2"/>
  <c r="A641" i="2"/>
  <c r="H640" i="2"/>
  <c r="F640" i="2"/>
  <c r="E640" i="2"/>
  <c r="A640" i="2"/>
  <c r="H639" i="2"/>
  <c r="F639" i="2"/>
  <c r="E639" i="2"/>
  <c r="A639" i="2"/>
  <c r="H638" i="2"/>
  <c r="F638" i="2"/>
  <c r="E638" i="2"/>
  <c r="A638" i="2"/>
  <c r="H637" i="2"/>
  <c r="F637" i="2"/>
  <c r="E637" i="2"/>
  <c r="A637" i="2"/>
  <c r="H636" i="2"/>
  <c r="F636" i="2"/>
  <c r="E636" i="2"/>
  <c r="A636" i="2"/>
  <c r="H635" i="2"/>
  <c r="F635" i="2"/>
  <c r="E635" i="2"/>
  <c r="A635" i="2"/>
  <c r="H634" i="2"/>
  <c r="F634" i="2"/>
  <c r="E634" i="2"/>
  <c r="A634" i="2"/>
  <c r="H633" i="2"/>
  <c r="F633" i="2"/>
  <c r="E633" i="2"/>
  <c r="A633" i="2"/>
  <c r="H632" i="2"/>
  <c r="F632" i="2"/>
  <c r="E632" i="2"/>
  <c r="A632" i="2"/>
  <c r="H631" i="2"/>
  <c r="F631" i="2"/>
  <c r="E631" i="2"/>
  <c r="A631" i="2"/>
  <c r="H630" i="2"/>
  <c r="F630" i="2"/>
  <c r="E630" i="2"/>
  <c r="A630" i="2"/>
  <c r="H629" i="2"/>
  <c r="F629" i="2"/>
  <c r="E629" i="2"/>
  <c r="A629" i="2"/>
  <c r="H628" i="2"/>
  <c r="F628" i="2"/>
  <c r="E628" i="2"/>
  <c r="A628" i="2"/>
  <c r="H627" i="2"/>
  <c r="F627" i="2"/>
  <c r="E627" i="2"/>
  <c r="A627" i="2"/>
  <c r="H626" i="2"/>
  <c r="F626" i="2"/>
  <c r="E626" i="2"/>
  <c r="A626" i="2"/>
  <c r="H625" i="2"/>
  <c r="F625" i="2"/>
  <c r="E625" i="2"/>
  <c r="A625" i="2"/>
  <c r="H624" i="2"/>
  <c r="F624" i="2"/>
  <c r="E624" i="2"/>
  <c r="A624" i="2"/>
  <c r="H623" i="2"/>
  <c r="F623" i="2"/>
  <c r="E623" i="2"/>
  <c r="A623" i="2"/>
  <c r="H622" i="2"/>
  <c r="F622" i="2"/>
  <c r="E622" i="2"/>
  <c r="A622" i="2"/>
  <c r="H621" i="2"/>
  <c r="F621" i="2"/>
  <c r="E621" i="2"/>
  <c r="A621" i="2"/>
  <c r="H620" i="2"/>
  <c r="F620" i="2"/>
  <c r="E620" i="2"/>
  <c r="A620" i="2"/>
  <c r="H619" i="2"/>
  <c r="F619" i="2"/>
  <c r="E619" i="2"/>
  <c r="A619" i="2"/>
  <c r="H618" i="2"/>
  <c r="F618" i="2"/>
  <c r="E618" i="2"/>
  <c r="A618" i="2"/>
  <c r="H617" i="2"/>
  <c r="F617" i="2"/>
  <c r="E617" i="2"/>
  <c r="A617" i="2"/>
  <c r="H616" i="2"/>
  <c r="F616" i="2"/>
  <c r="E616" i="2"/>
  <c r="A616" i="2"/>
  <c r="H615" i="2"/>
  <c r="F615" i="2"/>
  <c r="E615" i="2"/>
  <c r="A615" i="2"/>
  <c r="H614" i="2"/>
  <c r="F614" i="2"/>
  <c r="E614" i="2"/>
  <c r="A614" i="2"/>
  <c r="H613" i="2"/>
  <c r="F613" i="2"/>
  <c r="E613" i="2"/>
  <c r="A613" i="2"/>
  <c r="H612" i="2"/>
  <c r="F612" i="2"/>
  <c r="E612" i="2"/>
  <c r="A612" i="2"/>
  <c r="H611" i="2"/>
  <c r="F611" i="2"/>
  <c r="E611" i="2"/>
  <c r="A611" i="2"/>
  <c r="H610" i="2"/>
  <c r="F610" i="2"/>
  <c r="E610" i="2"/>
  <c r="A610" i="2"/>
  <c r="H609" i="2"/>
  <c r="F609" i="2"/>
  <c r="E609" i="2"/>
  <c r="A609" i="2"/>
  <c r="H608" i="2"/>
  <c r="F608" i="2"/>
  <c r="E608" i="2"/>
  <c r="A608" i="2"/>
  <c r="H607" i="2"/>
  <c r="F607" i="2"/>
  <c r="E607" i="2"/>
  <c r="A607" i="2"/>
  <c r="H606" i="2"/>
  <c r="F606" i="2"/>
  <c r="E606" i="2"/>
  <c r="A606" i="2"/>
  <c r="H605" i="2"/>
  <c r="F605" i="2"/>
  <c r="E605" i="2"/>
  <c r="A605" i="2"/>
  <c r="H604" i="2"/>
  <c r="F604" i="2"/>
  <c r="E604" i="2"/>
  <c r="A604" i="2"/>
  <c r="H603" i="2"/>
  <c r="F603" i="2"/>
  <c r="E603" i="2"/>
  <c r="A603" i="2"/>
  <c r="H602" i="2"/>
  <c r="F602" i="2"/>
  <c r="E602" i="2"/>
  <c r="A602" i="2"/>
  <c r="H601" i="2"/>
  <c r="F601" i="2"/>
  <c r="E601" i="2"/>
  <c r="A601" i="2"/>
  <c r="H600" i="2"/>
  <c r="F600" i="2"/>
  <c r="E600" i="2"/>
  <c r="A600" i="2"/>
  <c r="H599" i="2"/>
  <c r="F599" i="2"/>
  <c r="E599" i="2"/>
  <c r="A599" i="2"/>
  <c r="H598" i="2"/>
  <c r="F598" i="2"/>
  <c r="E598" i="2"/>
  <c r="A598" i="2"/>
  <c r="H597" i="2"/>
  <c r="F597" i="2"/>
  <c r="E597" i="2"/>
  <c r="A597" i="2"/>
  <c r="H596" i="2"/>
  <c r="F596" i="2"/>
  <c r="E596" i="2"/>
  <c r="A596" i="2"/>
  <c r="H595" i="2"/>
  <c r="F595" i="2"/>
  <c r="E595" i="2"/>
  <c r="A595" i="2"/>
  <c r="H594" i="2"/>
  <c r="F594" i="2"/>
  <c r="E594" i="2"/>
  <c r="A594" i="2"/>
  <c r="H593" i="2"/>
  <c r="F593" i="2"/>
  <c r="E593" i="2"/>
  <c r="A593" i="2"/>
  <c r="H592" i="2"/>
  <c r="F592" i="2"/>
  <c r="E592" i="2"/>
  <c r="A592" i="2"/>
  <c r="H591" i="2"/>
  <c r="F591" i="2"/>
  <c r="E591" i="2"/>
  <c r="A591" i="2"/>
  <c r="H590" i="2"/>
  <c r="F590" i="2"/>
  <c r="E590" i="2"/>
  <c r="A590" i="2"/>
  <c r="H589" i="2"/>
  <c r="F589" i="2"/>
  <c r="E589" i="2"/>
  <c r="A589" i="2"/>
  <c r="H588" i="2"/>
  <c r="F588" i="2"/>
  <c r="E588" i="2"/>
  <c r="A588" i="2"/>
  <c r="H587" i="2"/>
  <c r="F587" i="2"/>
  <c r="E587" i="2"/>
  <c r="A587" i="2"/>
  <c r="H586" i="2"/>
  <c r="F586" i="2"/>
  <c r="E586" i="2"/>
  <c r="A586" i="2"/>
  <c r="H585" i="2"/>
  <c r="F585" i="2"/>
  <c r="E585" i="2"/>
  <c r="A585" i="2"/>
  <c r="H584" i="2"/>
  <c r="F584" i="2"/>
  <c r="E584" i="2"/>
  <c r="A584" i="2"/>
  <c r="H583" i="2"/>
  <c r="F583" i="2"/>
  <c r="E583" i="2"/>
  <c r="A583" i="2"/>
  <c r="H582" i="2"/>
  <c r="F582" i="2"/>
  <c r="E582" i="2"/>
  <c r="A582" i="2"/>
  <c r="H581" i="2"/>
  <c r="F581" i="2"/>
  <c r="E581" i="2"/>
  <c r="A581" i="2"/>
  <c r="H580" i="2"/>
  <c r="F580" i="2"/>
  <c r="E580" i="2"/>
  <c r="A580" i="2"/>
  <c r="H579" i="2"/>
  <c r="F579" i="2"/>
  <c r="E579" i="2"/>
  <c r="A579" i="2"/>
  <c r="H578" i="2"/>
  <c r="F578" i="2"/>
  <c r="E578" i="2"/>
  <c r="A578" i="2"/>
  <c r="H577" i="2"/>
  <c r="F577" i="2"/>
  <c r="E577" i="2"/>
  <c r="A577" i="2"/>
  <c r="H576" i="2"/>
  <c r="F576" i="2"/>
  <c r="E576" i="2"/>
  <c r="A576" i="2"/>
  <c r="H575" i="2"/>
  <c r="F575" i="2"/>
  <c r="E575" i="2"/>
  <c r="A575" i="2"/>
  <c r="H574" i="2"/>
  <c r="F574" i="2"/>
  <c r="E574" i="2"/>
  <c r="A574" i="2"/>
  <c r="H573" i="2"/>
  <c r="F573" i="2"/>
  <c r="E573" i="2"/>
  <c r="A573" i="2"/>
  <c r="H572" i="2"/>
  <c r="F572" i="2"/>
  <c r="E572" i="2"/>
  <c r="A572" i="2"/>
  <c r="H571" i="2"/>
  <c r="F571" i="2"/>
  <c r="E571" i="2"/>
  <c r="A571" i="2"/>
  <c r="H570" i="2"/>
  <c r="F570" i="2"/>
  <c r="E570" i="2"/>
  <c r="A570" i="2"/>
  <c r="H569" i="2"/>
  <c r="F569" i="2"/>
  <c r="E569" i="2"/>
  <c r="A569" i="2"/>
  <c r="H568" i="2"/>
  <c r="F568" i="2"/>
  <c r="E568" i="2"/>
  <c r="A568" i="2"/>
  <c r="H567" i="2"/>
  <c r="F567" i="2"/>
  <c r="E567" i="2"/>
  <c r="A567" i="2"/>
  <c r="H566" i="2"/>
  <c r="F566" i="2"/>
  <c r="E566" i="2"/>
  <c r="A566" i="2"/>
  <c r="H565" i="2"/>
  <c r="F565" i="2"/>
  <c r="E565" i="2"/>
  <c r="A565" i="2"/>
  <c r="H564" i="2"/>
  <c r="F564" i="2"/>
  <c r="E564" i="2"/>
  <c r="A564" i="2"/>
  <c r="H563" i="2"/>
  <c r="F563" i="2"/>
  <c r="E563" i="2"/>
  <c r="A563" i="2"/>
  <c r="H562" i="2"/>
  <c r="F562" i="2"/>
  <c r="E562" i="2"/>
  <c r="A562" i="2"/>
  <c r="H561" i="2"/>
  <c r="F561" i="2"/>
  <c r="E561" i="2"/>
  <c r="A561" i="2"/>
  <c r="H560" i="2"/>
  <c r="F560" i="2"/>
  <c r="E560" i="2"/>
  <c r="A560" i="2"/>
  <c r="H559" i="2"/>
  <c r="F559" i="2"/>
  <c r="E559" i="2"/>
  <c r="A559" i="2"/>
  <c r="H558" i="2"/>
  <c r="F558" i="2"/>
  <c r="E558" i="2"/>
  <c r="A558" i="2"/>
  <c r="H557" i="2"/>
  <c r="F557" i="2"/>
  <c r="E557" i="2"/>
  <c r="A557" i="2"/>
  <c r="H556" i="2"/>
  <c r="F556" i="2"/>
  <c r="E556" i="2"/>
  <c r="A556" i="2"/>
  <c r="H555" i="2"/>
  <c r="F555" i="2"/>
  <c r="E555" i="2"/>
  <c r="A555" i="2"/>
  <c r="H554" i="2"/>
  <c r="F554" i="2"/>
  <c r="E554" i="2"/>
  <c r="A554" i="2"/>
  <c r="H553" i="2"/>
  <c r="F553" i="2"/>
  <c r="E553" i="2"/>
  <c r="A553" i="2"/>
  <c r="H552" i="2"/>
  <c r="F552" i="2"/>
  <c r="E552" i="2"/>
  <c r="A552" i="2"/>
  <c r="H551" i="2"/>
  <c r="F551" i="2"/>
  <c r="E551" i="2"/>
  <c r="A551" i="2"/>
  <c r="H550" i="2"/>
  <c r="F550" i="2"/>
  <c r="E550" i="2"/>
  <c r="A550" i="2"/>
  <c r="H549" i="2"/>
  <c r="F549" i="2"/>
  <c r="E549" i="2"/>
  <c r="A549" i="2"/>
  <c r="H548" i="2"/>
  <c r="F548" i="2"/>
  <c r="E548" i="2"/>
  <c r="A548" i="2"/>
  <c r="H547" i="2"/>
  <c r="F547" i="2"/>
  <c r="E547" i="2"/>
  <c r="A547" i="2"/>
  <c r="H546" i="2"/>
  <c r="F546" i="2"/>
  <c r="E546" i="2"/>
  <c r="A546" i="2"/>
  <c r="H545" i="2"/>
  <c r="F545" i="2"/>
  <c r="E545" i="2"/>
  <c r="A545" i="2"/>
  <c r="H544" i="2"/>
  <c r="F544" i="2"/>
  <c r="E544" i="2"/>
  <c r="A544" i="2"/>
  <c r="H543" i="2"/>
  <c r="F543" i="2"/>
  <c r="E543" i="2"/>
  <c r="A543" i="2"/>
  <c r="H542" i="2"/>
  <c r="F542" i="2"/>
  <c r="E542" i="2"/>
  <c r="A542" i="2"/>
  <c r="H541" i="2"/>
  <c r="F541" i="2"/>
  <c r="E541" i="2"/>
  <c r="A541" i="2"/>
  <c r="H540" i="2"/>
  <c r="F540" i="2"/>
  <c r="E540" i="2"/>
  <c r="A540" i="2"/>
  <c r="H539" i="2"/>
  <c r="F539" i="2"/>
  <c r="E539" i="2"/>
  <c r="A539" i="2"/>
  <c r="H538" i="2"/>
  <c r="F538" i="2"/>
  <c r="E538" i="2"/>
  <c r="A538" i="2"/>
  <c r="H537" i="2"/>
  <c r="F537" i="2"/>
  <c r="E537" i="2"/>
  <c r="A537" i="2"/>
  <c r="H536" i="2"/>
  <c r="F536" i="2"/>
  <c r="E536" i="2"/>
  <c r="A536" i="2"/>
  <c r="H535" i="2"/>
  <c r="F535" i="2"/>
  <c r="E535" i="2"/>
  <c r="A535" i="2"/>
  <c r="H534" i="2"/>
  <c r="F534" i="2"/>
  <c r="E534" i="2"/>
  <c r="A534" i="2"/>
  <c r="H533" i="2"/>
  <c r="F533" i="2"/>
  <c r="E533" i="2"/>
  <c r="A533" i="2"/>
  <c r="H532" i="2"/>
  <c r="F532" i="2"/>
  <c r="E532" i="2"/>
  <c r="A532" i="2"/>
  <c r="H531" i="2"/>
  <c r="F531" i="2"/>
  <c r="E531" i="2"/>
  <c r="A531" i="2"/>
  <c r="H530" i="2"/>
  <c r="F530" i="2"/>
  <c r="E530" i="2"/>
  <c r="A530" i="2"/>
  <c r="H529" i="2"/>
  <c r="F529" i="2"/>
  <c r="E529" i="2"/>
  <c r="A529" i="2"/>
  <c r="H528" i="2"/>
  <c r="F528" i="2"/>
  <c r="E528" i="2"/>
  <c r="A528" i="2"/>
  <c r="H527" i="2"/>
  <c r="F527" i="2"/>
  <c r="E527" i="2"/>
  <c r="A527" i="2"/>
  <c r="H526" i="2"/>
  <c r="F526" i="2"/>
  <c r="E526" i="2"/>
  <c r="A526" i="2"/>
  <c r="H525" i="2"/>
  <c r="F525" i="2"/>
  <c r="E525" i="2"/>
  <c r="A525" i="2"/>
  <c r="H524" i="2"/>
  <c r="F524" i="2"/>
  <c r="E524" i="2"/>
  <c r="A524" i="2"/>
  <c r="H523" i="2"/>
  <c r="F523" i="2"/>
  <c r="E523" i="2"/>
  <c r="A523" i="2"/>
  <c r="H522" i="2"/>
  <c r="F522" i="2"/>
  <c r="E522" i="2"/>
  <c r="A522" i="2"/>
  <c r="H521" i="2"/>
  <c r="F521" i="2"/>
  <c r="E521" i="2"/>
  <c r="A521" i="2"/>
  <c r="H520" i="2"/>
  <c r="F520" i="2"/>
  <c r="E520" i="2"/>
  <c r="A520" i="2"/>
  <c r="H519" i="2"/>
  <c r="F519" i="2"/>
  <c r="E519" i="2"/>
  <c r="A519" i="2"/>
  <c r="H518" i="2"/>
  <c r="F518" i="2"/>
  <c r="E518" i="2"/>
  <c r="A518" i="2"/>
  <c r="H517" i="2"/>
  <c r="F517" i="2"/>
  <c r="E517" i="2"/>
  <c r="A517" i="2"/>
  <c r="H516" i="2"/>
  <c r="F516" i="2"/>
  <c r="E516" i="2"/>
  <c r="A516" i="2"/>
  <c r="H515" i="2"/>
  <c r="F515" i="2"/>
  <c r="E515" i="2"/>
  <c r="A515" i="2"/>
  <c r="H514" i="2"/>
  <c r="F514" i="2"/>
  <c r="E514" i="2"/>
  <c r="A514" i="2"/>
  <c r="H513" i="2"/>
  <c r="F513" i="2"/>
  <c r="E513" i="2"/>
  <c r="A513" i="2"/>
  <c r="H512" i="2"/>
  <c r="F512" i="2"/>
  <c r="E512" i="2"/>
  <c r="A512" i="2"/>
  <c r="H511" i="2"/>
  <c r="F511" i="2"/>
  <c r="E511" i="2"/>
  <c r="A511" i="2"/>
  <c r="H510" i="2"/>
  <c r="F510" i="2"/>
  <c r="E510" i="2"/>
  <c r="A510" i="2"/>
  <c r="H509" i="2"/>
  <c r="F509" i="2"/>
  <c r="E509" i="2"/>
  <c r="A509" i="2"/>
  <c r="H508" i="2"/>
  <c r="F508" i="2"/>
  <c r="E508" i="2"/>
  <c r="A508" i="2"/>
  <c r="H507" i="2"/>
  <c r="F507" i="2"/>
  <c r="E507" i="2"/>
  <c r="A507" i="2"/>
  <c r="H506" i="2"/>
  <c r="F506" i="2"/>
  <c r="E506" i="2"/>
  <c r="A506" i="2"/>
  <c r="H505" i="2"/>
  <c r="F505" i="2"/>
  <c r="E505" i="2"/>
  <c r="A505" i="2"/>
  <c r="H504" i="2"/>
  <c r="F504" i="2"/>
  <c r="E504" i="2"/>
  <c r="A504" i="2"/>
  <c r="H503" i="2"/>
  <c r="F503" i="2"/>
  <c r="E503" i="2"/>
  <c r="A503" i="2"/>
  <c r="H502" i="2"/>
  <c r="F502" i="2"/>
  <c r="E502" i="2"/>
  <c r="A502" i="2"/>
  <c r="H501" i="2"/>
  <c r="F501" i="2"/>
  <c r="E501" i="2"/>
  <c r="A501" i="2"/>
  <c r="H500" i="2"/>
  <c r="F500" i="2"/>
  <c r="E500" i="2"/>
  <c r="A500" i="2"/>
  <c r="H499" i="2"/>
  <c r="F499" i="2"/>
  <c r="E499" i="2"/>
  <c r="A499" i="2"/>
  <c r="H498" i="2"/>
  <c r="F498" i="2"/>
  <c r="E498" i="2"/>
  <c r="A498" i="2"/>
  <c r="H497" i="2"/>
  <c r="F497" i="2"/>
  <c r="E497" i="2"/>
  <c r="A497" i="2"/>
  <c r="H496" i="2"/>
  <c r="F496" i="2"/>
  <c r="E496" i="2"/>
  <c r="A496" i="2"/>
  <c r="H495" i="2"/>
  <c r="F495" i="2"/>
  <c r="E495" i="2"/>
  <c r="A495" i="2"/>
  <c r="H494" i="2"/>
  <c r="F494" i="2"/>
  <c r="E494" i="2"/>
  <c r="A494" i="2"/>
  <c r="H493" i="2"/>
  <c r="F493" i="2"/>
  <c r="E493" i="2"/>
  <c r="A493" i="2"/>
  <c r="H492" i="2"/>
  <c r="F492" i="2"/>
  <c r="E492" i="2"/>
  <c r="A492" i="2"/>
  <c r="H491" i="2"/>
  <c r="F491" i="2"/>
  <c r="E491" i="2"/>
  <c r="A491" i="2"/>
  <c r="H490" i="2"/>
  <c r="F490" i="2"/>
  <c r="E490" i="2"/>
  <c r="A490" i="2"/>
  <c r="H489" i="2"/>
  <c r="F489" i="2"/>
  <c r="E489" i="2"/>
  <c r="A489" i="2"/>
  <c r="H488" i="2"/>
  <c r="F488" i="2"/>
  <c r="E488" i="2"/>
  <c r="A488" i="2"/>
  <c r="H487" i="2"/>
  <c r="F487" i="2"/>
  <c r="E487" i="2"/>
  <c r="A487" i="2"/>
  <c r="H486" i="2"/>
  <c r="F486" i="2"/>
  <c r="E486" i="2"/>
  <c r="A486" i="2"/>
  <c r="H485" i="2"/>
  <c r="F485" i="2"/>
  <c r="E485" i="2"/>
  <c r="A485" i="2"/>
  <c r="H484" i="2"/>
  <c r="F484" i="2"/>
  <c r="E484" i="2"/>
  <c r="A484" i="2"/>
  <c r="H483" i="2"/>
  <c r="F483" i="2"/>
  <c r="E483" i="2"/>
  <c r="A483" i="2"/>
  <c r="H482" i="2"/>
  <c r="F482" i="2"/>
  <c r="E482" i="2"/>
  <c r="A482" i="2"/>
  <c r="H481" i="2"/>
  <c r="F481" i="2"/>
  <c r="E481" i="2"/>
  <c r="A481" i="2"/>
  <c r="H480" i="2"/>
  <c r="F480" i="2"/>
  <c r="E480" i="2"/>
  <c r="A480" i="2"/>
  <c r="H479" i="2"/>
  <c r="F479" i="2"/>
  <c r="E479" i="2"/>
  <c r="A479" i="2"/>
  <c r="H478" i="2"/>
  <c r="F478" i="2"/>
  <c r="E478" i="2"/>
  <c r="A478" i="2"/>
  <c r="H477" i="2"/>
  <c r="F477" i="2"/>
  <c r="E477" i="2"/>
  <c r="A477" i="2"/>
  <c r="H476" i="2"/>
  <c r="F476" i="2"/>
  <c r="E476" i="2"/>
  <c r="A476" i="2"/>
  <c r="H475" i="2"/>
  <c r="F475" i="2"/>
  <c r="E475" i="2"/>
  <c r="A475" i="2"/>
  <c r="H474" i="2"/>
  <c r="F474" i="2"/>
  <c r="E474" i="2"/>
  <c r="A474" i="2"/>
  <c r="H473" i="2"/>
  <c r="F473" i="2"/>
  <c r="E473" i="2"/>
  <c r="A473" i="2"/>
  <c r="H472" i="2"/>
  <c r="F472" i="2"/>
  <c r="E472" i="2"/>
  <c r="A472" i="2"/>
  <c r="H471" i="2"/>
  <c r="F471" i="2"/>
  <c r="E471" i="2"/>
  <c r="A471" i="2"/>
  <c r="H470" i="2"/>
  <c r="F470" i="2"/>
  <c r="E470" i="2"/>
  <c r="A470" i="2"/>
  <c r="H469" i="2"/>
  <c r="F469" i="2"/>
  <c r="E469" i="2"/>
  <c r="A469" i="2"/>
  <c r="H468" i="2"/>
  <c r="F468" i="2"/>
  <c r="E468" i="2"/>
  <c r="A468" i="2"/>
  <c r="H467" i="2"/>
  <c r="F467" i="2"/>
  <c r="E467" i="2"/>
  <c r="A467" i="2"/>
  <c r="H466" i="2"/>
  <c r="F466" i="2"/>
  <c r="E466" i="2"/>
  <c r="A466" i="2"/>
  <c r="H465" i="2"/>
  <c r="F465" i="2"/>
  <c r="E465" i="2"/>
  <c r="A465" i="2"/>
  <c r="H464" i="2"/>
  <c r="F464" i="2"/>
  <c r="E464" i="2"/>
  <c r="A464" i="2"/>
  <c r="H463" i="2"/>
  <c r="F463" i="2"/>
  <c r="E463" i="2"/>
  <c r="A463" i="2"/>
  <c r="H462" i="2"/>
  <c r="F462" i="2"/>
  <c r="E462" i="2"/>
  <c r="A462" i="2"/>
  <c r="H461" i="2"/>
  <c r="F461" i="2"/>
  <c r="E461" i="2"/>
  <c r="A461" i="2"/>
  <c r="H460" i="2"/>
  <c r="F460" i="2"/>
  <c r="E460" i="2"/>
  <c r="A460" i="2"/>
  <c r="H459" i="2"/>
  <c r="F459" i="2"/>
  <c r="E459" i="2"/>
  <c r="A459" i="2"/>
  <c r="H458" i="2"/>
  <c r="F458" i="2"/>
  <c r="E458" i="2"/>
  <c r="A458" i="2"/>
  <c r="H457" i="2"/>
  <c r="F457" i="2"/>
  <c r="E457" i="2"/>
  <c r="A457" i="2"/>
  <c r="H456" i="2"/>
  <c r="F456" i="2"/>
  <c r="E456" i="2"/>
  <c r="A456" i="2"/>
  <c r="H455" i="2"/>
  <c r="F455" i="2"/>
  <c r="E455" i="2"/>
  <c r="A455" i="2"/>
  <c r="H454" i="2"/>
  <c r="F454" i="2"/>
  <c r="E454" i="2"/>
  <c r="A454" i="2"/>
  <c r="H453" i="2"/>
  <c r="F453" i="2"/>
  <c r="E453" i="2"/>
  <c r="A453" i="2"/>
  <c r="H452" i="2"/>
  <c r="F452" i="2"/>
  <c r="E452" i="2"/>
  <c r="A452" i="2"/>
  <c r="H451" i="2"/>
  <c r="F451" i="2"/>
  <c r="E451" i="2"/>
  <c r="A451" i="2"/>
  <c r="H450" i="2"/>
  <c r="F450" i="2"/>
  <c r="E450" i="2"/>
  <c r="A450" i="2"/>
  <c r="H449" i="2"/>
  <c r="F449" i="2"/>
  <c r="E449" i="2"/>
  <c r="A449" i="2"/>
  <c r="H448" i="2"/>
  <c r="F448" i="2"/>
  <c r="E448" i="2"/>
  <c r="A448" i="2"/>
  <c r="H447" i="2"/>
  <c r="F447" i="2"/>
  <c r="E447" i="2"/>
  <c r="A447" i="2"/>
  <c r="H446" i="2"/>
  <c r="F446" i="2"/>
  <c r="E446" i="2"/>
  <c r="A446" i="2"/>
  <c r="H445" i="2"/>
  <c r="F445" i="2"/>
  <c r="E445" i="2"/>
  <c r="A445" i="2"/>
  <c r="H444" i="2"/>
  <c r="F444" i="2"/>
  <c r="E444" i="2"/>
  <c r="A444" i="2"/>
  <c r="H443" i="2"/>
  <c r="F443" i="2"/>
  <c r="E443" i="2"/>
  <c r="A443" i="2"/>
  <c r="H442" i="2"/>
  <c r="F442" i="2"/>
  <c r="E442" i="2"/>
  <c r="A442" i="2"/>
  <c r="H441" i="2"/>
  <c r="F441" i="2"/>
  <c r="E441" i="2"/>
  <c r="A441" i="2"/>
  <c r="H440" i="2"/>
  <c r="F440" i="2"/>
  <c r="E440" i="2"/>
  <c r="A440" i="2"/>
  <c r="H439" i="2"/>
  <c r="F439" i="2"/>
  <c r="E439" i="2"/>
  <c r="A439" i="2"/>
  <c r="H438" i="2"/>
  <c r="F438" i="2"/>
  <c r="E438" i="2"/>
  <c r="A438" i="2"/>
  <c r="H437" i="2"/>
  <c r="F437" i="2"/>
  <c r="E437" i="2"/>
  <c r="A437" i="2"/>
  <c r="H436" i="2"/>
  <c r="F436" i="2"/>
  <c r="E436" i="2"/>
  <c r="A436" i="2"/>
  <c r="H435" i="2"/>
  <c r="F435" i="2"/>
  <c r="E435" i="2"/>
  <c r="A435" i="2"/>
  <c r="H434" i="2"/>
  <c r="F434" i="2"/>
  <c r="E434" i="2"/>
  <c r="A434" i="2"/>
  <c r="H433" i="2"/>
  <c r="F433" i="2"/>
  <c r="E433" i="2"/>
  <c r="A433" i="2"/>
  <c r="H432" i="2"/>
  <c r="F432" i="2"/>
  <c r="E432" i="2"/>
  <c r="A432" i="2"/>
  <c r="H431" i="2"/>
  <c r="F431" i="2"/>
  <c r="E431" i="2"/>
  <c r="A431" i="2"/>
  <c r="H430" i="2"/>
  <c r="F430" i="2"/>
  <c r="E430" i="2"/>
  <c r="A430" i="2"/>
  <c r="H429" i="2"/>
  <c r="F429" i="2"/>
  <c r="E429" i="2"/>
  <c r="A429" i="2"/>
  <c r="H428" i="2"/>
  <c r="F428" i="2"/>
  <c r="E428" i="2"/>
  <c r="A428" i="2"/>
  <c r="H427" i="2"/>
  <c r="F427" i="2"/>
  <c r="E427" i="2"/>
  <c r="A427" i="2"/>
  <c r="H426" i="2"/>
  <c r="F426" i="2"/>
  <c r="E426" i="2"/>
  <c r="A426" i="2"/>
  <c r="H425" i="2"/>
  <c r="F425" i="2"/>
  <c r="E425" i="2"/>
  <c r="A425" i="2"/>
  <c r="H424" i="2"/>
  <c r="F424" i="2"/>
  <c r="E424" i="2"/>
  <c r="A424" i="2"/>
  <c r="H423" i="2"/>
  <c r="F423" i="2"/>
  <c r="E423" i="2"/>
  <c r="A423" i="2"/>
  <c r="H422" i="2"/>
  <c r="F422" i="2"/>
  <c r="E422" i="2"/>
  <c r="A422" i="2"/>
  <c r="H421" i="2"/>
  <c r="F421" i="2"/>
  <c r="E421" i="2"/>
  <c r="A421" i="2"/>
  <c r="H420" i="2"/>
  <c r="F420" i="2"/>
  <c r="E420" i="2"/>
  <c r="A420" i="2"/>
  <c r="H419" i="2"/>
  <c r="F419" i="2"/>
  <c r="E419" i="2"/>
  <c r="A419" i="2"/>
  <c r="H418" i="2"/>
  <c r="F418" i="2"/>
  <c r="E418" i="2"/>
  <c r="A418" i="2"/>
  <c r="H417" i="2"/>
  <c r="F417" i="2"/>
  <c r="E417" i="2"/>
  <c r="A417" i="2"/>
  <c r="H416" i="2"/>
  <c r="F416" i="2"/>
  <c r="E416" i="2"/>
  <c r="A416" i="2"/>
  <c r="H415" i="2"/>
  <c r="F415" i="2"/>
  <c r="E415" i="2"/>
  <c r="A415" i="2"/>
  <c r="H414" i="2"/>
  <c r="F414" i="2"/>
  <c r="E414" i="2"/>
  <c r="A414" i="2"/>
  <c r="H413" i="2"/>
  <c r="F413" i="2"/>
  <c r="E413" i="2"/>
  <c r="A413" i="2"/>
  <c r="H412" i="2"/>
  <c r="F412" i="2"/>
  <c r="E412" i="2"/>
  <c r="A412" i="2"/>
  <c r="H411" i="2"/>
  <c r="F411" i="2"/>
  <c r="E411" i="2"/>
  <c r="A411" i="2"/>
  <c r="H410" i="2"/>
  <c r="F410" i="2"/>
  <c r="E410" i="2"/>
  <c r="A410" i="2"/>
  <c r="H409" i="2"/>
  <c r="F409" i="2"/>
  <c r="E409" i="2"/>
  <c r="A409" i="2"/>
  <c r="H408" i="2"/>
  <c r="F408" i="2"/>
  <c r="E408" i="2"/>
  <c r="A408" i="2"/>
  <c r="H407" i="2"/>
  <c r="F407" i="2"/>
  <c r="E407" i="2"/>
  <c r="A407" i="2"/>
  <c r="H406" i="2"/>
  <c r="F406" i="2"/>
  <c r="E406" i="2"/>
  <c r="A406" i="2"/>
  <c r="H405" i="2"/>
  <c r="F405" i="2"/>
  <c r="E405" i="2"/>
  <c r="A405" i="2"/>
  <c r="H404" i="2"/>
  <c r="F404" i="2"/>
  <c r="E404" i="2"/>
  <c r="A404" i="2"/>
  <c r="H403" i="2"/>
  <c r="F403" i="2"/>
  <c r="E403" i="2"/>
  <c r="A403" i="2"/>
  <c r="H402" i="2"/>
  <c r="F402" i="2"/>
  <c r="E402" i="2"/>
  <c r="A402" i="2"/>
  <c r="H401" i="2"/>
  <c r="F401" i="2"/>
  <c r="E401" i="2"/>
  <c r="A401" i="2"/>
  <c r="H400" i="2"/>
  <c r="F400" i="2"/>
  <c r="E400" i="2"/>
  <c r="A400" i="2"/>
  <c r="H399" i="2"/>
  <c r="F399" i="2"/>
  <c r="E399" i="2"/>
  <c r="A399" i="2"/>
  <c r="H398" i="2"/>
  <c r="F398" i="2"/>
  <c r="E398" i="2"/>
  <c r="A398" i="2"/>
  <c r="H397" i="2"/>
  <c r="F397" i="2"/>
  <c r="E397" i="2"/>
  <c r="A397" i="2"/>
  <c r="H396" i="2"/>
  <c r="F396" i="2"/>
  <c r="E396" i="2"/>
  <c r="A396" i="2"/>
  <c r="H395" i="2"/>
  <c r="F395" i="2"/>
  <c r="E395" i="2"/>
  <c r="A395" i="2"/>
  <c r="H394" i="2"/>
  <c r="F394" i="2"/>
  <c r="E394" i="2"/>
  <c r="A394" i="2"/>
  <c r="H393" i="2"/>
  <c r="F393" i="2"/>
  <c r="E393" i="2"/>
  <c r="A393" i="2"/>
  <c r="H392" i="2"/>
  <c r="F392" i="2"/>
  <c r="E392" i="2"/>
  <c r="A392" i="2"/>
  <c r="H391" i="2"/>
  <c r="F391" i="2"/>
  <c r="E391" i="2"/>
  <c r="A391" i="2"/>
  <c r="H390" i="2"/>
  <c r="F390" i="2"/>
  <c r="E390" i="2"/>
  <c r="A390" i="2"/>
  <c r="H389" i="2"/>
  <c r="F389" i="2"/>
  <c r="E389" i="2"/>
  <c r="A389" i="2"/>
  <c r="H388" i="2"/>
  <c r="F388" i="2"/>
  <c r="E388" i="2"/>
  <c r="A388" i="2"/>
  <c r="H387" i="2"/>
  <c r="F387" i="2"/>
  <c r="E387" i="2"/>
  <c r="A387" i="2"/>
  <c r="H386" i="2"/>
  <c r="F386" i="2"/>
  <c r="E386" i="2"/>
  <c r="A386" i="2"/>
  <c r="H385" i="2"/>
  <c r="F385" i="2"/>
  <c r="E385" i="2"/>
  <c r="A385" i="2"/>
  <c r="H384" i="2"/>
  <c r="F384" i="2"/>
  <c r="E384" i="2"/>
  <c r="A384" i="2"/>
  <c r="H383" i="2"/>
  <c r="F383" i="2"/>
  <c r="E383" i="2"/>
  <c r="A383" i="2"/>
  <c r="H382" i="2"/>
  <c r="F382" i="2"/>
  <c r="E382" i="2"/>
  <c r="A382" i="2"/>
  <c r="H381" i="2"/>
  <c r="F381" i="2"/>
  <c r="E381" i="2"/>
  <c r="A381" i="2"/>
  <c r="H380" i="2"/>
  <c r="F380" i="2"/>
  <c r="E380" i="2"/>
  <c r="A380" i="2"/>
  <c r="H379" i="2"/>
  <c r="F379" i="2"/>
  <c r="E379" i="2"/>
  <c r="A379" i="2"/>
  <c r="H378" i="2"/>
  <c r="F378" i="2"/>
  <c r="E378" i="2"/>
  <c r="A378" i="2"/>
  <c r="H377" i="2"/>
  <c r="F377" i="2"/>
  <c r="E377" i="2"/>
  <c r="A377" i="2"/>
  <c r="H376" i="2"/>
  <c r="F376" i="2"/>
  <c r="E376" i="2"/>
  <c r="A376" i="2"/>
  <c r="H375" i="2"/>
  <c r="F375" i="2"/>
  <c r="E375" i="2"/>
  <c r="A375" i="2"/>
  <c r="H374" i="2"/>
  <c r="F374" i="2"/>
  <c r="E374" i="2"/>
  <c r="A374" i="2"/>
  <c r="H373" i="2"/>
  <c r="F373" i="2"/>
  <c r="E373" i="2"/>
  <c r="A373" i="2"/>
  <c r="H372" i="2"/>
  <c r="F372" i="2"/>
  <c r="E372" i="2"/>
  <c r="A372" i="2"/>
  <c r="H371" i="2"/>
  <c r="F371" i="2"/>
  <c r="E371" i="2"/>
  <c r="A371" i="2"/>
  <c r="H370" i="2"/>
  <c r="F370" i="2"/>
  <c r="E370" i="2"/>
  <c r="A370" i="2"/>
  <c r="H369" i="2"/>
  <c r="F369" i="2"/>
  <c r="E369" i="2"/>
  <c r="A369" i="2"/>
  <c r="H368" i="2"/>
  <c r="F368" i="2"/>
  <c r="E368" i="2"/>
  <c r="A368" i="2"/>
  <c r="H367" i="2"/>
  <c r="F367" i="2"/>
  <c r="E367" i="2"/>
  <c r="A367" i="2"/>
  <c r="H366" i="2"/>
  <c r="F366" i="2"/>
  <c r="E366" i="2"/>
  <c r="A366" i="2"/>
  <c r="H365" i="2"/>
  <c r="F365" i="2"/>
  <c r="E365" i="2"/>
  <c r="A365" i="2"/>
  <c r="H364" i="2"/>
  <c r="F364" i="2"/>
  <c r="E364" i="2"/>
  <c r="A364" i="2"/>
  <c r="H363" i="2"/>
  <c r="F363" i="2"/>
  <c r="E363" i="2"/>
  <c r="A363" i="2"/>
  <c r="H362" i="2"/>
  <c r="F362" i="2"/>
  <c r="E362" i="2"/>
  <c r="A362" i="2"/>
  <c r="H361" i="2"/>
  <c r="F361" i="2"/>
  <c r="E361" i="2"/>
  <c r="A361" i="2"/>
  <c r="H360" i="2"/>
  <c r="F360" i="2"/>
  <c r="E360" i="2"/>
  <c r="A360" i="2"/>
  <c r="H359" i="2"/>
  <c r="F359" i="2"/>
  <c r="E359" i="2"/>
  <c r="A359" i="2"/>
  <c r="H358" i="2"/>
  <c r="F358" i="2"/>
  <c r="E358" i="2"/>
  <c r="A358" i="2"/>
  <c r="H357" i="2"/>
  <c r="F357" i="2"/>
  <c r="E357" i="2"/>
  <c r="A357" i="2"/>
  <c r="H356" i="2"/>
  <c r="F356" i="2"/>
  <c r="E356" i="2"/>
  <c r="A356" i="2"/>
  <c r="H355" i="2"/>
  <c r="F355" i="2"/>
  <c r="E355" i="2"/>
  <c r="A355" i="2"/>
  <c r="H354" i="2"/>
  <c r="F354" i="2"/>
  <c r="E354" i="2"/>
  <c r="A354" i="2"/>
  <c r="H353" i="2"/>
  <c r="F353" i="2"/>
  <c r="E353" i="2"/>
  <c r="A353" i="2"/>
  <c r="H352" i="2"/>
  <c r="F352" i="2"/>
  <c r="E352" i="2"/>
  <c r="A352" i="2"/>
  <c r="H351" i="2"/>
  <c r="F351" i="2"/>
  <c r="E351" i="2"/>
  <c r="A351" i="2"/>
  <c r="H350" i="2"/>
  <c r="F350" i="2"/>
  <c r="E350" i="2"/>
  <c r="A350" i="2"/>
  <c r="H349" i="2"/>
  <c r="F349" i="2"/>
  <c r="E349" i="2"/>
  <c r="A349" i="2"/>
  <c r="H348" i="2"/>
  <c r="F348" i="2"/>
  <c r="E348" i="2"/>
  <c r="A348" i="2"/>
  <c r="H347" i="2"/>
  <c r="F347" i="2"/>
  <c r="E347" i="2"/>
  <c r="A347" i="2"/>
  <c r="H346" i="2"/>
  <c r="F346" i="2"/>
  <c r="E346" i="2"/>
  <c r="A346" i="2"/>
  <c r="H345" i="2"/>
  <c r="F345" i="2"/>
  <c r="E345" i="2"/>
  <c r="A345" i="2"/>
  <c r="H344" i="2"/>
  <c r="F344" i="2"/>
  <c r="E344" i="2"/>
  <c r="A344" i="2"/>
  <c r="H343" i="2"/>
  <c r="F343" i="2"/>
  <c r="E343" i="2"/>
  <c r="A343" i="2"/>
  <c r="H342" i="2"/>
  <c r="F342" i="2"/>
  <c r="E342" i="2"/>
  <c r="A342" i="2"/>
  <c r="H341" i="2"/>
  <c r="F341" i="2"/>
  <c r="E341" i="2"/>
  <c r="A341" i="2"/>
  <c r="H340" i="2"/>
  <c r="F340" i="2"/>
  <c r="E340" i="2"/>
  <c r="A340" i="2"/>
  <c r="H339" i="2"/>
  <c r="F339" i="2"/>
  <c r="E339" i="2"/>
  <c r="A339" i="2"/>
  <c r="H338" i="2"/>
  <c r="F338" i="2"/>
  <c r="E338" i="2"/>
  <c r="A338" i="2"/>
  <c r="H337" i="2"/>
  <c r="F337" i="2"/>
  <c r="E337" i="2"/>
  <c r="A337" i="2"/>
  <c r="H336" i="2"/>
  <c r="F336" i="2"/>
  <c r="E336" i="2"/>
  <c r="A336" i="2"/>
  <c r="H335" i="2"/>
  <c r="F335" i="2"/>
  <c r="E335" i="2"/>
  <c r="A335" i="2"/>
  <c r="H334" i="2"/>
  <c r="F334" i="2"/>
  <c r="E334" i="2"/>
  <c r="A334" i="2"/>
  <c r="H333" i="2"/>
  <c r="F333" i="2"/>
  <c r="E333" i="2"/>
  <c r="A333" i="2"/>
  <c r="H332" i="2"/>
  <c r="F332" i="2"/>
  <c r="E332" i="2"/>
  <c r="A332" i="2"/>
  <c r="H331" i="2"/>
  <c r="F331" i="2"/>
  <c r="E331" i="2"/>
  <c r="A331" i="2"/>
  <c r="H330" i="2"/>
  <c r="F330" i="2"/>
  <c r="E330" i="2"/>
  <c r="A330" i="2"/>
  <c r="H329" i="2"/>
  <c r="F329" i="2"/>
  <c r="E329" i="2"/>
  <c r="A329" i="2"/>
  <c r="H328" i="2"/>
  <c r="F328" i="2"/>
  <c r="E328" i="2"/>
  <c r="A328" i="2"/>
  <c r="H327" i="2"/>
  <c r="F327" i="2"/>
  <c r="E327" i="2"/>
  <c r="A327" i="2"/>
  <c r="H326" i="2"/>
  <c r="F326" i="2"/>
  <c r="E326" i="2"/>
  <c r="A326" i="2"/>
  <c r="H325" i="2"/>
  <c r="F325" i="2"/>
  <c r="E325" i="2"/>
  <c r="A325" i="2"/>
  <c r="H324" i="2"/>
  <c r="F324" i="2"/>
  <c r="E324" i="2"/>
  <c r="A324" i="2"/>
  <c r="H323" i="2"/>
  <c r="F323" i="2"/>
  <c r="E323" i="2"/>
  <c r="A323" i="2"/>
  <c r="H322" i="2"/>
  <c r="F322" i="2"/>
  <c r="E322" i="2"/>
  <c r="A322" i="2"/>
  <c r="H321" i="2"/>
  <c r="F321" i="2"/>
  <c r="E321" i="2"/>
  <c r="A321" i="2"/>
  <c r="H320" i="2"/>
  <c r="F320" i="2"/>
  <c r="E320" i="2"/>
  <c r="A320" i="2"/>
  <c r="H319" i="2"/>
  <c r="F319" i="2"/>
  <c r="E319" i="2"/>
  <c r="A319" i="2"/>
  <c r="H318" i="2"/>
  <c r="F318" i="2"/>
  <c r="E318" i="2"/>
  <c r="A318" i="2"/>
  <c r="H317" i="2"/>
  <c r="F317" i="2"/>
  <c r="E317" i="2"/>
  <c r="A317" i="2"/>
  <c r="H316" i="2"/>
  <c r="F316" i="2"/>
  <c r="E316" i="2"/>
  <c r="A316" i="2"/>
  <c r="H315" i="2"/>
  <c r="F315" i="2"/>
  <c r="E315" i="2"/>
  <c r="A315" i="2"/>
  <c r="H314" i="2"/>
  <c r="F314" i="2"/>
  <c r="E314" i="2"/>
  <c r="A314" i="2"/>
  <c r="H313" i="2"/>
  <c r="F313" i="2"/>
  <c r="E313" i="2"/>
  <c r="A313" i="2"/>
  <c r="H312" i="2"/>
  <c r="F312" i="2"/>
  <c r="E312" i="2"/>
  <c r="A312" i="2"/>
  <c r="H311" i="2"/>
  <c r="F311" i="2"/>
  <c r="E311" i="2"/>
  <c r="A311" i="2"/>
  <c r="H310" i="2"/>
  <c r="F310" i="2"/>
  <c r="E310" i="2"/>
  <c r="A310" i="2"/>
  <c r="H309" i="2"/>
  <c r="F309" i="2"/>
  <c r="E309" i="2"/>
  <c r="A309" i="2"/>
  <c r="H308" i="2"/>
  <c r="F308" i="2"/>
  <c r="E308" i="2"/>
  <c r="A308" i="2"/>
  <c r="H307" i="2"/>
  <c r="F307" i="2"/>
  <c r="E307" i="2"/>
  <c r="A307" i="2"/>
  <c r="H306" i="2"/>
  <c r="F306" i="2"/>
  <c r="E306" i="2"/>
  <c r="A306" i="2"/>
  <c r="H305" i="2"/>
  <c r="F305" i="2"/>
  <c r="E305" i="2"/>
  <c r="A305" i="2"/>
  <c r="H304" i="2"/>
  <c r="F304" i="2"/>
  <c r="E304" i="2"/>
  <c r="A304" i="2"/>
  <c r="H303" i="2"/>
  <c r="F303" i="2"/>
  <c r="E303" i="2"/>
  <c r="A303" i="2"/>
  <c r="H302" i="2"/>
  <c r="F302" i="2"/>
  <c r="E302" i="2"/>
  <c r="A302" i="2"/>
  <c r="H301" i="2"/>
  <c r="F301" i="2"/>
  <c r="E301" i="2"/>
  <c r="A301" i="2"/>
  <c r="H300" i="2"/>
  <c r="F300" i="2"/>
  <c r="E300" i="2"/>
  <c r="A300" i="2"/>
  <c r="H299" i="2"/>
  <c r="F299" i="2"/>
  <c r="E299" i="2"/>
  <c r="A299" i="2"/>
  <c r="H298" i="2"/>
  <c r="F298" i="2"/>
  <c r="E298" i="2"/>
  <c r="A298" i="2"/>
  <c r="H297" i="2"/>
  <c r="F297" i="2"/>
  <c r="E297" i="2"/>
  <c r="A297" i="2"/>
  <c r="H296" i="2"/>
  <c r="F296" i="2"/>
  <c r="E296" i="2"/>
  <c r="A296" i="2"/>
  <c r="H295" i="2"/>
  <c r="F295" i="2"/>
  <c r="E295" i="2"/>
  <c r="A295" i="2"/>
  <c r="H294" i="2"/>
  <c r="F294" i="2"/>
  <c r="E294" i="2"/>
  <c r="A294" i="2"/>
  <c r="H293" i="2"/>
  <c r="F293" i="2"/>
  <c r="E293" i="2"/>
  <c r="A293" i="2"/>
  <c r="H292" i="2"/>
  <c r="F292" i="2"/>
  <c r="E292" i="2"/>
  <c r="A292" i="2"/>
  <c r="H291" i="2"/>
  <c r="F291" i="2"/>
  <c r="E291" i="2"/>
  <c r="A291" i="2"/>
  <c r="H290" i="2"/>
  <c r="F290" i="2"/>
  <c r="E290" i="2"/>
  <c r="A290" i="2"/>
  <c r="H289" i="2"/>
  <c r="F289" i="2"/>
  <c r="E289" i="2"/>
  <c r="A289" i="2"/>
  <c r="H288" i="2"/>
  <c r="F288" i="2"/>
  <c r="E288" i="2"/>
  <c r="A288" i="2"/>
  <c r="H287" i="2"/>
  <c r="F287" i="2"/>
  <c r="E287" i="2"/>
  <c r="A287" i="2"/>
  <c r="H286" i="2"/>
  <c r="F286" i="2"/>
  <c r="E286" i="2"/>
  <c r="A286" i="2"/>
  <c r="H285" i="2"/>
  <c r="F285" i="2"/>
  <c r="E285" i="2"/>
  <c r="A285" i="2"/>
  <c r="H284" i="2"/>
  <c r="F284" i="2"/>
  <c r="E284" i="2"/>
  <c r="A284" i="2"/>
  <c r="H283" i="2"/>
  <c r="F283" i="2"/>
  <c r="E283" i="2"/>
  <c r="A283" i="2"/>
  <c r="H282" i="2"/>
  <c r="F282" i="2"/>
  <c r="E282" i="2"/>
  <c r="A282" i="2"/>
  <c r="H281" i="2"/>
  <c r="F281" i="2"/>
  <c r="E281" i="2"/>
  <c r="A281" i="2"/>
  <c r="H280" i="2"/>
  <c r="F280" i="2"/>
  <c r="E280" i="2"/>
  <c r="A280" i="2"/>
  <c r="H279" i="2"/>
  <c r="F279" i="2"/>
  <c r="E279" i="2"/>
  <c r="A279" i="2"/>
  <c r="H278" i="2"/>
  <c r="F278" i="2"/>
  <c r="E278" i="2"/>
  <c r="A278" i="2"/>
  <c r="H277" i="2"/>
  <c r="F277" i="2"/>
  <c r="E277" i="2"/>
  <c r="A277" i="2"/>
  <c r="H276" i="2"/>
  <c r="F276" i="2"/>
  <c r="E276" i="2"/>
  <c r="A276" i="2"/>
  <c r="H275" i="2"/>
  <c r="F275" i="2"/>
  <c r="E275" i="2"/>
  <c r="A275" i="2"/>
  <c r="H274" i="2"/>
  <c r="F274" i="2"/>
  <c r="E274" i="2"/>
  <c r="A274" i="2"/>
  <c r="H273" i="2"/>
  <c r="F273" i="2"/>
  <c r="E273" i="2"/>
  <c r="A273" i="2"/>
  <c r="H272" i="2"/>
  <c r="F272" i="2"/>
  <c r="E272" i="2"/>
  <c r="A272" i="2"/>
  <c r="H271" i="2"/>
  <c r="F271" i="2"/>
  <c r="E271" i="2"/>
  <c r="A271" i="2"/>
  <c r="H270" i="2"/>
  <c r="F270" i="2"/>
  <c r="E270" i="2"/>
  <c r="A270" i="2"/>
  <c r="H269" i="2"/>
  <c r="F269" i="2"/>
  <c r="E269" i="2"/>
  <c r="A269" i="2"/>
  <c r="H268" i="2"/>
  <c r="F268" i="2"/>
  <c r="E268" i="2"/>
  <c r="A268" i="2"/>
  <c r="H267" i="2"/>
  <c r="F267" i="2"/>
  <c r="E267" i="2"/>
  <c r="A267" i="2"/>
  <c r="H266" i="2"/>
  <c r="F266" i="2"/>
  <c r="E266" i="2"/>
  <c r="A266" i="2"/>
  <c r="H265" i="2"/>
  <c r="F265" i="2"/>
  <c r="E265" i="2"/>
  <c r="A265" i="2"/>
  <c r="H264" i="2"/>
  <c r="F264" i="2"/>
  <c r="E264" i="2"/>
  <c r="A264" i="2"/>
  <c r="H263" i="2"/>
  <c r="F263" i="2"/>
  <c r="E263" i="2"/>
  <c r="A263" i="2"/>
  <c r="H262" i="2"/>
  <c r="F262" i="2"/>
  <c r="E262" i="2"/>
  <c r="A262" i="2"/>
  <c r="H261" i="2"/>
  <c r="F261" i="2"/>
  <c r="E261" i="2"/>
  <c r="A261" i="2"/>
  <c r="H260" i="2"/>
  <c r="F260" i="2"/>
  <c r="E260" i="2"/>
  <c r="A260" i="2"/>
  <c r="H259" i="2"/>
  <c r="F259" i="2"/>
  <c r="E259" i="2"/>
  <c r="A259" i="2"/>
  <c r="H258" i="2"/>
  <c r="F258" i="2"/>
  <c r="E258" i="2"/>
  <c r="A258" i="2"/>
  <c r="H257" i="2"/>
  <c r="F257" i="2"/>
  <c r="E257" i="2"/>
  <c r="A257" i="2"/>
  <c r="H256" i="2"/>
  <c r="F256" i="2"/>
  <c r="E256" i="2"/>
  <c r="A256" i="2"/>
  <c r="H255" i="2"/>
  <c r="F255" i="2"/>
  <c r="E255" i="2"/>
  <c r="A255" i="2"/>
  <c r="H254" i="2"/>
  <c r="F254" i="2"/>
  <c r="E254" i="2"/>
  <c r="A254" i="2"/>
  <c r="H253" i="2"/>
  <c r="F253" i="2"/>
  <c r="E253" i="2"/>
  <c r="A253" i="2"/>
  <c r="H252" i="2"/>
  <c r="F252" i="2"/>
  <c r="E252" i="2"/>
  <c r="A252" i="2"/>
  <c r="H251" i="2"/>
  <c r="F251" i="2"/>
  <c r="E251" i="2"/>
  <c r="A251" i="2"/>
  <c r="H250" i="2"/>
  <c r="F250" i="2"/>
  <c r="E250" i="2"/>
  <c r="A250" i="2"/>
  <c r="H249" i="2"/>
  <c r="F249" i="2"/>
  <c r="E249" i="2"/>
  <c r="A249" i="2"/>
  <c r="H248" i="2"/>
  <c r="F248" i="2"/>
  <c r="E248" i="2"/>
  <c r="A248" i="2"/>
  <c r="H247" i="2"/>
  <c r="F247" i="2"/>
  <c r="E247" i="2"/>
  <c r="A247" i="2"/>
  <c r="H246" i="2"/>
  <c r="F246" i="2"/>
  <c r="E246" i="2"/>
  <c r="A246" i="2"/>
  <c r="H245" i="2"/>
  <c r="F245" i="2"/>
  <c r="E245" i="2"/>
  <c r="A245" i="2"/>
  <c r="H244" i="2"/>
  <c r="F244" i="2"/>
  <c r="E244" i="2"/>
  <c r="A244" i="2"/>
  <c r="H243" i="2"/>
  <c r="F243" i="2"/>
  <c r="E243" i="2"/>
  <c r="A243" i="2"/>
  <c r="H242" i="2"/>
  <c r="F242" i="2"/>
  <c r="E242" i="2"/>
  <c r="A242" i="2"/>
  <c r="H241" i="2"/>
  <c r="F241" i="2"/>
  <c r="E241" i="2"/>
  <c r="A241" i="2"/>
  <c r="H240" i="2"/>
  <c r="F240" i="2"/>
  <c r="E240" i="2"/>
  <c r="A240" i="2"/>
  <c r="H239" i="2"/>
  <c r="F239" i="2"/>
  <c r="E239" i="2"/>
  <c r="A239" i="2"/>
  <c r="H238" i="2"/>
  <c r="F238" i="2"/>
  <c r="E238" i="2"/>
  <c r="A238" i="2"/>
  <c r="H237" i="2"/>
  <c r="F237" i="2"/>
  <c r="E237" i="2"/>
  <c r="A237" i="2"/>
  <c r="H236" i="2"/>
  <c r="F236" i="2"/>
  <c r="E236" i="2"/>
  <c r="A236" i="2"/>
  <c r="H235" i="2"/>
  <c r="F235" i="2"/>
  <c r="E235" i="2"/>
  <c r="A235" i="2"/>
  <c r="H234" i="2"/>
  <c r="F234" i="2"/>
  <c r="E234" i="2"/>
  <c r="A234" i="2"/>
  <c r="H233" i="2"/>
  <c r="F233" i="2"/>
  <c r="E233" i="2"/>
  <c r="A233" i="2"/>
  <c r="H232" i="2"/>
  <c r="F232" i="2"/>
  <c r="E232" i="2"/>
  <c r="A232" i="2"/>
  <c r="H231" i="2"/>
  <c r="F231" i="2"/>
  <c r="E231" i="2"/>
  <c r="A231" i="2"/>
  <c r="H230" i="2"/>
  <c r="F230" i="2"/>
  <c r="E230" i="2"/>
  <c r="A230" i="2"/>
  <c r="H229" i="2"/>
  <c r="F229" i="2"/>
  <c r="E229" i="2"/>
  <c r="A229" i="2"/>
  <c r="H228" i="2"/>
  <c r="F228" i="2"/>
  <c r="E228" i="2"/>
  <c r="A228" i="2"/>
  <c r="H227" i="2"/>
  <c r="F227" i="2"/>
  <c r="E227" i="2"/>
  <c r="A227" i="2"/>
  <c r="H226" i="2"/>
  <c r="F226" i="2"/>
  <c r="E226" i="2"/>
  <c r="A226" i="2"/>
  <c r="H225" i="2"/>
  <c r="F225" i="2"/>
  <c r="E225" i="2"/>
  <c r="A225" i="2"/>
  <c r="H224" i="2"/>
  <c r="F224" i="2"/>
  <c r="E224" i="2"/>
  <c r="A224" i="2"/>
  <c r="H223" i="2"/>
  <c r="F223" i="2"/>
  <c r="E223" i="2"/>
  <c r="A223" i="2"/>
  <c r="H222" i="2"/>
  <c r="F222" i="2"/>
  <c r="E222" i="2"/>
  <c r="A222" i="2"/>
  <c r="H221" i="2"/>
  <c r="F221" i="2"/>
  <c r="E221" i="2"/>
  <c r="A221" i="2"/>
  <c r="H220" i="2"/>
  <c r="F220" i="2"/>
  <c r="E220" i="2"/>
  <c r="A220" i="2"/>
  <c r="H219" i="2"/>
  <c r="F219" i="2"/>
  <c r="E219" i="2"/>
  <c r="A219" i="2"/>
  <c r="H218" i="2"/>
  <c r="F218" i="2"/>
  <c r="E218" i="2"/>
  <c r="A218" i="2"/>
  <c r="H217" i="2"/>
  <c r="F217" i="2"/>
  <c r="E217" i="2"/>
  <c r="A217" i="2"/>
  <c r="H216" i="2"/>
  <c r="F216" i="2"/>
  <c r="E216" i="2"/>
  <c r="A216" i="2"/>
  <c r="H215" i="2"/>
  <c r="F215" i="2"/>
  <c r="E215" i="2"/>
  <c r="A215" i="2"/>
  <c r="H214" i="2"/>
  <c r="F214" i="2"/>
  <c r="E214" i="2"/>
  <c r="A214" i="2"/>
  <c r="H213" i="2"/>
  <c r="F213" i="2"/>
  <c r="E213" i="2"/>
  <c r="A213" i="2"/>
  <c r="H212" i="2"/>
  <c r="F212" i="2"/>
  <c r="E212" i="2"/>
  <c r="A212" i="2"/>
  <c r="H211" i="2"/>
  <c r="F211" i="2"/>
  <c r="E211" i="2"/>
  <c r="A211" i="2"/>
  <c r="H210" i="2"/>
  <c r="F210" i="2"/>
  <c r="E210" i="2"/>
  <c r="A210" i="2"/>
  <c r="H209" i="2"/>
  <c r="F209" i="2"/>
  <c r="E209" i="2"/>
  <c r="A209" i="2"/>
  <c r="H208" i="2"/>
  <c r="F208" i="2"/>
  <c r="E208" i="2"/>
  <c r="A208" i="2"/>
  <c r="H207" i="2"/>
  <c r="F207" i="2"/>
  <c r="E207" i="2"/>
  <c r="A207" i="2"/>
  <c r="H206" i="2"/>
  <c r="F206" i="2"/>
  <c r="E206" i="2"/>
  <c r="A206" i="2"/>
  <c r="H205" i="2"/>
  <c r="F205" i="2"/>
  <c r="E205" i="2"/>
  <c r="A205" i="2"/>
  <c r="H204" i="2"/>
  <c r="F204" i="2"/>
  <c r="E204" i="2"/>
  <c r="A204" i="2"/>
  <c r="H203" i="2"/>
  <c r="F203" i="2"/>
  <c r="E203" i="2"/>
  <c r="A203" i="2"/>
  <c r="H202" i="2"/>
  <c r="F202" i="2"/>
  <c r="E202" i="2"/>
  <c r="A202" i="2"/>
  <c r="H201" i="2"/>
  <c r="F201" i="2"/>
  <c r="E201" i="2"/>
  <c r="A201" i="2"/>
  <c r="H200" i="2"/>
  <c r="F200" i="2"/>
  <c r="E200" i="2"/>
  <c r="A200" i="2"/>
  <c r="H199" i="2"/>
  <c r="F199" i="2"/>
  <c r="E199" i="2"/>
  <c r="A199" i="2"/>
  <c r="H198" i="2"/>
  <c r="F198" i="2"/>
  <c r="E198" i="2"/>
  <c r="A198" i="2"/>
  <c r="H197" i="2"/>
  <c r="F197" i="2"/>
  <c r="E197" i="2"/>
  <c r="A197" i="2"/>
  <c r="H196" i="2"/>
  <c r="F196" i="2"/>
  <c r="E196" i="2"/>
  <c r="A196" i="2"/>
  <c r="H195" i="2"/>
  <c r="F195" i="2"/>
  <c r="E195" i="2"/>
  <c r="A195" i="2"/>
  <c r="H194" i="2"/>
  <c r="F194" i="2"/>
  <c r="E194" i="2"/>
  <c r="A194" i="2"/>
  <c r="H193" i="2"/>
  <c r="F193" i="2"/>
  <c r="E193" i="2"/>
  <c r="A193" i="2"/>
  <c r="H192" i="2"/>
  <c r="F192" i="2"/>
  <c r="E192" i="2"/>
  <c r="A192" i="2"/>
  <c r="H191" i="2"/>
  <c r="F191" i="2"/>
  <c r="E191" i="2"/>
  <c r="A191" i="2"/>
  <c r="H190" i="2"/>
  <c r="F190" i="2"/>
  <c r="E190" i="2"/>
  <c r="A190" i="2"/>
  <c r="H189" i="2"/>
  <c r="F189" i="2"/>
  <c r="E189" i="2"/>
  <c r="A189" i="2"/>
  <c r="H188" i="2"/>
  <c r="F188" i="2"/>
  <c r="E188" i="2"/>
  <c r="A188" i="2"/>
  <c r="H187" i="2"/>
  <c r="F187" i="2"/>
  <c r="E187" i="2"/>
  <c r="A187" i="2"/>
  <c r="H186" i="2"/>
  <c r="F186" i="2"/>
  <c r="E186" i="2"/>
  <c r="A186" i="2"/>
  <c r="H185" i="2"/>
  <c r="F185" i="2"/>
  <c r="E185" i="2"/>
  <c r="A185" i="2"/>
  <c r="H184" i="2"/>
  <c r="F184" i="2"/>
  <c r="E184" i="2"/>
  <c r="A184" i="2"/>
  <c r="H183" i="2"/>
  <c r="F183" i="2"/>
  <c r="E183" i="2"/>
  <c r="A183" i="2"/>
  <c r="H182" i="2"/>
  <c r="F182" i="2"/>
  <c r="E182" i="2"/>
  <c r="A182" i="2"/>
  <c r="H181" i="2"/>
  <c r="F181" i="2"/>
  <c r="E181" i="2"/>
  <c r="A181" i="2"/>
  <c r="H180" i="2"/>
  <c r="F180" i="2"/>
  <c r="E180" i="2"/>
  <c r="A180" i="2"/>
  <c r="H179" i="2"/>
  <c r="F179" i="2"/>
  <c r="E179" i="2"/>
  <c r="A179" i="2"/>
  <c r="H178" i="2"/>
  <c r="F178" i="2"/>
  <c r="E178" i="2"/>
  <c r="A178" i="2"/>
  <c r="H177" i="2"/>
  <c r="F177" i="2"/>
  <c r="E177" i="2"/>
  <c r="A177" i="2"/>
  <c r="H176" i="2"/>
  <c r="F176" i="2"/>
  <c r="E176" i="2"/>
  <c r="A176" i="2"/>
  <c r="H175" i="2"/>
  <c r="F175" i="2"/>
  <c r="E175" i="2"/>
  <c r="A175" i="2"/>
  <c r="H174" i="2"/>
  <c r="F174" i="2"/>
  <c r="E174" i="2"/>
  <c r="A174" i="2"/>
  <c r="H173" i="2"/>
  <c r="F173" i="2"/>
  <c r="E173" i="2"/>
  <c r="A173" i="2"/>
  <c r="H172" i="2"/>
  <c r="F172" i="2"/>
  <c r="E172" i="2"/>
  <c r="A172" i="2"/>
  <c r="H171" i="2"/>
  <c r="F171" i="2"/>
  <c r="E171" i="2"/>
  <c r="A171" i="2"/>
  <c r="H170" i="2"/>
  <c r="F170" i="2"/>
  <c r="E170" i="2"/>
  <c r="A170" i="2"/>
  <c r="H169" i="2"/>
  <c r="F169" i="2"/>
  <c r="E169" i="2"/>
  <c r="A169" i="2"/>
  <c r="H168" i="2"/>
  <c r="F168" i="2"/>
  <c r="E168" i="2"/>
  <c r="A168" i="2"/>
  <c r="H167" i="2"/>
  <c r="F167" i="2"/>
  <c r="E167" i="2"/>
  <c r="A167" i="2"/>
  <c r="H166" i="2"/>
  <c r="F166" i="2"/>
  <c r="E166" i="2"/>
  <c r="A166" i="2"/>
  <c r="H165" i="2"/>
  <c r="F165" i="2"/>
  <c r="E165" i="2"/>
  <c r="A165" i="2"/>
  <c r="H164" i="2"/>
  <c r="F164" i="2"/>
  <c r="E164" i="2"/>
  <c r="A164" i="2"/>
  <c r="H163" i="2"/>
  <c r="F163" i="2"/>
  <c r="E163" i="2"/>
  <c r="A163" i="2"/>
  <c r="H162" i="2"/>
  <c r="F162" i="2"/>
  <c r="E162" i="2"/>
  <c r="A162" i="2"/>
  <c r="H161" i="2"/>
  <c r="F161" i="2"/>
  <c r="E161" i="2"/>
  <c r="A161" i="2"/>
  <c r="H160" i="2"/>
  <c r="F160" i="2"/>
  <c r="E160" i="2"/>
  <c r="A160" i="2"/>
  <c r="H159" i="2"/>
  <c r="F159" i="2"/>
  <c r="E159" i="2"/>
  <c r="A159" i="2"/>
  <c r="H158" i="2"/>
  <c r="F158" i="2"/>
  <c r="E158" i="2"/>
  <c r="A158" i="2"/>
  <c r="H157" i="2"/>
  <c r="F157" i="2"/>
  <c r="E157" i="2"/>
  <c r="A157" i="2"/>
  <c r="H156" i="2"/>
  <c r="F156" i="2"/>
  <c r="E156" i="2"/>
  <c r="A156" i="2"/>
  <c r="H155" i="2"/>
  <c r="F155" i="2"/>
  <c r="E155" i="2"/>
  <c r="A155" i="2"/>
  <c r="H154" i="2"/>
  <c r="F154" i="2"/>
  <c r="E154" i="2"/>
  <c r="A154" i="2"/>
  <c r="H153" i="2"/>
  <c r="F153" i="2"/>
  <c r="E153" i="2"/>
  <c r="A153" i="2"/>
  <c r="H152" i="2"/>
  <c r="F152" i="2"/>
  <c r="E152" i="2"/>
  <c r="A152" i="2"/>
  <c r="H151" i="2"/>
  <c r="F151" i="2"/>
  <c r="E151" i="2"/>
  <c r="A151" i="2"/>
  <c r="H150" i="2"/>
  <c r="F150" i="2"/>
  <c r="E150" i="2"/>
  <c r="A150" i="2"/>
  <c r="H149" i="2"/>
  <c r="F149" i="2"/>
  <c r="E149" i="2"/>
  <c r="A149" i="2"/>
  <c r="H148" i="2"/>
  <c r="F148" i="2"/>
  <c r="E148" i="2"/>
  <c r="A148" i="2"/>
  <c r="H147" i="2"/>
  <c r="F147" i="2"/>
  <c r="E147" i="2"/>
  <c r="A147" i="2"/>
  <c r="H146" i="2"/>
  <c r="F146" i="2"/>
  <c r="E146" i="2"/>
  <c r="A146" i="2"/>
  <c r="H145" i="2"/>
  <c r="F145" i="2"/>
  <c r="E145" i="2"/>
  <c r="A145" i="2"/>
  <c r="H144" i="2"/>
  <c r="F144" i="2"/>
  <c r="E144" i="2"/>
  <c r="A144" i="2"/>
  <c r="H143" i="2"/>
  <c r="F143" i="2"/>
  <c r="E143" i="2"/>
  <c r="A143" i="2"/>
  <c r="H142" i="2"/>
  <c r="F142" i="2"/>
  <c r="E142" i="2"/>
  <c r="A142" i="2"/>
  <c r="H141" i="2"/>
  <c r="F141" i="2"/>
  <c r="E141" i="2"/>
  <c r="A141" i="2"/>
  <c r="H140" i="2"/>
  <c r="F140" i="2"/>
  <c r="E140" i="2"/>
  <c r="A140" i="2"/>
  <c r="H139" i="2"/>
  <c r="F139" i="2"/>
  <c r="E139" i="2"/>
  <c r="A139" i="2"/>
  <c r="H138" i="2"/>
  <c r="F138" i="2"/>
  <c r="E138" i="2"/>
  <c r="A138" i="2"/>
  <c r="H137" i="2"/>
  <c r="F137" i="2"/>
  <c r="E137" i="2"/>
  <c r="A137" i="2"/>
  <c r="H136" i="2"/>
  <c r="F136" i="2"/>
  <c r="E136" i="2"/>
  <c r="A136" i="2"/>
  <c r="H135" i="2"/>
  <c r="F135" i="2"/>
  <c r="E135" i="2"/>
  <c r="A135" i="2"/>
  <c r="H134" i="2"/>
  <c r="F134" i="2"/>
  <c r="E134" i="2"/>
  <c r="A134" i="2"/>
  <c r="H133" i="2"/>
  <c r="F133" i="2"/>
  <c r="E133" i="2"/>
  <c r="A133" i="2"/>
  <c r="H132" i="2"/>
  <c r="F132" i="2"/>
  <c r="E132" i="2"/>
  <c r="A132" i="2"/>
  <c r="H131" i="2"/>
  <c r="F131" i="2"/>
  <c r="E131" i="2"/>
  <c r="A131" i="2"/>
  <c r="H130" i="2"/>
  <c r="F130" i="2"/>
  <c r="E130" i="2"/>
  <c r="A130" i="2"/>
  <c r="H129" i="2"/>
  <c r="F129" i="2"/>
  <c r="E129" i="2"/>
  <c r="A129" i="2"/>
  <c r="H128" i="2"/>
  <c r="F128" i="2"/>
  <c r="E128" i="2"/>
  <c r="A128" i="2"/>
  <c r="H127" i="2"/>
  <c r="F127" i="2"/>
  <c r="E127" i="2"/>
  <c r="A127" i="2"/>
  <c r="H126" i="2"/>
  <c r="F126" i="2"/>
  <c r="E126" i="2"/>
  <c r="A126" i="2"/>
  <c r="H125" i="2"/>
  <c r="F125" i="2"/>
  <c r="E125" i="2"/>
  <c r="A125" i="2"/>
  <c r="H124" i="2"/>
  <c r="F124" i="2"/>
  <c r="E124" i="2"/>
  <c r="A124" i="2"/>
  <c r="H123" i="2"/>
  <c r="F123" i="2"/>
  <c r="E123" i="2"/>
  <c r="A123" i="2"/>
  <c r="H122" i="2"/>
  <c r="F122" i="2"/>
  <c r="E122" i="2"/>
  <c r="A122" i="2"/>
  <c r="H121" i="2"/>
  <c r="F121" i="2"/>
  <c r="E121" i="2"/>
  <c r="A121" i="2"/>
  <c r="H120" i="2"/>
  <c r="F120" i="2"/>
  <c r="E120" i="2"/>
  <c r="A120" i="2"/>
  <c r="H119" i="2"/>
  <c r="F119" i="2"/>
  <c r="E119" i="2"/>
  <c r="A119" i="2"/>
  <c r="H118" i="2"/>
  <c r="F118" i="2"/>
  <c r="E118" i="2"/>
  <c r="A118" i="2"/>
  <c r="H117" i="2"/>
  <c r="F117" i="2"/>
  <c r="E117" i="2"/>
  <c r="A117" i="2"/>
  <c r="H116" i="2"/>
  <c r="F116" i="2"/>
  <c r="E116" i="2"/>
  <c r="A116" i="2"/>
  <c r="H115" i="2"/>
  <c r="F115" i="2"/>
  <c r="E115" i="2"/>
  <c r="A115" i="2"/>
  <c r="H114" i="2"/>
  <c r="F114" i="2"/>
  <c r="E114" i="2"/>
  <c r="A114" i="2"/>
  <c r="H113" i="2"/>
  <c r="F113" i="2"/>
  <c r="E113" i="2"/>
  <c r="A113" i="2"/>
  <c r="H112" i="2"/>
  <c r="F112" i="2"/>
  <c r="E112" i="2"/>
  <c r="A112" i="2"/>
  <c r="H111" i="2"/>
  <c r="F111" i="2"/>
  <c r="E111" i="2"/>
  <c r="A111" i="2"/>
  <c r="H110" i="2"/>
  <c r="F110" i="2"/>
  <c r="E110" i="2"/>
  <c r="A110" i="2"/>
  <c r="H109" i="2"/>
  <c r="F109" i="2"/>
  <c r="E109" i="2"/>
  <c r="A109" i="2"/>
  <c r="H108" i="2"/>
  <c r="F108" i="2"/>
  <c r="E108" i="2"/>
  <c r="A108" i="2"/>
  <c r="H107" i="2"/>
  <c r="F107" i="2"/>
  <c r="E107" i="2"/>
  <c r="A107" i="2"/>
  <c r="H106" i="2"/>
  <c r="F106" i="2"/>
  <c r="E106" i="2"/>
  <c r="A106" i="2"/>
  <c r="H105" i="2"/>
  <c r="F105" i="2"/>
  <c r="E105" i="2"/>
  <c r="A105" i="2"/>
  <c r="H104" i="2"/>
  <c r="F104" i="2"/>
  <c r="E104" i="2"/>
  <c r="A104" i="2"/>
  <c r="H103" i="2"/>
  <c r="F103" i="2"/>
  <c r="E103" i="2"/>
  <c r="A103" i="2"/>
  <c r="H102" i="2"/>
  <c r="F102" i="2"/>
  <c r="E102" i="2"/>
  <c r="A102" i="2"/>
  <c r="H101" i="2"/>
  <c r="F101" i="2"/>
  <c r="E101" i="2"/>
  <c r="A101" i="2"/>
  <c r="H100" i="2"/>
  <c r="F100" i="2"/>
  <c r="E100" i="2"/>
  <c r="A100" i="2"/>
  <c r="H99" i="2"/>
  <c r="F99" i="2"/>
  <c r="E99" i="2"/>
  <c r="A99" i="2"/>
  <c r="H98" i="2"/>
  <c r="F98" i="2"/>
  <c r="E98" i="2"/>
  <c r="A98" i="2"/>
  <c r="H97" i="2"/>
  <c r="F97" i="2"/>
  <c r="E97" i="2"/>
  <c r="A97" i="2"/>
  <c r="H96" i="2"/>
  <c r="F96" i="2"/>
  <c r="E96" i="2"/>
  <c r="A96" i="2"/>
  <c r="H95" i="2"/>
  <c r="F95" i="2"/>
  <c r="E95" i="2"/>
  <c r="A95" i="2"/>
  <c r="H94" i="2"/>
  <c r="F94" i="2"/>
  <c r="E94" i="2"/>
  <c r="A94" i="2"/>
  <c r="H93" i="2"/>
  <c r="F93" i="2"/>
  <c r="E93" i="2"/>
  <c r="A93" i="2"/>
  <c r="H92" i="2"/>
  <c r="F92" i="2"/>
  <c r="E92" i="2"/>
  <c r="A92" i="2"/>
  <c r="H91" i="2"/>
  <c r="F91" i="2"/>
  <c r="E91" i="2"/>
  <c r="A91" i="2"/>
  <c r="H90" i="2"/>
  <c r="F90" i="2"/>
  <c r="E90" i="2"/>
  <c r="A90" i="2"/>
  <c r="H89" i="2"/>
  <c r="F89" i="2"/>
  <c r="E89" i="2"/>
  <c r="A89" i="2"/>
  <c r="H88" i="2"/>
  <c r="F88" i="2"/>
  <c r="E88" i="2"/>
  <c r="A88" i="2"/>
  <c r="H87" i="2"/>
  <c r="F87" i="2"/>
  <c r="E87" i="2"/>
  <c r="A87" i="2"/>
  <c r="H86" i="2"/>
  <c r="F86" i="2"/>
  <c r="E86" i="2"/>
  <c r="A86" i="2"/>
  <c r="H85" i="2"/>
  <c r="F85" i="2"/>
  <c r="E85" i="2"/>
  <c r="A85" i="2"/>
  <c r="H84" i="2"/>
  <c r="F84" i="2"/>
  <c r="E84" i="2"/>
  <c r="A84" i="2"/>
  <c r="H83" i="2"/>
  <c r="F83" i="2"/>
  <c r="E83" i="2"/>
  <c r="A83" i="2"/>
  <c r="H82" i="2"/>
  <c r="F82" i="2"/>
  <c r="E82" i="2"/>
  <c r="A82" i="2"/>
  <c r="H81" i="2"/>
  <c r="F81" i="2"/>
  <c r="E81" i="2"/>
  <c r="A81" i="2"/>
  <c r="H80" i="2"/>
  <c r="F80" i="2"/>
  <c r="E80" i="2"/>
  <c r="A80" i="2"/>
  <c r="H79" i="2"/>
  <c r="F79" i="2"/>
  <c r="E79" i="2"/>
  <c r="A79" i="2"/>
  <c r="H78" i="2"/>
  <c r="F78" i="2"/>
  <c r="E78" i="2"/>
  <c r="A78" i="2"/>
  <c r="H77" i="2"/>
  <c r="F77" i="2"/>
  <c r="E77" i="2"/>
  <c r="A77" i="2"/>
  <c r="H76" i="2"/>
  <c r="F76" i="2"/>
  <c r="E76" i="2"/>
  <c r="A76" i="2"/>
  <c r="H75" i="2"/>
  <c r="F75" i="2"/>
  <c r="E75" i="2"/>
  <c r="A75" i="2"/>
  <c r="H74" i="2"/>
  <c r="F74" i="2"/>
  <c r="E74" i="2"/>
  <c r="A74" i="2"/>
  <c r="H73" i="2"/>
  <c r="F73" i="2"/>
  <c r="E73" i="2"/>
  <c r="A73" i="2"/>
  <c r="H72" i="2"/>
  <c r="F72" i="2"/>
  <c r="E72" i="2"/>
  <c r="A72" i="2"/>
  <c r="H71" i="2"/>
  <c r="F71" i="2"/>
  <c r="E71" i="2"/>
  <c r="A71" i="2"/>
  <c r="H70" i="2"/>
  <c r="F70" i="2"/>
  <c r="E70" i="2"/>
  <c r="A70" i="2"/>
  <c r="H69" i="2"/>
  <c r="F69" i="2"/>
  <c r="E69" i="2"/>
  <c r="A69" i="2"/>
  <c r="H68" i="2"/>
  <c r="F68" i="2"/>
  <c r="E68" i="2"/>
  <c r="A68" i="2"/>
  <c r="H67" i="2"/>
  <c r="F67" i="2"/>
  <c r="E67" i="2"/>
  <c r="A67" i="2"/>
  <c r="H66" i="2"/>
  <c r="F66" i="2"/>
  <c r="E66" i="2"/>
  <c r="A66" i="2"/>
  <c r="H65" i="2"/>
  <c r="F65" i="2"/>
  <c r="E65" i="2"/>
  <c r="A65" i="2"/>
  <c r="H64" i="2"/>
  <c r="F64" i="2"/>
  <c r="E64" i="2"/>
  <c r="A64" i="2"/>
  <c r="H63" i="2"/>
  <c r="F63" i="2"/>
  <c r="E63" i="2"/>
  <c r="A63" i="2"/>
  <c r="H62" i="2"/>
  <c r="F62" i="2"/>
  <c r="E62" i="2"/>
  <c r="A62" i="2"/>
  <c r="H61" i="2"/>
  <c r="F61" i="2"/>
  <c r="E61" i="2"/>
  <c r="A61" i="2"/>
  <c r="H60" i="2"/>
  <c r="F60" i="2"/>
  <c r="E60" i="2"/>
  <c r="A60" i="2"/>
  <c r="H59" i="2"/>
  <c r="F59" i="2"/>
  <c r="E59" i="2"/>
  <c r="A59" i="2"/>
  <c r="H58" i="2"/>
  <c r="F58" i="2"/>
  <c r="E58" i="2"/>
  <c r="A58" i="2"/>
  <c r="H57" i="2"/>
  <c r="F57" i="2"/>
  <c r="E57" i="2"/>
  <c r="A57" i="2"/>
  <c r="H56" i="2"/>
  <c r="F56" i="2"/>
  <c r="E56" i="2"/>
  <c r="A56" i="2"/>
  <c r="H55" i="2"/>
  <c r="F55" i="2"/>
  <c r="E55" i="2"/>
  <c r="A55" i="2"/>
  <c r="H54" i="2"/>
  <c r="F54" i="2"/>
  <c r="E54" i="2"/>
  <c r="A54" i="2"/>
  <c r="H53" i="2"/>
  <c r="F53" i="2"/>
  <c r="E53" i="2"/>
  <c r="A53" i="2"/>
  <c r="H52" i="2"/>
  <c r="F52" i="2"/>
  <c r="E52" i="2"/>
  <c r="A52" i="2"/>
  <c r="H51" i="2"/>
  <c r="F51" i="2"/>
  <c r="E51" i="2"/>
  <c r="A51" i="2"/>
  <c r="H50" i="2"/>
  <c r="F50" i="2"/>
  <c r="E50" i="2"/>
  <c r="A50" i="2"/>
  <c r="H49" i="2"/>
  <c r="F49" i="2"/>
  <c r="E49" i="2"/>
  <c r="A49" i="2"/>
  <c r="H48" i="2"/>
  <c r="F48" i="2"/>
  <c r="E48" i="2"/>
  <c r="A48" i="2"/>
  <c r="H47" i="2"/>
  <c r="F47" i="2"/>
  <c r="E47" i="2"/>
  <c r="A47" i="2"/>
  <c r="H46" i="2"/>
  <c r="F46" i="2"/>
  <c r="E46" i="2"/>
  <c r="A46" i="2"/>
  <c r="H45" i="2"/>
  <c r="F45" i="2"/>
  <c r="E45" i="2"/>
  <c r="A45" i="2"/>
  <c r="H44" i="2"/>
  <c r="F44" i="2"/>
  <c r="E44" i="2"/>
  <c r="A44" i="2"/>
  <c r="H43" i="2"/>
  <c r="F43" i="2"/>
  <c r="E43" i="2"/>
  <c r="A43" i="2"/>
  <c r="H42" i="2"/>
  <c r="F42" i="2"/>
  <c r="E42" i="2"/>
  <c r="A42" i="2"/>
  <c r="H41" i="2"/>
  <c r="F41" i="2"/>
  <c r="E41" i="2"/>
  <c r="A41" i="2"/>
  <c r="H40" i="2"/>
  <c r="F40" i="2"/>
  <c r="E40" i="2"/>
  <c r="A40" i="2"/>
  <c r="H39" i="2"/>
  <c r="F39" i="2"/>
  <c r="E39" i="2"/>
  <c r="A39" i="2"/>
  <c r="H38" i="2"/>
  <c r="F38" i="2"/>
  <c r="E38" i="2"/>
  <c r="A38" i="2"/>
  <c r="H37" i="2"/>
  <c r="F37" i="2"/>
  <c r="E37" i="2"/>
  <c r="A37" i="2"/>
  <c r="H36" i="2"/>
  <c r="F36" i="2"/>
  <c r="E36" i="2"/>
  <c r="A36" i="2"/>
  <c r="H35" i="2"/>
  <c r="F35" i="2"/>
  <c r="E35" i="2"/>
  <c r="A35" i="2"/>
  <c r="H34" i="2"/>
  <c r="F34" i="2"/>
  <c r="E34" i="2"/>
  <c r="A34" i="2"/>
  <c r="H33" i="2"/>
  <c r="F33" i="2"/>
  <c r="E33" i="2"/>
  <c r="A33" i="2"/>
  <c r="H32" i="2"/>
  <c r="F32" i="2"/>
  <c r="E32" i="2"/>
  <c r="A32" i="2"/>
  <c r="H31" i="2"/>
  <c r="F31" i="2"/>
  <c r="E31" i="2"/>
  <c r="A31" i="2"/>
  <c r="H30" i="2"/>
  <c r="F30" i="2"/>
  <c r="E30" i="2"/>
  <c r="A30" i="2"/>
  <c r="H29" i="2"/>
  <c r="F29" i="2"/>
  <c r="E29" i="2"/>
  <c r="A29" i="2"/>
  <c r="H28" i="2"/>
  <c r="F28" i="2"/>
  <c r="E28" i="2"/>
  <c r="A28" i="2"/>
  <c r="H27" i="2"/>
  <c r="F27" i="2"/>
  <c r="E27" i="2"/>
  <c r="A27" i="2"/>
  <c r="H26" i="2"/>
  <c r="F26" i="2"/>
  <c r="E26" i="2"/>
  <c r="A26" i="2"/>
  <c r="H25" i="2"/>
  <c r="F25" i="2"/>
  <c r="E25" i="2"/>
  <c r="A25" i="2"/>
  <c r="H24" i="2"/>
  <c r="F24" i="2"/>
  <c r="E24" i="2"/>
  <c r="A24" i="2"/>
  <c r="H23" i="2"/>
  <c r="F23" i="2"/>
  <c r="E23" i="2"/>
  <c r="A23" i="2"/>
  <c r="H22" i="2"/>
  <c r="F22" i="2"/>
  <c r="E22" i="2"/>
  <c r="A22" i="2"/>
  <c r="H21" i="2"/>
  <c r="F21" i="2"/>
  <c r="E21" i="2"/>
  <c r="A21" i="2"/>
  <c r="H20" i="2"/>
  <c r="F20" i="2"/>
  <c r="E20" i="2"/>
  <c r="A20" i="2"/>
  <c r="H19" i="2"/>
  <c r="F19" i="2"/>
  <c r="E19" i="2"/>
  <c r="A19" i="2"/>
  <c r="H18" i="2"/>
  <c r="F18" i="2"/>
  <c r="E18" i="2"/>
  <c r="A18" i="2"/>
  <c r="H17" i="2"/>
  <c r="F17" i="2"/>
  <c r="E17" i="2"/>
  <c r="A17" i="2"/>
  <c r="H16" i="2"/>
  <c r="F16" i="2"/>
  <c r="E16" i="2"/>
  <c r="A16" i="2"/>
  <c r="H15" i="2"/>
  <c r="F15" i="2"/>
  <c r="E15" i="2"/>
  <c r="A15" i="2"/>
  <c r="H14" i="2"/>
  <c r="F14" i="2"/>
  <c r="E14" i="2"/>
  <c r="A14" i="2"/>
  <c r="H13" i="2"/>
  <c r="F13" i="2"/>
  <c r="E13" i="2"/>
  <c r="A13" i="2"/>
  <c r="H12" i="2"/>
  <c r="F12" i="2"/>
  <c r="E12" i="2"/>
  <c r="A12" i="2"/>
  <c r="H11" i="2"/>
  <c r="F11" i="2"/>
  <c r="E11" i="2"/>
  <c r="A11" i="2"/>
  <c r="H10" i="2"/>
  <c r="F10" i="2"/>
  <c r="E10" i="2"/>
  <c r="A10" i="2"/>
  <c r="H9" i="2"/>
  <c r="F9" i="2"/>
  <c r="E9" i="2"/>
  <c r="A9" i="2"/>
  <c r="H8" i="2"/>
  <c r="F8" i="2"/>
  <c r="E8" i="2"/>
  <c r="A8" i="2"/>
  <c r="H7" i="2"/>
  <c r="F7" i="2"/>
  <c r="E7" i="2"/>
  <c r="A7" i="2"/>
  <c r="H6" i="2"/>
  <c r="F6" i="2"/>
  <c r="E6" i="2"/>
  <c r="A6" i="2"/>
  <c r="H5" i="2"/>
  <c r="F5" i="2"/>
  <c r="E5" i="2"/>
  <c r="A5" i="2"/>
  <c r="H4" i="2"/>
  <c r="F4" i="2"/>
  <c r="E4" i="2"/>
  <c r="A4" i="2"/>
  <c r="H3" i="2"/>
  <c r="F3" i="2"/>
  <c r="E3" i="2"/>
  <c r="A3" i="2"/>
  <c r="H2" i="2"/>
  <c r="H8266" i="2" s="1"/>
  <c r="F2" i="2"/>
  <c r="E2" i="2"/>
  <c r="A2" i="2"/>
  <c r="D8266" i="1"/>
  <c r="D8267" i="1" s="1"/>
  <c r="H8265" i="1"/>
  <c r="F8265" i="1"/>
  <c r="A8265" i="1"/>
  <c r="H8264" i="1"/>
  <c r="F8264" i="1"/>
  <c r="A8264" i="1"/>
  <c r="H8263" i="1"/>
  <c r="F8263" i="1"/>
  <c r="A8263" i="1"/>
  <c r="H8262" i="1"/>
  <c r="F8262" i="1"/>
  <c r="A8262" i="1"/>
  <c r="H8261" i="1"/>
  <c r="F8261" i="1"/>
  <c r="A8261" i="1"/>
  <c r="H8260" i="1"/>
  <c r="F8260" i="1"/>
  <c r="E8260" i="1"/>
  <c r="A8260" i="1"/>
  <c r="H8259" i="1"/>
  <c r="F8259" i="1"/>
  <c r="E8259" i="1"/>
  <c r="A8259" i="1"/>
  <c r="H8258" i="1"/>
  <c r="F8258" i="1"/>
  <c r="A8258" i="1"/>
  <c r="H8257" i="1"/>
  <c r="F8257" i="1"/>
  <c r="A8257" i="1"/>
  <c r="H8256" i="1"/>
  <c r="F8256" i="1"/>
  <c r="A8256" i="1"/>
  <c r="H8255" i="1"/>
  <c r="F8255" i="1"/>
  <c r="A8255" i="1"/>
  <c r="H8254" i="1"/>
  <c r="F8254" i="1"/>
  <c r="A8254" i="1"/>
  <c r="H8253" i="1"/>
  <c r="F8253" i="1"/>
  <c r="A8253" i="1"/>
  <c r="H8252" i="1"/>
  <c r="F8252" i="1"/>
  <c r="A8252" i="1"/>
  <c r="H8251" i="1"/>
  <c r="F8251" i="1"/>
  <c r="A8251" i="1"/>
  <c r="H8250" i="1"/>
  <c r="F8250" i="1"/>
  <c r="A8250" i="1"/>
  <c r="H8249" i="1"/>
  <c r="F8249" i="1"/>
  <c r="A8249" i="1"/>
  <c r="H8248" i="1"/>
  <c r="F8248" i="1"/>
  <c r="A8248" i="1"/>
  <c r="H8247" i="1"/>
  <c r="F8247" i="1"/>
  <c r="A8247" i="1"/>
  <c r="H8246" i="1"/>
  <c r="F8246" i="1"/>
  <c r="A8246" i="1"/>
  <c r="H8245" i="1"/>
  <c r="F8245" i="1"/>
  <c r="A8245" i="1"/>
  <c r="H8244" i="1"/>
  <c r="F8244" i="1"/>
  <c r="A8244" i="1"/>
  <c r="H8243" i="1"/>
  <c r="F8243" i="1"/>
  <c r="A8243" i="1"/>
  <c r="H8242" i="1"/>
  <c r="F8242" i="1"/>
  <c r="A8242" i="1"/>
  <c r="H8241" i="1"/>
  <c r="F8241" i="1"/>
  <c r="A8241" i="1"/>
  <c r="H8240" i="1"/>
  <c r="F8240" i="1"/>
  <c r="A8240" i="1"/>
  <c r="H8239" i="1"/>
  <c r="F8239" i="1"/>
  <c r="A8239" i="1"/>
  <c r="H8238" i="1"/>
  <c r="F8238" i="1"/>
  <c r="A8238" i="1"/>
  <c r="H8237" i="1"/>
  <c r="F8237" i="1"/>
  <c r="A8237" i="1"/>
  <c r="H8236" i="1"/>
  <c r="F8236" i="1"/>
  <c r="A8236" i="1"/>
  <c r="H8235" i="1"/>
  <c r="F8235" i="1"/>
  <c r="A8235" i="1"/>
  <c r="H8234" i="1"/>
  <c r="F8234" i="1"/>
  <c r="A8234" i="1"/>
  <c r="H8233" i="1"/>
  <c r="F8233" i="1"/>
  <c r="A8233" i="1"/>
  <c r="H8232" i="1"/>
  <c r="F8232" i="1"/>
  <c r="A8232" i="1"/>
  <c r="H8231" i="1"/>
  <c r="F8231" i="1"/>
  <c r="A8231" i="1"/>
  <c r="H8230" i="1"/>
  <c r="F8230" i="1"/>
  <c r="A8230" i="1"/>
  <c r="H8229" i="1"/>
  <c r="F8229" i="1"/>
  <c r="A8229" i="1"/>
  <c r="H8228" i="1"/>
  <c r="F8228" i="1"/>
  <c r="A8228" i="1"/>
  <c r="H8227" i="1"/>
  <c r="F8227" i="1"/>
  <c r="A8227" i="1"/>
  <c r="H8226" i="1"/>
  <c r="F8226" i="1"/>
  <c r="A8226" i="1"/>
  <c r="H8225" i="1"/>
  <c r="F8225" i="1"/>
  <c r="A8225" i="1"/>
  <c r="H8224" i="1"/>
  <c r="F8224" i="1"/>
  <c r="A8224" i="1"/>
  <c r="H8223" i="1"/>
  <c r="F8223" i="1"/>
  <c r="A8223" i="1"/>
  <c r="H8222" i="1"/>
  <c r="F8222" i="1"/>
  <c r="A8222" i="1"/>
  <c r="H8221" i="1"/>
  <c r="F8221" i="1"/>
  <c r="A8221" i="1"/>
  <c r="H8220" i="1"/>
  <c r="F8220" i="1"/>
  <c r="A8220" i="1"/>
  <c r="H8219" i="1"/>
  <c r="F8219" i="1"/>
  <c r="A8219" i="1"/>
  <c r="H8218" i="1"/>
  <c r="F8218" i="1"/>
  <c r="A8218" i="1"/>
  <c r="H8217" i="1"/>
  <c r="F8217" i="1"/>
  <c r="A8217" i="1"/>
  <c r="H8216" i="1"/>
  <c r="F8216" i="1"/>
  <c r="A8216" i="1"/>
  <c r="H8215" i="1"/>
  <c r="F8215" i="1"/>
  <c r="A8215" i="1"/>
  <c r="H8214" i="1"/>
  <c r="F8214" i="1"/>
  <c r="A8214" i="1"/>
  <c r="H8213" i="1"/>
  <c r="F8213" i="1"/>
  <c r="A8213" i="1"/>
  <c r="H8212" i="1"/>
  <c r="F8212" i="1"/>
  <c r="A8212" i="1"/>
  <c r="H8211" i="1"/>
  <c r="F8211" i="1"/>
  <c r="A8211" i="1"/>
  <c r="H8210" i="1"/>
  <c r="F8210" i="1"/>
  <c r="A8210" i="1"/>
  <c r="H8209" i="1"/>
  <c r="F8209" i="1"/>
  <c r="A8209" i="1"/>
  <c r="H8208" i="1"/>
  <c r="F8208" i="1"/>
  <c r="A8208" i="1"/>
  <c r="H8207" i="1"/>
  <c r="F8207" i="1"/>
  <c r="A8207" i="1"/>
  <c r="H8206" i="1"/>
  <c r="F8206" i="1"/>
  <c r="A8206" i="1"/>
  <c r="H8205" i="1"/>
  <c r="F8205" i="1"/>
  <c r="A8205" i="1"/>
  <c r="H8204" i="1"/>
  <c r="F8204" i="1"/>
  <c r="A8204" i="1"/>
  <c r="H8203" i="1"/>
  <c r="F8203" i="1"/>
  <c r="A8203" i="1"/>
  <c r="H8202" i="1"/>
  <c r="F8202" i="1"/>
  <c r="A8202" i="1"/>
  <c r="H8201" i="1"/>
  <c r="F8201" i="1"/>
  <c r="A8201" i="1"/>
  <c r="H8200" i="1"/>
  <c r="F8200" i="1"/>
  <c r="A8200" i="1"/>
  <c r="H8199" i="1"/>
  <c r="F8199" i="1"/>
  <c r="A8199" i="1"/>
  <c r="H8198" i="1"/>
  <c r="F8198" i="1"/>
  <c r="A8198" i="1"/>
  <c r="H8197" i="1"/>
  <c r="F8197" i="1"/>
  <c r="A8197" i="1"/>
  <c r="H8196" i="1"/>
  <c r="F8196" i="1"/>
  <c r="A8196" i="1"/>
  <c r="H8195" i="1"/>
  <c r="F8195" i="1"/>
  <c r="A8195" i="1"/>
  <c r="H8194" i="1"/>
  <c r="F8194" i="1"/>
  <c r="A8194" i="1"/>
  <c r="H8193" i="1"/>
  <c r="F8193" i="1"/>
  <c r="A8193" i="1"/>
  <c r="H8192" i="1"/>
  <c r="F8192" i="1"/>
  <c r="A8192" i="1"/>
  <c r="H8191" i="1"/>
  <c r="F8191" i="1"/>
  <c r="A8191" i="1"/>
  <c r="H8190" i="1"/>
  <c r="F8190" i="1"/>
  <c r="A8190" i="1"/>
  <c r="H8189" i="1"/>
  <c r="F8189" i="1"/>
  <c r="A8189" i="1"/>
  <c r="H8188" i="1"/>
  <c r="F8188" i="1"/>
  <c r="A8188" i="1"/>
  <c r="H8187" i="1"/>
  <c r="F8187" i="1"/>
  <c r="A8187" i="1"/>
  <c r="H8186" i="1"/>
  <c r="F8186" i="1"/>
  <c r="A8186" i="1"/>
  <c r="H8185" i="1"/>
  <c r="F8185" i="1"/>
  <c r="A8185" i="1"/>
  <c r="H8184" i="1"/>
  <c r="F8184" i="1"/>
  <c r="A8184" i="1"/>
  <c r="H8183" i="1"/>
  <c r="F8183" i="1"/>
  <c r="A8183" i="1"/>
  <c r="H8182" i="1"/>
  <c r="F8182" i="1"/>
  <c r="A8182" i="1"/>
  <c r="H8181" i="1"/>
  <c r="F8181" i="1"/>
  <c r="A8181" i="1"/>
  <c r="H8180" i="1"/>
  <c r="F8180" i="1"/>
  <c r="A8180" i="1"/>
  <c r="H8179" i="1"/>
  <c r="F8179" i="1"/>
  <c r="A8179" i="1"/>
  <c r="H8178" i="1"/>
  <c r="F8178" i="1"/>
  <c r="A8178" i="1"/>
  <c r="H8177" i="1"/>
  <c r="F8177" i="1"/>
  <c r="A8177" i="1"/>
  <c r="H8176" i="1"/>
  <c r="F8176" i="1"/>
  <c r="A8176" i="1"/>
  <c r="H8175" i="1"/>
  <c r="F8175" i="1"/>
  <c r="A8175" i="1"/>
  <c r="H8174" i="1"/>
  <c r="F8174" i="1"/>
  <c r="A8174" i="1"/>
  <c r="H8173" i="1"/>
  <c r="F8173" i="1"/>
  <c r="A8173" i="1"/>
  <c r="H8172" i="1"/>
  <c r="F8172" i="1"/>
  <c r="A8172" i="1"/>
  <c r="H8171" i="1"/>
  <c r="F8171" i="1"/>
  <c r="A8171" i="1"/>
  <c r="H8170" i="1"/>
  <c r="F8170" i="1"/>
  <c r="A8170" i="1"/>
  <c r="H8169" i="1"/>
  <c r="F8169" i="1"/>
  <c r="A8169" i="1"/>
  <c r="H8168" i="1"/>
  <c r="F8168" i="1"/>
  <c r="A8168" i="1"/>
  <c r="H8167" i="1"/>
  <c r="F8167" i="1"/>
  <c r="A8167" i="1"/>
  <c r="H8166" i="1"/>
  <c r="F8166" i="1"/>
  <c r="A8166" i="1"/>
  <c r="H8165" i="1"/>
  <c r="F8165" i="1"/>
  <c r="A8165" i="1"/>
  <c r="H8164" i="1"/>
  <c r="F8164" i="1"/>
  <c r="A8164" i="1"/>
  <c r="H8163" i="1"/>
  <c r="F8163" i="1"/>
  <c r="A8163" i="1"/>
  <c r="H8162" i="1"/>
  <c r="F8162" i="1"/>
  <c r="A8162" i="1"/>
  <c r="H8161" i="1"/>
  <c r="F8161" i="1"/>
  <c r="A8161" i="1"/>
  <c r="H8160" i="1"/>
  <c r="F8160" i="1"/>
  <c r="A8160" i="1"/>
  <c r="H8159" i="1"/>
  <c r="F8159" i="1"/>
  <c r="A8159" i="1"/>
  <c r="H8158" i="1"/>
  <c r="F8158" i="1"/>
  <c r="A8158" i="1"/>
  <c r="H8157" i="1"/>
  <c r="F8157" i="1"/>
  <c r="A8157" i="1"/>
  <c r="H8156" i="1"/>
  <c r="F8156" i="1"/>
  <c r="A8156" i="1"/>
  <c r="H8155" i="1"/>
  <c r="F8155" i="1"/>
  <c r="A8155" i="1"/>
  <c r="H8154" i="1"/>
  <c r="F8154" i="1"/>
  <c r="A8154" i="1"/>
  <c r="H8153" i="1"/>
  <c r="F8153" i="1"/>
  <c r="A8153" i="1"/>
  <c r="H8152" i="1"/>
  <c r="F8152" i="1"/>
  <c r="A8152" i="1"/>
  <c r="H8151" i="1"/>
  <c r="F8151" i="1"/>
  <c r="A8151" i="1"/>
  <c r="H8150" i="1"/>
  <c r="F8150" i="1"/>
  <c r="A8150" i="1"/>
  <c r="H8149" i="1"/>
  <c r="F8149" i="1"/>
  <c r="A8149" i="1"/>
  <c r="H8148" i="1"/>
  <c r="F8148" i="1"/>
  <c r="A8148" i="1"/>
  <c r="H8147" i="1"/>
  <c r="F8147" i="1"/>
  <c r="A8147" i="1"/>
  <c r="H8146" i="1"/>
  <c r="F8146" i="1"/>
  <c r="A8146" i="1"/>
  <c r="H8145" i="1"/>
  <c r="F8145" i="1"/>
  <c r="A8145" i="1"/>
  <c r="H8144" i="1"/>
  <c r="F8144" i="1"/>
  <c r="A8144" i="1"/>
  <c r="H8143" i="1"/>
  <c r="F8143" i="1"/>
  <c r="A8143" i="1"/>
  <c r="H8142" i="1"/>
  <c r="F8142" i="1"/>
  <c r="A8142" i="1"/>
  <c r="H8141" i="1"/>
  <c r="F8141" i="1"/>
  <c r="A8141" i="1"/>
  <c r="H8140" i="1"/>
  <c r="F8140" i="1"/>
  <c r="A8140" i="1"/>
  <c r="H8139" i="1"/>
  <c r="F8139" i="1"/>
  <c r="A8139" i="1"/>
  <c r="H8138" i="1"/>
  <c r="F8138" i="1"/>
  <c r="A8138" i="1"/>
  <c r="H8137" i="1"/>
  <c r="F8137" i="1"/>
  <c r="A8137" i="1"/>
  <c r="H8136" i="1"/>
  <c r="F8136" i="1"/>
  <c r="A8136" i="1"/>
  <c r="H8135" i="1"/>
  <c r="F8135" i="1"/>
  <c r="A8135" i="1"/>
  <c r="H8134" i="1"/>
  <c r="F8134" i="1"/>
  <c r="A8134" i="1"/>
  <c r="H8133" i="1"/>
  <c r="F8133" i="1"/>
  <c r="A8133" i="1"/>
  <c r="H8132" i="1"/>
  <c r="F8132" i="1"/>
  <c r="A8132" i="1"/>
  <c r="H8131" i="1"/>
  <c r="F8131" i="1"/>
  <c r="A8131" i="1"/>
  <c r="H8130" i="1"/>
  <c r="F8130" i="1"/>
  <c r="A8130" i="1"/>
  <c r="H8129" i="1"/>
  <c r="F8129" i="1"/>
  <c r="A8129" i="1"/>
  <c r="H8128" i="1"/>
  <c r="F8128" i="1"/>
  <c r="A8128" i="1"/>
  <c r="H8127" i="1"/>
  <c r="F8127" i="1"/>
  <c r="A8127" i="1"/>
  <c r="H8126" i="1"/>
  <c r="F8126" i="1"/>
  <c r="A8126" i="1"/>
  <c r="H8125" i="1"/>
  <c r="F8125" i="1"/>
  <c r="A8125" i="1"/>
  <c r="H8124" i="1"/>
  <c r="F8124" i="1"/>
  <c r="A8124" i="1"/>
  <c r="H8123" i="1"/>
  <c r="F8123" i="1"/>
  <c r="A8123" i="1"/>
  <c r="H8122" i="1"/>
  <c r="F8122" i="1"/>
  <c r="A8122" i="1"/>
  <c r="H8121" i="1"/>
  <c r="F8121" i="1"/>
  <c r="A8121" i="1"/>
  <c r="H8120" i="1"/>
  <c r="F8120" i="1"/>
  <c r="A8120" i="1"/>
  <c r="H8119" i="1"/>
  <c r="F8119" i="1"/>
  <c r="A8119" i="1"/>
  <c r="H8118" i="1"/>
  <c r="F8118" i="1"/>
  <c r="A8118" i="1"/>
  <c r="H8117" i="1"/>
  <c r="F8117" i="1"/>
  <c r="A8117" i="1"/>
  <c r="H8116" i="1"/>
  <c r="F8116" i="1"/>
  <c r="A8116" i="1"/>
  <c r="H8115" i="1"/>
  <c r="F8115" i="1"/>
  <c r="A8115" i="1"/>
  <c r="H8114" i="1"/>
  <c r="F8114" i="1"/>
  <c r="A8114" i="1"/>
  <c r="H8113" i="1"/>
  <c r="F8113" i="1"/>
  <c r="A8113" i="1"/>
  <c r="H8112" i="1"/>
  <c r="F8112" i="1"/>
  <c r="A8112" i="1"/>
  <c r="H8111" i="1"/>
  <c r="F8111" i="1"/>
  <c r="A8111" i="1"/>
  <c r="H8110" i="1"/>
  <c r="F8110" i="1"/>
  <c r="A8110" i="1"/>
  <c r="H8109" i="1"/>
  <c r="F8109" i="1"/>
  <c r="A8109" i="1"/>
  <c r="H8108" i="1"/>
  <c r="F8108" i="1"/>
  <c r="A8108" i="1"/>
  <c r="H8107" i="1"/>
  <c r="F8107" i="1"/>
  <c r="A8107" i="1"/>
  <c r="H8106" i="1"/>
  <c r="F8106" i="1"/>
  <c r="A8106" i="1"/>
  <c r="H8105" i="1"/>
  <c r="F8105" i="1"/>
  <c r="A8105" i="1"/>
  <c r="H8104" i="1"/>
  <c r="F8104" i="1"/>
  <c r="A8104" i="1"/>
  <c r="H8103" i="1"/>
  <c r="F8103" i="1"/>
  <c r="A8103" i="1"/>
  <c r="H8102" i="1"/>
  <c r="F8102" i="1"/>
  <c r="A8102" i="1"/>
  <c r="H8101" i="1"/>
  <c r="F8101" i="1"/>
  <c r="A8101" i="1"/>
  <c r="H8100" i="1"/>
  <c r="F8100" i="1"/>
  <c r="A8100" i="1"/>
  <c r="H8099" i="1"/>
  <c r="F8099" i="1"/>
  <c r="A8099" i="1"/>
  <c r="H8098" i="1"/>
  <c r="F8098" i="1"/>
  <c r="A8098" i="1"/>
  <c r="H8097" i="1"/>
  <c r="F8097" i="1"/>
  <c r="A8097" i="1"/>
  <c r="H8096" i="1"/>
  <c r="F8096" i="1"/>
  <c r="A8096" i="1"/>
  <c r="H8095" i="1"/>
  <c r="F8095" i="1"/>
  <c r="A8095" i="1"/>
  <c r="H8094" i="1"/>
  <c r="F8094" i="1"/>
  <c r="A8094" i="1"/>
  <c r="H8093" i="1"/>
  <c r="F8093" i="1"/>
  <c r="A8093" i="1"/>
  <c r="H8092" i="1"/>
  <c r="F8092" i="1"/>
  <c r="A8092" i="1"/>
  <c r="H8091" i="1"/>
  <c r="F8091" i="1"/>
  <c r="A8091" i="1"/>
  <c r="H8090" i="1"/>
  <c r="F8090" i="1"/>
  <c r="A8090" i="1"/>
  <c r="H8089" i="1"/>
  <c r="F8089" i="1"/>
  <c r="A8089" i="1"/>
  <c r="H8088" i="1"/>
  <c r="F8088" i="1"/>
  <c r="A8088" i="1"/>
  <c r="H8087" i="1"/>
  <c r="F8087" i="1"/>
  <c r="A8087" i="1"/>
  <c r="H8086" i="1"/>
  <c r="F8086" i="1"/>
  <c r="A8086" i="1"/>
  <c r="H8085" i="1"/>
  <c r="F8085" i="1"/>
  <c r="A8085" i="1"/>
  <c r="H8084" i="1"/>
  <c r="F8084" i="1"/>
  <c r="A8084" i="1"/>
  <c r="H8083" i="1"/>
  <c r="F8083" i="1"/>
  <c r="A8083" i="1"/>
  <c r="H8082" i="1"/>
  <c r="F8082" i="1"/>
  <c r="A8082" i="1"/>
  <c r="H8081" i="1"/>
  <c r="F8081" i="1"/>
  <c r="A8081" i="1"/>
  <c r="H8080" i="1"/>
  <c r="F8080" i="1"/>
  <c r="A8080" i="1"/>
  <c r="H8079" i="1"/>
  <c r="F8079" i="1"/>
  <c r="A8079" i="1"/>
  <c r="H8078" i="1"/>
  <c r="F8078" i="1"/>
  <c r="A8078" i="1"/>
  <c r="H8077" i="1"/>
  <c r="F8077" i="1"/>
  <c r="A8077" i="1"/>
  <c r="H8076" i="1"/>
  <c r="F8076" i="1"/>
  <c r="A8076" i="1"/>
  <c r="H8075" i="1"/>
  <c r="F8075" i="1"/>
  <c r="A8075" i="1"/>
  <c r="H8074" i="1"/>
  <c r="F8074" i="1"/>
  <c r="A8074" i="1"/>
  <c r="H8073" i="1"/>
  <c r="F8073" i="1"/>
  <c r="A8073" i="1"/>
  <c r="H8072" i="1"/>
  <c r="F8072" i="1"/>
  <c r="A8072" i="1"/>
  <c r="H8071" i="1"/>
  <c r="F8071" i="1"/>
  <c r="A8071" i="1"/>
  <c r="H8070" i="1"/>
  <c r="F8070" i="1"/>
  <c r="A8070" i="1"/>
  <c r="H8069" i="1"/>
  <c r="F8069" i="1"/>
  <c r="A8069" i="1"/>
  <c r="H8068" i="1"/>
  <c r="F8068" i="1"/>
  <c r="A8068" i="1"/>
  <c r="H8067" i="1"/>
  <c r="F8067" i="1"/>
  <c r="A8067" i="1"/>
  <c r="H8066" i="1"/>
  <c r="F8066" i="1"/>
  <c r="A8066" i="1"/>
  <c r="H8065" i="1"/>
  <c r="F8065" i="1"/>
  <c r="A8065" i="1"/>
  <c r="H8064" i="1"/>
  <c r="F8064" i="1"/>
  <c r="A8064" i="1"/>
  <c r="H8063" i="1"/>
  <c r="F8063" i="1"/>
  <c r="A8063" i="1"/>
  <c r="H8062" i="1"/>
  <c r="F8062" i="1"/>
  <c r="A8062" i="1"/>
  <c r="H8061" i="1"/>
  <c r="F8061" i="1"/>
  <c r="A8061" i="1"/>
  <c r="H8060" i="1"/>
  <c r="F8060" i="1"/>
  <c r="A8060" i="1"/>
  <c r="H8059" i="1"/>
  <c r="F8059" i="1"/>
  <c r="A8059" i="1"/>
  <c r="H8058" i="1"/>
  <c r="F8058" i="1"/>
  <c r="A8058" i="1"/>
  <c r="H8057" i="1"/>
  <c r="F8057" i="1"/>
  <c r="A8057" i="1"/>
  <c r="H8056" i="1"/>
  <c r="F8056" i="1"/>
  <c r="A8056" i="1"/>
  <c r="H8055" i="1"/>
  <c r="F8055" i="1"/>
  <c r="A8055" i="1"/>
  <c r="H8054" i="1"/>
  <c r="F8054" i="1"/>
  <c r="A8054" i="1"/>
  <c r="H8053" i="1"/>
  <c r="F8053" i="1"/>
  <c r="A8053" i="1"/>
  <c r="H8052" i="1"/>
  <c r="F8052" i="1"/>
  <c r="A8052" i="1"/>
  <c r="H8051" i="1"/>
  <c r="F8051" i="1"/>
  <c r="A8051" i="1"/>
  <c r="H8050" i="1"/>
  <c r="F8050" i="1"/>
  <c r="A8050" i="1"/>
  <c r="H8049" i="1"/>
  <c r="F8049" i="1"/>
  <c r="A8049" i="1"/>
  <c r="H8048" i="1"/>
  <c r="F8048" i="1"/>
  <c r="A8048" i="1"/>
  <c r="H8047" i="1"/>
  <c r="F8047" i="1"/>
  <c r="A8047" i="1"/>
  <c r="H8046" i="1"/>
  <c r="F8046" i="1"/>
  <c r="A8046" i="1"/>
  <c r="H8045" i="1"/>
  <c r="F8045" i="1"/>
  <c r="A8045" i="1"/>
  <c r="H8044" i="1"/>
  <c r="F8044" i="1"/>
  <c r="A8044" i="1"/>
  <c r="H8043" i="1"/>
  <c r="F8043" i="1"/>
  <c r="A8043" i="1"/>
  <c r="H8042" i="1"/>
  <c r="F8042" i="1"/>
  <c r="A8042" i="1"/>
  <c r="H8041" i="1"/>
  <c r="F8041" i="1"/>
  <c r="A8041" i="1"/>
  <c r="H8040" i="1"/>
  <c r="F8040" i="1"/>
  <c r="A8040" i="1"/>
  <c r="H8039" i="1"/>
  <c r="F8039" i="1"/>
  <c r="A8039" i="1"/>
  <c r="H8038" i="1"/>
  <c r="F8038" i="1"/>
  <c r="A8038" i="1"/>
  <c r="H8037" i="1"/>
  <c r="F8037" i="1"/>
  <c r="A8037" i="1"/>
  <c r="H8036" i="1"/>
  <c r="F8036" i="1"/>
  <c r="A8036" i="1"/>
  <c r="H8035" i="1"/>
  <c r="F8035" i="1"/>
  <c r="A8035" i="1"/>
  <c r="H8034" i="1"/>
  <c r="F8034" i="1"/>
  <c r="A8034" i="1"/>
  <c r="H8033" i="1"/>
  <c r="F8033" i="1"/>
  <c r="A8033" i="1"/>
  <c r="H8032" i="1"/>
  <c r="F8032" i="1"/>
  <c r="A8032" i="1"/>
  <c r="H8031" i="1"/>
  <c r="F8031" i="1"/>
  <c r="A8031" i="1"/>
  <c r="H8030" i="1"/>
  <c r="F8030" i="1"/>
  <c r="A8030" i="1"/>
  <c r="H8029" i="1"/>
  <c r="F8029" i="1"/>
  <c r="A8029" i="1"/>
  <c r="H8028" i="1"/>
  <c r="F8028" i="1"/>
  <c r="A8028" i="1"/>
  <c r="H8027" i="1"/>
  <c r="F8027" i="1"/>
  <c r="A8027" i="1"/>
  <c r="H8026" i="1"/>
  <c r="F8026" i="1"/>
  <c r="A8026" i="1"/>
  <c r="H8025" i="1"/>
  <c r="F8025" i="1"/>
  <c r="A8025" i="1"/>
  <c r="H8024" i="1"/>
  <c r="F8024" i="1"/>
  <c r="A8024" i="1"/>
  <c r="H8023" i="1"/>
  <c r="F8023" i="1"/>
  <c r="A8023" i="1"/>
  <c r="H8022" i="1"/>
  <c r="F8022" i="1"/>
  <c r="A8022" i="1"/>
  <c r="H8021" i="1"/>
  <c r="F8021" i="1"/>
  <c r="A8021" i="1"/>
  <c r="H8020" i="1"/>
  <c r="F8020" i="1"/>
  <c r="A8020" i="1"/>
  <c r="H8019" i="1"/>
  <c r="F8019" i="1"/>
  <c r="A8019" i="1"/>
  <c r="H8018" i="1"/>
  <c r="F8018" i="1"/>
  <c r="A8018" i="1"/>
  <c r="H8017" i="1"/>
  <c r="F8017" i="1"/>
  <c r="A8017" i="1"/>
  <c r="H8016" i="1"/>
  <c r="F8016" i="1"/>
  <c r="A8016" i="1"/>
  <c r="H8015" i="1"/>
  <c r="F8015" i="1"/>
  <c r="A8015" i="1"/>
  <c r="H8014" i="1"/>
  <c r="F8014" i="1"/>
  <c r="A8014" i="1"/>
  <c r="H8013" i="1"/>
  <c r="F8013" i="1"/>
  <c r="A8013" i="1"/>
  <c r="H8012" i="1"/>
  <c r="F8012" i="1"/>
  <c r="A8012" i="1"/>
  <c r="H8011" i="1"/>
  <c r="F8011" i="1"/>
  <c r="A8011" i="1"/>
  <c r="H8010" i="1"/>
  <c r="F8010" i="1"/>
  <c r="A8010" i="1"/>
  <c r="H8009" i="1"/>
  <c r="F8009" i="1"/>
  <c r="A8009" i="1"/>
  <c r="H8008" i="1"/>
  <c r="F8008" i="1"/>
  <c r="A8008" i="1"/>
  <c r="H8007" i="1"/>
  <c r="F8007" i="1"/>
  <c r="A8007" i="1"/>
  <c r="H8006" i="1"/>
  <c r="F8006" i="1"/>
  <c r="A8006" i="1"/>
  <c r="H8005" i="1"/>
  <c r="F8005" i="1"/>
  <c r="A8005" i="1"/>
  <c r="H8004" i="1"/>
  <c r="F8004" i="1"/>
  <c r="A8004" i="1"/>
  <c r="H8003" i="1"/>
  <c r="F8003" i="1"/>
  <c r="A8003" i="1"/>
  <c r="H8002" i="1"/>
  <c r="F8002" i="1"/>
  <c r="A8002" i="1"/>
  <c r="H8001" i="1"/>
  <c r="F8001" i="1"/>
  <c r="A8001" i="1"/>
  <c r="H8000" i="1"/>
  <c r="F8000" i="1"/>
  <c r="A8000" i="1"/>
  <c r="H7999" i="1"/>
  <c r="F7999" i="1"/>
  <c r="A7999" i="1"/>
  <c r="H7998" i="1"/>
  <c r="F7998" i="1"/>
  <c r="A7998" i="1"/>
  <c r="H7997" i="1"/>
  <c r="F7997" i="1"/>
  <c r="A7997" i="1"/>
  <c r="H7996" i="1"/>
  <c r="F7996" i="1"/>
  <c r="A7996" i="1"/>
  <c r="H7995" i="1"/>
  <c r="F7995" i="1"/>
  <c r="A7995" i="1"/>
  <c r="H7994" i="1"/>
  <c r="F7994" i="1"/>
  <c r="A7994" i="1"/>
  <c r="H7993" i="1"/>
  <c r="F7993" i="1"/>
  <c r="A7993" i="1"/>
  <c r="H7992" i="1"/>
  <c r="F7992" i="1"/>
  <c r="A7992" i="1"/>
  <c r="H7991" i="1"/>
  <c r="F7991" i="1"/>
  <c r="A7991" i="1"/>
  <c r="H7990" i="1"/>
  <c r="F7990" i="1"/>
  <c r="A7990" i="1"/>
  <c r="H7989" i="1"/>
  <c r="F7989" i="1"/>
  <c r="A7989" i="1"/>
  <c r="H7988" i="1"/>
  <c r="F7988" i="1"/>
  <c r="A7988" i="1"/>
  <c r="H7987" i="1"/>
  <c r="F7987" i="1"/>
  <c r="A7987" i="1"/>
  <c r="H7986" i="1"/>
  <c r="F7986" i="1"/>
  <c r="A7986" i="1"/>
  <c r="H7985" i="1"/>
  <c r="F7985" i="1"/>
  <c r="A7985" i="1"/>
  <c r="H7984" i="1"/>
  <c r="F7984" i="1"/>
  <c r="A7984" i="1"/>
  <c r="H7983" i="1"/>
  <c r="F7983" i="1"/>
  <c r="A7983" i="1"/>
  <c r="H7982" i="1"/>
  <c r="F7982" i="1"/>
  <c r="A7982" i="1"/>
  <c r="H7981" i="1"/>
  <c r="F7981" i="1"/>
  <c r="A7981" i="1"/>
  <c r="H7980" i="1"/>
  <c r="F7980" i="1"/>
  <c r="A7980" i="1"/>
  <c r="H7979" i="1"/>
  <c r="F7979" i="1"/>
  <c r="A7979" i="1"/>
  <c r="H7978" i="1"/>
  <c r="F7978" i="1"/>
  <c r="A7978" i="1"/>
  <c r="H7977" i="1"/>
  <c r="F7977" i="1"/>
  <c r="A7977" i="1"/>
  <c r="H7976" i="1"/>
  <c r="F7976" i="1"/>
  <c r="A7976" i="1"/>
  <c r="H7975" i="1"/>
  <c r="F7975" i="1"/>
  <c r="A7975" i="1"/>
  <c r="H7974" i="1"/>
  <c r="F7974" i="1"/>
  <c r="A7974" i="1"/>
  <c r="H7973" i="1"/>
  <c r="F7973" i="1"/>
  <c r="A7973" i="1"/>
  <c r="H7972" i="1"/>
  <c r="F7972" i="1"/>
  <c r="A7972" i="1"/>
  <c r="H7971" i="1"/>
  <c r="F7971" i="1"/>
  <c r="A7971" i="1"/>
  <c r="H7970" i="1"/>
  <c r="F7970" i="1"/>
  <c r="A7970" i="1"/>
  <c r="H7969" i="1"/>
  <c r="F7969" i="1"/>
  <c r="A7969" i="1"/>
  <c r="H7968" i="1"/>
  <c r="F7968" i="1"/>
  <c r="A7968" i="1"/>
  <c r="H7967" i="1"/>
  <c r="F7967" i="1"/>
  <c r="A7967" i="1"/>
  <c r="H7966" i="1"/>
  <c r="F7966" i="1"/>
  <c r="A7966" i="1"/>
  <c r="H7965" i="1"/>
  <c r="F7965" i="1"/>
  <c r="A7965" i="1"/>
  <c r="H7964" i="1"/>
  <c r="F7964" i="1"/>
  <c r="A7964" i="1"/>
  <c r="H7963" i="1"/>
  <c r="F7963" i="1"/>
  <c r="A7963" i="1"/>
  <c r="H7962" i="1"/>
  <c r="F7962" i="1"/>
  <c r="A7962" i="1"/>
  <c r="H7961" i="1"/>
  <c r="F7961" i="1"/>
  <c r="A7961" i="1"/>
  <c r="H7960" i="1"/>
  <c r="F7960" i="1"/>
  <c r="A7960" i="1"/>
  <c r="H7959" i="1"/>
  <c r="F7959" i="1"/>
  <c r="A7959" i="1"/>
  <c r="H7958" i="1"/>
  <c r="F7958" i="1"/>
  <c r="A7958" i="1"/>
  <c r="H7957" i="1"/>
  <c r="F7957" i="1"/>
  <c r="A7957" i="1"/>
  <c r="H7956" i="1"/>
  <c r="F7956" i="1"/>
  <c r="A7956" i="1"/>
  <c r="H7955" i="1"/>
  <c r="F7955" i="1"/>
  <c r="A7955" i="1"/>
  <c r="H7954" i="1"/>
  <c r="F7954" i="1"/>
  <c r="A7954" i="1"/>
  <c r="H7953" i="1"/>
  <c r="F7953" i="1"/>
  <c r="A7953" i="1"/>
  <c r="H7952" i="1"/>
  <c r="F7952" i="1"/>
  <c r="A7952" i="1"/>
  <c r="H7951" i="1"/>
  <c r="F7951" i="1"/>
  <c r="A7951" i="1"/>
  <c r="H7950" i="1"/>
  <c r="F7950" i="1"/>
  <c r="A7950" i="1"/>
  <c r="H7949" i="1"/>
  <c r="F7949" i="1"/>
  <c r="A7949" i="1"/>
  <c r="H7948" i="1"/>
  <c r="F7948" i="1"/>
  <c r="A7948" i="1"/>
  <c r="H7947" i="1"/>
  <c r="F7947" i="1"/>
  <c r="A7947" i="1"/>
  <c r="H7946" i="1"/>
  <c r="F7946" i="1"/>
  <c r="A7946" i="1"/>
  <c r="H7945" i="1"/>
  <c r="F7945" i="1"/>
  <c r="A7945" i="1"/>
  <c r="H7944" i="1"/>
  <c r="F7944" i="1"/>
  <c r="A7944" i="1"/>
  <c r="H7943" i="1"/>
  <c r="F7943" i="1"/>
  <c r="A7943" i="1"/>
  <c r="H7942" i="1"/>
  <c r="F7942" i="1"/>
  <c r="A7942" i="1"/>
  <c r="H7941" i="1"/>
  <c r="F7941" i="1"/>
  <c r="A7941" i="1"/>
  <c r="H7940" i="1"/>
  <c r="F7940" i="1"/>
  <c r="A7940" i="1"/>
  <c r="H7939" i="1"/>
  <c r="F7939" i="1"/>
  <c r="A7939" i="1"/>
  <c r="H7938" i="1"/>
  <c r="F7938" i="1"/>
  <c r="A7938" i="1"/>
  <c r="H7937" i="1"/>
  <c r="F7937" i="1"/>
  <c r="A7937" i="1"/>
  <c r="H7936" i="1"/>
  <c r="F7936" i="1"/>
  <c r="A7936" i="1"/>
  <c r="H7935" i="1"/>
  <c r="F7935" i="1"/>
  <c r="A7935" i="1"/>
  <c r="H7934" i="1"/>
  <c r="F7934" i="1"/>
  <c r="A7934" i="1"/>
  <c r="H7933" i="1"/>
  <c r="F7933" i="1"/>
  <c r="A7933" i="1"/>
  <c r="H7932" i="1"/>
  <c r="F7932" i="1"/>
  <c r="A7932" i="1"/>
  <c r="H7931" i="1"/>
  <c r="F7931" i="1"/>
  <c r="A7931" i="1"/>
  <c r="H7930" i="1"/>
  <c r="F7930" i="1"/>
  <c r="A7930" i="1"/>
  <c r="H7929" i="1"/>
  <c r="F7929" i="1"/>
  <c r="A7929" i="1"/>
  <c r="H7928" i="1"/>
  <c r="F7928" i="1"/>
  <c r="A7928" i="1"/>
  <c r="H7927" i="1"/>
  <c r="F7927" i="1"/>
  <c r="A7927" i="1"/>
  <c r="H7926" i="1"/>
  <c r="F7926" i="1"/>
  <c r="A7926" i="1"/>
  <c r="H7925" i="1"/>
  <c r="F7925" i="1"/>
  <c r="A7925" i="1"/>
  <c r="H7924" i="1"/>
  <c r="F7924" i="1"/>
  <c r="A7924" i="1"/>
  <c r="H7923" i="1"/>
  <c r="F7923" i="1"/>
  <c r="A7923" i="1"/>
  <c r="H7922" i="1"/>
  <c r="F7922" i="1"/>
  <c r="A7922" i="1"/>
  <c r="H7921" i="1"/>
  <c r="F7921" i="1"/>
  <c r="A7921" i="1"/>
  <c r="H7920" i="1"/>
  <c r="F7920" i="1"/>
  <c r="A7920" i="1"/>
  <c r="H7919" i="1"/>
  <c r="F7919" i="1"/>
  <c r="A7919" i="1"/>
  <c r="H7918" i="1"/>
  <c r="F7918" i="1"/>
  <c r="A7918" i="1"/>
  <c r="H7917" i="1"/>
  <c r="F7917" i="1"/>
  <c r="A7917" i="1"/>
  <c r="H7916" i="1"/>
  <c r="F7916" i="1"/>
  <c r="A7916" i="1"/>
  <c r="H7915" i="1"/>
  <c r="F7915" i="1"/>
  <c r="A7915" i="1"/>
  <c r="H7914" i="1"/>
  <c r="F7914" i="1"/>
  <c r="A7914" i="1"/>
  <c r="H7913" i="1"/>
  <c r="F7913" i="1"/>
  <c r="A7913" i="1"/>
  <c r="H7912" i="1"/>
  <c r="F7912" i="1"/>
  <c r="A7912" i="1"/>
  <c r="H7911" i="1"/>
  <c r="F7911" i="1"/>
  <c r="A7911" i="1"/>
  <c r="H7910" i="1"/>
  <c r="F7910" i="1"/>
  <c r="A7910" i="1"/>
  <c r="H7909" i="1"/>
  <c r="F7909" i="1"/>
  <c r="A7909" i="1"/>
  <c r="H7908" i="1"/>
  <c r="F7908" i="1"/>
  <c r="A7908" i="1"/>
  <c r="H7907" i="1"/>
  <c r="F7907" i="1"/>
  <c r="A7907" i="1"/>
  <c r="H7906" i="1"/>
  <c r="F7906" i="1"/>
  <c r="A7906" i="1"/>
  <c r="H7905" i="1"/>
  <c r="F7905" i="1"/>
  <c r="A7905" i="1"/>
  <c r="H7904" i="1"/>
  <c r="F7904" i="1"/>
  <c r="A7904" i="1"/>
  <c r="H7903" i="1"/>
  <c r="F7903" i="1"/>
  <c r="A7903" i="1"/>
  <c r="H7902" i="1"/>
  <c r="F7902" i="1"/>
  <c r="A7902" i="1"/>
  <c r="H7901" i="1"/>
  <c r="F7901" i="1"/>
  <c r="A7901" i="1"/>
  <c r="H7900" i="1"/>
  <c r="F7900" i="1"/>
  <c r="A7900" i="1"/>
  <c r="H7899" i="1"/>
  <c r="F7899" i="1"/>
  <c r="A7899" i="1"/>
  <c r="H7898" i="1"/>
  <c r="F7898" i="1"/>
  <c r="A7898" i="1"/>
  <c r="H7897" i="1"/>
  <c r="F7897" i="1"/>
  <c r="A7897" i="1"/>
  <c r="H7896" i="1"/>
  <c r="F7896" i="1"/>
  <c r="A7896" i="1"/>
  <c r="H7895" i="1"/>
  <c r="F7895" i="1"/>
  <c r="A7895" i="1"/>
  <c r="H7894" i="1"/>
  <c r="F7894" i="1"/>
  <c r="A7894" i="1"/>
  <c r="H7893" i="1"/>
  <c r="F7893" i="1"/>
  <c r="A7893" i="1"/>
  <c r="H7892" i="1"/>
  <c r="F7892" i="1"/>
  <c r="A7892" i="1"/>
  <c r="H7891" i="1"/>
  <c r="F7891" i="1"/>
  <c r="A7891" i="1"/>
  <c r="H7890" i="1"/>
  <c r="F7890" i="1"/>
  <c r="A7890" i="1"/>
  <c r="H7889" i="1"/>
  <c r="F7889" i="1"/>
  <c r="A7889" i="1"/>
  <c r="H7888" i="1"/>
  <c r="F7888" i="1"/>
  <c r="A7888" i="1"/>
  <c r="H7887" i="1"/>
  <c r="F7887" i="1"/>
  <c r="A7887" i="1"/>
  <c r="H7886" i="1"/>
  <c r="F7886" i="1"/>
  <c r="A7886" i="1"/>
  <c r="H7885" i="1"/>
  <c r="F7885" i="1"/>
  <c r="A7885" i="1"/>
  <c r="H7884" i="1"/>
  <c r="F7884" i="1"/>
  <c r="A7884" i="1"/>
  <c r="H7883" i="1"/>
  <c r="F7883" i="1"/>
  <c r="A7883" i="1"/>
  <c r="H7882" i="1"/>
  <c r="F7882" i="1"/>
  <c r="A7882" i="1"/>
  <c r="H7881" i="1"/>
  <c r="F7881" i="1"/>
  <c r="A7881" i="1"/>
  <c r="H7880" i="1"/>
  <c r="F7880" i="1"/>
  <c r="A7880" i="1"/>
  <c r="H7879" i="1"/>
  <c r="F7879" i="1"/>
  <c r="A7879" i="1"/>
  <c r="H7878" i="1"/>
  <c r="F7878" i="1"/>
  <c r="A7878" i="1"/>
  <c r="H7877" i="1"/>
  <c r="F7877" i="1"/>
  <c r="A7877" i="1"/>
  <c r="H7876" i="1"/>
  <c r="F7876" i="1"/>
  <c r="A7876" i="1"/>
  <c r="H7875" i="1"/>
  <c r="F7875" i="1"/>
  <c r="A7875" i="1"/>
  <c r="H7874" i="1"/>
  <c r="F7874" i="1"/>
  <c r="A7874" i="1"/>
  <c r="H7873" i="1"/>
  <c r="F7873" i="1"/>
  <c r="A7873" i="1"/>
  <c r="H7872" i="1"/>
  <c r="F7872" i="1"/>
  <c r="A7872" i="1"/>
  <c r="H7871" i="1"/>
  <c r="F7871" i="1"/>
  <c r="A7871" i="1"/>
  <c r="H7870" i="1"/>
  <c r="F7870" i="1"/>
  <c r="A7870" i="1"/>
  <c r="H7869" i="1"/>
  <c r="F7869" i="1"/>
  <c r="A7869" i="1"/>
  <c r="H7868" i="1"/>
  <c r="F7868" i="1"/>
  <c r="A7868" i="1"/>
  <c r="H7867" i="1"/>
  <c r="F7867" i="1"/>
  <c r="A7867" i="1"/>
  <c r="H7866" i="1"/>
  <c r="F7866" i="1"/>
  <c r="A7866" i="1"/>
  <c r="H7865" i="1"/>
  <c r="F7865" i="1"/>
  <c r="A7865" i="1"/>
  <c r="H7864" i="1"/>
  <c r="F7864" i="1"/>
  <c r="A7864" i="1"/>
  <c r="H7863" i="1"/>
  <c r="F7863" i="1"/>
  <c r="A7863" i="1"/>
  <c r="H7862" i="1"/>
  <c r="F7862" i="1"/>
  <c r="A7862" i="1"/>
  <c r="H7861" i="1"/>
  <c r="F7861" i="1"/>
  <c r="A7861" i="1"/>
  <c r="H7860" i="1"/>
  <c r="F7860" i="1"/>
  <c r="A7860" i="1"/>
  <c r="H7859" i="1"/>
  <c r="F7859" i="1"/>
  <c r="A7859" i="1"/>
  <c r="H7858" i="1"/>
  <c r="F7858" i="1"/>
  <c r="A7858" i="1"/>
  <c r="H7857" i="1"/>
  <c r="F7857" i="1"/>
  <c r="A7857" i="1"/>
  <c r="H7856" i="1"/>
  <c r="F7856" i="1"/>
  <c r="A7856" i="1"/>
  <c r="H7855" i="1"/>
  <c r="F7855" i="1"/>
  <c r="A7855" i="1"/>
  <c r="H7854" i="1"/>
  <c r="F7854" i="1"/>
  <c r="A7854" i="1"/>
  <c r="H7853" i="1"/>
  <c r="F7853" i="1"/>
  <c r="A7853" i="1"/>
  <c r="H7852" i="1"/>
  <c r="F7852" i="1"/>
  <c r="A7852" i="1"/>
  <c r="H7851" i="1"/>
  <c r="F7851" i="1"/>
  <c r="A7851" i="1"/>
  <c r="H7850" i="1"/>
  <c r="F7850" i="1"/>
  <c r="A7850" i="1"/>
  <c r="H7849" i="1"/>
  <c r="F7849" i="1"/>
  <c r="A7849" i="1"/>
  <c r="H7848" i="1"/>
  <c r="F7848" i="1"/>
  <c r="A7848" i="1"/>
  <c r="H7847" i="1"/>
  <c r="F7847" i="1"/>
  <c r="A7847" i="1"/>
  <c r="H7846" i="1"/>
  <c r="F7846" i="1"/>
  <c r="A7846" i="1"/>
  <c r="H7845" i="1"/>
  <c r="F7845" i="1"/>
  <c r="A7845" i="1"/>
  <c r="H7844" i="1"/>
  <c r="F7844" i="1"/>
  <c r="A7844" i="1"/>
  <c r="H7843" i="1"/>
  <c r="F7843" i="1"/>
  <c r="A7843" i="1"/>
  <c r="H7842" i="1"/>
  <c r="F7842" i="1"/>
  <c r="A7842" i="1"/>
  <c r="H7841" i="1"/>
  <c r="F7841" i="1"/>
  <c r="A7841" i="1"/>
  <c r="H7840" i="1"/>
  <c r="F7840" i="1"/>
  <c r="A7840" i="1"/>
  <c r="H7839" i="1"/>
  <c r="F7839" i="1"/>
  <c r="A7839" i="1"/>
  <c r="H7838" i="1"/>
  <c r="F7838" i="1"/>
  <c r="A7838" i="1"/>
  <c r="H7837" i="1"/>
  <c r="F7837" i="1"/>
  <c r="A7837" i="1"/>
  <c r="H7836" i="1"/>
  <c r="F7836" i="1"/>
  <c r="A7836" i="1"/>
  <c r="H7835" i="1"/>
  <c r="F7835" i="1"/>
  <c r="A7835" i="1"/>
  <c r="H7834" i="1"/>
  <c r="F7834" i="1"/>
  <c r="A7834" i="1"/>
  <c r="H7833" i="1"/>
  <c r="F7833" i="1"/>
  <c r="A7833" i="1"/>
  <c r="H7832" i="1"/>
  <c r="F7832" i="1"/>
  <c r="A7832" i="1"/>
  <c r="H7831" i="1"/>
  <c r="F7831" i="1"/>
  <c r="A7831" i="1"/>
  <c r="H7830" i="1"/>
  <c r="F7830" i="1"/>
  <c r="A7830" i="1"/>
  <c r="H7829" i="1"/>
  <c r="F7829" i="1"/>
  <c r="A7829" i="1"/>
  <c r="H7828" i="1"/>
  <c r="F7828" i="1"/>
  <c r="A7828" i="1"/>
  <c r="H7827" i="1"/>
  <c r="F7827" i="1"/>
  <c r="A7827" i="1"/>
  <c r="H7826" i="1"/>
  <c r="F7826" i="1"/>
  <c r="A7826" i="1"/>
  <c r="H7825" i="1"/>
  <c r="F7825" i="1"/>
  <c r="A7825" i="1"/>
  <c r="H7824" i="1"/>
  <c r="F7824" i="1"/>
  <c r="A7824" i="1"/>
  <c r="H7823" i="1"/>
  <c r="F7823" i="1"/>
  <c r="A7823" i="1"/>
  <c r="H7822" i="1"/>
  <c r="F7822" i="1"/>
  <c r="A7822" i="1"/>
  <c r="H7821" i="1"/>
  <c r="F7821" i="1"/>
  <c r="A7821" i="1"/>
  <c r="H7820" i="1"/>
  <c r="F7820" i="1"/>
  <c r="A7820" i="1"/>
  <c r="H7819" i="1"/>
  <c r="F7819" i="1"/>
  <c r="A7819" i="1"/>
  <c r="H7818" i="1"/>
  <c r="F7818" i="1"/>
  <c r="A7818" i="1"/>
  <c r="H7817" i="1"/>
  <c r="F7817" i="1"/>
  <c r="A7817" i="1"/>
  <c r="H7816" i="1"/>
  <c r="F7816" i="1"/>
  <c r="A7816" i="1"/>
  <c r="H7815" i="1"/>
  <c r="F7815" i="1"/>
  <c r="A7815" i="1"/>
  <c r="H7814" i="1"/>
  <c r="F7814" i="1"/>
  <c r="A7814" i="1"/>
  <c r="H7813" i="1"/>
  <c r="F7813" i="1"/>
  <c r="A7813" i="1"/>
  <c r="H7812" i="1"/>
  <c r="F7812" i="1"/>
  <c r="A7812" i="1"/>
  <c r="H7811" i="1"/>
  <c r="F7811" i="1"/>
  <c r="A7811" i="1"/>
  <c r="H7810" i="1"/>
  <c r="F7810" i="1"/>
  <c r="A7810" i="1"/>
  <c r="H7809" i="1"/>
  <c r="F7809" i="1"/>
  <c r="A7809" i="1"/>
  <c r="H7808" i="1"/>
  <c r="F7808" i="1"/>
  <c r="A7808" i="1"/>
  <c r="H7807" i="1"/>
  <c r="F7807" i="1"/>
  <c r="A7807" i="1"/>
  <c r="H7806" i="1"/>
  <c r="F7806" i="1"/>
  <c r="A7806" i="1"/>
  <c r="H7805" i="1"/>
  <c r="F7805" i="1"/>
  <c r="A7805" i="1"/>
  <c r="H7804" i="1"/>
  <c r="F7804" i="1"/>
  <c r="A7804" i="1"/>
  <c r="H7803" i="1"/>
  <c r="F7803" i="1"/>
  <c r="A7803" i="1"/>
  <c r="H7802" i="1"/>
  <c r="F7802" i="1"/>
  <c r="A7802" i="1"/>
  <c r="H7801" i="1"/>
  <c r="F7801" i="1"/>
  <c r="A7801" i="1"/>
  <c r="H7800" i="1"/>
  <c r="F7800" i="1"/>
  <c r="A7800" i="1"/>
  <c r="H7799" i="1"/>
  <c r="F7799" i="1"/>
  <c r="A7799" i="1"/>
  <c r="H7798" i="1"/>
  <c r="F7798" i="1"/>
  <c r="A7798" i="1"/>
  <c r="H7797" i="1"/>
  <c r="F7797" i="1"/>
  <c r="A7797" i="1"/>
  <c r="H7796" i="1"/>
  <c r="F7796" i="1"/>
  <c r="A7796" i="1"/>
  <c r="H7795" i="1"/>
  <c r="F7795" i="1"/>
  <c r="A7795" i="1"/>
  <c r="H7794" i="1"/>
  <c r="F7794" i="1"/>
  <c r="A7794" i="1"/>
  <c r="H7793" i="1"/>
  <c r="F7793" i="1"/>
  <c r="A7793" i="1"/>
  <c r="H7792" i="1"/>
  <c r="F7792" i="1"/>
  <c r="A7792" i="1"/>
  <c r="H7791" i="1"/>
  <c r="F7791" i="1"/>
  <c r="A7791" i="1"/>
  <c r="H7790" i="1"/>
  <c r="F7790" i="1"/>
  <c r="A7790" i="1"/>
  <c r="H7789" i="1"/>
  <c r="F7789" i="1"/>
  <c r="A7789" i="1"/>
  <c r="H7788" i="1"/>
  <c r="F7788" i="1"/>
  <c r="A7788" i="1"/>
  <c r="H7787" i="1"/>
  <c r="F7787" i="1"/>
  <c r="A7787" i="1"/>
  <c r="H7786" i="1"/>
  <c r="F7786" i="1"/>
  <c r="A7786" i="1"/>
  <c r="H7785" i="1"/>
  <c r="F7785" i="1"/>
  <c r="A7785" i="1"/>
  <c r="H7784" i="1"/>
  <c r="F7784" i="1"/>
  <c r="A7784" i="1"/>
  <c r="H7783" i="1"/>
  <c r="F7783" i="1"/>
  <c r="A7783" i="1"/>
  <c r="H7782" i="1"/>
  <c r="F7782" i="1"/>
  <c r="A7782" i="1"/>
  <c r="H7781" i="1"/>
  <c r="F7781" i="1"/>
  <c r="A7781" i="1"/>
  <c r="H7780" i="1"/>
  <c r="F7780" i="1"/>
  <c r="A7780" i="1"/>
  <c r="H7779" i="1"/>
  <c r="F7779" i="1"/>
  <c r="A7779" i="1"/>
  <c r="H7778" i="1"/>
  <c r="F7778" i="1"/>
  <c r="A7778" i="1"/>
  <c r="H7777" i="1"/>
  <c r="F7777" i="1"/>
  <c r="A7777" i="1"/>
  <c r="H7776" i="1"/>
  <c r="F7776" i="1"/>
  <c r="A7776" i="1"/>
  <c r="H7775" i="1"/>
  <c r="F7775" i="1"/>
  <c r="A7775" i="1"/>
  <c r="H7774" i="1"/>
  <c r="F7774" i="1"/>
  <c r="A7774" i="1"/>
  <c r="H7773" i="1"/>
  <c r="F7773" i="1"/>
  <c r="A7773" i="1"/>
  <c r="H7772" i="1"/>
  <c r="F7772" i="1"/>
  <c r="A7772" i="1"/>
  <c r="H7771" i="1"/>
  <c r="F7771" i="1"/>
  <c r="A7771" i="1"/>
  <c r="H7770" i="1"/>
  <c r="F7770" i="1"/>
  <c r="A7770" i="1"/>
  <c r="H7769" i="1"/>
  <c r="F7769" i="1"/>
  <c r="A7769" i="1"/>
  <c r="H7768" i="1"/>
  <c r="F7768" i="1"/>
  <c r="A7768" i="1"/>
  <c r="H7767" i="1"/>
  <c r="F7767" i="1"/>
  <c r="A7767" i="1"/>
  <c r="H7766" i="1"/>
  <c r="F7766" i="1"/>
  <c r="A7766" i="1"/>
  <c r="H7765" i="1"/>
  <c r="F7765" i="1"/>
  <c r="A7765" i="1"/>
  <c r="H7764" i="1"/>
  <c r="F7764" i="1"/>
  <c r="A7764" i="1"/>
  <c r="H7763" i="1"/>
  <c r="F7763" i="1"/>
  <c r="A7763" i="1"/>
  <c r="H7762" i="1"/>
  <c r="F7762" i="1"/>
  <c r="A7762" i="1"/>
  <c r="H7761" i="1"/>
  <c r="F7761" i="1"/>
  <c r="A7761" i="1"/>
  <c r="H7760" i="1"/>
  <c r="F7760" i="1"/>
  <c r="A7760" i="1"/>
  <c r="H7759" i="1"/>
  <c r="F7759" i="1"/>
  <c r="A7759" i="1"/>
  <c r="H7758" i="1"/>
  <c r="F7758" i="1"/>
  <c r="A7758" i="1"/>
  <c r="H7757" i="1"/>
  <c r="F7757" i="1"/>
  <c r="A7757" i="1"/>
  <c r="H7756" i="1"/>
  <c r="F7756" i="1"/>
  <c r="A7756" i="1"/>
  <c r="H7755" i="1"/>
  <c r="F7755" i="1"/>
  <c r="A7755" i="1"/>
  <c r="H7754" i="1"/>
  <c r="F7754" i="1"/>
  <c r="A7754" i="1"/>
  <c r="H7753" i="1"/>
  <c r="F7753" i="1"/>
  <c r="A7753" i="1"/>
  <c r="H7752" i="1"/>
  <c r="F7752" i="1"/>
  <c r="A7752" i="1"/>
  <c r="H7751" i="1"/>
  <c r="F7751" i="1"/>
  <c r="A7751" i="1"/>
  <c r="H7750" i="1"/>
  <c r="F7750" i="1"/>
  <c r="A7750" i="1"/>
  <c r="H7749" i="1"/>
  <c r="F7749" i="1"/>
  <c r="A7749" i="1"/>
  <c r="H7748" i="1"/>
  <c r="F7748" i="1"/>
  <c r="A7748" i="1"/>
  <c r="H7747" i="1"/>
  <c r="F7747" i="1"/>
  <c r="A7747" i="1"/>
  <c r="H7746" i="1"/>
  <c r="F7746" i="1"/>
  <c r="A7746" i="1"/>
  <c r="H7745" i="1"/>
  <c r="F7745" i="1"/>
  <c r="A7745" i="1"/>
  <c r="H7744" i="1"/>
  <c r="F7744" i="1"/>
  <c r="A7744" i="1"/>
  <c r="H7743" i="1"/>
  <c r="F7743" i="1"/>
  <c r="A7743" i="1"/>
  <c r="H7742" i="1"/>
  <c r="F7742" i="1"/>
  <c r="A7742" i="1"/>
  <c r="H7741" i="1"/>
  <c r="F7741" i="1"/>
  <c r="A7741" i="1"/>
  <c r="H7740" i="1"/>
  <c r="F7740" i="1"/>
  <c r="A7740" i="1"/>
  <c r="H7739" i="1"/>
  <c r="F7739" i="1"/>
  <c r="A7739" i="1"/>
  <c r="H7738" i="1"/>
  <c r="F7738" i="1"/>
  <c r="A7738" i="1"/>
  <c r="H7737" i="1"/>
  <c r="F7737" i="1"/>
  <c r="A7737" i="1"/>
  <c r="H7736" i="1"/>
  <c r="F7736" i="1"/>
  <c r="A7736" i="1"/>
  <c r="H7735" i="1"/>
  <c r="F7735" i="1"/>
  <c r="A7735" i="1"/>
  <c r="H7734" i="1"/>
  <c r="F7734" i="1"/>
  <c r="A7734" i="1"/>
  <c r="H7733" i="1"/>
  <c r="F7733" i="1"/>
  <c r="A7733" i="1"/>
  <c r="H7732" i="1"/>
  <c r="F7732" i="1"/>
  <c r="A7732" i="1"/>
  <c r="H7731" i="1"/>
  <c r="F7731" i="1"/>
  <c r="A7731" i="1"/>
  <c r="H7730" i="1"/>
  <c r="F7730" i="1"/>
  <c r="A7730" i="1"/>
  <c r="H7729" i="1"/>
  <c r="F7729" i="1"/>
  <c r="A7729" i="1"/>
  <c r="H7728" i="1"/>
  <c r="F7728" i="1"/>
  <c r="A7728" i="1"/>
  <c r="H7727" i="1"/>
  <c r="F7727" i="1"/>
  <c r="A7727" i="1"/>
  <c r="H7726" i="1"/>
  <c r="F7726" i="1"/>
  <c r="A7726" i="1"/>
  <c r="H7725" i="1"/>
  <c r="F7725" i="1"/>
  <c r="A7725" i="1"/>
  <c r="H7724" i="1"/>
  <c r="F7724" i="1"/>
  <c r="A7724" i="1"/>
  <c r="H7723" i="1"/>
  <c r="F7723" i="1"/>
  <c r="A7723" i="1"/>
  <c r="H7722" i="1"/>
  <c r="F7722" i="1"/>
  <c r="A7722" i="1"/>
  <c r="H7721" i="1"/>
  <c r="F7721" i="1"/>
  <c r="A7721" i="1"/>
  <c r="H7720" i="1"/>
  <c r="F7720" i="1"/>
  <c r="A7720" i="1"/>
  <c r="H7719" i="1"/>
  <c r="F7719" i="1"/>
  <c r="A7719" i="1"/>
  <c r="H7718" i="1"/>
  <c r="F7718" i="1"/>
  <c r="A7718" i="1"/>
  <c r="H7717" i="1"/>
  <c r="F7717" i="1"/>
  <c r="A7717" i="1"/>
  <c r="H7716" i="1"/>
  <c r="F7716" i="1"/>
  <c r="A7716" i="1"/>
  <c r="H7715" i="1"/>
  <c r="F7715" i="1"/>
  <c r="A7715" i="1"/>
  <c r="H7714" i="1"/>
  <c r="F7714" i="1"/>
  <c r="A7714" i="1"/>
  <c r="H7713" i="1"/>
  <c r="F7713" i="1"/>
  <c r="A7713" i="1"/>
  <c r="H7712" i="1"/>
  <c r="F7712" i="1"/>
  <c r="A7712" i="1"/>
  <c r="H7711" i="1"/>
  <c r="F7711" i="1"/>
  <c r="A7711" i="1"/>
  <c r="H7710" i="1"/>
  <c r="F7710" i="1"/>
  <c r="A7710" i="1"/>
  <c r="H7709" i="1"/>
  <c r="F7709" i="1"/>
  <c r="A7709" i="1"/>
  <c r="H7708" i="1"/>
  <c r="F7708" i="1"/>
  <c r="A7708" i="1"/>
  <c r="H7707" i="1"/>
  <c r="F7707" i="1"/>
  <c r="A7707" i="1"/>
  <c r="H7706" i="1"/>
  <c r="F7706" i="1"/>
  <c r="A7706" i="1"/>
  <c r="H7705" i="1"/>
  <c r="F7705" i="1"/>
  <c r="A7705" i="1"/>
  <c r="H7704" i="1"/>
  <c r="F7704" i="1"/>
  <c r="A7704" i="1"/>
  <c r="H7703" i="1"/>
  <c r="F7703" i="1"/>
  <c r="A7703" i="1"/>
  <c r="H7702" i="1"/>
  <c r="F7702" i="1"/>
  <c r="A7702" i="1"/>
  <c r="H7701" i="1"/>
  <c r="F7701" i="1"/>
  <c r="A7701" i="1"/>
  <c r="H7700" i="1"/>
  <c r="F7700" i="1"/>
  <c r="A7700" i="1"/>
  <c r="H7699" i="1"/>
  <c r="F7699" i="1"/>
  <c r="A7699" i="1"/>
  <c r="H7698" i="1"/>
  <c r="F7698" i="1"/>
  <c r="A7698" i="1"/>
  <c r="H7697" i="1"/>
  <c r="F7697" i="1"/>
  <c r="A7697" i="1"/>
  <c r="H7696" i="1"/>
  <c r="F7696" i="1"/>
  <c r="A7696" i="1"/>
  <c r="H7695" i="1"/>
  <c r="F7695" i="1"/>
  <c r="A7695" i="1"/>
  <c r="H7694" i="1"/>
  <c r="F7694" i="1"/>
  <c r="A7694" i="1"/>
  <c r="H7693" i="1"/>
  <c r="F7693" i="1"/>
  <c r="A7693" i="1"/>
  <c r="H7692" i="1"/>
  <c r="F7692" i="1"/>
  <c r="A7692" i="1"/>
  <c r="H7691" i="1"/>
  <c r="F7691" i="1"/>
  <c r="A7691" i="1"/>
  <c r="H7690" i="1"/>
  <c r="F7690" i="1"/>
  <c r="A7690" i="1"/>
  <c r="H7689" i="1"/>
  <c r="F7689" i="1"/>
  <c r="A7689" i="1"/>
  <c r="H7688" i="1"/>
  <c r="F7688" i="1"/>
  <c r="A7688" i="1"/>
  <c r="H7687" i="1"/>
  <c r="F7687" i="1"/>
  <c r="A7687" i="1"/>
  <c r="H7686" i="1"/>
  <c r="F7686" i="1"/>
  <c r="A7686" i="1"/>
  <c r="H7685" i="1"/>
  <c r="F7685" i="1"/>
  <c r="A7685" i="1"/>
  <c r="H7684" i="1"/>
  <c r="F7684" i="1"/>
  <c r="A7684" i="1"/>
  <c r="H7683" i="1"/>
  <c r="F7683" i="1"/>
  <c r="A7683" i="1"/>
  <c r="H7682" i="1"/>
  <c r="F7682" i="1"/>
  <c r="A7682" i="1"/>
  <c r="H7681" i="1"/>
  <c r="F7681" i="1"/>
  <c r="A7681" i="1"/>
  <c r="H7680" i="1"/>
  <c r="F7680" i="1"/>
  <c r="A7680" i="1"/>
  <c r="H7679" i="1"/>
  <c r="F7679" i="1"/>
  <c r="A7679" i="1"/>
  <c r="H7678" i="1"/>
  <c r="F7678" i="1"/>
  <c r="A7678" i="1"/>
  <c r="H7677" i="1"/>
  <c r="F7677" i="1"/>
  <c r="A7677" i="1"/>
  <c r="H7676" i="1"/>
  <c r="F7676" i="1"/>
  <c r="A7676" i="1"/>
  <c r="H7675" i="1"/>
  <c r="F7675" i="1"/>
  <c r="A7675" i="1"/>
  <c r="H7674" i="1"/>
  <c r="F7674" i="1"/>
  <c r="A7674" i="1"/>
  <c r="H7673" i="1"/>
  <c r="F7673" i="1"/>
  <c r="A7673" i="1"/>
  <c r="H7672" i="1"/>
  <c r="F7672" i="1"/>
  <c r="A7672" i="1"/>
  <c r="H7671" i="1"/>
  <c r="F7671" i="1"/>
  <c r="A7671" i="1"/>
  <c r="H7670" i="1"/>
  <c r="F7670" i="1"/>
  <c r="A7670" i="1"/>
  <c r="H7669" i="1"/>
  <c r="F7669" i="1"/>
  <c r="A7669" i="1"/>
  <c r="H7668" i="1"/>
  <c r="F7668" i="1"/>
  <c r="A7668" i="1"/>
  <c r="H7667" i="1"/>
  <c r="F7667" i="1"/>
  <c r="A7667" i="1"/>
  <c r="H7666" i="1"/>
  <c r="F7666" i="1"/>
  <c r="A7666" i="1"/>
  <c r="H7665" i="1"/>
  <c r="F7665" i="1"/>
  <c r="A7665" i="1"/>
  <c r="H7664" i="1"/>
  <c r="F7664" i="1"/>
  <c r="A7664" i="1"/>
  <c r="H7663" i="1"/>
  <c r="F7663" i="1"/>
  <c r="A7663" i="1"/>
  <c r="H7662" i="1"/>
  <c r="F7662" i="1"/>
  <c r="A7662" i="1"/>
  <c r="H7661" i="1"/>
  <c r="F7661" i="1"/>
  <c r="A7661" i="1"/>
  <c r="H7660" i="1"/>
  <c r="F7660" i="1"/>
  <c r="A7660" i="1"/>
  <c r="H7659" i="1"/>
  <c r="F7659" i="1"/>
  <c r="A7659" i="1"/>
  <c r="H7658" i="1"/>
  <c r="F7658" i="1"/>
  <c r="A7658" i="1"/>
  <c r="H7657" i="1"/>
  <c r="F7657" i="1"/>
  <c r="A7657" i="1"/>
  <c r="H7656" i="1"/>
  <c r="F7656" i="1"/>
  <c r="A7656" i="1"/>
  <c r="H7655" i="1"/>
  <c r="F7655" i="1"/>
  <c r="A7655" i="1"/>
  <c r="H7654" i="1"/>
  <c r="F7654" i="1"/>
  <c r="A7654" i="1"/>
  <c r="H7653" i="1"/>
  <c r="F7653" i="1"/>
  <c r="A7653" i="1"/>
  <c r="H7652" i="1"/>
  <c r="F7652" i="1"/>
  <c r="A7652" i="1"/>
  <c r="H7651" i="1"/>
  <c r="F7651" i="1"/>
  <c r="A7651" i="1"/>
  <c r="H7650" i="1"/>
  <c r="F7650" i="1"/>
  <c r="A7650" i="1"/>
  <c r="H7649" i="1"/>
  <c r="F7649" i="1"/>
  <c r="A7649" i="1"/>
  <c r="H7648" i="1"/>
  <c r="F7648" i="1"/>
  <c r="A7648" i="1"/>
  <c r="H7647" i="1"/>
  <c r="F7647" i="1"/>
  <c r="A7647" i="1"/>
  <c r="H7646" i="1"/>
  <c r="F7646" i="1"/>
  <c r="A7646" i="1"/>
  <c r="H7645" i="1"/>
  <c r="F7645" i="1"/>
  <c r="A7645" i="1"/>
  <c r="H7644" i="1"/>
  <c r="F7644" i="1"/>
  <c r="A7644" i="1"/>
  <c r="H7643" i="1"/>
  <c r="F7643" i="1"/>
  <c r="A7643" i="1"/>
  <c r="H7642" i="1"/>
  <c r="F7642" i="1"/>
  <c r="A7642" i="1"/>
  <c r="H7641" i="1"/>
  <c r="F7641" i="1"/>
  <c r="A7641" i="1"/>
  <c r="H7640" i="1"/>
  <c r="F7640" i="1"/>
  <c r="A7640" i="1"/>
  <c r="H7639" i="1"/>
  <c r="F7639" i="1"/>
  <c r="A7639" i="1"/>
  <c r="H7638" i="1"/>
  <c r="F7638" i="1"/>
  <c r="A7638" i="1"/>
  <c r="H7637" i="1"/>
  <c r="F7637" i="1"/>
  <c r="A7637" i="1"/>
  <c r="H7636" i="1"/>
  <c r="F7636" i="1"/>
  <c r="A7636" i="1"/>
  <c r="H7635" i="1"/>
  <c r="F7635" i="1"/>
  <c r="A7635" i="1"/>
  <c r="H7634" i="1"/>
  <c r="F7634" i="1"/>
  <c r="A7634" i="1"/>
  <c r="H7633" i="1"/>
  <c r="F7633" i="1"/>
  <c r="A7633" i="1"/>
  <c r="H7632" i="1"/>
  <c r="F7632" i="1"/>
  <c r="A7632" i="1"/>
  <c r="H7631" i="1"/>
  <c r="F7631" i="1"/>
  <c r="A7631" i="1"/>
  <c r="H7630" i="1"/>
  <c r="F7630" i="1"/>
  <c r="A7630" i="1"/>
  <c r="H7629" i="1"/>
  <c r="F7629" i="1"/>
  <c r="A7629" i="1"/>
  <c r="H7628" i="1"/>
  <c r="F7628" i="1"/>
  <c r="A7628" i="1"/>
  <c r="H7627" i="1"/>
  <c r="F7627" i="1"/>
  <c r="A7627" i="1"/>
  <c r="H7626" i="1"/>
  <c r="F7626" i="1"/>
  <c r="A7626" i="1"/>
  <c r="H7625" i="1"/>
  <c r="F7625" i="1"/>
  <c r="A7625" i="1"/>
  <c r="H7624" i="1"/>
  <c r="F7624" i="1"/>
  <c r="A7624" i="1"/>
  <c r="H7623" i="1"/>
  <c r="F7623" i="1"/>
  <c r="A7623" i="1"/>
  <c r="H7622" i="1"/>
  <c r="F7622" i="1"/>
  <c r="A7622" i="1"/>
  <c r="H7621" i="1"/>
  <c r="F7621" i="1"/>
  <c r="A7621" i="1"/>
  <c r="H7620" i="1"/>
  <c r="F7620" i="1"/>
  <c r="A7620" i="1"/>
  <c r="H7619" i="1"/>
  <c r="F7619" i="1"/>
  <c r="A7619" i="1"/>
  <c r="H7618" i="1"/>
  <c r="F7618" i="1"/>
  <c r="A7618" i="1"/>
  <c r="H7617" i="1"/>
  <c r="F7617" i="1"/>
  <c r="A7617" i="1"/>
  <c r="H7616" i="1"/>
  <c r="F7616" i="1"/>
  <c r="A7616" i="1"/>
  <c r="H7615" i="1"/>
  <c r="F7615" i="1"/>
  <c r="A7615" i="1"/>
  <c r="H7614" i="1"/>
  <c r="F7614" i="1"/>
  <c r="A7614" i="1"/>
  <c r="H7613" i="1"/>
  <c r="F7613" i="1"/>
  <c r="A7613" i="1"/>
  <c r="H7612" i="1"/>
  <c r="F7612" i="1"/>
  <c r="A7612" i="1"/>
  <c r="H7611" i="1"/>
  <c r="F7611" i="1"/>
  <c r="A7611" i="1"/>
  <c r="H7610" i="1"/>
  <c r="F7610" i="1"/>
  <c r="A7610" i="1"/>
  <c r="H7609" i="1"/>
  <c r="F7609" i="1"/>
  <c r="A7609" i="1"/>
  <c r="H7608" i="1"/>
  <c r="F7608" i="1"/>
  <c r="A7608" i="1"/>
  <c r="H7607" i="1"/>
  <c r="F7607" i="1"/>
  <c r="A7607" i="1"/>
  <c r="H7606" i="1"/>
  <c r="F7606" i="1"/>
  <c r="A7606" i="1"/>
  <c r="H7605" i="1"/>
  <c r="F7605" i="1"/>
  <c r="A7605" i="1"/>
  <c r="H7604" i="1"/>
  <c r="F7604" i="1"/>
  <c r="A7604" i="1"/>
  <c r="H7603" i="1"/>
  <c r="F7603" i="1"/>
  <c r="A7603" i="1"/>
  <c r="H7602" i="1"/>
  <c r="F7602" i="1"/>
  <c r="A7602" i="1"/>
  <c r="H7601" i="1"/>
  <c r="F7601" i="1"/>
  <c r="A7601" i="1"/>
  <c r="H7600" i="1"/>
  <c r="F7600" i="1"/>
  <c r="A7600" i="1"/>
  <c r="H7599" i="1"/>
  <c r="F7599" i="1"/>
  <c r="A7599" i="1"/>
  <c r="H7598" i="1"/>
  <c r="F7598" i="1"/>
  <c r="A7598" i="1"/>
  <c r="H7597" i="1"/>
  <c r="F7597" i="1"/>
  <c r="A7597" i="1"/>
  <c r="H7596" i="1"/>
  <c r="F7596" i="1"/>
  <c r="A7596" i="1"/>
  <c r="H7595" i="1"/>
  <c r="F7595" i="1"/>
  <c r="A7595" i="1"/>
  <c r="H7594" i="1"/>
  <c r="F7594" i="1"/>
  <c r="A7594" i="1"/>
  <c r="H7593" i="1"/>
  <c r="F7593" i="1"/>
  <c r="A7593" i="1"/>
  <c r="H7592" i="1"/>
  <c r="F7592" i="1"/>
  <c r="A7592" i="1"/>
  <c r="H7591" i="1"/>
  <c r="F7591" i="1"/>
  <c r="A7591" i="1"/>
  <c r="H7590" i="1"/>
  <c r="F7590" i="1"/>
  <c r="A7590" i="1"/>
  <c r="H7589" i="1"/>
  <c r="F7589" i="1"/>
  <c r="A7589" i="1"/>
  <c r="H7588" i="1"/>
  <c r="F7588" i="1"/>
  <c r="A7588" i="1"/>
  <c r="H7587" i="1"/>
  <c r="F7587" i="1"/>
  <c r="A7587" i="1"/>
  <c r="H7586" i="1"/>
  <c r="F7586" i="1"/>
  <c r="A7586" i="1"/>
  <c r="H7585" i="1"/>
  <c r="F7585" i="1"/>
  <c r="A7585" i="1"/>
  <c r="H7584" i="1"/>
  <c r="F7584" i="1"/>
  <c r="A7584" i="1"/>
  <c r="H7583" i="1"/>
  <c r="F7583" i="1"/>
  <c r="A7583" i="1"/>
  <c r="H7582" i="1"/>
  <c r="F7582" i="1"/>
  <c r="A7582" i="1"/>
  <c r="H7581" i="1"/>
  <c r="F7581" i="1"/>
  <c r="A7581" i="1"/>
  <c r="H7580" i="1"/>
  <c r="F7580" i="1"/>
  <c r="A7580" i="1"/>
  <c r="H7579" i="1"/>
  <c r="F7579" i="1"/>
  <c r="A7579" i="1"/>
  <c r="H7578" i="1"/>
  <c r="F7578" i="1"/>
  <c r="A7578" i="1"/>
  <c r="H7577" i="1"/>
  <c r="F7577" i="1"/>
  <c r="A7577" i="1"/>
  <c r="H7576" i="1"/>
  <c r="F7576" i="1"/>
  <c r="A7576" i="1"/>
  <c r="H7575" i="1"/>
  <c r="F7575" i="1"/>
  <c r="A7575" i="1"/>
  <c r="H7574" i="1"/>
  <c r="F7574" i="1"/>
  <c r="A7574" i="1"/>
  <c r="H7573" i="1"/>
  <c r="F7573" i="1"/>
  <c r="A7573" i="1"/>
  <c r="H7572" i="1"/>
  <c r="F7572" i="1"/>
  <c r="A7572" i="1"/>
  <c r="H7571" i="1"/>
  <c r="F7571" i="1"/>
  <c r="A7571" i="1"/>
  <c r="H7570" i="1"/>
  <c r="F7570" i="1"/>
  <c r="A7570" i="1"/>
  <c r="H7569" i="1"/>
  <c r="F7569" i="1"/>
  <c r="A7569" i="1"/>
  <c r="H7568" i="1"/>
  <c r="F7568" i="1"/>
  <c r="A7568" i="1"/>
  <c r="H7567" i="1"/>
  <c r="F7567" i="1"/>
  <c r="A7567" i="1"/>
  <c r="H7566" i="1"/>
  <c r="F7566" i="1"/>
  <c r="A7566" i="1"/>
  <c r="H7565" i="1"/>
  <c r="F7565" i="1"/>
  <c r="A7565" i="1"/>
  <c r="H7564" i="1"/>
  <c r="F7564" i="1"/>
  <c r="A7564" i="1"/>
  <c r="H7563" i="1"/>
  <c r="F7563" i="1"/>
  <c r="A7563" i="1"/>
  <c r="H7562" i="1"/>
  <c r="F7562" i="1"/>
  <c r="A7562" i="1"/>
  <c r="H7561" i="1"/>
  <c r="F7561" i="1"/>
  <c r="A7561" i="1"/>
  <c r="H7560" i="1"/>
  <c r="F7560" i="1"/>
  <c r="A7560" i="1"/>
  <c r="H7559" i="1"/>
  <c r="F7559" i="1"/>
  <c r="A7559" i="1"/>
  <c r="H7558" i="1"/>
  <c r="F7558" i="1"/>
  <c r="A7558" i="1"/>
  <c r="H7557" i="1"/>
  <c r="F7557" i="1"/>
  <c r="A7557" i="1"/>
  <c r="H7556" i="1"/>
  <c r="F7556" i="1"/>
  <c r="A7556" i="1"/>
  <c r="H7555" i="1"/>
  <c r="F7555" i="1"/>
  <c r="A7555" i="1"/>
  <c r="H7554" i="1"/>
  <c r="F7554" i="1"/>
  <c r="A7554" i="1"/>
  <c r="H7553" i="1"/>
  <c r="F7553" i="1"/>
  <c r="A7553" i="1"/>
  <c r="H7552" i="1"/>
  <c r="F7552" i="1"/>
  <c r="A7552" i="1"/>
  <c r="H7551" i="1"/>
  <c r="F7551" i="1"/>
  <c r="A7551" i="1"/>
  <c r="H7550" i="1"/>
  <c r="F7550" i="1"/>
  <c r="A7550" i="1"/>
  <c r="H7549" i="1"/>
  <c r="F7549" i="1"/>
  <c r="A7549" i="1"/>
  <c r="H7548" i="1"/>
  <c r="F7548" i="1"/>
  <c r="A7548" i="1"/>
  <c r="H7547" i="1"/>
  <c r="F7547" i="1"/>
  <c r="A7547" i="1"/>
  <c r="H7546" i="1"/>
  <c r="F7546" i="1"/>
  <c r="A7546" i="1"/>
  <c r="H7545" i="1"/>
  <c r="F7545" i="1"/>
  <c r="A7545" i="1"/>
  <c r="H7544" i="1"/>
  <c r="F7544" i="1"/>
  <c r="A7544" i="1"/>
  <c r="H7543" i="1"/>
  <c r="F7543" i="1"/>
  <c r="A7543" i="1"/>
  <c r="H7542" i="1"/>
  <c r="F7542" i="1"/>
  <c r="A7542" i="1"/>
  <c r="H7541" i="1"/>
  <c r="F7541" i="1"/>
  <c r="A7541" i="1"/>
  <c r="H7540" i="1"/>
  <c r="F7540" i="1"/>
  <c r="A7540" i="1"/>
  <c r="H7539" i="1"/>
  <c r="F7539" i="1"/>
  <c r="A7539" i="1"/>
  <c r="H7538" i="1"/>
  <c r="F7538" i="1"/>
  <c r="A7538" i="1"/>
  <c r="H7537" i="1"/>
  <c r="F7537" i="1"/>
  <c r="A7537" i="1"/>
  <c r="H7536" i="1"/>
  <c r="F7536" i="1"/>
  <c r="A7536" i="1"/>
  <c r="H7535" i="1"/>
  <c r="F7535" i="1"/>
  <c r="A7535" i="1"/>
  <c r="H7534" i="1"/>
  <c r="F7534" i="1"/>
  <c r="A7534" i="1"/>
  <c r="H7533" i="1"/>
  <c r="F7533" i="1"/>
  <c r="A7533" i="1"/>
  <c r="H7532" i="1"/>
  <c r="F7532" i="1"/>
  <c r="A7532" i="1"/>
  <c r="H7531" i="1"/>
  <c r="F7531" i="1"/>
  <c r="A7531" i="1"/>
  <c r="H7530" i="1"/>
  <c r="F7530" i="1"/>
  <c r="A7530" i="1"/>
  <c r="H7529" i="1"/>
  <c r="F7529" i="1"/>
  <c r="A7529" i="1"/>
  <c r="H7528" i="1"/>
  <c r="F7528" i="1"/>
  <c r="A7528" i="1"/>
  <c r="H7527" i="1"/>
  <c r="F7527" i="1"/>
  <c r="A7527" i="1"/>
  <c r="H7526" i="1"/>
  <c r="F7526" i="1"/>
  <c r="A7526" i="1"/>
  <c r="H7525" i="1"/>
  <c r="F7525" i="1"/>
  <c r="A7525" i="1"/>
  <c r="H7524" i="1"/>
  <c r="F7524" i="1"/>
  <c r="A7524" i="1"/>
  <c r="H7523" i="1"/>
  <c r="F7523" i="1"/>
  <c r="A7523" i="1"/>
  <c r="H7522" i="1"/>
  <c r="F7522" i="1"/>
  <c r="A7522" i="1"/>
  <c r="H7521" i="1"/>
  <c r="F7521" i="1"/>
  <c r="A7521" i="1"/>
  <c r="H7520" i="1"/>
  <c r="F7520" i="1"/>
  <c r="A7520" i="1"/>
  <c r="H7519" i="1"/>
  <c r="F7519" i="1"/>
  <c r="A7519" i="1"/>
  <c r="H7518" i="1"/>
  <c r="F7518" i="1"/>
  <c r="A7518" i="1"/>
  <c r="H7517" i="1"/>
  <c r="F7517" i="1"/>
  <c r="A7517" i="1"/>
  <c r="H7516" i="1"/>
  <c r="F7516" i="1"/>
  <c r="A7516" i="1"/>
  <c r="H7515" i="1"/>
  <c r="F7515" i="1"/>
  <c r="A7515" i="1"/>
  <c r="H7514" i="1"/>
  <c r="F7514" i="1"/>
  <c r="A7514" i="1"/>
  <c r="H7513" i="1"/>
  <c r="F7513" i="1"/>
  <c r="A7513" i="1"/>
  <c r="H7512" i="1"/>
  <c r="F7512" i="1"/>
  <c r="A7512" i="1"/>
  <c r="H7511" i="1"/>
  <c r="F7511" i="1"/>
  <c r="A7511" i="1"/>
  <c r="H7510" i="1"/>
  <c r="F7510" i="1"/>
  <c r="A7510" i="1"/>
  <c r="H7509" i="1"/>
  <c r="F7509" i="1"/>
  <c r="A7509" i="1"/>
  <c r="H7508" i="1"/>
  <c r="F7508" i="1"/>
  <c r="A7508" i="1"/>
  <c r="H7507" i="1"/>
  <c r="F7507" i="1"/>
  <c r="A7507" i="1"/>
  <c r="H7506" i="1"/>
  <c r="F7506" i="1"/>
  <c r="A7506" i="1"/>
  <c r="H7505" i="1"/>
  <c r="F7505" i="1"/>
  <c r="A7505" i="1"/>
  <c r="H7504" i="1"/>
  <c r="F7504" i="1"/>
  <c r="A7504" i="1"/>
  <c r="H7503" i="1"/>
  <c r="F7503" i="1"/>
  <c r="A7503" i="1"/>
  <c r="H7502" i="1"/>
  <c r="F7502" i="1"/>
  <c r="A7502" i="1"/>
  <c r="H7501" i="1"/>
  <c r="F7501" i="1"/>
  <c r="A7501" i="1"/>
  <c r="H7500" i="1"/>
  <c r="F7500" i="1"/>
  <c r="A7500" i="1"/>
  <c r="H7499" i="1"/>
  <c r="F7499" i="1"/>
  <c r="A7499" i="1"/>
  <c r="H7498" i="1"/>
  <c r="F7498" i="1"/>
  <c r="A7498" i="1"/>
  <c r="H7497" i="1"/>
  <c r="F7497" i="1"/>
  <c r="A7497" i="1"/>
  <c r="H7496" i="1"/>
  <c r="F7496" i="1"/>
  <c r="A7496" i="1"/>
  <c r="H7495" i="1"/>
  <c r="F7495" i="1"/>
  <c r="A7495" i="1"/>
  <c r="H7494" i="1"/>
  <c r="F7494" i="1"/>
  <c r="A7494" i="1"/>
  <c r="H7493" i="1"/>
  <c r="F7493" i="1"/>
  <c r="A7493" i="1"/>
  <c r="H7492" i="1"/>
  <c r="F7492" i="1"/>
  <c r="A7492" i="1"/>
  <c r="H7491" i="1"/>
  <c r="F7491" i="1"/>
  <c r="A7491" i="1"/>
  <c r="H7490" i="1"/>
  <c r="F7490" i="1"/>
  <c r="A7490" i="1"/>
  <c r="H7489" i="1"/>
  <c r="F7489" i="1"/>
  <c r="A7489" i="1"/>
  <c r="H7488" i="1"/>
  <c r="F7488" i="1"/>
  <c r="A7488" i="1"/>
  <c r="H7487" i="1"/>
  <c r="F7487" i="1"/>
  <c r="A7487" i="1"/>
  <c r="H7486" i="1"/>
  <c r="F7486" i="1"/>
  <c r="A7486" i="1"/>
  <c r="H7485" i="1"/>
  <c r="F7485" i="1"/>
  <c r="A7485" i="1"/>
  <c r="H7484" i="1"/>
  <c r="F7484" i="1"/>
  <c r="A7484" i="1"/>
  <c r="H7483" i="1"/>
  <c r="F7483" i="1"/>
  <c r="A7483" i="1"/>
  <c r="H7482" i="1"/>
  <c r="F7482" i="1"/>
  <c r="A7482" i="1"/>
  <c r="H7481" i="1"/>
  <c r="F7481" i="1"/>
  <c r="A7481" i="1"/>
  <c r="H7480" i="1"/>
  <c r="F7480" i="1"/>
  <c r="A7480" i="1"/>
  <c r="H7479" i="1"/>
  <c r="F7479" i="1"/>
  <c r="A7479" i="1"/>
  <c r="H7478" i="1"/>
  <c r="F7478" i="1"/>
  <c r="A7478" i="1"/>
  <c r="H7477" i="1"/>
  <c r="F7477" i="1"/>
  <c r="A7477" i="1"/>
  <c r="H7476" i="1"/>
  <c r="F7476" i="1"/>
  <c r="A7476" i="1"/>
  <c r="H7475" i="1"/>
  <c r="F7475" i="1"/>
  <c r="A7475" i="1"/>
  <c r="H7474" i="1"/>
  <c r="F7474" i="1"/>
  <c r="A7474" i="1"/>
  <c r="H7473" i="1"/>
  <c r="F7473" i="1"/>
  <c r="A7473" i="1"/>
  <c r="H7472" i="1"/>
  <c r="F7472" i="1"/>
  <c r="A7472" i="1"/>
  <c r="H7471" i="1"/>
  <c r="F7471" i="1"/>
  <c r="A7471" i="1"/>
  <c r="H7470" i="1"/>
  <c r="F7470" i="1"/>
  <c r="A7470" i="1"/>
  <c r="H7469" i="1"/>
  <c r="F7469" i="1"/>
  <c r="A7469" i="1"/>
  <c r="H7468" i="1"/>
  <c r="F7468" i="1"/>
  <c r="A7468" i="1"/>
  <c r="H7467" i="1"/>
  <c r="F7467" i="1"/>
  <c r="A7467" i="1"/>
  <c r="H7466" i="1"/>
  <c r="F7466" i="1"/>
  <c r="A7466" i="1"/>
  <c r="H7465" i="1"/>
  <c r="F7465" i="1"/>
  <c r="A7465" i="1"/>
  <c r="H7464" i="1"/>
  <c r="F7464" i="1"/>
  <c r="A7464" i="1"/>
  <c r="H7463" i="1"/>
  <c r="F7463" i="1"/>
  <c r="A7463" i="1"/>
  <c r="H7462" i="1"/>
  <c r="F7462" i="1"/>
  <c r="A7462" i="1"/>
  <c r="H7461" i="1"/>
  <c r="F7461" i="1"/>
  <c r="A7461" i="1"/>
  <c r="H7460" i="1"/>
  <c r="F7460" i="1"/>
  <c r="A7460" i="1"/>
  <c r="H7459" i="1"/>
  <c r="F7459" i="1"/>
  <c r="A7459" i="1"/>
  <c r="H7458" i="1"/>
  <c r="F7458" i="1"/>
  <c r="A7458" i="1"/>
  <c r="H7457" i="1"/>
  <c r="F7457" i="1"/>
  <c r="A7457" i="1"/>
  <c r="H7456" i="1"/>
  <c r="F7456" i="1"/>
  <c r="A7456" i="1"/>
  <c r="H7455" i="1"/>
  <c r="F7455" i="1"/>
  <c r="A7455" i="1"/>
  <c r="H7454" i="1"/>
  <c r="F7454" i="1"/>
  <c r="A7454" i="1"/>
  <c r="H7453" i="1"/>
  <c r="F7453" i="1"/>
  <c r="A7453" i="1"/>
  <c r="H7452" i="1"/>
  <c r="F7452" i="1"/>
  <c r="A7452" i="1"/>
  <c r="H7451" i="1"/>
  <c r="F7451" i="1"/>
  <c r="A7451" i="1"/>
  <c r="H7450" i="1"/>
  <c r="F7450" i="1"/>
  <c r="A7450" i="1"/>
  <c r="H7449" i="1"/>
  <c r="F7449" i="1"/>
  <c r="A7449" i="1"/>
  <c r="H7448" i="1"/>
  <c r="F7448" i="1"/>
  <c r="A7448" i="1"/>
  <c r="H7447" i="1"/>
  <c r="F7447" i="1"/>
  <c r="A7447" i="1"/>
  <c r="H7446" i="1"/>
  <c r="F7446" i="1"/>
  <c r="A7446" i="1"/>
  <c r="H7445" i="1"/>
  <c r="F7445" i="1"/>
  <c r="A7445" i="1"/>
  <c r="H7444" i="1"/>
  <c r="F7444" i="1"/>
  <c r="A7444" i="1"/>
  <c r="H7443" i="1"/>
  <c r="F7443" i="1"/>
  <c r="A7443" i="1"/>
  <c r="H7442" i="1"/>
  <c r="F7442" i="1"/>
  <c r="A7442" i="1"/>
  <c r="H7441" i="1"/>
  <c r="F7441" i="1"/>
  <c r="A7441" i="1"/>
  <c r="H7440" i="1"/>
  <c r="F7440" i="1"/>
  <c r="A7440" i="1"/>
  <c r="H7439" i="1"/>
  <c r="F7439" i="1"/>
  <c r="A7439" i="1"/>
  <c r="H7438" i="1"/>
  <c r="F7438" i="1"/>
  <c r="A7438" i="1"/>
  <c r="H7437" i="1"/>
  <c r="F7437" i="1"/>
  <c r="A7437" i="1"/>
  <c r="H7436" i="1"/>
  <c r="F7436" i="1"/>
  <c r="A7436" i="1"/>
  <c r="H7435" i="1"/>
  <c r="F7435" i="1"/>
  <c r="A7435" i="1"/>
  <c r="H7434" i="1"/>
  <c r="F7434" i="1"/>
  <c r="A7434" i="1"/>
  <c r="H7433" i="1"/>
  <c r="F7433" i="1"/>
  <c r="A7433" i="1"/>
  <c r="H7432" i="1"/>
  <c r="F7432" i="1"/>
  <c r="A7432" i="1"/>
  <c r="H7431" i="1"/>
  <c r="F7431" i="1"/>
  <c r="A7431" i="1"/>
  <c r="H7430" i="1"/>
  <c r="F7430" i="1"/>
  <c r="A7430" i="1"/>
  <c r="H7429" i="1"/>
  <c r="F7429" i="1"/>
  <c r="A7429" i="1"/>
  <c r="H7428" i="1"/>
  <c r="F7428" i="1"/>
  <c r="A7428" i="1"/>
  <c r="H7427" i="1"/>
  <c r="F7427" i="1"/>
  <c r="A7427" i="1"/>
  <c r="H7426" i="1"/>
  <c r="F7426" i="1"/>
  <c r="A7426" i="1"/>
  <c r="H7425" i="1"/>
  <c r="F7425" i="1"/>
  <c r="A7425" i="1"/>
  <c r="H7424" i="1"/>
  <c r="F7424" i="1"/>
  <c r="A7424" i="1"/>
  <c r="H7423" i="1"/>
  <c r="F7423" i="1"/>
  <c r="A7423" i="1"/>
  <c r="H7422" i="1"/>
  <c r="F7422" i="1"/>
  <c r="A7422" i="1"/>
  <c r="H7421" i="1"/>
  <c r="F7421" i="1"/>
  <c r="A7421" i="1"/>
  <c r="H7420" i="1"/>
  <c r="F7420" i="1"/>
  <c r="A7420" i="1"/>
  <c r="H7419" i="1"/>
  <c r="F7419" i="1"/>
  <c r="A7419" i="1"/>
  <c r="H7418" i="1"/>
  <c r="F7418" i="1"/>
  <c r="A7418" i="1"/>
  <c r="H7417" i="1"/>
  <c r="F7417" i="1"/>
  <c r="A7417" i="1"/>
  <c r="H7416" i="1"/>
  <c r="F7416" i="1"/>
  <c r="A7416" i="1"/>
  <c r="H7415" i="1"/>
  <c r="F7415" i="1"/>
  <c r="A7415" i="1"/>
  <c r="H7414" i="1"/>
  <c r="F7414" i="1"/>
  <c r="A7414" i="1"/>
  <c r="H7413" i="1"/>
  <c r="F7413" i="1"/>
  <c r="A7413" i="1"/>
  <c r="H7412" i="1"/>
  <c r="F7412" i="1"/>
  <c r="A7412" i="1"/>
  <c r="H7411" i="1"/>
  <c r="F7411" i="1"/>
  <c r="A7411" i="1"/>
  <c r="H7410" i="1"/>
  <c r="F7410" i="1"/>
  <c r="A7410" i="1"/>
  <c r="H7409" i="1"/>
  <c r="F7409" i="1"/>
  <c r="A7409" i="1"/>
  <c r="H7408" i="1"/>
  <c r="F7408" i="1"/>
  <c r="A7408" i="1"/>
  <c r="H7407" i="1"/>
  <c r="F7407" i="1"/>
  <c r="A7407" i="1"/>
  <c r="H7406" i="1"/>
  <c r="F7406" i="1"/>
  <c r="A7406" i="1"/>
  <c r="H7405" i="1"/>
  <c r="F7405" i="1"/>
  <c r="A7405" i="1"/>
  <c r="H7404" i="1"/>
  <c r="F7404" i="1"/>
  <c r="A7404" i="1"/>
  <c r="H7403" i="1"/>
  <c r="F7403" i="1"/>
  <c r="A7403" i="1"/>
  <c r="H7402" i="1"/>
  <c r="F7402" i="1"/>
  <c r="A7402" i="1"/>
  <c r="H7401" i="1"/>
  <c r="F7401" i="1"/>
  <c r="A7401" i="1"/>
  <c r="H7400" i="1"/>
  <c r="F7400" i="1"/>
  <c r="A7400" i="1"/>
  <c r="H7399" i="1"/>
  <c r="F7399" i="1"/>
  <c r="A7399" i="1"/>
  <c r="H7398" i="1"/>
  <c r="F7398" i="1"/>
  <c r="A7398" i="1"/>
  <c r="H7397" i="1"/>
  <c r="F7397" i="1"/>
  <c r="A7397" i="1"/>
  <c r="H7396" i="1"/>
  <c r="F7396" i="1"/>
  <c r="A7396" i="1"/>
  <c r="H7395" i="1"/>
  <c r="F7395" i="1"/>
  <c r="A7395" i="1"/>
  <c r="H7394" i="1"/>
  <c r="F7394" i="1"/>
  <c r="A7394" i="1"/>
  <c r="H7393" i="1"/>
  <c r="F7393" i="1"/>
  <c r="A7393" i="1"/>
  <c r="H7392" i="1"/>
  <c r="F7392" i="1"/>
  <c r="A7392" i="1"/>
  <c r="H7391" i="1"/>
  <c r="F7391" i="1"/>
  <c r="A7391" i="1"/>
  <c r="H7390" i="1"/>
  <c r="F7390" i="1"/>
  <c r="A7390" i="1"/>
  <c r="H7389" i="1"/>
  <c r="F7389" i="1"/>
  <c r="A7389" i="1"/>
  <c r="H7388" i="1"/>
  <c r="F7388" i="1"/>
  <c r="A7388" i="1"/>
  <c r="H7387" i="1"/>
  <c r="F7387" i="1"/>
  <c r="A7387" i="1"/>
  <c r="H7386" i="1"/>
  <c r="F7386" i="1"/>
  <c r="A7386" i="1"/>
  <c r="H7385" i="1"/>
  <c r="F7385" i="1"/>
  <c r="A7385" i="1"/>
  <c r="H7384" i="1"/>
  <c r="F7384" i="1"/>
  <c r="A7384" i="1"/>
  <c r="H7383" i="1"/>
  <c r="F7383" i="1"/>
  <c r="A7383" i="1"/>
  <c r="H7382" i="1"/>
  <c r="F7382" i="1"/>
  <c r="A7382" i="1"/>
  <c r="H7381" i="1"/>
  <c r="F7381" i="1"/>
  <c r="A7381" i="1"/>
  <c r="H7380" i="1"/>
  <c r="F7380" i="1"/>
  <c r="A7380" i="1"/>
  <c r="H7379" i="1"/>
  <c r="F7379" i="1"/>
  <c r="A7379" i="1"/>
  <c r="H7378" i="1"/>
  <c r="F7378" i="1"/>
  <c r="A7378" i="1"/>
  <c r="H7377" i="1"/>
  <c r="F7377" i="1"/>
  <c r="A7377" i="1"/>
  <c r="H7376" i="1"/>
  <c r="F7376" i="1"/>
  <c r="A7376" i="1"/>
  <c r="H7375" i="1"/>
  <c r="F7375" i="1"/>
  <c r="A7375" i="1"/>
  <c r="H7374" i="1"/>
  <c r="F7374" i="1"/>
  <c r="A7374" i="1"/>
  <c r="H7373" i="1"/>
  <c r="F7373" i="1"/>
  <c r="A7373" i="1"/>
  <c r="H7372" i="1"/>
  <c r="F7372" i="1"/>
  <c r="A7372" i="1"/>
  <c r="H7371" i="1"/>
  <c r="F7371" i="1"/>
  <c r="A7371" i="1"/>
  <c r="H7370" i="1"/>
  <c r="F7370" i="1"/>
  <c r="A7370" i="1"/>
  <c r="H7369" i="1"/>
  <c r="F7369" i="1"/>
  <c r="A7369" i="1"/>
  <c r="H7368" i="1"/>
  <c r="F7368" i="1"/>
  <c r="A7368" i="1"/>
  <c r="H7367" i="1"/>
  <c r="F7367" i="1"/>
  <c r="A7367" i="1"/>
  <c r="H7366" i="1"/>
  <c r="F7366" i="1"/>
  <c r="A7366" i="1"/>
  <c r="H7365" i="1"/>
  <c r="F7365" i="1"/>
  <c r="A7365" i="1"/>
  <c r="H7364" i="1"/>
  <c r="F7364" i="1"/>
  <c r="A7364" i="1"/>
  <c r="H7363" i="1"/>
  <c r="F7363" i="1"/>
  <c r="A7363" i="1"/>
  <c r="H7362" i="1"/>
  <c r="F7362" i="1"/>
  <c r="A7362" i="1"/>
  <c r="H7361" i="1"/>
  <c r="F7361" i="1"/>
  <c r="A7361" i="1"/>
  <c r="H7360" i="1"/>
  <c r="F7360" i="1"/>
  <c r="A7360" i="1"/>
  <c r="H7359" i="1"/>
  <c r="F7359" i="1"/>
  <c r="A7359" i="1"/>
  <c r="H7358" i="1"/>
  <c r="F7358" i="1"/>
  <c r="A7358" i="1"/>
  <c r="H7357" i="1"/>
  <c r="F7357" i="1"/>
  <c r="A7357" i="1"/>
  <c r="H7356" i="1"/>
  <c r="F7356" i="1"/>
  <c r="A7356" i="1"/>
  <c r="H7355" i="1"/>
  <c r="F7355" i="1"/>
  <c r="A7355" i="1"/>
  <c r="H7354" i="1"/>
  <c r="F7354" i="1"/>
  <c r="A7354" i="1"/>
  <c r="H7353" i="1"/>
  <c r="F7353" i="1"/>
  <c r="A7353" i="1"/>
  <c r="H7352" i="1"/>
  <c r="F7352" i="1"/>
  <c r="A7352" i="1"/>
  <c r="H7351" i="1"/>
  <c r="F7351" i="1"/>
  <c r="A7351" i="1"/>
  <c r="H7350" i="1"/>
  <c r="F7350" i="1"/>
  <c r="A7350" i="1"/>
  <c r="H7349" i="1"/>
  <c r="F7349" i="1"/>
  <c r="A7349" i="1"/>
  <c r="H7348" i="1"/>
  <c r="F7348" i="1"/>
  <c r="A7348" i="1"/>
  <c r="H7347" i="1"/>
  <c r="F7347" i="1"/>
  <c r="A7347" i="1"/>
  <c r="H7346" i="1"/>
  <c r="F7346" i="1"/>
  <c r="A7346" i="1"/>
  <c r="H7345" i="1"/>
  <c r="F7345" i="1"/>
  <c r="A7345" i="1"/>
  <c r="H7344" i="1"/>
  <c r="F7344" i="1"/>
  <c r="A7344" i="1"/>
  <c r="H7343" i="1"/>
  <c r="F7343" i="1"/>
  <c r="A7343" i="1"/>
  <c r="H7342" i="1"/>
  <c r="F7342" i="1"/>
  <c r="A7342" i="1"/>
  <c r="H7341" i="1"/>
  <c r="F7341" i="1"/>
  <c r="A7341" i="1"/>
  <c r="H7340" i="1"/>
  <c r="F7340" i="1"/>
  <c r="A7340" i="1"/>
  <c r="H7339" i="1"/>
  <c r="F7339" i="1"/>
  <c r="A7339" i="1"/>
  <c r="H7338" i="1"/>
  <c r="F7338" i="1"/>
  <c r="A7338" i="1"/>
  <c r="H7337" i="1"/>
  <c r="F7337" i="1"/>
  <c r="A7337" i="1"/>
  <c r="H7336" i="1"/>
  <c r="F7336" i="1"/>
  <c r="A7336" i="1"/>
  <c r="H7335" i="1"/>
  <c r="F7335" i="1"/>
  <c r="A7335" i="1"/>
  <c r="H7334" i="1"/>
  <c r="F7334" i="1"/>
  <c r="A7334" i="1"/>
  <c r="H7333" i="1"/>
  <c r="F7333" i="1"/>
  <c r="A7333" i="1"/>
  <c r="H7332" i="1"/>
  <c r="F7332" i="1"/>
  <c r="A7332" i="1"/>
  <c r="H7331" i="1"/>
  <c r="F7331" i="1"/>
  <c r="A7331" i="1"/>
  <c r="H7330" i="1"/>
  <c r="F7330" i="1"/>
  <c r="A7330" i="1"/>
  <c r="H7329" i="1"/>
  <c r="F7329" i="1"/>
  <c r="A7329" i="1"/>
  <c r="H7328" i="1"/>
  <c r="F7328" i="1"/>
  <c r="A7328" i="1"/>
  <c r="H7327" i="1"/>
  <c r="F7327" i="1"/>
  <c r="A7327" i="1"/>
  <c r="H7326" i="1"/>
  <c r="F7326" i="1"/>
  <c r="A7326" i="1"/>
  <c r="H7325" i="1"/>
  <c r="F7325" i="1"/>
  <c r="A7325" i="1"/>
  <c r="H7324" i="1"/>
  <c r="F7324" i="1"/>
  <c r="A7324" i="1"/>
  <c r="H7323" i="1"/>
  <c r="F7323" i="1"/>
  <c r="A7323" i="1"/>
  <c r="H7322" i="1"/>
  <c r="F7322" i="1"/>
  <c r="A7322" i="1"/>
  <c r="H7321" i="1"/>
  <c r="F7321" i="1"/>
  <c r="A7321" i="1"/>
  <c r="H7320" i="1"/>
  <c r="F7320" i="1"/>
  <c r="A7320" i="1"/>
  <c r="H7319" i="1"/>
  <c r="F7319" i="1"/>
  <c r="A7319" i="1"/>
  <c r="H7318" i="1"/>
  <c r="F7318" i="1"/>
  <c r="A7318" i="1"/>
  <c r="H7317" i="1"/>
  <c r="F7317" i="1"/>
  <c r="A7317" i="1"/>
  <c r="H7316" i="1"/>
  <c r="F7316" i="1"/>
  <c r="A7316" i="1"/>
  <c r="H7315" i="1"/>
  <c r="F7315" i="1"/>
  <c r="A7315" i="1"/>
  <c r="H7314" i="1"/>
  <c r="F7314" i="1"/>
  <c r="A7314" i="1"/>
  <c r="H7313" i="1"/>
  <c r="F7313" i="1"/>
  <c r="A7313" i="1"/>
  <c r="H7312" i="1"/>
  <c r="F7312" i="1"/>
  <c r="A7312" i="1"/>
  <c r="H7311" i="1"/>
  <c r="F7311" i="1"/>
  <c r="A7311" i="1"/>
  <c r="H7310" i="1"/>
  <c r="F7310" i="1"/>
  <c r="A7310" i="1"/>
  <c r="H7309" i="1"/>
  <c r="F7309" i="1"/>
  <c r="A7309" i="1"/>
  <c r="H7308" i="1"/>
  <c r="F7308" i="1"/>
  <c r="A7308" i="1"/>
  <c r="H7307" i="1"/>
  <c r="F7307" i="1"/>
  <c r="A7307" i="1"/>
  <c r="H7306" i="1"/>
  <c r="F7306" i="1"/>
  <c r="A7306" i="1"/>
  <c r="H7305" i="1"/>
  <c r="F7305" i="1"/>
  <c r="A7305" i="1"/>
  <c r="H7304" i="1"/>
  <c r="F7304" i="1"/>
  <c r="A7304" i="1"/>
  <c r="H7303" i="1"/>
  <c r="F7303" i="1"/>
  <c r="A7303" i="1"/>
  <c r="H7302" i="1"/>
  <c r="F7302" i="1"/>
  <c r="A7302" i="1"/>
  <c r="H7301" i="1"/>
  <c r="F7301" i="1"/>
  <c r="A7301" i="1"/>
  <c r="H7300" i="1"/>
  <c r="F7300" i="1"/>
  <c r="A7300" i="1"/>
  <c r="H7299" i="1"/>
  <c r="F7299" i="1"/>
  <c r="A7299" i="1"/>
  <c r="H7298" i="1"/>
  <c r="F7298" i="1"/>
  <c r="A7298" i="1"/>
  <c r="H7297" i="1"/>
  <c r="F7297" i="1"/>
  <c r="A7297" i="1"/>
  <c r="H7296" i="1"/>
  <c r="F7296" i="1"/>
  <c r="A7296" i="1"/>
  <c r="H7295" i="1"/>
  <c r="F7295" i="1"/>
  <c r="A7295" i="1"/>
  <c r="H7294" i="1"/>
  <c r="F7294" i="1"/>
  <c r="A7294" i="1"/>
  <c r="H7293" i="1"/>
  <c r="F7293" i="1"/>
  <c r="A7293" i="1"/>
  <c r="H7292" i="1"/>
  <c r="F7292" i="1"/>
  <c r="A7292" i="1"/>
  <c r="H7291" i="1"/>
  <c r="F7291" i="1"/>
  <c r="A7291" i="1"/>
  <c r="H7290" i="1"/>
  <c r="F7290" i="1"/>
  <c r="A7290" i="1"/>
  <c r="H7289" i="1"/>
  <c r="F7289" i="1"/>
  <c r="A7289" i="1"/>
  <c r="H7288" i="1"/>
  <c r="F7288" i="1"/>
  <c r="A7288" i="1"/>
  <c r="H7287" i="1"/>
  <c r="F7287" i="1"/>
  <c r="A7287" i="1"/>
  <c r="H7286" i="1"/>
  <c r="F7286" i="1"/>
  <c r="A7286" i="1"/>
  <c r="H7285" i="1"/>
  <c r="F7285" i="1"/>
  <c r="A7285" i="1"/>
  <c r="H7284" i="1"/>
  <c r="F7284" i="1"/>
  <c r="A7284" i="1"/>
  <c r="H7283" i="1"/>
  <c r="F7283" i="1"/>
  <c r="A7283" i="1"/>
  <c r="H7282" i="1"/>
  <c r="F7282" i="1"/>
  <c r="A7282" i="1"/>
  <c r="H7281" i="1"/>
  <c r="F7281" i="1"/>
  <c r="A7281" i="1"/>
  <c r="H7280" i="1"/>
  <c r="F7280" i="1"/>
  <c r="A7280" i="1"/>
  <c r="H7279" i="1"/>
  <c r="F7279" i="1"/>
  <c r="A7279" i="1"/>
  <c r="H7278" i="1"/>
  <c r="F7278" i="1"/>
  <c r="A7278" i="1"/>
  <c r="H7277" i="1"/>
  <c r="F7277" i="1"/>
  <c r="A7277" i="1"/>
  <c r="H7276" i="1"/>
  <c r="F7276" i="1"/>
  <c r="A7276" i="1"/>
  <c r="H7275" i="1"/>
  <c r="F7275" i="1"/>
  <c r="A7275" i="1"/>
  <c r="H7274" i="1"/>
  <c r="F7274" i="1"/>
  <c r="A7274" i="1"/>
  <c r="H7273" i="1"/>
  <c r="F7273" i="1"/>
  <c r="A7273" i="1"/>
  <c r="H7272" i="1"/>
  <c r="F7272" i="1"/>
  <c r="A7272" i="1"/>
  <c r="H7271" i="1"/>
  <c r="F7271" i="1"/>
  <c r="A7271" i="1"/>
  <c r="H7270" i="1"/>
  <c r="F7270" i="1"/>
  <c r="A7270" i="1"/>
  <c r="H7269" i="1"/>
  <c r="F7269" i="1"/>
  <c r="A7269" i="1"/>
  <c r="H7268" i="1"/>
  <c r="F7268" i="1"/>
  <c r="A7268" i="1"/>
  <c r="H7267" i="1"/>
  <c r="F7267" i="1"/>
  <c r="A7267" i="1"/>
  <c r="H7266" i="1"/>
  <c r="F7266" i="1"/>
  <c r="A7266" i="1"/>
  <c r="H7265" i="1"/>
  <c r="F7265" i="1"/>
  <c r="A7265" i="1"/>
  <c r="H7264" i="1"/>
  <c r="F7264" i="1"/>
  <c r="A7264" i="1"/>
  <c r="H7263" i="1"/>
  <c r="F7263" i="1"/>
  <c r="A7263" i="1"/>
  <c r="H7262" i="1"/>
  <c r="F7262" i="1"/>
  <c r="A7262" i="1"/>
  <c r="H7261" i="1"/>
  <c r="F7261" i="1"/>
  <c r="A7261" i="1"/>
  <c r="H7260" i="1"/>
  <c r="F7260" i="1"/>
  <c r="A7260" i="1"/>
  <c r="H7259" i="1"/>
  <c r="F7259" i="1"/>
  <c r="A7259" i="1"/>
  <c r="H7258" i="1"/>
  <c r="F7258" i="1"/>
  <c r="A7258" i="1"/>
  <c r="H7257" i="1"/>
  <c r="F7257" i="1"/>
  <c r="A7257" i="1"/>
  <c r="H7256" i="1"/>
  <c r="F7256" i="1"/>
  <c r="A7256" i="1"/>
  <c r="H7255" i="1"/>
  <c r="F7255" i="1"/>
  <c r="A7255" i="1"/>
  <c r="H7254" i="1"/>
  <c r="F7254" i="1"/>
  <c r="A7254" i="1"/>
  <c r="H7253" i="1"/>
  <c r="F7253" i="1"/>
  <c r="A7253" i="1"/>
  <c r="H7252" i="1"/>
  <c r="F7252" i="1"/>
  <c r="A7252" i="1"/>
  <c r="H7251" i="1"/>
  <c r="F7251" i="1"/>
  <c r="A7251" i="1"/>
  <c r="H7250" i="1"/>
  <c r="F7250" i="1"/>
  <c r="A7250" i="1"/>
  <c r="H7249" i="1"/>
  <c r="F7249" i="1"/>
  <c r="A7249" i="1"/>
  <c r="H7248" i="1"/>
  <c r="F7248" i="1"/>
  <c r="A7248" i="1"/>
  <c r="H7247" i="1"/>
  <c r="F7247" i="1"/>
  <c r="A7247" i="1"/>
  <c r="H7246" i="1"/>
  <c r="F7246" i="1"/>
  <c r="A7246" i="1"/>
  <c r="H7245" i="1"/>
  <c r="F7245" i="1"/>
  <c r="A7245" i="1"/>
  <c r="H7244" i="1"/>
  <c r="F7244" i="1"/>
  <c r="A7244" i="1"/>
  <c r="H7243" i="1"/>
  <c r="F7243" i="1"/>
  <c r="A7243" i="1"/>
  <c r="H7242" i="1"/>
  <c r="F7242" i="1"/>
  <c r="A7242" i="1"/>
  <c r="H7241" i="1"/>
  <c r="F7241" i="1"/>
  <c r="A7241" i="1"/>
  <c r="H7240" i="1"/>
  <c r="F7240" i="1"/>
  <c r="A7240" i="1"/>
  <c r="H7239" i="1"/>
  <c r="F7239" i="1"/>
  <c r="A7239" i="1"/>
  <c r="H7238" i="1"/>
  <c r="F7238" i="1"/>
  <c r="A7238" i="1"/>
  <c r="H7237" i="1"/>
  <c r="F7237" i="1"/>
  <c r="A7237" i="1"/>
  <c r="H7236" i="1"/>
  <c r="F7236" i="1"/>
  <c r="A7236" i="1"/>
  <c r="H7235" i="1"/>
  <c r="F7235" i="1"/>
  <c r="A7235" i="1"/>
  <c r="H7234" i="1"/>
  <c r="F7234" i="1"/>
  <c r="A7234" i="1"/>
  <c r="H7233" i="1"/>
  <c r="F7233" i="1"/>
  <c r="A7233" i="1"/>
  <c r="H7232" i="1"/>
  <c r="F7232" i="1"/>
  <c r="A7232" i="1"/>
  <c r="H7231" i="1"/>
  <c r="F7231" i="1"/>
  <c r="A7231" i="1"/>
  <c r="H7230" i="1"/>
  <c r="F7230" i="1"/>
  <c r="A7230" i="1"/>
  <c r="H7229" i="1"/>
  <c r="F7229" i="1"/>
  <c r="A7229" i="1"/>
  <c r="H7228" i="1"/>
  <c r="F7228" i="1"/>
  <c r="A7228" i="1"/>
  <c r="H7227" i="1"/>
  <c r="F7227" i="1"/>
  <c r="A7227" i="1"/>
  <c r="H7226" i="1"/>
  <c r="F7226" i="1"/>
  <c r="A7226" i="1"/>
  <c r="H7225" i="1"/>
  <c r="F7225" i="1"/>
  <c r="A7225" i="1"/>
  <c r="H7224" i="1"/>
  <c r="F7224" i="1"/>
  <c r="A7224" i="1"/>
  <c r="H7223" i="1"/>
  <c r="F7223" i="1"/>
  <c r="A7223" i="1"/>
  <c r="H7222" i="1"/>
  <c r="F7222" i="1"/>
  <c r="A7222" i="1"/>
  <c r="H7221" i="1"/>
  <c r="F7221" i="1"/>
  <c r="A7221" i="1"/>
  <c r="H7220" i="1"/>
  <c r="F7220" i="1"/>
  <c r="A7220" i="1"/>
  <c r="H7219" i="1"/>
  <c r="F7219" i="1"/>
  <c r="A7219" i="1"/>
  <c r="H7218" i="1"/>
  <c r="F7218" i="1"/>
  <c r="A7218" i="1"/>
  <c r="H7217" i="1"/>
  <c r="F7217" i="1"/>
  <c r="A7217" i="1"/>
  <c r="H7216" i="1"/>
  <c r="F7216" i="1"/>
  <c r="A7216" i="1"/>
  <c r="H7215" i="1"/>
  <c r="F7215" i="1"/>
  <c r="A7215" i="1"/>
  <c r="H7214" i="1"/>
  <c r="F7214" i="1"/>
  <c r="A7214" i="1"/>
  <c r="H7213" i="1"/>
  <c r="F7213" i="1"/>
  <c r="A7213" i="1"/>
  <c r="H7212" i="1"/>
  <c r="F7212" i="1"/>
  <c r="A7212" i="1"/>
  <c r="H7211" i="1"/>
  <c r="F7211" i="1"/>
  <c r="A7211" i="1"/>
  <c r="H7210" i="1"/>
  <c r="F7210" i="1"/>
  <c r="A7210" i="1"/>
  <c r="H7209" i="1"/>
  <c r="F7209" i="1"/>
  <c r="A7209" i="1"/>
  <c r="H7208" i="1"/>
  <c r="F7208" i="1"/>
  <c r="A7208" i="1"/>
  <c r="H7207" i="1"/>
  <c r="F7207" i="1"/>
  <c r="A7207" i="1"/>
  <c r="H7206" i="1"/>
  <c r="F7206" i="1"/>
  <c r="A7206" i="1"/>
  <c r="H7205" i="1"/>
  <c r="F7205" i="1"/>
  <c r="A7205" i="1"/>
  <c r="H7204" i="1"/>
  <c r="F7204" i="1"/>
  <c r="A7204" i="1"/>
  <c r="H7203" i="1"/>
  <c r="F7203" i="1"/>
  <c r="A7203" i="1"/>
  <c r="H7202" i="1"/>
  <c r="F7202" i="1"/>
  <c r="A7202" i="1"/>
  <c r="H7201" i="1"/>
  <c r="F7201" i="1"/>
  <c r="A7201" i="1"/>
  <c r="H7200" i="1"/>
  <c r="F7200" i="1"/>
  <c r="A7200" i="1"/>
  <c r="H7199" i="1"/>
  <c r="F7199" i="1"/>
  <c r="A7199" i="1"/>
  <c r="H7198" i="1"/>
  <c r="F7198" i="1"/>
  <c r="A7198" i="1"/>
  <c r="H7197" i="1"/>
  <c r="F7197" i="1"/>
  <c r="A7197" i="1"/>
  <c r="H7196" i="1"/>
  <c r="F7196" i="1"/>
  <c r="A7196" i="1"/>
  <c r="H7195" i="1"/>
  <c r="F7195" i="1"/>
  <c r="A7195" i="1"/>
  <c r="H7194" i="1"/>
  <c r="F7194" i="1"/>
  <c r="A7194" i="1"/>
  <c r="H7193" i="1"/>
  <c r="F7193" i="1"/>
  <c r="A7193" i="1"/>
  <c r="H7192" i="1"/>
  <c r="F7192" i="1"/>
  <c r="A7192" i="1"/>
  <c r="H7191" i="1"/>
  <c r="F7191" i="1"/>
  <c r="A7191" i="1"/>
  <c r="H7190" i="1"/>
  <c r="F7190" i="1"/>
  <c r="A7190" i="1"/>
  <c r="H7189" i="1"/>
  <c r="F7189" i="1"/>
  <c r="A7189" i="1"/>
  <c r="H7188" i="1"/>
  <c r="F7188" i="1"/>
  <c r="A7188" i="1"/>
  <c r="H7187" i="1"/>
  <c r="F7187" i="1"/>
  <c r="A7187" i="1"/>
  <c r="H7186" i="1"/>
  <c r="F7186" i="1"/>
  <c r="A7186" i="1"/>
  <c r="H7185" i="1"/>
  <c r="F7185" i="1"/>
  <c r="A7185" i="1"/>
  <c r="H7184" i="1"/>
  <c r="F7184" i="1"/>
  <c r="A7184" i="1"/>
  <c r="H7183" i="1"/>
  <c r="F7183" i="1"/>
  <c r="A7183" i="1"/>
  <c r="H7182" i="1"/>
  <c r="F7182" i="1"/>
  <c r="A7182" i="1"/>
  <c r="H7181" i="1"/>
  <c r="F7181" i="1"/>
  <c r="A7181" i="1"/>
  <c r="H7180" i="1"/>
  <c r="F7180" i="1"/>
  <c r="A7180" i="1"/>
  <c r="H7179" i="1"/>
  <c r="F7179" i="1"/>
  <c r="A7179" i="1"/>
  <c r="H7178" i="1"/>
  <c r="F7178" i="1"/>
  <c r="A7178" i="1"/>
  <c r="H7177" i="1"/>
  <c r="F7177" i="1"/>
  <c r="A7177" i="1"/>
  <c r="H7176" i="1"/>
  <c r="F7176" i="1"/>
  <c r="A7176" i="1"/>
  <c r="H7175" i="1"/>
  <c r="F7175" i="1"/>
  <c r="A7175" i="1"/>
  <c r="H7174" i="1"/>
  <c r="F7174" i="1"/>
  <c r="A7174" i="1"/>
  <c r="H7173" i="1"/>
  <c r="F7173" i="1"/>
  <c r="A7173" i="1"/>
  <c r="H7172" i="1"/>
  <c r="F7172" i="1"/>
  <c r="A7172" i="1"/>
  <c r="H7171" i="1"/>
  <c r="F7171" i="1"/>
  <c r="A7171" i="1"/>
  <c r="H7170" i="1"/>
  <c r="F7170" i="1"/>
  <c r="A7170" i="1"/>
  <c r="H7169" i="1"/>
  <c r="F7169" i="1"/>
  <c r="A7169" i="1"/>
  <c r="H7168" i="1"/>
  <c r="F7168" i="1"/>
  <c r="A7168" i="1"/>
  <c r="H7167" i="1"/>
  <c r="F7167" i="1"/>
  <c r="A7167" i="1"/>
  <c r="H7166" i="1"/>
  <c r="F7166" i="1"/>
  <c r="A7166" i="1"/>
  <c r="H7165" i="1"/>
  <c r="F7165" i="1"/>
  <c r="A7165" i="1"/>
  <c r="H7164" i="1"/>
  <c r="F7164" i="1"/>
  <c r="A7164" i="1"/>
  <c r="H7163" i="1"/>
  <c r="F7163" i="1"/>
  <c r="A7163" i="1"/>
  <c r="H7162" i="1"/>
  <c r="F7162" i="1"/>
  <c r="A7162" i="1"/>
  <c r="H7161" i="1"/>
  <c r="F7161" i="1"/>
  <c r="A7161" i="1"/>
  <c r="H7160" i="1"/>
  <c r="F7160" i="1"/>
  <c r="A7160" i="1"/>
  <c r="H7159" i="1"/>
  <c r="F7159" i="1"/>
  <c r="A7159" i="1"/>
  <c r="H7158" i="1"/>
  <c r="F7158" i="1"/>
  <c r="A7158" i="1"/>
  <c r="H7157" i="1"/>
  <c r="F7157" i="1"/>
  <c r="A7157" i="1"/>
  <c r="H7156" i="1"/>
  <c r="F7156" i="1"/>
  <c r="A7156" i="1"/>
  <c r="H7155" i="1"/>
  <c r="F7155" i="1"/>
  <c r="A7155" i="1"/>
  <c r="H7154" i="1"/>
  <c r="F7154" i="1"/>
  <c r="A7154" i="1"/>
  <c r="H7153" i="1"/>
  <c r="F7153" i="1"/>
  <c r="A7153" i="1"/>
  <c r="H7152" i="1"/>
  <c r="F7152" i="1"/>
  <c r="A7152" i="1"/>
  <c r="H7151" i="1"/>
  <c r="F7151" i="1"/>
  <c r="A7151" i="1"/>
  <c r="H7150" i="1"/>
  <c r="F7150" i="1"/>
  <c r="A7150" i="1"/>
  <c r="H7149" i="1"/>
  <c r="F7149" i="1"/>
  <c r="A7149" i="1"/>
  <c r="H7148" i="1"/>
  <c r="F7148" i="1"/>
  <c r="A7148" i="1"/>
  <c r="H7147" i="1"/>
  <c r="F7147" i="1"/>
  <c r="A7147" i="1"/>
  <c r="H7146" i="1"/>
  <c r="F7146" i="1"/>
  <c r="A7146" i="1"/>
  <c r="H7145" i="1"/>
  <c r="F7145" i="1"/>
  <c r="A7145" i="1"/>
  <c r="H7144" i="1"/>
  <c r="F7144" i="1"/>
  <c r="A7144" i="1"/>
  <c r="H7143" i="1"/>
  <c r="F7143" i="1"/>
  <c r="A7143" i="1"/>
  <c r="H7142" i="1"/>
  <c r="F7142" i="1"/>
  <c r="A7142" i="1"/>
  <c r="H7141" i="1"/>
  <c r="F7141" i="1"/>
  <c r="A7141" i="1"/>
  <c r="H7140" i="1"/>
  <c r="F7140" i="1"/>
  <c r="A7140" i="1"/>
  <c r="H7139" i="1"/>
  <c r="F7139" i="1"/>
  <c r="A7139" i="1"/>
  <c r="H7138" i="1"/>
  <c r="F7138" i="1"/>
  <c r="A7138" i="1"/>
  <c r="H7137" i="1"/>
  <c r="F7137" i="1"/>
  <c r="A7137" i="1"/>
  <c r="H7136" i="1"/>
  <c r="F7136" i="1"/>
  <c r="A7136" i="1"/>
  <c r="H7135" i="1"/>
  <c r="F7135" i="1"/>
  <c r="A7135" i="1"/>
  <c r="H7134" i="1"/>
  <c r="F7134" i="1"/>
  <c r="A7134" i="1"/>
  <c r="H7133" i="1"/>
  <c r="F7133" i="1"/>
  <c r="A7133" i="1"/>
  <c r="H7132" i="1"/>
  <c r="F7132" i="1"/>
  <c r="A7132" i="1"/>
  <c r="H7131" i="1"/>
  <c r="F7131" i="1"/>
  <c r="A7131" i="1"/>
  <c r="H7130" i="1"/>
  <c r="F7130" i="1"/>
  <c r="A7130" i="1"/>
  <c r="H7129" i="1"/>
  <c r="F7129" i="1"/>
  <c r="A7129" i="1"/>
  <c r="H7128" i="1"/>
  <c r="F7128" i="1"/>
  <c r="A7128" i="1"/>
  <c r="H7127" i="1"/>
  <c r="F7127" i="1"/>
  <c r="A7127" i="1"/>
  <c r="H7126" i="1"/>
  <c r="F7126" i="1"/>
  <c r="A7126" i="1"/>
  <c r="H7125" i="1"/>
  <c r="F7125" i="1"/>
  <c r="A7125" i="1"/>
  <c r="H7124" i="1"/>
  <c r="F7124" i="1"/>
  <c r="A7124" i="1"/>
  <c r="H7123" i="1"/>
  <c r="F7123" i="1"/>
  <c r="A7123" i="1"/>
  <c r="H7122" i="1"/>
  <c r="F7122" i="1"/>
  <c r="A7122" i="1"/>
  <c r="H7121" i="1"/>
  <c r="F7121" i="1"/>
  <c r="A7121" i="1"/>
  <c r="H7120" i="1"/>
  <c r="F7120" i="1"/>
  <c r="A7120" i="1"/>
  <c r="H7119" i="1"/>
  <c r="F7119" i="1"/>
  <c r="A7119" i="1"/>
  <c r="H7118" i="1"/>
  <c r="F7118" i="1"/>
  <c r="A7118" i="1"/>
  <c r="H7117" i="1"/>
  <c r="F7117" i="1"/>
  <c r="A7117" i="1"/>
  <c r="H7116" i="1"/>
  <c r="F7116" i="1"/>
  <c r="A7116" i="1"/>
  <c r="H7115" i="1"/>
  <c r="F7115" i="1"/>
  <c r="A7115" i="1"/>
  <c r="H7114" i="1"/>
  <c r="F7114" i="1"/>
  <c r="A7114" i="1"/>
  <c r="H7113" i="1"/>
  <c r="F7113" i="1"/>
  <c r="A7113" i="1"/>
  <c r="H7112" i="1"/>
  <c r="F7112" i="1"/>
  <c r="A7112" i="1"/>
  <c r="H7111" i="1"/>
  <c r="F7111" i="1"/>
  <c r="A7111" i="1"/>
  <c r="H7110" i="1"/>
  <c r="F7110" i="1"/>
  <c r="A7110" i="1"/>
  <c r="H7109" i="1"/>
  <c r="F7109" i="1"/>
  <c r="A7109" i="1"/>
  <c r="H7108" i="1"/>
  <c r="F7108" i="1"/>
  <c r="A7108" i="1"/>
  <c r="H7107" i="1"/>
  <c r="F7107" i="1"/>
  <c r="A7107" i="1"/>
  <c r="H7106" i="1"/>
  <c r="F7106" i="1"/>
  <c r="A7106" i="1"/>
  <c r="H7105" i="1"/>
  <c r="F7105" i="1"/>
  <c r="A7105" i="1"/>
  <c r="H7104" i="1"/>
  <c r="F7104" i="1"/>
  <c r="A7104" i="1"/>
  <c r="H7103" i="1"/>
  <c r="F7103" i="1"/>
  <c r="A7103" i="1"/>
  <c r="H7102" i="1"/>
  <c r="F7102" i="1"/>
  <c r="A7102" i="1"/>
  <c r="H7101" i="1"/>
  <c r="F7101" i="1"/>
  <c r="A7101" i="1"/>
  <c r="H7100" i="1"/>
  <c r="F7100" i="1"/>
  <c r="A7100" i="1"/>
  <c r="H7099" i="1"/>
  <c r="F7099" i="1"/>
  <c r="A7099" i="1"/>
  <c r="H7098" i="1"/>
  <c r="F7098" i="1"/>
  <c r="A7098" i="1"/>
  <c r="H7097" i="1"/>
  <c r="F7097" i="1"/>
  <c r="A7097" i="1"/>
  <c r="H7096" i="1"/>
  <c r="F7096" i="1"/>
  <c r="A7096" i="1"/>
  <c r="H7095" i="1"/>
  <c r="F7095" i="1"/>
  <c r="A7095" i="1"/>
  <c r="H7094" i="1"/>
  <c r="F7094" i="1"/>
  <c r="A7094" i="1"/>
  <c r="H7093" i="1"/>
  <c r="F7093" i="1"/>
  <c r="A7093" i="1"/>
  <c r="H7092" i="1"/>
  <c r="F7092" i="1"/>
  <c r="A7092" i="1"/>
  <c r="H7091" i="1"/>
  <c r="F7091" i="1"/>
  <c r="A7091" i="1"/>
  <c r="H7090" i="1"/>
  <c r="F7090" i="1"/>
  <c r="A7090" i="1"/>
  <c r="H7089" i="1"/>
  <c r="F7089" i="1"/>
  <c r="A7089" i="1"/>
  <c r="H7088" i="1"/>
  <c r="F7088" i="1"/>
  <c r="A7088" i="1"/>
  <c r="H7087" i="1"/>
  <c r="F7087" i="1"/>
  <c r="A7087" i="1"/>
  <c r="H7086" i="1"/>
  <c r="F7086" i="1"/>
  <c r="A7086" i="1"/>
  <c r="H7085" i="1"/>
  <c r="F7085" i="1"/>
  <c r="A7085" i="1"/>
  <c r="H7084" i="1"/>
  <c r="F7084" i="1"/>
  <c r="A7084" i="1"/>
  <c r="H7083" i="1"/>
  <c r="F7083" i="1"/>
  <c r="A7083" i="1"/>
  <c r="H7082" i="1"/>
  <c r="F7082" i="1"/>
  <c r="A7082" i="1"/>
  <c r="H7081" i="1"/>
  <c r="F7081" i="1"/>
  <c r="A7081" i="1"/>
  <c r="H7080" i="1"/>
  <c r="F7080" i="1"/>
  <c r="A7080" i="1"/>
  <c r="H7079" i="1"/>
  <c r="F7079" i="1"/>
  <c r="A7079" i="1"/>
  <c r="H7078" i="1"/>
  <c r="F7078" i="1"/>
  <c r="A7078" i="1"/>
  <c r="H7077" i="1"/>
  <c r="F7077" i="1"/>
  <c r="A7077" i="1"/>
  <c r="H7076" i="1"/>
  <c r="F7076" i="1"/>
  <c r="A7076" i="1"/>
  <c r="H7075" i="1"/>
  <c r="F7075" i="1"/>
  <c r="A7075" i="1"/>
  <c r="H7074" i="1"/>
  <c r="F7074" i="1"/>
  <c r="A7074" i="1"/>
  <c r="H7073" i="1"/>
  <c r="F7073" i="1"/>
  <c r="A7073" i="1"/>
  <c r="H7072" i="1"/>
  <c r="F7072" i="1"/>
  <c r="A7072" i="1"/>
  <c r="H7071" i="1"/>
  <c r="F7071" i="1"/>
  <c r="A7071" i="1"/>
  <c r="H7070" i="1"/>
  <c r="F7070" i="1"/>
  <c r="A7070" i="1"/>
  <c r="H7069" i="1"/>
  <c r="F7069" i="1"/>
  <c r="A7069" i="1"/>
  <c r="H7068" i="1"/>
  <c r="F7068" i="1"/>
  <c r="A7068" i="1"/>
  <c r="H7067" i="1"/>
  <c r="F7067" i="1"/>
  <c r="A7067" i="1"/>
  <c r="H7066" i="1"/>
  <c r="F7066" i="1"/>
  <c r="A7066" i="1"/>
  <c r="H7065" i="1"/>
  <c r="F7065" i="1"/>
  <c r="A7065" i="1"/>
  <c r="H7064" i="1"/>
  <c r="F7064" i="1"/>
  <c r="A7064" i="1"/>
  <c r="H7063" i="1"/>
  <c r="F7063" i="1"/>
  <c r="A7063" i="1"/>
  <c r="H7062" i="1"/>
  <c r="F7062" i="1"/>
  <c r="A7062" i="1"/>
  <c r="H7061" i="1"/>
  <c r="F7061" i="1"/>
  <c r="A7061" i="1"/>
  <c r="H7060" i="1"/>
  <c r="F7060" i="1"/>
  <c r="A7060" i="1"/>
  <c r="H7059" i="1"/>
  <c r="F7059" i="1"/>
  <c r="A7059" i="1"/>
  <c r="H7058" i="1"/>
  <c r="F7058" i="1"/>
  <c r="A7058" i="1"/>
  <c r="H7057" i="1"/>
  <c r="F7057" i="1"/>
  <c r="A7057" i="1"/>
  <c r="H7056" i="1"/>
  <c r="F7056" i="1"/>
  <c r="A7056" i="1"/>
  <c r="H7055" i="1"/>
  <c r="F7055" i="1"/>
  <c r="A7055" i="1"/>
  <c r="H7054" i="1"/>
  <c r="F7054" i="1"/>
  <c r="A7054" i="1"/>
  <c r="H7053" i="1"/>
  <c r="F7053" i="1"/>
  <c r="A7053" i="1"/>
  <c r="H7052" i="1"/>
  <c r="F7052" i="1"/>
  <c r="A7052" i="1"/>
  <c r="H7051" i="1"/>
  <c r="F7051" i="1"/>
  <c r="A7051" i="1"/>
  <c r="H7050" i="1"/>
  <c r="F7050" i="1"/>
  <c r="A7050" i="1"/>
  <c r="H7049" i="1"/>
  <c r="F7049" i="1"/>
  <c r="A7049" i="1"/>
  <c r="H7048" i="1"/>
  <c r="F7048" i="1"/>
  <c r="A7048" i="1"/>
  <c r="H7047" i="1"/>
  <c r="F7047" i="1"/>
  <c r="A7047" i="1"/>
  <c r="H7046" i="1"/>
  <c r="F7046" i="1"/>
  <c r="A7046" i="1"/>
  <c r="H7045" i="1"/>
  <c r="F7045" i="1"/>
  <c r="A7045" i="1"/>
  <c r="H7044" i="1"/>
  <c r="F7044" i="1"/>
  <c r="A7044" i="1"/>
  <c r="H7043" i="1"/>
  <c r="F7043" i="1"/>
  <c r="A7043" i="1"/>
  <c r="H7042" i="1"/>
  <c r="F7042" i="1"/>
  <c r="A7042" i="1"/>
  <c r="H7041" i="1"/>
  <c r="F7041" i="1"/>
  <c r="A7041" i="1"/>
  <c r="H7040" i="1"/>
  <c r="F7040" i="1"/>
  <c r="A7040" i="1"/>
  <c r="H7039" i="1"/>
  <c r="F7039" i="1"/>
  <c r="A7039" i="1"/>
  <c r="H7038" i="1"/>
  <c r="F7038" i="1"/>
  <c r="A7038" i="1"/>
  <c r="H7037" i="1"/>
  <c r="F7037" i="1"/>
  <c r="A7037" i="1"/>
  <c r="H7036" i="1"/>
  <c r="F7036" i="1"/>
  <c r="A7036" i="1"/>
  <c r="H7035" i="1"/>
  <c r="F7035" i="1"/>
  <c r="A7035" i="1"/>
  <c r="H7034" i="1"/>
  <c r="F7034" i="1"/>
  <c r="A7034" i="1"/>
  <c r="H7033" i="1"/>
  <c r="F7033" i="1"/>
  <c r="A7033" i="1"/>
  <c r="H7032" i="1"/>
  <c r="F7032" i="1"/>
  <c r="A7032" i="1"/>
  <c r="H7031" i="1"/>
  <c r="F7031" i="1"/>
  <c r="A7031" i="1"/>
  <c r="H7030" i="1"/>
  <c r="F7030" i="1"/>
  <c r="A7030" i="1"/>
  <c r="H7029" i="1"/>
  <c r="F7029" i="1"/>
  <c r="A7029" i="1"/>
  <c r="H7028" i="1"/>
  <c r="F7028" i="1"/>
  <c r="A7028" i="1"/>
  <c r="H7027" i="1"/>
  <c r="F7027" i="1"/>
  <c r="A7027" i="1"/>
  <c r="H7026" i="1"/>
  <c r="F7026" i="1"/>
  <c r="A7026" i="1"/>
  <c r="H7025" i="1"/>
  <c r="F7025" i="1"/>
  <c r="A7025" i="1"/>
  <c r="H7024" i="1"/>
  <c r="F7024" i="1"/>
  <c r="A7024" i="1"/>
  <c r="H7023" i="1"/>
  <c r="F7023" i="1"/>
  <c r="A7023" i="1"/>
  <c r="H7022" i="1"/>
  <c r="F7022" i="1"/>
  <c r="A7022" i="1"/>
  <c r="H7021" i="1"/>
  <c r="F7021" i="1"/>
  <c r="A7021" i="1"/>
  <c r="H7020" i="1"/>
  <c r="F7020" i="1"/>
  <c r="A7020" i="1"/>
  <c r="H7019" i="1"/>
  <c r="F7019" i="1"/>
  <c r="A7019" i="1"/>
  <c r="H7018" i="1"/>
  <c r="F7018" i="1"/>
  <c r="A7018" i="1"/>
  <c r="H7017" i="1"/>
  <c r="F7017" i="1"/>
  <c r="A7017" i="1"/>
  <c r="H7016" i="1"/>
  <c r="F7016" i="1"/>
  <c r="A7016" i="1"/>
  <c r="H7015" i="1"/>
  <c r="F7015" i="1"/>
  <c r="A7015" i="1"/>
  <c r="H7014" i="1"/>
  <c r="F7014" i="1"/>
  <c r="A7014" i="1"/>
  <c r="H7013" i="1"/>
  <c r="F7013" i="1"/>
  <c r="A7013" i="1"/>
  <c r="H7012" i="1"/>
  <c r="F7012" i="1"/>
  <c r="A7012" i="1"/>
  <c r="H7011" i="1"/>
  <c r="F7011" i="1"/>
  <c r="A7011" i="1"/>
  <c r="H7010" i="1"/>
  <c r="F7010" i="1"/>
  <c r="A7010" i="1"/>
  <c r="H7009" i="1"/>
  <c r="F7009" i="1"/>
  <c r="A7009" i="1"/>
  <c r="H7008" i="1"/>
  <c r="F7008" i="1"/>
  <c r="A7008" i="1"/>
  <c r="H7007" i="1"/>
  <c r="F7007" i="1"/>
  <c r="A7007" i="1"/>
  <c r="H7006" i="1"/>
  <c r="F7006" i="1"/>
  <c r="A7006" i="1"/>
  <c r="H7005" i="1"/>
  <c r="F7005" i="1"/>
  <c r="A7005" i="1"/>
  <c r="H7004" i="1"/>
  <c r="F7004" i="1"/>
  <c r="A7004" i="1"/>
  <c r="H7003" i="1"/>
  <c r="F7003" i="1"/>
  <c r="A7003" i="1"/>
  <c r="H7002" i="1"/>
  <c r="F7002" i="1"/>
  <c r="A7002" i="1"/>
  <c r="H7001" i="1"/>
  <c r="F7001" i="1"/>
  <c r="A7001" i="1"/>
  <c r="H7000" i="1"/>
  <c r="F7000" i="1"/>
  <c r="A7000" i="1"/>
  <c r="H6999" i="1"/>
  <c r="F6999" i="1"/>
  <c r="A6999" i="1"/>
  <c r="H6998" i="1"/>
  <c r="F6998" i="1"/>
  <c r="A6998" i="1"/>
  <c r="H6997" i="1"/>
  <c r="F6997" i="1"/>
  <c r="A6997" i="1"/>
  <c r="H6996" i="1"/>
  <c r="F6996" i="1"/>
  <c r="A6996" i="1"/>
  <c r="H6995" i="1"/>
  <c r="F6995" i="1"/>
  <c r="A6995" i="1"/>
  <c r="H6994" i="1"/>
  <c r="F6994" i="1"/>
  <c r="A6994" i="1"/>
  <c r="H6993" i="1"/>
  <c r="F6993" i="1"/>
  <c r="A6993" i="1"/>
  <c r="H6992" i="1"/>
  <c r="F6992" i="1"/>
  <c r="A6992" i="1"/>
  <c r="H6991" i="1"/>
  <c r="F6991" i="1"/>
  <c r="A6991" i="1"/>
  <c r="H6990" i="1"/>
  <c r="F6990" i="1"/>
  <c r="A6990" i="1"/>
  <c r="H6989" i="1"/>
  <c r="F6989" i="1"/>
  <c r="A6989" i="1"/>
  <c r="H6988" i="1"/>
  <c r="F6988" i="1"/>
  <c r="A6988" i="1"/>
  <c r="H6987" i="1"/>
  <c r="F6987" i="1"/>
  <c r="A6987" i="1"/>
  <c r="H6986" i="1"/>
  <c r="F6986" i="1"/>
  <c r="A6986" i="1"/>
  <c r="H6985" i="1"/>
  <c r="F6985" i="1"/>
  <c r="A6985" i="1"/>
  <c r="H6984" i="1"/>
  <c r="F6984" i="1"/>
  <c r="A6984" i="1"/>
  <c r="H6983" i="1"/>
  <c r="F6983" i="1"/>
  <c r="A6983" i="1"/>
  <c r="H6982" i="1"/>
  <c r="F6982" i="1"/>
  <c r="A6982" i="1"/>
  <c r="H6981" i="1"/>
  <c r="F6981" i="1"/>
  <c r="A6981" i="1"/>
  <c r="H6980" i="1"/>
  <c r="F6980" i="1"/>
  <c r="A6980" i="1"/>
  <c r="H6979" i="1"/>
  <c r="F6979" i="1"/>
  <c r="A6979" i="1"/>
  <c r="H6978" i="1"/>
  <c r="F6978" i="1"/>
  <c r="A6978" i="1"/>
  <c r="H6977" i="1"/>
  <c r="F6977" i="1"/>
  <c r="A6977" i="1"/>
  <c r="H6976" i="1"/>
  <c r="F6976" i="1"/>
  <c r="A6976" i="1"/>
  <c r="H6975" i="1"/>
  <c r="F6975" i="1"/>
  <c r="A6975" i="1"/>
  <c r="H6974" i="1"/>
  <c r="F6974" i="1"/>
  <c r="A6974" i="1"/>
  <c r="H6973" i="1"/>
  <c r="F6973" i="1"/>
  <c r="A6973" i="1"/>
  <c r="H6972" i="1"/>
  <c r="F6972" i="1"/>
  <c r="A6972" i="1"/>
  <c r="H6971" i="1"/>
  <c r="F6971" i="1"/>
  <c r="A6971" i="1"/>
  <c r="H6970" i="1"/>
  <c r="F6970" i="1"/>
  <c r="A6970" i="1"/>
  <c r="H6969" i="1"/>
  <c r="F6969" i="1"/>
  <c r="A6969" i="1"/>
  <c r="H6968" i="1"/>
  <c r="F6968" i="1"/>
  <c r="A6968" i="1"/>
  <c r="H6967" i="1"/>
  <c r="F6967" i="1"/>
  <c r="A6967" i="1"/>
  <c r="H6966" i="1"/>
  <c r="F6966" i="1"/>
  <c r="A6966" i="1"/>
  <c r="H6965" i="1"/>
  <c r="F6965" i="1"/>
  <c r="A6965" i="1"/>
  <c r="H6964" i="1"/>
  <c r="F6964" i="1"/>
  <c r="A6964" i="1"/>
  <c r="H6963" i="1"/>
  <c r="F6963" i="1"/>
  <c r="A6963" i="1"/>
  <c r="H6962" i="1"/>
  <c r="F6962" i="1"/>
  <c r="A6962" i="1"/>
  <c r="H6961" i="1"/>
  <c r="F6961" i="1"/>
  <c r="A6961" i="1"/>
  <c r="H6960" i="1"/>
  <c r="F6960" i="1"/>
  <c r="A6960" i="1"/>
  <c r="H6959" i="1"/>
  <c r="F6959" i="1"/>
  <c r="A6959" i="1"/>
  <c r="H6958" i="1"/>
  <c r="F6958" i="1"/>
  <c r="A6958" i="1"/>
  <c r="H6957" i="1"/>
  <c r="F6957" i="1"/>
  <c r="A6957" i="1"/>
  <c r="H6956" i="1"/>
  <c r="F6956" i="1"/>
  <c r="A6956" i="1"/>
  <c r="H6955" i="1"/>
  <c r="F6955" i="1"/>
  <c r="A6955" i="1"/>
  <c r="H6954" i="1"/>
  <c r="F6954" i="1"/>
  <c r="A6954" i="1"/>
  <c r="H6953" i="1"/>
  <c r="F6953" i="1"/>
  <c r="A6953" i="1"/>
  <c r="H6952" i="1"/>
  <c r="F6952" i="1"/>
  <c r="A6952" i="1"/>
  <c r="H6951" i="1"/>
  <c r="F6951" i="1"/>
  <c r="A6951" i="1"/>
  <c r="H6950" i="1"/>
  <c r="F6950" i="1"/>
  <c r="A6950" i="1"/>
  <c r="H6949" i="1"/>
  <c r="F6949" i="1"/>
  <c r="A6949" i="1"/>
  <c r="H6948" i="1"/>
  <c r="F6948" i="1"/>
  <c r="A6948" i="1"/>
  <c r="H6947" i="1"/>
  <c r="F6947" i="1"/>
  <c r="A6947" i="1"/>
  <c r="H6946" i="1"/>
  <c r="F6946" i="1"/>
  <c r="A6946" i="1"/>
  <c r="H6945" i="1"/>
  <c r="F6945" i="1"/>
  <c r="A6945" i="1"/>
  <c r="H6944" i="1"/>
  <c r="F6944" i="1"/>
  <c r="A6944" i="1"/>
  <c r="H6943" i="1"/>
  <c r="F6943" i="1"/>
  <c r="A6943" i="1"/>
  <c r="H6942" i="1"/>
  <c r="F6942" i="1"/>
  <c r="A6942" i="1"/>
  <c r="H6941" i="1"/>
  <c r="F6941" i="1"/>
  <c r="A6941" i="1"/>
  <c r="H6940" i="1"/>
  <c r="F6940" i="1"/>
  <c r="A6940" i="1"/>
  <c r="H6939" i="1"/>
  <c r="F6939" i="1"/>
  <c r="A6939" i="1"/>
  <c r="H6938" i="1"/>
  <c r="F6938" i="1"/>
  <c r="A6938" i="1"/>
  <c r="H6937" i="1"/>
  <c r="F6937" i="1"/>
  <c r="A6937" i="1"/>
  <c r="H6936" i="1"/>
  <c r="F6936" i="1"/>
  <c r="A6936" i="1"/>
  <c r="H6935" i="1"/>
  <c r="F6935" i="1"/>
  <c r="A6935" i="1"/>
  <c r="H6934" i="1"/>
  <c r="F6934" i="1"/>
  <c r="A6934" i="1"/>
  <c r="H6933" i="1"/>
  <c r="F6933" i="1"/>
  <c r="A6933" i="1"/>
  <c r="H6932" i="1"/>
  <c r="F6932" i="1"/>
  <c r="A6932" i="1"/>
  <c r="H6931" i="1"/>
  <c r="F6931" i="1"/>
  <c r="A6931" i="1"/>
  <c r="H6930" i="1"/>
  <c r="F6930" i="1"/>
  <c r="A6930" i="1"/>
  <c r="H6929" i="1"/>
  <c r="F6929" i="1"/>
  <c r="A6929" i="1"/>
  <c r="H6928" i="1"/>
  <c r="F6928" i="1"/>
  <c r="A6928" i="1"/>
  <c r="H6927" i="1"/>
  <c r="F6927" i="1"/>
  <c r="A6927" i="1"/>
  <c r="H6926" i="1"/>
  <c r="F6926" i="1"/>
  <c r="A6926" i="1"/>
  <c r="H6925" i="1"/>
  <c r="F6925" i="1"/>
  <c r="A6925" i="1"/>
  <c r="H6924" i="1"/>
  <c r="F6924" i="1"/>
  <c r="A6924" i="1"/>
  <c r="H6923" i="1"/>
  <c r="F6923" i="1"/>
  <c r="A6923" i="1"/>
  <c r="H6922" i="1"/>
  <c r="F6922" i="1"/>
  <c r="A6922" i="1"/>
  <c r="H6921" i="1"/>
  <c r="F6921" i="1"/>
  <c r="A6921" i="1"/>
  <c r="H6920" i="1"/>
  <c r="F6920" i="1"/>
  <c r="A6920" i="1"/>
  <c r="H6919" i="1"/>
  <c r="F6919" i="1"/>
  <c r="A6919" i="1"/>
  <c r="H6918" i="1"/>
  <c r="F6918" i="1"/>
  <c r="A6918" i="1"/>
  <c r="H6917" i="1"/>
  <c r="F6917" i="1"/>
  <c r="A6917" i="1"/>
  <c r="H6916" i="1"/>
  <c r="F6916" i="1"/>
  <c r="A6916" i="1"/>
  <c r="H6915" i="1"/>
  <c r="F6915" i="1"/>
  <c r="A6915" i="1"/>
  <c r="H6914" i="1"/>
  <c r="F6914" i="1"/>
  <c r="A6914" i="1"/>
  <c r="H6913" i="1"/>
  <c r="F6913" i="1"/>
  <c r="A6913" i="1"/>
  <c r="H6912" i="1"/>
  <c r="F6912" i="1"/>
  <c r="A6912" i="1"/>
  <c r="H6911" i="1"/>
  <c r="F6911" i="1"/>
  <c r="A6911" i="1"/>
  <c r="H6910" i="1"/>
  <c r="F6910" i="1"/>
  <c r="A6910" i="1"/>
  <c r="H6909" i="1"/>
  <c r="F6909" i="1"/>
  <c r="A6909" i="1"/>
  <c r="H6908" i="1"/>
  <c r="F6908" i="1"/>
  <c r="A6908" i="1"/>
  <c r="H6907" i="1"/>
  <c r="F6907" i="1"/>
  <c r="A6907" i="1"/>
  <c r="H6906" i="1"/>
  <c r="F6906" i="1"/>
  <c r="A6906" i="1"/>
  <c r="H6905" i="1"/>
  <c r="F6905" i="1"/>
  <c r="A6905" i="1"/>
  <c r="H6904" i="1"/>
  <c r="F6904" i="1"/>
  <c r="A6904" i="1"/>
  <c r="H6903" i="1"/>
  <c r="F6903" i="1"/>
  <c r="A6903" i="1"/>
  <c r="H6902" i="1"/>
  <c r="F6902" i="1"/>
  <c r="A6902" i="1"/>
  <c r="H6901" i="1"/>
  <c r="F6901" i="1"/>
  <c r="A6901" i="1"/>
  <c r="H6900" i="1"/>
  <c r="F6900" i="1"/>
  <c r="A6900" i="1"/>
  <c r="H6899" i="1"/>
  <c r="F6899" i="1"/>
  <c r="A6899" i="1"/>
  <c r="H6898" i="1"/>
  <c r="F6898" i="1"/>
  <c r="E6898" i="1"/>
  <c r="A6898" i="1"/>
  <c r="H6897" i="1"/>
  <c r="F6897" i="1"/>
  <c r="E6897" i="1"/>
  <c r="A6897" i="1"/>
  <c r="H6896" i="1"/>
  <c r="F6896" i="1"/>
  <c r="E6896" i="1"/>
  <c r="A6896" i="1"/>
  <c r="H6895" i="1"/>
  <c r="F6895" i="1"/>
  <c r="E6895" i="1"/>
  <c r="A6895" i="1"/>
  <c r="H6894" i="1"/>
  <c r="F6894" i="1"/>
  <c r="E6894" i="1"/>
  <c r="A6894" i="1"/>
  <c r="H6893" i="1"/>
  <c r="F6893" i="1"/>
  <c r="E6893" i="1"/>
  <c r="A6893" i="1"/>
  <c r="H6892" i="1"/>
  <c r="F6892" i="1"/>
  <c r="E6892" i="1"/>
  <c r="A6892" i="1"/>
  <c r="H6891" i="1"/>
  <c r="F6891" i="1"/>
  <c r="E6891" i="1"/>
  <c r="A6891" i="1"/>
  <c r="H6890" i="1"/>
  <c r="F6890" i="1"/>
  <c r="E6890" i="1"/>
  <c r="A6890" i="1"/>
  <c r="H6889" i="1"/>
  <c r="F6889" i="1"/>
  <c r="E6889" i="1"/>
  <c r="A6889" i="1"/>
  <c r="H6888" i="1"/>
  <c r="F6888" i="1"/>
  <c r="E6888" i="1"/>
  <c r="A6888" i="1"/>
  <c r="H6887" i="1"/>
  <c r="F6887" i="1"/>
  <c r="E6887" i="1"/>
  <c r="A6887" i="1"/>
  <c r="H6886" i="1"/>
  <c r="F6886" i="1"/>
  <c r="E6886" i="1"/>
  <c r="A6886" i="1"/>
  <c r="H6885" i="1"/>
  <c r="F6885" i="1"/>
  <c r="E6885" i="1"/>
  <c r="A6885" i="1"/>
  <c r="H6884" i="1"/>
  <c r="F6884" i="1"/>
  <c r="E6884" i="1"/>
  <c r="A6884" i="1"/>
  <c r="H6883" i="1"/>
  <c r="F6883" i="1"/>
  <c r="E6883" i="1"/>
  <c r="A6883" i="1"/>
  <c r="H6882" i="1"/>
  <c r="F6882" i="1"/>
  <c r="E6882" i="1"/>
  <c r="A6882" i="1"/>
  <c r="H6881" i="1"/>
  <c r="F6881" i="1"/>
  <c r="E6881" i="1"/>
  <c r="A6881" i="1"/>
  <c r="H6880" i="1"/>
  <c r="F6880" i="1"/>
  <c r="E6880" i="1"/>
  <c r="A6880" i="1"/>
  <c r="H6879" i="1"/>
  <c r="F6879" i="1"/>
  <c r="E6879" i="1"/>
  <c r="A6879" i="1"/>
  <c r="H6878" i="1"/>
  <c r="F6878" i="1"/>
  <c r="E6878" i="1"/>
  <c r="A6878" i="1"/>
  <c r="H6877" i="1"/>
  <c r="F6877" i="1"/>
  <c r="E6877" i="1"/>
  <c r="A6877" i="1"/>
  <c r="H6876" i="1"/>
  <c r="F6876" i="1"/>
  <c r="E6876" i="1"/>
  <c r="A6876" i="1"/>
  <c r="H6875" i="1"/>
  <c r="F6875" i="1"/>
  <c r="E6875" i="1"/>
  <c r="A6875" i="1"/>
  <c r="H6874" i="1"/>
  <c r="F6874" i="1"/>
  <c r="E6874" i="1"/>
  <c r="A6874" i="1"/>
  <c r="H6873" i="1"/>
  <c r="F6873" i="1"/>
  <c r="E6873" i="1"/>
  <c r="A6873" i="1"/>
  <c r="H6872" i="1"/>
  <c r="F6872" i="1"/>
  <c r="E6872" i="1"/>
  <c r="A6872" i="1"/>
  <c r="H6871" i="1"/>
  <c r="F6871" i="1"/>
  <c r="E6871" i="1"/>
  <c r="A6871" i="1"/>
  <c r="H6870" i="1"/>
  <c r="F6870" i="1"/>
  <c r="E6870" i="1"/>
  <c r="A6870" i="1"/>
  <c r="H6869" i="1"/>
  <c r="F6869" i="1"/>
  <c r="E6869" i="1"/>
  <c r="A6869" i="1"/>
  <c r="H6868" i="1"/>
  <c r="F6868" i="1"/>
  <c r="E6868" i="1"/>
  <c r="A6868" i="1"/>
  <c r="H6867" i="1"/>
  <c r="F6867" i="1"/>
  <c r="E6867" i="1"/>
  <c r="A6867" i="1"/>
  <c r="H6866" i="1"/>
  <c r="F6866" i="1"/>
  <c r="E6866" i="1"/>
  <c r="A6866" i="1"/>
  <c r="H6865" i="1"/>
  <c r="F6865" i="1"/>
  <c r="E6865" i="1"/>
  <c r="A6865" i="1"/>
  <c r="H6864" i="1"/>
  <c r="F6864" i="1"/>
  <c r="E6864" i="1"/>
  <c r="A6864" i="1"/>
  <c r="H6863" i="1"/>
  <c r="F6863" i="1"/>
  <c r="E6863" i="1"/>
  <c r="A6863" i="1"/>
  <c r="H6862" i="1"/>
  <c r="F6862" i="1"/>
  <c r="E6862" i="1"/>
  <c r="A6862" i="1"/>
  <c r="H6861" i="1"/>
  <c r="F6861" i="1"/>
  <c r="E6861" i="1"/>
  <c r="A6861" i="1"/>
  <c r="H6860" i="1"/>
  <c r="F6860" i="1"/>
  <c r="E6860" i="1"/>
  <c r="A6860" i="1"/>
  <c r="H6859" i="1"/>
  <c r="F6859" i="1"/>
  <c r="E6859" i="1"/>
  <c r="A6859" i="1"/>
  <c r="H6858" i="1"/>
  <c r="F6858" i="1"/>
  <c r="E6858" i="1"/>
  <c r="A6858" i="1"/>
  <c r="H6857" i="1"/>
  <c r="F6857" i="1"/>
  <c r="E6857" i="1"/>
  <c r="A6857" i="1"/>
  <c r="H6856" i="1"/>
  <c r="F6856" i="1"/>
  <c r="E6856" i="1"/>
  <c r="A6856" i="1"/>
  <c r="H6855" i="1"/>
  <c r="F6855" i="1"/>
  <c r="E6855" i="1"/>
  <c r="A6855" i="1"/>
  <c r="H6854" i="1"/>
  <c r="F6854" i="1"/>
  <c r="E6854" i="1"/>
  <c r="A6854" i="1"/>
  <c r="H6853" i="1"/>
  <c r="F6853" i="1"/>
  <c r="E6853" i="1"/>
  <c r="A6853" i="1"/>
  <c r="H6852" i="1"/>
  <c r="F6852" i="1"/>
  <c r="E6852" i="1"/>
  <c r="A6852" i="1"/>
  <c r="H6851" i="1"/>
  <c r="F6851" i="1"/>
  <c r="E6851" i="1"/>
  <c r="A6851" i="1"/>
  <c r="H6850" i="1"/>
  <c r="F6850" i="1"/>
  <c r="E6850" i="1"/>
  <c r="A6850" i="1"/>
  <c r="H6849" i="1"/>
  <c r="F6849" i="1"/>
  <c r="E6849" i="1"/>
  <c r="A6849" i="1"/>
  <c r="H6848" i="1"/>
  <c r="F6848" i="1"/>
  <c r="E6848" i="1"/>
  <c r="A6848" i="1"/>
  <c r="H6847" i="1"/>
  <c r="F6847" i="1"/>
  <c r="E6847" i="1"/>
  <c r="A6847" i="1"/>
  <c r="H6846" i="1"/>
  <c r="F6846" i="1"/>
  <c r="E6846" i="1"/>
  <c r="A6846" i="1"/>
  <c r="H6845" i="1"/>
  <c r="F6845" i="1"/>
  <c r="E6845" i="1"/>
  <c r="A6845" i="1"/>
  <c r="H6844" i="1"/>
  <c r="F6844" i="1"/>
  <c r="E6844" i="1"/>
  <c r="A6844" i="1"/>
  <c r="H6843" i="1"/>
  <c r="F6843" i="1"/>
  <c r="E6843" i="1"/>
  <c r="A6843" i="1"/>
  <c r="H6842" i="1"/>
  <c r="F6842" i="1"/>
  <c r="E6842" i="1"/>
  <c r="A6842" i="1"/>
  <c r="H6841" i="1"/>
  <c r="F6841" i="1"/>
  <c r="E6841" i="1"/>
  <c r="A6841" i="1"/>
  <c r="H6840" i="1"/>
  <c r="F6840" i="1"/>
  <c r="E6840" i="1"/>
  <c r="A6840" i="1"/>
  <c r="H6839" i="1"/>
  <c r="F6839" i="1"/>
  <c r="E6839" i="1"/>
  <c r="A6839" i="1"/>
  <c r="H6838" i="1"/>
  <c r="F6838" i="1"/>
  <c r="E6838" i="1"/>
  <c r="A6838" i="1"/>
  <c r="H6837" i="1"/>
  <c r="F6837" i="1"/>
  <c r="E6837" i="1"/>
  <c r="A6837" i="1"/>
  <c r="H6836" i="1"/>
  <c r="F6836" i="1"/>
  <c r="E6836" i="1"/>
  <c r="A6836" i="1"/>
  <c r="H6835" i="1"/>
  <c r="F6835" i="1"/>
  <c r="E6835" i="1"/>
  <c r="A6835" i="1"/>
  <c r="H6834" i="1"/>
  <c r="F6834" i="1"/>
  <c r="E6834" i="1"/>
  <c r="A6834" i="1"/>
  <c r="H6833" i="1"/>
  <c r="F6833" i="1"/>
  <c r="E6833" i="1"/>
  <c r="A6833" i="1"/>
  <c r="H6832" i="1"/>
  <c r="F6832" i="1"/>
  <c r="E6832" i="1"/>
  <c r="A6832" i="1"/>
  <c r="H6831" i="1"/>
  <c r="F6831" i="1"/>
  <c r="E6831" i="1"/>
  <c r="A6831" i="1"/>
  <c r="H6830" i="1"/>
  <c r="F6830" i="1"/>
  <c r="E6830" i="1"/>
  <c r="A6830" i="1"/>
  <c r="H6829" i="1"/>
  <c r="F6829" i="1"/>
  <c r="E6829" i="1"/>
  <c r="A6829" i="1"/>
  <c r="H6828" i="1"/>
  <c r="F6828" i="1"/>
  <c r="E6828" i="1"/>
  <c r="A6828" i="1"/>
  <c r="H6827" i="1"/>
  <c r="F6827" i="1"/>
  <c r="E6827" i="1"/>
  <c r="A6827" i="1"/>
  <c r="H6826" i="1"/>
  <c r="F6826" i="1"/>
  <c r="E6826" i="1"/>
  <c r="A6826" i="1"/>
  <c r="H6825" i="1"/>
  <c r="F6825" i="1"/>
  <c r="E6825" i="1"/>
  <c r="A6825" i="1"/>
  <c r="H6824" i="1"/>
  <c r="F6824" i="1"/>
  <c r="E6824" i="1"/>
  <c r="A6824" i="1"/>
  <c r="H6823" i="1"/>
  <c r="F6823" i="1"/>
  <c r="E6823" i="1"/>
  <c r="A6823" i="1"/>
  <c r="H6822" i="1"/>
  <c r="F6822" i="1"/>
  <c r="E6822" i="1"/>
  <c r="A6822" i="1"/>
  <c r="H6821" i="1"/>
  <c r="F6821" i="1"/>
  <c r="E6821" i="1"/>
  <c r="A6821" i="1"/>
  <c r="H6820" i="1"/>
  <c r="F6820" i="1"/>
  <c r="E6820" i="1"/>
  <c r="A6820" i="1"/>
  <c r="H6819" i="1"/>
  <c r="F6819" i="1"/>
  <c r="E6819" i="1"/>
  <c r="A6819" i="1"/>
  <c r="H6818" i="1"/>
  <c r="F6818" i="1"/>
  <c r="E6818" i="1"/>
  <c r="A6818" i="1"/>
  <c r="H6817" i="1"/>
  <c r="F6817" i="1"/>
  <c r="E6817" i="1"/>
  <c r="A6817" i="1"/>
  <c r="H6816" i="1"/>
  <c r="F6816" i="1"/>
  <c r="E6816" i="1"/>
  <c r="A6816" i="1"/>
  <c r="H6815" i="1"/>
  <c r="F6815" i="1"/>
  <c r="E6815" i="1"/>
  <c r="A6815" i="1"/>
  <c r="H6814" i="1"/>
  <c r="F6814" i="1"/>
  <c r="E6814" i="1"/>
  <c r="A6814" i="1"/>
  <c r="H6813" i="1"/>
  <c r="F6813" i="1"/>
  <c r="E6813" i="1"/>
  <c r="A6813" i="1"/>
  <c r="H6812" i="1"/>
  <c r="F6812" i="1"/>
  <c r="E6812" i="1"/>
  <c r="A6812" i="1"/>
  <c r="H6811" i="1"/>
  <c r="F6811" i="1"/>
  <c r="E6811" i="1"/>
  <c r="A6811" i="1"/>
  <c r="H6810" i="1"/>
  <c r="F6810" i="1"/>
  <c r="E6810" i="1"/>
  <c r="A6810" i="1"/>
  <c r="H6809" i="1"/>
  <c r="F6809" i="1"/>
  <c r="E6809" i="1"/>
  <c r="A6809" i="1"/>
  <c r="H6808" i="1"/>
  <c r="F6808" i="1"/>
  <c r="E6808" i="1"/>
  <c r="A6808" i="1"/>
  <c r="H6807" i="1"/>
  <c r="F6807" i="1"/>
  <c r="E6807" i="1"/>
  <c r="A6807" i="1"/>
  <c r="H6806" i="1"/>
  <c r="F6806" i="1"/>
  <c r="E6806" i="1"/>
  <c r="A6806" i="1"/>
  <c r="H6805" i="1"/>
  <c r="F6805" i="1"/>
  <c r="E6805" i="1"/>
  <c r="A6805" i="1"/>
  <c r="H6804" i="1"/>
  <c r="F6804" i="1"/>
  <c r="E6804" i="1"/>
  <c r="A6804" i="1"/>
  <c r="H6803" i="1"/>
  <c r="F6803" i="1"/>
  <c r="E6803" i="1"/>
  <c r="A6803" i="1"/>
  <c r="H6802" i="1"/>
  <c r="F6802" i="1"/>
  <c r="E6802" i="1"/>
  <c r="A6802" i="1"/>
  <c r="H6801" i="1"/>
  <c r="F6801" i="1"/>
  <c r="E6801" i="1"/>
  <c r="A6801" i="1"/>
  <c r="H6800" i="1"/>
  <c r="F6800" i="1"/>
  <c r="E6800" i="1"/>
  <c r="A6800" i="1"/>
  <c r="H6799" i="1"/>
  <c r="F6799" i="1"/>
  <c r="E6799" i="1"/>
  <c r="A6799" i="1"/>
  <c r="H6798" i="1"/>
  <c r="F6798" i="1"/>
  <c r="E6798" i="1"/>
  <c r="A6798" i="1"/>
  <c r="H6797" i="1"/>
  <c r="F6797" i="1"/>
  <c r="E6797" i="1"/>
  <c r="A6797" i="1"/>
  <c r="H6796" i="1"/>
  <c r="F6796" i="1"/>
  <c r="E6796" i="1"/>
  <c r="A6796" i="1"/>
  <c r="H6795" i="1"/>
  <c r="F6795" i="1"/>
  <c r="E6795" i="1"/>
  <c r="A6795" i="1"/>
  <c r="H6794" i="1"/>
  <c r="F6794" i="1"/>
  <c r="E6794" i="1"/>
  <c r="A6794" i="1"/>
  <c r="H6793" i="1"/>
  <c r="F6793" i="1"/>
  <c r="E6793" i="1"/>
  <c r="A6793" i="1"/>
  <c r="H6792" i="1"/>
  <c r="F6792" i="1"/>
  <c r="E6792" i="1"/>
  <c r="A6792" i="1"/>
  <c r="H6791" i="1"/>
  <c r="F6791" i="1"/>
  <c r="E6791" i="1"/>
  <c r="A6791" i="1"/>
  <c r="H6790" i="1"/>
  <c r="F6790" i="1"/>
  <c r="E6790" i="1"/>
  <c r="A6790" i="1"/>
  <c r="H6789" i="1"/>
  <c r="F6789" i="1"/>
  <c r="E6789" i="1"/>
  <c r="A6789" i="1"/>
  <c r="H6788" i="1"/>
  <c r="F6788" i="1"/>
  <c r="E6788" i="1"/>
  <c r="A6788" i="1"/>
  <c r="H6787" i="1"/>
  <c r="F6787" i="1"/>
  <c r="E6787" i="1"/>
  <c r="A6787" i="1"/>
  <c r="H6786" i="1"/>
  <c r="F6786" i="1"/>
  <c r="E6786" i="1"/>
  <c r="A6786" i="1"/>
  <c r="H6785" i="1"/>
  <c r="F6785" i="1"/>
  <c r="E6785" i="1"/>
  <c r="A6785" i="1"/>
  <c r="H6784" i="1"/>
  <c r="F6784" i="1"/>
  <c r="E6784" i="1"/>
  <c r="A6784" i="1"/>
  <c r="H6783" i="1"/>
  <c r="F6783" i="1"/>
  <c r="E6783" i="1"/>
  <c r="A6783" i="1"/>
  <c r="H6782" i="1"/>
  <c r="F6782" i="1"/>
  <c r="E6782" i="1"/>
  <c r="A6782" i="1"/>
  <c r="H6781" i="1"/>
  <c r="F6781" i="1"/>
  <c r="E6781" i="1"/>
  <c r="A6781" i="1"/>
  <c r="H6780" i="1"/>
  <c r="F6780" i="1"/>
  <c r="E6780" i="1"/>
  <c r="A6780" i="1"/>
  <c r="H6779" i="1"/>
  <c r="F6779" i="1"/>
  <c r="E6779" i="1"/>
  <c r="A6779" i="1"/>
  <c r="H6778" i="1"/>
  <c r="F6778" i="1"/>
  <c r="E6778" i="1"/>
  <c r="A6778" i="1"/>
  <c r="H6777" i="1"/>
  <c r="F6777" i="1"/>
  <c r="E6777" i="1"/>
  <c r="A6777" i="1"/>
  <c r="H6776" i="1"/>
  <c r="F6776" i="1"/>
  <c r="E6776" i="1"/>
  <c r="A6776" i="1"/>
  <c r="H6775" i="1"/>
  <c r="F6775" i="1"/>
  <c r="E6775" i="1"/>
  <c r="A6775" i="1"/>
  <c r="H6774" i="1"/>
  <c r="F6774" i="1"/>
  <c r="E6774" i="1"/>
  <c r="A6774" i="1"/>
  <c r="H6773" i="1"/>
  <c r="F6773" i="1"/>
  <c r="E6773" i="1"/>
  <c r="A6773" i="1"/>
  <c r="H6772" i="1"/>
  <c r="F6772" i="1"/>
  <c r="E6772" i="1"/>
  <c r="A6772" i="1"/>
  <c r="H6771" i="1"/>
  <c r="F6771" i="1"/>
  <c r="E6771" i="1"/>
  <c r="A6771" i="1"/>
  <c r="H6770" i="1"/>
  <c r="F6770" i="1"/>
  <c r="E6770" i="1"/>
  <c r="A6770" i="1"/>
  <c r="H6769" i="1"/>
  <c r="F6769" i="1"/>
  <c r="E6769" i="1"/>
  <c r="A6769" i="1"/>
  <c r="H6768" i="1"/>
  <c r="F6768" i="1"/>
  <c r="E6768" i="1"/>
  <c r="A6768" i="1"/>
  <c r="H6767" i="1"/>
  <c r="F6767" i="1"/>
  <c r="E6767" i="1"/>
  <c r="A6767" i="1"/>
  <c r="H6766" i="1"/>
  <c r="F6766" i="1"/>
  <c r="E6766" i="1"/>
  <c r="A6766" i="1"/>
  <c r="H6765" i="1"/>
  <c r="F6765" i="1"/>
  <c r="E6765" i="1"/>
  <c r="A6765" i="1"/>
  <c r="H6764" i="1"/>
  <c r="F6764" i="1"/>
  <c r="E6764" i="1"/>
  <c r="A6764" i="1"/>
  <c r="H6763" i="1"/>
  <c r="F6763" i="1"/>
  <c r="E6763" i="1"/>
  <c r="A6763" i="1"/>
  <c r="H6762" i="1"/>
  <c r="F6762" i="1"/>
  <c r="E6762" i="1"/>
  <c r="A6762" i="1"/>
  <c r="H6761" i="1"/>
  <c r="F6761" i="1"/>
  <c r="E6761" i="1"/>
  <c r="A6761" i="1"/>
  <c r="H6760" i="1"/>
  <c r="F6760" i="1"/>
  <c r="E6760" i="1"/>
  <c r="A6760" i="1"/>
  <c r="H6759" i="1"/>
  <c r="F6759" i="1"/>
  <c r="E6759" i="1"/>
  <c r="A6759" i="1"/>
  <c r="H6758" i="1"/>
  <c r="F6758" i="1"/>
  <c r="E6758" i="1"/>
  <c r="A6758" i="1"/>
  <c r="H6757" i="1"/>
  <c r="F6757" i="1"/>
  <c r="E6757" i="1"/>
  <c r="A6757" i="1"/>
  <c r="H6756" i="1"/>
  <c r="F6756" i="1"/>
  <c r="E6756" i="1"/>
  <c r="A6756" i="1"/>
  <c r="H6755" i="1"/>
  <c r="F6755" i="1"/>
  <c r="E6755" i="1"/>
  <c r="A6755" i="1"/>
  <c r="H6754" i="1"/>
  <c r="F6754" i="1"/>
  <c r="E6754" i="1"/>
  <c r="A6754" i="1"/>
  <c r="H6753" i="1"/>
  <c r="F6753" i="1"/>
  <c r="E6753" i="1"/>
  <c r="A6753" i="1"/>
  <c r="H6752" i="1"/>
  <c r="F6752" i="1"/>
  <c r="E6752" i="1"/>
  <c r="A6752" i="1"/>
  <c r="H6751" i="1"/>
  <c r="F6751" i="1"/>
  <c r="E6751" i="1"/>
  <c r="A6751" i="1"/>
  <c r="H6750" i="1"/>
  <c r="F6750" i="1"/>
  <c r="E6750" i="1"/>
  <c r="A6750" i="1"/>
  <c r="H6749" i="1"/>
  <c r="F6749" i="1"/>
  <c r="E6749" i="1"/>
  <c r="A6749" i="1"/>
  <c r="H6748" i="1"/>
  <c r="F6748" i="1"/>
  <c r="E6748" i="1"/>
  <c r="A6748" i="1"/>
  <c r="H6747" i="1"/>
  <c r="F6747" i="1"/>
  <c r="E6747" i="1"/>
  <c r="A6747" i="1"/>
  <c r="H6746" i="1"/>
  <c r="F6746" i="1"/>
  <c r="E6746" i="1"/>
  <c r="A6746" i="1"/>
  <c r="H6745" i="1"/>
  <c r="F6745" i="1"/>
  <c r="E6745" i="1"/>
  <c r="A6745" i="1"/>
  <c r="H6744" i="1"/>
  <c r="F6744" i="1"/>
  <c r="E6744" i="1"/>
  <c r="A6744" i="1"/>
  <c r="H6743" i="1"/>
  <c r="F6743" i="1"/>
  <c r="E6743" i="1"/>
  <c r="A6743" i="1"/>
  <c r="H6742" i="1"/>
  <c r="F6742" i="1"/>
  <c r="E6742" i="1"/>
  <c r="A6742" i="1"/>
  <c r="H6741" i="1"/>
  <c r="F6741" i="1"/>
  <c r="E6741" i="1"/>
  <c r="A6741" i="1"/>
  <c r="H6740" i="1"/>
  <c r="F6740" i="1"/>
  <c r="E6740" i="1"/>
  <c r="A6740" i="1"/>
  <c r="H6739" i="1"/>
  <c r="F6739" i="1"/>
  <c r="E6739" i="1"/>
  <c r="A6739" i="1"/>
  <c r="H6738" i="1"/>
  <c r="F6738" i="1"/>
  <c r="E6738" i="1"/>
  <c r="A6738" i="1"/>
  <c r="H6737" i="1"/>
  <c r="F6737" i="1"/>
  <c r="E6737" i="1"/>
  <c r="A6737" i="1"/>
  <c r="H6736" i="1"/>
  <c r="F6736" i="1"/>
  <c r="E6736" i="1"/>
  <c r="A6736" i="1"/>
  <c r="H6735" i="1"/>
  <c r="F6735" i="1"/>
  <c r="E6735" i="1"/>
  <c r="A6735" i="1"/>
  <c r="H6734" i="1"/>
  <c r="F6734" i="1"/>
  <c r="E6734" i="1"/>
  <c r="A6734" i="1"/>
  <c r="H6733" i="1"/>
  <c r="F6733" i="1"/>
  <c r="E6733" i="1"/>
  <c r="A6733" i="1"/>
  <c r="H6732" i="1"/>
  <c r="F6732" i="1"/>
  <c r="E6732" i="1"/>
  <c r="A6732" i="1"/>
  <c r="H6731" i="1"/>
  <c r="F6731" i="1"/>
  <c r="E6731" i="1"/>
  <c r="A6731" i="1"/>
  <c r="H6730" i="1"/>
  <c r="F6730" i="1"/>
  <c r="E6730" i="1"/>
  <c r="A6730" i="1"/>
  <c r="H6729" i="1"/>
  <c r="F6729" i="1"/>
  <c r="E6729" i="1"/>
  <c r="A6729" i="1"/>
  <c r="H6728" i="1"/>
  <c r="F6728" i="1"/>
  <c r="E6728" i="1"/>
  <c r="A6728" i="1"/>
  <c r="H6727" i="1"/>
  <c r="F6727" i="1"/>
  <c r="E6727" i="1"/>
  <c r="A6727" i="1"/>
  <c r="H6726" i="1"/>
  <c r="F6726" i="1"/>
  <c r="E6726" i="1"/>
  <c r="A6726" i="1"/>
  <c r="H6725" i="1"/>
  <c r="F6725" i="1"/>
  <c r="E6725" i="1"/>
  <c r="A6725" i="1"/>
  <c r="H6724" i="1"/>
  <c r="F6724" i="1"/>
  <c r="E6724" i="1"/>
  <c r="A6724" i="1"/>
  <c r="H6723" i="1"/>
  <c r="F6723" i="1"/>
  <c r="E6723" i="1"/>
  <c r="A6723" i="1"/>
  <c r="H6722" i="1"/>
  <c r="F6722" i="1"/>
  <c r="E6722" i="1"/>
  <c r="A6722" i="1"/>
  <c r="H6721" i="1"/>
  <c r="F6721" i="1"/>
  <c r="E6721" i="1"/>
  <c r="A6721" i="1"/>
  <c r="H6720" i="1"/>
  <c r="F6720" i="1"/>
  <c r="E6720" i="1"/>
  <c r="A6720" i="1"/>
  <c r="H6719" i="1"/>
  <c r="F6719" i="1"/>
  <c r="E6719" i="1"/>
  <c r="A6719" i="1"/>
  <c r="H6718" i="1"/>
  <c r="F6718" i="1"/>
  <c r="E6718" i="1"/>
  <c r="A6718" i="1"/>
  <c r="H6717" i="1"/>
  <c r="F6717" i="1"/>
  <c r="E6717" i="1"/>
  <c r="A6717" i="1"/>
  <c r="H6716" i="1"/>
  <c r="F6716" i="1"/>
  <c r="E6716" i="1"/>
  <c r="A6716" i="1"/>
  <c r="H6715" i="1"/>
  <c r="F6715" i="1"/>
  <c r="E6715" i="1"/>
  <c r="A6715" i="1"/>
  <c r="H6714" i="1"/>
  <c r="F6714" i="1"/>
  <c r="E6714" i="1"/>
  <c r="A6714" i="1"/>
  <c r="H6713" i="1"/>
  <c r="F6713" i="1"/>
  <c r="E6713" i="1"/>
  <c r="A6713" i="1"/>
  <c r="H6712" i="1"/>
  <c r="F6712" i="1"/>
  <c r="E6712" i="1"/>
  <c r="A6712" i="1"/>
  <c r="H6711" i="1"/>
  <c r="F6711" i="1"/>
  <c r="E6711" i="1"/>
  <c r="A6711" i="1"/>
  <c r="H6710" i="1"/>
  <c r="F6710" i="1"/>
  <c r="E6710" i="1"/>
  <c r="A6710" i="1"/>
  <c r="H6709" i="1"/>
  <c r="F6709" i="1"/>
  <c r="E6709" i="1"/>
  <c r="A6709" i="1"/>
  <c r="H6708" i="1"/>
  <c r="F6708" i="1"/>
  <c r="E6708" i="1"/>
  <c r="A6708" i="1"/>
  <c r="H6707" i="1"/>
  <c r="F6707" i="1"/>
  <c r="E6707" i="1"/>
  <c r="A6707" i="1"/>
  <c r="H6706" i="1"/>
  <c r="F6706" i="1"/>
  <c r="E6706" i="1"/>
  <c r="A6706" i="1"/>
  <c r="H6705" i="1"/>
  <c r="F6705" i="1"/>
  <c r="E6705" i="1"/>
  <c r="A6705" i="1"/>
  <c r="H6704" i="1"/>
  <c r="F6704" i="1"/>
  <c r="E6704" i="1"/>
  <c r="A6704" i="1"/>
  <c r="H6703" i="1"/>
  <c r="F6703" i="1"/>
  <c r="E6703" i="1"/>
  <c r="A6703" i="1"/>
  <c r="H6702" i="1"/>
  <c r="F6702" i="1"/>
  <c r="E6702" i="1"/>
  <c r="A6702" i="1"/>
  <c r="H6701" i="1"/>
  <c r="F6701" i="1"/>
  <c r="E6701" i="1"/>
  <c r="A6701" i="1"/>
  <c r="H6700" i="1"/>
  <c r="F6700" i="1"/>
  <c r="E6700" i="1"/>
  <c r="A6700" i="1"/>
  <c r="H6699" i="1"/>
  <c r="F6699" i="1"/>
  <c r="E6699" i="1"/>
  <c r="A6699" i="1"/>
  <c r="H6698" i="1"/>
  <c r="F6698" i="1"/>
  <c r="E6698" i="1"/>
  <c r="A6698" i="1"/>
  <c r="H6697" i="1"/>
  <c r="F6697" i="1"/>
  <c r="E6697" i="1"/>
  <c r="A6697" i="1"/>
  <c r="H6696" i="1"/>
  <c r="F6696" i="1"/>
  <c r="E6696" i="1"/>
  <c r="A6696" i="1"/>
  <c r="H6695" i="1"/>
  <c r="F6695" i="1"/>
  <c r="E6695" i="1"/>
  <c r="A6695" i="1"/>
  <c r="H6694" i="1"/>
  <c r="F6694" i="1"/>
  <c r="E6694" i="1"/>
  <c r="A6694" i="1"/>
  <c r="H6693" i="1"/>
  <c r="F6693" i="1"/>
  <c r="E6693" i="1"/>
  <c r="A6693" i="1"/>
  <c r="H6692" i="1"/>
  <c r="F6692" i="1"/>
  <c r="E6692" i="1"/>
  <c r="A6692" i="1"/>
  <c r="H6691" i="1"/>
  <c r="F6691" i="1"/>
  <c r="E6691" i="1"/>
  <c r="A6691" i="1"/>
  <c r="H6690" i="1"/>
  <c r="F6690" i="1"/>
  <c r="E6690" i="1"/>
  <c r="A6690" i="1"/>
  <c r="H6689" i="1"/>
  <c r="F6689" i="1"/>
  <c r="E6689" i="1"/>
  <c r="A6689" i="1"/>
  <c r="H6688" i="1"/>
  <c r="F6688" i="1"/>
  <c r="E6688" i="1"/>
  <c r="A6688" i="1"/>
  <c r="H6687" i="1"/>
  <c r="F6687" i="1"/>
  <c r="E6687" i="1"/>
  <c r="A6687" i="1"/>
  <c r="H6686" i="1"/>
  <c r="F6686" i="1"/>
  <c r="E6686" i="1"/>
  <c r="A6686" i="1"/>
  <c r="H6685" i="1"/>
  <c r="F6685" i="1"/>
  <c r="E6685" i="1"/>
  <c r="A6685" i="1"/>
  <c r="H6684" i="1"/>
  <c r="F6684" i="1"/>
  <c r="E6684" i="1"/>
  <c r="A6684" i="1"/>
  <c r="H6683" i="1"/>
  <c r="F6683" i="1"/>
  <c r="E6683" i="1"/>
  <c r="A6683" i="1"/>
  <c r="H6682" i="1"/>
  <c r="F6682" i="1"/>
  <c r="E6682" i="1"/>
  <c r="A6682" i="1"/>
  <c r="H6681" i="1"/>
  <c r="F6681" i="1"/>
  <c r="E6681" i="1"/>
  <c r="A6681" i="1"/>
  <c r="H6680" i="1"/>
  <c r="F6680" i="1"/>
  <c r="E6680" i="1"/>
  <c r="A6680" i="1"/>
  <c r="H6679" i="1"/>
  <c r="F6679" i="1"/>
  <c r="E6679" i="1"/>
  <c r="A6679" i="1"/>
  <c r="H6678" i="1"/>
  <c r="F6678" i="1"/>
  <c r="E6678" i="1"/>
  <c r="A6678" i="1"/>
  <c r="H6677" i="1"/>
  <c r="F6677" i="1"/>
  <c r="E6677" i="1"/>
  <c r="A6677" i="1"/>
  <c r="H6676" i="1"/>
  <c r="F6676" i="1"/>
  <c r="E6676" i="1"/>
  <c r="A6676" i="1"/>
  <c r="H6675" i="1"/>
  <c r="F6675" i="1"/>
  <c r="E6675" i="1"/>
  <c r="A6675" i="1"/>
  <c r="H6674" i="1"/>
  <c r="F6674" i="1"/>
  <c r="E6674" i="1"/>
  <c r="A6674" i="1"/>
  <c r="H6673" i="1"/>
  <c r="F6673" i="1"/>
  <c r="E6673" i="1"/>
  <c r="A6673" i="1"/>
  <c r="H6672" i="1"/>
  <c r="F6672" i="1"/>
  <c r="E6672" i="1"/>
  <c r="A6672" i="1"/>
  <c r="H6671" i="1"/>
  <c r="F6671" i="1"/>
  <c r="E6671" i="1"/>
  <c r="A6671" i="1"/>
  <c r="H6670" i="1"/>
  <c r="F6670" i="1"/>
  <c r="E6670" i="1"/>
  <c r="A6670" i="1"/>
  <c r="H6669" i="1"/>
  <c r="F6669" i="1"/>
  <c r="E6669" i="1"/>
  <c r="A6669" i="1"/>
  <c r="H6668" i="1"/>
  <c r="F6668" i="1"/>
  <c r="E6668" i="1"/>
  <c r="A6668" i="1"/>
  <c r="H6667" i="1"/>
  <c r="F6667" i="1"/>
  <c r="E6667" i="1"/>
  <c r="A6667" i="1"/>
  <c r="H6666" i="1"/>
  <c r="F6666" i="1"/>
  <c r="E6666" i="1"/>
  <c r="A6666" i="1"/>
  <c r="H6665" i="1"/>
  <c r="F6665" i="1"/>
  <c r="E6665" i="1"/>
  <c r="A6665" i="1"/>
  <c r="H6664" i="1"/>
  <c r="F6664" i="1"/>
  <c r="E6664" i="1"/>
  <c r="A6664" i="1"/>
  <c r="H6663" i="1"/>
  <c r="F6663" i="1"/>
  <c r="E6663" i="1"/>
  <c r="A6663" i="1"/>
  <c r="H6662" i="1"/>
  <c r="F6662" i="1"/>
  <c r="E6662" i="1"/>
  <c r="A6662" i="1"/>
  <c r="H6661" i="1"/>
  <c r="F6661" i="1"/>
  <c r="E6661" i="1"/>
  <c r="A6661" i="1"/>
  <c r="H6660" i="1"/>
  <c r="F6660" i="1"/>
  <c r="E6660" i="1"/>
  <c r="A6660" i="1"/>
  <c r="H6659" i="1"/>
  <c r="F6659" i="1"/>
  <c r="E6659" i="1"/>
  <c r="A6659" i="1"/>
  <c r="H6658" i="1"/>
  <c r="F6658" i="1"/>
  <c r="E6658" i="1"/>
  <c r="A6658" i="1"/>
  <c r="H6657" i="1"/>
  <c r="F6657" i="1"/>
  <c r="E6657" i="1"/>
  <c r="A6657" i="1"/>
  <c r="H6656" i="1"/>
  <c r="F6656" i="1"/>
  <c r="E6656" i="1"/>
  <c r="A6656" i="1"/>
  <c r="H6655" i="1"/>
  <c r="F6655" i="1"/>
  <c r="E6655" i="1"/>
  <c r="A6655" i="1"/>
  <c r="H6654" i="1"/>
  <c r="F6654" i="1"/>
  <c r="E6654" i="1"/>
  <c r="A6654" i="1"/>
  <c r="H6653" i="1"/>
  <c r="F6653" i="1"/>
  <c r="E6653" i="1"/>
  <c r="A6653" i="1"/>
  <c r="H6652" i="1"/>
  <c r="F6652" i="1"/>
  <c r="E6652" i="1"/>
  <c r="A6652" i="1"/>
  <c r="H6651" i="1"/>
  <c r="F6651" i="1"/>
  <c r="E6651" i="1"/>
  <c r="A6651" i="1"/>
  <c r="H6650" i="1"/>
  <c r="F6650" i="1"/>
  <c r="E6650" i="1"/>
  <c r="A6650" i="1"/>
  <c r="H6649" i="1"/>
  <c r="F6649" i="1"/>
  <c r="E6649" i="1"/>
  <c r="A6649" i="1"/>
  <c r="H6648" i="1"/>
  <c r="F6648" i="1"/>
  <c r="E6648" i="1"/>
  <c r="A6648" i="1"/>
  <c r="H6647" i="1"/>
  <c r="F6647" i="1"/>
  <c r="E6647" i="1"/>
  <c r="A6647" i="1"/>
  <c r="H6646" i="1"/>
  <c r="F6646" i="1"/>
  <c r="E6646" i="1"/>
  <c r="A6646" i="1"/>
  <c r="H6645" i="1"/>
  <c r="F6645" i="1"/>
  <c r="E6645" i="1"/>
  <c r="A6645" i="1"/>
  <c r="H6644" i="1"/>
  <c r="F6644" i="1"/>
  <c r="E6644" i="1"/>
  <c r="A6644" i="1"/>
  <c r="H6643" i="1"/>
  <c r="F6643" i="1"/>
  <c r="E6643" i="1"/>
  <c r="A6643" i="1"/>
  <c r="H6642" i="1"/>
  <c r="F6642" i="1"/>
  <c r="E6642" i="1"/>
  <c r="A6642" i="1"/>
  <c r="H6641" i="1"/>
  <c r="F6641" i="1"/>
  <c r="E6641" i="1"/>
  <c r="A6641" i="1"/>
  <c r="H6640" i="1"/>
  <c r="F6640" i="1"/>
  <c r="E6640" i="1"/>
  <c r="A6640" i="1"/>
  <c r="H6639" i="1"/>
  <c r="F6639" i="1"/>
  <c r="E6639" i="1"/>
  <c r="A6639" i="1"/>
  <c r="H6638" i="1"/>
  <c r="F6638" i="1"/>
  <c r="E6638" i="1"/>
  <c r="A6638" i="1"/>
  <c r="H6637" i="1"/>
  <c r="F6637" i="1"/>
  <c r="E6637" i="1"/>
  <c r="A6637" i="1"/>
  <c r="H6636" i="1"/>
  <c r="F6636" i="1"/>
  <c r="E6636" i="1"/>
  <c r="A6636" i="1"/>
  <c r="H6635" i="1"/>
  <c r="F6635" i="1"/>
  <c r="E6635" i="1"/>
  <c r="A6635" i="1"/>
  <c r="H6634" i="1"/>
  <c r="F6634" i="1"/>
  <c r="E6634" i="1"/>
  <c r="A6634" i="1"/>
  <c r="H6633" i="1"/>
  <c r="F6633" i="1"/>
  <c r="E6633" i="1"/>
  <c r="A6633" i="1"/>
  <c r="H6632" i="1"/>
  <c r="F6632" i="1"/>
  <c r="E6632" i="1"/>
  <c r="A6632" i="1"/>
  <c r="H6631" i="1"/>
  <c r="F6631" i="1"/>
  <c r="E6631" i="1"/>
  <c r="A6631" i="1"/>
  <c r="H6630" i="1"/>
  <c r="F6630" i="1"/>
  <c r="E6630" i="1"/>
  <c r="A6630" i="1"/>
  <c r="H6629" i="1"/>
  <c r="F6629" i="1"/>
  <c r="E6629" i="1"/>
  <c r="A6629" i="1"/>
  <c r="H6628" i="1"/>
  <c r="F6628" i="1"/>
  <c r="E6628" i="1"/>
  <c r="A6628" i="1"/>
  <c r="H6627" i="1"/>
  <c r="F6627" i="1"/>
  <c r="E6627" i="1"/>
  <c r="A6627" i="1"/>
  <c r="H6626" i="1"/>
  <c r="F6626" i="1"/>
  <c r="E6626" i="1"/>
  <c r="A6626" i="1"/>
  <c r="H6625" i="1"/>
  <c r="F6625" i="1"/>
  <c r="E6625" i="1"/>
  <c r="A6625" i="1"/>
  <c r="H6624" i="1"/>
  <c r="F6624" i="1"/>
  <c r="E6624" i="1"/>
  <c r="A6624" i="1"/>
  <c r="H6623" i="1"/>
  <c r="F6623" i="1"/>
  <c r="E6623" i="1"/>
  <c r="A6623" i="1"/>
  <c r="H6622" i="1"/>
  <c r="F6622" i="1"/>
  <c r="E6622" i="1"/>
  <c r="A6622" i="1"/>
  <c r="H6621" i="1"/>
  <c r="F6621" i="1"/>
  <c r="E6621" i="1"/>
  <c r="A6621" i="1"/>
  <c r="H6620" i="1"/>
  <c r="F6620" i="1"/>
  <c r="E6620" i="1"/>
  <c r="A6620" i="1"/>
  <c r="H6619" i="1"/>
  <c r="F6619" i="1"/>
  <c r="E6619" i="1"/>
  <c r="A6619" i="1"/>
  <c r="H6618" i="1"/>
  <c r="F6618" i="1"/>
  <c r="E6618" i="1"/>
  <c r="A6618" i="1"/>
  <c r="H6617" i="1"/>
  <c r="F6617" i="1"/>
  <c r="E6617" i="1"/>
  <c r="A6617" i="1"/>
  <c r="H6616" i="1"/>
  <c r="F6616" i="1"/>
  <c r="E6616" i="1"/>
  <c r="A6616" i="1"/>
  <c r="H6615" i="1"/>
  <c r="F6615" i="1"/>
  <c r="E6615" i="1"/>
  <c r="A6615" i="1"/>
  <c r="H6614" i="1"/>
  <c r="F6614" i="1"/>
  <c r="E6614" i="1"/>
  <c r="A6614" i="1"/>
  <c r="H6613" i="1"/>
  <c r="F6613" i="1"/>
  <c r="E6613" i="1"/>
  <c r="A6613" i="1"/>
  <c r="H6612" i="1"/>
  <c r="F6612" i="1"/>
  <c r="E6612" i="1"/>
  <c r="A6612" i="1"/>
  <c r="H6611" i="1"/>
  <c r="F6611" i="1"/>
  <c r="E6611" i="1"/>
  <c r="A6611" i="1"/>
  <c r="H6610" i="1"/>
  <c r="F6610" i="1"/>
  <c r="E6610" i="1"/>
  <c r="A6610" i="1"/>
  <c r="H6609" i="1"/>
  <c r="F6609" i="1"/>
  <c r="E6609" i="1"/>
  <c r="A6609" i="1"/>
  <c r="H6608" i="1"/>
  <c r="F6608" i="1"/>
  <c r="E6608" i="1"/>
  <c r="A6608" i="1"/>
  <c r="H6607" i="1"/>
  <c r="F6607" i="1"/>
  <c r="E6607" i="1"/>
  <c r="A6607" i="1"/>
  <c r="H6606" i="1"/>
  <c r="F6606" i="1"/>
  <c r="E6606" i="1"/>
  <c r="A6606" i="1"/>
  <c r="H6605" i="1"/>
  <c r="F6605" i="1"/>
  <c r="E6605" i="1"/>
  <c r="A6605" i="1"/>
  <c r="H6604" i="1"/>
  <c r="F6604" i="1"/>
  <c r="E6604" i="1"/>
  <c r="A6604" i="1"/>
  <c r="H6603" i="1"/>
  <c r="F6603" i="1"/>
  <c r="E6603" i="1"/>
  <c r="A6603" i="1"/>
  <c r="H6602" i="1"/>
  <c r="F6602" i="1"/>
  <c r="E6602" i="1"/>
  <c r="A6602" i="1"/>
  <c r="H6601" i="1"/>
  <c r="F6601" i="1"/>
  <c r="E6601" i="1"/>
  <c r="A6601" i="1"/>
  <c r="H6600" i="1"/>
  <c r="F6600" i="1"/>
  <c r="E6600" i="1"/>
  <c r="A6600" i="1"/>
  <c r="H6599" i="1"/>
  <c r="F6599" i="1"/>
  <c r="E6599" i="1"/>
  <c r="A6599" i="1"/>
  <c r="H6598" i="1"/>
  <c r="F6598" i="1"/>
  <c r="E6598" i="1"/>
  <c r="A6598" i="1"/>
  <c r="H6597" i="1"/>
  <c r="F6597" i="1"/>
  <c r="E6597" i="1"/>
  <c r="A6597" i="1"/>
  <c r="H6596" i="1"/>
  <c r="F6596" i="1"/>
  <c r="E6596" i="1"/>
  <c r="A6596" i="1"/>
  <c r="H6595" i="1"/>
  <c r="F6595" i="1"/>
  <c r="E6595" i="1"/>
  <c r="A6595" i="1"/>
  <c r="H6594" i="1"/>
  <c r="F6594" i="1"/>
  <c r="E6594" i="1"/>
  <c r="A6594" i="1"/>
  <c r="H6593" i="1"/>
  <c r="F6593" i="1"/>
  <c r="E6593" i="1"/>
  <c r="A6593" i="1"/>
  <c r="H6592" i="1"/>
  <c r="F6592" i="1"/>
  <c r="E6592" i="1"/>
  <c r="A6592" i="1"/>
  <c r="H6591" i="1"/>
  <c r="F6591" i="1"/>
  <c r="E6591" i="1"/>
  <c r="A6591" i="1"/>
  <c r="H6590" i="1"/>
  <c r="F6590" i="1"/>
  <c r="E6590" i="1"/>
  <c r="A6590" i="1"/>
  <c r="H6589" i="1"/>
  <c r="F6589" i="1"/>
  <c r="E6589" i="1"/>
  <c r="A6589" i="1"/>
  <c r="H6588" i="1"/>
  <c r="F6588" i="1"/>
  <c r="E6588" i="1"/>
  <c r="A6588" i="1"/>
  <c r="H6587" i="1"/>
  <c r="F6587" i="1"/>
  <c r="E6587" i="1"/>
  <c r="A6587" i="1"/>
  <c r="H6586" i="1"/>
  <c r="F6586" i="1"/>
  <c r="E6586" i="1"/>
  <c r="A6586" i="1"/>
  <c r="H6585" i="1"/>
  <c r="F6585" i="1"/>
  <c r="E6585" i="1"/>
  <c r="A6585" i="1"/>
  <c r="H6584" i="1"/>
  <c r="F6584" i="1"/>
  <c r="E6584" i="1"/>
  <c r="A6584" i="1"/>
  <c r="H6583" i="1"/>
  <c r="F6583" i="1"/>
  <c r="E6583" i="1"/>
  <c r="A6583" i="1"/>
  <c r="H6582" i="1"/>
  <c r="F6582" i="1"/>
  <c r="E6582" i="1"/>
  <c r="A6582" i="1"/>
  <c r="H6581" i="1"/>
  <c r="F6581" i="1"/>
  <c r="E6581" i="1"/>
  <c r="A6581" i="1"/>
  <c r="H6580" i="1"/>
  <c r="F6580" i="1"/>
  <c r="E6580" i="1"/>
  <c r="A6580" i="1"/>
  <c r="H6579" i="1"/>
  <c r="F6579" i="1"/>
  <c r="E6579" i="1"/>
  <c r="A6579" i="1"/>
  <c r="H6578" i="1"/>
  <c r="F6578" i="1"/>
  <c r="E6578" i="1"/>
  <c r="A6578" i="1"/>
  <c r="H6577" i="1"/>
  <c r="F6577" i="1"/>
  <c r="E6577" i="1"/>
  <c r="A6577" i="1"/>
  <c r="H6576" i="1"/>
  <c r="F6576" i="1"/>
  <c r="E6576" i="1"/>
  <c r="A6576" i="1"/>
  <c r="H6575" i="1"/>
  <c r="F6575" i="1"/>
  <c r="E6575" i="1"/>
  <c r="A6575" i="1"/>
  <c r="H6574" i="1"/>
  <c r="F6574" i="1"/>
  <c r="E6574" i="1"/>
  <c r="A6574" i="1"/>
  <c r="H6573" i="1"/>
  <c r="F6573" i="1"/>
  <c r="E6573" i="1"/>
  <c r="A6573" i="1"/>
  <c r="H6572" i="1"/>
  <c r="F6572" i="1"/>
  <c r="E6572" i="1"/>
  <c r="A6572" i="1"/>
  <c r="H6571" i="1"/>
  <c r="F6571" i="1"/>
  <c r="E6571" i="1"/>
  <c r="A6571" i="1"/>
  <c r="H6570" i="1"/>
  <c r="F6570" i="1"/>
  <c r="E6570" i="1"/>
  <c r="A6570" i="1"/>
  <c r="H6569" i="1"/>
  <c r="F6569" i="1"/>
  <c r="E6569" i="1"/>
  <c r="A6569" i="1"/>
  <c r="H6568" i="1"/>
  <c r="F6568" i="1"/>
  <c r="E6568" i="1"/>
  <c r="A6568" i="1"/>
  <c r="H6567" i="1"/>
  <c r="F6567" i="1"/>
  <c r="E6567" i="1"/>
  <c r="A6567" i="1"/>
  <c r="H6566" i="1"/>
  <c r="F6566" i="1"/>
  <c r="E6566" i="1"/>
  <c r="A6566" i="1"/>
  <c r="H6565" i="1"/>
  <c r="F6565" i="1"/>
  <c r="E6565" i="1"/>
  <c r="A6565" i="1"/>
  <c r="H6564" i="1"/>
  <c r="F6564" i="1"/>
  <c r="E6564" i="1"/>
  <c r="A6564" i="1"/>
  <c r="H6563" i="1"/>
  <c r="F6563" i="1"/>
  <c r="E6563" i="1"/>
  <c r="A6563" i="1"/>
  <c r="H6562" i="1"/>
  <c r="F6562" i="1"/>
  <c r="E6562" i="1"/>
  <c r="A6562" i="1"/>
  <c r="H6561" i="1"/>
  <c r="F6561" i="1"/>
  <c r="E6561" i="1"/>
  <c r="A6561" i="1"/>
  <c r="H6560" i="1"/>
  <c r="F6560" i="1"/>
  <c r="E6560" i="1"/>
  <c r="A6560" i="1"/>
  <c r="H6559" i="1"/>
  <c r="F6559" i="1"/>
  <c r="E6559" i="1"/>
  <c r="A6559" i="1"/>
  <c r="H6558" i="1"/>
  <c r="F6558" i="1"/>
  <c r="E6558" i="1"/>
  <c r="A6558" i="1"/>
  <c r="H6557" i="1"/>
  <c r="F6557" i="1"/>
  <c r="E6557" i="1"/>
  <c r="A6557" i="1"/>
  <c r="H6556" i="1"/>
  <c r="F6556" i="1"/>
  <c r="E6556" i="1"/>
  <c r="A6556" i="1"/>
  <c r="H6555" i="1"/>
  <c r="F6555" i="1"/>
  <c r="E6555" i="1"/>
  <c r="A6555" i="1"/>
  <c r="H6554" i="1"/>
  <c r="F6554" i="1"/>
  <c r="E6554" i="1"/>
  <c r="A6554" i="1"/>
  <c r="H6553" i="1"/>
  <c r="F6553" i="1"/>
  <c r="E6553" i="1"/>
  <c r="A6553" i="1"/>
  <c r="H6552" i="1"/>
  <c r="F6552" i="1"/>
  <c r="E6552" i="1"/>
  <c r="A6552" i="1"/>
  <c r="H6551" i="1"/>
  <c r="F6551" i="1"/>
  <c r="E6551" i="1"/>
  <c r="A6551" i="1"/>
  <c r="H6550" i="1"/>
  <c r="F6550" i="1"/>
  <c r="E6550" i="1"/>
  <c r="A6550" i="1"/>
  <c r="H6549" i="1"/>
  <c r="F6549" i="1"/>
  <c r="E6549" i="1"/>
  <c r="A6549" i="1"/>
  <c r="H6548" i="1"/>
  <c r="F6548" i="1"/>
  <c r="E6548" i="1"/>
  <c r="A6548" i="1"/>
  <c r="H6547" i="1"/>
  <c r="F6547" i="1"/>
  <c r="E6547" i="1"/>
  <c r="A6547" i="1"/>
  <c r="H6546" i="1"/>
  <c r="F6546" i="1"/>
  <c r="E6546" i="1"/>
  <c r="A6546" i="1"/>
  <c r="H6545" i="1"/>
  <c r="F6545" i="1"/>
  <c r="E6545" i="1"/>
  <c r="A6545" i="1"/>
  <c r="H6544" i="1"/>
  <c r="F6544" i="1"/>
  <c r="E6544" i="1"/>
  <c r="A6544" i="1"/>
  <c r="H6543" i="1"/>
  <c r="F6543" i="1"/>
  <c r="E6543" i="1"/>
  <c r="A6543" i="1"/>
  <c r="H6542" i="1"/>
  <c r="F6542" i="1"/>
  <c r="E6542" i="1"/>
  <c r="A6542" i="1"/>
  <c r="H6541" i="1"/>
  <c r="F6541" i="1"/>
  <c r="E6541" i="1"/>
  <c r="A6541" i="1"/>
  <c r="H6540" i="1"/>
  <c r="F6540" i="1"/>
  <c r="E6540" i="1"/>
  <c r="A6540" i="1"/>
  <c r="H6539" i="1"/>
  <c r="F6539" i="1"/>
  <c r="E6539" i="1"/>
  <c r="A6539" i="1"/>
  <c r="H6538" i="1"/>
  <c r="F6538" i="1"/>
  <c r="E6538" i="1"/>
  <c r="A6538" i="1"/>
  <c r="H6537" i="1"/>
  <c r="F6537" i="1"/>
  <c r="E6537" i="1"/>
  <c r="A6537" i="1"/>
  <c r="H6536" i="1"/>
  <c r="F6536" i="1"/>
  <c r="E6536" i="1"/>
  <c r="A6536" i="1"/>
  <c r="H6535" i="1"/>
  <c r="F6535" i="1"/>
  <c r="E6535" i="1"/>
  <c r="A6535" i="1"/>
  <c r="H6534" i="1"/>
  <c r="F6534" i="1"/>
  <c r="E6534" i="1"/>
  <c r="A6534" i="1"/>
  <c r="H6533" i="1"/>
  <c r="F6533" i="1"/>
  <c r="E6533" i="1"/>
  <c r="A6533" i="1"/>
  <c r="H6532" i="1"/>
  <c r="F6532" i="1"/>
  <c r="E6532" i="1"/>
  <c r="A6532" i="1"/>
  <c r="H6531" i="1"/>
  <c r="F6531" i="1"/>
  <c r="E6531" i="1"/>
  <c r="A6531" i="1"/>
  <c r="H6530" i="1"/>
  <c r="F6530" i="1"/>
  <c r="E6530" i="1"/>
  <c r="A6530" i="1"/>
  <c r="H6529" i="1"/>
  <c r="F6529" i="1"/>
  <c r="E6529" i="1"/>
  <c r="A6529" i="1"/>
  <c r="H6528" i="1"/>
  <c r="F6528" i="1"/>
  <c r="E6528" i="1"/>
  <c r="A6528" i="1"/>
  <c r="H6527" i="1"/>
  <c r="F6527" i="1"/>
  <c r="E6527" i="1"/>
  <c r="A6527" i="1"/>
  <c r="H6526" i="1"/>
  <c r="F6526" i="1"/>
  <c r="E6526" i="1"/>
  <c r="A6526" i="1"/>
  <c r="H6525" i="1"/>
  <c r="F6525" i="1"/>
  <c r="E6525" i="1"/>
  <c r="A6525" i="1"/>
  <c r="H6524" i="1"/>
  <c r="F6524" i="1"/>
  <c r="E6524" i="1"/>
  <c r="A6524" i="1"/>
  <c r="H6523" i="1"/>
  <c r="F6523" i="1"/>
  <c r="E6523" i="1"/>
  <c r="A6523" i="1"/>
  <c r="H6522" i="1"/>
  <c r="F6522" i="1"/>
  <c r="E6522" i="1"/>
  <c r="A6522" i="1"/>
  <c r="H6521" i="1"/>
  <c r="F6521" i="1"/>
  <c r="E6521" i="1"/>
  <c r="A6521" i="1"/>
  <c r="H6520" i="1"/>
  <c r="F6520" i="1"/>
  <c r="E6520" i="1"/>
  <c r="A6520" i="1"/>
  <c r="H6519" i="1"/>
  <c r="F6519" i="1"/>
  <c r="E6519" i="1"/>
  <c r="A6519" i="1"/>
  <c r="H6518" i="1"/>
  <c r="F6518" i="1"/>
  <c r="E6518" i="1"/>
  <c r="A6518" i="1"/>
  <c r="H6517" i="1"/>
  <c r="F6517" i="1"/>
  <c r="E6517" i="1"/>
  <c r="A6517" i="1"/>
  <c r="H6516" i="1"/>
  <c r="F6516" i="1"/>
  <c r="E6516" i="1"/>
  <c r="A6516" i="1"/>
  <c r="H6515" i="1"/>
  <c r="F6515" i="1"/>
  <c r="E6515" i="1"/>
  <c r="A6515" i="1"/>
  <c r="H6514" i="1"/>
  <c r="F6514" i="1"/>
  <c r="E6514" i="1"/>
  <c r="A6514" i="1"/>
  <c r="H6513" i="1"/>
  <c r="F6513" i="1"/>
  <c r="E6513" i="1"/>
  <c r="A6513" i="1"/>
  <c r="H6512" i="1"/>
  <c r="F6512" i="1"/>
  <c r="E6512" i="1"/>
  <c r="A6512" i="1"/>
  <c r="H6511" i="1"/>
  <c r="F6511" i="1"/>
  <c r="E6511" i="1"/>
  <c r="A6511" i="1"/>
  <c r="H6510" i="1"/>
  <c r="F6510" i="1"/>
  <c r="E6510" i="1"/>
  <c r="A6510" i="1"/>
  <c r="H6509" i="1"/>
  <c r="F6509" i="1"/>
  <c r="E6509" i="1"/>
  <c r="A6509" i="1"/>
  <c r="H6508" i="1"/>
  <c r="F6508" i="1"/>
  <c r="E6508" i="1"/>
  <c r="A6508" i="1"/>
  <c r="H6507" i="1"/>
  <c r="F6507" i="1"/>
  <c r="E6507" i="1"/>
  <c r="A6507" i="1"/>
  <c r="H6506" i="1"/>
  <c r="F6506" i="1"/>
  <c r="E6506" i="1"/>
  <c r="A6506" i="1"/>
  <c r="H6505" i="1"/>
  <c r="F6505" i="1"/>
  <c r="E6505" i="1"/>
  <c r="A6505" i="1"/>
  <c r="H6504" i="1"/>
  <c r="F6504" i="1"/>
  <c r="E6504" i="1"/>
  <c r="A6504" i="1"/>
  <c r="H6503" i="1"/>
  <c r="F6503" i="1"/>
  <c r="E6503" i="1"/>
  <c r="A6503" i="1"/>
  <c r="H6502" i="1"/>
  <c r="F6502" i="1"/>
  <c r="E6502" i="1"/>
  <c r="A6502" i="1"/>
  <c r="H6501" i="1"/>
  <c r="F6501" i="1"/>
  <c r="E6501" i="1"/>
  <c r="A6501" i="1"/>
  <c r="H6500" i="1"/>
  <c r="F6500" i="1"/>
  <c r="E6500" i="1"/>
  <c r="A6500" i="1"/>
  <c r="H6499" i="1"/>
  <c r="F6499" i="1"/>
  <c r="E6499" i="1"/>
  <c r="A6499" i="1"/>
  <c r="H6498" i="1"/>
  <c r="F6498" i="1"/>
  <c r="E6498" i="1"/>
  <c r="A6498" i="1"/>
  <c r="H6497" i="1"/>
  <c r="F6497" i="1"/>
  <c r="E6497" i="1"/>
  <c r="A6497" i="1"/>
  <c r="H6496" i="1"/>
  <c r="F6496" i="1"/>
  <c r="E6496" i="1"/>
  <c r="A6496" i="1"/>
  <c r="H6495" i="1"/>
  <c r="F6495" i="1"/>
  <c r="E6495" i="1"/>
  <c r="A6495" i="1"/>
  <c r="H6494" i="1"/>
  <c r="F6494" i="1"/>
  <c r="E6494" i="1"/>
  <c r="A6494" i="1"/>
  <c r="H6493" i="1"/>
  <c r="F6493" i="1"/>
  <c r="E6493" i="1"/>
  <c r="A6493" i="1"/>
  <c r="H6492" i="1"/>
  <c r="F6492" i="1"/>
  <c r="E6492" i="1"/>
  <c r="A6492" i="1"/>
  <c r="H6491" i="1"/>
  <c r="F6491" i="1"/>
  <c r="E6491" i="1"/>
  <c r="A6491" i="1"/>
  <c r="H6490" i="1"/>
  <c r="F6490" i="1"/>
  <c r="E6490" i="1"/>
  <c r="A6490" i="1"/>
  <c r="H6489" i="1"/>
  <c r="F6489" i="1"/>
  <c r="E6489" i="1"/>
  <c r="A6489" i="1"/>
  <c r="H6488" i="1"/>
  <c r="F6488" i="1"/>
  <c r="E6488" i="1"/>
  <c r="A6488" i="1"/>
  <c r="H6487" i="1"/>
  <c r="F6487" i="1"/>
  <c r="E6487" i="1"/>
  <c r="A6487" i="1"/>
  <c r="H6486" i="1"/>
  <c r="F6486" i="1"/>
  <c r="E6486" i="1"/>
  <c r="A6486" i="1"/>
  <c r="H6485" i="1"/>
  <c r="F6485" i="1"/>
  <c r="E6485" i="1"/>
  <c r="A6485" i="1"/>
  <c r="H6484" i="1"/>
  <c r="F6484" i="1"/>
  <c r="E6484" i="1"/>
  <c r="A6484" i="1"/>
  <c r="H6483" i="1"/>
  <c r="F6483" i="1"/>
  <c r="E6483" i="1"/>
  <c r="A6483" i="1"/>
  <c r="H6482" i="1"/>
  <c r="F6482" i="1"/>
  <c r="E6482" i="1"/>
  <c r="A6482" i="1"/>
  <c r="H6481" i="1"/>
  <c r="F6481" i="1"/>
  <c r="E6481" i="1"/>
  <c r="A6481" i="1"/>
  <c r="H6480" i="1"/>
  <c r="F6480" i="1"/>
  <c r="E6480" i="1"/>
  <c r="A6480" i="1"/>
  <c r="H6479" i="1"/>
  <c r="F6479" i="1"/>
  <c r="E6479" i="1"/>
  <c r="A6479" i="1"/>
  <c r="H6478" i="1"/>
  <c r="F6478" i="1"/>
  <c r="E6478" i="1"/>
  <c r="A6478" i="1"/>
  <c r="H6477" i="1"/>
  <c r="F6477" i="1"/>
  <c r="E6477" i="1"/>
  <c r="A6477" i="1"/>
  <c r="H6476" i="1"/>
  <c r="F6476" i="1"/>
  <c r="E6476" i="1"/>
  <c r="A6476" i="1"/>
  <c r="H6475" i="1"/>
  <c r="F6475" i="1"/>
  <c r="E6475" i="1"/>
  <c r="A6475" i="1"/>
  <c r="H6474" i="1"/>
  <c r="F6474" i="1"/>
  <c r="E6474" i="1"/>
  <c r="A6474" i="1"/>
  <c r="H6473" i="1"/>
  <c r="F6473" i="1"/>
  <c r="E6473" i="1"/>
  <c r="A6473" i="1"/>
  <c r="H6472" i="1"/>
  <c r="F6472" i="1"/>
  <c r="E6472" i="1"/>
  <c r="A6472" i="1"/>
  <c r="H6471" i="1"/>
  <c r="F6471" i="1"/>
  <c r="E6471" i="1"/>
  <c r="A6471" i="1"/>
  <c r="H6470" i="1"/>
  <c r="F6470" i="1"/>
  <c r="E6470" i="1"/>
  <c r="A6470" i="1"/>
  <c r="H6469" i="1"/>
  <c r="F6469" i="1"/>
  <c r="E6469" i="1"/>
  <c r="A6469" i="1"/>
  <c r="H6468" i="1"/>
  <c r="F6468" i="1"/>
  <c r="E6468" i="1"/>
  <c r="A6468" i="1"/>
  <c r="H6467" i="1"/>
  <c r="F6467" i="1"/>
  <c r="E6467" i="1"/>
  <c r="A6467" i="1"/>
  <c r="H6466" i="1"/>
  <c r="F6466" i="1"/>
  <c r="E6466" i="1"/>
  <c r="A6466" i="1"/>
  <c r="H6465" i="1"/>
  <c r="F6465" i="1"/>
  <c r="E6465" i="1"/>
  <c r="A6465" i="1"/>
  <c r="H6464" i="1"/>
  <c r="F6464" i="1"/>
  <c r="E6464" i="1"/>
  <c r="A6464" i="1"/>
  <c r="H6463" i="1"/>
  <c r="F6463" i="1"/>
  <c r="E6463" i="1"/>
  <c r="A6463" i="1"/>
  <c r="H6462" i="1"/>
  <c r="F6462" i="1"/>
  <c r="E6462" i="1"/>
  <c r="A6462" i="1"/>
  <c r="H6461" i="1"/>
  <c r="F6461" i="1"/>
  <c r="E6461" i="1"/>
  <c r="A6461" i="1"/>
  <c r="H6460" i="1"/>
  <c r="F6460" i="1"/>
  <c r="E6460" i="1"/>
  <c r="A6460" i="1"/>
  <c r="H6459" i="1"/>
  <c r="F6459" i="1"/>
  <c r="E6459" i="1"/>
  <c r="A6459" i="1"/>
  <c r="H6458" i="1"/>
  <c r="F6458" i="1"/>
  <c r="E6458" i="1"/>
  <c r="A6458" i="1"/>
  <c r="H6457" i="1"/>
  <c r="F6457" i="1"/>
  <c r="E6457" i="1"/>
  <c r="A6457" i="1"/>
  <c r="H6456" i="1"/>
  <c r="F6456" i="1"/>
  <c r="E6456" i="1"/>
  <c r="A6456" i="1"/>
  <c r="H6455" i="1"/>
  <c r="F6455" i="1"/>
  <c r="E6455" i="1"/>
  <c r="A6455" i="1"/>
  <c r="H6454" i="1"/>
  <c r="F6454" i="1"/>
  <c r="E6454" i="1"/>
  <c r="A6454" i="1"/>
  <c r="H6453" i="1"/>
  <c r="F6453" i="1"/>
  <c r="E6453" i="1"/>
  <c r="A6453" i="1"/>
  <c r="H6452" i="1"/>
  <c r="F6452" i="1"/>
  <c r="E6452" i="1"/>
  <c r="A6452" i="1"/>
  <c r="H6451" i="1"/>
  <c r="F6451" i="1"/>
  <c r="E6451" i="1"/>
  <c r="A6451" i="1"/>
  <c r="H6450" i="1"/>
  <c r="F6450" i="1"/>
  <c r="E6450" i="1"/>
  <c r="A6450" i="1"/>
  <c r="H6449" i="1"/>
  <c r="F6449" i="1"/>
  <c r="E6449" i="1"/>
  <c r="A6449" i="1"/>
  <c r="H6448" i="1"/>
  <c r="F6448" i="1"/>
  <c r="E6448" i="1"/>
  <c r="A6448" i="1"/>
  <c r="H6447" i="1"/>
  <c r="F6447" i="1"/>
  <c r="E6447" i="1"/>
  <c r="A6447" i="1"/>
  <c r="H6446" i="1"/>
  <c r="F6446" i="1"/>
  <c r="E6446" i="1"/>
  <c r="A6446" i="1"/>
  <c r="H6445" i="1"/>
  <c r="F6445" i="1"/>
  <c r="E6445" i="1"/>
  <c r="A6445" i="1"/>
  <c r="H6444" i="1"/>
  <c r="F6444" i="1"/>
  <c r="E6444" i="1"/>
  <c r="A6444" i="1"/>
  <c r="H6443" i="1"/>
  <c r="F6443" i="1"/>
  <c r="E6443" i="1"/>
  <c r="A6443" i="1"/>
  <c r="H6442" i="1"/>
  <c r="F6442" i="1"/>
  <c r="E6442" i="1"/>
  <c r="A6442" i="1"/>
  <c r="H6441" i="1"/>
  <c r="F6441" i="1"/>
  <c r="E6441" i="1"/>
  <c r="A6441" i="1"/>
  <c r="H6440" i="1"/>
  <c r="F6440" i="1"/>
  <c r="E6440" i="1"/>
  <c r="A6440" i="1"/>
  <c r="H6439" i="1"/>
  <c r="F6439" i="1"/>
  <c r="E6439" i="1"/>
  <c r="A6439" i="1"/>
  <c r="H6438" i="1"/>
  <c r="F6438" i="1"/>
  <c r="E6438" i="1"/>
  <c r="A6438" i="1"/>
  <c r="H6437" i="1"/>
  <c r="F6437" i="1"/>
  <c r="E6437" i="1"/>
  <c r="A6437" i="1"/>
  <c r="H6436" i="1"/>
  <c r="F6436" i="1"/>
  <c r="E6436" i="1"/>
  <c r="A6436" i="1"/>
  <c r="H6435" i="1"/>
  <c r="F6435" i="1"/>
  <c r="E6435" i="1"/>
  <c r="A6435" i="1"/>
  <c r="H6434" i="1"/>
  <c r="F6434" i="1"/>
  <c r="E6434" i="1"/>
  <c r="A6434" i="1"/>
  <c r="H6433" i="1"/>
  <c r="F6433" i="1"/>
  <c r="E6433" i="1"/>
  <c r="A6433" i="1"/>
  <c r="H6432" i="1"/>
  <c r="F6432" i="1"/>
  <c r="E6432" i="1"/>
  <c r="A6432" i="1"/>
  <c r="H6431" i="1"/>
  <c r="F6431" i="1"/>
  <c r="E6431" i="1"/>
  <c r="A6431" i="1"/>
  <c r="H6430" i="1"/>
  <c r="F6430" i="1"/>
  <c r="E6430" i="1"/>
  <c r="A6430" i="1"/>
  <c r="H6429" i="1"/>
  <c r="F6429" i="1"/>
  <c r="E6429" i="1"/>
  <c r="A6429" i="1"/>
  <c r="H6428" i="1"/>
  <c r="F6428" i="1"/>
  <c r="E6428" i="1"/>
  <c r="A6428" i="1"/>
  <c r="H6427" i="1"/>
  <c r="F6427" i="1"/>
  <c r="E6427" i="1"/>
  <c r="A6427" i="1"/>
  <c r="H6426" i="1"/>
  <c r="F6426" i="1"/>
  <c r="E6426" i="1"/>
  <c r="A6426" i="1"/>
  <c r="H6425" i="1"/>
  <c r="F6425" i="1"/>
  <c r="E6425" i="1"/>
  <c r="A6425" i="1"/>
  <c r="H6424" i="1"/>
  <c r="F6424" i="1"/>
  <c r="E6424" i="1"/>
  <c r="A6424" i="1"/>
  <c r="H6423" i="1"/>
  <c r="F6423" i="1"/>
  <c r="E6423" i="1"/>
  <c r="A6423" i="1"/>
  <c r="H6422" i="1"/>
  <c r="F6422" i="1"/>
  <c r="E6422" i="1"/>
  <c r="A6422" i="1"/>
  <c r="H6421" i="1"/>
  <c r="F6421" i="1"/>
  <c r="E6421" i="1"/>
  <c r="A6421" i="1"/>
  <c r="H6420" i="1"/>
  <c r="F6420" i="1"/>
  <c r="E6420" i="1"/>
  <c r="A6420" i="1"/>
  <c r="H6419" i="1"/>
  <c r="F6419" i="1"/>
  <c r="E6419" i="1"/>
  <c r="A6419" i="1"/>
  <c r="H6418" i="1"/>
  <c r="F6418" i="1"/>
  <c r="E6418" i="1"/>
  <c r="A6418" i="1"/>
  <c r="H6417" i="1"/>
  <c r="F6417" i="1"/>
  <c r="E6417" i="1"/>
  <c r="A6417" i="1"/>
  <c r="H6416" i="1"/>
  <c r="F6416" i="1"/>
  <c r="E6416" i="1"/>
  <c r="A6416" i="1"/>
  <c r="H6415" i="1"/>
  <c r="F6415" i="1"/>
  <c r="E6415" i="1"/>
  <c r="A6415" i="1"/>
  <c r="H6414" i="1"/>
  <c r="F6414" i="1"/>
  <c r="E6414" i="1"/>
  <c r="A6414" i="1"/>
  <c r="H6413" i="1"/>
  <c r="F6413" i="1"/>
  <c r="E6413" i="1"/>
  <c r="A6413" i="1"/>
  <c r="H6412" i="1"/>
  <c r="F6412" i="1"/>
  <c r="E6412" i="1"/>
  <c r="A6412" i="1"/>
  <c r="H6411" i="1"/>
  <c r="F6411" i="1"/>
  <c r="E6411" i="1"/>
  <c r="A6411" i="1"/>
  <c r="H6410" i="1"/>
  <c r="F6410" i="1"/>
  <c r="E6410" i="1"/>
  <c r="A6410" i="1"/>
  <c r="H6409" i="1"/>
  <c r="F6409" i="1"/>
  <c r="E6409" i="1"/>
  <c r="A6409" i="1"/>
  <c r="H6408" i="1"/>
  <c r="F6408" i="1"/>
  <c r="E6408" i="1"/>
  <c r="A6408" i="1"/>
  <c r="H6407" i="1"/>
  <c r="F6407" i="1"/>
  <c r="E6407" i="1"/>
  <c r="A6407" i="1"/>
  <c r="H6406" i="1"/>
  <c r="F6406" i="1"/>
  <c r="E6406" i="1"/>
  <c r="A6406" i="1"/>
  <c r="H6405" i="1"/>
  <c r="F6405" i="1"/>
  <c r="E6405" i="1"/>
  <c r="A6405" i="1"/>
  <c r="H6404" i="1"/>
  <c r="F6404" i="1"/>
  <c r="E6404" i="1"/>
  <c r="A6404" i="1"/>
  <c r="H6403" i="1"/>
  <c r="F6403" i="1"/>
  <c r="E6403" i="1"/>
  <c r="A6403" i="1"/>
  <c r="H6402" i="1"/>
  <c r="F6402" i="1"/>
  <c r="E6402" i="1"/>
  <c r="A6402" i="1"/>
  <c r="H6401" i="1"/>
  <c r="F6401" i="1"/>
  <c r="E6401" i="1"/>
  <c r="A6401" i="1"/>
  <c r="H6400" i="1"/>
  <c r="F6400" i="1"/>
  <c r="E6400" i="1"/>
  <c r="A6400" i="1"/>
  <c r="H6399" i="1"/>
  <c r="F6399" i="1"/>
  <c r="E6399" i="1"/>
  <c r="A6399" i="1"/>
  <c r="H6398" i="1"/>
  <c r="F6398" i="1"/>
  <c r="E6398" i="1"/>
  <c r="A6398" i="1"/>
  <c r="H6397" i="1"/>
  <c r="F6397" i="1"/>
  <c r="E6397" i="1"/>
  <c r="A6397" i="1"/>
  <c r="H6396" i="1"/>
  <c r="F6396" i="1"/>
  <c r="E6396" i="1"/>
  <c r="A6396" i="1"/>
  <c r="H6395" i="1"/>
  <c r="F6395" i="1"/>
  <c r="E6395" i="1"/>
  <c r="A6395" i="1"/>
  <c r="H6394" i="1"/>
  <c r="F6394" i="1"/>
  <c r="E6394" i="1"/>
  <c r="A6394" i="1"/>
  <c r="H6393" i="1"/>
  <c r="F6393" i="1"/>
  <c r="E6393" i="1"/>
  <c r="A6393" i="1"/>
  <c r="H6392" i="1"/>
  <c r="F6392" i="1"/>
  <c r="E6392" i="1"/>
  <c r="A6392" i="1"/>
  <c r="H6391" i="1"/>
  <c r="F6391" i="1"/>
  <c r="E6391" i="1"/>
  <c r="A6391" i="1"/>
  <c r="H6390" i="1"/>
  <c r="F6390" i="1"/>
  <c r="E6390" i="1"/>
  <c r="A6390" i="1"/>
  <c r="H6389" i="1"/>
  <c r="F6389" i="1"/>
  <c r="E6389" i="1"/>
  <c r="A6389" i="1"/>
  <c r="H6388" i="1"/>
  <c r="F6388" i="1"/>
  <c r="E6388" i="1"/>
  <c r="A6388" i="1"/>
  <c r="H6387" i="1"/>
  <c r="F6387" i="1"/>
  <c r="E6387" i="1"/>
  <c r="A6387" i="1"/>
  <c r="H6386" i="1"/>
  <c r="F6386" i="1"/>
  <c r="E6386" i="1"/>
  <c r="A6386" i="1"/>
  <c r="H6385" i="1"/>
  <c r="F6385" i="1"/>
  <c r="E6385" i="1"/>
  <c r="A6385" i="1"/>
  <c r="H6384" i="1"/>
  <c r="F6384" i="1"/>
  <c r="E6384" i="1"/>
  <c r="A6384" i="1"/>
  <c r="H6383" i="1"/>
  <c r="F6383" i="1"/>
  <c r="E6383" i="1"/>
  <c r="A6383" i="1"/>
  <c r="H6382" i="1"/>
  <c r="F6382" i="1"/>
  <c r="E6382" i="1"/>
  <c r="A6382" i="1"/>
  <c r="H6381" i="1"/>
  <c r="F6381" i="1"/>
  <c r="E6381" i="1"/>
  <c r="A6381" i="1"/>
  <c r="H6380" i="1"/>
  <c r="F6380" i="1"/>
  <c r="E6380" i="1"/>
  <c r="A6380" i="1"/>
  <c r="H6379" i="1"/>
  <c r="F6379" i="1"/>
  <c r="E6379" i="1"/>
  <c r="A6379" i="1"/>
  <c r="H6378" i="1"/>
  <c r="F6378" i="1"/>
  <c r="E6378" i="1"/>
  <c r="A6378" i="1"/>
  <c r="H6377" i="1"/>
  <c r="F6377" i="1"/>
  <c r="E6377" i="1"/>
  <c r="A6377" i="1"/>
  <c r="H6376" i="1"/>
  <c r="F6376" i="1"/>
  <c r="E6376" i="1"/>
  <c r="A6376" i="1"/>
  <c r="H6375" i="1"/>
  <c r="F6375" i="1"/>
  <c r="E6375" i="1"/>
  <c r="A6375" i="1"/>
  <c r="H6374" i="1"/>
  <c r="F6374" i="1"/>
  <c r="E6374" i="1"/>
  <c r="A6374" i="1"/>
  <c r="H6373" i="1"/>
  <c r="F6373" i="1"/>
  <c r="E6373" i="1"/>
  <c r="A6373" i="1"/>
  <c r="H6372" i="1"/>
  <c r="F6372" i="1"/>
  <c r="E6372" i="1"/>
  <c r="A6372" i="1"/>
  <c r="H6371" i="1"/>
  <c r="F6371" i="1"/>
  <c r="E6371" i="1"/>
  <c r="A6371" i="1"/>
  <c r="H6370" i="1"/>
  <c r="F6370" i="1"/>
  <c r="E6370" i="1"/>
  <c r="A6370" i="1"/>
  <c r="H6369" i="1"/>
  <c r="F6369" i="1"/>
  <c r="E6369" i="1"/>
  <c r="A6369" i="1"/>
  <c r="H6368" i="1"/>
  <c r="F6368" i="1"/>
  <c r="E6368" i="1"/>
  <c r="A6368" i="1"/>
  <c r="H6367" i="1"/>
  <c r="F6367" i="1"/>
  <c r="E6367" i="1"/>
  <c r="A6367" i="1"/>
  <c r="H6366" i="1"/>
  <c r="F6366" i="1"/>
  <c r="E6366" i="1"/>
  <c r="A6366" i="1"/>
  <c r="H6365" i="1"/>
  <c r="F6365" i="1"/>
  <c r="E6365" i="1"/>
  <c r="A6365" i="1"/>
  <c r="H6364" i="1"/>
  <c r="F6364" i="1"/>
  <c r="E6364" i="1"/>
  <c r="A6364" i="1"/>
  <c r="H6363" i="1"/>
  <c r="F6363" i="1"/>
  <c r="E6363" i="1"/>
  <c r="A6363" i="1"/>
  <c r="H6362" i="1"/>
  <c r="F6362" i="1"/>
  <c r="E6362" i="1"/>
  <c r="A6362" i="1"/>
  <c r="H6361" i="1"/>
  <c r="F6361" i="1"/>
  <c r="E6361" i="1"/>
  <c r="A6361" i="1"/>
  <c r="H6360" i="1"/>
  <c r="F6360" i="1"/>
  <c r="E6360" i="1"/>
  <c r="A6360" i="1"/>
  <c r="H6359" i="1"/>
  <c r="F6359" i="1"/>
  <c r="E6359" i="1"/>
  <c r="A6359" i="1"/>
  <c r="H6358" i="1"/>
  <c r="F6358" i="1"/>
  <c r="E6358" i="1"/>
  <c r="A6358" i="1"/>
  <c r="H6357" i="1"/>
  <c r="F6357" i="1"/>
  <c r="E6357" i="1"/>
  <c r="A6357" i="1"/>
  <c r="H6356" i="1"/>
  <c r="F6356" i="1"/>
  <c r="E6356" i="1"/>
  <c r="A6356" i="1"/>
  <c r="H6355" i="1"/>
  <c r="F6355" i="1"/>
  <c r="E6355" i="1"/>
  <c r="A6355" i="1"/>
  <c r="H6354" i="1"/>
  <c r="F6354" i="1"/>
  <c r="E6354" i="1"/>
  <c r="A6354" i="1"/>
  <c r="H6353" i="1"/>
  <c r="F6353" i="1"/>
  <c r="E6353" i="1"/>
  <c r="A6353" i="1"/>
  <c r="H6352" i="1"/>
  <c r="F6352" i="1"/>
  <c r="E6352" i="1"/>
  <c r="A6352" i="1"/>
  <c r="H6351" i="1"/>
  <c r="F6351" i="1"/>
  <c r="E6351" i="1"/>
  <c r="A6351" i="1"/>
  <c r="H6350" i="1"/>
  <c r="F6350" i="1"/>
  <c r="E6350" i="1"/>
  <c r="A6350" i="1"/>
  <c r="H6349" i="1"/>
  <c r="F6349" i="1"/>
  <c r="E6349" i="1"/>
  <c r="A6349" i="1"/>
  <c r="H6348" i="1"/>
  <c r="F6348" i="1"/>
  <c r="E6348" i="1"/>
  <c r="A6348" i="1"/>
  <c r="H6347" i="1"/>
  <c r="F6347" i="1"/>
  <c r="E6347" i="1"/>
  <c r="A6347" i="1"/>
  <c r="H6346" i="1"/>
  <c r="F6346" i="1"/>
  <c r="E6346" i="1"/>
  <c r="A6346" i="1"/>
  <c r="H6345" i="1"/>
  <c r="F6345" i="1"/>
  <c r="E6345" i="1"/>
  <c r="A6345" i="1"/>
  <c r="H6344" i="1"/>
  <c r="F6344" i="1"/>
  <c r="E6344" i="1"/>
  <c r="A6344" i="1"/>
  <c r="H6343" i="1"/>
  <c r="F6343" i="1"/>
  <c r="E6343" i="1"/>
  <c r="A6343" i="1"/>
  <c r="H6342" i="1"/>
  <c r="F6342" i="1"/>
  <c r="E6342" i="1"/>
  <c r="A6342" i="1"/>
  <c r="H6341" i="1"/>
  <c r="F6341" i="1"/>
  <c r="E6341" i="1"/>
  <c r="A6341" i="1"/>
  <c r="H6340" i="1"/>
  <c r="F6340" i="1"/>
  <c r="E6340" i="1"/>
  <c r="A6340" i="1"/>
  <c r="H6339" i="1"/>
  <c r="F6339" i="1"/>
  <c r="E6339" i="1"/>
  <c r="A6339" i="1"/>
  <c r="H6338" i="1"/>
  <c r="F6338" i="1"/>
  <c r="E6338" i="1"/>
  <c r="A6338" i="1"/>
  <c r="H6337" i="1"/>
  <c r="F6337" i="1"/>
  <c r="E6337" i="1"/>
  <c r="A6337" i="1"/>
  <c r="H6336" i="1"/>
  <c r="F6336" i="1"/>
  <c r="E6336" i="1"/>
  <c r="A6336" i="1"/>
  <c r="H6335" i="1"/>
  <c r="F6335" i="1"/>
  <c r="E6335" i="1"/>
  <c r="A6335" i="1"/>
  <c r="H6334" i="1"/>
  <c r="F6334" i="1"/>
  <c r="E6334" i="1"/>
  <c r="A6334" i="1"/>
  <c r="H6333" i="1"/>
  <c r="F6333" i="1"/>
  <c r="E6333" i="1"/>
  <c r="A6333" i="1"/>
  <c r="H6332" i="1"/>
  <c r="F6332" i="1"/>
  <c r="E6332" i="1"/>
  <c r="A6332" i="1"/>
  <c r="H6331" i="1"/>
  <c r="F6331" i="1"/>
  <c r="E6331" i="1"/>
  <c r="A6331" i="1"/>
  <c r="H6330" i="1"/>
  <c r="F6330" i="1"/>
  <c r="E6330" i="1"/>
  <c r="A6330" i="1"/>
  <c r="H6329" i="1"/>
  <c r="F6329" i="1"/>
  <c r="E6329" i="1"/>
  <c r="A6329" i="1"/>
  <c r="H6328" i="1"/>
  <c r="F6328" i="1"/>
  <c r="E6328" i="1"/>
  <c r="A6328" i="1"/>
  <c r="H6327" i="1"/>
  <c r="F6327" i="1"/>
  <c r="E6327" i="1"/>
  <c r="A6327" i="1"/>
  <c r="H6326" i="1"/>
  <c r="F6326" i="1"/>
  <c r="E6326" i="1"/>
  <c r="A6326" i="1"/>
  <c r="H6325" i="1"/>
  <c r="F6325" i="1"/>
  <c r="E6325" i="1"/>
  <c r="A6325" i="1"/>
  <c r="H6324" i="1"/>
  <c r="F6324" i="1"/>
  <c r="E6324" i="1"/>
  <c r="A6324" i="1"/>
  <c r="H6323" i="1"/>
  <c r="F6323" i="1"/>
  <c r="E6323" i="1"/>
  <c r="A6323" i="1"/>
  <c r="H6322" i="1"/>
  <c r="F6322" i="1"/>
  <c r="E6322" i="1"/>
  <c r="A6322" i="1"/>
  <c r="H6321" i="1"/>
  <c r="F6321" i="1"/>
  <c r="E6321" i="1"/>
  <c r="A6321" i="1"/>
  <c r="H6320" i="1"/>
  <c r="F6320" i="1"/>
  <c r="E6320" i="1"/>
  <c r="A6320" i="1"/>
  <c r="H6319" i="1"/>
  <c r="F6319" i="1"/>
  <c r="E6319" i="1"/>
  <c r="A6319" i="1"/>
  <c r="H6318" i="1"/>
  <c r="F6318" i="1"/>
  <c r="E6318" i="1"/>
  <c r="A6318" i="1"/>
  <c r="H6317" i="1"/>
  <c r="F6317" i="1"/>
  <c r="E6317" i="1"/>
  <c r="A6317" i="1"/>
  <c r="H6316" i="1"/>
  <c r="F6316" i="1"/>
  <c r="E6316" i="1"/>
  <c r="A6316" i="1"/>
  <c r="H6315" i="1"/>
  <c r="F6315" i="1"/>
  <c r="E6315" i="1"/>
  <c r="A6315" i="1"/>
  <c r="H6314" i="1"/>
  <c r="F6314" i="1"/>
  <c r="E6314" i="1"/>
  <c r="A6314" i="1"/>
  <c r="H6313" i="1"/>
  <c r="F6313" i="1"/>
  <c r="E6313" i="1"/>
  <c r="A6313" i="1"/>
  <c r="H6312" i="1"/>
  <c r="F6312" i="1"/>
  <c r="E6312" i="1"/>
  <c r="A6312" i="1"/>
  <c r="H6311" i="1"/>
  <c r="F6311" i="1"/>
  <c r="E6311" i="1"/>
  <c r="A6311" i="1"/>
  <c r="H6310" i="1"/>
  <c r="F6310" i="1"/>
  <c r="E6310" i="1"/>
  <c r="A6310" i="1"/>
  <c r="H6309" i="1"/>
  <c r="F6309" i="1"/>
  <c r="E6309" i="1"/>
  <c r="A6309" i="1"/>
  <c r="H6308" i="1"/>
  <c r="F6308" i="1"/>
  <c r="E6308" i="1"/>
  <c r="A6308" i="1"/>
  <c r="H6307" i="1"/>
  <c r="F6307" i="1"/>
  <c r="E6307" i="1"/>
  <c r="A6307" i="1"/>
  <c r="H6306" i="1"/>
  <c r="F6306" i="1"/>
  <c r="E6306" i="1"/>
  <c r="A6306" i="1"/>
  <c r="H6305" i="1"/>
  <c r="F6305" i="1"/>
  <c r="E6305" i="1"/>
  <c r="A6305" i="1"/>
  <c r="H6304" i="1"/>
  <c r="F6304" i="1"/>
  <c r="E6304" i="1"/>
  <c r="A6304" i="1"/>
  <c r="H6303" i="1"/>
  <c r="F6303" i="1"/>
  <c r="E6303" i="1"/>
  <c r="A6303" i="1"/>
  <c r="H6302" i="1"/>
  <c r="F6302" i="1"/>
  <c r="E6302" i="1"/>
  <c r="A6302" i="1"/>
  <c r="H6301" i="1"/>
  <c r="F6301" i="1"/>
  <c r="E6301" i="1"/>
  <c r="A6301" i="1"/>
  <c r="H6300" i="1"/>
  <c r="F6300" i="1"/>
  <c r="E6300" i="1"/>
  <c r="A6300" i="1"/>
  <c r="H6299" i="1"/>
  <c r="F6299" i="1"/>
  <c r="E6299" i="1"/>
  <c r="A6299" i="1"/>
  <c r="H6298" i="1"/>
  <c r="F6298" i="1"/>
  <c r="E6298" i="1"/>
  <c r="A6298" i="1"/>
  <c r="H6297" i="1"/>
  <c r="F6297" i="1"/>
  <c r="E6297" i="1"/>
  <c r="A6297" i="1"/>
  <c r="H6296" i="1"/>
  <c r="F6296" i="1"/>
  <c r="E6296" i="1"/>
  <c r="A6296" i="1"/>
  <c r="H6295" i="1"/>
  <c r="F6295" i="1"/>
  <c r="E6295" i="1"/>
  <c r="A6295" i="1"/>
  <c r="H6294" i="1"/>
  <c r="F6294" i="1"/>
  <c r="E6294" i="1"/>
  <c r="A6294" i="1"/>
  <c r="H6293" i="1"/>
  <c r="F6293" i="1"/>
  <c r="E6293" i="1"/>
  <c r="A6293" i="1"/>
  <c r="H6292" i="1"/>
  <c r="F6292" i="1"/>
  <c r="E6292" i="1"/>
  <c r="A6292" i="1"/>
  <c r="H6291" i="1"/>
  <c r="F6291" i="1"/>
  <c r="E6291" i="1"/>
  <c r="A6291" i="1"/>
  <c r="H6290" i="1"/>
  <c r="F6290" i="1"/>
  <c r="E6290" i="1"/>
  <c r="A6290" i="1"/>
  <c r="H6289" i="1"/>
  <c r="F6289" i="1"/>
  <c r="E6289" i="1"/>
  <c r="A6289" i="1"/>
  <c r="H6288" i="1"/>
  <c r="F6288" i="1"/>
  <c r="E6288" i="1"/>
  <c r="A6288" i="1"/>
  <c r="H6287" i="1"/>
  <c r="F6287" i="1"/>
  <c r="E6287" i="1"/>
  <c r="A6287" i="1"/>
  <c r="H6286" i="1"/>
  <c r="F6286" i="1"/>
  <c r="E6286" i="1"/>
  <c r="A6286" i="1"/>
  <c r="H6285" i="1"/>
  <c r="F6285" i="1"/>
  <c r="E6285" i="1"/>
  <c r="A6285" i="1"/>
  <c r="H6284" i="1"/>
  <c r="F6284" i="1"/>
  <c r="E6284" i="1"/>
  <c r="A6284" i="1"/>
  <c r="H6283" i="1"/>
  <c r="F6283" i="1"/>
  <c r="E6283" i="1"/>
  <c r="A6283" i="1"/>
  <c r="H6282" i="1"/>
  <c r="F6282" i="1"/>
  <c r="E6282" i="1"/>
  <c r="A6282" i="1"/>
  <c r="H6281" i="1"/>
  <c r="F6281" i="1"/>
  <c r="E6281" i="1"/>
  <c r="A6281" i="1"/>
  <c r="H6280" i="1"/>
  <c r="F6280" i="1"/>
  <c r="E6280" i="1"/>
  <c r="A6280" i="1"/>
  <c r="H6279" i="1"/>
  <c r="F6279" i="1"/>
  <c r="E6279" i="1"/>
  <c r="A6279" i="1"/>
  <c r="H6278" i="1"/>
  <c r="F6278" i="1"/>
  <c r="E6278" i="1"/>
  <c r="A6278" i="1"/>
  <c r="H6277" i="1"/>
  <c r="F6277" i="1"/>
  <c r="E6277" i="1"/>
  <c r="A6277" i="1"/>
  <c r="H6276" i="1"/>
  <c r="F6276" i="1"/>
  <c r="E6276" i="1"/>
  <c r="A6276" i="1"/>
  <c r="H6275" i="1"/>
  <c r="F6275" i="1"/>
  <c r="E6275" i="1"/>
  <c r="A6275" i="1"/>
  <c r="H6274" i="1"/>
  <c r="F6274" i="1"/>
  <c r="E6274" i="1"/>
  <c r="A6274" i="1"/>
  <c r="H6273" i="1"/>
  <c r="F6273" i="1"/>
  <c r="E6273" i="1"/>
  <c r="A6273" i="1"/>
  <c r="H6272" i="1"/>
  <c r="F6272" i="1"/>
  <c r="E6272" i="1"/>
  <c r="A6272" i="1"/>
  <c r="H6271" i="1"/>
  <c r="F6271" i="1"/>
  <c r="E6271" i="1"/>
  <c r="A6271" i="1"/>
  <c r="H6270" i="1"/>
  <c r="F6270" i="1"/>
  <c r="E6270" i="1"/>
  <c r="A6270" i="1"/>
  <c r="H6269" i="1"/>
  <c r="F6269" i="1"/>
  <c r="E6269" i="1"/>
  <c r="A6269" i="1"/>
  <c r="H6268" i="1"/>
  <c r="F6268" i="1"/>
  <c r="E6268" i="1"/>
  <c r="A6268" i="1"/>
  <c r="H6267" i="1"/>
  <c r="F6267" i="1"/>
  <c r="E6267" i="1"/>
  <c r="A6267" i="1"/>
  <c r="H6266" i="1"/>
  <c r="F6266" i="1"/>
  <c r="E6266" i="1"/>
  <c r="A6266" i="1"/>
  <c r="H6265" i="1"/>
  <c r="F6265" i="1"/>
  <c r="E6265" i="1"/>
  <c r="A6265" i="1"/>
  <c r="H6264" i="1"/>
  <c r="F6264" i="1"/>
  <c r="E6264" i="1"/>
  <c r="A6264" i="1"/>
  <c r="H6263" i="1"/>
  <c r="F6263" i="1"/>
  <c r="E6263" i="1"/>
  <c r="A6263" i="1"/>
  <c r="H6262" i="1"/>
  <c r="F6262" i="1"/>
  <c r="E6262" i="1"/>
  <c r="A6262" i="1"/>
  <c r="H6261" i="1"/>
  <c r="F6261" i="1"/>
  <c r="E6261" i="1"/>
  <c r="A6261" i="1"/>
  <c r="H6260" i="1"/>
  <c r="F6260" i="1"/>
  <c r="E6260" i="1"/>
  <c r="A6260" i="1"/>
  <c r="H6259" i="1"/>
  <c r="F6259" i="1"/>
  <c r="E6259" i="1"/>
  <c r="A6259" i="1"/>
  <c r="H6258" i="1"/>
  <c r="F6258" i="1"/>
  <c r="E6258" i="1"/>
  <c r="A6258" i="1"/>
  <c r="H6257" i="1"/>
  <c r="F6257" i="1"/>
  <c r="E6257" i="1"/>
  <c r="A6257" i="1"/>
  <c r="H6256" i="1"/>
  <c r="F6256" i="1"/>
  <c r="E6256" i="1"/>
  <c r="A6256" i="1"/>
  <c r="H6255" i="1"/>
  <c r="F6255" i="1"/>
  <c r="E6255" i="1"/>
  <c r="A6255" i="1"/>
  <c r="H6254" i="1"/>
  <c r="F6254" i="1"/>
  <c r="E6254" i="1"/>
  <c r="A6254" i="1"/>
  <c r="H6253" i="1"/>
  <c r="F6253" i="1"/>
  <c r="E6253" i="1"/>
  <c r="A6253" i="1"/>
  <c r="H6252" i="1"/>
  <c r="F6252" i="1"/>
  <c r="E6252" i="1"/>
  <c r="A6252" i="1"/>
  <c r="H6251" i="1"/>
  <c r="F6251" i="1"/>
  <c r="E6251" i="1"/>
  <c r="A6251" i="1"/>
  <c r="H6250" i="1"/>
  <c r="F6250" i="1"/>
  <c r="E6250" i="1"/>
  <c r="A6250" i="1"/>
  <c r="H6249" i="1"/>
  <c r="F6249" i="1"/>
  <c r="E6249" i="1"/>
  <c r="A6249" i="1"/>
  <c r="H6248" i="1"/>
  <c r="F6248" i="1"/>
  <c r="E6248" i="1"/>
  <c r="A6248" i="1"/>
  <c r="H6247" i="1"/>
  <c r="F6247" i="1"/>
  <c r="E6247" i="1"/>
  <c r="A6247" i="1"/>
  <c r="H6246" i="1"/>
  <c r="F6246" i="1"/>
  <c r="E6246" i="1"/>
  <c r="A6246" i="1"/>
  <c r="H6245" i="1"/>
  <c r="F6245" i="1"/>
  <c r="E6245" i="1"/>
  <c r="A6245" i="1"/>
  <c r="H6244" i="1"/>
  <c r="F6244" i="1"/>
  <c r="E6244" i="1"/>
  <c r="A6244" i="1"/>
  <c r="H6243" i="1"/>
  <c r="F6243" i="1"/>
  <c r="E6243" i="1"/>
  <c r="A6243" i="1"/>
  <c r="H6242" i="1"/>
  <c r="F6242" i="1"/>
  <c r="E6242" i="1"/>
  <c r="A6242" i="1"/>
  <c r="H6241" i="1"/>
  <c r="F6241" i="1"/>
  <c r="E6241" i="1"/>
  <c r="A6241" i="1"/>
  <c r="H6240" i="1"/>
  <c r="F6240" i="1"/>
  <c r="E6240" i="1"/>
  <c r="A6240" i="1"/>
  <c r="H6239" i="1"/>
  <c r="F6239" i="1"/>
  <c r="E6239" i="1"/>
  <c r="A6239" i="1"/>
  <c r="H6238" i="1"/>
  <c r="F6238" i="1"/>
  <c r="E6238" i="1"/>
  <c r="A6238" i="1"/>
  <c r="H6237" i="1"/>
  <c r="F6237" i="1"/>
  <c r="E6237" i="1"/>
  <c r="A6237" i="1"/>
  <c r="H6236" i="1"/>
  <c r="F6236" i="1"/>
  <c r="E6236" i="1"/>
  <c r="A6236" i="1"/>
  <c r="H6235" i="1"/>
  <c r="F6235" i="1"/>
  <c r="E6235" i="1"/>
  <c r="A6235" i="1"/>
  <c r="H6234" i="1"/>
  <c r="F6234" i="1"/>
  <c r="E6234" i="1"/>
  <c r="A6234" i="1"/>
  <c r="H6233" i="1"/>
  <c r="F6233" i="1"/>
  <c r="E6233" i="1"/>
  <c r="A6233" i="1"/>
  <c r="H6232" i="1"/>
  <c r="F6232" i="1"/>
  <c r="E6232" i="1"/>
  <c r="A6232" i="1"/>
  <c r="H6231" i="1"/>
  <c r="F6231" i="1"/>
  <c r="E6231" i="1"/>
  <c r="A6231" i="1"/>
  <c r="H6230" i="1"/>
  <c r="F6230" i="1"/>
  <c r="E6230" i="1"/>
  <c r="A6230" i="1"/>
  <c r="H6229" i="1"/>
  <c r="F6229" i="1"/>
  <c r="E6229" i="1"/>
  <c r="A6229" i="1"/>
  <c r="H6228" i="1"/>
  <c r="F6228" i="1"/>
  <c r="E6228" i="1"/>
  <c r="A6228" i="1"/>
  <c r="H6227" i="1"/>
  <c r="F6227" i="1"/>
  <c r="E6227" i="1"/>
  <c r="A6227" i="1"/>
  <c r="H6226" i="1"/>
  <c r="F6226" i="1"/>
  <c r="E6226" i="1"/>
  <c r="A6226" i="1"/>
  <c r="H6225" i="1"/>
  <c r="F6225" i="1"/>
  <c r="E6225" i="1"/>
  <c r="A6225" i="1"/>
  <c r="H6224" i="1"/>
  <c r="F6224" i="1"/>
  <c r="E6224" i="1"/>
  <c r="A6224" i="1"/>
  <c r="H6223" i="1"/>
  <c r="F6223" i="1"/>
  <c r="E6223" i="1"/>
  <c r="A6223" i="1"/>
  <c r="H6222" i="1"/>
  <c r="F6222" i="1"/>
  <c r="E6222" i="1"/>
  <c r="A6222" i="1"/>
  <c r="H6221" i="1"/>
  <c r="F6221" i="1"/>
  <c r="E6221" i="1"/>
  <c r="A6221" i="1"/>
  <c r="H6220" i="1"/>
  <c r="F6220" i="1"/>
  <c r="E6220" i="1"/>
  <c r="A6220" i="1"/>
  <c r="H6219" i="1"/>
  <c r="F6219" i="1"/>
  <c r="E6219" i="1"/>
  <c r="A6219" i="1"/>
  <c r="H6218" i="1"/>
  <c r="F6218" i="1"/>
  <c r="E6218" i="1"/>
  <c r="A6218" i="1"/>
  <c r="H6217" i="1"/>
  <c r="F6217" i="1"/>
  <c r="E6217" i="1"/>
  <c r="A6217" i="1"/>
  <c r="H6216" i="1"/>
  <c r="F6216" i="1"/>
  <c r="E6216" i="1"/>
  <c r="A6216" i="1"/>
  <c r="H6215" i="1"/>
  <c r="F6215" i="1"/>
  <c r="E6215" i="1"/>
  <c r="A6215" i="1"/>
  <c r="H6214" i="1"/>
  <c r="F6214" i="1"/>
  <c r="E6214" i="1"/>
  <c r="A6214" i="1"/>
  <c r="H6213" i="1"/>
  <c r="F6213" i="1"/>
  <c r="E6213" i="1"/>
  <c r="A6213" i="1"/>
  <c r="H6212" i="1"/>
  <c r="F6212" i="1"/>
  <c r="E6212" i="1"/>
  <c r="A6212" i="1"/>
  <c r="H6211" i="1"/>
  <c r="F6211" i="1"/>
  <c r="E6211" i="1"/>
  <c r="A6211" i="1"/>
  <c r="H6210" i="1"/>
  <c r="F6210" i="1"/>
  <c r="E6210" i="1"/>
  <c r="A6210" i="1"/>
  <c r="H6209" i="1"/>
  <c r="F6209" i="1"/>
  <c r="E6209" i="1"/>
  <c r="A6209" i="1"/>
  <c r="H6208" i="1"/>
  <c r="F6208" i="1"/>
  <c r="E6208" i="1"/>
  <c r="A6208" i="1"/>
  <c r="H6207" i="1"/>
  <c r="F6207" i="1"/>
  <c r="E6207" i="1"/>
  <c r="A6207" i="1"/>
  <c r="H6206" i="1"/>
  <c r="F6206" i="1"/>
  <c r="E6206" i="1"/>
  <c r="A6206" i="1"/>
  <c r="H6205" i="1"/>
  <c r="F6205" i="1"/>
  <c r="E6205" i="1"/>
  <c r="A6205" i="1"/>
  <c r="H6204" i="1"/>
  <c r="F6204" i="1"/>
  <c r="E6204" i="1"/>
  <c r="A6204" i="1"/>
  <c r="H6203" i="1"/>
  <c r="F6203" i="1"/>
  <c r="E6203" i="1"/>
  <c r="A6203" i="1"/>
  <c r="H6202" i="1"/>
  <c r="F6202" i="1"/>
  <c r="E6202" i="1"/>
  <c r="A6202" i="1"/>
  <c r="H6201" i="1"/>
  <c r="F6201" i="1"/>
  <c r="E6201" i="1"/>
  <c r="A6201" i="1"/>
  <c r="H6200" i="1"/>
  <c r="F6200" i="1"/>
  <c r="E6200" i="1"/>
  <c r="A6200" i="1"/>
  <c r="H6199" i="1"/>
  <c r="F6199" i="1"/>
  <c r="E6199" i="1"/>
  <c r="A6199" i="1"/>
  <c r="H6198" i="1"/>
  <c r="F6198" i="1"/>
  <c r="E6198" i="1"/>
  <c r="A6198" i="1"/>
  <c r="H6197" i="1"/>
  <c r="F6197" i="1"/>
  <c r="E6197" i="1"/>
  <c r="A6197" i="1"/>
  <c r="H6196" i="1"/>
  <c r="F6196" i="1"/>
  <c r="E6196" i="1"/>
  <c r="A6196" i="1"/>
  <c r="H6195" i="1"/>
  <c r="F6195" i="1"/>
  <c r="E6195" i="1"/>
  <c r="A6195" i="1"/>
  <c r="H6194" i="1"/>
  <c r="F6194" i="1"/>
  <c r="E6194" i="1"/>
  <c r="A6194" i="1"/>
  <c r="H6193" i="1"/>
  <c r="F6193" i="1"/>
  <c r="E6193" i="1"/>
  <c r="A6193" i="1"/>
  <c r="H6192" i="1"/>
  <c r="F6192" i="1"/>
  <c r="E6192" i="1"/>
  <c r="A6192" i="1"/>
  <c r="H6191" i="1"/>
  <c r="F6191" i="1"/>
  <c r="E6191" i="1"/>
  <c r="A6191" i="1"/>
  <c r="H6190" i="1"/>
  <c r="F6190" i="1"/>
  <c r="E6190" i="1"/>
  <c r="A6190" i="1"/>
  <c r="H6189" i="1"/>
  <c r="F6189" i="1"/>
  <c r="E6189" i="1"/>
  <c r="A6189" i="1"/>
  <c r="H6188" i="1"/>
  <c r="F6188" i="1"/>
  <c r="E6188" i="1"/>
  <c r="A6188" i="1"/>
  <c r="H6187" i="1"/>
  <c r="F6187" i="1"/>
  <c r="E6187" i="1"/>
  <c r="A6187" i="1"/>
  <c r="H6186" i="1"/>
  <c r="F6186" i="1"/>
  <c r="E6186" i="1"/>
  <c r="A6186" i="1"/>
  <c r="H6185" i="1"/>
  <c r="F6185" i="1"/>
  <c r="E6185" i="1"/>
  <c r="A6185" i="1"/>
  <c r="H6184" i="1"/>
  <c r="F6184" i="1"/>
  <c r="E6184" i="1"/>
  <c r="A6184" i="1"/>
  <c r="H6183" i="1"/>
  <c r="F6183" i="1"/>
  <c r="E6183" i="1"/>
  <c r="A6183" i="1"/>
  <c r="H6182" i="1"/>
  <c r="F6182" i="1"/>
  <c r="E6182" i="1"/>
  <c r="A6182" i="1"/>
  <c r="H6181" i="1"/>
  <c r="F6181" i="1"/>
  <c r="E6181" i="1"/>
  <c r="A6181" i="1"/>
  <c r="H6180" i="1"/>
  <c r="F6180" i="1"/>
  <c r="E6180" i="1"/>
  <c r="A6180" i="1"/>
  <c r="H6179" i="1"/>
  <c r="F6179" i="1"/>
  <c r="E6179" i="1"/>
  <c r="A6179" i="1"/>
  <c r="H6178" i="1"/>
  <c r="F6178" i="1"/>
  <c r="E6178" i="1"/>
  <c r="A6178" i="1"/>
  <c r="H6177" i="1"/>
  <c r="F6177" i="1"/>
  <c r="E6177" i="1"/>
  <c r="A6177" i="1"/>
  <c r="H6176" i="1"/>
  <c r="F6176" i="1"/>
  <c r="E6176" i="1"/>
  <c r="A6176" i="1"/>
  <c r="H6175" i="1"/>
  <c r="F6175" i="1"/>
  <c r="E6175" i="1"/>
  <c r="A6175" i="1"/>
  <c r="H6174" i="1"/>
  <c r="F6174" i="1"/>
  <c r="E6174" i="1"/>
  <c r="A6174" i="1"/>
  <c r="H6173" i="1"/>
  <c r="F6173" i="1"/>
  <c r="E6173" i="1"/>
  <c r="A6173" i="1"/>
  <c r="H6172" i="1"/>
  <c r="F6172" i="1"/>
  <c r="E6172" i="1"/>
  <c r="A6172" i="1"/>
  <c r="H6171" i="1"/>
  <c r="F6171" i="1"/>
  <c r="E6171" i="1"/>
  <c r="A6171" i="1"/>
  <c r="H6170" i="1"/>
  <c r="F6170" i="1"/>
  <c r="E6170" i="1"/>
  <c r="A6170" i="1"/>
  <c r="H6169" i="1"/>
  <c r="F6169" i="1"/>
  <c r="E6169" i="1"/>
  <c r="A6169" i="1"/>
  <c r="H6168" i="1"/>
  <c r="F6168" i="1"/>
  <c r="E6168" i="1"/>
  <c r="A6168" i="1"/>
  <c r="H6167" i="1"/>
  <c r="F6167" i="1"/>
  <c r="E6167" i="1"/>
  <c r="A6167" i="1"/>
  <c r="H6166" i="1"/>
  <c r="F6166" i="1"/>
  <c r="E6166" i="1"/>
  <c r="A6166" i="1"/>
  <c r="H6165" i="1"/>
  <c r="F6165" i="1"/>
  <c r="E6165" i="1"/>
  <c r="A6165" i="1"/>
  <c r="H6164" i="1"/>
  <c r="F6164" i="1"/>
  <c r="E6164" i="1"/>
  <c r="A6164" i="1"/>
  <c r="H6163" i="1"/>
  <c r="F6163" i="1"/>
  <c r="E6163" i="1"/>
  <c r="A6163" i="1"/>
  <c r="H6162" i="1"/>
  <c r="F6162" i="1"/>
  <c r="E6162" i="1"/>
  <c r="A6162" i="1"/>
  <c r="H6161" i="1"/>
  <c r="F6161" i="1"/>
  <c r="E6161" i="1"/>
  <c r="A6161" i="1"/>
  <c r="H6160" i="1"/>
  <c r="F6160" i="1"/>
  <c r="E6160" i="1"/>
  <c r="A6160" i="1"/>
  <c r="H6159" i="1"/>
  <c r="F6159" i="1"/>
  <c r="E6159" i="1"/>
  <c r="A6159" i="1"/>
  <c r="H6158" i="1"/>
  <c r="F6158" i="1"/>
  <c r="E6158" i="1"/>
  <c r="A6158" i="1"/>
  <c r="H6157" i="1"/>
  <c r="F6157" i="1"/>
  <c r="E6157" i="1"/>
  <c r="A6157" i="1"/>
  <c r="H6156" i="1"/>
  <c r="F6156" i="1"/>
  <c r="E6156" i="1"/>
  <c r="A6156" i="1"/>
  <c r="H6155" i="1"/>
  <c r="F6155" i="1"/>
  <c r="E6155" i="1"/>
  <c r="A6155" i="1"/>
  <c r="H6154" i="1"/>
  <c r="F6154" i="1"/>
  <c r="E6154" i="1"/>
  <c r="A6154" i="1"/>
  <c r="H6153" i="1"/>
  <c r="F6153" i="1"/>
  <c r="E6153" i="1"/>
  <c r="A6153" i="1"/>
  <c r="H6152" i="1"/>
  <c r="F6152" i="1"/>
  <c r="E6152" i="1"/>
  <c r="A6152" i="1"/>
  <c r="H6151" i="1"/>
  <c r="F6151" i="1"/>
  <c r="E6151" i="1"/>
  <c r="A6151" i="1"/>
  <c r="H6150" i="1"/>
  <c r="F6150" i="1"/>
  <c r="E6150" i="1"/>
  <c r="A6150" i="1"/>
  <c r="H6149" i="1"/>
  <c r="F6149" i="1"/>
  <c r="E6149" i="1"/>
  <c r="A6149" i="1"/>
  <c r="H6148" i="1"/>
  <c r="F6148" i="1"/>
  <c r="E6148" i="1"/>
  <c r="A6148" i="1"/>
  <c r="H6147" i="1"/>
  <c r="F6147" i="1"/>
  <c r="E6147" i="1"/>
  <c r="A6147" i="1"/>
  <c r="H6146" i="1"/>
  <c r="F6146" i="1"/>
  <c r="E6146" i="1"/>
  <c r="A6146" i="1"/>
  <c r="H6145" i="1"/>
  <c r="F6145" i="1"/>
  <c r="E6145" i="1"/>
  <c r="A6145" i="1"/>
  <c r="H6144" i="1"/>
  <c r="F6144" i="1"/>
  <c r="E6144" i="1"/>
  <c r="A6144" i="1"/>
  <c r="H6143" i="1"/>
  <c r="F6143" i="1"/>
  <c r="E6143" i="1"/>
  <c r="A6143" i="1"/>
  <c r="H6142" i="1"/>
  <c r="F6142" i="1"/>
  <c r="E6142" i="1"/>
  <c r="A6142" i="1"/>
  <c r="H6141" i="1"/>
  <c r="F6141" i="1"/>
  <c r="E6141" i="1"/>
  <c r="A6141" i="1"/>
  <c r="H6140" i="1"/>
  <c r="F6140" i="1"/>
  <c r="E6140" i="1"/>
  <c r="A6140" i="1"/>
  <c r="H6139" i="1"/>
  <c r="F6139" i="1"/>
  <c r="E6139" i="1"/>
  <c r="A6139" i="1"/>
  <c r="H6138" i="1"/>
  <c r="F6138" i="1"/>
  <c r="E6138" i="1"/>
  <c r="A6138" i="1"/>
  <c r="H6137" i="1"/>
  <c r="F6137" i="1"/>
  <c r="E6137" i="1"/>
  <c r="A6137" i="1"/>
  <c r="H6136" i="1"/>
  <c r="F6136" i="1"/>
  <c r="E6136" i="1"/>
  <c r="A6136" i="1"/>
  <c r="H6135" i="1"/>
  <c r="F6135" i="1"/>
  <c r="E6135" i="1"/>
  <c r="A6135" i="1"/>
  <c r="H6134" i="1"/>
  <c r="F6134" i="1"/>
  <c r="E6134" i="1"/>
  <c r="A6134" i="1"/>
  <c r="H6133" i="1"/>
  <c r="F6133" i="1"/>
  <c r="E6133" i="1"/>
  <c r="A6133" i="1"/>
  <c r="H6132" i="1"/>
  <c r="F6132" i="1"/>
  <c r="E6132" i="1"/>
  <c r="A6132" i="1"/>
  <c r="H6131" i="1"/>
  <c r="F6131" i="1"/>
  <c r="E6131" i="1"/>
  <c r="A6131" i="1"/>
  <c r="H6130" i="1"/>
  <c r="F6130" i="1"/>
  <c r="E6130" i="1"/>
  <c r="A6130" i="1"/>
  <c r="H6129" i="1"/>
  <c r="F6129" i="1"/>
  <c r="E6129" i="1"/>
  <c r="A6129" i="1"/>
  <c r="H6128" i="1"/>
  <c r="F6128" i="1"/>
  <c r="E6128" i="1"/>
  <c r="A6128" i="1"/>
  <c r="H6127" i="1"/>
  <c r="F6127" i="1"/>
  <c r="E6127" i="1"/>
  <c r="A6127" i="1"/>
  <c r="H6126" i="1"/>
  <c r="F6126" i="1"/>
  <c r="E6126" i="1"/>
  <c r="A6126" i="1"/>
  <c r="H6125" i="1"/>
  <c r="F6125" i="1"/>
  <c r="E6125" i="1"/>
  <c r="A6125" i="1"/>
  <c r="H6124" i="1"/>
  <c r="F6124" i="1"/>
  <c r="E6124" i="1"/>
  <c r="A6124" i="1"/>
  <c r="H6123" i="1"/>
  <c r="F6123" i="1"/>
  <c r="E6123" i="1"/>
  <c r="A6123" i="1"/>
  <c r="H6122" i="1"/>
  <c r="F6122" i="1"/>
  <c r="E6122" i="1"/>
  <c r="A6122" i="1"/>
  <c r="H6121" i="1"/>
  <c r="F6121" i="1"/>
  <c r="E6121" i="1"/>
  <c r="A6121" i="1"/>
  <c r="H6120" i="1"/>
  <c r="F6120" i="1"/>
  <c r="E6120" i="1"/>
  <c r="A6120" i="1"/>
  <c r="H6119" i="1"/>
  <c r="F6119" i="1"/>
  <c r="E6119" i="1"/>
  <c r="A6119" i="1"/>
  <c r="H6118" i="1"/>
  <c r="F6118" i="1"/>
  <c r="E6118" i="1"/>
  <c r="A6118" i="1"/>
  <c r="H6117" i="1"/>
  <c r="F6117" i="1"/>
  <c r="E6117" i="1"/>
  <c r="A6117" i="1"/>
  <c r="H6116" i="1"/>
  <c r="F6116" i="1"/>
  <c r="E6116" i="1"/>
  <c r="A6116" i="1"/>
  <c r="H6115" i="1"/>
  <c r="F6115" i="1"/>
  <c r="E6115" i="1"/>
  <c r="A6115" i="1"/>
  <c r="H6114" i="1"/>
  <c r="F6114" i="1"/>
  <c r="E6114" i="1"/>
  <c r="A6114" i="1"/>
  <c r="H6113" i="1"/>
  <c r="F6113" i="1"/>
  <c r="E6113" i="1"/>
  <c r="A6113" i="1"/>
  <c r="H6112" i="1"/>
  <c r="F6112" i="1"/>
  <c r="E6112" i="1"/>
  <c r="A6112" i="1"/>
  <c r="H6111" i="1"/>
  <c r="F6111" i="1"/>
  <c r="E6111" i="1"/>
  <c r="A6111" i="1"/>
  <c r="H6110" i="1"/>
  <c r="F6110" i="1"/>
  <c r="E6110" i="1"/>
  <c r="A6110" i="1"/>
  <c r="H6109" i="1"/>
  <c r="F6109" i="1"/>
  <c r="E6109" i="1"/>
  <c r="A6109" i="1"/>
  <c r="H6108" i="1"/>
  <c r="F6108" i="1"/>
  <c r="E6108" i="1"/>
  <c r="A6108" i="1"/>
  <c r="H6107" i="1"/>
  <c r="F6107" i="1"/>
  <c r="E6107" i="1"/>
  <c r="A6107" i="1"/>
  <c r="H6106" i="1"/>
  <c r="F6106" i="1"/>
  <c r="E6106" i="1"/>
  <c r="A6106" i="1"/>
  <c r="H6105" i="1"/>
  <c r="F6105" i="1"/>
  <c r="E6105" i="1"/>
  <c r="A6105" i="1"/>
  <c r="H6104" i="1"/>
  <c r="F6104" i="1"/>
  <c r="E6104" i="1"/>
  <c r="A6104" i="1"/>
  <c r="H6103" i="1"/>
  <c r="F6103" i="1"/>
  <c r="E6103" i="1"/>
  <c r="A6103" i="1"/>
  <c r="H6102" i="1"/>
  <c r="F6102" i="1"/>
  <c r="E6102" i="1"/>
  <c r="A6102" i="1"/>
  <c r="H6101" i="1"/>
  <c r="F6101" i="1"/>
  <c r="E6101" i="1"/>
  <c r="A6101" i="1"/>
  <c r="H6100" i="1"/>
  <c r="F6100" i="1"/>
  <c r="E6100" i="1"/>
  <c r="A6100" i="1"/>
  <c r="H6099" i="1"/>
  <c r="F6099" i="1"/>
  <c r="E6099" i="1"/>
  <c r="A6099" i="1"/>
  <c r="H6098" i="1"/>
  <c r="F6098" i="1"/>
  <c r="E6098" i="1"/>
  <c r="A6098" i="1"/>
  <c r="H6097" i="1"/>
  <c r="F6097" i="1"/>
  <c r="E6097" i="1"/>
  <c r="A6097" i="1"/>
  <c r="H6096" i="1"/>
  <c r="F6096" i="1"/>
  <c r="E6096" i="1"/>
  <c r="A6096" i="1"/>
  <c r="H6095" i="1"/>
  <c r="F6095" i="1"/>
  <c r="E6095" i="1"/>
  <c r="A6095" i="1"/>
  <c r="H6094" i="1"/>
  <c r="F6094" i="1"/>
  <c r="E6094" i="1"/>
  <c r="A6094" i="1"/>
  <c r="H6093" i="1"/>
  <c r="F6093" i="1"/>
  <c r="E6093" i="1"/>
  <c r="A6093" i="1"/>
  <c r="H6092" i="1"/>
  <c r="F6092" i="1"/>
  <c r="E6092" i="1"/>
  <c r="A6092" i="1"/>
  <c r="H6091" i="1"/>
  <c r="F6091" i="1"/>
  <c r="E6091" i="1"/>
  <c r="A6091" i="1"/>
  <c r="H6090" i="1"/>
  <c r="F6090" i="1"/>
  <c r="E6090" i="1"/>
  <c r="A6090" i="1"/>
  <c r="H6089" i="1"/>
  <c r="F6089" i="1"/>
  <c r="E6089" i="1"/>
  <c r="A6089" i="1"/>
  <c r="H6088" i="1"/>
  <c r="F6088" i="1"/>
  <c r="E6088" i="1"/>
  <c r="A6088" i="1"/>
  <c r="H6087" i="1"/>
  <c r="F6087" i="1"/>
  <c r="E6087" i="1"/>
  <c r="A6087" i="1"/>
  <c r="H6086" i="1"/>
  <c r="F6086" i="1"/>
  <c r="E6086" i="1"/>
  <c r="A6086" i="1"/>
  <c r="H6085" i="1"/>
  <c r="F6085" i="1"/>
  <c r="E6085" i="1"/>
  <c r="A6085" i="1"/>
  <c r="H6084" i="1"/>
  <c r="F6084" i="1"/>
  <c r="E6084" i="1"/>
  <c r="A6084" i="1"/>
  <c r="H6083" i="1"/>
  <c r="F6083" i="1"/>
  <c r="E6083" i="1"/>
  <c r="A6083" i="1"/>
  <c r="H6082" i="1"/>
  <c r="F6082" i="1"/>
  <c r="E6082" i="1"/>
  <c r="A6082" i="1"/>
  <c r="H6081" i="1"/>
  <c r="F6081" i="1"/>
  <c r="E6081" i="1"/>
  <c r="A6081" i="1"/>
  <c r="H6080" i="1"/>
  <c r="F6080" i="1"/>
  <c r="E6080" i="1"/>
  <c r="A6080" i="1"/>
  <c r="H6079" i="1"/>
  <c r="F6079" i="1"/>
  <c r="E6079" i="1"/>
  <c r="A6079" i="1"/>
  <c r="H6078" i="1"/>
  <c r="F6078" i="1"/>
  <c r="E6078" i="1"/>
  <c r="A6078" i="1"/>
  <c r="H6077" i="1"/>
  <c r="F6077" i="1"/>
  <c r="E6077" i="1"/>
  <c r="A6077" i="1"/>
  <c r="H6076" i="1"/>
  <c r="F6076" i="1"/>
  <c r="E6076" i="1"/>
  <c r="A6076" i="1"/>
  <c r="H6075" i="1"/>
  <c r="F6075" i="1"/>
  <c r="E6075" i="1"/>
  <c r="A6075" i="1"/>
  <c r="H6074" i="1"/>
  <c r="F6074" i="1"/>
  <c r="E6074" i="1"/>
  <c r="A6074" i="1"/>
  <c r="H6073" i="1"/>
  <c r="F6073" i="1"/>
  <c r="E6073" i="1"/>
  <c r="A6073" i="1"/>
  <c r="H6072" i="1"/>
  <c r="F6072" i="1"/>
  <c r="E6072" i="1"/>
  <c r="A6072" i="1"/>
  <c r="H6071" i="1"/>
  <c r="F6071" i="1"/>
  <c r="E6071" i="1"/>
  <c r="A6071" i="1"/>
  <c r="H6070" i="1"/>
  <c r="F6070" i="1"/>
  <c r="E6070" i="1"/>
  <c r="A6070" i="1"/>
  <c r="H6069" i="1"/>
  <c r="F6069" i="1"/>
  <c r="E6069" i="1"/>
  <c r="A6069" i="1"/>
  <c r="H6068" i="1"/>
  <c r="F6068" i="1"/>
  <c r="E6068" i="1"/>
  <c r="A6068" i="1"/>
  <c r="H6067" i="1"/>
  <c r="F6067" i="1"/>
  <c r="E6067" i="1"/>
  <c r="A6067" i="1"/>
  <c r="H6066" i="1"/>
  <c r="F6066" i="1"/>
  <c r="E6066" i="1"/>
  <c r="A6066" i="1"/>
  <c r="H6065" i="1"/>
  <c r="F6065" i="1"/>
  <c r="E6065" i="1"/>
  <c r="A6065" i="1"/>
  <c r="H6064" i="1"/>
  <c r="F6064" i="1"/>
  <c r="E6064" i="1"/>
  <c r="A6064" i="1"/>
  <c r="H6063" i="1"/>
  <c r="F6063" i="1"/>
  <c r="E6063" i="1"/>
  <c r="A6063" i="1"/>
  <c r="H6062" i="1"/>
  <c r="F6062" i="1"/>
  <c r="E6062" i="1"/>
  <c r="A6062" i="1"/>
  <c r="H6061" i="1"/>
  <c r="F6061" i="1"/>
  <c r="E6061" i="1"/>
  <c r="A6061" i="1"/>
  <c r="H6060" i="1"/>
  <c r="F6060" i="1"/>
  <c r="E6060" i="1"/>
  <c r="A6060" i="1"/>
  <c r="H6059" i="1"/>
  <c r="F6059" i="1"/>
  <c r="E6059" i="1"/>
  <c r="A6059" i="1"/>
  <c r="H6058" i="1"/>
  <c r="F6058" i="1"/>
  <c r="E6058" i="1"/>
  <c r="A6058" i="1"/>
  <c r="H6057" i="1"/>
  <c r="F6057" i="1"/>
  <c r="E6057" i="1"/>
  <c r="A6057" i="1"/>
  <c r="H6056" i="1"/>
  <c r="F6056" i="1"/>
  <c r="E6056" i="1"/>
  <c r="A6056" i="1"/>
  <c r="H6055" i="1"/>
  <c r="F6055" i="1"/>
  <c r="E6055" i="1"/>
  <c r="A6055" i="1"/>
  <c r="H6054" i="1"/>
  <c r="F6054" i="1"/>
  <c r="E6054" i="1"/>
  <c r="A6054" i="1"/>
  <c r="H6053" i="1"/>
  <c r="F6053" i="1"/>
  <c r="E6053" i="1"/>
  <c r="A6053" i="1"/>
  <c r="H6052" i="1"/>
  <c r="F6052" i="1"/>
  <c r="E6052" i="1"/>
  <c r="A6052" i="1"/>
  <c r="H6051" i="1"/>
  <c r="F6051" i="1"/>
  <c r="E6051" i="1"/>
  <c r="A6051" i="1"/>
  <c r="H6050" i="1"/>
  <c r="F6050" i="1"/>
  <c r="E6050" i="1"/>
  <c r="A6050" i="1"/>
  <c r="H6049" i="1"/>
  <c r="F6049" i="1"/>
  <c r="E6049" i="1"/>
  <c r="A6049" i="1"/>
  <c r="H6048" i="1"/>
  <c r="F6048" i="1"/>
  <c r="E6048" i="1"/>
  <c r="A6048" i="1"/>
  <c r="H6047" i="1"/>
  <c r="F6047" i="1"/>
  <c r="E6047" i="1"/>
  <c r="A6047" i="1"/>
  <c r="H6046" i="1"/>
  <c r="F6046" i="1"/>
  <c r="E6046" i="1"/>
  <c r="A6046" i="1"/>
  <c r="H6045" i="1"/>
  <c r="F6045" i="1"/>
  <c r="E6045" i="1"/>
  <c r="A6045" i="1"/>
  <c r="H6044" i="1"/>
  <c r="F6044" i="1"/>
  <c r="E6044" i="1"/>
  <c r="A6044" i="1"/>
  <c r="H6043" i="1"/>
  <c r="F6043" i="1"/>
  <c r="E6043" i="1"/>
  <c r="A6043" i="1"/>
  <c r="H6042" i="1"/>
  <c r="F6042" i="1"/>
  <c r="E6042" i="1"/>
  <c r="A6042" i="1"/>
  <c r="H6041" i="1"/>
  <c r="F6041" i="1"/>
  <c r="E6041" i="1"/>
  <c r="A6041" i="1"/>
  <c r="H6040" i="1"/>
  <c r="F6040" i="1"/>
  <c r="E6040" i="1"/>
  <c r="A6040" i="1"/>
  <c r="H6039" i="1"/>
  <c r="F6039" i="1"/>
  <c r="E6039" i="1"/>
  <c r="A6039" i="1"/>
  <c r="H6038" i="1"/>
  <c r="F6038" i="1"/>
  <c r="E6038" i="1"/>
  <c r="A6038" i="1"/>
  <c r="H6037" i="1"/>
  <c r="F6037" i="1"/>
  <c r="E6037" i="1"/>
  <c r="A6037" i="1"/>
  <c r="H6036" i="1"/>
  <c r="F6036" i="1"/>
  <c r="E6036" i="1"/>
  <c r="A6036" i="1"/>
  <c r="H6035" i="1"/>
  <c r="F6035" i="1"/>
  <c r="E6035" i="1"/>
  <c r="A6035" i="1"/>
  <c r="H6034" i="1"/>
  <c r="F6034" i="1"/>
  <c r="E6034" i="1"/>
  <c r="A6034" i="1"/>
  <c r="H6033" i="1"/>
  <c r="F6033" i="1"/>
  <c r="E6033" i="1"/>
  <c r="A6033" i="1"/>
  <c r="H6032" i="1"/>
  <c r="F6032" i="1"/>
  <c r="E6032" i="1"/>
  <c r="A6032" i="1"/>
  <c r="H6031" i="1"/>
  <c r="F6031" i="1"/>
  <c r="E6031" i="1"/>
  <c r="A6031" i="1"/>
  <c r="H6030" i="1"/>
  <c r="F6030" i="1"/>
  <c r="E6030" i="1"/>
  <c r="A6030" i="1"/>
  <c r="H6029" i="1"/>
  <c r="F6029" i="1"/>
  <c r="E6029" i="1"/>
  <c r="A6029" i="1"/>
  <c r="H6028" i="1"/>
  <c r="F6028" i="1"/>
  <c r="E6028" i="1"/>
  <c r="A6028" i="1"/>
  <c r="H6027" i="1"/>
  <c r="F6027" i="1"/>
  <c r="E6027" i="1"/>
  <c r="A6027" i="1"/>
  <c r="H6026" i="1"/>
  <c r="F6026" i="1"/>
  <c r="E6026" i="1"/>
  <c r="A6026" i="1"/>
  <c r="H6025" i="1"/>
  <c r="F6025" i="1"/>
  <c r="E6025" i="1"/>
  <c r="A6025" i="1"/>
  <c r="H6024" i="1"/>
  <c r="F6024" i="1"/>
  <c r="E6024" i="1"/>
  <c r="A6024" i="1"/>
  <c r="H6023" i="1"/>
  <c r="F6023" i="1"/>
  <c r="E6023" i="1"/>
  <c r="A6023" i="1"/>
  <c r="H6022" i="1"/>
  <c r="F6022" i="1"/>
  <c r="E6022" i="1"/>
  <c r="A6022" i="1"/>
  <c r="H6021" i="1"/>
  <c r="F6021" i="1"/>
  <c r="E6021" i="1"/>
  <c r="A6021" i="1"/>
  <c r="H6020" i="1"/>
  <c r="F6020" i="1"/>
  <c r="E6020" i="1"/>
  <c r="A6020" i="1"/>
  <c r="H6019" i="1"/>
  <c r="F6019" i="1"/>
  <c r="E6019" i="1"/>
  <c r="A6019" i="1"/>
  <c r="H6018" i="1"/>
  <c r="F6018" i="1"/>
  <c r="E6018" i="1"/>
  <c r="A6018" i="1"/>
  <c r="H6017" i="1"/>
  <c r="F6017" i="1"/>
  <c r="E6017" i="1"/>
  <c r="A6017" i="1"/>
  <c r="H6016" i="1"/>
  <c r="F6016" i="1"/>
  <c r="E6016" i="1"/>
  <c r="A6016" i="1"/>
  <c r="H6015" i="1"/>
  <c r="F6015" i="1"/>
  <c r="E6015" i="1"/>
  <c r="A6015" i="1"/>
  <c r="H6014" i="1"/>
  <c r="F6014" i="1"/>
  <c r="E6014" i="1"/>
  <c r="A6014" i="1"/>
  <c r="H6013" i="1"/>
  <c r="F6013" i="1"/>
  <c r="E6013" i="1"/>
  <c r="A6013" i="1"/>
  <c r="H6012" i="1"/>
  <c r="F6012" i="1"/>
  <c r="E6012" i="1"/>
  <c r="A6012" i="1"/>
  <c r="H6011" i="1"/>
  <c r="F6011" i="1"/>
  <c r="E6011" i="1"/>
  <c r="A6011" i="1"/>
  <c r="H6010" i="1"/>
  <c r="F6010" i="1"/>
  <c r="E6010" i="1"/>
  <c r="A6010" i="1"/>
  <c r="H6009" i="1"/>
  <c r="F6009" i="1"/>
  <c r="E6009" i="1"/>
  <c r="A6009" i="1"/>
  <c r="H6008" i="1"/>
  <c r="F6008" i="1"/>
  <c r="E6008" i="1"/>
  <c r="A6008" i="1"/>
  <c r="H6007" i="1"/>
  <c r="F6007" i="1"/>
  <c r="E6007" i="1"/>
  <c r="A6007" i="1"/>
  <c r="H6006" i="1"/>
  <c r="F6006" i="1"/>
  <c r="E6006" i="1"/>
  <c r="A6006" i="1"/>
  <c r="H6005" i="1"/>
  <c r="F6005" i="1"/>
  <c r="E6005" i="1"/>
  <c r="A6005" i="1"/>
  <c r="H6004" i="1"/>
  <c r="F6004" i="1"/>
  <c r="E6004" i="1"/>
  <c r="A6004" i="1"/>
  <c r="H6003" i="1"/>
  <c r="F6003" i="1"/>
  <c r="E6003" i="1"/>
  <c r="A6003" i="1"/>
  <c r="H6002" i="1"/>
  <c r="F6002" i="1"/>
  <c r="E6002" i="1"/>
  <c r="A6002" i="1"/>
  <c r="H6001" i="1"/>
  <c r="F6001" i="1"/>
  <c r="E6001" i="1"/>
  <c r="A6001" i="1"/>
  <c r="H6000" i="1"/>
  <c r="F6000" i="1"/>
  <c r="E6000" i="1"/>
  <c r="A6000" i="1"/>
  <c r="H5999" i="1"/>
  <c r="F5999" i="1"/>
  <c r="E5999" i="1"/>
  <c r="A5999" i="1"/>
  <c r="H5998" i="1"/>
  <c r="F5998" i="1"/>
  <c r="E5998" i="1"/>
  <c r="A5998" i="1"/>
  <c r="H5997" i="1"/>
  <c r="F5997" i="1"/>
  <c r="E5997" i="1"/>
  <c r="A5997" i="1"/>
  <c r="H5996" i="1"/>
  <c r="F5996" i="1"/>
  <c r="E5996" i="1"/>
  <c r="A5996" i="1"/>
  <c r="H5995" i="1"/>
  <c r="F5995" i="1"/>
  <c r="E5995" i="1"/>
  <c r="A5995" i="1"/>
  <c r="H5994" i="1"/>
  <c r="F5994" i="1"/>
  <c r="E5994" i="1"/>
  <c r="A5994" i="1"/>
  <c r="H5993" i="1"/>
  <c r="F5993" i="1"/>
  <c r="E5993" i="1"/>
  <c r="A5993" i="1"/>
  <c r="H5992" i="1"/>
  <c r="F5992" i="1"/>
  <c r="E5992" i="1"/>
  <c r="A5992" i="1"/>
  <c r="H5991" i="1"/>
  <c r="F5991" i="1"/>
  <c r="E5991" i="1"/>
  <c r="A5991" i="1"/>
  <c r="H5990" i="1"/>
  <c r="F5990" i="1"/>
  <c r="E5990" i="1"/>
  <c r="A5990" i="1"/>
  <c r="H5989" i="1"/>
  <c r="F5989" i="1"/>
  <c r="E5989" i="1"/>
  <c r="A5989" i="1"/>
  <c r="H5988" i="1"/>
  <c r="F5988" i="1"/>
  <c r="E5988" i="1"/>
  <c r="A5988" i="1"/>
  <c r="H5987" i="1"/>
  <c r="F5987" i="1"/>
  <c r="E5987" i="1"/>
  <c r="A5987" i="1"/>
  <c r="H5986" i="1"/>
  <c r="F5986" i="1"/>
  <c r="E5986" i="1"/>
  <c r="A5986" i="1"/>
  <c r="H5985" i="1"/>
  <c r="F5985" i="1"/>
  <c r="E5985" i="1"/>
  <c r="A5985" i="1"/>
  <c r="H5984" i="1"/>
  <c r="F5984" i="1"/>
  <c r="E5984" i="1"/>
  <c r="A5984" i="1"/>
  <c r="H5983" i="1"/>
  <c r="F5983" i="1"/>
  <c r="E5983" i="1"/>
  <c r="A5983" i="1"/>
  <c r="H5982" i="1"/>
  <c r="F5982" i="1"/>
  <c r="E5982" i="1"/>
  <c r="A5982" i="1"/>
  <c r="H5981" i="1"/>
  <c r="F5981" i="1"/>
  <c r="E5981" i="1"/>
  <c r="A5981" i="1"/>
  <c r="H5980" i="1"/>
  <c r="F5980" i="1"/>
  <c r="E5980" i="1"/>
  <c r="A5980" i="1"/>
  <c r="H5979" i="1"/>
  <c r="F5979" i="1"/>
  <c r="E5979" i="1"/>
  <c r="A5979" i="1"/>
  <c r="H5978" i="1"/>
  <c r="F5978" i="1"/>
  <c r="E5978" i="1"/>
  <c r="A5978" i="1"/>
  <c r="H5977" i="1"/>
  <c r="F5977" i="1"/>
  <c r="E5977" i="1"/>
  <c r="A5977" i="1"/>
  <c r="H5976" i="1"/>
  <c r="F5976" i="1"/>
  <c r="E5976" i="1"/>
  <c r="A5976" i="1"/>
  <c r="H5975" i="1"/>
  <c r="F5975" i="1"/>
  <c r="E5975" i="1"/>
  <c r="A5975" i="1"/>
  <c r="H5974" i="1"/>
  <c r="F5974" i="1"/>
  <c r="E5974" i="1"/>
  <c r="A5974" i="1"/>
  <c r="H5973" i="1"/>
  <c r="F5973" i="1"/>
  <c r="E5973" i="1"/>
  <c r="A5973" i="1"/>
  <c r="H5972" i="1"/>
  <c r="F5972" i="1"/>
  <c r="E5972" i="1"/>
  <c r="A5972" i="1"/>
  <c r="H5971" i="1"/>
  <c r="F5971" i="1"/>
  <c r="E5971" i="1"/>
  <c r="A5971" i="1"/>
  <c r="H5970" i="1"/>
  <c r="F5970" i="1"/>
  <c r="E5970" i="1"/>
  <c r="A5970" i="1"/>
  <c r="H5969" i="1"/>
  <c r="F5969" i="1"/>
  <c r="E5969" i="1"/>
  <c r="A5969" i="1"/>
  <c r="H5968" i="1"/>
  <c r="F5968" i="1"/>
  <c r="E5968" i="1"/>
  <c r="A5968" i="1"/>
  <c r="H5967" i="1"/>
  <c r="F5967" i="1"/>
  <c r="E5967" i="1"/>
  <c r="A5967" i="1"/>
  <c r="H5966" i="1"/>
  <c r="F5966" i="1"/>
  <c r="E5966" i="1"/>
  <c r="A5966" i="1"/>
  <c r="H5965" i="1"/>
  <c r="F5965" i="1"/>
  <c r="E5965" i="1"/>
  <c r="A5965" i="1"/>
  <c r="H5964" i="1"/>
  <c r="F5964" i="1"/>
  <c r="E5964" i="1"/>
  <c r="A5964" i="1"/>
  <c r="H5963" i="1"/>
  <c r="F5963" i="1"/>
  <c r="E5963" i="1"/>
  <c r="A5963" i="1"/>
  <c r="H5962" i="1"/>
  <c r="F5962" i="1"/>
  <c r="E5962" i="1"/>
  <c r="A5962" i="1"/>
  <c r="H5961" i="1"/>
  <c r="F5961" i="1"/>
  <c r="E5961" i="1"/>
  <c r="A5961" i="1"/>
  <c r="H5960" i="1"/>
  <c r="F5960" i="1"/>
  <c r="E5960" i="1"/>
  <c r="A5960" i="1"/>
  <c r="H5959" i="1"/>
  <c r="F5959" i="1"/>
  <c r="E5959" i="1"/>
  <c r="A5959" i="1"/>
  <c r="H5958" i="1"/>
  <c r="F5958" i="1"/>
  <c r="E5958" i="1"/>
  <c r="A5958" i="1"/>
  <c r="H5957" i="1"/>
  <c r="F5957" i="1"/>
  <c r="E5957" i="1"/>
  <c r="A5957" i="1"/>
  <c r="H5956" i="1"/>
  <c r="F5956" i="1"/>
  <c r="E5956" i="1"/>
  <c r="A5956" i="1"/>
  <c r="H5955" i="1"/>
  <c r="F5955" i="1"/>
  <c r="E5955" i="1"/>
  <c r="A5955" i="1"/>
  <c r="H5954" i="1"/>
  <c r="F5954" i="1"/>
  <c r="E5954" i="1"/>
  <c r="A5954" i="1"/>
  <c r="H5953" i="1"/>
  <c r="F5953" i="1"/>
  <c r="E5953" i="1"/>
  <c r="A5953" i="1"/>
  <c r="H5952" i="1"/>
  <c r="F5952" i="1"/>
  <c r="E5952" i="1"/>
  <c r="A5952" i="1"/>
  <c r="H5951" i="1"/>
  <c r="F5951" i="1"/>
  <c r="E5951" i="1"/>
  <c r="A5951" i="1"/>
  <c r="H5950" i="1"/>
  <c r="F5950" i="1"/>
  <c r="E5950" i="1"/>
  <c r="A5950" i="1"/>
  <c r="H5949" i="1"/>
  <c r="F5949" i="1"/>
  <c r="E5949" i="1"/>
  <c r="A5949" i="1"/>
  <c r="H5948" i="1"/>
  <c r="F5948" i="1"/>
  <c r="E5948" i="1"/>
  <c r="A5948" i="1"/>
  <c r="H5947" i="1"/>
  <c r="F5947" i="1"/>
  <c r="E5947" i="1"/>
  <c r="A5947" i="1"/>
  <c r="H5946" i="1"/>
  <c r="F5946" i="1"/>
  <c r="E5946" i="1"/>
  <c r="A5946" i="1"/>
  <c r="H5945" i="1"/>
  <c r="F5945" i="1"/>
  <c r="E5945" i="1"/>
  <c r="A5945" i="1"/>
  <c r="H5944" i="1"/>
  <c r="F5944" i="1"/>
  <c r="E5944" i="1"/>
  <c r="A5944" i="1"/>
  <c r="H5943" i="1"/>
  <c r="F5943" i="1"/>
  <c r="E5943" i="1"/>
  <c r="A5943" i="1"/>
  <c r="H5942" i="1"/>
  <c r="F5942" i="1"/>
  <c r="E5942" i="1"/>
  <c r="A5942" i="1"/>
  <c r="H5941" i="1"/>
  <c r="F5941" i="1"/>
  <c r="E5941" i="1"/>
  <c r="A5941" i="1"/>
  <c r="H5940" i="1"/>
  <c r="F5940" i="1"/>
  <c r="E5940" i="1"/>
  <c r="A5940" i="1"/>
  <c r="H5939" i="1"/>
  <c r="F5939" i="1"/>
  <c r="E5939" i="1"/>
  <c r="A5939" i="1"/>
  <c r="H5938" i="1"/>
  <c r="F5938" i="1"/>
  <c r="E5938" i="1"/>
  <c r="A5938" i="1"/>
  <c r="H5937" i="1"/>
  <c r="F5937" i="1"/>
  <c r="E5937" i="1"/>
  <c r="A5937" i="1"/>
  <c r="H5936" i="1"/>
  <c r="F5936" i="1"/>
  <c r="E5936" i="1"/>
  <c r="A5936" i="1"/>
  <c r="H5935" i="1"/>
  <c r="F5935" i="1"/>
  <c r="E5935" i="1"/>
  <c r="A5935" i="1"/>
  <c r="H5934" i="1"/>
  <c r="F5934" i="1"/>
  <c r="E5934" i="1"/>
  <c r="A5934" i="1"/>
  <c r="H5933" i="1"/>
  <c r="F5933" i="1"/>
  <c r="E5933" i="1"/>
  <c r="A5933" i="1"/>
  <c r="H5932" i="1"/>
  <c r="F5932" i="1"/>
  <c r="E5932" i="1"/>
  <c r="A5932" i="1"/>
  <c r="H5931" i="1"/>
  <c r="F5931" i="1"/>
  <c r="E5931" i="1"/>
  <c r="A5931" i="1"/>
  <c r="H5930" i="1"/>
  <c r="F5930" i="1"/>
  <c r="E5930" i="1"/>
  <c r="A5930" i="1"/>
  <c r="H5929" i="1"/>
  <c r="F5929" i="1"/>
  <c r="E5929" i="1"/>
  <c r="A5929" i="1"/>
  <c r="H5928" i="1"/>
  <c r="F5928" i="1"/>
  <c r="E5928" i="1"/>
  <c r="A5928" i="1"/>
  <c r="H5927" i="1"/>
  <c r="F5927" i="1"/>
  <c r="E5927" i="1"/>
  <c r="A5927" i="1"/>
  <c r="H5926" i="1"/>
  <c r="F5926" i="1"/>
  <c r="E5926" i="1"/>
  <c r="A5926" i="1"/>
  <c r="H5925" i="1"/>
  <c r="F5925" i="1"/>
  <c r="E5925" i="1"/>
  <c r="A5925" i="1"/>
  <c r="H5924" i="1"/>
  <c r="F5924" i="1"/>
  <c r="E5924" i="1"/>
  <c r="A5924" i="1"/>
  <c r="H5923" i="1"/>
  <c r="F5923" i="1"/>
  <c r="E5923" i="1"/>
  <c r="A5923" i="1"/>
  <c r="H5922" i="1"/>
  <c r="F5922" i="1"/>
  <c r="E5922" i="1"/>
  <c r="A5922" i="1"/>
  <c r="H5921" i="1"/>
  <c r="F5921" i="1"/>
  <c r="E5921" i="1"/>
  <c r="A5921" i="1"/>
  <c r="H5920" i="1"/>
  <c r="F5920" i="1"/>
  <c r="E5920" i="1"/>
  <c r="A5920" i="1"/>
  <c r="H5919" i="1"/>
  <c r="F5919" i="1"/>
  <c r="E5919" i="1"/>
  <c r="A5919" i="1"/>
  <c r="H5918" i="1"/>
  <c r="F5918" i="1"/>
  <c r="E5918" i="1"/>
  <c r="A5918" i="1"/>
  <c r="H5917" i="1"/>
  <c r="F5917" i="1"/>
  <c r="E5917" i="1"/>
  <c r="A5917" i="1"/>
  <c r="H5916" i="1"/>
  <c r="F5916" i="1"/>
  <c r="E5916" i="1"/>
  <c r="A5916" i="1"/>
  <c r="H5915" i="1"/>
  <c r="F5915" i="1"/>
  <c r="E5915" i="1"/>
  <c r="A5915" i="1"/>
  <c r="H5914" i="1"/>
  <c r="F5914" i="1"/>
  <c r="E5914" i="1"/>
  <c r="A5914" i="1"/>
  <c r="H5913" i="1"/>
  <c r="F5913" i="1"/>
  <c r="E5913" i="1"/>
  <c r="A5913" i="1"/>
  <c r="H5912" i="1"/>
  <c r="F5912" i="1"/>
  <c r="E5912" i="1"/>
  <c r="A5912" i="1"/>
  <c r="H5911" i="1"/>
  <c r="F5911" i="1"/>
  <c r="E5911" i="1"/>
  <c r="A5911" i="1"/>
  <c r="H5910" i="1"/>
  <c r="F5910" i="1"/>
  <c r="E5910" i="1"/>
  <c r="A5910" i="1"/>
  <c r="H5909" i="1"/>
  <c r="F5909" i="1"/>
  <c r="E5909" i="1"/>
  <c r="A5909" i="1"/>
  <c r="H5908" i="1"/>
  <c r="F5908" i="1"/>
  <c r="E5908" i="1"/>
  <c r="A5908" i="1"/>
  <c r="H5907" i="1"/>
  <c r="F5907" i="1"/>
  <c r="E5907" i="1"/>
  <c r="A5907" i="1"/>
  <c r="H5906" i="1"/>
  <c r="F5906" i="1"/>
  <c r="E5906" i="1"/>
  <c r="A5906" i="1"/>
  <c r="H5905" i="1"/>
  <c r="F5905" i="1"/>
  <c r="E5905" i="1"/>
  <c r="A5905" i="1"/>
  <c r="H5904" i="1"/>
  <c r="F5904" i="1"/>
  <c r="E5904" i="1"/>
  <c r="A5904" i="1"/>
  <c r="H5903" i="1"/>
  <c r="F5903" i="1"/>
  <c r="E5903" i="1"/>
  <c r="A5903" i="1"/>
  <c r="H5902" i="1"/>
  <c r="F5902" i="1"/>
  <c r="E5902" i="1"/>
  <c r="A5902" i="1"/>
  <c r="H5901" i="1"/>
  <c r="F5901" i="1"/>
  <c r="E5901" i="1"/>
  <c r="A5901" i="1"/>
  <c r="H5900" i="1"/>
  <c r="F5900" i="1"/>
  <c r="E5900" i="1"/>
  <c r="A5900" i="1"/>
  <c r="H5899" i="1"/>
  <c r="F5899" i="1"/>
  <c r="E5899" i="1"/>
  <c r="A5899" i="1"/>
  <c r="H5898" i="1"/>
  <c r="F5898" i="1"/>
  <c r="E5898" i="1"/>
  <c r="A5898" i="1"/>
  <c r="H5897" i="1"/>
  <c r="F5897" i="1"/>
  <c r="E5897" i="1"/>
  <c r="A5897" i="1"/>
  <c r="H5896" i="1"/>
  <c r="F5896" i="1"/>
  <c r="E5896" i="1"/>
  <c r="A5896" i="1"/>
  <c r="H5895" i="1"/>
  <c r="F5895" i="1"/>
  <c r="E5895" i="1"/>
  <c r="A5895" i="1"/>
  <c r="H5894" i="1"/>
  <c r="F5894" i="1"/>
  <c r="E5894" i="1"/>
  <c r="A5894" i="1"/>
  <c r="H5893" i="1"/>
  <c r="F5893" i="1"/>
  <c r="E5893" i="1"/>
  <c r="A5893" i="1"/>
  <c r="H5892" i="1"/>
  <c r="F5892" i="1"/>
  <c r="E5892" i="1"/>
  <c r="A5892" i="1"/>
  <c r="H5891" i="1"/>
  <c r="F5891" i="1"/>
  <c r="E5891" i="1"/>
  <c r="A5891" i="1"/>
  <c r="H5890" i="1"/>
  <c r="F5890" i="1"/>
  <c r="E5890" i="1"/>
  <c r="A5890" i="1"/>
  <c r="H5889" i="1"/>
  <c r="F5889" i="1"/>
  <c r="E5889" i="1"/>
  <c r="A5889" i="1"/>
  <c r="H5888" i="1"/>
  <c r="F5888" i="1"/>
  <c r="E5888" i="1"/>
  <c r="A5888" i="1"/>
  <c r="H5887" i="1"/>
  <c r="F5887" i="1"/>
  <c r="E5887" i="1"/>
  <c r="A5887" i="1"/>
  <c r="H5886" i="1"/>
  <c r="F5886" i="1"/>
  <c r="E5886" i="1"/>
  <c r="A5886" i="1"/>
  <c r="H5885" i="1"/>
  <c r="F5885" i="1"/>
  <c r="E5885" i="1"/>
  <c r="A5885" i="1"/>
  <c r="H5884" i="1"/>
  <c r="F5884" i="1"/>
  <c r="E5884" i="1"/>
  <c r="A5884" i="1"/>
  <c r="H5883" i="1"/>
  <c r="F5883" i="1"/>
  <c r="E5883" i="1"/>
  <c r="A5883" i="1"/>
  <c r="H5882" i="1"/>
  <c r="F5882" i="1"/>
  <c r="E5882" i="1"/>
  <c r="A5882" i="1"/>
  <c r="H5881" i="1"/>
  <c r="F5881" i="1"/>
  <c r="E5881" i="1"/>
  <c r="A5881" i="1"/>
  <c r="H5880" i="1"/>
  <c r="F5880" i="1"/>
  <c r="E5880" i="1"/>
  <c r="A5880" i="1"/>
  <c r="H5879" i="1"/>
  <c r="F5879" i="1"/>
  <c r="E5879" i="1"/>
  <c r="A5879" i="1"/>
  <c r="H5878" i="1"/>
  <c r="F5878" i="1"/>
  <c r="E5878" i="1"/>
  <c r="A5878" i="1"/>
  <c r="H5877" i="1"/>
  <c r="F5877" i="1"/>
  <c r="E5877" i="1"/>
  <c r="A5877" i="1"/>
  <c r="H5876" i="1"/>
  <c r="F5876" i="1"/>
  <c r="E5876" i="1"/>
  <c r="A5876" i="1"/>
  <c r="H5875" i="1"/>
  <c r="F5875" i="1"/>
  <c r="E5875" i="1"/>
  <c r="A5875" i="1"/>
  <c r="H5874" i="1"/>
  <c r="F5874" i="1"/>
  <c r="E5874" i="1"/>
  <c r="A5874" i="1"/>
  <c r="H5873" i="1"/>
  <c r="F5873" i="1"/>
  <c r="E5873" i="1"/>
  <c r="A5873" i="1"/>
  <c r="H5872" i="1"/>
  <c r="F5872" i="1"/>
  <c r="E5872" i="1"/>
  <c r="A5872" i="1"/>
  <c r="H5871" i="1"/>
  <c r="F5871" i="1"/>
  <c r="E5871" i="1"/>
  <c r="A5871" i="1"/>
  <c r="H5870" i="1"/>
  <c r="F5870" i="1"/>
  <c r="E5870" i="1"/>
  <c r="A5870" i="1"/>
  <c r="H5869" i="1"/>
  <c r="F5869" i="1"/>
  <c r="E5869" i="1"/>
  <c r="A5869" i="1"/>
  <c r="H5868" i="1"/>
  <c r="F5868" i="1"/>
  <c r="E5868" i="1"/>
  <c r="A5868" i="1"/>
  <c r="H5867" i="1"/>
  <c r="F5867" i="1"/>
  <c r="E5867" i="1"/>
  <c r="A5867" i="1"/>
  <c r="H5866" i="1"/>
  <c r="F5866" i="1"/>
  <c r="E5866" i="1"/>
  <c r="A5866" i="1"/>
  <c r="H5865" i="1"/>
  <c r="F5865" i="1"/>
  <c r="E5865" i="1"/>
  <c r="A5865" i="1"/>
  <c r="H5864" i="1"/>
  <c r="F5864" i="1"/>
  <c r="E5864" i="1"/>
  <c r="A5864" i="1"/>
  <c r="H5863" i="1"/>
  <c r="F5863" i="1"/>
  <c r="E5863" i="1"/>
  <c r="A5863" i="1"/>
  <c r="H5862" i="1"/>
  <c r="F5862" i="1"/>
  <c r="E5862" i="1"/>
  <c r="A5862" i="1"/>
  <c r="H5861" i="1"/>
  <c r="F5861" i="1"/>
  <c r="E5861" i="1"/>
  <c r="A5861" i="1"/>
  <c r="H5860" i="1"/>
  <c r="F5860" i="1"/>
  <c r="E5860" i="1"/>
  <c r="A5860" i="1"/>
  <c r="H5859" i="1"/>
  <c r="F5859" i="1"/>
  <c r="E5859" i="1"/>
  <c r="A5859" i="1"/>
  <c r="H5858" i="1"/>
  <c r="F5858" i="1"/>
  <c r="E5858" i="1"/>
  <c r="A5858" i="1"/>
  <c r="H5857" i="1"/>
  <c r="F5857" i="1"/>
  <c r="E5857" i="1"/>
  <c r="A5857" i="1"/>
  <c r="H5856" i="1"/>
  <c r="F5856" i="1"/>
  <c r="E5856" i="1"/>
  <c r="A5856" i="1"/>
  <c r="H5855" i="1"/>
  <c r="F5855" i="1"/>
  <c r="E5855" i="1"/>
  <c r="A5855" i="1"/>
  <c r="H5854" i="1"/>
  <c r="F5854" i="1"/>
  <c r="E5854" i="1"/>
  <c r="A5854" i="1"/>
  <c r="H5853" i="1"/>
  <c r="F5853" i="1"/>
  <c r="E5853" i="1"/>
  <c r="A5853" i="1"/>
  <c r="H5852" i="1"/>
  <c r="F5852" i="1"/>
  <c r="E5852" i="1"/>
  <c r="A5852" i="1"/>
  <c r="H5851" i="1"/>
  <c r="F5851" i="1"/>
  <c r="E5851" i="1"/>
  <c r="A5851" i="1"/>
  <c r="H5850" i="1"/>
  <c r="F5850" i="1"/>
  <c r="E5850" i="1"/>
  <c r="A5850" i="1"/>
  <c r="H5849" i="1"/>
  <c r="F5849" i="1"/>
  <c r="E5849" i="1"/>
  <c r="A5849" i="1"/>
  <c r="H5848" i="1"/>
  <c r="F5848" i="1"/>
  <c r="E5848" i="1"/>
  <c r="A5848" i="1"/>
  <c r="H5847" i="1"/>
  <c r="F5847" i="1"/>
  <c r="E5847" i="1"/>
  <c r="A5847" i="1"/>
  <c r="H5846" i="1"/>
  <c r="F5846" i="1"/>
  <c r="E5846" i="1"/>
  <c r="A5846" i="1"/>
  <c r="H5845" i="1"/>
  <c r="F5845" i="1"/>
  <c r="E5845" i="1"/>
  <c r="A5845" i="1"/>
  <c r="H5844" i="1"/>
  <c r="F5844" i="1"/>
  <c r="E5844" i="1"/>
  <c r="A5844" i="1"/>
  <c r="H5843" i="1"/>
  <c r="F5843" i="1"/>
  <c r="E5843" i="1"/>
  <c r="A5843" i="1"/>
  <c r="H5842" i="1"/>
  <c r="F5842" i="1"/>
  <c r="E5842" i="1"/>
  <c r="A5842" i="1"/>
  <c r="H5841" i="1"/>
  <c r="F5841" i="1"/>
  <c r="E5841" i="1"/>
  <c r="A5841" i="1"/>
  <c r="H5840" i="1"/>
  <c r="F5840" i="1"/>
  <c r="E5840" i="1"/>
  <c r="A5840" i="1"/>
  <c r="H5839" i="1"/>
  <c r="F5839" i="1"/>
  <c r="E5839" i="1"/>
  <c r="A5839" i="1"/>
  <c r="H5838" i="1"/>
  <c r="F5838" i="1"/>
  <c r="E5838" i="1"/>
  <c r="A5838" i="1"/>
  <c r="H5837" i="1"/>
  <c r="F5837" i="1"/>
  <c r="E5837" i="1"/>
  <c r="A5837" i="1"/>
  <c r="H5836" i="1"/>
  <c r="F5836" i="1"/>
  <c r="E5836" i="1"/>
  <c r="A5836" i="1"/>
  <c r="H5835" i="1"/>
  <c r="F5835" i="1"/>
  <c r="E5835" i="1"/>
  <c r="A5835" i="1"/>
  <c r="H5834" i="1"/>
  <c r="F5834" i="1"/>
  <c r="E5834" i="1"/>
  <c r="A5834" i="1"/>
  <c r="H5833" i="1"/>
  <c r="F5833" i="1"/>
  <c r="E5833" i="1"/>
  <c r="A5833" i="1"/>
  <c r="H5832" i="1"/>
  <c r="F5832" i="1"/>
  <c r="E5832" i="1"/>
  <c r="A5832" i="1"/>
  <c r="H5831" i="1"/>
  <c r="F5831" i="1"/>
  <c r="E5831" i="1"/>
  <c r="A5831" i="1"/>
  <c r="H5830" i="1"/>
  <c r="F5830" i="1"/>
  <c r="E5830" i="1"/>
  <c r="A5830" i="1"/>
  <c r="H5829" i="1"/>
  <c r="F5829" i="1"/>
  <c r="E5829" i="1"/>
  <c r="A5829" i="1"/>
  <c r="H5828" i="1"/>
  <c r="F5828" i="1"/>
  <c r="E5828" i="1"/>
  <c r="A5828" i="1"/>
  <c r="H5827" i="1"/>
  <c r="F5827" i="1"/>
  <c r="E5827" i="1"/>
  <c r="A5827" i="1"/>
  <c r="H5826" i="1"/>
  <c r="F5826" i="1"/>
  <c r="E5826" i="1"/>
  <c r="A5826" i="1"/>
  <c r="H5825" i="1"/>
  <c r="F5825" i="1"/>
  <c r="E5825" i="1"/>
  <c r="A5825" i="1"/>
  <c r="H5824" i="1"/>
  <c r="F5824" i="1"/>
  <c r="E5824" i="1"/>
  <c r="A5824" i="1"/>
  <c r="H5823" i="1"/>
  <c r="F5823" i="1"/>
  <c r="E5823" i="1"/>
  <c r="A5823" i="1"/>
  <c r="H5822" i="1"/>
  <c r="F5822" i="1"/>
  <c r="E5822" i="1"/>
  <c r="A5822" i="1"/>
  <c r="H5821" i="1"/>
  <c r="F5821" i="1"/>
  <c r="E5821" i="1"/>
  <c r="A5821" i="1"/>
  <c r="H5820" i="1"/>
  <c r="F5820" i="1"/>
  <c r="E5820" i="1"/>
  <c r="A5820" i="1"/>
  <c r="H5819" i="1"/>
  <c r="F5819" i="1"/>
  <c r="E5819" i="1"/>
  <c r="A5819" i="1"/>
  <c r="H5818" i="1"/>
  <c r="F5818" i="1"/>
  <c r="E5818" i="1"/>
  <c r="A5818" i="1"/>
  <c r="H5817" i="1"/>
  <c r="F5817" i="1"/>
  <c r="E5817" i="1"/>
  <c r="A5817" i="1"/>
  <c r="H5816" i="1"/>
  <c r="F5816" i="1"/>
  <c r="E5816" i="1"/>
  <c r="A5816" i="1"/>
  <c r="H5815" i="1"/>
  <c r="F5815" i="1"/>
  <c r="E5815" i="1"/>
  <c r="A5815" i="1"/>
  <c r="H5814" i="1"/>
  <c r="F5814" i="1"/>
  <c r="E5814" i="1"/>
  <c r="A5814" i="1"/>
  <c r="H5813" i="1"/>
  <c r="F5813" i="1"/>
  <c r="E5813" i="1"/>
  <c r="A5813" i="1"/>
  <c r="H5812" i="1"/>
  <c r="F5812" i="1"/>
  <c r="E5812" i="1"/>
  <c r="A5812" i="1"/>
  <c r="H5811" i="1"/>
  <c r="F5811" i="1"/>
  <c r="E5811" i="1"/>
  <c r="A5811" i="1"/>
  <c r="H5810" i="1"/>
  <c r="F5810" i="1"/>
  <c r="E5810" i="1"/>
  <c r="A5810" i="1"/>
  <c r="H5809" i="1"/>
  <c r="F5809" i="1"/>
  <c r="E5809" i="1"/>
  <c r="A5809" i="1"/>
  <c r="H5808" i="1"/>
  <c r="F5808" i="1"/>
  <c r="E5808" i="1"/>
  <c r="A5808" i="1"/>
  <c r="H5807" i="1"/>
  <c r="F5807" i="1"/>
  <c r="E5807" i="1"/>
  <c r="A5807" i="1"/>
  <c r="H5806" i="1"/>
  <c r="F5806" i="1"/>
  <c r="E5806" i="1"/>
  <c r="A5806" i="1"/>
  <c r="H5805" i="1"/>
  <c r="F5805" i="1"/>
  <c r="E5805" i="1"/>
  <c r="A5805" i="1"/>
  <c r="H5804" i="1"/>
  <c r="F5804" i="1"/>
  <c r="E5804" i="1"/>
  <c r="A5804" i="1"/>
  <c r="H5803" i="1"/>
  <c r="F5803" i="1"/>
  <c r="E5803" i="1"/>
  <c r="A5803" i="1"/>
  <c r="H5802" i="1"/>
  <c r="F5802" i="1"/>
  <c r="E5802" i="1"/>
  <c r="A5802" i="1"/>
  <c r="H5801" i="1"/>
  <c r="F5801" i="1"/>
  <c r="E5801" i="1"/>
  <c r="A5801" i="1"/>
  <c r="H5800" i="1"/>
  <c r="F5800" i="1"/>
  <c r="E5800" i="1"/>
  <c r="A5800" i="1"/>
  <c r="H5799" i="1"/>
  <c r="F5799" i="1"/>
  <c r="E5799" i="1"/>
  <c r="A5799" i="1"/>
  <c r="H5798" i="1"/>
  <c r="F5798" i="1"/>
  <c r="E5798" i="1"/>
  <c r="A5798" i="1"/>
  <c r="H5797" i="1"/>
  <c r="F5797" i="1"/>
  <c r="E5797" i="1"/>
  <c r="A5797" i="1"/>
  <c r="H5796" i="1"/>
  <c r="F5796" i="1"/>
  <c r="E5796" i="1"/>
  <c r="A5796" i="1"/>
  <c r="H5795" i="1"/>
  <c r="F5795" i="1"/>
  <c r="E5795" i="1"/>
  <c r="A5795" i="1"/>
  <c r="H5794" i="1"/>
  <c r="F5794" i="1"/>
  <c r="E5794" i="1"/>
  <c r="A5794" i="1"/>
  <c r="H5793" i="1"/>
  <c r="F5793" i="1"/>
  <c r="E5793" i="1"/>
  <c r="A5793" i="1"/>
  <c r="H5792" i="1"/>
  <c r="F5792" i="1"/>
  <c r="E5792" i="1"/>
  <c r="A5792" i="1"/>
  <c r="H5791" i="1"/>
  <c r="F5791" i="1"/>
  <c r="E5791" i="1"/>
  <c r="A5791" i="1"/>
  <c r="H5790" i="1"/>
  <c r="F5790" i="1"/>
  <c r="E5790" i="1"/>
  <c r="A5790" i="1"/>
  <c r="H5789" i="1"/>
  <c r="F5789" i="1"/>
  <c r="E5789" i="1"/>
  <c r="A5789" i="1"/>
  <c r="H5788" i="1"/>
  <c r="F5788" i="1"/>
  <c r="E5788" i="1"/>
  <c r="A5788" i="1"/>
  <c r="H5787" i="1"/>
  <c r="F5787" i="1"/>
  <c r="E5787" i="1"/>
  <c r="A5787" i="1"/>
  <c r="H5786" i="1"/>
  <c r="F5786" i="1"/>
  <c r="E5786" i="1"/>
  <c r="A5786" i="1"/>
  <c r="H5785" i="1"/>
  <c r="F5785" i="1"/>
  <c r="E5785" i="1"/>
  <c r="A5785" i="1"/>
  <c r="H5784" i="1"/>
  <c r="F5784" i="1"/>
  <c r="E5784" i="1"/>
  <c r="A5784" i="1"/>
  <c r="H5783" i="1"/>
  <c r="F5783" i="1"/>
  <c r="E5783" i="1"/>
  <c r="A5783" i="1"/>
  <c r="H5782" i="1"/>
  <c r="F5782" i="1"/>
  <c r="E5782" i="1"/>
  <c r="A5782" i="1"/>
  <c r="H5781" i="1"/>
  <c r="F5781" i="1"/>
  <c r="E5781" i="1"/>
  <c r="A5781" i="1"/>
  <c r="H5780" i="1"/>
  <c r="F5780" i="1"/>
  <c r="E5780" i="1"/>
  <c r="A5780" i="1"/>
  <c r="H5779" i="1"/>
  <c r="F5779" i="1"/>
  <c r="E5779" i="1"/>
  <c r="A5779" i="1"/>
  <c r="H5778" i="1"/>
  <c r="F5778" i="1"/>
  <c r="E5778" i="1"/>
  <c r="A5778" i="1"/>
  <c r="H5777" i="1"/>
  <c r="F5777" i="1"/>
  <c r="E5777" i="1"/>
  <c r="A5777" i="1"/>
  <c r="H5776" i="1"/>
  <c r="F5776" i="1"/>
  <c r="E5776" i="1"/>
  <c r="A5776" i="1"/>
  <c r="H5775" i="1"/>
  <c r="F5775" i="1"/>
  <c r="E5775" i="1"/>
  <c r="A5775" i="1"/>
  <c r="H5774" i="1"/>
  <c r="F5774" i="1"/>
  <c r="E5774" i="1"/>
  <c r="A5774" i="1"/>
  <c r="H5773" i="1"/>
  <c r="F5773" i="1"/>
  <c r="E5773" i="1"/>
  <c r="A5773" i="1"/>
  <c r="H5772" i="1"/>
  <c r="F5772" i="1"/>
  <c r="E5772" i="1"/>
  <c r="A5772" i="1"/>
  <c r="H5771" i="1"/>
  <c r="F5771" i="1"/>
  <c r="E5771" i="1"/>
  <c r="A5771" i="1"/>
  <c r="H5770" i="1"/>
  <c r="F5770" i="1"/>
  <c r="E5770" i="1"/>
  <c r="A5770" i="1"/>
  <c r="H5769" i="1"/>
  <c r="F5769" i="1"/>
  <c r="E5769" i="1"/>
  <c r="A5769" i="1"/>
  <c r="H5768" i="1"/>
  <c r="F5768" i="1"/>
  <c r="E5768" i="1"/>
  <c r="A5768" i="1"/>
  <c r="H5767" i="1"/>
  <c r="F5767" i="1"/>
  <c r="E5767" i="1"/>
  <c r="A5767" i="1"/>
  <c r="H5766" i="1"/>
  <c r="F5766" i="1"/>
  <c r="E5766" i="1"/>
  <c r="A5766" i="1"/>
  <c r="H5765" i="1"/>
  <c r="F5765" i="1"/>
  <c r="E5765" i="1"/>
  <c r="A5765" i="1"/>
  <c r="H5764" i="1"/>
  <c r="F5764" i="1"/>
  <c r="E5764" i="1"/>
  <c r="A5764" i="1"/>
  <c r="H5763" i="1"/>
  <c r="F5763" i="1"/>
  <c r="E5763" i="1"/>
  <c r="A5763" i="1"/>
  <c r="H5762" i="1"/>
  <c r="F5762" i="1"/>
  <c r="E5762" i="1"/>
  <c r="A5762" i="1"/>
  <c r="H5761" i="1"/>
  <c r="F5761" i="1"/>
  <c r="E5761" i="1"/>
  <c r="A5761" i="1"/>
  <c r="H5760" i="1"/>
  <c r="F5760" i="1"/>
  <c r="E5760" i="1"/>
  <c r="A5760" i="1"/>
  <c r="H5759" i="1"/>
  <c r="F5759" i="1"/>
  <c r="E5759" i="1"/>
  <c r="A5759" i="1"/>
  <c r="H5758" i="1"/>
  <c r="F5758" i="1"/>
  <c r="E5758" i="1"/>
  <c r="A5758" i="1"/>
  <c r="H5757" i="1"/>
  <c r="F5757" i="1"/>
  <c r="E5757" i="1"/>
  <c r="A5757" i="1"/>
  <c r="H5756" i="1"/>
  <c r="F5756" i="1"/>
  <c r="E5756" i="1"/>
  <c r="A5756" i="1"/>
  <c r="H5755" i="1"/>
  <c r="F5755" i="1"/>
  <c r="E5755" i="1"/>
  <c r="A5755" i="1"/>
  <c r="H5754" i="1"/>
  <c r="F5754" i="1"/>
  <c r="E5754" i="1"/>
  <c r="A5754" i="1"/>
  <c r="H5753" i="1"/>
  <c r="F5753" i="1"/>
  <c r="E5753" i="1"/>
  <c r="A5753" i="1"/>
  <c r="H5752" i="1"/>
  <c r="F5752" i="1"/>
  <c r="E5752" i="1"/>
  <c r="A5752" i="1"/>
  <c r="H5751" i="1"/>
  <c r="F5751" i="1"/>
  <c r="E5751" i="1"/>
  <c r="A5751" i="1"/>
  <c r="H5750" i="1"/>
  <c r="F5750" i="1"/>
  <c r="E5750" i="1"/>
  <c r="A5750" i="1"/>
  <c r="H5749" i="1"/>
  <c r="F5749" i="1"/>
  <c r="E5749" i="1"/>
  <c r="A5749" i="1"/>
  <c r="H5748" i="1"/>
  <c r="F5748" i="1"/>
  <c r="E5748" i="1"/>
  <c r="A5748" i="1"/>
  <c r="H5747" i="1"/>
  <c r="F5747" i="1"/>
  <c r="E5747" i="1"/>
  <c r="A5747" i="1"/>
  <c r="H5746" i="1"/>
  <c r="F5746" i="1"/>
  <c r="E5746" i="1"/>
  <c r="A5746" i="1"/>
  <c r="H5745" i="1"/>
  <c r="F5745" i="1"/>
  <c r="E5745" i="1"/>
  <c r="A5745" i="1"/>
  <c r="H5744" i="1"/>
  <c r="F5744" i="1"/>
  <c r="E5744" i="1"/>
  <c r="A5744" i="1"/>
  <c r="H5743" i="1"/>
  <c r="F5743" i="1"/>
  <c r="E5743" i="1"/>
  <c r="A5743" i="1"/>
  <c r="H5742" i="1"/>
  <c r="F5742" i="1"/>
  <c r="E5742" i="1"/>
  <c r="A5742" i="1"/>
  <c r="H5741" i="1"/>
  <c r="F5741" i="1"/>
  <c r="E5741" i="1"/>
  <c r="A5741" i="1"/>
  <c r="H5740" i="1"/>
  <c r="F5740" i="1"/>
  <c r="E5740" i="1"/>
  <c r="A5740" i="1"/>
  <c r="H5739" i="1"/>
  <c r="F5739" i="1"/>
  <c r="E5739" i="1"/>
  <c r="A5739" i="1"/>
  <c r="H5738" i="1"/>
  <c r="F5738" i="1"/>
  <c r="E5738" i="1"/>
  <c r="A5738" i="1"/>
  <c r="H5737" i="1"/>
  <c r="F5737" i="1"/>
  <c r="E5737" i="1"/>
  <c r="A5737" i="1"/>
  <c r="H5736" i="1"/>
  <c r="F5736" i="1"/>
  <c r="E5736" i="1"/>
  <c r="A5736" i="1"/>
  <c r="H5735" i="1"/>
  <c r="F5735" i="1"/>
  <c r="E5735" i="1"/>
  <c r="A5735" i="1"/>
  <c r="H5734" i="1"/>
  <c r="F5734" i="1"/>
  <c r="E5734" i="1"/>
  <c r="A5734" i="1"/>
  <c r="H5733" i="1"/>
  <c r="F5733" i="1"/>
  <c r="E5733" i="1"/>
  <c r="A5733" i="1"/>
  <c r="H5732" i="1"/>
  <c r="F5732" i="1"/>
  <c r="E5732" i="1"/>
  <c r="A5732" i="1"/>
  <c r="H5731" i="1"/>
  <c r="F5731" i="1"/>
  <c r="E5731" i="1"/>
  <c r="A5731" i="1"/>
  <c r="H5730" i="1"/>
  <c r="F5730" i="1"/>
  <c r="E5730" i="1"/>
  <c r="A5730" i="1"/>
  <c r="H5729" i="1"/>
  <c r="F5729" i="1"/>
  <c r="E5729" i="1"/>
  <c r="A5729" i="1"/>
  <c r="H5728" i="1"/>
  <c r="F5728" i="1"/>
  <c r="E5728" i="1"/>
  <c r="A5728" i="1"/>
  <c r="H5727" i="1"/>
  <c r="F5727" i="1"/>
  <c r="E5727" i="1"/>
  <c r="A5727" i="1"/>
  <c r="H5726" i="1"/>
  <c r="F5726" i="1"/>
  <c r="E5726" i="1"/>
  <c r="A5726" i="1"/>
  <c r="H5725" i="1"/>
  <c r="F5725" i="1"/>
  <c r="E5725" i="1"/>
  <c r="A5725" i="1"/>
  <c r="H5724" i="1"/>
  <c r="F5724" i="1"/>
  <c r="E5724" i="1"/>
  <c r="A5724" i="1"/>
  <c r="H5723" i="1"/>
  <c r="F5723" i="1"/>
  <c r="E5723" i="1"/>
  <c r="A5723" i="1"/>
  <c r="H5722" i="1"/>
  <c r="F5722" i="1"/>
  <c r="E5722" i="1"/>
  <c r="A5722" i="1"/>
  <c r="H5721" i="1"/>
  <c r="F5721" i="1"/>
  <c r="E5721" i="1"/>
  <c r="A5721" i="1"/>
  <c r="H5720" i="1"/>
  <c r="F5720" i="1"/>
  <c r="E5720" i="1"/>
  <c r="A5720" i="1"/>
  <c r="H5719" i="1"/>
  <c r="F5719" i="1"/>
  <c r="E5719" i="1"/>
  <c r="A5719" i="1"/>
  <c r="H5718" i="1"/>
  <c r="F5718" i="1"/>
  <c r="E5718" i="1"/>
  <c r="A5718" i="1"/>
  <c r="H5717" i="1"/>
  <c r="F5717" i="1"/>
  <c r="E5717" i="1"/>
  <c r="A5717" i="1"/>
  <c r="H5716" i="1"/>
  <c r="F5716" i="1"/>
  <c r="E5716" i="1"/>
  <c r="A5716" i="1"/>
  <c r="H5715" i="1"/>
  <c r="F5715" i="1"/>
  <c r="E5715" i="1"/>
  <c r="A5715" i="1"/>
  <c r="H5714" i="1"/>
  <c r="F5714" i="1"/>
  <c r="E5714" i="1"/>
  <c r="A5714" i="1"/>
  <c r="H5713" i="1"/>
  <c r="F5713" i="1"/>
  <c r="E5713" i="1"/>
  <c r="A5713" i="1"/>
  <c r="H5712" i="1"/>
  <c r="F5712" i="1"/>
  <c r="E5712" i="1"/>
  <c r="A5712" i="1"/>
  <c r="H5711" i="1"/>
  <c r="F5711" i="1"/>
  <c r="E5711" i="1"/>
  <c r="A5711" i="1"/>
  <c r="H5710" i="1"/>
  <c r="F5710" i="1"/>
  <c r="E5710" i="1"/>
  <c r="A5710" i="1"/>
  <c r="H5709" i="1"/>
  <c r="F5709" i="1"/>
  <c r="E5709" i="1"/>
  <c r="A5709" i="1"/>
  <c r="H5708" i="1"/>
  <c r="F5708" i="1"/>
  <c r="E5708" i="1"/>
  <c r="A5708" i="1"/>
  <c r="H5707" i="1"/>
  <c r="F5707" i="1"/>
  <c r="E5707" i="1"/>
  <c r="A5707" i="1"/>
  <c r="H5706" i="1"/>
  <c r="F5706" i="1"/>
  <c r="E5706" i="1"/>
  <c r="A5706" i="1"/>
  <c r="H5705" i="1"/>
  <c r="F5705" i="1"/>
  <c r="E5705" i="1"/>
  <c r="A5705" i="1"/>
  <c r="H5704" i="1"/>
  <c r="F5704" i="1"/>
  <c r="E5704" i="1"/>
  <c r="A5704" i="1"/>
  <c r="H5703" i="1"/>
  <c r="F5703" i="1"/>
  <c r="E5703" i="1"/>
  <c r="A5703" i="1"/>
  <c r="H5702" i="1"/>
  <c r="F5702" i="1"/>
  <c r="E5702" i="1"/>
  <c r="A5702" i="1"/>
  <c r="H5701" i="1"/>
  <c r="F5701" i="1"/>
  <c r="E5701" i="1"/>
  <c r="A5701" i="1"/>
  <c r="H5700" i="1"/>
  <c r="F5700" i="1"/>
  <c r="E5700" i="1"/>
  <c r="A5700" i="1"/>
  <c r="H5699" i="1"/>
  <c r="F5699" i="1"/>
  <c r="E5699" i="1"/>
  <c r="A5699" i="1"/>
  <c r="H5698" i="1"/>
  <c r="F5698" i="1"/>
  <c r="E5698" i="1"/>
  <c r="A5698" i="1"/>
  <c r="H5697" i="1"/>
  <c r="F5697" i="1"/>
  <c r="E5697" i="1"/>
  <c r="A5697" i="1"/>
  <c r="H5696" i="1"/>
  <c r="F5696" i="1"/>
  <c r="E5696" i="1"/>
  <c r="A5696" i="1"/>
  <c r="H5695" i="1"/>
  <c r="F5695" i="1"/>
  <c r="E5695" i="1"/>
  <c r="A5695" i="1"/>
  <c r="H5694" i="1"/>
  <c r="F5694" i="1"/>
  <c r="E5694" i="1"/>
  <c r="A5694" i="1"/>
  <c r="H5693" i="1"/>
  <c r="F5693" i="1"/>
  <c r="E5693" i="1"/>
  <c r="A5693" i="1"/>
  <c r="H5692" i="1"/>
  <c r="F5692" i="1"/>
  <c r="E5692" i="1"/>
  <c r="A5692" i="1"/>
  <c r="H5691" i="1"/>
  <c r="F5691" i="1"/>
  <c r="E5691" i="1"/>
  <c r="A5691" i="1"/>
  <c r="H5690" i="1"/>
  <c r="F5690" i="1"/>
  <c r="E5690" i="1"/>
  <c r="A5690" i="1"/>
  <c r="H5689" i="1"/>
  <c r="F5689" i="1"/>
  <c r="E5689" i="1"/>
  <c r="A5689" i="1"/>
  <c r="H5688" i="1"/>
  <c r="F5688" i="1"/>
  <c r="E5688" i="1"/>
  <c r="A5688" i="1"/>
  <c r="H5687" i="1"/>
  <c r="F5687" i="1"/>
  <c r="E5687" i="1"/>
  <c r="A5687" i="1"/>
  <c r="H5686" i="1"/>
  <c r="F5686" i="1"/>
  <c r="E5686" i="1"/>
  <c r="A5686" i="1"/>
  <c r="H5685" i="1"/>
  <c r="F5685" i="1"/>
  <c r="E5685" i="1"/>
  <c r="A5685" i="1"/>
  <c r="H5684" i="1"/>
  <c r="F5684" i="1"/>
  <c r="E5684" i="1"/>
  <c r="A5684" i="1"/>
  <c r="H5683" i="1"/>
  <c r="F5683" i="1"/>
  <c r="E5683" i="1"/>
  <c r="A5683" i="1"/>
  <c r="H5682" i="1"/>
  <c r="F5682" i="1"/>
  <c r="E5682" i="1"/>
  <c r="A5682" i="1"/>
  <c r="H5681" i="1"/>
  <c r="F5681" i="1"/>
  <c r="E5681" i="1"/>
  <c r="A5681" i="1"/>
  <c r="H5680" i="1"/>
  <c r="F5680" i="1"/>
  <c r="E5680" i="1"/>
  <c r="A5680" i="1"/>
  <c r="H5679" i="1"/>
  <c r="F5679" i="1"/>
  <c r="E5679" i="1"/>
  <c r="A5679" i="1"/>
  <c r="H5678" i="1"/>
  <c r="F5678" i="1"/>
  <c r="E5678" i="1"/>
  <c r="A5678" i="1"/>
  <c r="H5677" i="1"/>
  <c r="F5677" i="1"/>
  <c r="E5677" i="1"/>
  <c r="A5677" i="1"/>
  <c r="H5676" i="1"/>
  <c r="F5676" i="1"/>
  <c r="E5676" i="1"/>
  <c r="A5676" i="1"/>
  <c r="H5675" i="1"/>
  <c r="F5675" i="1"/>
  <c r="E5675" i="1"/>
  <c r="A5675" i="1"/>
  <c r="H5674" i="1"/>
  <c r="F5674" i="1"/>
  <c r="E5674" i="1"/>
  <c r="A5674" i="1"/>
  <c r="H5673" i="1"/>
  <c r="F5673" i="1"/>
  <c r="E5673" i="1"/>
  <c r="A5673" i="1"/>
  <c r="H5672" i="1"/>
  <c r="F5672" i="1"/>
  <c r="E5672" i="1"/>
  <c r="A5672" i="1"/>
  <c r="H5671" i="1"/>
  <c r="F5671" i="1"/>
  <c r="E5671" i="1"/>
  <c r="A5671" i="1"/>
  <c r="H5670" i="1"/>
  <c r="F5670" i="1"/>
  <c r="E5670" i="1"/>
  <c r="A5670" i="1"/>
  <c r="H5669" i="1"/>
  <c r="F5669" i="1"/>
  <c r="E5669" i="1"/>
  <c r="A5669" i="1"/>
  <c r="H5668" i="1"/>
  <c r="F5668" i="1"/>
  <c r="E5668" i="1"/>
  <c r="A5668" i="1"/>
  <c r="H5667" i="1"/>
  <c r="F5667" i="1"/>
  <c r="E5667" i="1"/>
  <c r="A5667" i="1"/>
  <c r="H5666" i="1"/>
  <c r="F5666" i="1"/>
  <c r="E5666" i="1"/>
  <c r="A5666" i="1"/>
  <c r="H5665" i="1"/>
  <c r="F5665" i="1"/>
  <c r="E5665" i="1"/>
  <c r="A5665" i="1"/>
  <c r="H5664" i="1"/>
  <c r="F5664" i="1"/>
  <c r="E5664" i="1"/>
  <c r="A5664" i="1"/>
  <c r="H5663" i="1"/>
  <c r="F5663" i="1"/>
  <c r="E5663" i="1"/>
  <c r="A5663" i="1"/>
  <c r="H5662" i="1"/>
  <c r="F5662" i="1"/>
  <c r="E5662" i="1"/>
  <c r="A5662" i="1"/>
  <c r="H5661" i="1"/>
  <c r="F5661" i="1"/>
  <c r="E5661" i="1"/>
  <c r="A5661" i="1"/>
  <c r="H5660" i="1"/>
  <c r="F5660" i="1"/>
  <c r="E5660" i="1"/>
  <c r="A5660" i="1"/>
  <c r="H5659" i="1"/>
  <c r="F5659" i="1"/>
  <c r="E5659" i="1"/>
  <c r="A5659" i="1"/>
  <c r="H5658" i="1"/>
  <c r="F5658" i="1"/>
  <c r="E5658" i="1"/>
  <c r="A5658" i="1"/>
  <c r="H5657" i="1"/>
  <c r="F5657" i="1"/>
  <c r="E5657" i="1"/>
  <c r="A5657" i="1"/>
  <c r="H5656" i="1"/>
  <c r="F5656" i="1"/>
  <c r="E5656" i="1"/>
  <c r="A5656" i="1"/>
  <c r="H5655" i="1"/>
  <c r="F5655" i="1"/>
  <c r="E5655" i="1"/>
  <c r="A5655" i="1"/>
  <c r="H5654" i="1"/>
  <c r="F5654" i="1"/>
  <c r="E5654" i="1"/>
  <c r="A5654" i="1"/>
  <c r="H5653" i="1"/>
  <c r="F5653" i="1"/>
  <c r="E5653" i="1"/>
  <c r="A5653" i="1"/>
  <c r="H5652" i="1"/>
  <c r="F5652" i="1"/>
  <c r="E5652" i="1"/>
  <c r="A5652" i="1"/>
  <c r="H5651" i="1"/>
  <c r="F5651" i="1"/>
  <c r="E5651" i="1"/>
  <c r="A5651" i="1"/>
  <c r="H5650" i="1"/>
  <c r="F5650" i="1"/>
  <c r="E5650" i="1"/>
  <c r="A5650" i="1"/>
  <c r="H5649" i="1"/>
  <c r="F5649" i="1"/>
  <c r="E5649" i="1"/>
  <c r="A5649" i="1"/>
  <c r="H5648" i="1"/>
  <c r="F5648" i="1"/>
  <c r="E5648" i="1"/>
  <c r="A5648" i="1"/>
  <c r="H5647" i="1"/>
  <c r="F5647" i="1"/>
  <c r="E5647" i="1"/>
  <c r="A5647" i="1"/>
  <c r="H5646" i="1"/>
  <c r="F5646" i="1"/>
  <c r="E5646" i="1"/>
  <c r="A5646" i="1"/>
  <c r="H5645" i="1"/>
  <c r="F5645" i="1"/>
  <c r="E5645" i="1"/>
  <c r="A5645" i="1"/>
  <c r="H5644" i="1"/>
  <c r="F5644" i="1"/>
  <c r="E5644" i="1"/>
  <c r="A5644" i="1"/>
  <c r="H5643" i="1"/>
  <c r="F5643" i="1"/>
  <c r="E5643" i="1"/>
  <c r="A5643" i="1"/>
  <c r="H5642" i="1"/>
  <c r="F5642" i="1"/>
  <c r="E5642" i="1"/>
  <c r="A5642" i="1"/>
  <c r="H5641" i="1"/>
  <c r="F5641" i="1"/>
  <c r="E5641" i="1"/>
  <c r="A5641" i="1"/>
  <c r="H5640" i="1"/>
  <c r="F5640" i="1"/>
  <c r="E5640" i="1"/>
  <c r="A5640" i="1"/>
  <c r="H5639" i="1"/>
  <c r="F5639" i="1"/>
  <c r="E5639" i="1"/>
  <c r="A5639" i="1"/>
  <c r="H5638" i="1"/>
  <c r="F5638" i="1"/>
  <c r="E5638" i="1"/>
  <c r="A5638" i="1"/>
  <c r="H5637" i="1"/>
  <c r="F5637" i="1"/>
  <c r="E5637" i="1"/>
  <c r="A5637" i="1"/>
  <c r="H5636" i="1"/>
  <c r="F5636" i="1"/>
  <c r="E5636" i="1"/>
  <c r="A5636" i="1"/>
  <c r="H5635" i="1"/>
  <c r="F5635" i="1"/>
  <c r="E5635" i="1"/>
  <c r="A5635" i="1"/>
  <c r="H5634" i="1"/>
  <c r="F5634" i="1"/>
  <c r="E5634" i="1"/>
  <c r="A5634" i="1"/>
  <c r="H5633" i="1"/>
  <c r="F5633" i="1"/>
  <c r="E5633" i="1"/>
  <c r="A5633" i="1"/>
  <c r="H5632" i="1"/>
  <c r="F5632" i="1"/>
  <c r="E5632" i="1"/>
  <c r="A5632" i="1"/>
  <c r="H5631" i="1"/>
  <c r="F5631" i="1"/>
  <c r="E5631" i="1"/>
  <c r="A5631" i="1"/>
  <c r="H5630" i="1"/>
  <c r="F5630" i="1"/>
  <c r="E5630" i="1"/>
  <c r="A5630" i="1"/>
  <c r="H5629" i="1"/>
  <c r="F5629" i="1"/>
  <c r="E5629" i="1"/>
  <c r="A5629" i="1"/>
  <c r="H5628" i="1"/>
  <c r="F5628" i="1"/>
  <c r="E5628" i="1"/>
  <c r="A5628" i="1"/>
  <c r="H5627" i="1"/>
  <c r="F5627" i="1"/>
  <c r="E5627" i="1"/>
  <c r="A5627" i="1"/>
  <c r="H5626" i="1"/>
  <c r="F5626" i="1"/>
  <c r="E5626" i="1"/>
  <c r="A5626" i="1"/>
  <c r="H5625" i="1"/>
  <c r="F5625" i="1"/>
  <c r="E5625" i="1"/>
  <c r="A5625" i="1"/>
  <c r="H5624" i="1"/>
  <c r="F5624" i="1"/>
  <c r="E5624" i="1"/>
  <c r="A5624" i="1"/>
  <c r="H5623" i="1"/>
  <c r="F5623" i="1"/>
  <c r="E5623" i="1"/>
  <c r="A5623" i="1"/>
  <c r="H5622" i="1"/>
  <c r="F5622" i="1"/>
  <c r="E5622" i="1"/>
  <c r="A5622" i="1"/>
  <c r="H5621" i="1"/>
  <c r="F5621" i="1"/>
  <c r="E5621" i="1"/>
  <c r="A5621" i="1"/>
  <c r="H5620" i="1"/>
  <c r="F5620" i="1"/>
  <c r="E5620" i="1"/>
  <c r="A5620" i="1"/>
  <c r="H5619" i="1"/>
  <c r="F5619" i="1"/>
  <c r="E5619" i="1"/>
  <c r="A5619" i="1"/>
  <c r="H5618" i="1"/>
  <c r="F5618" i="1"/>
  <c r="E5618" i="1"/>
  <c r="A5618" i="1"/>
  <c r="H5617" i="1"/>
  <c r="F5617" i="1"/>
  <c r="E5617" i="1"/>
  <c r="A5617" i="1"/>
  <c r="H5616" i="1"/>
  <c r="F5616" i="1"/>
  <c r="E5616" i="1"/>
  <c r="A5616" i="1"/>
  <c r="H5615" i="1"/>
  <c r="F5615" i="1"/>
  <c r="E5615" i="1"/>
  <c r="A5615" i="1"/>
  <c r="H5614" i="1"/>
  <c r="F5614" i="1"/>
  <c r="E5614" i="1"/>
  <c r="A5614" i="1"/>
  <c r="H5613" i="1"/>
  <c r="F5613" i="1"/>
  <c r="E5613" i="1"/>
  <c r="A5613" i="1"/>
  <c r="H5612" i="1"/>
  <c r="F5612" i="1"/>
  <c r="E5612" i="1"/>
  <c r="A5612" i="1"/>
  <c r="H5611" i="1"/>
  <c r="F5611" i="1"/>
  <c r="E5611" i="1"/>
  <c r="A5611" i="1"/>
  <c r="H5610" i="1"/>
  <c r="F5610" i="1"/>
  <c r="E5610" i="1"/>
  <c r="A5610" i="1"/>
  <c r="H5609" i="1"/>
  <c r="F5609" i="1"/>
  <c r="E5609" i="1"/>
  <c r="A5609" i="1"/>
  <c r="H5608" i="1"/>
  <c r="F5608" i="1"/>
  <c r="E5608" i="1"/>
  <c r="A5608" i="1"/>
  <c r="H5607" i="1"/>
  <c r="F5607" i="1"/>
  <c r="E5607" i="1"/>
  <c r="A5607" i="1"/>
  <c r="H5606" i="1"/>
  <c r="F5606" i="1"/>
  <c r="E5606" i="1"/>
  <c r="A5606" i="1"/>
  <c r="H5605" i="1"/>
  <c r="F5605" i="1"/>
  <c r="E5605" i="1"/>
  <c r="A5605" i="1"/>
  <c r="H5604" i="1"/>
  <c r="F5604" i="1"/>
  <c r="E5604" i="1"/>
  <c r="A5604" i="1"/>
  <c r="H5603" i="1"/>
  <c r="F5603" i="1"/>
  <c r="E5603" i="1"/>
  <c r="A5603" i="1"/>
  <c r="H5602" i="1"/>
  <c r="F5602" i="1"/>
  <c r="E5602" i="1"/>
  <c r="A5602" i="1"/>
  <c r="H5601" i="1"/>
  <c r="F5601" i="1"/>
  <c r="E5601" i="1"/>
  <c r="A5601" i="1"/>
  <c r="H5600" i="1"/>
  <c r="F5600" i="1"/>
  <c r="E5600" i="1"/>
  <c r="A5600" i="1"/>
  <c r="H5599" i="1"/>
  <c r="F5599" i="1"/>
  <c r="E5599" i="1"/>
  <c r="A5599" i="1"/>
  <c r="H5598" i="1"/>
  <c r="F5598" i="1"/>
  <c r="E5598" i="1"/>
  <c r="A5598" i="1"/>
  <c r="H5597" i="1"/>
  <c r="F5597" i="1"/>
  <c r="E5597" i="1"/>
  <c r="A5597" i="1"/>
  <c r="H5596" i="1"/>
  <c r="F5596" i="1"/>
  <c r="E5596" i="1"/>
  <c r="A5596" i="1"/>
  <c r="H5595" i="1"/>
  <c r="F5595" i="1"/>
  <c r="E5595" i="1"/>
  <c r="A5595" i="1"/>
  <c r="H5594" i="1"/>
  <c r="F5594" i="1"/>
  <c r="E5594" i="1"/>
  <c r="A5594" i="1"/>
  <c r="H5593" i="1"/>
  <c r="F5593" i="1"/>
  <c r="E5593" i="1"/>
  <c r="A5593" i="1"/>
  <c r="H5592" i="1"/>
  <c r="F5592" i="1"/>
  <c r="E5592" i="1"/>
  <c r="A5592" i="1"/>
  <c r="H5591" i="1"/>
  <c r="F5591" i="1"/>
  <c r="E5591" i="1"/>
  <c r="A5591" i="1"/>
  <c r="H5590" i="1"/>
  <c r="F5590" i="1"/>
  <c r="E5590" i="1"/>
  <c r="A5590" i="1"/>
  <c r="H5589" i="1"/>
  <c r="F5589" i="1"/>
  <c r="E5589" i="1"/>
  <c r="A5589" i="1"/>
  <c r="H5588" i="1"/>
  <c r="F5588" i="1"/>
  <c r="E5588" i="1"/>
  <c r="A5588" i="1"/>
  <c r="H5587" i="1"/>
  <c r="F5587" i="1"/>
  <c r="E5587" i="1"/>
  <c r="A5587" i="1"/>
  <c r="H5586" i="1"/>
  <c r="F5586" i="1"/>
  <c r="E5586" i="1"/>
  <c r="A5586" i="1"/>
  <c r="H5585" i="1"/>
  <c r="F5585" i="1"/>
  <c r="E5585" i="1"/>
  <c r="A5585" i="1"/>
  <c r="H5584" i="1"/>
  <c r="F5584" i="1"/>
  <c r="E5584" i="1"/>
  <c r="A5584" i="1"/>
  <c r="H5583" i="1"/>
  <c r="F5583" i="1"/>
  <c r="E5583" i="1"/>
  <c r="A5583" i="1"/>
  <c r="H5582" i="1"/>
  <c r="F5582" i="1"/>
  <c r="E5582" i="1"/>
  <c r="A5582" i="1"/>
  <c r="H5581" i="1"/>
  <c r="F5581" i="1"/>
  <c r="E5581" i="1"/>
  <c r="A5581" i="1"/>
  <c r="H5580" i="1"/>
  <c r="F5580" i="1"/>
  <c r="E5580" i="1"/>
  <c r="A5580" i="1"/>
  <c r="H5579" i="1"/>
  <c r="F5579" i="1"/>
  <c r="E5579" i="1"/>
  <c r="A5579" i="1"/>
  <c r="H5578" i="1"/>
  <c r="F5578" i="1"/>
  <c r="E5578" i="1"/>
  <c r="A5578" i="1"/>
  <c r="H5577" i="1"/>
  <c r="F5577" i="1"/>
  <c r="E5577" i="1"/>
  <c r="A5577" i="1"/>
  <c r="H5576" i="1"/>
  <c r="F5576" i="1"/>
  <c r="E5576" i="1"/>
  <c r="A5576" i="1"/>
  <c r="H5575" i="1"/>
  <c r="F5575" i="1"/>
  <c r="E5575" i="1"/>
  <c r="A5575" i="1"/>
  <c r="H5574" i="1"/>
  <c r="F5574" i="1"/>
  <c r="E5574" i="1"/>
  <c r="A5574" i="1"/>
  <c r="H5573" i="1"/>
  <c r="F5573" i="1"/>
  <c r="E5573" i="1"/>
  <c r="A5573" i="1"/>
  <c r="H5572" i="1"/>
  <c r="F5572" i="1"/>
  <c r="E5572" i="1"/>
  <c r="A5572" i="1"/>
  <c r="H5571" i="1"/>
  <c r="F5571" i="1"/>
  <c r="E5571" i="1"/>
  <c r="A5571" i="1"/>
  <c r="H5570" i="1"/>
  <c r="F5570" i="1"/>
  <c r="E5570" i="1"/>
  <c r="A5570" i="1"/>
  <c r="H5569" i="1"/>
  <c r="F5569" i="1"/>
  <c r="E5569" i="1"/>
  <c r="A5569" i="1"/>
  <c r="H5568" i="1"/>
  <c r="F5568" i="1"/>
  <c r="E5568" i="1"/>
  <c r="A5568" i="1"/>
  <c r="H5567" i="1"/>
  <c r="F5567" i="1"/>
  <c r="E5567" i="1"/>
  <c r="A5567" i="1"/>
  <c r="H5566" i="1"/>
  <c r="F5566" i="1"/>
  <c r="E5566" i="1"/>
  <c r="A5566" i="1"/>
  <c r="H5565" i="1"/>
  <c r="F5565" i="1"/>
  <c r="E5565" i="1"/>
  <c r="A5565" i="1"/>
  <c r="H5564" i="1"/>
  <c r="F5564" i="1"/>
  <c r="E5564" i="1"/>
  <c r="A5564" i="1"/>
  <c r="H5563" i="1"/>
  <c r="F5563" i="1"/>
  <c r="E5563" i="1"/>
  <c r="A5563" i="1"/>
  <c r="H5562" i="1"/>
  <c r="F5562" i="1"/>
  <c r="E5562" i="1"/>
  <c r="A5562" i="1"/>
  <c r="H5561" i="1"/>
  <c r="F5561" i="1"/>
  <c r="E5561" i="1"/>
  <c r="A5561" i="1"/>
  <c r="H5560" i="1"/>
  <c r="F5560" i="1"/>
  <c r="E5560" i="1"/>
  <c r="A5560" i="1"/>
  <c r="H5559" i="1"/>
  <c r="F5559" i="1"/>
  <c r="E5559" i="1"/>
  <c r="A5559" i="1"/>
  <c r="H5558" i="1"/>
  <c r="F5558" i="1"/>
  <c r="E5558" i="1"/>
  <c r="A5558" i="1"/>
  <c r="H5557" i="1"/>
  <c r="F5557" i="1"/>
  <c r="E5557" i="1"/>
  <c r="A5557" i="1"/>
  <c r="H5556" i="1"/>
  <c r="F5556" i="1"/>
  <c r="E5556" i="1"/>
  <c r="A5556" i="1"/>
  <c r="H5555" i="1"/>
  <c r="F5555" i="1"/>
  <c r="E5555" i="1"/>
  <c r="A5555" i="1"/>
  <c r="H5554" i="1"/>
  <c r="F5554" i="1"/>
  <c r="E5554" i="1"/>
  <c r="A5554" i="1"/>
  <c r="H5553" i="1"/>
  <c r="F5553" i="1"/>
  <c r="E5553" i="1"/>
  <c r="A5553" i="1"/>
  <c r="H5552" i="1"/>
  <c r="F5552" i="1"/>
  <c r="E5552" i="1"/>
  <c r="A5552" i="1"/>
  <c r="H5551" i="1"/>
  <c r="F5551" i="1"/>
  <c r="E5551" i="1"/>
  <c r="A5551" i="1"/>
  <c r="H5550" i="1"/>
  <c r="F5550" i="1"/>
  <c r="E5550" i="1"/>
  <c r="A5550" i="1"/>
  <c r="H5549" i="1"/>
  <c r="F5549" i="1"/>
  <c r="E5549" i="1"/>
  <c r="A5549" i="1"/>
  <c r="H5548" i="1"/>
  <c r="F5548" i="1"/>
  <c r="E5548" i="1"/>
  <c r="A5548" i="1"/>
  <c r="H5547" i="1"/>
  <c r="F5547" i="1"/>
  <c r="E5547" i="1"/>
  <c r="A5547" i="1"/>
  <c r="H5546" i="1"/>
  <c r="F5546" i="1"/>
  <c r="E5546" i="1"/>
  <c r="A5546" i="1"/>
  <c r="H5545" i="1"/>
  <c r="F5545" i="1"/>
  <c r="E5545" i="1"/>
  <c r="A5545" i="1"/>
  <c r="H5544" i="1"/>
  <c r="F5544" i="1"/>
  <c r="E5544" i="1"/>
  <c r="A5544" i="1"/>
  <c r="H5543" i="1"/>
  <c r="F5543" i="1"/>
  <c r="E5543" i="1"/>
  <c r="A5543" i="1"/>
  <c r="H5542" i="1"/>
  <c r="F5542" i="1"/>
  <c r="E5542" i="1"/>
  <c r="A5542" i="1"/>
  <c r="H5541" i="1"/>
  <c r="F5541" i="1"/>
  <c r="E5541" i="1"/>
  <c r="A5541" i="1"/>
  <c r="H5540" i="1"/>
  <c r="F5540" i="1"/>
  <c r="E5540" i="1"/>
  <c r="A5540" i="1"/>
  <c r="H5539" i="1"/>
  <c r="F5539" i="1"/>
  <c r="E5539" i="1"/>
  <c r="A5539" i="1"/>
  <c r="H5538" i="1"/>
  <c r="F5538" i="1"/>
  <c r="E5538" i="1"/>
  <c r="A5538" i="1"/>
  <c r="H5537" i="1"/>
  <c r="F5537" i="1"/>
  <c r="E5537" i="1"/>
  <c r="A5537" i="1"/>
  <c r="H5536" i="1"/>
  <c r="F5536" i="1"/>
  <c r="E5536" i="1"/>
  <c r="A5536" i="1"/>
  <c r="H5535" i="1"/>
  <c r="F5535" i="1"/>
  <c r="E5535" i="1"/>
  <c r="A5535" i="1"/>
  <c r="H5534" i="1"/>
  <c r="F5534" i="1"/>
  <c r="E5534" i="1"/>
  <c r="A5534" i="1"/>
  <c r="H5533" i="1"/>
  <c r="F5533" i="1"/>
  <c r="E5533" i="1"/>
  <c r="A5533" i="1"/>
  <c r="H5532" i="1"/>
  <c r="F5532" i="1"/>
  <c r="E5532" i="1"/>
  <c r="A5532" i="1"/>
  <c r="H5531" i="1"/>
  <c r="F5531" i="1"/>
  <c r="E5531" i="1"/>
  <c r="A5531" i="1"/>
  <c r="H5530" i="1"/>
  <c r="F5530" i="1"/>
  <c r="E5530" i="1"/>
  <c r="A5530" i="1"/>
  <c r="H5529" i="1"/>
  <c r="F5529" i="1"/>
  <c r="E5529" i="1"/>
  <c r="A5529" i="1"/>
  <c r="H5528" i="1"/>
  <c r="F5528" i="1"/>
  <c r="E5528" i="1"/>
  <c r="A5528" i="1"/>
  <c r="H5527" i="1"/>
  <c r="F5527" i="1"/>
  <c r="E5527" i="1"/>
  <c r="A5527" i="1"/>
  <c r="H5526" i="1"/>
  <c r="F5526" i="1"/>
  <c r="E5526" i="1"/>
  <c r="A5526" i="1"/>
  <c r="H5525" i="1"/>
  <c r="F5525" i="1"/>
  <c r="E5525" i="1"/>
  <c r="A5525" i="1"/>
  <c r="H5524" i="1"/>
  <c r="F5524" i="1"/>
  <c r="E5524" i="1"/>
  <c r="A5524" i="1"/>
  <c r="H5523" i="1"/>
  <c r="F5523" i="1"/>
  <c r="E5523" i="1"/>
  <c r="A5523" i="1"/>
  <c r="H5522" i="1"/>
  <c r="F5522" i="1"/>
  <c r="E5522" i="1"/>
  <c r="A5522" i="1"/>
  <c r="H5521" i="1"/>
  <c r="F5521" i="1"/>
  <c r="E5521" i="1"/>
  <c r="A5521" i="1"/>
  <c r="H5520" i="1"/>
  <c r="F5520" i="1"/>
  <c r="E5520" i="1"/>
  <c r="A5520" i="1"/>
  <c r="H5519" i="1"/>
  <c r="F5519" i="1"/>
  <c r="E5519" i="1"/>
  <c r="A5519" i="1"/>
  <c r="H5518" i="1"/>
  <c r="F5518" i="1"/>
  <c r="E5518" i="1"/>
  <c r="A5518" i="1"/>
  <c r="H5517" i="1"/>
  <c r="F5517" i="1"/>
  <c r="E5517" i="1"/>
  <c r="A5517" i="1"/>
  <c r="H5516" i="1"/>
  <c r="F5516" i="1"/>
  <c r="E5516" i="1"/>
  <c r="A5516" i="1"/>
  <c r="H5515" i="1"/>
  <c r="F5515" i="1"/>
  <c r="E5515" i="1"/>
  <c r="A5515" i="1"/>
  <c r="H5514" i="1"/>
  <c r="F5514" i="1"/>
  <c r="E5514" i="1"/>
  <c r="A5514" i="1"/>
  <c r="H5513" i="1"/>
  <c r="F5513" i="1"/>
  <c r="E5513" i="1"/>
  <c r="A5513" i="1"/>
  <c r="H5512" i="1"/>
  <c r="F5512" i="1"/>
  <c r="E5512" i="1"/>
  <c r="A5512" i="1"/>
  <c r="H5511" i="1"/>
  <c r="F5511" i="1"/>
  <c r="E5511" i="1"/>
  <c r="A5511" i="1"/>
  <c r="H5510" i="1"/>
  <c r="F5510" i="1"/>
  <c r="E5510" i="1"/>
  <c r="A5510" i="1"/>
  <c r="H5509" i="1"/>
  <c r="F5509" i="1"/>
  <c r="E5509" i="1"/>
  <c r="A5509" i="1"/>
  <c r="H5508" i="1"/>
  <c r="F5508" i="1"/>
  <c r="E5508" i="1"/>
  <c r="A5508" i="1"/>
  <c r="H5507" i="1"/>
  <c r="F5507" i="1"/>
  <c r="E5507" i="1"/>
  <c r="A5507" i="1"/>
  <c r="H5506" i="1"/>
  <c r="F5506" i="1"/>
  <c r="E5506" i="1"/>
  <c r="A5506" i="1"/>
  <c r="H5505" i="1"/>
  <c r="F5505" i="1"/>
  <c r="E5505" i="1"/>
  <c r="A5505" i="1"/>
  <c r="H5504" i="1"/>
  <c r="F5504" i="1"/>
  <c r="E5504" i="1"/>
  <c r="A5504" i="1"/>
  <c r="H5503" i="1"/>
  <c r="F5503" i="1"/>
  <c r="E5503" i="1"/>
  <c r="A5503" i="1"/>
  <c r="H5502" i="1"/>
  <c r="F5502" i="1"/>
  <c r="E5502" i="1"/>
  <c r="A5502" i="1"/>
  <c r="H5501" i="1"/>
  <c r="F5501" i="1"/>
  <c r="E5501" i="1"/>
  <c r="A5501" i="1"/>
  <c r="H5500" i="1"/>
  <c r="F5500" i="1"/>
  <c r="E5500" i="1"/>
  <c r="A5500" i="1"/>
  <c r="H5499" i="1"/>
  <c r="F5499" i="1"/>
  <c r="E5499" i="1"/>
  <c r="A5499" i="1"/>
  <c r="H5498" i="1"/>
  <c r="F5498" i="1"/>
  <c r="E5498" i="1"/>
  <c r="A5498" i="1"/>
  <c r="H5497" i="1"/>
  <c r="F5497" i="1"/>
  <c r="E5497" i="1"/>
  <c r="A5497" i="1"/>
  <c r="H5496" i="1"/>
  <c r="F5496" i="1"/>
  <c r="E5496" i="1"/>
  <c r="A5496" i="1"/>
  <c r="H5495" i="1"/>
  <c r="F5495" i="1"/>
  <c r="E5495" i="1"/>
  <c r="A5495" i="1"/>
  <c r="H5494" i="1"/>
  <c r="F5494" i="1"/>
  <c r="E5494" i="1"/>
  <c r="A5494" i="1"/>
  <c r="H5493" i="1"/>
  <c r="F5493" i="1"/>
  <c r="E5493" i="1"/>
  <c r="A5493" i="1"/>
  <c r="H5492" i="1"/>
  <c r="F5492" i="1"/>
  <c r="E5492" i="1"/>
  <c r="A5492" i="1"/>
  <c r="H5491" i="1"/>
  <c r="F5491" i="1"/>
  <c r="E5491" i="1"/>
  <c r="A5491" i="1"/>
  <c r="H5490" i="1"/>
  <c r="F5490" i="1"/>
  <c r="E5490" i="1"/>
  <c r="A5490" i="1"/>
  <c r="H5489" i="1"/>
  <c r="F5489" i="1"/>
  <c r="E5489" i="1"/>
  <c r="A5489" i="1"/>
  <c r="H5488" i="1"/>
  <c r="F5488" i="1"/>
  <c r="E5488" i="1"/>
  <c r="A5488" i="1"/>
  <c r="H5487" i="1"/>
  <c r="F5487" i="1"/>
  <c r="E5487" i="1"/>
  <c r="A5487" i="1"/>
  <c r="H5486" i="1"/>
  <c r="F5486" i="1"/>
  <c r="E5486" i="1"/>
  <c r="A5486" i="1"/>
  <c r="H5485" i="1"/>
  <c r="F5485" i="1"/>
  <c r="E5485" i="1"/>
  <c r="A5485" i="1"/>
  <c r="H5484" i="1"/>
  <c r="F5484" i="1"/>
  <c r="E5484" i="1"/>
  <c r="A5484" i="1"/>
  <c r="H5483" i="1"/>
  <c r="F5483" i="1"/>
  <c r="E5483" i="1"/>
  <c r="A5483" i="1"/>
  <c r="H5482" i="1"/>
  <c r="F5482" i="1"/>
  <c r="E5482" i="1"/>
  <c r="A5482" i="1"/>
  <c r="H5481" i="1"/>
  <c r="F5481" i="1"/>
  <c r="E5481" i="1"/>
  <c r="A5481" i="1"/>
  <c r="H5480" i="1"/>
  <c r="F5480" i="1"/>
  <c r="E5480" i="1"/>
  <c r="A5480" i="1"/>
  <c r="H5479" i="1"/>
  <c r="F5479" i="1"/>
  <c r="E5479" i="1"/>
  <c r="A5479" i="1"/>
  <c r="H5478" i="1"/>
  <c r="F5478" i="1"/>
  <c r="E5478" i="1"/>
  <c r="A5478" i="1"/>
  <c r="H5477" i="1"/>
  <c r="F5477" i="1"/>
  <c r="E5477" i="1"/>
  <c r="A5477" i="1"/>
  <c r="H5476" i="1"/>
  <c r="F5476" i="1"/>
  <c r="E5476" i="1"/>
  <c r="A5476" i="1"/>
  <c r="H5475" i="1"/>
  <c r="F5475" i="1"/>
  <c r="E5475" i="1"/>
  <c r="A5475" i="1"/>
  <c r="H5474" i="1"/>
  <c r="F5474" i="1"/>
  <c r="E5474" i="1"/>
  <c r="A5474" i="1"/>
  <c r="H5473" i="1"/>
  <c r="F5473" i="1"/>
  <c r="E5473" i="1"/>
  <c r="A5473" i="1"/>
  <c r="H5472" i="1"/>
  <c r="F5472" i="1"/>
  <c r="E5472" i="1"/>
  <c r="A5472" i="1"/>
  <c r="H5471" i="1"/>
  <c r="F5471" i="1"/>
  <c r="E5471" i="1"/>
  <c r="A5471" i="1"/>
  <c r="H5470" i="1"/>
  <c r="F5470" i="1"/>
  <c r="E5470" i="1"/>
  <c r="A5470" i="1"/>
  <c r="H5469" i="1"/>
  <c r="F5469" i="1"/>
  <c r="E5469" i="1"/>
  <c r="A5469" i="1"/>
  <c r="H5468" i="1"/>
  <c r="F5468" i="1"/>
  <c r="E5468" i="1"/>
  <c r="A5468" i="1"/>
  <c r="H5467" i="1"/>
  <c r="F5467" i="1"/>
  <c r="E5467" i="1"/>
  <c r="A5467" i="1"/>
  <c r="H5466" i="1"/>
  <c r="F5466" i="1"/>
  <c r="E5466" i="1"/>
  <c r="A5466" i="1"/>
  <c r="H5465" i="1"/>
  <c r="F5465" i="1"/>
  <c r="E5465" i="1"/>
  <c r="A5465" i="1"/>
  <c r="H5464" i="1"/>
  <c r="F5464" i="1"/>
  <c r="E5464" i="1"/>
  <c r="A5464" i="1"/>
  <c r="H5463" i="1"/>
  <c r="F5463" i="1"/>
  <c r="E5463" i="1"/>
  <c r="A5463" i="1"/>
  <c r="H5462" i="1"/>
  <c r="F5462" i="1"/>
  <c r="E5462" i="1"/>
  <c r="A5462" i="1"/>
  <c r="H5461" i="1"/>
  <c r="F5461" i="1"/>
  <c r="E5461" i="1"/>
  <c r="A5461" i="1"/>
  <c r="H5460" i="1"/>
  <c r="F5460" i="1"/>
  <c r="E5460" i="1"/>
  <c r="A5460" i="1"/>
  <c r="H5459" i="1"/>
  <c r="F5459" i="1"/>
  <c r="E5459" i="1"/>
  <c r="A5459" i="1"/>
  <c r="H5458" i="1"/>
  <c r="F5458" i="1"/>
  <c r="E5458" i="1"/>
  <c r="A5458" i="1"/>
  <c r="H5457" i="1"/>
  <c r="F5457" i="1"/>
  <c r="E5457" i="1"/>
  <c r="A5457" i="1"/>
  <c r="H5456" i="1"/>
  <c r="F5456" i="1"/>
  <c r="E5456" i="1"/>
  <c r="A5456" i="1"/>
  <c r="H5455" i="1"/>
  <c r="F5455" i="1"/>
  <c r="E5455" i="1"/>
  <c r="A5455" i="1"/>
  <c r="H5454" i="1"/>
  <c r="F5454" i="1"/>
  <c r="E5454" i="1"/>
  <c r="A5454" i="1"/>
  <c r="H5453" i="1"/>
  <c r="F5453" i="1"/>
  <c r="E5453" i="1"/>
  <c r="A5453" i="1"/>
  <c r="H5452" i="1"/>
  <c r="F5452" i="1"/>
  <c r="E5452" i="1"/>
  <c r="A5452" i="1"/>
  <c r="H5451" i="1"/>
  <c r="F5451" i="1"/>
  <c r="E5451" i="1"/>
  <c r="A5451" i="1"/>
  <c r="H5450" i="1"/>
  <c r="F5450" i="1"/>
  <c r="E5450" i="1"/>
  <c r="A5450" i="1"/>
  <c r="H5449" i="1"/>
  <c r="F5449" i="1"/>
  <c r="E5449" i="1"/>
  <c r="A5449" i="1"/>
  <c r="H5448" i="1"/>
  <c r="F5448" i="1"/>
  <c r="E5448" i="1"/>
  <c r="A5448" i="1"/>
  <c r="H5447" i="1"/>
  <c r="F5447" i="1"/>
  <c r="E5447" i="1"/>
  <c r="A5447" i="1"/>
  <c r="H5446" i="1"/>
  <c r="F5446" i="1"/>
  <c r="E5446" i="1"/>
  <c r="A5446" i="1"/>
  <c r="H5445" i="1"/>
  <c r="F5445" i="1"/>
  <c r="E5445" i="1"/>
  <c r="A5445" i="1"/>
  <c r="H5444" i="1"/>
  <c r="F5444" i="1"/>
  <c r="E5444" i="1"/>
  <c r="A5444" i="1"/>
  <c r="H5443" i="1"/>
  <c r="F5443" i="1"/>
  <c r="E5443" i="1"/>
  <c r="A5443" i="1"/>
  <c r="H5442" i="1"/>
  <c r="F5442" i="1"/>
  <c r="E5442" i="1"/>
  <c r="A5442" i="1"/>
  <c r="H5441" i="1"/>
  <c r="F5441" i="1"/>
  <c r="E5441" i="1"/>
  <c r="A5441" i="1"/>
  <c r="H5440" i="1"/>
  <c r="F5440" i="1"/>
  <c r="E5440" i="1"/>
  <c r="A5440" i="1"/>
  <c r="H5439" i="1"/>
  <c r="F5439" i="1"/>
  <c r="E5439" i="1"/>
  <c r="A5439" i="1"/>
  <c r="H5438" i="1"/>
  <c r="F5438" i="1"/>
  <c r="E5438" i="1"/>
  <c r="A5438" i="1"/>
  <c r="H5437" i="1"/>
  <c r="F5437" i="1"/>
  <c r="E5437" i="1"/>
  <c r="A5437" i="1"/>
  <c r="H5436" i="1"/>
  <c r="F5436" i="1"/>
  <c r="E5436" i="1"/>
  <c r="A5436" i="1"/>
  <c r="H5435" i="1"/>
  <c r="F5435" i="1"/>
  <c r="E5435" i="1"/>
  <c r="A5435" i="1"/>
  <c r="H5434" i="1"/>
  <c r="F5434" i="1"/>
  <c r="E5434" i="1"/>
  <c r="A5434" i="1"/>
  <c r="H5433" i="1"/>
  <c r="F5433" i="1"/>
  <c r="E5433" i="1"/>
  <c r="A5433" i="1"/>
  <c r="H5432" i="1"/>
  <c r="F5432" i="1"/>
  <c r="E5432" i="1"/>
  <c r="A5432" i="1"/>
  <c r="H5431" i="1"/>
  <c r="F5431" i="1"/>
  <c r="E5431" i="1"/>
  <c r="A5431" i="1"/>
  <c r="H5430" i="1"/>
  <c r="F5430" i="1"/>
  <c r="E5430" i="1"/>
  <c r="A5430" i="1"/>
  <c r="H5429" i="1"/>
  <c r="F5429" i="1"/>
  <c r="E5429" i="1"/>
  <c r="A5429" i="1"/>
  <c r="H5428" i="1"/>
  <c r="F5428" i="1"/>
  <c r="E5428" i="1"/>
  <c r="A5428" i="1"/>
  <c r="H5427" i="1"/>
  <c r="F5427" i="1"/>
  <c r="E5427" i="1"/>
  <c r="A5427" i="1"/>
  <c r="H5426" i="1"/>
  <c r="F5426" i="1"/>
  <c r="E5426" i="1"/>
  <c r="A5426" i="1"/>
  <c r="H5425" i="1"/>
  <c r="F5425" i="1"/>
  <c r="E5425" i="1"/>
  <c r="A5425" i="1"/>
  <c r="H5424" i="1"/>
  <c r="F5424" i="1"/>
  <c r="E5424" i="1"/>
  <c r="A5424" i="1"/>
  <c r="H5423" i="1"/>
  <c r="F5423" i="1"/>
  <c r="E5423" i="1"/>
  <c r="A5423" i="1"/>
  <c r="H5422" i="1"/>
  <c r="F5422" i="1"/>
  <c r="E5422" i="1"/>
  <c r="A5422" i="1"/>
  <c r="H5421" i="1"/>
  <c r="F5421" i="1"/>
  <c r="E5421" i="1"/>
  <c r="A5421" i="1"/>
  <c r="H5420" i="1"/>
  <c r="F5420" i="1"/>
  <c r="E5420" i="1"/>
  <c r="A5420" i="1"/>
  <c r="H5419" i="1"/>
  <c r="F5419" i="1"/>
  <c r="E5419" i="1"/>
  <c r="A5419" i="1"/>
  <c r="H5418" i="1"/>
  <c r="F5418" i="1"/>
  <c r="E5418" i="1"/>
  <c r="A5418" i="1"/>
  <c r="H5417" i="1"/>
  <c r="F5417" i="1"/>
  <c r="E5417" i="1"/>
  <c r="A5417" i="1"/>
  <c r="H5416" i="1"/>
  <c r="F5416" i="1"/>
  <c r="E5416" i="1"/>
  <c r="A5416" i="1"/>
  <c r="H5415" i="1"/>
  <c r="F5415" i="1"/>
  <c r="E5415" i="1"/>
  <c r="A5415" i="1"/>
  <c r="H5414" i="1"/>
  <c r="F5414" i="1"/>
  <c r="E5414" i="1"/>
  <c r="A5414" i="1"/>
  <c r="H5413" i="1"/>
  <c r="F5413" i="1"/>
  <c r="E5413" i="1"/>
  <c r="A5413" i="1"/>
  <c r="H5412" i="1"/>
  <c r="F5412" i="1"/>
  <c r="E5412" i="1"/>
  <c r="A5412" i="1"/>
  <c r="H5411" i="1"/>
  <c r="F5411" i="1"/>
  <c r="E5411" i="1"/>
  <c r="A5411" i="1"/>
  <c r="H5410" i="1"/>
  <c r="F5410" i="1"/>
  <c r="E5410" i="1"/>
  <c r="A5410" i="1"/>
  <c r="H5409" i="1"/>
  <c r="F5409" i="1"/>
  <c r="E5409" i="1"/>
  <c r="A5409" i="1"/>
  <c r="H5408" i="1"/>
  <c r="F5408" i="1"/>
  <c r="E5408" i="1"/>
  <c r="A5408" i="1"/>
  <c r="H5407" i="1"/>
  <c r="F5407" i="1"/>
  <c r="E5407" i="1"/>
  <c r="A5407" i="1"/>
  <c r="H5406" i="1"/>
  <c r="F5406" i="1"/>
  <c r="E5406" i="1"/>
  <c r="A5406" i="1"/>
  <c r="H5405" i="1"/>
  <c r="F5405" i="1"/>
  <c r="E5405" i="1"/>
  <c r="A5405" i="1"/>
  <c r="H5404" i="1"/>
  <c r="F5404" i="1"/>
  <c r="E5404" i="1"/>
  <c r="A5404" i="1"/>
  <c r="H5403" i="1"/>
  <c r="F5403" i="1"/>
  <c r="E5403" i="1"/>
  <c r="A5403" i="1"/>
  <c r="H5402" i="1"/>
  <c r="F5402" i="1"/>
  <c r="E5402" i="1"/>
  <c r="A5402" i="1"/>
  <c r="H5401" i="1"/>
  <c r="F5401" i="1"/>
  <c r="E5401" i="1"/>
  <c r="A5401" i="1"/>
  <c r="H5400" i="1"/>
  <c r="F5400" i="1"/>
  <c r="E5400" i="1"/>
  <c r="A5400" i="1"/>
  <c r="H5399" i="1"/>
  <c r="F5399" i="1"/>
  <c r="E5399" i="1"/>
  <c r="A5399" i="1"/>
  <c r="H5398" i="1"/>
  <c r="F5398" i="1"/>
  <c r="E5398" i="1"/>
  <c r="A5398" i="1"/>
  <c r="H5397" i="1"/>
  <c r="F5397" i="1"/>
  <c r="E5397" i="1"/>
  <c r="A5397" i="1"/>
  <c r="H5396" i="1"/>
  <c r="F5396" i="1"/>
  <c r="E5396" i="1"/>
  <c r="A5396" i="1"/>
  <c r="H5395" i="1"/>
  <c r="F5395" i="1"/>
  <c r="E5395" i="1"/>
  <c r="A5395" i="1"/>
  <c r="H5394" i="1"/>
  <c r="F5394" i="1"/>
  <c r="E5394" i="1"/>
  <c r="A5394" i="1"/>
  <c r="H5393" i="1"/>
  <c r="F5393" i="1"/>
  <c r="E5393" i="1"/>
  <c r="A5393" i="1"/>
  <c r="H5392" i="1"/>
  <c r="F5392" i="1"/>
  <c r="E5392" i="1"/>
  <c r="A5392" i="1"/>
  <c r="H5391" i="1"/>
  <c r="F5391" i="1"/>
  <c r="E5391" i="1"/>
  <c r="A5391" i="1"/>
  <c r="H5390" i="1"/>
  <c r="F5390" i="1"/>
  <c r="E5390" i="1"/>
  <c r="A5390" i="1"/>
  <c r="H5389" i="1"/>
  <c r="F5389" i="1"/>
  <c r="E5389" i="1"/>
  <c r="A5389" i="1"/>
  <c r="H5388" i="1"/>
  <c r="F5388" i="1"/>
  <c r="E5388" i="1"/>
  <c r="A5388" i="1"/>
  <c r="H5387" i="1"/>
  <c r="F5387" i="1"/>
  <c r="E5387" i="1"/>
  <c r="A5387" i="1"/>
  <c r="H5386" i="1"/>
  <c r="F5386" i="1"/>
  <c r="E5386" i="1"/>
  <c r="A5386" i="1"/>
  <c r="H5385" i="1"/>
  <c r="F5385" i="1"/>
  <c r="E5385" i="1"/>
  <c r="A5385" i="1"/>
  <c r="H5384" i="1"/>
  <c r="F5384" i="1"/>
  <c r="E5384" i="1"/>
  <c r="A5384" i="1"/>
  <c r="H5383" i="1"/>
  <c r="F5383" i="1"/>
  <c r="E5383" i="1"/>
  <c r="A5383" i="1"/>
  <c r="H5382" i="1"/>
  <c r="F5382" i="1"/>
  <c r="E5382" i="1"/>
  <c r="A5382" i="1"/>
  <c r="H5381" i="1"/>
  <c r="F5381" i="1"/>
  <c r="E5381" i="1"/>
  <c r="A5381" i="1"/>
  <c r="H5380" i="1"/>
  <c r="F5380" i="1"/>
  <c r="E5380" i="1"/>
  <c r="A5380" i="1"/>
  <c r="H5379" i="1"/>
  <c r="F5379" i="1"/>
  <c r="E5379" i="1"/>
  <c r="A5379" i="1"/>
  <c r="H5378" i="1"/>
  <c r="F5378" i="1"/>
  <c r="E5378" i="1"/>
  <c r="A5378" i="1"/>
  <c r="H5377" i="1"/>
  <c r="F5377" i="1"/>
  <c r="E5377" i="1"/>
  <c r="A5377" i="1"/>
  <c r="H5376" i="1"/>
  <c r="F5376" i="1"/>
  <c r="E5376" i="1"/>
  <c r="A5376" i="1"/>
  <c r="H5375" i="1"/>
  <c r="F5375" i="1"/>
  <c r="E5375" i="1"/>
  <c r="A5375" i="1"/>
  <c r="H5374" i="1"/>
  <c r="F5374" i="1"/>
  <c r="E5374" i="1"/>
  <c r="A5374" i="1"/>
  <c r="H5373" i="1"/>
  <c r="F5373" i="1"/>
  <c r="E5373" i="1"/>
  <c r="A5373" i="1"/>
  <c r="H5372" i="1"/>
  <c r="F5372" i="1"/>
  <c r="E5372" i="1"/>
  <c r="A5372" i="1"/>
  <c r="H5371" i="1"/>
  <c r="F5371" i="1"/>
  <c r="E5371" i="1"/>
  <c r="A5371" i="1"/>
  <c r="H5370" i="1"/>
  <c r="F5370" i="1"/>
  <c r="E5370" i="1"/>
  <c r="A5370" i="1"/>
  <c r="H5369" i="1"/>
  <c r="F5369" i="1"/>
  <c r="E5369" i="1"/>
  <c r="A5369" i="1"/>
  <c r="H5368" i="1"/>
  <c r="F5368" i="1"/>
  <c r="E5368" i="1"/>
  <c r="A5368" i="1"/>
  <c r="H5367" i="1"/>
  <c r="F5367" i="1"/>
  <c r="E5367" i="1"/>
  <c r="A5367" i="1"/>
  <c r="H5366" i="1"/>
  <c r="F5366" i="1"/>
  <c r="E5366" i="1"/>
  <c r="A5366" i="1"/>
  <c r="H5365" i="1"/>
  <c r="F5365" i="1"/>
  <c r="E5365" i="1"/>
  <c r="A5365" i="1"/>
  <c r="H5364" i="1"/>
  <c r="F5364" i="1"/>
  <c r="E5364" i="1"/>
  <c r="A5364" i="1"/>
  <c r="H5363" i="1"/>
  <c r="F5363" i="1"/>
  <c r="E5363" i="1"/>
  <c r="A5363" i="1"/>
  <c r="H5362" i="1"/>
  <c r="F5362" i="1"/>
  <c r="E5362" i="1"/>
  <c r="A5362" i="1"/>
  <c r="H5361" i="1"/>
  <c r="F5361" i="1"/>
  <c r="E5361" i="1"/>
  <c r="A5361" i="1"/>
  <c r="H5360" i="1"/>
  <c r="F5360" i="1"/>
  <c r="E5360" i="1"/>
  <c r="A5360" i="1"/>
  <c r="H5359" i="1"/>
  <c r="F5359" i="1"/>
  <c r="E5359" i="1"/>
  <c r="A5359" i="1"/>
  <c r="H5358" i="1"/>
  <c r="F5358" i="1"/>
  <c r="E5358" i="1"/>
  <c r="A5358" i="1"/>
  <c r="H5357" i="1"/>
  <c r="F5357" i="1"/>
  <c r="E5357" i="1"/>
  <c r="A5357" i="1"/>
  <c r="H5356" i="1"/>
  <c r="F5356" i="1"/>
  <c r="E5356" i="1"/>
  <c r="A5356" i="1"/>
  <c r="H5355" i="1"/>
  <c r="F5355" i="1"/>
  <c r="E5355" i="1"/>
  <c r="A5355" i="1"/>
  <c r="H5354" i="1"/>
  <c r="F5354" i="1"/>
  <c r="E5354" i="1"/>
  <c r="A5354" i="1"/>
  <c r="H5353" i="1"/>
  <c r="F5353" i="1"/>
  <c r="E5353" i="1"/>
  <c r="A5353" i="1"/>
  <c r="H5352" i="1"/>
  <c r="F5352" i="1"/>
  <c r="E5352" i="1"/>
  <c r="A5352" i="1"/>
  <c r="H5351" i="1"/>
  <c r="F5351" i="1"/>
  <c r="E5351" i="1"/>
  <c r="A5351" i="1"/>
  <c r="H5350" i="1"/>
  <c r="F5350" i="1"/>
  <c r="E5350" i="1"/>
  <c r="A5350" i="1"/>
  <c r="H5349" i="1"/>
  <c r="F5349" i="1"/>
  <c r="E5349" i="1"/>
  <c r="A5349" i="1"/>
  <c r="H5348" i="1"/>
  <c r="F5348" i="1"/>
  <c r="E5348" i="1"/>
  <c r="A5348" i="1"/>
  <c r="H5347" i="1"/>
  <c r="F5347" i="1"/>
  <c r="E5347" i="1"/>
  <c r="A5347" i="1"/>
  <c r="H5346" i="1"/>
  <c r="F5346" i="1"/>
  <c r="E5346" i="1"/>
  <c r="A5346" i="1"/>
  <c r="H5345" i="1"/>
  <c r="F5345" i="1"/>
  <c r="E5345" i="1"/>
  <c r="A5345" i="1"/>
  <c r="H5344" i="1"/>
  <c r="F5344" i="1"/>
  <c r="E5344" i="1"/>
  <c r="A5344" i="1"/>
  <c r="H5343" i="1"/>
  <c r="F5343" i="1"/>
  <c r="E5343" i="1"/>
  <c r="A5343" i="1"/>
  <c r="H5342" i="1"/>
  <c r="F5342" i="1"/>
  <c r="E5342" i="1"/>
  <c r="A5342" i="1"/>
  <c r="H5341" i="1"/>
  <c r="F5341" i="1"/>
  <c r="E5341" i="1"/>
  <c r="A5341" i="1"/>
  <c r="H5340" i="1"/>
  <c r="F5340" i="1"/>
  <c r="E5340" i="1"/>
  <c r="A5340" i="1"/>
  <c r="H5339" i="1"/>
  <c r="F5339" i="1"/>
  <c r="E5339" i="1"/>
  <c r="A5339" i="1"/>
  <c r="H5338" i="1"/>
  <c r="F5338" i="1"/>
  <c r="E5338" i="1"/>
  <c r="A5338" i="1"/>
  <c r="H5337" i="1"/>
  <c r="F5337" i="1"/>
  <c r="E5337" i="1"/>
  <c r="A5337" i="1"/>
  <c r="H5336" i="1"/>
  <c r="F5336" i="1"/>
  <c r="E5336" i="1"/>
  <c r="A5336" i="1"/>
  <c r="H5335" i="1"/>
  <c r="F5335" i="1"/>
  <c r="E5335" i="1"/>
  <c r="A5335" i="1"/>
  <c r="H5334" i="1"/>
  <c r="F5334" i="1"/>
  <c r="E5334" i="1"/>
  <c r="A5334" i="1"/>
  <c r="H5333" i="1"/>
  <c r="F5333" i="1"/>
  <c r="E5333" i="1"/>
  <c r="A5333" i="1"/>
  <c r="H5332" i="1"/>
  <c r="F5332" i="1"/>
  <c r="E5332" i="1"/>
  <c r="A5332" i="1"/>
  <c r="H5331" i="1"/>
  <c r="F5331" i="1"/>
  <c r="E5331" i="1"/>
  <c r="A5331" i="1"/>
  <c r="H5330" i="1"/>
  <c r="F5330" i="1"/>
  <c r="E5330" i="1"/>
  <c r="A5330" i="1"/>
  <c r="H5329" i="1"/>
  <c r="F5329" i="1"/>
  <c r="E5329" i="1"/>
  <c r="A5329" i="1"/>
  <c r="H5328" i="1"/>
  <c r="F5328" i="1"/>
  <c r="E5328" i="1"/>
  <c r="A5328" i="1"/>
  <c r="H5327" i="1"/>
  <c r="F5327" i="1"/>
  <c r="E5327" i="1"/>
  <c r="A5327" i="1"/>
  <c r="H5326" i="1"/>
  <c r="F5326" i="1"/>
  <c r="E5326" i="1"/>
  <c r="A5326" i="1"/>
  <c r="H5325" i="1"/>
  <c r="F5325" i="1"/>
  <c r="E5325" i="1"/>
  <c r="A5325" i="1"/>
  <c r="H5324" i="1"/>
  <c r="F5324" i="1"/>
  <c r="E5324" i="1"/>
  <c r="A5324" i="1"/>
  <c r="H5323" i="1"/>
  <c r="F5323" i="1"/>
  <c r="E5323" i="1"/>
  <c r="A5323" i="1"/>
  <c r="H5322" i="1"/>
  <c r="F5322" i="1"/>
  <c r="E5322" i="1"/>
  <c r="A5322" i="1"/>
  <c r="H5321" i="1"/>
  <c r="F5321" i="1"/>
  <c r="E5321" i="1"/>
  <c r="A5321" i="1"/>
  <c r="H5320" i="1"/>
  <c r="F5320" i="1"/>
  <c r="E5320" i="1"/>
  <c r="A5320" i="1"/>
  <c r="H5319" i="1"/>
  <c r="F5319" i="1"/>
  <c r="E5319" i="1"/>
  <c r="A5319" i="1"/>
  <c r="H5318" i="1"/>
  <c r="F5318" i="1"/>
  <c r="E5318" i="1"/>
  <c r="A5318" i="1"/>
  <c r="H5317" i="1"/>
  <c r="F5317" i="1"/>
  <c r="E5317" i="1"/>
  <c r="A5317" i="1"/>
  <c r="H5316" i="1"/>
  <c r="F5316" i="1"/>
  <c r="E5316" i="1"/>
  <c r="A5316" i="1"/>
  <c r="H5315" i="1"/>
  <c r="F5315" i="1"/>
  <c r="E5315" i="1"/>
  <c r="A5315" i="1"/>
  <c r="H5314" i="1"/>
  <c r="F5314" i="1"/>
  <c r="E5314" i="1"/>
  <c r="A5314" i="1"/>
  <c r="H5313" i="1"/>
  <c r="F5313" i="1"/>
  <c r="E5313" i="1"/>
  <c r="A5313" i="1"/>
  <c r="H5312" i="1"/>
  <c r="F5312" i="1"/>
  <c r="E5312" i="1"/>
  <c r="A5312" i="1"/>
  <c r="H5311" i="1"/>
  <c r="F5311" i="1"/>
  <c r="E5311" i="1"/>
  <c r="A5311" i="1"/>
  <c r="H5310" i="1"/>
  <c r="F5310" i="1"/>
  <c r="E5310" i="1"/>
  <c r="A5310" i="1"/>
  <c r="H5309" i="1"/>
  <c r="F5309" i="1"/>
  <c r="E5309" i="1"/>
  <c r="A5309" i="1"/>
  <c r="H5308" i="1"/>
  <c r="F5308" i="1"/>
  <c r="E5308" i="1"/>
  <c r="A5308" i="1"/>
  <c r="H5307" i="1"/>
  <c r="F5307" i="1"/>
  <c r="E5307" i="1"/>
  <c r="A5307" i="1"/>
  <c r="H5306" i="1"/>
  <c r="F5306" i="1"/>
  <c r="E5306" i="1"/>
  <c r="A5306" i="1"/>
  <c r="H5305" i="1"/>
  <c r="F5305" i="1"/>
  <c r="E5305" i="1"/>
  <c r="A5305" i="1"/>
  <c r="H5304" i="1"/>
  <c r="F5304" i="1"/>
  <c r="E5304" i="1"/>
  <c r="A5304" i="1"/>
  <c r="H5303" i="1"/>
  <c r="F5303" i="1"/>
  <c r="E5303" i="1"/>
  <c r="A5303" i="1"/>
  <c r="H5302" i="1"/>
  <c r="F5302" i="1"/>
  <c r="E5302" i="1"/>
  <c r="A5302" i="1"/>
  <c r="H5301" i="1"/>
  <c r="F5301" i="1"/>
  <c r="E5301" i="1"/>
  <c r="A5301" i="1"/>
  <c r="H5300" i="1"/>
  <c r="F5300" i="1"/>
  <c r="E5300" i="1"/>
  <c r="A5300" i="1"/>
  <c r="H5299" i="1"/>
  <c r="F5299" i="1"/>
  <c r="E5299" i="1"/>
  <c r="A5299" i="1"/>
  <c r="H5298" i="1"/>
  <c r="F5298" i="1"/>
  <c r="E5298" i="1"/>
  <c r="A5298" i="1"/>
  <c r="H5297" i="1"/>
  <c r="F5297" i="1"/>
  <c r="E5297" i="1"/>
  <c r="A5297" i="1"/>
  <c r="H5296" i="1"/>
  <c r="F5296" i="1"/>
  <c r="E5296" i="1"/>
  <c r="A5296" i="1"/>
  <c r="H5295" i="1"/>
  <c r="F5295" i="1"/>
  <c r="E5295" i="1"/>
  <c r="A5295" i="1"/>
  <c r="H5294" i="1"/>
  <c r="F5294" i="1"/>
  <c r="E5294" i="1"/>
  <c r="A5294" i="1"/>
  <c r="H5293" i="1"/>
  <c r="F5293" i="1"/>
  <c r="E5293" i="1"/>
  <c r="A5293" i="1"/>
  <c r="H5292" i="1"/>
  <c r="F5292" i="1"/>
  <c r="E5292" i="1"/>
  <c r="A5292" i="1"/>
  <c r="H5291" i="1"/>
  <c r="F5291" i="1"/>
  <c r="E5291" i="1"/>
  <c r="A5291" i="1"/>
  <c r="H5290" i="1"/>
  <c r="F5290" i="1"/>
  <c r="E5290" i="1"/>
  <c r="A5290" i="1"/>
  <c r="H5289" i="1"/>
  <c r="F5289" i="1"/>
  <c r="E5289" i="1"/>
  <c r="A5289" i="1"/>
  <c r="H5288" i="1"/>
  <c r="F5288" i="1"/>
  <c r="E5288" i="1"/>
  <c r="A5288" i="1"/>
  <c r="H5287" i="1"/>
  <c r="F5287" i="1"/>
  <c r="E5287" i="1"/>
  <c r="A5287" i="1"/>
  <c r="H5286" i="1"/>
  <c r="F5286" i="1"/>
  <c r="E5286" i="1"/>
  <c r="A5286" i="1"/>
  <c r="H5285" i="1"/>
  <c r="F5285" i="1"/>
  <c r="E5285" i="1"/>
  <c r="A5285" i="1"/>
  <c r="H5284" i="1"/>
  <c r="F5284" i="1"/>
  <c r="E5284" i="1"/>
  <c r="A5284" i="1"/>
  <c r="H5283" i="1"/>
  <c r="F5283" i="1"/>
  <c r="E5283" i="1"/>
  <c r="A5283" i="1"/>
  <c r="H5282" i="1"/>
  <c r="F5282" i="1"/>
  <c r="E5282" i="1"/>
  <c r="A5282" i="1"/>
  <c r="H5281" i="1"/>
  <c r="F5281" i="1"/>
  <c r="E5281" i="1"/>
  <c r="A5281" i="1"/>
  <c r="H5280" i="1"/>
  <c r="F5280" i="1"/>
  <c r="E5280" i="1"/>
  <c r="A5280" i="1"/>
  <c r="H5279" i="1"/>
  <c r="F5279" i="1"/>
  <c r="E5279" i="1"/>
  <c r="A5279" i="1"/>
  <c r="H5278" i="1"/>
  <c r="F5278" i="1"/>
  <c r="E5278" i="1"/>
  <c r="A5278" i="1"/>
  <c r="H5277" i="1"/>
  <c r="F5277" i="1"/>
  <c r="E5277" i="1"/>
  <c r="A5277" i="1"/>
  <c r="H5276" i="1"/>
  <c r="F5276" i="1"/>
  <c r="E5276" i="1"/>
  <c r="A5276" i="1"/>
  <c r="H5275" i="1"/>
  <c r="F5275" i="1"/>
  <c r="E5275" i="1"/>
  <c r="A5275" i="1"/>
  <c r="H5274" i="1"/>
  <c r="F5274" i="1"/>
  <c r="E5274" i="1"/>
  <c r="A5274" i="1"/>
  <c r="H5273" i="1"/>
  <c r="F5273" i="1"/>
  <c r="E5273" i="1"/>
  <c r="A5273" i="1"/>
  <c r="H5272" i="1"/>
  <c r="F5272" i="1"/>
  <c r="E5272" i="1"/>
  <c r="A5272" i="1"/>
  <c r="H5271" i="1"/>
  <c r="F5271" i="1"/>
  <c r="E5271" i="1"/>
  <c r="A5271" i="1"/>
  <c r="H5270" i="1"/>
  <c r="F5270" i="1"/>
  <c r="E5270" i="1"/>
  <c r="A5270" i="1"/>
  <c r="H5269" i="1"/>
  <c r="F5269" i="1"/>
  <c r="E5269" i="1"/>
  <c r="A5269" i="1"/>
  <c r="H5268" i="1"/>
  <c r="F5268" i="1"/>
  <c r="E5268" i="1"/>
  <c r="A5268" i="1"/>
  <c r="H5267" i="1"/>
  <c r="F5267" i="1"/>
  <c r="E5267" i="1"/>
  <c r="A5267" i="1"/>
  <c r="H5266" i="1"/>
  <c r="F5266" i="1"/>
  <c r="E5266" i="1"/>
  <c r="A5266" i="1"/>
  <c r="H5265" i="1"/>
  <c r="F5265" i="1"/>
  <c r="E5265" i="1"/>
  <c r="A5265" i="1"/>
  <c r="H5264" i="1"/>
  <c r="F5264" i="1"/>
  <c r="E5264" i="1"/>
  <c r="A5264" i="1"/>
  <c r="H5263" i="1"/>
  <c r="F5263" i="1"/>
  <c r="E5263" i="1"/>
  <c r="A5263" i="1"/>
  <c r="H5262" i="1"/>
  <c r="F5262" i="1"/>
  <c r="E5262" i="1"/>
  <c r="A5262" i="1"/>
  <c r="H5261" i="1"/>
  <c r="F5261" i="1"/>
  <c r="E5261" i="1"/>
  <c r="A5261" i="1"/>
  <c r="H5260" i="1"/>
  <c r="F5260" i="1"/>
  <c r="E5260" i="1"/>
  <c r="A5260" i="1"/>
  <c r="H5259" i="1"/>
  <c r="F5259" i="1"/>
  <c r="E5259" i="1"/>
  <c r="A5259" i="1"/>
  <c r="H5258" i="1"/>
  <c r="F5258" i="1"/>
  <c r="E5258" i="1"/>
  <c r="A5258" i="1"/>
  <c r="H5257" i="1"/>
  <c r="F5257" i="1"/>
  <c r="E5257" i="1"/>
  <c r="A5257" i="1"/>
  <c r="H5256" i="1"/>
  <c r="F5256" i="1"/>
  <c r="E5256" i="1"/>
  <c r="A5256" i="1"/>
  <c r="H5255" i="1"/>
  <c r="F5255" i="1"/>
  <c r="E5255" i="1"/>
  <c r="A5255" i="1"/>
  <c r="H5254" i="1"/>
  <c r="F5254" i="1"/>
  <c r="E5254" i="1"/>
  <c r="A5254" i="1"/>
  <c r="H5253" i="1"/>
  <c r="F5253" i="1"/>
  <c r="E5253" i="1"/>
  <c r="A5253" i="1"/>
  <c r="H5252" i="1"/>
  <c r="F5252" i="1"/>
  <c r="E5252" i="1"/>
  <c r="A5252" i="1"/>
  <c r="H5251" i="1"/>
  <c r="F5251" i="1"/>
  <c r="E5251" i="1"/>
  <c r="A5251" i="1"/>
  <c r="H5250" i="1"/>
  <c r="F5250" i="1"/>
  <c r="E5250" i="1"/>
  <c r="A5250" i="1"/>
  <c r="H5249" i="1"/>
  <c r="F5249" i="1"/>
  <c r="E5249" i="1"/>
  <c r="A5249" i="1"/>
  <c r="H5248" i="1"/>
  <c r="F5248" i="1"/>
  <c r="E5248" i="1"/>
  <c r="A5248" i="1"/>
  <c r="H5247" i="1"/>
  <c r="F5247" i="1"/>
  <c r="E5247" i="1"/>
  <c r="A5247" i="1"/>
  <c r="H5246" i="1"/>
  <c r="F5246" i="1"/>
  <c r="E5246" i="1"/>
  <c r="A5246" i="1"/>
  <c r="H5245" i="1"/>
  <c r="F5245" i="1"/>
  <c r="E5245" i="1"/>
  <c r="A5245" i="1"/>
  <c r="H5244" i="1"/>
  <c r="F5244" i="1"/>
  <c r="E5244" i="1"/>
  <c r="A5244" i="1"/>
  <c r="H5243" i="1"/>
  <c r="F5243" i="1"/>
  <c r="E5243" i="1"/>
  <c r="A5243" i="1"/>
  <c r="H5242" i="1"/>
  <c r="F5242" i="1"/>
  <c r="E5242" i="1"/>
  <c r="A5242" i="1"/>
  <c r="H5241" i="1"/>
  <c r="F5241" i="1"/>
  <c r="E5241" i="1"/>
  <c r="A5241" i="1"/>
  <c r="H5240" i="1"/>
  <c r="F5240" i="1"/>
  <c r="E5240" i="1"/>
  <c r="A5240" i="1"/>
  <c r="H5239" i="1"/>
  <c r="F5239" i="1"/>
  <c r="E5239" i="1"/>
  <c r="A5239" i="1"/>
  <c r="H5238" i="1"/>
  <c r="F5238" i="1"/>
  <c r="E5238" i="1"/>
  <c r="A5238" i="1"/>
  <c r="H5237" i="1"/>
  <c r="F5237" i="1"/>
  <c r="E5237" i="1"/>
  <c r="A5237" i="1"/>
  <c r="H5236" i="1"/>
  <c r="F5236" i="1"/>
  <c r="E5236" i="1"/>
  <c r="A5236" i="1"/>
  <c r="H5235" i="1"/>
  <c r="F5235" i="1"/>
  <c r="E5235" i="1"/>
  <c r="A5235" i="1"/>
  <c r="H5234" i="1"/>
  <c r="F5234" i="1"/>
  <c r="E5234" i="1"/>
  <c r="A5234" i="1"/>
  <c r="H5233" i="1"/>
  <c r="F5233" i="1"/>
  <c r="E5233" i="1"/>
  <c r="A5233" i="1"/>
  <c r="H5232" i="1"/>
  <c r="F5232" i="1"/>
  <c r="E5232" i="1"/>
  <c r="A5232" i="1"/>
  <c r="H5231" i="1"/>
  <c r="F5231" i="1"/>
  <c r="E5231" i="1"/>
  <c r="A5231" i="1"/>
  <c r="H5230" i="1"/>
  <c r="F5230" i="1"/>
  <c r="E5230" i="1"/>
  <c r="A5230" i="1"/>
  <c r="H5229" i="1"/>
  <c r="F5229" i="1"/>
  <c r="E5229" i="1"/>
  <c r="A5229" i="1"/>
  <c r="H5228" i="1"/>
  <c r="F5228" i="1"/>
  <c r="E5228" i="1"/>
  <c r="A5228" i="1"/>
  <c r="H5227" i="1"/>
  <c r="F5227" i="1"/>
  <c r="E5227" i="1"/>
  <c r="A5227" i="1"/>
  <c r="H5226" i="1"/>
  <c r="F5226" i="1"/>
  <c r="E5226" i="1"/>
  <c r="A5226" i="1"/>
  <c r="H5225" i="1"/>
  <c r="F5225" i="1"/>
  <c r="E5225" i="1"/>
  <c r="A5225" i="1"/>
  <c r="H5224" i="1"/>
  <c r="F5224" i="1"/>
  <c r="E5224" i="1"/>
  <c r="A5224" i="1"/>
  <c r="H5223" i="1"/>
  <c r="F5223" i="1"/>
  <c r="E5223" i="1"/>
  <c r="A5223" i="1"/>
  <c r="H5222" i="1"/>
  <c r="F5222" i="1"/>
  <c r="E5222" i="1"/>
  <c r="A5222" i="1"/>
  <c r="H5221" i="1"/>
  <c r="F5221" i="1"/>
  <c r="E5221" i="1"/>
  <c r="A5221" i="1"/>
  <c r="H5220" i="1"/>
  <c r="F5220" i="1"/>
  <c r="E5220" i="1"/>
  <c r="A5220" i="1"/>
  <c r="H5219" i="1"/>
  <c r="F5219" i="1"/>
  <c r="E5219" i="1"/>
  <c r="A5219" i="1"/>
  <c r="H5218" i="1"/>
  <c r="F5218" i="1"/>
  <c r="E5218" i="1"/>
  <c r="A5218" i="1"/>
  <c r="H5217" i="1"/>
  <c r="F5217" i="1"/>
  <c r="E5217" i="1"/>
  <c r="A5217" i="1"/>
  <c r="H5216" i="1"/>
  <c r="F5216" i="1"/>
  <c r="E5216" i="1"/>
  <c r="A5216" i="1"/>
  <c r="H5215" i="1"/>
  <c r="F5215" i="1"/>
  <c r="E5215" i="1"/>
  <c r="A5215" i="1"/>
  <c r="H5214" i="1"/>
  <c r="F5214" i="1"/>
  <c r="E5214" i="1"/>
  <c r="A5214" i="1"/>
  <c r="H5213" i="1"/>
  <c r="F5213" i="1"/>
  <c r="E5213" i="1"/>
  <c r="A5213" i="1"/>
  <c r="H5212" i="1"/>
  <c r="F5212" i="1"/>
  <c r="E5212" i="1"/>
  <c r="A5212" i="1"/>
  <c r="H5211" i="1"/>
  <c r="F5211" i="1"/>
  <c r="E5211" i="1"/>
  <c r="A5211" i="1"/>
  <c r="H5210" i="1"/>
  <c r="F5210" i="1"/>
  <c r="E5210" i="1"/>
  <c r="A5210" i="1"/>
  <c r="H5209" i="1"/>
  <c r="F5209" i="1"/>
  <c r="E5209" i="1"/>
  <c r="A5209" i="1"/>
  <c r="H5208" i="1"/>
  <c r="F5208" i="1"/>
  <c r="E5208" i="1"/>
  <c r="A5208" i="1"/>
  <c r="H5207" i="1"/>
  <c r="F5207" i="1"/>
  <c r="E5207" i="1"/>
  <c r="A5207" i="1"/>
  <c r="H5206" i="1"/>
  <c r="F5206" i="1"/>
  <c r="E5206" i="1"/>
  <c r="A5206" i="1"/>
  <c r="H5205" i="1"/>
  <c r="F5205" i="1"/>
  <c r="E5205" i="1"/>
  <c r="A5205" i="1"/>
  <c r="H5204" i="1"/>
  <c r="F5204" i="1"/>
  <c r="E5204" i="1"/>
  <c r="A5204" i="1"/>
  <c r="H5203" i="1"/>
  <c r="F5203" i="1"/>
  <c r="E5203" i="1"/>
  <c r="A5203" i="1"/>
  <c r="H5202" i="1"/>
  <c r="F5202" i="1"/>
  <c r="E5202" i="1"/>
  <c r="A5202" i="1"/>
  <c r="H5201" i="1"/>
  <c r="F5201" i="1"/>
  <c r="E5201" i="1"/>
  <c r="A5201" i="1"/>
  <c r="H5200" i="1"/>
  <c r="F5200" i="1"/>
  <c r="E5200" i="1"/>
  <c r="A5200" i="1"/>
  <c r="H5199" i="1"/>
  <c r="F5199" i="1"/>
  <c r="E5199" i="1"/>
  <c r="A5199" i="1"/>
  <c r="H5198" i="1"/>
  <c r="F5198" i="1"/>
  <c r="E5198" i="1"/>
  <c r="A5198" i="1"/>
  <c r="H5197" i="1"/>
  <c r="F5197" i="1"/>
  <c r="E5197" i="1"/>
  <c r="A5197" i="1"/>
  <c r="H5196" i="1"/>
  <c r="F5196" i="1"/>
  <c r="E5196" i="1"/>
  <c r="A5196" i="1"/>
  <c r="H5195" i="1"/>
  <c r="F5195" i="1"/>
  <c r="E5195" i="1"/>
  <c r="A5195" i="1"/>
  <c r="H5194" i="1"/>
  <c r="F5194" i="1"/>
  <c r="E5194" i="1"/>
  <c r="A5194" i="1"/>
  <c r="H5193" i="1"/>
  <c r="F5193" i="1"/>
  <c r="E5193" i="1"/>
  <c r="A5193" i="1"/>
  <c r="H5192" i="1"/>
  <c r="F5192" i="1"/>
  <c r="E5192" i="1"/>
  <c r="A5192" i="1"/>
  <c r="H5191" i="1"/>
  <c r="F5191" i="1"/>
  <c r="E5191" i="1"/>
  <c r="A5191" i="1"/>
  <c r="H5190" i="1"/>
  <c r="F5190" i="1"/>
  <c r="E5190" i="1"/>
  <c r="A5190" i="1"/>
  <c r="H5189" i="1"/>
  <c r="F5189" i="1"/>
  <c r="E5189" i="1"/>
  <c r="A5189" i="1"/>
  <c r="H5188" i="1"/>
  <c r="F5188" i="1"/>
  <c r="E5188" i="1"/>
  <c r="A5188" i="1"/>
  <c r="H5187" i="1"/>
  <c r="F5187" i="1"/>
  <c r="E5187" i="1"/>
  <c r="A5187" i="1"/>
  <c r="H5186" i="1"/>
  <c r="F5186" i="1"/>
  <c r="E5186" i="1"/>
  <c r="A5186" i="1"/>
  <c r="H5185" i="1"/>
  <c r="F5185" i="1"/>
  <c r="E5185" i="1"/>
  <c r="A5185" i="1"/>
  <c r="H5184" i="1"/>
  <c r="F5184" i="1"/>
  <c r="E5184" i="1"/>
  <c r="A5184" i="1"/>
  <c r="H5183" i="1"/>
  <c r="F5183" i="1"/>
  <c r="E5183" i="1"/>
  <c r="A5183" i="1"/>
  <c r="H5182" i="1"/>
  <c r="F5182" i="1"/>
  <c r="E5182" i="1"/>
  <c r="A5182" i="1"/>
  <c r="H5181" i="1"/>
  <c r="F5181" i="1"/>
  <c r="E5181" i="1"/>
  <c r="A5181" i="1"/>
  <c r="H5180" i="1"/>
  <c r="F5180" i="1"/>
  <c r="E5180" i="1"/>
  <c r="A5180" i="1"/>
  <c r="H5179" i="1"/>
  <c r="F5179" i="1"/>
  <c r="E5179" i="1"/>
  <c r="A5179" i="1"/>
  <c r="H5178" i="1"/>
  <c r="F5178" i="1"/>
  <c r="E5178" i="1"/>
  <c r="A5178" i="1"/>
  <c r="H5177" i="1"/>
  <c r="F5177" i="1"/>
  <c r="E5177" i="1"/>
  <c r="A5177" i="1"/>
  <c r="H5176" i="1"/>
  <c r="F5176" i="1"/>
  <c r="E5176" i="1"/>
  <c r="A5176" i="1"/>
  <c r="H5175" i="1"/>
  <c r="F5175" i="1"/>
  <c r="E5175" i="1"/>
  <c r="A5175" i="1"/>
  <c r="H5174" i="1"/>
  <c r="F5174" i="1"/>
  <c r="E5174" i="1"/>
  <c r="A5174" i="1"/>
  <c r="H5173" i="1"/>
  <c r="F5173" i="1"/>
  <c r="E5173" i="1"/>
  <c r="A5173" i="1"/>
  <c r="H5172" i="1"/>
  <c r="F5172" i="1"/>
  <c r="E5172" i="1"/>
  <c r="A5172" i="1"/>
  <c r="H5171" i="1"/>
  <c r="F5171" i="1"/>
  <c r="E5171" i="1"/>
  <c r="A5171" i="1"/>
  <c r="H5170" i="1"/>
  <c r="F5170" i="1"/>
  <c r="E5170" i="1"/>
  <c r="A5170" i="1"/>
  <c r="H5169" i="1"/>
  <c r="F5169" i="1"/>
  <c r="E5169" i="1"/>
  <c r="A5169" i="1"/>
  <c r="H5168" i="1"/>
  <c r="F5168" i="1"/>
  <c r="E5168" i="1"/>
  <c r="A5168" i="1"/>
  <c r="H5167" i="1"/>
  <c r="F5167" i="1"/>
  <c r="E5167" i="1"/>
  <c r="A5167" i="1"/>
  <c r="H5166" i="1"/>
  <c r="F5166" i="1"/>
  <c r="E5166" i="1"/>
  <c r="A5166" i="1"/>
  <c r="H5165" i="1"/>
  <c r="F5165" i="1"/>
  <c r="E5165" i="1"/>
  <c r="A5165" i="1"/>
  <c r="H5164" i="1"/>
  <c r="F5164" i="1"/>
  <c r="E5164" i="1"/>
  <c r="A5164" i="1"/>
  <c r="H5163" i="1"/>
  <c r="F5163" i="1"/>
  <c r="E5163" i="1"/>
  <c r="A5163" i="1"/>
  <c r="H5162" i="1"/>
  <c r="F5162" i="1"/>
  <c r="E5162" i="1"/>
  <c r="A5162" i="1"/>
  <c r="H5161" i="1"/>
  <c r="F5161" i="1"/>
  <c r="E5161" i="1"/>
  <c r="A5161" i="1"/>
  <c r="H5160" i="1"/>
  <c r="F5160" i="1"/>
  <c r="E5160" i="1"/>
  <c r="A5160" i="1"/>
  <c r="H5159" i="1"/>
  <c r="F5159" i="1"/>
  <c r="E5159" i="1"/>
  <c r="A5159" i="1"/>
  <c r="H5158" i="1"/>
  <c r="F5158" i="1"/>
  <c r="E5158" i="1"/>
  <c r="A5158" i="1"/>
  <c r="H5157" i="1"/>
  <c r="F5157" i="1"/>
  <c r="E5157" i="1"/>
  <c r="A5157" i="1"/>
  <c r="H5156" i="1"/>
  <c r="F5156" i="1"/>
  <c r="E5156" i="1"/>
  <c r="A5156" i="1"/>
  <c r="H5155" i="1"/>
  <c r="F5155" i="1"/>
  <c r="E5155" i="1"/>
  <c r="A5155" i="1"/>
  <c r="H5154" i="1"/>
  <c r="F5154" i="1"/>
  <c r="E5154" i="1"/>
  <c r="A5154" i="1"/>
  <c r="H5153" i="1"/>
  <c r="F5153" i="1"/>
  <c r="E5153" i="1"/>
  <c r="A5153" i="1"/>
  <c r="H5152" i="1"/>
  <c r="F5152" i="1"/>
  <c r="E5152" i="1"/>
  <c r="A5152" i="1"/>
  <c r="H5151" i="1"/>
  <c r="F5151" i="1"/>
  <c r="E5151" i="1"/>
  <c r="A5151" i="1"/>
  <c r="H5150" i="1"/>
  <c r="F5150" i="1"/>
  <c r="E5150" i="1"/>
  <c r="A5150" i="1"/>
  <c r="H5149" i="1"/>
  <c r="F5149" i="1"/>
  <c r="E5149" i="1"/>
  <c r="A5149" i="1"/>
  <c r="H5148" i="1"/>
  <c r="F5148" i="1"/>
  <c r="E5148" i="1"/>
  <c r="A5148" i="1"/>
  <c r="H5147" i="1"/>
  <c r="F5147" i="1"/>
  <c r="E5147" i="1"/>
  <c r="A5147" i="1"/>
  <c r="H5146" i="1"/>
  <c r="F5146" i="1"/>
  <c r="E5146" i="1"/>
  <c r="A5146" i="1"/>
  <c r="H5145" i="1"/>
  <c r="F5145" i="1"/>
  <c r="E5145" i="1"/>
  <c r="A5145" i="1"/>
  <c r="H5144" i="1"/>
  <c r="F5144" i="1"/>
  <c r="E5144" i="1"/>
  <c r="A5144" i="1"/>
  <c r="H5143" i="1"/>
  <c r="F5143" i="1"/>
  <c r="E5143" i="1"/>
  <c r="A5143" i="1"/>
  <c r="H5142" i="1"/>
  <c r="F5142" i="1"/>
  <c r="E5142" i="1"/>
  <c r="A5142" i="1"/>
  <c r="H5141" i="1"/>
  <c r="F5141" i="1"/>
  <c r="E5141" i="1"/>
  <c r="A5141" i="1"/>
  <c r="H5140" i="1"/>
  <c r="F5140" i="1"/>
  <c r="E5140" i="1"/>
  <c r="A5140" i="1"/>
  <c r="H5139" i="1"/>
  <c r="F5139" i="1"/>
  <c r="E5139" i="1"/>
  <c r="A5139" i="1"/>
  <c r="H5138" i="1"/>
  <c r="F5138" i="1"/>
  <c r="E5138" i="1"/>
  <c r="A5138" i="1"/>
  <c r="H5137" i="1"/>
  <c r="F5137" i="1"/>
  <c r="E5137" i="1"/>
  <c r="A5137" i="1"/>
  <c r="H5136" i="1"/>
  <c r="F5136" i="1"/>
  <c r="E5136" i="1"/>
  <c r="A5136" i="1"/>
  <c r="H5135" i="1"/>
  <c r="F5135" i="1"/>
  <c r="E5135" i="1"/>
  <c r="A5135" i="1"/>
  <c r="H5134" i="1"/>
  <c r="F5134" i="1"/>
  <c r="E5134" i="1"/>
  <c r="A5134" i="1"/>
  <c r="H5133" i="1"/>
  <c r="F5133" i="1"/>
  <c r="E5133" i="1"/>
  <c r="A5133" i="1"/>
  <c r="H5132" i="1"/>
  <c r="F5132" i="1"/>
  <c r="E5132" i="1"/>
  <c r="A5132" i="1"/>
  <c r="H5131" i="1"/>
  <c r="F5131" i="1"/>
  <c r="E5131" i="1"/>
  <c r="A5131" i="1"/>
  <c r="H5130" i="1"/>
  <c r="F5130" i="1"/>
  <c r="E5130" i="1"/>
  <c r="A5130" i="1"/>
  <c r="H5129" i="1"/>
  <c r="F5129" i="1"/>
  <c r="E5129" i="1"/>
  <c r="A5129" i="1"/>
  <c r="H5128" i="1"/>
  <c r="F5128" i="1"/>
  <c r="E5128" i="1"/>
  <c r="A5128" i="1"/>
  <c r="H5127" i="1"/>
  <c r="F5127" i="1"/>
  <c r="E5127" i="1"/>
  <c r="A5127" i="1"/>
  <c r="H5126" i="1"/>
  <c r="F5126" i="1"/>
  <c r="E5126" i="1"/>
  <c r="A5126" i="1"/>
  <c r="H5125" i="1"/>
  <c r="F5125" i="1"/>
  <c r="E5125" i="1"/>
  <c r="A5125" i="1"/>
  <c r="H5124" i="1"/>
  <c r="F5124" i="1"/>
  <c r="E5124" i="1"/>
  <c r="A5124" i="1"/>
  <c r="H5123" i="1"/>
  <c r="F5123" i="1"/>
  <c r="E5123" i="1"/>
  <c r="A5123" i="1"/>
  <c r="H5122" i="1"/>
  <c r="F5122" i="1"/>
  <c r="E5122" i="1"/>
  <c r="A5122" i="1"/>
  <c r="H5121" i="1"/>
  <c r="F5121" i="1"/>
  <c r="E5121" i="1"/>
  <c r="A5121" i="1"/>
  <c r="H5120" i="1"/>
  <c r="F5120" i="1"/>
  <c r="E5120" i="1"/>
  <c r="A5120" i="1"/>
  <c r="H5119" i="1"/>
  <c r="F5119" i="1"/>
  <c r="E5119" i="1"/>
  <c r="A5119" i="1"/>
  <c r="H5118" i="1"/>
  <c r="F5118" i="1"/>
  <c r="E5118" i="1"/>
  <c r="A5118" i="1"/>
  <c r="H5117" i="1"/>
  <c r="F5117" i="1"/>
  <c r="E5117" i="1"/>
  <c r="A5117" i="1"/>
  <c r="H5116" i="1"/>
  <c r="F5116" i="1"/>
  <c r="E5116" i="1"/>
  <c r="A5116" i="1"/>
  <c r="H5115" i="1"/>
  <c r="F5115" i="1"/>
  <c r="E5115" i="1"/>
  <c r="A5115" i="1"/>
  <c r="H5114" i="1"/>
  <c r="F5114" i="1"/>
  <c r="E5114" i="1"/>
  <c r="A5114" i="1"/>
  <c r="H5113" i="1"/>
  <c r="F5113" i="1"/>
  <c r="E5113" i="1"/>
  <c r="A5113" i="1"/>
  <c r="H5112" i="1"/>
  <c r="F5112" i="1"/>
  <c r="E5112" i="1"/>
  <c r="A5112" i="1"/>
  <c r="H5111" i="1"/>
  <c r="F5111" i="1"/>
  <c r="E5111" i="1"/>
  <c r="A5111" i="1"/>
  <c r="H5110" i="1"/>
  <c r="F5110" i="1"/>
  <c r="E5110" i="1"/>
  <c r="A5110" i="1"/>
  <c r="H5109" i="1"/>
  <c r="F5109" i="1"/>
  <c r="E5109" i="1"/>
  <c r="A5109" i="1"/>
  <c r="H5108" i="1"/>
  <c r="F5108" i="1"/>
  <c r="E5108" i="1"/>
  <c r="A5108" i="1"/>
  <c r="H5107" i="1"/>
  <c r="F5107" i="1"/>
  <c r="E5107" i="1"/>
  <c r="A5107" i="1"/>
  <c r="H5106" i="1"/>
  <c r="F5106" i="1"/>
  <c r="E5106" i="1"/>
  <c r="A5106" i="1"/>
  <c r="H5105" i="1"/>
  <c r="F5105" i="1"/>
  <c r="E5105" i="1"/>
  <c r="A5105" i="1"/>
  <c r="H5104" i="1"/>
  <c r="F5104" i="1"/>
  <c r="E5104" i="1"/>
  <c r="A5104" i="1"/>
  <c r="H5103" i="1"/>
  <c r="F5103" i="1"/>
  <c r="E5103" i="1"/>
  <c r="A5103" i="1"/>
  <c r="H5102" i="1"/>
  <c r="F5102" i="1"/>
  <c r="E5102" i="1"/>
  <c r="A5102" i="1"/>
  <c r="H5101" i="1"/>
  <c r="F5101" i="1"/>
  <c r="E5101" i="1"/>
  <c r="A5101" i="1"/>
  <c r="H5100" i="1"/>
  <c r="F5100" i="1"/>
  <c r="E5100" i="1"/>
  <c r="A5100" i="1"/>
  <c r="H5099" i="1"/>
  <c r="F5099" i="1"/>
  <c r="E5099" i="1"/>
  <c r="A5099" i="1"/>
  <c r="H5098" i="1"/>
  <c r="F5098" i="1"/>
  <c r="E5098" i="1"/>
  <c r="A5098" i="1"/>
  <c r="H5097" i="1"/>
  <c r="F5097" i="1"/>
  <c r="E5097" i="1"/>
  <c r="A5097" i="1"/>
  <c r="H5096" i="1"/>
  <c r="F5096" i="1"/>
  <c r="E5096" i="1"/>
  <c r="A5096" i="1"/>
  <c r="H5095" i="1"/>
  <c r="F5095" i="1"/>
  <c r="E5095" i="1"/>
  <c r="A5095" i="1"/>
  <c r="H5094" i="1"/>
  <c r="F5094" i="1"/>
  <c r="E5094" i="1"/>
  <c r="A5094" i="1"/>
  <c r="H5093" i="1"/>
  <c r="F5093" i="1"/>
  <c r="E5093" i="1"/>
  <c r="A5093" i="1"/>
  <c r="H5092" i="1"/>
  <c r="F5092" i="1"/>
  <c r="E5092" i="1"/>
  <c r="A5092" i="1"/>
  <c r="H5091" i="1"/>
  <c r="F5091" i="1"/>
  <c r="E5091" i="1"/>
  <c r="A5091" i="1"/>
  <c r="H5090" i="1"/>
  <c r="F5090" i="1"/>
  <c r="E5090" i="1"/>
  <c r="A5090" i="1"/>
  <c r="H5089" i="1"/>
  <c r="F5089" i="1"/>
  <c r="E5089" i="1"/>
  <c r="A5089" i="1"/>
  <c r="H5088" i="1"/>
  <c r="F5088" i="1"/>
  <c r="E5088" i="1"/>
  <c r="A5088" i="1"/>
  <c r="H5087" i="1"/>
  <c r="F5087" i="1"/>
  <c r="E5087" i="1"/>
  <c r="A5087" i="1"/>
  <c r="H5086" i="1"/>
  <c r="F5086" i="1"/>
  <c r="E5086" i="1"/>
  <c r="A5086" i="1"/>
  <c r="H5085" i="1"/>
  <c r="F5085" i="1"/>
  <c r="E5085" i="1"/>
  <c r="A5085" i="1"/>
  <c r="H5084" i="1"/>
  <c r="F5084" i="1"/>
  <c r="E5084" i="1"/>
  <c r="A5084" i="1"/>
  <c r="H5083" i="1"/>
  <c r="F5083" i="1"/>
  <c r="E5083" i="1"/>
  <c r="A5083" i="1"/>
  <c r="H5082" i="1"/>
  <c r="F5082" i="1"/>
  <c r="E5082" i="1"/>
  <c r="A5082" i="1"/>
  <c r="H5081" i="1"/>
  <c r="F5081" i="1"/>
  <c r="E5081" i="1"/>
  <c r="A5081" i="1"/>
  <c r="H5080" i="1"/>
  <c r="F5080" i="1"/>
  <c r="E5080" i="1"/>
  <c r="A5080" i="1"/>
  <c r="H5079" i="1"/>
  <c r="F5079" i="1"/>
  <c r="E5079" i="1"/>
  <c r="A5079" i="1"/>
  <c r="H5078" i="1"/>
  <c r="F5078" i="1"/>
  <c r="E5078" i="1"/>
  <c r="A5078" i="1"/>
  <c r="H5077" i="1"/>
  <c r="F5077" i="1"/>
  <c r="E5077" i="1"/>
  <c r="A5077" i="1"/>
  <c r="H5076" i="1"/>
  <c r="F5076" i="1"/>
  <c r="E5076" i="1"/>
  <c r="A5076" i="1"/>
  <c r="H5075" i="1"/>
  <c r="F5075" i="1"/>
  <c r="E5075" i="1"/>
  <c r="A5075" i="1"/>
  <c r="H5074" i="1"/>
  <c r="F5074" i="1"/>
  <c r="E5074" i="1"/>
  <c r="A5074" i="1"/>
  <c r="H5073" i="1"/>
  <c r="F5073" i="1"/>
  <c r="E5073" i="1"/>
  <c r="A5073" i="1"/>
  <c r="H5072" i="1"/>
  <c r="F5072" i="1"/>
  <c r="E5072" i="1"/>
  <c r="A5072" i="1"/>
  <c r="H5071" i="1"/>
  <c r="F5071" i="1"/>
  <c r="E5071" i="1"/>
  <c r="A5071" i="1"/>
  <c r="H5070" i="1"/>
  <c r="F5070" i="1"/>
  <c r="E5070" i="1"/>
  <c r="A5070" i="1"/>
  <c r="H5069" i="1"/>
  <c r="F5069" i="1"/>
  <c r="E5069" i="1"/>
  <c r="A5069" i="1"/>
  <c r="H5068" i="1"/>
  <c r="F5068" i="1"/>
  <c r="E5068" i="1"/>
  <c r="A5068" i="1"/>
  <c r="H5067" i="1"/>
  <c r="F5067" i="1"/>
  <c r="E5067" i="1"/>
  <c r="A5067" i="1"/>
  <c r="H5066" i="1"/>
  <c r="F5066" i="1"/>
  <c r="E5066" i="1"/>
  <c r="A5066" i="1"/>
  <c r="H5065" i="1"/>
  <c r="F5065" i="1"/>
  <c r="E5065" i="1"/>
  <c r="A5065" i="1"/>
  <c r="H5064" i="1"/>
  <c r="F5064" i="1"/>
  <c r="E5064" i="1"/>
  <c r="A5064" i="1"/>
  <c r="H5063" i="1"/>
  <c r="F5063" i="1"/>
  <c r="E5063" i="1"/>
  <c r="A5063" i="1"/>
  <c r="H5062" i="1"/>
  <c r="F5062" i="1"/>
  <c r="E5062" i="1"/>
  <c r="A5062" i="1"/>
  <c r="H5061" i="1"/>
  <c r="F5061" i="1"/>
  <c r="E5061" i="1"/>
  <c r="A5061" i="1"/>
  <c r="H5060" i="1"/>
  <c r="F5060" i="1"/>
  <c r="E5060" i="1"/>
  <c r="A5060" i="1"/>
  <c r="H5059" i="1"/>
  <c r="F5059" i="1"/>
  <c r="E5059" i="1"/>
  <c r="A5059" i="1"/>
  <c r="H5058" i="1"/>
  <c r="F5058" i="1"/>
  <c r="E5058" i="1"/>
  <c r="A5058" i="1"/>
  <c r="H5057" i="1"/>
  <c r="F5057" i="1"/>
  <c r="E5057" i="1"/>
  <c r="A5057" i="1"/>
  <c r="H5056" i="1"/>
  <c r="F5056" i="1"/>
  <c r="E5056" i="1"/>
  <c r="A5056" i="1"/>
  <c r="H5055" i="1"/>
  <c r="F5055" i="1"/>
  <c r="E5055" i="1"/>
  <c r="A5055" i="1"/>
  <c r="H5054" i="1"/>
  <c r="F5054" i="1"/>
  <c r="E5054" i="1"/>
  <c r="A5054" i="1"/>
  <c r="H5053" i="1"/>
  <c r="F5053" i="1"/>
  <c r="E5053" i="1"/>
  <c r="A5053" i="1"/>
  <c r="H5052" i="1"/>
  <c r="F5052" i="1"/>
  <c r="E5052" i="1"/>
  <c r="A5052" i="1"/>
  <c r="H5051" i="1"/>
  <c r="F5051" i="1"/>
  <c r="E5051" i="1"/>
  <c r="A5051" i="1"/>
  <c r="H5050" i="1"/>
  <c r="F5050" i="1"/>
  <c r="E5050" i="1"/>
  <c r="A5050" i="1"/>
  <c r="H5049" i="1"/>
  <c r="F5049" i="1"/>
  <c r="E5049" i="1"/>
  <c r="A5049" i="1"/>
  <c r="H5048" i="1"/>
  <c r="F5048" i="1"/>
  <c r="E5048" i="1"/>
  <c r="A5048" i="1"/>
  <c r="H5047" i="1"/>
  <c r="F5047" i="1"/>
  <c r="E5047" i="1"/>
  <c r="A5047" i="1"/>
  <c r="H5046" i="1"/>
  <c r="F5046" i="1"/>
  <c r="E5046" i="1"/>
  <c r="A5046" i="1"/>
  <c r="H5045" i="1"/>
  <c r="F5045" i="1"/>
  <c r="E5045" i="1"/>
  <c r="A5045" i="1"/>
  <c r="H5044" i="1"/>
  <c r="F5044" i="1"/>
  <c r="E5044" i="1"/>
  <c r="A5044" i="1"/>
  <c r="H5043" i="1"/>
  <c r="F5043" i="1"/>
  <c r="E5043" i="1"/>
  <c r="A5043" i="1"/>
  <c r="H5042" i="1"/>
  <c r="F5042" i="1"/>
  <c r="E5042" i="1"/>
  <c r="A5042" i="1"/>
  <c r="H5041" i="1"/>
  <c r="F5041" i="1"/>
  <c r="E5041" i="1"/>
  <c r="A5041" i="1"/>
  <c r="H5040" i="1"/>
  <c r="F5040" i="1"/>
  <c r="E5040" i="1"/>
  <c r="A5040" i="1"/>
  <c r="H5039" i="1"/>
  <c r="F5039" i="1"/>
  <c r="E5039" i="1"/>
  <c r="A5039" i="1"/>
  <c r="H5038" i="1"/>
  <c r="F5038" i="1"/>
  <c r="E5038" i="1"/>
  <c r="A5038" i="1"/>
  <c r="H5037" i="1"/>
  <c r="F5037" i="1"/>
  <c r="E5037" i="1"/>
  <c r="A5037" i="1"/>
  <c r="H5036" i="1"/>
  <c r="F5036" i="1"/>
  <c r="E5036" i="1"/>
  <c r="A5036" i="1"/>
  <c r="H5035" i="1"/>
  <c r="F5035" i="1"/>
  <c r="E5035" i="1"/>
  <c r="A5035" i="1"/>
  <c r="H5034" i="1"/>
  <c r="F5034" i="1"/>
  <c r="E5034" i="1"/>
  <c r="A5034" i="1"/>
  <c r="H5033" i="1"/>
  <c r="F5033" i="1"/>
  <c r="E5033" i="1"/>
  <c r="A5033" i="1"/>
  <c r="H5032" i="1"/>
  <c r="F5032" i="1"/>
  <c r="E5032" i="1"/>
  <c r="A5032" i="1"/>
  <c r="H5031" i="1"/>
  <c r="F5031" i="1"/>
  <c r="E5031" i="1"/>
  <c r="A5031" i="1"/>
  <c r="H5030" i="1"/>
  <c r="F5030" i="1"/>
  <c r="E5030" i="1"/>
  <c r="A5030" i="1"/>
  <c r="H5029" i="1"/>
  <c r="F5029" i="1"/>
  <c r="E5029" i="1"/>
  <c r="A5029" i="1"/>
  <c r="H5028" i="1"/>
  <c r="F5028" i="1"/>
  <c r="E5028" i="1"/>
  <c r="A5028" i="1"/>
  <c r="H5027" i="1"/>
  <c r="F5027" i="1"/>
  <c r="E5027" i="1"/>
  <c r="A5027" i="1"/>
  <c r="H5026" i="1"/>
  <c r="F5026" i="1"/>
  <c r="E5026" i="1"/>
  <c r="A5026" i="1"/>
  <c r="H5025" i="1"/>
  <c r="F5025" i="1"/>
  <c r="E5025" i="1"/>
  <c r="A5025" i="1"/>
  <c r="H5024" i="1"/>
  <c r="F5024" i="1"/>
  <c r="E5024" i="1"/>
  <c r="A5024" i="1"/>
  <c r="H5023" i="1"/>
  <c r="F5023" i="1"/>
  <c r="E5023" i="1"/>
  <c r="A5023" i="1"/>
  <c r="H5022" i="1"/>
  <c r="F5022" i="1"/>
  <c r="E5022" i="1"/>
  <c r="A5022" i="1"/>
  <c r="H5021" i="1"/>
  <c r="F5021" i="1"/>
  <c r="E5021" i="1"/>
  <c r="A5021" i="1"/>
  <c r="H5020" i="1"/>
  <c r="F5020" i="1"/>
  <c r="E5020" i="1"/>
  <c r="A5020" i="1"/>
  <c r="H5019" i="1"/>
  <c r="F5019" i="1"/>
  <c r="E5019" i="1"/>
  <c r="A5019" i="1"/>
  <c r="H5018" i="1"/>
  <c r="F5018" i="1"/>
  <c r="E5018" i="1"/>
  <c r="A5018" i="1"/>
  <c r="H5017" i="1"/>
  <c r="F5017" i="1"/>
  <c r="E5017" i="1"/>
  <c r="A5017" i="1"/>
  <c r="H5016" i="1"/>
  <c r="F5016" i="1"/>
  <c r="E5016" i="1"/>
  <c r="A5016" i="1"/>
  <c r="H5015" i="1"/>
  <c r="F5015" i="1"/>
  <c r="E5015" i="1"/>
  <c r="A5015" i="1"/>
  <c r="H5014" i="1"/>
  <c r="F5014" i="1"/>
  <c r="E5014" i="1"/>
  <c r="A5014" i="1"/>
  <c r="H5013" i="1"/>
  <c r="F5013" i="1"/>
  <c r="E5013" i="1"/>
  <c r="A5013" i="1"/>
  <c r="H5012" i="1"/>
  <c r="F5012" i="1"/>
  <c r="E5012" i="1"/>
  <c r="A5012" i="1"/>
  <c r="H5011" i="1"/>
  <c r="F5011" i="1"/>
  <c r="E5011" i="1"/>
  <c r="A5011" i="1"/>
  <c r="H5010" i="1"/>
  <c r="F5010" i="1"/>
  <c r="E5010" i="1"/>
  <c r="A5010" i="1"/>
  <c r="H5009" i="1"/>
  <c r="F5009" i="1"/>
  <c r="E5009" i="1"/>
  <c r="A5009" i="1"/>
  <c r="H5008" i="1"/>
  <c r="F5008" i="1"/>
  <c r="E5008" i="1"/>
  <c r="A5008" i="1"/>
  <c r="H5007" i="1"/>
  <c r="F5007" i="1"/>
  <c r="E5007" i="1"/>
  <c r="A5007" i="1"/>
  <c r="H5006" i="1"/>
  <c r="F5006" i="1"/>
  <c r="E5006" i="1"/>
  <c r="A5006" i="1"/>
  <c r="H5005" i="1"/>
  <c r="F5005" i="1"/>
  <c r="E5005" i="1"/>
  <c r="A5005" i="1"/>
  <c r="H5004" i="1"/>
  <c r="F5004" i="1"/>
  <c r="E5004" i="1"/>
  <c r="A5004" i="1"/>
  <c r="H5003" i="1"/>
  <c r="F5003" i="1"/>
  <c r="E5003" i="1"/>
  <c r="A5003" i="1"/>
  <c r="H5002" i="1"/>
  <c r="F5002" i="1"/>
  <c r="E5002" i="1"/>
  <c r="A5002" i="1"/>
  <c r="H5001" i="1"/>
  <c r="F5001" i="1"/>
  <c r="E5001" i="1"/>
  <c r="A5001" i="1"/>
  <c r="H5000" i="1"/>
  <c r="F5000" i="1"/>
  <c r="E5000" i="1"/>
  <c r="A5000" i="1"/>
  <c r="H4999" i="1"/>
  <c r="F4999" i="1"/>
  <c r="E4999" i="1"/>
  <c r="A4999" i="1"/>
  <c r="H4998" i="1"/>
  <c r="F4998" i="1"/>
  <c r="E4998" i="1"/>
  <c r="A4998" i="1"/>
  <c r="H4997" i="1"/>
  <c r="F4997" i="1"/>
  <c r="E4997" i="1"/>
  <c r="A4997" i="1"/>
  <c r="H4996" i="1"/>
  <c r="F4996" i="1"/>
  <c r="E4996" i="1"/>
  <c r="A4996" i="1"/>
  <c r="H4995" i="1"/>
  <c r="F4995" i="1"/>
  <c r="E4995" i="1"/>
  <c r="A4995" i="1"/>
  <c r="H4994" i="1"/>
  <c r="F4994" i="1"/>
  <c r="E4994" i="1"/>
  <c r="A4994" i="1"/>
  <c r="H4993" i="1"/>
  <c r="F4993" i="1"/>
  <c r="E4993" i="1"/>
  <c r="A4993" i="1"/>
  <c r="H4992" i="1"/>
  <c r="F4992" i="1"/>
  <c r="E4992" i="1"/>
  <c r="A4992" i="1"/>
  <c r="H4991" i="1"/>
  <c r="F4991" i="1"/>
  <c r="E4991" i="1"/>
  <c r="A4991" i="1"/>
  <c r="H4990" i="1"/>
  <c r="F4990" i="1"/>
  <c r="E4990" i="1"/>
  <c r="A4990" i="1"/>
  <c r="H4989" i="1"/>
  <c r="F4989" i="1"/>
  <c r="E4989" i="1"/>
  <c r="A4989" i="1"/>
  <c r="H4988" i="1"/>
  <c r="F4988" i="1"/>
  <c r="E4988" i="1"/>
  <c r="A4988" i="1"/>
  <c r="H4987" i="1"/>
  <c r="F4987" i="1"/>
  <c r="E4987" i="1"/>
  <c r="A4987" i="1"/>
  <c r="H4986" i="1"/>
  <c r="F4986" i="1"/>
  <c r="E4986" i="1"/>
  <c r="A4986" i="1"/>
  <c r="H4985" i="1"/>
  <c r="F4985" i="1"/>
  <c r="E4985" i="1"/>
  <c r="A4985" i="1"/>
  <c r="H4984" i="1"/>
  <c r="F4984" i="1"/>
  <c r="E4984" i="1"/>
  <c r="A4984" i="1"/>
  <c r="H4983" i="1"/>
  <c r="F4983" i="1"/>
  <c r="E4983" i="1"/>
  <c r="A4983" i="1"/>
  <c r="H4982" i="1"/>
  <c r="F4982" i="1"/>
  <c r="E4982" i="1"/>
  <c r="A4982" i="1"/>
  <c r="H4981" i="1"/>
  <c r="F4981" i="1"/>
  <c r="E4981" i="1"/>
  <c r="A4981" i="1"/>
  <c r="H4980" i="1"/>
  <c r="F4980" i="1"/>
  <c r="E4980" i="1"/>
  <c r="A4980" i="1"/>
  <c r="H4979" i="1"/>
  <c r="F4979" i="1"/>
  <c r="E4979" i="1"/>
  <c r="A4979" i="1"/>
  <c r="H4978" i="1"/>
  <c r="F4978" i="1"/>
  <c r="E4978" i="1"/>
  <c r="A4978" i="1"/>
  <c r="H4977" i="1"/>
  <c r="F4977" i="1"/>
  <c r="E4977" i="1"/>
  <c r="A4977" i="1"/>
  <c r="H4976" i="1"/>
  <c r="F4976" i="1"/>
  <c r="E4976" i="1"/>
  <c r="A4976" i="1"/>
  <c r="H4975" i="1"/>
  <c r="F4975" i="1"/>
  <c r="E4975" i="1"/>
  <c r="A4975" i="1"/>
  <c r="H4974" i="1"/>
  <c r="F4974" i="1"/>
  <c r="E4974" i="1"/>
  <c r="A4974" i="1"/>
  <c r="H4973" i="1"/>
  <c r="F4973" i="1"/>
  <c r="E4973" i="1"/>
  <c r="A4973" i="1"/>
  <c r="H4972" i="1"/>
  <c r="F4972" i="1"/>
  <c r="E4972" i="1"/>
  <c r="A4972" i="1"/>
  <c r="H4971" i="1"/>
  <c r="F4971" i="1"/>
  <c r="E4971" i="1"/>
  <c r="A4971" i="1"/>
  <c r="H4970" i="1"/>
  <c r="F4970" i="1"/>
  <c r="E4970" i="1"/>
  <c r="A4970" i="1"/>
  <c r="H4969" i="1"/>
  <c r="F4969" i="1"/>
  <c r="E4969" i="1"/>
  <c r="A4969" i="1"/>
  <c r="H4968" i="1"/>
  <c r="F4968" i="1"/>
  <c r="E4968" i="1"/>
  <c r="A4968" i="1"/>
  <c r="H4967" i="1"/>
  <c r="F4967" i="1"/>
  <c r="E4967" i="1"/>
  <c r="A4967" i="1"/>
  <c r="H4966" i="1"/>
  <c r="F4966" i="1"/>
  <c r="E4966" i="1"/>
  <c r="A4966" i="1"/>
  <c r="H4965" i="1"/>
  <c r="F4965" i="1"/>
  <c r="E4965" i="1"/>
  <c r="A4965" i="1"/>
  <c r="H4964" i="1"/>
  <c r="F4964" i="1"/>
  <c r="E4964" i="1"/>
  <c r="A4964" i="1"/>
  <c r="H4963" i="1"/>
  <c r="F4963" i="1"/>
  <c r="E4963" i="1"/>
  <c r="A4963" i="1"/>
  <c r="H4962" i="1"/>
  <c r="F4962" i="1"/>
  <c r="E4962" i="1"/>
  <c r="A4962" i="1"/>
  <c r="H4961" i="1"/>
  <c r="F4961" i="1"/>
  <c r="E4961" i="1"/>
  <c r="A4961" i="1"/>
  <c r="H4960" i="1"/>
  <c r="F4960" i="1"/>
  <c r="E4960" i="1"/>
  <c r="A4960" i="1"/>
  <c r="H4959" i="1"/>
  <c r="F4959" i="1"/>
  <c r="E4959" i="1"/>
  <c r="A4959" i="1"/>
  <c r="H4958" i="1"/>
  <c r="F4958" i="1"/>
  <c r="E4958" i="1"/>
  <c r="A4958" i="1"/>
  <c r="H4957" i="1"/>
  <c r="F4957" i="1"/>
  <c r="E4957" i="1"/>
  <c r="A4957" i="1"/>
  <c r="H4956" i="1"/>
  <c r="F4956" i="1"/>
  <c r="E4956" i="1"/>
  <c r="A4956" i="1"/>
  <c r="H4955" i="1"/>
  <c r="F4955" i="1"/>
  <c r="E4955" i="1"/>
  <c r="A4955" i="1"/>
  <c r="H4954" i="1"/>
  <c r="F4954" i="1"/>
  <c r="E4954" i="1"/>
  <c r="A4954" i="1"/>
  <c r="H4953" i="1"/>
  <c r="F4953" i="1"/>
  <c r="E4953" i="1"/>
  <c r="A4953" i="1"/>
  <c r="H4952" i="1"/>
  <c r="F4952" i="1"/>
  <c r="E4952" i="1"/>
  <c r="A4952" i="1"/>
  <c r="H4951" i="1"/>
  <c r="F4951" i="1"/>
  <c r="E4951" i="1"/>
  <c r="A4951" i="1"/>
  <c r="H4950" i="1"/>
  <c r="F4950" i="1"/>
  <c r="E4950" i="1"/>
  <c r="A4950" i="1"/>
  <c r="H4949" i="1"/>
  <c r="F4949" i="1"/>
  <c r="E4949" i="1"/>
  <c r="A4949" i="1"/>
  <c r="H4948" i="1"/>
  <c r="F4948" i="1"/>
  <c r="E4948" i="1"/>
  <c r="A4948" i="1"/>
  <c r="H4947" i="1"/>
  <c r="F4947" i="1"/>
  <c r="E4947" i="1"/>
  <c r="A4947" i="1"/>
  <c r="H4946" i="1"/>
  <c r="F4946" i="1"/>
  <c r="E4946" i="1"/>
  <c r="A4946" i="1"/>
  <c r="H4945" i="1"/>
  <c r="F4945" i="1"/>
  <c r="E4945" i="1"/>
  <c r="A4945" i="1"/>
  <c r="H4944" i="1"/>
  <c r="F4944" i="1"/>
  <c r="E4944" i="1"/>
  <c r="A4944" i="1"/>
  <c r="H4943" i="1"/>
  <c r="F4943" i="1"/>
  <c r="E4943" i="1"/>
  <c r="A4943" i="1"/>
  <c r="H4942" i="1"/>
  <c r="F4942" i="1"/>
  <c r="E4942" i="1"/>
  <c r="A4942" i="1"/>
  <c r="H4941" i="1"/>
  <c r="F4941" i="1"/>
  <c r="E4941" i="1"/>
  <c r="A4941" i="1"/>
  <c r="H4940" i="1"/>
  <c r="F4940" i="1"/>
  <c r="E4940" i="1"/>
  <c r="A4940" i="1"/>
  <c r="H4939" i="1"/>
  <c r="F4939" i="1"/>
  <c r="E4939" i="1"/>
  <c r="A4939" i="1"/>
  <c r="H4938" i="1"/>
  <c r="F4938" i="1"/>
  <c r="E4938" i="1"/>
  <c r="A4938" i="1"/>
  <c r="H4937" i="1"/>
  <c r="F4937" i="1"/>
  <c r="E4937" i="1"/>
  <c r="A4937" i="1"/>
  <c r="H4936" i="1"/>
  <c r="F4936" i="1"/>
  <c r="E4936" i="1"/>
  <c r="A4936" i="1"/>
  <c r="H4935" i="1"/>
  <c r="F4935" i="1"/>
  <c r="E4935" i="1"/>
  <c r="A4935" i="1"/>
  <c r="H4934" i="1"/>
  <c r="F4934" i="1"/>
  <c r="E4934" i="1"/>
  <c r="A4934" i="1"/>
  <c r="H4933" i="1"/>
  <c r="F4933" i="1"/>
  <c r="E4933" i="1"/>
  <c r="A4933" i="1"/>
  <c r="H4932" i="1"/>
  <c r="F4932" i="1"/>
  <c r="E4932" i="1"/>
  <c r="A4932" i="1"/>
  <c r="H4931" i="1"/>
  <c r="F4931" i="1"/>
  <c r="E4931" i="1"/>
  <c r="A4931" i="1"/>
  <c r="H4930" i="1"/>
  <c r="F4930" i="1"/>
  <c r="E4930" i="1"/>
  <c r="A4930" i="1"/>
  <c r="H4929" i="1"/>
  <c r="F4929" i="1"/>
  <c r="E4929" i="1"/>
  <c r="A4929" i="1"/>
  <c r="H4928" i="1"/>
  <c r="F4928" i="1"/>
  <c r="E4928" i="1"/>
  <c r="A4928" i="1"/>
  <c r="H4927" i="1"/>
  <c r="F4927" i="1"/>
  <c r="E4927" i="1"/>
  <c r="A4927" i="1"/>
  <c r="H4926" i="1"/>
  <c r="F4926" i="1"/>
  <c r="E4926" i="1"/>
  <c r="A4926" i="1"/>
  <c r="H4925" i="1"/>
  <c r="F4925" i="1"/>
  <c r="E4925" i="1"/>
  <c r="A4925" i="1"/>
  <c r="H4924" i="1"/>
  <c r="F4924" i="1"/>
  <c r="E4924" i="1"/>
  <c r="A4924" i="1"/>
  <c r="H4923" i="1"/>
  <c r="F4923" i="1"/>
  <c r="E4923" i="1"/>
  <c r="A4923" i="1"/>
  <c r="H4922" i="1"/>
  <c r="F4922" i="1"/>
  <c r="E4922" i="1"/>
  <c r="A4922" i="1"/>
  <c r="H4921" i="1"/>
  <c r="F4921" i="1"/>
  <c r="E4921" i="1"/>
  <c r="A4921" i="1"/>
  <c r="H4920" i="1"/>
  <c r="F4920" i="1"/>
  <c r="E4920" i="1"/>
  <c r="A4920" i="1"/>
  <c r="H4919" i="1"/>
  <c r="F4919" i="1"/>
  <c r="E4919" i="1"/>
  <c r="A4919" i="1"/>
  <c r="H4918" i="1"/>
  <c r="F4918" i="1"/>
  <c r="E4918" i="1"/>
  <c r="A4918" i="1"/>
  <c r="H4917" i="1"/>
  <c r="F4917" i="1"/>
  <c r="E4917" i="1"/>
  <c r="A4917" i="1"/>
  <c r="H4916" i="1"/>
  <c r="F4916" i="1"/>
  <c r="E4916" i="1"/>
  <c r="A4916" i="1"/>
  <c r="H4915" i="1"/>
  <c r="F4915" i="1"/>
  <c r="E4915" i="1"/>
  <c r="A4915" i="1"/>
  <c r="H4914" i="1"/>
  <c r="F4914" i="1"/>
  <c r="E4914" i="1"/>
  <c r="A4914" i="1"/>
  <c r="H4913" i="1"/>
  <c r="F4913" i="1"/>
  <c r="E4913" i="1"/>
  <c r="A4913" i="1"/>
  <c r="H4912" i="1"/>
  <c r="F4912" i="1"/>
  <c r="E4912" i="1"/>
  <c r="A4912" i="1"/>
  <c r="H4911" i="1"/>
  <c r="F4911" i="1"/>
  <c r="E4911" i="1"/>
  <c r="A4911" i="1"/>
  <c r="H4910" i="1"/>
  <c r="F4910" i="1"/>
  <c r="E4910" i="1"/>
  <c r="A4910" i="1"/>
  <c r="H4909" i="1"/>
  <c r="F4909" i="1"/>
  <c r="E4909" i="1"/>
  <c r="A4909" i="1"/>
  <c r="H4908" i="1"/>
  <c r="F4908" i="1"/>
  <c r="E4908" i="1"/>
  <c r="A4908" i="1"/>
  <c r="H4907" i="1"/>
  <c r="F4907" i="1"/>
  <c r="E4907" i="1"/>
  <c r="A4907" i="1"/>
  <c r="H4906" i="1"/>
  <c r="F4906" i="1"/>
  <c r="E4906" i="1"/>
  <c r="A4906" i="1"/>
  <c r="H4905" i="1"/>
  <c r="F4905" i="1"/>
  <c r="E4905" i="1"/>
  <c r="A4905" i="1"/>
  <c r="H4904" i="1"/>
  <c r="F4904" i="1"/>
  <c r="E4904" i="1"/>
  <c r="A4904" i="1"/>
  <c r="H4903" i="1"/>
  <c r="F4903" i="1"/>
  <c r="E4903" i="1"/>
  <c r="A4903" i="1"/>
  <c r="H4902" i="1"/>
  <c r="F4902" i="1"/>
  <c r="E4902" i="1"/>
  <c r="A4902" i="1"/>
  <c r="H4901" i="1"/>
  <c r="F4901" i="1"/>
  <c r="E4901" i="1"/>
  <c r="A4901" i="1"/>
  <c r="H4900" i="1"/>
  <c r="F4900" i="1"/>
  <c r="E4900" i="1"/>
  <c r="A4900" i="1"/>
  <c r="H4899" i="1"/>
  <c r="F4899" i="1"/>
  <c r="E4899" i="1"/>
  <c r="A4899" i="1"/>
  <c r="H4898" i="1"/>
  <c r="F4898" i="1"/>
  <c r="E4898" i="1"/>
  <c r="A4898" i="1"/>
  <c r="H4897" i="1"/>
  <c r="F4897" i="1"/>
  <c r="E4897" i="1"/>
  <c r="A4897" i="1"/>
  <c r="H4896" i="1"/>
  <c r="F4896" i="1"/>
  <c r="E4896" i="1"/>
  <c r="A4896" i="1"/>
  <c r="H4895" i="1"/>
  <c r="F4895" i="1"/>
  <c r="E4895" i="1"/>
  <c r="A4895" i="1"/>
  <c r="H4894" i="1"/>
  <c r="F4894" i="1"/>
  <c r="E4894" i="1"/>
  <c r="A4894" i="1"/>
  <c r="H4893" i="1"/>
  <c r="F4893" i="1"/>
  <c r="E4893" i="1"/>
  <c r="A4893" i="1"/>
  <c r="H4892" i="1"/>
  <c r="F4892" i="1"/>
  <c r="E4892" i="1"/>
  <c r="A4892" i="1"/>
  <c r="H4891" i="1"/>
  <c r="F4891" i="1"/>
  <c r="E4891" i="1"/>
  <c r="A4891" i="1"/>
  <c r="H4890" i="1"/>
  <c r="F4890" i="1"/>
  <c r="E4890" i="1"/>
  <c r="A4890" i="1"/>
  <c r="H4889" i="1"/>
  <c r="F4889" i="1"/>
  <c r="E4889" i="1"/>
  <c r="A4889" i="1"/>
  <c r="H4888" i="1"/>
  <c r="F4888" i="1"/>
  <c r="E4888" i="1"/>
  <c r="A4888" i="1"/>
  <c r="H4887" i="1"/>
  <c r="F4887" i="1"/>
  <c r="E4887" i="1"/>
  <c r="A4887" i="1"/>
  <c r="H4886" i="1"/>
  <c r="F4886" i="1"/>
  <c r="E4886" i="1"/>
  <c r="A4886" i="1"/>
  <c r="H4885" i="1"/>
  <c r="F4885" i="1"/>
  <c r="E4885" i="1"/>
  <c r="A4885" i="1"/>
  <c r="H4884" i="1"/>
  <c r="F4884" i="1"/>
  <c r="E4884" i="1"/>
  <c r="A4884" i="1"/>
  <c r="H4883" i="1"/>
  <c r="F4883" i="1"/>
  <c r="E4883" i="1"/>
  <c r="A4883" i="1"/>
  <c r="H4882" i="1"/>
  <c r="F4882" i="1"/>
  <c r="E4882" i="1"/>
  <c r="A4882" i="1"/>
  <c r="H4881" i="1"/>
  <c r="F4881" i="1"/>
  <c r="E4881" i="1"/>
  <c r="A4881" i="1"/>
  <c r="H4880" i="1"/>
  <c r="F4880" i="1"/>
  <c r="E4880" i="1"/>
  <c r="A4880" i="1"/>
  <c r="H4879" i="1"/>
  <c r="F4879" i="1"/>
  <c r="E4879" i="1"/>
  <c r="A4879" i="1"/>
  <c r="H4878" i="1"/>
  <c r="F4878" i="1"/>
  <c r="E4878" i="1"/>
  <c r="A4878" i="1"/>
  <c r="H4877" i="1"/>
  <c r="F4877" i="1"/>
  <c r="E4877" i="1"/>
  <c r="A4877" i="1"/>
  <c r="H4876" i="1"/>
  <c r="F4876" i="1"/>
  <c r="E4876" i="1"/>
  <c r="A4876" i="1"/>
  <c r="H4875" i="1"/>
  <c r="F4875" i="1"/>
  <c r="E4875" i="1"/>
  <c r="A4875" i="1"/>
  <c r="H4874" i="1"/>
  <c r="F4874" i="1"/>
  <c r="E4874" i="1"/>
  <c r="A4874" i="1"/>
  <c r="H4873" i="1"/>
  <c r="F4873" i="1"/>
  <c r="E4873" i="1"/>
  <c r="A4873" i="1"/>
  <c r="H4872" i="1"/>
  <c r="F4872" i="1"/>
  <c r="E4872" i="1"/>
  <c r="A4872" i="1"/>
  <c r="H4871" i="1"/>
  <c r="F4871" i="1"/>
  <c r="E4871" i="1"/>
  <c r="A4871" i="1"/>
  <c r="H4870" i="1"/>
  <c r="F4870" i="1"/>
  <c r="E4870" i="1"/>
  <c r="A4870" i="1"/>
  <c r="H4869" i="1"/>
  <c r="F4869" i="1"/>
  <c r="E4869" i="1"/>
  <c r="A4869" i="1"/>
  <c r="H4868" i="1"/>
  <c r="F4868" i="1"/>
  <c r="E4868" i="1"/>
  <c r="A4868" i="1"/>
  <c r="H4867" i="1"/>
  <c r="F4867" i="1"/>
  <c r="E4867" i="1"/>
  <c r="A4867" i="1"/>
  <c r="H4866" i="1"/>
  <c r="F4866" i="1"/>
  <c r="E4866" i="1"/>
  <c r="A4866" i="1"/>
  <c r="H4865" i="1"/>
  <c r="F4865" i="1"/>
  <c r="E4865" i="1"/>
  <c r="A4865" i="1"/>
  <c r="H4864" i="1"/>
  <c r="F4864" i="1"/>
  <c r="E4864" i="1"/>
  <c r="A4864" i="1"/>
  <c r="H4863" i="1"/>
  <c r="F4863" i="1"/>
  <c r="E4863" i="1"/>
  <c r="A4863" i="1"/>
  <c r="H4862" i="1"/>
  <c r="F4862" i="1"/>
  <c r="E4862" i="1"/>
  <c r="A4862" i="1"/>
  <c r="H4861" i="1"/>
  <c r="F4861" i="1"/>
  <c r="E4861" i="1"/>
  <c r="A4861" i="1"/>
  <c r="H4860" i="1"/>
  <c r="F4860" i="1"/>
  <c r="E4860" i="1"/>
  <c r="A4860" i="1"/>
  <c r="H4859" i="1"/>
  <c r="F4859" i="1"/>
  <c r="E4859" i="1"/>
  <c r="A4859" i="1"/>
  <c r="H4858" i="1"/>
  <c r="F4858" i="1"/>
  <c r="E4858" i="1"/>
  <c r="A4858" i="1"/>
  <c r="H4857" i="1"/>
  <c r="F4857" i="1"/>
  <c r="E4857" i="1"/>
  <c r="A4857" i="1"/>
  <c r="H4856" i="1"/>
  <c r="F4856" i="1"/>
  <c r="E4856" i="1"/>
  <c r="A4856" i="1"/>
  <c r="H4855" i="1"/>
  <c r="F4855" i="1"/>
  <c r="E4855" i="1"/>
  <c r="A4855" i="1"/>
  <c r="H4854" i="1"/>
  <c r="F4854" i="1"/>
  <c r="E4854" i="1"/>
  <c r="A4854" i="1"/>
  <c r="H4853" i="1"/>
  <c r="F4853" i="1"/>
  <c r="E4853" i="1"/>
  <c r="A4853" i="1"/>
  <c r="H4852" i="1"/>
  <c r="F4852" i="1"/>
  <c r="E4852" i="1"/>
  <c r="A4852" i="1"/>
  <c r="H4851" i="1"/>
  <c r="F4851" i="1"/>
  <c r="E4851" i="1"/>
  <c r="A4851" i="1"/>
  <c r="H4850" i="1"/>
  <c r="F4850" i="1"/>
  <c r="E4850" i="1"/>
  <c r="A4850" i="1"/>
  <c r="H4849" i="1"/>
  <c r="F4849" i="1"/>
  <c r="E4849" i="1"/>
  <c r="A4849" i="1"/>
  <c r="H4848" i="1"/>
  <c r="F4848" i="1"/>
  <c r="E4848" i="1"/>
  <c r="A4848" i="1"/>
  <c r="H4847" i="1"/>
  <c r="F4847" i="1"/>
  <c r="E4847" i="1"/>
  <c r="A4847" i="1"/>
  <c r="H4846" i="1"/>
  <c r="F4846" i="1"/>
  <c r="E4846" i="1"/>
  <c r="A4846" i="1"/>
  <c r="H4845" i="1"/>
  <c r="F4845" i="1"/>
  <c r="E4845" i="1"/>
  <c r="A4845" i="1"/>
  <c r="H4844" i="1"/>
  <c r="F4844" i="1"/>
  <c r="E4844" i="1"/>
  <c r="A4844" i="1"/>
  <c r="H4843" i="1"/>
  <c r="F4843" i="1"/>
  <c r="E4843" i="1"/>
  <c r="A4843" i="1"/>
  <c r="H4842" i="1"/>
  <c r="F4842" i="1"/>
  <c r="E4842" i="1"/>
  <c r="A4842" i="1"/>
  <c r="H4841" i="1"/>
  <c r="F4841" i="1"/>
  <c r="E4841" i="1"/>
  <c r="A4841" i="1"/>
  <c r="H4840" i="1"/>
  <c r="F4840" i="1"/>
  <c r="E4840" i="1"/>
  <c r="A4840" i="1"/>
  <c r="H4839" i="1"/>
  <c r="F4839" i="1"/>
  <c r="E4839" i="1"/>
  <c r="A4839" i="1"/>
  <c r="H4838" i="1"/>
  <c r="F4838" i="1"/>
  <c r="E4838" i="1"/>
  <c r="A4838" i="1"/>
  <c r="H4837" i="1"/>
  <c r="F4837" i="1"/>
  <c r="E4837" i="1"/>
  <c r="A4837" i="1"/>
  <c r="H4836" i="1"/>
  <c r="F4836" i="1"/>
  <c r="E4836" i="1"/>
  <c r="A4836" i="1"/>
  <c r="H4835" i="1"/>
  <c r="F4835" i="1"/>
  <c r="E4835" i="1"/>
  <c r="A4835" i="1"/>
  <c r="H4834" i="1"/>
  <c r="F4834" i="1"/>
  <c r="E4834" i="1"/>
  <c r="A4834" i="1"/>
  <c r="H4833" i="1"/>
  <c r="F4833" i="1"/>
  <c r="E4833" i="1"/>
  <c r="A4833" i="1"/>
  <c r="H4832" i="1"/>
  <c r="F4832" i="1"/>
  <c r="E4832" i="1"/>
  <c r="A4832" i="1"/>
  <c r="H4831" i="1"/>
  <c r="F4831" i="1"/>
  <c r="E4831" i="1"/>
  <c r="A4831" i="1"/>
  <c r="H4830" i="1"/>
  <c r="F4830" i="1"/>
  <c r="E4830" i="1"/>
  <c r="A4830" i="1"/>
  <c r="H4829" i="1"/>
  <c r="F4829" i="1"/>
  <c r="E4829" i="1"/>
  <c r="A4829" i="1"/>
  <c r="H4828" i="1"/>
  <c r="F4828" i="1"/>
  <c r="E4828" i="1"/>
  <c r="A4828" i="1"/>
  <c r="H4827" i="1"/>
  <c r="F4827" i="1"/>
  <c r="E4827" i="1"/>
  <c r="A4827" i="1"/>
  <c r="H4826" i="1"/>
  <c r="F4826" i="1"/>
  <c r="E4826" i="1"/>
  <c r="A4826" i="1"/>
  <c r="H4825" i="1"/>
  <c r="F4825" i="1"/>
  <c r="E4825" i="1"/>
  <c r="A4825" i="1"/>
  <c r="H4824" i="1"/>
  <c r="F4824" i="1"/>
  <c r="E4824" i="1"/>
  <c r="A4824" i="1"/>
  <c r="H4823" i="1"/>
  <c r="F4823" i="1"/>
  <c r="E4823" i="1"/>
  <c r="A4823" i="1"/>
  <c r="H4822" i="1"/>
  <c r="F4822" i="1"/>
  <c r="E4822" i="1"/>
  <c r="A4822" i="1"/>
  <c r="H4821" i="1"/>
  <c r="F4821" i="1"/>
  <c r="E4821" i="1"/>
  <c r="A4821" i="1"/>
  <c r="H4820" i="1"/>
  <c r="F4820" i="1"/>
  <c r="E4820" i="1"/>
  <c r="A4820" i="1"/>
  <c r="H4819" i="1"/>
  <c r="F4819" i="1"/>
  <c r="E4819" i="1"/>
  <c r="A4819" i="1"/>
  <c r="H4818" i="1"/>
  <c r="F4818" i="1"/>
  <c r="E4818" i="1"/>
  <c r="A4818" i="1"/>
  <c r="H4817" i="1"/>
  <c r="F4817" i="1"/>
  <c r="E4817" i="1"/>
  <c r="A4817" i="1"/>
  <c r="H4816" i="1"/>
  <c r="F4816" i="1"/>
  <c r="E4816" i="1"/>
  <c r="A4816" i="1"/>
  <c r="H4815" i="1"/>
  <c r="F4815" i="1"/>
  <c r="E4815" i="1"/>
  <c r="A4815" i="1"/>
  <c r="H4814" i="1"/>
  <c r="F4814" i="1"/>
  <c r="E4814" i="1"/>
  <c r="A4814" i="1"/>
  <c r="H4813" i="1"/>
  <c r="F4813" i="1"/>
  <c r="E4813" i="1"/>
  <c r="A4813" i="1"/>
  <c r="H4812" i="1"/>
  <c r="F4812" i="1"/>
  <c r="E4812" i="1"/>
  <c r="A4812" i="1"/>
  <c r="H4811" i="1"/>
  <c r="F4811" i="1"/>
  <c r="E4811" i="1"/>
  <c r="A4811" i="1"/>
  <c r="H4810" i="1"/>
  <c r="F4810" i="1"/>
  <c r="E4810" i="1"/>
  <c r="A4810" i="1"/>
  <c r="H4809" i="1"/>
  <c r="F4809" i="1"/>
  <c r="E4809" i="1"/>
  <c r="A4809" i="1"/>
  <c r="H4808" i="1"/>
  <c r="F4808" i="1"/>
  <c r="E4808" i="1"/>
  <c r="A4808" i="1"/>
  <c r="H4807" i="1"/>
  <c r="F4807" i="1"/>
  <c r="E4807" i="1"/>
  <c r="A4807" i="1"/>
  <c r="H4806" i="1"/>
  <c r="F4806" i="1"/>
  <c r="E4806" i="1"/>
  <c r="A4806" i="1"/>
  <c r="H4805" i="1"/>
  <c r="F4805" i="1"/>
  <c r="E4805" i="1"/>
  <c r="A4805" i="1"/>
  <c r="H4804" i="1"/>
  <c r="F4804" i="1"/>
  <c r="E4804" i="1"/>
  <c r="A4804" i="1"/>
  <c r="H4803" i="1"/>
  <c r="F4803" i="1"/>
  <c r="E4803" i="1"/>
  <c r="A4803" i="1"/>
  <c r="H4802" i="1"/>
  <c r="F4802" i="1"/>
  <c r="E4802" i="1"/>
  <c r="A4802" i="1"/>
  <c r="H4801" i="1"/>
  <c r="F4801" i="1"/>
  <c r="E4801" i="1"/>
  <c r="A4801" i="1"/>
  <c r="H4800" i="1"/>
  <c r="F4800" i="1"/>
  <c r="E4800" i="1"/>
  <c r="A4800" i="1"/>
  <c r="H4799" i="1"/>
  <c r="F4799" i="1"/>
  <c r="E4799" i="1"/>
  <c r="A4799" i="1"/>
  <c r="H4798" i="1"/>
  <c r="F4798" i="1"/>
  <c r="E4798" i="1"/>
  <c r="A4798" i="1"/>
  <c r="H4797" i="1"/>
  <c r="F4797" i="1"/>
  <c r="E4797" i="1"/>
  <c r="A4797" i="1"/>
  <c r="H4796" i="1"/>
  <c r="F4796" i="1"/>
  <c r="E4796" i="1"/>
  <c r="A4796" i="1"/>
  <c r="H4795" i="1"/>
  <c r="F4795" i="1"/>
  <c r="E4795" i="1"/>
  <c r="A4795" i="1"/>
  <c r="H4794" i="1"/>
  <c r="F4794" i="1"/>
  <c r="E4794" i="1"/>
  <c r="A4794" i="1"/>
  <c r="H4793" i="1"/>
  <c r="F4793" i="1"/>
  <c r="E4793" i="1"/>
  <c r="A4793" i="1"/>
  <c r="H4792" i="1"/>
  <c r="F4792" i="1"/>
  <c r="E4792" i="1"/>
  <c r="A4792" i="1"/>
  <c r="H4791" i="1"/>
  <c r="F4791" i="1"/>
  <c r="E4791" i="1"/>
  <c r="A4791" i="1"/>
  <c r="H4790" i="1"/>
  <c r="F4790" i="1"/>
  <c r="E4790" i="1"/>
  <c r="A4790" i="1"/>
  <c r="H4789" i="1"/>
  <c r="F4789" i="1"/>
  <c r="E4789" i="1"/>
  <c r="A4789" i="1"/>
  <c r="H4788" i="1"/>
  <c r="F4788" i="1"/>
  <c r="E4788" i="1"/>
  <c r="A4788" i="1"/>
  <c r="H4787" i="1"/>
  <c r="F4787" i="1"/>
  <c r="E4787" i="1"/>
  <c r="A4787" i="1"/>
  <c r="H4786" i="1"/>
  <c r="F4786" i="1"/>
  <c r="E4786" i="1"/>
  <c r="A4786" i="1"/>
  <c r="H4785" i="1"/>
  <c r="F4785" i="1"/>
  <c r="E4785" i="1"/>
  <c r="A4785" i="1"/>
  <c r="H4784" i="1"/>
  <c r="F4784" i="1"/>
  <c r="E4784" i="1"/>
  <c r="A4784" i="1"/>
  <c r="H4783" i="1"/>
  <c r="F4783" i="1"/>
  <c r="E4783" i="1"/>
  <c r="A4783" i="1"/>
  <c r="H4782" i="1"/>
  <c r="F4782" i="1"/>
  <c r="E4782" i="1"/>
  <c r="A4782" i="1"/>
  <c r="H4781" i="1"/>
  <c r="F4781" i="1"/>
  <c r="E4781" i="1"/>
  <c r="A4781" i="1"/>
  <c r="H4780" i="1"/>
  <c r="F4780" i="1"/>
  <c r="E4780" i="1"/>
  <c r="A4780" i="1"/>
  <c r="H4779" i="1"/>
  <c r="F4779" i="1"/>
  <c r="E4779" i="1"/>
  <c r="A4779" i="1"/>
  <c r="H4778" i="1"/>
  <c r="F4778" i="1"/>
  <c r="E4778" i="1"/>
  <c r="A4778" i="1"/>
  <c r="H4777" i="1"/>
  <c r="F4777" i="1"/>
  <c r="E4777" i="1"/>
  <c r="A4777" i="1"/>
  <c r="H4776" i="1"/>
  <c r="F4776" i="1"/>
  <c r="E4776" i="1"/>
  <c r="A4776" i="1"/>
  <c r="H4775" i="1"/>
  <c r="F4775" i="1"/>
  <c r="E4775" i="1"/>
  <c r="A4775" i="1"/>
  <c r="H4774" i="1"/>
  <c r="F4774" i="1"/>
  <c r="E4774" i="1"/>
  <c r="A4774" i="1"/>
  <c r="H4773" i="1"/>
  <c r="F4773" i="1"/>
  <c r="E4773" i="1"/>
  <c r="A4773" i="1"/>
  <c r="H4772" i="1"/>
  <c r="F4772" i="1"/>
  <c r="E4772" i="1"/>
  <c r="A4772" i="1"/>
  <c r="H4771" i="1"/>
  <c r="F4771" i="1"/>
  <c r="E4771" i="1"/>
  <c r="A4771" i="1"/>
  <c r="H4770" i="1"/>
  <c r="F4770" i="1"/>
  <c r="E4770" i="1"/>
  <c r="A4770" i="1"/>
  <c r="H4769" i="1"/>
  <c r="F4769" i="1"/>
  <c r="E4769" i="1"/>
  <c r="A4769" i="1"/>
  <c r="H4768" i="1"/>
  <c r="F4768" i="1"/>
  <c r="E4768" i="1"/>
  <c r="A4768" i="1"/>
  <c r="H4767" i="1"/>
  <c r="F4767" i="1"/>
  <c r="E4767" i="1"/>
  <c r="A4767" i="1"/>
  <c r="H4766" i="1"/>
  <c r="F4766" i="1"/>
  <c r="E4766" i="1"/>
  <c r="A4766" i="1"/>
  <c r="H4765" i="1"/>
  <c r="F4765" i="1"/>
  <c r="E4765" i="1"/>
  <c r="A4765" i="1"/>
  <c r="H4764" i="1"/>
  <c r="F4764" i="1"/>
  <c r="E4764" i="1"/>
  <c r="A4764" i="1"/>
  <c r="H4763" i="1"/>
  <c r="F4763" i="1"/>
  <c r="E4763" i="1"/>
  <c r="A4763" i="1"/>
  <c r="H4762" i="1"/>
  <c r="F4762" i="1"/>
  <c r="E4762" i="1"/>
  <c r="A4762" i="1"/>
  <c r="H4761" i="1"/>
  <c r="F4761" i="1"/>
  <c r="E4761" i="1"/>
  <c r="A4761" i="1"/>
  <c r="H4760" i="1"/>
  <c r="F4760" i="1"/>
  <c r="E4760" i="1"/>
  <c r="A4760" i="1"/>
  <c r="H4759" i="1"/>
  <c r="F4759" i="1"/>
  <c r="E4759" i="1"/>
  <c r="A4759" i="1"/>
  <c r="H4758" i="1"/>
  <c r="F4758" i="1"/>
  <c r="E4758" i="1"/>
  <c r="A4758" i="1"/>
  <c r="H4757" i="1"/>
  <c r="F4757" i="1"/>
  <c r="E4757" i="1"/>
  <c r="A4757" i="1"/>
  <c r="H4756" i="1"/>
  <c r="F4756" i="1"/>
  <c r="E4756" i="1"/>
  <c r="A4756" i="1"/>
  <c r="H4755" i="1"/>
  <c r="F4755" i="1"/>
  <c r="E4755" i="1"/>
  <c r="A4755" i="1"/>
  <c r="H4754" i="1"/>
  <c r="F4754" i="1"/>
  <c r="E4754" i="1"/>
  <c r="A4754" i="1"/>
  <c r="H4753" i="1"/>
  <c r="F4753" i="1"/>
  <c r="E4753" i="1"/>
  <c r="A4753" i="1"/>
  <c r="H4752" i="1"/>
  <c r="F4752" i="1"/>
  <c r="E4752" i="1"/>
  <c r="A4752" i="1"/>
  <c r="H4751" i="1"/>
  <c r="F4751" i="1"/>
  <c r="E4751" i="1"/>
  <c r="A4751" i="1"/>
  <c r="H4750" i="1"/>
  <c r="F4750" i="1"/>
  <c r="E4750" i="1"/>
  <c r="A4750" i="1"/>
  <c r="H4749" i="1"/>
  <c r="F4749" i="1"/>
  <c r="E4749" i="1"/>
  <c r="A4749" i="1"/>
  <c r="H4748" i="1"/>
  <c r="F4748" i="1"/>
  <c r="E4748" i="1"/>
  <c r="A4748" i="1"/>
  <c r="H4747" i="1"/>
  <c r="F4747" i="1"/>
  <c r="E4747" i="1"/>
  <c r="A4747" i="1"/>
  <c r="H4746" i="1"/>
  <c r="F4746" i="1"/>
  <c r="E4746" i="1"/>
  <c r="A4746" i="1"/>
  <c r="H4745" i="1"/>
  <c r="F4745" i="1"/>
  <c r="E4745" i="1"/>
  <c r="A4745" i="1"/>
  <c r="H4744" i="1"/>
  <c r="F4744" i="1"/>
  <c r="E4744" i="1"/>
  <c r="A4744" i="1"/>
  <c r="H4743" i="1"/>
  <c r="F4743" i="1"/>
  <c r="E4743" i="1"/>
  <c r="A4743" i="1"/>
  <c r="H4742" i="1"/>
  <c r="F4742" i="1"/>
  <c r="E4742" i="1"/>
  <c r="A4742" i="1"/>
  <c r="H4741" i="1"/>
  <c r="F4741" i="1"/>
  <c r="E4741" i="1"/>
  <c r="A4741" i="1"/>
  <c r="H4740" i="1"/>
  <c r="F4740" i="1"/>
  <c r="E4740" i="1"/>
  <c r="A4740" i="1"/>
  <c r="H4739" i="1"/>
  <c r="F4739" i="1"/>
  <c r="E4739" i="1"/>
  <c r="A4739" i="1"/>
  <c r="H4738" i="1"/>
  <c r="F4738" i="1"/>
  <c r="E4738" i="1"/>
  <c r="A4738" i="1"/>
  <c r="H4737" i="1"/>
  <c r="F4737" i="1"/>
  <c r="E4737" i="1"/>
  <c r="A4737" i="1"/>
  <c r="H4736" i="1"/>
  <c r="F4736" i="1"/>
  <c r="E4736" i="1"/>
  <c r="A4736" i="1"/>
  <c r="H4735" i="1"/>
  <c r="F4735" i="1"/>
  <c r="E4735" i="1"/>
  <c r="A4735" i="1"/>
  <c r="H4734" i="1"/>
  <c r="F4734" i="1"/>
  <c r="E4734" i="1"/>
  <c r="A4734" i="1"/>
  <c r="H4733" i="1"/>
  <c r="F4733" i="1"/>
  <c r="E4733" i="1"/>
  <c r="A4733" i="1"/>
  <c r="H4732" i="1"/>
  <c r="F4732" i="1"/>
  <c r="E4732" i="1"/>
  <c r="A4732" i="1"/>
  <c r="H4731" i="1"/>
  <c r="F4731" i="1"/>
  <c r="E4731" i="1"/>
  <c r="A4731" i="1"/>
  <c r="H4730" i="1"/>
  <c r="F4730" i="1"/>
  <c r="E4730" i="1"/>
  <c r="A4730" i="1"/>
  <c r="H4729" i="1"/>
  <c r="F4729" i="1"/>
  <c r="E4729" i="1"/>
  <c r="A4729" i="1"/>
  <c r="H4728" i="1"/>
  <c r="F4728" i="1"/>
  <c r="E4728" i="1"/>
  <c r="A4728" i="1"/>
  <c r="H4727" i="1"/>
  <c r="F4727" i="1"/>
  <c r="E4727" i="1"/>
  <c r="A4727" i="1"/>
  <c r="H4726" i="1"/>
  <c r="F4726" i="1"/>
  <c r="E4726" i="1"/>
  <c r="A4726" i="1"/>
  <c r="H4725" i="1"/>
  <c r="F4725" i="1"/>
  <c r="E4725" i="1"/>
  <c r="A4725" i="1"/>
  <c r="H4724" i="1"/>
  <c r="F4724" i="1"/>
  <c r="E4724" i="1"/>
  <c r="A4724" i="1"/>
  <c r="H4723" i="1"/>
  <c r="F4723" i="1"/>
  <c r="E4723" i="1"/>
  <c r="A4723" i="1"/>
  <c r="H4722" i="1"/>
  <c r="F4722" i="1"/>
  <c r="E4722" i="1"/>
  <c r="A4722" i="1"/>
  <c r="H4721" i="1"/>
  <c r="F4721" i="1"/>
  <c r="E4721" i="1"/>
  <c r="A4721" i="1"/>
  <c r="H4720" i="1"/>
  <c r="F4720" i="1"/>
  <c r="E4720" i="1"/>
  <c r="A4720" i="1"/>
  <c r="H4719" i="1"/>
  <c r="F4719" i="1"/>
  <c r="E4719" i="1"/>
  <c r="A4719" i="1"/>
  <c r="H4718" i="1"/>
  <c r="F4718" i="1"/>
  <c r="E4718" i="1"/>
  <c r="A4718" i="1"/>
  <c r="H4717" i="1"/>
  <c r="F4717" i="1"/>
  <c r="E4717" i="1"/>
  <c r="A4717" i="1"/>
  <c r="H4716" i="1"/>
  <c r="F4716" i="1"/>
  <c r="E4716" i="1"/>
  <c r="A4716" i="1"/>
  <c r="H4715" i="1"/>
  <c r="F4715" i="1"/>
  <c r="E4715" i="1"/>
  <c r="A4715" i="1"/>
  <c r="H4714" i="1"/>
  <c r="F4714" i="1"/>
  <c r="E4714" i="1"/>
  <c r="A4714" i="1"/>
  <c r="H4713" i="1"/>
  <c r="F4713" i="1"/>
  <c r="E4713" i="1"/>
  <c r="A4713" i="1"/>
  <c r="H4712" i="1"/>
  <c r="F4712" i="1"/>
  <c r="E4712" i="1"/>
  <c r="A4712" i="1"/>
  <c r="H4711" i="1"/>
  <c r="F4711" i="1"/>
  <c r="E4711" i="1"/>
  <c r="A4711" i="1"/>
  <c r="H4710" i="1"/>
  <c r="F4710" i="1"/>
  <c r="E4710" i="1"/>
  <c r="A4710" i="1"/>
  <c r="H4709" i="1"/>
  <c r="F4709" i="1"/>
  <c r="E4709" i="1"/>
  <c r="A4709" i="1"/>
  <c r="H4708" i="1"/>
  <c r="F4708" i="1"/>
  <c r="E4708" i="1"/>
  <c r="A4708" i="1"/>
  <c r="H4707" i="1"/>
  <c r="F4707" i="1"/>
  <c r="E4707" i="1"/>
  <c r="A4707" i="1"/>
  <c r="H4706" i="1"/>
  <c r="F4706" i="1"/>
  <c r="E4706" i="1"/>
  <c r="A4706" i="1"/>
  <c r="H4705" i="1"/>
  <c r="F4705" i="1"/>
  <c r="E4705" i="1"/>
  <c r="A4705" i="1"/>
  <c r="H4704" i="1"/>
  <c r="F4704" i="1"/>
  <c r="E4704" i="1"/>
  <c r="A4704" i="1"/>
  <c r="H4703" i="1"/>
  <c r="F4703" i="1"/>
  <c r="E4703" i="1"/>
  <c r="A4703" i="1"/>
  <c r="H4702" i="1"/>
  <c r="F4702" i="1"/>
  <c r="E4702" i="1"/>
  <c r="A4702" i="1"/>
  <c r="H4701" i="1"/>
  <c r="F4701" i="1"/>
  <c r="E4701" i="1"/>
  <c r="A4701" i="1"/>
  <c r="H4700" i="1"/>
  <c r="F4700" i="1"/>
  <c r="E4700" i="1"/>
  <c r="A4700" i="1"/>
  <c r="H4699" i="1"/>
  <c r="F4699" i="1"/>
  <c r="E4699" i="1"/>
  <c r="A4699" i="1"/>
  <c r="H4698" i="1"/>
  <c r="F4698" i="1"/>
  <c r="E4698" i="1"/>
  <c r="A4698" i="1"/>
  <c r="H4697" i="1"/>
  <c r="F4697" i="1"/>
  <c r="E4697" i="1"/>
  <c r="A4697" i="1"/>
  <c r="H4696" i="1"/>
  <c r="F4696" i="1"/>
  <c r="E4696" i="1"/>
  <c r="A4696" i="1"/>
  <c r="H4695" i="1"/>
  <c r="F4695" i="1"/>
  <c r="E4695" i="1"/>
  <c r="A4695" i="1"/>
  <c r="H4694" i="1"/>
  <c r="F4694" i="1"/>
  <c r="E4694" i="1"/>
  <c r="A4694" i="1"/>
  <c r="H4693" i="1"/>
  <c r="F4693" i="1"/>
  <c r="E4693" i="1"/>
  <c r="A4693" i="1"/>
  <c r="H4692" i="1"/>
  <c r="F4692" i="1"/>
  <c r="E4692" i="1"/>
  <c r="A4692" i="1"/>
  <c r="H4691" i="1"/>
  <c r="F4691" i="1"/>
  <c r="E4691" i="1"/>
  <c r="A4691" i="1"/>
  <c r="H4690" i="1"/>
  <c r="F4690" i="1"/>
  <c r="E4690" i="1"/>
  <c r="A4690" i="1"/>
  <c r="H4689" i="1"/>
  <c r="F4689" i="1"/>
  <c r="E4689" i="1"/>
  <c r="A4689" i="1"/>
  <c r="H4688" i="1"/>
  <c r="F4688" i="1"/>
  <c r="E4688" i="1"/>
  <c r="A4688" i="1"/>
  <c r="H4687" i="1"/>
  <c r="F4687" i="1"/>
  <c r="E4687" i="1"/>
  <c r="A4687" i="1"/>
  <c r="H4686" i="1"/>
  <c r="F4686" i="1"/>
  <c r="E4686" i="1"/>
  <c r="A4686" i="1"/>
  <c r="H4685" i="1"/>
  <c r="F4685" i="1"/>
  <c r="E4685" i="1"/>
  <c r="A4685" i="1"/>
  <c r="H4684" i="1"/>
  <c r="F4684" i="1"/>
  <c r="E4684" i="1"/>
  <c r="A4684" i="1"/>
  <c r="H4683" i="1"/>
  <c r="F4683" i="1"/>
  <c r="E4683" i="1"/>
  <c r="A4683" i="1"/>
  <c r="H4682" i="1"/>
  <c r="F4682" i="1"/>
  <c r="E4682" i="1"/>
  <c r="A4682" i="1"/>
  <c r="H4681" i="1"/>
  <c r="F4681" i="1"/>
  <c r="E4681" i="1"/>
  <c r="A4681" i="1"/>
  <c r="H4680" i="1"/>
  <c r="F4680" i="1"/>
  <c r="E4680" i="1"/>
  <c r="A4680" i="1"/>
  <c r="H4679" i="1"/>
  <c r="F4679" i="1"/>
  <c r="E4679" i="1"/>
  <c r="A4679" i="1"/>
  <c r="H4678" i="1"/>
  <c r="F4678" i="1"/>
  <c r="E4678" i="1"/>
  <c r="A4678" i="1"/>
  <c r="H4677" i="1"/>
  <c r="F4677" i="1"/>
  <c r="E4677" i="1"/>
  <c r="A4677" i="1"/>
  <c r="H4676" i="1"/>
  <c r="F4676" i="1"/>
  <c r="E4676" i="1"/>
  <c r="A4676" i="1"/>
  <c r="H4675" i="1"/>
  <c r="F4675" i="1"/>
  <c r="E4675" i="1"/>
  <c r="A4675" i="1"/>
  <c r="H4674" i="1"/>
  <c r="F4674" i="1"/>
  <c r="E4674" i="1"/>
  <c r="A4674" i="1"/>
  <c r="H4673" i="1"/>
  <c r="F4673" i="1"/>
  <c r="E4673" i="1"/>
  <c r="A4673" i="1"/>
  <c r="H4672" i="1"/>
  <c r="F4672" i="1"/>
  <c r="E4672" i="1"/>
  <c r="A4672" i="1"/>
  <c r="H4671" i="1"/>
  <c r="F4671" i="1"/>
  <c r="E4671" i="1"/>
  <c r="A4671" i="1"/>
  <c r="H4670" i="1"/>
  <c r="F4670" i="1"/>
  <c r="E4670" i="1"/>
  <c r="A4670" i="1"/>
  <c r="H4669" i="1"/>
  <c r="F4669" i="1"/>
  <c r="E4669" i="1"/>
  <c r="A4669" i="1"/>
  <c r="H4668" i="1"/>
  <c r="F4668" i="1"/>
  <c r="E4668" i="1"/>
  <c r="A4668" i="1"/>
  <c r="H4667" i="1"/>
  <c r="F4667" i="1"/>
  <c r="E4667" i="1"/>
  <c r="A4667" i="1"/>
  <c r="H4666" i="1"/>
  <c r="F4666" i="1"/>
  <c r="E4666" i="1"/>
  <c r="A4666" i="1"/>
  <c r="H4665" i="1"/>
  <c r="F4665" i="1"/>
  <c r="E4665" i="1"/>
  <c r="A4665" i="1"/>
  <c r="H4664" i="1"/>
  <c r="F4664" i="1"/>
  <c r="E4664" i="1"/>
  <c r="A4664" i="1"/>
  <c r="H4663" i="1"/>
  <c r="F4663" i="1"/>
  <c r="E4663" i="1"/>
  <c r="A4663" i="1"/>
  <c r="H4662" i="1"/>
  <c r="F4662" i="1"/>
  <c r="E4662" i="1"/>
  <c r="A4662" i="1"/>
  <c r="H4661" i="1"/>
  <c r="F4661" i="1"/>
  <c r="E4661" i="1"/>
  <c r="A4661" i="1"/>
  <c r="H4660" i="1"/>
  <c r="F4660" i="1"/>
  <c r="E4660" i="1"/>
  <c r="A4660" i="1"/>
  <c r="H4659" i="1"/>
  <c r="F4659" i="1"/>
  <c r="E4659" i="1"/>
  <c r="A4659" i="1"/>
  <c r="H4658" i="1"/>
  <c r="F4658" i="1"/>
  <c r="E4658" i="1"/>
  <c r="A4658" i="1"/>
  <c r="H4657" i="1"/>
  <c r="F4657" i="1"/>
  <c r="E4657" i="1"/>
  <c r="A4657" i="1"/>
  <c r="H4656" i="1"/>
  <c r="F4656" i="1"/>
  <c r="E4656" i="1"/>
  <c r="A4656" i="1"/>
  <c r="H4655" i="1"/>
  <c r="F4655" i="1"/>
  <c r="E4655" i="1"/>
  <c r="A4655" i="1"/>
  <c r="H4654" i="1"/>
  <c r="F4654" i="1"/>
  <c r="E4654" i="1"/>
  <c r="A4654" i="1"/>
  <c r="H4653" i="1"/>
  <c r="F4653" i="1"/>
  <c r="E4653" i="1"/>
  <c r="A4653" i="1"/>
  <c r="H4652" i="1"/>
  <c r="F4652" i="1"/>
  <c r="E4652" i="1"/>
  <c r="A4652" i="1"/>
  <c r="H4651" i="1"/>
  <c r="F4651" i="1"/>
  <c r="E4651" i="1"/>
  <c r="A4651" i="1"/>
  <c r="H4650" i="1"/>
  <c r="F4650" i="1"/>
  <c r="E4650" i="1"/>
  <c r="A4650" i="1"/>
  <c r="H4649" i="1"/>
  <c r="F4649" i="1"/>
  <c r="E4649" i="1"/>
  <c r="A4649" i="1"/>
  <c r="H4648" i="1"/>
  <c r="F4648" i="1"/>
  <c r="E4648" i="1"/>
  <c r="A4648" i="1"/>
  <c r="H4647" i="1"/>
  <c r="F4647" i="1"/>
  <c r="E4647" i="1"/>
  <c r="A4647" i="1"/>
  <c r="H4646" i="1"/>
  <c r="F4646" i="1"/>
  <c r="E4646" i="1"/>
  <c r="A4646" i="1"/>
  <c r="H4645" i="1"/>
  <c r="F4645" i="1"/>
  <c r="E4645" i="1"/>
  <c r="A4645" i="1"/>
  <c r="H4644" i="1"/>
  <c r="F4644" i="1"/>
  <c r="E4644" i="1"/>
  <c r="A4644" i="1"/>
  <c r="H4643" i="1"/>
  <c r="F4643" i="1"/>
  <c r="E4643" i="1"/>
  <c r="A4643" i="1"/>
  <c r="H4642" i="1"/>
  <c r="F4642" i="1"/>
  <c r="E4642" i="1"/>
  <c r="A4642" i="1"/>
  <c r="H4641" i="1"/>
  <c r="F4641" i="1"/>
  <c r="E4641" i="1"/>
  <c r="A4641" i="1"/>
  <c r="H4640" i="1"/>
  <c r="F4640" i="1"/>
  <c r="E4640" i="1"/>
  <c r="A4640" i="1"/>
  <c r="H4639" i="1"/>
  <c r="F4639" i="1"/>
  <c r="E4639" i="1"/>
  <c r="A4639" i="1"/>
  <c r="H4638" i="1"/>
  <c r="F4638" i="1"/>
  <c r="E4638" i="1"/>
  <c r="A4638" i="1"/>
  <c r="H4637" i="1"/>
  <c r="F4637" i="1"/>
  <c r="E4637" i="1"/>
  <c r="A4637" i="1"/>
  <c r="H4636" i="1"/>
  <c r="F4636" i="1"/>
  <c r="E4636" i="1"/>
  <c r="A4636" i="1"/>
  <c r="H4635" i="1"/>
  <c r="F4635" i="1"/>
  <c r="E4635" i="1"/>
  <c r="A4635" i="1"/>
  <c r="H4634" i="1"/>
  <c r="F4634" i="1"/>
  <c r="E4634" i="1"/>
  <c r="A4634" i="1"/>
  <c r="H4633" i="1"/>
  <c r="F4633" i="1"/>
  <c r="E4633" i="1"/>
  <c r="A4633" i="1"/>
  <c r="H4632" i="1"/>
  <c r="F4632" i="1"/>
  <c r="E4632" i="1"/>
  <c r="A4632" i="1"/>
  <c r="H4631" i="1"/>
  <c r="F4631" i="1"/>
  <c r="E4631" i="1"/>
  <c r="A4631" i="1"/>
  <c r="H4630" i="1"/>
  <c r="F4630" i="1"/>
  <c r="E4630" i="1"/>
  <c r="A4630" i="1"/>
  <c r="H4629" i="1"/>
  <c r="F4629" i="1"/>
  <c r="E4629" i="1"/>
  <c r="A4629" i="1"/>
  <c r="H4628" i="1"/>
  <c r="F4628" i="1"/>
  <c r="E4628" i="1"/>
  <c r="A4628" i="1"/>
  <c r="H4627" i="1"/>
  <c r="F4627" i="1"/>
  <c r="E4627" i="1"/>
  <c r="A4627" i="1"/>
  <c r="H4626" i="1"/>
  <c r="F4626" i="1"/>
  <c r="E4626" i="1"/>
  <c r="A4626" i="1"/>
  <c r="H4625" i="1"/>
  <c r="F4625" i="1"/>
  <c r="E4625" i="1"/>
  <c r="A4625" i="1"/>
  <c r="H4624" i="1"/>
  <c r="F4624" i="1"/>
  <c r="E4624" i="1"/>
  <c r="A4624" i="1"/>
  <c r="H4623" i="1"/>
  <c r="F4623" i="1"/>
  <c r="E4623" i="1"/>
  <c r="A4623" i="1"/>
  <c r="H4622" i="1"/>
  <c r="F4622" i="1"/>
  <c r="E4622" i="1"/>
  <c r="A4622" i="1"/>
  <c r="H4621" i="1"/>
  <c r="F4621" i="1"/>
  <c r="E4621" i="1"/>
  <c r="A4621" i="1"/>
  <c r="H4620" i="1"/>
  <c r="F4620" i="1"/>
  <c r="E4620" i="1"/>
  <c r="A4620" i="1"/>
  <c r="H4619" i="1"/>
  <c r="F4619" i="1"/>
  <c r="E4619" i="1"/>
  <c r="A4619" i="1"/>
  <c r="H4618" i="1"/>
  <c r="F4618" i="1"/>
  <c r="E4618" i="1"/>
  <c r="A4618" i="1"/>
  <c r="H4617" i="1"/>
  <c r="F4617" i="1"/>
  <c r="E4617" i="1"/>
  <c r="A4617" i="1"/>
  <c r="H4616" i="1"/>
  <c r="F4616" i="1"/>
  <c r="E4616" i="1"/>
  <c r="A4616" i="1"/>
  <c r="H4615" i="1"/>
  <c r="F4615" i="1"/>
  <c r="E4615" i="1"/>
  <c r="A4615" i="1"/>
  <c r="H4614" i="1"/>
  <c r="F4614" i="1"/>
  <c r="E4614" i="1"/>
  <c r="A4614" i="1"/>
  <c r="H4613" i="1"/>
  <c r="F4613" i="1"/>
  <c r="E4613" i="1"/>
  <c r="A4613" i="1"/>
  <c r="H4612" i="1"/>
  <c r="F4612" i="1"/>
  <c r="E4612" i="1"/>
  <c r="A4612" i="1"/>
  <c r="H4611" i="1"/>
  <c r="F4611" i="1"/>
  <c r="E4611" i="1"/>
  <c r="A4611" i="1"/>
  <c r="H4610" i="1"/>
  <c r="F4610" i="1"/>
  <c r="E4610" i="1"/>
  <c r="A4610" i="1"/>
  <c r="H4609" i="1"/>
  <c r="F4609" i="1"/>
  <c r="E4609" i="1"/>
  <c r="A4609" i="1"/>
  <c r="H4608" i="1"/>
  <c r="F4608" i="1"/>
  <c r="E4608" i="1"/>
  <c r="A4608" i="1"/>
  <c r="H4607" i="1"/>
  <c r="F4607" i="1"/>
  <c r="E4607" i="1"/>
  <c r="A4607" i="1"/>
  <c r="H4606" i="1"/>
  <c r="F4606" i="1"/>
  <c r="E4606" i="1"/>
  <c r="A4606" i="1"/>
  <c r="H4605" i="1"/>
  <c r="F4605" i="1"/>
  <c r="E4605" i="1"/>
  <c r="A4605" i="1"/>
  <c r="H4604" i="1"/>
  <c r="F4604" i="1"/>
  <c r="E4604" i="1"/>
  <c r="A4604" i="1"/>
  <c r="H4603" i="1"/>
  <c r="F4603" i="1"/>
  <c r="E4603" i="1"/>
  <c r="A4603" i="1"/>
  <c r="H4602" i="1"/>
  <c r="F4602" i="1"/>
  <c r="E4602" i="1"/>
  <c r="A4602" i="1"/>
  <c r="H4601" i="1"/>
  <c r="F4601" i="1"/>
  <c r="E4601" i="1"/>
  <c r="A4601" i="1"/>
  <c r="H4600" i="1"/>
  <c r="F4600" i="1"/>
  <c r="E4600" i="1"/>
  <c r="A4600" i="1"/>
  <c r="H4599" i="1"/>
  <c r="F4599" i="1"/>
  <c r="E4599" i="1"/>
  <c r="A4599" i="1"/>
  <c r="H4598" i="1"/>
  <c r="F4598" i="1"/>
  <c r="E4598" i="1"/>
  <c r="A4598" i="1"/>
  <c r="H4597" i="1"/>
  <c r="F4597" i="1"/>
  <c r="E4597" i="1"/>
  <c r="A4597" i="1"/>
  <c r="H4596" i="1"/>
  <c r="F4596" i="1"/>
  <c r="E4596" i="1"/>
  <c r="A4596" i="1"/>
  <c r="H4595" i="1"/>
  <c r="F4595" i="1"/>
  <c r="E4595" i="1"/>
  <c r="A4595" i="1"/>
  <c r="H4594" i="1"/>
  <c r="F4594" i="1"/>
  <c r="E4594" i="1"/>
  <c r="A4594" i="1"/>
  <c r="H4593" i="1"/>
  <c r="F4593" i="1"/>
  <c r="E4593" i="1"/>
  <c r="A4593" i="1"/>
  <c r="H4592" i="1"/>
  <c r="F4592" i="1"/>
  <c r="E4592" i="1"/>
  <c r="A4592" i="1"/>
  <c r="H4591" i="1"/>
  <c r="F4591" i="1"/>
  <c r="E4591" i="1"/>
  <c r="A4591" i="1"/>
  <c r="H4590" i="1"/>
  <c r="F4590" i="1"/>
  <c r="E4590" i="1"/>
  <c r="A4590" i="1"/>
  <c r="H4589" i="1"/>
  <c r="F4589" i="1"/>
  <c r="E4589" i="1"/>
  <c r="A4589" i="1"/>
  <c r="H4588" i="1"/>
  <c r="F4588" i="1"/>
  <c r="E4588" i="1"/>
  <c r="A4588" i="1"/>
  <c r="H4587" i="1"/>
  <c r="F4587" i="1"/>
  <c r="E4587" i="1"/>
  <c r="A4587" i="1"/>
  <c r="H4586" i="1"/>
  <c r="F4586" i="1"/>
  <c r="E4586" i="1"/>
  <c r="A4586" i="1"/>
  <c r="H4585" i="1"/>
  <c r="F4585" i="1"/>
  <c r="E4585" i="1"/>
  <c r="A4585" i="1"/>
  <c r="H4584" i="1"/>
  <c r="F4584" i="1"/>
  <c r="E4584" i="1"/>
  <c r="A4584" i="1"/>
  <c r="H4583" i="1"/>
  <c r="F4583" i="1"/>
  <c r="E4583" i="1"/>
  <c r="A4583" i="1"/>
  <c r="H4582" i="1"/>
  <c r="F4582" i="1"/>
  <c r="E4582" i="1"/>
  <c r="A4582" i="1"/>
  <c r="H4581" i="1"/>
  <c r="F4581" i="1"/>
  <c r="E4581" i="1"/>
  <c r="A4581" i="1"/>
  <c r="H4580" i="1"/>
  <c r="F4580" i="1"/>
  <c r="E4580" i="1"/>
  <c r="A4580" i="1"/>
  <c r="H4579" i="1"/>
  <c r="F4579" i="1"/>
  <c r="E4579" i="1"/>
  <c r="A4579" i="1"/>
  <c r="H4578" i="1"/>
  <c r="F4578" i="1"/>
  <c r="E4578" i="1"/>
  <c r="A4578" i="1"/>
  <c r="H4577" i="1"/>
  <c r="F4577" i="1"/>
  <c r="E4577" i="1"/>
  <c r="A4577" i="1"/>
  <c r="H4576" i="1"/>
  <c r="F4576" i="1"/>
  <c r="E4576" i="1"/>
  <c r="A4576" i="1"/>
  <c r="H4575" i="1"/>
  <c r="F4575" i="1"/>
  <c r="E4575" i="1"/>
  <c r="A4575" i="1"/>
  <c r="H4574" i="1"/>
  <c r="F4574" i="1"/>
  <c r="E4574" i="1"/>
  <c r="A4574" i="1"/>
  <c r="H4573" i="1"/>
  <c r="F4573" i="1"/>
  <c r="E4573" i="1"/>
  <c r="A4573" i="1"/>
  <c r="H4572" i="1"/>
  <c r="F4572" i="1"/>
  <c r="E4572" i="1"/>
  <c r="A4572" i="1"/>
  <c r="H4571" i="1"/>
  <c r="F4571" i="1"/>
  <c r="E4571" i="1"/>
  <c r="A4571" i="1"/>
  <c r="H4570" i="1"/>
  <c r="F4570" i="1"/>
  <c r="E4570" i="1"/>
  <c r="A4570" i="1"/>
  <c r="H4569" i="1"/>
  <c r="F4569" i="1"/>
  <c r="E4569" i="1"/>
  <c r="A4569" i="1"/>
  <c r="H4568" i="1"/>
  <c r="F4568" i="1"/>
  <c r="E4568" i="1"/>
  <c r="A4568" i="1"/>
  <c r="H4567" i="1"/>
  <c r="F4567" i="1"/>
  <c r="E4567" i="1"/>
  <c r="A4567" i="1"/>
  <c r="H4566" i="1"/>
  <c r="F4566" i="1"/>
  <c r="E4566" i="1"/>
  <c r="A4566" i="1"/>
  <c r="H4565" i="1"/>
  <c r="F4565" i="1"/>
  <c r="E4565" i="1"/>
  <c r="A4565" i="1"/>
  <c r="H4564" i="1"/>
  <c r="F4564" i="1"/>
  <c r="E4564" i="1"/>
  <c r="A4564" i="1"/>
  <c r="H4563" i="1"/>
  <c r="F4563" i="1"/>
  <c r="E4563" i="1"/>
  <c r="A4563" i="1"/>
  <c r="H4562" i="1"/>
  <c r="F4562" i="1"/>
  <c r="E4562" i="1"/>
  <c r="A4562" i="1"/>
  <c r="H4561" i="1"/>
  <c r="F4561" i="1"/>
  <c r="E4561" i="1"/>
  <c r="A4561" i="1"/>
  <c r="H4560" i="1"/>
  <c r="F4560" i="1"/>
  <c r="E4560" i="1"/>
  <c r="A4560" i="1"/>
  <c r="H4559" i="1"/>
  <c r="F4559" i="1"/>
  <c r="E4559" i="1"/>
  <c r="A4559" i="1"/>
  <c r="H4558" i="1"/>
  <c r="F4558" i="1"/>
  <c r="E4558" i="1"/>
  <c r="A4558" i="1"/>
  <c r="H4557" i="1"/>
  <c r="F4557" i="1"/>
  <c r="E4557" i="1"/>
  <c r="A4557" i="1"/>
  <c r="H4556" i="1"/>
  <c r="F4556" i="1"/>
  <c r="E4556" i="1"/>
  <c r="A4556" i="1"/>
  <c r="H4555" i="1"/>
  <c r="F4555" i="1"/>
  <c r="E4555" i="1"/>
  <c r="A4555" i="1"/>
  <c r="H4554" i="1"/>
  <c r="F4554" i="1"/>
  <c r="E4554" i="1"/>
  <c r="A4554" i="1"/>
  <c r="H4553" i="1"/>
  <c r="F4553" i="1"/>
  <c r="E4553" i="1"/>
  <c r="A4553" i="1"/>
  <c r="H4552" i="1"/>
  <c r="F4552" i="1"/>
  <c r="E4552" i="1"/>
  <c r="A4552" i="1"/>
  <c r="H4551" i="1"/>
  <c r="F4551" i="1"/>
  <c r="E4551" i="1"/>
  <c r="A4551" i="1"/>
  <c r="H4550" i="1"/>
  <c r="F4550" i="1"/>
  <c r="E4550" i="1"/>
  <c r="A4550" i="1"/>
  <c r="H4549" i="1"/>
  <c r="F4549" i="1"/>
  <c r="E4549" i="1"/>
  <c r="A4549" i="1"/>
  <c r="H4548" i="1"/>
  <c r="F4548" i="1"/>
  <c r="E4548" i="1"/>
  <c r="A4548" i="1"/>
  <c r="H4547" i="1"/>
  <c r="F4547" i="1"/>
  <c r="E4547" i="1"/>
  <c r="A4547" i="1"/>
  <c r="H4546" i="1"/>
  <c r="F4546" i="1"/>
  <c r="E4546" i="1"/>
  <c r="A4546" i="1"/>
  <c r="H4545" i="1"/>
  <c r="F4545" i="1"/>
  <c r="E4545" i="1"/>
  <c r="A4545" i="1"/>
  <c r="H4544" i="1"/>
  <c r="F4544" i="1"/>
  <c r="E4544" i="1"/>
  <c r="A4544" i="1"/>
  <c r="H4543" i="1"/>
  <c r="F4543" i="1"/>
  <c r="E4543" i="1"/>
  <c r="A4543" i="1"/>
  <c r="H4542" i="1"/>
  <c r="F4542" i="1"/>
  <c r="E4542" i="1"/>
  <c r="A4542" i="1"/>
  <c r="H4541" i="1"/>
  <c r="F4541" i="1"/>
  <c r="E4541" i="1"/>
  <c r="A4541" i="1"/>
  <c r="H4540" i="1"/>
  <c r="F4540" i="1"/>
  <c r="E4540" i="1"/>
  <c r="A4540" i="1"/>
  <c r="H4539" i="1"/>
  <c r="F4539" i="1"/>
  <c r="E4539" i="1"/>
  <c r="A4539" i="1"/>
  <c r="H4538" i="1"/>
  <c r="F4538" i="1"/>
  <c r="E4538" i="1"/>
  <c r="A4538" i="1"/>
  <c r="H4537" i="1"/>
  <c r="F4537" i="1"/>
  <c r="E4537" i="1"/>
  <c r="A4537" i="1"/>
  <c r="H4536" i="1"/>
  <c r="F4536" i="1"/>
  <c r="E4536" i="1"/>
  <c r="A4536" i="1"/>
  <c r="H4535" i="1"/>
  <c r="F4535" i="1"/>
  <c r="E4535" i="1"/>
  <c r="A4535" i="1"/>
  <c r="H4534" i="1"/>
  <c r="F4534" i="1"/>
  <c r="E4534" i="1"/>
  <c r="A4534" i="1"/>
  <c r="H4533" i="1"/>
  <c r="F4533" i="1"/>
  <c r="E4533" i="1"/>
  <c r="A4533" i="1"/>
  <c r="H4532" i="1"/>
  <c r="F4532" i="1"/>
  <c r="E4532" i="1"/>
  <c r="A4532" i="1"/>
  <c r="H4531" i="1"/>
  <c r="F4531" i="1"/>
  <c r="E4531" i="1"/>
  <c r="A4531" i="1"/>
  <c r="H4530" i="1"/>
  <c r="F4530" i="1"/>
  <c r="E4530" i="1"/>
  <c r="A4530" i="1"/>
  <c r="H4529" i="1"/>
  <c r="F4529" i="1"/>
  <c r="E4529" i="1"/>
  <c r="A4529" i="1"/>
  <c r="H4528" i="1"/>
  <c r="F4528" i="1"/>
  <c r="E4528" i="1"/>
  <c r="A4528" i="1"/>
  <c r="H4527" i="1"/>
  <c r="F4527" i="1"/>
  <c r="E4527" i="1"/>
  <c r="A4527" i="1"/>
  <c r="H4526" i="1"/>
  <c r="F4526" i="1"/>
  <c r="E4526" i="1"/>
  <c r="A4526" i="1"/>
  <c r="H4525" i="1"/>
  <c r="F4525" i="1"/>
  <c r="E4525" i="1"/>
  <c r="A4525" i="1"/>
  <c r="H4524" i="1"/>
  <c r="F4524" i="1"/>
  <c r="E4524" i="1"/>
  <c r="A4524" i="1"/>
  <c r="H4523" i="1"/>
  <c r="F4523" i="1"/>
  <c r="E4523" i="1"/>
  <c r="A4523" i="1"/>
  <c r="H4522" i="1"/>
  <c r="F4522" i="1"/>
  <c r="E4522" i="1"/>
  <c r="A4522" i="1"/>
  <c r="H4521" i="1"/>
  <c r="F4521" i="1"/>
  <c r="E4521" i="1"/>
  <c r="A4521" i="1"/>
  <c r="H4520" i="1"/>
  <c r="F4520" i="1"/>
  <c r="E4520" i="1"/>
  <c r="A4520" i="1"/>
  <c r="H4519" i="1"/>
  <c r="F4519" i="1"/>
  <c r="E4519" i="1"/>
  <c r="A4519" i="1"/>
  <c r="H4518" i="1"/>
  <c r="F4518" i="1"/>
  <c r="E4518" i="1"/>
  <c r="A4518" i="1"/>
  <c r="H4517" i="1"/>
  <c r="F4517" i="1"/>
  <c r="E4517" i="1"/>
  <c r="A4517" i="1"/>
  <c r="H4516" i="1"/>
  <c r="F4516" i="1"/>
  <c r="E4516" i="1"/>
  <c r="A4516" i="1"/>
  <c r="H4515" i="1"/>
  <c r="F4515" i="1"/>
  <c r="E4515" i="1"/>
  <c r="A4515" i="1"/>
  <c r="H4514" i="1"/>
  <c r="F4514" i="1"/>
  <c r="E4514" i="1"/>
  <c r="A4514" i="1"/>
  <c r="H4513" i="1"/>
  <c r="F4513" i="1"/>
  <c r="E4513" i="1"/>
  <c r="A4513" i="1"/>
  <c r="H4512" i="1"/>
  <c r="F4512" i="1"/>
  <c r="E4512" i="1"/>
  <c r="A4512" i="1"/>
  <c r="H4511" i="1"/>
  <c r="F4511" i="1"/>
  <c r="E4511" i="1"/>
  <c r="A4511" i="1"/>
  <c r="H4510" i="1"/>
  <c r="F4510" i="1"/>
  <c r="E4510" i="1"/>
  <c r="A4510" i="1"/>
  <c r="H4509" i="1"/>
  <c r="F4509" i="1"/>
  <c r="E4509" i="1"/>
  <c r="A4509" i="1"/>
  <c r="H4508" i="1"/>
  <c r="F4508" i="1"/>
  <c r="E4508" i="1"/>
  <c r="A4508" i="1"/>
  <c r="H4507" i="1"/>
  <c r="F4507" i="1"/>
  <c r="E4507" i="1"/>
  <c r="A4507" i="1"/>
  <c r="H4506" i="1"/>
  <c r="F4506" i="1"/>
  <c r="E4506" i="1"/>
  <c r="A4506" i="1"/>
  <c r="H4505" i="1"/>
  <c r="F4505" i="1"/>
  <c r="E4505" i="1"/>
  <c r="A4505" i="1"/>
  <c r="H4504" i="1"/>
  <c r="F4504" i="1"/>
  <c r="E4504" i="1"/>
  <c r="A4504" i="1"/>
  <c r="H4503" i="1"/>
  <c r="F4503" i="1"/>
  <c r="E4503" i="1"/>
  <c r="A4503" i="1"/>
  <c r="H4502" i="1"/>
  <c r="F4502" i="1"/>
  <c r="E4502" i="1"/>
  <c r="A4502" i="1"/>
  <c r="H4501" i="1"/>
  <c r="F4501" i="1"/>
  <c r="E4501" i="1"/>
  <c r="A4501" i="1"/>
  <c r="H4500" i="1"/>
  <c r="F4500" i="1"/>
  <c r="E4500" i="1"/>
  <c r="A4500" i="1"/>
  <c r="H4499" i="1"/>
  <c r="F4499" i="1"/>
  <c r="E4499" i="1"/>
  <c r="A4499" i="1"/>
  <c r="H4498" i="1"/>
  <c r="F4498" i="1"/>
  <c r="E4498" i="1"/>
  <c r="A4498" i="1"/>
  <c r="H4497" i="1"/>
  <c r="F4497" i="1"/>
  <c r="E4497" i="1"/>
  <c r="A4497" i="1"/>
  <c r="H4496" i="1"/>
  <c r="F4496" i="1"/>
  <c r="E4496" i="1"/>
  <c r="A4496" i="1"/>
  <c r="H4495" i="1"/>
  <c r="F4495" i="1"/>
  <c r="E4495" i="1"/>
  <c r="A4495" i="1"/>
  <c r="H4494" i="1"/>
  <c r="F4494" i="1"/>
  <c r="E4494" i="1"/>
  <c r="A4494" i="1"/>
  <c r="H4493" i="1"/>
  <c r="F4493" i="1"/>
  <c r="E4493" i="1"/>
  <c r="A4493" i="1"/>
  <c r="H4492" i="1"/>
  <c r="F4492" i="1"/>
  <c r="E4492" i="1"/>
  <c r="A4492" i="1"/>
  <c r="H4491" i="1"/>
  <c r="F4491" i="1"/>
  <c r="E4491" i="1"/>
  <c r="A4491" i="1"/>
  <c r="H4490" i="1"/>
  <c r="F4490" i="1"/>
  <c r="E4490" i="1"/>
  <c r="A4490" i="1"/>
  <c r="H4489" i="1"/>
  <c r="F4489" i="1"/>
  <c r="E4489" i="1"/>
  <c r="A4489" i="1"/>
  <c r="H4488" i="1"/>
  <c r="F4488" i="1"/>
  <c r="E4488" i="1"/>
  <c r="A4488" i="1"/>
  <c r="H4487" i="1"/>
  <c r="F4487" i="1"/>
  <c r="E4487" i="1"/>
  <c r="A4487" i="1"/>
  <c r="H4486" i="1"/>
  <c r="F4486" i="1"/>
  <c r="E4486" i="1"/>
  <c r="A4486" i="1"/>
  <c r="H4485" i="1"/>
  <c r="F4485" i="1"/>
  <c r="E4485" i="1"/>
  <c r="A4485" i="1"/>
  <c r="H4484" i="1"/>
  <c r="F4484" i="1"/>
  <c r="E4484" i="1"/>
  <c r="A4484" i="1"/>
  <c r="H4483" i="1"/>
  <c r="F4483" i="1"/>
  <c r="E4483" i="1"/>
  <c r="A4483" i="1"/>
  <c r="H4482" i="1"/>
  <c r="F4482" i="1"/>
  <c r="E4482" i="1"/>
  <c r="A4482" i="1"/>
  <c r="H4481" i="1"/>
  <c r="F4481" i="1"/>
  <c r="E4481" i="1"/>
  <c r="A4481" i="1"/>
  <c r="H4480" i="1"/>
  <c r="F4480" i="1"/>
  <c r="E4480" i="1"/>
  <c r="A4480" i="1"/>
  <c r="H4479" i="1"/>
  <c r="F4479" i="1"/>
  <c r="E4479" i="1"/>
  <c r="A4479" i="1"/>
  <c r="H4478" i="1"/>
  <c r="F4478" i="1"/>
  <c r="E4478" i="1"/>
  <c r="A4478" i="1"/>
  <c r="H4477" i="1"/>
  <c r="F4477" i="1"/>
  <c r="E4477" i="1"/>
  <c r="A4477" i="1"/>
  <c r="H4476" i="1"/>
  <c r="F4476" i="1"/>
  <c r="E4476" i="1"/>
  <c r="A4476" i="1"/>
  <c r="H4475" i="1"/>
  <c r="F4475" i="1"/>
  <c r="E4475" i="1"/>
  <c r="A4475" i="1"/>
  <c r="H4474" i="1"/>
  <c r="F4474" i="1"/>
  <c r="E4474" i="1"/>
  <c r="A4474" i="1"/>
  <c r="H4473" i="1"/>
  <c r="F4473" i="1"/>
  <c r="E4473" i="1"/>
  <c r="A4473" i="1"/>
  <c r="H4472" i="1"/>
  <c r="F4472" i="1"/>
  <c r="E4472" i="1"/>
  <c r="A4472" i="1"/>
  <c r="H4471" i="1"/>
  <c r="F4471" i="1"/>
  <c r="E4471" i="1"/>
  <c r="A4471" i="1"/>
  <c r="H4470" i="1"/>
  <c r="F4470" i="1"/>
  <c r="E4470" i="1"/>
  <c r="A4470" i="1"/>
  <c r="H4469" i="1"/>
  <c r="F4469" i="1"/>
  <c r="E4469" i="1"/>
  <c r="A4469" i="1"/>
  <c r="H4468" i="1"/>
  <c r="F4468" i="1"/>
  <c r="E4468" i="1"/>
  <c r="A4468" i="1"/>
  <c r="H4467" i="1"/>
  <c r="F4467" i="1"/>
  <c r="E4467" i="1"/>
  <c r="A4467" i="1"/>
  <c r="H4466" i="1"/>
  <c r="F4466" i="1"/>
  <c r="E4466" i="1"/>
  <c r="A4466" i="1"/>
  <c r="H4465" i="1"/>
  <c r="F4465" i="1"/>
  <c r="E4465" i="1"/>
  <c r="A4465" i="1"/>
  <c r="H4464" i="1"/>
  <c r="F4464" i="1"/>
  <c r="E4464" i="1"/>
  <c r="A4464" i="1"/>
  <c r="H4463" i="1"/>
  <c r="F4463" i="1"/>
  <c r="E4463" i="1"/>
  <c r="A4463" i="1"/>
  <c r="H4462" i="1"/>
  <c r="F4462" i="1"/>
  <c r="E4462" i="1"/>
  <c r="A4462" i="1"/>
  <c r="H4461" i="1"/>
  <c r="F4461" i="1"/>
  <c r="E4461" i="1"/>
  <c r="A4461" i="1"/>
  <c r="H4460" i="1"/>
  <c r="F4460" i="1"/>
  <c r="E4460" i="1"/>
  <c r="A4460" i="1"/>
  <c r="H4459" i="1"/>
  <c r="F4459" i="1"/>
  <c r="E4459" i="1"/>
  <c r="A4459" i="1"/>
  <c r="H4458" i="1"/>
  <c r="F4458" i="1"/>
  <c r="E4458" i="1"/>
  <c r="A4458" i="1"/>
  <c r="H4457" i="1"/>
  <c r="F4457" i="1"/>
  <c r="E4457" i="1"/>
  <c r="A4457" i="1"/>
  <c r="H4456" i="1"/>
  <c r="F4456" i="1"/>
  <c r="E4456" i="1"/>
  <c r="A4456" i="1"/>
  <c r="H4455" i="1"/>
  <c r="F4455" i="1"/>
  <c r="E4455" i="1"/>
  <c r="A4455" i="1"/>
  <c r="H4454" i="1"/>
  <c r="F4454" i="1"/>
  <c r="E4454" i="1"/>
  <c r="A4454" i="1"/>
  <c r="H4453" i="1"/>
  <c r="F4453" i="1"/>
  <c r="E4453" i="1"/>
  <c r="A4453" i="1"/>
  <c r="H4452" i="1"/>
  <c r="F4452" i="1"/>
  <c r="E4452" i="1"/>
  <c r="A4452" i="1"/>
  <c r="H4451" i="1"/>
  <c r="F4451" i="1"/>
  <c r="E4451" i="1"/>
  <c r="A4451" i="1"/>
  <c r="H4450" i="1"/>
  <c r="F4450" i="1"/>
  <c r="E4450" i="1"/>
  <c r="A4450" i="1"/>
  <c r="H4449" i="1"/>
  <c r="F4449" i="1"/>
  <c r="E4449" i="1"/>
  <c r="A4449" i="1"/>
  <c r="H4448" i="1"/>
  <c r="F4448" i="1"/>
  <c r="E4448" i="1"/>
  <c r="A4448" i="1"/>
  <c r="H4447" i="1"/>
  <c r="F4447" i="1"/>
  <c r="E4447" i="1"/>
  <c r="A4447" i="1"/>
  <c r="H4446" i="1"/>
  <c r="F4446" i="1"/>
  <c r="E4446" i="1"/>
  <c r="A4446" i="1"/>
  <c r="H4445" i="1"/>
  <c r="F4445" i="1"/>
  <c r="E4445" i="1"/>
  <c r="A4445" i="1"/>
  <c r="H4444" i="1"/>
  <c r="F4444" i="1"/>
  <c r="E4444" i="1"/>
  <c r="A4444" i="1"/>
  <c r="H4443" i="1"/>
  <c r="F4443" i="1"/>
  <c r="E4443" i="1"/>
  <c r="A4443" i="1"/>
  <c r="H4442" i="1"/>
  <c r="F4442" i="1"/>
  <c r="E4442" i="1"/>
  <c r="A4442" i="1"/>
  <c r="H4441" i="1"/>
  <c r="F4441" i="1"/>
  <c r="E4441" i="1"/>
  <c r="A4441" i="1"/>
  <c r="H4440" i="1"/>
  <c r="F4440" i="1"/>
  <c r="E4440" i="1"/>
  <c r="A4440" i="1"/>
  <c r="H4439" i="1"/>
  <c r="F4439" i="1"/>
  <c r="E4439" i="1"/>
  <c r="A4439" i="1"/>
  <c r="H4438" i="1"/>
  <c r="F4438" i="1"/>
  <c r="E4438" i="1"/>
  <c r="A4438" i="1"/>
  <c r="H4437" i="1"/>
  <c r="F4437" i="1"/>
  <c r="E4437" i="1"/>
  <c r="A4437" i="1"/>
  <c r="H4436" i="1"/>
  <c r="F4436" i="1"/>
  <c r="E4436" i="1"/>
  <c r="A4436" i="1"/>
  <c r="H4435" i="1"/>
  <c r="F4435" i="1"/>
  <c r="E4435" i="1"/>
  <c r="A4435" i="1"/>
  <c r="H4434" i="1"/>
  <c r="F4434" i="1"/>
  <c r="E4434" i="1"/>
  <c r="A4434" i="1"/>
  <c r="H4433" i="1"/>
  <c r="F4433" i="1"/>
  <c r="E4433" i="1"/>
  <c r="A4433" i="1"/>
  <c r="H4432" i="1"/>
  <c r="F4432" i="1"/>
  <c r="E4432" i="1"/>
  <c r="A4432" i="1"/>
  <c r="H4431" i="1"/>
  <c r="F4431" i="1"/>
  <c r="E4431" i="1"/>
  <c r="A4431" i="1"/>
  <c r="H4430" i="1"/>
  <c r="F4430" i="1"/>
  <c r="E4430" i="1"/>
  <c r="A4430" i="1"/>
  <c r="H4429" i="1"/>
  <c r="F4429" i="1"/>
  <c r="E4429" i="1"/>
  <c r="A4429" i="1"/>
  <c r="H4428" i="1"/>
  <c r="F4428" i="1"/>
  <c r="E4428" i="1"/>
  <c r="A4428" i="1"/>
  <c r="H4427" i="1"/>
  <c r="F4427" i="1"/>
  <c r="E4427" i="1"/>
  <c r="A4427" i="1"/>
  <c r="H4426" i="1"/>
  <c r="F4426" i="1"/>
  <c r="E4426" i="1"/>
  <c r="A4426" i="1"/>
  <c r="H4425" i="1"/>
  <c r="F4425" i="1"/>
  <c r="E4425" i="1"/>
  <c r="A4425" i="1"/>
  <c r="H4424" i="1"/>
  <c r="F4424" i="1"/>
  <c r="E4424" i="1"/>
  <c r="A4424" i="1"/>
  <c r="H4423" i="1"/>
  <c r="F4423" i="1"/>
  <c r="E4423" i="1"/>
  <c r="A4423" i="1"/>
  <c r="H4422" i="1"/>
  <c r="F4422" i="1"/>
  <c r="E4422" i="1"/>
  <c r="A4422" i="1"/>
  <c r="H4421" i="1"/>
  <c r="F4421" i="1"/>
  <c r="E4421" i="1"/>
  <c r="A4421" i="1"/>
  <c r="H4420" i="1"/>
  <c r="F4420" i="1"/>
  <c r="E4420" i="1"/>
  <c r="A4420" i="1"/>
  <c r="H4419" i="1"/>
  <c r="F4419" i="1"/>
  <c r="E4419" i="1"/>
  <c r="A4419" i="1"/>
  <c r="H4418" i="1"/>
  <c r="F4418" i="1"/>
  <c r="E4418" i="1"/>
  <c r="A4418" i="1"/>
  <c r="H4417" i="1"/>
  <c r="F4417" i="1"/>
  <c r="E4417" i="1"/>
  <c r="A4417" i="1"/>
  <c r="H4416" i="1"/>
  <c r="F4416" i="1"/>
  <c r="E4416" i="1"/>
  <c r="A4416" i="1"/>
  <c r="H4415" i="1"/>
  <c r="F4415" i="1"/>
  <c r="E4415" i="1"/>
  <c r="A4415" i="1"/>
  <c r="H4414" i="1"/>
  <c r="F4414" i="1"/>
  <c r="E4414" i="1"/>
  <c r="A4414" i="1"/>
  <c r="H4413" i="1"/>
  <c r="F4413" i="1"/>
  <c r="E4413" i="1"/>
  <c r="A4413" i="1"/>
  <c r="H4412" i="1"/>
  <c r="F4412" i="1"/>
  <c r="E4412" i="1"/>
  <c r="A4412" i="1"/>
  <c r="H4411" i="1"/>
  <c r="F4411" i="1"/>
  <c r="E4411" i="1"/>
  <c r="A4411" i="1"/>
  <c r="H4410" i="1"/>
  <c r="F4410" i="1"/>
  <c r="E4410" i="1"/>
  <c r="A4410" i="1"/>
  <c r="H4409" i="1"/>
  <c r="F4409" i="1"/>
  <c r="E4409" i="1"/>
  <c r="A4409" i="1"/>
  <c r="H4408" i="1"/>
  <c r="F4408" i="1"/>
  <c r="E4408" i="1"/>
  <c r="A4408" i="1"/>
  <c r="H4407" i="1"/>
  <c r="F4407" i="1"/>
  <c r="E4407" i="1"/>
  <c r="A4407" i="1"/>
  <c r="H4406" i="1"/>
  <c r="F4406" i="1"/>
  <c r="E4406" i="1"/>
  <c r="A4406" i="1"/>
  <c r="H4405" i="1"/>
  <c r="F4405" i="1"/>
  <c r="E4405" i="1"/>
  <c r="A4405" i="1"/>
  <c r="H4404" i="1"/>
  <c r="F4404" i="1"/>
  <c r="E4404" i="1"/>
  <c r="A4404" i="1"/>
  <c r="H4403" i="1"/>
  <c r="F4403" i="1"/>
  <c r="E4403" i="1"/>
  <c r="A4403" i="1"/>
  <c r="H4402" i="1"/>
  <c r="F4402" i="1"/>
  <c r="E4402" i="1"/>
  <c r="A4402" i="1"/>
  <c r="H4401" i="1"/>
  <c r="F4401" i="1"/>
  <c r="E4401" i="1"/>
  <c r="A4401" i="1"/>
  <c r="H4400" i="1"/>
  <c r="F4400" i="1"/>
  <c r="E4400" i="1"/>
  <c r="A4400" i="1"/>
  <c r="H4399" i="1"/>
  <c r="F4399" i="1"/>
  <c r="E4399" i="1"/>
  <c r="A4399" i="1"/>
  <c r="H4398" i="1"/>
  <c r="F4398" i="1"/>
  <c r="E4398" i="1"/>
  <c r="A4398" i="1"/>
  <c r="H4397" i="1"/>
  <c r="F4397" i="1"/>
  <c r="E4397" i="1"/>
  <c r="A4397" i="1"/>
  <c r="H4396" i="1"/>
  <c r="F4396" i="1"/>
  <c r="E4396" i="1"/>
  <c r="A4396" i="1"/>
  <c r="H4395" i="1"/>
  <c r="F4395" i="1"/>
  <c r="E4395" i="1"/>
  <c r="A4395" i="1"/>
  <c r="H4394" i="1"/>
  <c r="F4394" i="1"/>
  <c r="E4394" i="1"/>
  <c r="A4394" i="1"/>
  <c r="H4393" i="1"/>
  <c r="F4393" i="1"/>
  <c r="E4393" i="1"/>
  <c r="A4393" i="1"/>
  <c r="H4392" i="1"/>
  <c r="F4392" i="1"/>
  <c r="E4392" i="1"/>
  <c r="A4392" i="1"/>
  <c r="H4391" i="1"/>
  <c r="F4391" i="1"/>
  <c r="E4391" i="1"/>
  <c r="A4391" i="1"/>
  <c r="H4390" i="1"/>
  <c r="F4390" i="1"/>
  <c r="E4390" i="1"/>
  <c r="A4390" i="1"/>
  <c r="H4389" i="1"/>
  <c r="F4389" i="1"/>
  <c r="E4389" i="1"/>
  <c r="A4389" i="1"/>
  <c r="H4388" i="1"/>
  <c r="F4388" i="1"/>
  <c r="E4388" i="1"/>
  <c r="A4388" i="1"/>
  <c r="H4387" i="1"/>
  <c r="F4387" i="1"/>
  <c r="E4387" i="1"/>
  <c r="A4387" i="1"/>
  <c r="H4386" i="1"/>
  <c r="F4386" i="1"/>
  <c r="E4386" i="1"/>
  <c r="A4386" i="1"/>
  <c r="H4385" i="1"/>
  <c r="F4385" i="1"/>
  <c r="E4385" i="1"/>
  <c r="A4385" i="1"/>
  <c r="H4384" i="1"/>
  <c r="F4384" i="1"/>
  <c r="E4384" i="1"/>
  <c r="A4384" i="1"/>
  <c r="H4383" i="1"/>
  <c r="F4383" i="1"/>
  <c r="E4383" i="1"/>
  <c r="A4383" i="1"/>
  <c r="H4382" i="1"/>
  <c r="F4382" i="1"/>
  <c r="E4382" i="1"/>
  <c r="A4382" i="1"/>
  <c r="H4381" i="1"/>
  <c r="F4381" i="1"/>
  <c r="E4381" i="1"/>
  <c r="A4381" i="1"/>
  <c r="H4380" i="1"/>
  <c r="F4380" i="1"/>
  <c r="E4380" i="1"/>
  <c r="A4380" i="1"/>
  <c r="H4379" i="1"/>
  <c r="F4379" i="1"/>
  <c r="E4379" i="1"/>
  <c r="A4379" i="1"/>
  <c r="H4378" i="1"/>
  <c r="F4378" i="1"/>
  <c r="E4378" i="1"/>
  <c r="A4378" i="1"/>
  <c r="H4377" i="1"/>
  <c r="F4377" i="1"/>
  <c r="E4377" i="1"/>
  <c r="A4377" i="1"/>
  <c r="H4376" i="1"/>
  <c r="F4376" i="1"/>
  <c r="E4376" i="1"/>
  <c r="A4376" i="1"/>
  <c r="H4375" i="1"/>
  <c r="F4375" i="1"/>
  <c r="E4375" i="1"/>
  <c r="A4375" i="1"/>
  <c r="H4374" i="1"/>
  <c r="F4374" i="1"/>
  <c r="E4374" i="1"/>
  <c r="A4374" i="1"/>
  <c r="H4373" i="1"/>
  <c r="F4373" i="1"/>
  <c r="E4373" i="1"/>
  <c r="A4373" i="1"/>
  <c r="H4372" i="1"/>
  <c r="F4372" i="1"/>
  <c r="E4372" i="1"/>
  <c r="A4372" i="1"/>
  <c r="H4371" i="1"/>
  <c r="F4371" i="1"/>
  <c r="E4371" i="1"/>
  <c r="A4371" i="1"/>
  <c r="H4370" i="1"/>
  <c r="F4370" i="1"/>
  <c r="E4370" i="1"/>
  <c r="A4370" i="1"/>
  <c r="H4369" i="1"/>
  <c r="F4369" i="1"/>
  <c r="E4369" i="1"/>
  <c r="A4369" i="1"/>
  <c r="H4368" i="1"/>
  <c r="F4368" i="1"/>
  <c r="E4368" i="1"/>
  <c r="A4368" i="1"/>
  <c r="H4367" i="1"/>
  <c r="F4367" i="1"/>
  <c r="E4367" i="1"/>
  <c r="A4367" i="1"/>
  <c r="H4366" i="1"/>
  <c r="F4366" i="1"/>
  <c r="E4366" i="1"/>
  <c r="A4366" i="1"/>
  <c r="H4365" i="1"/>
  <c r="F4365" i="1"/>
  <c r="E4365" i="1"/>
  <c r="A4365" i="1"/>
  <c r="H4364" i="1"/>
  <c r="F4364" i="1"/>
  <c r="E4364" i="1"/>
  <c r="A4364" i="1"/>
  <c r="H4363" i="1"/>
  <c r="F4363" i="1"/>
  <c r="E4363" i="1"/>
  <c r="A4363" i="1"/>
  <c r="H4362" i="1"/>
  <c r="F4362" i="1"/>
  <c r="E4362" i="1"/>
  <c r="A4362" i="1"/>
  <c r="H4361" i="1"/>
  <c r="F4361" i="1"/>
  <c r="E4361" i="1"/>
  <c r="A4361" i="1"/>
  <c r="H4360" i="1"/>
  <c r="F4360" i="1"/>
  <c r="E4360" i="1"/>
  <c r="A4360" i="1"/>
  <c r="H4359" i="1"/>
  <c r="F4359" i="1"/>
  <c r="E4359" i="1"/>
  <c r="A4359" i="1"/>
  <c r="H4358" i="1"/>
  <c r="F4358" i="1"/>
  <c r="E4358" i="1"/>
  <c r="A4358" i="1"/>
  <c r="H4357" i="1"/>
  <c r="F4357" i="1"/>
  <c r="E4357" i="1"/>
  <c r="A4357" i="1"/>
  <c r="H4356" i="1"/>
  <c r="F4356" i="1"/>
  <c r="E4356" i="1"/>
  <c r="A4356" i="1"/>
  <c r="H4355" i="1"/>
  <c r="F4355" i="1"/>
  <c r="E4355" i="1"/>
  <c r="A4355" i="1"/>
  <c r="H4354" i="1"/>
  <c r="F4354" i="1"/>
  <c r="E4354" i="1"/>
  <c r="A4354" i="1"/>
  <c r="H4353" i="1"/>
  <c r="F4353" i="1"/>
  <c r="E4353" i="1"/>
  <c r="A4353" i="1"/>
  <c r="H4352" i="1"/>
  <c r="F4352" i="1"/>
  <c r="E4352" i="1"/>
  <c r="A4352" i="1"/>
  <c r="H4351" i="1"/>
  <c r="F4351" i="1"/>
  <c r="E4351" i="1"/>
  <c r="A4351" i="1"/>
  <c r="H4350" i="1"/>
  <c r="F4350" i="1"/>
  <c r="E4350" i="1"/>
  <c r="A4350" i="1"/>
  <c r="H4349" i="1"/>
  <c r="F4349" i="1"/>
  <c r="E4349" i="1"/>
  <c r="A4349" i="1"/>
  <c r="H4348" i="1"/>
  <c r="F4348" i="1"/>
  <c r="E4348" i="1"/>
  <c r="A4348" i="1"/>
  <c r="H4347" i="1"/>
  <c r="F4347" i="1"/>
  <c r="E4347" i="1"/>
  <c r="A4347" i="1"/>
  <c r="H4346" i="1"/>
  <c r="F4346" i="1"/>
  <c r="E4346" i="1"/>
  <c r="A4346" i="1"/>
  <c r="H4345" i="1"/>
  <c r="F4345" i="1"/>
  <c r="E4345" i="1"/>
  <c r="A4345" i="1"/>
  <c r="H4344" i="1"/>
  <c r="F4344" i="1"/>
  <c r="E4344" i="1"/>
  <c r="A4344" i="1"/>
  <c r="H4343" i="1"/>
  <c r="F4343" i="1"/>
  <c r="E4343" i="1"/>
  <c r="A4343" i="1"/>
  <c r="H4342" i="1"/>
  <c r="F4342" i="1"/>
  <c r="E4342" i="1"/>
  <c r="A4342" i="1"/>
  <c r="H4341" i="1"/>
  <c r="F4341" i="1"/>
  <c r="E4341" i="1"/>
  <c r="A4341" i="1"/>
  <c r="H4340" i="1"/>
  <c r="F4340" i="1"/>
  <c r="E4340" i="1"/>
  <c r="A4340" i="1"/>
  <c r="H4339" i="1"/>
  <c r="F4339" i="1"/>
  <c r="E4339" i="1"/>
  <c r="A4339" i="1"/>
  <c r="H4338" i="1"/>
  <c r="F4338" i="1"/>
  <c r="E4338" i="1"/>
  <c r="A4338" i="1"/>
  <c r="H4337" i="1"/>
  <c r="F4337" i="1"/>
  <c r="E4337" i="1"/>
  <c r="A4337" i="1"/>
  <c r="H4336" i="1"/>
  <c r="F4336" i="1"/>
  <c r="E4336" i="1"/>
  <c r="A4336" i="1"/>
  <c r="H4335" i="1"/>
  <c r="F4335" i="1"/>
  <c r="E4335" i="1"/>
  <c r="A4335" i="1"/>
  <c r="H4334" i="1"/>
  <c r="F4334" i="1"/>
  <c r="E4334" i="1"/>
  <c r="A4334" i="1"/>
  <c r="H4333" i="1"/>
  <c r="F4333" i="1"/>
  <c r="E4333" i="1"/>
  <c r="A4333" i="1"/>
  <c r="H4332" i="1"/>
  <c r="F4332" i="1"/>
  <c r="E4332" i="1"/>
  <c r="A4332" i="1"/>
  <c r="H4331" i="1"/>
  <c r="F4331" i="1"/>
  <c r="E4331" i="1"/>
  <c r="A4331" i="1"/>
  <c r="H4330" i="1"/>
  <c r="F4330" i="1"/>
  <c r="E4330" i="1"/>
  <c r="A4330" i="1"/>
  <c r="H4329" i="1"/>
  <c r="F4329" i="1"/>
  <c r="E4329" i="1"/>
  <c r="A4329" i="1"/>
  <c r="H4328" i="1"/>
  <c r="F4328" i="1"/>
  <c r="E4328" i="1"/>
  <c r="A4328" i="1"/>
  <c r="H4327" i="1"/>
  <c r="F4327" i="1"/>
  <c r="E4327" i="1"/>
  <c r="A4327" i="1"/>
  <c r="H4326" i="1"/>
  <c r="F4326" i="1"/>
  <c r="E4326" i="1"/>
  <c r="A4326" i="1"/>
  <c r="H4325" i="1"/>
  <c r="F4325" i="1"/>
  <c r="E4325" i="1"/>
  <c r="A4325" i="1"/>
  <c r="H4324" i="1"/>
  <c r="F4324" i="1"/>
  <c r="E4324" i="1"/>
  <c r="A4324" i="1"/>
  <c r="H4323" i="1"/>
  <c r="F4323" i="1"/>
  <c r="E4323" i="1"/>
  <c r="A4323" i="1"/>
  <c r="H4322" i="1"/>
  <c r="F4322" i="1"/>
  <c r="E4322" i="1"/>
  <c r="A4322" i="1"/>
  <c r="H4321" i="1"/>
  <c r="F4321" i="1"/>
  <c r="E4321" i="1"/>
  <c r="A4321" i="1"/>
  <c r="H4320" i="1"/>
  <c r="F4320" i="1"/>
  <c r="E4320" i="1"/>
  <c r="A4320" i="1"/>
  <c r="H4319" i="1"/>
  <c r="F4319" i="1"/>
  <c r="E4319" i="1"/>
  <c r="A4319" i="1"/>
  <c r="H4318" i="1"/>
  <c r="F4318" i="1"/>
  <c r="E4318" i="1"/>
  <c r="A4318" i="1"/>
  <c r="H4317" i="1"/>
  <c r="F4317" i="1"/>
  <c r="E4317" i="1"/>
  <c r="A4317" i="1"/>
  <c r="H4316" i="1"/>
  <c r="F4316" i="1"/>
  <c r="E4316" i="1"/>
  <c r="A4316" i="1"/>
  <c r="H4315" i="1"/>
  <c r="F4315" i="1"/>
  <c r="E4315" i="1"/>
  <c r="A4315" i="1"/>
  <c r="H4314" i="1"/>
  <c r="F4314" i="1"/>
  <c r="E4314" i="1"/>
  <c r="A4314" i="1"/>
  <c r="H4313" i="1"/>
  <c r="F4313" i="1"/>
  <c r="E4313" i="1"/>
  <c r="A4313" i="1"/>
  <c r="H4312" i="1"/>
  <c r="F4312" i="1"/>
  <c r="E4312" i="1"/>
  <c r="A4312" i="1"/>
  <c r="H4311" i="1"/>
  <c r="F4311" i="1"/>
  <c r="E4311" i="1"/>
  <c r="A4311" i="1"/>
  <c r="H4310" i="1"/>
  <c r="F4310" i="1"/>
  <c r="E4310" i="1"/>
  <c r="A4310" i="1"/>
  <c r="H4309" i="1"/>
  <c r="F4309" i="1"/>
  <c r="E4309" i="1"/>
  <c r="A4309" i="1"/>
  <c r="H4308" i="1"/>
  <c r="F4308" i="1"/>
  <c r="E4308" i="1"/>
  <c r="A4308" i="1"/>
  <c r="H4307" i="1"/>
  <c r="F4307" i="1"/>
  <c r="E4307" i="1"/>
  <c r="A4307" i="1"/>
  <c r="H4306" i="1"/>
  <c r="F4306" i="1"/>
  <c r="E4306" i="1"/>
  <c r="A4306" i="1"/>
  <c r="H4305" i="1"/>
  <c r="F4305" i="1"/>
  <c r="E4305" i="1"/>
  <c r="A4305" i="1"/>
  <c r="H4304" i="1"/>
  <c r="F4304" i="1"/>
  <c r="E4304" i="1"/>
  <c r="A4304" i="1"/>
  <c r="H4303" i="1"/>
  <c r="F4303" i="1"/>
  <c r="E4303" i="1"/>
  <c r="A4303" i="1"/>
  <c r="H4302" i="1"/>
  <c r="F4302" i="1"/>
  <c r="E4302" i="1"/>
  <c r="A4302" i="1"/>
  <c r="H4301" i="1"/>
  <c r="F4301" i="1"/>
  <c r="E4301" i="1"/>
  <c r="A4301" i="1"/>
  <c r="H4300" i="1"/>
  <c r="F4300" i="1"/>
  <c r="E4300" i="1"/>
  <c r="A4300" i="1"/>
  <c r="H4299" i="1"/>
  <c r="F4299" i="1"/>
  <c r="E4299" i="1"/>
  <c r="A4299" i="1"/>
  <c r="H4298" i="1"/>
  <c r="F4298" i="1"/>
  <c r="E4298" i="1"/>
  <c r="A4298" i="1"/>
  <c r="H4297" i="1"/>
  <c r="F4297" i="1"/>
  <c r="E4297" i="1"/>
  <c r="A4297" i="1"/>
  <c r="H4296" i="1"/>
  <c r="F4296" i="1"/>
  <c r="E4296" i="1"/>
  <c r="A4296" i="1"/>
  <c r="H4295" i="1"/>
  <c r="F4295" i="1"/>
  <c r="E4295" i="1"/>
  <c r="A4295" i="1"/>
  <c r="H4294" i="1"/>
  <c r="F4294" i="1"/>
  <c r="E4294" i="1"/>
  <c r="A4294" i="1"/>
  <c r="H4293" i="1"/>
  <c r="F4293" i="1"/>
  <c r="E4293" i="1"/>
  <c r="A4293" i="1"/>
  <c r="H4292" i="1"/>
  <c r="F4292" i="1"/>
  <c r="E4292" i="1"/>
  <c r="A4292" i="1"/>
  <c r="H4291" i="1"/>
  <c r="F4291" i="1"/>
  <c r="E4291" i="1"/>
  <c r="A4291" i="1"/>
  <c r="H4290" i="1"/>
  <c r="F4290" i="1"/>
  <c r="E4290" i="1"/>
  <c r="A4290" i="1"/>
  <c r="H4289" i="1"/>
  <c r="F4289" i="1"/>
  <c r="E4289" i="1"/>
  <c r="A4289" i="1"/>
  <c r="H4288" i="1"/>
  <c r="F4288" i="1"/>
  <c r="E4288" i="1"/>
  <c r="A4288" i="1"/>
  <c r="H4287" i="1"/>
  <c r="F4287" i="1"/>
  <c r="E4287" i="1"/>
  <c r="A4287" i="1"/>
  <c r="H4286" i="1"/>
  <c r="F4286" i="1"/>
  <c r="E4286" i="1"/>
  <c r="A4286" i="1"/>
  <c r="H4285" i="1"/>
  <c r="F4285" i="1"/>
  <c r="E4285" i="1"/>
  <c r="A4285" i="1"/>
  <c r="H4284" i="1"/>
  <c r="F4284" i="1"/>
  <c r="E4284" i="1"/>
  <c r="A4284" i="1"/>
  <c r="H4283" i="1"/>
  <c r="F4283" i="1"/>
  <c r="E4283" i="1"/>
  <c r="A4283" i="1"/>
  <c r="H4282" i="1"/>
  <c r="F4282" i="1"/>
  <c r="E4282" i="1"/>
  <c r="A4282" i="1"/>
  <c r="H4281" i="1"/>
  <c r="F4281" i="1"/>
  <c r="E4281" i="1"/>
  <c r="A4281" i="1"/>
  <c r="H4280" i="1"/>
  <c r="F4280" i="1"/>
  <c r="E4280" i="1"/>
  <c r="A4280" i="1"/>
  <c r="H4279" i="1"/>
  <c r="F4279" i="1"/>
  <c r="E4279" i="1"/>
  <c r="A4279" i="1"/>
  <c r="H4278" i="1"/>
  <c r="F4278" i="1"/>
  <c r="E4278" i="1"/>
  <c r="A4278" i="1"/>
  <c r="H4277" i="1"/>
  <c r="F4277" i="1"/>
  <c r="E4277" i="1"/>
  <c r="A4277" i="1"/>
  <c r="H4276" i="1"/>
  <c r="F4276" i="1"/>
  <c r="E4276" i="1"/>
  <c r="A4276" i="1"/>
  <c r="H4275" i="1"/>
  <c r="F4275" i="1"/>
  <c r="E4275" i="1"/>
  <c r="A4275" i="1"/>
  <c r="H4274" i="1"/>
  <c r="F4274" i="1"/>
  <c r="E4274" i="1"/>
  <c r="A4274" i="1"/>
  <c r="H4273" i="1"/>
  <c r="F4273" i="1"/>
  <c r="E4273" i="1"/>
  <c r="A4273" i="1"/>
  <c r="H4272" i="1"/>
  <c r="F4272" i="1"/>
  <c r="E4272" i="1"/>
  <c r="A4272" i="1"/>
  <c r="H4271" i="1"/>
  <c r="F4271" i="1"/>
  <c r="E4271" i="1"/>
  <c r="A4271" i="1"/>
  <c r="H4270" i="1"/>
  <c r="F4270" i="1"/>
  <c r="E4270" i="1"/>
  <c r="A4270" i="1"/>
  <c r="H4269" i="1"/>
  <c r="F4269" i="1"/>
  <c r="E4269" i="1"/>
  <c r="A4269" i="1"/>
  <c r="H4268" i="1"/>
  <c r="F4268" i="1"/>
  <c r="E4268" i="1"/>
  <c r="A4268" i="1"/>
  <c r="H4267" i="1"/>
  <c r="F4267" i="1"/>
  <c r="E4267" i="1"/>
  <c r="A4267" i="1"/>
  <c r="H4266" i="1"/>
  <c r="F4266" i="1"/>
  <c r="E4266" i="1"/>
  <c r="A4266" i="1"/>
  <c r="H4265" i="1"/>
  <c r="F4265" i="1"/>
  <c r="E4265" i="1"/>
  <c r="A4265" i="1"/>
  <c r="H4264" i="1"/>
  <c r="F4264" i="1"/>
  <c r="E4264" i="1"/>
  <c r="A4264" i="1"/>
  <c r="H4263" i="1"/>
  <c r="F4263" i="1"/>
  <c r="E4263" i="1"/>
  <c r="A4263" i="1"/>
  <c r="H4262" i="1"/>
  <c r="F4262" i="1"/>
  <c r="E4262" i="1"/>
  <c r="A4262" i="1"/>
  <c r="H4261" i="1"/>
  <c r="F4261" i="1"/>
  <c r="E4261" i="1"/>
  <c r="A4261" i="1"/>
  <c r="H4260" i="1"/>
  <c r="F4260" i="1"/>
  <c r="E4260" i="1"/>
  <c r="A4260" i="1"/>
  <c r="H4259" i="1"/>
  <c r="F4259" i="1"/>
  <c r="E4259" i="1"/>
  <c r="A4259" i="1"/>
  <c r="H4258" i="1"/>
  <c r="F4258" i="1"/>
  <c r="E4258" i="1"/>
  <c r="A4258" i="1"/>
  <c r="H4257" i="1"/>
  <c r="F4257" i="1"/>
  <c r="E4257" i="1"/>
  <c r="A4257" i="1"/>
  <c r="H4256" i="1"/>
  <c r="F4256" i="1"/>
  <c r="E4256" i="1"/>
  <c r="A4256" i="1"/>
  <c r="H4255" i="1"/>
  <c r="F4255" i="1"/>
  <c r="E4255" i="1"/>
  <c r="A4255" i="1"/>
  <c r="H4254" i="1"/>
  <c r="F4254" i="1"/>
  <c r="E4254" i="1"/>
  <c r="A4254" i="1"/>
  <c r="H4253" i="1"/>
  <c r="F4253" i="1"/>
  <c r="E4253" i="1"/>
  <c r="A4253" i="1"/>
  <c r="H4252" i="1"/>
  <c r="F4252" i="1"/>
  <c r="E4252" i="1"/>
  <c r="A4252" i="1"/>
  <c r="H4251" i="1"/>
  <c r="F4251" i="1"/>
  <c r="E4251" i="1"/>
  <c r="A4251" i="1"/>
  <c r="H4250" i="1"/>
  <c r="F4250" i="1"/>
  <c r="E4250" i="1"/>
  <c r="A4250" i="1"/>
  <c r="H4249" i="1"/>
  <c r="F4249" i="1"/>
  <c r="E4249" i="1"/>
  <c r="A4249" i="1"/>
  <c r="H4248" i="1"/>
  <c r="F4248" i="1"/>
  <c r="E4248" i="1"/>
  <c r="A4248" i="1"/>
  <c r="H4247" i="1"/>
  <c r="F4247" i="1"/>
  <c r="E4247" i="1"/>
  <c r="A4247" i="1"/>
  <c r="H4246" i="1"/>
  <c r="F4246" i="1"/>
  <c r="E4246" i="1"/>
  <c r="A4246" i="1"/>
  <c r="H4245" i="1"/>
  <c r="F4245" i="1"/>
  <c r="E4245" i="1"/>
  <c r="A4245" i="1"/>
  <c r="H4244" i="1"/>
  <c r="F4244" i="1"/>
  <c r="E4244" i="1"/>
  <c r="A4244" i="1"/>
  <c r="H4243" i="1"/>
  <c r="F4243" i="1"/>
  <c r="E4243" i="1"/>
  <c r="A4243" i="1"/>
  <c r="H4242" i="1"/>
  <c r="F4242" i="1"/>
  <c r="E4242" i="1"/>
  <c r="A4242" i="1"/>
  <c r="H4241" i="1"/>
  <c r="F4241" i="1"/>
  <c r="E4241" i="1"/>
  <c r="A4241" i="1"/>
  <c r="H4240" i="1"/>
  <c r="F4240" i="1"/>
  <c r="E4240" i="1"/>
  <c r="A4240" i="1"/>
  <c r="H4239" i="1"/>
  <c r="F4239" i="1"/>
  <c r="E4239" i="1"/>
  <c r="A4239" i="1"/>
  <c r="H4238" i="1"/>
  <c r="F4238" i="1"/>
  <c r="E4238" i="1"/>
  <c r="A4238" i="1"/>
  <c r="H4237" i="1"/>
  <c r="F4237" i="1"/>
  <c r="E4237" i="1"/>
  <c r="A4237" i="1"/>
  <c r="H4236" i="1"/>
  <c r="F4236" i="1"/>
  <c r="E4236" i="1"/>
  <c r="A4236" i="1"/>
  <c r="H4235" i="1"/>
  <c r="F4235" i="1"/>
  <c r="E4235" i="1"/>
  <c r="A4235" i="1"/>
  <c r="H4234" i="1"/>
  <c r="F4234" i="1"/>
  <c r="E4234" i="1"/>
  <c r="A4234" i="1"/>
  <c r="H4233" i="1"/>
  <c r="F4233" i="1"/>
  <c r="E4233" i="1"/>
  <c r="A4233" i="1"/>
  <c r="H4232" i="1"/>
  <c r="F4232" i="1"/>
  <c r="E4232" i="1"/>
  <c r="A4232" i="1"/>
  <c r="H4231" i="1"/>
  <c r="F4231" i="1"/>
  <c r="E4231" i="1"/>
  <c r="A4231" i="1"/>
  <c r="H4230" i="1"/>
  <c r="F4230" i="1"/>
  <c r="E4230" i="1"/>
  <c r="A4230" i="1"/>
  <c r="H4229" i="1"/>
  <c r="F4229" i="1"/>
  <c r="E4229" i="1"/>
  <c r="A4229" i="1"/>
  <c r="H4228" i="1"/>
  <c r="F4228" i="1"/>
  <c r="E4228" i="1"/>
  <c r="A4228" i="1"/>
  <c r="H4227" i="1"/>
  <c r="F4227" i="1"/>
  <c r="E4227" i="1"/>
  <c r="A4227" i="1"/>
  <c r="H4226" i="1"/>
  <c r="F4226" i="1"/>
  <c r="E4226" i="1"/>
  <c r="A4226" i="1"/>
  <c r="H4225" i="1"/>
  <c r="F4225" i="1"/>
  <c r="E4225" i="1"/>
  <c r="A4225" i="1"/>
  <c r="H4224" i="1"/>
  <c r="F4224" i="1"/>
  <c r="E4224" i="1"/>
  <c r="A4224" i="1"/>
  <c r="H4223" i="1"/>
  <c r="F4223" i="1"/>
  <c r="E4223" i="1"/>
  <c r="A4223" i="1"/>
  <c r="H4222" i="1"/>
  <c r="F4222" i="1"/>
  <c r="E4222" i="1"/>
  <c r="A4222" i="1"/>
  <c r="H4221" i="1"/>
  <c r="F4221" i="1"/>
  <c r="E4221" i="1"/>
  <c r="A4221" i="1"/>
  <c r="H4220" i="1"/>
  <c r="F4220" i="1"/>
  <c r="E4220" i="1"/>
  <c r="A4220" i="1"/>
  <c r="H4219" i="1"/>
  <c r="F4219" i="1"/>
  <c r="E4219" i="1"/>
  <c r="A4219" i="1"/>
  <c r="H4218" i="1"/>
  <c r="F4218" i="1"/>
  <c r="E4218" i="1"/>
  <c r="A4218" i="1"/>
  <c r="H4217" i="1"/>
  <c r="F4217" i="1"/>
  <c r="E4217" i="1"/>
  <c r="A4217" i="1"/>
  <c r="H4216" i="1"/>
  <c r="F4216" i="1"/>
  <c r="E4216" i="1"/>
  <c r="A4216" i="1"/>
  <c r="H4215" i="1"/>
  <c r="F4215" i="1"/>
  <c r="E4215" i="1"/>
  <c r="A4215" i="1"/>
  <c r="H4214" i="1"/>
  <c r="F4214" i="1"/>
  <c r="E4214" i="1"/>
  <c r="A4214" i="1"/>
  <c r="H4213" i="1"/>
  <c r="F4213" i="1"/>
  <c r="E4213" i="1"/>
  <c r="A4213" i="1"/>
  <c r="H4212" i="1"/>
  <c r="F4212" i="1"/>
  <c r="E4212" i="1"/>
  <c r="A4212" i="1"/>
  <c r="H4211" i="1"/>
  <c r="F4211" i="1"/>
  <c r="E4211" i="1"/>
  <c r="A4211" i="1"/>
  <c r="H4210" i="1"/>
  <c r="F4210" i="1"/>
  <c r="E4210" i="1"/>
  <c r="A4210" i="1"/>
  <c r="H4209" i="1"/>
  <c r="F4209" i="1"/>
  <c r="E4209" i="1"/>
  <c r="A4209" i="1"/>
  <c r="H4208" i="1"/>
  <c r="F4208" i="1"/>
  <c r="E4208" i="1"/>
  <c r="A4208" i="1"/>
  <c r="H4207" i="1"/>
  <c r="F4207" i="1"/>
  <c r="E4207" i="1"/>
  <c r="A4207" i="1"/>
  <c r="H4206" i="1"/>
  <c r="F4206" i="1"/>
  <c r="E4206" i="1"/>
  <c r="A4206" i="1"/>
  <c r="H4205" i="1"/>
  <c r="F4205" i="1"/>
  <c r="E4205" i="1"/>
  <c r="A4205" i="1"/>
  <c r="H4204" i="1"/>
  <c r="F4204" i="1"/>
  <c r="E4204" i="1"/>
  <c r="A4204" i="1"/>
  <c r="H4203" i="1"/>
  <c r="F4203" i="1"/>
  <c r="E4203" i="1"/>
  <c r="A4203" i="1"/>
  <c r="H4202" i="1"/>
  <c r="F4202" i="1"/>
  <c r="E4202" i="1"/>
  <c r="A4202" i="1"/>
  <c r="H4201" i="1"/>
  <c r="F4201" i="1"/>
  <c r="E4201" i="1"/>
  <c r="A4201" i="1"/>
  <c r="H4200" i="1"/>
  <c r="F4200" i="1"/>
  <c r="E4200" i="1"/>
  <c r="A4200" i="1"/>
  <c r="H4199" i="1"/>
  <c r="F4199" i="1"/>
  <c r="E4199" i="1"/>
  <c r="A4199" i="1"/>
  <c r="H4198" i="1"/>
  <c r="F4198" i="1"/>
  <c r="E4198" i="1"/>
  <c r="A4198" i="1"/>
  <c r="H4197" i="1"/>
  <c r="F4197" i="1"/>
  <c r="E4197" i="1"/>
  <c r="A4197" i="1"/>
  <c r="H4196" i="1"/>
  <c r="F4196" i="1"/>
  <c r="E4196" i="1"/>
  <c r="A4196" i="1"/>
  <c r="H4195" i="1"/>
  <c r="F4195" i="1"/>
  <c r="E4195" i="1"/>
  <c r="A4195" i="1"/>
  <c r="H4194" i="1"/>
  <c r="F4194" i="1"/>
  <c r="E4194" i="1"/>
  <c r="A4194" i="1"/>
  <c r="H4193" i="1"/>
  <c r="F4193" i="1"/>
  <c r="E4193" i="1"/>
  <c r="A4193" i="1"/>
  <c r="H4192" i="1"/>
  <c r="F4192" i="1"/>
  <c r="E4192" i="1"/>
  <c r="A4192" i="1"/>
  <c r="H4191" i="1"/>
  <c r="F4191" i="1"/>
  <c r="E4191" i="1"/>
  <c r="A4191" i="1"/>
  <c r="H4190" i="1"/>
  <c r="F4190" i="1"/>
  <c r="E4190" i="1"/>
  <c r="A4190" i="1"/>
  <c r="H4189" i="1"/>
  <c r="F4189" i="1"/>
  <c r="E4189" i="1"/>
  <c r="A4189" i="1"/>
  <c r="H4188" i="1"/>
  <c r="F4188" i="1"/>
  <c r="E4188" i="1"/>
  <c r="A4188" i="1"/>
  <c r="H4187" i="1"/>
  <c r="F4187" i="1"/>
  <c r="E4187" i="1"/>
  <c r="A4187" i="1"/>
  <c r="H4186" i="1"/>
  <c r="F4186" i="1"/>
  <c r="E4186" i="1"/>
  <c r="A4186" i="1"/>
  <c r="H4185" i="1"/>
  <c r="F4185" i="1"/>
  <c r="E4185" i="1"/>
  <c r="A4185" i="1"/>
  <c r="H4184" i="1"/>
  <c r="F4184" i="1"/>
  <c r="E4184" i="1"/>
  <c r="A4184" i="1"/>
  <c r="H4183" i="1"/>
  <c r="F4183" i="1"/>
  <c r="E4183" i="1"/>
  <c r="A4183" i="1"/>
  <c r="H4182" i="1"/>
  <c r="F4182" i="1"/>
  <c r="E4182" i="1"/>
  <c r="A4182" i="1"/>
  <c r="H4181" i="1"/>
  <c r="F4181" i="1"/>
  <c r="E4181" i="1"/>
  <c r="A4181" i="1"/>
  <c r="H4180" i="1"/>
  <c r="F4180" i="1"/>
  <c r="E4180" i="1"/>
  <c r="A4180" i="1"/>
  <c r="H4179" i="1"/>
  <c r="F4179" i="1"/>
  <c r="E4179" i="1"/>
  <c r="A4179" i="1"/>
  <c r="H4178" i="1"/>
  <c r="F4178" i="1"/>
  <c r="E4178" i="1"/>
  <c r="A4178" i="1"/>
  <c r="H4177" i="1"/>
  <c r="F4177" i="1"/>
  <c r="E4177" i="1"/>
  <c r="A4177" i="1"/>
  <c r="H4176" i="1"/>
  <c r="F4176" i="1"/>
  <c r="E4176" i="1"/>
  <c r="A4176" i="1"/>
  <c r="H4175" i="1"/>
  <c r="F4175" i="1"/>
  <c r="E4175" i="1"/>
  <c r="A4175" i="1"/>
  <c r="H4174" i="1"/>
  <c r="F4174" i="1"/>
  <c r="E4174" i="1"/>
  <c r="A4174" i="1"/>
  <c r="H4173" i="1"/>
  <c r="F4173" i="1"/>
  <c r="E4173" i="1"/>
  <c r="A4173" i="1"/>
  <c r="H4172" i="1"/>
  <c r="F4172" i="1"/>
  <c r="E4172" i="1"/>
  <c r="A4172" i="1"/>
  <c r="H4171" i="1"/>
  <c r="F4171" i="1"/>
  <c r="E4171" i="1"/>
  <c r="A4171" i="1"/>
  <c r="H4170" i="1"/>
  <c r="F4170" i="1"/>
  <c r="E4170" i="1"/>
  <c r="A4170" i="1"/>
  <c r="H4169" i="1"/>
  <c r="F4169" i="1"/>
  <c r="E4169" i="1"/>
  <c r="A4169" i="1"/>
  <c r="H4168" i="1"/>
  <c r="F4168" i="1"/>
  <c r="E4168" i="1"/>
  <c r="A4168" i="1"/>
  <c r="H4167" i="1"/>
  <c r="F4167" i="1"/>
  <c r="E4167" i="1"/>
  <c r="A4167" i="1"/>
  <c r="H4166" i="1"/>
  <c r="F4166" i="1"/>
  <c r="E4166" i="1"/>
  <c r="A4166" i="1"/>
  <c r="H4165" i="1"/>
  <c r="F4165" i="1"/>
  <c r="E4165" i="1"/>
  <c r="A4165" i="1"/>
  <c r="H4164" i="1"/>
  <c r="F4164" i="1"/>
  <c r="E4164" i="1"/>
  <c r="A4164" i="1"/>
  <c r="H4163" i="1"/>
  <c r="F4163" i="1"/>
  <c r="E4163" i="1"/>
  <c r="A4163" i="1"/>
  <c r="H4162" i="1"/>
  <c r="F4162" i="1"/>
  <c r="E4162" i="1"/>
  <c r="A4162" i="1"/>
  <c r="H4161" i="1"/>
  <c r="F4161" i="1"/>
  <c r="E4161" i="1"/>
  <c r="A4161" i="1"/>
  <c r="H4160" i="1"/>
  <c r="F4160" i="1"/>
  <c r="E4160" i="1"/>
  <c r="A4160" i="1"/>
  <c r="H4159" i="1"/>
  <c r="F4159" i="1"/>
  <c r="E4159" i="1"/>
  <c r="A4159" i="1"/>
  <c r="H4158" i="1"/>
  <c r="F4158" i="1"/>
  <c r="E4158" i="1"/>
  <c r="A4158" i="1"/>
  <c r="H4157" i="1"/>
  <c r="F4157" i="1"/>
  <c r="E4157" i="1"/>
  <c r="A4157" i="1"/>
  <c r="H4156" i="1"/>
  <c r="F4156" i="1"/>
  <c r="E4156" i="1"/>
  <c r="A4156" i="1"/>
  <c r="H4155" i="1"/>
  <c r="F4155" i="1"/>
  <c r="E4155" i="1"/>
  <c r="A4155" i="1"/>
  <c r="H4154" i="1"/>
  <c r="F4154" i="1"/>
  <c r="E4154" i="1"/>
  <c r="A4154" i="1"/>
  <c r="H4153" i="1"/>
  <c r="F4153" i="1"/>
  <c r="E4153" i="1"/>
  <c r="A4153" i="1"/>
  <c r="H4152" i="1"/>
  <c r="F4152" i="1"/>
  <c r="E4152" i="1"/>
  <c r="A4152" i="1"/>
  <c r="H4151" i="1"/>
  <c r="F4151" i="1"/>
  <c r="E4151" i="1"/>
  <c r="A4151" i="1"/>
  <c r="H4150" i="1"/>
  <c r="F4150" i="1"/>
  <c r="E4150" i="1"/>
  <c r="A4150" i="1"/>
  <c r="H4149" i="1"/>
  <c r="F4149" i="1"/>
  <c r="E4149" i="1"/>
  <c r="A4149" i="1"/>
  <c r="H4148" i="1"/>
  <c r="F4148" i="1"/>
  <c r="E4148" i="1"/>
  <c r="A4148" i="1"/>
  <c r="H4147" i="1"/>
  <c r="F4147" i="1"/>
  <c r="E4147" i="1"/>
  <c r="A4147" i="1"/>
  <c r="H4146" i="1"/>
  <c r="F4146" i="1"/>
  <c r="E4146" i="1"/>
  <c r="A4146" i="1"/>
  <c r="H4145" i="1"/>
  <c r="F4145" i="1"/>
  <c r="E4145" i="1"/>
  <c r="A4145" i="1"/>
  <c r="H4144" i="1"/>
  <c r="F4144" i="1"/>
  <c r="E4144" i="1"/>
  <c r="A4144" i="1"/>
  <c r="H4143" i="1"/>
  <c r="F4143" i="1"/>
  <c r="E4143" i="1"/>
  <c r="A4143" i="1"/>
  <c r="H4142" i="1"/>
  <c r="F4142" i="1"/>
  <c r="E4142" i="1"/>
  <c r="A4142" i="1"/>
  <c r="H4141" i="1"/>
  <c r="F4141" i="1"/>
  <c r="E4141" i="1"/>
  <c r="A4141" i="1"/>
  <c r="H4140" i="1"/>
  <c r="F4140" i="1"/>
  <c r="E4140" i="1"/>
  <c r="A4140" i="1"/>
  <c r="H4139" i="1"/>
  <c r="F4139" i="1"/>
  <c r="E4139" i="1"/>
  <c r="A4139" i="1"/>
  <c r="H4138" i="1"/>
  <c r="F4138" i="1"/>
  <c r="E4138" i="1"/>
  <c r="A4138" i="1"/>
  <c r="H4137" i="1"/>
  <c r="F4137" i="1"/>
  <c r="E4137" i="1"/>
  <c r="A4137" i="1"/>
  <c r="H4136" i="1"/>
  <c r="F4136" i="1"/>
  <c r="E4136" i="1"/>
  <c r="A4136" i="1"/>
  <c r="H4135" i="1"/>
  <c r="F4135" i="1"/>
  <c r="E4135" i="1"/>
  <c r="A4135" i="1"/>
  <c r="H4134" i="1"/>
  <c r="F4134" i="1"/>
  <c r="E4134" i="1"/>
  <c r="A4134" i="1"/>
  <c r="H4133" i="1"/>
  <c r="F4133" i="1"/>
  <c r="E4133" i="1"/>
  <c r="A4133" i="1"/>
  <c r="H4132" i="1"/>
  <c r="F4132" i="1"/>
  <c r="E4132" i="1"/>
  <c r="A4132" i="1"/>
  <c r="H4131" i="1"/>
  <c r="F4131" i="1"/>
  <c r="E4131" i="1"/>
  <c r="A4131" i="1"/>
  <c r="H4130" i="1"/>
  <c r="F4130" i="1"/>
  <c r="E4130" i="1"/>
  <c r="A4130" i="1"/>
  <c r="H4129" i="1"/>
  <c r="F4129" i="1"/>
  <c r="E4129" i="1"/>
  <c r="A4129" i="1"/>
  <c r="H4128" i="1"/>
  <c r="F4128" i="1"/>
  <c r="E4128" i="1"/>
  <c r="A4128" i="1"/>
  <c r="H4127" i="1"/>
  <c r="F4127" i="1"/>
  <c r="E4127" i="1"/>
  <c r="A4127" i="1"/>
  <c r="H4126" i="1"/>
  <c r="F4126" i="1"/>
  <c r="E4126" i="1"/>
  <c r="A4126" i="1"/>
  <c r="H4125" i="1"/>
  <c r="F4125" i="1"/>
  <c r="E4125" i="1"/>
  <c r="A4125" i="1"/>
  <c r="H4124" i="1"/>
  <c r="F4124" i="1"/>
  <c r="E4124" i="1"/>
  <c r="A4124" i="1"/>
  <c r="H4123" i="1"/>
  <c r="F4123" i="1"/>
  <c r="E4123" i="1"/>
  <c r="A4123" i="1"/>
  <c r="H4122" i="1"/>
  <c r="F4122" i="1"/>
  <c r="E4122" i="1"/>
  <c r="A4122" i="1"/>
  <c r="H4121" i="1"/>
  <c r="F4121" i="1"/>
  <c r="E4121" i="1"/>
  <c r="A4121" i="1"/>
  <c r="H4120" i="1"/>
  <c r="F4120" i="1"/>
  <c r="E4120" i="1"/>
  <c r="A4120" i="1"/>
  <c r="H4119" i="1"/>
  <c r="F4119" i="1"/>
  <c r="E4119" i="1"/>
  <c r="A4119" i="1"/>
  <c r="H4118" i="1"/>
  <c r="F4118" i="1"/>
  <c r="E4118" i="1"/>
  <c r="A4118" i="1"/>
  <c r="H4117" i="1"/>
  <c r="F4117" i="1"/>
  <c r="E4117" i="1"/>
  <c r="A4117" i="1"/>
  <c r="H4116" i="1"/>
  <c r="F4116" i="1"/>
  <c r="E4116" i="1"/>
  <c r="A4116" i="1"/>
  <c r="H4115" i="1"/>
  <c r="F4115" i="1"/>
  <c r="E4115" i="1"/>
  <c r="A4115" i="1"/>
  <c r="H4114" i="1"/>
  <c r="F4114" i="1"/>
  <c r="E4114" i="1"/>
  <c r="A4114" i="1"/>
  <c r="H4113" i="1"/>
  <c r="F4113" i="1"/>
  <c r="E4113" i="1"/>
  <c r="A4113" i="1"/>
  <c r="H4112" i="1"/>
  <c r="F4112" i="1"/>
  <c r="E4112" i="1"/>
  <c r="A4112" i="1"/>
  <c r="H4111" i="1"/>
  <c r="F4111" i="1"/>
  <c r="E4111" i="1"/>
  <c r="A4111" i="1"/>
  <c r="H4110" i="1"/>
  <c r="F4110" i="1"/>
  <c r="E4110" i="1"/>
  <c r="A4110" i="1"/>
  <c r="H4109" i="1"/>
  <c r="F4109" i="1"/>
  <c r="E4109" i="1"/>
  <c r="A4109" i="1"/>
  <c r="H4108" i="1"/>
  <c r="F4108" i="1"/>
  <c r="E4108" i="1"/>
  <c r="A4108" i="1"/>
  <c r="H4107" i="1"/>
  <c r="F4107" i="1"/>
  <c r="E4107" i="1"/>
  <c r="A4107" i="1"/>
  <c r="H4106" i="1"/>
  <c r="F4106" i="1"/>
  <c r="E4106" i="1"/>
  <c r="A4106" i="1"/>
  <c r="H4105" i="1"/>
  <c r="F4105" i="1"/>
  <c r="E4105" i="1"/>
  <c r="A4105" i="1"/>
  <c r="H4104" i="1"/>
  <c r="F4104" i="1"/>
  <c r="E4104" i="1"/>
  <c r="A4104" i="1"/>
  <c r="H4103" i="1"/>
  <c r="F4103" i="1"/>
  <c r="E4103" i="1"/>
  <c r="A4103" i="1"/>
  <c r="H4102" i="1"/>
  <c r="F4102" i="1"/>
  <c r="E4102" i="1"/>
  <c r="A4102" i="1"/>
  <c r="H4101" i="1"/>
  <c r="F4101" i="1"/>
  <c r="E4101" i="1"/>
  <c r="A4101" i="1"/>
  <c r="H4100" i="1"/>
  <c r="F4100" i="1"/>
  <c r="E4100" i="1"/>
  <c r="A4100" i="1"/>
  <c r="H4099" i="1"/>
  <c r="F4099" i="1"/>
  <c r="E4099" i="1"/>
  <c r="A4099" i="1"/>
  <c r="H4098" i="1"/>
  <c r="F4098" i="1"/>
  <c r="E4098" i="1"/>
  <c r="A4098" i="1"/>
  <c r="H4097" i="1"/>
  <c r="F4097" i="1"/>
  <c r="E4097" i="1"/>
  <c r="A4097" i="1"/>
  <c r="H4096" i="1"/>
  <c r="F4096" i="1"/>
  <c r="E4096" i="1"/>
  <c r="A4096" i="1"/>
  <c r="H4095" i="1"/>
  <c r="F4095" i="1"/>
  <c r="E4095" i="1"/>
  <c r="A4095" i="1"/>
  <c r="H4094" i="1"/>
  <c r="F4094" i="1"/>
  <c r="E4094" i="1"/>
  <c r="A4094" i="1"/>
  <c r="H4093" i="1"/>
  <c r="F4093" i="1"/>
  <c r="E4093" i="1"/>
  <c r="A4093" i="1"/>
  <c r="H4092" i="1"/>
  <c r="F4092" i="1"/>
  <c r="E4092" i="1"/>
  <c r="A4092" i="1"/>
  <c r="H4091" i="1"/>
  <c r="F4091" i="1"/>
  <c r="E4091" i="1"/>
  <c r="A4091" i="1"/>
  <c r="H4090" i="1"/>
  <c r="F4090" i="1"/>
  <c r="E4090" i="1"/>
  <c r="A4090" i="1"/>
  <c r="H4089" i="1"/>
  <c r="F4089" i="1"/>
  <c r="E4089" i="1"/>
  <c r="A4089" i="1"/>
  <c r="H4088" i="1"/>
  <c r="F4088" i="1"/>
  <c r="E4088" i="1"/>
  <c r="A4088" i="1"/>
  <c r="H4087" i="1"/>
  <c r="F4087" i="1"/>
  <c r="E4087" i="1"/>
  <c r="A4087" i="1"/>
  <c r="H4086" i="1"/>
  <c r="F4086" i="1"/>
  <c r="E4086" i="1"/>
  <c r="A4086" i="1"/>
  <c r="H4085" i="1"/>
  <c r="F4085" i="1"/>
  <c r="E4085" i="1"/>
  <c r="A4085" i="1"/>
  <c r="H4084" i="1"/>
  <c r="F4084" i="1"/>
  <c r="E4084" i="1"/>
  <c r="A4084" i="1"/>
  <c r="H4083" i="1"/>
  <c r="F4083" i="1"/>
  <c r="E4083" i="1"/>
  <c r="A4083" i="1"/>
  <c r="H4082" i="1"/>
  <c r="F4082" i="1"/>
  <c r="E4082" i="1"/>
  <c r="A4082" i="1"/>
  <c r="H4081" i="1"/>
  <c r="F4081" i="1"/>
  <c r="E4081" i="1"/>
  <c r="A4081" i="1"/>
  <c r="H4080" i="1"/>
  <c r="F4080" i="1"/>
  <c r="E4080" i="1"/>
  <c r="A4080" i="1"/>
  <c r="H4079" i="1"/>
  <c r="F4079" i="1"/>
  <c r="E4079" i="1"/>
  <c r="A4079" i="1"/>
  <c r="H4078" i="1"/>
  <c r="F4078" i="1"/>
  <c r="E4078" i="1"/>
  <c r="A4078" i="1"/>
  <c r="H4077" i="1"/>
  <c r="F4077" i="1"/>
  <c r="E4077" i="1"/>
  <c r="A4077" i="1"/>
  <c r="H4076" i="1"/>
  <c r="F4076" i="1"/>
  <c r="E4076" i="1"/>
  <c r="A4076" i="1"/>
  <c r="H4075" i="1"/>
  <c r="F4075" i="1"/>
  <c r="E4075" i="1"/>
  <c r="A4075" i="1"/>
  <c r="H4074" i="1"/>
  <c r="F4074" i="1"/>
  <c r="E4074" i="1"/>
  <c r="A4074" i="1"/>
  <c r="H4073" i="1"/>
  <c r="F4073" i="1"/>
  <c r="E4073" i="1"/>
  <c r="A4073" i="1"/>
  <c r="H4072" i="1"/>
  <c r="F4072" i="1"/>
  <c r="E4072" i="1"/>
  <c r="A4072" i="1"/>
  <c r="H4071" i="1"/>
  <c r="F4071" i="1"/>
  <c r="E4071" i="1"/>
  <c r="A4071" i="1"/>
  <c r="H4070" i="1"/>
  <c r="F4070" i="1"/>
  <c r="E4070" i="1"/>
  <c r="A4070" i="1"/>
  <c r="H4069" i="1"/>
  <c r="F4069" i="1"/>
  <c r="E4069" i="1"/>
  <c r="A4069" i="1"/>
  <c r="H4068" i="1"/>
  <c r="F4068" i="1"/>
  <c r="E4068" i="1"/>
  <c r="A4068" i="1"/>
  <c r="H4067" i="1"/>
  <c r="F4067" i="1"/>
  <c r="E4067" i="1"/>
  <c r="A4067" i="1"/>
  <c r="H4066" i="1"/>
  <c r="F4066" i="1"/>
  <c r="E4066" i="1"/>
  <c r="A4066" i="1"/>
  <c r="H4065" i="1"/>
  <c r="F4065" i="1"/>
  <c r="E4065" i="1"/>
  <c r="A4065" i="1"/>
  <c r="H4064" i="1"/>
  <c r="F4064" i="1"/>
  <c r="E4064" i="1"/>
  <c r="A4064" i="1"/>
  <c r="H4063" i="1"/>
  <c r="F4063" i="1"/>
  <c r="E4063" i="1"/>
  <c r="A4063" i="1"/>
  <c r="H4062" i="1"/>
  <c r="F4062" i="1"/>
  <c r="E4062" i="1"/>
  <c r="A4062" i="1"/>
  <c r="H4061" i="1"/>
  <c r="F4061" i="1"/>
  <c r="E4061" i="1"/>
  <c r="A4061" i="1"/>
  <c r="H4060" i="1"/>
  <c r="F4060" i="1"/>
  <c r="E4060" i="1"/>
  <c r="A4060" i="1"/>
  <c r="H4059" i="1"/>
  <c r="F4059" i="1"/>
  <c r="E4059" i="1"/>
  <c r="A4059" i="1"/>
  <c r="H4058" i="1"/>
  <c r="F4058" i="1"/>
  <c r="E4058" i="1"/>
  <c r="A4058" i="1"/>
  <c r="H4057" i="1"/>
  <c r="F4057" i="1"/>
  <c r="E4057" i="1"/>
  <c r="A4057" i="1"/>
  <c r="H4056" i="1"/>
  <c r="F4056" i="1"/>
  <c r="E4056" i="1"/>
  <c r="A4056" i="1"/>
  <c r="H4055" i="1"/>
  <c r="F4055" i="1"/>
  <c r="E4055" i="1"/>
  <c r="A4055" i="1"/>
  <c r="H4054" i="1"/>
  <c r="F4054" i="1"/>
  <c r="E4054" i="1"/>
  <c r="A4054" i="1"/>
  <c r="H4053" i="1"/>
  <c r="F4053" i="1"/>
  <c r="E4053" i="1"/>
  <c r="A4053" i="1"/>
  <c r="H4052" i="1"/>
  <c r="F4052" i="1"/>
  <c r="E4052" i="1"/>
  <c r="A4052" i="1"/>
  <c r="H4051" i="1"/>
  <c r="F4051" i="1"/>
  <c r="E4051" i="1"/>
  <c r="A4051" i="1"/>
  <c r="H4050" i="1"/>
  <c r="F4050" i="1"/>
  <c r="E4050" i="1"/>
  <c r="A4050" i="1"/>
  <c r="H4049" i="1"/>
  <c r="F4049" i="1"/>
  <c r="E4049" i="1"/>
  <c r="A4049" i="1"/>
  <c r="H4048" i="1"/>
  <c r="F4048" i="1"/>
  <c r="E4048" i="1"/>
  <c r="A4048" i="1"/>
  <c r="H4047" i="1"/>
  <c r="F4047" i="1"/>
  <c r="E4047" i="1"/>
  <c r="A4047" i="1"/>
  <c r="H4046" i="1"/>
  <c r="F4046" i="1"/>
  <c r="E4046" i="1"/>
  <c r="A4046" i="1"/>
  <c r="H4045" i="1"/>
  <c r="F4045" i="1"/>
  <c r="E4045" i="1"/>
  <c r="A4045" i="1"/>
  <c r="H4044" i="1"/>
  <c r="F4044" i="1"/>
  <c r="E4044" i="1"/>
  <c r="A4044" i="1"/>
  <c r="H4043" i="1"/>
  <c r="F4043" i="1"/>
  <c r="E4043" i="1"/>
  <c r="A4043" i="1"/>
  <c r="H4042" i="1"/>
  <c r="F4042" i="1"/>
  <c r="E4042" i="1"/>
  <c r="A4042" i="1"/>
  <c r="H4041" i="1"/>
  <c r="F4041" i="1"/>
  <c r="E4041" i="1"/>
  <c r="A4041" i="1"/>
  <c r="H4040" i="1"/>
  <c r="F4040" i="1"/>
  <c r="E4040" i="1"/>
  <c r="A4040" i="1"/>
  <c r="H4039" i="1"/>
  <c r="F4039" i="1"/>
  <c r="E4039" i="1"/>
  <c r="A4039" i="1"/>
  <c r="H4038" i="1"/>
  <c r="F4038" i="1"/>
  <c r="E4038" i="1"/>
  <c r="A4038" i="1"/>
  <c r="H4037" i="1"/>
  <c r="F4037" i="1"/>
  <c r="E4037" i="1"/>
  <c r="A4037" i="1"/>
  <c r="H4036" i="1"/>
  <c r="F4036" i="1"/>
  <c r="E4036" i="1"/>
  <c r="A4036" i="1"/>
  <c r="H4035" i="1"/>
  <c r="F4035" i="1"/>
  <c r="E4035" i="1"/>
  <c r="A4035" i="1"/>
  <c r="H4034" i="1"/>
  <c r="F4034" i="1"/>
  <c r="E4034" i="1"/>
  <c r="A4034" i="1"/>
  <c r="H4033" i="1"/>
  <c r="F4033" i="1"/>
  <c r="E4033" i="1"/>
  <c r="A4033" i="1"/>
  <c r="H4032" i="1"/>
  <c r="F4032" i="1"/>
  <c r="E4032" i="1"/>
  <c r="A4032" i="1"/>
  <c r="H4031" i="1"/>
  <c r="F4031" i="1"/>
  <c r="E4031" i="1"/>
  <c r="A4031" i="1"/>
  <c r="H4030" i="1"/>
  <c r="F4030" i="1"/>
  <c r="E4030" i="1"/>
  <c r="A4030" i="1"/>
  <c r="H4029" i="1"/>
  <c r="F4029" i="1"/>
  <c r="E4029" i="1"/>
  <c r="A4029" i="1"/>
  <c r="H4028" i="1"/>
  <c r="F4028" i="1"/>
  <c r="E4028" i="1"/>
  <c r="A4028" i="1"/>
  <c r="H4027" i="1"/>
  <c r="F4027" i="1"/>
  <c r="E4027" i="1"/>
  <c r="A4027" i="1"/>
  <c r="H4026" i="1"/>
  <c r="F4026" i="1"/>
  <c r="E4026" i="1"/>
  <c r="A4026" i="1"/>
  <c r="H4025" i="1"/>
  <c r="F4025" i="1"/>
  <c r="E4025" i="1"/>
  <c r="A4025" i="1"/>
  <c r="H4024" i="1"/>
  <c r="F4024" i="1"/>
  <c r="E4024" i="1"/>
  <c r="A4024" i="1"/>
  <c r="H4023" i="1"/>
  <c r="F4023" i="1"/>
  <c r="E4023" i="1"/>
  <c r="A4023" i="1"/>
  <c r="H4022" i="1"/>
  <c r="F4022" i="1"/>
  <c r="E4022" i="1"/>
  <c r="A4022" i="1"/>
  <c r="H4021" i="1"/>
  <c r="F4021" i="1"/>
  <c r="E4021" i="1"/>
  <c r="A4021" i="1"/>
  <c r="H4020" i="1"/>
  <c r="F4020" i="1"/>
  <c r="E4020" i="1"/>
  <c r="A4020" i="1"/>
  <c r="H4019" i="1"/>
  <c r="F4019" i="1"/>
  <c r="E4019" i="1"/>
  <c r="A4019" i="1"/>
  <c r="H4018" i="1"/>
  <c r="F4018" i="1"/>
  <c r="E4018" i="1"/>
  <c r="A4018" i="1"/>
  <c r="H4017" i="1"/>
  <c r="F4017" i="1"/>
  <c r="E4017" i="1"/>
  <c r="A4017" i="1"/>
  <c r="H4016" i="1"/>
  <c r="F4016" i="1"/>
  <c r="E4016" i="1"/>
  <c r="A4016" i="1"/>
  <c r="H4015" i="1"/>
  <c r="F4015" i="1"/>
  <c r="E4015" i="1"/>
  <c r="A4015" i="1"/>
  <c r="H4014" i="1"/>
  <c r="F4014" i="1"/>
  <c r="E4014" i="1"/>
  <c r="A4014" i="1"/>
  <c r="H4013" i="1"/>
  <c r="F4013" i="1"/>
  <c r="E4013" i="1"/>
  <c r="A4013" i="1"/>
  <c r="H4012" i="1"/>
  <c r="F4012" i="1"/>
  <c r="E4012" i="1"/>
  <c r="A4012" i="1"/>
  <c r="H4011" i="1"/>
  <c r="F4011" i="1"/>
  <c r="E4011" i="1"/>
  <c r="A4011" i="1"/>
  <c r="H4010" i="1"/>
  <c r="F4010" i="1"/>
  <c r="E4010" i="1"/>
  <c r="A4010" i="1"/>
  <c r="H4009" i="1"/>
  <c r="F4009" i="1"/>
  <c r="E4009" i="1"/>
  <c r="A4009" i="1"/>
  <c r="H4008" i="1"/>
  <c r="F4008" i="1"/>
  <c r="E4008" i="1"/>
  <c r="A4008" i="1"/>
  <c r="H4007" i="1"/>
  <c r="F4007" i="1"/>
  <c r="E4007" i="1"/>
  <c r="A4007" i="1"/>
  <c r="H4006" i="1"/>
  <c r="F4006" i="1"/>
  <c r="E4006" i="1"/>
  <c r="A4006" i="1"/>
  <c r="H4005" i="1"/>
  <c r="F4005" i="1"/>
  <c r="E4005" i="1"/>
  <c r="A4005" i="1"/>
  <c r="H4004" i="1"/>
  <c r="F4004" i="1"/>
  <c r="E4004" i="1"/>
  <c r="A4004" i="1"/>
  <c r="H4003" i="1"/>
  <c r="F4003" i="1"/>
  <c r="E4003" i="1"/>
  <c r="A4003" i="1"/>
  <c r="H4002" i="1"/>
  <c r="F4002" i="1"/>
  <c r="E4002" i="1"/>
  <c r="A4002" i="1"/>
  <c r="H4001" i="1"/>
  <c r="F4001" i="1"/>
  <c r="E4001" i="1"/>
  <c r="A4001" i="1"/>
  <c r="H4000" i="1"/>
  <c r="F4000" i="1"/>
  <c r="E4000" i="1"/>
  <c r="A4000" i="1"/>
  <c r="H3999" i="1"/>
  <c r="F3999" i="1"/>
  <c r="E3999" i="1"/>
  <c r="A3999" i="1"/>
  <c r="H3998" i="1"/>
  <c r="F3998" i="1"/>
  <c r="E3998" i="1"/>
  <c r="A3998" i="1"/>
  <c r="H3997" i="1"/>
  <c r="F3997" i="1"/>
  <c r="E3997" i="1"/>
  <c r="A3997" i="1"/>
  <c r="H3996" i="1"/>
  <c r="F3996" i="1"/>
  <c r="E3996" i="1"/>
  <c r="A3996" i="1"/>
  <c r="H3995" i="1"/>
  <c r="F3995" i="1"/>
  <c r="E3995" i="1"/>
  <c r="A3995" i="1"/>
  <c r="H3994" i="1"/>
  <c r="F3994" i="1"/>
  <c r="E3994" i="1"/>
  <c r="A3994" i="1"/>
  <c r="H3993" i="1"/>
  <c r="F3993" i="1"/>
  <c r="E3993" i="1"/>
  <c r="A3993" i="1"/>
  <c r="H3992" i="1"/>
  <c r="F3992" i="1"/>
  <c r="E3992" i="1"/>
  <c r="A3992" i="1"/>
  <c r="H3991" i="1"/>
  <c r="F3991" i="1"/>
  <c r="E3991" i="1"/>
  <c r="A3991" i="1"/>
  <c r="H3990" i="1"/>
  <c r="F3990" i="1"/>
  <c r="E3990" i="1"/>
  <c r="A3990" i="1"/>
  <c r="H3989" i="1"/>
  <c r="F3989" i="1"/>
  <c r="E3989" i="1"/>
  <c r="A3989" i="1"/>
  <c r="H3988" i="1"/>
  <c r="F3988" i="1"/>
  <c r="E3988" i="1"/>
  <c r="A3988" i="1"/>
  <c r="H3987" i="1"/>
  <c r="F3987" i="1"/>
  <c r="E3987" i="1"/>
  <c r="A3987" i="1"/>
  <c r="H3986" i="1"/>
  <c r="F3986" i="1"/>
  <c r="E3986" i="1"/>
  <c r="A3986" i="1"/>
  <c r="H3985" i="1"/>
  <c r="F3985" i="1"/>
  <c r="E3985" i="1"/>
  <c r="A3985" i="1"/>
  <c r="H3984" i="1"/>
  <c r="F3984" i="1"/>
  <c r="E3984" i="1"/>
  <c r="A3984" i="1"/>
  <c r="H3983" i="1"/>
  <c r="F3983" i="1"/>
  <c r="E3983" i="1"/>
  <c r="A3983" i="1"/>
  <c r="H3982" i="1"/>
  <c r="F3982" i="1"/>
  <c r="E3982" i="1"/>
  <c r="A3982" i="1"/>
  <c r="H3981" i="1"/>
  <c r="F3981" i="1"/>
  <c r="E3981" i="1"/>
  <c r="A3981" i="1"/>
  <c r="H3980" i="1"/>
  <c r="F3980" i="1"/>
  <c r="E3980" i="1"/>
  <c r="A3980" i="1"/>
  <c r="H3979" i="1"/>
  <c r="F3979" i="1"/>
  <c r="E3979" i="1"/>
  <c r="A3979" i="1"/>
  <c r="H3978" i="1"/>
  <c r="F3978" i="1"/>
  <c r="E3978" i="1"/>
  <c r="A3978" i="1"/>
  <c r="H3977" i="1"/>
  <c r="F3977" i="1"/>
  <c r="E3977" i="1"/>
  <c r="A3977" i="1"/>
  <c r="H3976" i="1"/>
  <c r="F3976" i="1"/>
  <c r="E3976" i="1"/>
  <c r="A3976" i="1"/>
  <c r="H3975" i="1"/>
  <c r="F3975" i="1"/>
  <c r="E3975" i="1"/>
  <c r="A3975" i="1"/>
  <c r="H3974" i="1"/>
  <c r="F3974" i="1"/>
  <c r="E3974" i="1"/>
  <c r="A3974" i="1"/>
  <c r="H3973" i="1"/>
  <c r="F3973" i="1"/>
  <c r="E3973" i="1"/>
  <c r="A3973" i="1"/>
  <c r="H3972" i="1"/>
  <c r="F3972" i="1"/>
  <c r="E3972" i="1"/>
  <c r="A3972" i="1"/>
  <c r="H3971" i="1"/>
  <c r="F3971" i="1"/>
  <c r="E3971" i="1"/>
  <c r="A3971" i="1"/>
  <c r="H3970" i="1"/>
  <c r="F3970" i="1"/>
  <c r="E3970" i="1"/>
  <c r="A3970" i="1"/>
  <c r="H3969" i="1"/>
  <c r="F3969" i="1"/>
  <c r="E3969" i="1"/>
  <c r="A3969" i="1"/>
  <c r="H3968" i="1"/>
  <c r="F3968" i="1"/>
  <c r="E3968" i="1"/>
  <c r="A3968" i="1"/>
  <c r="H3967" i="1"/>
  <c r="F3967" i="1"/>
  <c r="E3967" i="1"/>
  <c r="A3967" i="1"/>
  <c r="H3966" i="1"/>
  <c r="F3966" i="1"/>
  <c r="E3966" i="1"/>
  <c r="A3966" i="1"/>
  <c r="H3965" i="1"/>
  <c r="F3965" i="1"/>
  <c r="E3965" i="1"/>
  <c r="A3965" i="1"/>
  <c r="H3964" i="1"/>
  <c r="F3964" i="1"/>
  <c r="E3964" i="1"/>
  <c r="A3964" i="1"/>
  <c r="H3963" i="1"/>
  <c r="F3963" i="1"/>
  <c r="E3963" i="1"/>
  <c r="A3963" i="1"/>
  <c r="H3962" i="1"/>
  <c r="F3962" i="1"/>
  <c r="E3962" i="1"/>
  <c r="A3962" i="1"/>
  <c r="H3961" i="1"/>
  <c r="F3961" i="1"/>
  <c r="E3961" i="1"/>
  <c r="A3961" i="1"/>
  <c r="H3960" i="1"/>
  <c r="F3960" i="1"/>
  <c r="E3960" i="1"/>
  <c r="A3960" i="1"/>
  <c r="H3959" i="1"/>
  <c r="F3959" i="1"/>
  <c r="E3959" i="1"/>
  <c r="A3959" i="1"/>
  <c r="H3958" i="1"/>
  <c r="F3958" i="1"/>
  <c r="E3958" i="1"/>
  <c r="A3958" i="1"/>
  <c r="H3957" i="1"/>
  <c r="F3957" i="1"/>
  <c r="E3957" i="1"/>
  <c r="A3957" i="1"/>
  <c r="H3956" i="1"/>
  <c r="F3956" i="1"/>
  <c r="E3956" i="1"/>
  <c r="A3956" i="1"/>
  <c r="H3955" i="1"/>
  <c r="F3955" i="1"/>
  <c r="E3955" i="1"/>
  <c r="A3955" i="1"/>
  <c r="H3954" i="1"/>
  <c r="F3954" i="1"/>
  <c r="E3954" i="1"/>
  <c r="A3954" i="1"/>
  <c r="H3953" i="1"/>
  <c r="F3953" i="1"/>
  <c r="E3953" i="1"/>
  <c r="A3953" i="1"/>
  <c r="H3952" i="1"/>
  <c r="F3952" i="1"/>
  <c r="E3952" i="1"/>
  <c r="A3952" i="1"/>
  <c r="H3951" i="1"/>
  <c r="F3951" i="1"/>
  <c r="E3951" i="1"/>
  <c r="A3951" i="1"/>
  <c r="H3950" i="1"/>
  <c r="F3950" i="1"/>
  <c r="E3950" i="1"/>
  <c r="A3950" i="1"/>
  <c r="H3949" i="1"/>
  <c r="F3949" i="1"/>
  <c r="E3949" i="1"/>
  <c r="A3949" i="1"/>
  <c r="H3948" i="1"/>
  <c r="F3948" i="1"/>
  <c r="E3948" i="1"/>
  <c r="A3948" i="1"/>
  <c r="H3947" i="1"/>
  <c r="F3947" i="1"/>
  <c r="E3947" i="1"/>
  <c r="A3947" i="1"/>
  <c r="H3946" i="1"/>
  <c r="F3946" i="1"/>
  <c r="E3946" i="1"/>
  <c r="A3946" i="1"/>
  <c r="H3945" i="1"/>
  <c r="F3945" i="1"/>
  <c r="E3945" i="1"/>
  <c r="A3945" i="1"/>
  <c r="H3944" i="1"/>
  <c r="F3944" i="1"/>
  <c r="E3944" i="1"/>
  <c r="A3944" i="1"/>
  <c r="H3943" i="1"/>
  <c r="F3943" i="1"/>
  <c r="E3943" i="1"/>
  <c r="A3943" i="1"/>
  <c r="H3942" i="1"/>
  <c r="F3942" i="1"/>
  <c r="E3942" i="1"/>
  <c r="A3942" i="1"/>
  <c r="H3941" i="1"/>
  <c r="F3941" i="1"/>
  <c r="E3941" i="1"/>
  <c r="A3941" i="1"/>
  <c r="H3940" i="1"/>
  <c r="F3940" i="1"/>
  <c r="E3940" i="1"/>
  <c r="A3940" i="1"/>
  <c r="H3939" i="1"/>
  <c r="F3939" i="1"/>
  <c r="E3939" i="1"/>
  <c r="A3939" i="1"/>
  <c r="H3938" i="1"/>
  <c r="F3938" i="1"/>
  <c r="E3938" i="1"/>
  <c r="A3938" i="1"/>
  <c r="H3937" i="1"/>
  <c r="F3937" i="1"/>
  <c r="E3937" i="1"/>
  <c r="A3937" i="1"/>
  <c r="H3936" i="1"/>
  <c r="F3936" i="1"/>
  <c r="E3936" i="1"/>
  <c r="A3936" i="1"/>
  <c r="H3935" i="1"/>
  <c r="F3935" i="1"/>
  <c r="E3935" i="1"/>
  <c r="A3935" i="1"/>
  <c r="H3934" i="1"/>
  <c r="F3934" i="1"/>
  <c r="E3934" i="1"/>
  <c r="A3934" i="1"/>
  <c r="H3933" i="1"/>
  <c r="F3933" i="1"/>
  <c r="E3933" i="1"/>
  <c r="A3933" i="1"/>
  <c r="H3932" i="1"/>
  <c r="F3932" i="1"/>
  <c r="E3932" i="1"/>
  <c r="A3932" i="1"/>
  <c r="H3931" i="1"/>
  <c r="F3931" i="1"/>
  <c r="E3931" i="1"/>
  <c r="A3931" i="1"/>
  <c r="H3930" i="1"/>
  <c r="F3930" i="1"/>
  <c r="E3930" i="1"/>
  <c r="A3930" i="1"/>
  <c r="H3929" i="1"/>
  <c r="F3929" i="1"/>
  <c r="E3929" i="1"/>
  <c r="A3929" i="1"/>
  <c r="H3928" i="1"/>
  <c r="F3928" i="1"/>
  <c r="E3928" i="1"/>
  <c r="A3928" i="1"/>
  <c r="H3927" i="1"/>
  <c r="F3927" i="1"/>
  <c r="E3927" i="1"/>
  <c r="A3927" i="1"/>
  <c r="H3926" i="1"/>
  <c r="F3926" i="1"/>
  <c r="E3926" i="1"/>
  <c r="A3926" i="1"/>
  <c r="H3925" i="1"/>
  <c r="F3925" i="1"/>
  <c r="E3925" i="1"/>
  <c r="A3925" i="1"/>
  <c r="H3924" i="1"/>
  <c r="F3924" i="1"/>
  <c r="E3924" i="1"/>
  <c r="A3924" i="1"/>
  <c r="H3923" i="1"/>
  <c r="F3923" i="1"/>
  <c r="E3923" i="1"/>
  <c r="A3923" i="1"/>
  <c r="H3922" i="1"/>
  <c r="F3922" i="1"/>
  <c r="E3922" i="1"/>
  <c r="A3922" i="1"/>
  <c r="H3921" i="1"/>
  <c r="F3921" i="1"/>
  <c r="E3921" i="1"/>
  <c r="A3921" i="1"/>
  <c r="H3920" i="1"/>
  <c r="F3920" i="1"/>
  <c r="E3920" i="1"/>
  <c r="A3920" i="1"/>
  <c r="H3919" i="1"/>
  <c r="F3919" i="1"/>
  <c r="E3919" i="1"/>
  <c r="A3919" i="1"/>
  <c r="H3918" i="1"/>
  <c r="F3918" i="1"/>
  <c r="E3918" i="1"/>
  <c r="A3918" i="1"/>
  <c r="H3917" i="1"/>
  <c r="F3917" i="1"/>
  <c r="E3917" i="1"/>
  <c r="A3917" i="1"/>
  <c r="H3916" i="1"/>
  <c r="F3916" i="1"/>
  <c r="E3916" i="1"/>
  <c r="A3916" i="1"/>
  <c r="H3915" i="1"/>
  <c r="F3915" i="1"/>
  <c r="E3915" i="1"/>
  <c r="A3915" i="1"/>
  <c r="H3914" i="1"/>
  <c r="F3914" i="1"/>
  <c r="E3914" i="1"/>
  <c r="A3914" i="1"/>
  <c r="H3913" i="1"/>
  <c r="F3913" i="1"/>
  <c r="E3913" i="1"/>
  <c r="A3913" i="1"/>
  <c r="H3912" i="1"/>
  <c r="F3912" i="1"/>
  <c r="E3912" i="1"/>
  <c r="A3912" i="1"/>
  <c r="H3911" i="1"/>
  <c r="F3911" i="1"/>
  <c r="E3911" i="1"/>
  <c r="A3911" i="1"/>
  <c r="H3910" i="1"/>
  <c r="F3910" i="1"/>
  <c r="E3910" i="1"/>
  <c r="A3910" i="1"/>
  <c r="H3909" i="1"/>
  <c r="F3909" i="1"/>
  <c r="E3909" i="1"/>
  <c r="A3909" i="1"/>
  <c r="H3908" i="1"/>
  <c r="F3908" i="1"/>
  <c r="E3908" i="1"/>
  <c r="A3908" i="1"/>
  <c r="H3907" i="1"/>
  <c r="F3907" i="1"/>
  <c r="E3907" i="1"/>
  <c r="A3907" i="1"/>
  <c r="H3906" i="1"/>
  <c r="F3906" i="1"/>
  <c r="E3906" i="1"/>
  <c r="A3906" i="1"/>
  <c r="H3905" i="1"/>
  <c r="F3905" i="1"/>
  <c r="E3905" i="1"/>
  <c r="A3905" i="1"/>
  <c r="H3904" i="1"/>
  <c r="F3904" i="1"/>
  <c r="E3904" i="1"/>
  <c r="A3904" i="1"/>
  <c r="H3903" i="1"/>
  <c r="F3903" i="1"/>
  <c r="E3903" i="1"/>
  <c r="A3903" i="1"/>
  <c r="H3902" i="1"/>
  <c r="F3902" i="1"/>
  <c r="E3902" i="1"/>
  <c r="A3902" i="1"/>
  <c r="H3901" i="1"/>
  <c r="F3901" i="1"/>
  <c r="E3901" i="1"/>
  <c r="A3901" i="1"/>
  <c r="H3900" i="1"/>
  <c r="F3900" i="1"/>
  <c r="E3900" i="1"/>
  <c r="A3900" i="1"/>
  <c r="H3899" i="1"/>
  <c r="F3899" i="1"/>
  <c r="E3899" i="1"/>
  <c r="A3899" i="1"/>
  <c r="H3898" i="1"/>
  <c r="F3898" i="1"/>
  <c r="E3898" i="1"/>
  <c r="A3898" i="1"/>
  <c r="H3897" i="1"/>
  <c r="F3897" i="1"/>
  <c r="E3897" i="1"/>
  <c r="A3897" i="1"/>
  <c r="H3896" i="1"/>
  <c r="F3896" i="1"/>
  <c r="E3896" i="1"/>
  <c r="A3896" i="1"/>
  <c r="H3895" i="1"/>
  <c r="F3895" i="1"/>
  <c r="E3895" i="1"/>
  <c r="A3895" i="1"/>
  <c r="H3894" i="1"/>
  <c r="F3894" i="1"/>
  <c r="E3894" i="1"/>
  <c r="A3894" i="1"/>
  <c r="H3893" i="1"/>
  <c r="F3893" i="1"/>
  <c r="E3893" i="1"/>
  <c r="A3893" i="1"/>
  <c r="H3892" i="1"/>
  <c r="F3892" i="1"/>
  <c r="E3892" i="1"/>
  <c r="A3892" i="1"/>
  <c r="H3891" i="1"/>
  <c r="F3891" i="1"/>
  <c r="E3891" i="1"/>
  <c r="A3891" i="1"/>
  <c r="H3890" i="1"/>
  <c r="F3890" i="1"/>
  <c r="E3890" i="1"/>
  <c r="A3890" i="1"/>
  <c r="H3889" i="1"/>
  <c r="F3889" i="1"/>
  <c r="E3889" i="1"/>
  <c r="A3889" i="1"/>
  <c r="H3888" i="1"/>
  <c r="F3888" i="1"/>
  <c r="E3888" i="1"/>
  <c r="A3888" i="1"/>
  <c r="H3887" i="1"/>
  <c r="F3887" i="1"/>
  <c r="E3887" i="1"/>
  <c r="A3887" i="1"/>
  <c r="H3886" i="1"/>
  <c r="F3886" i="1"/>
  <c r="E3886" i="1"/>
  <c r="A3886" i="1"/>
  <c r="H3885" i="1"/>
  <c r="F3885" i="1"/>
  <c r="E3885" i="1"/>
  <c r="A3885" i="1"/>
  <c r="H3884" i="1"/>
  <c r="F3884" i="1"/>
  <c r="E3884" i="1"/>
  <c r="A3884" i="1"/>
  <c r="H3883" i="1"/>
  <c r="F3883" i="1"/>
  <c r="E3883" i="1"/>
  <c r="A3883" i="1"/>
  <c r="H3882" i="1"/>
  <c r="F3882" i="1"/>
  <c r="E3882" i="1"/>
  <c r="A3882" i="1"/>
  <c r="H3881" i="1"/>
  <c r="F3881" i="1"/>
  <c r="E3881" i="1"/>
  <c r="A3881" i="1"/>
  <c r="H3880" i="1"/>
  <c r="F3880" i="1"/>
  <c r="E3880" i="1"/>
  <c r="A3880" i="1"/>
  <c r="H3879" i="1"/>
  <c r="F3879" i="1"/>
  <c r="E3879" i="1"/>
  <c r="A3879" i="1"/>
  <c r="H3878" i="1"/>
  <c r="F3878" i="1"/>
  <c r="E3878" i="1"/>
  <c r="A3878" i="1"/>
  <c r="H3877" i="1"/>
  <c r="F3877" i="1"/>
  <c r="E3877" i="1"/>
  <c r="A3877" i="1"/>
  <c r="H3876" i="1"/>
  <c r="F3876" i="1"/>
  <c r="E3876" i="1"/>
  <c r="A3876" i="1"/>
  <c r="H3875" i="1"/>
  <c r="F3875" i="1"/>
  <c r="E3875" i="1"/>
  <c r="A3875" i="1"/>
  <c r="H3874" i="1"/>
  <c r="F3874" i="1"/>
  <c r="E3874" i="1"/>
  <c r="A3874" i="1"/>
  <c r="H3873" i="1"/>
  <c r="F3873" i="1"/>
  <c r="E3873" i="1"/>
  <c r="A3873" i="1"/>
  <c r="H3872" i="1"/>
  <c r="F3872" i="1"/>
  <c r="E3872" i="1"/>
  <c r="A3872" i="1"/>
  <c r="H3871" i="1"/>
  <c r="F3871" i="1"/>
  <c r="E3871" i="1"/>
  <c r="A3871" i="1"/>
  <c r="H3870" i="1"/>
  <c r="F3870" i="1"/>
  <c r="E3870" i="1"/>
  <c r="A3870" i="1"/>
  <c r="H3869" i="1"/>
  <c r="F3869" i="1"/>
  <c r="E3869" i="1"/>
  <c r="A3869" i="1"/>
  <c r="H3868" i="1"/>
  <c r="F3868" i="1"/>
  <c r="E3868" i="1"/>
  <c r="A3868" i="1"/>
  <c r="H3867" i="1"/>
  <c r="F3867" i="1"/>
  <c r="E3867" i="1"/>
  <c r="A3867" i="1"/>
  <c r="H3866" i="1"/>
  <c r="F3866" i="1"/>
  <c r="E3866" i="1"/>
  <c r="A3866" i="1"/>
  <c r="H3865" i="1"/>
  <c r="F3865" i="1"/>
  <c r="E3865" i="1"/>
  <c r="A3865" i="1"/>
  <c r="H3864" i="1"/>
  <c r="F3864" i="1"/>
  <c r="E3864" i="1"/>
  <c r="A3864" i="1"/>
  <c r="H3863" i="1"/>
  <c r="F3863" i="1"/>
  <c r="E3863" i="1"/>
  <c r="A3863" i="1"/>
  <c r="H3862" i="1"/>
  <c r="F3862" i="1"/>
  <c r="E3862" i="1"/>
  <c r="A3862" i="1"/>
  <c r="H3861" i="1"/>
  <c r="F3861" i="1"/>
  <c r="E3861" i="1"/>
  <c r="A3861" i="1"/>
  <c r="H3860" i="1"/>
  <c r="F3860" i="1"/>
  <c r="E3860" i="1"/>
  <c r="A3860" i="1"/>
  <c r="H3859" i="1"/>
  <c r="F3859" i="1"/>
  <c r="E3859" i="1"/>
  <c r="A3859" i="1"/>
  <c r="H3858" i="1"/>
  <c r="F3858" i="1"/>
  <c r="E3858" i="1"/>
  <c r="A3858" i="1"/>
  <c r="H3857" i="1"/>
  <c r="F3857" i="1"/>
  <c r="E3857" i="1"/>
  <c r="A3857" i="1"/>
  <c r="H3856" i="1"/>
  <c r="F3856" i="1"/>
  <c r="E3856" i="1"/>
  <c r="A3856" i="1"/>
  <c r="H3855" i="1"/>
  <c r="F3855" i="1"/>
  <c r="E3855" i="1"/>
  <c r="A3855" i="1"/>
  <c r="H3854" i="1"/>
  <c r="F3854" i="1"/>
  <c r="E3854" i="1"/>
  <c r="A3854" i="1"/>
  <c r="H3853" i="1"/>
  <c r="F3853" i="1"/>
  <c r="E3853" i="1"/>
  <c r="A3853" i="1"/>
  <c r="H3852" i="1"/>
  <c r="F3852" i="1"/>
  <c r="E3852" i="1"/>
  <c r="A3852" i="1"/>
  <c r="H3851" i="1"/>
  <c r="F3851" i="1"/>
  <c r="E3851" i="1"/>
  <c r="A3851" i="1"/>
  <c r="H3850" i="1"/>
  <c r="F3850" i="1"/>
  <c r="E3850" i="1"/>
  <c r="A3850" i="1"/>
  <c r="H3849" i="1"/>
  <c r="F3849" i="1"/>
  <c r="E3849" i="1"/>
  <c r="A3849" i="1"/>
  <c r="H3848" i="1"/>
  <c r="F3848" i="1"/>
  <c r="E3848" i="1"/>
  <c r="A3848" i="1"/>
  <c r="H3847" i="1"/>
  <c r="F3847" i="1"/>
  <c r="E3847" i="1"/>
  <c r="A3847" i="1"/>
  <c r="H3846" i="1"/>
  <c r="F3846" i="1"/>
  <c r="E3846" i="1"/>
  <c r="A3846" i="1"/>
  <c r="H3845" i="1"/>
  <c r="F3845" i="1"/>
  <c r="E3845" i="1"/>
  <c r="A3845" i="1"/>
  <c r="H3844" i="1"/>
  <c r="F3844" i="1"/>
  <c r="E3844" i="1"/>
  <c r="A3844" i="1"/>
  <c r="H3843" i="1"/>
  <c r="F3843" i="1"/>
  <c r="E3843" i="1"/>
  <c r="A3843" i="1"/>
  <c r="H3842" i="1"/>
  <c r="F3842" i="1"/>
  <c r="E3842" i="1"/>
  <c r="A3842" i="1"/>
  <c r="H3841" i="1"/>
  <c r="F3841" i="1"/>
  <c r="E3841" i="1"/>
  <c r="A3841" i="1"/>
  <c r="H3840" i="1"/>
  <c r="F3840" i="1"/>
  <c r="E3840" i="1"/>
  <c r="A3840" i="1"/>
  <c r="H3839" i="1"/>
  <c r="F3839" i="1"/>
  <c r="E3839" i="1"/>
  <c r="A3839" i="1"/>
  <c r="H3838" i="1"/>
  <c r="F3838" i="1"/>
  <c r="E3838" i="1"/>
  <c r="A3838" i="1"/>
  <c r="H3837" i="1"/>
  <c r="F3837" i="1"/>
  <c r="E3837" i="1"/>
  <c r="A3837" i="1"/>
  <c r="H3836" i="1"/>
  <c r="F3836" i="1"/>
  <c r="E3836" i="1"/>
  <c r="A3836" i="1"/>
  <c r="H3835" i="1"/>
  <c r="F3835" i="1"/>
  <c r="E3835" i="1"/>
  <c r="A3835" i="1"/>
  <c r="H3834" i="1"/>
  <c r="F3834" i="1"/>
  <c r="E3834" i="1"/>
  <c r="A3834" i="1"/>
  <c r="H3833" i="1"/>
  <c r="F3833" i="1"/>
  <c r="E3833" i="1"/>
  <c r="A3833" i="1"/>
  <c r="H3832" i="1"/>
  <c r="F3832" i="1"/>
  <c r="E3832" i="1"/>
  <c r="A3832" i="1"/>
  <c r="H3831" i="1"/>
  <c r="F3831" i="1"/>
  <c r="E3831" i="1"/>
  <c r="A3831" i="1"/>
  <c r="H3830" i="1"/>
  <c r="F3830" i="1"/>
  <c r="E3830" i="1"/>
  <c r="A3830" i="1"/>
  <c r="H3829" i="1"/>
  <c r="F3829" i="1"/>
  <c r="E3829" i="1"/>
  <c r="A3829" i="1"/>
  <c r="H3828" i="1"/>
  <c r="F3828" i="1"/>
  <c r="E3828" i="1"/>
  <c r="A3828" i="1"/>
  <c r="H3827" i="1"/>
  <c r="F3827" i="1"/>
  <c r="E3827" i="1"/>
  <c r="A3827" i="1"/>
  <c r="H3826" i="1"/>
  <c r="F3826" i="1"/>
  <c r="E3826" i="1"/>
  <c r="A3826" i="1"/>
  <c r="H3825" i="1"/>
  <c r="F3825" i="1"/>
  <c r="E3825" i="1"/>
  <c r="A3825" i="1"/>
  <c r="H3824" i="1"/>
  <c r="F3824" i="1"/>
  <c r="E3824" i="1"/>
  <c r="A3824" i="1"/>
  <c r="H3823" i="1"/>
  <c r="F3823" i="1"/>
  <c r="E3823" i="1"/>
  <c r="A3823" i="1"/>
  <c r="H3822" i="1"/>
  <c r="F3822" i="1"/>
  <c r="E3822" i="1"/>
  <c r="A3822" i="1"/>
  <c r="H3821" i="1"/>
  <c r="F3821" i="1"/>
  <c r="E3821" i="1"/>
  <c r="A3821" i="1"/>
  <c r="H3820" i="1"/>
  <c r="F3820" i="1"/>
  <c r="E3820" i="1"/>
  <c r="A3820" i="1"/>
  <c r="H3819" i="1"/>
  <c r="F3819" i="1"/>
  <c r="E3819" i="1"/>
  <c r="A3819" i="1"/>
  <c r="H3818" i="1"/>
  <c r="F3818" i="1"/>
  <c r="E3818" i="1"/>
  <c r="A3818" i="1"/>
  <c r="H3817" i="1"/>
  <c r="F3817" i="1"/>
  <c r="E3817" i="1"/>
  <c r="A3817" i="1"/>
  <c r="H3816" i="1"/>
  <c r="F3816" i="1"/>
  <c r="E3816" i="1"/>
  <c r="A3816" i="1"/>
  <c r="H3815" i="1"/>
  <c r="F3815" i="1"/>
  <c r="E3815" i="1"/>
  <c r="A3815" i="1"/>
  <c r="H3814" i="1"/>
  <c r="F3814" i="1"/>
  <c r="E3814" i="1"/>
  <c r="A3814" i="1"/>
  <c r="H3813" i="1"/>
  <c r="F3813" i="1"/>
  <c r="E3813" i="1"/>
  <c r="A3813" i="1"/>
  <c r="H3812" i="1"/>
  <c r="F3812" i="1"/>
  <c r="E3812" i="1"/>
  <c r="A3812" i="1"/>
  <c r="H3811" i="1"/>
  <c r="F3811" i="1"/>
  <c r="E3811" i="1"/>
  <c r="A3811" i="1"/>
  <c r="H3810" i="1"/>
  <c r="F3810" i="1"/>
  <c r="E3810" i="1"/>
  <c r="A3810" i="1"/>
  <c r="H3809" i="1"/>
  <c r="F3809" i="1"/>
  <c r="E3809" i="1"/>
  <c r="A3809" i="1"/>
  <c r="H3808" i="1"/>
  <c r="F3808" i="1"/>
  <c r="E3808" i="1"/>
  <c r="A3808" i="1"/>
  <c r="H3807" i="1"/>
  <c r="F3807" i="1"/>
  <c r="E3807" i="1"/>
  <c r="A3807" i="1"/>
  <c r="H3806" i="1"/>
  <c r="F3806" i="1"/>
  <c r="E3806" i="1"/>
  <c r="A3806" i="1"/>
  <c r="H3805" i="1"/>
  <c r="F3805" i="1"/>
  <c r="E3805" i="1"/>
  <c r="A3805" i="1"/>
  <c r="H3804" i="1"/>
  <c r="F3804" i="1"/>
  <c r="E3804" i="1"/>
  <c r="A3804" i="1"/>
  <c r="H3803" i="1"/>
  <c r="F3803" i="1"/>
  <c r="E3803" i="1"/>
  <c r="A3803" i="1"/>
  <c r="H3802" i="1"/>
  <c r="F3802" i="1"/>
  <c r="E3802" i="1"/>
  <c r="A3802" i="1"/>
  <c r="H3801" i="1"/>
  <c r="F3801" i="1"/>
  <c r="E3801" i="1"/>
  <c r="A3801" i="1"/>
  <c r="H3800" i="1"/>
  <c r="F3800" i="1"/>
  <c r="E3800" i="1"/>
  <c r="A3800" i="1"/>
  <c r="H3799" i="1"/>
  <c r="F3799" i="1"/>
  <c r="E3799" i="1"/>
  <c r="A3799" i="1"/>
  <c r="H3798" i="1"/>
  <c r="F3798" i="1"/>
  <c r="E3798" i="1"/>
  <c r="A3798" i="1"/>
  <c r="H3797" i="1"/>
  <c r="F3797" i="1"/>
  <c r="E3797" i="1"/>
  <c r="A3797" i="1"/>
  <c r="H3796" i="1"/>
  <c r="F3796" i="1"/>
  <c r="E3796" i="1"/>
  <c r="A3796" i="1"/>
  <c r="H3795" i="1"/>
  <c r="F3795" i="1"/>
  <c r="E3795" i="1"/>
  <c r="A3795" i="1"/>
  <c r="H3794" i="1"/>
  <c r="F3794" i="1"/>
  <c r="E3794" i="1"/>
  <c r="A3794" i="1"/>
  <c r="H3793" i="1"/>
  <c r="F3793" i="1"/>
  <c r="E3793" i="1"/>
  <c r="A3793" i="1"/>
  <c r="H3792" i="1"/>
  <c r="F3792" i="1"/>
  <c r="E3792" i="1"/>
  <c r="A3792" i="1"/>
  <c r="H3791" i="1"/>
  <c r="F3791" i="1"/>
  <c r="E3791" i="1"/>
  <c r="A3791" i="1"/>
  <c r="H3790" i="1"/>
  <c r="F3790" i="1"/>
  <c r="E3790" i="1"/>
  <c r="A3790" i="1"/>
  <c r="H3789" i="1"/>
  <c r="F3789" i="1"/>
  <c r="E3789" i="1"/>
  <c r="A3789" i="1"/>
  <c r="H3788" i="1"/>
  <c r="F3788" i="1"/>
  <c r="E3788" i="1"/>
  <c r="A3788" i="1"/>
  <c r="H3787" i="1"/>
  <c r="F3787" i="1"/>
  <c r="E3787" i="1"/>
  <c r="A3787" i="1"/>
  <c r="H3786" i="1"/>
  <c r="F3786" i="1"/>
  <c r="E3786" i="1"/>
  <c r="A3786" i="1"/>
  <c r="H3785" i="1"/>
  <c r="F3785" i="1"/>
  <c r="E3785" i="1"/>
  <c r="A3785" i="1"/>
  <c r="H3784" i="1"/>
  <c r="F3784" i="1"/>
  <c r="E3784" i="1"/>
  <c r="A3784" i="1"/>
  <c r="H3783" i="1"/>
  <c r="F3783" i="1"/>
  <c r="E3783" i="1"/>
  <c r="A3783" i="1"/>
  <c r="H3782" i="1"/>
  <c r="F3782" i="1"/>
  <c r="E3782" i="1"/>
  <c r="A3782" i="1"/>
  <c r="H3781" i="1"/>
  <c r="F3781" i="1"/>
  <c r="E3781" i="1"/>
  <c r="A3781" i="1"/>
  <c r="H3780" i="1"/>
  <c r="F3780" i="1"/>
  <c r="E3780" i="1"/>
  <c r="A3780" i="1"/>
  <c r="H3779" i="1"/>
  <c r="F3779" i="1"/>
  <c r="E3779" i="1"/>
  <c r="A3779" i="1"/>
  <c r="H3778" i="1"/>
  <c r="F3778" i="1"/>
  <c r="E3778" i="1"/>
  <c r="A3778" i="1"/>
  <c r="H3777" i="1"/>
  <c r="F3777" i="1"/>
  <c r="E3777" i="1"/>
  <c r="A3777" i="1"/>
  <c r="H3776" i="1"/>
  <c r="F3776" i="1"/>
  <c r="E3776" i="1"/>
  <c r="A3776" i="1"/>
  <c r="H3775" i="1"/>
  <c r="F3775" i="1"/>
  <c r="E3775" i="1"/>
  <c r="A3775" i="1"/>
  <c r="H3774" i="1"/>
  <c r="F3774" i="1"/>
  <c r="E3774" i="1"/>
  <c r="A3774" i="1"/>
  <c r="H3773" i="1"/>
  <c r="F3773" i="1"/>
  <c r="E3773" i="1"/>
  <c r="A3773" i="1"/>
  <c r="H3772" i="1"/>
  <c r="F3772" i="1"/>
  <c r="E3772" i="1"/>
  <c r="A3772" i="1"/>
  <c r="H3771" i="1"/>
  <c r="F3771" i="1"/>
  <c r="E3771" i="1"/>
  <c r="A3771" i="1"/>
  <c r="H3770" i="1"/>
  <c r="F3770" i="1"/>
  <c r="E3770" i="1"/>
  <c r="A3770" i="1"/>
  <c r="H3769" i="1"/>
  <c r="F3769" i="1"/>
  <c r="E3769" i="1"/>
  <c r="A3769" i="1"/>
  <c r="H3768" i="1"/>
  <c r="F3768" i="1"/>
  <c r="E3768" i="1"/>
  <c r="A3768" i="1"/>
  <c r="H3767" i="1"/>
  <c r="F3767" i="1"/>
  <c r="E3767" i="1"/>
  <c r="A3767" i="1"/>
  <c r="H3766" i="1"/>
  <c r="F3766" i="1"/>
  <c r="E3766" i="1"/>
  <c r="A3766" i="1"/>
  <c r="H3765" i="1"/>
  <c r="F3765" i="1"/>
  <c r="E3765" i="1"/>
  <c r="A3765" i="1"/>
  <c r="H3764" i="1"/>
  <c r="F3764" i="1"/>
  <c r="E3764" i="1"/>
  <c r="A3764" i="1"/>
  <c r="H3763" i="1"/>
  <c r="F3763" i="1"/>
  <c r="E3763" i="1"/>
  <c r="A3763" i="1"/>
  <c r="H3762" i="1"/>
  <c r="F3762" i="1"/>
  <c r="E3762" i="1"/>
  <c r="A3762" i="1"/>
  <c r="H3761" i="1"/>
  <c r="F3761" i="1"/>
  <c r="E3761" i="1"/>
  <c r="A3761" i="1"/>
  <c r="H3760" i="1"/>
  <c r="F3760" i="1"/>
  <c r="E3760" i="1"/>
  <c r="A3760" i="1"/>
  <c r="H3759" i="1"/>
  <c r="F3759" i="1"/>
  <c r="E3759" i="1"/>
  <c r="A3759" i="1"/>
  <c r="H3758" i="1"/>
  <c r="F3758" i="1"/>
  <c r="E3758" i="1"/>
  <c r="A3758" i="1"/>
  <c r="H3757" i="1"/>
  <c r="F3757" i="1"/>
  <c r="E3757" i="1"/>
  <c r="A3757" i="1"/>
  <c r="H3756" i="1"/>
  <c r="F3756" i="1"/>
  <c r="E3756" i="1"/>
  <c r="A3756" i="1"/>
  <c r="H3755" i="1"/>
  <c r="F3755" i="1"/>
  <c r="E3755" i="1"/>
  <c r="A3755" i="1"/>
  <c r="H3754" i="1"/>
  <c r="F3754" i="1"/>
  <c r="E3754" i="1"/>
  <c r="A3754" i="1"/>
  <c r="H3753" i="1"/>
  <c r="F3753" i="1"/>
  <c r="E3753" i="1"/>
  <c r="A3753" i="1"/>
  <c r="H3752" i="1"/>
  <c r="F3752" i="1"/>
  <c r="E3752" i="1"/>
  <c r="A3752" i="1"/>
  <c r="H3751" i="1"/>
  <c r="F3751" i="1"/>
  <c r="E3751" i="1"/>
  <c r="A3751" i="1"/>
  <c r="H3750" i="1"/>
  <c r="F3750" i="1"/>
  <c r="E3750" i="1"/>
  <c r="A3750" i="1"/>
  <c r="H3749" i="1"/>
  <c r="F3749" i="1"/>
  <c r="E3749" i="1"/>
  <c r="A3749" i="1"/>
  <c r="H3748" i="1"/>
  <c r="F3748" i="1"/>
  <c r="E3748" i="1"/>
  <c r="A3748" i="1"/>
  <c r="H3747" i="1"/>
  <c r="F3747" i="1"/>
  <c r="E3747" i="1"/>
  <c r="A3747" i="1"/>
  <c r="H3746" i="1"/>
  <c r="F3746" i="1"/>
  <c r="E3746" i="1"/>
  <c r="A3746" i="1"/>
  <c r="H3745" i="1"/>
  <c r="F3745" i="1"/>
  <c r="E3745" i="1"/>
  <c r="A3745" i="1"/>
  <c r="H3744" i="1"/>
  <c r="F3744" i="1"/>
  <c r="E3744" i="1"/>
  <c r="A3744" i="1"/>
  <c r="H3743" i="1"/>
  <c r="F3743" i="1"/>
  <c r="E3743" i="1"/>
  <c r="A3743" i="1"/>
  <c r="H3742" i="1"/>
  <c r="F3742" i="1"/>
  <c r="E3742" i="1"/>
  <c r="A3742" i="1"/>
  <c r="H3741" i="1"/>
  <c r="F3741" i="1"/>
  <c r="E3741" i="1"/>
  <c r="A3741" i="1"/>
  <c r="H3740" i="1"/>
  <c r="F3740" i="1"/>
  <c r="E3740" i="1"/>
  <c r="A3740" i="1"/>
  <c r="H3739" i="1"/>
  <c r="F3739" i="1"/>
  <c r="E3739" i="1"/>
  <c r="A3739" i="1"/>
  <c r="H3738" i="1"/>
  <c r="F3738" i="1"/>
  <c r="E3738" i="1"/>
  <c r="A3738" i="1"/>
  <c r="H3737" i="1"/>
  <c r="F3737" i="1"/>
  <c r="E3737" i="1"/>
  <c r="A3737" i="1"/>
  <c r="H3736" i="1"/>
  <c r="F3736" i="1"/>
  <c r="E3736" i="1"/>
  <c r="A3736" i="1"/>
  <c r="H3735" i="1"/>
  <c r="F3735" i="1"/>
  <c r="E3735" i="1"/>
  <c r="A3735" i="1"/>
  <c r="H3734" i="1"/>
  <c r="F3734" i="1"/>
  <c r="E3734" i="1"/>
  <c r="A3734" i="1"/>
  <c r="H3733" i="1"/>
  <c r="F3733" i="1"/>
  <c r="E3733" i="1"/>
  <c r="A3733" i="1"/>
  <c r="H3732" i="1"/>
  <c r="F3732" i="1"/>
  <c r="E3732" i="1"/>
  <c r="A3732" i="1"/>
  <c r="H3731" i="1"/>
  <c r="F3731" i="1"/>
  <c r="E3731" i="1"/>
  <c r="A3731" i="1"/>
  <c r="H3730" i="1"/>
  <c r="F3730" i="1"/>
  <c r="E3730" i="1"/>
  <c r="A3730" i="1"/>
  <c r="H3729" i="1"/>
  <c r="F3729" i="1"/>
  <c r="E3729" i="1"/>
  <c r="A3729" i="1"/>
  <c r="H3728" i="1"/>
  <c r="F3728" i="1"/>
  <c r="E3728" i="1"/>
  <c r="A3728" i="1"/>
  <c r="H3727" i="1"/>
  <c r="F3727" i="1"/>
  <c r="E3727" i="1"/>
  <c r="A3727" i="1"/>
  <c r="H3726" i="1"/>
  <c r="F3726" i="1"/>
  <c r="E3726" i="1"/>
  <c r="A3726" i="1"/>
  <c r="H3725" i="1"/>
  <c r="F3725" i="1"/>
  <c r="E3725" i="1"/>
  <c r="A3725" i="1"/>
  <c r="H3724" i="1"/>
  <c r="F3724" i="1"/>
  <c r="E3724" i="1"/>
  <c r="A3724" i="1"/>
  <c r="H3723" i="1"/>
  <c r="F3723" i="1"/>
  <c r="E3723" i="1"/>
  <c r="A3723" i="1"/>
  <c r="H3722" i="1"/>
  <c r="F3722" i="1"/>
  <c r="E3722" i="1"/>
  <c r="A3722" i="1"/>
  <c r="H3721" i="1"/>
  <c r="F3721" i="1"/>
  <c r="E3721" i="1"/>
  <c r="A3721" i="1"/>
  <c r="H3720" i="1"/>
  <c r="F3720" i="1"/>
  <c r="E3720" i="1"/>
  <c r="A3720" i="1"/>
  <c r="H3719" i="1"/>
  <c r="F3719" i="1"/>
  <c r="E3719" i="1"/>
  <c r="A3719" i="1"/>
  <c r="H3718" i="1"/>
  <c r="F3718" i="1"/>
  <c r="E3718" i="1"/>
  <c r="A3718" i="1"/>
  <c r="H3717" i="1"/>
  <c r="F3717" i="1"/>
  <c r="E3717" i="1"/>
  <c r="A3717" i="1"/>
  <c r="H3716" i="1"/>
  <c r="F3716" i="1"/>
  <c r="E3716" i="1"/>
  <c r="A3716" i="1"/>
  <c r="H3715" i="1"/>
  <c r="F3715" i="1"/>
  <c r="E3715" i="1"/>
  <c r="A3715" i="1"/>
  <c r="H3714" i="1"/>
  <c r="F3714" i="1"/>
  <c r="E3714" i="1"/>
  <c r="A3714" i="1"/>
  <c r="H3713" i="1"/>
  <c r="F3713" i="1"/>
  <c r="E3713" i="1"/>
  <c r="A3713" i="1"/>
  <c r="H3712" i="1"/>
  <c r="F3712" i="1"/>
  <c r="E3712" i="1"/>
  <c r="A3712" i="1"/>
  <c r="H3711" i="1"/>
  <c r="F3711" i="1"/>
  <c r="E3711" i="1"/>
  <c r="A3711" i="1"/>
  <c r="H3710" i="1"/>
  <c r="F3710" i="1"/>
  <c r="E3710" i="1"/>
  <c r="A3710" i="1"/>
  <c r="H3709" i="1"/>
  <c r="F3709" i="1"/>
  <c r="E3709" i="1"/>
  <c r="A3709" i="1"/>
  <c r="H3708" i="1"/>
  <c r="F3708" i="1"/>
  <c r="E3708" i="1"/>
  <c r="A3708" i="1"/>
  <c r="H3707" i="1"/>
  <c r="F3707" i="1"/>
  <c r="E3707" i="1"/>
  <c r="A3707" i="1"/>
  <c r="H3706" i="1"/>
  <c r="F3706" i="1"/>
  <c r="E3706" i="1"/>
  <c r="A3706" i="1"/>
  <c r="H3705" i="1"/>
  <c r="F3705" i="1"/>
  <c r="E3705" i="1"/>
  <c r="A3705" i="1"/>
  <c r="H3704" i="1"/>
  <c r="F3704" i="1"/>
  <c r="E3704" i="1"/>
  <c r="A3704" i="1"/>
  <c r="H3703" i="1"/>
  <c r="F3703" i="1"/>
  <c r="E3703" i="1"/>
  <c r="A3703" i="1"/>
  <c r="H3702" i="1"/>
  <c r="F3702" i="1"/>
  <c r="E3702" i="1"/>
  <c r="A3702" i="1"/>
  <c r="H3701" i="1"/>
  <c r="F3701" i="1"/>
  <c r="E3701" i="1"/>
  <c r="A3701" i="1"/>
  <c r="H3700" i="1"/>
  <c r="F3700" i="1"/>
  <c r="E3700" i="1"/>
  <c r="A3700" i="1"/>
  <c r="H3699" i="1"/>
  <c r="F3699" i="1"/>
  <c r="E3699" i="1"/>
  <c r="A3699" i="1"/>
  <c r="H3698" i="1"/>
  <c r="F3698" i="1"/>
  <c r="E3698" i="1"/>
  <c r="A3698" i="1"/>
  <c r="H3697" i="1"/>
  <c r="F3697" i="1"/>
  <c r="E3697" i="1"/>
  <c r="A3697" i="1"/>
  <c r="H3696" i="1"/>
  <c r="F3696" i="1"/>
  <c r="E3696" i="1"/>
  <c r="A3696" i="1"/>
  <c r="H3695" i="1"/>
  <c r="F3695" i="1"/>
  <c r="E3695" i="1"/>
  <c r="A3695" i="1"/>
  <c r="H3694" i="1"/>
  <c r="F3694" i="1"/>
  <c r="E3694" i="1"/>
  <c r="A3694" i="1"/>
  <c r="H3693" i="1"/>
  <c r="F3693" i="1"/>
  <c r="E3693" i="1"/>
  <c r="A3693" i="1"/>
  <c r="H3692" i="1"/>
  <c r="F3692" i="1"/>
  <c r="E3692" i="1"/>
  <c r="A3692" i="1"/>
  <c r="H3691" i="1"/>
  <c r="F3691" i="1"/>
  <c r="E3691" i="1"/>
  <c r="A3691" i="1"/>
  <c r="H3690" i="1"/>
  <c r="F3690" i="1"/>
  <c r="E3690" i="1"/>
  <c r="A3690" i="1"/>
  <c r="H3689" i="1"/>
  <c r="F3689" i="1"/>
  <c r="E3689" i="1"/>
  <c r="A3689" i="1"/>
  <c r="H3688" i="1"/>
  <c r="F3688" i="1"/>
  <c r="E3688" i="1"/>
  <c r="A3688" i="1"/>
  <c r="H3687" i="1"/>
  <c r="F3687" i="1"/>
  <c r="E3687" i="1"/>
  <c r="A3687" i="1"/>
  <c r="H3686" i="1"/>
  <c r="F3686" i="1"/>
  <c r="E3686" i="1"/>
  <c r="A3686" i="1"/>
  <c r="H3685" i="1"/>
  <c r="F3685" i="1"/>
  <c r="E3685" i="1"/>
  <c r="A3685" i="1"/>
  <c r="H3684" i="1"/>
  <c r="F3684" i="1"/>
  <c r="E3684" i="1"/>
  <c r="A3684" i="1"/>
  <c r="H3683" i="1"/>
  <c r="F3683" i="1"/>
  <c r="E3683" i="1"/>
  <c r="A3683" i="1"/>
  <c r="H3682" i="1"/>
  <c r="F3682" i="1"/>
  <c r="E3682" i="1"/>
  <c r="A3682" i="1"/>
  <c r="H3681" i="1"/>
  <c r="F3681" i="1"/>
  <c r="E3681" i="1"/>
  <c r="A3681" i="1"/>
  <c r="H3680" i="1"/>
  <c r="F3680" i="1"/>
  <c r="E3680" i="1"/>
  <c r="A3680" i="1"/>
  <c r="H3679" i="1"/>
  <c r="F3679" i="1"/>
  <c r="E3679" i="1"/>
  <c r="A3679" i="1"/>
  <c r="H3678" i="1"/>
  <c r="F3678" i="1"/>
  <c r="E3678" i="1"/>
  <c r="A3678" i="1"/>
  <c r="H3677" i="1"/>
  <c r="F3677" i="1"/>
  <c r="E3677" i="1"/>
  <c r="A3677" i="1"/>
  <c r="H3676" i="1"/>
  <c r="F3676" i="1"/>
  <c r="E3676" i="1"/>
  <c r="A3676" i="1"/>
  <c r="H3675" i="1"/>
  <c r="F3675" i="1"/>
  <c r="E3675" i="1"/>
  <c r="A3675" i="1"/>
  <c r="H3674" i="1"/>
  <c r="F3674" i="1"/>
  <c r="E3674" i="1"/>
  <c r="A3674" i="1"/>
  <c r="H3673" i="1"/>
  <c r="F3673" i="1"/>
  <c r="E3673" i="1"/>
  <c r="A3673" i="1"/>
  <c r="H3672" i="1"/>
  <c r="F3672" i="1"/>
  <c r="E3672" i="1"/>
  <c r="A3672" i="1"/>
  <c r="H3671" i="1"/>
  <c r="F3671" i="1"/>
  <c r="E3671" i="1"/>
  <c r="A3671" i="1"/>
  <c r="H3670" i="1"/>
  <c r="F3670" i="1"/>
  <c r="E3670" i="1"/>
  <c r="A3670" i="1"/>
  <c r="H3669" i="1"/>
  <c r="F3669" i="1"/>
  <c r="E3669" i="1"/>
  <c r="A3669" i="1"/>
  <c r="H3668" i="1"/>
  <c r="F3668" i="1"/>
  <c r="E3668" i="1"/>
  <c r="A3668" i="1"/>
  <c r="H3667" i="1"/>
  <c r="F3667" i="1"/>
  <c r="E3667" i="1"/>
  <c r="A3667" i="1"/>
  <c r="H3666" i="1"/>
  <c r="F3666" i="1"/>
  <c r="E3666" i="1"/>
  <c r="A3666" i="1"/>
  <c r="H3665" i="1"/>
  <c r="F3665" i="1"/>
  <c r="E3665" i="1"/>
  <c r="A3665" i="1"/>
  <c r="H3664" i="1"/>
  <c r="F3664" i="1"/>
  <c r="E3664" i="1"/>
  <c r="A3664" i="1"/>
  <c r="H3663" i="1"/>
  <c r="F3663" i="1"/>
  <c r="E3663" i="1"/>
  <c r="A3663" i="1"/>
  <c r="H3662" i="1"/>
  <c r="F3662" i="1"/>
  <c r="E3662" i="1"/>
  <c r="A3662" i="1"/>
  <c r="H3661" i="1"/>
  <c r="F3661" i="1"/>
  <c r="E3661" i="1"/>
  <c r="A3661" i="1"/>
  <c r="H3660" i="1"/>
  <c r="F3660" i="1"/>
  <c r="E3660" i="1"/>
  <c r="A3660" i="1"/>
  <c r="H3659" i="1"/>
  <c r="F3659" i="1"/>
  <c r="E3659" i="1"/>
  <c r="A3659" i="1"/>
  <c r="H3658" i="1"/>
  <c r="F3658" i="1"/>
  <c r="E3658" i="1"/>
  <c r="A3658" i="1"/>
  <c r="H3657" i="1"/>
  <c r="F3657" i="1"/>
  <c r="E3657" i="1"/>
  <c r="A3657" i="1"/>
  <c r="H3656" i="1"/>
  <c r="F3656" i="1"/>
  <c r="E3656" i="1"/>
  <c r="A3656" i="1"/>
  <c r="H3655" i="1"/>
  <c r="F3655" i="1"/>
  <c r="E3655" i="1"/>
  <c r="A3655" i="1"/>
  <c r="H3654" i="1"/>
  <c r="F3654" i="1"/>
  <c r="E3654" i="1"/>
  <c r="A3654" i="1"/>
  <c r="H3653" i="1"/>
  <c r="F3653" i="1"/>
  <c r="E3653" i="1"/>
  <c r="A3653" i="1"/>
  <c r="H3652" i="1"/>
  <c r="F3652" i="1"/>
  <c r="E3652" i="1"/>
  <c r="A3652" i="1"/>
  <c r="H3651" i="1"/>
  <c r="F3651" i="1"/>
  <c r="E3651" i="1"/>
  <c r="A3651" i="1"/>
  <c r="H3650" i="1"/>
  <c r="F3650" i="1"/>
  <c r="E3650" i="1"/>
  <c r="A3650" i="1"/>
  <c r="H3649" i="1"/>
  <c r="F3649" i="1"/>
  <c r="E3649" i="1"/>
  <c r="A3649" i="1"/>
  <c r="H3648" i="1"/>
  <c r="F3648" i="1"/>
  <c r="E3648" i="1"/>
  <c r="A3648" i="1"/>
  <c r="H3647" i="1"/>
  <c r="F3647" i="1"/>
  <c r="E3647" i="1"/>
  <c r="A3647" i="1"/>
  <c r="H3646" i="1"/>
  <c r="F3646" i="1"/>
  <c r="E3646" i="1"/>
  <c r="A3646" i="1"/>
  <c r="H3645" i="1"/>
  <c r="F3645" i="1"/>
  <c r="E3645" i="1"/>
  <c r="A3645" i="1"/>
  <c r="H3644" i="1"/>
  <c r="F3644" i="1"/>
  <c r="E3644" i="1"/>
  <c r="A3644" i="1"/>
  <c r="H3643" i="1"/>
  <c r="F3643" i="1"/>
  <c r="E3643" i="1"/>
  <c r="A3643" i="1"/>
  <c r="H3642" i="1"/>
  <c r="F3642" i="1"/>
  <c r="E3642" i="1"/>
  <c r="A3642" i="1"/>
  <c r="H3641" i="1"/>
  <c r="F3641" i="1"/>
  <c r="E3641" i="1"/>
  <c r="A3641" i="1"/>
  <c r="H3640" i="1"/>
  <c r="F3640" i="1"/>
  <c r="E3640" i="1"/>
  <c r="A3640" i="1"/>
  <c r="H3639" i="1"/>
  <c r="F3639" i="1"/>
  <c r="E3639" i="1"/>
  <c r="A3639" i="1"/>
  <c r="H3638" i="1"/>
  <c r="F3638" i="1"/>
  <c r="E3638" i="1"/>
  <c r="A3638" i="1"/>
  <c r="H3637" i="1"/>
  <c r="F3637" i="1"/>
  <c r="E3637" i="1"/>
  <c r="A3637" i="1"/>
  <c r="H3636" i="1"/>
  <c r="F3636" i="1"/>
  <c r="E3636" i="1"/>
  <c r="A3636" i="1"/>
  <c r="H3635" i="1"/>
  <c r="F3635" i="1"/>
  <c r="E3635" i="1"/>
  <c r="A3635" i="1"/>
  <c r="H3634" i="1"/>
  <c r="F3634" i="1"/>
  <c r="E3634" i="1"/>
  <c r="A3634" i="1"/>
  <c r="H3633" i="1"/>
  <c r="F3633" i="1"/>
  <c r="E3633" i="1"/>
  <c r="A3633" i="1"/>
  <c r="H3632" i="1"/>
  <c r="F3632" i="1"/>
  <c r="E3632" i="1"/>
  <c r="A3632" i="1"/>
  <c r="H3631" i="1"/>
  <c r="F3631" i="1"/>
  <c r="E3631" i="1"/>
  <c r="A3631" i="1"/>
  <c r="H3630" i="1"/>
  <c r="F3630" i="1"/>
  <c r="E3630" i="1"/>
  <c r="A3630" i="1"/>
  <c r="H3629" i="1"/>
  <c r="F3629" i="1"/>
  <c r="E3629" i="1"/>
  <c r="A3629" i="1"/>
  <c r="H3628" i="1"/>
  <c r="F3628" i="1"/>
  <c r="E3628" i="1"/>
  <c r="A3628" i="1"/>
  <c r="H3627" i="1"/>
  <c r="F3627" i="1"/>
  <c r="E3627" i="1"/>
  <c r="A3627" i="1"/>
  <c r="H3626" i="1"/>
  <c r="F3626" i="1"/>
  <c r="E3626" i="1"/>
  <c r="A3626" i="1"/>
  <c r="H3625" i="1"/>
  <c r="F3625" i="1"/>
  <c r="E3625" i="1"/>
  <c r="A3625" i="1"/>
  <c r="H3624" i="1"/>
  <c r="F3624" i="1"/>
  <c r="E3624" i="1"/>
  <c r="A3624" i="1"/>
  <c r="H3623" i="1"/>
  <c r="F3623" i="1"/>
  <c r="E3623" i="1"/>
  <c r="A3623" i="1"/>
  <c r="H3622" i="1"/>
  <c r="F3622" i="1"/>
  <c r="E3622" i="1"/>
  <c r="A3622" i="1"/>
  <c r="H3621" i="1"/>
  <c r="F3621" i="1"/>
  <c r="E3621" i="1"/>
  <c r="A3621" i="1"/>
  <c r="H3620" i="1"/>
  <c r="F3620" i="1"/>
  <c r="E3620" i="1"/>
  <c r="A3620" i="1"/>
  <c r="H3619" i="1"/>
  <c r="F3619" i="1"/>
  <c r="E3619" i="1"/>
  <c r="A3619" i="1"/>
  <c r="H3618" i="1"/>
  <c r="F3618" i="1"/>
  <c r="E3618" i="1"/>
  <c r="A3618" i="1"/>
  <c r="H3617" i="1"/>
  <c r="F3617" i="1"/>
  <c r="E3617" i="1"/>
  <c r="A3617" i="1"/>
  <c r="H3616" i="1"/>
  <c r="F3616" i="1"/>
  <c r="E3616" i="1"/>
  <c r="A3616" i="1"/>
  <c r="H3615" i="1"/>
  <c r="F3615" i="1"/>
  <c r="E3615" i="1"/>
  <c r="A3615" i="1"/>
  <c r="H3614" i="1"/>
  <c r="F3614" i="1"/>
  <c r="E3614" i="1"/>
  <c r="A3614" i="1"/>
  <c r="H3613" i="1"/>
  <c r="F3613" i="1"/>
  <c r="E3613" i="1"/>
  <c r="A3613" i="1"/>
  <c r="H3612" i="1"/>
  <c r="F3612" i="1"/>
  <c r="E3612" i="1"/>
  <c r="A3612" i="1"/>
  <c r="H3611" i="1"/>
  <c r="F3611" i="1"/>
  <c r="E3611" i="1"/>
  <c r="A3611" i="1"/>
  <c r="H3610" i="1"/>
  <c r="F3610" i="1"/>
  <c r="E3610" i="1"/>
  <c r="A3610" i="1"/>
  <c r="H3609" i="1"/>
  <c r="F3609" i="1"/>
  <c r="E3609" i="1"/>
  <c r="A3609" i="1"/>
  <c r="H3608" i="1"/>
  <c r="F3608" i="1"/>
  <c r="E3608" i="1"/>
  <c r="A3608" i="1"/>
  <c r="H3607" i="1"/>
  <c r="F3607" i="1"/>
  <c r="E3607" i="1"/>
  <c r="A3607" i="1"/>
  <c r="H3606" i="1"/>
  <c r="F3606" i="1"/>
  <c r="E3606" i="1"/>
  <c r="A3606" i="1"/>
  <c r="H3605" i="1"/>
  <c r="F3605" i="1"/>
  <c r="E3605" i="1"/>
  <c r="A3605" i="1"/>
  <c r="H3604" i="1"/>
  <c r="F3604" i="1"/>
  <c r="E3604" i="1"/>
  <c r="A3604" i="1"/>
  <c r="H3603" i="1"/>
  <c r="F3603" i="1"/>
  <c r="E3603" i="1"/>
  <c r="A3603" i="1"/>
  <c r="H3602" i="1"/>
  <c r="F3602" i="1"/>
  <c r="E3602" i="1"/>
  <c r="A3602" i="1"/>
  <c r="H3601" i="1"/>
  <c r="F3601" i="1"/>
  <c r="E3601" i="1"/>
  <c r="A3601" i="1"/>
  <c r="H3600" i="1"/>
  <c r="F3600" i="1"/>
  <c r="E3600" i="1"/>
  <c r="A3600" i="1"/>
  <c r="H3599" i="1"/>
  <c r="F3599" i="1"/>
  <c r="E3599" i="1"/>
  <c r="A3599" i="1"/>
  <c r="H3598" i="1"/>
  <c r="F3598" i="1"/>
  <c r="E3598" i="1"/>
  <c r="A3598" i="1"/>
  <c r="H3597" i="1"/>
  <c r="F3597" i="1"/>
  <c r="E3597" i="1"/>
  <c r="A3597" i="1"/>
  <c r="H3596" i="1"/>
  <c r="F3596" i="1"/>
  <c r="E3596" i="1"/>
  <c r="A3596" i="1"/>
  <c r="H3595" i="1"/>
  <c r="F3595" i="1"/>
  <c r="E3595" i="1"/>
  <c r="A3595" i="1"/>
  <c r="H3594" i="1"/>
  <c r="F3594" i="1"/>
  <c r="E3594" i="1"/>
  <c r="A3594" i="1"/>
  <c r="H3593" i="1"/>
  <c r="F3593" i="1"/>
  <c r="E3593" i="1"/>
  <c r="A3593" i="1"/>
  <c r="H3592" i="1"/>
  <c r="F3592" i="1"/>
  <c r="E3592" i="1"/>
  <c r="A3592" i="1"/>
  <c r="H3591" i="1"/>
  <c r="F3591" i="1"/>
  <c r="E3591" i="1"/>
  <c r="A3591" i="1"/>
  <c r="H3590" i="1"/>
  <c r="F3590" i="1"/>
  <c r="E3590" i="1"/>
  <c r="A3590" i="1"/>
  <c r="H3589" i="1"/>
  <c r="F3589" i="1"/>
  <c r="E3589" i="1"/>
  <c r="A3589" i="1"/>
  <c r="H3588" i="1"/>
  <c r="F3588" i="1"/>
  <c r="E3588" i="1"/>
  <c r="A3588" i="1"/>
  <c r="H3587" i="1"/>
  <c r="F3587" i="1"/>
  <c r="E3587" i="1"/>
  <c r="A3587" i="1"/>
  <c r="H3586" i="1"/>
  <c r="F3586" i="1"/>
  <c r="E3586" i="1"/>
  <c r="A3586" i="1"/>
  <c r="H3585" i="1"/>
  <c r="F3585" i="1"/>
  <c r="E3585" i="1"/>
  <c r="A3585" i="1"/>
  <c r="H3584" i="1"/>
  <c r="F3584" i="1"/>
  <c r="E3584" i="1"/>
  <c r="A3584" i="1"/>
  <c r="H3583" i="1"/>
  <c r="F3583" i="1"/>
  <c r="E3583" i="1"/>
  <c r="A3583" i="1"/>
  <c r="H3582" i="1"/>
  <c r="F3582" i="1"/>
  <c r="E3582" i="1"/>
  <c r="A3582" i="1"/>
  <c r="H3581" i="1"/>
  <c r="F3581" i="1"/>
  <c r="E3581" i="1"/>
  <c r="A3581" i="1"/>
  <c r="H3580" i="1"/>
  <c r="F3580" i="1"/>
  <c r="E3580" i="1"/>
  <c r="A3580" i="1"/>
  <c r="H3579" i="1"/>
  <c r="F3579" i="1"/>
  <c r="E3579" i="1"/>
  <c r="A3579" i="1"/>
  <c r="H3578" i="1"/>
  <c r="F3578" i="1"/>
  <c r="E3578" i="1"/>
  <c r="A3578" i="1"/>
  <c r="H3577" i="1"/>
  <c r="F3577" i="1"/>
  <c r="E3577" i="1"/>
  <c r="A3577" i="1"/>
  <c r="H3576" i="1"/>
  <c r="F3576" i="1"/>
  <c r="E3576" i="1"/>
  <c r="A3576" i="1"/>
  <c r="H3575" i="1"/>
  <c r="F3575" i="1"/>
  <c r="E3575" i="1"/>
  <c r="A3575" i="1"/>
  <c r="H3574" i="1"/>
  <c r="F3574" i="1"/>
  <c r="E3574" i="1"/>
  <c r="A3574" i="1"/>
  <c r="H3573" i="1"/>
  <c r="F3573" i="1"/>
  <c r="E3573" i="1"/>
  <c r="A3573" i="1"/>
  <c r="H3572" i="1"/>
  <c r="F3572" i="1"/>
  <c r="E3572" i="1"/>
  <c r="A3572" i="1"/>
  <c r="H3571" i="1"/>
  <c r="F3571" i="1"/>
  <c r="E3571" i="1"/>
  <c r="A3571" i="1"/>
  <c r="H3570" i="1"/>
  <c r="F3570" i="1"/>
  <c r="E3570" i="1"/>
  <c r="A3570" i="1"/>
  <c r="H3569" i="1"/>
  <c r="F3569" i="1"/>
  <c r="E3569" i="1"/>
  <c r="A3569" i="1"/>
  <c r="H3568" i="1"/>
  <c r="F3568" i="1"/>
  <c r="E3568" i="1"/>
  <c r="A3568" i="1"/>
  <c r="H3567" i="1"/>
  <c r="F3567" i="1"/>
  <c r="E3567" i="1"/>
  <c r="A3567" i="1"/>
  <c r="H3566" i="1"/>
  <c r="F3566" i="1"/>
  <c r="E3566" i="1"/>
  <c r="A3566" i="1"/>
  <c r="H3565" i="1"/>
  <c r="F3565" i="1"/>
  <c r="E3565" i="1"/>
  <c r="A3565" i="1"/>
  <c r="H3564" i="1"/>
  <c r="F3564" i="1"/>
  <c r="E3564" i="1"/>
  <c r="A3564" i="1"/>
  <c r="H3563" i="1"/>
  <c r="F3563" i="1"/>
  <c r="E3563" i="1"/>
  <c r="A3563" i="1"/>
  <c r="H3562" i="1"/>
  <c r="F3562" i="1"/>
  <c r="E3562" i="1"/>
  <c r="A3562" i="1"/>
  <c r="H3561" i="1"/>
  <c r="F3561" i="1"/>
  <c r="E3561" i="1"/>
  <c r="A3561" i="1"/>
  <c r="H3560" i="1"/>
  <c r="F3560" i="1"/>
  <c r="E3560" i="1"/>
  <c r="A3560" i="1"/>
  <c r="H3559" i="1"/>
  <c r="F3559" i="1"/>
  <c r="E3559" i="1"/>
  <c r="A3559" i="1"/>
  <c r="H3558" i="1"/>
  <c r="F3558" i="1"/>
  <c r="E3558" i="1"/>
  <c r="A3558" i="1"/>
  <c r="H3557" i="1"/>
  <c r="F3557" i="1"/>
  <c r="E3557" i="1"/>
  <c r="A3557" i="1"/>
  <c r="H3556" i="1"/>
  <c r="F3556" i="1"/>
  <c r="E3556" i="1"/>
  <c r="A3556" i="1"/>
  <c r="H3555" i="1"/>
  <c r="F3555" i="1"/>
  <c r="E3555" i="1"/>
  <c r="A3555" i="1"/>
  <c r="H3554" i="1"/>
  <c r="F3554" i="1"/>
  <c r="E3554" i="1"/>
  <c r="A3554" i="1"/>
  <c r="H3553" i="1"/>
  <c r="F3553" i="1"/>
  <c r="E3553" i="1"/>
  <c r="A3553" i="1"/>
  <c r="H3552" i="1"/>
  <c r="F3552" i="1"/>
  <c r="E3552" i="1"/>
  <c r="A3552" i="1"/>
  <c r="H3551" i="1"/>
  <c r="F3551" i="1"/>
  <c r="E3551" i="1"/>
  <c r="A3551" i="1"/>
  <c r="H3550" i="1"/>
  <c r="F3550" i="1"/>
  <c r="E3550" i="1"/>
  <c r="A3550" i="1"/>
  <c r="H3549" i="1"/>
  <c r="F3549" i="1"/>
  <c r="E3549" i="1"/>
  <c r="A3549" i="1"/>
  <c r="H3548" i="1"/>
  <c r="F3548" i="1"/>
  <c r="E3548" i="1"/>
  <c r="A3548" i="1"/>
  <c r="H3547" i="1"/>
  <c r="F3547" i="1"/>
  <c r="E3547" i="1"/>
  <c r="A3547" i="1"/>
  <c r="H3546" i="1"/>
  <c r="F3546" i="1"/>
  <c r="E3546" i="1"/>
  <c r="A3546" i="1"/>
  <c r="H3545" i="1"/>
  <c r="F3545" i="1"/>
  <c r="E3545" i="1"/>
  <c r="A3545" i="1"/>
  <c r="H3544" i="1"/>
  <c r="F3544" i="1"/>
  <c r="E3544" i="1"/>
  <c r="A3544" i="1"/>
  <c r="H3543" i="1"/>
  <c r="F3543" i="1"/>
  <c r="E3543" i="1"/>
  <c r="A3543" i="1"/>
  <c r="H3542" i="1"/>
  <c r="F3542" i="1"/>
  <c r="E3542" i="1"/>
  <c r="A3542" i="1"/>
  <c r="H3541" i="1"/>
  <c r="F3541" i="1"/>
  <c r="E3541" i="1"/>
  <c r="A3541" i="1"/>
  <c r="H3540" i="1"/>
  <c r="F3540" i="1"/>
  <c r="E3540" i="1"/>
  <c r="A3540" i="1"/>
  <c r="H3539" i="1"/>
  <c r="F3539" i="1"/>
  <c r="E3539" i="1"/>
  <c r="A3539" i="1"/>
  <c r="H3538" i="1"/>
  <c r="F3538" i="1"/>
  <c r="E3538" i="1"/>
  <c r="A3538" i="1"/>
  <c r="H3537" i="1"/>
  <c r="F3537" i="1"/>
  <c r="E3537" i="1"/>
  <c r="A3537" i="1"/>
  <c r="H3536" i="1"/>
  <c r="F3536" i="1"/>
  <c r="E3536" i="1"/>
  <c r="A3536" i="1"/>
  <c r="H3535" i="1"/>
  <c r="F3535" i="1"/>
  <c r="E3535" i="1"/>
  <c r="A3535" i="1"/>
  <c r="H3534" i="1"/>
  <c r="F3534" i="1"/>
  <c r="E3534" i="1"/>
  <c r="A3534" i="1"/>
  <c r="H3533" i="1"/>
  <c r="F3533" i="1"/>
  <c r="E3533" i="1"/>
  <c r="A3533" i="1"/>
  <c r="H3532" i="1"/>
  <c r="F3532" i="1"/>
  <c r="E3532" i="1"/>
  <c r="A3532" i="1"/>
  <c r="H3531" i="1"/>
  <c r="F3531" i="1"/>
  <c r="E3531" i="1"/>
  <c r="A3531" i="1"/>
  <c r="H3530" i="1"/>
  <c r="F3530" i="1"/>
  <c r="E3530" i="1"/>
  <c r="A3530" i="1"/>
  <c r="H3529" i="1"/>
  <c r="F3529" i="1"/>
  <c r="E3529" i="1"/>
  <c r="A3529" i="1"/>
  <c r="H3528" i="1"/>
  <c r="F3528" i="1"/>
  <c r="E3528" i="1"/>
  <c r="A3528" i="1"/>
  <c r="H3527" i="1"/>
  <c r="F3527" i="1"/>
  <c r="E3527" i="1"/>
  <c r="A3527" i="1"/>
  <c r="H3526" i="1"/>
  <c r="F3526" i="1"/>
  <c r="E3526" i="1"/>
  <c r="A3526" i="1"/>
  <c r="H3525" i="1"/>
  <c r="F3525" i="1"/>
  <c r="E3525" i="1"/>
  <c r="A3525" i="1"/>
  <c r="H3524" i="1"/>
  <c r="F3524" i="1"/>
  <c r="E3524" i="1"/>
  <c r="A3524" i="1"/>
  <c r="H3523" i="1"/>
  <c r="F3523" i="1"/>
  <c r="E3523" i="1"/>
  <c r="A3523" i="1"/>
  <c r="H3522" i="1"/>
  <c r="F3522" i="1"/>
  <c r="E3522" i="1"/>
  <c r="A3522" i="1"/>
  <c r="H3521" i="1"/>
  <c r="F3521" i="1"/>
  <c r="E3521" i="1"/>
  <c r="A3521" i="1"/>
  <c r="H3520" i="1"/>
  <c r="F3520" i="1"/>
  <c r="E3520" i="1"/>
  <c r="A3520" i="1"/>
  <c r="H3519" i="1"/>
  <c r="F3519" i="1"/>
  <c r="E3519" i="1"/>
  <c r="A3519" i="1"/>
  <c r="H3518" i="1"/>
  <c r="F3518" i="1"/>
  <c r="E3518" i="1"/>
  <c r="A3518" i="1"/>
  <c r="H3517" i="1"/>
  <c r="F3517" i="1"/>
  <c r="E3517" i="1"/>
  <c r="A3517" i="1"/>
  <c r="H3516" i="1"/>
  <c r="F3516" i="1"/>
  <c r="E3516" i="1"/>
  <c r="A3516" i="1"/>
  <c r="H3515" i="1"/>
  <c r="F3515" i="1"/>
  <c r="E3515" i="1"/>
  <c r="A3515" i="1"/>
  <c r="H3514" i="1"/>
  <c r="F3514" i="1"/>
  <c r="E3514" i="1"/>
  <c r="A3514" i="1"/>
  <c r="H3513" i="1"/>
  <c r="F3513" i="1"/>
  <c r="E3513" i="1"/>
  <c r="A3513" i="1"/>
  <c r="H3512" i="1"/>
  <c r="F3512" i="1"/>
  <c r="E3512" i="1"/>
  <c r="A3512" i="1"/>
  <c r="H3511" i="1"/>
  <c r="F3511" i="1"/>
  <c r="E3511" i="1"/>
  <c r="A3511" i="1"/>
  <c r="H3510" i="1"/>
  <c r="F3510" i="1"/>
  <c r="E3510" i="1"/>
  <c r="A3510" i="1"/>
  <c r="H3509" i="1"/>
  <c r="F3509" i="1"/>
  <c r="E3509" i="1"/>
  <c r="A3509" i="1"/>
  <c r="H3508" i="1"/>
  <c r="F3508" i="1"/>
  <c r="E3508" i="1"/>
  <c r="A3508" i="1"/>
  <c r="H3507" i="1"/>
  <c r="F3507" i="1"/>
  <c r="E3507" i="1"/>
  <c r="A3507" i="1"/>
  <c r="H3506" i="1"/>
  <c r="F3506" i="1"/>
  <c r="E3506" i="1"/>
  <c r="A3506" i="1"/>
  <c r="H3505" i="1"/>
  <c r="F3505" i="1"/>
  <c r="E3505" i="1"/>
  <c r="A3505" i="1"/>
  <c r="H3504" i="1"/>
  <c r="F3504" i="1"/>
  <c r="E3504" i="1"/>
  <c r="A3504" i="1"/>
  <c r="H3503" i="1"/>
  <c r="F3503" i="1"/>
  <c r="E3503" i="1"/>
  <c r="A3503" i="1"/>
  <c r="H3502" i="1"/>
  <c r="F3502" i="1"/>
  <c r="E3502" i="1"/>
  <c r="A3502" i="1"/>
  <c r="H3501" i="1"/>
  <c r="F3501" i="1"/>
  <c r="E3501" i="1"/>
  <c r="A3501" i="1"/>
  <c r="H3500" i="1"/>
  <c r="F3500" i="1"/>
  <c r="E3500" i="1"/>
  <c r="A3500" i="1"/>
  <c r="H3499" i="1"/>
  <c r="F3499" i="1"/>
  <c r="E3499" i="1"/>
  <c r="A3499" i="1"/>
  <c r="H3498" i="1"/>
  <c r="F3498" i="1"/>
  <c r="E3498" i="1"/>
  <c r="A3498" i="1"/>
  <c r="H3497" i="1"/>
  <c r="F3497" i="1"/>
  <c r="E3497" i="1"/>
  <c r="A3497" i="1"/>
  <c r="H3496" i="1"/>
  <c r="F3496" i="1"/>
  <c r="E3496" i="1"/>
  <c r="A3496" i="1"/>
  <c r="H3495" i="1"/>
  <c r="F3495" i="1"/>
  <c r="E3495" i="1"/>
  <c r="A3495" i="1"/>
  <c r="H3494" i="1"/>
  <c r="F3494" i="1"/>
  <c r="E3494" i="1"/>
  <c r="A3494" i="1"/>
  <c r="H3493" i="1"/>
  <c r="F3493" i="1"/>
  <c r="E3493" i="1"/>
  <c r="A3493" i="1"/>
  <c r="H3492" i="1"/>
  <c r="F3492" i="1"/>
  <c r="E3492" i="1"/>
  <c r="A3492" i="1"/>
  <c r="H3491" i="1"/>
  <c r="F3491" i="1"/>
  <c r="E3491" i="1"/>
  <c r="A3491" i="1"/>
  <c r="H3490" i="1"/>
  <c r="F3490" i="1"/>
  <c r="E3490" i="1"/>
  <c r="A3490" i="1"/>
  <c r="H3489" i="1"/>
  <c r="F3489" i="1"/>
  <c r="E3489" i="1"/>
  <c r="A3489" i="1"/>
  <c r="H3488" i="1"/>
  <c r="F3488" i="1"/>
  <c r="E3488" i="1"/>
  <c r="A3488" i="1"/>
  <c r="H3487" i="1"/>
  <c r="F3487" i="1"/>
  <c r="E3487" i="1"/>
  <c r="A3487" i="1"/>
  <c r="H3486" i="1"/>
  <c r="F3486" i="1"/>
  <c r="E3486" i="1"/>
  <c r="A3486" i="1"/>
  <c r="H3485" i="1"/>
  <c r="F3485" i="1"/>
  <c r="E3485" i="1"/>
  <c r="A3485" i="1"/>
  <c r="H3484" i="1"/>
  <c r="F3484" i="1"/>
  <c r="E3484" i="1"/>
  <c r="A3484" i="1"/>
  <c r="H3483" i="1"/>
  <c r="F3483" i="1"/>
  <c r="E3483" i="1"/>
  <c r="A3483" i="1"/>
  <c r="H3482" i="1"/>
  <c r="F3482" i="1"/>
  <c r="E3482" i="1"/>
  <c r="A3482" i="1"/>
  <c r="H3481" i="1"/>
  <c r="F3481" i="1"/>
  <c r="E3481" i="1"/>
  <c r="A3481" i="1"/>
  <c r="H3480" i="1"/>
  <c r="F3480" i="1"/>
  <c r="E3480" i="1"/>
  <c r="A3480" i="1"/>
  <c r="H3479" i="1"/>
  <c r="F3479" i="1"/>
  <c r="E3479" i="1"/>
  <c r="A3479" i="1"/>
  <c r="H3478" i="1"/>
  <c r="F3478" i="1"/>
  <c r="E3478" i="1"/>
  <c r="A3478" i="1"/>
  <c r="H3477" i="1"/>
  <c r="F3477" i="1"/>
  <c r="E3477" i="1"/>
  <c r="A3477" i="1"/>
  <c r="H3476" i="1"/>
  <c r="F3476" i="1"/>
  <c r="E3476" i="1"/>
  <c r="A3476" i="1"/>
  <c r="H3475" i="1"/>
  <c r="F3475" i="1"/>
  <c r="E3475" i="1"/>
  <c r="A3475" i="1"/>
  <c r="H3474" i="1"/>
  <c r="F3474" i="1"/>
  <c r="E3474" i="1"/>
  <c r="A3474" i="1"/>
  <c r="H3473" i="1"/>
  <c r="F3473" i="1"/>
  <c r="E3473" i="1"/>
  <c r="A3473" i="1"/>
  <c r="H3472" i="1"/>
  <c r="F3472" i="1"/>
  <c r="E3472" i="1"/>
  <c r="A3472" i="1"/>
  <c r="H3471" i="1"/>
  <c r="F3471" i="1"/>
  <c r="E3471" i="1"/>
  <c r="A3471" i="1"/>
  <c r="H3470" i="1"/>
  <c r="F3470" i="1"/>
  <c r="E3470" i="1"/>
  <c r="A3470" i="1"/>
  <c r="H3469" i="1"/>
  <c r="F3469" i="1"/>
  <c r="E3469" i="1"/>
  <c r="A3469" i="1"/>
  <c r="H3468" i="1"/>
  <c r="F3468" i="1"/>
  <c r="E3468" i="1"/>
  <c r="A3468" i="1"/>
  <c r="H3467" i="1"/>
  <c r="F3467" i="1"/>
  <c r="E3467" i="1"/>
  <c r="A3467" i="1"/>
  <c r="H3466" i="1"/>
  <c r="F3466" i="1"/>
  <c r="E3466" i="1"/>
  <c r="A3466" i="1"/>
  <c r="H3465" i="1"/>
  <c r="F3465" i="1"/>
  <c r="E3465" i="1"/>
  <c r="A3465" i="1"/>
  <c r="H3464" i="1"/>
  <c r="F3464" i="1"/>
  <c r="E3464" i="1"/>
  <c r="A3464" i="1"/>
  <c r="H3463" i="1"/>
  <c r="F3463" i="1"/>
  <c r="E3463" i="1"/>
  <c r="A3463" i="1"/>
  <c r="H3462" i="1"/>
  <c r="F3462" i="1"/>
  <c r="E3462" i="1"/>
  <c r="A3462" i="1"/>
  <c r="H3461" i="1"/>
  <c r="F3461" i="1"/>
  <c r="E3461" i="1"/>
  <c r="A3461" i="1"/>
  <c r="H3460" i="1"/>
  <c r="F3460" i="1"/>
  <c r="E3460" i="1"/>
  <c r="A3460" i="1"/>
  <c r="H3459" i="1"/>
  <c r="F3459" i="1"/>
  <c r="E3459" i="1"/>
  <c r="A3459" i="1"/>
  <c r="H3458" i="1"/>
  <c r="F3458" i="1"/>
  <c r="E3458" i="1"/>
  <c r="A3458" i="1"/>
  <c r="H3457" i="1"/>
  <c r="F3457" i="1"/>
  <c r="E3457" i="1"/>
  <c r="A3457" i="1"/>
  <c r="H3456" i="1"/>
  <c r="F3456" i="1"/>
  <c r="E3456" i="1"/>
  <c r="A3456" i="1"/>
  <c r="H3455" i="1"/>
  <c r="F3455" i="1"/>
  <c r="E3455" i="1"/>
  <c r="A3455" i="1"/>
  <c r="H3454" i="1"/>
  <c r="F3454" i="1"/>
  <c r="E3454" i="1"/>
  <c r="A3454" i="1"/>
  <c r="H3453" i="1"/>
  <c r="F3453" i="1"/>
  <c r="E3453" i="1"/>
  <c r="A3453" i="1"/>
  <c r="H3452" i="1"/>
  <c r="F3452" i="1"/>
  <c r="E3452" i="1"/>
  <c r="A3452" i="1"/>
  <c r="H3451" i="1"/>
  <c r="F3451" i="1"/>
  <c r="E3451" i="1"/>
  <c r="A3451" i="1"/>
  <c r="H3450" i="1"/>
  <c r="F3450" i="1"/>
  <c r="E3450" i="1"/>
  <c r="A3450" i="1"/>
  <c r="H3449" i="1"/>
  <c r="F3449" i="1"/>
  <c r="E3449" i="1"/>
  <c r="A3449" i="1"/>
  <c r="H3448" i="1"/>
  <c r="F3448" i="1"/>
  <c r="E3448" i="1"/>
  <c r="A3448" i="1"/>
  <c r="H3447" i="1"/>
  <c r="F3447" i="1"/>
  <c r="E3447" i="1"/>
  <c r="A3447" i="1"/>
  <c r="H3446" i="1"/>
  <c r="F3446" i="1"/>
  <c r="E3446" i="1"/>
  <c r="A3446" i="1"/>
  <c r="H3445" i="1"/>
  <c r="F3445" i="1"/>
  <c r="E3445" i="1"/>
  <c r="A3445" i="1"/>
  <c r="H3444" i="1"/>
  <c r="F3444" i="1"/>
  <c r="E3444" i="1"/>
  <c r="A3444" i="1"/>
  <c r="H3443" i="1"/>
  <c r="F3443" i="1"/>
  <c r="E3443" i="1"/>
  <c r="A3443" i="1"/>
  <c r="H3442" i="1"/>
  <c r="F3442" i="1"/>
  <c r="E3442" i="1"/>
  <c r="A3442" i="1"/>
  <c r="H3441" i="1"/>
  <c r="F3441" i="1"/>
  <c r="E3441" i="1"/>
  <c r="A3441" i="1"/>
  <c r="H3440" i="1"/>
  <c r="F3440" i="1"/>
  <c r="E3440" i="1"/>
  <c r="A3440" i="1"/>
  <c r="H3439" i="1"/>
  <c r="F3439" i="1"/>
  <c r="E3439" i="1"/>
  <c r="A3439" i="1"/>
  <c r="H3438" i="1"/>
  <c r="F3438" i="1"/>
  <c r="E3438" i="1"/>
  <c r="A3438" i="1"/>
  <c r="H3437" i="1"/>
  <c r="F3437" i="1"/>
  <c r="E3437" i="1"/>
  <c r="A3437" i="1"/>
  <c r="H3436" i="1"/>
  <c r="F3436" i="1"/>
  <c r="E3436" i="1"/>
  <c r="A3436" i="1"/>
  <c r="H3435" i="1"/>
  <c r="F3435" i="1"/>
  <c r="E3435" i="1"/>
  <c r="A3435" i="1"/>
  <c r="H3434" i="1"/>
  <c r="F3434" i="1"/>
  <c r="E3434" i="1"/>
  <c r="A3434" i="1"/>
  <c r="H3433" i="1"/>
  <c r="F3433" i="1"/>
  <c r="E3433" i="1"/>
  <c r="A3433" i="1"/>
  <c r="H3432" i="1"/>
  <c r="F3432" i="1"/>
  <c r="E3432" i="1"/>
  <c r="A3432" i="1"/>
  <c r="H3431" i="1"/>
  <c r="F3431" i="1"/>
  <c r="E3431" i="1"/>
  <c r="A3431" i="1"/>
  <c r="H3430" i="1"/>
  <c r="F3430" i="1"/>
  <c r="E3430" i="1"/>
  <c r="A3430" i="1"/>
  <c r="H3429" i="1"/>
  <c r="F3429" i="1"/>
  <c r="E3429" i="1"/>
  <c r="A3429" i="1"/>
  <c r="H3428" i="1"/>
  <c r="F3428" i="1"/>
  <c r="E3428" i="1"/>
  <c r="A3428" i="1"/>
  <c r="H3427" i="1"/>
  <c r="F3427" i="1"/>
  <c r="E3427" i="1"/>
  <c r="A3427" i="1"/>
  <c r="H3426" i="1"/>
  <c r="F3426" i="1"/>
  <c r="E3426" i="1"/>
  <c r="A3426" i="1"/>
  <c r="H3425" i="1"/>
  <c r="F3425" i="1"/>
  <c r="E3425" i="1"/>
  <c r="A3425" i="1"/>
  <c r="H3424" i="1"/>
  <c r="F3424" i="1"/>
  <c r="E3424" i="1"/>
  <c r="A3424" i="1"/>
  <c r="H3423" i="1"/>
  <c r="F3423" i="1"/>
  <c r="E3423" i="1"/>
  <c r="A3423" i="1"/>
  <c r="H3422" i="1"/>
  <c r="F3422" i="1"/>
  <c r="E3422" i="1"/>
  <c r="A3422" i="1"/>
  <c r="H3421" i="1"/>
  <c r="F3421" i="1"/>
  <c r="E3421" i="1"/>
  <c r="A3421" i="1"/>
  <c r="H3420" i="1"/>
  <c r="F3420" i="1"/>
  <c r="E3420" i="1"/>
  <c r="A3420" i="1"/>
  <c r="H3419" i="1"/>
  <c r="F3419" i="1"/>
  <c r="E3419" i="1"/>
  <c r="A3419" i="1"/>
  <c r="H3418" i="1"/>
  <c r="F3418" i="1"/>
  <c r="E3418" i="1"/>
  <c r="A3418" i="1"/>
  <c r="H3417" i="1"/>
  <c r="F3417" i="1"/>
  <c r="E3417" i="1"/>
  <c r="A3417" i="1"/>
  <c r="H3416" i="1"/>
  <c r="F3416" i="1"/>
  <c r="E3416" i="1"/>
  <c r="A3416" i="1"/>
  <c r="H3415" i="1"/>
  <c r="F3415" i="1"/>
  <c r="E3415" i="1"/>
  <c r="A3415" i="1"/>
  <c r="H3414" i="1"/>
  <c r="F3414" i="1"/>
  <c r="E3414" i="1"/>
  <c r="A3414" i="1"/>
  <c r="H3413" i="1"/>
  <c r="F3413" i="1"/>
  <c r="E3413" i="1"/>
  <c r="A3413" i="1"/>
  <c r="H3412" i="1"/>
  <c r="F3412" i="1"/>
  <c r="E3412" i="1"/>
  <c r="A3412" i="1"/>
  <c r="H3411" i="1"/>
  <c r="F3411" i="1"/>
  <c r="E3411" i="1"/>
  <c r="A3411" i="1"/>
  <c r="H3410" i="1"/>
  <c r="F3410" i="1"/>
  <c r="E3410" i="1"/>
  <c r="A3410" i="1"/>
  <c r="H3409" i="1"/>
  <c r="F3409" i="1"/>
  <c r="E3409" i="1"/>
  <c r="A3409" i="1"/>
  <c r="H3408" i="1"/>
  <c r="F3408" i="1"/>
  <c r="E3408" i="1"/>
  <c r="A3408" i="1"/>
  <c r="H3407" i="1"/>
  <c r="F3407" i="1"/>
  <c r="E3407" i="1"/>
  <c r="A3407" i="1"/>
  <c r="H3406" i="1"/>
  <c r="F3406" i="1"/>
  <c r="E3406" i="1"/>
  <c r="A3406" i="1"/>
  <c r="H3405" i="1"/>
  <c r="F3405" i="1"/>
  <c r="E3405" i="1"/>
  <c r="A3405" i="1"/>
  <c r="H3404" i="1"/>
  <c r="F3404" i="1"/>
  <c r="E3404" i="1"/>
  <c r="A3404" i="1"/>
  <c r="H3403" i="1"/>
  <c r="F3403" i="1"/>
  <c r="E3403" i="1"/>
  <c r="A3403" i="1"/>
  <c r="H3402" i="1"/>
  <c r="F3402" i="1"/>
  <c r="E3402" i="1"/>
  <c r="A3402" i="1"/>
  <c r="H3401" i="1"/>
  <c r="F3401" i="1"/>
  <c r="E3401" i="1"/>
  <c r="A3401" i="1"/>
  <c r="H3400" i="1"/>
  <c r="F3400" i="1"/>
  <c r="E3400" i="1"/>
  <c r="A3400" i="1"/>
  <c r="H3399" i="1"/>
  <c r="F3399" i="1"/>
  <c r="E3399" i="1"/>
  <c r="A3399" i="1"/>
  <c r="H3398" i="1"/>
  <c r="F3398" i="1"/>
  <c r="E3398" i="1"/>
  <c r="A3398" i="1"/>
  <c r="H3397" i="1"/>
  <c r="F3397" i="1"/>
  <c r="E3397" i="1"/>
  <c r="A3397" i="1"/>
  <c r="H3396" i="1"/>
  <c r="F3396" i="1"/>
  <c r="E3396" i="1"/>
  <c r="A3396" i="1"/>
  <c r="H3395" i="1"/>
  <c r="F3395" i="1"/>
  <c r="E3395" i="1"/>
  <c r="A3395" i="1"/>
  <c r="H3394" i="1"/>
  <c r="F3394" i="1"/>
  <c r="E3394" i="1"/>
  <c r="A3394" i="1"/>
  <c r="H3393" i="1"/>
  <c r="F3393" i="1"/>
  <c r="E3393" i="1"/>
  <c r="A3393" i="1"/>
  <c r="H3392" i="1"/>
  <c r="F3392" i="1"/>
  <c r="E3392" i="1"/>
  <c r="A3392" i="1"/>
  <c r="H3391" i="1"/>
  <c r="F3391" i="1"/>
  <c r="E3391" i="1"/>
  <c r="A3391" i="1"/>
  <c r="H3390" i="1"/>
  <c r="F3390" i="1"/>
  <c r="E3390" i="1"/>
  <c r="A3390" i="1"/>
  <c r="H3389" i="1"/>
  <c r="F3389" i="1"/>
  <c r="E3389" i="1"/>
  <c r="A3389" i="1"/>
  <c r="H3388" i="1"/>
  <c r="F3388" i="1"/>
  <c r="E3388" i="1"/>
  <c r="A3388" i="1"/>
  <c r="H3387" i="1"/>
  <c r="F3387" i="1"/>
  <c r="E3387" i="1"/>
  <c r="A3387" i="1"/>
  <c r="H3386" i="1"/>
  <c r="F3386" i="1"/>
  <c r="E3386" i="1"/>
  <c r="A3386" i="1"/>
  <c r="H3385" i="1"/>
  <c r="F3385" i="1"/>
  <c r="E3385" i="1"/>
  <c r="A3385" i="1"/>
  <c r="H3384" i="1"/>
  <c r="F3384" i="1"/>
  <c r="E3384" i="1"/>
  <c r="A3384" i="1"/>
  <c r="H3383" i="1"/>
  <c r="F3383" i="1"/>
  <c r="E3383" i="1"/>
  <c r="A3383" i="1"/>
  <c r="H3382" i="1"/>
  <c r="F3382" i="1"/>
  <c r="E3382" i="1"/>
  <c r="A3382" i="1"/>
  <c r="H3381" i="1"/>
  <c r="F3381" i="1"/>
  <c r="E3381" i="1"/>
  <c r="A3381" i="1"/>
  <c r="H3380" i="1"/>
  <c r="F3380" i="1"/>
  <c r="E3380" i="1"/>
  <c r="A3380" i="1"/>
  <c r="H3379" i="1"/>
  <c r="F3379" i="1"/>
  <c r="E3379" i="1"/>
  <c r="A3379" i="1"/>
  <c r="H3378" i="1"/>
  <c r="F3378" i="1"/>
  <c r="E3378" i="1"/>
  <c r="A3378" i="1"/>
  <c r="H3377" i="1"/>
  <c r="F3377" i="1"/>
  <c r="E3377" i="1"/>
  <c r="A3377" i="1"/>
  <c r="H3376" i="1"/>
  <c r="F3376" i="1"/>
  <c r="E3376" i="1"/>
  <c r="A3376" i="1"/>
  <c r="H3375" i="1"/>
  <c r="F3375" i="1"/>
  <c r="E3375" i="1"/>
  <c r="A3375" i="1"/>
  <c r="H3374" i="1"/>
  <c r="F3374" i="1"/>
  <c r="E3374" i="1"/>
  <c r="A3374" i="1"/>
  <c r="H3373" i="1"/>
  <c r="F3373" i="1"/>
  <c r="E3373" i="1"/>
  <c r="A3373" i="1"/>
  <c r="H3372" i="1"/>
  <c r="F3372" i="1"/>
  <c r="E3372" i="1"/>
  <c r="A3372" i="1"/>
  <c r="H3371" i="1"/>
  <c r="F3371" i="1"/>
  <c r="E3371" i="1"/>
  <c r="A3371" i="1"/>
  <c r="H3370" i="1"/>
  <c r="F3370" i="1"/>
  <c r="E3370" i="1"/>
  <c r="A3370" i="1"/>
  <c r="H3369" i="1"/>
  <c r="F3369" i="1"/>
  <c r="E3369" i="1"/>
  <c r="A3369" i="1"/>
  <c r="H3368" i="1"/>
  <c r="F3368" i="1"/>
  <c r="E3368" i="1"/>
  <c r="A3368" i="1"/>
  <c r="H3367" i="1"/>
  <c r="F3367" i="1"/>
  <c r="E3367" i="1"/>
  <c r="A3367" i="1"/>
  <c r="H3366" i="1"/>
  <c r="F3366" i="1"/>
  <c r="E3366" i="1"/>
  <c r="A3366" i="1"/>
  <c r="H3365" i="1"/>
  <c r="F3365" i="1"/>
  <c r="E3365" i="1"/>
  <c r="A3365" i="1"/>
  <c r="H3364" i="1"/>
  <c r="F3364" i="1"/>
  <c r="E3364" i="1"/>
  <c r="A3364" i="1"/>
  <c r="H3363" i="1"/>
  <c r="F3363" i="1"/>
  <c r="E3363" i="1"/>
  <c r="A3363" i="1"/>
  <c r="H3362" i="1"/>
  <c r="F3362" i="1"/>
  <c r="E3362" i="1"/>
  <c r="A3362" i="1"/>
  <c r="H3361" i="1"/>
  <c r="F3361" i="1"/>
  <c r="E3361" i="1"/>
  <c r="A3361" i="1"/>
  <c r="H3360" i="1"/>
  <c r="F3360" i="1"/>
  <c r="E3360" i="1"/>
  <c r="A3360" i="1"/>
  <c r="H3359" i="1"/>
  <c r="F3359" i="1"/>
  <c r="E3359" i="1"/>
  <c r="A3359" i="1"/>
  <c r="H3358" i="1"/>
  <c r="F3358" i="1"/>
  <c r="E3358" i="1"/>
  <c r="A3358" i="1"/>
  <c r="H3357" i="1"/>
  <c r="F3357" i="1"/>
  <c r="E3357" i="1"/>
  <c r="A3357" i="1"/>
  <c r="H3356" i="1"/>
  <c r="F3356" i="1"/>
  <c r="E3356" i="1"/>
  <c r="A3356" i="1"/>
  <c r="H3355" i="1"/>
  <c r="F3355" i="1"/>
  <c r="E3355" i="1"/>
  <c r="A3355" i="1"/>
  <c r="H3354" i="1"/>
  <c r="F3354" i="1"/>
  <c r="E3354" i="1"/>
  <c r="A3354" i="1"/>
  <c r="H3353" i="1"/>
  <c r="F3353" i="1"/>
  <c r="E3353" i="1"/>
  <c r="A3353" i="1"/>
  <c r="H3352" i="1"/>
  <c r="F3352" i="1"/>
  <c r="E3352" i="1"/>
  <c r="A3352" i="1"/>
  <c r="H3351" i="1"/>
  <c r="F3351" i="1"/>
  <c r="E3351" i="1"/>
  <c r="A3351" i="1"/>
  <c r="H3350" i="1"/>
  <c r="F3350" i="1"/>
  <c r="E3350" i="1"/>
  <c r="A3350" i="1"/>
  <c r="H3349" i="1"/>
  <c r="F3349" i="1"/>
  <c r="E3349" i="1"/>
  <c r="A3349" i="1"/>
  <c r="H3348" i="1"/>
  <c r="F3348" i="1"/>
  <c r="E3348" i="1"/>
  <c r="A3348" i="1"/>
  <c r="H3347" i="1"/>
  <c r="F3347" i="1"/>
  <c r="E3347" i="1"/>
  <c r="A3347" i="1"/>
  <c r="H3346" i="1"/>
  <c r="F3346" i="1"/>
  <c r="E3346" i="1"/>
  <c r="A3346" i="1"/>
  <c r="H3345" i="1"/>
  <c r="F3345" i="1"/>
  <c r="E3345" i="1"/>
  <c r="A3345" i="1"/>
  <c r="H3344" i="1"/>
  <c r="F3344" i="1"/>
  <c r="E3344" i="1"/>
  <c r="A3344" i="1"/>
  <c r="H3343" i="1"/>
  <c r="F3343" i="1"/>
  <c r="E3343" i="1"/>
  <c r="A3343" i="1"/>
  <c r="H3342" i="1"/>
  <c r="F3342" i="1"/>
  <c r="E3342" i="1"/>
  <c r="A3342" i="1"/>
  <c r="H3341" i="1"/>
  <c r="F3341" i="1"/>
  <c r="E3341" i="1"/>
  <c r="A3341" i="1"/>
  <c r="H3340" i="1"/>
  <c r="F3340" i="1"/>
  <c r="E3340" i="1"/>
  <c r="A3340" i="1"/>
  <c r="H3339" i="1"/>
  <c r="F3339" i="1"/>
  <c r="E3339" i="1"/>
  <c r="A3339" i="1"/>
  <c r="H3338" i="1"/>
  <c r="F3338" i="1"/>
  <c r="E3338" i="1"/>
  <c r="A3338" i="1"/>
  <c r="H3337" i="1"/>
  <c r="F3337" i="1"/>
  <c r="E3337" i="1"/>
  <c r="A3337" i="1"/>
  <c r="H3336" i="1"/>
  <c r="F3336" i="1"/>
  <c r="E3336" i="1"/>
  <c r="A3336" i="1"/>
  <c r="H3335" i="1"/>
  <c r="F3335" i="1"/>
  <c r="E3335" i="1"/>
  <c r="A3335" i="1"/>
  <c r="H3334" i="1"/>
  <c r="F3334" i="1"/>
  <c r="E3334" i="1"/>
  <c r="A3334" i="1"/>
  <c r="H3333" i="1"/>
  <c r="F3333" i="1"/>
  <c r="E3333" i="1"/>
  <c r="A3333" i="1"/>
  <c r="H3332" i="1"/>
  <c r="F3332" i="1"/>
  <c r="E3332" i="1"/>
  <c r="A3332" i="1"/>
  <c r="H3331" i="1"/>
  <c r="F3331" i="1"/>
  <c r="E3331" i="1"/>
  <c r="A3331" i="1"/>
  <c r="H3330" i="1"/>
  <c r="F3330" i="1"/>
  <c r="E3330" i="1"/>
  <c r="A3330" i="1"/>
  <c r="H3329" i="1"/>
  <c r="F3329" i="1"/>
  <c r="E3329" i="1"/>
  <c r="A3329" i="1"/>
  <c r="H3328" i="1"/>
  <c r="F3328" i="1"/>
  <c r="E3328" i="1"/>
  <c r="A3328" i="1"/>
  <c r="H3327" i="1"/>
  <c r="F3327" i="1"/>
  <c r="E3327" i="1"/>
  <c r="A3327" i="1"/>
  <c r="H3326" i="1"/>
  <c r="F3326" i="1"/>
  <c r="E3326" i="1"/>
  <c r="A3326" i="1"/>
  <c r="H3325" i="1"/>
  <c r="F3325" i="1"/>
  <c r="E3325" i="1"/>
  <c r="A3325" i="1"/>
  <c r="H3324" i="1"/>
  <c r="F3324" i="1"/>
  <c r="E3324" i="1"/>
  <c r="A3324" i="1"/>
  <c r="H3323" i="1"/>
  <c r="F3323" i="1"/>
  <c r="E3323" i="1"/>
  <c r="A3323" i="1"/>
  <c r="H3322" i="1"/>
  <c r="F3322" i="1"/>
  <c r="E3322" i="1"/>
  <c r="A3322" i="1"/>
  <c r="H3321" i="1"/>
  <c r="F3321" i="1"/>
  <c r="E3321" i="1"/>
  <c r="A3321" i="1"/>
  <c r="H3320" i="1"/>
  <c r="F3320" i="1"/>
  <c r="E3320" i="1"/>
  <c r="A3320" i="1"/>
  <c r="H3319" i="1"/>
  <c r="F3319" i="1"/>
  <c r="E3319" i="1"/>
  <c r="A3319" i="1"/>
  <c r="H3318" i="1"/>
  <c r="F3318" i="1"/>
  <c r="E3318" i="1"/>
  <c r="A3318" i="1"/>
  <c r="H3317" i="1"/>
  <c r="F3317" i="1"/>
  <c r="E3317" i="1"/>
  <c r="A3317" i="1"/>
  <c r="H3316" i="1"/>
  <c r="F3316" i="1"/>
  <c r="E3316" i="1"/>
  <c r="A3316" i="1"/>
  <c r="H3315" i="1"/>
  <c r="F3315" i="1"/>
  <c r="E3315" i="1"/>
  <c r="A3315" i="1"/>
  <c r="H3314" i="1"/>
  <c r="F3314" i="1"/>
  <c r="E3314" i="1"/>
  <c r="A3314" i="1"/>
  <c r="H3313" i="1"/>
  <c r="F3313" i="1"/>
  <c r="E3313" i="1"/>
  <c r="A3313" i="1"/>
  <c r="H3312" i="1"/>
  <c r="F3312" i="1"/>
  <c r="E3312" i="1"/>
  <c r="A3312" i="1"/>
  <c r="H3311" i="1"/>
  <c r="F3311" i="1"/>
  <c r="E3311" i="1"/>
  <c r="A3311" i="1"/>
  <c r="H3310" i="1"/>
  <c r="F3310" i="1"/>
  <c r="E3310" i="1"/>
  <c r="A3310" i="1"/>
  <c r="H3309" i="1"/>
  <c r="F3309" i="1"/>
  <c r="E3309" i="1"/>
  <c r="A3309" i="1"/>
  <c r="H3308" i="1"/>
  <c r="F3308" i="1"/>
  <c r="E3308" i="1"/>
  <c r="A3308" i="1"/>
  <c r="H3307" i="1"/>
  <c r="F3307" i="1"/>
  <c r="E3307" i="1"/>
  <c r="A3307" i="1"/>
  <c r="H3306" i="1"/>
  <c r="F3306" i="1"/>
  <c r="E3306" i="1"/>
  <c r="A3306" i="1"/>
  <c r="H3305" i="1"/>
  <c r="F3305" i="1"/>
  <c r="E3305" i="1"/>
  <c r="A3305" i="1"/>
  <c r="H3304" i="1"/>
  <c r="F3304" i="1"/>
  <c r="E3304" i="1"/>
  <c r="A3304" i="1"/>
  <c r="H3303" i="1"/>
  <c r="F3303" i="1"/>
  <c r="E3303" i="1"/>
  <c r="A3303" i="1"/>
  <c r="H3302" i="1"/>
  <c r="F3302" i="1"/>
  <c r="E3302" i="1"/>
  <c r="A3302" i="1"/>
  <c r="H3301" i="1"/>
  <c r="F3301" i="1"/>
  <c r="E3301" i="1"/>
  <c r="A3301" i="1"/>
  <c r="H3300" i="1"/>
  <c r="F3300" i="1"/>
  <c r="E3300" i="1"/>
  <c r="A3300" i="1"/>
  <c r="H3299" i="1"/>
  <c r="F3299" i="1"/>
  <c r="E3299" i="1"/>
  <c r="A3299" i="1"/>
  <c r="H3298" i="1"/>
  <c r="F3298" i="1"/>
  <c r="E3298" i="1"/>
  <c r="A3298" i="1"/>
  <c r="H3297" i="1"/>
  <c r="F3297" i="1"/>
  <c r="E3297" i="1"/>
  <c r="A3297" i="1"/>
  <c r="H3296" i="1"/>
  <c r="F3296" i="1"/>
  <c r="E3296" i="1"/>
  <c r="A3296" i="1"/>
  <c r="H3295" i="1"/>
  <c r="F3295" i="1"/>
  <c r="E3295" i="1"/>
  <c r="A3295" i="1"/>
  <c r="H3294" i="1"/>
  <c r="F3294" i="1"/>
  <c r="E3294" i="1"/>
  <c r="A3294" i="1"/>
  <c r="H3293" i="1"/>
  <c r="F3293" i="1"/>
  <c r="E3293" i="1"/>
  <c r="A3293" i="1"/>
  <c r="H3292" i="1"/>
  <c r="F3292" i="1"/>
  <c r="E3292" i="1"/>
  <c r="A3292" i="1"/>
  <c r="H3291" i="1"/>
  <c r="F3291" i="1"/>
  <c r="E3291" i="1"/>
  <c r="A3291" i="1"/>
  <c r="H3290" i="1"/>
  <c r="F3290" i="1"/>
  <c r="E3290" i="1"/>
  <c r="A3290" i="1"/>
  <c r="H3289" i="1"/>
  <c r="F3289" i="1"/>
  <c r="E3289" i="1"/>
  <c r="A3289" i="1"/>
  <c r="H3288" i="1"/>
  <c r="F3288" i="1"/>
  <c r="E3288" i="1"/>
  <c r="A3288" i="1"/>
  <c r="H3287" i="1"/>
  <c r="F3287" i="1"/>
  <c r="E3287" i="1"/>
  <c r="A3287" i="1"/>
  <c r="H3286" i="1"/>
  <c r="F3286" i="1"/>
  <c r="E3286" i="1"/>
  <c r="A3286" i="1"/>
  <c r="H3285" i="1"/>
  <c r="F3285" i="1"/>
  <c r="E3285" i="1"/>
  <c r="A3285" i="1"/>
  <c r="H3284" i="1"/>
  <c r="F3284" i="1"/>
  <c r="E3284" i="1"/>
  <c r="A3284" i="1"/>
  <c r="H3283" i="1"/>
  <c r="F3283" i="1"/>
  <c r="E3283" i="1"/>
  <c r="A3283" i="1"/>
  <c r="H3282" i="1"/>
  <c r="F3282" i="1"/>
  <c r="E3282" i="1"/>
  <c r="A3282" i="1"/>
  <c r="H3281" i="1"/>
  <c r="F3281" i="1"/>
  <c r="E3281" i="1"/>
  <c r="A3281" i="1"/>
  <c r="H3280" i="1"/>
  <c r="F3280" i="1"/>
  <c r="E3280" i="1"/>
  <c r="A3280" i="1"/>
  <c r="H3279" i="1"/>
  <c r="F3279" i="1"/>
  <c r="E3279" i="1"/>
  <c r="A3279" i="1"/>
  <c r="H3278" i="1"/>
  <c r="F3278" i="1"/>
  <c r="E3278" i="1"/>
  <c r="A3278" i="1"/>
  <c r="H3277" i="1"/>
  <c r="F3277" i="1"/>
  <c r="E3277" i="1"/>
  <c r="A3277" i="1"/>
  <c r="H3276" i="1"/>
  <c r="F3276" i="1"/>
  <c r="E3276" i="1"/>
  <c r="A3276" i="1"/>
  <c r="H3275" i="1"/>
  <c r="F3275" i="1"/>
  <c r="E3275" i="1"/>
  <c r="A3275" i="1"/>
  <c r="H3274" i="1"/>
  <c r="F3274" i="1"/>
  <c r="E3274" i="1"/>
  <c r="A3274" i="1"/>
  <c r="H3273" i="1"/>
  <c r="F3273" i="1"/>
  <c r="E3273" i="1"/>
  <c r="A3273" i="1"/>
  <c r="H3272" i="1"/>
  <c r="F3272" i="1"/>
  <c r="E3272" i="1"/>
  <c r="A3272" i="1"/>
  <c r="H3271" i="1"/>
  <c r="F3271" i="1"/>
  <c r="E3271" i="1"/>
  <c r="A3271" i="1"/>
  <c r="H3270" i="1"/>
  <c r="F3270" i="1"/>
  <c r="E3270" i="1"/>
  <c r="A3270" i="1"/>
  <c r="H3269" i="1"/>
  <c r="F3269" i="1"/>
  <c r="E3269" i="1"/>
  <c r="A3269" i="1"/>
  <c r="H3268" i="1"/>
  <c r="F3268" i="1"/>
  <c r="E3268" i="1"/>
  <c r="A3268" i="1"/>
  <c r="H3267" i="1"/>
  <c r="F3267" i="1"/>
  <c r="E3267" i="1"/>
  <c r="A3267" i="1"/>
  <c r="H3266" i="1"/>
  <c r="F3266" i="1"/>
  <c r="E3266" i="1"/>
  <c r="A3266" i="1"/>
  <c r="H3265" i="1"/>
  <c r="F3265" i="1"/>
  <c r="E3265" i="1"/>
  <c r="A3265" i="1"/>
  <c r="H3264" i="1"/>
  <c r="F3264" i="1"/>
  <c r="E3264" i="1"/>
  <c r="A3264" i="1"/>
  <c r="H3263" i="1"/>
  <c r="F3263" i="1"/>
  <c r="E3263" i="1"/>
  <c r="A3263" i="1"/>
  <c r="H3262" i="1"/>
  <c r="F3262" i="1"/>
  <c r="E3262" i="1"/>
  <c r="A3262" i="1"/>
  <c r="H3261" i="1"/>
  <c r="F3261" i="1"/>
  <c r="E3261" i="1"/>
  <c r="A3261" i="1"/>
  <c r="H3260" i="1"/>
  <c r="F3260" i="1"/>
  <c r="E3260" i="1"/>
  <c r="A3260" i="1"/>
  <c r="H3259" i="1"/>
  <c r="F3259" i="1"/>
  <c r="E3259" i="1"/>
  <c r="A3259" i="1"/>
  <c r="H3258" i="1"/>
  <c r="F3258" i="1"/>
  <c r="E3258" i="1"/>
  <c r="A3258" i="1"/>
  <c r="H3257" i="1"/>
  <c r="F3257" i="1"/>
  <c r="E3257" i="1"/>
  <c r="A3257" i="1"/>
  <c r="H3256" i="1"/>
  <c r="F3256" i="1"/>
  <c r="E3256" i="1"/>
  <c r="A3256" i="1"/>
  <c r="H3255" i="1"/>
  <c r="F3255" i="1"/>
  <c r="E3255" i="1"/>
  <c r="A3255" i="1"/>
  <c r="H3254" i="1"/>
  <c r="F3254" i="1"/>
  <c r="E3254" i="1"/>
  <c r="A3254" i="1"/>
  <c r="H3253" i="1"/>
  <c r="F3253" i="1"/>
  <c r="E3253" i="1"/>
  <c r="A3253" i="1"/>
  <c r="H3252" i="1"/>
  <c r="F3252" i="1"/>
  <c r="E3252" i="1"/>
  <c r="A3252" i="1"/>
  <c r="H3251" i="1"/>
  <c r="F3251" i="1"/>
  <c r="E3251" i="1"/>
  <c r="A3251" i="1"/>
  <c r="H3250" i="1"/>
  <c r="F3250" i="1"/>
  <c r="E3250" i="1"/>
  <c r="A3250" i="1"/>
  <c r="H3249" i="1"/>
  <c r="F3249" i="1"/>
  <c r="E3249" i="1"/>
  <c r="A3249" i="1"/>
  <c r="H3248" i="1"/>
  <c r="F3248" i="1"/>
  <c r="E3248" i="1"/>
  <c r="A3248" i="1"/>
  <c r="H3247" i="1"/>
  <c r="F3247" i="1"/>
  <c r="E3247" i="1"/>
  <c r="A3247" i="1"/>
  <c r="H3246" i="1"/>
  <c r="F3246" i="1"/>
  <c r="E3246" i="1"/>
  <c r="A3246" i="1"/>
  <c r="H3245" i="1"/>
  <c r="F3245" i="1"/>
  <c r="E3245" i="1"/>
  <c r="A3245" i="1"/>
  <c r="H3244" i="1"/>
  <c r="F3244" i="1"/>
  <c r="E3244" i="1"/>
  <c r="A3244" i="1"/>
  <c r="H3243" i="1"/>
  <c r="F3243" i="1"/>
  <c r="E3243" i="1"/>
  <c r="A3243" i="1"/>
  <c r="H3242" i="1"/>
  <c r="F3242" i="1"/>
  <c r="E3242" i="1"/>
  <c r="A3242" i="1"/>
  <c r="H3241" i="1"/>
  <c r="F3241" i="1"/>
  <c r="E3241" i="1"/>
  <c r="A3241" i="1"/>
  <c r="H3240" i="1"/>
  <c r="F3240" i="1"/>
  <c r="E3240" i="1"/>
  <c r="A3240" i="1"/>
  <c r="H3239" i="1"/>
  <c r="F3239" i="1"/>
  <c r="E3239" i="1"/>
  <c r="A3239" i="1"/>
  <c r="H3238" i="1"/>
  <c r="F3238" i="1"/>
  <c r="E3238" i="1"/>
  <c r="A3238" i="1"/>
  <c r="H3237" i="1"/>
  <c r="F3237" i="1"/>
  <c r="E3237" i="1"/>
  <c r="A3237" i="1"/>
  <c r="H3236" i="1"/>
  <c r="F3236" i="1"/>
  <c r="E3236" i="1"/>
  <c r="A3236" i="1"/>
  <c r="H3235" i="1"/>
  <c r="F3235" i="1"/>
  <c r="E3235" i="1"/>
  <c r="A3235" i="1"/>
  <c r="H3234" i="1"/>
  <c r="F3234" i="1"/>
  <c r="E3234" i="1"/>
  <c r="A3234" i="1"/>
  <c r="H3233" i="1"/>
  <c r="F3233" i="1"/>
  <c r="E3233" i="1"/>
  <c r="A3233" i="1"/>
  <c r="H3232" i="1"/>
  <c r="F3232" i="1"/>
  <c r="E3232" i="1"/>
  <c r="A3232" i="1"/>
  <c r="H3231" i="1"/>
  <c r="F3231" i="1"/>
  <c r="E3231" i="1"/>
  <c r="A3231" i="1"/>
  <c r="H3230" i="1"/>
  <c r="F3230" i="1"/>
  <c r="E3230" i="1"/>
  <c r="A3230" i="1"/>
  <c r="H3229" i="1"/>
  <c r="F3229" i="1"/>
  <c r="E3229" i="1"/>
  <c r="A3229" i="1"/>
  <c r="H3228" i="1"/>
  <c r="F3228" i="1"/>
  <c r="E3228" i="1"/>
  <c r="A3228" i="1"/>
  <c r="H3227" i="1"/>
  <c r="F3227" i="1"/>
  <c r="E3227" i="1"/>
  <c r="A3227" i="1"/>
  <c r="H3226" i="1"/>
  <c r="F3226" i="1"/>
  <c r="E3226" i="1"/>
  <c r="A3226" i="1"/>
  <c r="H3225" i="1"/>
  <c r="F3225" i="1"/>
  <c r="E3225" i="1"/>
  <c r="A3225" i="1"/>
  <c r="H3224" i="1"/>
  <c r="F3224" i="1"/>
  <c r="E3224" i="1"/>
  <c r="A3224" i="1"/>
  <c r="H3223" i="1"/>
  <c r="F3223" i="1"/>
  <c r="E3223" i="1"/>
  <c r="A3223" i="1"/>
  <c r="H3222" i="1"/>
  <c r="F3222" i="1"/>
  <c r="E3222" i="1"/>
  <c r="A3222" i="1"/>
  <c r="H3221" i="1"/>
  <c r="F3221" i="1"/>
  <c r="E3221" i="1"/>
  <c r="A3221" i="1"/>
  <c r="H3220" i="1"/>
  <c r="F3220" i="1"/>
  <c r="E3220" i="1"/>
  <c r="A3220" i="1"/>
  <c r="H3219" i="1"/>
  <c r="F3219" i="1"/>
  <c r="E3219" i="1"/>
  <c r="A3219" i="1"/>
  <c r="H3218" i="1"/>
  <c r="F3218" i="1"/>
  <c r="E3218" i="1"/>
  <c r="A3218" i="1"/>
  <c r="H3217" i="1"/>
  <c r="F3217" i="1"/>
  <c r="E3217" i="1"/>
  <c r="A3217" i="1"/>
  <c r="H3216" i="1"/>
  <c r="F3216" i="1"/>
  <c r="E3216" i="1"/>
  <c r="A3216" i="1"/>
  <c r="H3215" i="1"/>
  <c r="F3215" i="1"/>
  <c r="E3215" i="1"/>
  <c r="A3215" i="1"/>
  <c r="H3214" i="1"/>
  <c r="F3214" i="1"/>
  <c r="E3214" i="1"/>
  <c r="A3214" i="1"/>
  <c r="H3213" i="1"/>
  <c r="F3213" i="1"/>
  <c r="E3213" i="1"/>
  <c r="A3213" i="1"/>
  <c r="H3212" i="1"/>
  <c r="F3212" i="1"/>
  <c r="E3212" i="1"/>
  <c r="A3212" i="1"/>
  <c r="H3211" i="1"/>
  <c r="F3211" i="1"/>
  <c r="E3211" i="1"/>
  <c r="A3211" i="1"/>
  <c r="H3210" i="1"/>
  <c r="F3210" i="1"/>
  <c r="E3210" i="1"/>
  <c r="A3210" i="1"/>
  <c r="H3209" i="1"/>
  <c r="F3209" i="1"/>
  <c r="E3209" i="1"/>
  <c r="A3209" i="1"/>
  <c r="H3208" i="1"/>
  <c r="F3208" i="1"/>
  <c r="E3208" i="1"/>
  <c r="A3208" i="1"/>
  <c r="H3207" i="1"/>
  <c r="F3207" i="1"/>
  <c r="E3207" i="1"/>
  <c r="A3207" i="1"/>
  <c r="H3206" i="1"/>
  <c r="F3206" i="1"/>
  <c r="E3206" i="1"/>
  <c r="A3206" i="1"/>
  <c r="H3205" i="1"/>
  <c r="F3205" i="1"/>
  <c r="E3205" i="1"/>
  <c r="A3205" i="1"/>
  <c r="H3204" i="1"/>
  <c r="F3204" i="1"/>
  <c r="E3204" i="1"/>
  <c r="A3204" i="1"/>
  <c r="H3203" i="1"/>
  <c r="F3203" i="1"/>
  <c r="E3203" i="1"/>
  <c r="A3203" i="1"/>
  <c r="H3202" i="1"/>
  <c r="F3202" i="1"/>
  <c r="E3202" i="1"/>
  <c r="A3202" i="1"/>
  <c r="H3201" i="1"/>
  <c r="F3201" i="1"/>
  <c r="E3201" i="1"/>
  <c r="A3201" i="1"/>
  <c r="H3200" i="1"/>
  <c r="F3200" i="1"/>
  <c r="E3200" i="1"/>
  <c r="A3200" i="1"/>
  <c r="H3199" i="1"/>
  <c r="F3199" i="1"/>
  <c r="E3199" i="1"/>
  <c r="A3199" i="1"/>
  <c r="H3198" i="1"/>
  <c r="F3198" i="1"/>
  <c r="E3198" i="1"/>
  <c r="A3198" i="1"/>
  <c r="H3197" i="1"/>
  <c r="F3197" i="1"/>
  <c r="E3197" i="1"/>
  <c r="A3197" i="1"/>
  <c r="H3196" i="1"/>
  <c r="F3196" i="1"/>
  <c r="E3196" i="1"/>
  <c r="A3196" i="1"/>
  <c r="H3195" i="1"/>
  <c r="F3195" i="1"/>
  <c r="E3195" i="1"/>
  <c r="A3195" i="1"/>
  <c r="H3194" i="1"/>
  <c r="F3194" i="1"/>
  <c r="E3194" i="1"/>
  <c r="A3194" i="1"/>
  <c r="H3193" i="1"/>
  <c r="F3193" i="1"/>
  <c r="E3193" i="1"/>
  <c r="A3193" i="1"/>
  <c r="H3192" i="1"/>
  <c r="F3192" i="1"/>
  <c r="E3192" i="1"/>
  <c r="A3192" i="1"/>
  <c r="H3191" i="1"/>
  <c r="F3191" i="1"/>
  <c r="E3191" i="1"/>
  <c r="A3191" i="1"/>
  <c r="H3190" i="1"/>
  <c r="F3190" i="1"/>
  <c r="E3190" i="1"/>
  <c r="A3190" i="1"/>
  <c r="H3189" i="1"/>
  <c r="F3189" i="1"/>
  <c r="E3189" i="1"/>
  <c r="A3189" i="1"/>
  <c r="H3188" i="1"/>
  <c r="F3188" i="1"/>
  <c r="E3188" i="1"/>
  <c r="A3188" i="1"/>
  <c r="H3187" i="1"/>
  <c r="F3187" i="1"/>
  <c r="E3187" i="1"/>
  <c r="A3187" i="1"/>
  <c r="H3186" i="1"/>
  <c r="F3186" i="1"/>
  <c r="E3186" i="1"/>
  <c r="A3186" i="1"/>
  <c r="H3185" i="1"/>
  <c r="F3185" i="1"/>
  <c r="E3185" i="1"/>
  <c r="A3185" i="1"/>
  <c r="H3184" i="1"/>
  <c r="F3184" i="1"/>
  <c r="E3184" i="1"/>
  <c r="A3184" i="1"/>
  <c r="H3183" i="1"/>
  <c r="F3183" i="1"/>
  <c r="E3183" i="1"/>
  <c r="A3183" i="1"/>
  <c r="H3182" i="1"/>
  <c r="F3182" i="1"/>
  <c r="E3182" i="1"/>
  <c r="A3182" i="1"/>
  <c r="H3181" i="1"/>
  <c r="F3181" i="1"/>
  <c r="E3181" i="1"/>
  <c r="A3181" i="1"/>
  <c r="H3180" i="1"/>
  <c r="F3180" i="1"/>
  <c r="E3180" i="1"/>
  <c r="A3180" i="1"/>
  <c r="H3179" i="1"/>
  <c r="F3179" i="1"/>
  <c r="E3179" i="1"/>
  <c r="A3179" i="1"/>
  <c r="H3178" i="1"/>
  <c r="F3178" i="1"/>
  <c r="E3178" i="1"/>
  <c r="A3178" i="1"/>
  <c r="H3177" i="1"/>
  <c r="F3177" i="1"/>
  <c r="E3177" i="1"/>
  <c r="A3177" i="1"/>
  <c r="H3176" i="1"/>
  <c r="F3176" i="1"/>
  <c r="E3176" i="1"/>
  <c r="A3176" i="1"/>
  <c r="H3175" i="1"/>
  <c r="F3175" i="1"/>
  <c r="E3175" i="1"/>
  <c r="A3175" i="1"/>
  <c r="H3174" i="1"/>
  <c r="F3174" i="1"/>
  <c r="E3174" i="1"/>
  <c r="A3174" i="1"/>
  <c r="H3173" i="1"/>
  <c r="F3173" i="1"/>
  <c r="E3173" i="1"/>
  <c r="A3173" i="1"/>
  <c r="H3172" i="1"/>
  <c r="F3172" i="1"/>
  <c r="E3172" i="1"/>
  <c r="A3172" i="1"/>
  <c r="H3171" i="1"/>
  <c r="F3171" i="1"/>
  <c r="E3171" i="1"/>
  <c r="A3171" i="1"/>
  <c r="H3170" i="1"/>
  <c r="F3170" i="1"/>
  <c r="E3170" i="1"/>
  <c r="A3170" i="1"/>
  <c r="H3169" i="1"/>
  <c r="F3169" i="1"/>
  <c r="E3169" i="1"/>
  <c r="A3169" i="1"/>
  <c r="H3168" i="1"/>
  <c r="F3168" i="1"/>
  <c r="E3168" i="1"/>
  <c r="A3168" i="1"/>
  <c r="H3167" i="1"/>
  <c r="F3167" i="1"/>
  <c r="E3167" i="1"/>
  <c r="A3167" i="1"/>
  <c r="H3166" i="1"/>
  <c r="F3166" i="1"/>
  <c r="E3166" i="1"/>
  <c r="A3166" i="1"/>
  <c r="H3165" i="1"/>
  <c r="F3165" i="1"/>
  <c r="E3165" i="1"/>
  <c r="A3165" i="1"/>
  <c r="H3164" i="1"/>
  <c r="F3164" i="1"/>
  <c r="E3164" i="1"/>
  <c r="A3164" i="1"/>
  <c r="H3163" i="1"/>
  <c r="F3163" i="1"/>
  <c r="E3163" i="1"/>
  <c r="A3163" i="1"/>
  <c r="H3162" i="1"/>
  <c r="F3162" i="1"/>
  <c r="E3162" i="1"/>
  <c r="A3162" i="1"/>
  <c r="H3161" i="1"/>
  <c r="F3161" i="1"/>
  <c r="E3161" i="1"/>
  <c r="A3161" i="1"/>
  <c r="H3160" i="1"/>
  <c r="F3160" i="1"/>
  <c r="E3160" i="1"/>
  <c r="A3160" i="1"/>
  <c r="H3159" i="1"/>
  <c r="F3159" i="1"/>
  <c r="E3159" i="1"/>
  <c r="A3159" i="1"/>
  <c r="H3158" i="1"/>
  <c r="F3158" i="1"/>
  <c r="E3158" i="1"/>
  <c r="A3158" i="1"/>
  <c r="H3157" i="1"/>
  <c r="F3157" i="1"/>
  <c r="E3157" i="1"/>
  <c r="A3157" i="1"/>
  <c r="H3156" i="1"/>
  <c r="F3156" i="1"/>
  <c r="E3156" i="1"/>
  <c r="A3156" i="1"/>
  <c r="H3155" i="1"/>
  <c r="F3155" i="1"/>
  <c r="E3155" i="1"/>
  <c r="A3155" i="1"/>
  <c r="H3154" i="1"/>
  <c r="F3154" i="1"/>
  <c r="E3154" i="1"/>
  <c r="A3154" i="1"/>
  <c r="H3153" i="1"/>
  <c r="F3153" i="1"/>
  <c r="E3153" i="1"/>
  <c r="A3153" i="1"/>
  <c r="H3152" i="1"/>
  <c r="F3152" i="1"/>
  <c r="E3152" i="1"/>
  <c r="A3152" i="1"/>
  <c r="H3151" i="1"/>
  <c r="F3151" i="1"/>
  <c r="E3151" i="1"/>
  <c r="A3151" i="1"/>
  <c r="H3150" i="1"/>
  <c r="F3150" i="1"/>
  <c r="E3150" i="1"/>
  <c r="A3150" i="1"/>
  <c r="H3149" i="1"/>
  <c r="F3149" i="1"/>
  <c r="E3149" i="1"/>
  <c r="A3149" i="1"/>
  <c r="H3148" i="1"/>
  <c r="F3148" i="1"/>
  <c r="E3148" i="1"/>
  <c r="A3148" i="1"/>
  <c r="H3147" i="1"/>
  <c r="F3147" i="1"/>
  <c r="E3147" i="1"/>
  <c r="A3147" i="1"/>
  <c r="H3146" i="1"/>
  <c r="F3146" i="1"/>
  <c r="E3146" i="1"/>
  <c r="A3146" i="1"/>
  <c r="H3145" i="1"/>
  <c r="F3145" i="1"/>
  <c r="E3145" i="1"/>
  <c r="A3145" i="1"/>
  <c r="H3144" i="1"/>
  <c r="F3144" i="1"/>
  <c r="E3144" i="1"/>
  <c r="A3144" i="1"/>
  <c r="H3143" i="1"/>
  <c r="F3143" i="1"/>
  <c r="E3143" i="1"/>
  <c r="A3143" i="1"/>
  <c r="H3142" i="1"/>
  <c r="F3142" i="1"/>
  <c r="E3142" i="1"/>
  <c r="A3142" i="1"/>
  <c r="H3141" i="1"/>
  <c r="F3141" i="1"/>
  <c r="E3141" i="1"/>
  <c r="A3141" i="1"/>
  <c r="H3140" i="1"/>
  <c r="F3140" i="1"/>
  <c r="E3140" i="1"/>
  <c r="A3140" i="1"/>
  <c r="H3139" i="1"/>
  <c r="F3139" i="1"/>
  <c r="E3139" i="1"/>
  <c r="A3139" i="1"/>
  <c r="H3138" i="1"/>
  <c r="F3138" i="1"/>
  <c r="E3138" i="1"/>
  <c r="A3138" i="1"/>
  <c r="H3137" i="1"/>
  <c r="F3137" i="1"/>
  <c r="E3137" i="1"/>
  <c r="A3137" i="1"/>
  <c r="H3136" i="1"/>
  <c r="F3136" i="1"/>
  <c r="E3136" i="1"/>
  <c r="A3136" i="1"/>
  <c r="H3135" i="1"/>
  <c r="F3135" i="1"/>
  <c r="E3135" i="1"/>
  <c r="A3135" i="1"/>
  <c r="H3134" i="1"/>
  <c r="F3134" i="1"/>
  <c r="E3134" i="1"/>
  <c r="A3134" i="1"/>
  <c r="H3133" i="1"/>
  <c r="F3133" i="1"/>
  <c r="E3133" i="1"/>
  <c r="A3133" i="1"/>
  <c r="H3132" i="1"/>
  <c r="F3132" i="1"/>
  <c r="E3132" i="1"/>
  <c r="A3132" i="1"/>
  <c r="H3131" i="1"/>
  <c r="F3131" i="1"/>
  <c r="E3131" i="1"/>
  <c r="A3131" i="1"/>
  <c r="H3130" i="1"/>
  <c r="F3130" i="1"/>
  <c r="E3130" i="1"/>
  <c r="A3130" i="1"/>
  <c r="H3129" i="1"/>
  <c r="F3129" i="1"/>
  <c r="E3129" i="1"/>
  <c r="A3129" i="1"/>
  <c r="H3128" i="1"/>
  <c r="F3128" i="1"/>
  <c r="E3128" i="1"/>
  <c r="A3128" i="1"/>
  <c r="H3127" i="1"/>
  <c r="F3127" i="1"/>
  <c r="E3127" i="1"/>
  <c r="A3127" i="1"/>
  <c r="H3126" i="1"/>
  <c r="F3126" i="1"/>
  <c r="E3126" i="1"/>
  <c r="A3126" i="1"/>
  <c r="H3125" i="1"/>
  <c r="F3125" i="1"/>
  <c r="E3125" i="1"/>
  <c r="A3125" i="1"/>
  <c r="H3124" i="1"/>
  <c r="F3124" i="1"/>
  <c r="E3124" i="1"/>
  <c r="A3124" i="1"/>
  <c r="H3123" i="1"/>
  <c r="F3123" i="1"/>
  <c r="E3123" i="1"/>
  <c r="A3123" i="1"/>
  <c r="H3122" i="1"/>
  <c r="F3122" i="1"/>
  <c r="E3122" i="1"/>
  <c r="A3122" i="1"/>
  <c r="H3121" i="1"/>
  <c r="F3121" i="1"/>
  <c r="E3121" i="1"/>
  <c r="A3121" i="1"/>
  <c r="H3120" i="1"/>
  <c r="F3120" i="1"/>
  <c r="E3120" i="1"/>
  <c r="A3120" i="1"/>
  <c r="H3119" i="1"/>
  <c r="F3119" i="1"/>
  <c r="E3119" i="1"/>
  <c r="A3119" i="1"/>
  <c r="H3118" i="1"/>
  <c r="F3118" i="1"/>
  <c r="E3118" i="1"/>
  <c r="A3118" i="1"/>
  <c r="H3117" i="1"/>
  <c r="F3117" i="1"/>
  <c r="E3117" i="1"/>
  <c r="A3117" i="1"/>
  <c r="H3116" i="1"/>
  <c r="F3116" i="1"/>
  <c r="E3116" i="1"/>
  <c r="A3116" i="1"/>
  <c r="H3115" i="1"/>
  <c r="F3115" i="1"/>
  <c r="E3115" i="1"/>
  <c r="A3115" i="1"/>
  <c r="H3114" i="1"/>
  <c r="F3114" i="1"/>
  <c r="E3114" i="1"/>
  <c r="A3114" i="1"/>
  <c r="H3113" i="1"/>
  <c r="F3113" i="1"/>
  <c r="E3113" i="1"/>
  <c r="A3113" i="1"/>
  <c r="H3112" i="1"/>
  <c r="F3112" i="1"/>
  <c r="E3112" i="1"/>
  <c r="A3112" i="1"/>
  <c r="H3111" i="1"/>
  <c r="F3111" i="1"/>
  <c r="E3111" i="1"/>
  <c r="A3111" i="1"/>
  <c r="H3110" i="1"/>
  <c r="F3110" i="1"/>
  <c r="E3110" i="1"/>
  <c r="A3110" i="1"/>
  <c r="H3109" i="1"/>
  <c r="F3109" i="1"/>
  <c r="E3109" i="1"/>
  <c r="A3109" i="1"/>
  <c r="H3108" i="1"/>
  <c r="F3108" i="1"/>
  <c r="E3108" i="1"/>
  <c r="A3108" i="1"/>
  <c r="H3107" i="1"/>
  <c r="F3107" i="1"/>
  <c r="E3107" i="1"/>
  <c r="A3107" i="1"/>
  <c r="H3106" i="1"/>
  <c r="F3106" i="1"/>
  <c r="E3106" i="1"/>
  <c r="A3106" i="1"/>
  <c r="H3105" i="1"/>
  <c r="F3105" i="1"/>
  <c r="E3105" i="1"/>
  <c r="A3105" i="1"/>
  <c r="H3104" i="1"/>
  <c r="F3104" i="1"/>
  <c r="E3104" i="1"/>
  <c r="A3104" i="1"/>
  <c r="H3103" i="1"/>
  <c r="F3103" i="1"/>
  <c r="E3103" i="1"/>
  <c r="A3103" i="1"/>
  <c r="H3102" i="1"/>
  <c r="F3102" i="1"/>
  <c r="E3102" i="1"/>
  <c r="A3102" i="1"/>
  <c r="H3101" i="1"/>
  <c r="F3101" i="1"/>
  <c r="E3101" i="1"/>
  <c r="A3101" i="1"/>
  <c r="H3100" i="1"/>
  <c r="F3100" i="1"/>
  <c r="E3100" i="1"/>
  <c r="A3100" i="1"/>
  <c r="H3099" i="1"/>
  <c r="F3099" i="1"/>
  <c r="E3099" i="1"/>
  <c r="A3099" i="1"/>
  <c r="H3098" i="1"/>
  <c r="F3098" i="1"/>
  <c r="E3098" i="1"/>
  <c r="A3098" i="1"/>
  <c r="H3097" i="1"/>
  <c r="F3097" i="1"/>
  <c r="E3097" i="1"/>
  <c r="A3097" i="1"/>
  <c r="H3096" i="1"/>
  <c r="F3096" i="1"/>
  <c r="E3096" i="1"/>
  <c r="A3096" i="1"/>
  <c r="H3095" i="1"/>
  <c r="F3095" i="1"/>
  <c r="E3095" i="1"/>
  <c r="A3095" i="1"/>
  <c r="H3094" i="1"/>
  <c r="F3094" i="1"/>
  <c r="E3094" i="1"/>
  <c r="A3094" i="1"/>
  <c r="H3093" i="1"/>
  <c r="F3093" i="1"/>
  <c r="E3093" i="1"/>
  <c r="A3093" i="1"/>
  <c r="H3092" i="1"/>
  <c r="F3092" i="1"/>
  <c r="E3092" i="1"/>
  <c r="A3092" i="1"/>
  <c r="H3091" i="1"/>
  <c r="F3091" i="1"/>
  <c r="E3091" i="1"/>
  <c r="A3091" i="1"/>
  <c r="H3090" i="1"/>
  <c r="F3090" i="1"/>
  <c r="E3090" i="1"/>
  <c r="A3090" i="1"/>
  <c r="H3089" i="1"/>
  <c r="F3089" i="1"/>
  <c r="E3089" i="1"/>
  <c r="A3089" i="1"/>
  <c r="H3088" i="1"/>
  <c r="F3088" i="1"/>
  <c r="E3088" i="1"/>
  <c r="A3088" i="1"/>
  <c r="H3087" i="1"/>
  <c r="F3087" i="1"/>
  <c r="E3087" i="1"/>
  <c r="A3087" i="1"/>
  <c r="H3086" i="1"/>
  <c r="F3086" i="1"/>
  <c r="E3086" i="1"/>
  <c r="A3086" i="1"/>
  <c r="H3085" i="1"/>
  <c r="F3085" i="1"/>
  <c r="E3085" i="1"/>
  <c r="A3085" i="1"/>
  <c r="H3084" i="1"/>
  <c r="F3084" i="1"/>
  <c r="E3084" i="1"/>
  <c r="A3084" i="1"/>
  <c r="H3083" i="1"/>
  <c r="F3083" i="1"/>
  <c r="E3083" i="1"/>
  <c r="A3083" i="1"/>
  <c r="H3082" i="1"/>
  <c r="F3082" i="1"/>
  <c r="E3082" i="1"/>
  <c r="A3082" i="1"/>
  <c r="H3081" i="1"/>
  <c r="F3081" i="1"/>
  <c r="E3081" i="1"/>
  <c r="A3081" i="1"/>
  <c r="H3080" i="1"/>
  <c r="F3080" i="1"/>
  <c r="E3080" i="1"/>
  <c r="A3080" i="1"/>
  <c r="H3079" i="1"/>
  <c r="F3079" i="1"/>
  <c r="E3079" i="1"/>
  <c r="A3079" i="1"/>
  <c r="H3078" i="1"/>
  <c r="F3078" i="1"/>
  <c r="E3078" i="1"/>
  <c r="A3078" i="1"/>
  <c r="H3077" i="1"/>
  <c r="F3077" i="1"/>
  <c r="E3077" i="1"/>
  <c r="A3077" i="1"/>
  <c r="H3076" i="1"/>
  <c r="F3076" i="1"/>
  <c r="E3076" i="1"/>
  <c r="A3076" i="1"/>
  <c r="H3075" i="1"/>
  <c r="F3075" i="1"/>
  <c r="E3075" i="1"/>
  <c r="A3075" i="1"/>
  <c r="H3074" i="1"/>
  <c r="F3074" i="1"/>
  <c r="E3074" i="1"/>
  <c r="A3074" i="1"/>
  <c r="H3073" i="1"/>
  <c r="F3073" i="1"/>
  <c r="E3073" i="1"/>
  <c r="A3073" i="1"/>
  <c r="H3072" i="1"/>
  <c r="F3072" i="1"/>
  <c r="E3072" i="1"/>
  <c r="A3072" i="1"/>
  <c r="H3071" i="1"/>
  <c r="F3071" i="1"/>
  <c r="E3071" i="1"/>
  <c r="A3071" i="1"/>
  <c r="H3070" i="1"/>
  <c r="F3070" i="1"/>
  <c r="E3070" i="1"/>
  <c r="A3070" i="1"/>
  <c r="H3069" i="1"/>
  <c r="F3069" i="1"/>
  <c r="E3069" i="1"/>
  <c r="A3069" i="1"/>
  <c r="H3068" i="1"/>
  <c r="F3068" i="1"/>
  <c r="E3068" i="1"/>
  <c r="A3068" i="1"/>
  <c r="H3067" i="1"/>
  <c r="F3067" i="1"/>
  <c r="E3067" i="1"/>
  <c r="A3067" i="1"/>
  <c r="H3066" i="1"/>
  <c r="F3066" i="1"/>
  <c r="E3066" i="1"/>
  <c r="A3066" i="1"/>
  <c r="H3065" i="1"/>
  <c r="F3065" i="1"/>
  <c r="E3065" i="1"/>
  <c r="A3065" i="1"/>
  <c r="H3064" i="1"/>
  <c r="F3064" i="1"/>
  <c r="E3064" i="1"/>
  <c r="A3064" i="1"/>
  <c r="H3063" i="1"/>
  <c r="F3063" i="1"/>
  <c r="E3063" i="1"/>
  <c r="A3063" i="1"/>
  <c r="H3062" i="1"/>
  <c r="F3062" i="1"/>
  <c r="E3062" i="1"/>
  <c r="A3062" i="1"/>
  <c r="H3061" i="1"/>
  <c r="F3061" i="1"/>
  <c r="E3061" i="1"/>
  <c r="A3061" i="1"/>
  <c r="H3060" i="1"/>
  <c r="F3060" i="1"/>
  <c r="E3060" i="1"/>
  <c r="A3060" i="1"/>
  <c r="H3059" i="1"/>
  <c r="F3059" i="1"/>
  <c r="E3059" i="1"/>
  <c r="A3059" i="1"/>
  <c r="H3058" i="1"/>
  <c r="F3058" i="1"/>
  <c r="E3058" i="1"/>
  <c r="A3058" i="1"/>
  <c r="H3057" i="1"/>
  <c r="F3057" i="1"/>
  <c r="E3057" i="1"/>
  <c r="A3057" i="1"/>
  <c r="H3056" i="1"/>
  <c r="F3056" i="1"/>
  <c r="E3056" i="1"/>
  <c r="A3056" i="1"/>
  <c r="H3055" i="1"/>
  <c r="F3055" i="1"/>
  <c r="E3055" i="1"/>
  <c r="A3055" i="1"/>
  <c r="H3054" i="1"/>
  <c r="F3054" i="1"/>
  <c r="E3054" i="1"/>
  <c r="A3054" i="1"/>
  <c r="H3053" i="1"/>
  <c r="F3053" i="1"/>
  <c r="E3053" i="1"/>
  <c r="A3053" i="1"/>
  <c r="H3052" i="1"/>
  <c r="F3052" i="1"/>
  <c r="E3052" i="1"/>
  <c r="A3052" i="1"/>
  <c r="H3051" i="1"/>
  <c r="F3051" i="1"/>
  <c r="E3051" i="1"/>
  <c r="A3051" i="1"/>
  <c r="H3050" i="1"/>
  <c r="F3050" i="1"/>
  <c r="E3050" i="1"/>
  <c r="A3050" i="1"/>
  <c r="H3049" i="1"/>
  <c r="F3049" i="1"/>
  <c r="E3049" i="1"/>
  <c r="A3049" i="1"/>
  <c r="H3048" i="1"/>
  <c r="F3048" i="1"/>
  <c r="E3048" i="1"/>
  <c r="A3048" i="1"/>
  <c r="H3047" i="1"/>
  <c r="F3047" i="1"/>
  <c r="E3047" i="1"/>
  <c r="A3047" i="1"/>
  <c r="H3046" i="1"/>
  <c r="F3046" i="1"/>
  <c r="E3046" i="1"/>
  <c r="A3046" i="1"/>
  <c r="H3045" i="1"/>
  <c r="F3045" i="1"/>
  <c r="E3045" i="1"/>
  <c r="A3045" i="1"/>
  <c r="H3044" i="1"/>
  <c r="F3044" i="1"/>
  <c r="E3044" i="1"/>
  <c r="A3044" i="1"/>
  <c r="H3043" i="1"/>
  <c r="F3043" i="1"/>
  <c r="E3043" i="1"/>
  <c r="A3043" i="1"/>
  <c r="H3042" i="1"/>
  <c r="F3042" i="1"/>
  <c r="E3042" i="1"/>
  <c r="A3042" i="1"/>
  <c r="H3041" i="1"/>
  <c r="F3041" i="1"/>
  <c r="E3041" i="1"/>
  <c r="A3041" i="1"/>
  <c r="H3040" i="1"/>
  <c r="F3040" i="1"/>
  <c r="E3040" i="1"/>
  <c r="A3040" i="1"/>
  <c r="H3039" i="1"/>
  <c r="F3039" i="1"/>
  <c r="E3039" i="1"/>
  <c r="A3039" i="1"/>
  <c r="H3038" i="1"/>
  <c r="F3038" i="1"/>
  <c r="E3038" i="1"/>
  <c r="A3038" i="1"/>
  <c r="H3037" i="1"/>
  <c r="F3037" i="1"/>
  <c r="E3037" i="1"/>
  <c r="A3037" i="1"/>
  <c r="H3036" i="1"/>
  <c r="F3036" i="1"/>
  <c r="E3036" i="1"/>
  <c r="A3036" i="1"/>
  <c r="H3035" i="1"/>
  <c r="F3035" i="1"/>
  <c r="E3035" i="1"/>
  <c r="A3035" i="1"/>
  <c r="H3034" i="1"/>
  <c r="F3034" i="1"/>
  <c r="E3034" i="1"/>
  <c r="A3034" i="1"/>
  <c r="H3033" i="1"/>
  <c r="F3033" i="1"/>
  <c r="E3033" i="1"/>
  <c r="A3033" i="1"/>
  <c r="H3032" i="1"/>
  <c r="F3032" i="1"/>
  <c r="E3032" i="1"/>
  <c r="A3032" i="1"/>
  <c r="H3031" i="1"/>
  <c r="F3031" i="1"/>
  <c r="E3031" i="1"/>
  <c r="A3031" i="1"/>
  <c r="H3030" i="1"/>
  <c r="F3030" i="1"/>
  <c r="E3030" i="1"/>
  <c r="A3030" i="1"/>
  <c r="H3029" i="1"/>
  <c r="F3029" i="1"/>
  <c r="E3029" i="1"/>
  <c r="A3029" i="1"/>
  <c r="H3028" i="1"/>
  <c r="F3028" i="1"/>
  <c r="E3028" i="1"/>
  <c r="A3028" i="1"/>
  <c r="H3027" i="1"/>
  <c r="F3027" i="1"/>
  <c r="E3027" i="1"/>
  <c r="A3027" i="1"/>
  <c r="H3026" i="1"/>
  <c r="F3026" i="1"/>
  <c r="E3026" i="1"/>
  <c r="A3026" i="1"/>
  <c r="H3025" i="1"/>
  <c r="F3025" i="1"/>
  <c r="E3025" i="1"/>
  <c r="A3025" i="1"/>
  <c r="H3024" i="1"/>
  <c r="F3024" i="1"/>
  <c r="E3024" i="1"/>
  <c r="A3024" i="1"/>
  <c r="H3023" i="1"/>
  <c r="F3023" i="1"/>
  <c r="E3023" i="1"/>
  <c r="A3023" i="1"/>
  <c r="H3022" i="1"/>
  <c r="F3022" i="1"/>
  <c r="E3022" i="1"/>
  <c r="A3022" i="1"/>
  <c r="H3021" i="1"/>
  <c r="F3021" i="1"/>
  <c r="E3021" i="1"/>
  <c r="A3021" i="1"/>
  <c r="H3020" i="1"/>
  <c r="F3020" i="1"/>
  <c r="E3020" i="1"/>
  <c r="A3020" i="1"/>
  <c r="H3019" i="1"/>
  <c r="F3019" i="1"/>
  <c r="E3019" i="1"/>
  <c r="A3019" i="1"/>
  <c r="H3018" i="1"/>
  <c r="F3018" i="1"/>
  <c r="E3018" i="1"/>
  <c r="A3018" i="1"/>
  <c r="H3017" i="1"/>
  <c r="F3017" i="1"/>
  <c r="E3017" i="1"/>
  <c r="A3017" i="1"/>
  <c r="H3016" i="1"/>
  <c r="F3016" i="1"/>
  <c r="E3016" i="1"/>
  <c r="A3016" i="1"/>
  <c r="H3015" i="1"/>
  <c r="F3015" i="1"/>
  <c r="E3015" i="1"/>
  <c r="A3015" i="1"/>
  <c r="H3014" i="1"/>
  <c r="F3014" i="1"/>
  <c r="E3014" i="1"/>
  <c r="A3014" i="1"/>
  <c r="H3013" i="1"/>
  <c r="F3013" i="1"/>
  <c r="E3013" i="1"/>
  <c r="A3013" i="1"/>
  <c r="H3012" i="1"/>
  <c r="F3012" i="1"/>
  <c r="E3012" i="1"/>
  <c r="A3012" i="1"/>
  <c r="H3011" i="1"/>
  <c r="F3011" i="1"/>
  <c r="E3011" i="1"/>
  <c r="A3011" i="1"/>
  <c r="H3010" i="1"/>
  <c r="F3010" i="1"/>
  <c r="E3010" i="1"/>
  <c r="A3010" i="1"/>
  <c r="H3009" i="1"/>
  <c r="F3009" i="1"/>
  <c r="E3009" i="1"/>
  <c r="A3009" i="1"/>
  <c r="H3008" i="1"/>
  <c r="F3008" i="1"/>
  <c r="E3008" i="1"/>
  <c r="A3008" i="1"/>
  <c r="H3007" i="1"/>
  <c r="F3007" i="1"/>
  <c r="E3007" i="1"/>
  <c r="A3007" i="1"/>
  <c r="H3006" i="1"/>
  <c r="F3006" i="1"/>
  <c r="E3006" i="1"/>
  <c r="A3006" i="1"/>
  <c r="H3005" i="1"/>
  <c r="F3005" i="1"/>
  <c r="E3005" i="1"/>
  <c r="A3005" i="1"/>
  <c r="H3004" i="1"/>
  <c r="F3004" i="1"/>
  <c r="E3004" i="1"/>
  <c r="A3004" i="1"/>
  <c r="H3003" i="1"/>
  <c r="F3003" i="1"/>
  <c r="E3003" i="1"/>
  <c r="A3003" i="1"/>
  <c r="H3002" i="1"/>
  <c r="F3002" i="1"/>
  <c r="E3002" i="1"/>
  <c r="A3002" i="1"/>
  <c r="H3001" i="1"/>
  <c r="F3001" i="1"/>
  <c r="E3001" i="1"/>
  <c r="A3001" i="1"/>
  <c r="H3000" i="1"/>
  <c r="F3000" i="1"/>
  <c r="E3000" i="1"/>
  <c r="A3000" i="1"/>
  <c r="H2999" i="1"/>
  <c r="F2999" i="1"/>
  <c r="E2999" i="1"/>
  <c r="A2999" i="1"/>
  <c r="H2998" i="1"/>
  <c r="F2998" i="1"/>
  <c r="E2998" i="1"/>
  <c r="A2998" i="1"/>
  <c r="H2997" i="1"/>
  <c r="F2997" i="1"/>
  <c r="E2997" i="1"/>
  <c r="A2997" i="1"/>
  <c r="H2996" i="1"/>
  <c r="F2996" i="1"/>
  <c r="E2996" i="1"/>
  <c r="A2996" i="1"/>
  <c r="H2995" i="1"/>
  <c r="F2995" i="1"/>
  <c r="E2995" i="1"/>
  <c r="A2995" i="1"/>
  <c r="H2994" i="1"/>
  <c r="F2994" i="1"/>
  <c r="E2994" i="1"/>
  <c r="A2994" i="1"/>
  <c r="H2993" i="1"/>
  <c r="F2993" i="1"/>
  <c r="E2993" i="1"/>
  <c r="A2993" i="1"/>
  <c r="H2992" i="1"/>
  <c r="F2992" i="1"/>
  <c r="E2992" i="1"/>
  <c r="A2992" i="1"/>
  <c r="H2991" i="1"/>
  <c r="F2991" i="1"/>
  <c r="E2991" i="1"/>
  <c r="A2991" i="1"/>
  <c r="H2990" i="1"/>
  <c r="F2990" i="1"/>
  <c r="E2990" i="1"/>
  <c r="A2990" i="1"/>
  <c r="H2989" i="1"/>
  <c r="F2989" i="1"/>
  <c r="E2989" i="1"/>
  <c r="A2989" i="1"/>
  <c r="H2988" i="1"/>
  <c r="F2988" i="1"/>
  <c r="E2988" i="1"/>
  <c r="A2988" i="1"/>
  <c r="H2987" i="1"/>
  <c r="F2987" i="1"/>
  <c r="E2987" i="1"/>
  <c r="A2987" i="1"/>
  <c r="H2986" i="1"/>
  <c r="F2986" i="1"/>
  <c r="E2986" i="1"/>
  <c r="A2986" i="1"/>
  <c r="H2985" i="1"/>
  <c r="F2985" i="1"/>
  <c r="E2985" i="1"/>
  <c r="A2985" i="1"/>
  <c r="H2984" i="1"/>
  <c r="F2984" i="1"/>
  <c r="E2984" i="1"/>
  <c r="A2984" i="1"/>
  <c r="H2983" i="1"/>
  <c r="F2983" i="1"/>
  <c r="E2983" i="1"/>
  <c r="A2983" i="1"/>
  <c r="H2982" i="1"/>
  <c r="F2982" i="1"/>
  <c r="E2982" i="1"/>
  <c r="A2982" i="1"/>
  <c r="H2981" i="1"/>
  <c r="F2981" i="1"/>
  <c r="E2981" i="1"/>
  <c r="A2981" i="1"/>
  <c r="H2980" i="1"/>
  <c r="F2980" i="1"/>
  <c r="E2980" i="1"/>
  <c r="A2980" i="1"/>
  <c r="H2979" i="1"/>
  <c r="F2979" i="1"/>
  <c r="E2979" i="1"/>
  <c r="A2979" i="1"/>
  <c r="H2978" i="1"/>
  <c r="F2978" i="1"/>
  <c r="E2978" i="1"/>
  <c r="A2978" i="1"/>
  <c r="H2977" i="1"/>
  <c r="F2977" i="1"/>
  <c r="E2977" i="1"/>
  <c r="A2977" i="1"/>
  <c r="H2976" i="1"/>
  <c r="F2976" i="1"/>
  <c r="E2976" i="1"/>
  <c r="A2976" i="1"/>
  <c r="H2975" i="1"/>
  <c r="F2975" i="1"/>
  <c r="E2975" i="1"/>
  <c r="A2975" i="1"/>
  <c r="H2974" i="1"/>
  <c r="F2974" i="1"/>
  <c r="E2974" i="1"/>
  <c r="A2974" i="1"/>
  <c r="H2973" i="1"/>
  <c r="F2973" i="1"/>
  <c r="E2973" i="1"/>
  <c r="A2973" i="1"/>
  <c r="H2972" i="1"/>
  <c r="F2972" i="1"/>
  <c r="E2972" i="1"/>
  <c r="A2972" i="1"/>
  <c r="H2971" i="1"/>
  <c r="F2971" i="1"/>
  <c r="E2971" i="1"/>
  <c r="A2971" i="1"/>
  <c r="H2970" i="1"/>
  <c r="F2970" i="1"/>
  <c r="E2970" i="1"/>
  <c r="A2970" i="1"/>
  <c r="H2969" i="1"/>
  <c r="F2969" i="1"/>
  <c r="E2969" i="1"/>
  <c r="A2969" i="1"/>
  <c r="H2968" i="1"/>
  <c r="F2968" i="1"/>
  <c r="E2968" i="1"/>
  <c r="A2968" i="1"/>
  <c r="H2967" i="1"/>
  <c r="F2967" i="1"/>
  <c r="E2967" i="1"/>
  <c r="A2967" i="1"/>
  <c r="H2966" i="1"/>
  <c r="F2966" i="1"/>
  <c r="E2966" i="1"/>
  <c r="A2966" i="1"/>
  <c r="H2965" i="1"/>
  <c r="F2965" i="1"/>
  <c r="E2965" i="1"/>
  <c r="A2965" i="1"/>
  <c r="H2964" i="1"/>
  <c r="F2964" i="1"/>
  <c r="E2964" i="1"/>
  <c r="A2964" i="1"/>
  <c r="H2963" i="1"/>
  <c r="F2963" i="1"/>
  <c r="E2963" i="1"/>
  <c r="A2963" i="1"/>
  <c r="H2962" i="1"/>
  <c r="F2962" i="1"/>
  <c r="E2962" i="1"/>
  <c r="A2962" i="1"/>
  <c r="H2961" i="1"/>
  <c r="F2961" i="1"/>
  <c r="E2961" i="1"/>
  <c r="A2961" i="1"/>
  <c r="H2960" i="1"/>
  <c r="F2960" i="1"/>
  <c r="E2960" i="1"/>
  <c r="A2960" i="1"/>
  <c r="H2959" i="1"/>
  <c r="F2959" i="1"/>
  <c r="E2959" i="1"/>
  <c r="A2959" i="1"/>
  <c r="H2958" i="1"/>
  <c r="F2958" i="1"/>
  <c r="E2958" i="1"/>
  <c r="A2958" i="1"/>
  <c r="H2957" i="1"/>
  <c r="F2957" i="1"/>
  <c r="E2957" i="1"/>
  <c r="A2957" i="1"/>
  <c r="H2956" i="1"/>
  <c r="F2956" i="1"/>
  <c r="E2956" i="1"/>
  <c r="A2956" i="1"/>
  <c r="H2955" i="1"/>
  <c r="F2955" i="1"/>
  <c r="E2955" i="1"/>
  <c r="A2955" i="1"/>
  <c r="H2954" i="1"/>
  <c r="F2954" i="1"/>
  <c r="E2954" i="1"/>
  <c r="A2954" i="1"/>
  <c r="H2953" i="1"/>
  <c r="F2953" i="1"/>
  <c r="E2953" i="1"/>
  <c r="A2953" i="1"/>
  <c r="H2952" i="1"/>
  <c r="F2952" i="1"/>
  <c r="E2952" i="1"/>
  <c r="A2952" i="1"/>
  <c r="H2951" i="1"/>
  <c r="F2951" i="1"/>
  <c r="E2951" i="1"/>
  <c r="A2951" i="1"/>
  <c r="H2950" i="1"/>
  <c r="F2950" i="1"/>
  <c r="E2950" i="1"/>
  <c r="A2950" i="1"/>
  <c r="H2949" i="1"/>
  <c r="F2949" i="1"/>
  <c r="E2949" i="1"/>
  <c r="A2949" i="1"/>
  <c r="H2948" i="1"/>
  <c r="F2948" i="1"/>
  <c r="E2948" i="1"/>
  <c r="A2948" i="1"/>
  <c r="H2947" i="1"/>
  <c r="F2947" i="1"/>
  <c r="E2947" i="1"/>
  <c r="A2947" i="1"/>
  <c r="H2946" i="1"/>
  <c r="F2946" i="1"/>
  <c r="E2946" i="1"/>
  <c r="A2946" i="1"/>
  <c r="H2945" i="1"/>
  <c r="F2945" i="1"/>
  <c r="E2945" i="1"/>
  <c r="A2945" i="1"/>
  <c r="H2944" i="1"/>
  <c r="F2944" i="1"/>
  <c r="E2944" i="1"/>
  <c r="A2944" i="1"/>
  <c r="H2943" i="1"/>
  <c r="F2943" i="1"/>
  <c r="E2943" i="1"/>
  <c r="A2943" i="1"/>
  <c r="H2942" i="1"/>
  <c r="F2942" i="1"/>
  <c r="E2942" i="1"/>
  <c r="A2942" i="1"/>
  <c r="H2941" i="1"/>
  <c r="F2941" i="1"/>
  <c r="E2941" i="1"/>
  <c r="A2941" i="1"/>
  <c r="H2940" i="1"/>
  <c r="F2940" i="1"/>
  <c r="E2940" i="1"/>
  <c r="A2940" i="1"/>
  <c r="H2939" i="1"/>
  <c r="F2939" i="1"/>
  <c r="E2939" i="1"/>
  <c r="A2939" i="1"/>
  <c r="H2938" i="1"/>
  <c r="F2938" i="1"/>
  <c r="E2938" i="1"/>
  <c r="A2938" i="1"/>
  <c r="H2937" i="1"/>
  <c r="F2937" i="1"/>
  <c r="E2937" i="1"/>
  <c r="A2937" i="1"/>
  <c r="H2936" i="1"/>
  <c r="F2936" i="1"/>
  <c r="E2936" i="1"/>
  <c r="A2936" i="1"/>
  <c r="H2935" i="1"/>
  <c r="F2935" i="1"/>
  <c r="E2935" i="1"/>
  <c r="A2935" i="1"/>
  <c r="H2934" i="1"/>
  <c r="F2934" i="1"/>
  <c r="E2934" i="1"/>
  <c r="A2934" i="1"/>
  <c r="H2933" i="1"/>
  <c r="F2933" i="1"/>
  <c r="E2933" i="1"/>
  <c r="A2933" i="1"/>
  <c r="H2932" i="1"/>
  <c r="F2932" i="1"/>
  <c r="E2932" i="1"/>
  <c r="A2932" i="1"/>
  <c r="H2931" i="1"/>
  <c r="F2931" i="1"/>
  <c r="E2931" i="1"/>
  <c r="A2931" i="1"/>
  <c r="H2930" i="1"/>
  <c r="F2930" i="1"/>
  <c r="E2930" i="1"/>
  <c r="A2930" i="1"/>
  <c r="H2929" i="1"/>
  <c r="F2929" i="1"/>
  <c r="E2929" i="1"/>
  <c r="A2929" i="1"/>
  <c r="H2928" i="1"/>
  <c r="F2928" i="1"/>
  <c r="E2928" i="1"/>
  <c r="A2928" i="1"/>
  <c r="H2927" i="1"/>
  <c r="F2927" i="1"/>
  <c r="E2927" i="1"/>
  <c r="A2927" i="1"/>
  <c r="H2926" i="1"/>
  <c r="F2926" i="1"/>
  <c r="E2926" i="1"/>
  <c r="A2926" i="1"/>
  <c r="H2925" i="1"/>
  <c r="F2925" i="1"/>
  <c r="E2925" i="1"/>
  <c r="A2925" i="1"/>
  <c r="H2924" i="1"/>
  <c r="F2924" i="1"/>
  <c r="E2924" i="1"/>
  <c r="A2924" i="1"/>
  <c r="H2923" i="1"/>
  <c r="F2923" i="1"/>
  <c r="E2923" i="1"/>
  <c r="A2923" i="1"/>
  <c r="H2922" i="1"/>
  <c r="F2922" i="1"/>
  <c r="E2922" i="1"/>
  <c r="A2922" i="1"/>
  <c r="H2921" i="1"/>
  <c r="F2921" i="1"/>
  <c r="E2921" i="1"/>
  <c r="A2921" i="1"/>
  <c r="H2920" i="1"/>
  <c r="F2920" i="1"/>
  <c r="E2920" i="1"/>
  <c r="A2920" i="1"/>
  <c r="H2919" i="1"/>
  <c r="F2919" i="1"/>
  <c r="E2919" i="1"/>
  <c r="A2919" i="1"/>
  <c r="H2918" i="1"/>
  <c r="F2918" i="1"/>
  <c r="E2918" i="1"/>
  <c r="A2918" i="1"/>
  <c r="H2917" i="1"/>
  <c r="F2917" i="1"/>
  <c r="E2917" i="1"/>
  <c r="A2917" i="1"/>
  <c r="H2916" i="1"/>
  <c r="F2916" i="1"/>
  <c r="E2916" i="1"/>
  <c r="A2916" i="1"/>
  <c r="H2915" i="1"/>
  <c r="F2915" i="1"/>
  <c r="E2915" i="1"/>
  <c r="A2915" i="1"/>
  <c r="H2914" i="1"/>
  <c r="F2914" i="1"/>
  <c r="E2914" i="1"/>
  <c r="A2914" i="1"/>
  <c r="H2913" i="1"/>
  <c r="F2913" i="1"/>
  <c r="E2913" i="1"/>
  <c r="A2913" i="1"/>
  <c r="H2912" i="1"/>
  <c r="F2912" i="1"/>
  <c r="E2912" i="1"/>
  <c r="A2912" i="1"/>
  <c r="H2911" i="1"/>
  <c r="F2911" i="1"/>
  <c r="E2911" i="1"/>
  <c r="A2911" i="1"/>
  <c r="H2910" i="1"/>
  <c r="F2910" i="1"/>
  <c r="E2910" i="1"/>
  <c r="A2910" i="1"/>
  <c r="H2909" i="1"/>
  <c r="F2909" i="1"/>
  <c r="E2909" i="1"/>
  <c r="A2909" i="1"/>
  <c r="H2908" i="1"/>
  <c r="F2908" i="1"/>
  <c r="E2908" i="1"/>
  <c r="A2908" i="1"/>
  <c r="H2907" i="1"/>
  <c r="F2907" i="1"/>
  <c r="E2907" i="1"/>
  <c r="A2907" i="1"/>
  <c r="H2906" i="1"/>
  <c r="F2906" i="1"/>
  <c r="E2906" i="1"/>
  <c r="A2906" i="1"/>
  <c r="H2905" i="1"/>
  <c r="F2905" i="1"/>
  <c r="E2905" i="1"/>
  <c r="A2905" i="1"/>
  <c r="H2904" i="1"/>
  <c r="F2904" i="1"/>
  <c r="E2904" i="1"/>
  <c r="A2904" i="1"/>
  <c r="H2903" i="1"/>
  <c r="F2903" i="1"/>
  <c r="E2903" i="1"/>
  <c r="A2903" i="1"/>
  <c r="H2902" i="1"/>
  <c r="F2902" i="1"/>
  <c r="E2902" i="1"/>
  <c r="A2902" i="1"/>
  <c r="H2901" i="1"/>
  <c r="F2901" i="1"/>
  <c r="E2901" i="1"/>
  <c r="A2901" i="1"/>
  <c r="H2900" i="1"/>
  <c r="F2900" i="1"/>
  <c r="E2900" i="1"/>
  <c r="A2900" i="1"/>
  <c r="H2899" i="1"/>
  <c r="F2899" i="1"/>
  <c r="E2899" i="1"/>
  <c r="A2899" i="1"/>
  <c r="H2898" i="1"/>
  <c r="F2898" i="1"/>
  <c r="E2898" i="1"/>
  <c r="A2898" i="1"/>
  <c r="H2897" i="1"/>
  <c r="F2897" i="1"/>
  <c r="E2897" i="1"/>
  <c r="A2897" i="1"/>
  <c r="H2896" i="1"/>
  <c r="F2896" i="1"/>
  <c r="E2896" i="1"/>
  <c r="A2896" i="1"/>
  <c r="H2895" i="1"/>
  <c r="F2895" i="1"/>
  <c r="E2895" i="1"/>
  <c r="A2895" i="1"/>
  <c r="H2894" i="1"/>
  <c r="F2894" i="1"/>
  <c r="E2894" i="1"/>
  <c r="A2894" i="1"/>
  <c r="H2893" i="1"/>
  <c r="F2893" i="1"/>
  <c r="E2893" i="1"/>
  <c r="A2893" i="1"/>
  <c r="H2892" i="1"/>
  <c r="F2892" i="1"/>
  <c r="E2892" i="1"/>
  <c r="A2892" i="1"/>
  <c r="H2891" i="1"/>
  <c r="F2891" i="1"/>
  <c r="E2891" i="1"/>
  <c r="A2891" i="1"/>
  <c r="H2890" i="1"/>
  <c r="F2890" i="1"/>
  <c r="E2890" i="1"/>
  <c r="A2890" i="1"/>
  <c r="H2889" i="1"/>
  <c r="F2889" i="1"/>
  <c r="E2889" i="1"/>
  <c r="A2889" i="1"/>
  <c r="H2888" i="1"/>
  <c r="F2888" i="1"/>
  <c r="E2888" i="1"/>
  <c r="A2888" i="1"/>
  <c r="H2887" i="1"/>
  <c r="F2887" i="1"/>
  <c r="E2887" i="1"/>
  <c r="A2887" i="1"/>
  <c r="H2886" i="1"/>
  <c r="F2886" i="1"/>
  <c r="E2886" i="1"/>
  <c r="A2886" i="1"/>
  <c r="H2885" i="1"/>
  <c r="F2885" i="1"/>
  <c r="E2885" i="1"/>
  <c r="A2885" i="1"/>
  <c r="H2884" i="1"/>
  <c r="F2884" i="1"/>
  <c r="E2884" i="1"/>
  <c r="A2884" i="1"/>
  <c r="H2883" i="1"/>
  <c r="F2883" i="1"/>
  <c r="E2883" i="1"/>
  <c r="A2883" i="1"/>
  <c r="H2882" i="1"/>
  <c r="F2882" i="1"/>
  <c r="E2882" i="1"/>
  <c r="A2882" i="1"/>
  <c r="H2881" i="1"/>
  <c r="F2881" i="1"/>
  <c r="E2881" i="1"/>
  <c r="A2881" i="1"/>
  <c r="H2880" i="1"/>
  <c r="F2880" i="1"/>
  <c r="E2880" i="1"/>
  <c r="A2880" i="1"/>
  <c r="H2879" i="1"/>
  <c r="F2879" i="1"/>
  <c r="E2879" i="1"/>
  <c r="A2879" i="1"/>
  <c r="H2878" i="1"/>
  <c r="F2878" i="1"/>
  <c r="E2878" i="1"/>
  <c r="A2878" i="1"/>
  <c r="H2877" i="1"/>
  <c r="F2877" i="1"/>
  <c r="E2877" i="1"/>
  <c r="A2877" i="1"/>
  <c r="H2876" i="1"/>
  <c r="F2876" i="1"/>
  <c r="E2876" i="1"/>
  <c r="A2876" i="1"/>
  <c r="H2875" i="1"/>
  <c r="F2875" i="1"/>
  <c r="E2875" i="1"/>
  <c r="A2875" i="1"/>
  <c r="H2874" i="1"/>
  <c r="F2874" i="1"/>
  <c r="E2874" i="1"/>
  <c r="A2874" i="1"/>
  <c r="H2873" i="1"/>
  <c r="F2873" i="1"/>
  <c r="E2873" i="1"/>
  <c r="A2873" i="1"/>
  <c r="H2872" i="1"/>
  <c r="F2872" i="1"/>
  <c r="E2872" i="1"/>
  <c r="A2872" i="1"/>
  <c r="H2871" i="1"/>
  <c r="F2871" i="1"/>
  <c r="E2871" i="1"/>
  <c r="A2871" i="1"/>
  <c r="H2870" i="1"/>
  <c r="F2870" i="1"/>
  <c r="E2870" i="1"/>
  <c r="A2870" i="1"/>
  <c r="H2869" i="1"/>
  <c r="F2869" i="1"/>
  <c r="E2869" i="1"/>
  <c r="A2869" i="1"/>
  <c r="H2868" i="1"/>
  <c r="F2868" i="1"/>
  <c r="E2868" i="1"/>
  <c r="A2868" i="1"/>
  <c r="H2867" i="1"/>
  <c r="F2867" i="1"/>
  <c r="E2867" i="1"/>
  <c r="A2867" i="1"/>
  <c r="H2866" i="1"/>
  <c r="F2866" i="1"/>
  <c r="E2866" i="1"/>
  <c r="A2866" i="1"/>
  <c r="H2865" i="1"/>
  <c r="F2865" i="1"/>
  <c r="E2865" i="1"/>
  <c r="A2865" i="1"/>
  <c r="H2864" i="1"/>
  <c r="F2864" i="1"/>
  <c r="E2864" i="1"/>
  <c r="A2864" i="1"/>
  <c r="H2863" i="1"/>
  <c r="F2863" i="1"/>
  <c r="E2863" i="1"/>
  <c r="A2863" i="1"/>
  <c r="H2862" i="1"/>
  <c r="F2862" i="1"/>
  <c r="E2862" i="1"/>
  <c r="A2862" i="1"/>
  <c r="H2861" i="1"/>
  <c r="F2861" i="1"/>
  <c r="E2861" i="1"/>
  <c r="A2861" i="1"/>
  <c r="H2860" i="1"/>
  <c r="F2860" i="1"/>
  <c r="E2860" i="1"/>
  <c r="A2860" i="1"/>
  <c r="H2859" i="1"/>
  <c r="F2859" i="1"/>
  <c r="E2859" i="1"/>
  <c r="A2859" i="1"/>
  <c r="H2858" i="1"/>
  <c r="F2858" i="1"/>
  <c r="E2858" i="1"/>
  <c r="A2858" i="1"/>
  <c r="H2857" i="1"/>
  <c r="F2857" i="1"/>
  <c r="E2857" i="1"/>
  <c r="A2857" i="1"/>
  <c r="H2856" i="1"/>
  <c r="F2856" i="1"/>
  <c r="E2856" i="1"/>
  <c r="A2856" i="1"/>
  <c r="H2855" i="1"/>
  <c r="F2855" i="1"/>
  <c r="E2855" i="1"/>
  <c r="A2855" i="1"/>
  <c r="H2854" i="1"/>
  <c r="F2854" i="1"/>
  <c r="E2854" i="1"/>
  <c r="A2854" i="1"/>
  <c r="H2853" i="1"/>
  <c r="F2853" i="1"/>
  <c r="E2853" i="1"/>
  <c r="A2853" i="1"/>
  <c r="H2852" i="1"/>
  <c r="F2852" i="1"/>
  <c r="E2852" i="1"/>
  <c r="A2852" i="1"/>
  <c r="H2851" i="1"/>
  <c r="F2851" i="1"/>
  <c r="E2851" i="1"/>
  <c r="A2851" i="1"/>
  <c r="H2850" i="1"/>
  <c r="F2850" i="1"/>
  <c r="E2850" i="1"/>
  <c r="A2850" i="1"/>
  <c r="H2849" i="1"/>
  <c r="F2849" i="1"/>
  <c r="E2849" i="1"/>
  <c r="A2849" i="1"/>
  <c r="H2848" i="1"/>
  <c r="F2848" i="1"/>
  <c r="E2848" i="1"/>
  <c r="A2848" i="1"/>
  <c r="H2847" i="1"/>
  <c r="F2847" i="1"/>
  <c r="E2847" i="1"/>
  <c r="A2847" i="1"/>
  <c r="H2846" i="1"/>
  <c r="F2846" i="1"/>
  <c r="E2846" i="1"/>
  <c r="A2846" i="1"/>
  <c r="H2845" i="1"/>
  <c r="F2845" i="1"/>
  <c r="E2845" i="1"/>
  <c r="A2845" i="1"/>
  <c r="H2844" i="1"/>
  <c r="F2844" i="1"/>
  <c r="E2844" i="1"/>
  <c r="A2844" i="1"/>
  <c r="H2843" i="1"/>
  <c r="F2843" i="1"/>
  <c r="E2843" i="1"/>
  <c r="A2843" i="1"/>
  <c r="H2842" i="1"/>
  <c r="F2842" i="1"/>
  <c r="E2842" i="1"/>
  <c r="A2842" i="1"/>
  <c r="H2841" i="1"/>
  <c r="F2841" i="1"/>
  <c r="E2841" i="1"/>
  <c r="A2841" i="1"/>
  <c r="H2840" i="1"/>
  <c r="F2840" i="1"/>
  <c r="E2840" i="1"/>
  <c r="A2840" i="1"/>
  <c r="H2839" i="1"/>
  <c r="F2839" i="1"/>
  <c r="E2839" i="1"/>
  <c r="A2839" i="1"/>
  <c r="H2838" i="1"/>
  <c r="F2838" i="1"/>
  <c r="E2838" i="1"/>
  <c r="A2838" i="1"/>
  <c r="H2837" i="1"/>
  <c r="F2837" i="1"/>
  <c r="E2837" i="1"/>
  <c r="A2837" i="1"/>
  <c r="H2836" i="1"/>
  <c r="F2836" i="1"/>
  <c r="E2836" i="1"/>
  <c r="A2836" i="1"/>
  <c r="H2835" i="1"/>
  <c r="F2835" i="1"/>
  <c r="E2835" i="1"/>
  <c r="A2835" i="1"/>
  <c r="H2834" i="1"/>
  <c r="F2834" i="1"/>
  <c r="E2834" i="1"/>
  <c r="A2834" i="1"/>
  <c r="H2833" i="1"/>
  <c r="F2833" i="1"/>
  <c r="E2833" i="1"/>
  <c r="A2833" i="1"/>
  <c r="H2832" i="1"/>
  <c r="F2832" i="1"/>
  <c r="E2832" i="1"/>
  <c r="A2832" i="1"/>
  <c r="H2831" i="1"/>
  <c r="F2831" i="1"/>
  <c r="E2831" i="1"/>
  <c r="A2831" i="1"/>
  <c r="H2830" i="1"/>
  <c r="F2830" i="1"/>
  <c r="E2830" i="1"/>
  <c r="A2830" i="1"/>
  <c r="H2829" i="1"/>
  <c r="F2829" i="1"/>
  <c r="E2829" i="1"/>
  <c r="A2829" i="1"/>
  <c r="H2828" i="1"/>
  <c r="F2828" i="1"/>
  <c r="E2828" i="1"/>
  <c r="A2828" i="1"/>
  <c r="H2827" i="1"/>
  <c r="F2827" i="1"/>
  <c r="E2827" i="1"/>
  <c r="A2827" i="1"/>
  <c r="H2826" i="1"/>
  <c r="F2826" i="1"/>
  <c r="E2826" i="1"/>
  <c r="A2826" i="1"/>
  <c r="H2825" i="1"/>
  <c r="F2825" i="1"/>
  <c r="E2825" i="1"/>
  <c r="A2825" i="1"/>
  <c r="H2824" i="1"/>
  <c r="F2824" i="1"/>
  <c r="E2824" i="1"/>
  <c r="A2824" i="1"/>
  <c r="H2823" i="1"/>
  <c r="F2823" i="1"/>
  <c r="E2823" i="1"/>
  <c r="A2823" i="1"/>
  <c r="H2822" i="1"/>
  <c r="F2822" i="1"/>
  <c r="E2822" i="1"/>
  <c r="A2822" i="1"/>
  <c r="H2821" i="1"/>
  <c r="F2821" i="1"/>
  <c r="E2821" i="1"/>
  <c r="A2821" i="1"/>
  <c r="H2820" i="1"/>
  <c r="F2820" i="1"/>
  <c r="E2820" i="1"/>
  <c r="A2820" i="1"/>
  <c r="H2819" i="1"/>
  <c r="F2819" i="1"/>
  <c r="E2819" i="1"/>
  <c r="A2819" i="1"/>
  <c r="H2818" i="1"/>
  <c r="F2818" i="1"/>
  <c r="E2818" i="1"/>
  <c r="A2818" i="1"/>
  <c r="H2817" i="1"/>
  <c r="F2817" i="1"/>
  <c r="E2817" i="1"/>
  <c r="A2817" i="1"/>
  <c r="H2816" i="1"/>
  <c r="F2816" i="1"/>
  <c r="E2816" i="1"/>
  <c r="A2816" i="1"/>
  <c r="H2815" i="1"/>
  <c r="F2815" i="1"/>
  <c r="E2815" i="1"/>
  <c r="A2815" i="1"/>
  <c r="H2814" i="1"/>
  <c r="F2814" i="1"/>
  <c r="E2814" i="1"/>
  <c r="A2814" i="1"/>
  <c r="H2813" i="1"/>
  <c r="F2813" i="1"/>
  <c r="E2813" i="1"/>
  <c r="A2813" i="1"/>
  <c r="H2812" i="1"/>
  <c r="F2812" i="1"/>
  <c r="E2812" i="1"/>
  <c r="A2812" i="1"/>
  <c r="H2811" i="1"/>
  <c r="F2811" i="1"/>
  <c r="E2811" i="1"/>
  <c r="A2811" i="1"/>
  <c r="H2810" i="1"/>
  <c r="F2810" i="1"/>
  <c r="E2810" i="1"/>
  <c r="A2810" i="1"/>
  <c r="H2809" i="1"/>
  <c r="F2809" i="1"/>
  <c r="E2809" i="1"/>
  <c r="A2809" i="1"/>
  <c r="H2808" i="1"/>
  <c r="F2808" i="1"/>
  <c r="E2808" i="1"/>
  <c r="A2808" i="1"/>
  <c r="H2807" i="1"/>
  <c r="F2807" i="1"/>
  <c r="E2807" i="1"/>
  <c r="A2807" i="1"/>
  <c r="H2806" i="1"/>
  <c r="F2806" i="1"/>
  <c r="E2806" i="1"/>
  <c r="A2806" i="1"/>
  <c r="H2805" i="1"/>
  <c r="F2805" i="1"/>
  <c r="E2805" i="1"/>
  <c r="A2805" i="1"/>
  <c r="H2804" i="1"/>
  <c r="F2804" i="1"/>
  <c r="E2804" i="1"/>
  <c r="A2804" i="1"/>
  <c r="H2803" i="1"/>
  <c r="F2803" i="1"/>
  <c r="E2803" i="1"/>
  <c r="A2803" i="1"/>
  <c r="H2802" i="1"/>
  <c r="F2802" i="1"/>
  <c r="E2802" i="1"/>
  <c r="A2802" i="1"/>
  <c r="H2801" i="1"/>
  <c r="F2801" i="1"/>
  <c r="E2801" i="1"/>
  <c r="A2801" i="1"/>
  <c r="H2800" i="1"/>
  <c r="F2800" i="1"/>
  <c r="E2800" i="1"/>
  <c r="A2800" i="1"/>
  <c r="H2799" i="1"/>
  <c r="F2799" i="1"/>
  <c r="E2799" i="1"/>
  <c r="A2799" i="1"/>
  <c r="H2798" i="1"/>
  <c r="F2798" i="1"/>
  <c r="E2798" i="1"/>
  <c r="A2798" i="1"/>
  <c r="H2797" i="1"/>
  <c r="F2797" i="1"/>
  <c r="E2797" i="1"/>
  <c r="A2797" i="1"/>
  <c r="H2796" i="1"/>
  <c r="F2796" i="1"/>
  <c r="E2796" i="1"/>
  <c r="A2796" i="1"/>
  <c r="H2795" i="1"/>
  <c r="F2795" i="1"/>
  <c r="E2795" i="1"/>
  <c r="A2795" i="1"/>
  <c r="H2794" i="1"/>
  <c r="F2794" i="1"/>
  <c r="E2794" i="1"/>
  <c r="A2794" i="1"/>
  <c r="H2793" i="1"/>
  <c r="F2793" i="1"/>
  <c r="E2793" i="1"/>
  <c r="A2793" i="1"/>
  <c r="H2792" i="1"/>
  <c r="F2792" i="1"/>
  <c r="E2792" i="1"/>
  <c r="A2792" i="1"/>
  <c r="H2791" i="1"/>
  <c r="F2791" i="1"/>
  <c r="E2791" i="1"/>
  <c r="A2791" i="1"/>
  <c r="H2790" i="1"/>
  <c r="F2790" i="1"/>
  <c r="E2790" i="1"/>
  <c r="A2790" i="1"/>
  <c r="H2789" i="1"/>
  <c r="F2789" i="1"/>
  <c r="E2789" i="1"/>
  <c r="A2789" i="1"/>
  <c r="H2788" i="1"/>
  <c r="F2788" i="1"/>
  <c r="E2788" i="1"/>
  <c r="A2788" i="1"/>
  <c r="H2787" i="1"/>
  <c r="F2787" i="1"/>
  <c r="E2787" i="1"/>
  <c r="A2787" i="1"/>
  <c r="H2786" i="1"/>
  <c r="F2786" i="1"/>
  <c r="E2786" i="1"/>
  <c r="A2786" i="1"/>
  <c r="H2785" i="1"/>
  <c r="F2785" i="1"/>
  <c r="E2785" i="1"/>
  <c r="A2785" i="1"/>
  <c r="H2784" i="1"/>
  <c r="F2784" i="1"/>
  <c r="E2784" i="1"/>
  <c r="A2784" i="1"/>
  <c r="H2783" i="1"/>
  <c r="F2783" i="1"/>
  <c r="E2783" i="1"/>
  <c r="A2783" i="1"/>
  <c r="H2782" i="1"/>
  <c r="F2782" i="1"/>
  <c r="E2782" i="1"/>
  <c r="A2782" i="1"/>
  <c r="H2781" i="1"/>
  <c r="F2781" i="1"/>
  <c r="E2781" i="1"/>
  <c r="A2781" i="1"/>
  <c r="H2780" i="1"/>
  <c r="F2780" i="1"/>
  <c r="E2780" i="1"/>
  <c r="A2780" i="1"/>
  <c r="H2779" i="1"/>
  <c r="F2779" i="1"/>
  <c r="E2779" i="1"/>
  <c r="A2779" i="1"/>
  <c r="H2778" i="1"/>
  <c r="F2778" i="1"/>
  <c r="E2778" i="1"/>
  <c r="A2778" i="1"/>
  <c r="H2777" i="1"/>
  <c r="F2777" i="1"/>
  <c r="E2777" i="1"/>
  <c r="A2777" i="1"/>
  <c r="H2776" i="1"/>
  <c r="F2776" i="1"/>
  <c r="E2776" i="1"/>
  <c r="A2776" i="1"/>
  <c r="H2775" i="1"/>
  <c r="F2775" i="1"/>
  <c r="E2775" i="1"/>
  <c r="A2775" i="1"/>
  <c r="H2774" i="1"/>
  <c r="F2774" i="1"/>
  <c r="E2774" i="1"/>
  <c r="A2774" i="1"/>
  <c r="H2773" i="1"/>
  <c r="F2773" i="1"/>
  <c r="E2773" i="1"/>
  <c r="A2773" i="1"/>
  <c r="H2772" i="1"/>
  <c r="F2772" i="1"/>
  <c r="E2772" i="1"/>
  <c r="A2772" i="1"/>
  <c r="H2771" i="1"/>
  <c r="F2771" i="1"/>
  <c r="E2771" i="1"/>
  <c r="A2771" i="1"/>
  <c r="H2770" i="1"/>
  <c r="F2770" i="1"/>
  <c r="E2770" i="1"/>
  <c r="A2770" i="1"/>
  <c r="H2769" i="1"/>
  <c r="F2769" i="1"/>
  <c r="E2769" i="1"/>
  <c r="A2769" i="1"/>
  <c r="H2768" i="1"/>
  <c r="F2768" i="1"/>
  <c r="E2768" i="1"/>
  <c r="A2768" i="1"/>
  <c r="H2767" i="1"/>
  <c r="F2767" i="1"/>
  <c r="E2767" i="1"/>
  <c r="A2767" i="1"/>
  <c r="H2766" i="1"/>
  <c r="F2766" i="1"/>
  <c r="E2766" i="1"/>
  <c r="A2766" i="1"/>
  <c r="H2765" i="1"/>
  <c r="F2765" i="1"/>
  <c r="E2765" i="1"/>
  <c r="A2765" i="1"/>
  <c r="H2764" i="1"/>
  <c r="F2764" i="1"/>
  <c r="E2764" i="1"/>
  <c r="A2764" i="1"/>
  <c r="H2763" i="1"/>
  <c r="F2763" i="1"/>
  <c r="E2763" i="1"/>
  <c r="A2763" i="1"/>
  <c r="H2762" i="1"/>
  <c r="F2762" i="1"/>
  <c r="E2762" i="1"/>
  <c r="A2762" i="1"/>
  <c r="H2761" i="1"/>
  <c r="F2761" i="1"/>
  <c r="E2761" i="1"/>
  <c r="A2761" i="1"/>
  <c r="H2760" i="1"/>
  <c r="F2760" i="1"/>
  <c r="E2760" i="1"/>
  <c r="A2760" i="1"/>
  <c r="H2759" i="1"/>
  <c r="F2759" i="1"/>
  <c r="E2759" i="1"/>
  <c r="A2759" i="1"/>
  <c r="H2758" i="1"/>
  <c r="F2758" i="1"/>
  <c r="E2758" i="1"/>
  <c r="A2758" i="1"/>
  <c r="H2757" i="1"/>
  <c r="F2757" i="1"/>
  <c r="E2757" i="1"/>
  <c r="A2757" i="1"/>
  <c r="H2756" i="1"/>
  <c r="F2756" i="1"/>
  <c r="E2756" i="1"/>
  <c r="A2756" i="1"/>
  <c r="H2755" i="1"/>
  <c r="F2755" i="1"/>
  <c r="E2755" i="1"/>
  <c r="A2755" i="1"/>
  <c r="H2754" i="1"/>
  <c r="F2754" i="1"/>
  <c r="E2754" i="1"/>
  <c r="A2754" i="1"/>
  <c r="H2753" i="1"/>
  <c r="F2753" i="1"/>
  <c r="E2753" i="1"/>
  <c r="A2753" i="1"/>
  <c r="H2752" i="1"/>
  <c r="F2752" i="1"/>
  <c r="E2752" i="1"/>
  <c r="A2752" i="1"/>
  <c r="H2751" i="1"/>
  <c r="F2751" i="1"/>
  <c r="E2751" i="1"/>
  <c r="A2751" i="1"/>
  <c r="H2750" i="1"/>
  <c r="F2750" i="1"/>
  <c r="E2750" i="1"/>
  <c r="A2750" i="1"/>
  <c r="H2749" i="1"/>
  <c r="F2749" i="1"/>
  <c r="E2749" i="1"/>
  <c r="A2749" i="1"/>
  <c r="H2748" i="1"/>
  <c r="F2748" i="1"/>
  <c r="E2748" i="1"/>
  <c r="A2748" i="1"/>
  <c r="H2747" i="1"/>
  <c r="F2747" i="1"/>
  <c r="E2747" i="1"/>
  <c r="A2747" i="1"/>
  <c r="H2746" i="1"/>
  <c r="F2746" i="1"/>
  <c r="E2746" i="1"/>
  <c r="A2746" i="1"/>
  <c r="H2745" i="1"/>
  <c r="F2745" i="1"/>
  <c r="E2745" i="1"/>
  <c r="A2745" i="1"/>
  <c r="H2744" i="1"/>
  <c r="F2744" i="1"/>
  <c r="E2744" i="1"/>
  <c r="A2744" i="1"/>
  <c r="H2743" i="1"/>
  <c r="F2743" i="1"/>
  <c r="E2743" i="1"/>
  <c r="A2743" i="1"/>
  <c r="H2742" i="1"/>
  <c r="F2742" i="1"/>
  <c r="E2742" i="1"/>
  <c r="A2742" i="1"/>
  <c r="H2741" i="1"/>
  <c r="F2741" i="1"/>
  <c r="E2741" i="1"/>
  <c r="A2741" i="1"/>
  <c r="H2740" i="1"/>
  <c r="F2740" i="1"/>
  <c r="E2740" i="1"/>
  <c r="A2740" i="1"/>
  <c r="H2739" i="1"/>
  <c r="F2739" i="1"/>
  <c r="E2739" i="1"/>
  <c r="A2739" i="1"/>
  <c r="H2738" i="1"/>
  <c r="F2738" i="1"/>
  <c r="E2738" i="1"/>
  <c r="A2738" i="1"/>
  <c r="H2737" i="1"/>
  <c r="F2737" i="1"/>
  <c r="E2737" i="1"/>
  <c r="A2737" i="1"/>
  <c r="H2736" i="1"/>
  <c r="F2736" i="1"/>
  <c r="E2736" i="1"/>
  <c r="A2736" i="1"/>
  <c r="H2735" i="1"/>
  <c r="F2735" i="1"/>
  <c r="E2735" i="1"/>
  <c r="A2735" i="1"/>
  <c r="H2734" i="1"/>
  <c r="F2734" i="1"/>
  <c r="E2734" i="1"/>
  <c r="A2734" i="1"/>
  <c r="H2733" i="1"/>
  <c r="F2733" i="1"/>
  <c r="E2733" i="1"/>
  <c r="A2733" i="1"/>
  <c r="H2732" i="1"/>
  <c r="F2732" i="1"/>
  <c r="E2732" i="1"/>
  <c r="A2732" i="1"/>
  <c r="H2731" i="1"/>
  <c r="F2731" i="1"/>
  <c r="E2731" i="1"/>
  <c r="A2731" i="1"/>
  <c r="H2730" i="1"/>
  <c r="F2730" i="1"/>
  <c r="E2730" i="1"/>
  <c r="A2730" i="1"/>
  <c r="H2729" i="1"/>
  <c r="F2729" i="1"/>
  <c r="E2729" i="1"/>
  <c r="A2729" i="1"/>
  <c r="H2728" i="1"/>
  <c r="F2728" i="1"/>
  <c r="E2728" i="1"/>
  <c r="A2728" i="1"/>
  <c r="H2727" i="1"/>
  <c r="F2727" i="1"/>
  <c r="E2727" i="1"/>
  <c r="A2727" i="1"/>
  <c r="H2726" i="1"/>
  <c r="F2726" i="1"/>
  <c r="E2726" i="1"/>
  <c r="A2726" i="1"/>
  <c r="H2725" i="1"/>
  <c r="F2725" i="1"/>
  <c r="E2725" i="1"/>
  <c r="A2725" i="1"/>
  <c r="H2724" i="1"/>
  <c r="F2724" i="1"/>
  <c r="E2724" i="1"/>
  <c r="A2724" i="1"/>
  <c r="H2723" i="1"/>
  <c r="F2723" i="1"/>
  <c r="E2723" i="1"/>
  <c r="A2723" i="1"/>
  <c r="H2722" i="1"/>
  <c r="F2722" i="1"/>
  <c r="E2722" i="1"/>
  <c r="A2722" i="1"/>
  <c r="H2721" i="1"/>
  <c r="F2721" i="1"/>
  <c r="E2721" i="1"/>
  <c r="A2721" i="1"/>
  <c r="H2720" i="1"/>
  <c r="F2720" i="1"/>
  <c r="E2720" i="1"/>
  <c r="A2720" i="1"/>
  <c r="H2719" i="1"/>
  <c r="F2719" i="1"/>
  <c r="E2719" i="1"/>
  <c r="A2719" i="1"/>
  <c r="H2718" i="1"/>
  <c r="F2718" i="1"/>
  <c r="E2718" i="1"/>
  <c r="A2718" i="1"/>
  <c r="H2717" i="1"/>
  <c r="F2717" i="1"/>
  <c r="E2717" i="1"/>
  <c r="A2717" i="1"/>
  <c r="H2716" i="1"/>
  <c r="F2716" i="1"/>
  <c r="E2716" i="1"/>
  <c r="A2716" i="1"/>
  <c r="H2715" i="1"/>
  <c r="F2715" i="1"/>
  <c r="E2715" i="1"/>
  <c r="A2715" i="1"/>
  <c r="H2714" i="1"/>
  <c r="F2714" i="1"/>
  <c r="E2714" i="1"/>
  <c r="A2714" i="1"/>
  <c r="H2713" i="1"/>
  <c r="F2713" i="1"/>
  <c r="E2713" i="1"/>
  <c r="A2713" i="1"/>
  <c r="H2712" i="1"/>
  <c r="F2712" i="1"/>
  <c r="E2712" i="1"/>
  <c r="A2712" i="1"/>
  <c r="H2711" i="1"/>
  <c r="F2711" i="1"/>
  <c r="E2711" i="1"/>
  <c r="A2711" i="1"/>
  <c r="H2710" i="1"/>
  <c r="F2710" i="1"/>
  <c r="E2710" i="1"/>
  <c r="A2710" i="1"/>
  <c r="H2709" i="1"/>
  <c r="F2709" i="1"/>
  <c r="E2709" i="1"/>
  <c r="A2709" i="1"/>
  <c r="H2708" i="1"/>
  <c r="F2708" i="1"/>
  <c r="E2708" i="1"/>
  <c r="A2708" i="1"/>
  <c r="H2707" i="1"/>
  <c r="F2707" i="1"/>
  <c r="E2707" i="1"/>
  <c r="A2707" i="1"/>
  <c r="H2706" i="1"/>
  <c r="F2706" i="1"/>
  <c r="E2706" i="1"/>
  <c r="A2706" i="1"/>
  <c r="H2705" i="1"/>
  <c r="F2705" i="1"/>
  <c r="E2705" i="1"/>
  <c r="A2705" i="1"/>
  <c r="H2704" i="1"/>
  <c r="F2704" i="1"/>
  <c r="E2704" i="1"/>
  <c r="A2704" i="1"/>
  <c r="H2703" i="1"/>
  <c r="F2703" i="1"/>
  <c r="E2703" i="1"/>
  <c r="A2703" i="1"/>
  <c r="H2702" i="1"/>
  <c r="F2702" i="1"/>
  <c r="E2702" i="1"/>
  <c r="A2702" i="1"/>
  <c r="H2701" i="1"/>
  <c r="F2701" i="1"/>
  <c r="E2701" i="1"/>
  <c r="A2701" i="1"/>
  <c r="H2700" i="1"/>
  <c r="F2700" i="1"/>
  <c r="E2700" i="1"/>
  <c r="A2700" i="1"/>
  <c r="H2699" i="1"/>
  <c r="F2699" i="1"/>
  <c r="E2699" i="1"/>
  <c r="A2699" i="1"/>
  <c r="H2698" i="1"/>
  <c r="F2698" i="1"/>
  <c r="E2698" i="1"/>
  <c r="A2698" i="1"/>
  <c r="H2697" i="1"/>
  <c r="F2697" i="1"/>
  <c r="E2697" i="1"/>
  <c r="A2697" i="1"/>
  <c r="H2696" i="1"/>
  <c r="F2696" i="1"/>
  <c r="E2696" i="1"/>
  <c r="A2696" i="1"/>
  <c r="H2695" i="1"/>
  <c r="F2695" i="1"/>
  <c r="E2695" i="1"/>
  <c r="A2695" i="1"/>
  <c r="H2694" i="1"/>
  <c r="F2694" i="1"/>
  <c r="E2694" i="1"/>
  <c r="A2694" i="1"/>
  <c r="H2693" i="1"/>
  <c r="F2693" i="1"/>
  <c r="E2693" i="1"/>
  <c r="A2693" i="1"/>
  <c r="H2692" i="1"/>
  <c r="F2692" i="1"/>
  <c r="E2692" i="1"/>
  <c r="A2692" i="1"/>
  <c r="H2691" i="1"/>
  <c r="F2691" i="1"/>
  <c r="E2691" i="1"/>
  <c r="A2691" i="1"/>
  <c r="H2690" i="1"/>
  <c r="F2690" i="1"/>
  <c r="E2690" i="1"/>
  <c r="A2690" i="1"/>
  <c r="H2689" i="1"/>
  <c r="F2689" i="1"/>
  <c r="E2689" i="1"/>
  <c r="A2689" i="1"/>
  <c r="H2688" i="1"/>
  <c r="F2688" i="1"/>
  <c r="E2688" i="1"/>
  <c r="A2688" i="1"/>
  <c r="H2687" i="1"/>
  <c r="F2687" i="1"/>
  <c r="E2687" i="1"/>
  <c r="A2687" i="1"/>
  <c r="H2686" i="1"/>
  <c r="F2686" i="1"/>
  <c r="E2686" i="1"/>
  <c r="A2686" i="1"/>
  <c r="H2685" i="1"/>
  <c r="F2685" i="1"/>
  <c r="E2685" i="1"/>
  <c r="A2685" i="1"/>
  <c r="H2684" i="1"/>
  <c r="F2684" i="1"/>
  <c r="E2684" i="1"/>
  <c r="A2684" i="1"/>
  <c r="H2683" i="1"/>
  <c r="F2683" i="1"/>
  <c r="E2683" i="1"/>
  <c r="A2683" i="1"/>
  <c r="H2682" i="1"/>
  <c r="F2682" i="1"/>
  <c r="E2682" i="1"/>
  <c r="A2682" i="1"/>
  <c r="H2681" i="1"/>
  <c r="F2681" i="1"/>
  <c r="E2681" i="1"/>
  <c r="A2681" i="1"/>
  <c r="H2680" i="1"/>
  <c r="F2680" i="1"/>
  <c r="E2680" i="1"/>
  <c r="A2680" i="1"/>
  <c r="H2679" i="1"/>
  <c r="F2679" i="1"/>
  <c r="E2679" i="1"/>
  <c r="A2679" i="1"/>
  <c r="H2678" i="1"/>
  <c r="F2678" i="1"/>
  <c r="E2678" i="1"/>
  <c r="A2678" i="1"/>
  <c r="H2677" i="1"/>
  <c r="F2677" i="1"/>
  <c r="E2677" i="1"/>
  <c r="A2677" i="1"/>
  <c r="H2676" i="1"/>
  <c r="F2676" i="1"/>
  <c r="E2676" i="1"/>
  <c r="A2676" i="1"/>
  <c r="H2675" i="1"/>
  <c r="F2675" i="1"/>
  <c r="E2675" i="1"/>
  <c r="A2675" i="1"/>
  <c r="H2674" i="1"/>
  <c r="F2674" i="1"/>
  <c r="E2674" i="1"/>
  <c r="A2674" i="1"/>
  <c r="H2673" i="1"/>
  <c r="F2673" i="1"/>
  <c r="E2673" i="1"/>
  <c r="A2673" i="1"/>
  <c r="H2672" i="1"/>
  <c r="F2672" i="1"/>
  <c r="E2672" i="1"/>
  <c r="A2672" i="1"/>
  <c r="H2671" i="1"/>
  <c r="F2671" i="1"/>
  <c r="E2671" i="1"/>
  <c r="A2671" i="1"/>
  <c r="H2670" i="1"/>
  <c r="F2670" i="1"/>
  <c r="E2670" i="1"/>
  <c r="A2670" i="1"/>
  <c r="H2669" i="1"/>
  <c r="F2669" i="1"/>
  <c r="E2669" i="1"/>
  <c r="A2669" i="1"/>
  <c r="H2668" i="1"/>
  <c r="F2668" i="1"/>
  <c r="E2668" i="1"/>
  <c r="A2668" i="1"/>
  <c r="H2667" i="1"/>
  <c r="F2667" i="1"/>
  <c r="E2667" i="1"/>
  <c r="A2667" i="1"/>
  <c r="H2666" i="1"/>
  <c r="F2666" i="1"/>
  <c r="E2666" i="1"/>
  <c r="A2666" i="1"/>
  <c r="H2665" i="1"/>
  <c r="F2665" i="1"/>
  <c r="E2665" i="1"/>
  <c r="A2665" i="1"/>
  <c r="H2664" i="1"/>
  <c r="F2664" i="1"/>
  <c r="E2664" i="1"/>
  <c r="A2664" i="1"/>
  <c r="H2663" i="1"/>
  <c r="F2663" i="1"/>
  <c r="E2663" i="1"/>
  <c r="A2663" i="1"/>
  <c r="H2662" i="1"/>
  <c r="F2662" i="1"/>
  <c r="E2662" i="1"/>
  <c r="A2662" i="1"/>
  <c r="H2661" i="1"/>
  <c r="F2661" i="1"/>
  <c r="E2661" i="1"/>
  <c r="A2661" i="1"/>
  <c r="H2660" i="1"/>
  <c r="F2660" i="1"/>
  <c r="E2660" i="1"/>
  <c r="A2660" i="1"/>
  <c r="H2659" i="1"/>
  <c r="F2659" i="1"/>
  <c r="E2659" i="1"/>
  <c r="A2659" i="1"/>
  <c r="H2658" i="1"/>
  <c r="F2658" i="1"/>
  <c r="E2658" i="1"/>
  <c r="A2658" i="1"/>
  <c r="H2657" i="1"/>
  <c r="F2657" i="1"/>
  <c r="E2657" i="1"/>
  <c r="A2657" i="1"/>
  <c r="H2656" i="1"/>
  <c r="F2656" i="1"/>
  <c r="E2656" i="1"/>
  <c r="A2656" i="1"/>
  <c r="H2655" i="1"/>
  <c r="F2655" i="1"/>
  <c r="E2655" i="1"/>
  <c r="A2655" i="1"/>
  <c r="H2654" i="1"/>
  <c r="F2654" i="1"/>
  <c r="E2654" i="1"/>
  <c r="A2654" i="1"/>
  <c r="H2653" i="1"/>
  <c r="F2653" i="1"/>
  <c r="E2653" i="1"/>
  <c r="A2653" i="1"/>
  <c r="H2652" i="1"/>
  <c r="F2652" i="1"/>
  <c r="E2652" i="1"/>
  <c r="A2652" i="1"/>
  <c r="H2651" i="1"/>
  <c r="F2651" i="1"/>
  <c r="E2651" i="1"/>
  <c r="A2651" i="1"/>
  <c r="H2650" i="1"/>
  <c r="F2650" i="1"/>
  <c r="E2650" i="1"/>
  <c r="A2650" i="1"/>
  <c r="H2649" i="1"/>
  <c r="F2649" i="1"/>
  <c r="E2649" i="1"/>
  <c r="A2649" i="1"/>
  <c r="H2648" i="1"/>
  <c r="F2648" i="1"/>
  <c r="E2648" i="1"/>
  <c r="A2648" i="1"/>
  <c r="H2647" i="1"/>
  <c r="F2647" i="1"/>
  <c r="E2647" i="1"/>
  <c r="A2647" i="1"/>
  <c r="H2646" i="1"/>
  <c r="F2646" i="1"/>
  <c r="E2646" i="1"/>
  <c r="A2646" i="1"/>
  <c r="H2645" i="1"/>
  <c r="F2645" i="1"/>
  <c r="E2645" i="1"/>
  <c r="A2645" i="1"/>
  <c r="H2644" i="1"/>
  <c r="F2644" i="1"/>
  <c r="E2644" i="1"/>
  <c r="A2644" i="1"/>
  <c r="H2643" i="1"/>
  <c r="F2643" i="1"/>
  <c r="E2643" i="1"/>
  <c r="A2643" i="1"/>
  <c r="H2642" i="1"/>
  <c r="F2642" i="1"/>
  <c r="E2642" i="1"/>
  <c r="A2642" i="1"/>
  <c r="H2641" i="1"/>
  <c r="F2641" i="1"/>
  <c r="E2641" i="1"/>
  <c r="A2641" i="1"/>
  <c r="H2640" i="1"/>
  <c r="F2640" i="1"/>
  <c r="E2640" i="1"/>
  <c r="A2640" i="1"/>
  <c r="H2639" i="1"/>
  <c r="F2639" i="1"/>
  <c r="E2639" i="1"/>
  <c r="A2639" i="1"/>
  <c r="H2638" i="1"/>
  <c r="F2638" i="1"/>
  <c r="E2638" i="1"/>
  <c r="A2638" i="1"/>
  <c r="H2637" i="1"/>
  <c r="F2637" i="1"/>
  <c r="E2637" i="1"/>
  <c r="A2637" i="1"/>
  <c r="H2636" i="1"/>
  <c r="F2636" i="1"/>
  <c r="E2636" i="1"/>
  <c r="A2636" i="1"/>
  <c r="H2635" i="1"/>
  <c r="F2635" i="1"/>
  <c r="E2635" i="1"/>
  <c r="A2635" i="1"/>
  <c r="H2634" i="1"/>
  <c r="F2634" i="1"/>
  <c r="E2634" i="1"/>
  <c r="A2634" i="1"/>
  <c r="H2633" i="1"/>
  <c r="F2633" i="1"/>
  <c r="E2633" i="1"/>
  <c r="A2633" i="1"/>
  <c r="H2632" i="1"/>
  <c r="F2632" i="1"/>
  <c r="E2632" i="1"/>
  <c r="A2632" i="1"/>
  <c r="H2631" i="1"/>
  <c r="F2631" i="1"/>
  <c r="E2631" i="1"/>
  <c r="A2631" i="1"/>
  <c r="H2630" i="1"/>
  <c r="F2630" i="1"/>
  <c r="E2630" i="1"/>
  <c r="A2630" i="1"/>
  <c r="H2629" i="1"/>
  <c r="F2629" i="1"/>
  <c r="E2629" i="1"/>
  <c r="A2629" i="1"/>
  <c r="H2628" i="1"/>
  <c r="F2628" i="1"/>
  <c r="E2628" i="1"/>
  <c r="A2628" i="1"/>
  <c r="H2627" i="1"/>
  <c r="F2627" i="1"/>
  <c r="E2627" i="1"/>
  <c r="A2627" i="1"/>
  <c r="H2626" i="1"/>
  <c r="F2626" i="1"/>
  <c r="E2626" i="1"/>
  <c r="A2626" i="1"/>
  <c r="H2625" i="1"/>
  <c r="F2625" i="1"/>
  <c r="E2625" i="1"/>
  <c r="A2625" i="1"/>
  <c r="H2624" i="1"/>
  <c r="F2624" i="1"/>
  <c r="E2624" i="1"/>
  <c r="A2624" i="1"/>
  <c r="H2623" i="1"/>
  <c r="F2623" i="1"/>
  <c r="E2623" i="1"/>
  <c r="A2623" i="1"/>
  <c r="H2622" i="1"/>
  <c r="F2622" i="1"/>
  <c r="E2622" i="1"/>
  <c r="A2622" i="1"/>
  <c r="H2621" i="1"/>
  <c r="F2621" i="1"/>
  <c r="E2621" i="1"/>
  <c r="A2621" i="1"/>
  <c r="H2620" i="1"/>
  <c r="F2620" i="1"/>
  <c r="E2620" i="1"/>
  <c r="A2620" i="1"/>
  <c r="H2619" i="1"/>
  <c r="F2619" i="1"/>
  <c r="E2619" i="1"/>
  <c r="A2619" i="1"/>
  <c r="H2618" i="1"/>
  <c r="F2618" i="1"/>
  <c r="E2618" i="1"/>
  <c r="A2618" i="1"/>
  <c r="H2617" i="1"/>
  <c r="F2617" i="1"/>
  <c r="E2617" i="1"/>
  <c r="A2617" i="1"/>
  <c r="H2616" i="1"/>
  <c r="F2616" i="1"/>
  <c r="E2616" i="1"/>
  <c r="A2616" i="1"/>
  <c r="H2615" i="1"/>
  <c r="F2615" i="1"/>
  <c r="E2615" i="1"/>
  <c r="A2615" i="1"/>
  <c r="H2614" i="1"/>
  <c r="F2614" i="1"/>
  <c r="E2614" i="1"/>
  <c r="A2614" i="1"/>
  <c r="H2613" i="1"/>
  <c r="F2613" i="1"/>
  <c r="E2613" i="1"/>
  <c r="A2613" i="1"/>
  <c r="H2612" i="1"/>
  <c r="F2612" i="1"/>
  <c r="E2612" i="1"/>
  <c r="A2612" i="1"/>
  <c r="H2611" i="1"/>
  <c r="F2611" i="1"/>
  <c r="E2611" i="1"/>
  <c r="A2611" i="1"/>
  <c r="H2610" i="1"/>
  <c r="F2610" i="1"/>
  <c r="E2610" i="1"/>
  <c r="A2610" i="1"/>
  <c r="H2609" i="1"/>
  <c r="F2609" i="1"/>
  <c r="E2609" i="1"/>
  <c r="A2609" i="1"/>
  <c r="H2608" i="1"/>
  <c r="F2608" i="1"/>
  <c r="E2608" i="1"/>
  <c r="A2608" i="1"/>
  <c r="H2607" i="1"/>
  <c r="F2607" i="1"/>
  <c r="E2607" i="1"/>
  <c r="A2607" i="1"/>
  <c r="H2606" i="1"/>
  <c r="F2606" i="1"/>
  <c r="E2606" i="1"/>
  <c r="A2606" i="1"/>
  <c r="H2605" i="1"/>
  <c r="F2605" i="1"/>
  <c r="E2605" i="1"/>
  <c r="A2605" i="1"/>
  <c r="H2604" i="1"/>
  <c r="F2604" i="1"/>
  <c r="E2604" i="1"/>
  <c r="A2604" i="1"/>
  <c r="H2603" i="1"/>
  <c r="F2603" i="1"/>
  <c r="E2603" i="1"/>
  <c r="A2603" i="1"/>
  <c r="H2602" i="1"/>
  <c r="F2602" i="1"/>
  <c r="E2602" i="1"/>
  <c r="A2602" i="1"/>
  <c r="H2601" i="1"/>
  <c r="F2601" i="1"/>
  <c r="E2601" i="1"/>
  <c r="A2601" i="1"/>
  <c r="H2600" i="1"/>
  <c r="F2600" i="1"/>
  <c r="E2600" i="1"/>
  <c r="A2600" i="1"/>
  <c r="H2599" i="1"/>
  <c r="F2599" i="1"/>
  <c r="E2599" i="1"/>
  <c r="A2599" i="1"/>
  <c r="H2598" i="1"/>
  <c r="F2598" i="1"/>
  <c r="E2598" i="1"/>
  <c r="A2598" i="1"/>
  <c r="H2597" i="1"/>
  <c r="F2597" i="1"/>
  <c r="E2597" i="1"/>
  <c r="A2597" i="1"/>
  <c r="H2596" i="1"/>
  <c r="F2596" i="1"/>
  <c r="E2596" i="1"/>
  <c r="A2596" i="1"/>
  <c r="H2595" i="1"/>
  <c r="F2595" i="1"/>
  <c r="E2595" i="1"/>
  <c r="A2595" i="1"/>
  <c r="H2594" i="1"/>
  <c r="F2594" i="1"/>
  <c r="E2594" i="1"/>
  <c r="A2594" i="1"/>
  <c r="H2593" i="1"/>
  <c r="F2593" i="1"/>
  <c r="E2593" i="1"/>
  <c r="A2593" i="1"/>
  <c r="H2592" i="1"/>
  <c r="F2592" i="1"/>
  <c r="E2592" i="1"/>
  <c r="A2592" i="1"/>
  <c r="H2591" i="1"/>
  <c r="F2591" i="1"/>
  <c r="E2591" i="1"/>
  <c r="A2591" i="1"/>
  <c r="H2590" i="1"/>
  <c r="F2590" i="1"/>
  <c r="E2590" i="1"/>
  <c r="A2590" i="1"/>
  <c r="H2589" i="1"/>
  <c r="F2589" i="1"/>
  <c r="E2589" i="1"/>
  <c r="A2589" i="1"/>
  <c r="H2588" i="1"/>
  <c r="F2588" i="1"/>
  <c r="E2588" i="1"/>
  <c r="A2588" i="1"/>
  <c r="H2587" i="1"/>
  <c r="F2587" i="1"/>
  <c r="E2587" i="1"/>
  <c r="A2587" i="1"/>
  <c r="H2586" i="1"/>
  <c r="F2586" i="1"/>
  <c r="E2586" i="1"/>
  <c r="A2586" i="1"/>
  <c r="H2585" i="1"/>
  <c r="F2585" i="1"/>
  <c r="E2585" i="1"/>
  <c r="A2585" i="1"/>
  <c r="H2584" i="1"/>
  <c r="F2584" i="1"/>
  <c r="E2584" i="1"/>
  <c r="A2584" i="1"/>
  <c r="H2583" i="1"/>
  <c r="F2583" i="1"/>
  <c r="E2583" i="1"/>
  <c r="A2583" i="1"/>
  <c r="H2582" i="1"/>
  <c r="F2582" i="1"/>
  <c r="E2582" i="1"/>
  <c r="A2582" i="1"/>
  <c r="H2581" i="1"/>
  <c r="F2581" i="1"/>
  <c r="E2581" i="1"/>
  <c r="A2581" i="1"/>
  <c r="H2580" i="1"/>
  <c r="F2580" i="1"/>
  <c r="E2580" i="1"/>
  <c r="A2580" i="1"/>
  <c r="H2579" i="1"/>
  <c r="F2579" i="1"/>
  <c r="E2579" i="1"/>
  <c r="A2579" i="1"/>
  <c r="H2578" i="1"/>
  <c r="F2578" i="1"/>
  <c r="E2578" i="1"/>
  <c r="A2578" i="1"/>
  <c r="H2577" i="1"/>
  <c r="F2577" i="1"/>
  <c r="E2577" i="1"/>
  <c r="A2577" i="1"/>
  <c r="H2576" i="1"/>
  <c r="F2576" i="1"/>
  <c r="E2576" i="1"/>
  <c r="A2576" i="1"/>
  <c r="H2575" i="1"/>
  <c r="F2575" i="1"/>
  <c r="E2575" i="1"/>
  <c r="A2575" i="1"/>
  <c r="H2574" i="1"/>
  <c r="F2574" i="1"/>
  <c r="E2574" i="1"/>
  <c r="A2574" i="1"/>
  <c r="H2573" i="1"/>
  <c r="F2573" i="1"/>
  <c r="E2573" i="1"/>
  <c r="A2573" i="1"/>
  <c r="H2572" i="1"/>
  <c r="F2572" i="1"/>
  <c r="E2572" i="1"/>
  <c r="A2572" i="1"/>
  <c r="H2571" i="1"/>
  <c r="F2571" i="1"/>
  <c r="E2571" i="1"/>
  <c r="A2571" i="1"/>
  <c r="H2570" i="1"/>
  <c r="F2570" i="1"/>
  <c r="E2570" i="1"/>
  <c r="A2570" i="1"/>
  <c r="H2569" i="1"/>
  <c r="F2569" i="1"/>
  <c r="E2569" i="1"/>
  <c r="A2569" i="1"/>
  <c r="H2568" i="1"/>
  <c r="F2568" i="1"/>
  <c r="E2568" i="1"/>
  <c r="A2568" i="1"/>
  <c r="H2567" i="1"/>
  <c r="F2567" i="1"/>
  <c r="E2567" i="1"/>
  <c r="A2567" i="1"/>
  <c r="H2566" i="1"/>
  <c r="F2566" i="1"/>
  <c r="E2566" i="1"/>
  <c r="A2566" i="1"/>
  <c r="H2565" i="1"/>
  <c r="F2565" i="1"/>
  <c r="E2565" i="1"/>
  <c r="A2565" i="1"/>
  <c r="H2564" i="1"/>
  <c r="F2564" i="1"/>
  <c r="E2564" i="1"/>
  <c r="A2564" i="1"/>
  <c r="H2563" i="1"/>
  <c r="F2563" i="1"/>
  <c r="E2563" i="1"/>
  <c r="A2563" i="1"/>
  <c r="H2562" i="1"/>
  <c r="F2562" i="1"/>
  <c r="E2562" i="1"/>
  <c r="A2562" i="1"/>
  <c r="H2561" i="1"/>
  <c r="F2561" i="1"/>
  <c r="E2561" i="1"/>
  <c r="A2561" i="1"/>
  <c r="H2560" i="1"/>
  <c r="F2560" i="1"/>
  <c r="E2560" i="1"/>
  <c r="A2560" i="1"/>
  <c r="H2559" i="1"/>
  <c r="F2559" i="1"/>
  <c r="E2559" i="1"/>
  <c r="A2559" i="1"/>
  <c r="H2558" i="1"/>
  <c r="F2558" i="1"/>
  <c r="E2558" i="1"/>
  <c r="A2558" i="1"/>
  <c r="H2557" i="1"/>
  <c r="F2557" i="1"/>
  <c r="E2557" i="1"/>
  <c r="A2557" i="1"/>
  <c r="H2556" i="1"/>
  <c r="F2556" i="1"/>
  <c r="E2556" i="1"/>
  <c r="A2556" i="1"/>
  <c r="H2555" i="1"/>
  <c r="F2555" i="1"/>
  <c r="E2555" i="1"/>
  <c r="A2555" i="1"/>
  <c r="H2554" i="1"/>
  <c r="F2554" i="1"/>
  <c r="E2554" i="1"/>
  <c r="A2554" i="1"/>
  <c r="H2553" i="1"/>
  <c r="F2553" i="1"/>
  <c r="E2553" i="1"/>
  <c r="A2553" i="1"/>
  <c r="H2552" i="1"/>
  <c r="F2552" i="1"/>
  <c r="E2552" i="1"/>
  <c r="A2552" i="1"/>
  <c r="H2551" i="1"/>
  <c r="F2551" i="1"/>
  <c r="E2551" i="1"/>
  <c r="A2551" i="1"/>
  <c r="H2550" i="1"/>
  <c r="F2550" i="1"/>
  <c r="E2550" i="1"/>
  <c r="A2550" i="1"/>
  <c r="H2549" i="1"/>
  <c r="F2549" i="1"/>
  <c r="E2549" i="1"/>
  <c r="A2549" i="1"/>
  <c r="H2548" i="1"/>
  <c r="F2548" i="1"/>
  <c r="E2548" i="1"/>
  <c r="A2548" i="1"/>
  <c r="H2547" i="1"/>
  <c r="F2547" i="1"/>
  <c r="E2547" i="1"/>
  <c r="A2547" i="1"/>
  <c r="H2546" i="1"/>
  <c r="F2546" i="1"/>
  <c r="E2546" i="1"/>
  <c r="A2546" i="1"/>
  <c r="H2545" i="1"/>
  <c r="F2545" i="1"/>
  <c r="E2545" i="1"/>
  <c r="A2545" i="1"/>
  <c r="H2544" i="1"/>
  <c r="F2544" i="1"/>
  <c r="E2544" i="1"/>
  <c r="A2544" i="1"/>
  <c r="H2543" i="1"/>
  <c r="F2543" i="1"/>
  <c r="E2543" i="1"/>
  <c r="A2543" i="1"/>
  <c r="H2542" i="1"/>
  <c r="F2542" i="1"/>
  <c r="E2542" i="1"/>
  <c r="A2542" i="1"/>
  <c r="H2541" i="1"/>
  <c r="F2541" i="1"/>
  <c r="E2541" i="1"/>
  <c r="A2541" i="1"/>
  <c r="H2540" i="1"/>
  <c r="F2540" i="1"/>
  <c r="E2540" i="1"/>
  <c r="A2540" i="1"/>
  <c r="H2539" i="1"/>
  <c r="F2539" i="1"/>
  <c r="E2539" i="1"/>
  <c r="A2539" i="1"/>
  <c r="H2538" i="1"/>
  <c r="F2538" i="1"/>
  <c r="E2538" i="1"/>
  <c r="A2538" i="1"/>
  <c r="H2537" i="1"/>
  <c r="F2537" i="1"/>
  <c r="E2537" i="1"/>
  <c r="A2537" i="1"/>
  <c r="H2536" i="1"/>
  <c r="F2536" i="1"/>
  <c r="E2536" i="1"/>
  <c r="A2536" i="1"/>
  <c r="H2535" i="1"/>
  <c r="F2535" i="1"/>
  <c r="E2535" i="1"/>
  <c r="A2535" i="1"/>
  <c r="H2534" i="1"/>
  <c r="F2534" i="1"/>
  <c r="E2534" i="1"/>
  <c r="A2534" i="1"/>
  <c r="H2533" i="1"/>
  <c r="F2533" i="1"/>
  <c r="E2533" i="1"/>
  <c r="A2533" i="1"/>
  <c r="H2532" i="1"/>
  <c r="F2532" i="1"/>
  <c r="E2532" i="1"/>
  <c r="A2532" i="1"/>
  <c r="H2531" i="1"/>
  <c r="F2531" i="1"/>
  <c r="E2531" i="1"/>
  <c r="A2531" i="1"/>
  <c r="H2530" i="1"/>
  <c r="F2530" i="1"/>
  <c r="E2530" i="1"/>
  <c r="A2530" i="1"/>
  <c r="H2529" i="1"/>
  <c r="F2529" i="1"/>
  <c r="E2529" i="1"/>
  <c r="A2529" i="1"/>
  <c r="H2528" i="1"/>
  <c r="F2528" i="1"/>
  <c r="E2528" i="1"/>
  <c r="A2528" i="1"/>
  <c r="H2527" i="1"/>
  <c r="F2527" i="1"/>
  <c r="E2527" i="1"/>
  <c r="A2527" i="1"/>
  <c r="H2526" i="1"/>
  <c r="F2526" i="1"/>
  <c r="E2526" i="1"/>
  <c r="A2526" i="1"/>
  <c r="H2525" i="1"/>
  <c r="F2525" i="1"/>
  <c r="E2525" i="1"/>
  <c r="A2525" i="1"/>
  <c r="H2524" i="1"/>
  <c r="F2524" i="1"/>
  <c r="E2524" i="1"/>
  <c r="A2524" i="1"/>
  <c r="H2523" i="1"/>
  <c r="F2523" i="1"/>
  <c r="E2523" i="1"/>
  <c r="A2523" i="1"/>
  <c r="H2522" i="1"/>
  <c r="F2522" i="1"/>
  <c r="E2522" i="1"/>
  <c r="A2522" i="1"/>
  <c r="H2521" i="1"/>
  <c r="F2521" i="1"/>
  <c r="E2521" i="1"/>
  <c r="A2521" i="1"/>
  <c r="H2520" i="1"/>
  <c r="F2520" i="1"/>
  <c r="E2520" i="1"/>
  <c r="A2520" i="1"/>
  <c r="H2519" i="1"/>
  <c r="F2519" i="1"/>
  <c r="E2519" i="1"/>
  <c r="A2519" i="1"/>
  <c r="H2518" i="1"/>
  <c r="F2518" i="1"/>
  <c r="E2518" i="1"/>
  <c r="A2518" i="1"/>
  <c r="H2517" i="1"/>
  <c r="F2517" i="1"/>
  <c r="E2517" i="1"/>
  <c r="A2517" i="1"/>
  <c r="H2516" i="1"/>
  <c r="F2516" i="1"/>
  <c r="E2516" i="1"/>
  <c r="A2516" i="1"/>
  <c r="H2515" i="1"/>
  <c r="F2515" i="1"/>
  <c r="E2515" i="1"/>
  <c r="A2515" i="1"/>
  <c r="H2514" i="1"/>
  <c r="F2514" i="1"/>
  <c r="E2514" i="1"/>
  <c r="A2514" i="1"/>
  <c r="H2513" i="1"/>
  <c r="F2513" i="1"/>
  <c r="E2513" i="1"/>
  <c r="A2513" i="1"/>
  <c r="H2512" i="1"/>
  <c r="F2512" i="1"/>
  <c r="E2512" i="1"/>
  <c r="A2512" i="1"/>
  <c r="H2511" i="1"/>
  <c r="F2511" i="1"/>
  <c r="E2511" i="1"/>
  <c r="A2511" i="1"/>
  <c r="H2510" i="1"/>
  <c r="F2510" i="1"/>
  <c r="E2510" i="1"/>
  <c r="A2510" i="1"/>
  <c r="H2509" i="1"/>
  <c r="F2509" i="1"/>
  <c r="E2509" i="1"/>
  <c r="A2509" i="1"/>
  <c r="H2508" i="1"/>
  <c r="F2508" i="1"/>
  <c r="E2508" i="1"/>
  <c r="A2508" i="1"/>
  <c r="H2507" i="1"/>
  <c r="F2507" i="1"/>
  <c r="E2507" i="1"/>
  <c r="A2507" i="1"/>
  <c r="H2506" i="1"/>
  <c r="F2506" i="1"/>
  <c r="E2506" i="1"/>
  <c r="A2506" i="1"/>
  <c r="H2505" i="1"/>
  <c r="F2505" i="1"/>
  <c r="E2505" i="1"/>
  <c r="A2505" i="1"/>
  <c r="H2504" i="1"/>
  <c r="F2504" i="1"/>
  <c r="E2504" i="1"/>
  <c r="A2504" i="1"/>
  <c r="H2503" i="1"/>
  <c r="F2503" i="1"/>
  <c r="E2503" i="1"/>
  <c r="A2503" i="1"/>
  <c r="H2502" i="1"/>
  <c r="F2502" i="1"/>
  <c r="E2502" i="1"/>
  <c r="A2502" i="1"/>
  <c r="H2501" i="1"/>
  <c r="F2501" i="1"/>
  <c r="E2501" i="1"/>
  <c r="A2501" i="1"/>
  <c r="H2500" i="1"/>
  <c r="F2500" i="1"/>
  <c r="E2500" i="1"/>
  <c r="A2500" i="1"/>
  <c r="H2499" i="1"/>
  <c r="F2499" i="1"/>
  <c r="E2499" i="1"/>
  <c r="A2499" i="1"/>
  <c r="H2498" i="1"/>
  <c r="F2498" i="1"/>
  <c r="E2498" i="1"/>
  <c r="A2498" i="1"/>
  <c r="H2497" i="1"/>
  <c r="F2497" i="1"/>
  <c r="E2497" i="1"/>
  <c r="A2497" i="1"/>
  <c r="H2496" i="1"/>
  <c r="F2496" i="1"/>
  <c r="E2496" i="1"/>
  <c r="A2496" i="1"/>
  <c r="H2495" i="1"/>
  <c r="F2495" i="1"/>
  <c r="E2495" i="1"/>
  <c r="A2495" i="1"/>
  <c r="H2494" i="1"/>
  <c r="F2494" i="1"/>
  <c r="E2494" i="1"/>
  <c r="A2494" i="1"/>
  <c r="H2493" i="1"/>
  <c r="F2493" i="1"/>
  <c r="E2493" i="1"/>
  <c r="A2493" i="1"/>
  <c r="H2492" i="1"/>
  <c r="F2492" i="1"/>
  <c r="E2492" i="1"/>
  <c r="A2492" i="1"/>
  <c r="H2491" i="1"/>
  <c r="F2491" i="1"/>
  <c r="E2491" i="1"/>
  <c r="A2491" i="1"/>
  <c r="H2490" i="1"/>
  <c r="F2490" i="1"/>
  <c r="E2490" i="1"/>
  <c r="A2490" i="1"/>
  <c r="H2489" i="1"/>
  <c r="F2489" i="1"/>
  <c r="E2489" i="1"/>
  <c r="A2489" i="1"/>
  <c r="H2488" i="1"/>
  <c r="F2488" i="1"/>
  <c r="E2488" i="1"/>
  <c r="A2488" i="1"/>
  <c r="H2487" i="1"/>
  <c r="F2487" i="1"/>
  <c r="E2487" i="1"/>
  <c r="A2487" i="1"/>
  <c r="H2486" i="1"/>
  <c r="F2486" i="1"/>
  <c r="E2486" i="1"/>
  <c r="A2486" i="1"/>
  <c r="H2485" i="1"/>
  <c r="F2485" i="1"/>
  <c r="E2485" i="1"/>
  <c r="A2485" i="1"/>
  <c r="H2484" i="1"/>
  <c r="F2484" i="1"/>
  <c r="E2484" i="1"/>
  <c r="A2484" i="1"/>
  <c r="H2483" i="1"/>
  <c r="F2483" i="1"/>
  <c r="E2483" i="1"/>
  <c r="A2483" i="1"/>
  <c r="H2482" i="1"/>
  <c r="F2482" i="1"/>
  <c r="E2482" i="1"/>
  <c r="A2482" i="1"/>
  <c r="H2481" i="1"/>
  <c r="F2481" i="1"/>
  <c r="E2481" i="1"/>
  <c r="A2481" i="1"/>
  <c r="H2480" i="1"/>
  <c r="F2480" i="1"/>
  <c r="E2480" i="1"/>
  <c r="A2480" i="1"/>
  <c r="H2479" i="1"/>
  <c r="F2479" i="1"/>
  <c r="E2479" i="1"/>
  <c r="A2479" i="1"/>
  <c r="H2478" i="1"/>
  <c r="F2478" i="1"/>
  <c r="E2478" i="1"/>
  <c r="A2478" i="1"/>
  <c r="H2477" i="1"/>
  <c r="F2477" i="1"/>
  <c r="E2477" i="1"/>
  <c r="A2477" i="1"/>
  <c r="H2476" i="1"/>
  <c r="F2476" i="1"/>
  <c r="E2476" i="1"/>
  <c r="A2476" i="1"/>
  <c r="H2475" i="1"/>
  <c r="F2475" i="1"/>
  <c r="E2475" i="1"/>
  <c r="A2475" i="1"/>
  <c r="H2474" i="1"/>
  <c r="F2474" i="1"/>
  <c r="E2474" i="1"/>
  <c r="A2474" i="1"/>
  <c r="H2473" i="1"/>
  <c r="F2473" i="1"/>
  <c r="E2473" i="1"/>
  <c r="A2473" i="1"/>
  <c r="H2472" i="1"/>
  <c r="F2472" i="1"/>
  <c r="E2472" i="1"/>
  <c r="A2472" i="1"/>
  <c r="H2471" i="1"/>
  <c r="F2471" i="1"/>
  <c r="E2471" i="1"/>
  <c r="A2471" i="1"/>
  <c r="H2470" i="1"/>
  <c r="F2470" i="1"/>
  <c r="E2470" i="1"/>
  <c r="A2470" i="1"/>
  <c r="H2469" i="1"/>
  <c r="F2469" i="1"/>
  <c r="E2469" i="1"/>
  <c r="A2469" i="1"/>
  <c r="H2468" i="1"/>
  <c r="F2468" i="1"/>
  <c r="E2468" i="1"/>
  <c r="A2468" i="1"/>
  <c r="H2467" i="1"/>
  <c r="F2467" i="1"/>
  <c r="E2467" i="1"/>
  <c r="A2467" i="1"/>
  <c r="H2466" i="1"/>
  <c r="F2466" i="1"/>
  <c r="E2466" i="1"/>
  <c r="A2466" i="1"/>
  <c r="H2465" i="1"/>
  <c r="F2465" i="1"/>
  <c r="E2465" i="1"/>
  <c r="A2465" i="1"/>
  <c r="H2464" i="1"/>
  <c r="F2464" i="1"/>
  <c r="E2464" i="1"/>
  <c r="A2464" i="1"/>
  <c r="H2463" i="1"/>
  <c r="F2463" i="1"/>
  <c r="E2463" i="1"/>
  <c r="A2463" i="1"/>
  <c r="H2462" i="1"/>
  <c r="F2462" i="1"/>
  <c r="E2462" i="1"/>
  <c r="A2462" i="1"/>
  <c r="H2461" i="1"/>
  <c r="F2461" i="1"/>
  <c r="E2461" i="1"/>
  <c r="A2461" i="1"/>
  <c r="H2460" i="1"/>
  <c r="F2460" i="1"/>
  <c r="E2460" i="1"/>
  <c r="A2460" i="1"/>
  <c r="H2459" i="1"/>
  <c r="F2459" i="1"/>
  <c r="E2459" i="1"/>
  <c r="A2459" i="1"/>
  <c r="H2458" i="1"/>
  <c r="F2458" i="1"/>
  <c r="E2458" i="1"/>
  <c r="A2458" i="1"/>
  <c r="H2457" i="1"/>
  <c r="F2457" i="1"/>
  <c r="E2457" i="1"/>
  <c r="A2457" i="1"/>
  <c r="H2456" i="1"/>
  <c r="F2456" i="1"/>
  <c r="E2456" i="1"/>
  <c r="A2456" i="1"/>
  <c r="H2455" i="1"/>
  <c r="F2455" i="1"/>
  <c r="E2455" i="1"/>
  <c r="A2455" i="1"/>
  <c r="H2454" i="1"/>
  <c r="F2454" i="1"/>
  <c r="E2454" i="1"/>
  <c r="A2454" i="1"/>
  <c r="H2453" i="1"/>
  <c r="F2453" i="1"/>
  <c r="E2453" i="1"/>
  <c r="A2453" i="1"/>
  <c r="H2452" i="1"/>
  <c r="F2452" i="1"/>
  <c r="E2452" i="1"/>
  <c r="A2452" i="1"/>
  <c r="H2451" i="1"/>
  <c r="F2451" i="1"/>
  <c r="E2451" i="1"/>
  <c r="A2451" i="1"/>
  <c r="H2450" i="1"/>
  <c r="F2450" i="1"/>
  <c r="E2450" i="1"/>
  <c r="A2450" i="1"/>
  <c r="H2449" i="1"/>
  <c r="F2449" i="1"/>
  <c r="E2449" i="1"/>
  <c r="A2449" i="1"/>
  <c r="H2448" i="1"/>
  <c r="F2448" i="1"/>
  <c r="E2448" i="1"/>
  <c r="A2448" i="1"/>
  <c r="H2447" i="1"/>
  <c r="F2447" i="1"/>
  <c r="E2447" i="1"/>
  <c r="A2447" i="1"/>
  <c r="H2446" i="1"/>
  <c r="F2446" i="1"/>
  <c r="E2446" i="1"/>
  <c r="A2446" i="1"/>
  <c r="H2445" i="1"/>
  <c r="F2445" i="1"/>
  <c r="E2445" i="1"/>
  <c r="A2445" i="1"/>
  <c r="H2444" i="1"/>
  <c r="F2444" i="1"/>
  <c r="E2444" i="1"/>
  <c r="A2444" i="1"/>
  <c r="H2443" i="1"/>
  <c r="F2443" i="1"/>
  <c r="E2443" i="1"/>
  <c r="A2443" i="1"/>
  <c r="H2442" i="1"/>
  <c r="F2442" i="1"/>
  <c r="E2442" i="1"/>
  <c r="A2442" i="1"/>
  <c r="H2441" i="1"/>
  <c r="F2441" i="1"/>
  <c r="E2441" i="1"/>
  <c r="A2441" i="1"/>
  <c r="H2440" i="1"/>
  <c r="F2440" i="1"/>
  <c r="E2440" i="1"/>
  <c r="A2440" i="1"/>
  <c r="H2439" i="1"/>
  <c r="F2439" i="1"/>
  <c r="E2439" i="1"/>
  <c r="A2439" i="1"/>
  <c r="H2438" i="1"/>
  <c r="F2438" i="1"/>
  <c r="E2438" i="1"/>
  <c r="A2438" i="1"/>
  <c r="H2437" i="1"/>
  <c r="F2437" i="1"/>
  <c r="E2437" i="1"/>
  <c r="A2437" i="1"/>
  <c r="H2436" i="1"/>
  <c r="F2436" i="1"/>
  <c r="E2436" i="1"/>
  <c r="A2436" i="1"/>
  <c r="H2435" i="1"/>
  <c r="F2435" i="1"/>
  <c r="E2435" i="1"/>
  <c r="A2435" i="1"/>
  <c r="H2434" i="1"/>
  <c r="F2434" i="1"/>
  <c r="E2434" i="1"/>
  <c r="A2434" i="1"/>
  <c r="H2433" i="1"/>
  <c r="F2433" i="1"/>
  <c r="E2433" i="1"/>
  <c r="A2433" i="1"/>
  <c r="H2432" i="1"/>
  <c r="F2432" i="1"/>
  <c r="E2432" i="1"/>
  <c r="A2432" i="1"/>
  <c r="H2431" i="1"/>
  <c r="F2431" i="1"/>
  <c r="E2431" i="1"/>
  <c r="A2431" i="1"/>
  <c r="H2430" i="1"/>
  <c r="F2430" i="1"/>
  <c r="E2430" i="1"/>
  <c r="A2430" i="1"/>
  <c r="H2429" i="1"/>
  <c r="F2429" i="1"/>
  <c r="E2429" i="1"/>
  <c r="A2429" i="1"/>
  <c r="H2428" i="1"/>
  <c r="F2428" i="1"/>
  <c r="E2428" i="1"/>
  <c r="A2428" i="1"/>
  <c r="H2427" i="1"/>
  <c r="F2427" i="1"/>
  <c r="E2427" i="1"/>
  <c r="A2427" i="1"/>
  <c r="H2426" i="1"/>
  <c r="F2426" i="1"/>
  <c r="E2426" i="1"/>
  <c r="A2426" i="1"/>
  <c r="H2425" i="1"/>
  <c r="F2425" i="1"/>
  <c r="E2425" i="1"/>
  <c r="A2425" i="1"/>
  <c r="H2424" i="1"/>
  <c r="F2424" i="1"/>
  <c r="E2424" i="1"/>
  <c r="A2424" i="1"/>
  <c r="H2423" i="1"/>
  <c r="F2423" i="1"/>
  <c r="E2423" i="1"/>
  <c r="A2423" i="1"/>
  <c r="H2422" i="1"/>
  <c r="F2422" i="1"/>
  <c r="E2422" i="1"/>
  <c r="A2422" i="1"/>
  <c r="H2421" i="1"/>
  <c r="F2421" i="1"/>
  <c r="E2421" i="1"/>
  <c r="A2421" i="1"/>
  <c r="H2420" i="1"/>
  <c r="F2420" i="1"/>
  <c r="E2420" i="1"/>
  <c r="A2420" i="1"/>
  <c r="H2419" i="1"/>
  <c r="F2419" i="1"/>
  <c r="E2419" i="1"/>
  <c r="A2419" i="1"/>
  <c r="H2418" i="1"/>
  <c r="F2418" i="1"/>
  <c r="E2418" i="1"/>
  <c r="A2418" i="1"/>
  <c r="H2417" i="1"/>
  <c r="F2417" i="1"/>
  <c r="E2417" i="1"/>
  <c r="A2417" i="1"/>
  <c r="H2416" i="1"/>
  <c r="F2416" i="1"/>
  <c r="E2416" i="1"/>
  <c r="A2416" i="1"/>
  <c r="H2415" i="1"/>
  <c r="F2415" i="1"/>
  <c r="E2415" i="1"/>
  <c r="A2415" i="1"/>
  <c r="H2414" i="1"/>
  <c r="F2414" i="1"/>
  <c r="E2414" i="1"/>
  <c r="A2414" i="1"/>
  <c r="H2413" i="1"/>
  <c r="F2413" i="1"/>
  <c r="E2413" i="1"/>
  <c r="A2413" i="1"/>
  <c r="H2412" i="1"/>
  <c r="F2412" i="1"/>
  <c r="E2412" i="1"/>
  <c r="A2412" i="1"/>
  <c r="H2411" i="1"/>
  <c r="F2411" i="1"/>
  <c r="E2411" i="1"/>
  <c r="A2411" i="1"/>
  <c r="H2410" i="1"/>
  <c r="F2410" i="1"/>
  <c r="E2410" i="1"/>
  <c r="A2410" i="1"/>
  <c r="H2409" i="1"/>
  <c r="F2409" i="1"/>
  <c r="E2409" i="1"/>
  <c r="A2409" i="1"/>
  <c r="H2408" i="1"/>
  <c r="F2408" i="1"/>
  <c r="E2408" i="1"/>
  <c r="A2408" i="1"/>
  <c r="H2407" i="1"/>
  <c r="F2407" i="1"/>
  <c r="E2407" i="1"/>
  <c r="A2407" i="1"/>
  <c r="H2406" i="1"/>
  <c r="F2406" i="1"/>
  <c r="E2406" i="1"/>
  <c r="A2406" i="1"/>
  <c r="H2405" i="1"/>
  <c r="F2405" i="1"/>
  <c r="E2405" i="1"/>
  <c r="A2405" i="1"/>
  <c r="H2404" i="1"/>
  <c r="F2404" i="1"/>
  <c r="E2404" i="1"/>
  <c r="A2404" i="1"/>
  <c r="H2403" i="1"/>
  <c r="F2403" i="1"/>
  <c r="E2403" i="1"/>
  <c r="A2403" i="1"/>
  <c r="H2402" i="1"/>
  <c r="F2402" i="1"/>
  <c r="E2402" i="1"/>
  <c r="A2402" i="1"/>
  <c r="H2401" i="1"/>
  <c r="F2401" i="1"/>
  <c r="E2401" i="1"/>
  <c r="A2401" i="1"/>
  <c r="H2400" i="1"/>
  <c r="F2400" i="1"/>
  <c r="E2400" i="1"/>
  <c r="A2400" i="1"/>
  <c r="H2399" i="1"/>
  <c r="F2399" i="1"/>
  <c r="E2399" i="1"/>
  <c r="A2399" i="1"/>
  <c r="H2398" i="1"/>
  <c r="F2398" i="1"/>
  <c r="E2398" i="1"/>
  <c r="A2398" i="1"/>
  <c r="H2397" i="1"/>
  <c r="F2397" i="1"/>
  <c r="E2397" i="1"/>
  <c r="A2397" i="1"/>
  <c r="H2396" i="1"/>
  <c r="F2396" i="1"/>
  <c r="E2396" i="1"/>
  <c r="A2396" i="1"/>
  <c r="H2395" i="1"/>
  <c r="F2395" i="1"/>
  <c r="E2395" i="1"/>
  <c r="A2395" i="1"/>
  <c r="H2394" i="1"/>
  <c r="F2394" i="1"/>
  <c r="E2394" i="1"/>
  <c r="A2394" i="1"/>
  <c r="H2393" i="1"/>
  <c r="F2393" i="1"/>
  <c r="E2393" i="1"/>
  <c r="A2393" i="1"/>
  <c r="H2392" i="1"/>
  <c r="F2392" i="1"/>
  <c r="E2392" i="1"/>
  <c r="A2392" i="1"/>
  <c r="H2391" i="1"/>
  <c r="F2391" i="1"/>
  <c r="E2391" i="1"/>
  <c r="A2391" i="1"/>
  <c r="H2390" i="1"/>
  <c r="F2390" i="1"/>
  <c r="E2390" i="1"/>
  <c r="A2390" i="1"/>
  <c r="H2389" i="1"/>
  <c r="F2389" i="1"/>
  <c r="E2389" i="1"/>
  <c r="A2389" i="1"/>
  <c r="H2388" i="1"/>
  <c r="F2388" i="1"/>
  <c r="E2388" i="1"/>
  <c r="A2388" i="1"/>
  <c r="H2387" i="1"/>
  <c r="F2387" i="1"/>
  <c r="E2387" i="1"/>
  <c r="A2387" i="1"/>
  <c r="H2386" i="1"/>
  <c r="F2386" i="1"/>
  <c r="E2386" i="1"/>
  <c r="A2386" i="1"/>
  <c r="H2385" i="1"/>
  <c r="F2385" i="1"/>
  <c r="E2385" i="1"/>
  <c r="A2385" i="1"/>
  <c r="H2384" i="1"/>
  <c r="F2384" i="1"/>
  <c r="E2384" i="1"/>
  <c r="A2384" i="1"/>
  <c r="H2383" i="1"/>
  <c r="F2383" i="1"/>
  <c r="E2383" i="1"/>
  <c r="A2383" i="1"/>
  <c r="H2382" i="1"/>
  <c r="F2382" i="1"/>
  <c r="E2382" i="1"/>
  <c r="A2382" i="1"/>
  <c r="H2381" i="1"/>
  <c r="F2381" i="1"/>
  <c r="E2381" i="1"/>
  <c r="A2381" i="1"/>
  <c r="H2380" i="1"/>
  <c r="F2380" i="1"/>
  <c r="E2380" i="1"/>
  <c r="A2380" i="1"/>
  <c r="H2379" i="1"/>
  <c r="F2379" i="1"/>
  <c r="E2379" i="1"/>
  <c r="A2379" i="1"/>
  <c r="H2378" i="1"/>
  <c r="F2378" i="1"/>
  <c r="E2378" i="1"/>
  <c r="A2378" i="1"/>
  <c r="H2377" i="1"/>
  <c r="F2377" i="1"/>
  <c r="E2377" i="1"/>
  <c r="A2377" i="1"/>
  <c r="H2376" i="1"/>
  <c r="F2376" i="1"/>
  <c r="E2376" i="1"/>
  <c r="A2376" i="1"/>
  <c r="H2375" i="1"/>
  <c r="F2375" i="1"/>
  <c r="E2375" i="1"/>
  <c r="A2375" i="1"/>
  <c r="H2374" i="1"/>
  <c r="F2374" i="1"/>
  <c r="E2374" i="1"/>
  <c r="A2374" i="1"/>
  <c r="H2373" i="1"/>
  <c r="F2373" i="1"/>
  <c r="E2373" i="1"/>
  <c r="A2373" i="1"/>
  <c r="H2372" i="1"/>
  <c r="F2372" i="1"/>
  <c r="E2372" i="1"/>
  <c r="A2372" i="1"/>
  <c r="H2371" i="1"/>
  <c r="F2371" i="1"/>
  <c r="E2371" i="1"/>
  <c r="A2371" i="1"/>
  <c r="H2370" i="1"/>
  <c r="F2370" i="1"/>
  <c r="E2370" i="1"/>
  <c r="A2370" i="1"/>
  <c r="H2369" i="1"/>
  <c r="F2369" i="1"/>
  <c r="E2369" i="1"/>
  <c r="A2369" i="1"/>
  <c r="H2368" i="1"/>
  <c r="F2368" i="1"/>
  <c r="E2368" i="1"/>
  <c r="A2368" i="1"/>
  <c r="H2367" i="1"/>
  <c r="F2367" i="1"/>
  <c r="E2367" i="1"/>
  <c r="A2367" i="1"/>
  <c r="H2366" i="1"/>
  <c r="F2366" i="1"/>
  <c r="E2366" i="1"/>
  <c r="A2366" i="1"/>
  <c r="H2365" i="1"/>
  <c r="F2365" i="1"/>
  <c r="E2365" i="1"/>
  <c r="A2365" i="1"/>
  <c r="H2364" i="1"/>
  <c r="F2364" i="1"/>
  <c r="E2364" i="1"/>
  <c r="A2364" i="1"/>
  <c r="H2363" i="1"/>
  <c r="F2363" i="1"/>
  <c r="E2363" i="1"/>
  <c r="A2363" i="1"/>
  <c r="H2362" i="1"/>
  <c r="F2362" i="1"/>
  <c r="E2362" i="1"/>
  <c r="A2362" i="1"/>
  <c r="H2361" i="1"/>
  <c r="F2361" i="1"/>
  <c r="E2361" i="1"/>
  <c r="A2361" i="1"/>
  <c r="H2360" i="1"/>
  <c r="F2360" i="1"/>
  <c r="E2360" i="1"/>
  <c r="A2360" i="1"/>
  <c r="H2359" i="1"/>
  <c r="F2359" i="1"/>
  <c r="E2359" i="1"/>
  <c r="A2359" i="1"/>
  <c r="H2358" i="1"/>
  <c r="F2358" i="1"/>
  <c r="E2358" i="1"/>
  <c r="A2358" i="1"/>
  <c r="H2357" i="1"/>
  <c r="F2357" i="1"/>
  <c r="E2357" i="1"/>
  <c r="A2357" i="1"/>
  <c r="H2356" i="1"/>
  <c r="F2356" i="1"/>
  <c r="E2356" i="1"/>
  <c r="A2356" i="1"/>
  <c r="H2355" i="1"/>
  <c r="F2355" i="1"/>
  <c r="E2355" i="1"/>
  <c r="A2355" i="1"/>
  <c r="H2354" i="1"/>
  <c r="F2354" i="1"/>
  <c r="E2354" i="1"/>
  <c r="A2354" i="1"/>
  <c r="H2353" i="1"/>
  <c r="F2353" i="1"/>
  <c r="E2353" i="1"/>
  <c r="A2353" i="1"/>
  <c r="H2352" i="1"/>
  <c r="F2352" i="1"/>
  <c r="E2352" i="1"/>
  <c r="A2352" i="1"/>
  <c r="H2351" i="1"/>
  <c r="F2351" i="1"/>
  <c r="E2351" i="1"/>
  <c r="A2351" i="1"/>
  <c r="H2350" i="1"/>
  <c r="F2350" i="1"/>
  <c r="E2350" i="1"/>
  <c r="A2350" i="1"/>
  <c r="H2349" i="1"/>
  <c r="F2349" i="1"/>
  <c r="E2349" i="1"/>
  <c r="A2349" i="1"/>
  <c r="H2348" i="1"/>
  <c r="F2348" i="1"/>
  <c r="E2348" i="1"/>
  <c r="A2348" i="1"/>
  <c r="H2347" i="1"/>
  <c r="F2347" i="1"/>
  <c r="E2347" i="1"/>
  <c r="A2347" i="1"/>
  <c r="H2346" i="1"/>
  <c r="F2346" i="1"/>
  <c r="E2346" i="1"/>
  <c r="A2346" i="1"/>
  <c r="H2345" i="1"/>
  <c r="F2345" i="1"/>
  <c r="E2345" i="1"/>
  <c r="A2345" i="1"/>
  <c r="H2344" i="1"/>
  <c r="F2344" i="1"/>
  <c r="E2344" i="1"/>
  <c r="A2344" i="1"/>
  <c r="H2343" i="1"/>
  <c r="F2343" i="1"/>
  <c r="E2343" i="1"/>
  <c r="A2343" i="1"/>
  <c r="H2342" i="1"/>
  <c r="F2342" i="1"/>
  <c r="E2342" i="1"/>
  <c r="A2342" i="1"/>
  <c r="H2341" i="1"/>
  <c r="F2341" i="1"/>
  <c r="E2341" i="1"/>
  <c r="A2341" i="1"/>
  <c r="H2340" i="1"/>
  <c r="F2340" i="1"/>
  <c r="E2340" i="1"/>
  <c r="A2340" i="1"/>
  <c r="H2339" i="1"/>
  <c r="F2339" i="1"/>
  <c r="E2339" i="1"/>
  <c r="A2339" i="1"/>
  <c r="H2338" i="1"/>
  <c r="F2338" i="1"/>
  <c r="E2338" i="1"/>
  <c r="A2338" i="1"/>
  <c r="H2337" i="1"/>
  <c r="F2337" i="1"/>
  <c r="E2337" i="1"/>
  <c r="A2337" i="1"/>
  <c r="H2336" i="1"/>
  <c r="F2336" i="1"/>
  <c r="E2336" i="1"/>
  <c r="A2336" i="1"/>
  <c r="H2335" i="1"/>
  <c r="F2335" i="1"/>
  <c r="E2335" i="1"/>
  <c r="A2335" i="1"/>
  <c r="H2334" i="1"/>
  <c r="F2334" i="1"/>
  <c r="E2334" i="1"/>
  <c r="A2334" i="1"/>
  <c r="H2333" i="1"/>
  <c r="F2333" i="1"/>
  <c r="E2333" i="1"/>
  <c r="A2333" i="1"/>
  <c r="H2332" i="1"/>
  <c r="F2332" i="1"/>
  <c r="E2332" i="1"/>
  <c r="A2332" i="1"/>
  <c r="H2331" i="1"/>
  <c r="F2331" i="1"/>
  <c r="E2331" i="1"/>
  <c r="A2331" i="1"/>
  <c r="H2330" i="1"/>
  <c r="F2330" i="1"/>
  <c r="E2330" i="1"/>
  <c r="A2330" i="1"/>
  <c r="H2329" i="1"/>
  <c r="F2329" i="1"/>
  <c r="E2329" i="1"/>
  <c r="A2329" i="1"/>
  <c r="H2328" i="1"/>
  <c r="F2328" i="1"/>
  <c r="E2328" i="1"/>
  <c r="A2328" i="1"/>
  <c r="H2327" i="1"/>
  <c r="F2327" i="1"/>
  <c r="E2327" i="1"/>
  <c r="A2327" i="1"/>
  <c r="H2326" i="1"/>
  <c r="F2326" i="1"/>
  <c r="E2326" i="1"/>
  <c r="A2326" i="1"/>
  <c r="H2325" i="1"/>
  <c r="F2325" i="1"/>
  <c r="E2325" i="1"/>
  <c r="A2325" i="1"/>
  <c r="H2324" i="1"/>
  <c r="F2324" i="1"/>
  <c r="E2324" i="1"/>
  <c r="A2324" i="1"/>
  <c r="H2323" i="1"/>
  <c r="F2323" i="1"/>
  <c r="E2323" i="1"/>
  <c r="A2323" i="1"/>
  <c r="H2322" i="1"/>
  <c r="F2322" i="1"/>
  <c r="E2322" i="1"/>
  <c r="A2322" i="1"/>
  <c r="H2321" i="1"/>
  <c r="F2321" i="1"/>
  <c r="E2321" i="1"/>
  <c r="A2321" i="1"/>
  <c r="H2320" i="1"/>
  <c r="F2320" i="1"/>
  <c r="E2320" i="1"/>
  <c r="A2320" i="1"/>
  <c r="H2319" i="1"/>
  <c r="F2319" i="1"/>
  <c r="E2319" i="1"/>
  <c r="A2319" i="1"/>
  <c r="H2318" i="1"/>
  <c r="F2318" i="1"/>
  <c r="E2318" i="1"/>
  <c r="A2318" i="1"/>
  <c r="H2317" i="1"/>
  <c r="F2317" i="1"/>
  <c r="E2317" i="1"/>
  <c r="A2317" i="1"/>
  <c r="H2316" i="1"/>
  <c r="F2316" i="1"/>
  <c r="E2316" i="1"/>
  <c r="A2316" i="1"/>
  <c r="H2315" i="1"/>
  <c r="F2315" i="1"/>
  <c r="E2315" i="1"/>
  <c r="A2315" i="1"/>
  <c r="H2314" i="1"/>
  <c r="F2314" i="1"/>
  <c r="E2314" i="1"/>
  <c r="A2314" i="1"/>
  <c r="H2313" i="1"/>
  <c r="F2313" i="1"/>
  <c r="E2313" i="1"/>
  <c r="A2313" i="1"/>
  <c r="H2312" i="1"/>
  <c r="F2312" i="1"/>
  <c r="E2312" i="1"/>
  <c r="A2312" i="1"/>
  <c r="H2311" i="1"/>
  <c r="F2311" i="1"/>
  <c r="E2311" i="1"/>
  <c r="A2311" i="1"/>
  <c r="H2310" i="1"/>
  <c r="F2310" i="1"/>
  <c r="E2310" i="1"/>
  <c r="A2310" i="1"/>
  <c r="H2309" i="1"/>
  <c r="F2309" i="1"/>
  <c r="E2309" i="1"/>
  <c r="A2309" i="1"/>
  <c r="H2308" i="1"/>
  <c r="F2308" i="1"/>
  <c r="E2308" i="1"/>
  <c r="A2308" i="1"/>
  <c r="H2307" i="1"/>
  <c r="F2307" i="1"/>
  <c r="E2307" i="1"/>
  <c r="A2307" i="1"/>
  <c r="H2306" i="1"/>
  <c r="F2306" i="1"/>
  <c r="E2306" i="1"/>
  <c r="A2306" i="1"/>
  <c r="H2305" i="1"/>
  <c r="F2305" i="1"/>
  <c r="E2305" i="1"/>
  <c r="A2305" i="1"/>
  <c r="H2304" i="1"/>
  <c r="F2304" i="1"/>
  <c r="E2304" i="1"/>
  <c r="A2304" i="1"/>
  <c r="H2303" i="1"/>
  <c r="F2303" i="1"/>
  <c r="E2303" i="1"/>
  <c r="A2303" i="1"/>
  <c r="H2302" i="1"/>
  <c r="F2302" i="1"/>
  <c r="E2302" i="1"/>
  <c r="A2302" i="1"/>
  <c r="H2301" i="1"/>
  <c r="F2301" i="1"/>
  <c r="E2301" i="1"/>
  <c r="A2301" i="1"/>
  <c r="H2300" i="1"/>
  <c r="F2300" i="1"/>
  <c r="E2300" i="1"/>
  <c r="A2300" i="1"/>
  <c r="H2299" i="1"/>
  <c r="F2299" i="1"/>
  <c r="E2299" i="1"/>
  <c r="A2299" i="1"/>
  <c r="H2298" i="1"/>
  <c r="F2298" i="1"/>
  <c r="E2298" i="1"/>
  <c r="A2298" i="1"/>
  <c r="H2297" i="1"/>
  <c r="F2297" i="1"/>
  <c r="E2297" i="1"/>
  <c r="A2297" i="1"/>
  <c r="H2296" i="1"/>
  <c r="F2296" i="1"/>
  <c r="E2296" i="1"/>
  <c r="A2296" i="1"/>
  <c r="H2295" i="1"/>
  <c r="F2295" i="1"/>
  <c r="E2295" i="1"/>
  <c r="A2295" i="1"/>
  <c r="H2294" i="1"/>
  <c r="F2294" i="1"/>
  <c r="E2294" i="1"/>
  <c r="A2294" i="1"/>
  <c r="H2293" i="1"/>
  <c r="F2293" i="1"/>
  <c r="E2293" i="1"/>
  <c r="A2293" i="1"/>
  <c r="H2292" i="1"/>
  <c r="F2292" i="1"/>
  <c r="E2292" i="1"/>
  <c r="A2292" i="1"/>
  <c r="H2291" i="1"/>
  <c r="F2291" i="1"/>
  <c r="E2291" i="1"/>
  <c r="A2291" i="1"/>
  <c r="H2290" i="1"/>
  <c r="F2290" i="1"/>
  <c r="E2290" i="1"/>
  <c r="A2290" i="1"/>
  <c r="H2289" i="1"/>
  <c r="F2289" i="1"/>
  <c r="E2289" i="1"/>
  <c r="A2289" i="1"/>
  <c r="H2288" i="1"/>
  <c r="F2288" i="1"/>
  <c r="E2288" i="1"/>
  <c r="A2288" i="1"/>
  <c r="H2287" i="1"/>
  <c r="F2287" i="1"/>
  <c r="E2287" i="1"/>
  <c r="A2287" i="1"/>
  <c r="H2286" i="1"/>
  <c r="F2286" i="1"/>
  <c r="E2286" i="1"/>
  <c r="A2286" i="1"/>
  <c r="H2285" i="1"/>
  <c r="F2285" i="1"/>
  <c r="E2285" i="1"/>
  <c r="A2285" i="1"/>
  <c r="H2284" i="1"/>
  <c r="F2284" i="1"/>
  <c r="E2284" i="1"/>
  <c r="A2284" i="1"/>
  <c r="H2283" i="1"/>
  <c r="F2283" i="1"/>
  <c r="E2283" i="1"/>
  <c r="A2283" i="1"/>
  <c r="H2282" i="1"/>
  <c r="F2282" i="1"/>
  <c r="E2282" i="1"/>
  <c r="A2282" i="1"/>
  <c r="H2281" i="1"/>
  <c r="F2281" i="1"/>
  <c r="E2281" i="1"/>
  <c r="A2281" i="1"/>
  <c r="H2280" i="1"/>
  <c r="F2280" i="1"/>
  <c r="E2280" i="1"/>
  <c r="A2280" i="1"/>
  <c r="H2279" i="1"/>
  <c r="F2279" i="1"/>
  <c r="E2279" i="1"/>
  <c r="A2279" i="1"/>
  <c r="H2278" i="1"/>
  <c r="F2278" i="1"/>
  <c r="E2278" i="1"/>
  <c r="A2278" i="1"/>
  <c r="H2277" i="1"/>
  <c r="F2277" i="1"/>
  <c r="E2277" i="1"/>
  <c r="A2277" i="1"/>
  <c r="H2276" i="1"/>
  <c r="F2276" i="1"/>
  <c r="E2276" i="1"/>
  <c r="A2276" i="1"/>
  <c r="H2275" i="1"/>
  <c r="F2275" i="1"/>
  <c r="E2275" i="1"/>
  <c r="A2275" i="1"/>
  <c r="H2274" i="1"/>
  <c r="F2274" i="1"/>
  <c r="E2274" i="1"/>
  <c r="A2274" i="1"/>
  <c r="H2273" i="1"/>
  <c r="F2273" i="1"/>
  <c r="E2273" i="1"/>
  <c r="A2273" i="1"/>
  <c r="H2272" i="1"/>
  <c r="F2272" i="1"/>
  <c r="E2272" i="1"/>
  <c r="A2272" i="1"/>
  <c r="H2271" i="1"/>
  <c r="F2271" i="1"/>
  <c r="E2271" i="1"/>
  <c r="A2271" i="1"/>
  <c r="H2270" i="1"/>
  <c r="F2270" i="1"/>
  <c r="E2270" i="1"/>
  <c r="A2270" i="1"/>
  <c r="H2269" i="1"/>
  <c r="F2269" i="1"/>
  <c r="E2269" i="1"/>
  <c r="A2269" i="1"/>
  <c r="H2268" i="1"/>
  <c r="F2268" i="1"/>
  <c r="E2268" i="1"/>
  <c r="A2268" i="1"/>
  <c r="H2267" i="1"/>
  <c r="F2267" i="1"/>
  <c r="E2267" i="1"/>
  <c r="A2267" i="1"/>
  <c r="H2266" i="1"/>
  <c r="F2266" i="1"/>
  <c r="E2266" i="1"/>
  <c r="A2266" i="1"/>
  <c r="H2265" i="1"/>
  <c r="F2265" i="1"/>
  <c r="E2265" i="1"/>
  <c r="A2265" i="1"/>
  <c r="H2264" i="1"/>
  <c r="F2264" i="1"/>
  <c r="E2264" i="1"/>
  <c r="A2264" i="1"/>
  <c r="H2263" i="1"/>
  <c r="F2263" i="1"/>
  <c r="E2263" i="1"/>
  <c r="A2263" i="1"/>
  <c r="H2262" i="1"/>
  <c r="F2262" i="1"/>
  <c r="E2262" i="1"/>
  <c r="A2262" i="1"/>
  <c r="H2261" i="1"/>
  <c r="F2261" i="1"/>
  <c r="E2261" i="1"/>
  <c r="A2261" i="1"/>
  <c r="H2260" i="1"/>
  <c r="F2260" i="1"/>
  <c r="E2260" i="1"/>
  <c r="A2260" i="1"/>
  <c r="H2259" i="1"/>
  <c r="F2259" i="1"/>
  <c r="E2259" i="1"/>
  <c r="A2259" i="1"/>
  <c r="H2258" i="1"/>
  <c r="F2258" i="1"/>
  <c r="E2258" i="1"/>
  <c r="A2258" i="1"/>
  <c r="H2257" i="1"/>
  <c r="F2257" i="1"/>
  <c r="E2257" i="1"/>
  <c r="A2257" i="1"/>
  <c r="H2256" i="1"/>
  <c r="F2256" i="1"/>
  <c r="E2256" i="1"/>
  <c r="A2256" i="1"/>
  <c r="H2255" i="1"/>
  <c r="F2255" i="1"/>
  <c r="E2255" i="1"/>
  <c r="A2255" i="1"/>
  <c r="H2254" i="1"/>
  <c r="F2254" i="1"/>
  <c r="E2254" i="1"/>
  <c r="A2254" i="1"/>
  <c r="H2253" i="1"/>
  <c r="F2253" i="1"/>
  <c r="E2253" i="1"/>
  <c r="A2253" i="1"/>
  <c r="H2252" i="1"/>
  <c r="F2252" i="1"/>
  <c r="E2252" i="1"/>
  <c r="A2252" i="1"/>
  <c r="H2251" i="1"/>
  <c r="F2251" i="1"/>
  <c r="E2251" i="1"/>
  <c r="A2251" i="1"/>
  <c r="H2250" i="1"/>
  <c r="F2250" i="1"/>
  <c r="E2250" i="1"/>
  <c r="A2250" i="1"/>
  <c r="H2249" i="1"/>
  <c r="F2249" i="1"/>
  <c r="E2249" i="1"/>
  <c r="A2249" i="1"/>
  <c r="H2248" i="1"/>
  <c r="F2248" i="1"/>
  <c r="E2248" i="1"/>
  <c r="A2248" i="1"/>
  <c r="H2247" i="1"/>
  <c r="F2247" i="1"/>
  <c r="E2247" i="1"/>
  <c r="A2247" i="1"/>
  <c r="H2246" i="1"/>
  <c r="F2246" i="1"/>
  <c r="E2246" i="1"/>
  <c r="A2246" i="1"/>
  <c r="H2245" i="1"/>
  <c r="F2245" i="1"/>
  <c r="E2245" i="1"/>
  <c r="A2245" i="1"/>
  <c r="H2244" i="1"/>
  <c r="F2244" i="1"/>
  <c r="E2244" i="1"/>
  <c r="A2244" i="1"/>
  <c r="H2243" i="1"/>
  <c r="F2243" i="1"/>
  <c r="E2243" i="1"/>
  <c r="A2243" i="1"/>
  <c r="H2242" i="1"/>
  <c r="F2242" i="1"/>
  <c r="E2242" i="1"/>
  <c r="A2242" i="1"/>
  <c r="H2241" i="1"/>
  <c r="F2241" i="1"/>
  <c r="E2241" i="1"/>
  <c r="A2241" i="1"/>
  <c r="H2240" i="1"/>
  <c r="F2240" i="1"/>
  <c r="E2240" i="1"/>
  <c r="A2240" i="1"/>
  <c r="H2239" i="1"/>
  <c r="F2239" i="1"/>
  <c r="E2239" i="1"/>
  <c r="A2239" i="1"/>
  <c r="H2238" i="1"/>
  <c r="F2238" i="1"/>
  <c r="E2238" i="1"/>
  <c r="A2238" i="1"/>
  <c r="H2237" i="1"/>
  <c r="F2237" i="1"/>
  <c r="E2237" i="1"/>
  <c r="A2237" i="1"/>
  <c r="H2236" i="1"/>
  <c r="F2236" i="1"/>
  <c r="E2236" i="1"/>
  <c r="A2236" i="1"/>
  <c r="H2235" i="1"/>
  <c r="F2235" i="1"/>
  <c r="E2235" i="1"/>
  <c r="A2235" i="1"/>
  <c r="H2234" i="1"/>
  <c r="F2234" i="1"/>
  <c r="E2234" i="1"/>
  <c r="A2234" i="1"/>
  <c r="H2233" i="1"/>
  <c r="F2233" i="1"/>
  <c r="E2233" i="1"/>
  <c r="A2233" i="1"/>
  <c r="H2232" i="1"/>
  <c r="F2232" i="1"/>
  <c r="E2232" i="1"/>
  <c r="A2232" i="1"/>
  <c r="H2231" i="1"/>
  <c r="F2231" i="1"/>
  <c r="E2231" i="1"/>
  <c r="A2231" i="1"/>
  <c r="H2230" i="1"/>
  <c r="F2230" i="1"/>
  <c r="E2230" i="1"/>
  <c r="A2230" i="1"/>
  <c r="H2229" i="1"/>
  <c r="F2229" i="1"/>
  <c r="E2229" i="1"/>
  <c r="A2229" i="1"/>
  <c r="H2228" i="1"/>
  <c r="F2228" i="1"/>
  <c r="E2228" i="1"/>
  <c r="A2228" i="1"/>
  <c r="H2227" i="1"/>
  <c r="F2227" i="1"/>
  <c r="E2227" i="1"/>
  <c r="A2227" i="1"/>
  <c r="H2226" i="1"/>
  <c r="F2226" i="1"/>
  <c r="E2226" i="1"/>
  <c r="A2226" i="1"/>
  <c r="H2225" i="1"/>
  <c r="F2225" i="1"/>
  <c r="E2225" i="1"/>
  <c r="A2225" i="1"/>
  <c r="H2224" i="1"/>
  <c r="F2224" i="1"/>
  <c r="E2224" i="1"/>
  <c r="A2224" i="1"/>
  <c r="H2223" i="1"/>
  <c r="F2223" i="1"/>
  <c r="E2223" i="1"/>
  <c r="A2223" i="1"/>
  <c r="H2222" i="1"/>
  <c r="F2222" i="1"/>
  <c r="E2222" i="1"/>
  <c r="A2222" i="1"/>
  <c r="H2221" i="1"/>
  <c r="F2221" i="1"/>
  <c r="E2221" i="1"/>
  <c r="A2221" i="1"/>
  <c r="H2220" i="1"/>
  <c r="F2220" i="1"/>
  <c r="E2220" i="1"/>
  <c r="A2220" i="1"/>
  <c r="H2219" i="1"/>
  <c r="F2219" i="1"/>
  <c r="E2219" i="1"/>
  <c r="A2219" i="1"/>
  <c r="H2218" i="1"/>
  <c r="F2218" i="1"/>
  <c r="E2218" i="1"/>
  <c r="A2218" i="1"/>
  <c r="H2217" i="1"/>
  <c r="F2217" i="1"/>
  <c r="E2217" i="1"/>
  <c r="A2217" i="1"/>
  <c r="H2216" i="1"/>
  <c r="F2216" i="1"/>
  <c r="E2216" i="1"/>
  <c r="A2216" i="1"/>
  <c r="H2215" i="1"/>
  <c r="F2215" i="1"/>
  <c r="E2215" i="1"/>
  <c r="A2215" i="1"/>
  <c r="H2214" i="1"/>
  <c r="F2214" i="1"/>
  <c r="E2214" i="1"/>
  <c r="A2214" i="1"/>
  <c r="H2213" i="1"/>
  <c r="F2213" i="1"/>
  <c r="E2213" i="1"/>
  <c r="A2213" i="1"/>
  <c r="H2212" i="1"/>
  <c r="F2212" i="1"/>
  <c r="E2212" i="1"/>
  <c r="A2212" i="1"/>
  <c r="H2211" i="1"/>
  <c r="F2211" i="1"/>
  <c r="E2211" i="1"/>
  <c r="A2211" i="1"/>
  <c r="H2210" i="1"/>
  <c r="F2210" i="1"/>
  <c r="E2210" i="1"/>
  <c r="A2210" i="1"/>
  <c r="H2209" i="1"/>
  <c r="F2209" i="1"/>
  <c r="E2209" i="1"/>
  <c r="A2209" i="1"/>
  <c r="H2208" i="1"/>
  <c r="F2208" i="1"/>
  <c r="E2208" i="1"/>
  <c r="A2208" i="1"/>
  <c r="H2207" i="1"/>
  <c r="F2207" i="1"/>
  <c r="E2207" i="1"/>
  <c r="A2207" i="1"/>
  <c r="H2206" i="1"/>
  <c r="F2206" i="1"/>
  <c r="E2206" i="1"/>
  <c r="A2206" i="1"/>
  <c r="H2205" i="1"/>
  <c r="F2205" i="1"/>
  <c r="E2205" i="1"/>
  <c r="A2205" i="1"/>
  <c r="H2204" i="1"/>
  <c r="F2204" i="1"/>
  <c r="E2204" i="1"/>
  <c r="A2204" i="1"/>
  <c r="H2203" i="1"/>
  <c r="F2203" i="1"/>
  <c r="E2203" i="1"/>
  <c r="A2203" i="1"/>
  <c r="H2202" i="1"/>
  <c r="F2202" i="1"/>
  <c r="E2202" i="1"/>
  <c r="A2202" i="1"/>
  <c r="H2201" i="1"/>
  <c r="F2201" i="1"/>
  <c r="E2201" i="1"/>
  <c r="A2201" i="1"/>
  <c r="H2200" i="1"/>
  <c r="F2200" i="1"/>
  <c r="E2200" i="1"/>
  <c r="A2200" i="1"/>
  <c r="H2199" i="1"/>
  <c r="F2199" i="1"/>
  <c r="E2199" i="1"/>
  <c r="A2199" i="1"/>
  <c r="H2198" i="1"/>
  <c r="F2198" i="1"/>
  <c r="E2198" i="1"/>
  <c r="A2198" i="1"/>
  <c r="H2197" i="1"/>
  <c r="F2197" i="1"/>
  <c r="E2197" i="1"/>
  <c r="A2197" i="1"/>
  <c r="H2196" i="1"/>
  <c r="F2196" i="1"/>
  <c r="E2196" i="1"/>
  <c r="A2196" i="1"/>
  <c r="H2195" i="1"/>
  <c r="F2195" i="1"/>
  <c r="E2195" i="1"/>
  <c r="A2195" i="1"/>
  <c r="H2194" i="1"/>
  <c r="F2194" i="1"/>
  <c r="E2194" i="1"/>
  <c r="A2194" i="1"/>
  <c r="H2193" i="1"/>
  <c r="F2193" i="1"/>
  <c r="E2193" i="1"/>
  <c r="A2193" i="1"/>
  <c r="H2192" i="1"/>
  <c r="F2192" i="1"/>
  <c r="E2192" i="1"/>
  <c r="A2192" i="1"/>
  <c r="H2191" i="1"/>
  <c r="F2191" i="1"/>
  <c r="E2191" i="1"/>
  <c r="A2191" i="1"/>
  <c r="H2190" i="1"/>
  <c r="F2190" i="1"/>
  <c r="E2190" i="1"/>
  <c r="A2190" i="1"/>
  <c r="H2189" i="1"/>
  <c r="F2189" i="1"/>
  <c r="E2189" i="1"/>
  <c r="A2189" i="1"/>
  <c r="H2188" i="1"/>
  <c r="F2188" i="1"/>
  <c r="E2188" i="1"/>
  <c r="A2188" i="1"/>
  <c r="H2187" i="1"/>
  <c r="F2187" i="1"/>
  <c r="E2187" i="1"/>
  <c r="A2187" i="1"/>
  <c r="H2186" i="1"/>
  <c r="F2186" i="1"/>
  <c r="E2186" i="1"/>
  <c r="A2186" i="1"/>
  <c r="H2185" i="1"/>
  <c r="F2185" i="1"/>
  <c r="E2185" i="1"/>
  <c r="A2185" i="1"/>
  <c r="H2184" i="1"/>
  <c r="F2184" i="1"/>
  <c r="E2184" i="1"/>
  <c r="A2184" i="1"/>
  <c r="H2183" i="1"/>
  <c r="F2183" i="1"/>
  <c r="E2183" i="1"/>
  <c r="A2183" i="1"/>
  <c r="H2182" i="1"/>
  <c r="F2182" i="1"/>
  <c r="E2182" i="1"/>
  <c r="A2182" i="1"/>
  <c r="H2181" i="1"/>
  <c r="F2181" i="1"/>
  <c r="E2181" i="1"/>
  <c r="A2181" i="1"/>
  <c r="H2180" i="1"/>
  <c r="F2180" i="1"/>
  <c r="E2180" i="1"/>
  <c r="A2180" i="1"/>
  <c r="H2179" i="1"/>
  <c r="F2179" i="1"/>
  <c r="E2179" i="1"/>
  <c r="A2179" i="1"/>
  <c r="H2178" i="1"/>
  <c r="F2178" i="1"/>
  <c r="E2178" i="1"/>
  <c r="A2178" i="1"/>
  <c r="H2177" i="1"/>
  <c r="F2177" i="1"/>
  <c r="E2177" i="1"/>
  <c r="A2177" i="1"/>
  <c r="H2176" i="1"/>
  <c r="F2176" i="1"/>
  <c r="E2176" i="1"/>
  <c r="A2176" i="1"/>
  <c r="H2175" i="1"/>
  <c r="F2175" i="1"/>
  <c r="E2175" i="1"/>
  <c r="A2175" i="1"/>
  <c r="H2174" i="1"/>
  <c r="F2174" i="1"/>
  <c r="E2174" i="1"/>
  <c r="A2174" i="1"/>
  <c r="H2173" i="1"/>
  <c r="F2173" i="1"/>
  <c r="E2173" i="1"/>
  <c r="A2173" i="1"/>
  <c r="H2172" i="1"/>
  <c r="F2172" i="1"/>
  <c r="E2172" i="1"/>
  <c r="A2172" i="1"/>
  <c r="H2171" i="1"/>
  <c r="F2171" i="1"/>
  <c r="E2171" i="1"/>
  <c r="A2171" i="1"/>
  <c r="H2170" i="1"/>
  <c r="F2170" i="1"/>
  <c r="E2170" i="1"/>
  <c r="A2170" i="1"/>
  <c r="H2169" i="1"/>
  <c r="F2169" i="1"/>
  <c r="E2169" i="1"/>
  <c r="A2169" i="1"/>
  <c r="H2168" i="1"/>
  <c r="F2168" i="1"/>
  <c r="E2168" i="1"/>
  <c r="A2168" i="1"/>
  <c r="H2167" i="1"/>
  <c r="F2167" i="1"/>
  <c r="E2167" i="1"/>
  <c r="A2167" i="1"/>
  <c r="H2166" i="1"/>
  <c r="F2166" i="1"/>
  <c r="E2166" i="1"/>
  <c r="A2166" i="1"/>
  <c r="H2165" i="1"/>
  <c r="F2165" i="1"/>
  <c r="E2165" i="1"/>
  <c r="A2165" i="1"/>
  <c r="H2164" i="1"/>
  <c r="F2164" i="1"/>
  <c r="E2164" i="1"/>
  <c r="A2164" i="1"/>
  <c r="H2163" i="1"/>
  <c r="F2163" i="1"/>
  <c r="E2163" i="1"/>
  <c r="A2163" i="1"/>
  <c r="H2162" i="1"/>
  <c r="F2162" i="1"/>
  <c r="E2162" i="1"/>
  <c r="A2162" i="1"/>
  <c r="H2161" i="1"/>
  <c r="F2161" i="1"/>
  <c r="E2161" i="1"/>
  <c r="A2161" i="1"/>
  <c r="H2160" i="1"/>
  <c r="F2160" i="1"/>
  <c r="E2160" i="1"/>
  <c r="A2160" i="1"/>
  <c r="H2159" i="1"/>
  <c r="F2159" i="1"/>
  <c r="E2159" i="1"/>
  <c r="A2159" i="1"/>
  <c r="H2158" i="1"/>
  <c r="F2158" i="1"/>
  <c r="E2158" i="1"/>
  <c r="A2158" i="1"/>
  <c r="H2157" i="1"/>
  <c r="F2157" i="1"/>
  <c r="E2157" i="1"/>
  <c r="A2157" i="1"/>
  <c r="H2156" i="1"/>
  <c r="F2156" i="1"/>
  <c r="E2156" i="1"/>
  <c r="A2156" i="1"/>
  <c r="H2155" i="1"/>
  <c r="F2155" i="1"/>
  <c r="E2155" i="1"/>
  <c r="A2155" i="1"/>
  <c r="H2154" i="1"/>
  <c r="F2154" i="1"/>
  <c r="E2154" i="1"/>
  <c r="A2154" i="1"/>
  <c r="H2153" i="1"/>
  <c r="F2153" i="1"/>
  <c r="E2153" i="1"/>
  <c r="A2153" i="1"/>
  <c r="H2152" i="1"/>
  <c r="F2152" i="1"/>
  <c r="E2152" i="1"/>
  <c r="A2152" i="1"/>
  <c r="H2151" i="1"/>
  <c r="F2151" i="1"/>
  <c r="E2151" i="1"/>
  <c r="A2151" i="1"/>
  <c r="H2150" i="1"/>
  <c r="F2150" i="1"/>
  <c r="E2150" i="1"/>
  <c r="A2150" i="1"/>
  <c r="H2149" i="1"/>
  <c r="F2149" i="1"/>
  <c r="E2149" i="1"/>
  <c r="A2149" i="1"/>
  <c r="H2148" i="1"/>
  <c r="F2148" i="1"/>
  <c r="E2148" i="1"/>
  <c r="A2148" i="1"/>
  <c r="H2147" i="1"/>
  <c r="F2147" i="1"/>
  <c r="E2147" i="1"/>
  <c r="A2147" i="1"/>
  <c r="H2146" i="1"/>
  <c r="F2146" i="1"/>
  <c r="E2146" i="1"/>
  <c r="A2146" i="1"/>
  <c r="H2145" i="1"/>
  <c r="F2145" i="1"/>
  <c r="E2145" i="1"/>
  <c r="A2145" i="1"/>
  <c r="H2144" i="1"/>
  <c r="F2144" i="1"/>
  <c r="E2144" i="1"/>
  <c r="A2144" i="1"/>
  <c r="H2143" i="1"/>
  <c r="F2143" i="1"/>
  <c r="E2143" i="1"/>
  <c r="A2143" i="1"/>
  <c r="H2142" i="1"/>
  <c r="F2142" i="1"/>
  <c r="E2142" i="1"/>
  <c r="A2142" i="1"/>
  <c r="H2141" i="1"/>
  <c r="F2141" i="1"/>
  <c r="E2141" i="1"/>
  <c r="A2141" i="1"/>
  <c r="H2140" i="1"/>
  <c r="F2140" i="1"/>
  <c r="E2140" i="1"/>
  <c r="A2140" i="1"/>
  <c r="H2139" i="1"/>
  <c r="F2139" i="1"/>
  <c r="E2139" i="1"/>
  <c r="A2139" i="1"/>
  <c r="H2138" i="1"/>
  <c r="F2138" i="1"/>
  <c r="E2138" i="1"/>
  <c r="A2138" i="1"/>
  <c r="H2137" i="1"/>
  <c r="F2137" i="1"/>
  <c r="E2137" i="1"/>
  <c r="A2137" i="1"/>
  <c r="H2136" i="1"/>
  <c r="F2136" i="1"/>
  <c r="E2136" i="1"/>
  <c r="A2136" i="1"/>
  <c r="H2135" i="1"/>
  <c r="F2135" i="1"/>
  <c r="E2135" i="1"/>
  <c r="A2135" i="1"/>
  <c r="H2134" i="1"/>
  <c r="F2134" i="1"/>
  <c r="E2134" i="1"/>
  <c r="A2134" i="1"/>
  <c r="H2133" i="1"/>
  <c r="F2133" i="1"/>
  <c r="E2133" i="1"/>
  <c r="A2133" i="1"/>
  <c r="H2132" i="1"/>
  <c r="F2132" i="1"/>
  <c r="E2132" i="1"/>
  <c r="A2132" i="1"/>
  <c r="H2131" i="1"/>
  <c r="F2131" i="1"/>
  <c r="E2131" i="1"/>
  <c r="A2131" i="1"/>
  <c r="H2130" i="1"/>
  <c r="F2130" i="1"/>
  <c r="E2130" i="1"/>
  <c r="A2130" i="1"/>
  <c r="H2129" i="1"/>
  <c r="F2129" i="1"/>
  <c r="E2129" i="1"/>
  <c r="A2129" i="1"/>
  <c r="H2128" i="1"/>
  <c r="F2128" i="1"/>
  <c r="E2128" i="1"/>
  <c r="A2128" i="1"/>
  <c r="H2127" i="1"/>
  <c r="F2127" i="1"/>
  <c r="E2127" i="1"/>
  <c r="A2127" i="1"/>
  <c r="H2126" i="1"/>
  <c r="F2126" i="1"/>
  <c r="E2126" i="1"/>
  <c r="A2126" i="1"/>
  <c r="H2125" i="1"/>
  <c r="F2125" i="1"/>
  <c r="E2125" i="1"/>
  <c r="A2125" i="1"/>
  <c r="H2124" i="1"/>
  <c r="F2124" i="1"/>
  <c r="E2124" i="1"/>
  <c r="A2124" i="1"/>
  <c r="H2123" i="1"/>
  <c r="F2123" i="1"/>
  <c r="E2123" i="1"/>
  <c r="A2123" i="1"/>
  <c r="H2122" i="1"/>
  <c r="F2122" i="1"/>
  <c r="E2122" i="1"/>
  <c r="A2122" i="1"/>
  <c r="H2121" i="1"/>
  <c r="F2121" i="1"/>
  <c r="E2121" i="1"/>
  <c r="A2121" i="1"/>
  <c r="H2120" i="1"/>
  <c r="F2120" i="1"/>
  <c r="E2120" i="1"/>
  <c r="A2120" i="1"/>
  <c r="H2119" i="1"/>
  <c r="F2119" i="1"/>
  <c r="E2119" i="1"/>
  <c r="A2119" i="1"/>
  <c r="H2118" i="1"/>
  <c r="F2118" i="1"/>
  <c r="E2118" i="1"/>
  <c r="A2118" i="1"/>
  <c r="H2117" i="1"/>
  <c r="F2117" i="1"/>
  <c r="E2117" i="1"/>
  <c r="A2117" i="1"/>
  <c r="H2116" i="1"/>
  <c r="F2116" i="1"/>
  <c r="E2116" i="1"/>
  <c r="A2116" i="1"/>
  <c r="H2115" i="1"/>
  <c r="F2115" i="1"/>
  <c r="E2115" i="1"/>
  <c r="A2115" i="1"/>
  <c r="H2114" i="1"/>
  <c r="F2114" i="1"/>
  <c r="E2114" i="1"/>
  <c r="A2114" i="1"/>
  <c r="H2113" i="1"/>
  <c r="F2113" i="1"/>
  <c r="E2113" i="1"/>
  <c r="A2113" i="1"/>
  <c r="H2112" i="1"/>
  <c r="F2112" i="1"/>
  <c r="E2112" i="1"/>
  <c r="A2112" i="1"/>
  <c r="H2111" i="1"/>
  <c r="F2111" i="1"/>
  <c r="E2111" i="1"/>
  <c r="A2111" i="1"/>
  <c r="H2110" i="1"/>
  <c r="F2110" i="1"/>
  <c r="E2110" i="1"/>
  <c r="A2110" i="1"/>
  <c r="H2109" i="1"/>
  <c r="F2109" i="1"/>
  <c r="E2109" i="1"/>
  <c r="A2109" i="1"/>
  <c r="H2108" i="1"/>
  <c r="F2108" i="1"/>
  <c r="E2108" i="1"/>
  <c r="A2108" i="1"/>
  <c r="H2107" i="1"/>
  <c r="F2107" i="1"/>
  <c r="E2107" i="1"/>
  <c r="A2107" i="1"/>
  <c r="H2106" i="1"/>
  <c r="F2106" i="1"/>
  <c r="E2106" i="1"/>
  <c r="A2106" i="1"/>
  <c r="H2105" i="1"/>
  <c r="F2105" i="1"/>
  <c r="E2105" i="1"/>
  <c r="A2105" i="1"/>
  <c r="H2104" i="1"/>
  <c r="F2104" i="1"/>
  <c r="E2104" i="1"/>
  <c r="A2104" i="1"/>
  <c r="H2103" i="1"/>
  <c r="F2103" i="1"/>
  <c r="E2103" i="1"/>
  <c r="A2103" i="1"/>
  <c r="H2102" i="1"/>
  <c r="F2102" i="1"/>
  <c r="E2102" i="1"/>
  <c r="A2102" i="1"/>
  <c r="H2101" i="1"/>
  <c r="F2101" i="1"/>
  <c r="E2101" i="1"/>
  <c r="A2101" i="1"/>
  <c r="H2100" i="1"/>
  <c r="F2100" i="1"/>
  <c r="E2100" i="1"/>
  <c r="A2100" i="1"/>
  <c r="H2099" i="1"/>
  <c r="F2099" i="1"/>
  <c r="E2099" i="1"/>
  <c r="A2099" i="1"/>
  <c r="H2098" i="1"/>
  <c r="F2098" i="1"/>
  <c r="E2098" i="1"/>
  <c r="A2098" i="1"/>
  <c r="H2097" i="1"/>
  <c r="F2097" i="1"/>
  <c r="E2097" i="1"/>
  <c r="A2097" i="1"/>
  <c r="H2096" i="1"/>
  <c r="F2096" i="1"/>
  <c r="E2096" i="1"/>
  <c r="A2096" i="1"/>
  <c r="H2095" i="1"/>
  <c r="F2095" i="1"/>
  <c r="E2095" i="1"/>
  <c r="A2095" i="1"/>
  <c r="H2094" i="1"/>
  <c r="F2094" i="1"/>
  <c r="E2094" i="1"/>
  <c r="A2094" i="1"/>
  <c r="H2093" i="1"/>
  <c r="F2093" i="1"/>
  <c r="E2093" i="1"/>
  <c r="A2093" i="1"/>
  <c r="H2092" i="1"/>
  <c r="F2092" i="1"/>
  <c r="E2092" i="1"/>
  <c r="A2092" i="1"/>
  <c r="H2091" i="1"/>
  <c r="F2091" i="1"/>
  <c r="E2091" i="1"/>
  <c r="A2091" i="1"/>
  <c r="H2090" i="1"/>
  <c r="F2090" i="1"/>
  <c r="E2090" i="1"/>
  <c r="A2090" i="1"/>
  <c r="H2089" i="1"/>
  <c r="F2089" i="1"/>
  <c r="E2089" i="1"/>
  <c r="A2089" i="1"/>
  <c r="H2088" i="1"/>
  <c r="F2088" i="1"/>
  <c r="E2088" i="1"/>
  <c r="A2088" i="1"/>
  <c r="H2087" i="1"/>
  <c r="F2087" i="1"/>
  <c r="E2087" i="1"/>
  <c r="A2087" i="1"/>
  <c r="H2086" i="1"/>
  <c r="F2086" i="1"/>
  <c r="E2086" i="1"/>
  <c r="A2086" i="1"/>
  <c r="H2085" i="1"/>
  <c r="F2085" i="1"/>
  <c r="E2085" i="1"/>
  <c r="A2085" i="1"/>
  <c r="H2084" i="1"/>
  <c r="F2084" i="1"/>
  <c r="E2084" i="1"/>
  <c r="A2084" i="1"/>
  <c r="H2083" i="1"/>
  <c r="F2083" i="1"/>
  <c r="E2083" i="1"/>
  <c r="A2083" i="1"/>
  <c r="H2082" i="1"/>
  <c r="F2082" i="1"/>
  <c r="E2082" i="1"/>
  <c r="A2082" i="1"/>
  <c r="H2081" i="1"/>
  <c r="F2081" i="1"/>
  <c r="E2081" i="1"/>
  <c r="A2081" i="1"/>
  <c r="H2080" i="1"/>
  <c r="F2080" i="1"/>
  <c r="E2080" i="1"/>
  <c r="A2080" i="1"/>
  <c r="H2079" i="1"/>
  <c r="F2079" i="1"/>
  <c r="E2079" i="1"/>
  <c r="A2079" i="1"/>
  <c r="H2078" i="1"/>
  <c r="F2078" i="1"/>
  <c r="E2078" i="1"/>
  <c r="A2078" i="1"/>
  <c r="H2077" i="1"/>
  <c r="F2077" i="1"/>
  <c r="E2077" i="1"/>
  <c r="A2077" i="1"/>
  <c r="H2076" i="1"/>
  <c r="F2076" i="1"/>
  <c r="E2076" i="1"/>
  <c r="A2076" i="1"/>
  <c r="H2075" i="1"/>
  <c r="F2075" i="1"/>
  <c r="E2075" i="1"/>
  <c r="A2075" i="1"/>
  <c r="H2074" i="1"/>
  <c r="F2074" i="1"/>
  <c r="E2074" i="1"/>
  <c r="A2074" i="1"/>
  <c r="H2073" i="1"/>
  <c r="F2073" i="1"/>
  <c r="E2073" i="1"/>
  <c r="A2073" i="1"/>
  <c r="H2072" i="1"/>
  <c r="F2072" i="1"/>
  <c r="E2072" i="1"/>
  <c r="A2072" i="1"/>
  <c r="H2071" i="1"/>
  <c r="F2071" i="1"/>
  <c r="E2071" i="1"/>
  <c r="A2071" i="1"/>
  <c r="H2070" i="1"/>
  <c r="F2070" i="1"/>
  <c r="E2070" i="1"/>
  <c r="A2070" i="1"/>
  <c r="H2069" i="1"/>
  <c r="F2069" i="1"/>
  <c r="E2069" i="1"/>
  <c r="A2069" i="1"/>
  <c r="H2068" i="1"/>
  <c r="F2068" i="1"/>
  <c r="E2068" i="1"/>
  <c r="A2068" i="1"/>
  <c r="H2067" i="1"/>
  <c r="F2067" i="1"/>
  <c r="E2067" i="1"/>
  <c r="A2067" i="1"/>
  <c r="H2066" i="1"/>
  <c r="F2066" i="1"/>
  <c r="E2066" i="1"/>
  <c r="A2066" i="1"/>
  <c r="H2065" i="1"/>
  <c r="F2065" i="1"/>
  <c r="E2065" i="1"/>
  <c r="A2065" i="1"/>
  <c r="H2064" i="1"/>
  <c r="F2064" i="1"/>
  <c r="E2064" i="1"/>
  <c r="A2064" i="1"/>
  <c r="H2063" i="1"/>
  <c r="F2063" i="1"/>
  <c r="E2063" i="1"/>
  <c r="A2063" i="1"/>
  <c r="H2062" i="1"/>
  <c r="F2062" i="1"/>
  <c r="E2062" i="1"/>
  <c r="A2062" i="1"/>
  <c r="H2061" i="1"/>
  <c r="F2061" i="1"/>
  <c r="E2061" i="1"/>
  <c r="A2061" i="1"/>
  <c r="H2060" i="1"/>
  <c r="F2060" i="1"/>
  <c r="E2060" i="1"/>
  <c r="A2060" i="1"/>
  <c r="H2059" i="1"/>
  <c r="F2059" i="1"/>
  <c r="E2059" i="1"/>
  <c r="A2059" i="1"/>
  <c r="H2058" i="1"/>
  <c r="F2058" i="1"/>
  <c r="E2058" i="1"/>
  <c r="A2058" i="1"/>
  <c r="H2057" i="1"/>
  <c r="F2057" i="1"/>
  <c r="E2057" i="1"/>
  <c r="A2057" i="1"/>
  <c r="H2056" i="1"/>
  <c r="F2056" i="1"/>
  <c r="E2056" i="1"/>
  <c r="A2056" i="1"/>
  <c r="H2055" i="1"/>
  <c r="F2055" i="1"/>
  <c r="E2055" i="1"/>
  <c r="A2055" i="1"/>
  <c r="H2054" i="1"/>
  <c r="F2054" i="1"/>
  <c r="E2054" i="1"/>
  <c r="A2054" i="1"/>
  <c r="H2053" i="1"/>
  <c r="F2053" i="1"/>
  <c r="E2053" i="1"/>
  <c r="A2053" i="1"/>
  <c r="H2052" i="1"/>
  <c r="F2052" i="1"/>
  <c r="E2052" i="1"/>
  <c r="A2052" i="1"/>
  <c r="H2051" i="1"/>
  <c r="F2051" i="1"/>
  <c r="E2051" i="1"/>
  <c r="A2051" i="1"/>
  <c r="H2050" i="1"/>
  <c r="F2050" i="1"/>
  <c r="E2050" i="1"/>
  <c r="A2050" i="1"/>
  <c r="H2049" i="1"/>
  <c r="F2049" i="1"/>
  <c r="E2049" i="1"/>
  <c r="A2049" i="1"/>
  <c r="H2048" i="1"/>
  <c r="F2048" i="1"/>
  <c r="E2048" i="1"/>
  <c r="A2048" i="1"/>
  <c r="H2047" i="1"/>
  <c r="F2047" i="1"/>
  <c r="E2047" i="1"/>
  <c r="A2047" i="1"/>
  <c r="H2046" i="1"/>
  <c r="F2046" i="1"/>
  <c r="E2046" i="1"/>
  <c r="A2046" i="1"/>
  <c r="H2045" i="1"/>
  <c r="F2045" i="1"/>
  <c r="E2045" i="1"/>
  <c r="A2045" i="1"/>
  <c r="H2044" i="1"/>
  <c r="F2044" i="1"/>
  <c r="E2044" i="1"/>
  <c r="A2044" i="1"/>
  <c r="H2043" i="1"/>
  <c r="F2043" i="1"/>
  <c r="E2043" i="1"/>
  <c r="A2043" i="1"/>
  <c r="H2042" i="1"/>
  <c r="F2042" i="1"/>
  <c r="E2042" i="1"/>
  <c r="A2042" i="1"/>
  <c r="H2041" i="1"/>
  <c r="F2041" i="1"/>
  <c r="E2041" i="1"/>
  <c r="A2041" i="1"/>
  <c r="H2040" i="1"/>
  <c r="F2040" i="1"/>
  <c r="E2040" i="1"/>
  <c r="A2040" i="1"/>
  <c r="H2039" i="1"/>
  <c r="F2039" i="1"/>
  <c r="E2039" i="1"/>
  <c r="A2039" i="1"/>
  <c r="H2038" i="1"/>
  <c r="F2038" i="1"/>
  <c r="E2038" i="1"/>
  <c r="A2038" i="1"/>
  <c r="H2037" i="1"/>
  <c r="F2037" i="1"/>
  <c r="E2037" i="1"/>
  <c r="A2037" i="1"/>
  <c r="H2036" i="1"/>
  <c r="F2036" i="1"/>
  <c r="E2036" i="1"/>
  <c r="A2036" i="1"/>
  <c r="H2035" i="1"/>
  <c r="F2035" i="1"/>
  <c r="E2035" i="1"/>
  <c r="A2035" i="1"/>
  <c r="H2034" i="1"/>
  <c r="F2034" i="1"/>
  <c r="E2034" i="1"/>
  <c r="A2034" i="1"/>
  <c r="H2033" i="1"/>
  <c r="F2033" i="1"/>
  <c r="E2033" i="1"/>
  <c r="A2033" i="1"/>
  <c r="H2032" i="1"/>
  <c r="F2032" i="1"/>
  <c r="E2032" i="1"/>
  <c r="A2032" i="1"/>
  <c r="H2031" i="1"/>
  <c r="F2031" i="1"/>
  <c r="E2031" i="1"/>
  <c r="A2031" i="1"/>
  <c r="H2030" i="1"/>
  <c r="F2030" i="1"/>
  <c r="E2030" i="1"/>
  <c r="A2030" i="1"/>
  <c r="H2029" i="1"/>
  <c r="F2029" i="1"/>
  <c r="E2029" i="1"/>
  <c r="A2029" i="1"/>
  <c r="H2028" i="1"/>
  <c r="F2028" i="1"/>
  <c r="E2028" i="1"/>
  <c r="A2028" i="1"/>
  <c r="H2027" i="1"/>
  <c r="F2027" i="1"/>
  <c r="E2027" i="1"/>
  <c r="A2027" i="1"/>
  <c r="H2026" i="1"/>
  <c r="F2026" i="1"/>
  <c r="E2026" i="1"/>
  <c r="A2026" i="1"/>
  <c r="H2025" i="1"/>
  <c r="F2025" i="1"/>
  <c r="E2025" i="1"/>
  <c r="A2025" i="1"/>
  <c r="H2024" i="1"/>
  <c r="F2024" i="1"/>
  <c r="E2024" i="1"/>
  <c r="A2024" i="1"/>
  <c r="H2023" i="1"/>
  <c r="F2023" i="1"/>
  <c r="E2023" i="1"/>
  <c r="A2023" i="1"/>
  <c r="H2022" i="1"/>
  <c r="F2022" i="1"/>
  <c r="E2022" i="1"/>
  <c r="A2022" i="1"/>
  <c r="H2021" i="1"/>
  <c r="F2021" i="1"/>
  <c r="E2021" i="1"/>
  <c r="A2021" i="1"/>
  <c r="H2020" i="1"/>
  <c r="F2020" i="1"/>
  <c r="E2020" i="1"/>
  <c r="A2020" i="1"/>
  <c r="H2019" i="1"/>
  <c r="F2019" i="1"/>
  <c r="E2019" i="1"/>
  <c r="A2019" i="1"/>
  <c r="H2018" i="1"/>
  <c r="F2018" i="1"/>
  <c r="E2018" i="1"/>
  <c r="A2018" i="1"/>
  <c r="H2017" i="1"/>
  <c r="F2017" i="1"/>
  <c r="E2017" i="1"/>
  <c r="A2017" i="1"/>
  <c r="H2016" i="1"/>
  <c r="F2016" i="1"/>
  <c r="E2016" i="1"/>
  <c r="A2016" i="1"/>
  <c r="H2015" i="1"/>
  <c r="F2015" i="1"/>
  <c r="E2015" i="1"/>
  <c r="A2015" i="1"/>
  <c r="H2014" i="1"/>
  <c r="F2014" i="1"/>
  <c r="E2014" i="1"/>
  <c r="A2014" i="1"/>
  <c r="H2013" i="1"/>
  <c r="F2013" i="1"/>
  <c r="E2013" i="1"/>
  <c r="A2013" i="1"/>
  <c r="H2012" i="1"/>
  <c r="F2012" i="1"/>
  <c r="E2012" i="1"/>
  <c r="A2012" i="1"/>
  <c r="H2011" i="1"/>
  <c r="F2011" i="1"/>
  <c r="E2011" i="1"/>
  <c r="A2011" i="1"/>
  <c r="H2010" i="1"/>
  <c r="F2010" i="1"/>
  <c r="E2010" i="1"/>
  <c r="A2010" i="1"/>
  <c r="H2009" i="1"/>
  <c r="F2009" i="1"/>
  <c r="E2009" i="1"/>
  <c r="A2009" i="1"/>
  <c r="H2008" i="1"/>
  <c r="F2008" i="1"/>
  <c r="E2008" i="1"/>
  <c r="A2008" i="1"/>
  <c r="H2007" i="1"/>
  <c r="F2007" i="1"/>
  <c r="E2007" i="1"/>
  <c r="A2007" i="1"/>
  <c r="H2006" i="1"/>
  <c r="F2006" i="1"/>
  <c r="E2006" i="1"/>
  <c r="A2006" i="1"/>
  <c r="H2005" i="1"/>
  <c r="F2005" i="1"/>
  <c r="E2005" i="1"/>
  <c r="A2005" i="1"/>
  <c r="H2004" i="1"/>
  <c r="F2004" i="1"/>
  <c r="E2004" i="1"/>
  <c r="A2004" i="1"/>
  <c r="H2003" i="1"/>
  <c r="F2003" i="1"/>
  <c r="E2003" i="1"/>
  <c r="A2003" i="1"/>
  <c r="H2002" i="1"/>
  <c r="F2002" i="1"/>
  <c r="E2002" i="1"/>
  <c r="A2002" i="1"/>
  <c r="H2001" i="1"/>
  <c r="F2001" i="1"/>
  <c r="E2001" i="1"/>
  <c r="A2001" i="1"/>
  <c r="H2000" i="1"/>
  <c r="F2000" i="1"/>
  <c r="E2000" i="1"/>
  <c r="A2000" i="1"/>
  <c r="H1999" i="1"/>
  <c r="F1999" i="1"/>
  <c r="E1999" i="1"/>
  <c r="A1999" i="1"/>
  <c r="H1998" i="1"/>
  <c r="F1998" i="1"/>
  <c r="E1998" i="1"/>
  <c r="A1998" i="1"/>
  <c r="H1997" i="1"/>
  <c r="F1997" i="1"/>
  <c r="E1997" i="1"/>
  <c r="A1997" i="1"/>
  <c r="H1996" i="1"/>
  <c r="F1996" i="1"/>
  <c r="E1996" i="1"/>
  <c r="A1996" i="1"/>
  <c r="H1995" i="1"/>
  <c r="F1995" i="1"/>
  <c r="E1995" i="1"/>
  <c r="A1995" i="1"/>
  <c r="H1994" i="1"/>
  <c r="F1994" i="1"/>
  <c r="E1994" i="1"/>
  <c r="A1994" i="1"/>
  <c r="H1993" i="1"/>
  <c r="F1993" i="1"/>
  <c r="E1993" i="1"/>
  <c r="A1993" i="1"/>
  <c r="H1992" i="1"/>
  <c r="F1992" i="1"/>
  <c r="E1992" i="1"/>
  <c r="A1992" i="1"/>
  <c r="H1991" i="1"/>
  <c r="F1991" i="1"/>
  <c r="E1991" i="1"/>
  <c r="A1991" i="1"/>
  <c r="H1990" i="1"/>
  <c r="F1990" i="1"/>
  <c r="E1990" i="1"/>
  <c r="A1990" i="1"/>
  <c r="H1989" i="1"/>
  <c r="F1989" i="1"/>
  <c r="E1989" i="1"/>
  <c r="A1989" i="1"/>
  <c r="H1988" i="1"/>
  <c r="F1988" i="1"/>
  <c r="E1988" i="1"/>
  <c r="A1988" i="1"/>
  <c r="H1987" i="1"/>
  <c r="F1987" i="1"/>
  <c r="E1987" i="1"/>
  <c r="A1987" i="1"/>
  <c r="H1986" i="1"/>
  <c r="F1986" i="1"/>
  <c r="E1986" i="1"/>
  <c r="A1986" i="1"/>
  <c r="H1985" i="1"/>
  <c r="F1985" i="1"/>
  <c r="E1985" i="1"/>
  <c r="A1985" i="1"/>
  <c r="H1984" i="1"/>
  <c r="F1984" i="1"/>
  <c r="E1984" i="1"/>
  <c r="A1984" i="1"/>
  <c r="H1983" i="1"/>
  <c r="F1983" i="1"/>
  <c r="E1983" i="1"/>
  <c r="A1983" i="1"/>
  <c r="H1982" i="1"/>
  <c r="F1982" i="1"/>
  <c r="E1982" i="1"/>
  <c r="A1982" i="1"/>
  <c r="H1981" i="1"/>
  <c r="F1981" i="1"/>
  <c r="E1981" i="1"/>
  <c r="A1981" i="1"/>
  <c r="H1980" i="1"/>
  <c r="F1980" i="1"/>
  <c r="E1980" i="1"/>
  <c r="A1980" i="1"/>
  <c r="H1979" i="1"/>
  <c r="F1979" i="1"/>
  <c r="E1979" i="1"/>
  <c r="A1979" i="1"/>
  <c r="H1978" i="1"/>
  <c r="F1978" i="1"/>
  <c r="E1978" i="1"/>
  <c r="A1978" i="1"/>
  <c r="H1977" i="1"/>
  <c r="F1977" i="1"/>
  <c r="E1977" i="1"/>
  <c r="A1977" i="1"/>
  <c r="H1976" i="1"/>
  <c r="F1976" i="1"/>
  <c r="E1976" i="1"/>
  <c r="A1976" i="1"/>
  <c r="H1975" i="1"/>
  <c r="F1975" i="1"/>
  <c r="E1975" i="1"/>
  <c r="A1975" i="1"/>
  <c r="H1974" i="1"/>
  <c r="F1974" i="1"/>
  <c r="E1974" i="1"/>
  <c r="A1974" i="1"/>
  <c r="H1973" i="1"/>
  <c r="F1973" i="1"/>
  <c r="E1973" i="1"/>
  <c r="A1973" i="1"/>
  <c r="H1972" i="1"/>
  <c r="F1972" i="1"/>
  <c r="E1972" i="1"/>
  <c r="A1972" i="1"/>
  <c r="H1971" i="1"/>
  <c r="F1971" i="1"/>
  <c r="E1971" i="1"/>
  <c r="A1971" i="1"/>
  <c r="H1970" i="1"/>
  <c r="F1970" i="1"/>
  <c r="E1970" i="1"/>
  <c r="A1970" i="1"/>
  <c r="H1969" i="1"/>
  <c r="F1969" i="1"/>
  <c r="E1969" i="1"/>
  <c r="A1969" i="1"/>
  <c r="H1968" i="1"/>
  <c r="F1968" i="1"/>
  <c r="E1968" i="1"/>
  <c r="A1968" i="1"/>
  <c r="H1967" i="1"/>
  <c r="F1967" i="1"/>
  <c r="E1967" i="1"/>
  <c r="A1967" i="1"/>
  <c r="H1966" i="1"/>
  <c r="F1966" i="1"/>
  <c r="E1966" i="1"/>
  <c r="A1966" i="1"/>
  <c r="H1965" i="1"/>
  <c r="F1965" i="1"/>
  <c r="E1965" i="1"/>
  <c r="A1965" i="1"/>
  <c r="H1964" i="1"/>
  <c r="F1964" i="1"/>
  <c r="E1964" i="1"/>
  <c r="A1964" i="1"/>
  <c r="H1963" i="1"/>
  <c r="F1963" i="1"/>
  <c r="E1963" i="1"/>
  <c r="A1963" i="1"/>
  <c r="H1962" i="1"/>
  <c r="F1962" i="1"/>
  <c r="E1962" i="1"/>
  <c r="A1962" i="1"/>
  <c r="H1961" i="1"/>
  <c r="F1961" i="1"/>
  <c r="E1961" i="1"/>
  <c r="A1961" i="1"/>
  <c r="H1960" i="1"/>
  <c r="F1960" i="1"/>
  <c r="E1960" i="1"/>
  <c r="A1960" i="1"/>
  <c r="H1959" i="1"/>
  <c r="F1959" i="1"/>
  <c r="E1959" i="1"/>
  <c r="A1959" i="1"/>
  <c r="H1958" i="1"/>
  <c r="F1958" i="1"/>
  <c r="E1958" i="1"/>
  <c r="A1958" i="1"/>
  <c r="H1957" i="1"/>
  <c r="F1957" i="1"/>
  <c r="E1957" i="1"/>
  <c r="A1957" i="1"/>
  <c r="H1956" i="1"/>
  <c r="F1956" i="1"/>
  <c r="E1956" i="1"/>
  <c r="A1956" i="1"/>
  <c r="H1955" i="1"/>
  <c r="F1955" i="1"/>
  <c r="E1955" i="1"/>
  <c r="A1955" i="1"/>
  <c r="H1954" i="1"/>
  <c r="F1954" i="1"/>
  <c r="E1954" i="1"/>
  <c r="A1954" i="1"/>
  <c r="H1953" i="1"/>
  <c r="F1953" i="1"/>
  <c r="E1953" i="1"/>
  <c r="A1953" i="1"/>
  <c r="H1952" i="1"/>
  <c r="F1952" i="1"/>
  <c r="E1952" i="1"/>
  <c r="A1952" i="1"/>
  <c r="H1951" i="1"/>
  <c r="F1951" i="1"/>
  <c r="E1951" i="1"/>
  <c r="A1951" i="1"/>
  <c r="H1950" i="1"/>
  <c r="F1950" i="1"/>
  <c r="E1950" i="1"/>
  <c r="A1950" i="1"/>
  <c r="H1949" i="1"/>
  <c r="F1949" i="1"/>
  <c r="E1949" i="1"/>
  <c r="A1949" i="1"/>
  <c r="H1948" i="1"/>
  <c r="F1948" i="1"/>
  <c r="E1948" i="1"/>
  <c r="A1948" i="1"/>
  <c r="H1947" i="1"/>
  <c r="F1947" i="1"/>
  <c r="E1947" i="1"/>
  <c r="A1947" i="1"/>
  <c r="H1946" i="1"/>
  <c r="F1946" i="1"/>
  <c r="E1946" i="1"/>
  <c r="A1946" i="1"/>
  <c r="H1945" i="1"/>
  <c r="F1945" i="1"/>
  <c r="E1945" i="1"/>
  <c r="A1945" i="1"/>
  <c r="H1944" i="1"/>
  <c r="F1944" i="1"/>
  <c r="E1944" i="1"/>
  <c r="A1944" i="1"/>
  <c r="H1943" i="1"/>
  <c r="F1943" i="1"/>
  <c r="E1943" i="1"/>
  <c r="A1943" i="1"/>
  <c r="H1942" i="1"/>
  <c r="F1942" i="1"/>
  <c r="E1942" i="1"/>
  <c r="A1942" i="1"/>
  <c r="H1941" i="1"/>
  <c r="F1941" i="1"/>
  <c r="E1941" i="1"/>
  <c r="A1941" i="1"/>
  <c r="H1940" i="1"/>
  <c r="F1940" i="1"/>
  <c r="E1940" i="1"/>
  <c r="A1940" i="1"/>
  <c r="H1939" i="1"/>
  <c r="F1939" i="1"/>
  <c r="E1939" i="1"/>
  <c r="A1939" i="1"/>
  <c r="H1938" i="1"/>
  <c r="F1938" i="1"/>
  <c r="E1938" i="1"/>
  <c r="A1938" i="1"/>
  <c r="H1937" i="1"/>
  <c r="F1937" i="1"/>
  <c r="E1937" i="1"/>
  <c r="A1937" i="1"/>
  <c r="H1936" i="1"/>
  <c r="F1936" i="1"/>
  <c r="E1936" i="1"/>
  <c r="A1936" i="1"/>
  <c r="H1935" i="1"/>
  <c r="F1935" i="1"/>
  <c r="E1935" i="1"/>
  <c r="A1935" i="1"/>
  <c r="H1934" i="1"/>
  <c r="F1934" i="1"/>
  <c r="E1934" i="1"/>
  <c r="A1934" i="1"/>
  <c r="H1933" i="1"/>
  <c r="F1933" i="1"/>
  <c r="E1933" i="1"/>
  <c r="A1933" i="1"/>
  <c r="H1932" i="1"/>
  <c r="F1932" i="1"/>
  <c r="E1932" i="1"/>
  <c r="A1932" i="1"/>
  <c r="H1931" i="1"/>
  <c r="F1931" i="1"/>
  <c r="E1931" i="1"/>
  <c r="A1931" i="1"/>
  <c r="H1930" i="1"/>
  <c r="F1930" i="1"/>
  <c r="E1930" i="1"/>
  <c r="A1930" i="1"/>
  <c r="H1929" i="1"/>
  <c r="F1929" i="1"/>
  <c r="E1929" i="1"/>
  <c r="A1929" i="1"/>
  <c r="H1928" i="1"/>
  <c r="F1928" i="1"/>
  <c r="E1928" i="1"/>
  <c r="A1928" i="1"/>
  <c r="H1927" i="1"/>
  <c r="F1927" i="1"/>
  <c r="E1927" i="1"/>
  <c r="A1927" i="1"/>
  <c r="H1926" i="1"/>
  <c r="F1926" i="1"/>
  <c r="E1926" i="1"/>
  <c r="A1926" i="1"/>
  <c r="H1925" i="1"/>
  <c r="F1925" i="1"/>
  <c r="E1925" i="1"/>
  <c r="A1925" i="1"/>
  <c r="H1924" i="1"/>
  <c r="F1924" i="1"/>
  <c r="E1924" i="1"/>
  <c r="A1924" i="1"/>
  <c r="H1923" i="1"/>
  <c r="F1923" i="1"/>
  <c r="E1923" i="1"/>
  <c r="A1923" i="1"/>
  <c r="H1922" i="1"/>
  <c r="F1922" i="1"/>
  <c r="E1922" i="1"/>
  <c r="A1922" i="1"/>
  <c r="H1921" i="1"/>
  <c r="F1921" i="1"/>
  <c r="E1921" i="1"/>
  <c r="A1921" i="1"/>
  <c r="H1920" i="1"/>
  <c r="F1920" i="1"/>
  <c r="E1920" i="1"/>
  <c r="A1920" i="1"/>
  <c r="H1919" i="1"/>
  <c r="F1919" i="1"/>
  <c r="E1919" i="1"/>
  <c r="A1919" i="1"/>
  <c r="H1918" i="1"/>
  <c r="F1918" i="1"/>
  <c r="E1918" i="1"/>
  <c r="A1918" i="1"/>
  <c r="H1917" i="1"/>
  <c r="F1917" i="1"/>
  <c r="E1917" i="1"/>
  <c r="A1917" i="1"/>
  <c r="H1916" i="1"/>
  <c r="F1916" i="1"/>
  <c r="E1916" i="1"/>
  <c r="A1916" i="1"/>
  <c r="H1915" i="1"/>
  <c r="F1915" i="1"/>
  <c r="E1915" i="1"/>
  <c r="A1915" i="1"/>
  <c r="H1914" i="1"/>
  <c r="F1914" i="1"/>
  <c r="E1914" i="1"/>
  <c r="A1914" i="1"/>
  <c r="H1913" i="1"/>
  <c r="F1913" i="1"/>
  <c r="E1913" i="1"/>
  <c r="A1913" i="1"/>
  <c r="H1912" i="1"/>
  <c r="F1912" i="1"/>
  <c r="E1912" i="1"/>
  <c r="A1912" i="1"/>
  <c r="H1911" i="1"/>
  <c r="F1911" i="1"/>
  <c r="E1911" i="1"/>
  <c r="A1911" i="1"/>
  <c r="H1910" i="1"/>
  <c r="F1910" i="1"/>
  <c r="E1910" i="1"/>
  <c r="A1910" i="1"/>
  <c r="H1909" i="1"/>
  <c r="F1909" i="1"/>
  <c r="E1909" i="1"/>
  <c r="A1909" i="1"/>
  <c r="H1908" i="1"/>
  <c r="F1908" i="1"/>
  <c r="E1908" i="1"/>
  <c r="A1908" i="1"/>
  <c r="H1907" i="1"/>
  <c r="F1907" i="1"/>
  <c r="E1907" i="1"/>
  <c r="A1907" i="1"/>
  <c r="H1906" i="1"/>
  <c r="F1906" i="1"/>
  <c r="E1906" i="1"/>
  <c r="A1906" i="1"/>
  <c r="H1905" i="1"/>
  <c r="F1905" i="1"/>
  <c r="E1905" i="1"/>
  <c r="A1905" i="1"/>
  <c r="H1904" i="1"/>
  <c r="F1904" i="1"/>
  <c r="E1904" i="1"/>
  <c r="A1904" i="1"/>
  <c r="H1903" i="1"/>
  <c r="F1903" i="1"/>
  <c r="E1903" i="1"/>
  <c r="A1903" i="1"/>
  <c r="H1902" i="1"/>
  <c r="F1902" i="1"/>
  <c r="E1902" i="1"/>
  <c r="A1902" i="1"/>
  <c r="H1901" i="1"/>
  <c r="F1901" i="1"/>
  <c r="E1901" i="1"/>
  <c r="A1901" i="1"/>
  <c r="H1900" i="1"/>
  <c r="F1900" i="1"/>
  <c r="E1900" i="1"/>
  <c r="A1900" i="1"/>
  <c r="H1899" i="1"/>
  <c r="F1899" i="1"/>
  <c r="E1899" i="1"/>
  <c r="A1899" i="1"/>
  <c r="H1898" i="1"/>
  <c r="F1898" i="1"/>
  <c r="E1898" i="1"/>
  <c r="A1898" i="1"/>
  <c r="H1897" i="1"/>
  <c r="F1897" i="1"/>
  <c r="E1897" i="1"/>
  <c r="A1897" i="1"/>
  <c r="H1896" i="1"/>
  <c r="F1896" i="1"/>
  <c r="E1896" i="1"/>
  <c r="A1896" i="1"/>
  <c r="H1895" i="1"/>
  <c r="F1895" i="1"/>
  <c r="E1895" i="1"/>
  <c r="A1895" i="1"/>
  <c r="H1894" i="1"/>
  <c r="F1894" i="1"/>
  <c r="E1894" i="1"/>
  <c r="A1894" i="1"/>
  <c r="H1893" i="1"/>
  <c r="F1893" i="1"/>
  <c r="E1893" i="1"/>
  <c r="A1893" i="1"/>
  <c r="H1892" i="1"/>
  <c r="F1892" i="1"/>
  <c r="E1892" i="1"/>
  <c r="A1892" i="1"/>
  <c r="H1891" i="1"/>
  <c r="F1891" i="1"/>
  <c r="E1891" i="1"/>
  <c r="A1891" i="1"/>
  <c r="H1890" i="1"/>
  <c r="F1890" i="1"/>
  <c r="E1890" i="1"/>
  <c r="A1890" i="1"/>
  <c r="H1889" i="1"/>
  <c r="F1889" i="1"/>
  <c r="E1889" i="1"/>
  <c r="A1889" i="1"/>
  <c r="H1888" i="1"/>
  <c r="F1888" i="1"/>
  <c r="E1888" i="1"/>
  <c r="A1888" i="1"/>
  <c r="H1887" i="1"/>
  <c r="F1887" i="1"/>
  <c r="E1887" i="1"/>
  <c r="A1887" i="1"/>
  <c r="H1886" i="1"/>
  <c r="F1886" i="1"/>
  <c r="E1886" i="1"/>
  <c r="A1886" i="1"/>
  <c r="H1885" i="1"/>
  <c r="F1885" i="1"/>
  <c r="E1885" i="1"/>
  <c r="A1885" i="1"/>
  <c r="H1884" i="1"/>
  <c r="F1884" i="1"/>
  <c r="E1884" i="1"/>
  <c r="A1884" i="1"/>
  <c r="H1883" i="1"/>
  <c r="F1883" i="1"/>
  <c r="E1883" i="1"/>
  <c r="A1883" i="1"/>
  <c r="H1882" i="1"/>
  <c r="F1882" i="1"/>
  <c r="E1882" i="1"/>
  <c r="A1882" i="1"/>
  <c r="H1881" i="1"/>
  <c r="F1881" i="1"/>
  <c r="E1881" i="1"/>
  <c r="A1881" i="1"/>
  <c r="H1880" i="1"/>
  <c r="F1880" i="1"/>
  <c r="E1880" i="1"/>
  <c r="A1880" i="1"/>
  <c r="H1879" i="1"/>
  <c r="F1879" i="1"/>
  <c r="E1879" i="1"/>
  <c r="A1879" i="1"/>
  <c r="H1878" i="1"/>
  <c r="F1878" i="1"/>
  <c r="E1878" i="1"/>
  <c r="A1878" i="1"/>
  <c r="H1877" i="1"/>
  <c r="F1877" i="1"/>
  <c r="E1877" i="1"/>
  <c r="A1877" i="1"/>
  <c r="H1876" i="1"/>
  <c r="F1876" i="1"/>
  <c r="E1876" i="1"/>
  <c r="A1876" i="1"/>
  <c r="H1875" i="1"/>
  <c r="F1875" i="1"/>
  <c r="E1875" i="1"/>
  <c r="A1875" i="1"/>
  <c r="H1874" i="1"/>
  <c r="F1874" i="1"/>
  <c r="E1874" i="1"/>
  <c r="A1874" i="1"/>
  <c r="H1873" i="1"/>
  <c r="F1873" i="1"/>
  <c r="E1873" i="1"/>
  <c r="A1873" i="1"/>
  <c r="H1872" i="1"/>
  <c r="F1872" i="1"/>
  <c r="E1872" i="1"/>
  <c r="A1872" i="1"/>
  <c r="H1871" i="1"/>
  <c r="F1871" i="1"/>
  <c r="E1871" i="1"/>
  <c r="A1871" i="1"/>
  <c r="H1870" i="1"/>
  <c r="F1870" i="1"/>
  <c r="E1870" i="1"/>
  <c r="A1870" i="1"/>
  <c r="H1869" i="1"/>
  <c r="F1869" i="1"/>
  <c r="E1869" i="1"/>
  <c r="A1869" i="1"/>
  <c r="H1868" i="1"/>
  <c r="F1868" i="1"/>
  <c r="E1868" i="1"/>
  <c r="A1868" i="1"/>
  <c r="H1867" i="1"/>
  <c r="F1867" i="1"/>
  <c r="E1867" i="1"/>
  <c r="A1867" i="1"/>
  <c r="H1866" i="1"/>
  <c r="F1866" i="1"/>
  <c r="E1866" i="1"/>
  <c r="A1866" i="1"/>
  <c r="H1865" i="1"/>
  <c r="F1865" i="1"/>
  <c r="E1865" i="1"/>
  <c r="A1865" i="1"/>
  <c r="H1864" i="1"/>
  <c r="F1864" i="1"/>
  <c r="E1864" i="1"/>
  <c r="A1864" i="1"/>
  <c r="H1863" i="1"/>
  <c r="F1863" i="1"/>
  <c r="E1863" i="1"/>
  <c r="A1863" i="1"/>
  <c r="H1862" i="1"/>
  <c r="F1862" i="1"/>
  <c r="E1862" i="1"/>
  <c r="A1862" i="1"/>
  <c r="H1861" i="1"/>
  <c r="F1861" i="1"/>
  <c r="E1861" i="1"/>
  <c r="A1861" i="1"/>
  <c r="H1860" i="1"/>
  <c r="F1860" i="1"/>
  <c r="E1860" i="1"/>
  <c r="A1860" i="1"/>
  <c r="H1859" i="1"/>
  <c r="F1859" i="1"/>
  <c r="E1859" i="1"/>
  <c r="A1859" i="1"/>
  <c r="H1858" i="1"/>
  <c r="F1858" i="1"/>
  <c r="E1858" i="1"/>
  <c r="A1858" i="1"/>
  <c r="H1857" i="1"/>
  <c r="F1857" i="1"/>
  <c r="E1857" i="1"/>
  <c r="A1857" i="1"/>
  <c r="H1856" i="1"/>
  <c r="F1856" i="1"/>
  <c r="E1856" i="1"/>
  <c r="A1856" i="1"/>
  <c r="H1855" i="1"/>
  <c r="F1855" i="1"/>
  <c r="E1855" i="1"/>
  <c r="A1855" i="1"/>
  <c r="H1854" i="1"/>
  <c r="F1854" i="1"/>
  <c r="E1854" i="1"/>
  <c r="A1854" i="1"/>
  <c r="H1853" i="1"/>
  <c r="F1853" i="1"/>
  <c r="E1853" i="1"/>
  <c r="A1853" i="1"/>
  <c r="H1852" i="1"/>
  <c r="F1852" i="1"/>
  <c r="E1852" i="1"/>
  <c r="A1852" i="1"/>
  <c r="H1851" i="1"/>
  <c r="F1851" i="1"/>
  <c r="E1851" i="1"/>
  <c r="A1851" i="1"/>
  <c r="H1850" i="1"/>
  <c r="F1850" i="1"/>
  <c r="E1850" i="1"/>
  <c r="A1850" i="1"/>
  <c r="H1849" i="1"/>
  <c r="F1849" i="1"/>
  <c r="E1849" i="1"/>
  <c r="A1849" i="1"/>
  <c r="H1848" i="1"/>
  <c r="F1848" i="1"/>
  <c r="E1848" i="1"/>
  <c r="A1848" i="1"/>
  <c r="H1847" i="1"/>
  <c r="F1847" i="1"/>
  <c r="E1847" i="1"/>
  <c r="A1847" i="1"/>
  <c r="H1846" i="1"/>
  <c r="F1846" i="1"/>
  <c r="E1846" i="1"/>
  <c r="A1846" i="1"/>
  <c r="H1845" i="1"/>
  <c r="F1845" i="1"/>
  <c r="E1845" i="1"/>
  <c r="A1845" i="1"/>
  <c r="H1844" i="1"/>
  <c r="F1844" i="1"/>
  <c r="E1844" i="1"/>
  <c r="A1844" i="1"/>
  <c r="H1843" i="1"/>
  <c r="F1843" i="1"/>
  <c r="E1843" i="1"/>
  <c r="A1843" i="1"/>
  <c r="H1842" i="1"/>
  <c r="F1842" i="1"/>
  <c r="E1842" i="1"/>
  <c r="A1842" i="1"/>
  <c r="H1841" i="1"/>
  <c r="F1841" i="1"/>
  <c r="E1841" i="1"/>
  <c r="A1841" i="1"/>
  <c r="H1840" i="1"/>
  <c r="F1840" i="1"/>
  <c r="E1840" i="1"/>
  <c r="A1840" i="1"/>
  <c r="H1839" i="1"/>
  <c r="F1839" i="1"/>
  <c r="E1839" i="1"/>
  <c r="A1839" i="1"/>
  <c r="H1838" i="1"/>
  <c r="F1838" i="1"/>
  <c r="E1838" i="1"/>
  <c r="A1838" i="1"/>
  <c r="H1837" i="1"/>
  <c r="F1837" i="1"/>
  <c r="E1837" i="1"/>
  <c r="A1837" i="1"/>
  <c r="H1836" i="1"/>
  <c r="F1836" i="1"/>
  <c r="E1836" i="1"/>
  <c r="A1836" i="1"/>
  <c r="H1835" i="1"/>
  <c r="F1835" i="1"/>
  <c r="E1835" i="1"/>
  <c r="A1835" i="1"/>
  <c r="H1834" i="1"/>
  <c r="F1834" i="1"/>
  <c r="E1834" i="1"/>
  <c r="A1834" i="1"/>
  <c r="H1833" i="1"/>
  <c r="F1833" i="1"/>
  <c r="E1833" i="1"/>
  <c r="A1833" i="1"/>
  <c r="H1832" i="1"/>
  <c r="F1832" i="1"/>
  <c r="E1832" i="1"/>
  <c r="A1832" i="1"/>
  <c r="H1831" i="1"/>
  <c r="F1831" i="1"/>
  <c r="E1831" i="1"/>
  <c r="A1831" i="1"/>
  <c r="H1830" i="1"/>
  <c r="F1830" i="1"/>
  <c r="E1830" i="1"/>
  <c r="A1830" i="1"/>
  <c r="H1829" i="1"/>
  <c r="F1829" i="1"/>
  <c r="E1829" i="1"/>
  <c r="A1829" i="1"/>
  <c r="H1828" i="1"/>
  <c r="F1828" i="1"/>
  <c r="E1828" i="1"/>
  <c r="A1828" i="1"/>
  <c r="H1827" i="1"/>
  <c r="F1827" i="1"/>
  <c r="E1827" i="1"/>
  <c r="A1827" i="1"/>
  <c r="H1826" i="1"/>
  <c r="F1826" i="1"/>
  <c r="E1826" i="1"/>
  <c r="A1826" i="1"/>
  <c r="H1825" i="1"/>
  <c r="F1825" i="1"/>
  <c r="E1825" i="1"/>
  <c r="A1825" i="1"/>
  <c r="H1824" i="1"/>
  <c r="F1824" i="1"/>
  <c r="E1824" i="1"/>
  <c r="A1824" i="1"/>
  <c r="H1823" i="1"/>
  <c r="F1823" i="1"/>
  <c r="E1823" i="1"/>
  <c r="A1823" i="1"/>
  <c r="H1822" i="1"/>
  <c r="F1822" i="1"/>
  <c r="E1822" i="1"/>
  <c r="A1822" i="1"/>
  <c r="H1821" i="1"/>
  <c r="F1821" i="1"/>
  <c r="E1821" i="1"/>
  <c r="A1821" i="1"/>
  <c r="H1820" i="1"/>
  <c r="F1820" i="1"/>
  <c r="E1820" i="1"/>
  <c r="A1820" i="1"/>
  <c r="H1819" i="1"/>
  <c r="F1819" i="1"/>
  <c r="E1819" i="1"/>
  <c r="A1819" i="1"/>
  <c r="H1818" i="1"/>
  <c r="F1818" i="1"/>
  <c r="E1818" i="1"/>
  <c r="A1818" i="1"/>
  <c r="H1817" i="1"/>
  <c r="F1817" i="1"/>
  <c r="E1817" i="1"/>
  <c r="A1817" i="1"/>
  <c r="H1816" i="1"/>
  <c r="F1816" i="1"/>
  <c r="E1816" i="1"/>
  <c r="A1816" i="1"/>
  <c r="H1815" i="1"/>
  <c r="F1815" i="1"/>
  <c r="E1815" i="1"/>
  <c r="A1815" i="1"/>
  <c r="H1814" i="1"/>
  <c r="F1814" i="1"/>
  <c r="E1814" i="1"/>
  <c r="A1814" i="1"/>
  <c r="H1813" i="1"/>
  <c r="F1813" i="1"/>
  <c r="E1813" i="1"/>
  <c r="A1813" i="1"/>
  <c r="H1812" i="1"/>
  <c r="F1812" i="1"/>
  <c r="E1812" i="1"/>
  <c r="A1812" i="1"/>
  <c r="H1811" i="1"/>
  <c r="F1811" i="1"/>
  <c r="E1811" i="1"/>
  <c r="A1811" i="1"/>
  <c r="H1810" i="1"/>
  <c r="F1810" i="1"/>
  <c r="E1810" i="1"/>
  <c r="A1810" i="1"/>
  <c r="H1809" i="1"/>
  <c r="F1809" i="1"/>
  <c r="E1809" i="1"/>
  <c r="A1809" i="1"/>
  <c r="H1808" i="1"/>
  <c r="F1808" i="1"/>
  <c r="E1808" i="1"/>
  <c r="A1808" i="1"/>
  <c r="H1807" i="1"/>
  <c r="F1807" i="1"/>
  <c r="E1807" i="1"/>
  <c r="A1807" i="1"/>
  <c r="H1806" i="1"/>
  <c r="F1806" i="1"/>
  <c r="E1806" i="1"/>
  <c r="A1806" i="1"/>
  <c r="H1805" i="1"/>
  <c r="F1805" i="1"/>
  <c r="E1805" i="1"/>
  <c r="A1805" i="1"/>
  <c r="H1804" i="1"/>
  <c r="F1804" i="1"/>
  <c r="E1804" i="1"/>
  <c r="A1804" i="1"/>
  <c r="H1803" i="1"/>
  <c r="F1803" i="1"/>
  <c r="E1803" i="1"/>
  <c r="A1803" i="1"/>
  <c r="H1802" i="1"/>
  <c r="F1802" i="1"/>
  <c r="E1802" i="1"/>
  <c r="A1802" i="1"/>
  <c r="H1801" i="1"/>
  <c r="F1801" i="1"/>
  <c r="E1801" i="1"/>
  <c r="A1801" i="1"/>
  <c r="H1800" i="1"/>
  <c r="F1800" i="1"/>
  <c r="E1800" i="1"/>
  <c r="A1800" i="1"/>
  <c r="H1799" i="1"/>
  <c r="F1799" i="1"/>
  <c r="E1799" i="1"/>
  <c r="A1799" i="1"/>
  <c r="H1798" i="1"/>
  <c r="F1798" i="1"/>
  <c r="E1798" i="1"/>
  <c r="A1798" i="1"/>
  <c r="H1797" i="1"/>
  <c r="F1797" i="1"/>
  <c r="E1797" i="1"/>
  <c r="A1797" i="1"/>
  <c r="H1796" i="1"/>
  <c r="F1796" i="1"/>
  <c r="E1796" i="1"/>
  <c r="A1796" i="1"/>
  <c r="H1795" i="1"/>
  <c r="F1795" i="1"/>
  <c r="E1795" i="1"/>
  <c r="A1795" i="1"/>
  <c r="H1794" i="1"/>
  <c r="F1794" i="1"/>
  <c r="E1794" i="1"/>
  <c r="A1794" i="1"/>
  <c r="H1793" i="1"/>
  <c r="F1793" i="1"/>
  <c r="E1793" i="1"/>
  <c r="A1793" i="1"/>
  <c r="H1792" i="1"/>
  <c r="F1792" i="1"/>
  <c r="E1792" i="1"/>
  <c r="A1792" i="1"/>
  <c r="H1791" i="1"/>
  <c r="F1791" i="1"/>
  <c r="E1791" i="1"/>
  <c r="A1791" i="1"/>
  <c r="H1790" i="1"/>
  <c r="F1790" i="1"/>
  <c r="E1790" i="1"/>
  <c r="A1790" i="1"/>
  <c r="H1789" i="1"/>
  <c r="F1789" i="1"/>
  <c r="E1789" i="1"/>
  <c r="A1789" i="1"/>
  <c r="H1788" i="1"/>
  <c r="F1788" i="1"/>
  <c r="E1788" i="1"/>
  <c r="A1788" i="1"/>
  <c r="H1787" i="1"/>
  <c r="F1787" i="1"/>
  <c r="E1787" i="1"/>
  <c r="A1787" i="1"/>
  <c r="H1786" i="1"/>
  <c r="F1786" i="1"/>
  <c r="E1786" i="1"/>
  <c r="A1786" i="1"/>
  <c r="H1785" i="1"/>
  <c r="F1785" i="1"/>
  <c r="E1785" i="1"/>
  <c r="A1785" i="1"/>
  <c r="H1784" i="1"/>
  <c r="F1784" i="1"/>
  <c r="E1784" i="1"/>
  <c r="A1784" i="1"/>
  <c r="H1783" i="1"/>
  <c r="F1783" i="1"/>
  <c r="E1783" i="1"/>
  <c r="A1783" i="1"/>
  <c r="H1782" i="1"/>
  <c r="F1782" i="1"/>
  <c r="E1782" i="1"/>
  <c r="A1782" i="1"/>
  <c r="H1781" i="1"/>
  <c r="F1781" i="1"/>
  <c r="E1781" i="1"/>
  <c r="A1781" i="1"/>
  <c r="H1780" i="1"/>
  <c r="F1780" i="1"/>
  <c r="E1780" i="1"/>
  <c r="A1780" i="1"/>
  <c r="H1779" i="1"/>
  <c r="F1779" i="1"/>
  <c r="E1779" i="1"/>
  <c r="A1779" i="1"/>
  <c r="H1778" i="1"/>
  <c r="F1778" i="1"/>
  <c r="E1778" i="1"/>
  <c r="A1778" i="1"/>
  <c r="H1777" i="1"/>
  <c r="F1777" i="1"/>
  <c r="E1777" i="1"/>
  <c r="A1777" i="1"/>
  <c r="H1776" i="1"/>
  <c r="F1776" i="1"/>
  <c r="E1776" i="1"/>
  <c r="A1776" i="1"/>
  <c r="H1775" i="1"/>
  <c r="F1775" i="1"/>
  <c r="E1775" i="1"/>
  <c r="A1775" i="1"/>
  <c r="H1774" i="1"/>
  <c r="F1774" i="1"/>
  <c r="E1774" i="1"/>
  <c r="A1774" i="1"/>
  <c r="H1773" i="1"/>
  <c r="F1773" i="1"/>
  <c r="E1773" i="1"/>
  <c r="A1773" i="1"/>
  <c r="H1772" i="1"/>
  <c r="F1772" i="1"/>
  <c r="E1772" i="1"/>
  <c r="A1772" i="1"/>
  <c r="H1771" i="1"/>
  <c r="F1771" i="1"/>
  <c r="E1771" i="1"/>
  <c r="A1771" i="1"/>
  <c r="H1770" i="1"/>
  <c r="F1770" i="1"/>
  <c r="E1770" i="1"/>
  <c r="A1770" i="1"/>
  <c r="H1769" i="1"/>
  <c r="F1769" i="1"/>
  <c r="E1769" i="1"/>
  <c r="A1769" i="1"/>
  <c r="H1768" i="1"/>
  <c r="F1768" i="1"/>
  <c r="E1768" i="1"/>
  <c r="A1768" i="1"/>
  <c r="H1767" i="1"/>
  <c r="F1767" i="1"/>
  <c r="E1767" i="1"/>
  <c r="A1767" i="1"/>
  <c r="H1766" i="1"/>
  <c r="F1766" i="1"/>
  <c r="E1766" i="1"/>
  <c r="A1766" i="1"/>
  <c r="H1765" i="1"/>
  <c r="F1765" i="1"/>
  <c r="E1765" i="1"/>
  <c r="A1765" i="1"/>
  <c r="H1764" i="1"/>
  <c r="F1764" i="1"/>
  <c r="E1764" i="1"/>
  <c r="A1764" i="1"/>
  <c r="H1763" i="1"/>
  <c r="F1763" i="1"/>
  <c r="E1763" i="1"/>
  <c r="A1763" i="1"/>
  <c r="H1762" i="1"/>
  <c r="F1762" i="1"/>
  <c r="E1762" i="1"/>
  <c r="A1762" i="1"/>
  <c r="H1761" i="1"/>
  <c r="F1761" i="1"/>
  <c r="E1761" i="1"/>
  <c r="A1761" i="1"/>
  <c r="H1760" i="1"/>
  <c r="F1760" i="1"/>
  <c r="E1760" i="1"/>
  <c r="A1760" i="1"/>
  <c r="H1759" i="1"/>
  <c r="F1759" i="1"/>
  <c r="E1759" i="1"/>
  <c r="A1759" i="1"/>
  <c r="H1758" i="1"/>
  <c r="F1758" i="1"/>
  <c r="E1758" i="1"/>
  <c r="A1758" i="1"/>
  <c r="H1757" i="1"/>
  <c r="F1757" i="1"/>
  <c r="E1757" i="1"/>
  <c r="A1757" i="1"/>
  <c r="H1756" i="1"/>
  <c r="F1756" i="1"/>
  <c r="E1756" i="1"/>
  <c r="A1756" i="1"/>
  <c r="H1755" i="1"/>
  <c r="F1755" i="1"/>
  <c r="E1755" i="1"/>
  <c r="A1755" i="1"/>
  <c r="H1754" i="1"/>
  <c r="F1754" i="1"/>
  <c r="E1754" i="1"/>
  <c r="A1754" i="1"/>
  <c r="H1753" i="1"/>
  <c r="F1753" i="1"/>
  <c r="E1753" i="1"/>
  <c r="A1753" i="1"/>
  <c r="H1752" i="1"/>
  <c r="F1752" i="1"/>
  <c r="E1752" i="1"/>
  <c r="A1752" i="1"/>
  <c r="H1751" i="1"/>
  <c r="F1751" i="1"/>
  <c r="E1751" i="1"/>
  <c r="A1751" i="1"/>
  <c r="H1750" i="1"/>
  <c r="F1750" i="1"/>
  <c r="E1750" i="1"/>
  <c r="A1750" i="1"/>
  <c r="H1749" i="1"/>
  <c r="F1749" i="1"/>
  <c r="E1749" i="1"/>
  <c r="A1749" i="1"/>
  <c r="H1748" i="1"/>
  <c r="F1748" i="1"/>
  <c r="E1748" i="1"/>
  <c r="A1748" i="1"/>
  <c r="H1747" i="1"/>
  <c r="F1747" i="1"/>
  <c r="E1747" i="1"/>
  <c r="A1747" i="1"/>
  <c r="H1746" i="1"/>
  <c r="F1746" i="1"/>
  <c r="E1746" i="1"/>
  <c r="A1746" i="1"/>
  <c r="H1745" i="1"/>
  <c r="F1745" i="1"/>
  <c r="E1745" i="1"/>
  <c r="A1745" i="1"/>
  <c r="H1744" i="1"/>
  <c r="F1744" i="1"/>
  <c r="E1744" i="1"/>
  <c r="A1744" i="1"/>
  <c r="H1743" i="1"/>
  <c r="F1743" i="1"/>
  <c r="E1743" i="1"/>
  <c r="A1743" i="1"/>
  <c r="H1742" i="1"/>
  <c r="F1742" i="1"/>
  <c r="E1742" i="1"/>
  <c r="A1742" i="1"/>
  <c r="H1741" i="1"/>
  <c r="F1741" i="1"/>
  <c r="E1741" i="1"/>
  <c r="A1741" i="1"/>
  <c r="H1740" i="1"/>
  <c r="F1740" i="1"/>
  <c r="E1740" i="1"/>
  <c r="A1740" i="1"/>
  <c r="H1739" i="1"/>
  <c r="F1739" i="1"/>
  <c r="E1739" i="1"/>
  <c r="A1739" i="1"/>
  <c r="H1738" i="1"/>
  <c r="F1738" i="1"/>
  <c r="E1738" i="1"/>
  <c r="A1738" i="1"/>
  <c r="H1737" i="1"/>
  <c r="F1737" i="1"/>
  <c r="E1737" i="1"/>
  <c r="A1737" i="1"/>
  <c r="H1736" i="1"/>
  <c r="F1736" i="1"/>
  <c r="E1736" i="1"/>
  <c r="A1736" i="1"/>
  <c r="H1735" i="1"/>
  <c r="F1735" i="1"/>
  <c r="E1735" i="1"/>
  <c r="A1735" i="1"/>
  <c r="H1734" i="1"/>
  <c r="F1734" i="1"/>
  <c r="E1734" i="1"/>
  <c r="A1734" i="1"/>
  <c r="H1733" i="1"/>
  <c r="F1733" i="1"/>
  <c r="E1733" i="1"/>
  <c r="A1733" i="1"/>
  <c r="H1732" i="1"/>
  <c r="F1732" i="1"/>
  <c r="E1732" i="1"/>
  <c r="A1732" i="1"/>
  <c r="H1731" i="1"/>
  <c r="F1731" i="1"/>
  <c r="E1731" i="1"/>
  <c r="A1731" i="1"/>
  <c r="H1730" i="1"/>
  <c r="F1730" i="1"/>
  <c r="E1730" i="1"/>
  <c r="A1730" i="1"/>
  <c r="H1729" i="1"/>
  <c r="F1729" i="1"/>
  <c r="E1729" i="1"/>
  <c r="A1729" i="1"/>
  <c r="H1728" i="1"/>
  <c r="F1728" i="1"/>
  <c r="E1728" i="1"/>
  <c r="A1728" i="1"/>
  <c r="H1727" i="1"/>
  <c r="F1727" i="1"/>
  <c r="E1727" i="1"/>
  <c r="A1727" i="1"/>
  <c r="H1726" i="1"/>
  <c r="F1726" i="1"/>
  <c r="E1726" i="1"/>
  <c r="A1726" i="1"/>
  <c r="H1725" i="1"/>
  <c r="F1725" i="1"/>
  <c r="E1725" i="1"/>
  <c r="A1725" i="1"/>
  <c r="H1724" i="1"/>
  <c r="F1724" i="1"/>
  <c r="E1724" i="1"/>
  <c r="A1724" i="1"/>
  <c r="H1723" i="1"/>
  <c r="F1723" i="1"/>
  <c r="E1723" i="1"/>
  <c r="A1723" i="1"/>
  <c r="H1722" i="1"/>
  <c r="F1722" i="1"/>
  <c r="E1722" i="1"/>
  <c r="A1722" i="1"/>
  <c r="H1721" i="1"/>
  <c r="F1721" i="1"/>
  <c r="E1721" i="1"/>
  <c r="A1721" i="1"/>
  <c r="H1720" i="1"/>
  <c r="F1720" i="1"/>
  <c r="E1720" i="1"/>
  <c r="A1720" i="1"/>
  <c r="H1719" i="1"/>
  <c r="F1719" i="1"/>
  <c r="E1719" i="1"/>
  <c r="A1719" i="1"/>
  <c r="H1718" i="1"/>
  <c r="F1718" i="1"/>
  <c r="E1718" i="1"/>
  <c r="A1718" i="1"/>
  <c r="H1717" i="1"/>
  <c r="F1717" i="1"/>
  <c r="E1717" i="1"/>
  <c r="A1717" i="1"/>
  <c r="H1716" i="1"/>
  <c r="F1716" i="1"/>
  <c r="E1716" i="1"/>
  <c r="A1716" i="1"/>
  <c r="H1715" i="1"/>
  <c r="F1715" i="1"/>
  <c r="E1715" i="1"/>
  <c r="A1715" i="1"/>
  <c r="H1714" i="1"/>
  <c r="F1714" i="1"/>
  <c r="E1714" i="1"/>
  <c r="A1714" i="1"/>
  <c r="H1713" i="1"/>
  <c r="F1713" i="1"/>
  <c r="E1713" i="1"/>
  <c r="A1713" i="1"/>
  <c r="H1712" i="1"/>
  <c r="F1712" i="1"/>
  <c r="E1712" i="1"/>
  <c r="A1712" i="1"/>
  <c r="H1711" i="1"/>
  <c r="F1711" i="1"/>
  <c r="E1711" i="1"/>
  <c r="A1711" i="1"/>
  <c r="H1710" i="1"/>
  <c r="F1710" i="1"/>
  <c r="E1710" i="1"/>
  <c r="A1710" i="1"/>
  <c r="H1709" i="1"/>
  <c r="F1709" i="1"/>
  <c r="E1709" i="1"/>
  <c r="A1709" i="1"/>
  <c r="H1708" i="1"/>
  <c r="F1708" i="1"/>
  <c r="E1708" i="1"/>
  <c r="A1708" i="1"/>
  <c r="H1707" i="1"/>
  <c r="F1707" i="1"/>
  <c r="E1707" i="1"/>
  <c r="A1707" i="1"/>
  <c r="H1706" i="1"/>
  <c r="F1706" i="1"/>
  <c r="E1706" i="1"/>
  <c r="A1706" i="1"/>
  <c r="H1705" i="1"/>
  <c r="F1705" i="1"/>
  <c r="E1705" i="1"/>
  <c r="A1705" i="1"/>
  <c r="H1704" i="1"/>
  <c r="F1704" i="1"/>
  <c r="E1704" i="1"/>
  <c r="A1704" i="1"/>
  <c r="H1703" i="1"/>
  <c r="F1703" i="1"/>
  <c r="E1703" i="1"/>
  <c r="A1703" i="1"/>
  <c r="H1702" i="1"/>
  <c r="F1702" i="1"/>
  <c r="E1702" i="1"/>
  <c r="A1702" i="1"/>
  <c r="H1701" i="1"/>
  <c r="F1701" i="1"/>
  <c r="E1701" i="1"/>
  <c r="A1701" i="1"/>
  <c r="H1700" i="1"/>
  <c r="F1700" i="1"/>
  <c r="E1700" i="1"/>
  <c r="A1700" i="1"/>
  <c r="H1699" i="1"/>
  <c r="F1699" i="1"/>
  <c r="E1699" i="1"/>
  <c r="A1699" i="1"/>
  <c r="H1698" i="1"/>
  <c r="F1698" i="1"/>
  <c r="E1698" i="1"/>
  <c r="A1698" i="1"/>
  <c r="H1697" i="1"/>
  <c r="F1697" i="1"/>
  <c r="E1697" i="1"/>
  <c r="A1697" i="1"/>
  <c r="H1696" i="1"/>
  <c r="F1696" i="1"/>
  <c r="E1696" i="1"/>
  <c r="A1696" i="1"/>
  <c r="H1695" i="1"/>
  <c r="F1695" i="1"/>
  <c r="E1695" i="1"/>
  <c r="A1695" i="1"/>
  <c r="H1694" i="1"/>
  <c r="F1694" i="1"/>
  <c r="E1694" i="1"/>
  <c r="A1694" i="1"/>
  <c r="H1693" i="1"/>
  <c r="F1693" i="1"/>
  <c r="E1693" i="1"/>
  <c r="A1693" i="1"/>
  <c r="H1692" i="1"/>
  <c r="F1692" i="1"/>
  <c r="E1692" i="1"/>
  <c r="A1692" i="1"/>
  <c r="H1691" i="1"/>
  <c r="F1691" i="1"/>
  <c r="E1691" i="1"/>
  <c r="A1691" i="1"/>
  <c r="H1690" i="1"/>
  <c r="F1690" i="1"/>
  <c r="E1690" i="1"/>
  <c r="A1690" i="1"/>
  <c r="H1689" i="1"/>
  <c r="F1689" i="1"/>
  <c r="E1689" i="1"/>
  <c r="A1689" i="1"/>
  <c r="H1688" i="1"/>
  <c r="F1688" i="1"/>
  <c r="E1688" i="1"/>
  <c r="A1688" i="1"/>
  <c r="H1687" i="1"/>
  <c r="F1687" i="1"/>
  <c r="E1687" i="1"/>
  <c r="A1687" i="1"/>
  <c r="H1686" i="1"/>
  <c r="F1686" i="1"/>
  <c r="E1686" i="1"/>
  <c r="A1686" i="1"/>
  <c r="H1685" i="1"/>
  <c r="F1685" i="1"/>
  <c r="E1685" i="1"/>
  <c r="A1685" i="1"/>
  <c r="H1684" i="1"/>
  <c r="F1684" i="1"/>
  <c r="E1684" i="1"/>
  <c r="A1684" i="1"/>
  <c r="H1683" i="1"/>
  <c r="F1683" i="1"/>
  <c r="E1683" i="1"/>
  <c r="A1683" i="1"/>
  <c r="H1682" i="1"/>
  <c r="F1682" i="1"/>
  <c r="E1682" i="1"/>
  <c r="A1682" i="1"/>
  <c r="H1681" i="1"/>
  <c r="F1681" i="1"/>
  <c r="E1681" i="1"/>
  <c r="A1681" i="1"/>
  <c r="H1680" i="1"/>
  <c r="F1680" i="1"/>
  <c r="E1680" i="1"/>
  <c r="A1680" i="1"/>
  <c r="H1679" i="1"/>
  <c r="F1679" i="1"/>
  <c r="E1679" i="1"/>
  <c r="A1679" i="1"/>
  <c r="H1678" i="1"/>
  <c r="F1678" i="1"/>
  <c r="E1678" i="1"/>
  <c r="A1678" i="1"/>
  <c r="H1677" i="1"/>
  <c r="F1677" i="1"/>
  <c r="E1677" i="1"/>
  <c r="A1677" i="1"/>
  <c r="H1676" i="1"/>
  <c r="F1676" i="1"/>
  <c r="E1676" i="1"/>
  <c r="A1676" i="1"/>
  <c r="H1675" i="1"/>
  <c r="F1675" i="1"/>
  <c r="E1675" i="1"/>
  <c r="A1675" i="1"/>
  <c r="H1674" i="1"/>
  <c r="F1674" i="1"/>
  <c r="E1674" i="1"/>
  <c r="A1674" i="1"/>
  <c r="H1673" i="1"/>
  <c r="F1673" i="1"/>
  <c r="E1673" i="1"/>
  <c r="A1673" i="1"/>
  <c r="H1672" i="1"/>
  <c r="F1672" i="1"/>
  <c r="E1672" i="1"/>
  <c r="A1672" i="1"/>
  <c r="H1671" i="1"/>
  <c r="F1671" i="1"/>
  <c r="E1671" i="1"/>
  <c r="A1671" i="1"/>
  <c r="H1670" i="1"/>
  <c r="F1670" i="1"/>
  <c r="E1670" i="1"/>
  <c r="A1670" i="1"/>
  <c r="H1669" i="1"/>
  <c r="F1669" i="1"/>
  <c r="E1669" i="1"/>
  <c r="A1669" i="1"/>
  <c r="H1668" i="1"/>
  <c r="F1668" i="1"/>
  <c r="E1668" i="1"/>
  <c r="A1668" i="1"/>
  <c r="H1667" i="1"/>
  <c r="F1667" i="1"/>
  <c r="E1667" i="1"/>
  <c r="A1667" i="1"/>
  <c r="H1666" i="1"/>
  <c r="F1666" i="1"/>
  <c r="E1666" i="1"/>
  <c r="A1666" i="1"/>
  <c r="H1665" i="1"/>
  <c r="F1665" i="1"/>
  <c r="E1665" i="1"/>
  <c r="A1665" i="1"/>
  <c r="H1664" i="1"/>
  <c r="F1664" i="1"/>
  <c r="E1664" i="1"/>
  <c r="A1664" i="1"/>
  <c r="H1663" i="1"/>
  <c r="F1663" i="1"/>
  <c r="E1663" i="1"/>
  <c r="A1663" i="1"/>
  <c r="H1662" i="1"/>
  <c r="F1662" i="1"/>
  <c r="E1662" i="1"/>
  <c r="A1662" i="1"/>
  <c r="H1661" i="1"/>
  <c r="F1661" i="1"/>
  <c r="E1661" i="1"/>
  <c r="A1661" i="1"/>
  <c r="H1660" i="1"/>
  <c r="F1660" i="1"/>
  <c r="E1660" i="1"/>
  <c r="A1660" i="1"/>
  <c r="H1659" i="1"/>
  <c r="F1659" i="1"/>
  <c r="E1659" i="1"/>
  <c r="A1659" i="1"/>
  <c r="H1658" i="1"/>
  <c r="F1658" i="1"/>
  <c r="E1658" i="1"/>
  <c r="A1658" i="1"/>
  <c r="H1657" i="1"/>
  <c r="F1657" i="1"/>
  <c r="E1657" i="1"/>
  <c r="A1657" i="1"/>
  <c r="H1656" i="1"/>
  <c r="F1656" i="1"/>
  <c r="E1656" i="1"/>
  <c r="A1656" i="1"/>
  <c r="H1655" i="1"/>
  <c r="F1655" i="1"/>
  <c r="E1655" i="1"/>
  <c r="A1655" i="1"/>
  <c r="H1654" i="1"/>
  <c r="F1654" i="1"/>
  <c r="E1654" i="1"/>
  <c r="A1654" i="1"/>
  <c r="H1653" i="1"/>
  <c r="F1653" i="1"/>
  <c r="E1653" i="1"/>
  <c r="A1653" i="1"/>
  <c r="H1652" i="1"/>
  <c r="F1652" i="1"/>
  <c r="E1652" i="1"/>
  <c r="A1652" i="1"/>
  <c r="H1651" i="1"/>
  <c r="F1651" i="1"/>
  <c r="E1651" i="1"/>
  <c r="A1651" i="1"/>
  <c r="H1650" i="1"/>
  <c r="F1650" i="1"/>
  <c r="E1650" i="1"/>
  <c r="A1650" i="1"/>
  <c r="H1649" i="1"/>
  <c r="F1649" i="1"/>
  <c r="E1649" i="1"/>
  <c r="A1649" i="1"/>
  <c r="H1648" i="1"/>
  <c r="F1648" i="1"/>
  <c r="E1648" i="1"/>
  <c r="A1648" i="1"/>
  <c r="H1647" i="1"/>
  <c r="F1647" i="1"/>
  <c r="E1647" i="1"/>
  <c r="A1647" i="1"/>
  <c r="H1646" i="1"/>
  <c r="F1646" i="1"/>
  <c r="E1646" i="1"/>
  <c r="A1646" i="1"/>
  <c r="H1645" i="1"/>
  <c r="F1645" i="1"/>
  <c r="E1645" i="1"/>
  <c r="A1645" i="1"/>
  <c r="H1644" i="1"/>
  <c r="F1644" i="1"/>
  <c r="E1644" i="1"/>
  <c r="A1644" i="1"/>
  <c r="H1643" i="1"/>
  <c r="F1643" i="1"/>
  <c r="E1643" i="1"/>
  <c r="A1643" i="1"/>
  <c r="H1642" i="1"/>
  <c r="F1642" i="1"/>
  <c r="E1642" i="1"/>
  <c r="A1642" i="1"/>
  <c r="H1641" i="1"/>
  <c r="F1641" i="1"/>
  <c r="E1641" i="1"/>
  <c r="A1641" i="1"/>
  <c r="H1640" i="1"/>
  <c r="F1640" i="1"/>
  <c r="E1640" i="1"/>
  <c r="A1640" i="1"/>
  <c r="H1639" i="1"/>
  <c r="F1639" i="1"/>
  <c r="E1639" i="1"/>
  <c r="A1639" i="1"/>
  <c r="H1638" i="1"/>
  <c r="F1638" i="1"/>
  <c r="E1638" i="1"/>
  <c r="A1638" i="1"/>
  <c r="H1637" i="1"/>
  <c r="F1637" i="1"/>
  <c r="E1637" i="1"/>
  <c r="A1637" i="1"/>
  <c r="H1636" i="1"/>
  <c r="F1636" i="1"/>
  <c r="E1636" i="1"/>
  <c r="A1636" i="1"/>
  <c r="H1635" i="1"/>
  <c r="F1635" i="1"/>
  <c r="E1635" i="1"/>
  <c r="A1635" i="1"/>
  <c r="H1634" i="1"/>
  <c r="F1634" i="1"/>
  <c r="E1634" i="1"/>
  <c r="A1634" i="1"/>
  <c r="H1633" i="1"/>
  <c r="F1633" i="1"/>
  <c r="E1633" i="1"/>
  <c r="A1633" i="1"/>
  <c r="H1632" i="1"/>
  <c r="F1632" i="1"/>
  <c r="E1632" i="1"/>
  <c r="A1632" i="1"/>
  <c r="H1631" i="1"/>
  <c r="F1631" i="1"/>
  <c r="E1631" i="1"/>
  <c r="A1631" i="1"/>
  <c r="H1630" i="1"/>
  <c r="F1630" i="1"/>
  <c r="E1630" i="1"/>
  <c r="A1630" i="1"/>
  <c r="H1629" i="1"/>
  <c r="F1629" i="1"/>
  <c r="E1629" i="1"/>
  <c r="A1629" i="1"/>
  <c r="H1628" i="1"/>
  <c r="F1628" i="1"/>
  <c r="E1628" i="1"/>
  <c r="A1628" i="1"/>
  <c r="H1627" i="1"/>
  <c r="F1627" i="1"/>
  <c r="E1627" i="1"/>
  <c r="A1627" i="1"/>
  <c r="H1626" i="1"/>
  <c r="F1626" i="1"/>
  <c r="E1626" i="1"/>
  <c r="A1626" i="1"/>
  <c r="H1625" i="1"/>
  <c r="F1625" i="1"/>
  <c r="E1625" i="1"/>
  <c r="A1625" i="1"/>
  <c r="H1624" i="1"/>
  <c r="F1624" i="1"/>
  <c r="E1624" i="1"/>
  <c r="A1624" i="1"/>
  <c r="H1623" i="1"/>
  <c r="F1623" i="1"/>
  <c r="E1623" i="1"/>
  <c r="A1623" i="1"/>
  <c r="H1622" i="1"/>
  <c r="F1622" i="1"/>
  <c r="E1622" i="1"/>
  <c r="A1622" i="1"/>
  <c r="H1621" i="1"/>
  <c r="F1621" i="1"/>
  <c r="E1621" i="1"/>
  <c r="A1621" i="1"/>
  <c r="H1620" i="1"/>
  <c r="F1620" i="1"/>
  <c r="E1620" i="1"/>
  <c r="A1620" i="1"/>
  <c r="H1619" i="1"/>
  <c r="F1619" i="1"/>
  <c r="E1619" i="1"/>
  <c r="A1619" i="1"/>
  <c r="H1618" i="1"/>
  <c r="F1618" i="1"/>
  <c r="E1618" i="1"/>
  <c r="A1618" i="1"/>
  <c r="H1617" i="1"/>
  <c r="F1617" i="1"/>
  <c r="E1617" i="1"/>
  <c r="A1617" i="1"/>
  <c r="H1616" i="1"/>
  <c r="F1616" i="1"/>
  <c r="E1616" i="1"/>
  <c r="A1616" i="1"/>
  <c r="H1615" i="1"/>
  <c r="F1615" i="1"/>
  <c r="E1615" i="1"/>
  <c r="A1615" i="1"/>
  <c r="H1614" i="1"/>
  <c r="F1614" i="1"/>
  <c r="E1614" i="1"/>
  <c r="A1614" i="1"/>
  <c r="H1613" i="1"/>
  <c r="F1613" i="1"/>
  <c r="E1613" i="1"/>
  <c r="A1613" i="1"/>
  <c r="H1612" i="1"/>
  <c r="F1612" i="1"/>
  <c r="E1612" i="1"/>
  <c r="A1612" i="1"/>
  <c r="H1611" i="1"/>
  <c r="F1611" i="1"/>
  <c r="E1611" i="1"/>
  <c r="A1611" i="1"/>
  <c r="H1610" i="1"/>
  <c r="F1610" i="1"/>
  <c r="E1610" i="1"/>
  <c r="A1610" i="1"/>
  <c r="H1609" i="1"/>
  <c r="F1609" i="1"/>
  <c r="E1609" i="1"/>
  <c r="A1609" i="1"/>
  <c r="H1608" i="1"/>
  <c r="F1608" i="1"/>
  <c r="E1608" i="1"/>
  <c r="A1608" i="1"/>
  <c r="H1607" i="1"/>
  <c r="F1607" i="1"/>
  <c r="E1607" i="1"/>
  <c r="A1607" i="1"/>
  <c r="H1606" i="1"/>
  <c r="F1606" i="1"/>
  <c r="E1606" i="1"/>
  <c r="A1606" i="1"/>
  <c r="H1605" i="1"/>
  <c r="F1605" i="1"/>
  <c r="E1605" i="1"/>
  <c r="A1605" i="1"/>
  <c r="H1604" i="1"/>
  <c r="F1604" i="1"/>
  <c r="E1604" i="1"/>
  <c r="A1604" i="1"/>
  <c r="H1603" i="1"/>
  <c r="F1603" i="1"/>
  <c r="E1603" i="1"/>
  <c r="A1603" i="1"/>
  <c r="H1602" i="1"/>
  <c r="F1602" i="1"/>
  <c r="E1602" i="1"/>
  <c r="A1602" i="1"/>
  <c r="H1601" i="1"/>
  <c r="F1601" i="1"/>
  <c r="E1601" i="1"/>
  <c r="A1601" i="1"/>
  <c r="H1600" i="1"/>
  <c r="F1600" i="1"/>
  <c r="E1600" i="1"/>
  <c r="A1600" i="1"/>
  <c r="H1599" i="1"/>
  <c r="F1599" i="1"/>
  <c r="E1599" i="1"/>
  <c r="A1599" i="1"/>
  <c r="H1598" i="1"/>
  <c r="F1598" i="1"/>
  <c r="E1598" i="1"/>
  <c r="A1598" i="1"/>
  <c r="H1597" i="1"/>
  <c r="F1597" i="1"/>
  <c r="E1597" i="1"/>
  <c r="A1597" i="1"/>
  <c r="H1596" i="1"/>
  <c r="F1596" i="1"/>
  <c r="E1596" i="1"/>
  <c r="A1596" i="1"/>
  <c r="H1595" i="1"/>
  <c r="F1595" i="1"/>
  <c r="E1595" i="1"/>
  <c r="A1595" i="1"/>
  <c r="H1594" i="1"/>
  <c r="F1594" i="1"/>
  <c r="E1594" i="1"/>
  <c r="A1594" i="1"/>
  <c r="H1593" i="1"/>
  <c r="F1593" i="1"/>
  <c r="E1593" i="1"/>
  <c r="A1593" i="1"/>
  <c r="H1592" i="1"/>
  <c r="F1592" i="1"/>
  <c r="E1592" i="1"/>
  <c r="A1592" i="1"/>
  <c r="H1591" i="1"/>
  <c r="F1591" i="1"/>
  <c r="E1591" i="1"/>
  <c r="A1591" i="1"/>
  <c r="H1590" i="1"/>
  <c r="F1590" i="1"/>
  <c r="E1590" i="1"/>
  <c r="A1590" i="1"/>
  <c r="H1589" i="1"/>
  <c r="F1589" i="1"/>
  <c r="E1589" i="1"/>
  <c r="A1589" i="1"/>
  <c r="H1588" i="1"/>
  <c r="F1588" i="1"/>
  <c r="E1588" i="1"/>
  <c r="A1588" i="1"/>
  <c r="H1587" i="1"/>
  <c r="F1587" i="1"/>
  <c r="E1587" i="1"/>
  <c r="A1587" i="1"/>
  <c r="H1586" i="1"/>
  <c r="F1586" i="1"/>
  <c r="E1586" i="1"/>
  <c r="A1586" i="1"/>
  <c r="H1585" i="1"/>
  <c r="F1585" i="1"/>
  <c r="E1585" i="1"/>
  <c r="A1585" i="1"/>
  <c r="H1584" i="1"/>
  <c r="F1584" i="1"/>
  <c r="E1584" i="1"/>
  <c r="A1584" i="1"/>
  <c r="H1583" i="1"/>
  <c r="F1583" i="1"/>
  <c r="E1583" i="1"/>
  <c r="A1583" i="1"/>
  <c r="H1582" i="1"/>
  <c r="F1582" i="1"/>
  <c r="E1582" i="1"/>
  <c r="A1582" i="1"/>
  <c r="H1581" i="1"/>
  <c r="F1581" i="1"/>
  <c r="E1581" i="1"/>
  <c r="A1581" i="1"/>
  <c r="H1580" i="1"/>
  <c r="F1580" i="1"/>
  <c r="E1580" i="1"/>
  <c r="A1580" i="1"/>
  <c r="H1579" i="1"/>
  <c r="F1579" i="1"/>
  <c r="E1579" i="1"/>
  <c r="A1579" i="1"/>
  <c r="H1578" i="1"/>
  <c r="F1578" i="1"/>
  <c r="E1578" i="1"/>
  <c r="A1578" i="1"/>
  <c r="H1577" i="1"/>
  <c r="F1577" i="1"/>
  <c r="E1577" i="1"/>
  <c r="A1577" i="1"/>
  <c r="H1576" i="1"/>
  <c r="F1576" i="1"/>
  <c r="E1576" i="1"/>
  <c r="A1576" i="1"/>
  <c r="H1575" i="1"/>
  <c r="F1575" i="1"/>
  <c r="E1575" i="1"/>
  <c r="A1575" i="1"/>
  <c r="H1574" i="1"/>
  <c r="F1574" i="1"/>
  <c r="E1574" i="1"/>
  <c r="A1574" i="1"/>
  <c r="H1573" i="1"/>
  <c r="F1573" i="1"/>
  <c r="E1573" i="1"/>
  <c r="A1573" i="1"/>
  <c r="H1572" i="1"/>
  <c r="F1572" i="1"/>
  <c r="E1572" i="1"/>
  <c r="A1572" i="1"/>
  <c r="H1571" i="1"/>
  <c r="F1571" i="1"/>
  <c r="E1571" i="1"/>
  <c r="A1571" i="1"/>
  <c r="H1570" i="1"/>
  <c r="F1570" i="1"/>
  <c r="E1570" i="1"/>
  <c r="A1570" i="1"/>
  <c r="H1569" i="1"/>
  <c r="F1569" i="1"/>
  <c r="E1569" i="1"/>
  <c r="A1569" i="1"/>
  <c r="H1568" i="1"/>
  <c r="F1568" i="1"/>
  <c r="E1568" i="1"/>
  <c r="A1568" i="1"/>
  <c r="H1567" i="1"/>
  <c r="F1567" i="1"/>
  <c r="E1567" i="1"/>
  <c r="A1567" i="1"/>
  <c r="H1566" i="1"/>
  <c r="F1566" i="1"/>
  <c r="E1566" i="1"/>
  <c r="A1566" i="1"/>
  <c r="H1565" i="1"/>
  <c r="F1565" i="1"/>
  <c r="E1565" i="1"/>
  <c r="A1565" i="1"/>
  <c r="H1564" i="1"/>
  <c r="F1564" i="1"/>
  <c r="E1564" i="1"/>
  <c r="A1564" i="1"/>
  <c r="H1563" i="1"/>
  <c r="F1563" i="1"/>
  <c r="E1563" i="1"/>
  <c r="A1563" i="1"/>
  <c r="H1562" i="1"/>
  <c r="F1562" i="1"/>
  <c r="E1562" i="1"/>
  <c r="A1562" i="1"/>
  <c r="H1561" i="1"/>
  <c r="F1561" i="1"/>
  <c r="E1561" i="1"/>
  <c r="A1561" i="1"/>
  <c r="H1560" i="1"/>
  <c r="F1560" i="1"/>
  <c r="E1560" i="1"/>
  <c r="A1560" i="1"/>
  <c r="H1559" i="1"/>
  <c r="F1559" i="1"/>
  <c r="E1559" i="1"/>
  <c r="A1559" i="1"/>
  <c r="H1558" i="1"/>
  <c r="F1558" i="1"/>
  <c r="E1558" i="1"/>
  <c r="A1558" i="1"/>
  <c r="H1557" i="1"/>
  <c r="F1557" i="1"/>
  <c r="E1557" i="1"/>
  <c r="A1557" i="1"/>
  <c r="H1556" i="1"/>
  <c r="F1556" i="1"/>
  <c r="E1556" i="1"/>
  <c r="A1556" i="1"/>
  <c r="H1555" i="1"/>
  <c r="F1555" i="1"/>
  <c r="E1555" i="1"/>
  <c r="A1555" i="1"/>
  <c r="H1554" i="1"/>
  <c r="F1554" i="1"/>
  <c r="E1554" i="1"/>
  <c r="A1554" i="1"/>
  <c r="H1553" i="1"/>
  <c r="F1553" i="1"/>
  <c r="E1553" i="1"/>
  <c r="A1553" i="1"/>
  <c r="H1552" i="1"/>
  <c r="F1552" i="1"/>
  <c r="E1552" i="1"/>
  <c r="A1552" i="1"/>
  <c r="H1551" i="1"/>
  <c r="F1551" i="1"/>
  <c r="E1551" i="1"/>
  <c r="A1551" i="1"/>
  <c r="H1550" i="1"/>
  <c r="F1550" i="1"/>
  <c r="E1550" i="1"/>
  <c r="A1550" i="1"/>
  <c r="H1549" i="1"/>
  <c r="F1549" i="1"/>
  <c r="E1549" i="1"/>
  <c r="A1549" i="1"/>
  <c r="H1548" i="1"/>
  <c r="F1548" i="1"/>
  <c r="E1548" i="1"/>
  <c r="A1548" i="1"/>
  <c r="H1547" i="1"/>
  <c r="F1547" i="1"/>
  <c r="E1547" i="1"/>
  <c r="A1547" i="1"/>
  <c r="H1546" i="1"/>
  <c r="F1546" i="1"/>
  <c r="E1546" i="1"/>
  <c r="A1546" i="1"/>
  <c r="H1545" i="1"/>
  <c r="F1545" i="1"/>
  <c r="E1545" i="1"/>
  <c r="A1545" i="1"/>
  <c r="H1544" i="1"/>
  <c r="F1544" i="1"/>
  <c r="E1544" i="1"/>
  <c r="A1544" i="1"/>
  <c r="H1543" i="1"/>
  <c r="F1543" i="1"/>
  <c r="E1543" i="1"/>
  <c r="A1543" i="1"/>
  <c r="H1542" i="1"/>
  <c r="F1542" i="1"/>
  <c r="E1542" i="1"/>
  <c r="A1542" i="1"/>
  <c r="H1541" i="1"/>
  <c r="F1541" i="1"/>
  <c r="E1541" i="1"/>
  <c r="A1541" i="1"/>
  <c r="H1540" i="1"/>
  <c r="F1540" i="1"/>
  <c r="E1540" i="1"/>
  <c r="A1540" i="1"/>
  <c r="H1539" i="1"/>
  <c r="F1539" i="1"/>
  <c r="E1539" i="1"/>
  <c r="A1539" i="1"/>
  <c r="H1538" i="1"/>
  <c r="F1538" i="1"/>
  <c r="E1538" i="1"/>
  <c r="A1538" i="1"/>
  <c r="H1537" i="1"/>
  <c r="F1537" i="1"/>
  <c r="E1537" i="1"/>
  <c r="A1537" i="1"/>
  <c r="H1536" i="1"/>
  <c r="F1536" i="1"/>
  <c r="E1536" i="1"/>
  <c r="A1536" i="1"/>
  <c r="H1535" i="1"/>
  <c r="F1535" i="1"/>
  <c r="E1535" i="1"/>
  <c r="A1535" i="1"/>
  <c r="H1534" i="1"/>
  <c r="F1534" i="1"/>
  <c r="E1534" i="1"/>
  <c r="A1534" i="1"/>
  <c r="H1533" i="1"/>
  <c r="F1533" i="1"/>
  <c r="E1533" i="1"/>
  <c r="A1533" i="1"/>
  <c r="H1532" i="1"/>
  <c r="F1532" i="1"/>
  <c r="E1532" i="1"/>
  <c r="A1532" i="1"/>
  <c r="H1531" i="1"/>
  <c r="F1531" i="1"/>
  <c r="E1531" i="1"/>
  <c r="A1531" i="1"/>
  <c r="H1530" i="1"/>
  <c r="F1530" i="1"/>
  <c r="E1530" i="1"/>
  <c r="A1530" i="1"/>
  <c r="H1529" i="1"/>
  <c r="F1529" i="1"/>
  <c r="E1529" i="1"/>
  <c r="A1529" i="1"/>
  <c r="H1528" i="1"/>
  <c r="F1528" i="1"/>
  <c r="E1528" i="1"/>
  <c r="A1528" i="1"/>
  <c r="H1527" i="1"/>
  <c r="F1527" i="1"/>
  <c r="E1527" i="1"/>
  <c r="A1527" i="1"/>
  <c r="H1526" i="1"/>
  <c r="F1526" i="1"/>
  <c r="E1526" i="1"/>
  <c r="A1526" i="1"/>
  <c r="H1525" i="1"/>
  <c r="F1525" i="1"/>
  <c r="E1525" i="1"/>
  <c r="A1525" i="1"/>
  <c r="H1524" i="1"/>
  <c r="F1524" i="1"/>
  <c r="E1524" i="1"/>
  <c r="A1524" i="1"/>
  <c r="H1523" i="1"/>
  <c r="F1523" i="1"/>
  <c r="E1523" i="1"/>
  <c r="A1523" i="1"/>
  <c r="H1522" i="1"/>
  <c r="F1522" i="1"/>
  <c r="E1522" i="1"/>
  <c r="A1522" i="1"/>
  <c r="H1521" i="1"/>
  <c r="F1521" i="1"/>
  <c r="E1521" i="1"/>
  <c r="A1521" i="1"/>
  <c r="H1520" i="1"/>
  <c r="F1520" i="1"/>
  <c r="E1520" i="1"/>
  <c r="A1520" i="1"/>
  <c r="H1519" i="1"/>
  <c r="F1519" i="1"/>
  <c r="E1519" i="1"/>
  <c r="A1519" i="1"/>
  <c r="H1518" i="1"/>
  <c r="F1518" i="1"/>
  <c r="E1518" i="1"/>
  <c r="A1518" i="1"/>
  <c r="H1517" i="1"/>
  <c r="F1517" i="1"/>
  <c r="E1517" i="1"/>
  <c r="A1517" i="1"/>
  <c r="H1516" i="1"/>
  <c r="F1516" i="1"/>
  <c r="E1516" i="1"/>
  <c r="A1516" i="1"/>
  <c r="H1515" i="1"/>
  <c r="F1515" i="1"/>
  <c r="E1515" i="1"/>
  <c r="A1515" i="1"/>
  <c r="H1514" i="1"/>
  <c r="F1514" i="1"/>
  <c r="E1514" i="1"/>
  <c r="A1514" i="1"/>
  <c r="H1513" i="1"/>
  <c r="F1513" i="1"/>
  <c r="E1513" i="1"/>
  <c r="A1513" i="1"/>
  <c r="H1512" i="1"/>
  <c r="F1512" i="1"/>
  <c r="E1512" i="1"/>
  <c r="A1512" i="1"/>
  <c r="H1511" i="1"/>
  <c r="F1511" i="1"/>
  <c r="E1511" i="1"/>
  <c r="A1511" i="1"/>
  <c r="H1510" i="1"/>
  <c r="F1510" i="1"/>
  <c r="E1510" i="1"/>
  <c r="A1510" i="1"/>
  <c r="H1509" i="1"/>
  <c r="F1509" i="1"/>
  <c r="E1509" i="1"/>
  <c r="A1509" i="1"/>
  <c r="H1508" i="1"/>
  <c r="F1508" i="1"/>
  <c r="E1508" i="1"/>
  <c r="A1508" i="1"/>
  <c r="H1507" i="1"/>
  <c r="F1507" i="1"/>
  <c r="E1507" i="1"/>
  <c r="A1507" i="1"/>
  <c r="H1506" i="1"/>
  <c r="F1506" i="1"/>
  <c r="E1506" i="1"/>
  <c r="A1506" i="1"/>
  <c r="H1505" i="1"/>
  <c r="F1505" i="1"/>
  <c r="E1505" i="1"/>
  <c r="A1505" i="1"/>
  <c r="H1504" i="1"/>
  <c r="F1504" i="1"/>
  <c r="E1504" i="1"/>
  <c r="A1504" i="1"/>
  <c r="H1503" i="1"/>
  <c r="F1503" i="1"/>
  <c r="E1503" i="1"/>
  <c r="A1503" i="1"/>
  <c r="H1502" i="1"/>
  <c r="F1502" i="1"/>
  <c r="E1502" i="1"/>
  <c r="A1502" i="1"/>
  <c r="H1501" i="1"/>
  <c r="F1501" i="1"/>
  <c r="E1501" i="1"/>
  <c r="A1501" i="1"/>
  <c r="H1500" i="1"/>
  <c r="F1500" i="1"/>
  <c r="E1500" i="1"/>
  <c r="A1500" i="1"/>
  <c r="H1499" i="1"/>
  <c r="F1499" i="1"/>
  <c r="E1499" i="1"/>
  <c r="A1499" i="1"/>
  <c r="H1498" i="1"/>
  <c r="F1498" i="1"/>
  <c r="E1498" i="1"/>
  <c r="A1498" i="1"/>
  <c r="H1497" i="1"/>
  <c r="F1497" i="1"/>
  <c r="E1497" i="1"/>
  <c r="A1497" i="1"/>
  <c r="H1496" i="1"/>
  <c r="F1496" i="1"/>
  <c r="E1496" i="1"/>
  <c r="A1496" i="1"/>
  <c r="H1495" i="1"/>
  <c r="F1495" i="1"/>
  <c r="E1495" i="1"/>
  <c r="A1495" i="1"/>
  <c r="H1494" i="1"/>
  <c r="F1494" i="1"/>
  <c r="E1494" i="1"/>
  <c r="A1494" i="1"/>
  <c r="H1493" i="1"/>
  <c r="F1493" i="1"/>
  <c r="E1493" i="1"/>
  <c r="A1493" i="1"/>
  <c r="H1492" i="1"/>
  <c r="F1492" i="1"/>
  <c r="E1492" i="1"/>
  <c r="A1492" i="1"/>
  <c r="H1491" i="1"/>
  <c r="F1491" i="1"/>
  <c r="E1491" i="1"/>
  <c r="A1491" i="1"/>
  <c r="H1490" i="1"/>
  <c r="F1490" i="1"/>
  <c r="E1490" i="1"/>
  <c r="A1490" i="1"/>
  <c r="H1489" i="1"/>
  <c r="F1489" i="1"/>
  <c r="E1489" i="1"/>
  <c r="A1489" i="1"/>
  <c r="H1488" i="1"/>
  <c r="F1488" i="1"/>
  <c r="E1488" i="1"/>
  <c r="A1488" i="1"/>
  <c r="H1487" i="1"/>
  <c r="F1487" i="1"/>
  <c r="E1487" i="1"/>
  <c r="A1487" i="1"/>
  <c r="H1486" i="1"/>
  <c r="F1486" i="1"/>
  <c r="E1486" i="1"/>
  <c r="A1486" i="1"/>
  <c r="H1485" i="1"/>
  <c r="F1485" i="1"/>
  <c r="E1485" i="1"/>
  <c r="A1485" i="1"/>
  <c r="H1484" i="1"/>
  <c r="F1484" i="1"/>
  <c r="E1484" i="1"/>
  <c r="A1484" i="1"/>
  <c r="H1483" i="1"/>
  <c r="F1483" i="1"/>
  <c r="E1483" i="1"/>
  <c r="A1483" i="1"/>
  <c r="H1482" i="1"/>
  <c r="F1482" i="1"/>
  <c r="E1482" i="1"/>
  <c r="A1482" i="1"/>
  <c r="H1481" i="1"/>
  <c r="F1481" i="1"/>
  <c r="E1481" i="1"/>
  <c r="A1481" i="1"/>
  <c r="H1480" i="1"/>
  <c r="F1480" i="1"/>
  <c r="E1480" i="1"/>
  <c r="A1480" i="1"/>
  <c r="H1479" i="1"/>
  <c r="F1479" i="1"/>
  <c r="E1479" i="1"/>
  <c r="A1479" i="1"/>
  <c r="H1478" i="1"/>
  <c r="F1478" i="1"/>
  <c r="E1478" i="1"/>
  <c r="A1478" i="1"/>
  <c r="H1477" i="1"/>
  <c r="F1477" i="1"/>
  <c r="E1477" i="1"/>
  <c r="A1477" i="1"/>
  <c r="H1476" i="1"/>
  <c r="F1476" i="1"/>
  <c r="E1476" i="1"/>
  <c r="A1476" i="1"/>
  <c r="H1475" i="1"/>
  <c r="F1475" i="1"/>
  <c r="E1475" i="1"/>
  <c r="A1475" i="1"/>
  <c r="H1474" i="1"/>
  <c r="F1474" i="1"/>
  <c r="E1474" i="1"/>
  <c r="A1474" i="1"/>
  <c r="H1473" i="1"/>
  <c r="F1473" i="1"/>
  <c r="E1473" i="1"/>
  <c r="A1473" i="1"/>
  <c r="H1472" i="1"/>
  <c r="F1472" i="1"/>
  <c r="E1472" i="1"/>
  <c r="A1472" i="1"/>
  <c r="H1471" i="1"/>
  <c r="F1471" i="1"/>
  <c r="E1471" i="1"/>
  <c r="A1471" i="1"/>
  <c r="H1470" i="1"/>
  <c r="F1470" i="1"/>
  <c r="E1470" i="1"/>
  <c r="A1470" i="1"/>
  <c r="H1469" i="1"/>
  <c r="F1469" i="1"/>
  <c r="E1469" i="1"/>
  <c r="A1469" i="1"/>
  <c r="H1468" i="1"/>
  <c r="F1468" i="1"/>
  <c r="E1468" i="1"/>
  <c r="A1468" i="1"/>
  <c r="H1467" i="1"/>
  <c r="F1467" i="1"/>
  <c r="E1467" i="1"/>
  <c r="A1467" i="1"/>
  <c r="H1466" i="1"/>
  <c r="F1466" i="1"/>
  <c r="E1466" i="1"/>
  <c r="A1466" i="1"/>
  <c r="H1465" i="1"/>
  <c r="F1465" i="1"/>
  <c r="E1465" i="1"/>
  <c r="A1465" i="1"/>
  <c r="H1464" i="1"/>
  <c r="F1464" i="1"/>
  <c r="E1464" i="1"/>
  <c r="A1464" i="1"/>
  <c r="H1463" i="1"/>
  <c r="F1463" i="1"/>
  <c r="E1463" i="1"/>
  <c r="A1463" i="1"/>
  <c r="H1462" i="1"/>
  <c r="F1462" i="1"/>
  <c r="E1462" i="1"/>
  <c r="A1462" i="1"/>
  <c r="H1461" i="1"/>
  <c r="F1461" i="1"/>
  <c r="E1461" i="1"/>
  <c r="A1461" i="1"/>
  <c r="H1460" i="1"/>
  <c r="F1460" i="1"/>
  <c r="E1460" i="1"/>
  <c r="A1460" i="1"/>
  <c r="H1459" i="1"/>
  <c r="F1459" i="1"/>
  <c r="E1459" i="1"/>
  <c r="A1459" i="1"/>
  <c r="H1458" i="1"/>
  <c r="F1458" i="1"/>
  <c r="E1458" i="1"/>
  <c r="A1458" i="1"/>
  <c r="H1457" i="1"/>
  <c r="F1457" i="1"/>
  <c r="E1457" i="1"/>
  <c r="A1457" i="1"/>
  <c r="H1456" i="1"/>
  <c r="F1456" i="1"/>
  <c r="E1456" i="1"/>
  <c r="A1456" i="1"/>
  <c r="H1455" i="1"/>
  <c r="F1455" i="1"/>
  <c r="E1455" i="1"/>
  <c r="A1455" i="1"/>
  <c r="H1454" i="1"/>
  <c r="F1454" i="1"/>
  <c r="E1454" i="1"/>
  <c r="A1454" i="1"/>
  <c r="H1453" i="1"/>
  <c r="F1453" i="1"/>
  <c r="E1453" i="1"/>
  <c r="A1453" i="1"/>
  <c r="H1452" i="1"/>
  <c r="F1452" i="1"/>
  <c r="E1452" i="1"/>
  <c r="A1452" i="1"/>
  <c r="H1451" i="1"/>
  <c r="F1451" i="1"/>
  <c r="E1451" i="1"/>
  <c r="A1451" i="1"/>
  <c r="H1450" i="1"/>
  <c r="F1450" i="1"/>
  <c r="E1450" i="1"/>
  <c r="A1450" i="1"/>
  <c r="H1449" i="1"/>
  <c r="F1449" i="1"/>
  <c r="E1449" i="1"/>
  <c r="A1449" i="1"/>
  <c r="H1448" i="1"/>
  <c r="F1448" i="1"/>
  <c r="E1448" i="1"/>
  <c r="A1448" i="1"/>
  <c r="H1447" i="1"/>
  <c r="F1447" i="1"/>
  <c r="E1447" i="1"/>
  <c r="A1447" i="1"/>
  <c r="H1446" i="1"/>
  <c r="F1446" i="1"/>
  <c r="E1446" i="1"/>
  <c r="A1446" i="1"/>
  <c r="H1445" i="1"/>
  <c r="F1445" i="1"/>
  <c r="E1445" i="1"/>
  <c r="A1445" i="1"/>
  <c r="H1444" i="1"/>
  <c r="F1444" i="1"/>
  <c r="E1444" i="1"/>
  <c r="A1444" i="1"/>
  <c r="H1443" i="1"/>
  <c r="F1443" i="1"/>
  <c r="E1443" i="1"/>
  <c r="A1443" i="1"/>
  <c r="H1442" i="1"/>
  <c r="F1442" i="1"/>
  <c r="E1442" i="1"/>
  <c r="A1442" i="1"/>
  <c r="H1441" i="1"/>
  <c r="F1441" i="1"/>
  <c r="E1441" i="1"/>
  <c r="A1441" i="1"/>
  <c r="H1440" i="1"/>
  <c r="F1440" i="1"/>
  <c r="E1440" i="1"/>
  <c r="A1440" i="1"/>
  <c r="H1439" i="1"/>
  <c r="F1439" i="1"/>
  <c r="E1439" i="1"/>
  <c r="A1439" i="1"/>
  <c r="H1438" i="1"/>
  <c r="F1438" i="1"/>
  <c r="E1438" i="1"/>
  <c r="A1438" i="1"/>
  <c r="H1437" i="1"/>
  <c r="F1437" i="1"/>
  <c r="E1437" i="1"/>
  <c r="A1437" i="1"/>
  <c r="H1436" i="1"/>
  <c r="F1436" i="1"/>
  <c r="E1436" i="1"/>
  <c r="A1436" i="1"/>
  <c r="H1435" i="1"/>
  <c r="F1435" i="1"/>
  <c r="E1435" i="1"/>
  <c r="A1435" i="1"/>
  <c r="H1434" i="1"/>
  <c r="F1434" i="1"/>
  <c r="E1434" i="1"/>
  <c r="A1434" i="1"/>
  <c r="H1433" i="1"/>
  <c r="F1433" i="1"/>
  <c r="E1433" i="1"/>
  <c r="A1433" i="1"/>
  <c r="H1432" i="1"/>
  <c r="F1432" i="1"/>
  <c r="E1432" i="1"/>
  <c r="A1432" i="1"/>
  <c r="H1431" i="1"/>
  <c r="F1431" i="1"/>
  <c r="E1431" i="1"/>
  <c r="A1431" i="1"/>
  <c r="H1430" i="1"/>
  <c r="F1430" i="1"/>
  <c r="E1430" i="1"/>
  <c r="A1430" i="1"/>
  <c r="H1429" i="1"/>
  <c r="F1429" i="1"/>
  <c r="E1429" i="1"/>
  <c r="A1429" i="1"/>
  <c r="H1428" i="1"/>
  <c r="F1428" i="1"/>
  <c r="E1428" i="1"/>
  <c r="A1428" i="1"/>
  <c r="H1427" i="1"/>
  <c r="F1427" i="1"/>
  <c r="E1427" i="1"/>
  <c r="A1427" i="1"/>
  <c r="H1426" i="1"/>
  <c r="F1426" i="1"/>
  <c r="E1426" i="1"/>
  <c r="A1426" i="1"/>
  <c r="H1425" i="1"/>
  <c r="F1425" i="1"/>
  <c r="E1425" i="1"/>
  <c r="A1425" i="1"/>
  <c r="H1424" i="1"/>
  <c r="F1424" i="1"/>
  <c r="E1424" i="1"/>
  <c r="A1424" i="1"/>
  <c r="H1423" i="1"/>
  <c r="F1423" i="1"/>
  <c r="E1423" i="1"/>
  <c r="A1423" i="1"/>
  <c r="H1422" i="1"/>
  <c r="F1422" i="1"/>
  <c r="E1422" i="1"/>
  <c r="A1422" i="1"/>
  <c r="H1421" i="1"/>
  <c r="F1421" i="1"/>
  <c r="E1421" i="1"/>
  <c r="A1421" i="1"/>
  <c r="H1420" i="1"/>
  <c r="F1420" i="1"/>
  <c r="E1420" i="1"/>
  <c r="A1420" i="1"/>
  <c r="H1419" i="1"/>
  <c r="F1419" i="1"/>
  <c r="E1419" i="1"/>
  <c r="A1419" i="1"/>
  <c r="H1418" i="1"/>
  <c r="F1418" i="1"/>
  <c r="E1418" i="1"/>
  <c r="A1418" i="1"/>
  <c r="H1417" i="1"/>
  <c r="F1417" i="1"/>
  <c r="E1417" i="1"/>
  <c r="A1417" i="1"/>
  <c r="H1416" i="1"/>
  <c r="F1416" i="1"/>
  <c r="E1416" i="1"/>
  <c r="A1416" i="1"/>
  <c r="H1415" i="1"/>
  <c r="F1415" i="1"/>
  <c r="E1415" i="1"/>
  <c r="A1415" i="1"/>
  <c r="H1414" i="1"/>
  <c r="F1414" i="1"/>
  <c r="E1414" i="1"/>
  <c r="A1414" i="1"/>
  <c r="H1413" i="1"/>
  <c r="F1413" i="1"/>
  <c r="E1413" i="1"/>
  <c r="A1413" i="1"/>
  <c r="H1412" i="1"/>
  <c r="F1412" i="1"/>
  <c r="E1412" i="1"/>
  <c r="A1412" i="1"/>
  <c r="H1411" i="1"/>
  <c r="F1411" i="1"/>
  <c r="E1411" i="1"/>
  <c r="A1411" i="1"/>
  <c r="H1410" i="1"/>
  <c r="F1410" i="1"/>
  <c r="E1410" i="1"/>
  <c r="A1410" i="1"/>
  <c r="H1409" i="1"/>
  <c r="F1409" i="1"/>
  <c r="E1409" i="1"/>
  <c r="A1409" i="1"/>
  <c r="H1408" i="1"/>
  <c r="F1408" i="1"/>
  <c r="E1408" i="1"/>
  <c r="A1408" i="1"/>
  <c r="H1407" i="1"/>
  <c r="F1407" i="1"/>
  <c r="E1407" i="1"/>
  <c r="A1407" i="1"/>
  <c r="H1406" i="1"/>
  <c r="F1406" i="1"/>
  <c r="E1406" i="1"/>
  <c r="A1406" i="1"/>
  <c r="H1405" i="1"/>
  <c r="F1405" i="1"/>
  <c r="E1405" i="1"/>
  <c r="A1405" i="1"/>
  <c r="H1404" i="1"/>
  <c r="F1404" i="1"/>
  <c r="E1404" i="1"/>
  <c r="A1404" i="1"/>
  <c r="H1403" i="1"/>
  <c r="F1403" i="1"/>
  <c r="E1403" i="1"/>
  <c r="A1403" i="1"/>
  <c r="H1402" i="1"/>
  <c r="F1402" i="1"/>
  <c r="E1402" i="1"/>
  <c r="A1402" i="1"/>
  <c r="H1401" i="1"/>
  <c r="F1401" i="1"/>
  <c r="E1401" i="1"/>
  <c r="A1401" i="1"/>
  <c r="H1400" i="1"/>
  <c r="F1400" i="1"/>
  <c r="E1400" i="1"/>
  <c r="A1400" i="1"/>
  <c r="H1399" i="1"/>
  <c r="F1399" i="1"/>
  <c r="E1399" i="1"/>
  <c r="A1399" i="1"/>
  <c r="H1398" i="1"/>
  <c r="F1398" i="1"/>
  <c r="E1398" i="1"/>
  <c r="A1398" i="1"/>
  <c r="H1397" i="1"/>
  <c r="F1397" i="1"/>
  <c r="E1397" i="1"/>
  <c r="A1397" i="1"/>
  <c r="H1396" i="1"/>
  <c r="F1396" i="1"/>
  <c r="E1396" i="1"/>
  <c r="A1396" i="1"/>
  <c r="H1395" i="1"/>
  <c r="F1395" i="1"/>
  <c r="E1395" i="1"/>
  <c r="A1395" i="1"/>
  <c r="H1394" i="1"/>
  <c r="F1394" i="1"/>
  <c r="E1394" i="1"/>
  <c r="A1394" i="1"/>
  <c r="H1393" i="1"/>
  <c r="F1393" i="1"/>
  <c r="E1393" i="1"/>
  <c r="A1393" i="1"/>
  <c r="H1392" i="1"/>
  <c r="F1392" i="1"/>
  <c r="E1392" i="1"/>
  <c r="A1392" i="1"/>
  <c r="H1391" i="1"/>
  <c r="F1391" i="1"/>
  <c r="E1391" i="1"/>
  <c r="A1391" i="1"/>
  <c r="H1390" i="1"/>
  <c r="F1390" i="1"/>
  <c r="E1390" i="1"/>
  <c r="A1390" i="1"/>
  <c r="H1389" i="1"/>
  <c r="F1389" i="1"/>
  <c r="E1389" i="1"/>
  <c r="A1389" i="1"/>
  <c r="H1388" i="1"/>
  <c r="F1388" i="1"/>
  <c r="E1388" i="1"/>
  <c r="A1388" i="1"/>
  <c r="H1387" i="1"/>
  <c r="F1387" i="1"/>
  <c r="E1387" i="1"/>
  <c r="A1387" i="1"/>
  <c r="H1386" i="1"/>
  <c r="F1386" i="1"/>
  <c r="E1386" i="1"/>
  <c r="A1386" i="1"/>
  <c r="H1385" i="1"/>
  <c r="F1385" i="1"/>
  <c r="E1385" i="1"/>
  <c r="A1385" i="1"/>
  <c r="H1384" i="1"/>
  <c r="F1384" i="1"/>
  <c r="E1384" i="1"/>
  <c r="A1384" i="1"/>
  <c r="H1383" i="1"/>
  <c r="F1383" i="1"/>
  <c r="E1383" i="1"/>
  <c r="A1383" i="1"/>
  <c r="H1382" i="1"/>
  <c r="F1382" i="1"/>
  <c r="E1382" i="1"/>
  <c r="A1382" i="1"/>
  <c r="H1381" i="1"/>
  <c r="F1381" i="1"/>
  <c r="E1381" i="1"/>
  <c r="A1381" i="1"/>
  <c r="H1380" i="1"/>
  <c r="F1380" i="1"/>
  <c r="E1380" i="1"/>
  <c r="A1380" i="1"/>
  <c r="H1379" i="1"/>
  <c r="F1379" i="1"/>
  <c r="E1379" i="1"/>
  <c r="A1379" i="1"/>
  <c r="H1378" i="1"/>
  <c r="F1378" i="1"/>
  <c r="E1378" i="1"/>
  <c r="A1378" i="1"/>
  <c r="H1377" i="1"/>
  <c r="F1377" i="1"/>
  <c r="E1377" i="1"/>
  <c r="A1377" i="1"/>
  <c r="H1376" i="1"/>
  <c r="F1376" i="1"/>
  <c r="E1376" i="1"/>
  <c r="A1376" i="1"/>
  <c r="H1375" i="1"/>
  <c r="F1375" i="1"/>
  <c r="E1375" i="1"/>
  <c r="A1375" i="1"/>
  <c r="H1374" i="1"/>
  <c r="F1374" i="1"/>
  <c r="E1374" i="1"/>
  <c r="A1374" i="1"/>
  <c r="H1373" i="1"/>
  <c r="F1373" i="1"/>
  <c r="E1373" i="1"/>
  <c r="A1373" i="1"/>
  <c r="H1372" i="1"/>
  <c r="F1372" i="1"/>
  <c r="E1372" i="1"/>
  <c r="A1372" i="1"/>
  <c r="H1371" i="1"/>
  <c r="F1371" i="1"/>
  <c r="E1371" i="1"/>
  <c r="A1371" i="1"/>
  <c r="H1370" i="1"/>
  <c r="F1370" i="1"/>
  <c r="E1370" i="1"/>
  <c r="A1370" i="1"/>
  <c r="H1369" i="1"/>
  <c r="F1369" i="1"/>
  <c r="E1369" i="1"/>
  <c r="A1369" i="1"/>
  <c r="H1368" i="1"/>
  <c r="F1368" i="1"/>
  <c r="E1368" i="1"/>
  <c r="A1368" i="1"/>
  <c r="H1367" i="1"/>
  <c r="F1367" i="1"/>
  <c r="E1367" i="1"/>
  <c r="A1367" i="1"/>
  <c r="H1366" i="1"/>
  <c r="F1366" i="1"/>
  <c r="E1366" i="1"/>
  <c r="A1366" i="1"/>
  <c r="H1365" i="1"/>
  <c r="F1365" i="1"/>
  <c r="E1365" i="1"/>
  <c r="A1365" i="1"/>
  <c r="H1364" i="1"/>
  <c r="F1364" i="1"/>
  <c r="E1364" i="1"/>
  <c r="A1364" i="1"/>
  <c r="H1363" i="1"/>
  <c r="F1363" i="1"/>
  <c r="E1363" i="1"/>
  <c r="A1363" i="1"/>
  <c r="H1362" i="1"/>
  <c r="F1362" i="1"/>
  <c r="E1362" i="1"/>
  <c r="A1362" i="1"/>
  <c r="H1361" i="1"/>
  <c r="F1361" i="1"/>
  <c r="E1361" i="1"/>
  <c r="A1361" i="1"/>
  <c r="H1360" i="1"/>
  <c r="F1360" i="1"/>
  <c r="E1360" i="1"/>
  <c r="A1360" i="1"/>
  <c r="H1359" i="1"/>
  <c r="F1359" i="1"/>
  <c r="E1359" i="1"/>
  <c r="A1359" i="1"/>
  <c r="H1358" i="1"/>
  <c r="F1358" i="1"/>
  <c r="E1358" i="1"/>
  <c r="A1358" i="1"/>
  <c r="H1357" i="1"/>
  <c r="F1357" i="1"/>
  <c r="E1357" i="1"/>
  <c r="A1357" i="1"/>
  <c r="H1356" i="1"/>
  <c r="F1356" i="1"/>
  <c r="E1356" i="1"/>
  <c r="A1356" i="1"/>
  <c r="H1355" i="1"/>
  <c r="F1355" i="1"/>
  <c r="E1355" i="1"/>
  <c r="A1355" i="1"/>
  <c r="H1354" i="1"/>
  <c r="F1354" i="1"/>
  <c r="E1354" i="1"/>
  <c r="A1354" i="1"/>
  <c r="H1353" i="1"/>
  <c r="F1353" i="1"/>
  <c r="E1353" i="1"/>
  <c r="A1353" i="1"/>
  <c r="H1352" i="1"/>
  <c r="F1352" i="1"/>
  <c r="E1352" i="1"/>
  <c r="A1352" i="1"/>
  <c r="H1351" i="1"/>
  <c r="F1351" i="1"/>
  <c r="E1351" i="1"/>
  <c r="A1351" i="1"/>
  <c r="H1350" i="1"/>
  <c r="F1350" i="1"/>
  <c r="E1350" i="1"/>
  <c r="A1350" i="1"/>
  <c r="H1349" i="1"/>
  <c r="F1349" i="1"/>
  <c r="E1349" i="1"/>
  <c r="A1349" i="1"/>
  <c r="H1348" i="1"/>
  <c r="F1348" i="1"/>
  <c r="E1348" i="1"/>
  <c r="A1348" i="1"/>
  <c r="H1347" i="1"/>
  <c r="F1347" i="1"/>
  <c r="E1347" i="1"/>
  <c r="A1347" i="1"/>
  <c r="H1346" i="1"/>
  <c r="F1346" i="1"/>
  <c r="E1346" i="1"/>
  <c r="A1346" i="1"/>
  <c r="H1345" i="1"/>
  <c r="F1345" i="1"/>
  <c r="E1345" i="1"/>
  <c r="A1345" i="1"/>
  <c r="H1344" i="1"/>
  <c r="F1344" i="1"/>
  <c r="E1344" i="1"/>
  <c r="A1344" i="1"/>
  <c r="H1343" i="1"/>
  <c r="F1343" i="1"/>
  <c r="E1343" i="1"/>
  <c r="A1343" i="1"/>
  <c r="H1342" i="1"/>
  <c r="F1342" i="1"/>
  <c r="E1342" i="1"/>
  <c r="A1342" i="1"/>
  <c r="H1341" i="1"/>
  <c r="F1341" i="1"/>
  <c r="E1341" i="1"/>
  <c r="A1341" i="1"/>
  <c r="H1340" i="1"/>
  <c r="F1340" i="1"/>
  <c r="E1340" i="1"/>
  <c r="A1340" i="1"/>
  <c r="H1339" i="1"/>
  <c r="F1339" i="1"/>
  <c r="E1339" i="1"/>
  <c r="A1339" i="1"/>
  <c r="H1338" i="1"/>
  <c r="F1338" i="1"/>
  <c r="E1338" i="1"/>
  <c r="A1338" i="1"/>
  <c r="H1337" i="1"/>
  <c r="F1337" i="1"/>
  <c r="E1337" i="1"/>
  <c r="A1337" i="1"/>
  <c r="H1336" i="1"/>
  <c r="F1336" i="1"/>
  <c r="E1336" i="1"/>
  <c r="A1336" i="1"/>
  <c r="H1335" i="1"/>
  <c r="F1335" i="1"/>
  <c r="E1335" i="1"/>
  <c r="A1335" i="1"/>
  <c r="H1334" i="1"/>
  <c r="F1334" i="1"/>
  <c r="E1334" i="1"/>
  <c r="A1334" i="1"/>
  <c r="H1333" i="1"/>
  <c r="F1333" i="1"/>
  <c r="E1333" i="1"/>
  <c r="A1333" i="1"/>
  <c r="H1332" i="1"/>
  <c r="F1332" i="1"/>
  <c r="E1332" i="1"/>
  <c r="A1332" i="1"/>
  <c r="H1331" i="1"/>
  <c r="F1331" i="1"/>
  <c r="E1331" i="1"/>
  <c r="A1331" i="1"/>
  <c r="H1330" i="1"/>
  <c r="F1330" i="1"/>
  <c r="E1330" i="1"/>
  <c r="A1330" i="1"/>
  <c r="H1329" i="1"/>
  <c r="F1329" i="1"/>
  <c r="E1329" i="1"/>
  <c r="A1329" i="1"/>
  <c r="H1328" i="1"/>
  <c r="F1328" i="1"/>
  <c r="E1328" i="1"/>
  <c r="A1328" i="1"/>
  <c r="H1327" i="1"/>
  <c r="F1327" i="1"/>
  <c r="E1327" i="1"/>
  <c r="A1327" i="1"/>
  <c r="H1326" i="1"/>
  <c r="F1326" i="1"/>
  <c r="E1326" i="1"/>
  <c r="A1326" i="1"/>
  <c r="H1325" i="1"/>
  <c r="F1325" i="1"/>
  <c r="E1325" i="1"/>
  <c r="A1325" i="1"/>
  <c r="H1324" i="1"/>
  <c r="F1324" i="1"/>
  <c r="E1324" i="1"/>
  <c r="A1324" i="1"/>
  <c r="H1323" i="1"/>
  <c r="F1323" i="1"/>
  <c r="E1323" i="1"/>
  <c r="A1323" i="1"/>
  <c r="H1322" i="1"/>
  <c r="F1322" i="1"/>
  <c r="E1322" i="1"/>
  <c r="A1322" i="1"/>
  <c r="H1321" i="1"/>
  <c r="F1321" i="1"/>
  <c r="E1321" i="1"/>
  <c r="A1321" i="1"/>
  <c r="H1320" i="1"/>
  <c r="F1320" i="1"/>
  <c r="E1320" i="1"/>
  <c r="A1320" i="1"/>
  <c r="H1319" i="1"/>
  <c r="F1319" i="1"/>
  <c r="E1319" i="1"/>
  <c r="A1319" i="1"/>
  <c r="H1318" i="1"/>
  <c r="F1318" i="1"/>
  <c r="E1318" i="1"/>
  <c r="A1318" i="1"/>
  <c r="H1317" i="1"/>
  <c r="F1317" i="1"/>
  <c r="E1317" i="1"/>
  <c r="A1317" i="1"/>
  <c r="H1316" i="1"/>
  <c r="F1316" i="1"/>
  <c r="E1316" i="1"/>
  <c r="A1316" i="1"/>
  <c r="H1315" i="1"/>
  <c r="F1315" i="1"/>
  <c r="E1315" i="1"/>
  <c r="A1315" i="1"/>
  <c r="H1314" i="1"/>
  <c r="F1314" i="1"/>
  <c r="E1314" i="1"/>
  <c r="A1314" i="1"/>
  <c r="H1313" i="1"/>
  <c r="F1313" i="1"/>
  <c r="E1313" i="1"/>
  <c r="A1313" i="1"/>
  <c r="H1312" i="1"/>
  <c r="F1312" i="1"/>
  <c r="E1312" i="1"/>
  <c r="A1312" i="1"/>
  <c r="H1311" i="1"/>
  <c r="F1311" i="1"/>
  <c r="E1311" i="1"/>
  <c r="A1311" i="1"/>
  <c r="H1310" i="1"/>
  <c r="F1310" i="1"/>
  <c r="E1310" i="1"/>
  <c r="A1310" i="1"/>
  <c r="H1309" i="1"/>
  <c r="F1309" i="1"/>
  <c r="E1309" i="1"/>
  <c r="A1309" i="1"/>
  <c r="H1308" i="1"/>
  <c r="F1308" i="1"/>
  <c r="E1308" i="1"/>
  <c r="A1308" i="1"/>
  <c r="H1307" i="1"/>
  <c r="F1307" i="1"/>
  <c r="E1307" i="1"/>
  <c r="A1307" i="1"/>
  <c r="H1306" i="1"/>
  <c r="F1306" i="1"/>
  <c r="E1306" i="1"/>
  <c r="A1306" i="1"/>
  <c r="H1305" i="1"/>
  <c r="F1305" i="1"/>
  <c r="E1305" i="1"/>
  <c r="A1305" i="1"/>
  <c r="H1304" i="1"/>
  <c r="F1304" i="1"/>
  <c r="E1304" i="1"/>
  <c r="A1304" i="1"/>
  <c r="H1303" i="1"/>
  <c r="F1303" i="1"/>
  <c r="E1303" i="1"/>
  <c r="A1303" i="1"/>
  <c r="H1302" i="1"/>
  <c r="F1302" i="1"/>
  <c r="E1302" i="1"/>
  <c r="A1302" i="1"/>
  <c r="H1301" i="1"/>
  <c r="F1301" i="1"/>
  <c r="E1301" i="1"/>
  <c r="A1301" i="1"/>
  <c r="H1300" i="1"/>
  <c r="F1300" i="1"/>
  <c r="E1300" i="1"/>
  <c r="A1300" i="1"/>
  <c r="H1299" i="1"/>
  <c r="F1299" i="1"/>
  <c r="E1299" i="1"/>
  <c r="A1299" i="1"/>
  <c r="H1298" i="1"/>
  <c r="F1298" i="1"/>
  <c r="E1298" i="1"/>
  <c r="A1298" i="1"/>
  <c r="H1297" i="1"/>
  <c r="F1297" i="1"/>
  <c r="E1297" i="1"/>
  <c r="A1297" i="1"/>
  <c r="H1296" i="1"/>
  <c r="F1296" i="1"/>
  <c r="E1296" i="1"/>
  <c r="A1296" i="1"/>
  <c r="H1295" i="1"/>
  <c r="F1295" i="1"/>
  <c r="E1295" i="1"/>
  <c r="A1295" i="1"/>
  <c r="H1294" i="1"/>
  <c r="F1294" i="1"/>
  <c r="E1294" i="1"/>
  <c r="A1294" i="1"/>
  <c r="H1293" i="1"/>
  <c r="F1293" i="1"/>
  <c r="E1293" i="1"/>
  <c r="A1293" i="1"/>
  <c r="H1292" i="1"/>
  <c r="F1292" i="1"/>
  <c r="E1292" i="1"/>
  <c r="A1292" i="1"/>
  <c r="H1291" i="1"/>
  <c r="F1291" i="1"/>
  <c r="E1291" i="1"/>
  <c r="A1291" i="1"/>
  <c r="H1290" i="1"/>
  <c r="F1290" i="1"/>
  <c r="E1290" i="1"/>
  <c r="A1290" i="1"/>
  <c r="H1289" i="1"/>
  <c r="F1289" i="1"/>
  <c r="E1289" i="1"/>
  <c r="A1289" i="1"/>
  <c r="H1288" i="1"/>
  <c r="F1288" i="1"/>
  <c r="E1288" i="1"/>
  <c r="A1288" i="1"/>
  <c r="H1287" i="1"/>
  <c r="F1287" i="1"/>
  <c r="E1287" i="1"/>
  <c r="A1287" i="1"/>
  <c r="H1286" i="1"/>
  <c r="F1286" i="1"/>
  <c r="E1286" i="1"/>
  <c r="A1286" i="1"/>
  <c r="H1285" i="1"/>
  <c r="F1285" i="1"/>
  <c r="E1285" i="1"/>
  <c r="A1285" i="1"/>
  <c r="H1284" i="1"/>
  <c r="F1284" i="1"/>
  <c r="E1284" i="1"/>
  <c r="A1284" i="1"/>
  <c r="H1283" i="1"/>
  <c r="F1283" i="1"/>
  <c r="E1283" i="1"/>
  <c r="A1283" i="1"/>
  <c r="H1282" i="1"/>
  <c r="F1282" i="1"/>
  <c r="E1282" i="1"/>
  <c r="A1282" i="1"/>
  <c r="H1281" i="1"/>
  <c r="F1281" i="1"/>
  <c r="E1281" i="1"/>
  <c r="A1281" i="1"/>
  <c r="H1280" i="1"/>
  <c r="F1280" i="1"/>
  <c r="E1280" i="1"/>
  <c r="A1280" i="1"/>
  <c r="H1279" i="1"/>
  <c r="F1279" i="1"/>
  <c r="E1279" i="1"/>
  <c r="A1279" i="1"/>
  <c r="H1278" i="1"/>
  <c r="F1278" i="1"/>
  <c r="E1278" i="1"/>
  <c r="A1278" i="1"/>
  <c r="H1277" i="1"/>
  <c r="F1277" i="1"/>
  <c r="E1277" i="1"/>
  <c r="A1277" i="1"/>
  <c r="H1276" i="1"/>
  <c r="F1276" i="1"/>
  <c r="E1276" i="1"/>
  <c r="A1276" i="1"/>
  <c r="H1275" i="1"/>
  <c r="F1275" i="1"/>
  <c r="E1275" i="1"/>
  <c r="A1275" i="1"/>
  <c r="H1274" i="1"/>
  <c r="F1274" i="1"/>
  <c r="E1274" i="1"/>
  <c r="A1274" i="1"/>
  <c r="H1273" i="1"/>
  <c r="F1273" i="1"/>
  <c r="E1273" i="1"/>
  <c r="A1273" i="1"/>
  <c r="H1272" i="1"/>
  <c r="F1272" i="1"/>
  <c r="E1272" i="1"/>
  <c r="A1272" i="1"/>
  <c r="H1271" i="1"/>
  <c r="F1271" i="1"/>
  <c r="E1271" i="1"/>
  <c r="A1271" i="1"/>
  <c r="H1270" i="1"/>
  <c r="F1270" i="1"/>
  <c r="E1270" i="1"/>
  <c r="A1270" i="1"/>
  <c r="H1269" i="1"/>
  <c r="F1269" i="1"/>
  <c r="E1269" i="1"/>
  <c r="A1269" i="1"/>
  <c r="H1268" i="1"/>
  <c r="F1268" i="1"/>
  <c r="E1268" i="1"/>
  <c r="A1268" i="1"/>
  <c r="H1267" i="1"/>
  <c r="F1267" i="1"/>
  <c r="E1267" i="1"/>
  <c r="A1267" i="1"/>
  <c r="H1266" i="1"/>
  <c r="F1266" i="1"/>
  <c r="E1266" i="1"/>
  <c r="A1266" i="1"/>
  <c r="H1265" i="1"/>
  <c r="F1265" i="1"/>
  <c r="E1265" i="1"/>
  <c r="A1265" i="1"/>
  <c r="H1264" i="1"/>
  <c r="F1264" i="1"/>
  <c r="E1264" i="1"/>
  <c r="A1264" i="1"/>
  <c r="H1263" i="1"/>
  <c r="F1263" i="1"/>
  <c r="E1263" i="1"/>
  <c r="A1263" i="1"/>
  <c r="H1262" i="1"/>
  <c r="F1262" i="1"/>
  <c r="E1262" i="1"/>
  <c r="A1262" i="1"/>
  <c r="H1261" i="1"/>
  <c r="F1261" i="1"/>
  <c r="E1261" i="1"/>
  <c r="A1261" i="1"/>
  <c r="H1260" i="1"/>
  <c r="F1260" i="1"/>
  <c r="E1260" i="1"/>
  <c r="A1260" i="1"/>
  <c r="H1259" i="1"/>
  <c r="F1259" i="1"/>
  <c r="E1259" i="1"/>
  <c r="A1259" i="1"/>
  <c r="H1258" i="1"/>
  <c r="F1258" i="1"/>
  <c r="E1258" i="1"/>
  <c r="A1258" i="1"/>
  <c r="H1257" i="1"/>
  <c r="F1257" i="1"/>
  <c r="E1257" i="1"/>
  <c r="A1257" i="1"/>
  <c r="H1256" i="1"/>
  <c r="F1256" i="1"/>
  <c r="E1256" i="1"/>
  <c r="A1256" i="1"/>
  <c r="H1255" i="1"/>
  <c r="F1255" i="1"/>
  <c r="E1255" i="1"/>
  <c r="A1255" i="1"/>
  <c r="H1254" i="1"/>
  <c r="F1254" i="1"/>
  <c r="E1254" i="1"/>
  <c r="A1254" i="1"/>
  <c r="H1253" i="1"/>
  <c r="F1253" i="1"/>
  <c r="E1253" i="1"/>
  <c r="A1253" i="1"/>
  <c r="H1252" i="1"/>
  <c r="F1252" i="1"/>
  <c r="E1252" i="1"/>
  <c r="A1252" i="1"/>
  <c r="H1251" i="1"/>
  <c r="F1251" i="1"/>
  <c r="E1251" i="1"/>
  <c r="A1251" i="1"/>
  <c r="H1250" i="1"/>
  <c r="F1250" i="1"/>
  <c r="E1250" i="1"/>
  <c r="A1250" i="1"/>
  <c r="H1249" i="1"/>
  <c r="F1249" i="1"/>
  <c r="E1249" i="1"/>
  <c r="A1249" i="1"/>
  <c r="H1248" i="1"/>
  <c r="F1248" i="1"/>
  <c r="E1248" i="1"/>
  <c r="A1248" i="1"/>
  <c r="H1247" i="1"/>
  <c r="F1247" i="1"/>
  <c r="E1247" i="1"/>
  <c r="A1247" i="1"/>
  <c r="H1246" i="1"/>
  <c r="F1246" i="1"/>
  <c r="E1246" i="1"/>
  <c r="A1246" i="1"/>
  <c r="H1245" i="1"/>
  <c r="F1245" i="1"/>
  <c r="E1245" i="1"/>
  <c r="A1245" i="1"/>
  <c r="H1244" i="1"/>
  <c r="F1244" i="1"/>
  <c r="E1244" i="1"/>
  <c r="A1244" i="1"/>
  <c r="H1243" i="1"/>
  <c r="F1243" i="1"/>
  <c r="E1243" i="1"/>
  <c r="A1243" i="1"/>
  <c r="H1242" i="1"/>
  <c r="F1242" i="1"/>
  <c r="E1242" i="1"/>
  <c r="A1242" i="1"/>
  <c r="H1241" i="1"/>
  <c r="F1241" i="1"/>
  <c r="E1241" i="1"/>
  <c r="A1241" i="1"/>
  <c r="H1240" i="1"/>
  <c r="F1240" i="1"/>
  <c r="E1240" i="1"/>
  <c r="A1240" i="1"/>
  <c r="H1239" i="1"/>
  <c r="F1239" i="1"/>
  <c r="E1239" i="1"/>
  <c r="A1239" i="1"/>
  <c r="H1238" i="1"/>
  <c r="F1238" i="1"/>
  <c r="E1238" i="1"/>
  <c r="A1238" i="1"/>
  <c r="H1237" i="1"/>
  <c r="F1237" i="1"/>
  <c r="E1237" i="1"/>
  <c r="A1237" i="1"/>
  <c r="H1236" i="1"/>
  <c r="F1236" i="1"/>
  <c r="E1236" i="1"/>
  <c r="A1236" i="1"/>
  <c r="H1235" i="1"/>
  <c r="F1235" i="1"/>
  <c r="E1235" i="1"/>
  <c r="A1235" i="1"/>
  <c r="H1234" i="1"/>
  <c r="F1234" i="1"/>
  <c r="E1234" i="1"/>
  <c r="A1234" i="1"/>
  <c r="H1233" i="1"/>
  <c r="F1233" i="1"/>
  <c r="E1233" i="1"/>
  <c r="A1233" i="1"/>
  <c r="H1232" i="1"/>
  <c r="F1232" i="1"/>
  <c r="E1232" i="1"/>
  <c r="A1232" i="1"/>
  <c r="H1231" i="1"/>
  <c r="F1231" i="1"/>
  <c r="E1231" i="1"/>
  <c r="A1231" i="1"/>
  <c r="H1230" i="1"/>
  <c r="F1230" i="1"/>
  <c r="E1230" i="1"/>
  <c r="A1230" i="1"/>
  <c r="H1229" i="1"/>
  <c r="F1229" i="1"/>
  <c r="E1229" i="1"/>
  <c r="A1229" i="1"/>
  <c r="H1228" i="1"/>
  <c r="F1228" i="1"/>
  <c r="E1228" i="1"/>
  <c r="A1228" i="1"/>
  <c r="H1227" i="1"/>
  <c r="F1227" i="1"/>
  <c r="E1227" i="1"/>
  <c r="A1227" i="1"/>
  <c r="H1226" i="1"/>
  <c r="F1226" i="1"/>
  <c r="E1226" i="1"/>
  <c r="A1226" i="1"/>
  <c r="H1225" i="1"/>
  <c r="F1225" i="1"/>
  <c r="E1225" i="1"/>
  <c r="A1225" i="1"/>
  <c r="H1224" i="1"/>
  <c r="F1224" i="1"/>
  <c r="E1224" i="1"/>
  <c r="A1224" i="1"/>
  <c r="H1223" i="1"/>
  <c r="F1223" i="1"/>
  <c r="E1223" i="1"/>
  <c r="A1223" i="1"/>
  <c r="H1222" i="1"/>
  <c r="F1222" i="1"/>
  <c r="E1222" i="1"/>
  <c r="A1222" i="1"/>
  <c r="H1221" i="1"/>
  <c r="F1221" i="1"/>
  <c r="E1221" i="1"/>
  <c r="A1221" i="1"/>
  <c r="H1220" i="1"/>
  <c r="F1220" i="1"/>
  <c r="E1220" i="1"/>
  <c r="A1220" i="1"/>
  <c r="H1219" i="1"/>
  <c r="F1219" i="1"/>
  <c r="E1219" i="1"/>
  <c r="A1219" i="1"/>
  <c r="H1218" i="1"/>
  <c r="F1218" i="1"/>
  <c r="E1218" i="1"/>
  <c r="A1218" i="1"/>
  <c r="H1217" i="1"/>
  <c r="F1217" i="1"/>
  <c r="E1217" i="1"/>
  <c r="A1217" i="1"/>
  <c r="H1216" i="1"/>
  <c r="F1216" i="1"/>
  <c r="E1216" i="1"/>
  <c r="A1216" i="1"/>
  <c r="H1215" i="1"/>
  <c r="F1215" i="1"/>
  <c r="E1215" i="1"/>
  <c r="A1215" i="1"/>
  <c r="H1214" i="1"/>
  <c r="F1214" i="1"/>
  <c r="E1214" i="1"/>
  <c r="A1214" i="1"/>
  <c r="H1213" i="1"/>
  <c r="F1213" i="1"/>
  <c r="E1213" i="1"/>
  <c r="A1213" i="1"/>
  <c r="H1212" i="1"/>
  <c r="F1212" i="1"/>
  <c r="E1212" i="1"/>
  <c r="A1212" i="1"/>
  <c r="H1211" i="1"/>
  <c r="F1211" i="1"/>
  <c r="E1211" i="1"/>
  <c r="A1211" i="1"/>
  <c r="H1210" i="1"/>
  <c r="F1210" i="1"/>
  <c r="E1210" i="1"/>
  <c r="A1210" i="1"/>
  <c r="H1209" i="1"/>
  <c r="F1209" i="1"/>
  <c r="E1209" i="1"/>
  <c r="A1209" i="1"/>
  <c r="H1208" i="1"/>
  <c r="F1208" i="1"/>
  <c r="E1208" i="1"/>
  <c r="A1208" i="1"/>
  <c r="H1207" i="1"/>
  <c r="F1207" i="1"/>
  <c r="E1207" i="1"/>
  <c r="A1207" i="1"/>
  <c r="H1206" i="1"/>
  <c r="F1206" i="1"/>
  <c r="E1206" i="1"/>
  <c r="A1206" i="1"/>
  <c r="H1205" i="1"/>
  <c r="F1205" i="1"/>
  <c r="E1205" i="1"/>
  <c r="A1205" i="1"/>
  <c r="H1204" i="1"/>
  <c r="F1204" i="1"/>
  <c r="E1204" i="1"/>
  <c r="A1204" i="1"/>
  <c r="H1203" i="1"/>
  <c r="F1203" i="1"/>
  <c r="E1203" i="1"/>
  <c r="A1203" i="1"/>
  <c r="H1202" i="1"/>
  <c r="F1202" i="1"/>
  <c r="E1202" i="1"/>
  <c r="A1202" i="1"/>
  <c r="H1201" i="1"/>
  <c r="F1201" i="1"/>
  <c r="E1201" i="1"/>
  <c r="A1201" i="1"/>
  <c r="H1200" i="1"/>
  <c r="F1200" i="1"/>
  <c r="E1200" i="1"/>
  <c r="A1200" i="1"/>
  <c r="H1199" i="1"/>
  <c r="F1199" i="1"/>
  <c r="E1199" i="1"/>
  <c r="A1199" i="1"/>
  <c r="H1198" i="1"/>
  <c r="F1198" i="1"/>
  <c r="E1198" i="1"/>
  <c r="A1198" i="1"/>
  <c r="H1197" i="1"/>
  <c r="F1197" i="1"/>
  <c r="E1197" i="1"/>
  <c r="A1197" i="1"/>
  <c r="H1196" i="1"/>
  <c r="F1196" i="1"/>
  <c r="E1196" i="1"/>
  <c r="A1196" i="1"/>
  <c r="H1195" i="1"/>
  <c r="F1195" i="1"/>
  <c r="E1195" i="1"/>
  <c r="A1195" i="1"/>
  <c r="H1194" i="1"/>
  <c r="F1194" i="1"/>
  <c r="E1194" i="1"/>
  <c r="A1194" i="1"/>
  <c r="H1193" i="1"/>
  <c r="F1193" i="1"/>
  <c r="E1193" i="1"/>
  <c r="A1193" i="1"/>
  <c r="H1192" i="1"/>
  <c r="F1192" i="1"/>
  <c r="E1192" i="1"/>
  <c r="A1192" i="1"/>
  <c r="H1191" i="1"/>
  <c r="F1191" i="1"/>
  <c r="E1191" i="1"/>
  <c r="A1191" i="1"/>
  <c r="H1190" i="1"/>
  <c r="F1190" i="1"/>
  <c r="E1190" i="1"/>
  <c r="A1190" i="1"/>
  <c r="H1189" i="1"/>
  <c r="F1189" i="1"/>
  <c r="E1189" i="1"/>
  <c r="A1189" i="1"/>
  <c r="H1188" i="1"/>
  <c r="F1188" i="1"/>
  <c r="E1188" i="1"/>
  <c r="A1188" i="1"/>
  <c r="H1187" i="1"/>
  <c r="F1187" i="1"/>
  <c r="E1187" i="1"/>
  <c r="A1187" i="1"/>
  <c r="H1186" i="1"/>
  <c r="F1186" i="1"/>
  <c r="E1186" i="1"/>
  <c r="A1186" i="1"/>
  <c r="H1185" i="1"/>
  <c r="F1185" i="1"/>
  <c r="E1185" i="1"/>
  <c r="A1185" i="1"/>
  <c r="H1184" i="1"/>
  <c r="F1184" i="1"/>
  <c r="E1184" i="1"/>
  <c r="A1184" i="1"/>
  <c r="H1183" i="1"/>
  <c r="F1183" i="1"/>
  <c r="E1183" i="1"/>
  <c r="A1183" i="1"/>
  <c r="H1182" i="1"/>
  <c r="F1182" i="1"/>
  <c r="E1182" i="1"/>
  <c r="A1182" i="1"/>
  <c r="H1181" i="1"/>
  <c r="F1181" i="1"/>
  <c r="E1181" i="1"/>
  <c r="A1181" i="1"/>
  <c r="H1180" i="1"/>
  <c r="F1180" i="1"/>
  <c r="E1180" i="1"/>
  <c r="A1180" i="1"/>
  <c r="H1179" i="1"/>
  <c r="F1179" i="1"/>
  <c r="E1179" i="1"/>
  <c r="A1179" i="1"/>
  <c r="H1178" i="1"/>
  <c r="F1178" i="1"/>
  <c r="E1178" i="1"/>
  <c r="A1178" i="1"/>
  <c r="H1177" i="1"/>
  <c r="F1177" i="1"/>
  <c r="E1177" i="1"/>
  <c r="A1177" i="1"/>
  <c r="H1176" i="1"/>
  <c r="F1176" i="1"/>
  <c r="E1176" i="1"/>
  <c r="A1176" i="1"/>
  <c r="H1175" i="1"/>
  <c r="F1175" i="1"/>
  <c r="E1175" i="1"/>
  <c r="A1175" i="1"/>
  <c r="H1174" i="1"/>
  <c r="F1174" i="1"/>
  <c r="E1174" i="1"/>
  <c r="A1174" i="1"/>
  <c r="H1173" i="1"/>
  <c r="F1173" i="1"/>
  <c r="E1173" i="1"/>
  <c r="A1173" i="1"/>
  <c r="H1172" i="1"/>
  <c r="F1172" i="1"/>
  <c r="E1172" i="1"/>
  <c r="A1172" i="1"/>
  <c r="H1171" i="1"/>
  <c r="F1171" i="1"/>
  <c r="E1171" i="1"/>
  <c r="A1171" i="1"/>
  <c r="H1170" i="1"/>
  <c r="F1170" i="1"/>
  <c r="E1170" i="1"/>
  <c r="A1170" i="1"/>
  <c r="H1169" i="1"/>
  <c r="F1169" i="1"/>
  <c r="E1169" i="1"/>
  <c r="A1169" i="1"/>
  <c r="H1168" i="1"/>
  <c r="F1168" i="1"/>
  <c r="E1168" i="1"/>
  <c r="A1168" i="1"/>
  <c r="H1167" i="1"/>
  <c r="F1167" i="1"/>
  <c r="E1167" i="1"/>
  <c r="A1167" i="1"/>
  <c r="H1166" i="1"/>
  <c r="F1166" i="1"/>
  <c r="E1166" i="1"/>
  <c r="A1166" i="1"/>
  <c r="H1165" i="1"/>
  <c r="F1165" i="1"/>
  <c r="E1165" i="1"/>
  <c r="A1165" i="1"/>
  <c r="H1164" i="1"/>
  <c r="F1164" i="1"/>
  <c r="E1164" i="1"/>
  <c r="A1164" i="1"/>
  <c r="H1163" i="1"/>
  <c r="F1163" i="1"/>
  <c r="E1163" i="1"/>
  <c r="A1163" i="1"/>
  <c r="H1162" i="1"/>
  <c r="F1162" i="1"/>
  <c r="E1162" i="1"/>
  <c r="A1162" i="1"/>
  <c r="H1161" i="1"/>
  <c r="F1161" i="1"/>
  <c r="E1161" i="1"/>
  <c r="A1161" i="1"/>
  <c r="H1160" i="1"/>
  <c r="F1160" i="1"/>
  <c r="E1160" i="1"/>
  <c r="A1160" i="1"/>
  <c r="H1159" i="1"/>
  <c r="F1159" i="1"/>
  <c r="E1159" i="1"/>
  <c r="A1159" i="1"/>
  <c r="H1158" i="1"/>
  <c r="F1158" i="1"/>
  <c r="E1158" i="1"/>
  <c r="A1158" i="1"/>
  <c r="H1157" i="1"/>
  <c r="F1157" i="1"/>
  <c r="E1157" i="1"/>
  <c r="A1157" i="1"/>
  <c r="H1156" i="1"/>
  <c r="F1156" i="1"/>
  <c r="E1156" i="1"/>
  <c r="A1156" i="1"/>
  <c r="H1155" i="1"/>
  <c r="F1155" i="1"/>
  <c r="E1155" i="1"/>
  <c r="A1155" i="1"/>
  <c r="H1154" i="1"/>
  <c r="F1154" i="1"/>
  <c r="E1154" i="1"/>
  <c r="A1154" i="1"/>
  <c r="H1153" i="1"/>
  <c r="F1153" i="1"/>
  <c r="E1153" i="1"/>
  <c r="A1153" i="1"/>
  <c r="H1152" i="1"/>
  <c r="F1152" i="1"/>
  <c r="E1152" i="1"/>
  <c r="A1152" i="1"/>
  <c r="H1151" i="1"/>
  <c r="F1151" i="1"/>
  <c r="E1151" i="1"/>
  <c r="A1151" i="1"/>
  <c r="H1150" i="1"/>
  <c r="F1150" i="1"/>
  <c r="E1150" i="1"/>
  <c r="A1150" i="1"/>
  <c r="H1149" i="1"/>
  <c r="F1149" i="1"/>
  <c r="E1149" i="1"/>
  <c r="A1149" i="1"/>
  <c r="H1148" i="1"/>
  <c r="F1148" i="1"/>
  <c r="E1148" i="1"/>
  <c r="A1148" i="1"/>
  <c r="H1147" i="1"/>
  <c r="F1147" i="1"/>
  <c r="E1147" i="1"/>
  <c r="A1147" i="1"/>
  <c r="H1146" i="1"/>
  <c r="F1146" i="1"/>
  <c r="E1146" i="1"/>
  <c r="A1146" i="1"/>
  <c r="H1145" i="1"/>
  <c r="F1145" i="1"/>
  <c r="E1145" i="1"/>
  <c r="A1145" i="1"/>
  <c r="H1144" i="1"/>
  <c r="F1144" i="1"/>
  <c r="E1144" i="1"/>
  <c r="A1144" i="1"/>
  <c r="H1143" i="1"/>
  <c r="F1143" i="1"/>
  <c r="E1143" i="1"/>
  <c r="A1143" i="1"/>
  <c r="H1142" i="1"/>
  <c r="F1142" i="1"/>
  <c r="E1142" i="1"/>
  <c r="A1142" i="1"/>
  <c r="H1141" i="1"/>
  <c r="F1141" i="1"/>
  <c r="E1141" i="1"/>
  <c r="A1141" i="1"/>
  <c r="H1140" i="1"/>
  <c r="F1140" i="1"/>
  <c r="E1140" i="1"/>
  <c r="A1140" i="1"/>
  <c r="H1139" i="1"/>
  <c r="F1139" i="1"/>
  <c r="E1139" i="1"/>
  <c r="A1139" i="1"/>
  <c r="H1138" i="1"/>
  <c r="F1138" i="1"/>
  <c r="E1138" i="1"/>
  <c r="A1138" i="1"/>
  <c r="H1137" i="1"/>
  <c r="F1137" i="1"/>
  <c r="E1137" i="1"/>
  <c r="A1137" i="1"/>
  <c r="H1136" i="1"/>
  <c r="F1136" i="1"/>
  <c r="E1136" i="1"/>
  <c r="A1136" i="1"/>
  <c r="H1135" i="1"/>
  <c r="F1135" i="1"/>
  <c r="E1135" i="1"/>
  <c r="A1135" i="1"/>
  <c r="H1134" i="1"/>
  <c r="F1134" i="1"/>
  <c r="E1134" i="1"/>
  <c r="A1134" i="1"/>
  <c r="H1133" i="1"/>
  <c r="F1133" i="1"/>
  <c r="E1133" i="1"/>
  <c r="A1133" i="1"/>
  <c r="H1132" i="1"/>
  <c r="F1132" i="1"/>
  <c r="E1132" i="1"/>
  <c r="A1132" i="1"/>
  <c r="H1131" i="1"/>
  <c r="F1131" i="1"/>
  <c r="E1131" i="1"/>
  <c r="A1131" i="1"/>
  <c r="H1130" i="1"/>
  <c r="F1130" i="1"/>
  <c r="E1130" i="1"/>
  <c r="A1130" i="1"/>
  <c r="H1129" i="1"/>
  <c r="F1129" i="1"/>
  <c r="E1129" i="1"/>
  <c r="A1129" i="1"/>
  <c r="H1128" i="1"/>
  <c r="F1128" i="1"/>
  <c r="E1128" i="1"/>
  <c r="A1128" i="1"/>
  <c r="H1127" i="1"/>
  <c r="F1127" i="1"/>
  <c r="E1127" i="1"/>
  <c r="A1127" i="1"/>
  <c r="H1126" i="1"/>
  <c r="F1126" i="1"/>
  <c r="E1126" i="1"/>
  <c r="A1126" i="1"/>
  <c r="H1125" i="1"/>
  <c r="F1125" i="1"/>
  <c r="E1125" i="1"/>
  <c r="A1125" i="1"/>
  <c r="H1124" i="1"/>
  <c r="F1124" i="1"/>
  <c r="E1124" i="1"/>
  <c r="A1124" i="1"/>
  <c r="H1123" i="1"/>
  <c r="F1123" i="1"/>
  <c r="E1123" i="1"/>
  <c r="A1123" i="1"/>
  <c r="H1122" i="1"/>
  <c r="F1122" i="1"/>
  <c r="E1122" i="1"/>
  <c r="A1122" i="1"/>
  <c r="H1121" i="1"/>
  <c r="F1121" i="1"/>
  <c r="E1121" i="1"/>
  <c r="A1121" i="1"/>
  <c r="H1120" i="1"/>
  <c r="F1120" i="1"/>
  <c r="E1120" i="1"/>
  <c r="A1120" i="1"/>
  <c r="H1119" i="1"/>
  <c r="F1119" i="1"/>
  <c r="E1119" i="1"/>
  <c r="A1119" i="1"/>
  <c r="H1118" i="1"/>
  <c r="F1118" i="1"/>
  <c r="E1118" i="1"/>
  <c r="A1118" i="1"/>
  <c r="H1117" i="1"/>
  <c r="F1117" i="1"/>
  <c r="E1117" i="1"/>
  <c r="A1117" i="1"/>
  <c r="H1116" i="1"/>
  <c r="F1116" i="1"/>
  <c r="E1116" i="1"/>
  <c r="A1116" i="1"/>
  <c r="H1115" i="1"/>
  <c r="F1115" i="1"/>
  <c r="E1115" i="1"/>
  <c r="A1115" i="1"/>
  <c r="H1114" i="1"/>
  <c r="F1114" i="1"/>
  <c r="E1114" i="1"/>
  <c r="A1114" i="1"/>
  <c r="H1113" i="1"/>
  <c r="F1113" i="1"/>
  <c r="E1113" i="1"/>
  <c r="A1113" i="1"/>
  <c r="H1112" i="1"/>
  <c r="F1112" i="1"/>
  <c r="E1112" i="1"/>
  <c r="A1112" i="1"/>
  <c r="H1111" i="1"/>
  <c r="F1111" i="1"/>
  <c r="E1111" i="1"/>
  <c r="A1111" i="1"/>
  <c r="H1110" i="1"/>
  <c r="F1110" i="1"/>
  <c r="E1110" i="1"/>
  <c r="A1110" i="1"/>
  <c r="H1109" i="1"/>
  <c r="F1109" i="1"/>
  <c r="E1109" i="1"/>
  <c r="A1109" i="1"/>
  <c r="H1108" i="1"/>
  <c r="F1108" i="1"/>
  <c r="E1108" i="1"/>
  <c r="A1108" i="1"/>
  <c r="H1107" i="1"/>
  <c r="F1107" i="1"/>
  <c r="E1107" i="1"/>
  <c r="A1107" i="1"/>
  <c r="H1106" i="1"/>
  <c r="F1106" i="1"/>
  <c r="E1106" i="1"/>
  <c r="A1106" i="1"/>
  <c r="H1105" i="1"/>
  <c r="F1105" i="1"/>
  <c r="E1105" i="1"/>
  <c r="A1105" i="1"/>
  <c r="H1104" i="1"/>
  <c r="F1104" i="1"/>
  <c r="E1104" i="1"/>
  <c r="A1104" i="1"/>
  <c r="H1103" i="1"/>
  <c r="F1103" i="1"/>
  <c r="E1103" i="1"/>
  <c r="A1103" i="1"/>
  <c r="H1102" i="1"/>
  <c r="F1102" i="1"/>
  <c r="E1102" i="1"/>
  <c r="A1102" i="1"/>
  <c r="H1101" i="1"/>
  <c r="F1101" i="1"/>
  <c r="E1101" i="1"/>
  <c r="A1101" i="1"/>
  <c r="H1100" i="1"/>
  <c r="F1100" i="1"/>
  <c r="E1100" i="1"/>
  <c r="A1100" i="1"/>
  <c r="H1099" i="1"/>
  <c r="F1099" i="1"/>
  <c r="E1099" i="1"/>
  <c r="A1099" i="1"/>
  <c r="H1098" i="1"/>
  <c r="F1098" i="1"/>
  <c r="E1098" i="1"/>
  <c r="A1098" i="1"/>
  <c r="H1097" i="1"/>
  <c r="F1097" i="1"/>
  <c r="E1097" i="1"/>
  <c r="A1097" i="1"/>
  <c r="H1096" i="1"/>
  <c r="F1096" i="1"/>
  <c r="E1096" i="1"/>
  <c r="A1096" i="1"/>
  <c r="H1095" i="1"/>
  <c r="F1095" i="1"/>
  <c r="E1095" i="1"/>
  <c r="A1095" i="1"/>
  <c r="H1094" i="1"/>
  <c r="F1094" i="1"/>
  <c r="E1094" i="1"/>
  <c r="A1094" i="1"/>
  <c r="H1093" i="1"/>
  <c r="F1093" i="1"/>
  <c r="E1093" i="1"/>
  <c r="A1093" i="1"/>
  <c r="H1092" i="1"/>
  <c r="F1092" i="1"/>
  <c r="E1092" i="1"/>
  <c r="A1092" i="1"/>
  <c r="H1091" i="1"/>
  <c r="F1091" i="1"/>
  <c r="E1091" i="1"/>
  <c r="A1091" i="1"/>
  <c r="H1090" i="1"/>
  <c r="F1090" i="1"/>
  <c r="E1090" i="1"/>
  <c r="A1090" i="1"/>
  <c r="H1089" i="1"/>
  <c r="F1089" i="1"/>
  <c r="E1089" i="1"/>
  <c r="A1089" i="1"/>
  <c r="H1088" i="1"/>
  <c r="F1088" i="1"/>
  <c r="E1088" i="1"/>
  <c r="A1088" i="1"/>
  <c r="H1087" i="1"/>
  <c r="F1087" i="1"/>
  <c r="E1087" i="1"/>
  <c r="A1087" i="1"/>
  <c r="H1086" i="1"/>
  <c r="F1086" i="1"/>
  <c r="E1086" i="1"/>
  <c r="A1086" i="1"/>
  <c r="H1085" i="1"/>
  <c r="F1085" i="1"/>
  <c r="E1085" i="1"/>
  <c r="A1085" i="1"/>
  <c r="H1084" i="1"/>
  <c r="F1084" i="1"/>
  <c r="E1084" i="1"/>
  <c r="A1084" i="1"/>
  <c r="H1083" i="1"/>
  <c r="F1083" i="1"/>
  <c r="E1083" i="1"/>
  <c r="A1083" i="1"/>
  <c r="H1082" i="1"/>
  <c r="F1082" i="1"/>
  <c r="E1082" i="1"/>
  <c r="A1082" i="1"/>
  <c r="H1081" i="1"/>
  <c r="F1081" i="1"/>
  <c r="E1081" i="1"/>
  <c r="A1081" i="1"/>
  <c r="H1080" i="1"/>
  <c r="F1080" i="1"/>
  <c r="E1080" i="1"/>
  <c r="A1080" i="1"/>
  <c r="H1079" i="1"/>
  <c r="F1079" i="1"/>
  <c r="E1079" i="1"/>
  <c r="A1079" i="1"/>
  <c r="H1078" i="1"/>
  <c r="F1078" i="1"/>
  <c r="E1078" i="1"/>
  <c r="A1078" i="1"/>
  <c r="H1077" i="1"/>
  <c r="F1077" i="1"/>
  <c r="E1077" i="1"/>
  <c r="A1077" i="1"/>
  <c r="H1076" i="1"/>
  <c r="F1076" i="1"/>
  <c r="E1076" i="1"/>
  <c r="A1076" i="1"/>
  <c r="H1075" i="1"/>
  <c r="F1075" i="1"/>
  <c r="E1075" i="1"/>
  <c r="A1075" i="1"/>
  <c r="H1074" i="1"/>
  <c r="F1074" i="1"/>
  <c r="E1074" i="1"/>
  <c r="A1074" i="1"/>
  <c r="H1073" i="1"/>
  <c r="F1073" i="1"/>
  <c r="E1073" i="1"/>
  <c r="A1073" i="1"/>
  <c r="H1072" i="1"/>
  <c r="F1072" i="1"/>
  <c r="E1072" i="1"/>
  <c r="A1072" i="1"/>
  <c r="H1071" i="1"/>
  <c r="F1071" i="1"/>
  <c r="E1071" i="1"/>
  <c r="A1071" i="1"/>
  <c r="H1070" i="1"/>
  <c r="F1070" i="1"/>
  <c r="E1070" i="1"/>
  <c r="A1070" i="1"/>
  <c r="H1069" i="1"/>
  <c r="F1069" i="1"/>
  <c r="E1069" i="1"/>
  <c r="A1069" i="1"/>
  <c r="H1068" i="1"/>
  <c r="F1068" i="1"/>
  <c r="E1068" i="1"/>
  <c r="A1068" i="1"/>
  <c r="H1067" i="1"/>
  <c r="F1067" i="1"/>
  <c r="E1067" i="1"/>
  <c r="A1067" i="1"/>
  <c r="H1066" i="1"/>
  <c r="F1066" i="1"/>
  <c r="E1066" i="1"/>
  <c r="A1066" i="1"/>
  <c r="H1065" i="1"/>
  <c r="F1065" i="1"/>
  <c r="E1065" i="1"/>
  <c r="A1065" i="1"/>
  <c r="H1064" i="1"/>
  <c r="F1064" i="1"/>
  <c r="E1064" i="1"/>
  <c r="A1064" i="1"/>
  <c r="H1063" i="1"/>
  <c r="F1063" i="1"/>
  <c r="E1063" i="1"/>
  <c r="A1063" i="1"/>
  <c r="H1062" i="1"/>
  <c r="F1062" i="1"/>
  <c r="E1062" i="1"/>
  <c r="A1062" i="1"/>
  <c r="H1061" i="1"/>
  <c r="F1061" i="1"/>
  <c r="E1061" i="1"/>
  <c r="A1061" i="1"/>
  <c r="H1060" i="1"/>
  <c r="F1060" i="1"/>
  <c r="E1060" i="1"/>
  <c r="A1060" i="1"/>
  <c r="H1059" i="1"/>
  <c r="F1059" i="1"/>
  <c r="E1059" i="1"/>
  <c r="A1059" i="1"/>
  <c r="H1058" i="1"/>
  <c r="F1058" i="1"/>
  <c r="E1058" i="1"/>
  <c r="A1058" i="1"/>
  <c r="H1057" i="1"/>
  <c r="F1057" i="1"/>
  <c r="E1057" i="1"/>
  <c r="A1057" i="1"/>
  <c r="H1056" i="1"/>
  <c r="F1056" i="1"/>
  <c r="E1056" i="1"/>
  <c r="A1056" i="1"/>
  <c r="H1055" i="1"/>
  <c r="F1055" i="1"/>
  <c r="E1055" i="1"/>
  <c r="A1055" i="1"/>
  <c r="H1054" i="1"/>
  <c r="F1054" i="1"/>
  <c r="E1054" i="1"/>
  <c r="A1054" i="1"/>
  <c r="H1053" i="1"/>
  <c r="F1053" i="1"/>
  <c r="E1053" i="1"/>
  <c r="A1053" i="1"/>
  <c r="H1052" i="1"/>
  <c r="F1052" i="1"/>
  <c r="E1052" i="1"/>
  <c r="A1052" i="1"/>
  <c r="H1051" i="1"/>
  <c r="F1051" i="1"/>
  <c r="E1051" i="1"/>
  <c r="A1051" i="1"/>
  <c r="H1050" i="1"/>
  <c r="F1050" i="1"/>
  <c r="E1050" i="1"/>
  <c r="A1050" i="1"/>
  <c r="H1049" i="1"/>
  <c r="F1049" i="1"/>
  <c r="E1049" i="1"/>
  <c r="A1049" i="1"/>
  <c r="H1048" i="1"/>
  <c r="F1048" i="1"/>
  <c r="E1048" i="1"/>
  <c r="A1048" i="1"/>
  <c r="H1047" i="1"/>
  <c r="F1047" i="1"/>
  <c r="E1047" i="1"/>
  <c r="A1047" i="1"/>
  <c r="H1046" i="1"/>
  <c r="F1046" i="1"/>
  <c r="E1046" i="1"/>
  <c r="A1046" i="1"/>
  <c r="H1045" i="1"/>
  <c r="F1045" i="1"/>
  <c r="E1045" i="1"/>
  <c r="A1045" i="1"/>
  <c r="H1044" i="1"/>
  <c r="F1044" i="1"/>
  <c r="E1044" i="1"/>
  <c r="A1044" i="1"/>
  <c r="H1043" i="1"/>
  <c r="F1043" i="1"/>
  <c r="E1043" i="1"/>
  <c r="A1043" i="1"/>
  <c r="H1042" i="1"/>
  <c r="F1042" i="1"/>
  <c r="E1042" i="1"/>
  <c r="A1042" i="1"/>
  <c r="H1041" i="1"/>
  <c r="F1041" i="1"/>
  <c r="E1041" i="1"/>
  <c r="A1041" i="1"/>
  <c r="H1040" i="1"/>
  <c r="F1040" i="1"/>
  <c r="E1040" i="1"/>
  <c r="A1040" i="1"/>
  <c r="H1039" i="1"/>
  <c r="F1039" i="1"/>
  <c r="E1039" i="1"/>
  <c r="A1039" i="1"/>
  <c r="H1038" i="1"/>
  <c r="F1038" i="1"/>
  <c r="E1038" i="1"/>
  <c r="A1038" i="1"/>
  <c r="H1037" i="1"/>
  <c r="F1037" i="1"/>
  <c r="E1037" i="1"/>
  <c r="A1037" i="1"/>
  <c r="H1036" i="1"/>
  <c r="F1036" i="1"/>
  <c r="E1036" i="1"/>
  <c r="A1036" i="1"/>
  <c r="H1035" i="1"/>
  <c r="F1035" i="1"/>
  <c r="E1035" i="1"/>
  <c r="A1035" i="1"/>
  <c r="H1034" i="1"/>
  <c r="F1034" i="1"/>
  <c r="E1034" i="1"/>
  <c r="A1034" i="1"/>
  <c r="H1033" i="1"/>
  <c r="F1033" i="1"/>
  <c r="E1033" i="1"/>
  <c r="A1033" i="1"/>
  <c r="H1032" i="1"/>
  <c r="F1032" i="1"/>
  <c r="E1032" i="1"/>
  <c r="A1032" i="1"/>
  <c r="H1031" i="1"/>
  <c r="F1031" i="1"/>
  <c r="E1031" i="1"/>
  <c r="A1031" i="1"/>
  <c r="H1030" i="1"/>
  <c r="F1030" i="1"/>
  <c r="E1030" i="1"/>
  <c r="A1030" i="1"/>
  <c r="H1029" i="1"/>
  <c r="F1029" i="1"/>
  <c r="E1029" i="1"/>
  <c r="A1029" i="1"/>
  <c r="H1028" i="1"/>
  <c r="F1028" i="1"/>
  <c r="E1028" i="1"/>
  <c r="A1028" i="1"/>
  <c r="H1027" i="1"/>
  <c r="F1027" i="1"/>
  <c r="E1027" i="1"/>
  <c r="A1027" i="1"/>
  <c r="H1026" i="1"/>
  <c r="F1026" i="1"/>
  <c r="E1026" i="1"/>
  <c r="A1026" i="1"/>
  <c r="H1025" i="1"/>
  <c r="F1025" i="1"/>
  <c r="E1025" i="1"/>
  <c r="A1025" i="1"/>
  <c r="H1024" i="1"/>
  <c r="F1024" i="1"/>
  <c r="E1024" i="1"/>
  <c r="A1024" i="1"/>
  <c r="H1023" i="1"/>
  <c r="F1023" i="1"/>
  <c r="E1023" i="1"/>
  <c r="A1023" i="1"/>
  <c r="H1022" i="1"/>
  <c r="F1022" i="1"/>
  <c r="E1022" i="1"/>
  <c r="A1022" i="1"/>
  <c r="H1021" i="1"/>
  <c r="F1021" i="1"/>
  <c r="E1021" i="1"/>
  <c r="A1021" i="1"/>
  <c r="H1020" i="1"/>
  <c r="F1020" i="1"/>
  <c r="E1020" i="1"/>
  <c r="A1020" i="1"/>
  <c r="H1019" i="1"/>
  <c r="F1019" i="1"/>
  <c r="E1019" i="1"/>
  <c r="A1019" i="1"/>
  <c r="H1018" i="1"/>
  <c r="F1018" i="1"/>
  <c r="E1018" i="1"/>
  <c r="A1018" i="1"/>
  <c r="H1017" i="1"/>
  <c r="F1017" i="1"/>
  <c r="E1017" i="1"/>
  <c r="A1017" i="1"/>
  <c r="H1016" i="1"/>
  <c r="F1016" i="1"/>
  <c r="E1016" i="1"/>
  <c r="A1016" i="1"/>
  <c r="H1015" i="1"/>
  <c r="F1015" i="1"/>
  <c r="E1015" i="1"/>
  <c r="A1015" i="1"/>
  <c r="H1014" i="1"/>
  <c r="F1014" i="1"/>
  <c r="E1014" i="1"/>
  <c r="A1014" i="1"/>
  <c r="H1013" i="1"/>
  <c r="F1013" i="1"/>
  <c r="E1013" i="1"/>
  <c r="A1013" i="1"/>
  <c r="H1012" i="1"/>
  <c r="F1012" i="1"/>
  <c r="E1012" i="1"/>
  <c r="A1012" i="1"/>
  <c r="H1011" i="1"/>
  <c r="F1011" i="1"/>
  <c r="E1011" i="1"/>
  <c r="A1011" i="1"/>
  <c r="H1010" i="1"/>
  <c r="F1010" i="1"/>
  <c r="E1010" i="1"/>
  <c r="A1010" i="1"/>
  <c r="H1009" i="1"/>
  <c r="F1009" i="1"/>
  <c r="E1009" i="1"/>
  <c r="A1009" i="1"/>
  <c r="H1008" i="1"/>
  <c r="F1008" i="1"/>
  <c r="E1008" i="1"/>
  <c r="A1008" i="1"/>
  <c r="H1007" i="1"/>
  <c r="F1007" i="1"/>
  <c r="E1007" i="1"/>
  <c r="A1007" i="1"/>
  <c r="H1006" i="1"/>
  <c r="F1006" i="1"/>
  <c r="E1006" i="1"/>
  <c r="A1006" i="1"/>
  <c r="H1005" i="1"/>
  <c r="F1005" i="1"/>
  <c r="E1005" i="1"/>
  <c r="A1005" i="1"/>
  <c r="H1004" i="1"/>
  <c r="F1004" i="1"/>
  <c r="E1004" i="1"/>
  <c r="A1004" i="1"/>
  <c r="H1003" i="1"/>
  <c r="F1003" i="1"/>
  <c r="E1003" i="1"/>
  <c r="A1003" i="1"/>
  <c r="H1002" i="1"/>
  <c r="F1002" i="1"/>
  <c r="E1002" i="1"/>
  <c r="A1002" i="1"/>
  <c r="H1001" i="1"/>
  <c r="F1001" i="1"/>
  <c r="E1001" i="1"/>
  <c r="A1001" i="1"/>
  <c r="H1000" i="1"/>
  <c r="F1000" i="1"/>
  <c r="E1000" i="1"/>
  <c r="A1000" i="1"/>
  <c r="H999" i="1"/>
  <c r="F999" i="1"/>
  <c r="E999" i="1"/>
  <c r="A999" i="1"/>
  <c r="H998" i="1"/>
  <c r="F998" i="1"/>
  <c r="E998" i="1"/>
  <c r="A998" i="1"/>
  <c r="H997" i="1"/>
  <c r="F997" i="1"/>
  <c r="E997" i="1"/>
  <c r="A997" i="1"/>
  <c r="H996" i="1"/>
  <c r="F996" i="1"/>
  <c r="E996" i="1"/>
  <c r="A996" i="1"/>
  <c r="H995" i="1"/>
  <c r="F995" i="1"/>
  <c r="E995" i="1"/>
  <c r="A995" i="1"/>
  <c r="H994" i="1"/>
  <c r="F994" i="1"/>
  <c r="E994" i="1"/>
  <c r="A994" i="1"/>
  <c r="H993" i="1"/>
  <c r="F993" i="1"/>
  <c r="E993" i="1"/>
  <c r="A993" i="1"/>
  <c r="H992" i="1"/>
  <c r="F992" i="1"/>
  <c r="E992" i="1"/>
  <c r="A992" i="1"/>
  <c r="H991" i="1"/>
  <c r="F991" i="1"/>
  <c r="E991" i="1"/>
  <c r="A991" i="1"/>
  <c r="H990" i="1"/>
  <c r="F990" i="1"/>
  <c r="E990" i="1"/>
  <c r="A990" i="1"/>
  <c r="H989" i="1"/>
  <c r="F989" i="1"/>
  <c r="E989" i="1"/>
  <c r="A989" i="1"/>
  <c r="H988" i="1"/>
  <c r="F988" i="1"/>
  <c r="E988" i="1"/>
  <c r="A988" i="1"/>
  <c r="H987" i="1"/>
  <c r="F987" i="1"/>
  <c r="E987" i="1"/>
  <c r="A987" i="1"/>
  <c r="H986" i="1"/>
  <c r="F986" i="1"/>
  <c r="E986" i="1"/>
  <c r="A986" i="1"/>
  <c r="H985" i="1"/>
  <c r="F985" i="1"/>
  <c r="E985" i="1"/>
  <c r="A985" i="1"/>
  <c r="H984" i="1"/>
  <c r="F984" i="1"/>
  <c r="E984" i="1"/>
  <c r="A984" i="1"/>
  <c r="H983" i="1"/>
  <c r="F983" i="1"/>
  <c r="E983" i="1"/>
  <c r="A983" i="1"/>
  <c r="H982" i="1"/>
  <c r="F982" i="1"/>
  <c r="E982" i="1"/>
  <c r="A982" i="1"/>
  <c r="H981" i="1"/>
  <c r="F981" i="1"/>
  <c r="E981" i="1"/>
  <c r="A981" i="1"/>
  <c r="H980" i="1"/>
  <c r="F980" i="1"/>
  <c r="E980" i="1"/>
  <c r="A980" i="1"/>
  <c r="H979" i="1"/>
  <c r="F979" i="1"/>
  <c r="E979" i="1"/>
  <c r="A979" i="1"/>
  <c r="H978" i="1"/>
  <c r="F978" i="1"/>
  <c r="E978" i="1"/>
  <c r="A978" i="1"/>
  <c r="H977" i="1"/>
  <c r="F977" i="1"/>
  <c r="E977" i="1"/>
  <c r="A977" i="1"/>
  <c r="H976" i="1"/>
  <c r="F976" i="1"/>
  <c r="E976" i="1"/>
  <c r="A976" i="1"/>
  <c r="H975" i="1"/>
  <c r="F975" i="1"/>
  <c r="E975" i="1"/>
  <c r="A975" i="1"/>
  <c r="H974" i="1"/>
  <c r="F974" i="1"/>
  <c r="E974" i="1"/>
  <c r="A974" i="1"/>
  <c r="H973" i="1"/>
  <c r="F973" i="1"/>
  <c r="E973" i="1"/>
  <c r="A973" i="1"/>
  <c r="H972" i="1"/>
  <c r="F972" i="1"/>
  <c r="E972" i="1"/>
  <c r="A972" i="1"/>
  <c r="H971" i="1"/>
  <c r="F971" i="1"/>
  <c r="E971" i="1"/>
  <c r="A971" i="1"/>
  <c r="H970" i="1"/>
  <c r="F970" i="1"/>
  <c r="E970" i="1"/>
  <c r="A970" i="1"/>
  <c r="H969" i="1"/>
  <c r="F969" i="1"/>
  <c r="E969" i="1"/>
  <c r="A969" i="1"/>
  <c r="H968" i="1"/>
  <c r="F968" i="1"/>
  <c r="E968" i="1"/>
  <c r="A968" i="1"/>
  <c r="H967" i="1"/>
  <c r="F967" i="1"/>
  <c r="E967" i="1"/>
  <c r="A967" i="1"/>
  <c r="H966" i="1"/>
  <c r="F966" i="1"/>
  <c r="E966" i="1"/>
  <c r="A966" i="1"/>
  <c r="H965" i="1"/>
  <c r="F965" i="1"/>
  <c r="E965" i="1"/>
  <c r="A965" i="1"/>
  <c r="H964" i="1"/>
  <c r="F964" i="1"/>
  <c r="E964" i="1"/>
  <c r="A964" i="1"/>
  <c r="H963" i="1"/>
  <c r="F963" i="1"/>
  <c r="E963" i="1"/>
  <c r="A963" i="1"/>
  <c r="H962" i="1"/>
  <c r="F962" i="1"/>
  <c r="E962" i="1"/>
  <c r="A962" i="1"/>
  <c r="H961" i="1"/>
  <c r="F961" i="1"/>
  <c r="E961" i="1"/>
  <c r="A961" i="1"/>
  <c r="H960" i="1"/>
  <c r="F960" i="1"/>
  <c r="E960" i="1"/>
  <c r="A960" i="1"/>
  <c r="H959" i="1"/>
  <c r="F959" i="1"/>
  <c r="E959" i="1"/>
  <c r="A959" i="1"/>
  <c r="H958" i="1"/>
  <c r="F958" i="1"/>
  <c r="E958" i="1"/>
  <c r="A958" i="1"/>
  <c r="H957" i="1"/>
  <c r="F957" i="1"/>
  <c r="E957" i="1"/>
  <c r="A957" i="1"/>
  <c r="H956" i="1"/>
  <c r="F956" i="1"/>
  <c r="E956" i="1"/>
  <c r="A956" i="1"/>
  <c r="H955" i="1"/>
  <c r="F955" i="1"/>
  <c r="E955" i="1"/>
  <c r="A955" i="1"/>
  <c r="H954" i="1"/>
  <c r="F954" i="1"/>
  <c r="E954" i="1"/>
  <c r="A954" i="1"/>
  <c r="H953" i="1"/>
  <c r="F953" i="1"/>
  <c r="E953" i="1"/>
  <c r="A953" i="1"/>
  <c r="H952" i="1"/>
  <c r="F952" i="1"/>
  <c r="E952" i="1"/>
  <c r="A952" i="1"/>
  <c r="H951" i="1"/>
  <c r="F951" i="1"/>
  <c r="E951" i="1"/>
  <c r="A951" i="1"/>
  <c r="H950" i="1"/>
  <c r="F950" i="1"/>
  <c r="E950" i="1"/>
  <c r="A950" i="1"/>
  <c r="H949" i="1"/>
  <c r="F949" i="1"/>
  <c r="E949" i="1"/>
  <c r="A949" i="1"/>
  <c r="H948" i="1"/>
  <c r="F948" i="1"/>
  <c r="E948" i="1"/>
  <c r="A948" i="1"/>
  <c r="H947" i="1"/>
  <c r="F947" i="1"/>
  <c r="E947" i="1"/>
  <c r="A947" i="1"/>
  <c r="H946" i="1"/>
  <c r="F946" i="1"/>
  <c r="E946" i="1"/>
  <c r="A946" i="1"/>
  <c r="H945" i="1"/>
  <c r="F945" i="1"/>
  <c r="E945" i="1"/>
  <c r="A945" i="1"/>
  <c r="H944" i="1"/>
  <c r="F944" i="1"/>
  <c r="E944" i="1"/>
  <c r="A944" i="1"/>
  <c r="H943" i="1"/>
  <c r="F943" i="1"/>
  <c r="E943" i="1"/>
  <c r="A943" i="1"/>
  <c r="H942" i="1"/>
  <c r="F942" i="1"/>
  <c r="E942" i="1"/>
  <c r="A942" i="1"/>
  <c r="H941" i="1"/>
  <c r="F941" i="1"/>
  <c r="E941" i="1"/>
  <c r="A941" i="1"/>
  <c r="H940" i="1"/>
  <c r="F940" i="1"/>
  <c r="E940" i="1"/>
  <c r="A940" i="1"/>
  <c r="H939" i="1"/>
  <c r="F939" i="1"/>
  <c r="E939" i="1"/>
  <c r="A939" i="1"/>
  <c r="H938" i="1"/>
  <c r="F938" i="1"/>
  <c r="E938" i="1"/>
  <c r="A938" i="1"/>
  <c r="H937" i="1"/>
  <c r="F937" i="1"/>
  <c r="E937" i="1"/>
  <c r="A937" i="1"/>
  <c r="H936" i="1"/>
  <c r="F936" i="1"/>
  <c r="E936" i="1"/>
  <c r="A936" i="1"/>
  <c r="H935" i="1"/>
  <c r="F935" i="1"/>
  <c r="E935" i="1"/>
  <c r="A935" i="1"/>
  <c r="H934" i="1"/>
  <c r="F934" i="1"/>
  <c r="E934" i="1"/>
  <c r="A934" i="1"/>
  <c r="H933" i="1"/>
  <c r="F933" i="1"/>
  <c r="E933" i="1"/>
  <c r="A933" i="1"/>
  <c r="H932" i="1"/>
  <c r="F932" i="1"/>
  <c r="E932" i="1"/>
  <c r="A932" i="1"/>
  <c r="H931" i="1"/>
  <c r="F931" i="1"/>
  <c r="E931" i="1"/>
  <c r="A931" i="1"/>
  <c r="H930" i="1"/>
  <c r="F930" i="1"/>
  <c r="E930" i="1"/>
  <c r="A930" i="1"/>
  <c r="H929" i="1"/>
  <c r="F929" i="1"/>
  <c r="E929" i="1"/>
  <c r="A929" i="1"/>
  <c r="H928" i="1"/>
  <c r="F928" i="1"/>
  <c r="E928" i="1"/>
  <c r="A928" i="1"/>
  <c r="H927" i="1"/>
  <c r="F927" i="1"/>
  <c r="E927" i="1"/>
  <c r="A927" i="1"/>
  <c r="H926" i="1"/>
  <c r="F926" i="1"/>
  <c r="E926" i="1"/>
  <c r="A926" i="1"/>
  <c r="H925" i="1"/>
  <c r="F925" i="1"/>
  <c r="E925" i="1"/>
  <c r="A925" i="1"/>
  <c r="H924" i="1"/>
  <c r="F924" i="1"/>
  <c r="E924" i="1"/>
  <c r="A924" i="1"/>
  <c r="H923" i="1"/>
  <c r="F923" i="1"/>
  <c r="E923" i="1"/>
  <c r="A923" i="1"/>
  <c r="H922" i="1"/>
  <c r="F922" i="1"/>
  <c r="E922" i="1"/>
  <c r="A922" i="1"/>
  <c r="H921" i="1"/>
  <c r="F921" i="1"/>
  <c r="E921" i="1"/>
  <c r="A921" i="1"/>
  <c r="H920" i="1"/>
  <c r="F920" i="1"/>
  <c r="E920" i="1"/>
  <c r="A920" i="1"/>
  <c r="H919" i="1"/>
  <c r="F919" i="1"/>
  <c r="E919" i="1"/>
  <c r="A919" i="1"/>
  <c r="H918" i="1"/>
  <c r="F918" i="1"/>
  <c r="E918" i="1"/>
  <c r="A918" i="1"/>
  <c r="H917" i="1"/>
  <c r="F917" i="1"/>
  <c r="E917" i="1"/>
  <c r="A917" i="1"/>
  <c r="H916" i="1"/>
  <c r="F916" i="1"/>
  <c r="E916" i="1"/>
  <c r="A916" i="1"/>
  <c r="H915" i="1"/>
  <c r="F915" i="1"/>
  <c r="E915" i="1"/>
  <c r="A915" i="1"/>
  <c r="H914" i="1"/>
  <c r="F914" i="1"/>
  <c r="E914" i="1"/>
  <c r="A914" i="1"/>
  <c r="H913" i="1"/>
  <c r="F913" i="1"/>
  <c r="E913" i="1"/>
  <c r="A913" i="1"/>
  <c r="H912" i="1"/>
  <c r="F912" i="1"/>
  <c r="E912" i="1"/>
  <c r="A912" i="1"/>
  <c r="H911" i="1"/>
  <c r="F911" i="1"/>
  <c r="E911" i="1"/>
  <c r="A911" i="1"/>
  <c r="H910" i="1"/>
  <c r="F910" i="1"/>
  <c r="E910" i="1"/>
  <c r="A910" i="1"/>
  <c r="H909" i="1"/>
  <c r="F909" i="1"/>
  <c r="E909" i="1"/>
  <c r="A909" i="1"/>
  <c r="H908" i="1"/>
  <c r="F908" i="1"/>
  <c r="E908" i="1"/>
  <c r="A908" i="1"/>
  <c r="H907" i="1"/>
  <c r="F907" i="1"/>
  <c r="E907" i="1"/>
  <c r="A907" i="1"/>
  <c r="H906" i="1"/>
  <c r="F906" i="1"/>
  <c r="E906" i="1"/>
  <c r="A906" i="1"/>
  <c r="H905" i="1"/>
  <c r="F905" i="1"/>
  <c r="E905" i="1"/>
  <c r="A905" i="1"/>
  <c r="H904" i="1"/>
  <c r="F904" i="1"/>
  <c r="E904" i="1"/>
  <c r="A904" i="1"/>
  <c r="H903" i="1"/>
  <c r="F903" i="1"/>
  <c r="E903" i="1"/>
  <c r="A903" i="1"/>
  <c r="H902" i="1"/>
  <c r="F902" i="1"/>
  <c r="E902" i="1"/>
  <c r="A902" i="1"/>
  <c r="H901" i="1"/>
  <c r="F901" i="1"/>
  <c r="E901" i="1"/>
  <c r="A901" i="1"/>
  <c r="H900" i="1"/>
  <c r="F900" i="1"/>
  <c r="E900" i="1"/>
  <c r="A900" i="1"/>
  <c r="H899" i="1"/>
  <c r="F899" i="1"/>
  <c r="E899" i="1"/>
  <c r="A899" i="1"/>
  <c r="H898" i="1"/>
  <c r="F898" i="1"/>
  <c r="E898" i="1"/>
  <c r="A898" i="1"/>
  <c r="H897" i="1"/>
  <c r="F897" i="1"/>
  <c r="E897" i="1"/>
  <c r="A897" i="1"/>
  <c r="H896" i="1"/>
  <c r="F896" i="1"/>
  <c r="E896" i="1"/>
  <c r="A896" i="1"/>
  <c r="H895" i="1"/>
  <c r="F895" i="1"/>
  <c r="E895" i="1"/>
  <c r="A895" i="1"/>
  <c r="H894" i="1"/>
  <c r="F894" i="1"/>
  <c r="E894" i="1"/>
  <c r="A894" i="1"/>
  <c r="H893" i="1"/>
  <c r="F893" i="1"/>
  <c r="E893" i="1"/>
  <c r="A893" i="1"/>
  <c r="H892" i="1"/>
  <c r="F892" i="1"/>
  <c r="E892" i="1"/>
  <c r="A892" i="1"/>
  <c r="H891" i="1"/>
  <c r="F891" i="1"/>
  <c r="E891" i="1"/>
  <c r="A891" i="1"/>
  <c r="H890" i="1"/>
  <c r="F890" i="1"/>
  <c r="E890" i="1"/>
  <c r="A890" i="1"/>
  <c r="H889" i="1"/>
  <c r="F889" i="1"/>
  <c r="E889" i="1"/>
  <c r="A889" i="1"/>
  <c r="H888" i="1"/>
  <c r="F888" i="1"/>
  <c r="E888" i="1"/>
  <c r="A888" i="1"/>
  <c r="H887" i="1"/>
  <c r="F887" i="1"/>
  <c r="E887" i="1"/>
  <c r="A887" i="1"/>
  <c r="H886" i="1"/>
  <c r="F886" i="1"/>
  <c r="E886" i="1"/>
  <c r="A886" i="1"/>
  <c r="H885" i="1"/>
  <c r="F885" i="1"/>
  <c r="E885" i="1"/>
  <c r="A885" i="1"/>
  <c r="H884" i="1"/>
  <c r="F884" i="1"/>
  <c r="E884" i="1"/>
  <c r="A884" i="1"/>
  <c r="H883" i="1"/>
  <c r="F883" i="1"/>
  <c r="E883" i="1"/>
  <c r="A883" i="1"/>
  <c r="H882" i="1"/>
  <c r="F882" i="1"/>
  <c r="E882" i="1"/>
  <c r="A882" i="1"/>
  <c r="H881" i="1"/>
  <c r="F881" i="1"/>
  <c r="E881" i="1"/>
  <c r="A881" i="1"/>
  <c r="H880" i="1"/>
  <c r="F880" i="1"/>
  <c r="E880" i="1"/>
  <c r="A880" i="1"/>
  <c r="H879" i="1"/>
  <c r="F879" i="1"/>
  <c r="E879" i="1"/>
  <c r="A879" i="1"/>
  <c r="H878" i="1"/>
  <c r="F878" i="1"/>
  <c r="E878" i="1"/>
  <c r="A878" i="1"/>
  <c r="H877" i="1"/>
  <c r="F877" i="1"/>
  <c r="E877" i="1"/>
  <c r="A877" i="1"/>
  <c r="H876" i="1"/>
  <c r="F876" i="1"/>
  <c r="E876" i="1"/>
  <c r="A876" i="1"/>
  <c r="H875" i="1"/>
  <c r="F875" i="1"/>
  <c r="E875" i="1"/>
  <c r="A875" i="1"/>
  <c r="H874" i="1"/>
  <c r="F874" i="1"/>
  <c r="E874" i="1"/>
  <c r="A874" i="1"/>
  <c r="H873" i="1"/>
  <c r="F873" i="1"/>
  <c r="E873" i="1"/>
  <c r="A873" i="1"/>
  <c r="H872" i="1"/>
  <c r="F872" i="1"/>
  <c r="E872" i="1"/>
  <c r="A872" i="1"/>
  <c r="H871" i="1"/>
  <c r="F871" i="1"/>
  <c r="E871" i="1"/>
  <c r="A871" i="1"/>
  <c r="H870" i="1"/>
  <c r="F870" i="1"/>
  <c r="E870" i="1"/>
  <c r="A870" i="1"/>
  <c r="H869" i="1"/>
  <c r="F869" i="1"/>
  <c r="E869" i="1"/>
  <c r="A869" i="1"/>
  <c r="H868" i="1"/>
  <c r="F868" i="1"/>
  <c r="E868" i="1"/>
  <c r="A868" i="1"/>
  <c r="H867" i="1"/>
  <c r="F867" i="1"/>
  <c r="E867" i="1"/>
  <c r="A867" i="1"/>
  <c r="H866" i="1"/>
  <c r="F866" i="1"/>
  <c r="E866" i="1"/>
  <c r="A866" i="1"/>
  <c r="H865" i="1"/>
  <c r="F865" i="1"/>
  <c r="E865" i="1"/>
  <c r="A865" i="1"/>
  <c r="H864" i="1"/>
  <c r="F864" i="1"/>
  <c r="E864" i="1"/>
  <c r="A864" i="1"/>
  <c r="H863" i="1"/>
  <c r="F863" i="1"/>
  <c r="E863" i="1"/>
  <c r="A863" i="1"/>
  <c r="H862" i="1"/>
  <c r="F862" i="1"/>
  <c r="E862" i="1"/>
  <c r="A862" i="1"/>
  <c r="H861" i="1"/>
  <c r="F861" i="1"/>
  <c r="E861" i="1"/>
  <c r="A861" i="1"/>
  <c r="H860" i="1"/>
  <c r="F860" i="1"/>
  <c r="E860" i="1"/>
  <c r="A860" i="1"/>
  <c r="H859" i="1"/>
  <c r="F859" i="1"/>
  <c r="E859" i="1"/>
  <c r="A859" i="1"/>
  <c r="H858" i="1"/>
  <c r="F858" i="1"/>
  <c r="E858" i="1"/>
  <c r="A858" i="1"/>
  <c r="H857" i="1"/>
  <c r="F857" i="1"/>
  <c r="E857" i="1"/>
  <c r="A857" i="1"/>
  <c r="H856" i="1"/>
  <c r="F856" i="1"/>
  <c r="E856" i="1"/>
  <c r="A856" i="1"/>
  <c r="H855" i="1"/>
  <c r="F855" i="1"/>
  <c r="E855" i="1"/>
  <c r="A855" i="1"/>
  <c r="H854" i="1"/>
  <c r="F854" i="1"/>
  <c r="E854" i="1"/>
  <c r="A854" i="1"/>
  <c r="H853" i="1"/>
  <c r="F853" i="1"/>
  <c r="E853" i="1"/>
  <c r="A853" i="1"/>
  <c r="H852" i="1"/>
  <c r="F852" i="1"/>
  <c r="E852" i="1"/>
  <c r="A852" i="1"/>
  <c r="H851" i="1"/>
  <c r="F851" i="1"/>
  <c r="E851" i="1"/>
  <c r="A851" i="1"/>
  <c r="H850" i="1"/>
  <c r="F850" i="1"/>
  <c r="E850" i="1"/>
  <c r="A850" i="1"/>
  <c r="H849" i="1"/>
  <c r="F849" i="1"/>
  <c r="E849" i="1"/>
  <c r="A849" i="1"/>
  <c r="H848" i="1"/>
  <c r="F848" i="1"/>
  <c r="E848" i="1"/>
  <c r="A848" i="1"/>
  <c r="H847" i="1"/>
  <c r="F847" i="1"/>
  <c r="E847" i="1"/>
  <c r="A847" i="1"/>
  <c r="H846" i="1"/>
  <c r="F846" i="1"/>
  <c r="E846" i="1"/>
  <c r="A846" i="1"/>
  <c r="H845" i="1"/>
  <c r="F845" i="1"/>
  <c r="E845" i="1"/>
  <c r="A845" i="1"/>
  <c r="H844" i="1"/>
  <c r="F844" i="1"/>
  <c r="E844" i="1"/>
  <c r="A844" i="1"/>
  <c r="H843" i="1"/>
  <c r="F843" i="1"/>
  <c r="E843" i="1"/>
  <c r="A843" i="1"/>
  <c r="H842" i="1"/>
  <c r="F842" i="1"/>
  <c r="E842" i="1"/>
  <c r="A842" i="1"/>
  <c r="H841" i="1"/>
  <c r="F841" i="1"/>
  <c r="E841" i="1"/>
  <c r="A841" i="1"/>
  <c r="H840" i="1"/>
  <c r="F840" i="1"/>
  <c r="E840" i="1"/>
  <c r="A840" i="1"/>
  <c r="H839" i="1"/>
  <c r="F839" i="1"/>
  <c r="E839" i="1"/>
  <c r="A839" i="1"/>
  <c r="H838" i="1"/>
  <c r="F838" i="1"/>
  <c r="E838" i="1"/>
  <c r="A838" i="1"/>
  <c r="H837" i="1"/>
  <c r="F837" i="1"/>
  <c r="E837" i="1"/>
  <c r="A837" i="1"/>
  <c r="H836" i="1"/>
  <c r="F836" i="1"/>
  <c r="E836" i="1"/>
  <c r="A836" i="1"/>
  <c r="H835" i="1"/>
  <c r="F835" i="1"/>
  <c r="E835" i="1"/>
  <c r="A835" i="1"/>
  <c r="H834" i="1"/>
  <c r="F834" i="1"/>
  <c r="E834" i="1"/>
  <c r="A834" i="1"/>
  <c r="H833" i="1"/>
  <c r="F833" i="1"/>
  <c r="E833" i="1"/>
  <c r="A833" i="1"/>
  <c r="H832" i="1"/>
  <c r="F832" i="1"/>
  <c r="E832" i="1"/>
  <c r="A832" i="1"/>
  <c r="H831" i="1"/>
  <c r="F831" i="1"/>
  <c r="E831" i="1"/>
  <c r="A831" i="1"/>
  <c r="H830" i="1"/>
  <c r="F830" i="1"/>
  <c r="E830" i="1"/>
  <c r="A830" i="1"/>
  <c r="H829" i="1"/>
  <c r="F829" i="1"/>
  <c r="E829" i="1"/>
  <c r="A829" i="1"/>
  <c r="H828" i="1"/>
  <c r="F828" i="1"/>
  <c r="E828" i="1"/>
  <c r="A828" i="1"/>
  <c r="H827" i="1"/>
  <c r="F827" i="1"/>
  <c r="E827" i="1"/>
  <c r="A827" i="1"/>
  <c r="H826" i="1"/>
  <c r="F826" i="1"/>
  <c r="E826" i="1"/>
  <c r="A826" i="1"/>
  <c r="H825" i="1"/>
  <c r="F825" i="1"/>
  <c r="E825" i="1"/>
  <c r="A825" i="1"/>
  <c r="H824" i="1"/>
  <c r="F824" i="1"/>
  <c r="E824" i="1"/>
  <c r="A824" i="1"/>
  <c r="H823" i="1"/>
  <c r="F823" i="1"/>
  <c r="E823" i="1"/>
  <c r="A823" i="1"/>
  <c r="H822" i="1"/>
  <c r="F822" i="1"/>
  <c r="E822" i="1"/>
  <c r="A822" i="1"/>
  <c r="H821" i="1"/>
  <c r="F821" i="1"/>
  <c r="E821" i="1"/>
  <c r="A821" i="1"/>
  <c r="H820" i="1"/>
  <c r="F820" i="1"/>
  <c r="E820" i="1"/>
  <c r="A820" i="1"/>
  <c r="H819" i="1"/>
  <c r="F819" i="1"/>
  <c r="E819" i="1"/>
  <c r="A819" i="1"/>
  <c r="H818" i="1"/>
  <c r="F818" i="1"/>
  <c r="E818" i="1"/>
  <c r="A818" i="1"/>
  <c r="H817" i="1"/>
  <c r="F817" i="1"/>
  <c r="E817" i="1"/>
  <c r="A817" i="1"/>
  <c r="H816" i="1"/>
  <c r="F816" i="1"/>
  <c r="E816" i="1"/>
  <c r="A816" i="1"/>
  <c r="H815" i="1"/>
  <c r="F815" i="1"/>
  <c r="E815" i="1"/>
  <c r="A815" i="1"/>
  <c r="H814" i="1"/>
  <c r="F814" i="1"/>
  <c r="E814" i="1"/>
  <c r="A814" i="1"/>
  <c r="H813" i="1"/>
  <c r="F813" i="1"/>
  <c r="E813" i="1"/>
  <c r="A813" i="1"/>
  <c r="H812" i="1"/>
  <c r="F812" i="1"/>
  <c r="E812" i="1"/>
  <c r="A812" i="1"/>
  <c r="H811" i="1"/>
  <c r="F811" i="1"/>
  <c r="E811" i="1"/>
  <c r="A811" i="1"/>
  <c r="H810" i="1"/>
  <c r="F810" i="1"/>
  <c r="E810" i="1"/>
  <c r="A810" i="1"/>
  <c r="H809" i="1"/>
  <c r="F809" i="1"/>
  <c r="E809" i="1"/>
  <c r="A809" i="1"/>
  <c r="H808" i="1"/>
  <c r="F808" i="1"/>
  <c r="E808" i="1"/>
  <c r="A808" i="1"/>
  <c r="H807" i="1"/>
  <c r="F807" i="1"/>
  <c r="E807" i="1"/>
  <c r="A807" i="1"/>
  <c r="H806" i="1"/>
  <c r="F806" i="1"/>
  <c r="E806" i="1"/>
  <c r="A806" i="1"/>
  <c r="H805" i="1"/>
  <c r="F805" i="1"/>
  <c r="E805" i="1"/>
  <c r="A805" i="1"/>
  <c r="H804" i="1"/>
  <c r="F804" i="1"/>
  <c r="E804" i="1"/>
  <c r="A804" i="1"/>
  <c r="H803" i="1"/>
  <c r="F803" i="1"/>
  <c r="E803" i="1"/>
  <c r="A803" i="1"/>
  <c r="H802" i="1"/>
  <c r="F802" i="1"/>
  <c r="E802" i="1"/>
  <c r="A802" i="1"/>
  <c r="H801" i="1"/>
  <c r="F801" i="1"/>
  <c r="E801" i="1"/>
  <c r="A801" i="1"/>
  <c r="H800" i="1"/>
  <c r="F800" i="1"/>
  <c r="E800" i="1"/>
  <c r="A800" i="1"/>
  <c r="H799" i="1"/>
  <c r="F799" i="1"/>
  <c r="E799" i="1"/>
  <c r="A799" i="1"/>
  <c r="H798" i="1"/>
  <c r="F798" i="1"/>
  <c r="E798" i="1"/>
  <c r="A798" i="1"/>
  <c r="H797" i="1"/>
  <c r="F797" i="1"/>
  <c r="E797" i="1"/>
  <c r="A797" i="1"/>
  <c r="H796" i="1"/>
  <c r="F796" i="1"/>
  <c r="E796" i="1"/>
  <c r="A796" i="1"/>
  <c r="H795" i="1"/>
  <c r="F795" i="1"/>
  <c r="E795" i="1"/>
  <c r="A795" i="1"/>
  <c r="H794" i="1"/>
  <c r="F794" i="1"/>
  <c r="E794" i="1"/>
  <c r="A794" i="1"/>
  <c r="H793" i="1"/>
  <c r="F793" i="1"/>
  <c r="E793" i="1"/>
  <c r="A793" i="1"/>
  <c r="H792" i="1"/>
  <c r="F792" i="1"/>
  <c r="E792" i="1"/>
  <c r="A792" i="1"/>
  <c r="H791" i="1"/>
  <c r="F791" i="1"/>
  <c r="E791" i="1"/>
  <c r="A791" i="1"/>
  <c r="H790" i="1"/>
  <c r="F790" i="1"/>
  <c r="E790" i="1"/>
  <c r="A790" i="1"/>
  <c r="H789" i="1"/>
  <c r="F789" i="1"/>
  <c r="E789" i="1"/>
  <c r="A789" i="1"/>
  <c r="H788" i="1"/>
  <c r="F788" i="1"/>
  <c r="E788" i="1"/>
  <c r="A788" i="1"/>
  <c r="H787" i="1"/>
  <c r="F787" i="1"/>
  <c r="E787" i="1"/>
  <c r="A787" i="1"/>
  <c r="H786" i="1"/>
  <c r="F786" i="1"/>
  <c r="E786" i="1"/>
  <c r="A786" i="1"/>
  <c r="H785" i="1"/>
  <c r="F785" i="1"/>
  <c r="E785" i="1"/>
  <c r="A785" i="1"/>
  <c r="H784" i="1"/>
  <c r="F784" i="1"/>
  <c r="E784" i="1"/>
  <c r="A784" i="1"/>
  <c r="H783" i="1"/>
  <c r="F783" i="1"/>
  <c r="E783" i="1"/>
  <c r="A783" i="1"/>
  <c r="H782" i="1"/>
  <c r="F782" i="1"/>
  <c r="E782" i="1"/>
  <c r="A782" i="1"/>
  <c r="H781" i="1"/>
  <c r="F781" i="1"/>
  <c r="E781" i="1"/>
  <c r="A781" i="1"/>
  <c r="H780" i="1"/>
  <c r="F780" i="1"/>
  <c r="E780" i="1"/>
  <c r="A780" i="1"/>
  <c r="H779" i="1"/>
  <c r="F779" i="1"/>
  <c r="E779" i="1"/>
  <c r="A779" i="1"/>
  <c r="H778" i="1"/>
  <c r="F778" i="1"/>
  <c r="E778" i="1"/>
  <c r="A778" i="1"/>
  <c r="H777" i="1"/>
  <c r="F777" i="1"/>
  <c r="E777" i="1"/>
  <c r="A777" i="1"/>
  <c r="H776" i="1"/>
  <c r="F776" i="1"/>
  <c r="E776" i="1"/>
  <c r="A776" i="1"/>
  <c r="H775" i="1"/>
  <c r="F775" i="1"/>
  <c r="E775" i="1"/>
  <c r="A775" i="1"/>
  <c r="H774" i="1"/>
  <c r="F774" i="1"/>
  <c r="E774" i="1"/>
  <c r="A774" i="1"/>
  <c r="H773" i="1"/>
  <c r="F773" i="1"/>
  <c r="E773" i="1"/>
  <c r="A773" i="1"/>
  <c r="H772" i="1"/>
  <c r="F772" i="1"/>
  <c r="E772" i="1"/>
  <c r="A772" i="1"/>
  <c r="H771" i="1"/>
  <c r="F771" i="1"/>
  <c r="E771" i="1"/>
  <c r="A771" i="1"/>
  <c r="H770" i="1"/>
  <c r="F770" i="1"/>
  <c r="E770" i="1"/>
  <c r="A770" i="1"/>
  <c r="H769" i="1"/>
  <c r="F769" i="1"/>
  <c r="E769" i="1"/>
  <c r="A769" i="1"/>
  <c r="H768" i="1"/>
  <c r="F768" i="1"/>
  <c r="E768" i="1"/>
  <c r="A768" i="1"/>
  <c r="H767" i="1"/>
  <c r="F767" i="1"/>
  <c r="E767" i="1"/>
  <c r="A767" i="1"/>
  <c r="H766" i="1"/>
  <c r="F766" i="1"/>
  <c r="E766" i="1"/>
  <c r="A766" i="1"/>
  <c r="H765" i="1"/>
  <c r="F765" i="1"/>
  <c r="E765" i="1"/>
  <c r="A765" i="1"/>
  <c r="H764" i="1"/>
  <c r="F764" i="1"/>
  <c r="E764" i="1"/>
  <c r="A764" i="1"/>
  <c r="H763" i="1"/>
  <c r="F763" i="1"/>
  <c r="E763" i="1"/>
  <c r="A763" i="1"/>
  <c r="H762" i="1"/>
  <c r="F762" i="1"/>
  <c r="E762" i="1"/>
  <c r="A762" i="1"/>
  <c r="H761" i="1"/>
  <c r="F761" i="1"/>
  <c r="E761" i="1"/>
  <c r="A761" i="1"/>
  <c r="H760" i="1"/>
  <c r="F760" i="1"/>
  <c r="E760" i="1"/>
  <c r="A760" i="1"/>
  <c r="H759" i="1"/>
  <c r="F759" i="1"/>
  <c r="E759" i="1"/>
  <c r="A759" i="1"/>
  <c r="H758" i="1"/>
  <c r="F758" i="1"/>
  <c r="E758" i="1"/>
  <c r="A758" i="1"/>
  <c r="H757" i="1"/>
  <c r="F757" i="1"/>
  <c r="E757" i="1"/>
  <c r="A757" i="1"/>
  <c r="H756" i="1"/>
  <c r="F756" i="1"/>
  <c r="E756" i="1"/>
  <c r="A756" i="1"/>
  <c r="H755" i="1"/>
  <c r="F755" i="1"/>
  <c r="E755" i="1"/>
  <c r="A755" i="1"/>
  <c r="H754" i="1"/>
  <c r="F754" i="1"/>
  <c r="E754" i="1"/>
  <c r="A754" i="1"/>
  <c r="H753" i="1"/>
  <c r="F753" i="1"/>
  <c r="E753" i="1"/>
  <c r="A753" i="1"/>
  <c r="H752" i="1"/>
  <c r="F752" i="1"/>
  <c r="E752" i="1"/>
  <c r="A752" i="1"/>
  <c r="H751" i="1"/>
  <c r="F751" i="1"/>
  <c r="E751" i="1"/>
  <c r="A751" i="1"/>
  <c r="H750" i="1"/>
  <c r="F750" i="1"/>
  <c r="E750" i="1"/>
  <c r="A750" i="1"/>
  <c r="H749" i="1"/>
  <c r="F749" i="1"/>
  <c r="E749" i="1"/>
  <c r="A749" i="1"/>
  <c r="H748" i="1"/>
  <c r="F748" i="1"/>
  <c r="E748" i="1"/>
  <c r="A748" i="1"/>
  <c r="H747" i="1"/>
  <c r="F747" i="1"/>
  <c r="E747" i="1"/>
  <c r="A747" i="1"/>
  <c r="H746" i="1"/>
  <c r="F746" i="1"/>
  <c r="E746" i="1"/>
  <c r="A746" i="1"/>
  <c r="H745" i="1"/>
  <c r="F745" i="1"/>
  <c r="E745" i="1"/>
  <c r="A745" i="1"/>
  <c r="H744" i="1"/>
  <c r="F744" i="1"/>
  <c r="E744" i="1"/>
  <c r="A744" i="1"/>
  <c r="H743" i="1"/>
  <c r="F743" i="1"/>
  <c r="E743" i="1"/>
  <c r="A743" i="1"/>
  <c r="H742" i="1"/>
  <c r="F742" i="1"/>
  <c r="E742" i="1"/>
  <c r="A742" i="1"/>
  <c r="H741" i="1"/>
  <c r="F741" i="1"/>
  <c r="E741" i="1"/>
  <c r="A741" i="1"/>
  <c r="H740" i="1"/>
  <c r="F740" i="1"/>
  <c r="E740" i="1"/>
  <c r="A740" i="1"/>
  <c r="H739" i="1"/>
  <c r="F739" i="1"/>
  <c r="E739" i="1"/>
  <c r="A739" i="1"/>
  <c r="H738" i="1"/>
  <c r="F738" i="1"/>
  <c r="E738" i="1"/>
  <c r="A738" i="1"/>
  <c r="H737" i="1"/>
  <c r="F737" i="1"/>
  <c r="E737" i="1"/>
  <c r="A737" i="1"/>
  <c r="H736" i="1"/>
  <c r="F736" i="1"/>
  <c r="E736" i="1"/>
  <c r="A736" i="1"/>
  <c r="H735" i="1"/>
  <c r="F735" i="1"/>
  <c r="E735" i="1"/>
  <c r="A735" i="1"/>
  <c r="H734" i="1"/>
  <c r="F734" i="1"/>
  <c r="E734" i="1"/>
  <c r="A734" i="1"/>
  <c r="H733" i="1"/>
  <c r="F733" i="1"/>
  <c r="E733" i="1"/>
  <c r="A733" i="1"/>
  <c r="H732" i="1"/>
  <c r="F732" i="1"/>
  <c r="E732" i="1"/>
  <c r="A732" i="1"/>
  <c r="H731" i="1"/>
  <c r="F731" i="1"/>
  <c r="E731" i="1"/>
  <c r="A731" i="1"/>
  <c r="H730" i="1"/>
  <c r="F730" i="1"/>
  <c r="E730" i="1"/>
  <c r="A730" i="1"/>
  <c r="H729" i="1"/>
  <c r="F729" i="1"/>
  <c r="E729" i="1"/>
  <c r="A729" i="1"/>
  <c r="H728" i="1"/>
  <c r="F728" i="1"/>
  <c r="E728" i="1"/>
  <c r="A728" i="1"/>
  <c r="H727" i="1"/>
  <c r="F727" i="1"/>
  <c r="E727" i="1"/>
  <c r="A727" i="1"/>
  <c r="H726" i="1"/>
  <c r="F726" i="1"/>
  <c r="E726" i="1"/>
  <c r="A726" i="1"/>
  <c r="H725" i="1"/>
  <c r="F725" i="1"/>
  <c r="E725" i="1"/>
  <c r="A725" i="1"/>
  <c r="H724" i="1"/>
  <c r="F724" i="1"/>
  <c r="E724" i="1"/>
  <c r="A724" i="1"/>
  <c r="H723" i="1"/>
  <c r="F723" i="1"/>
  <c r="E723" i="1"/>
  <c r="A723" i="1"/>
  <c r="H722" i="1"/>
  <c r="F722" i="1"/>
  <c r="E722" i="1"/>
  <c r="A722" i="1"/>
  <c r="H721" i="1"/>
  <c r="F721" i="1"/>
  <c r="E721" i="1"/>
  <c r="A721" i="1"/>
  <c r="H720" i="1"/>
  <c r="F720" i="1"/>
  <c r="E720" i="1"/>
  <c r="A720" i="1"/>
  <c r="H719" i="1"/>
  <c r="F719" i="1"/>
  <c r="E719" i="1"/>
  <c r="A719" i="1"/>
  <c r="H718" i="1"/>
  <c r="F718" i="1"/>
  <c r="E718" i="1"/>
  <c r="A718" i="1"/>
  <c r="H717" i="1"/>
  <c r="F717" i="1"/>
  <c r="E717" i="1"/>
  <c r="A717" i="1"/>
  <c r="H716" i="1"/>
  <c r="F716" i="1"/>
  <c r="E716" i="1"/>
  <c r="A716" i="1"/>
  <c r="H715" i="1"/>
  <c r="F715" i="1"/>
  <c r="E715" i="1"/>
  <c r="A715" i="1"/>
  <c r="H714" i="1"/>
  <c r="F714" i="1"/>
  <c r="E714" i="1"/>
  <c r="A714" i="1"/>
  <c r="H713" i="1"/>
  <c r="F713" i="1"/>
  <c r="E713" i="1"/>
  <c r="A713" i="1"/>
  <c r="H712" i="1"/>
  <c r="F712" i="1"/>
  <c r="E712" i="1"/>
  <c r="A712" i="1"/>
  <c r="H711" i="1"/>
  <c r="F711" i="1"/>
  <c r="E711" i="1"/>
  <c r="A711" i="1"/>
  <c r="H710" i="1"/>
  <c r="F710" i="1"/>
  <c r="E710" i="1"/>
  <c r="A710" i="1"/>
  <c r="H709" i="1"/>
  <c r="F709" i="1"/>
  <c r="E709" i="1"/>
  <c r="A709" i="1"/>
  <c r="H708" i="1"/>
  <c r="F708" i="1"/>
  <c r="E708" i="1"/>
  <c r="A708" i="1"/>
  <c r="H707" i="1"/>
  <c r="F707" i="1"/>
  <c r="E707" i="1"/>
  <c r="A707" i="1"/>
  <c r="H706" i="1"/>
  <c r="F706" i="1"/>
  <c r="E706" i="1"/>
  <c r="A706" i="1"/>
  <c r="H705" i="1"/>
  <c r="F705" i="1"/>
  <c r="E705" i="1"/>
  <c r="A705" i="1"/>
  <c r="H704" i="1"/>
  <c r="F704" i="1"/>
  <c r="E704" i="1"/>
  <c r="A704" i="1"/>
  <c r="H703" i="1"/>
  <c r="F703" i="1"/>
  <c r="E703" i="1"/>
  <c r="A703" i="1"/>
  <c r="H702" i="1"/>
  <c r="F702" i="1"/>
  <c r="E702" i="1"/>
  <c r="A702" i="1"/>
  <c r="H701" i="1"/>
  <c r="F701" i="1"/>
  <c r="E701" i="1"/>
  <c r="A701" i="1"/>
  <c r="H700" i="1"/>
  <c r="F700" i="1"/>
  <c r="E700" i="1"/>
  <c r="A700" i="1"/>
  <c r="H699" i="1"/>
  <c r="F699" i="1"/>
  <c r="E699" i="1"/>
  <c r="A699" i="1"/>
  <c r="H698" i="1"/>
  <c r="F698" i="1"/>
  <c r="E698" i="1"/>
  <c r="A698" i="1"/>
  <c r="H697" i="1"/>
  <c r="F697" i="1"/>
  <c r="E697" i="1"/>
  <c r="A697" i="1"/>
  <c r="H696" i="1"/>
  <c r="F696" i="1"/>
  <c r="E696" i="1"/>
  <c r="A696" i="1"/>
  <c r="H695" i="1"/>
  <c r="F695" i="1"/>
  <c r="E695" i="1"/>
  <c r="A695" i="1"/>
  <c r="H694" i="1"/>
  <c r="F694" i="1"/>
  <c r="E694" i="1"/>
  <c r="A694" i="1"/>
  <c r="H693" i="1"/>
  <c r="F693" i="1"/>
  <c r="E693" i="1"/>
  <c r="A693" i="1"/>
  <c r="H692" i="1"/>
  <c r="F692" i="1"/>
  <c r="E692" i="1"/>
  <c r="A692" i="1"/>
  <c r="H691" i="1"/>
  <c r="F691" i="1"/>
  <c r="E691" i="1"/>
  <c r="A691" i="1"/>
  <c r="H690" i="1"/>
  <c r="F690" i="1"/>
  <c r="E690" i="1"/>
  <c r="A690" i="1"/>
  <c r="H689" i="1"/>
  <c r="F689" i="1"/>
  <c r="E689" i="1"/>
  <c r="A689" i="1"/>
  <c r="H688" i="1"/>
  <c r="F688" i="1"/>
  <c r="E688" i="1"/>
  <c r="A688" i="1"/>
  <c r="H687" i="1"/>
  <c r="F687" i="1"/>
  <c r="E687" i="1"/>
  <c r="A687" i="1"/>
  <c r="H686" i="1"/>
  <c r="F686" i="1"/>
  <c r="E686" i="1"/>
  <c r="A686" i="1"/>
  <c r="H685" i="1"/>
  <c r="F685" i="1"/>
  <c r="E685" i="1"/>
  <c r="A685" i="1"/>
  <c r="H684" i="1"/>
  <c r="F684" i="1"/>
  <c r="E684" i="1"/>
  <c r="A684" i="1"/>
  <c r="H683" i="1"/>
  <c r="F683" i="1"/>
  <c r="E683" i="1"/>
  <c r="A683" i="1"/>
  <c r="H682" i="1"/>
  <c r="F682" i="1"/>
  <c r="E682" i="1"/>
  <c r="A682" i="1"/>
  <c r="H681" i="1"/>
  <c r="F681" i="1"/>
  <c r="E681" i="1"/>
  <c r="A681" i="1"/>
  <c r="H680" i="1"/>
  <c r="F680" i="1"/>
  <c r="E680" i="1"/>
  <c r="A680" i="1"/>
  <c r="H679" i="1"/>
  <c r="F679" i="1"/>
  <c r="E679" i="1"/>
  <c r="A679" i="1"/>
  <c r="H678" i="1"/>
  <c r="F678" i="1"/>
  <c r="E678" i="1"/>
  <c r="A678" i="1"/>
  <c r="H677" i="1"/>
  <c r="F677" i="1"/>
  <c r="E677" i="1"/>
  <c r="A677" i="1"/>
  <c r="H676" i="1"/>
  <c r="F676" i="1"/>
  <c r="E676" i="1"/>
  <c r="A676" i="1"/>
  <c r="H675" i="1"/>
  <c r="F675" i="1"/>
  <c r="E675" i="1"/>
  <c r="A675" i="1"/>
  <c r="H674" i="1"/>
  <c r="F674" i="1"/>
  <c r="E674" i="1"/>
  <c r="A674" i="1"/>
  <c r="H673" i="1"/>
  <c r="F673" i="1"/>
  <c r="E673" i="1"/>
  <c r="A673" i="1"/>
  <c r="H672" i="1"/>
  <c r="F672" i="1"/>
  <c r="E672" i="1"/>
  <c r="A672" i="1"/>
  <c r="H671" i="1"/>
  <c r="F671" i="1"/>
  <c r="E671" i="1"/>
  <c r="A671" i="1"/>
  <c r="H670" i="1"/>
  <c r="F670" i="1"/>
  <c r="E670" i="1"/>
  <c r="A670" i="1"/>
  <c r="H669" i="1"/>
  <c r="F669" i="1"/>
  <c r="E669" i="1"/>
  <c r="A669" i="1"/>
  <c r="H668" i="1"/>
  <c r="F668" i="1"/>
  <c r="E668" i="1"/>
  <c r="A668" i="1"/>
  <c r="H667" i="1"/>
  <c r="F667" i="1"/>
  <c r="E667" i="1"/>
  <c r="A667" i="1"/>
  <c r="H666" i="1"/>
  <c r="F666" i="1"/>
  <c r="E666" i="1"/>
  <c r="A666" i="1"/>
  <c r="H665" i="1"/>
  <c r="F665" i="1"/>
  <c r="E665" i="1"/>
  <c r="A665" i="1"/>
  <c r="H664" i="1"/>
  <c r="F664" i="1"/>
  <c r="E664" i="1"/>
  <c r="A664" i="1"/>
  <c r="H663" i="1"/>
  <c r="F663" i="1"/>
  <c r="E663" i="1"/>
  <c r="A663" i="1"/>
  <c r="H662" i="1"/>
  <c r="F662" i="1"/>
  <c r="E662" i="1"/>
  <c r="A662" i="1"/>
  <c r="H661" i="1"/>
  <c r="F661" i="1"/>
  <c r="E661" i="1"/>
  <c r="A661" i="1"/>
  <c r="H660" i="1"/>
  <c r="F660" i="1"/>
  <c r="E660" i="1"/>
  <c r="A660" i="1"/>
  <c r="H659" i="1"/>
  <c r="F659" i="1"/>
  <c r="E659" i="1"/>
  <c r="A659" i="1"/>
  <c r="H658" i="1"/>
  <c r="F658" i="1"/>
  <c r="E658" i="1"/>
  <c r="A658" i="1"/>
  <c r="H657" i="1"/>
  <c r="F657" i="1"/>
  <c r="E657" i="1"/>
  <c r="A657" i="1"/>
  <c r="H656" i="1"/>
  <c r="F656" i="1"/>
  <c r="E656" i="1"/>
  <c r="A656" i="1"/>
  <c r="H655" i="1"/>
  <c r="F655" i="1"/>
  <c r="E655" i="1"/>
  <c r="A655" i="1"/>
  <c r="H654" i="1"/>
  <c r="F654" i="1"/>
  <c r="E654" i="1"/>
  <c r="A654" i="1"/>
  <c r="H653" i="1"/>
  <c r="F653" i="1"/>
  <c r="E653" i="1"/>
  <c r="A653" i="1"/>
  <c r="H652" i="1"/>
  <c r="F652" i="1"/>
  <c r="E652" i="1"/>
  <c r="A652" i="1"/>
  <c r="H651" i="1"/>
  <c r="F651" i="1"/>
  <c r="E651" i="1"/>
  <c r="A651" i="1"/>
  <c r="H650" i="1"/>
  <c r="F650" i="1"/>
  <c r="E650" i="1"/>
  <c r="A650" i="1"/>
  <c r="H649" i="1"/>
  <c r="F649" i="1"/>
  <c r="E649" i="1"/>
  <c r="A649" i="1"/>
  <c r="H648" i="1"/>
  <c r="F648" i="1"/>
  <c r="E648" i="1"/>
  <c r="A648" i="1"/>
  <c r="H647" i="1"/>
  <c r="F647" i="1"/>
  <c r="E647" i="1"/>
  <c r="A647" i="1"/>
  <c r="H646" i="1"/>
  <c r="F646" i="1"/>
  <c r="E646" i="1"/>
  <c r="A646" i="1"/>
  <c r="H645" i="1"/>
  <c r="F645" i="1"/>
  <c r="E645" i="1"/>
  <c r="A645" i="1"/>
  <c r="H644" i="1"/>
  <c r="F644" i="1"/>
  <c r="E644" i="1"/>
  <c r="A644" i="1"/>
  <c r="H643" i="1"/>
  <c r="F643" i="1"/>
  <c r="E643" i="1"/>
  <c r="A643" i="1"/>
  <c r="H642" i="1"/>
  <c r="F642" i="1"/>
  <c r="E642" i="1"/>
  <c r="A642" i="1"/>
  <c r="H641" i="1"/>
  <c r="F641" i="1"/>
  <c r="E641" i="1"/>
  <c r="A641" i="1"/>
  <c r="H640" i="1"/>
  <c r="F640" i="1"/>
  <c r="E640" i="1"/>
  <c r="A640" i="1"/>
  <c r="H639" i="1"/>
  <c r="F639" i="1"/>
  <c r="E639" i="1"/>
  <c r="A639" i="1"/>
  <c r="H638" i="1"/>
  <c r="F638" i="1"/>
  <c r="E638" i="1"/>
  <c r="A638" i="1"/>
  <c r="H637" i="1"/>
  <c r="F637" i="1"/>
  <c r="E637" i="1"/>
  <c r="A637" i="1"/>
  <c r="H636" i="1"/>
  <c r="F636" i="1"/>
  <c r="E636" i="1"/>
  <c r="A636" i="1"/>
  <c r="H635" i="1"/>
  <c r="F635" i="1"/>
  <c r="E635" i="1"/>
  <c r="A635" i="1"/>
  <c r="H634" i="1"/>
  <c r="F634" i="1"/>
  <c r="E634" i="1"/>
  <c r="A634" i="1"/>
  <c r="H633" i="1"/>
  <c r="F633" i="1"/>
  <c r="E633" i="1"/>
  <c r="A633" i="1"/>
  <c r="H632" i="1"/>
  <c r="F632" i="1"/>
  <c r="E632" i="1"/>
  <c r="A632" i="1"/>
  <c r="H631" i="1"/>
  <c r="F631" i="1"/>
  <c r="E631" i="1"/>
  <c r="A631" i="1"/>
  <c r="H630" i="1"/>
  <c r="F630" i="1"/>
  <c r="E630" i="1"/>
  <c r="A630" i="1"/>
  <c r="H629" i="1"/>
  <c r="F629" i="1"/>
  <c r="E629" i="1"/>
  <c r="A629" i="1"/>
  <c r="H628" i="1"/>
  <c r="F628" i="1"/>
  <c r="E628" i="1"/>
  <c r="A628" i="1"/>
  <c r="H627" i="1"/>
  <c r="F627" i="1"/>
  <c r="E627" i="1"/>
  <c r="A627" i="1"/>
  <c r="H626" i="1"/>
  <c r="F626" i="1"/>
  <c r="E626" i="1"/>
  <c r="A626" i="1"/>
  <c r="H625" i="1"/>
  <c r="F625" i="1"/>
  <c r="E625" i="1"/>
  <c r="A625" i="1"/>
  <c r="H624" i="1"/>
  <c r="F624" i="1"/>
  <c r="E624" i="1"/>
  <c r="A624" i="1"/>
  <c r="H623" i="1"/>
  <c r="F623" i="1"/>
  <c r="E623" i="1"/>
  <c r="A623" i="1"/>
  <c r="H622" i="1"/>
  <c r="F622" i="1"/>
  <c r="E622" i="1"/>
  <c r="A622" i="1"/>
  <c r="H621" i="1"/>
  <c r="F621" i="1"/>
  <c r="E621" i="1"/>
  <c r="A621" i="1"/>
  <c r="H620" i="1"/>
  <c r="F620" i="1"/>
  <c r="E620" i="1"/>
  <c r="A620" i="1"/>
  <c r="H619" i="1"/>
  <c r="F619" i="1"/>
  <c r="E619" i="1"/>
  <c r="A619" i="1"/>
  <c r="H618" i="1"/>
  <c r="F618" i="1"/>
  <c r="E618" i="1"/>
  <c r="A618" i="1"/>
  <c r="H617" i="1"/>
  <c r="F617" i="1"/>
  <c r="E617" i="1"/>
  <c r="A617" i="1"/>
  <c r="H616" i="1"/>
  <c r="F616" i="1"/>
  <c r="E616" i="1"/>
  <c r="A616" i="1"/>
  <c r="H615" i="1"/>
  <c r="F615" i="1"/>
  <c r="E615" i="1"/>
  <c r="A615" i="1"/>
  <c r="H614" i="1"/>
  <c r="F614" i="1"/>
  <c r="E614" i="1"/>
  <c r="A614" i="1"/>
  <c r="H613" i="1"/>
  <c r="F613" i="1"/>
  <c r="E613" i="1"/>
  <c r="A613" i="1"/>
  <c r="H612" i="1"/>
  <c r="F612" i="1"/>
  <c r="E612" i="1"/>
  <c r="A612" i="1"/>
  <c r="H611" i="1"/>
  <c r="F611" i="1"/>
  <c r="E611" i="1"/>
  <c r="A611" i="1"/>
  <c r="H610" i="1"/>
  <c r="F610" i="1"/>
  <c r="E610" i="1"/>
  <c r="A610" i="1"/>
  <c r="H609" i="1"/>
  <c r="F609" i="1"/>
  <c r="E609" i="1"/>
  <c r="A609" i="1"/>
  <c r="H608" i="1"/>
  <c r="F608" i="1"/>
  <c r="E608" i="1"/>
  <c r="A608" i="1"/>
  <c r="H607" i="1"/>
  <c r="F607" i="1"/>
  <c r="E607" i="1"/>
  <c r="A607" i="1"/>
  <c r="H606" i="1"/>
  <c r="F606" i="1"/>
  <c r="E606" i="1"/>
  <c r="A606" i="1"/>
  <c r="H605" i="1"/>
  <c r="F605" i="1"/>
  <c r="E605" i="1"/>
  <c r="A605" i="1"/>
  <c r="H604" i="1"/>
  <c r="F604" i="1"/>
  <c r="E604" i="1"/>
  <c r="A604" i="1"/>
  <c r="H603" i="1"/>
  <c r="F603" i="1"/>
  <c r="E603" i="1"/>
  <c r="A603" i="1"/>
  <c r="H602" i="1"/>
  <c r="F602" i="1"/>
  <c r="E602" i="1"/>
  <c r="A602" i="1"/>
  <c r="H601" i="1"/>
  <c r="F601" i="1"/>
  <c r="E601" i="1"/>
  <c r="A601" i="1"/>
  <c r="H600" i="1"/>
  <c r="F600" i="1"/>
  <c r="E600" i="1"/>
  <c r="A600" i="1"/>
  <c r="H599" i="1"/>
  <c r="F599" i="1"/>
  <c r="E599" i="1"/>
  <c r="A599" i="1"/>
  <c r="H598" i="1"/>
  <c r="F598" i="1"/>
  <c r="E598" i="1"/>
  <c r="A598" i="1"/>
  <c r="H597" i="1"/>
  <c r="F597" i="1"/>
  <c r="E597" i="1"/>
  <c r="A597" i="1"/>
  <c r="H596" i="1"/>
  <c r="F596" i="1"/>
  <c r="E596" i="1"/>
  <c r="A596" i="1"/>
  <c r="H595" i="1"/>
  <c r="F595" i="1"/>
  <c r="E595" i="1"/>
  <c r="A595" i="1"/>
  <c r="H594" i="1"/>
  <c r="F594" i="1"/>
  <c r="E594" i="1"/>
  <c r="A594" i="1"/>
  <c r="H593" i="1"/>
  <c r="F593" i="1"/>
  <c r="E593" i="1"/>
  <c r="A593" i="1"/>
  <c r="H592" i="1"/>
  <c r="F592" i="1"/>
  <c r="E592" i="1"/>
  <c r="A592" i="1"/>
  <c r="H591" i="1"/>
  <c r="F591" i="1"/>
  <c r="E591" i="1"/>
  <c r="A591" i="1"/>
  <c r="H590" i="1"/>
  <c r="F590" i="1"/>
  <c r="E590" i="1"/>
  <c r="A590" i="1"/>
  <c r="H589" i="1"/>
  <c r="F589" i="1"/>
  <c r="E589" i="1"/>
  <c r="A589" i="1"/>
  <c r="H588" i="1"/>
  <c r="F588" i="1"/>
  <c r="E588" i="1"/>
  <c r="A588" i="1"/>
  <c r="H587" i="1"/>
  <c r="F587" i="1"/>
  <c r="E587" i="1"/>
  <c r="A587" i="1"/>
  <c r="H586" i="1"/>
  <c r="F586" i="1"/>
  <c r="E586" i="1"/>
  <c r="A586" i="1"/>
  <c r="H585" i="1"/>
  <c r="F585" i="1"/>
  <c r="E585" i="1"/>
  <c r="A585" i="1"/>
  <c r="H584" i="1"/>
  <c r="F584" i="1"/>
  <c r="E584" i="1"/>
  <c r="A584" i="1"/>
  <c r="H583" i="1"/>
  <c r="F583" i="1"/>
  <c r="E583" i="1"/>
  <c r="A583" i="1"/>
  <c r="H582" i="1"/>
  <c r="F582" i="1"/>
  <c r="E582" i="1"/>
  <c r="A582" i="1"/>
  <c r="H581" i="1"/>
  <c r="F581" i="1"/>
  <c r="E581" i="1"/>
  <c r="A581" i="1"/>
  <c r="H580" i="1"/>
  <c r="F580" i="1"/>
  <c r="E580" i="1"/>
  <c r="A580" i="1"/>
  <c r="H579" i="1"/>
  <c r="F579" i="1"/>
  <c r="E579" i="1"/>
  <c r="A579" i="1"/>
  <c r="H578" i="1"/>
  <c r="F578" i="1"/>
  <c r="E578" i="1"/>
  <c r="A578" i="1"/>
  <c r="H577" i="1"/>
  <c r="F577" i="1"/>
  <c r="E577" i="1"/>
  <c r="A577" i="1"/>
  <c r="H576" i="1"/>
  <c r="F576" i="1"/>
  <c r="E576" i="1"/>
  <c r="A576" i="1"/>
  <c r="H575" i="1"/>
  <c r="F575" i="1"/>
  <c r="E575" i="1"/>
  <c r="A575" i="1"/>
  <c r="H574" i="1"/>
  <c r="F574" i="1"/>
  <c r="E574" i="1"/>
  <c r="A574" i="1"/>
  <c r="H573" i="1"/>
  <c r="F573" i="1"/>
  <c r="E573" i="1"/>
  <c r="A573" i="1"/>
  <c r="H572" i="1"/>
  <c r="F572" i="1"/>
  <c r="E572" i="1"/>
  <c r="A572" i="1"/>
  <c r="H571" i="1"/>
  <c r="F571" i="1"/>
  <c r="E571" i="1"/>
  <c r="A571" i="1"/>
  <c r="H570" i="1"/>
  <c r="F570" i="1"/>
  <c r="E570" i="1"/>
  <c r="A570" i="1"/>
  <c r="H569" i="1"/>
  <c r="F569" i="1"/>
  <c r="E569" i="1"/>
  <c r="A569" i="1"/>
  <c r="H568" i="1"/>
  <c r="F568" i="1"/>
  <c r="E568" i="1"/>
  <c r="A568" i="1"/>
  <c r="H567" i="1"/>
  <c r="F567" i="1"/>
  <c r="E567" i="1"/>
  <c r="A567" i="1"/>
  <c r="H566" i="1"/>
  <c r="F566" i="1"/>
  <c r="E566" i="1"/>
  <c r="A566" i="1"/>
  <c r="H565" i="1"/>
  <c r="F565" i="1"/>
  <c r="E565" i="1"/>
  <c r="A565" i="1"/>
  <c r="H564" i="1"/>
  <c r="F564" i="1"/>
  <c r="E564" i="1"/>
  <c r="A564" i="1"/>
  <c r="H563" i="1"/>
  <c r="F563" i="1"/>
  <c r="E563" i="1"/>
  <c r="A563" i="1"/>
  <c r="H562" i="1"/>
  <c r="F562" i="1"/>
  <c r="E562" i="1"/>
  <c r="A562" i="1"/>
  <c r="H561" i="1"/>
  <c r="F561" i="1"/>
  <c r="E561" i="1"/>
  <c r="A561" i="1"/>
  <c r="H560" i="1"/>
  <c r="F560" i="1"/>
  <c r="E560" i="1"/>
  <c r="A560" i="1"/>
  <c r="H559" i="1"/>
  <c r="F559" i="1"/>
  <c r="E559" i="1"/>
  <c r="A559" i="1"/>
  <c r="H558" i="1"/>
  <c r="F558" i="1"/>
  <c r="E558" i="1"/>
  <c r="A558" i="1"/>
  <c r="H557" i="1"/>
  <c r="F557" i="1"/>
  <c r="E557" i="1"/>
  <c r="A557" i="1"/>
  <c r="H556" i="1"/>
  <c r="F556" i="1"/>
  <c r="E556" i="1"/>
  <c r="A556" i="1"/>
  <c r="H555" i="1"/>
  <c r="F555" i="1"/>
  <c r="E555" i="1"/>
  <c r="A555" i="1"/>
  <c r="H554" i="1"/>
  <c r="F554" i="1"/>
  <c r="E554" i="1"/>
  <c r="A554" i="1"/>
  <c r="H553" i="1"/>
  <c r="F553" i="1"/>
  <c r="E553" i="1"/>
  <c r="A553" i="1"/>
  <c r="H552" i="1"/>
  <c r="F552" i="1"/>
  <c r="E552" i="1"/>
  <c r="A552" i="1"/>
  <c r="H551" i="1"/>
  <c r="F551" i="1"/>
  <c r="E551" i="1"/>
  <c r="A551" i="1"/>
  <c r="H550" i="1"/>
  <c r="F550" i="1"/>
  <c r="E550" i="1"/>
  <c r="A550" i="1"/>
  <c r="H549" i="1"/>
  <c r="F549" i="1"/>
  <c r="E549" i="1"/>
  <c r="A549" i="1"/>
  <c r="H548" i="1"/>
  <c r="F548" i="1"/>
  <c r="E548" i="1"/>
  <c r="A548" i="1"/>
  <c r="H547" i="1"/>
  <c r="F547" i="1"/>
  <c r="E547" i="1"/>
  <c r="A547" i="1"/>
  <c r="H546" i="1"/>
  <c r="F546" i="1"/>
  <c r="E546" i="1"/>
  <c r="A546" i="1"/>
  <c r="H545" i="1"/>
  <c r="F545" i="1"/>
  <c r="E545" i="1"/>
  <c r="A545" i="1"/>
  <c r="H544" i="1"/>
  <c r="F544" i="1"/>
  <c r="E544" i="1"/>
  <c r="A544" i="1"/>
  <c r="H543" i="1"/>
  <c r="F543" i="1"/>
  <c r="E543" i="1"/>
  <c r="A543" i="1"/>
  <c r="H542" i="1"/>
  <c r="F542" i="1"/>
  <c r="E542" i="1"/>
  <c r="A542" i="1"/>
  <c r="H541" i="1"/>
  <c r="F541" i="1"/>
  <c r="E541" i="1"/>
  <c r="A541" i="1"/>
  <c r="H540" i="1"/>
  <c r="F540" i="1"/>
  <c r="E540" i="1"/>
  <c r="A540" i="1"/>
  <c r="H539" i="1"/>
  <c r="F539" i="1"/>
  <c r="E539" i="1"/>
  <c r="A539" i="1"/>
  <c r="H538" i="1"/>
  <c r="F538" i="1"/>
  <c r="E538" i="1"/>
  <c r="A538" i="1"/>
  <c r="H537" i="1"/>
  <c r="F537" i="1"/>
  <c r="E537" i="1"/>
  <c r="A537" i="1"/>
  <c r="H536" i="1"/>
  <c r="F536" i="1"/>
  <c r="E536" i="1"/>
  <c r="A536" i="1"/>
  <c r="H535" i="1"/>
  <c r="F535" i="1"/>
  <c r="E535" i="1"/>
  <c r="A535" i="1"/>
  <c r="H534" i="1"/>
  <c r="F534" i="1"/>
  <c r="E534" i="1"/>
  <c r="A534" i="1"/>
  <c r="H533" i="1"/>
  <c r="F533" i="1"/>
  <c r="E533" i="1"/>
  <c r="A533" i="1"/>
  <c r="H532" i="1"/>
  <c r="F532" i="1"/>
  <c r="E532" i="1"/>
  <c r="A532" i="1"/>
  <c r="H531" i="1"/>
  <c r="F531" i="1"/>
  <c r="E531" i="1"/>
  <c r="A531" i="1"/>
  <c r="H530" i="1"/>
  <c r="F530" i="1"/>
  <c r="E530" i="1"/>
  <c r="A530" i="1"/>
  <c r="H529" i="1"/>
  <c r="F529" i="1"/>
  <c r="E529" i="1"/>
  <c r="A529" i="1"/>
  <c r="H528" i="1"/>
  <c r="F528" i="1"/>
  <c r="E528" i="1"/>
  <c r="A528" i="1"/>
  <c r="H527" i="1"/>
  <c r="F527" i="1"/>
  <c r="E527" i="1"/>
  <c r="A527" i="1"/>
  <c r="H526" i="1"/>
  <c r="F526" i="1"/>
  <c r="E526" i="1"/>
  <c r="A526" i="1"/>
  <c r="H525" i="1"/>
  <c r="F525" i="1"/>
  <c r="E525" i="1"/>
  <c r="A525" i="1"/>
  <c r="H524" i="1"/>
  <c r="F524" i="1"/>
  <c r="E524" i="1"/>
  <c r="A524" i="1"/>
  <c r="H523" i="1"/>
  <c r="F523" i="1"/>
  <c r="E523" i="1"/>
  <c r="A523" i="1"/>
  <c r="H522" i="1"/>
  <c r="F522" i="1"/>
  <c r="E522" i="1"/>
  <c r="A522" i="1"/>
  <c r="H521" i="1"/>
  <c r="F521" i="1"/>
  <c r="E521" i="1"/>
  <c r="A521" i="1"/>
  <c r="H520" i="1"/>
  <c r="F520" i="1"/>
  <c r="E520" i="1"/>
  <c r="A520" i="1"/>
  <c r="H519" i="1"/>
  <c r="F519" i="1"/>
  <c r="E519" i="1"/>
  <c r="A519" i="1"/>
  <c r="H518" i="1"/>
  <c r="F518" i="1"/>
  <c r="E518" i="1"/>
  <c r="A518" i="1"/>
  <c r="H517" i="1"/>
  <c r="F517" i="1"/>
  <c r="E517" i="1"/>
  <c r="A517" i="1"/>
  <c r="H516" i="1"/>
  <c r="F516" i="1"/>
  <c r="E516" i="1"/>
  <c r="A516" i="1"/>
  <c r="H515" i="1"/>
  <c r="F515" i="1"/>
  <c r="E515" i="1"/>
  <c r="A515" i="1"/>
  <c r="H514" i="1"/>
  <c r="F514" i="1"/>
  <c r="E514" i="1"/>
  <c r="A514" i="1"/>
  <c r="H513" i="1"/>
  <c r="F513" i="1"/>
  <c r="E513" i="1"/>
  <c r="A513" i="1"/>
  <c r="H512" i="1"/>
  <c r="F512" i="1"/>
  <c r="E512" i="1"/>
  <c r="A512" i="1"/>
  <c r="H511" i="1"/>
  <c r="F511" i="1"/>
  <c r="E511" i="1"/>
  <c r="A511" i="1"/>
  <c r="H510" i="1"/>
  <c r="F510" i="1"/>
  <c r="E510" i="1"/>
  <c r="A510" i="1"/>
  <c r="H509" i="1"/>
  <c r="F509" i="1"/>
  <c r="E509" i="1"/>
  <c r="A509" i="1"/>
  <c r="H508" i="1"/>
  <c r="F508" i="1"/>
  <c r="E508" i="1"/>
  <c r="A508" i="1"/>
  <c r="H507" i="1"/>
  <c r="F507" i="1"/>
  <c r="E507" i="1"/>
  <c r="A507" i="1"/>
  <c r="H506" i="1"/>
  <c r="F506" i="1"/>
  <c r="E506" i="1"/>
  <c r="A506" i="1"/>
  <c r="H505" i="1"/>
  <c r="F505" i="1"/>
  <c r="E505" i="1"/>
  <c r="A505" i="1"/>
  <c r="H504" i="1"/>
  <c r="F504" i="1"/>
  <c r="E504" i="1"/>
  <c r="A504" i="1"/>
  <c r="H503" i="1"/>
  <c r="F503" i="1"/>
  <c r="E503" i="1"/>
  <c r="A503" i="1"/>
  <c r="H502" i="1"/>
  <c r="F502" i="1"/>
  <c r="E502" i="1"/>
  <c r="A502" i="1"/>
  <c r="H501" i="1"/>
  <c r="F501" i="1"/>
  <c r="E501" i="1"/>
  <c r="A501" i="1"/>
  <c r="H500" i="1"/>
  <c r="F500" i="1"/>
  <c r="E500" i="1"/>
  <c r="A500" i="1"/>
  <c r="H499" i="1"/>
  <c r="F499" i="1"/>
  <c r="E499" i="1"/>
  <c r="A499" i="1"/>
  <c r="H498" i="1"/>
  <c r="F498" i="1"/>
  <c r="E498" i="1"/>
  <c r="A498" i="1"/>
  <c r="H497" i="1"/>
  <c r="F497" i="1"/>
  <c r="E497" i="1"/>
  <c r="A497" i="1"/>
  <c r="H496" i="1"/>
  <c r="F496" i="1"/>
  <c r="E496" i="1"/>
  <c r="A496" i="1"/>
  <c r="H495" i="1"/>
  <c r="F495" i="1"/>
  <c r="E495" i="1"/>
  <c r="A495" i="1"/>
  <c r="H494" i="1"/>
  <c r="F494" i="1"/>
  <c r="E494" i="1"/>
  <c r="A494" i="1"/>
  <c r="H493" i="1"/>
  <c r="F493" i="1"/>
  <c r="E493" i="1"/>
  <c r="A493" i="1"/>
  <c r="H492" i="1"/>
  <c r="F492" i="1"/>
  <c r="E492" i="1"/>
  <c r="A492" i="1"/>
  <c r="H491" i="1"/>
  <c r="F491" i="1"/>
  <c r="E491" i="1"/>
  <c r="A491" i="1"/>
  <c r="H490" i="1"/>
  <c r="F490" i="1"/>
  <c r="E490" i="1"/>
  <c r="A490" i="1"/>
  <c r="H489" i="1"/>
  <c r="F489" i="1"/>
  <c r="E489" i="1"/>
  <c r="A489" i="1"/>
  <c r="H488" i="1"/>
  <c r="F488" i="1"/>
  <c r="E488" i="1"/>
  <c r="A488" i="1"/>
  <c r="H487" i="1"/>
  <c r="F487" i="1"/>
  <c r="E487" i="1"/>
  <c r="A487" i="1"/>
  <c r="H486" i="1"/>
  <c r="F486" i="1"/>
  <c r="E486" i="1"/>
  <c r="A486" i="1"/>
  <c r="H485" i="1"/>
  <c r="F485" i="1"/>
  <c r="E485" i="1"/>
  <c r="A485" i="1"/>
  <c r="H484" i="1"/>
  <c r="F484" i="1"/>
  <c r="E484" i="1"/>
  <c r="A484" i="1"/>
  <c r="H483" i="1"/>
  <c r="F483" i="1"/>
  <c r="E483" i="1"/>
  <c r="A483" i="1"/>
  <c r="H482" i="1"/>
  <c r="F482" i="1"/>
  <c r="E482" i="1"/>
  <c r="A482" i="1"/>
  <c r="H481" i="1"/>
  <c r="F481" i="1"/>
  <c r="E481" i="1"/>
  <c r="A481" i="1"/>
  <c r="H480" i="1"/>
  <c r="F480" i="1"/>
  <c r="E480" i="1"/>
  <c r="A480" i="1"/>
  <c r="H479" i="1"/>
  <c r="F479" i="1"/>
  <c r="E479" i="1"/>
  <c r="A479" i="1"/>
  <c r="H478" i="1"/>
  <c r="F478" i="1"/>
  <c r="E478" i="1"/>
  <c r="A478" i="1"/>
  <c r="H477" i="1"/>
  <c r="F477" i="1"/>
  <c r="E477" i="1"/>
  <c r="A477" i="1"/>
  <c r="H476" i="1"/>
  <c r="F476" i="1"/>
  <c r="E476" i="1"/>
  <c r="A476" i="1"/>
  <c r="H475" i="1"/>
  <c r="F475" i="1"/>
  <c r="E475" i="1"/>
  <c r="A475" i="1"/>
  <c r="H474" i="1"/>
  <c r="F474" i="1"/>
  <c r="E474" i="1"/>
  <c r="A474" i="1"/>
  <c r="H473" i="1"/>
  <c r="F473" i="1"/>
  <c r="E473" i="1"/>
  <c r="A473" i="1"/>
  <c r="H472" i="1"/>
  <c r="F472" i="1"/>
  <c r="E472" i="1"/>
  <c r="A472" i="1"/>
  <c r="H471" i="1"/>
  <c r="F471" i="1"/>
  <c r="E471" i="1"/>
  <c r="A471" i="1"/>
  <c r="H470" i="1"/>
  <c r="F470" i="1"/>
  <c r="E470" i="1"/>
  <c r="A470" i="1"/>
  <c r="H469" i="1"/>
  <c r="F469" i="1"/>
  <c r="E469" i="1"/>
  <c r="A469" i="1"/>
  <c r="H468" i="1"/>
  <c r="F468" i="1"/>
  <c r="E468" i="1"/>
  <c r="A468" i="1"/>
  <c r="H467" i="1"/>
  <c r="F467" i="1"/>
  <c r="E467" i="1"/>
  <c r="A467" i="1"/>
  <c r="H466" i="1"/>
  <c r="F466" i="1"/>
  <c r="E466" i="1"/>
  <c r="A466" i="1"/>
  <c r="H465" i="1"/>
  <c r="F465" i="1"/>
  <c r="E465" i="1"/>
  <c r="A465" i="1"/>
  <c r="H464" i="1"/>
  <c r="F464" i="1"/>
  <c r="E464" i="1"/>
  <c r="A464" i="1"/>
  <c r="H463" i="1"/>
  <c r="F463" i="1"/>
  <c r="E463" i="1"/>
  <c r="A463" i="1"/>
  <c r="H462" i="1"/>
  <c r="F462" i="1"/>
  <c r="E462" i="1"/>
  <c r="A462" i="1"/>
  <c r="H461" i="1"/>
  <c r="F461" i="1"/>
  <c r="E461" i="1"/>
  <c r="A461" i="1"/>
  <c r="H460" i="1"/>
  <c r="F460" i="1"/>
  <c r="E460" i="1"/>
  <c r="A460" i="1"/>
  <c r="H459" i="1"/>
  <c r="F459" i="1"/>
  <c r="E459" i="1"/>
  <c r="A459" i="1"/>
  <c r="H458" i="1"/>
  <c r="F458" i="1"/>
  <c r="E458" i="1"/>
  <c r="A458" i="1"/>
  <c r="H457" i="1"/>
  <c r="F457" i="1"/>
  <c r="E457" i="1"/>
  <c r="A457" i="1"/>
  <c r="H456" i="1"/>
  <c r="F456" i="1"/>
  <c r="E456" i="1"/>
  <c r="A456" i="1"/>
  <c r="H455" i="1"/>
  <c r="F455" i="1"/>
  <c r="E455" i="1"/>
  <c r="A455" i="1"/>
  <c r="H454" i="1"/>
  <c r="F454" i="1"/>
  <c r="E454" i="1"/>
  <c r="A454" i="1"/>
  <c r="H453" i="1"/>
  <c r="F453" i="1"/>
  <c r="E453" i="1"/>
  <c r="A453" i="1"/>
  <c r="H452" i="1"/>
  <c r="F452" i="1"/>
  <c r="E452" i="1"/>
  <c r="A452" i="1"/>
  <c r="H451" i="1"/>
  <c r="F451" i="1"/>
  <c r="E451" i="1"/>
  <c r="A451" i="1"/>
  <c r="H450" i="1"/>
  <c r="F450" i="1"/>
  <c r="E450" i="1"/>
  <c r="A450" i="1"/>
  <c r="H449" i="1"/>
  <c r="F449" i="1"/>
  <c r="E449" i="1"/>
  <c r="A449" i="1"/>
  <c r="H448" i="1"/>
  <c r="F448" i="1"/>
  <c r="E448" i="1"/>
  <c r="A448" i="1"/>
  <c r="H447" i="1"/>
  <c r="F447" i="1"/>
  <c r="E447" i="1"/>
  <c r="A447" i="1"/>
  <c r="H446" i="1"/>
  <c r="F446" i="1"/>
  <c r="E446" i="1"/>
  <c r="A446" i="1"/>
  <c r="H445" i="1"/>
  <c r="F445" i="1"/>
  <c r="E445" i="1"/>
  <c r="A445" i="1"/>
  <c r="H444" i="1"/>
  <c r="F444" i="1"/>
  <c r="E444" i="1"/>
  <c r="A444" i="1"/>
  <c r="H443" i="1"/>
  <c r="F443" i="1"/>
  <c r="E443" i="1"/>
  <c r="A443" i="1"/>
  <c r="H442" i="1"/>
  <c r="F442" i="1"/>
  <c r="E442" i="1"/>
  <c r="A442" i="1"/>
  <c r="H441" i="1"/>
  <c r="F441" i="1"/>
  <c r="E441" i="1"/>
  <c r="A441" i="1"/>
  <c r="H440" i="1"/>
  <c r="F440" i="1"/>
  <c r="E440" i="1"/>
  <c r="A440" i="1"/>
  <c r="H439" i="1"/>
  <c r="F439" i="1"/>
  <c r="E439" i="1"/>
  <c r="A439" i="1"/>
  <c r="H438" i="1"/>
  <c r="F438" i="1"/>
  <c r="E438" i="1"/>
  <c r="A438" i="1"/>
  <c r="H437" i="1"/>
  <c r="F437" i="1"/>
  <c r="E437" i="1"/>
  <c r="A437" i="1"/>
  <c r="H436" i="1"/>
  <c r="F436" i="1"/>
  <c r="E436" i="1"/>
  <c r="A436" i="1"/>
  <c r="H435" i="1"/>
  <c r="F435" i="1"/>
  <c r="E435" i="1"/>
  <c r="A435" i="1"/>
  <c r="H434" i="1"/>
  <c r="F434" i="1"/>
  <c r="E434" i="1"/>
  <c r="A434" i="1"/>
  <c r="H433" i="1"/>
  <c r="F433" i="1"/>
  <c r="E433" i="1"/>
  <c r="A433" i="1"/>
  <c r="H432" i="1"/>
  <c r="F432" i="1"/>
  <c r="E432" i="1"/>
  <c r="A432" i="1"/>
  <c r="H431" i="1"/>
  <c r="F431" i="1"/>
  <c r="E431" i="1"/>
  <c r="A431" i="1"/>
  <c r="H430" i="1"/>
  <c r="F430" i="1"/>
  <c r="E430" i="1"/>
  <c r="A430" i="1"/>
  <c r="H429" i="1"/>
  <c r="F429" i="1"/>
  <c r="E429" i="1"/>
  <c r="A429" i="1"/>
  <c r="H428" i="1"/>
  <c r="F428" i="1"/>
  <c r="E428" i="1"/>
  <c r="A428" i="1"/>
  <c r="H427" i="1"/>
  <c r="F427" i="1"/>
  <c r="E427" i="1"/>
  <c r="A427" i="1"/>
  <c r="H426" i="1"/>
  <c r="F426" i="1"/>
  <c r="E426" i="1"/>
  <c r="A426" i="1"/>
  <c r="H425" i="1"/>
  <c r="F425" i="1"/>
  <c r="E425" i="1"/>
  <c r="A425" i="1"/>
  <c r="H424" i="1"/>
  <c r="F424" i="1"/>
  <c r="E424" i="1"/>
  <c r="A424" i="1"/>
  <c r="H423" i="1"/>
  <c r="F423" i="1"/>
  <c r="E423" i="1"/>
  <c r="A423" i="1"/>
  <c r="H422" i="1"/>
  <c r="F422" i="1"/>
  <c r="E422" i="1"/>
  <c r="A422" i="1"/>
  <c r="H421" i="1"/>
  <c r="F421" i="1"/>
  <c r="E421" i="1"/>
  <c r="A421" i="1"/>
  <c r="H420" i="1"/>
  <c r="F420" i="1"/>
  <c r="E420" i="1"/>
  <c r="A420" i="1"/>
  <c r="H419" i="1"/>
  <c r="F419" i="1"/>
  <c r="E419" i="1"/>
  <c r="A419" i="1"/>
  <c r="H418" i="1"/>
  <c r="F418" i="1"/>
  <c r="E418" i="1"/>
  <c r="A418" i="1"/>
  <c r="H417" i="1"/>
  <c r="F417" i="1"/>
  <c r="E417" i="1"/>
  <c r="A417" i="1"/>
  <c r="H416" i="1"/>
  <c r="F416" i="1"/>
  <c r="E416" i="1"/>
  <c r="A416" i="1"/>
  <c r="H415" i="1"/>
  <c r="F415" i="1"/>
  <c r="E415" i="1"/>
  <c r="A415" i="1"/>
  <c r="H414" i="1"/>
  <c r="F414" i="1"/>
  <c r="E414" i="1"/>
  <c r="A414" i="1"/>
  <c r="H413" i="1"/>
  <c r="F413" i="1"/>
  <c r="E413" i="1"/>
  <c r="A413" i="1"/>
  <c r="H412" i="1"/>
  <c r="F412" i="1"/>
  <c r="E412" i="1"/>
  <c r="A412" i="1"/>
  <c r="H411" i="1"/>
  <c r="F411" i="1"/>
  <c r="E411" i="1"/>
  <c r="A411" i="1"/>
  <c r="H410" i="1"/>
  <c r="F410" i="1"/>
  <c r="E410" i="1"/>
  <c r="A410" i="1"/>
  <c r="H409" i="1"/>
  <c r="F409" i="1"/>
  <c r="E409" i="1"/>
  <c r="A409" i="1"/>
  <c r="H408" i="1"/>
  <c r="F408" i="1"/>
  <c r="E408" i="1"/>
  <c r="A408" i="1"/>
  <c r="H407" i="1"/>
  <c r="F407" i="1"/>
  <c r="E407" i="1"/>
  <c r="A407" i="1"/>
  <c r="H406" i="1"/>
  <c r="F406" i="1"/>
  <c r="E406" i="1"/>
  <c r="A406" i="1"/>
  <c r="H405" i="1"/>
  <c r="F405" i="1"/>
  <c r="E405" i="1"/>
  <c r="A405" i="1"/>
  <c r="H404" i="1"/>
  <c r="F404" i="1"/>
  <c r="E404" i="1"/>
  <c r="A404" i="1"/>
  <c r="H403" i="1"/>
  <c r="F403" i="1"/>
  <c r="E403" i="1"/>
  <c r="A403" i="1"/>
  <c r="H402" i="1"/>
  <c r="F402" i="1"/>
  <c r="E402" i="1"/>
  <c r="A402" i="1"/>
  <c r="H401" i="1"/>
  <c r="F401" i="1"/>
  <c r="E401" i="1"/>
  <c r="A401" i="1"/>
  <c r="H400" i="1"/>
  <c r="F400" i="1"/>
  <c r="E400" i="1"/>
  <c r="A400" i="1"/>
  <c r="H399" i="1"/>
  <c r="F399" i="1"/>
  <c r="E399" i="1"/>
  <c r="A399" i="1"/>
  <c r="H398" i="1"/>
  <c r="F398" i="1"/>
  <c r="E398" i="1"/>
  <c r="A398" i="1"/>
  <c r="H397" i="1"/>
  <c r="F397" i="1"/>
  <c r="E397" i="1"/>
  <c r="A397" i="1"/>
  <c r="H396" i="1"/>
  <c r="F396" i="1"/>
  <c r="E396" i="1"/>
  <c r="A396" i="1"/>
  <c r="H395" i="1"/>
  <c r="F395" i="1"/>
  <c r="E395" i="1"/>
  <c r="A395" i="1"/>
  <c r="H394" i="1"/>
  <c r="F394" i="1"/>
  <c r="E394" i="1"/>
  <c r="A394" i="1"/>
  <c r="H393" i="1"/>
  <c r="F393" i="1"/>
  <c r="E393" i="1"/>
  <c r="A393" i="1"/>
  <c r="H392" i="1"/>
  <c r="F392" i="1"/>
  <c r="E392" i="1"/>
  <c r="A392" i="1"/>
  <c r="H391" i="1"/>
  <c r="F391" i="1"/>
  <c r="E391" i="1"/>
  <c r="A391" i="1"/>
  <c r="H390" i="1"/>
  <c r="F390" i="1"/>
  <c r="E390" i="1"/>
  <c r="A390" i="1"/>
  <c r="H389" i="1"/>
  <c r="F389" i="1"/>
  <c r="E389" i="1"/>
  <c r="A389" i="1"/>
  <c r="H388" i="1"/>
  <c r="F388" i="1"/>
  <c r="E388" i="1"/>
  <c r="A388" i="1"/>
  <c r="H387" i="1"/>
  <c r="F387" i="1"/>
  <c r="E387" i="1"/>
  <c r="A387" i="1"/>
  <c r="H386" i="1"/>
  <c r="F386" i="1"/>
  <c r="E386" i="1"/>
  <c r="A386" i="1"/>
  <c r="H385" i="1"/>
  <c r="F385" i="1"/>
  <c r="E385" i="1"/>
  <c r="A385" i="1"/>
  <c r="H384" i="1"/>
  <c r="F384" i="1"/>
  <c r="E384" i="1"/>
  <c r="A384" i="1"/>
  <c r="H383" i="1"/>
  <c r="F383" i="1"/>
  <c r="E383" i="1"/>
  <c r="A383" i="1"/>
  <c r="H382" i="1"/>
  <c r="F382" i="1"/>
  <c r="E382" i="1"/>
  <c r="A382" i="1"/>
  <c r="H381" i="1"/>
  <c r="F381" i="1"/>
  <c r="E381" i="1"/>
  <c r="A381" i="1"/>
  <c r="H380" i="1"/>
  <c r="F380" i="1"/>
  <c r="E380" i="1"/>
  <c r="A380" i="1"/>
  <c r="H379" i="1"/>
  <c r="F379" i="1"/>
  <c r="E379" i="1"/>
  <c r="A379" i="1"/>
  <c r="H378" i="1"/>
  <c r="F378" i="1"/>
  <c r="E378" i="1"/>
  <c r="A378" i="1"/>
  <c r="H377" i="1"/>
  <c r="F377" i="1"/>
  <c r="E377" i="1"/>
  <c r="A377" i="1"/>
  <c r="H376" i="1"/>
  <c r="F376" i="1"/>
  <c r="E376" i="1"/>
  <c r="A376" i="1"/>
  <c r="H375" i="1"/>
  <c r="F375" i="1"/>
  <c r="E375" i="1"/>
  <c r="A375" i="1"/>
  <c r="H374" i="1"/>
  <c r="F374" i="1"/>
  <c r="E374" i="1"/>
  <c r="A374" i="1"/>
  <c r="H373" i="1"/>
  <c r="F373" i="1"/>
  <c r="E373" i="1"/>
  <c r="A373" i="1"/>
  <c r="H372" i="1"/>
  <c r="F372" i="1"/>
  <c r="E372" i="1"/>
  <c r="A372" i="1"/>
  <c r="H371" i="1"/>
  <c r="F371" i="1"/>
  <c r="E371" i="1"/>
  <c r="A371" i="1"/>
  <c r="H370" i="1"/>
  <c r="F370" i="1"/>
  <c r="E370" i="1"/>
  <c r="A370" i="1"/>
  <c r="H369" i="1"/>
  <c r="F369" i="1"/>
  <c r="E369" i="1"/>
  <c r="A369" i="1"/>
  <c r="H368" i="1"/>
  <c r="F368" i="1"/>
  <c r="E368" i="1"/>
  <c r="A368" i="1"/>
  <c r="H367" i="1"/>
  <c r="F367" i="1"/>
  <c r="E367" i="1"/>
  <c r="A367" i="1"/>
  <c r="H366" i="1"/>
  <c r="F366" i="1"/>
  <c r="E366" i="1"/>
  <c r="A366" i="1"/>
  <c r="H365" i="1"/>
  <c r="F365" i="1"/>
  <c r="E365" i="1"/>
  <c r="A365" i="1"/>
  <c r="H364" i="1"/>
  <c r="F364" i="1"/>
  <c r="E364" i="1"/>
  <c r="A364" i="1"/>
  <c r="H363" i="1"/>
  <c r="F363" i="1"/>
  <c r="E363" i="1"/>
  <c r="A363" i="1"/>
  <c r="H362" i="1"/>
  <c r="F362" i="1"/>
  <c r="E362" i="1"/>
  <c r="A362" i="1"/>
  <c r="H361" i="1"/>
  <c r="F361" i="1"/>
  <c r="E361" i="1"/>
  <c r="A361" i="1"/>
  <c r="H360" i="1"/>
  <c r="F360" i="1"/>
  <c r="E360" i="1"/>
  <c r="A360" i="1"/>
  <c r="H359" i="1"/>
  <c r="F359" i="1"/>
  <c r="E359" i="1"/>
  <c r="A359" i="1"/>
  <c r="H358" i="1"/>
  <c r="F358" i="1"/>
  <c r="E358" i="1"/>
  <c r="A358" i="1"/>
  <c r="H357" i="1"/>
  <c r="F357" i="1"/>
  <c r="E357" i="1"/>
  <c r="A357" i="1"/>
  <c r="H356" i="1"/>
  <c r="F356" i="1"/>
  <c r="E356" i="1"/>
  <c r="A356" i="1"/>
  <c r="H355" i="1"/>
  <c r="F355" i="1"/>
  <c r="E355" i="1"/>
  <c r="A355" i="1"/>
  <c r="H354" i="1"/>
  <c r="F354" i="1"/>
  <c r="E354" i="1"/>
  <c r="A354" i="1"/>
  <c r="H353" i="1"/>
  <c r="F353" i="1"/>
  <c r="E353" i="1"/>
  <c r="A353" i="1"/>
  <c r="H352" i="1"/>
  <c r="F352" i="1"/>
  <c r="E352" i="1"/>
  <c r="A352" i="1"/>
  <c r="H351" i="1"/>
  <c r="F351" i="1"/>
  <c r="E351" i="1"/>
  <c r="A351" i="1"/>
  <c r="H350" i="1"/>
  <c r="F350" i="1"/>
  <c r="E350" i="1"/>
  <c r="A350" i="1"/>
  <c r="H349" i="1"/>
  <c r="F349" i="1"/>
  <c r="E349" i="1"/>
  <c r="A349" i="1"/>
  <c r="H348" i="1"/>
  <c r="F348" i="1"/>
  <c r="E348" i="1"/>
  <c r="A348" i="1"/>
  <c r="H347" i="1"/>
  <c r="F347" i="1"/>
  <c r="E347" i="1"/>
  <c r="A347" i="1"/>
  <c r="H346" i="1"/>
  <c r="F346" i="1"/>
  <c r="E346" i="1"/>
  <c r="A346" i="1"/>
  <c r="H345" i="1"/>
  <c r="F345" i="1"/>
  <c r="E345" i="1"/>
  <c r="A345" i="1"/>
  <c r="H344" i="1"/>
  <c r="F344" i="1"/>
  <c r="E344" i="1"/>
  <c r="A344" i="1"/>
  <c r="H343" i="1"/>
  <c r="F343" i="1"/>
  <c r="E343" i="1"/>
  <c r="A343" i="1"/>
  <c r="H342" i="1"/>
  <c r="F342" i="1"/>
  <c r="E342" i="1"/>
  <c r="A342" i="1"/>
  <c r="H341" i="1"/>
  <c r="F341" i="1"/>
  <c r="E341" i="1"/>
  <c r="A341" i="1"/>
  <c r="H340" i="1"/>
  <c r="F340" i="1"/>
  <c r="E340" i="1"/>
  <c r="A340" i="1"/>
  <c r="H339" i="1"/>
  <c r="F339" i="1"/>
  <c r="E339" i="1"/>
  <c r="A339" i="1"/>
  <c r="H338" i="1"/>
  <c r="F338" i="1"/>
  <c r="E338" i="1"/>
  <c r="A338" i="1"/>
  <c r="H337" i="1"/>
  <c r="F337" i="1"/>
  <c r="E337" i="1"/>
  <c r="A337" i="1"/>
  <c r="H336" i="1"/>
  <c r="F336" i="1"/>
  <c r="E336" i="1"/>
  <c r="A336" i="1"/>
  <c r="H335" i="1"/>
  <c r="F335" i="1"/>
  <c r="E335" i="1"/>
  <c r="A335" i="1"/>
  <c r="H334" i="1"/>
  <c r="F334" i="1"/>
  <c r="E334" i="1"/>
  <c r="A334" i="1"/>
  <c r="H333" i="1"/>
  <c r="F333" i="1"/>
  <c r="E333" i="1"/>
  <c r="A333" i="1"/>
  <c r="H332" i="1"/>
  <c r="F332" i="1"/>
  <c r="E332" i="1"/>
  <c r="A332" i="1"/>
  <c r="H331" i="1"/>
  <c r="F331" i="1"/>
  <c r="E331" i="1"/>
  <c r="A331" i="1"/>
  <c r="H330" i="1"/>
  <c r="F330" i="1"/>
  <c r="E330" i="1"/>
  <c r="A330" i="1"/>
  <c r="H329" i="1"/>
  <c r="F329" i="1"/>
  <c r="E329" i="1"/>
  <c r="A329" i="1"/>
  <c r="H328" i="1"/>
  <c r="F328" i="1"/>
  <c r="E328" i="1"/>
  <c r="A328" i="1"/>
  <c r="H327" i="1"/>
  <c r="F327" i="1"/>
  <c r="E327" i="1"/>
  <c r="A327" i="1"/>
  <c r="H326" i="1"/>
  <c r="F326" i="1"/>
  <c r="E326" i="1"/>
  <c r="A326" i="1"/>
  <c r="H325" i="1"/>
  <c r="F325" i="1"/>
  <c r="E325" i="1"/>
  <c r="A325" i="1"/>
  <c r="H324" i="1"/>
  <c r="F324" i="1"/>
  <c r="E324" i="1"/>
  <c r="A324" i="1"/>
  <c r="H323" i="1"/>
  <c r="F323" i="1"/>
  <c r="E323" i="1"/>
  <c r="A323" i="1"/>
  <c r="H322" i="1"/>
  <c r="F322" i="1"/>
  <c r="E322" i="1"/>
  <c r="A322" i="1"/>
  <c r="H321" i="1"/>
  <c r="F321" i="1"/>
  <c r="E321" i="1"/>
  <c r="A321" i="1"/>
  <c r="H320" i="1"/>
  <c r="F320" i="1"/>
  <c r="E320" i="1"/>
  <c r="A320" i="1"/>
  <c r="H319" i="1"/>
  <c r="F319" i="1"/>
  <c r="E319" i="1"/>
  <c r="A319" i="1"/>
  <c r="H318" i="1"/>
  <c r="F318" i="1"/>
  <c r="E318" i="1"/>
  <c r="A318" i="1"/>
  <c r="H317" i="1"/>
  <c r="F317" i="1"/>
  <c r="E317" i="1"/>
  <c r="A317" i="1"/>
  <c r="H316" i="1"/>
  <c r="F316" i="1"/>
  <c r="E316" i="1"/>
  <c r="A316" i="1"/>
  <c r="H315" i="1"/>
  <c r="F315" i="1"/>
  <c r="E315" i="1"/>
  <c r="A315" i="1"/>
  <c r="H314" i="1"/>
  <c r="F314" i="1"/>
  <c r="E314" i="1"/>
  <c r="A314" i="1"/>
  <c r="H313" i="1"/>
  <c r="F313" i="1"/>
  <c r="E313" i="1"/>
  <c r="A313" i="1"/>
  <c r="H312" i="1"/>
  <c r="F312" i="1"/>
  <c r="E312" i="1"/>
  <c r="A312" i="1"/>
  <c r="H311" i="1"/>
  <c r="F311" i="1"/>
  <c r="E311" i="1"/>
  <c r="A311" i="1"/>
  <c r="H310" i="1"/>
  <c r="F310" i="1"/>
  <c r="E310" i="1"/>
  <c r="A310" i="1"/>
  <c r="H309" i="1"/>
  <c r="F309" i="1"/>
  <c r="E309" i="1"/>
  <c r="A309" i="1"/>
  <c r="H308" i="1"/>
  <c r="F308" i="1"/>
  <c r="E308" i="1"/>
  <c r="A308" i="1"/>
  <c r="H307" i="1"/>
  <c r="F307" i="1"/>
  <c r="E307" i="1"/>
  <c r="A307" i="1"/>
  <c r="H306" i="1"/>
  <c r="F306" i="1"/>
  <c r="E306" i="1"/>
  <c r="A306" i="1"/>
  <c r="H305" i="1"/>
  <c r="F305" i="1"/>
  <c r="E305" i="1"/>
  <c r="A305" i="1"/>
  <c r="H304" i="1"/>
  <c r="F304" i="1"/>
  <c r="E304" i="1"/>
  <c r="A304" i="1"/>
  <c r="H303" i="1"/>
  <c r="F303" i="1"/>
  <c r="E303" i="1"/>
  <c r="A303" i="1"/>
  <c r="H302" i="1"/>
  <c r="F302" i="1"/>
  <c r="E302" i="1"/>
  <c r="A302" i="1"/>
  <c r="H301" i="1"/>
  <c r="F301" i="1"/>
  <c r="E301" i="1"/>
  <c r="A301" i="1"/>
  <c r="H300" i="1"/>
  <c r="F300" i="1"/>
  <c r="E300" i="1"/>
  <c r="A300" i="1"/>
  <c r="H299" i="1"/>
  <c r="F299" i="1"/>
  <c r="E299" i="1"/>
  <c r="A299" i="1"/>
  <c r="H298" i="1"/>
  <c r="F298" i="1"/>
  <c r="E298" i="1"/>
  <c r="A298" i="1"/>
  <c r="H297" i="1"/>
  <c r="F297" i="1"/>
  <c r="E297" i="1"/>
  <c r="A297" i="1"/>
  <c r="H296" i="1"/>
  <c r="F296" i="1"/>
  <c r="E296" i="1"/>
  <c r="A296" i="1"/>
  <c r="H295" i="1"/>
  <c r="F295" i="1"/>
  <c r="E295" i="1"/>
  <c r="A295" i="1"/>
  <c r="H294" i="1"/>
  <c r="F294" i="1"/>
  <c r="E294" i="1"/>
  <c r="A294" i="1"/>
  <c r="H293" i="1"/>
  <c r="F293" i="1"/>
  <c r="E293" i="1"/>
  <c r="A293" i="1"/>
  <c r="H292" i="1"/>
  <c r="F292" i="1"/>
  <c r="E292" i="1"/>
  <c r="A292" i="1"/>
  <c r="H291" i="1"/>
  <c r="F291" i="1"/>
  <c r="E291" i="1"/>
  <c r="A291" i="1"/>
  <c r="H290" i="1"/>
  <c r="F290" i="1"/>
  <c r="E290" i="1"/>
  <c r="A290" i="1"/>
  <c r="H289" i="1"/>
  <c r="F289" i="1"/>
  <c r="E289" i="1"/>
  <c r="A289" i="1"/>
  <c r="H288" i="1"/>
  <c r="F288" i="1"/>
  <c r="E288" i="1"/>
  <c r="A288" i="1"/>
  <c r="H287" i="1"/>
  <c r="F287" i="1"/>
  <c r="E287" i="1"/>
  <c r="A287" i="1"/>
  <c r="H286" i="1"/>
  <c r="F286" i="1"/>
  <c r="E286" i="1"/>
  <c r="A286" i="1"/>
  <c r="H285" i="1"/>
  <c r="F285" i="1"/>
  <c r="E285" i="1"/>
  <c r="A285" i="1"/>
  <c r="H284" i="1"/>
  <c r="F284" i="1"/>
  <c r="E284" i="1"/>
  <c r="A284" i="1"/>
  <c r="H283" i="1"/>
  <c r="F283" i="1"/>
  <c r="E283" i="1"/>
  <c r="A283" i="1"/>
  <c r="H282" i="1"/>
  <c r="F282" i="1"/>
  <c r="E282" i="1"/>
  <c r="A282" i="1"/>
  <c r="H281" i="1"/>
  <c r="F281" i="1"/>
  <c r="E281" i="1"/>
  <c r="A281" i="1"/>
  <c r="H280" i="1"/>
  <c r="F280" i="1"/>
  <c r="E280" i="1"/>
  <c r="A280" i="1"/>
  <c r="H279" i="1"/>
  <c r="F279" i="1"/>
  <c r="E279" i="1"/>
  <c r="A279" i="1"/>
  <c r="H278" i="1"/>
  <c r="F278" i="1"/>
  <c r="E278" i="1"/>
  <c r="A278" i="1"/>
  <c r="H277" i="1"/>
  <c r="F277" i="1"/>
  <c r="E277" i="1"/>
  <c r="A277" i="1"/>
  <c r="H276" i="1"/>
  <c r="F276" i="1"/>
  <c r="E276" i="1"/>
  <c r="A276" i="1"/>
  <c r="H275" i="1"/>
  <c r="F275" i="1"/>
  <c r="E275" i="1"/>
  <c r="A275" i="1"/>
  <c r="H274" i="1"/>
  <c r="F274" i="1"/>
  <c r="E274" i="1"/>
  <c r="A274" i="1"/>
  <c r="H273" i="1"/>
  <c r="F273" i="1"/>
  <c r="E273" i="1"/>
  <c r="A273" i="1"/>
  <c r="H272" i="1"/>
  <c r="F272" i="1"/>
  <c r="E272" i="1"/>
  <c r="A272" i="1"/>
  <c r="H271" i="1"/>
  <c r="F271" i="1"/>
  <c r="E271" i="1"/>
  <c r="A271" i="1"/>
  <c r="H270" i="1"/>
  <c r="F270" i="1"/>
  <c r="E270" i="1"/>
  <c r="A270" i="1"/>
  <c r="H269" i="1"/>
  <c r="F269" i="1"/>
  <c r="E269" i="1"/>
  <c r="A269" i="1"/>
  <c r="H268" i="1"/>
  <c r="F268" i="1"/>
  <c r="E268" i="1"/>
  <c r="A268" i="1"/>
  <c r="H267" i="1"/>
  <c r="F267" i="1"/>
  <c r="E267" i="1"/>
  <c r="A267" i="1"/>
  <c r="H266" i="1"/>
  <c r="F266" i="1"/>
  <c r="E266" i="1"/>
  <c r="A266" i="1"/>
  <c r="H265" i="1"/>
  <c r="F265" i="1"/>
  <c r="E265" i="1"/>
  <c r="A265" i="1"/>
  <c r="H264" i="1"/>
  <c r="F264" i="1"/>
  <c r="E264" i="1"/>
  <c r="A264" i="1"/>
  <c r="H263" i="1"/>
  <c r="F263" i="1"/>
  <c r="E263" i="1"/>
  <c r="A263" i="1"/>
  <c r="H262" i="1"/>
  <c r="F262" i="1"/>
  <c r="E262" i="1"/>
  <c r="A262" i="1"/>
  <c r="H261" i="1"/>
  <c r="F261" i="1"/>
  <c r="E261" i="1"/>
  <c r="A261" i="1"/>
  <c r="H260" i="1"/>
  <c r="F260" i="1"/>
  <c r="E260" i="1"/>
  <c r="A260" i="1"/>
  <c r="H259" i="1"/>
  <c r="F259" i="1"/>
  <c r="E259" i="1"/>
  <c r="A259" i="1"/>
  <c r="H258" i="1"/>
  <c r="F258" i="1"/>
  <c r="E258" i="1"/>
  <c r="A258" i="1"/>
  <c r="H257" i="1"/>
  <c r="F257" i="1"/>
  <c r="E257" i="1"/>
  <c r="A257" i="1"/>
  <c r="H256" i="1"/>
  <c r="F256" i="1"/>
  <c r="E256" i="1"/>
  <c r="A256" i="1"/>
  <c r="H255" i="1"/>
  <c r="F255" i="1"/>
  <c r="E255" i="1"/>
  <c r="A255" i="1"/>
  <c r="H254" i="1"/>
  <c r="F254" i="1"/>
  <c r="E254" i="1"/>
  <c r="A254" i="1"/>
  <c r="H253" i="1"/>
  <c r="F253" i="1"/>
  <c r="E253" i="1"/>
  <c r="A253" i="1"/>
  <c r="H252" i="1"/>
  <c r="F252" i="1"/>
  <c r="E252" i="1"/>
  <c r="A252" i="1"/>
  <c r="H251" i="1"/>
  <c r="F251" i="1"/>
  <c r="E251" i="1"/>
  <c r="A251" i="1"/>
  <c r="H250" i="1"/>
  <c r="F250" i="1"/>
  <c r="E250" i="1"/>
  <c r="A250" i="1"/>
  <c r="H249" i="1"/>
  <c r="F249" i="1"/>
  <c r="E249" i="1"/>
  <c r="A249" i="1"/>
  <c r="H248" i="1"/>
  <c r="F248" i="1"/>
  <c r="E248" i="1"/>
  <c r="A248" i="1"/>
  <c r="H247" i="1"/>
  <c r="F247" i="1"/>
  <c r="E247" i="1"/>
  <c r="A247" i="1"/>
  <c r="H246" i="1"/>
  <c r="F246" i="1"/>
  <c r="E246" i="1"/>
  <c r="A246" i="1"/>
  <c r="H245" i="1"/>
  <c r="F245" i="1"/>
  <c r="E245" i="1"/>
  <c r="A245" i="1"/>
  <c r="H244" i="1"/>
  <c r="F244" i="1"/>
  <c r="E244" i="1"/>
  <c r="A244" i="1"/>
  <c r="H243" i="1"/>
  <c r="F243" i="1"/>
  <c r="E243" i="1"/>
  <c r="A243" i="1"/>
  <c r="H242" i="1"/>
  <c r="F242" i="1"/>
  <c r="E242" i="1"/>
  <c r="A242" i="1"/>
  <c r="H241" i="1"/>
  <c r="F241" i="1"/>
  <c r="E241" i="1"/>
  <c r="A241" i="1"/>
  <c r="H240" i="1"/>
  <c r="F240" i="1"/>
  <c r="E240" i="1"/>
  <c r="A240" i="1"/>
  <c r="H239" i="1"/>
  <c r="F239" i="1"/>
  <c r="E239" i="1"/>
  <c r="A239" i="1"/>
  <c r="H238" i="1"/>
  <c r="F238" i="1"/>
  <c r="E238" i="1"/>
  <c r="A238" i="1"/>
  <c r="H237" i="1"/>
  <c r="F237" i="1"/>
  <c r="E237" i="1"/>
  <c r="A237" i="1"/>
  <c r="H236" i="1"/>
  <c r="F236" i="1"/>
  <c r="E236" i="1"/>
  <c r="A236" i="1"/>
  <c r="H235" i="1"/>
  <c r="F235" i="1"/>
  <c r="E235" i="1"/>
  <c r="A235" i="1"/>
  <c r="H234" i="1"/>
  <c r="F234" i="1"/>
  <c r="E234" i="1"/>
  <c r="A234" i="1"/>
  <c r="H233" i="1"/>
  <c r="F233" i="1"/>
  <c r="E233" i="1"/>
  <c r="A233" i="1"/>
  <c r="H232" i="1"/>
  <c r="F232" i="1"/>
  <c r="E232" i="1"/>
  <c r="A232" i="1"/>
  <c r="H231" i="1"/>
  <c r="F231" i="1"/>
  <c r="E231" i="1"/>
  <c r="A231" i="1"/>
  <c r="H230" i="1"/>
  <c r="F230" i="1"/>
  <c r="E230" i="1"/>
  <c r="A230" i="1"/>
  <c r="H229" i="1"/>
  <c r="F229" i="1"/>
  <c r="E229" i="1"/>
  <c r="A229" i="1"/>
  <c r="H228" i="1"/>
  <c r="F228" i="1"/>
  <c r="E228" i="1"/>
  <c r="A228" i="1"/>
  <c r="H227" i="1"/>
  <c r="F227" i="1"/>
  <c r="E227" i="1"/>
  <c r="A227" i="1"/>
  <c r="H226" i="1"/>
  <c r="F226" i="1"/>
  <c r="E226" i="1"/>
  <c r="A226" i="1"/>
  <c r="H225" i="1"/>
  <c r="F225" i="1"/>
  <c r="E225" i="1"/>
  <c r="A225" i="1"/>
  <c r="H224" i="1"/>
  <c r="F224" i="1"/>
  <c r="E224" i="1"/>
  <c r="A224" i="1"/>
  <c r="H223" i="1"/>
  <c r="F223" i="1"/>
  <c r="E223" i="1"/>
  <c r="A223" i="1"/>
  <c r="H222" i="1"/>
  <c r="F222" i="1"/>
  <c r="E222" i="1"/>
  <c r="A222" i="1"/>
  <c r="H221" i="1"/>
  <c r="F221" i="1"/>
  <c r="E221" i="1"/>
  <c r="A221" i="1"/>
  <c r="H220" i="1"/>
  <c r="F220" i="1"/>
  <c r="E220" i="1"/>
  <c r="A220" i="1"/>
  <c r="H219" i="1"/>
  <c r="F219" i="1"/>
  <c r="E219" i="1"/>
  <c r="A219" i="1"/>
  <c r="H218" i="1"/>
  <c r="F218" i="1"/>
  <c r="E218" i="1"/>
  <c r="A218" i="1"/>
  <c r="H217" i="1"/>
  <c r="F217" i="1"/>
  <c r="E217" i="1"/>
  <c r="A217" i="1"/>
  <c r="H216" i="1"/>
  <c r="F216" i="1"/>
  <c r="E216" i="1"/>
  <c r="A216" i="1"/>
  <c r="H215" i="1"/>
  <c r="F215" i="1"/>
  <c r="E215" i="1"/>
  <c r="A215" i="1"/>
  <c r="H214" i="1"/>
  <c r="F214" i="1"/>
  <c r="E214" i="1"/>
  <c r="A214" i="1"/>
  <c r="H213" i="1"/>
  <c r="F213" i="1"/>
  <c r="E213" i="1"/>
  <c r="A213" i="1"/>
  <c r="H212" i="1"/>
  <c r="F212" i="1"/>
  <c r="E212" i="1"/>
  <c r="A212" i="1"/>
  <c r="H211" i="1"/>
  <c r="F211" i="1"/>
  <c r="E211" i="1"/>
  <c r="A211" i="1"/>
  <c r="H210" i="1"/>
  <c r="F210" i="1"/>
  <c r="E210" i="1"/>
  <c r="A210" i="1"/>
  <c r="H209" i="1"/>
  <c r="F209" i="1"/>
  <c r="E209" i="1"/>
  <c r="A209" i="1"/>
  <c r="H208" i="1"/>
  <c r="F208" i="1"/>
  <c r="E208" i="1"/>
  <c r="A208" i="1"/>
  <c r="H207" i="1"/>
  <c r="F207" i="1"/>
  <c r="E207" i="1"/>
  <c r="A207" i="1"/>
  <c r="H206" i="1"/>
  <c r="F206" i="1"/>
  <c r="E206" i="1"/>
  <c r="A206" i="1"/>
  <c r="H205" i="1"/>
  <c r="F205" i="1"/>
  <c r="E205" i="1"/>
  <c r="A205" i="1"/>
  <c r="H204" i="1"/>
  <c r="F204" i="1"/>
  <c r="E204" i="1"/>
  <c r="A204" i="1"/>
  <c r="H203" i="1"/>
  <c r="F203" i="1"/>
  <c r="E203" i="1"/>
  <c r="A203" i="1"/>
  <c r="H202" i="1"/>
  <c r="F202" i="1"/>
  <c r="E202" i="1"/>
  <c r="A202" i="1"/>
  <c r="H201" i="1"/>
  <c r="F201" i="1"/>
  <c r="E201" i="1"/>
  <c r="A201" i="1"/>
  <c r="H200" i="1"/>
  <c r="F200" i="1"/>
  <c r="E200" i="1"/>
  <c r="A200" i="1"/>
  <c r="H199" i="1"/>
  <c r="F199" i="1"/>
  <c r="E199" i="1"/>
  <c r="A199" i="1"/>
  <c r="H198" i="1"/>
  <c r="F198" i="1"/>
  <c r="E198" i="1"/>
  <c r="A198" i="1"/>
  <c r="H197" i="1"/>
  <c r="F197" i="1"/>
  <c r="E197" i="1"/>
  <c r="A197" i="1"/>
  <c r="H196" i="1"/>
  <c r="F196" i="1"/>
  <c r="E196" i="1"/>
  <c r="A196" i="1"/>
  <c r="H195" i="1"/>
  <c r="F195" i="1"/>
  <c r="E195" i="1"/>
  <c r="A195" i="1"/>
  <c r="H194" i="1"/>
  <c r="F194" i="1"/>
  <c r="E194" i="1"/>
  <c r="A194" i="1"/>
  <c r="H193" i="1"/>
  <c r="F193" i="1"/>
  <c r="E193" i="1"/>
  <c r="A193" i="1"/>
  <c r="H192" i="1"/>
  <c r="F192" i="1"/>
  <c r="E192" i="1"/>
  <c r="A192" i="1"/>
  <c r="H191" i="1"/>
  <c r="F191" i="1"/>
  <c r="E191" i="1"/>
  <c r="A191" i="1"/>
  <c r="H190" i="1"/>
  <c r="F190" i="1"/>
  <c r="E190" i="1"/>
  <c r="A190" i="1"/>
  <c r="H189" i="1"/>
  <c r="F189" i="1"/>
  <c r="E189" i="1"/>
  <c r="A189" i="1"/>
  <c r="H188" i="1"/>
  <c r="F188" i="1"/>
  <c r="E188" i="1"/>
  <c r="A188" i="1"/>
  <c r="H187" i="1"/>
  <c r="F187" i="1"/>
  <c r="E187" i="1"/>
  <c r="A187" i="1"/>
  <c r="H186" i="1"/>
  <c r="F186" i="1"/>
  <c r="E186" i="1"/>
  <c r="A186" i="1"/>
  <c r="H185" i="1"/>
  <c r="F185" i="1"/>
  <c r="E185" i="1"/>
  <c r="A185" i="1"/>
  <c r="H184" i="1"/>
  <c r="F184" i="1"/>
  <c r="E184" i="1"/>
  <c r="A184" i="1"/>
  <c r="H183" i="1"/>
  <c r="F183" i="1"/>
  <c r="E183" i="1"/>
  <c r="A183" i="1"/>
  <c r="H182" i="1"/>
  <c r="F182" i="1"/>
  <c r="E182" i="1"/>
  <c r="A182" i="1"/>
  <c r="H181" i="1"/>
  <c r="F181" i="1"/>
  <c r="E181" i="1"/>
  <c r="A181" i="1"/>
  <c r="H180" i="1"/>
  <c r="F180" i="1"/>
  <c r="E180" i="1"/>
  <c r="A180" i="1"/>
  <c r="H179" i="1"/>
  <c r="F179" i="1"/>
  <c r="E179" i="1"/>
  <c r="A179" i="1"/>
  <c r="H178" i="1"/>
  <c r="F178" i="1"/>
  <c r="E178" i="1"/>
  <c r="A178" i="1"/>
  <c r="H177" i="1"/>
  <c r="F177" i="1"/>
  <c r="E177" i="1"/>
  <c r="A177" i="1"/>
  <c r="H176" i="1"/>
  <c r="F176" i="1"/>
  <c r="E176" i="1"/>
  <c r="A176" i="1"/>
  <c r="H175" i="1"/>
  <c r="F175" i="1"/>
  <c r="E175" i="1"/>
  <c r="A175" i="1"/>
  <c r="H174" i="1"/>
  <c r="F174" i="1"/>
  <c r="E174" i="1"/>
  <c r="A174" i="1"/>
  <c r="H173" i="1"/>
  <c r="F173" i="1"/>
  <c r="E173" i="1"/>
  <c r="A173" i="1"/>
  <c r="H172" i="1"/>
  <c r="F172" i="1"/>
  <c r="E172" i="1"/>
  <c r="A172" i="1"/>
  <c r="H171" i="1"/>
  <c r="F171" i="1"/>
  <c r="E171" i="1"/>
  <c r="A171" i="1"/>
  <c r="H170" i="1"/>
  <c r="F170" i="1"/>
  <c r="E170" i="1"/>
  <c r="A170" i="1"/>
  <c r="H169" i="1"/>
  <c r="F169" i="1"/>
  <c r="E169" i="1"/>
  <c r="A169" i="1"/>
  <c r="H168" i="1"/>
  <c r="F168" i="1"/>
  <c r="E168" i="1"/>
  <c r="A168" i="1"/>
  <c r="H167" i="1"/>
  <c r="F167" i="1"/>
  <c r="E167" i="1"/>
  <c r="A167" i="1"/>
  <c r="H166" i="1"/>
  <c r="F166" i="1"/>
  <c r="E166" i="1"/>
  <c r="A166" i="1"/>
  <c r="H165" i="1"/>
  <c r="F165" i="1"/>
  <c r="E165" i="1"/>
  <c r="A165" i="1"/>
  <c r="H164" i="1"/>
  <c r="F164" i="1"/>
  <c r="E164" i="1"/>
  <c r="A164" i="1"/>
  <c r="H163" i="1"/>
  <c r="F163" i="1"/>
  <c r="E163" i="1"/>
  <c r="A163" i="1"/>
  <c r="H162" i="1"/>
  <c r="F162" i="1"/>
  <c r="E162" i="1"/>
  <c r="A162" i="1"/>
  <c r="H161" i="1"/>
  <c r="F161" i="1"/>
  <c r="E161" i="1"/>
  <c r="A161" i="1"/>
  <c r="H160" i="1"/>
  <c r="F160" i="1"/>
  <c r="E160" i="1"/>
  <c r="A160" i="1"/>
  <c r="H159" i="1"/>
  <c r="F159" i="1"/>
  <c r="E159" i="1"/>
  <c r="A159" i="1"/>
  <c r="H158" i="1"/>
  <c r="F158" i="1"/>
  <c r="E158" i="1"/>
  <c r="A158" i="1"/>
  <c r="H157" i="1"/>
  <c r="F157" i="1"/>
  <c r="E157" i="1"/>
  <c r="A157" i="1"/>
  <c r="H156" i="1"/>
  <c r="F156" i="1"/>
  <c r="E156" i="1"/>
  <c r="A156" i="1"/>
  <c r="H155" i="1"/>
  <c r="F155" i="1"/>
  <c r="E155" i="1"/>
  <c r="A155" i="1"/>
  <c r="H154" i="1"/>
  <c r="F154" i="1"/>
  <c r="E154" i="1"/>
  <c r="A154" i="1"/>
  <c r="H153" i="1"/>
  <c r="F153" i="1"/>
  <c r="E153" i="1"/>
  <c r="A153" i="1"/>
  <c r="H152" i="1"/>
  <c r="F152" i="1"/>
  <c r="E152" i="1"/>
  <c r="A152" i="1"/>
  <c r="H151" i="1"/>
  <c r="F151" i="1"/>
  <c r="E151" i="1"/>
  <c r="A151" i="1"/>
  <c r="H150" i="1"/>
  <c r="F150" i="1"/>
  <c r="E150" i="1"/>
  <c r="A150" i="1"/>
  <c r="H149" i="1"/>
  <c r="F149" i="1"/>
  <c r="E149" i="1"/>
  <c r="A149" i="1"/>
  <c r="H148" i="1"/>
  <c r="F148" i="1"/>
  <c r="E148" i="1"/>
  <c r="A148" i="1"/>
  <c r="H147" i="1"/>
  <c r="F147" i="1"/>
  <c r="E147" i="1"/>
  <c r="A147" i="1"/>
  <c r="H146" i="1"/>
  <c r="F146" i="1"/>
  <c r="E146" i="1"/>
  <c r="A146" i="1"/>
  <c r="H145" i="1"/>
  <c r="F145" i="1"/>
  <c r="E145" i="1"/>
  <c r="A145" i="1"/>
  <c r="H144" i="1"/>
  <c r="F144" i="1"/>
  <c r="E144" i="1"/>
  <c r="A144" i="1"/>
  <c r="H143" i="1"/>
  <c r="F143" i="1"/>
  <c r="E143" i="1"/>
  <c r="A143" i="1"/>
  <c r="H142" i="1"/>
  <c r="F142" i="1"/>
  <c r="E142" i="1"/>
  <c r="A142" i="1"/>
  <c r="H141" i="1"/>
  <c r="F141" i="1"/>
  <c r="E141" i="1"/>
  <c r="A141" i="1"/>
  <c r="H140" i="1"/>
  <c r="F140" i="1"/>
  <c r="E140" i="1"/>
  <c r="A140" i="1"/>
  <c r="H139" i="1"/>
  <c r="F139" i="1"/>
  <c r="E139" i="1"/>
  <c r="A139" i="1"/>
  <c r="H138" i="1"/>
  <c r="F138" i="1"/>
  <c r="E138" i="1"/>
  <c r="A138" i="1"/>
  <c r="H137" i="1"/>
  <c r="F137" i="1"/>
  <c r="E137" i="1"/>
  <c r="A137" i="1"/>
  <c r="H136" i="1"/>
  <c r="F136" i="1"/>
  <c r="E136" i="1"/>
  <c r="A136" i="1"/>
  <c r="H135" i="1"/>
  <c r="F135" i="1"/>
  <c r="E135" i="1"/>
  <c r="A135" i="1"/>
  <c r="H134" i="1"/>
  <c r="F134" i="1"/>
  <c r="E134" i="1"/>
  <c r="A134" i="1"/>
  <c r="H133" i="1"/>
  <c r="F133" i="1"/>
  <c r="E133" i="1"/>
  <c r="A133" i="1"/>
  <c r="H132" i="1"/>
  <c r="F132" i="1"/>
  <c r="E132" i="1"/>
  <c r="A132" i="1"/>
  <c r="H131" i="1"/>
  <c r="F131" i="1"/>
  <c r="E131" i="1"/>
  <c r="A131" i="1"/>
  <c r="H130" i="1"/>
  <c r="F130" i="1"/>
  <c r="E130" i="1"/>
  <c r="A130" i="1"/>
  <c r="H129" i="1"/>
  <c r="F129" i="1"/>
  <c r="E129" i="1"/>
  <c r="A129" i="1"/>
  <c r="H128" i="1"/>
  <c r="F128" i="1"/>
  <c r="E128" i="1"/>
  <c r="A128" i="1"/>
  <c r="H127" i="1"/>
  <c r="F127" i="1"/>
  <c r="E127" i="1"/>
  <c r="A127" i="1"/>
  <c r="H126" i="1"/>
  <c r="F126" i="1"/>
  <c r="E126" i="1"/>
  <c r="A126" i="1"/>
  <c r="H125" i="1"/>
  <c r="F125" i="1"/>
  <c r="E125" i="1"/>
  <c r="A125" i="1"/>
  <c r="H124" i="1"/>
  <c r="F124" i="1"/>
  <c r="E124" i="1"/>
  <c r="A124" i="1"/>
  <c r="H123" i="1"/>
  <c r="F123" i="1"/>
  <c r="E123" i="1"/>
  <c r="A123" i="1"/>
  <c r="H122" i="1"/>
  <c r="F122" i="1"/>
  <c r="E122" i="1"/>
  <c r="A122" i="1"/>
  <c r="H121" i="1"/>
  <c r="F121" i="1"/>
  <c r="E121" i="1"/>
  <c r="A121" i="1"/>
  <c r="H120" i="1"/>
  <c r="F120" i="1"/>
  <c r="E120" i="1"/>
  <c r="A120" i="1"/>
  <c r="H119" i="1"/>
  <c r="F119" i="1"/>
  <c r="E119" i="1"/>
  <c r="A119" i="1"/>
  <c r="H118" i="1"/>
  <c r="F118" i="1"/>
  <c r="E118" i="1"/>
  <c r="A118" i="1"/>
  <c r="H117" i="1"/>
  <c r="F117" i="1"/>
  <c r="E117" i="1"/>
  <c r="A117" i="1"/>
  <c r="H116" i="1"/>
  <c r="F116" i="1"/>
  <c r="E116" i="1"/>
  <c r="A116" i="1"/>
  <c r="H115" i="1"/>
  <c r="F115" i="1"/>
  <c r="E115" i="1"/>
  <c r="A115" i="1"/>
  <c r="H114" i="1"/>
  <c r="F114" i="1"/>
  <c r="E114" i="1"/>
  <c r="A114" i="1"/>
  <c r="H113" i="1"/>
  <c r="F113" i="1"/>
  <c r="E113" i="1"/>
  <c r="A113" i="1"/>
  <c r="H112" i="1"/>
  <c r="F112" i="1"/>
  <c r="E112" i="1"/>
  <c r="A112" i="1"/>
  <c r="H111" i="1"/>
  <c r="F111" i="1"/>
  <c r="E111" i="1"/>
  <c r="A111" i="1"/>
  <c r="H110" i="1"/>
  <c r="F110" i="1"/>
  <c r="E110" i="1"/>
  <c r="A110" i="1"/>
  <c r="H109" i="1"/>
  <c r="F109" i="1"/>
  <c r="E109" i="1"/>
  <c r="A109" i="1"/>
  <c r="H108" i="1"/>
  <c r="F108" i="1"/>
  <c r="E108" i="1"/>
  <c r="A108" i="1"/>
  <c r="H107" i="1"/>
  <c r="F107" i="1"/>
  <c r="E107" i="1"/>
  <c r="A107" i="1"/>
  <c r="H106" i="1"/>
  <c r="F106" i="1"/>
  <c r="E106" i="1"/>
  <c r="A106" i="1"/>
  <c r="H105" i="1"/>
  <c r="F105" i="1"/>
  <c r="E105" i="1"/>
  <c r="A105" i="1"/>
  <c r="H104" i="1"/>
  <c r="F104" i="1"/>
  <c r="E104" i="1"/>
  <c r="A104" i="1"/>
  <c r="H103" i="1"/>
  <c r="F103" i="1"/>
  <c r="E103" i="1"/>
  <c r="A103" i="1"/>
  <c r="H102" i="1"/>
  <c r="F102" i="1"/>
  <c r="E102" i="1"/>
  <c r="A102" i="1"/>
  <c r="H101" i="1"/>
  <c r="F101" i="1"/>
  <c r="E101" i="1"/>
  <c r="A101" i="1"/>
  <c r="H100" i="1"/>
  <c r="F100" i="1"/>
  <c r="E100" i="1"/>
  <c r="A100" i="1"/>
  <c r="H99" i="1"/>
  <c r="F99" i="1"/>
  <c r="E99" i="1"/>
  <c r="A99" i="1"/>
  <c r="H98" i="1"/>
  <c r="F98" i="1"/>
  <c r="E98" i="1"/>
  <c r="A98" i="1"/>
  <c r="H97" i="1"/>
  <c r="F97" i="1"/>
  <c r="E97" i="1"/>
  <c r="A97" i="1"/>
  <c r="H96" i="1"/>
  <c r="F96" i="1"/>
  <c r="E96" i="1"/>
  <c r="A96" i="1"/>
  <c r="H95" i="1"/>
  <c r="F95" i="1"/>
  <c r="E95" i="1"/>
  <c r="A95" i="1"/>
  <c r="H94" i="1"/>
  <c r="F94" i="1"/>
  <c r="E94" i="1"/>
  <c r="A94" i="1"/>
  <c r="H93" i="1"/>
  <c r="F93" i="1"/>
  <c r="E93" i="1"/>
  <c r="A93" i="1"/>
  <c r="H92" i="1"/>
  <c r="F92" i="1"/>
  <c r="E92" i="1"/>
  <c r="A92" i="1"/>
  <c r="H91" i="1"/>
  <c r="F91" i="1"/>
  <c r="E91" i="1"/>
  <c r="A91" i="1"/>
  <c r="H90" i="1"/>
  <c r="F90" i="1"/>
  <c r="E90" i="1"/>
  <c r="A90" i="1"/>
  <c r="H89" i="1"/>
  <c r="F89" i="1"/>
  <c r="E89" i="1"/>
  <c r="A89" i="1"/>
  <c r="H88" i="1"/>
  <c r="F88" i="1"/>
  <c r="E88" i="1"/>
  <c r="A88" i="1"/>
  <c r="H87" i="1"/>
  <c r="F87" i="1"/>
  <c r="E87" i="1"/>
  <c r="A87" i="1"/>
  <c r="H86" i="1"/>
  <c r="F86" i="1"/>
  <c r="E86" i="1"/>
  <c r="A86" i="1"/>
  <c r="H85" i="1"/>
  <c r="F85" i="1"/>
  <c r="E85" i="1"/>
  <c r="A85" i="1"/>
  <c r="H84" i="1"/>
  <c r="F84" i="1"/>
  <c r="E84" i="1"/>
  <c r="A84" i="1"/>
  <c r="H83" i="1"/>
  <c r="F83" i="1"/>
  <c r="E83" i="1"/>
  <c r="A83" i="1"/>
  <c r="H82" i="1"/>
  <c r="F82" i="1"/>
  <c r="E82" i="1"/>
  <c r="A82" i="1"/>
  <c r="H81" i="1"/>
  <c r="F81" i="1"/>
  <c r="E81" i="1"/>
  <c r="A81" i="1"/>
  <c r="H80" i="1"/>
  <c r="F80" i="1"/>
  <c r="E80" i="1"/>
  <c r="A80" i="1"/>
  <c r="H79" i="1"/>
  <c r="F79" i="1"/>
  <c r="E79" i="1"/>
  <c r="A79" i="1"/>
  <c r="H78" i="1"/>
  <c r="F78" i="1"/>
  <c r="E78" i="1"/>
  <c r="A78" i="1"/>
  <c r="H77" i="1"/>
  <c r="F77" i="1"/>
  <c r="E77" i="1"/>
  <c r="A77" i="1"/>
  <c r="H76" i="1"/>
  <c r="F76" i="1"/>
  <c r="E76" i="1"/>
  <c r="A76" i="1"/>
  <c r="H75" i="1"/>
  <c r="F75" i="1"/>
  <c r="E75" i="1"/>
  <c r="A75" i="1"/>
  <c r="H74" i="1"/>
  <c r="F74" i="1"/>
  <c r="E74" i="1"/>
  <c r="A74" i="1"/>
  <c r="H73" i="1"/>
  <c r="F73" i="1"/>
  <c r="E73" i="1"/>
  <c r="A73" i="1"/>
  <c r="H72" i="1"/>
  <c r="F72" i="1"/>
  <c r="E72" i="1"/>
  <c r="A72" i="1"/>
  <c r="H71" i="1"/>
  <c r="F71" i="1"/>
  <c r="E71" i="1"/>
  <c r="A71" i="1"/>
  <c r="H70" i="1"/>
  <c r="F70" i="1"/>
  <c r="E70" i="1"/>
  <c r="A70" i="1"/>
  <c r="H69" i="1"/>
  <c r="F69" i="1"/>
  <c r="E69" i="1"/>
  <c r="A69" i="1"/>
  <c r="H68" i="1"/>
  <c r="F68" i="1"/>
  <c r="E68" i="1"/>
  <c r="A68" i="1"/>
  <c r="H67" i="1"/>
  <c r="F67" i="1"/>
  <c r="E67" i="1"/>
  <c r="A67" i="1"/>
  <c r="H66" i="1"/>
  <c r="F66" i="1"/>
  <c r="E66" i="1"/>
  <c r="A66" i="1"/>
  <c r="H65" i="1"/>
  <c r="F65" i="1"/>
  <c r="E65" i="1"/>
  <c r="A65" i="1"/>
  <c r="H64" i="1"/>
  <c r="F64" i="1"/>
  <c r="E64" i="1"/>
  <c r="A64" i="1"/>
  <c r="H63" i="1"/>
  <c r="F63" i="1"/>
  <c r="E63" i="1"/>
  <c r="A63" i="1"/>
  <c r="H62" i="1"/>
  <c r="F62" i="1"/>
  <c r="E62" i="1"/>
  <c r="A62" i="1"/>
  <c r="H61" i="1"/>
  <c r="F61" i="1"/>
  <c r="E61" i="1"/>
  <c r="A61" i="1"/>
  <c r="H60" i="1"/>
  <c r="F60" i="1"/>
  <c r="E60" i="1"/>
  <c r="A60" i="1"/>
  <c r="H59" i="1"/>
  <c r="F59" i="1"/>
  <c r="E59" i="1"/>
  <c r="A59" i="1"/>
  <c r="H58" i="1"/>
  <c r="F58" i="1"/>
  <c r="E58" i="1"/>
  <c r="A58" i="1"/>
  <c r="H57" i="1"/>
  <c r="F57" i="1"/>
  <c r="E57" i="1"/>
  <c r="A57" i="1"/>
  <c r="H56" i="1"/>
  <c r="F56" i="1"/>
  <c r="E56" i="1"/>
  <c r="A56" i="1"/>
  <c r="H55" i="1"/>
  <c r="F55" i="1"/>
  <c r="E55" i="1"/>
  <c r="A55" i="1"/>
  <c r="H54" i="1"/>
  <c r="F54" i="1"/>
  <c r="E54" i="1"/>
  <c r="A54" i="1"/>
  <c r="H53" i="1"/>
  <c r="F53" i="1"/>
  <c r="E53" i="1"/>
  <c r="A53" i="1"/>
  <c r="H52" i="1"/>
  <c r="F52" i="1"/>
  <c r="E52" i="1"/>
  <c r="A52" i="1"/>
  <c r="H51" i="1"/>
  <c r="F51" i="1"/>
  <c r="E51" i="1"/>
  <c r="A51" i="1"/>
  <c r="H50" i="1"/>
  <c r="F50" i="1"/>
  <c r="E50" i="1"/>
  <c r="A50" i="1"/>
  <c r="H49" i="1"/>
  <c r="F49" i="1"/>
  <c r="E49" i="1"/>
  <c r="A49" i="1"/>
  <c r="H48" i="1"/>
  <c r="F48" i="1"/>
  <c r="E48" i="1"/>
  <c r="A48" i="1"/>
  <c r="H47" i="1"/>
  <c r="F47" i="1"/>
  <c r="E47" i="1"/>
  <c r="A47" i="1"/>
  <c r="H46" i="1"/>
  <c r="F46" i="1"/>
  <c r="E46" i="1"/>
  <c r="A46" i="1"/>
  <c r="H45" i="1"/>
  <c r="F45" i="1"/>
  <c r="E45" i="1"/>
  <c r="A45" i="1"/>
  <c r="H44" i="1"/>
  <c r="F44" i="1"/>
  <c r="E44" i="1"/>
  <c r="A44" i="1"/>
  <c r="H43" i="1"/>
  <c r="F43" i="1"/>
  <c r="E43" i="1"/>
  <c r="A43" i="1"/>
  <c r="H42" i="1"/>
  <c r="F42" i="1"/>
  <c r="E42" i="1"/>
  <c r="A42" i="1"/>
  <c r="H41" i="1"/>
  <c r="F41" i="1"/>
  <c r="E41" i="1"/>
  <c r="A41" i="1"/>
  <c r="H40" i="1"/>
  <c r="F40" i="1"/>
  <c r="E40" i="1"/>
  <c r="A40" i="1"/>
  <c r="H39" i="1"/>
  <c r="F39" i="1"/>
  <c r="E39" i="1"/>
  <c r="A39" i="1"/>
  <c r="H38" i="1"/>
  <c r="F38" i="1"/>
  <c r="E38" i="1"/>
  <c r="A38" i="1"/>
  <c r="H37" i="1"/>
  <c r="F37" i="1"/>
  <c r="E37" i="1"/>
  <c r="A37" i="1"/>
  <c r="H36" i="1"/>
  <c r="F36" i="1"/>
  <c r="E36" i="1"/>
  <c r="A36" i="1"/>
  <c r="H35" i="1"/>
  <c r="F35" i="1"/>
  <c r="E35" i="1"/>
  <c r="A35" i="1"/>
  <c r="H34" i="1"/>
  <c r="F34" i="1"/>
  <c r="E34" i="1"/>
  <c r="A34" i="1"/>
  <c r="H33" i="1"/>
  <c r="F33" i="1"/>
  <c r="E33" i="1"/>
  <c r="A33" i="1"/>
  <c r="H32" i="1"/>
  <c r="F32" i="1"/>
  <c r="E32" i="1"/>
  <c r="A32" i="1"/>
  <c r="H31" i="1"/>
  <c r="F31" i="1"/>
  <c r="E31" i="1"/>
  <c r="A31" i="1"/>
  <c r="H30" i="1"/>
  <c r="F30" i="1"/>
  <c r="E30" i="1"/>
  <c r="A30" i="1"/>
  <c r="H29" i="1"/>
  <c r="F29" i="1"/>
  <c r="E29" i="1"/>
  <c r="A29" i="1"/>
  <c r="H28" i="1"/>
  <c r="F28" i="1"/>
  <c r="E28" i="1"/>
  <c r="A28" i="1"/>
  <c r="H27" i="1"/>
  <c r="F27" i="1"/>
  <c r="E27" i="1"/>
  <c r="A27" i="1"/>
  <c r="H26" i="1"/>
  <c r="F26" i="1"/>
  <c r="E26" i="1"/>
  <c r="A26" i="1"/>
  <c r="H25" i="1"/>
  <c r="F25" i="1"/>
  <c r="E25" i="1"/>
  <c r="A25" i="1"/>
  <c r="H24" i="1"/>
  <c r="F24" i="1"/>
  <c r="E24" i="1"/>
  <c r="A24" i="1"/>
  <c r="H23" i="1"/>
  <c r="F23" i="1"/>
  <c r="E23" i="1"/>
  <c r="A23" i="1"/>
  <c r="H22" i="1"/>
  <c r="F22" i="1"/>
  <c r="E22" i="1"/>
  <c r="A22" i="1"/>
  <c r="H21" i="1"/>
  <c r="F21" i="1"/>
  <c r="E21" i="1"/>
  <c r="A21" i="1"/>
  <c r="H20" i="1"/>
  <c r="F20" i="1"/>
  <c r="E20" i="1"/>
  <c r="A20" i="1"/>
  <c r="H19" i="1"/>
  <c r="F19" i="1"/>
  <c r="E19" i="1"/>
  <c r="A19" i="1"/>
  <c r="H18" i="1"/>
  <c r="F18" i="1"/>
  <c r="E18" i="1"/>
  <c r="A18" i="1"/>
  <c r="H17" i="1"/>
  <c r="F17" i="1"/>
  <c r="E17" i="1"/>
  <c r="A17" i="1"/>
  <c r="H16" i="1"/>
  <c r="F16" i="1"/>
  <c r="E16" i="1"/>
  <c r="A16" i="1"/>
  <c r="H15" i="1"/>
  <c r="F15" i="1"/>
  <c r="E15" i="1"/>
  <c r="A15" i="1"/>
  <c r="H14" i="1"/>
  <c r="F14" i="1"/>
  <c r="E14" i="1"/>
  <c r="A14" i="1"/>
  <c r="H13" i="1"/>
  <c r="F13" i="1"/>
  <c r="E13" i="1"/>
  <c r="A13" i="1"/>
  <c r="H12" i="1"/>
  <c r="F12" i="1"/>
  <c r="E12" i="1"/>
  <c r="A12" i="1"/>
  <c r="H11" i="1"/>
  <c r="F11" i="1"/>
  <c r="E11" i="1"/>
  <c r="A11" i="1"/>
  <c r="H10" i="1"/>
  <c r="F10" i="1"/>
  <c r="E10" i="1"/>
  <c r="A10" i="1"/>
  <c r="H9" i="1"/>
  <c r="F9" i="1"/>
  <c r="E9" i="1"/>
  <c r="A9" i="1"/>
  <c r="H8" i="1"/>
  <c r="F8" i="1"/>
  <c r="E8" i="1"/>
  <c r="A8" i="1"/>
  <c r="H7" i="1"/>
  <c r="F7" i="1"/>
  <c r="E7" i="1"/>
  <c r="A7" i="1"/>
  <c r="H6" i="1"/>
  <c r="F6" i="1"/>
  <c r="E6" i="1"/>
  <c r="A6" i="1"/>
  <c r="H5" i="1"/>
  <c r="F5" i="1"/>
  <c r="E5" i="1"/>
  <c r="A5" i="1"/>
  <c r="H4" i="1"/>
  <c r="F4" i="1"/>
  <c r="E4" i="1"/>
  <c r="A4" i="1"/>
  <c r="H3" i="1"/>
  <c r="F3" i="1"/>
  <c r="E3" i="1"/>
  <c r="A3" i="1"/>
  <c r="H2" i="1"/>
  <c r="H8266" i="1" s="1"/>
  <c r="F2" i="1"/>
  <c r="E2" i="1"/>
  <c r="A2" i="1"/>
  <c r="E6983" i="1" l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7068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8265" i="1"/>
  <c r="E8264" i="1"/>
  <c r="E8263" i="1"/>
  <c r="E8256" i="1"/>
  <c r="E8255" i="1"/>
  <c r="E8248" i="1"/>
  <c r="E8247" i="1"/>
  <c r="E8240" i="1"/>
  <c r="E8239" i="1"/>
  <c r="E8232" i="1"/>
  <c r="E8231" i="1"/>
  <c r="E8224" i="1"/>
  <c r="E8223" i="1"/>
  <c r="E8216" i="1"/>
  <c r="E8215" i="1"/>
  <c r="E8192" i="1"/>
  <c r="E8176" i="1"/>
  <c r="E8160" i="1"/>
  <c r="E8144" i="1"/>
  <c r="E8103" i="1"/>
  <c r="E8096" i="1"/>
  <c r="E8095" i="1"/>
  <c r="E8088" i="1"/>
  <c r="E8087" i="1"/>
  <c r="E8080" i="1"/>
  <c r="E8079" i="1"/>
  <c r="E8072" i="1"/>
  <c r="E8071" i="1"/>
  <c r="E8064" i="1"/>
  <c r="E8063" i="1"/>
  <c r="E8056" i="1"/>
  <c r="E8055" i="1"/>
  <c r="E8048" i="1"/>
  <c r="E8047" i="1"/>
  <c r="E8040" i="1"/>
  <c r="E8039" i="1"/>
  <c r="E8032" i="1"/>
  <c r="E8031" i="1"/>
  <c r="E8024" i="1"/>
  <c r="E8023" i="1"/>
  <c r="E8016" i="1"/>
  <c r="E8015" i="1"/>
  <c r="E8008" i="1"/>
  <c r="E8256" i="2"/>
  <c r="E8255" i="2"/>
  <c r="E8240" i="2"/>
  <c r="E8239" i="2"/>
  <c r="E8224" i="2"/>
  <c r="E8223" i="2"/>
  <c r="E8204" i="2"/>
  <c r="E8203" i="2"/>
  <c r="E8176" i="2"/>
  <c r="E8144" i="2"/>
  <c r="E8120" i="2"/>
  <c r="E8119" i="2"/>
  <c r="E8172" i="2"/>
  <c r="E8140" i="2"/>
  <c r="E8096" i="2"/>
  <c r="E8095" i="2"/>
  <c r="E8080" i="2"/>
  <c r="E8079" i="2"/>
  <c r="E8064" i="2"/>
  <c r="E8063" i="2"/>
  <c r="E8048" i="2"/>
  <c r="E8047" i="2"/>
  <c r="E8032" i="2"/>
  <c r="E8031" i="2"/>
  <c r="E8016" i="2"/>
  <c r="E8015" i="2"/>
  <c r="E8248" i="2"/>
  <c r="E8247" i="2"/>
  <c r="E8216" i="2"/>
  <c r="E8215" i="2"/>
  <c r="E8160" i="2"/>
  <c r="E8112" i="2"/>
  <c r="E8111" i="2"/>
  <c r="E8156" i="2"/>
  <c r="E8103" i="2"/>
  <c r="E8072" i="2"/>
  <c r="E8071" i="2"/>
  <c r="E8040" i="2"/>
  <c r="E8039" i="2"/>
  <c r="E8008" i="2"/>
  <c r="E8007" i="2"/>
  <c r="E8207" i="1"/>
  <c r="E8180" i="1"/>
  <c r="E8148" i="1"/>
  <c r="E8124" i="1"/>
  <c r="E8123" i="1"/>
  <c r="E8108" i="1"/>
  <c r="E8107" i="1"/>
  <c r="E8092" i="1"/>
  <c r="E8091" i="1"/>
  <c r="E8076" i="1"/>
  <c r="E8075" i="1"/>
  <c r="E8060" i="1"/>
  <c r="E8059" i="1"/>
  <c r="E8044" i="1"/>
  <c r="E8043" i="1"/>
  <c r="E8028" i="1"/>
  <c r="E8027" i="1"/>
  <c r="E8012" i="1"/>
  <c r="E8011" i="1"/>
  <c r="E8264" i="2"/>
  <c r="E8263" i="2"/>
  <c r="E8232" i="2"/>
  <c r="E8231" i="2"/>
  <c r="E8192" i="2"/>
  <c r="E8128" i="2"/>
  <c r="E8127" i="2"/>
  <c r="E8056" i="2"/>
  <c r="E8055" i="2"/>
  <c r="E8164" i="1"/>
  <c r="E8188" i="2"/>
  <c r="E8252" i="1"/>
  <c r="E8251" i="1"/>
  <c r="E8236" i="1"/>
  <c r="E8235" i="1"/>
  <c r="E8220" i="1"/>
  <c r="E8219" i="1"/>
  <c r="E8196" i="1"/>
  <c r="E8152" i="1"/>
  <c r="E8116" i="1"/>
  <c r="E8115" i="1"/>
  <c r="E8084" i="1"/>
  <c r="E8083" i="1"/>
  <c r="E8052" i="1"/>
  <c r="E8051" i="1"/>
  <c r="E8020" i="1"/>
  <c r="E8019" i="1"/>
  <c r="E8024" i="2"/>
  <c r="E8023" i="2"/>
  <c r="E8168" i="1"/>
  <c r="E8100" i="1"/>
  <c r="E8099" i="1"/>
  <c r="E8036" i="1"/>
  <c r="E8035" i="1"/>
  <c r="E8244" i="1"/>
  <c r="E8243" i="1"/>
  <c r="E8212" i="1"/>
  <c r="E8211" i="1"/>
  <c r="E8136" i="1"/>
  <c r="E8007" i="1"/>
  <c r="E8088" i="2"/>
  <c r="E8087" i="2"/>
  <c r="E8132" i="1"/>
  <c r="E8131" i="1"/>
  <c r="E8068" i="1"/>
  <c r="E8067" i="1"/>
  <c r="E8228" i="1"/>
  <c r="E8227" i="1"/>
  <c r="E8184" i="1"/>
  <c r="E8260" i="2"/>
  <c r="E8111" i="1"/>
  <c r="E8112" i="1"/>
  <c r="E8119" i="1"/>
  <c r="E8120" i="1"/>
  <c r="E8127" i="1"/>
  <c r="E8128" i="1"/>
  <c r="E8140" i="1"/>
  <c r="E8156" i="1"/>
  <c r="E8172" i="1"/>
  <c r="E8188" i="1"/>
  <c r="E8203" i="1"/>
  <c r="E8204" i="1"/>
  <c r="E8107" i="2"/>
  <c r="E8108" i="2"/>
  <c r="E8115" i="2"/>
  <c r="E8116" i="2"/>
  <c r="E8123" i="2"/>
  <c r="E8124" i="2"/>
  <c r="E8131" i="2"/>
  <c r="E8132" i="2"/>
  <c r="E8148" i="2"/>
  <c r="E8164" i="2"/>
  <c r="E8180" i="2"/>
  <c r="E8196" i="2"/>
  <c r="E8207" i="2"/>
  <c r="E8011" i="2"/>
  <c r="E8012" i="2"/>
  <c r="E8019" i="2"/>
  <c r="E8020" i="2"/>
  <c r="E8027" i="2"/>
  <c r="E8028" i="2"/>
  <c r="E8035" i="2"/>
  <c r="E8036" i="2"/>
  <c r="E8043" i="2"/>
  <c r="E8044" i="2"/>
  <c r="E8051" i="2"/>
  <c r="E8052" i="2"/>
  <c r="E8059" i="2"/>
  <c r="E8060" i="2"/>
  <c r="E8067" i="2"/>
  <c r="E8068" i="2"/>
  <c r="E8075" i="2"/>
  <c r="E8076" i="2"/>
  <c r="E8083" i="2"/>
  <c r="E8084" i="2"/>
  <c r="E8091" i="2"/>
  <c r="E8092" i="2"/>
  <c r="E8099" i="2"/>
  <c r="E8100" i="2"/>
  <c r="E8136" i="2"/>
  <c r="E8152" i="2"/>
  <c r="E8168" i="2"/>
  <c r="E8184" i="2"/>
  <c r="E8211" i="2"/>
  <c r="E8212" i="2"/>
  <c r="E8219" i="2"/>
  <c r="E8220" i="2"/>
  <c r="E8227" i="2"/>
  <c r="E8228" i="2"/>
  <c r="E8235" i="2"/>
  <c r="E8236" i="2"/>
  <c r="E8243" i="2"/>
  <c r="E8244" i="2"/>
  <c r="E8251" i="2"/>
  <c r="E8252" i="2"/>
  <c r="E8259" i="2"/>
  <c r="E7749" i="2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8010" i="1"/>
  <c r="E8009" i="1"/>
  <c r="E8014" i="1"/>
  <c r="E8013" i="1"/>
  <c r="E8018" i="1"/>
  <c r="E8017" i="1"/>
  <c r="E8022" i="1"/>
  <c r="E8021" i="1"/>
  <c r="E8026" i="1"/>
  <c r="E8025" i="1"/>
  <c r="E8030" i="1"/>
  <c r="E8029" i="1"/>
  <c r="E8034" i="1"/>
  <c r="E8033" i="1"/>
  <c r="E8038" i="1"/>
  <c r="E8037" i="1"/>
  <c r="E8042" i="1"/>
  <c r="E8041" i="1"/>
  <c r="E8046" i="1"/>
  <c r="E8045" i="1"/>
  <c r="E8050" i="1"/>
  <c r="E8049" i="1"/>
  <c r="E8054" i="1"/>
  <c r="E8053" i="1"/>
  <c r="E8058" i="1"/>
  <c r="E8057" i="1"/>
  <c r="E8062" i="1"/>
  <c r="E8061" i="1"/>
  <c r="E8066" i="1"/>
  <c r="E8065" i="1"/>
  <c r="E8070" i="1"/>
  <c r="E8069" i="1"/>
  <c r="E8074" i="1"/>
  <c r="E8073" i="1"/>
  <c r="E8078" i="1"/>
  <c r="E8077" i="1"/>
  <c r="E8082" i="1"/>
  <c r="E8081" i="1"/>
  <c r="E8086" i="1"/>
  <c r="E8085" i="1"/>
  <c r="E8089" i="1"/>
  <c r="E8090" i="1"/>
  <c r="E8094" i="1"/>
  <c r="E8093" i="1"/>
  <c r="E8098" i="1"/>
  <c r="E8097" i="1"/>
  <c r="E8102" i="1"/>
  <c r="E8101" i="1"/>
  <c r="E8106" i="1"/>
  <c r="E8105" i="1"/>
  <c r="E8104" i="1"/>
  <c r="E8110" i="1"/>
  <c r="E8109" i="1"/>
  <c r="E8114" i="1"/>
  <c r="E8113" i="1"/>
  <c r="E8118" i="1"/>
  <c r="E8117" i="1"/>
  <c r="E8122" i="1"/>
  <c r="E8121" i="1"/>
  <c r="E8126" i="1"/>
  <c r="E8125" i="1"/>
  <c r="E8130" i="1"/>
  <c r="E8129" i="1"/>
  <c r="E8135" i="1"/>
  <c r="E8134" i="1"/>
  <c r="E8133" i="1"/>
  <c r="E8139" i="1"/>
  <c r="E8138" i="1"/>
  <c r="E8137" i="1"/>
  <c r="E8143" i="1"/>
  <c r="E8142" i="1"/>
  <c r="E8141" i="1"/>
  <c r="E8147" i="1"/>
  <c r="E8146" i="1"/>
  <c r="E8145" i="1"/>
  <c r="E8151" i="1"/>
  <c r="E8150" i="1"/>
  <c r="E8149" i="1"/>
  <c r="E8155" i="1"/>
  <c r="E8154" i="1"/>
  <c r="E8153" i="1"/>
  <c r="E8159" i="1"/>
  <c r="E8158" i="1"/>
  <c r="E8157" i="1"/>
  <c r="E8163" i="1"/>
  <c r="E8162" i="1"/>
  <c r="E8161" i="1"/>
  <c r="E8167" i="1"/>
  <c r="E8166" i="1"/>
  <c r="E8165" i="1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8266" i="2" s="1"/>
  <c r="E7236" i="2"/>
  <c r="E8006" i="2"/>
  <c r="E8003" i="2"/>
  <c r="E8000" i="2"/>
  <c r="E7997" i="2"/>
  <c r="E7994" i="2"/>
  <c r="E7991" i="2"/>
  <c r="E7988" i="2"/>
  <c r="E7985" i="2"/>
  <c r="E7982" i="2"/>
  <c r="E7980" i="2"/>
  <c r="E7977" i="2"/>
  <c r="E7975" i="2"/>
  <c r="E7973" i="2"/>
  <c r="E7971" i="2"/>
  <c r="E7969" i="2"/>
  <c r="E7967" i="2"/>
  <c r="E7965" i="2"/>
  <c r="E7963" i="2"/>
  <c r="E7961" i="2"/>
  <c r="E7959" i="2"/>
  <c r="E7957" i="2"/>
  <c r="E7955" i="2"/>
  <c r="E7953" i="2"/>
  <c r="E7951" i="2"/>
  <c r="E7949" i="2"/>
  <c r="E7946" i="2"/>
  <c r="E7943" i="2"/>
  <c r="E7940" i="2"/>
  <c r="E7937" i="2"/>
  <c r="E7934" i="2"/>
  <c r="E7932" i="2"/>
  <c r="E7928" i="2"/>
  <c r="E7925" i="2"/>
  <c r="E7922" i="2"/>
  <c r="E7919" i="2"/>
  <c r="E8004" i="2"/>
  <c r="E8001" i="2"/>
  <c r="E7998" i="2"/>
  <c r="E7995" i="2"/>
  <c r="E7992" i="2"/>
  <c r="E7989" i="2"/>
  <c r="E7986" i="2"/>
  <c r="E7983" i="2"/>
  <c r="E7981" i="2"/>
  <c r="E7978" i="2"/>
  <c r="E7976" i="2"/>
  <c r="E7974" i="2"/>
  <c r="E7972" i="2"/>
  <c r="E7970" i="2"/>
  <c r="E7968" i="2"/>
  <c r="E7966" i="2"/>
  <c r="E7964" i="2"/>
  <c r="E7962" i="2"/>
  <c r="E7960" i="2"/>
  <c r="E7958" i="2"/>
  <c r="E7956" i="2"/>
  <c r="E7954" i="2"/>
  <c r="E7952" i="2"/>
  <c r="E7950" i="2"/>
  <c r="E7947" i="2"/>
  <c r="E7944" i="2"/>
  <c r="E7942" i="2"/>
  <c r="E7939" i="2"/>
  <c r="E7935" i="2"/>
  <c r="E7931" i="2"/>
  <c r="E7929" i="2"/>
  <c r="E7926" i="2"/>
  <c r="E7923" i="2"/>
  <c r="E7920" i="2"/>
  <c r="E7917" i="2"/>
  <c r="E8005" i="2"/>
  <c r="E8002" i="2"/>
  <c r="E7999" i="2"/>
  <c r="E7996" i="2"/>
  <c r="E7993" i="2"/>
  <c r="E7990" i="2"/>
  <c r="E7987" i="2"/>
  <c r="E7984" i="2"/>
  <c r="E7979" i="2"/>
  <c r="E7948" i="2"/>
  <c r="E7945" i="2"/>
  <c r="E7941" i="2"/>
  <c r="E7938" i="2"/>
  <c r="E7936" i="2"/>
  <c r="E7933" i="2"/>
  <c r="E7930" i="2"/>
  <c r="E7927" i="2"/>
  <c r="E7924" i="2"/>
  <c r="E7921" i="2"/>
  <c r="E7918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8009" i="2"/>
  <c r="E8010" i="2"/>
  <c r="E8013" i="2"/>
  <c r="E8014" i="2"/>
  <c r="E8018" i="2"/>
  <c r="E8017" i="2"/>
  <c r="E8022" i="2"/>
  <c r="E8021" i="2"/>
  <c r="E8025" i="2"/>
  <c r="E8026" i="2"/>
  <c r="E8030" i="2"/>
  <c r="E8029" i="2"/>
  <c r="E8033" i="2"/>
  <c r="E8034" i="2"/>
  <c r="E8038" i="2"/>
  <c r="E8037" i="2"/>
  <c r="E8041" i="2"/>
  <c r="E8042" i="2"/>
  <c r="E8046" i="2"/>
  <c r="E8045" i="2"/>
  <c r="E8050" i="2"/>
  <c r="E8049" i="2"/>
  <c r="E8054" i="2"/>
  <c r="E8053" i="2"/>
  <c r="E8058" i="2"/>
  <c r="E8057" i="2"/>
  <c r="E8061" i="2"/>
  <c r="E8062" i="2"/>
  <c r="E8066" i="2"/>
  <c r="E8065" i="2"/>
  <c r="E8069" i="2"/>
  <c r="E8070" i="2"/>
  <c r="E8074" i="2"/>
  <c r="E8073" i="2"/>
  <c r="E8077" i="2"/>
  <c r="E8078" i="2"/>
  <c r="E8081" i="2"/>
  <c r="E8082" i="2"/>
  <c r="E8086" i="2"/>
  <c r="E8085" i="2"/>
  <c r="E8089" i="2"/>
  <c r="E8090" i="2"/>
  <c r="E8093" i="2"/>
  <c r="E8094" i="2"/>
  <c r="E8098" i="2"/>
  <c r="E8097" i="2"/>
  <c r="E8101" i="2"/>
  <c r="E8102" i="2"/>
  <c r="E8104" i="2"/>
  <c r="E8105" i="2"/>
  <c r="E8106" i="2"/>
  <c r="E8110" i="2"/>
  <c r="E8109" i="2"/>
  <c r="E8113" i="2"/>
  <c r="E8114" i="2"/>
  <c r="E8117" i="2"/>
  <c r="E8118" i="2"/>
  <c r="E8122" i="2"/>
  <c r="E8121" i="2"/>
  <c r="E8126" i="2"/>
  <c r="E8125" i="2"/>
  <c r="E8129" i="2"/>
  <c r="E8130" i="2"/>
  <c r="E8134" i="2"/>
  <c r="E8135" i="2"/>
  <c r="E8133" i="2"/>
  <c r="E8138" i="2"/>
  <c r="E8139" i="2"/>
  <c r="E8137" i="2"/>
  <c r="E8141" i="2"/>
  <c r="E8142" i="2"/>
  <c r="E8143" i="2"/>
  <c r="E8146" i="2"/>
  <c r="E8147" i="2"/>
  <c r="E8145" i="2"/>
  <c r="E8149" i="2"/>
  <c r="E8150" i="2"/>
  <c r="E8151" i="2"/>
  <c r="E8155" i="2"/>
  <c r="E8153" i="2"/>
  <c r="E8154" i="2"/>
  <c r="E8159" i="2"/>
  <c r="E8157" i="2"/>
  <c r="E8158" i="2"/>
  <c r="E8163" i="2"/>
  <c r="E8162" i="2"/>
  <c r="E8161" i="2"/>
  <c r="E8165" i="2"/>
  <c r="E8167" i="2"/>
  <c r="E8166" i="2"/>
  <c r="E8170" i="2"/>
  <c r="E8171" i="2"/>
  <c r="E8169" i="2"/>
  <c r="E8171" i="1"/>
  <c r="E8170" i="1"/>
  <c r="E8169" i="1"/>
  <c r="E8174" i="2"/>
  <c r="E8175" i="2"/>
  <c r="E8173" i="2"/>
  <c r="E8175" i="1"/>
  <c r="E8174" i="1"/>
  <c r="E8173" i="1"/>
  <c r="E8178" i="2"/>
  <c r="E8179" i="2"/>
  <c r="E8177" i="2"/>
  <c r="E8179" i="1"/>
  <c r="E8178" i="1"/>
  <c r="E8177" i="1"/>
  <c r="E8183" i="2"/>
  <c r="E8181" i="2"/>
  <c r="E8182" i="2"/>
  <c r="E8183" i="1"/>
  <c r="E8182" i="1"/>
  <c r="E8181" i="1"/>
  <c r="E8187" i="2"/>
  <c r="E8185" i="2"/>
  <c r="E8186" i="2"/>
  <c r="E8187" i="1"/>
  <c r="E8186" i="1"/>
  <c r="E8185" i="1"/>
  <c r="E8190" i="2"/>
  <c r="E8191" i="2"/>
  <c r="E8189" i="2"/>
  <c r="E8191" i="1"/>
  <c r="E8190" i="1"/>
  <c r="E8189" i="1"/>
  <c r="E8195" i="2"/>
  <c r="E8194" i="2"/>
  <c r="E8193" i="2"/>
  <c r="E8195" i="1"/>
  <c r="E8194" i="1"/>
  <c r="E8193" i="1"/>
  <c r="E8200" i="2"/>
  <c r="E8199" i="2"/>
  <c r="E8197" i="2"/>
  <c r="E8198" i="2"/>
  <c r="E8200" i="1"/>
  <c r="E8199" i="1"/>
  <c r="E8198" i="1"/>
  <c r="E8197" i="1"/>
  <c r="E8201" i="2"/>
  <c r="E8202" i="2"/>
  <c r="E8202" i="1"/>
  <c r="E8201" i="1"/>
  <c r="E8205" i="2"/>
  <c r="E8206" i="2"/>
  <c r="E8206" i="1"/>
  <c r="E8205" i="1"/>
  <c r="E8210" i="2"/>
  <c r="E8208" i="2"/>
  <c r="E8209" i="2"/>
  <c r="E8210" i="1"/>
  <c r="E8209" i="1"/>
  <c r="E8208" i="1"/>
  <c r="E8213" i="2"/>
  <c r="E8214" i="2"/>
  <c r="E8214" i="1"/>
  <c r="E8213" i="1"/>
  <c r="E8217" i="2"/>
  <c r="E8218" i="2"/>
  <c r="E8218" i="1"/>
  <c r="E8217" i="1"/>
  <c r="E8221" i="2"/>
  <c r="E8222" i="2"/>
  <c r="E8222" i="1"/>
  <c r="E8221" i="1"/>
  <c r="E8226" i="2"/>
  <c r="E8225" i="2"/>
  <c r="E8226" i="1"/>
  <c r="E8225" i="1"/>
  <c r="E8229" i="2"/>
  <c r="E8230" i="2"/>
  <c r="E8230" i="1"/>
  <c r="E8229" i="1"/>
  <c r="E8234" i="2"/>
  <c r="E8233" i="2"/>
  <c r="E8234" i="1"/>
  <c r="E8233" i="1"/>
  <c r="E8237" i="2"/>
  <c r="E8238" i="2"/>
  <c r="E8238" i="1"/>
  <c r="E8237" i="1"/>
  <c r="E8241" i="2"/>
  <c r="E8242" i="2"/>
  <c r="E8242" i="1"/>
  <c r="E8241" i="1"/>
  <c r="E8245" i="2"/>
  <c r="E8246" i="2"/>
  <c r="E8246" i="1"/>
  <c r="E8245" i="1"/>
  <c r="E8249" i="2"/>
  <c r="E8250" i="2"/>
  <c r="E8250" i="1"/>
  <c r="E8249" i="1"/>
  <c r="E8254" i="2"/>
  <c r="E8253" i="2"/>
  <c r="E8254" i="1"/>
  <c r="E8253" i="1"/>
  <c r="E8257" i="2"/>
  <c r="E8258" i="2"/>
  <c r="E8258" i="1"/>
  <c r="E8257" i="1"/>
  <c r="E8261" i="2"/>
  <c r="E8262" i="2"/>
  <c r="E8262" i="1"/>
  <c r="E8261" i="1"/>
  <c r="E8265" i="2"/>
  <c r="D67" i="6"/>
  <c r="V3" i="5"/>
  <c r="U61" i="5"/>
  <c r="U63" i="5"/>
  <c r="G67" i="6"/>
  <c r="Q60" i="5"/>
  <c r="E8266" i="1" l="1"/>
  <c r="V63" i="5"/>
  <c r="V61" i="5"/>
  <c r="V62" i="5"/>
</calcChain>
</file>

<file path=xl/sharedStrings.xml><?xml version="1.0" encoding="utf-8"?>
<sst xmlns="http://schemas.openxmlformats.org/spreadsheetml/2006/main" count="74718" uniqueCount="5787">
  <si>
    <t>ID</t>
  </si>
  <si>
    <t>DC_Asal</t>
  </si>
  <si>
    <t>Desa_Tujuan</t>
  </si>
  <si>
    <t>Estimasi_Alokasi (ton)</t>
  </si>
  <si>
    <t>Jarak_Gmaps (km)</t>
  </si>
  <si>
    <t>Estimasi_Trip</t>
  </si>
  <si>
    <t>Harga/ton</t>
  </si>
  <si>
    <t>Estimasi_Total_Harga (ton)</t>
  </si>
  <si>
    <t>Banyumas 3 - Wangon</t>
  </si>
  <si>
    <t>BANTARSARI</t>
  </si>
  <si>
    <t>BESUKI</t>
  </si>
  <si>
    <t>BOJONG</t>
  </si>
  <si>
    <t>BULAKSARI</t>
  </si>
  <si>
    <t>CANDUK</t>
  </si>
  <si>
    <t>CIDORA</t>
  </si>
  <si>
    <t>CIHONJE</t>
  </si>
  <si>
    <t>CIKEDONDONG</t>
  </si>
  <si>
    <t>CILANGKAP</t>
  </si>
  <si>
    <t>CILIBANG</t>
  </si>
  <si>
    <t>CIRAHAB</t>
  </si>
  <si>
    <t>CITEMBONG</t>
  </si>
  <si>
    <t>CITEPUS</t>
  </si>
  <si>
    <t>DARMAKRADENAN</t>
  </si>
  <si>
    <t>DERMAJI</t>
  </si>
  <si>
    <t>GANCANG</t>
  </si>
  <si>
    <t>GINTUNGREJA</t>
  </si>
  <si>
    <t>GUMELAR</t>
  </si>
  <si>
    <t>JAMBUSARI</t>
  </si>
  <si>
    <t>JERUKLEGI KULON</t>
  </si>
  <si>
    <t>JURANGBAHAS</t>
  </si>
  <si>
    <t>KALIJERUK</t>
  </si>
  <si>
    <t>KARANGGAYAM</t>
  </si>
  <si>
    <t>KARANGKEMIRI</t>
  </si>
  <si>
    <t>KARANGKEMOJING</t>
  </si>
  <si>
    <t>KAWUNGANTEN</t>
  </si>
  <si>
    <t>KAWUNGANTEN LOR</t>
  </si>
  <si>
    <t>KEDUNGGEDE</t>
  </si>
  <si>
    <t>KEDUNGOLENG</t>
  </si>
  <si>
    <t>KEDUNGURANG</t>
  </si>
  <si>
    <t>KEDUNGWADAS</t>
  </si>
  <si>
    <t>LAYANSARI</t>
  </si>
  <si>
    <t>LUMBIR</t>
  </si>
  <si>
    <t>MENTASAN</t>
  </si>
  <si>
    <t>PANINGKABAN</t>
  </si>
  <si>
    <t>PARUNGKAMAL</t>
  </si>
  <si>
    <t>PRAPAGAN</t>
  </si>
  <si>
    <t>RANDEGAN</t>
  </si>
  <si>
    <t>RAWAHENG</t>
  </si>
  <si>
    <t>RAWAJAYA</t>
  </si>
  <si>
    <t>SAMUDRA</t>
  </si>
  <si>
    <t>SAMUDRA KULON</t>
  </si>
  <si>
    <t>SARWADADI</t>
  </si>
  <si>
    <t>SAWANGAN</t>
  </si>
  <si>
    <t>WANGON</t>
  </si>
  <si>
    <t>Batang - Kasepuhan</t>
  </si>
  <si>
    <t>ADINUSO</t>
  </si>
  <si>
    <t>BAKALAN</t>
  </si>
  <si>
    <t>BANDAR</t>
  </si>
  <si>
    <t>BANDUNG</t>
  </si>
  <si>
    <t>BANJARSARI</t>
  </si>
  <si>
    <t>BANJIRAN</t>
  </si>
  <si>
    <t>BANTARKULON</t>
  </si>
  <si>
    <t>BATIOMBO</t>
  </si>
  <si>
    <t>BATURSARI</t>
  </si>
  <si>
    <t>BAWANG</t>
  </si>
  <si>
    <t>BEDAGUNG</t>
  </si>
  <si>
    <t>BEJI</t>
  </si>
  <si>
    <t>BESANI</t>
  </si>
  <si>
    <t>BINANGUN</t>
  </si>
  <si>
    <t>BISMO</t>
  </si>
  <si>
    <t>BLADO</t>
  </si>
  <si>
    <t>BLIGOREJO</t>
  </si>
  <si>
    <t>BOTOLAMBAT</t>
  </si>
  <si>
    <t>BRAYO</t>
  </si>
  <si>
    <t>BROKOH</t>
  </si>
  <si>
    <t>CABLIKAN</t>
  </si>
  <si>
    <t>CANDI</t>
  </si>
  <si>
    <t>CANDIARENG</t>
  </si>
  <si>
    <t>CEMPERENG</t>
  </si>
  <si>
    <t>CEPAGAN</t>
  </si>
  <si>
    <t>CEPOKOKUNING</t>
  </si>
  <si>
    <t>CLAPAR</t>
  </si>
  <si>
    <t>CLUWUK</t>
  </si>
  <si>
    <t>COKRO</t>
  </si>
  <si>
    <t>DEGAYU</t>
  </si>
  <si>
    <t>DENASRI KULON</t>
  </si>
  <si>
    <t>DENASRI WETAN</t>
  </si>
  <si>
    <t>DEPOK</t>
  </si>
  <si>
    <t>DONOWANGUN</t>
  </si>
  <si>
    <t>DORO</t>
  </si>
  <si>
    <t>DOROREJO</t>
  </si>
  <si>
    <t>DRINGO</t>
  </si>
  <si>
    <t>DURENOMBO</t>
  </si>
  <si>
    <t>GAMER</t>
  </si>
  <si>
    <t>GAPURO</t>
  </si>
  <si>
    <t>GEMUH</t>
  </si>
  <si>
    <t>GOMBONG</t>
  </si>
  <si>
    <t>GONDANG</t>
  </si>
  <si>
    <t>GRINGGINGSARI</t>
  </si>
  <si>
    <t>GUMAWANG</t>
  </si>
  <si>
    <t>HARJOSARI</t>
  </si>
  <si>
    <t>JATISARI</t>
  </si>
  <si>
    <t>JOLOSEKTI</t>
  </si>
  <si>
    <t>JOLOTIGO</t>
  </si>
  <si>
    <t>JRAKAHPAYUNG</t>
  </si>
  <si>
    <t>JREBENGKEMBANG</t>
  </si>
  <si>
    <t>JURAGAN</t>
  </si>
  <si>
    <t>KALI BAROS</t>
  </si>
  <si>
    <t>KALIBELUK</t>
  </si>
  <si>
    <t>KALIBOYO</t>
  </si>
  <si>
    <t>KALIGAWE</t>
  </si>
  <si>
    <t>KALILEMBU</t>
  </si>
  <si>
    <t>KALIMOJOSARI</t>
  </si>
  <si>
    <t>KALIPANCUR</t>
  </si>
  <si>
    <t>KALIPUCANG KULON</t>
  </si>
  <si>
    <t>KALIPUCANG WETAN</t>
  </si>
  <si>
    <t>KALIREJO</t>
  </si>
  <si>
    <t>KALISALAK</t>
  </si>
  <si>
    <t>KALISARI</t>
  </si>
  <si>
    <t>KALITENGAH</t>
  </si>
  <si>
    <t>KALIWARENG</t>
  </si>
  <si>
    <t>KAMBANGAN</t>
  </si>
  <si>
    <t>KANDEMAN</t>
  </si>
  <si>
    <t>KAPUNDUTAN</t>
  </si>
  <si>
    <t>KARANGANOM</t>
  </si>
  <si>
    <t>KARANGANYAR</t>
  </si>
  <si>
    <t>KARANGASEM</t>
  </si>
  <si>
    <t>KARANGASEM SELATAN</t>
  </si>
  <si>
    <t>KARANGDADAP</t>
  </si>
  <si>
    <t>KARANGGENENG</t>
  </si>
  <si>
    <t>KASEPUHAN</t>
  </si>
  <si>
    <t>KASIMPAR</t>
  </si>
  <si>
    <t>KAUMAN</t>
  </si>
  <si>
    <t>KAYUPURING</t>
  </si>
  <si>
    <t>KEBONROWOPUCANG</t>
  </si>
  <si>
    <t>KEBONSARI</t>
  </si>
  <si>
    <t>KEBORANGAN</t>
  </si>
  <si>
    <t>KEBUMEN</t>
  </si>
  <si>
    <t>KECEPAK</t>
  </si>
  <si>
    <t>KEDUNGKEBO</t>
  </si>
  <si>
    <t>KEDUNGMALANG</t>
  </si>
  <si>
    <t>KEDUNGSEGOG</t>
  </si>
  <si>
    <t>KEMBANGLANGIT</t>
  </si>
  <si>
    <t>KEMIRI BARAT</t>
  </si>
  <si>
    <t>KEMLIGI</t>
  </si>
  <si>
    <t>KENCONOREJO</t>
  </si>
  <si>
    <t>KENITEN</t>
  </si>
  <si>
    <t>KEPUTON</t>
  </si>
  <si>
    <t>KETELENG</t>
  </si>
  <si>
    <t>KLIDANG LOR</t>
  </si>
  <si>
    <t>KLIDANG WETAN</t>
  </si>
  <si>
    <t>KLUWIH</t>
  </si>
  <si>
    <t>KRAPYAK</t>
  </si>
  <si>
    <t>KREYO</t>
  </si>
  <si>
    <t>KROMPENG</t>
  </si>
  <si>
    <t>KUMEJING</t>
  </si>
  <si>
    <t>KURIPAN</t>
  </si>
  <si>
    <t>KURIPAN KERTOHARJO</t>
  </si>
  <si>
    <t>KURIPAN YOSOREJO</t>
  </si>
  <si>
    <t>KUTOREMBET</t>
  </si>
  <si>
    <t>KUTOSARI</t>
  </si>
  <si>
    <t>LANGKAP</t>
  </si>
  <si>
    <t>LARIKAN</t>
  </si>
  <si>
    <t>LAWANGAJI</t>
  </si>
  <si>
    <t>LEBAKBARANG</t>
  </si>
  <si>
    <t>LEBO</t>
  </si>
  <si>
    <t>LEGOKGUNUNG</t>
  </si>
  <si>
    <t>LEMAHABANG</t>
  </si>
  <si>
    <t>LOGANDENG</t>
  </si>
  <si>
    <t>LOLONG</t>
  </si>
  <si>
    <t>MANGGIS</t>
  </si>
  <si>
    <t>MASIN</t>
  </si>
  <si>
    <t>MENDOLO</t>
  </si>
  <si>
    <t>MENGUNENG</t>
  </si>
  <si>
    <t>MENJANGAN</t>
  </si>
  <si>
    <t>MESOYI</t>
  </si>
  <si>
    <t>NGADIREJO</t>
  </si>
  <si>
    <t>NGROTO</t>
  </si>
  <si>
    <t>NOYONTAANSARI</t>
  </si>
  <si>
    <t>PADOMASAN</t>
  </si>
  <si>
    <t>PAGUMENGANMAS</t>
  </si>
  <si>
    <t>PAJOMBLANGAN</t>
  </si>
  <si>
    <t>PANDANSARI</t>
  </si>
  <si>
    <t>PANGKAH</t>
  </si>
  <si>
    <t>PASEKARAN</t>
  </si>
  <si>
    <t>PECALUNGAN</t>
  </si>
  <si>
    <t>PEDAWANG</t>
  </si>
  <si>
    <t>PEGANDON</t>
  </si>
  <si>
    <t>PEJAMBON</t>
  </si>
  <si>
    <t>PENANGKAN</t>
  </si>
  <si>
    <t>PESALAKAN</t>
  </si>
  <si>
    <t>PESANTREN</t>
  </si>
  <si>
    <t>PESAREN</t>
  </si>
  <si>
    <t>PONOWARENG</t>
  </si>
  <si>
    <t>POSONG</t>
  </si>
  <si>
    <t>PRETEK</t>
  </si>
  <si>
    <t>PROTO</t>
  </si>
  <si>
    <t>PROYONANGGAN SELATAN</t>
  </si>
  <si>
    <t>PROYONANGGAN TENGAH</t>
  </si>
  <si>
    <t>PROYONANGGAN UTARA</t>
  </si>
  <si>
    <t>PUNCANGGADING</t>
  </si>
  <si>
    <t>PUNGANGAN</t>
  </si>
  <si>
    <t>RANDU</t>
  </si>
  <si>
    <t>RANDUSARI</t>
  </si>
  <si>
    <t>REBAN</t>
  </si>
  <si>
    <t>ROGOSELO</t>
  </si>
  <si>
    <t>ROWOBELANG</t>
  </si>
  <si>
    <t>ROWOCACING</t>
  </si>
  <si>
    <t>SAMBONG</t>
  </si>
  <si>
    <t>SARIGLAGAH</t>
  </si>
  <si>
    <t>SAWAHJOHO</t>
  </si>
  <si>
    <t>SELOKARTO</t>
  </si>
  <si>
    <t>SELOPAJANG BARAT</t>
  </si>
  <si>
    <t>SELOPAJANG TIMUR</t>
  </si>
  <si>
    <t>SEMAMPIR</t>
  </si>
  <si>
    <t>SEMBOJO</t>
  </si>
  <si>
    <t>SENDANG</t>
  </si>
  <si>
    <t>SENGON</t>
  </si>
  <si>
    <t>SIBERUK</t>
  </si>
  <si>
    <t>SIDAYU</t>
  </si>
  <si>
    <t>SIDOHARJO</t>
  </si>
  <si>
    <t>SIDOMULYO</t>
  </si>
  <si>
    <t>SIDOREJO</t>
  </si>
  <si>
    <t>SIGAYAM</t>
  </si>
  <si>
    <t>SIGUCI</t>
  </si>
  <si>
    <t>SIJONO</t>
  </si>
  <si>
    <t>SILURAH</t>
  </si>
  <si>
    <t>SIMBANGDESA</t>
  </si>
  <si>
    <t>SIMBANGJATI</t>
  </si>
  <si>
    <t>SIMPAR</t>
  </si>
  <si>
    <t>SIWATU</t>
  </si>
  <si>
    <t>SODONG</t>
  </si>
  <si>
    <t>SOKODUWET</t>
  </si>
  <si>
    <t>SUBAH</t>
  </si>
  <si>
    <t>TALUN</t>
  </si>
  <si>
    <t>TAMBAHREJO</t>
  </si>
  <si>
    <t>TAMBAKBOYO</t>
  </si>
  <si>
    <t>TEGALSARI</t>
  </si>
  <si>
    <t>TERBAN</t>
  </si>
  <si>
    <t>TIMBANGSARI</t>
  </si>
  <si>
    <t>TOMBO</t>
  </si>
  <si>
    <t>TOSARAN</t>
  </si>
  <si>
    <t>TOSO</t>
  </si>
  <si>
    <t>TRAGUNG</t>
  </si>
  <si>
    <t>TULIS</t>
  </si>
  <si>
    <t>TUMBREP</t>
  </si>
  <si>
    <t>UJUNGNEGORO</t>
  </si>
  <si>
    <t>WARUNGASEM</t>
  </si>
  <si>
    <t>WATES</t>
  </si>
  <si>
    <t>WATESALIT</t>
  </si>
  <si>
    <t>WATUSALAM</t>
  </si>
  <si>
    <t>WONOBODRO</t>
  </si>
  <si>
    <t>WONODADI</t>
  </si>
  <si>
    <t>WONOKERSO</t>
  </si>
  <si>
    <t>WONOKERTO</t>
  </si>
  <si>
    <t>WONOMERTO</t>
  </si>
  <si>
    <t>WONOROJO</t>
  </si>
  <si>
    <t>WONOSEGORO</t>
  </si>
  <si>
    <t>WONOSOBO</t>
  </si>
  <si>
    <t>WONOTUNGGAL</t>
  </si>
  <si>
    <t>WRINGINAGUNG</t>
  </si>
  <si>
    <t>WRINGINGINTUNG</t>
  </si>
  <si>
    <t>BBS 2BULAKAMBA</t>
  </si>
  <si>
    <t>BABAKAN</t>
  </si>
  <si>
    <t>BANJARHARJO</t>
  </si>
  <si>
    <t>BANJARLOR</t>
  </si>
  <si>
    <t>BLUBUK</t>
  </si>
  <si>
    <t>BOJONGSARI</t>
  </si>
  <si>
    <t>BULAKELOR</t>
  </si>
  <si>
    <t>BULAKPAREN</t>
  </si>
  <si>
    <t>CIAWI</t>
  </si>
  <si>
    <t>CIBENDUNG</t>
  </si>
  <si>
    <t>CIBUNIWANGI</t>
  </si>
  <si>
    <t>CIDUWET</t>
  </si>
  <si>
    <t>CIGADUNG</t>
  </si>
  <si>
    <t>CIGEDOG</t>
  </si>
  <si>
    <t>CIHAUR</t>
  </si>
  <si>
    <t>CIKAKAK</t>
  </si>
  <si>
    <t>CIKUYA</t>
  </si>
  <si>
    <t>CIMOHONG</t>
  </si>
  <si>
    <t>CIMUNDING</t>
  </si>
  <si>
    <t>CIPELEM</t>
  </si>
  <si>
    <t>DUKUHBADAG</t>
  </si>
  <si>
    <t>DUKUHJERUK</t>
  </si>
  <si>
    <t>DUKUHLO</t>
  </si>
  <si>
    <t>DUKUHSALAM</t>
  </si>
  <si>
    <t>DUKUHTURI</t>
  </si>
  <si>
    <t>GRINTING</t>
  </si>
  <si>
    <t>JATISAWIT</t>
  </si>
  <si>
    <t>JUBANG</t>
  </si>
  <si>
    <t>KALIBUNTU</t>
  </si>
  <si>
    <t>KARANGBANDUNG</t>
  </si>
  <si>
    <t>KARANGDEMPEL</t>
  </si>
  <si>
    <t>KARANGJUNTI</t>
  </si>
  <si>
    <t>KARANGMAJA</t>
  </si>
  <si>
    <t>KARANGMALANG</t>
  </si>
  <si>
    <t>KARANGREJA</t>
  </si>
  <si>
    <t>KARANGSAMBUNG</t>
  </si>
  <si>
    <t>KARANGSARI</t>
  </si>
  <si>
    <t>KECIPIR</t>
  </si>
  <si>
    <t>KEDAWUNG</t>
  </si>
  <si>
    <t>KEDUNGNENG</t>
  </si>
  <si>
    <t>KEMUKTEN</t>
  </si>
  <si>
    <t>KEMURANG KULON</t>
  </si>
  <si>
    <t>KEMURANG WETAN</t>
  </si>
  <si>
    <t>KERSANA</t>
  </si>
  <si>
    <t>KETANGGUNGAN</t>
  </si>
  <si>
    <t>KLUWUT</t>
  </si>
  <si>
    <t>KRADENAN</t>
  </si>
  <si>
    <t>KRAKAHAN</t>
  </si>
  <si>
    <t>KUBANGJATI</t>
  </si>
  <si>
    <t>KUBANGJERO</t>
  </si>
  <si>
    <t>KUBANGPARI</t>
  </si>
  <si>
    <t>KUBANGSARI</t>
  </si>
  <si>
    <t>KUBANGWUNGU</t>
  </si>
  <si>
    <t>KUPANGPUTAT</t>
  </si>
  <si>
    <t>LARANGAN</t>
  </si>
  <si>
    <t>LIMBANGAN</t>
  </si>
  <si>
    <t>LOSARI KIDUL</t>
  </si>
  <si>
    <t>LOSARI LOR</t>
  </si>
  <si>
    <t>LUWUNGBATA</t>
  </si>
  <si>
    <t>LUWUNGGEDE</t>
  </si>
  <si>
    <t>MALAHAYU</t>
  </si>
  <si>
    <t>MUNDU</t>
  </si>
  <si>
    <t>NEGLA</t>
  </si>
  <si>
    <t>PADAKATON</t>
  </si>
  <si>
    <t>PAREREJA</t>
  </si>
  <si>
    <t>PEJAGAN</t>
  </si>
  <si>
    <t>PEKAUMAN</t>
  </si>
  <si>
    <t>PENDE</t>
  </si>
  <si>
    <t>PENGABEAN</t>
  </si>
  <si>
    <t>PENGARADAN</t>
  </si>
  <si>
    <t>PRAPAG KIDUL</t>
  </si>
  <si>
    <t>PRAPAG LOR</t>
  </si>
  <si>
    <t>RUNGKANG</t>
  </si>
  <si>
    <t>SARIREJA</t>
  </si>
  <si>
    <t>SIDAKATON</t>
  </si>
  <si>
    <t>SINDANGJAYA</t>
  </si>
  <si>
    <t>SUKAREJA</t>
  </si>
  <si>
    <t>SUTAMAJA</t>
  </si>
  <si>
    <t>TANGGUNGSARI</t>
  </si>
  <si>
    <t>TANJUNG</t>
  </si>
  <si>
    <t>TEGALREJA</t>
  </si>
  <si>
    <t>TEGONGAN</t>
  </si>
  <si>
    <t>TENGGULI</t>
  </si>
  <si>
    <t>TIWULANDU</t>
  </si>
  <si>
    <t>BGR JENARSARI</t>
  </si>
  <si>
    <t>AMONGROGO</t>
  </si>
  <si>
    <t>BABADAN</t>
  </si>
  <si>
    <t>BANARAN</t>
  </si>
  <si>
    <t>BANGUNSARI</t>
  </si>
  <si>
    <t>BANTENG</t>
  </si>
  <si>
    <t>BANYUPUTIH</t>
  </si>
  <si>
    <t>BENDOSARI</t>
  </si>
  <si>
    <t>BOJA</t>
  </si>
  <si>
    <t>BOTOMULYO</t>
  </si>
  <si>
    <t>BULAK</t>
  </si>
  <si>
    <t>BULU</t>
  </si>
  <si>
    <t>CANDIGUGUR</t>
  </si>
  <si>
    <t>CANDIREJO</t>
  </si>
  <si>
    <t>CARUBAN</t>
  </si>
  <si>
    <t>CEPIRING</t>
  </si>
  <si>
    <t>CEPOKOMULYO</t>
  </si>
  <si>
    <t>CURUGSEWU</t>
  </si>
  <si>
    <t>DAMARJATI</t>
  </si>
  <si>
    <t>DAMARSARI</t>
  </si>
  <si>
    <t>DAWUNGSARI</t>
  </si>
  <si>
    <t>DLIMAS</t>
  </si>
  <si>
    <t>DLISEN</t>
  </si>
  <si>
    <t>DONOREJO</t>
  </si>
  <si>
    <t>DONOSARI</t>
  </si>
  <si>
    <t>GALIH</t>
  </si>
  <si>
    <t>GEBANG</t>
  </si>
  <si>
    <t>GEBANGAN</t>
  </si>
  <si>
    <t>GEBANGANOM</t>
  </si>
  <si>
    <t>GEDONG</t>
  </si>
  <si>
    <t>GEMPOLSEWU</t>
  </si>
  <si>
    <t>GEMUHBLANTEN</t>
  </si>
  <si>
    <t>GETAS</t>
  </si>
  <si>
    <t>GETASBLAWONG</t>
  </si>
  <si>
    <t>GONDO</t>
  </si>
  <si>
    <t>GONDOHARUM</t>
  </si>
  <si>
    <t>GRINGSING</t>
  </si>
  <si>
    <t>GUBUGSARI</t>
  </si>
  <si>
    <t>HARJOWINANGUN BARAT</t>
  </si>
  <si>
    <t>HARJOWINANGUN TIMUR</t>
  </si>
  <si>
    <t>JAMBEARUM</t>
  </si>
  <si>
    <t>JATI</t>
  </si>
  <si>
    <t>JATIPURWO</t>
  </si>
  <si>
    <t>JENARSARI</t>
  </si>
  <si>
    <t>JLAMPRANG</t>
  </si>
  <si>
    <t>JOHOREJO</t>
  </si>
  <si>
    <t>JURANGAGUNG</t>
  </si>
  <si>
    <t>JUWIRING</t>
  </si>
  <si>
    <t>KALANGSONO</t>
  </si>
  <si>
    <t>KALIAYU</t>
  </si>
  <si>
    <t>KALIBALIK</t>
  </si>
  <si>
    <t>KALIBARENG</t>
  </si>
  <si>
    <t>KALIBOGOR</t>
  </si>
  <si>
    <t>KALICES</t>
  </si>
  <si>
    <t>KALILUMPANG</t>
  </si>
  <si>
    <t>KALIMANGGIS</t>
  </si>
  <si>
    <t>KALIPAKIS</t>
  </si>
  <si>
    <t>KALIRANDUGEDE</t>
  </si>
  <si>
    <t>KALIYOSO</t>
  </si>
  <si>
    <t>KARANGAYU</t>
  </si>
  <si>
    <t>KARANGMALANGWETAN</t>
  </si>
  <si>
    <t>KARANGMULYO</t>
  </si>
  <si>
    <t>KARANGSUNO</t>
  </si>
  <si>
    <t>KARANGTENGAH</t>
  </si>
  <si>
    <t>KEBONDALEM</t>
  </si>
  <si>
    <t>KEBONGEMBONG</t>
  </si>
  <si>
    <t>KEBONHARJO</t>
  </si>
  <si>
    <t>KEDUNGSARI</t>
  </si>
  <si>
    <t>KEMIRI TIMUR</t>
  </si>
  <si>
    <t>KEPUH</t>
  </si>
  <si>
    <t>KEPUNDUNG</t>
  </si>
  <si>
    <t>KETANGGAN</t>
  </si>
  <si>
    <t>KOROWELANGANYAR</t>
  </si>
  <si>
    <t>KOROWELANGKULON</t>
  </si>
  <si>
    <t>KRANGGAN</t>
  </si>
  <si>
    <t>KRENGSENG</t>
  </si>
  <si>
    <t>KRIKIL</t>
  </si>
  <si>
    <t>KUMESU</t>
  </si>
  <si>
    <t>KUMPULREJO</t>
  </si>
  <si>
    <t>LABAN</t>
  </si>
  <si>
    <t>LANJI</t>
  </si>
  <si>
    <t>LEBOSARI</t>
  </si>
  <si>
    <t>LIMPUNG</t>
  </si>
  <si>
    <t>LOBANG</t>
  </si>
  <si>
    <t>LUMANSARI</t>
  </si>
  <si>
    <t>LUWUNG</t>
  </si>
  <si>
    <t>MADUGOWONGJATI</t>
  </si>
  <si>
    <t>MAGERSARI</t>
  </si>
  <si>
    <t>MANGUNHARJO</t>
  </si>
  <si>
    <t>MARGOMULYO</t>
  </si>
  <si>
    <t>MARGOREJO</t>
  </si>
  <si>
    <t>MARGOSARI</t>
  </si>
  <si>
    <t>MARGOSONO</t>
  </si>
  <si>
    <t>MENTOSARI</t>
  </si>
  <si>
    <t>MLATIHARJO</t>
  </si>
  <si>
    <t>MOJO</t>
  </si>
  <si>
    <t>MOJOAGUNG</t>
  </si>
  <si>
    <t>MULYOSARI</t>
  </si>
  <si>
    <t>NGADIWARNO</t>
  </si>
  <si>
    <t>NGALIYAN</t>
  </si>
  <si>
    <t>NGAWENSARI</t>
  </si>
  <si>
    <t>NGERJO</t>
  </si>
  <si>
    <t>PAGERGUNUNG</t>
  </si>
  <si>
    <t>PAGERSARI</t>
  </si>
  <si>
    <t>PAGERUYUNG</t>
  </si>
  <si>
    <t>PAKISAN</t>
  </si>
  <si>
    <t>PAMRIYAN</t>
  </si>
  <si>
    <t>PANDES</t>
  </si>
  <si>
    <t>PANGEMPON</t>
  </si>
  <si>
    <t>PARAKAN</t>
  </si>
  <si>
    <t>PARAKAN SEBARAN</t>
  </si>
  <si>
    <t>PASUSUKAN</t>
  </si>
  <si>
    <t>PEGERDAWUNG</t>
  </si>
  <si>
    <t>PEKUNCEN</t>
  </si>
  <si>
    <t>PENANGGULAN</t>
  </si>
  <si>
    <t>PENUNDAN</t>
  </si>
  <si>
    <t>PENYANGKRINGAN</t>
  </si>
  <si>
    <t>PESAWAHAN</t>
  </si>
  <si>
    <t>PETUNG</t>
  </si>
  <si>
    <t>PLELEN</t>
  </si>
  <si>
    <t>PLOSOWANGI</t>
  </si>
  <si>
    <t>PLUMBON</t>
  </si>
  <si>
    <t>PODOSARI</t>
  </si>
  <si>
    <t>POJOKSARI</t>
  </si>
  <si>
    <t>POLODORO</t>
  </si>
  <si>
    <t>PONCOREJO</t>
  </si>
  <si>
    <t>PUCAKWANGI</t>
  </si>
  <si>
    <t>PUCANGREJO</t>
  </si>
  <si>
    <t>PUGUH</t>
  </si>
  <si>
    <t>PUJUT</t>
  </si>
  <si>
    <t>PURBO</t>
  </si>
  <si>
    <t>PURWOREJO</t>
  </si>
  <si>
    <t>PURWOSARI</t>
  </si>
  <si>
    <t>REJOSARI BARAT</t>
  </si>
  <si>
    <t>REJOSARI TIMUR</t>
  </si>
  <si>
    <t>RINGINARUM</t>
  </si>
  <si>
    <t>ROWOBRANTEN</t>
  </si>
  <si>
    <t>ROWOSARI</t>
  </si>
  <si>
    <t>SANGUBANYU</t>
  </si>
  <si>
    <t>SATRIYAN</t>
  </si>
  <si>
    <t>SEDAYU</t>
  </si>
  <si>
    <t>SELO</t>
  </si>
  <si>
    <t>SELOSABRANG</t>
  </si>
  <si>
    <t>SEMBUNG</t>
  </si>
  <si>
    <t>SEMPU</t>
  </si>
  <si>
    <t>SENDANGDAWUHAN</t>
  </si>
  <si>
    <t>SENDANGDAWUNG</t>
  </si>
  <si>
    <t>SENTUL</t>
  </si>
  <si>
    <t>SIBEBEK</t>
  </si>
  <si>
    <t>SIDALANG</t>
  </si>
  <si>
    <t>SIDODADI</t>
  </si>
  <si>
    <t>SIDOKUMPUL</t>
  </si>
  <si>
    <t>SIDOMUKTI</t>
  </si>
  <si>
    <t>SOJOMERTO</t>
  </si>
  <si>
    <t>SOKA</t>
  </si>
  <si>
    <t>SUKODADI</t>
  </si>
  <si>
    <t>SUKOMANGLI</t>
  </si>
  <si>
    <t>SUKOREJO</t>
  </si>
  <si>
    <t>SUMBERAGUNG</t>
  </si>
  <si>
    <t>SUMBERSARI</t>
  </si>
  <si>
    <t>SUMURBANGER</t>
  </si>
  <si>
    <t>SURJO</t>
  </si>
  <si>
    <t>SURODADI</t>
  </si>
  <si>
    <t>SUROKONTO KULON</t>
  </si>
  <si>
    <t>SUROKONTO WETAN</t>
  </si>
  <si>
    <t>TAMANGEDE</t>
  </si>
  <si>
    <t>TAMBAKREJO</t>
  </si>
  <si>
    <t>TAMBAKSARI</t>
  </si>
  <si>
    <t>TAMPINGWINARNO</t>
  </si>
  <si>
    <t>TANJUNGANOM</t>
  </si>
  <si>
    <t>TANJUNGMOJO</t>
  </si>
  <si>
    <t>TANJUNGSARI</t>
  </si>
  <si>
    <t>TEDUNAN</t>
  </si>
  <si>
    <t>TEGALOMBO</t>
  </si>
  <si>
    <t>TEGOREJO</t>
  </si>
  <si>
    <t>TEMBOK</t>
  </si>
  <si>
    <t>TENGGULANGHARJO</t>
  </si>
  <si>
    <t>TERSONO</t>
  </si>
  <si>
    <t>TIMBANG</t>
  </si>
  <si>
    <t>TIRTOMULYO</t>
  </si>
  <si>
    <t>TLAHAB</t>
  </si>
  <si>
    <t>TRIHARJO</t>
  </si>
  <si>
    <t>TRIMULYO</t>
  </si>
  <si>
    <t>TRUKO</t>
  </si>
  <si>
    <t>WADAS</t>
  </si>
  <si>
    <t>WANAR</t>
  </si>
  <si>
    <t>WINONG</t>
  </si>
  <si>
    <t>WIROSARI</t>
  </si>
  <si>
    <t>WONOSARI</t>
  </si>
  <si>
    <t>WONOTENGGANG</t>
  </si>
  <si>
    <t>WUNGUREJO</t>
  </si>
  <si>
    <t>YOSOREJO</t>
  </si>
  <si>
    <t>BGR NGADIROJO</t>
  </si>
  <si>
    <t>BALEHARJO</t>
  </si>
  <si>
    <t>BALEPANJANG</t>
  </si>
  <si>
    <t>BANDARDAWUNG</t>
  </si>
  <si>
    <t>BANGSRI</t>
  </si>
  <si>
    <t>BANYAKPRODO</t>
  </si>
  <si>
    <t>BATURETNO</t>
  </si>
  <si>
    <t>BATUWARNO</t>
  </si>
  <si>
    <t>BAYEMHARJO</t>
  </si>
  <si>
    <t>BELIKURIP</t>
  </si>
  <si>
    <t>BERJO</t>
  </si>
  <si>
    <t>BERUK</t>
  </si>
  <si>
    <t>BITING</t>
  </si>
  <si>
    <t>BLUMBANG</t>
  </si>
  <si>
    <t>BOTO</t>
  </si>
  <si>
    <t>BRENGGOLO</t>
  </si>
  <si>
    <t>BUBAKAN</t>
  </si>
  <si>
    <t>BUGELAN</t>
  </si>
  <si>
    <t>BULUKERTO</t>
  </si>
  <si>
    <t>BULUREJO</t>
  </si>
  <si>
    <t>BULUSARI</t>
  </si>
  <si>
    <t>BULUSULUR</t>
  </si>
  <si>
    <t>BUMIHARJO</t>
  </si>
  <si>
    <t>CANGKRING</t>
  </si>
  <si>
    <t>CONTO</t>
  </si>
  <si>
    <t>DAWUNG</t>
  </si>
  <si>
    <t>DAWUNGAN</t>
  </si>
  <si>
    <t>DLEPIH</t>
  </si>
  <si>
    <t>DOHO</t>
  </si>
  <si>
    <t>DOMAS</t>
  </si>
  <si>
    <t>DUREN</t>
  </si>
  <si>
    <t>GAMBIRANOM</t>
  </si>
  <si>
    <t>GAMBIRMANIS</t>
  </si>
  <si>
    <t>GEDAWUNG</t>
  </si>
  <si>
    <t>GEDONGREJO</t>
  </si>
  <si>
    <t>GEMANTAR</t>
  </si>
  <si>
    <t>GEMAWANG</t>
  </si>
  <si>
    <t>GENDAYAKAN</t>
  </si>
  <si>
    <t>GENENG</t>
  </si>
  <si>
    <t>GENENGAN</t>
  </si>
  <si>
    <t>GENENGHARJO</t>
  </si>
  <si>
    <t>GERDU</t>
  </si>
  <si>
    <t>GESING</t>
  </si>
  <si>
    <t>GIRIHARJO</t>
  </si>
  <si>
    <t>GIRIKIKIS</t>
  </si>
  <si>
    <t>GIRILAYU</t>
  </si>
  <si>
    <t>GIRIMARTO</t>
  </si>
  <si>
    <t>GIRIMULYO</t>
  </si>
  <si>
    <t>GIRIREJO</t>
  </si>
  <si>
    <t>GIRITONTRO</t>
  </si>
  <si>
    <t>GIRIWARNO</t>
  </si>
  <si>
    <t>GIRIWONDO</t>
  </si>
  <si>
    <t>GIRIWOYO</t>
  </si>
  <si>
    <t>GIRIYOSO</t>
  </si>
  <si>
    <t>GOLO</t>
  </si>
  <si>
    <t>GONDANGSARI</t>
  </si>
  <si>
    <t>GONDOSULI</t>
  </si>
  <si>
    <t>GUDANGHARJO</t>
  </si>
  <si>
    <t>GUNAN</t>
  </si>
  <si>
    <t>GUNO</t>
  </si>
  <si>
    <t>GUNTURHARJO</t>
  </si>
  <si>
    <t>GUNUNGSARI</t>
  </si>
  <si>
    <t>GUWOTIRTO</t>
  </si>
  <si>
    <t>HARGANTORO</t>
  </si>
  <si>
    <t>HARGOREJO</t>
  </si>
  <si>
    <t>HARGOSARI</t>
  </si>
  <si>
    <t>JATIHARJO</t>
  </si>
  <si>
    <t>JATIKUWUNG</t>
  </si>
  <si>
    <t>JATIMARTO</t>
  </si>
  <si>
    <t>JATIMULYO</t>
  </si>
  <si>
    <t>JATINOM</t>
  </si>
  <si>
    <t>JATIPURNO</t>
  </si>
  <si>
    <t>JATIPURO</t>
  </si>
  <si>
    <t>JATIREJO</t>
  </si>
  <si>
    <t>JATIROTO</t>
  </si>
  <si>
    <t>JATIROYO</t>
  </si>
  <si>
    <t>JATISOBO</t>
  </si>
  <si>
    <t>JATISRONO</t>
  </si>
  <si>
    <t>JATISUKO</t>
  </si>
  <si>
    <t>JATIWARNO</t>
  </si>
  <si>
    <t>JATIYOSO</t>
  </si>
  <si>
    <t>JEBLOGAN</t>
  </si>
  <si>
    <t>JENDI</t>
  </si>
  <si>
    <t>JEPORO</t>
  </si>
  <si>
    <t>JIMBAR</t>
  </si>
  <si>
    <t>JOHO</t>
  </si>
  <si>
    <t>JOHUNUT</t>
  </si>
  <si>
    <t>JUMANTORO</t>
  </si>
  <si>
    <t>JUMAPOLO</t>
  </si>
  <si>
    <t>KADIPIRO</t>
  </si>
  <si>
    <t>KALISORO</t>
  </si>
  <si>
    <t>KARANG</t>
  </si>
  <si>
    <t>KARANGBANGUN</t>
  </si>
  <si>
    <t>KARANGLO</t>
  </si>
  <si>
    <t>KASIHAN</t>
  </si>
  <si>
    <t>KAYULOKO</t>
  </si>
  <si>
    <t>KEBONAGUNG</t>
  </si>
  <si>
    <t>KEDUNGGUPIT</t>
  </si>
  <si>
    <t>KEDUNGOMBO</t>
  </si>
  <si>
    <t>KEDUNGREJO</t>
  </si>
  <si>
    <t>KEMBANG</t>
  </si>
  <si>
    <t>KENTENG</t>
  </si>
  <si>
    <t>KEPYAR</t>
  </si>
  <si>
    <t>KERJO KIDUL</t>
  </si>
  <si>
    <t>KERJO LOR</t>
  </si>
  <si>
    <t>KETOS</t>
  </si>
  <si>
    <t>KISMANTORO</t>
  </si>
  <si>
    <t>KLUNGGEN</t>
  </si>
  <si>
    <t>KOPEN</t>
  </si>
  <si>
    <t>KORIPAN</t>
  </si>
  <si>
    <t>KRANDEGAN</t>
  </si>
  <si>
    <t>KUDI</t>
  </si>
  <si>
    <t>KULUREJO</t>
  </si>
  <si>
    <t>LEMAHBANG</t>
  </si>
  <si>
    <t>MADE</t>
  </si>
  <si>
    <t>MANJUNG</t>
  </si>
  <si>
    <t>MATESIH</t>
  </si>
  <si>
    <t>MINGGARHARJO</t>
  </si>
  <si>
    <t>MIRI</t>
  </si>
  <si>
    <t>MIRICINDE</t>
  </si>
  <si>
    <t>MLOKOMANIS KULON</t>
  </si>
  <si>
    <t>MLOKOMANIS WETAN</t>
  </si>
  <si>
    <t>MOJOPURO</t>
  </si>
  <si>
    <t>MOJORENO</t>
  </si>
  <si>
    <t>NADI</t>
  </si>
  <si>
    <t>NGABEYAN</t>
  </si>
  <si>
    <t>NGADIPIRO</t>
  </si>
  <si>
    <t>NGADIROJO KIDUL</t>
  </si>
  <si>
    <t>NGADIROJO LOR</t>
  </si>
  <si>
    <t>NGADIROYO</t>
  </si>
  <si>
    <t>NGAGLIK</t>
  </si>
  <si>
    <t>NGAMBARSARI</t>
  </si>
  <si>
    <t>NGANCAR</t>
  </si>
  <si>
    <t>NGARGOHARJO</t>
  </si>
  <si>
    <t>NGARJOSARI</t>
  </si>
  <si>
    <t>NGELO</t>
  </si>
  <si>
    <t>NGEPUNGSARI</t>
  </si>
  <si>
    <t>NGLEBAK</t>
  </si>
  <si>
    <t>NGROMPAK</t>
  </si>
  <si>
    <t>NGUNENG</t>
  </si>
  <si>
    <t>NUNGKULAN</t>
  </si>
  <si>
    <t>PABLENGAN</t>
  </si>
  <si>
    <t>PADARANGIN</t>
  </si>
  <si>
    <t>PANDAN</t>
  </si>
  <si>
    <t>PANDEYAN</t>
  </si>
  <si>
    <t>PARANGGUPITO</t>
  </si>
  <si>
    <t>PELEM</t>
  </si>
  <si>
    <t>PENGKOL</t>
  </si>
  <si>
    <t>PESIDO</t>
  </si>
  <si>
    <t>PETIRSARI</t>
  </si>
  <si>
    <t>PIDEKSO</t>
  </si>
  <si>
    <t>PINGKUK</t>
  </si>
  <si>
    <t>PLATAREJO</t>
  </si>
  <si>
    <t>PLOSO</t>
  </si>
  <si>
    <t>PLOSOREJO</t>
  </si>
  <si>
    <t>POKOHKIDUL</t>
  </si>
  <si>
    <t>PONDOK</t>
  </si>
  <si>
    <t>PONDOKSARI</t>
  </si>
  <si>
    <t>PUCANGANOM</t>
  </si>
  <si>
    <t>PUCUNG</t>
  </si>
  <si>
    <t>PUHPELEM</t>
  </si>
  <si>
    <t>PULE</t>
  </si>
  <si>
    <t>PURWANTORO</t>
  </si>
  <si>
    <t>PURWOHARJO</t>
  </si>
  <si>
    <t>REJOSARI</t>
  </si>
  <si>
    <t>RONGGOJATI</t>
  </si>
  <si>
    <t>SALAM</t>
  </si>
  <si>
    <t>SAMBIHARJO</t>
  </si>
  <si>
    <t>SAMBIREJO</t>
  </si>
  <si>
    <t>SANAN</t>
  </si>
  <si>
    <t>SANGGRONG</t>
  </si>
  <si>
    <t>SARADAN</t>
  </si>
  <si>
    <t>SEJATI</t>
  </si>
  <si>
    <t>SELOMARTO</t>
  </si>
  <si>
    <t>SELOPURO</t>
  </si>
  <si>
    <t>SELOREJO</t>
  </si>
  <si>
    <t>SEMAGAR</t>
  </si>
  <si>
    <t>SEMBUKAN</t>
  </si>
  <si>
    <t>SEMEN</t>
  </si>
  <si>
    <t>SEMIN</t>
  </si>
  <si>
    <t>SEMPUKEREP</t>
  </si>
  <si>
    <t>SENDANGAGUNG</t>
  </si>
  <si>
    <t>SENDANGMULYO</t>
  </si>
  <si>
    <t>SENDANGREJO</t>
  </si>
  <si>
    <t>SENDANGSARI</t>
  </si>
  <si>
    <t>SEPANJANG</t>
  </si>
  <si>
    <t>SETREN</t>
  </si>
  <si>
    <t>SETROREJO</t>
  </si>
  <si>
    <t>SIDOKARTO</t>
  </si>
  <si>
    <t>SIRNOBOYO</t>
  </si>
  <si>
    <t>SLOGOHIMO</t>
  </si>
  <si>
    <t>SLOGORETNO</t>
  </si>
  <si>
    <t>SOCO</t>
  </si>
  <si>
    <t>SOKOBOYO</t>
  </si>
  <si>
    <t>SONGBLEDEG</t>
  </si>
  <si>
    <t>SUCI</t>
  </si>
  <si>
    <t>SUGIHAN</t>
  </si>
  <si>
    <t>SUKOHARJO</t>
  </si>
  <si>
    <t>SUKOMANGU</t>
  </si>
  <si>
    <t>SUMBER</t>
  </si>
  <si>
    <t>SUMBEREJO</t>
  </si>
  <si>
    <t>TALESAN</t>
  </si>
  <si>
    <t>TALUNOMBO</t>
  </si>
  <si>
    <t>TAMBAKMERANG</t>
  </si>
  <si>
    <t>TANGGULANGIN</t>
  </si>
  <si>
    <t>TASIKHARGO</t>
  </si>
  <si>
    <t>TAWANGHARJO</t>
  </si>
  <si>
    <t>TAWANGMANGU</t>
  </si>
  <si>
    <t>TAWANGREJO</t>
  </si>
  <si>
    <t>TEGALHARJO</t>
  </si>
  <si>
    <t>TEGALREJO</t>
  </si>
  <si>
    <t>TEGIRI</t>
  </si>
  <si>
    <t>TEMBORO</t>
  </si>
  <si>
    <t>TEMON</t>
  </si>
  <si>
    <t>TEMPURSARI</t>
  </si>
  <si>
    <t>TENGGER</t>
  </si>
  <si>
    <t>TENGKLIK</t>
  </si>
  <si>
    <t>TIRTOMOYO</t>
  </si>
  <si>
    <t>TIRTOSUWORO</t>
  </si>
  <si>
    <t>TLOBO</t>
  </si>
  <si>
    <t>TLOGOHARJO</t>
  </si>
  <si>
    <t>TLOGOSARI</t>
  </si>
  <si>
    <t>TREMES</t>
  </si>
  <si>
    <t>TUKULREJO</t>
  </si>
  <si>
    <t>TUNGGULREJO</t>
  </si>
  <si>
    <t>TUNGGUR</t>
  </si>
  <si>
    <t>WALENG</t>
  </si>
  <si>
    <t>WARU</t>
  </si>
  <si>
    <t>WATANGSONO</t>
  </si>
  <si>
    <t>WATUAGUNG</t>
  </si>
  <si>
    <t>WATUSOMO</t>
  </si>
  <si>
    <t>WIDORO</t>
  </si>
  <si>
    <t>WIROKO</t>
  </si>
  <si>
    <t>WONOBOYO</t>
  </si>
  <si>
    <t>WONOHARJO</t>
  </si>
  <si>
    <t>WONOREJO</t>
  </si>
  <si>
    <t>WUKIRSAWIT</t>
  </si>
  <si>
    <t>BGR NGLEJOK</t>
  </si>
  <si>
    <t>ANGGASWANGI</t>
  </si>
  <si>
    <t>BALEADI</t>
  </si>
  <si>
    <t>BERUGENJANG</t>
  </si>
  <si>
    <t>BRINGIN</t>
  </si>
  <si>
    <t>BUGEL</t>
  </si>
  <si>
    <t>CANDISARI</t>
  </si>
  <si>
    <t>CINGKRONG</t>
  </si>
  <si>
    <t>CURUT</t>
  </si>
  <si>
    <t>DEMPEL</t>
  </si>
  <si>
    <t>DOROLEGI</t>
  </si>
  <si>
    <t>GINGGANGTANI</t>
  </si>
  <si>
    <t>GLAPAN</t>
  </si>
  <si>
    <t>GODONG</t>
  </si>
  <si>
    <t>GUCI</t>
  </si>
  <si>
    <t>GUNDI</t>
  </si>
  <si>
    <t>GUNUNGTUMPENG</t>
  </si>
  <si>
    <t>GUYANGAN</t>
  </si>
  <si>
    <t>HARJOWINANGUN</t>
  </si>
  <si>
    <t>JATILOR</t>
  </si>
  <si>
    <t>JEKETRO</t>
  </si>
  <si>
    <t>JENENGAN</t>
  </si>
  <si>
    <t>JIPANG</t>
  </si>
  <si>
    <t>KANDANGREJO</t>
  </si>
  <si>
    <t>KARANGPAHING</t>
  </si>
  <si>
    <t>KARANGWADER</t>
  </si>
  <si>
    <t>KATEKAN</t>
  </si>
  <si>
    <t>KEDUNGWINONG</t>
  </si>
  <si>
    <t>KEMLOKO</t>
  </si>
  <si>
    <t>KETANGIREJO</t>
  </si>
  <si>
    <t>KETITANG</t>
  </si>
  <si>
    <t>KETRO</t>
  </si>
  <si>
    <t>KLAMBU</t>
  </si>
  <si>
    <t>KLAMPOK</t>
  </si>
  <si>
    <t>KLUWAN</t>
  </si>
  <si>
    <t>KOPEK</t>
  </si>
  <si>
    <t>KRAMAT</t>
  </si>
  <si>
    <t>KRONGGEN</t>
  </si>
  <si>
    <t>KUWAWUR</t>
  </si>
  <si>
    <t>LATAK</t>
  </si>
  <si>
    <t>LEMAH PUTIH</t>
  </si>
  <si>
    <t>LEYANGAN</t>
  </si>
  <si>
    <t>MENAWAN</t>
  </si>
  <si>
    <t>MENDURAN</t>
  </si>
  <si>
    <t>MERAK</t>
  </si>
  <si>
    <t>NGELUK</t>
  </si>
  <si>
    <t>NGEMBAK</t>
  </si>
  <si>
    <t>PAHESAN</t>
  </si>
  <si>
    <t>PAKEM</t>
  </si>
  <si>
    <t>PANGKALAN</t>
  </si>
  <si>
    <t>PENADARAN</t>
  </si>
  <si>
    <t>PENAWANGAN</t>
  </si>
  <si>
    <t>PENGANTEN</t>
  </si>
  <si>
    <t>PORANGPARING</t>
  </si>
  <si>
    <t>PRAWOTO</t>
  </si>
  <si>
    <t>PULOREJO</t>
  </si>
  <si>
    <t>PULUTAN</t>
  </si>
  <si>
    <t>PUTAT</t>
  </si>
  <si>
    <t>PUTATNGANTEN</t>
  </si>
  <si>
    <t>RAJEK</t>
  </si>
  <si>
    <t>RAWOH</t>
  </si>
  <si>
    <t>SABAN</t>
  </si>
  <si>
    <t>SAMBUNG</t>
  </si>
  <si>
    <t>SELOJARI</t>
  </si>
  <si>
    <t>SUMBERJOSARI</t>
  </si>
  <si>
    <t>SUMURGEDE</t>
  </si>
  <si>
    <t>TARUMAN</t>
  </si>
  <si>
    <t>TEGALSUMUR</t>
  </si>
  <si>
    <t>TEMUREJO</t>
  </si>
  <si>
    <t>TERKESI</t>
  </si>
  <si>
    <t>TERMAS</t>
  </si>
  <si>
    <t>TIREM</t>
  </si>
  <si>
    <t>TUNGGU</t>
  </si>
  <si>
    <t>TUNGU</t>
  </si>
  <si>
    <t>WANUTUNGGAL</t>
  </si>
  <si>
    <t>WATUPAWON</t>
  </si>
  <si>
    <t>WEDORO</t>
  </si>
  <si>
    <t>WEGIL</t>
  </si>
  <si>
    <t>WERDOYO</t>
  </si>
  <si>
    <t>WOLO</t>
  </si>
  <si>
    <t>WONOSOCO</t>
  </si>
  <si>
    <t>BGR PURBALINGGA</t>
  </si>
  <si>
    <t>ADIPASIR</t>
  </si>
  <si>
    <t>ARENAN</t>
  </si>
  <si>
    <t>BAJONG</t>
  </si>
  <si>
    <t>BAKULAN</t>
  </si>
  <si>
    <t>BANDINGAN</t>
  </si>
  <si>
    <t>BANJENGAN</t>
  </si>
  <si>
    <t>BANTARBARANG</t>
  </si>
  <si>
    <t>BEDAGAS</t>
  </si>
  <si>
    <t>BERTA</t>
  </si>
  <si>
    <t>BLIMBING</t>
  </si>
  <si>
    <t>BODASKARANGJATI</t>
  </si>
  <si>
    <t>BOKOL</t>
  </si>
  <si>
    <t>BRECEK</t>
  </si>
  <si>
    <t>BRENGKOK</t>
  </si>
  <si>
    <t>BUKATEJA</t>
  </si>
  <si>
    <t>CANDIWULAN</t>
  </si>
  <si>
    <t>CILAPAR</t>
  </si>
  <si>
    <t>CIPAWON</t>
  </si>
  <si>
    <t>DANAKERTA</t>
  </si>
  <si>
    <t>DANARAJA</t>
  </si>
  <si>
    <t>DERIK</t>
  </si>
  <si>
    <t>DERMASARI</t>
  </si>
  <si>
    <t>GAMBARSARI</t>
  </si>
  <si>
    <t>GELANG</t>
  </si>
  <si>
    <t>GEMBONG</t>
  </si>
  <si>
    <t>GRANTUNG</t>
  </si>
  <si>
    <t>GUMELEM KULON</t>
  </si>
  <si>
    <t>GUMIWANG</t>
  </si>
  <si>
    <t>JATISABA</t>
  </si>
  <si>
    <t>JETIS</t>
  </si>
  <si>
    <t>KALIALANG</t>
  </si>
  <si>
    <t>KALICUPAK KIDUL</t>
  </si>
  <si>
    <t>KALIGONDANG</t>
  </si>
  <si>
    <t>KALILANDAK</t>
  </si>
  <si>
    <t>KALIMANDI</t>
  </si>
  <si>
    <t>KALIWINASUH</t>
  </si>
  <si>
    <t>KANDING</t>
  </si>
  <si>
    <t>KARANGCENGIS</t>
  </si>
  <si>
    <t>KARANGGEDANG</t>
  </si>
  <si>
    <t>KARANGJATI</t>
  </si>
  <si>
    <t>KARANGJOHO</t>
  </si>
  <si>
    <t>KARANGNANGKA</t>
  </si>
  <si>
    <t>KARANGRAU</t>
  </si>
  <si>
    <t>KARANGSALAM</t>
  </si>
  <si>
    <t>KEBUTUH</t>
  </si>
  <si>
    <t>KECITRAN</t>
  </si>
  <si>
    <t>KEDARPAN</t>
  </si>
  <si>
    <t>KEDUNGBENDA</t>
  </si>
  <si>
    <t>KEDUNGJATI</t>
  </si>
  <si>
    <t>KEDUNGLEGOK</t>
  </si>
  <si>
    <t>KEDUNGMENJANGAN</t>
  </si>
  <si>
    <t>KEDUNGUTER</t>
  </si>
  <si>
    <t>KEJAWAR</t>
  </si>
  <si>
    <t>KEJOBONG</t>
  </si>
  <si>
    <t>KEMANGKON</t>
  </si>
  <si>
    <t>KEMAWI</t>
  </si>
  <si>
    <t>KEMBANGAN</t>
  </si>
  <si>
    <t>KEMBARAN WETAN</t>
  </si>
  <si>
    <t>KEMRANGGON</t>
  </si>
  <si>
    <t>KERTAYASA</t>
  </si>
  <si>
    <t>KINCANG</t>
  </si>
  <si>
    <t>KLAPA</t>
  </si>
  <si>
    <t>KLESEM</t>
  </si>
  <si>
    <t>KLINTING</t>
  </si>
  <si>
    <t>KRENCENG</t>
  </si>
  <si>
    <t>KUTAWIS</t>
  </si>
  <si>
    <t>LAMONGAN</t>
  </si>
  <si>
    <t>LAMUK</t>
  </si>
  <si>
    <t>LANGGAR</t>
  </si>
  <si>
    <t>LOSARI</t>
  </si>
  <si>
    <t>MAJASARI</t>
  </si>
  <si>
    <t>MAJASEM</t>
  </si>
  <si>
    <t>MAJATENGAH</t>
  </si>
  <si>
    <t>MAKAM</t>
  </si>
  <si>
    <t>MANDIRAJA KULON</t>
  </si>
  <si>
    <t>MANDIRAJA WETAN</t>
  </si>
  <si>
    <t>MERGASANA</t>
  </si>
  <si>
    <t>MUNTANG</t>
  </si>
  <si>
    <t>NANGKASAWIT</t>
  </si>
  <si>
    <t>NANGKOD</t>
  </si>
  <si>
    <t>PAGAK</t>
  </si>
  <si>
    <t>PAGERANDONG</t>
  </si>
  <si>
    <t>PANGGISARI</t>
  </si>
  <si>
    <t>PANICAN</t>
  </si>
  <si>
    <t>PANUNGGALAN</t>
  </si>
  <si>
    <t>PANUSUPAN</t>
  </si>
  <si>
    <t>PASINGGANGAN</t>
  </si>
  <si>
    <t>PASUNGGINGAN</t>
  </si>
  <si>
    <t>PEGANDEKAN</t>
  </si>
  <si>
    <t>PEKIKIRAN</t>
  </si>
  <si>
    <t>PEKIRINGAN</t>
  </si>
  <si>
    <t>PEKUNDEN</t>
  </si>
  <si>
    <t>PELUMUTAN</t>
  </si>
  <si>
    <t>PENARUBAN</t>
  </si>
  <si>
    <t>PENARUSAN KULON</t>
  </si>
  <si>
    <t>PENARUSAN WETAN</t>
  </si>
  <si>
    <t>PENGADEGAN</t>
  </si>
  <si>
    <t>PENOLIH</t>
  </si>
  <si>
    <t>PEPEDAN</t>
  </si>
  <si>
    <t>PIASA KULON</t>
  </si>
  <si>
    <t>PIASA WETAN</t>
  </si>
  <si>
    <t>PINGIT</t>
  </si>
  <si>
    <t>PLANA</t>
  </si>
  <si>
    <t>PURWAREJA</t>
  </si>
  <si>
    <t>PURWASABA</t>
  </si>
  <si>
    <t>PURWONEGORO</t>
  </si>
  <si>
    <t>RAJAWANA</t>
  </si>
  <si>
    <t>RAKIT</t>
  </si>
  <si>
    <t>SELAKAMBANG</t>
  </si>
  <si>
    <t>SELANEGARA</t>
  </si>
  <si>
    <t>SEMPOR LOR</t>
  </si>
  <si>
    <t>SENON</t>
  </si>
  <si>
    <t>SIDANEGARA</t>
  </si>
  <si>
    <t>SIDAREJA</t>
  </si>
  <si>
    <t>SIMBANG</t>
  </si>
  <si>
    <t>SINDURAJA</t>
  </si>
  <si>
    <t>SITUWANGI</t>
  </si>
  <si>
    <t>SOKANEGARA</t>
  </si>
  <si>
    <t>SOKAWERA</t>
  </si>
  <si>
    <t>SOMAGEDE</t>
  </si>
  <si>
    <t>SOMAKATON</t>
  </si>
  <si>
    <t>SROWOT</t>
  </si>
  <si>
    <t>SUDAGARAN</t>
  </si>
  <si>
    <t>SUMAMPIR</t>
  </si>
  <si>
    <t>SUMILIR</t>
  </si>
  <si>
    <t>SURO</t>
  </si>
  <si>
    <t>SUSUKAN</t>
  </si>
  <si>
    <t>TAJUG</t>
  </si>
  <si>
    <t>TAMANSARI</t>
  </si>
  <si>
    <t>TANALUM</t>
  </si>
  <si>
    <t>TANGGERAN</t>
  </si>
  <si>
    <t>TEGALPINGEN</t>
  </si>
  <si>
    <t>TEJASARI</t>
  </si>
  <si>
    <t>TETEL</t>
  </si>
  <si>
    <t>TIDU</t>
  </si>
  <si>
    <t>TOYAREJA</t>
  </si>
  <si>
    <t>TOYAREKA</t>
  </si>
  <si>
    <t>TUMANGGAL</t>
  </si>
  <si>
    <t>WANOGARA KULON</t>
  </si>
  <si>
    <t>WANOGARA WETAN</t>
  </si>
  <si>
    <t>WIRASABA</t>
  </si>
  <si>
    <t>WLAHAR</t>
  </si>
  <si>
    <t>BGR TEMANGGUNG</t>
  </si>
  <si>
    <t>ADIPURO</t>
  </si>
  <si>
    <t>BAGUSAN</t>
  </si>
  <si>
    <t>BALESARI</t>
  </si>
  <si>
    <t>BANDUNGGEDE</t>
  </si>
  <si>
    <t>BANSARI</t>
  </si>
  <si>
    <t>BANTIR</t>
  </si>
  <si>
    <t>BANYUMUDAL</t>
  </si>
  <si>
    <t>BARANG</t>
  </si>
  <si>
    <t>BEJEN</t>
  </si>
  <si>
    <t>BENDUNGAN</t>
  </si>
  <si>
    <t>BLUMAH</t>
  </si>
  <si>
    <t>BONJOR</t>
  </si>
  <si>
    <t>BOWONGSO</t>
  </si>
  <si>
    <t>BRINGINSARI</t>
  </si>
  <si>
    <t>BUNTU</t>
  </si>
  <si>
    <t>BUTUH KIDUL</t>
  </si>
  <si>
    <t>BUTUH LOR</t>
  </si>
  <si>
    <t>CAMPURANOM</t>
  </si>
  <si>
    <t>CAMPUREJO</t>
  </si>
  <si>
    <t>CAMPURSALAM</t>
  </si>
  <si>
    <t>CAMPURSARI</t>
  </si>
  <si>
    <t>CANDIMULYO</t>
  </si>
  <si>
    <t>CANDIROTO</t>
  </si>
  <si>
    <t>CANDIYASAN</t>
  </si>
  <si>
    <t>CANGGAL</t>
  </si>
  <si>
    <t>CATURANOM</t>
  </si>
  <si>
    <t>CEMORO</t>
  </si>
  <si>
    <t>CONGKRANG</t>
  </si>
  <si>
    <t>DAMARKASIHAN</t>
  </si>
  <si>
    <t>DANGKEL</t>
  </si>
  <si>
    <t>DELES</t>
  </si>
  <si>
    <t>DEPOKHARJO</t>
  </si>
  <si>
    <t>DIENG</t>
  </si>
  <si>
    <t>DIENG KULON</t>
  </si>
  <si>
    <t>DLIMOYO</t>
  </si>
  <si>
    <t>DONOROJO</t>
  </si>
  <si>
    <t>GANDU WETAN</t>
  </si>
  <si>
    <t>GARUNG</t>
  </si>
  <si>
    <t>GEDONGSARI</t>
  </si>
  <si>
    <t>GEJAGAN</t>
  </si>
  <si>
    <t>GEMBLENGAN</t>
  </si>
  <si>
    <t>GENTINGGUNUNG</t>
  </si>
  <si>
    <t>GENTINGSARI</t>
  </si>
  <si>
    <t>GIRIPURNO</t>
  </si>
  <si>
    <t>GIYONO</t>
  </si>
  <si>
    <t>GLAPANSARI</t>
  </si>
  <si>
    <t>GONDANGWINANGUN</t>
  </si>
  <si>
    <t>GUNUNGGEMPOL</t>
  </si>
  <si>
    <t>GUNUNGPAYUNG</t>
  </si>
  <si>
    <t>HARJODOWO</t>
  </si>
  <si>
    <t>IGIRMRANAK</t>
  </si>
  <si>
    <t>JAMBANGAN</t>
  </si>
  <si>
    <t>JAMBU</t>
  </si>
  <si>
    <t>JAMUSAN</t>
  </si>
  <si>
    <t>JENGKOL</t>
  </si>
  <si>
    <t>JLEGONG</t>
  </si>
  <si>
    <t>JOJOGAN</t>
  </si>
  <si>
    <t>JOMBOR</t>
  </si>
  <si>
    <t>JUMO</t>
  </si>
  <si>
    <t>KALIKUNING</t>
  </si>
  <si>
    <t>KALIPURU</t>
  </si>
  <si>
    <t>KAPENCAR</t>
  </si>
  <si>
    <t>KARANGGEDONG</t>
  </si>
  <si>
    <t>KARANGTEJO</t>
  </si>
  <si>
    <t>KATAAN</t>
  </si>
  <si>
    <t>KAYUGIYANG</t>
  </si>
  <si>
    <t>KEBATURAN</t>
  </si>
  <si>
    <t>KEBONLEGI</t>
  </si>
  <si>
    <t>KEDITEN</t>
  </si>
  <si>
    <t>KEJAJAR</t>
  </si>
  <si>
    <t>KEMBARAN</t>
  </si>
  <si>
    <t>KEMIRIOMBO</t>
  </si>
  <si>
    <t>KEMUNING</t>
  </si>
  <si>
    <t>KENTENGSARI</t>
  </si>
  <si>
    <t>KEPAKISAN</t>
  </si>
  <si>
    <t>KERTOSARI</t>
  </si>
  <si>
    <t>KESENENG</t>
  </si>
  <si>
    <t>KLEDUNG</t>
  </si>
  <si>
    <t>KRAWITAN</t>
  </si>
  <si>
    <t>KREO</t>
  </si>
  <si>
    <t>KRUWISAN</t>
  </si>
  <si>
    <t>KWADUNGAN</t>
  </si>
  <si>
    <t>KWADUNGAN GUNUNG</t>
  </si>
  <si>
    <t>LARANGAN LUWOK</t>
  </si>
  <si>
    <t>LEMPUYANG</t>
  </si>
  <si>
    <t>LENGKONG</t>
  </si>
  <si>
    <t>LOWUNGU</t>
  </si>
  <si>
    <t>MANDISARI</t>
  </si>
  <si>
    <t>MANGGONG</t>
  </si>
  <si>
    <t>MANGLI</t>
  </si>
  <si>
    <t>MANGUNSARI</t>
  </si>
  <si>
    <t>MARON</t>
  </si>
  <si>
    <t>MENTO</t>
  </si>
  <si>
    <t>MOJOSARI</t>
  </si>
  <si>
    <t>MOJOTENGAH</t>
  </si>
  <si>
    <t>MOROBONGO</t>
  </si>
  <si>
    <t>MRANGGEN KIDUL</t>
  </si>
  <si>
    <t>MRANGGEN TENGAH</t>
  </si>
  <si>
    <t>MUNENG</t>
  </si>
  <si>
    <t>MUNGGANGSARI</t>
  </si>
  <si>
    <t>MUNTUNG</t>
  </si>
  <si>
    <t>NGAREN</t>
  </si>
  <si>
    <t>NGARGOSARI</t>
  </si>
  <si>
    <t>NGARGOSOKO</t>
  </si>
  <si>
    <t>NGAWONGGO</t>
  </si>
  <si>
    <t>NGLARANGAN</t>
  </si>
  <si>
    <t>NGLONDONG</t>
  </si>
  <si>
    <t>PACET</t>
  </si>
  <si>
    <t>PADURESO</t>
  </si>
  <si>
    <t>PAGEREJO</t>
  </si>
  <si>
    <t>PANDANRETNO</t>
  </si>
  <si>
    <t>PAPONAN</t>
  </si>
  <si>
    <t>PARAKAN KAUMAN</t>
  </si>
  <si>
    <t>PARAKAN WETAN</t>
  </si>
  <si>
    <t>PARIKESIT</t>
  </si>
  <si>
    <t>PASURUAN</t>
  </si>
  <si>
    <t>PATAKBANTENG</t>
  </si>
  <si>
    <t>PETARANGAN</t>
  </si>
  <si>
    <t>PETEKEN</t>
  </si>
  <si>
    <t>PETIREJO</t>
  </si>
  <si>
    <t>PITROSARI</t>
  </si>
  <si>
    <t>PLOSOGADEN</t>
  </si>
  <si>
    <t>PLOSOSARI</t>
  </si>
  <si>
    <t>PRANGKOKAN</t>
  </si>
  <si>
    <t>PRANTEN</t>
  </si>
  <si>
    <t>PRINGAPUS</t>
  </si>
  <si>
    <t>PULOSAREN</t>
  </si>
  <si>
    <t>PURBOREJO</t>
  </si>
  <si>
    <t>PURBOSARI</t>
  </si>
  <si>
    <t>PURBOSONO</t>
  </si>
  <si>
    <t>PURWOJIWO</t>
  </si>
  <si>
    <t>RECO</t>
  </si>
  <si>
    <t>RIMPAK</t>
  </si>
  <si>
    <t>RINGINANOM</t>
  </si>
  <si>
    <t>ROPOH</t>
  </si>
  <si>
    <t>SEMBUNGAN</t>
  </si>
  <si>
    <t>SERANG</t>
  </si>
  <si>
    <t>SIGEDANG</t>
  </si>
  <si>
    <t>SIGEDONG</t>
  </si>
  <si>
    <t>SIKUNANG</t>
  </si>
  <si>
    <t>SIWURAN</t>
  </si>
  <si>
    <t>SUKOMAKMUR</t>
  </si>
  <si>
    <t>SUKOMARTO</t>
  </si>
  <si>
    <t>SUNGGINGSARI</t>
  </si>
  <si>
    <t>SURENGEDE</t>
  </si>
  <si>
    <t>SUTOPATI</t>
  </si>
  <si>
    <t>TAMANREJO</t>
  </si>
  <si>
    <t>TAMBI</t>
  </si>
  <si>
    <t>TANUREJO</t>
  </si>
  <si>
    <t>TAWANGSARI</t>
  </si>
  <si>
    <t>TEGALROSO</t>
  </si>
  <si>
    <t>TEMANGGUNG</t>
  </si>
  <si>
    <t>TEMPELSARI</t>
  </si>
  <si>
    <t>TENING</t>
  </si>
  <si>
    <t>TIENG</t>
  </si>
  <si>
    <t>TLOGO</t>
  </si>
  <si>
    <t>TLOGOMULYO</t>
  </si>
  <si>
    <t>TLOGOPAYUNG</t>
  </si>
  <si>
    <t>TLOGOWERO</t>
  </si>
  <si>
    <t>TRAJI</t>
  </si>
  <si>
    <t>TRETEP</t>
  </si>
  <si>
    <t>TUKSARI</t>
  </si>
  <si>
    <t>WANUTENGAH</t>
  </si>
  <si>
    <t>WATUKUMPUL</t>
  </si>
  <si>
    <t>WONOCOYO</t>
  </si>
  <si>
    <t>WONOTIRTO</t>
  </si>
  <si>
    <t>Blora 3 Bangkle</t>
  </si>
  <si>
    <t>ADIREJO</t>
  </si>
  <si>
    <t>ANDONGREJO</t>
  </si>
  <si>
    <t>BACEM</t>
  </si>
  <si>
    <t>BALONG</t>
  </si>
  <si>
    <t>BANCANG</t>
  </si>
  <si>
    <t>BANGKLE</t>
  </si>
  <si>
    <t>BANGOWAN</t>
  </si>
  <si>
    <t>BITINGAN</t>
  </si>
  <si>
    <t>BLUNGUN</t>
  </si>
  <si>
    <t>BOGOREJO</t>
  </si>
  <si>
    <t>BRUMBUNG</t>
  </si>
  <si>
    <t>BULUROTO</t>
  </si>
  <si>
    <t>CABAK</t>
  </si>
  <si>
    <t>CABEAN KIDUL</t>
  </si>
  <si>
    <t>DOWAN</t>
  </si>
  <si>
    <t>GANDU</t>
  </si>
  <si>
    <t>GAYAM</t>
  </si>
  <si>
    <t>GEDANGDOWO</t>
  </si>
  <si>
    <t>GEMBOL</t>
  </si>
  <si>
    <t>GEMPOLREJO</t>
  </si>
  <si>
    <t>GENJAHAN</t>
  </si>
  <si>
    <t>GERSI</t>
  </si>
  <si>
    <t>GOMBANG</t>
  </si>
  <si>
    <t>JEJERUK</t>
  </si>
  <si>
    <t>JEPANGREJO</t>
  </si>
  <si>
    <t>JEPON</t>
  </si>
  <si>
    <t>JERUK</t>
  </si>
  <si>
    <t>JIKEN</t>
  </si>
  <si>
    <t>JINANTEN</t>
  </si>
  <si>
    <t>JIWOREJO</t>
  </si>
  <si>
    <t>JOMBLANG</t>
  </si>
  <si>
    <t>JUKUNG</t>
  </si>
  <si>
    <t>JURANGJERO</t>
  </si>
  <si>
    <t>KADIWONO</t>
  </si>
  <si>
    <t>KAJAR</t>
  </si>
  <si>
    <t>KALANGAN</t>
  </si>
  <si>
    <t>KAMOLAN</t>
  </si>
  <si>
    <t>KAWENGAN</t>
  </si>
  <si>
    <t>KEMIRI</t>
  </si>
  <si>
    <t>KESER</t>
  </si>
  <si>
    <t>KETRINGAN</t>
  </si>
  <si>
    <t>KLOPODUWUR</t>
  </si>
  <si>
    <t>KUNDEN</t>
  </si>
  <si>
    <t>MANTINGAN</t>
  </si>
  <si>
    <t>MLANGSEN</t>
  </si>
  <si>
    <t>NGADIPURWO</t>
  </si>
  <si>
    <t>NGAJARAN</t>
  </si>
  <si>
    <t>NGAMPEL</t>
  </si>
  <si>
    <t>NGAMPON</t>
  </si>
  <si>
    <t>NGLANGITAN</t>
  </si>
  <si>
    <t>NGLAROHGUNUNG</t>
  </si>
  <si>
    <t>NGLENGKIR</t>
  </si>
  <si>
    <t>NGLIRON</t>
  </si>
  <si>
    <t>NGLOBO</t>
  </si>
  <si>
    <t>PALON</t>
  </si>
  <si>
    <t>PASEDAN</t>
  </si>
  <si>
    <t>PASUCEN</t>
  </si>
  <si>
    <t>PATALAN</t>
  </si>
  <si>
    <t>PINGGAN</t>
  </si>
  <si>
    <t>PLANTUNGAN</t>
  </si>
  <si>
    <t>PRANTAAN</t>
  </si>
  <si>
    <t>PULEDAGEL</t>
  </si>
  <si>
    <t>SALE</t>
  </si>
  <si>
    <t>SAMBONGREJO</t>
  </si>
  <si>
    <t>SARIREJO</t>
  </si>
  <si>
    <t>SEMANGGI</t>
  </si>
  <si>
    <t>SEMBONGIN</t>
  </si>
  <si>
    <t>SENDANGHARJO</t>
  </si>
  <si>
    <t>SENDANGWUNGU</t>
  </si>
  <si>
    <t>SESO</t>
  </si>
  <si>
    <t>SINGONEGORO</t>
  </si>
  <si>
    <t>SITIREJO</t>
  </si>
  <si>
    <t>SOKO</t>
  </si>
  <si>
    <t>SONOREJO</t>
  </si>
  <si>
    <t>SUMURBOTO</t>
  </si>
  <si>
    <t>SUNTRI</t>
  </si>
  <si>
    <t>TAHUNAN</t>
  </si>
  <si>
    <t>TEMPELLEMAHBANG</t>
  </si>
  <si>
    <t>TEMPURAN</t>
  </si>
  <si>
    <t>TEMPUREJO</t>
  </si>
  <si>
    <t>TIMBRANGAN</t>
  </si>
  <si>
    <t>TUNJUNGAN</t>
  </si>
  <si>
    <t>TURIREJO</t>
  </si>
  <si>
    <t>TUTUP</t>
  </si>
  <si>
    <t>Blora 4 Ngawen</t>
  </si>
  <si>
    <t>BAKAH</t>
  </si>
  <si>
    <t>BALONGREJO</t>
  </si>
  <si>
    <t>BALONGSARI</t>
  </si>
  <si>
    <t>BANDUNGROJO</t>
  </si>
  <si>
    <t>BANDUNGSARI</t>
  </si>
  <si>
    <t>BANJARDOWO</t>
  </si>
  <si>
    <t>BANJAREJO</t>
  </si>
  <si>
    <t>BEDINGIN</t>
  </si>
  <si>
    <t>BEGANJING</t>
  </si>
  <si>
    <t>BEJIREJO</t>
  </si>
  <si>
    <t>BEKUTUK</t>
  </si>
  <si>
    <t>BELOR</t>
  </si>
  <si>
    <t>BENDOHARJO</t>
  </si>
  <si>
    <t>BERBAK</t>
  </si>
  <si>
    <t>BERGOLO</t>
  </si>
  <si>
    <t>BICAK</t>
  </si>
  <si>
    <t>BLUMBANGREJO</t>
  </si>
  <si>
    <t>BOGEM</t>
  </si>
  <si>
    <t>BOGOWANTI</t>
  </si>
  <si>
    <t>BOTORECO</t>
  </si>
  <si>
    <t>BRADAG</t>
  </si>
  <si>
    <t>BULOH</t>
  </si>
  <si>
    <t>COKROWATI</t>
  </si>
  <si>
    <t>CUNGKUP</t>
  </si>
  <si>
    <t>DALANGAN</t>
  </si>
  <si>
    <t>DOLOGAN</t>
  </si>
  <si>
    <t>DOPLANG</t>
  </si>
  <si>
    <t>GABUS</t>
  </si>
  <si>
    <t>GABUSAN</t>
  </si>
  <si>
    <t>GAGAAN</t>
  </si>
  <si>
    <t>GAPLOKAN</t>
  </si>
  <si>
    <t>GEDEBEG</t>
  </si>
  <si>
    <t>GEMBYUNGAN</t>
  </si>
  <si>
    <t>GONDORIYO</t>
  </si>
  <si>
    <t>GOTPUTUK</t>
  </si>
  <si>
    <t>GUNUNGAN</t>
  </si>
  <si>
    <t>JAGONG</t>
  </si>
  <si>
    <t>JAPAH</t>
  </si>
  <si>
    <t>JATIKLAMPOK</t>
  </si>
  <si>
    <t>JEGONG</t>
  </si>
  <si>
    <t>JETAK</t>
  </si>
  <si>
    <t>JETAKWANGER</t>
  </si>
  <si>
    <t>KACANGAN</t>
  </si>
  <si>
    <t>KADENGAN</t>
  </si>
  <si>
    <t>KAJENGAN</t>
  </si>
  <si>
    <t>KALANGDOSARI</t>
  </si>
  <si>
    <t>KALANGLUNDO</t>
  </si>
  <si>
    <t>KALANGREJO</t>
  </si>
  <si>
    <t>KALINANAS</t>
  </si>
  <si>
    <t>KALIPANG</t>
  </si>
  <si>
    <t>KARANGJONG</t>
  </si>
  <si>
    <t>KARANGREJO</t>
  </si>
  <si>
    <t>KARANGTALUN</t>
  </si>
  <si>
    <t>KEBONREJO</t>
  </si>
  <si>
    <t>KEDUNGBACIN</t>
  </si>
  <si>
    <t>KEDUNGRINGIN</t>
  </si>
  <si>
    <t>KEDUNGSATRIYAN</t>
  </si>
  <si>
    <t>KEDUNGWUNGU</t>
  </si>
  <si>
    <t>KENDAYAAN</t>
  </si>
  <si>
    <t>KEPOH</t>
  </si>
  <si>
    <t>KETILENG</t>
  </si>
  <si>
    <t>KLOKAH</t>
  </si>
  <si>
    <t>KODOKAN</t>
  </si>
  <si>
    <t>KROCOK</t>
  </si>
  <si>
    <t>KUNDURAN</t>
  </si>
  <si>
    <t>LEDOK</t>
  </si>
  <si>
    <t>MLATIREJO</t>
  </si>
  <si>
    <t>MOJOWETAN</t>
  </si>
  <si>
    <t>MURAHARJO</t>
  </si>
  <si>
    <t>NGAPUS</t>
  </si>
  <si>
    <t>NGARAP-ARAP</t>
  </si>
  <si>
    <t>NGARINGAN</t>
  </si>
  <si>
    <t>NGAWEN</t>
  </si>
  <si>
    <t>NGAWENOMBO</t>
  </si>
  <si>
    <t>NGILEN</t>
  </si>
  <si>
    <t>NGIYONO</t>
  </si>
  <si>
    <t>NGRAMBITAN</t>
  </si>
  <si>
    <t>NGUMBUL</t>
  </si>
  <si>
    <t>PADAAN</t>
  </si>
  <si>
    <t>PELEMSENGIR</t>
  </si>
  <si>
    <t>PENDEM</t>
  </si>
  <si>
    <t>PENGKOLJAGONG</t>
  </si>
  <si>
    <t>PENGKOLREJO</t>
  </si>
  <si>
    <t>PRIGI</t>
  </si>
  <si>
    <t>PUNGGURSUGIH</t>
  </si>
  <si>
    <t>RANDULAWANG</t>
  </si>
  <si>
    <t>RONGGO MULYO</t>
  </si>
  <si>
    <t>ROWOBUNGKUL</t>
  </si>
  <si>
    <t>SAMBENG</t>
  </si>
  <si>
    <t>SAMBIROTO</t>
  </si>
  <si>
    <t>SAMBONGANYAR</t>
  </si>
  <si>
    <t>SAMBONGBANGI</t>
  </si>
  <si>
    <t>SAMBONGWANGAN</t>
  </si>
  <si>
    <t>SARIMULYO</t>
  </si>
  <si>
    <t>SEMAWUR</t>
  </si>
  <si>
    <t>SENDANGGAYAM</t>
  </si>
  <si>
    <t>SENDANGWATES</t>
  </si>
  <si>
    <t>SENGONWETAN</t>
  </si>
  <si>
    <t>SINGGET</t>
  </si>
  <si>
    <t>SONOKIDUL</t>
  </si>
  <si>
    <t>SONOKULON</t>
  </si>
  <si>
    <t>SRIGADING</t>
  </si>
  <si>
    <t>SULURSARI</t>
  </si>
  <si>
    <t>TALOKWOHMOJO</t>
  </si>
  <si>
    <t>TANGGEL</t>
  </si>
  <si>
    <t>TANJUNGHARJO</t>
  </si>
  <si>
    <t>TINAPAN</t>
  </si>
  <si>
    <t>TLOGOTIRTO</t>
  </si>
  <si>
    <t>TLOGOWUNGU</t>
  </si>
  <si>
    <t>TOBO</t>
  </si>
  <si>
    <t>TODANAN</t>
  </si>
  <si>
    <t>TREMBULREJO</t>
  </si>
  <si>
    <t>TRUWOLU</t>
  </si>
  <si>
    <t>WANTILGUNG</t>
  </si>
  <si>
    <t>WONOSEMI</t>
  </si>
  <si>
    <t>WOTBAKAH</t>
  </si>
  <si>
    <t>WUKIRSARI</t>
  </si>
  <si>
    <t>WULUNG</t>
  </si>
  <si>
    <t>Boyolali</t>
  </si>
  <si>
    <t>ANDONG</t>
  </si>
  <si>
    <t>BADE</t>
  </si>
  <si>
    <t>BAKALREJO</t>
  </si>
  <si>
    <t>BALERANTE</t>
  </si>
  <si>
    <t>BANDUNGAN</t>
  </si>
  <si>
    <t>BANGAK</t>
  </si>
  <si>
    <t>BANGKOK</t>
  </si>
  <si>
    <t>BANGSALAN</t>
  </si>
  <si>
    <t>BANTENGAN</t>
  </si>
  <si>
    <t>BANYUANYAR</t>
  </si>
  <si>
    <t>BANYUDONO</t>
  </si>
  <si>
    <t>BANYUURIP</t>
  </si>
  <si>
    <t>BATAN</t>
  </si>
  <si>
    <t>BAWUKAN</t>
  </si>
  <si>
    <t>BEJI LOR</t>
  </si>
  <si>
    <t>BENDAN</t>
  </si>
  <si>
    <t>BENDO</t>
  </si>
  <si>
    <t>BLAGUNG</t>
  </si>
  <si>
    <t>BOLO</t>
  </si>
  <si>
    <t>BONO</t>
  </si>
  <si>
    <t>BRAJAN</t>
  </si>
  <si>
    <t>BUTUH</t>
  </si>
  <si>
    <t>CABEANKUNTI</t>
  </si>
  <si>
    <t>CANDEN</t>
  </si>
  <si>
    <t>CANDIGATAK</t>
  </si>
  <si>
    <t>CANGKRINGAN</t>
  </si>
  <si>
    <t>CATUR</t>
  </si>
  <si>
    <t>CEPOGO</t>
  </si>
  <si>
    <t>CEPOKOSAWIT</t>
  </si>
  <si>
    <t>CERMO</t>
  </si>
  <si>
    <t>CUKIL</t>
  </si>
  <si>
    <t>DALEMAN</t>
  </si>
  <si>
    <t>DEMANGAN</t>
  </si>
  <si>
    <t>DENGGUNGAN</t>
  </si>
  <si>
    <t>DERSANSARI</t>
  </si>
  <si>
    <t>DLINGO</t>
  </si>
  <si>
    <t>DOMPOL</t>
  </si>
  <si>
    <t>DUKUH</t>
  </si>
  <si>
    <t>GEDANGAN</t>
  </si>
  <si>
    <t>GEDONGJETIS</t>
  </si>
  <si>
    <t>GENTAN</t>
  </si>
  <si>
    <t>GENTING</t>
  </si>
  <si>
    <t>GLADAGSARI</t>
  </si>
  <si>
    <t>GLINTANG</t>
  </si>
  <si>
    <t>GLONGGONG</t>
  </si>
  <si>
    <t>GONDANGLEGI</t>
  </si>
  <si>
    <t>GONDANGRAWE</t>
  </si>
  <si>
    <t>GROGOLAN</t>
  </si>
  <si>
    <t>GUBUG</t>
  </si>
  <si>
    <t>GULI</t>
  </si>
  <si>
    <t>GUMUKREJO</t>
  </si>
  <si>
    <t>GUNUNG</t>
  </si>
  <si>
    <t>GUNUNG TUMPENG</t>
  </si>
  <si>
    <t>GUWOKAJEN</t>
  </si>
  <si>
    <t>JAGOAN</t>
  </si>
  <si>
    <t>JANTI</t>
  </si>
  <si>
    <t>JATEN</t>
  </si>
  <si>
    <t>JEMBUNGAN</t>
  </si>
  <si>
    <t>JEMOWO</t>
  </si>
  <si>
    <t>JIPANGAN</t>
  </si>
  <si>
    <t>JIWAN</t>
  </si>
  <si>
    <t>JLAREM</t>
  </si>
  <si>
    <t>JOMBONG</t>
  </si>
  <si>
    <t>JRAKAH</t>
  </si>
  <si>
    <t>JURUG</t>
  </si>
  <si>
    <t>KADIRESO</t>
  </si>
  <si>
    <t>KALIGENTONG</t>
  </si>
  <si>
    <t>KALIWUNGU</t>
  </si>
  <si>
    <t>KARANGDUREN</t>
  </si>
  <si>
    <t>KARANGGATAK</t>
  </si>
  <si>
    <t>KARANGKENDAL</t>
  </si>
  <si>
    <t>KARANGKEPOH</t>
  </si>
  <si>
    <t>KARANGMOJO</t>
  </si>
  <si>
    <t>KARANGNONGKO</t>
  </si>
  <si>
    <t>KAYUMAS</t>
  </si>
  <si>
    <t>KEBONAN</t>
  </si>
  <si>
    <t>KEBONBIMO</t>
  </si>
  <si>
    <t>KEBONGULO</t>
  </si>
  <si>
    <t>KEBOWAN</t>
  </si>
  <si>
    <t>KEDUNGLENGKONG</t>
  </si>
  <si>
    <t>KEMASAN</t>
  </si>
  <si>
    <t>KEMBANGKUNING</t>
  </si>
  <si>
    <t>KEMBANGSARI</t>
  </si>
  <si>
    <t>KEMETUL</t>
  </si>
  <si>
    <t>KENDEL</t>
  </si>
  <si>
    <t>KENER</t>
  </si>
  <si>
    <t>KEPOSONG</t>
  </si>
  <si>
    <t>KETANGGI</t>
  </si>
  <si>
    <t>KETAON</t>
  </si>
  <si>
    <t>KETAPANG</t>
  </si>
  <si>
    <t>KETOYAN</t>
  </si>
  <si>
    <t>KIRINGAN</t>
  </si>
  <si>
    <t>KLARI</t>
  </si>
  <si>
    <t>KLEGO</t>
  </si>
  <si>
    <t>KLERO</t>
  </si>
  <si>
    <t>KLUMPIT</t>
  </si>
  <si>
    <t>KRAGILAN</t>
  </si>
  <si>
    <t>KRAJAN</t>
  </si>
  <si>
    <t>KRASAK</t>
  </si>
  <si>
    <t>LAMPAR</t>
  </si>
  <si>
    <t>LANJARAN</t>
  </si>
  <si>
    <t>LENCOH</t>
  </si>
  <si>
    <t>MADU</t>
  </si>
  <si>
    <t>MAJEGAN</t>
  </si>
  <si>
    <t>MALANGAN</t>
  </si>
  <si>
    <t>MANYARAN</t>
  </si>
  <si>
    <t>MEDAYU</t>
  </si>
  <si>
    <t>METUK</t>
  </si>
  <si>
    <t>MLIWIS</t>
  </si>
  <si>
    <t>MOJOLEGI</t>
  </si>
  <si>
    <t>MOJOSONGO</t>
  </si>
  <si>
    <t>MRIYAN</t>
  </si>
  <si>
    <t>MUDAL</t>
  </si>
  <si>
    <t>MUKIRAN</t>
  </si>
  <si>
    <t>MUNCAR</t>
  </si>
  <si>
    <t>MUNGGUR</t>
  </si>
  <si>
    <t>MUSUK</t>
  </si>
  <si>
    <t>NEPEN</t>
  </si>
  <si>
    <t>NGADIROJO</t>
  </si>
  <si>
    <t>NGAGRONG</t>
  </si>
  <si>
    <t>NGARGOLOKA</t>
  </si>
  <si>
    <t>NGARGOREJO</t>
  </si>
  <si>
    <t>NGARU-ARU</t>
  </si>
  <si>
    <t>NGASEM</t>
  </si>
  <si>
    <t>NGASINAN</t>
  </si>
  <si>
    <t>NGEMPLAK</t>
  </si>
  <si>
    <t>NGENDEN</t>
  </si>
  <si>
    <t>NGLEMBU</t>
  </si>
  <si>
    <t>PAGER</t>
  </si>
  <si>
    <t>PAGERJURANG</t>
  </si>
  <si>
    <t>PANGGANG</t>
  </si>
  <si>
    <t>PAPRINGAN</t>
  </si>
  <si>
    <t>PARAS</t>
  </si>
  <si>
    <t>PATEMON</t>
  </si>
  <si>
    <t>PAYUNGAN</t>
  </si>
  <si>
    <t>PENGGUNG</t>
  </si>
  <si>
    <t>PENTUR</t>
  </si>
  <si>
    <t>PINGGIR</t>
  </si>
  <si>
    <t>POJOK</t>
  </si>
  <si>
    <t>POMAH</t>
  </si>
  <si>
    <t>PUCANGMILIRAN</t>
  </si>
  <si>
    <t>PULISEN</t>
  </si>
  <si>
    <t>PUSPORENGGO</t>
  </si>
  <si>
    <t>REGUNUNG</t>
  </si>
  <si>
    <t>REKSOSARI</t>
  </si>
  <si>
    <t>RINGINLARIK</t>
  </si>
  <si>
    <t>ROGOMULYO</t>
  </si>
  <si>
    <t>SALAKAN</t>
  </si>
  <si>
    <t>SAMBI</t>
  </si>
  <si>
    <t>SAMIRAN</t>
  </si>
  <si>
    <t>SAMPETAN</t>
  </si>
  <si>
    <t>SANGGE</t>
  </si>
  <si>
    <t>SANGUP</t>
  </si>
  <si>
    <t>SELODOKO</t>
  </si>
  <si>
    <t>SEMPULUR</t>
  </si>
  <si>
    <t>SENDEN</t>
  </si>
  <si>
    <t>SENTING</t>
  </si>
  <si>
    <t>SIDOWAYAH</t>
  </si>
  <si>
    <t>SIMO</t>
  </si>
  <si>
    <t>SINGOSARI</t>
  </si>
  <si>
    <t>SIWAL</t>
  </si>
  <si>
    <t>SIWODIPURAN</t>
  </si>
  <si>
    <t>SOCOKANGSI</t>
  </si>
  <si>
    <t>SOROGATEN</t>
  </si>
  <si>
    <t>SRANTEN</t>
  </si>
  <si>
    <t>SRUNI</t>
  </si>
  <si>
    <t>SRUWEN</t>
  </si>
  <si>
    <t>SUDIMORO</t>
  </si>
  <si>
    <t>SUKABUMI</t>
  </si>
  <si>
    <t>SUKORAME</t>
  </si>
  <si>
    <t>SUMBUNG</t>
  </si>
  <si>
    <t>SUMUR</t>
  </si>
  <si>
    <t>SURUH</t>
  </si>
  <si>
    <t>TALAKBROTO</t>
  </si>
  <si>
    <t>TAMBAK</t>
  </si>
  <si>
    <t>TANDUK</t>
  </si>
  <si>
    <t>TANGKIL</t>
  </si>
  <si>
    <t>TARUBATANG</t>
  </si>
  <si>
    <t>TAWANG</t>
  </si>
  <si>
    <t>TAWENGAN</t>
  </si>
  <si>
    <t>TEGALGIRI</t>
  </si>
  <si>
    <t>TEGALMULYO</t>
  </si>
  <si>
    <t>TEGALWATON</t>
  </si>
  <si>
    <t>TEMUIRENG</t>
  </si>
  <si>
    <t>TENGARAN</t>
  </si>
  <si>
    <t>TERAS</t>
  </si>
  <si>
    <t>TETER</t>
  </si>
  <si>
    <t>TLAWONG</t>
  </si>
  <si>
    <t>TLOGOWATU</t>
  </si>
  <si>
    <t>TRAYU</t>
  </si>
  <si>
    <t>TROSOBO</t>
  </si>
  <si>
    <t>TULUNG</t>
  </si>
  <si>
    <t>URUTSEWU</t>
  </si>
  <si>
    <t>WALEN</t>
  </si>
  <si>
    <t>WONODOYO</t>
  </si>
  <si>
    <t>WUNUT</t>
  </si>
  <si>
    <t>Brebes 1 - Wonosari</t>
  </si>
  <si>
    <t>BANJARANYAR</t>
  </si>
  <si>
    <t>BANJARATMA</t>
  </si>
  <si>
    <t>BERSOLE</t>
  </si>
  <si>
    <t>BREBES</t>
  </si>
  <si>
    <t>BUARAN</t>
  </si>
  <si>
    <t>BULAKAMBA</t>
  </si>
  <si>
    <t>BULAKPACING</t>
  </si>
  <si>
    <t>CABAWAN</t>
  </si>
  <si>
    <t>CENANG</t>
  </si>
  <si>
    <t>DUKUHMAJA</t>
  </si>
  <si>
    <t>DUKUHWARU</t>
  </si>
  <si>
    <t>DUKUHWRINGIN</t>
  </si>
  <si>
    <t>DUMELING</t>
  </si>
  <si>
    <t>GANDASULI</t>
  </si>
  <si>
    <t>GUMALAR</t>
  </si>
  <si>
    <t>GUMAYUN</t>
  </si>
  <si>
    <t>JAGALEMPENI</t>
  </si>
  <si>
    <t>JATIBARANG KIDUL</t>
  </si>
  <si>
    <t>JATIBARANG LOR</t>
  </si>
  <si>
    <t>KALIGANGSA</t>
  </si>
  <si>
    <t>KALIGANGSA KULON</t>
  </si>
  <si>
    <t>KALIGANGSA WETAN</t>
  </si>
  <si>
    <t>KALIMATI</t>
  </si>
  <si>
    <t>KALINYAMAT KULON</t>
  </si>
  <si>
    <t>KALINYAMAT WETAN</t>
  </si>
  <si>
    <t>KALISOKA</t>
  </si>
  <si>
    <t>KALIWADAS</t>
  </si>
  <si>
    <t>KALIWLINGI</t>
  </si>
  <si>
    <t>KARANGSEMBUNG</t>
  </si>
  <si>
    <t>KEBOGADUNG</t>
  </si>
  <si>
    <t>KEBOLEDAN</t>
  </si>
  <si>
    <t>KEDUNGSUGIH</t>
  </si>
  <si>
    <t>KEDUNGSUKUN</t>
  </si>
  <si>
    <t>KEDUNGTUKANG</t>
  </si>
  <si>
    <t>KEMIRIAMBA</t>
  </si>
  <si>
    <t>KENDAWA</t>
  </si>
  <si>
    <t>KEPANDEAN</t>
  </si>
  <si>
    <t>KERTABESUKI</t>
  </si>
  <si>
    <t>KERTASINDUYASA</t>
  </si>
  <si>
    <t>KETUREN</t>
  </si>
  <si>
    <t>KLAMPIS</t>
  </si>
  <si>
    <t>KLIKIRAN</t>
  </si>
  <si>
    <t>KRANDON</t>
  </si>
  <si>
    <t>KUPU</t>
  </si>
  <si>
    <t>LEMBARAWA</t>
  </si>
  <si>
    <t>LIMBANGAN KULON</t>
  </si>
  <si>
    <t>LIMBANGAN WETAN</t>
  </si>
  <si>
    <t>LUMINGSER</t>
  </si>
  <si>
    <t>LUWUNGRAGI</t>
  </si>
  <si>
    <t>MARGADANA</t>
  </si>
  <si>
    <t>MUARAREJA</t>
  </si>
  <si>
    <t>PADASUGIH</t>
  </si>
  <si>
    <t>PAGEJUGAN</t>
  </si>
  <si>
    <t>PAGIYANTEN</t>
  </si>
  <si>
    <t>PAKIJANGAN</t>
  </si>
  <si>
    <t>PAMENGGER</t>
  </si>
  <si>
    <t>PEBATAN</t>
  </si>
  <si>
    <t>PECANGAKAN</t>
  </si>
  <si>
    <t>PEDESLOHOR</t>
  </si>
  <si>
    <t>PEMARON</t>
  </si>
  <si>
    <t>PENARUKAN</t>
  </si>
  <si>
    <t>PENGARASAN</t>
  </si>
  <si>
    <t>PESANTUNAN</t>
  </si>
  <si>
    <t>PESAREAN</t>
  </si>
  <si>
    <t>PESURUNGAN KIDUL</t>
  </si>
  <si>
    <t>PESURUNGAN LOR</t>
  </si>
  <si>
    <t>PETUNJUNGAN</t>
  </si>
  <si>
    <t>PULOGADING</t>
  </si>
  <si>
    <t>PULOSARI</t>
  </si>
  <si>
    <t>RANCAWULUH</t>
  </si>
  <si>
    <t>RANDUSANGA KULON</t>
  </si>
  <si>
    <t>RANDUSANGA WETAN</t>
  </si>
  <si>
    <t>RENGASBANDUNG</t>
  </si>
  <si>
    <t>RENGASPENDAWA</t>
  </si>
  <si>
    <t>SAWOJAJAR</t>
  </si>
  <si>
    <t>SELAPURA</t>
  </si>
  <si>
    <t>SIANDONG</t>
  </si>
  <si>
    <t>SIASEM</t>
  </si>
  <si>
    <t>SIDAMULYA</t>
  </si>
  <si>
    <t>SIDAPURNA</t>
  </si>
  <si>
    <t>SIGAMBIR</t>
  </si>
  <si>
    <t>SIGENTONG</t>
  </si>
  <si>
    <t>SISALAM</t>
  </si>
  <si>
    <t>SITANGGAL</t>
  </si>
  <si>
    <t>SIWULUH</t>
  </si>
  <si>
    <t>SIWUNGKUK</t>
  </si>
  <si>
    <t>SLARANGLOR</t>
  </si>
  <si>
    <t>SUMURPANGGANG</t>
  </si>
  <si>
    <t>SUROKIDUL</t>
  </si>
  <si>
    <t>TEGALGANDU</t>
  </si>
  <si>
    <t>TEGALGLAGAH</t>
  </si>
  <si>
    <t>TEGALWULUNG</t>
  </si>
  <si>
    <t>TEMBELANG</t>
  </si>
  <si>
    <t>TENGKI</t>
  </si>
  <si>
    <t>TERLANGU</t>
  </si>
  <si>
    <t>WANACALA</t>
  </si>
  <si>
    <t>WANASARI</t>
  </si>
  <si>
    <t>WANATAWANG</t>
  </si>
  <si>
    <t>WANGANDALEM</t>
  </si>
  <si>
    <t>Brebes GPP</t>
  </si>
  <si>
    <t>ADISANA</t>
  </si>
  <si>
    <t>BALAPULANG KULON</t>
  </si>
  <si>
    <t>BALAPULANG WETAN</t>
  </si>
  <si>
    <t>BALARADIN</t>
  </si>
  <si>
    <t>BANGBAYANG</t>
  </si>
  <si>
    <t>BANTARKAWUNG</t>
  </si>
  <si>
    <t>BANTARWARU</t>
  </si>
  <si>
    <t>BATUAGUNG</t>
  </si>
  <si>
    <t>BATUMIRAH</t>
  </si>
  <si>
    <t>BATUNYANA</t>
  </si>
  <si>
    <t>BEGAWAT</t>
  </si>
  <si>
    <t>BENDA</t>
  </si>
  <si>
    <t>BENTAR</t>
  </si>
  <si>
    <t>BENTARSARI</t>
  </si>
  <si>
    <t>BUMIAYU</t>
  </si>
  <si>
    <t>BUMIJAWA</t>
  </si>
  <si>
    <t>BUNIWAH</t>
  </si>
  <si>
    <t>CAPAR</t>
  </si>
  <si>
    <t>CARUL</t>
  </si>
  <si>
    <t>CAWITALI</t>
  </si>
  <si>
    <t>CEMPAKA</t>
  </si>
  <si>
    <t>CENGGINI</t>
  </si>
  <si>
    <t>CIBUNAR</t>
  </si>
  <si>
    <t>CIKEUSAL KIDUL</t>
  </si>
  <si>
    <t>CIKEUSAL LOR</t>
  </si>
  <si>
    <t>CIKURA</t>
  </si>
  <si>
    <t>CILONGOK</t>
  </si>
  <si>
    <t>CINTAMANIK</t>
  </si>
  <si>
    <t>CIOMAS</t>
  </si>
  <si>
    <t>CIPETUNG</t>
  </si>
  <si>
    <t>CIPUTIH</t>
  </si>
  <si>
    <t>CISEUREUH</t>
  </si>
  <si>
    <t>CITIMBANG</t>
  </si>
  <si>
    <t>DANAREJA</t>
  </si>
  <si>
    <t>DANASARI</t>
  </si>
  <si>
    <t>DANAWARIH</t>
  </si>
  <si>
    <t>DAWUHAN</t>
  </si>
  <si>
    <t>DUKUH TENGAH</t>
  </si>
  <si>
    <t>DUKUHBENDA</t>
  </si>
  <si>
    <t>DUKUHDAMU</t>
  </si>
  <si>
    <t>DUKUHTENGAH</t>
  </si>
  <si>
    <t>GALUHTIMUR</t>
  </si>
  <si>
    <t>GAMBUHAN</t>
  </si>
  <si>
    <t>GANDOANG</t>
  </si>
  <si>
    <t>GANGGAWANG</t>
  </si>
  <si>
    <t>GEGERKUNCI</t>
  </si>
  <si>
    <t>GUNUNGAGUNG</t>
  </si>
  <si>
    <t>GUNUNGJATI</t>
  </si>
  <si>
    <t>GUNUNGLARANG</t>
  </si>
  <si>
    <t>GUNUNGSUGIH</t>
  </si>
  <si>
    <t>IGIRKLANCENG</t>
  </si>
  <si>
    <t>JATILABA</t>
  </si>
  <si>
    <t>JATIMAKMUR</t>
  </si>
  <si>
    <t>JATIMULYA</t>
  </si>
  <si>
    <t>JATIROKEH</t>
  </si>
  <si>
    <t>JEJEG</t>
  </si>
  <si>
    <t>JEMASIH</t>
  </si>
  <si>
    <t>JEMBAYAT</t>
  </si>
  <si>
    <t>JURANGMANGU</t>
  </si>
  <si>
    <t>KADUMANIS</t>
  </si>
  <si>
    <t>KAJEN</t>
  </si>
  <si>
    <t>KAJENENGAN</t>
  </si>
  <si>
    <t>KALIBAKUNG</t>
  </si>
  <si>
    <t>KALIERANG</t>
  </si>
  <si>
    <t>KALIGAYAM</t>
  </si>
  <si>
    <t>KALIGIRI</t>
  </si>
  <si>
    <t>KALIJAMBU</t>
  </si>
  <si>
    <t>KALIJURANG</t>
  </si>
  <si>
    <t>KALILANGKAP</t>
  </si>
  <si>
    <t>KALILOKA</t>
  </si>
  <si>
    <t>KALISUMUR</t>
  </si>
  <si>
    <t>KAMAL</t>
  </si>
  <si>
    <t>KARANGBALE</t>
  </si>
  <si>
    <t>KARANGDAWA</t>
  </si>
  <si>
    <t>KARANGJAMBU</t>
  </si>
  <si>
    <t>KARANGJONGKENG</t>
  </si>
  <si>
    <t>KARANGMULYA</t>
  </si>
  <si>
    <t>KEBANDUNGAN</t>
  </si>
  <si>
    <t>KEDUNGBOKOR</t>
  </si>
  <si>
    <t>KERTAHARJA</t>
  </si>
  <si>
    <t>KERTASARI</t>
  </si>
  <si>
    <t>KESUBEN</t>
  </si>
  <si>
    <t>KRETEK</t>
  </si>
  <si>
    <t>KUTAMENDALA</t>
  </si>
  <si>
    <t>KUTAYU</t>
  </si>
  <si>
    <t>LAREN</t>
  </si>
  <si>
    <t>LEBAKGOWAH</t>
  </si>
  <si>
    <t>LEBAKSIU KIDUL</t>
  </si>
  <si>
    <t>LINGGAPURA</t>
  </si>
  <si>
    <t>MANDIRAJA</t>
  </si>
  <si>
    <t>MARGA AYU</t>
  </si>
  <si>
    <t>MARGASARI</t>
  </si>
  <si>
    <t>MENDALA</t>
  </si>
  <si>
    <t>MLAYANG</t>
  </si>
  <si>
    <t>MOKAHA</t>
  </si>
  <si>
    <t>MULYOHARJO</t>
  </si>
  <si>
    <t>MUNCANGLARANG</t>
  </si>
  <si>
    <t>NEGARADAHA</t>
  </si>
  <si>
    <t>NEGARAYU</t>
  </si>
  <si>
    <t>NYALEMBENG</t>
  </si>
  <si>
    <t>PABUARAN</t>
  </si>
  <si>
    <t>PAGERBARANG</t>
  </si>
  <si>
    <t>PAGERKASIH</t>
  </si>
  <si>
    <t>PAGERWANGI</t>
  </si>
  <si>
    <t>PAGOJENGAN</t>
  </si>
  <si>
    <t>PAGUYANGAN</t>
  </si>
  <si>
    <t>PAKUJATI</t>
  </si>
  <si>
    <t>PAKULAUT</t>
  </si>
  <si>
    <t>PAMEDARAN</t>
  </si>
  <si>
    <t>PAMIJEN</t>
  </si>
  <si>
    <t>PAMIRITAN</t>
  </si>
  <si>
    <t>PAMULIHAN</t>
  </si>
  <si>
    <t>PANGEBATAN</t>
  </si>
  <si>
    <t>PASIRPANJANG</t>
  </si>
  <si>
    <t>PENANGGAPAN</t>
  </si>
  <si>
    <t>PENGGARUTAN</t>
  </si>
  <si>
    <t>PLOMPONG</t>
  </si>
  <si>
    <t>PRUPUK SELATAN</t>
  </si>
  <si>
    <t>PRUPUK UTARA</t>
  </si>
  <si>
    <t>PRUWATAN</t>
  </si>
  <si>
    <t>PUNCANGLUWUK</t>
  </si>
  <si>
    <t>PURBAYASA</t>
  </si>
  <si>
    <t>RAGATUNJUNG</t>
  </si>
  <si>
    <t>RAJAWETAN</t>
  </si>
  <si>
    <t>RAJEGWESI</t>
  </si>
  <si>
    <t>REMBUL</t>
  </si>
  <si>
    <t>SALEM</t>
  </si>
  <si>
    <t>SANGKANAYU</t>
  </si>
  <si>
    <t>SANGKANJAYA</t>
  </si>
  <si>
    <t>SEMBOJA</t>
  </si>
  <si>
    <t>SESEPAN</t>
  </si>
  <si>
    <t>SIMA</t>
  </si>
  <si>
    <t>SINDANGHEULA</t>
  </si>
  <si>
    <t>SINDANGWANGI</t>
  </si>
  <si>
    <t>SITAIL</t>
  </si>
  <si>
    <t>SLARANGKIDUL</t>
  </si>
  <si>
    <t>SOKASARI</t>
  </si>
  <si>
    <t>SOKATENGAH</t>
  </si>
  <si>
    <t>SONGGOM</t>
  </si>
  <si>
    <t>SONGGOM LOR</t>
  </si>
  <si>
    <t>SRENGSENG</t>
  </si>
  <si>
    <t>SRIDADI</t>
  </si>
  <si>
    <t>SUMBAGA</t>
  </si>
  <si>
    <t>SUNIARSIH</t>
  </si>
  <si>
    <t>TAMBAKSERANG</t>
  </si>
  <si>
    <t>TARABAN</t>
  </si>
  <si>
    <t>TEGALANDONG</t>
  </si>
  <si>
    <t>TEMBONGRAJA</t>
  </si>
  <si>
    <t>TEMBONGWAH</t>
  </si>
  <si>
    <t>TERLAYA</t>
  </si>
  <si>
    <t>TIMBANGREJA</t>
  </si>
  <si>
    <t>TONJONG</t>
  </si>
  <si>
    <t>TRAJU</t>
  </si>
  <si>
    <t>TUWEL</t>
  </si>
  <si>
    <t>WALANGSANGA</t>
  </si>
  <si>
    <t>WANAREJA</t>
  </si>
  <si>
    <t>WANATIRTA</t>
  </si>
  <si>
    <t>WANOJA</t>
  </si>
  <si>
    <t>WATUJAYA</t>
  </si>
  <si>
    <t>WRINGINJENGGOT</t>
  </si>
  <si>
    <t>YAMANSARI</t>
  </si>
  <si>
    <t>Cilacap 1 - Kesugihan</t>
  </si>
  <si>
    <t>ADIPALA</t>
  </si>
  <si>
    <t>ADIRAJA</t>
  </si>
  <si>
    <t>ADIREJA KULON</t>
  </si>
  <si>
    <t>ADIREJA WETAN</t>
  </si>
  <si>
    <t>ALANGAMBA</t>
  </si>
  <si>
    <t>AYAMALAS</t>
  </si>
  <si>
    <t>BAJING</t>
  </si>
  <si>
    <t>BAJING KULON</t>
  </si>
  <si>
    <t>BANGKAL</t>
  </si>
  <si>
    <t>BANGSA</t>
  </si>
  <si>
    <t>BRANI</t>
  </si>
  <si>
    <t>BULUPAYUNG</t>
  </si>
  <si>
    <t>BUNTON</t>
  </si>
  <si>
    <t>CINDAGA</t>
  </si>
  <si>
    <t>CIWUNI</t>
  </si>
  <si>
    <t>DONDONG</t>
  </si>
  <si>
    <t>GENTASARI</t>
  </si>
  <si>
    <t>GLEMPANG</t>
  </si>
  <si>
    <t>GLEMPANGPASIR</t>
  </si>
  <si>
    <t>GOMBOLHARJO</t>
  </si>
  <si>
    <t>GRUJUGAN</t>
  </si>
  <si>
    <t>GUNUNG WETAN</t>
  </si>
  <si>
    <t>JANGRANA</t>
  </si>
  <si>
    <t>JEPARA KULON</t>
  </si>
  <si>
    <t>JEPARA WETAN</t>
  </si>
  <si>
    <t>JERUKLEGI WETAN</t>
  </si>
  <si>
    <t>KALIJARAN</t>
  </si>
  <si>
    <t>KALIKUDI</t>
  </si>
  <si>
    <t>KALISABUK</t>
  </si>
  <si>
    <t>KALIWEDI</t>
  </si>
  <si>
    <t>KARANGBENDA</t>
  </si>
  <si>
    <t>KARANGJENGKOL</t>
  </si>
  <si>
    <t>KARANGKANDRI</t>
  </si>
  <si>
    <t>KARANGLEWAS</t>
  </si>
  <si>
    <t>KARANGMANGU</t>
  </si>
  <si>
    <t>KARANGRENA</t>
  </si>
  <si>
    <t>KARANGTURI</t>
  </si>
  <si>
    <t>KEBARONGAN</t>
  </si>
  <si>
    <t>KEBASEN</t>
  </si>
  <si>
    <t>KELENG</t>
  </si>
  <si>
    <t>KEMOJING</t>
  </si>
  <si>
    <t>KEPUDANG</t>
  </si>
  <si>
    <t>KESUGIHAN</t>
  </si>
  <si>
    <t>KESUGIHAN KIDUL</t>
  </si>
  <si>
    <t>KETANGGUNG</t>
  </si>
  <si>
    <t>KLAPAGADA</t>
  </si>
  <si>
    <t>KROYA</t>
  </si>
  <si>
    <t>KURIPAN KIDUL</t>
  </si>
  <si>
    <t>MANDALA</t>
  </si>
  <si>
    <t>MAOS KIDUL</t>
  </si>
  <si>
    <t>MAOS LOR</t>
  </si>
  <si>
    <t>MENGANTI</t>
  </si>
  <si>
    <t>MERGAWATI</t>
  </si>
  <si>
    <t>MERNEK</t>
  </si>
  <si>
    <t>MERTASINGA</t>
  </si>
  <si>
    <t>MUJUR</t>
  </si>
  <si>
    <t>MUJUR LOR</t>
  </si>
  <si>
    <t>NUSAJATI</t>
  </si>
  <si>
    <t>PABERASAN</t>
  </si>
  <si>
    <t>PAGERALANG</t>
  </si>
  <si>
    <t>PAGUBUGAN KULON</t>
  </si>
  <si>
    <t>PAKETINGAN</t>
  </si>
  <si>
    <t>PANISIHAN</t>
  </si>
  <si>
    <t>PEDASONG</t>
  </si>
  <si>
    <t>PENGGALANG</t>
  </si>
  <si>
    <t>PESANGGRAHAN</t>
  </si>
  <si>
    <t>PLANJAN</t>
  </si>
  <si>
    <t>PUCUNG KIDUL</t>
  </si>
  <si>
    <t>PUCUNG LOR</t>
  </si>
  <si>
    <t>RAWALO</t>
  </si>
  <si>
    <t>SAMPANG</t>
  </si>
  <si>
    <t>SIDASARI</t>
  </si>
  <si>
    <t>SIDAURIP</t>
  </si>
  <si>
    <t>SIKAMPUH</t>
  </si>
  <si>
    <t>SIRAU</t>
  </si>
  <si>
    <t>SLARANG</t>
  </si>
  <si>
    <t>SUMINGKIR</t>
  </si>
  <si>
    <t>TRITIH LOR</t>
  </si>
  <si>
    <t>TRITIH WETAN</t>
  </si>
  <si>
    <t>WELAHAN WETAN</t>
  </si>
  <si>
    <t>WIDARAPAYUNG WETAN</t>
  </si>
  <si>
    <t>Demak 1 - Mranak</t>
  </si>
  <si>
    <t>BABAT</t>
  </si>
  <si>
    <t>BALEREJO</t>
  </si>
  <si>
    <t>BALEROMO</t>
  </si>
  <si>
    <t>BANGO</t>
  </si>
  <si>
    <t>BANTENGMATI</t>
  </si>
  <si>
    <t>BATURAGUNG</t>
  </si>
  <si>
    <t>BERAHAN KULON</t>
  </si>
  <si>
    <t>BETOKAN</t>
  </si>
  <si>
    <t>BINTORO</t>
  </si>
  <si>
    <t>BONANGREJO</t>
  </si>
  <si>
    <t>BOTOREJO</t>
  </si>
  <si>
    <t>BOTOSENGON</t>
  </si>
  <si>
    <t>BOYOLALI</t>
  </si>
  <si>
    <t>BRAKAS</t>
  </si>
  <si>
    <t>BUKO</t>
  </si>
  <si>
    <t>BUNDERAN</t>
  </si>
  <si>
    <t>CABEAN</t>
  </si>
  <si>
    <t>DEMPET</t>
  </si>
  <si>
    <t>DORENG</t>
  </si>
  <si>
    <t>GAJAH</t>
  </si>
  <si>
    <t>GAJI</t>
  </si>
  <si>
    <t>GEDANGALAS</t>
  </si>
  <si>
    <t>GEMPOLDENOK</t>
  </si>
  <si>
    <t>JALI</t>
  </si>
  <si>
    <t>JATIPECARON</t>
  </si>
  <si>
    <t>JATISONO</t>
  </si>
  <si>
    <t>JERUKGULUNG</t>
  </si>
  <si>
    <t>JOGOLOYO</t>
  </si>
  <si>
    <t>KADILANGU</t>
  </si>
  <si>
    <t>KALIANYAR</t>
  </si>
  <si>
    <t>KALICILIK</t>
  </si>
  <si>
    <t>KARANGMLATI</t>
  </si>
  <si>
    <t>KARANGROWO</t>
  </si>
  <si>
    <t>KATONSARI</t>
  </si>
  <si>
    <t>KEDONDONG</t>
  </si>
  <si>
    <t>KEDUNGORI</t>
  </si>
  <si>
    <t>KENDALDOYONG</t>
  </si>
  <si>
    <t>KENDUREN</t>
  </si>
  <si>
    <t>KLAMPOK LOR</t>
  </si>
  <si>
    <t>KUNCIR</t>
  </si>
  <si>
    <t>KUNIR</t>
  </si>
  <si>
    <t>KUWU</t>
  </si>
  <si>
    <t>MANDUNG</t>
  </si>
  <si>
    <t>MANGGARMAS</t>
  </si>
  <si>
    <t>MANGGARWETAN</t>
  </si>
  <si>
    <t>MANGUNANLOR</t>
  </si>
  <si>
    <t>MANGUNJIWAN</t>
  </si>
  <si>
    <t>MANGUNREJO</t>
  </si>
  <si>
    <t>MEDINI</t>
  </si>
  <si>
    <t>MEGONTEN</t>
  </si>
  <si>
    <t>MIJEN</t>
  </si>
  <si>
    <t>MLATEN</t>
  </si>
  <si>
    <t>MLILIR</t>
  </si>
  <si>
    <t>MOJODEMAK</t>
  </si>
  <si>
    <t>MOJOSIMO</t>
  </si>
  <si>
    <t>MRANAK</t>
  </si>
  <si>
    <t>MRISEN</t>
  </si>
  <si>
    <t>MULYOREJO</t>
  </si>
  <si>
    <t>NGALURAN</t>
  </si>
  <si>
    <t>NGELOWETAN</t>
  </si>
  <si>
    <t>PAPANREJO</t>
  </si>
  <si>
    <t>PASIR</t>
  </si>
  <si>
    <t>PEPE</t>
  </si>
  <si>
    <t>PILANGREJO</t>
  </si>
  <si>
    <t>PILANGWETAN</t>
  </si>
  <si>
    <t>PONCOHARJO</t>
  </si>
  <si>
    <t>RAJI</t>
  </si>
  <si>
    <t>RINGINHARJO</t>
  </si>
  <si>
    <t>RINGINKIDUL</t>
  </si>
  <si>
    <t>RUWIT</t>
  </si>
  <si>
    <t>SARI</t>
  </si>
  <si>
    <t>SEDO</t>
  </si>
  <si>
    <t>SERANGAN</t>
  </si>
  <si>
    <t>SINGOREJO</t>
  </si>
  <si>
    <t>SOKOKIDUL</t>
  </si>
  <si>
    <t>SOLOWIRE</t>
  </si>
  <si>
    <t>TAMBAKAN</t>
  </si>
  <si>
    <t>TAMBIREJO</t>
  </si>
  <si>
    <t>TANGGUL</t>
  </si>
  <si>
    <t>TANJUNGANYAR</t>
  </si>
  <si>
    <t>TEMPEL</t>
  </si>
  <si>
    <t>TINANDING</t>
  </si>
  <si>
    <t>TLOGODOWO</t>
  </si>
  <si>
    <t>TLOGOPANDOGAN</t>
  </si>
  <si>
    <t>TLOGOREJO</t>
  </si>
  <si>
    <t>TLOGOSIH</t>
  </si>
  <si>
    <t>TRENGGULI</t>
  </si>
  <si>
    <t>TURITEMPEL</t>
  </si>
  <si>
    <t>WANDAN KEMIRI</t>
  </si>
  <si>
    <t>WEDING</t>
  </si>
  <si>
    <t>WEDUNG</t>
  </si>
  <si>
    <t>WILALUNG</t>
  </si>
  <si>
    <t>WONOKETINGAL</t>
  </si>
  <si>
    <t>WONOSALAM</t>
  </si>
  <si>
    <t>GD BGR CANDI SEMARANG</t>
  </si>
  <si>
    <t>BAMBANKEREP</t>
  </si>
  <si>
    <t>BANYUMANIK</t>
  </si>
  <si>
    <t>BANYURINGIN</t>
  </si>
  <si>
    <t>BEBENGAN</t>
  </si>
  <si>
    <t>BENDAN DHUWUR</t>
  </si>
  <si>
    <t>BENDAN NGISOR</t>
  </si>
  <si>
    <t>BERINGIN</t>
  </si>
  <si>
    <t>BONGSARI</t>
  </si>
  <si>
    <t>BRANJANG</t>
  </si>
  <si>
    <t>CEPOKO</t>
  </si>
  <si>
    <t>GAJAHMUNGKUR</t>
  </si>
  <si>
    <t>GISIKDRONO</t>
  </si>
  <si>
    <t>GUNUNGPATI</t>
  </si>
  <si>
    <t>JATIBARANG</t>
  </si>
  <si>
    <t>JAWISARI</t>
  </si>
  <si>
    <t>JERAKAH</t>
  </si>
  <si>
    <t>KALIBANTENG KIDUL</t>
  </si>
  <si>
    <t>KALIBANTENG KULON</t>
  </si>
  <si>
    <t>KALIGADING</t>
  </si>
  <si>
    <t>KALISEGORO</t>
  </si>
  <si>
    <t>KANDRI</t>
  </si>
  <si>
    <t>KARANGMANGGIS</t>
  </si>
  <si>
    <t>KEDUNGPANE</t>
  </si>
  <si>
    <t>KEMBANGARUM</t>
  </si>
  <si>
    <t>KLIRIS</t>
  </si>
  <si>
    <t>LEBAN</t>
  </si>
  <si>
    <t>MANGKANG WETAN</t>
  </si>
  <si>
    <t>MEDONO</t>
  </si>
  <si>
    <t>MERBUH</t>
  </si>
  <si>
    <t>METESEH</t>
  </si>
  <si>
    <t>NGABEAN</t>
  </si>
  <si>
    <t>NGADIRGO</t>
  </si>
  <si>
    <t>NGAREANAK</t>
  </si>
  <si>
    <t>NGEMPLAK SIMONGAN</t>
  </si>
  <si>
    <t>NGESREPBALONG</t>
  </si>
  <si>
    <t>NGIJO</t>
  </si>
  <si>
    <t>NONGKOSAWIT</t>
  </si>
  <si>
    <t>PAGERTOYO</t>
  </si>
  <si>
    <t>PAGERWOJO</t>
  </si>
  <si>
    <t>PAKINTELAN</t>
  </si>
  <si>
    <t>PASIGITAN</t>
  </si>
  <si>
    <t>PODOREJO</t>
  </si>
  <si>
    <t>POLAMAN</t>
  </si>
  <si>
    <t>PONGANGAN</t>
  </si>
  <si>
    <t>PUDAKPAYUNG</t>
  </si>
  <si>
    <t>PURWOGONDO</t>
  </si>
  <si>
    <t>PURWOYOSO</t>
  </si>
  <si>
    <t>RANDUGARUT</t>
  </si>
  <si>
    <t>SADENG</t>
  </si>
  <si>
    <t>SALAMSARI</t>
  </si>
  <si>
    <t>SAMPANGAN</t>
  </si>
  <si>
    <t>SEKARAN</t>
  </si>
  <si>
    <t>SRIWULAN</t>
  </si>
  <si>
    <t>SRONDOL KULON</t>
  </si>
  <si>
    <t>SRONDOL WETAN</t>
  </si>
  <si>
    <t>SUMBERAHAYU</t>
  </si>
  <si>
    <t>SUMURREJO</t>
  </si>
  <si>
    <t>TABET</t>
  </si>
  <si>
    <t>TAMBAHSARI</t>
  </si>
  <si>
    <t>TAMBAKAJI</t>
  </si>
  <si>
    <t>TAMBANGAN</t>
  </si>
  <si>
    <t>TAMPINGAN</t>
  </si>
  <si>
    <t>TINJOMOYO</t>
  </si>
  <si>
    <t>TRISOBO</t>
  </si>
  <si>
    <t>TUGUREJO</t>
  </si>
  <si>
    <t>WONOLOPO</t>
  </si>
  <si>
    <t>WONOPLUMBON</t>
  </si>
  <si>
    <t>GD Lini II Semarang - Sayung</t>
  </si>
  <si>
    <t>BATU</t>
  </si>
  <si>
    <t>BEDONO</t>
  </si>
  <si>
    <t>BETAHWALANG</t>
  </si>
  <si>
    <t>BLERONG</t>
  </si>
  <si>
    <t>BOGOSARI</t>
  </si>
  <si>
    <t>CURUG</t>
  </si>
  <si>
    <t>DUKUN</t>
  </si>
  <si>
    <t>GEBANGARUM</t>
  </si>
  <si>
    <t>GEMULAK</t>
  </si>
  <si>
    <t>GROGOL</t>
  </si>
  <si>
    <t>GUNTUR</t>
  </si>
  <si>
    <t>JATIROGO</t>
  </si>
  <si>
    <t>KALIKONDANG</t>
  </si>
  <si>
    <t>KARANGTOWO</t>
  </si>
  <si>
    <t>KLITIH</t>
  </si>
  <si>
    <t>KRAJANBOGO</t>
  </si>
  <si>
    <t>LOIRENG</t>
  </si>
  <si>
    <t>MARGOLINDUK</t>
  </si>
  <si>
    <t>MORODEMAK</t>
  </si>
  <si>
    <t>PAMONGAN</t>
  </si>
  <si>
    <t>PIDODO</t>
  </si>
  <si>
    <t>PILANGSARI</t>
  </si>
  <si>
    <t>PRAMPELAN</t>
  </si>
  <si>
    <t>SAYUNG</t>
  </si>
  <si>
    <t>SIDOGEMAH</t>
  </si>
  <si>
    <t>SUKODONO</t>
  </si>
  <si>
    <t>TAJEMSARI</t>
  </si>
  <si>
    <t>TAMBAKBULUSAN</t>
  </si>
  <si>
    <t>TAMBAKROTO</t>
  </si>
  <si>
    <t>TANGKIS</t>
  </si>
  <si>
    <t>TEMUROSO</t>
  </si>
  <si>
    <t>TIMBULSLOKO</t>
  </si>
  <si>
    <t>TLOGOBOYO</t>
  </si>
  <si>
    <t>TLOGOWERU</t>
  </si>
  <si>
    <t>TRIDONOREJO</t>
  </si>
  <si>
    <t>TUGU</t>
  </si>
  <si>
    <t>TUNJUNGHARJO</t>
  </si>
  <si>
    <t>WONOAGUNG</t>
  </si>
  <si>
    <t>WONOWOSO</t>
  </si>
  <si>
    <t>GD PSP Cilacap</t>
  </si>
  <si>
    <t>ADIMULYA</t>
  </si>
  <si>
    <t>BANGUNREJA</t>
  </si>
  <si>
    <t>BANJARAN</t>
  </si>
  <si>
    <t>BANTAR</t>
  </si>
  <si>
    <t>BANTARMANGU</t>
  </si>
  <si>
    <t>BANTARPANJANG</t>
  </si>
  <si>
    <t>BENER</t>
  </si>
  <si>
    <t>BENGBULANG</t>
  </si>
  <si>
    <t>BINGKENG</t>
  </si>
  <si>
    <t>BOLANG</t>
  </si>
  <si>
    <t>BUMIREJA</t>
  </si>
  <si>
    <t>CARUY</t>
  </si>
  <si>
    <t>CIBALUNG</t>
  </si>
  <si>
    <t>CIBENTANG</t>
  </si>
  <si>
    <t>CIBEUNYING</t>
  </si>
  <si>
    <t>CIDADAP</t>
  </si>
  <si>
    <t>CIGINTUNG</t>
  </si>
  <si>
    <t>CIJATI</t>
  </si>
  <si>
    <t>CIJERUK</t>
  </si>
  <si>
    <t>CIKLAPA</t>
  </si>
  <si>
    <t>CILEMPUYANG</t>
  </si>
  <si>
    <t>CILONGKRANG</t>
  </si>
  <si>
    <t>CILOPADANG</t>
  </si>
  <si>
    <t>CILUMPING</t>
  </si>
  <si>
    <t>CIMANGGU</t>
  </si>
  <si>
    <t>CINANAS</t>
  </si>
  <si>
    <t>CINANGSI</t>
  </si>
  <si>
    <t>CINGEBUL</t>
  </si>
  <si>
    <t>CINYAWANG</t>
  </si>
  <si>
    <t>CIPARI</t>
  </si>
  <si>
    <t>CIPOROS</t>
  </si>
  <si>
    <t>CIRUYUNG</t>
  </si>
  <si>
    <t>CISALAK</t>
  </si>
  <si>
    <t>CISUMUR</t>
  </si>
  <si>
    <t>CISURU</t>
  </si>
  <si>
    <t>CIWALEN</t>
  </si>
  <si>
    <t>DATAR</t>
  </si>
  <si>
    <t>DAYEUHLUHUR</t>
  </si>
  <si>
    <t>GANDRUNGMANGU</t>
  </si>
  <si>
    <t>GANDRUNGMANIS</t>
  </si>
  <si>
    <t>GUNUNGJAYA</t>
  </si>
  <si>
    <t>GUNUNGREJA</t>
  </si>
  <si>
    <t>GUNUNGTAJEM</t>
  </si>
  <si>
    <t>GUNUNGTELU</t>
  </si>
  <si>
    <t>HANUM</t>
  </si>
  <si>
    <t>INDRAJAYA</t>
  </si>
  <si>
    <t>JENANG</t>
  </si>
  <si>
    <t>KAMULYAN</t>
  </si>
  <si>
    <t>KARANGGINTUNG</t>
  </si>
  <si>
    <t>KARANGPARI</t>
  </si>
  <si>
    <t>KARANGPUCUNG</t>
  </si>
  <si>
    <t>KEDUNGREJA</t>
  </si>
  <si>
    <t>KERTAJAYA</t>
  </si>
  <si>
    <t>KUNCI</t>
  </si>
  <si>
    <t>KUTAAGUNG</t>
  </si>
  <si>
    <t>KUTABIMA</t>
  </si>
  <si>
    <t>KUTASARI</t>
  </si>
  <si>
    <t>LEGOK</t>
  </si>
  <si>
    <t>MADURA</t>
  </si>
  <si>
    <t>MADUSARI</t>
  </si>
  <si>
    <t>MAJINGKLAK</t>
  </si>
  <si>
    <t>MALABAR</t>
  </si>
  <si>
    <t>MATENGGENG</t>
  </si>
  <si>
    <t>MEKARSARI</t>
  </si>
  <si>
    <t>MUKTISARI</t>
  </si>
  <si>
    <t>MULYADADI</t>
  </si>
  <si>
    <t>MULYASARI</t>
  </si>
  <si>
    <t>NEGARAJATI</t>
  </si>
  <si>
    <t>PADANGJAYA</t>
  </si>
  <si>
    <t>PADANGSARI</t>
  </si>
  <si>
    <t>PAHONJEAN</t>
  </si>
  <si>
    <t>PALUGON</t>
  </si>
  <si>
    <t>PANGAWAREN</t>
  </si>
  <si>
    <t>PANIMBANG</t>
  </si>
  <si>
    <t>PANULISAN</t>
  </si>
  <si>
    <t>PANULISAN BARAT</t>
  </si>
  <si>
    <t>PANULISAN TIMUR</t>
  </si>
  <si>
    <t>PATIMUAN</t>
  </si>
  <si>
    <t>PEGADINGAN</t>
  </si>
  <si>
    <t>PENYARANG</t>
  </si>
  <si>
    <t>PESAHANGAN</t>
  </si>
  <si>
    <t>PURWADADI</t>
  </si>
  <si>
    <t>PURWASARI</t>
  </si>
  <si>
    <t>REJAMULYA</t>
  </si>
  <si>
    <t>REJODADI</t>
  </si>
  <si>
    <t>SADABUMI</t>
  </si>
  <si>
    <t>SADAHAYU</t>
  </si>
  <si>
    <t>SALEBU</t>
  </si>
  <si>
    <t>SEGARALANGU</t>
  </si>
  <si>
    <t>SEPATNUNGGAL</t>
  </si>
  <si>
    <t>SIDAMUKTI</t>
  </si>
  <si>
    <t>SINDANGBARANG</t>
  </si>
  <si>
    <t>SINDANGSARI</t>
  </si>
  <si>
    <t>SUMPINGHAYU</t>
  </si>
  <si>
    <t>SURUSUNDA</t>
  </si>
  <si>
    <t>TAMBAKREJA</t>
  </si>
  <si>
    <t>TARISI</t>
  </si>
  <si>
    <t>TAYEM</t>
  </si>
  <si>
    <t>TAYEM TIMUR</t>
  </si>
  <si>
    <t>TELAGA</t>
  </si>
  <si>
    <t>TINGGARJAYA</t>
  </si>
  <si>
    <t>UJUNGBARANG</t>
  </si>
  <si>
    <t>WINDUASRI</t>
  </si>
  <si>
    <t>WRINGINHARJO</t>
  </si>
  <si>
    <t>GD. BGR WONOSOBO</t>
  </si>
  <si>
    <t>BANYUKEMBAR</t>
  </si>
  <si>
    <t>BOJANEGARA</t>
  </si>
  <si>
    <t>EROREJO</t>
  </si>
  <si>
    <t>GAMBARAN</t>
  </si>
  <si>
    <t>GARUNGLOR</t>
  </si>
  <si>
    <t>GRUGU</t>
  </si>
  <si>
    <t>GUMAWANGKIDUL</t>
  </si>
  <si>
    <t>GUNUNGTUGEL</t>
  </si>
  <si>
    <t>KAJEKSAN</t>
  </si>
  <si>
    <t>KALIBENING</t>
  </si>
  <si>
    <t>KALIDADAP</t>
  </si>
  <si>
    <t>KALIGOWONG</t>
  </si>
  <si>
    <t>KALIGUWO</t>
  </si>
  <si>
    <t>KALIPUTIH</t>
  </si>
  <si>
    <t>KUPANGAN</t>
  </si>
  <si>
    <t>LANCAR</t>
  </si>
  <si>
    <t>LEBAK</t>
  </si>
  <si>
    <t>MERGOSARI</t>
  </si>
  <si>
    <t>NGADISONO</t>
  </si>
  <si>
    <t>NGALIAN</t>
  </si>
  <si>
    <t>PANAWAREN</t>
  </si>
  <si>
    <t>PANERUSAN</t>
  </si>
  <si>
    <t>PASURUHAN</t>
  </si>
  <si>
    <t>PLUNJARAN</t>
  </si>
  <si>
    <t>PUCUNGKEREP</t>
  </si>
  <si>
    <t>PUCUNGWETAN</t>
  </si>
  <si>
    <t>PUJOTIRTO</t>
  </si>
  <si>
    <t>PULUS</t>
  </si>
  <si>
    <t>SAWAL</t>
  </si>
  <si>
    <t>SENDANGDALEM</t>
  </si>
  <si>
    <t>SOMOGEDE</t>
  </si>
  <si>
    <t>TIRIP</t>
  </si>
  <si>
    <t>TRACAP</t>
  </si>
  <si>
    <t>TUNGGARA</t>
  </si>
  <si>
    <t>WADASLINTANG</t>
  </si>
  <si>
    <t>WATUMALANG</t>
  </si>
  <si>
    <t>GD. LASEM</t>
  </si>
  <si>
    <t>BABAGAN</t>
  </si>
  <si>
    <t>BABAKTULUNG</t>
  </si>
  <si>
    <t>BAJINGJOWO</t>
  </si>
  <si>
    <t>BALONGMULYO</t>
  </si>
  <si>
    <t>BAMBAN</t>
  </si>
  <si>
    <t>BANGUNREJO</t>
  </si>
  <si>
    <t>BANOWAN</t>
  </si>
  <si>
    <t>BATURNO</t>
  </si>
  <si>
    <t>BONANG</t>
  </si>
  <si>
    <t>CRIWIK</t>
  </si>
  <si>
    <t>DADAPAN</t>
  </si>
  <si>
    <t>DADAPMULYO</t>
  </si>
  <si>
    <t>DASUN</t>
  </si>
  <si>
    <t>DOROKANDANG</t>
  </si>
  <si>
    <t>DOROPAYUNG</t>
  </si>
  <si>
    <t>GAMBIRAN</t>
  </si>
  <si>
    <t>GANDRIREJO</t>
  </si>
  <si>
    <t>GEDONGMULYO</t>
  </si>
  <si>
    <t>GEGERSIMO</t>
  </si>
  <si>
    <t>GEMBLENGMULYO</t>
  </si>
  <si>
    <t>GESIKAN</t>
  </si>
  <si>
    <t>GILIS</t>
  </si>
  <si>
    <t>GONGGANG</t>
  </si>
  <si>
    <t>GOWAK</t>
  </si>
  <si>
    <t>GUNEM</t>
  </si>
  <si>
    <t>GUNUNGMULYO</t>
  </si>
  <si>
    <t>JAMBEYAN</t>
  </si>
  <si>
    <t>JAPEREJO</t>
  </si>
  <si>
    <t>JEPELEDOK</t>
  </si>
  <si>
    <t>JOHOGUNUNG</t>
  </si>
  <si>
    <t>JOLOTUNDO</t>
  </si>
  <si>
    <t>KARANGHARJO</t>
  </si>
  <si>
    <t>KARAS</t>
  </si>
  <si>
    <t>KARASGEDE</t>
  </si>
  <si>
    <t>KEDUNG</t>
  </si>
  <si>
    <t>KENDALAGUNG</t>
  </si>
  <si>
    <t>KENONGO</t>
  </si>
  <si>
    <t>KERASKEPOH</t>
  </si>
  <si>
    <t>KRAGAN</t>
  </si>
  <si>
    <t>KULUTAN</t>
  </si>
  <si>
    <t>KUMBO</t>
  </si>
  <si>
    <t>LABUHAN KIDUL</t>
  </si>
  <si>
    <t>LANGKIR</t>
  </si>
  <si>
    <t>LERAN</t>
  </si>
  <si>
    <t>LODAN KULON</t>
  </si>
  <si>
    <t>LODAN WETAN</t>
  </si>
  <si>
    <t>MANGGAR</t>
  </si>
  <si>
    <t>MEGAL</t>
  </si>
  <si>
    <t>MENORO</t>
  </si>
  <si>
    <t>MOJOKERTO</t>
  </si>
  <si>
    <t>NARUKAN</t>
  </si>
  <si>
    <t>NGARGOMULYO</t>
  </si>
  <si>
    <t>NGEMPLAKREJO</t>
  </si>
  <si>
    <t>NGLOJO</t>
  </si>
  <si>
    <t>NGULAHAN</t>
  </si>
  <si>
    <t>PACING</t>
  </si>
  <si>
    <t>PAKIS</t>
  </si>
  <si>
    <t>PAMOTAN</t>
  </si>
  <si>
    <t>PANCUR</t>
  </si>
  <si>
    <t>PANDANGAN WETAN</t>
  </si>
  <si>
    <t>PELANG</t>
  </si>
  <si>
    <t>PLAWANGAN</t>
  </si>
  <si>
    <t>POHLANDAK</t>
  </si>
  <si>
    <t>PRAGEN</t>
  </si>
  <si>
    <t>PUNGGURHARJO</t>
  </si>
  <si>
    <t>RAKITAN</t>
  </si>
  <si>
    <t>RENDENG</t>
  </si>
  <si>
    <t>RINGIN</t>
  </si>
  <si>
    <t>SAMARAN</t>
  </si>
  <si>
    <t>SAMPUNG</t>
  </si>
  <si>
    <t>SANETAN</t>
  </si>
  <si>
    <t>SARANGMEDURO</t>
  </si>
  <si>
    <t>SEDAN</t>
  </si>
  <si>
    <t>SENDANGASRI</t>
  </si>
  <si>
    <t>SENDANGCOYO</t>
  </si>
  <si>
    <t>SENDANGWARU</t>
  </si>
  <si>
    <t>SLUKE</t>
  </si>
  <si>
    <t>SODITAN</t>
  </si>
  <si>
    <t>SRIOMBO</t>
  </si>
  <si>
    <t>SUDAN</t>
  </si>
  <si>
    <t>SUMBANGREJO</t>
  </si>
  <si>
    <t>SUMBERGAYAM</t>
  </si>
  <si>
    <t>SUMBERMULYO</t>
  </si>
  <si>
    <t>SUMURPULE</t>
  </si>
  <si>
    <t>SUMURTAWANG</t>
  </si>
  <si>
    <t>TANJUNGAN</t>
  </si>
  <si>
    <t>TASIKSONO</t>
  </si>
  <si>
    <t>TELGAWAH</t>
  </si>
  <si>
    <t>TEMPALING</t>
  </si>
  <si>
    <t>TEMPERAK</t>
  </si>
  <si>
    <t>TERJAN</t>
  </si>
  <si>
    <t>TRAHAN</t>
  </si>
  <si>
    <t>TREMBES</t>
  </si>
  <si>
    <t>TRENGGULUNAN</t>
  </si>
  <si>
    <t>TUYUHAN</t>
  </si>
  <si>
    <t>UKIR</t>
  </si>
  <si>
    <t>WARUGUNUNG</t>
  </si>
  <si>
    <t>WATUPECAH</t>
  </si>
  <si>
    <t>WORO</t>
  </si>
  <si>
    <t>WUWUR</t>
  </si>
  <si>
    <t>GPP BANJARNEGARA</t>
  </si>
  <si>
    <t>AMBAL</t>
  </si>
  <si>
    <t>AMPELSARI</t>
  </si>
  <si>
    <t>ARGASOKA</t>
  </si>
  <si>
    <t>ARIBAYA</t>
  </si>
  <si>
    <t>ASINAN</t>
  </si>
  <si>
    <t>BADAKARYA</t>
  </si>
  <si>
    <t>BADAMITA</t>
  </si>
  <si>
    <t>BALUN</t>
  </si>
  <si>
    <t>BANIORO</t>
  </si>
  <si>
    <t>BANJARKULON</t>
  </si>
  <si>
    <t>BANJARMANGU</t>
  </si>
  <si>
    <t>BATUR</t>
  </si>
  <si>
    <t>BEDANA</t>
  </si>
  <si>
    <t>BINORONG</t>
  </si>
  <si>
    <t>BLAMBANGAN</t>
  </si>
  <si>
    <t>BLITAR</t>
  </si>
  <si>
    <t>BODAS</t>
  </si>
  <si>
    <t>BONDOLHARJO</t>
  </si>
  <si>
    <t>BOTOSARI</t>
  </si>
  <si>
    <t>CENDANA</t>
  </si>
  <si>
    <t>CURUGMUNCAR</t>
  </si>
  <si>
    <t>DARMAYASA</t>
  </si>
  <si>
    <t>GEMBONGAN</t>
  </si>
  <si>
    <t>GEMURUH</t>
  </si>
  <si>
    <t>GENTANSARI</t>
  </si>
  <si>
    <t>GERLANG</t>
  </si>
  <si>
    <t>GIRITIRTA</t>
  </si>
  <si>
    <t>GIRITIRTO</t>
  </si>
  <si>
    <t>GRIPIT</t>
  </si>
  <si>
    <t>GUMELEM</t>
  </si>
  <si>
    <t>GUMINGSIR</t>
  </si>
  <si>
    <t>GUNUNGGIANA</t>
  </si>
  <si>
    <t>GUNUNGLANGIT</t>
  </si>
  <si>
    <t>GUNUNGWULED</t>
  </si>
  <si>
    <t>JATILAWANG</t>
  </si>
  <si>
    <t>JEBENGPLAMPITAN</t>
  </si>
  <si>
    <t>JEMBANGAN</t>
  </si>
  <si>
    <t>JENGGAWUR</t>
  </si>
  <si>
    <t>KALIBENDA</t>
  </si>
  <si>
    <t>KALIBOJA</t>
  </si>
  <si>
    <t>KALIBOMBONG</t>
  </si>
  <si>
    <t>KALILUNJAR</t>
  </si>
  <si>
    <t>KALIOMBO</t>
  </si>
  <si>
    <t>KALIPELUS</t>
  </si>
  <si>
    <t>KALISANA</t>
  </si>
  <si>
    <t>KALISAT KIDUL</t>
  </si>
  <si>
    <t>KALITLAGA</t>
  </si>
  <si>
    <t>KALIURIP</t>
  </si>
  <si>
    <t>KANDANGWANGI</t>
  </si>
  <si>
    <t>KARANGBAWANG</t>
  </si>
  <si>
    <t>KARANGGONDANG</t>
  </si>
  <si>
    <t>KARANGJAMBE</t>
  </si>
  <si>
    <t>KARANGKOBAR</t>
  </si>
  <si>
    <t>KAREKAN</t>
  </si>
  <si>
    <t>KASILIB</t>
  </si>
  <si>
    <t>KASINOMAN</t>
  </si>
  <si>
    <t>KASMARAN</t>
  </si>
  <si>
    <t>KAYUARES</t>
  </si>
  <si>
    <t>KEBUTUHDUWUR</t>
  </si>
  <si>
    <t>KEBUTUHJURANG</t>
  </si>
  <si>
    <t>KECEPIT</t>
  </si>
  <si>
    <t>KEDUNGGONG</t>
  </si>
  <si>
    <t>KENDAGA</t>
  </si>
  <si>
    <t>KESENET</t>
  </si>
  <si>
    <t>KUBANG</t>
  </si>
  <si>
    <t>KUTABANJARNEGARA</t>
  </si>
  <si>
    <t>KUTAWULUH</t>
  </si>
  <si>
    <t>KUTAYASA</t>
  </si>
  <si>
    <t>LANGSE</t>
  </si>
  <si>
    <t>LAWEN</t>
  </si>
  <si>
    <t>LEBAKWANGI</t>
  </si>
  <si>
    <t>LEGOKSAYEM</t>
  </si>
  <si>
    <t>LEKSANA</t>
  </si>
  <si>
    <t>LEMAHJAYA</t>
  </si>
  <si>
    <t>LINGGASARI</t>
  </si>
  <si>
    <t>LUMENENG</t>
  </si>
  <si>
    <t>MADUKARA</t>
  </si>
  <si>
    <t>MAJALENGKA</t>
  </si>
  <si>
    <t>MANTRIANOM</t>
  </si>
  <si>
    <t>MASARAN</t>
  </si>
  <si>
    <t>METAWANA</t>
  </si>
  <si>
    <t>MLAYA</t>
  </si>
  <si>
    <t>NAGASARI</t>
  </si>
  <si>
    <t>PAGEDONGAN</t>
  </si>
  <si>
    <t>PAGELAK</t>
  </si>
  <si>
    <t>PAGENTAN</t>
  </si>
  <si>
    <t>PAGERPELAH</t>
  </si>
  <si>
    <t>PAKELEN</t>
  </si>
  <si>
    <t>PAMUTUH</t>
  </si>
  <si>
    <t>PANDANARUM</t>
  </si>
  <si>
    <t>PANINGGARAN</t>
  </si>
  <si>
    <t>PARAKANCANGGAH</t>
  </si>
  <si>
    <t>PASEGERAN</t>
  </si>
  <si>
    <t>PASEH</t>
  </si>
  <si>
    <t>PAWEDEN</t>
  </si>
  <si>
    <t>PEGUNDUNGAN</t>
  </si>
  <si>
    <t>PEJAWARAN</t>
  </si>
  <si>
    <t>PEKANDANGAN</t>
  </si>
  <si>
    <t>PENANGGUNGAN</t>
  </si>
  <si>
    <t>PENUSUPAN</t>
  </si>
  <si>
    <t>PESANGKALAN</t>
  </si>
  <si>
    <t>PESODONGAN</t>
  </si>
  <si>
    <t>PETUGURAN</t>
  </si>
  <si>
    <t>PINGIT LOR</t>
  </si>
  <si>
    <t>PLODONGAN</t>
  </si>
  <si>
    <t>PLORENGAN</t>
  </si>
  <si>
    <t>PLUMBUNGAN</t>
  </si>
  <si>
    <t>PRENDENGAN</t>
  </si>
  <si>
    <t>PRINGAMBA</t>
  </si>
  <si>
    <t>PUCANG</t>
  </si>
  <si>
    <t>PUCANGAN</t>
  </si>
  <si>
    <t>PUCUNGBEDUG</t>
  </si>
  <si>
    <t>PUNGGELAN</t>
  </si>
  <si>
    <t>PURWASANA</t>
  </si>
  <si>
    <t>PURWODADI</t>
  </si>
  <si>
    <t>RATAMBA</t>
  </si>
  <si>
    <t>REJASA</t>
  </si>
  <si>
    <t>REJASARI</t>
  </si>
  <si>
    <t>ROGOJATI</t>
  </si>
  <si>
    <t>SADANGKULON</t>
  </si>
  <si>
    <t>SADANGWETAN</t>
  </si>
  <si>
    <t>SARWODADI</t>
  </si>
  <si>
    <t>SEBORO</t>
  </si>
  <si>
    <t>SEMARANG</t>
  </si>
  <si>
    <t>SEMBAWA</t>
  </si>
  <si>
    <t>SEMPOL</t>
  </si>
  <si>
    <t>SERED</t>
  </si>
  <si>
    <t>SIDAKANGEN</t>
  </si>
  <si>
    <t>SIDARATA</t>
  </si>
  <si>
    <t>SIDENGOK</t>
  </si>
  <si>
    <t>SIGALUH</t>
  </si>
  <si>
    <t>SIGEBLOG</t>
  </si>
  <si>
    <t>SIJENGGUNG</t>
  </si>
  <si>
    <t>SIJERUK</t>
  </si>
  <si>
    <t>SIKUMPUL</t>
  </si>
  <si>
    <t>SIMEGO</t>
  </si>
  <si>
    <t>SINDUAJI</t>
  </si>
  <si>
    <t>SINGAMERTA</t>
  </si>
  <si>
    <t>SIPEDANG</t>
  </si>
  <si>
    <t>SIRONGGE</t>
  </si>
  <si>
    <t>SIRUKEM</t>
  </si>
  <si>
    <t>SIRUKUN</t>
  </si>
  <si>
    <t>SLATRI</t>
  </si>
  <si>
    <t>SOKANANDI</t>
  </si>
  <si>
    <t>SOKARAJA</t>
  </si>
  <si>
    <t>SOKAYASA</t>
  </si>
  <si>
    <t>SONGGODADI</t>
  </si>
  <si>
    <t>SUROYUDAN</t>
  </si>
  <si>
    <t>SUWIDAK</t>
  </si>
  <si>
    <t>TALUNAMBA</t>
  </si>
  <si>
    <t>TANGERAN</t>
  </si>
  <si>
    <t>TANJUNGTIRTA</t>
  </si>
  <si>
    <t>TAPEN</t>
  </si>
  <si>
    <t>TEGALJERUK</t>
  </si>
  <si>
    <t>TEMBELANGUNUNG</t>
  </si>
  <si>
    <t>TLAGA</t>
  </si>
  <si>
    <t>TLAGAWERA</t>
  </si>
  <si>
    <t>TLAHAP</t>
  </si>
  <si>
    <t>TLEPOK</t>
  </si>
  <si>
    <t>TLOGOHENDRO</t>
  </si>
  <si>
    <t>TLOGOPAKIS</t>
  </si>
  <si>
    <t>TOTOGAN</t>
  </si>
  <si>
    <t>TRAJUMAS</t>
  </si>
  <si>
    <t>TRIBUANA</t>
  </si>
  <si>
    <t>TWELAGIRI</t>
  </si>
  <si>
    <t>WADASMALANG</t>
  </si>
  <si>
    <t>WANACIPTA</t>
  </si>
  <si>
    <t>WANADADI</t>
  </si>
  <si>
    <t>WANADRI</t>
  </si>
  <si>
    <t>WANAKARSA</t>
  </si>
  <si>
    <t>WANARAJA</t>
  </si>
  <si>
    <t>WANAYASA</t>
  </si>
  <si>
    <t>WATUURIP</t>
  </si>
  <si>
    <t>WIRAMASTRA</t>
  </si>
  <si>
    <t>WONOSIDO</t>
  </si>
  <si>
    <t>WONOSROYO</t>
  </si>
  <si>
    <t>GPP CEPU (BLORA)</t>
  </si>
  <si>
    <t>BAJO</t>
  </si>
  <si>
    <t>BLEBOH</t>
  </si>
  <si>
    <t>BODEH</t>
  </si>
  <si>
    <t>BRABOWAN</t>
  </si>
  <si>
    <t>CEPU</t>
  </si>
  <si>
    <t>GADON</t>
  </si>
  <si>
    <t>GADU</t>
  </si>
  <si>
    <t>GAGAKAN</t>
  </si>
  <si>
    <t>GALUK</t>
  </si>
  <si>
    <t>GIYANTI</t>
  </si>
  <si>
    <t>GONDEL</t>
  </si>
  <si>
    <t>JANJANG</t>
  </si>
  <si>
    <t>JIMBUNG</t>
  </si>
  <si>
    <t>KALEN</t>
  </si>
  <si>
    <t>KAPUAN</t>
  </si>
  <si>
    <t>KARANGBOYO</t>
  </si>
  <si>
    <t>KEDIREN</t>
  </si>
  <si>
    <t>KEDUNGTUBAN</t>
  </si>
  <si>
    <t>KEMANTREN</t>
  </si>
  <si>
    <t>KENTONG</t>
  </si>
  <si>
    <t>KETUWAN</t>
  </si>
  <si>
    <t>KLAGEN</t>
  </si>
  <si>
    <t>KUTUKAN</t>
  </si>
  <si>
    <t>MEDALEM</t>
  </si>
  <si>
    <t>MEGERI</t>
  </si>
  <si>
    <t>MENDENREJO</t>
  </si>
  <si>
    <t>MERNUNG</t>
  </si>
  <si>
    <t>MOJOREMBUN</t>
  </si>
  <si>
    <t>NGINGGIL</t>
  </si>
  <si>
    <t>NGLANDEYAN</t>
  </si>
  <si>
    <t>NGLANJUK</t>
  </si>
  <si>
    <t>NGLEBUR</t>
  </si>
  <si>
    <t>NGLORAM</t>
  </si>
  <si>
    <t>NGLUNGGER</t>
  </si>
  <si>
    <t>NGRAHO</t>
  </si>
  <si>
    <t>NGRAWOH</t>
  </si>
  <si>
    <t>PANOLAN</t>
  </si>
  <si>
    <t>PILANG</t>
  </si>
  <si>
    <t>POJOKWATU</t>
  </si>
  <si>
    <t>PULO</t>
  </si>
  <si>
    <t>RANDUBLATUNG</t>
  </si>
  <si>
    <t>SOGO</t>
  </si>
  <si>
    <t>SUMBERPITU</t>
  </si>
  <si>
    <t>TAMBAKROMO</t>
  </si>
  <si>
    <t>TEMENGENG</t>
  </si>
  <si>
    <t>TEMULUS</t>
  </si>
  <si>
    <t>TLOGOTUWUNG</t>
  </si>
  <si>
    <t>WADO</t>
  </si>
  <si>
    <t>GPP GROBOGAN</t>
  </si>
  <si>
    <t>ASEMRUDUNG</t>
  </si>
  <si>
    <t>BANDUNGHARJO</t>
  </si>
  <si>
    <t>BAWU</t>
  </si>
  <si>
    <t>BOLOGARANG</t>
  </si>
  <si>
    <t>BOLOH</t>
  </si>
  <si>
    <t>CEKEL</t>
  </si>
  <si>
    <t>CERME</t>
  </si>
  <si>
    <t>DANYANG</t>
  </si>
  <si>
    <t>DIMORO</t>
  </si>
  <si>
    <t>GENENGADAL</t>
  </si>
  <si>
    <t>GENENGSARI</t>
  </si>
  <si>
    <t>GENUKSURAN</t>
  </si>
  <si>
    <t>GEYER</t>
  </si>
  <si>
    <t>GILIREJO</t>
  </si>
  <si>
    <t>GILIREJO BARU</t>
  </si>
  <si>
    <t>JERUKAN</t>
  </si>
  <si>
    <t>JUWANGI</t>
  </si>
  <si>
    <t>JUWORO</t>
  </si>
  <si>
    <t>KADIPATEN</t>
  </si>
  <si>
    <t>KALANGBANCAR</t>
  </si>
  <si>
    <t>KARANGSONO</t>
  </si>
  <si>
    <t>KAYEN</t>
  </si>
  <si>
    <t>KEDUNGMULYO</t>
  </si>
  <si>
    <t>KEMUSU</t>
  </si>
  <si>
    <t>KLEWOR</t>
  </si>
  <si>
    <t>KRANGGANHARJO</t>
  </si>
  <si>
    <t>KROBOKAN</t>
  </si>
  <si>
    <t>LAJER</t>
  </si>
  <si>
    <t>LEDOKDAWAN</t>
  </si>
  <si>
    <t>LEMAHIRENG</t>
  </si>
  <si>
    <t>MANGIN</t>
  </si>
  <si>
    <t>MONGGOT</t>
  </si>
  <si>
    <t>NAMPU</t>
  </si>
  <si>
    <t>NGANDUL</t>
  </si>
  <si>
    <t>NGARGOTIRTO</t>
  </si>
  <si>
    <t>NGLESES</t>
  </si>
  <si>
    <t>NGRANDAH</t>
  </si>
  <si>
    <t>NGRANDU</t>
  </si>
  <si>
    <t>PILANGPAYUNG</t>
  </si>
  <si>
    <t>PLOSOHARJO</t>
  </si>
  <si>
    <t>RAMBAT</t>
  </si>
  <si>
    <t>SEDADI</t>
  </si>
  <si>
    <t>SINDUREJO</t>
  </si>
  <si>
    <t>SOBO</t>
  </si>
  <si>
    <t>SURU</t>
  </si>
  <si>
    <t>TELAWAH</t>
  </si>
  <si>
    <t>TOKO</t>
  </si>
  <si>
    <t>TUNGGAK</t>
  </si>
  <si>
    <t>WATUGEDE</t>
  </si>
  <si>
    <t>GPP KARANGANYAR</t>
  </si>
  <si>
    <t>BALUWARTI</t>
  </si>
  <si>
    <t>BEKONANG</t>
  </si>
  <si>
    <t>BLORONG</t>
  </si>
  <si>
    <t>BOLONG</t>
  </si>
  <si>
    <t>BRUJUL</t>
  </si>
  <si>
    <t>BURAN</t>
  </si>
  <si>
    <t>CANGAKAN</t>
  </si>
  <si>
    <t>CANGKOL</t>
  </si>
  <si>
    <t>DAGEN</t>
  </si>
  <si>
    <t>DANUKUSUMAN</t>
  </si>
  <si>
    <t>DEMAKAN</t>
  </si>
  <si>
    <t>GAJAHAN</t>
  </si>
  <si>
    <t>GANDEKAN</t>
  </si>
  <si>
    <t>GANTIWARNO</t>
  </si>
  <si>
    <t>GAUM</t>
  </si>
  <si>
    <t>GAYAMDOMPO</t>
  </si>
  <si>
    <t>GILINGAN</t>
  </si>
  <si>
    <t>GIRIROTO</t>
  </si>
  <si>
    <t>GODOG</t>
  </si>
  <si>
    <t>JAGALAN</t>
  </si>
  <si>
    <t>JANTIHARJO</t>
  </si>
  <si>
    <t>JAYENGAN</t>
  </si>
  <si>
    <t>JEBRES</t>
  </si>
  <si>
    <t>JERON</t>
  </si>
  <si>
    <t>JERUKSAWIT</t>
  </si>
  <si>
    <t>JOYOSURAN</t>
  </si>
  <si>
    <t>JOYOTAKAN</t>
  </si>
  <si>
    <t>JUNGKE</t>
  </si>
  <si>
    <t>KADOKAN</t>
  </si>
  <si>
    <t>KALING</t>
  </si>
  <si>
    <t>KAMPUNGBARU</t>
  </si>
  <si>
    <t>KARANGWUNI</t>
  </si>
  <si>
    <t>KAYUAPAK</t>
  </si>
  <si>
    <t>KEDUNGLUMBU</t>
  </si>
  <si>
    <t>KEMLAYAN</t>
  </si>
  <si>
    <t>KEPATIHAN KULON</t>
  </si>
  <si>
    <t>KEPATIHAN WETAN</t>
  </si>
  <si>
    <t>KEPRABON</t>
  </si>
  <si>
    <t>KESTALAN</t>
  </si>
  <si>
    <t>KETELAN</t>
  </si>
  <si>
    <t>KISMOYOSO</t>
  </si>
  <si>
    <t>KLUMPRIT</t>
  </si>
  <si>
    <t>KRATONAN</t>
  </si>
  <si>
    <t>LALUNG</t>
  </si>
  <si>
    <t>MANAHAN</t>
  </si>
  <si>
    <t>MANGKUBUMEN</t>
  </si>
  <si>
    <t>MRANGGEN</t>
  </si>
  <si>
    <t>NGADILUWIH</t>
  </si>
  <si>
    <t>NGOMBAKAN</t>
  </si>
  <si>
    <t>NGRINGO</t>
  </si>
  <si>
    <t>NUSUKAN</t>
  </si>
  <si>
    <t>PALUR</t>
  </si>
  <si>
    <t>PAPAHAN</t>
  </si>
  <si>
    <t>PASARKLIWON</t>
  </si>
  <si>
    <t>PLESUNGAN</t>
  </si>
  <si>
    <t>POLOKARTO</t>
  </si>
  <si>
    <t>POPONGAN</t>
  </si>
  <si>
    <t>PRANAN</t>
  </si>
  <si>
    <t>PUCANGSAWIT</t>
  </si>
  <si>
    <t>PUNGGAWAN</t>
  </si>
  <si>
    <t>PURWODININGRATAN</t>
  </si>
  <si>
    <t>REMBUN</t>
  </si>
  <si>
    <t>SANGKRAH</t>
  </si>
  <si>
    <t>SAPEN</t>
  </si>
  <si>
    <t>SAWAHAN</t>
  </si>
  <si>
    <t>SELOKATON</t>
  </si>
  <si>
    <t>SETABELAN</t>
  </si>
  <si>
    <t>SEWU</t>
  </si>
  <si>
    <t>SRINGIN</t>
  </si>
  <si>
    <t>SRIWEDARI</t>
  </si>
  <si>
    <t>SROYO</t>
  </si>
  <si>
    <t>SUDIROPRAJAN</t>
  </si>
  <si>
    <t>SUKOSARI</t>
  </si>
  <si>
    <t>SURUHKALANG</t>
  </si>
  <si>
    <t>TEGALGEDE</t>
  </si>
  <si>
    <t>TEGALMADE</t>
  </si>
  <si>
    <t>TIMURAN</t>
  </si>
  <si>
    <t>TRIYAGAN</t>
  </si>
  <si>
    <t>TUBAN</t>
  </si>
  <si>
    <t>WIRUN</t>
  </si>
  <si>
    <t>GPP KEBUMEN</t>
  </si>
  <si>
    <t>ADIKARSO</t>
  </si>
  <si>
    <t>ADIKARTO</t>
  </si>
  <si>
    <t>ADILUHUR</t>
  </si>
  <si>
    <t>ADIMULYO</t>
  </si>
  <si>
    <t>ADITIRTO</t>
  </si>
  <si>
    <t>AMBALKUMOLO</t>
  </si>
  <si>
    <t>AMPIH</t>
  </si>
  <si>
    <t>ARGOPENI</t>
  </si>
  <si>
    <t>ARJOMULYO</t>
  </si>
  <si>
    <t>ARJOSARI</t>
  </si>
  <si>
    <t>ARJOWINANGUN</t>
  </si>
  <si>
    <t>AYAMPUTIH</t>
  </si>
  <si>
    <t>BANJARWINANGUN</t>
  </si>
  <si>
    <t>BANJURMUKADAN</t>
  </si>
  <si>
    <t>BANJURPASAR</t>
  </si>
  <si>
    <t>BANYUROTO</t>
  </si>
  <si>
    <t>BEJIRUYUNG</t>
  </si>
  <si>
    <t>BENDOGARAP</t>
  </si>
  <si>
    <t>BOCOR</t>
  </si>
  <si>
    <t>BONJOK</t>
  </si>
  <si>
    <t>BONOSARI</t>
  </si>
  <si>
    <t>BRECONG</t>
  </si>
  <si>
    <t>BULUSPESANTREN</t>
  </si>
  <si>
    <t>BUMIREJO</t>
  </si>
  <si>
    <t>CONDONGCAMPUR</t>
  </si>
  <si>
    <t>DEPOKREJO</t>
  </si>
  <si>
    <t>DOROWATI</t>
  </si>
  <si>
    <t>GADUNGREJO</t>
  </si>
  <si>
    <t>GANDUSARI</t>
  </si>
  <si>
    <t>GEBANGSARI</t>
  </si>
  <si>
    <t>GEMEKSEKTI</t>
  </si>
  <si>
    <t>GINANDONG</t>
  </si>
  <si>
    <t>GIWANGRETNO</t>
  </si>
  <si>
    <t>GLONTOR</t>
  </si>
  <si>
    <t>GRENGGENG</t>
  </si>
  <si>
    <t>GROGOLBENINGSARI</t>
  </si>
  <si>
    <t>GROGOLPENATUS</t>
  </si>
  <si>
    <t>GUNUNGMUJIL</t>
  </si>
  <si>
    <t>INDROSARI</t>
  </si>
  <si>
    <t>JABRES</t>
  </si>
  <si>
    <t>JALATUNDA</t>
  </si>
  <si>
    <t>JATILUHUR</t>
  </si>
  <si>
    <t>JATIMALANG</t>
  </si>
  <si>
    <t>JATINEGARA</t>
  </si>
  <si>
    <t>JATIPURUS</t>
  </si>
  <si>
    <t>JEMUR</t>
  </si>
  <si>
    <t>JERUKAGUNG</t>
  </si>
  <si>
    <t>JOGOMERTAN</t>
  </si>
  <si>
    <t>JOGOPATEN</t>
  </si>
  <si>
    <t>JOGOSIMO</t>
  </si>
  <si>
    <t>KAJORAN</t>
  </si>
  <si>
    <t>KALENG</t>
  </si>
  <si>
    <t>KALIAJIR</t>
  </si>
  <si>
    <t>KALIBAGOR</t>
  </si>
  <si>
    <t>KALIGENDING</t>
  </si>
  <si>
    <t>KALIJAYA</t>
  </si>
  <si>
    <t>KALIJIREK</t>
  </si>
  <si>
    <t>KALIPURWO</t>
  </si>
  <si>
    <t>KALIRANCANG</t>
  </si>
  <si>
    <t>KAMBANGSARI</t>
  </si>
  <si>
    <t>KARANGDUWUR</t>
  </si>
  <si>
    <t>KARANGGADUNG</t>
  </si>
  <si>
    <t>KARANGGLONGGONG</t>
  </si>
  <si>
    <t>KARANGKEMBANG</t>
  </si>
  <si>
    <t>KARANGPOH</t>
  </si>
  <si>
    <t>KARANGPULE</t>
  </si>
  <si>
    <t>KARANGTANJUNG</t>
  </si>
  <si>
    <t>KAWEDUSAN</t>
  </si>
  <si>
    <t>KEBADONGAN</t>
  </si>
  <si>
    <t>KEBAGORAN</t>
  </si>
  <si>
    <t>KEBAKALAN</t>
  </si>
  <si>
    <t>KEBULUSAN</t>
  </si>
  <si>
    <t>KEDALEMANKULON</t>
  </si>
  <si>
    <t>KEDALEMANWETAN</t>
  </si>
  <si>
    <t>KEDUNGPUJI</t>
  </si>
  <si>
    <t>KEDUNGWARU</t>
  </si>
  <si>
    <t>KEDUNGWINANGUN</t>
  </si>
  <si>
    <t>KEDUNGWRINGIN</t>
  </si>
  <si>
    <t>KEJAWANG</t>
  </si>
  <si>
    <t>KEMANGGUAN</t>
  </si>
  <si>
    <t>KEMUJAN</t>
  </si>
  <si>
    <t>KEMUKUS</t>
  </si>
  <si>
    <t>KEWANGUNAN</t>
  </si>
  <si>
    <t>KEWAYUHAN</t>
  </si>
  <si>
    <t>KLEGENREJO</t>
  </si>
  <si>
    <t>KLEGENWONOSARI</t>
  </si>
  <si>
    <t>KLEPUSANGGAR</t>
  </si>
  <si>
    <t>KLIRONG</t>
  </si>
  <si>
    <t>KLOPOGODO</t>
  </si>
  <si>
    <t>KLOPOSAWIT</t>
  </si>
  <si>
    <t>KRAKAL</t>
  </si>
  <si>
    <t>KRITIG</t>
  </si>
  <si>
    <t>KUWARASAN</t>
  </si>
  <si>
    <t>KUWARU</t>
  </si>
  <si>
    <t>LEMAHDUWUR</t>
  </si>
  <si>
    <t>LOGANDU</t>
  </si>
  <si>
    <t>LOGEDE</t>
  </si>
  <si>
    <t>MADUREJO</t>
  </si>
  <si>
    <t>MADURESO</t>
  </si>
  <si>
    <t>MADURETNO</t>
  </si>
  <si>
    <t>MELES</t>
  </si>
  <si>
    <t>MENGKOWO</t>
  </si>
  <si>
    <t>MERDEN</t>
  </si>
  <si>
    <t>MERTASARI</t>
  </si>
  <si>
    <t>MUNGGU</t>
  </si>
  <si>
    <t>MURTIREJO</t>
  </si>
  <si>
    <t>NAMPUDADI</t>
  </si>
  <si>
    <t>ORI</t>
  </si>
  <si>
    <t>PAGEBANGAN</t>
  </si>
  <si>
    <t>PAKURAN</t>
  </si>
  <si>
    <t>PANDANLOR</t>
  </si>
  <si>
    <t>PANJANGSARI</t>
  </si>
  <si>
    <t>PANJATAN</t>
  </si>
  <si>
    <t>PANJER</t>
  </si>
  <si>
    <t>PEJAGOAN</t>
  </si>
  <si>
    <t>PEKUWON</t>
  </si>
  <si>
    <t>PENCIL</t>
  </si>
  <si>
    <t>PENGARINGAN</t>
  </si>
  <si>
    <t>PENGEMPON</t>
  </si>
  <si>
    <t>PENIMBUN</t>
  </si>
  <si>
    <t>PENIRON</t>
  </si>
  <si>
    <t>PETANAHAN</t>
  </si>
  <si>
    <t>PETIR</t>
  </si>
  <si>
    <t>PLARANGAN</t>
  </si>
  <si>
    <t>PODOLUHUR</t>
  </si>
  <si>
    <t>PODOURIP</t>
  </si>
  <si>
    <t>POHKUMBANG</t>
  </si>
  <si>
    <t>PONDOKGEBANGSARI</t>
  </si>
  <si>
    <t>PULIHARJO</t>
  </si>
  <si>
    <t>PURWODESO</t>
  </si>
  <si>
    <t>RANTEREJO</t>
  </si>
  <si>
    <t>RANTEWRINGIN</t>
  </si>
  <si>
    <t>ROWOREJO</t>
  </si>
  <si>
    <t>SEKARTEJA</t>
  </si>
  <si>
    <t>SELANG</t>
  </si>
  <si>
    <t>SELILING</t>
  </si>
  <si>
    <t>SELING</t>
  </si>
  <si>
    <t>SELOGIRI</t>
  </si>
  <si>
    <t>SEMALI</t>
  </si>
  <si>
    <t>SEMANDING</t>
  </si>
  <si>
    <t>SEMONDO</t>
  </si>
  <si>
    <t>SERUT</t>
  </si>
  <si>
    <t>SETROJENAR</t>
  </si>
  <si>
    <t>SIDOAGUNG</t>
  </si>
  <si>
    <t>SIDOARJO</t>
  </si>
  <si>
    <t>SIDOBUNDER</t>
  </si>
  <si>
    <t>SIDOMORO</t>
  </si>
  <si>
    <t>SITIADI</t>
  </si>
  <si>
    <t>SOMAWANGI</t>
  </si>
  <si>
    <t>SRUSUHJURUTENGAH</t>
  </si>
  <si>
    <t>SRUWENG</t>
  </si>
  <si>
    <t>SUGIHWARAS</t>
  </si>
  <si>
    <t>SUMBERADI</t>
  </si>
  <si>
    <t>SUROREJAN</t>
  </si>
  <si>
    <t>SUROTRUNAN</t>
  </si>
  <si>
    <t>TAMANWINANGUN</t>
  </si>
  <si>
    <t>TAMBAHARJO</t>
  </si>
  <si>
    <t>TAMBAKAGUNG</t>
  </si>
  <si>
    <t>TAMBAKPROGATEN</t>
  </si>
  <si>
    <t>TANAHSARI</t>
  </si>
  <si>
    <t>TANJUNGREJO</t>
  </si>
  <si>
    <t>TANUHARJO</t>
  </si>
  <si>
    <t>TEGALRETNO</t>
  </si>
  <si>
    <t>TEMANGGAL</t>
  </si>
  <si>
    <t>TEPAKYANG</t>
  </si>
  <si>
    <t>TLOGOWULUNG</t>
  </si>
  <si>
    <t>TRESNOREJO</t>
  </si>
  <si>
    <t>TRIKARSO</t>
  </si>
  <si>
    <t>TUKINGGEDONG</t>
  </si>
  <si>
    <t>WAJASARI</t>
  </si>
  <si>
    <t>WALUYO</t>
  </si>
  <si>
    <t>WALUYOREJO</t>
  </si>
  <si>
    <t>WATULAWANG</t>
  </si>
  <si>
    <t>WERO</t>
  </si>
  <si>
    <t>WETONWETAN</t>
  </si>
  <si>
    <t>WONOKRIYO</t>
  </si>
  <si>
    <t>WONOKROMO</t>
  </si>
  <si>
    <t>WONOSIGRO</t>
  </si>
  <si>
    <t>WOTBUWONO</t>
  </si>
  <si>
    <t>GPP KLATEN</t>
  </si>
  <si>
    <t>BALAK</t>
  </si>
  <si>
    <t>BANYUAENG</t>
  </si>
  <si>
    <t>BANYURIPAN</t>
  </si>
  <si>
    <t>BARAN</t>
  </si>
  <si>
    <t>BARENG</t>
  </si>
  <si>
    <t>BARENGLOR</t>
  </si>
  <si>
    <t>BAREPAN</t>
  </si>
  <si>
    <t>BARUKAN</t>
  </si>
  <si>
    <t>BASIN</t>
  </si>
  <si>
    <t>BATURAN</t>
  </si>
  <si>
    <t>BAWAK</t>
  </si>
  <si>
    <t>BEKU</t>
  </si>
  <si>
    <t>BELANGWETAN</t>
  </si>
  <si>
    <t>BELUK</t>
  </si>
  <si>
    <t>BENGKING</t>
  </si>
  <si>
    <t>BERO</t>
  </si>
  <si>
    <t>BETENG</t>
  </si>
  <si>
    <t>BIRIT</t>
  </si>
  <si>
    <t>BLANCERAN</t>
  </si>
  <si>
    <t>BOGOR</t>
  </si>
  <si>
    <t>BORANGAN</t>
  </si>
  <si>
    <t>BOWAN</t>
  </si>
  <si>
    <t>BRANGKAL</t>
  </si>
  <si>
    <t>BUGISAN</t>
  </si>
  <si>
    <t>BULUSAN</t>
  </si>
  <si>
    <t>BUNTALAN</t>
  </si>
  <si>
    <t>BURIKAN</t>
  </si>
  <si>
    <t>BUTUHAN</t>
  </si>
  <si>
    <t>CANAN</t>
  </si>
  <si>
    <t>CAWAN</t>
  </si>
  <si>
    <t>CAWAS</t>
  </si>
  <si>
    <t>CEPER</t>
  </si>
  <si>
    <t>CEPORAN</t>
  </si>
  <si>
    <t>CETAN</t>
  </si>
  <si>
    <t>CUCUKAN</t>
  </si>
  <si>
    <t>DANGURAN</t>
  </si>
  <si>
    <t>DELANGGU</t>
  </si>
  <si>
    <t>DEMAKIJO</t>
  </si>
  <si>
    <t>DENGKENG</t>
  </si>
  <si>
    <t>DOMPYONGAN</t>
  </si>
  <si>
    <t>DRONO</t>
  </si>
  <si>
    <t>DUWET</t>
  </si>
  <si>
    <t>GADEN</t>
  </si>
  <si>
    <t>GADUNGAN</t>
  </si>
  <si>
    <t>GAYAMPRIT</t>
  </si>
  <si>
    <t>GEDAREN</t>
  </si>
  <si>
    <t>GEMAMPIR</t>
  </si>
  <si>
    <t>GEMBLEGAN</t>
  </si>
  <si>
    <t>GEMPOL</t>
  </si>
  <si>
    <t>GERGUNUNG</t>
  </si>
  <si>
    <t>GLAGAH</t>
  </si>
  <si>
    <t>GLAGAHWANGI</t>
  </si>
  <si>
    <t>GLEDEG</t>
  </si>
  <si>
    <t>GLODOGAN</t>
  </si>
  <si>
    <t>GONDANGAN</t>
  </si>
  <si>
    <t>GUMUL</t>
  </si>
  <si>
    <t>GUMULAN</t>
  </si>
  <si>
    <t>GUNUNGGAJAH</t>
  </si>
  <si>
    <t>JAMBAKAN</t>
  </si>
  <si>
    <t>JAMBUKIDUL</t>
  </si>
  <si>
    <t>JAMBUKULON</t>
  </si>
  <si>
    <t>JAPANAN</t>
  </si>
  <si>
    <t>JARUM</t>
  </si>
  <si>
    <t>JEBLOG</t>
  </si>
  <si>
    <t>JEBUGAN</t>
  </si>
  <si>
    <t>JEMAWAN</t>
  </si>
  <si>
    <t>JETISWETAN</t>
  </si>
  <si>
    <t>JIMUS</t>
  </si>
  <si>
    <t>JOGOPRAYAN</t>
  </si>
  <si>
    <t>JOGOSETRAN</t>
  </si>
  <si>
    <t>JOMBORAN</t>
  </si>
  <si>
    <t>JONGGRANGAN</t>
  </si>
  <si>
    <t>JOTANGAN</t>
  </si>
  <si>
    <t>JOTON</t>
  </si>
  <si>
    <t>JUNGKARE</t>
  </si>
  <si>
    <t>JUWIRAN</t>
  </si>
  <si>
    <t>KABUPATEN</t>
  </si>
  <si>
    <t>KADILAJO</t>
  </si>
  <si>
    <t>KADIREJO</t>
  </si>
  <si>
    <t>KAHUMAN</t>
  </si>
  <si>
    <t>KALIKEBO</t>
  </si>
  <si>
    <t>KALIKOTES</t>
  </si>
  <si>
    <t>KAPUNGAN</t>
  </si>
  <si>
    <t>KARAKAN</t>
  </si>
  <si>
    <t>KARANGAN</t>
  </si>
  <si>
    <t>KARANGDOWO</t>
  </si>
  <si>
    <t>KARANGDUKUH</t>
  </si>
  <si>
    <t>KARANGPAKEL</t>
  </si>
  <si>
    <t>KARANGWUNGU</t>
  </si>
  <si>
    <t>KEBON</t>
  </si>
  <si>
    <t>KEBONALAS</t>
  </si>
  <si>
    <t>KEBONDALEM KIDUL</t>
  </si>
  <si>
    <t>KEBONDALEM LOR</t>
  </si>
  <si>
    <t>KECEMEN</t>
  </si>
  <si>
    <t>KEDEN</t>
  </si>
  <si>
    <t>KEDUNGAMPEL</t>
  </si>
  <si>
    <t>KEDUNGAN</t>
  </si>
  <si>
    <t>KEDUNGJAMBAL</t>
  </si>
  <si>
    <t>KEMALANG</t>
  </si>
  <si>
    <t>KEMUDO</t>
  </si>
  <si>
    <t>KEPANJEN</t>
  </si>
  <si>
    <t>KEPURUN</t>
  </si>
  <si>
    <t>KEPUTRAN</t>
  </si>
  <si>
    <t>KERTEN</t>
  </si>
  <si>
    <t>KETANDAN</t>
  </si>
  <si>
    <t>KLATEN</t>
  </si>
  <si>
    <t>KLEPU</t>
  </si>
  <si>
    <t>KOKOSAN</t>
  </si>
  <si>
    <t>KOTESAN</t>
  </si>
  <si>
    <t>KRAGUMAN</t>
  </si>
  <si>
    <t>KRAKITAN</t>
  </si>
  <si>
    <t>KRECEK</t>
  </si>
  <si>
    <t>KRIKILAN</t>
  </si>
  <si>
    <t>KUJON</t>
  </si>
  <si>
    <t>KUPANG</t>
  </si>
  <si>
    <t>KURUNG</t>
  </si>
  <si>
    <t>KWAREN</t>
  </si>
  <si>
    <t>LESES</t>
  </si>
  <si>
    <t>MALANGJIWAN</t>
  </si>
  <si>
    <t>MANDONG</t>
  </si>
  <si>
    <t>MANJUNGAN</t>
  </si>
  <si>
    <t>MAYUNGAN</t>
  </si>
  <si>
    <t>MEGER</t>
  </si>
  <si>
    <t>MELIKAN</t>
  </si>
  <si>
    <t>MENDAK</t>
  </si>
  <si>
    <t>MENDEN</t>
  </si>
  <si>
    <t>MERBUNG</t>
  </si>
  <si>
    <t>MIRENG</t>
  </si>
  <si>
    <t>MLESE</t>
  </si>
  <si>
    <t>MOJAYAN</t>
  </si>
  <si>
    <t>MUNGGUNG</t>
  </si>
  <si>
    <t>MURUH</t>
  </si>
  <si>
    <t>MUTIHAN</t>
  </si>
  <si>
    <t>NANGGULAN</t>
  </si>
  <si>
    <t>NANGSRI</t>
  </si>
  <si>
    <t>NENGAHAN</t>
  </si>
  <si>
    <t>NGALAS</t>
  </si>
  <si>
    <t>NGANDONG</t>
  </si>
  <si>
    <t>NGANJAT</t>
  </si>
  <si>
    <t>NGARAN</t>
  </si>
  <si>
    <t>NGEMPLAKSENENG</t>
  </si>
  <si>
    <t>NGERANGAN</t>
  </si>
  <si>
    <t>NGERING</t>
  </si>
  <si>
    <t>NGLINGGI</t>
  </si>
  <si>
    <t>NGOLODONO</t>
  </si>
  <si>
    <t>NGRUNDUL</t>
  </si>
  <si>
    <t>PADAS</t>
  </si>
  <si>
    <t>PAKAHAN</t>
  </si>
  <si>
    <t>PASEBAN</t>
  </si>
  <si>
    <t>PASUNG</t>
  </si>
  <si>
    <t>PASUNGAN</t>
  </si>
  <si>
    <t>PERENG</t>
  </si>
  <si>
    <t>PESU</t>
  </si>
  <si>
    <t>PLANGGU</t>
  </si>
  <si>
    <t>PLAWIKAN</t>
  </si>
  <si>
    <t>PLUNENG</t>
  </si>
  <si>
    <t>POGUNG</t>
  </si>
  <si>
    <t>POKAK</t>
  </si>
  <si>
    <t>POLAN</t>
  </si>
  <si>
    <t>PONGGOK</t>
  </si>
  <si>
    <t>PRAWATAN</t>
  </si>
  <si>
    <t>PUGERAN</t>
  </si>
  <si>
    <t>PULUHAN</t>
  </si>
  <si>
    <t>PUNDUNGAN</t>
  </si>
  <si>
    <t>PUNDUNGSARI</t>
  </si>
  <si>
    <t>RANDULANANG</t>
  </si>
  <si>
    <t>REJOSO</t>
  </si>
  <si>
    <t>RINGINPUTIH</t>
  </si>
  <si>
    <t>SABRANG</t>
  </si>
  <si>
    <t>SABRANGLOR</t>
  </si>
  <si>
    <t>SAWIT</t>
  </si>
  <si>
    <t>SEGARAN</t>
  </si>
  <si>
    <t>SEKARSULI</t>
  </si>
  <si>
    <t>SEMANGKAK</t>
  </si>
  <si>
    <t>SENTONO</t>
  </si>
  <si>
    <t>SOBAYAN</t>
  </si>
  <si>
    <t>SOLODIRAN</t>
  </si>
  <si>
    <t>SOMOKATON</t>
  </si>
  <si>
    <t>SOMOPURO</t>
  </si>
  <si>
    <t>SOROPATEN</t>
  </si>
  <si>
    <t>SREBEGAN</t>
  </si>
  <si>
    <t>SRIBIT</t>
  </si>
  <si>
    <t>SUKORINI</t>
  </si>
  <si>
    <t>SUMYANG</t>
  </si>
  <si>
    <t>TAJI</t>
  </si>
  <si>
    <t>TALANG</t>
  </si>
  <si>
    <t>TAMBONGWETAN</t>
  </si>
  <si>
    <t>TANGKISAN POS</t>
  </si>
  <si>
    <t>TASKOMBANG</t>
  </si>
  <si>
    <t>TEGALYOSO</t>
  </si>
  <si>
    <t>TEMUWANGI</t>
  </si>
  <si>
    <t>TIBAYAN</t>
  </si>
  <si>
    <t>TIJAYAN</t>
  </si>
  <si>
    <t>TIRTOMARTO</t>
  </si>
  <si>
    <t>TITANG</t>
  </si>
  <si>
    <t>TLINGSING</t>
  </si>
  <si>
    <t>TONGGALAN</t>
  </si>
  <si>
    <t>TOWANGSAN</t>
  </si>
  <si>
    <t>TRASAN</t>
  </si>
  <si>
    <t>TROKETON</t>
  </si>
  <si>
    <t>TROSO</t>
  </si>
  <si>
    <t>TROTOK</t>
  </si>
  <si>
    <t>TRUCUK</t>
  </si>
  <si>
    <t>TRUNUH</t>
  </si>
  <si>
    <t>TULAS</t>
  </si>
  <si>
    <t>TURUS</t>
  </si>
  <si>
    <t>WANGEN</t>
  </si>
  <si>
    <t>WANGLU</t>
  </si>
  <si>
    <t>GPP MAGELANG</t>
  </si>
  <si>
    <t>AMBARTAWANG</t>
  </si>
  <si>
    <t>BADRAN</t>
  </si>
  <si>
    <t>BALEAGUNG</t>
  </si>
  <si>
    <t>BALEKERTO</t>
  </si>
  <si>
    <t>BAMBUSARI</t>
  </si>
  <si>
    <t>BANDARSEDAYU</t>
  </si>
  <si>
    <t>BANDONGAN</t>
  </si>
  <si>
    <t>BANDUNGREJO</t>
  </si>
  <si>
    <t>BANJARAGUNG</t>
  </si>
  <si>
    <t>BANJARETNO</t>
  </si>
  <si>
    <t>BANJARNEGORO</t>
  </si>
  <si>
    <t>BANYUADEM</t>
  </si>
  <si>
    <t>BANYUBIRU</t>
  </si>
  <si>
    <t>BANYUROJO</t>
  </si>
  <si>
    <t>BANYUSARI</t>
  </si>
  <si>
    <t>BANYUSIDI</t>
  </si>
  <si>
    <t>BANYUWANGI</t>
  </si>
  <si>
    <t>BATEH</t>
  </si>
  <si>
    <t>BATURONO</t>
  </si>
  <si>
    <t>BENGKAL</t>
  </si>
  <si>
    <t>BESERAN</t>
  </si>
  <si>
    <t>BIGARAN</t>
  </si>
  <si>
    <t>BLIGO</t>
  </si>
  <si>
    <t>BLONDO</t>
  </si>
  <si>
    <t>BLONGKENG</t>
  </si>
  <si>
    <t>BONDOWOSO</t>
  </si>
  <si>
    <t>BOROBUDUR</t>
  </si>
  <si>
    <t>CACABAN</t>
  </si>
  <si>
    <t>CANDIRETNO</t>
  </si>
  <si>
    <t>CITROSONO</t>
  </si>
  <si>
    <t>DALEMAN KIDUL</t>
  </si>
  <si>
    <t>DANUREJO</t>
  </si>
  <si>
    <t>DASEH</t>
  </si>
  <si>
    <t>DEYANGAN</t>
  </si>
  <si>
    <t>DONOMULYO</t>
  </si>
  <si>
    <t>GAMBASAN</t>
  </si>
  <si>
    <t>GANTANG</t>
  </si>
  <si>
    <t>GELANGAN</t>
  </si>
  <si>
    <t>GENIKAN</t>
  </si>
  <si>
    <t>GENITO</t>
  </si>
  <si>
    <t>GETASAN</t>
  </si>
  <si>
    <t>GIRIKULON</t>
  </si>
  <si>
    <t>GIRITENGAH</t>
  </si>
  <si>
    <t>GIRIWETAN</t>
  </si>
  <si>
    <t>GLAGAHOMBO</t>
  </si>
  <si>
    <t>GONDANGREJO</t>
  </si>
  <si>
    <t>GONDOWANGI</t>
  </si>
  <si>
    <t>GRABAG</t>
  </si>
  <si>
    <t>GROWONG</t>
  </si>
  <si>
    <t>GULON</t>
  </si>
  <si>
    <t>GUNUNGPRING</t>
  </si>
  <si>
    <t>JAMBEWANGI</t>
  </si>
  <si>
    <t>JAMUSKAUMAN</t>
  </si>
  <si>
    <t>JAPAN</t>
  </si>
  <si>
    <t>JEBENGSARI</t>
  </si>
  <si>
    <t>JOGOMULYO</t>
  </si>
  <si>
    <t>JOGONAYAN</t>
  </si>
  <si>
    <t>JOGONEGORO</t>
  </si>
  <si>
    <t>JOGOYASAN</t>
  </si>
  <si>
    <t>JUMOYO</t>
  </si>
  <si>
    <t>JURANGOMBO SELATAN</t>
  </si>
  <si>
    <t>JURANGOMBO UTARA</t>
  </si>
  <si>
    <t>KACEPIT</t>
  </si>
  <si>
    <t>KADILUWIH</t>
  </si>
  <si>
    <t>KAJANGKOSO</t>
  </si>
  <si>
    <t>KALEGEN</t>
  </si>
  <si>
    <t>KALIANGKRIK</t>
  </si>
  <si>
    <t>KALIJOSO</t>
  </si>
  <si>
    <t>KALIKUTO</t>
  </si>
  <si>
    <t>KALINEGORO</t>
  </si>
  <si>
    <t>KALIPUCANG</t>
  </si>
  <si>
    <t>KALIURANG</t>
  </si>
  <si>
    <t>KAMONGAN</t>
  </si>
  <si>
    <t>KANIGORO</t>
  </si>
  <si>
    <t>KAPONAN</t>
  </si>
  <si>
    <t>KAPUHAN</t>
  </si>
  <si>
    <t>KARANGKAJEN</t>
  </si>
  <si>
    <t>KARTOHARJO</t>
  </si>
  <si>
    <t>KEDITAN</t>
  </si>
  <si>
    <t>KEJI</t>
  </si>
  <si>
    <t>KELURAHAN</t>
  </si>
  <si>
    <t>KEMBANGLIMUS</t>
  </si>
  <si>
    <t>KEMIREN</t>
  </si>
  <si>
    <t>KEMIRIREJO</t>
  </si>
  <si>
    <t>KEMUTUK</t>
  </si>
  <si>
    <t>KENALAN</t>
  </si>
  <si>
    <t>KENINGAR</t>
  </si>
  <si>
    <t>KETANGI</t>
  </si>
  <si>
    <t>KETAWANG</t>
  </si>
  <si>
    <t>KETEP</t>
  </si>
  <si>
    <t>KETUNDAN</t>
  </si>
  <si>
    <t>KETUNGGENG</t>
  </si>
  <si>
    <t>KLAKAH</t>
  </si>
  <si>
    <t>KLEGEN</t>
  </si>
  <si>
    <t>KLETERAN</t>
  </si>
  <si>
    <t>KLOPO</t>
  </si>
  <si>
    <t>KOPENG</t>
  </si>
  <si>
    <t>KRAMAT SELATAN</t>
  </si>
  <si>
    <t>KRAMAT UTARA</t>
  </si>
  <si>
    <t>KRINCING</t>
  </si>
  <si>
    <t>KRINJING</t>
  </si>
  <si>
    <t>KROGOWANAN</t>
  </si>
  <si>
    <t>KRUMPAKAN</t>
  </si>
  <si>
    <t>KUPEN</t>
  </si>
  <si>
    <t>KWARAKAN</t>
  </si>
  <si>
    <t>LESANPURO</t>
  </si>
  <si>
    <t>LUNGGE</t>
  </si>
  <si>
    <t>MADUGONDO</t>
  </si>
  <si>
    <t>MADUKORO</t>
  </si>
  <si>
    <t>MADYOCONDRO</t>
  </si>
  <si>
    <t>MADYOGONDO</t>
  </si>
  <si>
    <t>MAGELANG</t>
  </si>
  <si>
    <t>MAJAKSINGI</t>
  </si>
  <si>
    <t>MANGUNSOKO</t>
  </si>
  <si>
    <t>MEJING</t>
  </si>
  <si>
    <t>MENAYU</t>
  </si>
  <si>
    <t>MENDUT</t>
  </si>
  <si>
    <t>MERTOYUDAN</t>
  </si>
  <si>
    <t>MUNENGWARANGAN</t>
  </si>
  <si>
    <t>MUNGKID</t>
  </si>
  <si>
    <t>MUNTILAN</t>
  </si>
  <si>
    <t>NGABLAK</t>
  </si>
  <si>
    <t>NGADIHARJO</t>
  </si>
  <si>
    <t>NGADIKERSO</t>
  </si>
  <si>
    <t>NGADIPURO</t>
  </si>
  <si>
    <t>NGAMPELDENTO</t>
  </si>
  <si>
    <t>NGARGOGONDO</t>
  </si>
  <si>
    <t>NGENDROKILO</t>
  </si>
  <si>
    <t>NGENDROSARI</t>
  </si>
  <si>
    <t>NGEPANREJO</t>
  </si>
  <si>
    <t>NGIPIK</t>
  </si>
  <si>
    <t>NGLOROG</t>
  </si>
  <si>
    <t>NGLUMUT</t>
  </si>
  <si>
    <t>NGLUWAR</t>
  </si>
  <si>
    <t>NGRAJEK</t>
  </si>
  <si>
    <t>NGRANCAH</t>
  </si>
  <si>
    <t>NGRAWAN</t>
  </si>
  <si>
    <t>NGROPOH</t>
  </si>
  <si>
    <t>NGUWET</t>
  </si>
  <si>
    <t>NOGOSAREN</t>
  </si>
  <si>
    <t>PABELAN</t>
  </si>
  <si>
    <t>PAKUNDEN</t>
  </si>
  <si>
    <t>PANCURANMAS</t>
  </si>
  <si>
    <t>PANDEAN</t>
  </si>
  <si>
    <t>PANJANG</t>
  </si>
  <si>
    <t>PARE</t>
  </si>
  <si>
    <t>PAREMONO</t>
  </si>
  <si>
    <t>PASANGSARI</t>
  </si>
  <si>
    <t>PATEN</t>
  </si>
  <si>
    <t>PAYAMAN</t>
  </si>
  <si>
    <t>PENDOWO</t>
  </si>
  <si>
    <t>PESIDI</t>
  </si>
  <si>
    <t>PIRIKAN</t>
  </si>
  <si>
    <t>PLOSOGEDE</t>
  </si>
  <si>
    <t>PODOSOKO</t>
  </si>
  <si>
    <t>POGALAN</t>
  </si>
  <si>
    <t>POLENGAN</t>
  </si>
  <si>
    <t>POTROBANGSAN</t>
  </si>
  <si>
    <t>PRAJEKSARI</t>
  </si>
  <si>
    <t>PRINGOMBO</t>
  </si>
  <si>
    <t>PRINGSURAT</t>
  </si>
  <si>
    <t>PROGOWATI</t>
  </si>
  <si>
    <t>PUCUNGREJO</t>
  </si>
  <si>
    <t>PUCUNGROTO</t>
  </si>
  <si>
    <t>PUCUNGSARI</t>
  </si>
  <si>
    <t>RAMBEANAK</t>
  </si>
  <si>
    <t>REJOWINANGUN SELATAN</t>
  </si>
  <si>
    <t>REJOWINANGUN UTARA</t>
  </si>
  <si>
    <t>SALAMAN</t>
  </si>
  <si>
    <t>SALAMKANCI</t>
  </si>
  <si>
    <t>SAMBAK</t>
  </si>
  <si>
    <t>SAMBUNGREJO</t>
  </si>
  <si>
    <t>SANGEN</t>
  </si>
  <si>
    <t>SANGGRAHAN</t>
  </si>
  <si>
    <t>SAWANGARGO</t>
  </si>
  <si>
    <t>SAWITAN</t>
  </si>
  <si>
    <t>SECANG</t>
  </si>
  <si>
    <t>SELOBORO</t>
  </si>
  <si>
    <t>SELOMIRAH</t>
  </si>
  <si>
    <t>SELOMOYO</t>
  </si>
  <si>
    <t>SELOPAMPANG</t>
  </si>
  <si>
    <t>SELOPROJO</t>
  </si>
  <si>
    <t>SENGI</t>
  </si>
  <si>
    <t>SEPAKUNG</t>
  </si>
  <si>
    <t>SEWORAN</t>
  </si>
  <si>
    <t>SEWUKAN</t>
  </si>
  <si>
    <t>SIDOGEDE</t>
  </si>
  <si>
    <t>SIDOSARI</t>
  </si>
  <si>
    <t>SIDOWANGI</t>
  </si>
  <si>
    <t>SIRAHAN</t>
  </si>
  <si>
    <t>SOBOREJO</t>
  </si>
  <si>
    <t>SOKORINI</t>
  </si>
  <si>
    <t>SOMOKETRO</t>
  </si>
  <si>
    <t>SORONALAN</t>
  </si>
  <si>
    <t>SOROPADAN</t>
  </si>
  <si>
    <t>SOROYUDAN</t>
  </si>
  <si>
    <t>SRUMBUNG</t>
  </si>
  <si>
    <t>SUCEN</t>
  </si>
  <si>
    <t>SUGIHMAS</t>
  </si>
  <si>
    <t>SUKOMULYO</t>
  </si>
  <si>
    <t>SUMBERARUM</t>
  </si>
  <si>
    <t>SUMBERREJO</t>
  </si>
  <si>
    <t>SUMURARUM</t>
  </si>
  <si>
    <t>SUROJOYO</t>
  </si>
  <si>
    <t>TAJUK</t>
  </si>
  <si>
    <t>TAMANAGUNG</t>
  </si>
  <si>
    <t>TAMPIRKULON</t>
  </si>
  <si>
    <t>TAMPIRWETAN</t>
  </si>
  <si>
    <t>TANGGULREJO</t>
  </si>
  <si>
    <t>TEGALARUM</t>
  </si>
  <si>
    <t>TEGALRANDU</t>
  </si>
  <si>
    <t>TEJOSARI</t>
  </si>
  <si>
    <t>TEMBARAK</t>
  </si>
  <si>
    <t>TEMPAK</t>
  </si>
  <si>
    <t>TERSANGEDE</t>
  </si>
  <si>
    <t>TIDAR SELATAN</t>
  </si>
  <si>
    <t>TIDAR UTARA</t>
  </si>
  <si>
    <t>TIRTO</t>
  </si>
  <si>
    <t>TIRTOSARI</t>
  </si>
  <si>
    <t>TLETER</t>
  </si>
  <si>
    <t>TLOGOLELE</t>
  </si>
  <si>
    <t>TOLOKAN</t>
  </si>
  <si>
    <t>TONOBOYO</t>
  </si>
  <si>
    <t>TREKO</t>
  </si>
  <si>
    <t>TRENTEN</t>
  </si>
  <si>
    <t>TUKSONGO</t>
  </si>
  <si>
    <t>UMBULSARI</t>
  </si>
  <si>
    <t>WANUREJO</t>
  </si>
  <si>
    <t>WINDUSARI</t>
  </si>
  <si>
    <t>WIROGOMO</t>
  </si>
  <si>
    <t>WONOLELO</t>
  </si>
  <si>
    <t>WRINGINPUTIH</t>
  </si>
  <si>
    <t>WULUNGGUNUNG</t>
  </si>
  <si>
    <t>GPP PATI</t>
  </si>
  <si>
    <t>BATUREJO</t>
  </si>
  <si>
    <t>BERMI</t>
  </si>
  <si>
    <t>BOGOTANJUNG</t>
  </si>
  <si>
    <t>BOLOAGUNG</t>
  </si>
  <si>
    <t>BRATI</t>
  </si>
  <si>
    <t>BULUNG KULON</t>
  </si>
  <si>
    <t>BULUNGCANGKRING</t>
  </si>
  <si>
    <t>CENGKALSEWU</t>
  </si>
  <si>
    <t>CRANGGANG</t>
  </si>
  <si>
    <t>DUKUHWARINGIN</t>
  </si>
  <si>
    <t>GADUDERO</t>
  </si>
  <si>
    <t>GLAGAH KULON</t>
  </si>
  <si>
    <t>HADIWARNO</t>
  </si>
  <si>
    <t>JAMBEAN KIDUL</t>
  </si>
  <si>
    <t>JEKULO</t>
  </si>
  <si>
    <t>JIMBARAN</t>
  </si>
  <si>
    <t>JOJO</t>
  </si>
  <si>
    <t>KANDANGMAS</t>
  </si>
  <si>
    <t>KARABAN</t>
  </si>
  <si>
    <t>KARANGAWEN</t>
  </si>
  <si>
    <t>KASIYAN</t>
  </si>
  <si>
    <t>KEBEN</t>
  </si>
  <si>
    <t>KEDUMULYO</t>
  </si>
  <si>
    <t>KLALING</t>
  </si>
  <si>
    <t>KUWUKAN</t>
  </si>
  <si>
    <t>MANGUNREKSO</t>
  </si>
  <si>
    <t>MOJOMULYO</t>
  </si>
  <si>
    <t>PESAGI</t>
  </si>
  <si>
    <t>PLADEN</t>
  </si>
  <si>
    <t>SADANG</t>
  </si>
  <si>
    <t>SLUNGKEP</t>
  </si>
  <si>
    <t>SOKOBUBUK</t>
  </si>
  <si>
    <t>SRIKATON</t>
  </si>
  <si>
    <t>SUNDOLUHUR</t>
  </si>
  <si>
    <t>TAMBAHAGUNG</t>
  </si>
  <si>
    <t>TERGO</t>
  </si>
  <si>
    <t>TLOGOAYU</t>
  </si>
  <si>
    <t>WANGUNREJO</t>
  </si>
  <si>
    <t>GPP PEKALONGAN</t>
  </si>
  <si>
    <t>AMBOKEMBANG</t>
  </si>
  <si>
    <t>API-API</t>
  </si>
  <si>
    <t>BABALANKIDUL</t>
  </si>
  <si>
    <t>BABALANLOR</t>
  </si>
  <si>
    <t>BANDENGAN</t>
  </si>
  <si>
    <t>BANYURIP</t>
  </si>
  <si>
    <t>BEBEL</t>
  </si>
  <si>
    <t>BENDAN KERGON</t>
  </si>
  <si>
    <t>BLACANAN</t>
  </si>
  <si>
    <t>BLIMBINGWULUH</t>
  </si>
  <si>
    <t>BOJONGMINGGIR</t>
  </si>
  <si>
    <t>BOJONGWETAN</t>
  </si>
  <si>
    <t>BONDANSARI</t>
  </si>
  <si>
    <t>BOTEKAN</t>
  </si>
  <si>
    <t>BOYOTELUK</t>
  </si>
  <si>
    <t>BRENGKOLANG</t>
  </si>
  <si>
    <t>BUARAN KRADENAN</t>
  </si>
  <si>
    <t>BUGANGAN</t>
  </si>
  <si>
    <t>COPRAYAN</t>
  </si>
  <si>
    <t>DADIREJO</t>
  </si>
  <si>
    <t>DELEGTUKANG</t>
  </si>
  <si>
    <t>DOMIYANG</t>
  </si>
  <si>
    <t>GALANGPENGAMPON</t>
  </si>
  <si>
    <t>GANDARUM</t>
  </si>
  <si>
    <t>GEBANGKEREP</t>
  </si>
  <si>
    <t>GEJLIG</t>
  </si>
  <si>
    <t>GUTOMO</t>
  </si>
  <si>
    <t>JAJARWAYANG</t>
  </si>
  <si>
    <t>JENGGOT</t>
  </si>
  <si>
    <t>JERUKSARI</t>
  </si>
  <si>
    <t>JETAKKIDUL</t>
  </si>
  <si>
    <t>JETAKLENGKONG</t>
  </si>
  <si>
    <t>KAJONGAN</t>
  </si>
  <si>
    <t>KALIPRAU</t>
  </si>
  <si>
    <t>KAMPIL</t>
  </si>
  <si>
    <t>KANDANG PANJANG</t>
  </si>
  <si>
    <t>KARAGSARI</t>
  </si>
  <si>
    <t>KARANGJOMPO</t>
  </si>
  <si>
    <t>KAYUGERITAN</t>
  </si>
  <si>
    <t>KEDUNGJARAN</t>
  </si>
  <si>
    <t>KEDUNGPATANGEWU</t>
  </si>
  <si>
    <t>KEDUNGWUNI BARAT</t>
  </si>
  <si>
    <t>KEDUNGWUNI TIMUR</t>
  </si>
  <si>
    <t>KEMPLONG</t>
  </si>
  <si>
    <t>KEPATIHAN</t>
  </si>
  <si>
    <t>KETITANGKIDUL</t>
  </si>
  <si>
    <t>KETITANGLOR</t>
  </si>
  <si>
    <t>KLUNJUKAN</t>
  </si>
  <si>
    <t>KULU</t>
  </si>
  <si>
    <t>KWAGEAN</t>
  </si>
  <si>
    <t>KWAYANGAN</t>
  </si>
  <si>
    <t>LAMBANGGELUN</t>
  </si>
  <si>
    <t>LEGOKALONG</t>
  </si>
  <si>
    <t>LEGOKCLILE</t>
  </si>
  <si>
    <t>LINGGOASRI</t>
  </si>
  <si>
    <t>MAYANGAN</t>
  </si>
  <si>
    <t>MEJASEM</t>
  </si>
  <si>
    <t>NYAMOK</t>
  </si>
  <si>
    <t>PACAR</t>
  </si>
  <si>
    <t>PAIT</t>
  </si>
  <si>
    <t>PAKISPUTIH</t>
  </si>
  <si>
    <t>PAKUMBULAN</t>
  </si>
  <si>
    <t>PANJANG BARU</t>
  </si>
  <si>
    <t>PANJANG WETAN</t>
  </si>
  <si>
    <t>PASIRKRATONKRAMAT</t>
  </si>
  <si>
    <t>PECAKARAN</t>
  </si>
  <si>
    <t>PEKAJANGAN</t>
  </si>
  <si>
    <t>PEKIRINGANAGENG</t>
  </si>
  <si>
    <t>PEKIRINGANALIT</t>
  </si>
  <si>
    <t>PENGADENTENGAH</t>
  </si>
  <si>
    <t>PETUKANGAN</t>
  </si>
  <si>
    <t>PODO</t>
  </si>
  <si>
    <t>PODODADI</t>
  </si>
  <si>
    <t>PODOSUGIH</t>
  </si>
  <si>
    <t>PONCOL</t>
  </si>
  <si>
    <t>PORWOREJO</t>
  </si>
  <si>
    <t>PRINGREJO</t>
  </si>
  <si>
    <t>RANDUMUKTIWAREN</t>
  </si>
  <si>
    <t>RENGAS</t>
  </si>
  <si>
    <t>ROWOKEMBU</t>
  </si>
  <si>
    <t>ROWOLAKU</t>
  </si>
  <si>
    <t>ROWOYOSO</t>
  </si>
  <si>
    <t>SALAKBROJO</t>
  </si>
  <si>
    <t>SALIT</t>
  </si>
  <si>
    <t>SAMBOREJO</t>
  </si>
  <si>
    <t>SAMONG</t>
  </si>
  <si>
    <t>SAMPIH</t>
  </si>
  <si>
    <t>SANGKANJOYO</t>
  </si>
  <si>
    <t>SAPUGARUT</t>
  </si>
  <si>
    <t>SAPURO KEBULEN</t>
  </si>
  <si>
    <t>SASTRODIRJAN</t>
  </si>
  <si>
    <t>SEMBUNGJAMBU</t>
  </si>
  <si>
    <t>SEMUT</t>
  </si>
  <si>
    <t>SETONO</t>
  </si>
  <si>
    <t>SIJAMBE</t>
  </si>
  <si>
    <t>SILIREJO</t>
  </si>
  <si>
    <t>SIMBANGKULON</t>
  </si>
  <si>
    <t>SIMBANGWETAN</t>
  </si>
  <si>
    <t>SINANGOHPRENDENG</t>
  </si>
  <si>
    <t>SIWALAN</t>
  </si>
  <si>
    <t>SOKOSARI</t>
  </si>
  <si>
    <t>SRAGI</t>
  </si>
  <si>
    <t>SUKOYOSO</t>
  </si>
  <si>
    <t>SUMURJOMBLANGBOGO</t>
  </si>
  <si>
    <t>SUROBAYAN</t>
  </si>
  <si>
    <t>TANGKILKULON</t>
  </si>
  <si>
    <t>TANGKILTENGAH</t>
  </si>
  <si>
    <t>TANJUNGKULON</t>
  </si>
  <si>
    <t>TASIKREJO</t>
  </si>
  <si>
    <t>TEGALDOWO</t>
  </si>
  <si>
    <t>TEGALONTAR</t>
  </si>
  <si>
    <t>TENGENGKULON</t>
  </si>
  <si>
    <t>TENGENGWETAN</t>
  </si>
  <si>
    <t>TENOGO</t>
  </si>
  <si>
    <t>TRATEBANG</t>
  </si>
  <si>
    <t>TUNJUNGSARI</t>
  </si>
  <si>
    <t>WANGANDOWO</t>
  </si>
  <si>
    <t>WARUKIDUL</t>
  </si>
  <si>
    <t>WARULOR</t>
  </si>
  <si>
    <t>WERDI</t>
  </si>
  <si>
    <t>WIRADESA</t>
  </si>
  <si>
    <t>WIRODITAN</t>
  </si>
  <si>
    <t>WONOKERTOKULON</t>
  </si>
  <si>
    <t>WONOKERTOWETAN</t>
  </si>
  <si>
    <t>WONOPRINGGO</t>
  </si>
  <si>
    <t>WONOYOSO</t>
  </si>
  <si>
    <t>WULED</t>
  </si>
  <si>
    <t>GPP PURWOREJO</t>
  </si>
  <si>
    <t>AGLIK</t>
  </si>
  <si>
    <t>AMBALKEBREK</t>
  </si>
  <si>
    <t>AMBALKLIWONAN</t>
  </si>
  <si>
    <t>AMBALRESMI</t>
  </si>
  <si>
    <t>AMBARWINANGUN</t>
  </si>
  <si>
    <t>AWU-AWU</t>
  </si>
  <si>
    <t>BABADSARI</t>
  </si>
  <si>
    <t>BAGELEN</t>
  </si>
  <si>
    <t>BAGUNG</t>
  </si>
  <si>
    <t>BAJANGREJO</t>
  </si>
  <si>
    <t>BAKUREJO</t>
  </si>
  <si>
    <t>BALEDONO</t>
  </si>
  <si>
    <t>BALINGASAL</t>
  </si>
  <si>
    <t>BALOREJO</t>
  </si>
  <si>
    <t>BANDUNGKIDUL</t>
  </si>
  <si>
    <t>BANYUASIN KEMBARAN</t>
  </si>
  <si>
    <t>BANYUASIN SEPARE</t>
  </si>
  <si>
    <t>BANYUYOSO</t>
  </si>
  <si>
    <t>BAPANGSARI</t>
  </si>
  <si>
    <t>BAYAN</t>
  </si>
  <si>
    <t>BAYEM</t>
  </si>
  <si>
    <t>BEDONO KARANGDUWUR</t>
  </si>
  <si>
    <t>BEDONO KLUWUNG</t>
  </si>
  <si>
    <t>BEDONO PAGERON</t>
  </si>
  <si>
    <t>BENCOREJO</t>
  </si>
  <si>
    <t>BENERKULON</t>
  </si>
  <si>
    <t>BENERWETAN</t>
  </si>
  <si>
    <t>BENOWO</t>
  </si>
  <si>
    <t>BESOLE</t>
  </si>
  <si>
    <t>BLATER</t>
  </si>
  <si>
    <t>BLEBER</t>
  </si>
  <si>
    <t>BLEKATUK</t>
  </si>
  <si>
    <t>BLENDUNG</t>
  </si>
  <si>
    <t>BLENGORKULON</t>
  </si>
  <si>
    <t>BLENGORWETAN</t>
  </si>
  <si>
    <t>BONGKOT</t>
  </si>
  <si>
    <t>BONJOKKIDUL</t>
  </si>
  <si>
    <t>BONJOKLOR</t>
  </si>
  <si>
    <t>BONOROWO</t>
  </si>
  <si>
    <t>BOROKULON</t>
  </si>
  <si>
    <t>BOROWETAN</t>
  </si>
  <si>
    <t>BOTODALEMAN</t>
  </si>
  <si>
    <t>BRAGOLAN</t>
  </si>
  <si>
    <t>BRENGGONG</t>
  </si>
  <si>
    <t>BRENGKOL</t>
  </si>
  <si>
    <t>BRIYAN</t>
  </si>
  <si>
    <t>BRONDONGREJO</t>
  </si>
  <si>
    <t>BRUNOREJO</t>
  </si>
  <si>
    <t>BRUNOSARI</t>
  </si>
  <si>
    <t>BUBUTAN</t>
  </si>
  <si>
    <t>BULUS</t>
  </si>
  <si>
    <t>BURAT</t>
  </si>
  <si>
    <t>CACABAN KIDUL</t>
  </si>
  <si>
    <t>CACABAN LOR</t>
  </si>
  <si>
    <t>CANDINGASINAN</t>
  </si>
  <si>
    <t>CANGKREPKIDUL</t>
  </si>
  <si>
    <t>CANGKREPLOR</t>
  </si>
  <si>
    <t>CENGKAWAKREJO</t>
  </si>
  <si>
    <t>COKROYASAN</t>
  </si>
  <si>
    <t>CONDONGSARI</t>
  </si>
  <si>
    <t>DEWI</t>
  </si>
  <si>
    <t>DILEM</t>
  </si>
  <si>
    <t>DLANGU</t>
  </si>
  <si>
    <t>DLISEN WETAN</t>
  </si>
  <si>
    <t>DLISENKULON</t>
  </si>
  <si>
    <t>DONORATI</t>
  </si>
  <si>
    <t>DUDUKULON</t>
  </si>
  <si>
    <t>DUDUWETAN</t>
  </si>
  <si>
    <t>DUKUHDUNGUS</t>
  </si>
  <si>
    <t>DUKUHREJO</t>
  </si>
  <si>
    <t>DUKUHREJOSARI</t>
  </si>
  <si>
    <t>DURENSARI</t>
  </si>
  <si>
    <t>ENTAK</t>
  </si>
  <si>
    <t>GADINGREJO</t>
  </si>
  <si>
    <t>GADINGSUKUH</t>
  </si>
  <si>
    <t>GANGGENG</t>
  </si>
  <si>
    <t>GEPARANG</t>
  </si>
  <si>
    <t>GINTUNGAN</t>
  </si>
  <si>
    <t>GIRIGONDO</t>
  </si>
  <si>
    <t>GIRIJOYO</t>
  </si>
  <si>
    <t>GOLOK</t>
  </si>
  <si>
    <t>GUMAWANGREJO</t>
  </si>
  <si>
    <t>GUNUNGTEGES</t>
  </si>
  <si>
    <t>GUNUNGWANGI</t>
  </si>
  <si>
    <t>HARDIMULYO</t>
  </si>
  <si>
    <t>HARGOROJO</t>
  </si>
  <si>
    <t>HARJOBINANGUN</t>
  </si>
  <si>
    <t>HULOSOBO</t>
  </si>
  <si>
    <t>JATIKONTAL</t>
  </si>
  <si>
    <t>JATINGARANG</t>
  </si>
  <si>
    <t>JATIWANGSAN</t>
  </si>
  <si>
    <t>JELOK</t>
  </si>
  <si>
    <t>JENARKIDUL</t>
  </si>
  <si>
    <t>JENARLOR</t>
  </si>
  <si>
    <t>JENARWETAN</t>
  </si>
  <si>
    <t>JERUKEN</t>
  </si>
  <si>
    <t>JLEGIWINANGUN</t>
  </si>
  <si>
    <t>JOGOBOYO</t>
  </si>
  <si>
    <t>JOGORESAN</t>
  </si>
  <si>
    <t>JOMBANG</t>
  </si>
  <si>
    <t>JONO</t>
  </si>
  <si>
    <t>JOSO</t>
  </si>
  <si>
    <t>KABEKELAN</t>
  </si>
  <si>
    <t>KABUARAN</t>
  </si>
  <si>
    <t>KAIBON</t>
  </si>
  <si>
    <t>KAIBONPETANGKURAN</t>
  </si>
  <si>
    <t>KALIABU</t>
  </si>
  <si>
    <t>KALIBOTO</t>
  </si>
  <si>
    <t>KALIGESING</t>
  </si>
  <si>
    <t>KALIGINTUNG</t>
  </si>
  <si>
    <t>KALIGLAGAH</t>
  </si>
  <si>
    <t>KALIGONO</t>
  </si>
  <si>
    <t>KALIGUBUG</t>
  </si>
  <si>
    <t>KALIHARJO</t>
  </si>
  <si>
    <t>KALIJAMBE</t>
  </si>
  <si>
    <t>KALIJERING</t>
  </si>
  <si>
    <t>KALIKALONG</t>
  </si>
  <si>
    <t>KALIMENENG</t>
  </si>
  <si>
    <t>KALIMIRU</t>
  </si>
  <si>
    <t>KALINONGKO</t>
  </si>
  <si>
    <t>KALISEMO</t>
  </si>
  <si>
    <t>KALITANJUNG</t>
  </si>
  <si>
    <t>KALITAPAS</t>
  </si>
  <si>
    <t>KALITENGKEK</t>
  </si>
  <si>
    <t>KALIWADER</t>
  </si>
  <si>
    <t>KALIWATUBUMI</t>
  </si>
  <si>
    <t>KALIWATUKRANGGAN</t>
  </si>
  <si>
    <t>KALIWUNGUKIDUL</t>
  </si>
  <si>
    <t>KALIWUNGULOR</t>
  </si>
  <si>
    <t>KAMIJORO</t>
  </si>
  <si>
    <t>KAPITERAN</t>
  </si>
  <si>
    <t>KARANGGEDE</t>
  </si>
  <si>
    <t>KARANGGETAS</t>
  </si>
  <si>
    <t>KARANGLUAS</t>
  </si>
  <si>
    <t>KARANGWULUH</t>
  </si>
  <si>
    <t>KATERBAN</t>
  </si>
  <si>
    <t>KEBAPANGAN</t>
  </si>
  <si>
    <t>KEBONGUNUNG</t>
  </si>
  <si>
    <t>KEBURUHAN</t>
  </si>
  <si>
    <t>KEBURUSAN</t>
  </si>
  <si>
    <t>KEDUNGAGUNG</t>
  </si>
  <si>
    <t>KEDUNGBATUR</t>
  </si>
  <si>
    <t>KEDUNGBULUS</t>
  </si>
  <si>
    <t>KEDUNGDOWO</t>
  </si>
  <si>
    <t>KEDUNGGUBAH</t>
  </si>
  <si>
    <t>KEDUNGKAMAL</t>
  </si>
  <si>
    <t>KEDUNGLO</t>
  </si>
  <si>
    <t>KEDUNGLOTENG</t>
  </si>
  <si>
    <t>KEDUNGPOH</t>
  </si>
  <si>
    <t>KEDUNGPOMAHANKULON</t>
  </si>
  <si>
    <t>KEDUNGPOMAHANWETAN</t>
  </si>
  <si>
    <t>KEDUNGPUCANG</t>
  </si>
  <si>
    <t>KEDUNGSRI</t>
  </si>
  <si>
    <t>KEDUREN</t>
  </si>
  <si>
    <t>KEMADU LOR</t>
  </si>
  <si>
    <t>KEMANUKAN</t>
  </si>
  <si>
    <t>KEMBANGSAWIT</t>
  </si>
  <si>
    <t>KEMEJING</t>
  </si>
  <si>
    <t>KEMIRI KIDUL</t>
  </si>
  <si>
    <t>KEMIRILOR</t>
  </si>
  <si>
    <t>KENDALREJO</t>
  </si>
  <si>
    <t>KENOYOJAYAN</t>
  </si>
  <si>
    <t>KENTENGREJO</t>
  </si>
  <si>
    <t>KEPONGGOK</t>
  </si>
  <si>
    <t>KEREP</t>
  </si>
  <si>
    <t>KERTODESO</t>
  </si>
  <si>
    <t>KERTOJAYAN</t>
  </si>
  <si>
    <t>KERTOSONO</t>
  </si>
  <si>
    <t>KESAWEN</t>
  </si>
  <si>
    <t>KESE</t>
  </si>
  <si>
    <t>KESIDAN</t>
  </si>
  <si>
    <t>KETAWANGREJO</t>
  </si>
  <si>
    <t>KETIWIJAYAN</t>
  </si>
  <si>
    <t>KETOSARI</t>
  </si>
  <si>
    <t>KETUG</t>
  </si>
  <si>
    <t>KIYANGKONGREJO</t>
  </si>
  <si>
    <t>KLANDARAN</t>
  </si>
  <si>
    <t>KLEDUNGKRADENAN</t>
  </si>
  <si>
    <t>KOROWELANG</t>
  </si>
  <si>
    <t>KROYO</t>
  </si>
  <si>
    <t>KROYOKULON</t>
  </si>
  <si>
    <t>KROYOLOR</t>
  </si>
  <si>
    <t>KRUBUNGAN</t>
  </si>
  <si>
    <t>KUMPULSARI</t>
  </si>
  <si>
    <t>KUNIREJOKULON</t>
  </si>
  <si>
    <t>KUNIREJOWETAN</t>
  </si>
  <si>
    <t>KUTOARJO</t>
  </si>
  <si>
    <t>KUTOWINANGUN</t>
  </si>
  <si>
    <t>KUWARISAN</t>
  </si>
  <si>
    <t>KUWUREJO</t>
  </si>
  <si>
    <t>KWADERAN</t>
  </si>
  <si>
    <t>LANGENREJO</t>
  </si>
  <si>
    <t>LEGETAN</t>
  </si>
  <si>
    <t>LEMBUPURWO</t>
  </si>
  <si>
    <t>LEREPKEBUMEN</t>
  </si>
  <si>
    <t>LOANO</t>
  </si>
  <si>
    <t>LONING</t>
  </si>
  <si>
    <t>LUBANGDUKUH</t>
  </si>
  <si>
    <t>LUBANGINDANGAN</t>
  </si>
  <si>
    <t>LUBANGLOR</t>
  </si>
  <si>
    <t>LUGOSOBO</t>
  </si>
  <si>
    <t>LUGU</t>
  </si>
  <si>
    <t>LUGUREJO</t>
  </si>
  <si>
    <t>LUMBU</t>
  </si>
  <si>
    <t>LUNDONG</t>
  </si>
  <si>
    <t>LUWENG KIDUL</t>
  </si>
  <si>
    <t>LUWENGLOR</t>
  </si>
  <si>
    <t>MAJIR</t>
  </si>
  <si>
    <t>MALANG</t>
  </si>
  <si>
    <t>MALANGREJO</t>
  </si>
  <si>
    <t>MANGUNJAYAN</t>
  </si>
  <si>
    <t>MANGUNRANAN</t>
  </si>
  <si>
    <t>MARGOYOSO</t>
  </si>
  <si>
    <t>MAYUNGSARI</t>
  </si>
  <si>
    <t>MEGULUNGKIDUL</t>
  </si>
  <si>
    <t>MEGULUNGLOR</t>
  </si>
  <si>
    <t>MENDIRO</t>
  </si>
  <si>
    <t>MENOREH</t>
  </si>
  <si>
    <t>MIRIT</t>
  </si>
  <si>
    <t>MIRITPETIKUSAN</t>
  </si>
  <si>
    <t>MLARAN</t>
  </si>
  <si>
    <t>MRANTI</t>
  </si>
  <si>
    <t>MRENTUL</t>
  </si>
  <si>
    <t>MRINEN</t>
  </si>
  <si>
    <t>MUDALREJO</t>
  </si>
  <si>
    <t>MULYOSRI</t>
  </si>
  <si>
    <t>NAMBANGAN</t>
  </si>
  <si>
    <t>NAMPUREJO</t>
  </si>
  <si>
    <t>NGANDAGAN</t>
  </si>
  <si>
    <t>NGARGORETNO</t>
  </si>
  <si>
    <t>NGENTAK</t>
  </si>
  <si>
    <t>NGLARIS</t>
  </si>
  <si>
    <t>NGOMBOL</t>
  </si>
  <si>
    <t>PACEKELAN</t>
  </si>
  <si>
    <t>PACOR</t>
  </si>
  <si>
    <t>PADUROSO</t>
  </si>
  <si>
    <t>PAGEDANGAN</t>
  </si>
  <si>
    <t>PAITAN</t>
  </si>
  <si>
    <t>PAKISARUM</t>
  </si>
  <si>
    <t>PAKISREJO</t>
  </si>
  <si>
    <t>PANDANREJO</t>
  </si>
  <si>
    <t>PANGENJURUTENGAH</t>
  </si>
  <si>
    <t>PANGENREJO</t>
  </si>
  <si>
    <t>PANGGELDLANGU</t>
  </si>
  <si>
    <t>PARIPURNO</t>
  </si>
  <si>
    <t>PASARANOM</t>
  </si>
  <si>
    <t>PASARSENEN</t>
  </si>
  <si>
    <t>PATUKGAWEMULYO</t>
  </si>
  <si>
    <t>PATUKREJO</t>
  </si>
  <si>
    <t>PATUKREJOMULYO</t>
  </si>
  <si>
    <t>PATUTREJO</t>
  </si>
  <si>
    <t>PECARIKAN</t>
  </si>
  <si>
    <t>PEJAGATAN</t>
  </si>
  <si>
    <t>PEJAGRAN</t>
  </si>
  <si>
    <t>PEJENGKOLAN</t>
  </si>
  <si>
    <t>PEKACANGAN</t>
  </si>
  <si>
    <t>PEKUTAN</t>
  </si>
  <si>
    <t>PELUTAN</t>
  </si>
  <si>
    <t>PENEKET</t>
  </si>
  <si>
    <t>PENUNGKULAN</t>
  </si>
  <si>
    <t>PESUNINGAN</t>
  </si>
  <si>
    <t>PIJI</t>
  </si>
  <si>
    <t>PITURUH</t>
  </si>
  <si>
    <t>PIYONO</t>
  </si>
  <si>
    <t>PLANDI</t>
  </si>
  <si>
    <t>PLEMPUKAN KEMBARAN</t>
  </si>
  <si>
    <t>PLIPIR</t>
  </si>
  <si>
    <t>PLIPIRAN</t>
  </si>
  <si>
    <t>POGUNGJURUTENGAH</t>
  </si>
  <si>
    <t>POGUNGKALANGAN</t>
  </si>
  <si>
    <t>POGUNGREJO</t>
  </si>
  <si>
    <t>POLOMARTO</t>
  </si>
  <si>
    <t>POLOWANGI</t>
  </si>
  <si>
    <t>PONCOWARNO</t>
  </si>
  <si>
    <t>PRAPAGKIDUL</t>
  </si>
  <si>
    <t>PRAPAGLOR</t>
  </si>
  <si>
    <t>PRASUTAN</t>
  </si>
  <si>
    <t>PREMBUN</t>
  </si>
  <si>
    <t>PRIGELAN</t>
  </si>
  <si>
    <t>PRINGGOWIJAYAN</t>
  </si>
  <si>
    <t>PRUMBEN</t>
  </si>
  <si>
    <t>PUCANGAGUNG</t>
  </si>
  <si>
    <t>PUJODADI</t>
  </si>
  <si>
    <t>PUNDENSARI</t>
  </si>
  <si>
    <t>PURBAYAN</t>
  </si>
  <si>
    <t>PURBOWONO</t>
  </si>
  <si>
    <t>PUSPO</t>
  </si>
  <si>
    <t>RAHAYU</t>
  </si>
  <si>
    <t>RASUKAN</t>
  </si>
  <si>
    <t>REBUG</t>
  </si>
  <si>
    <t>REDIN</t>
  </si>
  <si>
    <t>REJOWINANGUN</t>
  </si>
  <si>
    <t>RIMUN</t>
  </si>
  <si>
    <t>RINGGIT</t>
  </si>
  <si>
    <t>ROWOBAYEM</t>
  </si>
  <si>
    <t>ROWODADI</t>
  </si>
  <si>
    <t>SAMPING</t>
  </si>
  <si>
    <t>SARWOGADUNG</t>
  </si>
  <si>
    <t>SEBOROKRAPYAK</t>
  </si>
  <si>
    <t>SEBOROPASAR</t>
  </si>
  <si>
    <t>SEKARTEJO</t>
  </si>
  <si>
    <t>SEMAGUNG</t>
  </si>
  <si>
    <t>SEMAWUNG</t>
  </si>
  <si>
    <t>SEMAWUNG KEMBARAN</t>
  </si>
  <si>
    <t>SEMBIRKADIPATEN</t>
  </si>
  <si>
    <t>SEMONO</t>
  </si>
  <si>
    <t>SEREN</t>
  </si>
  <si>
    <t>SIDARUM</t>
  </si>
  <si>
    <t>SIDOLUHUR</t>
  </si>
  <si>
    <t>SIDOTOTO</t>
  </si>
  <si>
    <t>SIKAMBANG</t>
  </si>
  <si>
    <t>SINDURJAN</t>
  </si>
  <si>
    <t>SINGKILKULON</t>
  </si>
  <si>
    <t>SINGKILWETAN</t>
  </si>
  <si>
    <t>SINGOYUDAN</t>
  </si>
  <si>
    <t>SINUNGREJO</t>
  </si>
  <si>
    <t>SITIBENTAR</t>
  </si>
  <si>
    <t>SOKOAGUNG</t>
  </si>
  <si>
    <t>SOKOHARJO</t>
  </si>
  <si>
    <t>SOKOWATEN</t>
  </si>
  <si>
    <t>SOMOLETER</t>
  </si>
  <si>
    <t>SOMONGARI</t>
  </si>
  <si>
    <t>SOMOREJO</t>
  </si>
  <si>
    <t>SRUWOH</t>
  </si>
  <si>
    <t>SRUWOHDUKUH</t>
  </si>
  <si>
    <t>SRUWOHREJO</t>
  </si>
  <si>
    <t>SUCENJURUTENGAH</t>
  </si>
  <si>
    <t>SUDOROGO</t>
  </si>
  <si>
    <t>SUKOGELAP</t>
  </si>
  <si>
    <t>SUKOMANAH</t>
  </si>
  <si>
    <t>SUKOWUWUH</t>
  </si>
  <si>
    <t>SUMBERJATI</t>
  </si>
  <si>
    <t>SUMOWONO</t>
  </si>
  <si>
    <t>SUREN</t>
  </si>
  <si>
    <t>SUROREJO</t>
  </si>
  <si>
    <t>SUSUK</t>
  </si>
  <si>
    <t>SUTORAGAN</t>
  </si>
  <si>
    <t>TANGKISAN</t>
  </si>
  <si>
    <t>TANJUNGMERU</t>
  </si>
  <si>
    <t>TANJUNGSETO</t>
  </si>
  <si>
    <t>TEGALAREN</t>
  </si>
  <si>
    <t>TEGALGONDO</t>
  </si>
  <si>
    <t>TEGALKUNING</t>
  </si>
  <si>
    <t>TEPANSARI</t>
  </si>
  <si>
    <t>TEPUS KULON</t>
  </si>
  <si>
    <t>TEPUS WETAN</t>
  </si>
  <si>
    <t>TERSIDIKIDUL</t>
  </si>
  <si>
    <t>TERSIDILOR</t>
  </si>
  <si>
    <t>TERSOBO</t>
  </si>
  <si>
    <t>TLEPOKKULON</t>
  </si>
  <si>
    <t>TLEPOKWETAN</t>
  </si>
  <si>
    <t>TLOGOBULU</t>
  </si>
  <si>
    <t>TLOGODEPOK</t>
  </si>
  <si>
    <t>TLOGOGUWO</t>
  </si>
  <si>
    <t>TLOGOKOTES</t>
  </si>
  <si>
    <t>TLOGOPRAGOTO</t>
  </si>
  <si>
    <t>TLOGOSONO</t>
  </si>
  <si>
    <t>TRIDADI</t>
  </si>
  <si>
    <t>TRIREJO</t>
  </si>
  <si>
    <t>TRIWARNO</t>
  </si>
  <si>
    <t>TULUSREJO</t>
  </si>
  <si>
    <t>TUMENGGUNGAN</t>
  </si>
  <si>
    <t>TUNGGALROSO</t>
  </si>
  <si>
    <t>TUNGGORONO</t>
  </si>
  <si>
    <t>TUNJUNGTEJO</t>
  </si>
  <si>
    <t>TUNTUNGPAIT</t>
  </si>
  <si>
    <t>TURSINO</t>
  </si>
  <si>
    <t>UKIRSARI</t>
  </si>
  <si>
    <t>UNGARAN</t>
  </si>
  <si>
    <t>WALED</t>
  </si>
  <si>
    <t>WALIKORO</t>
  </si>
  <si>
    <t>WANUROJO</t>
  </si>
  <si>
    <t>WARENG</t>
  </si>
  <si>
    <t>WASIAT</t>
  </si>
  <si>
    <t>WERGONAYAN</t>
  </si>
  <si>
    <t>WINGKOMULYO</t>
  </si>
  <si>
    <t>WINGKOSANGGRAHAN</t>
  </si>
  <si>
    <t>WINGKOSIGROMULYO</t>
  </si>
  <si>
    <t>WINGKOTINUMPUK</t>
  </si>
  <si>
    <t>WINONGKIDUL</t>
  </si>
  <si>
    <t>WINONGLOR</t>
  </si>
  <si>
    <t>WIROGATEN</t>
  </si>
  <si>
    <t>WIROMARTAN</t>
  </si>
  <si>
    <t>WIRONATAN</t>
  </si>
  <si>
    <t>WONOENGGAL</t>
  </si>
  <si>
    <t>WONOGIRI</t>
  </si>
  <si>
    <t>WONOREJOKULON</t>
  </si>
  <si>
    <t>WONOREJOWETAN</t>
  </si>
  <si>
    <t>WONOROTO</t>
  </si>
  <si>
    <t>WONOSRI</t>
  </si>
  <si>
    <t>WONOSUKO</t>
  </si>
  <si>
    <t>WONOTOPO</t>
  </si>
  <si>
    <t>WONOTULUS</t>
  </si>
  <si>
    <t>GPP SRAGEN</t>
  </si>
  <si>
    <t>ALASTUWO</t>
  </si>
  <si>
    <t>BAGOR</t>
  </si>
  <si>
    <t>BENTAK</t>
  </si>
  <si>
    <t>BONAGUNG</t>
  </si>
  <si>
    <t>BROJOL</t>
  </si>
  <si>
    <t>BUKURAN</t>
  </si>
  <si>
    <t>BUNTAR</t>
  </si>
  <si>
    <t>CELEP</t>
  </si>
  <si>
    <t>DARI</t>
  </si>
  <si>
    <t>DAYU</t>
  </si>
  <si>
    <t>DELINGAN</t>
  </si>
  <si>
    <t>DONOYUDAN</t>
  </si>
  <si>
    <t>DOYONG</t>
  </si>
  <si>
    <t>DUYUNGAN</t>
  </si>
  <si>
    <t>GABUGAN</t>
  </si>
  <si>
    <t>GADING</t>
  </si>
  <si>
    <t>GANTEN</t>
  </si>
  <si>
    <t>GAWAN</t>
  </si>
  <si>
    <t>GEBYOG</t>
  </si>
  <si>
    <t>GEDONGAN</t>
  </si>
  <si>
    <t>GEMOLONG</t>
  </si>
  <si>
    <t>GENENGDUWUR</t>
  </si>
  <si>
    <t>GENTANBANARAN</t>
  </si>
  <si>
    <t>GENTUNGAN</t>
  </si>
  <si>
    <t>GIRIMARGO</t>
  </si>
  <si>
    <t>GONDANGMANIS</t>
  </si>
  <si>
    <t>HADILUWIH</t>
  </si>
  <si>
    <t>JABUNG</t>
  </si>
  <si>
    <t>JATIBATUR</t>
  </si>
  <si>
    <t>JENALAS</t>
  </si>
  <si>
    <t>JENGGRIK</t>
  </si>
  <si>
    <t>JETISKARANGPUNG</t>
  </si>
  <si>
    <t>JIRAPAN</t>
  </si>
  <si>
    <t>KALIJIRAK</t>
  </si>
  <si>
    <t>KALIKOBOK</t>
  </si>
  <si>
    <t>KALIMACAN</t>
  </si>
  <si>
    <t>KALIWULUH</t>
  </si>
  <si>
    <t>KALORAN</t>
  </si>
  <si>
    <t>KARANGPANDAN</t>
  </si>
  <si>
    <t>KARANGPELEM</t>
  </si>
  <si>
    <t>KARANGWARU</t>
  </si>
  <si>
    <t>KARUNGAN</t>
  </si>
  <si>
    <t>KEBAK</t>
  </si>
  <si>
    <t>KECIK</t>
  </si>
  <si>
    <t>KEDUNGJERUK</t>
  </si>
  <si>
    <t>KEDUNGWADUK</t>
  </si>
  <si>
    <t>KLIWONAN</t>
  </si>
  <si>
    <t>KREBET</t>
  </si>
  <si>
    <t>KRENDOWAHONO</t>
  </si>
  <si>
    <t>KUNTI</t>
  </si>
  <si>
    <t>KUTO</t>
  </si>
  <si>
    <t>KWANGEN</t>
  </si>
  <si>
    <t>MACANAN</t>
  </si>
  <si>
    <t>MALANGGATEN</t>
  </si>
  <si>
    <t>MANYAREJO</t>
  </si>
  <si>
    <t>MOJODOYONG</t>
  </si>
  <si>
    <t>MOJOGEDANG</t>
  </si>
  <si>
    <t>MOJOROTO</t>
  </si>
  <si>
    <t>NGANTI</t>
  </si>
  <si>
    <t>NGEBUNG</t>
  </si>
  <si>
    <t>NGEMBATPADAS</t>
  </si>
  <si>
    <t>NGLEGOK</t>
  </si>
  <si>
    <t>NGROMBO</t>
  </si>
  <si>
    <t>PAKANG</t>
  </si>
  <si>
    <t>PAKEL</t>
  </si>
  <si>
    <t>PATIHAN</t>
  </si>
  <si>
    <t>PELEMAN</t>
  </si>
  <si>
    <t>PELEMREJO</t>
  </si>
  <si>
    <t>PENGKOK</t>
  </si>
  <si>
    <t>PLOSOKEREP</t>
  </si>
  <si>
    <t>PLUPUH</t>
  </si>
  <si>
    <t>PRANGGONG</t>
  </si>
  <si>
    <t>PRINGANOM</t>
  </si>
  <si>
    <t>PUNGSARI</t>
  </si>
  <si>
    <t>PUNTUKREJO</t>
  </si>
  <si>
    <t>PURWOSUMAN</t>
  </si>
  <si>
    <t>SAMBIDUWUR</t>
  </si>
  <si>
    <t>SAMBIREMBE</t>
  </si>
  <si>
    <t>SAREN</t>
  </si>
  <si>
    <t>SENGGRONG</t>
  </si>
  <si>
    <t>SEPAT</t>
  </si>
  <si>
    <t>SEWUREJO</t>
  </si>
  <si>
    <t>SIDOKERTO</t>
  </si>
  <si>
    <t>SLOGO</t>
  </si>
  <si>
    <t>SOMOMORODUKUH</t>
  </si>
  <si>
    <t>SONO</t>
  </si>
  <si>
    <t>SUNGGINGAN</t>
  </si>
  <si>
    <t>SUWATU</t>
  </si>
  <si>
    <t>TANON</t>
  </si>
  <si>
    <t>TARAMAN</t>
  </si>
  <si>
    <t>TEMPELREJO</t>
  </si>
  <si>
    <t>TENGGAK</t>
  </si>
  <si>
    <t>TOHKUNING</t>
  </si>
  <si>
    <t>TROBAYAN</t>
  </si>
  <si>
    <t>GPP SUKOHARJO</t>
  </si>
  <si>
    <t>BANMATI</t>
  </si>
  <si>
    <t>BEGAJAH</t>
  </si>
  <si>
    <t>CABEYAN</t>
  </si>
  <si>
    <t>COMBONGAN</t>
  </si>
  <si>
    <t>GRAJEGAN</t>
  </si>
  <si>
    <t>GUPIT</t>
  </si>
  <si>
    <t>JAGAN</t>
  </si>
  <si>
    <t>JURON</t>
  </si>
  <si>
    <t>KATEGUHAN</t>
  </si>
  <si>
    <t>KENEP</t>
  </si>
  <si>
    <t>KENOKOREJO</t>
  </si>
  <si>
    <t>KWANGSAN</t>
  </si>
  <si>
    <t>LAWU</t>
  </si>
  <si>
    <t>LENGKING</t>
  </si>
  <si>
    <t>LOROG</t>
  </si>
  <si>
    <t>MANDAN</t>
  </si>
  <si>
    <t>MANISHARJO</t>
  </si>
  <si>
    <t>MERTAN</t>
  </si>
  <si>
    <t>MOJOREJO</t>
  </si>
  <si>
    <t>MULUR</t>
  </si>
  <si>
    <t>NGRECO</t>
  </si>
  <si>
    <t>NGUNUT</t>
  </si>
  <si>
    <t>NGUTER</t>
  </si>
  <si>
    <t>PALUHOMBO</t>
  </si>
  <si>
    <t>PLESAN</t>
  </si>
  <si>
    <t>PUHGOGOR</t>
  </si>
  <si>
    <t>PUNDUNGREJO</t>
  </si>
  <si>
    <t>PURON</t>
  </si>
  <si>
    <t>TEPISARI</t>
  </si>
  <si>
    <t>TORIYO</t>
  </si>
  <si>
    <t>WATUBONANG</t>
  </si>
  <si>
    <t>WERU</t>
  </si>
  <si>
    <t>GUD BGR WANGON</t>
  </si>
  <si>
    <t>ADISARA</t>
  </si>
  <si>
    <t>AJIBARANG KULON</t>
  </si>
  <si>
    <t>AJIBARANG WETAN</t>
  </si>
  <si>
    <t>BANJARPARAKAN</t>
  </si>
  <si>
    <t>BANTERAN</t>
  </si>
  <si>
    <t>BATUANTEN</t>
  </si>
  <si>
    <t>CANDINEGARA</t>
  </si>
  <si>
    <t>CIBANGKONG</t>
  </si>
  <si>
    <t>CIBERUNG</t>
  </si>
  <si>
    <t>CIKAWUNG</t>
  </si>
  <si>
    <t>CIKEMBULAN</t>
  </si>
  <si>
    <t>CIKIDANG</t>
  </si>
  <si>
    <t>CIPETE</t>
  </si>
  <si>
    <t>GENTAWANGI</t>
  </si>
  <si>
    <t>GERDUREN</t>
  </si>
  <si>
    <t>GUNUNGLURAH</t>
  </si>
  <si>
    <t>JINGKANG</t>
  </si>
  <si>
    <t>KALITAPEN</t>
  </si>
  <si>
    <t>KALIWANGI</t>
  </si>
  <si>
    <t>KARANGENDEP</t>
  </si>
  <si>
    <t>KARANGGUDE</t>
  </si>
  <si>
    <t>KARANGKLESEM</t>
  </si>
  <si>
    <t>KARANGLEWAS KIDUL</t>
  </si>
  <si>
    <t>KARANGTALUN KIDUL</t>
  </si>
  <si>
    <t>KARANGTALUN LOR</t>
  </si>
  <si>
    <t>KASEGERAN</t>
  </si>
  <si>
    <t>KEDIRI</t>
  </si>
  <si>
    <t>KEDUNGWULUH KIDUL</t>
  </si>
  <si>
    <t>KEDUNGWULUH LOR</t>
  </si>
  <si>
    <t>KLAPAGADING</t>
  </si>
  <si>
    <t>KLAPAGADING KULON</t>
  </si>
  <si>
    <t>KLAPASAWIT</t>
  </si>
  <si>
    <t>KRACAK</t>
  </si>
  <si>
    <t>LANGGONGSARI</t>
  </si>
  <si>
    <t>LESMANA</t>
  </si>
  <si>
    <t>MARGASANA</t>
  </si>
  <si>
    <t>NOTOG</t>
  </si>
  <si>
    <t>PAGERAJI</t>
  </si>
  <si>
    <t>PANCASAN</t>
  </si>
  <si>
    <t>PANCURENDANG</t>
  </si>
  <si>
    <t>PANEMBANGAN</t>
  </si>
  <si>
    <t>PEJOGOL</t>
  </si>
  <si>
    <t>PERNASIDI</t>
  </si>
  <si>
    <t>PETAHUNAN</t>
  </si>
  <si>
    <t>PURWOJATI</t>
  </si>
  <si>
    <t>RANCAMAYA</t>
  </si>
  <si>
    <t>SAMBIRATA</t>
  </si>
  <si>
    <t>SANGGREMAN</t>
  </si>
  <si>
    <t>SAWANGAN WETAN</t>
  </si>
  <si>
    <t>SEMEDO</t>
  </si>
  <si>
    <t>SIDAMULIH</t>
  </si>
  <si>
    <t>SINGASARI</t>
  </si>
  <si>
    <t>SUDIMARA</t>
  </si>
  <si>
    <t>TAMBAKNEGARA</t>
  </si>
  <si>
    <t>TIPAR</t>
  </si>
  <si>
    <t>TIPAR KIDUL</t>
  </si>
  <si>
    <t>TUMIYANG</t>
  </si>
  <si>
    <t>TUNJUNG</t>
  </si>
  <si>
    <t>WINDUAJI</t>
  </si>
  <si>
    <t>WINDUNEGARA</t>
  </si>
  <si>
    <t>GUDANG DEMAK 2</t>
  </si>
  <si>
    <t>BANGETAYU KULON</t>
  </si>
  <si>
    <t>BANGETAYU WETAN</t>
  </si>
  <si>
    <t>BANYUMENENG</t>
  </si>
  <si>
    <t>BRABO</t>
  </si>
  <si>
    <t>BRAMBANG</t>
  </si>
  <si>
    <t>DOMBO</t>
  </si>
  <si>
    <t>GEDAWANG</t>
  </si>
  <si>
    <t>GEMAH</t>
  </si>
  <si>
    <t>JABUNGAN</t>
  </si>
  <si>
    <t>JAMUS</t>
  </si>
  <si>
    <t>JANGLI</t>
  </si>
  <si>
    <t>JETAKSARI</t>
  </si>
  <si>
    <t>KALICARI</t>
  </si>
  <si>
    <t>KALIKAYEN</t>
  </si>
  <si>
    <t>KALIMARO</t>
  </si>
  <si>
    <t>KALIWENANG</t>
  </si>
  <si>
    <t>KANGKUNG</t>
  </si>
  <si>
    <t>KAPUNG</t>
  </si>
  <si>
    <t>KARANGPASAR</t>
  </si>
  <si>
    <t>KARANGROTO</t>
  </si>
  <si>
    <t>KEBONBATUR</t>
  </si>
  <si>
    <t>KEDUNGMUNDU</t>
  </si>
  <si>
    <t>KEJAWAN</t>
  </si>
  <si>
    <t>KRAMAS</t>
  </si>
  <si>
    <t>KUDU</t>
  </si>
  <si>
    <t>KUNJENG</t>
  </si>
  <si>
    <t>KUWARON</t>
  </si>
  <si>
    <t>MARGOHAYU</t>
  </si>
  <si>
    <t>MEDANI</t>
  </si>
  <si>
    <t>MENUR</t>
  </si>
  <si>
    <t>MRISI</t>
  </si>
  <si>
    <t>NGAMBAKREJO</t>
  </si>
  <si>
    <t>NGESREP</t>
  </si>
  <si>
    <t>PADANG</t>
  </si>
  <si>
    <t>PALEBON</t>
  </si>
  <si>
    <t>PEDALANGAN</t>
  </si>
  <si>
    <t>PEDURUNGAN KIDUL</t>
  </si>
  <si>
    <t>PEDURUNGAN LOR</t>
  </si>
  <si>
    <t>PEDURUNGAN TENGAH</t>
  </si>
  <si>
    <t>PENGGARON KIDUL</t>
  </si>
  <si>
    <t>PENGGARON LOR</t>
  </si>
  <si>
    <t>PUNDENARUM</t>
  </si>
  <si>
    <t>RINGINPITU</t>
  </si>
  <si>
    <t>SEMBUNGHARJO</t>
  </si>
  <si>
    <t>SENDANGGUWO</t>
  </si>
  <si>
    <t>SUGIHMANIK</t>
  </si>
  <si>
    <t>TANDANG</t>
  </si>
  <si>
    <t>TANGGIREJO</t>
  </si>
  <si>
    <t>TANGGUNGHARJO</t>
  </si>
  <si>
    <t>TEGOWANUKULON</t>
  </si>
  <si>
    <t>TEGOWANUWETAN</t>
  </si>
  <si>
    <t>TELUK</t>
  </si>
  <si>
    <t>TEMBALANG</t>
  </si>
  <si>
    <t>TLOGOSARI WETAN</t>
  </si>
  <si>
    <t>TRISARI</t>
  </si>
  <si>
    <t>WONOSEKAR</t>
  </si>
  <si>
    <t>WRINGINJAJAR</t>
  </si>
  <si>
    <t>Jepara - Mayong</t>
  </si>
  <si>
    <t>BABALAN</t>
  </si>
  <si>
    <t>BAKUNG</t>
  </si>
  <si>
    <t>BANTRUNG</t>
  </si>
  <si>
    <t>BAPANGAN</t>
  </si>
  <si>
    <t>BATEALIT</t>
  </si>
  <si>
    <t>BATEGEDE</t>
  </si>
  <si>
    <t>BATUKALI</t>
  </si>
  <si>
    <t>BEDANPETE</t>
  </si>
  <si>
    <t>BERAHAN WETAN</t>
  </si>
  <si>
    <t>BLIMBING KIDUL</t>
  </si>
  <si>
    <t>BONDO</t>
  </si>
  <si>
    <t>BRANTAK SEKARJATI</t>
  </si>
  <si>
    <t>BREMI</t>
  </si>
  <si>
    <t>BUCU</t>
  </si>
  <si>
    <t>BUGO</t>
  </si>
  <si>
    <t>BULAK BARU</t>
  </si>
  <si>
    <t>BULUNGAN</t>
  </si>
  <si>
    <t>BUNGO</t>
  </si>
  <si>
    <t>BUNGU</t>
  </si>
  <si>
    <t>DEMAAN</t>
  </si>
  <si>
    <t>DERMOLO</t>
  </si>
  <si>
    <t>DONGOS</t>
  </si>
  <si>
    <t>DORANG</t>
  </si>
  <si>
    <t>DUDAKAWU</t>
  </si>
  <si>
    <t>GEMIRING KIDUL</t>
  </si>
  <si>
    <t>GEMIRING LOR</t>
  </si>
  <si>
    <t>GEMPOLSONGO</t>
  </si>
  <si>
    <t>GEMULUNG</t>
  </si>
  <si>
    <t>GIDANGLELO</t>
  </si>
  <si>
    <t>JAMBU TIMUR</t>
  </si>
  <si>
    <t>JEBOL</t>
  </si>
  <si>
    <t>JERUKWANGI</t>
  </si>
  <si>
    <t>JINGGOTAN</t>
  </si>
  <si>
    <t>JLEPER</t>
  </si>
  <si>
    <t>JOBOKUTO</t>
  </si>
  <si>
    <t>JONDANG</t>
  </si>
  <si>
    <t>JUNGPASIR</t>
  </si>
  <si>
    <t>JUNGSEMI</t>
  </si>
  <si>
    <t>KALIAMAN</t>
  </si>
  <si>
    <t>KALIGARANG</t>
  </si>
  <si>
    <t>KANCILAN</t>
  </si>
  <si>
    <t>KARANGAJI</t>
  </si>
  <si>
    <t>KARANGKEBAGUSAN</t>
  </si>
  <si>
    <t>KARANGRANDU</t>
  </si>
  <si>
    <t>KAWAK</t>
  </si>
  <si>
    <t>KECAPI</t>
  </si>
  <si>
    <t>KEDUNGCINO</t>
  </si>
  <si>
    <t>KEDUNGKARANG</t>
  </si>
  <si>
    <t>KEDUNGLEPER</t>
  </si>
  <si>
    <t>KEDUNGMUTIH</t>
  </si>
  <si>
    <t>KEDUNGSARIMULYO</t>
  </si>
  <si>
    <t>KELET</t>
  </si>
  <si>
    <t>KELING</t>
  </si>
  <si>
    <t>KENDALASEM</t>
  </si>
  <si>
    <t>KENDENGSIDIALIT</t>
  </si>
  <si>
    <t>KEPUK</t>
  </si>
  <si>
    <t>KERSO</t>
  </si>
  <si>
    <t>KETILENGSINGOLELO</t>
  </si>
  <si>
    <t>KOTAAN</t>
  </si>
  <si>
    <t>KUANYAR</t>
  </si>
  <si>
    <t>KUWASEN</t>
  </si>
  <si>
    <t>LANGON</t>
  </si>
  <si>
    <t>LEBUAWU</t>
  </si>
  <si>
    <t>MAMBAK</t>
  </si>
  <si>
    <t>MANGUNAN</t>
  </si>
  <si>
    <t>MAYONG KIDUL</t>
  </si>
  <si>
    <t>MINDAHAN</t>
  </si>
  <si>
    <t>MINDAHAN KIDUL</t>
  </si>
  <si>
    <t>MOROREJO</t>
  </si>
  <si>
    <t>MURYOLOBO</t>
  </si>
  <si>
    <t>MUTIHKULON</t>
  </si>
  <si>
    <t>MUTIHWETAN</t>
  </si>
  <si>
    <t>NGABUL</t>
  </si>
  <si>
    <t>NGEGOT</t>
  </si>
  <si>
    <t>NGELING</t>
  </si>
  <si>
    <t>NGELOKULON</t>
  </si>
  <si>
    <t>NGETUK</t>
  </si>
  <si>
    <t>PANGGUNG</t>
  </si>
  <si>
    <t>PAPASAN</t>
  </si>
  <si>
    <t>PAREN</t>
  </si>
  <si>
    <t>PECANGAAN KULON</t>
  </si>
  <si>
    <t>PECANGAAN WETAN</t>
  </si>
  <si>
    <t>PECUK</t>
  </si>
  <si>
    <t>PEKALONGAN</t>
  </si>
  <si>
    <t>PELEMKEREP</t>
  </si>
  <si>
    <t>PENDOSAWALAN</t>
  </si>
  <si>
    <t>PETEKEYAN</t>
  </si>
  <si>
    <t>PLAJAN</t>
  </si>
  <si>
    <t>PLATAR</t>
  </si>
  <si>
    <t>POTROYUDAN</t>
  </si>
  <si>
    <t>PRINGTULIS</t>
  </si>
  <si>
    <t>PULODARAT</t>
  </si>
  <si>
    <t>RAGUKLAMPITAN</t>
  </si>
  <si>
    <t>RAHTAWU</t>
  </si>
  <si>
    <t>RAJEKWESI</t>
  </si>
  <si>
    <t>RAU</t>
  </si>
  <si>
    <t>RENGGING</t>
  </si>
  <si>
    <t>SARIPAN</t>
  </si>
  <si>
    <t>SEMAT</t>
  </si>
  <si>
    <t>SENENAN</t>
  </si>
  <si>
    <t>SENGONBUGEL</t>
  </si>
  <si>
    <t>SIDIGEDE</t>
  </si>
  <si>
    <t>SIDOREKSO</t>
  </si>
  <si>
    <t>SINANGGUL</t>
  </si>
  <si>
    <t>SINGOROJO</t>
  </si>
  <si>
    <t>SLAGI</t>
  </si>
  <si>
    <t>SOMOSARI</t>
  </si>
  <si>
    <t>SOWAN KIDUL</t>
  </si>
  <si>
    <t>SOWAN LOR</t>
  </si>
  <si>
    <t>SRIKANDANG</t>
  </si>
  <si>
    <t>SROBYONG</t>
  </si>
  <si>
    <t>SUKOSONO</t>
  </si>
  <si>
    <t>SUMANDING</t>
  </si>
  <si>
    <t>SUWAWAL</t>
  </si>
  <si>
    <t>SUWAWAL TIMUR</t>
  </si>
  <si>
    <t>TANGGUL TLARE</t>
  </si>
  <si>
    <t>TEGALSAMBI</t>
  </si>
  <si>
    <t>TELUK WETAN</t>
  </si>
  <si>
    <t>TELUKAWUR</t>
  </si>
  <si>
    <t>TEMPUR</t>
  </si>
  <si>
    <t>TIGOJURU</t>
  </si>
  <si>
    <t>TUBANAN</t>
  </si>
  <si>
    <t>TULAKAN</t>
  </si>
  <si>
    <t>TUNAHAN</t>
  </si>
  <si>
    <t>TUNGGULPANDEAN</t>
  </si>
  <si>
    <t>UJUNG PANDAN</t>
  </si>
  <si>
    <t>WANUSOBO</t>
  </si>
  <si>
    <t>WATUAJI</t>
  </si>
  <si>
    <t>Kebumen - Purbowangi</t>
  </si>
  <si>
    <t>ADIWARNO</t>
  </si>
  <si>
    <t>ALASMALANG</t>
  </si>
  <si>
    <t>ARGOSARI</t>
  </si>
  <si>
    <t>AYAH</t>
  </si>
  <si>
    <t>BANJARARJO</t>
  </si>
  <si>
    <t>BANJAREJA</t>
  </si>
  <si>
    <t>BANJARPANEPEN</t>
  </si>
  <si>
    <t>BANJARWARU</t>
  </si>
  <si>
    <t>BOGANGIN</t>
  </si>
  <si>
    <t>BUAYAN</t>
  </si>
  <si>
    <t>BUMIAGUNG</t>
  </si>
  <si>
    <t>BUNIAYU</t>
  </si>
  <si>
    <t>CANDIRENGGO</t>
  </si>
  <si>
    <t>DANASRI</t>
  </si>
  <si>
    <t>DANASRI KIDUL</t>
  </si>
  <si>
    <t>DANASRI LOR</t>
  </si>
  <si>
    <t>GEBLUG</t>
  </si>
  <si>
    <t>GUMELAR KIDUL</t>
  </si>
  <si>
    <t>GUMELAR LOR</t>
  </si>
  <si>
    <t>JATIJAJAR</t>
  </si>
  <si>
    <t>JINTUNG</t>
  </si>
  <si>
    <t>JLADRI</t>
  </si>
  <si>
    <t>KALIBANGKANG</t>
  </si>
  <si>
    <t>KALIBEJI</t>
  </si>
  <si>
    <t>KALIPOH</t>
  </si>
  <si>
    <t>KARANGBOLONG</t>
  </si>
  <si>
    <t>KARANGPAKIS</t>
  </si>
  <si>
    <t>KARANGPUTAT</t>
  </si>
  <si>
    <t>KARANGTAWANG</t>
  </si>
  <si>
    <t>KEBANARAN</t>
  </si>
  <si>
    <t>KEBOKURA</t>
  </si>
  <si>
    <t>KECILA</t>
  </si>
  <si>
    <t>KEDUNGPRING</t>
  </si>
  <si>
    <t>KEDUNGWERU</t>
  </si>
  <si>
    <t>KETANDA</t>
  </si>
  <si>
    <t>KUNTILI</t>
  </si>
  <si>
    <t>LEBENG</t>
  </si>
  <si>
    <t>MANGUNWENI</t>
  </si>
  <si>
    <t>MERGOSONO</t>
  </si>
  <si>
    <t>NOGORAJI</t>
  </si>
  <si>
    <t>NUSADADI</t>
  </si>
  <si>
    <t>NUSAMANGIR</t>
  </si>
  <si>
    <t>NUSAWANGKAL</t>
  </si>
  <si>
    <t>NUSAWUNGU</t>
  </si>
  <si>
    <t>PAGUBUGAN</t>
  </si>
  <si>
    <t>PANDAK</t>
  </si>
  <si>
    <t>PESURUHAN</t>
  </si>
  <si>
    <t>PLANGKAPAN</t>
  </si>
  <si>
    <t>PRINGTUTUL</t>
  </si>
  <si>
    <t>PURBOWANGI</t>
  </si>
  <si>
    <t>RANGKAH</t>
  </si>
  <si>
    <t>REDISARI</t>
  </si>
  <si>
    <t>ROGODADI</t>
  </si>
  <si>
    <t>ROGODONO</t>
  </si>
  <si>
    <t>ROWOKELE</t>
  </si>
  <si>
    <t>SALAMERTA</t>
  </si>
  <si>
    <t>SELANDAKA</t>
  </si>
  <si>
    <t>SELOKERTO</t>
  </si>
  <si>
    <t>SIBALUNG</t>
  </si>
  <si>
    <t>SIBRAMA</t>
  </si>
  <si>
    <t>SIDOHARUM</t>
  </si>
  <si>
    <t>SIKANCO</t>
  </si>
  <si>
    <t>SIKAYU</t>
  </si>
  <si>
    <t>SIRKANDI</t>
  </si>
  <si>
    <t>SRATI</t>
  </si>
  <si>
    <t>SUMPIUH</t>
  </si>
  <si>
    <t>TAMBAKMULYO</t>
  </si>
  <si>
    <t>TUNJUNGSETO</t>
  </si>
  <si>
    <t>WAGIRPANDAN</t>
  </si>
  <si>
    <t>WATUKELIR</t>
  </si>
  <si>
    <t>WETONKULON</t>
  </si>
  <si>
    <t>Kendal - Wonorejo</t>
  </si>
  <si>
    <t>BALOK</t>
  </si>
  <si>
    <t>BANYUTOWO</t>
  </si>
  <si>
    <t>BLOROK</t>
  </si>
  <si>
    <t>BOJONGGEDE</t>
  </si>
  <si>
    <t>BRANGSONG</t>
  </si>
  <si>
    <t>BUGANGIN</t>
  </si>
  <si>
    <t>DARUPONO</t>
  </si>
  <si>
    <t>DEMPELREJO</t>
  </si>
  <si>
    <t>JERUK GILING</t>
  </si>
  <si>
    <t>JOTANG</t>
  </si>
  <si>
    <t>KARTIKAJAYA</t>
  </si>
  <si>
    <t>KEBONADEM</t>
  </si>
  <si>
    <t>KEDUNGSUREN</t>
  </si>
  <si>
    <t>KERTOMULYO</t>
  </si>
  <si>
    <t>KUTOHARJO</t>
  </si>
  <si>
    <t>LANGENHARJO</t>
  </si>
  <si>
    <t>MAGELUNG</t>
  </si>
  <si>
    <t>NGAMPEL KULON</t>
  </si>
  <si>
    <t>NGAMPEL WETAN</t>
  </si>
  <si>
    <t>NGILIR</t>
  </si>
  <si>
    <t>PATUKANGAN</t>
  </si>
  <si>
    <t>PEGULON</t>
  </si>
  <si>
    <t>PIDODOKULON</t>
  </si>
  <si>
    <t>PIDODOWETAN</t>
  </si>
  <si>
    <t>PLANTARAN</t>
  </si>
  <si>
    <t>PROTOMULYO</t>
  </si>
  <si>
    <t>PURWOKERTO</t>
  </si>
  <si>
    <t>PUTATGEDE</t>
  </si>
  <si>
    <t>SUDIPAYUNG</t>
  </si>
  <si>
    <t>SUKOLILAN</t>
  </si>
  <si>
    <t>TOSARI</t>
  </si>
  <si>
    <t>TROMPO</t>
  </si>
  <si>
    <t>TUNGGULSARI</t>
  </si>
  <si>
    <t>TURUNREJO</t>
  </si>
  <si>
    <t>Kudus - Kaliwungu</t>
  </si>
  <si>
    <t>BACIN</t>
  </si>
  <si>
    <t>BAE</t>
  </si>
  <si>
    <t>BAKALANKRAPYAK</t>
  </si>
  <si>
    <t>BANGET</t>
  </si>
  <si>
    <t>BARONGAN</t>
  </si>
  <si>
    <t>BESITO</t>
  </si>
  <si>
    <t>CANGKRINGREMBANG</t>
  </si>
  <si>
    <t>CENDONO</t>
  </si>
  <si>
    <t>DAMARAN</t>
  </si>
  <si>
    <t>DERSALAM</t>
  </si>
  <si>
    <t>GAMONG</t>
  </si>
  <si>
    <t>GARUNG KIDUL</t>
  </si>
  <si>
    <t>GARUNG LOR</t>
  </si>
  <si>
    <t>GETASPEJATEN</t>
  </si>
  <si>
    <t>GETASSRABI</t>
  </si>
  <si>
    <t>GLAGAHWARU</t>
  </si>
  <si>
    <t>GLANTENGAN</t>
  </si>
  <si>
    <t>GOLANTEPUS</t>
  </si>
  <si>
    <t>GONDOSARI</t>
  </si>
  <si>
    <t>GRIBIG</t>
  </si>
  <si>
    <t>GULANG</t>
  </si>
  <si>
    <t>HADIPOLO</t>
  </si>
  <si>
    <t>HONGGOSOCO</t>
  </si>
  <si>
    <t>JANGGALAN</t>
  </si>
  <si>
    <t>JATI KULON</t>
  </si>
  <si>
    <t>JATI WETAN</t>
  </si>
  <si>
    <t>JEPANG</t>
  </si>
  <si>
    <t>JEPANGPAKIS</t>
  </si>
  <si>
    <t>JURANG</t>
  </si>
  <si>
    <t>KALIPUTU</t>
  </si>
  <si>
    <t>KARANGAMPEL</t>
  </si>
  <si>
    <t>KARANGBENER</t>
  </si>
  <si>
    <t>KEDUNGWARU KIDUL</t>
  </si>
  <si>
    <t>KEDUNGWARU LOR</t>
  </si>
  <si>
    <t>KESAMBI</t>
  </si>
  <si>
    <t>KETANJUNG</t>
  </si>
  <si>
    <t>KIRIG</t>
  </si>
  <si>
    <t>KUTUK</t>
  </si>
  <si>
    <t>LANGGARDALEM</t>
  </si>
  <si>
    <t>LARIKREJO</t>
  </si>
  <si>
    <t>LAU</t>
  </si>
  <si>
    <t>LORAM KULON</t>
  </si>
  <si>
    <t>LORAM WETAN</t>
  </si>
  <si>
    <t>MEGAWON</t>
  </si>
  <si>
    <t>MEJOBO</t>
  </si>
  <si>
    <t>MLATI KIDUL</t>
  </si>
  <si>
    <t>MLATI NOROWITO</t>
  </si>
  <si>
    <t>MLEKANG</t>
  </si>
  <si>
    <t>NALUMSARI</t>
  </si>
  <si>
    <t>NGANGUK</t>
  </si>
  <si>
    <t>NGEMBAL KULON</t>
  </si>
  <si>
    <t>NGEMBALREJO</t>
  </si>
  <si>
    <t>NGEMPLIKWETAN</t>
  </si>
  <si>
    <t>PADURENAN</t>
  </si>
  <si>
    <t>PANJUNAN</t>
  </si>
  <si>
    <t>PASURUHAN KIDUL</t>
  </si>
  <si>
    <t>PEGANJARAN</t>
  </si>
  <si>
    <t>PRAMBATAN KIDUL</t>
  </si>
  <si>
    <t>PRAMBATAN LOR</t>
  </si>
  <si>
    <t>PUYOH</t>
  </si>
  <si>
    <t>SAMIREJO</t>
  </si>
  <si>
    <t>SETROKALANGAN</t>
  </si>
  <si>
    <t>SINGOCANDI</t>
  </si>
  <si>
    <t>TANJUNGKARANG</t>
  </si>
  <si>
    <t>TENGGELES</t>
  </si>
  <si>
    <t>TERANGMAS</t>
  </si>
  <si>
    <t>TERNADI</t>
  </si>
  <si>
    <t>TRITIS</t>
  </si>
  <si>
    <t>TUGU LOR</t>
  </si>
  <si>
    <t>TUMPANGKRASAK</t>
  </si>
  <si>
    <t>TUWANG</t>
  </si>
  <si>
    <t>UNDAAN KIDUL</t>
  </si>
  <si>
    <t>UNDAAN LOR</t>
  </si>
  <si>
    <t>UNDAAN TENGAH</t>
  </si>
  <si>
    <t>WERGU WETAN</t>
  </si>
  <si>
    <t>WOTAN</t>
  </si>
  <si>
    <t>Pati - Juwana</t>
  </si>
  <si>
    <t>AGUNGMULYO</t>
  </si>
  <si>
    <t>ALASDOWO</t>
  </si>
  <si>
    <t>ARUMANIS</t>
  </si>
  <si>
    <t>ASEMPAPAN</t>
  </si>
  <si>
    <t>BAJOMULYO</t>
  </si>
  <si>
    <t>BAKARAN WETAN</t>
  </si>
  <si>
    <t>BANCAK</t>
  </si>
  <si>
    <t>BANGSALREJO</t>
  </si>
  <si>
    <t>BENDAR</t>
  </si>
  <si>
    <t>BENDOKATON KIDUL</t>
  </si>
  <si>
    <t>BLINGIJATI</t>
  </si>
  <si>
    <t>BRINGINWARENG</t>
  </si>
  <si>
    <t>BULUMANIS KIDUL</t>
  </si>
  <si>
    <t>BULUMANIS LOR</t>
  </si>
  <si>
    <t>BULUMULYO</t>
  </si>
  <si>
    <t>BUMIMULYO</t>
  </si>
  <si>
    <t>BUNGASREJO</t>
  </si>
  <si>
    <t>CEBOLEK KIDUL</t>
  </si>
  <si>
    <t>CLERING</t>
  </si>
  <si>
    <t>DANYANGMULYO</t>
  </si>
  <si>
    <t>DEGAN</t>
  </si>
  <si>
    <t>DENGKEK</t>
  </si>
  <si>
    <t>DUKUHMULYO</t>
  </si>
  <si>
    <t>DUKUHSETI</t>
  </si>
  <si>
    <t>DUKUTALIT</t>
  </si>
  <si>
    <t>DUMPIL</t>
  </si>
  <si>
    <t>GAJIHAN</t>
  </si>
  <si>
    <t>GENENGMULYO</t>
  </si>
  <si>
    <t>GERIT</t>
  </si>
  <si>
    <t>GERITAN</t>
  </si>
  <si>
    <t>GESENGAN</t>
  </si>
  <si>
    <t>GROGOLSARI</t>
  </si>
  <si>
    <t>GROWONG KIDUL</t>
  </si>
  <si>
    <t>GUNUNGWUNGKAL</t>
  </si>
  <si>
    <t>JAKENAN</t>
  </si>
  <si>
    <t>JATIHADI</t>
  </si>
  <si>
    <t>JEMBULWUNUT</t>
  </si>
  <si>
    <t>JEPAT KIDUL</t>
  </si>
  <si>
    <t>JEPAT LOR</t>
  </si>
  <si>
    <t>JEPURO</t>
  </si>
  <si>
    <t>JONTRO</t>
  </si>
  <si>
    <t>JUGO</t>
  </si>
  <si>
    <t>KALIMULYO</t>
  </si>
  <si>
    <t>KARANGKONANG</t>
  </si>
  <si>
    <t>KARANGLEGI</t>
  </si>
  <si>
    <t>KARANGREJO LOR</t>
  </si>
  <si>
    <t>KARANGSUMBER</t>
  </si>
  <si>
    <t>KARANGWAGE</t>
  </si>
  <si>
    <t>KARANGWOTAN</t>
  </si>
  <si>
    <t>KEBOLAMPANG</t>
  </si>
  <si>
    <t>KEBONTURI</t>
  </si>
  <si>
    <t>KEBOROMO</t>
  </si>
  <si>
    <t>KEDALON</t>
  </si>
  <si>
    <t>KEDUNGBANG</t>
  </si>
  <si>
    <t>KEDUNGPANCING</t>
  </si>
  <si>
    <t>KENANTI</t>
  </si>
  <si>
    <t>KEPOHKENCONO</t>
  </si>
  <si>
    <t>KETANEN</t>
  </si>
  <si>
    <t>KETIP</t>
  </si>
  <si>
    <t>KETITANGWETAN</t>
  </si>
  <si>
    <t>KLAYUSIWALAN</t>
  </si>
  <si>
    <t>KLECOREGONANG</t>
  </si>
  <si>
    <t>KLETEK</t>
  </si>
  <si>
    <t>KRANDAN</t>
  </si>
  <si>
    <t>KUDUKERAS</t>
  </si>
  <si>
    <t>KUNIRAN</t>
  </si>
  <si>
    <t>LANGGENHARJO</t>
  </si>
  <si>
    <t>LUMBUNGMAS</t>
  </si>
  <si>
    <t>LUNDO</t>
  </si>
  <si>
    <t>LUWANG</t>
  </si>
  <si>
    <t>MAGUAN</t>
  </si>
  <si>
    <t>MANGUNLEGI</t>
  </si>
  <si>
    <t>MANJANG</t>
  </si>
  <si>
    <t>MANTINGAN TENGAH</t>
  </si>
  <si>
    <t>MENCON</t>
  </si>
  <si>
    <t>MINTOBASUKI</t>
  </si>
  <si>
    <t>MINTOMULYO</t>
  </si>
  <si>
    <t>MINTORAHAYU</t>
  </si>
  <si>
    <t>MOJOLAMPIR</t>
  </si>
  <si>
    <t>MOJOLUHUR</t>
  </si>
  <si>
    <t>NGAGEL</t>
  </si>
  <si>
    <t>NGASTOREJO</t>
  </si>
  <si>
    <t>NGEMPLAK KIDUL</t>
  </si>
  <si>
    <t>NGEMPLAK LOR</t>
  </si>
  <si>
    <t>NGENING</t>
  </si>
  <si>
    <t>NGEPUNGROJO</t>
  </si>
  <si>
    <t>NGURENREJO</t>
  </si>
  <si>
    <t>NGURENSITI</t>
  </si>
  <si>
    <t>PAGENDISAN</t>
  </si>
  <si>
    <t>PAGERHARJO</t>
  </si>
  <si>
    <t>PAJEKSAN</t>
  </si>
  <si>
    <t>PANGGUNGROYOM</t>
  </si>
  <si>
    <t>PAYANG</t>
  </si>
  <si>
    <t>PECANGAAN</t>
  </si>
  <si>
    <t>PELEMGEDE</t>
  </si>
  <si>
    <t>PESAGEN</t>
  </si>
  <si>
    <t>PLOSOJENAR</t>
  </si>
  <si>
    <t>PONDOWAN</t>
  </si>
  <si>
    <t>PULUHAN TENGAH</t>
  </si>
  <si>
    <t>PUNCAKWANGI</t>
  </si>
  <si>
    <t>PUNCEL</t>
  </si>
  <si>
    <t>PUNDENREJO</t>
  </si>
  <si>
    <t>RACI</t>
  </si>
  <si>
    <t>REJOAGUNG</t>
  </si>
  <si>
    <t>RONGGO</t>
  </si>
  <si>
    <t>SAMBILAWANG</t>
  </si>
  <si>
    <t>SEJOMULYO</t>
  </si>
  <si>
    <t>SEKARJALAK</t>
  </si>
  <si>
    <t>SEKARSARI</t>
  </si>
  <si>
    <t>SEMBATURAGUNG</t>
  </si>
  <si>
    <t>SEMERAK</t>
  </si>
  <si>
    <t>SENDANGSOKO</t>
  </si>
  <si>
    <t>SERUTSADANG</t>
  </si>
  <si>
    <t>SIDOARUM</t>
  </si>
  <si>
    <t>SINOMAN</t>
  </si>
  <si>
    <t>SITIMULYO</t>
  </si>
  <si>
    <t>SOKOPULUHAN</t>
  </si>
  <si>
    <t>SONEYAN</t>
  </si>
  <si>
    <t>SUGIHARJO</t>
  </si>
  <si>
    <t>SUKOAGUNG</t>
  </si>
  <si>
    <t>SUKORUKUN</t>
  </si>
  <si>
    <t>SUMBERAN</t>
  </si>
  <si>
    <t>SUWADUK</t>
  </si>
  <si>
    <t>TAMBAHMULYO</t>
  </si>
  <si>
    <t>TANJUNGSEKAR</t>
  </si>
  <si>
    <t>TAYU KULON</t>
  </si>
  <si>
    <t>TEGALWERO</t>
  </si>
  <si>
    <t>TENDAS</t>
  </si>
  <si>
    <t>TERTEG</t>
  </si>
  <si>
    <t>TLOGOHARUM</t>
  </si>
  <si>
    <t>TLOGOMOJO</t>
  </si>
  <si>
    <t>TLUTUP</t>
  </si>
  <si>
    <t>TLUWAH</t>
  </si>
  <si>
    <t>TLUWUK</t>
  </si>
  <si>
    <t>TOMPOMULYO</t>
  </si>
  <si>
    <t>TONDOKERTO</t>
  </si>
  <si>
    <t>TONDOMULYO</t>
  </si>
  <si>
    <t>TRANGKIL</t>
  </si>
  <si>
    <t>TRIGUNO</t>
  </si>
  <si>
    <t>TRIKOYO</t>
  </si>
  <si>
    <t>UJUNGWATU</t>
  </si>
  <si>
    <t>WATESHAJI</t>
  </si>
  <si>
    <t>WATUROYO</t>
  </si>
  <si>
    <t>WEDARIJAKSA</t>
  </si>
  <si>
    <t>WEDUSAN</t>
  </si>
  <si>
    <t>WIDOROKANDANG</t>
  </si>
  <si>
    <t>WIROTO</t>
  </si>
  <si>
    <t>Pati - Sokokulon</t>
  </si>
  <si>
    <t>ANGKATAN KIDUL</t>
  </si>
  <si>
    <t>ANGKATAN LOR</t>
  </si>
  <si>
    <t>BADEGAN</t>
  </si>
  <si>
    <t>BAGENG</t>
  </si>
  <si>
    <t>BLARU</t>
  </si>
  <si>
    <t>COLO</t>
  </si>
  <si>
    <t>DAMARWULAN</t>
  </si>
  <si>
    <t>GEMPOLSARI</t>
  </si>
  <si>
    <t>GILING</t>
  </si>
  <si>
    <t>GODO</t>
  </si>
  <si>
    <t>GULANGPONGGE</t>
  </si>
  <si>
    <t>GUNUNGPANTI</t>
  </si>
  <si>
    <t>GUWO</t>
  </si>
  <si>
    <t>JEPALO</t>
  </si>
  <si>
    <t>JRAHI</t>
  </si>
  <si>
    <t>KARANGWONO</t>
  </si>
  <si>
    <t>KEDALINGAN</t>
  </si>
  <si>
    <t>KLAKAHKASIHAN</t>
  </si>
  <si>
    <t>KORIPANDRIYO</t>
  </si>
  <si>
    <t>KOSEKAN</t>
  </si>
  <si>
    <t>KROPAK</t>
  </si>
  <si>
    <t>KUDUR</t>
  </si>
  <si>
    <t>KURYOKALANGAN</t>
  </si>
  <si>
    <t>LAHAR</t>
  </si>
  <si>
    <t>MATARAMAN</t>
  </si>
  <si>
    <t>MOJOLAWARAN</t>
  </si>
  <si>
    <t>MUKTIHARJO</t>
  </si>
  <si>
    <t>MUSTOKOHARJO</t>
  </si>
  <si>
    <t>NGARUS</t>
  </si>
  <si>
    <t>PADANGAN</t>
  </si>
  <si>
    <t>PANTIREJO</t>
  </si>
  <si>
    <t>PARENGGAN</t>
  </si>
  <si>
    <t>PATI KIDUL</t>
  </si>
  <si>
    <t>PATI LOR</t>
  </si>
  <si>
    <t>PATI WETAN</t>
  </si>
  <si>
    <t>PAYAK</t>
  </si>
  <si>
    <t>PEGANDAN</t>
  </si>
  <si>
    <t>PENAMBUHAN</t>
  </si>
  <si>
    <t>PERDOPO</t>
  </si>
  <si>
    <t>PLANGITAN</t>
  </si>
  <si>
    <t>PLAOSAN</t>
  </si>
  <si>
    <t>PLUKARAN</t>
  </si>
  <si>
    <t>POHGADING</t>
  </si>
  <si>
    <t>PURI</t>
  </si>
  <si>
    <t>REGALOH</t>
  </si>
  <si>
    <t>SAMPOK</t>
  </si>
  <si>
    <t>SEMIREJO</t>
  </si>
  <si>
    <t>SINOMWIDODO</t>
  </si>
  <si>
    <t>SITILUHUR</t>
  </si>
  <si>
    <t>SOKOKULON</t>
  </si>
  <si>
    <t>SUGIHREJO</t>
  </si>
  <si>
    <t>SUNGGINGWARNO</t>
  </si>
  <si>
    <t>TANJANG</t>
  </si>
  <si>
    <t>Pemalang - Taman</t>
  </si>
  <si>
    <t>ASEMDOYONG</t>
  </si>
  <si>
    <t>BANJARDAWA</t>
  </si>
  <si>
    <t>BANJARMULYA</t>
  </si>
  <si>
    <t>BANTARBOLANG</t>
  </si>
  <si>
    <t>BOJONGBATA</t>
  </si>
  <si>
    <t>BOJONGNANGKA</t>
  </si>
  <si>
    <t>CIBELOK</t>
  </si>
  <si>
    <t>GAPURA</t>
  </si>
  <si>
    <t>GLANDANG</t>
  </si>
  <si>
    <t>JEBED SELATAN</t>
  </si>
  <si>
    <t>JEBED UTARA</t>
  </si>
  <si>
    <t>KABUNAN</t>
  </si>
  <si>
    <t>KALITORONG</t>
  </si>
  <si>
    <t>KARANGMONCOL</t>
  </si>
  <si>
    <t>KEBON GEDE</t>
  </si>
  <si>
    <t>KEJAMBON</t>
  </si>
  <si>
    <t>KUTA</t>
  </si>
  <si>
    <t>LAWANGREJO</t>
  </si>
  <si>
    <t>LENGGERONG</t>
  </si>
  <si>
    <t>MAJAKERTA</t>
  </si>
  <si>
    <t>MENGORI</t>
  </si>
  <si>
    <t>PADURAKSA</t>
  </si>
  <si>
    <t>PEDAGUNG</t>
  </si>
  <si>
    <t>PEDURUNGAN</t>
  </si>
  <si>
    <t>PEGIRINGAN</t>
  </si>
  <si>
    <t>PEGONGSORAN</t>
  </si>
  <si>
    <t>PENER</t>
  </si>
  <si>
    <t>PENGGARIT</t>
  </si>
  <si>
    <t>PURANA</t>
  </si>
  <si>
    <t>RANDUDONGKAL</t>
  </si>
  <si>
    <t>SEMAYA</t>
  </si>
  <si>
    <t>SEMINGKIR</t>
  </si>
  <si>
    <t>SEWAKA</t>
  </si>
  <si>
    <t>SIMPUR</t>
  </si>
  <si>
    <t>SOKAWANGI</t>
  </si>
  <si>
    <t>SUMURKIDANG</t>
  </si>
  <si>
    <t>SUNGAPAN</t>
  </si>
  <si>
    <t>SURAJAYA</t>
  </si>
  <si>
    <t>TEGALSARI BARAT</t>
  </si>
  <si>
    <t>WANAMULYA</t>
  </si>
  <si>
    <t>WANARATA</t>
  </si>
  <si>
    <t>WANAREJAN UTARA</t>
  </si>
  <si>
    <t>WIDURI</t>
  </si>
  <si>
    <t>WISNU</t>
  </si>
  <si>
    <t>PML 1BEJI</t>
  </si>
  <si>
    <t>AMBOWETAN</t>
  </si>
  <si>
    <t>AMPELGADING</t>
  </si>
  <si>
    <t>BANGLARANGAN</t>
  </si>
  <si>
    <t>BOJONGKONENG</t>
  </si>
  <si>
    <t>BRONDONG</t>
  </si>
  <si>
    <t>BUBAK</t>
  </si>
  <si>
    <t>BUKUR</t>
  </si>
  <si>
    <t>BULAKPELEM</t>
  </si>
  <si>
    <t>CAWET</t>
  </si>
  <si>
    <t>CIBIYUK</t>
  </si>
  <si>
    <t>GEDEG</t>
  </si>
  <si>
    <t>GINTUNG</t>
  </si>
  <si>
    <t>GUNUNGBATU</t>
  </si>
  <si>
    <t>ISER</t>
  </si>
  <si>
    <t>JAGUNG</t>
  </si>
  <si>
    <t>JRAGANAN</t>
  </si>
  <si>
    <t>KAIBAHAN</t>
  </si>
  <si>
    <t>KALIJOYO</t>
  </si>
  <si>
    <t>KALIMADE</t>
  </si>
  <si>
    <t>KALIRANDU</t>
  </si>
  <si>
    <t>KANDANG</t>
  </si>
  <si>
    <t>KANDANGSERANG</t>
  </si>
  <si>
    <t>KARANGBRAI</t>
  </si>
  <si>
    <t>KARANGTALOK</t>
  </si>
  <si>
    <t>KARYOMUKTI</t>
  </si>
  <si>
    <t>KEBAGUSAN</t>
  </si>
  <si>
    <t>KEBANDARAN</t>
  </si>
  <si>
    <t>KEBOJONGAN</t>
  </si>
  <si>
    <t>KEDUNGBANJAR</t>
  </si>
  <si>
    <t>KELANGDEPOK</t>
  </si>
  <si>
    <t>KENDALSARI</t>
  </si>
  <si>
    <t>KESESI</t>
  </si>
  <si>
    <t>KETANONAGENG</t>
  </si>
  <si>
    <t>KLAREYAN</t>
  </si>
  <si>
    <t>KRSAKAGENG</t>
  </si>
  <si>
    <t>KUTOREJO</t>
  </si>
  <si>
    <t>KUTOROJO</t>
  </si>
  <si>
    <t>KWASEN</t>
  </si>
  <si>
    <t>KWIGARAN</t>
  </si>
  <si>
    <t>LAMBUR</t>
  </si>
  <si>
    <t>LONGKEYANG</t>
  </si>
  <si>
    <t>LOWA</t>
  </si>
  <si>
    <t>LURAGUNG</t>
  </si>
  <si>
    <t>MRICAN</t>
  </si>
  <si>
    <t>NOTOGIWANG</t>
  </si>
  <si>
    <t>NYAMPLUNGSARI</t>
  </si>
  <si>
    <t>PADEK</t>
  </si>
  <si>
    <t>PAGELARAN</t>
  </si>
  <si>
    <t>PAMUTIH</t>
  </si>
  <si>
    <t>PANTIANOM</t>
  </si>
  <si>
    <t>PARUNGGALIH</t>
  </si>
  <si>
    <t>PEGUNDAN</t>
  </si>
  <si>
    <t>PESUCEN</t>
  </si>
  <si>
    <t>PETANJUNGAN</t>
  </si>
  <si>
    <t>PETARUKAN</t>
  </si>
  <si>
    <t>PONOLAWEN</t>
  </si>
  <si>
    <t>SABARWANGI</t>
  </si>
  <si>
    <t>SIDOKARE</t>
  </si>
  <si>
    <t>SIRANGKANG</t>
  </si>
  <si>
    <t>SITEMU</t>
  </si>
  <si>
    <t>SOKAWATI</t>
  </si>
  <si>
    <t>SRINAHAN</t>
  </si>
  <si>
    <t>SUMUBKIDUL</t>
  </si>
  <si>
    <t>SUMUBLOR</t>
  </si>
  <si>
    <t>TAJUR</t>
  </si>
  <si>
    <t>TEGALMLATI</t>
  </si>
  <si>
    <t>TEGALSARI TIMUR</t>
  </si>
  <si>
    <t>TEGALSURUH</t>
  </si>
  <si>
    <t>TUMBAL</t>
  </si>
  <si>
    <t>UJUNGGEDE</t>
  </si>
  <si>
    <t>WANGKELANG</t>
  </si>
  <si>
    <t>WATUGAJAH</t>
  </si>
  <si>
    <t>WATUPAYUNG</t>
  </si>
  <si>
    <t>WIDODAREN</t>
  </si>
  <si>
    <t>WINDUROJO</t>
  </si>
  <si>
    <t>Purbalingga - Kebong</t>
  </si>
  <si>
    <t>ADIARSA</t>
  </si>
  <si>
    <t>ARCAWINANGUN</t>
  </si>
  <si>
    <t>BADAK</t>
  </si>
  <si>
    <t>BALERAKSA</t>
  </si>
  <si>
    <t>BANCAR</t>
  </si>
  <si>
    <t>BANCARKEMBAR</t>
  </si>
  <si>
    <t>BANJARKERTA</t>
  </si>
  <si>
    <t>BANJARSARI KIDUL</t>
  </si>
  <si>
    <t>BANJARSARI KULON</t>
  </si>
  <si>
    <t>BANJARSARI WETAN</t>
  </si>
  <si>
    <t>BANTARSOKA</t>
  </si>
  <si>
    <t>BANTARWUNI</t>
  </si>
  <si>
    <t>BASEH</t>
  </si>
  <si>
    <t>BELIK</t>
  </si>
  <si>
    <t>BERKOH</t>
  </si>
  <si>
    <t>BOBOSAN</t>
  </si>
  <si>
    <t>BOBOTSARI</t>
  </si>
  <si>
    <t>BONGAS</t>
  </si>
  <si>
    <t>BROBOT</t>
  </si>
  <si>
    <t>BUARA</t>
  </si>
  <si>
    <t>BULAKAN</t>
  </si>
  <si>
    <t>BUMISARI</t>
  </si>
  <si>
    <t>BUNGKANEL</t>
  </si>
  <si>
    <t>CAMPAKOAH</t>
  </si>
  <si>
    <t>CANDINATA</t>
  </si>
  <si>
    <t>CIBEREM</t>
  </si>
  <si>
    <t>CIKADU</t>
  </si>
  <si>
    <t>CIKENDUNG</t>
  </si>
  <si>
    <t>CIPAKU</t>
  </si>
  <si>
    <t>CLEKATAKAN</t>
  </si>
  <si>
    <t>CONDONG</t>
  </si>
  <si>
    <t>DAGAN</t>
  </si>
  <si>
    <t>DARMA</t>
  </si>
  <si>
    <t>DAWUHAN KULON</t>
  </si>
  <si>
    <t>DAWUHAN WETAN</t>
  </si>
  <si>
    <t>DUKUHWALUH</t>
  </si>
  <si>
    <t>GALUH</t>
  </si>
  <si>
    <t>GANDATAPA</t>
  </si>
  <si>
    <t>GARUNGWIYORO</t>
  </si>
  <si>
    <t>GRECOL</t>
  </si>
  <si>
    <t>GRENDENG</t>
  </si>
  <si>
    <t>GUNUNGKARANG</t>
  </si>
  <si>
    <t>GUNUNGTIGA</t>
  </si>
  <si>
    <t>JAMBUDESA</t>
  </si>
  <si>
    <t>JOMPO</t>
  </si>
  <si>
    <t>JOMPO KULON</t>
  </si>
  <si>
    <t>KABUNDERAN</t>
  </si>
  <si>
    <t>KALAPACUNG</t>
  </si>
  <si>
    <t>KALICUPAK LOR</t>
  </si>
  <si>
    <t>KALIKABONG</t>
  </si>
  <si>
    <t>KALIKAJAR</t>
  </si>
  <si>
    <t>KALIKESUR</t>
  </si>
  <si>
    <t>KALIKIDANG</t>
  </si>
  <si>
    <t>KALIMANAH KULON</t>
  </si>
  <si>
    <t>KALIMANAH WETAN</t>
  </si>
  <si>
    <t>KALIORI</t>
  </si>
  <si>
    <t>KALISOGRA WETAN</t>
  </si>
  <si>
    <t>KALISUBE</t>
  </si>
  <si>
    <t>KALITINGGAR</t>
  </si>
  <si>
    <t>KALITINGGAR KIDUL</t>
  </si>
  <si>
    <t>KANDANGGAMPANG</t>
  </si>
  <si>
    <t>KARANG TENGAH</t>
  </si>
  <si>
    <t>KARANGAREN</t>
  </si>
  <si>
    <t>KARANGBANJAR</t>
  </si>
  <si>
    <t>KARANGCEGAK</t>
  </si>
  <si>
    <t>KARANGGAMBAS</t>
  </si>
  <si>
    <t>KARANGKEDAWUNG</t>
  </si>
  <si>
    <t>KARANGLEWAS LOR</t>
  </si>
  <si>
    <t>KARANGMANYAR</t>
  </si>
  <si>
    <t>KARANGNANAS</t>
  </si>
  <si>
    <t>KARANGPETIR</t>
  </si>
  <si>
    <t>KARANGSALAM  LOR</t>
  </si>
  <si>
    <t>KARANGSALAM KIDUL</t>
  </si>
  <si>
    <t>KARANGSENTUL</t>
  </si>
  <si>
    <t>KARANGSOKA</t>
  </si>
  <si>
    <t>KARANGWANGKAL</t>
  </si>
  <si>
    <t>KASIH</t>
  </si>
  <si>
    <t>KAWUNGCARANG</t>
  </si>
  <si>
    <t>KEBANGGAN</t>
  </si>
  <si>
    <t>KEBOCORAN</t>
  </si>
  <si>
    <t>KEDUNGBANTENG</t>
  </si>
  <si>
    <t>KEDUNGRANDU</t>
  </si>
  <si>
    <t>KEDUNGWULUH</t>
  </si>
  <si>
    <t>KEMBARAN KULON</t>
  </si>
  <si>
    <t>KEMUTUG KIDUL</t>
  </si>
  <si>
    <t>KEMUTUG LOR</t>
  </si>
  <si>
    <t>KERTANEGARA</t>
  </si>
  <si>
    <t>KETENGER</t>
  </si>
  <si>
    <t>KLAHANG</t>
  </si>
  <si>
    <t>KOBER</t>
  </si>
  <si>
    <t>KOTAYASA</t>
  </si>
  <si>
    <t>KRANGEAN</t>
  </si>
  <si>
    <t>KRANJI</t>
  </si>
  <si>
    <t>KUTABAWA</t>
  </si>
  <si>
    <t>KUTALIMAN</t>
  </si>
  <si>
    <t>LEDUG</t>
  </si>
  <si>
    <t>LEMBERANG</t>
  </si>
  <si>
    <t>LIMBASARI</t>
  </si>
  <si>
    <t>LIMPAKUWUS</t>
  </si>
  <si>
    <t>LUMPANG</t>
  </si>
  <si>
    <t>MAJALANGU</t>
  </si>
  <si>
    <t>MAJAPURA</t>
  </si>
  <si>
    <t>MANDIRANCAN</t>
  </si>
  <si>
    <t>MANDURAGA</t>
  </si>
  <si>
    <t>MANGUNEGARA</t>
  </si>
  <si>
    <t>MARIBAYA</t>
  </si>
  <si>
    <t>MELUNG</t>
  </si>
  <si>
    <t>MENDELEM</t>
  </si>
  <si>
    <t>MERI</t>
  </si>
  <si>
    <t>MERSI</t>
  </si>
  <si>
    <t>METENGGENG</t>
  </si>
  <si>
    <t>MEWEK</t>
  </si>
  <si>
    <t>MIPIRAN</t>
  </si>
  <si>
    <t>MREBET</t>
  </si>
  <si>
    <t>MUNJUL</t>
  </si>
  <si>
    <t>ONJE</t>
  </si>
  <si>
    <t>PADAMARA</t>
  </si>
  <si>
    <t>PAGENTERAN</t>
  </si>
  <si>
    <t>PAJERUKAN</t>
  </si>
  <si>
    <t>PAKUNCEN</t>
  </si>
  <si>
    <t>PALUMBUNGAN</t>
  </si>
  <si>
    <t>PALUMBUNGAN WETAN</t>
  </si>
  <si>
    <t>PASIRMUNCANG</t>
  </si>
  <si>
    <t>PATIKRAJA</t>
  </si>
  <si>
    <t>PEGALONGAN</t>
  </si>
  <si>
    <t>PEKAJA</t>
  </si>
  <si>
    <t>PENAKIR</t>
  </si>
  <si>
    <t>PENAMBONGAN</t>
  </si>
  <si>
    <t>PENGALUSAN</t>
  </si>
  <si>
    <t>PLIKEN</t>
  </si>
  <si>
    <t>PONJEN</t>
  </si>
  <si>
    <t>PURBADANA</t>
  </si>
  <si>
    <t>PURBALINGGA KIDUL</t>
  </si>
  <si>
    <t>PURBALINGGA KULON</t>
  </si>
  <si>
    <t>PURBALINGGA LOR</t>
  </si>
  <si>
    <t>PURBALINGGA WETAN</t>
  </si>
  <si>
    <t>PURBASARI</t>
  </si>
  <si>
    <t>PURWANEGARA</t>
  </si>
  <si>
    <t>PURWOKERTO KIDUL</t>
  </si>
  <si>
    <t>PURWOKERTO KULON</t>
  </si>
  <si>
    <t>PURWOKERTO LOR</t>
  </si>
  <si>
    <t>PURWOKERTO WETAN</t>
  </si>
  <si>
    <t>RABAK</t>
  </si>
  <si>
    <t>REMPOAH</t>
  </si>
  <si>
    <t>SAMBENG KULON</t>
  </si>
  <si>
    <t>SAMBENG WETAN</t>
  </si>
  <si>
    <t>SANGUWATANG</t>
  </si>
  <si>
    <t>SELABAYA</t>
  </si>
  <si>
    <t>SELAGANGGENG</t>
  </si>
  <si>
    <t>SERAYU KARANGANYAR</t>
  </si>
  <si>
    <t>SERAYU LARANGAN</t>
  </si>
  <si>
    <t>SIDABOWA</t>
  </si>
  <si>
    <t>SIKAPAT</t>
  </si>
  <si>
    <t>SILADO</t>
  </si>
  <si>
    <t>SINDANG</t>
  </si>
  <si>
    <t>SIRANDU</t>
  </si>
  <si>
    <t>SIREMENG</t>
  </si>
  <si>
    <t>SIWARAK</t>
  </si>
  <si>
    <t>SLINGA</t>
  </si>
  <si>
    <t>SOKARAJA KIDUL</t>
  </si>
  <si>
    <t>SOKARAJA KULON</t>
  </si>
  <si>
    <t>SOKARAJA LOR</t>
  </si>
  <si>
    <t>SOKARAJA TENGAH</t>
  </si>
  <si>
    <t>SOKARAJA WETAN</t>
  </si>
  <si>
    <t>SUMBANG</t>
  </si>
  <si>
    <t>SUNYALANGU</t>
  </si>
  <si>
    <t>TALAGENING</t>
  </si>
  <si>
    <t>TAMBAKSARI KIDUL</t>
  </si>
  <si>
    <t>TAMBAKSOGRA</t>
  </si>
  <si>
    <t>TLAGASANA</t>
  </si>
  <si>
    <t>TLAGAYASA</t>
  </si>
  <si>
    <t>TLAHAB KIDUL</t>
  </si>
  <si>
    <t>TLAHAB LOR</t>
  </si>
  <si>
    <t>TUNDAGAN</t>
  </si>
  <si>
    <t>TUNJUNGMULI</t>
  </si>
  <si>
    <t>WINDUJAYA</t>
  </si>
  <si>
    <t>WIRADADI</t>
  </si>
  <si>
    <t>WIRASANA</t>
  </si>
  <si>
    <t>WLAHAR KULON</t>
  </si>
  <si>
    <t>WLAHAR WETAN</t>
  </si>
  <si>
    <t>Purwodadi 2 - Getas</t>
  </si>
  <si>
    <t>GETASREJO</t>
  </si>
  <si>
    <t>GROBOGAN</t>
  </si>
  <si>
    <t>JANGKUNGHARJO</t>
  </si>
  <si>
    <t>KALONGAN</t>
  </si>
  <si>
    <t>NGABENREJO</t>
  </si>
  <si>
    <t>NGRAJI</t>
  </si>
  <si>
    <t>SUKOLILO</t>
  </si>
  <si>
    <t>SUMBERJATIPOHON</t>
  </si>
  <si>
    <t>SUMBERSOKO</t>
  </si>
  <si>
    <t>TEGUHAN</t>
  </si>
  <si>
    <t>TOMPEGUNUNG</t>
  </si>
  <si>
    <t>Qc Purwodadi - Tawangharjo</t>
  </si>
  <si>
    <t>BEKETEL</t>
  </si>
  <si>
    <t>CREWEK</t>
  </si>
  <si>
    <t>DAPURNO</t>
  </si>
  <si>
    <t>DOKORO</t>
  </si>
  <si>
    <t>DURENSAWIT</t>
  </si>
  <si>
    <t>GODAN</t>
  </si>
  <si>
    <t>GRABAGAN</t>
  </si>
  <si>
    <t>JAMBON</t>
  </si>
  <si>
    <t>KANDANGAN</t>
  </si>
  <si>
    <t>KEMADAHBATUR</t>
  </si>
  <si>
    <t>LEBENGJUMUK</t>
  </si>
  <si>
    <t>MAITAN</t>
  </si>
  <si>
    <t>MAYAHAN</t>
  </si>
  <si>
    <t>MLOWOKARANG TALUN</t>
  </si>
  <si>
    <t>MOJOREBO</t>
  </si>
  <si>
    <t>NAMBUHAN</t>
  </si>
  <si>
    <t>NGLOBAR</t>
  </si>
  <si>
    <t>PULOKULON</t>
  </si>
  <si>
    <t>PULONGRAMBE</t>
  </si>
  <si>
    <t>PUTATSARI</t>
  </si>
  <si>
    <t>TAMBAKSELO</t>
  </si>
  <si>
    <t>TARUB</t>
  </si>
  <si>
    <t>TUKO</t>
  </si>
  <si>
    <t>WARUKARANGANYAR</t>
  </si>
  <si>
    <t>Rembang-Punjulharjo</t>
  </si>
  <si>
    <t>KASREMAN</t>
  </si>
  <si>
    <t>PUNJULHARJO</t>
  </si>
  <si>
    <t>Rembang-Tritunggal</t>
  </si>
  <si>
    <t>BANGGI</t>
  </si>
  <si>
    <t>BOGOHARJO</t>
  </si>
  <si>
    <t>BOGORAME</t>
  </si>
  <si>
    <t>DRESIKULON</t>
  </si>
  <si>
    <t>DRESIWETAN</t>
  </si>
  <si>
    <t>GEGUNUNG KULON</t>
  </si>
  <si>
    <t>GEGUNUNG WETAN</t>
  </si>
  <si>
    <t>GLEBEG</t>
  </si>
  <si>
    <t>GRAWAN</t>
  </si>
  <si>
    <t>JADI</t>
  </si>
  <si>
    <t>JATIMUDO</t>
  </si>
  <si>
    <t>KABONGAN LOR</t>
  </si>
  <si>
    <t>KARANGSEKAR</t>
  </si>
  <si>
    <t>KEDUNG TULUP</t>
  </si>
  <si>
    <t>KEDUNGASEM</t>
  </si>
  <si>
    <t>KEMADU</t>
  </si>
  <si>
    <t>KEPOHAGUNG</t>
  </si>
  <si>
    <t>KUANGSAN</t>
  </si>
  <si>
    <t>KUMENDUNG</t>
  </si>
  <si>
    <t>LAMBANGAN KULON</t>
  </si>
  <si>
    <t>LAMBANGAN WETAN</t>
  </si>
  <si>
    <t>LANDOH</t>
  </si>
  <si>
    <t>LETEH</t>
  </si>
  <si>
    <t>LOGUNG</t>
  </si>
  <si>
    <t>MEGULUNG</t>
  </si>
  <si>
    <t>MLAGEN</t>
  </si>
  <si>
    <t>MLAWAT</t>
  </si>
  <si>
    <t>MOJOWARNO</t>
  </si>
  <si>
    <t>MONDOTEKO</t>
  </si>
  <si>
    <t>NGADEM</t>
  </si>
  <si>
    <t>NGOTET</t>
  </si>
  <si>
    <t>NGULAAN</t>
  </si>
  <si>
    <t>PADARAN</t>
  </si>
  <si>
    <t>PANOHAN</t>
  </si>
  <si>
    <t>PANTIHARJO</t>
  </si>
  <si>
    <t>PASAR BANGGI</t>
  </si>
  <si>
    <t>PEDAK</t>
  </si>
  <si>
    <t>PELEMSARI</t>
  </si>
  <si>
    <t>POLBAYEM</t>
  </si>
  <si>
    <t>POMAHAN</t>
  </si>
  <si>
    <t>PONDOKREJO</t>
  </si>
  <si>
    <t>PRAGU</t>
  </si>
  <si>
    <t>PRANTI</t>
  </si>
  <si>
    <t>RANDUAGUNG</t>
  </si>
  <si>
    <t>RUKEM</t>
  </si>
  <si>
    <t>SAMBIYAN</t>
  </si>
  <si>
    <t>SAMBUNGPAYAK</t>
  </si>
  <si>
    <t>SEGOROMULYO</t>
  </si>
  <si>
    <t>SUDO</t>
  </si>
  <si>
    <t>SULANG</t>
  </si>
  <si>
    <t>SUMBERJO</t>
  </si>
  <si>
    <t>TASIKAGUNG</t>
  </si>
  <si>
    <t>TASIKHARJO</t>
  </si>
  <si>
    <t>TIREMAN</t>
  </si>
  <si>
    <t>TLOGOTUNGGAL</t>
  </si>
  <si>
    <t>TRITUNGGAL</t>
  </si>
  <si>
    <t>TURUSGEDE</t>
  </si>
  <si>
    <t>WETON</t>
  </si>
  <si>
    <t>Semarang - Kalikuning</t>
  </si>
  <si>
    <t>BANDARJO</t>
  </si>
  <si>
    <t>BANDING</t>
  </si>
  <si>
    <t>BANTAL</t>
  </si>
  <si>
    <t>BANYUKUNING</t>
  </si>
  <si>
    <t>BANYUSRI</t>
  </si>
  <si>
    <t>BAWEN</t>
  </si>
  <si>
    <t>BEJALEN</t>
  </si>
  <si>
    <t>BEJATEN</t>
  </si>
  <si>
    <t>BENGLE</t>
  </si>
  <si>
    <t>BERCAK</t>
  </si>
  <si>
    <t>BERGAS KIDUL</t>
  </si>
  <si>
    <t>BERGAS LOR</t>
  </si>
  <si>
    <t>BLOTONGAN</t>
  </si>
  <si>
    <t>BRONGKOL</t>
  </si>
  <si>
    <t>BUMEN</t>
  </si>
  <si>
    <t>CEBONGAN</t>
  </si>
  <si>
    <t>CUKILAN</t>
  </si>
  <si>
    <t>DADAP AYAM</t>
  </si>
  <si>
    <t>DELIK</t>
  </si>
  <si>
    <t>DERAS</t>
  </si>
  <si>
    <t>DEREKAN</t>
  </si>
  <si>
    <t>DIWAK</t>
  </si>
  <si>
    <t>GARANGAN</t>
  </si>
  <si>
    <t>GEBUGAN</t>
  </si>
  <si>
    <t>GEDANGANAK</t>
  </si>
  <si>
    <t>GENDONGAN</t>
  </si>
  <si>
    <t>GENUK</t>
  </si>
  <si>
    <t>GLAWAN</t>
  </si>
  <si>
    <t>GOGIK</t>
  </si>
  <si>
    <t>GOGODALEM</t>
  </si>
  <si>
    <t>GOSONO</t>
  </si>
  <si>
    <t>JATIRUNGGO</t>
  </si>
  <si>
    <t>JEMBRAK</t>
  </si>
  <si>
    <t>JLUMPANG</t>
  </si>
  <si>
    <t>JRAGUNG</t>
  </si>
  <si>
    <t>JUBELAN</t>
  </si>
  <si>
    <t>KALICACING</t>
  </si>
  <si>
    <t>KALIKURMO</t>
  </si>
  <si>
    <t>KARANG GONDANG</t>
  </si>
  <si>
    <t>KARANGLANGU</t>
  </si>
  <si>
    <t>KAUMAN KIDUL</t>
  </si>
  <si>
    <t>KAWENGEN</t>
  </si>
  <si>
    <t>KEBONDOWO</t>
  </si>
  <si>
    <t>KECANDRAN</t>
  </si>
  <si>
    <t>KEDUNGPILANG</t>
  </si>
  <si>
    <t>KEMAMBANG</t>
  </si>
  <si>
    <t>KESONGO</t>
  </si>
  <si>
    <t>KLITIKAN</t>
  </si>
  <si>
    <t>KRANDON LOR</t>
  </si>
  <si>
    <t>KUTOWINANGUN KIDUL</t>
  </si>
  <si>
    <t>KUTOWINANGUN LOR</t>
  </si>
  <si>
    <t>LANGENSARI</t>
  </si>
  <si>
    <t>LANJAN</t>
  </si>
  <si>
    <t>LEMBU</t>
  </si>
  <si>
    <t>LEREP</t>
  </si>
  <si>
    <t>LOPAIT</t>
  </si>
  <si>
    <t>MANGGIHAN</t>
  </si>
  <si>
    <t>MENDONGAN</t>
  </si>
  <si>
    <t>MLUWEH</t>
  </si>
  <si>
    <t>MUNDING</t>
  </si>
  <si>
    <t>NGAMPIN</t>
  </si>
  <si>
    <t>NGEMPON</t>
  </si>
  <si>
    <t>NGRAPAH</t>
  </si>
  <si>
    <t>NOBOREJO</t>
  </si>
  <si>
    <t>NYAMAT</t>
  </si>
  <si>
    <t>NYATNYONO</t>
  </si>
  <si>
    <t>NYEMOH</t>
  </si>
  <si>
    <t>PAKOPEN</t>
  </si>
  <si>
    <t>PANIMBO</t>
  </si>
  <si>
    <t>PASEKAN</t>
  </si>
  <si>
    <t>PIYANGGANG</t>
  </si>
  <si>
    <t>PLUMUTAN</t>
  </si>
  <si>
    <t>POLOBOGO</t>
  </si>
  <si>
    <t>POLOSIRI</t>
  </si>
  <si>
    <t>PONCORUSO</t>
  </si>
  <si>
    <t>PRINGSARI</t>
  </si>
  <si>
    <t>RANDUACIR</t>
  </si>
  <si>
    <t>RANDUGUNTING</t>
  </si>
  <si>
    <t>REMBES</t>
  </si>
  <si>
    <t>REPAKING</t>
  </si>
  <si>
    <t>ROWOBONI</t>
  </si>
  <si>
    <t>SALATIGA</t>
  </si>
  <si>
    <t>SAMBAN</t>
  </si>
  <si>
    <t>SAMIRONO</t>
  </si>
  <si>
    <t>SEGIRI</t>
  </si>
  <si>
    <t>SEMOWO</t>
  </si>
  <si>
    <t>SIDOREJO KIDUL</t>
  </si>
  <si>
    <t>SIDOREJO LOR</t>
  </si>
  <si>
    <t>SRATEN</t>
  </si>
  <si>
    <t>SUMOGAWE</t>
  </si>
  <si>
    <t>TEGARON</t>
  </si>
  <si>
    <t>TINGKIR LOR</t>
  </si>
  <si>
    <t>TINGKIR TENGAH</t>
  </si>
  <si>
    <t>TLOMPAKAN</t>
  </si>
  <si>
    <t>TUKANG</t>
  </si>
  <si>
    <t>TUNTANG</t>
  </si>
  <si>
    <t>UJUNG-UJUNG</t>
  </si>
  <si>
    <t>WIRU</t>
  </si>
  <si>
    <t>WUJIL</t>
  </si>
  <si>
    <t>Sragen 1 - Ngrampal</t>
  </si>
  <si>
    <t>ANGGRASMANIS</t>
  </si>
  <si>
    <t>BLANGU</t>
  </si>
  <si>
    <t>BOTOK</t>
  </si>
  <si>
    <t>BUMIAJI</t>
  </si>
  <si>
    <t>GEMPOLAN</t>
  </si>
  <si>
    <t>GESI</t>
  </si>
  <si>
    <t>GUMENG</t>
  </si>
  <si>
    <t>GUWOREJO</t>
  </si>
  <si>
    <t>JAMBANAN</t>
  </si>
  <si>
    <t>JATITENGAH</t>
  </si>
  <si>
    <t>JEKANI</t>
  </si>
  <si>
    <t>JENAWI</t>
  </si>
  <si>
    <t>JUWOK</t>
  </si>
  <si>
    <t>KARANGUDI</t>
  </si>
  <si>
    <t>KATELAN</t>
  </si>
  <si>
    <t>KEBONROMO</t>
  </si>
  <si>
    <t>KEDUNGUPIT</t>
  </si>
  <si>
    <t>KLANDUNGAN</t>
  </si>
  <si>
    <t>LEMPONG</t>
  </si>
  <si>
    <t>MAJENANG</t>
  </si>
  <si>
    <t>MENJING</t>
  </si>
  <si>
    <t>NEWUNG</t>
  </si>
  <si>
    <t>NGARGOYOSO</t>
  </si>
  <si>
    <t>NGARUM</t>
  </si>
  <si>
    <t>PELEMGADUNG</t>
  </si>
  <si>
    <t>POLENG</t>
  </si>
  <si>
    <t>PURO</t>
  </si>
  <si>
    <t>SEGOROGUNUNG</t>
  </si>
  <si>
    <t>SELOROMO</t>
  </si>
  <si>
    <t>SINE</t>
  </si>
  <si>
    <t>SINGOPADU</t>
  </si>
  <si>
    <t>SLENDRO</t>
  </si>
  <si>
    <t>SRAGEN KULON</t>
  </si>
  <si>
    <t>SRAGEN TENGAH</t>
  </si>
  <si>
    <t>SRAGEN WETAN</t>
  </si>
  <si>
    <t>SRAWUNG</t>
  </si>
  <si>
    <t>SRIMULYO</t>
  </si>
  <si>
    <t>TANGGAN</t>
  </si>
  <si>
    <t>TROMBOL</t>
  </si>
  <si>
    <t>TUNGGUL</t>
  </si>
  <si>
    <t>WONOTOLO</t>
  </si>
  <si>
    <t>Sragen 2 - Sambung Macan</t>
  </si>
  <si>
    <t>BAGO</t>
  </si>
  <si>
    <t>BANGKLEYAN</t>
  </si>
  <si>
    <t>BEDORO</t>
  </si>
  <si>
    <t>CEMENG</t>
  </si>
  <si>
    <t>DENANYAR</t>
  </si>
  <si>
    <t>GALEH</t>
  </si>
  <si>
    <t>GRINGGING</t>
  </si>
  <si>
    <t>JAPOH</t>
  </si>
  <si>
    <t>JEKAWAL</t>
  </si>
  <si>
    <t>JENAR</t>
  </si>
  <si>
    <t>KANDANGSAPI</t>
  </si>
  <si>
    <t>KEYONGAN</t>
  </si>
  <si>
    <t>MLALE</t>
  </si>
  <si>
    <t>NGEPRINGAN</t>
  </si>
  <si>
    <t>NGLINDUK</t>
  </si>
  <si>
    <t>PANDANHARUM</t>
  </si>
  <si>
    <t>RANDUREJO</t>
  </si>
  <si>
    <t>SAMBUNGMACAN</t>
  </si>
  <si>
    <t>SIGIT</t>
  </si>
  <si>
    <t>TOYOGO</t>
  </si>
  <si>
    <t>Sukoharjo 2 - Baki</t>
  </si>
  <si>
    <t>BAKIPANDEYAN</t>
  </si>
  <si>
    <t>BAKUNGAN</t>
  </si>
  <si>
    <t>BENTAKAN</t>
  </si>
  <si>
    <t>BENTANGAN</t>
  </si>
  <si>
    <t>BLULUKAN</t>
  </si>
  <si>
    <t>BOLALI</t>
  </si>
  <si>
    <t>BOLON</t>
  </si>
  <si>
    <t>BOLOPLERET</t>
  </si>
  <si>
    <t>BULAKREJO</t>
  </si>
  <si>
    <t>BULAN</t>
  </si>
  <si>
    <t>BUMI</t>
  </si>
  <si>
    <t>CARIKAN</t>
  </si>
  <si>
    <t>CEMANI</t>
  </si>
  <si>
    <t>DIBAL</t>
  </si>
  <si>
    <t>DONOHUDAN</t>
  </si>
  <si>
    <t>GAGAKSIPAT</t>
  </si>
  <si>
    <t>GATAK</t>
  </si>
  <si>
    <t>GAWANAN</t>
  </si>
  <si>
    <t>GONILAN</t>
  </si>
  <si>
    <t>GUMPANG</t>
  </si>
  <si>
    <t>GUNTING</t>
  </si>
  <si>
    <t>JAJAR</t>
  </si>
  <si>
    <t>JELOBO</t>
  </si>
  <si>
    <t>KAGOKAN</t>
  </si>
  <si>
    <t>KARTASURA</t>
  </si>
  <si>
    <t>KENAIBAN</t>
  </si>
  <si>
    <t>KERTONATAN</t>
  </si>
  <si>
    <t>KINGKANG</t>
  </si>
  <si>
    <t>KLASEMAN</t>
  </si>
  <si>
    <t>KLODRAN</t>
  </si>
  <si>
    <t>KRIWEN</t>
  </si>
  <si>
    <t>KWARASAN</t>
  </si>
  <si>
    <t>LAWEYAN</t>
  </si>
  <si>
    <t>LUMBUNGKEREP</t>
  </si>
  <si>
    <t>MADEGONDO</t>
  </si>
  <si>
    <t>MAJASTO</t>
  </si>
  <si>
    <t>MAKAMHAJI</t>
  </si>
  <si>
    <t>MANANG</t>
  </si>
  <si>
    <t>MANCASAN</t>
  </si>
  <si>
    <t>MANGGUNG</t>
  </si>
  <si>
    <t>MAYANG</t>
  </si>
  <si>
    <t>MENURAN</t>
  </si>
  <si>
    <t>NGREDEN</t>
  </si>
  <si>
    <t>PAJANG</t>
  </si>
  <si>
    <t>PANDANAN</t>
  </si>
  <si>
    <t>PANULARAN</t>
  </si>
  <si>
    <t>PARANGJORO</t>
  </si>
  <si>
    <t>PAULAN</t>
  </si>
  <si>
    <t>PENUMPING</t>
  </si>
  <si>
    <t>POTRONAYAN</t>
  </si>
  <si>
    <t>SAMBON</t>
  </si>
  <si>
    <t>SANGGUNG</t>
  </si>
  <si>
    <t>SERENAN</t>
  </si>
  <si>
    <t>SERENGAN</t>
  </si>
  <si>
    <t>SIDOWARNO</t>
  </si>
  <si>
    <t>SINDON</t>
  </si>
  <si>
    <t>SINGOPURAN</t>
  </si>
  <si>
    <t>SONDAKAN</t>
  </si>
  <si>
    <t>TEGALAMPEL</t>
  </si>
  <si>
    <t>TELOYO</t>
  </si>
  <si>
    <t>TELUKAN</t>
  </si>
  <si>
    <t>TIPES</t>
  </si>
  <si>
    <t>TLOGORANDU</t>
  </si>
  <si>
    <t>TOHUDAN</t>
  </si>
  <si>
    <t>TRANGSAN</t>
  </si>
  <si>
    <t>TROSEMI</t>
  </si>
  <si>
    <t>WADUNGGETAS</t>
  </si>
  <si>
    <t>WIROGUNAN</t>
  </si>
  <si>
    <t>WIRONANGGAN</t>
  </si>
  <si>
    <t>Temanggung</t>
  </si>
  <si>
    <t>BALEDU</t>
  </si>
  <si>
    <t>BOJONEGORO</t>
  </si>
  <si>
    <t>BOTOPUTIH</t>
  </si>
  <si>
    <t>CANDIGARON</t>
  </si>
  <si>
    <t>CENING</t>
  </si>
  <si>
    <t>DAMPIT</t>
  </si>
  <si>
    <t>DANUPAYAN</t>
  </si>
  <si>
    <t>GANDON</t>
  </si>
  <si>
    <t>GANDULAN</t>
  </si>
  <si>
    <t>GEBLOG</t>
  </si>
  <si>
    <t>GONDANGWAYANG</t>
  </si>
  <si>
    <t>GREGES</t>
  </si>
  <si>
    <t>JAMPIREJO</t>
  </si>
  <si>
    <t>JRAGAN</t>
  </si>
  <si>
    <t>KALIBANGER</t>
  </si>
  <si>
    <t>KARANGSENENG</t>
  </si>
  <si>
    <t>KEBLUKAN</t>
  </si>
  <si>
    <t>KEDU</t>
  </si>
  <si>
    <t>KEDUNGBOTO</t>
  </si>
  <si>
    <t>KEDUNGUMPUL</t>
  </si>
  <si>
    <t>KEMITIR</t>
  </si>
  <si>
    <t>KEROKAN</t>
  </si>
  <si>
    <t>KOWANGAN</t>
  </si>
  <si>
    <t>KREMPONG</t>
  </si>
  <si>
    <t>KUNDISARI</t>
  </si>
  <si>
    <t>KUTOANYAR</t>
  </si>
  <si>
    <t>LANGGENG</t>
  </si>
  <si>
    <t>LEGOKSARI</t>
  </si>
  <si>
    <t>MALANGSARI</t>
  </si>
  <si>
    <t>MALEBO</t>
  </si>
  <si>
    <t>MANDING</t>
  </si>
  <si>
    <t>MARGOLELO</t>
  </si>
  <si>
    <t>MENGGORO</t>
  </si>
  <si>
    <t>MERGOWATI</t>
  </si>
  <si>
    <t>MONDORETNO</t>
  </si>
  <si>
    <t>MUNGSENG</t>
  </si>
  <si>
    <t>NAMPIREJO</t>
  </si>
  <si>
    <t>NGADIMULYO</t>
  </si>
  <si>
    <t>NGADISEPI</t>
  </si>
  <si>
    <t>NGADITIRTO</t>
  </si>
  <si>
    <t>NGIMBRANG</t>
  </si>
  <si>
    <t>PAKUREJO</t>
  </si>
  <si>
    <t>PANDEMULYO</t>
  </si>
  <si>
    <t>PENGARENGAN</t>
  </si>
  <si>
    <t>PENGILON</t>
  </si>
  <si>
    <t>PLEDOKAN</t>
  </si>
  <si>
    <t>ROWO</t>
  </si>
  <si>
    <t>SALAMREJO</t>
  </si>
  <si>
    <t>SAMIRANAN</t>
  </si>
  <si>
    <t>SRIWUNGU</t>
  </si>
  <si>
    <t>TANGGULANOM</t>
  </si>
  <si>
    <t>TEGALURUNG</t>
  </si>
  <si>
    <t>TEGOWANUH</t>
  </si>
  <si>
    <t>TEMANGGUNG I</t>
  </si>
  <si>
    <t>TEMANGGUNG II</t>
  </si>
  <si>
    <t>TEPUSEN</t>
  </si>
  <si>
    <t>TLOGOPUCANG</t>
  </si>
  <si>
    <t>WALITELON SELATAN</t>
  </si>
  <si>
    <t>WALITELON UTARA</t>
  </si>
  <si>
    <t>TGL 3PURWAHAMBA</t>
  </si>
  <si>
    <t>ARGATAWANG</t>
  </si>
  <si>
    <t>BALAMOA</t>
  </si>
  <si>
    <t>BANDASARI</t>
  </si>
  <si>
    <t>BANGUN GALIH</t>
  </si>
  <si>
    <t>BANJARTURI</t>
  </si>
  <si>
    <t>BEDUG</t>
  </si>
  <si>
    <t>BOGARES KIDUL</t>
  </si>
  <si>
    <t>BOGARES LOR</t>
  </si>
  <si>
    <t>BOJONGSANA</t>
  </si>
  <si>
    <t>BONGKOK</t>
  </si>
  <si>
    <t>BREKAT</t>
  </si>
  <si>
    <t>BULAKWARU</t>
  </si>
  <si>
    <t>BUMIHARJA</t>
  </si>
  <si>
    <t>CERIH</t>
  </si>
  <si>
    <t>CIBUYUR</t>
  </si>
  <si>
    <t>DAMPYAK</t>
  </si>
  <si>
    <t>DEBONG KIDUL</t>
  </si>
  <si>
    <t>DEBONG KULON</t>
  </si>
  <si>
    <t>DEBONG TENGAH</t>
  </si>
  <si>
    <t>DEBONGWETAN</t>
  </si>
  <si>
    <t>DEMANGHARJO</t>
  </si>
  <si>
    <t>DERMASANDI</t>
  </si>
  <si>
    <t>DERMASUCI</t>
  </si>
  <si>
    <t>DINUK</t>
  </si>
  <si>
    <t>DUKUHBANGSA</t>
  </si>
  <si>
    <t>DUKUHJATI KIDUL</t>
  </si>
  <si>
    <t>DUKUHJATI WETAN</t>
  </si>
  <si>
    <t>DUKUHMALANG</t>
  </si>
  <si>
    <t>DUKUHSEMBUNG</t>
  </si>
  <si>
    <t>GANTUNGAN</t>
  </si>
  <si>
    <t>GEMBONGDADI</t>
  </si>
  <si>
    <t>GEMBYANG</t>
  </si>
  <si>
    <t>GENDOANG</t>
  </si>
  <si>
    <t>GETASKEREP</t>
  </si>
  <si>
    <t>GONGSENG</t>
  </si>
  <si>
    <t>GROBOG KULON</t>
  </si>
  <si>
    <t>GROBOG WETAN</t>
  </si>
  <si>
    <t>HARJASARI</t>
  </si>
  <si>
    <t>HARJOSARI KIDUL</t>
  </si>
  <si>
    <t>HARJOSARI LOR</t>
  </si>
  <si>
    <t>JATIBOGOR</t>
  </si>
  <si>
    <t>JATIRAWA</t>
  </si>
  <si>
    <t>KABUKAN</t>
  </si>
  <si>
    <t>KADEMANGARAN</t>
  </si>
  <si>
    <t>KALADAWA</t>
  </si>
  <si>
    <t>KALIKANGKUNG</t>
  </si>
  <si>
    <t>KALIMAS</t>
  </si>
  <si>
    <t>KALISALEH</t>
  </si>
  <si>
    <t>KEBANDINGAN</t>
  </si>
  <si>
    <t>KEDOKANSAYANG</t>
  </si>
  <si>
    <t>KEDUNGBUNGKUS</t>
  </si>
  <si>
    <t>KEJENE</t>
  </si>
  <si>
    <t>KEMANDUNGAN</t>
  </si>
  <si>
    <t>KEMANGGUNGAN</t>
  </si>
  <si>
    <t>KEMANTRAN</t>
  </si>
  <si>
    <t>KENDALSERUT</t>
  </si>
  <si>
    <t>KENDAYAKAN</t>
  </si>
  <si>
    <t>KEPUNDUHAN</t>
  </si>
  <si>
    <t>KESADIKAN</t>
  </si>
  <si>
    <t>KESAMIRAN</t>
  </si>
  <si>
    <t>KRATON</t>
  </si>
  <si>
    <t>KREMAN</t>
  </si>
  <si>
    <t>KUDAILE</t>
  </si>
  <si>
    <t>LANGGEN</t>
  </si>
  <si>
    <t>LEBETENG</t>
  </si>
  <si>
    <t>LEMBASARI</t>
  </si>
  <si>
    <t>LODAYA</t>
  </si>
  <si>
    <t>LUWIJAWA</t>
  </si>
  <si>
    <t>MANGKUKUSUMAN</t>
  </si>
  <si>
    <t>MANGUNSAREN</t>
  </si>
  <si>
    <t>MARGAPADANG</t>
  </si>
  <si>
    <t>MEJAGONG</t>
  </si>
  <si>
    <t>MEJASEM BARAT</t>
  </si>
  <si>
    <t>MEJASEM TIMUR</t>
  </si>
  <si>
    <t>MERENG</t>
  </si>
  <si>
    <t>MINDAKA</t>
  </si>
  <si>
    <t>MINTARAGEN</t>
  </si>
  <si>
    <t>MOGA</t>
  </si>
  <si>
    <t>MUNJUNGAGUNG</t>
  </si>
  <si>
    <t>PACUL</t>
  </si>
  <si>
    <t>PADAHARJA</t>
  </si>
  <si>
    <t>PAGONGAN</t>
  </si>
  <si>
    <t>PAKEMBARAN</t>
  </si>
  <si>
    <t>PAKETIBAN</t>
  </si>
  <si>
    <t>PASANGAN</t>
  </si>
  <si>
    <t>PECABEAN</t>
  </si>
  <si>
    <t>PEGIRIKAN</t>
  </si>
  <si>
    <t>PEKAUMAN KULON</t>
  </si>
  <si>
    <t>PENDAWA</t>
  </si>
  <si>
    <t>PENUJAH</t>
  </si>
  <si>
    <t>PENYALAHAN</t>
  </si>
  <si>
    <t>PESAYANGAN</t>
  </si>
  <si>
    <t>PROCOT</t>
  </si>
  <si>
    <t>PUBAYASA</t>
  </si>
  <si>
    <t>PURBASANA</t>
  </si>
  <si>
    <t>PURWAHAMBA</t>
  </si>
  <si>
    <t>RANCAWIRU</t>
  </si>
  <si>
    <t>RANGI MULYA</t>
  </si>
  <si>
    <t>SIDAHARJA</t>
  </si>
  <si>
    <t>SIKASUR</t>
  </si>
  <si>
    <t>SLAWI KULON</t>
  </si>
  <si>
    <t>SLAWI WETAN</t>
  </si>
  <si>
    <t>SUMBARANG</t>
  </si>
  <si>
    <t>SURADADI</t>
  </si>
  <si>
    <t>TALOK</t>
  </si>
  <si>
    <t>TANJUNGHARJA</t>
  </si>
  <si>
    <t>TEGALWANGI</t>
  </si>
  <si>
    <t>TEMBOK BANJARAN</t>
  </si>
  <si>
    <t>TEMBOK KIDUL</t>
  </si>
  <si>
    <t>TEMBOK LOR</t>
  </si>
  <si>
    <t>TEMBOK LUWUNG</t>
  </si>
  <si>
    <t>TONGGARA</t>
  </si>
  <si>
    <t>TRAYEMAN</t>
  </si>
  <si>
    <t>TUNON</t>
  </si>
  <si>
    <t>UJUNGRUSI</t>
  </si>
  <si>
    <t>WANGANDAWA</t>
  </si>
  <si>
    <t>WARUNGPRING</t>
  </si>
  <si>
    <t>WARUREJA</t>
  </si>
  <si>
    <t>WOTGALIH</t>
  </si>
  <si>
    <t>UPP CILACAP</t>
  </si>
  <si>
    <t>BREBEG</t>
  </si>
  <si>
    <t>BRINGKENG</t>
  </si>
  <si>
    <t>CILACAP</t>
  </si>
  <si>
    <t>CIMRUTU</t>
  </si>
  <si>
    <t>DONAN</t>
  </si>
  <si>
    <t>GUMILIR</t>
  </si>
  <si>
    <t>GUNUNGSIMPING</t>
  </si>
  <si>
    <t>KEBONMANIS</t>
  </si>
  <si>
    <t>KLACES</t>
  </si>
  <si>
    <t>KUBANGKANGKUNG</t>
  </si>
  <si>
    <t>KUTAWARU</t>
  </si>
  <si>
    <t>LOMANIS</t>
  </si>
  <si>
    <t>PANIKEL</t>
  </si>
  <si>
    <t>RAWAAPU</t>
  </si>
  <si>
    <t>SIDAKAYA</t>
  </si>
  <si>
    <t>TEGALKAMULYAN</t>
  </si>
  <si>
    <t>TRITIH KULON</t>
  </si>
  <si>
    <t>UJUNGALANG</t>
  </si>
  <si>
    <t>UJUNGGAGAK</t>
  </si>
  <si>
    <t>UJUNGMANIK</t>
  </si>
  <si>
    <t>UPP SEMARANG</t>
  </si>
  <si>
    <t>BANDARHARJO</t>
  </si>
  <si>
    <t>BANGUNHARJO</t>
  </si>
  <si>
    <t>BARUSARI</t>
  </si>
  <si>
    <t>BOJONGSALAMAN</t>
  </si>
  <si>
    <t>BRUMBUNGAN</t>
  </si>
  <si>
    <t>BULU LOR</t>
  </si>
  <si>
    <t>BULUSTALAN</t>
  </si>
  <si>
    <t>DADAPSARI</t>
  </si>
  <si>
    <t>GABAHAN</t>
  </si>
  <si>
    <t>GAYAMSARI</t>
  </si>
  <si>
    <t>GENUKSARI</t>
  </si>
  <si>
    <t>JATINGALEH</t>
  </si>
  <si>
    <t>KALIWIRU</t>
  </si>
  <si>
    <t>KARANG KIDUL</t>
  </si>
  <si>
    <t>KARANGANYAR GUNUNG</t>
  </si>
  <si>
    <t>KARANGTEMPEL</t>
  </si>
  <si>
    <t>KEMIJEN</t>
  </si>
  <si>
    <t>KUNINGAN</t>
  </si>
  <si>
    <t>LAMPER KIDUL</t>
  </si>
  <si>
    <t>LAMPER LOR</t>
  </si>
  <si>
    <t>LAMPER TENGAH</t>
  </si>
  <si>
    <t>LEMPONGSARI</t>
  </si>
  <si>
    <t>MIROTO</t>
  </si>
  <si>
    <t>MLATIBARU</t>
  </si>
  <si>
    <t>MUGASARI</t>
  </si>
  <si>
    <t>MUKTIHARJO KIDUL</t>
  </si>
  <si>
    <t>MUKTIHARJO LOR</t>
  </si>
  <si>
    <t>PANDEAN LAMPER</t>
  </si>
  <si>
    <t>PANGGUNG KIDUL</t>
  </si>
  <si>
    <t>PANGGUNG LOR</t>
  </si>
  <si>
    <t>PETERONGAN</t>
  </si>
  <si>
    <t>PETOMPON</t>
  </si>
  <si>
    <t>PINDRIKAN KIDUL</t>
  </si>
  <si>
    <t>PINDRIKAN LOR</t>
  </si>
  <si>
    <t>PLEBURAN</t>
  </si>
  <si>
    <t>PLOMBOKAN</t>
  </si>
  <si>
    <t>PURWODINATAN</t>
  </si>
  <si>
    <t>REJOMULYO</t>
  </si>
  <si>
    <t>SALAMANMLOYO</t>
  </si>
  <si>
    <t>SAWAH BESAR</t>
  </si>
  <si>
    <t>SEKAYU</t>
  </si>
  <si>
    <t>TAMBAKHARJO</t>
  </si>
  <si>
    <t>TANJUNG MAS</t>
  </si>
  <si>
    <t>TAWANGMAS</t>
  </si>
  <si>
    <t>TERBOYO KULON</t>
  </si>
  <si>
    <t>TERBOYO WETAN</t>
  </si>
  <si>
    <t>TLOGOSARI KULON</t>
  </si>
  <si>
    <t>WONODRI</t>
  </si>
  <si>
    <t>WONOTINGGAL</t>
  </si>
  <si>
    <t>Wonogiri 2 - Nambangan</t>
  </si>
  <si>
    <t>ALASOMBO</t>
  </si>
  <si>
    <t>BASUHAN</t>
  </si>
  <si>
    <t>EROMOKO</t>
  </si>
  <si>
    <t>GEBANGHARJO</t>
  </si>
  <si>
    <t>GENUKHARJO</t>
  </si>
  <si>
    <t>GIRIPURWO</t>
  </si>
  <si>
    <t>GLINGGANG</t>
  </si>
  <si>
    <t>GUMIWANG LOR</t>
  </si>
  <si>
    <t>JANGGLENGAN</t>
  </si>
  <si>
    <t>KALIANCAR</t>
  </si>
  <si>
    <t>KARANGLOR</t>
  </si>
  <si>
    <t>KEDUNGSONO</t>
  </si>
  <si>
    <t>KELORAN</t>
  </si>
  <si>
    <t>KEPUHSARI</t>
  </si>
  <si>
    <t>MLOPOHARJO</t>
  </si>
  <si>
    <t>NGUNGGAHAN</t>
  </si>
  <si>
    <t>PAGUTAN</t>
  </si>
  <si>
    <t>PANEKAN</t>
  </si>
  <si>
    <t>PIJIHARJO</t>
  </si>
  <si>
    <t>PRACIMANTORO</t>
  </si>
  <si>
    <t>PULOHARJO</t>
  </si>
  <si>
    <t>PULUTAN KULON</t>
  </si>
  <si>
    <t>PULUTAN WETAN</t>
  </si>
  <si>
    <t>PUNDUHSARI</t>
  </si>
  <si>
    <t>SANGGANG</t>
  </si>
  <si>
    <t>SENDANGIJO</t>
  </si>
  <si>
    <t>SINDUKARTO</t>
  </si>
  <si>
    <t>SINGODUTAN</t>
  </si>
  <si>
    <t>SUMBERHARJO</t>
  </si>
  <si>
    <t>TEMPURHARJO</t>
  </si>
  <si>
    <t>TIYARAN</t>
  </si>
  <si>
    <t>TRUKAN</t>
  </si>
  <si>
    <t>TUBOKARTO</t>
  </si>
  <si>
    <t>WATANGREJO</t>
  </si>
  <si>
    <t>WONOKARTO</t>
  </si>
  <si>
    <t>WURYANTORO</t>
  </si>
  <si>
    <t>WURYOREJO</t>
  </si>
  <si>
    <t>Wonosobo - Leksono</t>
  </si>
  <si>
    <t>ANDONGSILI</t>
  </si>
  <si>
    <t>BAKAL</t>
  </si>
  <si>
    <t>BALEKAMBANG</t>
  </si>
  <si>
    <t>BANJAR</t>
  </si>
  <si>
    <t>BEJIARUM</t>
  </si>
  <si>
    <t>BLEDERAN</t>
  </si>
  <si>
    <t>BOGORAN</t>
  </si>
  <si>
    <t>BOJASARI</t>
  </si>
  <si>
    <t>BOMERTO</t>
  </si>
  <si>
    <t>BUMIROSO</t>
  </si>
  <si>
    <t>BUMITIRTO</t>
  </si>
  <si>
    <t>CEPEDAK</t>
  </si>
  <si>
    <t>CLEDOK</t>
  </si>
  <si>
    <t>DERODUWUR</t>
  </si>
  <si>
    <t>DERONGISOR</t>
  </si>
  <si>
    <t>GIYOMBONG</t>
  </si>
  <si>
    <t>GONDOWULAN</t>
  </si>
  <si>
    <t>GOWONG</t>
  </si>
  <si>
    <t>GUNTURMADU</t>
  </si>
  <si>
    <t>GUNUNGCONDONG</t>
  </si>
  <si>
    <t>GUNUNGTAWANG</t>
  </si>
  <si>
    <t>JANGKRIKAN</t>
  </si>
  <si>
    <t>JARAKSARI</t>
  </si>
  <si>
    <t>JOGOYITNAN</t>
  </si>
  <si>
    <t>JOLONTORO</t>
  </si>
  <si>
    <t>JONGGOLSARI</t>
  </si>
  <si>
    <t>KAGUNGAN</t>
  </si>
  <si>
    <t>KALIANGET</t>
  </si>
  <si>
    <t>KALIBEBER</t>
  </si>
  <si>
    <t>KALIDESEL</t>
  </si>
  <si>
    <t>KALIKARUNG</t>
  </si>
  <si>
    <t>KALIMENDONG</t>
  </si>
  <si>
    <t>KALIWIRO</t>
  </si>
  <si>
    <t>KAPULOGO</t>
  </si>
  <si>
    <t>KARANGLUHUR</t>
  </si>
  <si>
    <t>KEBRENGAN</t>
  </si>
  <si>
    <t>KECIS</t>
  </si>
  <si>
    <t>KEJIWAN</t>
  </si>
  <si>
    <t>KEMRANGGEN</t>
  </si>
  <si>
    <t>KEPIL</t>
  </si>
  <si>
    <t>KERTEK</t>
  </si>
  <si>
    <t>KRAMATAN</t>
  </si>
  <si>
    <t>LARANGANKULON</t>
  </si>
  <si>
    <t>LARANGANLOR</t>
  </si>
  <si>
    <t>LEKSONO</t>
  </si>
  <si>
    <t>LIPURSARI</t>
  </si>
  <si>
    <t>LUMAJANG</t>
  </si>
  <si>
    <t>MARONGSARI</t>
  </si>
  <si>
    <t>MENJER</t>
  </si>
  <si>
    <t>MERGOLANGU</t>
  </si>
  <si>
    <t>MLANDI</t>
  </si>
  <si>
    <t>MLIPAK</t>
  </si>
  <si>
    <t>MUNGKUNG</t>
  </si>
  <si>
    <t>MUTISARI</t>
  </si>
  <si>
    <t>NGADIKUSUMAN</t>
  </si>
  <si>
    <t>NGADISALAM</t>
  </si>
  <si>
    <t>PACARMULYO</t>
  </si>
  <si>
    <t>PAGERKUKUH</t>
  </si>
  <si>
    <t>PANCURWENING</t>
  </si>
  <si>
    <t>PASURENAN</t>
  </si>
  <si>
    <t>PECEKELAN</t>
  </si>
  <si>
    <t>PEKASIRAN</t>
  </si>
  <si>
    <t>PERBOTO</t>
  </si>
  <si>
    <t>PLOBANGAN</t>
  </si>
  <si>
    <t>ROJOIMO</t>
  </si>
  <si>
    <t>SAMBEK</t>
  </si>
  <si>
    <t>SAPURAN</t>
  </si>
  <si>
    <t>SARIYOSO</t>
  </si>
  <si>
    <t>SELOKROMO</t>
  </si>
  <si>
    <t>SELOMANIK</t>
  </si>
  <si>
    <t>SELOMERTO</t>
  </si>
  <si>
    <t>SEMANGKUNG</t>
  </si>
  <si>
    <t>SEMAYU</t>
  </si>
  <si>
    <t>SIMBAREJO</t>
  </si>
  <si>
    <t>SINDUAGUNG</t>
  </si>
  <si>
    <t>SINDUPATEN</t>
  </si>
  <si>
    <t>SITIHARJO</t>
  </si>
  <si>
    <t>SLUKATAN</t>
  </si>
  <si>
    <t>SOJOKERTO</t>
  </si>
  <si>
    <t>SOJOPURO</t>
  </si>
  <si>
    <t>SUDUNGDEWO</t>
  </si>
  <si>
    <t>SUKORENO</t>
  </si>
  <si>
    <t>SUMBERDALEM</t>
  </si>
  <si>
    <t>SUMBERWULAN</t>
  </si>
  <si>
    <t>TEGALGOT</t>
  </si>
  <si>
    <t>TEGESWETAN</t>
  </si>
  <si>
    <t>TEMPURANDUWUR</t>
  </si>
  <si>
    <t>TLOGODALEM</t>
  </si>
  <si>
    <t>TLOGOJATI</t>
  </si>
  <si>
    <t>WARANGAN</t>
  </si>
  <si>
    <t>WATUDUWUR</t>
  </si>
  <si>
    <t>WILAYU</t>
  </si>
  <si>
    <t>WINONGSARI</t>
  </si>
  <si>
    <t>WONOKAMPIR</t>
  </si>
  <si>
    <t>WONOSOBO BARAT</t>
  </si>
  <si>
    <t>WONOSOBO TIMUR</t>
  </si>
  <si>
    <t>WRINGINANOM</t>
  </si>
  <si>
    <t>WULUNGSARI</t>
  </si>
  <si>
    <t>WUWUHARJO</t>
  </si>
  <si>
    <t>SUM of Estimasi_Total_Harga (ton)</t>
  </si>
  <si>
    <t>SUM of Estimasi_Trip</t>
  </si>
  <si>
    <t>SUM of Estimasi_Alokasi (ton)</t>
  </si>
  <si>
    <t>Grand Total</t>
  </si>
  <si>
    <t>NO</t>
  </si>
  <si>
    <t>Jumlah Desa</t>
  </si>
  <si>
    <t>Alokasi</t>
  </si>
  <si>
    <t>Trip</t>
  </si>
  <si>
    <t>Jarak</t>
  </si>
  <si>
    <t>COUNTA of Desa_Tujuan</t>
  </si>
  <si>
    <t>AVERAGE of Estimasi_Alokasi (ton)</t>
  </si>
  <si>
    <t>MAX of Estimasi_Alokasi (ton)</t>
  </si>
  <si>
    <t>MIN of Estimasi_Alokasi (ton)</t>
  </si>
  <si>
    <t>AVERAGE of Estimasi_Trip</t>
  </si>
  <si>
    <t>MAX of Estimasi_Trip</t>
  </si>
  <si>
    <t>MIN of Estimasi_Trip</t>
  </si>
  <si>
    <t>AVERAGE of Jarak_Gmaps (km)</t>
  </si>
  <si>
    <t>MIN of Jarak_Gmaps (km)</t>
  </si>
  <si>
    <t>MAX of Jarak_Gmaps (km)</t>
  </si>
  <si>
    <t>Avg / Bulan (Ton)</t>
  </si>
  <si>
    <t>Avg / Bulan/Desa (Ton)</t>
  </si>
  <si>
    <t>Min / Desa (Ton)</t>
  </si>
  <si>
    <t>Max / Desa (Ton)</t>
  </si>
  <si>
    <t>Avg. Trip / Bulan</t>
  </si>
  <si>
    <t>Avg. Trip / Hari</t>
  </si>
  <si>
    <t>Avg / Desa (km)</t>
  </si>
  <si>
    <t>Min / Desa (km)</t>
  </si>
  <si>
    <t>Max / Desa (km)</t>
  </si>
  <si>
    <t>Avg</t>
  </si>
  <si>
    <t>Min</t>
  </si>
  <si>
    <t>Max</t>
  </si>
  <si>
    <t>NO DC</t>
  </si>
  <si>
    <t>Rata-rata Alokasi (Hari) / DC (Ton)</t>
  </si>
  <si>
    <t>Rata-rata Alokasi (hari) / desa (ton)</t>
  </si>
  <si>
    <t>Rata-rata Trip / Hari</t>
  </si>
  <si>
    <t>Rata-rata Jarak ke Desa (km)</t>
  </si>
  <si>
    <t>Estimasi Total Harga per bulan (Rp200k/ton)</t>
  </si>
  <si>
    <t>Estimasi Total Harga per Hari (Rp200k/ton)</t>
  </si>
  <si>
    <t>Latitude</t>
  </si>
  <si>
    <t>Longitude</t>
  </si>
  <si>
    <t>Nama Variable</t>
  </si>
  <si>
    <t>max</t>
  </si>
  <si>
    <t>DC Max</t>
  </si>
  <si>
    <t>DC Min</t>
  </si>
  <si>
    <t>Average</t>
  </si>
  <si>
    <t>Total</t>
  </si>
  <si>
    <t>Avg Alokasi (hari) / Desa (Ton)</t>
  </si>
  <si>
    <t>Avg. Jarak ke Desa (km)</t>
  </si>
  <si>
    <t>Per ribuan</t>
  </si>
  <si>
    <t>ctt: Total terdapat 57 Distribution Center Existing yang terbentuk dengan pendekatan K-Means dengan mempertimbangkan harga dan berat distribusi per alokasi</t>
  </si>
  <si>
    <t>id</t>
  </si>
  <si>
    <t>KARANGSALAM LOR</t>
  </si>
  <si>
    <t/>
  </si>
  <si>
    <t>alokasi_per_bulan</t>
  </si>
  <si>
    <t>KAB. PURBALINGGA</t>
  </si>
  <si>
    <t>KAB. KEBUMEN</t>
  </si>
  <si>
    <t>KAB. MAGELANG</t>
  </si>
  <si>
    <t>KAB. CILACAP</t>
  </si>
  <si>
    <t>KAB. BATANG</t>
  </si>
  <si>
    <t>KAB. BANJARNEGARA</t>
  </si>
  <si>
    <t>KAB. BLORA</t>
  </si>
  <si>
    <t>KAB. BANYUMAS</t>
  </si>
  <si>
    <t>KAB. BREBES</t>
  </si>
  <si>
    <t>KAB. WONOSOBO</t>
  </si>
  <si>
    <t>KAB. TEGAL</t>
  </si>
  <si>
    <t>KAB. PURWOREJO</t>
  </si>
  <si>
    <t>KAB. PATI</t>
  </si>
  <si>
    <t>KAB. SUKOHARJO</t>
  </si>
  <si>
    <t>KAB. KARANGANYAR</t>
  </si>
  <si>
    <t>KAB. PEKALONGAN</t>
  </si>
  <si>
    <t>KAB. PEMALANG</t>
  </si>
  <si>
    <t>KAB. BOYOLALI</t>
  </si>
  <si>
    <t>KAB. GROBOGAN</t>
  </si>
  <si>
    <t>KAB. SEMARANG</t>
  </si>
  <si>
    <t>KAB. KLATEN</t>
  </si>
  <si>
    <t>KAB. REMBANG</t>
  </si>
  <si>
    <t>KAB. DEMAK</t>
  </si>
  <si>
    <t>KAB. KUDUS</t>
  </si>
  <si>
    <t>KAB. TEMANGGUNG</t>
  </si>
  <si>
    <t>KAB. SRAGEN</t>
  </si>
  <si>
    <t>KAB. JEPARA</t>
  </si>
  <si>
    <t>KAB. WONOGIRI</t>
  </si>
  <si>
    <t>KAB. KENDAL</t>
  </si>
  <si>
    <t>KAB. KOTA SURAKARTA</t>
  </si>
  <si>
    <t>KAB. KOTA SEMARANG</t>
  </si>
  <si>
    <t>KAB. KOTA PEKALONGAN</t>
  </si>
  <si>
    <t>KAB. KOTA TEGAL</t>
  </si>
  <si>
    <t>KAB. KOTA SALATIGA</t>
  </si>
  <si>
    <t>KAB. KOTA MAGELANG</t>
  </si>
  <si>
    <t>KOTA MAGELANG</t>
  </si>
  <si>
    <t>KOTA PEKALONGAN</t>
  </si>
  <si>
    <t>KOTA SALATIGA</t>
  </si>
  <si>
    <t>KOTA SEMARANG</t>
  </si>
  <si>
    <t>nearest_plant_existing</t>
  </si>
  <si>
    <t>lat_plant_existing</t>
  </si>
  <si>
    <t>kabkota</t>
  </si>
  <si>
    <t>customers</t>
  </si>
  <si>
    <t>lat_customers</t>
  </si>
  <si>
    <t>lon_customers</t>
  </si>
  <si>
    <t>lon_plant_existing</t>
  </si>
  <si>
    <t>address</t>
  </si>
  <si>
    <t>-</t>
  </si>
  <si>
    <t>provinsi</t>
  </si>
  <si>
    <t>JAWA TENGAH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</si>
</sst>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Rp]#,##0.00"/>
    <numFmt numFmtId="165" formatCode="[$Rp]#,##0"/>
  </numFmts>
  <fonts count="15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b/>
      <sz val="12"/>
      <color theme="1"/>
      <name val="Arial"/>
      <family val="2"/>
    </font>
    <font>
      <b/>
      <sz val="12"/>
      <color theme="1"/>
      <name val="Aptos Narrow"/>
      <family val="2"/>
    </font>
    <font>
      <sz val="11"/>
      <color theme="1"/>
      <name val="Aptos Narrow"/>
      <family val="2"/>
    </font>
    <font>
      <sz val="11"/>
      <color theme="1"/>
      <name val="Arial"/>
      <family val="2"/>
    </font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b/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sz val="11"/>
      <name val="Aptos Narrow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000000"/>
      <name val="&quot;Aptos Narrow&quot;"/>
    </font>
  </fonts>
  <fills count="11">
    <fill>
      <patternFill patternType="none"/>
    </fill>
    <fill>
      <patternFill patternType="gray125"/>
    </fill>
    <fill>
      <patternFill patternType="solid">
        <fgColor rgb="FFDBE9F7"/>
        <bgColor rgb="FFDBE9F7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AE2D5"/>
        <bgColor rgb="FFFAE2D5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</fills>
  <borders count="2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2" fillId="2" borderId="0" xfId="0" applyFont="1" applyFill="1"/>
    <xf numFmtId="0" fontId="3" fillId="2" borderId="1" xfId="0" applyFont="1" applyFill="1" applyBorder="1"/>
    <xf numFmtId="0" fontId="2" fillId="2" borderId="1" xfId="0" applyFont="1" applyFill="1" applyBorder="1"/>
    <xf numFmtId="3" fontId="2" fillId="2" borderId="1" xfId="0" applyNumberFormat="1" applyFont="1" applyFill="1" applyBorder="1"/>
    <xf numFmtId="3" fontId="2" fillId="2" borderId="0" xfId="0" applyNumberFormat="1" applyFont="1" applyFill="1"/>
    <xf numFmtId="0" fontId="4" fillId="3" borderId="0" xfId="0" applyFont="1" applyFill="1"/>
    <xf numFmtId="0" fontId="4" fillId="4" borderId="2" xfId="0" applyFont="1" applyFill="1" applyBorder="1"/>
    <xf numFmtId="3" fontId="5" fillId="5" borderId="2" xfId="0" applyNumberFormat="1" applyFont="1" applyFill="1" applyBorder="1"/>
    <xf numFmtId="3" fontId="4" fillId="6" borderId="2" xfId="0" applyNumberFormat="1" applyFont="1" applyFill="1" applyBorder="1"/>
    <xf numFmtId="3" fontId="4" fillId="6" borderId="0" xfId="0" applyNumberFormat="1" applyFont="1" applyFill="1"/>
    <xf numFmtId="0" fontId="4" fillId="4" borderId="3" xfId="0" applyFont="1" applyFill="1" applyBorder="1"/>
    <xf numFmtId="0" fontId="4" fillId="4" borderId="4" xfId="0" applyFont="1" applyFill="1" applyBorder="1"/>
    <xf numFmtId="0" fontId="4" fillId="4" borderId="5" xfId="0" applyFont="1" applyFill="1" applyBorder="1"/>
    <xf numFmtId="4" fontId="4" fillId="4" borderId="5" xfId="0" applyNumberFormat="1" applyFont="1" applyFill="1" applyBorder="1"/>
    <xf numFmtId="3" fontId="4" fillId="4" borderId="5" xfId="0" applyNumberFormat="1" applyFont="1" applyFill="1" applyBorder="1"/>
    <xf numFmtId="3" fontId="4" fillId="6" borderId="5" xfId="0" applyNumberFormat="1" applyFont="1" applyFill="1" applyBorder="1"/>
    <xf numFmtId="0" fontId="4" fillId="4" borderId="0" xfId="0" applyFont="1" applyFill="1"/>
    <xf numFmtId="4" fontId="4" fillId="4" borderId="0" xfId="0" applyNumberFormat="1" applyFont="1" applyFill="1"/>
    <xf numFmtId="3" fontId="4" fillId="4" borderId="0" xfId="0" applyNumberFormat="1" applyFont="1" applyFill="1"/>
    <xf numFmtId="0" fontId="6" fillId="0" borderId="0" xfId="0" applyFont="1"/>
    <xf numFmtId="0" fontId="7" fillId="0" borderId="0" xfId="0" applyFont="1"/>
    <xf numFmtId="2" fontId="9" fillId="7" borderId="5" xfId="0" applyNumberFormat="1" applyFont="1" applyFill="1" applyBorder="1" applyAlignment="1">
      <alignment horizontal="center" vertical="center" wrapText="1"/>
    </xf>
    <xf numFmtId="2" fontId="11" fillId="7" borderId="5" xfId="0" applyNumberFormat="1" applyFont="1" applyFill="1" applyBorder="1" applyAlignment="1">
      <alignment horizontal="center" vertical="center" wrapText="1"/>
    </xf>
    <xf numFmtId="0" fontId="6" fillId="0" borderId="5" xfId="0" applyFont="1" applyBorder="1"/>
    <xf numFmtId="1" fontId="6" fillId="0" borderId="5" xfId="0" applyNumberFormat="1" applyFont="1" applyBorder="1"/>
    <xf numFmtId="2" fontId="6" fillId="0" borderId="5" xfId="0" applyNumberFormat="1" applyFont="1" applyBorder="1"/>
    <xf numFmtId="2" fontId="7" fillId="0" borderId="5" xfId="0" applyNumberFormat="1" applyFont="1" applyBorder="1"/>
    <xf numFmtId="2" fontId="6" fillId="0" borderId="0" xfId="0" applyNumberFormat="1" applyFont="1"/>
    <xf numFmtId="0" fontId="7" fillId="8" borderId="5" xfId="0" applyFont="1" applyFill="1" applyBorder="1"/>
    <xf numFmtId="1" fontId="6" fillId="8" borderId="5" xfId="0" applyNumberFormat="1" applyFont="1" applyFill="1" applyBorder="1"/>
    <xf numFmtId="2" fontId="6" fillId="8" borderId="5" xfId="0" applyNumberFormat="1" applyFont="1" applyFill="1" applyBorder="1"/>
    <xf numFmtId="2" fontId="6" fillId="8" borderId="0" xfId="0" applyNumberFormat="1" applyFont="1" applyFill="1"/>
    <xf numFmtId="1" fontId="6" fillId="0" borderId="0" xfId="0" applyNumberFormat="1" applyFont="1"/>
    <xf numFmtId="0" fontId="6" fillId="0" borderId="11" xfId="0" applyFont="1" applyBorder="1"/>
    <xf numFmtId="2" fontId="7" fillId="0" borderId="12" xfId="0" applyNumberFormat="1" applyFont="1" applyBorder="1" applyAlignment="1">
      <alignment horizontal="center" vertical="center" wrapText="1"/>
    </xf>
    <xf numFmtId="2" fontId="5" fillId="0" borderId="12" xfId="0" applyNumberFormat="1" applyFont="1" applyBorder="1" applyAlignment="1">
      <alignment horizontal="center" wrapText="1"/>
    </xf>
    <xf numFmtId="0" fontId="7" fillId="0" borderId="12" xfId="0" applyFont="1" applyBorder="1"/>
    <xf numFmtId="0" fontId="6" fillId="0" borderId="10" xfId="0" applyFont="1" applyBorder="1"/>
    <xf numFmtId="1" fontId="6" fillId="0" borderId="10" xfId="0" applyNumberFormat="1" applyFont="1" applyBorder="1"/>
    <xf numFmtId="2" fontId="6" fillId="0" borderId="10" xfId="0" applyNumberFormat="1" applyFont="1" applyBorder="1"/>
    <xf numFmtId="2" fontId="7" fillId="0" borderId="10" xfId="0" applyNumberFormat="1" applyFont="1" applyBorder="1"/>
    <xf numFmtId="164" fontId="7" fillId="0" borderId="0" xfId="0" applyNumberFormat="1" applyFont="1"/>
    <xf numFmtId="164" fontId="6" fillId="0" borderId="0" xfId="0" applyNumberFormat="1" applyFont="1"/>
    <xf numFmtId="2" fontId="6" fillId="9" borderId="0" xfId="0" applyNumberFormat="1" applyFont="1" applyFill="1"/>
    <xf numFmtId="1" fontId="6" fillId="9" borderId="5" xfId="0" applyNumberFormat="1" applyFont="1" applyFill="1" applyBorder="1"/>
    <xf numFmtId="2" fontId="6" fillId="9" borderId="5" xfId="0" applyNumberFormat="1" applyFont="1" applyFill="1" applyBorder="1"/>
    <xf numFmtId="164" fontId="6" fillId="9" borderId="0" xfId="0" applyNumberFormat="1" applyFont="1" applyFill="1"/>
    <xf numFmtId="1" fontId="6" fillId="10" borderId="5" xfId="0" applyNumberFormat="1" applyFont="1" applyFill="1" applyBorder="1"/>
    <xf numFmtId="2" fontId="6" fillId="10" borderId="5" xfId="0" applyNumberFormat="1" applyFont="1" applyFill="1" applyBorder="1"/>
    <xf numFmtId="2" fontId="6" fillId="10" borderId="0" xfId="0" applyNumberFormat="1" applyFont="1" applyFill="1"/>
    <xf numFmtId="164" fontId="6" fillId="10" borderId="0" xfId="0" applyNumberFormat="1" applyFont="1" applyFill="1"/>
    <xf numFmtId="165" fontId="6" fillId="8" borderId="5" xfId="0" applyNumberFormat="1" applyFont="1" applyFill="1" applyBorder="1"/>
    <xf numFmtId="0" fontId="7" fillId="0" borderId="5" xfId="0" applyFont="1" applyBorder="1"/>
    <xf numFmtId="165" fontId="6" fillId="0" borderId="5" xfId="0" applyNumberFormat="1" applyFont="1" applyBorder="1"/>
    <xf numFmtId="0" fontId="5" fillId="0" borderId="13" xfId="0" applyFont="1" applyBorder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right"/>
    </xf>
    <xf numFmtId="1" fontId="5" fillId="0" borderId="0" xfId="0" applyNumberFormat="1" applyFont="1" applyAlignment="1">
      <alignment horizontal="right"/>
    </xf>
    <xf numFmtId="2" fontId="5" fillId="0" borderId="0" xfId="0" applyNumberFormat="1" applyFont="1" applyAlignment="1">
      <alignment wrapText="1"/>
    </xf>
    <xf numFmtId="2" fontId="5" fillId="0" borderId="0" xfId="0" applyNumberFormat="1" applyFont="1" applyAlignment="1">
      <alignment horizontal="right"/>
    </xf>
    <xf numFmtId="2" fontId="7" fillId="0" borderId="0" xfId="0" applyNumberFormat="1" applyFont="1"/>
    <xf numFmtId="2" fontId="4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right"/>
    </xf>
    <xf numFmtId="165" fontId="4" fillId="0" borderId="0" xfId="0" applyNumberFormat="1" applyFont="1" applyAlignment="1">
      <alignment horizontal="right"/>
    </xf>
    <xf numFmtId="0" fontId="13" fillId="0" borderId="0" xfId="0" applyFont="1"/>
    <xf numFmtId="0" fontId="14" fillId="0" borderId="0" xfId="0" applyFont="1"/>
    <xf numFmtId="0" fontId="14" fillId="0" borderId="0" xfId="0" applyFont="1" applyAlignment="1">
      <alignment horizontal="right"/>
    </xf>
    <xf numFmtId="0" fontId="0" fillId="0" borderId="15" xfId="0" applyBorder="1"/>
    <xf numFmtId="0" fontId="0" fillId="0" borderId="15" xfId="0" pivotButton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1" fillId="0" borderId="0" xfId="0" applyFont="1"/>
    <xf numFmtId="2" fontId="9" fillId="7" borderId="7" xfId="0" applyNumberFormat="1" applyFont="1" applyFill="1" applyBorder="1" applyAlignment="1">
      <alignment horizontal="center" vertical="center" wrapText="1"/>
    </xf>
    <xf numFmtId="0" fontId="10" fillId="0" borderId="8" xfId="0" applyFont="1" applyBorder="1"/>
    <xf numFmtId="0" fontId="10" fillId="0" borderId="9" xfId="0" applyFont="1" applyBorder="1"/>
    <xf numFmtId="0" fontId="8" fillId="7" borderId="6" xfId="0" applyFont="1" applyFill="1" applyBorder="1" applyAlignment="1">
      <alignment horizontal="center" vertical="center" wrapText="1"/>
    </xf>
    <xf numFmtId="0" fontId="10" fillId="0" borderId="10" xfId="0" applyFont="1" applyBorder="1"/>
    <xf numFmtId="1" fontId="9" fillId="7" borderId="6" xfId="0" applyNumberFormat="1" applyFont="1" applyFill="1" applyBorder="1" applyAlignment="1">
      <alignment horizontal="center" vertical="center" wrapText="1"/>
    </xf>
    <xf numFmtId="2" fontId="5" fillId="0" borderId="0" xfId="0" applyNumberFormat="1" applyFont="1" applyAlignment="1">
      <alignment horizontal="center" wrapText="1"/>
    </xf>
    <xf numFmtId="0" fontId="0" fillId="0" borderId="0" xfId="0"/>
    <xf numFmtId="0" fontId="12" fillId="0" borderId="14" xfId="0" applyFont="1" applyBorder="1" applyAlignment="1">
      <alignment wrapText="1"/>
    </xf>
    <xf numFmtId="0" fontId="10" fillId="0" borderId="14" xfId="0" applyFont="1" applyBorder="1"/>
    <xf numFmtId="0" fontId="0" fillId="0" borderId="15" xfId="0" applyNumberFormat="1" applyBorder="1"/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0" fontId="0" fillId="0" borderId="0" xfId="0" applyNumberFormat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frodewin grimbert" refreshedDate="45672.475263078704" refreshedVersion="8" recordCount="8264" xr:uid="{00000000-000A-0000-FFFF-FFFF01000000}">
  <cacheSource type="worksheet">
    <worksheetSource ref="A1:H8265" sheet="desa_pricelist"/>
  </cacheSource>
  <cacheFields count="8">
    <cacheField name="ID" numFmtId="0">
      <sharedItems/>
    </cacheField>
    <cacheField name="DC_Asal" numFmtId="0">
      <sharedItems count="57">
        <s v="Banyumas 3 - Wangon"/>
        <s v="Batang - Kasepuhan"/>
        <s v="BBS 2BULAKAMBA"/>
        <s v="BGR JENARSARI"/>
        <s v="BGR NGADIROJO"/>
        <s v="BGR NGLEJOK"/>
        <s v="BGR PURBALINGGA"/>
        <s v="BGR TEMANGGUNG"/>
        <s v="Blora 3 Bangkle"/>
        <s v="Blora 4 Ngawen"/>
        <s v="Boyolali"/>
        <s v="Brebes 1 - Wonosari"/>
        <s v="Brebes GPP"/>
        <s v="Cilacap 1 - Kesugihan"/>
        <s v="Demak 1 - Mranak"/>
        <s v="GD BGR CANDI SEMARANG"/>
        <s v="GD Lini II Semarang - Sayung"/>
        <s v="GD PSP Cilacap"/>
        <s v="GD. BGR WONOSOBO"/>
        <s v="GD. LASEM"/>
        <s v="GPP BANJARNEGARA"/>
        <s v="GPP CEPU (BLORA)"/>
        <s v="GPP GROBOGAN"/>
        <s v="GPP KARANGANYAR"/>
        <s v="GPP KEBUMEN"/>
        <s v="GPP KLATEN"/>
        <s v="GPP MAGELANG"/>
        <s v="GPP PATI"/>
        <s v="GPP PEKALONGAN"/>
        <s v="GPP PURWOREJO"/>
        <s v="GPP SRAGEN"/>
        <s v="GPP SUKOHARJO"/>
        <s v="GUD BGR WANGON"/>
        <s v="GUDANG DEMAK 2"/>
        <s v="Jepara - Mayong"/>
        <s v="Kebumen - Purbowangi"/>
        <s v="Kendal - Wonorejo"/>
        <s v="Kudus - Kaliwungu"/>
        <s v="Pati - Juwana"/>
        <s v="Pati - Sokokulon"/>
        <s v="Pemalang - Taman"/>
        <s v="PML 1BEJI"/>
        <s v="Purbalingga - Kebong"/>
        <s v="Purwodadi 2 - Getas"/>
        <s v="Qc Purwodadi - Tawangharjo"/>
        <s v="Rembang-Punjulharjo"/>
        <s v="Rembang-Tritunggal"/>
        <s v="Semarang - Kalikuning"/>
        <s v="Sragen 1 - Ngrampal"/>
        <s v="Sragen 2 - Sambung Macan"/>
        <s v="Sukoharjo 2 - Baki"/>
        <s v="Temanggung"/>
        <s v="TGL 3PURWAHAMBA"/>
        <s v="UPP CILACAP"/>
        <s v="UPP SEMARANG"/>
        <s v="Wonogiri 2 - Nambangan"/>
        <s v="Wonosobo - Leksono"/>
      </sharedItems>
    </cacheField>
    <cacheField name="Desa_Tujuan" numFmtId="0">
      <sharedItems/>
    </cacheField>
    <cacheField name="Estimasi_Alokasi (ton)" numFmtId="0">
      <sharedItems containsSemiMixedTypes="0" containsString="0" containsNumber="1" minValue="0.15" maxValue="66.78"/>
    </cacheField>
    <cacheField name="Jarak_Gmaps (km)" numFmtId="0">
      <sharedItems/>
    </cacheField>
    <cacheField name="Estimasi_Trip" numFmtId="0">
      <sharedItems containsSemiMixedTypes="0" containsString="0" containsNumber="1" minValue="1.8749999999999999E-2" maxValue="8.3475000000000001"/>
    </cacheField>
    <cacheField name="Harga/ton" numFmtId="3">
      <sharedItems containsSemiMixedTypes="0" containsString="0" containsNumber="1" containsInteger="1" minValue="200000" maxValue="200000"/>
    </cacheField>
    <cacheField name="Estimasi_Total_Harga (ton)" numFmtId="3">
      <sharedItems containsSemiMixedTypes="0" containsString="0" containsNumber="1" containsInteger="1" minValue="200000" maxValue="13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frodewin grimbert" refreshedDate="45672.475264351851" refreshedVersion="8" recordCount="8264" xr:uid="{00000000-000A-0000-FFFF-FFFF00000000}">
  <cacheSource type="worksheet">
    <worksheetSource ref="A1:H8265" sheet="Filter_Label"/>
  </cacheSource>
  <cacheFields count="8">
    <cacheField name="ID" numFmtId="0">
      <sharedItems/>
    </cacheField>
    <cacheField name="DC_Asal" numFmtId="0">
      <sharedItems count="57">
        <s v="Banyumas 3 - Wangon"/>
        <s v="Batang - Kasepuhan"/>
        <s v="BBS 2BULAKAMBA"/>
        <s v="BGR JENARSARI"/>
        <s v="BGR NGADIROJO"/>
        <s v="BGR NGLEJOK"/>
        <s v="BGR PURBALINGGA"/>
        <s v="BGR TEMANGGUNG"/>
        <s v="Blora 3 Bangkle"/>
        <s v="Blora 4 Ngawen"/>
        <s v="Boyolali"/>
        <s v="Brebes 1 - Wonosari"/>
        <s v="Brebes GPP"/>
        <s v="Cilacap 1 - Kesugihan"/>
        <s v="Demak 1 - Mranak"/>
        <s v="GD BGR CANDI SEMARANG"/>
        <s v="GD Lini II Semarang - Sayung"/>
        <s v="GD PSP Cilacap"/>
        <s v="GD. BGR WONOSOBO"/>
        <s v="GD. LASEM"/>
        <s v="GPP BANJARNEGARA"/>
        <s v="GPP CEPU (BLORA)"/>
        <s v="GPP GROBOGAN"/>
        <s v="GPP KARANGANYAR"/>
        <s v="GPP KEBUMEN"/>
        <s v="GPP KLATEN"/>
        <s v="GPP MAGELANG"/>
        <s v="GPP PATI"/>
        <s v="GPP PEKALONGAN"/>
        <s v="GPP PURWOREJO"/>
        <s v="GPP SRAGEN"/>
        <s v="GPP SUKOHARJO"/>
        <s v="GUD BGR WANGON"/>
        <s v="GUDANG DEMAK 2"/>
        <s v="Jepara - Mayong"/>
        <s v="Kebumen - Purbowangi"/>
        <s v="Kendal - Wonorejo"/>
        <s v="Kudus - Kaliwungu"/>
        <s v="Pati - Juwana"/>
        <s v="Pati - Sokokulon"/>
        <s v="Pemalang - Taman"/>
        <s v="PML 1BEJI"/>
        <s v="Purbalingga - Kebong"/>
        <s v="Purwodadi 2 - Getas"/>
        <s v="Qc Purwodadi - Tawangharjo"/>
        <s v="Rembang-Punjulharjo"/>
        <s v="Rembang-Tritunggal"/>
        <s v="Semarang - Kalikuning"/>
        <s v="Sragen 1 - Ngrampal"/>
        <s v="Sragen 2 - Sambung Macan"/>
        <s v="Sukoharjo 2 - Baki"/>
        <s v="Temanggung"/>
        <s v="TGL 3PURWAHAMBA"/>
        <s v="UPP CILACAP"/>
        <s v="UPP SEMARANG"/>
        <s v="Wonogiri 2 - Nambangan"/>
        <s v="Wonosobo - Leksono"/>
      </sharedItems>
    </cacheField>
    <cacheField name="Desa_Tujuan" numFmtId="0">
      <sharedItems/>
    </cacheField>
    <cacheField name="Estimasi_Alokasi (ton)" numFmtId="0">
      <sharedItems containsSemiMixedTypes="0" containsString="0" containsNumber="1" minValue="0.15" maxValue="66.78"/>
    </cacheField>
    <cacheField name="Jarak_Gmaps (km)" numFmtId="0">
      <sharedItems/>
    </cacheField>
    <cacheField name="Estimasi_Trip" numFmtId="0">
      <sharedItems containsSemiMixedTypes="0" containsString="0" containsNumber="1" minValue="1.8749999999999999E-2" maxValue="8.3475000000000001"/>
    </cacheField>
    <cacheField name="Harga/ton" numFmtId="3">
      <sharedItems containsSemiMixedTypes="0" containsString="0" containsNumber="1" containsInteger="1" minValue="200000" maxValue="200000"/>
    </cacheField>
    <cacheField name="Estimasi_Total_Harga (ton)" numFmtId="3">
      <sharedItems containsSemiMixedTypes="0" containsString="0" containsNumber="1" containsInteger="1" minValue="200000" maxValue="13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64">
  <r>
    <s v="Banyumas 3 - Wangon_BANTARSARI"/>
    <x v="0"/>
    <s v="BANTARSARI"/>
    <n v="20.29"/>
    <e v="#N/A"/>
    <n v="2.5362499999999999"/>
    <n v="200000"/>
    <n v="4200000"/>
  </r>
  <r>
    <s v="Banyumas 3 - Wangon_BESUKI"/>
    <x v="0"/>
    <s v="BESUKI"/>
    <n v="9.3800000000000008"/>
    <e v="#N/A"/>
    <n v="1.1725000000000001"/>
    <n v="200000"/>
    <n v="2000000"/>
  </r>
  <r>
    <s v="Banyumas 3 - Wangon_BOJONG"/>
    <x v="0"/>
    <s v="BOJONG"/>
    <n v="20.29"/>
    <e v="#N/A"/>
    <n v="2.5362499999999999"/>
    <n v="200000"/>
    <n v="4200000"/>
  </r>
  <r>
    <s v="Banyumas 3 - Wangon_BULAKSARI"/>
    <x v="0"/>
    <s v="BULAKSARI"/>
    <n v="20.29"/>
    <e v="#N/A"/>
    <n v="2.5362499999999999"/>
    <n v="200000"/>
    <n v="4200000"/>
  </r>
  <r>
    <s v="Banyumas 3 - Wangon_CANDUK"/>
    <x v="0"/>
    <s v="CANDUK"/>
    <n v="9.3800000000000008"/>
    <e v="#N/A"/>
    <n v="1.1725000000000001"/>
    <n v="200000"/>
    <n v="2000000"/>
  </r>
  <r>
    <s v="Banyumas 3 - Wangon_CIDORA"/>
    <x v="0"/>
    <s v="CIDORA"/>
    <n v="9.3800000000000008"/>
    <e v="#N/A"/>
    <n v="1.1725000000000001"/>
    <n v="200000"/>
    <n v="2000000"/>
  </r>
  <r>
    <s v="Banyumas 3 - Wangon_CIHONJE"/>
    <x v="0"/>
    <s v="CIHONJE"/>
    <n v="9.3800000000000008"/>
    <e v="#N/A"/>
    <n v="1.1725000000000001"/>
    <n v="200000"/>
    <n v="2000000"/>
  </r>
  <r>
    <s v="Banyumas 3 - Wangon_CIKEDONDONG"/>
    <x v="0"/>
    <s v="CIKEDONDONG"/>
    <n v="20.29"/>
    <e v="#N/A"/>
    <n v="2.5362499999999999"/>
    <n v="200000"/>
    <n v="4200000"/>
  </r>
  <r>
    <s v="Banyumas 3 - Wangon_CILANGKAP"/>
    <x v="0"/>
    <s v="CILANGKAP"/>
    <n v="9.3800000000000008"/>
    <e v="#N/A"/>
    <n v="1.1725000000000001"/>
    <n v="200000"/>
    <n v="2000000"/>
  </r>
  <r>
    <s v="Banyumas 3 - Wangon_CILIBANG"/>
    <x v="0"/>
    <s v="CILIBANG"/>
    <n v="20.29"/>
    <e v="#N/A"/>
    <n v="2.5362499999999999"/>
    <n v="200000"/>
    <n v="4200000"/>
  </r>
  <r>
    <s v="Banyumas 3 - Wangon_CIRAHAB"/>
    <x v="0"/>
    <s v="CIRAHAB"/>
    <n v="9.3800000000000008"/>
    <e v="#N/A"/>
    <n v="1.1725000000000001"/>
    <n v="200000"/>
    <n v="2000000"/>
  </r>
  <r>
    <s v="Banyumas 3 - Wangon_CITEMBONG"/>
    <x v="0"/>
    <s v="CITEMBONG"/>
    <n v="20.29"/>
    <e v="#N/A"/>
    <n v="2.5362499999999999"/>
    <n v="200000"/>
    <n v="4200000"/>
  </r>
  <r>
    <s v="Banyumas 3 - Wangon_CITEPUS"/>
    <x v="0"/>
    <s v="CITEPUS"/>
    <n v="20.29"/>
    <e v="#N/A"/>
    <n v="2.5362499999999999"/>
    <n v="200000"/>
    <n v="4200000"/>
  </r>
  <r>
    <s v="Banyumas 3 - Wangon_DARMAKRADENAN"/>
    <x v="0"/>
    <s v="DARMAKRADENAN"/>
    <n v="9.3800000000000008"/>
    <e v="#N/A"/>
    <n v="1.1725000000000001"/>
    <n v="200000"/>
    <n v="2000000"/>
  </r>
  <r>
    <s v="Banyumas 3 - Wangon_DERMAJI"/>
    <x v="0"/>
    <s v="DERMAJI"/>
    <n v="9.3800000000000008"/>
    <e v="#N/A"/>
    <n v="1.1725000000000001"/>
    <n v="200000"/>
    <n v="2000000"/>
  </r>
  <r>
    <s v="Banyumas 3 - Wangon_GANCANG"/>
    <x v="0"/>
    <s v="GANCANG"/>
    <n v="9.3800000000000008"/>
    <e v="#N/A"/>
    <n v="1.1725000000000001"/>
    <n v="200000"/>
    <n v="2000000"/>
  </r>
  <r>
    <s v="Banyumas 3 - Wangon_GINTUNGREJA"/>
    <x v="0"/>
    <s v="GINTUNGREJA"/>
    <n v="20.29"/>
    <e v="#N/A"/>
    <n v="2.5362499999999999"/>
    <n v="200000"/>
    <n v="4200000"/>
  </r>
  <r>
    <s v="Banyumas 3 - Wangon_GUMELAR"/>
    <x v="0"/>
    <s v="GUMELAR"/>
    <n v="9.3800000000000008"/>
    <e v="#N/A"/>
    <n v="1.1725000000000001"/>
    <n v="200000"/>
    <n v="2000000"/>
  </r>
  <r>
    <s v="Banyumas 3 - Wangon_JAMBUSARI"/>
    <x v="0"/>
    <s v="JAMBUSARI"/>
    <n v="20.29"/>
    <e v="#N/A"/>
    <n v="2.5362499999999999"/>
    <n v="200000"/>
    <n v="4200000"/>
  </r>
  <r>
    <s v="Banyumas 3 - Wangon_JERUKLEGI KULON"/>
    <x v="0"/>
    <s v="JERUKLEGI KULON"/>
    <n v="20.29"/>
    <e v="#N/A"/>
    <n v="2.5362499999999999"/>
    <n v="200000"/>
    <n v="4200000"/>
  </r>
  <r>
    <s v="Banyumas 3 - Wangon_JURANGBAHAS"/>
    <x v="0"/>
    <s v="JURANGBAHAS"/>
    <n v="9.3800000000000008"/>
    <e v="#N/A"/>
    <n v="1.1725000000000001"/>
    <n v="200000"/>
    <n v="2000000"/>
  </r>
  <r>
    <s v="Banyumas 3 - Wangon_KALIJERUK"/>
    <x v="0"/>
    <s v="KALIJERUK"/>
    <n v="20.29"/>
    <e v="#N/A"/>
    <n v="2.5362499999999999"/>
    <n v="200000"/>
    <n v="4200000"/>
  </r>
  <r>
    <s v="Banyumas 3 - Wangon_KARANGGAYAM"/>
    <x v="0"/>
    <s v="KARANGGAYAM"/>
    <n v="9.3800000000000008"/>
    <e v="#N/A"/>
    <n v="1.1725000000000001"/>
    <n v="200000"/>
    <n v="2000000"/>
  </r>
  <r>
    <s v="Banyumas 3 - Wangon_KARANGKEMIRI"/>
    <x v="0"/>
    <s v="KARANGKEMIRI"/>
    <n v="20.29"/>
    <e v="#N/A"/>
    <n v="2.5362499999999999"/>
    <n v="200000"/>
    <n v="4200000"/>
  </r>
  <r>
    <s v="Banyumas 3 - Wangon_KARANGKEMOJING"/>
    <x v="0"/>
    <s v="KARANGKEMOJING"/>
    <n v="9.3800000000000008"/>
    <e v="#N/A"/>
    <n v="1.1725000000000001"/>
    <n v="200000"/>
    <n v="2000000"/>
  </r>
  <r>
    <s v="Banyumas 3 - Wangon_KAWUNGANTEN"/>
    <x v="0"/>
    <s v="KAWUNGANTEN"/>
    <n v="20.29"/>
    <e v="#N/A"/>
    <n v="2.5362499999999999"/>
    <n v="200000"/>
    <n v="4200000"/>
  </r>
  <r>
    <s v="Banyumas 3 - Wangon_KAWUNGANTEN LOR"/>
    <x v="0"/>
    <s v="KAWUNGANTEN LOR"/>
    <n v="20.29"/>
    <e v="#N/A"/>
    <n v="2.5362499999999999"/>
    <n v="200000"/>
    <n v="4200000"/>
  </r>
  <r>
    <s v="Banyumas 3 - Wangon_KEDUNGGEDE"/>
    <x v="0"/>
    <s v="KEDUNGGEDE"/>
    <n v="9.3800000000000008"/>
    <e v="#N/A"/>
    <n v="1.1725000000000001"/>
    <n v="200000"/>
    <n v="2000000"/>
  </r>
  <r>
    <s v="Banyumas 3 - Wangon_KEDUNGOLENG"/>
    <x v="0"/>
    <s v="KEDUNGOLENG"/>
    <n v="20.92"/>
    <e v="#N/A"/>
    <n v="2.6150000000000002"/>
    <n v="200000"/>
    <n v="4200000"/>
  </r>
  <r>
    <s v="Banyumas 3 - Wangon_KEDUNGURANG"/>
    <x v="0"/>
    <s v="KEDUNGURANG"/>
    <n v="9.3800000000000008"/>
    <e v="#N/A"/>
    <n v="1.1725000000000001"/>
    <n v="200000"/>
    <n v="2000000"/>
  </r>
  <r>
    <s v="Banyumas 3 - Wangon_KEDUNGWADAS"/>
    <x v="0"/>
    <s v="KEDUNGWADAS"/>
    <n v="20.29"/>
    <e v="#N/A"/>
    <n v="2.5362499999999999"/>
    <n v="200000"/>
    <n v="4200000"/>
  </r>
  <r>
    <s v="Banyumas 3 - Wangon_LAYANSARI"/>
    <x v="0"/>
    <s v="LAYANSARI"/>
    <n v="20.29"/>
    <e v="#N/A"/>
    <n v="2.5362499999999999"/>
    <n v="200000"/>
    <n v="4200000"/>
  </r>
  <r>
    <s v="Banyumas 3 - Wangon_LUMBIR"/>
    <x v="0"/>
    <s v="LUMBIR"/>
    <n v="9.3800000000000008"/>
    <e v="#N/A"/>
    <n v="1.1725000000000001"/>
    <n v="200000"/>
    <n v="2000000"/>
  </r>
  <r>
    <s v="Banyumas 3 - Wangon_MENTASAN"/>
    <x v="0"/>
    <s v="MENTASAN"/>
    <n v="20.29"/>
    <e v="#N/A"/>
    <n v="2.5362499999999999"/>
    <n v="200000"/>
    <n v="4200000"/>
  </r>
  <r>
    <s v="Banyumas 3 - Wangon_PANINGKABAN"/>
    <x v="0"/>
    <s v="PANINGKABAN"/>
    <n v="9.3800000000000008"/>
    <e v="#N/A"/>
    <n v="1.1725000000000001"/>
    <n v="200000"/>
    <n v="2000000"/>
  </r>
  <r>
    <s v="Banyumas 3 - Wangon_PARUNGKAMAL"/>
    <x v="0"/>
    <s v="PARUNGKAMAL"/>
    <n v="9.3800000000000008"/>
    <e v="#N/A"/>
    <n v="1.1725000000000001"/>
    <n v="200000"/>
    <n v="2000000"/>
  </r>
  <r>
    <s v="Banyumas 3 - Wangon_PRAPAGAN"/>
    <x v="0"/>
    <s v="PRAPAGAN"/>
    <n v="20.29"/>
    <e v="#N/A"/>
    <n v="2.5362499999999999"/>
    <n v="200000"/>
    <n v="4200000"/>
  </r>
  <r>
    <s v="Banyumas 3 - Wangon_RANDEGAN"/>
    <x v="0"/>
    <s v="RANDEGAN"/>
    <n v="9.3800000000000008"/>
    <e v="#N/A"/>
    <n v="1.1725000000000001"/>
    <n v="200000"/>
    <n v="2000000"/>
  </r>
  <r>
    <s v="Banyumas 3 - Wangon_RAWAHENG"/>
    <x v="0"/>
    <s v="RAWAHENG"/>
    <n v="9.3800000000000008"/>
    <e v="#N/A"/>
    <n v="1.1725000000000001"/>
    <n v="200000"/>
    <n v="2000000"/>
  </r>
  <r>
    <s v="Banyumas 3 - Wangon_RAWAJAYA"/>
    <x v="0"/>
    <s v="RAWAJAYA"/>
    <n v="20.29"/>
    <e v="#N/A"/>
    <n v="2.5362499999999999"/>
    <n v="200000"/>
    <n v="4200000"/>
  </r>
  <r>
    <s v="Banyumas 3 - Wangon_SAMUDRA"/>
    <x v="0"/>
    <s v="SAMUDRA"/>
    <n v="9.3800000000000008"/>
    <e v="#N/A"/>
    <n v="1.1725000000000001"/>
    <n v="200000"/>
    <n v="2000000"/>
  </r>
  <r>
    <s v="Banyumas 3 - Wangon_SAMUDRA KULON"/>
    <x v="0"/>
    <s v="SAMUDRA KULON"/>
    <n v="9.3800000000000008"/>
    <e v="#N/A"/>
    <n v="1.1725000000000001"/>
    <n v="200000"/>
    <n v="2000000"/>
  </r>
  <r>
    <s v="Banyumas 3 - Wangon_SARWADADI"/>
    <x v="0"/>
    <s v="SARWADADI"/>
    <n v="20.29"/>
    <e v="#N/A"/>
    <n v="2.5362499999999999"/>
    <n v="200000"/>
    <n v="4200000"/>
  </r>
  <r>
    <s v="Banyumas 3 - Wangon_SAWANGAN"/>
    <x v="0"/>
    <s v="SAWANGAN"/>
    <n v="20.29"/>
    <e v="#N/A"/>
    <n v="2.5362499999999999"/>
    <n v="200000"/>
    <n v="4200000"/>
  </r>
  <r>
    <s v="Banyumas 3 - Wangon_WANGON"/>
    <x v="0"/>
    <s v="WANGON"/>
    <n v="9.3800000000000008"/>
    <e v="#N/A"/>
    <n v="1.1725000000000001"/>
    <n v="200000"/>
    <n v="2000000"/>
  </r>
  <r>
    <s v="Batang - Kasepuhan_ADINUSO"/>
    <x v="1"/>
    <s v="ADINUSO"/>
    <n v="9.3699999999999992"/>
    <e v="#REF!"/>
    <n v="1.1712499999999999"/>
    <n v="200000"/>
    <n v="2000000"/>
  </r>
  <r>
    <s v="Batang - Kasepuhan_BAKALAN"/>
    <x v="1"/>
    <s v="BAKALAN"/>
    <n v="9.3699999999999992"/>
    <e v="#REF!"/>
    <n v="1.1712499999999999"/>
    <n v="200000"/>
    <n v="2000000"/>
  </r>
  <r>
    <s v="Batang - Kasepuhan_BANDAR"/>
    <x v="1"/>
    <s v="BANDAR"/>
    <n v="9.3699999999999992"/>
    <e v="#REF!"/>
    <n v="1.1712499999999999"/>
    <n v="200000"/>
    <n v="2000000"/>
  </r>
  <r>
    <s v="Batang - Kasepuhan_BANDUNG"/>
    <x v="1"/>
    <s v="BANDUNG"/>
    <n v="9.3699999999999992"/>
    <e v="#REF!"/>
    <n v="1.1712499999999999"/>
    <n v="200000"/>
    <n v="2000000"/>
  </r>
  <r>
    <s v="Batang - Kasepuhan_BANJARSARI"/>
    <x v="1"/>
    <s v="BANJARSARI"/>
    <n v="5.84"/>
    <e v="#REF!"/>
    <n v="0.73"/>
    <n v="200000"/>
    <n v="1200000"/>
  </r>
  <r>
    <s v="Batang - Kasepuhan_BANJIRAN"/>
    <x v="1"/>
    <s v="BANJIRAN"/>
    <n v="9.3699999999999992"/>
    <e v="#REF!"/>
    <n v="1.1712499999999999"/>
    <n v="200000"/>
    <n v="2000000"/>
  </r>
  <r>
    <s v="Batang - Kasepuhan_BANTARKULON"/>
    <x v="1"/>
    <s v="BANTARKULON"/>
    <n v="5.84"/>
    <e v="#REF!"/>
    <n v="0.73"/>
    <n v="200000"/>
    <n v="1200000"/>
  </r>
  <r>
    <s v="Batang - Kasepuhan_BATIOMBO"/>
    <x v="1"/>
    <s v="BATIOMBO"/>
    <n v="9.3699999999999992"/>
    <e v="#REF!"/>
    <n v="1.1712499999999999"/>
    <n v="200000"/>
    <n v="2000000"/>
  </r>
  <r>
    <s v="Batang - Kasepuhan_BATURSARI"/>
    <x v="1"/>
    <s v="BATURSARI"/>
    <n v="5.84"/>
    <e v="#REF!"/>
    <n v="0.73"/>
    <n v="200000"/>
    <n v="1200000"/>
  </r>
  <r>
    <s v="Batang - Kasepuhan_BAWANG"/>
    <x v="1"/>
    <s v="BAWANG"/>
    <n v="9.3699999999999992"/>
    <e v="#REF!"/>
    <n v="1.1712499999999999"/>
    <n v="200000"/>
    <n v="2000000"/>
  </r>
  <r>
    <s v="Batang - Kasepuhan_BEDAGUNG"/>
    <x v="1"/>
    <s v="BEDAGUNG"/>
    <n v="5.84"/>
    <e v="#REF!"/>
    <n v="0.73"/>
    <n v="200000"/>
    <n v="1200000"/>
  </r>
  <r>
    <s v="Batang - Kasepuhan_BEJI"/>
    <x v="1"/>
    <s v="BEJI"/>
    <n v="9.3699999999999992"/>
    <e v="#REF!"/>
    <n v="1.1712499999999999"/>
    <n v="200000"/>
    <n v="2000000"/>
  </r>
  <r>
    <s v="Batang - Kasepuhan_BESANI"/>
    <x v="1"/>
    <s v="BESANI"/>
    <n v="9.3699999999999992"/>
    <e v="#REF!"/>
    <n v="1.1712499999999999"/>
    <n v="200000"/>
    <n v="2000000"/>
  </r>
  <r>
    <s v="Batang - Kasepuhan_BINANGUN"/>
    <x v="1"/>
    <s v="BINANGUN"/>
    <n v="9.3699999999999992"/>
    <e v="#REF!"/>
    <n v="1.1712499999999999"/>
    <n v="200000"/>
    <n v="2000000"/>
  </r>
  <r>
    <s v="Batang - Kasepuhan_BISMO"/>
    <x v="1"/>
    <s v="BISMO"/>
    <n v="9.3699999999999992"/>
    <e v="#REF!"/>
    <n v="1.1712499999999999"/>
    <n v="200000"/>
    <n v="2000000"/>
  </r>
  <r>
    <s v="Batang - Kasepuhan_BLADO"/>
    <x v="1"/>
    <s v="BLADO"/>
    <n v="9.3699999999999992"/>
    <e v="#REF!"/>
    <n v="1.1712499999999999"/>
    <n v="200000"/>
    <n v="2000000"/>
  </r>
  <r>
    <s v="Batang - Kasepuhan_BLIGOREJO"/>
    <x v="1"/>
    <s v="BLIGOREJO"/>
    <n v="5.84"/>
    <e v="#REF!"/>
    <n v="0.73"/>
    <n v="200000"/>
    <n v="1200000"/>
  </r>
  <r>
    <s v="Batang - Kasepuhan_BOTOLAMBAT"/>
    <x v="1"/>
    <s v="BOTOLAMBAT"/>
    <n v="9.3699999999999992"/>
    <e v="#REF!"/>
    <n v="1.1712499999999999"/>
    <n v="200000"/>
    <n v="2000000"/>
  </r>
  <r>
    <s v="Batang - Kasepuhan_BRAYO"/>
    <x v="1"/>
    <s v="BRAYO"/>
    <n v="9.3699999999999992"/>
    <e v="#REF!"/>
    <n v="1.1712499999999999"/>
    <n v="200000"/>
    <n v="2000000"/>
  </r>
  <r>
    <s v="Batang - Kasepuhan_BROKOH"/>
    <x v="1"/>
    <s v="BROKOH"/>
    <n v="9.3699999999999992"/>
    <e v="#REF!"/>
    <n v="1.1712499999999999"/>
    <n v="200000"/>
    <n v="2000000"/>
  </r>
  <r>
    <s v="Batang - Kasepuhan_CABLIKAN"/>
    <x v="1"/>
    <s v="CABLIKAN"/>
    <n v="9.3699999999999992"/>
    <e v="#REF!"/>
    <n v="1.1712499999999999"/>
    <n v="200000"/>
    <n v="2000000"/>
  </r>
  <r>
    <s v="Batang - Kasepuhan_CANDI"/>
    <x v="1"/>
    <s v="CANDI"/>
    <n v="9.3699999999999992"/>
    <e v="#REF!"/>
    <n v="1.1712499999999999"/>
    <n v="200000"/>
    <n v="2000000"/>
  </r>
  <r>
    <s v="Batang - Kasepuhan_CANDIARENG"/>
    <x v="1"/>
    <s v="CANDIARENG"/>
    <n v="9.3699999999999992"/>
    <e v="#REF!"/>
    <n v="1.1712499999999999"/>
    <n v="200000"/>
    <n v="2000000"/>
  </r>
  <r>
    <s v="Batang - Kasepuhan_CEMPERENG"/>
    <x v="1"/>
    <s v="CEMPERENG"/>
    <n v="9.3699999999999992"/>
    <e v="#REF!"/>
    <n v="1.1712499999999999"/>
    <n v="200000"/>
    <n v="2000000"/>
  </r>
  <r>
    <s v="Batang - Kasepuhan_CEPAGAN"/>
    <x v="1"/>
    <s v="CEPAGAN"/>
    <n v="9.3699999999999992"/>
    <e v="#REF!"/>
    <n v="1.1712499999999999"/>
    <n v="200000"/>
    <n v="2000000"/>
  </r>
  <r>
    <s v="Batang - Kasepuhan_CEPOKOKUNING"/>
    <x v="1"/>
    <s v="CEPOKOKUNING"/>
    <n v="9.3699999999999992"/>
    <e v="#REF!"/>
    <n v="1.1712499999999999"/>
    <n v="200000"/>
    <n v="2000000"/>
  </r>
  <r>
    <s v="Batang - Kasepuhan_CLAPAR"/>
    <x v="1"/>
    <s v="CLAPAR"/>
    <n v="9.3699999999999992"/>
    <e v="#REF!"/>
    <n v="1.1712499999999999"/>
    <n v="200000"/>
    <n v="2000000"/>
  </r>
  <r>
    <s v="Batang - Kasepuhan_CLUWUK"/>
    <x v="1"/>
    <s v="CLUWUK"/>
    <n v="9.3699999999999992"/>
    <e v="#REF!"/>
    <n v="1.1712499999999999"/>
    <n v="200000"/>
    <n v="2000000"/>
  </r>
  <r>
    <s v="Batang - Kasepuhan_COKRO"/>
    <x v="1"/>
    <s v="COKRO"/>
    <n v="9.3699999999999992"/>
    <e v="#REF!"/>
    <n v="1.1712499999999999"/>
    <n v="200000"/>
    <n v="2000000"/>
  </r>
  <r>
    <s v="Batang - Kasepuhan_DEGAYU"/>
    <x v="1"/>
    <s v="DEGAYU"/>
    <n v="0.94"/>
    <e v="#REF!"/>
    <n v="0.11749999999999999"/>
    <n v="200000"/>
    <n v="200000"/>
  </r>
  <r>
    <s v="Batang - Kasepuhan_DENASRI KULON"/>
    <x v="1"/>
    <s v="DENASRI KULON"/>
    <n v="9.3699999999999992"/>
    <e v="#REF!"/>
    <n v="1.1712499999999999"/>
    <n v="200000"/>
    <n v="2000000"/>
  </r>
  <r>
    <s v="Batang - Kasepuhan_DENASRI WETAN"/>
    <x v="1"/>
    <s v="DENASRI WETAN"/>
    <n v="9.3699999999999992"/>
    <e v="#REF!"/>
    <n v="1.1712499999999999"/>
    <n v="200000"/>
    <n v="2000000"/>
  </r>
  <r>
    <s v="Batang - Kasepuhan_DEPOK"/>
    <x v="1"/>
    <s v="DEPOK"/>
    <n v="9.3699999999999992"/>
    <e v="#REF!"/>
    <n v="1.1712499999999999"/>
    <n v="200000"/>
    <n v="2000000"/>
  </r>
  <r>
    <s v="Batang - Kasepuhan_DONOWANGUN"/>
    <x v="1"/>
    <s v="DONOWANGUN"/>
    <n v="5.84"/>
    <e v="#REF!"/>
    <n v="0.73"/>
    <n v="200000"/>
    <n v="1200000"/>
  </r>
  <r>
    <s v="Batang - Kasepuhan_DORO"/>
    <x v="1"/>
    <s v="DORO"/>
    <n v="5.84"/>
    <e v="#REF!"/>
    <n v="0.73"/>
    <n v="200000"/>
    <n v="1200000"/>
  </r>
  <r>
    <s v="Batang - Kasepuhan_DOROREJO"/>
    <x v="1"/>
    <s v="DOROREJO"/>
    <n v="5.84"/>
    <e v="#REF!"/>
    <n v="0.73"/>
    <n v="200000"/>
    <n v="1200000"/>
  </r>
  <r>
    <s v="Batang - Kasepuhan_DRINGO"/>
    <x v="1"/>
    <s v="DRINGO"/>
    <n v="9.3699999999999992"/>
    <e v="#REF!"/>
    <n v="1.1712499999999999"/>
    <n v="200000"/>
    <n v="2000000"/>
  </r>
  <r>
    <s v="Batang - Kasepuhan_DURENOMBO"/>
    <x v="1"/>
    <s v="DURENOMBO"/>
    <n v="9.3699999999999992"/>
    <e v="#REF!"/>
    <n v="1.1712499999999999"/>
    <n v="200000"/>
    <n v="2000000"/>
  </r>
  <r>
    <s v="Batang - Kasepuhan_GAMER"/>
    <x v="1"/>
    <s v="GAMER"/>
    <n v="0.94"/>
    <e v="#REF!"/>
    <n v="0.11749999999999999"/>
    <n v="200000"/>
    <n v="200000"/>
  </r>
  <r>
    <s v="Batang - Kasepuhan_GAPURO"/>
    <x v="1"/>
    <s v="GAPURO"/>
    <n v="9.3699999999999992"/>
    <e v="#REF!"/>
    <n v="1.1712499999999999"/>
    <n v="200000"/>
    <n v="2000000"/>
  </r>
  <r>
    <s v="Batang - Kasepuhan_GEMUH"/>
    <x v="1"/>
    <s v="GEMUH"/>
    <n v="9.3699999999999992"/>
    <e v="#REF!"/>
    <n v="1.1712499999999999"/>
    <n v="200000"/>
    <n v="2000000"/>
  </r>
  <r>
    <s v="Batang - Kasepuhan_GOMBONG"/>
    <x v="1"/>
    <s v="GOMBONG"/>
    <n v="9.3699999999999992"/>
    <e v="#REF!"/>
    <n v="1.1712499999999999"/>
    <n v="200000"/>
    <n v="2000000"/>
  </r>
  <r>
    <s v="Batang - Kasepuhan_GONDANG"/>
    <x v="1"/>
    <s v="GONDANG"/>
    <n v="9.3699999999999992"/>
    <e v="#REF!"/>
    <n v="1.1712499999999999"/>
    <n v="200000"/>
    <n v="2000000"/>
  </r>
  <r>
    <s v="Batang - Kasepuhan_GONDANG"/>
    <x v="1"/>
    <s v="GONDANG"/>
    <n v="9.3699999999999992"/>
    <e v="#REF!"/>
    <n v="1.1712499999999999"/>
    <n v="200000"/>
    <n v="2000000"/>
  </r>
  <r>
    <s v="Batang - Kasepuhan_GRINGGINGSARI"/>
    <x v="1"/>
    <s v="GRINGGINGSARI"/>
    <n v="9.3699999999999992"/>
    <e v="#REF!"/>
    <n v="1.1712499999999999"/>
    <n v="200000"/>
    <n v="2000000"/>
  </r>
  <r>
    <s v="Batang - Kasepuhan_GUMAWANG"/>
    <x v="1"/>
    <s v="GUMAWANG"/>
    <n v="9.3699999999999992"/>
    <e v="#REF!"/>
    <n v="1.1712499999999999"/>
    <n v="200000"/>
    <n v="2000000"/>
  </r>
  <r>
    <s v="Batang - Kasepuhan_HARJOSARI"/>
    <x v="1"/>
    <s v="HARJOSARI"/>
    <n v="5.84"/>
    <e v="#REF!"/>
    <n v="0.73"/>
    <n v="200000"/>
    <n v="1200000"/>
  </r>
  <r>
    <s v="Batang - Kasepuhan_JATISARI"/>
    <x v="1"/>
    <s v="JATISARI"/>
    <n v="9.3699999999999992"/>
    <e v="#REF!"/>
    <n v="1.1712499999999999"/>
    <n v="200000"/>
    <n v="2000000"/>
  </r>
  <r>
    <s v="Batang - Kasepuhan_JOLOSEKTI"/>
    <x v="1"/>
    <s v="JOLOSEKTI"/>
    <n v="9.3699999999999992"/>
    <e v="#REF!"/>
    <n v="1.1712499999999999"/>
    <n v="200000"/>
    <n v="2000000"/>
  </r>
  <r>
    <s v="Batang - Kasepuhan_JOLOTIGO"/>
    <x v="1"/>
    <s v="JOLOTIGO"/>
    <n v="5.84"/>
    <e v="#REF!"/>
    <n v="0.73"/>
    <n v="200000"/>
    <n v="1200000"/>
  </r>
  <r>
    <s v="Batang - Kasepuhan_JRAKAHPAYUNG"/>
    <x v="1"/>
    <s v="JRAKAHPAYUNG"/>
    <n v="9.3699999999999992"/>
    <e v="#REF!"/>
    <n v="1.1712499999999999"/>
    <n v="200000"/>
    <n v="2000000"/>
  </r>
  <r>
    <s v="Batang - Kasepuhan_JREBENGKEMBANG"/>
    <x v="1"/>
    <s v="JREBENGKEMBANG"/>
    <n v="5.84"/>
    <e v="#REF!"/>
    <n v="0.73"/>
    <n v="200000"/>
    <n v="1200000"/>
  </r>
  <r>
    <s v="Batang - Kasepuhan_JURAGAN"/>
    <x v="1"/>
    <s v="JURAGAN"/>
    <n v="9.3699999999999992"/>
    <e v="#REF!"/>
    <n v="1.1712499999999999"/>
    <n v="200000"/>
    <n v="2000000"/>
  </r>
  <r>
    <s v="Batang - Kasepuhan_KALI BAROS"/>
    <x v="1"/>
    <s v="KALI BAROS"/>
    <n v="0.94"/>
    <e v="#REF!"/>
    <n v="0.11749999999999999"/>
    <n v="200000"/>
    <n v="200000"/>
  </r>
  <r>
    <s v="Batang - Kasepuhan_KALIBELUK"/>
    <x v="1"/>
    <s v="KALIBELUK"/>
    <n v="9.3699999999999992"/>
    <e v="#REF!"/>
    <n v="1.1712499999999999"/>
    <n v="200000"/>
    <n v="2000000"/>
  </r>
  <r>
    <s v="Batang - Kasepuhan_KALIBOYO"/>
    <x v="1"/>
    <s v="KALIBOYO"/>
    <n v="9.3699999999999992"/>
    <e v="#REF!"/>
    <n v="1.1712499999999999"/>
    <n v="200000"/>
    <n v="2000000"/>
  </r>
  <r>
    <s v="Batang - Kasepuhan_KALIGAWE"/>
    <x v="1"/>
    <s v="KALIGAWE"/>
    <n v="5.84"/>
    <e v="#REF!"/>
    <n v="0.73"/>
    <n v="200000"/>
    <n v="1200000"/>
  </r>
  <r>
    <s v="Batang - Kasepuhan_KALILEMBU"/>
    <x v="1"/>
    <s v="KALILEMBU"/>
    <n v="5.84"/>
    <e v="#REF!"/>
    <n v="0.73"/>
    <n v="200000"/>
    <n v="1200000"/>
  </r>
  <r>
    <s v="Batang - Kasepuhan_KALIMOJOSARI"/>
    <x v="1"/>
    <s v="KALIMOJOSARI"/>
    <n v="5.84"/>
    <e v="#REF!"/>
    <n v="0.73"/>
    <n v="200000"/>
    <n v="1200000"/>
  </r>
  <r>
    <s v="Batang - Kasepuhan_KALIPANCUR"/>
    <x v="1"/>
    <s v="KALIPANCUR"/>
    <n v="9.3699999999999992"/>
    <e v="#REF!"/>
    <n v="1.1712499999999999"/>
    <n v="200000"/>
    <n v="2000000"/>
  </r>
  <r>
    <s v="Batang - Kasepuhan_KALIPUCANG KULON"/>
    <x v="1"/>
    <s v="KALIPUCANG KULON"/>
    <n v="9.3699999999999992"/>
    <e v="#REF!"/>
    <n v="1.1712499999999999"/>
    <n v="200000"/>
    <n v="2000000"/>
  </r>
  <r>
    <s v="Batang - Kasepuhan_KALIPUCANG WETAN"/>
    <x v="1"/>
    <s v="KALIPUCANG WETAN"/>
    <n v="9.3699999999999992"/>
    <e v="#REF!"/>
    <n v="1.1712499999999999"/>
    <n v="200000"/>
    <n v="2000000"/>
  </r>
  <r>
    <s v="Batang - Kasepuhan_KALIREJO"/>
    <x v="1"/>
    <s v="KALIREJO"/>
    <n v="5.84"/>
    <e v="#REF!"/>
    <n v="0.73"/>
    <n v="200000"/>
    <n v="1200000"/>
  </r>
  <r>
    <s v="Batang - Kasepuhan_KALISALAK"/>
    <x v="1"/>
    <s v="KALISALAK"/>
    <n v="9.3699999999999992"/>
    <e v="#REF!"/>
    <n v="1.1712499999999999"/>
    <n v="200000"/>
    <n v="2000000"/>
  </r>
  <r>
    <s v="Batang - Kasepuhan_KALISARI"/>
    <x v="1"/>
    <s v="KALISARI"/>
    <n v="9.3699999999999992"/>
    <e v="#REF!"/>
    <n v="1.1712499999999999"/>
    <n v="200000"/>
    <n v="2000000"/>
  </r>
  <r>
    <s v="Batang - Kasepuhan_KALITENGAH"/>
    <x v="1"/>
    <s v="KALITENGAH"/>
    <n v="9.3699999999999992"/>
    <e v="#REF!"/>
    <n v="1.1712499999999999"/>
    <n v="200000"/>
    <n v="2000000"/>
  </r>
  <r>
    <s v="Batang - Kasepuhan_KALIWARENG"/>
    <x v="1"/>
    <s v="KALIWARENG"/>
    <n v="9.3699999999999992"/>
    <e v="#REF!"/>
    <n v="1.1712499999999999"/>
    <n v="200000"/>
    <n v="2000000"/>
  </r>
  <r>
    <s v="Batang - Kasepuhan_KAMBANGAN"/>
    <x v="1"/>
    <s v="KAMBANGAN"/>
    <n v="9.3699999999999992"/>
    <e v="#REF!"/>
    <n v="1.1712499999999999"/>
    <n v="200000"/>
    <n v="2000000"/>
  </r>
  <r>
    <s v="Batang - Kasepuhan_KANDEMAN"/>
    <x v="1"/>
    <s v="KANDEMAN"/>
    <n v="9.3699999999999992"/>
    <e v="#REF!"/>
    <n v="1.1712499999999999"/>
    <n v="200000"/>
    <n v="2000000"/>
  </r>
  <r>
    <s v="Batang - Kasepuhan_KAPUNDUTAN"/>
    <x v="1"/>
    <s v="KAPUNDUTAN"/>
    <n v="5.84"/>
    <e v="#REF!"/>
    <n v="0.73"/>
    <n v="200000"/>
    <n v="1200000"/>
  </r>
  <r>
    <s v="Batang - Kasepuhan_KARANGANOM"/>
    <x v="1"/>
    <s v="KARANGANOM"/>
    <n v="9.3699999999999992"/>
    <e v="#REF!"/>
    <n v="1.1712499999999999"/>
    <n v="200000"/>
    <n v="2000000"/>
  </r>
  <r>
    <s v="Batang - Kasepuhan_KARANGANYAR"/>
    <x v="1"/>
    <s v="KARANGANYAR"/>
    <n v="9.3699999999999992"/>
    <e v="#REF!"/>
    <n v="1.1712499999999999"/>
    <n v="200000"/>
    <n v="2000000"/>
  </r>
  <r>
    <s v="Batang - Kasepuhan_KARANGASEM"/>
    <x v="1"/>
    <s v="KARANGASEM"/>
    <n v="5.84"/>
    <e v="#REF!"/>
    <n v="0.73"/>
    <n v="200000"/>
    <n v="1200000"/>
  </r>
  <r>
    <s v="Batang - Kasepuhan_KARANGASEM SELATAN"/>
    <x v="1"/>
    <s v="KARANGASEM SELATAN"/>
    <n v="9.3699999999999992"/>
    <e v="#REF!"/>
    <n v="1.1712499999999999"/>
    <n v="200000"/>
    <n v="2000000"/>
  </r>
  <r>
    <s v="Batang - Kasepuhan_KARANGDADAP"/>
    <x v="1"/>
    <s v="KARANGDADAP"/>
    <n v="5.84"/>
    <e v="#REF!"/>
    <n v="0.73"/>
    <n v="200000"/>
    <n v="1200000"/>
  </r>
  <r>
    <s v="Batang - Kasepuhan_KARANGGENENG"/>
    <x v="1"/>
    <s v="KARANGGENENG"/>
    <n v="9.3699999999999992"/>
    <e v="#REF!"/>
    <n v="1.1712499999999999"/>
    <n v="200000"/>
    <n v="2000000"/>
  </r>
  <r>
    <s v="Batang - Kasepuhan_KASEPUHAN"/>
    <x v="1"/>
    <s v="KASEPUHAN"/>
    <n v="9.3699999999999992"/>
    <e v="#REF!"/>
    <n v="1.1712499999999999"/>
    <n v="200000"/>
    <n v="2000000"/>
  </r>
  <r>
    <s v="Batang - Kasepuhan_KASIMPAR"/>
    <x v="1"/>
    <s v="KASIMPAR"/>
    <n v="5.84"/>
    <e v="#REF!"/>
    <n v="0.73"/>
    <n v="200000"/>
    <n v="1200000"/>
  </r>
  <r>
    <s v="Batang - Kasepuhan_KAUMAN"/>
    <x v="1"/>
    <s v="KAUMAN"/>
    <n v="9.3699999999999992"/>
    <e v="#REF!"/>
    <n v="1.1712499999999999"/>
    <n v="200000"/>
    <n v="2000000"/>
  </r>
  <r>
    <s v="Batang - Kasepuhan_KAYUPURING"/>
    <x v="1"/>
    <s v="KAYUPURING"/>
    <n v="5.84"/>
    <e v="#REF!"/>
    <n v="0.73"/>
    <n v="200000"/>
    <n v="1200000"/>
  </r>
  <r>
    <s v="Batang - Kasepuhan_KEBONROWOPUCANG"/>
    <x v="1"/>
    <s v="KEBONROWOPUCANG"/>
    <n v="5.84"/>
    <e v="#REF!"/>
    <n v="0.73"/>
    <n v="200000"/>
    <n v="1200000"/>
  </r>
  <r>
    <s v="Batang - Kasepuhan_KEBONSARI"/>
    <x v="1"/>
    <s v="KEBONSARI"/>
    <n v="5.84"/>
    <e v="#REF!"/>
    <n v="0.73"/>
    <n v="200000"/>
    <n v="1200000"/>
  </r>
  <r>
    <s v="Batang - Kasepuhan_KEBORANGAN"/>
    <x v="1"/>
    <s v="KEBORANGAN"/>
    <n v="9.3699999999999992"/>
    <e v="#REF!"/>
    <n v="1.1712499999999999"/>
    <n v="200000"/>
    <n v="2000000"/>
  </r>
  <r>
    <s v="Batang - Kasepuhan_KEBUMEN"/>
    <x v="1"/>
    <s v="KEBUMEN"/>
    <n v="9.3699999999999992"/>
    <e v="#REF!"/>
    <n v="1.1712499999999999"/>
    <n v="200000"/>
    <n v="2000000"/>
  </r>
  <r>
    <s v="Batang - Kasepuhan_KECEPAK"/>
    <x v="1"/>
    <s v="KECEPAK"/>
    <n v="9.3699999999999992"/>
    <e v="#REF!"/>
    <n v="1.1712499999999999"/>
    <n v="200000"/>
    <n v="2000000"/>
  </r>
  <r>
    <s v="Batang - Kasepuhan_KEDUNGKEBO"/>
    <x v="1"/>
    <s v="KEDUNGKEBO"/>
    <n v="5.84"/>
    <e v="#REF!"/>
    <n v="0.73"/>
    <n v="200000"/>
    <n v="1200000"/>
  </r>
  <r>
    <s v="Batang - Kasepuhan_KEDUNGMALANG"/>
    <x v="1"/>
    <s v="KEDUNGMALANG"/>
    <n v="9.3699999999999992"/>
    <e v="#REF!"/>
    <n v="1.1712499999999999"/>
    <n v="200000"/>
    <n v="2000000"/>
  </r>
  <r>
    <s v="Batang - Kasepuhan_KEDUNGSEGOG"/>
    <x v="1"/>
    <s v="KEDUNGSEGOG"/>
    <n v="9.3699999999999992"/>
    <e v="#REF!"/>
    <n v="1.1712499999999999"/>
    <n v="200000"/>
    <n v="2000000"/>
  </r>
  <r>
    <s v="Batang - Kasepuhan_KEMBANGLANGIT"/>
    <x v="1"/>
    <s v="KEMBANGLANGIT"/>
    <n v="9.3699999999999992"/>
    <e v="#REF!"/>
    <n v="1.1712499999999999"/>
    <n v="200000"/>
    <n v="2000000"/>
  </r>
  <r>
    <s v="Batang - Kasepuhan_KEMIRI BARAT"/>
    <x v="1"/>
    <s v="KEMIRI BARAT"/>
    <n v="9.3699999999999992"/>
    <e v="#REF!"/>
    <n v="1.1712499999999999"/>
    <n v="200000"/>
    <n v="2000000"/>
  </r>
  <r>
    <s v="Batang - Kasepuhan_KEMLIGI"/>
    <x v="1"/>
    <s v="KEMLIGI"/>
    <n v="9.3699999999999992"/>
    <e v="#REF!"/>
    <n v="1.1712499999999999"/>
    <n v="200000"/>
    <n v="2000000"/>
  </r>
  <r>
    <s v="Batang - Kasepuhan_KENCONOREJO"/>
    <x v="1"/>
    <s v="KENCONOREJO"/>
    <n v="9.3699999999999992"/>
    <e v="#REF!"/>
    <n v="1.1712499999999999"/>
    <n v="200000"/>
    <n v="2000000"/>
  </r>
  <r>
    <s v="Batang - Kasepuhan_KENITEN"/>
    <x v="1"/>
    <s v="KENITEN"/>
    <n v="9.3699999999999992"/>
    <e v="#REF!"/>
    <n v="1.1712499999999999"/>
    <n v="200000"/>
    <n v="2000000"/>
  </r>
  <r>
    <s v="Batang - Kasepuhan_KEPUTON"/>
    <x v="1"/>
    <s v="KEPUTON"/>
    <n v="9.3699999999999992"/>
    <e v="#REF!"/>
    <n v="1.1712499999999999"/>
    <n v="200000"/>
    <n v="2000000"/>
  </r>
  <r>
    <s v="Batang - Kasepuhan_KETELENG"/>
    <x v="1"/>
    <s v="KETELENG"/>
    <n v="9.3699999999999992"/>
    <e v="#REF!"/>
    <n v="1.1712499999999999"/>
    <n v="200000"/>
    <n v="2000000"/>
  </r>
  <r>
    <s v="Batang - Kasepuhan_KLIDANG LOR"/>
    <x v="1"/>
    <s v="KLIDANG LOR"/>
    <n v="9.3699999999999992"/>
    <e v="#REF!"/>
    <n v="1.1712499999999999"/>
    <n v="200000"/>
    <n v="2000000"/>
  </r>
  <r>
    <s v="Batang - Kasepuhan_KLIDANG WETAN"/>
    <x v="1"/>
    <s v="KLIDANG WETAN"/>
    <n v="9.3699999999999992"/>
    <e v="#REF!"/>
    <n v="1.1712499999999999"/>
    <n v="200000"/>
    <n v="2000000"/>
  </r>
  <r>
    <s v="Batang - Kasepuhan_KLUWIH"/>
    <x v="1"/>
    <s v="KLUWIH"/>
    <n v="9.3699999999999992"/>
    <e v="#REF!"/>
    <n v="1.1712499999999999"/>
    <n v="200000"/>
    <n v="2000000"/>
  </r>
  <r>
    <s v="Batang - Kasepuhan_KRAPYAK"/>
    <x v="1"/>
    <s v="KRAPYAK"/>
    <n v="0.94"/>
    <e v="#REF!"/>
    <n v="0.11749999999999999"/>
    <n v="200000"/>
    <n v="200000"/>
  </r>
  <r>
    <s v="Batang - Kasepuhan_KREYO"/>
    <x v="1"/>
    <s v="KREYO"/>
    <n v="9.3699999999999992"/>
    <e v="#REF!"/>
    <n v="1.1712499999999999"/>
    <n v="200000"/>
    <n v="2000000"/>
  </r>
  <r>
    <s v="Batang - Kasepuhan_KROMPENG"/>
    <x v="1"/>
    <s v="KROMPENG"/>
    <n v="5.84"/>
    <e v="#REF!"/>
    <n v="0.73"/>
    <n v="200000"/>
    <n v="1200000"/>
  </r>
  <r>
    <s v="Batang - Kasepuhan_KUMEJING"/>
    <x v="1"/>
    <s v="KUMEJING"/>
    <n v="9.3699999999999992"/>
    <e v="#REF!"/>
    <n v="1.1712499999999999"/>
    <n v="200000"/>
    <n v="2000000"/>
  </r>
  <r>
    <s v="Batang - Kasepuhan_KURIPAN"/>
    <x v="1"/>
    <s v="KURIPAN"/>
    <n v="9.3699999999999992"/>
    <e v="#REF!"/>
    <n v="1.1712499999999999"/>
    <n v="200000"/>
    <n v="2000000"/>
  </r>
  <r>
    <s v="Batang - Kasepuhan_KURIPAN KERTOHARJO"/>
    <x v="1"/>
    <s v="KURIPAN KERTOHARJO"/>
    <n v="0.94"/>
    <e v="#REF!"/>
    <n v="0.11749999999999999"/>
    <n v="200000"/>
    <n v="200000"/>
  </r>
  <r>
    <s v="Batang - Kasepuhan_KURIPAN YOSOREJO"/>
    <x v="1"/>
    <s v="KURIPAN YOSOREJO"/>
    <n v="0.94"/>
    <e v="#REF!"/>
    <n v="0.11749999999999999"/>
    <n v="200000"/>
    <n v="200000"/>
  </r>
  <r>
    <s v="Batang - Kasepuhan_KUTOREMBET"/>
    <x v="1"/>
    <s v="KUTOREMBET"/>
    <n v="5.84"/>
    <e v="#REF!"/>
    <n v="0.73"/>
    <n v="200000"/>
    <n v="1200000"/>
  </r>
  <r>
    <s v="Batang - Kasepuhan_KUTOSARI"/>
    <x v="1"/>
    <s v="KUTOSARI"/>
    <n v="5.84"/>
    <e v="#REF!"/>
    <n v="0.73"/>
    <n v="200000"/>
    <n v="1200000"/>
  </r>
  <r>
    <s v="Batang - Kasepuhan_LANGKAP"/>
    <x v="1"/>
    <s v="LANGKAP"/>
    <n v="5.84"/>
    <e v="#REF!"/>
    <n v="0.73"/>
    <n v="200000"/>
    <n v="1200000"/>
  </r>
  <r>
    <s v="Batang - Kasepuhan_LARIKAN"/>
    <x v="1"/>
    <s v="LARIKAN"/>
    <n v="5.84"/>
    <e v="#REF!"/>
    <n v="0.73"/>
    <n v="200000"/>
    <n v="1200000"/>
  </r>
  <r>
    <s v="Batang - Kasepuhan_LAWANGAJI"/>
    <x v="1"/>
    <s v="LAWANGAJI"/>
    <n v="9.3699999999999992"/>
    <e v="#REF!"/>
    <n v="1.1712499999999999"/>
    <n v="200000"/>
    <n v="2000000"/>
  </r>
  <r>
    <s v="Batang - Kasepuhan_LEBAKBARANG"/>
    <x v="1"/>
    <s v="LEBAKBARANG"/>
    <n v="5.84"/>
    <e v="#REF!"/>
    <n v="0.73"/>
    <n v="200000"/>
    <n v="1200000"/>
  </r>
  <r>
    <s v="Batang - Kasepuhan_LEBO"/>
    <x v="1"/>
    <s v="LEBO"/>
    <n v="9.3699999999999992"/>
    <e v="#REF!"/>
    <n v="1.1712499999999999"/>
    <n v="200000"/>
    <n v="2000000"/>
  </r>
  <r>
    <s v="Batang - Kasepuhan_LEGOKGUNUNG"/>
    <x v="1"/>
    <s v="LEGOKGUNUNG"/>
    <n v="5.84"/>
    <e v="#REF!"/>
    <n v="0.73"/>
    <n v="200000"/>
    <n v="1200000"/>
  </r>
  <r>
    <s v="Batang - Kasepuhan_LEMAHABANG"/>
    <x v="1"/>
    <s v="LEMAHABANG"/>
    <n v="5.84"/>
    <e v="#REF!"/>
    <n v="0.73"/>
    <n v="200000"/>
    <n v="1200000"/>
  </r>
  <r>
    <s v="Batang - Kasepuhan_LOGANDENG"/>
    <x v="1"/>
    <s v="LOGANDENG"/>
    <n v="5.84"/>
    <e v="#REF!"/>
    <n v="0.73"/>
    <n v="200000"/>
    <n v="1200000"/>
  </r>
  <r>
    <s v="Batang - Kasepuhan_LOLONG"/>
    <x v="1"/>
    <s v="LOLONG"/>
    <n v="5.84"/>
    <e v="#REF!"/>
    <n v="0.73"/>
    <n v="200000"/>
    <n v="1200000"/>
  </r>
  <r>
    <s v="Batang - Kasepuhan_MANGGIS"/>
    <x v="1"/>
    <s v="MANGGIS"/>
    <n v="9.3699999999999992"/>
    <e v="#REF!"/>
    <n v="1.1712499999999999"/>
    <n v="200000"/>
    <n v="2000000"/>
  </r>
  <r>
    <s v="Batang - Kasepuhan_MASIN"/>
    <x v="1"/>
    <s v="MASIN"/>
    <n v="9.3699999999999992"/>
    <e v="#REF!"/>
    <n v="1.1712499999999999"/>
    <n v="200000"/>
    <n v="2000000"/>
  </r>
  <r>
    <s v="Batang - Kasepuhan_MENDOLO"/>
    <x v="1"/>
    <s v="MENDOLO"/>
    <n v="5.84"/>
    <e v="#REF!"/>
    <n v="0.73"/>
    <n v="200000"/>
    <n v="1200000"/>
  </r>
  <r>
    <s v="Batang - Kasepuhan_MENGUNENG"/>
    <x v="1"/>
    <s v="MENGUNENG"/>
    <n v="9.3699999999999992"/>
    <e v="#REF!"/>
    <n v="1.1712499999999999"/>
    <n v="200000"/>
    <n v="2000000"/>
  </r>
  <r>
    <s v="Batang - Kasepuhan_MENJANGAN"/>
    <x v="1"/>
    <s v="MENJANGAN"/>
    <n v="9.3699999999999992"/>
    <e v="#REF!"/>
    <n v="1.1712499999999999"/>
    <n v="200000"/>
    <n v="2000000"/>
  </r>
  <r>
    <s v="Batang - Kasepuhan_MESOYI"/>
    <x v="1"/>
    <s v="MESOYI"/>
    <n v="5.84"/>
    <e v="#REF!"/>
    <n v="0.73"/>
    <n v="200000"/>
    <n v="1200000"/>
  </r>
  <r>
    <s v="Batang - Kasepuhan_NGADIREJO"/>
    <x v="1"/>
    <s v="NGADIREJO"/>
    <n v="9.3699999999999992"/>
    <e v="#REF!"/>
    <n v="1.1712499999999999"/>
    <n v="200000"/>
    <n v="2000000"/>
  </r>
  <r>
    <s v="Batang - Kasepuhan_NGROTO"/>
    <x v="1"/>
    <s v="NGROTO"/>
    <n v="9.3699999999999992"/>
    <e v="#REF!"/>
    <n v="1.1712499999999999"/>
    <n v="200000"/>
    <n v="2000000"/>
  </r>
  <r>
    <s v="Batang - Kasepuhan_NOYONTAANSARI"/>
    <x v="1"/>
    <s v="NOYONTAANSARI"/>
    <n v="0.94"/>
    <e v="#REF!"/>
    <n v="0.11749999999999999"/>
    <n v="200000"/>
    <n v="200000"/>
  </r>
  <r>
    <s v="Batang - Kasepuhan_PADOMASAN"/>
    <x v="1"/>
    <s v="PADOMASAN"/>
    <n v="9.3699999999999992"/>
    <e v="#REF!"/>
    <n v="1.1712499999999999"/>
    <n v="200000"/>
    <n v="2000000"/>
  </r>
  <r>
    <s v="Batang - Kasepuhan_PAGUMENGANMAS"/>
    <x v="1"/>
    <s v="PAGUMENGANMAS"/>
    <n v="5.84"/>
    <e v="#REF!"/>
    <n v="0.73"/>
    <n v="200000"/>
    <n v="1200000"/>
  </r>
  <r>
    <s v="Batang - Kasepuhan_PAJOMBLANGAN"/>
    <x v="1"/>
    <s v="PAJOMBLANGAN"/>
    <n v="5.84"/>
    <e v="#REF!"/>
    <n v="0.73"/>
    <n v="200000"/>
    <n v="1200000"/>
  </r>
  <r>
    <s v="Batang - Kasepuhan_PANDANSARI"/>
    <x v="1"/>
    <s v="PANDANSARI"/>
    <n v="9.3699999999999992"/>
    <e v="#REF!"/>
    <n v="1.1712499999999999"/>
    <n v="200000"/>
    <n v="2000000"/>
  </r>
  <r>
    <s v="Batang - Kasepuhan_PANGKAH"/>
    <x v="1"/>
    <s v="PANGKAH"/>
    <n v="5.84"/>
    <e v="#REF!"/>
    <n v="0.73"/>
    <n v="200000"/>
    <n v="1200000"/>
  </r>
  <r>
    <s v="Batang - Kasepuhan_PASEKARAN"/>
    <x v="1"/>
    <s v="PASEKARAN"/>
    <n v="9.3699999999999992"/>
    <e v="#REF!"/>
    <n v="1.1712499999999999"/>
    <n v="200000"/>
    <n v="2000000"/>
  </r>
  <r>
    <s v="Batang - Kasepuhan_PECALUNGAN"/>
    <x v="1"/>
    <s v="PECALUNGAN"/>
    <n v="9.3699999999999992"/>
    <e v="#REF!"/>
    <n v="1.1712499999999999"/>
    <n v="200000"/>
    <n v="2000000"/>
  </r>
  <r>
    <s v="Batang - Kasepuhan_PEDAWANG"/>
    <x v="1"/>
    <s v="PEDAWANG"/>
    <n v="5.84"/>
    <e v="#REF!"/>
    <n v="0.73"/>
    <n v="200000"/>
    <n v="1200000"/>
  </r>
  <r>
    <s v="Batang - Kasepuhan_PEGANDON"/>
    <x v="1"/>
    <s v="PEGANDON"/>
    <n v="5.84"/>
    <e v="#REF!"/>
    <n v="0.73"/>
    <n v="200000"/>
    <n v="1200000"/>
  </r>
  <r>
    <s v="Batang - Kasepuhan_PEJAMBON"/>
    <x v="1"/>
    <s v="PEJAMBON"/>
    <n v="9.3699999999999992"/>
    <e v="#REF!"/>
    <n v="1.1712499999999999"/>
    <n v="200000"/>
    <n v="2000000"/>
  </r>
  <r>
    <s v="Batang - Kasepuhan_PENANGKAN"/>
    <x v="1"/>
    <s v="PENANGKAN"/>
    <n v="9.3699999999999992"/>
    <e v="#REF!"/>
    <n v="1.1712499999999999"/>
    <n v="200000"/>
    <n v="2000000"/>
  </r>
  <r>
    <s v="Batang - Kasepuhan_PESALAKAN"/>
    <x v="1"/>
    <s v="PESALAKAN"/>
    <n v="9.3699999999999992"/>
    <e v="#REF!"/>
    <n v="1.1712499999999999"/>
    <n v="200000"/>
    <n v="2000000"/>
  </r>
  <r>
    <s v="Batang - Kasepuhan_PESANTREN"/>
    <x v="1"/>
    <s v="PESANTREN"/>
    <n v="9.3699999999999992"/>
    <e v="#REF!"/>
    <n v="1.1712499999999999"/>
    <n v="200000"/>
    <n v="2000000"/>
  </r>
  <r>
    <s v="Batang - Kasepuhan_PESAREN"/>
    <x v="1"/>
    <s v="PESAREN"/>
    <n v="9.3699999999999992"/>
    <e v="#REF!"/>
    <n v="1.1712499999999999"/>
    <n v="200000"/>
    <n v="2000000"/>
  </r>
  <r>
    <s v="Batang - Kasepuhan_PONOWARENG"/>
    <x v="1"/>
    <s v="PONOWARENG"/>
    <n v="9.3699999999999992"/>
    <e v="#REF!"/>
    <n v="1.1712499999999999"/>
    <n v="200000"/>
    <n v="2000000"/>
  </r>
  <r>
    <s v="Batang - Kasepuhan_POSONG"/>
    <x v="1"/>
    <s v="POSONG"/>
    <n v="9.3699999999999992"/>
    <e v="#REF!"/>
    <n v="1.1712499999999999"/>
    <n v="200000"/>
    <n v="2000000"/>
  </r>
  <r>
    <s v="Batang - Kasepuhan_PRETEK"/>
    <x v="1"/>
    <s v="PRETEK"/>
    <n v="9.3699999999999992"/>
    <e v="#REF!"/>
    <n v="1.1712499999999999"/>
    <n v="200000"/>
    <n v="2000000"/>
  </r>
  <r>
    <s v="Batang - Kasepuhan_PROTO"/>
    <x v="1"/>
    <s v="PROTO"/>
    <n v="5.84"/>
    <e v="#REF!"/>
    <n v="0.73"/>
    <n v="200000"/>
    <n v="1200000"/>
  </r>
  <r>
    <s v="Batang - Kasepuhan_PROYONANGGAN SELATAN"/>
    <x v="1"/>
    <s v="PROYONANGGAN SELATAN"/>
    <n v="9.3699999999999992"/>
    <e v="#REF!"/>
    <n v="1.1712499999999999"/>
    <n v="200000"/>
    <n v="2000000"/>
  </r>
  <r>
    <s v="Batang - Kasepuhan_PROYONANGGAN TENGAH"/>
    <x v="1"/>
    <s v="PROYONANGGAN TENGAH"/>
    <n v="9.3699999999999992"/>
    <e v="#REF!"/>
    <n v="1.1712499999999999"/>
    <n v="200000"/>
    <n v="2000000"/>
  </r>
  <r>
    <s v="Batang - Kasepuhan_PROYONANGGAN UTARA"/>
    <x v="1"/>
    <s v="PROYONANGGAN UTARA"/>
    <n v="9.3699999999999992"/>
    <e v="#REF!"/>
    <n v="1.1712499999999999"/>
    <n v="200000"/>
    <n v="2000000"/>
  </r>
  <r>
    <s v="Batang - Kasepuhan_PUNCANGGADING"/>
    <x v="1"/>
    <s v="PUNCANGGADING"/>
    <n v="9.3699999999999992"/>
    <e v="#REF!"/>
    <n v="1.1712499999999999"/>
    <n v="200000"/>
    <n v="2000000"/>
  </r>
  <r>
    <s v="Batang - Kasepuhan_PUNGANGAN"/>
    <x v="1"/>
    <s v="PUNGANGAN"/>
    <n v="5.84"/>
    <e v="#REF!"/>
    <n v="0.73"/>
    <n v="200000"/>
    <n v="1200000"/>
  </r>
  <r>
    <s v="Batang - Kasepuhan_RANDU"/>
    <x v="1"/>
    <s v="RANDU"/>
    <n v="9.3699999999999992"/>
    <e v="#REF!"/>
    <n v="1.1712499999999999"/>
    <n v="200000"/>
    <n v="2000000"/>
  </r>
  <r>
    <s v="Batang - Kasepuhan_RANDUSARI"/>
    <x v="1"/>
    <s v="RANDUSARI"/>
    <n v="5.84"/>
    <e v="#REF!"/>
    <n v="0.73"/>
    <n v="200000"/>
    <n v="1200000"/>
  </r>
  <r>
    <s v="Batang - Kasepuhan_REBAN"/>
    <x v="1"/>
    <s v="REBAN"/>
    <n v="9.3699999999999992"/>
    <e v="#REF!"/>
    <n v="1.1712499999999999"/>
    <n v="200000"/>
    <n v="2000000"/>
  </r>
  <r>
    <s v="Batang - Kasepuhan_ROGOSELO"/>
    <x v="1"/>
    <s v="ROGOSELO"/>
    <n v="5.84"/>
    <e v="#REF!"/>
    <n v="0.73"/>
    <n v="200000"/>
    <n v="1200000"/>
  </r>
  <r>
    <s v="Batang - Kasepuhan_ROWOBELANG"/>
    <x v="1"/>
    <s v="ROWOBELANG"/>
    <n v="9.3699999999999992"/>
    <e v="#REF!"/>
    <n v="1.1712499999999999"/>
    <n v="200000"/>
    <n v="2000000"/>
  </r>
  <r>
    <s v="Batang - Kasepuhan_ROWOCACING"/>
    <x v="1"/>
    <s v="ROWOCACING"/>
    <n v="5.84"/>
    <e v="#REF!"/>
    <n v="0.73"/>
    <n v="200000"/>
    <n v="1200000"/>
  </r>
  <r>
    <s v="Batang - Kasepuhan_SAMBONG"/>
    <x v="1"/>
    <s v="SAMBONG"/>
    <n v="9.3699999999999992"/>
    <e v="#REF!"/>
    <n v="1.1712499999999999"/>
    <n v="200000"/>
    <n v="2000000"/>
  </r>
  <r>
    <s v="Batang - Kasepuhan_SARIGLAGAH"/>
    <x v="1"/>
    <s v="SARIGLAGAH"/>
    <n v="9.3699999999999992"/>
    <e v="#REF!"/>
    <n v="1.1712499999999999"/>
    <n v="200000"/>
    <n v="2000000"/>
  </r>
  <r>
    <s v="Batang - Kasepuhan_SAWAHJOHO"/>
    <x v="1"/>
    <s v="SAWAHJOHO"/>
    <n v="9.3699999999999992"/>
    <e v="#REF!"/>
    <n v="1.1712499999999999"/>
    <n v="200000"/>
    <n v="2000000"/>
  </r>
  <r>
    <s v="Batang - Kasepuhan_SAWANGAN"/>
    <x v="1"/>
    <s v="SAWANGAN"/>
    <n v="5.84"/>
    <e v="#REF!"/>
    <n v="0.73"/>
    <n v="200000"/>
    <n v="1200000"/>
  </r>
  <r>
    <s v="Batang - Kasepuhan_SELOKARTO"/>
    <x v="1"/>
    <s v="SELOKARTO"/>
    <n v="9.3699999999999992"/>
    <e v="#REF!"/>
    <n v="1.1712499999999999"/>
    <n v="200000"/>
    <n v="2000000"/>
  </r>
  <r>
    <s v="Batang - Kasepuhan_SELOPAJANG BARAT"/>
    <x v="1"/>
    <s v="SELOPAJANG BARAT"/>
    <n v="9.3699999999999992"/>
    <e v="#REF!"/>
    <n v="1.1712499999999999"/>
    <n v="200000"/>
    <n v="2000000"/>
  </r>
  <r>
    <s v="Batang - Kasepuhan_SELOPAJANG TIMUR"/>
    <x v="1"/>
    <s v="SELOPAJANG TIMUR"/>
    <n v="9.3699999999999992"/>
    <e v="#REF!"/>
    <n v="1.1712499999999999"/>
    <n v="200000"/>
    <n v="2000000"/>
  </r>
  <r>
    <s v="Batang - Kasepuhan_SEMAMPIR"/>
    <x v="1"/>
    <s v="SEMAMPIR"/>
    <n v="9.3699999999999992"/>
    <e v="#REF!"/>
    <n v="1.1712499999999999"/>
    <n v="200000"/>
    <n v="2000000"/>
  </r>
  <r>
    <s v="Batang - Kasepuhan_SEMBOJO"/>
    <x v="1"/>
    <s v="SEMBOJO"/>
    <n v="9.3699999999999992"/>
    <e v="#REF!"/>
    <n v="1.1712499999999999"/>
    <n v="200000"/>
    <n v="2000000"/>
  </r>
  <r>
    <s v="Batang - Kasepuhan_SENDANG"/>
    <x v="1"/>
    <s v="SENDANG"/>
    <n v="9.3699999999999992"/>
    <e v="#REF!"/>
    <n v="1.1712499999999999"/>
    <n v="200000"/>
    <n v="2000000"/>
  </r>
  <r>
    <s v="Batang - Kasepuhan_SENGON"/>
    <x v="1"/>
    <s v="SENGON"/>
    <n v="9.3699999999999992"/>
    <e v="#REF!"/>
    <n v="1.1712499999999999"/>
    <n v="200000"/>
    <n v="2000000"/>
  </r>
  <r>
    <s v="Batang - Kasepuhan_SIBERUK"/>
    <x v="1"/>
    <s v="SIBERUK"/>
    <n v="9.3699999999999992"/>
    <e v="#REF!"/>
    <n v="1.1712499999999999"/>
    <n v="200000"/>
    <n v="2000000"/>
  </r>
  <r>
    <s v="Batang - Kasepuhan_SIDAYU"/>
    <x v="1"/>
    <s v="SIDAYU"/>
    <n v="9.3699999999999992"/>
    <e v="#REF!"/>
    <n v="1.1712499999999999"/>
    <n v="200000"/>
    <n v="2000000"/>
  </r>
  <r>
    <s v="Batang - Kasepuhan_SIDOHARJO"/>
    <x v="1"/>
    <s v="SIDOHARJO"/>
    <n v="5.84"/>
    <e v="#REF!"/>
    <n v="0.73"/>
    <n v="200000"/>
    <n v="1200000"/>
  </r>
  <r>
    <s v="Batang - Kasepuhan_SIDOMULYO"/>
    <x v="1"/>
    <s v="SIDOMULYO"/>
    <n v="5.84"/>
    <e v="#REF!"/>
    <n v="0.73"/>
    <n v="200000"/>
    <n v="1200000"/>
  </r>
  <r>
    <s v="Batang - Kasepuhan_SIDOREJO"/>
    <x v="1"/>
    <s v="SIDOREJO"/>
    <n v="9.3699999999999992"/>
    <e v="#REF!"/>
    <n v="1.1712499999999999"/>
    <n v="200000"/>
    <n v="2000000"/>
  </r>
  <r>
    <s v="Batang - Kasepuhan_SIGAYAM"/>
    <x v="1"/>
    <s v="SIGAYAM"/>
    <n v="9.3699999999999992"/>
    <e v="#REF!"/>
    <n v="1.1712499999999999"/>
    <n v="200000"/>
    <n v="2000000"/>
  </r>
  <r>
    <s v="Batang - Kasepuhan_SIGUCI"/>
    <x v="1"/>
    <s v="SIGUCI"/>
    <n v="9.3699999999999992"/>
    <e v="#REF!"/>
    <n v="1.1712499999999999"/>
    <n v="200000"/>
    <n v="2000000"/>
  </r>
  <r>
    <s v="Batang - Kasepuhan_SIJONO"/>
    <x v="1"/>
    <s v="SIJONO"/>
    <n v="9.3699999999999992"/>
    <e v="#REF!"/>
    <n v="1.1712499999999999"/>
    <n v="200000"/>
    <n v="2000000"/>
  </r>
  <r>
    <s v="Batang - Kasepuhan_SILURAH"/>
    <x v="1"/>
    <s v="SILURAH"/>
    <n v="9.3699999999999992"/>
    <e v="#REF!"/>
    <n v="1.1712499999999999"/>
    <n v="200000"/>
    <n v="2000000"/>
  </r>
  <r>
    <s v="Batang - Kasepuhan_SIMBANGDESA"/>
    <x v="1"/>
    <s v="SIMBANGDESA"/>
    <n v="9.3699999999999992"/>
    <e v="#REF!"/>
    <n v="1.1712499999999999"/>
    <n v="200000"/>
    <n v="2000000"/>
  </r>
  <r>
    <s v="Batang - Kasepuhan_SIMBANGJATI"/>
    <x v="1"/>
    <s v="SIMBANGJATI"/>
    <n v="9.3699999999999992"/>
    <e v="#REF!"/>
    <n v="1.1712499999999999"/>
    <n v="200000"/>
    <n v="2000000"/>
  </r>
  <r>
    <s v="Batang - Kasepuhan_SIMPAR"/>
    <x v="1"/>
    <s v="SIMPAR"/>
    <n v="9.3699999999999992"/>
    <e v="#REF!"/>
    <n v="1.1712499999999999"/>
    <n v="200000"/>
    <n v="2000000"/>
  </r>
  <r>
    <s v="Batang - Kasepuhan_SIWATU"/>
    <x v="1"/>
    <s v="SIWATU"/>
    <n v="9.3699999999999992"/>
    <e v="#REF!"/>
    <n v="1.1712499999999999"/>
    <n v="200000"/>
    <n v="2000000"/>
  </r>
  <r>
    <s v="Batang - Kasepuhan_SODONG"/>
    <x v="1"/>
    <s v="SODONG"/>
    <n v="9.3699999999999992"/>
    <e v="#REF!"/>
    <n v="1.1712499999999999"/>
    <n v="200000"/>
    <n v="2000000"/>
  </r>
  <r>
    <s v="Batang - Kasepuhan_SOKODUWET"/>
    <x v="1"/>
    <s v="SOKODUWET"/>
    <n v="0.94"/>
    <e v="#REF!"/>
    <n v="0.11749999999999999"/>
    <n v="200000"/>
    <n v="200000"/>
  </r>
  <r>
    <s v="Batang - Kasepuhan_SUBAH"/>
    <x v="1"/>
    <s v="SUBAH"/>
    <n v="9.3699999999999992"/>
    <e v="#REF!"/>
    <n v="1.1712499999999999"/>
    <n v="200000"/>
    <n v="2000000"/>
  </r>
  <r>
    <s v="Batang - Kasepuhan_TALUN"/>
    <x v="1"/>
    <s v="TALUN"/>
    <n v="5.84"/>
    <e v="#REF!"/>
    <n v="0.73"/>
    <n v="200000"/>
    <n v="1200000"/>
  </r>
  <r>
    <s v="Batang - Kasepuhan_TAMBAHREJO"/>
    <x v="1"/>
    <s v="TAMBAHREJO"/>
    <n v="9.3699999999999992"/>
    <e v="#REF!"/>
    <n v="1.1712499999999999"/>
    <n v="200000"/>
    <n v="2000000"/>
  </r>
  <r>
    <s v="Batang - Kasepuhan_TAMBAKBOYO"/>
    <x v="1"/>
    <s v="TAMBAKBOYO"/>
    <n v="9.3699999999999992"/>
    <e v="#REF!"/>
    <n v="1.1712499999999999"/>
    <n v="200000"/>
    <n v="2000000"/>
  </r>
  <r>
    <s v="Batang - Kasepuhan_TEGALSARI"/>
    <x v="1"/>
    <s v="TEGALSARI"/>
    <n v="9.3699999999999992"/>
    <e v="#REF!"/>
    <n v="1.1712499999999999"/>
    <n v="200000"/>
    <n v="2000000"/>
  </r>
  <r>
    <s v="Batang - Kasepuhan_TERBAN"/>
    <x v="1"/>
    <s v="TERBAN"/>
    <n v="9.3699999999999992"/>
    <e v="#REF!"/>
    <n v="1.1712499999999999"/>
    <n v="200000"/>
    <n v="2000000"/>
  </r>
  <r>
    <s v="Batang - Kasepuhan_TIMBANGSARI"/>
    <x v="1"/>
    <s v="TIMBANGSARI"/>
    <n v="5.84"/>
    <e v="#REF!"/>
    <n v="0.73"/>
    <n v="200000"/>
    <n v="1200000"/>
  </r>
  <r>
    <s v="Batang - Kasepuhan_TOMBO"/>
    <x v="1"/>
    <s v="TOMBO"/>
    <n v="9.3699999999999992"/>
    <e v="#REF!"/>
    <n v="1.1712499999999999"/>
    <n v="200000"/>
    <n v="2000000"/>
  </r>
  <r>
    <s v="Batang - Kasepuhan_TOSARAN"/>
    <x v="1"/>
    <s v="TOSARAN"/>
    <n v="5.84"/>
    <e v="#REF!"/>
    <n v="0.73"/>
    <n v="200000"/>
    <n v="1200000"/>
  </r>
  <r>
    <s v="Batang - Kasepuhan_TOSO"/>
    <x v="1"/>
    <s v="TOSO"/>
    <n v="9.3699999999999992"/>
    <e v="#REF!"/>
    <n v="1.1712499999999999"/>
    <n v="200000"/>
    <n v="2000000"/>
  </r>
  <r>
    <s v="Batang - Kasepuhan_TRAGUNG"/>
    <x v="1"/>
    <s v="TRAGUNG"/>
    <n v="9.3699999999999992"/>
    <e v="#REF!"/>
    <n v="1.1712499999999999"/>
    <n v="200000"/>
    <n v="2000000"/>
  </r>
  <r>
    <s v="Batang - Kasepuhan_TULIS"/>
    <x v="1"/>
    <s v="TULIS"/>
    <n v="9.3699999999999992"/>
    <e v="#REF!"/>
    <n v="1.1712499999999999"/>
    <n v="200000"/>
    <n v="2000000"/>
  </r>
  <r>
    <s v="Batang - Kasepuhan_TUMBREP"/>
    <x v="1"/>
    <s v="TUMBREP"/>
    <n v="9.3699999999999992"/>
    <e v="#REF!"/>
    <n v="1.1712499999999999"/>
    <n v="200000"/>
    <n v="2000000"/>
  </r>
  <r>
    <s v="Batang - Kasepuhan_UJUNGNEGORO"/>
    <x v="1"/>
    <s v="UJUNGNEGORO"/>
    <n v="9.3699999999999992"/>
    <e v="#REF!"/>
    <n v="1.1712499999999999"/>
    <n v="200000"/>
    <n v="2000000"/>
  </r>
  <r>
    <s v="Batang - Kasepuhan_WARUNGASEM"/>
    <x v="1"/>
    <s v="WARUNGASEM"/>
    <n v="9.3699999999999992"/>
    <e v="#REF!"/>
    <n v="1.1712499999999999"/>
    <n v="200000"/>
    <n v="2000000"/>
  </r>
  <r>
    <s v="Batang - Kasepuhan_WATES"/>
    <x v="1"/>
    <s v="WATES"/>
    <n v="9.3699999999999992"/>
    <e v="#REF!"/>
    <n v="1.1712499999999999"/>
    <n v="200000"/>
    <n v="2000000"/>
  </r>
  <r>
    <s v="Batang - Kasepuhan_WATESALIT"/>
    <x v="1"/>
    <s v="WATESALIT"/>
    <n v="9.3699999999999992"/>
    <e v="#REF!"/>
    <n v="1.1712499999999999"/>
    <n v="200000"/>
    <n v="2000000"/>
  </r>
  <r>
    <s v="Batang - Kasepuhan_WATUSALAM"/>
    <x v="1"/>
    <s v="WATUSALAM"/>
    <n v="5.84"/>
    <e v="#REF!"/>
    <n v="0.73"/>
    <n v="200000"/>
    <n v="1200000"/>
  </r>
  <r>
    <s v="Batang - Kasepuhan_WONOBODRO"/>
    <x v="1"/>
    <s v="WONOBODRO"/>
    <n v="9.3699999999999992"/>
    <e v="#REF!"/>
    <n v="1.1712499999999999"/>
    <n v="200000"/>
    <n v="2000000"/>
  </r>
  <r>
    <s v="Batang - Kasepuhan_WONODADI"/>
    <x v="1"/>
    <s v="WONODADI"/>
    <n v="9.3699999999999992"/>
    <e v="#REF!"/>
    <n v="1.1712499999999999"/>
    <n v="200000"/>
    <n v="2000000"/>
  </r>
  <r>
    <s v="Batang - Kasepuhan_WONOKERSO"/>
    <x v="1"/>
    <s v="WONOKERSO"/>
    <n v="9.3699999999999992"/>
    <e v="#REF!"/>
    <n v="1.1712499999999999"/>
    <n v="200000"/>
    <n v="2000000"/>
  </r>
  <r>
    <s v="Batang - Kasepuhan_WONOKERTO"/>
    <x v="1"/>
    <s v="WONOKERTO"/>
    <n v="9.3699999999999992"/>
    <e v="#REF!"/>
    <n v="1.1712499999999999"/>
    <n v="200000"/>
    <n v="2000000"/>
  </r>
  <r>
    <s v="Batang - Kasepuhan_WONOMERTO"/>
    <x v="1"/>
    <s v="WONOMERTO"/>
    <n v="9.3699999999999992"/>
    <e v="#REF!"/>
    <n v="1.1712499999999999"/>
    <n v="200000"/>
    <n v="2000000"/>
  </r>
  <r>
    <s v="Batang - Kasepuhan_WONOROJO"/>
    <x v="1"/>
    <s v="WONOROJO"/>
    <n v="9.3699999999999992"/>
    <e v="#REF!"/>
    <n v="1.1712499999999999"/>
    <n v="200000"/>
    <n v="2000000"/>
  </r>
  <r>
    <s v="Batang - Kasepuhan_WONOSEGORO"/>
    <x v="1"/>
    <s v="WONOSEGORO"/>
    <n v="9.3699999999999992"/>
    <e v="#REF!"/>
    <n v="1.1712499999999999"/>
    <n v="200000"/>
    <n v="2000000"/>
  </r>
  <r>
    <s v="Batang - Kasepuhan_WONOSOBO"/>
    <x v="1"/>
    <s v="WONOSOBO"/>
    <n v="9.3699999999999992"/>
    <e v="#REF!"/>
    <n v="1.1712499999999999"/>
    <n v="200000"/>
    <n v="2000000"/>
  </r>
  <r>
    <s v="Batang - Kasepuhan_WONOTUNGGAL"/>
    <x v="1"/>
    <s v="WONOTUNGGAL"/>
    <n v="9.3699999999999992"/>
    <e v="#REF!"/>
    <n v="1.1712499999999999"/>
    <n v="200000"/>
    <n v="2000000"/>
  </r>
  <r>
    <s v="Batang - Kasepuhan_WRINGINAGUNG"/>
    <x v="1"/>
    <s v="WRINGINAGUNG"/>
    <n v="5.84"/>
    <e v="#REF!"/>
    <n v="0.73"/>
    <n v="200000"/>
    <n v="1200000"/>
  </r>
  <r>
    <s v="Batang - Kasepuhan_WRINGINGINTUNG"/>
    <x v="1"/>
    <s v="WRINGINGINTUNG"/>
    <n v="9.3699999999999992"/>
    <e v="#REF!"/>
    <n v="1.1712499999999999"/>
    <n v="200000"/>
    <n v="2000000"/>
  </r>
  <r>
    <s v="BBS 2BULAKAMBA_BABAKAN"/>
    <x v="2"/>
    <s v="BABAKAN"/>
    <n v="20.92"/>
    <e v="#REF!"/>
    <n v="2.6150000000000002"/>
    <n v="200000"/>
    <n v="4200000"/>
  </r>
  <r>
    <s v="BBS 2BULAKAMBA_BANJARHARJO"/>
    <x v="2"/>
    <s v="BANJARHARJO"/>
    <n v="20.92"/>
    <e v="#REF!"/>
    <n v="2.6150000000000002"/>
    <n v="200000"/>
    <n v="4200000"/>
  </r>
  <r>
    <s v="BBS 2BULAKAMBA_BANJARLOR"/>
    <x v="2"/>
    <s v="BANJARLOR"/>
    <n v="20.92"/>
    <e v="#REF!"/>
    <n v="2.6150000000000002"/>
    <n v="200000"/>
    <n v="4200000"/>
  </r>
  <r>
    <s v="BBS 2BULAKAMBA_BLUBUK"/>
    <x v="2"/>
    <s v="BLUBUK"/>
    <n v="20.92"/>
    <e v="#REF!"/>
    <n v="2.6150000000000002"/>
    <n v="200000"/>
    <n v="4200000"/>
  </r>
  <r>
    <s v="BBS 2BULAKAMBA_BOJONGSARI"/>
    <x v="2"/>
    <s v="BOJONGSARI"/>
    <n v="20.92"/>
    <e v="#REF!"/>
    <n v="2.6150000000000002"/>
    <n v="200000"/>
    <n v="4200000"/>
  </r>
  <r>
    <s v="BBS 2BULAKAMBA_BULAKELOR"/>
    <x v="2"/>
    <s v="BULAKELOR"/>
    <n v="20.92"/>
    <e v="#REF!"/>
    <n v="2.6150000000000002"/>
    <n v="200000"/>
    <n v="4200000"/>
  </r>
  <r>
    <s v="BBS 2BULAKAMBA_BULAKPAREN"/>
    <x v="2"/>
    <s v="BULAKPAREN"/>
    <n v="20.92"/>
    <e v="#REF!"/>
    <n v="2.6150000000000002"/>
    <n v="200000"/>
    <n v="4200000"/>
  </r>
  <r>
    <s v="BBS 2BULAKAMBA_CIAWI"/>
    <x v="2"/>
    <s v="CIAWI"/>
    <n v="20.92"/>
    <e v="#REF!"/>
    <n v="2.6150000000000002"/>
    <n v="200000"/>
    <n v="4200000"/>
  </r>
  <r>
    <s v="BBS 2BULAKAMBA_CIBENDUNG"/>
    <x v="2"/>
    <s v="CIBENDUNG"/>
    <n v="20.92"/>
    <e v="#REF!"/>
    <n v="2.6150000000000002"/>
    <n v="200000"/>
    <n v="4200000"/>
  </r>
  <r>
    <s v="BBS 2BULAKAMBA_CIBUNIWANGI"/>
    <x v="2"/>
    <s v="CIBUNIWANGI"/>
    <n v="20.92"/>
    <e v="#REF!"/>
    <n v="2.6150000000000002"/>
    <n v="200000"/>
    <n v="4200000"/>
  </r>
  <r>
    <s v="BBS 2BULAKAMBA_CIDUWET"/>
    <x v="2"/>
    <s v="CIDUWET"/>
    <n v="20.92"/>
    <e v="#REF!"/>
    <n v="2.6150000000000002"/>
    <n v="200000"/>
    <n v="4200000"/>
  </r>
  <r>
    <s v="BBS 2BULAKAMBA_CIGADUNG"/>
    <x v="2"/>
    <s v="CIGADUNG"/>
    <n v="20.92"/>
    <e v="#REF!"/>
    <n v="2.6150000000000002"/>
    <n v="200000"/>
    <n v="4200000"/>
  </r>
  <r>
    <s v="BBS 2BULAKAMBA_CIGEDOG"/>
    <x v="2"/>
    <s v="CIGEDOG"/>
    <n v="20.92"/>
    <e v="#REF!"/>
    <n v="2.6150000000000002"/>
    <n v="200000"/>
    <n v="4200000"/>
  </r>
  <r>
    <s v="BBS 2BULAKAMBA_CIHAUR"/>
    <x v="2"/>
    <s v="CIHAUR"/>
    <n v="20.92"/>
    <e v="#REF!"/>
    <n v="2.6150000000000002"/>
    <n v="200000"/>
    <n v="4200000"/>
  </r>
  <r>
    <s v="BBS 2BULAKAMBA_CIKAKAK"/>
    <x v="2"/>
    <s v="CIKAKAK"/>
    <n v="20.92"/>
    <e v="#REF!"/>
    <n v="2.6150000000000002"/>
    <n v="200000"/>
    <n v="4200000"/>
  </r>
  <r>
    <s v="BBS 2BULAKAMBA_CIKUYA"/>
    <x v="2"/>
    <s v="CIKUYA"/>
    <n v="20.92"/>
    <e v="#REF!"/>
    <n v="2.6150000000000002"/>
    <n v="200000"/>
    <n v="4200000"/>
  </r>
  <r>
    <s v="BBS 2BULAKAMBA_CIMOHONG"/>
    <x v="2"/>
    <s v="CIMOHONG"/>
    <n v="20.92"/>
    <e v="#REF!"/>
    <n v="2.6150000000000002"/>
    <n v="200000"/>
    <n v="4200000"/>
  </r>
  <r>
    <s v="BBS 2BULAKAMBA_CIMUNDING"/>
    <x v="2"/>
    <s v="CIMUNDING"/>
    <n v="20.92"/>
    <e v="#REF!"/>
    <n v="2.6150000000000002"/>
    <n v="200000"/>
    <n v="4200000"/>
  </r>
  <r>
    <s v="BBS 2BULAKAMBA_CIPELEM"/>
    <x v="2"/>
    <s v="CIPELEM"/>
    <n v="20.92"/>
    <e v="#REF!"/>
    <n v="2.6150000000000002"/>
    <n v="200000"/>
    <n v="4200000"/>
  </r>
  <r>
    <s v="BBS 2BULAKAMBA_DUKUHBADAG"/>
    <x v="2"/>
    <s v="DUKUHBADAG"/>
    <n v="20.92"/>
    <e v="#REF!"/>
    <n v="2.6150000000000002"/>
    <n v="200000"/>
    <n v="4200000"/>
  </r>
  <r>
    <s v="BBS 2BULAKAMBA_DUKUHJERUK"/>
    <x v="2"/>
    <s v="DUKUHJERUK"/>
    <n v="20.92"/>
    <e v="#REF!"/>
    <n v="2.6150000000000002"/>
    <n v="200000"/>
    <n v="4200000"/>
  </r>
  <r>
    <s v="BBS 2BULAKAMBA_DUKUHLO"/>
    <x v="2"/>
    <s v="DUKUHLO"/>
    <n v="20.92"/>
    <e v="#REF!"/>
    <n v="2.6150000000000002"/>
    <n v="200000"/>
    <n v="4200000"/>
  </r>
  <r>
    <s v="BBS 2BULAKAMBA_DUKUHSALAM"/>
    <x v="2"/>
    <s v="DUKUHSALAM"/>
    <n v="20.92"/>
    <e v="#REF!"/>
    <n v="2.6150000000000002"/>
    <n v="200000"/>
    <n v="4200000"/>
  </r>
  <r>
    <s v="BBS 2BULAKAMBA_DUKUHTURI"/>
    <x v="2"/>
    <s v="DUKUHTURI"/>
    <n v="20.92"/>
    <e v="#REF!"/>
    <n v="2.6150000000000002"/>
    <n v="200000"/>
    <n v="4200000"/>
  </r>
  <r>
    <s v="BBS 2BULAKAMBA_GRINTING"/>
    <x v="2"/>
    <s v="GRINTING"/>
    <n v="20.92"/>
    <e v="#REF!"/>
    <n v="2.6150000000000002"/>
    <n v="200000"/>
    <n v="4200000"/>
  </r>
  <r>
    <s v="BBS 2BULAKAMBA_JATISAWIT"/>
    <x v="2"/>
    <s v="JATISAWIT"/>
    <n v="20.92"/>
    <e v="#REF!"/>
    <n v="2.6150000000000002"/>
    <n v="200000"/>
    <n v="4200000"/>
  </r>
  <r>
    <s v="BBS 2BULAKAMBA_JUBANG"/>
    <x v="2"/>
    <s v="JUBANG"/>
    <n v="20.92"/>
    <e v="#REF!"/>
    <n v="2.6150000000000002"/>
    <n v="200000"/>
    <n v="4200000"/>
  </r>
  <r>
    <s v="BBS 2BULAKAMBA_KALIBUNTU"/>
    <x v="2"/>
    <s v="KALIBUNTU"/>
    <n v="20.92"/>
    <e v="#REF!"/>
    <n v="2.6150000000000002"/>
    <n v="200000"/>
    <n v="4200000"/>
  </r>
  <r>
    <s v="BBS 2BULAKAMBA_KARANGBANDUNG"/>
    <x v="2"/>
    <s v="KARANGBANDUNG"/>
    <n v="20.92"/>
    <e v="#REF!"/>
    <n v="2.6150000000000002"/>
    <n v="200000"/>
    <n v="4200000"/>
  </r>
  <r>
    <s v="BBS 2BULAKAMBA_KARANGDEMPEL"/>
    <x v="2"/>
    <s v="KARANGDEMPEL"/>
    <n v="20.92"/>
    <e v="#REF!"/>
    <n v="2.6150000000000002"/>
    <n v="200000"/>
    <n v="4200000"/>
  </r>
  <r>
    <s v="BBS 2BULAKAMBA_KARANGJUNTI"/>
    <x v="2"/>
    <s v="KARANGJUNTI"/>
    <n v="20.92"/>
    <e v="#REF!"/>
    <n v="2.6150000000000002"/>
    <n v="200000"/>
    <n v="4200000"/>
  </r>
  <r>
    <s v="BBS 2BULAKAMBA_KARANGMAJA"/>
    <x v="2"/>
    <s v="KARANGMAJA"/>
    <n v="20.92"/>
    <e v="#REF!"/>
    <n v="2.6150000000000002"/>
    <n v="200000"/>
    <n v="4200000"/>
  </r>
  <r>
    <s v="BBS 2BULAKAMBA_KARANGMALANG"/>
    <x v="2"/>
    <s v="KARANGMALANG"/>
    <n v="20.92"/>
    <e v="#REF!"/>
    <n v="2.6150000000000002"/>
    <n v="200000"/>
    <n v="4200000"/>
  </r>
  <r>
    <s v="BBS 2BULAKAMBA_KARANGREJA"/>
    <x v="2"/>
    <s v="KARANGREJA"/>
    <n v="20.92"/>
    <e v="#REF!"/>
    <n v="2.6150000000000002"/>
    <n v="200000"/>
    <n v="4200000"/>
  </r>
  <r>
    <s v="BBS 2BULAKAMBA_KARANGSAMBUNG"/>
    <x v="2"/>
    <s v="KARANGSAMBUNG"/>
    <n v="20.92"/>
    <e v="#REF!"/>
    <n v="2.6150000000000002"/>
    <n v="200000"/>
    <n v="4200000"/>
  </r>
  <r>
    <s v="BBS 2BULAKAMBA_KARANGSARI"/>
    <x v="2"/>
    <s v="KARANGSARI"/>
    <n v="20.92"/>
    <e v="#REF!"/>
    <n v="2.6150000000000002"/>
    <n v="200000"/>
    <n v="4200000"/>
  </r>
  <r>
    <s v="BBS 2BULAKAMBA_KECIPIR"/>
    <x v="2"/>
    <s v="KECIPIR"/>
    <n v="20.92"/>
    <e v="#REF!"/>
    <n v="2.6150000000000002"/>
    <n v="200000"/>
    <n v="4200000"/>
  </r>
  <r>
    <s v="BBS 2BULAKAMBA_KEDAWUNG"/>
    <x v="2"/>
    <s v="KEDAWUNG"/>
    <n v="20.92"/>
    <e v="#REF!"/>
    <n v="2.6150000000000002"/>
    <n v="200000"/>
    <n v="4200000"/>
  </r>
  <r>
    <s v="BBS 2BULAKAMBA_KEDUNGNENG"/>
    <x v="2"/>
    <s v="KEDUNGNENG"/>
    <n v="20.92"/>
    <e v="#REF!"/>
    <n v="2.6150000000000002"/>
    <n v="200000"/>
    <n v="4200000"/>
  </r>
  <r>
    <s v="BBS 2BULAKAMBA_KEMUKTEN"/>
    <x v="2"/>
    <s v="KEMUKTEN"/>
    <n v="20.92"/>
    <e v="#REF!"/>
    <n v="2.6150000000000002"/>
    <n v="200000"/>
    <n v="4200000"/>
  </r>
  <r>
    <s v="BBS 2BULAKAMBA_KEMURANG KULON"/>
    <x v="2"/>
    <s v="KEMURANG KULON"/>
    <n v="20.92"/>
    <e v="#REF!"/>
    <n v="2.6150000000000002"/>
    <n v="200000"/>
    <n v="4200000"/>
  </r>
  <r>
    <s v="BBS 2BULAKAMBA_KEMURANG WETAN"/>
    <x v="2"/>
    <s v="KEMURANG WETAN"/>
    <n v="20.92"/>
    <e v="#REF!"/>
    <n v="2.6150000000000002"/>
    <n v="200000"/>
    <n v="4200000"/>
  </r>
  <r>
    <s v="BBS 2BULAKAMBA_KERSANA"/>
    <x v="2"/>
    <s v="KERSANA"/>
    <n v="20.92"/>
    <e v="#REF!"/>
    <n v="2.6150000000000002"/>
    <n v="200000"/>
    <n v="4200000"/>
  </r>
  <r>
    <s v="BBS 2BULAKAMBA_KETANGGUNGAN"/>
    <x v="2"/>
    <s v="KETANGGUNGAN"/>
    <n v="20.92"/>
    <e v="#REF!"/>
    <n v="2.6150000000000002"/>
    <n v="200000"/>
    <n v="4200000"/>
  </r>
  <r>
    <s v="BBS 2BULAKAMBA_KLUWUT"/>
    <x v="2"/>
    <s v="KLUWUT"/>
    <n v="20.92"/>
    <e v="#REF!"/>
    <n v="2.6150000000000002"/>
    <n v="200000"/>
    <n v="4200000"/>
  </r>
  <r>
    <s v="BBS 2BULAKAMBA_KRADENAN"/>
    <x v="2"/>
    <s v="KRADENAN"/>
    <n v="20.92"/>
    <e v="#REF!"/>
    <n v="2.6150000000000002"/>
    <n v="200000"/>
    <n v="4200000"/>
  </r>
  <r>
    <s v="BBS 2BULAKAMBA_KRAKAHAN"/>
    <x v="2"/>
    <s v="KRAKAHAN"/>
    <n v="20.92"/>
    <e v="#REF!"/>
    <n v="2.6150000000000002"/>
    <n v="200000"/>
    <n v="4200000"/>
  </r>
  <r>
    <s v="BBS 2BULAKAMBA_KUBANGJATI"/>
    <x v="2"/>
    <s v="KUBANGJATI"/>
    <n v="20.92"/>
    <e v="#REF!"/>
    <n v="2.6150000000000002"/>
    <n v="200000"/>
    <n v="4200000"/>
  </r>
  <r>
    <s v="BBS 2BULAKAMBA_KUBANGJERO"/>
    <x v="2"/>
    <s v="KUBANGJERO"/>
    <n v="20.92"/>
    <e v="#REF!"/>
    <n v="2.6150000000000002"/>
    <n v="200000"/>
    <n v="4200000"/>
  </r>
  <r>
    <s v="BBS 2BULAKAMBA_KUBANGPARI"/>
    <x v="2"/>
    <s v="KUBANGPARI"/>
    <n v="20.92"/>
    <e v="#REF!"/>
    <n v="2.6150000000000002"/>
    <n v="200000"/>
    <n v="4200000"/>
  </r>
  <r>
    <s v="BBS 2BULAKAMBA_KUBANGSARI"/>
    <x v="2"/>
    <s v="KUBANGSARI"/>
    <n v="20.92"/>
    <e v="#REF!"/>
    <n v="2.6150000000000002"/>
    <n v="200000"/>
    <n v="4200000"/>
  </r>
  <r>
    <s v="BBS 2BULAKAMBA_KUBANGWUNGU"/>
    <x v="2"/>
    <s v="KUBANGWUNGU"/>
    <n v="20.92"/>
    <e v="#REF!"/>
    <n v="2.6150000000000002"/>
    <n v="200000"/>
    <n v="4200000"/>
  </r>
  <r>
    <s v="BBS 2BULAKAMBA_KUPANGPUTAT"/>
    <x v="2"/>
    <s v="KUPANGPUTAT"/>
    <n v="20.92"/>
    <e v="#REF!"/>
    <n v="2.6150000000000002"/>
    <n v="200000"/>
    <n v="4200000"/>
  </r>
  <r>
    <s v="BBS 2BULAKAMBA_LARANGAN"/>
    <x v="2"/>
    <s v="LARANGAN"/>
    <n v="20.92"/>
    <e v="#REF!"/>
    <n v="2.6150000000000002"/>
    <n v="200000"/>
    <n v="4200000"/>
  </r>
  <r>
    <s v="BBS 2BULAKAMBA_LEMAHABANG"/>
    <x v="2"/>
    <s v="LEMAHABANG"/>
    <n v="20.92"/>
    <e v="#REF!"/>
    <n v="2.6150000000000002"/>
    <n v="200000"/>
    <n v="4200000"/>
  </r>
  <r>
    <s v="BBS 2BULAKAMBA_LIMBANGAN"/>
    <x v="2"/>
    <s v="LIMBANGAN"/>
    <n v="20.92"/>
    <e v="#REF!"/>
    <n v="2.6150000000000002"/>
    <n v="200000"/>
    <n v="4200000"/>
  </r>
  <r>
    <s v="BBS 2BULAKAMBA_LIMBANGAN"/>
    <x v="2"/>
    <s v="LIMBANGAN"/>
    <n v="20.92"/>
    <e v="#REF!"/>
    <n v="2.6150000000000002"/>
    <n v="200000"/>
    <n v="4200000"/>
  </r>
  <r>
    <s v="BBS 2BULAKAMBA_LOSARI KIDUL"/>
    <x v="2"/>
    <s v="LOSARI KIDUL"/>
    <n v="20.92"/>
    <e v="#REF!"/>
    <n v="2.6150000000000002"/>
    <n v="200000"/>
    <n v="4200000"/>
  </r>
  <r>
    <s v="BBS 2BULAKAMBA_LOSARI LOR"/>
    <x v="2"/>
    <s v="LOSARI LOR"/>
    <n v="20.92"/>
    <e v="#REF!"/>
    <n v="2.6150000000000002"/>
    <n v="200000"/>
    <n v="4200000"/>
  </r>
  <r>
    <s v="BBS 2BULAKAMBA_LUWUNGBATA"/>
    <x v="2"/>
    <s v="LUWUNGBATA"/>
    <n v="20.92"/>
    <e v="#REF!"/>
    <n v="2.6150000000000002"/>
    <n v="200000"/>
    <n v="4200000"/>
  </r>
  <r>
    <s v="BBS 2BULAKAMBA_LUWUNGGEDE"/>
    <x v="2"/>
    <s v="LUWUNGGEDE"/>
    <n v="20.92"/>
    <e v="#REF!"/>
    <n v="2.6150000000000002"/>
    <n v="200000"/>
    <n v="4200000"/>
  </r>
  <r>
    <s v="BBS 2BULAKAMBA_LUWUNGGEDE"/>
    <x v="2"/>
    <s v="LUWUNGGEDE"/>
    <n v="20.92"/>
    <e v="#REF!"/>
    <n v="2.6150000000000002"/>
    <n v="200000"/>
    <n v="4200000"/>
  </r>
  <r>
    <s v="BBS 2BULAKAMBA_MALAHAYU"/>
    <x v="2"/>
    <s v="MALAHAYU"/>
    <n v="20.92"/>
    <e v="#REF!"/>
    <n v="2.6150000000000002"/>
    <n v="200000"/>
    <n v="4200000"/>
  </r>
  <r>
    <s v="BBS 2BULAKAMBA_MUNDU"/>
    <x v="2"/>
    <s v="MUNDU"/>
    <n v="20.92"/>
    <e v="#REF!"/>
    <n v="2.6150000000000002"/>
    <n v="200000"/>
    <n v="4200000"/>
  </r>
  <r>
    <s v="BBS 2BULAKAMBA_NEGLA"/>
    <x v="2"/>
    <s v="NEGLA"/>
    <n v="20.92"/>
    <e v="#REF!"/>
    <n v="2.6150000000000002"/>
    <n v="200000"/>
    <n v="4200000"/>
  </r>
  <r>
    <s v="BBS 2BULAKAMBA_PADAKATON"/>
    <x v="2"/>
    <s v="PADAKATON"/>
    <n v="20.92"/>
    <e v="#REF!"/>
    <n v="2.6150000000000002"/>
    <n v="200000"/>
    <n v="4200000"/>
  </r>
  <r>
    <s v="BBS 2BULAKAMBA_PAREREJA"/>
    <x v="2"/>
    <s v="PAREREJA"/>
    <n v="20.92"/>
    <e v="#REF!"/>
    <n v="2.6150000000000002"/>
    <n v="200000"/>
    <n v="4200000"/>
  </r>
  <r>
    <s v="BBS 2BULAKAMBA_PEJAGAN"/>
    <x v="2"/>
    <s v="PEJAGAN"/>
    <n v="20.92"/>
    <e v="#REF!"/>
    <n v="2.6150000000000002"/>
    <n v="200000"/>
    <n v="4200000"/>
  </r>
  <r>
    <s v="BBS 2BULAKAMBA_PEKAUMAN"/>
    <x v="2"/>
    <s v="PEKAUMAN"/>
    <n v="20.92"/>
    <e v="#REF!"/>
    <n v="2.6150000000000002"/>
    <n v="200000"/>
    <n v="4200000"/>
  </r>
  <r>
    <s v="BBS 2BULAKAMBA_PENDE"/>
    <x v="2"/>
    <s v="PENDE"/>
    <n v="20.92"/>
    <e v="#REF!"/>
    <n v="2.6150000000000002"/>
    <n v="200000"/>
    <n v="4200000"/>
  </r>
  <r>
    <s v="BBS 2BULAKAMBA_PENGABEAN"/>
    <x v="2"/>
    <s v="PENGABEAN"/>
    <n v="20.92"/>
    <e v="#REF!"/>
    <n v="2.6150000000000002"/>
    <n v="200000"/>
    <n v="4200000"/>
  </r>
  <r>
    <s v="BBS 2BULAKAMBA_PENGARADAN"/>
    <x v="2"/>
    <s v="PENGARADAN"/>
    <n v="20.92"/>
    <e v="#REF!"/>
    <n v="2.6150000000000002"/>
    <n v="200000"/>
    <n v="4200000"/>
  </r>
  <r>
    <s v="BBS 2BULAKAMBA_PRAPAG KIDUL"/>
    <x v="2"/>
    <s v="PRAPAG KIDUL"/>
    <n v="20.92"/>
    <e v="#REF!"/>
    <n v="2.6150000000000002"/>
    <n v="200000"/>
    <n v="4200000"/>
  </r>
  <r>
    <s v="BBS 2BULAKAMBA_PRAPAG LOR"/>
    <x v="2"/>
    <s v="PRAPAG LOR"/>
    <n v="20.92"/>
    <e v="#REF!"/>
    <n v="2.6150000000000002"/>
    <n v="200000"/>
    <n v="4200000"/>
  </r>
  <r>
    <s v="BBS 2BULAKAMBA_RANDEGAN"/>
    <x v="2"/>
    <s v="RANDEGAN"/>
    <n v="20.92"/>
    <e v="#REF!"/>
    <n v="2.6150000000000002"/>
    <n v="200000"/>
    <n v="4200000"/>
  </r>
  <r>
    <s v="BBS 2BULAKAMBA_RANDUSARI"/>
    <x v="2"/>
    <s v="RANDUSARI"/>
    <n v="20.92"/>
    <e v="#REF!"/>
    <n v="2.6150000000000002"/>
    <n v="200000"/>
    <n v="4200000"/>
  </r>
  <r>
    <s v="BBS 2BULAKAMBA_RUNGKANG"/>
    <x v="2"/>
    <s v="RUNGKANG"/>
    <n v="20.92"/>
    <e v="#REF!"/>
    <n v="2.6150000000000002"/>
    <n v="200000"/>
    <n v="4200000"/>
  </r>
  <r>
    <s v="BBS 2BULAKAMBA_SARIREJA"/>
    <x v="2"/>
    <s v="SARIREJA"/>
    <n v="20.92"/>
    <e v="#REF!"/>
    <n v="2.6150000000000002"/>
    <n v="200000"/>
    <n v="4200000"/>
  </r>
  <r>
    <s v="BBS 2BULAKAMBA_SENGON"/>
    <x v="2"/>
    <s v="SENGON"/>
    <n v="20.92"/>
    <e v="#REF!"/>
    <n v="2.6150000000000002"/>
    <n v="200000"/>
    <n v="4200000"/>
  </r>
  <r>
    <s v="BBS 2BULAKAMBA_SIDAKATON"/>
    <x v="2"/>
    <s v="SIDAKATON"/>
    <n v="20.92"/>
    <e v="#REF!"/>
    <n v="2.6150000000000002"/>
    <n v="200000"/>
    <n v="4200000"/>
  </r>
  <r>
    <s v="BBS 2BULAKAMBA_SINDANGJAYA"/>
    <x v="2"/>
    <s v="SINDANGJAYA"/>
    <n v="20.92"/>
    <e v="#REF!"/>
    <n v="2.6150000000000002"/>
    <n v="200000"/>
    <n v="4200000"/>
  </r>
  <r>
    <s v="BBS 2BULAKAMBA_SUKAREJA"/>
    <x v="2"/>
    <s v="SUKAREJA"/>
    <n v="20.92"/>
    <e v="#REF!"/>
    <n v="2.6150000000000002"/>
    <n v="200000"/>
    <n v="4200000"/>
  </r>
  <r>
    <s v="BBS 2BULAKAMBA_SUTAMAJA"/>
    <x v="2"/>
    <s v="SUTAMAJA"/>
    <n v="20.92"/>
    <e v="#REF!"/>
    <n v="2.6150000000000002"/>
    <n v="200000"/>
    <n v="4200000"/>
  </r>
  <r>
    <s v="BBS 2BULAKAMBA_TANGGUNGSARI"/>
    <x v="2"/>
    <s v="TANGGUNGSARI"/>
    <n v="20.92"/>
    <e v="#REF!"/>
    <n v="2.6150000000000002"/>
    <n v="200000"/>
    <n v="4200000"/>
  </r>
  <r>
    <s v="BBS 2BULAKAMBA_TANJUNG"/>
    <x v="2"/>
    <s v="TANJUNG"/>
    <n v="20.92"/>
    <e v="#REF!"/>
    <n v="2.6150000000000002"/>
    <n v="200000"/>
    <n v="4200000"/>
  </r>
  <r>
    <s v="BBS 2BULAKAMBA_TEGALREJA"/>
    <x v="2"/>
    <s v="TEGALREJA"/>
    <n v="20.92"/>
    <e v="#REF!"/>
    <n v="2.6150000000000002"/>
    <n v="200000"/>
    <n v="4200000"/>
  </r>
  <r>
    <s v="BBS 2BULAKAMBA_TEGONGAN"/>
    <x v="2"/>
    <s v="TEGONGAN"/>
    <n v="20.92"/>
    <e v="#REF!"/>
    <n v="2.6150000000000002"/>
    <n v="200000"/>
    <n v="4200000"/>
  </r>
  <r>
    <s v="BBS 2BULAKAMBA_TENGGULI"/>
    <x v="2"/>
    <s v="TENGGULI"/>
    <n v="20.92"/>
    <e v="#REF!"/>
    <n v="2.6150000000000002"/>
    <n v="200000"/>
    <n v="4200000"/>
  </r>
  <r>
    <s v="BBS 2BULAKAMBA_TIWULANDU"/>
    <x v="2"/>
    <s v="TIWULANDU"/>
    <n v="20.92"/>
    <e v="#REF!"/>
    <n v="2.6150000000000002"/>
    <n v="200000"/>
    <n v="4200000"/>
  </r>
  <r>
    <s v="BGR JENARSARI_ADINUSO"/>
    <x v="3"/>
    <s v="ADINUSO"/>
    <n v="9.3699999999999992"/>
    <e v="#REF!"/>
    <n v="1.1712499999999999"/>
    <n v="200000"/>
    <n v="2000000"/>
  </r>
  <r>
    <s v="BGR JENARSARI_AMONGROGO"/>
    <x v="3"/>
    <s v="AMONGROGO"/>
    <n v="9.3699999999999992"/>
    <e v="#REF!"/>
    <n v="1.1712499999999999"/>
    <n v="200000"/>
    <n v="2000000"/>
  </r>
  <r>
    <s v="BGR JENARSARI_BABADAN"/>
    <x v="3"/>
    <s v="BABADAN"/>
    <n v="9.3699999999999992"/>
    <e v="#REF!"/>
    <n v="1.1712499999999999"/>
    <n v="200000"/>
    <n v="2000000"/>
  </r>
  <r>
    <s v="BGR JENARSARI_BANARAN"/>
    <x v="3"/>
    <s v="BANARAN"/>
    <n v="9.3699999999999992"/>
    <e v="#REF!"/>
    <n v="1.1712499999999999"/>
    <n v="200000"/>
    <n v="2000000"/>
  </r>
  <r>
    <s v="BGR JENARSARI_BANGUNSARI"/>
    <x v="3"/>
    <s v="BANGUNSARI"/>
    <n v="16.97"/>
    <e v="#REF!"/>
    <n v="2.1212499999999999"/>
    <n v="200000"/>
    <n v="3400000"/>
  </r>
  <r>
    <s v="BGR JENARSARI_BANTENG"/>
    <x v="3"/>
    <s v="BANTENG"/>
    <n v="9.3699999999999992"/>
    <e v="#REF!"/>
    <n v="1.1712499999999999"/>
    <n v="200000"/>
    <n v="2000000"/>
  </r>
  <r>
    <s v="BGR JENARSARI_BANYUPUTIH"/>
    <x v="3"/>
    <s v="BANYUPUTIH"/>
    <n v="9.3699999999999992"/>
    <e v="#REF!"/>
    <n v="1.1712499999999999"/>
    <n v="200000"/>
    <n v="2000000"/>
  </r>
  <r>
    <s v="BGR JENARSARI_BAWANG"/>
    <x v="3"/>
    <s v="BAWANG"/>
    <n v="9.3699999999999992"/>
    <e v="#REF!"/>
    <n v="1.1712499999999999"/>
    <n v="200000"/>
    <n v="2000000"/>
  </r>
  <r>
    <s v="BGR JENARSARI_BENDOSARI"/>
    <x v="3"/>
    <s v="BENDOSARI"/>
    <n v="16.97"/>
    <e v="#REF!"/>
    <n v="2.1212499999999999"/>
    <n v="200000"/>
    <n v="3400000"/>
  </r>
  <r>
    <s v="BGR JENARSARI_BOJA"/>
    <x v="3"/>
    <s v="BOJA"/>
    <n v="9.3699999999999992"/>
    <e v="#REF!"/>
    <n v="1.1712499999999999"/>
    <n v="200000"/>
    <n v="2000000"/>
  </r>
  <r>
    <s v="BGR JENARSARI_BOTOMULYO"/>
    <x v="3"/>
    <s v="BOTOMULYO"/>
    <n v="16.97"/>
    <e v="#REF!"/>
    <n v="2.1212499999999999"/>
    <n v="200000"/>
    <n v="3400000"/>
  </r>
  <r>
    <s v="BGR JENARSARI_BULAK"/>
    <x v="3"/>
    <s v="BULAK"/>
    <n v="16.97"/>
    <e v="#REF!"/>
    <n v="2.1212499999999999"/>
    <n v="200000"/>
    <n v="3400000"/>
  </r>
  <r>
    <s v="BGR JENARSARI_BULU"/>
    <x v="3"/>
    <s v="BULU"/>
    <n v="9.3699999999999992"/>
    <e v="#REF!"/>
    <n v="1.1712499999999999"/>
    <n v="200000"/>
    <n v="2000000"/>
  </r>
  <r>
    <s v="BGR JENARSARI_CANDIGUGUR"/>
    <x v="3"/>
    <s v="CANDIGUGUR"/>
    <n v="9.3699999999999992"/>
    <e v="#REF!"/>
    <n v="1.1712499999999999"/>
    <n v="200000"/>
    <n v="2000000"/>
  </r>
  <r>
    <s v="BGR JENARSARI_CANDIREJO"/>
    <x v="3"/>
    <s v="CANDIREJO"/>
    <n v="9.3699999999999992"/>
    <e v="#REF!"/>
    <n v="1.1712499999999999"/>
    <n v="200000"/>
    <n v="2000000"/>
  </r>
  <r>
    <s v="BGR JENARSARI_CARUBAN"/>
    <x v="3"/>
    <s v="CARUBAN"/>
    <n v="16.97"/>
    <e v="#REF!"/>
    <n v="2.1212499999999999"/>
    <n v="200000"/>
    <n v="3400000"/>
  </r>
  <r>
    <s v="BGR JENARSARI_CEPIRING"/>
    <x v="3"/>
    <s v="CEPIRING"/>
    <n v="16.97"/>
    <e v="#REF!"/>
    <n v="2.1212499999999999"/>
    <n v="200000"/>
    <n v="3400000"/>
  </r>
  <r>
    <s v="BGR JENARSARI_CEPOKOMULYO"/>
    <x v="3"/>
    <s v="CEPOKOMULYO"/>
    <n v="16.97"/>
    <e v="#REF!"/>
    <n v="2.1212499999999999"/>
    <n v="200000"/>
    <n v="3400000"/>
  </r>
  <r>
    <s v="BGR JENARSARI_CURUGSEWU"/>
    <x v="3"/>
    <s v="CURUGSEWU"/>
    <n v="16.97"/>
    <e v="#REF!"/>
    <n v="2.1212499999999999"/>
    <n v="200000"/>
    <n v="3400000"/>
  </r>
  <r>
    <s v="BGR JENARSARI_DAMARJATI"/>
    <x v="3"/>
    <s v="DAMARJATI"/>
    <n v="16.97"/>
    <e v="#REF!"/>
    <n v="2.1212499999999999"/>
    <n v="200000"/>
    <n v="3400000"/>
  </r>
  <r>
    <s v="BGR JENARSARI_DAMARSARI"/>
    <x v="3"/>
    <s v="DAMARSARI"/>
    <n v="16.97"/>
    <e v="#REF!"/>
    <n v="2.1212499999999999"/>
    <n v="200000"/>
    <n v="3400000"/>
  </r>
  <r>
    <s v="BGR JENARSARI_DAWUNGSARI"/>
    <x v="3"/>
    <s v="DAWUNGSARI"/>
    <n v="16.97"/>
    <e v="#REF!"/>
    <n v="2.1212499999999999"/>
    <n v="200000"/>
    <n v="3400000"/>
  </r>
  <r>
    <s v="BGR JENARSARI_DLIMAS"/>
    <x v="3"/>
    <s v="DLIMAS"/>
    <n v="9.3699999999999992"/>
    <e v="#REF!"/>
    <n v="1.1712499999999999"/>
    <n v="200000"/>
    <n v="2000000"/>
  </r>
  <r>
    <s v="BGR JENARSARI_DLISEN"/>
    <x v="3"/>
    <s v="DLISEN"/>
    <n v="9.3699999999999992"/>
    <e v="#REF!"/>
    <n v="1.1712499999999999"/>
    <n v="200000"/>
    <n v="2000000"/>
  </r>
  <r>
    <s v="BGR JENARSARI_DONOREJO"/>
    <x v="3"/>
    <s v="DONOREJO"/>
    <n v="9.3699999999999992"/>
    <e v="#REF!"/>
    <n v="1.1712499999999999"/>
    <n v="200000"/>
    <n v="2000000"/>
  </r>
  <r>
    <s v="BGR JENARSARI_DONOSARI"/>
    <x v="3"/>
    <s v="DONOSARI"/>
    <n v="16.97"/>
    <e v="#REF!"/>
    <n v="2.1212499999999999"/>
    <n v="200000"/>
    <n v="3400000"/>
  </r>
  <r>
    <s v="BGR JENARSARI_GALIH"/>
    <x v="3"/>
    <s v="GALIH"/>
    <n v="16.97"/>
    <e v="#REF!"/>
    <n v="2.1212499999999999"/>
    <n v="200000"/>
    <n v="3400000"/>
  </r>
  <r>
    <s v="BGR JENARSARI_GEBANG"/>
    <x v="3"/>
    <s v="GEBANG"/>
    <n v="16.97"/>
    <e v="#REF!"/>
    <n v="2.1212499999999999"/>
    <n v="200000"/>
    <n v="3400000"/>
  </r>
  <r>
    <s v="BGR JENARSARI_GEBANGAN"/>
    <x v="3"/>
    <s v="GEBANGAN"/>
    <n v="16.97"/>
    <e v="#REF!"/>
    <n v="2.1212499999999999"/>
    <n v="200000"/>
    <n v="3400000"/>
  </r>
  <r>
    <s v="BGR JENARSARI_GEBANGANOM"/>
    <x v="3"/>
    <s v="GEBANGANOM"/>
    <n v="16.97"/>
    <e v="#REF!"/>
    <n v="2.1212499999999999"/>
    <n v="200000"/>
    <n v="3400000"/>
  </r>
  <r>
    <s v="BGR JENARSARI_GEDONG"/>
    <x v="3"/>
    <s v="GEDONG"/>
    <n v="16.97"/>
    <e v="#REF!"/>
    <n v="2.1212499999999999"/>
    <n v="200000"/>
    <n v="3400000"/>
  </r>
  <r>
    <s v="BGR JENARSARI_GEMPOLSEWU"/>
    <x v="3"/>
    <s v="GEMPOLSEWU"/>
    <n v="16.97"/>
    <e v="#REF!"/>
    <n v="2.1212499999999999"/>
    <n v="200000"/>
    <n v="3400000"/>
  </r>
  <r>
    <s v="BGR JENARSARI_GEMUHBLANTEN"/>
    <x v="3"/>
    <s v="GEMUHBLANTEN"/>
    <n v="16.97"/>
    <e v="#REF!"/>
    <n v="2.1212499999999999"/>
    <n v="200000"/>
    <n v="3400000"/>
  </r>
  <r>
    <s v="BGR JENARSARI_GETAS"/>
    <x v="3"/>
    <s v="GETAS"/>
    <n v="9.3699999999999992"/>
    <e v="#REF!"/>
    <n v="1.1712499999999999"/>
    <n v="200000"/>
    <n v="2000000"/>
  </r>
  <r>
    <s v="BGR JENARSARI_GETASBLAWONG"/>
    <x v="3"/>
    <s v="GETASBLAWONG"/>
    <n v="16.97"/>
    <e v="#REF!"/>
    <n v="2.1212499999999999"/>
    <n v="200000"/>
    <n v="3400000"/>
  </r>
  <r>
    <s v="BGR JENARSARI_GONDANG"/>
    <x v="3"/>
    <s v="GONDANG"/>
    <n v="16.97"/>
    <e v="#REF!"/>
    <n v="2.1212499999999999"/>
    <n v="200000"/>
    <n v="3400000"/>
  </r>
  <r>
    <s v="BGR JENARSARI_GONDO"/>
    <x v="3"/>
    <s v="GONDO"/>
    <n v="9.3699999999999992"/>
    <e v="#REF!"/>
    <n v="1.1712499999999999"/>
    <n v="200000"/>
    <n v="2000000"/>
  </r>
  <r>
    <s v="BGR JENARSARI_GONDOHARUM"/>
    <x v="3"/>
    <s v="GONDOHARUM"/>
    <n v="16.97"/>
    <e v="#REF!"/>
    <n v="2.1212499999999999"/>
    <n v="200000"/>
    <n v="3400000"/>
  </r>
  <r>
    <s v="BGR JENARSARI_GRINGSING"/>
    <x v="3"/>
    <s v="GRINGSING"/>
    <n v="9.3699999999999992"/>
    <e v="#REF!"/>
    <n v="1.1712499999999999"/>
    <n v="200000"/>
    <n v="2000000"/>
  </r>
  <r>
    <s v="BGR JENARSARI_GUBUGSARI"/>
    <x v="3"/>
    <s v="GUBUGSARI"/>
    <n v="16.97"/>
    <e v="#REF!"/>
    <n v="2.1212499999999999"/>
    <n v="200000"/>
    <n v="3400000"/>
  </r>
  <r>
    <s v="BGR JENARSARI_HARJOWINANGUN BARAT"/>
    <x v="3"/>
    <s v="HARJOWINANGUN BARAT"/>
    <n v="9.3699999999999992"/>
    <e v="#REF!"/>
    <n v="1.1712499999999999"/>
    <n v="200000"/>
    <n v="2000000"/>
  </r>
  <r>
    <s v="BGR JENARSARI_HARJOWINANGUN TIMUR"/>
    <x v="3"/>
    <s v="HARJOWINANGUN TIMUR"/>
    <n v="9.3699999999999992"/>
    <e v="#REF!"/>
    <n v="1.1712499999999999"/>
    <n v="200000"/>
    <n v="2000000"/>
  </r>
  <r>
    <s v="BGR JENARSARI_JAMBEARUM"/>
    <x v="3"/>
    <s v="JAMBEARUM"/>
    <n v="16.97"/>
    <e v="#REF!"/>
    <n v="2.1212499999999999"/>
    <n v="200000"/>
    <n v="3400000"/>
  </r>
  <r>
    <s v="BGR JENARSARI_JATI"/>
    <x v="3"/>
    <s v="JATI"/>
    <n v="16.97"/>
    <e v="#REF!"/>
    <n v="2.1212499999999999"/>
    <n v="200000"/>
    <n v="3400000"/>
  </r>
  <r>
    <s v="BGR JENARSARI_JATIPURWO"/>
    <x v="3"/>
    <s v="JATIPURWO"/>
    <n v="16.97"/>
    <e v="#REF!"/>
    <n v="2.1212499999999999"/>
    <n v="200000"/>
    <n v="3400000"/>
  </r>
  <r>
    <s v="BGR JENARSARI_JENARSARI"/>
    <x v="3"/>
    <s v="JENARSARI"/>
    <n v="16.97"/>
    <e v="#REF!"/>
    <n v="2.1212499999999999"/>
    <n v="200000"/>
    <n v="3400000"/>
  </r>
  <r>
    <s v="BGR JENARSARI_JLAMPRANG"/>
    <x v="3"/>
    <s v="JLAMPRANG"/>
    <n v="9.3699999999999992"/>
    <e v="#REF!"/>
    <n v="1.1712499999999999"/>
    <n v="200000"/>
    <n v="2000000"/>
  </r>
  <r>
    <s v="BGR JENARSARI_JOHOREJO"/>
    <x v="3"/>
    <s v="JOHOREJO"/>
    <n v="16.97"/>
    <e v="#REF!"/>
    <n v="2.1212499999999999"/>
    <n v="200000"/>
    <n v="3400000"/>
  </r>
  <r>
    <s v="BGR JENARSARI_JURANGAGUNG"/>
    <x v="3"/>
    <s v="JURANGAGUNG"/>
    <n v="16.97"/>
    <e v="#REF!"/>
    <n v="2.1212499999999999"/>
    <n v="200000"/>
    <n v="3400000"/>
  </r>
  <r>
    <s v="BGR JENARSARI_JUWIRING"/>
    <x v="3"/>
    <s v="JUWIRING"/>
    <n v="16.97"/>
    <e v="#REF!"/>
    <n v="2.1212499999999999"/>
    <n v="200000"/>
    <n v="3400000"/>
  </r>
  <r>
    <s v="BGR JENARSARI_KALANGSONO"/>
    <x v="3"/>
    <s v="KALANGSONO"/>
    <n v="9.3699999999999992"/>
    <e v="#REF!"/>
    <n v="1.1712499999999999"/>
    <n v="200000"/>
    <n v="2000000"/>
  </r>
  <r>
    <s v="BGR JENARSARI_KALIAYU"/>
    <x v="3"/>
    <s v="KALIAYU"/>
    <n v="16.97"/>
    <e v="#REF!"/>
    <n v="2.1212499999999999"/>
    <n v="200000"/>
    <n v="3400000"/>
  </r>
  <r>
    <s v="BGR JENARSARI_KALIBALIK"/>
    <x v="3"/>
    <s v="KALIBALIK"/>
    <n v="9.3699999999999992"/>
    <e v="#REF!"/>
    <n v="1.1712499999999999"/>
    <n v="200000"/>
    <n v="2000000"/>
  </r>
  <r>
    <s v="BGR JENARSARI_KALIBARENG"/>
    <x v="3"/>
    <s v="KALIBARENG"/>
    <n v="16.97"/>
    <e v="#REF!"/>
    <n v="2.1212499999999999"/>
    <n v="200000"/>
    <n v="3400000"/>
  </r>
  <r>
    <s v="BGR JENARSARI_KALIBOGOR"/>
    <x v="3"/>
    <s v="KALIBOGOR"/>
    <n v="16.97"/>
    <e v="#REF!"/>
    <n v="2.1212499999999999"/>
    <n v="200000"/>
    <n v="3400000"/>
  </r>
  <r>
    <s v="BGR JENARSARI_KALICES"/>
    <x v="3"/>
    <s v="KALICES"/>
    <n v="16.97"/>
    <e v="#REF!"/>
    <n v="2.1212499999999999"/>
    <n v="200000"/>
    <n v="3400000"/>
  </r>
  <r>
    <s v="BGR JENARSARI_KALILUMPANG"/>
    <x v="3"/>
    <s v="KALILUMPANG"/>
    <n v="16.97"/>
    <e v="#REF!"/>
    <n v="2.1212499999999999"/>
    <n v="200000"/>
    <n v="3400000"/>
  </r>
  <r>
    <s v="BGR JENARSARI_KALIMANGGIS"/>
    <x v="3"/>
    <s v="KALIMANGGIS"/>
    <n v="9.3699999999999992"/>
    <e v="#REF!"/>
    <n v="1.1712499999999999"/>
    <n v="200000"/>
    <n v="2000000"/>
  </r>
  <r>
    <s v="BGR JENARSARI_KALIPAKIS"/>
    <x v="3"/>
    <s v="KALIPAKIS"/>
    <n v="16.97"/>
    <e v="#REF!"/>
    <n v="2.1212499999999999"/>
    <n v="200000"/>
    <n v="3400000"/>
  </r>
  <r>
    <s v="BGR JENARSARI_KALIRANDUGEDE"/>
    <x v="3"/>
    <s v="KALIRANDUGEDE"/>
    <n v="16.97"/>
    <e v="#REF!"/>
    <n v="2.1212499999999999"/>
    <n v="200000"/>
    <n v="3400000"/>
  </r>
  <r>
    <s v="BGR JENARSARI_KALISALAK"/>
    <x v="3"/>
    <s v="KALISALAK"/>
    <n v="9.3699999999999992"/>
    <e v="#REF!"/>
    <n v="1.1712499999999999"/>
    <n v="200000"/>
    <n v="2000000"/>
  </r>
  <r>
    <s v="BGR JENARSARI_KALISARI"/>
    <x v="3"/>
    <s v="KALISARI"/>
    <n v="9.3699999999999992"/>
    <e v="#REF!"/>
    <n v="1.1712499999999999"/>
    <n v="200000"/>
    <n v="2000000"/>
  </r>
  <r>
    <s v="BGR JENARSARI_KALIYOSO"/>
    <x v="3"/>
    <s v="KALIYOSO"/>
    <n v="16.97"/>
    <e v="#REF!"/>
    <n v="2.1212499999999999"/>
    <n v="200000"/>
    <n v="3400000"/>
  </r>
  <r>
    <s v="BGR JENARSARI_KARANGANYAR"/>
    <x v="3"/>
    <s v="KARANGANYAR"/>
    <n v="16.97"/>
    <e v="#REF!"/>
    <n v="2.1212499999999999"/>
    <n v="200000"/>
    <n v="3400000"/>
  </r>
  <r>
    <s v="BGR JENARSARI_KARANGANYAR"/>
    <x v="3"/>
    <s v="KARANGANYAR"/>
    <n v="9.3699999999999992"/>
    <e v="#REF!"/>
    <n v="1.1712499999999999"/>
    <n v="200000"/>
    <n v="2000000"/>
  </r>
  <r>
    <s v="BGR JENARSARI_KARANGAYU"/>
    <x v="3"/>
    <s v="KARANGAYU"/>
    <n v="16.97"/>
    <e v="#REF!"/>
    <n v="2.1212499999999999"/>
    <n v="200000"/>
    <n v="3400000"/>
  </r>
  <r>
    <s v="BGR JENARSARI_KARANGMALANGWETAN"/>
    <x v="3"/>
    <s v="KARANGMALANGWETAN"/>
    <n v="16.97"/>
    <e v="#REF!"/>
    <n v="2.1212499999999999"/>
    <n v="200000"/>
    <n v="3400000"/>
  </r>
  <r>
    <s v="BGR JENARSARI_KARANGMULYO"/>
    <x v="3"/>
    <s v="KARANGMULYO"/>
    <n v="16.97"/>
    <e v="#REF!"/>
    <n v="2.1212499999999999"/>
    <n v="200000"/>
    <n v="3400000"/>
  </r>
  <r>
    <s v="BGR JENARSARI_KARANGSARI"/>
    <x v="3"/>
    <s v="KARANGSARI"/>
    <n v="16.97"/>
    <e v="#REF!"/>
    <n v="2.1212499999999999"/>
    <n v="200000"/>
    <n v="3400000"/>
  </r>
  <r>
    <s v="BGR JENARSARI_KARANGSUNO"/>
    <x v="3"/>
    <s v="KARANGSUNO"/>
    <n v="16.97"/>
    <e v="#REF!"/>
    <n v="2.1212499999999999"/>
    <n v="200000"/>
    <n v="3400000"/>
  </r>
  <r>
    <s v="BGR JENARSARI_KARANGTENGAH"/>
    <x v="3"/>
    <s v="KARANGTENGAH"/>
    <n v="9.3699999999999992"/>
    <e v="#REF!"/>
    <n v="1.1712499999999999"/>
    <n v="200000"/>
    <n v="2000000"/>
  </r>
  <r>
    <s v="BGR JENARSARI_KEBONDALEM"/>
    <x v="3"/>
    <s v="KEBONDALEM"/>
    <n v="9.3699999999999992"/>
    <e v="#REF!"/>
    <n v="1.1712499999999999"/>
    <n v="200000"/>
    <n v="2000000"/>
  </r>
  <r>
    <s v="BGR JENARSARI_KEBONGEMBONG"/>
    <x v="3"/>
    <s v="KEBONGEMBONG"/>
    <n v="16.97"/>
    <e v="#REF!"/>
    <n v="2.1212499999999999"/>
    <n v="200000"/>
    <n v="3400000"/>
  </r>
  <r>
    <s v="BGR JENARSARI_KEBONHARJO"/>
    <x v="3"/>
    <s v="KEBONHARJO"/>
    <n v="16.97"/>
    <e v="#REF!"/>
    <n v="2.1212499999999999"/>
    <n v="200000"/>
    <n v="3400000"/>
  </r>
  <r>
    <s v="BGR JENARSARI_KEBONSARI"/>
    <x v="3"/>
    <s v="KEBONSARI"/>
    <n v="16.97"/>
    <e v="#REF!"/>
    <n v="2.1212499999999999"/>
    <n v="200000"/>
    <n v="3400000"/>
  </r>
  <r>
    <s v="BGR JENARSARI_KEBUMEN"/>
    <x v="3"/>
    <s v="KEBUMEN"/>
    <n v="16.97"/>
    <e v="#REF!"/>
    <n v="2.1212499999999999"/>
    <n v="200000"/>
    <n v="3400000"/>
  </r>
  <r>
    <s v="BGR JENARSARI_KEBUMEN"/>
    <x v="3"/>
    <s v="KEBUMEN"/>
    <n v="9.3699999999999992"/>
    <e v="#REF!"/>
    <n v="1.1712499999999999"/>
    <n v="200000"/>
    <n v="2000000"/>
  </r>
  <r>
    <s v="BGR JENARSARI_KEDAWUNG"/>
    <x v="3"/>
    <s v="KEDAWUNG"/>
    <n v="9.3699999999999992"/>
    <e v="#REF!"/>
    <n v="1.1712499999999999"/>
    <n v="200000"/>
    <n v="2000000"/>
  </r>
  <r>
    <s v="BGR JENARSARI_KEDUNGSARI"/>
    <x v="3"/>
    <s v="KEDUNGSARI"/>
    <n v="16.97"/>
    <e v="#REF!"/>
    <n v="2.1212499999999999"/>
    <n v="200000"/>
    <n v="3400000"/>
  </r>
  <r>
    <s v="BGR JENARSARI_KEMIRI TIMUR"/>
    <x v="3"/>
    <s v="KEMIRI TIMUR"/>
    <n v="9.3699999999999992"/>
    <e v="#REF!"/>
    <n v="1.1712499999999999"/>
    <n v="200000"/>
    <n v="2000000"/>
  </r>
  <r>
    <s v="BGR JENARSARI_KEPUH"/>
    <x v="3"/>
    <s v="KEPUH"/>
    <n v="9.3699999999999992"/>
    <e v="#REF!"/>
    <n v="1.1712499999999999"/>
    <n v="200000"/>
    <n v="2000000"/>
  </r>
  <r>
    <s v="BGR JENARSARI_KEPUNDUNG"/>
    <x v="3"/>
    <s v="KEPUNDUNG"/>
    <n v="9.3699999999999992"/>
    <e v="#REF!"/>
    <n v="1.1712499999999999"/>
    <n v="200000"/>
    <n v="2000000"/>
  </r>
  <r>
    <s v="BGR JENARSARI_KETANGGAN"/>
    <x v="3"/>
    <s v="KETANGGAN"/>
    <n v="9.3699999999999992"/>
    <e v="#REF!"/>
    <n v="1.1712499999999999"/>
    <n v="200000"/>
    <n v="2000000"/>
  </r>
  <r>
    <s v="BGR JENARSARI_KOROWELANGANYAR"/>
    <x v="3"/>
    <s v="KOROWELANGANYAR"/>
    <n v="16.97"/>
    <e v="#REF!"/>
    <n v="2.1212499999999999"/>
    <n v="200000"/>
    <n v="3400000"/>
  </r>
  <r>
    <s v="BGR JENARSARI_KOROWELANGKULON"/>
    <x v="3"/>
    <s v="KOROWELANGKULON"/>
    <n v="16.97"/>
    <e v="#REF!"/>
    <n v="2.1212499999999999"/>
    <n v="200000"/>
    <n v="3400000"/>
  </r>
  <r>
    <s v="BGR JENARSARI_KRANGGAN"/>
    <x v="3"/>
    <s v="KRANGGAN"/>
    <n v="9.3699999999999992"/>
    <e v="#REF!"/>
    <n v="1.1712499999999999"/>
    <n v="200000"/>
    <n v="2000000"/>
  </r>
  <r>
    <s v="BGR JENARSARI_KRENGSENG"/>
    <x v="3"/>
    <s v="KRENGSENG"/>
    <n v="9.3699999999999992"/>
    <e v="#REF!"/>
    <n v="1.1712499999999999"/>
    <n v="200000"/>
    <n v="2000000"/>
  </r>
  <r>
    <s v="BGR JENARSARI_KRIKIL"/>
    <x v="3"/>
    <s v="KRIKIL"/>
    <n v="16.97"/>
    <e v="#REF!"/>
    <n v="2.1212499999999999"/>
    <n v="200000"/>
    <n v="3400000"/>
  </r>
  <r>
    <s v="BGR JENARSARI_KUMESU"/>
    <x v="3"/>
    <s v="KUMESU"/>
    <n v="9.3699999999999992"/>
    <e v="#REF!"/>
    <n v="1.1712499999999999"/>
    <n v="200000"/>
    <n v="2000000"/>
  </r>
  <r>
    <s v="BGR JENARSARI_KUMPULREJO"/>
    <x v="3"/>
    <s v="KUMPULREJO"/>
    <n v="16.97"/>
    <e v="#REF!"/>
    <n v="2.1212499999999999"/>
    <n v="200000"/>
    <n v="3400000"/>
  </r>
  <r>
    <s v="BGR JENARSARI_KUTOSARI"/>
    <x v="3"/>
    <s v="KUTOSARI"/>
    <n v="9.3699999999999992"/>
    <e v="#REF!"/>
    <n v="1.1712499999999999"/>
    <n v="200000"/>
    <n v="2000000"/>
  </r>
  <r>
    <s v="BGR JENARSARI_LABAN"/>
    <x v="3"/>
    <s v="LABAN"/>
    <n v="16.97"/>
    <e v="#REF!"/>
    <n v="2.1212499999999999"/>
    <n v="200000"/>
    <n v="3400000"/>
  </r>
  <r>
    <s v="BGR JENARSARI_LANJI"/>
    <x v="3"/>
    <s v="LANJI"/>
    <n v="16.97"/>
    <e v="#REF!"/>
    <n v="2.1212499999999999"/>
    <n v="200000"/>
    <n v="3400000"/>
  </r>
  <r>
    <s v="BGR JENARSARI_LEBO"/>
    <x v="3"/>
    <s v="LEBO"/>
    <n v="9.3699999999999992"/>
    <e v="#REF!"/>
    <n v="1.1712499999999999"/>
    <n v="200000"/>
    <n v="2000000"/>
  </r>
  <r>
    <s v="BGR JENARSARI_LEBOSARI"/>
    <x v="3"/>
    <s v="LEBOSARI"/>
    <n v="16.97"/>
    <e v="#REF!"/>
    <n v="2.1212499999999999"/>
    <n v="200000"/>
    <n v="3400000"/>
  </r>
  <r>
    <s v="BGR JENARSARI_LIMPUNG"/>
    <x v="3"/>
    <s v="LIMPUNG"/>
    <n v="9.3699999999999992"/>
    <e v="#REF!"/>
    <n v="1.1712499999999999"/>
    <n v="200000"/>
    <n v="2000000"/>
  </r>
  <r>
    <s v="BGR JENARSARI_LOBANG"/>
    <x v="3"/>
    <s v="LOBANG"/>
    <n v="9.3699999999999992"/>
    <e v="#REF!"/>
    <n v="1.1712499999999999"/>
    <n v="200000"/>
    <n v="2000000"/>
  </r>
  <r>
    <s v="BGR JENARSARI_LUMANSARI"/>
    <x v="3"/>
    <s v="LUMANSARI"/>
    <n v="16.97"/>
    <e v="#REF!"/>
    <n v="2.1212499999999999"/>
    <n v="200000"/>
    <n v="3400000"/>
  </r>
  <r>
    <s v="BGR JENARSARI_LUWUNG"/>
    <x v="3"/>
    <s v="LUWUNG"/>
    <n v="9.3699999999999992"/>
    <e v="#REF!"/>
    <n v="1.1712499999999999"/>
    <n v="200000"/>
    <n v="2000000"/>
  </r>
  <r>
    <s v="BGR JENARSARI_MADUGOWONGJATI"/>
    <x v="3"/>
    <s v="MADUGOWONGJATI"/>
    <n v="9.3699999999999992"/>
    <e v="#REF!"/>
    <n v="1.1712499999999999"/>
    <n v="200000"/>
    <n v="2000000"/>
  </r>
  <r>
    <s v="BGR JENARSARI_MAGERSARI"/>
    <x v="3"/>
    <s v="MAGERSARI"/>
    <n v="16.97"/>
    <e v="#REF!"/>
    <n v="2.1212499999999999"/>
    <n v="200000"/>
    <n v="3400000"/>
  </r>
  <r>
    <s v="BGR JENARSARI_MANGUNHARJO"/>
    <x v="3"/>
    <s v="MANGUNHARJO"/>
    <n v="9.3699999999999992"/>
    <e v="#REF!"/>
    <n v="1.1712499999999999"/>
    <n v="200000"/>
    <n v="2000000"/>
  </r>
  <r>
    <s v="BGR JENARSARI_MARGOMULYO"/>
    <x v="3"/>
    <s v="MARGOMULYO"/>
    <n v="16.97"/>
    <e v="#REF!"/>
    <n v="2.1212499999999999"/>
    <n v="200000"/>
    <n v="3400000"/>
  </r>
  <r>
    <s v="BGR JENARSARI_MARGOREJO"/>
    <x v="3"/>
    <s v="MARGOREJO"/>
    <n v="16.97"/>
    <e v="#REF!"/>
    <n v="2.1212499999999999"/>
    <n v="200000"/>
    <n v="3400000"/>
  </r>
  <r>
    <s v="BGR JENARSARI_MARGOSARI"/>
    <x v="3"/>
    <s v="MARGOSARI"/>
    <n v="16.97"/>
    <e v="#REF!"/>
    <n v="2.1212499999999999"/>
    <n v="200000"/>
    <n v="3400000"/>
  </r>
  <r>
    <s v="BGR JENARSARI_MARGOSONO"/>
    <x v="3"/>
    <s v="MARGOSONO"/>
    <n v="9.3699999999999992"/>
    <e v="#REF!"/>
    <n v="1.1712499999999999"/>
    <n v="200000"/>
    <n v="2000000"/>
  </r>
  <r>
    <s v="BGR JENARSARI_MENTOSARI"/>
    <x v="3"/>
    <s v="MENTOSARI"/>
    <n v="9.3699999999999992"/>
    <e v="#REF!"/>
    <n v="1.1712499999999999"/>
    <n v="200000"/>
    <n v="2000000"/>
  </r>
  <r>
    <s v="BGR JENARSARI_MLATIHARJO"/>
    <x v="3"/>
    <s v="MLATIHARJO"/>
    <n v="16.97"/>
    <e v="#REF!"/>
    <n v="2.1212499999999999"/>
    <n v="200000"/>
    <n v="3400000"/>
  </r>
  <r>
    <s v="BGR JENARSARI_MOJO"/>
    <x v="3"/>
    <s v="MOJO"/>
    <n v="16.97"/>
    <e v="#REF!"/>
    <n v="2.1212499999999999"/>
    <n v="200000"/>
    <n v="3400000"/>
  </r>
  <r>
    <s v="BGR JENARSARI_MOJOAGUNG"/>
    <x v="3"/>
    <s v="MOJOAGUNG"/>
    <n v="16.97"/>
    <e v="#REF!"/>
    <n v="2.1212499999999999"/>
    <n v="200000"/>
    <n v="3400000"/>
  </r>
  <r>
    <s v="BGR JENARSARI_MULYOSARI"/>
    <x v="3"/>
    <s v="MULYOSARI"/>
    <n v="16.97"/>
    <e v="#REF!"/>
    <n v="2.1212499999999999"/>
    <n v="200000"/>
    <n v="3400000"/>
  </r>
  <r>
    <s v="BGR JENARSARI_NGADIWARNO"/>
    <x v="3"/>
    <s v="NGADIWARNO"/>
    <n v="16.97"/>
    <e v="#REF!"/>
    <n v="2.1212499999999999"/>
    <n v="200000"/>
    <n v="3400000"/>
  </r>
  <r>
    <s v="BGR JENARSARI_NGALIYAN"/>
    <x v="3"/>
    <s v="NGALIYAN"/>
    <n v="9.5500000000000007"/>
    <e v="#REF!"/>
    <n v="1.1937500000000001"/>
    <n v="200000"/>
    <n v="2000000"/>
  </r>
  <r>
    <s v="BGR JENARSARI_NGALIYAN"/>
    <x v="3"/>
    <s v="NGALIYAN"/>
    <n v="9.3699999999999992"/>
    <e v="#REF!"/>
    <n v="1.1712499999999999"/>
    <n v="200000"/>
    <n v="2000000"/>
  </r>
  <r>
    <s v="BGR JENARSARI_NGAWENSARI"/>
    <x v="3"/>
    <s v="NGAWENSARI"/>
    <n v="16.97"/>
    <e v="#REF!"/>
    <n v="2.1212499999999999"/>
    <n v="200000"/>
    <n v="3400000"/>
  </r>
  <r>
    <s v="BGR JENARSARI_NGERJO"/>
    <x v="3"/>
    <s v="NGERJO"/>
    <n v="16.97"/>
    <e v="#REF!"/>
    <n v="2.1212499999999999"/>
    <n v="200000"/>
    <n v="3400000"/>
  </r>
  <r>
    <s v="BGR JENARSARI_PAGERGUNUNG"/>
    <x v="3"/>
    <s v="PAGERGUNUNG"/>
    <n v="16.97"/>
    <e v="#REF!"/>
    <n v="2.1212499999999999"/>
    <n v="200000"/>
    <n v="3400000"/>
  </r>
  <r>
    <s v="BGR JENARSARI_PAGERSARI"/>
    <x v="3"/>
    <s v="PAGERSARI"/>
    <n v="16.97"/>
    <e v="#REF!"/>
    <n v="2.1212499999999999"/>
    <n v="200000"/>
    <n v="3400000"/>
  </r>
  <r>
    <s v="BGR JENARSARI_PAGERUYUNG"/>
    <x v="3"/>
    <s v="PAGERUYUNG"/>
    <n v="16.97"/>
    <e v="#REF!"/>
    <n v="2.1212499999999999"/>
    <n v="200000"/>
    <n v="3400000"/>
  </r>
  <r>
    <s v="BGR JENARSARI_PAKISAN"/>
    <x v="3"/>
    <s v="PAKISAN"/>
    <n v="16.97"/>
    <e v="#REF!"/>
    <n v="2.1212499999999999"/>
    <n v="200000"/>
    <n v="3400000"/>
  </r>
  <r>
    <s v="BGR JENARSARI_PAMRIYAN"/>
    <x v="3"/>
    <s v="PAMRIYAN"/>
    <n v="16.97"/>
    <e v="#REF!"/>
    <n v="2.1212499999999999"/>
    <n v="200000"/>
    <n v="3400000"/>
  </r>
  <r>
    <s v="BGR JENARSARI_PANDES"/>
    <x v="3"/>
    <s v="PANDES"/>
    <n v="16.97"/>
    <e v="#REF!"/>
    <n v="2.1212499999999999"/>
    <n v="200000"/>
    <n v="3400000"/>
  </r>
  <r>
    <s v="BGR JENARSARI_PANGEMPON"/>
    <x v="3"/>
    <s v="PANGEMPON"/>
    <n v="9.3699999999999992"/>
    <e v="#REF!"/>
    <n v="1.1712499999999999"/>
    <n v="200000"/>
    <n v="2000000"/>
  </r>
  <r>
    <s v="BGR JENARSARI_PARAKAN"/>
    <x v="3"/>
    <s v="PARAKAN"/>
    <n v="16.97"/>
    <e v="#REF!"/>
    <n v="2.1212499999999999"/>
    <n v="200000"/>
    <n v="3400000"/>
  </r>
  <r>
    <s v="BGR JENARSARI_PARAKAN SEBARAN"/>
    <x v="3"/>
    <s v="PARAKAN SEBARAN"/>
    <n v="16.97"/>
    <e v="#REF!"/>
    <n v="2.1212499999999999"/>
    <n v="200000"/>
    <n v="3400000"/>
  </r>
  <r>
    <s v="BGR JENARSARI_PASUSUKAN"/>
    <x v="3"/>
    <s v="PASUSUKAN"/>
    <n v="9.3699999999999992"/>
    <e v="#REF!"/>
    <n v="1.1712499999999999"/>
    <n v="200000"/>
    <n v="2000000"/>
  </r>
  <r>
    <s v="BGR JENARSARI_PEGANDON"/>
    <x v="3"/>
    <s v="PEGANDON"/>
    <n v="16.97"/>
    <e v="#REF!"/>
    <n v="2.1212499999999999"/>
    <n v="200000"/>
    <n v="3400000"/>
  </r>
  <r>
    <s v="BGR JENARSARI_PEGERDAWUNG"/>
    <x v="3"/>
    <s v="PEGERDAWUNG"/>
    <n v="16.97"/>
    <e v="#REF!"/>
    <n v="2.1212499999999999"/>
    <n v="200000"/>
    <n v="3400000"/>
  </r>
  <r>
    <s v="BGR JENARSARI_PEKUNCEN"/>
    <x v="3"/>
    <s v="PEKUNCEN"/>
    <n v="16.97"/>
    <e v="#REF!"/>
    <n v="2.1212499999999999"/>
    <n v="200000"/>
    <n v="3400000"/>
  </r>
  <r>
    <s v="BGR JENARSARI_PENANGGULAN"/>
    <x v="3"/>
    <s v="PENANGGULAN"/>
    <n v="16.97"/>
    <e v="#REF!"/>
    <n v="2.1212499999999999"/>
    <n v="200000"/>
    <n v="3400000"/>
  </r>
  <r>
    <s v="BGR JENARSARI_PENUNDAN"/>
    <x v="3"/>
    <s v="PENUNDAN"/>
    <n v="9.3699999999999992"/>
    <e v="#REF!"/>
    <n v="1.1712499999999999"/>
    <n v="200000"/>
    <n v="2000000"/>
  </r>
  <r>
    <s v="BGR JENARSARI_PENYANGKRINGAN"/>
    <x v="3"/>
    <s v="PENYANGKRINGAN"/>
    <n v="16.97"/>
    <e v="#REF!"/>
    <n v="2.1212499999999999"/>
    <n v="200000"/>
    <n v="3400000"/>
  </r>
  <r>
    <s v="BGR JENARSARI_PESAWAHAN"/>
    <x v="3"/>
    <s v="PESAWAHAN"/>
    <n v="16.97"/>
    <e v="#REF!"/>
    <n v="2.1212499999999999"/>
    <n v="200000"/>
    <n v="3400000"/>
  </r>
  <r>
    <s v="BGR JENARSARI_PETUNG"/>
    <x v="3"/>
    <s v="PETUNG"/>
    <n v="9.5500000000000007"/>
    <e v="#REF!"/>
    <n v="1.1937500000000001"/>
    <n v="200000"/>
    <n v="2000000"/>
  </r>
  <r>
    <s v="BGR JENARSARI_PETUNG"/>
    <x v="3"/>
    <s v="PETUNG"/>
    <n v="16.97"/>
    <e v="#REF!"/>
    <n v="2.1212499999999999"/>
    <n v="200000"/>
    <n v="3400000"/>
  </r>
  <r>
    <s v="BGR JENARSARI_PLELEN"/>
    <x v="3"/>
    <s v="PLELEN"/>
    <n v="9.3699999999999992"/>
    <e v="#REF!"/>
    <n v="1.1712499999999999"/>
    <n v="200000"/>
    <n v="2000000"/>
  </r>
  <r>
    <s v="BGR JENARSARI_PLOSOWANGI"/>
    <x v="3"/>
    <s v="PLOSOWANGI"/>
    <n v="9.3699999999999992"/>
    <e v="#REF!"/>
    <n v="1.1712499999999999"/>
    <n v="200000"/>
    <n v="2000000"/>
  </r>
  <r>
    <s v="BGR JENARSARI_PLUMBON"/>
    <x v="3"/>
    <s v="PLUMBON"/>
    <n v="9.3699999999999992"/>
    <e v="#REF!"/>
    <n v="1.1712499999999999"/>
    <n v="200000"/>
    <n v="2000000"/>
  </r>
  <r>
    <s v="BGR JENARSARI_PODOSARI"/>
    <x v="3"/>
    <s v="PODOSARI"/>
    <n v="16.97"/>
    <e v="#REF!"/>
    <n v="2.1212499999999999"/>
    <n v="200000"/>
    <n v="3400000"/>
  </r>
  <r>
    <s v="BGR JENARSARI_POJOKSARI"/>
    <x v="3"/>
    <s v="POJOKSARI"/>
    <n v="16.97"/>
    <e v="#REF!"/>
    <n v="2.1212499999999999"/>
    <n v="200000"/>
    <n v="3400000"/>
  </r>
  <r>
    <s v="BGR JENARSARI_POLODORO"/>
    <x v="3"/>
    <s v="POLODORO"/>
    <n v="9.3699999999999992"/>
    <e v="#REF!"/>
    <n v="1.1712499999999999"/>
    <n v="200000"/>
    <n v="2000000"/>
  </r>
  <r>
    <s v="BGR JENARSARI_PONCOREJO"/>
    <x v="3"/>
    <s v="PONCOREJO"/>
    <n v="16.97"/>
    <e v="#REF!"/>
    <n v="2.1212499999999999"/>
    <n v="200000"/>
    <n v="3400000"/>
  </r>
  <r>
    <s v="BGR JENARSARI_PUCAKWANGI"/>
    <x v="3"/>
    <s v="PUCAKWANGI"/>
    <n v="16.97"/>
    <e v="#REF!"/>
    <n v="2.1212499999999999"/>
    <n v="200000"/>
    <n v="3400000"/>
  </r>
  <r>
    <s v="BGR JENARSARI_PUCANGREJO"/>
    <x v="3"/>
    <s v="PUCANGREJO"/>
    <n v="16.97"/>
    <e v="#REF!"/>
    <n v="2.1212499999999999"/>
    <n v="200000"/>
    <n v="3400000"/>
  </r>
  <r>
    <s v="BGR JENARSARI_PUCANGREJO"/>
    <x v="3"/>
    <s v="PUCANGREJO"/>
    <n v="16.97"/>
    <e v="#REF!"/>
    <n v="2.1212499999999999"/>
    <n v="200000"/>
    <n v="3400000"/>
  </r>
  <r>
    <s v="BGR JENARSARI_PUGUH"/>
    <x v="3"/>
    <s v="PUGUH"/>
    <n v="16.97"/>
    <e v="#REF!"/>
    <n v="2.1212499999999999"/>
    <n v="200000"/>
    <n v="3400000"/>
  </r>
  <r>
    <s v="BGR JENARSARI_PUJUT"/>
    <x v="3"/>
    <s v="PUJUT"/>
    <n v="9.3699999999999992"/>
    <e v="#REF!"/>
    <n v="1.1712499999999999"/>
    <n v="200000"/>
    <n v="2000000"/>
  </r>
  <r>
    <s v="BGR JENARSARI_PUNGANGAN"/>
    <x v="3"/>
    <s v="PUNGANGAN"/>
    <n v="9.3699999999999992"/>
    <e v="#REF!"/>
    <n v="1.1712499999999999"/>
    <n v="200000"/>
    <n v="2000000"/>
  </r>
  <r>
    <s v="BGR JENARSARI_PURBO"/>
    <x v="3"/>
    <s v="PURBO"/>
    <n v="9.3699999999999992"/>
    <e v="#REF!"/>
    <n v="1.1712499999999999"/>
    <n v="200000"/>
    <n v="2000000"/>
  </r>
  <r>
    <s v="BGR JENARSARI_PURWOREJO"/>
    <x v="3"/>
    <s v="PURWOREJO"/>
    <n v="16.97"/>
    <e v="#REF!"/>
    <n v="2.1212499999999999"/>
    <n v="200000"/>
    <n v="3400000"/>
  </r>
  <r>
    <s v="BGR JENARSARI_PURWOSARI"/>
    <x v="3"/>
    <s v="PURWOSARI"/>
    <n v="16.97"/>
    <e v="#REF!"/>
    <n v="2.1212499999999999"/>
    <n v="200000"/>
    <n v="3400000"/>
  </r>
  <r>
    <s v="BGR JENARSARI_RANDUSARI"/>
    <x v="3"/>
    <s v="RANDUSARI"/>
    <n v="16.97"/>
    <e v="#REF!"/>
    <n v="2.1212499999999999"/>
    <n v="200000"/>
    <n v="3400000"/>
  </r>
  <r>
    <s v="BGR JENARSARI_REJOSARI BARAT"/>
    <x v="3"/>
    <s v="REJOSARI BARAT"/>
    <n v="9.3699999999999992"/>
    <e v="#REF!"/>
    <n v="1.1712499999999999"/>
    <n v="200000"/>
    <n v="2000000"/>
  </r>
  <r>
    <s v="BGR JENARSARI_REJOSARI TIMUR"/>
    <x v="3"/>
    <s v="REJOSARI TIMUR"/>
    <n v="9.3699999999999992"/>
    <e v="#REF!"/>
    <n v="1.1712499999999999"/>
    <n v="200000"/>
    <n v="2000000"/>
  </r>
  <r>
    <s v="BGR JENARSARI_RINGINARUM"/>
    <x v="3"/>
    <s v="RINGINARUM"/>
    <n v="16.97"/>
    <e v="#REF!"/>
    <n v="2.1212499999999999"/>
    <n v="200000"/>
    <n v="3400000"/>
  </r>
  <r>
    <s v="BGR JENARSARI_ROWOBRANTEN"/>
    <x v="3"/>
    <s v="ROWOBRANTEN"/>
    <n v="16.97"/>
    <e v="#REF!"/>
    <n v="2.1212499999999999"/>
    <n v="200000"/>
    <n v="3400000"/>
  </r>
  <r>
    <s v="BGR JENARSARI_ROWOSARI"/>
    <x v="3"/>
    <s v="ROWOSARI"/>
    <n v="16.97"/>
    <e v="#REF!"/>
    <n v="2.1212499999999999"/>
    <n v="200000"/>
    <n v="3400000"/>
  </r>
  <r>
    <s v="BGR JENARSARI_ROWOSARI"/>
    <x v="3"/>
    <s v="ROWOSARI"/>
    <n v="9.3699999999999992"/>
    <e v="#REF!"/>
    <n v="1.1712499999999999"/>
    <n v="200000"/>
    <n v="2000000"/>
  </r>
  <r>
    <s v="BGR JENARSARI_SANGUBANYU"/>
    <x v="3"/>
    <s v="SANGUBANYU"/>
    <n v="9.3699999999999992"/>
    <e v="#REF!"/>
    <n v="1.1712499999999999"/>
    <n v="200000"/>
    <n v="2000000"/>
  </r>
  <r>
    <s v="BGR JENARSARI_SATRIYAN"/>
    <x v="3"/>
    <s v="SATRIYAN"/>
    <n v="9.3699999999999992"/>
    <e v="#REF!"/>
    <n v="1.1712499999999999"/>
    <n v="200000"/>
    <n v="2000000"/>
  </r>
  <r>
    <s v="BGR JENARSARI_SAWANGAN"/>
    <x v="3"/>
    <s v="SAWANGAN"/>
    <n v="9.3699999999999992"/>
    <e v="#REF!"/>
    <n v="1.1712499999999999"/>
    <n v="200000"/>
    <n v="2000000"/>
  </r>
  <r>
    <s v="BGR JENARSARI_SEDAYU"/>
    <x v="3"/>
    <s v="SEDAYU"/>
    <n v="16.97"/>
    <e v="#REF!"/>
    <n v="2.1212499999999999"/>
    <n v="200000"/>
    <n v="3400000"/>
  </r>
  <r>
    <s v="BGR JENARSARI_SELO"/>
    <x v="3"/>
    <s v="SELO"/>
    <n v="16.97"/>
    <e v="#REF!"/>
    <n v="2.1212499999999999"/>
    <n v="200000"/>
    <n v="3400000"/>
  </r>
  <r>
    <s v="BGR JENARSARI_SELOSABRANG"/>
    <x v="3"/>
    <s v="SELOSABRANG"/>
    <n v="9.5500000000000007"/>
    <e v="#REF!"/>
    <n v="1.1937500000000001"/>
    <n v="200000"/>
    <n v="2000000"/>
  </r>
  <r>
    <s v="BGR JENARSARI_SEMBUNG"/>
    <x v="3"/>
    <s v="SEMBUNG"/>
    <n v="9.3699999999999992"/>
    <e v="#REF!"/>
    <n v="1.1712499999999999"/>
    <n v="200000"/>
    <n v="2000000"/>
  </r>
  <r>
    <s v="BGR JENARSARI_SEMPU"/>
    <x v="3"/>
    <s v="SEMPU"/>
    <n v="9.3699999999999992"/>
    <e v="#REF!"/>
    <n v="1.1712499999999999"/>
    <n v="200000"/>
    <n v="2000000"/>
  </r>
  <r>
    <s v="BGR JENARSARI_SENDANG"/>
    <x v="3"/>
    <s v="SENDANG"/>
    <n v="9.3699999999999992"/>
    <e v="#REF!"/>
    <n v="1.1712499999999999"/>
    <n v="200000"/>
    <n v="2000000"/>
  </r>
  <r>
    <s v="BGR JENARSARI_SENDANGDAWUHAN"/>
    <x v="3"/>
    <s v="SENDANGDAWUHAN"/>
    <n v="16.97"/>
    <e v="#REF!"/>
    <n v="2.1212499999999999"/>
    <n v="200000"/>
    <n v="3400000"/>
  </r>
  <r>
    <s v="BGR JENARSARI_SENDANGDAWUNG"/>
    <x v="3"/>
    <s v="SENDANGDAWUNG"/>
    <n v="16.97"/>
    <e v="#REF!"/>
    <n v="2.1212499999999999"/>
    <n v="200000"/>
    <n v="3400000"/>
  </r>
  <r>
    <s v="BGR JENARSARI_SENTUL"/>
    <x v="3"/>
    <s v="SENTUL"/>
    <n v="9.3699999999999992"/>
    <e v="#REF!"/>
    <n v="1.1712499999999999"/>
    <n v="200000"/>
    <n v="2000000"/>
  </r>
  <r>
    <s v="BGR JENARSARI_SIBEBEK"/>
    <x v="3"/>
    <s v="SIBEBEK"/>
    <n v="9.3699999999999992"/>
    <e v="#REF!"/>
    <n v="1.1712499999999999"/>
    <n v="200000"/>
    <n v="2000000"/>
  </r>
  <r>
    <s v="BGR JENARSARI_SIDALANG"/>
    <x v="3"/>
    <s v="SIDALANG"/>
    <n v="9.3699999999999992"/>
    <e v="#REF!"/>
    <n v="1.1712499999999999"/>
    <n v="200000"/>
    <n v="2000000"/>
  </r>
  <r>
    <s v="BGR JENARSARI_SIDODADI"/>
    <x v="3"/>
    <s v="SIDODADI"/>
    <n v="16.97"/>
    <e v="#REF!"/>
    <n v="2.1212499999999999"/>
    <n v="200000"/>
    <n v="3400000"/>
  </r>
  <r>
    <s v="BGR JENARSARI_SIDOKUMPUL"/>
    <x v="3"/>
    <s v="SIDOKUMPUL"/>
    <n v="16.97"/>
    <e v="#REF!"/>
    <n v="2.1212499999999999"/>
    <n v="200000"/>
    <n v="3400000"/>
  </r>
  <r>
    <s v="BGR JENARSARI_SIDOMUKTI"/>
    <x v="3"/>
    <s v="SIDOMUKTI"/>
    <n v="16.97"/>
    <e v="#REF!"/>
    <n v="2.1212499999999999"/>
    <n v="200000"/>
    <n v="3400000"/>
  </r>
  <r>
    <s v="BGR JENARSARI_SIDOMULYO"/>
    <x v="3"/>
    <s v="SIDOMULYO"/>
    <n v="16.97"/>
    <e v="#REF!"/>
    <n v="2.1212499999999999"/>
    <n v="200000"/>
    <n v="3400000"/>
  </r>
  <r>
    <s v="BGR JENARSARI_SIDOMULYO"/>
    <x v="3"/>
    <s v="SIDOMULYO"/>
    <n v="9.3699999999999992"/>
    <e v="#REF!"/>
    <n v="1.1712499999999999"/>
    <n v="200000"/>
    <n v="2000000"/>
  </r>
  <r>
    <s v="BGR JENARSARI_SIDOREJO"/>
    <x v="3"/>
    <s v="SIDOREJO"/>
    <n v="9.3699999999999992"/>
    <e v="#REF!"/>
    <n v="1.1712499999999999"/>
    <n v="200000"/>
    <n v="2000000"/>
  </r>
  <r>
    <s v="BGR JENARSARI_SOJOMERTO"/>
    <x v="3"/>
    <s v="SOJOMERTO"/>
    <n v="9.3699999999999992"/>
    <e v="#REF!"/>
    <n v="1.1712499999999999"/>
    <n v="200000"/>
    <n v="2000000"/>
  </r>
  <r>
    <s v="BGR JENARSARI_SOKA"/>
    <x v="3"/>
    <s v="SOKA"/>
    <n v="9.3699999999999992"/>
    <e v="#REF!"/>
    <n v="1.1712499999999999"/>
    <n v="200000"/>
    <n v="2000000"/>
  </r>
  <r>
    <s v="BGR JENARSARI_SUKODADI"/>
    <x v="3"/>
    <s v="SUKODADI"/>
    <n v="16.97"/>
    <e v="#REF!"/>
    <n v="2.1212499999999999"/>
    <n v="200000"/>
    <n v="3400000"/>
  </r>
  <r>
    <s v="BGR JENARSARI_SUKOMANGLI"/>
    <x v="3"/>
    <s v="SUKOMANGLI"/>
    <n v="16.97"/>
    <e v="#REF!"/>
    <n v="2.1212499999999999"/>
    <n v="200000"/>
    <n v="3400000"/>
  </r>
  <r>
    <s v="BGR JENARSARI_SUKOMANGLI"/>
    <x v="3"/>
    <s v="SUKOMANGLI"/>
    <n v="9.3699999999999992"/>
    <e v="#REF!"/>
    <n v="1.1712499999999999"/>
    <n v="200000"/>
    <n v="2000000"/>
  </r>
  <r>
    <s v="BGR JENARSARI_SUKOREJO"/>
    <x v="3"/>
    <s v="SUKOREJO"/>
    <n v="16.97"/>
    <e v="#REF!"/>
    <n v="2.1212499999999999"/>
    <n v="200000"/>
    <n v="3400000"/>
  </r>
  <r>
    <s v="BGR JENARSARI_SUKOREJO"/>
    <x v="3"/>
    <s v="SUKOREJO"/>
    <n v="9.3699999999999992"/>
    <e v="#REF!"/>
    <n v="1.1712499999999999"/>
    <n v="200000"/>
    <n v="2000000"/>
  </r>
  <r>
    <s v="BGR JENARSARI_SUMBERAGUNG"/>
    <x v="3"/>
    <s v="SUMBERAGUNG"/>
    <n v="16.97"/>
    <e v="#REF!"/>
    <n v="2.1212499999999999"/>
    <n v="200000"/>
    <n v="3400000"/>
  </r>
  <r>
    <s v="BGR JENARSARI_SUMBERSARI"/>
    <x v="3"/>
    <s v="SUMBERSARI"/>
    <n v="16.97"/>
    <e v="#REF!"/>
    <n v="2.1212499999999999"/>
    <n v="200000"/>
    <n v="3400000"/>
  </r>
  <r>
    <s v="BGR JENARSARI_SUMURBANGER"/>
    <x v="3"/>
    <s v="SUMURBANGER"/>
    <n v="9.3699999999999992"/>
    <e v="#REF!"/>
    <n v="1.1712499999999999"/>
    <n v="200000"/>
    <n v="2000000"/>
  </r>
  <r>
    <s v="BGR JENARSARI_SURJO"/>
    <x v="3"/>
    <s v="SURJO"/>
    <n v="9.3699999999999992"/>
    <e v="#REF!"/>
    <n v="1.1712499999999999"/>
    <n v="200000"/>
    <n v="2000000"/>
  </r>
  <r>
    <s v="BGR JENARSARI_SURODADI"/>
    <x v="3"/>
    <s v="SURODADI"/>
    <n v="9.3699999999999992"/>
    <e v="#REF!"/>
    <n v="1.1712499999999999"/>
    <n v="200000"/>
    <n v="2000000"/>
  </r>
  <r>
    <s v="BGR JENARSARI_SUROKONTO KULON"/>
    <x v="3"/>
    <s v="SUROKONTO KULON"/>
    <n v="16.97"/>
    <e v="#REF!"/>
    <n v="2.1212499999999999"/>
    <n v="200000"/>
    <n v="3400000"/>
  </r>
  <r>
    <s v="BGR JENARSARI_SUROKONTO WETAN"/>
    <x v="3"/>
    <s v="SUROKONTO WETAN"/>
    <n v="16.97"/>
    <e v="#REF!"/>
    <n v="2.1212499999999999"/>
    <n v="200000"/>
    <n v="3400000"/>
  </r>
  <r>
    <s v="BGR JENARSARI_TAMANGEDE"/>
    <x v="3"/>
    <s v="TAMANGEDE"/>
    <n v="16.97"/>
    <e v="#REF!"/>
    <n v="2.1212499999999999"/>
    <n v="200000"/>
    <n v="3400000"/>
  </r>
  <r>
    <s v="BGR JENARSARI_TAMBAHREJO"/>
    <x v="3"/>
    <s v="TAMBAHREJO"/>
    <n v="16.97"/>
    <e v="#REF!"/>
    <n v="2.1212499999999999"/>
    <n v="200000"/>
    <n v="3400000"/>
  </r>
  <r>
    <s v="BGR JENARSARI_TAMBAKREJO"/>
    <x v="3"/>
    <s v="TAMBAKREJO"/>
    <n v="16.97"/>
    <e v="#REF!"/>
    <n v="2.1212499999999999"/>
    <n v="200000"/>
    <n v="3400000"/>
  </r>
  <r>
    <s v="BGR JENARSARI_TAMBAKSARI"/>
    <x v="3"/>
    <s v="TAMBAKSARI"/>
    <n v="16.97"/>
    <e v="#REF!"/>
    <n v="2.1212499999999999"/>
    <n v="200000"/>
    <n v="3400000"/>
  </r>
  <r>
    <s v="BGR JENARSARI_TAMPINGWINARNO"/>
    <x v="3"/>
    <s v="TAMPINGWINARNO"/>
    <n v="16.97"/>
    <e v="#REF!"/>
    <n v="2.1212499999999999"/>
    <n v="200000"/>
    <n v="3400000"/>
  </r>
  <r>
    <s v="BGR JENARSARI_TANJUNGANOM"/>
    <x v="3"/>
    <s v="TANJUNGANOM"/>
    <n v="16.97"/>
    <e v="#REF!"/>
    <n v="2.1212499999999999"/>
    <n v="200000"/>
    <n v="3400000"/>
  </r>
  <r>
    <s v="BGR JENARSARI_TANJUNGMOJO"/>
    <x v="3"/>
    <s v="TANJUNGMOJO"/>
    <n v="16.97"/>
    <e v="#REF!"/>
    <n v="2.1212499999999999"/>
    <n v="200000"/>
    <n v="3400000"/>
  </r>
  <r>
    <s v="BGR JENARSARI_TANJUNGSARI"/>
    <x v="3"/>
    <s v="TANJUNGSARI"/>
    <n v="16.97"/>
    <e v="#REF!"/>
    <n v="2.1212499999999999"/>
    <n v="200000"/>
    <n v="3400000"/>
  </r>
  <r>
    <s v="BGR JENARSARI_TEDUNAN"/>
    <x v="3"/>
    <s v="TEDUNAN"/>
    <n v="9.3699999999999992"/>
    <e v="#REF!"/>
    <n v="1.1712499999999999"/>
    <n v="200000"/>
    <n v="2000000"/>
  </r>
  <r>
    <s v="BGR JENARSARI_TEGALOMBO"/>
    <x v="3"/>
    <s v="TEGALOMBO"/>
    <n v="9.3699999999999992"/>
    <e v="#REF!"/>
    <n v="1.1712499999999999"/>
    <n v="200000"/>
    <n v="2000000"/>
  </r>
  <r>
    <s v="BGR JENARSARI_TEGOREJO"/>
    <x v="3"/>
    <s v="TEGOREJO"/>
    <n v="16.97"/>
    <e v="#REF!"/>
    <n v="2.1212499999999999"/>
    <n v="200000"/>
    <n v="3400000"/>
  </r>
  <r>
    <s v="BGR JENARSARI_TEMBOK"/>
    <x v="3"/>
    <s v="TEMBOK"/>
    <n v="9.3699999999999992"/>
    <e v="#REF!"/>
    <n v="1.1712499999999999"/>
    <n v="200000"/>
    <n v="2000000"/>
  </r>
  <r>
    <s v="BGR JENARSARI_TENGGULANGHARJO"/>
    <x v="3"/>
    <s v="TENGGULANGHARJO"/>
    <n v="9.3699999999999992"/>
    <e v="#REF!"/>
    <n v="1.1712499999999999"/>
    <n v="200000"/>
    <n v="2000000"/>
  </r>
  <r>
    <s v="BGR JENARSARI_TERSONO"/>
    <x v="3"/>
    <s v="TERSONO"/>
    <n v="9.3699999999999992"/>
    <e v="#REF!"/>
    <n v="1.1712499999999999"/>
    <n v="200000"/>
    <n v="2000000"/>
  </r>
  <r>
    <s v="BGR JENARSARI_TIMBANG"/>
    <x v="3"/>
    <s v="TIMBANG"/>
    <n v="9.3699999999999992"/>
    <e v="#REF!"/>
    <n v="1.1712499999999999"/>
    <n v="200000"/>
    <n v="2000000"/>
  </r>
  <r>
    <s v="BGR JENARSARI_TIRTOMULYO"/>
    <x v="3"/>
    <s v="TIRTOMULYO"/>
    <n v="16.97"/>
    <e v="#REF!"/>
    <n v="2.1212499999999999"/>
    <n v="200000"/>
    <n v="3400000"/>
  </r>
  <r>
    <s v="BGR JENARSARI_TLAHAB"/>
    <x v="3"/>
    <s v="TLAHAB"/>
    <n v="16.97"/>
    <e v="#REF!"/>
    <n v="2.1212499999999999"/>
    <n v="200000"/>
    <n v="3400000"/>
  </r>
  <r>
    <s v="BGR JENARSARI_TRIHARJO"/>
    <x v="3"/>
    <s v="TRIHARJO"/>
    <n v="16.97"/>
    <e v="#REF!"/>
    <n v="2.1212499999999999"/>
    <n v="200000"/>
    <n v="3400000"/>
  </r>
  <r>
    <s v="BGR JENARSARI_TRIMULYO"/>
    <x v="3"/>
    <s v="TRIMULYO"/>
    <n v="16.97"/>
    <e v="#REF!"/>
    <n v="2.1212499999999999"/>
    <n v="200000"/>
    <n v="3400000"/>
  </r>
  <r>
    <s v="BGR JENARSARI_TRUKO"/>
    <x v="3"/>
    <s v="TRUKO"/>
    <n v="16.97"/>
    <e v="#REF!"/>
    <n v="2.1212499999999999"/>
    <n v="200000"/>
    <n v="3400000"/>
  </r>
  <r>
    <s v="BGR JENARSARI_WADAS"/>
    <x v="3"/>
    <s v="WADAS"/>
    <n v="16.97"/>
    <e v="#REF!"/>
    <n v="2.1212499999999999"/>
    <n v="200000"/>
    <n v="3400000"/>
  </r>
  <r>
    <s v="BGR JENARSARI_WANAR"/>
    <x v="3"/>
    <s v="WANAR"/>
    <n v="9.3699999999999992"/>
    <e v="#REF!"/>
    <n v="1.1712499999999999"/>
    <n v="200000"/>
    <n v="2000000"/>
  </r>
  <r>
    <s v="BGR JENARSARI_WINONG"/>
    <x v="3"/>
    <s v="WINONG"/>
    <n v="16.97"/>
    <e v="#REF!"/>
    <n v="2.1212499999999999"/>
    <n v="200000"/>
    <n v="3400000"/>
  </r>
  <r>
    <s v="BGR JENARSARI_WIROSARI"/>
    <x v="3"/>
    <s v="WIROSARI"/>
    <n v="16.97"/>
    <e v="#REF!"/>
    <n v="2.1212499999999999"/>
    <n v="200000"/>
    <n v="3400000"/>
  </r>
  <r>
    <s v="BGR JENARSARI_WONOKERSO"/>
    <x v="3"/>
    <s v="WONOKERSO"/>
    <n v="9.3699999999999992"/>
    <e v="#REF!"/>
    <n v="1.1712499999999999"/>
    <n v="200000"/>
    <n v="2000000"/>
  </r>
  <r>
    <s v="BGR JENARSARI_WONOSARI"/>
    <x v="3"/>
    <s v="WONOSARI"/>
    <n v="16.97"/>
    <e v="#REF!"/>
    <n v="2.1212499999999999"/>
    <n v="200000"/>
    <n v="3400000"/>
  </r>
  <r>
    <s v="BGR JENARSARI_WONOTENGGANG"/>
    <x v="3"/>
    <s v="WONOTENGGANG"/>
    <n v="16.97"/>
    <e v="#REF!"/>
    <n v="2.1212499999999999"/>
    <n v="200000"/>
    <n v="3400000"/>
  </r>
  <r>
    <s v="BGR JENARSARI_WUNGUREJO"/>
    <x v="3"/>
    <s v="WUNGUREJO"/>
    <n v="16.97"/>
    <e v="#REF!"/>
    <n v="2.1212499999999999"/>
    <n v="200000"/>
    <n v="3400000"/>
  </r>
  <r>
    <s v="BGR JENARSARI_YOSOREJO"/>
    <x v="3"/>
    <s v="YOSOREJO"/>
    <n v="9.3699999999999992"/>
    <e v="#REF!"/>
    <n v="1.1712499999999999"/>
    <n v="200000"/>
    <n v="2000000"/>
  </r>
  <r>
    <s v="BGR NGADIROJO_BAKALAN"/>
    <x v="4"/>
    <s v="BAKALAN"/>
    <n v="20.7"/>
    <e v="#REF!"/>
    <n v="2.5874999999999999"/>
    <n v="200000"/>
    <n v="4200000"/>
  </r>
  <r>
    <s v="BGR NGADIROJO_BAKALAN"/>
    <x v="4"/>
    <s v="BAKALAN"/>
    <n v="21.59"/>
    <e v="#REF!"/>
    <n v="2.69875"/>
    <n v="200000"/>
    <n v="4400000"/>
  </r>
  <r>
    <s v="BGR NGADIROJO_BALEHARJO"/>
    <x v="4"/>
    <s v="BALEHARJO"/>
    <n v="20.7"/>
    <e v="#REF!"/>
    <n v="2.5874999999999999"/>
    <n v="200000"/>
    <n v="4200000"/>
  </r>
  <r>
    <s v="BGR NGADIROJO_BALEPANJANG"/>
    <x v="4"/>
    <s v="BALEPANJANG"/>
    <n v="20.7"/>
    <e v="#REF!"/>
    <n v="2.5874999999999999"/>
    <n v="200000"/>
    <n v="4200000"/>
  </r>
  <r>
    <s v="BGR NGADIROJO_BALEPANJANG"/>
    <x v="4"/>
    <s v="BALEPANJANG"/>
    <n v="20.7"/>
    <e v="#REF!"/>
    <n v="2.5874999999999999"/>
    <n v="200000"/>
    <n v="4200000"/>
  </r>
  <r>
    <s v="BGR NGADIROJO_BANARAN"/>
    <x v="4"/>
    <s v="BANARAN"/>
    <n v="20.7"/>
    <e v="#REF!"/>
    <n v="2.5874999999999999"/>
    <n v="200000"/>
    <n v="4200000"/>
  </r>
  <r>
    <s v="BGR NGADIROJO_BANDARDAWUNG"/>
    <x v="4"/>
    <s v="BANDARDAWUNG"/>
    <n v="21.59"/>
    <e v="#REF!"/>
    <n v="2.69875"/>
    <n v="200000"/>
    <n v="4400000"/>
  </r>
  <r>
    <s v="BGR NGADIROJO_BANGSRI"/>
    <x v="4"/>
    <s v="BANGSRI"/>
    <n v="20.7"/>
    <e v="#REF!"/>
    <n v="2.5874999999999999"/>
    <n v="200000"/>
    <n v="4200000"/>
  </r>
  <r>
    <s v="BGR NGADIROJO_BANYAKPRODO"/>
    <x v="4"/>
    <s v="BANYAKPRODO"/>
    <n v="20.7"/>
    <e v="#REF!"/>
    <n v="2.5874999999999999"/>
    <n v="200000"/>
    <n v="4200000"/>
  </r>
  <r>
    <s v="BGR NGADIROJO_BATURETNO"/>
    <x v="4"/>
    <s v="BATURETNO"/>
    <n v="20.7"/>
    <e v="#REF!"/>
    <n v="2.5874999999999999"/>
    <n v="200000"/>
    <n v="4200000"/>
  </r>
  <r>
    <s v="BGR NGADIROJO_BATUWARNO"/>
    <x v="4"/>
    <s v="BATUWARNO"/>
    <n v="20.7"/>
    <e v="#REF!"/>
    <n v="2.5874999999999999"/>
    <n v="200000"/>
    <n v="4200000"/>
  </r>
  <r>
    <s v="BGR NGADIROJO_BAYEMHARJO"/>
    <x v="4"/>
    <s v="BAYEMHARJO"/>
    <n v="20.7"/>
    <e v="#REF!"/>
    <n v="2.5874999999999999"/>
    <n v="200000"/>
    <n v="4200000"/>
  </r>
  <r>
    <s v="BGR NGADIROJO_BEJI"/>
    <x v="4"/>
    <s v="BEJI"/>
    <n v="20.7"/>
    <e v="#REF!"/>
    <n v="2.5874999999999999"/>
    <n v="200000"/>
    <n v="4200000"/>
  </r>
  <r>
    <s v="BGR NGADIROJO_BELIKURIP"/>
    <x v="4"/>
    <s v="BELIKURIP"/>
    <n v="20.7"/>
    <e v="#REF!"/>
    <n v="2.5874999999999999"/>
    <n v="200000"/>
    <n v="4200000"/>
  </r>
  <r>
    <s v="BGR NGADIROJO_BERJO"/>
    <x v="4"/>
    <s v="BERJO"/>
    <n v="21.59"/>
    <e v="#REF!"/>
    <n v="2.69875"/>
    <n v="200000"/>
    <n v="4400000"/>
  </r>
  <r>
    <s v="BGR NGADIROJO_BERUK"/>
    <x v="4"/>
    <s v="BERUK"/>
    <n v="21.59"/>
    <e v="#REF!"/>
    <n v="2.69875"/>
    <n v="200000"/>
    <n v="4400000"/>
  </r>
  <r>
    <s v="BGR NGADIROJO_BITING"/>
    <x v="4"/>
    <s v="BITING"/>
    <n v="20.7"/>
    <e v="#REF!"/>
    <n v="2.5874999999999999"/>
    <n v="200000"/>
    <n v="4200000"/>
  </r>
  <r>
    <s v="BGR NGADIROJO_BLUMBANG"/>
    <x v="4"/>
    <s v="BLUMBANG"/>
    <n v="21.59"/>
    <e v="#REF!"/>
    <n v="2.69875"/>
    <n v="200000"/>
    <n v="4400000"/>
  </r>
  <r>
    <s v="BGR NGADIROJO_BOTO"/>
    <x v="4"/>
    <s v="BOTO"/>
    <n v="20.7"/>
    <e v="#REF!"/>
    <n v="2.5874999999999999"/>
    <n v="200000"/>
    <n v="4200000"/>
  </r>
  <r>
    <s v="BGR NGADIROJO_BOTO"/>
    <x v="4"/>
    <s v="BOTO"/>
    <n v="20.7"/>
    <e v="#REF!"/>
    <n v="2.5874999999999999"/>
    <n v="200000"/>
    <n v="4200000"/>
  </r>
  <r>
    <s v="BGR NGADIROJO_BRENGGOLO"/>
    <x v="4"/>
    <s v="BRENGGOLO"/>
    <n v="20.7"/>
    <e v="#REF!"/>
    <n v="2.5874999999999999"/>
    <n v="200000"/>
    <n v="4200000"/>
  </r>
  <r>
    <s v="BGR NGADIROJO_BUBAKAN"/>
    <x v="4"/>
    <s v="BUBAKAN"/>
    <n v="20.7"/>
    <e v="#REF!"/>
    <n v="2.5874999999999999"/>
    <n v="200000"/>
    <n v="4200000"/>
  </r>
  <r>
    <s v="BGR NGADIROJO_BUGELAN"/>
    <x v="4"/>
    <s v="BUGELAN"/>
    <n v="20.7"/>
    <e v="#REF!"/>
    <n v="2.5874999999999999"/>
    <n v="200000"/>
    <n v="4200000"/>
  </r>
  <r>
    <s v="BGR NGADIROJO_BULUKERTO"/>
    <x v="4"/>
    <s v="BULUKERTO"/>
    <n v="20.7"/>
    <e v="#REF!"/>
    <n v="2.5874999999999999"/>
    <n v="200000"/>
    <n v="4200000"/>
  </r>
  <r>
    <s v="BGR NGADIROJO_BULUREJO"/>
    <x v="4"/>
    <s v="BULUREJO"/>
    <n v="20.7"/>
    <e v="#REF!"/>
    <n v="2.5874999999999999"/>
    <n v="200000"/>
    <n v="4200000"/>
  </r>
  <r>
    <s v="BGR NGADIROJO_BULUREJO"/>
    <x v="4"/>
    <s v="BULUREJO"/>
    <n v="20.7"/>
    <e v="#REF!"/>
    <n v="2.5874999999999999"/>
    <n v="200000"/>
    <n v="4200000"/>
  </r>
  <r>
    <s v="BGR NGADIROJO_BULUREJO"/>
    <x v="4"/>
    <s v="BULUREJO"/>
    <n v="20.7"/>
    <e v="#REF!"/>
    <n v="2.5874999999999999"/>
    <n v="200000"/>
    <n v="4200000"/>
  </r>
  <r>
    <s v="BGR NGADIROJO_BULUSARI"/>
    <x v="4"/>
    <s v="BULUSARI"/>
    <n v="20.7"/>
    <e v="#REF!"/>
    <n v="2.5874999999999999"/>
    <n v="200000"/>
    <n v="4200000"/>
  </r>
  <r>
    <s v="BGR NGADIROJO_BULUSULUR"/>
    <x v="4"/>
    <s v="BULUSULUR"/>
    <n v="20.7"/>
    <e v="#REF!"/>
    <n v="2.5874999999999999"/>
    <n v="200000"/>
    <n v="4200000"/>
  </r>
  <r>
    <s v="BGR NGADIROJO_BUMIHARJO"/>
    <x v="4"/>
    <s v="BUMIHARJO"/>
    <n v="20.7"/>
    <e v="#REF!"/>
    <n v="2.5874999999999999"/>
    <n v="200000"/>
    <n v="4200000"/>
  </r>
  <r>
    <s v="BGR NGADIROJO_BUMIHARJO"/>
    <x v="4"/>
    <s v="BUMIHARJO"/>
    <n v="20.7"/>
    <e v="#REF!"/>
    <n v="2.5874999999999999"/>
    <n v="200000"/>
    <n v="4200000"/>
  </r>
  <r>
    <s v="BGR NGADIROJO_CANGKRING"/>
    <x v="4"/>
    <s v="CANGKRING"/>
    <n v="20.7"/>
    <e v="#REF!"/>
    <n v="2.5874999999999999"/>
    <n v="200000"/>
    <n v="4200000"/>
  </r>
  <r>
    <s v="BGR NGADIROJO_CONTO"/>
    <x v="4"/>
    <s v="CONTO"/>
    <n v="20.7"/>
    <e v="#REF!"/>
    <n v="2.5874999999999999"/>
    <n v="200000"/>
    <n v="4200000"/>
  </r>
  <r>
    <s v="BGR NGADIROJO_DAWUNG"/>
    <x v="4"/>
    <s v="DAWUNG"/>
    <n v="21.59"/>
    <e v="#REF!"/>
    <n v="2.69875"/>
    <n v="200000"/>
    <n v="4400000"/>
  </r>
  <r>
    <s v="BGR NGADIROJO_DAWUNGAN"/>
    <x v="4"/>
    <s v="DAWUNGAN"/>
    <n v="20.7"/>
    <e v="#REF!"/>
    <n v="2.5874999999999999"/>
    <n v="200000"/>
    <n v="4200000"/>
  </r>
  <r>
    <s v="BGR NGADIROJO_DLEPIH"/>
    <x v="4"/>
    <s v="DLEPIH"/>
    <n v="20.7"/>
    <e v="#REF!"/>
    <n v="2.5874999999999999"/>
    <n v="200000"/>
    <n v="4200000"/>
  </r>
  <r>
    <s v="BGR NGADIROJO_DOHO"/>
    <x v="4"/>
    <s v="DOHO"/>
    <n v="20.7"/>
    <e v="#REF!"/>
    <n v="2.5874999999999999"/>
    <n v="200000"/>
    <n v="4200000"/>
  </r>
  <r>
    <s v="BGR NGADIROJO_DOMAS"/>
    <x v="4"/>
    <s v="DOMAS"/>
    <n v="20.7"/>
    <e v="#REF!"/>
    <n v="2.5874999999999999"/>
    <n v="200000"/>
    <n v="4200000"/>
  </r>
  <r>
    <s v="BGR NGADIROJO_DUREN"/>
    <x v="4"/>
    <s v="DUREN"/>
    <n v="20.7"/>
    <e v="#REF!"/>
    <n v="2.5874999999999999"/>
    <n v="200000"/>
    <n v="4200000"/>
  </r>
  <r>
    <s v="BGR NGADIROJO_GAMBIRANOM"/>
    <x v="4"/>
    <s v="GAMBIRANOM"/>
    <n v="20.7"/>
    <e v="#REF!"/>
    <n v="2.5874999999999999"/>
    <n v="200000"/>
    <n v="4200000"/>
  </r>
  <r>
    <s v="BGR NGADIROJO_GAMBIRANOM"/>
    <x v="4"/>
    <s v="GAMBIRANOM"/>
    <n v="20.7"/>
    <e v="#REF!"/>
    <n v="2.5874999999999999"/>
    <n v="200000"/>
    <n v="4200000"/>
  </r>
  <r>
    <s v="BGR NGADIROJO_GAMBIRMANIS"/>
    <x v="4"/>
    <s v="GAMBIRMANIS"/>
    <n v="20.7"/>
    <e v="#REF!"/>
    <n v="2.5874999999999999"/>
    <n v="200000"/>
    <n v="4200000"/>
  </r>
  <r>
    <s v="BGR NGADIROJO_GEBANG"/>
    <x v="4"/>
    <s v="GEBANG"/>
    <n v="20.7"/>
    <e v="#REF!"/>
    <n v="2.5874999999999999"/>
    <n v="200000"/>
    <n v="4200000"/>
  </r>
  <r>
    <s v="BGR NGADIROJO_GEDAWUNG"/>
    <x v="4"/>
    <s v="GEDAWUNG"/>
    <n v="20.7"/>
    <e v="#REF!"/>
    <n v="2.5874999999999999"/>
    <n v="200000"/>
    <n v="4200000"/>
  </r>
  <r>
    <s v="BGR NGADIROJO_GEDONG"/>
    <x v="4"/>
    <s v="GEDONG"/>
    <n v="20.7"/>
    <e v="#REF!"/>
    <n v="2.5874999999999999"/>
    <n v="200000"/>
    <n v="4200000"/>
  </r>
  <r>
    <s v="BGR NGADIROJO_GEDONGREJO"/>
    <x v="4"/>
    <s v="GEDONGREJO"/>
    <n v="20.7"/>
    <e v="#REF!"/>
    <n v="2.5874999999999999"/>
    <n v="200000"/>
    <n v="4200000"/>
  </r>
  <r>
    <s v="BGR NGADIROJO_GEMANTAR"/>
    <x v="4"/>
    <s v="GEMANTAR"/>
    <n v="21.59"/>
    <e v="#REF!"/>
    <n v="2.69875"/>
    <n v="200000"/>
    <n v="4400000"/>
  </r>
  <r>
    <s v="BGR NGADIROJO_GEMAWANG"/>
    <x v="4"/>
    <s v="GEMAWANG"/>
    <n v="20.7"/>
    <e v="#REF!"/>
    <n v="2.5874999999999999"/>
    <n v="200000"/>
    <n v="4200000"/>
  </r>
  <r>
    <s v="BGR NGADIROJO_GEMAWANG"/>
    <x v="4"/>
    <s v="GEMAWANG"/>
    <n v="20.7"/>
    <e v="#REF!"/>
    <n v="2.5874999999999999"/>
    <n v="200000"/>
    <n v="4200000"/>
  </r>
  <r>
    <s v="BGR NGADIROJO_GENDAYAKAN"/>
    <x v="4"/>
    <s v="GENDAYAKAN"/>
    <n v="20.7"/>
    <e v="#REF!"/>
    <n v="2.5874999999999999"/>
    <n v="200000"/>
    <n v="4200000"/>
  </r>
  <r>
    <s v="BGR NGADIROJO_GENENG"/>
    <x v="4"/>
    <s v="GENENG"/>
    <n v="20.7"/>
    <e v="#REF!"/>
    <n v="2.5874999999999999"/>
    <n v="200000"/>
    <n v="4200000"/>
  </r>
  <r>
    <s v="BGR NGADIROJO_GENENGAN"/>
    <x v="4"/>
    <s v="GENENGAN"/>
    <n v="21.59"/>
    <e v="#REF!"/>
    <n v="2.69875"/>
    <n v="200000"/>
    <n v="4400000"/>
  </r>
  <r>
    <s v="BGR NGADIROJO_GENENGHARJO"/>
    <x v="4"/>
    <s v="GENENGHARJO"/>
    <n v="20.7"/>
    <e v="#REF!"/>
    <n v="2.5874999999999999"/>
    <n v="200000"/>
    <n v="4200000"/>
  </r>
  <r>
    <s v="BGR NGADIROJO_GERDU"/>
    <x v="4"/>
    <s v="GERDU"/>
    <n v="21.59"/>
    <e v="#REF!"/>
    <n v="2.69875"/>
    <n v="200000"/>
    <n v="4400000"/>
  </r>
  <r>
    <s v="BGR NGADIROJO_GESING"/>
    <x v="4"/>
    <s v="GESING"/>
    <n v="20.7"/>
    <e v="#REF!"/>
    <n v="2.5874999999999999"/>
    <n v="200000"/>
    <n v="4200000"/>
  </r>
  <r>
    <s v="BGR NGADIROJO_GIRIHARJO"/>
    <x v="4"/>
    <s v="GIRIHARJO"/>
    <n v="20.7"/>
    <e v="#REF!"/>
    <n v="2.5874999999999999"/>
    <n v="200000"/>
    <n v="4200000"/>
  </r>
  <r>
    <s v="BGR NGADIROJO_GIRIKIKIS"/>
    <x v="4"/>
    <s v="GIRIKIKIS"/>
    <n v="20.7"/>
    <e v="#REF!"/>
    <n v="2.5874999999999999"/>
    <n v="200000"/>
    <n v="4200000"/>
  </r>
  <r>
    <s v="BGR NGADIROJO_GIRILAYU"/>
    <x v="4"/>
    <s v="GIRILAYU"/>
    <n v="21.59"/>
    <e v="#REF!"/>
    <n v="2.69875"/>
    <n v="200000"/>
    <n v="4400000"/>
  </r>
  <r>
    <s v="BGR NGADIROJO_GIRIMARTO"/>
    <x v="4"/>
    <s v="GIRIMARTO"/>
    <n v="20.7"/>
    <e v="#REF!"/>
    <n v="2.5874999999999999"/>
    <n v="200000"/>
    <n v="4200000"/>
  </r>
  <r>
    <s v="BGR NGADIROJO_GIRIMULYO"/>
    <x v="4"/>
    <s v="GIRIMULYO"/>
    <n v="20.7"/>
    <e v="#REF!"/>
    <n v="2.5874999999999999"/>
    <n v="200000"/>
    <n v="4200000"/>
  </r>
  <r>
    <s v="BGR NGADIROJO_GIRIREJO"/>
    <x v="4"/>
    <s v="GIRIREJO"/>
    <n v="20.7"/>
    <e v="#REF!"/>
    <n v="2.5874999999999999"/>
    <n v="200000"/>
    <n v="4200000"/>
  </r>
  <r>
    <s v="BGR NGADIROJO_GIRITONTRO"/>
    <x v="4"/>
    <s v="GIRITONTRO"/>
    <n v="20.7"/>
    <e v="#REF!"/>
    <n v="2.5874999999999999"/>
    <n v="200000"/>
    <n v="4200000"/>
  </r>
  <r>
    <s v="BGR NGADIROJO_GIRIWARNO"/>
    <x v="4"/>
    <s v="GIRIWARNO"/>
    <n v="20.7"/>
    <e v="#REF!"/>
    <n v="2.5874999999999999"/>
    <n v="200000"/>
    <n v="4200000"/>
  </r>
  <r>
    <s v="BGR NGADIROJO_GIRIWONDO"/>
    <x v="4"/>
    <s v="GIRIWONDO"/>
    <n v="21.59"/>
    <e v="#REF!"/>
    <n v="2.69875"/>
    <n v="200000"/>
    <n v="4400000"/>
  </r>
  <r>
    <s v="BGR NGADIROJO_GIRIWOYO"/>
    <x v="4"/>
    <s v="GIRIWOYO"/>
    <n v="20.7"/>
    <e v="#REF!"/>
    <n v="2.5874999999999999"/>
    <n v="200000"/>
    <n v="4200000"/>
  </r>
  <r>
    <s v="BGR NGADIROJO_GIRIYOSO"/>
    <x v="4"/>
    <s v="GIRIYOSO"/>
    <n v="20.7"/>
    <e v="#REF!"/>
    <n v="2.5874999999999999"/>
    <n v="200000"/>
    <n v="4200000"/>
  </r>
  <r>
    <s v="BGR NGADIROJO_GOLO"/>
    <x v="4"/>
    <s v="GOLO"/>
    <n v="20.7"/>
    <e v="#REF!"/>
    <n v="2.5874999999999999"/>
    <n v="200000"/>
    <n v="4200000"/>
  </r>
  <r>
    <s v="BGR NGADIROJO_GONDANG"/>
    <x v="4"/>
    <s v="GONDANG"/>
    <n v="20.7"/>
    <e v="#REF!"/>
    <n v="2.5874999999999999"/>
    <n v="200000"/>
    <n v="4200000"/>
  </r>
  <r>
    <s v="BGR NGADIROJO_GONDANGSARI"/>
    <x v="4"/>
    <s v="GONDANGSARI"/>
    <n v="20.7"/>
    <e v="#REF!"/>
    <n v="2.5874999999999999"/>
    <n v="200000"/>
    <n v="4200000"/>
  </r>
  <r>
    <s v="BGR NGADIROJO_GONDOSULI"/>
    <x v="4"/>
    <s v="GONDOSULI"/>
    <n v="21.59"/>
    <e v="#REF!"/>
    <n v="2.69875"/>
    <n v="200000"/>
    <n v="4400000"/>
  </r>
  <r>
    <s v="BGR NGADIROJO_GUDANGHARJO"/>
    <x v="4"/>
    <s v="GUDANGHARJO"/>
    <n v="20.7"/>
    <e v="#REF!"/>
    <n v="2.5874999999999999"/>
    <n v="200000"/>
    <n v="4200000"/>
  </r>
  <r>
    <s v="BGR NGADIROJO_GUNAN"/>
    <x v="4"/>
    <s v="GUNAN"/>
    <n v="20.7"/>
    <e v="#REF!"/>
    <n v="2.5874999999999999"/>
    <n v="200000"/>
    <n v="4200000"/>
  </r>
  <r>
    <s v="BGR NGADIROJO_GUNO"/>
    <x v="4"/>
    <s v="GUNO"/>
    <n v="20.7"/>
    <e v="#REF!"/>
    <n v="2.5874999999999999"/>
    <n v="200000"/>
    <n v="4200000"/>
  </r>
  <r>
    <s v="BGR NGADIROJO_GUNTURHARJO"/>
    <x v="4"/>
    <s v="GUNTURHARJO"/>
    <n v="20.7"/>
    <e v="#REF!"/>
    <n v="2.5874999999999999"/>
    <n v="200000"/>
    <n v="4200000"/>
  </r>
  <r>
    <s v="BGR NGADIROJO_GUNUNGSARI"/>
    <x v="4"/>
    <s v="GUNUNGSARI"/>
    <n v="20.7"/>
    <e v="#REF!"/>
    <n v="2.5874999999999999"/>
    <n v="200000"/>
    <n v="4200000"/>
  </r>
  <r>
    <s v="BGR NGADIROJO_GUWOTIRTO"/>
    <x v="4"/>
    <s v="GUWOTIRTO"/>
    <n v="20.7"/>
    <e v="#REF!"/>
    <n v="2.5874999999999999"/>
    <n v="200000"/>
    <n v="4200000"/>
  </r>
  <r>
    <s v="BGR NGADIROJO_HARGANTORO"/>
    <x v="4"/>
    <s v="HARGANTORO"/>
    <n v="20.7"/>
    <e v="#REF!"/>
    <n v="2.5874999999999999"/>
    <n v="200000"/>
    <n v="4200000"/>
  </r>
  <r>
    <s v="BGR NGADIROJO_HARGOREJO"/>
    <x v="4"/>
    <s v="HARGOREJO"/>
    <n v="20.7"/>
    <e v="#REF!"/>
    <n v="2.5874999999999999"/>
    <n v="200000"/>
    <n v="4200000"/>
  </r>
  <r>
    <s v="BGR NGADIROJO_HARGOSARI"/>
    <x v="4"/>
    <s v="HARGOSARI"/>
    <n v="20.7"/>
    <e v="#REF!"/>
    <n v="2.5874999999999999"/>
    <n v="200000"/>
    <n v="4200000"/>
  </r>
  <r>
    <s v="BGR NGADIROJO_JATIHARJO"/>
    <x v="4"/>
    <s v="JATIHARJO"/>
    <n v="21.59"/>
    <e v="#REF!"/>
    <n v="2.69875"/>
    <n v="200000"/>
    <n v="4400000"/>
  </r>
  <r>
    <s v="BGR NGADIROJO_JATIKUWUNG"/>
    <x v="4"/>
    <s v="JATIKUWUNG"/>
    <n v="21.59"/>
    <e v="#REF!"/>
    <n v="2.69875"/>
    <n v="200000"/>
    <n v="4400000"/>
  </r>
  <r>
    <s v="BGR NGADIROJO_JATIMARTO"/>
    <x v="4"/>
    <s v="JATIMARTO"/>
    <n v="20.7"/>
    <e v="#REF!"/>
    <n v="2.5874999999999999"/>
    <n v="200000"/>
    <n v="4200000"/>
  </r>
  <r>
    <s v="BGR NGADIROJO_JATIMULYO"/>
    <x v="4"/>
    <s v="JATIMULYO"/>
    <n v="21.59"/>
    <e v="#REF!"/>
    <n v="2.69875"/>
    <n v="200000"/>
    <n v="4400000"/>
  </r>
  <r>
    <s v="BGR NGADIROJO_JATINOM"/>
    <x v="4"/>
    <s v="JATINOM"/>
    <n v="20.7"/>
    <e v="#REF!"/>
    <n v="2.5874999999999999"/>
    <n v="200000"/>
    <n v="4200000"/>
  </r>
  <r>
    <s v="BGR NGADIROJO_JATIPURNO"/>
    <x v="4"/>
    <s v="JATIPURNO"/>
    <n v="20.7"/>
    <e v="#REF!"/>
    <n v="2.5874999999999999"/>
    <n v="200000"/>
    <n v="4200000"/>
  </r>
  <r>
    <s v="BGR NGADIROJO_JATIPURO"/>
    <x v="4"/>
    <s v="JATIPURO"/>
    <n v="21.59"/>
    <e v="#REF!"/>
    <n v="2.69875"/>
    <n v="200000"/>
    <n v="4400000"/>
  </r>
  <r>
    <s v="BGR NGADIROJO_JATIPURWO"/>
    <x v="4"/>
    <s v="JATIPURWO"/>
    <n v="20.7"/>
    <e v="#REF!"/>
    <n v="2.5874999999999999"/>
    <n v="200000"/>
    <n v="4200000"/>
  </r>
  <r>
    <s v="BGR NGADIROJO_JATIPURWO"/>
    <x v="4"/>
    <s v="JATIPURWO"/>
    <n v="21.59"/>
    <e v="#REF!"/>
    <n v="2.69875"/>
    <n v="200000"/>
    <n v="4400000"/>
  </r>
  <r>
    <s v="BGR NGADIROJO_JATIREJO"/>
    <x v="4"/>
    <s v="JATIREJO"/>
    <n v="20.7"/>
    <e v="#REF!"/>
    <n v="2.5874999999999999"/>
    <n v="200000"/>
    <n v="4200000"/>
  </r>
  <r>
    <s v="BGR NGADIROJO_JATIREJO"/>
    <x v="4"/>
    <s v="JATIREJO"/>
    <n v="20.7"/>
    <e v="#REF!"/>
    <n v="2.5874999999999999"/>
    <n v="200000"/>
    <n v="4200000"/>
  </r>
  <r>
    <s v="BGR NGADIROJO_JATIREJO"/>
    <x v="4"/>
    <s v="JATIREJO"/>
    <n v="20.7"/>
    <e v="#REF!"/>
    <n v="2.5874999999999999"/>
    <n v="200000"/>
    <n v="4200000"/>
  </r>
  <r>
    <s v="BGR NGADIROJO_JATIROTO"/>
    <x v="4"/>
    <s v="JATIROTO"/>
    <n v="20.7"/>
    <e v="#REF!"/>
    <n v="2.5874999999999999"/>
    <n v="200000"/>
    <n v="4200000"/>
  </r>
  <r>
    <s v="BGR NGADIROJO_JATIROYO"/>
    <x v="4"/>
    <s v="JATIROYO"/>
    <n v="21.59"/>
    <e v="#REF!"/>
    <n v="2.69875"/>
    <n v="200000"/>
    <n v="4400000"/>
  </r>
  <r>
    <s v="BGR NGADIROJO_JATISARI"/>
    <x v="4"/>
    <s v="JATISARI"/>
    <n v="20.7"/>
    <e v="#REF!"/>
    <n v="2.5874999999999999"/>
    <n v="200000"/>
    <n v="4200000"/>
  </r>
  <r>
    <s v="BGR NGADIROJO_JATISAWIT"/>
    <x v="4"/>
    <s v="JATISAWIT"/>
    <n v="21.59"/>
    <e v="#REF!"/>
    <n v="2.69875"/>
    <n v="200000"/>
    <n v="4400000"/>
  </r>
  <r>
    <s v="BGR NGADIROJO_JATISOBO"/>
    <x v="4"/>
    <s v="JATISOBO"/>
    <n v="21.59"/>
    <e v="#REF!"/>
    <n v="2.69875"/>
    <n v="200000"/>
    <n v="4400000"/>
  </r>
  <r>
    <s v="BGR NGADIROJO_JATISRONO"/>
    <x v="4"/>
    <s v="JATISRONO"/>
    <n v="20.7"/>
    <e v="#REF!"/>
    <n v="2.5874999999999999"/>
    <n v="200000"/>
    <n v="4200000"/>
  </r>
  <r>
    <s v="BGR NGADIROJO_JATISUKO"/>
    <x v="4"/>
    <s v="JATISUKO"/>
    <n v="21.59"/>
    <e v="#REF!"/>
    <n v="2.69875"/>
    <n v="200000"/>
    <n v="4400000"/>
  </r>
  <r>
    <s v="BGR NGADIROJO_JATIWARNO"/>
    <x v="4"/>
    <s v="JATIWARNO"/>
    <n v="21.59"/>
    <e v="#REF!"/>
    <n v="2.69875"/>
    <n v="200000"/>
    <n v="4400000"/>
  </r>
  <r>
    <s v="BGR NGADIROJO_JATIYOSO"/>
    <x v="4"/>
    <s v="JATIYOSO"/>
    <n v="21.59"/>
    <e v="#REF!"/>
    <n v="2.69875"/>
    <n v="200000"/>
    <n v="4400000"/>
  </r>
  <r>
    <s v="BGR NGADIROJO_JEBLOGAN"/>
    <x v="4"/>
    <s v="JEBLOGAN"/>
    <n v="20.7"/>
    <e v="#REF!"/>
    <n v="2.5874999999999999"/>
    <n v="200000"/>
    <n v="4200000"/>
  </r>
  <r>
    <s v="BGR NGADIROJO_JENDI"/>
    <x v="4"/>
    <s v="JENDI"/>
    <n v="20.7"/>
    <e v="#REF!"/>
    <n v="2.5874999999999999"/>
    <n v="200000"/>
    <n v="4200000"/>
  </r>
  <r>
    <s v="BGR NGADIROJO_JEPORO"/>
    <x v="4"/>
    <s v="JEPORO"/>
    <n v="20.7"/>
    <e v="#REF!"/>
    <n v="2.5874999999999999"/>
    <n v="200000"/>
    <n v="4200000"/>
  </r>
  <r>
    <s v="BGR NGADIROJO_JIMBAR"/>
    <x v="4"/>
    <s v="JIMBAR"/>
    <n v="20.7"/>
    <e v="#REF!"/>
    <n v="2.5874999999999999"/>
    <n v="200000"/>
    <n v="4200000"/>
  </r>
  <r>
    <s v="BGR NGADIROJO_JOHO"/>
    <x v="4"/>
    <s v="JOHO"/>
    <n v="20.7"/>
    <e v="#REF!"/>
    <n v="2.5874999999999999"/>
    <n v="200000"/>
    <n v="4200000"/>
  </r>
  <r>
    <s v="BGR NGADIROJO_JOHUNUT"/>
    <x v="4"/>
    <s v="JOHUNUT"/>
    <n v="20.7"/>
    <e v="#REF!"/>
    <n v="2.5874999999999999"/>
    <n v="200000"/>
    <n v="4200000"/>
  </r>
  <r>
    <s v="BGR NGADIROJO_JUMANTORO"/>
    <x v="4"/>
    <s v="JUMANTORO"/>
    <n v="21.59"/>
    <e v="#REF!"/>
    <n v="2.69875"/>
    <n v="200000"/>
    <n v="4400000"/>
  </r>
  <r>
    <s v="BGR NGADIROJO_JUMAPOLO"/>
    <x v="4"/>
    <s v="JUMAPOLO"/>
    <n v="21.59"/>
    <e v="#REF!"/>
    <n v="2.69875"/>
    <n v="200000"/>
    <n v="4400000"/>
  </r>
  <r>
    <s v="BGR NGADIROJO_KADIPIRO"/>
    <x v="4"/>
    <s v="KADIPIRO"/>
    <n v="21.59"/>
    <e v="#REF!"/>
    <n v="2.69875"/>
    <n v="200000"/>
    <n v="4400000"/>
  </r>
  <r>
    <s v="BGR NGADIROJO_KALISORO"/>
    <x v="4"/>
    <s v="KALISORO"/>
    <n v="21.59"/>
    <e v="#REF!"/>
    <n v="2.69875"/>
    <n v="200000"/>
    <n v="4400000"/>
  </r>
  <r>
    <s v="BGR NGADIROJO_KARANG"/>
    <x v="4"/>
    <s v="KARANG"/>
    <n v="20.7"/>
    <e v="#REF!"/>
    <n v="2.5874999999999999"/>
    <n v="200000"/>
    <n v="4200000"/>
  </r>
  <r>
    <s v="BGR NGADIROJO_KARANG"/>
    <x v="4"/>
    <s v="KARANG"/>
    <n v="21.59"/>
    <e v="#REF!"/>
    <n v="2.69875"/>
    <n v="200000"/>
    <n v="4400000"/>
  </r>
  <r>
    <s v="BGR NGADIROJO_KARANGBANGUN"/>
    <x v="4"/>
    <s v="KARANGBANGUN"/>
    <n v="21.59"/>
    <e v="#REF!"/>
    <n v="2.69875"/>
    <n v="200000"/>
    <n v="4400000"/>
  </r>
  <r>
    <s v="BGR NGADIROJO_KARANGBANGUN"/>
    <x v="4"/>
    <s v="KARANGBANGUN"/>
    <n v="21.59"/>
    <e v="#REF!"/>
    <n v="2.69875"/>
    <n v="200000"/>
    <n v="4400000"/>
  </r>
  <r>
    <s v="BGR NGADIROJO_KARANGLO"/>
    <x v="4"/>
    <s v="KARANGLO"/>
    <n v="21.59"/>
    <e v="#REF!"/>
    <n v="2.69875"/>
    <n v="200000"/>
    <n v="4400000"/>
  </r>
  <r>
    <s v="BGR NGADIROJO_KARANGSARI"/>
    <x v="4"/>
    <s v="KARANGSARI"/>
    <n v="21.59"/>
    <e v="#REF!"/>
    <n v="2.69875"/>
    <n v="200000"/>
    <n v="4400000"/>
  </r>
  <r>
    <s v="BGR NGADIROJO_KARANGTENGAH"/>
    <x v="4"/>
    <s v="KARANGTENGAH"/>
    <n v="20.7"/>
    <e v="#REF!"/>
    <n v="2.5874999999999999"/>
    <n v="200000"/>
    <n v="4200000"/>
  </r>
  <r>
    <s v="BGR NGADIROJO_KASIHAN"/>
    <x v="4"/>
    <s v="KASIHAN"/>
    <n v="20.7"/>
    <e v="#REF!"/>
    <n v="2.5874999999999999"/>
    <n v="200000"/>
    <n v="4200000"/>
  </r>
  <r>
    <s v="BGR NGADIROJO_KAYULOKO"/>
    <x v="4"/>
    <s v="KAYULOKO"/>
    <n v="20.7"/>
    <e v="#REF!"/>
    <n v="2.5874999999999999"/>
    <n v="200000"/>
    <n v="4200000"/>
  </r>
  <r>
    <s v="BGR NGADIROJO_KEBONAGUNG"/>
    <x v="4"/>
    <s v="KEBONAGUNG"/>
    <n v="20.7"/>
    <e v="#REF!"/>
    <n v="2.5874999999999999"/>
    <n v="200000"/>
    <n v="4200000"/>
  </r>
  <r>
    <s v="BGR NGADIROJO_KEDAWUNG"/>
    <x v="4"/>
    <s v="KEDAWUNG"/>
    <n v="21.59"/>
    <e v="#REF!"/>
    <n v="2.69875"/>
    <n v="200000"/>
    <n v="4400000"/>
  </r>
  <r>
    <s v="BGR NGADIROJO_KEDUNGGUPIT"/>
    <x v="4"/>
    <s v="KEDUNGGUPIT"/>
    <n v="20.7"/>
    <e v="#REF!"/>
    <n v="2.5874999999999999"/>
    <n v="200000"/>
    <n v="4200000"/>
  </r>
  <r>
    <s v="BGR NGADIROJO_KEDUNGOMBO"/>
    <x v="4"/>
    <s v="KEDUNGOMBO"/>
    <n v="20.7"/>
    <e v="#REF!"/>
    <n v="2.5874999999999999"/>
    <n v="200000"/>
    <n v="4200000"/>
  </r>
  <r>
    <s v="BGR NGADIROJO_KEDUNGREJO"/>
    <x v="4"/>
    <s v="KEDUNGREJO"/>
    <n v="20.7"/>
    <e v="#REF!"/>
    <n v="2.5874999999999999"/>
    <n v="200000"/>
    <n v="4200000"/>
  </r>
  <r>
    <s v="BGR NGADIROJO_KEMBANG"/>
    <x v="4"/>
    <s v="KEMBANG"/>
    <n v="20.7"/>
    <e v="#REF!"/>
    <n v="2.5874999999999999"/>
    <n v="200000"/>
    <n v="4200000"/>
  </r>
  <r>
    <s v="BGR NGADIROJO_KENTENG"/>
    <x v="4"/>
    <s v="KENTENG"/>
    <n v="20.7"/>
    <e v="#REF!"/>
    <n v="2.5874999999999999"/>
    <n v="200000"/>
    <n v="4200000"/>
  </r>
  <r>
    <s v="BGR NGADIROJO_KEPYAR"/>
    <x v="4"/>
    <s v="KEPYAR"/>
    <n v="20.7"/>
    <e v="#REF!"/>
    <n v="2.5874999999999999"/>
    <n v="200000"/>
    <n v="4200000"/>
  </r>
  <r>
    <s v="BGR NGADIROJO_KERJO KIDUL"/>
    <x v="4"/>
    <s v="KERJO KIDUL"/>
    <n v="20.7"/>
    <e v="#REF!"/>
    <n v="2.5874999999999999"/>
    <n v="200000"/>
    <n v="4200000"/>
  </r>
  <r>
    <s v="BGR NGADIROJO_KERJO LOR"/>
    <x v="4"/>
    <s v="KERJO LOR"/>
    <n v="20.7"/>
    <e v="#REF!"/>
    <n v="2.5874999999999999"/>
    <n v="200000"/>
    <n v="4200000"/>
  </r>
  <r>
    <s v="BGR NGADIROJO_KETOS"/>
    <x v="4"/>
    <s v="KETOS"/>
    <n v="20.7"/>
    <e v="#REF!"/>
    <n v="2.5874999999999999"/>
    <n v="200000"/>
    <n v="4200000"/>
  </r>
  <r>
    <s v="BGR NGADIROJO_KISMANTORO"/>
    <x v="4"/>
    <s v="KISMANTORO"/>
    <n v="20.7"/>
    <e v="#REF!"/>
    <n v="2.5874999999999999"/>
    <n v="200000"/>
    <n v="4200000"/>
  </r>
  <r>
    <s v="BGR NGADIROJO_KLUNGGEN"/>
    <x v="4"/>
    <s v="KLUNGGEN"/>
    <n v="20.7"/>
    <e v="#REF!"/>
    <n v="2.5874999999999999"/>
    <n v="200000"/>
    <n v="4200000"/>
  </r>
  <r>
    <s v="BGR NGADIROJO_KOPEN"/>
    <x v="4"/>
    <s v="KOPEN"/>
    <n v="20.7"/>
    <e v="#REF!"/>
    <n v="2.5874999999999999"/>
    <n v="200000"/>
    <n v="4200000"/>
  </r>
  <r>
    <s v="BGR NGADIROJO_KORIPAN"/>
    <x v="4"/>
    <s v="KORIPAN"/>
    <n v="21.59"/>
    <e v="#REF!"/>
    <n v="2.69875"/>
    <n v="200000"/>
    <n v="4400000"/>
  </r>
  <r>
    <s v="BGR NGADIROJO_KRANDEGAN"/>
    <x v="4"/>
    <s v="KRANDEGAN"/>
    <n v="20.7"/>
    <e v="#REF!"/>
    <n v="2.5874999999999999"/>
    <n v="200000"/>
    <n v="4200000"/>
  </r>
  <r>
    <s v="BGR NGADIROJO_KUDI"/>
    <x v="4"/>
    <s v="KUDI"/>
    <n v="20.7"/>
    <e v="#REF!"/>
    <n v="2.5874999999999999"/>
    <n v="200000"/>
    <n v="4200000"/>
  </r>
  <r>
    <s v="BGR NGADIROJO_KULUREJO"/>
    <x v="4"/>
    <s v="KULUREJO"/>
    <n v="20.7"/>
    <e v="#REF!"/>
    <n v="2.5874999999999999"/>
    <n v="200000"/>
    <n v="4200000"/>
  </r>
  <r>
    <s v="BGR NGADIROJO_LEMAHBANG"/>
    <x v="4"/>
    <s v="LEMAHBANG"/>
    <n v="20.7"/>
    <e v="#REF!"/>
    <n v="2.5874999999999999"/>
    <n v="200000"/>
    <n v="4200000"/>
  </r>
  <r>
    <s v="BGR NGADIROJO_MADE"/>
    <x v="4"/>
    <s v="MADE"/>
    <n v="20.7"/>
    <e v="#REF!"/>
    <n v="2.5874999999999999"/>
    <n v="200000"/>
    <n v="4200000"/>
  </r>
  <r>
    <s v="BGR NGADIROJO_MANGUNHARJO"/>
    <x v="4"/>
    <s v="MANGUNHARJO"/>
    <n v="20.7"/>
    <e v="#REF!"/>
    <n v="2.5874999999999999"/>
    <n v="200000"/>
    <n v="4200000"/>
  </r>
  <r>
    <s v="BGR NGADIROJO_MANJUNG"/>
    <x v="4"/>
    <s v="MANJUNG"/>
    <n v="20.7"/>
    <e v="#REF!"/>
    <n v="2.5874999999999999"/>
    <n v="200000"/>
    <n v="4200000"/>
  </r>
  <r>
    <s v="BGR NGADIROJO_MATESIH"/>
    <x v="4"/>
    <s v="MATESIH"/>
    <n v="21.59"/>
    <e v="#REF!"/>
    <n v="2.69875"/>
    <n v="200000"/>
    <n v="4400000"/>
  </r>
  <r>
    <s v="BGR NGADIROJO_MINGGARHARJO"/>
    <x v="4"/>
    <s v="MINGGARHARJO"/>
    <n v="20.7"/>
    <e v="#REF!"/>
    <n v="2.5874999999999999"/>
    <n v="200000"/>
    <n v="4200000"/>
  </r>
  <r>
    <s v="BGR NGADIROJO_MIRI"/>
    <x v="4"/>
    <s v="MIRI"/>
    <n v="20.7"/>
    <e v="#REF!"/>
    <n v="2.5874999999999999"/>
    <n v="200000"/>
    <n v="4200000"/>
  </r>
  <r>
    <s v="BGR NGADIROJO_MIRICINDE"/>
    <x v="4"/>
    <s v="MIRICINDE"/>
    <n v="20.7"/>
    <e v="#REF!"/>
    <n v="2.5874999999999999"/>
    <n v="200000"/>
    <n v="4200000"/>
  </r>
  <r>
    <s v="BGR NGADIROJO_MLOKOMANIS KULON"/>
    <x v="4"/>
    <s v="MLOKOMANIS KULON"/>
    <n v="20.7"/>
    <e v="#REF!"/>
    <n v="2.5874999999999999"/>
    <n v="200000"/>
    <n v="4200000"/>
  </r>
  <r>
    <s v="BGR NGADIROJO_MLOKOMANIS WETAN"/>
    <x v="4"/>
    <s v="MLOKOMANIS WETAN"/>
    <n v="20.7"/>
    <e v="#REF!"/>
    <n v="2.5874999999999999"/>
    <n v="200000"/>
    <n v="4200000"/>
  </r>
  <r>
    <s v="BGR NGADIROJO_MOJOPURO"/>
    <x v="4"/>
    <s v="MOJOPURO"/>
    <n v="20.7"/>
    <e v="#REF!"/>
    <n v="2.5874999999999999"/>
    <n v="200000"/>
    <n v="4200000"/>
  </r>
  <r>
    <s v="BGR NGADIROJO_MOJORENO"/>
    <x v="4"/>
    <s v="MOJORENO"/>
    <n v="20.7"/>
    <e v="#REF!"/>
    <n v="2.5874999999999999"/>
    <n v="200000"/>
    <n v="4200000"/>
  </r>
  <r>
    <s v="BGR NGADIROJO_NADI"/>
    <x v="4"/>
    <s v="NADI"/>
    <n v="20.7"/>
    <e v="#REF!"/>
    <n v="2.5874999999999999"/>
    <n v="200000"/>
    <n v="4200000"/>
  </r>
  <r>
    <s v="BGR NGADIROJO_NGABEYAN"/>
    <x v="4"/>
    <s v="NGABEYAN"/>
    <n v="20.7"/>
    <e v="#REF!"/>
    <n v="2.5874999999999999"/>
    <n v="200000"/>
    <n v="4200000"/>
  </r>
  <r>
    <s v="BGR NGADIROJO_NGADIPIRO"/>
    <x v="4"/>
    <s v="NGADIPIRO"/>
    <n v="20.7"/>
    <e v="#REF!"/>
    <n v="2.5874999999999999"/>
    <n v="200000"/>
    <n v="4200000"/>
  </r>
  <r>
    <s v="BGR NGADIROJO_NGADIROJO KIDUL"/>
    <x v="4"/>
    <s v="NGADIROJO KIDUL"/>
    <n v="20.7"/>
    <e v="#REF!"/>
    <n v="2.5874999999999999"/>
    <n v="200000"/>
    <n v="4200000"/>
  </r>
  <r>
    <s v="BGR NGADIROJO_NGADIROJO LOR"/>
    <x v="4"/>
    <s v="NGADIROJO LOR"/>
    <n v="20.7"/>
    <e v="#REF!"/>
    <n v="2.5874999999999999"/>
    <n v="200000"/>
    <n v="4200000"/>
  </r>
  <r>
    <s v="BGR NGADIROJO_NGADIROYO"/>
    <x v="4"/>
    <s v="NGADIROYO"/>
    <n v="20.7"/>
    <e v="#REF!"/>
    <n v="2.5874999999999999"/>
    <n v="200000"/>
    <n v="4200000"/>
  </r>
  <r>
    <s v="BGR NGADIROJO_NGAGLIK"/>
    <x v="4"/>
    <s v="NGAGLIK"/>
    <n v="20.7"/>
    <e v="#REF!"/>
    <n v="2.5874999999999999"/>
    <n v="200000"/>
    <n v="4200000"/>
  </r>
  <r>
    <s v="BGR NGADIROJO_NGAMBARSARI"/>
    <x v="4"/>
    <s v="NGAMBARSARI"/>
    <n v="20.7"/>
    <e v="#REF!"/>
    <n v="2.5874999999999999"/>
    <n v="200000"/>
    <n v="4200000"/>
  </r>
  <r>
    <s v="BGR NGADIROJO_NGANCAR"/>
    <x v="4"/>
    <s v="NGANCAR"/>
    <n v="20.7"/>
    <e v="#REF!"/>
    <n v="2.5874999999999999"/>
    <n v="200000"/>
    <n v="4200000"/>
  </r>
  <r>
    <s v="BGR NGADIROJO_NGARGOHARJO"/>
    <x v="4"/>
    <s v="NGARGOHARJO"/>
    <n v="20.7"/>
    <e v="#REF!"/>
    <n v="2.5874999999999999"/>
    <n v="200000"/>
    <n v="4200000"/>
  </r>
  <r>
    <s v="BGR NGADIROJO_NGARJOSARI"/>
    <x v="4"/>
    <s v="NGARJOSARI"/>
    <n v="20.7"/>
    <e v="#REF!"/>
    <n v="2.5874999999999999"/>
    <n v="200000"/>
    <n v="4200000"/>
  </r>
  <r>
    <s v="BGR NGADIROJO_NGELO"/>
    <x v="4"/>
    <s v="NGELO"/>
    <n v="20.7"/>
    <e v="#REF!"/>
    <n v="2.5874999999999999"/>
    <n v="200000"/>
    <n v="4200000"/>
  </r>
  <r>
    <s v="BGR NGADIROJO_NGEPUNGSARI"/>
    <x v="4"/>
    <s v="NGEPUNGSARI"/>
    <n v="21.59"/>
    <e v="#REF!"/>
    <n v="2.69875"/>
    <n v="200000"/>
    <n v="4400000"/>
  </r>
  <r>
    <s v="BGR NGADIROJO_NGLEBAK"/>
    <x v="4"/>
    <s v="NGLEBAK"/>
    <n v="21.59"/>
    <e v="#REF!"/>
    <n v="2.69875"/>
    <n v="200000"/>
    <n v="4400000"/>
  </r>
  <r>
    <s v="BGR NGADIROJO_NGROMPAK"/>
    <x v="4"/>
    <s v="NGROMPAK"/>
    <n v="20.7"/>
    <e v="#REF!"/>
    <n v="2.5874999999999999"/>
    <n v="200000"/>
    <n v="4200000"/>
  </r>
  <r>
    <s v="BGR NGADIROJO_NGROTO"/>
    <x v="4"/>
    <s v="NGROTO"/>
    <n v="20.7"/>
    <e v="#REF!"/>
    <n v="2.5874999999999999"/>
    <n v="200000"/>
    <n v="4200000"/>
  </r>
  <r>
    <s v="BGR NGADIROJO_NGUNENG"/>
    <x v="4"/>
    <s v="NGUNENG"/>
    <n v="20.7"/>
    <e v="#REF!"/>
    <n v="2.5874999999999999"/>
    <n v="200000"/>
    <n v="4200000"/>
  </r>
  <r>
    <s v="BGR NGADIROJO_NUNGKULAN"/>
    <x v="4"/>
    <s v="NUNGKULAN"/>
    <n v="20.7"/>
    <e v="#REF!"/>
    <n v="2.5874999999999999"/>
    <n v="200000"/>
    <n v="4200000"/>
  </r>
  <r>
    <s v="BGR NGADIROJO_PABLENGAN"/>
    <x v="4"/>
    <s v="PABLENGAN"/>
    <n v="21.59"/>
    <e v="#REF!"/>
    <n v="2.69875"/>
    <n v="200000"/>
    <n v="4400000"/>
  </r>
  <r>
    <s v="BGR NGADIROJO_PADARANGIN"/>
    <x v="4"/>
    <s v="PADARANGIN"/>
    <n v="20.7"/>
    <e v="#REF!"/>
    <n v="2.5874999999999999"/>
    <n v="200000"/>
    <n v="4200000"/>
  </r>
  <r>
    <s v="BGR NGADIROJO_PANDAN"/>
    <x v="4"/>
    <s v="PANDAN"/>
    <n v="20.7"/>
    <e v="#REF!"/>
    <n v="2.5874999999999999"/>
    <n v="200000"/>
    <n v="4200000"/>
  </r>
  <r>
    <s v="BGR NGADIROJO_PANDEYAN"/>
    <x v="4"/>
    <s v="PANDEYAN"/>
    <n v="20.7"/>
    <e v="#REF!"/>
    <n v="2.5874999999999999"/>
    <n v="200000"/>
    <n v="4200000"/>
  </r>
  <r>
    <s v="BGR NGADIROJO_PARANGGUPITO"/>
    <x v="4"/>
    <s v="PARANGGUPITO"/>
    <n v="20.7"/>
    <e v="#REF!"/>
    <n v="2.5874999999999999"/>
    <n v="200000"/>
    <n v="4200000"/>
  </r>
  <r>
    <s v="BGR NGADIROJO_PELEM"/>
    <x v="4"/>
    <s v="PELEM"/>
    <n v="20.7"/>
    <e v="#REF!"/>
    <n v="2.5874999999999999"/>
    <n v="200000"/>
    <n v="4200000"/>
  </r>
  <r>
    <s v="BGR NGADIROJO_PENGKOL"/>
    <x v="4"/>
    <s v="PENGKOL"/>
    <n v="20.7"/>
    <e v="#REF!"/>
    <n v="2.5874999999999999"/>
    <n v="200000"/>
    <n v="4200000"/>
  </r>
  <r>
    <s v="BGR NGADIROJO_PESIDO"/>
    <x v="4"/>
    <s v="PESIDO"/>
    <n v="20.7"/>
    <e v="#REF!"/>
    <n v="2.5874999999999999"/>
    <n v="200000"/>
    <n v="4200000"/>
  </r>
  <r>
    <s v="BGR NGADIROJO_PETIRSARI"/>
    <x v="4"/>
    <s v="PETIRSARI"/>
    <n v="20.7"/>
    <e v="#REF!"/>
    <n v="2.5874999999999999"/>
    <n v="200000"/>
    <n v="4200000"/>
  </r>
  <r>
    <s v="BGR NGADIROJO_PETUNG"/>
    <x v="4"/>
    <s v="PETUNG"/>
    <n v="21.59"/>
    <e v="#REF!"/>
    <n v="2.69875"/>
    <n v="200000"/>
    <n v="4400000"/>
  </r>
  <r>
    <s v="BGR NGADIROJO_PIDEKSO"/>
    <x v="4"/>
    <s v="PIDEKSO"/>
    <n v="20.7"/>
    <e v="#REF!"/>
    <n v="2.5874999999999999"/>
    <n v="200000"/>
    <n v="4200000"/>
  </r>
  <r>
    <s v="BGR NGADIROJO_PINGKUK"/>
    <x v="4"/>
    <s v="PINGKUK"/>
    <n v="20.7"/>
    <e v="#REF!"/>
    <n v="2.5874999999999999"/>
    <n v="200000"/>
    <n v="4200000"/>
  </r>
  <r>
    <s v="BGR NGADIROJO_PLATAREJO"/>
    <x v="4"/>
    <s v="PLATAREJO"/>
    <n v="20.7"/>
    <e v="#REF!"/>
    <n v="2.5874999999999999"/>
    <n v="200000"/>
    <n v="4200000"/>
  </r>
  <r>
    <s v="BGR NGADIROJO_PLOSO"/>
    <x v="4"/>
    <s v="PLOSO"/>
    <n v="20.7"/>
    <e v="#REF!"/>
    <n v="2.5874999999999999"/>
    <n v="200000"/>
    <n v="4200000"/>
  </r>
  <r>
    <s v="BGR NGADIROJO_PLOSO"/>
    <x v="4"/>
    <s v="PLOSO"/>
    <n v="21.59"/>
    <e v="#REF!"/>
    <n v="2.69875"/>
    <n v="200000"/>
    <n v="4400000"/>
  </r>
  <r>
    <s v="BGR NGADIROJO_PLOSOREJO"/>
    <x v="4"/>
    <s v="PLOSOREJO"/>
    <n v="20.7"/>
    <e v="#REF!"/>
    <n v="2.5874999999999999"/>
    <n v="200000"/>
    <n v="4200000"/>
  </r>
  <r>
    <s v="BGR NGADIROJO_PLUMBON"/>
    <x v="4"/>
    <s v="PLUMBON"/>
    <n v="21.59"/>
    <e v="#REF!"/>
    <n v="2.69875"/>
    <n v="200000"/>
    <n v="4400000"/>
  </r>
  <r>
    <s v="BGR NGADIROJO_POKOHKIDUL"/>
    <x v="4"/>
    <s v="POKOHKIDUL"/>
    <n v="20.7"/>
    <e v="#REF!"/>
    <n v="2.5874999999999999"/>
    <n v="200000"/>
    <n v="4200000"/>
  </r>
  <r>
    <s v="BGR NGADIROJO_PONDOK"/>
    <x v="4"/>
    <s v="PONDOK"/>
    <n v="20.7"/>
    <e v="#REF!"/>
    <n v="2.5874999999999999"/>
    <n v="200000"/>
    <n v="4200000"/>
  </r>
  <r>
    <s v="BGR NGADIROJO_PONDOKSARI"/>
    <x v="4"/>
    <s v="PONDOKSARI"/>
    <n v="20.7"/>
    <e v="#REF!"/>
    <n v="2.5874999999999999"/>
    <n v="200000"/>
    <n v="4200000"/>
  </r>
  <r>
    <s v="BGR NGADIROJO_PUCANGANOM"/>
    <x v="4"/>
    <s v="PUCANGANOM"/>
    <n v="20.7"/>
    <e v="#REF!"/>
    <n v="2.5874999999999999"/>
    <n v="200000"/>
    <n v="4200000"/>
  </r>
  <r>
    <s v="BGR NGADIROJO_PUCUNG"/>
    <x v="4"/>
    <s v="PUCUNG"/>
    <n v="20.7"/>
    <e v="#REF!"/>
    <n v="2.5874999999999999"/>
    <n v="200000"/>
    <n v="4200000"/>
  </r>
  <r>
    <s v="BGR NGADIROJO_PUHPELEM"/>
    <x v="4"/>
    <s v="PUHPELEM"/>
    <n v="20.7"/>
    <e v="#REF!"/>
    <n v="2.5874999999999999"/>
    <n v="200000"/>
    <n v="4200000"/>
  </r>
  <r>
    <s v="BGR NGADIROJO_PULE"/>
    <x v="4"/>
    <s v="PULE"/>
    <n v="20.7"/>
    <e v="#REF!"/>
    <n v="2.5874999999999999"/>
    <n v="200000"/>
    <n v="4200000"/>
  </r>
  <r>
    <s v="BGR NGADIROJO_PURWANTORO"/>
    <x v="4"/>
    <s v="PURWANTORO"/>
    <n v="20.7"/>
    <e v="#REF!"/>
    <n v="2.5874999999999999"/>
    <n v="200000"/>
    <n v="4200000"/>
  </r>
  <r>
    <s v="BGR NGADIROJO_PURWOHARJO"/>
    <x v="4"/>
    <s v="PURWOHARJO"/>
    <n v="20.7"/>
    <e v="#REF!"/>
    <n v="2.5874999999999999"/>
    <n v="200000"/>
    <n v="4200000"/>
  </r>
  <r>
    <s v="BGR NGADIROJO_PURWOREJO"/>
    <x v="4"/>
    <s v="PURWOREJO"/>
    <n v="20.7"/>
    <e v="#REF!"/>
    <n v="2.5874999999999999"/>
    <n v="200000"/>
    <n v="4200000"/>
  </r>
  <r>
    <s v="BGR NGADIROJO_PURWOSARI"/>
    <x v="4"/>
    <s v="PURWOSARI"/>
    <n v="20.7"/>
    <e v="#REF!"/>
    <n v="2.5874999999999999"/>
    <n v="200000"/>
    <n v="4200000"/>
  </r>
  <r>
    <s v="BGR NGADIROJO_RANDUSARI"/>
    <x v="4"/>
    <s v="RANDUSARI"/>
    <n v="20.7"/>
    <e v="#REF!"/>
    <n v="2.5874999999999999"/>
    <n v="200000"/>
    <n v="4200000"/>
  </r>
  <r>
    <s v="BGR NGADIROJO_REJOSARI"/>
    <x v="4"/>
    <s v="REJOSARI"/>
    <n v="20.7"/>
    <e v="#REF!"/>
    <n v="2.5874999999999999"/>
    <n v="200000"/>
    <n v="4200000"/>
  </r>
  <r>
    <s v="BGR NGADIROJO_RONGGOJATI"/>
    <x v="4"/>
    <s v="RONGGOJATI"/>
    <n v="20.7"/>
    <e v="#REF!"/>
    <n v="2.5874999999999999"/>
    <n v="200000"/>
    <n v="4200000"/>
  </r>
  <r>
    <s v="BGR NGADIROJO_SALAM"/>
    <x v="4"/>
    <s v="SALAM"/>
    <n v="21.59"/>
    <e v="#REF!"/>
    <n v="2.69875"/>
    <n v="200000"/>
    <n v="4400000"/>
  </r>
  <r>
    <s v="BGR NGADIROJO_SAMBIHARJO"/>
    <x v="4"/>
    <s v="SAMBIHARJO"/>
    <n v="20.7"/>
    <e v="#REF!"/>
    <n v="2.5874999999999999"/>
    <n v="200000"/>
    <n v="4200000"/>
  </r>
  <r>
    <s v="BGR NGADIROJO_SAMBIREJO"/>
    <x v="4"/>
    <s v="SAMBIREJO"/>
    <n v="20.7"/>
    <e v="#REF!"/>
    <n v="2.5874999999999999"/>
    <n v="200000"/>
    <n v="4200000"/>
  </r>
  <r>
    <s v="BGR NGADIROJO_SAMBIREJO"/>
    <x v="4"/>
    <s v="SAMBIREJO"/>
    <n v="20.7"/>
    <e v="#REF!"/>
    <n v="2.5874999999999999"/>
    <n v="200000"/>
    <n v="4200000"/>
  </r>
  <r>
    <s v="BGR NGADIROJO_SANAN"/>
    <x v="4"/>
    <s v="SANAN"/>
    <n v="20.7"/>
    <e v="#REF!"/>
    <n v="2.5874999999999999"/>
    <n v="200000"/>
    <n v="4200000"/>
  </r>
  <r>
    <s v="BGR NGADIROJO_SANGGRONG"/>
    <x v="4"/>
    <s v="SANGGRONG"/>
    <n v="20.7"/>
    <e v="#REF!"/>
    <n v="2.5874999999999999"/>
    <n v="200000"/>
    <n v="4200000"/>
  </r>
  <r>
    <s v="BGR NGADIROJO_SARADAN"/>
    <x v="4"/>
    <s v="SARADAN"/>
    <n v="20.7"/>
    <e v="#REF!"/>
    <n v="2.5874999999999999"/>
    <n v="200000"/>
    <n v="4200000"/>
  </r>
  <r>
    <s v="BGR NGADIROJO_SEDAYU"/>
    <x v="4"/>
    <s v="SEDAYU"/>
    <n v="20.7"/>
    <e v="#REF!"/>
    <n v="2.5874999999999999"/>
    <n v="200000"/>
    <n v="4200000"/>
  </r>
  <r>
    <s v="BGR NGADIROJO_SEJATI"/>
    <x v="4"/>
    <s v="SEJATI"/>
    <n v="20.7"/>
    <e v="#REF!"/>
    <n v="2.5874999999999999"/>
    <n v="200000"/>
    <n v="4200000"/>
  </r>
  <r>
    <s v="BGR NGADIROJO_SELOMARTO"/>
    <x v="4"/>
    <s v="SELOMARTO"/>
    <n v="20.7"/>
    <e v="#REF!"/>
    <n v="2.5874999999999999"/>
    <n v="200000"/>
    <n v="4200000"/>
  </r>
  <r>
    <s v="BGR NGADIROJO_SELOPURO"/>
    <x v="4"/>
    <s v="SELOPURO"/>
    <n v="20.7"/>
    <e v="#REF!"/>
    <n v="2.5874999999999999"/>
    <n v="200000"/>
    <n v="4200000"/>
  </r>
  <r>
    <s v="BGR NGADIROJO_SELOREJO"/>
    <x v="4"/>
    <s v="SELOREJO"/>
    <n v="20.7"/>
    <e v="#REF!"/>
    <n v="2.5874999999999999"/>
    <n v="200000"/>
    <n v="4200000"/>
  </r>
  <r>
    <s v="BGR NGADIROJO_SEMAGAR"/>
    <x v="4"/>
    <s v="SEMAGAR"/>
    <n v="20.7"/>
    <e v="#REF!"/>
    <n v="2.5874999999999999"/>
    <n v="200000"/>
    <n v="4200000"/>
  </r>
  <r>
    <s v="BGR NGADIROJO_SEMBUKAN"/>
    <x v="4"/>
    <s v="SEMBUKAN"/>
    <n v="20.7"/>
    <e v="#REF!"/>
    <n v="2.5874999999999999"/>
    <n v="200000"/>
    <n v="4200000"/>
  </r>
  <r>
    <s v="BGR NGADIROJO_SEMEN"/>
    <x v="4"/>
    <s v="SEMEN"/>
    <n v="20.7"/>
    <e v="#REF!"/>
    <n v="2.5874999999999999"/>
    <n v="200000"/>
    <n v="4200000"/>
  </r>
  <r>
    <s v="BGR NGADIROJO_SEMIN"/>
    <x v="4"/>
    <s v="SEMIN"/>
    <n v="20.7"/>
    <e v="#REF!"/>
    <n v="2.5874999999999999"/>
    <n v="200000"/>
    <n v="4200000"/>
  </r>
  <r>
    <s v="BGR NGADIROJO_SEMPUKEREP"/>
    <x v="4"/>
    <s v="SEMPUKEREP"/>
    <n v="20.7"/>
    <e v="#REF!"/>
    <n v="2.5874999999999999"/>
    <n v="200000"/>
    <n v="4200000"/>
  </r>
  <r>
    <s v="BGR NGADIROJO_SENDANG"/>
    <x v="4"/>
    <s v="SENDANG"/>
    <n v="20.7"/>
    <e v="#REF!"/>
    <n v="2.5874999999999999"/>
    <n v="200000"/>
    <n v="4200000"/>
  </r>
  <r>
    <s v="BGR NGADIROJO_SENDANGAGUNG"/>
    <x v="4"/>
    <s v="SENDANGAGUNG"/>
    <n v="20.7"/>
    <e v="#REF!"/>
    <n v="2.5874999999999999"/>
    <n v="200000"/>
    <n v="4200000"/>
  </r>
  <r>
    <s v="BGR NGADIROJO_SENDANGMULYO"/>
    <x v="4"/>
    <s v="SENDANGMULYO"/>
    <n v="20.7"/>
    <e v="#REF!"/>
    <n v="2.5874999999999999"/>
    <n v="200000"/>
    <n v="4200000"/>
  </r>
  <r>
    <s v="BGR NGADIROJO_SENDANGREJO"/>
    <x v="4"/>
    <s v="SENDANGREJO"/>
    <n v="20.7"/>
    <e v="#REF!"/>
    <n v="2.5874999999999999"/>
    <n v="200000"/>
    <n v="4200000"/>
  </r>
  <r>
    <s v="BGR NGADIROJO_SENDANGSARI"/>
    <x v="4"/>
    <s v="SENDANGSARI"/>
    <n v="20.7"/>
    <e v="#REF!"/>
    <n v="2.5874999999999999"/>
    <n v="200000"/>
    <n v="4200000"/>
  </r>
  <r>
    <s v="BGR NGADIROJO_SEPANJANG"/>
    <x v="4"/>
    <s v="SEPANJANG"/>
    <n v="21.59"/>
    <e v="#REF!"/>
    <n v="2.69875"/>
    <n v="200000"/>
    <n v="4400000"/>
  </r>
  <r>
    <s v="BGR NGADIROJO_SETREN"/>
    <x v="4"/>
    <s v="SETREN"/>
    <n v="20.7"/>
    <e v="#REF!"/>
    <n v="2.5874999999999999"/>
    <n v="200000"/>
    <n v="4200000"/>
  </r>
  <r>
    <s v="BGR NGADIROJO_SETROREJO"/>
    <x v="4"/>
    <s v="SETROREJO"/>
    <n v="20.7"/>
    <e v="#REF!"/>
    <n v="2.5874999999999999"/>
    <n v="200000"/>
    <n v="4200000"/>
  </r>
  <r>
    <s v="BGR NGADIROJO_SIDOHARJO"/>
    <x v="4"/>
    <s v="SIDOHARJO"/>
    <n v="20.7"/>
    <e v="#REF!"/>
    <n v="2.5874999999999999"/>
    <n v="200000"/>
    <n v="4200000"/>
  </r>
  <r>
    <s v="BGR NGADIROJO_SIDOKARTO"/>
    <x v="4"/>
    <s v="SIDOKARTO"/>
    <n v="20.7"/>
    <e v="#REF!"/>
    <n v="2.5874999999999999"/>
    <n v="200000"/>
    <n v="4200000"/>
  </r>
  <r>
    <s v="BGR NGADIROJO_SIDOREJO"/>
    <x v="4"/>
    <s v="SIDOREJO"/>
    <n v="20.7"/>
    <e v="#REF!"/>
    <n v="2.5874999999999999"/>
    <n v="200000"/>
    <n v="4200000"/>
  </r>
  <r>
    <s v="BGR NGADIROJO_SIDOREJO"/>
    <x v="4"/>
    <s v="SIDOREJO"/>
    <n v="20.7"/>
    <e v="#REF!"/>
    <n v="2.5874999999999999"/>
    <n v="200000"/>
    <n v="4200000"/>
  </r>
  <r>
    <s v="BGR NGADIROJO_SIRNOBOYO"/>
    <x v="4"/>
    <s v="SIRNOBOYO"/>
    <n v="20.7"/>
    <e v="#REF!"/>
    <n v="2.5874999999999999"/>
    <n v="200000"/>
    <n v="4200000"/>
  </r>
  <r>
    <s v="BGR NGADIROJO_SLOGOHIMO"/>
    <x v="4"/>
    <s v="SLOGOHIMO"/>
    <n v="20.7"/>
    <e v="#REF!"/>
    <n v="2.5874999999999999"/>
    <n v="200000"/>
    <n v="4200000"/>
  </r>
  <r>
    <s v="BGR NGADIROJO_SLOGORETNO"/>
    <x v="4"/>
    <s v="SLOGORETNO"/>
    <n v="20.7"/>
    <e v="#REF!"/>
    <n v="2.5874999999999999"/>
    <n v="200000"/>
    <n v="4200000"/>
  </r>
  <r>
    <s v="BGR NGADIROJO_SOCO"/>
    <x v="4"/>
    <s v="SOCO"/>
    <n v="20.7"/>
    <e v="#REF!"/>
    <n v="2.5874999999999999"/>
    <n v="200000"/>
    <n v="4200000"/>
  </r>
  <r>
    <s v="BGR NGADIROJO_SOKOBOYO"/>
    <x v="4"/>
    <s v="SOKOBOYO"/>
    <n v="20.7"/>
    <e v="#REF!"/>
    <n v="2.5874999999999999"/>
    <n v="200000"/>
    <n v="4200000"/>
  </r>
  <r>
    <s v="BGR NGADIROJO_SONGBLEDEG"/>
    <x v="4"/>
    <s v="SONGBLEDEG"/>
    <n v="20.7"/>
    <e v="#REF!"/>
    <n v="2.5874999999999999"/>
    <n v="200000"/>
    <n v="4200000"/>
  </r>
  <r>
    <s v="BGR NGADIROJO_SUCI"/>
    <x v="4"/>
    <s v="SUCI"/>
    <n v="20.7"/>
    <e v="#REF!"/>
    <n v="2.5874999999999999"/>
    <n v="200000"/>
    <n v="4200000"/>
  </r>
  <r>
    <s v="BGR NGADIROJO_SUGIHAN"/>
    <x v="4"/>
    <s v="SUGIHAN"/>
    <n v="20.7"/>
    <e v="#REF!"/>
    <n v="2.5874999999999999"/>
    <n v="200000"/>
    <n v="4200000"/>
  </r>
  <r>
    <s v="BGR NGADIROJO_SUGIHAN"/>
    <x v="4"/>
    <s v="SUGIHAN"/>
    <n v="20.7"/>
    <e v="#REF!"/>
    <n v="2.5874999999999999"/>
    <n v="200000"/>
    <n v="4200000"/>
  </r>
  <r>
    <s v="BGR NGADIROJO_SUKOHARJO"/>
    <x v="4"/>
    <s v="SUKOHARJO"/>
    <n v="20.7"/>
    <e v="#REF!"/>
    <n v="2.5874999999999999"/>
    <n v="200000"/>
    <n v="4200000"/>
  </r>
  <r>
    <s v="BGR NGADIROJO_SUKOMANGU"/>
    <x v="4"/>
    <s v="SUKOMANGU"/>
    <n v="20.7"/>
    <e v="#REF!"/>
    <n v="2.5874999999999999"/>
    <n v="200000"/>
    <n v="4200000"/>
  </r>
  <r>
    <s v="BGR NGADIROJO_SUKOREJO"/>
    <x v="4"/>
    <s v="SUKOREJO"/>
    <n v="20.7"/>
    <e v="#REF!"/>
    <n v="2.5874999999999999"/>
    <n v="200000"/>
    <n v="4200000"/>
  </r>
  <r>
    <s v="BGR NGADIROJO_SUMBER"/>
    <x v="4"/>
    <s v="SUMBER"/>
    <n v="20.7"/>
    <e v="#REF!"/>
    <n v="2.5874999999999999"/>
    <n v="200000"/>
    <n v="4200000"/>
  </r>
  <r>
    <s v="BGR NGADIROJO_SUMBERAGUNG"/>
    <x v="4"/>
    <s v="SUMBERAGUNG"/>
    <n v="20.7"/>
    <e v="#REF!"/>
    <n v="2.5874999999999999"/>
    <n v="200000"/>
    <n v="4200000"/>
  </r>
  <r>
    <s v="BGR NGADIROJO_SUMBEREJO"/>
    <x v="4"/>
    <s v="SUMBEREJO"/>
    <n v="20.7"/>
    <e v="#REF!"/>
    <n v="2.5874999999999999"/>
    <n v="200000"/>
    <n v="4200000"/>
  </r>
  <r>
    <s v="BGR NGADIROJO_SUMBEREJO"/>
    <x v="4"/>
    <s v="SUMBEREJO"/>
    <n v="20.7"/>
    <e v="#REF!"/>
    <n v="2.5874999999999999"/>
    <n v="200000"/>
    <n v="4200000"/>
  </r>
  <r>
    <s v="BGR NGADIROJO_TALESAN"/>
    <x v="4"/>
    <s v="TALESAN"/>
    <n v="20.7"/>
    <e v="#REF!"/>
    <n v="2.5874999999999999"/>
    <n v="200000"/>
    <n v="4200000"/>
  </r>
  <r>
    <s v="BGR NGADIROJO_TALUNOMBO"/>
    <x v="4"/>
    <s v="TALUNOMBO"/>
    <n v="20.7"/>
    <e v="#REF!"/>
    <n v="2.5874999999999999"/>
    <n v="200000"/>
    <n v="4200000"/>
  </r>
  <r>
    <s v="BGR NGADIROJO_TAMBAKMERANG"/>
    <x v="4"/>
    <s v="TAMBAKMERANG"/>
    <n v="20.7"/>
    <e v="#REF!"/>
    <n v="2.5874999999999999"/>
    <n v="200000"/>
    <n v="4200000"/>
  </r>
  <r>
    <s v="BGR NGADIROJO_TANGGULANGIN"/>
    <x v="4"/>
    <s v="TANGGULANGIN"/>
    <n v="20.7"/>
    <e v="#REF!"/>
    <n v="2.5874999999999999"/>
    <n v="200000"/>
    <n v="4200000"/>
  </r>
  <r>
    <s v="BGR NGADIROJO_TANJUNG"/>
    <x v="4"/>
    <s v="TANJUNG"/>
    <n v="20.7"/>
    <e v="#REF!"/>
    <n v="2.5874999999999999"/>
    <n v="200000"/>
    <n v="4200000"/>
  </r>
  <r>
    <s v="BGR NGADIROJO_TANJUNGSARI"/>
    <x v="4"/>
    <s v="TANJUNGSARI"/>
    <n v="20.7"/>
    <e v="#REF!"/>
    <n v="2.5874999999999999"/>
    <n v="200000"/>
    <n v="4200000"/>
  </r>
  <r>
    <s v="BGR NGADIROJO_TANJUNGSARI"/>
    <x v="4"/>
    <s v="TANJUNGSARI"/>
    <n v="20.7"/>
    <e v="#REF!"/>
    <n v="2.5874999999999999"/>
    <n v="200000"/>
    <n v="4200000"/>
  </r>
  <r>
    <s v="BGR NGADIROJO_TASIKHARGO"/>
    <x v="4"/>
    <s v="TASIKHARGO"/>
    <n v="20.7"/>
    <e v="#REF!"/>
    <n v="2.5874999999999999"/>
    <n v="200000"/>
    <n v="4200000"/>
  </r>
  <r>
    <s v="BGR NGADIROJO_TAWANGHARJO"/>
    <x v="4"/>
    <s v="TAWANGHARJO"/>
    <n v="20.7"/>
    <e v="#REF!"/>
    <n v="2.5874999999999999"/>
    <n v="200000"/>
    <n v="4200000"/>
  </r>
  <r>
    <s v="BGR NGADIROJO_TAWANGMANGU"/>
    <x v="4"/>
    <s v="TAWANGMANGU"/>
    <n v="21.59"/>
    <e v="#REF!"/>
    <n v="2.69875"/>
    <n v="200000"/>
    <n v="4400000"/>
  </r>
  <r>
    <s v="BGR NGADIROJO_TAWANGREJO"/>
    <x v="4"/>
    <s v="TAWANGREJO"/>
    <n v="20.7"/>
    <e v="#REF!"/>
    <n v="2.5874999999999999"/>
    <n v="200000"/>
    <n v="4200000"/>
  </r>
  <r>
    <s v="BGR NGADIROJO_TEGALHARJO"/>
    <x v="4"/>
    <s v="TEGALHARJO"/>
    <n v="20.7"/>
    <e v="#REF!"/>
    <n v="2.5874999999999999"/>
    <n v="200000"/>
    <n v="4200000"/>
  </r>
  <r>
    <s v="BGR NGADIROJO_TEGALREJO"/>
    <x v="4"/>
    <s v="TEGALREJO"/>
    <n v="20.7"/>
    <e v="#REF!"/>
    <n v="2.5874999999999999"/>
    <n v="200000"/>
    <n v="4200000"/>
  </r>
  <r>
    <s v="BGR NGADIROJO_TEGIRI"/>
    <x v="4"/>
    <s v="TEGIRI"/>
    <n v="20.7"/>
    <e v="#REF!"/>
    <n v="2.5874999999999999"/>
    <n v="200000"/>
    <n v="4200000"/>
  </r>
  <r>
    <s v="BGR NGADIROJO_TEMBORO"/>
    <x v="4"/>
    <s v="TEMBORO"/>
    <n v="20.7"/>
    <e v="#REF!"/>
    <n v="2.5874999999999999"/>
    <n v="200000"/>
    <n v="4200000"/>
  </r>
  <r>
    <s v="BGR NGADIROJO_TEMON"/>
    <x v="4"/>
    <s v="TEMON"/>
    <n v="20.7"/>
    <e v="#REF!"/>
    <n v="2.5874999999999999"/>
    <n v="200000"/>
    <n v="4200000"/>
  </r>
  <r>
    <s v="BGR NGADIROJO_TEMPURSARI"/>
    <x v="4"/>
    <s v="TEMPURSARI"/>
    <n v="20.7"/>
    <e v="#REF!"/>
    <n v="2.5874999999999999"/>
    <n v="200000"/>
    <n v="4200000"/>
  </r>
  <r>
    <s v="BGR NGADIROJO_TENGGER"/>
    <x v="4"/>
    <s v="TENGGER"/>
    <n v="20.7"/>
    <e v="#REF!"/>
    <n v="2.5874999999999999"/>
    <n v="200000"/>
    <n v="4200000"/>
  </r>
  <r>
    <s v="BGR NGADIROJO_TENGKLIK"/>
    <x v="4"/>
    <s v="TENGKLIK"/>
    <n v="21.59"/>
    <e v="#REF!"/>
    <n v="2.69875"/>
    <n v="200000"/>
    <n v="4400000"/>
  </r>
  <r>
    <s v="BGR NGADIROJO_TIRTOMOYO"/>
    <x v="4"/>
    <s v="TIRTOMOYO"/>
    <n v="20.7"/>
    <e v="#REF!"/>
    <n v="2.5874999999999999"/>
    <n v="200000"/>
    <n v="4200000"/>
  </r>
  <r>
    <s v="BGR NGADIROJO_TIRTOSUWORO"/>
    <x v="4"/>
    <s v="TIRTOSUWORO"/>
    <n v="20.7"/>
    <e v="#REF!"/>
    <n v="2.5874999999999999"/>
    <n v="200000"/>
    <n v="4200000"/>
  </r>
  <r>
    <s v="BGR NGADIROJO_TLOBO"/>
    <x v="4"/>
    <s v="TLOBO"/>
    <n v="21.59"/>
    <e v="#REF!"/>
    <n v="2.69875"/>
    <n v="200000"/>
    <n v="4400000"/>
  </r>
  <r>
    <s v="BGR NGADIROJO_TLOGOHARJO"/>
    <x v="4"/>
    <s v="TLOGOHARJO"/>
    <n v="20.7"/>
    <e v="#REF!"/>
    <n v="2.5874999999999999"/>
    <n v="200000"/>
    <n v="4200000"/>
  </r>
  <r>
    <s v="BGR NGADIROJO_TLOGOSARI"/>
    <x v="4"/>
    <s v="TLOGOSARI"/>
    <n v="20.7"/>
    <e v="#REF!"/>
    <n v="2.5874999999999999"/>
    <n v="200000"/>
    <n v="4200000"/>
  </r>
  <r>
    <s v="BGR NGADIROJO_TREMES"/>
    <x v="4"/>
    <s v="TREMES"/>
    <n v="20.7"/>
    <e v="#REF!"/>
    <n v="2.5874999999999999"/>
    <n v="200000"/>
    <n v="4200000"/>
  </r>
  <r>
    <s v="BGR NGADIROJO_TUKULREJO"/>
    <x v="4"/>
    <s v="TUKULREJO"/>
    <n v="20.7"/>
    <e v="#REF!"/>
    <n v="2.5874999999999999"/>
    <n v="200000"/>
    <n v="4200000"/>
  </r>
  <r>
    <s v="BGR NGADIROJO_TUNGGULREJO"/>
    <x v="4"/>
    <s v="TUNGGULREJO"/>
    <n v="21.59"/>
    <e v="#REF!"/>
    <n v="2.69875"/>
    <n v="200000"/>
    <n v="4400000"/>
  </r>
  <r>
    <s v="BGR NGADIROJO_TUNGGUR"/>
    <x v="4"/>
    <s v="TUNGGUR"/>
    <n v="20.7"/>
    <e v="#REF!"/>
    <n v="2.5874999999999999"/>
    <n v="200000"/>
    <n v="4200000"/>
  </r>
  <r>
    <s v="BGR NGADIROJO_WALENG"/>
    <x v="4"/>
    <s v="WALENG"/>
    <n v="20.7"/>
    <e v="#REF!"/>
    <n v="2.5874999999999999"/>
    <n v="200000"/>
    <n v="4200000"/>
  </r>
  <r>
    <s v="BGR NGADIROJO_WARU"/>
    <x v="4"/>
    <s v="WARU"/>
    <n v="20.7"/>
    <e v="#REF!"/>
    <n v="2.5874999999999999"/>
    <n v="200000"/>
    <n v="4200000"/>
  </r>
  <r>
    <s v="BGR NGADIROJO_WATANGSONO"/>
    <x v="4"/>
    <s v="WATANGSONO"/>
    <n v="20.7"/>
    <e v="#REF!"/>
    <n v="2.5874999999999999"/>
    <n v="200000"/>
    <n v="4200000"/>
  </r>
  <r>
    <s v="BGR NGADIROJO_WATUAGUNG"/>
    <x v="4"/>
    <s v="WATUAGUNG"/>
    <n v="20.7"/>
    <e v="#REF!"/>
    <n v="2.5874999999999999"/>
    <n v="200000"/>
    <n v="4200000"/>
  </r>
  <r>
    <s v="BGR NGADIROJO_WATUSOMO"/>
    <x v="4"/>
    <s v="WATUSOMO"/>
    <n v="20.7"/>
    <e v="#REF!"/>
    <n v="2.5874999999999999"/>
    <n v="200000"/>
    <n v="4200000"/>
  </r>
  <r>
    <s v="BGR NGADIROJO_WIDORO"/>
    <x v="4"/>
    <s v="WIDORO"/>
    <n v="20.7"/>
    <e v="#REF!"/>
    <n v="2.5874999999999999"/>
    <n v="200000"/>
    <n v="4200000"/>
  </r>
  <r>
    <s v="BGR NGADIROJO_WIROKO"/>
    <x v="4"/>
    <s v="WIROKO"/>
    <n v="20.7"/>
    <e v="#REF!"/>
    <n v="2.5874999999999999"/>
    <n v="200000"/>
    <n v="4200000"/>
  </r>
  <r>
    <s v="BGR NGADIROJO_WONOBOYO"/>
    <x v="4"/>
    <s v="WONOBOYO"/>
    <n v="20.7"/>
    <e v="#REF!"/>
    <n v="2.5874999999999999"/>
    <n v="200000"/>
    <n v="4200000"/>
  </r>
  <r>
    <s v="BGR NGADIROJO_WONOHARJO"/>
    <x v="4"/>
    <s v="WONOHARJO"/>
    <n v="20.7"/>
    <e v="#REF!"/>
    <n v="2.5874999999999999"/>
    <n v="200000"/>
    <n v="4200000"/>
  </r>
  <r>
    <s v="BGR NGADIROJO_WONOREJO"/>
    <x v="4"/>
    <s v="WONOREJO"/>
    <n v="21.59"/>
    <e v="#REF!"/>
    <n v="2.69875"/>
    <n v="200000"/>
    <n v="4400000"/>
  </r>
  <r>
    <s v="BGR NGADIROJO_WUKIRSAWIT"/>
    <x v="4"/>
    <s v="WUKIRSAWIT"/>
    <n v="21.59"/>
    <e v="#REF!"/>
    <n v="2.69875"/>
    <n v="200000"/>
    <n v="4400000"/>
  </r>
  <r>
    <s v="BGR NGLEJOK_ANGGASWANGI"/>
    <x v="5"/>
    <s v="ANGGASWANGI"/>
    <n v="53.45"/>
    <e v="#REF!"/>
    <n v="6.6812500000000004"/>
    <n v="200000"/>
    <n v="10800000"/>
  </r>
  <r>
    <s v="BGR NGLEJOK_BALEADI"/>
    <x v="5"/>
    <s v="BALEADI"/>
    <n v="16.66"/>
    <e v="#REF!"/>
    <n v="2.0825"/>
    <n v="200000"/>
    <n v="3400000"/>
  </r>
  <r>
    <s v="BGR NGLEJOK_BERUGENJANG"/>
    <x v="5"/>
    <s v="BERUGENJANG"/>
    <n v="13.38"/>
    <e v="#REF!"/>
    <n v="1.6725000000000001"/>
    <n v="200000"/>
    <n v="2800000"/>
  </r>
  <r>
    <s v="BGR NGLEJOK_BRINGIN"/>
    <x v="5"/>
    <s v="BRINGIN"/>
    <n v="53.45"/>
    <e v="#REF!"/>
    <n v="6.6812500000000004"/>
    <n v="200000"/>
    <n v="10800000"/>
  </r>
  <r>
    <s v="BGR NGLEJOK_BUGEL"/>
    <x v="5"/>
    <s v="BUGEL"/>
    <n v="53.45"/>
    <e v="#REF!"/>
    <n v="6.6812500000000004"/>
    <n v="200000"/>
    <n v="10800000"/>
  </r>
  <r>
    <s v="BGR NGLEJOK_CANDISARI"/>
    <x v="5"/>
    <s v="CANDISARI"/>
    <n v="53.45"/>
    <e v="#REF!"/>
    <n v="6.6812500000000004"/>
    <n v="200000"/>
    <n v="10800000"/>
  </r>
  <r>
    <s v="BGR NGLEJOK_CINGKRONG"/>
    <x v="5"/>
    <s v="CINGKRONG"/>
    <n v="53.45"/>
    <e v="#REF!"/>
    <n v="6.6812500000000004"/>
    <n v="200000"/>
    <n v="10800000"/>
  </r>
  <r>
    <s v="BGR NGLEJOK_CURUT"/>
    <x v="5"/>
    <s v="CURUT"/>
    <n v="53.45"/>
    <e v="#REF!"/>
    <n v="6.6812500000000004"/>
    <n v="200000"/>
    <n v="10800000"/>
  </r>
  <r>
    <s v="BGR NGLEJOK_DEMPEL"/>
    <x v="5"/>
    <s v="DEMPEL"/>
    <n v="53.45"/>
    <e v="#REF!"/>
    <n v="6.6812500000000004"/>
    <n v="200000"/>
    <n v="10800000"/>
  </r>
  <r>
    <s v="BGR NGLEJOK_DOROLEGI"/>
    <x v="5"/>
    <s v="DOROLEGI"/>
    <n v="53.45"/>
    <e v="#REF!"/>
    <n v="6.6812500000000004"/>
    <n v="200000"/>
    <n v="10800000"/>
  </r>
  <r>
    <s v="BGR NGLEJOK_GINGGANGTANI"/>
    <x v="5"/>
    <s v="GINGGANGTANI"/>
    <n v="53.45"/>
    <e v="#REF!"/>
    <n v="6.6812500000000004"/>
    <n v="200000"/>
    <n v="10800000"/>
  </r>
  <r>
    <s v="BGR NGLEJOK_GLAPAN"/>
    <x v="5"/>
    <s v="GLAPAN"/>
    <n v="53.45"/>
    <e v="#REF!"/>
    <n v="6.6812500000000004"/>
    <n v="200000"/>
    <n v="10800000"/>
  </r>
  <r>
    <s v="BGR NGLEJOK_GODONG"/>
    <x v="5"/>
    <s v="GODONG"/>
    <n v="53.45"/>
    <e v="#REF!"/>
    <n v="6.6812500000000004"/>
    <n v="200000"/>
    <n v="10800000"/>
  </r>
  <r>
    <s v="BGR NGLEJOK_GUCI"/>
    <x v="5"/>
    <s v="GUCI"/>
    <n v="53.45"/>
    <e v="#REF!"/>
    <n v="6.6812500000000004"/>
    <n v="200000"/>
    <n v="10800000"/>
  </r>
  <r>
    <s v="BGR NGLEJOK_GUNDI"/>
    <x v="5"/>
    <s v="GUNDI"/>
    <n v="53.45"/>
    <e v="#REF!"/>
    <n v="6.6812500000000004"/>
    <n v="200000"/>
    <n v="10800000"/>
  </r>
  <r>
    <s v="BGR NGLEJOK_GUNUNGTUMPENG"/>
    <x v="5"/>
    <s v="GUNUNGTUMPENG"/>
    <n v="53.45"/>
    <e v="#REF!"/>
    <n v="6.6812500000000004"/>
    <n v="200000"/>
    <n v="10800000"/>
  </r>
  <r>
    <s v="BGR NGLEJOK_GUYANGAN"/>
    <x v="5"/>
    <s v="GUYANGAN"/>
    <n v="53.45"/>
    <e v="#REF!"/>
    <n v="6.6812500000000004"/>
    <n v="200000"/>
    <n v="10800000"/>
  </r>
  <r>
    <s v="BGR NGLEJOK_HARJOWINANGUN"/>
    <x v="5"/>
    <s v="HARJOWINANGUN"/>
    <n v="53.45"/>
    <e v="#REF!"/>
    <n v="6.6812500000000004"/>
    <n v="200000"/>
    <n v="10800000"/>
  </r>
  <r>
    <s v="BGR NGLEJOK_JATILOR"/>
    <x v="5"/>
    <s v="JATILOR"/>
    <n v="53.45"/>
    <e v="#REF!"/>
    <n v="6.6812500000000004"/>
    <n v="200000"/>
    <n v="10800000"/>
  </r>
  <r>
    <s v="BGR NGLEJOK_JEKETRO"/>
    <x v="5"/>
    <s v="JEKETRO"/>
    <n v="53.45"/>
    <e v="#REF!"/>
    <n v="6.6812500000000004"/>
    <n v="200000"/>
    <n v="10800000"/>
  </r>
  <r>
    <s v="BGR NGLEJOK_JENENGAN"/>
    <x v="5"/>
    <s v="JENENGAN"/>
    <n v="53.45"/>
    <e v="#REF!"/>
    <n v="6.6812500000000004"/>
    <n v="200000"/>
    <n v="10800000"/>
  </r>
  <r>
    <s v="BGR NGLEJOK_JIPANG"/>
    <x v="5"/>
    <s v="JIPANG"/>
    <n v="53.45"/>
    <e v="#REF!"/>
    <n v="6.6812500000000004"/>
    <n v="200000"/>
    <n v="10800000"/>
  </r>
  <r>
    <s v="BGR NGLEJOK_KANDANGREJO"/>
    <x v="5"/>
    <s v="KANDANGREJO"/>
    <n v="53.45"/>
    <e v="#REF!"/>
    <n v="6.6812500000000004"/>
    <n v="200000"/>
    <n v="10800000"/>
  </r>
  <r>
    <s v="BGR NGLEJOK_KARANGGENENG"/>
    <x v="5"/>
    <s v="KARANGGENENG"/>
    <n v="53.45"/>
    <e v="#REF!"/>
    <n v="6.6812500000000004"/>
    <n v="200000"/>
    <n v="10800000"/>
  </r>
  <r>
    <s v="BGR NGLEJOK_KARANGPAHING"/>
    <x v="5"/>
    <s v="KARANGPAHING"/>
    <n v="53.45"/>
    <e v="#REF!"/>
    <n v="6.6812500000000004"/>
    <n v="200000"/>
    <n v="10800000"/>
  </r>
  <r>
    <s v="BGR NGLEJOK_KARANGSARI"/>
    <x v="5"/>
    <s v="KARANGSARI"/>
    <n v="53.45"/>
    <e v="#REF!"/>
    <n v="6.6812500000000004"/>
    <n v="200000"/>
    <n v="10800000"/>
  </r>
  <r>
    <s v="BGR NGLEJOK_KARANGWADER"/>
    <x v="5"/>
    <s v="KARANGWADER"/>
    <n v="53.45"/>
    <e v="#REF!"/>
    <n v="6.6812500000000004"/>
    <n v="200000"/>
    <n v="10800000"/>
  </r>
  <r>
    <s v="BGR NGLEJOK_KATEKAN"/>
    <x v="5"/>
    <s v="KATEKAN"/>
    <n v="53.45"/>
    <e v="#REF!"/>
    <n v="6.6812500000000004"/>
    <n v="200000"/>
    <n v="10800000"/>
  </r>
  <r>
    <s v="BGR NGLEJOK_KEDUNGWINONG"/>
    <x v="5"/>
    <s v="KEDUNGWINONG"/>
    <n v="16.66"/>
    <e v="#REF!"/>
    <n v="2.0825"/>
    <n v="200000"/>
    <n v="3400000"/>
  </r>
  <r>
    <s v="BGR NGLEJOK_KEMLOKO"/>
    <x v="5"/>
    <s v="KEMLOKO"/>
    <n v="53.45"/>
    <e v="#REF!"/>
    <n v="6.6812500000000004"/>
    <n v="200000"/>
    <n v="10800000"/>
  </r>
  <r>
    <s v="BGR NGLEJOK_KETANGIREJO"/>
    <x v="5"/>
    <s v="KETANGIREJO"/>
    <n v="53.45"/>
    <e v="#REF!"/>
    <n v="6.6812500000000004"/>
    <n v="200000"/>
    <n v="10800000"/>
  </r>
  <r>
    <s v="BGR NGLEJOK_KETITANG"/>
    <x v="5"/>
    <s v="KETITANG"/>
    <n v="53.45"/>
    <e v="#REF!"/>
    <n v="6.6812500000000004"/>
    <n v="200000"/>
    <n v="10800000"/>
  </r>
  <r>
    <s v="BGR NGLEJOK_KETRO"/>
    <x v="5"/>
    <s v="KETRO"/>
    <n v="53.45"/>
    <e v="#REF!"/>
    <n v="6.6812500000000004"/>
    <n v="200000"/>
    <n v="10800000"/>
  </r>
  <r>
    <s v="BGR NGLEJOK_KLAMBU"/>
    <x v="5"/>
    <s v="KLAMBU"/>
    <n v="53.45"/>
    <e v="#REF!"/>
    <n v="6.6812500000000004"/>
    <n v="200000"/>
    <n v="10800000"/>
  </r>
  <r>
    <s v="BGR NGLEJOK_KLAMPOK"/>
    <x v="5"/>
    <s v="KLAMPOK"/>
    <n v="53.45"/>
    <e v="#REF!"/>
    <n v="6.6812500000000004"/>
    <n v="200000"/>
    <n v="10800000"/>
  </r>
  <r>
    <s v="BGR NGLEJOK_KLUWAN"/>
    <x v="5"/>
    <s v="KLUWAN"/>
    <n v="53.45"/>
    <e v="#REF!"/>
    <n v="6.6812500000000004"/>
    <n v="200000"/>
    <n v="10800000"/>
  </r>
  <r>
    <s v="BGR NGLEJOK_KOPEK"/>
    <x v="5"/>
    <s v="KOPEK"/>
    <n v="53.45"/>
    <e v="#REF!"/>
    <n v="6.6812500000000004"/>
    <n v="200000"/>
    <n v="10800000"/>
  </r>
  <r>
    <s v="BGR NGLEJOK_KRAMAT"/>
    <x v="5"/>
    <s v="KRAMAT"/>
    <n v="53.45"/>
    <e v="#REF!"/>
    <n v="6.6812500000000004"/>
    <n v="200000"/>
    <n v="10800000"/>
  </r>
  <r>
    <s v="BGR NGLEJOK_KRONGGEN"/>
    <x v="5"/>
    <s v="KRONGGEN"/>
    <n v="53.45"/>
    <e v="#REF!"/>
    <n v="6.6812500000000004"/>
    <n v="200000"/>
    <n v="10800000"/>
  </r>
  <r>
    <s v="BGR NGLEJOK_KURIPAN"/>
    <x v="5"/>
    <s v="KURIPAN"/>
    <n v="53.45"/>
    <e v="#REF!"/>
    <n v="6.6812500000000004"/>
    <n v="200000"/>
    <n v="10800000"/>
  </r>
  <r>
    <s v="BGR NGLEJOK_KUWAWUR"/>
    <x v="5"/>
    <s v="KUWAWUR"/>
    <n v="16.66"/>
    <e v="#REF!"/>
    <n v="2.0825"/>
    <n v="200000"/>
    <n v="3400000"/>
  </r>
  <r>
    <s v="BGR NGLEJOK_LATAK"/>
    <x v="5"/>
    <s v="LATAK"/>
    <n v="53.45"/>
    <e v="#REF!"/>
    <n v="6.6812500000000004"/>
    <n v="200000"/>
    <n v="10800000"/>
  </r>
  <r>
    <s v="BGR NGLEJOK_LEMAH PUTIH"/>
    <x v="5"/>
    <s v="LEMAH PUTIH"/>
    <n v="53.45"/>
    <e v="#REF!"/>
    <n v="6.6812500000000004"/>
    <n v="200000"/>
    <n v="10800000"/>
  </r>
  <r>
    <s v="BGR NGLEJOK_LEYANGAN"/>
    <x v="5"/>
    <s v="LEYANGAN"/>
    <n v="53.45"/>
    <e v="#REF!"/>
    <n v="6.6812500000000004"/>
    <n v="200000"/>
    <n v="10800000"/>
  </r>
  <r>
    <s v="BGR NGLEJOK_MENAWAN"/>
    <x v="5"/>
    <s v="MENAWAN"/>
    <n v="53.45"/>
    <e v="#REF!"/>
    <n v="6.6812500000000004"/>
    <n v="200000"/>
    <n v="10800000"/>
  </r>
  <r>
    <s v="BGR NGLEJOK_MENDURAN"/>
    <x v="5"/>
    <s v="MENDURAN"/>
    <n v="53.45"/>
    <e v="#REF!"/>
    <n v="6.6812500000000004"/>
    <n v="200000"/>
    <n v="10800000"/>
  </r>
  <r>
    <s v="BGR NGLEJOK_MERAK"/>
    <x v="5"/>
    <s v="MERAK"/>
    <n v="26.27"/>
    <e v="#REF!"/>
    <n v="3.2837499999999999"/>
    <n v="200000"/>
    <n v="5400000"/>
  </r>
  <r>
    <s v="BGR NGLEJOK_MOJOAGUNG"/>
    <x v="5"/>
    <s v="MOJOAGUNG"/>
    <n v="53.45"/>
    <e v="#REF!"/>
    <n v="6.6812500000000004"/>
    <n v="200000"/>
    <n v="10800000"/>
  </r>
  <r>
    <s v="BGR NGLEJOK_NGELUK"/>
    <x v="5"/>
    <s v="NGELUK"/>
    <n v="53.45"/>
    <e v="#REF!"/>
    <n v="6.6812500000000004"/>
    <n v="200000"/>
    <n v="10800000"/>
  </r>
  <r>
    <s v="BGR NGLEJOK_NGEMBAK"/>
    <x v="5"/>
    <s v="NGEMBAK"/>
    <n v="53.45"/>
    <e v="#REF!"/>
    <n v="6.6812500000000004"/>
    <n v="200000"/>
    <n v="10800000"/>
  </r>
  <r>
    <s v="BGR NGLEJOK_NGROTO"/>
    <x v="5"/>
    <s v="NGROTO"/>
    <n v="53.45"/>
    <e v="#REF!"/>
    <n v="6.6812500000000004"/>
    <n v="200000"/>
    <n v="10800000"/>
  </r>
  <r>
    <s v="BGR NGLEJOK_PAHESAN"/>
    <x v="5"/>
    <s v="PAHESAN"/>
    <n v="53.45"/>
    <e v="#REF!"/>
    <n v="6.6812500000000004"/>
    <n v="200000"/>
    <n v="10800000"/>
  </r>
  <r>
    <s v="BGR NGLEJOK_PAKEM"/>
    <x v="5"/>
    <s v="PAKEM"/>
    <n v="16.66"/>
    <e v="#REF!"/>
    <n v="2.0825"/>
    <n v="200000"/>
    <n v="3400000"/>
  </r>
  <r>
    <s v="BGR NGLEJOK_PANGKALAN"/>
    <x v="5"/>
    <s v="PANGKALAN"/>
    <n v="53.45"/>
    <e v="#REF!"/>
    <n v="6.6812500000000004"/>
    <n v="200000"/>
    <n v="10800000"/>
  </r>
  <r>
    <s v="BGR NGLEJOK_PENADARAN"/>
    <x v="5"/>
    <s v="PENADARAN"/>
    <n v="53.45"/>
    <e v="#REF!"/>
    <n v="6.6812500000000004"/>
    <n v="200000"/>
    <n v="10800000"/>
  </r>
  <r>
    <s v="BGR NGLEJOK_PENAWANGAN"/>
    <x v="5"/>
    <s v="PENAWANGAN"/>
    <n v="53.45"/>
    <e v="#REF!"/>
    <n v="6.6812500000000004"/>
    <n v="200000"/>
    <n v="10800000"/>
  </r>
  <r>
    <s v="BGR NGLEJOK_PENGANTEN"/>
    <x v="5"/>
    <s v="PENGANTEN"/>
    <n v="53.45"/>
    <e v="#REF!"/>
    <n v="6.6812500000000004"/>
    <n v="200000"/>
    <n v="10800000"/>
  </r>
  <r>
    <s v="BGR NGLEJOK_PENGKOL"/>
    <x v="5"/>
    <s v="PENGKOL"/>
    <n v="53.45"/>
    <e v="#REF!"/>
    <n v="6.6812500000000004"/>
    <n v="200000"/>
    <n v="10800000"/>
  </r>
  <r>
    <s v="BGR NGLEJOK_PORANGPARING"/>
    <x v="5"/>
    <s v="PORANGPARING"/>
    <n v="16.66"/>
    <e v="#REF!"/>
    <n v="2.0825"/>
    <n v="200000"/>
    <n v="3400000"/>
  </r>
  <r>
    <s v="BGR NGLEJOK_PRAWOTO"/>
    <x v="5"/>
    <s v="PRAWOTO"/>
    <n v="16.66"/>
    <e v="#REF!"/>
    <n v="2.0825"/>
    <n v="200000"/>
    <n v="3400000"/>
  </r>
  <r>
    <s v="BGR NGLEJOK_PULOREJO"/>
    <x v="5"/>
    <s v="PULOREJO"/>
    <n v="53.45"/>
    <e v="#REF!"/>
    <n v="6.6812500000000004"/>
    <n v="200000"/>
    <n v="10800000"/>
  </r>
  <r>
    <s v="BGR NGLEJOK_PULUTAN"/>
    <x v="5"/>
    <s v="PULUTAN"/>
    <n v="53.45"/>
    <e v="#REF!"/>
    <n v="6.6812500000000004"/>
    <n v="200000"/>
    <n v="10800000"/>
  </r>
  <r>
    <s v="BGR NGLEJOK_PUTAT"/>
    <x v="5"/>
    <s v="PUTAT"/>
    <n v="53.45"/>
    <e v="#REF!"/>
    <n v="6.6812500000000004"/>
    <n v="200000"/>
    <n v="10800000"/>
  </r>
  <r>
    <s v="BGR NGLEJOK_PUTATNGANTEN"/>
    <x v="5"/>
    <s v="PUTATNGANTEN"/>
    <n v="53.45"/>
    <e v="#REF!"/>
    <n v="6.6812500000000004"/>
    <n v="200000"/>
    <n v="10800000"/>
  </r>
  <r>
    <s v="BGR NGLEJOK_RAJEK"/>
    <x v="5"/>
    <s v="RAJEK"/>
    <n v="53.45"/>
    <e v="#REF!"/>
    <n v="6.6812500000000004"/>
    <n v="200000"/>
    <n v="10800000"/>
  </r>
  <r>
    <s v="BGR NGLEJOK_RAWOH"/>
    <x v="5"/>
    <s v="RAWOH"/>
    <n v="53.45"/>
    <e v="#REF!"/>
    <n v="6.6812500000000004"/>
    <n v="200000"/>
    <n v="10800000"/>
  </r>
  <r>
    <s v="BGR NGLEJOK_SABAN"/>
    <x v="5"/>
    <s v="SABAN"/>
    <n v="53.45"/>
    <e v="#REF!"/>
    <n v="6.6812500000000004"/>
    <n v="200000"/>
    <n v="10800000"/>
  </r>
  <r>
    <s v="BGR NGLEJOK_SAMBUNG"/>
    <x v="5"/>
    <s v="SAMBUNG"/>
    <n v="53.45"/>
    <e v="#REF!"/>
    <n v="6.6812500000000004"/>
    <n v="200000"/>
    <n v="10800000"/>
  </r>
  <r>
    <s v="BGR NGLEJOK_SELOJARI"/>
    <x v="5"/>
    <s v="SELOJARI"/>
    <n v="53.45"/>
    <e v="#REF!"/>
    <n v="6.6812500000000004"/>
    <n v="200000"/>
    <n v="10800000"/>
  </r>
  <r>
    <s v="BGR NGLEJOK_SUMBERAGUNG"/>
    <x v="5"/>
    <s v="SUMBERAGUNG"/>
    <n v="53.45"/>
    <e v="#REF!"/>
    <n v="6.6812500000000004"/>
    <n v="200000"/>
    <n v="10800000"/>
  </r>
  <r>
    <s v="BGR NGLEJOK_SUMBERJOSARI"/>
    <x v="5"/>
    <s v="SUMBERJOSARI"/>
    <n v="53.45"/>
    <e v="#REF!"/>
    <n v="6.6812500000000004"/>
    <n v="200000"/>
    <n v="10800000"/>
  </r>
  <r>
    <s v="BGR NGLEJOK_SUMURGEDE"/>
    <x v="5"/>
    <s v="SUMURGEDE"/>
    <n v="53.45"/>
    <e v="#REF!"/>
    <n v="6.6812500000000004"/>
    <n v="200000"/>
    <n v="10800000"/>
  </r>
  <r>
    <s v="BGR NGLEJOK_TARUMAN"/>
    <x v="5"/>
    <s v="TARUMAN"/>
    <n v="53.45"/>
    <e v="#REF!"/>
    <n v="6.6812500000000004"/>
    <n v="200000"/>
    <n v="10800000"/>
  </r>
  <r>
    <s v="BGR NGLEJOK_TEGALSUMUR"/>
    <x v="5"/>
    <s v="TEGALSUMUR"/>
    <n v="53.45"/>
    <e v="#REF!"/>
    <n v="6.6812500000000004"/>
    <n v="200000"/>
    <n v="10800000"/>
  </r>
  <r>
    <s v="BGR NGLEJOK_TEMUREJO"/>
    <x v="5"/>
    <s v="TEMUREJO"/>
    <n v="53.45"/>
    <e v="#REF!"/>
    <n v="6.6812500000000004"/>
    <n v="200000"/>
    <n v="10800000"/>
  </r>
  <r>
    <s v="BGR NGLEJOK_TERKESI"/>
    <x v="5"/>
    <s v="TERKESI"/>
    <n v="53.45"/>
    <e v="#REF!"/>
    <n v="6.6812500000000004"/>
    <n v="200000"/>
    <n v="10800000"/>
  </r>
  <r>
    <s v="BGR NGLEJOK_TERMAS"/>
    <x v="5"/>
    <s v="TERMAS"/>
    <n v="53.45"/>
    <e v="#REF!"/>
    <n v="6.6812500000000004"/>
    <n v="200000"/>
    <n v="10800000"/>
  </r>
  <r>
    <s v="BGR NGLEJOK_TIREM"/>
    <x v="5"/>
    <s v="TIREM"/>
    <n v="53.45"/>
    <e v="#REF!"/>
    <n v="6.6812500000000004"/>
    <n v="200000"/>
    <n v="10800000"/>
  </r>
  <r>
    <s v="BGR NGLEJOK_TUNGGU"/>
    <x v="5"/>
    <s v="TUNGGU"/>
    <n v="53.45"/>
    <e v="#REF!"/>
    <n v="6.6812500000000004"/>
    <n v="200000"/>
    <n v="10800000"/>
  </r>
  <r>
    <s v="BGR NGLEJOK_TUNGU"/>
    <x v="5"/>
    <s v="TUNGU"/>
    <n v="53.45"/>
    <e v="#REF!"/>
    <n v="6.6812500000000004"/>
    <n v="200000"/>
    <n v="10800000"/>
  </r>
  <r>
    <s v="BGR NGLEJOK_WANUTUNGGAL"/>
    <x v="5"/>
    <s v="WANUTUNGGAL"/>
    <n v="53.45"/>
    <e v="#REF!"/>
    <n v="6.6812500000000004"/>
    <n v="200000"/>
    <n v="10800000"/>
  </r>
  <r>
    <s v="BGR NGLEJOK_WATUPAWON"/>
    <x v="5"/>
    <s v="WATUPAWON"/>
    <n v="53.45"/>
    <e v="#REF!"/>
    <n v="6.6812500000000004"/>
    <n v="200000"/>
    <n v="10800000"/>
  </r>
  <r>
    <s v="BGR NGLEJOK_WEDORO"/>
    <x v="5"/>
    <s v="WEDORO"/>
    <n v="53.45"/>
    <e v="#REF!"/>
    <n v="6.6812500000000004"/>
    <n v="200000"/>
    <n v="10800000"/>
  </r>
  <r>
    <s v="BGR NGLEJOK_WEGIL"/>
    <x v="5"/>
    <s v="WEGIL"/>
    <n v="16.66"/>
    <e v="#REF!"/>
    <n v="2.0825"/>
    <n v="200000"/>
    <n v="3400000"/>
  </r>
  <r>
    <s v="BGR NGLEJOK_WERDOYO"/>
    <x v="5"/>
    <s v="WERDOYO"/>
    <n v="53.45"/>
    <e v="#REF!"/>
    <n v="6.6812500000000004"/>
    <n v="200000"/>
    <n v="10800000"/>
  </r>
  <r>
    <s v="BGR NGLEJOK_WINONG"/>
    <x v="5"/>
    <s v="WINONG"/>
    <n v="53.45"/>
    <e v="#REF!"/>
    <n v="6.6812500000000004"/>
    <n v="200000"/>
    <n v="10800000"/>
  </r>
  <r>
    <s v="BGR NGLEJOK_WOLO"/>
    <x v="5"/>
    <s v="WOLO"/>
    <n v="53.45"/>
    <e v="#REF!"/>
    <n v="6.6812500000000004"/>
    <n v="200000"/>
    <n v="10800000"/>
  </r>
  <r>
    <s v="BGR NGLEJOK_WONOSOCO"/>
    <x v="5"/>
    <s v="WONOSOCO"/>
    <n v="13.38"/>
    <e v="#REF!"/>
    <n v="1.6725000000000001"/>
    <n v="200000"/>
    <n v="2800000"/>
  </r>
  <r>
    <s v="BGR PURBALINGGA_ADIPASIR"/>
    <x v="6"/>
    <s v="ADIPASIR"/>
    <n v="10.28"/>
    <e v="#REF!"/>
    <n v="1.2849999999999999"/>
    <n v="200000"/>
    <n v="2200000"/>
  </r>
  <r>
    <s v="BGR PURBALINGGA_ARENAN"/>
    <x v="6"/>
    <s v="ARENAN"/>
    <n v="7.6"/>
    <e v="#REF!"/>
    <n v="0.95"/>
    <n v="200000"/>
    <n v="1600000"/>
  </r>
  <r>
    <s v="BGR PURBALINGGA_BAJONG"/>
    <x v="6"/>
    <s v="BAJONG"/>
    <n v="7.6"/>
    <e v="#REF!"/>
    <n v="0.95"/>
    <n v="200000"/>
    <n v="1600000"/>
  </r>
  <r>
    <s v="BGR PURBALINGGA_BAKULAN"/>
    <x v="6"/>
    <s v="BAKULAN"/>
    <n v="7.6"/>
    <e v="#REF!"/>
    <n v="0.95"/>
    <n v="200000"/>
    <n v="1600000"/>
  </r>
  <r>
    <s v="BGR PURBALINGGA_BANDINGAN"/>
    <x v="6"/>
    <s v="BANDINGAN"/>
    <n v="7.6"/>
    <e v="#REF!"/>
    <n v="0.95"/>
    <n v="200000"/>
    <n v="1600000"/>
  </r>
  <r>
    <s v="BGR PURBALINGGA_BANDINGAN"/>
    <x v="6"/>
    <s v="BANDINGAN"/>
    <n v="10.28"/>
    <e v="#REF!"/>
    <n v="1.2849999999999999"/>
    <n v="200000"/>
    <n v="2200000"/>
  </r>
  <r>
    <s v="BGR PURBALINGGA_BANJENGAN"/>
    <x v="6"/>
    <s v="BANJENGAN"/>
    <n v="10.28"/>
    <e v="#REF!"/>
    <n v="1.2849999999999999"/>
    <n v="200000"/>
    <n v="2200000"/>
  </r>
  <r>
    <s v="BGR PURBALINGGA_BANTARBARANG"/>
    <x v="6"/>
    <s v="BANTARBARANG"/>
    <n v="7.6"/>
    <e v="#REF!"/>
    <n v="0.95"/>
    <n v="200000"/>
    <n v="1600000"/>
  </r>
  <r>
    <s v="BGR PURBALINGGA_BEDAGAS"/>
    <x v="6"/>
    <s v="BEDAGAS"/>
    <n v="7.6"/>
    <e v="#REF!"/>
    <n v="0.95"/>
    <n v="200000"/>
    <n v="1600000"/>
  </r>
  <r>
    <s v="BGR PURBALINGGA_BERTA"/>
    <x v="6"/>
    <s v="BERTA"/>
    <n v="10.28"/>
    <e v="#REF!"/>
    <n v="1.2849999999999999"/>
    <n v="200000"/>
    <n v="2200000"/>
  </r>
  <r>
    <s v="BGR PURBALINGGA_BLIMBING"/>
    <x v="6"/>
    <s v="BLIMBING"/>
    <n v="10.28"/>
    <e v="#REF!"/>
    <n v="1.2849999999999999"/>
    <n v="200000"/>
    <n v="2200000"/>
  </r>
  <r>
    <s v="BGR PURBALINGGA_BODASKARANGJATI"/>
    <x v="6"/>
    <s v="BODASKARANGJATI"/>
    <n v="7.6"/>
    <e v="#REF!"/>
    <n v="0.95"/>
    <n v="200000"/>
    <n v="1600000"/>
  </r>
  <r>
    <s v="BGR PURBALINGGA_BOJONG"/>
    <x v="6"/>
    <s v="BOJONG"/>
    <n v="7.6"/>
    <e v="#REF!"/>
    <n v="0.95"/>
    <n v="200000"/>
    <n v="1600000"/>
  </r>
  <r>
    <s v="BGR PURBALINGGA_BOKOL"/>
    <x v="6"/>
    <s v="BOKOL"/>
    <n v="7.6"/>
    <e v="#REF!"/>
    <n v="0.95"/>
    <n v="200000"/>
    <n v="1600000"/>
  </r>
  <r>
    <s v="BGR PURBALINGGA_BRECEK"/>
    <x v="6"/>
    <s v="BRECEK"/>
    <n v="7.6"/>
    <e v="#REF!"/>
    <n v="0.95"/>
    <n v="200000"/>
    <n v="1600000"/>
  </r>
  <r>
    <s v="BGR PURBALINGGA_BRENGKOK"/>
    <x v="6"/>
    <s v="BRENGKOK"/>
    <n v="10.28"/>
    <e v="#REF!"/>
    <n v="1.2849999999999999"/>
    <n v="200000"/>
    <n v="2200000"/>
  </r>
  <r>
    <s v="BGR PURBALINGGA_BUKATEJA"/>
    <x v="6"/>
    <s v="BUKATEJA"/>
    <n v="7.6"/>
    <e v="#REF!"/>
    <n v="0.95"/>
    <n v="200000"/>
    <n v="1600000"/>
  </r>
  <r>
    <s v="BGR PURBALINGGA_CANDIWULAN"/>
    <x v="6"/>
    <s v="CANDIWULAN"/>
    <n v="10.28"/>
    <e v="#REF!"/>
    <n v="1.2849999999999999"/>
    <n v="200000"/>
    <n v="2200000"/>
  </r>
  <r>
    <s v="BGR PURBALINGGA_CILAPAR"/>
    <x v="6"/>
    <s v="CILAPAR"/>
    <n v="7.6"/>
    <e v="#REF!"/>
    <n v="0.95"/>
    <n v="200000"/>
    <n v="1600000"/>
  </r>
  <r>
    <s v="BGR PURBALINGGA_CIPAWON"/>
    <x v="6"/>
    <s v="CIPAWON"/>
    <n v="7.6"/>
    <e v="#REF!"/>
    <n v="0.95"/>
    <n v="200000"/>
    <n v="1600000"/>
  </r>
  <r>
    <s v="BGR PURBALINGGA_DANAKERTA"/>
    <x v="6"/>
    <s v="DANAKERTA"/>
    <n v="10.28"/>
    <e v="#REF!"/>
    <n v="1.2849999999999999"/>
    <n v="200000"/>
    <n v="2200000"/>
  </r>
  <r>
    <s v="BGR PURBALINGGA_DANARAJA"/>
    <x v="6"/>
    <s v="DANARAJA"/>
    <n v="9.3800000000000008"/>
    <e v="#REF!"/>
    <n v="1.1725000000000001"/>
    <n v="200000"/>
    <n v="2000000"/>
  </r>
  <r>
    <s v="BGR PURBALINGGA_DANARAJA"/>
    <x v="6"/>
    <s v="DANARAJA"/>
    <n v="10.28"/>
    <e v="#REF!"/>
    <n v="1.2849999999999999"/>
    <n v="200000"/>
    <n v="2200000"/>
  </r>
  <r>
    <s v="BGR PURBALINGGA_DERIK"/>
    <x v="6"/>
    <s v="DERIK"/>
    <n v="10.28"/>
    <e v="#REF!"/>
    <n v="1.2849999999999999"/>
    <n v="200000"/>
    <n v="2200000"/>
  </r>
  <r>
    <s v="BGR PURBALINGGA_DERMASARI"/>
    <x v="6"/>
    <s v="DERMASARI"/>
    <n v="10.28"/>
    <e v="#REF!"/>
    <n v="1.2849999999999999"/>
    <n v="200000"/>
    <n v="2200000"/>
  </r>
  <r>
    <s v="BGR PURBALINGGA_GAMBARSARI"/>
    <x v="6"/>
    <s v="GAMBARSARI"/>
    <n v="7.6"/>
    <e v="#REF!"/>
    <n v="0.95"/>
    <n v="200000"/>
    <n v="1600000"/>
  </r>
  <r>
    <s v="BGR PURBALINGGA_GELANG"/>
    <x v="6"/>
    <s v="GELANG"/>
    <n v="10.28"/>
    <e v="#REF!"/>
    <n v="1.2849999999999999"/>
    <n v="200000"/>
    <n v="2200000"/>
  </r>
  <r>
    <s v="BGR PURBALINGGA_GEMBONG"/>
    <x v="6"/>
    <s v="GEMBONG"/>
    <n v="5.84"/>
    <e v="#REF!"/>
    <n v="0.73"/>
    <n v="200000"/>
    <n v="1200000"/>
  </r>
  <r>
    <s v="BGR PURBALINGGA_GRANTUNG"/>
    <x v="6"/>
    <s v="GRANTUNG"/>
    <n v="7.6"/>
    <e v="#REF!"/>
    <n v="0.95"/>
    <n v="200000"/>
    <n v="1600000"/>
  </r>
  <r>
    <s v="BGR PURBALINGGA_GUMELEM KULON"/>
    <x v="6"/>
    <s v="GUMELEM KULON"/>
    <n v="10.28"/>
    <e v="#REF!"/>
    <n v="1.2849999999999999"/>
    <n v="200000"/>
    <n v="2200000"/>
  </r>
  <r>
    <s v="BGR PURBALINGGA_GUMIWANG"/>
    <x v="6"/>
    <s v="GUMIWANG"/>
    <n v="7.6"/>
    <e v="#REF!"/>
    <n v="0.95"/>
    <n v="200000"/>
    <n v="1600000"/>
  </r>
  <r>
    <s v="BGR PURBALINGGA_JATISABA"/>
    <x v="6"/>
    <s v="JATISABA"/>
    <n v="7.6"/>
    <e v="#REF!"/>
    <n v="0.95"/>
    <n v="200000"/>
    <n v="1600000"/>
  </r>
  <r>
    <s v="BGR PURBALINGGA_JETIS"/>
    <x v="6"/>
    <s v="JETIS"/>
    <n v="7.6"/>
    <e v="#REF!"/>
    <n v="0.95"/>
    <n v="200000"/>
    <n v="1600000"/>
  </r>
  <r>
    <s v="BGR PURBALINGGA_KALIALANG"/>
    <x v="6"/>
    <s v="KALIALANG"/>
    <n v="7.6"/>
    <e v="#REF!"/>
    <n v="0.95"/>
    <n v="200000"/>
    <n v="1600000"/>
  </r>
  <r>
    <s v="BGR PURBALINGGA_KALICUPAK KIDUL"/>
    <x v="6"/>
    <s v="KALICUPAK KIDUL"/>
    <n v="9.3800000000000008"/>
    <e v="#REF!"/>
    <n v="1.1725000000000001"/>
    <n v="200000"/>
    <n v="2000000"/>
  </r>
  <r>
    <s v="BGR PURBALINGGA_KALIGONDANG"/>
    <x v="6"/>
    <s v="KALIGONDANG"/>
    <n v="7.6"/>
    <e v="#REF!"/>
    <n v="0.95"/>
    <n v="200000"/>
    <n v="1600000"/>
  </r>
  <r>
    <s v="BGR PURBALINGGA_KALILANDAK"/>
    <x v="6"/>
    <s v="KALILANDAK"/>
    <n v="10.28"/>
    <e v="#REF!"/>
    <n v="1.2849999999999999"/>
    <n v="200000"/>
    <n v="2200000"/>
  </r>
  <r>
    <s v="BGR PURBALINGGA_KALIMANDI"/>
    <x v="6"/>
    <s v="KALIMANDI"/>
    <n v="10.28"/>
    <e v="#REF!"/>
    <n v="1.2849999999999999"/>
    <n v="200000"/>
    <n v="2200000"/>
  </r>
  <r>
    <s v="BGR PURBALINGGA_KALIWINASUH"/>
    <x v="6"/>
    <s v="KALIWINASUH"/>
    <n v="10.28"/>
    <e v="#REF!"/>
    <n v="1.2849999999999999"/>
    <n v="200000"/>
    <n v="2200000"/>
  </r>
  <r>
    <s v="BGR PURBALINGGA_KANDING"/>
    <x v="6"/>
    <s v="KANDING"/>
    <n v="9.3800000000000008"/>
    <e v="#REF!"/>
    <n v="1.1725000000000001"/>
    <n v="200000"/>
    <n v="2000000"/>
  </r>
  <r>
    <s v="BGR PURBALINGGA_KARANGCENGIS"/>
    <x v="6"/>
    <s v="KARANGCENGIS"/>
    <n v="7.6"/>
    <e v="#REF!"/>
    <n v="0.95"/>
    <n v="200000"/>
    <n v="1600000"/>
  </r>
  <r>
    <s v="BGR PURBALINGGA_KARANGGEDANG"/>
    <x v="6"/>
    <s v="KARANGGEDANG"/>
    <n v="7.6"/>
    <e v="#REF!"/>
    <n v="0.95"/>
    <n v="200000"/>
    <n v="1600000"/>
  </r>
  <r>
    <s v="BGR PURBALINGGA_KARANGJATI"/>
    <x v="6"/>
    <s v="KARANGJATI"/>
    <n v="10.28"/>
    <e v="#REF!"/>
    <n v="1.2849999999999999"/>
    <n v="200000"/>
    <n v="2200000"/>
  </r>
  <r>
    <s v="BGR PURBALINGGA_KARANGJOHO"/>
    <x v="6"/>
    <s v="KARANGJOHO"/>
    <n v="7.6"/>
    <e v="#REF!"/>
    <n v="0.95"/>
    <n v="200000"/>
    <n v="1600000"/>
  </r>
  <r>
    <s v="BGR PURBALINGGA_KARANGKEMIRI"/>
    <x v="6"/>
    <s v="KARANGKEMIRI"/>
    <n v="7.6"/>
    <e v="#REF!"/>
    <n v="0.95"/>
    <n v="200000"/>
    <n v="1600000"/>
  </r>
  <r>
    <s v="BGR PURBALINGGA_KARANGNANGKA"/>
    <x v="6"/>
    <s v="KARANGNANGKA"/>
    <n v="7.6"/>
    <e v="#REF!"/>
    <n v="0.95"/>
    <n v="200000"/>
    <n v="1600000"/>
  </r>
  <r>
    <s v="BGR PURBALINGGA_KARANGRAU"/>
    <x v="6"/>
    <s v="KARANGRAU"/>
    <n v="9.3800000000000008"/>
    <e v="#REF!"/>
    <n v="1.1725000000000001"/>
    <n v="200000"/>
    <n v="2000000"/>
  </r>
  <r>
    <s v="BGR PURBALINGGA_KARANGSALAM"/>
    <x v="6"/>
    <s v="KARANGSALAM"/>
    <n v="9.3800000000000008"/>
    <e v="#REF!"/>
    <n v="1.1725000000000001"/>
    <n v="200000"/>
    <n v="2000000"/>
  </r>
  <r>
    <s v="BGR PURBALINGGA_KARANGSALAM"/>
    <x v="6"/>
    <s v="KARANGSALAM"/>
    <n v="10.28"/>
    <e v="#REF!"/>
    <n v="1.2849999999999999"/>
    <n v="200000"/>
    <n v="2200000"/>
  </r>
  <r>
    <s v="BGR PURBALINGGA_KARANGSARI"/>
    <x v="6"/>
    <s v="KARANGSARI"/>
    <n v="7.6"/>
    <e v="#REF!"/>
    <n v="0.95"/>
    <n v="200000"/>
    <n v="1600000"/>
  </r>
  <r>
    <s v="BGR PURBALINGGA_KARANGTENGAH"/>
    <x v="6"/>
    <s v="KARANGTENGAH"/>
    <n v="7.6"/>
    <e v="#REF!"/>
    <n v="0.95"/>
    <n v="200000"/>
    <n v="1600000"/>
  </r>
  <r>
    <s v="BGR PURBALINGGA_KEBUTUH"/>
    <x v="6"/>
    <s v="KEBUTUH"/>
    <n v="7.6"/>
    <e v="#REF!"/>
    <n v="0.95"/>
    <n v="200000"/>
    <n v="1600000"/>
  </r>
  <r>
    <s v="BGR PURBALINGGA_KECITRAN"/>
    <x v="6"/>
    <s v="KECITRAN"/>
    <n v="10.28"/>
    <e v="#REF!"/>
    <n v="1.2849999999999999"/>
    <n v="200000"/>
    <n v="2200000"/>
  </r>
  <r>
    <s v="BGR PURBALINGGA_KEDARPAN"/>
    <x v="6"/>
    <s v="KEDARPAN"/>
    <n v="7.6"/>
    <e v="#REF!"/>
    <n v="0.95"/>
    <n v="200000"/>
    <n v="1600000"/>
  </r>
  <r>
    <s v="BGR PURBALINGGA_KEDAWUNG"/>
    <x v="6"/>
    <s v="KEDAWUNG"/>
    <n v="10.28"/>
    <e v="#REF!"/>
    <n v="1.2849999999999999"/>
    <n v="200000"/>
    <n v="2200000"/>
  </r>
  <r>
    <s v="BGR PURBALINGGA_KEDUNGBENDA"/>
    <x v="6"/>
    <s v="KEDUNGBENDA"/>
    <n v="7.6"/>
    <e v="#REF!"/>
    <n v="0.95"/>
    <n v="200000"/>
    <n v="1600000"/>
  </r>
  <r>
    <s v="BGR PURBALINGGA_KEDUNGGEDE"/>
    <x v="6"/>
    <s v="KEDUNGGEDE"/>
    <n v="9.3800000000000008"/>
    <e v="#REF!"/>
    <n v="1.1725000000000001"/>
    <n v="200000"/>
    <n v="2000000"/>
  </r>
  <r>
    <s v="BGR PURBALINGGA_KEDUNGJATI"/>
    <x v="6"/>
    <s v="KEDUNGJATI"/>
    <n v="7.6"/>
    <e v="#REF!"/>
    <n v="0.95"/>
    <n v="200000"/>
    <n v="1600000"/>
  </r>
  <r>
    <s v="BGR PURBALINGGA_KEDUNGLEGOK"/>
    <x v="6"/>
    <s v="KEDUNGLEGOK"/>
    <n v="7.6"/>
    <e v="#REF!"/>
    <n v="0.95"/>
    <n v="200000"/>
    <n v="1600000"/>
  </r>
  <r>
    <s v="BGR PURBALINGGA_KEDUNGMENJANGAN"/>
    <x v="6"/>
    <s v="KEDUNGMENJANGAN"/>
    <n v="7.6"/>
    <e v="#REF!"/>
    <n v="0.95"/>
    <n v="200000"/>
    <n v="1600000"/>
  </r>
  <r>
    <s v="BGR PURBALINGGA_KEDUNGUTER"/>
    <x v="6"/>
    <s v="KEDUNGUTER"/>
    <n v="9.3800000000000008"/>
    <e v="#REF!"/>
    <n v="1.1725000000000001"/>
    <n v="200000"/>
    <n v="2000000"/>
  </r>
  <r>
    <s v="BGR PURBALINGGA_KEJAWAR"/>
    <x v="6"/>
    <s v="KEJAWAR"/>
    <n v="9.3800000000000008"/>
    <e v="#REF!"/>
    <n v="1.1725000000000001"/>
    <n v="200000"/>
    <n v="2000000"/>
  </r>
  <r>
    <s v="BGR PURBALINGGA_KEJOBONG"/>
    <x v="6"/>
    <s v="KEJOBONG"/>
    <n v="7.6"/>
    <e v="#REF!"/>
    <n v="0.95"/>
    <n v="200000"/>
    <n v="1600000"/>
  </r>
  <r>
    <s v="BGR PURBALINGGA_KEMANGKON"/>
    <x v="6"/>
    <s v="KEMANGKON"/>
    <n v="7.6"/>
    <e v="#REF!"/>
    <n v="0.95"/>
    <n v="200000"/>
    <n v="1600000"/>
  </r>
  <r>
    <s v="BGR PURBALINGGA_KEMAWI"/>
    <x v="6"/>
    <s v="KEMAWI"/>
    <n v="9.3800000000000008"/>
    <e v="#REF!"/>
    <n v="1.1725000000000001"/>
    <n v="200000"/>
    <n v="2000000"/>
  </r>
  <r>
    <s v="BGR PURBALINGGA_KEMBANGAN"/>
    <x v="6"/>
    <s v="KEMBANGAN"/>
    <n v="7.6"/>
    <e v="#REF!"/>
    <n v="0.95"/>
    <n v="200000"/>
    <n v="1600000"/>
  </r>
  <r>
    <s v="BGR PURBALINGGA_KEMBARAN WETAN"/>
    <x v="6"/>
    <s v="KEMBARAN WETAN"/>
    <n v="7.6"/>
    <e v="#REF!"/>
    <n v="0.95"/>
    <n v="200000"/>
    <n v="1600000"/>
  </r>
  <r>
    <s v="BGR PURBALINGGA_KEMRANGGON"/>
    <x v="6"/>
    <s v="KEMRANGGON"/>
    <n v="10.28"/>
    <e v="#REF!"/>
    <n v="1.2849999999999999"/>
    <n v="200000"/>
    <n v="2200000"/>
  </r>
  <r>
    <s v="BGR PURBALINGGA_KERTAYASA"/>
    <x v="6"/>
    <s v="KERTAYASA"/>
    <n v="10.28"/>
    <e v="#REF!"/>
    <n v="1.2849999999999999"/>
    <n v="200000"/>
    <n v="2200000"/>
  </r>
  <r>
    <s v="BGR PURBALINGGA_KINCANG"/>
    <x v="6"/>
    <s v="KINCANG"/>
    <n v="10.28"/>
    <e v="#REF!"/>
    <n v="1.2849999999999999"/>
    <n v="200000"/>
    <n v="2200000"/>
  </r>
  <r>
    <s v="BGR PURBALINGGA_KLAMPOK"/>
    <x v="6"/>
    <s v="KLAMPOK"/>
    <n v="10.28"/>
    <e v="#REF!"/>
    <n v="1.2849999999999999"/>
    <n v="200000"/>
    <n v="2200000"/>
  </r>
  <r>
    <s v="BGR PURBALINGGA_KLAPA"/>
    <x v="6"/>
    <s v="KLAPA"/>
    <n v="10.28"/>
    <e v="#REF!"/>
    <n v="1.2849999999999999"/>
    <n v="200000"/>
    <n v="2200000"/>
  </r>
  <r>
    <s v="BGR PURBALINGGA_KLESEM"/>
    <x v="6"/>
    <s v="KLESEM"/>
    <n v="5.84"/>
    <e v="#REF!"/>
    <n v="0.73"/>
    <n v="200000"/>
    <n v="1200000"/>
  </r>
  <r>
    <s v="BGR PURBALINGGA_KLINTING"/>
    <x v="6"/>
    <s v="KLINTING"/>
    <n v="9.3800000000000008"/>
    <e v="#REF!"/>
    <n v="1.1725000000000001"/>
    <n v="200000"/>
    <n v="2000000"/>
  </r>
  <r>
    <s v="BGR PURBALINGGA_KRENCENG"/>
    <x v="6"/>
    <s v="KRENCENG"/>
    <n v="7.6"/>
    <e v="#REF!"/>
    <n v="0.95"/>
    <n v="200000"/>
    <n v="1600000"/>
  </r>
  <r>
    <s v="BGR PURBALINGGA_KUTAWIS"/>
    <x v="6"/>
    <s v="KUTAWIS"/>
    <n v="7.6"/>
    <e v="#REF!"/>
    <n v="0.95"/>
    <n v="200000"/>
    <n v="1600000"/>
  </r>
  <r>
    <s v="BGR PURBALINGGA_LAMONGAN"/>
    <x v="6"/>
    <s v="LAMONGAN"/>
    <n v="7.6"/>
    <e v="#REF!"/>
    <n v="0.95"/>
    <n v="200000"/>
    <n v="1600000"/>
  </r>
  <r>
    <s v="BGR PURBALINGGA_LAMUK"/>
    <x v="6"/>
    <s v="LAMUK"/>
    <n v="7.6"/>
    <e v="#REF!"/>
    <n v="0.95"/>
    <n v="200000"/>
    <n v="1600000"/>
  </r>
  <r>
    <s v="BGR PURBALINGGA_LANGGAR"/>
    <x v="6"/>
    <s v="LANGGAR"/>
    <n v="7.6"/>
    <e v="#REF!"/>
    <n v="0.95"/>
    <n v="200000"/>
    <n v="1600000"/>
  </r>
  <r>
    <s v="BGR PURBALINGGA_LARANGAN"/>
    <x v="6"/>
    <s v="LARANGAN"/>
    <n v="7.6"/>
    <e v="#REF!"/>
    <n v="0.95"/>
    <n v="200000"/>
    <n v="1600000"/>
  </r>
  <r>
    <s v="BGR PURBALINGGA_LOSARI"/>
    <x v="6"/>
    <s v="LOSARI"/>
    <n v="7.6"/>
    <e v="#REF!"/>
    <n v="0.95"/>
    <n v="200000"/>
    <n v="1600000"/>
  </r>
  <r>
    <s v="BGR PURBALINGGA_MAJASARI"/>
    <x v="6"/>
    <s v="MAJASARI"/>
    <n v="7.6"/>
    <e v="#REF!"/>
    <n v="0.95"/>
    <n v="200000"/>
    <n v="1600000"/>
  </r>
  <r>
    <s v="BGR PURBALINGGA_MAJASEM"/>
    <x v="6"/>
    <s v="MAJASEM"/>
    <n v="7.6"/>
    <e v="#REF!"/>
    <n v="0.95"/>
    <n v="200000"/>
    <n v="1600000"/>
  </r>
  <r>
    <s v="BGR PURBALINGGA_MAJATENGAH"/>
    <x v="6"/>
    <s v="MAJATENGAH"/>
    <n v="7.6"/>
    <e v="#REF!"/>
    <n v="0.95"/>
    <n v="200000"/>
    <n v="1600000"/>
  </r>
  <r>
    <s v="BGR PURBALINGGA_MAKAM"/>
    <x v="6"/>
    <s v="MAKAM"/>
    <n v="7.6"/>
    <e v="#REF!"/>
    <n v="0.95"/>
    <n v="200000"/>
    <n v="1600000"/>
  </r>
  <r>
    <s v="BGR PURBALINGGA_MANDIRAJA KULON"/>
    <x v="6"/>
    <s v="MANDIRAJA KULON"/>
    <n v="10.28"/>
    <e v="#REF!"/>
    <n v="1.2849999999999999"/>
    <n v="200000"/>
    <n v="2200000"/>
  </r>
  <r>
    <s v="BGR PURBALINGGA_MANDIRAJA WETAN"/>
    <x v="6"/>
    <s v="MANDIRAJA WETAN"/>
    <n v="10.28"/>
    <e v="#REF!"/>
    <n v="1.2849999999999999"/>
    <n v="200000"/>
    <n v="2200000"/>
  </r>
  <r>
    <s v="BGR PURBALINGGA_MERGASANA"/>
    <x v="6"/>
    <s v="MERGASANA"/>
    <n v="7.6"/>
    <e v="#REF!"/>
    <n v="0.95"/>
    <n v="200000"/>
    <n v="1600000"/>
  </r>
  <r>
    <s v="BGR PURBALINGGA_MUNTANG"/>
    <x v="6"/>
    <s v="MUNTANG"/>
    <n v="7.6"/>
    <e v="#REF!"/>
    <n v="0.95"/>
    <n v="200000"/>
    <n v="1600000"/>
  </r>
  <r>
    <s v="BGR PURBALINGGA_NANGKASAWIT"/>
    <x v="6"/>
    <s v="NANGKASAWIT"/>
    <n v="7.6"/>
    <e v="#REF!"/>
    <n v="0.95"/>
    <n v="200000"/>
    <n v="1600000"/>
  </r>
  <r>
    <s v="BGR PURBALINGGA_NANGKOD"/>
    <x v="6"/>
    <s v="NANGKOD"/>
    <n v="7.6"/>
    <e v="#REF!"/>
    <n v="0.95"/>
    <n v="200000"/>
    <n v="1600000"/>
  </r>
  <r>
    <s v="BGR PURBALINGGA_PAGAK"/>
    <x v="6"/>
    <s v="PAGAK"/>
    <n v="10.28"/>
    <e v="#REF!"/>
    <n v="1.2849999999999999"/>
    <n v="200000"/>
    <n v="2200000"/>
  </r>
  <r>
    <s v="BGR PURBALINGGA_PAGERANDONG"/>
    <x v="6"/>
    <s v="PAGERANDONG"/>
    <n v="7.6"/>
    <e v="#REF!"/>
    <n v="0.95"/>
    <n v="200000"/>
    <n v="1600000"/>
  </r>
  <r>
    <s v="BGR PURBALINGGA_PANDANSARI"/>
    <x v="6"/>
    <s v="PANDANSARI"/>
    <n v="7.6"/>
    <e v="#REF!"/>
    <n v="0.95"/>
    <n v="200000"/>
    <n v="1600000"/>
  </r>
  <r>
    <s v="BGR PURBALINGGA_PANGEMPON"/>
    <x v="6"/>
    <s v="PANGEMPON"/>
    <n v="7.6"/>
    <e v="#REF!"/>
    <n v="0.95"/>
    <n v="200000"/>
    <n v="1600000"/>
  </r>
  <r>
    <s v="BGR PURBALINGGA_PANGGISARI"/>
    <x v="6"/>
    <s v="PANGGISARI"/>
    <n v="10.28"/>
    <e v="#REF!"/>
    <n v="1.2849999999999999"/>
    <n v="200000"/>
    <n v="2200000"/>
  </r>
  <r>
    <s v="BGR PURBALINGGA_PANICAN"/>
    <x v="6"/>
    <s v="PANICAN"/>
    <n v="7.6"/>
    <e v="#REF!"/>
    <n v="0.95"/>
    <n v="200000"/>
    <n v="1600000"/>
  </r>
  <r>
    <s v="BGR PURBALINGGA_PANUNGGALAN"/>
    <x v="6"/>
    <s v="PANUNGGALAN"/>
    <n v="7.6"/>
    <e v="#REF!"/>
    <n v="0.95"/>
    <n v="200000"/>
    <n v="1600000"/>
  </r>
  <r>
    <s v="BGR PURBALINGGA_PANUSUPAN"/>
    <x v="6"/>
    <s v="PANUSUPAN"/>
    <n v="7.6"/>
    <e v="#REF!"/>
    <n v="0.95"/>
    <n v="200000"/>
    <n v="1600000"/>
  </r>
  <r>
    <s v="BGR PURBALINGGA_PASINGGANGAN"/>
    <x v="6"/>
    <s v="PASINGGANGAN"/>
    <n v="9.3800000000000008"/>
    <e v="#REF!"/>
    <n v="1.1725000000000001"/>
    <n v="200000"/>
    <n v="2000000"/>
  </r>
  <r>
    <s v="BGR PURBALINGGA_PASUNGGINGAN"/>
    <x v="6"/>
    <s v="PASUNGGINGAN"/>
    <n v="7.6"/>
    <e v="#REF!"/>
    <n v="0.95"/>
    <n v="200000"/>
    <n v="1600000"/>
  </r>
  <r>
    <s v="BGR PURBALINGGA_PEGANDEKAN"/>
    <x v="6"/>
    <s v="PEGANDEKAN"/>
    <n v="7.6"/>
    <e v="#REF!"/>
    <n v="0.95"/>
    <n v="200000"/>
    <n v="1600000"/>
  </r>
  <r>
    <s v="BGR PURBALINGGA_PEKIKIRAN"/>
    <x v="6"/>
    <s v="PEKIKIRAN"/>
    <n v="10.28"/>
    <e v="#REF!"/>
    <n v="1.2849999999999999"/>
    <n v="200000"/>
    <n v="2200000"/>
  </r>
  <r>
    <s v="BGR PURBALINGGA_PEKIRINGAN"/>
    <x v="6"/>
    <s v="PEKIRINGAN"/>
    <n v="7.6"/>
    <e v="#REF!"/>
    <n v="0.95"/>
    <n v="200000"/>
    <n v="1600000"/>
  </r>
  <r>
    <s v="BGR PURBALINGGA_PEKUNDEN"/>
    <x v="6"/>
    <s v="PEKUNDEN"/>
    <n v="9.3800000000000008"/>
    <e v="#REF!"/>
    <n v="1.1725000000000001"/>
    <n v="200000"/>
    <n v="2000000"/>
  </r>
  <r>
    <s v="BGR PURBALINGGA_PELUMUTAN"/>
    <x v="6"/>
    <s v="PELUMUTAN"/>
    <n v="7.6"/>
    <e v="#REF!"/>
    <n v="0.95"/>
    <n v="200000"/>
    <n v="1600000"/>
  </r>
  <r>
    <s v="BGR PURBALINGGA_PENARUBAN"/>
    <x v="6"/>
    <s v="PENARUBAN"/>
    <n v="7.6"/>
    <e v="#REF!"/>
    <n v="0.95"/>
    <n v="200000"/>
    <n v="1600000"/>
  </r>
  <r>
    <s v="BGR PURBALINGGA_PENARUSAN KULON"/>
    <x v="6"/>
    <s v="PENARUSAN KULON"/>
    <n v="10.28"/>
    <e v="#REF!"/>
    <n v="1.2849999999999999"/>
    <n v="200000"/>
    <n v="2200000"/>
  </r>
  <r>
    <s v="BGR PURBALINGGA_PENARUSAN WETAN"/>
    <x v="6"/>
    <s v="PENARUSAN WETAN"/>
    <n v="10.28"/>
    <e v="#REF!"/>
    <n v="1.2849999999999999"/>
    <n v="200000"/>
    <n v="2200000"/>
  </r>
  <r>
    <s v="BGR PURBALINGGA_PENGADEGAN"/>
    <x v="6"/>
    <s v="PENGADEGAN"/>
    <n v="7.6"/>
    <e v="#REF!"/>
    <n v="0.95"/>
    <n v="200000"/>
    <n v="1600000"/>
  </r>
  <r>
    <s v="BGR PURBALINGGA_PENOLIH"/>
    <x v="6"/>
    <s v="PENOLIH"/>
    <n v="7.6"/>
    <e v="#REF!"/>
    <n v="0.95"/>
    <n v="200000"/>
    <n v="1600000"/>
  </r>
  <r>
    <s v="BGR PURBALINGGA_PEPEDAN"/>
    <x v="6"/>
    <s v="PEPEDAN"/>
    <n v="7.6"/>
    <e v="#REF!"/>
    <n v="0.95"/>
    <n v="200000"/>
    <n v="1600000"/>
  </r>
  <r>
    <s v="BGR PURBALINGGA_PIASA KULON"/>
    <x v="6"/>
    <s v="PIASA KULON"/>
    <n v="9.3800000000000008"/>
    <e v="#REF!"/>
    <n v="1.1725000000000001"/>
    <n v="200000"/>
    <n v="2000000"/>
  </r>
  <r>
    <s v="BGR PURBALINGGA_PIASA WETAN"/>
    <x v="6"/>
    <s v="PIASA WETAN"/>
    <n v="10.28"/>
    <e v="#REF!"/>
    <n v="1.2849999999999999"/>
    <n v="200000"/>
    <n v="2200000"/>
  </r>
  <r>
    <s v="BGR PURBALINGGA_PINGIT"/>
    <x v="6"/>
    <s v="PINGIT"/>
    <n v="10.28"/>
    <e v="#REF!"/>
    <n v="1.2849999999999999"/>
    <n v="200000"/>
    <n v="2200000"/>
  </r>
  <r>
    <s v="BGR PURBALINGGA_PLANA"/>
    <x v="6"/>
    <s v="PLANA"/>
    <n v="9.3800000000000008"/>
    <e v="#REF!"/>
    <n v="1.1725000000000001"/>
    <n v="200000"/>
    <n v="2000000"/>
  </r>
  <r>
    <s v="BGR PURBALINGGA_PURWAREJA"/>
    <x v="6"/>
    <s v="PURWAREJA"/>
    <n v="10.28"/>
    <e v="#REF!"/>
    <n v="1.2849999999999999"/>
    <n v="200000"/>
    <n v="2200000"/>
  </r>
  <r>
    <s v="BGR PURBALINGGA_PURWASABA"/>
    <x v="6"/>
    <s v="PURWASABA"/>
    <n v="10.28"/>
    <e v="#REF!"/>
    <n v="1.2849999999999999"/>
    <n v="200000"/>
    <n v="2200000"/>
  </r>
  <r>
    <s v="BGR PURBALINGGA_PURWONEGORO"/>
    <x v="6"/>
    <s v="PURWONEGORO"/>
    <n v="10.28"/>
    <e v="#REF!"/>
    <n v="1.2849999999999999"/>
    <n v="200000"/>
    <n v="2200000"/>
  </r>
  <r>
    <s v="BGR PURBALINGGA_RAJAWANA"/>
    <x v="6"/>
    <s v="RAJAWANA"/>
    <n v="7.6"/>
    <e v="#REF!"/>
    <n v="0.95"/>
    <n v="200000"/>
    <n v="1600000"/>
  </r>
  <r>
    <s v="BGR PURBALINGGA_RAKIT"/>
    <x v="6"/>
    <s v="RAKIT"/>
    <n v="10.28"/>
    <e v="#REF!"/>
    <n v="1.2849999999999999"/>
    <n v="200000"/>
    <n v="2200000"/>
  </r>
  <r>
    <s v="BGR PURBALINGGA_SAMBONG"/>
    <x v="6"/>
    <s v="SAMBONG"/>
    <n v="10.28"/>
    <e v="#REF!"/>
    <n v="1.2849999999999999"/>
    <n v="200000"/>
    <n v="2200000"/>
  </r>
  <r>
    <s v="BGR PURBALINGGA_SELAKAMBANG"/>
    <x v="6"/>
    <s v="SELAKAMBANG"/>
    <n v="7.6"/>
    <e v="#REF!"/>
    <n v="0.95"/>
    <n v="200000"/>
    <n v="1600000"/>
  </r>
  <r>
    <s v="BGR PURBALINGGA_SELANEGARA"/>
    <x v="6"/>
    <s v="SELANEGARA"/>
    <n v="7.6"/>
    <e v="#REF!"/>
    <n v="0.95"/>
    <n v="200000"/>
    <n v="1600000"/>
  </r>
  <r>
    <s v="BGR PURBALINGGA_SEMPOR LOR"/>
    <x v="6"/>
    <s v="SEMPOR LOR"/>
    <n v="7.6"/>
    <e v="#REF!"/>
    <n v="0.95"/>
    <n v="200000"/>
    <n v="1600000"/>
  </r>
  <r>
    <s v="BGR PURBALINGGA_SENON"/>
    <x v="6"/>
    <s v="SENON"/>
    <n v="7.6"/>
    <e v="#REF!"/>
    <n v="0.95"/>
    <n v="200000"/>
    <n v="1600000"/>
  </r>
  <r>
    <s v="BGR PURBALINGGA_SIDANEGARA"/>
    <x v="6"/>
    <s v="SIDANEGARA"/>
    <n v="7.6"/>
    <e v="#REF!"/>
    <n v="0.95"/>
    <n v="200000"/>
    <n v="1600000"/>
  </r>
  <r>
    <s v="BGR PURBALINGGA_SIDAREJA"/>
    <x v="6"/>
    <s v="SIDAREJA"/>
    <n v="7.6"/>
    <e v="#REF!"/>
    <n v="0.95"/>
    <n v="200000"/>
    <n v="1600000"/>
  </r>
  <r>
    <s v="BGR PURBALINGGA_SIMBANG"/>
    <x v="6"/>
    <s v="SIMBANG"/>
    <n v="10.28"/>
    <e v="#REF!"/>
    <n v="1.2849999999999999"/>
    <n v="200000"/>
    <n v="2200000"/>
  </r>
  <r>
    <s v="BGR PURBALINGGA_SINDURAJA"/>
    <x v="6"/>
    <s v="SINDURAJA"/>
    <n v="7.6"/>
    <e v="#REF!"/>
    <n v="0.95"/>
    <n v="200000"/>
    <n v="1600000"/>
  </r>
  <r>
    <s v="BGR PURBALINGGA_SITUWANGI"/>
    <x v="6"/>
    <s v="SITUWANGI"/>
    <n v="10.28"/>
    <e v="#REF!"/>
    <n v="1.2849999999999999"/>
    <n v="200000"/>
    <n v="2200000"/>
  </r>
  <r>
    <s v="BGR PURBALINGGA_SOKANEGARA"/>
    <x v="6"/>
    <s v="SOKANEGARA"/>
    <n v="7.6"/>
    <e v="#REF!"/>
    <n v="0.95"/>
    <n v="200000"/>
    <n v="1600000"/>
  </r>
  <r>
    <s v="BGR PURBALINGGA_SOKAWERA"/>
    <x v="6"/>
    <s v="SOKAWERA"/>
    <n v="9.3800000000000008"/>
    <e v="#REF!"/>
    <n v="1.1725000000000001"/>
    <n v="200000"/>
    <n v="2000000"/>
  </r>
  <r>
    <s v="BGR PURBALINGGA_SOMAGEDE"/>
    <x v="6"/>
    <s v="SOMAGEDE"/>
    <n v="9.3800000000000008"/>
    <e v="#REF!"/>
    <n v="1.1725000000000001"/>
    <n v="200000"/>
    <n v="2000000"/>
  </r>
  <r>
    <s v="BGR PURBALINGGA_SOMAKATON"/>
    <x v="6"/>
    <s v="SOMAKATON"/>
    <n v="9.3800000000000008"/>
    <e v="#REF!"/>
    <n v="1.1725000000000001"/>
    <n v="200000"/>
    <n v="2000000"/>
  </r>
  <r>
    <s v="BGR PURBALINGGA_SROWOT"/>
    <x v="6"/>
    <s v="SROWOT"/>
    <n v="9.3800000000000008"/>
    <e v="#REF!"/>
    <n v="1.1725000000000001"/>
    <n v="200000"/>
    <n v="2000000"/>
  </r>
  <r>
    <s v="BGR PURBALINGGA_SUDAGARAN"/>
    <x v="6"/>
    <s v="SUDAGARAN"/>
    <n v="9.3800000000000008"/>
    <e v="#REF!"/>
    <n v="1.1725000000000001"/>
    <n v="200000"/>
    <n v="2000000"/>
  </r>
  <r>
    <s v="BGR PURBALINGGA_SUMAMPIR"/>
    <x v="6"/>
    <s v="SUMAMPIR"/>
    <n v="7.6"/>
    <e v="#REF!"/>
    <n v="0.95"/>
    <n v="200000"/>
    <n v="1600000"/>
  </r>
  <r>
    <s v="BGR PURBALINGGA_SUMILIR"/>
    <x v="6"/>
    <s v="SUMILIR"/>
    <n v="7.6"/>
    <e v="#REF!"/>
    <n v="0.95"/>
    <n v="200000"/>
    <n v="1600000"/>
  </r>
  <r>
    <s v="BGR PURBALINGGA_SURO"/>
    <x v="6"/>
    <s v="SURO"/>
    <n v="9.3800000000000008"/>
    <e v="#REF!"/>
    <n v="1.1725000000000001"/>
    <n v="200000"/>
    <n v="2000000"/>
  </r>
  <r>
    <s v="BGR PURBALINGGA_SUSUKAN"/>
    <x v="6"/>
    <s v="SUSUKAN"/>
    <n v="10.28"/>
    <e v="#REF!"/>
    <n v="1.2849999999999999"/>
    <n v="200000"/>
    <n v="2200000"/>
  </r>
  <r>
    <s v="BGR PURBALINGGA_TAJUG"/>
    <x v="6"/>
    <s v="TAJUG"/>
    <n v="7.6"/>
    <e v="#REF!"/>
    <n v="0.95"/>
    <n v="200000"/>
    <n v="1600000"/>
  </r>
  <r>
    <s v="BGR PURBALINGGA_TAMANSARI"/>
    <x v="6"/>
    <s v="TAMANSARI"/>
    <n v="7.6"/>
    <e v="#REF!"/>
    <n v="0.95"/>
    <n v="200000"/>
    <n v="1600000"/>
  </r>
  <r>
    <s v="BGR PURBALINGGA_TANALUM"/>
    <x v="6"/>
    <s v="TANALUM"/>
    <n v="7.6"/>
    <e v="#REF!"/>
    <n v="0.95"/>
    <n v="200000"/>
    <n v="1600000"/>
  </r>
  <r>
    <s v="BGR PURBALINGGA_TANGGERAN"/>
    <x v="6"/>
    <s v="TANGGERAN"/>
    <n v="9.3800000000000008"/>
    <e v="#REF!"/>
    <n v="1.1725000000000001"/>
    <n v="200000"/>
    <n v="2000000"/>
  </r>
  <r>
    <s v="BGR PURBALINGGA_TEGALPINGEN"/>
    <x v="6"/>
    <s v="TEGALPINGEN"/>
    <n v="7.6"/>
    <e v="#REF!"/>
    <n v="0.95"/>
    <n v="200000"/>
    <n v="1600000"/>
  </r>
  <r>
    <s v="BGR PURBALINGGA_TEJASARI"/>
    <x v="6"/>
    <s v="TEJASARI"/>
    <n v="7.6"/>
    <e v="#REF!"/>
    <n v="0.95"/>
    <n v="200000"/>
    <n v="1600000"/>
  </r>
  <r>
    <s v="BGR PURBALINGGA_TETEL"/>
    <x v="6"/>
    <s v="TETEL"/>
    <n v="7.6"/>
    <e v="#REF!"/>
    <n v="0.95"/>
    <n v="200000"/>
    <n v="1600000"/>
  </r>
  <r>
    <s v="BGR PURBALINGGA_TIDU"/>
    <x v="6"/>
    <s v="TIDU"/>
    <n v="7.6"/>
    <e v="#REF!"/>
    <n v="0.95"/>
    <n v="200000"/>
    <n v="1600000"/>
  </r>
  <r>
    <s v="BGR PURBALINGGA_TIMBANG"/>
    <x v="6"/>
    <s v="TIMBANG"/>
    <n v="7.6"/>
    <e v="#REF!"/>
    <n v="0.95"/>
    <n v="200000"/>
    <n v="1600000"/>
  </r>
  <r>
    <s v="BGR PURBALINGGA_TOYAREJA"/>
    <x v="6"/>
    <s v="TOYAREJA"/>
    <n v="7.6"/>
    <e v="#REF!"/>
    <n v="0.95"/>
    <n v="200000"/>
    <n v="1600000"/>
  </r>
  <r>
    <s v="BGR PURBALINGGA_TOYAREKA"/>
    <x v="6"/>
    <s v="TOYAREKA"/>
    <n v="7.6"/>
    <e v="#REF!"/>
    <n v="0.95"/>
    <n v="200000"/>
    <n v="1600000"/>
  </r>
  <r>
    <s v="BGR PURBALINGGA_TUMANGGAL"/>
    <x v="6"/>
    <s v="TUMANGGAL"/>
    <n v="7.6"/>
    <e v="#REF!"/>
    <n v="0.95"/>
    <n v="200000"/>
    <n v="1600000"/>
  </r>
  <r>
    <s v="BGR PURBALINGGA_WANOGARA KULON"/>
    <x v="6"/>
    <s v="WANOGARA KULON"/>
    <n v="7.6"/>
    <e v="#REF!"/>
    <n v="0.95"/>
    <n v="200000"/>
    <n v="1600000"/>
  </r>
  <r>
    <s v="BGR PURBALINGGA_WANOGARA WETAN"/>
    <x v="6"/>
    <s v="WANOGARA WETAN"/>
    <n v="7.6"/>
    <e v="#REF!"/>
    <n v="0.95"/>
    <n v="200000"/>
    <n v="1600000"/>
  </r>
  <r>
    <s v="BGR PURBALINGGA_WIRASABA"/>
    <x v="6"/>
    <s v="WIRASABA"/>
    <n v="7.6"/>
    <e v="#REF!"/>
    <n v="0.95"/>
    <n v="200000"/>
    <n v="1600000"/>
  </r>
  <r>
    <s v="BGR PURBALINGGA_WLAHAR"/>
    <x v="6"/>
    <s v="WLAHAR"/>
    <n v="7.6"/>
    <e v="#REF!"/>
    <n v="0.95"/>
    <n v="200000"/>
    <n v="1600000"/>
  </r>
  <r>
    <s v="BGR TEMANGGUNG_ADIPURO"/>
    <x v="7"/>
    <s v="ADIPURO"/>
    <n v="7.61"/>
    <e v="#REF!"/>
    <n v="0.95125000000000004"/>
    <n v="200000"/>
    <n v="1600000"/>
  </r>
  <r>
    <s v="BGR TEMANGGUNG_BAGUSAN"/>
    <x v="7"/>
    <s v="BAGUSAN"/>
    <n v="9.5500000000000007"/>
    <e v="#REF!"/>
    <n v="1.1937500000000001"/>
    <n v="200000"/>
    <n v="2000000"/>
  </r>
  <r>
    <s v="BGR TEMANGGUNG_BALESARI"/>
    <x v="7"/>
    <s v="BALESARI"/>
    <n v="9.5500000000000007"/>
    <e v="#REF!"/>
    <n v="1.1937500000000001"/>
    <n v="200000"/>
    <n v="2000000"/>
  </r>
  <r>
    <s v="BGR TEMANGGUNG_BANDUNGGEDE"/>
    <x v="7"/>
    <s v="BANDUNGGEDE"/>
    <n v="9.5500000000000007"/>
    <e v="#REF!"/>
    <n v="1.1937500000000001"/>
    <n v="200000"/>
    <n v="2000000"/>
  </r>
  <r>
    <s v="BGR TEMANGGUNG_BANJARSARI"/>
    <x v="7"/>
    <s v="BANJARSARI"/>
    <n v="9.5500000000000007"/>
    <e v="#REF!"/>
    <n v="1.1937500000000001"/>
    <n v="200000"/>
    <n v="2000000"/>
  </r>
  <r>
    <s v="BGR TEMANGGUNG_BANJARSARI"/>
    <x v="7"/>
    <s v="BANJARSARI"/>
    <n v="9.5500000000000007"/>
    <e v="#REF!"/>
    <n v="1.1937500000000001"/>
    <n v="200000"/>
    <n v="2000000"/>
  </r>
  <r>
    <s v="BGR TEMANGGUNG_BANSARI"/>
    <x v="7"/>
    <s v="BANSARI"/>
    <n v="9.5500000000000007"/>
    <e v="#REF!"/>
    <n v="1.1937500000000001"/>
    <n v="200000"/>
    <n v="2000000"/>
  </r>
  <r>
    <s v="BGR TEMANGGUNG_BANSARI"/>
    <x v="7"/>
    <s v="BANSARI"/>
    <n v="9.5500000000000007"/>
    <e v="#REF!"/>
    <n v="1.1937500000000001"/>
    <n v="200000"/>
    <n v="2000000"/>
  </r>
  <r>
    <s v="BGR TEMANGGUNG_BANTIR"/>
    <x v="7"/>
    <s v="BANTIR"/>
    <n v="9.5500000000000007"/>
    <e v="#REF!"/>
    <n v="1.1937500000000001"/>
    <n v="200000"/>
    <n v="2000000"/>
  </r>
  <r>
    <s v="BGR TEMANGGUNG_BANYUMUDAL"/>
    <x v="7"/>
    <s v="BANYUMUDAL"/>
    <n v="7.7"/>
    <e v="#REF!"/>
    <n v="0.96250000000000002"/>
    <n v="200000"/>
    <n v="1600000"/>
  </r>
  <r>
    <s v="BGR TEMANGGUNG_BARANG"/>
    <x v="7"/>
    <s v="BARANG"/>
    <n v="9.5500000000000007"/>
    <e v="#REF!"/>
    <n v="1.1937500000000001"/>
    <n v="200000"/>
    <n v="2000000"/>
  </r>
  <r>
    <s v="BGR TEMANGGUNG_BATURSARI"/>
    <x v="7"/>
    <s v="BATURSARI"/>
    <n v="9.5500000000000007"/>
    <e v="#REF!"/>
    <n v="1.1937500000000001"/>
    <n v="200000"/>
    <n v="2000000"/>
  </r>
  <r>
    <s v="BGR TEMANGGUNG_BATURSARI"/>
    <x v="7"/>
    <s v="BATURSARI"/>
    <n v="9.5500000000000007"/>
    <e v="#REF!"/>
    <n v="1.1937500000000001"/>
    <n v="200000"/>
    <n v="2000000"/>
  </r>
  <r>
    <s v="BGR TEMANGGUNG_BEJEN"/>
    <x v="7"/>
    <s v="BEJEN"/>
    <n v="9.5500000000000007"/>
    <e v="#REF!"/>
    <n v="1.1937500000000001"/>
    <n v="200000"/>
    <n v="2000000"/>
  </r>
  <r>
    <s v="BGR TEMANGGUNG_BENDUNGAN"/>
    <x v="7"/>
    <s v="BENDUNGAN"/>
    <n v="9.5500000000000007"/>
    <e v="#REF!"/>
    <n v="1.1937500000000001"/>
    <n v="200000"/>
    <n v="2000000"/>
  </r>
  <r>
    <s v="BGR TEMANGGUNG_BLUMAH"/>
    <x v="7"/>
    <s v="BLUMAH"/>
    <n v="16.97"/>
    <e v="#REF!"/>
    <n v="2.1212499999999999"/>
    <n v="200000"/>
    <n v="3400000"/>
  </r>
  <r>
    <s v="BGR TEMANGGUNG_BOJONG"/>
    <x v="7"/>
    <s v="BOJONG"/>
    <n v="9.5500000000000007"/>
    <e v="#REF!"/>
    <n v="1.1937500000000001"/>
    <n v="200000"/>
    <n v="2000000"/>
  </r>
  <r>
    <s v="BGR TEMANGGUNG_BONJOR"/>
    <x v="7"/>
    <s v="BONJOR"/>
    <n v="9.5500000000000007"/>
    <e v="#REF!"/>
    <n v="1.1937500000000001"/>
    <n v="200000"/>
    <n v="2000000"/>
  </r>
  <r>
    <s v="BGR TEMANGGUNG_BOWONGSO"/>
    <x v="7"/>
    <s v="BOWONGSO"/>
    <n v="7.7"/>
    <e v="#REF!"/>
    <n v="0.96250000000000002"/>
    <n v="200000"/>
    <n v="1600000"/>
  </r>
  <r>
    <s v="BGR TEMANGGUNG_BRINGINSARI"/>
    <x v="7"/>
    <s v="BRINGINSARI"/>
    <n v="16.97"/>
    <e v="#REF!"/>
    <n v="2.1212499999999999"/>
    <n v="200000"/>
    <n v="3400000"/>
  </r>
  <r>
    <s v="BGR TEMANGGUNG_BUNTU"/>
    <x v="7"/>
    <s v="BUNTU"/>
    <n v="7.7"/>
    <e v="#REF!"/>
    <n v="0.96250000000000002"/>
    <n v="200000"/>
    <n v="1600000"/>
  </r>
  <r>
    <s v="BGR TEMANGGUNG_BUTUH KIDUL"/>
    <x v="7"/>
    <s v="BUTUH KIDUL"/>
    <n v="7.7"/>
    <e v="#REF!"/>
    <n v="0.96250000000000002"/>
    <n v="200000"/>
    <n v="1600000"/>
  </r>
  <r>
    <s v="BGR TEMANGGUNG_BUTUH LOR"/>
    <x v="7"/>
    <s v="BUTUH LOR"/>
    <n v="7.7"/>
    <e v="#REF!"/>
    <n v="0.96250000000000002"/>
    <n v="200000"/>
    <n v="1600000"/>
  </r>
  <r>
    <s v="BGR TEMANGGUNG_CAMPURANOM"/>
    <x v="7"/>
    <s v="CAMPURANOM"/>
    <n v="9.5500000000000007"/>
    <e v="#REF!"/>
    <n v="1.1937500000000001"/>
    <n v="200000"/>
    <n v="2000000"/>
  </r>
  <r>
    <s v="BGR TEMANGGUNG_CAMPUREJO"/>
    <x v="7"/>
    <s v="CAMPUREJO"/>
    <n v="9.5500000000000007"/>
    <e v="#REF!"/>
    <n v="1.1937500000000001"/>
    <n v="200000"/>
    <n v="2000000"/>
  </r>
  <r>
    <s v="BGR TEMANGGUNG_CAMPURSALAM"/>
    <x v="7"/>
    <s v="CAMPURSALAM"/>
    <n v="9.5500000000000007"/>
    <e v="#REF!"/>
    <n v="1.1937500000000001"/>
    <n v="200000"/>
    <n v="2000000"/>
  </r>
  <r>
    <s v="BGR TEMANGGUNG_CAMPURSARI"/>
    <x v="7"/>
    <s v="CAMPURSARI"/>
    <n v="9.5500000000000007"/>
    <e v="#REF!"/>
    <n v="1.1937500000000001"/>
    <n v="200000"/>
    <n v="2000000"/>
  </r>
  <r>
    <s v="BGR TEMANGGUNG_CANDIMULYO"/>
    <x v="7"/>
    <s v="CANDIMULYO"/>
    <n v="7.7"/>
    <e v="#REF!"/>
    <n v="0.96250000000000002"/>
    <n v="200000"/>
    <n v="1600000"/>
  </r>
  <r>
    <s v="BGR TEMANGGUNG_CANDIROTO"/>
    <x v="7"/>
    <s v="CANDIROTO"/>
    <n v="9.5500000000000007"/>
    <e v="#REF!"/>
    <n v="1.1937500000000001"/>
    <n v="200000"/>
    <n v="2000000"/>
  </r>
  <r>
    <s v="BGR TEMANGGUNG_CANDISARI"/>
    <x v="7"/>
    <s v="CANDISARI"/>
    <n v="9.5500000000000007"/>
    <e v="#REF!"/>
    <n v="1.1937500000000001"/>
    <n v="200000"/>
    <n v="2000000"/>
  </r>
  <r>
    <s v="BGR TEMANGGUNG_CANDIYASAN"/>
    <x v="7"/>
    <s v="CANDIYASAN"/>
    <n v="7.7"/>
    <e v="#REF!"/>
    <n v="0.96250000000000002"/>
    <n v="200000"/>
    <n v="1600000"/>
  </r>
  <r>
    <s v="BGR TEMANGGUNG_CANGGAL"/>
    <x v="7"/>
    <s v="CANGGAL"/>
    <n v="9.5500000000000007"/>
    <e v="#REF!"/>
    <n v="1.1937500000000001"/>
    <n v="200000"/>
    <n v="2000000"/>
  </r>
  <r>
    <s v="BGR TEMANGGUNG_CANGGAL"/>
    <x v="7"/>
    <s v="CANGGAL"/>
    <n v="9.5500000000000007"/>
    <e v="#REF!"/>
    <n v="1.1937500000000001"/>
    <n v="200000"/>
    <n v="2000000"/>
  </r>
  <r>
    <s v="BGR TEMANGGUNG_CATURANOM"/>
    <x v="7"/>
    <s v="CATURANOM"/>
    <n v="9.5500000000000007"/>
    <e v="#REF!"/>
    <n v="1.1937500000000001"/>
    <n v="200000"/>
    <n v="2000000"/>
  </r>
  <r>
    <s v="BGR TEMANGGUNG_CEMORO"/>
    <x v="7"/>
    <s v="CEMORO"/>
    <n v="9.5500000000000007"/>
    <e v="#REF!"/>
    <n v="1.1937500000000001"/>
    <n v="200000"/>
    <n v="2000000"/>
  </r>
  <r>
    <s v="BGR TEMANGGUNG_CONGKRANG"/>
    <x v="7"/>
    <s v="CONGKRANG"/>
    <n v="9.5500000000000007"/>
    <e v="#REF!"/>
    <n v="1.1937500000000001"/>
    <n v="200000"/>
    <n v="2000000"/>
  </r>
  <r>
    <s v="BGR TEMANGGUNG_DAMARKASIHAN"/>
    <x v="7"/>
    <s v="DAMARKASIHAN"/>
    <n v="7.7"/>
    <e v="#REF!"/>
    <n v="0.96250000000000002"/>
    <n v="200000"/>
    <n v="1600000"/>
  </r>
  <r>
    <s v="BGR TEMANGGUNG_DANGKEL"/>
    <x v="7"/>
    <s v="DANGKEL"/>
    <n v="9.5500000000000007"/>
    <e v="#REF!"/>
    <n v="1.1937500000000001"/>
    <n v="200000"/>
    <n v="2000000"/>
  </r>
  <r>
    <s v="BGR TEMANGGUNG_DELES"/>
    <x v="7"/>
    <s v="DELES"/>
    <n v="9.3699999999999992"/>
    <e v="#REF!"/>
    <n v="1.1712499999999999"/>
    <n v="200000"/>
    <n v="2000000"/>
  </r>
  <r>
    <s v="BGR TEMANGGUNG_DEPOKHARJO"/>
    <x v="7"/>
    <s v="DEPOKHARJO"/>
    <n v="9.5500000000000007"/>
    <e v="#REF!"/>
    <n v="1.1937500000000001"/>
    <n v="200000"/>
    <n v="2000000"/>
  </r>
  <r>
    <s v="BGR TEMANGGUNG_DIENG"/>
    <x v="7"/>
    <s v="DIENG"/>
    <n v="7.7"/>
    <e v="#REF!"/>
    <n v="0.96250000000000002"/>
    <n v="200000"/>
    <n v="1600000"/>
  </r>
  <r>
    <s v="BGR TEMANGGUNG_DIENG KULON"/>
    <x v="7"/>
    <s v="DIENG KULON"/>
    <n v="10.28"/>
    <e v="#REF!"/>
    <n v="1.2849999999999999"/>
    <n v="200000"/>
    <n v="2200000"/>
  </r>
  <r>
    <s v="BGR TEMANGGUNG_DLIMOYO"/>
    <x v="7"/>
    <s v="DLIMOYO"/>
    <n v="9.5500000000000007"/>
    <e v="#REF!"/>
    <n v="1.1937500000000001"/>
    <n v="200000"/>
    <n v="2000000"/>
  </r>
  <r>
    <s v="BGR TEMANGGUNG_DONOROJO"/>
    <x v="7"/>
    <s v="DONOROJO"/>
    <n v="9.5500000000000007"/>
    <e v="#REF!"/>
    <n v="1.1937500000000001"/>
    <n v="200000"/>
    <n v="2000000"/>
  </r>
  <r>
    <s v="BGR TEMANGGUNG_GANDU WETAN"/>
    <x v="7"/>
    <s v="GANDU WETAN"/>
    <n v="9.5500000000000007"/>
    <e v="#REF!"/>
    <n v="1.1937500000000001"/>
    <n v="200000"/>
    <n v="2000000"/>
  </r>
  <r>
    <s v="BGR TEMANGGUNG_GARUNG"/>
    <x v="7"/>
    <s v="GARUNG"/>
    <n v="7.7"/>
    <e v="#REF!"/>
    <n v="0.96250000000000002"/>
    <n v="200000"/>
    <n v="1600000"/>
  </r>
  <r>
    <s v="BGR TEMANGGUNG_GEDONGSARI"/>
    <x v="7"/>
    <s v="GEDONGSARI"/>
    <n v="9.5500000000000007"/>
    <e v="#REF!"/>
    <n v="1.1937500000000001"/>
    <n v="200000"/>
    <n v="2000000"/>
  </r>
  <r>
    <s v="BGR TEMANGGUNG_GEJAGAN"/>
    <x v="7"/>
    <s v="GEJAGAN"/>
    <n v="9.5500000000000007"/>
    <e v="#REF!"/>
    <n v="1.1937500000000001"/>
    <n v="200000"/>
    <n v="2000000"/>
  </r>
  <r>
    <s v="BGR TEMANGGUNG_GEMBLENGAN"/>
    <x v="7"/>
    <s v="GEMBLENGAN"/>
    <n v="7.7"/>
    <e v="#REF!"/>
    <n v="0.96250000000000002"/>
    <n v="200000"/>
    <n v="1600000"/>
  </r>
  <r>
    <s v="BGR TEMANGGUNG_GENTINGGUNUNG"/>
    <x v="7"/>
    <s v="GENTINGGUNUNG"/>
    <n v="16.97"/>
    <e v="#REF!"/>
    <n v="2.1212499999999999"/>
    <n v="200000"/>
    <n v="3400000"/>
  </r>
  <r>
    <s v="BGR TEMANGGUNG_GENTINGSARI"/>
    <x v="7"/>
    <s v="GENTINGSARI"/>
    <n v="9.5500000000000007"/>
    <e v="#REF!"/>
    <n v="1.1937500000000001"/>
    <n v="200000"/>
    <n v="2000000"/>
  </r>
  <r>
    <s v="BGR TEMANGGUNG_GIRIPURNO"/>
    <x v="7"/>
    <s v="GIRIPURNO"/>
    <n v="9.5500000000000007"/>
    <e v="#REF!"/>
    <n v="1.1937500000000001"/>
    <n v="200000"/>
    <n v="2000000"/>
  </r>
  <r>
    <s v="BGR TEMANGGUNG_GIYONO"/>
    <x v="7"/>
    <s v="GIYONO"/>
    <n v="9.5500000000000007"/>
    <e v="#REF!"/>
    <n v="1.1937500000000001"/>
    <n v="200000"/>
    <n v="2000000"/>
  </r>
  <r>
    <s v="BGR TEMANGGUNG_GLAPANSARI"/>
    <x v="7"/>
    <s v="GLAPANSARI"/>
    <n v="9.5500000000000007"/>
    <e v="#REF!"/>
    <n v="1.1937500000000001"/>
    <n v="200000"/>
    <n v="2000000"/>
  </r>
  <r>
    <s v="BGR TEMANGGUNG_GONDANGWINANGUN"/>
    <x v="7"/>
    <s v="GONDANGWINANGUN"/>
    <n v="9.5500000000000007"/>
    <e v="#REF!"/>
    <n v="1.1937500000000001"/>
    <n v="200000"/>
    <n v="2000000"/>
  </r>
  <r>
    <s v="BGR TEMANGGUNG_GONDOSULI"/>
    <x v="7"/>
    <s v="GONDOSULI"/>
    <n v="9.5500000000000007"/>
    <e v="#REF!"/>
    <n v="1.1937500000000001"/>
    <n v="200000"/>
    <n v="2000000"/>
  </r>
  <r>
    <s v="BGR TEMANGGUNG_GUNUNGGEMPOL"/>
    <x v="7"/>
    <s v="GUNUNGGEMPOL"/>
    <n v="9.5500000000000007"/>
    <e v="#REF!"/>
    <n v="1.1937500000000001"/>
    <n v="200000"/>
    <n v="2000000"/>
  </r>
  <r>
    <s v="BGR TEMANGGUNG_GUNUNGPAYUNG"/>
    <x v="7"/>
    <s v="GUNUNGPAYUNG"/>
    <n v="9.5500000000000007"/>
    <e v="#REF!"/>
    <n v="1.1937500000000001"/>
    <n v="200000"/>
    <n v="2000000"/>
  </r>
  <r>
    <s v="BGR TEMANGGUNG_GUNUNGSARI"/>
    <x v="7"/>
    <s v="GUNUNGSARI"/>
    <n v="9.5500000000000007"/>
    <e v="#REF!"/>
    <n v="1.1937500000000001"/>
    <n v="200000"/>
    <n v="2000000"/>
  </r>
  <r>
    <s v="BGR TEMANGGUNG_GUNUNGSARI"/>
    <x v="7"/>
    <s v="GUNUNGSARI"/>
    <n v="9.3699999999999992"/>
    <e v="#REF!"/>
    <n v="1.1712499999999999"/>
    <n v="200000"/>
    <n v="2000000"/>
  </r>
  <r>
    <s v="BGR TEMANGGUNG_HARJODOWO"/>
    <x v="7"/>
    <s v="HARJODOWO"/>
    <n v="16.97"/>
    <e v="#REF!"/>
    <n v="2.1212499999999999"/>
    <n v="200000"/>
    <n v="3400000"/>
  </r>
  <r>
    <s v="BGR TEMANGGUNG_IGIRMRANAK"/>
    <x v="7"/>
    <s v="IGIRMRANAK"/>
    <n v="7.7"/>
    <e v="#REF!"/>
    <n v="0.96250000000000002"/>
    <n v="200000"/>
    <n v="1600000"/>
  </r>
  <r>
    <s v="BGR TEMANGGUNG_JAMBANGAN"/>
    <x v="7"/>
    <s v="JAMBANGAN"/>
    <n v="9.3699999999999992"/>
    <e v="#REF!"/>
    <n v="1.1712499999999999"/>
    <n v="200000"/>
    <n v="2000000"/>
  </r>
  <r>
    <s v="BGR TEMANGGUNG_JAMBU"/>
    <x v="7"/>
    <s v="JAMBU"/>
    <n v="9.5500000000000007"/>
    <e v="#REF!"/>
    <n v="1.1937500000000001"/>
    <n v="200000"/>
    <n v="2000000"/>
  </r>
  <r>
    <s v="BGR TEMANGGUNG_JAMUSAN"/>
    <x v="7"/>
    <s v="JAMUSAN"/>
    <n v="9.5500000000000007"/>
    <e v="#REF!"/>
    <n v="1.1937500000000001"/>
    <n v="200000"/>
    <n v="2000000"/>
  </r>
  <r>
    <s v="BGR TEMANGGUNG_JEKETRO"/>
    <x v="7"/>
    <s v="JEKETRO"/>
    <n v="9.5500000000000007"/>
    <e v="#REF!"/>
    <n v="1.1937500000000001"/>
    <n v="200000"/>
    <n v="2000000"/>
  </r>
  <r>
    <s v="BGR TEMANGGUNG_JENGKOL"/>
    <x v="7"/>
    <s v="JENGKOL"/>
    <n v="7.7"/>
    <e v="#REF!"/>
    <n v="0.96250000000000002"/>
    <n v="200000"/>
    <n v="1600000"/>
  </r>
  <r>
    <s v="BGR TEMANGGUNG_JLEGONG"/>
    <x v="7"/>
    <s v="JLEGONG"/>
    <n v="9.5500000000000007"/>
    <e v="#REF!"/>
    <n v="1.1937500000000001"/>
    <n v="200000"/>
    <n v="2000000"/>
  </r>
  <r>
    <s v="BGR TEMANGGUNG_JOJOGAN"/>
    <x v="7"/>
    <s v="JOJOGAN"/>
    <n v="7.7"/>
    <e v="#REF!"/>
    <n v="0.96250000000000002"/>
    <n v="200000"/>
    <n v="1600000"/>
  </r>
  <r>
    <s v="BGR TEMANGGUNG_JOMBOR"/>
    <x v="7"/>
    <s v="JOMBOR"/>
    <n v="9.5500000000000007"/>
    <e v="#REF!"/>
    <n v="1.1937500000000001"/>
    <n v="200000"/>
    <n v="2000000"/>
  </r>
  <r>
    <s v="BGR TEMANGGUNG_JUMO"/>
    <x v="7"/>
    <s v="JUMO"/>
    <n v="9.5500000000000007"/>
    <e v="#REF!"/>
    <n v="1.1937500000000001"/>
    <n v="200000"/>
    <n v="2000000"/>
  </r>
  <r>
    <s v="BGR TEMANGGUNG_KALIKUNING"/>
    <x v="7"/>
    <s v="KALIKUNING"/>
    <n v="7.7"/>
    <e v="#REF!"/>
    <n v="0.96250000000000002"/>
    <n v="200000"/>
    <n v="1600000"/>
  </r>
  <r>
    <s v="BGR TEMANGGUNG_KALIPURU"/>
    <x v="7"/>
    <s v="KALIPURU"/>
    <n v="7.7"/>
    <e v="#REF!"/>
    <n v="0.96250000000000002"/>
    <n v="200000"/>
    <n v="1600000"/>
  </r>
  <r>
    <s v="BGR TEMANGGUNG_KALIREJO"/>
    <x v="7"/>
    <s v="KALIREJO"/>
    <n v="9.5500000000000007"/>
    <e v="#REF!"/>
    <n v="1.1937500000000001"/>
    <n v="200000"/>
    <n v="2000000"/>
  </r>
  <r>
    <s v="BGR TEMANGGUNG_KALIREJO"/>
    <x v="7"/>
    <s v="KALIREJO"/>
    <n v="9.3699999999999992"/>
    <e v="#REF!"/>
    <n v="1.1712499999999999"/>
    <n v="200000"/>
    <n v="2000000"/>
  </r>
  <r>
    <s v="BGR TEMANGGUNG_KAPENCAR"/>
    <x v="7"/>
    <s v="KAPENCAR"/>
    <n v="7.7"/>
    <e v="#REF!"/>
    <n v="0.96250000000000002"/>
    <n v="200000"/>
    <n v="1600000"/>
  </r>
  <r>
    <s v="BGR TEMANGGUNG_KARANGGEDONG"/>
    <x v="7"/>
    <s v="KARANGGEDONG"/>
    <n v="9.5500000000000007"/>
    <e v="#REF!"/>
    <n v="1.1937500000000001"/>
    <n v="200000"/>
    <n v="2000000"/>
  </r>
  <r>
    <s v="BGR TEMANGGUNG_KARANGTEJO"/>
    <x v="7"/>
    <s v="KARANGTEJO"/>
    <n v="9.5500000000000007"/>
    <e v="#REF!"/>
    <n v="1.1937500000000001"/>
    <n v="200000"/>
    <n v="2000000"/>
  </r>
  <r>
    <s v="BGR TEMANGGUNG_KARANGTENGAH"/>
    <x v="7"/>
    <s v="KARANGTENGAH"/>
    <n v="10.28"/>
    <e v="#REF!"/>
    <n v="1.2849999999999999"/>
    <n v="200000"/>
    <n v="2200000"/>
  </r>
  <r>
    <s v="BGR TEMANGGUNG_KATAAN"/>
    <x v="7"/>
    <s v="KATAAN"/>
    <n v="9.5500000000000007"/>
    <e v="#REF!"/>
    <n v="1.1937500000000001"/>
    <n v="200000"/>
    <n v="2000000"/>
  </r>
  <r>
    <s v="BGR TEMANGGUNG_KATEKAN"/>
    <x v="7"/>
    <s v="KATEKAN"/>
    <n v="9.5500000000000007"/>
    <e v="#REF!"/>
    <n v="1.1937500000000001"/>
    <n v="200000"/>
    <n v="2000000"/>
  </r>
  <r>
    <s v="BGR TEMANGGUNG_KAYUGIYANG"/>
    <x v="7"/>
    <s v="KAYUGIYANG"/>
    <n v="7.7"/>
    <e v="#REF!"/>
    <n v="0.96250000000000002"/>
    <n v="200000"/>
    <n v="1600000"/>
  </r>
  <r>
    <s v="BGR TEMANGGUNG_KEBATURAN"/>
    <x v="7"/>
    <s v="KEBATURAN"/>
    <n v="9.3699999999999992"/>
    <e v="#REF!"/>
    <n v="1.1712499999999999"/>
    <n v="200000"/>
    <n v="2000000"/>
  </r>
  <r>
    <s v="BGR TEMANGGUNG_KEBONDALEM"/>
    <x v="7"/>
    <s v="KEBONDALEM"/>
    <n v="9.5500000000000007"/>
    <e v="#REF!"/>
    <n v="1.1937500000000001"/>
    <n v="200000"/>
    <n v="2000000"/>
  </r>
  <r>
    <s v="BGR TEMANGGUNG_KEBONLEGI"/>
    <x v="7"/>
    <s v="KEBONLEGI"/>
    <n v="7.61"/>
    <e v="#REF!"/>
    <n v="0.95125000000000004"/>
    <n v="200000"/>
    <n v="1600000"/>
  </r>
  <r>
    <s v="BGR TEMANGGUNG_KEBONSARI"/>
    <x v="7"/>
    <s v="KEBONSARI"/>
    <n v="9.5500000000000007"/>
    <e v="#REF!"/>
    <n v="1.1937500000000001"/>
    <n v="200000"/>
    <n v="2000000"/>
  </r>
  <r>
    <s v="BGR TEMANGGUNG_KEDITEN"/>
    <x v="7"/>
    <s v="KEDITEN"/>
    <n v="16.97"/>
    <e v="#REF!"/>
    <n v="2.1212499999999999"/>
    <n v="200000"/>
    <n v="3400000"/>
  </r>
  <r>
    <s v="BGR TEMANGGUNG_KEJAJAR"/>
    <x v="7"/>
    <s v="KEJAJAR"/>
    <n v="7.7"/>
    <e v="#REF!"/>
    <n v="0.96250000000000002"/>
    <n v="200000"/>
    <n v="1600000"/>
  </r>
  <r>
    <s v="BGR TEMANGGUNG_KEMBARAN"/>
    <x v="7"/>
    <s v="KEMBARAN"/>
    <n v="7.7"/>
    <e v="#REF!"/>
    <n v="0.96250000000000002"/>
    <n v="200000"/>
    <n v="1600000"/>
  </r>
  <r>
    <s v="BGR TEMANGGUNG_KEMIRIOMBO"/>
    <x v="7"/>
    <s v="KEMIRIOMBO"/>
    <n v="9.5500000000000007"/>
    <e v="#REF!"/>
    <n v="1.1937500000000001"/>
    <n v="200000"/>
    <n v="2000000"/>
  </r>
  <r>
    <s v="BGR TEMANGGUNG_KEMUNING"/>
    <x v="7"/>
    <s v="KEMUNING"/>
    <n v="9.5500000000000007"/>
    <e v="#REF!"/>
    <n v="1.1937500000000001"/>
    <n v="200000"/>
    <n v="2000000"/>
  </r>
  <r>
    <s v="BGR TEMANGGUNG_KENTENGSARI"/>
    <x v="7"/>
    <s v="KENTENGSARI"/>
    <n v="9.5500000000000007"/>
    <e v="#REF!"/>
    <n v="1.1937500000000001"/>
    <n v="200000"/>
    <n v="2000000"/>
  </r>
  <r>
    <s v="BGR TEMANGGUNG_KEPAKISAN"/>
    <x v="7"/>
    <s v="KEPAKISAN"/>
    <n v="10.28"/>
    <e v="#REF!"/>
    <n v="1.2849999999999999"/>
    <n v="200000"/>
    <n v="2200000"/>
  </r>
  <r>
    <s v="BGR TEMANGGUNG_KERTOSARI"/>
    <x v="7"/>
    <s v="KERTOSARI"/>
    <n v="9.5500000000000007"/>
    <e v="#REF!"/>
    <n v="1.1937500000000001"/>
    <n v="200000"/>
    <n v="2000000"/>
  </r>
  <r>
    <s v="BGR TEMANGGUNG_KESENENG"/>
    <x v="7"/>
    <s v="KESENENG"/>
    <n v="7.7"/>
    <e v="#REF!"/>
    <n v="0.96250000000000002"/>
    <n v="200000"/>
    <n v="1600000"/>
  </r>
  <r>
    <s v="BGR TEMANGGUNG_KETITANG"/>
    <x v="7"/>
    <s v="KETITANG"/>
    <n v="9.5500000000000007"/>
    <e v="#REF!"/>
    <n v="1.1937500000000001"/>
    <n v="200000"/>
    <n v="2000000"/>
  </r>
  <r>
    <s v="BGR TEMANGGUNG_KLEDUNG"/>
    <x v="7"/>
    <s v="KLEDUNG"/>
    <n v="9.5500000000000007"/>
    <e v="#REF!"/>
    <n v="1.1937500000000001"/>
    <n v="200000"/>
    <n v="2000000"/>
  </r>
  <r>
    <s v="BGR TEMANGGUNG_KRAWITAN"/>
    <x v="7"/>
    <s v="KRAWITAN"/>
    <n v="9.5500000000000007"/>
    <e v="#REF!"/>
    <n v="1.1937500000000001"/>
    <n v="200000"/>
    <n v="2000000"/>
  </r>
  <r>
    <s v="BGR TEMANGGUNG_KREO"/>
    <x v="7"/>
    <s v="KREO"/>
    <n v="7.7"/>
    <e v="#REF!"/>
    <n v="0.96250000000000002"/>
    <n v="200000"/>
    <n v="1600000"/>
  </r>
  <r>
    <s v="BGR TEMANGGUNG_KRUWISAN"/>
    <x v="7"/>
    <s v="KRUWISAN"/>
    <n v="9.5500000000000007"/>
    <e v="#REF!"/>
    <n v="1.1937500000000001"/>
    <n v="200000"/>
    <n v="2000000"/>
  </r>
  <r>
    <s v="BGR TEMANGGUNG_KURIPAN"/>
    <x v="7"/>
    <s v="KURIPAN"/>
    <n v="7.7"/>
    <e v="#REF!"/>
    <n v="0.96250000000000002"/>
    <n v="200000"/>
    <n v="1600000"/>
  </r>
  <r>
    <s v="BGR TEMANGGUNG_KWADUNGAN"/>
    <x v="7"/>
    <s v="KWADUNGAN"/>
    <n v="7.7"/>
    <e v="#REF!"/>
    <n v="0.96250000000000002"/>
    <n v="200000"/>
    <n v="1600000"/>
  </r>
  <r>
    <s v="BGR TEMANGGUNG_KWADUNGAN GUNUNG"/>
    <x v="7"/>
    <s v="KWADUNGAN GUNUNG"/>
    <n v="9.5500000000000007"/>
    <e v="#REF!"/>
    <n v="1.1937500000000001"/>
    <n v="200000"/>
    <n v="2000000"/>
  </r>
  <r>
    <s v="BGR TEMANGGUNG_LAMUK"/>
    <x v="7"/>
    <s v="LAMUK"/>
    <n v="7.7"/>
    <e v="#REF!"/>
    <n v="0.96250000000000002"/>
    <n v="200000"/>
    <n v="1600000"/>
  </r>
  <r>
    <s v="BGR TEMANGGUNG_LARANGAN LUWOK"/>
    <x v="7"/>
    <s v="LARANGAN LUWOK"/>
    <n v="9.5500000000000007"/>
    <e v="#REF!"/>
    <n v="1.1937500000000001"/>
    <n v="200000"/>
    <n v="2000000"/>
  </r>
  <r>
    <s v="BGR TEMANGGUNG_LEMPUYANG"/>
    <x v="7"/>
    <s v="LEMPUYANG"/>
    <n v="9.5500000000000007"/>
    <e v="#REF!"/>
    <n v="1.1937500000000001"/>
    <n v="200000"/>
    <n v="2000000"/>
  </r>
  <r>
    <s v="BGR TEMANGGUNG_LENGKONG"/>
    <x v="7"/>
    <s v="LENGKONG"/>
    <n v="7.7"/>
    <e v="#REF!"/>
    <n v="0.96250000000000002"/>
    <n v="200000"/>
    <n v="1600000"/>
  </r>
  <r>
    <s v="BGR TEMANGGUNG_LOWUNGU"/>
    <x v="7"/>
    <s v="LOWUNGU"/>
    <n v="9.5500000000000007"/>
    <e v="#REF!"/>
    <n v="1.1937500000000001"/>
    <n v="200000"/>
    <n v="2000000"/>
  </r>
  <r>
    <s v="BGR TEMANGGUNG_MANDISARI"/>
    <x v="7"/>
    <s v="MANDISARI"/>
    <n v="9.5500000000000007"/>
    <e v="#REF!"/>
    <n v="1.1937500000000001"/>
    <n v="200000"/>
    <n v="2000000"/>
  </r>
  <r>
    <s v="BGR TEMANGGUNG_MANGGONG"/>
    <x v="7"/>
    <s v="MANGGONG"/>
    <n v="9.5500000000000007"/>
    <e v="#REF!"/>
    <n v="1.1937500000000001"/>
    <n v="200000"/>
    <n v="2000000"/>
  </r>
  <r>
    <s v="BGR TEMANGGUNG_MANGLI"/>
    <x v="7"/>
    <s v="MANGLI"/>
    <n v="7.61"/>
    <e v="#REF!"/>
    <n v="0.95125000000000004"/>
    <n v="200000"/>
    <n v="1600000"/>
  </r>
  <r>
    <s v="BGR TEMANGGUNG_MANGUNSARI"/>
    <x v="7"/>
    <s v="MANGUNSARI"/>
    <n v="9.5500000000000007"/>
    <e v="#REF!"/>
    <n v="1.1937500000000001"/>
    <n v="200000"/>
    <n v="2000000"/>
  </r>
  <r>
    <s v="BGR TEMANGGUNG_MARON"/>
    <x v="7"/>
    <s v="MARON"/>
    <n v="7.7"/>
    <e v="#REF!"/>
    <n v="0.96250000000000002"/>
    <n v="200000"/>
    <n v="1600000"/>
  </r>
  <r>
    <s v="BGR TEMANGGUNG_MENTO"/>
    <x v="7"/>
    <s v="MENTO"/>
    <n v="9.5500000000000007"/>
    <e v="#REF!"/>
    <n v="1.1937500000000001"/>
    <n v="200000"/>
    <n v="2000000"/>
  </r>
  <r>
    <s v="BGR TEMANGGUNG_MOJOSARI"/>
    <x v="7"/>
    <s v="MOJOSARI"/>
    <n v="9.5500000000000007"/>
    <e v="#REF!"/>
    <n v="1.1937500000000001"/>
    <n v="200000"/>
    <n v="2000000"/>
  </r>
  <r>
    <s v="BGR TEMANGGUNG_MOJOTENGAH"/>
    <x v="7"/>
    <s v="MOJOTENGAH"/>
    <n v="9.3699999999999992"/>
    <e v="#REF!"/>
    <n v="1.1712499999999999"/>
    <n v="200000"/>
    <n v="2000000"/>
  </r>
  <r>
    <s v="BGR TEMANGGUNG_MOROBONGO"/>
    <x v="7"/>
    <s v="MOROBONGO"/>
    <n v="9.5500000000000007"/>
    <e v="#REF!"/>
    <n v="1.1937500000000001"/>
    <n v="200000"/>
    <n v="2000000"/>
  </r>
  <r>
    <s v="BGR TEMANGGUNG_MRANGGEN KIDUL"/>
    <x v="7"/>
    <s v="MRANGGEN KIDUL"/>
    <n v="9.5500000000000007"/>
    <e v="#REF!"/>
    <n v="1.1937500000000001"/>
    <n v="200000"/>
    <n v="2000000"/>
  </r>
  <r>
    <s v="BGR TEMANGGUNG_MRANGGEN TENGAH"/>
    <x v="7"/>
    <s v="MRANGGEN TENGAH"/>
    <n v="9.5500000000000007"/>
    <e v="#REF!"/>
    <n v="1.1937500000000001"/>
    <n v="200000"/>
    <n v="2000000"/>
  </r>
  <r>
    <s v="BGR TEMANGGUNG_MUNENG"/>
    <x v="7"/>
    <s v="MUNENG"/>
    <n v="9.5500000000000007"/>
    <e v="#REF!"/>
    <n v="1.1937500000000001"/>
    <n v="200000"/>
    <n v="2000000"/>
  </r>
  <r>
    <s v="BGR TEMANGGUNG_MUNGGANGSARI"/>
    <x v="7"/>
    <s v="MUNGGANGSARI"/>
    <n v="7.61"/>
    <e v="#REF!"/>
    <n v="0.95125000000000004"/>
    <n v="200000"/>
    <n v="1600000"/>
  </r>
  <r>
    <s v="BGR TEMANGGUNG_MUNGGANGSARI"/>
    <x v="7"/>
    <s v="MUNGGANGSARI"/>
    <n v="9.5500000000000007"/>
    <e v="#REF!"/>
    <n v="1.1937500000000001"/>
    <n v="200000"/>
    <n v="2000000"/>
  </r>
  <r>
    <s v="BGR TEMANGGUNG_MUNTUNG"/>
    <x v="7"/>
    <s v="MUNTUNG"/>
    <n v="9.5500000000000007"/>
    <e v="#REF!"/>
    <n v="1.1937500000000001"/>
    <n v="200000"/>
    <n v="2000000"/>
  </r>
  <r>
    <s v="BGR TEMANGGUNG_NGABEYAN"/>
    <x v="7"/>
    <s v="NGABEYAN"/>
    <n v="9.5500000000000007"/>
    <e v="#REF!"/>
    <n v="1.1937500000000001"/>
    <n v="200000"/>
    <n v="2000000"/>
  </r>
  <r>
    <s v="BGR TEMANGGUNG_NGADIREJO"/>
    <x v="7"/>
    <s v="NGADIREJO"/>
    <n v="9.5500000000000007"/>
    <e v="#REF!"/>
    <n v="1.1937500000000001"/>
    <n v="200000"/>
    <n v="2000000"/>
  </r>
  <r>
    <s v="BGR TEMANGGUNG_NGAREN"/>
    <x v="7"/>
    <s v="NGAREN"/>
    <n v="9.5500000000000007"/>
    <e v="#REF!"/>
    <n v="1.1937500000000001"/>
    <n v="200000"/>
    <n v="2000000"/>
  </r>
  <r>
    <s v="BGR TEMANGGUNG_NGARGOSARI"/>
    <x v="7"/>
    <s v="NGARGOSARI"/>
    <n v="16.97"/>
    <e v="#REF!"/>
    <n v="2.1212499999999999"/>
    <n v="200000"/>
    <n v="3400000"/>
  </r>
  <r>
    <s v="BGR TEMANGGUNG_NGARGOSOKO"/>
    <x v="7"/>
    <s v="NGARGOSOKO"/>
    <n v="7.61"/>
    <e v="#REF!"/>
    <n v="0.95125000000000004"/>
    <n v="200000"/>
    <n v="1600000"/>
  </r>
  <r>
    <s v="BGR TEMANGGUNG_NGAWONGGO"/>
    <x v="7"/>
    <s v="NGAWONGGO"/>
    <n v="7.61"/>
    <e v="#REF!"/>
    <n v="0.95125000000000004"/>
    <n v="200000"/>
    <n v="1600000"/>
  </r>
  <r>
    <s v="BGR TEMANGGUNG_NGLARANGAN"/>
    <x v="7"/>
    <s v="NGLARANGAN"/>
    <n v="9.5500000000000007"/>
    <e v="#REF!"/>
    <n v="1.1937500000000001"/>
    <n v="200000"/>
    <n v="2000000"/>
  </r>
  <r>
    <s v="BGR TEMANGGUNG_NGLONDONG"/>
    <x v="7"/>
    <s v="NGLONDONG"/>
    <n v="9.5500000000000007"/>
    <e v="#REF!"/>
    <n v="1.1937500000000001"/>
    <n v="200000"/>
    <n v="2000000"/>
  </r>
  <r>
    <s v="BGR TEMANGGUNG_PACET"/>
    <x v="7"/>
    <s v="PACET"/>
    <n v="9.3699999999999992"/>
    <e v="#REF!"/>
    <n v="1.1712499999999999"/>
    <n v="200000"/>
    <n v="2000000"/>
  </r>
  <r>
    <s v="BGR TEMANGGUNG_PADURESO"/>
    <x v="7"/>
    <s v="PADURESO"/>
    <n v="9.5500000000000007"/>
    <e v="#REF!"/>
    <n v="1.1937500000000001"/>
    <n v="200000"/>
    <n v="2000000"/>
  </r>
  <r>
    <s v="BGR TEMANGGUNG_PAGEREJO"/>
    <x v="7"/>
    <s v="PAGEREJO"/>
    <n v="7.7"/>
    <e v="#REF!"/>
    <n v="0.96250000000000002"/>
    <n v="200000"/>
    <n v="1600000"/>
  </r>
  <r>
    <s v="BGR TEMANGGUNG_PAGERGUNUNG"/>
    <x v="7"/>
    <s v="PAGERGUNUNG"/>
    <n v="9.5500000000000007"/>
    <e v="#REF!"/>
    <n v="1.1937500000000001"/>
    <n v="200000"/>
    <n v="2000000"/>
  </r>
  <r>
    <s v="BGR TEMANGGUNG_PAGERSARI"/>
    <x v="7"/>
    <s v="PAGERSARI"/>
    <n v="9.5500000000000007"/>
    <e v="#REF!"/>
    <n v="1.1937500000000001"/>
    <n v="200000"/>
    <n v="2000000"/>
  </r>
  <r>
    <s v="BGR TEMANGGUNG_PANDANRETNO"/>
    <x v="7"/>
    <s v="PANDANRETNO"/>
    <n v="7.61"/>
    <e v="#REF!"/>
    <n v="0.95125000000000004"/>
    <n v="200000"/>
    <n v="1600000"/>
  </r>
  <r>
    <s v="BGR TEMANGGUNG_PANDANSARI"/>
    <x v="7"/>
    <s v="PANDANSARI"/>
    <n v="7.61"/>
    <e v="#REF!"/>
    <n v="0.95125000000000004"/>
    <n v="200000"/>
    <n v="1600000"/>
  </r>
  <r>
    <s v="BGR TEMANGGUNG_PAPONAN"/>
    <x v="7"/>
    <s v="PAPONAN"/>
    <n v="9.5500000000000007"/>
    <e v="#REF!"/>
    <n v="1.1937500000000001"/>
    <n v="200000"/>
    <n v="2000000"/>
  </r>
  <r>
    <s v="BGR TEMANGGUNG_PARAKAN KAUMAN"/>
    <x v="7"/>
    <s v="PARAKAN KAUMAN"/>
    <n v="9.5500000000000007"/>
    <e v="#REF!"/>
    <n v="1.1937500000000001"/>
    <n v="200000"/>
    <n v="2000000"/>
  </r>
  <r>
    <s v="BGR TEMANGGUNG_PARAKAN WETAN"/>
    <x v="7"/>
    <s v="PARAKAN WETAN"/>
    <n v="9.5500000000000007"/>
    <e v="#REF!"/>
    <n v="1.1937500000000001"/>
    <n v="200000"/>
    <n v="2000000"/>
  </r>
  <r>
    <s v="BGR TEMANGGUNG_PARIKESIT"/>
    <x v="7"/>
    <s v="PARIKESIT"/>
    <n v="7.7"/>
    <e v="#REF!"/>
    <n v="0.96250000000000002"/>
    <n v="200000"/>
    <n v="1600000"/>
  </r>
  <r>
    <s v="BGR TEMANGGUNG_PASURUAN"/>
    <x v="7"/>
    <s v="PASURUAN"/>
    <n v="9.5500000000000007"/>
    <e v="#REF!"/>
    <n v="1.1937500000000001"/>
    <n v="200000"/>
    <n v="2000000"/>
  </r>
  <r>
    <s v="BGR TEMANGGUNG_PATAKBANTENG"/>
    <x v="7"/>
    <s v="PATAKBANTENG"/>
    <n v="7.7"/>
    <e v="#REF!"/>
    <n v="0.96250000000000002"/>
    <n v="200000"/>
    <n v="1600000"/>
  </r>
  <r>
    <s v="BGR TEMANGGUNG_PESANTREN"/>
    <x v="7"/>
    <s v="PESANTREN"/>
    <n v="9.5500000000000007"/>
    <e v="#REF!"/>
    <n v="1.1937500000000001"/>
    <n v="200000"/>
    <n v="2000000"/>
  </r>
  <r>
    <s v="BGR TEMANGGUNG_PESAREN"/>
    <x v="7"/>
    <s v="PESAREN"/>
    <n v="16.97"/>
    <e v="#REF!"/>
    <n v="2.1212499999999999"/>
    <n v="200000"/>
    <n v="3400000"/>
  </r>
  <r>
    <s v="BGR TEMANGGUNG_PETARANGAN"/>
    <x v="7"/>
    <s v="PETARANGAN"/>
    <n v="9.5500000000000007"/>
    <e v="#REF!"/>
    <n v="1.1937500000000001"/>
    <n v="200000"/>
    <n v="2000000"/>
  </r>
  <r>
    <s v="BGR TEMANGGUNG_PETEKEN"/>
    <x v="7"/>
    <s v="PETEKEN"/>
    <n v="9.5500000000000007"/>
    <e v="#REF!"/>
    <n v="1.1937500000000001"/>
    <n v="200000"/>
    <n v="2000000"/>
  </r>
  <r>
    <s v="BGR TEMANGGUNG_PETIREJO"/>
    <x v="7"/>
    <s v="PETIREJO"/>
    <n v="9.5500000000000007"/>
    <e v="#REF!"/>
    <n v="1.1937500000000001"/>
    <n v="200000"/>
    <n v="2000000"/>
  </r>
  <r>
    <s v="BGR TEMANGGUNG_PITROSARI"/>
    <x v="7"/>
    <s v="PITROSARI"/>
    <n v="9.5500000000000007"/>
    <e v="#REF!"/>
    <n v="1.1937500000000001"/>
    <n v="200000"/>
    <n v="2000000"/>
  </r>
  <r>
    <s v="BGR TEMANGGUNG_PLOSOGADEN"/>
    <x v="7"/>
    <s v="PLOSOGADEN"/>
    <n v="9.5500000000000007"/>
    <e v="#REF!"/>
    <n v="1.1937500000000001"/>
    <n v="200000"/>
    <n v="2000000"/>
  </r>
  <r>
    <s v="BGR TEMANGGUNG_PLOSOSARI"/>
    <x v="7"/>
    <s v="PLOSOSARI"/>
    <n v="16.97"/>
    <e v="#REF!"/>
    <n v="2.1212499999999999"/>
    <n v="200000"/>
    <n v="3400000"/>
  </r>
  <r>
    <s v="BGR TEMANGGUNG_PRANGKOKAN"/>
    <x v="7"/>
    <s v="PRANGKOKAN"/>
    <n v="9.5500000000000007"/>
    <e v="#REF!"/>
    <n v="1.1937500000000001"/>
    <n v="200000"/>
    <n v="2000000"/>
  </r>
  <r>
    <s v="BGR TEMANGGUNG_PRANTEN"/>
    <x v="7"/>
    <s v="PRANTEN"/>
    <n v="9.3699999999999992"/>
    <e v="#REF!"/>
    <n v="1.1712499999999999"/>
    <n v="200000"/>
    <n v="2000000"/>
  </r>
  <r>
    <s v="BGR TEMANGGUNG_PRINGAPUS"/>
    <x v="7"/>
    <s v="PRINGAPUS"/>
    <n v="9.5500000000000007"/>
    <e v="#REF!"/>
    <n v="1.1937500000000001"/>
    <n v="200000"/>
    <n v="2000000"/>
  </r>
  <r>
    <s v="BGR TEMANGGUNG_PULOSAREN"/>
    <x v="7"/>
    <s v="PULOSAREN"/>
    <n v="7.7"/>
    <e v="#REF!"/>
    <n v="0.96250000000000002"/>
    <n v="200000"/>
    <n v="1600000"/>
  </r>
  <r>
    <s v="BGR TEMANGGUNG_PURBOREJO"/>
    <x v="7"/>
    <s v="PURBOREJO"/>
    <n v="9.5500000000000007"/>
    <e v="#REF!"/>
    <n v="1.1937500000000001"/>
    <n v="200000"/>
    <n v="2000000"/>
  </r>
  <r>
    <s v="BGR TEMANGGUNG_PURBOSARI"/>
    <x v="7"/>
    <s v="PURBOSARI"/>
    <n v="9.5500000000000007"/>
    <e v="#REF!"/>
    <n v="1.1937500000000001"/>
    <n v="200000"/>
    <n v="2000000"/>
  </r>
  <r>
    <s v="BGR TEMANGGUNG_PURBOSONO"/>
    <x v="7"/>
    <s v="PURBOSONO"/>
    <n v="7.7"/>
    <e v="#REF!"/>
    <n v="0.96250000000000002"/>
    <n v="200000"/>
    <n v="1600000"/>
  </r>
  <r>
    <s v="BGR TEMANGGUNG_PURWOJIWO"/>
    <x v="7"/>
    <s v="PURWOJIWO"/>
    <n v="7.7"/>
    <e v="#REF!"/>
    <n v="0.96250000000000002"/>
    <n v="200000"/>
    <n v="1600000"/>
  </r>
  <r>
    <s v="BGR TEMANGGUNG_PURWOSARI"/>
    <x v="7"/>
    <s v="PURWOSARI"/>
    <n v="9.5500000000000007"/>
    <e v="#REF!"/>
    <n v="1.1937500000000001"/>
    <n v="200000"/>
    <n v="2000000"/>
  </r>
  <r>
    <s v="BGR TEMANGGUNG_PURWOSARI"/>
    <x v="7"/>
    <s v="PURWOSARI"/>
    <n v="16.97"/>
    <e v="#REF!"/>
    <n v="2.1212499999999999"/>
    <n v="200000"/>
    <n v="3400000"/>
  </r>
  <r>
    <s v="BGR TEMANGGUNG_RECO"/>
    <x v="7"/>
    <s v="RECO"/>
    <n v="7.7"/>
    <e v="#REF!"/>
    <n v="0.96250000000000002"/>
    <n v="200000"/>
    <n v="1600000"/>
  </r>
  <r>
    <s v="BGR TEMANGGUNG_REJOSARI"/>
    <x v="7"/>
    <s v="REJOSARI"/>
    <n v="9.5500000000000007"/>
    <e v="#REF!"/>
    <n v="1.1937500000000001"/>
    <n v="200000"/>
    <n v="2000000"/>
  </r>
  <r>
    <s v="BGR TEMANGGUNG_REJOSARI"/>
    <x v="7"/>
    <s v="REJOSARI"/>
    <n v="9.5500000000000007"/>
    <e v="#REF!"/>
    <n v="1.1937500000000001"/>
    <n v="200000"/>
    <n v="2000000"/>
  </r>
  <r>
    <s v="BGR TEMANGGUNG_RIMPAK"/>
    <x v="7"/>
    <s v="RIMPAK"/>
    <n v="7.7"/>
    <e v="#REF!"/>
    <n v="0.96250000000000002"/>
    <n v="200000"/>
    <n v="1600000"/>
  </r>
  <r>
    <s v="BGR TEMANGGUNG_RINGINANOM"/>
    <x v="7"/>
    <s v="RINGINANOM"/>
    <n v="9.5500000000000007"/>
    <e v="#REF!"/>
    <n v="1.1937500000000001"/>
    <n v="200000"/>
    <n v="2000000"/>
  </r>
  <r>
    <s v="BGR TEMANGGUNG_ROPOH"/>
    <x v="7"/>
    <s v="ROPOH"/>
    <n v="7.7"/>
    <e v="#REF!"/>
    <n v="0.96250000000000002"/>
    <n v="200000"/>
    <n v="1600000"/>
  </r>
  <r>
    <s v="BGR TEMANGGUNG_SEMBUNGAN"/>
    <x v="7"/>
    <s v="SEMBUNGAN"/>
    <n v="7.7"/>
    <e v="#REF!"/>
    <n v="0.96250000000000002"/>
    <n v="200000"/>
    <n v="1600000"/>
  </r>
  <r>
    <s v="BGR TEMANGGUNG_SEMEN"/>
    <x v="7"/>
    <s v="SEMEN"/>
    <n v="9.5500000000000007"/>
    <e v="#REF!"/>
    <n v="1.1937500000000001"/>
    <n v="200000"/>
    <n v="2000000"/>
  </r>
  <r>
    <s v="BGR TEMANGGUNG_SERANG"/>
    <x v="7"/>
    <s v="SERANG"/>
    <n v="7.7"/>
    <e v="#REF!"/>
    <n v="0.96250000000000002"/>
    <n v="200000"/>
    <n v="1600000"/>
  </r>
  <r>
    <s v="BGR TEMANGGUNG_SIDOHARJO"/>
    <x v="7"/>
    <s v="SIDOHARJO"/>
    <n v="9.5500000000000007"/>
    <e v="#REF!"/>
    <n v="1.1937500000000001"/>
    <n v="200000"/>
    <n v="2000000"/>
  </r>
  <r>
    <s v="BGR TEMANGGUNG_SIDOHARJO"/>
    <x v="7"/>
    <s v="SIDOHARJO"/>
    <n v="9.3699999999999992"/>
    <e v="#REF!"/>
    <n v="1.1712499999999999"/>
    <n v="200000"/>
    <n v="2000000"/>
  </r>
  <r>
    <s v="BGR TEMANGGUNG_SIGEDANG"/>
    <x v="7"/>
    <s v="SIGEDANG"/>
    <n v="7.7"/>
    <e v="#REF!"/>
    <n v="0.96250000000000002"/>
    <n v="200000"/>
    <n v="1600000"/>
  </r>
  <r>
    <s v="BGR TEMANGGUNG_SIGEDONG"/>
    <x v="7"/>
    <s v="SIGEDONG"/>
    <n v="9.5500000000000007"/>
    <e v="#REF!"/>
    <n v="1.1937500000000001"/>
    <n v="200000"/>
    <n v="2000000"/>
  </r>
  <r>
    <s v="BGR TEMANGGUNG_SIKUNANG"/>
    <x v="7"/>
    <s v="SIKUNANG"/>
    <n v="7.7"/>
    <e v="#REF!"/>
    <n v="0.96250000000000002"/>
    <n v="200000"/>
    <n v="1600000"/>
  </r>
  <r>
    <s v="BGR TEMANGGUNG_SIMPAR"/>
    <x v="7"/>
    <s v="SIMPAR"/>
    <n v="9.5500000000000007"/>
    <e v="#REF!"/>
    <n v="1.1937500000000001"/>
    <n v="200000"/>
    <n v="2000000"/>
  </r>
  <r>
    <s v="BGR TEMANGGUNG_SIWURAN"/>
    <x v="7"/>
    <s v="SIWURAN"/>
    <n v="7.7"/>
    <e v="#REF!"/>
    <n v="0.96250000000000002"/>
    <n v="200000"/>
    <n v="1600000"/>
  </r>
  <r>
    <s v="BGR TEMANGGUNG_SUKOMAKMUR"/>
    <x v="7"/>
    <s v="SUKOMAKMUR"/>
    <n v="7.61"/>
    <e v="#REF!"/>
    <n v="0.95125000000000004"/>
    <n v="200000"/>
    <n v="1600000"/>
  </r>
  <r>
    <s v="BGR TEMANGGUNG_SUKOMARTO"/>
    <x v="7"/>
    <s v="SUKOMARTO"/>
    <n v="9.5500000000000007"/>
    <e v="#REF!"/>
    <n v="1.1937500000000001"/>
    <n v="200000"/>
    <n v="2000000"/>
  </r>
  <r>
    <s v="BGR TEMANGGUNG_SUKOREJO"/>
    <x v="7"/>
    <s v="SUKOREJO"/>
    <n v="7.61"/>
    <e v="#REF!"/>
    <n v="0.95125000000000004"/>
    <n v="200000"/>
    <n v="1600000"/>
  </r>
  <r>
    <s v="BGR TEMANGGUNG_SUNGGINGSARI"/>
    <x v="7"/>
    <s v="SUNGGINGSARI"/>
    <n v="9.5500000000000007"/>
    <e v="#REF!"/>
    <n v="1.1937500000000001"/>
    <n v="200000"/>
    <n v="2000000"/>
  </r>
  <r>
    <s v="BGR TEMANGGUNG_SURENGEDE"/>
    <x v="7"/>
    <s v="SURENGEDE"/>
    <n v="7.7"/>
    <e v="#REF!"/>
    <n v="0.96250000000000002"/>
    <n v="200000"/>
    <n v="1600000"/>
  </r>
  <r>
    <s v="BGR TEMANGGUNG_SUTOPATI"/>
    <x v="7"/>
    <s v="SUTOPATI"/>
    <n v="7.61"/>
    <e v="#REF!"/>
    <n v="0.95125000000000004"/>
    <n v="200000"/>
    <n v="1600000"/>
  </r>
  <r>
    <s v="BGR TEMANGGUNG_TAMANREJO"/>
    <x v="7"/>
    <s v="TAMANREJO"/>
    <n v="16.97"/>
    <e v="#REF!"/>
    <n v="2.1212499999999999"/>
    <n v="200000"/>
    <n v="3400000"/>
  </r>
  <r>
    <s v="BGR TEMANGGUNG_TAMBI"/>
    <x v="7"/>
    <s v="TAMBI"/>
    <n v="7.7"/>
    <e v="#REF!"/>
    <n v="0.96250000000000002"/>
    <n v="200000"/>
    <n v="1600000"/>
  </r>
  <r>
    <s v="BGR TEMANGGUNG_TANJUNGSARI"/>
    <x v="7"/>
    <s v="TANJUNGSARI"/>
    <n v="9.5500000000000007"/>
    <e v="#REF!"/>
    <n v="1.1937500000000001"/>
    <n v="200000"/>
    <n v="2000000"/>
  </r>
  <r>
    <s v="BGR TEMANGGUNG_TANUREJO"/>
    <x v="7"/>
    <s v="TANUREJO"/>
    <n v="9.5500000000000007"/>
    <e v="#REF!"/>
    <n v="1.1937500000000001"/>
    <n v="200000"/>
    <n v="2000000"/>
  </r>
  <r>
    <s v="BGR TEMANGGUNG_TAWANGSARI"/>
    <x v="7"/>
    <s v="TAWANGSARI"/>
    <n v="9.5500000000000007"/>
    <e v="#REF!"/>
    <n v="1.1937500000000001"/>
    <n v="200000"/>
    <n v="2000000"/>
  </r>
  <r>
    <s v="BGR TEMANGGUNG_TEGALOMBO"/>
    <x v="7"/>
    <s v="TEGALOMBO"/>
    <n v="7.7"/>
    <e v="#REF!"/>
    <n v="0.96250000000000002"/>
    <n v="200000"/>
    <n v="1600000"/>
  </r>
  <r>
    <s v="BGR TEMANGGUNG_TEGALREJO"/>
    <x v="7"/>
    <s v="TEGALREJO"/>
    <n v="9.5500000000000007"/>
    <e v="#REF!"/>
    <n v="1.1937500000000001"/>
    <n v="200000"/>
    <n v="2000000"/>
  </r>
  <r>
    <s v="BGR TEMANGGUNG_TEGALREJO"/>
    <x v="7"/>
    <s v="TEGALREJO"/>
    <n v="9.5500000000000007"/>
    <e v="#REF!"/>
    <n v="1.1937500000000001"/>
    <n v="200000"/>
    <n v="2000000"/>
  </r>
  <r>
    <s v="BGR TEMANGGUNG_TEGALROSO"/>
    <x v="7"/>
    <s v="TEGALROSO"/>
    <n v="9.5500000000000007"/>
    <e v="#REF!"/>
    <n v="1.1937500000000001"/>
    <n v="200000"/>
    <n v="2000000"/>
  </r>
  <r>
    <s v="BGR TEMANGGUNG_TEGALSARI"/>
    <x v="7"/>
    <s v="TEGALSARI"/>
    <n v="9.5500000000000007"/>
    <e v="#REF!"/>
    <n v="1.1937500000000001"/>
    <n v="200000"/>
    <n v="2000000"/>
  </r>
  <r>
    <s v="BGR TEMANGGUNG_TEMANGGUNG"/>
    <x v="7"/>
    <s v="TEMANGGUNG"/>
    <n v="7.61"/>
    <e v="#REF!"/>
    <n v="0.95125000000000004"/>
    <n v="200000"/>
    <n v="1600000"/>
  </r>
  <r>
    <s v="BGR TEMANGGUNG_TEMPELSARI"/>
    <x v="7"/>
    <s v="TEMPELSARI"/>
    <n v="9.5500000000000007"/>
    <e v="#REF!"/>
    <n v="1.1937500000000001"/>
    <n v="200000"/>
    <n v="2000000"/>
  </r>
  <r>
    <s v="BGR TEMANGGUNG_TENING"/>
    <x v="7"/>
    <s v="TENING"/>
    <n v="9.5500000000000007"/>
    <e v="#REF!"/>
    <n v="1.1937500000000001"/>
    <n v="200000"/>
    <n v="2000000"/>
  </r>
  <r>
    <s v="BGR TEMANGGUNG_TIENG"/>
    <x v="7"/>
    <s v="TIENG"/>
    <n v="7.7"/>
    <e v="#REF!"/>
    <n v="0.96250000000000002"/>
    <n v="200000"/>
    <n v="1600000"/>
  </r>
  <r>
    <s v="BGR TEMANGGUNG_TLAHAB"/>
    <x v="7"/>
    <s v="TLAHAB"/>
    <n v="9.5500000000000007"/>
    <e v="#REF!"/>
    <n v="1.1937500000000001"/>
    <n v="200000"/>
    <n v="2000000"/>
  </r>
  <r>
    <s v="BGR TEMANGGUNG_TLOGO"/>
    <x v="7"/>
    <s v="TLOGO"/>
    <n v="7.7"/>
    <e v="#REF!"/>
    <n v="0.96250000000000002"/>
    <n v="200000"/>
    <n v="1600000"/>
  </r>
  <r>
    <s v="BGR TEMANGGUNG_TLOGO"/>
    <x v="7"/>
    <s v="TLOGO"/>
    <n v="9.5500000000000007"/>
    <e v="#REF!"/>
    <n v="1.1937500000000001"/>
    <n v="200000"/>
    <n v="2000000"/>
  </r>
  <r>
    <s v="BGR TEMANGGUNG_TLOGOMULYO"/>
    <x v="7"/>
    <s v="TLOGOMULYO"/>
    <n v="7.7"/>
    <e v="#REF!"/>
    <n v="0.96250000000000002"/>
    <n v="200000"/>
    <n v="1600000"/>
  </r>
  <r>
    <s v="BGR TEMANGGUNG_TLOGOPAYUNG"/>
    <x v="7"/>
    <s v="TLOGOPAYUNG"/>
    <n v="16.97"/>
    <e v="#REF!"/>
    <n v="2.1212499999999999"/>
    <n v="200000"/>
    <n v="3400000"/>
  </r>
  <r>
    <s v="BGR TEMANGGUNG_TLOGOWERO"/>
    <x v="7"/>
    <s v="TLOGOWERO"/>
    <n v="9.5500000000000007"/>
    <e v="#REF!"/>
    <n v="1.1937500000000001"/>
    <n v="200000"/>
    <n v="2000000"/>
  </r>
  <r>
    <s v="BGR TEMANGGUNG_TRAJI"/>
    <x v="7"/>
    <s v="TRAJI"/>
    <n v="9.5500000000000007"/>
    <e v="#REF!"/>
    <n v="1.1937500000000001"/>
    <n v="200000"/>
    <n v="2000000"/>
  </r>
  <r>
    <s v="BGR TEMANGGUNG_TRETEP"/>
    <x v="7"/>
    <s v="TRETEP"/>
    <n v="9.5500000000000007"/>
    <e v="#REF!"/>
    <n v="1.1937500000000001"/>
    <n v="200000"/>
    <n v="2000000"/>
  </r>
  <r>
    <s v="BGR TEMANGGUNG_TUKSARI"/>
    <x v="7"/>
    <s v="TUKSARI"/>
    <n v="9.5500000000000007"/>
    <e v="#REF!"/>
    <n v="1.1937500000000001"/>
    <n v="200000"/>
    <n v="2000000"/>
  </r>
  <r>
    <s v="BGR TEMANGGUNG_WANUTENGAH"/>
    <x v="7"/>
    <s v="WANUTENGAH"/>
    <n v="9.5500000000000007"/>
    <e v="#REF!"/>
    <n v="1.1937500000000001"/>
    <n v="200000"/>
    <n v="2000000"/>
  </r>
  <r>
    <s v="BGR TEMANGGUNG_WATES"/>
    <x v="7"/>
    <s v="WATES"/>
    <n v="9.5500000000000007"/>
    <e v="#REF!"/>
    <n v="1.1937500000000001"/>
    <n v="200000"/>
    <n v="2000000"/>
  </r>
  <r>
    <s v="BGR TEMANGGUNG_WATUKUMPUL"/>
    <x v="7"/>
    <s v="WATUKUMPUL"/>
    <n v="9.5500000000000007"/>
    <e v="#REF!"/>
    <n v="1.1937500000000001"/>
    <n v="200000"/>
    <n v="2000000"/>
  </r>
  <r>
    <s v="BGR TEMANGGUNG_WONOBOYO"/>
    <x v="7"/>
    <s v="WONOBOYO"/>
    <n v="9.5500000000000007"/>
    <e v="#REF!"/>
    <n v="1.1937500000000001"/>
    <n v="200000"/>
    <n v="2000000"/>
  </r>
  <r>
    <s v="BGR TEMANGGUNG_WONOCOYO"/>
    <x v="7"/>
    <s v="WONOCOYO"/>
    <n v="9.5500000000000007"/>
    <e v="#REF!"/>
    <n v="1.1937500000000001"/>
    <n v="200000"/>
    <n v="2000000"/>
  </r>
  <r>
    <s v="BGR TEMANGGUNG_WONODADI"/>
    <x v="7"/>
    <s v="WONODADI"/>
    <n v="16.97"/>
    <e v="#REF!"/>
    <n v="2.1212499999999999"/>
    <n v="200000"/>
    <n v="3400000"/>
  </r>
  <r>
    <s v="BGR TEMANGGUNG_WONOSARI"/>
    <x v="7"/>
    <s v="WONOSARI"/>
    <n v="7.7"/>
    <e v="#REF!"/>
    <n v="0.96250000000000002"/>
    <n v="200000"/>
    <n v="1600000"/>
  </r>
  <r>
    <s v="BGR TEMANGGUNG_WONOSARI"/>
    <x v="7"/>
    <s v="WONOSARI"/>
    <n v="9.5500000000000007"/>
    <e v="#REF!"/>
    <n v="1.1937500000000001"/>
    <n v="200000"/>
    <n v="2000000"/>
  </r>
  <r>
    <s v="BGR TEMANGGUNG_WONOSARI"/>
    <x v="7"/>
    <s v="WONOSARI"/>
    <n v="9.3699999999999992"/>
    <e v="#REF!"/>
    <n v="1.1712499999999999"/>
    <n v="200000"/>
    <n v="2000000"/>
  </r>
  <r>
    <s v="BGR TEMANGGUNG_WONOTIRTO"/>
    <x v="7"/>
    <s v="WONOTIRTO"/>
    <n v="9.5500000000000007"/>
    <e v="#REF!"/>
    <n v="1.1937500000000001"/>
    <n v="200000"/>
    <n v="2000000"/>
  </r>
  <r>
    <s v="Blora 3 Bangkle_ADIREJO"/>
    <x v="8"/>
    <s v="ADIREJO"/>
    <n v="44.23"/>
    <e v="#REF!"/>
    <n v="5.5287499999999996"/>
    <n v="200000"/>
    <n v="9000000"/>
  </r>
  <r>
    <s v="Blora 3 Bangkle_ANDONGREJO"/>
    <x v="8"/>
    <s v="ANDONGREJO"/>
    <n v="44.23"/>
    <e v="#REF!"/>
    <n v="5.5287499999999996"/>
    <n v="200000"/>
    <n v="9000000"/>
  </r>
  <r>
    <s v="Blora 3 Bangkle_BACEM"/>
    <x v="8"/>
    <s v="BACEM"/>
    <n v="44.23"/>
    <e v="#REF!"/>
    <n v="5.5287499999999996"/>
    <n v="200000"/>
    <n v="9000000"/>
  </r>
  <r>
    <s v="Blora 3 Bangkle_BALONG"/>
    <x v="8"/>
    <s v="BALONG"/>
    <n v="44.23"/>
    <e v="#REF!"/>
    <n v="5.5287499999999996"/>
    <n v="200000"/>
    <n v="9000000"/>
  </r>
  <r>
    <s v="Blora 3 Bangkle_BANCANG"/>
    <x v="8"/>
    <s v="BANCANG"/>
    <n v="20.29"/>
    <e v="#REF!"/>
    <n v="2.5362499999999999"/>
    <n v="200000"/>
    <n v="4200000"/>
  </r>
  <r>
    <s v="Blora 3 Bangkle_BANGKLE"/>
    <x v="8"/>
    <s v="BANGKLE"/>
    <n v="44.23"/>
    <e v="#REF!"/>
    <n v="5.5287499999999996"/>
    <n v="200000"/>
    <n v="9000000"/>
  </r>
  <r>
    <s v="Blora 3 Bangkle_BANGOWAN"/>
    <x v="8"/>
    <s v="BANGOWAN"/>
    <n v="44.23"/>
    <e v="#REF!"/>
    <n v="5.5287499999999996"/>
    <n v="200000"/>
    <n v="9000000"/>
  </r>
  <r>
    <s v="Blora 3 Bangkle_BANGSRI"/>
    <x v="8"/>
    <s v="BANGSRI"/>
    <n v="44.23"/>
    <e v="#REF!"/>
    <n v="5.5287499999999996"/>
    <n v="200000"/>
    <n v="9000000"/>
  </r>
  <r>
    <s v="Blora 3 Bangkle_BITINGAN"/>
    <x v="8"/>
    <s v="BITINGAN"/>
    <n v="20.29"/>
    <e v="#REF!"/>
    <n v="2.5362499999999999"/>
    <n v="200000"/>
    <n v="4200000"/>
  </r>
  <r>
    <s v="Blora 3 Bangkle_BLUNGUN"/>
    <x v="8"/>
    <s v="BLUNGUN"/>
    <n v="44.23"/>
    <e v="#REF!"/>
    <n v="5.5287499999999996"/>
    <n v="200000"/>
    <n v="9000000"/>
  </r>
  <r>
    <s v="Blora 3 Bangkle_BOGOREJO"/>
    <x v="8"/>
    <s v="BOGOREJO"/>
    <n v="44.23"/>
    <e v="#REF!"/>
    <n v="5.5287499999999996"/>
    <n v="200000"/>
    <n v="9000000"/>
  </r>
  <r>
    <s v="Blora 3 Bangkle_BRUMBUNG"/>
    <x v="8"/>
    <s v="BRUMBUNG"/>
    <n v="44.23"/>
    <e v="#REF!"/>
    <n v="5.5287499999999996"/>
    <n v="200000"/>
    <n v="9000000"/>
  </r>
  <r>
    <s v="Blora 3 Bangkle_BULU"/>
    <x v="8"/>
    <s v="BULU"/>
    <n v="20.29"/>
    <e v="#REF!"/>
    <n v="2.5362499999999999"/>
    <n v="200000"/>
    <n v="4200000"/>
  </r>
  <r>
    <s v="Blora 3 Bangkle_BULUROTO"/>
    <x v="8"/>
    <s v="BULUROTO"/>
    <n v="44.23"/>
    <e v="#REF!"/>
    <n v="5.5287499999999996"/>
    <n v="200000"/>
    <n v="9000000"/>
  </r>
  <r>
    <s v="Blora 3 Bangkle_CABAK"/>
    <x v="8"/>
    <s v="CABAK"/>
    <n v="44.23"/>
    <e v="#REF!"/>
    <n v="5.5287499999999996"/>
    <n v="200000"/>
    <n v="9000000"/>
  </r>
  <r>
    <s v="Blora 3 Bangkle_CABEAN KIDUL"/>
    <x v="8"/>
    <s v="CABEAN KIDUL"/>
    <n v="20.29"/>
    <e v="#REF!"/>
    <n v="2.5362499999999999"/>
    <n v="200000"/>
    <n v="4200000"/>
  </r>
  <r>
    <s v="Blora 3 Bangkle_DOWAN"/>
    <x v="8"/>
    <s v="DOWAN"/>
    <n v="20.29"/>
    <e v="#REF!"/>
    <n v="2.5362499999999999"/>
    <n v="200000"/>
    <n v="4200000"/>
  </r>
  <r>
    <s v="Blora 3 Bangkle_GANDU"/>
    <x v="8"/>
    <s v="GANDU"/>
    <n v="44.23"/>
    <e v="#REF!"/>
    <n v="5.5287499999999996"/>
    <n v="200000"/>
    <n v="9000000"/>
  </r>
  <r>
    <s v="Blora 3 Bangkle_GAYAM"/>
    <x v="8"/>
    <s v="GAYAM"/>
    <n v="44.23"/>
    <e v="#REF!"/>
    <n v="5.5287499999999996"/>
    <n v="200000"/>
    <n v="9000000"/>
  </r>
  <r>
    <s v="Blora 3 Bangkle_GEDANGDOWO"/>
    <x v="8"/>
    <s v="GEDANGDOWO"/>
    <n v="44.23"/>
    <e v="#REF!"/>
    <n v="5.5287499999999996"/>
    <n v="200000"/>
    <n v="9000000"/>
  </r>
  <r>
    <s v="Blora 3 Bangkle_GEDONGSARI"/>
    <x v="8"/>
    <s v="GEDONGSARI"/>
    <n v="44.23"/>
    <e v="#REF!"/>
    <n v="5.5287499999999996"/>
    <n v="200000"/>
    <n v="9000000"/>
  </r>
  <r>
    <s v="Blora 3 Bangkle_GEMBOL"/>
    <x v="8"/>
    <s v="GEMBOL"/>
    <n v="44.23"/>
    <e v="#REF!"/>
    <n v="5.5287499999999996"/>
    <n v="200000"/>
    <n v="9000000"/>
  </r>
  <r>
    <s v="Blora 3 Bangkle_GEMPOLREJO"/>
    <x v="8"/>
    <s v="GEMPOLREJO"/>
    <n v="44.23"/>
    <e v="#REF!"/>
    <n v="5.5287499999999996"/>
    <n v="200000"/>
    <n v="9000000"/>
  </r>
  <r>
    <s v="Blora 3 Bangkle_GENENG"/>
    <x v="8"/>
    <s v="GENENG"/>
    <n v="44.23"/>
    <e v="#REF!"/>
    <n v="5.5287499999999996"/>
    <n v="200000"/>
    <n v="9000000"/>
  </r>
  <r>
    <s v="Blora 3 Bangkle_GENJAHAN"/>
    <x v="8"/>
    <s v="GENJAHAN"/>
    <n v="44.23"/>
    <e v="#REF!"/>
    <n v="5.5287499999999996"/>
    <n v="200000"/>
    <n v="9000000"/>
  </r>
  <r>
    <s v="Blora 3 Bangkle_GERSI"/>
    <x v="8"/>
    <s v="GERSI"/>
    <n v="44.23"/>
    <e v="#REF!"/>
    <n v="5.5287499999999996"/>
    <n v="200000"/>
    <n v="9000000"/>
  </r>
  <r>
    <s v="Blora 3 Bangkle_GOMBANG"/>
    <x v="8"/>
    <s v="GOMBANG"/>
    <n v="44.23"/>
    <e v="#REF!"/>
    <n v="5.5287499999999996"/>
    <n v="200000"/>
    <n v="9000000"/>
  </r>
  <r>
    <s v="Blora 3 Bangkle_JATIREJO"/>
    <x v="8"/>
    <s v="JATIREJO"/>
    <n v="44.23"/>
    <e v="#REF!"/>
    <n v="5.5287499999999996"/>
    <n v="200000"/>
    <n v="9000000"/>
  </r>
  <r>
    <s v="Blora 3 Bangkle_JEJERUK"/>
    <x v="8"/>
    <s v="JEJERUK"/>
    <n v="44.23"/>
    <e v="#REF!"/>
    <n v="5.5287499999999996"/>
    <n v="200000"/>
    <n v="9000000"/>
  </r>
  <r>
    <s v="Blora 3 Bangkle_JEPANGREJO"/>
    <x v="8"/>
    <s v="JEPANGREJO"/>
    <n v="44.23"/>
    <e v="#REF!"/>
    <n v="5.5287499999999996"/>
    <n v="200000"/>
    <n v="9000000"/>
  </r>
  <r>
    <s v="Blora 3 Bangkle_JEPON"/>
    <x v="8"/>
    <s v="JEPON"/>
    <n v="44.23"/>
    <e v="#REF!"/>
    <n v="5.5287499999999996"/>
    <n v="200000"/>
    <n v="9000000"/>
  </r>
  <r>
    <s v="Blora 3 Bangkle_JERUK"/>
    <x v="8"/>
    <s v="JERUK"/>
    <n v="44.23"/>
    <e v="#REF!"/>
    <n v="5.5287499999999996"/>
    <n v="200000"/>
    <n v="9000000"/>
  </r>
  <r>
    <s v="Blora 3 Bangkle_JIKEN"/>
    <x v="8"/>
    <s v="JIKEN"/>
    <n v="44.23"/>
    <e v="#REF!"/>
    <n v="5.5287499999999996"/>
    <n v="200000"/>
    <n v="9000000"/>
  </r>
  <r>
    <s v="Blora 3 Bangkle_JINANTEN"/>
    <x v="8"/>
    <s v="JINANTEN"/>
    <n v="20.29"/>
    <e v="#REF!"/>
    <n v="2.5362499999999999"/>
    <n v="200000"/>
    <n v="4200000"/>
  </r>
  <r>
    <s v="Blora 3 Bangkle_JIWOREJO"/>
    <x v="8"/>
    <s v="JIWOREJO"/>
    <n v="44.23"/>
    <e v="#REF!"/>
    <n v="5.5287499999999996"/>
    <n v="200000"/>
    <n v="9000000"/>
  </r>
  <r>
    <s v="Blora 3 Bangkle_JOHO"/>
    <x v="8"/>
    <s v="JOHO"/>
    <n v="20.29"/>
    <e v="#REF!"/>
    <n v="2.5362499999999999"/>
    <n v="200000"/>
    <n v="4200000"/>
  </r>
  <r>
    <s v="Blora 3 Bangkle_JOMBLANG"/>
    <x v="8"/>
    <s v="JOMBLANG"/>
    <n v="44.23"/>
    <e v="#REF!"/>
    <n v="5.5287499999999996"/>
    <n v="200000"/>
    <n v="9000000"/>
  </r>
  <r>
    <s v="Blora 3 Bangkle_JUKUNG"/>
    <x v="8"/>
    <s v="JUKUNG"/>
    <n v="20.29"/>
    <e v="#REF!"/>
    <n v="2.5362499999999999"/>
    <n v="200000"/>
    <n v="4200000"/>
  </r>
  <r>
    <s v="Blora 3 Bangkle_JURANGJERO"/>
    <x v="8"/>
    <s v="JURANGJERO"/>
    <n v="44.23"/>
    <e v="#REF!"/>
    <n v="5.5287499999999996"/>
    <n v="200000"/>
    <n v="9000000"/>
  </r>
  <r>
    <s v="Blora 3 Bangkle_KADIWONO"/>
    <x v="8"/>
    <s v="KADIWONO"/>
    <n v="20.29"/>
    <e v="#REF!"/>
    <n v="2.5362499999999999"/>
    <n v="200000"/>
    <n v="4200000"/>
  </r>
  <r>
    <s v="Blora 3 Bangkle_KAJAR"/>
    <x v="8"/>
    <s v="KAJAR"/>
    <n v="20.29"/>
    <e v="#REF!"/>
    <n v="2.5362499999999999"/>
    <n v="200000"/>
    <n v="4200000"/>
  </r>
  <r>
    <s v="Blora 3 Bangkle_KALANGAN"/>
    <x v="8"/>
    <s v="KALANGAN"/>
    <n v="44.23"/>
    <e v="#REF!"/>
    <n v="5.5287499999999996"/>
    <n v="200000"/>
    <n v="9000000"/>
  </r>
  <r>
    <s v="Blora 3 Bangkle_KAMOLAN"/>
    <x v="8"/>
    <s v="KAMOLAN"/>
    <n v="44.23"/>
    <e v="#REF!"/>
    <n v="5.5287499999999996"/>
    <n v="200000"/>
    <n v="9000000"/>
  </r>
  <r>
    <s v="Blora 3 Bangkle_KARANG"/>
    <x v="8"/>
    <s v="KARANG"/>
    <n v="44.23"/>
    <e v="#REF!"/>
    <n v="5.5287499999999996"/>
    <n v="200000"/>
    <n v="9000000"/>
  </r>
  <r>
    <s v="Blora 3 Bangkle_KARANGANYAR"/>
    <x v="8"/>
    <s v="KARANGANYAR"/>
    <n v="44.23"/>
    <e v="#REF!"/>
    <n v="5.5287499999999996"/>
    <n v="200000"/>
    <n v="9000000"/>
  </r>
  <r>
    <s v="Blora 3 Bangkle_KARANGASEM"/>
    <x v="8"/>
    <s v="KARANGASEM"/>
    <n v="20.29"/>
    <e v="#REF!"/>
    <n v="2.5362499999999999"/>
    <n v="200000"/>
    <n v="4200000"/>
  </r>
  <r>
    <s v="Blora 3 Bangkle_KAUMAN"/>
    <x v="8"/>
    <s v="KAUMAN"/>
    <n v="44.23"/>
    <e v="#REF!"/>
    <n v="5.5287499999999996"/>
    <n v="200000"/>
    <n v="9000000"/>
  </r>
  <r>
    <s v="Blora 3 Bangkle_KAWENGAN"/>
    <x v="8"/>
    <s v="KAWENGAN"/>
    <n v="44.23"/>
    <e v="#REF!"/>
    <n v="5.5287499999999996"/>
    <n v="200000"/>
    <n v="9000000"/>
  </r>
  <r>
    <s v="Blora 3 Bangkle_KEDUNGREJO"/>
    <x v="8"/>
    <s v="KEDUNGREJO"/>
    <n v="44.23"/>
    <e v="#REF!"/>
    <n v="5.5287499999999996"/>
    <n v="200000"/>
    <n v="9000000"/>
  </r>
  <r>
    <s v="Blora 3 Bangkle_KEMIRI"/>
    <x v="8"/>
    <s v="KEMIRI"/>
    <n v="44.23"/>
    <e v="#REF!"/>
    <n v="5.5287499999999996"/>
    <n v="200000"/>
    <n v="9000000"/>
  </r>
  <r>
    <s v="Blora 3 Bangkle_KESER"/>
    <x v="8"/>
    <s v="KESER"/>
    <n v="44.23"/>
    <e v="#REF!"/>
    <n v="5.5287499999999996"/>
    <n v="200000"/>
    <n v="9000000"/>
  </r>
  <r>
    <s v="Blora 3 Bangkle_KETRINGAN"/>
    <x v="8"/>
    <s v="KETRINGAN"/>
    <n v="44.23"/>
    <e v="#REF!"/>
    <n v="5.5287499999999996"/>
    <n v="200000"/>
    <n v="9000000"/>
  </r>
  <r>
    <s v="Blora 3 Bangkle_KLOPODUWUR"/>
    <x v="8"/>
    <s v="KLOPODUWUR"/>
    <n v="44.23"/>
    <e v="#REF!"/>
    <n v="5.5287499999999996"/>
    <n v="200000"/>
    <n v="9000000"/>
  </r>
  <r>
    <s v="Blora 3 Bangkle_KUNDEN"/>
    <x v="8"/>
    <s v="KUNDEN"/>
    <n v="44.23"/>
    <e v="#REF!"/>
    <n v="5.5287499999999996"/>
    <n v="200000"/>
    <n v="9000000"/>
  </r>
  <r>
    <s v="Blora 3 Bangkle_MANTINGAN"/>
    <x v="8"/>
    <s v="MANTINGAN"/>
    <n v="20.29"/>
    <e v="#REF!"/>
    <n v="2.5362499999999999"/>
    <n v="200000"/>
    <n v="4200000"/>
  </r>
  <r>
    <s v="Blora 3 Bangkle_MLANGSEN"/>
    <x v="8"/>
    <s v="MLANGSEN"/>
    <n v="44.23"/>
    <e v="#REF!"/>
    <n v="5.5287499999999996"/>
    <n v="200000"/>
    <n v="9000000"/>
  </r>
  <r>
    <s v="Blora 3 Bangkle_NGADIPURWO"/>
    <x v="8"/>
    <s v="NGADIPURWO"/>
    <n v="44.23"/>
    <e v="#REF!"/>
    <n v="5.5287499999999996"/>
    <n v="200000"/>
    <n v="9000000"/>
  </r>
  <r>
    <s v="Blora 3 Bangkle_NGAJARAN"/>
    <x v="8"/>
    <s v="NGAJARAN"/>
    <n v="20.29"/>
    <e v="#REF!"/>
    <n v="2.5362499999999999"/>
    <n v="200000"/>
    <n v="4200000"/>
  </r>
  <r>
    <s v="Blora 3 Bangkle_NGAMPEL"/>
    <x v="8"/>
    <s v="NGAMPEL"/>
    <n v="44.23"/>
    <e v="#REF!"/>
    <n v="5.5287499999999996"/>
    <n v="200000"/>
    <n v="9000000"/>
  </r>
  <r>
    <s v="Blora 3 Bangkle_NGAMPON"/>
    <x v="8"/>
    <s v="NGAMPON"/>
    <n v="44.23"/>
    <e v="#REF!"/>
    <n v="5.5287499999999996"/>
    <n v="200000"/>
    <n v="9000000"/>
  </r>
  <r>
    <s v="Blora 3 Bangkle_NGLANGITAN"/>
    <x v="8"/>
    <s v="NGLANGITAN"/>
    <n v="44.23"/>
    <e v="#REF!"/>
    <n v="5.5287499999999996"/>
    <n v="200000"/>
    <n v="9000000"/>
  </r>
  <r>
    <s v="Blora 3 Bangkle_NGLAROHGUNUNG"/>
    <x v="8"/>
    <s v="NGLAROHGUNUNG"/>
    <n v="44.23"/>
    <e v="#REF!"/>
    <n v="5.5287499999999996"/>
    <n v="200000"/>
    <n v="9000000"/>
  </r>
  <r>
    <s v="Blora 3 Bangkle_NGLENGKIR"/>
    <x v="8"/>
    <s v="NGLENGKIR"/>
    <n v="44.23"/>
    <e v="#REF!"/>
    <n v="5.5287499999999996"/>
    <n v="200000"/>
    <n v="9000000"/>
  </r>
  <r>
    <s v="Blora 3 Bangkle_NGLIRON"/>
    <x v="8"/>
    <s v="NGLIRON"/>
    <n v="44.23"/>
    <e v="#REF!"/>
    <n v="5.5287499999999996"/>
    <n v="200000"/>
    <n v="9000000"/>
  </r>
  <r>
    <s v="Blora 3 Bangkle_NGLOBO"/>
    <x v="8"/>
    <s v="NGLOBO"/>
    <n v="44.23"/>
    <e v="#REF!"/>
    <n v="5.5287499999999996"/>
    <n v="200000"/>
    <n v="9000000"/>
  </r>
  <r>
    <s v="Blora 3 Bangkle_PALON"/>
    <x v="8"/>
    <s v="PALON"/>
    <n v="44.23"/>
    <e v="#REF!"/>
    <n v="5.5287499999999996"/>
    <n v="200000"/>
    <n v="9000000"/>
  </r>
  <r>
    <s v="Blora 3 Bangkle_PASEDAN"/>
    <x v="8"/>
    <s v="PASEDAN"/>
    <n v="20.29"/>
    <e v="#REF!"/>
    <n v="2.5362499999999999"/>
    <n v="200000"/>
    <n v="4200000"/>
  </r>
  <r>
    <s v="Blora 3 Bangkle_PASUCEN"/>
    <x v="8"/>
    <s v="PASUCEN"/>
    <n v="20.29"/>
    <e v="#REF!"/>
    <n v="2.5362499999999999"/>
    <n v="200000"/>
    <n v="4200000"/>
  </r>
  <r>
    <s v="Blora 3 Bangkle_PATALAN"/>
    <x v="8"/>
    <s v="PATALAN"/>
    <n v="44.23"/>
    <e v="#REF!"/>
    <n v="5.5287499999999996"/>
    <n v="200000"/>
    <n v="9000000"/>
  </r>
  <r>
    <s v="Blora 3 Bangkle_PELEM"/>
    <x v="8"/>
    <s v="PELEM"/>
    <n v="44.23"/>
    <e v="#REF!"/>
    <n v="5.5287499999999996"/>
    <n v="200000"/>
    <n v="9000000"/>
  </r>
  <r>
    <s v="Blora 3 Bangkle_PINGGAN"/>
    <x v="8"/>
    <s v="PINGGAN"/>
    <n v="20.29"/>
    <e v="#REF!"/>
    <n v="2.5362499999999999"/>
    <n v="200000"/>
    <n v="4200000"/>
  </r>
  <r>
    <s v="Blora 3 Bangkle_PLANTUNGAN"/>
    <x v="8"/>
    <s v="PLANTUNGAN"/>
    <n v="44.23"/>
    <e v="#REF!"/>
    <n v="5.5287499999999996"/>
    <n v="200000"/>
    <n v="9000000"/>
  </r>
  <r>
    <s v="Blora 3 Bangkle_PLOSOREJO"/>
    <x v="8"/>
    <s v="PLOSOREJO"/>
    <n v="44.23"/>
    <e v="#REF!"/>
    <n v="5.5287499999999996"/>
    <n v="200000"/>
    <n v="9000000"/>
  </r>
  <r>
    <s v="Blora 3 Bangkle_PRANTAAN"/>
    <x v="8"/>
    <s v="PRANTAAN"/>
    <n v="44.23"/>
    <e v="#REF!"/>
    <n v="5.5287499999999996"/>
    <n v="200000"/>
    <n v="9000000"/>
  </r>
  <r>
    <s v="Blora 3 Bangkle_PULEDAGEL"/>
    <x v="8"/>
    <s v="PULEDAGEL"/>
    <n v="44.23"/>
    <e v="#REF!"/>
    <n v="5.5287499999999996"/>
    <n v="200000"/>
    <n v="9000000"/>
  </r>
  <r>
    <s v="Blora 3 Bangkle_PURWOREJO"/>
    <x v="8"/>
    <s v="PURWOREJO"/>
    <n v="44.23"/>
    <e v="#REF!"/>
    <n v="5.5287499999999996"/>
    <n v="200000"/>
    <n v="9000000"/>
  </r>
  <r>
    <s v="Blora 3 Bangkle_PURWOSARI"/>
    <x v="8"/>
    <s v="PURWOSARI"/>
    <n v="44.23"/>
    <e v="#REF!"/>
    <n v="5.5287499999999996"/>
    <n v="200000"/>
    <n v="9000000"/>
  </r>
  <r>
    <s v="Blora 3 Bangkle_SALE"/>
    <x v="8"/>
    <s v="SALE"/>
    <n v="20.29"/>
    <e v="#REF!"/>
    <n v="2.5362499999999999"/>
    <n v="200000"/>
    <n v="4200000"/>
  </r>
  <r>
    <s v="Blora 3 Bangkle_SAMBONGREJO"/>
    <x v="8"/>
    <s v="SAMBONGREJO"/>
    <n v="44.23"/>
    <e v="#REF!"/>
    <n v="5.5287499999999996"/>
    <n v="200000"/>
    <n v="9000000"/>
  </r>
  <r>
    <s v="Blora 3 Bangkle_SARIREJO"/>
    <x v="8"/>
    <s v="SARIREJO"/>
    <n v="44.23"/>
    <e v="#REF!"/>
    <n v="5.5287499999999996"/>
    <n v="200000"/>
    <n v="9000000"/>
  </r>
  <r>
    <s v="Blora 3 Bangkle_SEMAMPIR"/>
    <x v="8"/>
    <s v="SEMAMPIR"/>
    <n v="44.23"/>
    <e v="#REF!"/>
    <n v="5.5287499999999996"/>
    <n v="200000"/>
    <n v="9000000"/>
  </r>
  <r>
    <s v="Blora 3 Bangkle_SEMANGGI"/>
    <x v="8"/>
    <s v="SEMANGGI"/>
    <n v="44.23"/>
    <e v="#REF!"/>
    <n v="5.5287499999999996"/>
    <n v="200000"/>
    <n v="9000000"/>
  </r>
  <r>
    <s v="Blora 3 Bangkle_SEMBONGIN"/>
    <x v="8"/>
    <s v="SEMBONGIN"/>
    <n v="44.23"/>
    <e v="#REF!"/>
    <n v="5.5287499999999996"/>
    <n v="200000"/>
    <n v="9000000"/>
  </r>
  <r>
    <s v="Blora 3 Bangkle_SENDANGHARJO"/>
    <x v="8"/>
    <s v="SENDANGHARJO"/>
    <n v="44.23"/>
    <e v="#REF!"/>
    <n v="5.5287499999999996"/>
    <n v="200000"/>
    <n v="9000000"/>
  </r>
  <r>
    <s v="Blora 3 Bangkle_SENDANGMULYO"/>
    <x v="8"/>
    <s v="SENDANGMULYO"/>
    <n v="20.29"/>
    <e v="#REF!"/>
    <n v="2.5362499999999999"/>
    <n v="200000"/>
    <n v="4200000"/>
  </r>
  <r>
    <s v="Blora 3 Bangkle_SENDANGREJO"/>
    <x v="8"/>
    <s v="SENDANGREJO"/>
    <n v="44.23"/>
    <e v="#REF!"/>
    <n v="5.5287499999999996"/>
    <n v="200000"/>
    <n v="9000000"/>
  </r>
  <r>
    <s v="Blora 3 Bangkle_SENDANGWUNGU"/>
    <x v="8"/>
    <s v="SENDANGWUNGU"/>
    <n v="44.23"/>
    <e v="#REF!"/>
    <n v="5.5287499999999996"/>
    <n v="200000"/>
    <n v="9000000"/>
  </r>
  <r>
    <s v="Blora 3 Bangkle_SESO"/>
    <x v="8"/>
    <s v="SESO"/>
    <n v="44.23"/>
    <e v="#REF!"/>
    <n v="5.5287499999999996"/>
    <n v="200000"/>
    <n v="9000000"/>
  </r>
  <r>
    <s v="Blora 3 Bangkle_SIDOMULYO"/>
    <x v="8"/>
    <s v="SIDOMULYO"/>
    <n v="44.23"/>
    <e v="#REF!"/>
    <n v="5.5287499999999996"/>
    <n v="200000"/>
    <n v="9000000"/>
  </r>
  <r>
    <s v="Blora 3 Bangkle_SINGONEGORO"/>
    <x v="8"/>
    <s v="SINGONEGORO"/>
    <n v="44.23"/>
    <e v="#REF!"/>
    <n v="5.5287499999999996"/>
    <n v="200000"/>
    <n v="9000000"/>
  </r>
  <r>
    <s v="Blora 3 Bangkle_SITIREJO"/>
    <x v="8"/>
    <s v="SITIREJO"/>
    <n v="44.23"/>
    <e v="#REF!"/>
    <n v="5.5287499999999996"/>
    <n v="200000"/>
    <n v="9000000"/>
  </r>
  <r>
    <s v="Blora 3 Bangkle_SOKO"/>
    <x v="8"/>
    <s v="SOKO"/>
    <n v="44.23"/>
    <e v="#REF!"/>
    <n v="5.5287499999999996"/>
    <n v="200000"/>
    <n v="9000000"/>
  </r>
  <r>
    <s v="Blora 3 Bangkle_SONOREJO"/>
    <x v="8"/>
    <s v="SONOREJO"/>
    <n v="44.23"/>
    <e v="#REF!"/>
    <n v="5.5287499999999996"/>
    <n v="200000"/>
    <n v="9000000"/>
  </r>
  <r>
    <s v="Blora 3 Bangkle_SUKOREJO"/>
    <x v="8"/>
    <s v="SUKOREJO"/>
    <n v="44.23"/>
    <e v="#REF!"/>
    <n v="5.5287499999999996"/>
    <n v="200000"/>
    <n v="9000000"/>
  </r>
  <r>
    <s v="Blora 3 Bangkle_SUMBERAGUNG"/>
    <x v="8"/>
    <s v="SUMBERAGUNG"/>
    <n v="44.23"/>
    <e v="#REF!"/>
    <n v="5.5287499999999996"/>
    <n v="200000"/>
    <n v="9000000"/>
  </r>
  <r>
    <s v="Blora 3 Bangkle_SUMURBOTO"/>
    <x v="8"/>
    <s v="SUMURBOTO"/>
    <n v="44.23"/>
    <e v="#REF!"/>
    <n v="5.5287499999999996"/>
    <n v="200000"/>
    <n v="9000000"/>
  </r>
  <r>
    <s v="Blora 3 Bangkle_SUNTRI"/>
    <x v="8"/>
    <s v="SUNTRI"/>
    <n v="20.29"/>
    <e v="#REF!"/>
    <n v="2.5362499999999999"/>
    <n v="200000"/>
    <n v="4200000"/>
  </r>
  <r>
    <s v="Blora 3 Bangkle_TAHUNAN"/>
    <x v="8"/>
    <s v="TAHUNAN"/>
    <n v="20.29"/>
    <e v="#REF!"/>
    <n v="2.5362499999999999"/>
    <n v="200000"/>
    <n v="4200000"/>
  </r>
  <r>
    <s v="Blora 3 Bangkle_TAMANREJO"/>
    <x v="8"/>
    <s v="TAMANREJO"/>
    <n v="44.23"/>
    <e v="#REF!"/>
    <n v="5.5287499999999996"/>
    <n v="200000"/>
    <n v="9000000"/>
  </r>
  <r>
    <s v="Blora 3 Bangkle_TAMBAHREJO"/>
    <x v="8"/>
    <s v="TAMBAHREJO"/>
    <n v="44.23"/>
    <e v="#REF!"/>
    <n v="5.5287499999999996"/>
    <n v="200000"/>
    <n v="9000000"/>
  </r>
  <r>
    <s v="Blora 3 Bangkle_TAMBAKSARI"/>
    <x v="8"/>
    <s v="TAMBAKSARI"/>
    <n v="44.23"/>
    <e v="#REF!"/>
    <n v="5.5287499999999996"/>
    <n v="200000"/>
    <n v="9000000"/>
  </r>
  <r>
    <s v="Blora 3 Bangkle_TEMPELLEMAHBANG"/>
    <x v="8"/>
    <s v="TEMPELLEMAHBANG"/>
    <n v="44.23"/>
    <e v="#REF!"/>
    <n v="5.5287499999999996"/>
    <n v="200000"/>
    <n v="9000000"/>
  </r>
  <r>
    <s v="Blora 3 Bangkle_TEMPURAN"/>
    <x v="8"/>
    <s v="TEMPURAN"/>
    <n v="44.23"/>
    <e v="#REF!"/>
    <n v="5.5287499999999996"/>
    <n v="200000"/>
    <n v="9000000"/>
  </r>
  <r>
    <s v="Blora 3 Bangkle_TEMPUREJO"/>
    <x v="8"/>
    <s v="TEMPUREJO"/>
    <n v="44.23"/>
    <e v="#REF!"/>
    <n v="5.5287499999999996"/>
    <n v="200000"/>
    <n v="9000000"/>
  </r>
  <r>
    <s v="Blora 3 Bangkle_TEMPUREJO"/>
    <x v="8"/>
    <s v="TEMPUREJO"/>
    <n v="44.23"/>
    <e v="#REF!"/>
    <n v="5.5287499999999996"/>
    <n v="200000"/>
    <n v="9000000"/>
  </r>
  <r>
    <s v="Blora 3 Bangkle_TEMUREJO"/>
    <x v="8"/>
    <s v="TEMUREJO"/>
    <n v="44.23"/>
    <e v="#REF!"/>
    <n v="5.5287499999999996"/>
    <n v="200000"/>
    <n v="9000000"/>
  </r>
  <r>
    <s v="Blora 3 Bangkle_TIMBRANGAN"/>
    <x v="8"/>
    <s v="TIMBRANGAN"/>
    <n v="20.29"/>
    <e v="#REF!"/>
    <n v="2.5362499999999999"/>
    <n v="200000"/>
    <n v="4200000"/>
  </r>
  <r>
    <s v="Blora 3 Bangkle_TUNJUNGAN"/>
    <x v="8"/>
    <s v="TUNJUNGAN"/>
    <n v="44.23"/>
    <e v="#REF!"/>
    <n v="5.5287499999999996"/>
    <n v="200000"/>
    <n v="9000000"/>
  </r>
  <r>
    <s v="Blora 3 Bangkle_TURIREJO"/>
    <x v="8"/>
    <s v="TURIREJO"/>
    <n v="44.23"/>
    <e v="#REF!"/>
    <n v="5.5287499999999996"/>
    <n v="200000"/>
    <n v="9000000"/>
  </r>
  <r>
    <s v="Blora 3 Bangkle_TUTUP"/>
    <x v="8"/>
    <s v="TUTUP"/>
    <n v="44.23"/>
    <e v="#REF!"/>
    <n v="5.5287499999999996"/>
    <n v="200000"/>
    <n v="9000000"/>
  </r>
  <r>
    <s v="Blora 3 Bangkle_WARU"/>
    <x v="8"/>
    <s v="WARU"/>
    <n v="44.23"/>
    <e v="#REF!"/>
    <n v="5.5287499999999996"/>
    <n v="200000"/>
    <n v="9000000"/>
  </r>
  <r>
    <s v="Blora 3 Bangkle_WONOKERTO"/>
    <x v="8"/>
    <s v="WONOKERTO"/>
    <n v="20.29"/>
    <e v="#REF!"/>
    <n v="2.5362499999999999"/>
    <n v="200000"/>
    <n v="4200000"/>
  </r>
  <r>
    <s v="Blora 4 Ngawen_BACEM"/>
    <x v="9"/>
    <s v="BACEM"/>
    <n v="44.23"/>
    <e v="#REF!"/>
    <n v="5.5287499999999996"/>
    <n v="200000"/>
    <n v="9000000"/>
  </r>
  <r>
    <s v="Blora 4 Ngawen_BAKAH"/>
    <x v="9"/>
    <s v="BAKAH"/>
    <n v="44.23"/>
    <e v="#REF!"/>
    <n v="5.5287499999999996"/>
    <n v="200000"/>
    <n v="9000000"/>
  </r>
  <r>
    <s v="Blora 4 Ngawen_BALONG"/>
    <x v="9"/>
    <s v="BALONG"/>
    <n v="44.23"/>
    <e v="#REF!"/>
    <n v="5.5287499999999996"/>
    <n v="200000"/>
    <n v="9000000"/>
  </r>
  <r>
    <s v="Blora 4 Ngawen_BALONGREJO"/>
    <x v="9"/>
    <s v="BALONGREJO"/>
    <n v="44.23"/>
    <e v="#REF!"/>
    <n v="5.5287499999999996"/>
    <n v="200000"/>
    <n v="9000000"/>
  </r>
  <r>
    <s v="Blora 4 Ngawen_BALONGSARI"/>
    <x v="9"/>
    <s v="BALONGSARI"/>
    <n v="44.23"/>
    <e v="#REF!"/>
    <n v="5.5287499999999996"/>
    <n v="200000"/>
    <n v="9000000"/>
  </r>
  <r>
    <s v="Blora 4 Ngawen_BANDUNGROJO"/>
    <x v="9"/>
    <s v="BANDUNGROJO"/>
    <n v="44.23"/>
    <e v="#REF!"/>
    <n v="5.5287499999999996"/>
    <n v="200000"/>
    <n v="9000000"/>
  </r>
  <r>
    <s v="Blora 4 Ngawen_BANDUNGSARI"/>
    <x v="9"/>
    <s v="BANDUNGSARI"/>
    <n v="53.45"/>
    <e v="#REF!"/>
    <n v="6.6812500000000004"/>
    <n v="200000"/>
    <n v="10800000"/>
  </r>
  <r>
    <s v="Blora 4 Ngawen_BANJARDOWO"/>
    <x v="9"/>
    <s v="BANJARDOWO"/>
    <n v="53.45"/>
    <e v="#REF!"/>
    <n v="6.6812500000000004"/>
    <n v="200000"/>
    <n v="10800000"/>
  </r>
  <r>
    <s v="Blora 4 Ngawen_BANJAREJO"/>
    <x v="9"/>
    <s v="BANJAREJO"/>
    <n v="53.45"/>
    <e v="#REF!"/>
    <n v="6.6812500000000004"/>
    <n v="200000"/>
    <n v="10800000"/>
  </r>
  <r>
    <s v="Blora 4 Ngawen_BEDINGIN"/>
    <x v="9"/>
    <s v="BEDINGIN"/>
    <n v="44.23"/>
    <e v="#REF!"/>
    <n v="5.5287499999999996"/>
    <n v="200000"/>
    <n v="9000000"/>
  </r>
  <r>
    <s v="Blora 4 Ngawen_BEGANJING"/>
    <x v="9"/>
    <s v="BEGANJING"/>
    <n v="44.23"/>
    <e v="#REF!"/>
    <n v="5.5287499999999996"/>
    <n v="200000"/>
    <n v="9000000"/>
  </r>
  <r>
    <s v="Blora 4 Ngawen_BEJIREJO"/>
    <x v="9"/>
    <s v="BEJIREJO"/>
    <n v="44.23"/>
    <e v="#REF!"/>
    <n v="5.5287499999999996"/>
    <n v="200000"/>
    <n v="9000000"/>
  </r>
  <r>
    <s v="Blora 4 Ngawen_BEKUTUK"/>
    <x v="9"/>
    <s v="BEKUTUK"/>
    <n v="44.23"/>
    <e v="#REF!"/>
    <n v="5.5287499999999996"/>
    <n v="200000"/>
    <n v="9000000"/>
  </r>
  <r>
    <s v="Blora 4 Ngawen_BELOR"/>
    <x v="9"/>
    <s v="BELOR"/>
    <n v="53.45"/>
    <e v="#REF!"/>
    <n v="6.6812500000000004"/>
    <n v="200000"/>
    <n v="10800000"/>
  </r>
  <r>
    <s v="Blora 4 Ngawen_BENDOHARJO"/>
    <x v="9"/>
    <s v="BENDOHARJO"/>
    <n v="53.45"/>
    <e v="#REF!"/>
    <n v="6.6812500000000004"/>
    <n v="200000"/>
    <n v="10800000"/>
  </r>
  <r>
    <s v="Blora 4 Ngawen_BERBAK"/>
    <x v="9"/>
    <s v="BERBAK"/>
    <n v="44.23"/>
    <e v="#REF!"/>
    <n v="5.5287499999999996"/>
    <n v="200000"/>
    <n v="9000000"/>
  </r>
  <r>
    <s v="Blora 4 Ngawen_BERGOLO"/>
    <x v="9"/>
    <s v="BERGOLO"/>
    <n v="44.23"/>
    <e v="#REF!"/>
    <n v="5.5287499999999996"/>
    <n v="200000"/>
    <n v="9000000"/>
  </r>
  <r>
    <s v="Blora 4 Ngawen_BICAK"/>
    <x v="9"/>
    <s v="BICAK"/>
    <n v="44.23"/>
    <e v="#REF!"/>
    <n v="5.5287499999999996"/>
    <n v="200000"/>
    <n v="9000000"/>
  </r>
  <r>
    <s v="Blora 4 Ngawen_BLUMBANGREJO"/>
    <x v="9"/>
    <s v="BLUMBANGREJO"/>
    <n v="44.23"/>
    <e v="#REF!"/>
    <n v="5.5287499999999996"/>
    <n v="200000"/>
    <n v="9000000"/>
  </r>
  <r>
    <s v="Blora 4 Ngawen_BOGEM"/>
    <x v="9"/>
    <s v="BOGEM"/>
    <n v="44.23"/>
    <e v="#REF!"/>
    <n v="5.5287499999999996"/>
    <n v="200000"/>
    <n v="9000000"/>
  </r>
  <r>
    <s v="Blora 4 Ngawen_BOGOREJO"/>
    <x v="9"/>
    <s v="BOGOREJO"/>
    <n v="44.23"/>
    <e v="#REF!"/>
    <n v="5.5287499999999996"/>
    <n v="200000"/>
    <n v="9000000"/>
  </r>
  <r>
    <s v="Blora 4 Ngawen_BOGOWANTI"/>
    <x v="9"/>
    <s v="BOGOWANTI"/>
    <n v="44.23"/>
    <e v="#REF!"/>
    <n v="5.5287499999999996"/>
    <n v="200000"/>
    <n v="9000000"/>
  </r>
  <r>
    <s v="Blora 4 Ngawen_BOTORECO"/>
    <x v="9"/>
    <s v="BOTORECO"/>
    <n v="44.23"/>
    <e v="#REF!"/>
    <n v="5.5287499999999996"/>
    <n v="200000"/>
    <n v="9000000"/>
  </r>
  <r>
    <s v="Blora 4 Ngawen_BRADAG"/>
    <x v="9"/>
    <s v="BRADAG"/>
    <n v="44.23"/>
    <e v="#REF!"/>
    <n v="5.5287499999999996"/>
    <n v="200000"/>
    <n v="9000000"/>
  </r>
  <r>
    <s v="Blora 4 Ngawen_BULOH"/>
    <x v="9"/>
    <s v="BULOH"/>
    <n v="44.23"/>
    <e v="#REF!"/>
    <n v="5.5287499999999996"/>
    <n v="200000"/>
    <n v="9000000"/>
  </r>
  <r>
    <s v="Blora 4 Ngawen_CANDI"/>
    <x v="9"/>
    <s v="CANDI"/>
    <n v="44.23"/>
    <e v="#REF!"/>
    <n v="5.5287499999999996"/>
    <n v="200000"/>
    <n v="9000000"/>
  </r>
  <r>
    <s v="Blora 4 Ngawen_COKROWATI"/>
    <x v="9"/>
    <s v="COKROWATI"/>
    <n v="44.23"/>
    <e v="#REF!"/>
    <n v="5.5287499999999996"/>
    <n v="200000"/>
    <n v="9000000"/>
  </r>
  <r>
    <s v="Blora 4 Ngawen_CUNGKUP"/>
    <x v="9"/>
    <s v="CUNGKUP"/>
    <n v="44.23"/>
    <e v="#REF!"/>
    <n v="5.5287499999999996"/>
    <n v="200000"/>
    <n v="9000000"/>
  </r>
  <r>
    <s v="Blora 4 Ngawen_DALANGAN"/>
    <x v="9"/>
    <s v="DALANGAN"/>
    <n v="44.23"/>
    <e v="#REF!"/>
    <n v="5.5287499999999996"/>
    <n v="200000"/>
    <n v="9000000"/>
  </r>
  <r>
    <s v="Blora 4 Ngawen_DOLOGAN"/>
    <x v="9"/>
    <s v="DOLOGAN"/>
    <n v="44.23"/>
    <e v="#REF!"/>
    <n v="5.5287499999999996"/>
    <n v="200000"/>
    <n v="9000000"/>
  </r>
  <r>
    <s v="Blora 4 Ngawen_DOPLANG"/>
    <x v="9"/>
    <s v="DOPLANG"/>
    <n v="44.23"/>
    <e v="#REF!"/>
    <n v="5.5287499999999996"/>
    <n v="200000"/>
    <n v="9000000"/>
  </r>
  <r>
    <s v="Blora 4 Ngawen_DRINGO"/>
    <x v="9"/>
    <s v="DRINGO"/>
    <n v="44.23"/>
    <e v="#REF!"/>
    <n v="5.5287499999999996"/>
    <n v="200000"/>
    <n v="9000000"/>
  </r>
  <r>
    <s v="Blora 4 Ngawen_GABUS"/>
    <x v="9"/>
    <s v="GABUS"/>
    <n v="53.45"/>
    <e v="#REF!"/>
    <n v="6.6812500000000004"/>
    <n v="200000"/>
    <n v="10800000"/>
  </r>
  <r>
    <s v="Blora 4 Ngawen_GABUSAN"/>
    <x v="9"/>
    <s v="GABUSAN"/>
    <n v="44.23"/>
    <e v="#REF!"/>
    <n v="5.5287499999999996"/>
    <n v="200000"/>
    <n v="9000000"/>
  </r>
  <r>
    <s v="Blora 4 Ngawen_GAGAAN"/>
    <x v="9"/>
    <s v="GAGAAN"/>
    <n v="44.23"/>
    <e v="#REF!"/>
    <n v="5.5287499999999996"/>
    <n v="200000"/>
    <n v="9000000"/>
  </r>
  <r>
    <s v="Blora 4 Ngawen_GAPLOKAN"/>
    <x v="9"/>
    <s v="GAPLOKAN"/>
    <n v="44.23"/>
    <e v="#REF!"/>
    <n v="5.5287499999999996"/>
    <n v="200000"/>
    <n v="9000000"/>
  </r>
  <r>
    <s v="Blora 4 Ngawen_GEDEBEG"/>
    <x v="9"/>
    <s v="GEDEBEG"/>
    <n v="44.23"/>
    <e v="#REF!"/>
    <n v="5.5287499999999996"/>
    <n v="200000"/>
    <n v="9000000"/>
  </r>
  <r>
    <s v="Blora 4 Ngawen_GEMBYUNGAN"/>
    <x v="9"/>
    <s v="GEMBYUNGAN"/>
    <n v="44.23"/>
    <e v="#REF!"/>
    <n v="5.5287499999999996"/>
    <n v="200000"/>
    <n v="9000000"/>
  </r>
  <r>
    <s v="Blora 4 Ngawen_GONDANG"/>
    <x v="9"/>
    <s v="GONDANG"/>
    <n v="44.23"/>
    <e v="#REF!"/>
    <n v="5.5287499999999996"/>
    <n v="200000"/>
    <n v="9000000"/>
  </r>
  <r>
    <s v="Blora 4 Ngawen_GONDORIYO"/>
    <x v="9"/>
    <s v="GONDORIYO"/>
    <n v="44.23"/>
    <e v="#REF!"/>
    <n v="5.5287499999999996"/>
    <n v="200000"/>
    <n v="9000000"/>
  </r>
  <r>
    <s v="Blora 4 Ngawen_GOTPUTUK"/>
    <x v="9"/>
    <s v="GOTPUTUK"/>
    <n v="44.23"/>
    <e v="#REF!"/>
    <n v="5.5287499999999996"/>
    <n v="200000"/>
    <n v="9000000"/>
  </r>
  <r>
    <s v="Blora 4 Ngawen_GUNUNGAN"/>
    <x v="9"/>
    <s v="GUNUNGAN"/>
    <n v="44.23"/>
    <e v="#REF!"/>
    <n v="5.5287499999999996"/>
    <n v="200000"/>
    <n v="9000000"/>
  </r>
  <r>
    <s v="Blora 4 Ngawen_HARJOWINANGUN"/>
    <x v="9"/>
    <s v="HARJOWINANGUN"/>
    <n v="44.23"/>
    <e v="#REF!"/>
    <n v="5.5287499999999996"/>
    <n v="200000"/>
    <n v="9000000"/>
  </r>
  <r>
    <s v="Blora 4 Ngawen_JAGONG"/>
    <x v="9"/>
    <s v="JAGONG"/>
    <n v="44.23"/>
    <e v="#REF!"/>
    <n v="5.5287499999999996"/>
    <n v="200000"/>
    <n v="9000000"/>
  </r>
  <r>
    <s v="Blora 4 Ngawen_JAPAH"/>
    <x v="9"/>
    <s v="JAPAH"/>
    <n v="44.23"/>
    <e v="#REF!"/>
    <n v="5.5287499999999996"/>
    <n v="200000"/>
    <n v="9000000"/>
  </r>
  <r>
    <s v="Blora 4 Ngawen_JATI"/>
    <x v="9"/>
    <s v="JATI"/>
    <n v="44.23"/>
    <e v="#REF!"/>
    <n v="5.5287499999999996"/>
    <n v="200000"/>
    <n v="9000000"/>
  </r>
  <r>
    <s v="Blora 4 Ngawen_JATIKLAMPOK"/>
    <x v="9"/>
    <s v="JATIKLAMPOK"/>
    <n v="44.23"/>
    <e v="#REF!"/>
    <n v="5.5287499999999996"/>
    <n v="200000"/>
    <n v="9000000"/>
  </r>
  <r>
    <s v="Blora 4 Ngawen_JATISARI"/>
    <x v="9"/>
    <s v="JATISARI"/>
    <n v="44.23"/>
    <e v="#REF!"/>
    <n v="5.5287499999999996"/>
    <n v="200000"/>
    <n v="9000000"/>
  </r>
  <r>
    <s v="Blora 4 Ngawen_JEGONG"/>
    <x v="9"/>
    <s v="JEGONG"/>
    <n v="44.23"/>
    <e v="#REF!"/>
    <n v="5.5287499999999996"/>
    <n v="200000"/>
    <n v="9000000"/>
  </r>
  <r>
    <s v="Blora 4 Ngawen_JERUK"/>
    <x v="9"/>
    <s v="JERUK"/>
    <n v="44.23"/>
    <e v="#REF!"/>
    <n v="5.5287499999999996"/>
    <n v="200000"/>
    <n v="9000000"/>
  </r>
  <r>
    <s v="Blora 4 Ngawen_JETAK"/>
    <x v="9"/>
    <s v="JETAK"/>
    <n v="44.23"/>
    <e v="#REF!"/>
    <n v="5.5287499999999996"/>
    <n v="200000"/>
    <n v="9000000"/>
  </r>
  <r>
    <s v="Blora 4 Ngawen_JETAKWANGER"/>
    <x v="9"/>
    <s v="JETAKWANGER"/>
    <n v="44.23"/>
    <e v="#REF!"/>
    <n v="5.5287499999999996"/>
    <n v="200000"/>
    <n v="9000000"/>
  </r>
  <r>
    <s v="Blora 4 Ngawen_KACANGAN"/>
    <x v="9"/>
    <s v="KACANGAN"/>
    <n v="44.23"/>
    <e v="#REF!"/>
    <n v="5.5287499999999996"/>
    <n v="200000"/>
    <n v="9000000"/>
  </r>
  <r>
    <s v="Blora 4 Ngawen_KADENGAN"/>
    <x v="9"/>
    <s v="KADENGAN"/>
    <n v="44.23"/>
    <e v="#REF!"/>
    <n v="5.5287499999999996"/>
    <n v="200000"/>
    <n v="9000000"/>
  </r>
  <r>
    <s v="Blora 4 Ngawen_KAJENGAN"/>
    <x v="9"/>
    <s v="KAJENGAN"/>
    <n v="44.23"/>
    <e v="#REF!"/>
    <n v="5.5287499999999996"/>
    <n v="200000"/>
    <n v="9000000"/>
  </r>
  <r>
    <s v="Blora 4 Ngawen_KALANGDOSARI"/>
    <x v="9"/>
    <s v="KALANGDOSARI"/>
    <n v="53.45"/>
    <e v="#REF!"/>
    <n v="6.6812500000000004"/>
    <n v="200000"/>
    <n v="10800000"/>
  </r>
  <r>
    <s v="Blora 4 Ngawen_KALANGLUNDO"/>
    <x v="9"/>
    <s v="KALANGLUNDO"/>
    <n v="53.45"/>
    <e v="#REF!"/>
    <n v="6.6812500000000004"/>
    <n v="200000"/>
    <n v="10800000"/>
  </r>
  <r>
    <s v="Blora 4 Ngawen_KALANGREJO"/>
    <x v="9"/>
    <s v="KALANGREJO"/>
    <n v="44.23"/>
    <e v="#REF!"/>
    <n v="5.5287499999999996"/>
    <n v="200000"/>
    <n v="9000000"/>
  </r>
  <r>
    <s v="Blora 4 Ngawen_KALINANAS"/>
    <x v="9"/>
    <s v="KALINANAS"/>
    <n v="44.23"/>
    <e v="#REF!"/>
    <n v="5.5287499999999996"/>
    <n v="200000"/>
    <n v="9000000"/>
  </r>
  <r>
    <s v="Blora 4 Ngawen_KALIPANG"/>
    <x v="9"/>
    <s v="KALIPANG"/>
    <n v="53.45"/>
    <e v="#REF!"/>
    <n v="6.6812500000000004"/>
    <n v="200000"/>
    <n v="10800000"/>
  </r>
  <r>
    <s v="Blora 4 Ngawen_KARANGANYAR"/>
    <x v="9"/>
    <s v="KARANGANYAR"/>
    <n v="44.23"/>
    <e v="#REF!"/>
    <n v="5.5287499999999996"/>
    <n v="200000"/>
    <n v="9000000"/>
  </r>
  <r>
    <s v="Blora 4 Ngawen_KARANGGENENG"/>
    <x v="9"/>
    <s v="KARANGGENENG"/>
    <n v="44.23"/>
    <e v="#REF!"/>
    <n v="5.5287499999999996"/>
    <n v="200000"/>
    <n v="9000000"/>
  </r>
  <r>
    <s v="Blora 4 Ngawen_KARANGJONG"/>
    <x v="9"/>
    <s v="KARANGJONG"/>
    <n v="44.23"/>
    <e v="#REF!"/>
    <n v="5.5287499999999996"/>
    <n v="200000"/>
    <n v="9000000"/>
  </r>
  <r>
    <s v="Blora 4 Ngawen_KARANGREJO"/>
    <x v="9"/>
    <s v="KARANGREJO"/>
    <n v="53.45"/>
    <e v="#REF!"/>
    <n v="6.6812500000000004"/>
    <n v="200000"/>
    <n v="10800000"/>
  </r>
  <r>
    <s v="Blora 4 Ngawen_KARANGTALUN"/>
    <x v="9"/>
    <s v="KARANGTALUN"/>
    <n v="44.23"/>
    <e v="#REF!"/>
    <n v="5.5287499999999996"/>
    <n v="200000"/>
    <n v="9000000"/>
  </r>
  <r>
    <s v="Blora 4 Ngawen_KARANGTENGAH"/>
    <x v="9"/>
    <s v="KARANGTENGAH"/>
    <n v="44.23"/>
    <e v="#REF!"/>
    <n v="5.5287499999999996"/>
    <n v="200000"/>
    <n v="9000000"/>
  </r>
  <r>
    <s v="Blora 4 Ngawen_KEBONREJO"/>
    <x v="9"/>
    <s v="KEBONREJO"/>
    <n v="44.23"/>
    <e v="#REF!"/>
    <n v="5.5287499999999996"/>
    <n v="200000"/>
    <n v="9000000"/>
  </r>
  <r>
    <s v="Blora 4 Ngawen_KEDUNGBACIN"/>
    <x v="9"/>
    <s v="KEDUNGBACIN"/>
    <n v="44.23"/>
    <e v="#REF!"/>
    <n v="5.5287499999999996"/>
    <n v="200000"/>
    <n v="9000000"/>
  </r>
  <r>
    <s v="Blora 4 Ngawen_KEDUNGRINGIN"/>
    <x v="9"/>
    <s v="KEDUNGRINGIN"/>
    <n v="44.23"/>
    <e v="#REF!"/>
    <n v="5.5287499999999996"/>
    <n v="200000"/>
    <n v="9000000"/>
  </r>
  <r>
    <s v="Blora 4 Ngawen_KEDUNGSATRIYAN"/>
    <x v="9"/>
    <s v="KEDUNGSATRIYAN"/>
    <n v="44.23"/>
    <e v="#REF!"/>
    <n v="5.5287499999999996"/>
    <n v="200000"/>
    <n v="9000000"/>
  </r>
  <r>
    <s v="Blora 4 Ngawen_KEDUNGWUNGU"/>
    <x v="9"/>
    <s v="KEDUNGWUNGU"/>
    <n v="44.23"/>
    <e v="#REF!"/>
    <n v="5.5287499999999996"/>
    <n v="200000"/>
    <n v="9000000"/>
  </r>
  <r>
    <s v="Blora 4 Ngawen_KEMBANG"/>
    <x v="9"/>
    <s v="KEMBANG"/>
    <n v="44.23"/>
    <e v="#REF!"/>
    <n v="5.5287499999999996"/>
    <n v="200000"/>
    <n v="9000000"/>
  </r>
  <r>
    <s v="Blora 4 Ngawen_KEMBANG"/>
    <x v="9"/>
    <s v="KEMBANG"/>
    <n v="44.23"/>
    <e v="#REF!"/>
    <n v="5.5287499999999996"/>
    <n v="200000"/>
    <n v="9000000"/>
  </r>
  <r>
    <s v="Blora 4 Ngawen_KEMIRI"/>
    <x v="9"/>
    <s v="KEMIRI"/>
    <n v="44.23"/>
    <e v="#REF!"/>
    <n v="5.5287499999999996"/>
    <n v="200000"/>
    <n v="9000000"/>
  </r>
  <r>
    <s v="Blora 4 Ngawen_KENDAYAAN"/>
    <x v="9"/>
    <s v="KENDAYAAN"/>
    <n v="44.23"/>
    <e v="#REF!"/>
    <n v="5.5287499999999996"/>
    <n v="200000"/>
    <n v="9000000"/>
  </r>
  <r>
    <s v="Blora 4 Ngawen_KEPOH"/>
    <x v="9"/>
    <s v="KEPOH"/>
    <n v="44.23"/>
    <e v="#REF!"/>
    <n v="5.5287499999999996"/>
    <n v="200000"/>
    <n v="9000000"/>
  </r>
  <r>
    <s v="Blora 4 Ngawen_KETILENG"/>
    <x v="9"/>
    <s v="KETILENG"/>
    <n v="44.23"/>
    <e v="#REF!"/>
    <n v="5.5287499999999996"/>
    <n v="200000"/>
    <n v="9000000"/>
  </r>
  <r>
    <s v="Blora 4 Ngawen_KLOKAH"/>
    <x v="9"/>
    <s v="KLOKAH"/>
    <n v="44.23"/>
    <e v="#REF!"/>
    <n v="5.5287499999999996"/>
    <n v="200000"/>
    <n v="9000000"/>
  </r>
  <r>
    <s v="Blora 4 Ngawen_KODOKAN"/>
    <x v="9"/>
    <s v="KODOKAN"/>
    <n v="44.23"/>
    <e v="#REF!"/>
    <n v="5.5287499999999996"/>
    <n v="200000"/>
    <n v="9000000"/>
  </r>
  <r>
    <s v="Blora 4 Ngawen_KROCOK"/>
    <x v="9"/>
    <s v="KROCOK"/>
    <n v="44.23"/>
    <e v="#REF!"/>
    <n v="5.5287499999999996"/>
    <n v="200000"/>
    <n v="9000000"/>
  </r>
  <r>
    <s v="Blora 4 Ngawen_KUNDURAN"/>
    <x v="9"/>
    <s v="KUNDURAN"/>
    <n v="44.23"/>
    <e v="#REF!"/>
    <n v="5.5287499999999996"/>
    <n v="200000"/>
    <n v="9000000"/>
  </r>
  <r>
    <s v="Blora 4 Ngawen_LEDOK"/>
    <x v="9"/>
    <s v="LEDOK"/>
    <n v="44.23"/>
    <e v="#REF!"/>
    <n v="5.5287499999999996"/>
    <n v="200000"/>
    <n v="9000000"/>
  </r>
  <r>
    <s v="Blora 4 Ngawen_MLATIREJO"/>
    <x v="9"/>
    <s v="MLATIREJO"/>
    <n v="20.29"/>
    <e v="#REF!"/>
    <n v="2.5362499999999999"/>
    <n v="200000"/>
    <n v="4200000"/>
  </r>
  <r>
    <s v="Blora 4 Ngawen_MOJOWETAN"/>
    <x v="9"/>
    <s v="MOJOWETAN"/>
    <n v="44.23"/>
    <e v="#REF!"/>
    <n v="5.5287499999999996"/>
    <n v="200000"/>
    <n v="9000000"/>
  </r>
  <r>
    <s v="Blora 4 Ngawen_MURAHARJO"/>
    <x v="9"/>
    <s v="MURAHARJO"/>
    <n v="44.23"/>
    <e v="#REF!"/>
    <n v="5.5287499999999996"/>
    <n v="200000"/>
    <n v="9000000"/>
  </r>
  <r>
    <s v="Blora 4 Ngawen_NGAPUS"/>
    <x v="9"/>
    <s v="NGAPUS"/>
    <n v="44.23"/>
    <e v="#REF!"/>
    <n v="5.5287499999999996"/>
    <n v="200000"/>
    <n v="9000000"/>
  </r>
  <r>
    <s v="Blora 4 Ngawen_NGARAP-ARAP"/>
    <x v="9"/>
    <s v="NGARAP-ARAP"/>
    <n v="53.45"/>
    <e v="#REF!"/>
    <n v="6.6812500000000004"/>
    <n v="200000"/>
    <n v="10800000"/>
  </r>
  <r>
    <s v="Blora 4 Ngawen_NGARINGAN"/>
    <x v="9"/>
    <s v="NGARINGAN"/>
    <n v="53.45"/>
    <e v="#REF!"/>
    <n v="6.6812500000000004"/>
    <n v="200000"/>
    <n v="10800000"/>
  </r>
  <r>
    <s v="Blora 4 Ngawen_NGAWEN"/>
    <x v="9"/>
    <s v="NGAWEN"/>
    <n v="44.23"/>
    <e v="#REF!"/>
    <n v="5.5287499999999996"/>
    <n v="200000"/>
    <n v="9000000"/>
  </r>
  <r>
    <s v="Blora 4 Ngawen_NGAWENOMBO"/>
    <x v="9"/>
    <s v="NGAWENOMBO"/>
    <n v="44.23"/>
    <e v="#REF!"/>
    <n v="5.5287499999999996"/>
    <n v="200000"/>
    <n v="9000000"/>
  </r>
  <r>
    <s v="Blora 4 Ngawen_NGILEN"/>
    <x v="9"/>
    <s v="NGILEN"/>
    <n v="44.23"/>
    <e v="#REF!"/>
    <n v="5.5287499999999996"/>
    <n v="200000"/>
    <n v="9000000"/>
  </r>
  <r>
    <s v="Blora 4 Ngawen_NGIYONO"/>
    <x v="9"/>
    <s v="NGIYONO"/>
    <n v="44.23"/>
    <e v="#REF!"/>
    <n v="5.5287499999999996"/>
    <n v="200000"/>
    <n v="9000000"/>
  </r>
  <r>
    <s v="Blora 4 Ngawen_NGRAMBITAN"/>
    <x v="9"/>
    <s v="NGRAMBITAN"/>
    <n v="44.23"/>
    <e v="#REF!"/>
    <n v="5.5287499999999996"/>
    <n v="200000"/>
    <n v="9000000"/>
  </r>
  <r>
    <s v="Blora 4 Ngawen_NGUMBUL"/>
    <x v="9"/>
    <s v="NGUMBUL"/>
    <n v="44.23"/>
    <e v="#REF!"/>
    <n v="5.5287499999999996"/>
    <n v="200000"/>
    <n v="9000000"/>
  </r>
  <r>
    <s v="Blora 4 Ngawen_PADAAN"/>
    <x v="9"/>
    <s v="PADAAN"/>
    <n v="44.23"/>
    <e v="#REF!"/>
    <n v="5.5287499999999996"/>
    <n v="200000"/>
    <n v="9000000"/>
  </r>
  <r>
    <s v="Blora 4 Ngawen_PELEM"/>
    <x v="9"/>
    <s v="PELEM"/>
    <n v="53.45"/>
    <e v="#REF!"/>
    <n v="6.6812500000000004"/>
    <n v="200000"/>
    <n v="10800000"/>
  </r>
  <r>
    <s v="Blora 4 Ngawen_PELEM"/>
    <x v="9"/>
    <s v="PELEM"/>
    <n v="44.23"/>
    <e v="#REF!"/>
    <n v="5.5287499999999996"/>
    <n v="200000"/>
    <n v="9000000"/>
  </r>
  <r>
    <s v="Blora 4 Ngawen_PELEMSENGIR"/>
    <x v="9"/>
    <s v="PELEMSENGIR"/>
    <n v="44.23"/>
    <e v="#REF!"/>
    <n v="5.5287499999999996"/>
    <n v="200000"/>
    <n v="9000000"/>
  </r>
  <r>
    <s v="Blora 4 Ngawen_PENDEM"/>
    <x v="9"/>
    <s v="PENDEM"/>
    <n v="53.45"/>
    <e v="#REF!"/>
    <n v="6.6812500000000004"/>
    <n v="200000"/>
    <n v="10800000"/>
  </r>
  <r>
    <s v="Blora 4 Ngawen_PENGKOLJAGONG"/>
    <x v="9"/>
    <s v="PENGKOLJAGONG"/>
    <n v="44.23"/>
    <e v="#REF!"/>
    <n v="5.5287499999999996"/>
    <n v="200000"/>
    <n v="9000000"/>
  </r>
  <r>
    <s v="Blora 4 Ngawen_PENGKOLREJO"/>
    <x v="9"/>
    <s v="PENGKOLREJO"/>
    <n v="44.23"/>
    <e v="#REF!"/>
    <n v="5.5287499999999996"/>
    <n v="200000"/>
    <n v="9000000"/>
  </r>
  <r>
    <s v="Blora 4 Ngawen_PLOSOREJO"/>
    <x v="9"/>
    <s v="PLOSOREJO"/>
    <n v="44.23"/>
    <e v="#REF!"/>
    <n v="5.5287499999999996"/>
    <n v="200000"/>
    <n v="9000000"/>
  </r>
  <r>
    <s v="Blora 4 Ngawen_PLOSOREJO"/>
    <x v="9"/>
    <s v="PLOSOREJO"/>
    <n v="44.23"/>
    <e v="#REF!"/>
    <n v="5.5287499999999996"/>
    <n v="200000"/>
    <n v="9000000"/>
  </r>
  <r>
    <s v="Blora 4 Ngawen_PLUMBON"/>
    <x v="9"/>
    <s v="PLUMBON"/>
    <n v="44.23"/>
    <e v="#REF!"/>
    <n v="5.5287499999999996"/>
    <n v="200000"/>
    <n v="9000000"/>
  </r>
  <r>
    <s v="Blora 4 Ngawen_PRIGI"/>
    <x v="9"/>
    <s v="PRIGI"/>
    <n v="44.23"/>
    <e v="#REF!"/>
    <n v="5.5287499999999996"/>
    <n v="200000"/>
    <n v="9000000"/>
  </r>
  <r>
    <s v="Blora 4 Ngawen_PUNGGURSUGIH"/>
    <x v="9"/>
    <s v="PUNGGURSUGIH"/>
    <n v="44.23"/>
    <e v="#REF!"/>
    <n v="5.5287499999999996"/>
    <n v="200000"/>
    <n v="9000000"/>
  </r>
  <r>
    <s v="Blora 4 Ngawen_RANDULAWANG"/>
    <x v="9"/>
    <s v="RANDULAWANG"/>
    <n v="44.23"/>
    <e v="#REF!"/>
    <n v="5.5287499999999996"/>
    <n v="200000"/>
    <n v="9000000"/>
  </r>
  <r>
    <s v="Blora 4 Ngawen_RONGGO MULYO"/>
    <x v="9"/>
    <s v="RONGGO MULYO"/>
    <n v="20.29"/>
    <e v="#REF!"/>
    <n v="2.5362499999999999"/>
    <n v="200000"/>
    <n v="4200000"/>
  </r>
  <r>
    <s v="Blora 4 Ngawen_ROWOBUNGKUL"/>
    <x v="9"/>
    <s v="ROWOBUNGKUL"/>
    <n v="44.23"/>
    <e v="#REF!"/>
    <n v="5.5287499999999996"/>
    <n v="200000"/>
    <n v="9000000"/>
  </r>
  <r>
    <s v="Blora 4 Ngawen_SAMBENG"/>
    <x v="9"/>
    <s v="SAMBENG"/>
    <n v="44.23"/>
    <e v="#REF!"/>
    <n v="5.5287499999999996"/>
    <n v="200000"/>
    <n v="9000000"/>
  </r>
  <r>
    <s v="Blora 4 Ngawen_SAMBIROTO"/>
    <x v="9"/>
    <s v="SAMBIROTO"/>
    <n v="44.23"/>
    <e v="#REF!"/>
    <n v="5.5287499999999996"/>
    <n v="200000"/>
    <n v="9000000"/>
  </r>
  <r>
    <s v="Blora 4 Ngawen_SAMBONGANYAR"/>
    <x v="9"/>
    <s v="SAMBONGANYAR"/>
    <n v="44.23"/>
    <e v="#REF!"/>
    <n v="5.5287499999999996"/>
    <n v="200000"/>
    <n v="9000000"/>
  </r>
  <r>
    <s v="Blora 4 Ngawen_SAMBONGBANGI"/>
    <x v="9"/>
    <s v="SAMBONGBANGI"/>
    <n v="53.45"/>
    <e v="#REF!"/>
    <n v="6.6812500000000004"/>
    <n v="200000"/>
    <n v="10800000"/>
  </r>
  <r>
    <s v="Blora 4 Ngawen_SAMBONGREJO"/>
    <x v="9"/>
    <s v="SAMBONGREJO"/>
    <n v="44.23"/>
    <e v="#REF!"/>
    <n v="5.5287499999999996"/>
    <n v="200000"/>
    <n v="9000000"/>
  </r>
  <r>
    <s v="Blora 4 Ngawen_SAMBONGWANGAN"/>
    <x v="9"/>
    <s v="SAMBONGWANGAN"/>
    <n v="44.23"/>
    <e v="#REF!"/>
    <n v="5.5287499999999996"/>
    <n v="200000"/>
    <n v="9000000"/>
  </r>
  <r>
    <s v="Blora 4 Ngawen_SARIMULYO"/>
    <x v="9"/>
    <s v="SARIMULYO"/>
    <n v="44.23"/>
    <e v="#REF!"/>
    <n v="5.5287499999999996"/>
    <n v="200000"/>
    <n v="9000000"/>
  </r>
  <r>
    <s v="Blora 4 Ngawen_SARIREJO"/>
    <x v="9"/>
    <s v="SARIREJO"/>
    <n v="53.45"/>
    <e v="#REF!"/>
    <n v="6.6812500000000004"/>
    <n v="200000"/>
    <n v="10800000"/>
  </r>
  <r>
    <s v="Blora 4 Ngawen_SEMAWUR"/>
    <x v="9"/>
    <s v="SEMAWUR"/>
    <n v="44.23"/>
    <e v="#REF!"/>
    <n v="5.5287499999999996"/>
    <n v="200000"/>
    <n v="9000000"/>
  </r>
  <r>
    <s v="Blora 4 Ngawen_SEMPU"/>
    <x v="9"/>
    <s v="SEMPU"/>
    <n v="44.23"/>
    <e v="#REF!"/>
    <n v="5.5287499999999996"/>
    <n v="200000"/>
    <n v="9000000"/>
  </r>
  <r>
    <s v="Blora 4 Ngawen_SENDANG"/>
    <x v="9"/>
    <s v="SENDANG"/>
    <n v="44.23"/>
    <e v="#REF!"/>
    <n v="5.5287499999999996"/>
    <n v="200000"/>
    <n v="9000000"/>
  </r>
  <r>
    <s v="Blora 4 Ngawen_SENDANGAGUNG"/>
    <x v="9"/>
    <s v="SENDANGAGUNG"/>
    <n v="44.23"/>
    <e v="#REF!"/>
    <n v="5.5287499999999996"/>
    <n v="200000"/>
    <n v="9000000"/>
  </r>
  <r>
    <s v="Blora 4 Ngawen_SENDANGGAYAM"/>
    <x v="9"/>
    <s v="SENDANGGAYAM"/>
    <n v="44.23"/>
    <e v="#REF!"/>
    <n v="5.5287499999999996"/>
    <n v="200000"/>
    <n v="9000000"/>
  </r>
  <r>
    <s v="Blora 4 Ngawen_SENDANGMULYO"/>
    <x v="9"/>
    <s v="SENDANGMULYO"/>
    <n v="44.23"/>
    <e v="#REF!"/>
    <n v="5.5287499999999996"/>
    <n v="200000"/>
    <n v="9000000"/>
  </r>
  <r>
    <s v="Blora 4 Ngawen_SENDANGREJO"/>
    <x v="9"/>
    <s v="SENDANGREJO"/>
    <n v="53.45"/>
    <e v="#REF!"/>
    <n v="6.6812500000000004"/>
    <n v="200000"/>
    <n v="10800000"/>
  </r>
  <r>
    <s v="Blora 4 Ngawen_SENDANGREJO"/>
    <x v="9"/>
    <s v="SENDANGREJO"/>
    <n v="44.23"/>
    <e v="#REF!"/>
    <n v="5.5287499999999996"/>
    <n v="200000"/>
    <n v="9000000"/>
  </r>
  <r>
    <s v="Blora 4 Ngawen_SENDANGWATES"/>
    <x v="9"/>
    <s v="SENDANGWATES"/>
    <n v="44.23"/>
    <e v="#REF!"/>
    <n v="5.5287499999999996"/>
    <n v="200000"/>
    <n v="9000000"/>
  </r>
  <r>
    <s v="Blora 4 Ngawen_SENGONWETAN"/>
    <x v="9"/>
    <s v="SENGONWETAN"/>
    <n v="53.45"/>
    <e v="#REF!"/>
    <n v="6.6812500000000004"/>
    <n v="200000"/>
    <n v="10800000"/>
  </r>
  <r>
    <s v="Blora 4 Ngawen_SINGGET"/>
    <x v="9"/>
    <s v="SINGGET"/>
    <n v="44.23"/>
    <e v="#REF!"/>
    <n v="5.5287499999999996"/>
    <n v="200000"/>
    <n v="9000000"/>
  </r>
  <r>
    <s v="Blora 4 Ngawen_SONOKIDUL"/>
    <x v="9"/>
    <s v="SONOKIDUL"/>
    <n v="44.23"/>
    <e v="#REF!"/>
    <n v="5.5287499999999996"/>
    <n v="200000"/>
    <n v="9000000"/>
  </r>
  <r>
    <s v="Blora 4 Ngawen_SONOKULON"/>
    <x v="9"/>
    <s v="SONOKULON"/>
    <n v="44.23"/>
    <e v="#REF!"/>
    <n v="5.5287499999999996"/>
    <n v="200000"/>
    <n v="9000000"/>
  </r>
  <r>
    <s v="Blora 4 Ngawen_SRIGADING"/>
    <x v="9"/>
    <s v="SRIGADING"/>
    <n v="44.23"/>
    <e v="#REF!"/>
    <n v="5.5287499999999996"/>
    <n v="200000"/>
    <n v="9000000"/>
  </r>
  <r>
    <s v="Blora 4 Ngawen_SULURSARI"/>
    <x v="9"/>
    <s v="SULURSARI"/>
    <n v="53.45"/>
    <e v="#REF!"/>
    <n v="6.6812500000000004"/>
    <n v="200000"/>
    <n v="10800000"/>
  </r>
  <r>
    <s v="Blora 4 Ngawen_SUMBERAGUNG"/>
    <x v="9"/>
    <s v="SUMBERAGUNG"/>
    <n v="53.45"/>
    <e v="#REF!"/>
    <n v="6.6812500000000004"/>
    <n v="200000"/>
    <n v="10800000"/>
  </r>
  <r>
    <s v="Blora 4 Ngawen_SUMBEREJO"/>
    <x v="9"/>
    <s v="SUMBEREJO"/>
    <n v="44.23"/>
    <e v="#REF!"/>
    <n v="5.5287499999999996"/>
    <n v="200000"/>
    <n v="9000000"/>
  </r>
  <r>
    <s v="Blora 4 Ngawen_SUMBEREJO"/>
    <x v="9"/>
    <s v="SUMBEREJO"/>
    <n v="44.23"/>
    <e v="#REF!"/>
    <n v="5.5287499999999996"/>
    <n v="200000"/>
    <n v="9000000"/>
  </r>
  <r>
    <s v="Blora 4 Ngawen_TAHUNAN"/>
    <x v="9"/>
    <s v="TAHUNAN"/>
    <n v="53.45"/>
    <e v="#REF!"/>
    <n v="6.6812500000000004"/>
    <n v="200000"/>
    <n v="10800000"/>
  </r>
  <r>
    <s v="Blora 4 Ngawen_TALOKWOHMOJO"/>
    <x v="9"/>
    <s v="TALOKWOHMOJO"/>
    <n v="44.23"/>
    <e v="#REF!"/>
    <n v="5.5287499999999996"/>
    <n v="200000"/>
    <n v="9000000"/>
  </r>
  <r>
    <s v="Blora 4 Ngawen_TANGGEL"/>
    <x v="9"/>
    <s v="TANGGEL"/>
    <n v="44.23"/>
    <e v="#REF!"/>
    <n v="5.5287499999999996"/>
    <n v="200000"/>
    <n v="9000000"/>
  </r>
  <r>
    <s v="Blora 4 Ngawen_TANJUNGHARJO"/>
    <x v="9"/>
    <s v="TANJUNGHARJO"/>
    <n v="53.45"/>
    <e v="#REF!"/>
    <n v="6.6812500000000004"/>
    <n v="200000"/>
    <n v="10800000"/>
  </r>
  <r>
    <s v="Blora 4 Ngawen_TAWANGREJO"/>
    <x v="9"/>
    <s v="TAWANGREJO"/>
    <n v="44.23"/>
    <e v="#REF!"/>
    <n v="5.5287499999999996"/>
    <n v="200000"/>
    <n v="9000000"/>
  </r>
  <r>
    <s v="Blora 4 Ngawen_TAWANGREJO"/>
    <x v="9"/>
    <s v="TAWANGREJO"/>
    <n v="44.23"/>
    <e v="#REF!"/>
    <n v="5.5287499999999996"/>
    <n v="200000"/>
    <n v="9000000"/>
  </r>
  <r>
    <s v="Blora 4 Ngawen_TENGGER"/>
    <x v="9"/>
    <s v="TENGGER"/>
    <n v="44.23"/>
    <e v="#REF!"/>
    <n v="5.5287499999999996"/>
    <n v="200000"/>
    <n v="9000000"/>
  </r>
  <r>
    <s v="Blora 4 Ngawen_TINAPAN"/>
    <x v="9"/>
    <s v="TINAPAN"/>
    <n v="44.23"/>
    <e v="#REF!"/>
    <n v="5.5287499999999996"/>
    <n v="200000"/>
    <n v="9000000"/>
  </r>
  <r>
    <s v="Blora 4 Ngawen_TLOGOTIRTO"/>
    <x v="9"/>
    <s v="TLOGOTIRTO"/>
    <n v="53.45"/>
    <e v="#REF!"/>
    <n v="6.6812500000000004"/>
    <n v="200000"/>
    <n v="10800000"/>
  </r>
  <r>
    <s v="Blora 4 Ngawen_TLOGOWUNGU"/>
    <x v="9"/>
    <s v="TLOGOWUNGU"/>
    <n v="44.23"/>
    <e v="#REF!"/>
    <n v="5.5287499999999996"/>
    <n v="200000"/>
    <n v="9000000"/>
  </r>
  <r>
    <s v="Blora 4 Ngawen_TOBO"/>
    <x v="9"/>
    <s v="TOBO"/>
    <n v="44.23"/>
    <e v="#REF!"/>
    <n v="5.5287499999999996"/>
    <n v="200000"/>
    <n v="9000000"/>
  </r>
  <r>
    <s v="Blora 4 Ngawen_TODANAN"/>
    <x v="9"/>
    <s v="TODANAN"/>
    <n v="44.23"/>
    <e v="#REF!"/>
    <n v="5.5287499999999996"/>
    <n v="200000"/>
    <n v="9000000"/>
  </r>
  <r>
    <s v="Blora 4 Ngawen_TREMBULREJO"/>
    <x v="9"/>
    <s v="TREMBULREJO"/>
    <n v="44.23"/>
    <e v="#REF!"/>
    <n v="5.5287499999999996"/>
    <n v="200000"/>
    <n v="9000000"/>
  </r>
  <r>
    <s v="Blora 4 Ngawen_TRUWOLU"/>
    <x v="9"/>
    <s v="TRUWOLU"/>
    <n v="53.45"/>
    <e v="#REF!"/>
    <n v="6.6812500000000004"/>
    <n v="200000"/>
    <n v="10800000"/>
  </r>
  <r>
    <s v="Blora 4 Ngawen_TUNGGULREJO"/>
    <x v="9"/>
    <s v="TUNGGULREJO"/>
    <n v="53.45"/>
    <e v="#REF!"/>
    <n v="6.6812500000000004"/>
    <n v="200000"/>
    <n v="10800000"/>
  </r>
  <r>
    <s v="Blora 4 Ngawen_WANTILGUNG"/>
    <x v="9"/>
    <s v="WANTILGUNG"/>
    <n v="44.23"/>
    <e v="#REF!"/>
    <n v="5.5287499999999996"/>
    <n v="200000"/>
    <n v="9000000"/>
  </r>
  <r>
    <s v="Blora 4 Ngawen_WONOSEMI"/>
    <x v="9"/>
    <s v="WONOSEMI"/>
    <n v="44.23"/>
    <e v="#REF!"/>
    <n v="5.5287499999999996"/>
    <n v="200000"/>
    <n v="9000000"/>
  </r>
  <r>
    <s v="Blora 4 Ngawen_WOTBAKAH"/>
    <x v="9"/>
    <s v="WOTBAKAH"/>
    <n v="44.23"/>
    <e v="#REF!"/>
    <n v="5.5287499999999996"/>
    <n v="200000"/>
    <n v="9000000"/>
  </r>
  <r>
    <s v="Blora 4 Ngawen_WUKIRSARI"/>
    <x v="9"/>
    <s v="WUKIRSARI"/>
    <n v="44.23"/>
    <e v="#REF!"/>
    <n v="5.5287499999999996"/>
    <n v="200000"/>
    <n v="9000000"/>
  </r>
  <r>
    <s v="Blora 4 Ngawen_WULUNG"/>
    <x v="9"/>
    <s v="WULUNG"/>
    <n v="44.23"/>
    <e v="#REF!"/>
    <n v="5.5287499999999996"/>
    <n v="200000"/>
    <n v="9000000"/>
  </r>
  <r>
    <s v="Boyolali_ANDONG"/>
    <x v="10"/>
    <s v="ANDONG"/>
    <n v="17.7"/>
    <e v="#REF!"/>
    <n v="2.2124999999999999"/>
    <n v="200000"/>
    <n v="3600000"/>
  </r>
  <r>
    <s v="Boyolali_BABADAN"/>
    <x v="10"/>
    <s v="BABADAN"/>
    <n v="17.7"/>
    <e v="#REF!"/>
    <n v="2.2124999999999999"/>
    <n v="200000"/>
    <n v="3600000"/>
  </r>
  <r>
    <s v="Boyolali_BADE"/>
    <x v="10"/>
    <s v="BADE"/>
    <n v="17.7"/>
    <e v="#REF!"/>
    <n v="2.2124999999999999"/>
    <n v="200000"/>
    <n v="3600000"/>
  </r>
  <r>
    <s v="Boyolali_BAKALREJO"/>
    <x v="10"/>
    <s v="BAKALREJO"/>
    <n v="10.51"/>
    <e v="#REF!"/>
    <n v="1.31375"/>
    <n v="200000"/>
    <n v="2200000"/>
  </r>
  <r>
    <s v="Boyolali_BAKULAN"/>
    <x v="10"/>
    <s v="BAKULAN"/>
    <n v="17.7"/>
    <e v="#REF!"/>
    <n v="2.2124999999999999"/>
    <n v="200000"/>
    <n v="3600000"/>
  </r>
  <r>
    <s v="Boyolali_BALERANTE"/>
    <x v="10"/>
    <s v="BALERANTE"/>
    <n v="8.89"/>
    <e v="#REF!"/>
    <n v="1.1112500000000001"/>
    <n v="200000"/>
    <n v="1800000"/>
  </r>
  <r>
    <s v="Boyolali_BANARAN"/>
    <x v="10"/>
    <s v="BANARAN"/>
    <n v="17.7"/>
    <e v="#REF!"/>
    <n v="2.2124999999999999"/>
    <n v="200000"/>
    <n v="3600000"/>
  </r>
  <r>
    <s v="Boyolali_BANDUNGAN"/>
    <x v="10"/>
    <s v="BANDUNGAN"/>
    <n v="8.89"/>
    <e v="#REF!"/>
    <n v="1.1112500000000001"/>
    <n v="200000"/>
    <n v="1800000"/>
  </r>
  <r>
    <s v="Boyolali_BANGAK"/>
    <x v="10"/>
    <s v="BANGAK"/>
    <n v="17.7"/>
    <e v="#REF!"/>
    <n v="2.2124999999999999"/>
    <n v="200000"/>
    <n v="3600000"/>
  </r>
  <r>
    <s v="Boyolali_BANGKOK"/>
    <x v="10"/>
    <s v="BANGKOK"/>
    <n v="17.7"/>
    <e v="#REF!"/>
    <n v="2.2124999999999999"/>
    <n v="200000"/>
    <n v="3600000"/>
  </r>
  <r>
    <s v="Boyolali_BANGSALAN"/>
    <x v="10"/>
    <s v="BANGSALAN"/>
    <n v="17.7"/>
    <e v="#REF!"/>
    <n v="2.2124999999999999"/>
    <n v="200000"/>
    <n v="3600000"/>
  </r>
  <r>
    <s v="Boyolali_BANTENGAN"/>
    <x v="10"/>
    <s v="BANTENGAN"/>
    <n v="17.7"/>
    <e v="#REF!"/>
    <n v="2.2124999999999999"/>
    <n v="200000"/>
    <n v="3600000"/>
  </r>
  <r>
    <s v="Boyolali_BANYUANYAR"/>
    <x v="10"/>
    <s v="BANYUANYAR"/>
    <n v="17.7"/>
    <e v="#REF!"/>
    <n v="2.2124999999999999"/>
    <n v="200000"/>
    <n v="3600000"/>
  </r>
  <r>
    <s v="Boyolali_BANYUDONO"/>
    <x v="10"/>
    <s v="BANYUDONO"/>
    <n v="17.7"/>
    <e v="#REF!"/>
    <n v="2.2124999999999999"/>
    <n v="200000"/>
    <n v="3600000"/>
  </r>
  <r>
    <s v="Boyolali_BANYUURIP"/>
    <x v="10"/>
    <s v="BANYUURIP"/>
    <n v="17.7"/>
    <e v="#REF!"/>
    <n v="2.2124999999999999"/>
    <n v="200000"/>
    <n v="3600000"/>
  </r>
  <r>
    <s v="Boyolali_BATAN"/>
    <x v="10"/>
    <s v="BATAN"/>
    <n v="17.7"/>
    <e v="#REF!"/>
    <n v="2.2124999999999999"/>
    <n v="200000"/>
    <n v="3600000"/>
  </r>
  <r>
    <s v="Boyolali_BAWUKAN"/>
    <x v="10"/>
    <s v="BAWUKAN"/>
    <n v="8.89"/>
    <e v="#REF!"/>
    <n v="1.1112500000000001"/>
    <n v="200000"/>
    <n v="1800000"/>
  </r>
  <r>
    <s v="Boyolali_BEJI"/>
    <x v="10"/>
    <s v="BEJI"/>
    <n v="17.7"/>
    <e v="#REF!"/>
    <n v="2.2124999999999999"/>
    <n v="200000"/>
    <n v="3600000"/>
  </r>
  <r>
    <s v="Boyolali_BEJI"/>
    <x v="10"/>
    <s v="BEJI"/>
    <n v="8.89"/>
    <e v="#REF!"/>
    <n v="1.1112500000000001"/>
    <n v="200000"/>
    <n v="1800000"/>
  </r>
  <r>
    <s v="Boyolali_BEJI LOR"/>
    <x v="10"/>
    <s v="BEJI LOR"/>
    <n v="10.51"/>
    <e v="#REF!"/>
    <n v="1.31375"/>
    <n v="200000"/>
    <n v="2200000"/>
  </r>
  <r>
    <s v="Boyolali_BENDAN"/>
    <x v="10"/>
    <s v="BENDAN"/>
    <n v="17.7"/>
    <e v="#REF!"/>
    <n v="2.2124999999999999"/>
    <n v="200000"/>
    <n v="3600000"/>
  </r>
  <r>
    <s v="Boyolali_BENDO"/>
    <x v="10"/>
    <s v="BENDO"/>
    <n v="17.7"/>
    <e v="#REF!"/>
    <n v="2.2124999999999999"/>
    <n v="200000"/>
    <n v="3600000"/>
  </r>
  <r>
    <s v="Boyolali_BENDUNGAN"/>
    <x v="10"/>
    <s v="BENDUNGAN"/>
    <n v="17.7"/>
    <e v="#REF!"/>
    <n v="2.2124999999999999"/>
    <n v="200000"/>
    <n v="3600000"/>
  </r>
  <r>
    <s v="Boyolali_BLAGUNG"/>
    <x v="10"/>
    <s v="BLAGUNG"/>
    <n v="17.7"/>
    <e v="#REF!"/>
    <n v="2.2124999999999999"/>
    <n v="200000"/>
    <n v="3600000"/>
  </r>
  <r>
    <s v="Boyolali_BLUMBANG"/>
    <x v="10"/>
    <s v="BLUMBANG"/>
    <n v="17.7"/>
    <e v="#REF!"/>
    <n v="2.2124999999999999"/>
    <n v="200000"/>
    <n v="3600000"/>
  </r>
  <r>
    <s v="Boyolali_BOLO"/>
    <x v="10"/>
    <s v="BOLO"/>
    <n v="17.7"/>
    <e v="#REF!"/>
    <n v="2.2124999999999999"/>
    <n v="200000"/>
    <n v="3600000"/>
  </r>
  <r>
    <s v="Boyolali_BONO"/>
    <x v="10"/>
    <s v="BONO"/>
    <n v="8.89"/>
    <e v="#REF!"/>
    <n v="1.1112500000000001"/>
    <n v="200000"/>
    <n v="1800000"/>
  </r>
  <r>
    <s v="Boyolali_BRAJAN"/>
    <x v="10"/>
    <s v="BRAJAN"/>
    <n v="17.7"/>
    <e v="#REF!"/>
    <n v="2.2124999999999999"/>
    <n v="200000"/>
    <n v="3600000"/>
  </r>
  <r>
    <s v="Boyolali_BUMIHARJO"/>
    <x v="10"/>
    <s v="BUMIHARJO"/>
    <n v="8.89"/>
    <e v="#REF!"/>
    <n v="1.1112500000000001"/>
    <n v="200000"/>
    <n v="1800000"/>
  </r>
  <r>
    <s v="Boyolali_BUTUH"/>
    <x v="10"/>
    <s v="BUTUH"/>
    <n v="17.7"/>
    <e v="#REF!"/>
    <n v="2.2124999999999999"/>
    <n v="200000"/>
    <n v="3600000"/>
  </r>
  <r>
    <s v="Boyolali_BUTUH"/>
    <x v="10"/>
    <s v="BUTUH"/>
    <n v="10.51"/>
    <e v="#REF!"/>
    <n v="1.31375"/>
    <n v="200000"/>
    <n v="2200000"/>
  </r>
  <r>
    <s v="Boyolali_CABEANKUNTI"/>
    <x v="10"/>
    <s v="CABEANKUNTI"/>
    <n v="17.7"/>
    <e v="#REF!"/>
    <n v="2.2124999999999999"/>
    <n v="200000"/>
    <n v="3600000"/>
  </r>
  <r>
    <s v="Boyolali_CANDEN"/>
    <x v="10"/>
    <s v="CANDEN"/>
    <n v="17.7"/>
    <e v="#REF!"/>
    <n v="2.2124999999999999"/>
    <n v="200000"/>
    <n v="3600000"/>
  </r>
  <r>
    <s v="Boyolali_CANDI"/>
    <x v="10"/>
    <s v="CANDI"/>
    <n v="17.7"/>
    <e v="#REF!"/>
    <n v="2.2124999999999999"/>
    <n v="200000"/>
    <n v="3600000"/>
  </r>
  <r>
    <s v="Boyolali_CANDIGATAK"/>
    <x v="10"/>
    <s v="CANDIGATAK"/>
    <n v="17.7"/>
    <e v="#REF!"/>
    <n v="2.2124999999999999"/>
    <n v="200000"/>
    <n v="3600000"/>
  </r>
  <r>
    <s v="Boyolali_CANDISARI"/>
    <x v="10"/>
    <s v="CANDISARI"/>
    <n v="17.7"/>
    <e v="#REF!"/>
    <n v="2.2124999999999999"/>
    <n v="200000"/>
    <n v="3600000"/>
  </r>
  <r>
    <s v="Boyolali_CANGKRINGAN"/>
    <x v="10"/>
    <s v="CANGKRINGAN"/>
    <n v="17.7"/>
    <e v="#REF!"/>
    <n v="2.2124999999999999"/>
    <n v="200000"/>
    <n v="3600000"/>
  </r>
  <r>
    <s v="Boyolali_CATUR"/>
    <x v="10"/>
    <s v="CATUR"/>
    <n v="17.7"/>
    <e v="#REF!"/>
    <n v="2.2124999999999999"/>
    <n v="200000"/>
    <n v="3600000"/>
  </r>
  <r>
    <s v="Boyolali_CEPOGO"/>
    <x v="10"/>
    <s v="CEPOGO"/>
    <n v="17.7"/>
    <e v="#REF!"/>
    <n v="2.2124999999999999"/>
    <n v="200000"/>
    <n v="3600000"/>
  </r>
  <r>
    <s v="Boyolali_CEPOKOSAWIT"/>
    <x v="10"/>
    <s v="CEPOKOSAWIT"/>
    <n v="17.7"/>
    <e v="#REF!"/>
    <n v="2.2124999999999999"/>
    <n v="200000"/>
    <n v="3600000"/>
  </r>
  <r>
    <s v="Boyolali_CERMO"/>
    <x v="10"/>
    <s v="CERMO"/>
    <n v="17.7"/>
    <e v="#REF!"/>
    <n v="2.2124999999999999"/>
    <n v="200000"/>
    <n v="3600000"/>
  </r>
  <r>
    <s v="Boyolali_COKRO"/>
    <x v="10"/>
    <s v="COKRO"/>
    <n v="8.89"/>
    <e v="#REF!"/>
    <n v="1.1112500000000001"/>
    <n v="200000"/>
    <n v="1800000"/>
  </r>
  <r>
    <s v="Boyolali_CUKIL"/>
    <x v="10"/>
    <s v="CUKIL"/>
    <n v="10.51"/>
    <e v="#REF!"/>
    <n v="1.31375"/>
    <n v="200000"/>
    <n v="2200000"/>
  </r>
  <r>
    <s v="Boyolali_DALEMAN"/>
    <x v="10"/>
    <s v="DALEMAN"/>
    <n v="8.89"/>
    <e v="#REF!"/>
    <n v="1.1112500000000001"/>
    <n v="200000"/>
    <n v="1800000"/>
  </r>
  <r>
    <s v="Boyolali_DEMANGAN"/>
    <x v="10"/>
    <s v="DEMANGAN"/>
    <n v="17.7"/>
    <e v="#REF!"/>
    <n v="2.2124999999999999"/>
    <n v="200000"/>
    <n v="3600000"/>
  </r>
  <r>
    <s v="Boyolali_DENGGUNGAN"/>
    <x v="10"/>
    <s v="DENGGUNGAN"/>
    <n v="17.7"/>
    <e v="#REF!"/>
    <n v="2.2124999999999999"/>
    <n v="200000"/>
    <n v="3600000"/>
  </r>
  <r>
    <s v="Boyolali_DERSANSARI"/>
    <x v="10"/>
    <s v="DERSANSARI"/>
    <n v="10.51"/>
    <e v="#REF!"/>
    <n v="1.31375"/>
    <n v="200000"/>
    <n v="2200000"/>
  </r>
  <r>
    <s v="Boyolali_DLINGO"/>
    <x v="10"/>
    <s v="DLINGO"/>
    <n v="17.7"/>
    <e v="#REF!"/>
    <n v="2.2124999999999999"/>
    <n v="200000"/>
    <n v="3600000"/>
  </r>
  <r>
    <s v="Boyolali_DOLOGAN"/>
    <x v="10"/>
    <s v="DOLOGAN"/>
    <n v="17.7"/>
    <e v="#REF!"/>
    <n v="2.2124999999999999"/>
    <n v="200000"/>
    <n v="3600000"/>
  </r>
  <r>
    <s v="Boyolali_DOMPOL"/>
    <x v="10"/>
    <s v="DOMPOL"/>
    <n v="8.89"/>
    <e v="#REF!"/>
    <n v="1.1112500000000001"/>
    <n v="200000"/>
    <n v="1800000"/>
  </r>
  <r>
    <s v="Boyolali_DOPLANG"/>
    <x v="10"/>
    <s v="DOPLANG"/>
    <n v="17.7"/>
    <e v="#REF!"/>
    <n v="2.2124999999999999"/>
    <n v="200000"/>
    <n v="3600000"/>
  </r>
  <r>
    <s v="Boyolali_DUKUH"/>
    <x v="10"/>
    <s v="DUKUH"/>
    <n v="17.7"/>
    <e v="#REF!"/>
    <n v="2.2124999999999999"/>
    <n v="200000"/>
    <n v="3600000"/>
  </r>
  <r>
    <s v="Boyolali_DUREN"/>
    <x v="10"/>
    <s v="DUREN"/>
    <n v="10.51"/>
    <e v="#REF!"/>
    <n v="1.31375"/>
    <n v="200000"/>
    <n v="2200000"/>
  </r>
  <r>
    <s v="Boyolali_GEDANGAN"/>
    <x v="10"/>
    <s v="GEDANGAN"/>
    <n v="17.7"/>
    <e v="#REF!"/>
    <n v="2.2124999999999999"/>
    <n v="200000"/>
    <n v="3600000"/>
  </r>
  <r>
    <s v="Boyolali_GEDONGJETIS"/>
    <x v="10"/>
    <s v="GEDONGJETIS"/>
    <n v="8.89"/>
    <e v="#REF!"/>
    <n v="1.1112500000000001"/>
    <n v="200000"/>
    <n v="1800000"/>
  </r>
  <r>
    <s v="Boyolali_GENTAN"/>
    <x v="10"/>
    <s v="GENTAN"/>
    <n v="10.51"/>
    <e v="#REF!"/>
    <n v="1.31375"/>
    <n v="200000"/>
    <n v="2200000"/>
  </r>
  <r>
    <s v="Boyolali_GENTING"/>
    <x v="10"/>
    <s v="GENTING"/>
    <n v="17.7"/>
    <e v="#REF!"/>
    <n v="2.2124999999999999"/>
    <n v="200000"/>
    <n v="3600000"/>
  </r>
  <r>
    <s v="Boyolali_GLADAGSARI"/>
    <x v="10"/>
    <s v="GLADAGSARI"/>
    <n v="17.7"/>
    <e v="#REF!"/>
    <n v="2.2124999999999999"/>
    <n v="200000"/>
    <n v="3600000"/>
  </r>
  <r>
    <s v="Boyolali_GLINTANG"/>
    <x v="10"/>
    <s v="GLINTANG"/>
    <n v="17.7"/>
    <e v="#REF!"/>
    <n v="2.2124999999999999"/>
    <n v="200000"/>
    <n v="3600000"/>
  </r>
  <r>
    <s v="Boyolali_GLONGGONG"/>
    <x v="10"/>
    <s v="GLONGGONG"/>
    <n v="17.7"/>
    <e v="#REF!"/>
    <n v="2.2124999999999999"/>
    <n v="200000"/>
    <n v="3600000"/>
  </r>
  <r>
    <s v="Boyolali_GOMBANG"/>
    <x v="10"/>
    <s v="GOMBANG"/>
    <n v="17.7"/>
    <e v="#REF!"/>
    <n v="2.2124999999999999"/>
    <n v="200000"/>
    <n v="3600000"/>
  </r>
  <r>
    <s v="Boyolali_GONDANGLEGI"/>
    <x v="10"/>
    <s v="GONDANGLEGI"/>
    <n v="17.7"/>
    <e v="#REF!"/>
    <n v="2.2124999999999999"/>
    <n v="200000"/>
    <n v="3600000"/>
  </r>
  <r>
    <s v="Boyolali_GONDANGRAWE"/>
    <x v="10"/>
    <s v="GONDANGRAWE"/>
    <n v="17.7"/>
    <e v="#REF!"/>
    <n v="2.2124999999999999"/>
    <n v="200000"/>
    <n v="3600000"/>
  </r>
  <r>
    <s v="Boyolali_GROGOLAN"/>
    <x v="10"/>
    <s v="GROGOLAN"/>
    <n v="17.7"/>
    <e v="#REF!"/>
    <n v="2.2124999999999999"/>
    <n v="200000"/>
    <n v="3600000"/>
  </r>
  <r>
    <s v="Boyolali_GUBUG"/>
    <x v="10"/>
    <s v="GUBUG"/>
    <n v="17.7"/>
    <e v="#REF!"/>
    <n v="2.2124999999999999"/>
    <n v="200000"/>
    <n v="3600000"/>
  </r>
  <r>
    <s v="Boyolali_GULI"/>
    <x v="10"/>
    <s v="GULI"/>
    <n v="17.7"/>
    <e v="#REF!"/>
    <n v="2.2124999999999999"/>
    <n v="200000"/>
    <n v="3600000"/>
  </r>
  <r>
    <s v="Boyolali_GUMUKREJO"/>
    <x v="10"/>
    <s v="GUMUKREJO"/>
    <n v="17.7"/>
    <e v="#REF!"/>
    <n v="2.2124999999999999"/>
    <n v="200000"/>
    <n v="3600000"/>
  </r>
  <r>
    <s v="Boyolali_GUNUNG"/>
    <x v="10"/>
    <s v="GUNUNG"/>
    <n v="17.7"/>
    <e v="#REF!"/>
    <n v="2.2124999999999999"/>
    <n v="200000"/>
    <n v="3600000"/>
  </r>
  <r>
    <s v="Boyolali_GUNUNG TUMPENG"/>
    <x v="10"/>
    <s v="GUNUNG TUMPENG"/>
    <n v="10.51"/>
    <e v="#REF!"/>
    <n v="1.31375"/>
    <n v="200000"/>
    <n v="2200000"/>
  </r>
  <r>
    <s v="Boyolali_GUWOKAJEN"/>
    <x v="10"/>
    <s v="GUWOKAJEN"/>
    <n v="17.7"/>
    <e v="#REF!"/>
    <n v="2.2124999999999999"/>
    <n v="200000"/>
    <n v="3600000"/>
  </r>
  <r>
    <s v="Boyolali_JAGOAN"/>
    <x v="10"/>
    <s v="JAGOAN"/>
    <n v="17.7"/>
    <e v="#REF!"/>
    <n v="2.2124999999999999"/>
    <n v="200000"/>
    <n v="3600000"/>
  </r>
  <r>
    <s v="Boyolali_JANTI"/>
    <x v="10"/>
    <s v="JANTI"/>
    <n v="8.89"/>
    <e v="#REF!"/>
    <n v="1.1112500000000001"/>
    <n v="200000"/>
    <n v="1800000"/>
  </r>
  <r>
    <s v="Boyolali_JATEN"/>
    <x v="10"/>
    <s v="JATEN"/>
    <n v="17.7"/>
    <e v="#REF!"/>
    <n v="2.2124999999999999"/>
    <n v="200000"/>
    <n v="3600000"/>
  </r>
  <r>
    <s v="Boyolali_JATIREJO"/>
    <x v="10"/>
    <s v="JATIREJO"/>
    <n v="17.7"/>
    <e v="#REF!"/>
    <n v="2.2124999999999999"/>
    <n v="200000"/>
    <n v="3600000"/>
  </r>
  <r>
    <s v="Boyolali_JATIREJO"/>
    <x v="10"/>
    <s v="JATIREJO"/>
    <n v="10.51"/>
    <e v="#REF!"/>
    <n v="1.31375"/>
    <n v="200000"/>
    <n v="2200000"/>
  </r>
  <r>
    <s v="Boyolali_JATISARI"/>
    <x v="10"/>
    <s v="JATISARI"/>
    <n v="17.7"/>
    <e v="#REF!"/>
    <n v="2.2124999999999999"/>
    <n v="200000"/>
    <n v="3600000"/>
  </r>
  <r>
    <s v="Boyolali_JEMBUNGAN"/>
    <x v="10"/>
    <s v="JEMBUNGAN"/>
    <n v="17.7"/>
    <e v="#REF!"/>
    <n v="2.2124999999999999"/>
    <n v="200000"/>
    <n v="3600000"/>
  </r>
  <r>
    <s v="Boyolali_JEMOWO"/>
    <x v="10"/>
    <s v="JEMOWO"/>
    <n v="17.7"/>
    <e v="#REF!"/>
    <n v="2.2124999999999999"/>
    <n v="200000"/>
    <n v="3600000"/>
  </r>
  <r>
    <s v="Boyolali_JENENGAN"/>
    <x v="10"/>
    <s v="JENENGAN"/>
    <n v="17.7"/>
    <e v="#REF!"/>
    <n v="2.2124999999999999"/>
    <n v="200000"/>
    <n v="3600000"/>
  </r>
  <r>
    <s v="Boyolali_JETIS"/>
    <x v="10"/>
    <s v="JETIS"/>
    <n v="10.51"/>
    <e v="#REF!"/>
    <n v="1.31375"/>
    <n v="200000"/>
    <n v="2200000"/>
  </r>
  <r>
    <s v="Boyolali_JIPANGAN"/>
    <x v="10"/>
    <s v="JIPANGAN"/>
    <n v="17.7"/>
    <e v="#REF!"/>
    <n v="2.2124999999999999"/>
    <n v="200000"/>
    <n v="3600000"/>
  </r>
  <r>
    <s v="Boyolali_JIWAN"/>
    <x v="10"/>
    <s v="JIWAN"/>
    <n v="8.89"/>
    <e v="#REF!"/>
    <n v="1.1112500000000001"/>
    <n v="200000"/>
    <n v="1800000"/>
  </r>
  <r>
    <s v="Boyolali_JLAREM"/>
    <x v="10"/>
    <s v="JLAREM"/>
    <n v="17.7"/>
    <e v="#REF!"/>
    <n v="2.2124999999999999"/>
    <n v="200000"/>
    <n v="3600000"/>
  </r>
  <r>
    <s v="Boyolali_JOMBONG"/>
    <x v="10"/>
    <s v="JOMBONG"/>
    <n v="17.7"/>
    <e v="#REF!"/>
    <n v="2.2124999999999999"/>
    <n v="200000"/>
    <n v="3600000"/>
  </r>
  <r>
    <s v="Boyolali_JRAKAH"/>
    <x v="10"/>
    <s v="JRAKAH"/>
    <n v="17.7"/>
    <e v="#REF!"/>
    <n v="2.2124999999999999"/>
    <n v="200000"/>
    <n v="3600000"/>
  </r>
  <r>
    <s v="Boyolali_JURUG"/>
    <x v="10"/>
    <s v="JURUG"/>
    <n v="17.7"/>
    <e v="#REF!"/>
    <n v="2.2124999999999999"/>
    <n v="200000"/>
    <n v="3600000"/>
  </r>
  <r>
    <s v="Boyolali_KADIRESO"/>
    <x v="10"/>
    <s v="KADIRESO"/>
    <n v="17.7"/>
    <e v="#REF!"/>
    <n v="2.2124999999999999"/>
    <n v="200000"/>
    <n v="3600000"/>
  </r>
  <r>
    <s v="Boyolali_KALANGAN"/>
    <x v="10"/>
    <s v="KALANGAN"/>
    <n v="17.7"/>
    <e v="#REF!"/>
    <n v="2.2124999999999999"/>
    <n v="200000"/>
    <n v="3600000"/>
  </r>
  <r>
    <s v="Boyolali_KALIGENTONG"/>
    <x v="10"/>
    <s v="KALIGENTONG"/>
    <n v="17.7"/>
    <e v="#REF!"/>
    <n v="2.2124999999999999"/>
    <n v="200000"/>
    <n v="3600000"/>
  </r>
  <r>
    <s v="Boyolali_KALIWUNGU"/>
    <x v="10"/>
    <s v="KALIWUNGU"/>
    <n v="10.51"/>
    <e v="#REF!"/>
    <n v="1.31375"/>
    <n v="200000"/>
    <n v="2200000"/>
  </r>
  <r>
    <s v="Boyolali_KARANGANYAR"/>
    <x v="10"/>
    <s v="KARANGANYAR"/>
    <n v="17.7"/>
    <e v="#REF!"/>
    <n v="2.2124999999999999"/>
    <n v="200000"/>
    <n v="3600000"/>
  </r>
  <r>
    <s v="Boyolali_KARANGDUREN"/>
    <x v="10"/>
    <s v="KARANGDUREN"/>
    <n v="10.51"/>
    <e v="#REF!"/>
    <n v="1.31375"/>
    <n v="200000"/>
    <n v="2200000"/>
  </r>
  <r>
    <s v="Boyolali_KARANGGATAK"/>
    <x v="10"/>
    <s v="KARANGGATAK"/>
    <n v="17.7"/>
    <e v="#REF!"/>
    <n v="2.2124999999999999"/>
    <n v="200000"/>
    <n v="3600000"/>
  </r>
  <r>
    <s v="Boyolali_KARANGGENENG"/>
    <x v="10"/>
    <s v="KARANGGENENG"/>
    <n v="17.7"/>
    <e v="#REF!"/>
    <n v="2.2124999999999999"/>
    <n v="200000"/>
    <n v="3600000"/>
  </r>
  <r>
    <s v="Boyolali_KARANGKENDAL"/>
    <x v="10"/>
    <s v="KARANGKENDAL"/>
    <n v="17.7"/>
    <e v="#REF!"/>
    <n v="2.2124999999999999"/>
    <n v="200000"/>
    <n v="3600000"/>
  </r>
  <r>
    <s v="Boyolali_KARANGKEPOH"/>
    <x v="10"/>
    <s v="KARANGKEPOH"/>
    <n v="17.7"/>
    <e v="#REF!"/>
    <n v="2.2124999999999999"/>
    <n v="200000"/>
    <n v="3600000"/>
  </r>
  <r>
    <s v="Boyolali_KARANGMOJO"/>
    <x v="10"/>
    <s v="KARANGMOJO"/>
    <n v="17.7"/>
    <e v="#REF!"/>
    <n v="2.2124999999999999"/>
    <n v="200000"/>
    <n v="3600000"/>
  </r>
  <r>
    <s v="Boyolali_KARANGNONGKO"/>
    <x v="10"/>
    <s v="KARANGNONGKO"/>
    <n v="17.7"/>
    <e v="#REF!"/>
    <n v="2.2124999999999999"/>
    <n v="200000"/>
    <n v="3600000"/>
  </r>
  <r>
    <s v="Boyolali_KAUMAN"/>
    <x v="10"/>
    <s v="KAUMAN"/>
    <n v="17.7"/>
    <e v="#REF!"/>
    <n v="2.2124999999999999"/>
    <n v="200000"/>
    <n v="3600000"/>
  </r>
  <r>
    <s v="Boyolali_KAYUMAS"/>
    <x v="10"/>
    <s v="KAYUMAS"/>
    <n v="8.89"/>
    <e v="#REF!"/>
    <n v="1.1112500000000001"/>
    <n v="200000"/>
    <n v="1800000"/>
  </r>
  <r>
    <s v="Boyolali_KEBONAN"/>
    <x v="10"/>
    <s v="KEBONAN"/>
    <n v="17.7"/>
    <e v="#REF!"/>
    <n v="2.2124999999999999"/>
    <n v="200000"/>
    <n v="3600000"/>
  </r>
  <r>
    <s v="Boyolali_KEBONBIMO"/>
    <x v="10"/>
    <s v="KEBONBIMO"/>
    <n v="17.7"/>
    <e v="#REF!"/>
    <n v="2.2124999999999999"/>
    <n v="200000"/>
    <n v="3600000"/>
  </r>
  <r>
    <s v="Boyolali_KEBONGULO"/>
    <x v="10"/>
    <s v="KEBONGULO"/>
    <n v="17.7"/>
    <e v="#REF!"/>
    <n v="2.2124999999999999"/>
    <n v="200000"/>
    <n v="3600000"/>
  </r>
  <r>
    <s v="Boyolali_KEBOWAN"/>
    <x v="10"/>
    <s v="KEBOWAN"/>
    <n v="10.51"/>
    <e v="#REF!"/>
    <n v="1.31375"/>
    <n v="200000"/>
    <n v="2200000"/>
  </r>
  <r>
    <s v="Boyolali_KEDUNGLENGKONG"/>
    <x v="10"/>
    <s v="KEDUNGLENGKONG"/>
    <n v="17.7"/>
    <e v="#REF!"/>
    <n v="2.2124999999999999"/>
    <n v="200000"/>
    <n v="3600000"/>
  </r>
  <r>
    <s v="Boyolali_KEDUNGRINGIN"/>
    <x v="10"/>
    <s v="KEDUNGRINGIN"/>
    <n v="10.51"/>
    <e v="#REF!"/>
    <n v="1.31375"/>
    <n v="200000"/>
    <n v="2200000"/>
  </r>
  <r>
    <s v="Boyolali_KEMASAN"/>
    <x v="10"/>
    <s v="KEMASAN"/>
    <n v="17.7"/>
    <e v="#REF!"/>
    <n v="2.2124999999999999"/>
    <n v="200000"/>
    <n v="3600000"/>
  </r>
  <r>
    <s v="Boyolali_KEMBANG"/>
    <x v="10"/>
    <s v="KEMBANG"/>
    <n v="17.7"/>
    <e v="#REF!"/>
    <n v="2.2124999999999999"/>
    <n v="200000"/>
    <n v="3600000"/>
  </r>
  <r>
    <s v="Boyolali_KEMBANGKUNING"/>
    <x v="10"/>
    <s v="KEMBANGKUNING"/>
    <n v="17.7"/>
    <e v="#REF!"/>
    <n v="2.2124999999999999"/>
    <n v="200000"/>
    <n v="3600000"/>
  </r>
  <r>
    <s v="Boyolali_KEMBANGSARI"/>
    <x v="10"/>
    <s v="KEMBANGSARI"/>
    <n v="17.7"/>
    <e v="#REF!"/>
    <n v="2.2124999999999999"/>
    <n v="200000"/>
    <n v="3600000"/>
  </r>
  <r>
    <s v="Boyolali_KEMETUL"/>
    <x v="10"/>
    <s v="KEMETUL"/>
    <n v="10.51"/>
    <e v="#REF!"/>
    <n v="1.31375"/>
    <n v="200000"/>
    <n v="2200000"/>
  </r>
  <r>
    <s v="Boyolali_KEMIRI"/>
    <x v="10"/>
    <s v="KEMIRI"/>
    <n v="17.7"/>
    <e v="#REF!"/>
    <n v="2.2124999999999999"/>
    <n v="200000"/>
    <n v="3600000"/>
  </r>
  <r>
    <s v="Boyolali_KEMIRI"/>
    <x v="10"/>
    <s v="KEMIRI"/>
    <n v="8.89"/>
    <e v="#REF!"/>
    <n v="1.1112500000000001"/>
    <n v="200000"/>
    <n v="1800000"/>
  </r>
  <r>
    <s v="Boyolali_KENDEL"/>
    <x v="10"/>
    <s v="KENDEL"/>
    <n v="17.7"/>
    <e v="#REF!"/>
    <n v="2.2124999999999999"/>
    <n v="200000"/>
    <n v="3600000"/>
  </r>
  <r>
    <s v="Boyolali_KENER"/>
    <x v="10"/>
    <s v="KENER"/>
    <n v="10.51"/>
    <e v="#REF!"/>
    <n v="1.31375"/>
    <n v="200000"/>
    <n v="2200000"/>
  </r>
  <r>
    <s v="Boyolali_KENTENG"/>
    <x v="10"/>
    <s v="KENTENG"/>
    <n v="10.51"/>
    <e v="#REF!"/>
    <n v="1.31375"/>
    <n v="200000"/>
    <n v="2200000"/>
  </r>
  <r>
    <s v="Boyolali_KEPOH"/>
    <x v="10"/>
    <s v="KEPOH"/>
    <n v="17.7"/>
    <e v="#REF!"/>
    <n v="2.2124999999999999"/>
    <n v="200000"/>
    <n v="3600000"/>
  </r>
  <r>
    <s v="Boyolali_KEPOSONG"/>
    <x v="10"/>
    <s v="KEPOSONG"/>
    <n v="17.7"/>
    <e v="#REF!"/>
    <n v="2.2124999999999999"/>
    <n v="200000"/>
    <n v="3600000"/>
  </r>
  <r>
    <s v="Boyolali_KETANGGI"/>
    <x v="10"/>
    <s v="KETANGGI"/>
    <n v="10.51"/>
    <e v="#REF!"/>
    <n v="1.31375"/>
    <n v="200000"/>
    <n v="2200000"/>
  </r>
  <r>
    <s v="Boyolali_KETAON"/>
    <x v="10"/>
    <s v="KETAON"/>
    <n v="17.7"/>
    <e v="#REF!"/>
    <n v="2.2124999999999999"/>
    <n v="200000"/>
    <n v="3600000"/>
  </r>
  <r>
    <s v="Boyolali_KETAPANG"/>
    <x v="10"/>
    <s v="KETAPANG"/>
    <n v="10.51"/>
    <e v="#REF!"/>
    <n v="1.31375"/>
    <n v="200000"/>
    <n v="2200000"/>
  </r>
  <r>
    <s v="Boyolali_KETOYAN"/>
    <x v="10"/>
    <s v="KETOYAN"/>
    <n v="17.7"/>
    <e v="#REF!"/>
    <n v="2.2124999999999999"/>
    <n v="200000"/>
    <n v="3600000"/>
  </r>
  <r>
    <s v="Boyolali_KIRINGAN"/>
    <x v="10"/>
    <s v="KIRINGAN"/>
    <n v="17.7"/>
    <e v="#REF!"/>
    <n v="2.2124999999999999"/>
    <n v="200000"/>
    <n v="3600000"/>
  </r>
  <r>
    <s v="Boyolali_KIRINGAN"/>
    <x v="10"/>
    <s v="KIRINGAN"/>
    <n v="8.89"/>
    <e v="#REF!"/>
    <n v="1.1112500000000001"/>
    <n v="200000"/>
    <n v="1800000"/>
  </r>
  <r>
    <s v="Boyolali_KLARI"/>
    <x v="10"/>
    <s v="KLARI"/>
    <n v="17.7"/>
    <e v="#REF!"/>
    <n v="2.2124999999999999"/>
    <n v="200000"/>
    <n v="3600000"/>
  </r>
  <r>
    <s v="Boyolali_KLEGO"/>
    <x v="10"/>
    <s v="KLEGO"/>
    <n v="17.7"/>
    <e v="#REF!"/>
    <n v="2.2124999999999999"/>
    <n v="200000"/>
    <n v="3600000"/>
  </r>
  <r>
    <s v="Boyolali_KLERO"/>
    <x v="10"/>
    <s v="KLERO"/>
    <n v="10.51"/>
    <e v="#REF!"/>
    <n v="1.31375"/>
    <n v="200000"/>
    <n v="2200000"/>
  </r>
  <r>
    <s v="Boyolali_KLUMPIT"/>
    <x v="10"/>
    <s v="KLUMPIT"/>
    <n v="17.7"/>
    <e v="#REF!"/>
    <n v="2.2124999999999999"/>
    <n v="200000"/>
    <n v="3600000"/>
  </r>
  <r>
    <s v="Boyolali_KOPEN"/>
    <x v="10"/>
    <s v="KOPEN"/>
    <n v="17.7"/>
    <e v="#REF!"/>
    <n v="2.2124999999999999"/>
    <n v="200000"/>
    <n v="3600000"/>
  </r>
  <r>
    <s v="Boyolali_KORIPAN"/>
    <x v="10"/>
    <s v="KORIPAN"/>
    <n v="10.51"/>
    <e v="#REF!"/>
    <n v="1.31375"/>
    <n v="200000"/>
    <n v="2200000"/>
  </r>
  <r>
    <s v="Boyolali_KRADENAN"/>
    <x v="10"/>
    <s v="KRADENAN"/>
    <n v="10.51"/>
    <e v="#REF!"/>
    <n v="1.31375"/>
    <n v="200000"/>
    <n v="2200000"/>
  </r>
  <r>
    <s v="Boyolali_KRAGILAN"/>
    <x v="10"/>
    <s v="KRAGILAN"/>
    <n v="17.7"/>
    <e v="#REF!"/>
    <n v="2.2124999999999999"/>
    <n v="200000"/>
    <n v="3600000"/>
  </r>
  <r>
    <s v="Boyolali_KRAJAN"/>
    <x v="10"/>
    <s v="KRAJAN"/>
    <n v="8.89"/>
    <e v="#REF!"/>
    <n v="1.1112500000000001"/>
    <n v="200000"/>
    <n v="1800000"/>
  </r>
  <r>
    <s v="Boyolali_KRASAK"/>
    <x v="10"/>
    <s v="KRASAK"/>
    <n v="17.7"/>
    <e v="#REF!"/>
    <n v="2.2124999999999999"/>
    <n v="200000"/>
    <n v="3600000"/>
  </r>
  <r>
    <s v="Boyolali_LAMPAR"/>
    <x v="10"/>
    <s v="LAMPAR"/>
    <n v="17.7"/>
    <e v="#REF!"/>
    <n v="2.2124999999999999"/>
    <n v="200000"/>
    <n v="3600000"/>
  </r>
  <r>
    <s v="Boyolali_LANJARAN"/>
    <x v="10"/>
    <s v="LANJARAN"/>
    <n v="17.7"/>
    <e v="#REF!"/>
    <n v="2.2124999999999999"/>
    <n v="200000"/>
    <n v="3600000"/>
  </r>
  <r>
    <s v="Boyolali_LENCOH"/>
    <x v="10"/>
    <s v="LENCOH"/>
    <n v="17.7"/>
    <e v="#REF!"/>
    <n v="2.2124999999999999"/>
    <n v="200000"/>
    <n v="3600000"/>
  </r>
  <r>
    <s v="Boyolali_MADU"/>
    <x v="10"/>
    <s v="MADU"/>
    <n v="17.7"/>
    <e v="#REF!"/>
    <n v="2.2124999999999999"/>
    <n v="200000"/>
    <n v="3600000"/>
  </r>
  <r>
    <s v="Boyolali_MAJEGAN"/>
    <x v="10"/>
    <s v="MAJEGAN"/>
    <n v="8.89"/>
    <e v="#REF!"/>
    <n v="1.1112500000000001"/>
    <n v="200000"/>
    <n v="1800000"/>
  </r>
  <r>
    <s v="Boyolali_MALANGAN"/>
    <x v="10"/>
    <s v="MALANGAN"/>
    <n v="8.89"/>
    <e v="#REF!"/>
    <n v="1.1112500000000001"/>
    <n v="200000"/>
    <n v="1800000"/>
  </r>
  <r>
    <s v="Boyolali_MANGGIS"/>
    <x v="10"/>
    <s v="MANGGIS"/>
    <n v="17.7"/>
    <e v="#REF!"/>
    <n v="2.2124999999999999"/>
    <n v="200000"/>
    <n v="3600000"/>
  </r>
  <r>
    <s v="Boyolali_MANJUNG"/>
    <x v="10"/>
    <s v="MANJUNG"/>
    <n v="17.7"/>
    <e v="#REF!"/>
    <n v="2.2124999999999999"/>
    <n v="200000"/>
    <n v="3600000"/>
  </r>
  <r>
    <s v="Boyolali_MANYARAN"/>
    <x v="10"/>
    <s v="MANYARAN"/>
    <n v="17.7"/>
    <e v="#REF!"/>
    <n v="2.2124999999999999"/>
    <n v="200000"/>
    <n v="3600000"/>
  </r>
  <r>
    <s v="Boyolali_MEDAYU"/>
    <x v="10"/>
    <s v="MEDAYU"/>
    <n v="10.51"/>
    <e v="#REF!"/>
    <n v="1.31375"/>
    <n v="200000"/>
    <n v="2200000"/>
  </r>
  <r>
    <s v="Boyolali_METUK"/>
    <x v="10"/>
    <s v="METUK"/>
    <n v="17.7"/>
    <e v="#REF!"/>
    <n v="2.2124999999999999"/>
    <n v="200000"/>
    <n v="3600000"/>
  </r>
  <r>
    <s v="Boyolali_MLIWIS"/>
    <x v="10"/>
    <s v="MLIWIS"/>
    <n v="17.7"/>
    <e v="#REF!"/>
    <n v="2.2124999999999999"/>
    <n v="200000"/>
    <n v="3600000"/>
  </r>
  <r>
    <s v="Boyolali_MOJOLEGI"/>
    <x v="10"/>
    <s v="MOJOLEGI"/>
    <n v="17.7"/>
    <e v="#REF!"/>
    <n v="2.2124999999999999"/>
    <n v="200000"/>
    <n v="3600000"/>
  </r>
  <r>
    <s v="Boyolali_MOJOSARI"/>
    <x v="10"/>
    <s v="MOJOSARI"/>
    <n v="17.7"/>
    <e v="#REF!"/>
    <n v="2.2124999999999999"/>
    <n v="200000"/>
    <n v="3600000"/>
  </r>
  <r>
    <s v="Boyolali_MOJOSONGO"/>
    <x v="10"/>
    <s v="MOJOSONGO"/>
    <n v="17.7"/>
    <e v="#REF!"/>
    <n v="2.2124999999999999"/>
    <n v="200000"/>
    <n v="3600000"/>
  </r>
  <r>
    <s v="Boyolali_MRIYAN"/>
    <x v="10"/>
    <s v="MRIYAN"/>
    <n v="17.7"/>
    <e v="#REF!"/>
    <n v="2.2124999999999999"/>
    <n v="200000"/>
    <n v="3600000"/>
  </r>
  <r>
    <s v="Boyolali_MUDAL"/>
    <x v="10"/>
    <s v="MUDAL"/>
    <n v="17.7"/>
    <e v="#REF!"/>
    <n v="2.2124999999999999"/>
    <n v="200000"/>
    <n v="3600000"/>
  </r>
  <r>
    <s v="Boyolali_MUKIRAN"/>
    <x v="10"/>
    <s v="MUKIRAN"/>
    <n v="10.51"/>
    <e v="#REF!"/>
    <n v="1.31375"/>
    <n v="200000"/>
    <n v="2200000"/>
  </r>
  <r>
    <s v="Boyolali_MUNCAR"/>
    <x v="10"/>
    <s v="MUNCAR"/>
    <n v="10.51"/>
    <e v="#REF!"/>
    <n v="1.31375"/>
    <n v="200000"/>
    <n v="2200000"/>
  </r>
  <r>
    <s v="Boyolali_MUNDU"/>
    <x v="10"/>
    <s v="MUNDU"/>
    <n v="8.89"/>
    <e v="#REF!"/>
    <n v="1.1112500000000001"/>
    <n v="200000"/>
    <n v="1800000"/>
  </r>
  <r>
    <s v="Boyolali_MUNGGUR"/>
    <x v="10"/>
    <s v="MUNGGUR"/>
    <n v="17.7"/>
    <e v="#REF!"/>
    <n v="2.2124999999999999"/>
    <n v="200000"/>
    <n v="3600000"/>
  </r>
  <r>
    <s v="Boyolali_MUSUK"/>
    <x v="10"/>
    <s v="MUSUK"/>
    <n v="17.7"/>
    <e v="#REF!"/>
    <n v="2.2124999999999999"/>
    <n v="200000"/>
    <n v="3600000"/>
  </r>
  <r>
    <s v="Boyolali_NEPEN"/>
    <x v="10"/>
    <s v="NEPEN"/>
    <n v="17.7"/>
    <e v="#REF!"/>
    <n v="2.2124999999999999"/>
    <n v="200000"/>
    <n v="3600000"/>
  </r>
  <r>
    <s v="Boyolali_NGADIROJO"/>
    <x v="10"/>
    <s v="NGADIROJO"/>
    <n v="17.7"/>
    <e v="#REF!"/>
    <n v="2.2124999999999999"/>
    <n v="200000"/>
    <n v="3600000"/>
  </r>
  <r>
    <s v="Boyolali_NGAGLIK"/>
    <x v="10"/>
    <s v="NGAGLIK"/>
    <n v="17.7"/>
    <e v="#REF!"/>
    <n v="2.2124999999999999"/>
    <n v="200000"/>
    <n v="3600000"/>
  </r>
  <r>
    <s v="Boyolali_NGAGRONG"/>
    <x v="10"/>
    <s v="NGAGRONG"/>
    <n v="17.7"/>
    <e v="#REF!"/>
    <n v="2.2124999999999999"/>
    <n v="200000"/>
    <n v="3600000"/>
  </r>
  <r>
    <s v="Boyolali_NGAMPON"/>
    <x v="10"/>
    <s v="NGAMPON"/>
    <n v="17.7"/>
    <e v="#REF!"/>
    <n v="2.2124999999999999"/>
    <n v="200000"/>
    <n v="3600000"/>
  </r>
  <r>
    <s v="Boyolali_NGARGOLOKA"/>
    <x v="10"/>
    <s v="NGARGOLOKA"/>
    <n v="17.7"/>
    <e v="#REF!"/>
    <n v="2.2124999999999999"/>
    <n v="200000"/>
    <n v="3600000"/>
  </r>
  <r>
    <s v="Boyolali_NGARGOREJO"/>
    <x v="10"/>
    <s v="NGARGOREJO"/>
    <n v="17.7"/>
    <e v="#REF!"/>
    <n v="2.2124999999999999"/>
    <n v="200000"/>
    <n v="3600000"/>
  </r>
  <r>
    <s v="Boyolali_NGARGOSARI"/>
    <x v="10"/>
    <s v="NGARGOSARI"/>
    <n v="17.7"/>
    <e v="#REF!"/>
    <n v="2.2124999999999999"/>
    <n v="200000"/>
    <n v="3600000"/>
  </r>
  <r>
    <s v="Boyolali_NGARU-ARU"/>
    <x v="10"/>
    <s v="NGARU-ARU"/>
    <n v="17.7"/>
    <e v="#REF!"/>
    <n v="2.2124999999999999"/>
    <n v="200000"/>
    <n v="3600000"/>
  </r>
  <r>
    <s v="Boyolali_NGASEM"/>
    <x v="10"/>
    <s v="NGASEM"/>
    <n v="21.59"/>
    <e v="#REF!"/>
    <n v="2.69875"/>
    <n v="200000"/>
    <n v="4400000"/>
  </r>
  <r>
    <s v="Boyolali_NGASINAN"/>
    <x v="10"/>
    <s v="NGASINAN"/>
    <n v="10.51"/>
    <e v="#REF!"/>
    <n v="1.31375"/>
    <n v="200000"/>
    <n v="2200000"/>
  </r>
  <r>
    <s v="Boyolali_NGEMPLAK"/>
    <x v="10"/>
    <s v="NGEMPLAK"/>
    <n v="8.89"/>
    <e v="#REF!"/>
    <n v="1.1112500000000001"/>
    <n v="200000"/>
    <n v="1800000"/>
  </r>
  <r>
    <s v="Boyolali_NGENDEN"/>
    <x v="10"/>
    <s v="NGENDEN"/>
    <n v="17.7"/>
    <e v="#REF!"/>
    <n v="2.2124999999999999"/>
    <n v="200000"/>
    <n v="3600000"/>
  </r>
  <r>
    <s v="Boyolali_NGLEMBU"/>
    <x v="10"/>
    <s v="NGLEMBU"/>
    <n v="17.7"/>
    <e v="#REF!"/>
    <n v="2.2124999999999999"/>
    <n v="200000"/>
    <n v="3600000"/>
  </r>
  <r>
    <s v="Boyolali_PAGER"/>
    <x v="10"/>
    <s v="PAGER"/>
    <n v="10.51"/>
    <e v="#REF!"/>
    <n v="1.31375"/>
    <n v="200000"/>
    <n v="2200000"/>
  </r>
  <r>
    <s v="Boyolali_PAGERJURANG"/>
    <x v="10"/>
    <s v="PAGERJURANG"/>
    <n v="17.7"/>
    <e v="#REF!"/>
    <n v="2.2124999999999999"/>
    <n v="200000"/>
    <n v="3600000"/>
  </r>
  <r>
    <s v="Boyolali_PANGGANG"/>
    <x v="10"/>
    <s v="PANGGANG"/>
    <n v="8.89"/>
    <e v="#REF!"/>
    <n v="1.1112500000000001"/>
    <n v="200000"/>
    <n v="1800000"/>
  </r>
  <r>
    <s v="Boyolali_PAPRINGAN"/>
    <x v="10"/>
    <s v="PAPRINGAN"/>
    <n v="10.51"/>
    <e v="#REF!"/>
    <n v="1.31375"/>
    <n v="200000"/>
    <n v="2200000"/>
  </r>
  <r>
    <s v="Boyolali_PARAS"/>
    <x v="10"/>
    <s v="PARAS"/>
    <n v="17.7"/>
    <e v="#REF!"/>
    <n v="2.2124999999999999"/>
    <n v="200000"/>
    <n v="3600000"/>
  </r>
  <r>
    <s v="Boyolali_PATEMON"/>
    <x v="10"/>
    <s v="PATEMON"/>
    <n v="10.51"/>
    <e v="#REF!"/>
    <n v="1.31375"/>
    <n v="200000"/>
    <n v="2200000"/>
  </r>
  <r>
    <s v="Boyolali_PAYUNGAN"/>
    <x v="10"/>
    <s v="PAYUNGAN"/>
    <n v="10.51"/>
    <e v="#REF!"/>
    <n v="1.31375"/>
    <n v="200000"/>
    <n v="2200000"/>
  </r>
  <r>
    <s v="Boyolali_PELEM"/>
    <x v="10"/>
    <s v="PELEM"/>
    <n v="17.7"/>
    <e v="#REF!"/>
    <n v="2.2124999999999999"/>
    <n v="200000"/>
    <n v="3600000"/>
  </r>
  <r>
    <s v="Boyolali_PENGGUNG"/>
    <x v="10"/>
    <s v="PENGGUNG"/>
    <n v="17.7"/>
    <e v="#REF!"/>
    <n v="2.2124999999999999"/>
    <n v="200000"/>
    <n v="3600000"/>
  </r>
  <r>
    <s v="Boyolali_PENGKOL"/>
    <x v="10"/>
    <s v="PENGKOL"/>
    <n v="17.7"/>
    <e v="#REF!"/>
    <n v="2.2124999999999999"/>
    <n v="200000"/>
    <n v="3600000"/>
  </r>
  <r>
    <s v="Boyolali_PENTUR"/>
    <x v="10"/>
    <s v="PENTUR"/>
    <n v="17.7"/>
    <e v="#REF!"/>
    <n v="2.2124999999999999"/>
    <n v="200000"/>
    <n v="3600000"/>
  </r>
  <r>
    <s v="Boyolali_PINGGIR"/>
    <x v="10"/>
    <s v="PINGGIR"/>
    <n v="17.7"/>
    <e v="#REF!"/>
    <n v="2.2124999999999999"/>
    <n v="200000"/>
    <n v="3600000"/>
  </r>
  <r>
    <s v="Boyolali_PLUMBON"/>
    <x v="10"/>
    <s v="PLUMBON"/>
    <n v="10.51"/>
    <e v="#REF!"/>
    <n v="1.31375"/>
    <n v="200000"/>
    <n v="2200000"/>
  </r>
  <r>
    <s v="Boyolali_POJOK"/>
    <x v="10"/>
    <s v="POJOK"/>
    <n v="17.7"/>
    <e v="#REF!"/>
    <n v="2.2124999999999999"/>
    <n v="200000"/>
    <n v="3600000"/>
  </r>
  <r>
    <s v="Boyolali_POMAH"/>
    <x v="10"/>
    <s v="POMAH"/>
    <n v="8.89"/>
    <e v="#REF!"/>
    <n v="1.1112500000000001"/>
    <n v="200000"/>
    <n v="1800000"/>
  </r>
  <r>
    <s v="Boyolali_PUCANGMILIRAN"/>
    <x v="10"/>
    <s v="PUCANGMILIRAN"/>
    <n v="8.89"/>
    <e v="#REF!"/>
    <n v="1.1112500000000001"/>
    <n v="200000"/>
    <n v="1800000"/>
  </r>
  <r>
    <s v="Boyolali_PULISEN"/>
    <x v="10"/>
    <s v="PULISEN"/>
    <n v="17.7"/>
    <e v="#REF!"/>
    <n v="2.2124999999999999"/>
    <n v="200000"/>
    <n v="3600000"/>
  </r>
  <r>
    <s v="Boyolali_PULUTAN"/>
    <x v="10"/>
    <s v="PULUTAN"/>
    <n v="17.7"/>
    <e v="#REF!"/>
    <n v="2.2124999999999999"/>
    <n v="200000"/>
    <n v="3600000"/>
  </r>
  <r>
    <s v="Boyolali_PURWOREJO"/>
    <x v="10"/>
    <s v="PURWOREJO"/>
    <n v="10.51"/>
    <e v="#REF!"/>
    <n v="1.31375"/>
    <n v="200000"/>
    <n v="2200000"/>
  </r>
  <r>
    <s v="Boyolali_PUSPORENGGO"/>
    <x v="10"/>
    <s v="PUSPORENGGO"/>
    <n v="17.7"/>
    <e v="#REF!"/>
    <n v="2.2124999999999999"/>
    <n v="200000"/>
    <n v="3600000"/>
  </r>
  <r>
    <s v="Boyolali_RANDUSARI"/>
    <x v="10"/>
    <s v="RANDUSARI"/>
    <n v="17.7"/>
    <e v="#REF!"/>
    <n v="2.2124999999999999"/>
    <n v="200000"/>
    <n v="3600000"/>
  </r>
  <r>
    <s v="Boyolali_REGUNUNG"/>
    <x v="10"/>
    <s v="REGUNUNG"/>
    <n v="10.51"/>
    <e v="#REF!"/>
    <n v="1.31375"/>
    <n v="200000"/>
    <n v="2200000"/>
  </r>
  <r>
    <s v="Boyolali_REKSOSARI"/>
    <x v="10"/>
    <s v="REKSOSARI"/>
    <n v="10.51"/>
    <e v="#REF!"/>
    <n v="1.31375"/>
    <n v="200000"/>
    <n v="2200000"/>
  </r>
  <r>
    <s v="Boyolali_RINGINLARIK"/>
    <x v="10"/>
    <s v="RINGINLARIK"/>
    <n v="17.7"/>
    <e v="#REF!"/>
    <n v="2.2124999999999999"/>
    <n v="200000"/>
    <n v="3600000"/>
  </r>
  <r>
    <s v="Boyolali_ROGOMULYO"/>
    <x v="10"/>
    <s v="ROGOMULYO"/>
    <n v="10.51"/>
    <e v="#REF!"/>
    <n v="1.31375"/>
    <n v="200000"/>
    <n v="2200000"/>
  </r>
  <r>
    <s v="Boyolali_SALAKAN"/>
    <x v="10"/>
    <s v="SALAKAN"/>
    <n v="17.7"/>
    <e v="#REF!"/>
    <n v="2.2124999999999999"/>
    <n v="200000"/>
    <n v="3600000"/>
  </r>
  <r>
    <s v="Boyolali_SAMBI"/>
    <x v="10"/>
    <s v="SAMBI"/>
    <n v="17.7"/>
    <e v="#REF!"/>
    <n v="2.2124999999999999"/>
    <n v="200000"/>
    <n v="3600000"/>
  </r>
  <r>
    <s v="Boyolali_SAMIRAN"/>
    <x v="10"/>
    <s v="SAMIRAN"/>
    <n v="17.7"/>
    <e v="#REF!"/>
    <n v="2.2124999999999999"/>
    <n v="200000"/>
    <n v="3600000"/>
  </r>
  <r>
    <s v="Boyolali_SAMPETAN"/>
    <x v="10"/>
    <s v="SAMPETAN"/>
    <n v="17.7"/>
    <e v="#REF!"/>
    <n v="2.2124999999999999"/>
    <n v="200000"/>
    <n v="3600000"/>
  </r>
  <r>
    <s v="Boyolali_SANGGE"/>
    <x v="10"/>
    <s v="SANGGE"/>
    <n v="17.7"/>
    <e v="#REF!"/>
    <n v="2.2124999999999999"/>
    <n v="200000"/>
    <n v="3600000"/>
  </r>
  <r>
    <s v="Boyolali_SANGUP"/>
    <x v="10"/>
    <s v="SANGUP"/>
    <n v="17.7"/>
    <e v="#REF!"/>
    <n v="2.2124999999999999"/>
    <n v="200000"/>
    <n v="3600000"/>
  </r>
  <r>
    <s v="Boyolali_SELO"/>
    <x v="10"/>
    <s v="SELO"/>
    <n v="17.7"/>
    <e v="#REF!"/>
    <n v="2.2124999999999999"/>
    <n v="200000"/>
    <n v="3600000"/>
  </r>
  <r>
    <s v="Boyolali_SELODOKO"/>
    <x v="10"/>
    <s v="SELODOKO"/>
    <n v="17.7"/>
    <e v="#REF!"/>
    <n v="2.2124999999999999"/>
    <n v="200000"/>
    <n v="3600000"/>
  </r>
  <r>
    <s v="Boyolali_SEMPU"/>
    <x v="10"/>
    <s v="SEMPU"/>
    <n v="17.7"/>
    <e v="#REF!"/>
    <n v="2.2124999999999999"/>
    <n v="200000"/>
    <n v="3600000"/>
  </r>
  <r>
    <s v="Boyolali_SEMPULUR"/>
    <x v="10"/>
    <s v="SEMPULUR"/>
    <n v="17.7"/>
    <e v="#REF!"/>
    <n v="2.2124999999999999"/>
    <n v="200000"/>
    <n v="3600000"/>
  </r>
  <r>
    <s v="Boyolali_SENDANG"/>
    <x v="10"/>
    <s v="SENDANG"/>
    <n v="17.7"/>
    <e v="#REF!"/>
    <n v="2.2124999999999999"/>
    <n v="200000"/>
    <n v="3600000"/>
  </r>
  <r>
    <s v="Boyolali_SENDANGREJO"/>
    <x v="10"/>
    <s v="SENDANGREJO"/>
    <n v="17.7"/>
    <e v="#REF!"/>
    <n v="2.2124999999999999"/>
    <n v="200000"/>
    <n v="3600000"/>
  </r>
  <r>
    <s v="Boyolali_SENDEN"/>
    <x v="10"/>
    <s v="SENDEN"/>
    <n v="17.7"/>
    <e v="#REF!"/>
    <n v="2.2124999999999999"/>
    <n v="200000"/>
    <n v="3600000"/>
  </r>
  <r>
    <s v="Boyolali_SENTING"/>
    <x v="10"/>
    <s v="SENTING"/>
    <n v="17.7"/>
    <e v="#REF!"/>
    <n v="2.2124999999999999"/>
    <n v="200000"/>
    <n v="3600000"/>
  </r>
  <r>
    <s v="Boyolali_SIDOHARJO"/>
    <x v="10"/>
    <s v="SIDOHARJO"/>
    <n v="10.51"/>
    <e v="#REF!"/>
    <n v="1.31375"/>
    <n v="200000"/>
    <n v="2200000"/>
  </r>
  <r>
    <s v="Boyolali_SIDOMULYO"/>
    <x v="10"/>
    <s v="SIDOMULYO"/>
    <n v="17.7"/>
    <e v="#REF!"/>
    <n v="2.2124999999999999"/>
    <n v="200000"/>
    <n v="3600000"/>
  </r>
  <r>
    <s v="Boyolali_SIDOREJO"/>
    <x v="10"/>
    <s v="SIDOREJO"/>
    <n v="8.89"/>
    <e v="#REF!"/>
    <n v="1.1112500000000001"/>
    <n v="200000"/>
    <n v="1800000"/>
  </r>
  <r>
    <s v="Boyolali_SIDOWAYAH"/>
    <x v="10"/>
    <s v="SIDOWAYAH"/>
    <n v="8.89"/>
    <e v="#REF!"/>
    <n v="1.1112500000000001"/>
    <n v="200000"/>
    <n v="1800000"/>
  </r>
  <r>
    <s v="Boyolali_SIMO"/>
    <x v="10"/>
    <s v="SIMO"/>
    <n v="17.7"/>
    <e v="#REF!"/>
    <n v="2.2124999999999999"/>
    <n v="200000"/>
    <n v="3600000"/>
  </r>
  <r>
    <s v="Boyolali_SINGOSARI"/>
    <x v="10"/>
    <s v="SINGOSARI"/>
    <n v="17.7"/>
    <e v="#REF!"/>
    <n v="2.2124999999999999"/>
    <n v="200000"/>
    <n v="3600000"/>
  </r>
  <r>
    <s v="Boyolali_SIWAL"/>
    <x v="10"/>
    <s v="SIWAL"/>
    <n v="10.51"/>
    <e v="#REF!"/>
    <n v="1.31375"/>
    <n v="200000"/>
    <n v="2200000"/>
  </r>
  <r>
    <s v="Boyolali_SIWODIPURAN"/>
    <x v="10"/>
    <s v="SIWODIPURAN"/>
    <n v="17.7"/>
    <e v="#REF!"/>
    <n v="2.2124999999999999"/>
    <n v="200000"/>
    <n v="3600000"/>
  </r>
  <r>
    <s v="Boyolali_SOCOKANGSI"/>
    <x v="10"/>
    <s v="SOCOKANGSI"/>
    <n v="8.89"/>
    <e v="#REF!"/>
    <n v="1.1112500000000001"/>
    <n v="200000"/>
    <n v="1800000"/>
  </r>
  <r>
    <s v="Boyolali_SOROGATEN"/>
    <x v="10"/>
    <s v="SOROGATEN"/>
    <n v="8.89"/>
    <e v="#REF!"/>
    <n v="1.1112500000000001"/>
    <n v="200000"/>
    <n v="1800000"/>
  </r>
  <r>
    <s v="Boyolali_SRANTEN"/>
    <x v="10"/>
    <s v="SRANTEN"/>
    <n v="17.7"/>
    <e v="#REF!"/>
    <n v="2.2124999999999999"/>
    <n v="200000"/>
    <n v="3600000"/>
  </r>
  <r>
    <s v="Boyolali_SRUNI"/>
    <x v="10"/>
    <s v="SRUNI"/>
    <n v="17.7"/>
    <e v="#REF!"/>
    <n v="2.2124999999999999"/>
    <n v="200000"/>
    <n v="3600000"/>
  </r>
  <r>
    <s v="Boyolali_SRUWEN"/>
    <x v="10"/>
    <s v="SRUWEN"/>
    <n v="10.51"/>
    <e v="#REF!"/>
    <n v="1.31375"/>
    <n v="200000"/>
    <n v="2200000"/>
  </r>
  <r>
    <s v="Boyolali_SUDIMORO"/>
    <x v="10"/>
    <s v="SUDIMORO"/>
    <n v="17.7"/>
    <e v="#REF!"/>
    <n v="2.2124999999999999"/>
    <n v="200000"/>
    <n v="3600000"/>
  </r>
  <r>
    <s v="Boyolali_SUDIMORO"/>
    <x v="10"/>
    <s v="SUDIMORO"/>
    <n v="8.89"/>
    <e v="#REF!"/>
    <n v="1.1112500000000001"/>
    <n v="200000"/>
    <n v="1800000"/>
  </r>
  <r>
    <s v="Boyolali_SUGIHAN"/>
    <x v="10"/>
    <s v="SUGIHAN"/>
    <n v="10.51"/>
    <e v="#REF!"/>
    <n v="1.31375"/>
    <n v="200000"/>
    <n v="2200000"/>
  </r>
  <r>
    <s v="Boyolali_SUKABUMI"/>
    <x v="10"/>
    <s v="SUKABUMI"/>
    <n v="17.7"/>
    <e v="#REF!"/>
    <n v="2.2124999999999999"/>
    <n v="200000"/>
    <n v="3600000"/>
  </r>
  <r>
    <s v="Boyolali_SUKORAME"/>
    <x v="10"/>
    <s v="SUKORAME"/>
    <n v="17.7"/>
    <e v="#REF!"/>
    <n v="2.2124999999999999"/>
    <n v="200000"/>
    <n v="3600000"/>
  </r>
  <r>
    <s v="Boyolali_SUKOREJO"/>
    <x v="10"/>
    <s v="SUKOREJO"/>
    <n v="17.7"/>
    <e v="#REF!"/>
    <n v="2.2124999999999999"/>
    <n v="200000"/>
    <n v="3600000"/>
  </r>
  <r>
    <s v="Boyolali_SUKOREJO"/>
    <x v="10"/>
    <s v="SUKOREJO"/>
    <n v="10.51"/>
    <e v="#REF!"/>
    <n v="1.31375"/>
    <n v="200000"/>
    <n v="2200000"/>
  </r>
  <r>
    <s v="Boyolali_SUMBER"/>
    <x v="10"/>
    <s v="SUMBER"/>
    <n v="17.7"/>
    <e v="#REF!"/>
    <n v="2.2124999999999999"/>
    <n v="200000"/>
    <n v="3600000"/>
  </r>
  <r>
    <s v="Boyolali_SUMBERAGUNG"/>
    <x v="10"/>
    <s v="SUMBERAGUNG"/>
    <n v="17.7"/>
    <e v="#REF!"/>
    <n v="2.2124999999999999"/>
    <n v="200000"/>
    <n v="3600000"/>
  </r>
  <r>
    <s v="Boyolali_SUMBUNG"/>
    <x v="10"/>
    <s v="SUMBUNG"/>
    <n v="17.7"/>
    <e v="#REF!"/>
    <n v="2.2124999999999999"/>
    <n v="200000"/>
    <n v="3600000"/>
  </r>
  <r>
    <s v="Boyolali_SUMUR"/>
    <x v="10"/>
    <s v="SUMUR"/>
    <n v="17.7"/>
    <e v="#REF!"/>
    <n v="2.2124999999999999"/>
    <n v="200000"/>
    <n v="3600000"/>
  </r>
  <r>
    <s v="Boyolali_SURUH"/>
    <x v="10"/>
    <s v="SURUH"/>
    <n v="10.51"/>
    <e v="#REF!"/>
    <n v="1.31375"/>
    <n v="200000"/>
    <n v="2200000"/>
  </r>
  <r>
    <s v="Boyolali_SUSUKAN"/>
    <x v="10"/>
    <s v="SUSUKAN"/>
    <n v="10.51"/>
    <e v="#REF!"/>
    <n v="1.31375"/>
    <n v="200000"/>
    <n v="2200000"/>
  </r>
  <r>
    <s v="Boyolali_TALAKBROTO"/>
    <x v="10"/>
    <s v="TALAKBROTO"/>
    <n v="17.7"/>
    <e v="#REF!"/>
    <n v="2.2124999999999999"/>
    <n v="200000"/>
    <n v="3600000"/>
  </r>
  <r>
    <s v="Boyolali_TALUN"/>
    <x v="10"/>
    <s v="TALUN"/>
    <n v="8.89"/>
    <e v="#REF!"/>
    <n v="1.1112500000000001"/>
    <n v="200000"/>
    <n v="1800000"/>
  </r>
  <r>
    <s v="Boyolali_TAMBAK"/>
    <x v="10"/>
    <s v="TAMBAK"/>
    <n v="17.7"/>
    <e v="#REF!"/>
    <n v="2.2124999999999999"/>
    <n v="200000"/>
    <n v="3600000"/>
  </r>
  <r>
    <s v="Boyolali_TANDUK"/>
    <x v="10"/>
    <s v="TANDUK"/>
    <n v="17.7"/>
    <e v="#REF!"/>
    <n v="2.2124999999999999"/>
    <n v="200000"/>
    <n v="3600000"/>
  </r>
  <r>
    <s v="Boyolali_TANGKIL"/>
    <x v="10"/>
    <s v="TANGKIL"/>
    <n v="8.89"/>
    <e v="#REF!"/>
    <n v="1.1112500000000001"/>
    <n v="200000"/>
    <n v="1800000"/>
  </r>
  <r>
    <s v="Boyolali_TANJUNG"/>
    <x v="10"/>
    <s v="TANJUNG"/>
    <n v="17.7"/>
    <e v="#REF!"/>
    <n v="2.2124999999999999"/>
    <n v="200000"/>
    <n v="3600000"/>
  </r>
  <r>
    <s v="Boyolali_TANJUNGSARI"/>
    <x v="10"/>
    <s v="TANJUNGSARI"/>
    <n v="17.7"/>
    <e v="#REF!"/>
    <n v="2.2124999999999999"/>
    <n v="200000"/>
    <n v="3600000"/>
  </r>
  <r>
    <s v="Boyolali_TARUBATANG"/>
    <x v="10"/>
    <s v="TARUBATANG"/>
    <n v="17.7"/>
    <e v="#REF!"/>
    <n v="2.2124999999999999"/>
    <n v="200000"/>
    <n v="3600000"/>
  </r>
  <r>
    <s v="Boyolali_TAWANG"/>
    <x v="10"/>
    <s v="TAWANG"/>
    <n v="10.51"/>
    <e v="#REF!"/>
    <n v="1.31375"/>
    <n v="200000"/>
    <n v="2200000"/>
  </r>
  <r>
    <s v="Boyolali_TAWANGSARI"/>
    <x v="10"/>
    <s v="TAWANGSARI"/>
    <n v="17.7"/>
    <e v="#REF!"/>
    <n v="2.2124999999999999"/>
    <n v="200000"/>
    <n v="3600000"/>
  </r>
  <r>
    <s v="Boyolali_TAWENGAN"/>
    <x v="10"/>
    <s v="TAWENGAN"/>
    <n v="17.7"/>
    <e v="#REF!"/>
    <n v="2.2124999999999999"/>
    <n v="200000"/>
    <n v="3600000"/>
  </r>
  <r>
    <s v="Boyolali_TEGALGIRI"/>
    <x v="10"/>
    <s v="TEGALGIRI"/>
    <n v="17.7"/>
    <e v="#REF!"/>
    <n v="2.2124999999999999"/>
    <n v="200000"/>
    <n v="3600000"/>
  </r>
  <r>
    <s v="Boyolali_TEGALMULYO"/>
    <x v="10"/>
    <s v="TEGALMULYO"/>
    <n v="8.89"/>
    <e v="#REF!"/>
    <n v="1.1112500000000001"/>
    <n v="200000"/>
    <n v="1800000"/>
  </r>
  <r>
    <s v="Boyolali_TEGALREJO"/>
    <x v="10"/>
    <s v="TEGALREJO"/>
    <n v="17.7"/>
    <e v="#REF!"/>
    <n v="2.2124999999999999"/>
    <n v="200000"/>
    <n v="3600000"/>
  </r>
  <r>
    <s v="Boyolali_TEGALREJO"/>
    <x v="10"/>
    <s v="TEGALREJO"/>
    <n v="10.51"/>
    <e v="#REF!"/>
    <n v="1.31375"/>
    <n v="200000"/>
    <n v="2200000"/>
  </r>
  <r>
    <s v="Boyolali_TEGALSARI"/>
    <x v="10"/>
    <s v="TEGALSARI"/>
    <n v="17.7"/>
    <e v="#REF!"/>
    <n v="2.2124999999999999"/>
    <n v="200000"/>
    <n v="3600000"/>
  </r>
  <r>
    <s v="Boyolali_TEGALWATON"/>
    <x v="10"/>
    <s v="TEGALWATON"/>
    <n v="10.51"/>
    <e v="#REF!"/>
    <n v="1.31375"/>
    <n v="200000"/>
    <n v="2200000"/>
  </r>
  <r>
    <s v="Boyolali_TEMON"/>
    <x v="10"/>
    <s v="TEMON"/>
    <n v="17.7"/>
    <e v="#REF!"/>
    <n v="2.2124999999999999"/>
    <n v="200000"/>
    <n v="3600000"/>
  </r>
  <r>
    <s v="Boyolali_TEMPURSARI"/>
    <x v="10"/>
    <s v="TEMPURSARI"/>
    <n v="17.7"/>
    <e v="#REF!"/>
    <n v="2.2124999999999999"/>
    <n v="200000"/>
    <n v="3600000"/>
  </r>
  <r>
    <s v="Boyolali_TEMUIRENG"/>
    <x v="10"/>
    <s v="TEMUIRENG"/>
    <n v="8.89"/>
    <e v="#REF!"/>
    <n v="1.1112500000000001"/>
    <n v="200000"/>
    <n v="1800000"/>
  </r>
  <r>
    <s v="Boyolali_TENGARAN"/>
    <x v="10"/>
    <s v="TENGARAN"/>
    <n v="10.51"/>
    <e v="#REF!"/>
    <n v="1.31375"/>
    <n v="200000"/>
    <n v="2200000"/>
  </r>
  <r>
    <s v="Boyolali_TERAS"/>
    <x v="10"/>
    <s v="TERAS"/>
    <n v="17.7"/>
    <e v="#REF!"/>
    <n v="2.2124999999999999"/>
    <n v="200000"/>
    <n v="3600000"/>
  </r>
  <r>
    <s v="Boyolali_TETER"/>
    <x v="10"/>
    <s v="TETER"/>
    <n v="17.7"/>
    <e v="#REF!"/>
    <n v="2.2124999999999999"/>
    <n v="200000"/>
    <n v="3600000"/>
  </r>
  <r>
    <s v="Boyolali_TLAWONG"/>
    <x v="10"/>
    <s v="TLAWONG"/>
    <n v="17.7"/>
    <e v="#REF!"/>
    <n v="2.2124999999999999"/>
    <n v="200000"/>
    <n v="3600000"/>
  </r>
  <r>
    <s v="Boyolali_TLOGOWATU"/>
    <x v="10"/>
    <s v="TLOGOWATU"/>
    <n v="8.89"/>
    <e v="#REF!"/>
    <n v="1.1112500000000001"/>
    <n v="200000"/>
    <n v="1800000"/>
  </r>
  <r>
    <s v="Boyolali_TRAYU"/>
    <x v="10"/>
    <s v="TRAYU"/>
    <n v="17.7"/>
    <e v="#REF!"/>
    <n v="2.2124999999999999"/>
    <n v="200000"/>
    <n v="3600000"/>
  </r>
  <r>
    <s v="Boyolali_TROSOBO"/>
    <x v="10"/>
    <s v="TROSOBO"/>
    <n v="17.7"/>
    <e v="#REF!"/>
    <n v="2.2124999999999999"/>
    <n v="200000"/>
    <n v="3600000"/>
  </r>
  <r>
    <s v="Boyolali_TULUNG"/>
    <x v="10"/>
    <s v="TULUNG"/>
    <n v="8.89"/>
    <e v="#REF!"/>
    <n v="1.1112500000000001"/>
    <n v="200000"/>
    <n v="1800000"/>
  </r>
  <r>
    <s v="Boyolali_URUTSEWU"/>
    <x v="10"/>
    <s v="URUTSEWU"/>
    <n v="17.7"/>
    <e v="#REF!"/>
    <n v="2.2124999999999999"/>
    <n v="200000"/>
    <n v="3600000"/>
  </r>
  <r>
    <s v="Boyolali_WALEN"/>
    <x v="10"/>
    <s v="WALEN"/>
    <n v="17.7"/>
    <e v="#REF!"/>
    <n v="2.2124999999999999"/>
    <n v="200000"/>
    <n v="3600000"/>
  </r>
  <r>
    <s v="Boyolali_WATES"/>
    <x v="10"/>
    <s v="WATES"/>
    <n v="17.7"/>
    <e v="#REF!"/>
    <n v="2.2124999999999999"/>
    <n v="200000"/>
    <n v="3600000"/>
  </r>
  <r>
    <s v="Boyolali_WINONG"/>
    <x v="10"/>
    <s v="WINONG"/>
    <n v="17.7"/>
    <e v="#REF!"/>
    <n v="2.2124999999999999"/>
    <n v="200000"/>
    <n v="3600000"/>
  </r>
  <r>
    <s v="Boyolali_WONODOYO"/>
    <x v="10"/>
    <s v="WONODOYO"/>
    <n v="17.7"/>
    <e v="#REF!"/>
    <n v="2.2124999999999999"/>
    <n v="200000"/>
    <n v="3600000"/>
  </r>
  <r>
    <s v="Boyolali_WUNUT"/>
    <x v="10"/>
    <s v="WUNUT"/>
    <n v="8.89"/>
    <e v="#REF!"/>
    <n v="1.1112500000000001"/>
    <n v="200000"/>
    <n v="1800000"/>
  </r>
  <r>
    <s v="Brebes 1 - Wonosari_BANDUNG"/>
    <x v="11"/>
    <s v="BANDUNG"/>
    <n v="0.5"/>
    <e v="#REF!"/>
    <n v="6.25E-2"/>
    <n v="200000"/>
    <n v="200000"/>
  </r>
  <r>
    <s v="Brebes 1 - Wonosari_BANGSRI"/>
    <x v="11"/>
    <s v="BANGSRI"/>
    <n v="20.92"/>
    <e v="#REF!"/>
    <n v="2.6150000000000002"/>
    <n v="200000"/>
    <n v="4200000"/>
  </r>
  <r>
    <s v="Brebes 1 - Wonosari_BANJARANYAR"/>
    <x v="11"/>
    <s v="BANJARANYAR"/>
    <n v="20.92"/>
    <e v="#REF!"/>
    <n v="2.6150000000000002"/>
    <n v="200000"/>
    <n v="4200000"/>
  </r>
  <r>
    <s v="Brebes 1 - Wonosari_BANJARATMA"/>
    <x v="11"/>
    <s v="BANJARATMA"/>
    <n v="20.92"/>
    <e v="#REF!"/>
    <n v="2.6150000000000002"/>
    <n v="200000"/>
    <n v="4200000"/>
  </r>
  <r>
    <s v="Brebes 1 - Wonosari_BERSOLE"/>
    <x v="11"/>
    <s v="BERSOLE"/>
    <n v="11.25"/>
    <e v="#REF!"/>
    <n v="1.40625"/>
    <n v="200000"/>
    <n v="2400000"/>
  </r>
  <r>
    <s v="Brebes 1 - Wonosari_BLUBUK"/>
    <x v="11"/>
    <s v="BLUBUK"/>
    <n v="11.25"/>
    <e v="#REF!"/>
    <n v="1.40625"/>
    <n v="200000"/>
    <n v="2400000"/>
  </r>
  <r>
    <s v="Brebes 1 - Wonosari_BOJONG"/>
    <x v="11"/>
    <s v="BOJONG"/>
    <n v="20.92"/>
    <e v="#REF!"/>
    <n v="2.6150000000000002"/>
    <n v="200000"/>
    <n v="4200000"/>
  </r>
  <r>
    <s v="Brebes 1 - Wonosari_BREBES"/>
    <x v="11"/>
    <s v="BREBES"/>
    <n v="20.92"/>
    <e v="#REF!"/>
    <n v="2.6150000000000002"/>
    <n v="200000"/>
    <n v="4200000"/>
  </r>
  <r>
    <s v="Brebes 1 - Wonosari_BUARAN"/>
    <x v="11"/>
    <s v="BUARAN"/>
    <n v="20.92"/>
    <e v="#REF!"/>
    <n v="2.6150000000000002"/>
    <n v="200000"/>
    <n v="4200000"/>
  </r>
  <r>
    <s v="Brebes 1 - Wonosari_BULAKAMBA"/>
    <x v="11"/>
    <s v="BULAKAMBA"/>
    <n v="20.92"/>
    <e v="#REF!"/>
    <n v="2.6150000000000002"/>
    <n v="200000"/>
    <n v="4200000"/>
  </r>
  <r>
    <s v="Brebes 1 - Wonosari_BULAKPACING"/>
    <x v="11"/>
    <s v="BULAKPACING"/>
    <n v="11.25"/>
    <e v="#REF!"/>
    <n v="1.40625"/>
    <n v="200000"/>
    <n v="2400000"/>
  </r>
  <r>
    <s v="Brebes 1 - Wonosari_BULUSARI"/>
    <x v="11"/>
    <s v="BULUSARI"/>
    <n v="20.92"/>
    <e v="#REF!"/>
    <n v="2.6150000000000002"/>
    <n v="200000"/>
    <n v="4200000"/>
  </r>
  <r>
    <s v="Brebes 1 - Wonosari_CABAWAN"/>
    <x v="11"/>
    <s v="CABAWAN"/>
    <n v="0.5"/>
    <e v="#REF!"/>
    <n v="6.25E-2"/>
    <n v="200000"/>
    <n v="200000"/>
  </r>
  <r>
    <s v="Brebes 1 - Wonosari_CENANG"/>
    <x v="11"/>
    <s v="CENANG"/>
    <n v="20.92"/>
    <e v="#REF!"/>
    <n v="2.6150000000000002"/>
    <n v="200000"/>
    <n v="4200000"/>
  </r>
  <r>
    <s v="Brebes 1 - Wonosari_DUKUHMAJA"/>
    <x v="11"/>
    <s v="DUKUHMAJA"/>
    <n v="20.92"/>
    <e v="#REF!"/>
    <n v="2.6150000000000002"/>
    <n v="200000"/>
    <n v="4200000"/>
  </r>
  <r>
    <s v="Brebes 1 - Wonosari_DUKUHTURI"/>
    <x v="11"/>
    <s v="DUKUHTURI"/>
    <n v="11.25"/>
    <e v="#REF!"/>
    <n v="1.40625"/>
    <n v="200000"/>
    <n v="2400000"/>
  </r>
  <r>
    <s v="Brebes 1 - Wonosari_DUKUHWARU"/>
    <x v="11"/>
    <s v="DUKUHWARU"/>
    <n v="11.25"/>
    <e v="#REF!"/>
    <n v="1.40625"/>
    <n v="200000"/>
    <n v="2400000"/>
  </r>
  <r>
    <s v="Brebes 1 - Wonosari_DUKUHWRINGIN"/>
    <x v="11"/>
    <s v="DUKUHWRINGIN"/>
    <n v="20.92"/>
    <e v="#REF!"/>
    <n v="2.6150000000000002"/>
    <n v="200000"/>
    <n v="4200000"/>
  </r>
  <r>
    <s v="Brebes 1 - Wonosari_DUMELING"/>
    <x v="11"/>
    <s v="DUMELING"/>
    <n v="20.92"/>
    <e v="#REF!"/>
    <n v="2.6150000000000002"/>
    <n v="200000"/>
    <n v="4200000"/>
  </r>
  <r>
    <s v="Brebes 1 - Wonosari_GANDASULI"/>
    <x v="11"/>
    <s v="GANDASULI"/>
    <n v="20.92"/>
    <e v="#REF!"/>
    <n v="2.6150000000000002"/>
    <n v="200000"/>
    <n v="4200000"/>
  </r>
  <r>
    <s v="Brebes 1 - Wonosari_GLONGGONG"/>
    <x v="11"/>
    <s v="GLONGGONG"/>
    <n v="20.92"/>
    <e v="#REF!"/>
    <n v="2.6150000000000002"/>
    <n v="200000"/>
    <n v="4200000"/>
  </r>
  <r>
    <s v="Brebes 1 - Wonosari_GUMALAR"/>
    <x v="11"/>
    <s v="GUMALAR"/>
    <n v="11.25"/>
    <e v="#REF!"/>
    <n v="1.40625"/>
    <n v="200000"/>
    <n v="2400000"/>
  </r>
  <r>
    <s v="Brebes 1 - Wonosari_GUMAYUN"/>
    <x v="11"/>
    <s v="GUMAYUN"/>
    <n v="11.25"/>
    <e v="#REF!"/>
    <n v="1.40625"/>
    <n v="200000"/>
    <n v="2400000"/>
  </r>
  <r>
    <s v="Brebes 1 - Wonosari_JAGALEMPENI"/>
    <x v="11"/>
    <s v="JAGALEMPENI"/>
    <n v="20.92"/>
    <e v="#REF!"/>
    <n v="2.6150000000000002"/>
    <n v="200000"/>
    <n v="4200000"/>
  </r>
  <r>
    <s v="Brebes 1 - Wonosari_JATIBARANG KIDUL"/>
    <x v="11"/>
    <s v="JATIBARANG KIDUL"/>
    <n v="20.92"/>
    <e v="#REF!"/>
    <n v="2.6150000000000002"/>
    <n v="200000"/>
    <n v="4200000"/>
  </r>
  <r>
    <s v="Brebes 1 - Wonosari_JATIBARANG LOR"/>
    <x v="11"/>
    <s v="JATIBARANG LOR"/>
    <n v="20.92"/>
    <e v="#REF!"/>
    <n v="2.6150000000000002"/>
    <n v="200000"/>
    <n v="4200000"/>
  </r>
  <r>
    <s v="Brebes 1 - Wonosari_KALIALANG"/>
    <x v="11"/>
    <s v="KALIALANG"/>
    <n v="20.92"/>
    <e v="#REF!"/>
    <n v="2.6150000000000002"/>
    <n v="200000"/>
    <n v="4200000"/>
  </r>
  <r>
    <s v="Brebes 1 - Wonosari_KALIGANGSA"/>
    <x v="11"/>
    <s v="KALIGANGSA"/>
    <n v="0.5"/>
    <e v="#REF!"/>
    <n v="6.25E-2"/>
    <n v="200000"/>
    <n v="200000"/>
  </r>
  <r>
    <s v="Brebes 1 - Wonosari_KALIGANGSA KULON"/>
    <x v="11"/>
    <s v="KALIGANGSA KULON"/>
    <n v="20.92"/>
    <e v="#REF!"/>
    <n v="2.6150000000000002"/>
    <n v="200000"/>
    <n v="4200000"/>
  </r>
  <r>
    <s v="Brebes 1 - Wonosari_KALIGANGSA WETAN"/>
    <x v="11"/>
    <s v="KALIGANGSA WETAN"/>
    <n v="20.92"/>
    <e v="#REF!"/>
    <n v="2.6150000000000002"/>
    <n v="200000"/>
    <n v="4200000"/>
  </r>
  <r>
    <s v="Brebes 1 - Wonosari_KALIMATI"/>
    <x v="11"/>
    <s v="KALIMATI"/>
    <n v="20.92"/>
    <e v="#REF!"/>
    <n v="2.6150000000000002"/>
    <n v="200000"/>
    <n v="4200000"/>
  </r>
  <r>
    <s v="Brebes 1 - Wonosari_KALINYAMAT KULON"/>
    <x v="11"/>
    <s v="KALINYAMAT KULON"/>
    <n v="0.5"/>
    <e v="#REF!"/>
    <n v="6.25E-2"/>
    <n v="200000"/>
    <n v="200000"/>
  </r>
  <r>
    <s v="Brebes 1 - Wonosari_KALINYAMAT WETAN"/>
    <x v="11"/>
    <s v="KALINYAMAT WETAN"/>
    <n v="0.5"/>
    <e v="#REF!"/>
    <n v="6.25E-2"/>
    <n v="200000"/>
    <n v="200000"/>
  </r>
  <r>
    <s v="Brebes 1 - Wonosari_KALISOKA"/>
    <x v="11"/>
    <s v="KALISOKA"/>
    <n v="11.25"/>
    <e v="#REF!"/>
    <n v="1.40625"/>
    <n v="200000"/>
    <n v="2400000"/>
  </r>
  <r>
    <s v="Brebes 1 - Wonosari_KALIWADAS"/>
    <x v="11"/>
    <s v="KALIWADAS"/>
    <n v="11.25"/>
    <e v="#REF!"/>
    <n v="1.40625"/>
    <n v="200000"/>
    <n v="2400000"/>
  </r>
  <r>
    <s v="Brebes 1 - Wonosari_KALIWLINGI"/>
    <x v="11"/>
    <s v="KALIWLINGI"/>
    <n v="20.92"/>
    <e v="#REF!"/>
    <n v="2.6150000000000002"/>
    <n v="200000"/>
    <n v="4200000"/>
  </r>
  <r>
    <s v="Brebes 1 - Wonosari_KARANGLO"/>
    <x v="11"/>
    <s v="KARANGLO"/>
    <n v="20.92"/>
    <e v="#REF!"/>
    <n v="2.6150000000000002"/>
    <n v="200000"/>
    <n v="4200000"/>
  </r>
  <r>
    <s v="Brebes 1 - Wonosari_KARANGSEMBUNG"/>
    <x v="11"/>
    <s v="KARANGSEMBUNG"/>
    <n v="20.92"/>
    <e v="#REF!"/>
    <n v="2.6150000000000002"/>
    <n v="200000"/>
    <n v="4200000"/>
  </r>
  <r>
    <s v="Brebes 1 - Wonosari_KEBOGADUNG"/>
    <x v="11"/>
    <s v="KEBOGADUNG"/>
    <n v="20.92"/>
    <e v="#REF!"/>
    <n v="2.6150000000000002"/>
    <n v="200000"/>
    <n v="4200000"/>
  </r>
  <r>
    <s v="Brebes 1 - Wonosari_KEBOLEDAN"/>
    <x v="11"/>
    <s v="KEBOLEDAN"/>
    <n v="20.92"/>
    <e v="#REF!"/>
    <n v="2.6150000000000002"/>
    <n v="200000"/>
    <n v="4200000"/>
  </r>
  <r>
    <s v="Brebes 1 - Wonosari_KEBONAGUNG"/>
    <x v="11"/>
    <s v="KEBONAGUNG"/>
    <n v="20.92"/>
    <e v="#REF!"/>
    <n v="2.6150000000000002"/>
    <n v="200000"/>
    <n v="4200000"/>
  </r>
  <r>
    <s v="Brebes 1 - Wonosari_KEDUNGSUGIH"/>
    <x v="11"/>
    <s v="KEDUNGSUGIH"/>
    <n v="11.25"/>
    <e v="#REF!"/>
    <n v="1.40625"/>
    <n v="200000"/>
    <n v="2400000"/>
  </r>
  <r>
    <s v="Brebes 1 - Wonosari_KEDUNGSUKUN"/>
    <x v="11"/>
    <s v="KEDUNGSUKUN"/>
    <n v="11.25"/>
    <e v="#REF!"/>
    <n v="1.40625"/>
    <n v="200000"/>
    <n v="2400000"/>
  </r>
  <r>
    <s v="Brebes 1 - Wonosari_KEDUNGTUKANG"/>
    <x v="11"/>
    <s v="KEDUNGTUKANG"/>
    <n v="20.92"/>
    <e v="#REF!"/>
    <n v="2.6150000000000002"/>
    <n v="200000"/>
    <n v="4200000"/>
  </r>
  <r>
    <s v="Brebes 1 - Wonosari_KEDUNGUTER"/>
    <x v="11"/>
    <s v="KEDUNGUTER"/>
    <n v="20.92"/>
    <e v="#REF!"/>
    <n v="2.6150000000000002"/>
    <n v="200000"/>
    <n v="4200000"/>
  </r>
  <r>
    <s v="Brebes 1 - Wonosari_KEMIRIAMBA"/>
    <x v="11"/>
    <s v="KEMIRIAMBA"/>
    <n v="20.92"/>
    <e v="#REF!"/>
    <n v="2.6150000000000002"/>
    <n v="200000"/>
    <n v="4200000"/>
  </r>
  <r>
    <s v="Brebes 1 - Wonosari_KENDAWA"/>
    <x v="11"/>
    <s v="KENDAWA"/>
    <n v="20.92"/>
    <e v="#REF!"/>
    <n v="2.6150000000000002"/>
    <n v="200000"/>
    <n v="4200000"/>
  </r>
  <r>
    <s v="Brebes 1 - Wonosari_KEPANDEAN"/>
    <x v="11"/>
    <s v="KEPANDEAN"/>
    <n v="11.25"/>
    <e v="#REF!"/>
    <n v="1.40625"/>
    <n v="200000"/>
    <n v="2400000"/>
  </r>
  <r>
    <s v="Brebes 1 - Wonosari_KERTABESUKI"/>
    <x v="11"/>
    <s v="KERTABESUKI"/>
    <n v="20.92"/>
    <e v="#REF!"/>
    <n v="2.6150000000000002"/>
    <n v="200000"/>
    <n v="4200000"/>
  </r>
  <r>
    <s v="Brebes 1 - Wonosari_KERTASINDUYASA"/>
    <x v="11"/>
    <s v="KERTASINDUYASA"/>
    <n v="20.92"/>
    <e v="#REF!"/>
    <n v="2.6150000000000002"/>
    <n v="200000"/>
    <n v="4200000"/>
  </r>
  <r>
    <s v="Brebes 1 - Wonosari_KETANGGUNGAN"/>
    <x v="11"/>
    <s v="KETANGGUNGAN"/>
    <n v="11.25"/>
    <e v="#REF!"/>
    <n v="1.40625"/>
    <n v="200000"/>
    <n v="2400000"/>
  </r>
  <r>
    <s v="Brebes 1 - Wonosari_KETUREN"/>
    <x v="11"/>
    <s v="KETUREN"/>
    <n v="0.5"/>
    <e v="#REF!"/>
    <n v="6.25E-2"/>
    <n v="200000"/>
    <n v="200000"/>
  </r>
  <r>
    <s v="Brebes 1 - Wonosari_KLAMPIS"/>
    <x v="11"/>
    <s v="KLAMPIS"/>
    <n v="20.92"/>
    <e v="#REF!"/>
    <n v="2.6150000000000002"/>
    <n v="200000"/>
    <n v="4200000"/>
  </r>
  <r>
    <s v="Brebes 1 - Wonosari_KLAMPOK"/>
    <x v="11"/>
    <s v="KLAMPOK"/>
    <n v="20.92"/>
    <e v="#REF!"/>
    <n v="2.6150000000000002"/>
    <n v="200000"/>
    <n v="4200000"/>
  </r>
  <r>
    <s v="Brebes 1 - Wonosari_KLIKIRAN"/>
    <x v="11"/>
    <s v="KLIKIRAN"/>
    <n v="20.92"/>
    <e v="#REF!"/>
    <n v="2.6150000000000002"/>
    <n v="200000"/>
    <n v="4200000"/>
  </r>
  <r>
    <s v="Brebes 1 - Wonosari_KRAMAT"/>
    <x v="11"/>
    <s v="KRAMAT"/>
    <n v="20.92"/>
    <e v="#REF!"/>
    <n v="2.6150000000000002"/>
    <n v="200000"/>
    <n v="4200000"/>
  </r>
  <r>
    <s v="Brebes 1 - Wonosari_KRANDON"/>
    <x v="11"/>
    <s v="KRANDON"/>
    <n v="0.5"/>
    <e v="#REF!"/>
    <n v="6.25E-2"/>
    <n v="200000"/>
    <n v="200000"/>
  </r>
  <r>
    <s v="Brebes 1 - Wonosari_KRASAK"/>
    <x v="11"/>
    <s v="KRASAK"/>
    <n v="20.92"/>
    <e v="#REF!"/>
    <n v="2.6150000000000002"/>
    <n v="200000"/>
    <n v="4200000"/>
  </r>
  <r>
    <s v="Brebes 1 - Wonosari_KUPU"/>
    <x v="11"/>
    <s v="KUPU"/>
    <n v="11.25"/>
    <e v="#REF!"/>
    <n v="1.40625"/>
    <n v="200000"/>
    <n v="2400000"/>
  </r>
  <r>
    <s v="Brebes 1 - Wonosari_KUPU"/>
    <x v="11"/>
    <s v="KUPU"/>
    <n v="20.92"/>
    <e v="#REF!"/>
    <n v="2.6150000000000002"/>
    <n v="200000"/>
    <n v="4200000"/>
  </r>
  <r>
    <s v="Brebes 1 - Wonosari_LEMBARAWA"/>
    <x v="11"/>
    <s v="LEMBARAWA"/>
    <n v="20.92"/>
    <e v="#REF!"/>
    <n v="2.6150000000000002"/>
    <n v="200000"/>
    <n v="4200000"/>
  </r>
  <r>
    <s v="Brebes 1 - Wonosari_LENGKONG"/>
    <x v="11"/>
    <s v="LENGKONG"/>
    <n v="20.92"/>
    <e v="#REF!"/>
    <n v="2.6150000000000002"/>
    <n v="200000"/>
    <n v="4200000"/>
  </r>
  <r>
    <s v="Brebes 1 - Wonosari_LIMBANGAN KULON"/>
    <x v="11"/>
    <s v="LIMBANGAN KULON"/>
    <n v="20.92"/>
    <e v="#REF!"/>
    <n v="2.6150000000000002"/>
    <n v="200000"/>
    <n v="4200000"/>
  </r>
  <r>
    <s v="Brebes 1 - Wonosari_LIMBANGAN WETAN"/>
    <x v="11"/>
    <s v="LIMBANGAN WETAN"/>
    <n v="20.92"/>
    <e v="#REF!"/>
    <n v="2.6150000000000002"/>
    <n v="200000"/>
    <n v="4200000"/>
  </r>
  <r>
    <s v="Brebes 1 - Wonosari_LUMINGSER"/>
    <x v="11"/>
    <s v="LUMINGSER"/>
    <n v="11.25"/>
    <e v="#REF!"/>
    <n v="1.40625"/>
    <n v="200000"/>
    <n v="2400000"/>
  </r>
  <r>
    <s v="Brebes 1 - Wonosari_LUWUNGRAGI"/>
    <x v="11"/>
    <s v="LUWUNGRAGI"/>
    <n v="20.92"/>
    <e v="#REF!"/>
    <n v="2.6150000000000002"/>
    <n v="200000"/>
    <n v="4200000"/>
  </r>
  <r>
    <s v="Brebes 1 - Wonosari_MARGADANA"/>
    <x v="11"/>
    <s v="MARGADANA"/>
    <n v="0.5"/>
    <e v="#REF!"/>
    <n v="6.25E-2"/>
    <n v="200000"/>
    <n v="200000"/>
  </r>
  <r>
    <s v="Brebes 1 - Wonosari_MUARAREJA"/>
    <x v="11"/>
    <s v="MUARAREJA"/>
    <n v="0.5"/>
    <e v="#REF!"/>
    <n v="6.25E-2"/>
    <n v="200000"/>
    <n v="200000"/>
  </r>
  <r>
    <s v="Brebes 1 - Wonosari_PADASUGIH"/>
    <x v="11"/>
    <s v="PADASUGIH"/>
    <n v="20.92"/>
    <e v="#REF!"/>
    <n v="2.6150000000000002"/>
    <n v="200000"/>
    <n v="4200000"/>
  </r>
  <r>
    <s v="Brebes 1 - Wonosari_PAGEJUGAN"/>
    <x v="11"/>
    <s v="PAGEJUGAN"/>
    <n v="20.92"/>
    <e v="#REF!"/>
    <n v="2.6150000000000002"/>
    <n v="200000"/>
    <n v="4200000"/>
  </r>
  <r>
    <s v="Brebes 1 - Wonosari_PAGIYANTEN"/>
    <x v="11"/>
    <s v="PAGIYANTEN"/>
    <n v="11.25"/>
    <e v="#REF!"/>
    <n v="1.40625"/>
    <n v="200000"/>
    <n v="2400000"/>
  </r>
  <r>
    <s v="Brebes 1 - Wonosari_PAKIJANGAN"/>
    <x v="11"/>
    <s v="PAKIJANGAN"/>
    <n v="20.92"/>
    <e v="#REF!"/>
    <n v="2.6150000000000002"/>
    <n v="200000"/>
    <n v="4200000"/>
  </r>
  <r>
    <s v="Brebes 1 - Wonosari_PAMENGGER"/>
    <x v="11"/>
    <s v="PAMENGGER"/>
    <n v="20.92"/>
    <e v="#REF!"/>
    <n v="2.6150000000000002"/>
    <n v="200000"/>
    <n v="4200000"/>
  </r>
  <r>
    <s v="Brebes 1 - Wonosari_PEBATAN"/>
    <x v="11"/>
    <s v="PEBATAN"/>
    <n v="20.92"/>
    <e v="#REF!"/>
    <n v="2.6150000000000002"/>
    <n v="200000"/>
    <n v="4200000"/>
  </r>
  <r>
    <s v="Brebes 1 - Wonosari_PECANGAKAN"/>
    <x v="11"/>
    <s v="PECANGAKAN"/>
    <n v="11.25"/>
    <e v="#REF!"/>
    <n v="1.40625"/>
    <n v="200000"/>
    <n v="2400000"/>
  </r>
  <r>
    <s v="Brebes 1 - Wonosari_PEDESLOHOR"/>
    <x v="11"/>
    <s v="PEDESLOHOR"/>
    <n v="11.25"/>
    <e v="#REF!"/>
    <n v="1.40625"/>
    <n v="200000"/>
    <n v="2400000"/>
  </r>
  <r>
    <s v="Brebes 1 - Wonosari_PEDESLOHOR"/>
    <x v="11"/>
    <s v="PEDESLOHOR"/>
    <n v="20.92"/>
    <e v="#REF!"/>
    <n v="2.6150000000000002"/>
    <n v="200000"/>
    <n v="4200000"/>
  </r>
  <r>
    <s v="Brebes 1 - Wonosari_PEMARON"/>
    <x v="11"/>
    <s v="PEMARON"/>
    <n v="20.92"/>
    <e v="#REF!"/>
    <n v="2.6150000000000002"/>
    <n v="200000"/>
    <n v="4200000"/>
  </r>
  <r>
    <s v="Brebes 1 - Wonosari_PENARUKAN"/>
    <x v="11"/>
    <s v="PENARUKAN"/>
    <n v="11.25"/>
    <e v="#REF!"/>
    <n v="1.40625"/>
    <n v="200000"/>
    <n v="2400000"/>
  </r>
  <r>
    <s v="Brebes 1 - Wonosari_PENGARASAN"/>
    <x v="11"/>
    <s v="PENGARASAN"/>
    <n v="11.25"/>
    <e v="#REF!"/>
    <n v="1.40625"/>
    <n v="200000"/>
    <n v="2400000"/>
  </r>
  <r>
    <s v="Brebes 1 - Wonosari_PESANTUNAN"/>
    <x v="11"/>
    <s v="PESANTUNAN"/>
    <n v="20.92"/>
    <e v="#REF!"/>
    <n v="2.6150000000000002"/>
    <n v="200000"/>
    <n v="4200000"/>
  </r>
  <r>
    <s v="Brebes 1 - Wonosari_PESAREAN"/>
    <x v="11"/>
    <s v="PESAREAN"/>
    <n v="11.25"/>
    <e v="#REF!"/>
    <n v="1.40625"/>
    <n v="200000"/>
    <n v="2400000"/>
  </r>
  <r>
    <s v="Brebes 1 - Wonosari_PESURUNGAN KIDUL"/>
    <x v="11"/>
    <s v="PESURUNGAN KIDUL"/>
    <n v="0.5"/>
    <e v="#REF!"/>
    <n v="6.25E-2"/>
    <n v="200000"/>
    <n v="200000"/>
  </r>
  <r>
    <s v="Brebes 1 - Wonosari_PESURUNGAN LOR"/>
    <x v="11"/>
    <s v="PESURUNGAN LOR"/>
    <n v="0.5"/>
    <e v="#REF!"/>
    <n v="6.25E-2"/>
    <n v="200000"/>
    <n v="200000"/>
  </r>
  <r>
    <s v="Brebes 1 - Wonosari_PETUNJUNGAN"/>
    <x v="11"/>
    <s v="PETUNJUNGAN"/>
    <n v="20.92"/>
    <e v="#REF!"/>
    <n v="2.6150000000000002"/>
    <n v="200000"/>
    <n v="4200000"/>
  </r>
  <r>
    <s v="Brebes 1 - Wonosari_PULOGADING"/>
    <x v="11"/>
    <s v="PULOGADING"/>
    <n v="20.92"/>
    <e v="#REF!"/>
    <n v="2.6150000000000002"/>
    <n v="200000"/>
    <n v="4200000"/>
  </r>
  <r>
    <s v="Brebes 1 - Wonosari_PULOSARI"/>
    <x v="11"/>
    <s v="PULOSARI"/>
    <n v="20.92"/>
    <e v="#REF!"/>
    <n v="2.6150000000000002"/>
    <n v="200000"/>
    <n v="4200000"/>
  </r>
  <r>
    <s v="Brebes 1 - Wonosari_RANCAWULUH"/>
    <x v="11"/>
    <s v="RANCAWULUH"/>
    <n v="20.92"/>
    <e v="#REF!"/>
    <n v="2.6150000000000002"/>
    <n v="200000"/>
    <n v="4200000"/>
  </r>
  <r>
    <s v="Brebes 1 - Wonosari_RANDUSANGA KULON"/>
    <x v="11"/>
    <s v="RANDUSANGA KULON"/>
    <n v="20.92"/>
    <e v="#REF!"/>
    <n v="2.6150000000000002"/>
    <n v="200000"/>
    <n v="4200000"/>
  </r>
  <r>
    <s v="Brebes 1 - Wonosari_RANDUSANGA WETAN"/>
    <x v="11"/>
    <s v="RANDUSANGA WETAN"/>
    <n v="20.92"/>
    <e v="#REF!"/>
    <n v="2.6150000000000002"/>
    <n v="200000"/>
    <n v="4200000"/>
  </r>
  <r>
    <s v="Brebes 1 - Wonosari_RENGASBANDUNG"/>
    <x v="11"/>
    <s v="RENGASBANDUNG"/>
    <n v="20.92"/>
    <e v="#REF!"/>
    <n v="2.6150000000000002"/>
    <n v="200000"/>
    <n v="4200000"/>
  </r>
  <r>
    <s v="Brebes 1 - Wonosari_RENGASPENDAWA"/>
    <x v="11"/>
    <s v="RENGASPENDAWA"/>
    <n v="20.92"/>
    <e v="#REF!"/>
    <n v="2.6150000000000002"/>
    <n v="200000"/>
    <n v="4200000"/>
  </r>
  <r>
    <s v="Brebes 1 - Wonosari_SAWOJAJAR"/>
    <x v="11"/>
    <s v="SAWOJAJAR"/>
    <n v="20.92"/>
    <e v="#REF!"/>
    <n v="2.6150000000000002"/>
    <n v="200000"/>
    <n v="4200000"/>
  </r>
  <r>
    <s v="Brebes 1 - Wonosari_SELAPURA"/>
    <x v="11"/>
    <s v="SELAPURA"/>
    <n v="11.25"/>
    <e v="#REF!"/>
    <n v="1.40625"/>
    <n v="200000"/>
    <n v="2400000"/>
  </r>
  <r>
    <s v="Brebes 1 - Wonosari_SIANDONG"/>
    <x v="11"/>
    <s v="SIANDONG"/>
    <n v="20.92"/>
    <e v="#REF!"/>
    <n v="2.6150000000000002"/>
    <n v="200000"/>
    <n v="4200000"/>
  </r>
  <r>
    <s v="Brebes 1 - Wonosari_SIASEM"/>
    <x v="11"/>
    <s v="SIASEM"/>
    <n v="20.92"/>
    <e v="#REF!"/>
    <n v="2.6150000000000002"/>
    <n v="200000"/>
    <n v="4200000"/>
  </r>
  <r>
    <s v="Brebes 1 - Wonosari_SIDAKATON"/>
    <x v="11"/>
    <s v="SIDAKATON"/>
    <n v="11.25"/>
    <e v="#REF!"/>
    <n v="1.40625"/>
    <n v="200000"/>
    <n v="2400000"/>
  </r>
  <r>
    <s v="Brebes 1 - Wonosari_SIDAMULYA"/>
    <x v="11"/>
    <s v="SIDAMULYA"/>
    <n v="20.92"/>
    <e v="#REF!"/>
    <n v="2.6150000000000002"/>
    <n v="200000"/>
    <n v="4200000"/>
  </r>
  <r>
    <s v="Brebes 1 - Wonosari_SIDAPURNA"/>
    <x v="11"/>
    <s v="SIDAPURNA"/>
    <n v="11.25"/>
    <e v="#REF!"/>
    <n v="1.40625"/>
    <n v="200000"/>
    <n v="2400000"/>
  </r>
  <r>
    <s v="Brebes 1 - Wonosari_SIGAMBIR"/>
    <x v="11"/>
    <s v="SIGAMBIR"/>
    <n v="20.92"/>
    <e v="#REF!"/>
    <n v="2.6150000000000002"/>
    <n v="200000"/>
    <n v="4200000"/>
  </r>
  <r>
    <s v="Brebes 1 - Wonosari_SIGENTONG"/>
    <x v="11"/>
    <s v="SIGENTONG"/>
    <n v="20.92"/>
    <e v="#REF!"/>
    <n v="2.6150000000000002"/>
    <n v="200000"/>
    <n v="4200000"/>
  </r>
  <r>
    <s v="Brebes 1 - Wonosari_SISALAM"/>
    <x v="11"/>
    <s v="SISALAM"/>
    <n v="20.92"/>
    <e v="#REF!"/>
    <n v="2.6150000000000002"/>
    <n v="200000"/>
    <n v="4200000"/>
  </r>
  <r>
    <s v="Brebes 1 - Wonosari_SITANGGAL"/>
    <x v="11"/>
    <s v="SITANGGAL"/>
    <n v="20.92"/>
    <e v="#REF!"/>
    <n v="2.6150000000000002"/>
    <n v="200000"/>
    <n v="4200000"/>
  </r>
  <r>
    <s v="Brebes 1 - Wonosari_SIWULUH"/>
    <x v="11"/>
    <s v="SIWULUH"/>
    <n v="20.92"/>
    <e v="#REF!"/>
    <n v="2.6150000000000002"/>
    <n v="200000"/>
    <n v="4200000"/>
  </r>
  <r>
    <s v="Brebes 1 - Wonosari_SIWUNGKUK"/>
    <x v="11"/>
    <s v="SIWUNGKUK"/>
    <n v="20.92"/>
    <e v="#REF!"/>
    <n v="2.6150000000000002"/>
    <n v="200000"/>
    <n v="4200000"/>
  </r>
  <r>
    <s v="Brebes 1 - Wonosari_SLARANGLOR"/>
    <x v="11"/>
    <s v="SLARANGLOR"/>
    <n v="11.25"/>
    <e v="#REF!"/>
    <n v="1.40625"/>
    <n v="200000"/>
    <n v="2400000"/>
  </r>
  <r>
    <s v="Brebes 1 - Wonosari_SUMURPANGGANG"/>
    <x v="11"/>
    <s v="SUMURPANGGANG"/>
    <n v="0.5"/>
    <e v="#REF!"/>
    <n v="6.25E-2"/>
    <n v="200000"/>
    <n v="200000"/>
  </r>
  <r>
    <s v="Brebes 1 - Wonosari_SUROKIDUL"/>
    <x v="11"/>
    <s v="SUROKIDUL"/>
    <n v="11.25"/>
    <e v="#REF!"/>
    <n v="1.40625"/>
    <n v="200000"/>
    <n v="2400000"/>
  </r>
  <r>
    <s v="Brebes 1 - Wonosari_TANJUNGSARI"/>
    <x v="11"/>
    <s v="TANJUNGSARI"/>
    <n v="20.92"/>
    <e v="#REF!"/>
    <n v="2.6150000000000002"/>
    <n v="200000"/>
    <n v="4200000"/>
  </r>
  <r>
    <s v="Brebes 1 - Wonosari_TEGALGANDU"/>
    <x v="11"/>
    <s v="TEGALGANDU"/>
    <n v="20.92"/>
    <e v="#REF!"/>
    <n v="2.6150000000000002"/>
    <n v="200000"/>
    <n v="4200000"/>
  </r>
  <r>
    <s v="Brebes 1 - Wonosari_TEGALGLAGAH"/>
    <x v="11"/>
    <s v="TEGALGLAGAH"/>
    <n v="20.92"/>
    <e v="#REF!"/>
    <n v="2.6150000000000002"/>
    <n v="200000"/>
    <n v="4200000"/>
  </r>
  <r>
    <s v="Brebes 1 - Wonosari_TEGALWULUNG"/>
    <x v="11"/>
    <s v="TEGALWULUNG"/>
    <n v="20.92"/>
    <e v="#REF!"/>
    <n v="2.6150000000000002"/>
    <n v="200000"/>
    <n v="4200000"/>
  </r>
  <r>
    <s v="Brebes 1 - Wonosari_TEMBELANG"/>
    <x v="11"/>
    <s v="TEMBELANG"/>
    <n v="20.92"/>
    <e v="#REF!"/>
    <n v="2.6150000000000002"/>
    <n v="200000"/>
    <n v="4200000"/>
  </r>
  <r>
    <s v="Brebes 1 - Wonosari_TENGKI"/>
    <x v="11"/>
    <s v="TENGKI"/>
    <n v="20.92"/>
    <e v="#REF!"/>
    <n v="2.6150000000000002"/>
    <n v="200000"/>
    <n v="4200000"/>
  </r>
  <r>
    <s v="Brebes 1 - Wonosari_TERLANGU"/>
    <x v="11"/>
    <s v="TERLANGU"/>
    <n v="20.92"/>
    <e v="#REF!"/>
    <n v="2.6150000000000002"/>
    <n v="200000"/>
    <n v="4200000"/>
  </r>
  <r>
    <s v="Brebes 1 - Wonosari_WANACALA"/>
    <x v="11"/>
    <s v="WANACALA"/>
    <n v="20.92"/>
    <e v="#REF!"/>
    <n v="2.6150000000000002"/>
    <n v="200000"/>
    <n v="4200000"/>
  </r>
  <r>
    <s v="Brebes 1 - Wonosari_WANASARI"/>
    <x v="11"/>
    <s v="WANASARI"/>
    <n v="20.92"/>
    <e v="#REF!"/>
    <n v="2.6150000000000002"/>
    <n v="200000"/>
    <n v="4200000"/>
  </r>
  <r>
    <s v="Brebes 1 - Wonosari_WANATAWANG"/>
    <x v="11"/>
    <s v="WANATAWANG"/>
    <n v="20.92"/>
    <e v="#REF!"/>
    <n v="2.6150000000000002"/>
    <n v="200000"/>
    <n v="4200000"/>
  </r>
  <r>
    <s v="Brebes 1 - Wonosari_WANGANDALEM"/>
    <x v="11"/>
    <s v="WANGANDALEM"/>
    <n v="20.92"/>
    <e v="#REF!"/>
    <n v="2.6150000000000002"/>
    <n v="200000"/>
    <n v="4200000"/>
  </r>
  <r>
    <s v="Brebes GPP_ADISANA"/>
    <x v="12"/>
    <s v="ADISANA"/>
    <n v="20.92"/>
    <e v="#REF!"/>
    <n v="2.6150000000000002"/>
    <n v="200000"/>
    <n v="4200000"/>
  </r>
  <r>
    <s v="Brebes GPP_BALAPULANG KULON"/>
    <x v="12"/>
    <s v="BALAPULANG KULON"/>
    <n v="11.25"/>
    <e v="#REF!"/>
    <n v="1.40625"/>
    <n v="200000"/>
    <n v="2400000"/>
  </r>
  <r>
    <s v="Brebes GPP_BALAPULANG WETAN"/>
    <x v="12"/>
    <s v="BALAPULANG WETAN"/>
    <n v="11.25"/>
    <e v="#REF!"/>
    <n v="1.40625"/>
    <n v="200000"/>
    <n v="2400000"/>
  </r>
  <r>
    <s v="Brebes GPP_BALARADIN"/>
    <x v="12"/>
    <s v="BALARADIN"/>
    <n v="11.25"/>
    <e v="#REF!"/>
    <n v="1.40625"/>
    <n v="200000"/>
    <n v="2400000"/>
  </r>
  <r>
    <s v="Brebes GPP_BANDUNGSARI"/>
    <x v="12"/>
    <s v="BANDUNGSARI"/>
    <n v="20.92"/>
    <e v="#REF!"/>
    <n v="2.6150000000000002"/>
    <n v="200000"/>
    <n v="4200000"/>
  </r>
  <r>
    <s v="Brebes GPP_BANGBAYANG"/>
    <x v="12"/>
    <s v="BANGBAYANG"/>
    <n v="20.92"/>
    <e v="#REF!"/>
    <n v="2.6150000000000002"/>
    <n v="200000"/>
    <n v="4200000"/>
  </r>
  <r>
    <s v="Brebes GPP_BANJARANYAR"/>
    <x v="12"/>
    <s v="BANJARANYAR"/>
    <n v="11.25"/>
    <e v="#REF!"/>
    <n v="1.40625"/>
    <n v="200000"/>
    <n v="2400000"/>
  </r>
  <r>
    <s v="Brebes GPP_BANJARSARI"/>
    <x v="12"/>
    <s v="BANJARSARI"/>
    <n v="20.92"/>
    <e v="#REF!"/>
    <n v="2.6150000000000002"/>
    <n v="200000"/>
    <n v="4200000"/>
  </r>
  <r>
    <s v="Brebes GPP_BANTARKAWUNG"/>
    <x v="12"/>
    <s v="BANTARKAWUNG"/>
    <n v="20.92"/>
    <e v="#REF!"/>
    <n v="2.6150000000000002"/>
    <n v="200000"/>
    <n v="4200000"/>
  </r>
  <r>
    <s v="Brebes GPP_BANTARWARU"/>
    <x v="12"/>
    <s v="BANTARWARU"/>
    <n v="20.92"/>
    <e v="#REF!"/>
    <n v="2.6150000000000002"/>
    <n v="200000"/>
    <n v="4200000"/>
  </r>
  <r>
    <s v="Brebes GPP_BATUAGUNG"/>
    <x v="12"/>
    <s v="BATUAGUNG"/>
    <n v="11.25"/>
    <e v="#REF!"/>
    <n v="1.40625"/>
    <n v="200000"/>
    <n v="2400000"/>
  </r>
  <r>
    <s v="Brebes GPP_BATUMIRAH"/>
    <x v="12"/>
    <s v="BATUMIRAH"/>
    <n v="11.25"/>
    <e v="#REF!"/>
    <n v="1.40625"/>
    <n v="200000"/>
    <n v="2400000"/>
  </r>
  <r>
    <s v="Brebes GPP_BATUNYANA"/>
    <x v="12"/>
    <s v="BATUNYANA"/>
    <n v="11.25"/>
    <e v="#REF!"/>
    <n v="1.40625"/>
    <n v="200000"/>
    <n v="2400000"/>
  </r>
  <r>
    <s v="Brebes GPP_BATURSARI"/>
    <x v="12"/>
    <s v="BATURSARI"/>
    <n v="20.92"/>
    <e v="#REF!"/>
    <n v="2.6150000000000002"/>
    <n v="200000"/>
    <n v="4200000"/>
  </r>
  <r>
    <s v="Brebes GPP_BEGAWAT"/>
    <x v="12"/>
    <s v="BEGAWAT"/>
    <n v="11.25"/>
    <e v="#REF!"/>
    <n v="1.40625"/>
    <n v="200000"/>
    <n v="2400000"/>
  </r>
  <r>
    <s v="Brebes GPP_BENDA"/>
    <x v="12"/>
    <s v="BENDA"/>
    <n v="20.92"/>
    <e v="#REF!"/>
    <n v="2.6150000000000002"/>
    <n v="200000"/>
    <n v="4200000"/>
  </r>
  <r>
    <s v="Brebes GPP_BENTAR"/>
    <x v="12"/>
    <s v="BENTAR"/>
    <n v="20.92"/>
    <e v="#REF!"/>
    <n v="2.6150000000000002"/>
    <n v="200000"/>
    <n v="4200000"/>
  </r>
  <r>
    <s v="Brebes GPP_BENTARSARI"/>
    <x v="12"/>
    <s v="BENTARSARI"/>
    <n v="20.92"/>
    <e v="#REF!"/>
    <n v="2.6150000000000002"/>
    <n v="200000"/>
    <n v="4200000"/>
  </r>
  <r>
    <s v="Brebes GPP_BOJONG"/>
    <x v="12"/>
    <s v="BOJONG"/>
    <n v="11.25"/>
    <e v="#REF!"/>
    <n v="1.40625"/>
    <n v="200000"/>
    <n v="2400000"/>
  </r>
  <r>
    <s v="Brebes GPP_BUKATEJA"/>
    <x v="12"/>
    <s v="BUKATEJA"/>
    <n v="11.25"/>
    <e v="#REF!"/>
    <n v="1.40625"/>
    <n v="200000"/>
    <n v="2400000"/>
  </r>
  <r>
    <s v="Brebes GPP_BUMIAYU"/>
    <x v="12"/>
    <s v="BUMIAYU"/>
    <n v="20.92"/>
    <e v="#REF!"/>
    <n v="2.6150000000000002"/>
    <n v="200000"/>
    <n v="4200000"/>
  </r>
  <r>
    <s v="Brebes GPP_BUMIJAWA"/>
    <x v="12"/>
    <s v="BUMIJAWA"/>
    <n v="11.25"/>
    <e v="#REF!"/>
    <n v="1.40625"/>
    <n v="200000"/>
    <n v="2400000"/>
  </r>
  <r>
    <s v="Brebes GPP_BUNIWAH"/>
    <x v="12"/>
    <s v="BUNIWAH"/>
    <n v="11.25"/>
    <e v="#REF!"/>
    <n v="1.40625"/>
    <n v="200000"/>
    <n v="2400000"/>
  </r>
  <r>
    <s v="Brebes GPP_BUNIWAH"/>
    <x v="12"/>
    <s v="BUNIWAH"/>
    <n v="20.92"/>
    <e v="#REF!"/>
    <n v="2.6150000000000002"/>
    <n v="200000"/>
    <n v="4200000"/>
  </r>
  <r>
    <s v="Brebes GPP_CAPAR"/>
    <x v="12"/>
    <s v="CAPAR"/>
    <n v="20.92"/>
    <e v="#REF!"/>
    <n v="2.6150000000000002"/>
    <n v="200000"/>
    <n v="4200000"/>
  </r>
  <r>
    <s v="Brebes GPP_CARUL"/>
    <x v="12"/>
    <s v="CARUL"/>
    <n v="11.25"/>
    <e v="#REF!"/>
    <n v="1.40625"/>
    <n v="200000"/>
    <n v="2400000"/>
  </r>
  <r>
    <s v="Brebes GPP_CAWITALI"/>
    <x v="12"/>
    <s v="CAWITALI"/>
    <n v="11.25"/>
    <e v="#REF!"/>
    <n v="1.40625"/>
    <n v="200000"/>
    <n v="2400000"/>
  </r>
  <r>
    <s v="Brebes GPP_CEMPAKA"/>
    <x v="12"/>
    <s v="CEMPAKA"/>
    <n v="11.25"/>
    <e v="#REF!"/>
    <n v="1.40625"/>
    <n v="200000"/>
    <n v="2400000"/>
  </r>
  <r>
    <s v="Brebes GPP_CENGGINI"/>
    <x v="12"/>
    <s v="CENGGINI"/>
    <n v="11.25"/>
    <e v="#REF!"/>
    <n v="1.40625"/>
    <n v="200000"/>
    <n v="2400000"/>
  </r>
  <r>
    <s v="Brebes GPP_CIBUNAR"/>
    <x v="12"/>
    <s v="CIBUNAR"/>
    <n v="11.25"/>
    <e v="#REF!"/>
    <n v="1.40625"/>
    <n v="200000"/>
    <n v="2400000"/>
  </r>
  <r>
    <s v="Brebes GPP_CIKEUSAL KIDUL"/>
    <x v="12"/>
    <s v="CIKEUSAL KIDUL"/>
    <n v="20.92"/>
    <e v="#REF!"/>
    <n v="2.6150000000000002"/>
    <n v="200000"/>
    <n v="4200000"/>
  </r>
  <r>
    <s v="Brebes GPP_CIKEUSAL LOR"/>
    <x v="12"/>
    <s v="CIKEUSAL LOR"/>
    <n v="20.92"/>
    <e v="#REF!"/>
    <n v="2.6150000000000002"/>
    <n v="200000"/>
    <n v="4200000"/>
  </r>
  <r>
    <s v="Brebes GPP_CIKURA"/>
    <x v="12"/>
    <s v="CIKURA"/>
    <n v="11.25"/>
    <e v="#REF!"/>
    <n v="1.40625"/>
    <n v="200000"/>
    <n v="2400000"/>
  </r>
  <r>
    <s v="Brebes GPP_CILONGOK"/>
    <x v="12"/>
    <s v="CILONGOK"/>
    <n v="11.25"/>
    <e v="#REF!"/>
    <n v="1.40625"/>
    <n v="200000"/>
    <n v="2400000"/>
  </r>
  <r>
    <s v="Brebes GPP_CINTAMANIK"/>
    <x v="12"/>
    <s v="CINTAMANIK"/>
    <n v="11.25"/>
    <e v="#REF!"/>
    <n v="1.40625"/>
    <n v="200000"/>
    <n v="2400000"/>
  </r>
  <r>
    <s v="Brebes GPP_CIOMAS"/>
    <x v="12"/>
    <s v="CIOMAS"/>
    <n v="20.92"/>
    <e v="#REF!"/>
    <n v="2.6150000000000002"/>
    <n v="200000"/>
    <n v="4200000"/>
  </r>
  <r>
    <s v="Brebes GPP_CIPETUNG"/>
    <x v="12"/>
    <s v="CIPETUNG"/>
    <n v="20.92"/>
    <e v="#REF!"/>
    <n v="2.6150000000000002"/>
    <n v="200000"/>
    <n v="4200000"/>
  </r>
  <r>
    <s v="Brebes GPP_CIPUTIH"/>
    <x v="12"/>
    <s v="CIPUTIH"/>
    <n v="20.92"/>
    <e v="#REF!"/>
    <n v="2.6150000000000002"/>
    <n v="200000"/>
    <n v="4200000"/>
  </r>
  <r>
    <s v="Brebes GPP_CISEUREUH"/>
    <x v="12"/>
    <s v="CISEUREUH"/>
    <n v="20.92"/>
    <e v="#REF!"/>
    <n v="2.6150000000000002"/>
    <n v="200000"/>
    <n v="4200000"/>
  </r>
  <r>
    <s v="Brebes GPP_CITIMBANG"/>
    <x v="12"/>
    <s v="CITIMBANG"/>
    <n v="20.92"/>
    <e v="#REF!"/>
    <n v="2.6150000000000002"/>
    <n v="200000"/>
    <n v="4200000"/>
  </r>
  <r>
    <s v="Brebes GPP_DANARAJA"/>
    <x v="12"/>
    <s v="DANARAJA"/>
    <n v="11.25"/>
    <e v="#REF!"/>
    <n v="1.40625"/>
    <n v="200000"/>
    <n v="2400000"/>
  </r>
  <r>
    <s v="Brebes GPP_DANAREJA"/>
    <x v="12"/>
    <s v="DANAREJA"/>
    <n v="11.25"/>
    <e v="#REF!"/>
    <n v="1.40625"/>
    <n v="200000"/>
    <n v="2400000"/>
  </r>
  <r>
    <s v="Brebes GPP_DANASARI"/>
    <x v="12"/>
    <s v="DANASARI"/>
    <n v="11.25"/>
    <e v="#REF!"/>
    <n v="1.40625"/>
    <n v="200000"/>
    <n v="2400000"/>
  </r>
  <r>
    <s v="Brebes GPP_DANAWARIH"/>
    <x v="12"/>
    <s v="DANAWARIH"/>
    <n v="11.25"/>
    <e v="#REF!"/>
    <n v="1.40625"/>
    <n v="200000"/>
    <n v="2400000"/>
  </r>
  <r>
    <s v="Brebes GPP_DAWUHAN"/>
    <x v="12"/>
    <s v="DAWUHAN"/>
    <n v="20.92"/>
    <e v="#REF!"/>
    <n v="2.6150000000000002"/>
    <n v="200000"/>
    <n v="4200000"/>
  </r>
  <r>
    <s v="Brebes GPP_DUKUH TENGAH"/>
    <x v="12"/>
    <s v="DUKUH TENGAH"/>
    <n v="11.25"/>
    <e v="#REF!"/>
    <n v="1.40625"/>
    <n v="200000"/>
    <n v="2400000"/>
  </r>
  <r>
    <s v="Brebes GPP_DUKUHBENDA"/>
    <x v="12"/>
    <s v="DUKUHBENDA"/>
    <n v="11.25"/>
    <e v="#REF!"/>
    <n v="1.40625"/>
    <n v="200000"/>
    <n v="2400000"/>
  </r>
  <r>
    <s v="Brebes GPP_DUKUHDAMU"/>
    <x v="12"/>
    <s v="DUKUHDAMU"/>
    <n v="11.25"/>
    <e v="#REF!"/>
    <n v="1.40625"/>
    <n v="200000"/>
    <n v="2400000"/>
  </r>
  <r>
    <s v="Brebes GPP_DUKUHTENGAH"/>
    <x v="12"/>
    <s v="DUKUHTENGAH"/>
    <n v="11.25"/>
    <e v="#REF!"/>
    <n v="1.40625"/>
    <n v="200000"/>
    <n v="2400000"/>
  </r>
  <r>
    <s v="Brebes GPP_DUKUHTURI"/>
    <x v="12"/>
    <s v="DUKUHTURI"/>
    <n v="20.92"/>
    <e v="#REF!"/>
    <n v="2.6150000000000002"/>
    <n v="200000"/>
    <n v="4200000"/>
  </r>
  <r>
    <s v="Brebes GPP_GALUHTIMUR"/>
    <x v="12"/>
    <s v="GALUHTIMUR"/>
    <n v="20.92"/>
    <e v="#REF!"/>
    <n v="2.6150000000000002"/>
    <n v="200000"/>
    <n v="4200000"/>
  </r>
  <r>
    <s v="Brebes GPP_GAMBUHAN"/>
    <x v="12"/>
    <s v="GAMBUHAN"/>
    <n v="15.73"/>
    <e v="#REF!"/>
    <n v="1.9662500000000001"/>
    <n v="200000"/>
    <n v="3200000"/>
  </r>
  <r>
    <s v="Brebes GPP_GANDOANG"/>
    <x v="12"/>
    <s v="GANDOANG"/>
    <n v="20.92"/>
    <e v="#REF!"/>
    <n v="2.6150000000000002"/>
    <n v="200000"/>
    <n v="4200000"/>
  </r>
  <r>
    <s v="Brebes GPP_GANGGAWANG"/>
    <x v="12"/>
    <s v="GANGGAWANG"/>
    <n v="20.92"/>
    <e v="#REF!"/>
    <n v="2.6150000000000002"/>
    <n v="200000"/>
    <n v="4200000"/>
  </r>
  <r>
    <s v="Brebes GPP_GEGERKUNCI"/>
    <x v="12"/>
    <s v="GEGERKUNCI"/>
    <n v="20.92"/>
    <e v="#REF!"/>
    <n v="2.6150000000000002"/>
    <n v="200000"/>
    <n v="4200000"/>
  </r>
  <r>
    <s v="Brebes GPP_GUCI"/>
    <x v="12"/>
    <s v="GUCI"/>
    <n v="11.25"/>
    <e v="#REF!"/>
    <n v="1.40625"/>
    <n v="200000"/>
    <n v="2400000"/>
  </r>
  <r>
    <s v="Brebes GPP_GUNUNGAGUNG"/>
    <x v="12"/>
    <s v="GUNUNGAGUNG"/>
    <n v="11.25"/>
    <e v="#REF!"/>
    <n v="1.40625"/>
    <n v="200000"/>
    <n v="2400000"/>
  </r>
  <r>
    <s v="Brebes GPP_GUNUNGJATI"/>
    <x v="12"/>
    <s v="GUNUNGJATI"/>
    <n v="11.25"/>
    <e v="#REF!"/>
    <n v="1.40625"/>
    <n v="200000"/>
    <n v="2400000"/>
  </r>
  <r>
    <s v="Brebes GPP_GUNUNGLARANG"/>
    <x v="12"/>
    <s v="GUNUNGLARANG"/>
    <n v="20.92"/>
    <e v="#REF!"/>
    <n v="2.6150000000000002"/>
    <n v="200000"/>
    <n v="4200000"/>
  </r>
  <r>
    <s v="Brebes GPP_GUNUNGSUGIH"/>
    <x v="12"/>
    <s v="GUNUNGSUGIH"/>
    <n v="20.92"/>
    <e v="#REF!"/>
    <n v="2.6150000000000002"/>
    <n v="200000"/>
    <n v="4200000"/>
  </r>
  <r>
    <s v="Brebes GPP_HARJOWINANGUN"/>
    <x v="12"/>
    <s v="HARJOWINANGUN"/>
    <n v="11.25"/>
    <e v="#REF!"/>
    <n v="1.40625"/>
    <n v="200000"/>
    <n v="2400000"/>
  </r>
  <r>
    <s v="Brebes GPP_IGIRKLANCENG"/>
    <x v="12"/>
    <s v="IGIRKLANCENG"/>
    <n v="20.92"/>
    <e v="#REF!"/>
    <n v="2.6150000000000002"/>
    <n v="200000"/>
    <n v="4200000"/>
  </r>
  <r>
    <s v="Brebes GPP_JATILABA"/>
    <x v="12"/>
    <s v="JATILABA"/>
    <n v="11.25"/>
    <e v="#REF!"/>
    <n v="1.40625"/>
    <n v="200000"/>
    <n v="2400000"/>
  </r>
  <r>
    <s v="Brebes GPP_JATIMAKMUR"/>
    <x v="12"/>
    <s v="JATIMAKMUR"/>
    <n v="20.92"/>
    <e v="#REF!"/>
    <n v="2.6150000000000002"/>
    <n v="200000"/>
    <n v="4200000"/>
  </r>
  <r>
    <s v="Brebes GPP_JATIMULYA"/>
    <x v="12"/>
    <s v="JATIMULYA"/>
    <n v="11.25"/>
    <e v="#REF!"/>
    <n v="1.40625"/>
    <n v="200000"/>
    <n v="2400000"/>
  </r>
  <r>
    <s v="Brebes GPP_JATIROKEH"/>
    <x v="12"/>
    <s v="JATIROKEH"/>
    <n v="20.92"/>
    <e v="#REF!"/>
    <n v="2.6150000000000002"/>
    <n v="200000"/>
    <n v="4200000"/>
  </r>
  <r>
    <s v="Brebes GPP_JATISAWIT"/>
    <x v="12"/>
    <s v="JATISAWIT"/>
    <n v="20.92"/>
    <e v="#REF!"/>
    <n v="2.6150000000000002"/>
    <n v="200000"/>
    <n v="4200000"/>
  </r>
  <r>
    <s v="Brebes GPP_JEJEG"/>
    <x v="12"/>
    <s v="JEJEG"/>
    <n v="11.25"/>
    <e v="#REF!"/>
    <n v="1.40625"/>
    <n v="200000"/>
    <n v="2400000"/>
  </r>
  <r>
    <s v="Brebes GPP_JEMASIH"/>
    <x v="12"/>
    <s v="JEMASIH"/>
    <n v="20.92"/>
    <e v="#REF!"/>
    <n v="2.6150000000000002"/>
    <n v="200000"/>
    <n v="4200000"/>
  </r>
  <r>
    <s v="Brebes GPP_JEMBAYAT"/>
    <x v="12"/>
    <s v="JEMBAYAT"/>
    <n v="11.25"/>
    <e v="#REF!"/>
    <n v="1.40625"/>
    <n v="200000"/>
    <n v="2400000"/>
  </r>
  <r>
    <s v="Brebes GPP_JIPANG"/>
    <x v="12"/>
    <s v="JIPANG"/>
    <n v="20.92"/>
    <e v="#REF!"/>
    <n v="2.6150000000000002"/>
    <n v="200000"/>
    <n v="4200000"/>
  </r>
  <r>
    <s v="Brebes GPP_JURANGMANGU"/>
    <x v="12"/>
    <s v="JURANGMANGU"/>
    <n v="15.73"/>
    <e v="#REF!"/>
    <n v="1.9662500000000001"/>
    <n v="200000"/>
    <n v="3200000"/>
  </r>
  <r>
    <s v="Brebes GPP_KADUMANIS"/>
    <x v="12"/>
    <s v="KADUMANIS"/>
    <n v="20.92"/>
    <e v="#REF!"/>
    <n v="2.6150000000000002"/>
    <n v="200000"/>
    <n v="4200000"/>
  </r>
  <r>
    <s v="Brebes GPP_KAJEN"/>
    <x v="12"/>
    <s v="KAJEN"/>
    <n v="11.25"/>
    <e v="#REF!"/>
    <n v="1.40625"/>
    <n v="200000"/>
    <n v="2400000"/>
  </r>
  <r>
    <s v="Brebes GPP_KAJENENGAN"/>
    <x v="12"/>
    <s v="KAJENENGAN"/>
    <n v="11.25"/>
    <e v="#REF!"/>
    <n v="1.40625"/>
    <n v="200000"/>
    <n v="2400000"/>
  </r>
  <r>
    <s v="Brebes GPP_KALIBAKUNG"/>
    <x v="12"/>
    <s v="KALIBAKUNG"/>
    <n v="11.25"/>
    <e v="#REF!"/>
    <n v="1.40625"/>
    <n v="200000"/>
    <n v="2400000"/>
  </r>
  <r>
    <s v="Brebes GPP_KALIERANG"/>
    <x v="12"/>
    <s v="KALIERANG"/>
    <n v="20.92"/>
    <e v="#REF!"/>
    <n v="2.6150000000000002"/>
    <n v="200000"/>
    <n v="4200000"/>
  </r>
  <r>
    <s v="Brebes GPP_KALIGAYAM"/>
    <x v="12"/>
    <s v="KALIGAYAM"/>
    <n v="11.25"/>
    <e v="#REF!"/>
    <n v="1.40625"/>
    <n v="200000"/>
    <n v="2400000"/>
  </r>
  <r>
    <s v="Brebes GPP_KALIGIRI"/>
    <x v="12"/>
    <s v="KALIGIRI"/>
    <n v="20.92"/>
    <e v="#REF!"/>
    <n v="2.6150000000000002"/>
    <n v="200000"/>
    <n v="4200000"/>
  </r>
  <r>
    <s v="Brebes GPP_KALIJAMBU"/>
    <x v="12"/>
    <s v="KALIJAMBU"/>
    <n v="11.25"/>
    <e v="#REF!"/>
    <n v="1.40625"/>
    <n v="200000"/>
    <n v="2400000"/>
  </r>
  <r>
    <s v="Brebes GPP_KALIJURANG"/>
    <x v="12"/>
    <s v="KALIJURANG"/>
    <n v="20.92"/>
    <e v="#REF!"/>
    <n v="2.6150000000000002"/>
    <n v="200000"/>
    <n v="4200000"/>
  </r>
  <r>
    <s v="Brebes GPP_KALILANGKAP"/>
    <x v="12"/>
    <s v="KALILANGKAP"/>
    <n v="20.92"/>
    <e v="#REF!"/>
    <n v="2.6150000000000002"/>
    <n v="200000"/>
    <n v="4200000"/>
  </r>
  <r>
    <s v="Brebes GPP_KALILOKA"/>
    <x v="12"/>
    <s v="KALILOKA"/>
    <n v="20.92"/>
    <e v="#REF!"/>
    <n v="2.6150000000000002"/>
    <n v="200000"/>
    <n v="4200000"/>
  </r>
  <r>
    <s v="Brebes GPP_KALISALAK"/>
    <x v="12"/>
    <s v="KALISALAK"/>
    <n v="11.25"/>
    <e v="#REF!"/>
    <n v="1.40625"/>
    <n v="200000"/>
    <n v="2400000"/>
  </r>
  <r>
    <s v="Brebes GPP_KALISUMUR"/>
    <x v="12"/>
    <s v="KALISUMUR"/>
    <n v="20.92"/>
    <e v="#REF!"/>
    <n v="2.6150000000000002"/>
    <n v="200000"/>
    <n v="4200000"/>
  </r>
  <r>
    <s v="Brebes GPP_KALIWADAS"/>
    <x v="12"/>
    <s v="KALIWADAS"/>
    <n v="20.92"/>
    <e v="#REF!"/>
    <n v="2.6150000000000002"/>
    <n v="200000"/>
    <n v="4200000"/>
  </r>
  <r>
    <s v="Brebes GPP_KALIWUNGU"/>
    <x v="12"/>
    <s v="KALIWUNGU"/>
    <n v="11.25"/>
    <e v="#REF!"/>
    <n v="1.40625"/>
    <n v="200000"/>
    <n v="2400000"/>
  </r>
  <r>
    <s v="Brebes GPP_KAMAL"/>
    <x v="12"/>
    <s v="KAMAL"/>
    <n v="20.92"/>
    <e v="#REF!"/>
    <n v="2.6150000000000002"/>
    <n v="200000"/>
    <n v="4200000"/>
  </r>
  <r>
    <s v="Brebes GPP_KAMBANGAN"/>
    <x v="12"/>
    <s v="KAMBANGAN"/>
    <n v="11.25"/>
    <e v="#REF!"/>
    <n v="1.40625"/>
    <n v="200000"/>
    <n v="2400000"/>
  </r>
  <r>
    <s v="Brebes GPP_KARANGANYAR"/>
    <x v="12"/>
    <s v="KARANGANYAR"/>
    <n v="11.25"/>
    <e v="#REF!"/>
    <n v="1.40625"/>
    <n v="200000"/>
    <n v="2400000"/>
  </r>
  <r>
    <s v="Brebes GPP_KARANGBALE"/>
    <x v="12"/>
    <s v="KARANGBALE"/>
    <n v="20.92"/>
    <e v="#REF!"/>
    <n v="2.6150000000000002"/>
    <n v="200000"/>
    <n v="4200000"/>
  </r>
  <r>
    <s v="Brebes GPP_KARANGDAWA"/>
    <x v="12"/>
    <s v="KARANGDAWA"/>
    <n v="11.25"/>
    <e v="#REF!"/>
    <n v="1.40625"/>
    <n v="200000"/>
    <n v="2400000"/>
  </r>
  <r>
    <s v="Brebes GPP_KARANGJAMBU"/>
    <x v="12"/>
    <s v="KARANGJAMBU"/>
    <n v="11.25"/>
    <e v="#REF!"/>
    <n v="1.40625"/>
    <n v="200000"/>
    <n v="2400000"/>
  </r>
  <r>
    <s v="Brebes GPP_KARANGJONGKENG"/>
    <x v="12"/>
    <s v="KARANGJONGKENG"/>
    <n v="20.92"/>
    <e v="#REF!"/>
    <n v="2.6150000000000002"/>
    <n v="200000"/>
    <n v="4200000"/>
  </r>
  <r>
    <s v="Brebes GPP_KARANGMULYA"/>
    <x v="12"/>
    <s v="KARANGMULYA"/>
    <n v="11.25"/>
    <e v="#REF!"/>
    <n v="1.40625"/>
    <n v="200000"/>
    <n v="2400000"/>
  </r>
  <r>
    <s v="Brebes GPP_KARANGSARI"/>
    <x v="12"/>
    <s v="KARANGSARI"/>
    <n v="15.73"/>
    <e v="#REF!"/>
    <n v="1.9662500000000001"/>
    <n v="200000"/>
    <n v="3200000"/>
  </r>
  <r>
    <s v="Brebes GPP_KEBANDUNGAN"/>
    <x v="12"/>
    <s v="KEBANDUNGAN"/>
    <n v="20.92"/>
    <e v="#REF!"/>
    <n v="2.6150000000000002"/>
    <n v="200000"/>
    <n v="4200000"/>
  </r>
  <r>
    <s v="Brebes GPP_KEDAWUNG"/>
    <x v="12"/>
    <s v="KEDAWUNG"/>
    <n v="11.25"/>
    <e v="#REF!"/>
    <n v="1.40625"/>
    <n v="200000"/>
    <n v="2400000"/>
  </r>
  <r>
    <s v="Brebes GPP_KEDUNGBOKOR"/>
    <x v="12"/>
    <s v="KEDUNGBOKOR"/>
    <n v="20.92"/>
    <e v="#REF!"/>
    <n v="2.6150000000000002"/>
    <n v="200000"/>
    <n v="4200000"/>
  </r>
  <r>
    <s v="Brebes GPP_KEDUNGWUNGU"/>
    <x v="12"/>
    <s v="KEDUNGWUNGU"/>
    <n v="11.25"/>
    <e v="#REF!"/>
    <n v="1.40625"/>
    <n v="200000"/>
    <n v="2400000"/>
  </r>
  <r>
    <s v="Brebes GPP_KERTAHARJA"/>
    <x v="12"/>
    <s v="KERTAHARJA"/>
    <n v="11.25"/>
    <e v="#REF!"/>
    <n v="1.40625"/>
    <n v="200000"/>
    <n v="2400000"/>
  </r>
  <r>
    <s v="Brebes GPP_KERTASARI"/>
    <x v="12"/>
    <s v="KERTASARI"/>
    <n v="20.92"/>
    <e v="#REF!"/>
    <n v="2.6150000000000002"/>
    <n v="200000"/>
    <n v="4200000"/>
  </r>
  <r>
    <s v="Brebes GPP_KESUBEN"/>
    <x v="12"/>
    <s v="KESUBEN"/>
    <n v="11.25"/>
    <e v="#REF!"/>
    <n v="1.40625"/>
    <n v="200000"/>
    <n v="2400000"/>
  </r>
  <r>
    <s v="Brebes GPP_KRETEK"/>
    <x v="12"/>
    <s v="KRETEK"/>
    <n v="20.92"/>
    <e v="#REF!"/>
    <n v="2.6150000000000002"/>
    <n v="200000"/>
    <n v="4200000"/>
  </r>
  <r>
    <s v="Brebes GPP_KUTAMENDALA"/>
    <x v="12"/>
    <s v="KUTAMENDALA"/>
    <n v="20.92"/>
    <e v="#REF!"/>
    <n v="2.6150000000000002"/>
    <n v="200000"/>
    <n v="4200000"/>
  </r>
  <r>
    <s v="Brebes GPP_KUTAYU"/>
    <x v="12"/>
    <s v="KUTAYU"/>
    <n v="20.92"/>
    <e v="#REF!"/>
    <n v="2.6150000000000002"/>
    <n v="200000"/>
    <n v="4200000"/>
  </r>
  <r>
    <s v="Brebes GPP_LANGKAP"/>
    <x v="12"/>
    <s v="LANGKAP"/>
    <n v="20.92"/>
    <e v="#REF!"/>
    <n v="2.6150000000000002"/>
    <n v="200000"/>
    <n v="4200000"/>
  </r>
  <r>
    <s v="Brebes GPP_LAREN"/>
    <x v="12"/>
    <s v="LAREN"/>
    <n v="20.92"/>
    <e v="#REF!"/>
    <n v="2.6150000000000002"/>
    <n v="200000"/>
    <n v="4200000"/>
  </r>
  <r>
    <s v="Brebes GPP_LEBAKGOWAH"/>
    <x v="12"/>
    <s v="LEBAKGOWAH"/>
    <n v="11.25"/>
    <e v="#REF!"/>
    <n v="1.40625"/>
    <n v="200000"/>
    <n v="2400000"/>
  </r>
  <r>
    <s v="Brebes GPP_LEBAKSIU KIDUL"/>
    <x v="12"/>
    <s v="LEBAKSIU KIDUL"/>
    <n v="11.25"/>
    <e v="#REF!"/>
    <n v="1.40625"/>
    <n v="200000"/>
    <n v="2400000"/>
  </r>
  <r>
    <s v="Brebes GPP_LENGKONG"/>
    <x v="12"/>
    <s v="LENGKONG"/>
    <n v="11.25"/>
    <e v="#REF!"/>
    <n v="1.40625"/>
    <n v="200000"/>
    <n v="2400000"/>
  </r>
  <r>
    <s v="Brebes GPP_LINGGAPURA"/>
    <x v="12"/>
    <s v="LINGGAPURA"/>
    <n v="20.92"/>
    <e v="#REF!"/>
    <n v="2.6150000000000002"/>
    <n v="200000"/>
    <n v="4200000"/>
  </r>
  <r>
    <s v="Brebes GPP_MANDIRAJA"/>
    <x v="12"/>
    <s v="MANDIRAJA"/>
    <n v="15.73"/>
    <e v="#REF!"/>
    <n v="1.9662500000000001"/>
    <n v="200000"/>
    <n v="3200000"/>
  </r>
  <r>
    <s v="Brebes GPP_MANGGIS"/>
    <x v="12"/>
    <s v="MANGGIS"/>
    <n v="20.92"/>
    <e v="#REF!"/>
    <n v="2.6150000000000002"/>
    <n v="200000"/>
    <n v="4200000"/>
  </r>
  <r>
    <s v="Brebes GPP_MARGA AYU"/>
    <x v="12"/>
    <s v="MARGA AYU"/>
    <n v="11.25"/>
    <e v="#REF!"/>
    <n v="1.40625"/>
    <n v="200000"/>
    <n v="2400000"/>
  </r>
  <r>
    <s v="Brebes GPP_MARGASARI"/>
    <x v="12"/>
    <s v="MARGASARI"/>
    <n v="11.25"/>
    <e v="#REF!"/>
    <n v="1.40625"/>
    <n v="200000"/>
    <n v="2400000"/>
  </r>
  <r>
    <s v="Brebes GPP_MENDALA"/>
    <x v="12"/>
    <s v="MENDALA"/>
    <n v="20.92"/>
    <e v="#REF!"/>
    <n v="2.6150000000000002"/>
    <n v="200000"/>
    <n v="4200000"/>
  </r>
  <r>
    <s v="Brebes GPP_MLAYANG"/>
    <x v="12"/>
    <s v="MLAYANG"/>
    <n v="20.92"/>
    <e v="#REF!"/>
    <n v="2.6150000000000002"/>
    <n v="200000"/>
    <n v="4200000"/>
  </r>
  <r>
    <s v="Brebes GPP_MOKAHA"/>
    <x v="12"/>
    <s v="MOKAHA"/>
    <n v="11.25"/>
    <e v="#REF!"/>
    <n v="1.40625"/>
    <n v="200000"/>
    <n v="2400000"/>
  </r>
  <r>
    <s v="Brebes GPP_MULYOHARJO"/>
    <x v="12"/>
    <s v="MULYOHARJO"/>
    <n v="11.25"/>
    <e v="#REF!"/>
    <n v="1.40625"/>
    <n v="200000"/>
    <n v="2400000"/>
  </r>
  <r>
    <s v="Brebes GPP_MUNCANGLARANG"/>
    <x v="12"/>
    <s v="MUNCANGLARANG"/>
    <n v="11.25"/>
    <e v="#REF!"/>
    <n v="1.40625"/>
    <n v="200000"/>
    <n v="2400000"/>
  </r>
  <r>
    <s v="Brebes GPP_NEGARADAHA"/>
    <x v="12"/>
    <s v="NEGARADAHA"/>
    <n v="20.92"/>
    <e v="#REF!"/>
    <n v="2.6150000000000002"/>
    <n v="200000"/>
    <n v="4200000"/>
  </r>
  <r>
    <s v="Brebes GPP_NEGARAYU"/>
    <x v="12"/>
    <s v="NEGARAYU"/>
    <n v="20.92"/>
    <e v="#REF!"/>
    <n v="2.6150000000000002"/>
    <n v="200000"/>
    <n v="4200000"/>
  </r>
  <r>
    <s v="Brebes GPP_NYALEMBENG"/>
    <x v="12"/>
    <s v="NYALEMBENG"/>
    <n v="15.73"/>
    <e v="#REF!"/>
    <n v="1.9662500000000001"/>
    <n v="200000"/>
    <n v="3200000"/>
  </r>
  <r>
    <s v="Brebes GPP_PABUARAN"/>
    <x v="12"/>
    <s v="PABUARAN"/>
    <n v="20.92"/>
    <e v="#REF!"/>
    <n v="2.6150000000000002"/>
    <n v="200000"/>
    <n v="4200000"/>
  </r>
  <r>
    <s v="Brebes GPP_PAGERBARANG"/>
    <x v="12"/>
    <s v="PAGERBARANG"/>
    <n v="11.25"/>
    <e v="#REF!"/>
    <n v="1.40625"/>
    <n v="200000"/>
    <n v="2400000"/>
  </r>
  <r>
    <s v="Brebes GPP_PAGERKASIH"/>
    <x v="12"/>
    <s v="PAGERKASIH"/>
    <n v="11.25"/>
    <e v="#REF!"/>
    <n v="1.40625"/>
    <n v="200000"/>
    <n v="2400000"/>
  </r>
  <r>
    <s v="Brebes GPP_PAGERWANGI"/>
    <x v="12"/>
    <s v="PAGERWANGI"/>
    <n v="11.25"/>
    <e v="#REF!"/>
    <n v="1.40625"/>
    <n v="200000"/>
    <n v="2400000"/>
  </r>
  <r>
    <s v="Brebes GPP_PAGOJENGAN"/>
    <x v="12"/>
    <s v="PAGOJENGAN"/>
    <n v="20.92"/>
    <e v="#REF!"/>
    <n v="2.6150000000000002"/>
    <n v="200000"/>
    <n v="4200000"/>
  </r>
  <r>
    <s v="Brebes GPP_PAGUYANGAN"/>
    <x v="12"/>
    <s v="PAGUYANGAN"/>
    <n v="20.92"/>
    <e v="#REF!"/>
    <n v="2.6150000000000002"/>
    <n v="200000"/>
    <n v="4200000"/>
  </r>
  <r>
    <s v="Brebes GPP_PAKUJATI"/>
    <x v="12"/>
    <s v="PAKUJATI"/>
    <n v="20.92"/>
    <e v="#REF!"/>
    <n v="2.6150000000000002"/>
    <n v="200000"/>
    <n v="4200000"/>
  </r>
  <r>
    <s v="Brebes GPP_PAKULAUT"/>
    <x v="12"/>
    <s v="PAKULAUT"/>
    <n v="11.25"/>
    <e v="#REF!"/>
    <n v="1.40625"/>
    <n v="200000"/>
    <n v="2400000"/>
  </r>
  <r>
    <s v="Brebes GPP_PAMEDARAN"/>
    <x v="12"/>
    <s v="PAMEDARAN"/>
    <n v="20.92"/>
    <e v="#REF!"/>
    <n v="2.6150000000000002"/>
    <n v="200000"/>
    <n v="4200000"/>
  </r>
  <r>
    <s v="Brebes GPP_PAMIJEN"/>
    <x v="12"/>
    <s v="PAMIJEN"/>
    <n v="20.92"/>
    <e v="#REF!"/>
    <n v="2.6150000000000002"/>
    <n v="200000"/>
    <n v="4200000"/>
  </r>
  <r>
    <s v="Brebes GPP_PAMIRITAN"/>
    <x v="12"/>
    <s v="PAMIRITAN"/>
    <n v="11.25"/>
    <e v="#REF!"/>
    <n v="1.40625"/>
    <n v="200000"/>
    <n v="2400000"/>
  </r>
  <r>
    <s v="Brebes GPP_PAMULIHAN"/>
    <x v="12"/>
    <s v="PAMULIHAN"/>
    <n v="20.92"/>
    <e v="#REF!"/>
    <n v="2.6150000000000002"/>
    <n v="200000"/>
    <n v="4200000"/>
  </r>
  <r>
    <s v="Brebes GPP_PANDANSARI"/>
    <x v="12"/>
    <s v="PANDANSARI"/>
    <n v="20.92"/>
    <e v="#REF!"/>
    <n v="2.6150000000000002"/>
    <n v="200000"/>
    <n v="4200000"/>
  </r>
  <r>
    <s v="Brebes GPP_PANGEBATAN"/>
    <x v="12"/>
    <s v="PANGEBATAN"/>
    <n v="20.92"/>
    <e v="#REF!"/>
    <n v="2.6150000000000002"/>
    <n v="200000"/>
    <n v="4200000"/>
  </r>
  <r>
    <s v="Brebes GPP_PASIRPANJANG"/>
    <x v="12"/>
    <s v="PASIRPANJANG"/>
    <n v="20.92"/>
    <e v="#REF!"/>
    <n v="2.6150000000000002"/>
    <n v="200000"/>
    <n v="4200000"/>
  </r>
  <r>
    <s v="Brebes GPP_PENANGGAPAN"/>
    <x v="12"/>
    <s v="PENANGGAPAN"/>
    <n v="20.92"/>
    <e v="#REF!"/>
    <n v="2.6150000000000002"/>
    <n v="200000"/>
    <n v="4200000"/>
  </r>
  <r>
    <s v="Brebes GPP_PENGARASAN"/>
    <x v="12"/>
    <s v="PENGARASAN"/>
    <n v="20.92"/>
    <e v="#REF!"/>
    <n v="2.6150000000000002"/>
    <n v="200000"/>
    <n v="4200000"/>
  </r>
  <r>
    <s v="Brebes GPP_PENGGARUTAN"/>
    <x v="12"/>
    <s v="PENGGARUTAN"/>
    <n v="20.92"/>
    <e v="#REF!"/>
    <n v="2.6150000000000002"/>
    <n v="200000"/>
    <n v="4200000"/>
  </r>
  <r>
    <s v="Brebes GPP_PEPEDAN"/>
    <x v="12"/>
    <s v="PEPEDAN"/>
    <n v="20.92"/>
    <e v="#REF!"/>
    <n v="2.6150000000000002"/>
    <n v="200000"/>
    <n v="4200000"/>
  </r>
  <r>
    <s v="Brebes GPP_PLOMPONG"/>
    <x v="12"/>
    <s v="PLOMPONG"/>
    <n v="20.92"/>
    <e v="#REF!"/>
    <n v="2.6150000000000002"/>
    <n v="200000"/>
    <n v="4200000"/>
  </r>
  <r>
    <s v="Brebes GPP_PRUPUK SELATAN"/>
    <x v="12"/>
    <s v="PRUPUK SELATAN"/>
    <n v="11.25"/>
    <e v="#REF!"/>
    <n v="1.40625"/>
    <n v="200000"/>
    <n v="2400000"/>
  </r>
  <r>
    <s v="Brebes GPP_PRUPUK UTARA"/>
    <x v="12"/>
    <s v="PRUPUK UTARA"/>
    <n v="11.25"/>
    <e v="#REF!"/>
    <n v="1.40625"/>
    <n v="200000"/>
    <n v="2400000"/>
  </r>
  <r>
    <s v="Brebes GPP_PRUWATAN"/>
    <x v="12"/>
    <s v="PRUWATAN"/>
    <n v="20.92"/>
    <e v="#REF!"/>
    <n v="2.6150000000000002"/>
    <n v="200000"/>
    <n v="4200000"/>
  </r>
  <r>
    <s v="Brebes GPP_PUNCANGLUWUK"/>
    <x v="12"/>
    <s v="PUNCANGLUWUK"/>
    <n v="11.25"/>
    <e v="#REF!"/>
    <n v="1.40625"/>
    <n v="200000"/>
    <n v="2400000"/>
  </r>
  <r>
    <s v="Brebes GPP_PURBAYASA"/>
    <x v="12"/>
    <s v="PURBAYASA"/>
    <n v="20.92"/>
    <e v="#REF!"/>
    <n v="2.6150000000000002"/>
    <n v="200000"/>
    <n v="4200000"/>
  </r>
  <r>
    <s v="Brebes GPP_RAGATUNJUNG"/>
    <x v="12"/>
    <s v="RAGATUNJUNG"/>
    <n v="20.92"/>
    <e v="#REF!"/>
    <n v="2.6150000000000002"/>
    <n v="200000"/>
    <n v="4200000"/>
  </r>
  <r>
    <s v="Brebes GPP_RAJAWETAN"/>
    <x v="12"/>
    <s v="RAJAWETAN"/>
    <n v="20.92"/>
    <e v="#REF!"/>
    <n v="2.6150000000000002"/>
    <n v="200000"/>
    <n v="4200000"/>
  </r>
  <r>
    <s v="Brebes GPP_RAJEGWESI"/>
    <x v="12"/>
    <s v="RAJEGWESI"/>
    <n v="11.25"/>
    <e v="#REF!"/>
    <n v="1.40625"/>
    <n v="200000"/>
    <n v="2400000"/>
  </r>
  <r>
    <s v="Brebes GPP_RANDUSARI"/>
    <x v="12"/>
    <s v="RANDUSARI"/>
    <n v="11.25"/>
    <e v="#REF!"/>
    <n v="1.40625"/>
    <n v="200000"/>
    <n v="2400000"/>
  </r>
  <r>
    <s v="Brebes GPP_REMBUL"/>
    <x v="12"/>
    <s v="REMBUL"/>
    <n v="11.25"/>
    <e v="#REF!"/>
    <n v="1.40625"/>
    <n v="200000"/>
    <n v="2400000"/>
  </r>
  <r>
    <s v="Brebes GPP_SALEM"/>
    <x v="12"/>
    <s v="SALEM"/>
    <n v="20.92"/>
    <e v="#REF!"/>
    <n v="2.6150000000000002"/>
    <n v="200000"/>
    <n v="4200000"/>
  </r>
  <r>
    <s v="Brebes GPP_SANGKANAYU"/>
    <x v="12"/>
    <s v="SANGKANAYU"/>
    <n v="11.25"/>
    <e v="#REF!"/>
    <n v="1.40625"/>
    <n v="200000"/>
    <n v="2400000"/>
  </r>
  <r>
    <s v="Brebes GPP_SANGKANJAYA"/>
    <x v="12"/>
    <s v="SANGKANJAYA"/>
    <n v="11.25"/>
    <e v="#REF!"/>
    <n v="1.40625"/>
    <n v="200000"/>
    <n v="2400000"/>
  </r>
  <r>
    <s v="Brebes GPP_SEMBOJA"/>
    <x v="12"/>
    <s v="SEMBOJA"/>
    <n v="11.25"/>
    <e v="#REF!"/>
    <n v="1.40625"/>
    <n v="200000"/>
    <n v="2400000"/>
  </r>
  <r>
    <s v="Brebes GPP_SESEPAN"/>
    <x v="12"/>
    <s v="SESEPAN"/>
    <n v="11.25"/>
    <e v="#REF!"/>
    <n v="1.40625"/>
    <n v="200000"/>
    <n v="2400000"/>
  </r>
  <r>
    <s v="Brebes GPP_SIDAMULYA"/>
    <x v="12"/>
    <s v="SIDAMULYA"/>
    <n v="11.25"/>
    <e v="#REF!"/>
    <n v="1.40625"/>
    <n v="200000"/>
    <n v="2400000"/>
  </r>
  <r>
    <s v="Brebes GPP_SIGEDONG"/>
    <x v="12"/>
    <s v="SIGEDONG"/>
    <n v="11.25"/>
    <e v="#REF!"/>
    <n v="1.40625"/>
    <n v="200000"/>
    <n v="2400000"/>
  </r>
  <r>
    <s v="Brebes GPP_SIMA"/>
    <x v="12"/>
    <s v="SIMA"/>
    <n v="15.73"/>
    <e v="#REF!"/>
    <n v="1.9662500000000001"/>
    <n v="200000"/>
    <n v="3200000"/>
  </r>
  <r>
    <s v="Brebes GPP_SINDANGHEULA"/>
    <x v="12"/>
    <s v="SINDANGHEULA"/>
    <n v="20.92"/>
    <e v="#REF!"/>
    <n v="2.6150000000000002"/>
    <n v="200000"/>
    <n v="4200000"/>
  </r>
  <r>
    <s v="Brebes GPP_SINDANGJAYA"/>
    <x v="12"/>
    <s v="SINDANGJAYA"/>
    <n v="20.92"/>
    <e v="#REF!"/>
    <n v="2.6150000000000002"/>
    <n v="200000"/>
    <n v="4200000"/>
  </r>
  <r>
    <s v="Brebes GPP_SINDANGWANGI"/>
    <x v="12"/>
    <s v="SINDANGWANGI"/>
    <n v="20.92"/>
    <e v="#REF!"/>
    <n v="2.6150000000000002"/>
    <n v="200000"/>
    <n v="4200000"/>
  </r>
  <r>
    <s v="Brebes GPP_SITAIL"/>
    <x v="12"/>
    <s v="SITAIL"/>
    <n v="11.25"/>
    <e v="#REF!"/>
    <n v="1.40625"/>
    <n v="200000"/>
    <n v="2400000"/>
  </r>
  <r>
    <s v="Brebes GPP_SLARANGKIDUL"/>
    <x v="12"/>
    <s v="SLARANGKIDUL"/>
    <n v="11.25"/>
    <e v="#REF!"/>
    <n v="1.40625"/>
    <n v="200000"/>
    <n v="2400000"/>
  </r>
  <r>
    <s v="Brebes GPP_SOKASARI"/>
    <x v="12"/>
    <s v="SOKASARI"/>
    <n v="11.25"/>
    <e v="#REF!"/>
    <n v="1.40625"/>
    <n v="200000"/>
    <n v="2400000"/>
  </r>
  <r>
    <s v="Brebes GPP_SOKATENGAH"/>
    <x v="12"/>
    <s v="SOKATENGAH"/>
    <n v="11.25"/>
    <e v="#REF!"/>
    <n v="1.40625"/>
    <n v="200000"/>
    <n v="2400000"/>
  </r>
  <r>
    <s v="Brebes GPP_SONGGOM"/>
    <x v="12"/>
    <s v="SONGGOM"/>
    <n v="20.92"/>
    <e v="#REF!"/>
    <n v="2.6150000000000002"/>
    <n v="200000"/>
    <n v="4200000"/>
  </r>
  <r>
    <s v="Brebes GPP_SONGGOM LOR"/>
    <x v="12"/>
    <s v="SONGGOM LOR"/>
    <n v="20.92"/>
    <e v="#REF!"/>
    <n v="2.6150000000000002"/>
    <n v="200000"/>
    <n v="4200000"/>
  </r>
  <r>
    <s v="Brebes GPP_SRENGSENG"/>
    <x v="12"/>
    <s v="SRENGSENG"/>
    <n v="11.25"/>
    <e v="#REF!"/>
    <n v="1.40625"/>
    <n v="200000"/>
    <n v="2400000"/>
  </r>
  <r>
    <s v="Brebes GPP_SRIDADI"/>
    <x v="12"/>
    <s v="SRIDADI"/>
    <n v="20.92"/>
    <e v="#REF!"/>
    <n v="2.6150000000000002"/>
    <n v="200000"/>
    <n v="4200000"/>
  </r>
  <r>
    <s v="Brebes GPP_SUMBAGA"/>
    <x v="12"/>
    <s v="SUMBAGA"/>
    <n v="11.25"/>
    <e v="#REF!"/>
    <n v="1.40625"/>
    <n v="200000"/>
    <n v="2400000"/>
  </r>
  <r>
    <s v="Brebes GPP_SUNIARSIH"/>
    <x v="12"/>
    <s v="SUNIARSIH"/>
    <n v="11.25"/>
    <e v="#REF!"/>
    <n v="1.40625"/>
    <n v="200000"/>
    <n v="2400000"/>
  </r>
  <r>
    <s v="Brebes GPP_TAMBAKSERANG"/>
    <x v="12"/>
    <s v="TAMBAKSERANG"/>
    <n v="20.92"/>
    <e v="#REF!"/>
    <n v="2.6150000000000002"/>
    <n v="200000"/>
    <n v="4200000"/>
  </r>
  <r>
    <s v="Brebes GPP_TANGGERAN"/>
    <x v="12"/>
    <s v="TANGGERAN"/>
    <n v="20.92"/>
    <e v="#REF!"/>
    <n v="2.6150000000000002"/>
    <n v="200000"/>
    <n v="4200000"/>
  </r>
  <r>
    <s v="Brebes GPP_TARABAN"/>
    <x v="12"/>
    <s v="TARABAN"/>
    <n v="20.92"/>
    <e v="#REF!"/>
    <n v="2.6150000000000002"/>
    <n v="200000"/>
    <n v="4200000"/>
  </r>
  <r>
    <s v="Brebes GPP_TEGALANDONG"/>
    <x v="12"/>
    <s v="TEGALANDONG"/>
    <n v="11.25"/>
    <e v="#REF!"/>
    <n v="1.40625"/>
    <n v="200000"/>
    <n v="2400000"/>
  </r>
  <r>
    <s v="Brebes GPP_TEMBONGRAJA"/>
    <x v="12"/>
    <s v="TEMBONGRAJA"/>
    <n v="20.92"/>
    <e v="#REF!"/>
    <n v="2.6150000000000002"/>
    <n v="200000"/>
    <n v="4200000"/>
  </r>
  <r>
    <s v="Brebes GPP_TEMBONGWAH"/>
    <x v="12"/>
    <s v="TEMBONGWAH"/>
    <n v="11.25"/>
    <e v="#REF!"/>
    <n v="1.40625"/>
    <n v="200000"/>
    <n v="2400000"/>
  </r>
  <r>
    <s v="Brebes GPP_TERLAYA"/>
    <x v="12"/>
    <s v="TERLAYA"/>
    <n v="20.92"/>
    <e v="#REF!"/>
    <n v="2.6150000000000002"/>
    <n v="200000"/>
    <n v="4200000"/>
  </r>
  <r>
    <s v="Brebes GPP_TIMBANGREJA"/>
    <x v="12"/>
    <s v="TIMBANGREJA"/>
    <n v="11.25"/>
    <e v="#REF!"/>
    <n v="1.40625"/>
    <n v="200000"/>
    <n v="2400000"/>
  </r>
  <r>
    <s v="Brebes GPP_TONJONG"/>
    <x v="12"/>
    <s v="TONJONG"/>
    <n v="20.92"/>
    <e v="#REF!"/>
    <n v="2.6150000000000002"/>
    <n v="200000"/>
    <n v="4200000"/>
  </r>
  <r>
    <s v="Brebes GPP_TRAJU"/>
    <x v="12"/>
    <s v="TRAJU"/>
    <n v="11.25"/>
    <e v="#REF!"/>
    <n v="1.40625"/>
    <n v="200000"/>
    <n v="2400000"/>
  </r>
  <r>
    <s v="Brebes GPP_TUWEL"/>
    <x v="12"/>
    <s v="TUWEL"/>
    <n v="11.25"/>
    <e v="#REF!"/>
    <n v="1.40625"/>
    <n v="200000"/>
    <n v="2400000"/>
  </r>
  <r>
    <s v="Brebes GPP_WALANGSANGA"/>
    <x v="12"/>
    <s v="WALANGSANGA"/>
    <n v="15.73"/>
    <e v="#REF!"/>
    <n v="1.9662500000000001"/>
    <n v="200000"/>
    <n v="3200000"/>
  </r>
  <r>
    <s v="Brebes GPP_WANAREJA"/>
    <x v="12"/>
    <s v="WANAREJA"/>
    <n v="20.92"/>
    <e v="#REF!"/>
    <n v="2.6150000000000002"/>
    <n v="200000"/>
    <n v="4200000"/>
  </r>
  <r>
    <s v="Brebes GPP_WANASARI"/>
    <x v="12"/>
    <s v="WANASARI"/>
    <n v="11.25"/>
    <e v="#REF!"/>
    <n v="1.40625"/>
    <n v="200000"/>
    <n v="2400000"/>
  </r>
  <r>
    <s v="Brebes GPP_WANATIRTA"/>
    <x v="12"/>
    <s v="WANATIRTA"/>
    <n v="20.92"/>
    <e v="#REF!"/>
    <n v="2.6150000000000002"/>
    <n v="200000"/>
    <n v="4200000"/>
  </r>
  <r>
    <s v="Brebes GPP_WANOJA"/>
    <x v="12"/>
    <s v="WANOJA"/>
    <n v="20.92"/>
    <e v="#REF!"/>
    <n v="2.6150000000000002"/>
    <n v="200000"/>
    <n v="4200000"/>
  </r>
  <r>
    <s v="Brebes GPP_WATUJAYA"/>
    <x v="12"/>
    <s v="WATUJAYA"/>
    <n v="20.92"/>
    <e v="#REF!"/>
    <n v="2.6150000000000002"/>
    <n v="200000"/>
    <n v="4200000"/>
  </r>
  <r>
    <s v="Brebes GPP_WLAHAR"/>
    <x v="12"/>
    <s v="WLAHAR"/>
    <n v="20.92"/>
    <e v="#REF!"/>
    <n v="2.6150000000000002"/>
    <n v="200000"/>
    <n v="4200000"/>
  </r>
  <r>
    <s v="Brebes GPP_WRINGINJENGGOT"/>
    <x v="12"/>
    <s v="WRINGINJENGGOT"/>
    <n v="11.25"/>
    <e v="#REF!"/>
    <n v="1.40625"/>
    <n v="200000"/>
    <n v="2400000"/>
  </r>
  <r>
    <s v="Brebes GPP_YAMANSARI"/>
    <x v="12"/>
    <s v="YAMANSARI"/>
    <n v="11.25"/>
    <e v="#REF!"/>
    <n v="1.40625"/>
    <n v="200000"/>
    <n v="2400000"/>
  </r>
  <r>
    <s v="Cilacap 1 - Kesugihan_ADIPALA"/>
    <x v="13"/>
    <s v="ADIPALA"/>
    <n v="20.29"/>
    <e v="#REF!"/>
    <n v="2.5362499999999999"/>
    <n v="200000"/>
    <n v="4200000"/>
  </r>
  <r>
    <s v="Cilacap 1 - Kesugihan_ADIRAJA"/>
    <x v="13"/>
    <s v="ADIRAJA"/>
    <n v="20.29"/>
    <e v="#REF!"/>
    <n v="2.5362499999999999"/>
    <n v="200000"/>
    <n v="4200000"/>
  </r>
  <r>
    <s v="Cilacap 1 - Kesugihan_ADIREJA KULON"/>
    <x v="13"/>
    <s v="ADIREJA KULON"/>
    <n v="20.29"/>
    <e v="#REF!"/>
    <n v="2.5362499999999999"/>
    <n v="200000"/>
    <n v="4200000"/>
  </r>
  <r>
    <s v="Cilacap 1 - Kesugihan_ADIREJA WETAN"/>
    <x v="13"/>
    <s v="ADIREJA WETAN"/>
    <n v="20.29"/>
    <e v="#REF!"/>
    <n v="2.5362499999999999"/>
    <n v="200000"/>
    <n v="4200000"/>
  </r>
  <r>
    <s v="Cilacap 1 - Kesugihan_ADISANA"/>
    <x v="13"/>
    <s v="ADISANA"/>
    <n v="9.3800000000000008"/>
    <e v="#REF!"/>
    <n v="1.1725000000000001"/>
    <n v="200000"/>
    <n v="2000000"/>
  </r>
  <r>
    <s v="Cilacap 1 - Kesugihan_ALANGAMBA"/>
    <x v="13"/>
    <s v="ALANGAMBA"/>
    <n v="20.29"/>
    <e v="#REF!"/>
    <n v="2.5362499999999999"/>
    <n v="200000"/>
    <n v="4200000"/>
  </r>
  <r>
    <s v="Cilacap 1 - Kesugihan_AYAMALAS"/>
    <x v="13"/>
    <s v="AYAMALAS"/>
    <n v="20.29"/>
    <e v="#REF!"/>
    <n v="2.5362499999999999"/>
    <n v="200000"/>
    <n v="4200000"/>
  </r>
  <r>
    <s v="Cilacap 1 - Kesugihan_BAJING"/>
    <x v="13"/>
    <s v="BAJING"/>
    <n v="20.29"/>
    <e v="#REF!"/>
    <n v="2.5362499999999999"/>
    <n v="200000"/>
    <n v="4200000"/>
  </r>
  <r>
    <s v="Cilacap 1 - Kesugihan_BAJING KULON"/>
    <x v="13"/>
    <s v="BAJING KULON"/>
    <n v="20.29"/>
    <e v="#REF!"/>
    <n v="2.5362499999999999"/>
    <n v="200000"/>
    <n v="4200000"/>
  </r>
  <r>
    <s v="Cilacap 1 - Kesugihan_BANGKAL"/>
    <x v="13"/>
    <s v="BANGKAL"/>
    <n v="20.29"/>
    <e v="#REF!"/>
    <n v="2.5362499999999999"/>
    <n v="200000"/>
    <n v="4200000"/>
  </r>
  <r>
    <s v="Cilacap 1 - Kesugihan_BANGSA"/>
    <x v="13"/>
    <s v="BANGSA"/>
    <n v="9.3800000000000008"/>
    <e v="#REF!"/>
    <n v="1.1725000000000001"/>
    <n v="200000"/>
    <n v="2000000"/>
  </r>
  <r>
    <s v="Cilacap 1 - Kesugihan_BINANGUN"/>
    <x v="13"/>
    <s v="BINANGUN"/>
    <n v="20.29"/>
    <e v="#REF!"/>
    <n v="2.5362499999999999"/>
    <n v="200000"/>
    <n v="4200000"/>
  </r>
  <r>
    <s v="Cilacap 1 - Kesugihan_BINANGUN"/>
    <x v="13"/>
    <s v="BINANGUN"/>
    <n v="9.3800000000000008"/>
    <e v="#REF!"/>
    <n v="1.1725000000000001"/>
    <n v="200000"/>
    <n v="2000000"/>
  </r>
  <r>
    <s v="Cilacap 1 - Kesugihan_BRANI"/>
    <x v="13"/>
    <s v="BRANI"/>
    <n v="20.29"/>
    <e v="#REF!"/>
    <n v="2.5362499999999999"/>
    <n v="200000"/>
    <n v="4200000"/>
  </r>
  <r>
    <s v="Cilacap 1 - Kesugihan_BULUPAYUNG"/>
    <x v="13"/>
    <s v="BULUPAYUNG"/>
    <n v="20.29"/>
    <e v="#REF!"/>
    <n v="2.5362499999999999"/>
    <n v="200000"/>
    <n v="4200000"/>
  </r>
  <r>
    <s v="Cilacap 1 - Kesugihan_BUNTON"/>
    <x v="13"/>
    <s v="BUNTON"/>
    <n v="20.29"/>
    <e v="#REF!"/>
    <n v="2.5362499999999999"/>
    <n v="200000"/>
    <n v="4200000"/>
  </r>
  <r>
    <s v="Cilacap 1 - Kesugihan_BUNTU"/>
    <x v="13"/>
    <s v="BUNTU"/>
    <n v="20.29"/>
    <e v="#REF!"/>
    <n v="2.5362499999999999"/>
    <n v="200000"/>
    <n v="4200000"/>
  </r>
  <r>
    <s v="Cilacap 1 - Kesugihan_CINDAGA"/>
    <x v="13"/>
    <s v="CINDAGA"/>
    <n v="9.3800000000000008"/>
    <e v="#REF!"/>
    <n v="1.1725000000000001"/>
    <n v="200000"/>
    <n v="2000000"/>
  </r>
  <r>
    <s v="Cilacap 1 - Kesugihan_CIWUNI"/>
    <x v="13"/>
    <s v="CIWUNI"/>
    <n v="20.29"/>
    <e v="#REF!"/>
    <n v="2.5362499999999999"/>
    <n v="200000"/>
    <n v="4200000"/>
  </r>
  <r>
    <s v="Cilacap 1 - Kesugihan_DONDONG"/>
    <x v="13"/>
    <s v="DONDONG"/>
    <n v="20.29"/>
    <e v="#REF!"/>
    <n v="2.5362499999999999"/>
    <n v="200000"/>
    <n v="4200000"/>
  </r>
  <r>
    <s v="Cilacap 1 - Kesugihan_DOPLANG"/>
    <x v="13"/>
    <s v="DOPLANG"/>
    <n v="20.29"/>
    <e v="#REF!"/>
    <n v="2.5362499999999999"/>
    <n v="200000"/>
    <n v="4200000"/>
  </r>
  <r>
    <s v="Cilacap 1 - Kesugihan_GAMBARSARI"/>
    <x v="13"/>
    <s v="GAMBARSARI"/>
    <n v="9.3800000000000008"/>
    <e v="#REF!"/>
    <n v="1.1725000000000001"/>
    <n v="200000"/>
    <n v="2000000"/>
  </r>
  <r>
    <s v="Cilacap 1 - Kesugihan_GENTASARI"/>
    <x v="13"/>
    <s v="GENTASARI"/>
    <n v="20.29"/>
    <e v="#REF!"/>
    <n v="2.5362499999999999"/>
    <n v="200000"/>
    <n v="4200000"/>
  </r>
  <r>
    <s v="Cilacap 1 - Kesugihan_GLEMPANG"/>
    <x v="13"/>
    <s v="GLEMPANG"/>
    <n v="20.29"/>
    <e v="#REF!"/>
    <n v="2.5362499999999999"/>
    <n v="200000"/>
    <n v="4200000"/>
  </r>
  <r>
    <s v="Cilacap 1 - Kesugihan_GLEMPANGPASIR"/>
    <x v="13"/>
    <s v="GLEMPANGPASIR"/>
    <n v="20.29"/>
    <e v="#REF!"/>
    <n v="2.5362499999999999"/>
    <n v="200000"/>
    <n v="4200000"/>
  </r>
  <r>
    <s v="Cilacap 1 - Kesugihan_GOMBOLHARJO"/>
    <x v="13"/>
    <s v="GOMBOLHARJO"/>
    <n v="20.29"/>
    <e v="#REF!"/>
    <n v="2.5362499999999999"/>
    <n v="200000"/>
    <n v="4200000"/>
  </r>
  <r>
    <s v="Cilacap 1 - Kesugihan_GRUJUGAN"/>
    <x v="13"/>
    <s v="GRUJUGAN"/>
    <n v="9.3800000000000008"/>
    <e v="#REF!"/>
    <n v="1.1725000000000001"/>
    <n v="200000"/>
    <n v="2000000"/>
  </r>
  <r>
    <s v="Cilacap 1 - Kesugihan_GUNUNG WETAN"/>
    <x v="13"/>
    <s v="GUNUNG WETAN"/>
    <n v="9.3800000000000008"/>
    <e v="#REF!"/>
    <n v="1.1725000000000001"/>
    <n v="200000"/>
    <n v="2000000"/>
  </r>
  <r>
    <s v="Cilacap 1 - Kesugihan_JANGRANA"/>
    <x v="13"/>
    <s v="JANGRANA"/>
    <n v="20.29"/>
    <e v="#REF!"/>
    <n v="2.5362499999999999"/>
    <n v="200000"/>
    <n v="4200000"/>
  </r>
  <r>
    <s v="Cilacap 1 - Kesugihan_JATI"/>
    <x v="13"/>
    <s v="JATI"/>
    <n v="20.29"/>
    <e v="#REF!"/>
    <n v="2.5362499999999999"/>
    <n v="200000"/>
    <n v="4200000"/>
  </r>
  <r>
    <s v="Cilacap 1 - Kesugihan_JEPARA KULON"/>
    <x v="13"/>
    <s v="JEPARA KULON"/>
    <n v="20.29"/>
    <e v="#REF!"/>
    <n v="2.5362499999999999"/>
    <n v="200000"/>
    <n v="4200000"/>
  </r>
  <r>
    <s v="Cilacap 1 - Kesugihan_JEPARA WETAN"/>
    <x v="13"/>
    <s v="JEPARA WETAN"/>
    <n v="20.29"/>
    <e v="#REF!"/>
    <n v="2.5362499999999999"/>
    <n v="200000"/>
    <n v="4200000"/>
  </r>
  <r>
    <s v="Cilacap 1 - Kesugihan_JERUKLEGI WETAN"/>
    <x v="13"/>
    <s v="JERUKLEGI WETAN"/>
    <n v="20.29"/>
    <e v="#REF!"/>
    <n v="2.5362499999999999"/>
    <n v="200000"/>
    <n v="4200000"/>
  </r>
  <r>
    <s v="Cilacap 1 - Kesugihan_KALIJARAN"/>
    <x v="13"/>
    <s v="KALIJARAN"/>
    <n v="20.29"/>
    <e v="#REF!"/>
    <n v="2.5362499999999999"/>
    <n v="200000"/>
    <n v="4200000"/>
  </r>
  <r>
    <s v="Cilacap 1 - Kesugihan_KALIKUDI"/>
    <x v="13"/>
    <s v="KALIKUDI"/>
    <n v="20.29"/>
    <e v="#REF!"/>
    <n v="2.5362499999999999"/>
    <n v="200000"/>
    <n v="4200000"/>
  </r>
  <r>
    <s v="Cilacap 1 - Kesugihan_KALISABUK"/>
    <x v="13"/>
    <s v="KALISABUK"/>
    <n v="20.29"/>
    <e v="#REF!"/>
    <n v="2.5362499999999999"/>
    <n v="200000"/>
    <n v="4200000"/>
  </r>
  <r>
    <s v="Cilacap 1 - Kesugihan_KALISALAK"/>
    <x v="13"/>
    <s v="KALISALAK"/>
    <n v="9.3800000000000008"/>
    <e v="#REF!"/>
    <n v="1.1725000000000001"/>
    <n v="200000"/>
    <n v="2000000"/>
  </r>
  <r>
    <s v="Cilacap 1 - Kesugihan_KALIWEDI"/>
    <x v="13"/>
    <s v="KALIWEDI"/>
    <n v="9.3800000000000008"/>
    <e v="#REF!"/>
    <n v="1.1725000000000001"/>
    <n v="200000"/>
    <n v="2000000"/>
  </r>
  <r>
    <s v="Cilacap 1 - Kesugihan_KARANGANYAR"/>
    <x v="13"/>
    <s v="KARANGANYAR"/>
    <n v="20.29"/>
    <e v="#REF!"/>
    <n v="2.5362499999999999"/>
    <n v="200000"/>
    <n v="4200000"/>
  </r>
  <r>
    <s v="Cilacap 1 - Kesugihan_KARANGASEM"/>
    <x v="13"/>
    <s v="KARANGASEM"/>
    <n v="20.29"/>
    <e v="#REF!"/>
    <n v="2.5362499999999999"/>
    <n v="200000"/>
    <n v="4200000"/>
  </r>
  <r>
    <s v="Cilacap 1 - Kesugihan_KARANGBENDA"/>
    <x v="13"/>
    <s v="KARANGBENDA"/>
    <n v="20.29"/>
    <e v="#REF!"/>
    <n v="2.5362499999999999"/>
    <n v="200000"/>
    <n v="4200000"/>
  </r>
  <r>
    <s v="Cilacap 1 - Kesugihan_KARANGJATI"/>
    <x v="13"/>
    <s v="KARANGJATI"/>
    <n v="20.29"/>
    <e v="#REF!"/>
    <n v="2.5362499999999999"/>
    <n v="200000"/>
    <n v="4200000"/>
  </r>
  <r>
    <s v="Cilacap 1 - Kesugihan_KARANGJENGKOL"/>
    <x v="13"/>
    <s v="KARANGJENGKOL"/>
    <n v="20.29"/>
    <e v="#REF!"/>
    <n v="2.5362499999999999"/>
    <n v="200000"/>
    <n v="4200000"/>
  </r>
  <r>
    <s v="Cilacap 1 - Kesugihan_KARANGKANDRI"/>
    <x v="13"/>
    <s v="KARANGKANDRI"/>
    <n v="20.29"/>
    <e v="#REF!"/>
    <n v="2.5362499999999999"/>
    <n v="200000"/>
    <n v="4200000"/>
  </r>
  <r>
    <s v="Cilacap 1 - Kesugihan_KARANGKEMIRI"/>
    <x v="13"/>
    <s v="KARANGKEMIRI"/>
    <n v="20.29"/>
    <e v="#REF!"/>
    <n v="2.5362499999999999"/>
    <n v="200000"/>
    <n v="4200000"/>
  </r>
  <r>
    <s v="Cilacap 1 - Kesugihan_KARANGLEWAS"/>
    <x v="13"/>
    <s v="KARANGLEWAS"/>
    <n v="9.3800000000000008"/>
    <e v="#REF!"/>
    <n v="1.1725000000000001"/>
    <n v="200000"/>
    <n v="2000000"/>
  </r>
  <r>
    <s v="Cilacap 1 - Kesugihan_KARANGMANGU"/>
    <x v="13"/>
    <s v="KARANGMANGU"/>
    <n v="20.29"/>
    <e v="#REF!"/>
    <n v="2.5362499999999999"/>
    <n v="200000"/>
    <n v="4200000"/>
  </r>
  <r>
    <s v="Cilacap 1 - Kesugihan_KARANGREJA"/>
    <x v="13"/>
    <s v="KARANGREJA"/>
    <n v="20.29"/>
    <e v="#REF!"/>
    <n v="2.5362499999999999"/>
    <n v="200000"/>
    <n v="4200000"/>
  </r>
  <r>
    <s v="Cilacap 1 - Kesugihan_KARANGRENA"/>
    <x v="13"/>
    <s v="KARANGRENA"/>
    <n v="20.29"/>
    <e v="#REF!"/>
    <n v="2.5362499999999999"/>
    <n v="200000"/>
    <n v="4200000"/>
  </r>
  <r>
    <s v="Cilacap 1 - Kesugihan_KARANGSARI"/>
    <x v="13"/>
    <s v="KARANGSARI"/>
    <n v="20.29"/>
    <e v="#REF!"/>
    <n v="2.5362499999999999"/>
    <n v="200000"/>
    <n v="4200000"/>
  </r>
  <r>
    <s v="Cilacap 1 - Kesugihan_KARANGSARI"/>
    <x v="13"/>
    <s v="KARANGSARI"/>
    <n v="9.3800000000000008"/>
    <e v="#REF!"/>
    <n v="1.1725000000000001"/>
    <n v="200000"/>
    <n v="2000000"/>
  </r>
  <r>
    <s v="Cilacap 1 - Kesugihan_KARANGTENGAH"/>
    <x v="13"/>
    <s v="KARANGTENGAH"/>
    <n v="20.29"/>
    <e v="#REF!"/>
    <n v="2.5362499999999999"/>
    <n v="200000"/>
    <n v="4200000"/>
  </r>
  <r>
    <s v="Cilacap 1 - Kesugihan_KARANGTURI"/>
    <x v="13"/>
    <s v="KARANGTURI"/>
    <n v="20.29"/>
    <e v="#REF!"/>
    <n v="2.5362499999999999"/>
    <n v="200000"/>
    <n v="4200000"/>
  </r>
  <r>
    <s v="Cilacap 1 - Kesugihan_KEBARONGAN"/>
    <x v="13"/>
    <s v="KEBARONGAN"/>
    <n v="9.3800000000000008"/>
    <e v="#REF!"/>
    <n v="1.1725000000000001"/>
    <n v="200000"/>
    <n v="2000000"/>
  </r>
  <r>
    <s v="Cilacap 1 - Kesugihan_KEBASEN"/>
    <x v="13"/>
    <s v="KEBASEN"/>
    <n v="9.3800000000000008"/>
    <e v="#REF!"/>
    <n v="1.1725000000000001"/>
    <n v="200000"/>
    <n v="2000000"/>
  </r>
  <r>
    <s v="Cilacap 1 - Kesugihan_KEDAWUNG"/>
    <x v="13"/>
    <s v="KEDAWUNG"/>
    <n v="20.29"/>
    <e v="#REF!"/>
    <n v="2.5362499999999999"/>
    <n v="200000"/>
    <n v="4200000"/>
  </r>
  <r>
    <s v="Cilacap 1 - Kesugihan_KELENG"/>
    <x v="13"/>
    <s v="KELENG"/>
    <n v="20.29"/>
    <e v="#REF!"/>
    <n v="2.5362499999999999"/>
    <n v="200000"/>
    <n v="4200000"/>
  </r>
  <r>
    <s v="Cilacap 1 - Kesugihan_KEMOJING"/>
    <x v="13"/>
    <s v="KEMOJING"/>
    <n v="20.29"/>
    <e v="#REF!"/>
    <n v="2.5362499999999999"/>
    <n v="200000"/>
    <n v="4200000"/>
  </r>
  <r>
    <s v="Cilacap 1 - Kesugihan_KEPUDANG"/>
    <x v="13"/>
    <s v="KEPUDANG"/>
    <n v="20.29"/>
    <e v="#REF!"/>
    <n v="2.5362499999999999"/>
    <n v="200000"/>
    <n v="4200000"/>
  </r>
  <r>
    <s v="Cilacap 1 - Kesugihan_KESUGIHAN"/>
    <x v="13"/>
    <s v="KESUGIHAN"/>
    <n v="20.29"/>
    <e v="#REF!"/>
    <n v="2.5362499999999999"/>
    <n v="200000"/>
    <n v="4200000"/>
  </r>
  <r>
    <s v="Cilacap 1 - Kesugihan_KESUGIHAN KIDUL"/>
    <x v="13"/>
    <s v="KESUGIHAN KIDUL"/>
    <n v="20.29"/>
    <e v="#REF!"/>
    <n v="2.5362499999999999"/>
    <n v="200000"/>
    <n v="4200000"/>
  </r>
  <r>
    <s v="Cilacap 1 - Kesugihan_KETANGGUNG"/>
    <x v="13"/>
    <s v="KETANGGUNG"/>
    <n v="20.29"/>
    <e v="#REF!"/>
    <n v="2.5362499999999999"/>
    <n v="200000"/>
    <n v="4200000"/>
  </r>
  <r>
    <s v="Cilacap 1 - Kesugihan_KLAPAGADA"/>
    <x v="13"/>
    <s v="KLAPAGADA"/>
    <n v="20.29"/>
    <e v="#REF!"/>
    <n v="2.5362499999999999"/>
    <n v="200000"/>
    <n v="4200000"/>
  </r>
  <r>
    <s v="Cilacap 1 - Kesugihan_KROYA"/>
    <x v="13"/>
    <s v="KROYA"/>
    <n v="20.29"/>
    <e v="#REF!"/>
    <n v="2.5362499999999999"/>
    <n v="200000"/>
    <n v="4200000"/>
  </r>
  <r>
    <s v="Cilacap 1 - Kesugihan_KURIPAN"/>
    <x v="13"/>
    <s v="KURIPAN"/>
    <n v="20.29"/>
    <e v="#REF!"/>
    <n v="2.5362499999999999"/>
    <n v="200000"/>
    <n v="4200000"/>
  </r>
  <r>
    <s v="Cilacap 1 - Kesugihan_KURIPAN KIDUL"/>
    <x v="13"/>
    <s v="KURIPAN KIDUL"/>
    <n v="20.29"/>
    <e v="#REF!"/>
    <n v="2.5362499999999999"/>
    <n v="200000"/>
    <n v="4200000"/>
  </r>
  <r>
    <s v="Cilacap 1 - Kesugihan_LOSARI"/>
    <x v="13"/>
    <s v="LOSARI"/>
    <n v="9.3800000000000008"/>
    <e v="#REF!"/>
    <n v="1.1725000000000001"/>
    <n v="200000"/>
    <n v="2000000"/>
  </r>
  <r>
    <s v="Cilacap 1 - Kesugihan_MANDALA"/>
    <x v="13"/>
    <s v="MANDALA"/>
    <n v="20.29"/>
    <e v="#REF!"/>
    <n v="2.5362499999999999"/>
    <n v="200000"/>
    <n v="4200000"/>
  </r>
  <r>
    <s v="Cilacap 1 - Kesugihan_MAOS KIDUL"/>
    <x v="13"/>
    <s v="MAOS KIDUL"/>
    <n v="20.29"/>
    <e v="#REF!"/>
    <n v="2.5362499999999999"/>
    <n v="200000"/>
    <n v="4200000"/>
  </r>
  <r>
    <s v="Cilacap 1 - Kesugihan_MAOS LOR"/>
    <x v="13"/>
    <s v="MAOS LOR"/>
    <n v="20.29"/>
    <e v="#REF!"/>
    <n v="2.5362499999999999"/>
    <n v="200000"/>
    <n v="4200000"/>
  </r>
  <r>
    <s v="Cilacap 1 - Kesugihan_MENGANTI"/>
    <x v="13"/>
    <s v="MENGANTI"/>
    <n v="20.29"/>
    <e v="#REF!"/>
    <n v="2.5362499999999999"/>
    <n v="200000"/>
    <n v="4200000"/>
  </r>
  <r>
    <s v="Cilacap 1 - Kesugihan_MERGAWATI"/>
    <x v="13"/>
    <s v="MERGAWATI"/>
    <n v="20.29"/>
    <e v="#REF!"/>
    <n v="2.5362499999999999"/>
    <n v="200000"/>
    <n v="4200000"/>
  </r>
  <r>
    <s v="Cilacap 1 - Kesugihan_MERNEK"/>
    <x v="13"/>
    <s v="MERNEK"/>
    <n v="20.29"/>
    <e v="#REF!"/>
    <n v="2.5362499999999999"/>
    <n v="200000"/>
    <n v="4200000"/>
  </r>
  <r>
    <s v="Cilacap 1 - Kesugihan_MERTASINGA"/>
    <x v="13"/>
    <s v="MERTASINGA"/>
    <n v="20.29"/>
    <e v="#REF!"/>
    <n v="2.5362499999999999"/>
    <n v="200000"/>
    <n v="4200000"/>
  </r>
  <r>
    <s v="Cilacap 1 - Kesugihan_MUJUR"/>
    <x v="13"/>
    <s v="MUJUR"/>
    <n v="20.29"/>
    <e v="#REF!"/>
    <n v="2.5362499999999999"/>
    <n v="200000"/>
    <n v="4200000"/>
  </r>
  <r>
    <s v="Cilacap 1 - Kesugihan_MUJUR LOR"/>
    <x v="13"/>
    <s v="MUJUR LOR"/>
    <n v="20.29"/>
    <e v="#REF!"/>
    <n v="2.5362499999999999"/>
    <n v="200000"/>
    <n v="4200000"/>
  </r>
  <r>
    <s v="Cilacap 1 - Kesugihan_NUSAJATI"/>
    <x v="13"/>
    <s v="NUSAJATI"/>
    <n v="20.29"/>
    <e v="#REF!"/>
    <n v="2.5362499999999999"/>
    <n v="200000"/>
    <n v="4200000"/>
  </r>
  <r>
    <s v="Cilacap 1 - Kesugihan_PABERASAN"/>
    <x v="13"/>
    <s v="PABERASAN"/>
    <n v="20.29"/>
    <e v="#REF!"/>
    <n v="2.5362499999999999"/>
    <n v="200000"/>
    <n v="4200000"/>
  </r>
  <r>
    <s v="Cilacap 1 - Kesugihan_PAGERALANG"/>
    <x v="13"/>
    <s v="PAGERALANG"/>
    <n v="9.3800000000000008"/>
    <e v="#REF!"/>
    <n v="1.1725000000000001"/>
    <n v="200000"/>
    <n v="2000000"/>
  </r>
  <r>
    <s v="Cilacap 1 - Kesugihan_PAGUBUGAN KULON"/>
    <x v="13"/>
    <s v="PAGUBUGAN KULON"/>
    <n v="20.29"/>
    <e v="#REF!"/>
    <n v="2.5362499999999999"/>
    <n v="200000"/>
    <n v="4200000"/>
  </r>
  <r>
    <s v="Cilacap 1 - Kesugihan_PAKETINGAN"/>
    <x v="13"/>
    <s v="PAKETINGAN"/>
    <n v="20.29"/>
    <e v="#REF!"/>
    <n v="2.5362499999999999"/>
    <n v="200000"/>
    <n v="4200000"/>
  </r>
  <r>
    <s v="Cilacap 1 - Kesugihan_PANISIHAN"/>
    <x v="13"/>
    <s v="PANISIHAN"/>
    <n v="20.29"/>
    <e v="#REF!"/>
    <n v="2.5362499999999999"/>
    <n v="200000"/>
    <n v="4200000"/>
  </r>
  <r>
    <s v="Cilacap 1 - Kesugihan_PEDASONG"/>
    <x v="13"/>
    <s v="PEDASONG"/>
    <n v="20.29"/>
    <e v="#REF!"/>
    <n v="2.5362499999999999"/>
    <n v="200000"/>
    <n v="4200000"/>
  </r>
  <r>
    <s v="Cilacap 1 - Kesugihan_PEKUNCEN"/>
    <x v="13"/>
    <s v="PEKUNCEN"/>
    <n v="20.29"/>
    <e v="#REF!"/>
    <n v="2.5362499999999999"/>
    <n v="200000"/>
    <n v="4200000"/>
  </r>
  <r>
    <s v="Cilacap 1 - Kesugihan_PEKUNCEN"/>
    <x v="13"/>
    <s v="PEKUNCEN"/>
    <n v="9.3800000000000008"/>
    <e v="#REF!"/>
    <n v="1.1725000000000001"/>
    <n v="200000"/>
    <n v="2000000"/>
  </r>
  <r>
    <s v="Cilacap 1 - Kesugihan_PENGGALANG"/>
    <x v="13"/>
    <s v="PENGGALANG"/>
    <n v="20.29"/>
    <e v="#REF!"/>
    <n v="2.5362499999999999"/>
    <n v="200000"/>
    <n v="4200000"/>
  </r>
  <r>
    <s v="Cilacap 1 - Kesugihan_PESANGGRAHAN"/>
    <x v="13"/>
    <s v="PESANGGRAHAN"/>
    <n v="20.29"/>
    <e v="#REF!"/>
    <n v="2.5362499999999999"/>
    <n v="200000"/>
    <n v="4200000"/>
  </r>
  <r>
    <s v="Cilacap 1 - Kesugihan_PESANGGRAHAN"/>
    <x v="13"/>
    <s v="PESANGGRAHAN"/>
    <n v="20.29"/>
    <e v="#REF!"/>
    <n v="2.5362499999999999"/>
    <n v="200000"/>
    <n v="4200000"/>
  </r>
  <r>
    <s v="Cilacap 1 - Kesugihan_PLANJAN"/>
    <x v="13"/>
    <s v="PLANJAN"/>
    <n v="20.29"/>
    <e v="#REF!"/>
    <n v="2.5362499999999999"/>
    <n v="200000"/>
    <n v="4200000"/>
  </r>
  <r>
    <s v="Cilacap 1 - Kesugihan_PUCUNG KIDUL"/>
    <x v="13"/>
    <s v="PUCUNG KIDUL"/>
    <n v="20.29"/>
    <e v="#REF!"/>
    <n v="2.5362499999999999"/>
    <n v="200000"/>
    <n v="4200000"/>
  </r>
  <r>
    <s v="Cilacap 1 - Kesugihan_PUCUNG LOR"/>
    <x v="13"/>
    <s v="PUCUNG LOR"/>
    <n v="20.29"/>
    <e v="#REF!"/>
    <n v="2.5362499999999999"/>
    <n v="200000"/>
    <n v="4200000"/>
  </r>
  <r>
    <s v="Cilacap 1 - Kesugihan_RANDEGAN"/>
    <x v="13"/>
    <s v="RANDEGAN"/>
    <n v="9.3800000000000008"/>
    <e v="#REF!"/>
    <n v="1.1725000000000001"/>
    <n v="200000"/>
    <n v="2000000"/>
  </r>
  <r>
    <s v="Cilacap 1 - Kesugihan_RAWALO"/>
    <x v="13"/>
    <s v="RAWALO"/>
    <n v="9.3800000000000008"/>
    <e v="#REF!"/>
    <n v="1.1725000000000001"/>
    <n v="200000"/>
    <n v="2000000"/>
  </r>
  <r>
    <s v="Cilacap 1 - Kesugihan_SAMPANG"/>
    <x v="13"/>
    <s v="SAMPANG"/>
    <n v="20.29"/>
    <e v="#REF!"/>
    <n v="2.5362499999999999"/>
    <n v="200000"/>
    <n v="4200000"/>
  </r>
  <r>
    <s v="Cilacap 1 - Kesugihan_SAWANGAN"/>
    <x v="13"/>
    <s v="SAWANGAN"/>
    <n v="9.3800000000000008"/>
    <e v="#REF!"/>
    <n v="1.1725000000000001"/>
    <n v="200000"/>
    <n v="2000000"/>
  </r>
  <r>
    <s v="Cilacap 1 - Kesugihan_SIDAMULYA"/>
    <x v="13"/>
    <s v="SIDAMULYA"/>
    <n v="9.3800000000000008"/>
    <e v="#REF!"/>
    <n v="1.1725000000000001"/>
    <n v="200000"/>
    <n v="2000000"/>
  </r>
  <r>
    <s v="Cilacap 1 - Kesugihan_SIDASARI"/>
    <x v="13"/>
    <s v="SIDASARI"/>
    <n v="20.29"/>
    <e v="#REF!"/>
    <n v="2.5362499999999999"/>
    <n v="200000"/>
    <n v="4200000"/>
  </r>
  <r>
    <s v="Cilacap 1 - Kesugihan_SIDAURIP"/>
    <x v="13"/>
    <s v="SIDAURIP"/>
    <n v="20.29"/>
    <e v="#REF!"/>
    <n v="2.5362499999999999"/>
    <n v="200000"/>
    <n v="4200000"/>
  </r>
  <r>
    <s v="Cilacap 1 - Kesugihan_SIDAYU"/>
    <x v="13"/>
    <s v="SIDAYU"/>
    <n v="20.29"/>
    <e v="#REF!"/>
    <n v="2.5362499999999999"/>
    <n v="200000"/>
    <n v="4200000"/>
  </r>
  <r>
    <s v="Cilacap 1 - Kesugihan_SIKAMPUH"/>
    <x v="13"/>
    <s v="SIKAMPUH"/>
    <n v="20.29"/>
    <e v="#REF!"/>
    <n v="2.5362499999999999"/>
    <n v="200000"/>
    <n v="4200000"/>
  </r>
  <r>
    <s v="Cilacap 1 - Kesugihan_SIRAU"/>
    <x v="13"/>
    <s v="SIRAU"/>
    <n v="9.3800000000000008"/>
    <e v="#REF!"/>
    <n v="1.1725000000000001"/>
    <n v="200000"/>
    <n v="2000000"/>
  </r>
  <r>
    <s v="Cilacap 1 - Kesugihan_SLARANG"/>
    <x v="13"/>
    <s v="SLARANG"/>
    <n v="20.29"/>
    <e v="#REF!"/>
    <n v="2.5362499999999999"/>
    <n v="200000"/>
    <n v="4200000"/>
  </r>
  <r>
    <s v="Cilacap 1 - Kesugihan_SUMINGKIR"/>
    <x v="13"/>
    <s v="SUMINGKIR"/>
    <n v="20.29"/>
    <e v="#REF!"/>
    <n v="2.5362499999999999"/>
    <n v="200000"/>
    <n v="4200000"/>
  </r>
  <r>
    <s v="Cilacap 1 - Kesugihan_TRITIH LOR"/>
    <x v="13"/>
    <s v="TRITIH LOR"/>
    <n v="20.29"/>
    <e v="#REF!"/>
    <n v="2.5362499999999999"/>
    <n v="200000"/>
    <n v="4200000"/>
  </r>
  <r>
    <s v="Cilacap 1 - Kesugihan_TRITIH WETAN"/>
    <x v="13"/>
    <s v="TRITIH WETAN"/>
    <n v="20.29"/>
    <e v="#REF!"/>
    <n v="2.5362499999999999"/>
    <n v="200000"/>
    <n v="4200000"/>
  </r>
  <r>
    <s v="Cilacap 1 - Kesugihan_WELAHAN WETAN"/>
    <x v="13"/>
    <s v="WELAHAN WETAN"/>
    <n v="20.29"/>
    <e v="#REF!"/>
    <n v="2.5362499999999999"/>
    <n v="200000"/>
    <n v="4200000"/>
  </r>
  <r>
    <s v="Cilacap 1 - Kesugihan_WIDARAPAYUNG WETAN"/>
    <x v="13"/>
    <s v="WIDARAPAYUNG WETAN"/>
    <n v="20.29"/>
    <e v="#REF!"/>
    <n v="2.5362499999999999"/>
    <n v="200000"/>
    <n v="4200000"/>
  </r>
  <r>
    <s v="Cilacap 1 - Kesugihan_WLAHAR"/>
    <x v="13"/>
    <s v="WLAHAR"/>
    <n v="20.29"/>
    <e v="#REF!"/>
    <n v="2.5362499999999999"/>
    <n v="200000"/>
    <n v="4200000"/>
  </r>
  <r>
    <s v="Demak 1 - Mranak_BABAT"/>
    <x v="14"/>
    <s v="BABAT"/>
    <n v="26.27"/>
    <e v="#REF!"/>
    <n v="3.2837499999999999"/>
    <n v="200000"/>
    <n v="5400000"/>
  </r>
  <r>
    <s v="Demak 1 - Mranak_BALEREJO"/>
    <x v="14"/>
    <s v="BALEREJO"/>
    <n v="26.27"/>
    <e v="#REF!"/>
    <n v="3.2837499999999999"/>
    <n v="200000"/>
    <n v="5400000"/>
  </r>
  <r>
    <s v="Demak 1 - Mranak_BALEROMO"/>
    <x v="14"/>
    <s v="BALEROMO"/>
    <n v="26.27"/>
    <e v="#REF!"/>
    <n v="3.2837499999999999"/>
    <n v="200000"/>
    <n v="5400000"/>
  </r>
  <r>
    <s v="Demak 1 - Mranak_BANGO"/>
    <x v="14"/>
    <s v="BANGO"/>
    <n v="26.27"/>
    <e v="#REF!"/>
    <n v="3.2837499999999999"/>
    <n v="200000"/>
    <n v="5400000"/>
  </r>
  <r>
    <s v="Demak 1 - Mranak_BANJARSARI"/>
    <x v="14"/>
    <s v="BANJARSARI"/>
    <n v="26.27"/>
    <e v="#REF!"/>
    <n v="3.2837499999999999"/>
    <n v="200000"/>
    <n v="5400000"/>
  </r>
  <r>
    <s v="Demak 1 - Mranak_BANTENGMATI"/>
    <x v="14"/>
    <s v="BANTENGMATI"/>
    <n v="26.27"/>
    <e v="#REF!"/>
    <n v="3.2837499999999999"/>
    <n v="200000"/>
    <n v="5400000"/>
  </r>
  <r>
    <s v="Demak 1 - Mranak_BATURAGUNG"/>
    <x v="14"/>
    <s v="BATURAGUNG"/>
    <n v="53.45"/>
    <e v="#REF!"/>
    <n v="6.6812500000000004"/>
    <n v="200000"/>
    <n v="10800000"/>
  </r>
  <r>
    <s v="Demak 1 - Mranak_BERAHAN KULON"/>
    <x v="14"/>
    <s v="BERAHAN KULON"/>
    <n v="26.27"/>
    <e v="#REF!"/>
    <n v="3.2837499999999999"/>
    <n v="200000"/>
    <n v="5400000"/>
  </r>
  <r>
    <s v="Demak 1 - Mranak_BETOKAN"/>
    <x v="14"/>
    <s v="BETOKAN"/>
    <n v="26.27"/>
    <e v="#REF!"/>
    <n v="3.2837499999999999"/>
    <n v="200000"/>
    <n v="5400000"/>
  </r>
  <r>
    <s v="Demak 1 - Mranak_BINTORO"/>
    <x v="14"/>
    <s v="BINTORO"/>
    <n v="26.27"/>
    <e v="#REF!"/>
    <n v="3.2837499999999999"/>
    <n v="200000"/>
    <n v="5400000"/>
  </r>
  <r>
    <s v="Demak 1 - Mranak_BOLO"/>
    <x v="14"/>
    <s v="BOLO"/>
    <n v="26.27"/>
    <e v="#REF!"/>
    <n v="3.2837499999999999"/>
    <n v="200000"/>
    <n v="5400000"/>
  </r>
  <r>
    <s v="Demak 1 - Mranak_BONANGREJO"/>
    <x v="14"/>
    <s v="BONANGREJO"/>
    <n v="26.27"/>
    <e v="#REF!"/>
    <n v="3.2837499999999999"/>
    <n v="200000"/>
    <n v="5400000"/>
  </r>
  <r>
    <s v="Demak 1 - Mranak_BOTOREJO"/>
    <x v="14"/>
    <s v="BOTOREJO"/>
    <n v="26.27"/>
    <e v="#REF!"/>
    <n v="3.2837499999999999"/>
    <n v="200000"/>
    <n v="5400000"/>
  </r>
  <r>
    <s v="Demak 1 - Mranak_BOTOSENGON"/>
    <x v="14"/>
    <s v="BOTOSENGON"/>
    <n v="26.27"/>
    <e v="#REF!"/>
    <n v="3.2837499999999999"/>
    <n v="200000"/>
    <n v="5400000"/>
  </r>
  <r>
    <s v="Demak 1 - Mranak_BOYOLALI"/>
    <x v="14"/>
    <s v="BOYOLALI"/>
    <n v="26.27"/>
    <e v="#REF!"/>
    <n v="3.2837499999999999"/>
    <n v="200000"/>
    <n v="5400000"/>
  </r>
  <r>
    <s v="Demak 1 - Mranak_BRAKAS"/>
    <x v="14"/>
    <s v="BRAKAS"/>
    <n v="26.27"/>
    <e v="#REF!"/>
    <n v="3.2837499999999999"/>
    <n v="200000"/>
    <n v="5400000"/>
  </r>
  <r>
    <s v="Demak 1 - Mranak_BUKO"/>
    <x v="14"/>
    <s v="BUKO"/>
    <n v="26.27"/>
    <e v="#REF!"/>
    <n v="3.2837499999999999"/>
    <n v="200000"/>
    <n v="5400000"/>
  </r>
  <r>
    <s v="Demak 1 - Mranak_BUMIHARJO"/>
    <x v="14"/>
    <s v="BUMIHARJO"/>
    <n v="26.27"/>
    <e v="#REF!"/>
    <n v="3.2837499999999999"/>
    <n v="200000"/>
    <n v="5400000"/>
  </r>
  <r>
    <s v="Demak 1 - Mranak_BUNDERAN"/>
    <x v="14"/>
    <s v="BUNDERAN"/>
    <n v="26.27"/>
    <e v="#REF!"/>
    <n v="3.2837499999999999"/>
    <n v="200000"/>
    <n v="5400000"/>
  </r>
  <r>
    <s v="Demak 1 - Mranak_CABEAN"/>
    <x v="14"/>
    <s v="CABEAN"/>
    <n v="26.27"/>
    <e v="#REF!"/>
    <n v="3.2837499999999999"/>
    <n v="200000"/>
    <n v="5400000"/>
  </r>
  <r>
    <s v="Demak 1 - Mranak_CANGKRING"/>
    <x v="14"/>
    <s v="CANGKRING"/>
    <n v="53.45"/>
    <e v="#REF!"/>
    <n v="6.6812500000000004"/>
    <n v="200000"/>
    <n v="10800000"/>
  </r>
  <r>
    <s v="Demak 1 - Mranak_DEMPET"/>
    <x v="14"/>
    <s v="DEMPET"/>
    <n v="26.27"/>
    <e v="#REF!"/>
    <n v="3.2837499999999999"/>
    <n v="200000"/>
    <n v="5400000"/>
  </r>
  <r>
    <s v="Demak 1 - Mranak_DORENG"/>
    <x v="14"/>
    <s v="DORENG"/>
    <n v="26.27"/>
    <e v="#REF!"/>
    <n v="3.2837499999999999"/>
    <n v="200000"/>
    <n v="5400000"/>
  </r>
  <r>
    <s v="Demak 1 - Mranak_GAJAH"/>
    <x v="14"/>
    <s v="GAJAH"/>
    <n v="26.27"/>
    <e v="#REF!"/>
    <n v="3.2837499999999999"/>
    <n v="200000"/>
    <n v="5400000"/>
  </r>
  <r>
    <s v="Demak 1 - Mranak_GAJI"/>
    <x v="14"/>
    <s v="GAJI"/>
    <n v="53.45"/>
    <e v="#REF!"/>
    <n v="6.6812500000000004"/>
    <n v="200000"/>
    <n v="10800000"/>
  </r>
  <r>
    <s v="Demak 1 - Mranak_GEDANGALAS"/>
    <x v="14"/>
    <s v="GEDANGALAS"/>
    <n v="26.27"/>
    <e v="#REF!"/>
    <n v="3.2837499999999999"/>
    <n v="200000"/>
    <n v="5400000"/>
  </r>
  <r>
    <s v="Demak 1 - Mranak_GEMPOLDENOK"/>
    <x v="14"/>
    <s v="GEMPOLDENOK"/>
    <n v="26.27"/>
    <e v="#REF!"/>
    <n v="3.2837499999999999"/>
    <n v="200000"/>
    <n v="5400000"/>
  </r>
  <r>
    <s v="Demak 1 - Mranak_GENENG"/>
    <x v="14"/>
    <s v="GENENG"/>
    <n v="26.27"/>
    <e v="#REF!"/>
    <n v="3.2837499999999999"/>
    <n v="200000"/>
    <n v="5400000"/>
  </r>
  <r>
    <s v="Demak 1 - Mranak_GETAS"/>
    <x v="14"/>
    <s v="GETAS"/>
    <n v="26.27"/>
    <e v="#REF!"/>
    <n v="3.2837499999999999"/>
    <n v="200000"/>
    <n v="5400000"/>
  </r>
  <r>
    <s v="Demak 1 - Mranak_HARJOWINANGUN"/>
    <x v="14"/>
    <s v="HARJOWINANGUN"/>
    <n v="26.27"/>
    <e v="#REF!"/>
    <n v="3.2837499999999999"/>
    <n v="200000"/>
    <n v="5400000"/>
  </r>
  <r>
    <s v="Demak 1 - Mranak_JALI"/>
    <x v="14"/>
    <s v="JALI"/>
    <n v="26.27"/>
    <e v="#REF!"/>
    <n v="3.2837499999999999"/>
    <n v="200000"/>
    <n v="5400000"/>
  </r>
  <r>
    <s v="Demak 1 - Mranak_JATIMULYO"/>
    <x v="14"/>
    <s v="JATIMULYO"/>
    <n v="26.27"/>
    <e v="#REF!"/>
    <n v="3.2837499999999999"/>
    <n v="200000"/>
    <n v="5400000"/>
  </r>
  <r>
    <s v="Demak 1 - Mranak_JATIPECARON"/>
    <x v="14"/>
    <s v="JATIPECARON"/>
    <n v="53.45"/>
    <e v="#REF!"/>
    <n v="6.6812500000000004"/>
    <n v="200000"/>
    <n v="10800000"/>
  </r>
  <r>
    <s v="Demak 1 - Mranak_JATIREJO"/>
    <x v="14"/>
    <s v="JATIREJO"/>
    <n v="26.27"/>
    <e v="#REF!"/>
    <n v="3.2837499999999999"/>
    <n v="200000"/>
    <n v="5400000"/>
  </r>
  <r>
    <s v="Demak 1 - Mranak_JATISONO"/>
    <x v="14"/>
    <s v="JATISONO"/>
    <n v="26.27"/>
    <e v="#REF!"/>
    <n v="3.2837499999999999"/>
    <n v="200000"/>
    <n v="5400000"/>
  </r>
  <r>
    <s v="Demak 1 - Mranak_JERUKGULUNG"/>
    <x v="14"/>
    <s v="JERUKGULUNG"/>
    <n v="26.27"/>
    <e v="#REF!"/>
    <n v="3.2837499999999999"/>
    <n v="200000"/>
    <n v="5400000"/>
  </r>
  <r>
    <s v="Demak 1 - Mranak_JOGOLOYO"/>
    <x v="14"/>
    <s v="JOGOLOYO"/>
    <n v="26.27"/>
    <e v="#REF!"/>
    <n v="3.2837499999999999"/>
    <n v="200000"/>
    <n v="5400000"/>
  </r>
  <r>
    <s v="Demak 1 - Mranak_KADILANGU"/>
    <x v="14"/>
    <s v="KADILANGU"/>
    <n v="26.27"/>
    <e v="#REF!"/>
    <n v="3.2837499999999999"/>
    <n v="200000"/>
    <n v="5400000"/>
  </r>
  <r>
    <s v="Demak 1 - Mranak_KALIANYAR"/>
    <x v="14"/>
    <s v="KALIANYAR"/>
    <n v="26.27"/>
    <e v="#REF!"/>
    <n v="3.2837499999999999"/>
    <n v="200000"/>
    <n v="5400000"/>
  </r>
  <r>
    <s v="Demak 1 - Mranak_KALICILIK"/>
    <x v="14"/>
    <s v="KALICILIK"/>
    <n v="26.27"/>
    <e v="#REF!"/>
    <n v="3.2837499999999999"/>
    <n v="200000"/>
    <n v="5400000"/>
  </r>
  <r>
    <s v="Demak 1 - Mranak_KALIREJO"/>
    <x v="14"/>
    <s v="KALIREJO"/>
    <n v="13.38"/>
    <e v="#REF!"/>
    <n v="1.6725000000000001"/>
    <n v="200000"/>
    <n v="2800000"/>
  </r>
  <r>
    <s v="Demak 1 - Mranak_KARANGMLATI"/>
    <x v="14"/>
    <s v="KARANGMLATI"/>
    <n v="26.27"/>
    <e v="#REF!"/>
    <n v="3.2837499999999999"/>
    <n v="200000"/>
    <n v="5400000"/>
  </r>
  <r>
    <s v="Demak 1 - Mranak_KARANGREJO"/>
    <x v="14"/>
    <s v="KARANGREJO"/>
    <n v="26.27"/>
    <e v="#REF!"/>
    <n v="3.2837499999999999"/>
    <n v="200000"/>
    <n v="5400000"/>
  </r>
  <r>
    <s v="Demak 1 - Mranak_KARANGROWO"/>
    <x v="14"/>
    <s v="KARANGROWO"/>
    <n v="26.27"/>
    <e v="#REF!"/>
    <n v="3.2837499999999999"/>
    <n v="200000"/>
    <n v="5400000"/>
  </r>
  <r>
    <s v="Demak 1 - Mranak_KATONSARI"/>
    <x v="14"/>
    <s v="KATONSARI"/>
    <n v="26.27"/>
    <e v="#REF!"/>
    <n v="3.2837499999999999"/>
    <n v="200000"/>
    <n v="5400000"/>
  </r>
  <r>
    <s v="Demak 1 - Mranak_KEBONAGUNG"/>
    <x v="14"/>
    <s v="KEBONAGUNG"/>
    <n v="26.27"/>
    <e v="#REF!"/>
    <n v="3.2837499999999999"/>
    <n v="200000"/>
    <n v="5400000"/>
  </r>
  <r>
    <s v="Demak 1 - Mranak_KEBONSARI"/>
    <x v="14"/>
    <s v="KEBONSARI"/>
    <n v="26.27"/>
    <e v="#REF!"/>
    <n v="3.2837499999999999"/>
    <n v="200000"/>
    <n v="5400000"/>
  </r>
  <r>
    <s v="Demak 1 - Mranak_KEDONDONG"/>
    <x v="14"/>
    <s v="KEDONDONG"/>
    <n v="26.27"/>
    <e v="#REF!"/>
    <n v="3.2837499999999999"/>
    <n v="200000"/>
    <n v="5400000"/>
  </r>
  <r>
    <s v="Demak 1 - Mranak_KEDONDONG"/>
    <x v="14"/>
    <s v="KEDONDONG"/>
    <n v="26.27"/>
    <e v="#REF!"/>
    <n v="3.2837499999999999"/>
    <n v="200000"/>
    <n v="5400000"/>
  </r>
  <r>
    <s v="Demak 1 - Mranak_KEDUNGORI"/>
    <x v="14"/>
    <s v="KEDUNGORI"/>
    <n v="26.27"/>
    <e v="#REF!"/>
    <n v="3.2837499999999999"/>
    <n v="200000"/>
    <n v="5400000"/>
  </r>
  <r>
    <s v="Demak 1 - Mranak_KEMIRI"/>
    <x v="14"/>
    <s v="KEMIRI"/>
    <n v="53.45"/>
    <e v="#REF!"/>
    <n v="6.6812500000000004"/>
    <n v="200000"/>
    <n v="10800000"/>
  </r>
  <r>
    <s v="Demak 1 - Mranak_KENDALDOYONG"/>
    <x v="14"/>
    <s v="KENDALDOYONG"/>
    <n v="26.27"/>
    <e v="#REF!"/>
    <n v="3.2837499999999999"/>
    <n v="200000"/>
    <n v="5400000"/>
  </r>
  <r>
    <s v="Demak 1 - Mranak_KENDUREN"/>
    <x v="14"/>
    <s v="KENDUREN"/>
    <n v="26.27"/>
    <e v="#REF!"/>
    <n v="3.2837499999999999"/>
    <n v="200000"/>
    <n v="5400000"/>
  </r>
  <r>
    <s v="Demak 1 - Mranak_KLAMPOK LOR"/>
    <x v="14"/>
    <s v="KLAMPOK LOR"/>
    <n v="26.27"/>
    <e v="#REF!"/>
    <n v="3.2837499999999999"/>
    <n v="200000"/>
    <n v="5400000"/>
  </r>
  <r>
    <s v="Demak 1 - Mranak_KRAMAT"/>
    <x v="14"/>
    <s v="KRAMAT"/>
    <n v="26.27"/>
    <e v="#REF!"/>
    <n v="3.2837499999999999"/>
    <n v="200000"/>
    <n v="5400000"/>
  </r>
  <r>
    <s v="Demak 1 - Mranak_KUNCIR"/>
    <x v="14"/>
    <s v="KUNCIR"/>
    <n v="26.27"/>
    <e v="#REF!"/>
    <n v="3.2837499999999999"/>
    <n v="200000"/>
    <n v="5400000"/>
  </r>
  <r>
    <s v="Demak 1 - Mranak_KUNIR"/>
    <x v="14"/>
    <s v="KUNIR"/>
    <n v="26.27"/>
    <e v="#REF!"/>
    <n v="3.2837499999999999"/>
    <n v="200000"/>
    <n v="5400000"/>
  </r>
  <r>
    <s v="Demak 1 - Mranak_KUWU"/>
    <x v="14"/>
    <s v="KUWU"/>
    <n v="26.27"/>
    <e v="#REF!"/>
    <n v="3.2837499999999999"/>
    <n v="200000"/>
    <n v="5400000"/>
  </r>
  <r>
    <s v="Demak 1 - Mranak_LEMPUYANG"/>
    <x v="14"/>
    <s v="LEMPUYANG"/>
    <n v="26.27"/>
    <e v="#REF!"/>
    <n v="3.2837499999999999"/>
    <n v="200000"/>
    <n v="5400000"/>
  </r>
  <r>
    <s v="Demak 1 - Mranak_MANDUNG"/>
    <x v="14"/>
    <s v="MANDUNG"/>
    <n v="26.27"/>
    <e v="#REF!"/>
    <n v="3.2837499999999999"/>
    <n v="200000"/>
    <n v="5400000"/>
  </r>
  <r>
    <s v="Demak 1 - Mranak_MANGGARMAS"/>
    <x v="14"/>
    <s v="MANGGARMAS"/>
    <n v="53.45"/>
    <e v="#REF!"/>
    <n v="6.6812500000000004"/>
    <n v="200000"/>
    <n v="10800000"/>
  </r>
  <r>
    <s v="Demak 1 - Mranak_MANGGARWETAN"/>
    <x v="14"/>
    <s v="MANGGARWETAN"/>
    <n v="53.45"/>
    <e v="#REF!"/>
    <n v="6.6812500000000004"/>
    <n v="200000"/>
    <n v="10800000"/>
  </r>
  <r>
    <s v="Demak 1 - Mranak_MANGUNANLOR"/>
    <x v="14"/>
    <s v="MANGUNANLOR"/>
    <n v="26.27"/>
    <e v="#REF!"/>
    <n v="3.2837499999999999"/>
    <n v="200000"/>
    <n v="5400000"/>
  </r>
  <r>
    <s v="Demak 1 - Mranak_MANGUNJIWAN"/>
    <x v="14"/>
    <s v="MANGUNJIWAN"/>
    <n v="26.27"/>
    <e v="#REF!"/>
    <n v="3.2837499999999999"/>
    <n v="200000"/>
    <n v="5400000"/>
  </r>
  <r>
    <s v="Demak 1 - Mranak_MANGUNREJO"/>
    <x v="14"/>
    <s v="MANGUNREJO"/>
    <n v="26.27"/>
    <e v="#REF!"/>
    <n v="3.2837499999999999"/>
    <n v="200000"/>
    <n v="5400000"/>
  </r>
  <r>
    <s v="Demak 1 - Mranak_MEDINI"/>
    <x v="14"/>
    <s v="MEDINI"/>
    <n v="26.27"/>
    <e v="#REF!"/>
    <n v="3.2837499999999999"/>
    <n v="200000"/>
    <n v="5400000"/>
  </r>
  <r>
    <s v="Demak 1 - Mranak_MEGONTEN"/>
    <x v="14"/>
    <s v="MEGONTEN"/>
    <n v="26.27"/>
    <e v="#REF!"/>
    <n v="3.2837499999999999"/>
    <n v="200000"/>
    <n v="5400000"/>
  </r>
  <r>
    <s v="Demak 1 - Mranak_MIJEN"/>
    <x v="14"/>
    <s v="MIJEN"/>
    <n v="26.27"/>
    <e v="#REF!"/>
    <n v="3.2837499999999999"/>
    <n v="200000"/>
    <n v="5400000"/>
  </r>
  <r>
    <s v="Demak 1 - Mranak_MLATEN"/>
    <x v="14"/>
    <s v="MLATEN"/>
    <n v="26.27"/>
    <e v="#REF!"/>
    <n v="3.2837499999999999"/>
    <n v="200000"/>
    <n v="5400000"/>
  </r>
  <r>
    <s v="Demak 1 - Mranak_MLATIHARJO"/>
    <x v="14"/>
    <s v="MLATIHARJO"/>
    <n v="26.27"/>
    <e v="#REF!"/>
    <n v="3.2837499999999999"/>
    <n v="200000"/>
    <n v="5400000"/>
  </r>
  <r>
    <s v="Demak 1 - Mranak_MLILIR"/>
    <x v="14"/>
    <s v="MLILIR"/>
    <n v="53.45"/>
    <e v="#REF!"/>
    <n v="6.6812500000000004"/>
    <n v="200000"/>
    <n v="10800000"/>
  </r>
  <r>
    <s v="Demak 1 - Mranak_MOJODEMAK"/>
    <x v="14"/>
    <s v="MOJODEMAK"/>
    <n v="26.27"/>
    <e v="#REF!"/>
    <n v="3.2837499999999999"/>
    <n v="200000"/>
    <n v="5400000"/>
  </r>
  <r>
    <s v="Demak 1 - Mranak_MOJOSIMO"/>
    <x v="14"/>
    <s v="MOJOSIMO"/>
    <n v="26.27"/>
    <e v="#REF!"/>
    <n v="3.2837499999999999"/>
    <n v="200000"/>
    <n v="5400000"/>
  </r>
  <r>
    <s v="Demak 1 - Mranak_MRANAK"/>
    <x v="14"/>
    <s v="MRANAK"/>
    <n v="26.27"/>
    <e v="#REF!"/>
    <n v="3.2837499999999999"/>
    <n v="200000"/>
    <n v="5400000"/>
  </r>
  <r>
    <s v="Demak 1 - Mranak_MRISEN"/>
    <x v="14"/>
    <s v="MRISEN"/>
    <n v="26.27"/>
    <e v="#REF!"/>
    <n v="3.2837499999999999"/>
    <n v="200000"/>
    <n v="5400000"/>
  </r>
  <r>
    <s v="Demak 1 - Mranak_MULYOREJO"/>
    <x v="14"/>
    <s v="MULYOREJO"/>
    <n v="26.27"/>
    <e v="#REF!"/>
    <n v="3.2837499999999999"/>
    <n v="200000"/>
    <n v="5400000"/>
  </r>
  <r>
    <s v="Demak 1 - Mranak_NGALURAN"/>
    <x v="14"/>
    <s v="NGALURAN"/>
    <n v="26.27"/>
    <e v="#REF!"/>
    <n v="3.2837499999999999"/>
    <n v="200000"/>
    <n v="5400000"/>
  </r>
  <r>
    <s v="Demak 1 - Mranak_NGAWEN"/>
    <x v="14"/>
    <s v="NGAWEN"/>
    <n v="26.27"/>
    <e v="#REF!"/>
    <n v="3.2837499999999999"/>
    <n v="200000"/>
    <n v="5400000"/>
  </r>
  <r>
    <s v="Demak 1 - Mranak_NGELOWETAN"/>
    <x v="14"/>
    <s v="NGELOWETAN"/>
    <n v="26.27"/>
    <e v="#REF!"/>
    <n v="3.2837499999999999"/>
    <n v="200000"/>
    <n v="5400000"/>
  </r>
  <r>
    <s v="Demak 1 - Mranak_PAPANREJO"/>
    <x v="14"/>
    <s v="PAPANREJO"/>
    <n v="53.45"/>
    <e v="#REF!"/>
    <n v="6.6812500000000004"/>
    <n v="200000"/>
    <n v="10800000"/>
  </r>
  <r>
    <s v="Demak 1 - Mranak_PASIR"/>
    <x v="14"/>
    <s v="PASIR"/>
    <n v="26.27"/>
    <e v="#REF!"/>
    <n v="3.2837499999999999"/>
    <n v="200000"/>
    <n v="5400000"/>
  </r>
  <r>
    <s v="Demak 1 - Mranak_PEPE"/>
    <x v="14"/>
    <s v="PEPE"/>
    <n v="53.45"/>
    <e v="#REF!"/>
    <n v="6.6812500000000004"/>
    <n v="200000"/>
    <n v="10800000"/>
  </r>
  <r>
    <s v="Demak 1 - Mranak_PILANGREJO"/>
    <x v="14"/>
    <s v="PILANGREJO"/>
    <n v="26.27"/>
    <e v="#REF!"/>
    <n v="3.2837499999999999"/>
    <n v="200000"/>
    <n v="5400000"/>
  </r>
  <r>
    <s v="Demak 1 - Mranak_PILANGWETAN"/>
    <x v="14"/>
    <s v="PILANGWETAN"/>
    <n v="26.27"/>
    <e v="#REF!"/>
    <n v="3.2837499999999999"/>
    <n v="200000"/>
    <n v="5400000"/>
  </r>
  <r>
    <s v="Demak 1 - Mranak_PLOSO"/>
    <x v="14"/>
    <s v="PLOSO"/>
    <n v="26.27"/>
    <e v="#REF!"/>
    <n v="3.2837499999999999"/>
    <n v="200000"/>
    <n v="5400000"/>
  </r>
  <r>
    <s v="Demak 1 - Mranak_PONCOHARJO"/>
    <x v="14"/>
    <s v="PONCOHARJO"/>
    <n v="26.27"/>
    <e v="#REF!"/>
    <n v="3.2837499999999999"/>
    <n v="200000"/>
    <n v="5400000"/>
  </r>
  <r>
    <s v="Demak 1 - Mranak_PRANTEN"/>
    <x v="14"/>
    <s v="PRANTEN"/>
    <n v="53.45"/>
    <e v="#REF!"/>
    <n v="6.6812500000000004"/>
    <n v="200000"/>
    <n v="10800000"/>
  </r>
  <r>
    <s v="Demak 1 - Mranak_PRIGI"/>
    <x v="14"/>
    <s v="PRIGI"/>
    <n v="26.27"/>
    <e v="#REF!"/>
    <n v="3.2837499999999999"/>
    <n v="200000"/>
    <n v="5400000"/>
  </r>
  <r>
    <s v="Demak 1 - Mranak_RAJI"/>
    <x v="14"/>
    <s v="RAJI"/>
    <n v="26.27"/>
    <e v="#REF!"/>
    <n v="3.2837499999999999"/>
    <n v="200000"/>
    <n v="5400000"/>
  </r>
  <r>
    <s v="Demak 1 - Mranak_RINGINHARJO"/>
    <x v="14"/>
    <s v="RINGINHARJO"/>
    <n v="53.45"/>
    <e v="#REF!"/>
    <n v="6.6812500000000004"/>
    <n v="200000"/>
    <n v="10800000"/>
  </r>
  <r>
    <s v="Demak 1 - Mranak_RINGINKIDUL"/>
    <x v="14"/>
    <s v="RINGINKIDUL"/>
    <n v="53.45"/>
    <e v="#REF!"/>
    <n v="6.6812500000000004"/>
    <n v="200000"/>
    <n v="10800000"/>
  </r>
  <r>
    <s v="Demak 1 - Mranak_RUWIT"/>
    <x v="14"/>
    <s v="RUWIT"/>
    <n v="26.27"/>
    <e v="#REF!"/>
    <n v="3.2837499999999999"/>
    <n v="200000"/>
    <n v="5400000"/>
  </r>
  <r>
    <s v="Demak 1 - Mranak_SAMBIROTO"/>
    <x v="14"/>
    <s v="SAMBIROTO"/>
    <n v="26.27"/>
    <e v="#REF!"/>
    <n v="3.2837499999999999"/>
    <n v="200000"/>
    <n v="5400000"/>
  </r>
  <r>
    <s v="Demak 1 - Mranak_SARI"/>
    <x v="14"/>
    <s v="SARI"/>
    <n v="26.27"/>
    <e v="#REF!"/>
    <n v="3.2837499999999999"/>
    <n v="200000"/>
    <n v="5400000"/>
  </r>
  <r>
    <s v="Demak 1 - Mranak_SARIMULYO"/>
    <x v="14"/>
    <s v="SARIMULYO"/>
    <n v="26.27"/>
    <e v="#REF!"/>
    <n v="3.2837499999999999"/>
    <n v="200000"/>
    <n v="5400000"/>
  </r>
  <r>
    <s v="Demak 1 - Mranak_SEDO"/>
    <x v="14"/>
    <s v="SEDO"/>
    <n v="26.27"/>
    <e v="#REF!"/>
    <n v="3.2837499999999999"/>
    <n v="200000"/>
    <n v="5400000"/>
  </r>
  <r>
    <s v="Demak 1 - Mranak_SERANGAN"/>
    <x v="14"/>
    <s v="SERANGAN"/>
    <n v="26.27"/>
    <e v="#REF!"/>
    <n v="3.2837499999999999"/>
    <n v="200000"/>
    <n v="5400000"/>
  </r>
  <r>
    <s v="Demak 1 - Mranak_SIDOHARJO"/>
    <x v="14"/>
    <s v="SIDOHARJO"/>
    <n v="26.27"/>
    <e v="#REF!"/>
    <n v="3.2837499999999999"/>
    <n v="200000"/>
    <n v="5400000"/>
  </r>
  <r>
    <s v="Demak 1 - Mranak_SIDOMULYO"/>
    <x v="14"/>
    <s v="SIDOMULYO"/>
    <n v="26.27"/>
    <e v="#REF!"/>
    <n v="3.2837499999999999"/>
    <n v="200000"/>
    <n v="5400000"/>
  </r>
  <r>
    <s v="Demak 1 - Mranak_SIDOMULYO"/>
    <x v="14"/>
    <s v="SIDOMULYO"/>
    <n v="26.27"/>
    <e v="#REF!"/>
    <n v="3.2837499999999999"/>
    <n v="200000"/>
    <n v="5400000"/>
  </r>
  <r>
    <s v="Demak 1 - Mranak_SINGOREJO"/>
    <x v="14"/>
    <s v="SINGOREJO"/>
    <n v="26.27"/>
    <e v="#REF!"/>
    <n v="3.2837499999999999"/>
    <n v="200000"/>
    <n v="5400000"/>
  </r>
  <r>
    <s v="Demak 1 - Mranak_SOKOKIDUL"/>
    <x v="14"/>
    <s v="SOKOKIDUL"/>
    <n v="26.27"/>
    <e v="#REF!"/>
    <n v="3.2837499999999999"/>
    <n v="200000"/>
    <n v="5400000"/>
  </r>
  <r>
    <s v="Demak 1 - Mranak_SOLOWIRE"/>
    <x v="14"/>
    <s v="SOLOWIRE"/>
    <n v="26.27"/>
    <e v="#REF!"/>
    <n v="3.2837499999999999"/>
    <n v="200000"/>
    <n v="5400000"/>
  </r>
  <r>
    <s v="Demak 1 - Mranak_SURODADI"/>
    <x v="14"/>
    <s v="SURODADI"/>
    <n v="26.27"/>
    <e v="#REF!"/>
    <n v="3.2837499999999999"/>
    <n v="200000"/>
    <n v="5400000"/>
  </r>
  <r>
    <s v="Demak 1 - Mranak_TAMBAKAN"/>
    <x v="14"/>
    <s v="TAMBAKAN"/>
    <n v="53.45"/>
    <e v="#REF!"/>
    <n v="6.6812500000000004"/>
    <n v="200000"/>
    <n v="10800000"/>
  </r>
  <r>
    <s v="Demak 1 - Mranak_TAMBIREJO"/>
    <x v="14"/>
    <s v="TAMBIREJO"/>
    <n v="26.27"/>
    <e v="#REF!"/>
    <n v="3.2837499999999999"/>
    <n v="200000"/>
    <n v="5400000"/>
  </r>
  <r>
    <s v="Demak 1 - Mranak_TANGGUL"/>
    <x v="14"/>
    <s v="TANGGUL"/>
    <n v="26.27"/>
    <e v="#REF!"/>
    <n v="3.2837499999999999"/>
    <n v="200000"/>
    <n v="5400000"/>
  </r>
  <r>
    <s v="Demak 1 - Mranak_TANJUNGANYAR"/>
    <x v="14"/>
    <s v="TANJUNGANYAR"/>
    <n v="26.27"/>
    <e v="#REF!"/>
    <n v="3.2837499999999999"/>
    <n v="200000"/>
    <n v="5400000"/>
  </r>
  <r>
    <s v="Demak 1 - Mranak_TEMPEL"/>
    <x v="14"/>
    <s v="TEMPEL"/>
    <n v="26.27"/>
    <e v="#REF!"/>
    <n v="3.2837499999999999"/>
    <n v="200000"/>
    <n v="5400000"/>
  </r>
  <r>
    <s v="Demak 1 - Mranak_TINANDING"/>
    <x v="14"/>
    <s v="TINANDING"/>
    <n v="53.45"/>
    <e v="#REF!"/>
    <n v="6.6812500000000004"/>
    <n v="200000"/>
    <n v="10800000"/>
  </r>
  <r>
    <s v="Demak 1 - Mranak_TLOGODOWO"/>
    <x v="14"/>
    <s v="TLOGODOWO"/>
    <n v="26.27"/>
    <e v="#REF!"/>
    <n v="3.2837499999999999"/>
    <n v="200000"/>
    <n v="5400000"/>
  </r>
  <r>
    <s v="Demak 1 - Mranak_TLOGOMULYO"/>
    <x v="14"/>
    <s v="TLOGOMULYO"/>
    <n v="53.45"/>
    <e v="#REF!"/>
    <n v="6.6812500000000004"/>
    <n v="200000"/>
    <n v="10800000"/>
  </r>
  <r>
    <s v="Demak 1 - Mranak_TLOGOPANDOGAN"/>
    <x v="14"/>
    <s v="TLOGOPANDOGAN"/>
    <n v="26.27"/>
    <e v="#REF!"/>
    <n v="3.2837499999999999"/>
    <n v="200000"/>
    <n v="5400000"/>
  </r>
  <r>
    <s v="Demak 1 - Mranak_TLOGOREJO"/>
    <x v="14"/>
    <s v="TLOGOREJO"/>
    <n v="26.27"/>
    <e v="#REF!"/>
    <n v="3.2837499999999999"/>
    <n v="200000"/>
    <n v="5400000"/>
  </r>
  <r>
    <s v="Demak 1 - Mranak_TLOGOREJO"/>
    <x v="14"/>
    <s v="TLOGOREJO"/>
    <n v="26.27"/>
    <e v="#REF!"/>
    <n v="3.2837499999999999"/>
    <n v="200000"/>
    <n v="5400000"/>
  </r>
  <r>
    <s v="Demak 1 - Mranak_TLOGOSIH"/>
    <x v="14"/>
    <s v="TLOGOSIH"/>
    <n v="26.27"/>
    <e v="#REF!"/>
    <n v="3.2837499999999999"/>
    <n v="200000"/>
    <n v="5400000"/>
  </r>
  <r>
    <s v="Demak 1 - Mranak_TRENGGULI"/>
    <x v="14"/>
    <s v="TRENGGULI"/>
    <n v="26.27"/>
    <e v="#REF!"/>
    <n v="3.2837499999999999"/>
    <n v="200000"/>
    <n v="5400000"/>
  </r>
  <r>
    <s v="Demak 1 - Mranak_TRIMULYO"/>
    <x v="14"/>
    <s v="TRIMULYO"/>
    <n v="26.27"/>
    <e v="#REF!"/>
    <n v="3.2837499999999999"/>
    <n v="200000"/>
    <n v="5400000"/>
  </r>
  <r>
    <s v="Demak 1 - Mranak_TURIREJO"/>
    <x v="14"/>
    <s v="TURIREJO"/>
    <n v="26.27"/>
    <e v="#REF!"/>
    <n v="3.2837499999999999"/>
    <n v="200000"/>
    <n v="5400000"/>
  </r>
  <r>
    <s v="Demak 1 - Mranak_TURITEMPEL"/>
    <x v="14"/>
    <s v="TURITEMPEL"/>
    <n v="26.27"/>
    <e v="#REF!"/>
    <n v="3.2837499999999999"/>
    <n v="200000"/>
    <n v="5400000"/>
  </r>
  <r>
    <s v="Demak 1 - Mranak_WANDAN KEMIRI"/>
    <x v="14"/>
    <s v="WANDAN KEMIRI"/>
    <n v="53.45"/>
    <e v="#REF!"/>
    <n v="6.6812500000000004"/>
    <n v="200000"/>
    <n v="10800000"/>
  </r>
  <r>
    <s v="Demak 1 - Mranak_WEDING"/>
    <x v="14"/>
    <s v="WEDING"/>
    <n v="26.27"/>
    <e v="#REF!"/>
    <n v="3.2837499999999999"/>
    <n v="200000"/>
    <n v="5400000"/>
  </r>
  <r>
    <s v="Demak 1 - Mranak_WEDUNG"/>
    <x v="14"/>
    <s v="WEDUNG"/>
    <n v="26.27"/>
    <e v="#REF!"/>
    <n v="3.2837499999999999"/>
    <n v="200000"/>
    <n v="5400000"/>
  </r>
  <r>
    <s v="Demak 1 - Mranak_WERDOYO"/>
    <x v="14"/>
    <s v="WERDOYO"/>
    <n v="26.27"/>
    <e v="#REF!"/>
    <n v="3.2837499999999999"/>
    <n v="200000"/>
    <n v="5400000"/>
  </r>
  <r>
    <s v="Demak 1 - Mranak_WILALUNG"/>
    <x v="14"/>
    <s v="WILALUNG"/>
    <n v="26.27"/>
    <e v="#REF!"/>
    <n v="3.2837499999999999"/>
    <n v="200000"/>
    <n v="5400000"/>
  </r>
  <r>
    <s v="Demak 1 - Mranak_WONOKETINGAL"/>
    <x v="14"/>
    <s v="WONOKETINGAL"/>
    <n v="26.27"/>
    <e v="#REF!"/>
    <n v="3.2837499999999999"/>
    <n v="200000"/>
    <n v="5400000"/>
  </r>
  <r>
    <s v="Demak 1 - Mranak_WONOSALAM"/>
    <x v="14"/>
    <s v="WONOSALAM"/>
    <n v="26.27"/>
    <e v="#REF!"/>
    <n v="3.2837499999999999"/>
    <n v="200000"/>
    <n v="5400000"/>
  </r>
  <r>
    <s v="Demak 1 - Mranak_WONOSARI"/>
    <x v="14"/>
    <s v="WONOSARI"/>
    <n v="26.27"/>
    <e v="#REF!"/>
    <n v="3.2837499999999999"/>
    <n v="200000"/>
    <n v="5400000"/>
  </r>
  <r>
    <s v="GD BGR CANDI SEMARANG_BAMBANKEREP"/>
    <x v="15"/>
    <s v="BAMBANKEREP"/>
    <n v="1.22"/>
    <e v="#REF!"/>
    <n v="0.1525"/>
    <n v="200000"/>
    <n v="400000"/>
  </r>
  <r>
    <s v="GD BGR CANDI SEMARANG_BANJAREJO"/>
    <x v="15"/>
    <s v="BANJAREJO"/>
    <n v="16.97"/>
    <e v="#REF!"/>
    <n v="2.1212499999999999"/>
    <n v="200000"/>
    <n v="3400000"/>
  </r>
  <r>
    <s v="GD BGR CANDI SEMARANG_BANYUMANIK"/>
    <x v="15"/>
    <s v="BANYUMANIK"/>
    <n v="1.22"/>
    <e v="#REF!"/>
    <n v="0.1525"/>
    <n v="200000"/>
    <n v="400000"/>
  </r>
  <r>
    <s v="GD BGR CANDI SEMARANG_BANYURINGIN"/>
    <x v="15"/>
    <s v="BANYURINGIN"/>
    <n v="16.97"/>
    <e v="#REF!"/>
    <n v="2.1212499999999999"/>
    <n v="200000"/>
    <n v="3400000"/>
  </r>
  <r>
    <s v="GD BGR CANDI SEMARANG_BEBENGAN"/>
    <x v="15"/>
    <s v="BEBENGAN"/>
    <n v="16.97"/>
    <e v="#REF!"/>
    <n v="2.1212499999999999"/>
    <n v="200000"/>
    <n v="3400000"/>
  </r>
  <r>
    <s v="GD BGR CANDI SEMARANG_BENDAN DHUWUR"/>
    <x v="15"/>
    <s v="BENDAN DHUWUR"/>
    <n v="1.22"/>
    <e v="#REF!"/>
    <n v="0.1525"/>
    <n v="200000"/>
    <n v="400000"/>
  </r>
  <r>
    <s v="GD BGR CANDI SEMARANG_BENDAN NGISOR"/>
    <x v="15"/>
    <s v="BENDAN NGISOR"/>
    <n v="1.22"/>
    <e v="#REF!"/>
    <n v="0.1525"/>
    <n v="200000"/>
    <n v="400000"/>
  </r>
  <r>
    <s v="GD BGR CANDI SEMARANG_BERINGIN"/>
    <x v="15"/>
    <s v="BERINGIN"/>
    <n v="1.22"/>
    <e v="#REF!"/>
    <n v="0.1525"/>
    <n v="200000"/>
    <n v="400000"/>
  </r>
  <r>
    <s v="GD BGR CANDI SEMARANG_BLIMBING"/>
    <x v="15"/>
    <s v="BLIMBING"/>
    <n v="16.97"/>
    <e v="#REF!"/>
    <n v="2.1212499999999999"/>
    <n v="200000"/>
    <n v="3400000"/>
  </r>
  <r>
    <s v="GD BGR CANDI SEMARANG_BOJA"/>
    <x v="15"/>
    <s v="BOJA"/>
    <n v="16.97"/>
    <e v="#REF!"/>
    <n v="2.1212499999999999"/>
    <n v="200000"/>
    <n v="3400000"/>
  </r>
  <r>
    <s v="GD BGR CANDI SEMARANG_BONGSARI"/>
    <x v="15"/>
    <s v="BONGSARI"/>
    <n v="1.22"/>
    <e v="#REF!"/>
    <n v="0.1525"/>
    <n v="200000"/>
    <n v="400000"/>
  </r>
  <r>
    <s v="GD BGR CANDI SEMARANG_BRANJANG"/>
    <x v="15"/>
    <s v="BRANJANG"/>
    <n v="10.51"/>
    <e v="#REF!"/>
    <n v="1.31375"/>
    <n v="200000"/>
    <n v="2200000"/>
  </r>
  <r>
    <s v="GD BGR CANDI SEMARANG_BUBAKAN"/>
    <x v="15"/>
    <s v="BUBAKAN"/>
    <n v="1.22"/>
    <e v="#REF!"/>
    <n v="0.1525"/>
    <n v="200000"/>
    <n v="400000"/>
  </r>
  <r>
    <s v="GD BGR CANDI SEMARANG_CAMPUREJO"/>
    <x v="15"/>
    <s v="CAMPUREJO"/>
    <n v="16.97"/>
    <e v="#REF!"/>
    <n v="2.1212499999999999"/>
    <n v="200000"/>
    <n v="3400000"/>
  </r>
  <r>
    <s v="GD BGR CANDI SEMARANG_CEPOKO"/>
    <x v="15"/>
    <s v="CEPOKO"/>
    <n v="1.22"/>
    <e v="#REF!"/>
    <n v="0.1525"/>
    <n v="200000"/>
    <n v="400000"/>
  </r>
  <r>
    <s v="GD BGR CANDI SEMARANG_GAJAHMUNGKUR"/>
    <x v="15"/>
    <s v="GAJAHMUNGKUR"/>
    <n v="1.22"/>
    <e v="#REF!"/>
    <n v="0.1525"/>
    <n v="200000"/>
    <n v="400000"/>
  </r>
  <r>
    <s v="GD BGR CANDI SEMARANG_GETAS"/>
    <x v="15"/>
    <s v="GETAS"/>
    <n v="16.97"/>
    <e v="#REF!"/>
    <n v="2.1212499999999999"/>
    <n v="200000"/>
    <n v="3400000"/>
  </r>
  <r>
    <s v="GD BGR CANDI SEMARANG_GISIKDRONO"/>
    <x v="15"/>
    <s v="GISIKDRONO"/>
    <n v="1.22"/>
    <e v="#REF!"/>
    <n v="0.1525"/>
    <n v="200000"/>
    <n v="400000"/>
  </r>
  <r>
    <s v="GD BGR CANDI SEMARANG_GONDORIYO"/>
    <x v="15"/>
    <s v="GONDORIYO"/>
    <n v="1.22"/>
    <e v="#REF!"/>
    <n v="0.1525"/>
    <n v="200000"/>
    <n v="400000"/>
  </r>
  <r>
    <s v="GD BGR CANDI SEMARANG_GUNUNGPATI"/>
    <x v="15"/>
    <s v="GUNUNGPATI"/>
    <n v="1.22"/>
    <e v="#REF!"/>
    <n v="0.1525"/>
    <n v="200000"/>
    <n v="400000"/>
  </r>
  <r>
    <s v="GD BGR CANDI SEMARANG_JATIBARANG"/>
    <x v="15"/>
    <s v="JATIBARANG"/>
    <n v="1.22"/>
    <e v="#REF!"/>
    <n v="0.1525"/>
    <n v="200000"/>
    <n v="400000"/>
  </r>
  <r>
    <s v="GD BGR CANDI SEMARANG_JATIREJO"/>
    <x v="15"/>
    <s v="JATIREJO"/>
    <n v="1.22"/>
    <e v="#REF!"/>
    <n v="0.1525"/>
    <n v="200000"/>
    <n v="400000"/>
  </r>
  <r>
    <s v="GD BGR CANDI SEMARANG_JATISARI"/>
    <x v="15"/>
    <s v="JATISARI"/>
    <n v="1.22"/>
    <e v="#REF!"/>
    <n v="0.1525"/>
    <n v="200000"/>
    <n v="400000"/>
  </r>
  <r>
    <s v="GD BGR CANDI SEMARANG_JAWISARI"/>
    <x v="15"/>
    <s v="JAWISARI"/>
    <n v="16.97"/>
    <e v="#REF!"/>
    <n v="2.1212499999999999"/>
    <n v="200000"/>
    <n v="3400000"/>
  </r>
  <r>
    <s v="GD BGR CANDI SEMARANG_JERAKAH"/>
    <x v="15"/>
    <s v="JERAKAH"/>
    <n v="1.22"/>
    <e v="#REF!"/>
    <n v="0.1525"/>
    <n v="200000"/>
    <n v="400000"/>
  </r>
  <r>
    <s v="GD BGR CANDI SEMARANG_KALIBANTENG KIDUL"/>
    <x v="15"/>
    <s v="KALIBANTENG KIDUL"/>
    <n v="1.22"/>
    <e v="#REF!"/>
    <n v="0.1525"/>
    <n v="200000"/>
    <n v="400000"/>
  </r>
  <r>
    <s v="GD BGR CANDI SEMARANG_KALIBANTENG KULON"/>
    <x v="15"/>
    <s v="KALIBANTENG KULON"/>
    <n v="1.22"/>
    <e v="#REF!"/>
    <n v="0.1525"/>
    <n v="200000"/>
    <n v="400000"/>
  </r>
  <r>
    <s v="GD BGR CANDI SEMARANG_KALIGADING"/>
    <x v="15"/>
    <s v="KALIGADING"/>
    <n v="16.97"/>
    <e v="#REF!"/>
    <n v="2.1212499999999999"/>
    <n v="200000"/>
    <n v="3400000"/>
  </r>
  <r>
    <s v="GD BGR CANDI SEMARANG_KALIPANCUR"/>
    <x v="15"/>
    <s v="KALIPANCUR"/>
    <n v="1.22"/>
    <e v="#REF!"/>
    <n v="0.1525"/>
    <n v="200000"/>
    <n v="400000"/>
  </r>
  <r>
    <s v="GD BGR CANDI SEMARANG_KALIREJO"/>
    <x v="15"/>
    <s v="KALIREJO"/>
    <n v="16.97"/>
    <e v="#REF!"/>
    <n v="2.1212499999999999"/>
    <n v="200000"/>
    <n v="3400000"/>
  </r>
  <r>
    <s v="GD BGR CANDI SEMARANG_KALISEGORO"/>
    <x v="15"/>
    <s v="KALISEGORO"/>
    <n v="1.22"/>
    <e v="#REF!"/>
    <n v="0.1525"/>
    <n v="200000"/>
    <n v="400000"/>
  </r>
  <r>
    <s v="GD BGR CANDI SEMARANG_KANDRI"/>
    <x v="15"/>
    <s v="KANDRI"/>
    <n v="1.22"/>
    <e v="#REF!"/>
    <n v="0.1525"/>
    <n v="200000"/>
    <n v="400000"/>
  </r>
  <r>
    <s v="GD BGR CANDI SEMARANG_KARANGANYAR"/>
    <x v="15"/>
    <s v="KARANGANYAR"/>
    <n v="1.22"/>
    <e v="#REF!"/>
    <n v="0.1525"/>
    <n v="200000"/>
    <n v="400000"/>
  </r>
  <r>
    <s v="GD BGR CANDI SEMARANG_KARANGMALANG"/>
    <x v="15"/>
    <s v="KARANGMALANG"/>
    <n v="1.22"/>
    <e v="#REF!"/>
    <n v="0.1525"/>
    <n v="200000"/>
    <n v="400000"/>
  </r>
  <r>
    <s v="GD BGR CANDI SEMARANG_KARANGMANGGIS"/>
    <x v="15"/>
    <s v="KARANGMANGGIS"/>
    <n v="16.97"/>
    <e v="#REF!"/>
    <n v="2.1212499999999999"/>
    <n v="200000"/>
    <n v="3400000"/>
  </r>
  <r>
    <s v="GD BGR CANDI SEMARANG_KARANGREJO"/>
    <x v="15"/>
    <s v="KARANGREJO"/>
    <n v="1.22"/>
    <e v="#REF!"/>
    <n v="0.1525"/>
    <n v="200000"/>
    <n v="400000"/>
  </r>
  <r>
    <s v="GD BGR CANDI SEMARANG_KEDUNGPANE"/>
    <x v="15"/>
    <s v="KEDUNGPANE"/>
    <n v="1.22"/>
    <e v="#REF!"/>
    <n v="0.1525"/>
    <n v="200000"/>
    <n v="400000"/>
  </r>
  <r>
    <s v="GD BGR CANDI SEMARANG_KEDUNGSARI"/>
    <x v="15"/>
    <s v="KEDUNGSARI"/>
    <n v="16.97"/>
    <e v="#REF!"/>
    <n v="2.1212499999999999"/>
    <n v="200000"/>
    <n v="3400000"/>
  </r>
  <r>
    <s v="GD BGR CANDI SEMARANG_KEMBANGARUM"/>
    <x v="15"/>
    <s v="KEMBANGARUM"/>
    <n v="1.22"/>
    <e v="#REF!"/>
    <n v="0.1525"/>
    <n v="200000"/>
    <n v="400000"/>
  </r>
  <r>
    <s v="GD BGR CANDI SEMARANG_KERTOSARI"/>
    <x v="15"/>
    <s v="KERTOSARI"/>
    <n v="16.97"/>
    <e v="#REF!"/>
    <n v="2.1212499999999999"/>
    <n v="200000"/>
    <n v="3400000"/>
  </r>
  <r>
    <s v="GD BGR CANDI SEMARANG_KLIRIS"/>
    <x v="15"/>
    <s v="KLIRIS"/>
    <n v="16.97"/>
    <e v="#REF!"/>
    <n v="2.1212499999999999"/>
    <n v="200000"/>
    <n v="3400000"/>
  </r>
  <r>
    <s v="GD BGR CANDI SEMARANG_KRAPYAK"/>
    <x v="15"/>
    <s v="KRAPYAK"/>
    <n v="1.22"/>
    <e v="#REF!"/>
    <n v="0.1525"/>
    <n v="200000"/>
    <n v="400000"/>
  </r>
  <r>
    <s v="GD BGR CANDI SEMARANG_LEBAN"/>
    <x v="15"/>
    <s v="LEBAN"/>
    <n v="16.97"/>
    <e v="#REF!"/>
    <n v="2.1212499999999999"/>
    <n v="200000"/>
    <n v="3400000"/>
  </r>
  <r>
    <s v="GD BGR CANDI SEMARANG_MANGKANG WETAN"/>
    <x v="15"/>
    <s v="MANGKANG WETAN"/>
    <n v="1.22"/>
    <e v="#REF!"/>
    <n v="0.1525"/>
    <n v="200000"/>
    <n v="400000"/>
  </r>
  <r>
    <s v="GD BGR CANDI SEMARANG_MANGUNSARI"/>
    <x v="15"/>
    <s v="MANGUNSARI"/>
    <n v="1.22"/>
    <e v="#REF!"/>
    <n v="0.1525"/>
    <n v="200000"/>
    <n v="400000"/>
  </r>
  <r>
    <s v="GD BGR CANDI SEMARANG_MANYARAN"/>
    <x v="15"/>
    <s v="MANYARAN"/>
    <n v="1.22"/>
    <e v="#REF!"/>
    <n v="0.1525"/>
    <n v="200000"/>
    <n v="400000"/>
  </r>
  <r>
    <s v="GD BGR CANDI SEMARANG_MARGOSARI"/>
    <x v="15"/>
    <s v="MARGOSARI"/>
    <n v="16.97"/>
    <e v="#REF!"/>
    <n v="2.1212499999999999"/>
    <n v="200000"/>
    <n v="3400000"/>
  </r>
  <r>
    <s v="GD BGR CANDI SEMARANG_MEDONO"/>
    <x v="15"/>
    <s v="MEDONO"/>
    <n v="16.97"/>
    <e v="#REF!"/>
    <n v="2.1212499999999999"/>
    <n v="200000"/>
    <n v="3400000"/>
  </r>
  <r>
    <s v="GD BGR CANDI SEMARANG_MERBUH"/>
    <x v="15"/>
    <s v="MERBUH"/>
    <n v="16.97"/>
    <e v="#REF!"/>
    <n v="2.1212499999999999"/>
    <n v="200000"/>
    <n v="3400000"/>
  </r>
  <r>
    <s v="GD BGR CANDI SEMARANG_METESEH"/>
    <x v="15"/>
    <s v="METESEH"/>
    <n v="16.97"/>
    <e v="#REF!"/>
    <n v="2.1212499999999999"/>
    <n v="200000"/>
    <n v="3400000"/>
  </r>
  <r>
    <s v="GD BGR CANDI SEMARANG_MIJEN"/>
    <x v="15"/>
    <s v="MIJEN"/>
    <n v="1.22"/>
    <e v="#REF!"/>
    <n v="0.1525"/>
    <n v="200000"/>
    <n v="400000"/>
  </r>
  <r>
    <s v="GD BGR CANDI SEMARANG_NGABEAN"/>
    <x v="15"/>
    <s v="NGABEAN"/>
    <n v="16.97"/>
    <e v="#REF!"/>
    <n v="2.1212499999999999"/>
    <n v="200000"/>
    <n v="3400000"/>
  </r>
  <r>
    <s v="GD BGR CANDI SEMARANG_NGADIRGO"/>
    <x v="15"/>
    <s v="NGADIRGO"/>
    <n v="1.22"/>
    <e v="#REF!"/>
    <n v="0.1525"/>
    <n v="200000"/>
    <n v="400000"/>
  </r>
  <r>
    <s v="GD BGR CANDI SEMARANG_NGALIYAN"/>
    <x v="15"/>
    <s v="NGALIYAN"/>
    <n v="1.22"/>
    <e v="#REF!"/>
    <n v="0.1525"/>
    <n v="200000"/>
    <n v="400000"/>
  </r>
  <r>
    <s v="GD BGR CANDI SEMARANG_NGAREANAK"/>
    <x v="15"/>
    <s v="NGAREANAK"/>
    <n v="16.97"/>
    <e v="#REF!"/>
    <n v="2.1212499999999999"/>
    <n v="200000"/>
    <n v="3400000"/>
  </r>
  <r>
    <s v="GD BGR CANDI SEMARANG_NGEMPLAK SIMONGAN"/>
    <x v="15"/>
    <s v="NGEMPLAK SIMONGAN"/>
    <n v="1.22"/>
    <e v="#REF!"/>
    <n v="0.1525"/>
    <n v="200000"/>
    <n v="400000"/>
  </r>
  <r>
    <s v="GD BGR CANDI SEMARANG_NGESREPBALONG"/>
    <x v="15"/>
    <s v="NGESREPBALONG"/>
    <n v="16.97"/>
    <e v="#REF!"/>
    <n v="2.1212499999999999"/>
    <n v="200000"/>
    <n v="3400000"/>
  </r>
  <r>
    <s v="GD BGR CANDI SEMARANG_NGIJO"/>
    <x v="15"/>
    <s v="NGIJO"/>
    <n v="1.22"/>
    <e v="#REF!"/>
    <n v="0.1525"/>
    <n v="200000"/>
    <n v="400000"/>
  </r>
  <r>
    <s v="GD BGR CANDI SEMARANG_NONGKOSAWIT"/>
    <x v="15"/>
    <s v="NONGKOSAWIT"/>
    <n v="1.22"/>
    <e v="#REF!"/>
    <n v="0.1525"/>
    <n v="200000"/>
    <n v="400000"/>
  </r>
  <r>
    <s v="GD BGR CANDI SEMARANG_PAGERTOYO"/>
    <x v="15"/>
    <s v="PAGERTOYO"/>
    <n v="16.97"/>
    <e v="#REF!"/>
    <n v="2.1212499999999999"/>
    <n v="200000"/>
    <n v="3400000"/>
  </r>
  <r>
    <s v="GD BGR CANDI SEMARANG_PAGERWOJO"/>
    <x v="15"/>
    <s v="PAGERWOJO"/>
    <n v="16.97"/>
    <e v="#REF!"/>
    <n v="2.1212499999999999"/>
    <n v="200000"/>
    <n v="3400000"/>
  </r>
  <r>
    <s v="GD BGR CANDI SEMARANG_PAKINTELAN"/>
    <x v="15"/>
    <s v="PAKINTELAN"/>
    <n v="1.22"/>
    <e v="#REF!"/>
    <n v="0.1525"/>
    <n v="200000"/>
    <n v="400000"/>
  </r>
  <r>
    <s v="GD BGR CANDI SEMARANG_PASIGITAN"/>
    <x v="15"/>
    <s v="PASIGITAN"/>
    <n v="16.97"/>
    <e v="#REF!"/>
    <n v="2.1212499999999999"/>
    <n v="200000"/>
    <n v="3400000"/>
  </r>
  <r>
    <s v="GD BGR CANDI SEMARANG_PATEMON"/>
    <x v="15"/>
    <s v="PATEMON"/>
    <n v="1.22"/>
    <e v="#REF!"/>
    <n v="0.1525"/>
    <n v="200000"/>
    <n v="400000"/>
  </r>
  <r>
    <s v="GD BGR CANDI SEMARANG_PESANTREN"/>
    <x v="15"/>
    <s v="PESANTREN"/>
    <n v="1.22"/>
    <e v="#REF!"/>
    <n v="0.1525"/>
    <n v="200000"/>
    <n v="400000"/>
  </r>
  <r>
    <s v="GD BGR CANDI SEMARANG_PODOREJO"/>
    <x v="15"/>
    <s v="PODOREJO"/>
    <n v="1.22"/>
    <e v="#REF!"/>
    <n v="0.1525"/>
    <n v="200000"/>
    <n v="400000"/>
  </r>
  <r>
    <s v="GD BGR CANDI SEMARANG_POLAMAN"/>
    <x v="15"/>
    <s v="POLAMAN"/>
    <n v="1.22"/>
    <e v="#REF!"/>
    <n v="0.1525"/>
    <n v="200000"/>
    <n v="400000"/>
  </r>
  <r>
    <s v="GD BGR CANDI SEMARANG_PONGANGAN"/>
    <x v="15"/>
    <s v="PONGANGAN"/>
    <n v="1.22"/>
    <e v="#REF!"/>
    <n v="0.1525"/>
    <n v="200000"/>
    <n v="400000"/>
  </r>
  <r>
    <s v="GD BGR CANDI SEMARANG_PUDAKPAYUNG"/>
    <x v="15"/>
    <s v="PUDAKPAYUNG"/>
    <n v="1.22"/>
    <e v="#REF!"/>
    <n v="0.1525"/>
    <n v="200000"/>
    <n v="400000"/>
  </r>
  <r>
    <s v="GD BGR CANDI SEMARANG_PUGUH"/>
    <x v="15"/>
    <s v="PUGUH"/>
    <n v="16.97"/>
    <e v="#REF!"/>
    <n v="2.1212499999999999"/>
    <n v="200000"/>
    <n v="3400000"/>
  </r>
  <r>
    <s v="GD BGR CANDI SEMARANG_PURWOGONDO"/>
    <x v="15"/>
    <s v="PURWOGONDO"/>
    <n v="16.97"/>
    <e v="#REF!"/>
    <n v="2.1212499999999999"/>
    <n v="200000"/>
    <n v="3400000"/>
  </r>
  <r>
    <s v="GD BGR CANDI SEMARANG_PURWOSARI"/>
    <x v="15"/>
    <s v="PURWOSARI"/>
    <n v="1.22"/>
    <e v="#REF!"/>
    <n v="0.1525"/>
    <n v="200000"/>
    <n v="400000"/>
  </r>
  <r>
    <s v="GD BGR CANDI SEMARANG_PURWOYOSO"/>
    <x v="15"/>
    <s v="PURWOYOSO"/>
    <n v="1.22"/>
    <e v="#REF!"/>
    <n v="0.1525"/>
    <n v="200000"/>
    <n v="400000"/>
  </r>
  <r>
    <s v="GD BGR CANDI SEMARANG_RANDUGARUT"/>
    <x v="15"/>
    <s v="RANDUGARUT"/>
    <n v="1.22"/>
    <e v="#REF!"/>
    <n v="0.1525"/>
    <n v="200000"/>
    <n v="400000"/>
  </r>
  <r>
    <s v="GD BGR CANDI SEMARANG_SADENG"/>
    <x v="15"/>
    <s v="SADENG"/>
    <n v="1.22"/>
    <e v="#REF!"/>
    <n v="0.1525"/>
    <n v="200000"/>
    <n v="400000"/>
  </r>
  <r>
    <s v="GD BGR CANDI SEMARANG_SALAMSARI"/>
    <x v="15"/>
    <s v="SALAMSARI"/>
    <n v="16.97"/>
    <e v="#REF!"/>
    <n v="2.1212499999999999"/>
    <n v="200000"/>
    <n v="3400000"/>
  </r>
  <r>
    <s v="GD BGR CANDI SEMARANG_SAMPANGAN"/>
    <x v="15"/>
    <s v="SAMPANGAN"/>
    <n v="1.22"/>
    <e v="#REF!"/>
    <n v="0.1525"/>
    <n v="200000"/>
    <n v="400000"/>
  </r>
  <r>
    <s v="GD BGR CANDI SEMARANG_SEKARAN"/>
    <x v="15"/>
    <s v="SEKARAN"/>
    <n v="1.22"/>
    <e v="#REF!"/>
    <n v="0.1525"/>
    <n v="200000"/>
    <n v="400000"/>
  </r>
  <r>
    <s v="GD BGR CANDI SEMARANG_SRIWULAN"/>
    <x v="15"/>
    <s v="SRIWULAN"/>
    <n v="16.97"/>
    <e v="#REF!"/>
    <n v="2.1212499999999999"/>
    <n v="200000"/>
    <n v="3400000"/>
  </r>
  <r>
    <s v="GD BGR CANDI SEMARANG_SRONDOL KULON"/>
    <x v="15"/>
    <s v="SRONDOL KULON"/>
    <n v="1.22"/>
    <e v="#REF!"/>
    <n v="0.1525"/>
    <n v="200000"/>
    <n v="400000"/>
  </r>
  <r>
    <s v="GD BGR CANDI SEMARANG_SRONDOL WETAN"/>
    <x v="15"/>
    <s v="SRONDOL WETAN"/>
    <n v="1.22"/>
    <e v="#REF!"/>
    <n v="0.1525"/>
    <n v="200000"/>
    <n v="400000"/>
  </r>
  <r>
    <s v="GD BGR CANDI SEMARANG_SUKOREJO"/>
    <x v="15"/>
    <s v="SUKOREJO"/>
    <n v="1.22"/>
    <e v="#REF!"/>
    <n v="0.1525"/>
    <n v="200000"/>
    <n v="400000"/>
  </r>
  <r>
    <s v="GD BGR CANDI SEMARANG_SUMBERAHAYU"/>
    <x v="15"/>
    <s v="SUMBERAHAYU"/>
    <n v="16.97"/>
    <e v="#REF!"/>
    <n v="2.1212499999999999"/>
    <n v="200000"/>
    <n v="3400000"/>
  </r>
  <r>
    <s v="GD BGR CANDI SEMARANG_SUMURBOTO"/>
    <x v="15"/>
    <s v="SUMURBOTO"/>
    <n v="1.22"/>
    <e v="#REF!"/>
    <n v="0.1525"/>
    <n v="200000"/>
    <n v="400000"/>
  </r>
  <r>
    <s v="GD BGR CANDI SEMARANG_SUMURREJO"/>
    <x v="15"/>
    <s v="SUMURREJO"/>
    <n v="1.22"/>
    <e v="#REF!"/>
    <n v="0.1525"/>
    <n v="200000"/>
    <n v="400000"/>
  </r>
  <r>
    <s v="GD BGR CANDI SEMARANG_TABET"/>
    <x v="15"/>
    <s v="TABET"/>
    <n v="16.97"/>
    <e v="#REF!"/>
    <n v="2.1212499999999999"/>
    <n v="200000"/>
    <n v="3400000"/>
  </r>
  <r>
    <s v="GD BGR CANDI SEMARANG_TAMANREJO"/>
    <x v="15"/>
    <s v="TAMANREJO"/>
    <n v="16.97"/>
    <e v="#REF!"/>
    <n v="2.1212499999999999"/>
    <n v="200000"/>
    <n v="3400000"/>
  </r>
  <r>
    <s v="GD BGR CANDI SEMARANG_TAMBAHSARI"/>
    <x v="15"/>
    <s v="TAMBAHSARI"/>
    <n v="16.97"/>
    <e v="#REF!"/>
    <n v="2.1212499999999999"/>
    <n v="200000"/>
    <n v="3400000"/>
  </r>
  <r>
    <s v="GD BGR CANDI SEMARANG_TAMBAKAJI"/>
    <x v="15"/>
    <s v="TAMBAKAJI"/>
    <n v="1.22"/>
    <e v="#REF!"/>
    <n v="0.1525"/>
    <n v="200000"/>
    <n v="400000"/>
  </r>
  <r>
    <s v="GD BGR CANDI SEMARANG_TAMBANGAN"/>
    <x v="15"/>
    <s v="TAMBANGAN"/>
    <n v="1.22"/>
    <e v="#REF!"/>
    <n v="0.1525"/>
    <n v="200000"/>
    <n v="400000"/>
  </r>
  <r>
    <s v="GD BGR CANDI SEMARANG_TAMPINGAN"/>
    <x v="15"/>
    <s v="TAMPINGAN"/>
    <n v="16.97"/>
    <e v="#REF!"/>
    <n v="2.1212499999999999"/>
    <n v="200000"/>
    <n v="3400000"/>
  </r>
  <r>
    <s v="GD BGR CANDI SEMARANG_TINJOMOYO"/>
    <x v="15"/>
    <s v="TINJOMOYO"/>
    <n v="1.22"/>
    <e v="#REF!"/>
    <n v="0.1525"/>
    <n v="200000"/>
    <n v="400000"/>
  </r>
  <r>
    <s v="GD BGR CANDI SEMARANG_TRAYU"/>
    <x v="15"/>
    <s v="TRAYU"/>
    <n v="16.97"/>
    <e v="#REF!"/>
    <n v="2.1212499999999999"/>
    <n v="200000"/>
    <n v="3400000"/>
  </r>
  <r>
    <s v="GD BGR CANDI SEMARANG_TRISOBO"/>
    <x v="15"/>
    <s v="TRISOBO"/>
    <n v="16.97"/>
    <e v="#REF!"/>
    <n v="2.1212499999999999"/>
    <n v="200000"/>
    <n v="3400000"/>
  </r>
  <r>
    <s v="GD BGR CANDI SEMARANG_TUGUREJO"/>
    <x v="15"/>
    <s v="TUGUREJO"/>
    <n v="1.22"/>
    <e v="#REF!"/>
    <n v="0.1525"/>
    <n v="200000"/>
    <n v="400000"/>
  </r>
  <r>
    <s v="GD BGR CANDI SEMARANG_WATES"/>
    <x v="15"/>
    <s v="WATES"/>
    <n v="1.22"/>
    <e v="#REF!"/>
    <n v="0.1525"/>
    <n v="200000"/>
    <n v="400000"/>
  </r>
  <r>
    <s v="GD BGR CANDI SEMARANG_WONOLOPO"/>
    <x v="15"/>
    <s v="WONOLOPO"/>
    <n v="1.22"/>
    <e v="#REF!"/>
    <n v="0.1525"/>
    <n v="200000"/>
    <n v="400000"/>
  </r>
  <r>
    <s v="GD BGR CANDI SEMARANG_WONOPLUMBON"/>
    <x v="15"/>
    <s v="WONOPLUMBON"/>
    <n v="1.22"/>
    <e v="#REF!"/>
    <n v="0.1525"/>
    <n v="200000"/>
    <n v="400000"/>
  </r>
  <r>
    <s v="GD BGR CANDI SEMARANG_WONOSARI"/>
    <x v="15"/>
    <s v="WONOSARI"/>
    <n v="1.22"/>
    <e v="#REF!"/>
    <n v="0.1525"/>
    <n v="200000"/>
    <n v="400000"/>
  </r>
  <r>
    <s v="GD Lini II Semarang - Sayung_BAKALREJO"/>
    <x v="16"/>
    <s v="BAKALREJO"/>
    <n v="26.27"/>
    <e v="#REF!"/>
    <n v="3.2837499999999999"/>
    <n v="200000"/>
    <n v="5400000"/>
  </r>
  <r>
    <s v="GD Lini II Semarang - Sayung_BATU"/>
    <x v="16"/>
    <s v="BATU"/>
    <n v="26.27"/>
    <e v="#REF!"/>
    <n v="3.2837499999999999"/>
    <n v="200000"/>
    <n v="5400000"/>
  </r>
  <r>
    <s v="GD Lini II Semarang - Sayung_BEDONO"/>
    <x v="16"/>
    <s v="BEDONO"/>
    <n v="26.27"/>
    <e v="#REF!"/>
    <n v="3.2837499999999999"/>
    <n v="200000"/>
    <n v="5400000"/>
  </r>
  <r>
    <s v="GD Lini II Semarang - Sayung_BETAHWALANG"/>
    <x v="16"/>
    <s v="BETAHWALANG"/>
    <n v="26.27"/>
    <e v="#REF!"/>
    <n v="3.2837499999999999"/>
    <n v="200000"/>
    <n v="5400000"/>
  </r>
  <r>
    <s v="GD Lini II Semarang - Sayung_BLERONG"/>
    <x v="16"/>
    <s v="BLERONG"/>
    <n v="26.27"/>
    <e v="#REF!"/>
    <n v="3.2837499999999999"/>
    <n v="200000"/>
    <n v="5400000"/>
  </r>
  <r>
    <s v="GD Lini II Semarang - Sayung_BOGOSARI"/>
    <x v="16"/>
    <s v="BOGOSARI"/>
    <n v="26.27"/>
    <e v="#REF!"/>
    <n v="3.2837499999999999"/>
    <n v="200000"/>
    <n v="5400000"/>
  </r>
  <r>
    <s v="GD Lini II Semarang - Sayung_CURUG"/>
    <x v="16"/>
    <s v="CURUG"/>
    <n v="53.45"/>
    <e v="#REF!"/>
    <n v="6.6812500000000004"/>
    <n v="200000"/>
    <n v="10800000"/>
  </r>
  <r>
    <s v="GD Lini II Semarang - Sayung_DONOREJO"/>
    <x v="16"/>
    <s v="DONOREJO"/>
    <n v="26.27"/>
    <e v="#REF!"/>
    <n v="3.2837499999999999"/>
    <n v="200000"/>
    <n v="5400000"/>
  </r>
  <r>
    <s v="GD Lini II Semarang - Sayung_DONOROJO"/>
    <x v="16"/>
    <s v="DONOROJO"/>
    <n v="26.27"/>
    <e v="#REF!"/>
    <n v="3.2837499999999999"/>
    <n v="200000"/>
    <n v="5400000"/>
  </r>
  <r>
    <s v="GD Lini II Semarang - Sayung_DUKUN"/>
    <x v="16"/>
    <s v="DUKUN"/>
    <n v="26.27"/>
    <e v="#REF!"/>
    <n v="3.2837499999999999"/>
    <n v="200000"/>
    <n v="5400000"/>
  </r>
  <r>
    <s v="GD Lini II Semarang - Sayung_GAJI"/>
    <x v="16"/>
    <s v="GAJI"/>
    <n v="26.27"/>
    <e v="#REF!"/>
    <n v="3.2837499999999999"/>
    <n v="200000"/>
    <n v="5400000"/>
  </r>
  <r>
    <s v="GD Lini II Semarang - Sayung_GEBANG"/>
    <x v="16"/>
    <s v="GEBANG"/>
    <n v="26.27"/>
    <e v="#REF!"/>
    <n v="3.2837499999999999"/>
    <n v="200000"/>
    <n v="5400000"/>
  </r>
  <r>
    <s v="GD Lini II Semarang - Sayung_GEBANGARUM"/>
    <x v="16"/>
    <s v="GEBANGARUM"/>
    <n v="26.27"/>
    <e v="#REF!"/>
    <n v="3.2837499999999999"/>
    <n v="200000"/>
    <n v="5400000"/>
  </r>
  <r>
    <s v="GD Lini II Semarang - Sayung_GEMULAK"/>
    <x v="16"/>
    <s v="GEMULAK"/>
    <n v="26.27"/>
    <e v="#REF!"/>
    <n v="3.2837499999999999"/>
    <n v="200000"/>
    <n v="5400000"/>
  </r>
  <r>
    <s v="GD Lini II Semarang - Sayung_GROGOL"/>
    <x v="16"/>
    <s v="GROGOL"/>
    <n v="26.27"/>
    <e v="#REF!"/>
    <n v="3.2837499999999999"/>
    <n v="200000"/>
    <n v="5400000"/>
  </r>
  <r>
    <s v="GD Lini II Semarang - Sayung_GUNTUR"/>
    <x v="16"/>
    <s v="GUNTUR"/>
    <n v="26.27"/>
    <e v="#REF!"/>
    <n v="3.2837499999999999"/>
    <n v="200000"/>
    <n v="5400000"/>
  </r>
  <r>
    <s v="GD Lini II Semarang - Sayung_JATIROGO"/>
    <x v="16"/>
    <s v="JATIROGO"/>
    <n v="26.27"/>
    <e v="#REF!"/>
    <n v="3.2837499999999999"/>
    <n v="200000"/>
    <n v="5400000"/>
  </r>
  <r>
    <s v="GD Lini II Semarang - Sayung_KALIKONDANG"/>
    <x v="16"/>
    <s v="KALIKONDANG"/>
    <n v="26.27"/>
    <e v="#REF!"/>
    <n v="3.2837499999999999"/>
    <n v="200000"/>
    <n v="5400000"/>
  </r>
  <r>
    <s v="GD Lini II Semarang - Sayung_KALISARI"/>
    <x v="16"/>
    <s v="KALISARI"/>
    <n v="26.27"/>
    <e v="#REF!"/>
    <n v="3.2837499999999999"/>
    <n v="200000"/>
    <n v="5400000"/>
  </r>
  <r>
    <s v="GD Lini II Semarang - Sayung_KARANGASEM"/>
    <x v="16"/>
    <s v="KARANGASEM"/>
    <n v="26.27"/>
    <e v="#REF!"/>
    <n v="3.2837499999999999"/>
    <n v="200000"/>
    <n v="5400000"/>
  </r>
  <r>
    <s v="GD Lini II Semarang - Sayung_KARANGREJO"/>
    <x v="16"/>
    <s v="KARANGREJO"/>
    <n v="26.27"/>
    <e v="#REF!"/>
    <n v="3.2837499999999999"/>
    <n v="200000"/>
    <n v="5400000"/>
  </r>
  <r>
    <s v="GD Lini II Semarang - Sayung_KARANGSARI"/>
    <x v="16"/>
    <s v="KARANGSARI"/>
    <n v="26.27"/>
    <e v="#REF!"/>
    <n v="3.2837499999999999"/>
    <n v="200000"/>
    <n v="5400000"/>
  </r>
  <r>
    <s v="GD Lini II Semarang - Sayung_KARANGTOWO"/>
    <x v="16"/>
    <s v="KARANGTOWO"/>
    <n v="26.27"/>
    <e v="#REF!"/>
    <n v="3.2837499999999999"/>
    <n v="200000"/>
    <n v="5400000"/>
  </r>
  <r>
    <s v="GD Lini II Semarang - Sayung_KEDUNGUTER"/>
    <x v="16"/>
    <s v="KEDUNGUTER"/>
    <n v="26.27"/>
    <e v="#REF!"/>
    <n v="3.2837499999999999"/>
    <n v="200000"/>
    <n v="5400000"/>
  </r>
  <r>
    <s v="GD Lini II Semarang - Sayung_KEDUNGWUNGU"/>
    <x v="16"/>
    <s v="KEDUNGWUNGU"/>
    <n v="53.45"/>
    <e v="#REF!"/>
    <n v="6.6812500000000004"/>
    <n v="200000"/>
    <n v="10800000"/>
  </r>
  <r>
    <s v="GD Lini II Semarang - Sayung_KEMBANGAN"/>
    <x v="16"/>
    <s v="KEMBANGAN"/>
    <n v="26.27"/>
    <e v="#REF!"/>
    <n v="3.2837499999999999"/>
    <n v="200000"/>
    <n v="5400000"/>
  </r>
  <r>
    <s v="GD Lini II Semarang - Sayung_KLITIH"/>
    <x v="16"/>
    <s v="KLITIH"/>
    <n v="26.27"/>
    <e v="#REF!"/>
    <n v="3.2837499999999999"/>
    <n v="200000"/>
    <n v="5400000"/>
  </r>
  <r>
    <s v="GD Lini II Semarang - Sayung_KRAJANBOGO"/>
    <x v="16"/>
    <s v="KRAJANBOGO"/>
    <n v="26.27"/>
    <e v="#REF!"/>
    <n v="3.2837499999999999"/>
    <n v="200000"/>
    <n v="5400000"/>
  </r>
  <r>
    <s v="GD Lini II Semarang - Sayung_KRANDON"/>
    <x v="16"/>
    <s v="KRANDON"/>
    <n v="26.27"/>
    <e v="#REF!"/>
    <n v="3.2837499999999999"/>
    <n v="200000"/>
    <n v="5400000"/>
  </r>
  <r>
    <s v="GD Lini II Semarang - Sayung_LOIRENG"/>
    <x v="16"/>
    <s v="LOIRENG"/>
    <n v="26.27"/>
    <e v="#REF!"/>
    <n v="3.2837499999999999"/>
    <n v="200000"/>
    <n v="5400000"/>
  </r>
  <r>
    <s v="GD Lini II Semarang - Sayung_MARGOLINDUK"/>
    <x v="16"/>
    <s v="MARGOLINDUK"/>
    <n v="26.27"/>
    <e v="#REF!"/>
    <n v="3.2837499999999999"/>
    <n v="200000"/>
    <n v="5400000"/>
  </r>
  <r>
    <s v="GD Lini II Semarang - Sayung_MORODEMAK"/>
    <x v="16"/>
    <s v="MORODEMAK"/>
    <n v="26.27"/>
    <e v="#REF!"/>
    <n v="3.2837499999999999"/>
    <n v="200000"/>
    <n v="5400000"/>
  </r>
  <r>
    <s v="GD Lini II Semarang - Sayung_PAMONGAN"/>
    <x v="16"/>
    <s v="PAMONGAN"/>
    <n v="26.27"/>
    <e v="#REF!"/>
    <n v="3.2837499999999999"/>
    <n v="200000"/>
    <n v="5400000"/>
  </r>
  <r>
    <s v="GD Lini II Semarang - Sayung_PIDODO"/>
    <x v="16"/>
    <s v="PIDODO"/>
    <n v="26.27"/>
    <e v="#REF!"/>
    <n v="3.2837499999999999"/>
    <n v="200000"/>
    <n v="5400000"/>
  </r>
  <r>
    <s v="GD Lini II Semarang - Sayung_PILANGSARI"/>
    <x v="16"/>
    <s v="PILANGSARI"/>
    <n v="26.27"/>
    <e v="#REF!"/>
    <n v="3.2837499999999999"/>
    <n v="200000"/>
    <n v="5400000"/>
  </r>
  <r>
    <s v="GD Lini II Semarang - Sayung_PRAMPELAN"/>
    <x v="16"/>
    <s v="PRAMPELAN"/>
    <n v="26.27"/>
    <e v="#REF!"/>
    <n v="3.2837499999999999"/>
    <n v="200000"/>
    <n v="5400000"/>
  </r>
  <r>
    <s v="GD Lini II Semarang - Sayung_PULOSARI"/>
    <x v="16"/>
    <s v="PULOSARI"/>
    <n v="26.27"/>
    <e v="#REF!"/>
    <n v="3.2837499999999999"/>
    <n v="200000"/>
    <n v="5400000"/>
  </r>
  <r>
    <s v="GD Lini II Semarang - Sayung_PURWOREJO"/>
    <x v="16"/>
    <s v="PURWOREJO"/>
    <n v="26.27"/>
    <e v="#REF!"/>
    <n v="3.2837499999999999"/>
    <n v="200000"/>
    <n v="5400000"/>
  </r>
  <r>
    <s v="GD Lini II Semarang - Sayung_PURWOSARI"/>
    <x v="16"/>
    <s v="PURWOSARI"/>
    <n v="26.27"/>
    <e v="#REF!"/>
    <n v="3.2837499999999999"/>
    <n v="200000"/>
    <n v="5400000"/>
  </r>
  <r>
    <s v="GD Lini II Semarang - Sayung_REJOSARI"/>
    <x v="16"/>
    <s v="REJOSARI"/>
    <n v="26.27"/>
    <e v="#REF!"/>
    <n v="3.2837499999999999"/>
    <n v="200000"/>
    <n v="5400000"/>
  </r>
  <r>
    <s v="GD Lini II Semarang - Sayung_SAMPANG"/>
    <x v="16"/>
    <s v="SAMPANG"/>
    <n v="26.27"/>
    <e v="#REF!"/>
    <n v="3.2837499999999999"/>
    <n v="200000"/>
    <n v="5400000"/>
  </r>
  <r>
    <s v="GD Lini II Semarang - Sayung_SARIREJO"/>
    <x v="16"/>
    <s v="SARIREJO"/>
    <n v="26.27"/>
    <e v="#REF!"/>
    <n v="3.2837499999999999"/>
    <n v="200000"/>
    <n v="5400000"/>
  </r>
  <r>
    <s v="GD Lini II Semarang - Sayung_SAYUNG"/>
    <x v="16"/>
    <s v="SAYUNG"/>
    <n v="26.27"/>
    <e v="#REF!"/>
    <n v="3.2837499999999999"/>
    <n v="200000"/>
    <n v="5400000"/>
  </r>
  <r>
    <s v="GD Lini II Semarang - Sayung_SIDOGEMAH"/>
    <x v="16"/>
    <s v="SIDOGEMAH"/>
    <n v="26.27"/>
    <e v="#REF!"/>
    <n v="3.2837499999999999"/>
    <n v="200000"/>
    <n v="5400000"/>
  </r>
  <r>
    <s v="GD Lini II Semarang - Sayung_SIDOKUMPUL"/>
    <x v="16"/>
    <s v="SIDOKUMPUL"/>
    <n v="26.27"/>
    <e v="#REF!"/>
    <n v="3.2837499999999999"/>
    <n v="200000"/>
    <n v="5400000"/>
  </r>
  <r>
    <s v="GD Lini II Semarang - Sayung_SIDOREJO"/>
    <x v="16"/>
    <s v="SIDOREJO"/>
    <n v="26.27"/>
    <e v="#REF!"/>
    <n v="3.2837499999999999"/>
    <n v="200000"/>
    <n v="5400000"/>
  </r>
  <r>
    <s v="GD Lini II Semarang - Sayung_SUKODONO"/>
    <x v="16"/>
    <s v="SUKODONO"/>
    <n v="26.27"/>
    <e v="#REF!"/>
    <n v="3.2837499999999999"/>
    <n v="200000"/>
    <n v="5400000"/>
  </r>
  <r>
    <s v="GD Lini II Semarang - Sayung_SUKOREJO"/>
    <x v="16"/>
    <s v="SUKOREJO"/>
    <n v="26.27"/>
    <e v="#REF!"/>
    <n v="3.2837499999999999"/>
    <n v="200000"/>
    <n v="5400000"/>
  </r>
  <r>
    <s v="GD Lini II Semarang - Sayung_SUMBEREJO"/>
    <x v="16"/>
    <s v="SUMBEREJO"/>
    <n v="26.27"/>
    <e v="#REF!"/>
    <n v="3.2837499999999999"/>
    <n v="200000"/>
    <n v="5400000"/>
  </r>
  <r>
    <s v="GD Lini II Semarang - Sayung_SURODADI"/>
    <x v="16"/>
    <s v="SURODADI"/>
    <n v="26.27"/>
    <e v="#REF!"/>
    <n v="3.2837499999999999"/>
    <n v="200000"/>
    <n v="5400000"/>
  </r>
  <r>
    <s v="GD Lini II Semarang - Sayung_TAJEMSARI"/>
    <x v="16"/>
    <s v="TAJEMSARI"/>
    <n v="53.45"/>
    <e v="#REF!"/>
    <n v="6.6812500000000004"/>
    <n v="200000"/>
    <n v="10800000"/>
  </r>
  <r>
    <s v="GD Lini II Semarang - Sayung_TAMBAKBULUSAN"/>
    <x v="16"/>
    <s v="TAMBAKBULUSAN"/>
    <n v="26.27"/>
    <e v="#REF!"/>
    <n v="3.2837499999999999"/>
    <n v="200000"/>
    <n v="5400000"/>
  </r>
  <r>
    <s v="GD Lini II Semarang - Sayung_TAMBAKROTO"/>
    <x v="16"/>
    <s v="TAMBAKROTO"/>
    <n v="26.27"/>
    <e v="#REF!"/>
    <n v="3.2837499999999999"/>
    <n v="200000"/>
    <n v="5400000"/>
  </r>
  <r>
    <s v="GD Lini II Semarang - Sayung_TANGKIS"/>
    <x v="16"/>
    <s v="TANGKIS"/>
    <n v="26.27"/>
    <e v="#REF!"/>
    <n v="3.2837499999999999"/>
    <n v="200000"/>
    <n v="5400000"/>
  </r>
  <r>
    <s v="GD Lini II Semarang - Sayung_TEMUROSO"/>
    <x v="16"/>
    <s v="TEMUROSO"/>
    <n v="26.27"/>
    <e v="#REF!"/>
    <n v="3.2837499999999999"/>
    <n v="200000"/>
    <n v="5400000"/>
  </r>
  <r>
    <s v="GD Lini II Semarang - Sayung_TIMBULSLOKO"/>
    <x v="16"/>
    <s v="TIMBULSLOKO"/>
    <n v="26.27"/>
    <e v="#REF!"/>
    <n v="3.2837499999999999"/>
    <n v="200000"/>
    <n v="5400000"/>
  </r>
  <r>
    <s v="GD Lini II Semarang - Sayung_TLOGOBOYO"/>
    <x v="16"/>
    <s v="TLOGOBOYO"/>
    <n v="26.27"/>
    <e v="#REF!"/>
    <n v="3.2837499999999999"/>
    <n v="200000"/>
    <n v="5400000"/>
  </r>
  <r>
    <s v="GD Lini II Semarang - Sayung_TLOGOWERU"/>
    <x v="16"/>
    <s v="TLOGOWERU"/>
    <n v="26.27"/>
    <e v="#REF!"/>
    <n v="3.2837499999999999"/>
    <n v="200000"/>
    <n v="5400000"/>
  </r>
  <r>
    <s v="GD Lini II Semarang - Sayung_TRIDONOREJO"/>
    <x v="16"/>
    <s v="TRIDONOREJO"/>
    <n v="26.27"/>
    <e v="#REF!"/>
    <n v="3.2837499999999999"/>
    <n v="200000"/>
    <n v="5400000"/>
  </r>
  <r>
    <s v="GD Lini II Semarang - Sayung_TUGU"/>
    <x v="16"/>
    <s v="TUGU"/>
    <n v="26.27"/>
    <e v="#REF!"/>
    <n v="3.2837499999999999"/>
    <n v="200000"/>
    <n v="5400000"/>
  </r>
  <r>
    <s v="GD Lini II Semarang - Sayung_TUNJUNGHARJO"/>
    <x v="16"/>
    <s v="TUNJUNGHARJO"/>
    <n v="53.45"/>
    <e v="#REF!"/>
    <n v="6.6812500000000004"/>
    <n v="200000"/>
    <n v="10800000"/>
  </r>
  <r>
    <s v="GD Lini II Semarang - Sayung_WONOAGUNG"/>
    <x v="16"/>
    <s v="WONOAGUNG"/>
    <n v="26.27"/>
    <e v="#REF!"/>
    <n v="3.2837499999999999"/>
    <n v="200000"/>
    <n v="5400000"/>
  </r>
  <r>
    <s v="GD Lini II Semarang - Sayung_WONOKERTO"/>
    <x v="16"/>
    <s v="WONOKERTO"/>
    <n v="26.27"/>
    <e v="#REF!"/>
    <n v="3.2837499999999999"/>
    <n v="200000"/>
    <n v="5400000"/>
  </r>
  <r>
    <s v="GD Lini II Semarang - Sayung_WONOWOSO"/>
    <x v="16"/>
    <s v="WONOWOSO"/>
    <n v="26.27"/>
    <e v="#REF!"/>
    <n v="3.2837499999999999"/>
    <n v="200000"/>
    <n v="5400000"/>
  </r>
  <r>
    <s v="GD PSP Cilacap_ADIMULYA"/>
    <x v="17"/>
    <s v="ADIMULYA"/>
    <n v="20.29"/>
    <e v="#REF!"/>
    <n v="2.5362499999999999"/>
    <n v="200000"/>
    <n v="4200000"/>
  </r>
  <r>
    <s v="GD PSP Cilacap_BABAKAN"/>
    <x v="17"/>
    <s v="BABAKAN"/>
    <n v="20.29"/>
    <e v="#REF!"/>
    <n v="2.5362499999999999"/>
    <n v="200000"/>
    <n v="4200000"/>
  </r>
  <r>
    <s v="GD PSP Cilacap_BANGUNREJA"/>
    <x v="17"/>
    <s v="BANGUNREJA"/>
    <n v="20.29"/>
    <e v="#REF!"/>
    <n v="2.5362499999999999"/>
    <n v="200000"/>
    <n v="4200000"/>
  </r>
  <r>
    <s v="GD PSP Cilacap_BANJARAN"/>
    <x v="17"/>
    <s v="BANJARAN"/>
    <n v="20.92"/>
    <e v="#REF!"/>
    <n v="2.6150000000000002"/>
    <n v="200000"/>
    <n v="4200000"/>
  </r>
  <r>
    <s v="GD PSP Cilacap_BANTAR"/>
    <x v="17"/>
    <s v="BANTAR"/>
    <n v="20.29"/>
    <e v="#REF!"/>
    <n v="2.5362499999999999"/>
    <n v="200000"/>
    <n v="4200000"/>
  </r>
  <r>
    <s v="GD PSP Cilacap_BANTARMANGU"/>
    <x v="17"/>
    <s v="BANTARMANGU"/>
    <n v="20.29"/>
    <e v="#REF!"/>
    <n v="2.5362499999999999"/>
    <n v="200000"/>
    <n v="4200000"/>
  </r>
  <r>
    <s v="GD PSP Cilacap_BANTARPANJANG"/>
    <x v="17"/>
    <s v="BANTARPANJANG"/>
    <n v="20.29"/>
    <e v="#REF!"/>
    <n v="2.5362499999999999"/>
    <n v="200000"/>
    <n v="4200000"/>
  </r>
  <r>
    <s v="GD PSP Cilacap_BENER"/>
    <x v="17"/>
    <s v="BENER"/>
    <n v="20.29"/>
    <e v="#REF!"/>
    <n v="2.5362499999999999"/>
    <n v="200000"/>
    <n v="4200000"/>
  </r>
  <r>
    <s v="GD PSP Cilacap_BENGBULANG"/>
    <x v="17"/>
    <s v="BENGBULANG"/>
    <n v="20.29"/>
    <e v="#REF!"/>
    <n v="2.5362499999999999"/>
    <n v="200000"/>
    <n v="4200000"/>
  </r>
  <r>
    <s v="GD PSP Cilacap_BINGKENG"/>
    <x v="17"/>
    <s v="BINGKENG"/>
    <n v="20.29"/>
    <e v="#REF!"/>
    <n v="2.5362499999999999"/>
    <n v="200000"/>
    <n v="4200000"/>
  </r>
  <r>
    <s v="GD PSP Cilacap_BOJA"/>
    <x v="17"/>
    <s v="BOJA"/>
    <n v="20.29"/>
    <e v="#REF!"/>
    <n v="2.5362499999999999"/>
    <n v="200000"/>
    <n v="4200000"/>
  </r>
  <r>
    <s v="GD PSP Cilacap_BOJONGSARI"/>
    <x v="17"/>
    <s v="BOJONGSARI"/>
    <n v="20.29"/>
    <e v="#REF!"/>
    <n v="2.5362499999999999"/>
    <n v="200000"/>
    <n v="4200000"/>
  </r>
  <r>
    <s v="GD PSP Cilacap_BOLANG"/>
    <x v="17"/>
    <s v="BOLANG"/>
    <n v="20.29"/>
    <e v="#REF!"/>
    <n v="2.5362499999999999"/>
    <n v="200000"/>
    <n v="4200000"/>
  </r>
  <r>
    <s v="GD PSP Cilacap_BULUPAYUNG"/>
    <x v="17"/>
    <s v="BULUPAYUNG"/>
    <n v="20.29"/>
    <e v="#REF!"/>
    <n v="2.5362499999999999"/>
    <n v="200000"/>
    <n v="4200000"/>
  </r>
  <r>
    <s v="GD PSP Cilacap_BULUSARI"/>
    <x v="17"/>
    <s v="BULUSARI"/>
    <n v="20.29"/>
    <e v="#REF!"/>
    <n v="2.5362499999999999"/>
    <n v="200000"/>
    <n v="4200000"/>
  </r>
  <r>
    <s v="GD PSP Cilacap_BUMIREJA"/>
    <x v="17"/>
    <s v="BUMIREJA"/>
    <n v="20.29"/>
    <e v="#REF!"/>
    <n v="2.5362499999999999"/>
    <n v="200000"/>
    <n v="4200000"/>
  </r>
  <r>
    <s v="GD PSP Cilacap_CARUY"/>
    <x v="17"/>
    <s v="CARUY"/>
    <n v="20.29"/>
    <e v="#REF!"/>
    <n v="2.5362499999999999"/>
    <n v="200000"/>
    <n v="4200000"/>
  </r>
  <r>
    <s v="GD PSP Cilacap_CIBALUNG"/>
    <x v="17"/>
    <s v="CIBALUNG"/>
    <n v="20.29"/>
    <e v="#REF!"/>
    <n v="2.5362499999999999"/>
    <n v="200000"/>
    <n v="4200000"/>
  </r>
  <r>
    <s v="GD PSP Cilacap_CIBENTANG"/>
    <x v="17"/>
    <s v="CIBENTANG"/>
    <n v="20.92"/>
    <e v="#REF!"/>
    <n v="2.6150000000000002"/>
    <n v="200000"/>
    <n v="4200000"/>
  </r>
  <r>
    <s v="GD PSP Cilacap_CIBEUNYING"/>
    <x v="17"/>
    <s v="CIBEUNYING"/>
    <n v="20.29"/>
    <e v="#REF!"/>
    <n v="2.5362499999999999"/>
    <n v="200000"/>
    <n v="4200000"/>
  </r>
  <r>
    <s v="GD PSP Cilacap_CIDADAP"/>
    <x v="17"/>
    <s v="CIDADAP"/>
    <n v="20.29"/>
    <e v="#REF!"/>
    <n v="2.5362499999999999"/>
    <n v="200000"/>
    <n v="4200000"/>
  </r>
  <r>
    <s v="GD PSP Cilacap_CIGINTUNG"/>
    <x v="17"/>
    <s v="CIGINTUNG"/>
    <n v="20.29"/>
    <e v="#REF!"/>
    <n v="2.5362499999999999"/>
    <n v="200000"/>
    <n v="4200000"/>
  </r>
  <r>
    <s v="GD PSP Cilacap_CIJATI"/>
    <x v="17"/>
    <s v="CIJATI"/>
    <n v="20.29"/>
    <e v="#REF!"/>
    <n v="2.5362499999999999"/>
    <n v="200000"/>
    <n v="4200000"/>
  </r>
  <r>
    <s v="GD PSP Cilacap_CIJERUK"/>
    <x v="17"/>
    <s v="CIJERUK"/>
    <n v="20.29"/>
    <e v="#REF!"/>
    <n v="2.5362499999999999"/>
    <n v="200000"/>
    <n v="4200000"/>
  </r>
  <r>
    <s v="GD PSP Cilacap_CIKLAPA"/>
    <x v="17"/>
    <s v="CIKLAPA"/>
    <n v="20.29"/>
    <e v="#REF!"/>
    <n v="2.5362499999999999"/>
    <n v="200000"/>
    <n v="4200000"/>
  </r>
  <r>
    <s v="GD PSP Cilacap_CILEMPUYANG"/>
    <x v="17"/>
    <s v="CILEMPUYANG"/>
    <n v="20.29"/>
    <e v="#REF!"/>
    <n v="2.5362499999999999"/>
    <n v="200000"/>
    <n v="4200000"/>
  </r>
  <r>
    <s v="GD PSP Cilacap_CILONGKRANG"/>
    <x v="17"/>
    <s v="CILONGKRANG"/>
    <n v="20.29"/>
    <e v="#REF!"/>
    <n v="2.5362499999999999"/>
    <n v="200000"/>
    <n v="4200000"/>
  </r>
  <r>
    <s v="GD PSP Cilacap_CILOPADANG"/>
    <x v="17"/>
    <s v="CILOPADANG"/>
    <n v="20.29"/>
    <e v="#REF!"/>
    <n v="2.5362499999999999"/>
    <n v="200000"/>
    <n v="4200000"/>
  </r>
  <r>
    <s v="GD PSP Cilacap_CILUMPING"/>
    <x v="17"/>
    <s v="CILUMPING"/>
    <n v="20.29"/>
    <e v="#REF!"/>
    <n v="2.5362499999999999"/>
    <n v="200000"/>
    <n v="4200000"/>
  </r>
  <r>
    <s v="GD PSP Cilacap_CIMANGGU"/>
    <x v="17"/>
    <s v="CIMANGGU"/>
    <n v="20.29"/>
    <e v="#REF!"/>
    <n v="2.5362499999999999"/>
    <n v="200000"/>
    <n v="4200000"/>
  </r>
  <r>
    <s v="GD PSP Cilacap_CINANAS"/>
    <x v="17"/>
    <s v="CINANAS"/>
    <n v="20.92"/>
    <e v="#REF!"/>
    <n v="2.6150000000000002"/>
    <n v="200000"/>
    <n v="4200000"/>
  </r>
  <r>
    <s v="GD PSP Cilacap_CINANGSI"/>
    <x v="17"/>
    <s v="CINANGSI"/>
    <n v="20.29"/>
    <e v="#REF!"/>
    <n v="2.5362499999999999"/>
    <n v="200000"/>
    <n v="4200000"/>
  </r>
  <r>
    <s v="GD PSP Cilacap_CINGEBUL"/>
    <x v="17"/>
    <s v="CINGEBUL"/>
    <n v="9.3800000000000008"/>
    <e v="#REF!"/>
    <n v="1.1725000000000001"/>
    <n v="200000"/>
    <n v="2000000"/>
  </r>
  <r>
    <s v="GD PSP Cilacap_CINYAWANG"/>
    <x v="17"/>
    <s v="CINYAWANG"/>
    <n v="20.29"/>
    <e v="#REF!"/>
    <n v="2.5362499999999999"/>
    <n v="200000"/>
    <n v="4200000"/>
  </r>
  <r>
    <s v="GD PSP Cilacap_CIPARI"/>
    <x v="17"/>
    <s v="CIPARI"/>
    <n v="20.29"/>
    <e v="#REF!"/>
    <n v="2.5362499999999999"/>
    <n v="200000"/>
    <n v="4200000"/>
  </r>
  <r>
    <s v="GD PSP Cilacap_CIPOROS"/>
    <x v="17"/>
    <s v="CIPOROS"/>
    <n v="20.29"/>
    <e v="#REF!"/>
    <n v="2.5362499999999999"/>
    <n v="200000"/>
    <n v="4200000"/>
  </r>
  <r>
    <s v="GD PSP Cilacap_CIRUYUNG"/>
    <x v="17"/>
    <s v="CIRUYUNG"/>
    <n v="20.29"/>
    <e v="#REF!"/>
    <n v="2.5362499999999999"/>
    <n v="200000"/>
    <n v="4200000"/>
  </r>
  <r>
    <s v="GD PSP Cilacap_CISALAK"/>
    <x v="17"/>
    <s v="CISALAK"/>
    <n v="20.29"/>
    <e v="#REF!"/>
    <n v="2.5362499999999999"/>
    <n v="200000"/>
    <n v="4200000"/>
  </r>
  <r>
    <s v="GD PSP Cilacap_CISUMUR"/>
    <x v="17"/>
    <s v="CISUMUR"/>
    <n v="20.29"/>
    <e v="#REF!"/>
    <n v="2.5362499999999999"/>
    <n v="200000"/>
    <n v="4200000"/>
  </r>
  <r>
    <s v="GD PSP Cilacap_CISURU"/>
    <x v="17"/>
    <s v="CISURU"/>
    <n v="20.29"/>
    <e v="#REF!"/>
    <n v="2.5362499999999999"/>
    <n v="200000"/>
    <n v="4200000"/>
  </r>
  <r>
    <s v="GD PSP Cilacap_CIWALEN"/>
    <x v="17"/>
    <s v="CIWALEN"/>
    <n v="20.29"/>
    <e v="#REF!"/>
    <n v="2.5362499999999999"/>
    <n v="200000"/>
    <n v="4200000"/>
  </r>
  <r>
    <s v="GD PSP Cilacap_DATAR"/>
    <x v="17"/>
    <s v="DATAR"/>
    <n v="20.29"/>
    <e v="#REF!"/>
    <n v="2.5362499999999999"/>
    <n v="200000"/>
    <n v="4200000"/>
  </r>
  <r>
    <s v="GD PSP Cilacap_DAYEUHLUHUR"/>
    <x v="17"/>
    <s v="DAYEUHLUHUR"/>
    <n v="20.29"/>
    <e v="#REF!"/>
    <n v="2.5362499999999999"/>
    <n v="200000"/>
    <n v="4200000"/>
  </r>
  <r>
    <s v="GD PSP Cilacap_GANDRUNGMANGU"/>
    <x v="17"/>
    <s v="GANDRUNGMANGU"/>
    <n v="20.29"/>
    <e v="#REF!"/>
    <n v="2.5362499999999999"/>
    <n v="200000"/>
    <n v="4200000"/>
  </r>
  <r>
    <s v="GD PSP Cilacap_GANDRUNGMANIS"/>
    <x v="17"/>
    <s v="GANDRUNGMANIS"/>
    <n v="20.29"/>
    <e v="#REF!"/>
    <n v="2.5362499999999999"/>
    <n v="200000"/>
    <n v="4200000"/>
  </r>
  <r>
    <s v="GD PSP Cilacap_GUNUNGJAYA"/>
    <x v="17"/>
    <s v="GUNUNGJAYA"/>
    <n v="20.92"/>
    <e v="#REF!"/>
    <n v="2.6150000000000002"/>
    <n v="200000"/>
    <n v="4200000"/>
  </r>
  <r>
    <s v="GD PSP Cilacap_GUNUNGREJA"/>
    <x v="17"/>
    <s v="GUNUNGREJA"/>
    <n v="20.29"/>
    <e v="#REF!"/>
    <n v="2.5362499999999999"/>
    <n v="200000"/>
    <n v="4200000"/>
  </r>
  <r>
    <s v="GD PSP Cilacap_GUNUNGTAJEM"/>
    <x v="17"/>
    <s v="GUNUNGTAJEM"/>
    <n v="20.92"/>
    <e v="#REF!"/>
    <n v="2.6150000000000002"/>
    <n v="200000"/>
    <n v="4200000"/>
  </r>
  <r>
    <s v="GD PSP Cilacap_GUNUNGTELU"/>
    <x v="17"/>
    <s v="GUNUNGTELU"/>
    <n v="20.29"/>
    <e v="#REF!"/>
    <n v="2.5362499999999999"/>
    <n v="200000"/>
    <n v="4200000"/>
  </r>
  <r>
    <s v="GD PSP Cilacap_HANUM"/>
    <x v="17"/>
    <s v="HANUM"/>
    <n v="20.29"/>
    <e v="#REF!"/>
    <n v="2.5362499999999999"/>
    <n v="200000"/>
    <n v="4200000"/>
  </r>
  <r>
    <s v="GD PSP Cilacap_INDRAJAYA"/>
    <x v="17"/>
    <s v="INDRAJAYA"/>
    <n v="20.92"/>
    <e v="#REF!"/>
    <n v="2.6150000000000002"/>
    <n v="200000"/>
    <n v="4200000"/>
  </r>
  <r>
    <s v="GD PSP Cilacap_JAMBU"/>
    <x v="17"/>
    <s v="JAMBU"/>
    <n v="20.29"/>
    <e v="#REF!"/>
    <n v="2.5362499999999999"/>
    <n v="200000"/>
    <n v="4200000"/>
  </r>
  <r>
    <s v="GD PSP Cilacap_JATISARI"/>
    <x v="17"/>
    <s v="JATISARI"/>
    <n v="20.29"/>
    <e v="#REF!"/>
    <n v="2.5362499999999999"/>
    <n v="200000"/>
    <n v="4200000"/>
  </r>
  <r>
    <s v="GD PSP Cilacap_JENANG"/>
    <x v="17"/>
    <s v="JENANG"/>
    <n v="20.29"/>
    <e v="#REF!"/>
    <n v="2.5362499999999999"/>
    <n v="200000"/>
    <n v="4200000"/>
  </r>
  <r>
    <s v="GD PSP Cilacap_KALIWUNGU"/>
    <x v="17"/>
    <s v="KALIWUNGU"/>
    <n v="20.29"/>
    <e v="#REF!"/>
    <n v="2.5362499999999999"/>
    <n v="200000"/>
    <n v="4200000"/>
  </r>
  <r>
    <s v="GD PSP Cilacap_KAMULYAN"/>
    <x v="17"/>
    <s v="KAMULYAN"/>
    <n v="20.29"/>
    <e v="#REF!"/>
    <n v="2.5362499999999999"/>
    <n v="200000"/>
    <n v="4200000"/>
  </r>
  <r>
    <s v="GD PSP Cilacap_KARANGANYAR"/>
    <x v="17"/>
    <s v="KARANGANYAR"/>
    <n v="20.29"/>
    <e v="#REF!"/>
    <n v="2.5362499999999999"/>
    <n v="200000"/>
    <n v="4200000"/>
  </r>
  <r>
    <s v="GD PSP Cilacap_KARANGGEDANG"/>
    <x v="17"/>
    <s v="KARANGGEDANG"/>
    <n v="20.29"/>
    <e v="#REF!"/>
    <n v="2.5362499999999999"/>
    <n v="200000"/>
    <n v="4200000"/>
  </r>
  <r>
    <s v="GD PSP Cilacap_KARANGGINTUNG"/>
    <x v="17"/>
    <s v="KARANGGINTUNG"/>
    <n v="20.29"/>
    <e v="#REF!"/>
    <n v="2.5362499999999999"/>
    <n v="200000"/>
    <n v="4200000"/>
  </r>
  <r>
    <s v="GD PSP Cilacap_KARANGPARI"/>
    <x v="17"/>
    <s v="KARANGPARI"/>
    <n v="20.92"/>
    <e v="#REF!"/>
    <n v="2.6150000000000002"/>
    <n v="200000"/>
    <n v="4200000"/>
  </r>
  <r>
    <s v="GD PSP Cilacap_KARANGPUCUNG"/>
    <x v="17"/>
    <s v="KARANGPUCUNG"/>
    <n v="20.29"/>
    <e v="#REF!"/>
    <n v="2.5362499999999999"/>
    <n v="200000"/>
    <n v="4200000"/>
  </r>
  <r>
    <s v="GD PSP Cilacap_KARANGREJA"/>
    <x v="17"/>
    <s v="KARANGREJA"/>
    <n v="20.29"/>
    <e v="#REF!"/>
    <n v="2.5362499999999999"/>
    <n v="200000"/>
    <n v="4200000"/>
  </r>
  <r>
    <s v="GD PSP Cilacap_KARANGREJA"/>
    <x v="17"/>
    <s v="KARANGREJA"/>
    <n v="20.29"/>
    <e v="#REF!"/>
    <n v="2.5362499999999999"/>
    <n v="200000"/>
    <n v="4200000"/>
  </r>
  <r>
    <s v="GD PSP Cilacap_KARANGSARI"/>
    <x v="17"/>
    <s v="KARANGSARI"/>
    <n v="20.29"/>
    <e v="#REF!"/>
    <n v="2.5362499999999999"/>
    <n v="200000"/>
    <n v="4200000"/>
  </r>
  <r>
    <s v="GD PSP Cilacap_KEDUNGREJA"/>
    <x v="17"/>
    <s v="KEDUNGREJA"/>
    <n v="20.29"/>
    <e v="#REF!"/>
    <n v="2.5362499999999999"/>
    <n v="200000"/>
    <n v="4200000"/>
  </r>
  <r>
    <s v="GD PSP Cilacap_KERTAJAYA"/>
    <x v="17"/>
    <s v="KERTAJAYA"/>
    <n v="20.29"/>
    <e v="#REF!"/>
    <n v="2.5362499999999999"/>
    <n v="200000"/>
    <n v="4200000"/>
  </r>
  <r>
    <s v="GD PSP Cilacap_KUNCI"/>
    <x v="17"/>
    <s v="KUNCI"/>
    <n v="20.29"/>
    <e v="#REF!"/>
    <n v="2.5362499999999999"/>
    <n v="200000"/>
    <n v="4200000"/>
  </r>
  <r>
    <s v="GD PSP Cilacap_KUTAAGUNG"/>
    <x v="17"/>
    <s v="KUTAAGUNG"/>
    <n v="20.29"/>
    <e v="#REF!"/>
    <n v="2.5362499999999999"/>
    <n v="200000"/>
    <n v="4200000"/>
  </r>
  <r>
    <s v="GD PSP Cilacap_KUTABIMA"/>
    <x v="17"/>
    <s v="KUTABIMA"/>
    <n v="20.29"/>
    <e v="#REF!"/>
    <n v="2.5362499999999999"/>
    <n v="200000"/>
    <n v="4200000"/>
  </r>
  <r>
    <s v="GD PSP Cilacap_KUTASARI"/>
    <x v="17"/>
    <s v="KUTASARI"/>
    <n v="20.29"/>
    <e v="#REF!"/>
    <n v="2.5362499999999999"/>
    <n v="200000"/>
    <n v="4200000"/>
  </r>
  <r>
    <s v="GD PSP Cilacap_LEGOK"/>
    <x v="17"/>
    <s v="LEGOK"/>
    <n v="20.92"/>
    <e v="#REF!"/>
    <n v="2.6150000000000002"/>
    <n v="200000"/>
    <n v="4200000"/>
  </r>
  <r>
    <s v="GD PSP Cilacap_LIMBANGAN"/>
    <x v="17"/>
    <s v="LIMBANGAN"/>
    <n v="20.29"/>
    <e v="#REF!"/>
    <n v="2.5362499999999999"/>
    <n v="200000"/>
    <n v="4200000"/>
  </r>
  <r>
    <s v="GD PSP Cilacap_MADURA"/>
    <x v="17"/>
    <s v="MADURA"/>
    <n v="20.29"/>
    <e v="#REF!"/>
    <n v="2.5362499999999999"/>
    <n v="200000"/>
    <n v="4200000"/>
  </r>
  <r>
    <s v="GD PSP Cilacap_MADUSARI"/>
    <x v="17"/>
    <s v="MADUSARI"/>
    <n v="20.29"/>
    <e v="#REF!"/>
    <n v="2.5362499999999999"/>
    <n v="200000"/>
    <n v="4200000"/>
  </r>
  <r>
    <s v="GD PSP Cilacap_MAJINGKLAK"/>
    <x v="17"/>
    <s v="MAJINGKLAK"/>
    <n v="20.29"/>
    <e v="#REF!"/>
    <n v="2.5362499999999999"/>
    <n v="200000"/>
    <n v="4200000"/>
  </r>
  <r>
    <s v="GD PSP Cilacap_MALABAR"/>
    <x v="17"/>
    <s v="MALABAR"/>
    <n v="20.29"/>
    <e v="#REF!"/>
    <n v="2.5362499999999999"/>
    <n v="200000"/>
    <n v="4200000"/>
  </r>
  <r>
    <s v="GD PSP Cilacap_MANDALA"/>
    <x v="17"/>
    <s v="MANDALA"/>
    <n v="20.29"/>
    <e v="#REF!"/>
    <n v="2.5362499999999999"/>
    <n v="200000"/>
    <n v="4200000"/>
  </r>
  <r>
    <s v="GD PSP Cilacap_MARGASARI"/>
    <x v="17"/>
    <s v="MARGASARI"/>
    <n v="20.29"/>
    <e v="#REF!"/>
    <n v="2.5362499999999999"/>
    <n v="200000"/>
    <n v="4200000"/>
  </r>
  <r>
    <s v="GD PSP Cilacap_MATENGGENG"/>
    <x v="17"/>
    <s v="MATENGGENG"/>
    <n v="20.29"/>
    <e v="#REF!"/>
    <n v="2.5362499999999999"/>
    <n v="200000"/>
    <n v="4200000"/>
  </r>
  <r>
    <s v="GD PSP Cilacap_MEKARSARI"/>
    <x v="17"/>
    <s v="MEKARSARI"/>
    <n v="20.29"/>
    <e v="#REF!"/>
    <n v="2.5362499999999999"/>
    <n v="200000"/>
    <n v="4200000"/>
  </r>
  <r>
    <s v="GD PSP Cilacap_MUKTISARI"/>
    <x v="17"/>
    <s v="MUKTISARI"/>
    <n v="20.29"/>
    <e v="#REF!"/>
    <n v="2.5362499999999999"/>
    <n v="200000"/>
    <n v="4200000"/>
  </r>
  <r>
    <s v="GD PSP Cilacap_MULYADADI"/>
    <x v="17"/>
    <s v="MULYADADI"/>
    <n v="20.29"/>
    <e v="#REF!"/>
    <n v="2.5362499999999999"/>
    <n v="200000"/>
    <n v="4200000"/>
  </r>
  <r>
    <s v="GD PSP Cilacap_MULYADADI"/>
    <x v="17"/>
    <s v="MULYADADI"/>
    <n v="20.29"/>
    <e v="#REF!"/>
    <n v="2.5362499999999999"/>
    <n v="200000"/>
    <n v="4200000"/>
  </r>
  <r>
    <s v="GD PSP Cilacap_MULYASARI"/>
    <x v="17"/>
    <s v="MULYASARI"/>
    <n v="20.29"/>
    <e v="#REF!"/>
    <n v="2.5362499999999999"/>
    <n v="200000"/>
    <n v="4200000"/>
  </r>
  <r>
    <s v="GD PSP Cilacap_NEGARAJATI"/>
    <x v="17"/>
    <s v="NEGARAJATI"/>
    <n v="20.29"/>
    <e v="#REF!"/>
    <n v="2.5362499999999999"/>
    <n v="200000"/>
    <n v="4200000"/>
  </r>
  <r>
    <s v="GD PSP Cilacap_PADANGJAYA"/>
    <x v="17"/>
    <s v="PADANGJAYA"/>
    <n v="20.29"/>
    <e v="#REF!"/>
    <n v="2.5362499999999999"/>
    <n v="200000"/>
    <n v="4200000"/>
  </r>
  <r>
    <s v="GD PSP Cilacap_PADANGSARI"/>
    <x v="17"/>
    <s v="PADANGSARI"/>
    <n v="20.29"/>
    <e v="#REF!"/>
    <n v="2.5362499999999999"/>
    <n v="200000"/>
    <n v="4200000"/>
  </r>
  <r>
    <s v="GD PSP Cilacap_PAHONJEAN"/>
    <x v="17"/>
    <s v="PAHONJEAN"/>
    <n v="20.29"/>
    <e v="#REF!"/>
    <n v="2.5362499999999999"/>
    <n v="200000"/>
    <n v="4200000"/>
  </r>
  <r>
    <s v="GD PSP Cilacap_PALUGON"/>
    <x v="17"/>
    <s v="PALUGON"/>
    <n v="20.29"/>
    <e v="#REF!"/>
    <n v="2.5362499999999999"/>
    <n v="200000"/>
    <n v="4200000"/>
  </r>
  <r>
    <s v="GD PSP Cilacap_PAMULIHAN"/>
    <x v="17"/>
    <s v="PAMULIHAN"/>
    <n v="20.29"/>
    <e v="#REF!"/>
    <n v="2.5362499999999999"/>
    <n v="200000"/>
    <n v="4200000"/>
  </r>
  <r>
    <s v="GD PSP Cilacap_PANGAWAREN"/>
    <x v="17"/>
    <s v="PANGAWAREN"/>
    <n v="20.29"/>
    <e v="#REF!"/>
    <n v="2.5362499999999999"/>
    <n v="200000"/>
    <n v="4200000"/>
  </r>
  <r>
    <s v="GD PSP Cilacap_PANIMBANG"/>
    <x v="17"/>
    <s v="PANIMBANG"/>
    <n v="20.29"/>
    <e v="#REF!"/>
    <n v="2.5362499999999999"/>
    <n v="200000"/>
    <n v="4200000"/>
  </r>
  <r>
    <s v="GD PSP Cilacap_PANULISAN"/>
    <x v="17"/>
    <s v="PANULISAN"/>
    <n v="20.29"/>
    <e v="#REF!"/>
    <n v="2.5362499999999999"/>
    <n v="200000"/>
    <n v="4200000"/>
  </r>
  <r>
    <s v="GD PSP Cilacap_PANULISAN BARAT"/>
    <x v="17"/>
    <s v="PANULISAN BARAT"/>
    <n v="20.29"/>
    <e v="#REF!"/>
    <n v="2.5362499999999999"/>
    <n v="200000"/>
    <n v="4200000"/>
  </r>
  <r>
    <s v="GD PSP Cilacap_PANULISAN TIMUR"/>
    <x v="17"/>
    <s v="PANULISAN TIMUR"/>
    <n v="20.29"/>
    <e v="#REF!"/>
    <n v="2.5362499999999999"/>
    <n v="200000"/>
    <n v="4200000"/>
  </r>
  <r>
    <s v="GD PSP Cilacap_PATIMUAN"/>
    <x v="17"/>
    <s v="PATIMUAN"/>
    <n v="20.29"/>
    <e v="#REF!"/>
    <n v="2.5362499999999999"/>
    <n v="200000"/>
    <n v="4200000"/>
  </r>
  <r>
    <s v="GD PSP Cilacap_PEGADINGAN"/>
    <x v="17"/>
    <s v="PEGADINGAN"/>
    <n v="20.29"/>
    <e v="#REF!"/>
    <n v="2.5362499999999999"/>
    <n v="200000"/>
    <n v="4200000"/>
  </r>
  <r>
    <s v="GD PSP Cilacap_PENGADEGAN"/>
    <x v="17"/>
    <s v="PENGADEGAN"/>
    <n v="20.29"/>
    <e v="#REF!"/>
    <n v="2.5362499999999999"/>
    <n v="200000"/>
    <n v="4200000"/>
  </r>
  <r>
    <s v="GD PSP Cilacap_PENYARANG"/>
    <x v="17"/>
    <s v="PENYARANG"/>
    <n v="20.29"/>
    <e v="#REF!"/>
    <n v="2.5362499999999999"/>
    <n v="200000"/>
    <n v="4200000"/>
  </r>
  <r>
    <s v="GD PSP Cilacap_PESAHANGAN"/>
    <x v="17"/>
    <s v="PESAHANGAN"/>
    <n v="20.29"/>
    <e v="#REF!"/>
    <n v="2.5362499999999999"/>
    <n v="200000"/>
    <n v="4200000"/>
  </r>
  <r>
    <s v="GD PSP Cilacap_PURWADADI"/>
    <x v="17"/>
    <s v="PURWADADI"/>
    <n v="20.29"/>
    <e v="#REF!"/>
    <n v="2.5362499999999999"/>
    <n v="200000"/>
    <n v="4200000"/>
  </r>
  <r>
    <s v="GD PSP Cilacap_PURWASARI"/>
    <x v="17"/>
    <s v="PURWASARI"/>
    <n v="20.29"/>
    <e v="#REF!"/>
    <n v="2.5362499999999999"/>
    <n v="200000"/>
    <n v="4200000"/>
  </r>
  <r>
    <s v="GD PSP Cilacap_REJAMULYA"/>
    <x v="17"/>
    <s v="REJAMULYA"/>
    <n v="20.29"/>
    <e v="#REF!"/>
    <n v="2.5362499999999999"/>
    <n v="200000"/>
    <n v="4200000"/>
  </r>
  <r>
    <s v="GD PSP Cilacap_REJODADI"/>
    <x v="17"/>
    <s v="REJODADI"/>
    <n v="20.29"/>
    <e v="#REF!"/>
    <n v="2.5362499999999999"/>
    <n v="200000"/>
    <n v="4200000"/>
  </r>
  <r>
    <s v="GD PSP Cilacap_RUNGKANG"/>
    <x v="17"/>
    <s v="RUNGKANG"/>
    <n v="20.29"/>
    <e v="#REF!"/>
    <n v="2.5362499999999999"/>
    <n v="200000"/>
    <n v="4200000"/>
  </r>
  <r>
    <s v="GD PSP Cilacap_SADABUMI"/>
    <x v="17"/>
    <s v="SADABUMI"/>
    <n v="20.29"/>
    <e v="#REF!"/>
    <n v="2.5362499999999999"/>
    <n v="200000"/>
    <n v="4200000"/>
  </r>
  <r>
    <s v="GD PSP Cilacap_SADAHAYU"/>
    <x v="17"/>
    <s v="SADAHAYU"/>
    <n v="20.29"/>
    <e v="#REF!"/>
    <n v="2.5362499999999999"/>
    <n v="200000"/>
    <n v="4200000"/>
  </r>
  <r>
    <s v="GD PSP Cilacap_SALEBU"/>
    <x v="17"/>
    <s v="SALEBU"/>
    <n v="20.29"/>
    <e v="#REF!"/>
    <n v="2.5362499999999999"/>
    <n v="200000"/>
    <n v="4200000"/>
  </r>
  <r>
    <s v="GD PSP Cilacap_SEGARALANGU"/>
    <x v="17"/>
    <s v="SEGARALANGU"/>
    <n v="20.29"/>
    <e v="#REF!"/>
    <n v="2.5362499999999999"/>
    <n v="200000"/>
    <n v="4200000"/>
  </r>
  <r>
    <s v="GD PSP Cilacap_SEPATNUNGGAL"/>
    <x v="17"/>
    <s v="SEPATNUNGGAL"/>
    <n v="20.29"/>
    <e v="#REF!"/>
    <n v="2.5362499999999999"/>
    <n v="200000"/>
    <n v="4200000"/>
  </r>
  <r>
    <s v="GD PSP Cilacap_SERANG"/>
    <x v="17"/>
    <s v="SERANG"/>
    <n v="20.29"/>
    <e v="#REF!"/>
    <n v="2.5362499999999999"/>
    <n v="200000"/>
    <n v="4200000"/>
  </r>
  <r>
    <s v="GD PSP Cilacap_SIDAMUKTI"/>
    <x v="17"/>
    <s v="SIDAMUKTI"/>
    <n v="20.29"/>
    <e v="#REF!"/>
    <n v="2.5362499999999999"/>
    <n v="200000"/>
    <n v="4200000"/>
  </r>
  <r>
    <s v="GD PSP Cilacap_SIDAMULYA"/>
    <x v="17"/>
    <s v="SIDAMULYA"/>
    <n v="20.29"/>
    <e v="#REF!"/>
    <n v="2.5362499999999999"/>
    <n v="200000"/>
    <n v="4200000"/>
  </r>
  <r>
    <s v="GD PSP Cilacap_SIDAMULYA"/>
    <x v="17"/>
    <s v="SIDAMULYA"/>
    <n v="20.29"/>
    <e v="#REF!"/>
    <n v="2.5362499999999999"/>
    <n v="200000"/>
    <n v="4200000"/>
  </r>
  <r>
    <s v="GD PSP Cilacap_SIDAMULYA"/>
    <x v="17"/>
    <s v="SIDAMULYA"/>
    <n v="20.29"/>
    <e v="#REF!"/>
    <n v="2.5362499999999999"/>
    <n v="200000"/>
    <n v="4200000"/>
  </r>
  <r>
    <s v="GD PSP Cilacap_SIDANEGARA"/>
    <x v="17"/>
    <s v="SIDANEGARA"/>
    <n v="20.29"/>
    <e v="#REF!"/>
    <n v="2.5362499999999999"/>
    <n v="200000"/>
    <n v="4200000"/>
  </r>
  <r>
    <s v="GD PSP Cilacap_SIDAREJA"/>
    <x v="17"/>
    <s v="SIDAREJA"/>
    <n v="20.29"/>
    <e v="#REF!"/>
    <n v="2.5362499999999999"/>
    <n v="200000"/>
    <n v="4200000"/>
  </r>
  <r>
    <s v="GD PSP Cilacap_SIDASARI"/>
    <x v="17"/>
    <s v="SIDASARI"/>
    <n v="20.29"/>
    <e v="#REF!"/>
    <n v="2.5362499999999999"/>
    <n v="200000"/>
    <n v="4200000"/>
  </r>
  <r>
    <s v="GD PSP Cilacap_SIDAURIP"/>
    <x v="17"/>
    <s v="SIDAURIP"/>
    <n v="20.29"/>
    <e v="#REF!"/>
    <n v="2.5362499999999999"/>
    <n v="200000"/>
    <n v="4200000"/>
  </r>
  <r>
    <s v="GD PSP Cilacap_SINDANGBARANG"/>
    <x v="17"/>
    <s v="SINDANGBARANG"/>
    <n v="20.29"/>
    <e v="#REF!"/>
    <n v="2.5362499999999999"/>
    <n v="200000"/>
    <n v="4200000"/>
  </r>
  <r>
    <s v="GD PSP Cilacap_SINDANGSARI"/>
    <x v="17"/>
    <s v="SINDANGSARI"/>
    <n v="20.29"/>
    <e v="#REF!"/>
    <n v="2.5362499999999999"/>
    <n v="200000"/>
    <n v="4200000"/>
  </r>
  <r>
    <s v="GD PSP Cilacap_SUDAGARAN"/>
    <x v="17"/>
    <s v="SUDAGARAN"/>
    <n v="20.29"/>
    <e v="#REF!"/>
    <n v="2.5362499999999999"/>
    <n v="200000"/>
    <n v="4200000"/>
  </r>
  <r>
    <s v="GD PSP Cilacap_SUMPINGHAYU"/>
    <x v="17"/>
    <s v="SUMPINGHAYU"/>
    <n v="20.29"/>
    <e v="#REF!"/>
    <n v="2.5362499999999999"/>
    <n v="200000"/>
    <n v="4200000"/>
  </r>
  <r>
    <s v="GD PSP Cilacap_SURUSUNDA"/>
    <x v="17"/>
    <s v="SURUSUNDA"/>
    <n v="20.29"/>
    <e v="#REF!"/>
    <n v="2.5362499999999999"/>
    <n v="200000"/>
    <n v="4200000"/>
  </r>
  <r>
    <s v="GD PSP Cilacap_TAMBAKREJA"/>
    <x v="17"/>
    <s v="TAMBAKREJA"/>
    <n v="20.29"/>
    <e v="#REF!"/>
    <n v="2.5362499999999999"/>
    <n v="200000"/>
    <n v="4200000"/>
  </r>
  <r>
    <s v="GD PSP Cilacap_TAMBAKSARI"/>
    <x v="17"/>
    <s v="TAMBAKSARI"/>
    <n v="20.29"/>
    <e v="#REF!"/>
    <n v="2.5362499999999999"/>
    <n v="200000"/>
    <n v="4200000"/>
  </r>
  <r>
    <s v="GD PSP Cilacap_TAMBAKSARI"/>
    <x v="17"/>
    <s v="TAMBAKSARI"/>
    <n v="20.29"/>
    <e v="#REF!"/>
    <n v="2.5362499999999999"/>
    <n v="200000"/>
    <n v="4200000"/>
  </r>
  <r>
    <s v="GD PSP Cilacap_TARISI"/>
    <x v="17"/>
    <s v="TARISI"/>
    <n v="20.29"/>
    <e v="#REF!"/>
    <n v="2.5362499999999999"/>
    <n v="200000"/>
    <n v="4200000"/>
  </r>
  <r>
    <s v="GD PSP Cilacap_TAYEM"/>
    <x v="17"/>
    <s v="TAYEM"/>
    <n v="20.29"/>
    <e v="#REF!"/>
    <n v="2.5362499999999999"/>
    <n v="200000"/>
    <n v="4200000"/>
  </r>
  <r>
    <s v="GD PSP Cilacap_TAYEM TIMUR"/>
    <x v="17"/>
    <s v="TAYEM TIMUR"/>
    <n v="20.29"/>
    <e v="#REF!"/>
    <n v="2.5362499999999999"/>
    <n v="200000"/>
    <n v="4200000"/>
  </r>
  <r>
    <s v="GD PSP Cilacap_TEGALSARI"/>
    <x v="17"/>
    <s v="TEGALSARI"/>
    <n v="20.29"/>
    <e v="#REF!"/>
    <n v="2.5362499999999999"/>
    <n v="200000"/>
    <n v="4200000"/>
  </r>
  <r>
    <s v="GD PSP Cilacap_TELAGA"/>
    <x v="17"/>
    <s v="TELAGA"/>
    <n v="20.92"/>
    <e v="#REF!"/>
    <n v="2.6150000000000002"/>
    <n v="200000"/>
    <n v="4200000"/>
  </r>
  <r>
    <s v="GD PSP Cilacap_TINGGARJAYA"/>
    <x v="17"/>
    <s v="TINGGARJAYA"/>
    <n v="20.29"/>
    <e v="#REF!"/>
    <n v="2.5362499999999999"/>
    <n v="200000"/>
    <n v="4200000"/>
  </r>
  <r>
    <s v="GD PSP Cilacap_UJUNGBARANG"/>
    <x v="17"/>
    <s v="UJUNGBARANG"/>
    <n v="20.29"/>
    <e v="#REF!"/>
    <n v="2.5362499999999999"/>
    <n v="200000"/>
    <n v="4200000"/>
  </r>
  <r>
    <s v="GD PSP Cilacap_WANAREJA"/>
    <x v="17"/>
    <s v="WANAREJA"/>
    <n v="20.29"/>
    <e v="#REF!"/>
    <n v="2.5362499999999999"/>
    <n v="200000"/>
    <n v="4200000"/>
  </r>
  <r>
    <s v="GD PSP Cilacap_WARU"/>
    <x v="17"/>
    <s v="WARU"/>
    <n v="20.92"/>
    <e v="#REF!"/>
    <n v="2.6150000000000002"/>
    <n v="200000"/>
    <n v="4200000"/>
  </r>
  <r>
    <s v="GD PSP Cilacap_WINDUASRI"/>
    <x v="17"/>
    <s v="WINDUASRI"/>
    <n v="20.92"/>
    <e v="#REF!"/>
    <n v="2.6150000000000002"/>
    <n v="200000"/>
    <n v="4200000"/>
  </r>
  <r>
    <s v="GD PSP Cilacap_WRINGINHARJO"/>
    <x v="17"/>
    <s v="WRINGINHARJO"/>
    <n v="20.29"/>
    <e v="#REF!"/>
    <n v="2.5362499999999999"/>
    <n v="200000"/>
    <n v="4200000"/>
  </r>
  <r>
    <s v="GD. BGR WONOSOBO_BABADAN"/>
    <x v="18"/>
    <s v="BABADAN"/>
    <n v="10.28"/>
    <e v="#REF!"/>
    <n v="1.2849999999999999"/>
    <n v="200000"/>
    <n v="2200000"/>
  </r>
  <r>
    <s v="GD. BGR WONOSOBO_BANDINGAN"/>
    <x v="18"/>
    <s v="BANDINGAN"/>
    <n v="10.28"/>
    <e v="#REF!"/>
    <n v="1.2849999999999999"/>
    <n v="200000"/>
    <n v="2200000"/>
  </r>
  <r>
    <s v="GD. BGR WONOSOBO_BANYUKEMBAR"/>
    <x v="18"/>
    <s v="BANYUKEMBAR"/>
    <n v="7.7"/>
    <e v="#REF!"/>
    <n v="0.96250000000000002"/>
    <n v="200000"/>
    <n v="1600000"/>
  </r>
  <r>
    <s v="GD. BGR WONOSOBO_BEJI"/>
    <x v="18"/>
    <s v="BEJI"/>
    <n v="10.28"/>
    <e v="#REF!"/>
    <n v="1.2849999999999999"/>
    <n v="200000"/>
    <n v="2200000"/>
  </r>
  <r>
    <s v="GD. BGR WONOSOBO_BESUKI"/>
    <x v="18"/>
    <s v="BESUKI"/>
    <n v="7.7"/>
    <e v="#REF!"/>
    <n v="0.96250000000000002"/>
    <n v="200000"/>
    <n v="1600000"/>
  </r>
  <r>
    <s v="GD. BGR WONOSOBO_BOJANEGARA"/>
    <x v="18"/>
    <s v="BOJANEGARA"/>
    <n v="10.28"/>
    <e v="#REF!"/>
    <n v="1.2849999999999999"/>
    <n v="200000"/>
    <n v="2200000"/>
  </r>
  <r>
    <s v="GD. BGR WONOSOBO_CANGKRING"/>
    <x v="18"/>
    <s v="CANGKRING"/>
    <n v="15.69"/>
    <e v="#REF!"/>
    <n v="1.9612499999999999"/>
    <n v="200000"/>
    <n v="3200000"/>
  </r>
  <r>
    <s v="GD. BGR WONOSOBO_EROREJO"/>
    <x v="18"/>
    <s v="EROREJO"/>
    <n v="7.7"/>
    <e v="#REF!"/>
    <n v="0.96250000000000002"/>
    <n v="200000"/>
    <n v="1600000"/>
  </r>
  <r>
    <s v="GD. BGR WONOSOBO_GAMBARAN"/>
    <x v="18"/>
    <s v="GAMBARAN"/>
    <n v="7.7"/>
    <e v="#REF!"/>
    <n v="0.96250000000000002"/>
    <n v="200000"/>
    <n v="1600000"/>
  </r>
  <r>
    <s v="GD. BGR WONOSOBO_GARUNGLOR"/>
    <x v="18"/>
    <s v="GARUNGLOR"/>
    <n v="7.7"/>
    <e v="#REF!"/>
    <n v="0.96250000000000002"/>
    <n v="200000"/>
    <n v="1600000"/>
  </r>
  <r>
    <s v="GD. BGR WONOSOBO_GRUGU"/>
    <x v="18"/>
    <s v="GRUGU"/>
    <n v="7.7"/>
    <e v="#REF!"/>
    <n v="0.96250000000000002"/>
    <n v="200000"/>
    <n v="1600000"/>
  </r>
  <r>
    <s v="GD. BGR WONOSOBO_GUMAWANGKIDUL"/>
    <x v="18"/>
    <s v="GUMAWANGKIDUL"/>
    <n v="7.7"/>
    <e v="#REF!"/>
    <n v="0.96250000000000002"/>
    <n v="200000"/>
    <n v="1600000"/>
  </r>
  <r>
    <s v="GD. BGR WONOSOBO_GUNUNGTUGEL"/>
    <x v="18"/>
    <s v="GUNUNGTUGEL"/>
    <n v="7.7"/>
    <e v="#REF!"/>
    <n v="0.96250000000000002"/>
    <n v="200000"/>
    <n v="1600000"/>
  </r>
  <r>
    <s v="GD. BGR WONOSOBO_JLAMPRANG"/>
    <x v="18"/>
    <s v="JLAMPRANG"/>
    <n v="7.7"/>
    <e v="#REF!"/>
    <n v="0.96250000000000002"/>
    <n v="200000"/>
    <n v="1600000"/>
  </r>
  <r>
    <s v="GD. BGR WONOSOBO_KAJEKSAN"/>
    <x v="18"/>
    <s v="KAJEKSAN"/>
    <n v="7.7"/>
    <e v="#REF!"/>
    <n v="0.96250000000000002"/>
    <n v="200000"/>
    <n v="1600000"/>
  </r>
  <r>
    <s v="GD. BGR WONOSOBO_KALIBENING"/>
    <x v="18"/>
    <s v="KALIBENING"/>
    <n v="7.7"/>
    <e v="#REF!"/>
    <n v="0.96250000000000002"/>
    <n v="200000"/>
    <n v="1600000"/>
  </r>
  <r>
    <s v="GD. BGR WONOSOBO_KALIDADAP"/>
    <x v="18"/>
    <s v="KALIDADAP"/>
    <n v="7.7"/>
    <e v="#REF!"/>
    <n v="0.96250000000000002"/>
    <n v="200000"/>
    <n v="1600000"/>
  </r>
  <r>
    <s v="GD. BGR WONOSOBO_KALIGOWONG"/>
    <x v="18"/>
    <s v="KALIGOWONG"/>
    <n v="7.7"/>
    <e v="#REF!"/>
    <n v="0.96250000000000002"/>
    <n v="200000"/>
    <n v="1600000"/>
  </r>
  <r>
    <s v="GD. BGR WONOSOBO_KALIGUWO"/>
    <x v="18"/>
    <s v="KALIGUWO"/>
    <n v="7.7"/>
    <e v="#REF!"/>
    <n v="0.96250000000000002"/>
    <n v="200000"/>
    <n v="1600000"/>
  </r>
  <r>
    <s v="GD. BGR WONOSOBO_KALIPUTIH"/>
    <x v="18"/>
    <s v="KALIPUTIH"/>
    <n v="15.69"/>
    <e v="#REF!"/>
    <n v="1.9612499999999999"/>
    <n v="200000"/>
    <n v="3200000"/>
  </r>
  <r>
    <s v="GD. BGR WONOSOBO_KARANGANYAR"/>
    <x v="18"/>
    <s v="KARANGANYAR"/>
    <n v="7.7"/>
    <e v="#REF!"/>
    <n v="0.96250000000000002"/>
    <n v="200000"/>
    <n v="1600000"/>
  </r>
  <r>
    <s v="GD. BGR WONOSOBO_KUMEJING"/>
    <x v="18"/>
    <s v="KUMEJING"/>
    <n v="7.7"/>
    <e v="#REF!"/>
    <n v="0.96250000000000002"/>
    <n v="200000"/>
    <n v="1600000"/>
  </r>
  <r>
    <s v="GD. BGR WONOSOBO_KUPANGAN"/>
    <x v="18"/>
    <s v="KUPANGAN"/>
    <n v="7.7"/>
    <e v="#REF!"/>
    <n v="0.96250000000000002"/>
    <n v="200000"/>
    <n v="1600000"/>
  </r>
  <r>
    <s v="GD. BGR WONOSOBO_LAMUK"/>
    <x v="18"/>
    <s v="LAMUK"/>
    <n v="7.7"/>
    <e v="#REF!"/>
    <n v="0.96250000000000002"/>
    <n v="200000"/>
    <n v="1600000"/>
  </r>
  <r>
    <s v="GD. BGR WONOSOBO_LANCAR"/>
    <x v="18"/>
    <s v="LANCAR"/>
    <n v="7.7"/>
    <e v="#REF!"/>
    <n v="0.96250000000000002"/>
    <n v="200000"/>
    <n v="1600000"/>
  </r>
  <r>
    <s v="GD. BGR WONOSOBO_LEBAK"/>
    <x v="18"/>
    <s v="LEBAK"/>
    <n v="7.7"/>
    <e v="#REF!"/>
    <n v="0.96250000000000002"/>
    <n v="200000"/>
    <n v="1600000"/>
  </r>
  <r>
    <s v="GD. BGR WONOSOBO_MERGOSARI"/>
    <x v="18"/>
    <s v="MERGOSARI"/>
    <n v="7.7"/>
    <e v="#REF!"/>
    <n v="0.96250000000000002"/>
    <n v="200000"/>
    <n v="1600000"/>
  </r>
  <r>
    <s v="GD. BGR WONOSOBO_NGADISONO"/>
    <x v="18"/>
    <s v="NGADISONO"/>
    <n v="7.7"/>
    <e v="#REF!"/>
    <n v="0.96250000000000002"/>
    <n v="200000"/>
    <n v="1600000"/>
  </r>
  <r>
    <s v="GD. BGR WONOSOBO_NGALIAN"/>
    <x v="18"/>
    <s v="NGALIAN"/>
    <n v="7.7"/>
    <e v="#REF!"/>
    <n v="0.96250000000000002"/>
    <n v="200000"/>
    <n v="1600000"/>
  </r>
  <r>
    <s v="GD. BGR WONOSOBO_NGASINAN"/>
    <x v="18"/>
    <s v="NGASINAN"/>
    <n v="7.7"/>
    <e v="#REF!"/>
    <n v="0.96250000000000002"/>
    <n v="200000"/>
    <n v="1600000"/>
  </r>
  <r>
    <s v="GD. BGR WONOSOBO_PANAWAREN"/>
    <x v="18"/>
    <s v="PANAWAREN"/>
    <n v="10.28"/>
    <e v="#REF!"/>
    <n v="1.2849999999999999"/>
    <n v="200000"/>
    <n v="2200000"/>
  </r>
  <r>
    <s v="GD. BGR WONOSOBO_PANERUSAN"/>
    <x v="18"/>
    <s v="PANERUSAN"/>
    <n v="7.7"/>
    <e v="#REF!"/>
    <n v="0.96250000000000002"/>
    <n v="200000"/>
    <n v="1600000"/>
  </r>
  <r>
    <s v="GD. BGR WONOSOBO_PASURUHAN"/>
    <x v="18"/>
    <s v="PASURUHAN"/>
    <n v="7.7"/>
    <e v="#REF!"/>
    <n v="0.96250000000000002"/>
    <n v="200000"/>
    <n v="1600000"/>
  </r>
  <r>
    <s v="GD. BGR WONOSOBO_PLUNJARAN"/>
    <x v="18"/>
    <s v="PLUNJARAN"/>
    <n v="7.7"/>
    <e v="#REF!"/>
    <n v="0.96250000000000002"/>
    <n v="200000"/>
    <n v="1600000"/>
  </r>
  <r>
    <s v="GD. BGR WONOSOBO_PUCUNGKEREP"/>
    <x v="18"/>
    <s v="PUCUNGKEREP"/>
    <n v="7.7"/>
    <e v="#REF!"/>
    <n v="0.96250000000000002"/>
    <n v="200000"/>
    <n v="1600000"/>
  </r>
  <r>
    <s v="GD. BGR WONOSOBO_PUCUNGWETAN"/>
    <x v="18"/>
    <s v="PUCUNGWETAN"/>
    <n v="7.7"/>
    <e v="#REF!"/>
    <n v="0.96250000000000002"/>
    <n v="200000"/>
    <n v="1600000"/>
  </r>
  <r>
    <s v="GD. BGR WONOSOBO_PUJOTIRTO"/>
    <x v="18"/>
    <s v="PUJOTIRTO"/>
    <n v="15.69"/>
    <e v="#REF!"/>
    <n v="1.9612499999999999"/>
    <n v="200000"/>
    <n v="3200000"/>
  </r>
  <r>
    <s v="GD. BGR WONOSOBO_PULUS"/>
    <x v="18"/>
    <s v="PULUS"/>
    <n v="7.7"/>
    <e v="#REF!"/>
    <n v="0.96250000000000002"/>
    <n v="200000"/>
    <n v="1600000"/>
  </r>
  <r>
    <s v="GD. BGR WONOSOBO_PURWOSARI"/>
    <x v="18"/>
    <s v="PURWOSARI"/>
    <n v="7.7"/>
    <e v="#REF!"/>
    <n v="0.96250000000000002"/>
    <n v="200000"/>
    <n v="1600000"/>
  </r>
  <r>
    <s v="GD. BGR WONOSOBO_RANDEGAN"/>
    <x v="18"/>
    <s v="RANDEGAN"/>
    <n v="10.28"/>
    <e v="#REF!"/>
    <n v="1.2849999999999999"/>
    <n v="200000"/>
    <n v="2200000"/>
  </r>
  <r>
    <s v="GD. BGR WONOSOBO_SAWAL"/>
    <x v="18"/>
    <s v="SAWAL"/>
    <n v="10.28"/>
    <e v="#REF!"/>
    <n v="1.2849999999999999"/>
    <n v="200000"/>
    <n v="2200000"/>
  </r>
  <r>
    <s v="GD. BGR WONOSOBO_SAWANGAN"/>
    <x v="18"/>
    <s v="SAWANGAN"/>
    <n v="7.7"/>
    <e v="#REF!"/>
    <n v="0.96250000000000002"/>
    <n v="200000"/>
    <n v="1600000"/>
  </r>
  <r>
    <s v="GD. BGR WONOSOBO_SENDANGDALEM"/>
    <x v="18"/>
    <s v="SENDANGDALEM"/>
    <n v="15.69"/>
    <e v="#REF!"/>
    <n v="1.9612499999999999"/>
    <n v="200000"/>
    <n v="3200000"/>
  </r>
  <r>
    <s v="GD. BGR WONOSOBO_SOMOGEDE"/>
    <x v="18"/>
    <s v="SOMOGEDE"/>
    <n v="7.7"/>
    <e v="#REF!"/>
    <n v="0.96250000000000002"/>
    <n v="200000"/>
    <n v="1600000"/>
  </r>
  <r>
    <s v="GD. BGR WONOSOBO_SUKOHARJO"/>
    <x v="18"/>
    <s v="SUKOHARJO"/>
    <n v="7.7"/>
    <e v="#REF!"/>
    <n v="0.96250000000000002"/>
    <n v="200000"/>
    <n v="1600000"/>
  </r>
  <r>
    <s v="GD. BGR WONOSOBO_SUMBEREJO"/>
    <x v="18"/>
    <s v="SUMBEREJO"/>
    <n v="7.7"/>
    <e v="#REF!"/>
    <n v="0.96250000000000002"/>
    <n v="200000"/>
    <n v="1600000"/>
  </r>
  <r>
    <s v="GD. BGR WONOSOBO_TANJUNGANOM"/>
    <x v="18"/>
    <s v="TANJUNGANOM"/>
    <n v="7.7"/>
    <e v="#REF!"/>
    <n v="0.96250000000000002"/>
    <n v="200000"/>
    <n v="1600000"/>
  </r>
  <r>
    <s v="GD. BGR WONOSOBO_TIRIP"/>
    <x v="18"/>
    <s v="TIRIP"/>
    <n v="7.7"/>
    <e v="#REF!"/>
    <n v="0.96250000000000002"/>
    <n v="200000"/>
    <n v="1600000"/>
  </r>
  <r>
    <s v="GD. BGR WONOSOBO_TLOGO"/>
    <x v="18"/>
    <s v="TLOGO"/>
    <n v="7.7"/>
    <e v="#REF!"/>
    <n v="0.96250000000000002"/>
    <n v="200000"/>
    <n v="1600000"/>
  </r>
  <r>
    <s v="GD. BGR WONOSOBO_TRACAP"/>
    <x v="18"/>
    <s v="TRACAP"/>
    <n v="7.7"/>
    <e v="#REF!"/>
    <n v="0.96250000000000002"/>
    <n v="200000"/>
    <n v="1600000"/>
  </r>
  <r>
    <s v="GD. BGR WONOSOBO_TRIMULYO"/>
    <x v="18"/>
    <s v="TRIMULYO"/>
    <n v="7.7"/>
    <e v="#REF!"/>
    <n v="0.96250000000000002"/>
    <n v="200000"/>
    <n v="1600000"/>
  </r>
  <r>
    <s v="GD. BGR WONOSOBO_TUNGGARA"/>
    <x v="18"/>
    <s v="TUNGGARA"/>
    <n v="10.28"/>
    <e v="#REF!"/>
    <n v="1.2849999999999999"/>
    <n v="200000"/>
    <n v="2200000"/>
  </r>
  <r>
    <s v="GD. BGR WONOSOBO_WADASLINTANG"/>
    <x v="18"/>
    <s v="WADASLINTANG"/>
    <n v="7.7"/>
    <e v="#REF!"/>
    <n v="0.96250000000000002"/>
    <n v="200000"/>
    <n v="1600000"/>
  </r>
  <r>
    <s v="GD. BGR WONOSOBO_WATUMALANG"/>
    <x v="18"/>
    <s v="WATUMALANG"/>
    <n v="7.7"/>
    <e v="#REF!"/>
    <n v="0.96250000000000002"/>
    <n v="200000"/>
    <n v="1600000"/>
  </r>
  <r>
    <s v="GD. BGR WONOSOBO_WONOKERTO"/>
    <x v="18"/>
    <s v="WONOKERTO"/>
    <n v="7.7"/>
    <e v="#REF!"/>
    <n v="0.96250000000000002"/>
    <n v="200000"/>
    <n v="1600000"/>
  </r>
  <r>
    <s v="GD. LASEM_BABAGAN"/>
    <x v="19"/>
    <s v="BABAGAN"/>
    <n v="20.29"/>
    <e v="#REF!"/>
    <n v="2.5362499999999999"/>
    <n v="200000"/>
    <n v="4200000"/>
  </r>
  <r>
    <s v="GD. LASEM_BABAKTULUNG"/>
    <x v="19"/>
    <s v="BABAKTULUNG"/>
    <n v="20.29"/>
    <e v="#REF!"/>
    <n v="2.5362499999999999"/>
    <n v="200000"/>
    <n v="4200000"/>
  </r>
  <r>
    <s v="GD. LASEM_BAJINGJOWO"/>
    <x v="19"/>
    <s v="BAJINGJOWO"/>
    <n v="20.29"/>
    <e v="#REF!"/>
    <n v="2.5362499999999999"/>
    <n v="200000"/>
    <n v="4200000"/>
  </r>
  <r>
    <s v="GD. LASEM_BALONGMULYO"/>
    <x v="19"/>
    <s v="BALONGMULYO"/>
    <n v="20.29"/>
    <e v="#REF!"/>
    <n v="2.5362499999999999"/>
    <n v="200000"/>
    <n v="4200000"/>
  </r>
  <r>
    <s v="GD. LASEM_BAMBAN"/>
    <x v="19"/>
    <s v="BAMBAN"/>
    <n v="20.29"/>
    <e v="#REF!"/>
    <n v="2.5362499999999999"/>
    <n v="200000"/>
    <n v="4200000"/>
  </r>
  <r>
    <s v="GD. LASEM_BANGUNREJO"/>
    <x v="19"/>
    <s v="BANGUNREJO"/>
    <n v="20.29"/>
    <e v="#REF!"/>
    <n v="2.5362499999999999"/>
    <n v="200000"/>
    <n v="4200000"/>
  </r>
  <r>
    <s v="GD. LASEM_BANOWAN"/>
    <x v="19"/>
    <s v="BANOWAN"/>
    <n v="20.29"/>
    <e v="#REF!"/>
    <n v="2.5362499999999999"/>
    <n v="200000"/>
    <n v="4200000"/>
  </r>
  <r>
    <s v="GD. LASEM_BANYUURIP"/>
    <x v="19"/>
    <s v="BANYUURIP"/>
    <n v="20.29"/>
    <e v="#REF!"/>
    <n v="2.5362499999999999"/>
    <n v="200000"/>
    <n v="4200000"/>
  </r>
  <r>
    <s v="GD. LASEM_BATURNO"/>
    <x v="19"/>
    <s v="BATURNO"/>
    <n v="20.29"/>
    <e v="#REF!"/>
    <n v="2.5362499999999999"/>
    <n v="200000"/>
    <n v="4200000"/>
  </r>
  <r>
    <s v="GD. LASEM_BENDO"/>
    <x v="19"/>
    <s v="BENDO"/>
    <n v="20.29"/>
    <e v="#REF!"/>
    <n v="2.5362499999999999"/>
    <n v="200000"/>
    <n v="4200000"/>
  </r>
  <r>
    <s v="GD. LASEM_BINANGUN"/>
    <x v="19"/>
    <s v="BINANGUN"/>
    <n v="20.29"/>
    <e v="#REF!"/>
    <n v="2.5362499999999999"/>
    <n v="200000"/>
    <n v="4200000"/>
  </r>
  <r>
    <s v="GD. LASEM_BLIMBING"/>
    <x v="19"/>
    <s v="BLIMBING"/>
    <n v="20.29"/>
    <e v="#REF!"/>
    <n v="2.5362499999999999"/>
    <n v="200000"/>
    <n v="4200000"/>
  </r>
  <r>
    <s v="GD. LASEM_BOGOREJO"/>
    <x v="19"/>
    <s v="BOGOREJO"/>
    <n v="20.29"/>
    <e v="#REF!"/>
    <n v="2.5362499999999999"/>
    <n v="200000"/>
    <n v="4200000"/>
  </r>
  <r>
    <s v="GD. LASEM_BONANG"/>
    <x v="19"/>
    <s v="BONANG"/>
    <n v="20.29"/>
    <e v="#REF!"/>
    <n v="2.5362499999999999"/>
    <n v="200000"/>
    <n v="4200000"/>
  </r>
  <r>
    <s v="GD. LASEM_BONJOR"/>
    <x v="19"/>
    <s v="BONJOR"/>
    <n v="20.29"/>
    <e v="#REF!"/>
    <n v="2.5362499999999999"/>
    <n v="200000"/>
    <n v="4200000"/>
  </r>
  <r>
    <s v="GD. LASEM_CANDIMULYO"/>
    <x v="19"/>
    <s v="CANDIMULYO"/>
    <n v="20.29"/>
    <e v="#REF!"/>
    <n v="2.5362499999999999"/>
    <n v="200000"/>
    <n v="4200000"/>
  </r>
  <r>
    <s v="GD. LASEM_CRIWIK"/>
    <x v="19"/>
    <s v="CRIWIK"/>
    <n v="20.29"/>
    <e v="#REF!"/>
    <n v="2.5362499999999999"/>
    <n v="200000"/>
    <n v="4200000"/>
  </r>
  <r>
    <s v="GD. LASEM_DADAPAN"/>
    <x v="19"/>
    <s v="DADAPAN"/>
    <n v="20.29"/>
    <e v="#REF!"/>
    <n v="2.5362499999999999"/>
    <n v="200000"/>
    <n v="4200000"/>
  </r>
  <r>
    <s v="GD. LASEM_DADAPMULYO"/>
    <x v="19"/>
    <s v="DADAPMULYO"/>
    <n v="20.29"/>
    <e v="#REF!"/>
    <n v="2.5362499999999999"/>
    <n v="200000"/>
    <n v="4200000"/>
  </r>
  <r>
    <s v="GD. LASEM_DASUN"/>
    <x v="19"/>
    <s v="DASUN"/>
    <n v="20.29"/>
    <e v="#REF!"/>
    <n v="2.5362499999999999"/>
    <n v="200000"/>
    <n v="4200000"/>
  </r>
  <r>
    <s v="GD. LASEM_DOROKANDANG"/>
    <x v="19"/>
    <s v="DOROKANDANG"/>
    <n v="20.29"/>
    <e v="#REF!"/>
    <n v="2.5362499999999999"/>
    <n v="200000"/>
    <n v="4200000"/>
  </r>
  <r>
    <s v="GD. LASEM_DOROPAYUNG"/>
    <x v="19"/>
    <s v="DOROPAYUNG"/>
    <n v="20.29"/>
    <e v="#REF!"/>
    <n v="2.5362499999999999"/>
    <n v="200000"/>
    <n v="4200000"/>
  </r>
  <r>
    <s v="GD. LASEM_GAMBIRAN"/>
    <x v="19"/>
    <s v="GAMBIRAN"/>
    <n v="20.29"/>
    <e v="#REF!"/>
    <n v="2.5362499999999999"/>
    <n v="200000"/>
    <n v="4200000"/>
  </r>
  <r>
    <s v="GD. LASEM_GANDRIREJO"/>
    <x v="19"/>
    <s v="GANDRIREJO"/>
    <n v="20.29"/>
    <e v="#REF!"/>
    <n v="2.5362499999999999"/>
    <n v="200000"/>
    <n v="4200000"/>
  </r>
  <r>
    <s v="GD. LASEM_GEDONGMULYO"/>
    <x v="19"/>
    <s v="GEDONGMULYO"/>
    <n v="20.29"/>
    <e v="#REF!"/>
    <n v="2.5362499999999999"/>
    <n v="200000"/>
    <n v="4200000"/>
  </r>
  <r>
    <s v="GD. LASEM_GEGERSIMO"/>
    <x v="19"/>
    <s v="GEGERSIMO"/>
    <n v="20.29"/>
    <e v="#REF!"/>
    <n v="2.5362499999999999"/>
    <n v="200000"/>
    <n v="4200000"/>
  </r>
  <r>
    <s v="GD. LASEM_GEMBLENGMULYO"/>
    <x v="19"/>
    <s v="GEMBLENGMULYO"/>
    <n v="20.29"/>
    <e v="#REF!"/>
    <n v="2.5362499999999999"/>
    <n v="200000"/>
    <n v="4200000"/>
  </r>
  <r>
    <s v="GD. LASEM_GESIKAN"/>
    <x v="19"/>
    <s v="GESIKAN"/>
    <n v="20.29"/>
    <e v="#REF!"/>
    <n v="2.5362499999999999"/>
    <n v="200000"/>
    <n v="4200000"/>
  </r>
  <r>
    <s v="GD. LASEM_GILIS"/>
    <x v="19"/>
    <s v="GILIS"/>
    <n v="20.29"/>
    <e v="#REF!"/>
    <n v="2.5362499999999999"/>
    <n v="200000"/>
    <n v="4200000"/>
  </r>
  <r>
    <s v="GD. LASEM_GONGGANG"/>
    <x v="19"/>
    <s v="GONGGANG"/>
    <n v="20.29"/>
    <e v="#REF!"/>
    <n v="2.5362499999999999"/>
    <n v="200000"/>
    <n v="4200000"/>
  </r>
  <r>
    <s v="GD. LASEM_GOWAK"/>
    <x v="19"/>
    <s v="GOWAK"/>
    <n v="20.29"/>
    <e v="#REF!"/>
    <n v="2.5362499999999999"/>
    <n v="200000"/>
    <n v="4200000"/>
  </r>
  <r>
    <s v="GD. LASEM_GUNEM"/>
    <x v="19"/>
    <s v="GUNEM"/>
    <n v="20.29"/>
    <e v="#REF!"/>
    <n v="2.5362499999999999"/>
    <n v="200000"/>
    <n v="4200000"/>
  </r>
  <r>
    <s v="GD. LASEM_GUNUNGMULYO"/>
    <x v="19"/>
    <s v="GUNUNGMULYO"/>
    <n v="20.29"/>
    <e v="#REF!"/>
    <n v="2.5362499999999999"/>
    <n v="200000"/>
    <n v="4200000"/>
  </r>
  <r>
    <s v="GD. LASEM_JAMBANGAN"/>
    <x v="19"/>
    <s v="JAMBANGAN"/>
    <n v="20.29"/>
    <e v="#REF!"/>
    <n v="2.5362499999999999"/>
    <n v="200000"/>
    <n v="4200000"/>
  </r>
  <r>
    <s v="GD. LASEM_JAMBEYAN"/>
    <x v="19"/>
    <s v="JAMBEYAN"/>
    <n v="20.29"/>
    <e v="#REF!"/>
    <n v="2.5362499999999999"/>
    <n v="200000"/>
    <n v="4200000"/>
  </r>
  <r>
    <s v="GD. LASEM_JAPEREJO"/>
    <x v="19"/>
    <s v="JAPEREJO"/>
    <n v="20.29"/>
    <e v="#REF!"/>
    <n v="2.5362499999999999"/>
    <n v="200000"/>
    <n v="4200000"/>
  </r>
  <r>
    <s v="GD. LASEM_JATISARI"/>
    <x v="19"/>
    <s v="JATISARI"/>
    <n v="20.29"/>
    <e v="#REF!"/>
    <n v="2.5362499999999999"/>
    <n v="200000"/>
    <n v="4200000"/>
  </r>
  <r>
    <s v="GD. LASEM_JEPELEDOK"/>
    <x v="19"/>
    <s v="JEPELEDOK"/>
    <n v="20.29"/>
    <e v="#REF!"/>
    <n v="2.5362499999999999"/>
    <n v="200000"/>
    <n v="4200000"/>
  </r>
  <r>
    <s v="GD. LASEM_JERUK"/>
    <x v="19"/>
    <s v="JERUK"/>
    <n v="20.29"/>
    <e v="#REF!"/>
    <n v="2.5362499999999999"/>
    <n v="200000"/>
    <n v="4200000"/>
  </r>
  <r>
    <s v="GD. LASEM_JOHO"/>
    <x v="19"/>
    <s v="JOHO"/>
    <n v="20.29"/>
    <e v="#REF!"/>
    <n v="2.5362499999999999"/>
    <n v="200000"/>
    <n v="4200000"/>
  </r>
  <r>
    <s v="GD. LASEM_JOHOGUNUNG"/>
    <x v="19"/>
    <s v="JOHOGUNUNG"/>
    <n v="20.29"/>
    <e v="#REF!"/>
    <n v="2.5362499999999999"/>
    <n v="200000"/>
    <n v="4200000"/>
  </r>
  <r>
    <s v="GD. LASEM_JOLOTUNDO"/>
    <x v="19"/>
    <s v="JOLOTUNDO"/>
    <n v="20.29"/>
    <e v="#REF!"/>
    <n v="2.5362499999999999"/>
    <n v="200000"/>
    <n v="4200000"/>
  </r>
  <r>
    <s v="GD. LASEM_JURANGJERO"/>
    <x v="19"/>
    <s v="JURANGJERO"/>
    <n v="20.29"/>
    <e v="#REF!"/>
    <n v="2.5362499999999999"/>
    <n v="200000"/>
    <n v="4200000"/>
  </r>
  <r>
    <s v="GD. LASEM_KAJAR"/>
    <x v="19"/>
    <s v="KAJAR"/>
    <n v="20.29"/>
    <e v="#REF!"/>
    <n v="2.5362499999999999"/>
    <n v="200000"/>
    <n v="4200000"/>
  </r>
  <r>
    <s v="GD. LASEM_KALIPANG"/>
    <x v="19"/>
    <s v="KALIPANG"/>
    <n v="20.29"/>
    <e v="#REF!"/>
    <n v="2.5362499999999999"/>
    <n v="200000"/>
    <n v="4200000"/>
  </r>
  <r>
    <s v="GD. LASEM_KALITENGAH"/>
    <x v="19"/>
    <s v="KALITENGAH"/>
    <n v="20.29"/>
    <e v="#REF!"/>
    <n v="2.5362499999999999"/>
    <n v="200000"/>
    <n v="4200000"/>
  </r>
  <r>
    <s v="GD. LASEM_KARANGASEM"/>
    <x v="19"/>
    <s v="KARANGASEM"/>
    <n v="20.29"/>
    <e v="#REF!"/>
    <n v="2.5362499999999999"/>
    <n v="200000"/>
    <n v="4200000"/>
  </r>
  <r>
    <s v="GD. LASEM_KARANGHARJO"/>
    <x v="19"/>
    <s v="KARANGHARJO"/>
    <n v="20.29"/>
    <e v="#REF!"/>
    <n v="2.5362499999999999"/>
    <n v="200000"/>
    <n v="4200000"/>
  </r>
  <r>
    <s v="GD. LASEM_KARANGMANGU"/>
    <x v="19"/>
    <s v="KARANGMANGU"/>
    <n v="20.29"/>
    <e v="#REF!"/>
    <n v="2.5362499999999999"/>
    <n v="200000"/>
    <n v="4200000"/>
  </r>
  <r>
    <s v="GD. LASEM_KARAS"/>
    <x v="19"/>
    <s v="KARAS"/>
    <n v="20.29"/>
    <e v="#REF!"/>
    <n v="2.5362499999999999"/>
    <n v="200000"/>
    <n v="4200000"/>
  </r>
  <r>
    <s v="GD. LASEM_KARASGEDE"/>
    <x v="19"/>
    <s v="KARASGEDE"/>
    <n v="20.29"/>
    <e v="#REF!"/>
    <n v="2.5362499999999999"/>
    <n v="200000"/>
    <n v="4200000"/>
  </r>
  <r>
    <s v="GD. LASEM_KEDUNG"/>
    <x v="19"/>
    <s v="KEDUNG"/>
    <n v="20.29"/>
    <e v="#REF!"/>
    <n v="2.5362499999999999"/>
    <n v="200000"/>
    <n v="4200000"/>
  </r>
  <r>
    <s v="GD. LASEM_KEDUNGRINGIN"/>
    <x v="19"/>
    <s v="KEDUNGRINGIN"/>
    <n v="20.29"/>
    <e v="#REF!"/>
    <n v="2.5362499999999999"/>
    <n v="200000"/>
    <n v="4200000"/>
  </r>
  <r>
    <s v="GD. LASEM_KENDALAGUNG"/>
    <x v="19"/>
    <s v="KENDALAGUNG"/>
    <n v="20.29"/>
    <e v="#REF!"/>
    <n v="2.5362499999999999"/>
    <n v="200000"/>
    <n v="4200000"/>
  </r>
  <r>
    <s v="GD. LASEM_KENONGO"/>
    <x v="19"/>
    <s v="KENONGO"/>
    <n v="20.29"/>
    <e v="#REF!"/>
    <n v="2.5362499999999999"/>
    <n v="200000"/>
    <n v="4200000"/>
  </r>
  <r>
    <s v="GD. LASEM_KERASKEPOH"/>
    <x v="19"/>
    <s v="KERASKEPOH"/>
    <n v="20.29"/>
    <e v="#REF!"/>
    <n v="2.5362499999999999"/>
    <n v="200000"/>
    <n v="4200000"/>
  </r>
  <r>
    <s v="GD. LASEM_KRAGAN"/>
    <x v="19"/>
    <s v="KRAGAN"/>
    <n v="20.29"/>
    <e v="#REF!"/>
    <n v="2.5362499999999999"/>
    <n v="200000"/>
    <n v="4200000"/>
  </r>
  <r>
    <s v="GD. LASEM_KULUTAN"/>
    <x v="19"/>
    <s v="KULUTAN"/>
    <n v="20.29"/>
    <e v="#REF!"/>
    <n v="2.5362499999999999"/>
    <n v="200000"/>
    <n v="4200000"/>
  </r>
  <r>
    <s v="GD. LASEM_KUMBO"/>
    <x v="19"/>
    <s v="KUMBO"/>
    <n v="20.29"/>
    <e v="#REF!"/>
    <n v="2.5362499999999999"/>
    <n v="200000"/>
    <n v="4200000"/>
  </r>
  <r>
    <s v="GD. LASEM_LABUHAN KIDUL"/>
    <x v="19"/>
    <s v="LABUHAN KIDUL"/>
    <n v="20.29"/>
    <e v="#REF!"/>
    <n v="2.5362499999999999"/>
    <n v="200000"/>
    <n v="4200000"/>
  </r>
  <r>
    <s v="GD. LASEM_LANGGAR"/>
    <x v="19"/>
    <s v="LANGGAR"/>
    <n v="20.29"/>
    <e v="#REF!"/>
    <n v="2.5362499999999999"/>
    <n v="200000"/>
    <n v="4200000"/>
  </r>
  <r>
    <s v="GD. LASEM_LANGKIR"/>
    <x v="19"/>
    <s v="LANGKIR"/>
    <n v="20.29"/>
    <e v="#REF!"/>
    <n v="2.5362499999999999"/>
    <n v="200000"/>
    <n v="4200000"/>
  </r>
  <r>
    <s v="GD. LASEM_LEMAH PUTIH"/>
    <x v="19"/>
    <s v="LEMAH PUTIH"/>
    <n v="20.29"/>
    <e v="#REF!"/>
    <n v="2.5362499999999999"/>
    <n v="200000"/>
    <n v="4200000"/>
  </r>
  <r>
    <s v="GD. LASEM_LERAN"/>
    <x v="19"/>
    <s v="LERAN"/>
    <n v="20.29"/>
    <e v="#REF!"/>
    <n v="2.5362499999999999"/>
    <n v="200000"/>
    <n v="4200000"/>
  </r>
  <r>
    <s v="GD. LASEM_LODAN KULON"/>
    <x v="19"/>
    <s v="LODAN KULON"/>
    <n v="20.29"/>
    <e v="#REF!"/>
    <n v="2.5362499999999999"/>
    <n v="200000"/>
    <n v="4200000"/>
  </r>
  <r>
    <s v="GD. LASEM_LODAN WETAN"/>
    <x v="19"/>
    <s v="LODAN WETAN"/>
    <n v="20.29"/>
    <e v="#REF!"/>
    <n v="2.5362499999999999"/>
    <n v="200000"/>
    <n v="4200000"/>
  </r>
  <r>
    <s v="GD. LASEM_MANGGAR"/>
    <x v="19"/>
    <s v="MANGGAR"/>
    <n v="20.29"/>
    <e v="#REF!"/>
    <n v="2.5362499999999999"/>
    <n v="200000"/>
    <n v="4200000"/>
  </r>
  <r>
    <s v="GD. LASEM_MEGAL"/>
    <x v="19"/>
    <s v="MEGAL"/>
    <n v="20.29"/>
    <e v="#REF!"/>
    <n v="2.5362499999999999"/>
    <n v="200000"/>
    <n v="4200000"/>
  </r>
  <r>
    <s v="GD. LASEM_MENORO"/>
    <x v="19"/>
    <s v="MENORO"/>
    <n v="20.29"/>
    <e v="#REF!"/>
    <n v="2.5362499999999999"/>
    <n v="200000"/>
    <n v="4200000"/>
  </r>
  <r>
    <s v="GD. LASEM_MOJOKERTO"/>
    <x v="19"/>
    <s v="MOJOKERTO"/>
    <n v="20.29"/>
    <e v="#REF!"/>
    <n v="2.5362499999999999"/>
    <n v="200000"/>
    <n v="4200000"/>
  </r>
  <r>
    <s v="GD. LASEM_MOJOSARI"/>
    <x v="19"/>
    <s v="MOJOSARI"/>
    <n v="20.29"/>
    <e v="#REF!"/>
    <n v="2.5362499999999999"/>
    <n v="200000"/>
    <n v="4200000"/>
  </r>
  <r>
    <s v="GD. LASEM_NARUKAN"/>
    <x v="19"/>
    <s v="NARUKAN"/>
    <n v="20.29"/>
    <e v="#REF!"/>
    <n v="2.5362499999999999"/>
    <n v="200000"/>
    <n v="4200000"/>
  </r>
  <r>
    <s v="GD. LASEM_NGARGOMULYO"/>
    <x v="19"/>
    <s v="NGARGOMULYO"/>
    <n v="20.29"/>
    <e v="#REF!"/>
    <n v="2.5362499999999999"/>
    <n v="200000"/>
    <n v="4200000"/>
  </r>
  <r>
    <s v="GD. LASEM_NGASINAN"/>
    <x v="19"/>
    <s v="NGASINAN"/>
    <n v="20.29"/>
    <e v="#REF!"/>
    <n v="2.5362499999999999"/>
    <n v="200000"/>
    <n v="4200000"/>
  </r>
  <r>
    <s v="GD. LASEM_NGEMPLAK"/>
    <x v="19"/>
    <s v="NGEMPLAK"/>
    <n v="20.29"/>
    <e v="#REF!"/>
    <n v="2.5362499999999999"/>
    <n v="200000"/>
    <n v="4200000"/>
  </r>
  <r>
    <s v="GD. LASEM_NGEMPLAKREJO"/>
    <x v="19"/>
    <s v="NGEMPLAKREJO"/>
    <n v="20.29"/>
    <e v="#REF!"/>
    <n v="2.5362499999999999"/>
    <n v="200000"/>
    <n v="4200000"/>
  </r>
  <r>
    <s v="GD. LASEM_NGLOJO"/>
    <x v="19"/>
    <s v="NGLOJO"/>
    <n v="20.29"/>
    <e v="#REF!"/>
    <n v="2.5362499999999999"/>
    <n v="200000"/>
    <n v="4200000"/>
  </r>
  <r>
    <s v="GD. LASEM_NGROTO"/>
    <x v="19"/>
    <s v="NGROTO"/>
    <n v="20.29"/>
    <e v="#REF!"/>
    <n v="2.5362499999999999"/>
    <n v="200000"/>
    <n v="4200000"/>
  </r>
  <r>
    <s v="GD. LASEM_NGULAHAN"/>
    <x v="19"/>
    <s v="NGULAHAN"/>
    <n v="20.29"/>
    <e v="#REF!"/>
    <n v="2.5362499999999999"/>
    <n v="200000"/>
    <n v="4200000"/>
  </r>
  <r>
    <s v="GD. LASEM_PACING"/>
    <x v="19"/>
    <s v="PACING"/>
    <n v="20.29"/>
    <e v="#REF!"/>
    <n v="2.5362499999999999"/>
    <n v="200000"/>
    <n v="4200000"/>
  </r>
  <r>
    <s v="GD. LASEM_PAKIS"/>
    <x v="19"/>
    <s v="PAKIS"/>
    <n v="20.29"/>
    <e v="#REF!"/>
    <n v="2.5362499999999999"/>
    <n v="200000"/>
    <n v="4200000"/>
  </r>
  <r>
    <s v="GD. LASEM_PAMOTAN"/>
    <x v="19"/>
    <s v="PAMOTAN"/>
    <n v="20.29"/>
    <e v="#REF!"/>
    <n v="2.5362499999999999"/>
    <n v="200000"/>
    <n v="4200000"/>
  </r>
  <r>
    <s v="GD. LASEM_PANCUR"/>
    <x v="19"/>
    <s v="PANCUR"/>
    <n v="20.29"/>
    <e v="#REF!"/>
    <n v="2.5362499999999999"/>
    <n v="200000"/>
    <n v="4200000"/>
  </r>
  <r>
    <s v="GD. LASEM_PANDAN"/>
    <x v="19"/>
    <s v="PANDAN"/>
    <n v="20.29"/>
    <e v="#REF!"/>
    <n v="2.5362499999999999"/>
    <n v="200000"/>
    <n v="4200000"/>
  </r>
  <r>
    <s v="GD. LASEM_PANDANGAN WETAN"/>
    <x v="19"/>
    <s v="PANDANGAN WETAN"/>
    <n v="20.29"/>
    <e v="#REF!"/>
    <n v="2.5362499999999999"/>
    <n v="200000"/>
    <n v="4200000"/>
  </r>
  <r>
    <s v="GD. LASEM_PANGKALAN"/>
    <x v="19"/>
    <s v="PANGKALAN"/>
    <n v="20.29"/>
    <e v="#REF!"/>
    <n v="2.5362499999999999"/>
    <n v="200000"/>
    <n v="4200000"/>
  </r>
  <r>
    <s v="GD. LASEM_PELANG"/>
    <x v="19"/>
    <s v="PELANG"/>
    <n v="20.29"/>
    <e v="#REF!"/>
    <n v="2.5362499999999999"/>
    <n v="200000"/>
    <n v="4200000"/>
  </r>
  <r>
    <s v="GD. LASEM_PLAWANGAN"/>
    <x v="19"/>
    <s v="PLAWANGAN"/>
    <n v="20.29"/>
    <e v="#REF!"/>
    <n v="2.5362499999999999"/>
    <n v="200000"/>
    <n v="4200000"/>
  </r>
  <r>
    <s v="GD. LASEM_POHLANDAK"/>
    <x v="19"/>
    <s v="POHLANDAK"/>
    <n v="20.29"/>
    <e v="#REF!"/>
    <n v="2.5362499999999999"/>
    <n v="200000"/>
    <n v="4200000"/>
  </r>
  <r>
    <s v="GD. LASEM_PRAGEN"/>
    <x v="19"/>
    <s v="PRAGEN"/>
    <n v="20.29"/>
    <e v="#REF!"/>
    <n v="2.5362499999999999"/>
    <n v="200000"/>
    <n v="4200000"/>
  </r>
  <r>
    <s v="GD. LASEM_PUNGGURHARJO"/>
    <x v="19"/>
    <s v="PUNGGURHARJO"/>
    <n v="20.29"/>
    <e v="#REF!"/>
    <n v="2.5362499999999999"/>
    <n v="200000"/>
    <n v="4200000"/>
  </r>
  <r>
    <s v="GD. LASEM_RAKITAN"/>
    <x v="19"/>
    <s v="RAKITAN"/>
    <n v="20.29"/>
    <e v="#REF!"/>
    <n v="2.5362499999999999"/>
    <n v="200000"/>
    <n v="4200000"/>
  </r>
  <r>
    <s v="GD. LASEM_RENDENG"/>
    <x v="19"/>
    <s v="RENDENG"/>
    <n v="20.29"/>
    <e v="#REF!"/>
    <n v="2.5362499999999999"/>
    <n v="200000"/>
    <n v="4200000"/>
  </r>
  <r>
    <s v="GD. LASEM_RINGIN"/>
    <x v="19"/>
    <s v="RINGIN"/>
    <n v="20.29"/>
    <e v="#REF!"/>
    <n v="2.5362499999999999"/>
    <n v="200000"/>
    <n v="4200000"/>
  </r>
  <r>
    <s v="GD. LASEM_SAMARAN"/>
    <x v="19"/>
    <s v="SAMARAN"/>
    <n v="20.29"/>
    <e v="#REF!"/>
    <n v="2.5362499999999999"/>
    <n v="200000"/>
    <n v="4200000"/>
  </r>
  <r>
    <s v="GD. LASEM_SAMBIROTO"/>
    <x v="19"/>
    <s v="SAMBIROTO"/>
    <n v="20.29"/>
    <e v="#REF!"/>
    <n v="2.5362499999999999"/>
    <n v="200000"/>
    <n v="4200000"/>
  </r>
  <r>
    <s v="GD. LASEM_SAMBONG"/>
    <x v="19"/>
    <s v="SAMBONG"/>
    <n v="20.29"/>
    <e v="#REF!"/>
    <n v="2.5362499999999999"/>
    <n v="200000"/>
    <n v="4200000"/>
  </r>
  <r>
    <s v="GD. LASEM_SAMPUNG"/>
    <x v="19"/>
    <s v="SAMPUNG"/>
    <n v="20.29"/>
    <e v="#REF!"/>
    <n v="2.5362499999999999"/>
    <n v="200000"/>
    <n v="4200000"/>
  </r>
  <r>
    <s v="GD. LASEM_SANETAN"/>
    <x v="19"/>
    <s v="SANETAN"/>
    <n v="20.29"/>
    <e v="#REF!"/>
    <n v="2.5362499999999999"/>
    <n v="200000"/>
    <n v="4200000"/>
  </r>
  <r>
    <s v="GD. LASEM_SARANGMEDURO"/>
    <x v="19"/>
    <s v="SARANGMEDURO"/>
    <n v="20.29"/>
    <e v="#REF!"/>
    <n v="2.5362499999999999"/>
    <n v="200000"/>
    <n v="4200000"/>
  </r>
  <r>
    <s v="GD. LASEM_SEDAN"/>
    <x v="19"/>
    <s v="SEDAN"/>
    <n v="20.29"/>
    <e v="#REF!"/>
    <n v="2.5362499999999999"/>
    <n v="200000"/>
    <n v="4200000"/>
  </r>
  <r>
    <s v="GD. LASEM_SELOPURO"/>
    <x v="19"/>
    <s v="SELOPURO"/>
    <n v="20.29"/>
    <e v="#REF!"/>
    <n v="2.5362499999999999"/>
    <n v="200000"/>
    <n v="4200000"/>
  </r>
  <r>
    <s v="GD. LASEM_SENDANG"/>
    <x v="19"/>
    <s v="SENDANG"/>
    <n v="20.29"/>
    <e v="#REF!"/>
    <n v="2.5362499999999999"/>
    <n v="200000"/>
    <n v="4200000"/>
  </r>
  <r>
    <s v="GD. LASEM_SENDANGAGUNG"/>
    <x v="19"/>
    <s v="SENDANGAGUNG"/>
    <n v="20.29"/>
    <e v="#REF!"/>
    <n v="2.5362499999999999"/>
    <n v="200000"/>
    <n v="4200000"/>
  </r>
  <r>
    <s v="GD. LASEM_SENDANGASRI"/>
    <x v="19"/>
    <s v="SENDANGASRI"/>
    <n v="20.29"/>
    <e v="#REF!"/>
    <n v="2.5362499999999999"/>
    <n v="200000"/>
    <n v="4200000"/>
  </r>
  <r>
    <s v="GD. LASEM_SENDANGCOYO"/>
    <x v="19"/>
    <s v="SENDANGCOYO"/>
    <n v="20.29"/>
    <e v="#REF!"/>
    <n v="2.5362499999999999"/>
    <n v="200000"/>
    <n v="4200000"/>
  </r>
  <r>
    <s v="GD. LASEM_SENDANGMULYO"/>
    <x v="19"/>
    <s v="SENDANGMULYO"/>
    <n v="20.29"/>
    <e v="#REF!"/>
    <n v="2.5362499999999999"/>
    <n v="200000"/>
    <n v="4200000"/>
  </r>
  <r>
    <s v="GD. LASEM_SENDANGMULYO"/>
    <x v="19"/>
    <s v="SENDANGMULYO"/>
    <n v="20.29"/>
    <e v="#REF!"/>
    <n v="2.5362499999999999"/>
    <n v="200000"/>
    <n v="4200000"/>
  </r>
  <r>
    <s v="GD. LASEM_SENDANGMULYO"/>
    <x v="19"/>
    <s v="SENDANGMULYO"/>
    <n v="20.29"/>
    <e v="#REF!"/>
    <n v="2.5362499999999999"/>
    <n v="200000"/>
    <n v="4200000"/>
  </r>
  <r>
    <s v="GD. LASEM_SENDANGMULYO"/>
    <x v="19"/>
    <s v="SENDANGMULYO"/>
    <n v="20.29"/>
    <e v="#REF!"/>
    <n v="2.5362499999999999"/>
    <n v="200000"/>
    <n v="4200000"/>
  </r>
  <r>
    <s v="GD. LASEM_SENDANGWARU"/>
    <x v="19"/>
    <s v="SENDANGWARU"/>
    <n v="20.29"/>
    <e v="#REF!"/>
    <n v="2.5362499999999999"/>
    <n v="200000"/>
    <n v="4200000"/>
  </r>
  <r>
    <s v="GD. LASEM_SIDOMULYO"/>
    <x v="19"/>
    <s v="SIDOMULYO"/>
    <n v="20.29"/>
    <e v="#REF!"/>
    <n v="2.5362499999999999"/>
    <n v="200000"/>
    <n v="4200000"/>
  </r>
  <r>
    <s v="GD. LASEM_SIDOMULYO"/>
    <x v="19"/>
    <s v="SIDOMULYO"/>
    <n v="20.29"/>
    <e v="#REF!"/>
    <n v="2.5362499999999999"/>
    <n v="200000"/>
    <n v="4200000"/>
  </r>
  <r>
    <s v="GD. LASEM_SIDOREJO"/>
    <x v="19"/>
    <s v="SIDOREJO"/>
    <n v="20.29"/>
    <e v="#REF!"/>
    <n v="2.5362499999999999"/>
    <n v="200000"/>
    <n v="4200000"/>
  </r>
  <r>
    <s v="GD. LASEM_SIDOREJO"/>
    <x v="19"/>
    <s v="SIDOREJO"/>
    <n v="20.29"/>
    <e v="#REF!"/>
    <n v="2.5362499999999999"/>
    <n v="200000"/>
    <n v="4200000"/>
  </r>
  <r>
    <s v="GD. LASEM_SIDOWAYAH"/>
    <x v="19"/>
    <s v="SIDOWAYAH"/>
    <n v="20.29"/>
    <e v="#REF!"/>
    <n v="2.5362499999999999"/>
    <n v="200000"/>
    <n v="4200000"/>
  </r>
  <r>
    <s v="GD. LASEM_SLUKE"/>
    <x v="19"/>
    <s v="SLUKE"/>
    <n v="20.29"/>
    <e v="#REF!"/>
    <n v="2.5362499999999999"/>
    <n v="200000"/>
    <n v="4200000"/>
  </r>
  <r>
    <s v="GD. LASEM_SODITAN"/>
    <x v="19"/>
    <s v="SODITAN"/>
    <n v="20.29"/>
    <e v="#REF!"/>
    <n v="2.5362499999999999"/>
    <n v="200000"/>
    <n v="4200000"/>
  </r>
  <r>
    <s v="GD. LASEM_SRIOMBO"/>
    <x v="19"/>
    <s v="SRIOMBO"/>
    <n v="20.29"/>
    <e v="#REF!"/>
    <n v="2.5362499999999999"/>
    <n v="200000"/>
    <n v="4200000"/>
  </r>
  <r>
    <s v="GD. LASEM_SUDAN"/>
    <x v="19"/>
    <s v="SUDAN"/>
    <n v="20.29"/>
    <e v="#REF!"/>
    <n v="2.5362499999999999"/>
    <n v="200000"/>
    <n v="4200000"/>
  </r>
  <r>
    <s v="GD. LASEM_SUMBANGREJO"/>
    <x v="19"/>
    <s v="SUMBANGREJO"/>
    <n v="20.29"/>
    <e v="#REF!"/>
    <n v="2.5362499999999999"/>
    <n v="200000"/>
    <n v="4200000"/>
  </r>
  <r>
    <s v="GD. LASEM_SUMBERAGUNG"/>
    <x v="19"/>
    <s v="SUMBERAGUNG"/>
    <n v="20.29"/>
    <e v="#REF!"/>
    <n v="2.5362499999999999"/>
    <n v="200000"/>
    <n v="4200000"/>
  </r>
  <r>
    <s v="GD. LASEM_SUMBERGAYAM"/>
    <x v="19"/>
    <s v="SUMBERGAYAM"/>
    <n v="20.29"/>
    <e v="#REF!"/>
    <n v="2.5362499999999999"/>
    <n v="200000"/>
    <n v="4200000"/>
  </r>
  <r>
    <s v="GD. LASEM_SUMBERMULYO"/>
    <x v="19"/>
    <s v="SUMBERMULYO"/>
    <n v="20.29"/>
    <e v="#REF!"/>
    <n v="2.5362499999999999"/>
    <n v="200000"/>
    <n v="4200000"/>
  </r>
  <r>
    <s v="GD. LASEM_SUMBERMULYO"/>
    <x v="19"/>
    <s v="SUMBERMULYO"/>
    <n v="20.29"/>
    <e v="#REF!"/>
    <n v="2.5362499999999999"/>
    <n v="200000"/>
    <n v="4200000"/>
  </r>
  <r>
    <s v="GD. LASEM_SUMBERSARI"/>
    <x v="19"/>
    <s v="SUMBERSARI"/>
    <n v="20.29"/>
    <e v="#REF!"/>
    <n v="2.5362499999999999"/>
    <n v="200000"/>
    <n v="4200000"/>
  </r>
  <r>
    <s v="GD. LASEM_SUMURPULE"/>
    <x v="19"/>
    <s v="SUMURPULE"/>
    <n v="20.29"/>
    <e v="#REF!"/>
    <n v="2.5362499999999999"/>
    <n v="200000"/>
    <n v="4200000"/>
  </r>
  <r>
    <s v="GD. LASEM_SUMURTAWANG"/>
    <x v="19"/>
    <s v="SUMURTAWANG"/>
    <n v="20.29"/>
    <e v="#REF!"/>
    <n v="2.5362499999999999"/>
    <n v="200000"/>
    <n v="4200000"/>
  </r>
  <r>
    <s v="GD. LASEM_TANJUNGAN"/>
    <x v="19"/>
    <s v="TANJUNGAN"/>
    <n v="20.29"/>
    <e v="#REF!"/>
    <n v="2.5362499999999999"/>
    <n v="200000"/>
    <n v="4200000"/>
  </r>
  <r>
    <s v="GD. LASEM_TANJUNGSARI"/>
    <x v="19"/>
    <s v="TANJUNGSARI"/>
    <n v="20.29"/>
    <e v="#REF!"/>
    <n v="2.5362499999999999"/>
    <n v="200000"/>
    <n v="4200000"/>
  </r>
  <r>
    <s v="GD. LASEM_TASIKSONO"/>
    <x v="19"/>
    <s v="TASIKSONO"/>
    <n v="20.29"/>
    <e v="#REF!"/>
    <n v="2.5362499999999999"/>
    <n v="200000"/>
    <n v="4200000"/>
  </r>
  <r>
    <s v="GD. LASEM_TAWANGREJO"/>
    <x v="19"/>
    <s v="TAWANGREJO"/>
    <n v="20.29"/>
    <e v="#REF!"/>
    <n v="2.5362499999999999"/>
    <n v="200000"/>
    <n v="4200000"/>
  </r>
  <r>
    <s v="GD. LASEM_TEGALMULYO"/>
    <x v="19"/>
    <s v="TEGALMULYO"/>
    <n v="20.29"/>
    <e v="#REF!"/>
    <n v="2.5362499999999999"/>
    <n v="200000"/>
    <n v="4200000"/>
  </r>
  <r>
    <s v="GD. LASEM_TELGAWAH"/>
    <x v="19"/>
    <s v="TELGAWAH"/>
    <n v="20.29"/>
    <e v="#REF!"/>
    <n v="2.5362499999999999"/>
    <n v="200000"/>
    <n v="4200000"/>
  </r>
  <r>
    <s v="GD. LASEM_TEMPALING"/>
    <x v="19"/>
    <s v="TEMPALING"/>
    <n v="20.29"/>
    <e v="#REF!"/>
    <n v="2.5362499999999999"/>
    <n v="200000"/>
    <n v="4200000"/>
  </r>
  <r>
    <s v="GD. LASEM_TEMPERAK"/>
    <x v="19"/>
    <s v="TEMPERAK"/>
    <n v="20.29"/>
    <e v="#REF!"/>
    <n v="2.5362499999999999"/>
    <n v="200000"/>
    <n v="4200000"/>
  </r>
  <r>
    <s v="GD. LASEM_TENGGER"/>
    <x v="19"/>
    <s v="TENGGER"/>
    <n v="20.29"/>
    <e v="#REF!"/>
    <n v="2.5362499999999999"/>
    <n v="200000"/>
    <n v="4200000"/>
  </r>
  <r>
    <s v="GD. LASEM_TERJAN"/>
    <x v="19"/>
    <s v="TERJAN"/>
    <n v="20.29"/>
    <e v="#REF!"/>
    <n v="2.5362499999999999"/>
    <n v="200000"/>
    <n v="4200000"/>
  </r>
  <r>
    <s v="GD. LASEM_TRAHAN"/>
    <x v="19"/>
    <s v="TRAHAN"/>
    <n v="20.29"/>
    <e v="#REF!"/>
    <n v="2.5362499999999999"/>
    <n v="200000"/>
    <n v="4200000"/>
  </r>
  <r>
    <s v="GD. LASEM_TREMBES"/>
    <x v="19"/>
    <s v="TREMBES"/>
    <n v="20.29"/>
    <e v="#REF!"/>
    <n v="2.5362499999999999"/>
    <n v="200000"/>
    <n v="4200000"/>
  </r>
  <r>
    <s v="GD. LASEM_TRENGGULUNAN"/>
    <x v="19"/>
    <s v="TRENGGULUNAN"/>
    <n v="20.29"/>
    <e v="#REF!"/>
    <n v="2.5362499999999999"/>
    <n v="200000"/>
    <n v="4200000"/>
  </r>
  <r>
    <s v="GD. LASEM_TULUNG"/>
    <x v="19"/>
    <s v="TULUNG"/>
    <n v="20.29"/>
    <e v="#REF!"/>
    <n v="2.5362499999999999"/>
    <n v="200000"/>
    <n v="4200000"/>
  </r>
  <r>
    <s v="GD. LASEM_TUYUHAN"/>
    <x v="19"/>
    <s v="TUYUHAN"/>
    <n v="20.29"/>
    <e v="#REF!"/>
    <n v="2.5362499999999999"/>
    <n v="200000"/>
    <n v="4200000"/>
  </r>
  <r>
    <s v="GD. LASEM_UKIR"/>
    <x v="19"/>
    <s v="UKIR"/>
    <n v="20.29"/>
    <e v="#REF!"/>
    <n v="2.5362499999999999"/>
    <n v="200000"/>
    <n v="4200000"/>
  </r>
  <r>
    <s v="GD. LASEM_WARUGUNUNG"/>
    <x v="19"/>
    <s v="WARUGUNUNG"/>
    <n v="20.29"/>
    <e v="#REF!"/>
    <n v="2.5362499999999999"/>
    <n v="200000"/>
    <n v="4200000"/>
  </r>
  <r>
    <s v="GD. LASEM_WATUPECAH"/>
    <x v="19"/>
    <s v="WATUPECAH"/>
    <n v="20.29"/>
    <e v="#REF!"/>
    <n v="2.5362499999999999"/>
    <n v="200000"/>
    <n v="4200000"/>
  </r>
  <r>
    <s v="GD. LASEM_WORO"/>
    <x v="19"/>
    <s v="WORO"/>
    <n v="20.29"/>
    <e v="#REF!"/>
    <n v="2.5362499999999999"/>
    <n v="200000"/>
    <n v="4200000"/>
  </r>
  <r>
    <s v="GD. LASEM_WUWUR"/>
    <x v="19"/>
    <s v="WUWUR"/>
    <n v="20.29"/>
    <e v="#REF!"/>
    <n v="2.5362499999999999"/>
    <n v="200000"/>
    <n v="4200000"/>
  </r>
  <r>
    <s v="GPP BANJARNEGARA_AMBAL"/>
    <x v="20"/>
    <s v="AMBAL"/>
    <n v="10.28"/>
    <e v="#REF!"/>
    <n v="1.2849999999999999"/>
    <n v="200000"/>
    <n v="2200000"/>
  </r>
  <r>
    <s v="GPP BANJARNEGARA_AMPELSARI"/>
    <x v="20"/>
    <s v="AMPELSARI"/>
    <n v="10.28"/>
    <e v="#REF!"/>
    <n v="1.2849999999999999"/>
    <n v="200000"/>
    <n v="2200000"/>
  </r>
  <r>
    <s v="GPP BANJARNEGARA_ARGASOKA"/>
    <x v="20"/>
    <s v="ARGASOKA"/>
    <n v="10.28"/>
    <e v="#REF!"/>
    <n v="1.2849999999999999"/>
    <n v="200000"/>
    <n v="2200000"/>
  </r>
  <r>
    <s v="GPP BANJARNEGARA_ARIBAYA"/>
    <x v="20"/>
    <s v="ARIBAYA"/>
    <n v="10.28"/>
    <e v="#REF!"/>
    <n v="1.2849999999999999"/>
    <n v="200000"/>
    <n v="2200000"/>
  </r>
  <r>
    <s v="GPP BANJARNEGARA_ASINAN"/>
    <x v="20"/>
    <s v="ASINAN"/>
    <n v="10.28"/>
    <e v="#REF!"/>
    <n v="1.2849999999999999"/>
    <n v="200000"/>
    <n v="2200000"/>
  </r>
  <r>
    <s v="GPP BANJARNEGARA_BADAKARYA"/>
    <x v="20"/>
    <s v="BADAKARYA"/>
    <n v="10.28"/>
    <e v="#REF!"/>
    <n v="1.2849999999999999"/>
    <n v="200000"/>
    <n v="2200000"/>
  </r>
  <r>
    <s v="GPP BANJARNEGARA_BADAMITA"/>
    <x v="20"/>
    <s v="BADAMITA"/>
    <n v="10.28"/>
    <e v="#REF!"/>
    <n v="1.2849999999999999"/>
    <n v="200000"/>
    <n v="2200000"/>
  </r>
  <r>
    <s v="GPP BANJARNEGARA_BALUN"/>
    <x v="20"/>
    <s v="BALUN"/>
    <n v="10.28"/>
    <e v="#REF!"/>
    <n v="1.2849999999999999"/>
    <n v="200000"/>
    <n v="2200000"/>
  </r>
  <r>
    <s v="GPP BANJARNEGARA_BANDINGAN"/>
    <x v="20"/>
    <s v="BANDINGAN"/>
    <n v="10.28"/>
    <e v="#REF!"/>
    <n v="1.2849999999999999"/>
    <n v="200000"/>
    <n v="2200000"/>
  </r>
  <r>
    <s v="GPP BANJARNEGARA_BANIORO"/>
    <x v="20"/>
    <s v="BANIORO"/>
    <n v="15.69"/>
    <e v="#REF!"/>
    <n v="1.9612499999999999"/>
    <n v="200000"/>
    <n v="3200000"/>
  </r>
  <r>
    <s v="GPP BANJARNEGARA_BANJARKULON"/>
    <x v="20"/>
    <s v="BANJARKULON"/>
    <n v="10.28"/>
    <e v="#REF!"/>
    <n v="1.2849999999999999"/>
    <n v="200000"/>
    <n v="2200000"/>
  </r>
  <r>
    <s v="GPP BANJARNEGARA_BANJARMANGU"/>
    <x v="20"/>
    <s v="BANJARMANGU"/>
    <n v="10.28"/>
    <e v="#REF!"/>
    <n v="1.2849999999999999"/>
    <n v="200000"/>
    <n v="2200000"/>
  </r>
  <r>
    <s v="GPP BANJARNEGARA_BANTAR"/>
    <x v="20"/>
    <s v="BANTAR"/>
    <n v="10.28"/>
    <e v="#REF!"/>
    <n v="1.2849999999999999"/>
    <n v="200000"/>
    <n v="2200000"/>
  </r>
  <r>
    <s v="GPP BANJARNEGARA_BANTARWARU"/>
    <x v="20"/>
    <s v="BANTARWARU"/>
    <n v="10.28"/>
    <e v="#REF!"/>
    <n v="1.2849999999999999"/>
    <n v="200000"/>
    <n v="2200000"/>
  </r>
  <r>
    <s v="GPP BANJARNEGARA_BATUR"/>
    <x v="20"/>
    <s v="BATUR"/>
    <n v="10.28"/>
    <e v="#REF!"/>
    <n v="1.2849999999999999"/>
    <n v="200000"/>
    <n v="2200000"/>
  </r>
  <r>
    <s v="GPP BANJARNEGARA_BAWANG"/>
    <x v="20"/>
    <s v="BAWANG"/>
    <n v="10.28"/>
    <e v="#REF!"/>
    <n v="1.2849999999999999"/>
    <n v="200000"/>
    <n v="2200000"/>
  </r>
  <r>
    <s v="GPP BANJARNEGARA_BEDANA"/>
    <x v="20"/>
    <s v="BEDANA"/>
    <n v="10.28"/>
    <e v="#REF!"/>
    <n v="1.2849999999999999"/>
    <n v="200000"/>
    <n v="2200000"/>
  </r>
  <r>
    <s v="GPP BANJARNEGARA_BEJI"/>
    <x v="20"/>
    <s v="BEJI"/>
    <n v="10.28"/>
    <e v="#REF!"/>
    <n v="1.2849999999999999"/>
    <n v="200000"/>
    <n v="2200000"/>
  </r>
  <r>
    <s v="GPP BANJARNEGARA_BEJI"/>
    <x v="20"/>
    <s v="BEJI"/>
    <n v="10.28"/>
    <e v="#REF!"/>
    <n v="1.2849999999999999"/>
    <n v="200000"/>
    <n v="2200000"/>
  </r>
  <r>
    <s v="GPP BANJARNEGARA_BINANGUN"/>
    <x v="20"/>
    <s v="BINANGUN"/>
    <n v="10.28"/>
    <e v="#REF!"/>
    <n v="1.2849999999999999"/>
    <n v="200000"/>
    <n v="2200000"/>
  </r>
  <r>
    <s v="GPP BANJARNEGARA_BINORONG"/>
    <x v="20"/>
    <s v="BINORONG"/>
    <n v="10.28"/>
    <e v="#REF!"/>
    <n v="1.2849999999999999"/>
    <n v="200000"/>
    <n v="2200000"/>
  </r>
  <r>
    <s v="GPP BANJARNEGARA_BITING"/>
    <x v="20"/>
    <s v="BITING"/>
    <n v="10.28"/>
    <e v="#REF!"/>
    <n v="1.2849999999999999"/>
    <n v="200000"/>
    <n v="2200000"/>
  </r>
  <r>
    <s v="GPP BANJARNEGARA_BLAMBANGAN"/>
    <x v="20"/>
    <s v="BLAMBANGAN"/>
    <n v="10.28"/>
    <e v="#REF!"/>
    <n v="1.2849999999999999"/>
    <n v="200000"/>
    <n v="2200000"/>
  </r>
  <r>
    <s v="GPP BANJARNEGARA_BLITAR"/>
    <x v="20"/>
    <s v="BLITAR"/>
    <n v="10.28"/>
    <e v="#REF!"/>
    <n v="1.2849999999999999"/>
    <n v="200000"/>
    <n v="2200000"/>
  </r>
  <r>
    <s v="GPP BANJARNEGARA_BODAS"/>
    <x v="20"/>
    <s v="BODAS"/>
    <n v="5.84"/>
    <e v="#REF!"/>
    <n v="0.73"/>
    <n v="200000"/>
    <n v="1200000"/>
  </r>
  <r>
    <s v="GPP BANJARNEGARA_BONDOLHARJO"/>
    <x v="20"/>
    <s v="BONDOLHARJO"/>
    <n v="10.28"/>
    <e v="#REF!"/>
    <n v="1.2849999999999999"/>
    <n v="200000"/>
    <n v="2200000"/>
  </r>
  <r>
    <s v="GPP BANJARNEGARA_BOTOSARI"/>
    <x v="20"/>
    <s v="BOTOSARI"/>
    <n v="5.84"/>
    <e v="#REF!"/>
    <n v="0.73"/>
    <n v="200000"/>
    <n v="1200000"/>
  </r>
  <r>
    <s v="GPP BANJARNEGARA_CENDANA"/>
    <x v="20"/>
    <s v="CENDANA"/>
    <n v="10.28"/>
    <e v="#REF!"/>
    <n v="1.2849999999999999"/>
    <n v="200000"/>
    <n v="2200000"/>
  </r>
  <r>
    <s v="GPP BANJARNEGARA_CLAPAR"/>
    <x v="20"/>
    <s v="CLAPAR"/>
    <n v="10.28"/>
    <e v="#REF!"/>
    <n v="1.2849999999999999"/>
    <n v="200000"/>
    <n v="2200000"/>
  </r>
  <r>
    <s v="GPP BANJARNEGARA_CURUGMUNCAR"/>
    <x v="20"/>
    <s v="CURUGMUNCAR"/>
    <n v="5.84"/>
    <e v="#REF!"/>
    <n v="0.73"/>
    <n v="200000"/>
    <n v="1200000"/>
  </r>
  <r>
    <s v="GPP BANJARNEGARA_DARMAYASA"/>
    <x v="20"/>
    <s v="DARMAYASA"/>
    <n v="10.28"/>
    <e v="#REF!"/>
    <n v="1.2849999999999999"/>
    <n v="200000"/>
    <n v="2200000"/>
  </r>
  <r>
    <s v="GPP BANJARNEGARA_DAWUHAN"/>
    <x v="20"/>
    <s v="DAWUHAN"/>
    <n v="10.28"/>
    <e v="#REF!"/>
    <n v="1.2849999999999999"/>
    <n v="200000"/>
    <n v="2200000"/>
  </r>
  <r>
    <s v="GPP BANJARNEGARA_DAWUHAN"/>
    <x v="20"/>
    <s v="DAWUHAN"/>
    <n v="10.28"/>
    <e v="#REF!"/>
    <n v="1.2849999999999999"/>
    <n v="200000"/>
    <n v="2200000"/>
  </r>
  <r>
    <s v="GPP BANJARNEGARA_DEPOK"/>
    <x v="20"/>
    <s v="DEPOK"/>
    <n v="10.28"/>
    <e v="#REF!"/>
    <n v="1.2849999999999999"/>
    <n v="200000"/>
    <n v="2200000"/>
  </r>
  <r>
    <s v="GPP BANJARNEGARA_DEPOK"/>
    <x v="20"/>
    <s v="DEPOK"/>
    <n v="5.84"/>
    <e v="#REF!"/>
    <n v="0.73"/>
    <n v="200000"/>
    <n v="1200000"/>
  </r>
  <r>
    <s v="GPP BANJARNEGARA_DUREN"/>
    <x v="20"/>
    <s v="DUREN"/>
    <n v="10.28"/>
    <e v="#REF!"/>
    <n v="1.2849999999999999"/>
    <n v="200000"/>
    <n v="2200000"/>
  </r>
  <r>
    <s v="GPP BANJARNEGARA_GEMBONGAN"/>
    <x v="20"/>
    <s v="GEMBONGAN"/>
    <n v="10.28"/>
    <e v="#REF!"/>
    <n v="1.2849999999999999"/>
    <n v="200000"/>
    <n v="2200000"/>
  </r>
  <r>
    <s v="GPP BANJARNEGARA_GEMURUH"/>
    <x v="20"/>
    <s v="GEMURUH"/>
    <n v="10.28"/>
    <e v="#REF!"/>
    <n v="1.2849999999999999"/>
    <n v="200000"/>
    <n v="2200000"/>
  </r>
  <r>
    <s v="GPP BANJARNEGARA_GENTANSARI"/>
    <x v="20"/>
    <s v="GENTANSARI"/>
    <n v="10.28"/>
    <e v="#REF!"/>
    <n v="1.2849999999999999"/>
    <n v="200000"/>
    <n v="2200000"/>
  </r>
  <r>
    <s v="GPP BANJARNEGARA_GERLANG"/>
    <x v="20"/>
    <s v="GERLANG"/>
    <n v="9.3699999999999992"/>
    <e v="#REF!"/>
    <n v="1.1712499999999999"/>
    <n v="200000"/>
    <n v="2000000"/>
  </r>
  <r>
    <s v="GPP BANJARNEGARA_GIRITIRTA"/>
    <x v="20"/>
    <s v="GIRITIRTA"/>
    <n v="10.28"/>
    <e v="#REF!"/>
    <n v="1.2849999999999999"/>
    <n v="200000"/>
    <n v="2200000"/>
  </r>
  <r>
    <s v="GPP BANJARNEGARA_GIRITIRTO"/>
    <x v="20"/>
    <s v="GIRITIRTO"/>
    <n v="15.69"/>
    <e v="#REF!"/>
    <n v="1.9612499999999999"/>
    <n v="200000"/>
    <n v="3200000"/>
  </r>
  <r>
    <s v="GPP BANJARNEGARA_GRIPIT"/>
    <x v="20"/>
    <s v="GRIPIT"/>
    <n v="10.28"/>
    <e v="#REF!"/>
    <n v="1.2849999999999999"/>
    <n v="200000"/>
    <n v="2200000"/>
  </r>
  <r>
    <s v="GPP BANJARNEGARA_GROGOL"/>
    <x v="20"/>
    <s v="GROGOL"/>
    <n v="10.28"/>
    <e v="#REF!"/>
    <n v="1.2849999999999999"/>
    <n v="200000"/>
    <n v="2200000"/>
  </r>
  <r>
    <s v="GPP BANJARNEGARA_GUMELAR"/>
    <x v="20"/>
    <s v="GUMELAR"/>
    <n v="10.28"/>
    <e v="#REF!"/>
    <n v="1.2849999999999999"/>
    <n v="200000"/>
    <n v="2200000"/>
  </r>
  <r>
    <s v="GPP BANJARNEGARA_GUMELEM"/>
    <x v="20"/>
    <s v="GUMELEM"/>
    <n v="5.84"/>
    <e v="#REF!"/>
    <n v="0.73"/>
    <n v="200000"/>
    <n v="1200000"/>
  </r>
  <r>
    <s v="GPP BANJARNEGARA_GUMINGSIR"/>
    <x v="20"/>
    <s v="GUMINGSIR"/>
    <n v="10.28"/>
    <e v="#REF!"/>
    <n v="1.2849999999999999"/>
    <n v="200000"/>
    <n v="2200000"/>
  </r>
  <r>
    <s v="GPP BANJARNEGARA_GUMINGSIR"/>
    <x v="20"/>
    <s v="GUMINGSIR"/>
    <n v="10.28"/>
    <e v="#REF!"/>
    <n v="1.2849999999999999"/>
    <n v="200000"/>
    <n v="2200000"/>
  </r>
  <r>
    <s v="GPP BANJARNEGARA_GUMIWANG"/>
    <x v="20"/>
    <s v="GUMIWANG"/>
    <n v="10.28"/>
    <e v="#REF!"/>
    <n v="1.2849999999999999"/>
    <n v="200000"/>
    <n v="2200000"/>
  </r>
  <r>
    <s v="GPP BANJARNEGARA_GUMIWANG"/>
    <x v="20"/>
    <s v="GUMIWANG"/>
    <n v="7.7"/>
    <e v="#REF!"/>
    <n v="0.96250000000000002"/>
    <n v="200000"/>
    <n v="1600000"/>
  </r>
  <r>
    <s v="GPP BANJARNEGARA_GUNUNGGIANA"/>
    <x v="20"/>
    <s v="GUNUNGGIANA"/>
    <n v="10.28"/>
    <e v="#REF!"/>
    <n v="1.2849999999999999"/>
    <n v="200000"/>
    <n v="2200000"/>
  </r>
  <r>
    <s v="GPP BANJARNEGARA_GUNUNGJATI"/>
    <x v="20"/>
    <s v="GUNUNGJATI"/>
    <n v="10.28"/>
    <e v="#REF!"/>
    <n v="1.2849999999999999"/>
    <n v="200000"/>
    <n v="2200000"/>
  </r>
  <r>
    <s v="GPP BANJARNEGARA_GUNUNGLANGIT"/>
    <x v="20"/>
    <s v="GUNUNGLANGIT"/>
    <n v="10.28"/>
    <e v="#REF!"/>
    <n v="1.2849999999999999"/>
    <n v="200000"/>
    <n v="2200000"/>
  </r>
  <r>
    <s v="GPP BANJARNEGARA_GUNUNGWULED"/>
    <x v="20"/>
    <s v="GUNUNGWULED"/>
    <n v="7.6"/>
    <e v="#REF!"/>
    <n v="0.95"/>
    <n v="200000"/>
    <n v="1600000"/>
  </r>
  <r>
    <s v="GPP BANJARNEGARA_JATILAWANG"/>
    <x v="20"/>
    <s v="JATILAWANG"/>
    <n v="10.28"/>
    <e v="#REF!"/>
    <n v="1.2849999999999999"/>
    <n v="200000"/>
    <n v="2200000"/>
  </r>
  <r>
    <s v="GPP BANJARNEGARA_JEBENGPLAMPITAN"/>
    <x v="20"/>
    <s v="JEBENGPLAMPITAN"/>
    <n v="7.7"/>
    <e v="#REF!"/>
    <n v="0.96250000000000002"/>
    <n v="200000"/>
    <n v="1600000"/>
  </r>
  <r>
    <s v="GPP BANJARNEGARA_JEMBANGAN"/>
    <x v="20"/>
    <s v="JEMBANGAN"/>
    <n v="10.28"/>
    <e v="#REF!"/>
    <n v="1.2849999999999999"/>
    <n v="200000"/>
    <n v="2200000"/>
  </r>
  <r>
    <s v="GPP BANJARNEGARA_JENGGAWUR"/>
    <x v="20"/>
    <s v="JENGGAWUR"/>
    <n v="10.28"/>
    <e v="#REF!"/>
    <n v="1.2849999999999999"/>
    <n v="200000"/>
    <n v="2200000"/>
  </r>
  <r>
    <s v="GPP BANJARNEGARA_JLEGONG"/>
    <x v="20"/>
    <s v="JLEGONG"/>
    <n v="10.28"/>
    <e v="#REF!"/>
    <n v="1.2849999999999999"/>
    <n v="200000"/>
    <n v="2200000"/>
  </r>
  <r>
    <s v="GPP BANJARNEGARA_JOHO"/>
    <x v="20"/>
    <s v="JOHO"/>
    <n v="10.28"/>
    <e v="#REF!"/>
    <n v="1.2849999999999999"/>
    <n v="200000"/>
    <n v="2200000"/>
  </r>
  <r>
    <s v="GPP BANJARNEGARA_KALIBENDA"/>
    <x v="20"/>
    <s v="KALIBENDA"/>
    <n v="10.28"/>
    <e v="#REF!"/>
    <n v="1.2849999999999999"/>
    <n v="200000"/>
    <n v="2200000"/>
  </r>
  <r>
    <s v="GPP BANJARNEGARA_KALIBENING"/>
    <x v="20"/>
    <s v="KALIBENING"/>
    <n v="10.28"/>
    <e v="#REF!"/>
    <n v="1.2849999999999999"/>
    <n v="200000"/>
    <n v="2200000"/>
  </r>
  <r>
    <s v="GPP BANJARNEGARA_KALIBOJA"/>
    <x v="20"/>
    <s v="KALIBOJA"/>
    <n v="5.84"/>
    <e v="#REF!"/>
    <n v="0.73"/>
    <n v="200000"/>
    <n v="1200000"/>
  </r>
  <r>
    <s v="GPP BANJARNEGARA_KALIBOMBONG"/>
    <x v="20"/>
    <s v="KALIBOMBONG"/>
    <n v="10.28"/>
    <e v="#REF!"/>
    <n v="1.2849999999999999"/>
    <n v="200000"/>
    <n v="2200000"/>
  </r>
  <r>
    <s v="GPP BANJARNEGARA_KALILUNJAR"/>
    <x v="20"/>
    <s v="KALILUNJAR"/>
    <n v="10.28"/>
    <e v="#REF!"/>
    <n v="1.2849999999999999"/>
    <n v="200000"/>
    <n v="2200000"/>
  </r>
  <r>
    <s v="GPP BANJARNEGARA_KALILUNJAR"/>
    <x v="20"/>
    <s v="KALILUNJAR"/>
    <n v="10.28"/>
    <e v="#REF!"/>
    <n v="1.2849999999999999"/>
    <n v="200000"/>
    <n v="2200000"/>
  </r>
  <r>
    <s v="GPP BANJARNEGARA_KALIOMBO"/>
    <x v="20"/>
    <s v="KALIOMBO"/>
    <n v="5.84"/>
    <e v="#REF!"/>
    <n v="0.73"/>
    <n v="200000"/>
    <n v="1200000"/>
  </r>
  <r>
    <s v="GPP BANJARNEGARA_KALIPELUS"/>
    <x v="20"/>
    <s v="KALIPELUS"/>
    <n v="10.28"/>
    <e v="#REF!"/>
    <n v="1.2849999999999999"/>
    <n v="200000"/>
    <n v="2200000"/>
  </r>
  <r>
    <s v="GPP BANJARNEGARA_KALISANA"/>
    <x v="20"/>
    <s v="KALISANA"/>
    <n v="15.69"/>
    <e v="#REF!"/>
    <n v="1.9612499999999999"/>
    <n v="200000"/>
    <n v="3200000"/>
  </r>
  <r>
    <s v="GPP BANJARNEGARA_KALISAT KIDUL"/>
    <x v="20"/>
    <s v="KALISAT KIDUL"/>
    <n v="10.28"/>
    <e v="#REF!"/>
    <n v="1.2849999999999999"/>
    <n v="200000"/>
    <n v="2200000"/>
  </r>
  <r>
    <s v="GPP BANJARNEGARA_KALITLAGA"/>
    <x v="20"/>
    <s v="KALITLAGA"/>
    <n v="10.28"/>
    <e v="#REF!"/>
    <n v="1.2849999999999999"/>
    <n v="200000"/>
    <n v="2200000"/>
  </r>
  <r>
    <s v="GPP BANJARNEGARA_KALIURIP"/>
    <x v="20"/>
    <s v="KALIURIP"/>
    <n v="10.28"/>
    <e v="#REF!"/>
    <n v="1.2849999999999999"/>
    <n v="200000"/>
    <n v="2200000"/>
  </r>
  <r>
    <s v="GPP BANJARNEGARA_KANDANGWANGI"/>
    <x v="20"/>
    <s v="KANDANGWANGI"/>
    <n v="10.28"/>
    <e v="#REF!"/>
    <n v="1.2849999999999999"/>
    <n v="200000"/>
    <n v="2200000"/>
  </r>
  <r>
    <s v="GPP BANJARNEGARA_KARANGANYAR"/>
    <x v="20"/>
    <s v="KARANGANYAR"/>
    <n v="10.28"/>
    <e v="#REF!"/>
    <n v="1.2849999999999999"/>
    <n v="200000"/>
    <n v="2200000"/>
  </r>
  <r>
    <s v="GPP BANJARNEGARA_KARANGANYAR"/>
    <x v="20"/>
    <s v="KARANGANYAR"/>
    <n v="10.28"/>
    <e v="#REF!"/>
    <n v="1.2849999999999999"/>
    <n v="200000"/>
    <n v="2200000"/>
  </r>
  <r>
    <s v="GPP BANJARNEGARA_KARANGANYAR"/>
    <x v="20"/>
    <s v="KARANGANYAR"/>
    <n v="7.7"/>
    <e v="#REF!"/>
    <n v="0.96250000000000002"/>
    <n v="200000"/>
    <n v="1600000"/>
  </r>
  <r>
    <s v="GPP BANJARNEGARA_KARANGBAWANG"/>
    <x v="20"/>
    <s v="KARANGBAWANG"/>
    <n v="7.6"/>
    <e v="#REF!"/>
    <n v="0.95"/>
    <n v="200000"/>
    <n v="1600000"/>
  </r>
  <r>
    <s v="GPP BANJARNEGARA_KARANGGONDANG"/>
    <x v="20"/>
    <s v="KARANGGONDANG"/>
    <n v="10.28"/>
    <e v="#REF!"/>
    <n v="1.2849999999999999"/>
    <n v="200000"/>
    <n v="2200000"/>
  </r>
  <r>
    <s v="GPP BANJARNEGARA_KARANGJAMBE"/>
    <x v="20"/>
    <s v="KARANGJAMBE"/>
    <n v="10.28"/>
    <e v="#REF!"/>
    <n v="1.2849999999999999"/>
    <n v="200000"/>
    <n v="2200000"/>
  </r>
  <r>
    <s v="GPP BANJARNEGARA_KARANGKEMIRI"/>
    <x v="20"/>
    <s v="KARANGKEMIRI"/>
    <n v="10.28"/>
    <e v="#REF!"/>
    <n v="1.2849999999999999"/>
    <n v="200000"/>
    <n v="2200000"/>
  </r>
  <r>
    <s v="GPP BANJARNEGARA_KARANGKOBAR"/>
    <x v="20"/>
    <s v="KARANGKOBAR"/>
    <n v="10.28"/>
    <e v="#REF!"/>
    <n v="1.2849999999999999"/>
    <n v="200000"/>
    <n v="2200000"/>
  </r>
  <r>
    <s v="GPP BANJARNEGARA_KARANGMANGU"/>
    <x v="20"/>
    <s v="KARANGMANGU"/>
    <n v="10.28"/>
    <e v="#REF!"/>
    <n v="1.2849999999999999"/>
    <n v="200000"/>
    <n v="2200000"/>
  </r>
  <r>
    <s v="GPP BANJARNEGARA_KARANGNANGKA"/>
    <x v="20"/>
    <s v="KARANGNANGKA"/>
    <n v="10.28"/>
    <e v="#REF!"/>
    <n v="1.2849999999999999"/>
    <n v="200000"/>
    <n v="2200000"/>
  </r>
  <r>
    <s v="GPP BANJARNEGARA_KARANGSAMBUNG"/>
    <x v="20"/>
    <s v="KARANGSAMBUNG"/>
    <n v="15.69"/>
    <e v="#REF!"/>
    <n v="1.9612499999999999"/>
    <n v="200000"/>
    <n v="3200000"/>
  </r>
  <r>
    <s v="GPP BANJARNEGARA_KARANGSARI"/>
    <x v="20"/>
    <s v="KARANGSARI"/>
    <n v="10.28"/>
    <e v="#REF!"/>
    <n v="1.2849999999999999"/>
    <n v="200000"/>
    <n v="2200000"/>
  </r>
  <r>
    <s v="GPP BANJARNEGARA_KARANGSARI"/>
    <x v="20"/>
    <s v="KARANGSARI"/>
    <n v="10.28"/>
    <e v="#REF!"/>
    <n v="1.2849999999999999"/>
    <n v="200000"/>
    <n v="2200000"/>
  </r>
  <r>
    <s v="GPP BANJARNEGARA_KARANGTENGAH"/>
    <x v="20"/>
    <s v="KARANGTENGAH"/>
    <n v="10.28"/>
    <e v="#REF!"/>
    <n v="1.2849999999999999"/>
    <n v="200000"/>
    <n v="2200000"/>
  </r>
  <r>
    <s v="GPP BANJARNEGARA_KARANGTENGAH"/>
    <x v="20"/>
    <s v="KARANGTENGAH"/>
    <n v="10.28"/>
    <e v="#REF!"/>
    <n v="1.2849999999999999"/>
    <n v="200000"/>
    <n v="2200000"/>
  </r>
  <r>
    <s v="GPP BANJARNEGARA_KAREKAN"/>
    <x v="20"/>
    <s v="KAREKAN"/>
    <n v="10.28"/>
    <e v="#REF!"/>
    <n v="1.2849999999999999"/>
    <n v="200000"/>
    <n v="2200000"/>
  </r>
  <r>
    <s v="GPP BANJARNEGARA_KASILIB"/>
    <x v="20"/>
    <s v="KASILIB"/>
    <n v="10.28"/>
    <e v="#REF!"/>
    <n v="1.2849999999999999"/>
    <n v="200000"/>
    <n v="2200000"/>
  </r>
  <r>
    <s v="GPP BANJARNEGARA_KASIMPAR"/>
    <x v="20"/>
    <s v="KASIMPAR"/>
    <n v="10.28"/>
    <e v="#REF!"/>
    <n v="1.2849999999999999"/>
    <n v="200000"/>
    <n v="2200000"/>
  </r>
  <r>
    <s v="GPP BANJARNEGARA_KASINOMAN"/>
    <x v="20"/>
    <s v="KASINOMAN"/>
    <n v="10.28"/>
    <e v="#REF!"/>
    <n v="1.2849999999999999"/>
    <n v="200000"/>
    <n v="2200000"/>
  </r>
  <r>
    <s v="GPP BANJARNEGARA_KASMARAN"/>
    <x v="20"/>
    <s v="KASMARAN"/>
    <n v="10.28"/>
    <e v="#REF!"/>
    <n v="1.2849999999999999"/>
    <n v="200000"/>
    <n v="2200000"/>
  </r>
  <r>
    <s v="GPP BANJARNEGARA_KAYUARES"/>
    <x v="20"/>
    <s v="KAYUARES"/>
    <n v="10.28"/>
    <e v="#REF!"/>
    <n v="1.2849999999999999"/>
    <n v="200000"/>
    <n v="2200000"/>
  </r>
  <r>
    <s v="GPP BANJARNEGARA_KEBONDALEM"/>
    <x v="20"/>
    <s v="KEBONDALEM"/>
    <n v="10.28"/>
    <e v="#REF!"/>
    <n v="1.2849999999999999"/>
    <n v="200000"/>
    <n v="2200000"/>
  </r>
  <r>
    <s v="GPP BANJARNEGARA_KEBUTUHDUWUR"/>
    <x v="20"/>
    <s v="KEBUTUHDUWUR"/>
    <n v="10.28"/>
    <e v="#REF!"/>
    <n v="1.2849999999999999"/>
    <n v="200000"/>
    <n v="2200000"/>
  </r>
  <r>
    <s v="GPP BANJARNEGARA_KEBUTUHJURANG"/>
    <x v="20"/>
    <s v="KEBUTUHJURANG"/>
    <n v="10.28"/>
    <e v="#REF!"/>
    <n v="1.2849999999999999"/>
    <n v="200000"/>
    <n v="2200000"/>
  </r>
  <r>
    <s v="GPP BANJARNEGARA_KECEPIT"/>
    <x v="20"/>
    <s v="KECEPIT"/>
    <n v="10.28"/>
    <e v="#REF!"/>
    <n v="1.2849999999999999"/>
    <n v="200000"/>
    <n v="2200000"/>
  </r>
  <r>
    <s v="GPP BANJARNEGARA_KEDUNGGONG"/>
    <x v="20"/>
    <s v="KEDUNGGONG"/>
    <n v="15.69"/>
    <e v="#REF!"/>
    <n v="1.9612499999999999"/>
    <n v="200000"/>
    <n v="3200000"/>
  </r>
  <r>
    <s v="GPP BANJARNEGARA_KEMIRI"/>
    <x v="20"/>
    <s v="KEMIRI"/>
    <n v="10.28"/>
    <e v="#REF!"/>
    <n v="1.2849999999999999"/>
    <n v="200000"/>
    <n v="2200000"/>
  </r>
  <r>
    <s v="GPP BANJARNEGARA_KENDAGA"/>
    <x v="20"/>
    <s v="KENDAGA"/>
    <n v="10.28"/>
    <e v="#REF!"/>
    <n v="1.2849999999999999"/>
    <n v="200000"/>
    <n v="2200000"/>
  </r>
  <r>
    <s v="GPP BANJARNEGARA_KENTENG"/>
    <x v="20"/>
    <s v="KENTENG"/>
    <n v="10.28"/>
    <e v="#REF!"/>
    <n v="1.2849999999999999"/>
    <n v="200000"/>
    <n v="2200000"/>
  </r>
  <r>
    <s v="GPP BANJARNEGARA_KERTOSARI"/>
    <x v="20"/>
    <s v="KERTOSARI"/>
    <n v="10.28"/>
    <e v="#REF!"/>
    <n v="1.2849999999999999"/>
    <n v="200000"/>
    <n v="2200000"/>
  </r>
  <r>
    <s v="GPP BANJARNEGARA_KESENET"/>
    <x v="20"/>
    <s v="KESENET"/>
    <n v="10.28"/>
    <e v="#REF!"/>
    <n v="1.2849999999999999"/>
    <n v="200000"/>
    <n v="2200000"/>
  </r>
  <r>
    <s v="GPP BANJARNEGARA_KRANDEGAN"/>
    <x v="20"/>
    <s v="KRANDEGAN"/>
    <n v="10.28"/>
    <e v="#REF!"/>
    <n v="1.2849999999999999"/>
    <n v="200000"/>
    <n v="2200000"/>
  </r>
  <r>
    <s v="GPP BANJARNEGARA_KRANDEGAN"/>
    <x v="20"/>
    <s v="KRANDEGAN"/>
    <n v="5.84"/>
    <e v="#REF!"/>
    <n v="0.73"/>
    <n v="200000"/>
    <n v="1200000"/>
  </r>
  <r>
    <s v="GPP BANJARNEGARA_KUBANG"/>
    <x v="20"/>
    <s v="KUBANG"/>
    <n v="10.28"/>
    <e v="#REF!"/>
    <n v="1.2849999999999999"/>
    <n v="200000"/>
    <n v="2200000"/>
  </r>
  <r>
    <s v="GPP BANJARNEGARA_KUTABANJARNEGARA"/>
    <x v="20"/>
    <s v="KUTABANJARNEGARA"/>
    <n v="10.28"/>
    <e v="#REF!"/>
    <n v="1.2849999999999999"/>
    <n v="200000"/>
    <n v="2200000"/>
  </r>
  <r>
    <s v="GPP BANJARNEGARA_KUTAWULUH"/>
    <x v="20"/>
    <s v="KUTAWULUH"/>
    <n v="10.28"/>
    <e v="#REF!"/>
    <n v="1.2849999999999999"/>
    <n v="200000"/>
    <n v="2200000"/>
  </r>
  <r>
    <s v="GPP BANJARNEGARA_KUTAYASA"/>
    <x v="20"/>
    <s v="KUTAYASA"/>
    <n v="10.28"/>
    <e v="#REF!"/>
    <n v="1.2849999999999999"/>
    <n v="200000"/>
    <n v="2200000"/>
  </r>
  <r>
    <s v="GPP BANJARNEGARA_KUTAYASA"/>
    <x v="20"/>
    <s v="KUTAYASA"/>
    <n v="10.28"/>
    <e v="#REF!"/>
    <n v="1.2849999999999999"/>
    <n v="200000"/>
    <n v="2200000"/>
  </r>
  <r>
    <s v="GPP BANJARNEGARA_LANGSE"/>
    <x v="20"/>
    <s v="LANGSE"/>
    <n v="15.69"/>
    <e v="#REF!"/>
    <n v="1.9612499999999999"/>
    <n v="200000"/>
    <n v="3200000"/>
  </r>
  <r>
    <s v="GPP BANJARNEGARA_LARANGAN"/>
    <x v="20"/>
    <s v="LARANGAN"/>
    <n v="10.28"/>
    <e v="#REF!"/>
    <n v="1.2849999999999999"/>
    <n v="200000"/>
    <n v="2200000"/>
  </r>
  <r>
    <s v="GPP BANJARNEGARA_LAWEN"/>
    <x v="20"/>
    <s v="LAWEN"/>
    <n v="10.28"/>
    <e v="#REF!"/>
    <n v="1.2849999999999999"/>
    <n v="200000"/>
    <n v="2200000"/>
  </r>
  <r>
    <s v="GPP BANJARNEGARA_LEBAKWANGI"/>
    <x v="20"/>
    <s v="LEBAKWANGI"/>
    <n v="10.28"/>
    <e v="#REF!"/>
    <n v="1.2849999999999999"/>
    <n v="200000"/>
    <n v="2200000"/>
  </r>
  <r>
    <s v="GPP BANJARNEGARA_LEGOKSAYEM"/>
    <x v="20"/>
    <s v="LEGOKSAYEM"/>
    <n v="10.28"/>
    <e v="#REF!"/>
    <n v="1.2849999999999999"/>
    <n v="200000"/>
    <n v="2200000"/>
  </r>
  <r>
    <s v="GPP BANJARNEGARA_LEKSANA"/>
    <x v="20"/>
    <s v="LEKSANA"/>
    <n v="10.28"/>
    <e v="#REF!"/>
    <n v="1.2849999999999999"/>
    <n v="200000"/>
    <n v="2200000"/>
  </r>
  <r>
    <s v="GPP BANJARNEGARA_LEMAHJAYA"/>
    <x v="20"/>
    <s v="LEMAHJAYA"/>
    <n v="10.28"/>
    <e v="#REF!"/>
    <n v="1.2849999999999999"/>
    <n v="200000"/>
    <n v="2200000"/>
  </r>
  <r>
    <s v="GPP BANJARNEGARA_LENGKONG"/>
    <x v="20"/>
    <s v="LENGKONG"/>
    <n v="10.28"/>
    <e v="#REF!"/>
    <n v="1.2849999999999999"/>
    <n v="200000"/>
    <n v="2200000"/>
  </r>
  <r>
    <s v="GPP BANJARNEGARA_LIMBANGAN"/>
    <x v="20"/>
    <s v="LIMBANGAN"/>
    <n v="10.28"/>
    <e v="#REF!"/>
    <n v="1.2849999999999999"/>
    <n v="200000"/>
    <n v="2200000"/>
  </r>
  <r>
    <s v="GPP BANJARNEGARA_LINGGASARI"/>
    <x v="20"/>
    <s v="LINGGASARI"/>
    <n v="10.28"/>
    <e v="#REF!"/>
    <n v="1.2849999999999999"/>
    <n v="200000"/>
    <n v="2200000"/>
  </r>
  <r>
    <s v="GPP BANJARNEGARA_LUMENENG"/>
    <x v="20"/>
    <s v="LUMENENG"/>
    <n v="5.84"/>
    <e v="#REF!"/>
    <n v="0.73"/>
    <n v="200000"/>
    <n v="1200000"/>
  </r>
  <r>
    <s v="GPP BANJARNEGARA_LUWUNG"/>
    <x v="20"/>
    <s v="LUWUNG"/>
    <n v="10.28"/>
    <e v="#REF!"/>
    <n v="1.2849999999999999"/>
    <n v="200000"/>
    <n v="2200000"/>
  </r>
  <r>
    <s v="GPP BANJARNEGARA_MADUKARA"/>
    <x v="20"/>
    <s v="MADUKARA"/>
    <n v="10.28"/>
    <e v="#REF!"/>
    <n v="1.2849999999999999"/>
    <n v="200000"/>
    <n v="2200000"/>
  </r>
  <r>
    <s v="GPP BANJARNEGARA_MAJALENGKA"/>
    <x v="20"/>
    <s v="MAJALENGKA"/>
    <n v="10.28"/>
    <e v="#REF!"/>
    <n v="1.2849999999999999"/>
    <n v="200000"/>
    <n v="2200000"/>
  </r>
  <r>
    <s v="GPP BANJARNEGARA_MAJASARI"/>
    <x v="20"/>
    <s v="MAJASARI"/>
    <n v="10.28"/>
    <e v="#REF!"/>
    <n v="1.2849999999999999"/>
    <n v="200000"/>
    <n v="2200000"/>
  </r>
  <r>
    <s v="GPP BANJARNEGARA_MAJATENGAH"/>
    <x v="20"/>
    <s v="MAJATENGAH"/>
    <n v="10.28"/>
    <e v="#REF!"/>
    <n v="1.2849999999999999"/>
    <n v="200000"/>
    <n v="2200000"/>
  </r>
  <r>
    <s v="GPP BANJARNEGARA_MAJATENGAH"/>
    <x v="20"/>
    <s v="MAJATENGAH"/>
    <n v="10.28"/>
    <e v="#REF!"/>
    <n v="1.2849999999999999"/>
    <n v="200000"/>
    <n v="2200000"/>
  </r>
  <r>
    <s v="GPP BANJARNEGARA_MANTRIANOM"/>
    <x v="20"/>
    <s v="MANTRIANOM"/>
    <n v="10.28"/>
    <e v="#REF!"/>
    <n v="1.2849999999999999"/>
    <n v="200000"/>
    <n v="2200000"/>
  </r>
  <r>
    <s v="GPP BANJARNEGARA_MASARAN"/>
    <x v="20"/>
    <s v="MASARAN"/>
    <n v="10.28"/>
    <e v="#REF!"/>
    <n v="1.2849999999999999"/>
    <n v="200000"/>
    <n v="2200000"/>
  </r>
  <r>
    <s v="GPP BANJARNEGARA_MEDAYU"/>
    <x v="20"/>
    <s v="MEDAYU"/>
    <n v="10.28"/>
    <e v="#REF!"/>
    <n v="1.2849999999999999"/>
    <n v="200000"/>
    <n v="2200000"/>
  </r>
  <r>
    <s v="GPP BANJARNEGARA_METAWANA"/>
    <x v="20"/>
    <s v="METAWANA"/>
    <n v="10.28"/>
    <e v="#REF!"/>
    <n v="1.2849999999999999"/>
    <n v="200000"/>
    <n v="2200000"/>
  </r>
  <r>
    <s v="GPP BANJARNEGARA_MLAYA"/>
    <x v="20"/>
    <s v="MLAYA"/>
    <n v="10.28"/>
    <e v="#REF!"/>
    <n v="1.2849999999999999"/>
    <n v="200000"/>
    <n v="2200000"/>
  </r>
  <r>
    <s v="GPP BANJARNEGARA_NAGASARI"/>
    <x v="20"/>
    <s v="NAGASARI"/>
    <n v="10.28"/>
    <e v="#REF!"/>
    <n v="1.2849999999999999"/>
    <n v="200000"/>
    <n v="2200000"/>
  </r>
  <r>
    <s v="GPP BANJARNEGARA_PAGEDONGAN"/>
    <x v="20"/>
    <s v="PAGEDONGAN"/>
    <n v="10.28"/>
    <e v="#REF!"/>
    <n v="1.2849999999999999"/>
    <n v="200000"/>
    <n v="2200000"/>
  </r>
  <r>
    <s v="GPP BANJARNEGARA_PAGELAK"/>
    <x v="20"/>
    <s v="PAGELAK"/>
    <n v="10.28"/>
    <e v="#REF!"/>
    <n v="1.2849999999999999"/>
    <n v="200000"/>
    <n v="2200000"/>
  </r>
  <r>
    <s v="GPP BANJARNEGARA_PAGENTAN"/>
    <x v="20"/>
    <s v="PAGENTAN"/>
    <n v="10.28"/>
    <e v="#REF!"/>
    <n v="1.2849999999999999"/>
    <n v="200000"/>
    <n v="2200000"/>
  </r>
  <r>
    <s v="GPP BANJARNEGARA_PAGERGUNUNG"/>
    <x v="20"/>
    <s v="PAGERGUNUNG"/>
    <n v="10.28"/>
    <e v="#REF!"/>
    <n v="1.2849999999999999"/>
    <n v="200000"/>
    <n v="2200000"/>
  </r>
  <r>
    <s v="GPP BANJARNEGARA_PAGERPELAH"/>
    <x v="20"/>
    <s v="PAGERPELAH"/>
    <n v="10.28"/>
    <e v="#REF!"/>
    <n v="1.2849999999999999"/>
    <n v="200000"/>
    <n v="2200000"/>
  </r>
  <r>
    <s v="GPP BANJARNEGARA_PAKELEN"/>
    <x v="20"/>
    <s v="PAKELEN"/>
    <n v="10.28"/>
    <e v="#REF!"/>
    <n v="1.2849999999999999"/>
    <n v="200000"/>
    <n v="2200000"/>
  </r>
  <r>
    <s v="GPP BANJARNEGARA_PAMUTUH"/>
    <x v="20"/>
    <s v="PAMUTUH"/>
    <n v="5.84"/>
    <e v="#REF!"/>
    <n v="0.73"/>
    <n v="200000"/>
    <n v="1200000"/>
  </r>
  <r>
    <s v="GPP BANJARNEGARA_PANDANARUM"/>
    <x v="20"/>
    <s v="PANDANARUM"/>
    <n v="10.28"/>
    <e v="#REF!"/>
    <n v="1.2849999999999999"/>
    <n v="200000"/>
    <n v="2200000"/>
  </r>
  <r>
    <s v="GPP BANJARNEGARA_PANDANSARI"/>
    <x v="20"/>
    <s v="PANDANSARI"/>
    <n v="10.28"/>
    <e v="#REF!"/>
    <n v="1.2849999999999999"/>
    <n v="200000"/>
    <n v="2200000"/>
  </r>
  <r>
    <s v="GPP BANJARNEGARA_PANINGGARAN"/>
    <x v="20"/>
    <s v="PANINGGARAN"/>
    <n v="5.84"/>
    <e v="#REF!"/>
    <n v="0.73"/>
    <n v="200000"/>
    <n v="1200000"/>
  </r>
  <r>
    <s v="GPP BANJARNEGARA_PARAKAN"/>
    <x v="20"/>
    <s v="PARAKAN"/>
    <n v="10.28"/>
    <e v="#REF!"/>
    <n v="1.2849999999999999"/>
    <n v="200000"/>
    <n v="2200000"/>
  </r>
  <r>
    <s v="GPP BANJARNEGARA_PARAKANCANGGAH"/>
    <x v="20"/>
    <s v="PARAKANCANGGAH"/>
    <n v="10.28"/>
    <e v="#REF!"/>
    <n v="1.2849999999999999"/>
    <n v="200000"/>
    <n v="2200000"/>
  </r>
  <r>
    <s v="GPP BANJARNEGARA_PASEGERAN"/>
    <x v="20"/>
    <s v="PASEGERAN"/>
    <n v="10.28"/>
    <e v="#REF!"/>
    <n v="1.2849999999999999"/>
    <n v="200000"/>
    <n v="2200000"/>
  </r>
  <r>
    <s v="GPP BANJARNEGARA_PASEH"/>
    <x v="20"/>
    <s v="PASEH"/>
    <n v="10.28"/>
    <e v="#REF!"/>
    <n v="1.2849999999999999"/>
    <n v="200000"/>
    <n v="2200000"/>
  </r>
  <r>
    <s v="GPP BANJARNEGARA_PASURUHAN"/>
    <x v="20"/>
    <s v="PASURUHAN"/>
    <n v="10.28"/>
    <e v="#REF!"/>
    <n v="1.2849999999999999"/>
    <n v="200000"/>
    <n v="2200000"/>
  </r>
  <r>
    <s v="GPP BANJARNEGARA_PAWEDEN"/>
    <x v="20"/>
    <s v="PAWEDEN"/>
    <n v="10.28"/>
    <e v="#REF!"/>
    <n v="1.2849999999999999"/>
    <n v="200000"/>
    <n v="2200000"/>
  </r>
  <r>
    <s v="GPP BANJARNEGARA_PEGUNDUNGAN"/>
    <x v="20"/>
    <s v="PEGUNDUNGAN"/>
    <n v="10.28"/>
    <e v="#REF!"/>
    <n v="1.2849999999999999"/>
    <n v="200000"/>
    <n v="2200000"/>
  </r>
  <r>
    <s v="GPP BANJARNEGARA_PEJAWARAN"/>
    <x v="20"/>
    <s v="PEJAWARAN"/>
    <n v="10.28"/>
    <e v="#REF!"/>
    <n v="1.2849999999999999"/>
    <n v="200000"/>
    <n v="2200000"/>
  </r>
  <r>
    <s v="GPP BANJARNEGARA_PEKANDANGAN"/>
    <x v="20"/>
    <s v="PEKANDANGAN"/>
    <n v="10.28"/>
    <e v="#REF!"/>
    <n v="1.2849999999999999"/>
    <n v="200000"/>
    <n v="2200000"/>
  </r>
  <r>
    <s v="GPP BANJARNEGARA_PEKAUMAN"/>
    <x v="20"/>
    <s v="PEKAUMAN"/>
    <n v="10.28"/>
    <e v="#REF!"/>
    <n v="1.2849999999999999"/>
    <n v="200000"/>
    <n v="2200000"/>
  </r>
  <r>
    <s v="GPP BANJARNEGARA_PENANGGUNGAN"/>
    <x v="20"/>
    <s v="PENANGGUNGAN"/>
    <n v="10.28"/>
    <e v="#REF!"/>
    <n v="1.2849999999999999"/>
    <n v="200000"/>
    <n v="2200000"/>
  </r>
  <r>
    <s v="GPP BANJARNEGARA_PENAWANGAN"/>
    <x v="20"/>
    <s v="PENAWANGAN"/>
    <n v="10.28"/>
    <e v="#REF!"/>
    <n v="1.2849999999999999"/>
    <n v="200000"/>
    <n v="2200000"/>
  </r>
  <r>
    <s v="GPP BANJARNEGARA_PENUSUPAN"/>
    <x v="20"/>
    <s v="PENUSUPAN"/>
    <n v="10.28"/>
    <e v="#REF!"/>
    <n v="1.2849999999999999"/>
    <n v="200000"/>
    <n v="2200000"/>
  </r>
  <r>
    <s v="GPP BANJARNEGARA_PESANGKALAN"/>
    <x v="20"/>
    <s v="PESANGKALAN"/>
    <n v="10.28"/>
    <e v="#REF!"/>
    <n v="1.2849999999999999"/>
    <n v="200000"/>
    <n v="2200000"/>
  </r>
  <r>
    <s v="GPP BANJARNEGARA_PESANTREN"/>
    <x v="20"/>
    <s v="PESANTREN"/>
    <n v="10.28"/>
    <e v="#REF!"/>
    <n v="1.2849999999999999"/>
    <n v="200000"/>
    <n v="2200000"/>
  </r>
  <r>
    <s v="GPP BANJARNEGARA_PESODONGAN"/>
    <x v="20"/>
    <s v="PESODONGAN"/>
    <n v="7.7"/>
    <e v="#REF!"/>
    <n v="0.96250000000000002"/>
    <n v="200000"/>
    <n v="1600000"/>
  </r>
  <r>
    <s v="GPP BANJARNEGARA_PETUGURAN"/>
    <x v="20"/>
    <s v="PETUGURAN"/>
    <n v="10.28"/>
    <e v="#REF!"/>
    <n v="1.2849999999999999"/>
    <n v="200000"/>
    <n v="2200000"/>
  </r>
  <r>
    <s v="GPP BANJARNEGARA_PINGIT LOR"/>
    <x v="20"/>
    <s v="PINGIT LOR"/>
    <n v="10.28"/>
    <e v="#REF!"/>
    <n v="1.2849999999999999"/>
    <n v="200000"/>
    <n v="2200000"/>
  </r>
  <r>
    <s v="GPP BANJARNEGARA_PLODONGAN"/>
    <x v="20"/>
    <s v="PLODONGAN"/>
    <n v="7.7"/>
    <e v="#REF!"/>
    <n v="0.96250000000000002"/>
    <n v="200000"/>
    <n v="1600000"/>
  </r>
  <r>
    <s v="GPP BANJARNEGARA_PLORENGAN"/>
    <x v="20"/>
    <s v="PLORENGAN"/>
    <n v="10.28"/>
    <e v="#REF!"/>
    <n v="1.2849999999999999"/>
    <n v="200000"/>
    <n v="2200000"/>
  </r>
  <r>
    <s v="GPP BANJARNEGARA_PLUMBON"/>
    <x v="20"/>
    <s v="PLUMBON"/>
    <n v="15.69"/>
    <e v="#REF!"/>
    <n v="1.9612499999999999"/>
    <n v="200000"/>
    <n v="3200000"/>
  </r>
  <r>
    <s v="GPP BANJARNEGARA_PLUMBUNGAN"/>
    <x v="20"/>
    <s v="PLUMBUNGAN"/>
    <n v="10.28"/>
    <e v="#REF!"/>
    <n v="1.2849999999999999"/>
    <n v="200000"/>
    <n v="2200000"/>
  </r>
  <r>
    <s v="GPP BANJARNEGARA_PRENDENGAN"/>
    <x v="20"/>
    <s v="PRENDENGAN"/>
    <n v="10.28"/>
    <e v="#REF!"/>
    <n v="1.2849999999999999"/>
    <n v="200000"/>
    <n v="2200000"/>
  </r>
  <r>
    <s v="GPP BANJARNEGARA_PRIGI"/>
    <x v="20"/>
    <s v="PRIGI"/>
    <n v="10.28"/>
    <e v="#REF!"/>
    <n v="1.2849999999999999"/>
    <n v="200000"/>
    <n v="2200000"/>
  </r>
  <r>
    <s v="GPP BANJARNEGARA_PRINGAMBA"/>
    <x v="20"/>
    <s v="PRINGAMBA"/>
    <n v="10.28"/>
    <e v="#REF!"/>
    <n v="1.2849999999999999"/>
    <n v="200000"/>
    <n v="2200000"/>
  </r>
  <r>
    <s v="GPP BANJARNEGARA_PRINGAMBA"/>
    <x v="20"/>
    <s v="PRINGAMBA"/>
    <n v="10.28"/>
    <e v="#REF!"/>
    <n v="1.2849999999999999"/>
    <n v="200000"/>
    <n v="2200000"/>
  </r>
  <r>
    <s v="GPP BANJARNEGARA_PUCANG"/>
    <x v="20"/>
    <s v="PUCANG"/>
    <n v="10.28"/>
    <e v="#REF!"/>
    <n v="1.2849999999999999"/>
    <n v="200000"/>
    <n v="2200000"/>
  </r>
  <r>
    <s v="GPP BANJARNEGARA_PUCANGAN"/>
    <x v="20"/>
    <s v="PUCANGAN"/>
    <n v="15.69"/>
    <e v="#REF!"/>
    <n v="1.9612499999999999"/>
    <n v="200000"/>
    <n v="3200000"/>
  </r>
  <r>
    <s v="GPP BANJARNEGARA_PUCUNGBEDUG"/>
    <x v="20"/>
    <s v="PUCUNGBEDUG"/>
    <n v="10.28"/>
    <e v="#REF!"/>
    <n v="1.2849999999999999"/>
    <n v="200000"/>
    <n v="2200000"/>
  </r>
  <r>
    <s v="GPP BANJARNEGARA_PUNGGELAN"/>
    <x v="20"/>
    <s v="PUNGGELAN"/>
    <n v="10.28"/>
    <e v="#REF!"/>
    <n v="1.2849999999999999"/>
    <n v="200000"/>
    <n v="2200000"/>
  </r>
  <r>
    <s v="GPP BANJARNEGARA_PURWASANA"/>
    <x v="20"/>
    <s v="PURWASANA"/>
    <n v="10.28"/>
    <e v="#REF!"/>
    <n v="1.2849999999999999"/>
    <n v="200000"/>
    <n v="2200000"/>
  </r>
  <r>
    <s v="GPP BANJARNEGARA_PURWODADI"/>
    <x v="20"/>
    <s v="PURWODADI"/>
    <n v="10.28"/>
    <e v="#REF!"/>
    <n v="1.2849999999999999"/>
    <n v="200000"/>
    <n v="2200000"/>
  </r>
  <r>
    <s v="GPP BANJARNEGARA_RAKITAN"/>
    <x v="20"/>
    <s v="RAKITAN"/>
    <n v="10.28"/>
    <e v="#REF!"/>
    <n v="1.2849999999999999"/>
    <n v="200000"/>
    <n v="2200000"/>
  </r>
  <r>
    <s v="GPP BANJARNEGARA_RATAMBA"/>
    <x v="20"/>
    <s v="RATAMBA"/>
    <n v="10.28"/>
    <e v="#REF!"/>
    <n v="1.2849999999999999"/>
    <n v="200000"/>
    <n v="2200000"/>
  </r>
  <r>
    <s v="GPP BANJARNEGARA_REJASA"/>
    <x v="20"/>
    <s v="REJASA"/>
    <n v="10.28"/>
    <e v="#REF!"/>
    <n v="1.2849999999999999"/>
    <n v="200000"/>
    <n v="2200000"/>
  </r>
  <r>
    <s v="GPP BANJARNEGARA_REJASARI"/>
    <x v="20"/>
    <s v="REJASARI"/>
    <n v="10.28"/>
    <e v="#REF!"/>
    <n v="1.2849999999999999"/>
    <n v="200000"/>
    <n v="2200000"/>
  </r>
  <r>
    <s v="GPP BANJARNEGARA_ROGOJATI"/>
    <x v="20"/>
    <s v="ROGOJATI"/>
    <n v="7.7"/>
    <e v="#REF!"/>
    <n v="0.96250000000000002"/>
    <n v="200000"/>
    <n v="1600000"/>
  </r>
  <r>
    <s v="GPP BANJARNEGARA_SADANGKULON"/>
    <x v="20"/>
    <s v="SADANGKULON"/>
    <n v="15.69"/>
    <e v="#REF!"/>
    <n v="1.9612499999999999"/>
    <n v="200000"/>
    <n v="3200000"/>
  </r>
  <r>
    <s v="GPP BANJARNEGARA_SADANGWETAN"/>
    <x v="20"/>
    <s v="SADANGWETAN"/>
    <n v="15.69"/>
    <e v="#REF!"/>
    <n v="1.9612499999999999"/>
    <n v="200000"/>
    <n v="3200000"/>
  </r>
  <r>
    <s v="GPP BANJARNEGARA_SAMPANG"/>
    <x v="20"/>
    <s v="SAMPANG"/>
    <n v="10.28"/>
    <e v="#REF!"/>
    <n v="1.2849999999999999"/>
    <n v="200000"/>
    <n v="2200000"/>
  </r>
  <r>
    <s v="GPP BANJARNEGARA_SARWODADI"/>
    <x v="20"/>
    <s v="SARWODADI"/>
    <n v="10.28"/>
    <e v="#REF!"/>
    <n v="1.2849999999999999"/>
    <n v="200000"/>
    <n v="2200000"/>
  </r>
  <r>
    <s v="GPP BANJARNEGARA_SAWANGAN"/>
    <x v="20"/>
    <s v="SAWANGAN"/>
    <n v="10.28"/>
    <e v="#REF!"/>
    <n v="1.2849999999999999"/>
    <n v="200000"/>
    <n v="2200000"/>
  </r>
  <r>
    <s v="GPP BANJARNEGARA_SAWANGAN"/>
    <x v="20"/>
    <s v="SAWANGAN"/>
    <n v="5.84"/>
    <e v="#REF!"/>
    <n v="0.73"/>
    <n v="200000"/>
    <n v="1200000"/>
  </r>
  <r>
    <s v="GPP BANJARNEGARA_SEBORO"/>
    <x v="20"/>
    <s v="SEBORO"/>
    <n v="15.69"/>
    <e v="#REF!"/>
    <n v="1.9612499999999999"/>
    <n v="200000"/>
    <n v="3200000"/>
  </r>
  <r>
    <s v="GPP BANJARNEGARA_SEMAMPIR"/>
    <x v="20"/>
    <s v="SEMAMPIR"/>
    <n v="10.28"/>
    <e v="#REF!"/>
    <n v="1.2849999999999999"/>
    <n v="200000"/>
    <n v="2200000"/>
  </r>
  <r>
    <s v="GPP BANJARNEGARA_SEMARANG"/>
    <x v="20"/>
    <s v="SEMARANG"/>
    <n v="10.28"/>
    <e v="#REF!"/>
    <n v="1.2849999999999999"/>
    <n v="200000"/>
    <n v="2200000"/>
  </r>
  <r>
    <s v="GPP BANJARNEGARA_SEMBAWA"/>
    <x v="20"/>
    <s v="SEMBAWA"/>
    <n v="10.28"/>
    <e v="#REF!"/>
    <n v="1.2849999999999999"/>
    <n v="200000"/>
    <n v="2200000"/>
  </r>
  <r>
    <s v="GPP BANJARNEGARA_SEMPOL"/>
    <x v="20"/>
    <s v="SEMPOL"/>
    <n v="7.7"/>
    <e v="#REF!"/>
    <n v="0.96250000000000002"/>
    <n v="200000"/>
    <n v="1600000"/>
  </r>
  <r>
    <s v="GPP BANJARNEGARA_SERANG"/>
    <x v="20"/>
    <s v="SERANG"/>
    <n v="10.28"/>
    <e v="#REF!"/>
    <n v="1.2849999999999999"/>
    <n v="200000"/>
    <n v="2200000"/>
  </r>
  <r>
    <s v="GPP BANJARNEGARA_SERED"/>
    <x v="20"/>
    <s v="SERED"/>
    <n v="10.28"/>
    <e v="#REF!"/>
    <n v="1.2849999999999999"/>
    <n v="200000"/>
    <n v="2200000"/>
  </r>
  <r>
    <s v="GPP BANJARNEGARA_SIDAKANGEN"/>
    <x v="20"/>
    <s v="SIDAKANGEN"/>
    <n v="10.28"/>
    <e v="#REF!"/>
    <n v="1.2849999999999999"/>
    <n v="200000"/>
    <n v="2200000"/>
  </r>
  <r>
    <s v="GPP BANJARNEGARA_SIDARATA"/>
    <x v="20"/>
    <s v="SIDARATA"/>
    <n v="10.28"/>
    <e v="#REF!"/>
    <n v="1.2849999999999999"/>
    <n v="200000"/>
    <n v="2200000"/>
  </r>
  <r>
    <s v="GPP BANJARNEGARA_SIDENGOK"/>
    <x v="20"/>
    <s v="SIDENGOK"/>
    <n v="10.28"/>
    <e v="#REF!"/>
    <n v="1.2849999999999999"/>
    <n v="200000"/>
    <n v="2200000"/>
  </r>
  <r>
    <s v="GPP BANJARNEGARA_SIGALUH"/>
    <x v="20"/>
    <s v="SIGALUH"/>
    <n v="10.28"/>
    <e v="#REF!"/>
    <n v="1.2849999999999999"/>
    <n v="200000"/>
    <n v="2200000"/>
  </r>
  <r>
    <s v="GPP BANJARNEGARA_SIGEBLOG"/>
    <x v="20"/>
    <s v="SIGEBLOG"/>
    <n v="10.28"/>
    <e v="#REF!"/>
    <n v="1.2849999999999999"/>
    <n v="200000"/>
    <n v="2200000"/>
  </r>
  <r>
    <s v="GPP BANJARNEGARA_SIJENGGUNG"/>
    <x v="20"/>
    <s v="SIJENGGUNG"/>
    <n v="10.28"/>
    <e v="#REF!"/>
    <n v="1.2849999999999999"/>
    <n v="200000"/>
    <n v="2200000"/>
  </r>
  <r>
    <s v="GPP BANJARNEGARA_SIJERUK"/>
    <x v="20"/>
    <s v="SIJERUK"/>
    <n v="10.28"/>
    <e v="#REF!"/>
    <n v="1.2849999999999999"/>
    <n v="200000"/>
    <n v="2200000"/>
  </r>
  <r>
    <s v="GPP BANJARNEGARA_SIKUMPUL"/>
    <x v="20"/>
    <s v="SIKUMPUL"/>
    <n v="10.28"/>
    <e v="#REF!"/>
    <n v="1.2849999999999999"/>
    <n v="200000"/>
    <n v="2200000"/>
  </r>
  <r>
    <s v="GPP BANJARNEGARA_SIMEGO"/>
    <x v="20"/>
    <s v="SIMEGO"/>
    <n v="5.84"/>
    <e v="#REF!"/>
    <n v="0.73"/>
    <n v="200000"/>
    <n v="1200000"/>
  </r>
  <r>
    <s v="GPP BANJARNEGARA_SINDUAJI"/>
    <x v="20"/>
    <s v="SINDUAJI"/>
    <n v="10.28"/>
    <e v="#REF!"/>
    <n v="1.2849999999999999"/>
    <n v="200000"/>
    <n v="2200000"/>
  </r>
  <r>
    <s v="GPP BANJARNEGARA_SINGAMERTA"/>
    <x v="20"/>
    <s v="SINGAMERTA"/>
    <n v="10.28"/>
    <e v="#REF!"/>
    <n v="1.2849999999999999"/>
    <n v="200000"/>
    <n v="2200000"/>
  </r>
  <r>
    <s v="GPP BANJARNEGARA_SIPEDANG"/>
    <x v="20"/>
    <s v="SIPEDANG"/>
    <n v="10.28"/>
    <e v="#REF!"/>
    <n v="1.2849999999999999"/>
    <n v="200000"/>
    <n v="2200000"/>
  </r>
  <r>
    <s v="GPP BANJARNEGARA_SIRONGGE"/>
    <x v="20"/>
    <s v="SIRONGGE"/>
    <n v="10.28"/>
    <e v="#REF!"/>
    <n v="1.2849999999999999"/>
    <n v="200000"/>
    <n v="2200000"/>
  </r>
  <r>
    <s v="GPP BANJARNEGARA_SIRUKEM"/>
    <x v="20"/>
    <s v="SIRUKEM"/>
    <n v="10.28"/>
    <e v="#REF!"/>
    <n v="1.2849999999999999"/>
    <n v="200000"/>
    <n v="2200000"/>
  </r>
  <r>
    <s v="GPP BANJARNEGARA_SIRUKUN"/>
    <x v="20"/>
    <s v="SIRUKUN"/>
    <n v="10.28"/>
    <e v="#REF!"/>
    <n v="1.2849999999999999"/>
    <n v="200000"/>
    <n v="2200000"/>
  </r>
  <r>
    <s v="GPP BANJARNEGARA_SLATRI"/>
    <x v="20"/>
    <s v="SLATRI"/>
    <n v="10.28"/>
    <e v="#REF!"/>
    <n v="1.2849999999999999"/>
    <n v="200000"/>
    <n v="2200000"/>
  </r>
  <r>
    <s v="GPP BANJARNEGARA_SOKANANDI"/>
    <x v="20"/>
    <s v="SOKANANDI"/>
    <n v="10.28"/>
    <e v="#REF!"/>
    <n v="1.2849999999999999"/>
    <n v="200000"/>
    <n v="2200000"/>
  </r>
  <r>
    <s v="GPP BANJARNEGARA_SOKARAJA"/>
    <x v="20"/>
    <s v="SOKARAJA"/>
    <n v="10.28"/>
    <e v="#REF!"/>
    <n v="1.2849999999999999"/>
    <n v="200000"/>
    <n v="2200000"/>
  </r>
  <r>
    <s v="GPP BANJARNEGARA_SOKAYASA"/>
    <x v="20"/>
    <s v="SOKAYASA"/>
    <n v="10.28"/>
    <e v="#REF!"/>
    <n v="1.2849999999999999"/>
    <n v="200000"/>
    <n v="2200000"/>
  </r>
  <r>
    <s v="GPP BANJARNEGARA_SONGGODADI"/>
    <x v="20"/>
    <s v="SONGGODADI"/>
    <n v="5.84"/>
    <e v="#REF!"/>
    <n v="0.73"/>
    <n v="200000"/>
    <n v="1200000"/>
  </r>
  <r>
    <s v="GPP BANJARNEGARA_SUKOHARJO"/>
    <x v="20"/>
    <s v="SUKOHARJO"/>
    <n v="5.84"/>
    <e v="#REF!"/>
    <n v="0.73"/>
    <n v="200000"/>
    <n v="1200000"/>
  </r>
  <r>
    <s v="GPP BANJARNEGARA_SUMBEREJO"/>
    <x v="20"/>
    <s v="SUMBEREJO"/>
    <n v="10.28"/>
    <e v="#REF!"/>
    <n v="1.2849999999999999"/>
    <n v="200000"/>
    <n v="2200000"/>
  </r>
  <r>
    <s v="GPP BANJARNEGARA_SUROYUDAN"/>
    <x v="20"/>
    <s v="SUROYUDAN"/>
    <n v="7.7"/>
    <e v="#REF!"/>
    <n v="0.96250000000000002"/>
    <n v="200000"/>
    <n v="1600000"/>
  </r>
  <r>
    <s v="GPP BANJARNEGARA_SUSUKAN"/>
    <x v="20"/>
    <s v="SUSUKAN"/>
    <n v="10.28"/>
    <e v="#REF!"/>
    <n v="1.2849999999999999"/>
    <n v="200000"/>
    <n v="2200000"/>
  </r>
  <r>
    <s v="GPP BANJARNEGARA_SUWIDAK"/>
    <x v="20"/>
    <s v="SUWIDAK"/>
    <n v="10.28"/>
    <e v="#REF!"/>
    <n v="1.2849999999999999"/>
    <n v="200000"/>
    <n v="2200000"/>
  </r>
  <r>
    <s v="GPP BANJARNEGARA_TALUNAMBA"/>
    <x v="20"/>
    <s v="TALUNAMBA"/>
    <n v="10.28"/>
    <e v="#REF!"/>
    <n v="1.2849999999999999"/>
    <n v="200000"/>
    <n v="2200000"/>
  </r>
  <r>
    <s v="GPP BANJARNEGARA_TANGERAN"/>
    <x v="20"/>
    <s v="TANGERAN"/>
    <n v="5.84"/>
    <e v="#REF!"/>
    <n v="0.73"/>
    <n v="200000"/>
    <n v="1200000"/>
  </r>
  <r>
    <s v="GPP BANJARNEGARA_TANJUNGANOM"/>
    <x v="20"/>
    <s v="TANJUNGANOM"/>
    <n v="10.28"/>
    <e v="#REF!"/>
    <n v="1.2849999999999999"/>
    <n v="200000"/>
    <n v="2200000"/>
  </r>
  <r>
    <s v="GPP BANJARNEGARA_TANJUNGTIRTA"/>
    <x v="20"/>
    <s v="TANJUNGTIRTA"/>
    <n v="10.28"/>
    <e v="#REF!"/>
    <n v="1.2849999999999999"/>
    <n v="200000"/>
    <n v="2200000"/>
  </r>
  <r>
    <s v="GPP BANJARNEGARA_TAPEN"/>
    <x v="20"/>
    <s v="TAPEN"/>
    <n v="10.28"/>
    <e v="#REF!"/>
    <n v="1.2849999999999999"/>
    <n v="200000"/>
    <n v="2200000"/>
  </r>
  <r>
    <s v="GPP BANJARNEGARA_TEGALJERUK"/>
    <x v="20"/>
    <s v="TEGALJERUK"/>
    <n v="10.28"/>
    <e v="#REF!"/>
    <n v="1.2849999999999999"/>
    <n v="200000"/>
    <n v="2200000"/>
  </r>
  <r>
    <s v="GPP BANJARNEGARA_TEMBELANGUNUNG"/>
    <x v="20"/>
    <s v="TEMBELANGUNUNG"/>
    <n v="5.84"/>
    <e v="#REF!"/>
    <n v="0.73"/>
    <n v="200000"/>
    <n v="1200000"/>
  </r>
  <r>
    <s v="GPP BANJARNEGARA_TEMPURAN"/>
    <x v="20"/>
    <s v="TEMPURAN"/>
    <n v="10.28"/>
    <e v="#REF!"/>
    <n v="1.2849999999999999"/>
    <n v="200000"/>
    <n v="2200000"/>
  </r>
  <r>
    <s v="GPP BANJARNEGARA_TLAGA"/>
    <x v="20"/>
    <s v="TLAGA"/>
    <n v="10.28"/>
    <e v="#REF!"/>
    <n v="1.2849999999999999"/>
    <n v="200000"/>
    <n v="2200000"/>
  </r>
  <r>
    <s v="GPP BANJARNEGARA_TLAGAWERA"/>
    <x v="20"/>
    <s v="TLAGAWERA"/>
    <n v="10.28"/>
    <e v="#REF!"/>
    <n v="1.2849999999999999"/>
    <n v="200000"/>
    <n v="2200000"/>
  </r>
  <r>
    <s v="GPP BANJARNEGARA_TLAHAP"/>
    <x v="20"/>
    <s v="TLAHAP"/>
    <n v="10.28"/>
    <e v="#REF!"/>
    <n v="1.2849999999999999"/>
    <n v="200000"/>
    <n v="2200000"/>
  </r>
  <r>
    <s v="GPP BANJARNEGARA_TLEPOK"/>
    <x v="20"/>
    <s v="TLEPOK"/>
    <n v="15.69"/>
    <e v="#REF!"/>
    <n v="1.9612499999999999"/>
    <n v="200000"/>
    <n v="3200000"/>
  </r>
  <r>
    <s v="GPP BANJARNEGARA_TLOGOHENDRO"/>
    <x v="20"/>
    <s v="TLOGOHENDRO"/>
    <n v="5.84"/>
    <e v="#REF!"/>
    <n v="0.73"/>
    <n v="200000"/>
    <n v="1200000"/>
  </r>
  <r>
    <s v="GPP BANJARNEGARA_TLOGOPAKIS"/>
    <x v="20"/>
    <s v="TLOGOPAKIS"/>
    <n v="5.84"/>
    <e v="#REF!"/>
    <n v="0.73"/>
    <n v="200000"/>
    <n v="1200000"/>
  </r>
  <r>
    <s v="GPP BANJARNEGARA_TOTOGAN"/>
    <x v="20"/>
    <s v="TOTOGAN"/>
    <n v="15.69"/>
    <e v="#REF!"/>
    <n v="1.9612499999999999"/>
    <n v="200000"/>
    <n v="3200000"/>
  </r>
  <r>
    <s v="GPP BANJARNEGARA_TRAJUMAS"/>
    <x v="20"/>
    <s v="TRAJUMAS"/>
    <n v="5.84"/>
    <e v="#REF!"/>
    <n v="0.73"/>
    <n v="200000"/>
    <n v="1200000"/>
  </r>
  <r>
    <s v="GPP BANJARNEGARA_TRIBUANA"/>
    <x v="20"/>
    <s v="TRIBUANA"/>
    <n v="10.28"/>
    <e v="#REF!"/>
    <n v="1.2849999999999999"/>
    <n v="200000"/>
    <n v="2200000"/>
  </r>
  <r>
    <s v="GPP BANJARNEGARA_TWELAGIRI"/>
    <x v="20"/>
    <s v="TWELAGIRI"/>
    <n v="10.28"/>
    <e v="#REF!"/>
    <n v="1.2849999999999999"/>
    <n v="200000"/>
    <n v="2200000"/>
  </r>
  <r>
    <s v="GPP BANJARNEGARA_WADASMALANG"/>
    <x v="20"/>
    <s v="WADASMALANG"/>
    <n v="15.69"/>
    <e v="#REF!"/>
    <n v="1.9612499999999999"/>
    <n v="200000"/>
    <n v="3200000"/>
  </r>
  <r>
    <s v="GPP BANJARNEGARA_WANACIPTA"/>
    <x v="20"/>
    <s v="WANACIPTA"/>
    <n v="10.28"/>
    <e v="#REF!"/>
    <n v="1.2849999999999999"/>
    <n v="200000"/>
    <n v="2200000"/>
  </r>
  <r>
    <s v="GPP BANJARNEGARA_WANADADI"/>
    <x v="20"/>
    <s v="WANADADI"/>
    <n v="10.28"/>
    <e v="#REF!"/>
    <n v="1.2849999999999999"/>
    <n v="200000"/>
    <n v="2200000"/>
  </r>
  <r>
    <s v="GPP BANJARNEGARA_WANADRI"/>
    <x v="20"/>
    <s v="WANADRI"/>
    <n v="10.28"/>
    <e v="#REF!"/>
    <n v="1.2849999999999999"/>
    <n v="200000"/>
    <n v="2200000"/>
  </r>
  <r>
    <s v="GPP BANJARNEGARA_WANAKARSA"/>
    <x v="20"/>
    <s v="WANAKARSA"/>
    <n v="10.28"/>
    <e v="#REF!"/>
    <n v="1.2849999999999999"/>
    <n v="200000"/>
    <n v="2200000"/>
  </r>
  <r>
    <s v="GPP BANJARNEGARA_WANARAJA"/>
    <x v="20"/>
    <s v="WANARAJA"/>
    <n v="10.28"/>
    <e v="#REF!"/>
    <n v="1.2849999999999999"/>
    <n v="200000"/>
    <n v="2200000"/>
  </r>
  <r>
    <s v="GPP BANJARNEGARA_WANAYASA"/>
    <x v="20"/>
    <s v="WANAYASA"/>
    <n v="10.28"/>
    <e v="#REF!"/>
    <n v="1.2849999999999999"/>
    <n v="200000"/>
    <n v="2200000"/>
  </r>
  <r>
    <s v="GPP BANJARNEGARA_WANGON"/>
    <x v="20"/>
    <s v="WANGON"/>
    <n v="10.28"/>
    <e v="#REF!"/>
    <n v="1.2849999999999999"/>
    <n v="200000"/>
    <n v="2200000"/>
  </r>
  <r>
    <s v="GPP BANJARNEGARA_WATUURIP"/>
    <x v="20"/>
    <s v="WATUURIP"/>
    <n v="10.28"/>
    <e v="#REF!"/>
    <n v="1.2849999999999999"/>
    <n v="200000"/>
    <n v="2200000"/>
  </r>
  <r>
    <s v="GPP BANJARNEGARA_WINONG"/>
    <x v="20"/>
    <s v="WINONG"/>
    <n v="10.28"/>
    <e v="#REF!"/>
    <n v="1.2849999999999999"/>
    <n v="200000"/>
    <n v="2200000"/>
  </r>
  <r>
    <s v="GPP BANJARNEGARA_WIRAMASTRA"/>
    <x v="20"/>
    <s v="WIRAMASTRA"/>
    <n v="10.28"/>
    <e v="#REF!"/>
    <n v="1.2849999999999999"/>
    <n v="200000"/>
    <n v="2200000"/>
  </r>
  <r>
    <s v="GPP BANJARNEGARA_WONOSARI"/>
    <x v="20"/>
    <s v="WONOSARI"/>
    <n v="15.69"/>
    <e v="#REF!"/>
    <n v="1.9612499999999999"/>
    <n v="200000"/>
    <n v="3200000"/>
  </r>
  <r>
    <s v="GPP BANJARNEGARA_WONOSIDO"/>
    <x v="20"/>
    <s v="WONOSIDO"/>
    <n v="5.84"/>
    <e v="#REF!"/>
    <n v="0.73"/>
    <n v="200000"/>
    <n v="1200000"/>
  </r>
  <r>
    <s v="GPP BANJARNEGARA_WONOSROYO"/>
    <x v="20"/>
    <s v="WONOSROYO"/>
    <n v="7.7"/>
    <e v="#REF!"/>
    <n v="0.96250000000000002"/>
    <n v="200000"/>
    <n v="1600000"/>
  </r>
  <r>
    <s v="GPP BANJARNEGARA_WONOTIRTO"/>
    <x v="20"/>
    <s v="WONOTIRTO"/>
    <n v="15.69"/>
    <e v="#REF!"/>
    <n v="1.9612499999999999"/>
    <n v="200000"/>
    <n v="3200000"/>
  </r>
  <r>
    <s v="GPP BANJARNEGARA_YOSOREJO"/>
    <x v="20"/>
    <s v="YOSOREJO"/>
    <n v="5.84"/>
    <e v="#REF!"/>
    <n v="0.73"/>
    <n v="200000"/>
    <n v="1200000"/>
  </r>
  <r>
    <s v="GPP CEPU (BLORA)_BAJO"/>
    <x v="21"/>
    <s v="BAJO"/>
    <n v="44.23"/>
    <e v="#REF!"/>
    <n v="5.5287499999999996"/>
    <n v="200000"/>
    <n v="9000000"/>
  </r>
  <r>
    <s v="GPP CEPU (BLORA)_BITING"/>
    <x v="21"/>
    <s v="BITING"/>
    <n v="44.23"/>
    <e v="#REF!"/>
    <n v="5.5287499999999996"/>
    <n v="200000"/>
    <n v="9000000"/>
  </r>
  <r>
    <s v="GPP CEPU (BLORA)_BLEBOH"/>
    <x v="21"/>
    <s v="BLEBOH"/>
    <n v="44.23"/>
    <e v="#REF!"/>
    <n v="5.5287499999999996"/>
    <n v="200000"/>
    <n v="9000000"/>
  </r>
  <r>
    <s v="GPP CEPU (BLORA)_BODEH"/>
    <x v="21"/>
    <s v="BODEH"/>
    <n v="44.23"/>
    <e v="#REF!"/>
    <n v="5.5287499999999996"/>
    <n v="200000"/>
    <n v="9000000"/>
  </r>
  <r>
    <s v="GPP CEPU (BLORA)_BRABOWAN"/>
    <x v="21"/>
    <s v="BRABOWAN"/>
    <n v="44.23"/>
    <e v="#REF!"/>
    <n v="5.5287499999999996"/>
    <n v="200000"/>
    <n v="9000000"/>
  </r>
  <r>
    <s v="GPP CEPU (BLORA)_CABEAN"/>
    <x v="21"/>
    <s v="CABEAN"/>
    <n v="44.23"/>
    <e v="#REF!"/>
    <n v="5.5287499999999996"/>
    <n v="200000"/>
    <n v="9000000"/>
  </r>
  <r>
    <s v="GPP CEPU (BLORA)_CEPU"/>
    <x v="21"/>
    <s v="CEPU"/>
    <n v="44.23"/>
    <e v="#REF!"/>
    <n v="5.5287499999999996"/>
    <n v="200000"/>
    <n v="9000000"/>
  </r>
  <r>
    <s v="GPP CEPU (BLORA)_GADON"/>
    <x v="21"/>
    <s v="GADON"/>
    <n v="44.23"/>
    <e v="#REF!"/>
    <n v="5.5287499999999996"/>
    <n v="200000"/>
    <n v="9000000"/>
  </r>
  <r>
    <s v="GPP CEPU (BLORA)_GADU"/>
    <x v="21"/>
    <s v="GADU"/>
    <n v="44.23"/>
    <e v="#REF!"/>
    <n v="5.5287499999999996"/>
    <n v="200000"/>
    <n v="9000000"/>
  </r>
  <r>
    <s v="GPP CEPU (BLORA)_GAGAKAN"/>
    <x v="21"/>
    <s v="GAGAKAN"/>
    <n v="44.23"/>
    <e v="#REF!"/>
    <n v="5.5287499999999996"/>
    <n v="200000"/>
    <n v="9000000"/>
  </r>
  <r>
    <s v="GPP CEPU (BLORA)_GALUK"/>
    <x v="21"/>
    <s v="GALUK"/>
    <n v="44.23"/>
    <e v="#REF!"/>
    <n v="5.5287499999999996"/>
    <n v="200000"/>
    <n v="9000000"/>
  </r>
  <r>
    <s v="GPP CEPU (BLORA)_GETAS"/>
    <x v="21"/>
    <s v="GETAS"/>
    <n v="44.23"/>
    <e v="#REF!"/>
    <n v="5.5287499999999996"/>
    <n v="200000"/>
    <n v="9000000"/>
  </r>
  <r>
    <s v="GPP CEPU (BLORA)_GETAS"/>
    <x v="21"/>
    <s v="GETAS"/>
    <n v="44.23"/>
    <e v="#REF!"/>
    <n v="5.5287499999999996"/>
    <n v="200000"/>
    <n v="9000000"/>
  </r>
  <r>
    <s v="GPP CEPU (BLORA)_GIYANTI"/>
    <x v="21"/>
    <s v="GIYANTI"/>
    <n v="44.23"/>
    <e v="#REF!"/>
    <n v="5.5287499999999996"/>
    <n v="200000"/>
    <n v="9000000"/>
  </r>
  <r>
    <s v="GPP CEPU (BLORA)_GONDEL"/>
    <x v="21"/>
    <s v="GONDEL"/>
    <n v="44.23"/>
    <e v="#REF!"/>
    <n v="5.5287499999999996"/>
    <n v="200000"/>
    <n v="9000000"/>
  </r>
  <r>
    <s v="GPP CEPU (BLORA)_JANJANG"/>
    <x v="21"/>
    <s v="JANJANG"/>
    <n v="44.23"/>
    <e v="#REF!"/>
    <n v="5.5287499999999996"/>
    <n v="200000"/>
    <n v="9000000"/>
  </r>
  <r>
    <s v="GPP CEPU (BLORA)_JIMBUNG"/>
    <x v="21"/>
    <s v="JIMBUNG"/>
    <n v="44.23"/>
    <e v="#REF!"/>
    <n v="5.5287499999999996"/>
    <n v="200000"/>
    <n v="9000000"/>
  </r>
  <r>
    <s v="GPP CEPU (BLORA)_JIPANG"/>
    <x v="21"/>
    <s v="JIPANG"/>
    <n v="44.23"/>
    <e v="#REF!"/>
    <n v="5.5287499999999996"/>
    <n v="200000"/>
    <n v="9000000"/>
  </r>
  <r>
    <s v="GPP CEPU (BLORA)_KALEN"/>
    <x v="21"/>
    <s v="KALEN"/>
    <n v="44.23"/>
    <e v="#REF!"/>
    <n v="5.5287499999999996"/>
    <n v="200000"/>
    <n v="9000000"/>
  </r>
  <r>
    <s v="GPP CEPU (BLORA)_KALISARI"/>
    <x v="21"/>
    <s v="KALISARI"/>
    <n v="44.23"/>
    <e v="#REF!"/>
    <n v="5.5287499999999996"/>
    <n v="200000"/>
    <n v="9000000"/>
  </r>
  <r>
    <s v="GPP CEPU (BLORA)_KAPUAN"/>
    <x v="21"/>
    <s v="KAPUAN"/>
    <n v="44.23"/>
    <e v="#REF!"/>
    <n v="5.5287499999999996"/>
    <n v="200000"/>
    <n v="9000000"/>
  </r>
  <r>
    <s v="GPP CEPU (BLORA)_KARANGBOYO"/>
    <x v="21"/>
    <s v="KARANGBOYO"/>
    <n v="44.23"/>
    <e v="#REF!"/>
    <n v="5.5287499999999996"/>
    <n v="200000"/>
    <n v="9000000"/>
  </r>
  <r>
    <s v="GPP CEPU (BLORA)_KEDIREN"/>
    <x v="21"/>
    <s v="KEDIREN"/>
    <n v="44.23"/>
    <e v="#REF!"/>
    <n v="5.5287499999999996"/>
    <n v="200000"/>
    <n v="9000000"/>
  </r>
  <r>
    <s v="GPP CEPU (BLORA)_KEDUNGTUBAN"/>
    <x v="21"/>
    <s v="KEDUNGTUBAN"/>
    <n v="44.23"/>
    <e v="#REF!"/>
    <n v="5.5287499999999996"/>
    <n v="200000"/>
    <n v="9000000"/>
  </r>
  <r>
    <s v="GPP CEPU (BLORA)_KEMANTREN"/>
    <x v="21"/>
    <s v="KEMANTREN"/>
    <n v="44.23"/>
    <e v="#REF!"/>
    <n v="5.5287499999999996"/>
    <n v="200000"/>
    <n v="9000000"/>
  </r>
  <r>
    <s v="GPP CEPU (BLORA)_KENTONG"/>
    <x v="21"/>
    <s v="KENTONG"/>
    <n v="44.23"/>
    <e v="#REF!"/>
    <n v="5.5287499999999996"/>
    <n v="200000"/>
    <n v="9000000"/>
  </r>
  <r>
    <s v="GPP CEPU (BLORA)_KETUWAN"/>
    <x v="21"/>
    <s v="KETUWAN"/>
    <n v="44.23"/>
    <e v="#REF!"/>
    <n v="5.5287499999999996"/>
    <n v="200000"/>
    <n v="9000000"/>
  </r>
  <r>
    <s v="GPP CEPU (BLORA)_KLAGEN"/>
    <x v="21"/>
    <s v="KLAGEN"/>
    <n v="44.23"/>
    <e v="#REF!"/>
    <n v="5.5287499999999996"/>
    <n v="200000"/>
    <n v="9000000"/>
  </r>
  <r>
    <s v="GPP CEPU (BLORA)_KUTUKAN"/>
    <x v="21"/>
    <s v="KUTUKAN"/>
    <n v="44.23"/>
    <e v="#REF!"/>
    <n v="5.5287499999999996"/>
    <n v="200000"/>
    <n v="9000000"/>
  </r>
  <r>
    <s v="GPP CEPU (BLORA)_LEDOK"/>
    <x v="21"/>
    <s v="LEDOK"/>
    <n v="44.23"/>
    <e v="#REF!"/>
    <n v="5.5287499999999996"/>
    <n v="200000"/>
    <n v="9000000"/>
  </r>
  <r>
    <s v="GPP CEPU (BLORA)_MEDALEM"/>
    <x v="21"/>
    <s v="MEDALEM"/>
    <n v="44.23"/>
    <e v="#REF!"/>
    <n v="5.5287499999999996"/>
    <n v="200000"/>
    <n v="9000000"/>
  </r>
  <r>
    <s v="GPP CEPU (BLORA)_MEGERI"/>
    <x v="21"/>
    <s v="MEGERI"/>
    <n v="44.23"/>
    <e v="#REF!"/>
    <n v="5.5287499999999996"/>
    <n v="200000"/>
    <n v="9000000"/>
  </r>
  <r>
    <s v="GPP CEPU (BLORA)_MENDENREJO"/>
    <x v="21"/>
    <s v="MENDENREJO"/>
    <n v="44.23"/>
    <e v="#REF!"/>
    <n v="5.5287499999999996"/>
    <n v="200000"/>
    <n v="9000000"/>
  </r>
  <r>
    <s v="GPP CEPU (BLORA)_MERNUNG"/>
    <x v="21"/>
    <s v="MERNUNG"/>
    <n v="44.23"/>
    <e v="#REF!"/>
    <n v="5.5287499999999996"/>
    <n v="200000"/>
    <n v="9000000"/>
  </r>
  <r>
    <s v="GPP CEPU (BLORA)_MOJOREMBUN"/>
    <x v="21"/>
    <s v="MOJOREMBUN"/>
    <n v="44.23"/>
    <e v="#REF!"/>
    <n v="5.5287499999999996"/>
    <n v="200000"/>
    <n v="9000000"/>
  </r>
  <r>
    <s v="GPP CEPU (BLORA)_MULYOREJO"/>
    <x v="21"/>
    <s v="MULYOREJO"/>
    <n v="44.23"/>
    <e v="#REF!"/>
    <n v="5.5287499999999996"/>
    <n v="200000"/>
    <n v="9000000"/>
  </r>
  <r>
    <s v="GPP CEPU (BLORA)_NGELO"/>
    <x v="21"/>
    <s v="NGELO"/>
    <n v="44.23"/>
    <e v="#REF!"/>
    <n v="5.5287499999999996"/>
    <n v="200000"/>
    <n v="9000000"/>
  </r>
  <r>
    <s v="GPP CEPU (BLORA)_NGINGGIL"/>
    <x v="21"/>
    <s v="NGINGGIL"/>
    <n v="44.23"/>
    <e v="#REF!"/>
    <n v="5.5287499999999996"/>
    <n v="200000"/>
    <n v="9000000"/>
  </r>
  <r>
    <s v="GPP CEPU (BLORA)_NGLANDEYAN"/>
    <x v="21"/>
    <s v="NGLANDEYAN"/>
    <n v="44.23"/>
    <e v="#REF!"/>
    <n v="5.5287499999999996"/>
    <n v="200000"/>
    <n v="9000000"/>
  </r>
  <r>
    <s v="GPP CEPU (BLORA)_NGLANJUK"/>
    <x v="21"/>
    <s v="NGLANJUK"/>
    <n v="44.23"/>
    <e v="#REF!"/>
    <n v="5.5287499999999996"/>
    <n v="200000"/>
    <n v="9000000"/>
  </r>
  <r>
    <s v="GPP CEPU (BLORA)_NGLEBAK"/>
    <x v="21"/>
    <s v="NGLEBAK"/>
    <n v="44.23"/>
    <e v="#REF!"/>
    <n v="5.5287499999999996"/>
    <n v="200000"/>
    <n v="9000000"/>
  </r>
  <r>
    <s v="GPP CEPU (BLORA)_NGLEBUR"/>
    <x v="21"/>
    <s v="NGLEBUR"/>
    <n v="44.23"/>
    <e v="#REF!"/>
    <n v="5.5287499999999996"/>
    <n v="200000"/>
    <n v="9000000"/>
  </r>
  <r>
    <s v="GPP CEPU (BLORA)_NGLORAM"/>
    <x v="21"/>
    <s v="NGLORAM"/>
    <n v="44.23"/>
    <e v="#REF!"/>
    <n v="5.5287499999999996"/>
    <n v="200000"/>
    <n v="9000000"/>
  </r>
  <r>
    <s v="GPP CEPU (BLORA)_NGLUNGGER"/>
    <x v="21"/>
    <s v="NGLUNGGER"/>
    <n v="44.23"/>
    <e v="#REF!"/>
    <n v="5.5287499999999996"/>
    <n v="200000"/>
    <n v="9000000"/>
  </r>
  <r>
    <s v="GPP CEPU (BLORA)_NGRAHO"/>
    <x v="21"/>
    <s v="NGRAHO"/>
    <n v="44.23"/>
    <e v="#REF!"/>
    <n v="5.5287499999999996"/>
    <n v="200000"/>
    <n v="9000000"/>
  </r>
  <r>
    <s v="GPP CEPU (BLORA)_NGRAWOH"/>
    <x v="21"/>
    <s v="NGRAWOH"/>
    <n v="44.23"/>
    <e v="#REF!"/>
    <n v="5.5287499999999996"/>
    <n v="200000"/>
    <n v="9000000"/>
  </r>
  <r>
    <s v="GPP CEPU (BLORA)_NGROTO"/>
    <x v="21"/>
    <s v="NGROTO"/>
    <n v="44.23"/>
    <e v="#REF!"/>
    <n v="5.5287499999999996"/>
    <n v="200000"/>
    <n v="9000000"/>
  </r>
  <r>
    <s v="GPP CEPU (BLORA)_PANOLAN"/>
    <x v="21"/>
    <s v="PANOLAN"/>
    <n v="44.23"/>
    <e v="#REF!"/>
    <n v="5.5287499999999996"/>
    <n v="200000"/>
    <n v="9000000"/>
  </r>
  <r>
    <s v="GPP CEPU (BLORA)_PILANG"/>
    <x v="21"/>
    <s v="PILANG"/>
    <n v="44.23"/>
    <e v="#REF!"/>
    <n v="5.5287499999999996"/>
    <n v="200000"/>
    <n v="9000000"/>
  </r>
  <r>
    <s v="GPP CEPU (BLORA)_POJOKWATU"/>
    <x v="21"/>
    <s v="POJOKWATU"/>
    <n v="44.23"/>
    <e v="#REF!"/>
    <n v="5.5287499999999996"/>
    <n v="200000"/>
    <n v="9000000"/>
  </r>
  <r>
    <s v="GPP CEPU (BLORA)_PULO"/>
    <x v="21"/>
    <s v="PULO"/>
    <n v="44.23"/>
    <e v="#REF!"/>
    <n v="5.5287499999999996"/>
    <n v="200000"/>
    <n v="9000000"/>
  </r>
  <r>
    <s v="GPP CEPU (BLORA)_RANDUBLATUNG"/>
    <x v="21"/>
    <s v="RANDUBLATUNG"/>
    <n v="44.23"/>
    <e v="#REF!"/>
    <n v="5.5287499999999996"/>
    <n v="200000"/>
    <n v="9000000"/>
  </r>
  <r>
    <s v="GPP CEPU (BLORA)_SAMBONG"/>
    <x v="21"/>
    <s v="SAMBONG"/>
    <n v="44.23"/>
    <e v="#REF!"/>
    <n v="5.5287499999999996"/>
    <n v="200000"/>
    <n v="9000000"/>
  </r>
  <r>
    <s v="GPP CEPU (BLORA)_SAMBONGREJO"/>
    <x v="21"/>
    <s v="SAMBONGREJO"/>
    <n v="44.23"/>
    <e v="#REF!"/>
    <n v="5.5287499999999996"/>
    <n v="200000"/>
    <n v="9000000"/>
  </r>
  <r>
    <s v="GPP CEPU (BLORA)_SIDOREJO"/>
    <x v="21"/>
    <s v="SIDOREJO"/>
    <n v="44.23"/>
    <e v="#REF!"/>
    <n v="5.5287499999999996"/>
    <n v="200000"/>
    <n v="9000000"/>
  </r>
  <r>
    <s v="GPP CEPU (BLORA)_SOGO"/>
    <x v="21"/>
    <s v="SOGO"/>
    <n v="44.23"/>
    <e v="#REF!"/>
    <n v="5.5287499999999996"/>
    <n v="200000"/>
    <n v="9000000"/>
  </r>
  <r>
    <s v="GPP CEPU (BLORA)_SUMBER"/>
    <x v="21"/>
    <s v="SUMBER"/>
    <n v="44.23"/>
    <e v="#REF!"/>
    <n v="5.5287499999999996"/>
    <n v="200000"/>
    <n v="9000000"/>
  </r>
  <r>
    <s v="GPP CEPU (BLORA)_SUMBEREJO"/>
    <x v="21"/>
    <s v="SUMBEREJO"/>
    <n v="44.23"/>
    <e v="#REF!"/>
    <n v="5.5287499999999996"/>
    <n v="200000"/>
    <n v="9000000"/>
  </r>
  <r>
    <s v="GPP CEPU (BLORA)_SUMBERPITU"/>
    <x v="21"/>
    <s v="SUMBERPITU"/>
    <n v="44.23"/>
    <e v="#REF!"/>
    <n v="5.5287499999999996"/>
    <n v="200000"/>
    <n v="9000000"/>
  </r>
  <r>
    <s v="GPP CEPU (BLORA)_TAMBAKROMO"/>
    <x v="21"/>
    <s v="TAMBAKROMO"/>
    <n v="44.23"/>
    <e v="#REF!"/>
    <n v="5.5287499999999996"/>
    <n v="200000"/>
    <n v="9000000"/>
  </r>
  <r>
    <s v="GPP CEPU (BLORA)_TANJUNG"/>
    <x v="21"/>
    <s v="TANJUNG"/>
    <n v="44.23"/>
    <e v="#REF!"/>
    <n v="5.5287499999999996"/>
    <n v="200000"/>
    <n v="9000000"/>
  </r>
  <r>
    <s v="GPP CEPU (BLORA)_TEMENGENG"/>
    <x v="21"/>
    <s v="TEMENGENG"/>
    <n v="44.23"/>
    <e v="#REF!"/>
    <n v="5.5287499999999996"/>
    <n v="200000"/>
    <n v="9000000"/>
  </r>
  <r>
    <s v="GPP CEPU (BLORA)_TEMULUS"/>
    <x v="21"/>
    <s v="TEMULUS"/>
    <n v="44.23"/>
    <e v="#REF!"/>
    <n v="5.5287499999999996"/>
    <n v="200000"/>
    <n v="9000000"/>
  </r>
  <r>
    <s v="GPP CEPU (BLORA)_TLOGOTUWUNG"/>
    <x v="21"/>
    <s v="TLOGOTUWUNG"/>
    <n v="44.23"/>
    <e v="#REF!"/>
    <n v="5.5287499999999996"/>
    <n v="200000"/>
    <n v="9000000"/>
  </r>
  <r>
    <s v="GPP CEPU (BLORA)_WADO"/>
    <x v="21"/>
    <s v="WADO"/>
    <n v="44.23"/>
    <e v="#REF!"/>
    <n v="5.5287499999999996"/>
    <n v="200000"/>
    <n v="9000000"/>
  </r>
  <r>
    <s v="GPP GROBOGAN_ASEMRUDUNG"/>
    <x v="22"/>
    <s v="ASEMRUDUNG"/>
    <n v="53.45"/>
    <e v="#REF!"/>
    <n v="6.6812500000000004"/>
    <n v="200000"/>
    <n v="10800000"/>
  </r>
  <r>
    <s v="GPP GROBOGAN_BANDUNGHARJO"/>
    <x v="22"/>
    <s v="BANDUNGHARJO"/>
    <n v="53.45"/>
    <e v="#REF!"/>
    <n v="6.6812500000000004"/>
    <n v="200000"/>
    <n v="10800000"/>
  </r>
  <r>
    <s v="GPP GROBOGAN_BANGSRI"/>
    <x v="22"/>
    <s v="BANGSRI"/>
    <n v="53.45"/>
    <e v="#REF!"/>
    <n v="6.6812500000000004"/>
    <n v="200000"/>
    <n v="10800000"/>
  </r>
  <r>
    <s v="GPP GROBOGAN_BAWU"/>
    <x v="22"/>
    <s v="BAWU"/>
    <n v="17.7"/>
    <e v="#REF!"/>
    <n v="2.2124999999999999"/>
    <n v="200000"/>
    <n v="3600000"/>
  </r>
  <r>
    <s v="GPP GROBOGAN_BOLOGARANG"/>
    <x v="22"/>
    <s v="BOLOGARANG"/>
    <n v="53.45"/>
    <e v="#REF!"/>
    <n v="6.6812500000000004"/>
    <n v="200000"/>
    <n v="10800000"/>
  </r>
  <r>
    <s v="GPP GROBOGAN_BOLOH"/>
    <x v="22"/>
    <s v="BOLOH"/>
    <n v="53.45"/>
    <e v="#REF!"/>
    <n v="6.6812500000000004"/>
    <n v="200000"/>
    <n v="10800000"/>
  </r>
  <r>
    <s v="GPP GROBOGAN_CEKEL"/>
    <x v="22"/>
    <s v="CEKEL"/>
    <n v="53.45"/>
    <e v="#REF!"/>
    <n v="6.6812500000000004"/>
    <n v="200000"/>
    <n v="10800000"/>
  </r>
  <r>
    <s v="GPP GROBOGAN_CERME"/>
    <x v="22"/>
    <s v="CERME"/>
    <n v="17.7"/>
    <e v="#REF!"/>
    <n v="2.2124999999999999"/>
    <n v="200000"/>
    <n v="3600000"/>
  </r>
  <r>
    <s v="GPP GROBOGAN_DANYANG"/>
    <x v="22"/>
    <s v="DANYANG"/>
    <n v="53.45"/>
    <e v="#REF!"/>
    <n v="6.6812500000000004"/>
    <n v="200000"/>
    <n v="10800000"/>
  </r>
  <r>
    <s v="GPP GROBOGAN_DEPOK"/>
    <x v="22"/>
    <s v="DEPOK"/>
    <n v="53.45"/>
    <e v="#REF!"/>
    <n v="6.6812500000000004"/>
    <n v="200000"/>
    <n v="10800000"/>
  </r>
  <r>
    <s v="GPP GROBOGAN_DIMORO"/>
    <x v="22"/>
    <s v="DIMORO"/>
    <n v="53.45"/>
    <e v="#REF!"/>
    <n v="6.6812500000000004"/>
    <n v="200000"/>
    <n v="10800000"/>
  </r>
  <r>
    <s v="GPP GROBOGAN_GEMANTAR"/>
    <x v="22"/>
    <s v="GEMANTAR"/>
    <n v="66.78"/>
    <e v="#REF!"/>
    <n v="8.3475000000000001"/>
    <n v="200000"/>
    <n v="13400000"/>
  </r>
  <r>
    <s v="GPP GROBOGAN_GENENGADAL"/>
    <x v="22"/>
    <s v="GENENGADAL"/>
    <n v="53.45"/>
    <e v="#REF!"/>
    <n v="6.6812500000000004"/>
    <n v="200000"/>
    <n v="10800000"/>
  </r>
  <r>
    <s v="GPP GROBOGAN_GENENGSARI"/>
    <x v="22"/>
    <s v="GENENGSARI"/>
    <n v="17.7"/>
    <e v="#REF!"/>
    <n v="2.2124999999999999"/>
    <n v="200000"/>
    <n v="3600000"/>
  </r>
  <r>
    <s v="GPP GROBOGAN_GENENGSARI"/>
    <x v="22"/>
    <s v="GENENGSARI"/>
    <n v="53.45"/>
    <e v="#REF!"/>
    <n v="6.6812500000000004"/>
    <n v="200000"/>
    <n v="10800000"/>
  </r>
  <r>
    <s v="GPP GROBOGAN_GENUKSURAN"/>
    <x v="22"/>
    <s v="GENUKSURAN"/>
    <n v="53.45"/>
    <e v="#REF!"/>
    <n v="6.6812500000000004"/>
    <n v="200000"/>
    <n v="10800000"/>
  </r>
  <r>
    <s v="GPP GROBOGAN_GEYER"/>
    <x v="22"/>
    <s v="GEYER"/>
    <n v="53.45"/>
    <e v="#REF!"/>
    <n v="6.6812500000000004"/>
    <n v="200000"/>
    <n v="10800000"/>
  </r>
  <r>
    <s v="GPP GROBOGAN_GILIREJO"/>
    <x v="22"/>
    <s v="GILIREJO"/>
    <n v="66.78"/>
    <e v="#REF!"/>
    <n v="8.3475000000000001"/>
    <n v="200000"/>
    <n v="13400000"/>
  </r>
  <r>
    <s v="GPP GROBOGAN_GILIREJO BARU"/>
    <x v="22"/>
    <s v="GILIREJO BARU"/>
    <n v="66.78"/>
    <e v="#REF!"/>
    <n v="8.3475000000000001"/>
    <n v="200000"/>
    <n v="13400000"/>
  </r>
  <r>
    <s v="GPP GROBOGAN_JAMBANGAN"/>
    <x v="22"/>
    <s v="JAMBANGAN"/>
    <n v="66.78"/>
    <e v="#REF!"/>
    <n v="8.3475000000000001"/>
    <n v="200000"/>
    <n v="13400000"/>
  </r>
  <r>
    <s v="GPP GROBOGAN_JAMBANGAN"/>
    <x v="22"/>
    <s v="JAMBANGAN"/>
    <n v="53.45"/>
    <e v="#REF!"/>
    <n v="6.6812500000000004"/>
    <n v="200000"/>
    <n v="10800000"/>
  </r>
  <r>
    <s v="GPP GROBOGAN_JERUKAN"/>
    <x v="22"/>
    <s v="JERUKAN"/>
    <n v="17.7"/>
    <e v="#REF!"/>
    <n v="2.2124999999999999"/>
    <n v="200000"/>
    <n v="3600000"/>
  </r>
  <r>
    <s v="GPP GROBOGAN_JETIS"/>
    <x v="22"/>
    <s v="JETIS"/>
    <n v="53.45"/>
    <e v="#REF!"/>
    <n v="6.6812500000000004"/>
    <n v="200000"/>
    <n v="10800000"/>
  </r>
  <r>
    <s v="GPP GROBOGAN_JUWANGI"/>
    <x v="22"/>
    <s v="JUWANGI"/>
    <n v="17.7"/>
    <e v="#REF!"/>
    <n v="2.2124999999999999"/>
    <n v="200000"/>
    <n v="3600000"/>
  </r>
  <r>
    <s v="GPP GROBOGAN_JUWORO"/>
    <x v="22"/>
    <s v="JUWORO"/>
    <n v="53.45"/>
    <e v="#REF!"/>
    <n v="6.6812500000000004"/>
    <n v="200000"/>
    <n v="10800000"/>
  </r>
  <r>
    <s v="GPP GROBOGAN_KACANGAN"/>
    <x v="22"/>
    <s v="KACANGAN"/>
    <n v="66.78"/>
    <e v="#REF!"/>
    <n v="8.3475000000000001"/>
    <n v="200000"/>
    <n v="13400000"/>
  </r>
  <r>
    <s v="GPP GROBOGAN_KADIPATEN"/>
    <x v="22"/>
    <s v="KADIPATEN"/>
    <n v="17.7"/>
    <e v="#REF!"/>
    <n v="2.2124999999999999"/>
    <n v="200000"/>
    <n v="3600000"/>
  </r>
  <r>
    <s v="GPP GROBOGAN_KALANGBANCAR"/>
    <x v="22"/>
    <s v="KALANGBANCAR"/>
    <n v="53.45"/>
    <e v="#REF!"/>
    <n v="6.6812500000000004"/>
    <n v="200000"/>
    <n v="10800000"/>
  </r>
  <r>
    <s v="GPP GROBOGAN_KALIMATI"/>
    <x v="22"/>
    <s v="KALIMATI"/>
    <n v="17.7"/>
    <e v="#REF!"/>
    <n v="2.2124999999999999"/>
    <n v="200000"/>
    <n v="3600000"/>
  </r>
  <r>
    <s v="GPP GROBOGAN_KARANGANYAR"/>
    <x v="22"/>
    <s v="KARANGANYAR"/>
    <n v="53.45"/>
    <e v="#REF!"/>
    <n v="6.6812500000000004"/>
    <n v="200000"/>
    <n v="10800000"/>
  </r>
  <r>
    <s v="GPP GROBOGAN_KARANGANYAR"/>
    <x v="22"/>
    <s v="KARANGANYAR"/>
    <n v="53.45"/>
    <e v="#REF!"/>
    <n v="6.6812500000000004"/>
    <n v="200000"/>
    <n v="10800000"/>
  </r>
  <r>
    <s v="GPP GROBOGAN_KARANGSONO"/>
    <x v="22"/>
    <s v="KARANGSONO"/>
    <n v="53.45"/>
    <e v="#REF!"/>
    <n v="6.6812500000000004"/>
    <n v="200000"/>
    <n v="10800000"/>
  </r>
  <r>
    <s v="GPP GROBOGAN_KAYEN"/>
    <x v="22"/>
    <s v="KAYEN"/>
    <n v="17.7"/>
    <e v="#REF!"/>
    <n v="2.2124999999999999"/>
    <n v="200000"/>
    <n v="3600000"/>
  </r>
  <r>
    <s v="GPP GROBOGAN_KEDUNGMULYO"/>
    <x v="22"/>
    <s v="KEDUNGMULYO"/>
    <n v="17.7"/>
    <e v="#REF!"/>
    <n v="2.2124999999999999"/>
    <n v="200000"/>
    <n v="3600000"/>
  </r>
  <r>
    <s v="GPP GROBOGAN_KEDUNGREJO"/>
    <x v="22"/>
    <s v="KEDUNGREJO"/>
    <n v="17.7"/>
    <e v="#REF!"/>
    <n v="2.2124999999999999"/>
    <n v="200000"/>
    <n v="3600000"/>
  </r>
  <r>
    <s v="GPP GROBOGAN_KEMUSU"/>
    <x v="22"/>
    <s v="KEMUSU"/>
    <n v="17.7"/>
    <e v="#REF!"/>
    <n v="2.2124999999999999"/>
    <n v="200000"/>
    <n v="3600000"/>
  </r>
  <r>
    <s v="GPP GROBOGAN_KLEWOR"/>
    <x v="22"/>
    <s v="KLEWOR"/>
    <n v="17.7"/>
    <e v="#REF!"/>
    <n v="2.2124999999999999"/>
    <n v="200000"/>
    <n v="3600000"/>
  </r>
  <r>
    <s v="GPP GROBOGAN_KRANGGANHARJO"/>
    <x v="22"/>
    <s v="KRANGGANHARJO"/>
    <n v="53.45"/>
    <e v="#REF!"/>
    <n v="6.6812500000000004"/>
    <n v="200000"/>
    <n v="10800000"/>
  </r>
  <r>
    <s v="GPP GROBOGAN_KROBOKAN"/>
    <x v="22"/>
    <s v="KROBOKAN"/>
    <n v="17.7"/>
    <e v="#REF!"/>
    <n v="2.2124999999999999"/>
    <n v="200000"/>
    <n v="3600000"/>
  </r>
  <r>
    <s v="GPP GROBOGAN_LAJER"/>
    <x v="22"/>
    <s v="LAJER"/>
    <n v="53.45"/>
    <e v="#REF!"/>
    <n v="6.6812500000000004"/>
    <n v="200000"/>
    <n v="10800000"/>
  </r>
  <r>
    <s v="GPP GROBOGAN_LEDOKDAWAN"/>
    <x v="22"/>
    <s v="LEDOKDAWAN"/>
    <n v="53.45"/>
    <e v="#REF!"/>
    <n v="6.6812500000000004"/>
    <n v="200000"/>
    <n v="10800000"/>
  </r>
  <r>
    <s v="GPP GROBOGAN_LEMAHIRENG"/>
    <x v="22"/>
    <s v="LEMAHIRENG"/>
    <n v="17.7"/>
    <e v="#REF!"/>
    <n v="2.2124999999999999"/>
    <n v="200000"/>
    <n v="3600000"/>
  </r>
  <r>
    <s v="GPP GROBOGAN_MANGIN"/>
    <x v="22"/>
    <s v="MANGIN"/>
    <n v="53.45"/>
    <e v="#REF!"/>
    <n v="6.6812500000000004"/>
    <n v="200000"/>
    <n v="10800000"/>
  </r>
  <r>
    <s v="GPP GROBOGAN_MONGGOT"/>
    <x v="22"/>
    <s v="MONGGOT"/>
    <n v="53.45"/>
    <e v="#REF!"/>
    <n v="6.6812500000000004"/>
    <n v="200000"/>
    <n v="10800000"/>
  </r>
  <r>
    <s v="GPP GROBOGAN_NAMPU"/>
    <x v="22"/>
    <s v="NAMPU"/>
    <n v="53.45"/>
    <e v="#REF!"/>
    <n v="6.6812500000000004"/>
    <n v="200000"/>
    <n v="10800000"/>
  </r>
  <r>
    <s v="GPP GROBOGAN_NGANDUL"/>
    <x v="22"/>
    <s v="NGANDUL"/>
    <n v="66.78"/>
    <e v="#REF!"/>
    <n v="8.3475000000000001"/>
    <n v="200000"/>
    <n v="13400000"/>
  </r>
  <r>
    <s v="GPP GROBOGAN_NGAREN"/>
    <x v="22"/>
    <s v="NGAREN"/>
    <n v="17.7"/>
    <e v="#REF!"/>
    <n v="2.2124999999999999"/>
    <n v="200000"/>
    <n v="3600000"/>
  </r>
  <r>
    <s v="GPP GROBOGAN_NGARGOSARI"/>
    <x v="22"/>
    <s v="NGARGOSARI"/>
    <n v="66.78"/>
    <e v="#REF!"/>
    <n v="8.3475000000000001"/>
    <n v="200000"/>
    <n v="13400000"/>
  </r>
  <r>
    <s v="GPP GROBOGAN_NGARGOTIRTO"/>
    <x v="22"/>
    <s v="NGARGOTIRTO"/>
    <n v="66.78"/>
    <e v="#REF!"/>
    <n v="8.3475000000000001"/>
    <n v="200000"/>
    <n v="13400000"/>
  </r>
  <r>
    <s v="GPP GROBOGAN_NGLESES"/>
    <x v="22"/>
    <s v="NGLESES"/>
    <n v="17.7"/>
    <e v="#REF!"/>
    <n v="2.2124999999999999"/>
    <n v="200000"/>
    <n v="3600000"/>
  </r>
  <r>
    <s v="GPP GROBOGAN_NGRANDAH"/>
    <x v="22"/>
    <s v="NGRANDAH"/>
    <n v="53.45"/>
    <e v="#REF!"/>
    <n v="6.6812500000000004"/>
    <n v="200000"/>
    <n v="10800000"/>
  </r>
  <r>
    <s v="GPP GROBOGAN_NGRANDU"/>
    <x v="22"/>
    <s v="NGRANDU"/>
    <n v="53.45"/>
    <e v="#REF!"/>
    <n v="6.6812500000000004"/>
    <n v="200000"/>
    <n v="10800000"/>
  </r>
  <r>
    <s v="GPP GROBOGAN_PARAKAN"/>
    <x v="22"/>
    <s v="PARAKAN"/>
    <n v="53.45"/>
    <e v="#REF!"/>
    <n v="6.6812500000000004"/>
    <n v="200000"/>
    <n v="10800000"/>
  </r>
  <r>
    <s v="GPP GROBOGAN_PILANGPAYUNG"/>
    <x v="22"/>
    <s v="PILANGPAYUNG"/>
    <n v="53.45"/>
    <e v="#REF!"/>
    <n v="6.6812500000000004"/>
    <n v="200000"/>
    <n v="10800000"/>
  </r>
  <r>
    <s v="GPP GROBOGAN_PILANGREJO"/>
    <x v="22"/>
    <s v="PILANGREJO"/>
    <n v="17.7"/>
    <e v="#REF!"/>
    <n v="2.2124999999999999"/>
    <n v="200000"/>
    <n v="3600000"/>
  </r>
  <r>
    <s v="GPP GROBOGAN_PLOSOHARJO"/>
    <x v="22"/>
    <s v="PLOSOHARJO"/>
    <n v="53.45"/>
    <e v="#REF!"/>
    <n v="6.6812500000000004"/>
    <n v="200000"/>
    <n v="10800000"/>
  </r>
  <r>
    <s v="GPP GROBOGAN_RAMBAT"/>
    <x v="22"/>
    <s v="RAMBAT"/>
    <n v="53.45"/>
    <e v="#REF!"/>
    <n v="6.6812500000000004"/>
    <n v="200000"/>
    <n v="10800000"/>
  </r>
  <r>
    <s v="GPP GROBOGAN_SAMBENG"/>
    <x v="22"/>
    <s v="SAMBENG"/>
    <n v="17.7"/>
    <e v="#REF!"/>
    <n v="2.2124999999999999"/>
    <n v="200000"/>
    <n v="3600000"/>
  </r>
  <r>
    <s v="GPP GROBOGAN_SARIMULYO"/>
    <x v="22"/>
    <s v="SARIMULYO"/>
    <n v="17.7"/>
    <e v="#REF!"/>
    <n v="2.2124999999999999"/>
    <n v="200000"/>
    <n v="3600000"/>
  </r>
  <r>
    <s v="GPP GROBOGAN_SEDADI"/>
    <x v="22"/>
    <s v="SEDADI"/>
    <n v="53.45"/>
    <e v="#REF!"/>
    <n v="6.6812500000000004"/>
    <n v="200000"/>
    <n v="10800000"/>
  </r>
  <r>
    <s v="GPP GROBOGAN_SENDANGHARJO"/>
    <x v="22"/>
    <s v="SENDANGHARJO"/>
    <n v="53.45"/>
    <e v="#REF!"/>
    <n v="6.6812500000000004"/>
    <n v="200000"/>
    <n v="10800000"/>
  </r>
  <r>
    <s v="GPP GROBOGAN_SINDUREJO"/>
    <x v="22"/>
    <s v="SINDUREJO"/>
    <n v="53.45"/>
    <e v="#REF!"/>
    <n v="6.6812500000000004"/>
    <n v="200000"/>
    <n v="10800000"/>
  </r>
  <r>
    <s v="GPP GROBOGAN_SOBO"/>
    <x v="22"/>
    <s v="SOBO"/>
    <n v="53.45"/>
    <e v="#REF!"/>
    <n v="6.6812500000000004"/>
    <n v="200000"/>
    <n v="10800000"/>
  </r>
  <r>
    <s v="GPP GROBOGAN_SUGIHAN"/>
    <x v="22"/>
    <s v="SUGIHAN"/>
    <n v="53.45"/>
    <e v="#REF!"/>
    <n v="6.6812500000000004"/>
    <n v="200000"/>
    <n v="10800000"/>
  </r>
  <r>
    <s v="GPP GROBOGAN_SUMBEREJO"/>
    <x v="22"/>
    <s v="SUMBEREJO"/>
    <n v="66.78"/>
    <e v="#REF!"/>
    <n v="8.3475000000000001"/>
    <n v="200000"/>
    <n v="13400000"/>
  </r>
  <r>
    <s v="GPP GROBOGAN_SURU"/>
    <x v="22"/>
    <s v="SURU"/>
    <n v="53.45"/>
    <e v="#REF!"/>
    <n v="6.6812500000000004"/>
    <n v="200000"/>
    <n v="10800000"/>
  </r>
  <r>
    <s v="GPP GROBOGAN_TAMBIREJO"/>
    <x v="22"/>
    <s v="TAMBIREJO"/>
    <n v="53.45"/>
    <e v="#REF!"/>
    <n v="6.6812500000000004"/>
    <n v="200000"/>
    <n v="10800000"/>
  </r>
  <r>
    <s v="GPP GROBOGAN_TELAWAH"/>
    <x v="22"/>
    <s v="TELAWAH"/>
    <n v="53.45"/>
    <e v="#REF!"/>
    <n v="6.6812500000000004"/>
    <n v="200000"/>
    <n v="10800000"/>
  </r>
  <r>
    <s v="GPP GROBOGAN_TLOGOTIRTO"/>
    <x v="22"/>
    <s v="TLOGOTIRTO"/>
    <n v="66.78"/>
    <e v="#REF!"/>
    <n v="8.3475000000000001"/>
    <n v="200000"/>
    <n v="13400000"/>
  </r>
  <r>
    <s v="GPP GROBOGAN_TOKO"/>
    <x v="22"/>
    <s v="TOKO"/>
    <n v="53.45"/>
    <e v="#REF!"/>
    <n v="6.6812500000000004"/>
    <n v="200000"/>
    <n v="10800000"/>
  </r>
  <r>
    <s v="GPP GROBOGAN_TUNGGAK"/>
    <x v="22"/>
    <s v="TUNGGAK"/>
    <n v="53.45"/>
    <e v="#REF!"/>
    <n v="6.6812500000000004"/>
    <n v="200000"/>
    <n v="10800000"/>
  </r>
  <r>
    <s v="GPP GROBOGAN_WATUGEDE"/>
    <x v="22"/>
    <s v="WATUGEDE"/>
    <n v="17.7"/>
    <e v="#REF!"/>
    <n v="2.2124999999999999"/>
    <n v="200000"/>
    <n v="3600000"/>
  </r>
  <r>
    <s v="GPP GROBOGAN_WONOHARJO"/>
    <x v="22"/>
    <s v="WONOHARJO"/>
    <n v="17.7"/>
    <e v="#REF!"/>
    <n v="2.2124999999999999"/>
    <n v="200000"/>
    <n v="3600000"/>
  </r>
  <r>
    <s v="GPP KARANGANYAR_BAKALAN"/>
    <x v="23"/>
    <s v="BAKALAN"/>
    <n v="14.71"/>
    <e v="#REF!"/>
    <n v="1.8387500000000001"/>
    <n v="200000"/>
    <n v="3000000"/>
  </r>
  <r>
    <s v="GPP KARANGANYAR_BALUWARTI"/>
    <x v="23"/>
    <s v="BALUWARTI"/>
    <n v="0.39"/>
    <e v="#REF!"/>
    <n v="4.8750000000000002E-2"/>
    <n v="200000"/>
    <n v="200000"/>
  </r>
  <r>
    <s v="GPP KARANGANYAR_BANYUANYAR"/>
    <x v="23"/>
    <s v="BANYUANYAR"/>
    <n v="0.39"/>
    <e v="#REF!"/>
    <n v="4.8750000000000002E-2"/>
    <n v="200000"/>
    <n v="200000"/>
  </r>
  <r>
    <s v="GPP KARANGANYAR_BEJEN"/>
    <x v="23"/>
    <s v="BEJEN"/>
    <n v="21.59"/>
    <e v="#REF!"/>
    <n v="2.69875"/>
    <n v="200000"/>
    <n v="4400000"/>
  </r>
  <r>
    <s v="GPP KARANGANYAR_BEKONANG"/>
    <x v="23"/>
    <s v="BEKONANG"/>
    <n v="14.71"/>
    <e v="#REF!"/>
    <n v="1.8387500000000001"/>
    <n v="200000"/>
    <n v="3000000"/>
  </r>
  <r>
    <s v="GPP KARANGANYAR_BLORONG"/>
    <x v="23"/>
    <s v="BLORONG"/>
    <n v="21.59"/>
    <e v="#REF!"/>
    <n v="2.69875"/>
    <n v="200000"/>
    <n v="4400000"/>
  </r>
  <r>
    <s v="GPP KARANGANYAR_BOLONG"/>
    <x v="23"/>
    <s v="BOLONG"/>
    <n v="21.59"/>
    <e v="#REF!"/>
    <n v="2.69875"/>
    <n v="200000"/>
    <n v="4400000"/>
  </r>
  <r>
    <s v="GPP KARANGANYAR_BRUJUL"/>
    <x v="23"/>
    <s v="BRUJUL"/>
    <n v="21.59"/>
    <e v="#REF!"/>
    <n v="2.69875"/>
    <n v="200000"/>
    <n v="4400000"/>
  </r>
  <r>
    <s v="GPP KARANGANYAR_BUGEL"/>
    <x v="23"/>
    <s v="BUGEL"/>
    <n v="14.71"/>
    <e v="#REF!"/>
    <n v="1.8387500000000001"/>
    <n v="200000"/>
    <n v="3000000"/>
  </r>
  <r>
    <s v="GPP KARANGANYAR_BULUREJO"/>
    <x v="23"/>
    <s v="BULUREJO"/>
    <n v="21.59"/>
    <e v="#REF!"/>
    <n v="2.69875"/>
    <n v="200000"/>
    <n v="4400000"/>
  </r>
  <r>
    <s v="GPP KARANGANYAR_BURAN"/>
    <x v="23"/>
    <s v="BURAN"/>
    <n v="21.59"/>
    <e v="#REF!"/>
    <n v="2.69875"/>
    <n v="200000"/>
    <n v="4400000"/>
  </r>
  <r>
    <s v="GPP KARANGANYAR_CANGAKAN"/>
    <x v="23"/>
    <s v="CANGAKAN"/>
    <n v="21.59"/>
    <e v="#REF!"/>
    <n v="2.69875"/>
    <n v="200000"/>
    <n v="4400000"/>
  </r>
  <r>
    <s v="GPP KARANGANYAR_CANGKOL"/>
    <x v="23"/>
    <s v="CANGKOL"/>
    <n v="14.71"/>
    <e v="#REF!"/>
    <n v="1.8387500000000001"/>
    <n v="200000"/>
    <n v="3000000"/>
  </r>
  <r>
    <s v="GPP KARANGANYAR_DAGEN"/>
    <x v="23"/>
    <s v="DAGEN"/>
    <n v="21.59"/>
    <e v="#REF!"/>
    <n v="2.69875"/>
    <n v="200000"/>
    <n v="4400000"/>
  </r>
  <r>
    <s v="GPP KARANGANYAR_DANUKUSUMAN"/>
    <x v="23"/>
    <s v="DANUKUSUMAN"/>
    <n v="0.39"/>
    <e v="#REF!"/>
    <n v="4.8750000000000002E-2"/>
    <n v="200000"/>
    <n v="200000"/>
  </r>
  <r>
    <s v="GPP KARANGANYAR_DEMAKAN"/>
    <x v="23"/>
    <s v="DEMAKAN"/>
    <n v="14.71"/>
    <e v="#REF!"/>
    <n v="1.8387500000000001"/>
    <n v="200000"/>
    <n v="3000000"/>
  </r>
  <r>
    <s v="GPP KARANGANYAR_DUKUH"/>
    <x v="23"/>
    <s v="DUKUH"/>
    <n v="14.71"/>
    <e v="#REF!"/>
    <n v="1.8387500000000001"/>
    <n v="200000"/>
    <n v="3000000"/>
  </r>
  <r>
    <s v="GPP KARANGANYAR_GAJAHAN"/>
    <x v="23"/>
    <s v="GAJAHAN"/>
    <n v="0.39"/>
    <e v="#REF!"/>
    <n v="4.8750000000000002E-2"/>
    <n v="200000"/>
    <n v="200000"/>
  </r>
  <r>
    <s v="GPP KARANGANYAR_GANDEKAN"/>
    <x v="23"/>
    <s v="GANDEKAN"/>
    <n v="0.39"/>
    <e v="#REF!"/>
    <n v="4.8750000000000002E-2"/>
    <n v="200000"/>
    <n v="200000"/>
  </r>
  <r>
    <s v="GPP KARANGANYAR_GANTIWARNO"/>
    <x v="23"/>
    <s v="GANTIWARNO"/>
    <n v="21.59"/>
    <e v="#REF!"/>
    <n v="2.69875"/>
    <n v="200000"/>
    <n v="4400000"/>
  </r>
  <r>
    <s v="GPP KARANGANYAR_GAUM"/>
    <x v="23"/>
    <s v="GAUM"/>
    <n v="21.59"/>
    <e v="#REF!"/>
    <n v="2.69875"/>
    <n v="200000"/>
    <n v="4400000"/>
  </r>
  <r>
    <s v="GPP KARANGANYAR_GAYAMDOMPO"/>
    <x v="23"/>
    <s v="GAYAMDOMPO"/>
    <n v="21.59"/>
    <e v="#REF!"/>
    <n v="2.69875"/>
    <n v="200000"/>
    <n v="4400000"/>
  </r>
  <r>
    <s v="GPP KARANGANYAR_GENENGSARI"/>
    <x v="23"/>
    <s v="GENENGSARI"/>
    <n v="14.71"/>
    <e v="#REF!"/>
    <n v="1.8387500000000001"/>
    <n v="200000"/>
    <n v="3000000"/>
  </r>
  <r>
    <s v="GPP KARANGANYAR_GENTAN"/>
    <x v="23"/>
    <s v="GENTAN"/>
    <n v="14.71"/>
    <e v="#REF!"/>
    <n v="1.8387500000000001"/>
    <n v="200000"/>
    <n v="3000000"/>
  </r>
  <r>
    <s v="GPP KARANGANYAR_GILINGAN"/>
    <x v="23"/>
    <s v="GILINGAN"/>
    <n v="0.39"/>
    <e v="#REF!"/>
    <n v="4.8750000000000002E-2"/>
    <n v="200000"/>
    <n v="200000"/>
  </r>
  <r>
    <s v="GPP KARANGANYAR_GIRIROTO"/>
    <x v="23"/>
    <s v="GIRIROTO"/>
    <n v="17.7"/>
    <e v="#REF!"/>
    <n v="2.2124999999999999"/>
    <n v="200000"/>
    <n v="3600000"/>
  </r>
  <r>
    <s v="GPP KARANGANYAR_GODOG"/>
    <x v="23"/>
    <s v="GODOG"/>
    <n v="14.71"/>
    <e v="#REF!"/>
    <n v="1.8387500000000001"/>
    <n v="200000"/>
    <n v="3000000"/>
  </r>
  <r>
    <s v="GPP KARANGANYAR_JAGALAN"/>
    <x v="23"/>
    <s v="JAGALAN"/>
    <n v="0.39"/>
    <e v="#REF!"/>
    <n v="4.8750000000000002E-2"/>
    <n v="200000"/>
    <n v="200000"/>
  </r>
  <r>
    <s v="GPP KARANGANYAR_JANTIHARJO"/>
    <x v="23"/>
    <s v="JANTIHARJO"/>
    <n v="21.59"/>
    <e v="#REF!"/>
    <n v="2.69875"/>
    <n v="200000"/>
    <n v="4400000"/>
  </r>
  <r>
    <s v="GPP KARANGANYAR_JATEN"/>
    <x v="23"/>
    <s v="JATEN"/>
    <n v="21.59"/>
    <e v="#REF!"/>
    <n v="2.69875"/>
    <n v="200000"/>
    <n v="4400000"/>
  </r>
  <r>
    <s v="GPP KARANGANYAR_JATI"/>
    <x v="23"/>
    <s v="JATI"/>
    <n v="21.59"/>
    <e v="#REF!"/>
    <n v="2.69875"/>
    <n v="200000"/>
    <n v="4400000"/>
  </r>
  <r>
    <s v="GPP KARANGANYAR_JATIKUWUNG"/>
    <x v="23"/>
    <s v="JATIKUWUNG"/>
    <n v="21.59"/>
    <e v="#REF!"/>
    <n v="2.69875"/>
    <n v="200000"/>
    <n v="4400000"/>
  </r>
  <r>
    <s v="GPP KARANGANYAR_JATISOBO"/>
    <x v="23"/>
    <s v="JATISOBO"/>
    <n v="14.71"/>
    <e v="#REF!"/>
    <n v="1.8387500000000001"/>
    <n v="200000"/>
    <n v="3000000"/>
  </r>
  <r>
    <s v="GPP KARANGANYAR_JAYENGAN"/>
    <x v="23"/>
    <s v="JAYENGAN"/>
    <n v="0.39"/>
    <e v="#REF!"/>
    <n v="4.8750000000000002E-2"/>
    <n v="200000"/>
    <n v="200000"/>
  </r>
  <r>
    <s v="GPP KARANGANYAR_JEBRES"/>
    <x v="23"/>
    <s v="JEBRES"/>
    <n v="0.39"/>
    <e v="#REF!"/>
    <n v="4.8750000000000002E-2"/>
    <n v="200000"/>
    <n v="200000"/>
  </r>
  <r>
    <s v="GPP KARANGANYAR_JERON"/>
    <x v="23"/>
    <s v="JERON"/>
    <n v="17.7"/>
    <e v="#REF!"/>
    <n v="2.2124999999999999"/>
    <n v="200000"/>
    <n v="3600000"/>
  </r>
  <r>
    <s v="GPP KARANGANYAR_JERUKSAWIT"/>
    <x v="23"/>
    <s v="JERUKSAWIT"/>
    <n v="21.59"/>
    <e v="#REF!"/>
    <n v="2.69875"/>
    <n v="200000"/>
    <n v="4400000"/>
  </r>
  <r>
    <s v="GPP KARANGANYAR_JETIS"/>
    <x v="23"/>
    <s v="JETIS"/>
    <n v="21.59"/>
    <e v="#REF!"/>
    <n v="2.69875"/>
    <n v="200000"/>
    <n v="4400000"/>
  </r>
  <r>
    <s v="GPP KARANGANYAR_JOHO"/>
    <x v="23"/>
    <s v="JOHO"/>
    <n v="14.71"/>
    <e v="#REF!"/>
    <n v="1.8387500000000001"/>
    <n v="200000"/>
    <n v="3000000"/>
  </r>
  <r>
    <s v="GPP KARANGANYAR_JOYOSURAN"/>
    <x v="23"/>
    <s v="JOYOSURAN"/>
    <n v="0.39"/>
    <e v="#REF!"/>
    <n v="4.8750000000000002E-2"/>
    <n v="200000"/>
    <n v="200000"/>
  </r>
  <r>
    <s v="GPP KARANGANYAR_JOYOTAKAN"/>
    <x v="23"/>
    <s v="JOYOTAKAN"/>
    <n v="0.39"/>
    <e v="#REF!"/>
    <n v="4.8750000000000002E-2"/>
    <n v="200000"/>
    <n v="200000"/>
  </r>
  <r>
    <s v="GPP KARANGANYAR_JUNGKE"/>
    <x v="23"/>
    <s v="JUNGKE"/>
    <n v="21.59"/>
    <e v="#REF!"/>
    <n v="2.69875"/>
    <n v="200000"/>
    <n v="4400000"/>
  </r>
  <r>
    <s v="GPP KARANGANYAR_KADIPIRO"/>
    <x v="23"/>
    <s v="KADIPIRO"/>
    <n v="0.39"/>
    <e v="#REF!"/>
    <n v="4.8750000000000002E-2"/>
    <n v="200000"/>
    <n v="200000"/>
  </r>
  <r>
    <s v="GPP KARANGANYAR_KADOKAN"/>
    <x v="23"/>
    <s v="KADOKAN"/>
    <n v="14.71"/>
    <e v="#REF!"/>
    <n v="1.8387500000000001"/>
    <n v="200000"/>
    <n v="3000000"/>
  </r>
  <r>
    <s v="GPP KARANGANYAR_KALING"/>
    <x v="23"/>
    <s v="KALING"/>
    <n v="21.59"/>
    <e v="#REF!"/>
    <n v="2.69875"/>
    <n v="200000"/>
    <n v="4400000"/>
  </r>
  <r>
    <s v="GPP KARANGANYAR_KAMPUNGBARU"/>
    <x v="23"/>
    <s v="KAMPUNGBARU"/>
    <n v="0.39"/>
    <e v="#REF!"/>
    <n v="4.8750000000000002E-2"/>
    <n v="200000"/>
    <n v="200000"/>
  </r>
  <r>
    <s v="GPP KARANGANYAR_KARANGANYAR"/>
    <x v="23"/>
    <s v="KARANGANYAR"/>
    <n v="21.59"/>
    <e v="#REF!"/>
    <n v="2.69875"/>
    <n v="200000"/>
    <n v="4400000"/>
  </r>
  <r>
    <s v="GPP KARANGANYAR_KARANGMOJO"/>
    <x v="23"/>
    <s v="KARANGMOJO"/>
    <n v="21.59"/>
    <e v="#REF!"/>
    <n v="2.69875"/>
    <n v="200000"/>
    <n v="4400000"/>
  </r>
  <r>
    <s v="GPP KARANGANYAR_KARANGTURI"/>
    <x v="23"/>
    <s v="KARANGTURI"/>
    <n v="21.59"/>
    <e v="#REF!"/>
    <n v="2.69875"/>
    <n v="200000"/>
    <n v="4400000"/>
  </r>
  <r>
    <s v="GPP KARANGANYAR_KARANGWUNI"/>
    <x v="23"/>
    <s v="KARANGWUNI"/>
    <n v="14.71"/>
    <e v="#REF!"/>
    <n v="1.8387500000000001"/>
    <n v="200000"/>
    <n v="3000000"/>
  </r>
  <r>
    <s v="GPP KARANGANYAR_KAUMAN"/>
    <x v="23"/>
    <s v="KAUMAN"/>
    <n v="0.39"/>
    <e v="#REF!"/>
    <n v="4.8750000000000002E-2"/>
    <n v="200000"/>
    <n v="200000"/>
  </r>
  <r>
    <s v="GPP KARANGANYAR_KAYUAPAK"/>
    <x v="23"/>
    <s v="KAYUAPAK"/>
    <n v="14.71"/>
    <e v="#REF!"/>
    <n v="1.8387500000000001"/>
    <n v="200000"/>
    <n v="3000000"/>
  </r>
  <r>
    <s v="GPP KARANGANYAR_KEDUNGLUMBU"/>
    <x v="23"/>
    <s v="KEDUNGLUMBU"/>
    <n v="0.39"/>
    <e v="#REF!"/>
    <n v="4.8750000000000002E-2"/>
    <n v="200000"/>
    <n v="200000"/>
  </r>
  <r>
    <s v="GPP KARANGANYAR_KEMIRI"/>
    <x v="23"/>
    <s v="KEMIRI"/>
    <n v="21.59"/>
    <e v="#REF!"/>
    <n v="2.69875"/>
    <n v="200000"/>
    <n v="4400000"/>
  </r>
  <r>
    <s v="GPP KARANGANYAR_KEMLAYAN"/>
    <x v="23"/>
    <s v="KEMLAYAN"/>
    <n v="0.39"/>
    <e v="#REF!"/>
    <n v="4.8750000000000002E-2"/>
    <n v="200000"/>
    <n v="200000"/>
  </r>
  <r>
    <s v="GPP KARANGANYAR_KEPATIHAN KULON"/>
    <x v="23"/>
    <s v="KEPATIHAN KULON"/>
    <n v="0.39"/>
    <e v="#REF!"/>
    <n v="4.8750000000000002E-2"/>
    <n v="200000"/>
    <n v="200000"/>
  </r>
  <r>
    <s v="GPP KARANGANYAR_KEPATIHAN WETAN"/>
    <x v="23"/>
    <s v="KEPATIHAN WETAN"/>
    <n v="0.39"/>
    <e v="#REF!"/>
    <n v="4.8750000000000002E-2"/>
    <n v="200000"/>
    <n v="200000"/>
  </r>
  <r>
    <s v="GPP KARANGANYAR_KEPRABON"/>
    <x v="23"/>
    <s v="KEPRABON"/>
    <n v="0.39"/>
    <e v="#REF!"/>
    <n v="4.8750000000000002E-2"/>
    <n v="200000"/>
    <n v="200000"/>
  </r>
  <r>
    <s v="GPP KARANGANYAR_KESTALAN"/>
    <x v="23"/>
    <s v="KESTALAN"/>
    <n v="0.39"/>
    <e v="#REF!"/>
    <n v="4.8750000000000002E-2"/>
    <n v="200000"/>
    <n v="200000"/>
  </r>
  <r>
    <s v="GPP KARANGANYAR_KETELAN"/>
    <x v="23"/>
    <s v="KETELAN"/>
    <n v="0.39"/>
    <e v="#REF!"/>
    <n v="4.8750000000000002E-2"/>
    <n v="200000"/>
    <n v="200000"/>
  </r>
  <r>
    <s v="GPP KARANGANYAR_KETITANG"/>
    <x v="23"/>
    <s v="KETITANG"/>
    <n v="17.7"/>
    <e v="#REF!"/>
    <n v="2.2124999999999999"/>
    <n v="200000"/>
    <n v="3600000"/>
  </r>
  <r>
    <s v="GPP KARANGANYAR_KISMOYOSO"/>
    <x v="23"/>
    <s v="KISMOYOSO"/>
    <n v="17.7"/>
    <e v="#REF!"/>
    <n v="2.2124999999999999"/>
    <n v="200000"/>
    <n v="3600000"/>
  </r>
  <r>
    <s v="GPP KARANGANYAR_KLUMPRIT"/>
    <x v="23"/>
    <s v="KLUMPRIT"/>
    <n v="14.71"/>
    <e v="#REF!"/>
    <n v="1.8387500000000001"/>
    <n v="200000"/>
    <n v="3000000"/>
  </r>
  <r>
    <s v="GPP KARANGANYAR_KRAGILAN"/>
    <x v="23"/>
    <s v="KRAGILAN"/>
    <n v="14.71"/>
    <e v="#REF!"/>
    <n v="1.8387500000000001"/>
    <n v="200000"/>
    <n v="3000000"/>
  </r>
  <r>
    <s v="GPP KARANGANYAR_KRATONAN"/>
    <x v="23"/>
    <s v="KRATONAN"/>
    <n v="0.39"/>
    <e v="#REF!"/>
    <n v="4.8750000000000002E-2"/>
    <n v="200000"/>
    <n v="200000"/>
  </r>
  <r>
    <s v="GPP KARANGANYAR_LABAN"/>
    <x v="23"/>
    <s v="LABAN"/>
    <n v="14.71"/>
    <e v="#REF!"/>
    <n v="1.8387500000000001"/>
    <n v="200000"/>
    <n v="3000000"/>
  </r>
  <r>
    <s v="GPP KARANGANYAR_LALUNG"/>
    <x v="23"/>
    <s v="LALUNG"/>
    <n v="21.59"/>
    <e v="#REF!"/>
    <n v="2.69875"/>
    <n v="200000"/>
    <n v="4400000"/>
  </r>
  <r>
    <s v="GPP KARANGANYAR_MANAHAN"/>
    <x v="23"/>
    <s v="MANAHAN"/>
    <n v="0.39"/>
    <e v="#REF!"/>
    <n v="4.8750000000000002E-2"/>
    <n v="200000"/>
    <n v="200000"/>
  </r>
  <r>
    <s v="GPP KARANGANYAR_MANGKUBUMEN"/>
    <x v="23"/>
    <s v="MANGKUBUMEN"/>
    <n v="0.39"/>
    <e v="#REF!"/>
    <n v="4.8750000000000002E-2"/>
    <n v="200000"/>
    <n v="200000"/>
  </r>
  <r>
    <s v="GPP KARANGANYAR_MOJOSONGO"/>
    <x v="23"/>
    <s v="MOJOSONGO"/>
    <n v="0.39"/>
    <e v="#REF!"/>
    <n v="4.8750000000000002E-2"/>
    <n v="200000"/>
    <n v="200000"/>
  </r>
  <r>
    <s v="GPP KARANGANYAR_MRANGGEN"/>
    <x v="23"/>
    <s v="MRANGGEN"/>
    <n v="14.71"/>
    <e v="#REF!"/>
    <n v="1.8387500000000001"/>
    <n v="200000"/>
    <n v="3000000"/>
  </r>
  <r>
    <s v="GPP KARANGANYAR_NGADILUWIH"/>
    <x v="23"/>
    <s v="NGADILUWIH"/>
    <n v="21.59"/>
    <e v="#REF!"/>
    <n v="2.69875"/>
    <n v="200000"/>
    <n v="4400000"/>
  </r>
  <r>
    <s v="GPP KARANGANYAR_NGIJO"/>
    <x v="23"/>
    <s v="NGIJO"/>
    <n v="21.59"/>
    <e v="#REF!"/>
    <n v="2.69875"/>
    <n v="200000"/>
    <n v="4400000"/>
  </r>
  <r>
    <s v="GPP KARANGANYAR_NGOMBAKAN"/>
    <x v="23"/>
    <s v="NGOMBAKAN"/>
    <n v="14.71"/>
    <e v="#REF!"/>
    <n v="1.8387500000000001"/>
    <n v="200000"/>
    <n v="3000000"/>
  </r>
  <r>
    <s v="GPP KARANGANYAR_NGRINGO"/>
    <x v="23"/>
    <s v="NGRINGO"/>
    <n v="21.59"/>
    <e v="#REF!"/>
    <n v="2.69875"/>
    <n v="200000"/>
    <n v="4400000"/>
  </r>
  <r>
    <s v="GPP KARANGANYAR_NUSUKAN"/>
    <x v="23"/>
    <s v="NUSUKAN"/>
    <n v="0.39"/>
    <e v="#REF!"/>
    <n v="4.8750000000000002E-2"/>
    <n v="200000"/>
    <n v="200000"/>
  </r>
  <r>
    <s v="GPP KARANGANYAR_PALUR"/>
    <x v="23"/>
    <s v="PALUR"/>
    <n v="14.71"/>
    <e v="#REF!"/>
    <n v="1.8387500000000001"/>
    <n v="200000"/>
    <n v="3000000"/>
  </r>
  <r>
    <s v="GPP KARANGANYAR_PANDEYAN"/>
    <x v="23"/>
    <s v="PANDEYAN"/>
    <n v="17.7"/>
    <e v="#REF!"/>
    <n v="2.2124999999999999"/>
    <n v="200000"/>
    <n v="3600000"/>
  </r>
  <r>
    <s v="GPP KARANGANYAR_PANDEYAN"/>
    <x v="23"/>
    <s v="PANDEYAN"/>
    <n v="14.71"/>
    <e v="#REF!"/>
    <n v="1.8387500000000001"/>
    <n v="200000"/>
    <n v="3000000"/>
  </r>
  <r>
    <s v="GPP KARANGANYAR_PANDEYAN"/>
    <x v="23"/>
    <s v="PANDEYAN"/>
    <n v="21.59"/>
    <e v="#REF!"/>
    <n v="2.69875"/>
    <n v="200000"/>
    <n v="4400000"/>
  </r>
  <r>
    <s v="GPP KARANGANYAR_PAPAHAN"/>
    <x v="23"/>
    <s v="PAPAHAN"/>
    <n v="21.59"/>
    <e v="#REF!"/>
    <n v="2.69875"/>
    <n v="200000"/>
    <n v="4400000"/>
  </r>
  <r>
    <s v="GPP KARANGANYAR_PASARKLIWON"/>
    <x v="23"/>
    <s v="PASARKLIWON"/>
    <n v="0.39"/>
    <e v="#REF!"/>
    <n v="4.8750000000000002E-2"/>
    <n v="200000"/>
    <n v="200000"/>
  </r>
  <r>
    <s v="GPP KARANGANYAR_PLESUNGAN"/>
    <x v="23"/>
    <s v="PLESUNGAN"/>
    <n v="21.59"/>
    <e v="#REF!"/>
    <n v="2.69875"/>
    <n v="200000"/>
    <n v="4400000"/>
  </r>
  <r>
    <s v="GPP KARANGANYAR_PLOSOREJO"/>
    <x v="23"/>
    <s v="PLOSOREJO"/>
    <n v="21.59"/>
    <e v="#REF!"/>
    <n v="2.69875"/>
    <n v="200000"/>
    <n v="4400000"/>
  </r>
  <r>
    <s v="GPP KARANGANYAR_PLUMBON"/>
    <x v="23"/>
    <s v="PLUMBON"/>
    <n v="14.71"/>
    <e v="#REF!"/>
    <n v="1.8387500000000001"/>
    <n v="200000"/>
    <n v="3000000"/>
  </r>
  <r>
    <s v="GPP KARANGANYAR_POLOKARTO"/>
    <x v="23"/>
    <s v="POLOKARTO"/>
    <n v="14.71"/>
    <e v="#REF!"/>
    <n v="1.8387500000000001"/>
    <n v="200000"/>
    <n v="3000000"/>
  </r>
  <r>
    <s v="GPP KARANGANYAR_POPONGAN"/>
    <x v="23"/>
    <s v="POPONGAN"/>
    <n v="21.59"/>
    <e v="#REF!"/>
    <n v="2.69875"/>
    <n v="200000"/>
    <n v="4400000"/>
  </r>
  <r>
    <s v="GPP KARANGANYAR_PRANAN"/>
    <x v="23"/>
    <s v="PRANAN"/>
    <n v="14.71"/>
    <e v="#REF!"/>
    <n v="1.8387500000000001"/>
    <n v="200000"/>
    <n v="3000000"/>
  </r>
  <r>
    <s v="GPP KARANGANYAR_PUCANGSAWIT"/>
    <x v="23"/>
    <s v="PUCANGSAWIT"/>
    <n v="0.39"/>
    <e v="#REF!"/>
    <n v="4.8750000000000002E-2"/>
    <n v="200000"/>
    <n v="200000"/>
  </r>
  <r>
    <s v="GPP KARANGANYAR_PUNGGAWAN"/>
    <x v="23"/>
    <s v="PUNGGAWAN"/>
    <n v="0.39"/>
    <e v="#REF!"/>
    <n v="4.8750000000000002E-2"/>
    <n v="200000"/>
    <n v="200000"/>
  </r>
  <r>
    <s v="GPP KARANGANYAR_PURWODININGRATAN"/>
    <x v="23"/>
    <s v="PURWODININGRATAN"/>
    <n v="0.39"/>
    <e v="#REF!"/>
    <n v="4.8750000000000002E-2"/>
    <n v="200000"/>
    <n v="200000"/>
  </r>
  <r>
    <s v="GPP KARANGANYAR_REJOSARI"/>
    <x v="23"/>
    <s v="REJOSARI"/>
    <n v="21.59"/>
    <e v="#REF!"/>
    <n v="2.69875"/>
    <n v="200000"/>
    <n v="4400000"/>
  </r>
  <r>
    <s v="GPP KARANGANYAR_REMBUN"/>
    <x v="23"/>
    <s v="REMBUN"/>
    <n v="17.7"/>
    <e v="#REF!"/>
    <n v="2.2124999999999999"/>
    <n v="200000"/>
    <n v="3600000"/>
  </r>
  <r>
    <s v="GPP KARANGANYAR_SAMBIREJO"/>
    <x v="23"/>
    <s v="SAMBIREJO"/>
    <n v="21.59"/>
    <e v="#REF!"/>
    <n v="2.69875"/>
    <n v="200000"/>
    <n v="4400000"/>
  </r>
  <r>
    <s v="GPP KARANGANYAR_SANGKRAH"/>
    <x v="23"/>
    <s v="SANGKRAH"/>
    <n v="0.39"/>
    <e v="#REF!"/>
    <n v="4.8750000000000002E-2"/>
    <n v="200000"/>
    <n v="200000"/>
  </r>
  <r>
    <s v="GPP KARANGANYAR_SAPEN"/>
    <x v="23"/>
    <s v="SAPEN"/>
    <n v="14.71"/>
    <e v="#REF!"/>
    <n v="1.8387500000000001"/>
    <n v="200000"/>
    <n v="3000000"/>
  </r>
  <r>
    <s v="GPP KARANGANYAR_SAWAHAN"/>
    <x v="23"/>
    <s v="SAWAHAN"/>
    <n v="17.7"/>
    <e v="#REF!"/>
    <n v="2.2124999999999999"/>
    <n v="200000"/>
    <n v="3600000"/>
  </r>
  <r>
    <s v="GPP KARANGANYAR_SELOKATON"/>
    <x v="23"/>
    <s v="SELOKATON"/>
    <n v="21.59"/>
    <e v="#REF!"/>
    <n v="2.69875"/>
    <n v="200000"/>
    <n v="4400000"/>
  </r>
  <r>
    <s v="GPP KARANGANYAR_SEMANGGI"/>
    <x v="23"/>
    <s v="SEMANGGI"/>
    <n v="0.39"/>
    <e v="#REF!"/>
    <n v="4.8750000000000002E-2"/>
    <n v="200000"/>
    <n v="200000"/>
  </r>
  <r>
    <s v="GPP KARANGANYAR_SEMBUNGAN"/>
    <x v="23"/>
    <s v="SEMBUNGAN"/>
    <n v="17.7"/>
    <e v="#REF!"/>
    <n v="2.2124999999999999"/>
    <n v="200000"/>
    <n v="3600000"/>
  </r>
  <r>
    <s v="GPP KARANGANYAR_SETABELAN"/>
    <x v="23"/>
    <s v="SETABELAN"/>
    <n v="0.39"/>
    <e v="#REF!"/>
    <n v="4.8750000000000002E-2"/>
    <n v="200000"/>
    <n v="200000"/>
  </r>
  <r>
    <s v="GPP KARANGANYAR_SEWU"/>
    <x v="23"/>
    <s v="SEWU"/>
    <n v="0.39"/>
    <e v="#REF!"/>
    <n v="4.8750000000000002E-2"/>
    <n v="200000"/>
    <n v="200000"/>
  </r>
  <r>
    <s v="GPP KARANGANYAR_SRINGIN"/>
    <x v="23"/>
    <s v="SRINGIN"/>
    <n v="21.59"/>
    <e v="#REF!"/>
    <n v="2.69875"/>
    <n v="200000"/>
    <n v="4400000"/>
  </r>
  <r>
    <s v="GPP KARANGANYAR_SRIWEDARI"/>
    <x v="23"/>
    <s v="SRIWEDARI"/>
    <n v="0.39"/>
    <e v="#REF!"/>
    <n v="4.8750000000000002E-2"/>
    <n v="200000"/>
    <n v="200000"/>
  </r>
  <r>
    <s v="GPP KARANGANYAR_SROYO"/>
    <x v="23"/>
    <s v="SROYO"/>
    <n v="21.59"/>
    <e v="#REF!"/>
    <n v="2.69875"/>
    <n v="200000"/>
    <n v="4400000"/>
  </r>
  <r>
    <s v="GPP KARANGANYAR_SUDIROPRAJAN"/>
    <x v="23"/>
    <s v="SUDIROPRAJAN"/>
    <n v="0.39"/>
    <e v="#REF!"/>
    <n v="4.8750000000000002E-2"/>
    <n v="200000"/>
    <n v="200000"/>
  </r>
  <r>
    <s v="GPP KARANGANYAR_SUKOSARI"/>
    <x v="23"/>
    <s v="SUKOSARI"/>
    <n v="21.59"/>
    <e v="#REF!"/>
    <n v="2.69875"/>
    <n v="200000"/>
    <n v="4400000"/>
  </r>
  <r>
    <s v="GPP KARANGANYAR_SUMBER"/>
    <x v="23"/>
    <s v="SUMBER"/>
    <n v="0.39"/>
    <e v="#REF!"/>
    <n v="4.8750000000000002E-2"/>
    <n v="200000"/>
    <n v="200000"/>
  </r>
  <r>
    <s v="GPP KARANGANYAR_SURUH"/>
    <x v="23"/>
    <s v="SURUH"/>
    <n v="21.59"/>
    <e v="#REF!"/>
    <n v="2.69875"/>
    <n v="200000"/>
    <n v="4400000"/>
  </r>
  <r>
    <s v="GPP KARANGANYAR_SURUHKALANG"/>
    <x v="23"/>
    <s v="SURUHKALANG"/>
    <n v="21.59"/>
    <e v="#REF!"/>
    <n v="2.69875"/>
    <n v="200000"/>
    <n v="4400000"/>
  </r>
  <r>
    <s v="GPP KARANGANYAR_TEGALGEDE"/>
    <x v="23"/>
    <s v="TEGALGEDE"/>
    <n v="21.59"/>
    <e v="#REF!"/>
    <n v="2.69875"/>
    <n v="200000"/>
    <n v="4400000"/>
  </r>
  <r>
    <s v="GPP KARANGANYAR_TEGALHARJO"/>
    <x v="23"/>
    <s v="TEGALHARJO"/>
    <n v="0.39"/>
    <e v="#REF!"/>
    <n v="4.8750000000000002E-2"/>
    <n v="200000"/>
    <n v="200000"/>
  </r>
  <r>
    <s v="GPP KARANGANYAR_TEGALMADE"/>
    <x v="23"/>
    <s v="TEGALMADE"/>
    <n v="14.71"/>
    <e v="#REF!"/>
    <n v="1.8387500000000001"/>
    <n v="200000"/>
    <n v="3000000"/>
  </r>
  <r>
    <s v="GPP KARANGANYAR_TIMURAN"/>
    <x v="23"/>
    <s v="TIMURAN"/>
    <n v="0.39"/>
    <e v="#REF!"/>
    <n v="4.8750000000000002E-2"/>
    <n v="200000"/>
    <n v="200000"/>
  </r>
  <r>
    <s v="GPP KARANGANYAR_TRIYAGAN"/>
    <x v="23"/>
    <s v="TRIYAGAN"/>
    <n v="14.71"/>
    <e v="#REF!"/>
    <n v="1.8387500000000001"/>
    <n v="200000"/>
    <n v="3000000"/>
  </r>
  <r>
    <s v="GPP KARANGANYAR_TUBAN"/>
    <x v="23"/>
    <s v="TUBAN"/>
    <n v="21.59"/>
    <e v="#REF!"/>
    <n v="2.69875"/>
    <n v="200000"/>
    <n v="4400000"/>
  </r>
  <r>
    <s v="GPP KARANGANYAR_WIRUN"/>
    <x v="23"/>
    <s v="WIRUN"/>
    <n v="14.71"/>
    <e v="#REF!"/>
    <n v="1.8387500000000001"/>
    <n v="200000"/>
    <n v="3000000"/>
  </r>
  <r>
    <s v="GPP KARANGANYAR_WONOREJO"/>
    <x v="23"/>
    <s v="WONOREJO"/>
    <n v="14.71"/>
    <e v="#REF!"/>
    <n v="1.8387500000000001"/>
    <n v="200000"/>
    <n v="3000000"/>
  </r>
  <r>
    <s v="GPP KARANGANYAR_WONOREJO"/>
    <x v="23"/>
    <s v="WONOREJO"/>
    <n v="21.59"/>
    <e v="#REF!"/>
    <n v="2.69875"/>
    <n v="200000"/>
    <n v="4400000"/>
  </r>
  <r>
    <s v="GPP KEBUMEN_ADIKARSO"/>
    <x v="24"/>
    <s v="ADIKARSO"/>
    <n v="15.69"/>
    <e v="#REF!"/>
    <n v="1.9612499999999999"/>
    <n v="200000"/>
    <n v="3200000"/>
  </r>
  <r>
    <s v="GPP KEBUMEN_ADIKARTO"/>
    <x v="24"/>
    <s v="ADIKARTO"/>
    <n v="15.69"/>
    <e v="#REF!"/>
    <n v="1.9612499999999999"/>
    <n v="200000"/>
    <n v="3200000"/>
  </r>
  <r>
    <s v="GPP KEBUMEN_ADILUHUR"/>
    <x v="24"/>
    <s v="ADILUHUR"/>
    <n v="15.69"/>
    <e v="#REF!"/>
    <n v="1.9612499999999999"/>
    <n v="200000"/>
    <n v="3200000"/>
  </r>
  <r>
    <s v="GPP KEBUMEN_ADIMULYO"/>
    <x v="24"/>
    <s v="ADIMULYO"/>
    <n v="15.69"/>
    <e v="#REF!"/>
    <n v="1.9612499999999999"/>
    <n v="200000"/>
    <n v="3200000"/>
  </r>
  <r>
    <s v="GPP KEBUMEN_ADITIRTO"/>
    <x v="24"/>
    <s v="ADITIRTO"/>
    <n v="15.69"/>
    <e v="#REF!"/>
    <n v="1.9612499999999999"/>
    <n v="200000"/>
    <n v="3200000"/>
  </r>
  <r>
    <s v="GPP KEBUMEN_AMBALKUMOLO"/>
    <x v="24"/>
    <s v="AMBALKUMOLO"/>
    <n v="15.69"/>
    <e v="#REF!"/>
    <n v="1.9612499999999999"/>
    <n v="200000"/>
    <n v="3200000"/>
  </r>
  <r>
    <s v="GPP KEBUMEN_AMPELSARI"/>
    <x v="24"/>
    <s v="AMPELSARI"/>
    <n v="15.69"/>
    <e v="#REF!"/>
    <n v="1.9612499999999999"/>
    <n v="200000"/>
    <n v="3200000"/>
  </r>
  <r>
    <s v="GPP KEBUMEN_AMPIH"/>
    <x v="24"/>
    <s v="AMPIH"/>
    <n v="15.69"/>
    <e v="#REF!"/>
    <n v="1.9612499999999999"/>
    <n v="200000"/>
    <n v="3200000"/>
  </r>
  <r>
    <s v="GPP KEBUMEN_ARGOPENI"/>
    <x v="24"/>
    <s v="ARGOPENI"/>
    <n v="15.69"/>
    <e v="#REF!"/>
    <n v="1.9612499999999999"/>
    <n v="200000"/>
    <n v="3200000"/>
  </r>
  <r>
    <s v="GPP KEBUMEN_ARJOMULYO"/>
    <x v="24"/>
    <s v="ARJOMULYO"/>
    <n v="15.69"/>
    <e v="#REF!"/>
    <n v="1.9612499999999999"/>
    <n v="200000"/>
    <n v="3200000"/>
  </r>
  <r>
    <s v="GPP KEBUMEN_ARJOSARI"/>
    <x v="24"/>
    <s v="ARJOSARI"/>
    <n v="15.69"/>
    <e v="#REF!"/>
    <n v="1.9612499999999999"/>
    <n v="200000"/>
    <n v="3200000"/>
  </r>
  <r>
    <s v="GPP KEBUMEN_ARJOWINANGUN"/>
    <x v="24"/>
    <s v="ARJOWINANGUN"/>
    <n v="15.69"/>
    <e v="#REF!"/>
    <n v="1.9612499999999999"/>
    <n v="200000"/>
    <n v="3200000"/>
  </r>
  <r>
    <s v="GPP KEBUMEN_ARJOWINANGUN"/>
    <x v="24"/>
    <s v="ARJOWINANGUN"/>
    <n v="15.69"/>
    <e v="#REF!"/>
    <n v="1.9612499999999999"/>
    <n v="200000"/>
    <n v="3200000"/>
  </r>
  <r>
    <s v="GPP KEBUMEN_AYAMPUTIH"/>
    <x v="24"/>
    <s v="AYAMPUTIH"/>
    <n v="15.69"/>
    <e v="#REF!"/>
    <n v="1.9612499999999999"/>
    <n v="200000"/>
    <n v="3200000"/>
  </r>
  <r>
    <s v="GPP KEBUMEN_BANDUNG"/>
    <x v="24"/>
    <s v="BANDUNG"/>
    <n v="15.69"/>
    <e v="#REF!"/>
    <n v="1.9612499999999999"/>
    <n v="200000"/>
    <n v="3200000"/>
  </r>
  <r>
    <s v="GPP KEBUMEN_BANJAREJO"/>
    <x v="24"/>
    <s v="BANJAREJO"/>
    <n v="15.69"/>
    <e v="#REF!"/>
    <n v="1.9612499999999999"/>
    <n v="200000"/>
    <n v="3200000"/>
  </r>
  <r>
    <s v="GPP KEBUMEN_BANJAREJO"/>
    <x v="24"/>
    <s v="BANJAREJO"/>
    <n v="15.69"/>
    <e v="#REF!"/>
    <n v="1.9612499999999999"/>
    <n v="200000"/>
    <n v="3200000"/>
  </r>
  <r>
    <s v="GPP KEBUMEN_BANJARSARI"/>
    <x v="24"/>
    <s v="BANJARSARI"/>
    <n v="15.69"/>
    <e v="#REF!"/>
    <n v="1.9612499999999999"/>
    <n v="200000"/>
    <n v="3200000"/>
  </r>
  <r>
    <s v="GPP KEBUMEN_BANJARWINANGUN"/>
    <x v="24"/>
    <s v="BANJARWINANGUN"/>
    <n v="15.69"/>
    <e v="#REF!"/>
    <n v="1.9612499999999999"/>
    <n v="200000"/>
    <n v="3200000"/>
  </r>
  <r>
    <s v="GPP KEBUMEN_BANJURMUKADAN"/>
    <x v="24"/>
    <s v="BANJURMUKADAN"/>
    <n v="15.69"/>
    <e v="#REF!"/>
    <n v="1.9612499999999999"/>
    <n v="200000"/>
    <n v="3200000"/>
  </r>
  <r>
    <s v="GPP KEBUMEN_BANJURPASAR"/>
    <x v="24"/>
    <s v="BANJURPASAR"/>
    <n v="15.69"/>
    <e v="#REF!"/>
    <n v="1.9612499999999999"/>
    <n v="200000"/>
    <n v="3200000"/>
  </r>
  <r>
    <s v="GPP KEBUMEN_BANYUROTO"/>
    <x v="24"/>
    <s v="BANYUROTO"/>
    <n v="15.69"/>
    <e v="#REF!"/>
    <n v="1.9612499999999999"/>
    <n v="200000"/>
    <n v="3200000"/>
  </r>
  <r>
    <s v="GPP KEBUMEN_BEJIRUYUNG"/>
    <x v="24"/>
    <s v="BEJIRUYUNG"/>
    <n v="15.69"/>
    <e v="#REF!"/>
    <n v="1.9612499999999999"/>
    <n v="200000"/>
    <n v="3200000"/>
  </r>
  <r>
    <s v="GPP KEBUMEN_BENDOGARAP"/>
    <x v="24"/>
    <s v="BENDOGARAP"/>
    <n v="15.69"/>
    <e v="#REF!"/>
    <n v="1.9612499999999999"/>
    <n v="200000"/>
    <n v="3200000"/>
  </r>
  <r>
    <s v="GPP KEBUMEN_BENDUNGAN"/>
    <x v="24"/>
    <s v="BENDUNGAN"/>
    <n v="15.69"/>
    <e v="#REF!"/>
    <n v="1.9612499999999999"/>
    <n v="200000"/>
    <n v="3200000"/>
  </r>
  <r>
    <s v="GPP KEBUMEN_BINANGUN"/>
    <x v="24"/>
    <s v="BINANGUN"/>
    <n v="15.69"/>
    <e v="#REF!"/>
    <n v="1.9612499999999999"/>
    <n v="200000"/>
    <n v="3200000"/>
  </r>
  <r>
    <s v="GPP KEBUMEN_BOCOR"/>
    <x v="24"/>
    <s v="BOCOR"/>
    <n v="15.69"/>
    <e v="#REF!"/>
    <n v="1.9612499999999999"/>
    <n v="200000"/>
    <n v="3200000"/>
  </r>
  <r>
    <s v="GPP KEBUMEN_BOJONGSARI"/>
    <x v="24"/>
    <s v="BOJONGSARI"/>
    <n v="15.69"/>
    <e v="#REF!"/>
    <n v="1.9612499999999999"/>
    <n v="200000"/>
    <n v="3200000"/>
  </r>
  <r>
    <s v="GPP KEBUMEN_BONJOK"/>
    <x v="24"/>
    <s v="BONJOK"/>
    <n v="15.69"/>
    <e v="#REF!"/>
    <n v="1.9612499999999999"/>
    <n v="200000"/>
    <n v="3200000"/>
  </r>
  <r>
    <s v="GPP KEBUMEN_BONOSARI"/>
    <x v="24"/>
    <s v="BONOSARI"/>
    <n v="15.69"/>
    <e v="#REF!"/>
    <n v="1.9612499999999999"/>
    <n v="200000"/>
    <n v="3200000"/>
  </r>
  <r>
    <s v="GPP KEBUMEN_BRECONG"/>
    <x v="24"/>
    <s v="BRECONG"/>
    <n v="15.69"/>
    <e v="#REF!"/>
    <n v="1.9612499999999999"/>
    <n v="200000"/>
    <n v="3200000"/>
  </r>
  <r>
    <s v="GPP KEBUMEN_BULUSPESANTREN"/>
    <x v="24"/>
    <s v="BULUSPESANTREN"/>
    <n v="15.69"/>
    <e v="#REF!"/>
    <n v="1.9612499999999999"/>
    <n v="200000"/>
    <n v="3200000"/>
  </r>
  <r>
    <s v="GPP KEBUMEN_BUMIHARJO"/>
    <x v="24"/>
    <s v="BUMIHARJO"/>
    <n v="15.69"/>
    <e v="#REF!"/>
    <n v="1.9612499999999999"/>
    <n v="200000"/>
    <n v="3200000"/>
  </r>
  <r>
    <s v="GPP KEBUMEN_BUMIREJO"/>
    <x v="24"/>
    <s v="BUMIREJO"/>
    <n v="15.69"/>
    <e v="#REF!"/>
    <n v="1.9612499999999999"/>
    <n v="200000"/>
    <n v="3200000"/>
  </r>
  <r>
    <s v="GPP KEBUMEN_BUMIREJO"/>
    <x v="24"/>
    <s v="BUMIREJO"/>
    <n v="15.69"/>
    <e v="#REF!"/>
    <n v="1.9612499999999999"/>
    <n v="200000"/>
    <n v="3200000"/>
  </r>
  <r>
    <s v="GPP KEBUMEN_CANDI"/>
    <x v="24"/>
    <s v="CANDI"/>
    <n v="15.69"/>
    <e v="#REF!"/>
    <n v="1.9612499999999999"/>
    <n v="200000"/>
    <n v="3200000"/>
  </r>
  <r>
    <s v="GPP KEBUMEN_CANDIMULYO"/>
    <x v="24"/>
    <s v="CANDIMULYO"/>
    <n v="15.69"/>
    <e v="#REF!"/>
    <n v="1.9612499999999999"/>
    <n v="200000"/>
    <n v="3200000"/>
  </r>
  <r>
    <s v="GPP KEBUMEN_CANDIWULAN"/>
    <x v="24"/>
    <s v="CANDIWULAN"/>
    <n v="15.69"/>
    <e v="#REF!"/>
    <n v="1.9612499999999999"/>
    <n v="200000"/>
    <n v="3200000"/>
  </r>
  <r>
    <s v="GPP KEBUMEN_CANDIWULAN"/>
    <x v="24"/>
    <s v="CANDIWULAN"/>
    <n v="15.69"/>
    <e v="#REF!"/>
    <n v="1.9612499999999999"/>
    <n v="200000"/>
    <n v="3200000"/>
  </r>
  <r>
    <s v="GPP KEBUMEN_CARUBAN"/>
    <x v="24"/>
    <s v="CARUBAN"/>
    <n v="15.69"/>
    <e v="#REF!"/>
    <n v="1.9612499999999999"/>
    <n v="200000"/>
    <n v="3200000"/>
  </r>
  <r>
    <s v="GPP KEBUMEN_CLAPAR"/>
    <x v="24"/>
    <s v="CLAPAR"/>
    <n v="15.69"/>
    <e v="#REF!"/>
    <n v="1.9612499999999999"/>
    <n v="200000"/>
    <n v="3200000"/>
  </r>
  <r>
    <s v="GPP KEBUMEN_CONDONGCAMPUR"/>
    <x v="24"/>
    <s v="CONDONGCAMPUR"/>
    <n v="15.69"/>
    <e v="#REF!"/>
    <n v="1.9612499999999999"/>
    <n v="200000"/>
    <n v="3200000"/>
  </r>
  <r>
    <s v="GPP KEBUMEN_DEPOKREJO"/>
    <x v="24"/>
    <s v="DEPOKREJO"/>
    <n v="15.69"/>
    <e v="#REF!"/>
    <n v="1.9612499999999999"/>
    <n v="200000"/>
    <n v="3200000"/>
  </r>
  <r>
    <s v="GPP KEBUMEN_DONOREJO"/>
    <x v="24"/>
    <s v="DONOREJO"/>
    <n v="15.69"/>
    <e v="#REF!"/>
    <n v="1.9612499999999999"/>
    <n v="200000"/>
    <n v="3200000"/>
  </r>
  <r>
    <s v="GPP KEBUMEN_DONOSARI"/>
    <x v="24"/>
    <s v="DONOSARI"/>
    <n v="15.69"/>
    <e v="#REF!"/>
    <n v="1.9612499999999999"/>
    <n v="200000"/>
    <n v="3200000"/>
  </r>
  <r>
    <s v="GPP KEBUMEN_DOROWATI"/>
    <x v="24"/>
    <s v="DOROWATI"/>
    <n v="15.69"/>
    <e v="#REF!"/>
    <n v="1.9612499999999999"/>
    <n v="200000"/>
    <n v="3200000"/>
  </r>
  <r>
    <s v="GPP KEBUMEN_GADUNGREJO"/>
    <x v="24"/>
    <s v="GADUNGREJO"/>
    <n v="15.69"/>
    <e v="#REF!"/>
    <n v="1.9612499999999999"/>
    <n v="200000"/>
    <n v="3200000"/>
  </r>
  <r>
    <s v="GPP KEBUMEN_GANDUSARI"/>
    <x v="24"/>
    <s v="GANDUSARI"/>
    <n v="15.69"/>
    <e v="#REF!"/>
    <n v="1.9612499999999999"/>
    <n v="200000"/>
    <n v="3200000"/>
  </r>
  <r>
    <s v="GPP KEBUMEN_GEBANGSARI"/>
    <x v="24"/>
    <s v="GEBANGSARI"/>
    <n v="15.69"/>
    <e v="#REF!"/>
    <n v="1.9612499999999999"/>
    <n v="200000"/>
    <n v="3200000"/>
  </r>
  <r>
    <s v="GPP KEBUMEN_GEMEKSEKTI"/>
    <x v="24"/>
    <s v="GEMEKSEKTI"/>
    <n v="15.69"/>
    <e v="#REF!"/>
    <n v="1.9612499999999999"/>
    <n v="200000"/>
    <n v="3200000"/>
  </r>
  <r>
    <s v="GPP KEBUMEN_GESIKAN"/>
    <x v="24"/>
    <s v="GESIKAN"/>
    <n v="15.69"/>
    <e v="#REF!"/>
    <n v="1.9612499999999999"/>
    <n v="200000"/>
    <n v="3200000"/>
  </r>
  <r>
    <s v="GPP KEBUMEN_GINANDONG"/>
    <x v="24"/>
    <s v="GINANDONG"/>
    <n v="15.69"/>
    <e v="#REF!"/>
    <n v="1.9612499999999999"/>
    <n v="200000"/>
    <n v="3200000"/>
  </r>
  <r>
    <s v="GPP KEBUMEN_GIRIPURNO"/>
    <x v="24"/>
    <s v="GIRIPURNO"/>
    <n v="15.69"/>
    <e v="#REF!"/>
    <n v="1.9612499999999999"/>
    <n v="200000"/>
    <n v="3200000"/>
  </r>
  <r>
    <s v="GPP KEBUMEN_GIWANGRETNO"/>
    <x v="24"/>
    <s v="GIWANGRETNO"/>
    <n v="15.69"/>
    <e v="#REF!"/>
    <n v="1.9612499999999999"/>
    <n v="200000"/>
    <n v="3200000"/>
  </r>
  <r>
    <s v="GPP KEBUMEN_GLONTOR"/>
    <x v="24"/>
    <s v="GLONTOR"/>
    <n v="15.69"/>
    <e v="#REF!"/>
    <n v="1.9612499999999999"/>
    <n v="200000"/>
    <n v="3200000"/>
  </r>
  <r>
    <s v="GPP KEBUMEN_GOMBONG"/>
    <x v="24"/>
    <s v="GOMBONG"/>
    <n v="15.69"/>
    <e v="#REF!"/>
    <n v="1.9612499999999999"/>
    <n v="200000"/>
    <n v="3200000"/>
  </r>
  <r>
    <s v="GPP KEBUMEN_GRENGGENG"/>
    <x v="24"/>
    <s v="GRENGGENG"/>
    <n v="15.69"/>
    <e v="#REF!"/>
    <n v="1.9612499999999999"/>
    <n v="200000"/>
    <n v="3200000"/>
  </r>
  <r>
    <s v="GPP KEBUMEN_GROGOLBENINGSARI"/>
    <x v="24"/>
    <s v="GROGOLBENINGSARI"/>
    <n v="15.69"/>
    <e v="#REF!"/>
    <n v="1.9612499999999999"/>
    <n v="200000"/>
    <n v="3200000"/>
  </r>
  <r>
    <s v="GPP KEBUMEN_GROGOLPENATUS"/>
    <x v="24"/>
    <s v="GROGOLPENATUS"/>
    <n v="15.69"/>
    <e v="#REF!"/>
    <n v="1.9612499999999999"/>
    <n v="200000"/>
    <n v="3200000"/>
  </r>
  <r>
    <s v="GPP KEBUMEN_GRUJUGAN"/>
    <x v="24"/>
    <s v="GRUJUGAN"/>
    <n v="15.69"/>
    <e v="#REF!"/>
    <n v="1.9612499999999999"/>
    <n v="200000"/>
    <n v="3200000"/>
  </r>
  <r>
    <s v="GPP KEBUMEN_GUMAWANG"/>
    <x v="24"/>
    <s v="GUMAWANG"/>
    <n v="15.69"/>
    <e v="#REF!"/>
    <n v="1.9612499999999999"/>
    <n v="200000"/>
    <n v="3200000"/>
  </r>
  <r>
    <s v="GPP KEBUMEN_GUNUNGMUJIL"/>
    <x v="24"/>
    <s v="GUNUNGMUJIL"/>
    <n v="15.69"/>
    <e v="#REF!"/>
    <n v="1.9612499999999999"/>
    <n v="200000"/>
    <n v="3200000"/>
  </r>
  <r>
    <s v="GPP KEBUMEN_GUNUNGSARI"/>
    <x v="24"/>
    <s v="GUNUNGSARI"/>
    <n v="15.69"/>
    <e v="#REF!"/>
    <n v="1.9612499999999999"/>
    <n v="200000"/>
    <n v="3200000"/>
  </r>
  <r>
    <s v="GPP KEBUMEN_HARJODOWO"/>
    <x v="24"/>
    <s v="HARJODOWO"/>
    <n v="15.69"/>
    <e v="#REF!"/>
    <n v="1.9612499999999999"/>
    <n v="200000"/>
    <n v="3200000"/>
  </r>
  <r>
    <s v="GPP KEBUMEN_INDROSARI"/>
    <x v="24"/>
    <s v="INDROSARI"/>
    <n v="15.69"/>
    <e v="#REF!"/>
    <n v="1.9612499999999999"/>
    <n v="200000"/>
    <n v="3200000"/>
  </r>
  <r>
    <s v="GPP KEBUMEN_JABRES"/>
    <x v="24"/>
    <s v="JABRES"/>
    <n v="15.69"/>
    <e v="#REF!"/>
    <n v="1.9612499999999999"/>
    <n v="200000"/>
    <n v="3200000"/>
  </r>
  <r>
    <s v="GPP KEBUMEN_JALATUNDA"/>
    <x v="24"/>
    <s v="JALATUNDA"/>
    <n v="10.28"/>
    <e v="#REF!"/>
    <n v="1.2849999999999999"/>
    <n v="200000"/>
    <n v="2200000"/>
  </r>
  <r>
    <s v="GPP KEBUMEN_JATILUHUR"/>
    <x v="24"/>
    <s v="JATILUHUR"/>
    <n v="15.69"/>
    <e v="#REF!"/>
    <n v="1.9612499999999999"/>
    <n v="200000"/>
    <n v="3200000"/>
  </r>
  <r>
    <s v="GPP KEBUMEN_JATIMALANG"/>
    <x v="24"/>
    <s v="JATIMALANG"/>
    <n v="15.69"/>
    <e v="#REF!"/>
    <n v="1.9612499999999999"/>
    <n v="200000"/>
    <n v="3200000"/>
  </r>
  <r>
    <s v="GPP KEBUMEN_JATIMULYO"/>
    <x v="24"/>
    <s v="JATIMULYO"/>
    <n v="15.69"/>
    <e v="#REF!"/>
    <n v="1.9612499999999999"/>
    <n v="200000"/>
    <n v="3200000"/>
  </r>
  <r>
    <s v="GPP KEBUMEN_JATIMULYO"/>
    <x v="24"/>
    <s v="JATIMULYO"/>
    <n v="15.69"/>
    <e v="#REF!"/>
    <n v="1.9612499999999999"/>
    <n v="200000"/>
    <n v="3200000"/>
  </r>
  <r>
    <s v="GPP KEBUMEN_JATIMULYO"/>
    <x v="24"/>
    <s v="JATIMULYO"/>
    <n v="15.69"/>
    <e v="#REF!"/>
    <n v="1.9612499999999999"/>
    <n v="200000"/>
    <n v="3200000"/>
  </r>
  <r>
    <s v="GPP KEBUMEN_JATINEGARA"/>
    <x v="24"/>
    <s v="JATINEGARA"/>
    <n v="15.69"/>
    <e v="#REF!"/>
    <n v="1.9612499999999999"/>
    <n v="200000"/>
    <n v="3200000"/>
  </r>
  <r>
    <s v="GPP KEBUMEN_JATIPURUS"/>
    <x v="24"/>
    <s v="JATIPURUS"/>
    <n v="15.69"/>
    <e v="#REF!"/>
    <n v="1.9612499999999999"/>
    <n v="200000"/>
    <n v="3200000"/>
  </r>
  <r>
    <s v="GPP KEBUMEN_JATISARI"/>
    <x v="24"/>
    <s v="JATISARI"/>
    <n v="15.69"/>
    <e v="#REF!"/>
    <n v="1.9612499999999999"/>
    <n v="200000"/>
    <n v="3200000"/>
  </r>
  <r>
    <s v="GPP KEBUMEN_JEMUR"/>
    <x v="24"/>
    <s v="JEMUR"/>
    <n v="15.69"/>
    <e v="#REF!"/>
    <n v="1.9612499999999999"/>
    <n v="200000"/>
    <n v="3200000"/>
  </r>
  <r>
    <s v="GPP KEBUMEN_JEMUR"/>
    <x v="24"/>
    <s v="JEMUR"/>
    <n v="15.69"/>
    <e v="#REF!"/>
    <n v="1.9612499999999999"/>
    <n v="200000"/>
    <n v="3200000"/>
  </r>
  <r>
    <s v="GPP KEBUMEN_JERUKAGUNG"/>
    <x v="24"/>
    <s v="JERUKAGUNG"/>
    <n v="15.69"/>
    <e v="#REF!"/>
    <n v="1.9612499999999999"/>
    <n v="200000"/>
    <n v="3200000"/>
  </r>
  <r>
    <s v="GPP KEBUMEN_JOGOMERTAN"/>
    <x v="24"/>
    <s v="JOGOMERTAN"/>
    <n v="15.69"/>
    <e v="#REF!"/>
    <n v="1.9612499999999999"/>
    <n v="200000"/>
    <n v="3200000"/>
  </r>
  <r>
    <s v="GPP KEBUMEN_JOGOPATEN"/>
    <x v="24"/>
    <s v="JOGOPATEN"/>
    <n v="15.69"/>
    <e v="#REF!"/>
    <n v="1.9612499999999999"/>
    <n v="200000"/>
    <n v="3200000"/>
  </r>
  <r>
    <s v="GPP KEBUMEN_JOGOSIMO"/>
    <x v="24"/>
    <s v="JOGOSIMO"/>
    <n v="15.69"/>
    <e v="#REF!"/>
    <n v="1.9612499999999999"/>
    <n v="200000"/>
    <n v="3200000"/>
  </r>
  <r>
    <s v="GPP KEBUMEN_JOHO"/>
    <x v="24"/>
    <s v="JOHO"/>
    <n v="15.69"/>
    <e v="#REF!"/>
    <n v="1.9612499999999999"/>
    <n v="200000"/>
    <n v="3200000"/>
  </r>
  <r>
    <s v="GPP KEBUMEN_KAJORAN"/>
    <x v="24"/>
    <s v="KAJORAN"/>
    <n v="15.69"/>
    <e v="#REF!"/>
    <n v="1.9612499999999999"/>
    <n v="200000"/>
    <n v="3200000"/>
  </r>
  <r>
    <s v="GPP KEBUMEN_KALENG"/>
    <x v="24"/>
    <s v="KALENG"/>
    <n v="15.69"/>
    <e v="#REF!"/>
    <n v="1.9612499999999999"/>
    <n v="200000"/>
    <n v="3200000"/>
  </r>
  <r>
    <s v="GPP KEBUMEN_KALIAJIR"/>
    <x v="24"/>
    <s v="KALIAJIR"/>
    <n v="10.28"/>
    <e v="#REF!"/>
    <n v="1.2849999999999999"/>
    <n v="200000"/>
    <n v="2200000"/>
  </r>
  <r>
    <s v="GPP KEBUMEN_KALIBAGOR"/>
    <x v="24"/>
    <s v="KALIBAGOR"/>
    <n v="15.69"/>
    <e v="#REF!"/>
    <n v="1.9612499999999999"/>
    <n v="200000"/>
    <n v="3200000"/>
  </r>
  <r>
    <s v="GPP KEBUMEN_KALIBENING"/>
    <x v="24"/>
    <s v="KALIBENING"/>
    <n v="15.69"/>
    <e v="#REF!"/>
    <n v="1.9612499999999999"/>
    <n v="200000"/>
    <n v="3200000"/>
  </r>
  <r>
    <s v="GPP KEBUMEN_KALIGENDING"/>
    <x v="24"/>
    <s v="KALIGENDING"/>
    <n v="15.69"/>
    <e v="#REF!"/>
    <n v="1.9612499999999999"/>
    <n v="200000"/>
    <n v="3200000"/>
  </r>
  <r>
    <s v="GPP KEBUMEN_KALIJAYA"/>
    <x v="24"/>
    <s v="KALIJAYA"/>
    <n v="15.69"/>
    <e v="#REF!"/>
    <n v="1.9612499999999999"/>
    <n v="200000"/>
    <n v="3200000"/>
  </r>
  <r>
    <s v="GPP KEBUMEN_KALIJIREK"/>
    <x v="24"/>
    <s v="KALIJIREK"/>
    <n v="15.69"/>
    <e v="#REF!"/>
    <n v="1.9612499999999999"/>
    <n v="200000"/>
    <n v="3200000"/>
  </r>
  <r>
    <s v="GPP KEBUMEN_KALIPURWO"/>
    <x v="24"/>
    <s v="KALIPURWO"/>
    <n v="15.69"/>
    <e v="#REF!"/>
    <n v="1.9612499999999999"/>
    <n v="200000"/>
    <n v="3200000"/>
  </r>
  <r>
    <s v="GPP KEBUMEN_KALIRANCANG"/>
    <x v="24"/>
    <s v="KALIRANCANG"/>
    <n v="15.69"/>
    <e v="#REF!"/>
    <n v="1.9612499999999999"/>
    <n v="200000"/>
    <n v="3200000"/>
  </r>
  <r>
    <s v="GPP KEBUMEN_KALIREJO"/>
    <x v="24"/>
    <s v="KALIREJO"/>
    <n v="15.69"/>
    <e v="#REF!"/>
    <n v="1.9612499999999999"/>
    <n v="200000"/>
    <n v="3200000"/>
  </r>
  <r>
    <s v="GPP KEBUMEN_KALIREJO"/>
    <x v="24"/>
    <s v="KALIREJO"/>
    <n v="15.69"/>
    <e v="#REF!"/>
    <n v="1.9612499999999999"/>
    <n v="200000"/>
    <n v="3200000"/>
  </r>
  <r>
    <s v="GPP KEBUMEN_KALITENGAH"/>
    <x v="24"/>
    <s v="KALITENGAH"/>
    <n v="10.28"/>
    <e v="#REF!"/>
    <n v="1.2849999999999999"/>
    <n v="200000"/>
    <n v="2200000"/>
  </r>
  <r>
    <s v="GPP KEBUMEN_KALITENGAH"/>
    <x v="24"/>
    <s v="KALITENGAH"/>
    <n v="15.69"/>
    <e v="#REF!"/>
    <n v="1.9612499999999999"/>
    <n v="200000"/>
    <n v="3200000"/>
  </r>
  <r>
    <s v="GPP KEBUMEN_KALIWUNGU"/>
    <x v="24"/>
    <s v="KALIWUNGU"/>
    <n v="10.28"/>
    <e v="#REF!"/>
    <n v="1.2849999999999999"/>
    <n v="200000"/>
    <n v="2200000"/>
  </r>
  <r>
    <s v="GPP KEBUMEN_KALIWUNGU"/>
    <x v="24"/>
    <s v="KALIWUNGU"/>
    <n v="15.69"/>
    <e v="#REF!"/>
    <n v="1.9612499999999999"/>
    <n v="200000"/>
    <n v="3200000"/>
  </r>
  <r>
    <s v="GPP KEBUMEN_KAMBANGSARI"/>
    <x v="24"/>
    <s v="KAMBANGSARI"/>
    <n v="15.69"/>
    <e v="#REF!"/>
    <n v="1.9612499999999999"/>
    <n v="200000"/>
    <n v="3200000"/>
  </r>
  <r>
    <s v="GPP KEBUMEN_KAMULYAN"/>
    <x v="24"/>
    <s v="KAMULYAN"/>
    <n v="15.69"/>
    <e v="#REF!"/>
    <n v="1.9612499999999999"/>
    <n v="200000"/>
    <n v="3200000"/>
  </r>
  <r>
    <s v="GPP KEBUMEN_KARANGANYAR"/>
    <x v="24"/>
    <s v="KARANGANYAR"/>
    <n v="10.28"/>
    <e v="#REF!"/>
    <n v="1.2849999999999999"/>
    <n v="200000"/>
    <n v="2200000"/>
  </r>
  <r>
    <s v="GPP KEBUMEN_KARANGANYAR"/>
    <x v="24"/>
    <s v="KARANGANYAR"/>
    <n v="15.69"/>
    <e v="#REF!"/>
    <n v="1.9612499999999999"/>
    <n v="200000"/>
    <n v="3200000"/>
  </r>
  <r>
    <s v="GPP KEBUMEN_KARANGDUWUR"/>
    <x v="24"/>
    <s v="KARANGDUWUR"/>
    <n v="15.69"/>
    <e v="#REF!"/>
    <n v="1.9612499999999999"/>
    <n v="200000"/>
    <n v="3200000"/>
  </r>
  <r>
    <s v="GPP KEBUMEN_KARANGGADUNG"/>
    <x v="24"/>
    <s v="KARANGGADUNG"/>
    <n v="15.69"/>
    <e v="#REF!"/>
    <n v="1.9612499999999999"/>
    <n v="200000"/>
    <n v="3200000"/>
  </r>
  <r>
    <s v="GPP KEBUMEN_KARANGGAYAM"/>
    <x v="24"/>
    <s v="KARANGGAYAM"/>
    <n v="15.69"/>
    <e v="#REF!"/>
    <n v="1.9612499999999999"/>
    <n v="200000"/>
    <n v="3200000"/>
  </r>
  <r>
    <s v="GPP KEBUMEN_KARANGGEDANG"/>
    <x v="24"/>
    <s v="KARANGGEDANG"/>
    <n v="15.69"/>
    <e v="#REF!"/>
    <n v="1.9612499999999999"/>
    <n v="200000"/>
    <n v="3200000"/>
  </r>
  <r>
    <s v="GPP KEBUMEN_KARANGGLONGGONG"/>
    <x v="24"/>
    <s v="KARANGGLONGGONG"/>
    <n v="15.69"/>
    <e v="#REF!"/>
    <n v="1.9612499999999999"/>
    <n v="200000"/>
    <n v="3200000"/>
  </r>
  <r>
    <s v="GPP KEBUMEN_KARANGJAMBU"/>
    <x v="24"/>
    <s v="KARANGJAMBU"/>
    <n v="15.69"/>
    <e v="#REF!"/>
    <n v="1.9612499999999999"/>
    <n v="200000"/>
    <n v="3200000"/>
  </r>
  <r>
    <s v="GPP KEBUMEN_KARANGKEMBANG"/>
    <x v="24"/>
    <s v="KARANGKEMBANG"/>
    <n v="15.69"/>
    <e v="#REF!"/>
    <n v="1.9612499999999999"/>
    <n v="200000"/>
    <n v="3200000"/>
  </r>
  <r>
    <s v="GPP KEBUMEN_KARANGKEMIRI"/>
    <x v="24"/>
    <s v="KARANGKEMIRI"/>
    <n v="15.69"/>
    <e v="#REF!"/>
    <n v="1.9612499999999999"/>
    <n v="200000"/>
    <n v="3200000"/>
  </r>
  <r>
    <s v="GPP KEBUMEN_KARANGMOJO"/>
    <x v="24"/>
    <s v="KARANGMOJO"/>
    <n v="15.69"/>
    <e v="#REF!"/>
    <n v="1.9612499999999999"/>
    <n v="200000"/>
    <n v="3200000"/>
  </r>
  <r>
    <s v="GPP KEBUMEN_KARANGPOH"/>
    <x v="24"/>
    <s v="KARANGPOH"/>
    <n v="15.69"/>
    <e v="#REF!"/>
    <n v="1.9612499999999999"/>
    <n v="200000"/>
    <n v="3200000"/>
  </r>
  <r>
    <s v="GPP KEBUMEN_KARANGPULE"/>
    <x v="24"/>
    <s v="KARANGPULE"/>
    <n v="15.69"/>
    <e v="#REF!"/>
    <n v="1.9612499999999999"/>
    <n v="200000"/>
    <n v="3200000"/>
  </r>
  <r>
    <s v="GPP KEBUMEN_KARANGREJO"/>
    <x v="24"/>
    <s v="KARANGREJO"/>
    <n v="15.69"/>
    <e v="#REF!"/>
    <n v="1.9612499999999999"/>
    <n v="200000"/>
    <n v="3200000"/>
  </r>
  <r>
    <s v="GPP KEBUMEN_KARANGREJO"/>
    <x v="24"/>
    <s v="KARANGREJO"/>
    <n v="15.69"/>
    <e v="#REF!"/>
    <n v="1.9612499999999999"/>
    <n v="200000"/>
    <n v="3200000"/>
  </r>
  <r>
    <s v="GPP KEBUMEN_KARANGSARI"/>
    <x v="24"/>
    <s v="KARANGSARI"/>
    <n v="15.69"/>
    <e v="#REF!"/>
    <n v="1.9612499999999999"/>
    <n v="200000"/>
    <n v="3200000"/>
  </r>
  <r>
    <s v="GPP KEBUMEN_KARANGSARI"/>
    <x v="24"/>
    <s v="KARANGSARI"/>
    <n v="15.69"/>
    <e v="#REF!"/>
    <n v="1.9612499999999999"/>
    <n v="200000"/>
    <n v="3200000"/>
  </r>
  <r>
    <s v="GPP KEBUMEN_KARANGTANJUNG"/>
    <x v="24"/>
    <s v="KARANGTANJUNG"/>
    <n v="15.69"/>
    <e v="#REF!"/>
    <n v="1.9612499999999999"/>
    <n v="200000"/>
    <n v="3200000"/>
  </r>
  <r>
    <s v="GPP KEBUMEN_KARANGTENGAH"/>
    <x v="24"/>
    <s v="KARANGTENGAH"/>
    <n v="15.69"/>
    <e v="#REF!"/>
    <n v="1.9612499999999999"/>
    <n v="200000"/>
    <n v="3200000"/>
  </r>
  <r>
    <s v="GPP KEBUMEN_KAWEDUSAN"/>
    <x v="24"/>
    <s v="KAWEDUSAN"/>
    <n v="15.69"/>
    <e v="#REF!"/>
    <n v="1.9612499999999999"/>
    <n v="200000"/>
    <n v="3200000"/>
  </r>
  <r>
    <s v="GPP KEBUMEN_KEBADONGAN"/>
    <x v="24"/>
    <s v="KEBADONGAN"/>
    <n v="15.69"/>
    <e v="#REF!"/>
    <n v="1.9612499999999999"/>
    <n v="200000"/>
    <n v="3200000"/>
  </r>
  <r>
    <s v="GPP KEBUMEN_KEBAGORAN"/>
    <x v="24"/>
    <s v="KEBAGORAN"/>
    <n v="15.69"/>
    <e v="#REF!"/>
    <n v="1.9612499999999999"/>
    <n v="200000"/>
    <n v="3200000"/>
  </r>
  <r>
    <s v="GPP KEBUMEN_KEBAKALAN"/>
    <x v="24"/>
    <s v="KEBAKALAN"/>
    <n v="10.28"/>
    <e v="#REF!"/>
    <n v="1.2849999999999999"/>
    <n v="200000"/>
    <n v="2200000"/>
  </r>
  <r>
    <s v="GPP KEBUMEN_KEBAKALAN"/>
    <x v="24"/>
    <s v="KEBAKALAN"/>
    <n v="15.69"/>
    <e v="#REF!"/>
    <n v="1.9612499999999999"/>
    <n v="200000"/>
    <n v="3200000"/>
  </r>
  <r>
    <s v="GPP KEBUMEN_KEBONSARI"/>
    <x v="24"/>
    <s v="KEBONSARI"/>
    <n v="15.69"/>
    <e v="#REF!"/>
    <n v="1.9612499999999999"/>
    <n v="200000"/>
    <n v="3200000"/>
  </r>
  <r>
    <s v="GPP KEBUMEN_KEBULUSAN"/>
    <x v="24"/>
    <s v="KEBULUSAN"/>
    <n v="15.69"/>
    <e v="#REF!"/>
    <n v="1.9612499999999999"/>
    <n v="200000"/>
    <n v="3200000"/>
  </r>
  <r>
    <s v="GPP KEBUMEN_KEBUMEN"/>
    <x v="24"/>
    <s v="KEBUMEN"/>
    <n v="15.69"/>
    <e v="#REF!"/>
    <n v="1.9612499999999999"/>
    <n v="200000"/>
    <n v="3200000"/>
  </r>
  <r>
    <s v="GPP KEBUMEN_KEDALEMANKULON"/>
    <x v="24"/>
    <s v="KEDALEMANKULON"/>
    <n v="15.69"/>
    <e v="#REF!"/>
    <n v="1.9612499999999999"/>
    <n v="200000"/>
    <n v="3200000"/>
  </r>
  <r>
    <s v="GPP KEBUMEN_KEDALEMANWETAN"/>
    <x v="24"/>
    <s v="KEDALEMANWETAN"/>
    <n v="15.69"/>
    <e v="#REF!"/>
    <n v="1.9612499999999999"/>
    <n v="200000"/>
    <n v="3200000"/>
  </r>
  <r>
    <s v="GPP KEBUMEN_KEDAWUNG"/>
    <x v="24"/>
    <s v="KEDAWUNG"/>
    <n v="15.69"/>
    <e v="#REF!"/>
    <n v="1.9612499999999999"/>
    <n v="200000"/>
    <n v="3200000"/>
  </r>
  <r>
    <s v="GPP KEBUMEN_KEDUNGJATI"/>
    <x v="24"/>
    <s v="KEDUNGJATI"/>
    <n v="15.69"/>
    <e v="#REF!"/>
    <n v="1.9612499999999999"/>
    <n v="200000"/>
    <n v="3200000"/>
  </r>
  <r>
    <s v="GPP KEBUMEN_KEDUNGPUJI"/>
    <x v="24"/>
    <s v="KEDUNGPUJI"/>
    <n v="15.69"/>
    <e v="#REF!"/>
    <n v="1.9612499999999999"/>
    <n v="200000"/>
    <n v="3200000"/>
  </r>
  <r>
    <s v="GPP KEBUMEN_KEDUNGSARI"/>
    <x v="24"/>
    <s v="KEDUNGSARI"/>
    <n v="15.69"/>
    <e v="#REF!"/>
    <n v="1.9612499999999999"/>
    <n v="200000"/>
    <n v="3200000"/>
  </r>
  <r>
    <s v="GPP KEBUMEN_KEDUNGWARU"/>
    <x v="24"/>
    <s v="KEDUNGWARU"/>
    <n v="15.69"/>
    <e v="#REF!"/>
    <n v="1.9612499999999999"/>
    <n v="200000"/>
    <n v="3200000"/>
  </r>
  <r>
    <s v="GPP KEBUMEN_KEDUNGWINANGUN"/>
    <x v="24"/>
    <s v="KEDUNGWINANGUN"/>
    <n v="15.69"/>
    <e v="#REF!"/>
    <n v="1.9612499999999999"/>
    <n v="200000"/>
    <n v="3200000"/>
  </r>
  <r>
    <s v="GPP KEBUMEN_KEDUNGWRINGIN"/>
    <x v="24"/>
    <s v="KEDUNGWRINGIN"/>
    <n v="15.69"/>
    <e v="#REF!"/>
    <n v="1.9612499999999999"/>
    <n v="200000"/>
    <n v="3200000"/>
  </r>
  <r>
    <s v="GPP KEBUMEN_KEJAWANG"/>
    <x v="24"/>
    <s v="KEJAWANG"/>
    <n v="15.69"/>
    <e v="#REF!"/>
    <n v="1.9612499999999999"/>
    <n v="200000"/>
    <n v="3200000"/>
  </r>
  <r>
    <s v="GPP KEBUMEN_KEMANGGUAN"/>
    <x v="24"/>
    <s v="KEMANGGUAN"/>
    <n v="15.69"/>
    <e v="#REF!"/>
    <n v="1.9612499999999999"/>
    <n v="200000"/>
    <n v="3200000"/>
  </r>
  <r>
    <s v="GPP KEBUMEN_KEMBARAN"/>
    <x v="24"/>
    <s v="KEMBARAN"/>
    <n v="15.69"/>
    <e v="#REF!"/>
    <n v="1.9612499999999999"/>
    <n v="200000"/>
    <n v="3200000"/>
  </r>
  <r>
    <s v="GPP KEBUMEN_KEMUJAN"/>
    <x v="24"/>
    <s v="KEMUJAN"/>
    <n v="15.69"/>
    <e v="#REF!"/>
    <n v="1.9612499999999999"/>
    <n v="200000"/>
    <n v="3200000"/>
  </r>
  <r>
    <s v="GPP KEBUMEN_KEMUKUS"/>
    <x v="24"/>
    <s v="KEMUKUS"/>
    <n v="15.69"/>
    <e v="#REF!"/>
    <n v="1.9612499999999999"/>
    <n v="200000"/>
    <n v="3200000"/>
  </r>
  <r>
    <s v="GPP KEBUMEN_KENTENG"/>
    <x v="24"/>
    <s v="KENTENG"/>
    <n v="15.69"/>
    <e v="#REF!"/>
    <n v="1.9612499999999999"/>
    <n v="200000"/>
    <n v="3200000"/>
  </r>
  <r>
    <s v="GPP KEBUMEN_KEWANGUNAN"/>
    <x v="24"/>
    <s v="KEWANGUNAN"/>
    <n v="15.69"/>
    <e v="#REF!"/>
    <n v="1.9612499999999999"/>
    <n v="200000"/>
    <n v="3200000"/>
  </r>
  <r>
    <s v="GPP KEBUMEN_KEWAYUHAN"/>
    <x v="24"/>
    <s v="KEWAYUHAN"/>
    <n v="15.69"/>
    <e v="#REF!"/>
    <n v="1.9612499999999999"/>
    <n v="200000"/>
    <n v="3200000"/>
  </r>
  <r>
    <s v="GPP KEBUMEN_KLEGENREJO"/>
    <x v="24"/>
    <s v="KLEGENREJO"/>
    <n v="15.69"/>
    <e v="#REF!"/>
    <n v="1.9612499999999999"/>
    <n v="200000"/>
    <n v="3200000"/>
  </r>
  <r>
    <s v="GPP KEBUMEN_KLEGENWONOSARI"/>
    <x v="24"/>
    <s v="KLEGENWONOSARI"/>
    <n v="15.69"/>
    <e v="#REF!"/>
    <n v="1.9612499999999999"/>
    <n v="200000"/>
    <n v="3200000"/>
  </r>
  <r>
    <s v="GPP KEBUMEN_KLEPUSANGGAR"/>
    <x v="24"/>
    <s v="KLEPUSANGGAR"/>
    <n v="15.69"/>
    <e v="#REF!"/>
    <n v="1.9612499999999999"/>
    <n v="200000"/>
    <n v="3200000"/>
  </r>
  <r>
    <s v="GPP KEBUMEN_KLIRONG"/>
    <x v="24"/>
    <s v="KLIRONG"/>
    <n v="15.69"/>
    <e v="#REF!"/>
    <n v="1.9612499999999999"/>
    <n v="200000"/>
    <n v="3200000"/>
  </r>
  <r>
    <s v="GPP KEBUMEN_KLOPOGODO"/>
    <x v="24"/>
    <s v="KLOPOGODO"/>
    <n v="15.69"/>
    <e v="#REF!"/>
    <n v="1.9612499999999999"/>
    <n v="200000"/>
    <n v="3200000"/>
  </r>
  <r>
    <s v="GPP KEBUMEN_KLOPOSAWIT"/>
    <x v="24"/>
    <s v="KLOPOSAWIT"/>
    <n v="15.69"/>
    <e v="#REF!"/>
    <n v="1.9612499999999999"/>
    <n v="200000"/>
    <n v="3200000"/>
  </r>
  <r>
    <s v="GPP KEBUMEN_KRAKAL"/>
    <x v="24"/>
    <s v="KRAKAL"/>
    <n v="15.69"/>
    <e v="#REF!"/>
    <n v="1.9612499999999999"/>
    <n v="200000"/>
    <n v="3200000"/>
  </r>
  <r>
    <s v="GPP KEBUMEN_KRANDEGAN"/>
    <x v="24"/>
    <s v="KRANDEGAN"/>
    <n v="15.69"/>
    <e v="#REF!"/>
    <n v="1.9612499999999999"/>
    <n v="200000"/>
    <n v="3200000"/>
  </r>
  <r>
    <s v="GPP KEBUMEN_KRITIG"/>
    <x v="24"/>
    <s v="KRITIG"/>
    <n v="15.69"/>
    <e v="#REF!"/>
    <n v="1.9612499999999999"/>
    <n v="200000"/>
    <n v="3200000"/>
  </r>
  <r>
    <s v="GPP KEBUMEN_KUTOSARI"/>
    <x v="24"/>
    <s v="KUTOSARI"/>
    <n v="15.69"/>
    <e v="#REF!"/>
    <n v="1.9612499999999999"/>
    <n v="200000"/>
    <n v="3200000"/>
  </r>
  <r>
    <s v="GPP KEBUMEN_KUWARASAN"/>
    <x v="24"/>
    <s v="KUWARASAN"/>
    <n v="15.69"/>
    <e v="#REF!"/>
    <n v="1.9612499999999999"/>
    <n v="200000"/>
    <n v="3200000"/>
  </r>
  <r>
    <s v="GPP KEBUMEN_KUWARU"/>
    <x v="24"/>
    <s v="KUWARU"/>
    <n v="15.69"/>
    <e v="#REF!"/>
    <n v="1.9612499999999999"/>
    <n v="200000"/>
    <n v="3200000"/>
  </r>
  <r>
    <s v="GPP KEBUMEN_LEMAHDUWUR"/>
    <x v="24"/>
    <s v="LEMAHDUWUR"/>
    <n v="15.69"/>
    <e v="#REF!"/>
    <n v="1.9612499999999999"/>
    <n v="200000"/>
    <n v="3200000"/>
  </r>
  <r>
    <s v="GPP KEBUMEN_LOGANDU"/>
    <x v="24"/>
    <s v="LOGANDU"/>
    <n v="15.69"/>
    <e v="#REF!"/>
    <n v="1.9612499999999999"/>
    <n v="200000"/>
    <n v="3200000"/>
  </r>
  <r>
    <s v="GPP KEBUMEN_LOGEDE"/>
    <x v="24"/>
    <s v="LOGEDE"/>
    <n v="15.69"/>
    <e v="#REF!"/>
    <n v="1.9612499999999999"/>
    <n v="200000"/>
    <n v="3200000"/>
  </r>
  <r>
    <s v="GPP KEBUMEN_MADUREJO"/>
    <x v="24"/>
    <s v="MADUREJO"/>
    <n v="15.69"/>
    <e v="#REF!"/>
    <n v="1.9612499999999999"/>
    <n v="200000"/>
    <n v="3200000"/>
  </r>
  <r>
    <s v="GPP KEBUMEN_MADURESO"/>
    <x v="24"/>
    <s v="MADURESO"/>
    <n v="15.69"/>
    <e v="#REF!"/>
    <n v="1.9612499999999999"/>
    <n v="200000"/>
    <n v="3200000"/>
  </r>
  <r>
    <s v="GPP KEBUMEN_MADURETNO"/>
    <x v="24"/>
    <s v="MADURETNO"/>
    <n v="15.69"/>
    <e v="#REF!"/>
    <n v="1.9612499999999999"/>
    <n v="200000"/>
    <n v="3200000"/>
  </r>
  <r>
    <s v="GPP KEBUMEN_MANGLI"/>
    <x v="24"/>
    <s v="MANGLI"/>
    <n v="15.69"/>
    <e v="#REF!"/>
    <n v="1.9612499999999999"/>
    <n v="200000"/>
    <n v="3200000"/>
  </r>
  <r>
    <s v="GPP KEBUMEN_MANGUNHARJO"/>
    <x v="24"/>
    <s v="MANGUNHARJO"/>
    <n v="15.69"/>
    <e v="#REF!"/>
    <n v="1.9612499999999999"/>
    <n v="200000"/>
    <n v="3200000"/>
  </r>
  <r>
    <s v="GPP KEBUMEN_MELES"/>
    <x v="24"/>
    <s v="MELES"/>
    <n v="15.69"/>
    <e v="#REF!"/>
    <n v="1.9612499999999999"/>
    <n v="200000"/>
    <n v="3200000"/>
  </r>
  <r>
    <s v="GPP KEBUMEN_MENGANTI"/>
    <x v="24"/>
    <s v="MENGANTI"/>
    <n v="15.69"/>
    <e v="#REF!"/>
    <n v="1.9612499999999999"/>
    <n v="200000"/>
    <n v="3200000"/>
  </r>
  <r>
    <s v="GPP KEBUMEN_MENGKOWO"/>
    <x v="24"/>
    <s v="MENGKOWO"/>
    <n v="15.69"/>
    <e v="#REF!"/>
    <n v="1.9612499999999999"/>
    <n v="200000"/>
    <n v="3200000"/>
  </r>
  <r>
    <s v="GPP KEBUMEN_MERDEN"/>
    <x v="24"/>
    <s v="MERDEN"/>
    <n v="10.28"/>
    <e v="#REF!"/>
    <n v="1.2849999999999999"/>
    <n v="200000"/>
    <n v="2200000"/>
  </r>
  <r>
    <s v="GPP KEBUMEN_MERTASARI"/>
    <x v="24"/>
    <s v="MERTASARI"/>
    <n v="10.28"/>
    <e v="#REF!"/>
    <n v="1.2849999999999999"/>
    <n v="200000"/>
    <n v="2200000"/>
  </r>
  <r>
    <s v="GPP KEBUMEN_MUKTISARI"/>
    <x v="24"/>
    <s v="MUKTISARI"/>
    <n v="15.69"/>
    <e v="#REF!"/>
    <n v="1.9612499999999999"/>
    <n v="200000"/>
    <n v="3200000"/>
  </r>
  <r>
    <s v="GPP KEBUMEN_MUNGGU"/>
    <x v="24"/>
    <s v="MUNGGU"/>
    <n v="15.69"/>
    <e v="#REF!"/>
    <n v="1.9612499999999999"/>
    <n v="200000"/>
    <n v="3200000"/>
  </r>
  <r>
    <s v="GPP KEBUMEN_MURTIREJO"/>
    <x v="24"/>
    <s v="MURTIREJO"/>
    <n v="15.69"/>
    <e v="#REF!"/>
    <n v="1.9612499999999999"/>
    <n v="200000"/>
    <n v="3200000"/>
  </r>
  <r>
    <s v="GPP KEBUMEN_NAMPUDADI"/>
    <x v="24"/>
    <s v="NAMPUDADI"/>
    <n v="15.69"/>
    <e v="#REF!"/>
    <n v="1.9612499999999999"/>
    <n v="200000"/>
    <n v="3200000"/>
  </r>
  <r>
    <s v="GPP KEBUMEN_ORI"/>
    <x v="24"/>
    <s v="ORI"/>
    <n v="15.69"/>
    <e v="#REF!"/>
    <n v="1.9612499999999999"/>
    <n v="200000"/>
    <n v="3200000"/>
  </r>
  <r>
    <s v="GPP KEBUMEN_PAGEBANGAN"/>
    <x v="24"/>
    <s v="PAGEBANGAN"/>
    <n v="15.69"/>
    <e v="#REF!"/>
    <n v="1.9612499999999999"/>
    <n v="200000"/>
    <n v="3200000"/>
  </r>
  <r>
    <s v="GPP KEBUMEN_PAKURAN"/>
    <x v="24"/>
    <s v="PAKURAN"/>
    <n v="15.69"/>
    <e v="#REF!"/>
    <n v="1.9612499999999999"/>
    <n v="200000"/>
    <n v="3200000"/>
  </r>
  <r>
    <s v="GPP KEBUMEN_PANDANLOR"/>
    <x v="24"/>
    <s v="PANDANLOR"/>
    <n v="15.69"/>
    <e v="#REF!"/>
    <n v="1.9612499999999999"/>
    <n v="200000"/>
    <n v="3200000"/>
  </r>
  <r>
    <s v="GPP KEBUMEN_PANDANSARI"/>
    <x v="24"/>
    <s v="PANDANSARI"/>
    <n v="15.69"/>
    <e v="#REF!"/>
    <n v="1.9612499999999999"/>
    <n v="200000"/>
    <n v="3200000"/>
  </r>
  <r>
    <s v="GPP KEBUMEN_PANJANGSARI"/>
    <x v="24"/>
    <s v="PANJANGSARI"/>
    <n v="15.69"/>
    <e v="#REF!"/>
    <n v="1.9612499999999999"/>
    <n v="200000"/>
    <n v="3200000"/>
  </r>
  <r>
    <s v="GPP KEBUMEN_PANJATAN"/>
    <x v="24"/>
    <s v="PANJATAN"/>
    <n v="15.69"/>
    <e v="#REF!"/>
    <n v="1.9612499999999999"/>
    <n v="200000"/>
    <n v="3200000"/>
  </r>
  <r>
    <s v="GPP KEBUMEN_PANJER"/>
    <x v="24"/>
    <s v="PANJER"/>
    <n v="15.69"/>
    <e v="#REF!"/>
    <n v="1.9612499999999999"/>
    <n v="200000"/>
    <n v="3200000"/>
  </r>
  <r>
    <s v="GPP KEBUMEN_PATEMON"/>
    <x v="24"/>
    <s v="PATEMON"/>
    <n v="15.69"/>
    <e v="#REF!"/>
    <n v="1.9612499999999999"/>
    <n v="200000"/>
    <n v="3200000"/>
  </r>
  <r>
    <s v="GPP KEBUMEN_PEJAGOAN"/>
    <x v="24"/>
    <s v="PEJAGOAN"/>
    <n v="15.69"/>
    <e v="#REF!"/>
    <n v="1.9612499999999999"/>
    <n v="200000"/>
    <n v="3200000"/>
  </r>
  <r>
    <s v="GPP KEBUMEN_PEKUNCEN"/>
    <x v="24"/>
    <s v="PEKUNCEN"/>
    <n v="15.69"/>
    <e v="#REF!"/>
    <n v="1.9612499999999999"/>
    <n v="200000"/>
    <n v="3200000"/>
  </r>
  <r>
    <s v="GPP KEBUMEN_PEKUNDEN"/>
    <x v="24"/>
    <s v="PEKUNDEN"/>
    <n v="15.69"/>
    <e v="#REF!"/>
    <n v="1.9612499999999999"/>
    <n v="200000"/>
    <n v="3200000"/>
  </r>
  <r>
    <s v="GPP KEBUMEN_PEKUWON"/>
    <x v="24"/>
    <s v="PEKUWON"/>
    <n v="15.69"/>
    <e v="#REF!"/>
    <n v="1.9612499999999999"/>
    <n v="200000"/>
    <n v="3200000"/>
  </r>
  <r>
    <s v="GPP KEBUMEN_PENCIL"/>
    <x v="24"/>
    <s v="PENCIL"/>
    <n v="15.69"/>
    <e v="#REF!"/>
    <n v="1.9612499999999999"/>
    <n v="200000"/>
    <n v="3200000"/>
  </r>
  <r>
    <s v="GPP KEBUMEN_PENGARINGAN"/>
    <x v="24"/>
    <s v="PENGARINGAN"/>
    <n v="15.69"/>
    <e v="#REF!"/>
    <n v="1.9612499999999999"/>
    <n v="200000"/>
    <n v="3200000"/>
  </r>
  <r>
    <s v="GPP KEBUMEN_PENGEMPON"/>
    <x v="24"/>
    <s v="PENGEMPON"/>
    <n v="15.69"/>
    <e v="#REF!"/>
    <n v="1.9612499999999999"/>
    <n v="200000"/>
    <n v="3200000"/>
  </r>
  <r>
    <s v="GPP KEBUMEN_PENIMBUN"/>
    <x v="24"/>
    <s v="PENIMBUN"/>
    <n v="15.69"/>
    <e v="#REF!"/>
    <n v="1.9612499999999999"/>
    <n v="200000"/>
    <n v="3200000"/>
  </r>
  <r>
    <s v="GPP KEBUMEN_PENIRON"/>
    <x v="24"/>
    <s v="PENIRON"/>
    <n v="15.69"/>
    <e v="#REF!"/>
    <n v="1.9612499999999999"/>
    <n v="200000"/>
    <n v="3200000"/>
  </r>
  <r>
    <s v="GPP KEBUMEN_PENUSUPAN"/>
    <x v="24"/>
    <s v="PENUSUPAN"/>
    <n v="15.69"/>
    <e v="#REF!"/>
    <n v="1.9612499999999999"/>
    <n v="200000"/>
    <n v="3200000"/>
  </r>
  <r>
    <s v="GPP KEBUMEN_PETANAHAN"/>
    <x v="24"/>
    <s v="PETANAHAN"/>
    <n v="15.69"/>
    <e v="#REF!"/>
    <n v="1.9612499999999999"/>
    <n v="200000"/>
    <n v="3200000"/>
  </r>
  <r>
    <s v="GPP KEBUMEN_PETIR"/>
    <x v="24"/>
    <s v="PETIR"/>
    <n v="10.28"/>
    <e v="#REF!"/>
    <n v="1.2849999999999999"/>
    <n v="200000"/>
    <n v="2200000"/>
  </r>
  <r>
    <s v="GPP KEBUMEN_PLARANGAN"/>
    <x v="24"/>
    <s v="PLARANGAN"/>
    <n v="15.69"/>
    <e v="#REF!"/>
    <n v="1.9612499999999999"/>
    <n v="200000"/>
    <n v="3200000"/>
  </r>
  <r>
    <s v="GPP KEBUMEN_PODOLUHUR"/>
    <x v="24"/>
    <s v="PODOLUHUR"/>
    <n v="15.69"/>
    <e v="#REF!"/>
    <n v="1.9612499999999999"/>
    <n v="200000"/>
    <n v="3200000"/>
  </r>
  <r>
    <s v="GPP KEBUMEN_PODOURIP"/>
    <x v="24"/>
    <s v="PODOURIP"/>
    <n v="15.69"/>
    <e v="#REF!"/>
    <n v="1.9612499999999999"/>
    <n v="200000"/>
    <n v="3200000"/>
  </r>
  <r>
    <s v="GPP KEBUMEN_POHKUMBANG"/>
    <x v="24"/>
    <s v="POHKUMBANG"/>
    <n v="15.69"/>
    <e v="#REF!"/>
    <n v="1.9612499999999999"/>
    <n v="200000"/>
    <n v="3200000"/>
  </r>
  <r>
    <s v="GPP KEBUMEN_PONDOKGEBANGSARI"/>
    <x v="24"/>
    <s v="PONDOKGEBANGSARI"/>
    <n v="15.69"/>
    <e v="#REF!"/>
    <n v="1.9612499999999999"/>
    <n v="200000"/>
    <n v="3200000"/>
  </r>
  <r>
    <s v="GPP KEBUMEN_PRIGI"/>
    <x v="24"/>
    <s v="PRIGI"/>
    <n v="15.69"/>
    <e v="#REF!"/>
    <n v="1.9612499999999999"/>
    <n v="200000"/>
    <n v="3200000"/>
  </r>
  <r>
    <s v="GPP KEBUMEN_PULIHARJO"/>
    <x v="24"/>
    <s v="PULIHARJO"/>
    <n v="15.69"/>
    <e v="#REF!"/>
    <n v="1.9612499999999999"/>
    <n v="200000"/>
    <n v="3200000"/>
  </r>
  <r>
    <s v="GPP KEBUMEN_PURWODADI"/>
    <x v="24"/>
    <s v="PURWODADI"/>
    <n v="15.69"/>
    <e v="#REF!"/>
    <n v="1.9612499999999999"/>
    <n v="200000"/>
    <n v="3200000"/>
  </r>
  <r>
    <s v="GPP KEBUMEN_PURWODESO"/>
    <x v="24"/>
    <s v="PURWODESO"/>
    <n v="15.69"/>
    <e v="#REF!"/>
    <n v="1.9612499999999999"/>
    <n v="200000"/>
    <n v="3200000"/>
  </r>
  <r>
    <s v="GPP KEBUMEN_PURWOHARJO"/>
    <x v="24"/>
    <s v="PURWOHARJO"/>
    <n v="15.69"/>
    <e v="#REF!"/>
    <n v="1.9612499999999999"/>
    <n v="200000"/>
    <n v="3200000"/>
  </r>
  <r>
    <s v="GPP KEBUMEN_PURWOSARI"/>
    <x v="24"/>
    <s v="PURWOSARI"/>
    <n v="15.69"/>
    <e v="#REF!"/>
    <n v="1.9612499999999999"/>
    <n v="200000"/>
    <n v="3200000"/>
  </r>
  <r>
    <s v="GPP KEBUMEN_RANTEREJO"/>
    <x v="24"/>
    <s v="RANTEREJO"/>
    <n v="15.69"/>
    <e v="#REF!"/>
    <n v="1.9612499999999999"/>
    <n v="200000"/>
    <n v="3200000"/>
  </r>
  <r>
    <s v="GPP KEBUMEN_RANTEWRINGIN"/>
    <x v="24"/>
    <s v="RANTEWRINGIN"/>
    <n v="15.69"/>
    <e v="#REF!"/>
    <n v="1.9612499999999999"/>
    <n v="200000"/>
    <n v="3200000"/>
  </r>
  <r>
    <s v="GPP KEBUMEN_ROWOREJO"/>
    <x v="24"/>
    <s v="ROWOREJO"/>
    <n v="15.69"/>
    <e v="#REF!"/>
    <n v="1.9612499999999999"/>
    <n v="200000"/>
    <n v="3200000"/>
  </r>
  <r>
    <s v="GPP KEBUMEN_SANGUBANYU"/>
    <x v="24"/>
    <s v="SANGUBANYU"/>
    <n v="15.69"/>
    <e v="#REF!"/>
    <n v="1.9612499999999999"/>
    <n v="200000"/>
    <n v="3200000"/>
  </r>
  <r>
    <s v="GPP KEBUMEN_SAWANGAN"/>
    <x v="24"/>
    <s v="SAWANGAN"/>
    <n v="15.69"/>
    <e v="#REF!"/>
    <n v="1.9612499999999999"/>
    <n v="200000"/>
    <n v="3200000"/>
  </r>
  <r>
    <s v="GPP KEBUMEN_SAWANGAN"/>
    <x v="24"/>
    <s v="SAWANGAN"/>
    <n v="15.69"/>
    <e v="#REF!"/>
    <n v="1.9612499999999999"/>
    <n v="200000"/>
    <n v="3200000"/>
  </r>
  <r>
    <s v="GPP KEBUMEN_SEKARTEJA"/>
    <x v="24"/>
    <s v="SEKARTEJA"/>
    <n v="15.69"/>
    <e v="#REF!"/>
    <n v="1.9612499999999999"/>
    <n v="200000"/>
    <n v="3200000"/>
  </r>
  <r>
    <s v="GPP KEBUMEN_SELANG"/>
    <x v="24"/>
    <s v="SELANG"/>
    <n v="15.69"/>
    <e v="#REF!"/>
    <n v="1.9612499999999999"/>
    <n v="200000"/>
    <n v="3200000"/>
  </r>
  <r>
    <s v="GPP KEBUMEN_SELILING"/>
    <x v="24"/>
    <s v="SELILING"/>
    <n v="15.69"/>
    <e v="#REF!"/>
    <n v="1.9612499999999999"/>
    <n v="200000"/>
    <n v="3200000"/>
  </r>
  <r>
    <s v="GPP KEBUMEN_SELING"/>
    <x v="24"/>
    <s v="SELING"/>
    <n v="15.69"/>
    <e v="#REF!"/>
    <n v="1.9612499999999999"/>
    <n v="200000"/>
    <n v="3200000"/>
  </r>
  <r>
    <s v="GPP KEBUMEN_SELOGIRI"/>
    <x v="24"/>
    <s v="SELOGIRI"/>
    <n v="15.69"/>
    <e v="#REF!"/>
    <n v="1.9612499999999999"/>
    <n v="200000"/>
    <n v="3200000"/>
  </r>
  <r>
    <s v="GPP KEBUMEN_SEMALI"/>
    <x v="24"/>
    <s v="SEMALI"/>
    <n v="15.69"/>
    <e v="#REF!"/>
    <n v="1.9612499999999999"/>
    <n v="200000"/>
    <n v="3200000"/>
  </r>
  <r>
    <s v="GPP KEBUMEN_SEMANDING"/>
    <x v="24"/>
    <s v="SEMANDING"/>
    <n v="15.69"/>
    <e v="#REF!"/>
    <n v="1.9612499999999999"/>
    <n v="200000"/>
    <n v="3200000"/>
  </r>
  <r>
    <s v="GPP KEBUMEN_SEMONDO"/>
    <x v="24"/>
    <s v="SEMONDO"/>
    <n v="15.69"/>
    <e v="#REF!"/>
    <n v="1.9612499999999999"/>
    <n v="200000"/>
    <n v="3200000"/>
  </r>
  <r>
    <s v="GPP KEBUMEN_SERUT"/>
    <x v="24"/>
    <s v="SERUT"/>
    <n v="15.69"/>
    <e v="#REF!"/>
    <n v="1.9612499999999999"/>
    <n v="200000"/>
    <n v="3200000"/>
  </r>
  <r>
    <s v="GPP KEBUMEN_SETROJENAR"/>
    <x v="24"/>
    <s v="SETROJENAR"/>
    <n v="15.69"/>
    <e v="#REF!"/>
    <n v="1.9612499999999999"/>
    <n v="200000"/>
    <n v="3200000"/>
  </r>
  <r>
    <s v="GPP KEBUMEN_SIDAYU"/>
    <x v="24"/>
    <s v="SIDAYU"/>
    <n v="15.69"/>
    <e v="#REF!"/>
    <n v="1.9612499999999999"/>
    <n v="200000"/>
    <n v="3200000"/>
  </r>
  <r>
    <s v="GPP KEBUMEN_SIDOAGUNG"/>
    <x v="24"/>
    <s v="SIDOAGUNG"/>
    <n v="15.69"/>
    <e v="#REF!"/>
    <n v="1.9612499999999999"/>
    <n v="200000"/>
    <n v="3200000"/>
  </r>
  <r>
    <s v="GPP KEBUMEN_SIDOARJO"/>
    <x v="24"/>
    <s v="SIDOARJO"/>
    <n v="15.69"/>
    <e v="#REF!"/>
    <n v="1.9612499999999999"/>
    <n v="200000"/>
    <n v="3200000"/>
  </r>
  <r>
    <s v="GPP KEBUMEN_SIDOBUNDER"/>
    <x v="24"/>
    <s v="SIDOBUNDER"/>
    <n v="15.69"/>
    <e v="#REF!"/>
    <n v="1.9612499999999999"/>
    <n v="200000"/>
    <n v="3200000"/>
  </r>
  <r>
    <s v="GPP KEBUMEN_SIDODADI"/>
    <x v="24"/>
    <s v="SIDODADI"/>
    <n v="15.69"/>
    <e v="#REF!"/>
    <n v="1.9612499999999999"/>
    <n v="200000"/>
    <n v="3200000"/>
  </r>
  <r>
    <s v="GPP KEBUMEN_SIDOHARJO"/>
    <x v="24"/>
    <s v="SIDOHARJO"/>
    <n v="15.69"/>
    <e v="#REF!"/>
    <n v="1.9612499999999999"/>
    <n v="200000"/>
    <n v="3200000"/>
  </r>
  <r>
    <s v="GPP KEBUMEN_SIDOMORO"/>
    <x v="24"/>
    <s v="SIDOMORO"/>
    <n v="15.69"/>
    <e v="#REF!"/>
    <n v="1.9612499999999999"/>
    <n v="200000"/>
    <n v="3200000"/>
  </r>
  <r>
    <s v="GPP KEBUMEN_SIDOMUKTI"/>
    <x v="24"/>
    <s v="SIDOMUKTI"/>
    <n v="15.69"/>
    <e v="#REF!"/>
    <n v="1.9612499999999999"/>
    <n v="200000"/>
    <n v="3200000"/>
  </r>
  <r>
    <s v="GPP KEBUMEN_SIDOMUKTI"/>
    <x v="24"/>
    <s v="SIDOMUKTI"/>
    <n v="15.69"/>
    <e v="#REF!"/>
    <n v="1.9612499999999999"/>
    <n v="200000"/>
    <n v="3200000"/>
  </r>
  <r>
    <s v="GPP KEBUMEN_SIDOMULYO"/>
    <x v="24"/>
    <s v="SIDOMULYO"/>
    <n v="15.69"/>
    <e v="#REF!"/>
    <n v="1.9612499999999999"/>
    <n v="200000"/>
    <n v="3200000"/>
  </r>
  <r>
    <s v="GPP KEBUMEN_SIDOMULYO"/>
    <x v="24"/>
    <s v="SIDOMULYO"/>
    <n v="15.69"/>
    <e v="#REF!"/>
    <n v="1.9612499999999999"/>
    <n v="200000"/>
    <n v="3200000"/>
  </r>
  <r>
    <s v="GPP KEBUMEN_SIDOMULYO"/>
    <x v="24"/>
    <s v="SIDOMULYO"/>
    <n v="15.69"/>
    <e v="#REF!"/>
    <n v="1.9612499999999999"/>
    <n v="200000"/>
    <n v="3200000"/>
  </r>
  <r>
    <s v="GPP KEBUMEN_SITIADI"/>
    <x v="24"/>
    <s v="SITIADI"/>
    <n v="15.69"/>
    <e v="#REF!"/>
    <n v="1.9612499999999999"/>
    <n v="200000"/>
    <n v="3200000"/>
  </r>
  <r>
    <s v="GPP KEBUMEN_SITIREJO"/>
    <x v="24"/>
    <s v="SITIREJO"/>
    <n v="15.69"/>
    <e v="#REF!"/>
    <n v="1.9612499999999999"/>
    <n v="200000"/>
    <n v="3200000"/>
  </r>
  <r>
    <s v="GPP KEBUMEN_SOKA"/>
    <x v="24"/>
    <s v="SOKA"/>
    <n v="15.69"/>
    <e v="#REF!"/>
    <n v="1.9612499999999999"/>
    <n v="200000"/>
    <n v="3200000"/>
  </r>
  <r>
    <s v="GPP KEBUMEN_SOMAGEDE"/>
    <x v="24"/>
    <s v="SOMAGEDE"/>
    <n v="15.69"/>
    <e v="#REF!"/>
    <n v="1.9612499999999999"/>
    <n v="200000"/>
    <n v="3200000"/>
  </r>
  <r>
    <s v="GPP KEBUMEN_SOMAWANGI"/>
    <x v="24"/>
    <s v="SOMAWANGI"/>
    <n v="10.28"/>
    <e v="#REF!"/>
    <n v="1.2849999999999999"/>
    <n v="200000"/>
    <n v="2200000"/>
  </r>
  <r>
    <s v="GPP KEBUMEN_SRUSUHJURUTENGAH"/>
    <x v="24"/>
    <s v="SRUSUHJURUTENGAH"/>
    <n v="15.69"/>
    <e v="#REF!"/>
    <n v="1.9612499999999999"/>
    <n v="200000"/>
    <n v="3200000"/>
  </r>
  <r>
    <s v="GPP KEBUMEN_SRUWENG"/>
    <x v="24"/>
    <s v="SRUWENG"/>
    <n v="15.69"/>
    <e v="#REF!"/>
    <n v="1.9612499999999999"/>
    <n v="200000"/>
    <n v="3200000"/>
  </r>
  <r>
    <s v="GPP KEBUMEN_SUGIHWARAS"/>
    <x v="24"/>
    <s v="SUGIHWARAS"/>
    <n v="15.69"/>
    <e v="#REF!"/>
    <n v="1.9612499999999999"/>
    <n v="200000"/>
    <n v="3200000"/>
  </r>
  <r>
    <s v="GPP KEBUMEN_SUMBERADI"/>
    <x v="24"/>
    <s v="SUMBERADI"/>
    <n v="15.69"/>
    <e v="#REF!"/>
    <n v="1.9612499999999999"/>
    <n v="200000"/>
    <n v="3200000"/>
  </r>
  <r>
    <s v="GPP KEBUMEN_SUROREJAN"/>
    <x v="24"/>
    <s v="SUROREJAN"/>
    <n v="15.69"/>
    <e v="#REF!"/>
    <n v="1.9612499999999999"/>
    <n v="200000"/>
    <n v="3200000"/>
  </r>
  <r>
    <s v="GPP KEBUMEN_SUROTRUNAN"/>
    <x v="24"/>
    <s v="SUROTRUNAN"/>
    <n v="15.69"/>
    <e v="#REF!"/>
    <n v="1.9612499999999999"/>
    <n v="200000"/>
    <n v="3200000"/>
  </r>
  <r>
    <s v="GPP KEBUMEN_TAMANWINANGUN"/>
    <x v="24"/>
    <s v="TAMANWINANGUN"/>
    <n v="15.69"/>
    <e v="#REF!"/>
    <n v="1.9612499999999999"/>
    <n v="200000"/>
    <n v="3200000"/>
  </r>
  <r>
    <s v="GPP KEBUMEN_TAMBAHARJO"/>
    <x v="24"/>
    <s v="TAMBAHARJO"/>
    <n v="15.69"/>
    <e v="#REF!"/>
    <n v="1.9612499999999999"/>
    <n v="200000"/>
    <n v="3200000"/>
  </r>
  <r>
    <s v="GPP KEBUMEN_TAMBAKAGUNG"/>
    <x v="24"/>
    <s v="TAMBAKAGUNG"/>
    <n v="15.69"/>
    <e v="#REF!"/>
    <n v="1.9612499999999999"/>
    <n v="200000"/>
    <n v="3200000"/>
  </r>
  <r>
    <s v="GPP KEBUMEN_TAMBAKPROGATEN"/>
    <x v="24"/>
    <s v="TAMBAKPROGATEN"/>
    <n v="15.69"/>
    <e v="#REF!"/>
    <n v="1.9612499999999999"/>
    <n v="200000"/>
    <n v="3200000"/>
  </r>
  <r>
    <s v="GPP KEBUMEN_TAMBAKREJO"/>
    <x v="24"/>
    <s v="TAMBAKREJO"/>
    <n v="15.69"/>
    <e v="#REF!"/>
    <n v="1.9612499999999999"/>
    <n v="200000"/>
    <n v="3200000"/>
  </r>
  <r>
    <s v="GPP KEBUMEN_TAMBAKSARI"/>
    <x v="24"/>
    <s v="TAMBAKSARI"/>
    <n v="15.69"/>
    <e v="#REF!"/>
    <n v="1.9612499999999999"/>
    <n v="200000"/>
    <n v="3200000"/>
  </r>
  <r>
    <s v="GPP KEBUMEN_TANAHSARI"/>
    <x v="24"/>
    <s v="TANAHSARI"/>
    <n v="15.69"/>
    <e v="#REF!"/>
    <n v="1.9612499999999999"/>
    <n v="200000"/>
    <n v="3200000"/>
  </r>
  <r>
    <s v="GPP KEBUMEN_TANGGERAN"/>
    <x v="24"/>
    <s v="TANGGERAN"/>
    <n v="15.69"/>
    <e v="#REF!"/>
    <n v="1.9612499999999999"/>
    <n v="200000"/>
    <n v="3200000"/>
  </r>
  <r>
    <s v="GPP KEBUMEN_TANGGULANGIN"/>
    <x v="24"/>
    <s v="TANGGULANGIN"/>
    <n v="15.69"/>
    <e v="#REF!"/>
    <n v="1.9612499999999999"/>
    <n v="200000"/>
    <n v="3200000"/>
  </r>
  <r>
    <s v="GPP KEBUMEN_TANJUNGREJO"/>
    <x v="24"/>
    <s v="TANJUNGREJO"/>
    <n v="15.69"/>
    <e v="#REF!"/>
    <n v="1.9612499999999999"/>
    <n v="200000"/>
    <n v="3200000"/>
  </r>
  <r>
    <s v="GPP KEBUMEN_TANJUNGSARI"/>
    <x v="24"/>
    <s v="TANJUNGSARI"/>
    <n v="15.69"/>
    <e v="#REF!"/>
    <n v="1.9612499999999999"/>
    <n v="200000"/>
    <n v="3200000"/>
  </r>
  <r>
    <s v="GPP KEBUMEN_TANJUNGSARI"/>
    <x v="24"/>
    <s v="TANJUNGSARI"/>
    <n v="15.69"/>
    <e v="#REF!"/>
    <n v="1.9612499999999999"/>
    <n v="200000"/>
    <n v="3200000"/>
  </r>
  <r>
    <s v="GPP KEBUMEN_TANUHARJO"/>
    <x v="24"/>
    <s v="TANUHARJO"/>
    <n v="15.69"/>
    <e v="#REF!"/>
    <n v="1.9612499999999999"/>
    <n v="200000"/>
    <n v="3200000"/>
  </r>
  <r>
    <s v="GPP KEBUMEN_TEGALRETNO"/>
    <x v="24"/>
    <s v="TEGALRETNO"/>
    <n v="15.69"/>
    <e v="#REF!"/>
    <n v="1.9612499999999999"/>
    <n v="200000"/>
    <n v="3200000"/>
  </r>
  <r>
    <s v="GPP KEBUMEN_TEGALSARI"/>
    <x v="24"/>
    <s v="TEGALSARI"/>
    <n v="15.69"/>
    <e v="#REF!"/>
    <n v="1.9612499999999999"/>
    <n v="200000"/>
    <n v="3200000"/>
  </r>
  <r>
    <s v="GPP KEBUMEN_TEMANGGAL"/>
    <x v="24"/>
    <s v="TEMANGGAL"/>
    <n v="15.69"/>
    <e v="#REF!"/>
    <n v="1.9612499999999999"/>
    <n v="200000"/>
    <n v="3200000"/>
  </r>
  <r>
    <s v="GPP KEBUMEN_TEPAKYANG"/>
    <x v="24"/>
    <s v="TEPAKYANG"/>
    <n v="15.69"/>
    <e v="#REF!"/>
    <n v="1.9612499999999999"/>
    <n v="200000"/>
    <n v="3200000"/>
  </r>
  <r>
    <s v="GPP KEBUMEN_TLOGOWULUNG"/>
    <x v="24"/>
    <s v="TLOGOWULUNG"/>
    <n v="15.69"/>
    <e v="#REF!"/>
    <n v="1.9612499999999999"/>
    <n v="200000"/>
    <n v="3200000"/>
  </r>
  <r>
    <s v="GPP KEBUMEN_TRESNOREJO"/>
    <x v="24"/>
    <s v="TRESNOREJO"/>
    <n v="15.69"/>
    <e v="#REF!"/>
    <n v="1.9612499999999999"/>
    <n v="200000"/>
    <n v="3200000"/>
  </r>
  <r>
    <s v="GPP KEBUMEN_TRIKARSO"/>
    <x v="24"/>
    <s v="TRIKARSO"/>
    <n v="15.69"/>
    <e v="#REF!"/>
    <n v="1.9612499999999999"/>
    <n v="200000"/>
    <n v="3200000"/>
  </r>
  <r>
    <s v="GPP KEBUMEN_TUKINGGEDONG"/>
    <x v="24"/>
    <s v="TUKINGGEDONG"/>
    <n v="15.69"/>
    <e v="#REF!"/>
    <n v="1.9612499999999999"/>
    <n v="200000"/>
    <n v="3200000"/>
  </r>
  <r>
    <s v="GPP KEBUMEN_WAJASARI"/>
    <x v="24"/>
    <s v="WAJASARI"/>
    <n v="15.69"/>
    <e v="#REF!"/>
    <n v="1.9612499999999999"/>
    <n v="200000"/>
    <n v="3200000"/>
  </r>
  <r>
    <s v="GPP KEBUMEN_WALUYO"/>
    <x v="24"/>
    <s v="WALUYO"/>
    <n v="15.69"/>
    <e v="#REF!"/>
    <n v="1.9612499999999999"/>
    <n v="200000"/>
    <n v="3200000"/>
  </r>
  <r>
    <s v="GPP KEBUMEN_WALUYOREJO"/>
    <x v="24"/>
    <s v="WALUYOREJO"/>
    <n v="15.69"/>
    <e v="#REF!"/>
    <n v="1.9612499999999999"/>
    <n v="200000"/>
    <n v="3200000"/>
  </r>
  <r>
    <s v="GPP KEBUMEN_WATULAWANG"/>
    <x v="24"/>
    <s v="WATULAWANG"/>
    <n v="15.69"/>
    <e v="#REF!"/>
    <n v="1.9612499999999999"/>
    <n v="200000"/>
    <n v="3200000"/>
  </r>
  <r>
    <s v="GPP KEBUMEN_WERO"/>
    <x v="24"/>
    <s v="WERO"/>
    <n v="15.69"/>
    <e v="#REF!"/>
    <n v="1.9612499999999999"/>
    <n v="200000"/>
    <n v="3200000"/>
  </r>
  <r>
    <s v="GPP KEBUMEN_WETONWETAN"/>
    <x v="24"/>
    <s v="WETONWETAN"/>
    <n v="15.69"/>
    <e v="#REF!"/>
    <n v="1.9612499999999999"/>
    <n v="200000"/>
    <n v="3200000"/>
  </r>
  <r>
    <s v="GPP KEBUMEN_WIDORO"/>
    <x v="24"/>
    <s v="WIDORO"/>
    <n v="15.69"/>
    <e v="#REF!"/>
    <n v="1.9612499999999999"/>
    <n v="200000"/>
    <n v="3200000"/>
  </r>
  <r>
    <s v="GPP KEBUMEN_WONOKRIYO"/>
    <x v="24"/>
    <s v="WONOKRIYO"/>
    <n v="15.69"/>
    <e v="#REF!"/>
    <n v="1.9612499999999999"/>
    <n v="200000"/>
    <n v="3200000"/>
  </r>
  <r>
    <s v="GPP KEBUMEN_WONOKROMO"/>
    <x v="24"/>
    <s v="WONOKROMO"/>
    <n v="15.69"/>
    <e v="#REF!"/>
    <n v="1.9612499999999999"/>
    <n v="200000"/>
    <n v="3200000"/>
  </r>
  <r>
    <s v="GPP KEBUMEN_WONOREJO"/>
    <x v="24"/>
    <s v="WONOREJO"/>
    <n v="15.69"/>
    <e v="#REF!"/>
    <n v="1.9612499999999999"/>
    <n v="200000"/>
    <n v="3200000"/>
  </r>
  <r>
    <s v="GPP KEBUMEN_WONOSARI"/>
    <x v="24"/>
    <s v="WONOSARI"/>
    <n v="15.69"/>
    <e v="#REF!"/>
    <n v="1.9612499999999999"/>
    <n v="200000"/>
    <n v="3200000"/>
  </r>
  <r>
    <s v="GPP KEBUMEN_WONOSIGRO"/>
    <x v="24"/>
    <s v="WONOSIGRO"/>
    <n v="15.69"/>
    <e v="#REF!"/>
    <n v="1.9612499999999999"/>
    <n v="200000"/>
    <n v="3200000"/>
  </r>
  <r>
    <s v="GPP KEBUMEN_WOTBUWONO"/>
    <x v="24"/>
    <s v="WOTBUWONO"/>
    <n v="15.69"/>
    <e v="#REF!"/>
    <n v="1.9612499999999999"/>
    <n v="200000"/>
    <n v="3200000"/>
  </r>
  <r>
    <s v="GPP KLATEN_BALAK"/>
    <x v="25"/>
    <s v="BALAK"/>
    <n v="8.89"/>
    <e v="#REF!"/>
    <n v="1.1112500000000001"/>
    <n v="200000"/>
    <n v="1800000"/>
  </r>
  <r>
    <s v="GPP KLATEN_BANARAN"/>
    <x v="25"/>
    <s v="BANARAN"/>
    <n v="8.89"/>
    <e v="#REF!"/>
    <n v="1.1112500000000001"/>
    <n v="200000"/>
    <n v="1800000"/>
  </r>
  <r>
    <s v="GPP KLATEN_BANYUAENG"/>
    <x v="25"/>
    <s v="BANYUAENG"/>
    <n v="8.89"/>
    <e v="#REF!"/>
    <n v="1.1112500000000001"/>
    <n v="200000"/>
    <n v="1800000"/>
  </r>
  <r>
    <s v="GPP KLATEN_BANYURIPAN"/>
    <x v="25"/>
    <s v="BANYURIPAN"/>
    <n v="8.89"/>
    <e v="#REF!"/>
    <n v="1.1112500000000001"/>
    <n v="200000"/>
    <n v="1800000"/>
  </r>
  <r>
    <s v="GPP KLATEN_BARAN"/>
    <x v="25"/>
    <s v="BARAN"/>
    <n v="8.89"/>
    <e v="#REF!"/>
    <n v="1.1112500000000001"/>
    <n v="200000"/>
    <n v="1800000"/>
  </r>
  <r>
    <s v="GPP KLATEN_BARENG"/>
    <x v="25"/>
    <s v="BARENG"/>
    <n v="8.89"/>
    <e v="#REF!"/>
    <n v="1.1112500000000001"/>
    <n v="200000"/>
    <n v="1800000"/>
  </r>
  <r>
    <s v="GPP KLATEN_BARENGLOR"/>
    <x v="25"/>
    <s v="BARENGLOR"/>
    <n v="8.89"/>
    <e v="#REF!"/>
    <n v="1.1112500000000001"/>
    <n v="200000"/>
    <n v="1800000"/>
  </r>
  <r>
    <s v="GPP KLATEN_BAREPAN"/>
    <x v="25"/>
    <s v="BAREPAN"/>
    <n v="8.89"/>
    <e v="#REF!"/>
    <n v="1.1112500000000001"/>
    <n v="200000"/>
    <n v="1800000"/>
  </r>
  <r>
    <s v="GPP KLATEN_BARUKAN"/>
    <x v="25"/>
    <s v="BARUKAN"/>
    <n v="8.89"/>
    <e v="#REF!"/>
    <n v="1.1112500000000001"/>
    <n v="200000"/>
    <n v="1800000"/>
  </r>
  <r>
    <s v="GPP KLATEN_BASIN"/>
    <x v="25"/>
    <s v="BASIN"/>
    <n v="8.89"/>
    <e v="#REF!"/>
    <n v="1.1112500000000001"/>
    <n v="200000"/>
    <n v="1800000"/>
  </r>
  <r>
    <s v="GPP KLATEN_BATURAN"/>
    <x v="25"/>
    <s v="BATURAN"/>
    <n v="8.89"/>
    <e v="#REF!"/>
    <n v="1.1112500000000001"/>
    <n v="200000"/>
    <n v="1800000"/>
  </r>
  <r>
    <s v="GPP KLATEN_BAWAK"/>
    <x v="25"/>
    <s v="BAWAK"/>
    <n v="8.89"/>
    <e v="#REF!"/>
    <n v="1.1112500000000001"/>
    <n v="200000"/>
    <n v="1800000"/>
  </r>
  <r>
    <s v="GPP KLATEN_BEJI"/>
    <x v="25"/>
    <s v="BEJI"/>
    <n v="8.89"/>
    <e v="#REF!"/>
    <n v="1.1112500000000001"/>
    <n v="200000"/>
    <n v="1800000"/>
  </r>
  <r>
    <s v="GPP KLATEN_BEKU"/>
    <x v="25"/>
    <s v="BEKU"/>
    <n v="8.89"/>
    <e v="#REF!"/>
    <n v="1.1112500000000001"/>
    <n v="200000"/>
    <n v="1800000"/>
  </r>
  <r>
    <s v="GPP KLATEN_BELANGWETAN"/>
    <x v="25"/>
    <s v="BELANGWETAN"/>
    <n v="8.89"/>
    <e v="#REF!"/>
    <n v="1.1112500000000001"/>
    <n v="200000"/>
    <n v="1800000"/>
  </r>
  <r>
    <s v="GPP KLATEN_BELUK"/>
    <x v="25"/>
    <s v="BELUK"/>
    <n v="8.89"/>
    <e v="#REF!"/>
    <n v="1.1112500000000001"/>
    <n v="200000"/>
    <n v="1800000"/>
  </r>
  <r>
    <s v="GPP KLATEN_BENDAN"/>
    <x v="25"/>
    <s v="BENDAN"/>
    <n v="8.89"/>
    <e v="#REF!"/>
    <n v="1.1112500000000001"/>
    <n v="200000"/>
    <n v="1800000"/>
  </r>
  <r>
    <s v="GPP KLATEN_BENDO"/>
    <x v="25"/>
    <s v="BENDO"/>
    <n v="8.89"/>
    <e v="#REF!"/>
    <n v="1.1112500000000001"/>
    <n v="200000"/>
    <n v="1800000"/>
  </r>
  <r>
    <s v="GPP KLATEN_BENDUNGAN"/>
    <x v="25"/>
    <s v="BENDUNGAN"/>
    <n v="8.89"/>
    <e v="#REF!"/>
    <n v="1.1112500000000001"/>
    <n v="200000"/>
    <n v="1800000"/>
  </r>
  <r>
    <s v="GPP KLATEN_BENGKING"/>
    <x v="25"/>
    <s v="BENGKING"/>
    <n v="8.89"/>
    <e v="#REF!"/>
    <n v="1.1112500000000001"/>
    <n v="200000"/>
    <n v="1800000"/>
  </r>
  <r>
    <s v="GPP KLATEN_BERO"/>
    <x v="25"/>
    <s v="BERO"/>
    <n v="8.89"/>
    <e v="#REF!"/>
    <n v="1.1112500000000001"/>
    <n v="200000"/>
    <n v="1800000"/>
  </r>
  <r>
    <s v="GPP KLATEN_BETENG"/>
    <x v="25"/>
    <s v="BETENG"/>
    <n v="8.89"/>
    <e v="#REF!"/>
    <n v="1.1112500000000001"/>
    <n v="200000"/>
    <n v="1800000"/>
  </r>
  <r>
    <s v="GPP KLATEN_BIRIT"/>
    <x v="25"/>
    <s v="BIRIT"/>
    <n v="8.89"/>
    <e v="#REF!"/>
    <n v="1.1112500000000001"/>
    <n v="200000"/>
    <n v="1800000"/>
  </r>
  <r>
    <s v="GPP KLATEN_BLANCERAN"/>
    <x v="25"/>
    <s v="BLANCERAN"/>
    <n v="8.89"/>
    <e v="#REF!"/>
    <n v="1.1112500000000001"/>
    <n v="200000"/>
    <n v="1800000"/>
  </r>
  <r>
    <s v="GPP KLATEN_BLIMBING"/>
    <x v="25"/>
    <s v="BLIMBING"/>
    <n v="8.89"/>
    <e v="#REF!"/>
    <n v="1.1112500000000001"/>
    <n v="200000"/>
    <n v="1800000"/>
  </r>
  <r>
    <s v="GPP KLATEN_BOGEM"/>
    <x v="25"/>
    <s v="BOGEM"/>
    <n v="8.89"/>
    <e v="#REF!"/>
    <n v="1.1112500000000001"/>
    <n v="200000"/>
    <n v="1800000"/>
  </r>
  <r>
    <s v="GPP KLATEN_BOGOR"/>
    <x v="25"/>
    <s v="BOGOR"/>
    <n v="8.89"/>
    <e v="#REF!"/>
    <n v="1.1112500000000001"/>
    <n v="200000"/>
    <n v="1800000"/>
  </r>
  <r>
    <s v="GPP KLATEN_BORANGAN"/>
    <x v="25"/>
    <s v="BORANGAN"/>
    <n v="8.89"/>
    <e v="#REF!"/>
    <n v="1.1112500000000001"/>
    <n v="200000"/>
    <n v="1800000"/>
  </r>
  <r>
    <s v="GPP KLATEN_BOWAN"/>
    <x v="25"/>
    <s v="BOWAN"/>
    <n v="8.89"/>
    <e v="#REF!"/>
    <n v="1.1112500000000001"/>
    <n v="200000"/>
    <n v="1800000"/>
  </r>
  <r>
    <s v="GPP KLATEN_BRAJAN"/>
    <x v="25"/>
    <s v="BRAJAN"/>
    <n v="8.89"/>
    <e v="#REF!"/>
    <n v="1.1112500000000001"/>
    <n v="200000"/>
    <n v="1800000"/>
  </r>
  <r>
    <s v="GPP KLATEN_BRANGKAL"/>
    <x v="25"/>
    <s v="BRANGKAL"/>
    <n v="8.89"/>
    <e v="#REF!"/>
    <n v="1.1112500000000001"/>
    <n v="200000"/>
    <n v="1800000"/>
  </r>
  <r>
    <s v="GPP KLATEN_BUGISAN"/>
    <x v="25"/>
    <s v="BUGISAN"/>
    <n v="8.89"/>
    <e v="#REF!"/>
    <n v="1.1112500000000001"/>
    <n v="200000"/>
    <n v="1800000"/>
  </r>
  <r>
    <s v="GPP KLATEN_BULUREJO"/>
    <x v="25"/>
    <s v="BULUREJO"/>
    <n v="8.89"/>
    <e v="#REF!"/>
    <n v="1.1112500000000001"/>
    <n v="200000"/>
    <n v="1800000"/>
  </r>
  <r>
    <s v="GPP KLATEN_BULUSAN"/>
    <x v="25"/>
    <s v="BULUSAN"/>
    <n v="8.89"/>
    <e v="#REF!"/>
    <n v="1.1112500000000001"/>
    <n v="200000"/>
    <n v="1800000"/>
  </r>
  <r>
    <s v="GPP KLATEN_BUNTALAN"/>
    <x v="25"/>
    <s v="BUNTALAN"/>
    <n v="8.89"/>
    <e v="#REF!"/>
    <n v="1.1112500000000001"/>
    <n v="200000"/>
    <n v="1800000"/>
  </r>
  <r>
    <s v="GPP KLATEN_BURIKAN"/>
    <x v="25"/>
    <s v="BURIKAN"/>
    <n v="8.89"/>
    <e v="#REF!"/>
    <n v="1.1112500000000001"/>
    <n v="200000"/>
    <n v="1800000"/>
  </r>
  <r>
    <s v="GPP KLATEN_BUTUHAN"/>
    <x v="25"/>
    <s v="BUTUHAN"/>
    <n v="8.89"/>
    <e v="#REF!"/>
    <n v="1.1112500000000001"/>
    <n v="200000"/>
    <n v="1800000"/>
  </r>
  <r>
    <s v="GPP KLATEN_CANAN"/>
    <x v="25"/>
    <s v="CANAN"/>
    <n v="8.89"/>
    <e v="#REF!"/>
    <n v="1.1112500000000001"/>
    <n v="200000"/>
    <n v="1800000"/>
  </r>
  <r>
    <s v="GPP KLATEN_CANDIREJO"/>
    <x v="25"/>
    <s v="CANDIREJO"/>
    <n v="8.89"/>
    <e v="#REF!"/>
    <n v="1.1112500000000001"/>
    <n v="200000"/>
    <n v="1800000"/>
  </r>
  <r>
    <s v="GPP KLATEN_CAWAN"/>
    <x v="25"/>
    <s v="CAWAN"/>
    <n v="8.89"/>
    <e v="#REF!"/>
    <n v="1.1112500000000001"/>
    <n v="200000"/>
    <n v="1800000"/>
  </r>
  <r>
    <s v="GPP KLATEN_CAWAS"/>
    <x v="25"/>
    <s v="CAWAS"/>
    <n v="8.89"/>
    <e v="#REF!"/>
    <n v="1.1112500000000001"/>
    <n v="200000"/>
    <n v="1800000"/>
  </r>
  <r>
    <s v="GPP KLATEN_CEPER"/>
    <x v="25"/>
    <s v="CEPER"/>
    <n v="8.89"/>
    <e v="#REF!"/>
    <n v="1.1112500000000001"/>
    <n v="200000"/>
    <n v="1800000"/>
  </r>
  <r>
    <s v="GPP KLATEN_CEPORAN"/>
    <x v="25"/>
    <s v="CEPORAN"/>
    <n v="8.89"/>
    <e v="#REF!"/>
    <n v="1.1112500000000001"/>
    <n v="200000"/>
    <n v="1800000"/>
  </r>
  <r>
    <s v="GPP KLATEN_CETAN"/>
    <x v="25"/>
    <s v="CETAN"/>
    <n v="8.89"/>
    <e v="#REF!"/>
    <n v="1.1112500000000001"/>
    <n v="200000"/>
    <n v="1800000"/>
  </r>
  <r>
    <s v="GPP KLATEN_CUCUKAN"/>
    <x v="25"/>
    <s v="CUCUKAN"/>
    <n v="8.89"/>
    <e v="#REF!"/>
    <n v="1.1112500000000001"/>
    <n v="200000"/>
    <n v="1800000"/>
  </r>
  <r>
    <s v="GPP KLATEN_DALANGAN"/>
    <x v="25"/>
    <s v="DALANGAN"/>
    <n v="8.89"/>
    <e v="#REF!"/>
    <n v="1.1112500000000001"/>
    <n v="200000"/>
    <n v="1800000"/>
  </r>
  <r>
    <s v="GPP KLATEN_DANGURAN"/>
    <x v="25"/>
    <s v="DANGURAN"/>
    <n v="8.89"/>
    <e v="#REF!"/>
    <n v="1.1112500000000001"/>
    <n v="200000"/>
    <n v="1800000"/>
  </r>
  <r>
    <s v="GPP KLATEN_DELANGGU"/>
    <x v="25"/>
    <s v="DELANGGU"/>
    <n v="8.89"/>
    <e v="#REF!"/>
    <n v="1.1112500000000001"/>
    <n v="200000"/>
    <n v="1800000"/>
  </r>
  <r>
    <s v="GPP KLATEN_DEMAKIJO"/>
    <x v="25"/>
    <s v="DEMAKIJO"/>
    <n v="8.89"/>
    <e v="#REF!"/>
    <n v="1.1112500000000001"/>
    <n v="200000"/>
    <n v="1800000"/>
  </r>
  <r>
    <s v="GPP KLATEN_DEMANGAN"/>
    <x v="25"/>
    <s v="DEMANGAN"/>
    <n v="8.89"/>
    <e v="#REF!"/>
    <n v="1.1112500000000001"/>
    <n v="200000"/>
    <n v="1800000"/>
  </r>
  <r>
    <s v="GPP KLATEN_DENGKENG"/>
    <x v="25"/>
    <s v="DENGKENG"/>
    <n v="8.89"/>
    <e v="#REF!"/>
    <n v="1.1112500000000001"/>
    <n v="200000"/>
    <n v="1800000"/>
  </r>
  <r>
    <s v="GPP KLATEN_DLIMAS"/>
    <x v="25"/>
    <s v="DLIMAS"/>
    <n v="8.89"/>
    <e v="#REF!"/>
    <n v="1.1112500000000001"/>
    <n v="200000"/>
    <n v="1800000"/>
  </r>
  <r>
    <s v="GPP KLATEN_DOMPYONGAN"/>
    <x v="25"/>
    <s v="DOMPYONGAN"/>
    <n v="8.89"/>
    <e v="#REF!"/>
    <n v="1.1112500000000001"/>
    <n v="200000"/>
    <n v="1800000"/>
  </r>
  <r>
    <s v="GPP KLATEN_DRONO"/>
    <x v="25"/>
    <s v="DRONO"/>
    <n v="8.89"/>
    <e v="#REF!"/>
    <n v="1.1112500000000001"/>
    <n v="200000"/>
    <n v="1800000"/>
  </r>
  <r>
    <s v="GPP KLATEN_DUKUH"/>
    <x v="25"/>
    <s v="DUKUH"/>
    <n v="8.89"/>
    <e v="#REF!"/>
    <n v="1.1112500000000001"/>
    <n v="200000"/>
    <n v="1800000"/>
  </r>
  <r>
    <s v="GPP KLATEN_DUKUH"/>
    <x v="25"/>
    <s v="DUKUH"/>
    <n v="8.89"/>
    <e v="#REF!"/>
    <n v="1.1112500000000001"/>
    <n v="200000"/>
    <n v="1800000"/>
  </r>
  <r>
    <s v="GPP KLATEN_DUWET"/>
    <x v="25"/>
    <s v="DUWET"/>
    <n v="8.89"/>
    <e v="#REF!"/>
    <n v="1.1112500000000001"/>
    <n v="200000"/>
    <n v="1800000"/>
  </r>
  <r>
    <s v="GPP KLATEN_GADEN"/>
    <x v="25"/>
    <s v="GADEN"/>
    <n v="8.89"/>
    <e v="#REF!"/>
    <n v="1.1112500000000001"/>
    <n v="200000"/>
    <n v="1800000"/>
  </r>
  <r>
    <s v="GPP KLATEN_GADUNGAN"/>
    <x v="25"/>
    <s v="GADUNGAN"/>
    <n v="8.89"/>
    <e v="#REF!"/>
    <n v="1.1112500000000001"/>
    <n v="200000"/>
    <n v="1800000"/>
  </r>
  <r>
    <s v="GPP KLATEN_GAYAMPRIT"/>
    <x v="25"/>
    <s v="GAYAMPRIT"/>
    <n v="8.89"/>
    <e v="#REF!"/>
    <n v="1.1112500000000001"/>
    <n v="200000"/>
    <n v="1800000"/>
  </r>
  <r>
    <s v="GPP KLATEN_GEDAREN"/>
    <x v="25"/>
    <s v="GEDAREN"/>
    <n v="8.89"/>
    <e v="#REF!"/>
    <n v="1.1112500000000001"/>
    <n v="200000"/>
    <n v="1800000"/>
  </r>
  <r>
    <s v="GPP KLATEN_GEMAMPIR"/>
    <x v="25"/>
    <s v="GEMAMPIR"/>
    <n v="8.89"/>
    <e v="#REF!"/>
    <n v="1.1112500000000001"/>
    <n v="200000"/>
    <n v="1800000"/>
  </r>
  <r>
    <s v="GPP KLATEN_GEMBLEGAN"/>
    <x v="25"/>
    <s v="GEMBLEGAN"/>
    <n v="8.89"/>
    <e v="#REF!"/>
    <n v="1.1112500000000001"/>
    <n v="200000"/>
    <n v="1800000"/>
  </r>
  <r>
    <s v="GPP KLATEN_GEMPOL"/>
    <x v="25"/>
    <s v="GEMPOL"/>
    <n v="8.89"/>
    <e v="#REF!"/>
    <n v="1.1112500000000001"/>
    <n v="200000"/>
    <n v="1800000"/>
  </r>
  <r>
    <s v="GPP KLATEN_GENENG"/>
    <x v="25"/>
    <s v="GENENG"/>
    <n v="8.89"/>
    <e v="#REF!"/>
    <n v="1.1112500000000001"/>
    <n v="200000"/>
    <n v="1800000"/>
  </r>
  <r>
    <s v="GPP KLATEN_GENTAN"/>
    <x v="25"/>
    <s v="GENTAN"/>
    <n v="8.89"/>
    <e v="#REF!"/>
    <n v="1.1112500000000001"/>
    <n v="200000"/>
    <n v="1800000"/>
  </r>
  <r>
    <s v="GPP KLATEN_GERGUNUNG"/>
    <x v="25"/>
    <s v="GERGUNUNG"/>
    <n v="8.89"/>
    <e v="#REF!"/>
    <n v="1.1112500000000001"/>
    <n v="200000"/>
    <n v="1800000"/>
  </r>
  <r>
    <s v="GPP KLATEN_GLAGAH"/>
    <x v="25"/>
    <s v="GLAGAH"/>
    <n v="8.89"/>
    <e v="#REF!"/>
    <n v="1.1112500000000001"/>
    <n v="200000"/>
    <n v="1800000"/>
  </r>
  <r>
    <s v="GPP KLATEN_GLAGAHWANGI"/>
    <x v="25"/>
    <s v="GLAGAHWANGI"/>
    <n v="8.89"/>
    <e v="#REF!"/>
    <n v="1.1112500000000001"/>
    <n v="200000"/>
    <n v="1800000"/>
  </r>
  <r>
    <s v="GPP KLATEN_GLEDEG"/>
    <x v="25"/>
    <s v="GLEDEG"/>
    <n v="8.89"/>
    <e v="#REF!"/>
    <n v="1.1112500000000001"/>
    <n v="200000"/>
    <n v="1800000"/>
  </r>
  <r>
    <s v="GPP KLATEN_GLODOGAN"/>
    <x v="25"/>
    <s v="GLODOGAN"/>
    <n v="8.89"/>
    <e v="#REF!"/>
    <n v="1.1112500000000001"/>
    <n v="200000"/>
    <n v="1800000"/>
  </r>
  <r>
    <s v="GPP KLATEN_GOMBANG"/>
    <x v="25"/>
    <s v="GOMBANG"/>
    <n v="8.89"/>
    <e v="#REF!"/>
    <n v="1.1112500000000001"/>
    <n v="200000"/>
    <n v="1800000"/>
  </r>
  <r>
    <s v="GPP KLATEN_GONDANG"/>
    <x v="25"/>
    <s v="GONDANG"/>
    <n v="8.89"/>
    <e v="#REF!"/>
    <n v="1.1112500000000001"/>
    <n v="200000"/>
    <n v="1800000"/>
  </r>
  <r>
    <s v="GPP KLATEN_GONDANGAN"/>
    <x v="25"/>
    <s v="GONDANGAN"/>
    <n v="8.89"/>
    <e v="#REF!"/>
    <n v="1.1112500000000001"/>
    <n v="200000"/>
    <n v="1800000"/>
  </r>
  <r>
    <s v="GPP KLATEN_GROGOL"/>
    <x v="25"/>
    <s v="GROGOL"/>
    <n v="14.71"/>
    <e v="#REF!"/>
    <n v="1.8387500000000001"/>
    <n v="200000"/>
    <n v="3000000"/>
  </r>
  <r>
    <s v="GPP KLATEN_GUMUL"/>
    <x v="25"/>
    <s v="GUMUL"/>
    <n v="8.89"/>
    <e v="#REF!"/>
    <n v="1.1112500000000001"/>
    <n v="200000"/>
    <n v="1800000"/>
  </r>
  <r>
    <s v="GPP KLATEN_GUMULAN"/>
    <x v="25"/>
    <s v="GUMULAN"/>
    <n v="8.89"/>
    <e v="#REF!"/>
    <n v="1.1112500000000001"/>
    <n v="200000"/>
    <n v="1800000"/>
  </r>
  <r>
    <s v="GPP KLATEN_GUNUNGGAJAH"/>
    <x v="25"/>
    <s v="GUNUNGGAJAH"/>
    <n v="8.89"/>
    <e v="#REF!"/>
    <n v="1.1112500000000001"/>
    <n v="200000"/>
    <n v="1800000"/>
  </r>
  <r>
    <s v="GPP KLATEN_JAGALAN"/>
    <x v="25"/>
    <s v="JAGALAN"/>
    <n v="8.89"/>
    <e v="#REF!"/>
    <n v="1.1112500000000001"/>
    <n v="200000"/>
    <n v="1800000"/>
  </r>
  <r>
    <s v="GPP KLATEN_JAMBAKAN"/>
    <x v="25"/>
    <s v="JAMBAKAN"/>
    <n v="8.89"/>
    <e v="#REF!"/>
    <n v="1.1112500000000001"/>
    <n v="200000"/>
    <n v="1800000"/>
  </r>
  <r>
    <s v="GPP KLATEN_JAMBEYAN"/>
    <x v="25"/>
    <s v="JAMBEYAN"/>
    <n v="8.89"/>
    <e v="#REF!"/>
    <n v="1.1112500000000001"/>
    <n v="200000"/>
    <n v="1800000"/>
  </r>
  <r>
    <s v="GPP KLATEN_JAMBUKIDUL"/>
    <x v="25"/>
    <s v="JAMBUKIDUL"/>
    <n v="8.89"/>
    <e v="#REF!"/>
    <n v="1.1112500000000001"/>
    <n v="200000"/>
    <n v="1800000"/>
  </r>
  <r>
    <s v="GPP KLATEN_JAMBUKULON"/>
    <x v="25"/>
    <s v="JAMBUKULON"/>
    <n v="8.89"/>
    <e v="#REF!"/>
    <n v="1.1112500000000001"/>
    <n v="200000"/>
    <n v="1800000"/>
  </r>
  <r>
    <s v="GPP KLATEN_JAPANAN"/>
    <x v="25"/>
    <s v="JAPANAN"/>
    <n v="8.89"/>
    <e v="#REF!"/>
    <n v="1.1112500000000001"/>
    <n v="200000"/>
    <n v="1800000"/>
  </r>
  <r>
    <s v="GPP KLATEN_JARUM"/>
    <x v="25"/>
    <s v="JARUM"/>
    <n v="8.89"/>
    <e v="#REF!"/>
    <n v="1.1112500000000001"/>
    <n v="200000"/>
    <n v="1800000"/>
  </r>
  <r>
    <s v="GPP KLATEN_JATEN"/>
    <x v="25"/>
    <s v="JATEN"/>
    <n v="8.89"/>
    <e v="#REF!"/>
    <n v="1.1112500000000001"/>
    <n v="200000"/>
    <n v="1800000"/>
  </r>
  <r>
    <s v="GPP KLATEN_JATIMULYO"/>
    <x v="25"/>
    <s v="JATIMULYO"/>
    <n v="8.89"/>
    <e v="#REF!"/>
    <n v="1.1112500000000001"/>
    <n v="200000"/>
    <n v="1800000"/>
  </r>
  <r>
    <s v="GPP KLATEN_JATINOM"/>
    <x v="25"/>
    <s v="JATINOM"/>
    <n v="8.89"/>
    <e v="#REF!"/>
    <n v="1.1112500000000001"/>
    <n v="200000"/>
    <n v="1800000"/>
  </r>
  <r>
    <s v="GPP KLATEN_JATIPURO"/>
    <x v="25"/>
    <s v="JATIPURO"/>
    <n v="8.89"/>
    <e v="#REF!"/>
    <n v="1.1112500000000001"/>
    <n v="200000"/>
    <n v="1800000"/>
  </r>
  <r>
    <s v="GPP KLATEN_JEBLOG"/>
    <x v="25"/>
    <s v="JEBLOG"/>
    <n v="8.89"/>
    <e v="#REF!"/>
    <n v="1.1112500000000001"/>
    <n v="200000"/>
    <n v="1800000"/>
  </r>
  <r>
    <s v="GPP KLATEN_JEBUGAN"/>
    <x v="25"/>
    <s v="JEBUGAN"/>
    <n v="8.89"/>
    <e v="#REF!"/>
    <n v="1.1112500000000001"/>
    <n v="200000"/>
    <n v="1800000"/>
  </r>
  <r>
    <s v="GPP KLATEN_JEMAWAN"/>
    <x v="25"/>
    <s v="JEMAWAN"/>
    <n v="8.89"/>
    <e v="#REF!"/>
    <n v="1.1112500000000001"/>
    <n v="200000"/>
    <n v="1800000"/>
  </r>
  <r>
    <s v="GPP KLATEN_JETIS"/>
    <x v="25"/>
    <s v="JETIS"/>
    <n v="8.89"/>
    <e v="#REF!"/>
    <n v="1.1112500000000001"/>
    <n v="200000"/>
    <n v="1800000"/>
  </r>
  <r>
    <s v="GPP KLATEN_JETIS"/>
    <x v="25"/>
    <s v="JETIS"/>
    <n v="8.89"/>
    <e v="#REF!"/>
    <n v="1.1112500000000001"/>
    <n v="200000"/>
    <n v="1800000"/>
  </r>
  <r>
    <s v="GPP KLATEN_JETIS"/>
    <x v="25"/>
    <s v="JETIS"/>
    <n v="8.89"/>
    <e v="#REF!"/>
    <n v="1.1112500000000001"/>
    <n v="200000"/>
    <n v="1800000"/>
  </r>
  <r>
    <s v="GPP KLATEN_JETISWETAN"/>
    <x v="25"/>
    <s v="JETISWETAN"/>
    <n v="8.89"/>
    <e v="#REF!"/>
    <n v="1.1112500000000001"/>
    <n v="200000"/>
    <n v="1800000"/>
  </r>
  <r>
    <s v="GPP KLATEN_JIMBUNG"/>
    <x v="25"/>
    <s v="JIMBUNG"/>
    <n v="8.89"/>
    <e v="#REF!"/>
    <n v="1.1112500000000001"/>
    <n v="200000"/>
    <n v="1800000"/>
  </r>
  <r>
    <s v="GPP KLATEN_JIMUS"/>
    <x v="25"/>
    <s v="JIMUS"/>
    <n v="8.89"/>
    <e v="#REF!"/>
    <n v="1.1112500000000001"/>
    <n v="200000"/>
    <n v="1800000"/>
  </r>
  <r>
    <s v="GPP KLATEN_JOGOPRAYAN"/>
    <x v="25"/>
    <s v="JOGOPRAYAN"/>
    <n v="8.89"/>
    <e v="#REF!"/>
    <n v="1.1112500000000001"/>
    <n v="200000"/>
    <n v="1800000"/>
  </r>
  <r>
    <s v="GPP KLATEN_JOGOSETRAN"/>
    <x v="25"/>
    <s v="JOGOSETRAN"/>
    <n v="8.89"/>
    <e v="#REF!"/>
    <n v="1.1112500000000001"/>
    <n v="200000"/>
    <n v="1800000"/>
  </r>
  <r>
    <s v="GPP KLATEN_JOHO"/>
    <x v="25"/>
    <s v="JOHO"/>
    <n v="8.89"/>
    <e v="#REF!"/>
    <n v="1.1112500000000001"/>
    <n v="200000"/>
    <n v="1800000"/>
  </r>
  <r>
    <s v="GPP KLATEN_JOMBOR"/>
    <x v="25"/>
    <s v="JOMBOR"/>
    <n v="8.89"/>
    <e v="#REF!"/>
    <n v="1.1112500000000001"/>
    <n v="200000"/>
    <n v="1800000"/>
  </r>
  <r>
    <s v="GPP KLATEN_JOMBORAN"/>
    <x v="25"/>
    <s v="JOMBORAN"/>
    <n v="8.89"/>
    <e v="#REF!"/>
    <n v="1.1112500000000001"/>
    <n v="200000"/>
    <n v="1800000"/>
  </r>
  <r>
    <s v="GPP KLATEN_JONGGRANGAN"/>
    <x v="25"/>
    <s v="JONGGRANGAN"/>
    <n v="8.89"/>
    <e v="#REF!"/>
    <n v="1.1112500000000001"/>
    <n v="200000"/>
    <n v="1800000"/>
  </r>
  <r>
    <s v="GPP KLATEN_JOTANGAN"/>
    <x v="25"/>
    <s v="JOTANGAN"/>
    <n v="8.89"/>
    <e v="#REF!"/>
    <n v="1.1112500000000001"/>
    <n v="200000"/>
    <n v="1800000"/>
  </r>
  <r>
    <s v="GPP KLATEN_JOTON"/>
    <x v="25"/>
    <s v="JOTON"/>
    <n v="8.89"/>
    <e v="#REF!"/>
    <n v="1.1112500000000001"/>
    <n v="200000"/>
    <n v="1800000"/>
  </r>
  <r>
    <s v="GPP KLATEN_JUNGKARE"/>
    <x v="25"/>
    <s v="JUNGKARE"/>
    <n v="8.89"/>
    <e v="#REF!"/>
    <n v="1.1112500000000001"/>
    <n v="200000"/>
    <n v="1800000"/>
  </r>
  <r>
    <s v="GPP KLATEN_JURANGJERO"/>
    <x v="25"/>
    <s v="JURANGJERO"/>
    <n v="8.89"/>
    <e v="#REF!"/>
    <n v="1.1112500000000001"/>
    <n v="200000"/>
    <n v="1800000"/>
  </r>
  <r>
    <s v="GPP KLATEN_JUWIRAN"/>
    <x v="25"/>
    <s v="JUWIRAN"/>
    <n v="8.89"/>
    <e v="#REF!"/>
    <n v="1.1112500000000001"/>
    <n v="200000"/>
    <n v="1800000"/>
  </r>
  <r>
    <s v="GPP KLATEN_KABUPATEN"/>
    <x v="25"/>
    <s v="KABUPATEN"/>
    <n v="8.89"/>
    <e v="#REF!"/>
    <n v="1.1112500000000001"/>
    <n v="200000"/>
    <n v="1800000"/>
  </r>
  <r>
    <s v="GPP KLATEN_KADILAJO"/>
    <x v="25"/>
    <s v="KADILAJO"/>
    <n v="8.89"/>
    <e v="#REF!"/>
    <n v="1.1112500000000001"/>
    <n v="200000"/>
    <n v="1800000"/>
  </r>
  <r>
    <s v="GPP KLATEN_KADIREJO"/>
    <x v="25"/>
    <s v="KADIREJO"/>
    <n v="8.89"/>
    <e v="#REF!"/>
    <n v="1.1112500000000001"/>
    <n v="200000"/>
    <n v="1800000"/>
  </r>
  <r>
    <s v="GPP KLATEN_KAHUMAN"/>
    <x v="25"/>
    <s v="KAHUMAN"/>
    <n v="8.89"/>
    <e v="#REF!"/>
    <n v="1.1112500000000001"/>
    <n v="200000"/>
    <n v="1800000"/>
  </r>
  <r>
    <s v="GPP KLATEN_KAHUMAN"/>
    <x v="25"/>
    <s v="KAHUMAN"/>
    <n v="8.89"/>
    <e v="#REF!"/>
    <n v="1.1112500000000001"/>
    <n v="200000"/>
    <n v="1800000"/>
  </r>
  <r>
    <s v="GPP KLATEN_KAJEN"/>
    <x v="25"/>
    <s v="KAJEN"/>
    <n v="8.89"/>
    <e v="#REF!"/>
    <n v="1.1112500000000001"/>
    <n v="200000"/>
    <n v="1800000"/>
  </r>
  <r>
    <s v="GPP KLATEN_KAJORAN"/>
    <x v="25"/>
    <s v="KAJORAN"/>
    <n v="8.89"/>
    <e v="#REF!"/>
    <n v="1.1112500000000001"/>
    <n v="200000"/>
    <n v="1800000"/>
  </r>
  <r>
    <s v="GPP KLATEN_KALANGAN"/>
    <x v="25"/>
    <s v="KALANGAN"/>
    <n v="8.89"/>
    <e v="#REF!"/>
    <n v="1.1112500000000001"/>
    <n v="200000"/>
    <n v="1800000"/>
  </r>
  <r>
    <s v="GPP KLATEN_KALIGAWE"/>
    <x v="25"/>
    <s v="KALIGAWE"/>
    <n v="8.89"/>
    <e v="#REF!"/>
    <n v="1.1112500000000001"/>
    <n v="200000"/>
    <n v="1800000"/>
  </r>
  <r>
    <s v="GPP KLATEN_KALIGAYAM"/>
    <x v="25"/>
    <s v="KALIGAYAM"/>
    <n v="8.89"/>
    <e v="#REF!"/>
    <n v="1.1112500000000001"/>
    <n v="200000"/>
    <n v="1800000"/>
  </r>
  <r>
    <s v="GPP KLATEN_KALIKEBO"/>
    <x v="25"/>
    <s v="KALIKEBO"/>
    <n v="8.89"/>
    <e v="#REF!"/>
    <n v="1.1112500000000001"/>
    <n v="200000"/>
    <n v="1800000"/>
  </r>
  <r>
    <s v="GPP KLATEN_KALIKOTES"/>
    <x v="25"/>
    <s v="KALIKOTES"/>
    <n v="8.89"/>
    <e v="#REF!"/>
    <n v="1.1112500000000001"/>
    <n v="200000"/>
    <n v="1800000"/>
  </r>
  <r>
    <s v="GPP KLATEN_KALITENGAH"/>
    <x v="25"/>
    <s v="KALITENGAH"/>
    <n v="8.89"/>
    <e v="#REF!"/>
    <n v="1.1112500000000001"/>
    <n v="200000"/>
    <n v="1800000"/>
  </r>
  <r>
    <s v="GPP KLATEN_KAPUNGAN"/>
    <x v="25"/>
    <s v="KAPUNGAN"/>
    <n v="8.89"/>
    <e v="#REF!"/>
    <n v="1.1112500000000001"/>
    <n v="200000"/>
    <n v="1800000"/>
  </r>
  <r>
    <s v="GPP KLATEN_KARAKAN"/>
    <x v="25"/>
    <s v="KARAKAN"/>
    <n v="14.71"/>
    <e v="#REF!"/>
    <n v="1.8387500000000001"/>
    <n v="200000"/>
    <n v="3000000"/>
  </r>
  <r>
    <s v="GPP KLATEN_KARANG"/>
    <x v="25"/>
    <s v="KARANG"/>
    <n v="8.89"/>
    <e v="#REF!"/>
    <n v="1.1112500000000001"/>
    <n v="200000"/>
    <n v="1800000"/>
  </r>
  <r>
    <s v="GPP KLATEN_KARANGAN"/>
    <x v="25"/>
    <s v="KARANGAN"/>
    <n v="8.89"/>
    <e v="#REF!"/>
    <n v="1.1112500000000001"/>
    <n v="200000"/>
    <n v="1800000"/>
  </r>
  <r>
    <s v="GPP KLATEN_KARANGANOM"/>
    <x v="25"/>
    <s v="KARANGANOM"/>
    <n v="8.89"/>
    <e v="#REF!"/>
    <n v="1.1112500000000001"/>
    <n v="200000"/>
    <n v="1800000"/>
  </r>
  <r>
    <s v="GPP KLATEN_KARANGANOM"/>
    <x v="25"/>
    <s v="KARANGANOM"/>
    <n v="8.89"/>
    <e v="#REF!"/>
    <n v="1.1112500000000001"/>
    <n v="200000"/>
    <n v="1800000"/>
  </r>
  <r>
    <s v="GPP KLATEN_KARANGASEM"/>
    <x v="25"/>
    <s v="KARANGASEM"/>
    <n v="8.89"/>
    <e v="#REF!"/>
    <n v="1.1112500000000001"/>
    <n v="200000"/>
    <n v="1800000"/>
  </r>
  <r>
    <s v="GPP KLATEN_KARANGDOWO"/>
    <x v="25"/>
    <s v="KARANGDOWO"/>
    <n v="8.89"/>
    <e v="#REF!"/>
    <n v="1.1112500000000001"/>
    <n v="200000"/>
    <n v="1800000"/>
  </r>
  <r>
    <s v="GPP KLATEN_KARANGDUKUH"/>
    <x v="25"/>
    <s v="KARANGDUKUH"/>
    <n v="8.89"/>
    <e v="#REF!"/>
    <n v="1.1112500000000001"/>
    <n v="200000"/>
    <n v="1800000"/>
  </r>
  <r>
    <s v="GPP KLATEN_KARANGDUREN"/>
    <x v="25"/>
    <s v="KARANGDUREN"/>
    <n v="8.89"/>
    <e v="#REF!"/>
    <n v="1.1112500000000001"/>
    <n v="200000"/>
    <n v="1800000"/>
  </r>
  <r>
    <s v="GPP KLATEN_KARANGJOHO"/>
    <x v="25"/>
    <s v="KARANGJOHO"/>
    <n v="8.89"/>
    <e v="#REF!"/>
    <n v="1.1112500000000001"/>
    <n v="200000"/>
    <n v="1800000"/>
  </r>
  <r>
    <s v="GPP KLATEN_KARANGLO"/>
    <x v="25"/>
    <s v="KARANGLO"/>
    <n v="8.89"/>
    <e v="#REF!"/>
    <n v="1.1112500000000001"/>
    <n v="200000"/>
    <n v="1800000"/>
  </r>
  <r>
    <s v="GPP KLATEN_KARANGLO"/>
    <x v="25"/>
    <s v="KARANGLO"/>
    <n v="8.89"/>
    <e v="#REF!"/>
    <n v="1.1112500000000001"/>
    <n v="200000"/>
    <n v="1800000"/>
  </r>
  <r>
    <s v="GPP KLATEN_KARANGNONGKO"/>
    <x v="25"/>
    <s v="KARANGNONGKO"/>
    <n v="8.89"/>
    <e v="#REF!"/>
    <n v="1.1112500000000001"/>
    <n v="200000"/>
    <n v="1800000"/>
  </r>
  <r>
    <s v="GPP KLATEN_KARANGPAKEL"/>
    <x v="25"/>
    <s v="KARANGPAKEL"/>
    <n v="8.89"/>
    <e v="#REF!"/>
    <n v="1.1112500000000001"/>
    <n v="200000"/>
    <n v="1800000"/>
  </r>
  <r>
    <s v="GPP KLATEN_KARANGTENGAH"/>
    <x v="25"/>
    <s v="KARANGTENGAH"/>
    <n v="14.71"/>
    <e v="#REF!"/>
    <n v="1.8387500000000001"/>
    <n v="200000"/>
    <n v="3000000"/>
  </r>
  <r>
    <s v="GPP KLATEN_KARANGTURI"/>
    <x v="25"/>
    <s v="KARANGTURI"/>
    <n v="8.89"/>
    <e v="#REF!"/>
    <n v="1.1112500000000001"/>
    <n v="200000"/>
    <n v="1800000"/>
  </r>
  <r>
    <s v="GPP KLATEN_KARANGWUNGU"/>
    <x v="25"/>
    <s v="KARANGWUNGU"/>
    <n v="8.89"/>
    <e v="#REF!"/>
    <n v="1.1112500000000001"/>
    <n v="200000"/>
    <n v="1800000"/>
  </r>
  <r>
    <s v="GPP KLATEN_KATEKAN"/>
    <x v="25"/>
    <s v="KATEKAN"/>
    <n v="8.89"/>
    <e v="#REF!"/>
    <n v="1.1112500000000001"/>
    <n v="200000"/>
    <n v="1800000"/>
  </r>
  <r>
    <s v="GPP KLATEN_KEBON"/>
    <x v="25"/>
    <s v="KEBON"/>
    <n v="8.89"/>
    <e v="#REF!"/>
    <n v="1.1112500000000001"/>
    <n v="200000"/>
    <n v="1800000"/>
  </r>
  <r>
    <s v="GPP KLATEN_KEBONALAS"/>
    <x v="25"/>
    <s v="KEBONALAS"/>
    <n v="8.89"/>
    <e v="#REF!"/>
    <n v="1.1112500000000001"/>
    <n v="200000"/>
    <n v="1800000"/>
  </r>
  <r>
    <s v="GPP KLATEN_KEBONDALEM KIDUL"/>
    <x v="25"/>
    <s v="KEBONDALEM KIDUL"/>
    <n v="8.89"/>
    <e v="#REF!"/>
    <n v="1.1112500000000001"/>
    <n v="200000"/>
    <n v="1800000"/>
  </r>
  <r>
    <s v="GPP KLATEN_KEBONDALEM LOR"/>
    <x v="25"/>
    <s v="KEBONDALEM LOR"/>
    <n v="8.89"/>
    <e v="#REF!"/>
    <n v="1.1112500000000001"/>
    <n v="200000"/>
    <n v="1800000"/>
  </r>
  <r>
    <s v="GPP KLATEN_KEBONHARJO"/>
    <x v="25"/>
    <s v="KEBONHARJO"/>
    <n v="8.89"/>
    <e v="#REF!"/>
    <n v="1.1112500000000001"/>
    <n v="200000"/>
    <n v="1800000"/>
  </r>
  <r>
    <s v="GPP KLATEN_KECEMEN"/>
    <x v="25"/>
    <s v="KECEMEN"/>
    <n v="8.89"/>
    <e v="#REF!"/>
    <n v="1.1112500000000001"/>
    <n v="200000"/>
    <n v="1800000"/>
  </r>
  <r>
    <s v="GPP KLATEN_KEDEN"/>
    <x v="25"/>
    <s v="KEDEN"/>
    <n v="8.89"/>
    <e v="#REF!"/>
    <n v="1.1112500000000001"/>
    <n v="200000"/>
    <n v="1800000"/>
  </r>
  <r>
    <s v="GPP KLATEN_KEDUNGAMPEL"/>
    <x v="25"/>
    <s v="KEDUNGAMPEL"/>
    <n v="8.89"/>
    <e v="#REF!"/>
    <n v="1.1112500000000001"/>
    <n v="200000"/>
    <n v="1800000"/>
  </r>
  <r>
    <s v="GPP KLATEN_KEDUNGAN"/>
    <x v="25"/>
    <s v="KEDUNGAN"/>
    <n v="8.89"/>
    <e v="#REF!"/>
    <n v="1.1112500000000001"/>
    <n v="200000"/>
    <n v="1800000"/>
  </r>
  <r>
    <s v="GPP KLATEN_KEDUNGJAMBAL"/>
    <x v="25"/>
    <s v="KEDUNGJAMBAL"/>
    <n v="14.71"/>
    <e v="#REF!"/>
    <n v="1.8387500000000001"/>
    <n v="200000"/>
    <n v="3000000"/>
  </r>
  <r>
    <s v="GPP KLATEN_KEMALANG"/>
    <x v="25"/>
    <s v="KEMALANG"/>
    <n v="8.89"/>
    <e v="#REF!"/>
    <n v="1.1112500000000001"/>
    <n v="200000"/>
    <n v="1800000"/>
  </r>
  <r>
    <s v="GPP KLATEN_KEMUDO"/>
    <x v="25"/>
    <s v="KEMUDO"/>
    <n v="8.89"/>
    <e v="#REF!"/>
    <n v="1.1112500000000001"/>
    <n v="200000"/>
    <n v="1800000"/>
  </r>
  <r>
    <s v="GPP KLATEN_KEPANJEN"/>
    <x v="25"/>
    <s v="KEPANJEN"/>
    <n v="8.89"/>
    <e v="#REF!"/>
    <n v="1.1112500000000001"/>
    <n v="200000"/>
    <n v="1800000"/>
  </r>
  <r>
    <s v="GPP KLATEN_KEPRABON"/>
    <x v="25"/>
    <s v="KEPRABON"/>
    <n v="8.89"/>
    <e v="#REF!"/>
    <n v="1.1112500000000001"/>
    <n v="200000"/>
    <n v="1800000"/>
  </r>
  <r>
    <s v="GPP KLATEN_KEPURUN"/>
    <x v="25"/>
    <s v="KEPURUN"/>
    <n v="8.89"/>
    <e v="#REF!"/>
    <n v="1.1112500000000001"/>
    <n v="200000"/>
    <n v="1800000"/>
  </r>
  <r>
    <s v="GPP KLATEN_KEPUTRAN"/>
    <x v="25"/>
    <s v="KEPUTRAN"/>
    <n v="8.89"/>
    <e v="#REF!"/>
    <n v="1.1112500000000001"/>
    <n v="200000"/>
    <n v="1800000"/>
  </r>
  <r>
    <s v="GPP KLATEN_KERTEN"/>
    <x v="25"/>
    <s v="KERTEN"/>
    <n v="8.89"/>
    <e v="#REF!"/>
    <n v="1.1112500000000001"/>
    <n v="200000"/>
    <n v="1800000"/>
  </r>
  <r>
    <s v="GPP KLATEN_KETANDAN"/>
    <x v="25"/>
    <s v="KETANDAN"/>
    <n v="8.89"/>
    <e v="#REF!"/>
    <n v="1.1112500000000001"/>
    <n v="200000"/>
    <n v="1800000"/>
  </r>
  <r>
    <s v="GPP KLATEN_KLATEN"/>
    <x v="25"/>
    <s v="KLATEN"/>
    <n v="8.89"/>
    <e v="#REF!"/>
    <n v="1.1112500000000001"/>
    <n v="200000"/>
    <n v="1800000"/>
  </r>
  <r>
    <s v="GPP KLATEN_KLEPU"/>
    <x v="25"/>
    <s v="KLEPU"/>
    <n v="8.89"/>
    <e v="#REF!"/>
    <n v="1.1112500000000001"/>
    <n v="200000"/>
    <n v="1800000"/>
  </r>
  <r>
    <s v="GPP KLATEN_KOKOSAN"/>
    <x v="25"/>
    <s v="KOKOSAN"/>
    <n v="8.89"/>
    <e v="#REF!"/>
    <n v="1.1112500000000001"/>
    <n v="200000"/>
    <n v="1800000"/>
  </r>
  <r>
    <s v="GPP KLATEN_KOTESAN"/>
    <x v="25"/>
    <s v="KOTESAN"/>
    <n v="8.89"/>
    <e v="#REF!"/>
    <n v="1.1112500000000001"/>
    <n v="200000"/>
    <n v="1800000"/>
  </r>
  <r>
    <s v="GPP KLATEN_KRADENAN"/>
    <x v="25"/>
    <s v="KRADENAN"/>
    <n v="8.89"/>
    <e v="#REF!"/>
    <n v="1.1112500000000001"/>
    <n v="200000"/>
    <n v="1800000"/>
  </r>
  <r>
    <s v="GPP KLATEN_KRAGILAN"/>
    <x v="25"/>
    <s v="KRAGILAN"/>
    <n v="8.89"/>
    <e v="#REF!"/>
    <n v="1.1112500000000001"/>
    <n v="200000"/>
    <n v="1800000"/>
  </r>
  <r>
    <s v="GPP KLATEN_KRAGUMAN"/>
    <x v="25"/>
    <s v="KRAGUMAN"/>
    <n v="8.89"/>
    <e v="#REF!"/>
    <n v="1.1112500000000001"/>
    <n v="200000"/>
    <n v="1800000"/>
  </r>
  <r>
    <s v="GPP KLATEN_KRAJAN"/>
    <x v="25"/>
    <s v="KRAJAN"/>
    <n v="8.89"/>
    <e v="#REF!"/>
    <n v="1.1112500000000001"/>
    <n v="200000"/>
    <n v="1800000"/>
  </r>
  <r>
    <s v="GPP KLATEN_KRAKITAN"/>
    <x v="25"/>
    <s v="KRAKITAN"/>
    <n v="8.89"/>
    <e v="#REF!"/>
    <n v="1.1112500000000001"/>
    <n v="200000"/>
    <n v="1800000"/>
  </r>
  <r>
    <s v="GPP KLATEN_KRANGGAN"/>
    <x v="25"/>
    <s v="KRANGGAN"/>
    <n v="8.89"/>
    <e v="#REF!"/>
    <n v="1.1112500000000001"/>
    <n v="200000"/>
    <n v="1800000"/>
  </r>
  <r>
    <s v="GPP KLATEN_KRANGGAN"/>
    <x v="25"/>
    <s v="KRANGGAN"/>
    <n v="8.89"/>
    <e v="#REF!"/>
    <n v="1.1112500000000001"/>
    <n v="200000"/>
    <n v="1800000"/>
  </r>
  <r>
    <s v="GPP KLATEN_KRECEK"/>
    <x v="25"/>
    <s v="KRECEK"/>
    <n v="8.89"/>
    <e v="#REF!"/>
    <n v="1.1112500000000001"/>
    <n v="200000"/>
    <n v="1800000"/>
  </r>
  <r>
    <s v="GPP KLATEN_KRIKILAN"/>
    <x v="25"/>
    <s v="KRIKILAN"/>
    <n v="8.89"/>
    <e v="#REF!"/>
    <n v="1.1112500000000001"/>
    <n v="200000"/>
    <n v="1800000"/>
  </r>
  <r>
    <s v="GPP KLATEN_KUJON"/>
    <x v="25"/>
    <s v="KUJON"/>
    <n v="8.89"/>
    <e v="#REF!"/>
    <n v="1.1112500000000001"/>
    <n v="200000"/>
    <n v="1800000"/>
  </r>
  <r>
    <s v="GPP KLATEN_KUNDEN"/>
    <x v="25"/>
    <s v="KUNDEN"/>
    <n v="8.89"/>
    <e v="#REF!"/>
    <n v="1.1112500000000001"/>
    <n v="200000"/>
    <n v="1800000"/>
  </r>
  <r>
    <s v="GPP KLATEN_KUPANG"/>
    <x v="25"/>
    <s v="KUPANG"/>
    <n v="8.89"/>
    <e v="#REF!"/>
    <n v="1.1112500000000001"/>
    <n v="200000"/>
    <n v="1800000"/>
  </r>
  <r>
    <s v="GPP KLATEN_KURUNG"/>
    <x v="25"/>
    <s v="KURUNG"/>
    <n v="8.89"/>
    <e v="#REF!"/>
    <n v="1.1112500000000001"/>
    <n v="200000"/>
    <n v="1800000"/>
  </r>
  <r>
    <s v="GPP KLATEN_KWAREN"/>
    <x v="25"/>
    <s v="KWAREN"/>
    <n v="8.89"/>
    <e v="#REF!"/>
    <n v="1.1112500000000001"/>
    <n v="200000"/>
    <n v="1800000"/>
  </r>
  <r>
    <s v="GPP KLATEN_LEMAHIRENG"/>
    <x v="25"/>
    <s v="LEMAHIRENG"/>
    <n v="8.89"/>
    <e v="#REF!"/>
    <n v="1.1112500000000001"/>
    <n v="200000"/>
    <n v="1800000"/>
  </r>
  <r>
    <s v="GPP KLATEN_LESES"/>
    <x v="25"/>
    <s v="LESES"/>
    <n v="8.89"/>
    <e v="#REF!"/>
    <n v="1.1112500000000001"/>
    <n v="200000"/>
    <n v="1800000"/>
  </r>
  <r>
    <s v="GPP KLATEN_LOGEDE"/>
    <x v="25"/>
    <s v="LOGEDE"/>
    <n v="8.89"/>
    <e v="#REF!"/>
    <n v="1.1112500000000001"/>
    <n v="200000"/>
    <n v="1800000"/>
  </r>
  <r>
    <s v="GPP KLATEN_MALANGJIWAN"/>
    <x v="25"/>
    <s v="MALANGJIWAN"/>
    <n v="8.89"/>
    <e v="#REF!"/>
    <n v="1.1112500000000001"/>
    <n v="200000"/>
    <n v="1800000"/>
  </r>
  <r>
    <s v="GPP KLATEN_MANDONG"/>
    <x v="25"/>
    <s v="MANDONG"/>
    <n v="8.89"/>
    <e v="#REF!"/>
    <n v="1.1112500000000001"/>
    <n v="200000"/>
    <n v="1800000"/>
  </r>
  <r>
    <s v="GPP KLATEN_MANJUNG"/>
    <x v="25"/>
    <s v="MANJUNG"/>
    <n v="8.89"/>
    <e v="#REF!"/>
    <n v="1.1112500000000001"/>
    <n v="200000"/>
    <n v="1800000"/>
  </r>
  <r>
    <s v="GPP KLATEN_MANJUNGAN"/>
    <x v="25"/>
    <s v="MANJUNGAN"/>
    <n v="8.89"/>
    <e v="#REF!"/>
    <n v="1.1112500000000001"/>
    <n v="200000"/>
    <n v="1800000"/>
  </r>
  <r>
    <s v="GPP KLATEN_MAYUNGAN"/>
    <x v="25"/>
    <s v="MAYUNGAN"/>
    <n v="8.89"/>
    <e v="#REF!"/>
    <n v="1.1112500000000001"/>
    <n v="200000"/>
    <n v="1800000"/>
  </r>
  <r>
    <s v="GPP KLATEN_MEGER"/>
    <x v="25"/>
    <s v="MEGER"/>
    <n v="8.89"/>
    <e v="#REF!"/>
    <n v="1.1112500000000001"/>
    <n v="200000"/>
    <n v="1800000"/>
  </r>
  <r>
    <s v="GPP KLATEN_MELIKAN"/>
    <x v="25"/>
    <s v="MELIKAN"/>
    <n v="8.89"/>
    <e v="#REF!"/>
    <n v="1.1112500000000001"/>
    <n v="200000"/>
    <n v="1800000"/>
  </r>
  <r>
    <s v="GPP KLATEN_MENDAK"/>
    <x v="25"/>
    <s v="MENDAK"/>
    <n v="8.89"/>
    <e v="#REF!"/>
    <n v="1.1112500000000001"/>
    <n v="200000"/>
    <n v="1800000"/>
  </r>
  <r>
    <s v="GPP KLATEN_MENDEN"/>
    <x v="25"/>
    <s v="MENDEN"/>
    <n v="8.89"/>
    <e v="#REF!"/>
    <n v="1.1112500000000001"/>
    <n v="200000"/>
    <n v="1800000"/>
  </r>
  <r>
    <s v="GPP KLATEN_MERBUNG"/>
    <x v="25"/>
    <s v="MERBUNG"/>
    <n v="8.89"/>
    <e v="#REF!"/>
    <n v="1.1112500000000001"/>
    <n v="200000"/>
    <n v="1800000"/>
  </r>
  <r>
    <s v="GPP KLATEN_MIRENG"/>
    <x v="25"/>
    <s v="MIRENG"/>
    <n v="8.89"/>
    <e v="#REF!"/>
    <n v="1.1112500000000001"/>
    <n v="200000"/>
    <n v="1800000"/>
  </r>
  <r>
    <s v="GPP KLATEN_MLESE"/>
    <x v="25"/>
    <s v="MLESE"/>
    <n v="8.89"/>
    <e v="#REF!"/>
    <n v="1.1112500000000001"/>
    <n v="200000"/>
    <n v="1800000"/>
  </r>
  <r>
    <s v="GPP KLATEN_MLESE"/>
    <x v="25"/>
    <s v="MLESE"/>
    <n v="8.89"/>
    <e v="#REF!"/>
    <n v="1.1112500000000001"/>
    <n v="200000"/>
    <n v="1800000"/>
  </r>
  <r>
    <s v="GPP KLATEN_MOJAYAN"/>
    <x v="25"/>
    <s v="MOJAYAN"/>
    <n v="8.89"/>
    <e v="#REF!"/>
    <n v="1.1112500000000001"/>
    <n v="200000"/>
    <n v="1800000"/>
  </r>
  <r>
    <s v="GPP KLATEN_MRANGGEN"/>
    <x v="25"/>
    <s v="MRANGGEN"/>
    <n v="8.89"/>
    <e v="#REF!"/>
    <n v="1.1112500000000001"/>
    <n v="200000"/>
    <n v="1800000"/>
  </r>
  <r>
    <s v="GPP KLATEN_MRISEN"/>
    <x v="25"/>
    <s v="MRISEN"/>
    <n v="8.89"/>
    <e v="#REF!"/>
    <n v="1.1112500000000001"/>
    <n v="200000"/>
    <n v="1800000"/>
  </r>
  <r>
    <s v="GPP KLATEN_MUNGGUNG"/>
    <x v="25"/>
    <s v="MUNGGUNG"/>
    <n v="8.89"/>
    <e v="#REF!"/>
    <n v="1.1112500000000001"/>
    <n v="200000"/>
    <n v="1800000"/>
  </r>
  <r>
    <s v="GPP KLATEN_MURUH"/>
    <x v="25"/>
    <s v="MURUH"/>
    <n v="8.89"/>
    <e v="#REF!"/>
    <n v="1.1112500000000001"/>
    <n v="200000"/>
    <n v="1800000"/>
  </r>
  <r>
    <s v="GPP KLATEN_MUTIHAN"/>
    <x v="25"/>
    <s v="MUTIHAN"/>
    <n v="8.89"/>
    <e v="#REF!"/>
    <n v="1.1112500000000001"/>
    <n v="200000"/>
    <n v="1800000"/>
  </r>
  <r>
    <s v="GPP KLATEN_NANGGULAN"/>
    <x v="25"/>
    <s v="NANGGULAN"/>
    <n v="8.89"/>
    <e v="#REF!"/>
    <n v="1.1112500000000001"/>
    <n v="200000"/>
    <n v="1800000"/>
  </r>
  <r>
    <s v="GPP KLATEN_NANGSRI"/>
    <x v="25"/>
    <s v="NANGSRI"/>
    <n v="8.89"/>
    <e v="#REF!"/>
    <n v="1.1112500000000001"/>
    <n v="200000"/>
    <n v="1800000"/>
  </r>
  <r>
    <s v="GPP KLATEN_NENGAHAN"/>
    <x v="25"/>
    <s v="NENGAHAN"/>
    <n v="8.89"/>
    <e v="#REF!"/>
    <n v="1.1112500000000001"/>
    <n v="200000"/>
    <n v="1800000"/>
  </r>
  <r>
    <s v="GPP KLATEN_NGABEYAN"/>
    <x v="25"/>
    <s v="NGABEYAN"/>
    <n v="8.89"/>
    <e v="#REF!"/>
    <n v="1.1112500000000001"/>
    <n v="200000"/>
    <n v="1800000"/>
  </r>
  <r>
    <s v="GPP KLATEN_NGALAS"/>
    <x v="25"/>
    <s v="NGALAS"/>
    <n v="8.89"/>
    <e v="#REF!"/>
    <n v="1.1112500000000001"/>
    <n v="200000"/>
    <n v="1800000"/>
  </r>
  <r>
    <s v="GPP KLATEN_NGANDONG"/>
    <x v="25"/>
    <s v="NGANDONG"/>
    <n v="8.89"/>
    <e v="#REF!"/>
    <n v="1.1112500000000001"/>
    <n v="200000"/>
    <n v="1800000"/>
  </r>
  <r>
    <s v="GPP KLATEN_NGANJAT"/>
    <x v="25"/>
    <s v="NGANJAT"/>
    <n v="8.89"/>
    <e v="#REF!"/>
    <n v="1.1112500000000001"/>
    <n v="200000"/>
    <n v="1800000"/>
  </r>
  <r>
    <s v="GPP KLATEN_NGARAN"/>
    <x v="25"/>
    <s v="NGARAN"/>
    <n v="8.89"/>
    <e v="#REF!"/>
    <n v="1.1112500000000001"/>
    <n v="200000"/>
    <n v="1800000"/>
  </r>
  <r>
    <s v="GPP KLATEN_NGAREN"/>
    <x v="25"/>
    <s v="NGAREN"/>
    <n v="8.89"/>
    <e v="#REF!"/>
    <n v="1.1112500000000001"/>
    <n v="200000"/>
    <n v="1800000"/>
  </r>
  <r>
    <s v="GPP KLATEN_NGAWEN"/>
    <x v="25"/>
    <s v="NGAWEN"/>
    <n v="8.89"/>
    <e v="#REF!"/>
    <n v="1.1112500000000001"/>
    <n v="200000"/>
    <n v="1800000"/>
  </r>
  <r>
    <s v="GPP KLATEN_NGEMPLAK"/>
    <x v="25"/>
    <s v="NGEMPLAK"/>
    <n v="8.89"/>
    <e v="#REF!"/>
    <n v="1.1112500000000001"/>
    <n v="200000"/>
    <n v="1800000"/>
  </r>
  <r>
    <s v="GPP KLATEN_NGEMPLAKSENENG"/>
    <x v="25"/>
    <s v="NGEMPLAKSENENG"/>
    <n v="8.89"/>
    <e v="#REF!"/>
    <n v="1.1112500000000001"/>
    <n v="200000"/>
    <n v="1800000"/>
  </r>
  <r>
    <s v="GPP KLATEN_NGERANGAN"/>
    <x v="25"/>
    <s v="NGERANGAN"/>
    <n v="8.89"/>
    <e v="#REF!"/>
    <n v="1.1112500000000001"/>
    <n v="200000"/>
    <n v="1800000"/>
  </r>
  <r>
    <s v="GPP KLATEN_NGERING"/>
    <x v="25"/>
    <s v="NGERING"/>
    <n v="8.89"/>
    <e v="#REF!"/>
    <n v="1.1112500000000001"/>
    <n v="200000"/>
    <n v="1800000"/>
  </r>
  <r>
    <s v="GPP KLATEN_NGLINGGI"/>
    <x v="25"/>
    <s v="NGLINGGI"/>
    <n v="8.89"/>
    <e v="#REF!"/>
    <n v="1.1112500000000001"/>
    <n v="200000"/>
    <n v="1800000"/>
  </r>
  <r>
    <s v="GPP KLATEN_NGOLODONO"/>
    <x v="25"/>
    <s v="NGOLODONO"/>
    <n v="8.89"/>
    <e v="#REF!"/>
    <n v="1.1112500000000001"/>
    <n v="200000"/>
    <n v="1800000"/>
  </r>
  <r>
    <s v="GPP KLATEN_NGRUNDUL"/>
    <x v="25"/>
    <s v="NGRUNDUL"/>
    <n v="8.89"/>
    <e v="#REF!"/>
    <n v="1.1112500000000001"/>
    <n v="200000"/>
    <n v="1800000"/>
  </r>
  <r>
    <s v="GPP KLATEN_PACING"/>
    <x v="25"/>
    <s v="PACING"/>
    <n v="8.89"/>
    <e v="#REF!"/>
    <n v="1.1112500000000001"/>
    <n v="200000"/>
    <n v="1800000"/>
  </r>
  <r>
    <s v="GPP KLATEN_PADAS"/>
    <x v="25"/>
    <s v="PADAS"/>
    <n v="8.89"/>
    <e v="#REF!"/>
    <n v="1.1112500000000001"/>
    <n v="200000"/>
    <n v="1800000"/>
  </r>
  <r>
    <s v="GPP KLATEN_PAKAHAN"/>
    <x v="25"/>
    <s v="PAKAHAN"/>
    <n v="8.89"/>
    <e v="#REF!"/>
    <n v="1.1112500000000001"/>
    <n v="200000"/>
    <n v="1800000"/>
  </r>
  <r>
    <s v="GPP KLATEN_PAKISAN"/>
    <x v="25"/>
    <s v="PAKISAN"/>
    <n v="8.89"/>
    <e v="#REF!"/>
    <n v="1.1112500000000001"/>
    <n v="200000"/>
    <n v="1800000"/>
  </r>
  <r>
    <s v="GPP KLATEN_PANDES"/>
    <x v="25"/>
    <s v="PANDES"/>
    <n v="8.89"/>
    <e v="#REF!"/>
    <n v="1.1112500000000001"/>
    <n v="200000"/>
    <n v="1800000"/>
  </r>
  <r>
    <s v="GPP KLATEN_PANDEYAN"/>
    <x v="25"/>
    <s v="PANDEYAN"/>
    <n v="8.89"/>
    <e v="#REF!"/>
    <n v="1.1112500000000001"/>
    <n v="200000"/>
    <n v="1800000"/>
  </r>
  <r>
    <s v="GPP KLATEN_PASEBAN"/>
    <x v="25"/>
    <s v="PASEBAN"/>
    <n v="8.89"/>
    <e v="#REF!"/>
    <n v="1.1112500000000001"/>
    <n v="200000"/>
    <n v="1800000"/>
  </r>
  <r>
    <s v="GPP KLATEN_PASUNG"/>
    <x v="25"/>
    <s v="PASUNG"/>
    <n v="8.89"/>
    <e v="#REF!"/>
    <n v="1.1112500000000001"/>
    <n v="200000"/>
    <n v="1800000"/>
  </r>
  <r>
    <s v="GPP KLATEN_PASUNGAN"/>
    <x v="25"/>
    <s v="PASUNGAN"/>
    <n v="8.89"/>
    <e v="#REF!"/>
    <n v="1.1112500000000001"/>
    <n v="200000"/>
    <n v="1800000"/>
  </r>
  <r>
    <s v="GPP KLATEN_PEPE"/>
    <x v="25"/>
    <s v="PEPE"/>
    <n v="8.89"/>
    <e v="#REF!"/>
    <n v="1.1112500000000001"/>
    <n v="200000"/>
    <n v="1800000"/>
  </r>
  <r>
    <s v="GPP KLATEN_PERENG"/>
    <x v="25"/>
    <s v="PERENG"/>
    <n v="8.89"/>
    <e v="#REF!"/>
    <n v="1.1112500000000001"/>
    <n v="200000"/>
    <n v="1800000"/>
  </r>
  <r>
    <s v="GPP KLATEN_PESU"/>
    <x v="25"/>
    <s v="PESU"/>
    <n v="8.89"/>
    <e v="#REF!"/>
    <n v="1.1112500000000001"/>
    <n v="200000"/>
    <n v="1800000"/>
  </r>
  <r>
    <s v="GPP KLATEN_PLANGGU"/>
    <x v="25"/>
    <s v="PLANGGU"/>
    <n v="8.89"/>
    <e v="#REF!"/>
    <n v="1.1112500000000001"/>
    <n v="200000"/>
    <n v="1800000"/>
  </r>
  <r>
    <s v="GPP KLATEN_PLAWIKAN"/>
    <x v="25"/>
    <s v="PLAWIKAN"/>
    <n v="8.89"/>
    <e v="#REF!"/>
    <n v="1.1112500000000001"/>
    <n v="200000"/>
    <n v="1800000"/>
  </r>
  <r>
    <s v="GPP KLATEN_PLOSOWANGI"/>
    <x v="25"/>
    <s v="PLOSOWANGI"/>
    <n v="8.89"/>
    <e v="#REF!"/>
    <n v="1.1112500000000001"/>
    <n v="200000"/>
    <n v="1800000"/>
  </r>
  <r>
    <s v="GPP KLATEN_PLUNENG"/>
    <x v="25"/>
    <s v="PLUNENG"/>
    <n v="8.89"/>
    <e v="#REF!"/>
    <n v="1.1112500000000001"/>
    <n v="200000"/>
    <n v="1800000"/>
  </r>
  <r>
    <s v="GPP KLATEN_POGUNG"/>
    <x v="25"/>
    <s v="POGUNG"/>
    <n v="8.89"/>
    <e v="#REF!"/>
    <n v="1.1112500000000001"/>
    <n v="200000"/>
    <n v="1800000"/>
  </r>
  <r>
    <s v="GPP KLATEN_POKAK"/>
    <x v="25"/>
    <s v="POKAK"/>
    <n v="8.89"/>
    <e v="#REF!"/>
    <n v="1.1112500000000001"/>
    <n v="200000"/>
    <n v="1800000"/>
  </r>
  <r>
    <s v="GPP KLATEN_POLAN"/>
    <x v="25"/>
    <s v="POLAN"/>
    <n v="8.89"/>
    <e v="#REF!"/>
    <n v="1.1112500000000001"/>
    <n v="200000"/>
    <n v="1800000"/>
  </r>
  <r>
    <s v="GPP KLATEN_PONDOK"/>
    <x v="25"/>
    <s v="PONDOK"/>
    <n v="8.89"/>
    <e v="#REF!"/>
    <n v="1.1112500000000001"/>
    <n v="200000"/>
    <n v="1800000"/>
  </r>
  <r>
    <s v="GPP KLATEN_PONGGOK"/>
    <x v="25"/>
    <s v="PONGGOK"/>
    <n v="8.89"/>
    <e v="#REF!"/>
    <n v="1.1112500000000001"/>
    <n v="200000"/>
    <n v="1800000"/>
  </r>
  <r>
    <s v="GPP KLATEN_PRAWATAN"/>
    <x v="25"/>
    <s v="PRAWATAN"/>
    <n v="8.89"/>
    <e v="#REF!"/>
    <n v="1.1112500000000001"/>
    <n v="200000"/>
    <n v="1800000"/>
  </r>
  <r>
    <s v="GPP KLATEN_PUGERAN"/>
    <x v="25"/>
    <s v="PUGERAN"/>
    <n v="8.89"/>
    <e v="#REF!"/>
    <n v="1.1112500000000001"/>
    <n v="200000"/>
    <n v="1800000"/>
  </r>
  <r>
    <s v="GPP KLATEN_PULUHAN"/>
    <x v="25"/>
    <s v="PULUHAN"/>
    <n v="8.89"/>
    <e v="#REF!"/>
    <n v="1.1112500000000001"/>
    <n v="200000"/>
    <n v="1800000"/>
  </r>
  <r>
    <s v="GPP KLATEN_PULUHAN"/>
    <x v="25"/>
    <s v="PULUHAN"/>
    <n v="8.89"/>
    <e v="#REF!"/>
    <n v="1.1112500000000001"/>
    <n v="200000"/>
    <n v="1800000"/>
  </r>
  <r>
    <s v="GPP KLATEN_PUNDUNGAN"/>
    <x v="25"/>
    <s v="PUNDUNGAN"/>
    <n v="8.89"/>
    <e v="#REF!"/>
    <n v="1.1112500000000001"/>
    <n v="200000"/>
    <n v="1800000"/>
  </r>
  <r>
    <s v="GPP KLATEN_PUNDUNGSARI"/>
    <x v="25"/>
    <s v="PUNDUNGSARI"/>
    <n v="8.89"/>
    <e v="#REF!"/>
    <n v="1.1112500000000001"/>
    <n v="200000"/>
    <n v="1800000"/>
  </r>
  <r>
    <s v="GPP KLATEN_RANDULANANG"/>
    <x v="25"/>
    <s v="RANDULANANG"/>
    <n v="8.89"/>
    <e v="#REF!"/>
    <n v="1.1112500000000001"/>
    <n v="200000"/>
    <n v="1800000"/>
  </r>
  <r>
    <s v="GPP KLATEN_RANDUSARI"/>
    <x v="25"/>
    <s v="RANDUSARI"/>
    <n v="8.89"/>
    <e v="#REF!"/>
    <n v="1.1112500000000001"/>
    <n v="200000"/>
    <n v="1800000"/>
  </r>
  <r>
    <s v="GPP KLATEN_REJOSO"/>
    <x v="25"/>
    <s v="REJOSO"/>
    <n v="8.89"/>
    <e v="#REF!"/>
    <n v="1.1112500000000001"/>
    <n v="200000"/>
    <n v="1800000"/>
  </r>
  <r>
    <s v="GPP KLATEN_RINGINPUTIH"/>
    <x v="25"/>
    <s v="RINGINPUTIH"/>
    <n v="8.89"/>
    <e v="#REF!"/>
    <n v="1.1112500000000001"/>
    <n v="200000"/>
    <n v="1800000"/>
  </r>
  <r>
    <s v="GPP KLATEN_SABRANG"/>
    <x v="25"/>
    <s v="SABRANG"/>
    <n v="8.89"/>
    <e v="#REF!"/>
    <n v="1.1112500000000001"/>
    <n v="200000"/>
    <n v="1800000"/>
  </r>
  <r>
    <s v="GPP KLATEN_SABRANGLOR"/>
    <x v="25"/>
    <s v="SABRANGLOR"/>
    <n v="8.89"/>
    <e v="#REF!"/>
    <n v="1.1112500000000001"/>
    <n v="200000"/>
    <n v="1800000"/>
  </r>
  <r>
    <s v="GPP KLATEN_SAPEN"/>
    <x v="25"/>
    <s v="SAPEN"/>
    <n v="8.89"/>
    <e v="#REF!"/>
    <n v="1.1112500000000001"/>
    <n v="200000"/>
    <n v="1800000"/>
  </r>
  <r>
    <s v="GPP KLATEN_SAWAHAN"/>
    <x v="25"/>
    <s v="SAWAHAN"/>
    <n v="8.89"/>
    <e v="#REF!"/>
    <n v="1.1112500000000001"/>
    <n v="200000"/>
    <n v="1800000"/>
  </r>
  <r>
    <s v="GPP KLATEN_SAWIT"/>
    <x v="25"/>
    <s v="SAWIT"/>
    <n v="8.89"/>
    <e v="#REF!"/>
    <n v="1.1112500000000001"/>
    <n v="200000"/>
    <n v="1800000"/>
  </r>
  <r>
    <s v="GPP KLATEN_SEGARAN"/>
    <x v="25"/>
    <s v="SEGARAN"/>
    <n v="8.89"/>
    <e v="#REF!"/>
    <n v="1.1112500000000001"/>
    <n v="200000"/>
    <n v="1800000"/>
  </r>
  <r>
    <s v="GPP KLATEN_SEKARSULI"/>
    <x v="25"/>
    <s v="SEKARSULI"/>
    <n v="8.89"/>
    <e v="#REF!"/>
    <n v="1.1112500000000001"/>
    <n v="200000"/>
    <n v="1800000"/>
  </r>
  <r>
    <s v="GPP KLATEN_SEMANGKAK"/>
    <x v="25"/>
    <s v="SEMANGKAK"/>
    <n v="8.89"/>
    <e v="#REF!"/>
    <n v="1.1112500000000001"/>
    <n v="200000"/>
    <n v="1800000"/>
  </r>
  <r>
    <s v="GPP KLATEN_SENDEN"/>
    <x v="25"/>
    <s v="SENDEN"/>
    <n v="8.89"/>
    <e v="#REF!"/>
    <n v="1.1112500000000001"/>
    <n v="200000"/>
    <n v="1800000"/>
  </r>
  <r>
    <s v="GPP KLATEN_SENGON"/>
    <x v="25"/>
    <s v="SENGON"/>
    <n v="8.89"/>
    <e v="#REF!"/>
    <n v="1.1112500000000001"/>
    <n v="200000"/>
    <n v="1800000"/>
  </r>
  <r>
    <s v="GPP KLATEN_SENTONO"/>
    <x v="25"/>
    <s v="SENTONO"/>
    <n v="8.89"/>
    <e v="#REF!"/>
    <n v="1.1112500000000001"/>
    <n v="200000"/>
    <n v="1800000"/>
  </r>
  <r>
    <s v="GPP KLATEN_SIDOHARJO"/>
    <x v="25"/>
    <s v="SIDOHARJO"/>
    <n v="8.89"/>
    <e v="#REF!"/>
    <n v="1.1112500000000001"/>
    <n v="200000"/>
    <n v="1800000"/>
  </r>
  <r>
    <s v="GPP KLATEN_SIDOMULYO"/>
    <x v="25"/>
    <s v="SIDOMULYO"/>
    <n v="8.89"/>
    <e v="#REF!"/>
    <n v="1.1112500000000001"/>
    <n v="200000"/>
    <n v="1800000"/>
  </r>
  <r>
    <s v="GPP KLATEN_SOBAYAN"/>
    <x v="25"/>
    <s v="SOBAYAN"/>
    <n v="8.89"/>
    <e v="#REF!"/>
    <n v="1.1112500000000001"/>
    <n v="200000"/>
    <n v="1800000"/>
  </r>
  <r>
    <s v="GPP KLATEN_SOKA"/>
    <x v="25"/>
    <s v="SOKA"/>
    <n v="8.89"/>
    <e v="#REF!"/>
    <n v="1.1112500000000001"/>
    <n v="200000"/>
    <n v="1800000"/>
  </r>
  <r>
    <s v="GPP KLATEN_SOLODIRAN"/>
    <x v="25"/>
    <s v="SOLODIRAN"/>
    <n v="8.89"/>
    <e v="#REF!"/>
    <n v="1.1112500000000001"/>
    <n v="200000"/>
    <n v="1800000"/>
  </r>
  <r>
    <s v="GPP KLATEN_SOMOKATON"/>
    <x v="25"/>
    <s v="SOMOKATON"/>
    <n v="8.89"/>
    <e v="#REF!"/>
    <n v="1.1112500000000001"/>
    <n v="200000"/>
    <n v="1800000"/>
  </r>
  <r>
    <s v="GPP KLATEN_SOMOPURO"/>
    <x v="25"/>
    <s v="SOMOPURO"/>
    <n v="8.89"/>
    <e v="#REF!"/>
    <n v="1.1112500000000001"/>
    <n v="200000"/>
    <n v="1800000"/>
  </r>
  <r>
    <s v="GPP KLATEN_SOROPATEN"/>
    <x v="25"/>
    <s v="SOROPATEN"/>
    <n v="8.89"/>
    <e v="#REF!"/>
    <n v="1.1112500000000001"/>
    <n v="200000"/>
    <n v="1800000"/>
  </r>
  <r>
    <s v="GPP KLATEN_SREBEGAN"/>
    <x v="25"/>
    <s v="SREBEGAN"/>
    <n v="8.89"/>
    <e v="#REF!"/>
    <n v="1.1112500000000001"/>
    <n v="200000"/>
    <n v="1800000"/>
  </r>
  <r>
    <s v="GPP KLATEN_SRIBIT"/>
    <x v="25"/>
    <s v="SRIBIT"/>
    <n v="8.89"/>
    <e v="#REF!"/>
    <n v="1.1112500000000001"/>
    <n v="200000"/>
    <n v="1800000"/>
  </r>
  <r>
    <s v="GPP KLATEN_SUKOREJO"/>
    <x v="25"/>
    <s v="SUKOREJO"/>
    <n v="8.89"/>
    <e v="#REF!"/>
    <n v="1.1112500000000001"/>
    <n v="200000"/>
    <n v="1800000"/>
  </r>
  <r>
    <s v="GPP KLATEN_SUKORINI"/>
    <x v="25"/>
    <s v="SUKORINI"/>
    <n v="8.89"/>
    <e v="#REF!"/>
    <n v="1.1112500000000001"/>
    <n v="200000"/>
    <n v="1800000"/>
  </r>
  <r>
    <s v="GPP KLATEN_SUMBER"/>
    <x v="25"/>
    <s v="SUMBER"/>
    <n v="8.89"/>
    <e v="#REF!"/>
    <n v="1.1112500000000001"/>
    <n v="200000"/>
    <n v="1800000"/>
  </r>
  <r>
    <s v="GPP KLATEN_SUMBEREJO"/>
    <x v="25"/>
    <s v="SUMBEREJO"/>
    <n v="8.89"/>
    <e v="#REF!"/>
    <n v="1.1112500000000001"/>
    <n v="200000"/>
    <n v="1800000"/>
  </r>
  <r>
    <s v="GPP KLATEN_SUMYANG"/>
    <x v="25"/>
    <s v="SUMYANG"/>
    <n v="8.89"/>
    <e v="#REF!"/>
    <n v="1.1112500000000001"/>
    <n v="200000"/>
    <n v="1800000"/>
  </r>
  <r>
    <s v="GPP KLATEN_TAJI"/>
    <x v="25"/>
    <s v="TAJI"/>
    <n v="8.89"/>
    <e v="#REF!"/>
    <n v="1.1112500000000001"/>
    <n v="200000"/>
    <n v="1800000"/>
  </r>
  <r>
    <s v="GPP KLATEN_TALANG"/>
    <x v="25"/>
    <s v="TALANG"/>
    <n v="8.89"/>
    <e v="#REF!"/>
    <n v="1.1112500000000001"/>
    <n v="200000"/>
    <n v="1800000"/>
  </r>
  <r>
    <s v="GPP KLATEN_TAMBAK"/>
    <x v="25"/>
    <s v="TAMBAK"/>
    <n v="8.89"/>
    <e v="#REF!"/>
    <n v="1.1112500000000001"/>
    <n v="200000"/>
    <n v="1800000"/>
  </r>
  <r>
    <s v="GPP KLATEN_TAMBAKAN"/>
    <x v="25"/>
    <s v="TAMBAKAN"/>
    <n v="8.89"/>
    <e v="#REF!"/>
    <n v="1.1112500000000001"/>
    <n v="200000"/>
    <n v="1800000"/>
  </r>
  <r>
    <s v="GPP KLATEN_TAMBAKBOYO"/>
    <x v="25"/>
    <s v="TAMBAKBOYO"/>
    <n v="8.89"/>
    <e v="#REF!"/>
    <n v="1.1112500000000001"/>
    <n v="200000"/>
    <n v="1800000"/>
  </r>
  <r>
    <s v="GPP KLATEN_TAMBONGWETAN"/>
    <x v="25"/>
    <s v="TAMBONGWETAN"/>
    <n v="8.89"/>
    <e v="#REF!"/>
    <n v="1.1112500000000001"/>
    <n v="200000"/>
    <n v="1800000"/>
  </r>
  <r>
    <s v="GPP KLATEN_TANGKISAN POS"/>
    <x v="25"/>
    <s v="TANGKISAN POS"/>
    <n v="8.89"/>
    <e v="#REF!"/>
    <n v="1.1112500000000001"/>
    <n v="200000"/>
    <n v="1800000"/>
  </r>
  <r>
    <s v="GPP KLATEN_TANJUNGAN"/>
    <x v="25"/>
    <s v="TANJUNGAN"/>
    <n v="8.89"/>
    <e v="#REF!"/>
    <n v="1.1112500000000001"/>
    <n v="200000"/>
    <n v="1800000"/>
  </r>
  <r>
    <s v="GPP KLATEN_TANJUNGSARI"/>
    <x v="25"/>
    <s v="TANJUNGSARI"/>
    <n v="8.89"/>
    <e v="#REF!"/>
    <n v="1.1112500000000001"/>
    <n v="200000"/>
    <n v="1800000"/>
  </r>
  <r>
    <s v="GPP KLATEN_TASKOMBANG"/>
    <x v="25"/>
    <s v="TASKOMBANG"/>
    <n v="8.89"/>
    <e v="#REF!"/>
    <n v="1.1112500000000001"/>
    <n v="200000"/>
    <n v="1800000"/>
  </r>
  <r>
    <s v="GPP KLATEN_TAWANG"/>
    <x v="25"/>
    <s v="TAWANG"/>
    <n v="14.71"/>
    <e v="#REF!"/>
    <n v="1.8387500000000001"/>
    <n v="200000"/>
    <n v="3000000"/>
  </r>
  <r>
    <s v="GPP KLATEN_TAWANGREJO"/>
    <x v="25"/>
    <s v="TAWANGREJO"/>
    <n v="8.89"/>
    <e v="#REF!"/>
    <n v="1.1112500000000001"/>
    <n v="200000"/>
    <n v="1800000"/>
  </r>
  <r>
    <s v="GPP KLATEN_TEGALREJO"/>
    <x v="25"/>
    <s v="TEGALREJO"/>
    <n v="8.89"/>
    <e v="#REF!"/>
    <n v="1.1112500000000001"/>
    <n v="200000"/>
    <n v="1800000"/>
  </r>
  <r>
    <s v="GPP KLATEN_TEGALREJO"/>
    <x v="25"/>
    <s v="TEGALREJO"/>
    <n v="8.89"/>
    <e v="#REF!"/>
    <n v="1.1112500000000001"/>
    <n v="200000"/>
    <n v="1800000"/>
  </r>
  <r>
    <s v="GPP KLATEN_TEGALSARI"/>
    <x v="25"/>
    <s v="TEGALSARI"/>
    <n v="14.71"/>
    <e v="#REF!"/>
    <n v="1.8387500000000001"/>
    <n v="200000"/>
    <n v="3000000"/>
  </r>
  <r>
    <s v="GPP KLATEN_TEGALYOSO"/>
    <x v="25"/>
    <s v="TEGALYOSO"/>
    <n v="8.89"/>
    <e v="#REF!"/>
    <n v="1.1112500000000001"/>
    <n v="200000"/>
    <n v="1800000"/>
  </r>
  <r>
    <s v="GPP KLATEN_TEMPURSARI"/>
    <x v="25"/>
    <s v="TEMPURSARI"/>
    <n v="8.89"/>
    <e v="#REF!"/>
    <n v="1.1112500000000001"/>
    <n v="200000"/>
    <n v="1800000"/>
  </r>
  <r>
    <s v="GPP KLATEN_TEMUWANGI"/>
    <x v="25"/>
    <s v="TEMUWANGI"/>
    <n v="8.89"/>
    <e v="#REF!"/>
    <n v="1.1112500000000001"/>
    <n v="200000"/>
    <n v="1800000"/>
  </r>
  <r>
    <s v="GPP KLATEN_TIBAYAN"/>
    <x v="25"/>
    <s v="TIBAYAN"/>
    <n v="8.89"/>
    <e v="#REF!"/>
    <n v="1.1112500000000001"/>
    <n v="200000"/>
    <n v="1800000"/>
  </r>
  <r>
    <s v="GPP KLATEN_TIJAYAN"/>
    <x v="25"/>
    <s v="TIJAYAN"/>
    <n v="8.89"/>
    <e v="#REF!"/>
    <n v="1.1112500000000001"/>
    <n v="200000"/>
    <n v="1800000"/>
  </r>
  <r>
    <s v="GPP KLATEN_TIRTOMARTO"/>
    <x v="25"/>
    <s v="TIRTOMARTO"/>
    <n v="8.89"/>
    <e v="#REF!"/>
    <n v="1.1112500000000001"/>
    <n v="200000"/>
    <n v="1800000"/>
  </r>
  <r>
    <s v="GPP KLATEN_TITANG"/>
    <x v="25"/>
    <s v="TITANG"/>
    <n v="8.89"/>
    <e v="#REF!"/>
    <n v="1.1112500000000001"/>
    <n v="200000"/>
    <n v="1800000"/>
  </r>
  <r>
    <s v="GPP KLATEN_TLINGSING"/>
    <x v="25"/>
    <s v="TLINGSING"/>
    <n v="8.89"/>
    <e v="#REF!"/>
    <n v="1.1112500000000001"/>
    <n v="200000"/>
    <n v="1800000"/>
  </r>
  <r>
    <s v="GPP KLATEN_TLOGO"/>
    <x v="25"/>
    <s v="TLOGO"/>
    <n v="8.89"/>
    <e v="#REF!"/>
    <n v="1.1112500000000001"/>
    <n v="200000"/>
    <n v="1800000"/>
  </r>
  <r>
    <s v="GPP KLATEN_TONGGALAN"/>
    <x v="25"/>
    <s v="TONGGALAN"/>
    <n v="8.89"/>
    <e v="#REF!"/>
    <n v="1.1112500000000001"/>
    <n v="200000"/>
    <n v="1800000"/>
  </r>
  <r>
    <s v="GPP KLATEN_TOWANGSAN"/>
    <x v="25"/>
    <s v="TOWANGSAN"/>
    <n v="8.89"/>
    <e v="#REF!"/>
    <n v="1.1112500000000001"/>
    <n v="200000"/>
    <n v="1800000"/>
  </r>
  <r>
    <s v="GPP KLATEN_TRASAN"/>
    <x v="25"/>
    <s v="TRASAN"/>
    <n v="8.89"/>
    <e v="#REF!"/>
    <n v="1.1112500000000001"/>
    <n v="200000"/>
    <n v="1800000"/>
  </r>
  <r>
    <s v="GPP KLATEN_TROKETON"/>
    <x v="25"/>
    <s v="TROKETON"/>
    <n v="8.89"/>
    <e v="#REF!"/>
    <n v="1.1112500000000001"/>
    <n v="200000"/>
    <n v="1800000"/>
  </r>
  <r>
    <s v="GPP KLATEN_TROSO"/>
    <x v="25"/>
    <s v="TROSO"/>
    <n v="8.89"/>
    <e v="#REF!"/>
    <n v="1.1112500000000001"/>
    <n v="200000"/>
    <n v="1800000"/>
  </r>
  <r>
    <s v="GPP KLATEN_TROTOK"/>
    <x v="25"/>
    <s v="TROTOK"/>
    <n v="8.89"/>
    <e v="#REF!"/>
    <n v="1.1112500000000001"/>
    <n v="200000"/>
    <n v="1800000"/>
  </r>
  <r>
    <s v="GPP KLATEN_TRUCUK"/>
    <x v="25"/>
    <s v="TRUCUK"/>
    <n v="8.89"/>
    <e v="#REF!"/>
    <n v="1.1112500000000001"/>
    <n v="200000"/>
    <n v="1800000"/>
  </r>
  <r>
    <s v="GPP KLATEN_TRUNUH"/>
    <x v="25"/>
    <s v="TRUNUH"/>
    <n v="8.89"/>
    <e v="#REF!"/>
    <n v="1.1112500000000001"/>
    <n v="200000"/>
    <n v="1800000"/>
  </r>
  <r>
    <s v="GPP KLATEN_TUGU"/>
    <x v="25"/>
    <s v="TUGU"/>
    <n v="8.89"/>
    <e v="#REF!"/>
    <n v="1.1112500000000001"/>
    <n v="200000"/>
    <n v="1800000"/>
  </r>
  <r>
    <s v="GPP KLATEN_TULAS"/>
    <x v="25"/>
    <s v="TULAS"/>
    <n v="8.89"/>
    <e v="#REF!"/>
    <n v="1.1112500000000001"/>
    <n v="200000"/>
    <n v="1800000"/>
  </r>
  <r>
    <s v="GPP KLATEN_TURUS"/>
    <x v="25"/>
    <s v="TURUS"/>
    <n v="8.89"/>
    <e v="#REF!"/>
    <n v="1.1112500000000001"/>
    <n v="200000"/>
    <n v="1800000"/>
  </r>
  <r>
    <s v="GPP KLATEN_WANGEN"/>
    <x v="25"/>
    <s v="WANGEN"/>
    <n v="8.89"/>
    <e v="#REF!"/>
    <n v="1.1112500000000001"/>
    <n v="200000"/>
    <n v="1800000"/>
  </r>
  <r>
    <s v="GPP KLATEN_WANGLU"/>
    <x v="25"/>
    <s v="WANGLU"/>
    <n v="8.89"/>
    <e v="#REF!"/>
    <n v="1.1112500000000001"/>
    <n v="200000"/>
    <n v="1800000"/>
  </r>
  <r>
    <s v="GPP KLATEN_WONOBOYO"/>
    <x v="25"/>
    <s v="WONOBOYO"/>
    <n v="8.89"/>
    <e v="#REF!"/>
    <n v="1.1112500000000001"/>
    <n v="200000"/>
    <n v="1800000"/>
  </r>
  <r>
    <s v="GPP KLATEN_WONOSARI"/>
    <x v="25"/>
    <s v="WONOSARI"/>
    <n v="8.89"/>
    <e v="#REF!"/>
    <n v="1.1112500000000001"/>
    <n v="200000"/>
    <n v="1800000"/>
  </r>
  <r>
    <s v="GPP MAGELANG_ADIKARTO"/>
    <x v="26"/>
    <s v="ADIKARTO"/>
    <n v="7.61"/>
    <e v="#REF!"/>
    <n v="0.95125000000000004"/>
    <n v="200000"/>
    <n v="1600000"/>
  </r>
  <r>
    <s v="GPP MAGELANG_AMBARTAWANG"/>
    <x v="26"/>
    <s v="AMBARTAWANG"/>
    <n v="7.61"/>
    <e v="#REF!"/>
    <n v="0.95125000000000004"/>
    <n v="200000"/>
    <n v="1600000"/>
  </r>
  <r>
    <s v="GPP MAGELANG_BADRAN"/>
    <x v="26"/>
    <s v="BADRAN"/>
    <n v="9.5500000000000007"/>
    <e v="#REF!"/>
    <n v="1.1937500000000001"/>
    <n v="200000"/>
    <n v="2000000"/>
  </r>
  <r>
    <s v="GPP MAGELANG_BAGUSAN"/>
    <x v="26"/>
    <s v="BAGUSAN"/>
    <n v="9.5500000000000007"/>
    <e v="#REF!"/>
    <n v="1.1937500000000001"/>
    <n v="200000"/>
    <n v="2000000"/>
  </r>
  <r>
    <s v="GPP MAGELANG_BALEAGUNG"/>
    <x v="26"/>
    <s v="BALEAGUNG"/>
    <n v="7.61"/>
    <e v="#REF!"/>
    <n v="0.95125000000000004"/>
    <n v="200000"/>
    <n v="1600000"/>
  </r>
  <r>
    <s v="GPP MAGELANG_BALEKERTO"/>
    <x v="26"/>
    <s v="BALEKERTO"/>
    <n v="7.61"/>
    <e v="#REF!"/>
    <n v="0.95125000000000004"/>
    <n v="200000"/>
    <n v="1600000"/>
  </r>
  <r>
    <s v="GPP MAGELANG_BALEREJO"/>
    <x v="26"/>
    <s v="BALEREJO"/>
    <n v="7.61"/>
    <e v="#REF!"/>
    <n v="0.95125000000000004"/>
    <n v="200000"/>
    <n v="1600000"/>
  </r>
  <r>
    <s v="GPP MAGELANG_BALESARI"/>
    <x v="26"/>
    <s v="BALESARI"/>
    <n v="7.61"/>
    <e v="#REF!"/>
    <n v="0.95125000000000004"/>
    <n v="200000"/>
    <n v="1600000"/>
  </r>
  <r>
    <s v="GPP MAGELANG_BAMBUSARI"/>
    <x v="26"/>
    <s v="BAMBUSARI"/>
    <n v="7.61"/>
    <e v="#REF!"/>
    <n v="0.95125000000000004"/>
    <n v="200000"/>
    <n v="1600000"/>
  </r>
  <r>
    <s v="GPP MAGELANG_BANARAN"/>
    <x v="26"/>
    <s v="BANARAN"/>
    <n v="7.61"/>
    <e v="#REF!"/>
    <n v="0.95125000000000004"/>
    <n v="200000"/>
    <n v="1600000"/>
  </r>
  <r>
    <s v="GPP MAGELANG_BANDARSEDAYU"/>
    <x v="26"/>
    <s v="BANDARSEDAYU"/>
    <n v="7.61"/>
    <e v="#REF!"/>
    <n v="0.95125000000000004"/>
    <n v="200000"/>
    <n v="1600000"/>
  </r>
  <r>
    <s v="GPP MAGELANG_BANDONGAN"/>
    <x v="26"/>
    <s v="BANDONGAN"/>
    <n v="7.61"/>
    <e v="#REF!"/>
    <n v="0.95125000000000004"/>
    <n v="200000"/>
    <n v="1600000"/>
  </r>
  <r>
    <s v="GPP MAGELANG_BANDUNGREJO"/>
    <x v="26"/>
    <s v="BANDUNGREJO"/>
    <n v="7.61"/>
    <e v="#REF!"/>
    <n v="0.95125000000000004"/>
    <n v="200000"/>
    <n v="1600000"/>
  </r>
  <r>
    <s v="GPP MAGELANG_BANGSRI"/>
    <x v="26"/>
    <s v="BANGSRI"/>
    <n v="7.61"/>
    <e v="#REF!"/>
    <n v="0.95125000000000004"/>
    <n v="200000"/>
    <n v="1600000"/>
  </r>
  <r>
    <s v="GPP MAGELANG_BANJARAGUNG"/>
    <x v="26"/>
    <s v="BANJARAGUNG"/>
    <n v="7.61"/>
    <e v="#REF!"/>
    <n v="0.95125000000000004"/>
    <n v="200000"/>
    <n v="1600000"/>
  </r>
  <r>
    <s v="GPP MAGELANG_BANJAREJO"/>
    <x v="26"/>
    <s v="BANJAREJO"/>
    <n v="7.61"/>
    <e v="#REF!"/>
    <n v="0.95125000000000004"/>
    <n v="200000"/>
    <n v="1600000"/>
  </r>
  <r>
    <s v="GPP MAGELANG_BANJARETNO"/>
    <x v="26"/>
    <s v="BANJARETNO"/>
    <n v="7.61"/>
    <e v="#REF!"/>
    <n v="0.95125000000000004"/>
    <n v="200000"/>
    <n v="1600000"/>
  </r>
  <r>
    <s v="GPP MAGELANG_BANJARHARJO"/>
    <x v="26"/>
    <s v="BANJARHARJO"/>
    <n v="7.61"/>
    <e v="#REF!"/>
    <n v="0.95125000000000004"/>
    <n v="200000"/>
    <n v="1600000"/>
  </r>
  <r>
    <s v="GPP MAGELANG_BANJARNEGORO"/>
    <x v="26"/>
    <s v="BANJARNEGORO"/>
    <n v="7.61"/>
    <e v="#REF!"/>
    <n v="0.95125000000000004"/>
    <n v="200000"/>
    <n v="1600000"/>
  </r>
  <r>
    <s v="GPP MAGELANG_BANJARSARI"/>
    <x v="26"/>
    <s v="BANJARSARI"/>
    <n v="7.61"/>
    <e v="#REF!"/>
    <n v="0.95125000000000004"/>
    <n v="200000"/>
    <n v="1600000"/>
  </r>
  <r>
    <s v="GPP MAGELANG_BANJARSARI"/>
    <x v="26"/>
    <s v="BANJARSARI"/>
    <n v="7.61"/>
    <e v="#REF!"/>
    <n v="0.95125000000000004"/>
    <n v="200000"/>
    <n v="1600000"/>
  </r>
  <r>
    <s v="GPP MAGELANG_BANYUADEM"/>
    <x v="26"/>
    <s v="BANYUADEM"/>
    <n v="7.61"/>
    <e v="#REF!"/>
    <n v="0.95125000000000004"/>
    <n v="200000"/>
    <n v="1600000"/>
  </r>
  <r>
    <s v="GPP MAGELANG_BANYUBIRU"/>
    <x v="26"/>
    <s v="BANYUBIRU"/>
    <n v="7.61"/>
    <e v="#REF!"/>
    <n v="0.95125000000000004"/>
    <n v="200000"/>
    <n v="1600000"/>
  </r>
  <r>
    <s v="GPP MAGELANG_BANYUDONO"/>
    <x v="26"/>
    <s v="BANYUDONO"/>
    <n v="7.61"/>
    <e v="#REF!"/>
    <n v="0.95125000000000004"/>
    <n v="200000"/>
    <n v="1600000"/>
  </r>
  <r>
    <s v="GPP MAGELANG_BANYUROJO"/>
    <x v="26"/>
    <s v="BANYUROJO"/>
    <n v="7.61"/>
    <e v="#REF!"/>
    <n v="0.95125000000000004"/>
    <n v="200000"/>
    <n v="1600000"/>
  </r>
  <r>
    <s v="GPP MAGELANG_BANYUROTO"/>
    <x v="26"/>
    <s v="BANYUROTO"/>
    <n v="7.61"/>
    <e v="#REF!"/>
    <n v="0.95125000000000004"/>
    <n v="200000"/>
    <n v="1600000"/>
  </r>
  <r>
    <s v="GPP MAGELANG_BANYUSARI"/>
    <x v="26"/>
    <s v="BANYUSARI"/>
    <n v="7.61"/>
    <e v="#REF!"/>
    <n v="0.95125000000000004"/>
    <n v="200000"/>
    <n v="1600000"/>
  </r>
  <r>
    <s v="GPP MAGELANG_BANYUSARI"/>
    <x v="26"/>
    <s v="BANYUSARI"/>
    <n v="7.61"/>
    <e v="#REF!"/>
    <n v="0.95125000000000004"/>
    <n v="200000"/>
    <n v="1600000"/>
  </r>
  <r>
    <s v="GPP MAGELANG_BANYUSIDI"/>
    <x v="26"/>
    <s v="BANYUSIDI"/>
    <n v="7.61"/>
    <e v="#REF!"/>
    <n v="0.95125000000000004"/>
    <n v="200000"/>
    <n v="1600000"/>
  </r>
  <r>
    <s v="GPP MAGELANG_BANYUURIP"/>
    <x v="26"/>
    <s v="BANYUURIP"/>
    <n v="7.61"/>
    <e v="#REF!"/>
    <n v="0.95125000000000004"/>
    <n v="200000"/>
    <n v="1600000"/>
  </r>
  <r>
    <s v="GPP MAGELANG_BANYUWANGI"/>
    <x v="26"/>
    <s v="BANYUWANGI"/>
    <n v="7.61"/>
    <e v="#REF!"/>
    <n v="0.95125000000000004"/>
    <n v="200000"/>
    <n v="1600000"/>
  </r>
  <r>
    <s v="GPP MAGELANG_BATEH"/>
    <x v="26"/>
    <s v="BATEH"/>
    <n v="7.61"/>
    <e v="#REF!"/>
    <n v="0.95125000000000004"/>
    <n v="200000"/>
    <n v="1600000"/>
  </r>
  <r>
    <s v="GPP MAGELANG_BATUR"/>
    <x v="26"/>
    <s v="BATUR"/>
    <n v="10.51"/>
    <e v="#REF!"/>
    <n v="1.31375"/>
    <n v="200000"/>
    <n v="2200000"/>
  </r>
  <r>
    <s v="GPP MAGELANG_BATURONO"/>
    <x v="26"/>
    <s v="BATURONO"/>
    <n v="7.61"/>
    <e v="#REF!"/>
    <n v="0.95125000000000004"/>
    <n v="200000"/>
    <n v="1600000"/>
  </r>
  <r>
    <s v="GPP MAGELANG_BAWANG"/>
    <x v="26"/>
    <s v="BAWANG"/>
    <n v="7.61"/>
    <e v="#REF!"/>
    <n v="0.95125000000000004"/>
    <n v="200000"/>
    <n v="1600000"/>
  </r>
  <r>
    <s v="GPP MAGELANG_BAWANG"/>
    <x v="26"/>
    <s v="BAWANG"/>
    <n v="7.61"/>
    <e v="#REF!"/>
    <n v="0.95125000000000004"/>
    <n v="200000"/>
    <n v="1600000"/>
  </r>
  <r>
    <s v="GPP MAGELANG_BEDONO"/>
    <x v="26"/>
    <s v="BEDONO"/>
    <n v="10.51"/>
    <e v="#REF!"/>
    <n v="1.31375"/>
    <n v="200000"/>
    <n v="2200000"/>
  </r>
  <r>
    <s v="GPP MAGELANG_BENGKAL"/>
    <x v="26"/>
    <s v="BENGKAL"/>
    <n v="9.5500000000000007"/>
    <e v="#REF!"/>
    <n v="1.1937500000000001"/>
    <n v="200000"/>
    <n v="2000000"/>
  </r>
  <r>
    <s v="GPP MAGELANG_BESERAN"/>
    <x v="26"/>
    <s v="BESERAN"/>
    <n v="7.61"/>
    <e v="#REF!"/>
    <n v="0.95125000000000004"/>
    <n v="200000"/>
    <n v="1600000"/>
  </r>
  <r>
    <s v="GPP MAGELANG_BIGARAN"/>
    <x v="26"/>
    <s v="BIGARAN"/>
    <n v="7.61"/>
    <e v="#REF!"/>
    <n v="0.95125000000000004"/>
    <n v="200000"/>
    <n v="1600000"/>
  </r>
  <r>
    <s v="GPP MAGELANG_BLIGO"/>
    <x v="26"/>
    <s v="BLIGO"/>
    <n v="7.61"/>
    <e v="#REF!"/>
    <n v="0.95125000000000004"/>
    <n v="200000"/>
    <n v="1600000"/>
  </r>
  <r>
    <s v="GPP MAGELANG_BLONDO"/>
    <x v="26"/>
    <s v="BLONDO"/>
    <n v="7.61"/>
    <e v="#REF!"/>
    <n v="0.95125000000000004"/>
    <n v="200000"/>
    <n v="1600000"/>
  </r>
  <r>
    <s v="GPP MAGELANG_BLONGKENG"/>
    <x v="26"/>
    <s v="BLONGKENG"/>
    <n v="7.61"/>
    <e v="#REF!"/>
    <n v="0.95125000000000004"/>
    <n v="200000"/>
    <n v="1600000"/>
  </r>
  <r>
    <s v="GPP MAGELANG_BOJONG"/>
    <x v="26"/>
    <s v="BOJONG"/>
    <n v="7.61"/>
    <e v="#REF!"/>
    <n v="0.95125000000000004"/>
    <n v="200000"/>
    <n v="1600000"/>
  </r>
  <r>
    <s v="GPP MAGELANG_BONDOWOSO"/>
    <x v="26"/>
    <s v="BONDOWOSO"/>
    <n v="7.61"/>
    <e v="#REF!"/>
    <n v="0.95125000000000004"/>
    <n v="200000"/>
    <n v="1600000"/>
  </r>
  <r>
    <s v="GPP MAGELANG_BOROBUDUR"/>
    <x v="26"/>
    <s v="BOROBUDUR"/>
    <n v="7.61"/>
    <e v="#REF!"/>
    <n v="0.95125000000000004"/>
    <n v="200000"/>
    <n v="1600000"/>
  </r>
  <r>
    <s v="GPP MAGELANG_BRINGIN"/>
    <x v="26"/>
    <s v="BRINGIN"/>
    <n v="7.61"/>
    <e v="#REF!"/>
    <n v="0.95125000000000004"/>
    <n v="200000"/>
    <n v="1600000"/>
  </r>
  <r>
    <s v="GPP MAGELANG_BULUREJO"/>
    <x v="26"/>
    <s v="BULUREJO"/>
    <n v="7.61"/>
    <e v="#REF!"/>
    <n v="0.95125000000000004"/>
    <n v="200000"/>
    <n v="1600000"/>
  </r>
  <r>
    <s v="GPP MAGELANG_BUMIAYU"/>
    <x v="26"/>
    <s v="BUMIAYU"/>
    <n v="7.61"/>
    <e v="#REF!"/>
    <n v="0.95125000000000004"/>
    <n v="200000"/>
    <n v="1600000"/>
  </r>
  <r>
    <s v="GPP MAGELANG_BUMIAYU"/>
    <x v="26"/>
    <s v="BUMIAYU"/>
    <n v="9.5500000000000007"/>
    <e v="#REF!"/>
    <n v="1.1937500000000001"/>
    <n v="200000"/>
    <n v="2000000"/>
  </r>
  <r>
    <s v="GPP MAGELANG_BUMIHARJO"/>
    <x v="26"/>
    <s v="BUMIHARJO"/>
    <n v="7.61"/>
    <e v="#REF!"/>
    <n v="0.95125000000000004"/>
    <n v="200000"/>
    <n v="1600000"/>
  </r>
  <r>
    <s v="GPP MAGELANG_BUMIREJO"/>
    <x v="26"/>
    <s v="BUMIREJO"/>
    <n v="7.61"/>
    <e v="#REF!"/>
    <n v="0.95125000000000004"/>
    <n v="200000"/>
    <n v="1600000"/>
  </r>
  <r>
    <s v="GPP MAGELANG_BUMIREJO"/>
    <x v="26"/>
    <s v="BUMIREJO"/>
    <n v="7.61"/>
    <e v="#REF!"/>
    <n v="0.95125000000000004"/>
    <n v="200000"/>
    <n v="1600000"/>
  </r>
  <r>
    <s v="GPP MAGELANG_BUTUH"/>
    <x v="26"/>
    <s v="BUTUH"/>
    <n v="7.61"/>
    <e v="#REF!"/>
    <n v="0.95125000000000004"/>
    <n v="200000"/>
    <n v="1600000"/>
  </r>
  <r>
    <s v="GPP MAGELANG_CACABAN"/>
    <x v="26"/>
    <s v="CACABAN"/>
    <n v="0.15"/>
    <e v="#REF!"/>
    <n v="1.8749999999999999E-2"/>
    <n v="200000"/>
    <n v="200000"/>
  </r>
  <r>
    <s v="GPP MAGELANG_CANDIMULYO"/>
    <x v="26"/>
    <s v="CANDIMULYO"/>
    <n v="7.61"/>
    <e v="#REF!"/>
    <n v="0.95125000000000004"/>
    <n v="200000"/>
    <n v="1600000"/>
  </r>
  <r>
    <s v="GPP MAGELANG_CANDIREJO"/>
    <x v="26"/>
    <s v="CANDIREJO"/>
    <n v="7.61"/>
    <e v="#REF!"/>
    <n v="0.95125000000000004"/>
    <n v="200000"/>
    <n v="1600000"/>
  </r>
  <r>
    <s v="GPP MAGELANG_CANDIRETNO"/>
    <x v="26"/>
    <s v="CANDIRETNO"/>
    <n v="7.61"/>
    <e v="#REF!"/>
    <n v="0.95125000000000004"/>
    <n v="200000"/>
    <n v="1600000"/>
  </r>
  <r>
    <s v="GPP MAGELANG_CANDISARI"/>
    <x v="26"/>
    <s v="CANDISARI"/>
    <n v="7.61"/>
    <e v="#REF!"/>
    <n v="0.95125000000000004"/>
    <n v="200000"/>
    <n v="1600000"/>
  </r>
  <r>
    <s v="GPP MAGELANG_CANDISARI"/>
    <x v="26"/>
    <s v="CANDISARI"/>
    <n v="7.61"/>
    <e v="#REF!"/>
    <n v="0.95125000000000004"/>
    <n v="200000"/>
    <n v="1600000"/>
  </r>
  <r>
    <s v="GPP MAGELANG_CITROSONO"/>
    <x v="26"/>
    <s v="CITROSONO"/>
    <n v="7.61"/>
    <e v="#REF!"/>
    <n v="0.95125000000000004"/>
    <n v="200000"/>
    <n v="1600000"/>
  </r>
  <r>
    <s v="GPP MAGELANG_COKRO"/>
    <x v="26"/>
    <s v="COKRO"/>
    <n v="7.61"/>
    <e v="#REF!"/>
    <n v="0.95125000000000004"/>
    <n v="200000"/>
    <n v="1600000"/>
  </r>
  <r>
    <s v="GPP MAGELANG_CONGKRANG"/>
    <x v="26"/>
    <s v="CONGKRANG"/>
    <n v="7.61"/>
    <e v="#REF!"/>
    <n v="0.95125000000000004"/>
    <n v="200000"/>
    <n v="1600000"/>
  </r>
  <r>
    <s v="GPP MAGELANG_DALEMAN KIDUL"/>
    <x v="26"/>
    <s v="DALEMAN KIDUL"/>
    <n v="7.61"/>
    <e v="#REF!"/>
    <n v="0.95125000000000004"/>
    <n v="200000"/>
    <n v="1600000"/>
  </r>
  <r>
    <s v="GPP MAGELANG_DANUREJO"/>
    <x v="26"/>
    <s v="DANUREJO"/>
    <n v="7.61"/>
    <e v="#REF!"/>
    <n v="0.95125000000000004"/>
    <n v="200000"/>
    <n v="1600000"/>
  </r>
  <r>
    <s v="GPP MAGELANG_DASEH"/>
    <x v="26"/>
    <s v="DASEH"/>
    <n v="7.61"/>
    <e v="#REF!"/>
    <n v="0.95125000000000004"/>
    <n v="200000"/>
    <n v="1600000"/>
  </r>
  <r>
    <s v="GPP MAGELANG_DAWUNG"/>
    <x v="26"/>
    <s v="DAWUNG"/>
    <n v="7.61"/>
    <e v="#REF!"/>
    <n v="0.95125000000000004"/>
    <n v="200000"/>
    <n v="1600000"/>
  </r>
  <r>
    <s v="GPP MAGELANG_DEYANGAN"/>
    <x v="26"/>
    <s v="DEYANGAN"/>
    <n v="7.61"/>
    <e v="#REF!"/>
    <n v="0.95125000000000004"/>
    <n v="200000"/>
    <n v="1600000"/>
  </r>
  <r>
    <s v="GPP MAGELANG_DLIMAS"/>
    <x v="26"/>
    <s v="DLIMAS"/>
    <n v="7.61"/>
    <e v="#REF!"/>
    <n v="0.95125000000000004"/>
    <n v="200000"/>
    <n v="1600000"/>
  </r>
  <r>
    <s v="GPP MAGELANG_DONOMULYO"/>
    <x v="26"/>
    <s v="DONOMULYO"/>
    <n v="7.61"/>
    <e v="#REF!"/>
    <n v="0.95125000000000004"/>
    <n v="200000"/>
    <n v="1600000"/>
  </r>
  <r>
    <s v="GPP MAGELANG_DONOREJO"/>
    <x v="26"/>
    <s v="DONOREJO"/>
    <n v="7.61"/>
    <e v="#REF!"/>
    <n v="0.95125000000000004"/>
    <n v="200000"/>
    <n v="1600000"/>
  </r>
  <r>
    <s v="GPP MAGELANG_DONOREJO"/>
    <x v="26"/>
    <s v="DONOREJO"/>
    <n v="7.61"/>
    <e v="#REF!"/>
    <n v="0.95125000000000004"/>
    <n v="200000"/>
    <n v="1600000"/>
  </r>
  <r>
    <s v="GPP MAGELANG_DONOROJO"/>
    <x v="26"/>
    <s v="DONOROJO"/>
    <n v="7.61"/>
    <e v="#REF!"/>
    <n v="0.95125000000000004"/>
    <n v="200000"/>
    <n v="1600000"/>
  </r>
  <r>
    <s v="GPP MAGELANG_DUKUN"/>
    <x v="26"/>
    <s v="DUKUN"/>
    <n v="7.61"/>
    <e v="#REF!"/>
    <n v="0.95125000000000004"/>
    <n v="200000"/>
    <n v="1600000"/>
  </r>
  <r>
    <s v="GPP MAGELANG_GAMBASAN"/>
    <x v="26"/>
    <s v="GAMBASAN"/>
    <n v="9.5500000000000007"/>
    <e v="#REF!"/>
    <n v="1.1937500000000001"/>
    <n v="200000"/>
    <n v="2000000"/>
  </r>
  <r>
    <s v="GPP MAGELANG_GANDUSARI"/>
    <x v="26"/>
    <s v="GANDUSARI"/>
    <n v="7.61"/>
    <e v="#REF!"/>
    <n v="0.95125000000000004"/>
    <n v="200000"/>
    <n v="1600000"/>
  </r>
  <r>
    <s v="GPP MAGELANG_GANTANG"/>
    <x v="26"/>
    <s v="GANTANG"/>
    <n v="7.61"/>
    <e v="#REF!"/>
    <n v="0.95125000000000004"/>
    <n v="200000"/>
    <n v="1600000"/>
  </r>
  <r>
    <s v="GPP MAGELANG_GEJAGAN"/>
    <x v="26"/>
    <s v="GEJAGAN"/>
    <n v="7.61"/>
    <e v="#REF!"/>
    <n v="0.95125000000000004"/>
    <n v="200000"/>
    <n v="1600000"/>
  </r>
  <r>
    <s v="GPP MAGELANG_GELANGAN"/>
    <x v="26"/>
    <s v="GELANGAN"/>
    <n v="0.15"/>
    <e v="#REF!"/>
    <n v="1.8749999999999999E-2"/>
    <n v="200000"/>
    <n v="200000"/>
  </r>
  <r>
    <s v="GPP MAGELANG_GEMAWANG"/>
    <x v="26"/>
    <s v="GEMAWANG"/>
    <n v="10.51"/>
    <e v="#REF!"/>
    <n v="1.31375"/>
    <n v="200000"/>
    <n v="2200000"/>
  </r>
  <r>
    <s v="GPP MAGELANG_GENIKAN"/>
    <x v="26"/>
    <s v="GENIKAN"/>
    <n v="7.61"/>
    <e v="#REF!"/>
    <n v="0.95125000000000004"/>
    <n v="200000"/>
    <n v="1600000"/>
  </r>
  <r>
    <s v="GPP MAGELANG_GENITO"/>
    <x v="26"/>
    <s v="GENITO"/>
    <n v="7.61"/>
    <e v="#REF!"/>
    <n v="0.95125000000000004"/>
    <n v="200000"/>
    <n v="1600000"/>
  </r>
  <r>
    <s v="GPP MAGELANG_GENTAN"/>
    <x v="26"/>
    <s v="GENTAN"/>
    <n v="9.5500000000000007"/>
    <e v="#REF!"/>
    <n v="1.1937500000000001"/>
    <n v="200000"/>
    <n v="2000000"/>
  </r>
  <r>
    <s v="GPP MAGELANG_GENTING"/>
    <x v="26"/>
    <s v="GENTING"/>
    <n v="10.51"/>
    <e v="#REF!"/>
    <n v="1.31375"/>
    <n v="200000"/>
    <n v="2200000"/>
  </r>
  <r>
    <s v="GPP MAGELANG_GETASAN"/>
    <x v="26"/>
    <s v="GETASAN"/>
    <n v="10.51"/>
    <e v="#REF!"/>
    <n v="1.31375"/>
    <n v="200000"/>
    <n v="2200000"/>
  </r>
  <r>
    <s v="GPP MAGELANG_GIRIKULON"/>
    <x v="26"/>
    <s v="GIRIKULON"/>
    <n v="7.61"/>
    <e v="#REF!"/>
    <n v="0.95125000000000004"/>
    <n v="200000"/>
    <n v="1600000"/>
  </r>
  <r>
    <s v="GPP MAGELANG_GIRIREJO"/>
    <x v="26"/>
    <s v="GIRIREJO"/>
    <n v="7.61"/>
    <e v="#REF!"/>
    <n v="0.95125000000000004"/>
    <n v="200000"/>
    <n v="1600000"/>
  </r>
  <r>
    <s v="GPP MAGELANG_GIRIREJO"/>
    <x v="26"/>
    <s v="GIRIREJO"/>
    <n v="7.61"/>
    <e v="#REF!"/>
    <n v="0.95125000000000004"/>
    <n v="200000"/>
    <n v="1600000"/>
  </r>
  <r>
    <s v="GPP MAGELANG_GIRIREJO"/>
    <x v="26"/>
    <s v="GIRIREJO"/>
    <n v="7.61"/>
    <e v="#REF!"/>
    <n v="0.95125000000000004"/>
    <n v="200000"/>
    <n v="1600000"/>
  </r>
  <r>
    <s v="GPP MAGELANG_GIRIREJO"/>
    <x v="26"/>
    <s v="GIRIREJO"/>
    <n v="7.61"/>
    <e v="#REF!"/>
    <n v="0.95125000000000004"/>
    <n v="200000"/>
    <n v="1600000"/>
  </r>
  <r>
    <s v="GPP MAGELANG_GIRITENGAH"/>
    <x v="26"/>
    <s v="GIRITENGAH"/>
    <n v="7.61"/>
    <e v="#REF!"/>
    <n v="0.95125000000000004"/>
    <n v="200000"/>
    <n v="1600000"/>
  </r>
  <r>
    <s v="GPP MAGELANG_GIRIWARNO"/>
    <x v="26"/>
    <s v="GIRIWARNO"/>
    <n v="7.61"/>
    <e v="#REF!"/>
    <n v="0.95125000000000004"/>
    <n v="200000"/>
    <n v="1600000"/>
  </r>
  <r>
    <s v="GPP MAGELANG_GIRIWETAN"/>
    <x v="26"/>
    <s v="GIRIWETAN"/>
    <n v="7.61"/>
    <e v="#REF!"/>
    <n v="0.95125000000000004"/>
    <n v="200000"/>
    <n v="1600000"/>
  </r>
  <r>
    <s v="GPP MAGELANG_GIYANTI"/>
    <x v="26"/>
    <s v="GIYANTI"/>
    <n v="7.61"/>
    <e v="#REF!"/>
    <n v="0.95125000000000004"/>
    <n v="200000"/>
    <n v="1600000"/>
  </r>
  <r>
    <s v="GPP MAGELANG_GLAGAHOMBO"/>
    <x v="26"/>
    <s v="GLAGAHOMBO"/>
    <n v="7.61"/>
    <e v="#REF!"/>
    <n v="0.95125000000000004"/>
    <n v="200000"/>
    <n v="1600000"/>
  </r>
  <r>
    <s v="GPP MAGELANG_GONDANG"/>
    <x v="26"/>
    <s v="GONDANG"/>
    <n v="7.61"/>
    <e v="#REF!"/>
    <n v="0.95125000000000004"/>
    <n v="200000"/>
    <n v="1600000"/>
  </r>
  <r>
    <s v="GPP MAGELANG_GONDANGREJO"/>
    <x v="26"/>
    <s v="GONDANGREJO"/>
    <n v="7.61"/>
    <e v="#REF!"/>
    <n v="0.95125000000000004"/>
    <n v="200000"/>
    <n v="1600000"/>
  </r>
  <r>
    <s v="GPP MAGELANG_GONDANGSARI"/>
    <x v="26"/>
    <s v="GONDANGSARI"/>
    <n v="7.61"/>
    <e v="#REF!"/>
    <n v="0.95125000000000004"/>
    <n v="200000"/>
    <n v="1600000"/>
  </r>
  <r>
    <s v="GPP MAGELANG_GONDOSULI"/>
    <x v="26"/>
    <s v="GONDOSULI"/>
    <n v="7.61"/>
    <e v="#REF!"/>
    <n v="0.95125000000000004"/>
    <n v="200000"/>
    <n v="1600000"/>
  </r>
  <r>
    <s v="GPP MAGELANG_GONDOWANGI"/>
    <x v="26"/>
    <s v="GONDOWANGI"/>
    <n v="7.61"/>
    <e v="#REF!"/>
    <n v="0.95125000000000004"/>
    <n v="200000"/>
    <n v="1600000"/>
  </r>
  <r>
    <s v="GPP MAGELANG_GOWAK"/>
    <x v="26"/>
    <s v="GOWAK"/>
    <n v="9.5500000000000007"/>
    <e v="#REF!"/>
    <n v="1.1937500000000001"/>
    <n v="200000"/>
    <n v="2000000"/>
  </r>
  <r>
    <s v="GPP MAGELANG_GRABAG"/>
    <x v="26"/>
    <s v="GRABAG"/>
    <n v="7.61"/>
    <e v="#REF!"/>
    <n v="0.95125000000000004"/>
    <n v="200000"/>
    <n v="1600000"/>
  </r>
  <r>
    <s v="GPP MAGELANG_GROWONG"/>
    <x v="26"/>
    <s v="GROWONG"/>
    <n v="7.61"/>
    <e v="#REF!"/>
    <n v="0.95125000000000004"/>
    <n v="200000"/>
    <n v="1600000"/>
  </r>
  <r>
    <s v="GPP MAGELANG_GULON"/>
    <x v="26"/>
    <s v="GULON"/>
    <n v="7.61"/>
    <e v="#REF!"/>
    <n v="0.95125000000000004"/>
    <n v="200000"/>
    <n v="1600000"/>
  </r>
  <r>
    <s v="GPP MAGELANG_GUMELEM"/>
    <x v="26"/>
    <s v="GUMELEM"/>
    <n v="7.61"/>
    <e v="#REF!"/>
    <n v="0.95125000000000004"/>
    <n v="200000"/>
    <n v="1600000"/>
  </r>
  <r>
    <s v="GPP MAGELANG_GUNUNGPRING"/>
    <x v="26"/>
    <s v="GUNUNGPRING"/>
    <n v="7.61"/>
    <e v="#REF!"/>
    <n v="0.95125000000000004"/>
    <n v="200000"/>
    <n v="1600000"/>
  </r>
  <r>
    <s v="GPP MAGELANG_JAMBEWANGI"/>
    <x v="26"/>
    <s v="JAMBEWANGI"/>
    <n v="7.61"/>
    <e v="#REF!"/>
    <n v="0.95125000000000004"/>
    <n v="200000"/>
    <n v="1600000"/>
  </r>
  <r>
    <s v="GPP MAGELANG_JAMBEWANGI"/>
    <x v="26"/>
    <s v="JAMBEWANGI"/>
    <n v="7.61"/>
    <e v="#REF!"/>
    <n v="0.95125000000000004"/>
    <n v="200000"/>
    <n v="1600000"/>
  </r>
  <r>
    <s v="GPP MAGELANG_JAMUSKAUMAN"/>
    <x v="26"/>
    <s v="JAMUSKAUMAN"/>
    <n v="7.61"/>
    <e v="#REF!"/>
    <n v="0.95125000000000004"/>
    <n v="200000"/>
    <n v="1600000"/>
  </r>
  <r>
    <s v="GPP MAGELANG_JAPAN"/>
    <x v="26"/>
    <s v="JAPAN"/>
    <n v="7.61"/>
    <e v="#REF!"/>
    <n v="0.95125000000000004"/>
    <n v="200000"/>
    <n v="1600000"/>
  </r>
  <r>
    <s v="GPP MAGELANG_JATI"/>
    <x v="26"/>
    <s v="JATI"/>
    <n v="7.61"/>
    <e v="#REF!"/>
    <n v="0.95125000000000004"/>
    <n v="200000"/>
    <n v="1600000"/>
  </r>
  <r>
    <s v="GPP MAGELANG_JEBENGSARI"/>
    <x v="26"/>
    <s v="JEBENGSARI"/>
    <n v="7.61"/>
    <e v="#REF!"/>
    <n v="0.95125000000000004"/>
    <n v="200000"/>
    <n v="1600000"/>
  </r>
  <r>
    <s v="GPP MAGELANG_JERUKAGUNG"/>
    <x v="26"/>
    <s v="JERUKAGUNG"/>
    <n v="7.61"/>
    <e v="#REF!"/>
    <n v="0.95125000000000004"/>
    <n v="200000"/>
    <n v="1600000"/>
  </r>
  <r>
    <s v="GPP MAGELANG_JOGOMULYO"/>
    <x v="26"/>
    <s v="JOGOMULYO"/>
    <n v="7.61"/>
    <e v="#REF!"/>
    <n v="0.95125000000000004"/>
    <n v="200000"/>
    <n v="1600000"/>
  </r>
  <r>
    <s v="GPP MAGELANG_JOGONAYAN"/>
    <x v="26"/>
    <s v="JOGONAYAN"/>
    <n v="7.61"/>
    <e v="#REF!"/>
    <n v="0.95125000000000004"/>
    <n v="200000"/>
    <n v="1600000"/>
  </r>
  <r>
    <s v="GPP MAGELANG_JOGONEGORO"/>
    <x v="26"/>
    <s v="JOGONEGORO"/>
    <n v="7.61"/>
    <e v="#REF!"/>
    <n v="0.95125000000000004"/>
    <n v="200000"/>
    <n v="1600000"/>
  </r>
  <r>
    <s v="GPP MAGELANG_JOGOYASAN"/>
    <x v="26"/>
    <s v="JOGOYASAN"/>
    <n v="7.61"/>
    <e v="#REF!"/>
    <n v="0.95125000000000004"/>
    <n v="200000"/>
    <n v="1600000"/>
  </r>
  <r>
    <s v="GPP MAGELANG_JUMOYO"/>
    <x v="26"/>
    <s v="JUMOYO"/>
    <n v="7.61"/>
    <e v="#REF!"/>
    <n v="0.95125000000000004"/>
    <n v="200000"/>
    <n v="1600000"/>
  </r>
  <r>
    <s v="GPP MAGELANG_JURANGOMBO SELATAN"/>
    <x v="26"/>
    <s v="JURANGOMBO SELATAN"/>
    <n v="0.15"/>
    <e v="#REF!"/>
    <n v="1.8749999999999999E-2"/>
    <n v="200000"/>
    <n v="200000"/>
  </r>
  <r>
    <s v="GPP MAGELANG_JURANGOMBO UTARA"/>
    <x v="26"/>
    <s v="JURANGOMBO UTARA"/>
    <n v="0.15"/>
    <e v="#REF!"/>
    <n v="1.8749999999999999E-2"/>
    <n v="200000"/>
    <n v="200000"/>
  </r>
  <r>
    <s v="GPP MAGELANG_KACEPIT"/>
    <x v="26"/>
    <s v="KACEPIT"/>
    <n v="9.5500000000000007"/>
    <e v="#REF!"/>
    <n v="1.1937500000000001"/>
    <n v="200000"/>
    <n v="2000000"/>
  </r>
  <r>
    <s v="GPP MAGELANG_KADILUWIH"/>
    <x v="26"/>
    <s v="KADILUWIH"/>
    <n v="7.61"/>
    <e v="#REF!"/>
    <n v="0.95125000000000004"/>
    <n v="200000"/>
    <n v="1600000"/>
  </r>
  <r>
    <s v="GPP MAGELANG_KAJANGKOSO"/>
    <x v="26"/>
    <s v="KAJANGKOSO"/>
    <n v="7.61"/>
    <e v="#REF!"/>
    <n v="0.95125000000000004"/>
    <n v="200000"/>
    <n v="1600000"/>
  </r>
  <r>
    <s v="GPP MAGELANG_KAJORAN"/>
    <x v="26"/>
    <s v="KAJORAN"/>
    <n v="7.61"/>
    <e v="#REF!"/>
    <n v="0.95125000000000004"/>
    <n v="200000"/>
    <n v="1600000"/>
  </r>
  <r>
    <s v="GPP MAGELANG_KALEGEN"/>
    <x v="26"/>
    <s v="KALEGEN"/>
    <n v="7.61"/>
    <e v="#REF!"/>
    <n v="0.95125000000000004"/>
    <n v="200000"/>
    <n v="1600000"/>
  </r>
  <r>
    <s v="GPP MAGELANG_KALIANGKRIK"/>
    <x v="26"/>
    <s v="KALIANGKRIK"/>
    <n v="7.61"/>
    <e v="#REF!"/>
    <n v="0.95125000000000004"/>
    <n v="200000"/>
    <n v="1600000"/>
  </r>
  <r>
    <s v="GPP MAGELANG_KALIBENING"/>
    <x v="26"/>
    <s v="KALIBENING"/>
    <n v="7.61"/>
    <e v="#REF!"/>
    <n v="0.95125000000000004"/>
    <n v="200000"/>
    <n v="1600000"/>
  </r>
  <r>
    <s v="GPP MAGELANG_KALIJOSO"/>
    <x v="26"/>
    <s v="KALIJOSO"/>
    <n v="7.61"/>
    <e v="#REF!"/>
    <n v="0.95125000000000004"/>
    <n v="200000"/>
    <n v="1600000"/>
  </r>
  <r>
    <s v="GPP MAGELANG_KALIKUTO"/>
    <x v="26"/>
    <s v="KALIKUTO"/>
    <n v="7.61"/>
    <e v="#REF!"/>
    <n v="0.95125000000000004"/>
    <n v="200000"/>
    <n v="1600000"/>
  </r>
  <r>
    <s v="GPP MAGELANG_KALINEGORO"/>
    <x v="26"/>
    <s v="KALINEGORO"/>
    <n v="7.61"/>
    <e v="#REF!"/>
    <n v="0.95125000000000004"/>
    <n v="200000"/>
    <n v="1600000"/>
  </r>
  <r>
    <s v="GPP MAGELANG_KALIPUCANG"/>
    <x v="26"/>
    <s v="KALIPUCANG"/>
    <n v="7.61"/>
    <e v="#REF!"/>
    <n v="0.95125000000000004"/>
    <n v="200000"/>
    <n v="1600000"/>
  </r>
  <r>
    <s v="GPP MAGELANG_KALISARI"/>
    <x v="26"/>
    <s v="KALISARI"/>
    <n v="7.61"/>
    <e v="#REF!"/>
    <n v="0.95125000000000004"/>
    <n v="200000"/>
    <n v="1600000"/>
  </r>
  <r>
    <s v="GPP MAGELANG_KALIURANG"/>
    <x v="26"/>
    <s v="KALIURANG"/>
    <n v="7.61"/>
    <e v="#REF!"/>
    <n v="0.95125000000000004"/>
    <n v="200000"/>
    <n v="1600000"/>
  </r>
  <r>
    <s v="GPP MAGELANG_KAMONGAN"/>
    <x v="26"/>
    <s v="KAMONGAN"/>
    <n v="7.61"/>
    <e v="#REF!"/>
    <n v="0.95125000000000004"/>
    <n v="200000"/>
    <n v="1600000"/>
  </r>
  <r>
    <s v="GPP MAGELANG_KANIGORO"/>
    <x v="26"/>
    <s v="KANIGORO"/>
    <n v="7.61"/>
    <e v="#REF!"/>
    <n v="0.95125000000000004"/>
    <n v="200000"/>
    <n v="1600000"/>
  </r>
  <r>
    <s v="GPP MAGELANG_KAPONAN"/>
    <x v="26"/>
    <s v="KAPONAN"/>
    <n v="7.61"/>
    <e v="#REF!"/>
    <n v="0.95125000000000004"/>
    <n v="200000"/>
    <n v="1600000"/>
  </r>
  <r>
    <s v="GPP MAGELANG_KAPUHAN"/>
    <x v="26"/>
    <s v="KAPUHAN"/>
    <n v="7.61"/>
    <e v="#REF!"/>
    <n v="0.95125000000000004"/>
    <n v="200000"/>
    <n v="1600000"/>
  </r>
  <r>
    <s v="GPP MAGELANG_KARANGANYAR"/>
    <x v="26"/>
    <s v="KARANGANYAR"/>
    <n v="7.61"/>
    <e v="#REF!"/>
    <n v="0.95125000000000004"/>
    <n v="200000"/>
    <n v="1600000"/>
  </r>
  <r>
    <s v="GPP MAGELANG_KARANGKAJEN"/>
    <x v="26"/>
    <s v="KARANGKAJEN"/>
    <n v="7.61"/>
    <e v="#REF!"/>
    <n v="0.95125000000000004"/>
    <n v="200000"/>
    <n v="1600000"/>
  </r>
  <r>
    <s v="GPP MAGELANG_KARANGREJO"/>
    <x v="26"/>
    <s v="KARANGREJO"/>
    <n v="7.61"/>
    <e v="#REF!"/>
    <n v="0.95125000000000004"/>
    <n v="200000"/>
    <n v="1600000"/>
  </r>
  <r>
    <s v="GPP MAGELANG_KARANGTALUN"/>
    <x v="26"/>
    <s v="KARANGTALUN"/>
    <n v="7.61"/>
    <e v="#REF!"/>
    <n v="0.95125000000000004"/>
    <n v="200000"/>
    <n v="1600000"/>
  </r>
  <r>
    <s v="GPP MAGELANG_KARANGWUNI"/>
    <x v="26"/>
    <s v="KARANGWUNI"/>
    <n v="9.5500000000000007"/>
    <e v="#REF!"/>
    <n v="1.1937500000000001"/>
    <n v="200000"/>
    <n v="2000000"/>
  </r>
  <r>
    <s v="GPP MAGELANG_KARTOHARJO"/>
    <x v="26"/>
    <s v="KARTOHARJO"/>
    <n v="7.61"/>
    <e v="#REF!"/>
    <n v="0.95125000000000004"/>
    <n v="200000"/>
    <n v="1600000"/>
  </r>
  <r>
    <s v="GPP MAGELANG_KEBONAGUNG"/>
    <x v="26"/>
    <s v="KEBONAGUNG"/>
    <n v="7.61"/>
    <e v="#REF!"/>
    <n v="0.95125000000000004"/>
    <n v="200000"/>
    <n v="1600000"/>
  </r>
  <r>
    <s v="GPP MAGELANG_KEBONAGUNG"/>
    <x v="26"/>
    <s v="KEBONAGUNG"/>
    <n v="7.61"/>
    <e v="#REF!"/>
    <n v="0.95125000000000004"/>
    <n v="200000"/>
    <n v="1600000"/>
  </r>
  <r>
    <s v="GPP MAGELANG_KEBONAGUNG"/>
    <x v="26"/>
    <s v="KEBONAGUNG"/>
    <n v="10.51"/>
    <e v="#REF!"/>
    <n v="1.31375"/>
    <n v="200000"/>
    <n v="2200000"/>
  </r>
  <r>
    <s v="GPP MAGELANG_KEBONAGUNG"/>
    <x v="26"/>
    <s v="KEBONAGUNG"/>
    <n v="9.5500000000000007"/>
    <e v="#REF!"/>
    <n v="1.1937500000000001"/>
    <n v="200000"/>
    <n v="2000000"/>
  </r>
  <r>
    <s v="GPP MAGELANG_KEBONDALEM"/>
    <x v="26"/>
    <s v="KEBONDALEM"/>
    <n v="10.51"/>
    <e v="#REF!"/>
    <n v="1.31375"/>
    <n v="200000"/>
    <n v="2200000"/>
  </r>
  <r>
    <s v="GPP MAGELANG_KEBONREJO"/>
    <x v="26"/>
    <s v="KEBONREJO"/>
    <n v="7.61"/>
    <e v="#REF!"/>
    <n v="0.95125000000000004"/>
    <n v="200000"/>
    <n v="1600000"/>
  </r>
  <r>
    <s v="GPP MAGELANG_KEBONREJO"/>
    <x v="26"/>
    <s v="KEBONREJO"/>
    <n v="7.61"/>
    <e v="#REF!"/>
    <n v="0.95125000000000004"/>
    <n v="200000"/>
    <n v="1600000"/>
  </r>
  <r>
    <s v="GPP MAGELANG_KEBONSARI"/>
    <x v="26"/>
    <s v="KEBONSARI"/>
    <n v="7.61"/>
    <e v="#REF!"/>
    <n v="0.95125000000000004"/>
    <n v="200000"/>
    <n v="1600000"/>
  </r>
  <r>
    <s v="GPP MAGELANG_KEBUMEN"/>
    <x v="26"/>
    <s v="KEBUMEN"/>
    <n v="9.5500000000000007"/>
    <e v="#REF!"/>
    <n v="1.1937500000000001"/>
    <n v="200000"/>
    <n v="2000000"/>
  </r>
  <r>
    <s v="GPP MAGELANG_KEDITAN"/>
    <x v="26"/>
    <s v="KEDITAN"/>
    <n v="7.61"/>
    <e v="#REF!"/>
    <n v="0.95125000000000004"/>
    <n v="200000"/>
    <n v="1600000"/>
  </r>
  <r>
    <s v="GPP MAGELANG_KEDUNGSARI"/>
    <x v="26"/>
    <s v="KEDUNGSARI"/>
    <n v="7.61"/>
    <e v="#REF!"/>
    <n v="0.95125000000000004"/>
    <n v="200000"/>
    <n v="1600000"/>
  </r>
  <r>
    <s v="GPP MAGELANG_KEDUNGSARI"/>
    <x v="26"/>
    <s v="KEDUNGSARI"/>
    <n v="0.15"/>
    <e v="#REF!"/>
    <n v="1.8749999999999999E-2"/>
    <n v="200000"/>
    <n v="200000"/>
  </r>
  <r>
    <s v="GPP MAGELANG_KEJI"/>
    <x v="26"/>
    <s v="KEJI"/>
    <n v="7.61"/>
    <e v="#REF!"/>
    <n v="0.95125000000000004"/>
    <n v="200000"/>
    <n v="1600000"/>
  </r>
  <r>
    <s v="GPP MAGELANG_KELURAHAN"/>
    <x v="26"/>
    <s v="KELURAHAN"/>
    <n v="10.51"/>
    <e v="#REF!"/>
    <n v="1.31375"/>
    <n v="200000"/>
    <n v="2200000"/>
  </r>
  <r>
    <s v="GPP MAGELANG_KEMBANGKUNING"/>
    <x v="26"/>
    <s v="KEMBANGKUNING"/>
    <n v="7.61"/>
    <e v="#REF!"/>
    <n v="0.95125000000000004"/>
    <n v="200000"/>
    <n v="1600000"/>
  </r>
  <r>
    <s v="GPP MAGELANG_KEMBANGLIMUS"/>
    <x v="26"/>
    <s v="KEMBANGLIMUS"/>
    <n v="7.61"/>
    <e v="#REF!"/>
    <n v="0.95125000000000004"/>
    <n v="200000"/>
    <n v="1600000"/>
  </r>
  <r>
    <s v="GPP MAGELANG_KEMBARAN"/>
    <x v="26"/>
    <s v="KEMBARAN"/>
    <n v="7.61"/>
    <e v="#REF!"/>
    <n v="0.95125000000000004"/>
    <n v="200000"/>
    <n v="1600000"/>
  </r>
  <r>
    <s v="GPP MAGELANG_KEMIREN"/>
    <x v="26"/>
    <s v="KEMIREN"/>
    <n v="7.61"/>
    <e v="#REF!"/>
    <n v="0.95125000000000004"/>
    <n v="200000"/>
    <n v="1600000"/>
  </r>
  <r>
    <s v="GPP MAGELANG_KEMIRIREJO"/>
    <x v="26"/>
    <s v="KEMIRIREJO"/>
    <n v="0.15"/>
    <e v="#REF!"/>
    <n v="1.8749999999999999E-2"/>
    <n v="200000"/>
    <n v="200000"/>
  </r>
  <r>
    <s v="GPP MAGELANG_KEMUTUK"/>
    <x v="26"/>
    <s v="KEMUTUK"/>
    <n v="7.61"/>
    <e v="#REF!"/>
    <n v="0.95125000000000004"/>
    <n v="200000"/>
    <n v="1600000"/>
  </r>
  <r>
    <s v="GPP MAGELANG_KENALAN"/>
    <x v="26"/>
    <s v="KENALAN"/>
    <n v="7.61"/>
    <e v="#REF!"/>
    <n v="0.95125000000000004"/>
    <n v="200000"/>
    <n v="1600000"/>
  </r>
  <r>
    <s v="GPP MAGELANG_KENALAN"/>
    <x v="26"/>
    <s v="KENALAN"/>
    <n v="7.61"/>
    <e v="#REF!"/>
    <n v="0.95125000000000004"/>
    <n v="200000"/>
    <n v="1600000"/>
  </r>
  <r>
    <s v="GPP MAGELANG_KENINGAR"/>
    <x v="26"/>
    <s v="KENINGAR"/>
    <n v="7.61"/>
    <e v="#REF!"/>
    <n v="0.95125000000000004"/>
    <n v="200000"/>
    <n v="1600000"/>
  </r>
  <r>
    <s v="GPP MAGELANG_KENTENGSARI"/>
    <x v="26"/>
    <s v="KENTENGSARI"/>
    <n v="7.61"/>
    <e v="#REF!"/>
    <n v="0.95125000000000004"/>
    <n v="200000"/>
    <n v="1600000"/>
  </r>
  <r>
    <s v="GPP MAGELANG_KETANGI"/>
    <x v="26"/>
    <s v="KETANGI"/>
    <n v="7.61"/>
    <e v="#REF!"/>
    <n v="0.95125000000000004"/>
    <n v="200000"/>
    <n v="1600000"/>
  </r>
  <r>
    <s v="GPP MAGELANG_KETAWANG"/>
    <x v="26"/>
    <s v="KETAWANG"/>
    <n v="7.61"/>
    <e v="#REF!"/>
    <n v="0.95125000000000004"/>
    <n v="200000"/>
    <n v="1600000"/>
  </r>
  <r>
    <s v="GPP MAGELANG_KETEP"/>
    <x v="26"/>
    <s v="KETEP"/>
    <n v="7.61"/>
    <e v="#REF!"/>
    <n v="0.95125000000000004"/>
    <n v="200000"/>
    <n v="1600000"/>
  </r>
  <r>
    <s v="GPP MAGELANG_KETUNDAN"/>
    <x v="26"/>
    <s v="KETUNDAN"/>
    <n v="7.61"/>
    <e v="#REF!"/>
    <n v="0.95125000000000004"/>
    <n v="200000"/>
    <n v="1600000"/>
  </r>
  <r>
    <s v="GPP MAGELANG_KETUNGGENG"/>
    <x v="26"/>
    <s v="KETUNGGENG"/>
    <n v="7.61"/>
    <e v="#REF!"/>
    <n v="0.95125000000000004"/>
    <n v="200000"/>
    <n v="1600000"/>
  </r>
  <r>
    <s v="GPP MAGELANG_KLAKAH"/>
    <x v="26"/>
    <s v="KLAKAH"/>
    <n v="17.7"/>
    <e v="#REF!"/>
    <n v="2.2124999999999999"/>
    <n v="200000"/>
    <n v="3600000"/>
  </r>
  <r>
    <s v="GPP MAGELANG_KLEGEN"/>
    <x v="26"/>
    <s v="KLEGEN"/>
    <n v="7.61"/>
    <e v="#REF!"/>
    <n v="0.95125000000000004"/>
    <n v="200000"/>
    <n v="1600000"/>
  </r>
  <r>
    <s v="GPP MAGELANG_KLEPU"/>
    <x v="26"/>
    <s v="KLEPU"/>
    <n v="9.5500000000000007"/>
    <e v="#REF!"/>
    <n v="1.1937500000000001"/>
    <n v="200000"/>
    <n v="2000000"/>
  </r>
  <r>
    <s v="GPP MAGELANG_KLETERAN"/>
    <x v="26"/>
    <s v="KLETERAN"/>
    <n v="7.61"/>
    <e v="#REF!"/>
    <n v="0.95125000000000004"/>
    <n v="200000"/>
    <n v="1600000"/>
  </r>
  <r>
    <s v="GPP MAGELANG_KLOPO"/>
    <x v="26"/>
    <s v="KLOPO"/>
    <n v="7.61"/>
    <e v="#REF!"/>
    <n v="0.95125000000000004"/>
    <n v="200000"/>
    <n v="1600000"/>
  </r>
  <r>
    <s v="GPP MAGELANG_KOPENG"/>
    <x v="26"/>
    <s v="KOPENG"/>
    <n v="10.51"/>
    <e v="#REF!"/>
    <n v="1.31375"/>
    <n v="200000"/>
    <n v="2200000"/>
  </r>
  <r>
    <s v="GPP MAGELANG_KRADENAN"/>
    <x v="26"/>
    <s v="KRADENAN"/>
    <n v="7.61"/>
    <e v="#REF!"/>
    <n v="0.95125000000000004"/>
    <n v="200000"/>
    <n v="1600000"/>
  </r>
  <r>
    <s v="GPP MAGELANG_KRAGILAN"/>
    <x v="26"/>
    <s v="KRAGILAN"/>
    <n v="7.61"/>
    <e v="#REF!"/>
    <n v="0.95125000000000004"/>
    <n v="200000"/>
    <n v="1600000"/>
  </r>
  <r>
    <s v="GPP MAGELANG_KRAMAT"/>
    <x v="26"/>
    <s v="KRAMAT"/>
    <n v="9.5500000000000007"/>
    <e v="#REF!"/>
    <n v="1.1937500000000001"/>
    <n v="200000"/>
    <n v="2000000"/>
  </r>
  <r>
    <s v="GPP MAGELANG_KRAMAT SELATAN"/>
    <x v="26"/>
    <s v="KRAMAT SELATAN"/>
    <n v="0.15"/>
    <e v="#REF!"/>
    <n v="1.8749999999999999E-2"/>
    <n v="200000"/>
    <n v="200000"/>
  </r>
  <r>
    <s v="GPP MAGELANG_KRAMAT UTARA"/>
    <x v="26"/>
    <s v="KRAMAT UTARA"/>
    <n v="0.15"/>
    <e v="#REF!"/>
    <n v="1.8749999999999999E-2"/>
    <n v="200000"/>
    <n v="200000"/>
  </r>
  <r>
    <s v="GPP MAGELANG_KRANGGAN"/>
    <x v="26"/>
    <s v="KRANGGAN"/>
    <n v="9.5500000000000007"/>
    <e v="#REF!"/>
    <n v="1.1937500000000001"/>
    <n v="200000"/>
    <n v="2000000"/>
  </r>
  <r>
    <s v="GPP MAGELANG_KRASAK"/>
    <x v="26"/>
    <s v="KRASAK"/>
    <n v="7.61"/>
    <e v="#REF!"/>
    <n v="0.95125000000000004"/>
    <n v="200000"/>
    <n v="1600000"/>
  </r>
  <r>
    <s v="GPP MAGELANG_KRINCING"/>
    <x v="26"/>
    <s v="KRINCING"/>
    <n v="7.61"/>
    <e v="#REF!"/>
    <n v="0.95125000000000004"/>
    <n v="200000"/>
    <n v="1600000"/>
  </r>
  <r>
    <s v="GPP MAGELANG_KRINJING"/>
    <x v="26"/>
    <s v="KRINJING"/>
    <n v="7.61"/>
    <e v="#REF!"/>
    <n v="0.95125000000000004"/>
    <n v="200000"/>
    <n v="1600000"/>
  </r>
  <r>
    <s v="GPP MAGELANG_KRINJING"/>
    <x v="26"/>
    <s v="KRINJING"/>
    <n v="7.61"/>
    <e v="#REF!"/>
    <n v="0.95125000000000004"/>
    <n v="200000"/>
    <n v="1600000"/>
  </r>
  <r>
    <s v="GPP MAGELANG_KROGOWANAN"/>
    <x v="26"/>
    <s v="KROGOWANAN"/>
    <n v="7.61"/>
    <e v="#REF!"/>
    <n v="0.95125000000000004"/>
    <n v="200000"/>
    <n v="1600000"/>
  </r>
  <r>
    <s v="GPP MAGELANG_KRUMPAKAN"/>
    <x v="26"/>
    <s v="KRUMPAKAN"/>
    <n v="7.61"/>
    <e v="#REF!"/>
    <n v="0.95125000000000004"/>
    <n v="200000"/>
    <n v="1600000"/>
  </r>
  <r>
    <s v="GPP MAGELANG_KUPEN"/>
    <x v="26"/>
    <s v="KUPEN"/>
    <n v="9.5500000000000007"/>
    <e v="#REF!"/>
    <n v="1.1937500000000001"/>
    <n v="200000"/>
    <n v="2000000"/>
  </r>
  <r>
    <s v="GPP MAGELANG_KWARAKAN"/>
    <x v="26"/>
    <s v="KWARAKAN"/>
    <n v="9.5500000000000007"/>
    <e v="#REF!"/>
    <n v="1.1937500000000001"/>
    <n v="200000"/>
    <n v="2000000"/>
  </r>
  <r>
    <s v="GPP MAGELANG_LEBAK"/>
    <x v="26"/>
    <s v="LEBAK"/>
    <n v="7.61"/>
    <e v="#REF!"/>
    <n v="0.95125000000000004"/>
    <n v="200000"/>
    <n v="1600000"/>
  </r>
  <r>
    <s v="GPP MAGELANG_LESANPURO"/>
    <x v="26"/>
    <s v="LESANPURO"/>
    <n v="7.61"/>
    <e v="#REF!"/>
    <n v="0.95125000000000004"/>
    <n v="200000"/>
    <n v="1600000"/>
  </r>
  <r>
    <s v="GPP MAGELANG_LOSARI"/>
    <x v="26"/>
    <s v="LOSARI"/>
    <n v="7.61"/>
    <e v="#REF!"/>
    <n v="0.95125000000000004"/>
    <n v="200000"/>
    <n v="1600000"/>
  </r>
  <r>
    <s v="GPP MAGELANG_LOSARI"/>
    <x v="26"/>
    <s v="LOSARI"/>
    <n v="7.61"/>
    <e v="#REF!"/>
    <n v="0.95125000000000004"/>
    <n v="200000"/>
    <n v="1600000"/>
  </r>
  <r>
    <s v="GPP MAGELANG_LUNGGE"/>
    <x v="26"/>
    <s v="LUNGGE"/>
    <n v="9.5500000000000007"/>
    <e v="#REF!"/>
    <n v="1.1937500000000001"/>
    <n v="200000"/>
    <n v="2000000"/>
  </r>
  <r>
    <s v="GPP MAGELANG_MADUGONDO"/>
    <x v="26"/>
    <s v="MADUGONDO"/>
    <n v="7.61"/>
    <e v="#REF!"/>
    <n v="0.95125000000000004"/>
    <n v="200000"/>
    <n v="1600000"/>
  </r>
  <r>
    <s v="GPP MAGELANG_MADUKORO"/>
    <x v="26"/>
    <s v="MADUKORO"/>
    <n v="7.61"/>
    <e v="#REF!"/>
    <n v="0.95125000000000004"/>
    <n v="200000"/>
    <n v="1600000"/>
  </r>
  <r>
    <s v="GPP MAGELANG_MADURETNO"/>
    <x v="26"/>
    <s v="MADURETNO"/>
    <n v="7.61"/>
    <e v="#REF!"/>
    <n v="0.95125000000000004"/>
    <n v="200000"/>
    <n v="1600000"/>
  </r>
  <r>
    <s v="GPP MAGELANG_MADUSARI"/>
    <x v="26"/>
    <s v="MADUSARI"/>
    <n v="7.61"/>
    <e v="#REF!"/>
    <n v="0.95125000000000004"/>
    <n v="200000"/>
    <n v="1600000"/>
  </r>
  <r>
    <s v="GPP MAGELANG_MADYOCONDRO"/>
    <x v="26"/>
    <s v="MADYOCONDRO"/>
    <n v="7.61"/>
    <e v="#REF!"/>
    <n v="0.95125000000000004"/>
    <n v="200000"/>
    <n v="1600000"/>
  </r>
  <r>
    <s v="GPP MAGELANG_MADYOGONDO"/>
    <x v="26"/>
    <s v="MADYOGONDO"/>
    <n v="7.61"/>
    <e v="#REF!"/>
    <n v="0.95125000000000004"/>
    <n v="200000"/>
    <n v="1600000"/>
  </r>
  <r>
    <s v="GPP MAGELANG_MAGELANG"/>
    <x v="26"/>
    <s v="MAGELANG"/>
    <n v="0.15"/>
    <e v="#REF!"/>
    <n v="1.8749999999999999E-2"/>
    <n v="200000"/>
    <n v="200000"/>
  </r>
  <r>
    <s v="GPP MAGELANG_MAGERSARI"/>
    <x v="26"/>
    <s v="MAGERSARI"/>
    <n v="7.61"/>
    <e v="#REF!"/>
    <n v="0.95125000000000004"/>
    <n v="200000"/>
    <n v="1600000"/>
  </r>
  <r>
    <s v="GPP MAGELANG_MAGERSARI"/>
    <x v="26"/>
    <s v="MAGERSARI"/>
    <n v="0.15"/>
    <e v="#REF!"/>
    <n v="1.8749999999999999E-2"/>
    <n v="200000"/>
    <n v="200000"/>
  </r>
  <r>
    <s v="GPP MAGELANG_MAJAKSINGI"/>
    <x v="26"/>
    <s v="MAJAKSINGI"/>
    <n v="7.61"/>
    <e v="#REF!"/>
    <n v="0.95125000000000004"/>
    <n v="200000"/>
    <n v="1600000"/>
  </r>
  <r>
    <s v="GPP MAGELANG_MANGUNREJO"/>
    <x v="26"/>
    <s v="MANGUNREJO"/>
    <n v="7.61"/>
    <e v="#REF!"/>
    <n v="0.95125000000000004"/>
    <n v="200000"/>
    <n v="1600000"/>
  </r>
  <r>
    <s v="GPP MAGELANG_MANGUNREJO"/>
    <x v="26"/>
    <s v="MANGUNREJO"/>
    <n v="7.61"/>
    <e v="#REF!"/>
    <n v="0.95125000000000004"/>
    <n v="200000"/>
    <n v="1600000"/>
  </r>
  <r>
    <s v="GPP MAGELANG_MANGUNSARI"/>
    <x v="26"/>
    <s v="MANGUNSARI"/>
    <n v="7.61"/>
    <e v="#REF!"/>
    <n v="0.95125000000000004"/>
    <n v="200000"/>
    <n v="1600000"/>
  </r>
  <r>
    <s v="GPP MAGELANG_MANGUNSOKO"/>
    <x v="26"/>
    <s v="MANGUNSOKO"/>
    <n v="7.61"/>
    <e v="#REF!"/>
    <n v="0.95125000000000004"/>
    <n v="200000"/>
    <n v="1600000"/>
  </r>
  <r>
    <s v="GPP MAGELANG_MANTINGAN"/>
    <x v="26"/>
    <s v="MANTINGAN"/>
    <n v="7.61"/>
    <e v="#REF!"/>
    <n v="0.95125000000000004"/>
    <n v="200000"/>
    <n v="1600000"/>
  </r>
  <r>
    <s v="GPP MAGELANG_MEJING"/>
    <x v="26"/>
    <s v="MEJING"/>
    <n v="7.61"/>
    <e v="#REF!"/>
    <n v="0.95125000000000004"/>
    <n v="200000"/>
    <n v="1600000"/>
  </r>
  <r>
    <s v="GPP MAGELANG_MENAYU"/>
    <x v="26"/>
    <s v="MENAYU"/>
    <n v="7.61"/>
    <e v="#REF!"/>
    <n v="0.95125000000000004"/>
    <n v="200000"/>
    <n v="1600000"/>
  </r>
  <r>
    <s v="GPP MAGELANG_MENDUT"/>
    <x v="26"/>
    <s v="MENDUT"/>
    <n v="7.61"/>
    <e v="#REF!"/>
    <n v="0.95125000000000004"/>
    <n v="200000"/>
    <n v="1600000"/>
  </r>
  <r>
    <s v="GPP MAGELANG_MERTOYUDAN"/>
    <x v="26"/>
    <s v="MERTOYUDAN"/>
    <n v="7.61"/>
    <e v="#REF!"/>
    <n v="0.95125000000000004"/>
    <n v="200000"/>
    <n v="1600000"/>
  </r>
  <r>
    <s v="GPP MAGELANG_MRANGGEN"/>
    <x v="26"/>
    <s v="MRANGGEN"/>
    <n v="7.61"/>
    <e v="#REF!"/>
    <n v="0.95125000000000004"/>
    <n v="200000"/>
    <n v="1600000"/>
  </r>
  <r>
    <s v="GPP MAGELANG_MUNENG"/>
    <x v="26"/>
    <s v="MUNENG"/>
    <n v="7.61"/>
    <e v="#REF!"/>
    <n v="0.95125000000000004"/>
    <n v="200000"/>
    <n v="1600000"/>
  </r>
  <r>
    <s v="GPP MAGELANG_MUNENGWARANGAN"/>
    <x v="26"/>
    <s v="MUNENGWARANGAN"/>
    <n v="7.61"/>
    <e v="#REF!"/>
    <n v="0.95125000000000004"/>
    <n v="200000"/>
    <n v="1600000"/>
  </r>
  <r>
    <s v="GPP MAGELANG_MUNGKID"/>
    <x v="26"/>
    <s v="MUNGKID"/>
    <n v="7.61"/>
    <e v="#REF!"/>
    <n v="0.95125000000000004"/>
    <n v="200000"/>
    <n v="1600000"/>
  </r>
  <r>
    <s v="GPP MAGELANG_MUNTILAN"/>
    <x v="26"/>
    <s v="MUNTILAN"/>
    <n v="7.61"/>
    <e v="#REF!"/>
    <n v="0.95125000000000004"/>
    <n v="200000"/>
    <n v="1600000"/>
  </r>
  <r>
    <s v="GPP MAGELANG_NGABEAN"/>
    <x v="26"/>
    <s v="NGABEAN"/>
    <n v="7.61"/>
    <e v="#REF!"/>
    <n v="0.95125000000000004"/>
    <n v="200000"/>
    <n v="1600000"/>
  </r>
  <r>
    <s v="GPP MAGELANG_NGABLAK"/>
    <x v="26"/>
    <s v="NGABLAK"/>
    <n v="7.61"/>
    <e v="#REF!"/>
    <n v="0.95125000000000004"/>
    <n v="200000"/>
    <n v="1600000"/>
  </r>
  <r>
    <s v="GPP MAGELANG_NGABLAK"/>
    <x v="26"/>
    <s v="NGABLAK"/>
    <n v="7.61"/>
    <e v="#REF!"/>
    <n v="0.95125000000000004"/>
    <n v="200000"/>
    <n v="1600000"/>
  </r>
  <r>
    <s v="GPP MAGELANG_NGADIHARJO"/>
    <x v="26"/>
    <s v="NGADIHARJO"/>
    <n v="7.61"/>
    <e v="#REF!"/>
    <n v="0.95125000000000004"/>
    <n v="200000"/>
    <n v="1600000"/>
  </r>
  <r>
    <s v="GPP MAGELANG_NGADIKERSO"/>
    <x v="26"/>
    <s v="NGADIKERSO"/>
    <n v="10.51"/>
    <e v="#REF!"/>
    <n v="1.31375"/>
    <n v="200000"/>
    <n v="2200000"/>
  </r>
  <r>
    <s v="GPP MAGELANG_NGADIPURO"/>
    <x v="26"/>
    <s v="NGADIPURO"/>
    <n v="7.61"/>
    <e v="#REF!"/>
    <n v="0.95125000000000004"/>
    <n v="200000"/>
    <n v="1600000"/>
  </r>
  <r>
    <s v="GPP MAGELANG_NGADIREJO"/>
    <x v="26"/>
    <s v="NGADIREJO"/>
    <n v="7.61"/>
    <e v="#REF!"/>
    <n v="0.95125000000000004"/>
    <n v="200000"/>
    <n v="1600000"/>
  </r>
  <r>
    <s v="GPP MAGELANG_NGADIREJO"/>
    <x v="26"/>
    <s v="NGADIREJO"/>
    <n v="7.61"/>
    <e v="#REF!"/>
    <n v="0.95125000000000004"/>
    <n v="200000"/>
    <n v="1600000"/>
  </r>
  <r>
    <s v="GPP MAGELANG_NGADIROJO"/>
    <x v="26"/>
    <s v="NGADIROJO"/>
    <n v="7.61"/>
    <e v="#REF!"/>
    <n v="0.95125000000000004"/>
    <n v="200000"/>
    <n v="1600000"/>
  </r>
  <r>
    <s v="GPP MAGELANG_NGAMPELDENTO"/>
    <x v="26"/>
    <s v="NGAMPELDENTO"/>
    <n v="7.61"/>
    <e v="#REF!"/>
    <n v="0.95125000000000004"/>
    <n v="200000"/>
    <n v="1600000"/>
  </r>
  <r>
    <s v="GPP MAGELANG_NGARGOGONDO"/>
    <x v="26"/>
    <s v="NGARGOGONDO"/>
    <n v="7.61"/>
    <e v="#REF!"/>
    <n v="0.95125000000000004"/>
    <n v="200000"/>
    <n v="1600000"/>
  </r>
  <r>
    <s v="GPP MAGELANG_NGARGOMULYO"/>
    <x v="26"/>
    <s v="NGARGOMULYO"/>
    <n v="7.61"/>
    <e v="#REF!"/>
    <n v="0.95125000000000004"/>
    <n v="200000"/>
    <n v="1600000"/>
  </r>
  <r>
    <s v="GPP MAGELANG_NGARGOSARI"/>
    <x v="26"/>
    <s v="NGARGOSARI"/>
    <n v="7.61"/>
    <e v="#REF!"/>
    <n v="0.95125000000000004"/>
    <n v="200000"/>
    <n v="1600000"/>
  </r>
  <r>
    <s v="GPP MAGELANG_NGARGOSOKO"/>
    <x v="26"/>
    <s v="NGARGOSOKO"/>
    <n v="7.61"/>
    <e v="#REF!"/>
    <n v="0.95125000000000004"/>
    <n v="200000"/>
    <n v="1600000"/>
  </r>
  <r>
    <s v="GPP MAGELANG_NGASEM"/>
    <x v="26"/>
    <s v="NGASEM"/>
    <n v="7.61"/>
    <e v="#REF!"/>
    <n v="0.95125000000000004"/>
    <n v="200000"/>
    <n v="1600000"/>
  </r>
  <r>
    <s v="GPP MAGELANG_NGASINAN"/>
    <x v="26"/>
    <s v="NGASINAN"/>
    <n v="7.61"/>
    <e v="#REF!"/>
    <n v="0.95125000000000004"/>
    <n v="200000"/>
    <n v="1600000"/>
  </r>
  <r>
    <s v="GPP MAGELANG_NGAWEN"/>
    <x v="26"/>
    <s v="NGAWEN"/>
    <n v="7.61"/>
    <e v="#REF!"/>
    <n v="0.95125000000000004"/>
    <n v="200000"/>
    <n v="1600000"/>
  </r>
  <r>
    <s v="GPP MAGELANG_NGENDROKILO"/>
    <x v="26"/>
    <s v="NGENDROKILO"/>
    <n v="7.61"/>
    <e v="#REF!"/>
    <n v="0.95125000000000004"/>
    <n v="200000"/>
    <n v="1600000"/>
  </r>
  <r>
    <s v="GPP MAGELANG_NGENDROSARI"/>
    <x v="26"/>
    <s v="NGENDROSARI"/>
    <n v="7.61"/>
    <e v="#REF!"/>
    <n v="0.95125000000000004"/>
    <n v="200000"/>
    <n v="1600000"/>
  </r>
  <r>
    <s v="GPP MAGELANG_NGEPANREJO"/>
    <x v="26"/>
    <s v="NGEPANREJO"/>
    <n v="7.61"/>
    <e v="#REF!"/>
    <n v="0.95125000000000004"/>
    <n v="200000"/>
    <n v="1600000"/>
  </r>
  <r>
    <s v="GPP MAGELANG_NGIPIK"/>
    <x v="26"/>
    <s v="NGIPIK"/>
    <n v="9.5500000000000007"/>
    <e v="#REF!"/>
    <n v="1.1937500000000001"/>
    <n v="200000"/>
    <n v="2000000"/>
  </r>
  <r>
    <s v="GPP MAGELANG_NGLOROG"/>
    <x v="26"/>
    <s v="NGLOROG"/>
    <n v="9.5500000000000007"/>
    <e v="#REF!"/>
    <n v="1.1937500000000001"/>
    <n v="200000"/>
    <n v="2000000"/>
  </r>
  <r>
    <s v="GPP MAGELANG_NGLUMUT"/>
    <x v="26"/>
    <s v="NGLUMUT"/>
    <n v="7.61"/>
    <e v="#REF!"/>
    <n v="0.95125000000000004"/>
    <n v="200000"/>
    <n v="1600000"/>
  </r>
  <r>
    <s v="GPP MAGELANG_NGLUWAR"/>
    <x v="26"/>
    <s v="NGLUWAR"/>
    <n v="7.61"/>
    <e v="#REF!"/>
    <n v="0.95125000000000004"/>
    <n v="200000"/>
    <n v="1600000"/>
  </r>
  <r>
    <s v="GPP MAGELANG_NGRAJEK"/>
    <x v="26"/>
    <s v="NGRAJEK"/>
    <n v="7.61"/>
    <e v="#REF!"/>
    <n v="0.95125000000000004"/>
    <n v="200000"/>
    <n v="1600000"/>
  </r>
  <r>
    <s v="GPP MAGELANG_NGRANCAH"/>
    <x v="26"/>
    <s v="NGRANCAH"/>
    <n v="7.61"/>
    <e v="#REF!"/>
    <n v="0.95125000000000004"/>
    <n v="200000"/>
    <n v="1600000"/>
  </r>
  <r>
    <s v="GPP MAGELANG_NGRAWAN"/>
    <x v="26"/>
    <s v="NGRAWAN"/>
    <n v="10.51"/>
    <e v="#REF!"/>
    <n v="1.31375"/>
    <n v="200000"/>
    <n v="2200000"/>
  </r>
  <r>
    <s v="GPP MAGELANG_NGROPOH"/>
    <x v="26"/>
    <s v="NGROPOH"/>
    <n v="9.5500000000000007"/>
    <e v="#REF!"/>
    <n v="1.1937500000000001"/>
    <n v="200000"/>
    <n v="2000000"/>
  </r>
  <r>
    <s v="GPP MAGELANG_NGUWET"/>
    <x v="26"/>
    <s v="NGUWET"/>
    <n v="9.5500000000000007"/>
    <e v="#REF!"/>
    <n v="1.1937500000000001"/>
    <n v="200000"/>
    <n v="2000000"/>
  </r>
  <r>
    <s v="GPP MAGELANG_NOGOSAREN"/>
    <x v="26"/>
    <s v="NOGOSAREN"/>
    <n v="10.51"/>
    <e v="#REF!"/>
    <n v="1.31375"/>
    <n v="200000"/>
    <n v="2200000"/>
  </r>
  <r>
    <s v="GPP MAGELANG_PABELAN"/>
    <x v="26"/>
    <s v="PABELAN"/>
    <n v="7.61"/>
    <e v="#REF!"/>
    <n v="0.95125000000000004"/>
    <n v="200000"/>
    <n v="1600000"/>
  </r>
  <r>
    <s v="GPP MAGELANG_PAGERGUNUNG"/>
    <x v="26"/>
    <s v="PAGERGUNUNG"/>
    <n v="7.61"/>
    <e v="#REF!"/>
    <n v="0.95125000000000004"/>
    <n v="200000"/>
    <n v="1600000"/>
  </r>
  <r>
    <s v="GPP MAGELANG_PAGERGUNUNG"/>
    <x v="26"/>
    <s v="PAGERGUNUNG"/>
    <n v="9.5500000000000007"/>
    <e v="#REF!"/>
    <n v="1.1937500000000001"/>
    <n v="200000"/>
    <n v="2000000"/>
  </r>
  <r>
    <s v="GPP MAGELANG_PAGERSARI"/>
    <x v="26"/>
    <s v="PAGERSARI"/>
    <n v="7.61"/>
    <e v="#REF!"/>
    <n v="0.95125000000000004"/>
    <n v="200000"/>
    <n v="1600000"/>
  </r>
  <r>
    <s v="GPP MAGELANG_PAKIS"/>
    <x v="26"/>
    <s v="PAKIS"/>
    <n v="7.61"/>
    <e v="#REF!"/>
    <n v="0.95125000000000004"/>
    <n v="200000"/>
    <n v="1600000"/>
  </r>
  <r>
    <s v="GPP MAGELANG_PAKUNDEN"/>
    <x v="26"/>
    <s v="PAKUNDEN"/>
    <n v="7.61"/>
    <e v="#REF!"/>
    <n v="0.95125000000000004"/>
    <n v="200000"/>
    <n v="1600000"/>
  </r>
  <r>
    <s v="GPP MAGELANG_PANCURANMAS"/>
    <x v="26"/>
    <s v="PANCURANMAS"/>
    <n v="7.61"/>
    <e v="#REF!"/>
    <n v="0.95125000000000004"/>
    <n v="200000"/>
    <n v="1600000"/>
  </r>
  <r>
    <s v="GPP MAGELANG_PANDANRETNO"/>
    <x v="26"/>
    <s v="PANDANRETNO"/>
    <n v="7.61"/>
    <e v="#REF!"/>
    <n v="0.95125000000000004"/>
    <n v="200000"/>
    <n v="1600000"/>
  </r>
  <r>
    <s v="GPP MAGELANG_PANDEAN"/>
    <x v="26"/>
    <s v="PANDEAN"/>
    <n v="7.61"/>
    <e v="#REF!"/>
    <n v="0.95125000000000004"/>
    <n v="200000"/>
    <n v="1600000"/>
  </r>
  <r>
    <s v="GPP MAGELANG_PANJANG"/>
    <x v="26"/>
    <s v="PANJANG"/>
    <n v="0.15"/>
    <e v="#REF!"/>
    <n v="1.8749999999999999E-2"/>
    <n v="200000"/>
    <n v="200000"/>
  </r>
  <r>
    <s v="GPP MAGELANG_PARE"/>
    <x v="26"/>
    <s v="PARE"/>
    <n v="9.5500000000000007"/>
    <e v="#REF!"/>
    <n v="1.1937500000000001"/>
    <n v="200000"/>
    <n v="2000000"/>
  </r>
  <r>
    <s v="GPP MAGELANG_PAREMONO"/>
    <x v="26"/>
    <s v="PAREMONO"/>
    <n v="7.61"/>
    <e v="#REF!"/>
    <n v="0.95125000000000004"/>
    <n v="200000"/>
    <n v="1600000"/>
  </r>
  <r>
    <s v="GPP MAGELANG_PASANGSARI"/>
    <x v="26"/>
    <s v="PASANGSARI"/>
    <n v="7.61"/>
    <e v="#REF!"/>
    <n v="0.95125000000000004"/>
    <n v="200000"/>
    <n v="1600000"/>
  </r>
  <r>
    <s v="GPP MAGELANG_PASURUHAN"/>
    <x v="26"/>
    <s v="PASURUHAN"/>
    <n v="7.61"/>
    <e v="#REF!"/>
    <n v="0.95125000000000004"/>
    <n v="200000"/>
    <n v="1600000"/>
  </r>
  <r>
    <s v="GPP MAGELANG_PATEN"/>
    <x v="26"/>
    <s v="PATEN"/>
    <n v="7.61"/>
    <e v="#REF!"/>
    <n v="0.95125000000000004"/>
    <n v="200000"/>
    <n v="1600000"/>
  </r>
  <r>
    <s v="GPP MAGELANG_PAYAMAN"/>
    <x v="26"/>
    <s v="PAYAMAN"/>
    <n v="7.61"/>
    <e v="#REF!"/>
    <n v="0.95125000000000004"/>
    <n v="200000"/>
    <n v="1600000"/>
  </r>
  <r>
    <s v="GPP MAGELANG_PENDOWO"/>
    <x v="26"/>
    <s v="PENDOWO"/>
    <n v="9.5500000000000007"/>
    <e v="#REF!"/>
    <n v="1.1937500000000001"/>
    <n v="200000"/>
    <n v="2000000"/>
  </r>
  <r>
    <s v="GPP MAGELANG_PESIDI"/>
    <x v="26"/>
    <s v="PESIDI"/>
    <n v="7.61"/>
    <e v="#REF!"/>
    <n v="0.95125000000000004"/>
    <n v="200000"/>
    <n v="1600000"/>
  </r>
  <r>
    <s v="GPP MAGELANG_PETUNG"/>
    <x v="26"/>
    <s v="PETUNG"/>
    <n v="7.61"/>
    <e v="#REF!"/>
    <n v="0.95125000000000004"/>
    <n v="200000"/>
    <n v="1600000"/>
  </r>
  <r>
    <s v="GPP MAGELANG_PINGIT"/>
    <x v="26"/>
    <s v="PINGIT"/>
    <n v="9.5500000000000007"/>
    <e v="#REF!"/>
    <n v="1.1937500000000001"/>
    <n v="200000"/>
    <n v="2000000"/>
  </r>
  <r>
    <s v="GPP MAGELANG_PIRIKAN"/>
    <x v="26"/>
    <s v="PIRIKAN"/>
    <n v="7.61"/>
    <e v="#REF!"/>
    <n v="0.95125000000000004"/>
    <n v="200000"/>
    <n v="1600000"/>
  </r>
  <r>
    <s v="GPP MAGELANG_PLOSOGEDE"/>
    <x v="26"/>
    <s v="PLOSOGEDE"/>
    <n v="7.61"/>
    <e v="#REF!"/>
    <n v="0.95125000000000004"/>
    <n v="200000"/>
    <n v="1600000"/>
  </r>
  <r>
    <s v="GPP MAGELANG_PLUMBON"/>
    <x v="26"/>
    <s v="PLUMBON"/>
    <n v="9.5500000000000007"/>
    <e v="#REF!"/>
    <n v="1.1937500000000001"/>
    <n v="200000"/>
    <n v="2000000"/>
  </r>
  <r>
    <s v="GPP MAGELANG_PODOSOKO"/>
    <x v="26"/>
    <s v="PODOSOKO"/>
    <n v="7.61"/>
    <e v="#REF!"/>
    <n v="0.95125000000000004"/>
    <n v="200000"/>
    <n v="1600000"/>
  </r>
  <r>
    <s v="GPP MAGELANG_PODOSOKO"/>
    <x v="26"/>
    <s v="PODOSOKO"/>
    <n v="7.61"/>
    <e v="#REF!"/>
    <n v="0.95125000000000004"/>
    <n v="200000"/>
    <n v="1600000"/>
  </r>
  <r>
    <s v="GPP MAGELANG_POGALAN"/>
    <x v="26"/>
    <s v="POGALAN"/>
    <n v="7.61"/>
    <e v="#REF!"/>
    <n v="0.95125000000000004"/>
    <n v="200000"/>
    <n v="1600000"/>
  </r>
  <r>
    <s v="GPP MAGELANG_POLENGAN"/>
    <x v="26"/>
    <s v="POLENGAN"/>
    <n v="7.61"/>
    <e v="#REF!"/>
    <n v="0.95125000000000004"/>
    <n v="200000"/>
    <n v="1600000"/>
  </r>
  <r>
    <s v="GPP MAGELANG_POTROBANGSAN"/>
    <x v="26"/>
    <s v="POTROBANGSAN"/>
    <n v="0.15"/>
    <e v="#REF!"/>
    <n v="1.8749999999999999E-2"/>
    <n v="200000"/>
    <n v="200000"/>
  </r>
  <r>
    <s v="GPP MAGELANG_PRAJEKSARI"/>
    <x v="26"/>
    <s v="PRAJEKSARI"/>
    <n v="7.61"/>
    <e v="#REF!"/>
    <n v="0.95125000000000004"/>
    <n v="200000"/>
    <n v="1600000"/>
  </r>
  <r>
    <s v="GPP MAGELANG_PRINGOMBO"/>
    <x v="26"/>
    <s v="PRINGOMBO"/>
    <n v="7.61"/>
    <e v="#REF!"/>
    <n v="0.95125000000000004"/>
    <n v="200000"/>
    <n v="1600000"/>
  </r>
  <r>
    <s v="GPP MAGELANG_PRINGSURAT"/>
    <x v="26"/>
    <s v="PRINGSURAT"/>
    <n v="9.5500000000000007"/>
    <e v="#REF!"/>
    <n v="1.1937500000000001"/>
    <n v="200000"/>
    <n v="2000000"/>
  </r>
  <r>
    <s v="GPP MAGELANG_PROGOWATI"/>
    <x v="26"/>
    <s v="PROGOWATI"/>
    <n v="7.61"/>
    <e v="#REF!"/>
    <n v="0.95125000000000004"/>
    <n v="200000"/>
    <n v="1600000"/>
  </r>
  <r>
    <s v="GPP MAGELANG_PUCANG"/>
    <x v="26"/>
    <s v="PUCANG"/>
    <n v="7.61"/>
    <e v="#REF!"/>
    <n v="0.95125000000000004"/>
    <n v="200000"/>
    <n v="1600000"/>
  </r>
  <r>
    <s v="GPP MAGELANG_PUCANGANOM"/>
    <x v="26"/>
    <s v="PUCANGANOM"/>
    <n v="7.61"/>
    <e v="#REF!"/>
    <n v="0.95125000000000004"/>
    <n v="200000"/>
    <n v="1600000"/>
  </r>
  <r>
    <s v="GPP MAGELANG_PUCUNGREJO"/>
    <x v="26"/>
    <s v="PUCUNGREJO"/>
    <n v="7.61"/>
    <e v="#REF!"/>
    <n v="0.95125000000000004"/>
    <n v="200000"/>
    <n v="1600000"/>
  </r>
  <r>
    <s v="GPP MAGELANG_PUCUNGROTO"/>
    <x v="26"/>
    <s v="PUCUNGROTO"/>
    <n v="7.61"/>
    <e v="#REF!"/>
    <n v="0.95125000000000004"/>
    <n v="200000"/>
    <n v="1600000"/>
  </r>
  <r>
    <s v="GPP MAGELANG_PUCUNGSARI"/>
    <x v="26"/>
    <s v="PUCUNGSARI"/>
    <n v="7.61"/>
    <e v="#REF!"/>
    <n v="0.95125000000000004"/>
    <n v="200000"/>
    <n v="1600000"/>
  </r>
  <r>
    <s v="GPP MAGELANG_PURWODADI"/>
    <x v="26"/>
    <s v="PURWODADI"/>
    <n v="7.61"/>
    <e v="#REF!"/>
    <n v="0.95125000000000004"/>
    <n v="200000"/>
    <n v="1600000"/>
  </r>
  <r>
    <s v="GPP MAGELANG_PURWOREJO"/>
    <x v="26"/>
    <s v="PURWOREJO"/>
    <n v="7.61"/>
    <e v="#REF!"/>
    <n v="0.95125000000000004"/>
    <n v="200000"/>
    <n v="1600000"/>
  </r>
  <r>
    <s v="GPP MAGELANG_PURWOSARI"/>
    <x v="26"/>
    <s v="PURWOSARI"/>
    <n v="7.61"/>
    <e v="#REF!"/>
    <n v="0.95125000000000004"/>
    <n v="200000"/>
    <n v="1600000"/>
  </r>
  <r>
    <s v="GPP MAGELANG_PURWOSARI"/>
    <x v="26"/>
    <s v="PURWOSARI"/>
    <n v="7.61"/>
    <e v="#REF!"/>
    <n v="0.95125000000000004"/>
    <n v="200000"/>
    <n v="1600000"/>
  </r>
  <r>
    <s v="GPP MAGELANG_PURWOSARI"/>
    <x v="26"/>
    <s v="PURWOSARI"/>
    <n v="7.61"/>
    <e v="#REF!"/>
    <n v="0.95125000000000004"/>
    <n v="200000"/>
    <n v="1600000"/>
  </r>
  <r>
    <s v="GPP MAGELANG_PURWOSARI"/>
    <x v="26"/>
    <s v="PURWOSARI"/>
    <n v="9.5500000000000007"/>
    <e v="#REF!"/>
    <n v="1.1937500000000001"/>
    <n v="200000"/>
    <n v="2000000"/>
  </r>
  <r>
    <s v="GPP MAGELANG_RAMBEANAK"/>
    <x v="26"/>
    <s v="RAMBEANAK"/>
    <n v="7.61"/>
    <e v="#REF!"/>
    <n v="0.95125000000000004"/>
    <n v="200000"/>
    <n v="1600000"/>
  </r>
  <r>
    <s v="GPP MAGELANG_REJOSARI"/>
    <x v="26"/>
    <s v="REJOSARI"/>
    <n v="7.61"/>
    <e v="#REF!"/>
    <n v="0.95125000000000004"/>
    <n v="200000"/>
    <n v="1600000"/>
  </r>
  <r>
    <s v="GPP MAGELANG_REJOSARI"/>
    <x v="26"/>
    <s v="REJOSARI"/>
    <n v="7.61"/>
    <e v="#REF!"/>
    <n v="0.95125000000000004"/>
    <n v="200000"/>
    <n v="1600000"/>
  </r>
  <r>
    <s v="GPP MAGELANG_REJOSARI"/>
    <x v="26"/>
    <s v="REJOSARI"/>
    <n v="10.51"/>
    <e v="#REF!"/>
    <n v="1.31375"/>
    <n v="200000"/>
    <n v="2200000"/>
  </r>
  <r>
    <s v="GPP MAGELANG_REJOSARI"/>
    <x v="26"/>
    <s v="REJOSARI"/>
    <n v="9.5500000000000007"/>
    <e v="#REF!"/>
    <n v="1.1937500000000001"/>
    <n v="200000"/>
    <n v="2000000"/>
  </r>
  <r>
    <s v="GPP MAGELANG_REJOWINANGUN SELATAN"/>
    <x v="26"/>
    <s v="REJOWINANGUN SELATAN"/>
    <n v="0.15"/>
    <e v="#REF!"/>
    <n v="1.8749999999999999E-2"/>
    <n v="200000"/>
    <n v="200000"/>
  </r>
  <r>
    <s v="GPP MAGELANG_REJOWINANGUN UTARA"/>
    <x v="26"/>
    <s v="REJOWINANGUN UTARA"/>
    <n v="0.15"/>
    <e v="#REF!"/>
    <n v="1.8749999999999999E-2"/>
    <n v="200000"/>
    <n v="200000"/>
  </r>
  <r>
    <s v="GPP MAGELANG_RINGINANOM"/>
    <x v="26"/>
    <s v="RINGINANOM"/>
    <n v="7.61"/>
    <e v="#REF!"/>
    <n v="0.95125000000000004"/>
    <n v="200000"/>
    <n v="1600000"/>
  </r>
  <r>
    <s v="GPP MAGELANG_SALAM"/>
    <x v="26"/>
    <s v="SALAM"/>
    <n v="7.61"/>
    <e v="#REF!"/>
    <n v="0.95125000000000004"/>
    <n v="200000"/>
    <n v="1600000"/>
  </r>
  <r>
    <s v="GPP MAGELANG_SALAM"/>
    <x v="26"/>
    <s v="SALAM"/>
    <n v="7.61"/>
    <e v="#REF!"/>
    <n v="0.95125000000000004"/>
    <n v="200000"/>
    <n v="1600000"/>
  </r>
  <r>
    <s v="GPP MAGELANG_SALAMAN"/>
    <x v="26"/>
    <s v="SALAMAN"/>
    <n v="7.61"/>
    <e v="#REF!"/>
    <n v="0.95125000000000004"/>
    <n v="200000"/>
    <n v="1600000"/>
  </r>
  <r>
    <s v="GPP MAGELANG_SALAMKANCI"/>
    <x v="26"/>
    <s v="SALAMKANCI"/>
    <n v="7.61"/>
    <e v="#REF!"/>
    <n v="0.95125000000000004"/>
    <n v="200000"/>
    <n v="1600000"/>
  </r>
  <r>
    <s v="GPP MAGELANG_SAMBAK"/>
    <x v="26"/>
    <s v="SAMBAK"/>
    <n v="7.61"/>
    <e v="#REF!"/>
    <n v="0.95125000000000004"/>
    <n v="200000"/>
    <n v="1600000"/>
  </r>
  <r>
    <s v="GPP MAGELANG_SAMBENG"/>
    <x v="26"/>
    <s v="SAMBENG"/>
    <n v="7.61"/>
    <e v="#REF!"/>
    <n v="0.95125000000000004"/>
    <n v="200000"/>
    <n v="1600000"/>
  </r>
  <r>
    <s v="GPP MAGELANG_SAMBUNGREJO"/>
    <x v="26"/>
    <s v="SAMBUNGREJO"/>
    <n v="7.61"/>
    <e v="#REF!"/>
    <n v="0.95125000000000004"/>
    <n v="200000"/>
    <n v="1600000"/>
  </r>
  <r>
    <s v="GPP MAGELANG_SANGEN"/>
    <x v="26"/>
    <s v="SANGEN"/>
    <n v="7.61"/>
    <e v="#REF!"/>
    <n v="0.95125000000000004"/>
    <n v="200000"/>
    <n v="1600000"/>
  </r>
  <r>
    <s v="GPP MAGELANG_SANGGRAHAN"/>
    <x v="26"/>
    <s v="SANGGRAHAN"/>
    <n v="9.5500000000000007"/>
    <e v="#REF!"/>
    <n v="1.1937500000000001"/>
    <n v="200000"/>
    <n v="2000000"/>
  </r>
  <r>
    <s v="GPP MAGELANG_SAWANGAN"/>
    <x v="26"/>
    <s v="SAWANGAN"/>
    <n v="7.61"/>
    <e v="#REF!"/>
    <n v="0.95125000000000004"/>
    <n v="200000"/>
    <n v="1600000"/>
  </r>
  <r>
    <s v="GPP MAGELANG_SAWANGARGO"/>
    <x v="26"/>
    <s v="SAWANGARGO"/>
    <n v="7.61"/>
    <e v="#REF!"/>
    <n v="0.95125000000000004"/>
    <n v="200000"/>
    <n v="1600000"/>
  </r>
  <r>
    <s v="GPP MAGELANG_SAWITAN"/>
    <x v="26"/>
    <s v="SAWITAN"/>
    <n v="7.61"/>
    <e v="#REF!"/>
    <n v="0.95125000000000004"/>
    <n v="200000"/>
    <n v="1600000"/>
  </r>
  <r>
    <s v="GPP MAGELANG_SECANG"/>
    <x v="26"/>
    <s v="SECANG"/>
    <n v="7.61"/>
    <e v="#REF!"/>
    <n v="0.95125000000000004"/>
    <n v="200000"/>
    <n v="1600000"/>
  </r>
  <r>
    <s v="GPP MAGELANG_SEDAYU"/>
    <x v="26"/>
    <s v="SEDAYU"/>
    <n v="7.61"/>
    <e v="#REF!"/>
    <n v="0.95125000000000004"/>
    <n v="200000"/>
    <n v="1600000"/>
  </r>
  <r>
    <s v="GPP MAGELANG_SELOBORO"/>
    <x v="26"/>
    <s v="SELOBORO"/>
    <n v="7.61"/>
    <e v="#REF!"/>
    <n v="0.95125000000000004"/>
    <n v="200000"/>
    <n v="1600000"/>
  </r>
  <r>
    <s v="GPP MAGELANG_SELOMIRAH"/>
    <x v="26"/>
    <s v="SELOMIRAH"/>
    <n v="7.61"/>
    <e v="#REF!"/>
    <n v="0.95125000000000004"/>
    <n v="200000"/>
    <n v="1600000"/>
  </r>
  <r>
    <s v="GPP MAGELANG_SELOMOYO"/>
    <x v="26"/>
    <s v="SELOMOYO"/>
    <n v="7.61"/>
    <e v="#REF!"/>
    <n v="0.95125000000000004"/>
    <n v="200000"/>
    <n v="1600000"/>
  </r>
  <r>
    <s v="GPP MAGELANG_SELOPAMPANG"/>
    <x v="26"/>
    <s v="SELOPAMPANG"/>
    <n v="9.5500000000000007"/>
    <e v="#REF!"/>
    <n v="1.1937500000000001"/>
    <n v="200000"/>
    <n v="2000000"/>
  </r>
  <r>
    <s v="GPP MAGELANG_SELOPROJO"/>
    <x v="26"/>
    <s v="SELOPROJO"/>
    <n v="7.61"/>
    <e v="#REF!"/>
    <n v="0.95125000000000004"/>
    <n v="200000"/>
    <n v="1600000"/>
  </r>
  <r>
    <s v="GPP MAGELANG_SEMEN"/>
    <x v="26"/>
    <s v="SEMEN"/>
    <n v="7.61"/>
    <e v="#REF!"/>
    <n v="0.95125000000000004"/>
    <n v="200000"/>
    <n v="1600000"/>
  </r>
  <r>
    <s v="GPP MAGELANG_SENDEN"/>
    <x v="26"/>
    <s v="SENDEN"/>
    <n v="7.61"/>
    <e v="#REF!"/>
    <n v="0.95125000000000004"/>
    <n v="200000"/>
    <n v="1600000"/>
  </r>
  <r>
    <s v="GPP MAGELANG_SENGI"/>
    <x v="26"/>
    <s v="SENGI"/>
    <n v="7.61"/>
    <e v="#REF!"/>
    <n v="0.95125000000000004"/>
    <n v="200000"/>
    <n v="1600000"/>
  </r>
  <r>
    <s v="GPP MAGELANG_SEPAKUNG"/>
    <x v="26"/>
    <s v="SEPAKUNG"/>
    <n v="10.51"/>
    <e v="#REF!"/>
    <n v="1.31375"/>
    <n v="200000"/>
    <n v="2200000"/>
  </r>
  <r>
    <s v="GPP MAGELANG_SEWORAN"/>
    <x v="26"/>
    <s v="SEWORAN"/>
    <n v="7.61"/>
    <e v="#REF!"/>
    <n v="0.95125000000000004"/>
    <n v="200000"/>
    <n v="1600000"/>
  </r>
  <r>
    <s v="GPP MAGELANG_SEWUKAN"/>
    <x v="26"/>
    <s v="SEWUKAN"/>
    <n v="7.61"/>
    <e v="#REF!"/>
    <n v="0.95125000000000004"/>
    <n v="200000"/>
    <n v="1600000"/>
  </r>
  <r>
    <s v="GPP MAGELANG_SIDOAGUNG"/>
    <x v="26"/>
    <s v="SIDOAGUNG"/>
    <n v="7.61"/>
    <e v="#REF!"/>
    <n v="0.95125000000000004"/>
    <n v="200000"/>
    <n v="1600000"/>
  </r>
  <r>
    <s v="GPP MAGELANG_SIDOGEDE"/>
    <x v="26"/>
    <s v="SIDOGEDE"/>
    <n v="7.61"/>
    <e v="#REF!"/>
    <n v="0.95125000000000004"/>
    <n v="200000"/>
    <n v="1600000"/>
  </r>
  <r>
    <s v="GPP MAGELANG_SIDOMULYO"/>
    <x v="26"/>
    <s v="SIDOMULYO"/>
    <n v="7.61"/>
    <e v="#REF!"/>
    <n v="0.95125000000000004"/>
    <n v="200000"/>
    <n v="1600000"/>
  </r>
  <r>
    <s v="GPP MAGELANG_SIDOMULYO"/>
    <x v="26"/>
    <s v="SIDOMULYO"/>
    <n v="7.61"/>
    <e v="#REF!"/>
    <n v="0.95125000000000004"/>
    <n v="200000"/>
    <n v="1600000"/>
  </r>
  <r>
    <s v="GPP MAGELANG_SIDOMULYO"/>
    <x v="26"/>
    <s v="SIDOMULYO"/>
    <n v="7.61"/>
    <e v="#REF!"/>
    <n v="0.95125000000000004"/>
    <n v="200000"/>
    <n v="1600000"/>
  </r>
  <r>
    <s v="GPP MAGELANG_SIDOREJO"/>
    <x v="26"/>
    <s v="SIDOREJO"/>
    <n v="7.61"/>
    <e v="#REF!"/>
    <n v="0.95125000000000004"/>
    <n v="200000"/>
    <n v="1600000"/>
  </r>
  <r>
    <s v="GPP MAGELANG_SIDOREJO"/>
    <x v="26"/>
    <s v="SIDOREJO"/>
    <n v="7.61"/>
    <e v="#REF!"/>
    <n v="0.95125000000000004"/>
    <n v="200000"/>
    <n v="1600000"/>
  </r>
  <r>
    <s v="GPP MAGELANG_SIDOSARI"/>
    <x v="26"/>
    <s v="SIDOSARI"/>
    <n v="7.61"/>
    <e v="#REF!"/>
    <n v="0.95125000000000004"/>
    <n v="200000"/>
    <n v="1600000"/>
  </r>
  <r>
    <s v="GPP MAGELANG_SIDOWANGI"/>
    <x v="26"/>
    <s v="SIDOWANGI"/>
    <n v="7.61"/>
    <e v="#REF!"/>
    <n v="0.95125000000000004"/>
    <n v="200000"/>
    <n v="1600000"/>
  </r>
  <r>
    <s v="GPP MAGELANG_SIRAHAN"/>
    <x v="26"/>
    <s v="SIRAHAN"/>
    <n v="7.61"/>
    <e v="#REF!"/>
    <n v="0.95125000000000004"/>
    <n v="200000"/>
    <n v="1600000"/>
  </r>
  <r>
    <s v="GPP MAGELANG_SOBOREJO"/>
    <x v="26"/>
    <s v="SOBOREJO"/>
    <n v="9.5500000000000007"/>
    <e v="#REF!"/>
    <n v="1.1937500000000001"/>
    <n v="200000"/>
    <n v="2000000"/>
  </r>
  <r>
    <s v="GPP MAGELANG_SOKORINI"/>
    <x v="26"/>
    <s v="SOKORINI"/>
    <n v="7.61"/>
    <e v="#REF!"/>
    <n v="0.95125000000000004"/>
    <n v="200000"/>
    <n v="1600000"/>
  </r>
  <r>
    <s v="GPP MAGELANG_SOMOKATON"/>
    <x v="26"/>
    <s v="SOMOKATON"/>
    <n v="7.61"/>
    <e v="#REF!"/>
    <n v="0.95125000000000004"/>
    <n v="200000"/>
    <n v="1600000"/>
  </r>
  <r>
    <s v="GPP MAGELANG_SOMOKETRO"/>
    <x v="26"/>
    <s v="SOMOKETRO"/>
    <n v="7.61"/>
    <e v="#REF!"/>
    <n v="0.95125000000000004"/>
    <n v="200000"/>
    <n v="1600000"/>
  </r>
  <r>
    <s v="GPP MAGELANG_SONOREJO"/>
    <x v="26"/>
    <s v="SONOREJO"/>
    <n v="7.61"/>
    <e v="#REF!"/>
    <n v="0.95125000000000004"/>
    <n v="200000"/>
    <n v="1600000"/>
  </r>
  <r>
    <s v="GPP MAGELANG_SORONALAN"/>
    <x v="26"/>
    <s v="SORONALAN"/>
    <n v="7.61"/>
    <e v="#REF!"/>
    <n v="0.95125000000000004"/>
    <n v="200000"/>
    <n v="1600000"/>
  </r>
  <r>
    <s v="GPP MAGELANG_SOROPADAN"/>
    <x v="26"/>
    <s v="SOROPADAN"/>
    <n v="9.5500000000000007"/>
    <e v="#REF!"/>
    <n v="1.1937500000000001"/>
    <n v="200000"/>
    <n v="2000000"/>
  </r>
  <r>
    <s v="GPP MAGELANG_SOROYUDAN"/>
    <x v="26"/>
    <s v="SOROYUDAN"/>
    <n v="7.61"/>
    <e v="#REF!"/>
    <n v="0.95125000000000004"/>
    <n v="200000"/>
    <n v="1600000"/>
  </r>
  <r>
    <s v="GPP MAGELANG_SRIWEDARI"/>
    <x v="26"/>
    <s v="SRIWEDARI"/>
    <n v="7.61"/>
    <e v="#REF!"/>
    <n v="0.95125000000000004"/>
    <n v="200000"/>
    <n v="1600000"/>
  </r>
  <r>
    <s v="GPP MAGELANG_SRIWEDARI"/>
    <x v="26"/>
    <s v="SRIWEDARI"/>
    <n v="7.61"/>
    <e v="#REF!"/>
    <n v="0.95125000000000004"/>
    <n v="200000"/>
    <n v="1600000"/>
  </r>
  <r>
    <s v="GPP MAGELANG_SRUMBUNG"/>
    <x v="26"/>
    <s v="SRUMBUNG"/>
    <n v="7.61"/>
    <e v="#REF!"/>
    <n v="0.95125000000000004"/>
    <n v="200000"/>
    <n v="1600000"/>
  </r>
  <r>
    <s v="GPP MAGELANG_SUCEN"/>
    <x v="26"/>
    <s v="SUCEN"/>
    <n v="7.61"/>
    <e v="#REF!"/>
    <n v="0.95125000000000004"/>
    <n v="200000"/>
    <n v="1600000"/>
  </r>
  <r>
    <s v="GPP MAGELANG_SUDIMORO"/>
    <x v="26"/>
    <s v="SUDIMORO"/>
    <n v="7.61"/>
    <e v="#REF!"/>
    <n v="0.95125000000000004"/>
    <n v="200000"/>
    <n v="1600000"/>
  </r>
  <r>
    <s v="GPP MAGELANG_SUGIHMAS"/>
    <x v="26"/>
    <s v="SUGIHMAS"/>
    <n v="7.61"/>
    <e v="#REF!"/>
    <n v="0.95125000000000004"/>
    <n v="200000"/>
    <n v="1600000"/>
  </r>
  <r>
    <s v="GPP MAGELANG_SUKODADI"/>
    <x v="26"/>
    <s v="SUKODADI"/>
    <n v="7.61"/>
    <e v="#REF!"/>
    <n v="0.95125000000000004"/>
    <n v="200000"/>
    <n v="1600000"/>
  </r>
  <r>
    <s v="GPP MAGELANG_SUKOMULYO"/>
    <x v="26"/>
    <s v="SUKOMULYO"/>
    <n v="7.61"/>
    <e v="#REF!"/>
    <n v="0.95125000000000004"/>
    <n v="200000"/>
    <n v="1600000"/>
  </r>
  <r>
    <s v="GPP MAGELANG_SUKOREJO"/>
    <x v="26"/>
    <s v="SUKOREJO"/>
    <n v="7.61"/>
    <e v="#REF!"/>
    <n v="0.95125000000000004"/>
    <n v="200000"/>
    <n v="1600000"/>
  </r>
  <r>
    <s v="GPP MAGELANG_SUKOREJO"/>
    <x v="26"/>
    <s v="SUKOREJO"/>
    <n v="7.61"/>
    <e v="#REF!"/>
    <n v="0.95125000000000004"/>
    <n v="200000"/>
    <n v="1600000"/>
  </r>
  <r>
    <s v="GPP MAGELANG_SUKOSARI"/>
    <x v="26"/>
    <s v="SUKOSARI"/>
    <n v="7.61"/>
    <e v="#REF!"/>
    <n v="0.95125000000000004"/>
    <n v="200000"/>
    <n v="1600000"/>
  </r>
  <r>
    <s v="GPP MAGELANG_SUMBER"/>
    <x v="26"/>
    <s v="SUMBER"/>
    <n v="7.61"/>
    <e v="#REF!"/>
    <n v="0.95125000000000004"/>
    <n v="200000"/>
    <n v="1600000"/>
  </r>
  <r>
    <s v="GPP MAGELANG_SUMBERARUM"/>
    <x v="26"/>
    <s v="SUMBERARUM"/>
    <n v="7.61"/>
    <e v="#REF!"/>
    <n v="0.95125000000000004"/>
    <n v="200000"/>
    <n v="1600000"/>
  </r>
  <r>
    <s v="GPP MAGELANG_SUMBEREJO"/>
    <x v="26"/>
    <s v="SUMBEREJO"/>
    <n v="7.61"/>
    <e v="#REF!"/>
    <n v="0.95125000000000004"/>
    <n v="200000"/>
    <n v="1600000"/>
  </r>
  <r>
    <s v="GPP MAGELANG_SUMBERREJO"/>
    <x v="26"/>
    <s v="SUMBERREJO"/>
    <n v="7.61"/>
    <e v="#REF!"/>
    <n v="0.95125000000000004"/>
    <n v="200000"/>
    <n v="1600000"/>
  </r>
  <r>
    <s v="GPP MAGELANG_SUMURARUM"/>
    <x v="26"/>
    <s v="SUMURARUM"/>
    <n v="7.61"/>
    <e v="#REF!"/>
    <n v="0.95125000000000004"/>
    <n v="200000"/>
    <n v="1600000"/>
  </r>
  <r>
    <s v="GPP MAGELANG_SURODADI"/>
    <x v="26"/>
    <s v="SURODADI"/>
    <n v="7.61"/>
    <e v="#REF!"/>
    <n v="0.95125000000000004"/>
    <n v="200000"/>
    <n v="1600000"/>
  </r>
  <r>
    <s v="GPP MAGELANG_SUROJOYO"/>
    <x v="26"/>
    <s v="SUROJOYO"/>
    <n v="7.61"/>
    <e v="#REF!"/>
    <n v="0.95125000000000004"/>
    <n v="200000"/>
    <n v="1600000"/>
  </r>
  <r>
    <s v="GPP MAGELANG_TAJUK"/>
    <x v="26"/>
    <s v="TAJUK"/>
    <n v="10.51"/>
    <e v="#REF!"/>
    <n v="1.31375"/>
    <n v="200000"/>
    <n v="2200000"/>
  </r>
  <r>
    <s v="GPP MAGELANG_TAMANAGUNG"/>
    <x v="26"/>
    <s v="TAMANAGUNG"/>
    <n v="7.61"/>
    <e v="#REF!"/>
    <n v="0.95125000000000004"/>
    <n v="200000"/>
    <n v="1600000"/>
  </r>
  <r>
    <s v="GPP MAGELANG_TAMPINGAN"/>
    <x v="26"/>
    <s v="TAMPINGAN"/>
    <n v="7.61"/>
    <e v="#REF!"/>
    <n v="0.95125000000000004"/>
    <n v="200000"/>
    <n v="1600000"/>
  </r>
  <r>
    <s v="GPP MAGELANG_TAMPIRKULON"/>
    <x v="26"/>
    <s v="TAMPIRKULON"/>
    <n v="7.61"/>
    <e v="#REF!"/>
    <n v="0.95125000000000004"/>
    <n v="200000"/>
    <n v="1600000"/>
  </r>
  <r>
    <s v="GPP MAGELANG_TAMPIRWETAN"/>
    <x v="26"/>
    <s v="TAMPIRWETAN"/>
    <n v="7.61"/>
    <e v="#REF!"/>
    <n v="0.95125000000000004"/>
    <n v="200000"/>
    <n v="1600000"/>
  </r>
  <r>
    <s v="GPP MAGELANG_TANGGULREJO"/>
    <x v="26"/>
    <s v="TANGGULREJO"/>
    <n v="7.61"/>
    <e v="#REF!"/>
    <n v="0.95125000000000004"/>
    <n v="200000"/>
    <n v="1600000"/>
  </r>
  <r>
    <s v="GPP MAGELANG_TANJUNG"/>
    <x v="26"/>
    <s v="TANJUNG"/>
    <n v="7.61"/>
    <e v="#REF!"/>
    <n v="0.95125000000000004"/>
    <n v="200000"/>
    <n v="1600000"/>
  </r>
  <r>
    <s v="GPP MAGELANG_TANJUNGANOM"/>
    <x v="26"/>
    <s v="TANJUNGANOM"/>
    <n v="7.61"/>
    <e v="#REF!"/>
    <n v="0.95125000000000004"/>
    <n v="200000"/>
    <n v="1600000"/>
  </r>
  <r>
    <s v="GPP MAGELANG_TANJUNGSARI"/>
    <x v="26"/>
    <s v="TANJUNGSARI"/>
    <n v="7.61"/>
    <e v="#REF!"/>
    <n v="0.95125000000000004"/>
    <n v="200000"/>
    <n v="1600000"/>
  </r>
  <r>
    <s v="GPP MAGELANG_TANJUNGSARI"/>
    <x v="26"/>
    <s v="TANJUNGSARI"/>
    <n v="7.61"/>
    <e v="#REF!"/>
    <n v="0.95125000000000004"/>
    <n v="200000"/>
    <n v="1600000"/>
  </r>
  <r>
    <s v="GPP MAGELANG_TEGALARUM"/>
    <x v="26"/>
    <s v="TEGALARUM"/>
    <n v="7.61"/>
    <e v="#REF!"/>
    <n v="0.95125000000000004"/>
    <n v="200000"/>
    <n v="1600000"/>
  </r>
  <r>
    <s v="GPP MAGELANG_TEGALRANDU"/>
    <x v="26"/>
    <s v="TEGALRANDU"/>
    <n v="7.61"/>
    <e v="#REF!"/>
    <n v="0.95125000000000004"/>
    <n v="200000"/>
    <n v="1600000"/>
  </r>
  <r>
    <s v="GPP MAGELANG_TEGALREJO"/>
    <x v="26"/>
    <s v="TEGALREJO"/>
    <n v="7.61"/>
    <e v="#REF!"/>
    <n v="0.95125000000000004"/>
    <n v="200000"/>
    <n v="1600000"/>
  </r>
  <r>
    <s v="GPP MAGELANG_TEGALSARI"/>
    <x v="26"/>
    <s v="TEGALSARI"/>
    <n v="7.61"/>
    <e v="#REF!"/>
    <n v="0.95125000000000004"/>
    <n v="200000"/>
    <n v="1600000"/>
  </r>
  <r>
    <s v="GPP MAGELANG_TEJOSARI"/>
    <x v="26"/>
    <s v="TEJOSARI"/>
    <n v="7.61"/>
    <e v="#REF!"/>
    <n v="0.95125000000000004"/>
    <n v="200000"/>
    <n v="1600000"/>
  </r>
  <r>
    <s v="GPP MAGELANG_TEMANGGAL"/>
    <x v="26"/>
    <s v="TEMANGGAL"/>
    <n v="7.61"/>
    <e v="#REF!"/>
    <n v="0.95125000000000004"/>
    <n v="200000"/>
    <n v="1600000"/>
  </r>
  <r>
    <s v="GPP MAGELANG_TEMBARAK"/>
    <x v="26"/>
    <s v="TEMBARAK"/>
    <n v="9.5500000000000007"/>
    <e v="#REF!"/>
    <n v="1.1937500000000001"/>
    <n v="200000"/>
    <n v="2000000"/>
  </r>
  <r>
    <s v="GPP MAGELANG_TEMBELANG"/>
    <x v="26"/>
    <s v="TEMBELANG"/>
    <n v="7.61"/>
    <e v="#REF!"/>
    <n v="0.95125000000000004"/>
    <n v="200000"/>
    <n v="1600000"/>
  </r>
  <r>
    <s v="GPP MAGELANG_TEMPAK"/>
    <x v="26"/>
    <s v="TEMPAK"/>
    <n v="7.61"/>
    <e v="#REF!"/>
    <n v="0.95125000000000004"/>
    <n v="200000"/>
    <n v="1600000"/>
  </r>
  <r>
    <s v="GPP MAGELANG_TEMPUREJO"/>
    <x v="26"/>
    <s v="TEMPUREJO"/>
    <n v="7.61"/>
    <e v="#REF!"/>
    <n v="0.95125000000000004"/>
    <n v="200000"/>
    <n v="1600000"/>
  </r>
  <r>
    <s v="GPP MAGELANG_TEMPURSARI"/>
    <x v="26"/>
    <s v="TEMPURSARI"/>
    <n v="7.61"/>
    <e v="#REF!"/>
    <n v="0.95125000000000004"/>
    <n v="200000"/>
    <n v="1600000"/>
  </r>
  <r>
    <s v="GPP MAGELANG_TERSANGEDE"/>
    <x v="26"/>
    <s v="TERSANGEDE"/>
    <n v="7.61"/>
    <e v="#REF!"/>
    <n v="0.95125000000000004"/>
    <n v="200000"/>
    <n v="1600000"/>
  </r>
  <r>
    <s v="GPP MAGELANG_TIDAR SELATAN"/>
    <x v="26"/>
    <s v="TIDAR SELATAN"/>
    <n v="0.15"/>
    <e v="#REF!"/>
    <n v="1.8749999999999999E-2"/>
    <n v="200000"/>
    <n v="200000"/>
  </r>
  <r>
    <s v="GPP MAGELANG_TIDAR UTARA"/>
    <x v="26"/>
    <s v="TIDAR UTARA"/>
    <n v="0.15"/>
    <e v="#REF!"/>
    <n v="1.8749999999999999E-2"/>
    <n v="200000"/>
    <n v="200000"/>
  </r>
  <r>
    <s v="GPP MAGELANG_TIRTO"/>
    <x v="26"/>
    <s v="TIRTO"/>
    <n v="7.61"/>
    <e v="#REF!"/>
    <n v="0.95125000000000004"/>
    <n v="200000"/>
    <n v="1600000"/>
  </r>
  <r>
    <s v="GPP MAGELANG_TIRTO"/>
    <x v="26"/>
    <s v="TIRTO"/>
    <n v="7.61"/>
    <e v="#REF!"/>
    <n v="0.95125000000000004"/>
    <n v="200000"/>
    <n v="1600000"/>
  </r>
  <r>
    <s v="GPP MAGELANG_TIRTOSARI"/>
    <x v="26"/>
    <s v="TIRTOSARI"/>
    <n v="7.61"/>
    <e v="#REF!"/>
    <n v="0.95125000000000004"/>
    <n v="200000"/>
    <n v="1600000"/>
  </r>
  <r>
    <s v="GPP MAGELANG_TLETER"/>
    <x v="26"/>
    <s v="TLETER"/>
    <n v="9.5500000000000007"/>
    <e v="#REF!"/>
    <n v="1.1937500000000001"/>
    <n v="200000"/>
    <n v="2000000"/>
  </r>
  <r>
    <s v="GPP MAGELANG_TLOGOLELE"/>
    <x v="26"/>
    <s v="TLOGOLELE"/>
    <n v="17.7"/>
    <e v="#REF!"/>
    <n v="2.2124999999999999"/>
    <n v="200000"/>
    <n v="3600000"/>
  </r>
  <r>
    <s v="GPP MAGELANG_TLOGOREJO"/>
    <x v="26"/>
    <s v="TLOGOREJO"/>
    <n v="7.61"/>
    <e v="#REF!"/>
    <n v="0.95125000000000004"/>
    <n v="200000"/>
    <n v="1600000"/>
  </r>
  <r>
    <s v="GPP MAGELANG_TOLOKAN"/>
    <x v="26"/>
    <s v="TOLOKAN"/>
    <n v="10.51"/>
    <e v="#REF!"/>
    <n v="1.31375"/>
    <n v="200000"/>
    <n v="2200000"/>
  </r>
  <r>
    <s v="GPP MAGELANG_TONOBOYO"/>
    <x v="26"/>
    <s v="TONOBOYO"/>
    <n v="7.61"/>
    <e v="#REF!"/>
    <n v="0.95125000000000004"/>
    <n v="200000"/>
    <n v="1600000"/>
  </r>
  <r>
    <s v="GPP MAGELANG_TRASAN"/>
    <x v="26"/>
    <s v="TRASAN"/>
    <n v="7.61"/>
    <e v="#REF!"/>
    <n v="0.95125000000000004"/>
    <n v="200000"/>
    <n v="1600000"/>
  </r>
  <r>
    <s v="GPP MAGELANG_TREKO"/>
    <x v="26"/>
    <s v="TREKO"/>
    <n v="7.61"/>
    <e v="#REF!"/>
    <n v="0.95125000000000004"/>
    <n v="200000"/>
    <n v="1600000"/>
  </r>
  <r>
    <s v="GPP MAGELANG_TRENTEN"/>
    <x v="26"/>
    <s v="TRENTEN"/>
    <n v="7.61"/>
    <e v="#REF!"/>
    <n v="0.95125000000000004"/>
    <n v="200000"/>
    <n v="1600000"/>
  </r>
  <r>
    <s v="GPP MAGELANG_TUGUREJO"/>
    <x v="26"/>
    <s v="TUGUREJO"/>
    <n v="7.61"/>
    <e v="#REF!"/>
    <n v="0.95125000000000004"/>
    <n v="200000"/>
    <n v="1600000"/>
  </r>
  <r>
    <s v="GPP MAGELANG_TUKSONGO"/>
    <x v="26"/>
    <s v="TUKSONGO"/>
    <n v="7.61"/>
    <e v="#REF!"/>
    <n v="0.95125000000000004"/>
    <n v="200000"/>
    <n v="1600000"/>
  </r>
  <r>
    <s v="GPP MAGELANG_UMBULSARI"/>
    <x v="26"/>
    <s v="UMBULSARI"/>
    <n v="7.61"/>
    <e v="#REF!"/>
    <n v="0.95125000000000004"/>
    <n v="200000"/>
    <n v="1600000"/>
  </r>
  <r>
    <s v="GPP MAGELANG_WADAS"/>
    <x v="26"/>
    <s v="WADAS"/>
    <n v="7.61"/>
    <e v="#REF!"/>
    <n v="0.95125000000000004"/>
    <n v="200000"/>
    <n v="1600000"/>
  </r>
  <r>
    <s v="GPP MAGELANG_WANUREJO"/>
    <x v="26"/>
    <s v="WANUREJO"/>
    <n v="7.61"/>
    <e v="#REF!"/>
    <n v="0.95125000000000004"/>
    <n v="200000"/>
    <n v="1600000"/>
  </r>
  <r>
    <s v="GPP MAGELANG_WATES"/>
    <x v="26"/>
    <s v="WATES"/>
    <n v="7.61"/>
    <e v="#REF!"/>
    <n v="0.95125000000000004"/>
    <n v="200000"/>
    <n v="1600000"/>
  </r>
  <r>
    <s v="GPP MAGELANG_WATES"/>
    <x v="26"/>
    <s v="WATES"/>
    <n v="10.51"/>
    <e v="#REF!"/>
    <n v="1.31375"/>
    <n v="200000"/>
    <n v="2200000"/>
  </r>
  <r>
    <s v="GPP MAGELANG_WATES"/>
    <x v="26"/>
    <s v="WATES"/>
    <n v="0.15"/>
    <e v="#REF!"/>
    <n v="1.8749999999999999E-2"/>
    <n v="200000"/>
    <n v="200000"/>
  </r>
  <r>
    <s v="GPP MAGELANG_WINDUSARI"/>
    <x v="26"/>
    <s v="WINDUSARI"/>
    <n v="7.61"/>
    <e v="#REF!"/>
    <n v="0.95125000000000004"/>
    <n v="200000"/>
    <n v="1600000"/>
  </r>
  <r>
    <s v="GPP MAGELANG_WIROGOMO"/>
    <x v="26"/>
    <s v="WIROGOMO"/>
    <n v="10.51"/>
    <e v="#REF!"/>
    <n v="1.31375"/>
    <n v="200000"/>
    <n v="2200000"/>
  </r>
  <r>
    <s v="GPP MAGELANG_WONOKERSO"/>
    <x v="26"/>
    <s v="WONOKERSO"/>
    <n v="9.5500000000000007"/>
    <e v="#REF!"/>
    <n v="1.1937500000000001"/>
    <n v="200000"/>
    <n v="2000000"/>
  </r>
  <r>
    <s v="GPP MAGELANG_WONOKERSO"/>
    <x v="26"/>
    <s v="WONOKERSO"/>
    <n v="9.5500000000000007"/>
    <e v="#REF!"/>
    <n v="1.1937500000000001"/>
    <n v="200000"/>
    <n v="2000000"/>
  </r>
  <r>
    <s v="GPP MAGELANG_WONOKERTO"/>
    <x v="26"/>
    <s v="WONOKERTO"/>
    <n v="7.61"/>
    <e v="#REF!"/>
    <n v="0.95125000000000004"/>
    <n v="200000"/>
    <n v="1600000"/>
  </r>
  <r>
    <s v="GPP MAGELANG_WONOLELO"/>
    <x v="26"/>
    <s v="WONOLELO"/>
    <n v="7.61"/>
    <e v="#REF!"/>
    <n v="0.95125000000000004"/>
    <n v="200000"/>
    <n v="1600000"/>
  </r>
  <r>
    <s v="GPP MAGELANG_WRINGINPUTIH"/>
    <x v="26"/>
    <s v="WRINGINPUTIH"/>
    <n v="7.61"/>
    <e v="#REF!"/>
    <n v="0.95125000000000004"/>
    <n v="200000"/>
    <n v="1600000"/>
  </r>
  <r>
    <s v="GPP MAGELANG_WULUNGGUNUNG"/>
    <x v="26"/>
    <s v="WULUNGGUNUNG"/>
    <n v="7.61"/>
    <e v="#REF!"/>
    <n v="0.95125000000000004"/>
    <n v="200000"/>
    <n v="1600000"/>
  </r>
  <r>
    <s v="GPP PATI_BATUREJO"/>
    <x v="27"/>
    <s v="BATUREJO"/>
    <n v="16.66"/>
    <e v="#REF!"/>
    <n v="2.0825"/>
    <n v="200000"/>
    <n v="3400000"/>
  </r>
  <r>
    <s v="GPP PATI_BERMI"/>
    <x v="27"/>
    <s v="BERMI"/>
    <n v="16.66"/>
    <e v="#REF!"/>
    <n v="2.0825"/>
    <n v="200000"/>
    <n v="3400000"/>
  </r>
  <r>
    <s v="GPP PATI_BOGOTANJUNG"/>
    <x v="27"/>
    <s v="BOGOTANJUNG"/>
    <n v="16.66"/>
    <e v="#REF!"/>
    <n v="2.0825"/>
    <n v="200000"/>
    <n v="3400000"/>
  </r>
  <r>
    <s v="GPP PATI_BOLOAGUNG"/>
    <x v="27"/>
    <s v="BOLOAGUNG"/>
    <n v="16.66"/>
    <e v="#REF!"/>
    <n v="2.0825"/>
    <n v="200000"/>
    <n v="3400000"/>
  </r>
  <r>
    <s v="GPP PATI_BRATI"/>
    <x v="27"/>
    <s v="BRATI"/>
    <n v="16.66"/>
    <e v="#REF!"/>
    <n v="2.0825"/>
    <n v="200000"/>
    <n v="3400000"/>
  </r>
  <r>
    <s v="GPP PATI_BULUNG KULON"/>
    <x v="27"/>
    <s v="BULUNG KULON"/>
    <n v="13.38"/>
    <e v="#REF!"/>
    <n v="1.6725000000000001"/>
    <n v="200000"/>
    <n v="2800000"/>
  </r>
  <r>
    <s v="GPP PATI_BULUNGCANGKRING"/>
    <x v="27"/>
    <s v="BULUNGCANGKRING"/>
    <n v="13.38"/>
    <e v="#REF!"/>
    <n v="1.6725000000000001"/>
    <n v="200000"/>
    <n v="2800000"/>
  </r>
  <r>
    <s v="GPP PATI_BUMIREJO"/>
    <x v="27"/>
    <s v="BUMIREJO"/>
    <n v="16.66"/>
    <e v="#REF!"/>
    <n v="2.0825"/>
    <n v="200000"/>
    <n v="3400000"/>
  </r>
  <r>
    <s v="GPP PATI_CENGKALSEWU"/>
    <x v="27"/>
    <s v="CENGKALSEWU"/>
    <n v="16.66"/>
    <e v="#REF!"/>
    <n v="2.0825"/>
    <n v="200000"/>
    <n v="3400000"/>
  </r>
  <r>
    <s v="GPP PATI_CRANGGANG"/>
    <x v="27"/>
    <s v="CRANGGANG"/>
    <n v="13.38"/>
    <e v="#REF!"/>
    <n v="1.6725000000000001"/>
    <n v="200000"/>
    <n v="2800000"/>
  </r>
  <r>
    <s v="GPP PATI_DUKUHWARINGIN"/>
    <x v="27"/>
    <s v="DUKUHWARINGIN"/>
    <n v="13.38"/>
    <e v="#REF!"/>
    <n v="1.6725000000000001"/>
    <n v="200000"/>
    <n v="2800000"/>
  </r>
  <r>
    <s v="GPP PATI_GADUDERO"/>
    <x v="27"/>
    <s v="GADUDERO"/>
    <n v="16.66"/>
    <e v="#REF!"/>
    <n v="2.0825"/>
    <n v="200000"/>
    <n v="3400000"/>
  </r>
  <r>
    <s v="GPP PATI_GLAGAH KULON"/>
    <x v="27"/>
    <s v="GLAGAH KULON"/>
    <n v="13.38"/>
    <e v="#REF!"/>
    <n v="1.6725000000000001"/>
    <n v="200000"/>
    <n v="2800000"/>
  </r>
  <r>
    <s v="GPP PATI_GONDOHARUM"/>
    <x v="27"/>
    <s v="GONDOHARUM"/>
    <n v="13.38"/>
    <e v="#REF!"/>
    <n v="1.6725000000000001"/>
    <n v="200000"/>
    <n v="2800000"/>
  </r>
  <r>
    <s v="GPP PATI_HADIWARNO"/>
    <x v="27"/>
    <s v="HADIWARNO"/>
    <n v="13.38"/>
    <e v="#REF!"/>
    <n v="1.6725000000000001"/>
    <n v="200000"/>
    <n v="2800000"/>
  </r>
  <r>
    <s v="GPP PATI_JAMBEAN KIDUL"/>
    <x v="27"/>
    <s v="JAMBEAN KIDUL"/>
    <n v="16.66"/>
    <e v="#REF!"/>
    <n v="2.0825"/>
    <n v="200000"/>
    <n v="3400000"/>
  </r>
  <r>
    <s v="GPP PATI_JATIROTO"/>
    <x v="27"/>
    <s v="JATIROTO"/>
    <n v="16.66"/>
    <e v="#REF!"/>
    <n v="2.0825"/>
    <n v="200000"/>
    <n v="3400000"/>
  </r>
  <r>
    <s v="GPP PATI_JEKULO"/>
    <x v="27"/>
    <s v="JEKULO"/>
    <n v="13.38"/>
    <e v="#REF!"/>
    <n v="1.6725000000000001"/>
    <n v="200000"/>
    <n v="2800000"/>
  </r>
  <r>
    <s v="GPP PATI_JIMBARAN"/>
    <x v="27"/>
    <s v="JIMBARAN"/>
    <n v="16.66"/>
    <e v="#REF!"/>
    <n v="2.0825"/>
    <n v="200000"/>
    <n v="3400000"/>
  </r>
  <r>
    <s v="GPP PATI_JIMBARAN"/>
    <x v="27"/>
    <s v="JIMBARAN"/>
    <n v="16.66"/>
    <e v="#REF!"/>
    <n v="2.0825"/>
    <n v="200000"/>
    <n v="3400000"/>
  </r>
  <r>
    <s v="GPP PATI_JOJO"/>
    <x v="27"/>
    <s v="JOJO"/>
    <n v="13.38"/>
    <e v="#REF!"/>
    <n v="1.6725000000000001"/>
    <n v="200000"/>
    <n v="2800000"/>
  </r>
  <r>
    <s v="GPP PATI_KANDANGMAS"/>
    <x v="27"/>
    <s v="KANDANGMAS"/>
    <n v="13.38"/>
    <e v="#REF!"/>
    <n v="1.6725000000000001"/>
    <n v="200000"/>
    <n v="2800000"/>
  </r>
  <r>
    <s v="GPP PATI_KARABAN"/>
    <x v="27"/>
    <s v="KARABAN"/>
    <n v="16.66"/>
    <e v="#REF!"/>
    <n v="2.0825"/>
    <n v="200000"/>
    <n v="3400000"/>
  </r>
  <r>
    <s v="GPP PATI_KARANGAWEN"/>
    <x v="27"/>
    <s v="KARANGAWEN"/>
    <n v="16.66"/>
    <e v="#REF!"/>
    <n v="2.0825"/>
    <n v="200000"/>
    <n v="3400000"/>
  </r>
  <r>
    <s v="GPP PATI_KARANGMULYO"/>
    <x v="27"/>
    <s v="KARANGMULYO"/>
    <n v="16.66"/>
    <e v="#REF!"/>
    <n v="2.0825"/>
    <n v="200000"/>
    <n v="3400000"/>
  </r>
  <r>
    <s v="GPP PATI_KASIYAN"/>
    <x v="27"/>
    <s v="KASIYAN"/>
    <n v="16.66"/>
    <e v="#REF!"/>
    <n v="2.0825"/>
    <n v="200000"/>
    <n v="3400000"/>
  </r>
  <r>
    <s v="GPP PATI_KAYEN"/>
    <x v="27"/>
    <s v="KAYEN"/>
    <n v="16.66"/>
    <e v="#REF!"/>
    <n v="2.0825"/>
    <n v="200000"/>
    <n v="3400000"/>
  </r>
  <r>
    <s v="GPP PATI_KEBEN"/>
    <x v="27"/>
    <s v="KEBEN"/>
    <n v="16.66"/>
    <e v="#REF!"/>
    <n v="2.0825"/>
    <n v="200000"/>
    <n v="3400000"/>
  </r>
  <r>
    <s v="GPP PATI_KEDUMULYO"/>
    <x v="27"/>
    <s v="KEDUMULYO"/>
    <n v="16.66"/>
    <e v="#REF!"/>
    <n v="2.0825"/>
    <n v="200000"/>
    <n v="3400000"/>
  </r>
  <r>
    <s v="GPP PATI_KLALING"/>
    <x v="27"/>
    <s v="KLALING"/>
    <n v="13.38"/>
    <e v="#REF!"/>
    <n v="1.6725000000000001"/>
    <n v="200000"/>
    <n v="2800000"/>
  </r>
  <r>
    <s v="GPP PATI_KUWUKAN"/>
    <x v="27"/>
    <s v="KUWUKAN"/>
    <n v="13.38"/>
    <e v="#REF!"/>
    <n v="1.6725000000000001"/>
    <n v="200000"/>
    <n v="2800000"/>
  </r>
  <r>
    <s v="GPP PATI_LARANGAN"/>
    <x v="27"/>
    <s v="LARANGAN"/>
    <n v="16.66"/>
    <e v="#REF!"/>
    <n v="2.0825"/>
    <n v="200000"/>
    <n v="3400000"/>
  </r>
  <r>
    <s v="GPP PATI_MANGUNREKSO"/>
    <x v="27"/>
    <s v="MANGUNREKSO"/>
    <n v="16.66"/>
    <e v="#REF!"/>
    <n v="2.0825"/>
    <n v="200000"/>
    <n v="3400000"/>
  </r>
  <r>
    <s v="GPP PATI_MOJOMULYO"/>
    <x v="27"/>
    <s v="MOJOMULYO"/>
    <n v="16.66"/>
    <e v="#REF!"/>
    <n v="2.0825"/>
    <n v="200000"/>
    <n v="3400000"/>
  </r>
  <r>
    <s v="GPP PATI_PASURUHAN"/>
    <x v="27"/>
    <s v="PASURUHAN"/>
    <n v="16.66"/>
    <e v="#REF!"/>
    <n v="2.0825"/>
    <n v="200000"/>
    <n v="3400000"/>
  </r>
  <r>
    <s v="GPP PATI_PESAGI"/>
    <x v="27"/>
    <s v="PESAGI"/>
    <n v="16.66"/>
    <e v="#REF!"/>
    <n v="2.0825"/>
    <n v="200000"/>
    <n v="3400000"/>
  </r>
  <r>
    <s v="GPP PATI_PLADEN"/>
    <x v="27"/>
    <s v="PLADEN"/>
    <n v="13.38"/>
    <e v="#REF!"/>
    <n v="1.6725000000000001"/>
    <n v="200000"/>
    <n v="2800000"/>
  </r>
  <r>
    <s v="GPP PATI_REJOSARI"/>
    <x v="27"/>
    <s v="REJOSARI"/>
    <n v="13.38"/>
    <e v="#REF!"/>
    <n v="1.6725000000000001"/>
    <n v="200000"/>
    <n v="2800000"/>
  </r>
  <r>
    <s v="GPP PATI_ROGOMULYO"/>
    <x v="27"/>
    <s v="ROGOMULYO"/>
    <n v="16.66"/>
    <e v="#REF!"/>
    <n v="2.0825"/>
    <n v="200000"/>
    <n v="3400000"/>
  </r>
  <r>
    <s v="GPP PATI_SADANG"/>
    <x v="27"/>
    <s v="SADANG"/>
    <n v="13.38"/>
    <e v="#REF!"/>
    <n v="1.6725000000000001"/>
    <n v="200000"/>
    <n v="2800000"/>
  </r>
  <r>
    <s v="GPP PATI_SIDOMULYO"/>
    <x v="27"/>
    <s v="SIDOMULYO"/>
    <n v="13.38"/>
    <e v="#REF!"/>
    <n v="1.6725000000000001"/>
    <n v="200000"/>
    <n v="2800000"/>
  </r>
  <r>
    <s v="GPP PATI_SITIREJO"/>
    <x v="27"/>
    <s v="SITIREJO"/>
    <n v="16.66"/>
    <e v="#REF!"/>
    <n v="2.0825"/>
    <n v="200000"/>
    <n v="3400000"/>
  </r>
  <r>
    <s v="GPP PATI_SLUNGKEP"/>
    <x v="27"/>
    <s v="SLUNGKEP"/>
    <n v="16.66"/>
    <e v="#REF!"/>
    <n v="2.0825"/>
    <n v="200000"/>
    <n v="3400000"/>
  </r>
  <r>
    <s v="GPP PATI_SOKOBUBUK"/>
    <x v="27"/>
    <s v="SOKOBUBUK"/>
    <n v="16.66"/>
    <e v="#REF!"/>
    <n v="2.0825"/>
    <n v="200000"/>
    <n v="3400000"/>
  </r>
  <r>
    <s v="GPP PATI_SRIKATON"/>
    <x v="27"/>
    <s v="SRIKATON"/>
    <n v="16.66"/>
    <e v="#REF!"/>
    <n v="2.0825"/>
    <n v="200000"/>
    <n v="3400000"/>
  </r>
  <r>
    <s v="GPP PATI_SUMBERSARI"/>
    <x v="27"/>
    <s v="SUMBERSARI"/>
    <n v="16.66"/>
    <e v="#REF!"/>
    <n v="2.0825"/>
    <n v="200000"/>
    <n v="3400000"/>
  </r>
  <r>
    <s v="GPP PATI_SUNDOLUHUR"/>
    <x v="27"/>
    <s v="SUNDOLUHUR"/>
    <n v="16.66"/>
    <e v="#REF!"/>
    <n v="2.0825"/>
    <n v="200000"/>
    <n v="3400000"/>
  </r>
  <r>
    <s v="GPP PATI_TALUN"/>
    <x v="27"/>
    <s v="TALUN"/>
    <n v="16.66"/>
    <e v="#REF!"/>
    <n v="2.0825"/>
    <n v="200000"/>
    <n v="3400000"/>
  </r>
  <r>
    <s v="GPP PATI_TAMBAHAGUNG"/>
    <x v="27"/>
    <s v="TAMBAHAGUNG"/>
    <n v="16.66"/>
    <e v="#REF!"/>
    <n v="2.0825"/>
    <n v="200000"/>
    <n v="3400000"/>
  </r>
  <r>
    <s v="GPP PATI_TAMBAHARJO"/>
    <x v="27"/>
    <s v="TAMBAHARJO"/>
    <n v="16.66"/>
    <e v="#REF!"/>
    <n v="2.0825"/>
    <n v="200000"/>
    <n v="3400000"/>
  </r>
  <r>
    <s v="GPP PATI_TAMBAKROMO"/>
    <x v="27"/>
    <s v="TAMBAKROMO"/>
    <n v="16.66"/>
    <e v="#REF!"/>
    <n v="2.0825"/>
    <n v="200000"/>
    <n v="3400000"/>
  </r>
  <r>
    <s v="GPP PATI_TANJUNGREJO"/>
    <x v="27"/>
    <s v="TANJUNGREJO"/>
    <n v="13.38"/>
    <e v="#REF!"/>
    <n v="1.6725000000000001"/>
    <n v="200000"/>
    <n v="2800000"/>
  </r>
  <r>
    <s v="GPP PATI_TERBAN"/>
    <x v="27"/>
    <s v="TERBAN"/>
    <n v="13.38"/>
    <e v="#REF!"/>
    <n v="1.6725000000000001"/>
    <n v="200000"/>
    <n v="2800000"/>
  </r>
  <r>
    <s v="GPP PATI_TERGO"/>
    <x v="27"/>
    <s v="TERGO"/>
    <n v="13.38"/>
    <e v="#REF!"/>
    <n v="1.6725000000000001"/>
    <n v="200000"/>
    <n v="2800000"/>
  </r>
  <r>
    <s v="GPP PATI_TLOGOAYU"/>
    <x v="27"/>
    <s v="TLOGOAYU"/>
    <n v="16.66"/>
    <e v="#REF!"/>
    <n v="2.0825"/>
    <n v="200000"/>
    <n v="3400000"/>
  </r>
  <r>
    <s v="GPP PATI_TRIMULYO"/>
    <x v="27"/>
    <s v="TRIMULYO"/>
    <n v="16.66"/>
    <e v="#REF!"/>
    <n v="2.0825"/>
    <n v="200000"/>
    <n v="3400000"/>
  </r>
  <r>
    <s v="GPP PATI_WANGUNREJO"/>
    <x v="27"/>
    <s v="WANGUNREJO"/>
    <n v="16.66"/>
    <e v="#REF!"/>
    <n v="2.0825"/>
    <n v="200000"/>
    <n v="3400000"/>
  </r>
  <r>
    <s v="GPP PATI_WUKIRSARI"/>
    <x v="27"/>
    <s v="WUKIRSARI"/>
    <n v="16.66"/>
    <e v="#REF!"/>
    <n v="2.0825"/>
    <n v="200000"/>
    <n v="3400000"/>
  </r>
  <r>
    <s v="GPP PATI_WUWUR"/>
    <x v="27"/>
    <s v="WUWUR"/>
    <n v="16.66"/>
    <e v="#REF!"/>
    <n v="2.0825"/>
    <n v="200000"/>
    <n v="3400000"/>
  </r>
  <r>
    <s v="GPP PEKALONGAN_AMBOKEMBANG"/>
    <x v="28"/>
    <s v="AMBOKEMBANG"/>
    <n v="5.84"/>
    <e v="#REF!"/>
    <n v="0.73"/>
    <n v="200000"/>
    <n v="1200000"/>
  </r>
  <r>
    <s v="GPP PEKALONGAN_API-API"/>
    <x v="28"/>
    <s v="API-API"/>
    <n v="5.84"/>
    <e v="#REF!"/>
    <n v="0.73"/>
    <n v="200000"/>
    <n v="1200000"/>
  </r>
  <r>
    <s v="GPP PEKALONGAN_BABALANKIDUL"/>
    <x v="28"/>
    <s v="BABALANKIDUL"/>
    <n v="5.84"/>
    <e v="#REF!"/>
    <n v="0.73"/>
    <n v="200000"/>
    <n v="1200000"/>
  </r>
  <r>
    <s v="GPP PEKALONGAN_BABALANLOR"/>
    <x v="28"/>
    <s v="BABALANLOR"/>
    <n v="5.84"/>
    <e v="#REF!"/>
    <n v="0.73"/>
    <n v="200000"/>
    <n v="1200000"/>
  </r>
  <r>
    <s v="GPP PEKALONGAN_BANDENGAN"/>
    <x v="28"/>
    <s v="BANDENGAN"/>
    <n v="0.94"/>
    <e v="#REF!"/>
    <n v="0.11749999999999999"/>
    <n v="200000"/>
    <n v="200000"/>
  </r>
  <r>
    <s v="GPP PEKALONGAN_BANJAREJO"/>
    <x v="28"/>
    <s v="BANJAREJO"/>
    <n v="5.84"/>
    <e v="#REF!"/>
    <n v="0.73"/>
    <n v="200000"/>
    <n v="1200000"/>
  </r>
  <r>
    <s v="GPP PEKALONGAN_BANYURIP"/>
    <x v="28"/>
    <s v="BANYURIP"/>
    <n v="0.94"/>
    <e v="#REF!"/>
    <n v="0.11749999999999999"/>
    <n v="200000"/>
    <n v="200000"/>
  </r>
  <r>
    <s v="GPP PEKALONGAN_BEBEL"/>
    <x v="28"/>
    <s v="BEBEL"/>
    <n v="5.84"/>
    <e v="#REF!"/>
    <n v="0.73"/>
    <n v="200000"/>
    <n v="1200000"/>
  </r>
  <r>
    <s v="GPP PEKALONGAN_BENDAN KERGON"/>
    <x v="28"/>
    <s v="BENDAN KERGON"/>
    <n v="0.94"/>
    <e v="#REF!"/>
    <n v="0.11749999999999999"/>
    <n v="200000"/>
    <n v="200000"/>
  </r>
  <r>
    <s v="GPP PEKALONGAN_BLACANAN"/>
    <x v="28"/>
    <s v="BLACANAN"/>
    <n v="5.84"/>
    <e v="#REF!"/>
    <n v="0.73"/>
    <n v="200000"/>
    <n v="1200000"/>
  </r>
  <r>
    <s v="GPP PEKALONGAN_BLIGO"/>
    <x v="28"/>
    <s v="BLIGO"/>
    <n v="5.84"/>
    <e v="#REF!"/>
    <n v="0.73"/>
    <n v="200000"/>
    <n v="1200000"/>
  </r>
  <r>
    <s v="GPP PEKALONGAN_BLIMBINGWULUH"/>
    <x v="28"/>
    <s v="BLIMBINGWULUH"/>
    <n v="5.84"/>
    <e v="#REF!"/>
    <n v="0.73"/>
    <n v="200000"/>
    <n v="1200000"/>
  </r>
  <r>
    <s v="GPP PEKALONGAN_BOJONGMINGGIR"/>
    <x v="28"/>
    <s v="BOJONGMINGGIR"/>
    <n v="5.84"/>
    <e v="#REF!"/>
    <n v="0.73"/>
    <n v="200000"/>
    <n v="1200000"/>
  </r>
  <r>
    <s v="GPP PEKALONGAN_BOJONGWETAN"/>
    <x v="28"/>
    <s v="BOJONGWETAN"/>
    <n v="5.84"/>
    <e v="#REF!"/>
    <n v="0.73"/>
    <n v="200000"/>
    <n v="1200000"/>
  </r>
  <r>
    <s v="GPP PEKALONGAN_BONDANSARI"/>
    <x v="28"/>
    <s v="BONDANSARI"/>
    <n v="5.84"/>
    <e v="#REF!"/>
    <n v="0.73"/>
    <n v="200000"/>
    <n v="1200000"/>
  </r>
  <r>
    <s v="GPP PEKALONGAN_BOTEKAN"/>
    <x v="28"/>
    <s v="BOTEKAN"/>
    <n v="15.73"/>
    <e v="#REF!"/>
    <n v="1.9662500000000001"/>
    <n v="200000"/>
    <n v="3200000"/>
  </r>
  <r>
    <s v="GPP PEKALONGAN_BOYOTELUK"/>
    <x v="28"/>
    <s v="BOYOTELUK"/>
    <n v="5.84"/>
    <e v="#REF!"/>
    <n v="0.73"/>
    <n v="200000"/>
    <n v="1200000"/>
  </r>
  <r>
    <s v="GPP PEKALONGAN_BRENGKOLANG"/>
    <x v="28"/>
    <s v="BRENGKOLANG"/>
    <n v="5.84"/>
    <e v="#REF!"/>
    <n v="0.73"/>
    <n v="200000"/>
    <n v="1200000"/>
  </r>
  <r>
    <s v="GPP PEKALONGAN_BUARAN KRADENAN"/>
    <x v="28"/>
    <s v="BUARAN KRADENAN"/>
    <n v="0.94"/>
    <e v="#REF!"/>
    <n v="0.11749999999999999"/>
    <n v="200000"/>
    <n v="200000"/>
  </r>
  <r>
    <s v="GPP PEKALONGAN_BUGANGAN"/>
    <x v="28"/>
    <s v="BUGANGAN"/>
    <n v="5.84"/>
    <e v="#REF!"/>
    <n v="0.73"/>
    <n v="200000"/>
    <n v="1200000"/>
  </r>
  <r>
    <s v="GPP PEKALONGAN_BUMIREJO"/>
    <x v="28"/>
    <s v="BUMIREJO"/>
    <n v="15.73"/>
    <e v="#REF!"/>
    <n v="1.9662500000000001"/>
    <n v="200000"/>
    <n v="3200000"/>
  </r>
  <r>
    <s v="GPP PEKALONGAN_COPRAYAN"/>
    <x v="28"/>
    <s v="COPRAYAN"/>
    <n v="5.84"/>
    <e v="#REF!"/>
    <n v="0.73"/>
    <n v="200000"/>
    <n v="1200000"/>
  </r>
  <r>
    <s v="GPP PEKALONGAN_CURUG"/>
    <x v="28"/>
    <s v="CURUG"/>
    <n v="5.84"/>
    <e v="#REF!"/>
    <n v="0.73"/>
    <n v="200000"/>
    <n v="1200000"/>
  </r>
  <r>
    <s v="GPP PEKALONGAN_DADIREJO"/>
    <x v="28"/>
    <s v="DADIREJO"/>
    <n v="5.84"/>
    <e v="#REF!"/>
    <n v="0.73"/>
    <n v="200000"/>
    <n v="1200000"/>
  </r>
  <r>
    <s v="GPP PEKALONGAN_DELEGTUKANG"/>
    <x v="28"/>
    <s v="DELEGTUKANG"/>
    <n v="5.84"/>
    <e v="#REF!"/>
    <n v="0.73"/>
    <n v="200000"/>
    <n v="1200000"/>
  </r>
  <r>
    <s v="GPP PEKALONGAN_DEPOK"/>
    <x v="28"/>
    <s v="DEPOK"/>
    <n v="5.84"/>
    <e v="#REF!"/>
    <n v="0.73"/>
    <n v="200000"/>
    <n v="1200000"/>
  </r>
  <r>
    <s v="GPP PEKALONGAN_DOMIYANG"/>
    <x v="28"/>
    <s v="DOMIYANG"/>
    <n v="5.84"/>
    <e v="#REF!"/>
    <n v="0.73"/>
    <n v="200000"/>
    <n v="1200000"/>
  </r>
  <r>
    <s v="GPP PEKALONGAN_DUWET"/>
    <x v="28"/>
    <s v="DUWET"/>
    <n v="5.84"/>
    <e v="#REF!"/>
    <n v="0.73"/>
    <n v="200000"/>
    <n v="1200000"/>
  </r>
  <r>
    <s v="GPP PEKALONGAN_GALANGPENGAMPON"/>
    <x v="28"/>
    <s v="GALANGPENGAMPON"/>
    <n v="5.84"/>
    <e v="#REF!"/>
    <n v="0.73"/>
    <n v="200000"/>
    <n v="1200000"/>
  </r>
  <r>
    <s v="GPP PEKALONGAN_GANDARUM"/>
    <x v="28"/>
    <s v="GANDARUM"/>
    <n v="5.84"/>
    <e v="#REF!"/>
    <n v="0.73"/>
    <n v="200000"/>
    <n v="1200000"/>
  </r>
  <r>
    <s v="GPP PEKALONGAN_GEBANGKEREP"/>
    <x v="28"/>
    <s v="GEBANGKEREP"/>
    <n v="5.84"/>
    <e v="#REF!"/>
    <n v="0.73"/>
    <n v="200000"/>
    <n v="1200000"/>
  </r>
  <r>
    <s v="GPP PEKALONGAN_GEJLIG"/>
    <x v="28"/>
    <s v="GEJLIG"/>
    <n v="5.84"/>
    <e v="#REF!"/>
    <n v="0.73"/>
    <n v="200000"/>
    <n v="1200000"/>
  </r>
  <r>
    <s v="GPP PEKALONGAN_GETAS"/>
    <x v="28"/>
    <s v="GETAS"/>
    <n v="5.84"/>
    <e v="#REF!"/>
    <n v="0.73"/>
    <n v="200000"/>
    <n v="1200000"/>
  </r>
  <r>
    <s v="GPP PEKALONGAN_GONDANG"/>
    <x v="28"/>
    <s v="GONDANG"/>
    <n v="5.84"/>
    <e v="#REF!"/>
    <n v="0.73"/>
    <n v="200000"/>
    <n v="1200000"/>
  </r>
  <r>
    <s v="GPP PEKALONGAN_GUMAWANG"/>
    <x v="28"/>
    <s v="GUMAWANG"/>
    <n v="5.84"/>
    <e v="#REF!"/>
    <n v="0.73"/>
    <n v="200000"/>
    <n v="1200000"/>
  </r>
  <r>
    <s v="GPP PEKALONGAN_GUTOMO"/>
    <x v="28"/>
    <s v="GUTOMO"/>
    <n v="5.84"/>
    <e v="#REF!"/>
    <n v="0.73"/>
    <n v="200000"/>
    <n v="1200000"/>
  </r>
  <r>
    <s v="GPP PEKALONGAN_JAJARWAYANG"/>
    <x v="28"/>
    <s v="JAJARWAYANG"/>
    <n v="5.84"/>
    <e v="#REF!"/>
    <n v="0.73"/>
    <n v="200000"/>
    <n v="1200000"/>
  </r>
  <r>
    <s v="GPP PEKALONGAN_JENGGOT"/>
    <x v="28"/>
    <s v="JENGGOT"/>
    <n v="0.94"/>
    <e v="#REF!"/>
    <n v="0.11749999999999999"/>
    <n v="200000"/>
    <n v="200000"/>
  </r>
  <r>
    <s v="GPP PEKALONGAN_JERUKSARI"/>
    <x v="28"/>
    <s v="JERUKSARI"/>
    <n v="5.84"/>
    <e v="#REF!"/>
    <n v="0.73"/>
    <n v="200000"/>
    <n v="1200000"/>
  </r>
  <r>
    <s v="GPP PEKALONGAN_JETAKKIDUL"/>
    <x v="28"/>
    <s v="JETAKKIDUL"/>
    <n v="5.84"/>
    <e v="#REF!"/>
    <n v="0.73"/>
    <n v="200000"/>
    <n v="1200000"/>
  </r>
  <r>
    <s v="GPP PEKALONGAN_JETAKLENGKONG"/>
    <x v="28"/>
    <s v="JETAKLENGKONG"/>
    <n v="5.84"/>
    <e v="#REF!"/>
    <n v="0.73"/>
    <n v="200000"/>
    <n v="1200000"/>
  </r>
  <r>
    <s v="GPP PEKALONGAN_KADIPATEN"/>
    <x v="28"/>
    <s v="KADIPATEN"/>
    <n v="5.84"/>
    <e v="#REF!"/>
    <n v="0.73"/>
    <n v="200000"/>
    <n v="1200000"/>
  </r>
  <r>
    <s v="GPP PEKALONGAN_KAJEN"/>
    <x v="28"/>
    <s v="KAJEN"/>
    <n v="5.84"/>
    <e v="#REF!"/>
    <n v="0.73"/>
    <n v="200000"/>
    <n v="1200000"/>
  </r>
  <r>
    <s v="GPP PEKALONGAN_KAJONGAN"/>
    <x v="28"/>
    <s v="KAJONGAN"/>
    <n v="5.84"/>
    <e v="#REF!"/>
    <n v="0.73"/>
    <n v="200000"/>
    <n v="1200000"/>
  </r>
  <r>
    <s v="GPP PEKALONGAN_KALIPANCUR"/>
    <x v="28"/>
    <s v="KALIPANCUR"/>
    <n v="5.84"/>
    <e v="#REF!"/>
    <n v="0.73"/>
    <n v="200000"/>
    <n v="1200000"/>
  </r>
  <r>
    <s v="GPP PEKALONGAN_KALIPRAU"/>
    <x v="28"/>
    <s v="KALIPRAU"/>
    <n v="15.73"/>
    <e v="#REF!"/>
    <n v="1.9662500000000001"/>
    <n v="200000"/>
    <n v="3200000"/>
  </r>
  <r>
    <s v="GPP PEKALONGAN_KAMPIL"/>
    <x v="28"/>
    <s v="KAMPIL"/>
    <n v="5.84"/>
    <e v="#REF!"/>
    <n v="0.73"/>
    <n v="200000"/>
    <n v="1200000"/>
  </r>
  <r>
    <s v="GPP PEKALONGAN_KANDANG PANJANG"/>
    <x v="28"/>
    <s v="KANDANG PANJANG"/>
    <n v="0.94"/>
    <e v="#REF!"/>
    <n v="0.11749999999999999"/>
    <n v="200000"/>
    <n v="200000"/>
  </r>
  <r>
    <s v="GPP PEKALONGAN_KARAGSARI"/>
    <x v="28"/>
    <s v="KARAGSARI"/>
    <n v="5.84"/>
    <e v="#REF!"/>
    <n v="0.73"/>
    <n v="200000"/>
    <n v="1200000"/>
  </r>
  <r>
    <s v="GPP PEKALONGAN_KARANGANYAR"/>
    <x v="28"/>
    <s v="KARANGANYAR"/>
    <n v="5.84"/>
    <e v="#REF!"/>
    <n v="0.73"/>
    <n v="200000"/>
    <n v="1200000"/>
  </r>
  <r>
    <s v="GPP PEKALONGAN_KARANGDOWO"/>
    <x v="28"/>
    <s v="KARANGDOWO"/>
    <n v="5.84"/>
    <e v="#REF!"/>
    <n v="0.73"/>
    <n v="200000"/>
    <n v="1200000"/>
  </r>
  <r>
    <s v="GPP PEKALONGAN_KARANGGONDANG"/>
    <x v="28"/>
    <s v="KARANGGONDANG"/>
    <n v="5.84"/>
    <e v="#REF!"/>
    <n v="0.73"/>
    <n v="200000"/>
    <n v="1200000"/>
  </r>
  <r>
    <s v="GPP PEKALONGAN_KARANGJATI"/>
    <x v="28"/>
    <s v="KARANGJATI"/>
    <n v="5.84"/>
    <e v="#REF!"/>
    <n v="0.73"/>
    <n v="200000"/>
    <n v="1200000"/>
  </r>
  <r>
    <s v="GPP PEKALONGAN_KARANGJOMPO"/>
    <x v="28"/>
    <s v="KARANGJOMPO"/>
    <n v="5.84"/>
    <e v="#REF!"/>
    <n v="0.73"/>
    <n v="200000"/>
    <n v="1200000"/>
  </r>
  <r>
    <s v="GPP PEKALONGAN_KARANGSARI"/>
    <x v="28"/>
    <s v="KARANGSARI"/>
    <n v="5.84"/>
    <e v="#REF!"/>
    <n v="0.73"/>
    <n v="200000"/>
    <n v="1200000"/>
  </r>
  <r>
    <s v="GPP PEKALONGAN_KAUMAN"/>
    <x v="28"/>
    <s v="KAUMAN"/>
    <n v="5.84"/>
    <e v="#REF!"/>
    <n v="0.73"/>
    <n v="200000"/>
    <n v="1200000"/>
  </r>
  <r>
    <s v="GPP PEKALONGAN_KAUMAN"/>
    <x v="28"/>
    <s v="KAUMAN"/>
    <n v="0.94"/>
    <e v="#REF!"/>
    <n v="0.11749999999999999"/>
    <n v="200000"/>
    <n v="200000"/>
  </r>
  <r>
    <s v="GPP PEKALONGAN_KAYUGERITAN"/>
    <x v="28"/>
    <s v="KAYUGERITAN"/>
    <n v="5.84"/>
    <e v="#REF!"/>
    <n v="0.73"/>
    <n v="200000"/>
    <n v="1200000"/>
  </r>
  <r>
    <s v="GPP PEKALONGAN_KEBONAGUNG"/>
    <x v="28"/>
    <s v="KEBONAGUNG"/>
    <n v="5.84"/>
    <e v="#REF!"/>
    <n v="0.73"/>
    <n v="200000"/>
    <n v="1200000"/>
  </r>
  <r>
    <s v="GPP PEKALONGAN_KEDUNGJARAN"/>
    <x v="28"/>
    <s v="KEDUNGJARAN"/>
    <n v="5.84"/>
    <e v="#REF!"/>
    <n v="0.73"/>
    <n v="200000"/>
    <n v="1200000"/>
  </r>
  <r>
    <s v="GPP PEKALONGAN_KEDUNGPATANGEWU"/>
    <x v="28"/>
    <s v="KEDUNGPATANGEWU"/>
    <n v="5.84"/>
    <e v="#REF!"/>
    <n v="0.73"/>
    <n v="200000"/>
    <n v="1200000"/>
  </r>
  <r>
    <s v="GPP PEKALONGAN_KEDUNGWUNI BARAT"/>
    <x v="28"/>
    <s v="KEDUNGWUNI BARAT"/>
    <n v="5.84"/>
    <e v="#REF!"/>
    <n v="0.73"/>
    <n v="200000"/>
    <n v="1200000"/>
  </r>
  <r>
    <s v="GPP PEKALONGAN_KEDUNGWUNI TIMUR"/>
    <x v="28"/>
    <s v="KEDUNGWUNI TIMUR"/>
    <n v="5.84"/>
    <e v="#REF!"/>
    <n v="0.73"/>
    <n v="200000"/>
    <n v="1200000"/>
  </r>
  <r>
    <s v="GPP PEKALONGAN_KEMASAN"/>
    <x v="28"/>
    <s v="KEMASAN"/>
    <n v="5.84"/>
    <e v="#REF!"/>
    <n v="0.73"/>
    <n v="200000"/>
    <n v="1200000"/>
  </r>
  <r>
    <s v="GPP PEKALONGAN_KEMPLONG"/>
    <x v="28"/>
    <s v="KEMPLONG"/>
    <n v="5.84"/>
    <e v="#REF!"/>
    <n v="0.73"/>
    <n v="200000"/>
    <n v="1200000"/>
  </r>
  <r>
    <s v="GPP PEKALONGAN_KEPATIHAN"/>
    <x v="28"/>
    <s v="KEPATIHAN"/>
    <n v="5.84"/>
    <e v="#REF!"/>
    <n v="0.73"/>
    <n v="200000"/>
    <n v="1200000"/>
  </r>
  <r>
    <s v="GPP PEKALONGAN_KERTOSARI"/>
    <x v="28"/>
    <s v="KERTOSARI"/>
    <n v="15.73"/>
    <e v="#REF!"/>
    <n v="1.9662500000000001"/>
    <n v="200000"/>
    <n v="3200000"/>
  </r>
  <r>
    <s v="GPP PEKALONGAN_KETITANGKIDUL"/>
    <x v="28"/>
    <s v="KETITANGKIDUL"/>
    <n v="5.84"/>
    <e v="#REF!"/>
    <n v="0.73"/>
    <n v="200000"/>
    <n v="1200000"/>
  </r>
  <r>
    <s v="GPP PEKALONGAN_KETITANGLOR"/>
    <x v="28"/>
    <s v="KETITANGLOR"/>
    <n v="5.84"/>
    <e v="#REF!"/>
    <n v="0.73"/>
    <n v="200000"/>
    <n v="1200000"/>
  </r>
  <r>
    <s v="GPP PEKALONGAN_KLEGO"/>
    <x v="28"/>
    <s v="KLEGO"/>
    <n v="0.94"/>
    <e v="#REF!"/>
    <n v="0.11749999999999999"/>
    <n v="200000"/>
    <n v="200000"/>
  </r>
  <r>
    <s v="GPP PEKALONGAN_KLUNJUKAN"/>
    <x v="28"/>
    <s v="KLUNJUKAN"/>
    <n v="5.84"/>
    <e v="#REF!"/>
    <n v="0.73"/>
    <n v="200000"/>
    <n v="1200000"/>
  </r>
  <r>
    <s v="GPP PEKALONGAN_KULU"/>
    <x v="28"/>
    <s v="KULU"/>
    <n v="5.84"/>
    <e v="#REF!"/>
    <n v="0.73"/>
    <n v="200000"/>
    <n v="1200000"/>
  </r>
  <r>
    <s v="GPP PEKALONGAN_KUTOSARI"/>
    <x v="28"/>
    <s v="KUTOSARI"/>
    <n v="5.84"/>
    <e v="#REF!"/>
    <n v="0.73"/>
    <n v="200000"/>
    <n v="1200000"/>
  </r>
  <r>
    <s v="GPP PEKALONGAN_KWAGEAN"/>
    <x v="28"/>
    <s v="KWAGEAN"/>
    <n v="5.84"/>
    <e v="#REF!"/>
    <n v="0.73"/>
    <n v="200000"/>
    <n v="1200000"/>
  </r>
  <r>
    <s v="GPP PEKALONGAN_KWAYANGAN"/>
    <x v="28"/>
    <s v="KWAYANGAN"/>
    <n v="5.84"/>
    <e v="#REF!"/>
    <n v="0.73"/>
    <n v="200000"/>
    <n v="1200000"/>
  </r>
  <r>
    <s v="GPP PEKALONGAN_LAMBANGGELUN"/>
    <x v="28"/>
    <s v="LAMBANGGELUN"/>
    <n v="5.84"/>
    <e v="#REF!"/>
    <n v="0.73"/>
    <n v="200000"/>
    <n v="1200000"/>
  </r>
  <r>
    <s v="GPP PEKALONGAN_LEGOKALONG"/>
    <x v="28"/>
    <s v="LEGOKALONG"/>
    <n v="5.84"/>
    <e v="#REF!"/>
    <n v="0.73"/>
    <n v="200000"/>
    <n v="1200000"/>
  </r>
  <r>
    <s v="GPP PEKALONGAN_LEGOKCLILE"/>
    <x v="28"/>
    <s v="LEGOKCLILE"/>
    <n v="5.84"/>
    <e v="#REF!"/>
    <n v="0.73"/>
    <n v="200000"/>
    <n v="1200000"/>
  </r>
  <r>
    <s v="GPP PEKALONGAN_LIMBANGAN"/>
    <x v="28"/>
    <s v="LIMBANGAN"/>
    <n v="5.84"/>
    <e v="#REF!"/>
    <n v="0.73"/>
    <n v="200000"/>
    <n v="1200000"/>
  </r>
  <r>
    <s v="GPP PEKALONGAN_LINGGOASRI"/>
    <x v="28"/>
    <s v="LINGGOASRI"/>
    <n v="5.84"/>
    <e v="#REF!"/>
    <n v="0.73"/>
    <n v="200000"/>
    <n v="1200000"/>
  </r>
  <r>
    <s v="GPP PEKALONGAN_MAYANGAN"/>
    <x v="28"/>
    <s v="MAYANGAN"/>
    <n v="5.84"/>
    <e v="#REF!"/>
    <n v="0.73"/>
    <n v="200000"/>
    <n v="1200000"/>
  </r>
  <r>
    <s v="GPP PEKALONGAN_MEDONO"/>
    <x v="28"/>
    <s v="MEDONO"/>
    <n v="0.94"/>
    <e v="#REF!"/>
    <n v="0.11749999999999999"/>
    <n v="200000"/>
    <n v="200000"/>
  </r>
  <r>
    <s v="GPP PEKALONGAN_MEJASEM"/>
    <x v="28"/>
    <s v="MEJASEM"/>
    <n v="5.84"/>
    <e v="#REF!"/>
    <n v="0.73"/>
    <n v="200000"/>
    <n v="1200000"/>
  </r>
  <r>
    <s v="GPP PEKALONGAN_MENJANGAN"/>
    <x v="28"/>
    <s v="MENJANGAN"/>
    <n v="5.84"/>
    <e v="#REF!"/>
    <n v="0.73"/>
    <n v="200000"/>
    <n v="1200000"/>
  </r>
  <r>
    <s v="GPP PEKALONGAN_MULYOREJO"/>
    <x v="28"/>
    <s v="MULYOREJO"/>
    <n v="5.84"/>
    <e v="#REF!"/>
    <n v="0.73"/>
    <n v="200000"/>
    <n v="1200000"/>
  </r>
  <r>
    <s v="GPP PEKALONGAN_NGALIAN"/>
    <x v="28"/>
    <s v="NGALIAN"/>
    <n v="5.84"/>
    <e v="#REF!"/>
    <n v="0.73"/>
    <n v="200000"/>
    <n v="1200000"/>
  </r>
  <r>
    <s v="GPP PEKALONGAN_NYAMOK"/>
    <x v="28"/>
    <s v="NYAMOK"/>
    <n v="5.84"/>
    <e v="#REF!"/>
    <n v="0.73"/>
    <n v="200000"/>
    <n v="1200000"/>
  </r>
  <r>
    <s v="GPP PEKALONGAN_PACAR"/>
    <x v="28"/>
    <s v="PACAR"/>
    <n v="5.84"/>
    <e v="#REF!"/>
    <n v="0.73"/>
    <n v="200000"/>
    <n v="1200000"/>
  </r>
  <r>
    <s v="GPP PEKALONGAN_PAIT"/>
    <x v="28"/>
    <s v="PAIT"/>
    <n v="5.84"/>
    <e v="#REF!"/>
    <n v="0.73"/>
    <n v="200000"/>
    <n v="1200000"/>
  </r>
  <r>
    <s v="GPP PEKALONGAN_PAKISPUTIH"/>
    <x v="28"/>
    <s v="PAKISPUTIH"/>
    <n v="5.84"/>
    <e v="#REF!"/>
    <n v="0.73"/>
    <n v="200000"/>
    <n v="1200000"/>
  </r>
  <r>
    <s v="GPP PEKALONGAN_PAKUMBULAN"/>
    <x v="28"/>
    <s v="PAKUMBULAN"/>
    <n v="5.84"/>
    <e v="#REF!"/>
    <n v="0.73"/>
    <n v="200000"/>
    <n v="1200000"/>
  </r>
  <r>
    <s v="GPP PEKALONGAN_PANDANARUM"/>
    <x v="28"/>
    <s v="PANDANARUM"/>
    <n v="5.84"/>
    <e v="#REF!"/>
    <n v="0.73"/>
    <n v="200000"/>
    <n v="1200000"/>
  </r>
  <r>
    <s v="GPP PEKALONGAN_PANJANG BARU"/>
    <x v="28"/>
    <s v="PANJANG BARU"/>
    <n v="0.94"/>
    <e v="#REF!"/>
    <n v="0.11749999999999999"/>
    <n v="200000"/>
    <n v="200000"/>
  </r>
  <r>
    <s v="GPP PEKALONGAN_PANJANG WETAN"/>
    <x v="28"/>
    <s v="PANJANG WETAN"/>
    <n v="0.94"/>
    <e v="#REF!"/>
    <n v="0.11749999999999999"/>
    <n v="200000"/>
    <n v="200000"/>
  </r>
  <r>
    <s v="GPP PEKALONGAN_PASIRKRATONKRAMAT"/>
    <x v="28"/>
    <s v="PASIRKRATONKRAMAT"/>
    <n v="0.94"/>
    <e v="#REF!"/>
    <n v="0.11749999999999999"/>
    <n v="200000"/>
    <n v="200000"/>
  </r>
  <r>
    <s v="GPP PEKALONGAN_PECAKARAN"/>
    <x v="28"/>
    <s v="PECAKARAN"/>
    <n v="5.84"/>
    <e v="#REF!"/>
    <n v="0.73"/>
    <n v="200000"/>
    <n v="1200000"/>
  </r>
  <r>
    <s v="GPP PEKALONGAN_PEKAJANGAN"/>
    <x v="28"/>
    <s v="PEKAJANGAN"/>
    <n v="5.84"/>
    <e v="#REF!"/>
    <n v="0.73"/>
    <n v="200000"/>
    <n v="1200000"/>
  </r>
  <r>
    <s v="GPP PEKALONGAN_PEKIRINGANAGENG"/>
    <x v="28"/>
    <s v="PEKIRINGANAGENG"/>
    <n v="5.84"/>
    <e v="#REF!"/>
    <n v="0.73"/>
    <n v="200000"/>
    <n v="1200000"/>
  </r>
  <r>
    <s v="GPP PEKALONGAN_PEKIRINGANALIT"/>
    <x v="28"/>
    <s v="PEKIRINGANALIT"/>
    <n v="5.84"/>
    <e v="#REF!"/>
    <n v="0.73"/>
    <n v="200000"/>
    <n v="1200000"/>
  </r>
  <r>
    <s v="GPP PEKALONGAN_PEKUNCEN"/>
    <x v="28"/>
    <s v="PEKUNCEN"/>
    <n v="5.84"/>
    <e v="#REF!"/>
    <n v="0.73"/>
    <n v="200000"/>
    <n v="1200000"/>
  </r>
  <r>
    <s v="GPP PEKALONGAN_PENGADENTENGAH"/>
    <x v="28"/>
    <s v="PENGADENTENGAH"/>
    <n v="5.84"/>
    <e v="#REF!"/>
    <n v="0.73"/>
    <n v="200000"/>
    <n v="1200000"/>
  </r>
  <r>
    <s v="GPP PEKALONGAN_PESANGGRAHAN"/>
    <x v="28"/>
    <s v="PESANGGRAHAN"/>
    <n v="5.84"/>
    <e v="#REF!"/>
    <n v="0.73"/>
    <n v="200000"/>
    <n v="1200000"/>
  </r>
  <r>
    <s v="GPP PEKALONGAN_PETUKANGAN"/>
    <x v="28"/>
    <s v="PETUKANGAN"/>
    <n v="5.84"/>
    <e v="#REF!"/>
    <n v="0.73"/>
    <n v="200000"/>
    <n v="1200000"/>
  </r>
  <r>
    <s v="GPP PEKALONGAN_PODO"/>
    <x v="28"/>
    <s v="PODO"/>
    <n v="5.84"/>
    <e v="#REF!"/>
    <n v="0.73"/>
    <n v="200000"/>
    <n v="1200000"/>
  </r>
  <r>
    <s v="GPP PEKALONGAN_PODODADI"/>
    <x v="28"/>
    <s v="PODODADI"/>
    <n v="5.84"/>
    <e v="#REF!"/>
    <n v="0.73"/>
    <n v="200000"/>
    <n v="1200000"/>
  </r>
  <r>
    <s v="GPP PEKALONGAN_PODOSUGIH"/>
    <x v="28"/>
    <s v="PODOSUGIH"/>
    <n v="0.94"/>
    <e v="#REF!"/>
    <n v="0.11749999999999999"/>
    <n v="200000"/>
    <n v="200000"/>
  </r>
  <r>
    <s v="GPP PEKALONGAN_PONCOL"/>
    <x v="28"/>
    <s v="PONCOL"/>
    <n v="0.94"/>
    <e v="#REF!"/>
    <n v="0.11749999999999999"/>
    <n v="200000"/>
    <n v="200000"/>
  </r>
  <r>
    <s v="GPP PEKALONGAN_PORWOREJO"/>
    <x v="28"/>
    <s v="PORWOREJO"/>
    <n v="5.84"/>
    <e v="#REF!"/>
    <n v="0.73"/>
    <n v="200000"/>
    <n v="1200000"/>
  </r>
  <r>
    <s v="GPP PEKALONGAN_PRINGREJO"/>
    <x v="28"/>
    <s v="PRINGREJO"/>
    <n v="0.94"/>
    <e v="#REF!"/>
    <n v="0.11749999999999999"/>
    <n v="200000"/>
    <n v="200000"/>
  </r>
  <r>
    <s v="GPP PEKALONGAN_PRINGSURAT"/>
    <x v="28"/>
    <s v="PRINGSURAT"/>
    <n v="5.84"/>
    <e v="#REF!"/>
    <n v="0.73"/>
    <n v="200000"/>
    <n v="1200000"/>
  </r>
  <r>
    <s v="GPP PEKALONGAN_PUCUNG"/>
    <x v="28"/>
    <s v="PUCUNG"/>
    <n v="5.84"/>
    <e v="#REF!"/>
    <n v="0.73"/>
    <n v="200000"/>
    <n v="1200000"/>
  </r>
  <r>
    <s v="GPP PEKALONGAN_PURWODADI"/>
    <x v="28"/>
    <s v="PURWODADI"/>
    <n v="5.84"/>
    <e v="#REF!"/>
    <n v="0.73"/>
    <n v="200000"/>
    <n v="1200000"/>
  </r>
  <r>
    <s v="GPP PEKALONGAN_RANDUMUKTIWAREN"/>
    <x v="28"/>
    <s v="RANDUMUKTIWAREN"/>
    <n v="5.84"/>
    <e v="#REF!"/>
    <n v="0.73"/>
    <n v="200000"/>
    <n v="1200000"/>
  </r>
  <r>
    <s v="GPP PEKALONGAN_REJOSARI"/>
    <x v="28"/>
    <s v="REJOSARI"/>
    <n v="5.84"/>
    <e v="#REF!"/>
    <n v="0.73"/>
    <n v="200000"/>
    <n v="1200000"/>
  </r>
  <r>
    <s v="GPP PEKALONGAN_REMBUN"/>
    <x v="28"/>
    <s v="REMBUN"/>
    <n v="5.84"/>
    <e v="#REF!"/>
    <n v="0.73"/>
    <n v="200000"/>
    <n v="1200000"/>
  </r>
  <r>
    <s v="GPP PEKALONGAN_RENGAS"/>
    <x v="28"/>
    <s v="RENGAS"/>
    <n v="5.84"/>
    <e v="#REF!"/>
    <n v="0.73"/>
    <n v="200000"/>
    <n v="1200000"/>
  </r>
  <r>
    <s v="GPP PEKALONGAN_ROWOKEMBU"/>
    <x v="28"/>
    <s v="ROWOKEMBU"/>
    <n v="5.84"/>
    <e v="#REF!"/>
    <n v="0.73"/>
    <n v="200000"/>
    <n v="1200000"/>
  </r>
  <r>
    <s v="GPP PEKALONGAN_ROWOLAKU"/>
    <x v="28"/>
    <s v="ROWOLAKU"/>
    <n v="5.84"/>
    <e v="#REF!"/>
    <n v="0.73"/>
    <n v="200000"/>
    <n v="1200000"/>
  </r>
  <r>
    <s v="GPP PEKALONGAN_ROWOSARI"/>
    <x v="28"/>
    <s v="ROWOSARI"/>
    <n v="15.73"/>
    <e v="#REF!"/>
    <n v="1.9662500000000001"/>
    <n v="200000"/>
    <n v="3200000"/>
  </r>
  <r>
    <s v="GPP PEKALONGAN_ROWOYOSO"/>
    <x v="28"/>
    <s v="ROWOYOSO"/>
    <n v="5.84"/>
    <e v="#REF!"/>
    <n v="0.73"/>
    <n v="200000"/>
    <n v="1200000"/>
  </r>
  <r>
    <s v="GPP PEKALONGAN_SALAKBROJO"/>
    <x v="28"/>
    <s v="SALAKBROJO"/>
    <n v="5.84"/>
    <e v="#REF!"/>
    <n v="0.73"/>
    <n v="200000"/>
    <n v="1200000"/>
  </r>
  <r>
    <s v="GPP PEKALONGAN_SALIT"/>
    <x v="28"/>
    <s v="SALIT"/>
    <n v="5.84"/>
    <e v="#REF!"/>
    <n v="0.73"/>
    <n v="200000"/>
    <n v="1200000"/>
  </r>
  <r>
    <s v="GPP PEKALONGAN_SAMBIROTO"/>
    <x v="28"/>
    <s v="SAMBIROTO"/>
    <n v="5.84"/>
    <e v="#REF!"/>
    <n v="0.73"/>
    <n v="200000"/>
    <n v="1200000"/>
  </r>
  <r>
    <s v="GPP PEKALONGAN_SAMBOREJO"/>
    <x v="28"/>
    <s v="SAMBOREJO"/>
    <n v="5.84"/>
    <e v="#REF!"/>
    <n v="0.73"/>
    <n v="200000"/>
    <n v="1200000"/>
  </r>
  <r>
    <s v="GPP PEKALONGAN_SAMONG"/>
    <x v="28"/>
    <s v="SAMONG"/>
    <n v="15.73"/>
    <e v="#REF!"/>
    <n v="1.9662500000000001"/>
    <n v="200000"/>
    <n v="3200000"/>
  </r>
  <r>
    <s v="GPP PEKALONGAN_SAMPIH"/>
    <x v="28"/>
    <s v="SAMPIH"/>
    <n v="5.84"/>
    <e v="#REF!"/>
    <n v="0.73"/>
    <n v="200000"/>
    <n v="1200000"/>
  </r>
  <r>
    <s v="GPP PEKALONGAN_SANGKANJOYO"/>
    <x v="28"/>
    <s v="SANGKANJOYO"/>
    <n v="5.84"/>
    <e v="#REF!"/>
    <n v="0.73"/>
    <n v="200000"/>
    <n v="1200000"/>
  </r>
  <r>
    <s v="GPP PEKALONGAN_SAPUGARUT"/>
    <x v="28"/>
    <s v="SAPUGARUT"/>
    <n v="5.84"/>
    <e v="#REF!"/>
    <n v="0.73"/>
    <n v="200000"/>
    <n v="1200000"/>
  </r>
  <r>
    <s v="GPP PEKALONGAN_SAPURO KEBULEN"/>
    <x v="28"/>
    <s v="SAPURO KEBULEN"/>
    <n v="0.94"/>
    <e v="#REF!"/>
    <n v="0.11749999999999999"/>
    <n v="200000"/>
    <n v="200000"/>
  </r>
  <r>
    <s v="GPP PEKALONGAN_SASTRODIRJAN"/>
    <x v="28"/>
    <s v="SASTRODIRJAN"/>
    <n v="5.84"/>
    <e v="#REF!"/>
    <n v="0.73"/>
    <n v="200000"/>
    <n v="1200000"/>
  </r>
  <r>
    <s v="GPP PEKALONGAN_SEMBUNGJAMBU"/>
    <x v="28"/>
    <s v="SEMBUNGJAMBU"/>
    <n v="5.84"/>
    <e v="#REF!"/>
    <n v="0.73"/>
    <n v="200000"/>
    <n v="1200000"/>
  </r>
  <r>
    <s v="GPP PEKALONGAN_SEMUT"/>
    <x v="28"/>
    <s v="SEMUT"/>
    <n v="5.84"/>
    <e v="#REF!"/>
    <n v="0.73"/>
    <n v="200000"/>
    <n v="1200000"/>
  </r>
  <r>
    <s v="GPP PEKALONGAN_SETONO"/>
    <x v="28"/>
    <s v="SETONO"/>
    <n v="0.94"/>
    <e v="#REF!"/>
    <n v="0.11749999999999999"/>
    <n v="200000"/>
    <n v="200000"/>
  </r>
  <r>
    <s v="GPP PEKALONGAN_SIDOMUKTI"/>
    <x v="28"/>
    <s v="SIDOMUKTI"/>
    <n v="5.84"/>
    <e v="#REF!"/>
    <n v="0.73"/>
    <n v="200000"/>
    <n v="1200000"/>
  </r>
  <r>
    <s v="GPP PEKALONGAN_SIDOREJO"/>
    <x v="28"/>
    <s v="SIDOREJO"/>
    <n v="5.84"/>
    <e v="#REF!"/>
    <n v="0.73"/>
    <n v="200000"/>
    <n v="1200000"/>
  </r>
  <r>
    <s v="GPP PEKALONGAN_SIJAMBE"/>
    <x v="28"/>
    <s v="SIJAMBE"/>
    <n v="5.84"/>
    <e v="#REF!"/>
    <n v="0.73"/>
    <n v="200000"/>
    <n v="1200000"/>
  </r>
  <r>
    <s v="GPP PEKALONGAN_SILIREJO"/>
    <x v="28"/>
    <s v="SILIREJO"/>
    <n v="5.84"/>
    <e v="#REF!"/>
    <n v="0.73"/>
    <n v="200000"/>
    <n v="1200000"/>
  </r>
  <r>
    <s v="GPP PEKALONGAN_SIMBANGKULON"/>
    <x v="28"/>
    <s v="SIMBANGKULON"/>
    <n v="5.84"/>
    <e v="#REF!"/>
    <n v="0.73"/>
    <n v="200000"/>
    <n v="1200000"/>
  </r>
  <r>
    <s v="GPP PEKALONGAN_SIMBANGWETAN"/>
    <x v="28"/>
    <s v="SIMBANGWETAN"/>
    <n v="5.84"/>
    <e v="#REF!"/>
    <n v="0.73"/>
    <n v="200000"/>
    <n v="1200000"/>
  </r>
  <r>
    <s v="GPP PEKALONGAN_SINANGOHPRENDENG"/>
    <x v="28"/>
    <s v="SINANGOHPRENDENG"/>
    <n v="5.84"/>
    <e v="#REF!"/>
    <n v="0.73"/>
    <n v="200000"/>
    <n v="1200000"/>
  </r>
  <r>
    <s v="GPP PEKALONGAN_SIWALAN"/>
    <x v="28"/>
    <s v="SIWALAN"/>
    <n v="5.84"/>
    <e v="#REF!"/>
    <n v="0.73"/>
    <n v="200000"/>
    <n v="1200000"/>
  </r>
  <r>
    <s v="GPP PEKALONGAN_SOKOSARI"/>
    <x v="28"/>
    <s v="SOKOSARI"/>
    <n v="5.84"/>
    <e v="#REF!"/>
    <n v="0.73"/>
    <n v="200000"/>
    <n v="1200000"/>
  </r>
  <r>
    <s v="GPP PEKALONGAN_SRAGI"/>
    <x v="28"/>
    <s v="SRAGI"/>
    <n v="5.84"/>
    <e v="#REF!"/>
    <n v="0.73"/>
    <n v="200000"/>
    <n v="1200000"/>
  </r>
  <r>
    <s v="GPP PEKALONGAN_SUKOREJO"/>
    <x v="28"/>
    <s v="SUKOREJO"/>
    <n v="15.73"/>
    <e v="#REF!"/>
    <n v="1.9662500000000001"/>
    <n v="200000"/>
    <n v="3200000"/>
  </r>
  <r>
    <s v="GPP PEKALONGAN_SUKOYOSO"/>
    <x v="28"/>
    <s v="SUKOYOSO"/>
    <n v="5.84"/>
    <e v="#REF!"/>
    <n v="0.73"/>
    <n v="200000"/>
    <n v="1200000"/>
  </r>
  <r>
    <s v="GPP PEKALONGAN_SUMURJOMBLANGBOGO"/>
    <x v="28"/>
    <s v="SUMURJOMBLANGBOGO"/>
    <n v="5.84"/>
    <e v="#REF!"/>
    <n v="0.73"/>
    <n v="200000"/>
    <n v="1200000"/>
  </r>
  <r>
    <s v="GPP PEKALONGAN_SUROBAYAN"/>
    <x v="28"/>
    <s v="SUROBAYAN"/>
    <n v="5.84"/>
    <e v="#REF!"/>
    <n v="0.73"/>
    <n v="200000"/>
    <n v="1200000"/>
  </r>
  <r>
    <s v="GPP PEKALONGAN_TANGKILKULON"/>
    <x v="28"/>
    <s v="TANGKILKULON"/>
    <n v="5.84"/>
    <e v="#REF!"/>
    <n v="0.73"/>
    <n v="200000"/>
    <n v="1200000"/>
  </r>
  <r>
    <s v="GPP PEKALONGAN_TANGKILTENGAH"/>
    <x v="28"/>
    <s v="TANGKILTENGAH"/>
    <n v="5.84"/>
    <e v="#REF!"/>
    <n v="0.73"/>
    <n v="200000"/>
    <n v="1200000"/>
  </r>
  <r>
    <s v="GPP PEKALONGAN_TANJUNGKULON"/>
    <x v="28"/>
    <s v="TANJUNGKULON"/>
    <n v="5.84"/>
    <e v="#REF!"/>
    <n v="0.73"/>
    <n v="200000"/>
    <n v="1200000"/>
  </r>
  <r>
    <s v="GPP PEKALONGAN_TANJUNGSARI"/>
    <x v="28"/>
    <s v="TANJUNGSARI"/>
    <n v="5.84"/>
    <e v="#REF!"/>
    <n v="0.73"/>
    <n v="200000"/>
    <n v="1200000"/>
  </r>
  <r>
    <s v="GPP PEKALONGAN_TASIKREJO"/>
    <x v="28"/>
    <s v="TASIKREJO"/>
    <n v="15.73"/>
    <e v="#REF!"/>
    <n v="1.9662500000000001"/>
    <n v="200000"/>
    <n v="3200000"/>
  </r>
  <r>
    <s v="GPP PEKALONGAN_TEGALDOWO"/>
    <x v="28"/>
    <s v="TEGALDOWO"/>
    <n v="5.84"/>
    <e v="#REF!"/>
    <n v="0.73"/>
    <n v="200000"/>
    <n v="1200000"/>
  </r>
  <r>
    <s v="GPP PEKALONGAN_TEGALONTAR"/>
    <x v="28"/>
    <s v="TEGALONTAR"/>
    <n v="5.84"/>
    <e v="#REF!"/>
    <n v="0.73"/>
    <n v="200000"/>
    <n v="1200000"/>
  </r>
  <r>
    <s v="GPP PEKALONGAN_TENGENGKULON"/>
    <x v="28"/>
    <s v="TENGENGKULON"/>
    <n v="5.84"/>
    <e v="#REF!"/>
    <n v="0.73"/>
    <n v="200000"/>
    <n v="1200000"/>
  </r>
  <r>
    <s v="GPP PEKALONGAN_TENGENGWETAN"/>
    <x v="28"/>
    <s v="TENGENGWETAN"/>
    <n v="5.84"/>
    <e v="#REF!"/>
    <n v="0.73"/>
    <n v="200000"/>
    <n v="1200000"/>
  </r>
  <r>
    <s v="GPP PEKALONGAN_TENOGO"/>
    <x v="28"/>
    <s v="TENOGO"/>
    <n v="5.84"/>
    <e v="#REF!"/>
    <n v="0.73"/>
    <n v="200000"/>
    <n v="1200000"/>
  </r>
  <r>
    <s v="GPP PEKALONGAN_TIRTO"/>
    <x v="28"/>
    <s v="TIRTO"/>
    <n v="0.94"/>
    <e v="#REF!"/>
    <n v="0.11749999999999999"/>
    <n v="200000"/>
    <n v="200000"/>
  </r>
  <r>
    <s v="GPP PEKALONGAN_TRATEBANG"/>
    <x v="28"/>
    <s v="TRATEBANG"/>
    <n v="5.84"/>
    <e v="#REF!"/>
    <n v="0.73"/>
    <n v="200000"/>
    <n v="1200000"/>
  </r>
  <r>
    <s v="GPP PEKALONGAN_TUNJUNGSARI"/>
    <x v="28"/>
    <s v="TUNJUNGSARI"/>
    <n v="5.84"/>
    <e v="#REF!"/>
    <n v="0.73"/>
    <n v="200000"/>
    <n v="1200000"/>
  </r>
  <r>
    <s v="GPP PEKALONGAN_WANGANDOWO"/>
    <x v="28"/>
    <s v="WANGANDOWO"/>
    <n v="5.84"/>
    <e v="#REF!"/>
    <n v="0.73"/>
    <n v="200000"/>
    <n v="1200000"/>
  </r>
  <r>
    <s v="GPP PEKALONGAN_WARUKIDUL"/>
    <x v="28"/>
    <s v="WARUKIDUL"/>
    <n v="5.84"/>
    <e v="#REF!"/>
    <n v="0.73"/>
    <n v="200000"/>
    <n v="1200000"/>
  </r>
  <r>
    <s v="GPP PEKALONGAN_WARULOR"/>
    <x v="28"/>
    <s v="WARULOR"/>
    <n v="5.84"/>
    <e v="#REF!"/>
    <n v="0.73"/>
    <n v="200000"/>
    <n v="1200000"/>
  </r>
  <r>
    <s v="GPP PEKALONGAN_WERDI"/>
    <x v="28"/>
    <s v="WERDI"/>
    <n v="5.84"/>
    <e v="#REF!"/>
    <n v="0.73"/>
    <n v="200000"/>
    <n v="1200000"/>
  </r>
  <r>
    <s v="GPP PEKALONGAN_WIRADESA"/>
    <x v="28"/>
    <s v="WIRADESA"/>
    <n v="5.84"/>
    <e v="#REF!"/>
    <n v="0.73"/>
    <n v="200000"/>
    <n v="1200000"/>
  </r>
  <r>
    <s v="GPP PEKALONGAN_WIRODITAN"/>
    <x v="28"/>
    <s v="WIRODITAN"/>
    <n v="5.84"/>
    <e v="#REF!"/>
    <n v="0.73"/>
    <n v="200000"/>
    <n v="1200000"/>
  </r>
  <r>
    <s v="GPP PEKALONGAN_WONOKERTOKULON"/>
    <x v="28"/>
    <s v="WONOKERTOKULON"/>
    <n v="5.84"/>
    <e v="#REF!"/>
    <n v="0.73"/>
    <n v="200000"/>
    <n v="1200000"/>
  </r>
  <r>
    <s v="GPP PEKALONGAN_WONOKERTOWETAN"/>
    <x v="28"/>
    <s v="WONOKERTOWETAN"/>
    <n v="5.84"/>
    <e v="#REF!"/>
    <n v="0.73"/>
    <n v="200000"/>
    <n v="1200000"/>
  </r>
  <r>
    <s v="GPP PEKALONGAN_WONOPRINGGO"/>
    <x v="28"/>
    <s v="WONOPRINGGO"/>
    <n v="5.84"/>
    <e v="#REF!"/>
    <n v="0.73"/>
    <n v="200000"/>
    <n v="1200000"/>
  </r>
  <r>
    <s v="GPP PEKALONGAN_WONOREJO"/>
    <x v="28"/>
    <s v="WONOREJO"/>
    <n v="5.84"/>
    <e v="#REF!"/>
    <n v="0.73"/>
    <n v="200000"/>
    <n v="1200000"/>
  </r>
  <r>
    <s v="GPP PEKALONGAN_WONOSARI"/>
    <x v="28"/>
    <s v="WONOSARI"/>
    <n v="5.84"/>
    <e v="#REF!"/>
    <n v="0.73"/>
    <n v="200000"/>
    <n v="1200000"/>
  </r>
  <r>
    <s v="GPP PEKALONGAN_WONOSARI"/>
    <x v="28"/>
    <s v="WONOSARI"/>
    <n v="5.84"/>
    <e v="#REF!"/>
    <n v="0.73"/>
    <n v="200000"/>
    <n v="1200000"/>
  </r>
  <r>
    <s v="GPP PEKALONGAN_WONOYOSO"/>
    <x v="28"/>
    <s v="WONOYOSO"/>
    <n v="5.84"/>
    <e v="#REF!"/>
    <n v="0.73"/>
    <n v="200000"/>
    <n v="1200000"/>
  </r>
  <r>
    <s v="GPP PEKALONGAN_WULED"/>
    <x v="28"/>
    <s v="WULED"/>
    <n v="5.84"/>
    <e v="#REF!"/>
    <n v="0.73"/>
    <n v="200000"/>
    <n v="1200000"/>
  </r>
  <r>
    <s v="GPP PEKALONGAN_YOSOREJO"/>
    <x v="28"/>
    <s v="YOSOREJO"/>
    <n v="5.84"/>
    <e v="#REF!"/>
    <n v="0.73"/>
    <n v="200000"/>
    <n v="1200000"/>
  </r>
  <r>
    <s v="GPP PURWOREJO_AGLIK"/>
    <x v="29"/>
    <s v="AGLIK"/>
    <n v="4.4400000000000004"/>
    <e v="#REF!"/>
    <n v="0.55500000000000005"/>
    <n v="200000"/>
    <n v="1000000"/>
  </r>
  <r>
    <s v="GPP PURWOREJO_AMBALKEBREK"/>
    <x v="29"/>
    <s v="AMBALKEBREK"/>
    <n v="15.69"/>
    <e v="#REF!"/>
    <n v="1.9612499999999999"/>
    <n v="200000"/>
    <n v="3200000"/>
  </r>
  <r>
    <s v="GPP PURWOREJO_AMBALKLIWONAN"/>
    <x v="29"/>
    <s v="AMBALKLIWONAN"/>
    <n v="15.69"/>
    <e v="#REF!"/>
    <n v="1.9612499999999999"/>
    <n v="200000"/>
    <n v="3200000"/>
  </r>
  <r>
    <s v="GPP PURWOREJO_AMBALRESMI"/>
    <x v="29"/>
    <s v="AMBALRESMI"/>
    <n v="15.69"/>
    <e v="#REF!"/>
    <n v="1.9612499999999999"/>
    <n v="200000"/>
    <n v="3200000"/>
  </r>
  <r>
    <s v="GPP PURWOREJO_AMBARWINANGUN"/>
    <x v="29"/>
    <s v="AMBARWINANGUN"/>
    <n v="15.69"/>
    <e v="#REF!"/>
    <n v="1.9612499999999999"/>
    <n v="200000"/>
    <n v="3200000"/>
  </r>
  <r>
    <s v="GPP PURWOREJO_ANDONG"/>
    <x v="29"/>
    <s v="ANDONG"/>
    <n v="4.4400000000000004"/>
    <e v="#REF!"/>
    <n v="0.55500000000000005"/>
    <n v="200000"/>
    <n v="1000000"/>
  </r>
  <r>
    <s v="GPP PURWOREJO_AWU-AWU"/>
    <x v="29"/>
    <s v="AWU-AWU"/>
    <n v="4.4400000000000004"/>
    <e v="#REF!"/>
    <n v="0.55500000000000005"/>
    <n v="200000"/>
    <n v="1000000"/>
  </r>
  <r>
    <s v="GPP PURWOREJO_BABADSARI"/>
    <x v="29"/>
    <s v="BABADSARI"/>
    <n v="15.69"/>
    <e v="#REF!"/>
    <n v="1.9612499999999999"/>
    <n v="200000"/>
    <n v="3200000"/>
  </r>
  <r>
    <s v="GPP PURWOREJO_BAGELEN"/>
    <x v="29"/>
    <s v="BAGELEN"/>
    <n v="4.4400000000000004"/>
    <e v="#REF!"/>
    <n v="0.55500000000000005"/>
    <n v="200000"/>
    <n v="1000000"/>
  </r>
  <r>
    <s v="GPP PURWOREJO_BAGUNG"/>
    <x v="29"/>
    <s v="BAGUNG"/>
    <n v="15.69"/>
    <e v="#REF!"/>
    <n v="1.9612499999999999"/>
    <n v="200000"/>
    <n v="3200000"/>
  </r>
  <r>
    <s v="GPP PURWOREJO_BAJANGREJO"/>
    <x v="29"/>
    <s v="BAJANGREJO"/>
    <n v="4.4400000000000004"/>
    <e v="#REF!"/>
    <n v="0.55500000000000005"/>
    <n v="200000"/>
    <n v="1000000"/>
  </r>
  <r>
    <s v="GPP PURWOREJO_BAKUREJO"/>
    <x v="29"/>
    <s v="BAKUREJO"/>
    <n v="4.4400000000000004"/>
    <e v="#REF!"/>
    <n v="0.55500000000000005"/>
    <n v="200000"/>
    <n v="1000000"/>
  </r>
  <r>
    <s v="GPP PURWOREJO_BALEDONO"/>
    <x v="29"/>
    <s v="BALEDONO"/>
    <n v="4.4400000000000004"/>
    <e v="#REF!"/>
    <n v="0.55500000000000005"/>
    <n v="200000"/>
    <n v="1000000"/>
  </r>
  <r>
    <s v="GPP PURWOREJO_BALINGASAL"/>
    <x v="29"/>
    <s v="BALINGASAL"/>
    <n v="15.69"/>
    <e v="#REF!"/>
    <n v="1.9612499999999999"/>
    <n v="200000"/>
    <n v="3200000"/>
  </r>
  <r>
    <s v="GPP PURWOREJO_BALOREJO"/>
    <x v="29"/>
    <s v="BALOREJO"/>
    <n v="15.69"/>
    <e v="#REF!"/>
    <n v="1.9612499999999999"/>
    <n v="200000"/>
    <n v="3200000"/>
  </r>
  <r>
    <s v="GPP PURWOREJO_BANDUNG"/>
    <x v="29"/>
    <s v="BANDUNG"/>
    <n v="4.4400000000000004"/>
    <e v="#REF!"/>
    <n v="0.55500000000000005"/>
    <n v="200000"/>
    <n v="1000000"/>
  </r>
  <r>
    <s v="GPP PURWOREJO_BANDUNGKIDUL"/>
    <x v="29"/>
    <s v="BANDUNGKIDUL"/>
    <n v="4.4400000000000004"/>
    <e v="#REF!"/>
    <n v="0.55500000000000005"/>
    <n v="200000"/>
    <n v="1000000"/>
  </r>
  <r>
    <s v="GPP PURWOREJO_BANDUNGREJO"/>
    <x v="29"/>
    <s v="BANDUNGREJO"/>
    <n v="4.4400000000000004"/>
    <e v="#REF!"/>
    <n v="0.55500000000000005"/>
    <n v="200000"/>
    <n v="1000000"/>
  </r>
  <r>
    <s v="GPP PURWOREJO_BANJAREJO"/>
    <x v="29"/>
    <s v="BANJAREJO"/>
    <n v="4.4400000000000004"/>
    <e v="#REF!"/>
    <n v="0.55500000000000005"/>
    <n v="200000"/>
    <n v="1000000"/>
  </r>
  <r>
    <s v="GPP PURWOREJO_BANJARSARI"/>
    <x v="29"/>
    <s v="BANJARSARI"/>
    <n v="15.69"/>
    <e v="#REF!"/>
    <n v="1.9612499999999999"/>
    <n v="200000"/>
    <n v="3200000"/>
  </r>
  <r>
    <s v="GPP PURWOREJO_BANJARSARI"/>
    <x v="29"/>
    <s v="BANJARSARI"/>
    <n v="4.4400000000000004"/>
    <e v="#REF!"/>
    <n v="0.55500000000000005"/>
    <n v="200000"/>
    <n v="1000000"/>
  </r>
  <r>
    <s v="GPP PURWOREJO_BANYUASIN KEMBARAN"/>
    <x v="29"/>
    <s v="BANYUASIN KEMBARAN"/>
    <n v="4.4400000000000004"/>
    <e v="#REF!"/>
    <n v="0.55500000000000005"/>
    <n v="200000"/>
    <n v="1000000"/>
  </r>
  <r>
    <s v="GPP PURWOREJO_BANYUASIN SEPARE"/>
    <x v="29"/>
    <s v="BANYUASIN SEPARE"/>
    <n v="4.4400000000000004"/>
    <e v="#REF!"/>
    <n v="0.55500000000000005"/>
    <n v="200000"/>
    <n v="1000000"/>
  </r>
  <r>
    <s v="GPP PURWOREJO_BANYUURIP"/>
    <x v="29"/>
    <s v="BANYUURIP"/>
    <n v="4.4400000000000004"/>
    <e v="#REF!"/>
    <n v="0.55500000000000005"/>
    <n v="200000"/>
    <n v="1000000"/>
  </r>
  <r>
    <s v="GPP PURWOREJO_BANYUYOSO"/>
    <x v="29"/>
    <s v="BANYUYOSO"/>
    <n v="4.4400000000000004"/>
    <e v="#REF!"/>
    <n v="0.55500000000000005"/>
    <n v="200000"/>
    <n v="1000000"/>
  </r>
  <r>
    <s v="GPP PURWOREJO_BAPANGSARI"/>
    <x v="29"/>
    <s v="BAPANGSARI"/>
    <n v="4.4400000000000004"/>
    <e v="#REF!"/>
    <n v="0.55500000000000005"/>
    <n v="200000"/>
    <n v="1000000"/>
  </r>
  <r>
    <s v="GPP PURWOREJO_BAYAN"/>
    <x v="29"/>
    <s v="BAYAN"/>
    <n v="4.4400000000000004"/>
    <e v="#REF!"/>
    <n v="0.55500000000000005"/>
    <n v="200000"/>
    <n v="1000000"/>
  </r>
  <r>
    <s v="GPP PURWOREJO_BAYEM"/>
    <x v="29"/>
    <s v="BAYEM"/>
    <n v="4.4400000000000004"/>
    <e v="#REF!"/>
    <n v="0.55500000000000005"/>
    <n v="200000"/>
    <n v="1000000"/>
  </r>
  <r>
    <s v="GPP PURWOREJO_BEDONO KARANGDUWUR"/>
    <x v="29"/>
    <s v="BEDONO KARANGDUWUR"/>
    <n v="4.4400000000000004"/>
    <e v="#REF!"/>
    <n v="0.55500000000000005"/>
    <n v="200000"/>
    <n v="1000000"/>
  </r>
  <r>
    <s v="GPP PURWOREJO_BEDONO KLUWUNG"/>
    <x v="29"/>
    <s v="BEDONO KLUWUNG"/>
    <n v="4.4400000000000004"/>
    <e v="#REF!"/>
    <n v="0.55500000000000005"/>
    <n v="200000"/>
    <n v="1000000"/>
  </r>
  <r>
    <s v="GPP PURWOREJO_BEDONO PAGERON"/>
    <x v="29"/>
    <s v="BEDONO PAGERON"/>
    <n v="4.4400000000000004"/>
    <e v="#REF!"/>
    <n v="0.55500000000000005"/>
    <n v="200000"/>
    <n v="1000000"/>
  </r>
  <r>
    <s v="GPP PURWOREJO_BENCOREJO"/>
    <x v="29"/>
    <s v="BENCOREJO"/>
    <n v="4.4400000000000004"/>
    <e v="#REF!"/>
    <n v="0.55500000000000005"/>
    <n v="200000"/>
    <n v="1000000"/>
  </r>
  <r>
    <s v="GPP PURWOREJO_BENDOSARI"/>
    <x v="29"/>
    <s v="BENDOSARI"/>
    <n v="4.4400000000000004"/>
    <e v="#REF!"/>
    <n v="0.55500000000000005"/>
    <n v="200000"/>
    <n v="1000000"/>
  </r>
  <r>
    <s v="GPP PURWOREJO_BENDUNGAN"/>
    <x v="29"/>
    <s v="BENDUNGAN"/>
    <n v="4.4400000000000004"/>
    <e v="#REF!"/>
    <n v="0.55500000000000005"/>
    <n v="200000"/>
    <n v="1000000"/>
  </r>
  <r>
    <s v="GPP PURWOREJO_BENER"/>
    <x v="29"/>
    <s v="BENER"/>
    <n v="4.4400000000000004"/>
    <e v="#REF!"/>
    <n v="0.55500000000000005"/>
    <n v="200000"/>
    <n v="1000000"/>
  </r>
  <r>
    <s v="GPP PURWOREJO_BENERKULON"/>
    <x v="29"/>
    <s v="BENERKULON"/>
    <n v="15.69"/>
    <e v="#REF!"/>
    <n v="1.9612499999999999"/>
    <n v="200000"/>
    <n v="3200000"/>
  </r>
  <r>
    <s v="GPP PURWOREJO_BENERWETAN"/>
    <x v="29"/>
    <s v="BENERWETAN"/>
    <n v="15.69"/>
    <e v="#REF!"/>
    <n v="1.9612499999999999"/>
    <n v="200000"/>
    <n v="3200000"/>
  </r>
  <r>
    <s v="GPP PURWOREJO_BENOWO"/>
    <x v="29"/>
    <s v="BENOWO"/>
    <n v="4.4400000000000004"/>
    <e v="#REF!"/>
    <n v="0.55500000000000005"/>
    <n v="200000"/>
    <n v="1000000"/>
  </r>
  <r>
    <s v="GPP PURWOREJO_BESOLE"/>
    <x v="29"/>
    <s v="BESOLE"/>
    <n v="4.4400000000000004"/>
    <e v="#REF!"/>
    <n v="0.55500000000000005"/>
    <n v="200000"/>
    <n v="1000000"/>
  </r>
  <r>
    <s v="GPP PURWOREJO_BINANGUN"/>
    <x v="29"/>
    <s v="BINANGUN"/>
    <n v="4.4400000000000004"/>
    <e v="#REF!"/>
    <n v="0.55500000000000005"/>
    <n v="200000"/>
    <n v="1000000"/>
  </r>
  <r>
    <s v="GPP PURWOREJO_BLATER"/>
    <x v="29"/>
    <s v="BLATER"/>
    <n v="15.69"/>
    <e v="#REF!"/>
    <n v="1.9612499999999999"/>
    <n v="200000"/>
    <n v="3200000"/>
  </r>
  <r>
    <s v="GPP PURWOREJO_BLEBER"/>
    <x v="29"/>
    <s v="BLEBER"/>
    <n v="4.4400000000000004"/>
    <e v="#REF!"/>
    <n v="0.55500000000000005"/>
    <n v="200000"/>
    <n v="1000000"/>
  </r>
  <r>
    <s v="GPP PURWOREJO_BLEKATUK"/>
    <x v="29"/>
    <s v="BLEKATUK"/>
    <n v="4.4400000000000004"/>
    <e v="#REF!"/>
    <n v="0.55500000000000005"/>
    <n v="200000"/>
    <n v="1000000"/>
  </r>
  <r>
    <s v="GPP PURWOREJO_BLENDUNG"/>
    <x v="29"/>
    <s v="BLENDUNG"/>
    <n v="4.4400000000000004"/>
    <e v="#REF!"/>
    <n v="0.55500000000000005"/>
    <n v="200000"/>
    <n v="1000000"/>
  </r>
  <r>
    <s v="GPP PURWOREJO_BLENGORKULON"/>
    <x v="29"/>
    <s v="BLENGORKULON"/>
    <n v="15.69"/>
    <e v="#REF!"/>
    <n v="1.9612499999999999"/>
    <n v="200000"/>
    <n v="3200000"/>
  </r>
  <r>
    <s v="GPP PURWOREJO_BLENGORWETAN"/>
    <x v="29"/>
    <s v="BLENGORWETAN"/>
    <n v="15.69"/>
    <e v="#REF!"/>
    <n v="1.9612499999999999"/>
    <n v="200000"/>
    <n v="3200000"/>
  </r>
  <r>
    <s v="GPP PURWOREJO_BLIMBING"/>
    <x v="29"/>
    <s v="BLIMBING"/>
    <n v="4.4400000000000004"/>
    <e v="#REF!"/>
    <n v="0.55500000000000005"/>
    <n v="200000"/>
    <n v="1000000"/>
  </r>
  <r>
    <s v="GPP PURWOREJO_BOJONG"/>
    <x v="29"/>
    <s v="BOJONG"/>
    <n v="4.4400000000000004"/>
    <e v="#REF!"/>
    <n v="0.55500000000000005"/>
    <n v="200000"/>
    <n v="1000000"/>
  </r>
  <r>
    <s v="GPP PURWOREJO_BONGKOT"/>
    <x v="29"/>
    <s v="BONGKOT"/>
    <n v="4.4400000000000004"/>
    <e v="#REF!"/>
    <n v="0.55500000000000005"/>
    <n v="200000"/>
    <n v="1000000"/>
  </r>
  <r>
    <s v="GPP PURWOREJO_BONJOKKIDUL"/>
    <x v="29"/>
    <s v="BONJOKKIDUL"/>
    <n v="15.69"/>
    <e v="#REF!"/>
    <n v="1.9612499999999999"/>
    <n v="200000"/>
    <n v="3200000"/>
  </r>
  <r>
    <s v="GPP PURWOREJO_BONJOKLOR"/>
    <x v="29"/>
    <s v="BONJOKLOR"/>
    <n v="15.69"/>
    <e v="#REF!"/>
    <n v="1.9612499999999999"/>
    <n v="200000"/>
    <n v="3200000"/>
  </r>
  <r>
    <s v="GPP PURWOREJO_BONOROWO"/>
    <x v="29"/>
    <s v="BONOROWO"/>
    <n v="15.69"/>
    <e v="#REF!"/>
    <n v="1.9612499999999999"/>
    <n v="200000"/>
    <n v="3200000"/>
  </r>
  <r>
    <s v="GPP PURWOREJO_BOROKULON"/>
    <x v="29"/>
    <s v="BOROKULON"/>
    <n v="4.4400000000000004"/>
    <e v="#REF!"/>
    <n v="0.55500000000000005"/>
    <n v="200000"/>
    <n v="1000000"/>
  </r>
  <r>
    <s v="GPP PURWOREJO_BOROWETAN"/>
    <x v="29"/>
    <s v="BOROWETAN"/>
    <n v="4.4400000000000004"/>
    <e v="#REF!"/>
    <n v="0.55500000000000005"/>
    <n v="200000"/>
    <n v="1000000"/>
  </r>
  <r>
    <s v="GPP PURWOREJO_BOTODALEMAN"/>
    <x v="29"/>
    <s v="BOTODALEMAN"/>
    <n v="4.4400000000000004"/>
    <e v="#REF!"/>
    <n v="0.55500000000000005"/>
    <n v="200000"/>
    <n v="1000000"/>
  </r>
  <r>
    <s v="GPP PURWOREJO_BOTOREJO"/>
    <x v="29"/>
    <s v="BOTOREJO"/>
    <n v="4.4400000000000004"/>
    <e v="#REF!"/>
    <n v="0.55500000000000005"/>
    <n v="200000"/>
    <n v="1000000"/>
  </r>
  <r>
    <s v="GPP PURWOREJO_BRAGOLAN"/>
    <x v="29"/>
    <s v="BRAGOLAN"/>
    <n v="4.4400000000000004"/>
    <e v="#REF!"/>
    <n v="0.55500000000000005"/>
    <n v="200000"/>
    <n v="1000000"/>
  </r>
  <r>
    <s v="GPP PURWOREJO_BRENGGONG"/>
    <x v="29"/>
    <s v="BRENGGONG"/>
    <n v="4.4400000000000004"/>
    <e v="#REF!"/>
    <n v="0.55500000000000005"/>
    <n v="200000"/>
    <n v="1000000"/>
  </r>
  <r>
    <s v="GPP PURWOREJO_BRENGKOL"/>
    <x v="29"/>
    <s v="BRENGKOL"/>
    <n v="4.4400000000000004"/>
    <e v="#REF!"/>
    <n v="0.55500000000000005"/>
    <n v="200000"/>
    <n v="1000000"/>
  </r>
  <r>
    <s v="GPP PURWOREJO_BRINGIN"/>
    <x v="29"/>
    <s v="BRINGIN"/>
    <n v="4.4400000000000004"/>
    <e v="#REF!"/>
    <n v="0.55500000000000005"/>
    <n v="200000"/>
    <n v="1000000"/>
  </r>
  <r>
    <s v="GPP PURWOREJO_BRIYAN"/>
    <x v="29"/>
    <s v="BRIYAN"/>
    <n v="4.4400000000000004"/>
    <e v="#REF!"/>
    <n v="0.55500000000000005"/>
    <n v="200000"/>
    <n v="1000000"/>
  </r>
  <r>
    <s v="GPP PURWOREJO_BRONDONGREJO"/>
    <x v="29"/>
    <s v="BRONDONGREJO"/>
    <n v="4.4400000000000004"/>
    <e v="#REF!"/>
    <n v="0.55500000000000005"/>
    <n v="200000"/>
    <n v="1000000"/>
  </r>
  <r>
    <s v="GPP PURWOREJO_BRUNOREJO"/>
    <x v="29"/>
    <s v="BRUNOREJO"/>
    <n v="4.4400000000000004"/>
    <e v="#REF!"/>
    <n v="0.55500000000000005"/>
    <n v="200000"/>
    <n v="1000000"/>
  </r>
  <r>
    <s v="GPP PURWOREJO_BRUNOSARI"/>
    <x v="29"/>
    <s v="BRUNOSARI"/>
    <n v="4.4400000000000004"/>
    <e v="#REF!"/>
    <n v="0.55500000000000005"/>
    <n v="200000"/>
    <n v="1000000"/>
  </r>
  <r>
    <s v="GPP PURWOREJO_BUBUTAN"/>
    <x v="29"/>
    <s v="BUBUTAN"/>
    <n v="4.4400000000000004"/>
    <e v="#REF!"/>
    <n v="0.55500000000000005"/>
    <n v="200000"/>
    <n v="1000000"/>
  </r>
  <r>
    <s v="GPP PURWOREJO_BUGEL"/>
    <x v="29"/>
    <s v="BUGEL"/>
    <n v="4.4400000000000004"/>
    <e v="#REF!"/>
    <n v="0.55500000000000005"/>
    <n v="200000"/>
    <n v="1000000"/>
  </r>
  <r>
    <s v="GPP PURWOREJO_BULUS"/>
    <x v="29"/>
    <s v="BULUS"/>
    <n v="4.4400000000000004"/>
    <e v="#REF!"/>
    <n v="0.55500000000000005"/>
    <n v="200000"/>
    <n v="1000000"/>
  </r>
  <r>
    <s v="GPP PURWOREJO_BURAT"/>
    <x v="29"/>
    <s v="BURAT"/>
    <n v="7.7"/>
    <e v="#REF!"/>
    <n v="0.96250000000000002"/>
    <n v="200000"/>
    <n v="1600000"/>
  </r>
  <r>
    <s v="GPP PURWOREJO_BUTUH"/>
    <x v="29"/>
    <s v="BUTUH"/>
    <n v="4.4400000000000004"/>
    <e v="#REF!"/>
    <n v="0.55500000000000005"/>
    <n v="200000"/>
    <n v="1000000"/>
  </r>
  <r>
    <s v="GPP PURWOREJO_CACABAN KIDUL"/>
    <x v="29"/>
    <s v="CACABAN KIDUL"/>
    <n v="4.4400000000000004"/>
    <e v="#REF!"/>
    <n v="0.55500000000000005"/>
    <n v="200000"/>
    <n v="1000000"/>
  </r>
  <r>
    <s v="GPP PURWOREJO_CACABAN LOR"/>
    <x v="29"/>
    <s v="CACABAN LOR"/>
    <n v="4.4400000000000004"/>
    <e v="#REF!"/>
    <n v="0.55500000000000005"/>
    <n v="200000"/>
    <n v="1000000"/>
  </r>
  <r>
    <s v="GPP PURWOREJO_CANDI"/>
    <x v="29"/>
    <s v="CANDI"/>
    <n v="4.4400000000000004"/>
    <e v="#REF!"/>
    <n v="0.55500000000000005"/>
    <n v="200000"/>
    <n v="1000000"/>
  </r>
  <r>
    <s v="GPP PURWOREJO_CANDINGASINAN"/>
    <x v="29"/>
    <s v="CANDINGASINAN"/>
    <n v="4.4400000000000004"/>
    <e v="#REF!"/>
    <n v="0.55500000000000005"/>
    <n v="200000"/>
    <n v="1000000"/>
  </r>
  <r>
    <s v="GPP PURWOREJO_CANDISARI"/>
    <x v="29"/>
    <s v="CANDISARI"/>
    <n v="4.4400000000000004"/>
    <e v="#REF!"/>
    <n v="0.55500000000000005"/>
    <n v="200000"/>
    <n v="1000000"/>
  </r>
  <r>
    <s v="GPP PURWOREJO_CANGKREPKIDUL"/>
    <x v="29"/>
    <s v="CANGKREPKIDUL"/>
    <n v="4.4400000000000004"/>
    <e v="#REF!"/>
    <n v="0.55500000000000005"/>
    <n v="200000"/>
    <n v="1000000"/>
  </r>
  <r>
    <s v="GPP PURWOREJO_CANGKREPLOR"/>
    <x v="29"/>
    <s v="CANGKREPLOR"/>
    <n v="4.4400000000000004"/>
    <e v="#REF!"/>
    <n v="0.55500000000000005"/>
    <n v="200000"/>
    <n v="1000000"/>
  </r>
  <r>
    <s v="GPP PURWOREJO_CENGKAWAKREJO"/>
    <x v="29"/>
    <s v="CENGKAWAKREJO"/>
    <n v="4.4400000000000004"/>
    <e v="#REF!"/>
    <n v="0.55500000000000005"/>
    <n v="200000"/>
    <n v="1000000"/>
  </r>
  <r>
    <s v="GPP PURWOREJO_CLAPAR"/>
    <x v="29"/>
    <s v="CLAPAR"/>
    <n v="4.4400000000000004"/>
    <e v="#REF!"/>
    <n v="0.55500000000000005"/>
    <n v="200000"/>
    <n v="1000000"/>
  </r>
  <r>
    <s v="GPP PURWOREJO_COKROYASAN"/>
    <x v="29"/>
    <s v="COKROYASAN"/>
    <n v="4.4400000000000004"/>
    <e v="#REF!"/>
    <n v="0.55500000000000005"/>
    <n v="200000"/>
    <n v="1000000"/>
  </r>
  <r>
    <s v="GPP PURWOREJO_CONDONGSARI"/>
    <x v="29"/>
    <s v="CONDONGSARI"/>
    <n v="4.4400000000000004"/>
    <e v="#REF!"/>
    <n v="0.55500000000000005"/>
    <n v="200000"/>
    <n v="1000000"/>
  </r>
  <r>
    <s v="GPP PURWOREJO_CURUG"/>
    <x v="29"/>
    <s v="CURUG"/>
    <n v="4.4400000000000004"/>
    <e v="#REF!"/>
    <n v="0.55500000000000005"/>
    <n v="200000"/>
    <n v="1000000"/>
  </r>
  <r>
    <s v="GPP PURWOREJO_DADIREJO"/>
    <x v="29"/>
    <s v="DADIREJO"/>
    <n v="4.4400000000000004"/>
    <e v="#REF!"/>
    <n v="0.55500000000000005"/>
    <n v="200000"/>
    <n v="1000000"/>
  </r>
  <r>
    <s v="GPP PURWOREJO_DEWI"/>
    <x v="29"/>
    <s v="DEWI"/>
    <n v="4.4400000000000004"/>
    <e v="#REF!"/>
    <n v="0.55500000000000005"/>
    <n v="200000"/>
    <n v="1000000"/>
  </r>
  <r>
    <s v="GPP PURWOREJO_DILEM"/>
    <x v="29"/>
    <s v="DILEM"/>
    <n v="4.4400000000000004"/>
    <e v="#REF!"/>
    <n v="0.55500000000000005"/>
    <n v="200000"/>
    <n v="1000000"/>
  </r>
  <r>
    <s v="GPP PURWOREJO_DLANGU"/>
    <x v="29"/>
    <s v="DLANGU"/>
    <n v="4.4400000000000004"/>
    <e v="#REF!"/>
    <n v="0.55500000000000005"/>
    <n v="200000"/>
    <n v="1000000"/>
  </r>
  <r>
    <s v="GPP PURWOREJO_DLISEN WETAN"/>
    <x v="29"/>
    <s v="DLISEN WETAN"/>
    <n v="4.4400000000000004"/>
    <e v="#REF!"/>
    <n v="0.55500000000000005"/>
    <n v="200000"/>
    <n v="1000000"/>
  </r>
  <r>
    <s v="GPP PURWOREJO_DLISENKULON"/>
    <x v="29"/>
    <s v="DLISENKULON"/>
    <n v="4.4400000000000004"/>
    <e v="#REF!"/>
    <n v="0.55500000000000005"/>
    <n v="200000"/>
    <n v="1000000"/>
  </r>
  <r>
    <s v="GPP PURWOREJO_DONORATI"/>
    <x v="29"/>
    <s v="DONORATI"/>
    <n v="4.4400000000000004"/>
    <e v="#REF!"/>
    <n v="0.55500000000000005"/>
    <n v="200000"/>
    <n v="1000000"/>
  </r>
  <r>
    <s v="GPP PURWOREJO_DONOREJO"/>
    <x v="29"/>
    <s v="DONOREJO"/>
    <n v="4.4400000000000004"/>
    <e v="#REF!"/>
    <n v="0.55500000000000005"/>
    <n v="200000"/>
    <n v="1000000"/>
  </r>
  <r>
    <s v="GPP PURWOREJO_DOPLANG"/>
    <x v="29"/>
    <s v="DOPLANG"/>
    <n v="4.4400000000000004"/>
    <e v="#REF!"/>
    <n v="0.55500000000000005"/>
    <n v="200000"/>
    <n v="1000000"/>
  </r>
  <r>
    <s v="GPP PURWOREJO_DUDUKULON"/>
    <x v="29"/>
    <s v="DUDUKULON"/>
    <n v="4.4400000000000004"/>
    <e v="#REF!"/>
    <n v="0.55500000000000005"/>
    <n v="200000"/>
    <n v="1000000"/>
  </r>
  <r>
    <s v="GPP PURWOREJO_DUDUWETAN"/>
    <x v="29"/>
    <s v="DUDUWETAN"/>
    <n v="4.4400000000000004"/>
    <e v="#REF!"/>
    <n v="0.55500000000000005"/>
    <n v="200000"/>
    <n v="1000000"/>
  </r>
  <r>
    <s v="GPP PURWOREJO_DUKUHDUNGUS"/>
    <x v="29"/>
    <s v="DUKUHDUNGUS"/>
    <n v="4.4400000000000004"/>
    <e v="#REF!"/>
    <n v="0.55500000000000005"/>
    <n v="200000"/>
    <n v="1000000"/>
  </r>
  <r>
    <s v="GPP PURWOREJO_DUKUHREJO"/>
    <x v="29"/>
    <s v="DUKUHREJO"/>
    <n v="4.4400000000000004"/>
    <e v="#REF!"/>
    <n v="0.55500000000000005"/>
    <n v="200000"/>
    <n v="1000000"/>
  </r>
  <r>
    <s v="GPP PURWOREJO_DUKUHREJOSARI"/>
    <x v="29"/>
    <s v="DUKUHREJOSARI"/>
    <n v="15.69"/>
    <e v="#REF!"/>
    <n v="1.9612499999999999"/>
    <n v="200000"/>
    <n v="3200000"/>
  </r>
  <r>
    <s v="GPP PURWOREJO_DURENSARI"/>
    <x v="29"/>
    <s v="DURENSARI"/>
    <n v="4.4400000000000004"/>
    <e v="#REF!"/>
    <n v="0.55500000000000005"/>
    <n v="200000"/>
    <n v="1000000"/>
  </r>
  <r>
    <s v="GPP PURWOREJO_ENTAK"/>
    <x v="29"/>
    <s v="ENTAK"/>
    <n v="15.69"/>
    <e v="#REF!"/>
    <n v="1.9612499999999999"/>
    <n v="200000"/>
    <n v="3200000"/>
  </r>
  <r>
    <s v="GPP PURWOREJO_GADINGREJO"/>
    <x v="29"/>
    <s v="GADINGREJO"/>
    <n v="7.7"/>
    <e v="#REF!"/>
    <n v="0.96250000000000002"/>
    <n v="200000"/>
    <n v="1600000"/>
  </r>
  <r>
    <s v="GPP PURWOREJO_GADINGSUKUH"/>
    <x v="29"/>
    <s v="GADINGSUKUH"/>
    <n v="7.7"/>
    <e v="#REF!"/>
    <n v="0.96250000000000002"/>
    <n v="200000"/>
    <n v="1600000"/>
  </r>
  <r>
    <s v="GPP PURWOREJO_GANGGENG"/>
    <x v="29"/>
    <s v="GANGGENG"/>
    <n v="4.4400000000000004"/>
    <e v="#REF!"/>
    <n v="0.55500000000000005"/>
    <n v="200000"/>
    <n v="1000000"/>
  </r>
  <r>
    <s v="GPP PURWOREJO_GEBANG"/>
    <x v="29"/>
    <s v="GEBANG"/>
    <n v="4.4400000000000004"/>
    <e v="#REF!"/>
    <n v="0.55500000000000005"/>
    <n v="200000"/>
    <n v="1000000"/>
  </r>
  <r>
    <s v="GPP PURWOREJO_GEDANGAN"/>
    <x v="29"/>
    <s v="GEDANGAN"/>
    <n v="4.4400000000000004"/>
    <e v="#REF!"/>
    <n v="0.55500000000000005"/>
    <n v="200000"/>
    <n v="1000000"/>
  </r>
  <r>
    <s v="GPP PURWOREJO_GEDONG"/>
    <x v="29"/>
    <s v="GEDONG"/>
    <n v="4.4400000000000004"/>
    <e v="#REF!"/>
    <n v="0.55500000000000005"/>
    <n v="200000"/>
    <n v="1000000"/>
  </r>
  <r>
    <s v="GPP PURWOREJO_GEPARANG"/>
    <x v="29"/>
    <s v="GEPARANG"/>
    <n v="4.4400000000000004"/>
    <e v="#REF!"/>
    <n v="0.55500000000000005"/>
    <n v="200000"/>
    <n v="1000000"/>
  </r>
  <r>
    <s v="GPP PURWOREJO_GESIKAN"/>
    <x v="29"/>
    <s v="GESIKAN"/>
    <n v="4.4400000000000004"/>
    <e v="#REF!"/>
    <n v="0.55500000000000005"/>
    <n v="200000"/>
    <n v="1000000"/>
  </r>
  <r>
    <s v="GPP PURWOREJO_GESING"/>
    <x v="29"/>
    <s v="GESING"/>
    <n v="4.4400000000000004"/>
    <e v="#REF!"/>
    <n v="0.55500000000000005"/>
    <n v="200000"/>
    <n v="1000000"/>
  </r>
  <r>
    <s v="GPP PURWOREJO_GINTUNGAN"/>
    <x v="29"/>
    <s v="GINTUNGAN"/>
    <n v="4.4400000000000004"/>
    <e v="#REF!"/>
    <n v="0.55500000000000005"/>
    <n v="200000"/>
    <n v="1000000"/>
  </r>
  <r>
    <s v="GPP PURWOREJO_GIRIGONDO"/>
    <x v="29"/>
    <s v="GIRIGONDO"/>
    <n v="4.4400000000000004"/>
    <e v="#REF!"/>
    <n v="0.55500000000000005"/>
    <n v="200000"/>
    <n v="1000000"/>
  </r>
  <r>
    <s v="GPP PURWOREJO_GIRIJOYO"/>
    <x v="29"/>
    <s v="GIRIJOYO"/>
    <n v="4.4400000000000004"/>
    <e v="#REF!"/>
    <n v="0.55500000000000005"/>
    <n v="200000"/>
    <n v="1000000"/>
  </r>
  <r>
    <s v="GPP PURWOREJO_GIRIMULYO"/>
    <x v="29"/>
    <s v="GIRIMULYO"/>
    <n v="4.4400000000000004"/>
    <e v="#REF!"/>
    <n v="0.55500000000000005"/>
    <n v="200000"/>
    <n v="1000000"/>
  </r>
  <r>
    <s v="GPP PURWOREJO_GIRIPURNO"/>
    <x v="29"/>
    <s v="GIRIPURNO"/>
    <n v="7.61"/>
    <e v="#REF!"/>
    <n v="0.95125000000000004"/>
    <n v="200000"/>
    <n v="1600000"/>
  </r>
  <r>
    <s v="GPP PURWOREJO_GIRIREJO"/>
    <x v="29"/>
    <s v="GIRIREJO"/>
    <n v="4.4400000000000004"/>
    <e v="#REF!"/>
    <n v="0.55500000000000005"/>
    <n v="200000"/>
    <n v="1000000"/>
  </r>
  <r>
    <s v="GPP PURWOREJO_GOLOK"/>
    <x v="29"/>
    <s v="GOLOK"/>
    <n v="4.4400000000000004"/>
    <e v="#REF!"/>
    <n v="0.55500000000000005"/>
    <n v="200000"/>
    <n v="1000000"/>
  </r>
  <r>
    <s v="GPP PURWOREJO_GONDANGLEGI"/>
    <x v="29"/>
    <s v="GONDANGLEGI"/>
    <n v="15.69"/>
    <e v="#REF!"/>
    <n v="1.9612499999999999"/>
    <n v="200000"/>
    <n v="3200000"/>
  </r>
  <r>
    <s v="GPP PURWOREJO_GRABAG"/>
    <x v="29"/>
    <s v="GRABAG"/>
    <n v="4.4400000000000004"/>
    <e v="#REF!"/>
    <n v="0.55500000000000005"/>
    <n v="200000"/>
    <n v="1000000"/>
  </r>
  <r>
    <s v="GPP PURWOREJO_GRANTUNG"/>
    <x v="29"/>
    <s v="GRANTUNG"/>
    <n v="4.4400000000000004"/>
    <e v="#REF!"/>
    <n v="0.55500000000000005"/>
    <n v="200000"/>
    <n v="1000000"/>
  </r>
  <r>
    <s v="GPP PURWOREJO_GUMAWANGREJO"/>
    <x v="29"/>
    <s v="GUMAWANGREJO"/>
    <n v="4.4400000000000004"/>
    <e v="#REF!"/>
    <n v="0.55500000000000005"/>
    <n v="200000"/>
    <n v="1000000"/>
  </r>
  <r>
    <s v="GPP PURWOREJO_GUNTUR"/>
    <x v="29"/>
    <s v="GUNTUR"/>
    <n v="4.4400000000000004"/>
    <e v="#REF!"/>
    <n v="0.55500000000000005"/>
    <n v="200000"/>
    <n v="1000000"/>
  </r>
  <r>
    <s v="GPP PURWOREJO_GUNUNGTEGES"/>
    <x v="29"/>
    <s v="GUNUNGTEGES"/>
    <n v="4.4400000000000004"/>
    <e v="#REF!"/>
    <n v="0.55500000000000005"/>
    <n v="200000"/>
    <n v="1000000"/>
  </r>
  <r>
    <s v="GPP PURWOREJO_GUNUNGWANGI"/>
    <x v="29"/>
    <s v="GUNUNGWANGI"/>
    <n v="4.4400000000000004"/>
    <e v="#REF!"/>
    <n v="0.55500000000000005"/>
    <n v="200000"/>
    <n v="1000000"/>
  </r>
  <r>
    <s v="GPP PURWOREJO_GUYANGAN"/>
    <x v="29"/>
    <s v="GUYANGAN"/>
    <n v="4.4400000000000004"/>
    <e v="#REF!"/>
    <n v="0.55500000000000005"/>
    <n v="200000"/>
    <n v="1000000"/>
  </r>
  <r>
    <s v="GPP PURWOREJO_GUYANGAN"/>
    <x v="29"/>
    <s v="GUYANGAN"/>
    <n v="4.4400000000000004"/>
    <e v="#REF!"/>
    <n v="0.55500000000000005"/>
    <n v="200000"/>
    <n v="1000000"/>
  </r>
  <r>
    <s v="GPP PURWOREJO_HARDIMULYO"/>
    <x v="29"/>
    <s v="HARDIMULYO"/>
    <n v="4.4400000000000004"/>
    <e v="#REF!"/>
    <n v="0.55500000000000005"/>
    <n v="200000"/>
    <n v="1000000"/>
  </r>
  <r>
    <s v="GPP PURWOREJO_HARGOROJO"/>
    <x v="29"/>
    <s v="HARGOROJO"/>
    <n v="4.4400000000000004"/>
    <e v="#REF!"/>
    <n v="0.55500000000000005"/>
    <n v="200000"/>
    <n v="1000000"/>
  </r>
  <r>
    <s v="GPP PURWOREJO_HARJOBINANGUN"/>
    <x v="29"/>
    <s v="HARJOBINANGUN"/>
    <n v="4.4400000000000004"/>
    <e v="#REF!"/>
    <n v="0.55500000000000005"/>
    <n v="200000"/>
    <n v="1000000"/>
  </r>
  <r>
    <s v="GPP PURWOREJO_HULOSOBO"/>
    <x v="29"/>
    <s v="HULOSOBO"/>
    <n v="4.4400000000000004"/>
    <e v="#REF!"/>
    <n v="0.55500000000000005"/>
    <n v="200000"/>
    <n v="1000000"/>
  </r>
  <r>
    <s v="GPP PURWOREJO_JATI"/>
    <x v="29"/>
    <s v="JATI"/>
    <n v="4.4400000000000004"/>
    <e v="#REF!"/>
    <n v="0.55500000000000005"/>
    <n v="200000"/>
    <n v="1000000"/>
  </r>
  <r>
    <s v="GPP PURWOREJO_JATIKONTAL"/>
    <x v="29"/>
    <s v="JATIKONTAL"/>
    <n v="4.4400000000000004"/>
    <e v="#REF!"/>
    <n v="0.55500000000000005"/>
    <n v="200000"/>
    <n v="1000000"/>
  </r>
  <r>
    <s v="GPP PURWOREJO_JATIMALANG"/>
    <x v="29"/>
    <s v="JATIMALANG"/>
    <n v="4.4400000000000004"/>
    <e v="#REF!"/>
    <n v="0.55500000000000005"/>
    <n v="200000"/>
    <n v="1000000"/>
  </r>
  <r>
    <s v="GPP PURWOREJO_JATINGARANG"/>
    <x v="29"/>
    <s v="JATINGARANG"/>
    <n v="4.4400000000000004"/>
    <e v="#REF!"/>
    <n v="0.55500000000000005"/>
    <n v="200000"/>
    <n v="1000000"/>
  </r>
  <r>
    <s v="GPP PURWOREJO_JATIREJO"/>
    <x v="29"/>
    <s v="JATIREJO"/>
    <n v="4.4400000000000004"/>
    <e v="#REF!"/>
    <n v="0.55500000000000005"/>
    <n v="200000"/>
    <n v="1000000"/>
  </r>
  <r>
    <s v="GPP PURWOREJO_JATIWANGSAN"/>
    <x v="29"/>
    <s v="JATIWANGSAN"/>
    <n v="4.4400000000000004"/>
    <e v="#REF!"/>
    <n v="0.55500000000000005"/>
    <n v="200000"/>
    <n v="1000000"/>
  </r>
  <r>
    <s v="GPP PURWOREJO_JELOK"/>
    <x v="29"/>
    <s v="JELOK"/>
    <n v="4.4400000000000004"/>
    <e v="#REF!"/>
    <n v="0.55500000000000005"/>
    <n v="200000"/>
    <n v="1000000"/>
  </r>
  <r>
    <s v="GPP PURWOREJO_JEMBANGAN"/>
    <x v="29"/>
    <s v="JEMBANGAN"/>
    <n v="15.69"/>
    <e v="#REF!"/>
    <n v="1.9612499999999999"/>
    <n v="200000"/>
    <n v="3200000"/>
  </r>
  <r>
    <s v="GPP PURWOREJO_JENARKIDUL"/>
    <x v="29"/>
    <s v="JENARKIDUL"/>
    <n v="4.4400000000000004"/>
    <e v="#REF!"/>
    <n v="0.55500000000000005"/>
    <n v="200000"/>
    <n v="1000000"/>
  </r>
  <r>
    <s v="GPP PURWOREJO_JENARLOR"/>
    <x v="29"/>
    <s v="JENARLOR"/>
    <n v="4.4400000000000004"/>
    <e v="#REF!"/>
    <n v="0.55500000000000005"/>
    <n v="200000"/>
    <n v="1000000"/>
  </r>
  <r>
    <s v="GPP PURWOREJO_JENARWETAN"/>
    <x v="29"/>
    <s v="JENARWETAN"/>
    <n v="4.4400000000000004"/>
    <e v="#REF!"/>
    <n v="0.55500000000000005"/>
    <n v="200000"/>
    <n v="1000000"/>
  </r>
  <r>
    <s v="GPP PURWOREJO_JERUKEN"/>
    <x v="29"/>
    <s v="JERUKEN"/>
    <n v="4.4400000000000004"/>
    <e v="#REF!"/>
    <n v="0.55500000000000005"/>
    <n v="200000"/>
    <n v="1000000"/>
  </r>
  <r>
    <s v="GPP PURWOREJO_JETIS"/>
    <x v="29"/>
    <s v="JETIS"/>
    <n v="4.4400000000000004"/>
    <e v="#REF!"/>
    <n v="0.55500000000000005"/>
    <n v="200000"/>
    <n v="1000000"/>
  </r>
  <r>
    <s v="GPP PURWOREJO_JLEGIWINANGUN"/>
    <x v="29"/>
    <s v="JLEGIWINANGUN"/>
    <n v="15.69"/>
    <e v="#REF!"/>
    <n v="1.9612499999999999"/>
    <n v="200000"/>
    <n v="3200000"/>
  </r>
  <r>
    <s v="GPP PURWOREJO_JOGOBOYO"/>
    <x v="29"/>
    <s v="JOGOBOYO"/>
    <n v="4.4400000000000004"/>
    <e v="#REF!"/>
    <n v="0.55500000000000005"/>
    <n v="200000"/>
    <n v="1000000"/>
  </r>
  <r>
    <s v="GPP PURWOREJO_JOGORESAN"/>
    <x v="29"/>
    <s v="JOGORESAN"/>
    <n v="4.4400000000000004"/>
    <e v="#REF!"/>
    <n v="0.55500000000000005"/>
    <n v="200000"/>
    <n v="1000000"/>
  </r>
  <r>
    <s v="GPP PURWOREJO_JOMBANG"/>
    <x v="29"/>
    <s v="JOMBANG"/>
    <n v="4.4400000000000004"/>
    <e v="#REF!"/>
    <n v="0.55500000000000005"/>
    <n v="200000"/>
    <n v="1000000"/>
  </r>
  <r>
    <s v="GPP PURWOREJO_JONO"/>
    <x v="29"/>
    <s v="JONO"/>
    <n v="4.4400000000000004"/>
    <e v="#REF!"/>
    <n v="0.55500000000000005"/>
    <n v="200000"/>
    <n v="1000000"/>
  </r>
  <r>
    <s v="GPP PURWOREJO_JOSO"/>
    <x v="29"/>
    <s v="JOSO"/>
    <n v="4.4400000000000004"/>
    <e v="#REF!"/>
    <n v="0.55500000000000005"/>
    <n v="200000"/>
    <n v="1000000"/>
  </r>
  <r>
    <s v="GPP PURWOREJO_JRAKAH"/>
    <x v="29"/>
    <s v="JRAKAH"/>
    <n v="4.4400000000000004"/>
    <e v="#REF!"/>
    <n v="0.55500000000000005"/>
    <n v="200000"/>
    <n v="1000000"/>
  </r>
  <r>
    <s v="GPP PURWOREJO_KABEKELAN"/>
    <x v="29"/>
    <s v="KABEKELAN"/>
    <n v="15.69"/>
    <e v="#REF!"/>
    <n v="1.9612499999999999"/>
    <n v="200000"/>
    <n v="3200000"/>
  </r>
  <r>
    <s v="GPP PURWOREJO_KABUARAN"/>
    <x v="29"/>
    <s v="KABUARAN"/>
    <n v="15.69"/>
    <e v="#REF!"/>
    <n v="1.9612499999999999"/>
    <n v="200000"/>
    <n v="3200000"/>
  </r>
  <r>
    <s v="GPP PURWOREJO_KAIBON"/>
    <x v="29"/>
    <s v="KAIBON"/>
    <n v="15.69"/>
    <e v="#REF!"/>
    <n v="1.9612499999999999"/>
    <n v="200000"/>
    <n v="3200000"/>
  </r>
  <r>
    <s v="GPP PURWOREJO_KAIBONPETANGKURAN"/>
    <x v="29"/>
    <s v="KAIBONPETANGKURAN"/>
    <n v="15.69"/>
    <e v="#REF!"/>
    <n v="1.9612499999999999"/>
    <n v="200000"/>
    <n v="3200000"/>
  </r>
  <r>
    <s v="GPP PURWOREJO_KALIABU"/>
    <x v="29"/>
    <s v="KALIABU"/>
    <n v="7.61"/>
    <e v="#REF!"/>
    <n v="0.95125000000000004"/>
    <n v="200000"/>
    <n v="1600000"/>
  </r>
  <r>
    <s v="GPP PURWOREJO_KALIBOTO"/>
    <x v="29"/>
    <s v="KALIBOTO"/>
    <n v="4.4400000000000004"/>
    <e v="#REF!"/>
    <n v="0.55500000000000005"/>
    <n v="200000"/>
    <n v="1000000"/>
  </r>
  <r>
    <s v="GPP PURWOREJO_KALIGESING"/>
    <x v="29"/>
    <s v="KALIGESING"/>
    <n v="4.4400000000000004"/>
    <e v="#REF!"/>
    <n v="0.55500000000000005"/>
    <n v="200000"/>
    <n v="1000000"/>
  </r>
  <r>
    <s v="GPP PURWOREJO_KALIGINTUNG"/>
    <x v="29"/>
    <s v="KALIGINTUNG"/>
    <n v="4.4400000000000004"/>
    <e v="#REF!"/>
    <n v="0.55500000000000005"/>
    <n v="200000"/>
    <n v="1000000"/>
  </r>
  <r>
    <s v="GPP PURWOREJO_KALIGLAGAH"/>
    <x v="29"/>
    <s v="KALIGLAGAH"/>
    <n v="4.4400000000000004"/>
    <e v="#REF!"/>
    <n v="0.55500000000000005"/>
    <n v="200000"/>
    <n v="1000000"/>
  </r>
  <r>
    <s v="GPP PURWOREJO_KALIGLAGAH"/>
    <x v="29"/>
    <s v="KALIGLAGAH"/>
    <n v="4.4400000000000004"/>
    <e v="#REF!"/>
    <n v="0.55500000000000005"/>
    <n v="200000"/>
    <n v="1000000"/>
  </r>
  <r>
    <s v="GPP PURWOREJO_KALIGONDANG"/>
    <x v="29"/>
    <s v="KALIGONDANG"/>
    <n v="4.4400000000000004"/>
    <e v="#REF!"/>
    <n v="0.55500000000000005"/>
    <n v="200000"/>
    <n v="1000000"/>
  </r>
  <r>
    <s v="GPP PURWOREJO_KALIGONO"/>
    <x v="29"/>
    <s v="KALIGONO"/>
    <n v="4.4400000000000004"/>
    <e v="#REF!"/>
    <n v="0.55500000000000005"/>
    <n v="200000"/>
    <n v="1000000"/>
  </r>
  <r>
    <s v="GPP PURWOREJO_KALIGUBUG"/>
    <x v="29"/>
    <s v="KALIGUBUG"/>
    <n v="15.69"/>
    <e v="#REF!"/>
    <n v="1.9612499999999999"/>
    <n v="200000"/>
    <n v="3200000"/>
  </r>
  <r>
    <s v="GPP PURWOREJO_KALIHARJO"/>
    <x v="29"/>
    <s v="KALIHARJO"/>
    <n v="4.4400000000000004"/>
    <e v="#REF!"/>
    <n v="0.55500000000000005"/>
    <n v="200000"/>
    <n v="1000000"/>
  </r>
  <r>
    <s v="GPP PURWOREJO_KALIJAMBE"/>
    <x v="29"/>
    <s v="KALIJAMBE"/>
    <n v="4.4400000000000004"/>
    <e v="#REF!"/>
    <n v="0.55500000000000005"/>
    <n v="200000"/>
    <n v="1000000"/>
  </r>
  <r>
    <s v="GPP PURWOREJO_KALIJERING"/>
    <x v="29"/>
    <s v="KALIJERING"/>
    <n v="15.69"/>
    <e v="#REF!"/>
    <n v="1.9612499999999999"/>
    <n v="200000"/>
    <n v="3200000"/>
  </r>
  <r>
    <s v="GPP PURWOREJO_KALIJERING"/>
    <x v="29"/>
    <s v="KALIJERING"/>
    <n v="4.4400000000000004"/>
    <e v="#REF!"/>
    <n v="0.55500000000000005"/>
    <n v="200000"/>
    <n v="1000000"/>
  </r>
  <r>
    <s v="GPP PURWOREJO_KALIKALONG"/>
    <x v="29"/>
    <s v="KALIKALONG"/>
    <n v="4.4400000000000004"/>
    <e v="#REF!"/>
    <n v="0.55500000000000005"/>
    <n v="200000"/>
    <n v="1000000"/>
  </r>
  <r>
    <s v="GPP PURWOREJO_KALIKOTES"/>
    <x v="29"/>
    <s v="KALIKOTES"/>
    <n v="4.4400000000000004"/>
    <e v="#REF!"/>
    <n v="0.55500000000000005"/>
    <n v="200000"/>
    <n v="1000000"/>
  </r>
  <r>
    <s v="GPP PURWOREJO_KALIMATI"/>
    <x v="29"/>
    <s v="KALIMATI"/>
    <n v="4.4400000000000004"/>
    <e v="#REF!"/>
    <n v="0.55500000000000005"/>
    <n v="200000"/>
    <n v="1000000"/>
  </r>
  <r>
    <s v="GPP PURWOREJO_KALIMENENG"/>
    <x v="29"/>
    <s v="KALIMENENG"/>
    <n v="4.4400000000000004"/>
    <e v="#REF!"/>
    <n v="0.55500000000000005"/>
    <n v="200000"/>
    <n v="1000000"/>
  </r>
  <r>
    <s v="GPP PURWOREJO_KALIMIRU"/>
    <x v="29"/>
    <s v="KALIMIRU"/>
    <n v="4.4400000000000004"/>
    <e v="#REF!"/>
    <n v="0.55500000000000005"/>
    <n v="200000"/>
    <n v="1000000"/>
  </r>
  <r>
    <s v="GPP PURWOREJO_KALINONGKO"/>
    <x v="29"/>
    <s v="KALINONGKO"/>
    <n v="4.4400000000000004"/>
    <e v="#REF!"/>
    <n v="0.55500000000000005"/>
    <n v="200000"/>
    <n v="1000000"/>
  </r>
  <r>
    <s v="GPP PURWOREJO_KALIPUTIH"/>
    <x v="29"/>
    <s v="KALIPUTIH"/>
    <n v="15.69"/>
    <e v="#REF!"/>
    <n v="1.9612499999999999"/>
    <n v="200000"/>
    <n v="3200000"/>
  </r>
  <r>
    <s v="GPP PURWOREJO_KALIREJO"/>
    <x v="29"/>
    <s v="KALIREJO"/>
    <n v="4.4400000000000004"/>
    <e v="#REF!"/>
    <n v="0.55500000000000005"/>
    <n v="200000"/>
    <n v="1000000"/>
  </r>
  <r>
    <s v="GPP PURWOREJO_KALIREJO"/>
    <x v="29"/>
    <s v="KALIREJO"/>
    <n v="4.4400000000000004"/>
    <e v="#REF!"/>
    <n v="0.55500000000000005"/>
    <n v="200000"/>
    <n v="1000000"/>
  </r>
  <r>
    <s v="GPP PURWOREJO_KALIREJO"/>
    <x v="29"/>
    <s v="KALIREJO"/>
    <n v="7.61"/>
    <e v="#REF!"/>
    <n v="0.95125000000000004"/>
    <n v="200000"/>
    <n v="1600000"/>
  </r>
  <r>
    <s v="GPP PURWOREJO_KALISALAK"/>
    <x v="29"/>
    <s v="KALISALAK"/>
    <n v="7.61"/>
    <e v="#REF!"/>
    <n v="0.95125000000000004"/>
    <n v="200000"/>
    <n v="1600000"/>
  </r>
  <r>
    <s v="GPP PURWOREJO_KALISEMO"/>
    <x v="29"/>
    <s v="KALISEMO"/>
    <n v="4.4400000000000004"/>
    <e v="#REF!"/>
    <n v="0.55500000000000005"/>
    <n v="200000"/>
    <n v="1000000"/>
  </r>
  <r>
    <s v="GPP PURWOREJO_KALITANJUNG"/>
    <x v="29"/>
    <s v="KALITANJUNG"/>
    <n v="4.4400000000000004"/>
    <e v="#REF!"/>
    <n v="0.55500000000000005"/>
    <n v="200000"/>
    <n v="1000000"/>
  </r>
  <r>
    <s v="GPP PURWOREJO_KALITAPAS"/>
    <x v="29"/>
    <s v="KALITAPAS"/>
    <n v="4.4400000000000004"/>
    <e v="#REF!"/>
    <n v="0.55500000000000005"/>
    <n v="200000"/>
    <n v="1000000"/>
  </r>
  <r>
    <s v="GPP PURWOREJO_KALITENGKEK"/>
    <x v="29"/>
    <s v="KALITENGKEK"/>
    <n v="4.4400000000000004"/>
    <e v="#REF!"/>
    <n v="0.55500000000000005"/>
    <n v="200000"/>
    <n v="1000000"/>
  </r>
  <r>
    <s v="GPP PURWOREJO_KALIURIP"/>
    <x v="29"/>
    <s v="KALIURIP"/>
    <n v="4.4400000000000004"/>
    <e v="#REF!"/>
    <n v="0.55500000000000005"/>
    <n v="200000"/>
    <n v="1000000"/>
  </r>
  <r>
    <s v="GPP PURWOREJO_KALIURIP"/>
    <x v="29"/>
    <s v="KALIURIP"/>
    <n v="4.4400000000000004"/>
    <e v="#REF!"/>
    <n v="0.55500000000000005"/>
    <n v="200000"/>
    <n v="1000000"/>
  </r>
  <r>
    <s v="GPP PURWOREJO_KALIWADER"/>
    <x v="29"/>
    <s v="KALIWADER"/>
    <n v="4.4400000000000004"/>
    <e v="#REF!"/>
    <n v="0.55500000000000005"/>
    <n v="200000"/>
    <n v="1000000"/>
  </r>
  <r>
    <s v="GPP PURWOREJO_KALIWATUBUMI"/>
    <x v="29"/>
    <s v="KALIWATUBUMI"/>
    <n v="4.4400000000000004"/>
    <e v="#REF!"/>
    <n v="0.55500000000000005"/>
    <n v="200000"/>
    <n v="1000000"/>
  </r>
  <r>
    <s v="GPP PURWOREJO_KALIWATUKRANGGAN"/>
    <x v="29"/>
    <s v="KALIWATUKRANGGAN"/>
    <n v="4.4400000000000004"/>
    <e v="#REF!"/>
    <n v="0.55500000000000005"/>
    <n v="200000"/>
    <n v="1000000"/>
  </r>
  <r>
    <s v="GPP PURWOREJO_KALIWUNGUKIDUL"/>
    <x v="29"/>
    <s v="KALIWUNGUKIDUL"/>
    <n v="4.4400000000000004"/>
    <e v="#REF!"/>
    <n v="0.55500000000000005"/>
    <n v="200000"/>
    <n v="1000000"/>
  </r>
  <r>
    <s v="GPP PURWOREJO_KALIWUNGULOR"/>
    <x v="29"/>
    <s v="KALIWUNGULOR"/>
    <n v="4.4400000000000004"/>
    <e v="#REF!"/>
    <n v="0.55500000000000005"/>
    <n v="200000"/>
    <n v="1000000"/>
  </r>
  <r>
    <s v="GPP PURWOREJO_KAMIJORO"/>
    <x v="29"/>
    <s v="KAMIJORO"/>
    <n v="4.4400000000000004"/>
    <e v="#REF!"/>
    <n v="0.55500000000000005"/>
    <n v="200000"/>
    <n v="1000000"/>
  </r>
  <r>
    <s v="GPP PURWOREJO_KAPITERAN"/>
    <x v="29"/>
    <s v="KAPITERAN"/>
    <n v="4.4400000000000004"/>
    <e v="#REF!"/>
    <n v="0.55500000000000005"/>
    <n v="200000"/>
    <n v="1000000"/>
  </r>
  <r>
    <s v="GPP PURWOREJO_KARANGANOM"/>
    <x v="29"/>
    <s v="KARANGANOM"/>
    <n v="4.4400000000000004"/>
    <e v="#REF!"/>
    <n v="0.55500000000000005"/>
    <n v="200000"/>
    <n v="1000000"/>
  </r>
  <r>
    <s v="GPP PURWOREJO_KARANGANYAR"/>
    <x v="29"/>
    <s v="KARANGANYAR"/>
    <n v="4.4400000000000004"/>
    <e v="#REF!"/>
    <n v="0.55500000000000005"/>
    <n v="200000"/>
    <n v="1000000"/>
  </r>
  <r>
    <s v="GPP PURWOREJO_KARANGANYAR"/>
    <x v="29"/>
    <s v="KARANGANYAR"/>
    <n v="4.4400000000000004"/>
    <e v="#REF!"/>
    <n v="0.55500000000000005"/>
    <n v="200000"/>
    <n v="1000000"/>
  </r>
  <r>
    <s v="GPP PURWOREJO_KARANGGEDE"/>
    <x v="29"/>
    <s v="KARANGGEDE"/>
    <n v="15.69"/>
    <e v="#REF!"/>
    <n v="1.9612499999999999"/>
    <n v="200000"/>
    <n v="3200000"/>
  </r>
  <r>
    <s v="GPP PURWOREJO_KARANGGETAS"/>
    <x v="29"/>
    <s v="KARANGGETAS"/>
    <n v="4.4400000000000004"/>
    <e v="#REF!"/>
    <n v="0.55500000000000005"/>
    <n v="200000"/>
    <n v="1000000"/>
  </r>
  <r>
    <s v="GPP PURWOREJO_KARANGLUAS"/>
    <x v="29"/>
    <s v="KARANGLUAS"/>
    <n v="4.4400000000000004"/>
    <e v="#REF!"/>
    <n v="0.55500000000000005"/>
    <n v="200000"/>
    <n v="1000000"/>
  </r>
  <r>
    <s v="GPP PURWOREJO_KARANGMULYO"/>
    <x v="29"/>
    <s v="KARANGMULYO"/>
    <n v="4.4400000000000004"/>
    <e v="#REF!"/>
    <n v="0.55500000000000005"/>
    <n v="200000"/>
    <n v="1000000"/>
  </r>
  <r>
    <s v="GPP PURWOREJO_KARANGREJO"/>
    <x v="29"/>
    <s v="KARANGREJO"/>
    <n v="4.4400000000000004"/>
    <e v="#REF!"/>
    <n v="0.55500000000000005"/>
    <n v="200000"/>
    <n v="1000000"/>
  </r>
  <r>
    <s v="GPP PURWOREJO_KARANGREJO"/>
    <x v="29"/>
    <s v="KARANGREJO"/>
    <n v="4.4400000000000004"/>
    <e v="#REF!"/>
    <n v="0.55500000000000005"/>
    <n v="200000"/>
    <n v="1000000"/>
  </r>
  <r>
    <s v="GPP PURWOREJO_KARANGSARI"/>
    <x v="29"/>
    <s v="KARANGSARI"/>
    <n v="15.69"/>
    <e v="#REF!"/>
    <n v="1.9612499999999999"/>
    <n v="200000"/>
    <n v="3200000"/>
  </r>
  <r>
    <s v="GPP PURWOREJO_KARANGSARI"/>
    <x v="29"/>
    <s v="KARANGSARI"/>
    <n v="4.4400000000000004"/>
    <e v="#REF!"/>
    <n v="0.55500000000000005"/>
    <n v="200000"/>
    <n v="1000000"/>
  </r>
  <r>
    <s v="GPP PURWOREJO_KARANGSARI"/>
    <x v="29"/>
    <s v="KARANGSARI"/>
    <n v="4.4400000000000004"/>
    <e v="#REF!"/>
    <n v="0.55500000000000005"/>
    <n v="200000"/>
    <n v="1000000"/>
  </r>
  <r>
    <s v="GPP PURWOREJO_KARANGTALUN"/>
    <x v="29"/>
    <s v="KARANGTALUN"/>
    <n v="4.4400000000000004"/>
    <e v="#REF!"/>
    <n v="0.55500000000000005"/>
    <n v="200000"/>
    <n v="1000000"/>
  </r>
  <r>
    <s v="GPP PURWOREJO_KARANGTENGAH"/>
    <x v="29"/>
    <s v="KARANGTENGAH"/>
    <n v="15.69"/>
    <e v="#REF!"/>
    <n v="1.9612499999999999"/>
    <n v="200000"/>
    <n v="3200000"/>
  </r>
  <r>
    <s v="GPP PURWOREJO_KARANGWULUH"/>
    <x v="29"/>
    <s v="KARANGWULUH"/>
    <n v="4.4400000000000004"/>
    <e v="#REF!"/>
    <n v="0.55500000000000005"/>
    <n v="200000"/>
    <n v="1000000"/>
  </r>
  <r>
    <s v="GPP PURWOREJO_KATERBAN"/>
    <x v="29"/>
    <s v="KATERBAN"/>
    <n v="4.4400000000000004"/>
    <e v="#REF!"/>
    <n v="0.55500000000000005"/>
    <n v="200000"/>
    <n v="1000000"/>
  </r>
  <r>
    <s v="GPP PURWOREJO_KEBAPANGAN"/>
    <x v="29"/>
    <s v="KEBAPANGAN"/>
    <n v="15.69"/>
    <e v="#REF!"/>
    <n v="1.9612499999999999"/>
    <n v="200000"/>
    <n v="3200000"/>
  </r>
  <r>
    <s v="GPP PURWOREJO_KEBONDALEM"/>
    <x v="29"/>
    <s v="KEBONDALEM"/>
    <n v="4.4400000000000004"/>
    <e v="#REF!"/>
    <n v="0.55500000000000005"/>
    <n v="200000"/>
    <n v="1000000"/>
  </r>
  <r>
    <s v="GPP PURWOREJO_KEBONGUNUNG"/>
    <x v="29"/>
    <s v="KEBONGUNUNG"/>
    <n v="4.4400000000000004"/>
    <e v="#REF!"/>
    <n v="0.55500000000000005"/>
    <n v="200000"/>
    <n v="1000000"/>
  </r>
  <r>
    <s v="GPP PURWOREJO_KEBONSARI"/>
    <x v="29"/>
    <s v="KEBONSARI"/>
    <n v="4.4400000000000004"/>
    <e v="#REF!"/>
    <n v="0.55500000000000005"/>
    <n v="200000"/>
    <n v="1000000"/>
  </r>
  <r>
    <s v="GPP PURWOREJO_KEBURUHAN"/>
    <x v="29"/>
    <s v="KEBURUHAN"/>
    <n v="4.4400000000000004"/>
    <e v="#REF!"/>
    <n v="0.55500000000000005"/>
    <n v="200000"/>
    <n v="1000000"/>
  </r>
  <r>
    <s v="GPP PURWOREJO_KEBURUSAN"/>
    <x v="29"/>
    <s v="KEBURUSAN"/>
    <n v="4.4400000000000004"/>
    <e v="#REF!"/>
    <n v="0.55500000000000005"/>
    <n v="200000"/>
    <n v="1000000"/>
  </r>
  <r>
    <s v="GPP PURWOREJO_KEDONDONG"/>
    <x v="29"/>
    <s v="KEDONDONG"/>
    <n v="4.4400000000000004"/>
    <e v="#REF!"/>
    <n v="0.55500000000000005"/>
    <n v="200000"/>
    <n v="1000000"/>
  </r>
  <r>
    <s v="GPP PURWOREJO_KEDUNGAGUNG"/>
    <x v="29"/>
    <s v="KEDUNGAGUNG"/>
    <n v="4.4400000000000004"/>
    <e v="#REF!"/>
    <n v="0.55500000000000005"/>
    <n v="200000"/>
    <n v="1000000"/>
  </r>
  <r>
    <s v="GPP PURWOREJO_KEDUNGBATUR"/>
    <x v="29"/>
    <s v="KEDUNGBATUR"/>
    <n v="4.4400000000000004"/>
    <e v="#REF!"/>
    <n v="0.55500000000000005"/>
    <n v="200000"/>
    <n v="1000000"/>
  </r>
  <r>
    <s v="GPP PURWOREJO_KEDUNGBULUS"/>
    <x v="29"/>
    <s v="KEDUNGBULUS"/>
    <n v="15.69"/>
    <e v="#REF!"/>
    <n v="1.9612499999999999"/>
    <n v="200000"/>
    <n v="3200000"/>
  </r>
  <r>
    <s v="GPP PURWOREJO_KEDUNGDOWO"/>
    <x v="29"/>
    <s v="KEDUNGDOWO"/>
    <n v="15.69"/>
    <e v="#REF!"/>
    <n v="1.9612499999999999"/>
    <n v="200000"/>
    <n v="3200000"/>
  </r>
  <r>
    <s v="GPP PURWOREJO_KEDUNGGUBAH"/>
    <x v="29"/>
    <s v="KEDUNGGUBAH"/>
    <n v="4.4400000000000004"/>
    <e v="#REF!"/>
    <n v="0.55500000000000005"/>
    <n v="200000"/>
    <n v="1000000"/>
  </r>
  <r>
    <s v="GPP PURWOREJO_KEDUNGKAMAL"/>
    <x v="29"/>
    <s v="KEDUNGKAMAL"/>
    <n v="4.4400000000000004"/>
    <e v="#REF!"/>
    <n v="0.55500000000000005"/>
    <n v="200000"/>
    <n v="1000000"/>
  </r>
  <r>
    <s v="GPP PURWOREJO_KEDUNGLO"/>
    <x v="29"/>
    <s v="KEDUNGLO"/>
    <n v="4.4400000000000004"/>
    <e v="#REF!"/>
    <n v="0.55500000000000005"/>
    <n v="200000"/>
    <n v="1000000"/>
  </r>
  <r>
    <s v="GPP PURWOREJO_KEDUNGLOTENG"/>
    <x v="29"/>
    <s v="KEDUNGLOTENG"/>
    <n v="4.4400000000000004"/>
    <e v="#REF!"/>
    <n v="0.55500000000000005"/>
    <n v="200000"/>
    <n v="1000000"/>
  </r>
  <r>
    <s v="GPP PURWOREJO_KEDUNGMULYO"/>
    <x v="29"/>
    <s v="KEDUNGMULYO"/>
    <n v="4.4400000000000004"/>
    <e v="#REF!"/>
    <n v="0.55500000000000005"/>
    <n v="200000"/>
    <n v="1000000"/>
  </r>
  <r>
    <s v="GPP PURWOREJO_KEDUNGPOH"/>
    <x v="29"/>
    <s v="KEDUNGPOH"/>
    <n v="4.4400000000000004"/>
    <e v="#REF!"/>
    <n v="0.55500000000000005"/>
    <n v="200000"/>
    <n v="1000000"/>
  </r>
  <r>
    <s v="GPP PURWOREJO_KEDUNGPOMAHANKULON"/>
    <x v="29"/>
    <s v="KEDUNGPOMAHANKULON"/>
    <n v="4.4400000000000004"/>
    <e v="#REF!"/>
    <n v="0.55500000000000005"/>
    <n v="200000"/>
    <n v="1000000"/>
  </r>
  <r>
    <s v="GPP PURWOREJO_KEDUNGPOMAHANWETAN"/>
    <x v="29"/>
    <s v="KEDUNGPOMAHANWETAN"/>
    <n v="4.4400000000000004"/>
    <e v="#REF!"/>
    <n v="0.55500000000000005"/>
    <n v="200000"/>
    <n v="1000000"/>
  </r>
  <r>
    <s v="GPP PURWOREJO_KEDUNGPUCANG"/>
    <x v="29"/>
    <s v="KEDUNGPUCANG"/>
    <n v="4.4400000000000004"/>
    <e v="#REF!"/>
    <n v="0.55500000000000005"/>
    <n v="200000"/>
    <n v="1000000"/>
  </r>
  <r>
    <s v="GPP PURWOREJO_KEDUNGSARI"/>
    <x v="29"/>
    <s v="KEDUNGSARI"/>
    <n v="4.4400000000000004"/>
    <e v="#REF!"/>
    <n v="0.55500000000000005"/>
    <n v="200000"/>
    <n v="1000000"/>
  </r>
  <r>
    <s v="GPP PURWOREJO_KEDUNGSARI"/>
    <x v="29"/>
    <s v="KEDUNGSARI"/>
    <n v="4.4400000000000004"/>
    <e v="#REF!"/>
    <n v="0.55500000000000005"/>
    <n v="200000"/>
    <n v="1000000"/>
  </r>
  <r>
    <s v="GPP PURWOREJO_KEDUNGSRI"/>
    <x v="29"/>
    <s v="KEDUNGSRI"/>
    <n v="4.4400000000000004"/>
    <e v="#REF!"/>
    <n v="0.55500000000000005"/>
    <n v="200000"/>
    <n v="1000000"/>
  </r>
  <r>
    <s v="GPP PURWOREJO_KEDUNGWARU"/>
    <x v="29"/>
    <s v="KEDUNGWARU"/>
    <n v="15.69"/>
    <e v="#REF!"/>
    <n v="1.9612499999999999"/>
    <n v="200000"/>
    <n v="3200000"/>
  </r>
  <r>
    <s v="GPP PURWOREJO_KEDUREN"/>
    <x v="29"/>
    <s v="KEDUREN"/>
    <n v="4.4400000000000004"/>
    <e v="#REF!"/>
    <n v="0.55500000000000005"/>
    <n v="200000"/>
    <n v="1000000"/>
  </r>
  <r>
    <s v="GPP PURWOREJO_KEMADU LOR"/>
    <x v="29"/>
    <s v="KEMADU LOR"/>
    <n v="4.4400000000000004"/>
    <e v="#REF!"/>
    <n v="0.55500000000000005"/>
    <n v="200000"/>
    <n v="1000000"/>
  </r>
  <r>
    <s v="GPP PURWOREJO_KEMANUKAN"/>
    <x v="29"/>
    <s v="KEMANUKAN"/>
    <n v="4.4400000000000004"/>
    <e v="#REF!"/>
    <n v="0.55500000000000005"/>
    <n v="200000"/>
    <n v="1000000"/>
  </r>
  <r>
    <s v="GPP PURWOREJO_KEMBANGKUNING"/>
    <x v="29"/>
    <s v="KEMBANGKUNING"/>
    <n v="4.4400000000000004"/>
    <e v="#REF!"/>
    <n v="0.55500000000000005"/>
    <n v="200000"/>
    <n v="1000000"/>
  </r>
  <r>
    <s v="GPP PURWOREJO_KEMBANGKUNING"/>
    <x v="29"/>
    <s v="KEMBANGKUNING"/>
    <n v="4.4400000000000004"/>
    <e v="#REF!"/>
    <n v="0.55500000000000005"/>
    <n v="200000"/>
    <n v="1000000"/>
  </r>
  <r>
    <s v="GPP PURWOREJO_KEMBANGSAWIT"/>
    <x v="29"/>
    <s v="KEMBANGSAWIT"/>
    <n v="15.69"/>
    <e v="#REF!"/>
    <n v="1.9612499999999999"/>
    <n v="200000"/>
    <n v="3200000"/>
  </r>
  <r>
    <s v="GPP PURWOREJO_KEMEJING"/>
    <x v="29"/>
    <s v="KEMEJING"/>
    <n v="4.4400000000000004"/>
    <e v="#REF!"/>
    <n v="0.55500000000000005"/>
    <n v="200000"/>
    <n v="1000000"/>
  </r>
  <r>
    <s v="GPP PURWOREJO_KEMIRI"/>
    <x v="29"/>
    <s v="KEMIRI"/>
    <n v="4.4400000000000004"/>
    <e v="#REF!"/>
    <n v="0.55500000000000005"/>
    <n v="200000"/>
    <n v="1000000"/>
  </r>
  <r>
    <s v="GPP PURWOREJO_KEMIRI KIDUL"/>
    <x v="29"/>
    <s v="KEMIRI KIDUL"/>
    <n v="4.4400000000000004"/>
    <e v="#REF!"/>
    <n v="0.55500000000000005"/>
    <n v="200000"/>
    <n v="1000000"/>
  </r>
  <r>
    <s v="GPP PURWOREJO_KEMIRILOR"/>
    <x v="29"/>
    <s v="KEMIRILOR"/>
    <n v="4.4400000000000004"/>
    <e v="#REF!"/>
    <n v="0.55500000000000005"/>
    <n v="200000"/>
    <n v="1000000"/>
  </r>
  <r>
    <s v="GPP PURWOREJO_KENDALREJO"/>
    <x v="29"/>
    <s v="KENDALREJO"/>
    <n v="4.4400000000000004"/>
    <e v="#REF!"/>
    <n v="0.55500000000000005"/>
    <n v="200000"/>
    <n v="1000000"/>
  </r>
  <r>
    <s v="GPP PURWOREJO_KENOYOJAYAN"/>
    <x v="29"/>
    <s v="KENOYOJAYAN"/>
    <n v="15.69"/>
    <e v="#REF!"/>
    <n v="1.9612499999999999"/>
    <n v="200000"/>
    <n v="3200000"/>
  </r>
  <r>
    <s v="GPP PURWOREJO_KENTENGREJO"/>
    <x v="29"/>
    <s v="KENTENGREJO"/>
    <n v="4.4400000000000004"/>
    <e v="#REF!"/>
    <n v="0.55500000000000005"/>
    <n v="200000"/>
    <n v="1000000"/>
  </r>
  <r>
    <s v="GPP PURWOREJO_KEPONGGOK"/>
    <x v="29"/>
    <s v="KEPONGGOK"/>
    <n v="4.4400000000000004"/>
    <e v="#REF!"/>
    <n v="0.55500000000000005"/>
    <n v="200000"/>
    <n v="1000000"/>
  </r>
  <r>
    <s v="GPP PURWOREJO_KEPUH"/>
    <x v="29"/>
    <s v="KEPUH"/>
    <n v="4.4400000000000004"/>
    <e v="#REF!"/>
    <n v="0.55500000000000005"/>
    <n v="200000"/>
    <n v="1000000"/>
  </r>
  <r>
    <s v="GPP PURWOREJO_KEREP"/>
    <x v="29"/>
    <s v="KEREP"/>
    <n v="4.4400000000000004"/>
    <e v="#REF!"/>
    <n v="0.55500000000000005"/>
    <n v="200000"/>
    <n v="1000000"/>
  </r>
  <r>
    <s v="GPP PURWOREJO_KERTODESO"/>
    <x v="29"/>
    <s v="KERTODESO"/>
    <n v="15.69"/>
    <e v="#REF!"/>
    <n v="1.9612499999999999"/>
    <n v="200000"/>
    <n v="3200000"/>
  </r>
  <r>
    <s v="GPP PURWOREJO_KERTOJAYAN"/>
    <x v="29"/>
    <s v="KERTOJAYAN"/>
    <n v="4.4400000000000004"/>
    <e v="#REF!"/>
    <n v="0.55500000000000005"/>
    <n v="200000"/>
    <n v="1000000"/>
  </r>
  <r>
    <s v="GPP PURWOREJO_KERTOSONO"/>
    <x v="29"/>
    <s v="KERTOSONO"/>
    <n v="4.4400000000000004"/>
    <e v="#REF!"/>
    <n v="0.55500000000000005"/>
    <n v="200000"/>
    <n v="1000000"/>
  </r>
  <r>
    <s v="GPP PURWOREJO_KESAWEN"/>
    <x v="29"/>
    <s v="KESAWEN"/>
    <n v="4.4400000000000004"/>
    <e v="#REF!"/>
    <n v="0.55500000000000005"/>
    <n v="200000"/>
    <n v="1000000"/>
  </r>
  <r>
    <s v="GPP PURWOREJO_KESE"/>
    <x v="29"/>
    <s v="KESE"/>
    <n v="4.4400000000000004"/>
    <e v="#REF!"/>
    <n v="0.55500000000000005"/>
    <n v="200000"/>
    <n v="1000000"/>
  </r>
  <r>
    <s v="GPP PURWOREJO_KESENENG"/>
    <x v="29"/>
    <s v="KESENENG"/>
    <n v="4.4400000000000004"/>
    <e v="#REF!"/>
    <n v="0.55500000000000005"/>
    <n v="200000"/>
    <n v="1000000"/>
  </r>
  <r>
    <s v="GPP PURWOREJO_KESIDAN"/>
    <x v="29"/>
    <s v="KESIDAN"/>
    <n v="4.4400000000000004"/>
    <e v="#REF!"/>
    <n v="0.55500000000000005"/>
    <n v="200000"/>
    <n v="1000000"/>
  </r>
  <r>
    <s v="GPP PURWOREJO_KESUGIHAN"/>
    <x v="29"/>
    <s v="KESUGIHAN"/>
    <n v="4.4400000000000004"/>
    <e v="#REF!"/>
    <n v="0.55500000000000005"/>
    <n v="200000"/>
    <n v="1000000"/>
  </r>
  <r>
    <s v="GPP PURWOREJO_KETANGI"/>
    <x v="29"/>
    <s v="KETANGI"/>
    <n v="4.4400000000000004"/>
    <e v="#REF!"/>
    <n v="0.55500000000000005"/>
    <n v="200000"/>
    <n v="1000000"/>
  </r>
  <r>
    <s v="GPP PURWOREJO_KETAWANGREJO"/>
    <x v="29"/>
    <s v="KETAWANGREJO"/>
    <n v="4.4400000000000004"/>
    <e v="#REF!"/>
    <n v="0.55500000000000005"/>
    <n v="200000"/>
    <n v="1000000"/>
  </r>
  <r>
    <s v="GPP PURWOREJO_KETIWIJAYAN"/>
    <x v="29"/>
    <s v="KETIWIJAYAN"/>
    <n v="4.4400000000000004"/>
    <e v="#REF!"/>
    <n v="0.55500000000000005"/>
    <n v="200000"/>
    <n v="1000000"/>
  </r>
  <r>
    <s v="GPP PURWOREJO_KETOSARI"/>
    <x v="29"/>
    <s v="KETOSARI"/>
    <n v="4.4400000000000004"/>
    <e v="#REF!"/>
    <n v="0.55500000000000005"/>
    <n v="200000"/>
    <n v="1000000"/>
  </r>
  <r>
    <s v="GPP PURWOREJO_KETUG"/>
    <x v="29"/>
    <s v="KETUG"/>
    <n v="4.4400000000000004"/>
    <e v="#REF!"/>
    <n v="0.55500000000000005"/>
    <n v="200000"/>
    <n v="1000000"/>
  </r>
  <r>
    <s v="GPP PURWOREJO_KIYANGKONGREJO"/>
    <x v="29"/>
    <s v="KIYANGKONGREJO"/>
    <n v="4.4400000000000004"/>
    <e v="#REF!"/>
    <n v="0.55500000000000005"/>
    <n v="200000"/>
    <n v="1000000"/>
  </r>
  <r>
    <s v="GPP PURWOREJO_KLANDARAN"/>
    <x v="29"/>
    <s v="KLANDARAN"/>
    <n v="4.4400000000000004"/>
    <e v="#REF!"/>
    <n v="0.55500000000000005"/>
    <n v="200000"/>
    <n v="1000000"/>
  </r>
  <r>
    <s v="GPP PURWOREJO_KLEDUNGKRADENAN"/>
    <x v="29"/>
    <s v="KLEDUNGKRADENAN"/>
    <n v="4.4400000000000004"/>
    <e v="#REF!"/>
    <n v="0.55500000000000005"/>
    <n v="200000"/>
    <n v="1000000"/>
  </r>
  <r>
    <s v="GPP PURWOREJO_KLEPU"/>
    <x v="29"/>
    <s v="KLEPU"/>
    <n v="4.4400000000000004"/>
    <e v="#REF!"/>
    <n v="0.55500000000000005"/>
    <n v="200000"/>
    <n v="1000000"/>
  </r>
  <r>
    <s v="GPP PURWOREJO_KOROWELANG"/>
    <x v="29"/>
    <s v="KOROWELANG"/>
    <n v="15.69"/>
    <e v="#REF!"/>
    <n v="1.9612499999999999"/>
    <n v="200000"/>
    <n v="3200000"/>
  </r>
  <r>
    <s v="GPP PURWOREJO_KRADENAN"/>
    <x v="29"/>
    <s v="KRADENAN"/>
    <n v="15.69"/>
    <e v="#REF!"/>
    <n v="1.9612499999999999"/>
    <n v="200000"/>
    <n v="3200000"/>
  </r>
  <r>
    <s v="GPP PURWOREJO_KRAGILAN"/>
    <x v="29"/>
    <s v="KRAGILAN"/>
    <n v="4.4400000000000004"/>
    <e v="#REF!"/>
    <n v="0.55500000000000005"/>
    <n v="200000"/>
    <n v="1000000"/>
  </r>
  <r>
    <s v="GPP PURWOREJO_KRANDEGAN"/>
    <x v="29"/>
    <s v="KRANDEGAN"/>
    <n v="4.4400000000000004"/>
    <e v="#REF!"/>
    <n v="0.55500000000000005"/>
    <n v="200000"/>
    <n v="1000000"/>
  </r>
  <r>
    <s v="GPP PURWOREJO_KROYO"/>
    <x v="29"/>
    <s v="KROYO"/>
    <n v="4.4400000000000004"/>
    <e v="#REF!"/>
    <n v="0.55500000000000005"/>
    <n v="200000"/>
    <n v="1000000"/>
  </r>
  <r>
    <s v="GPP PURWOREJO_KROYOKULON"/>
    <x v="29"/>
    <s v="KROYOKULON"/>
    <n v="4.4400000000000004"/>
    <e v="#REF!"/>
    <n v="0.55500000000000005"/>
    <n v="200000"/>
    <n v="1000000"/>
  </r>
  <r>
    <s v="GPP PURWOREJO_KROYOLOR"/>
    <x v="29"/>
    <s v="KROYOLOR"/>
    <n v="4.4400000000000004"/>
    <e v="#REF!"/>
    <n v="0.55500000000000005"/>
    <n v="200000"/>
    <n v="1000000"/>
  </r>
  <r>
    <s v="GPP PURWOREJO_KRUBUNGAN"/>
    <x v="29"/>
    <s v="KRUBUNGAN"/>
    <n v="15.69"/>
    <e v="#REF!"/>
    <n v="1.9612499999999999"/>
    <n v="200000"/>
    <n v="3200000"/>
  </r>
  <r>
    <s v="GPP PURWOREJO_KUMPULREJO"/>
    <x v="29"/>
    <s v="KUMPULREJO"/>
    <n v="4.4400000000000004"/>
    <e v="#REF!"/>
    <n v="0.55500000000000005"/>
    <n v="200000"/>
    <n v="1000000"/>
  </r>
  <r>
    <s v="GPP PURWOREJO_KUMPULSARI"/>
    <x v="29"/>
    <s v="KUMPULSARI"/>
    <n v="4.4400000000000004"/>
    <e v="#REF!"/>
    <n v="0.55500000000000005"/>
    <n v="200000"/>
    <n v="1000000"/>
  </r>
  <r>
    <s v="GPP PURWOREJO_KUNIR"/>
    <x v="29"/>
    <s v="KUNIR"/>
    <n v="4.4400000000000004"/>
    <e v="#REF!"/>
    <n v="0.55500000000000005"/>
    <n v="200000"/>
    <n v="1000000"/>
  </r>
  <r>
    <s v="GPP PURWOREJO_KUNIREJOKULON"/>
    <x v="29"/>
    <s v="KUNIREJOKULON"/>
    <n v="4.4400000000000004"/>
    <e v="#REF!"/>
    <n v="0.55500000000000005"/>
    <n v="200000"/>
    <n v="1000000"/>
  </r>
  <r>
    <s v="GPP PURWOREJO_KUNIREJOWETAN"/>
    <x v="29"/>
    <s v="KUNIREJOWETAN"/>
    <n v="4.4400000000000004"/>
    <e v="#REF!"/>
    <n v="0.55500000000000005"/>
    <n v="200000"/>
    <n v="1000000"/>
  </r>
  <r>
    <s v="GPP PURWOREJO_KUTOARJO"/>
    <x v="29"/>
    <s v="KUTOARJO"/>
    <n v="4.4400000000000004"/>
    <e v="#REF!"/>
    <n v="0.55500000000000005"/>
    <n v="200000"/>
    <n v="1000000"/>
  </r>
  <r>
    <s v="GPP PURWOREJO_KUTOWINANGUN"/>
    <x v="29"/>
    <s v="KUTOWINANGUN"/>
    <n v="15.69"/>
    <e v="#REF!"/>
    <n v="1.9612499999999999"/>
    <n v="200000"/>
    <n v="3200000"/>
  </r>
  <r>
    <s v="GPP PURWOREJO_KUWARISAN"/>
    <x v="29"/>
    <s v="KUWARISAN"/>
    <n v="15.69"/>
    <e v="#REF!"/>
    <n v="1.9612499999999999"/>
    <n v="200000"/>
    <n v="3200000"/>
  </r>
  <r>
    <s v="GPP PURWOREJO_KUWUKAN"/>
    <x v="29"/>
    <s v="KUWUKAN"/>
    <n v="4.4400000000000004"/>
    <e v="#REF!"/>
    <n v="0.55500000000000005"/>
    <n v="200000"/>
    <n v="1000000"/>
  </r>
  <r>
    <s v="GPP PURWOREJO_KUWUREJO"/>
    <x v="29"/>
    <s v="KUWUREJO"/>
    <n v="4.4400000000000004"/>
    <e v="#REF!"/>
    <n v="0.55500000000000005"/>
    <n v="200000"/>
    <n v="1000000"/>
  </r>
  <r>
    <s v="GPP PURWOREJO_KWADERAN"/>
    <x v="29"/>
    <s v="KWADERAN"/>
    <n v="7.61"/>
    <e v="#REF!"/>
    <n v="0.95125000000000004"/>
    <n v="200000"/>
    <n v="1600000"/>
  </r>
  <r>
    <s v="GPP PURWOREJO_LABAN"/>
    <x v="29"/>
    <s v="LABAN"/>
    <n v="4.4400000000000004"/>
    <e v="#REF!"/>
    <n v="0.55500000000000005"/>
    <n v="200000"/>
    <n v="1000000"/>
  </r>
  <r>
    <s v="GPP PURWOREJO_LAJER"/>
    <x v="29"/>
    <s v="LAJER"/>
    <n v="15.69"/>
    <e v="#REF!"/>
    <n v="1.9612499999999999"/>
    <n v="200000"/>
    <n v="3200000"/>
  </r>
  <r>
    <s v="GPP PURWOREJO_LANGENREJO"/>
    <x v="29"/>
    <s v="LANGENREJO"/>
    <n v="4.4400000000000004"/>
    <e v="#REF!"/>
    <n v="0.55500000000000005"/>
    <n v="200000"/>
    <n v="1000000"/>
  </r>
  <r>
    <s v="GPP PURWOREJO_LEGETAN"/>
    <x v="29"/>
    <s v="LEGETAN"/>
    <n v="4.4400000000000004"/>
    <e v="#REF!"/>
    <n v="0.55500000000000005"/>
    <n v="200000"/>
    <n v="1000000"/>
  </r>
  <r>
    <s v="GPP PURWOREJO_LEMBUPURWO"/>
    <x v="29"/>
    <s v="LEMBUPURWO"/>
    <n v="15.69"/>
    <e v="#REF!"/>
    <n v="1.9612499999999999"/>
    <n v="200000"/>
    <n v="3200000"/>
  </r>
  <r>
    <s v="GPP PURWOREJO_LEREPKEBUMEN"/>
    <x v="29"/>
    <s v="LEREPKEBUMEN"/>
    <n v="15.69"/>
    <e v="#REF!"/>
    <n v="1.9612499999999999"/>
    <n v="200000"/>
    <n v="3200000"/>
  </r>
  <r>
    <s v="GPP PURWOREJO_LIMBANGAN"/>
    <x v="29"/>
    <s v="LIMBANGAN"/>
    <n v="4.4400000000000004"/>
    <e v="#REF!"/>
    <n v="0.55500000000000005"/>
    <n v="200000"/>
    <n v="1000000"/>
  </r>
  <r>
    <s v="GPP PURWOREJO_LOANO"/>
    <x v="29"/>
    <s v="LOANO"/>
    <n v="4.4400000000000004"/>
    <e v="#REF!"/>
    <n v="0.55500000000000005"/>
    <n v="200000"/>
    <n v="1000000"/>
  </r>
  <r>
    <s v="GPP PURWOREJO_LONING"/>
    <x v="29"/>
    <s v="LONING"/>
    <n v="4.4400000000000004"/>
    <e v="#REF!"/>
    <n v="0.55500000000000005"/>
    <n v="200000"/>
    <n v="1000000"/>
  </r>
  <r>
    <s v="GPP PURWOREJO_LUBANGDUKUH"/>
    <x v="29"/>
    <s v="LUBANGDUKUH"/>
    <n v="4.4400000000000004"/>
    <e v="#REF!"/>
    <n v="0.55500000000000005"/>
    <n v="200000"/>
    <n v="1000000"/>
  </r>
  <r>
    <s v="GPP PURWOREJO_LUBANGINDANGAN"/>
    <x v="29"/>
    <s v="LUBANGINDANGAN"/>
    <n v="4.4400000000000004"/>
    <e v="#REF!"/>
    <n v="0.55500000000000005"/>
    <n v="200000"/>
    <n v="1000000"/>
  </r>
  <r>
    <s v="GPP PURWOREJO_LUBANGLOR"/>
    <x v="29"/>
    <s v="LUBANGLOR"/>
    <n v="4.4400000000000004"/>
    <e v="#REF!"/>
    <n v="0.55500000000000005"/>
    <n v="200000"/>
    <n v="1000000"/>
  </r>
  <r>
    <s v="GPP PURWOREJO_LUGOSOBO"/>
    <x v="29"/>
    <s v="LUGOSOBO"/>
    <n v="4.4400000000000004"/>
    <e v="#REF!"/>
    <n v="0.55500000000000005"/>
    <n v="200000"/>
    <n v="1000000"/>
  </r>
  <r>
    <s v="GPP PURWOREJO_LUGU"/>
    <x v="29"/>
    <s v="LUGU"/>
    <n v="4.4400000000000004"/>
    <e v="#REF!"/>
    <n v="0.55500000000000005"/>
    <n v="200000"/>
    <n v="1000000"/>
  </r>
  <r>
    <s v="GPP PURWOREJO_LUGUREJO"/>
    <x v="29"/>
    <s v="LUGUREJO"/>
    <n v="4.4400000000000004"/>
    <e v="#REF!"/>
    <n v="0.55500000000000005"/>
    <n v="200000"/>
    <n v="1000000"/>
  </r>
  <r>
    <s v="GPP PURWOREJO_LUMBU"/>
    <x v="29"/>
    <s v="LUMBU"/>
    <n v="15.69"/>
    <e v="#REF!"/>
    <n v="1.9612499999999999"/>
    <n v="200000"/>
    <n v="3200000"/>
  </r>
  <r>
    <s v="GPP PURWOREJO_LUNDONG"/>
    <x v="29"/>
    <s v="LUNDONG"/>
    <n v="15.69"/>
    <e v="#REF!"/>
    <n v="1.9612499999999999"/>
    <n v="200000"/>
    <n v="3200000"/>
  </r>
  <r>
    <s v="GPP PURWOREJO_LUWENG KIDUL"/>
    <x v="29"/>
    <s v="LUWENG KIDUL"/>
    <n v="4.4400000000000004"/>
    <e v="#REF!"/>
    <n v="0.55500000000000005"/>
    <n v="200000"/>
    <n v="1000000"/>
  </r>
  <r>
    <s v="GPP PURWOREJO_LUWENGLOR"/>
    <x v="29"/>
    <s v="LUWENGLOR"/>
    <n v="4.4400000000000004"/>
    <e v="#REF!"/>
    <n v="0.55500000000000005"/>
    <n v="200000"/>
    <n v="1000000"/>
  </r>
  <r>
    <s v="GPP PURWOREJO_MAJIR"/>
    <x v="29"/>
    <s v="MAJIR"/>
    <n v="4.4400000000000004"/>
    <e v="#REF!"/>
    <n v="0.55500000000000005"/>
    <n v="200000"/>
    <n v="1000000"/>
  </r>
  <r>
    <s v="GPP PURWOREJO_MALANG"/>
    <x v="29"/>
    <s v="MALANG"/>
    <n v="4.4400000000000004"/>
    <e v="#REF!"/>
    <n v="0.55500000000000005"/>
    <n v="200000"/>
    <n v="1000000"/>
  </r>
  <r>
    <s v="GPP PURWOREJO_MALANGREJO"/>
    <x v="29"/>
    <s v="MALANGREJO"/>
    <n v="4.4400000000000004"/>
    <e v="#REF!"/>
    <n v="0.55500000000000005"/>
    <n v="200000"/>
    <n v="1000000"/>
  </r>
  <r>
    <s v="GPP PURWOREJO_MANGUNJAYAN"/>
    <x v="29"/>
    <s v="MANGUNJAYAN"/>
    <n v="4.4400000000000004"/>
    <e v="#REF!"/>
    <n v="0.55500000000000005"/>
    <n v="200000"/>
    <n v="1000000"/>
  </r>
  <r>
    <s v="GPP PURWOREJO_MANGUNRANAN"/>
    <x v="29"/>
    <s v="MANGUNRANAN"/>
    <n v="15.69"/>
    <e v="#REF!"/>
    <n v="1.9612499999999999"/>
    <n v="200000"/>
    <n v="3200000"/>
  </r>
  <r>
    <s v="GPP PURWOREJO_MARGOYOSO"/>
    <x v="29"/>
    <s v="MARGOYOSO"/>
    <n v="7.61"/>
    <e v="#REF!"/>
    <n v="0.95125000000000004"/>
    <n v="200000"/>
    <n v="1600000"/>
  </r>
  <r>
    <s v="GPP PURWOREJO_MARON"/>
    <x v="29"/>
    <s v="MARON"/>
    <n v="4.4400000000000004"/>
    <e v="#REF!"/>
    <n v="0.55500000000000005"/>
    <n v="200000"/>
    <n v="1000000"/>
  </r>
  <r>
    <s v="GPP PURWOREJO_MAYUNGSARI"/>
    <x v="29"/>
    <s v="MAYUNGSARI"/>
    <n v="4.4400000000000004"/>
    <e v="#REF!"/>
    <n v="0.55500000000000005"/>
    <n v="200000"/>
    <n v="1000000"/>
  </r>
  <r>
    <s v="GPP PURWOREJO_MEDONO"/>
    <x v="29"/>
    <s v="MEDONO"/>
    <n v="4.4400000000000004"/>
    <e v="#REF!"/>
    <n v="0.55500000000000005"/>
    <n v="200000"/>
    <n v="1000000"/>
  </r>
  <r>
    <s v="GPP PURWOREJO_MEGULUNGKIDUL"/>
    <x v="29"/>
    <s v="MEGULUNGKIDUL"/>
    <n v="4.4400000000000004"/>
    <e v="#REF!"/>
    <n v="0.55500000000000005"/>
    <n v="200000"/>
    <n v="1000000"/>
  </r>
  <r>
    <s v="GPP PURWOREJO_MEGULUNGLOR"/>
    <x v="29"/>
    <s v="MEGULUNGLOR"/>
    <n v="4.4400000000000004"/>
    <e v="#REF!"/>
    <n v="0.55500000000000005"/>
    <n v="200000"/>
    <n v="1000000"/>
  </r>
  <r>
    <s v="GPP PURWOREJO_MEKARSARI"/>
    <x v="29"/>
    <s v="MEKARSARI"/>
    <n v="15.69"/>
    <e v="#REF!"/>
    <n v="1.9612499999999999"/>
    <n v="200000"/>
    <n v="3200000"/>
  </r>
  <r>
    <s v="GPP PURWOREJO_MENDIRO"/>
    <x v="29"/>
    <s v="MENDIRO"/>
    <n v="4.4400000000000004"/>
    <e v="#REF!"/>
    <n v="0.55500000000000005"/>
    <n v="200000"/>
    <n v="1000000"/>
  </r>
  <r>
    <s v="GPP PURWOREJO_MENOREH"/>
    <x v="29"/>
    <s v="MENOREH"/>
    <n v="7.61"/>
    <e v="#REF!"/>
    <n v="0.95125000000000004"/>
    <n v="200000"/>
    <n v="1600000"/>
  </r>
  <r>
    <s v="GPP PURWOREJO_MERDEN"/>
    <x v="29"/>
    <s v="MERDEN"/>
    <n v="15.69"/>
    <e v="#REF!"/>
    <n v="1.9612499999999999"/>
    <n v="200000"/>
    <n v="3200000"/>
  </r>
  <r>
    <s v="GPP PURWOREJO_MIRIT"/>
    <x v="29"/>
    <s v="MIRIT"/>
    <n v="15.69"/>
    <e v="#REF!"/>
    <n v="1.9612499999999999"/>
    <n v="200000"/>
    <n v="3200000"/>
  </r>
  <r>
    <s v="GPP PURWOREJO_MIRITPETIKUSAN"/>
    <x v="29"/>
    <s v="MIRITPETIKUSAN"/>
    <n v="15.69"/>
    <e v="#REF!"/>
    <n v="1.9612499999999999"/>
    <n v="200000"/>
    <n v="3200000"/>
  </r>
  <r>
    <s v="GPP PURWOREJO_MLARAN"/>
    <x v="29"/>
    <s v="MLARAN"/>
    <n v="4.4400000000000004"/>
    <e v="#REF!"/>
    <n v="0.55500000000000005"/>
    <n v="200000"/>
    <n v="1000000"/>
  </r>
  <r>
    <s v="GPP PURWOREJO_MRANTI"/>
    <x v="29"/>
    <s v="MRANTI"/>
    <n v="4.4400000000000004"/>
    <e v="#REF!"/>
    <n v="0.55500000000000005"/>
    <n v="200000"/>
    <n v="1000000"/>
  </r>
  <r>
    <s v="GPP PURWOREJO_MRENTUL"/>
    <x v="29"/>
    <s v="MRENTUL"/>
    <n v="15.69"/>
    <e v="#REF!"/>
    <n v="1.9612499999999999"/>
    <n v="200000"/>
    <n v="3200000"/>
  </r>
  <r>
    <s v="GPP PURWOREJO_MRINEN"/>
    <x v="29"/>
    <s v="MRINEN"/>
    <n v="15.69"/>
    <e v="#REF!"/>
    <n v="1.9612499999999999"/>
    <n v="200000"/>
    <n v="3200000"/>
  </r>
  <r>
    <s v="GPP PURWOREJO_MUDAL"/>
    <x v="29"/>
    <s v="MUDAL"/>
    <n v="4.4400000000000004"/>
    <e v="#REF!"/>
    <n v="0.55500000000000005"/>
    <n v="200000"/>
    <n v="1000000"/>
  </r>
  <r>
    <s v="GPP PURWOREJO_MUDALREJO"/>
    <x v="29"/>
    <s v="MUDALREJO"/>
    <n v="4.4400000000000004"/>
    <e v="#REF!"/>
    <n v="0.55500000000000005"/>
    <n v="200000"/>
    <n v="1000000"/>
  </r>
  <r>
    <s v="GPP PURWOREJO_MULYOSRI"/>
    <x v="29"/>
    <s v="MULYOSRI"/>
    <n v="15.69"/>
    <e v="#REF!"/>
    <n v="1.9612499999999999"/>
    <n v="200000"/>
    <n v="3200000"/>
  </r>
  <r>
    <s v="GPP PURWOREJO_MUNGGANGSARI"/>
    <x v="29"/>
    <s v="MUNGGANGSARI"/>
    <n v="4.4400000000000004"/>
    <e v="#REF!"/>
    <n v="0.55500000000000005"/>
    <n v="200000"/>
    <n v="1000000"/>
  </r>
  <r>
    <s v="GPP PURWOREJO_NAMBANGAN"/>
    <x v="29"/>
    <s v="NAMBANGAN"/>
    <n v="4.4400000000000004"/>
    <e v="#REF!"/>
    <n v="0.55500000000000005"/>
    <n v="200000"/>
    <n v="1000000"/>
  </r>
  <r>
    <s v="GPP PURWOREJO_NAMPU"/>
    <x v="29"/>
    <s v="NAMPU"/>
    <n v="4.4400000000000004"/>
    <e v="#REF!"/>
    <n v="0.55500000000000005"/>
    <n v="200000"/>
    <n v="1000000"/>
  </r>
  <r>
    <s v="GPP PURWOREJO_NAMPUREJO"/>
    <x v="29"/>
    <s v="NAMPUREJO"/>
    <n v="4.4400000000000004"/>
    <e v="#REF!"/>
    <n v="0.55500000000000005"/>
    <n v="200000"/>
    <n v="1000000"/>
  </r>
  <r>
    <s v="GPP PURWOREJO_NGABEAN"/>
    <x v="29"/>
    <s v="NGABEAN"/>
    <n v="15.69"/>
    <e v="#REF!"/>
    <n v="1.9612499999999999"/>
    <n v="200000"/>
    <n v="3200000"/>
  </r>
  <r>
    <s v="GPP PURWOREJO_NGADIREJO"/>
    <x v="29"/>
    <s v="NGADIREJO"/>
    <n v="4.4400000000000004"/>
    <e v="#REF!"/>
    <n v="0.55500000000000005"/>
    <n v="200000"/>
    <n v="1000000"/>
  </r>
  <r>
    <s v="GPP PURWOREJO_NGAGLIK"/>
    <x v="29"/>
    <s v="NGAGLIK"/>
    <n v="4.4400000000000004"/>
    <e v="#REF!"/>
    <n v="0.55500000000000005"/>
    <n v="200000"/>
    <n v="1000000"/>
  </r>
  <r>
    <s v="GPP PURWOREJO_NGAMPEL"/>
    <x v="29"/>
    <s v="NGAMPEL"/>
    <n v="4.4400000000000004"/>
    <e v="#REF!"/>
    <n v="0.55500000000000005"/>
    <n v="200000"/>
    <n v="1000000"/>
  </r>
  <r>
    <s v="GPP PURWOREJO_NGANDAGAN"/>
    <x v="29"/>
    <s v="NGANDAGAN"/>
    <n v="4.4400000000000004"/>
    <e v="#REF!"/>
    <n v="0.55500000000000005"/>
    <n v="200000"/>
    <n v="1000000"/>
  </r>
  <r>
    <s v="GPP PURWOREJO_NGARAN"/>
    <x v="29"/>
    <s v="NGARAN"/>
    <n v="4.4400000000000004"/>
    <e v="#REF!"/>
    <n v="0.55500000000000005"/>
    <n v="200000"/>
    <n v="1000000"/>
  </r>
  <r>
    <s v="GPP PURWOREJO_NGARGORETNO"/>
    <x v="29"/>
    <s v="NGARGORETNO"/>
    <n v="7.61"/>
    <e v="#REF!"/>
    <n v="0.95125000000000004"/>
    <n v="200000"/>
    <n v="1600000"/>
  </r>
  <r>
    <s v="GPP PURWOREJO_NGARGOSARI"/>
    <x v="29"/>
    <s v="NGARGOSARI"/>
    <n v="4.4400000000000004"/>
    <e v="#REF!"/>
    <n v="0.55500000000000005"/>
    <n v="200000"/>
    <n v="1000000"/>
  </r>
  <r>
    <s v="GPP PURWOREJO_NGASINAN"/>
    <x v="29"/>
    <s v="NGASINAN"/>
    <n v="4.4400000000000004"/>
    <e v="#REF!"/>
    <n v="0.55500000000000005"/>
    <n v="200000"/>
    <n v="1000000"/>
  </r>
  <r>
    <s v="GPP PURWOREJO_NGEMPLAK"/>
    <x v="29"/>
    <s v="NGEMPLAK"/>
    <n v="4.4400000000000004"/>
    <e v="#REF!"/>
    <n v="0.55500000000000005"/>
    <n v="200000"/>
    <n v="1000000"/>
  </r>
  <r>
    <s v="GPP PURWOREJO_NGENTAK"/>
    <x v="29"/>
    <s v="NGENTAK"/>
    <n v="4.4400000000000004"/>
    <e v="#REF!"/>
    <n v="0.55500000000000005"/>
    <n v="200000"/>
    <n v="1000000"/>
  </r>
  <r>
    <s v="GPP PURWOREJO_NGLARIS"/>
    <x v="29"/>
    <s v="NGLARIS"/>
    <n v="4.4400000000000004"/>
    <e v="#REF!"/>
    <n v="0.55500000000000005"/>
    <n v="200000"/>
    <n v="1000000"/>
  </r>
  <r>
    <s v="GPP PURWOREJO_NGOMBOL"/>
    <x v="29"/>
    <s v="NGOMBOL"/>
    <n v="4.4400000000000004"/>
    <e v="#REF!"/>
    <n v="0.55500000000000005"/>
    <n v="200000"/>
    <n v="1000000"/>
  </r>
  <r>
    <s v="GPP PURWOREJO_PACEKELAN"/>
    <x v="29"/>
    <s v="PACEKELAN"/>
    <n v="4.4400000000000004"/>
    <e v="#REF!"/>
    <n v="0.55500000000000005"/>
    <n v="200000"/>
    <n v="1000000"/>
  </r>
  <r>
    <s v="GPP PURWOREJO_PACOR"/>
    <x v="29"/>
    <s v="PACOR"/>
    <n v="4.4400000000000004"/>
    <e v="#REF!"/>
    <n v="0.55500000000000005"/>
    <n v="200000"/>
    <n v="1000000"/>
  </r>
  <r>
    <s v="GPP PURWOREJO_PADURESO"/>
    <x v="29"/>
    <s v="PADURESO"/>
    <n v="15.69"/>
    <e v="#REF!"/>
    <n v="1.9612499999999999"/>
    <n v="200000"/>
    <n v="3200000"/>
  </r>
  <r>
    <s v="GPP PURWOREJO_PADUROSO"/>
    <x v="29"/>
    <s v="PADUROSO"/>
    <n v="4.4400000000000004"/>
    <e v="#REF!"/>
    <n v="0.55500000000000005"/>
    <n v="200000"/>
    <n v="1000000"/>
  </r>
  <r>
    <s v="GPP PURWOREJO_PAGAK"/>
    <x v="29"/>
    <s v="PAGAK"/>
    <n v="4.4400000000000004"/>
    <e v="#REF!"/>
    <n v="0.55500000000000005"/>
    <n v="200000"/>
    <n v="1000000"/>
  </r>
  <r>
    <s v="GPP PURWOREJO_PAGEDANGAN"/>
    <x v="29"/>
    <s v="PAGEDANGAN"/>
    <n v="15.69"/>
    <e v="#REF!"/>
    <n v="1.9612499999999999"/>
    <n v="200000"/>
    <n v="3200000"/>
  </r>
  <r>
    <s v="GPP PURWOREJO_PAITAN"/>
    <x v="29"/>
    <s v="PAITAN"/>
    <n v="4.4400000000000004"/>
    <e v="#REF!"/>
    <n v="0.55500000000000005"/>
    <n v="200000"/>
    <n v="1000000"/>
  </r>
  <r>
    <s v="GPP PURWOREJO_PAKEM"/>
    <x v="29"/>
    <s v="PAKEM"/>
    <n v="4.4400000000000004"/>
    <e v="#REF!"/>
    <n v="0.55500000000000005"/>
    <n v="200000"/>
    <n v="1000000"/>
  </r>
  <r>
    <s v="GPP PURWOREJO_PAKISARUM"/>
    <x v="29"/>
    <s v="PAKISARUM"/>
    <n v="4.4400000000000004"/>
    <e v="#REF!"/>
    <n v="0.55500000000000005"/>
    <n v="200000"/>
    <n v="1000000"/>
  </r>
  <r>
    <s v="GPP PURWOREJO_PAKISREJO"/>
    <x v="29"/>
    <s v="PAKISREJO"/>
    <n v="4.4400000000000004"/>
    <e v="#REF!"/>
    <n v="0.55500000000000005"/>
    <n v="200000"/>
    <n v="1000000"/>
  </r>
  <r>
    <s v="GPP PURWOREJO_PANDANREJO"/>
    <x v="29"/>
    <s v="PANDANREJO"/>
    <n v="4.4400000000000004"/>
    <e v="#REF!"/>
    <n v="0.55500000000000005"/>
    <n v="200000"/>
    <n v="1000000"/>
  </r>
  <r>
    <s v="GPP PURWOREJO_PANGENJURUTENGAH"/>
    <x v="29"/>
    <s v="PANGENJURUTENGAH"/>
    <n v="4.4400000000000004"/>
    <e v="#REF!"/>
    <n v="0.55500000000000005"/>
    <n v="200000"/>
    <n v="1000000"/>
  </r>
  <r>
    <s v="GPP PURWOREJO_PANGENREJO"/>
    <x v="29"/>
    <s v="PANGENREJO"/>
    <n v="4.4400000000000004"/>
    <e v="#REF!"/>
    <n v="0.55500000000000005"/>
    <n v="200000"/>
    <n v="1000000"/>
  </r>
  <r>
    <s v="GPP PURWOREJO_PANGGELDLANGU"/>
    <x v="29"/>
    <s v="PANGGELDLANGU"/>
    <n v="4.4400000000000004"/>
    <e v="#REF!"/>
    <n v="0.55500000000000005"/>
    <n v="200000"/>
    <n v="1000000"/>
  </r>
  <r>
    <s v="GPP PURWOREJO_PANGKALAN"/>
    <x v="29"/>
    <s v="PANGKALAN"/>
    <n v="4.4400000000000004"/>
    <e v="#REF!"/>
    <n v="0.55500000000000005"/>
    <n v="200000"/>
    <n v="1000000"/>
  </r>
  <r>
    <s v="GPP PURWOREJO_PARIPURNO"/>
    <x v="29"/>
    <s v="PARIPURNO"/>
    <n v="7.61"/>
    <e v="#REF!"/>
    <n v="0.95125000000000004"/>
    <n v="200000"/>
    <n v="1600000"/>
  </r>
  <r>
    <s v="GPP PURWOREJO_PASARANOM"/>
    <x v="29"/>
    <s v="PASARANOM"/>
    <n v="4.4400000000000004"/>
    <e v="#REF!"/>
    <n v="0.55500000000000005"/>
    <n v="200000"/>
    <n v="1000000"/>
  </r>
  <r>
    <s v="GPP PURWOREJO_PASARSENEN"/>
    <x v="29"/>
    <s v="PASARSENEN"/>
    <n v="15.69"/>
    <e v="#REF!"/>
    <n v="1.9612499999999999"/>
    <n v="200000"/>
    <n v="3200000"/>
  </r>
  <r>
    <s v="GPP PURWOREJO_PATUKGAWEMULYO"/>
    <x v="29"/>
    <s v="PATUKGAWEMULYO"/>
    <n v="15.69"/>
    <e v="#REF!"/>
    <n v="1.9612499999999999"/>
    <n v="200000"/>
    <n v="3200000"/>
  </r>
  <r>
    <s v="GPP PURWOREJO_PATUKREJO"/>
    <x v="29"/>
    <s v="PATUKREJO"/>
    <n v="15.69"/>
    <e v="#REF!"/>
    <n v="1.9612499999999999"/>
    <n v="200000"/>
    <n v="3200000"/>
  </r>
  <r>
    <s v="GPP PURWOREJO_PATUKREJOMULYO"/>
    <x v="29"/>
    <s v="PATUKREJOMULYO"/>
    <n v="15.69"/>
    <e v="#REF!"/>
    <n v="1.9612499999999999"/>
    <n v="200000"/>
    <n v="3200000"/>
  </r>
  <r>
    <s v="GPP PURWOREJO_PATUTREJO"/>
    <x v="29"/>
    <s v="PATUTREJO"/>
    <n v="4.4400000000000004"/>
    <e v="#REF!"/>
    <n v="0.55500000000000005"/>
    <n v="200000"/>
    <n v="1000000"/>
  </r>
  <r>
    <s v="GPP PURWOREJO_PECARIKAN"/>
    <x v="29"/>
    <s v="PECARIKAN"/>
    <n v="15.69"/>
    <e v="#REF!"/>
    <n v="1.9612499999999999"/>
    <n v="200000"/>
    <n v="3200000"/>
  </r>
  <r>
    <s v="GPP PURWOREJO_PEJAGATAN"/>
    <x v="29"/>
    <s v="PEJAGATAN"/>
    <n v="15.69"/>
    <e v="#REF!"/>
    <n v="1.9612499999999999"/>
    <n v="200000"/>
    <n v="3200000"/>
  </r>
  <r>
    <s v="GPP PURWOREJO_PEJAGRAN"/>
    <x v="29"/>
    <s v="PEJAGRAN"/>
    <n v="4.4400000000000004"/>
    <e v="#REF!"/>
    <n v="0.55500000000000005"/>
    <n v="200000"/>
    <n v="1000000"/>
  </r>
  <r>
    <s v="GPP PURWOREJO_PEJENGKOLAN"/>
    <x v="29"/>
    <s v="PEJENGKOLAN"/>
    <n v="15.69"/>
    <e v="#REF!"/>
    <n v="1.9612499999999999"/>
    <n v="200000"/>
    <n v="3200000"/>
  </r>
  <r>
    <s v="GPP PURWOREJO_PEKACANGAN"/>
    <x v="29"/>
    <s v="PEKACANGAN"/>
    <n v="4.4400000000000004"/>
    <e v="#REF!"/>
    <n v="0.55500000000000005"/>
    <n v="200000"/>
    <n v="1000000"/>
  </r>
  <r>
    <s v="GPP PURWOREJO_PEKACANGAN"/>
    <x v="29"/>
    <s v="PEKACANGAN"/>
    <n v="4.4400000000000004"/>
    <e v="#REF!"/>
    <n v="0.55500000000000005"/>
    <n v="200000"/>
    <n v="1000000"/>
  </r>
  <r>
    <s v="GPP PURWOREJO_PEKUTAN"/>
    <x v="29"/>
    <s v="PEKUTAN"/>
    <n v="15.69"/>
    <e v="#REF!"/>
    <n v="1.9612499999999999"/>
    <n v="200000"/>
    <n v="3200000"/>
  </r>
  <r>
    <s v="GPP PURWOREJO_PEKUTAN"/>
    <x v="29"/>
    <s v="PEKUTAN"/>
    <n v="4.4400000000000004"/>
    <e v="#REF!"/>
    <n v="0.55500000000000005"/>
    <n v="200000"/>
    <n v="1000000"/>
  </r>
  <r>
    <s v="GPP PURWOREJO_PELUTAN"/>
    <x v="29"/>
    <s v="PELUTAN"/>
    <n v="4.4400000000000004"/>
    <e v="#REF!"/>
    <n v="0.55500000000000005"/>
    <n v="200000"/>
    <n v="1000000"/>
  </r>
  <r>
    <s v="GPP PURWOREJO_PENEKET"/>
    <x v="29"/>
    <s v="PENEKET"/>
    <n v="15.69"/>
    <e v="#REF!"/>
    <n v="1.9612499999999999"/>
    <n v="200000"/>
    <n v="3200000"/>
  </r>
  <r>
    <s v="GPP PURWOREJO_PENUNGKULAN"/>
    <x v="29"/>
    <s v="PENUNGKULAN"/>
    <n v="4.4400000000000004"/>
    <e v="#REF!"/>
    <n v="0.55500000000000005"/>
    <n v="200000"/>
    <n v="1000000"/>
  </r>
  <r>
    <s v="GPP PURWOREJO_PEPE"/>
    <x v="29"/>
    <s v="PEPE"/>
    <n v="4.4400000000000004"/>
    <e v="#REF!"/>
    <n v="0.55500000000000005"/>
    <n v="200000"/>
    <n v="1000000"/>
  </r>
  <r>
    <s v="GPP PURWOREJO_PESALAKAN"/>
    <x v="29"/>
    <s v="PESALAKAN"/>
    <n v="15.69"/>
    <e v="#REF!"/>
    <n v="1.9612499999999999"/>
    <n v="200000"/>
    <n v="3200000"/>
  </r>
  <r>
    <s v="GPP PURWOREJO_PESUNINGAN"/>
    <x v="29"/>
    <s v="PESUNINGAN"/>
    <n v="15.69"/>
    <e v="#REF!"/>
    <n v="1.9612499999999999"/>
    <n v="200000"/>
    <n v="3200000"/>
  </r>
  <r>
    <s v="GPP PURWOREJO_PETUGURAN"/>
    <x v="29"/>
    <s v="PETUGURAN"/>
    <n v="4.4400000000000004"/>
    <e v="#REF!"/>
    <n v="0.55500000000000005"/>
    <n v="200000"/>
    <n v="1000000"/>
  </r>
  <r>
    <s v="GPP PURWOREJO_PIJI"/>
    <x v="29"/>
    <s v="PIJI"/>
    <n v="4.4400000000000004"/>
    <e v="#REF!"/>
    <n v="0.55500000000000005"/>
    <n v="200000"/>
    <n v="1000000"/>
  </r>
  <r>
    <s v="GPP PURWOREJO_PITURUH"/>
    <x v="29"/>
    <s v="PITURUH"/>
    <n v="4.4400000000000004"/>
    <e v="#REF!"/>
    <n v="0.55500000000000005"/>
    <n v="200000"/>
    <n v="1000000"/>
  </r>
  <r>
    <s v="GPP PURWOREJO_PIYONO"/>
    <x v="29"/>
    <s v="PIYONO"/>
    <n v="4.4400000000000004"/>
    <e v="#REF!"/>
    <n v="0.55500000000000005"/>
    <n v="200000"/>
    <n v="1000000"/>
  </r>
  <r>
    <s v="GPP PURWOREJO_PLANDI"/>
    <x v="29"/>
    <s v="PLANDI"/>
    <n v="4.4400000000000004"/>
    <e v="#REF!"/>
    <n v="0.55500000000000005"/>
    <n v="200000"/>
    <n v="1000000"/>
  </r>
  <r>
    <s v="GPP PURWOREJO_PLEMPUKAN KEMBARAN"/>
    <x v="29"/>
    <s v="PLEMPUKAN KEMBARAN"/>
    <n v="15.69"/>
    <e v="#REF!"/>
    <n v="1.9612499999999999"/>
    <n v="200000"/>
    <n v="3200000"/>
  </r>
  <r>
    <s v="GPP PURWOREJO_PLIPIR"/>
    <x v="29"/>
    <s v="PLIPIR"/>
    <n v="4.4400000000000004"/>
    <e v="#REF!"/>
    <n v="0.55500000000000005"/>
    <n v="200000"/>
    <n v="1000000"/>
  </r>
  <r>
    <s v="GPP PURWOREJO_PLIPIRAN"/>
    <x v="29"/>
    <s v="PLIPIRAN"/>
    <n v="4.4400000000000004"/>
    <e v="#REF!"/>
    <n v="0.55500000000000005"/>
    <n v="200000"/>
    <n v="1000000"/>
  </r>
  <r>
    <s v="GPP PURWOREJO_POGUNGJURUTENGAH"/>
    <x v="29"/>
    <s v="POGUNGJURUTENGAH"/>
    <n v="4.4400000000000004"/>
    <e v="#REF!"/>
    <n v="0.55500000000000005"/>
    <n v="200000"/>
    <n v="1000000"/>
  </r>
  <r>
    <s v="GPP PURWOREJO_POGUNGKALANGAN"/>
    <x v="29"/>
    <s v="POGUNGKALANGAN"/>
    <n v="4.4400000000000004"/>
    <e v="#REF!"/>
    <n v="0.55500000000000005"/>
    <n v="200000"/>
    <n v="1000000"/>
  </r>
  <r>
    <s v="GPP PURWOREJO_POGUNGREJO"/>
    <x v="29"/>
    <s v="POGUNGREJO"/>
    <n v="4.4400000000000004"/>
    <e v="#REF!"/>
    <n v="0.55500000000000005"/>
    <n v="200000"/>
    <n v="1000000"/>
  </r>
  <r>
    <s v="GPP PURWOREJO_POLOMARTO"/>
    <x v="29"/>
    <s v="POLOMARTO"/>
    <n v="4.4400000000000004"/>
    <e v="#REF!"/>
    <n v="0.55500000000000005"/>
    <n v="200000"/>
    <n v="1000000"/>
  </r>
  <r>
    <s v="GPP PURWOREJO_POLOWANGI"/>
    <x v="29"/>
    <s v="POLOWANGI"/>
    <n v="4.4400000000000004"/>
    <e v="#REF!"/>
    <n v="0.55500000000000005"/>
    <n v="200000"/>
    <n v="1000000"/>
  </r>
  <r>
    <s v="GPP PURWOREJO_PONCOWARNO"/>
    <x v="29"/>
    <s v="PONCOWARNO"/>
    <n v="15.69"/>
    <e v="#REF!"/>
    <n v="1.9612499999999999"/>
    <n v="200000"/>
    <n v="3200000"/>
  </r>
  <r>
    <s v="GPP PURWOREJO_POPONGAN"/>
    <x v="29"/>
    <s v="POPONGAN"/>
    <n v="4.4400000000000004"/>
    <e v="#REF!"/>
    <n v="0.55500000000000005"/>
    <n v="200000"/>
    <n v="1000000"/>
  </r>
  <r>
    <s v="GPP PURWOREJO_PRAPAGKIDUL"/>
    <x v="29"/>
    <s v="PRAPAGKIDUL"/>
    <n v="4.4400000000000004"/>
    <e v="#REF!"/>
    <n v="0.55500000000000005"/>
    <n v="200000"/>
    <n v="1000000"/>
  </r>
  <r>
    <s v="GPP PURWOREJO_PRAPAGLOR"/>
    <x v="29"/>
    <s v="PRAPAGLOR"/>
    <n v="4.4400000000000004"/>
    <e v="#REF!"/>
    <n v="0.55500000000000005"/>
    <n v="200000"/>
    <n v="1000000"/>
  </r>
  <r>
    <s v="GPP PURWOREJO_PRASUTAN"/>
    <x v="29"/>
    <s v="PRASUTAN"/>
    <n v="15.69"/>
    <e v="#REF!"/>
    <n v="1.9612499999999999"/>
    <n v="200000"/>
    <n v="3200000"/>
  </r>
  <r>
    <s v="GPP PURWOREJO_PREMBUN"/>
    <x v="29"/>
    <s v="PREMBUN"/>
    <n v="15.69"/>
    <e v="#REF!"/>
    <n v="1.9612499999999999"/>
    <n v="200000"/>
    <n v="3200000"/>
  </r>
  <r>
    <s v="GPP PURWOREJO_PRIGELAN"/>
    <x v="29"/>
    <s v="PRIGELAN"/>
    <n v="4.4400000000000004"/>
    <e v="#REF!"/>
    <n v="0.55500000000000005"/>
    <n v="200000"/>
    <n v="1000000"/>
  </r>
  <r>
    <s v="GPP PURWOREJO_PRINGGOWIJAYAN"/>
    <x v="29"/>
    <s v="PRINGGOWIJAYAN"/>
    <n v="4.4400000000000004"/>
    <e v="#REF!"/>
    <n v="0.55500000000000005"/>
    <n v="200000"/>
    <n v="1000000"/>
  </r>
  <r>
    <s v="GPP PURWOREJO_PRUMBEN"/>
    <x v="29"/>
    <s v="PRUMBEN"/>
    <n v="4.4400000000000004"/>
    <e v="#REF!"/>
    <n v="0.55500000000000005"/>
    <n v="200000"/>
    <n v="1000000"/>
  </r>
  <r>
    <s v="GPP PURWOREJO_PUCANGAGUNG"/>
    <x v="29"/>
    <s v="PUCANGAGUNG"/>
    <n v="4.4400000000000004"/>
    <e v="#REF!"/>
    <n v="0.55500000000000005"/>
    <n v="200000"/>
    <n v="1000000"/>
  </r>
  <r>
    <s v="GPP PURWOREJO_PUCANGAN"/>
    <x v="29"/>
    <s v="PUCANGAN"/>
    <n v="15.69"/>
    <e v="#REF!"/>
    <n v="1.9612499999999999"/>
    <n v="200000"/>
    <n v="3200000"/>
  </r>
  <r>
    <s v="GPP PURWOREJO_PUCUNGROTO"/>
    <x v="29"/>
    <s v="PUCUNGROTO"/>
    <n v="4.4400000000000004"/>
    <e v="#REF!"/>
    <n v="0.55500000000000005"/>
    <n v="200000"/>
    <n v="1000000"/>
  </r>
  <r>
    <s v="GPP PURWOREJO_PUJODADI"/>
    <x v="29"/>
    <s v="PUJODADI"/>
    <n v="15.69"/>
    <e v="#REF!"/>
    <n v="1.9612499999999999"/>
    <n v="200000"/>
    <n v="3200000"/>
  </r>
  <r>
    <s v="GPP PURWOREJO_PULUTAN"/>
    <x v="29"/>
    <s v="PULUTAN"/>
    <n v="4.4400000000000004"/>
    <e v="#REF!"/>
    <n v="0.55500000000000005"/>
    <n v="200000"/>
    <n v="1000000"/>
  </r>
  <r>
    <s v="GPP PURWOREJO_PUNDENSARI"/>
    <x v="29"/>
    <s v="PUNDENSARI"/>
    <n v="4.4400000000000004"/>
    <e v="#REF!"/>
    <n v="0.55500000000000005"/>
    <n v="200000"/>
    <n v="1000000"/>
  </r>
  <r>
    <s v="GPP PURWOREJO_PURBAYAN"/>
    <x v="29"/>
    <s v="PURBAYAN"/>
    <n v="4.4400000000000004"/>
    <e v="#REF!"/>
    <n v="0.55500000000000005"/>
    <n v="200000"/>
    <n v="1000000"/>
  </r>
  <r>
    <s v="GPP PURWOREJO_PURBOWONO"/>
    <x v="29"/>
    <s v="PURBOWONO"/>
    <n v="4.4400000000000004"/>
    <e v="#REF!"/>
    <n v="0.55500000000000005"/>
    <n v="200000"/>
    <n v="1000000"/>
  </r>
  <r>
    <s v="GPP PURWOREJO_PURWODADI"/>
    <x v="29"/>
    <s v="PURWODADI"/>
    <n v="4.4400000000000004"/>
    <e v="#REF!"/>
    <n v="0.55500000000000005"/>
    <n v="200000"/>
    <n v="1000000"/>
  </r>
  <r>
    <s v="GPP PURWOREJO_PURWOREJO"/>
    <x v="29"/>
    <s v="PURWOREJO"/>
    <n v="4.4400000000000004"/>
    <e v="#REF!"/>
    <n v="0.55500000000000005"/>
    <n v="200000"/>
    <n v="1000000"/>
  </r>
  <r>
    <s v="GPP PURWOREJO_PURWOSARI"/>
    <x v="29"/>
    <s v="PURWOSARI"/>
    <n v="4.4400000000000004"/>
    <e v="#REF!"/>
    <n v="0.55500000000000005"/>
    <n v="200000"/>
    <n v="1000000"/>
  </r>
  <r>
    <s v="GPP PURWOREJO_PURWOSARI"/>
    <x v="29"/>
    <s v="PURWOSARI"/>
    <n v="4.4400000000000004"/>
    <e v="#REF!"/>
    <n v="0.55500000000000005"/>
    <n v="200000"/>
    <n v="1000000"/>
  </r>
  <r>
    <s v="GPP PURWOREJO_PUSPO"/>
    <x v="29"/>
    <s v="PUSPO"/>
    <n v="4.4400000000000004"/>
    <e v="#REF!"/>
    <n v="0.55500000000000005"/>
    <n v="200000"/>
    <n v="1000000"/>
  </r>
  <r>
    <s v="GPP PURWOREJO_RAHAYU"/>
    <x v="29"/>
    <s v="RAHAYU"/>
    <n v="15.69"/>
    <e v="#REF!"/>
    <n v="1.9612499999999999"/>
    <n v="200000"/>
    <n v="3200000"/>
  </r>
  <r>
    <s v="GPP PURWOREJO_RASUKAN"/>
    <x v="29"/>
    <s v="RASUKAN"/>
    <n v="4.4400000000000004"/>
    <e v="#REF!"/>
    <n v="0.55500000000000005"/>
    <n v="200000"/>
    <n v="1000000"/>
  </r>
  <r>
    <s v="GPP PURWOREJO_REBUG"/>
    <x v="29"/>
    <s v="REBUG"/>
    <n v="4.4400000000000004"/>
    <e v="#REF!"/>
    <n v="0.55500000000000005"/>
    <n v="200000"/>
    <n v="1000000"/>
  </r>
  <r>
    <s v="GPP PURWOREJO_REDIN"/>
    <x v="29"/>
    <s v="REDIN"/>
    <n v="4.4400000000000004"/>
    <e v="#REF!"/>
    <n v="0.55500000000000005"/>
    <n v="200000"/>
    <n v="1000000"/>
  </r>
  <r>
    <s v="GPP PURWOREJO_REJOSARI"/>
    <x v="29"/>
    <s v="REJOSARI"/>
    <n v="4.4400000000000004"/>
    <e v="#REF!"/>
    <n v="0.55500000000000005"/>
    <n v="200000"/>
    <n v="1000000"/>
  </r>
  <r>
    <s v="GPP PURWOREJO_REJOSARI"/>
    <x v="29"/>
    <s v="REJOSARI"/>
    <n v="4.4400000000000004"/>
    <e v="#REF!"/>
    <n v="0.55500000000000005"/>
    <n v="200000"/>
    <n v="1000000"/>
  </r>
  <r>
    <s v="GPP PURWOREJO_REJOWINANGUN"/>
    <x v="29"/>
    <s v="REJOWINANGUN"/>
    <n v="4.4400000000000004"/>
    <e v="#REF!"/>
    <n v="0.55500000000000005"/>
    <n v="200000"/>
    <n v="1000000"/>
  </r>
  <r>
    <s v="GPP PURWOREJO_RENDENG"/>
    <x v="29"/>
    <s v="RENDENG"/>
    <n v="4.4400000000000004"/>
    <e v="#REF!"/>
    <n v="0.55500000000000005"/>
    <n v="200000"/>
    <n v="1000000"/>
  </r>
  <r>
    <s v="GPP PURWOREJO_RIMUN"/>
    <x v="29"/>
    <s v="RIMUN"/>
    <n v="4.4400000000000004"/>
    <e v="#REF!"/>
    <n v="0.55500000000000005"/>
    <n v="200000"/>
    <n v="1000000"/>
  </r>
  <r>
    <s v="GPP PURWOREJO_RINGGIT"/>
    <x v="29"/>
    <s v="RINGGIT"/>
    <n v="4.4400000000000004"/>
    <e v="#REF!"/>
    <n v="0.55500000000000005"/>
    <n v="200000"/>
    <n v="1000000"/>
  </r>
  <r>
    <s v="GPP PURWOREJO_ROWOBAYEM"/>
    <x v="29"/>
    <s v="ROWOBAYEM"/>
    <n v="4.4400000000000004"/>
    <e v="#REF!"/>
    <n v="0.55500000000000005"/>
    <n v="200000"/>
    <n v="1000000"/>
  </r>
  <r>
    <s v="GPP PURWOREJO_ROWODADI"/>
    <x v="29"/>
    <s v="ROWODADI"/>
    <n v="4.4400000000000004"/>
    <e v="#REF!"/>
    <n v="0.55500000000000005"/>
    <n v="200000"/>
    <n v="1000000"/>
  </r>
  <r>
    <s v="GPP PURWOREJO_ROWODADI"/>
    <x v="29"/>
    <s v="ROWODADI"/>
    <n v="4.4400000000000004"/>
    <e v="#REF!"/>
    <n v="0.55500000000000005"/>
    <n v="200000"/>
    <n v="1000000"/>
  </r>
  <r>
    <s v="GPP PURWOREJO_ROWOSARI"/>
    <x v="29"/>
    <s v="ROWOSARI"/>
    <n v="15.69"/>
    <e v="#REF!"/>
    <n v="1.9612499999999999"/>
    <n v="200000"/>
    <n v="3200000"/>
  </r>
  <r>
    <s v="GPP PURWOREJO_SALAM"/>
    <x v="29"/>
    <s v="SALAM"/>
    <n v="4.4400000000000004"/>
    <e v="#REF!"/>
    <n v="0.55500000000000005"/>
    <n v="200000"/>
    <n v="1000000"/>
  </r>
  <r>
    <s v="GPP PURWOREJO_SAMBENG"/>
    <x v="29"/>
    <s v="SAMBENG"/>
    <n v="4.4400000000000004"/>
    <e v="#REF!"/>
    <n v="0.55500000000000005"/>
    <n v="200000"/>
    <n v="1000000"/>
  </r>
  <r>
    <s v="GPP PURWOREJO_SAMBENG"/>
    <x v="29"/>
    <s v="SAMBENG"/>
    <n v="4.4400000000000004"/>
    <e v="#REF!"/>
    <n v="0.55500000000000005"/>
    <n v="200000"/>
    <n v="1000000"/>
  </r>
  <r>
    <s v="GPP PURWOREJO_SAMPING"/>
    <x v="29"/>
    <s v="SAMPING"/>
    <n v="4.4400000000000004"/>
    <e v="#REF!"/>
    <n v="0.55500000000000005"/>
    <n v="200000"/>
    <n v="1000000"/>
  </r>
  <r>
    <s v="GPP PURWOREJO_SANGUBANYU"/>
    <x v="29"/>
    <s v="SANGUBANYU"/>
    <n v="4.4400000000000004"/>
    <e v="#REF!"/>
    <n v="0.55500000000000005"/>
    <n v="200000"/>
    <n v="1000000"/>
  </r>
  <r>
    <s v="GPP PURWOREJO_SARWOGADUNG"/>
    <x v="29"/>
    <s v="SARWOGADUNG"/>
    <n v="15.69"/>
    <e v="#REF!"/>
    <n v="1.9612499999999999"/>
    <n v="200000"/>
    <n v="3200000"/>
  </r>
  <r>
    <s v="GPP PURWOREJO_SAWANGAN"/>
    <x v="29"/>
    <s v="SAWANGAN"/>
    <n v="4.4400000000000004"/>
    <e v="#REF!"/>
    <n v="0.55500000000000005"/>
    <n v="200000"/>
    <n v="1000000"/>
  </r>
  <r>
    <s v="GPP PURWOREJO_SAWIT"/>
    <x v="29"/>
    <s v="SAWIT"/>
    <n v="4.4400000000000004"/>
    <e v="#REF!"/>
    <n v="0.55500000000000005"/>
    <n v="200000"/>
    <n v="1000000"/>
  </r>
  <r>
    <s v="GPP PURWOREJO_SEBOROKRAPYAK"/>
    <x v="29"/>
    <s v="SEBOROKRAPYAK"/>
    <n v="4.4400000000000004"/>
    <e v="#REF!"/>
    <n v="0.55500000000000005"/>
    <n v="200000"/>
    <n v="1000000"/>
  </r>
  <r>
    <s v="GPP PURWOREJO_SEBOROPASAR"/>
    <x v="29"/>
    <s v="SEBOROPASAR"/>
    <n v="4.4400000000000004"/>
    <e v="#REF!"/>
    <n v="0.55500000000000005"/>
    <n v="200000"/>
    <n v="1000000"/>
  </r>
  <r>
    <s v="GPP PURWOREJO_SECANG"/>
    <x v="29"/>
    <s v="SECANG"/>
    <n v="4.4400000000000004"/>
    <e v="#REF!"/>
    <n v="0.55500000000000005"/>
    <n v="200000"/>
    <n v="1000000"/>
  </r>
  <r>
    <s v="GPP PURWOREJO_SEDAYU"/>
    <x v="29"/>
    <s v="SEDAYU"/>
    <n v="4.4400000000000004"/>
    <e v="#REF!"/>
    <n v="0.55500000000000005"/>
    <n v="200000"/>
    <n v="1000000"/>
  </r>
  <r>
    <s v="GPP PURWOREJO_SEKARTEJO"/>
    <x v="29"/>
    <s v="SEKARTEJO"/>
    <n v="4.4400000000000004"/>
    <e v="#REF!"/>
    <n v="0.55500000000000005"/>
    <n v="200000"/>
    <n v="1000000"/>
  </r>
  <r>
    <s v="GPP PURWOREJO_SEMAGUNG"/>
    <x v="29"/>
    <s v="SEMAGUNG"/>
    <n v="4.4400000000000004"/>
    <e v="#REF!"/>
    <n v="0.55500000000000005"/>
    <n v="200000"/>
    <n v="1000000"/>
  </r>
  <r>
    <s v="GPP PURWOREJO_SEMAMPIR"/>
    <x v="29"/>
    <s v="SEMAMPIR"/>
    <n v="4.4400000000000004"/>
    <e v="#REF!"/>
    <n v="0.55500000000000005"/>
    <n v="200000"/>
    <n v="1000000"/>
  </r>
  <r>
    <s v="GPP PURWOREJO_SEMAWUNG"/>
    <x v="29"/>
    <s v="SEMAWUNG"/>
    <n v="4.4400000000000004"/>
    <e v="#REF!"/>
    <n v="0.55500000000000005"/>
    <n v="200000"/>
    <n v="1000000"/>
  </r>
  <r>
    <s v="GPP PURWOREJO_SEMAWUNG KEMBARAN"/>
    <x v="29"/>
    <s v="SEMAWUNG KEMBARAN"/>
    <n v="4.4400000000000004"/>
    <e v="#REF!"/>
    <n v="0.55500000000000005"/>
    <n v="200000"/>
    <n v="1000000"/>
  </r>
  <r>
    <s v="GPP PURWOREJO_SEMBIRKADIPATEN"/>
    <x v="29"/>
    <s v="SEMBIRKADIPATEN"/>
    <n v="15.69"/>
    <e v="#REF!"/>
    <n v="1.9612499999999999"/>
    <n v="200000"/>
    <n v="3200000"/>
  </r>
  <r>
    <s v="GPP PURWOREJO_SEMONO"/>
    <x v="29"/>
    <s v="SEMONO"/>
    <n v="4.4400000000000004"/>
    <e v="#REF!"/>
    <n v="0.55500000000000005"/>
    <n v="200000"/>
    <n v="1000000"/>
  </r>
  <r>
    <s v="GPP PURWOREJO_SENDANGSARI"/>
    <x v="29"/>
    <s v="SENDANGSARI"/>
    <n v="4.4400000000000004"/>
    <e v="#REF!"/>
    <n v="0.55500000000000005"/>
    <n v="200000"/>
    <n v="1000000"/>
  </r>
  <r>
    <s v="GPP PURWOREJO_SENDANGSARI"/>
    <x v="29"/>
    <s v="SENDANGSARI"/>
    <n v="4.4400000000000004"/>
    <e v="#REF!"/>
    <n v="0.55500000000000005"/>
    <n v="200000"/>
    <n v="1000000"/>
  </r>
  <r>
    <s v="GPP PURWOREJO_SEREN"/>
    <x v="29"/>
    <s v="SEREN"/>
    <n v="4.4400000000000004"/>
    <e v="#REF!"/>
    <n v="0.55500000000000005"/>
    <n v="200000"/>
    <n v="1000000"/>
  </r>
  <r>
    <s v="GPP PURWOREJO_SIDARUM"/>
    <x v="29"/>
    <s v="SIDARUM"/>
    <n v="4.4400000000000004"/>
    <e v="#REF!"/>
    <n v="0.55500000000000005"/>
    <n v="200000"/>
    <n v="1000000"/>
  </r>
  <r>
    <s v="GPP PURWOREJO_SIDODADI"/>
    <x v="29"/>
    <s v="SIDODADI"/>
    <n v="4.4400000000000004"/>
    <e v="#REF!"/>
    <n v="0.55500000000000005"/>
    <n v="200000"/>
    <n v="1000000"/>
  </r>
  <r>
    <s v="GPP PURWOREJO_SIDOGEDE"/>
    <x v="29"/>
    <s v="SIDOGEDE"/>
    <n v="15.69"/>
    <e v="#REF!"/>
    <n v="1.9612499999999999"/>
    <n v="200000"/>
    <n v="3200000"/>
  </r>
  <r>
    <s v="GPP PURWOREJO_SIDOHARJO"/>
    <x v="29"/>
    <s v="SIDOHARJO"/>
    <n v="4.4400000000000004"/>
    <e v="#REF!"/>
    <n v="0.55500000000000005"/>
    <n v="200000"/>
    <n v="1000000"/>
  </r>
  <r>
    <s v="GPP PURWOREJO_SIDOLUHUR"/>
    <x v="29"/>
    <s v="SIDOLUHUR"/>
    <n v="15.69"/>
    <e v="#REF!"/>
    <n v="1.9612499999999999"/>
    <n v="200000"/>
    <n v="3200000"/>
  </r>
  <r>
    <s v="GPP PURWOREJO_SIDOMUKTI"/>
    <x v="29"/>
    <s v="SIDOMUKTI"/>
    <n v="15.69"/>
    <e v="#REF!"/>
    <n v="1.9612499999999999"/>
    <n v="200000"/>
    <n v="3200000"/>
  </r>
  <r>
    <s v="GPP PURWOREJO_SIDOMUKTI"/>
    <x v="29"/>
    <s v="SIDOMUKTI"/>
    <n v="4.4400000000000004"/>
    <e v="#REF!"/>
    <n v="0.55500000000000005"/>
    <n v="200000"/>
    <n v="1000000"/>
  </r>
  <r>
    <s v="GPP PURWOREJO_SIDOMULYO"/>
    <x v="29"/>
    <s v="SIDOMULYO"/>
    <n v="15.69"/>
    <e v="#REF!"/>
    <n v="1.9612499999999999"/>
    <n v="200000"/>
    <n v="3200000"/>
  </r>
  <r>
    <s v="GPP PURWOREJO_SIDOMULYO"/>
    <x v="29"/>
    <s v="SIDOMULYO"/>
    <n v="4.4400000000000004"/>
    <e v="#REF!"/>
    <n v="0.55500000000000005"/>
    <n v="200000"/>
    <n v="1000000"/>
  </r>
  <r>
    <s v="GPP PURWOREJO_SIDOMULYO"/>
    <x v="29"/>
    <s v="SIDOMULYO"/>
    <n v="4.4400000000000004"/>
    <e v="#REF!"/>
    <n v="0.55500000000000005"/>
    <n v="200000"/>
    <n v="1000000"/>
  </r>
  <r>
    <s v="GPP PURWOREJO_SIDOREJO"/>
    <x v="29"/>
    <s v="SIDOREJO"/>
    <n v="15.69"/>
    <e v="#REF!"/>
    <n v="1.9612499999999999"/>
    <n v="200000"/>
    <n v="3200000"/>
  </r>
  <r>
    <s v="GPP PURWOREJO_SIDOREJO"/>
    <x v="29"/>
    <s v="SIDOREJO"/>
    <n v="4.4400000000000004"/>
    <e v="#REF!"/>
    <n v="0.55500000000000005"/>
    <n v="200000"/>
    <n v="1000000"/>
  </r>
  <r>
    <s v="GPP PURWOREJO_SIDOTOTO"/>
    <x v="29"/>
    <s v="SIDOTOTO"/>
    <n v="15.69"/>
    <e v="#REF!"/>
    <n v="1.9612499999999999"/>
    <n v="200000"/>
    <n v="3200000"/>
  </r>
  <r>
    <s v="GPP PURWOREJO_SIKAMBANG"/>
    <x v="29"/>
    <s v="SIKAMBANG"/>
    <n v="4.4400000000000004"/>
    <e v="#REF!"/>
    <n v="0.55500000000000005"/>
    <n v="200000"/>
    <n v="1000000"/>
  </r>
  <r>
    <s v="GPP PURWOREJO_SINDURJAN"/>
    <x v="29"/>
    <s v="SINDURJAN"/>
    <n v="4.4400000000000004"/>
    <e v="#REF!"/>
    <n v="0.55500000000000005"/>
    <n v="200000"/>
    <n v="1000000"/>
  </r>
  <r>
    <s v="GPP PURWOREJO_SINGKILKULON"/>
    <x v="29"/>
    <s v="SINGKILKULON"/>
    <n v="4.4400000000000004"/>
    <e v="#REF!"/>
    <n v="0.55500000000000005"/>
    <n v="200000"/>
    <n v="1000000"/>
  </r>
  <r>
    <s v="GPP PURWOREJO_SINGKILWETAN"/>
    <x v="29"/>
    <s v="SINGKILWETAN"/>
    <n v="4.4400000000000004"/>
    <e v="#REF!"/>
    <n v="0.55500000000000005"/>
    <n v="200000"/>
    <n v="1000000"/>
  </r>
  <r>
    <s v="GPP PURWOREJO_SINGOSARI"/>
    <x v="29"/>
    <s v="SINGOSARI"/>
    <n v="15.69"/>
    <e v="#REF!"/>
    <n v="1.9612499999999999"/>
    <n v="200000"/>
    <n v="3200000"/>
  </r>
  <r>
    <s v="GPP PURWOREJO_SINGOYUDAN"/>
    <x v="29"/>
    <s v="SINGOYUDAN"/>
    <n v="15.69"/>
    <e v="#REF!"/>
    <n v="1.9612499999999999"/>
    <n v="200000"/>
    <n v="3200000"/>
  </r>
  <r>
    <s v="GPP PURWOREJO_SINUNGREJO"/>
    <x v="29"/>
    <s v="SINUNGREJO"/>
    <n v="15.69"/>
    <e v="#REF!"/>
    <n v="1.9612499999999999"/>
    <n v="200000"/>
    <n v="3200000"/>
  </r>
  <r>
    <s v="GPP PURWOREJO_SIRNOBOYO"/>
    <x v="29"/>
    <s v="SIRNOBOYO"/>
    <n v="15.69"/>
    <e v="#REF!"/>
    <n v="1.9612499999999999"/>
    <n v="200000"/>
    <n v="3200000"/>
  </r>
  <r>
    <s v="GPP PURWOREJO_SITIBENTAR"/>
    <x v="29"/>
    <s v="SITIBENTAR"/>
    <n v="15.69"/>
    <e v="#REF!"/>
    <n v="1.9612499999999999"/>
    <n v="200000"/>
    <n v="3200000"/>
  </r>
  <r>
    <s v="GPP PURWOREJO_SOKO"/>
    <x v="29"/>
    <s v="SOKO"/>
    <n v="4.4400000000000004"/>
    <e v="#REF!"/>
    <n v="0.55500000000000005"/>
    <n v="200000"/>
    <n v="1000000"/>
  </r>
  <r>
    <s v="GPP PURWOREJO_SOKOAGUNG"/>
    <x v="29"/>
    <s v="SOKOAGUNG"/>
    <n v="4.4400000000000004"/>
    <e v="#REF!"/>
    <n v="0.55500000000000005"/>
    <n v="200000"/>
    <n v="1000000"/>
  </r>
  <r>
    <s v="GPP PURWOREJO_SOKOHARJO"/>
    <x v="29"/>
    <s v="SOKOHARJO"/>
    <n v="4.4400000000000004"/>
    <e v="#REF!"/>
    <n v="0.55500000000000005"/>
    <n v="200000"/>
    <n v="1000000"/>
  </r>
  <r>
    <s v="GPP PURWOREJO_SOKOWATEN"/>
    <x v="29"/>
    <s v="SOKOWATEN"/>
    <n v="4.4400000000000004"/>
    <e v="#REF!"/>
    <n v="0.55500000000000005"/>
    <n v="200000"/>
    <n v="1000000"/>
  </r>
  <r>
    <s v="GPP PURWOREJO_SOMOLETER"/>
    <x v="29"/>
    <s v="SOMOLETER"/>
    <n v="4.4400000000000004"/>
    <e v="#REF!"/>
    <n v="0.55500000000000005"/>
    <n v="200000"/>
    <n v="1000000"/>
  </r>
  <r>
    <s v="GPP PURWOREJO_SOMONGARI"/>
    <x v="29"/>
    <s v="SOMONGARI"/>
    <n v="4.4400000000000004"/>
    <e v="#REF!"/>
    <n v="0.55500000000000005"/>
    <n v="200000"/>
    <n v="1000000"/>
  </r>
  <r>
    <s v="GPP PURWOREJO_SOMOREJO"/>
    <x v="29"/>
    <s v="SOMOREJO"/>
    <n v="4.4400000000000004"/>
    <e v="#REF!"/>
    <n v="0.55500000000000005"/>
    <n v="200000"/>
    <n v="1000000"/>
  </r>
  <r>
    <s v="GPP PURWOREJO_SRUWOH"/>
    <x v="29"/>
    <s v="SRUWOH"/>
    <n v="4.4400000000000004"/>
    <e v="#REF!"/>
    <n v="0.55500000000000005"/>
    <n v="200000"/>
    <n v="1000000"/>
  </r>
  <r>
    <s v="GPP PURWOREJO_SRUWOHDUKUH"/>
    <x v="29"/>
    <s v="SRUWOHDUKUH"/>
    <n v="4.4400000000000004"/>
    <e v="#REF!"/>
    <n v="0.55500000000000005"/>
    <n v="200000"/>
    <n v="1000000"/>
  </r>
  <r>
    <s v="GPP PURWOREJO_SRUWOHREJO"/>
    <x v="29"/>
    <s v="SRUWOHREJO"/>
    <n v="4.4400000000000004"/>
    <e v="#REF!"/>
    <n v="0.55500000000000005"/>
    <n v="200000"/>
    <n v="1000000"/>
  </r>
  <r>
    <s v="GPP PURWOREJO_SUCENJURUTENGAH"/>
    <x v="29"/>
    <s v="SUCENJURUTENGAH"/>
    <n v="4.4400000000000004"/>
    <e v="#REF!"/>
    <n v="0.55500000000000005"/>
    <n v="200000"/>
    <n v="1000000"/>
  </r>
  <r>
    <s v="GPP PURWOREJO_SUDIMORO"/>
    <x v="29"/>
    <s v="SUDIMORO"/>
    <n v="4.4400000000000004"/>
    <e v="#REF!"/>
    <n v="0.55500000000000005"/>
    <n v="200000"/>
    <n v="1000000"/>
  </r>
  <r>
    <s v="GPP PURWOREJO_SUDOROGO"/>
    <x v="29"/>
    <s v="SUDOROGO"/>
    <n v="4.4400000000000004"/>
    <e v="#REF!"/>
    <n v="0.55500000000000005"/>
    <n v="200000"/>
    <n v="1000000"/>
  </r>
  <r>
    <s v="GPP PURWOREJO_SUKOGELAP"/>
    <x v="29"/>
    <s v="SUKOGELAP"/>
    <n v="4.4400000000000004"/>
    <e v="#REF!"/>
    <n v="0.55500000000000005"/>
    <n v="200000"/>
    <n v="1000000"/>
  </r>
  <r>
    <s v="GPP PURWOREJO_SUKOMANAH"/>
    <x v="29"/>
    <s v="SUKOMANAH"/>
    <n v="4.4400000000000004"/>
    <e v="#REF!"/>
    <n v="0.55500000000000005"/>
    <n v="200000"/>
    <n v="1000000"/>
  </r>
  <r>
    <s v="GPP PURWOREJO_SUKOWUWUH"/>
    <x v="29"/>
    <s v="SUKOWUWUH"/>
    <n v="4.4400000000000004"/>
    <e v="#REF!"/>
    <n v="0.55500000000000005"/>
    <n v="200000"/>
    <n v="1000000"/>
  </r>
  <r>
    <s v="GPP PURWOREJO_SUMBER"/>
    <x v="29"/>
    <s v="SUMBER"/>
    <n v="4.4400000000000004"/>
    <e v="#REF!"/>
    <n v="0.55500000000000005"/>
    <n v="200000"/>
    <n v="1000000"/>
  </r>
  <r>
    <s v="GPP PURWOREJO_SUMBERJATI"/>
    <x v="29"/>
    <s v="SUMBERJATI"/>
    <n v="15.69"/>
    <e v="#REF!"/>
    <n v="1.9612499999999999"/>
    <n v="200000"/>
    <n v="3200000"/>
  </r>
  <r>
    <s v="GPP PURWOREJO_SUMBERREJO"/>
    <x v="29"/>
    <s v="SUMBERREJO"/>
    <n v="4.4400000000000004"/>
    <e v="#REF!"/>
    <n v="0.55500000000000005"/>
    <n v="200000"/>
    <n v="1000000"/>
  </r>
  <r>
    <s v="GPP PURWOREJO_SUMBERREJO"/>
    <x v="29"/>
    <s v="SUMBERREJO"/>
    <n v="4.4400000000000004"/>
    <e v="#REF!"/>
    <n v="0.55500000000000005"/>
    <n v="200000"/>
    <n v="1000000"/>
  </r>
  <r>
    <s v="GPP PURWOREJO_SUMBERSARI"/>
    <x v="29"/>
    <s v="SUMBERSARI"/>
    <n v="4.4400000000000004"/>
    <e v="#REF!"/>
    <n v="0.55500000000000005"/>
    <n v="200000"/>
    <n v="1000000"/>
  </r>
  <r>
    <s v="GPP PURWOREJO_SUMBERSARI"/>
    <x v="29"/>
    <s v="SUMBERSARI"/>
    <n v="4.4400000000000004"/>
    <e v="#REF!"/>
    <n v="0.55500000000000005"/>
    <n v="200000"/>
    <n v="1000000"/>
  </r>
  <r>
    <s v="GPP PURWOREJO_SUMBERSARI"/>
    <x v="29"/>
    <s v="SUMBERSARI"/>
    <n v="4.4400000000000004"/>
    <e v="#REF!"/>
    <n v="0.55500000000000005"/>
    <n v="200000"/>
    <n v="1000000"/>
  </r>
  <r>
    <s v="GPP PURWOREJO_SUMOWONO"/>
    <x v="29"/>
    <s v="SUMOWONO"/>
    <n v="4.4400000000000004"/>
    <e v="#REF!"/>
    <n v="0.55500000000000005"/>
    <n v="200000"/>
    <n v="1000000"/>
  </r>
  <r>
    <s v="GPP PURWOREJO_SUREN"/>
    <x v="29"/>
    <s v="SUREN"/>
    <n v="4.4400000000000004"/>
    <e v="#REF!"/>
    <n v="0.55500000000000005"/>
    <n v="200000"/>
    <n v="1000000"/>
  </r>
  <r>
    <s v="GPP PURWOREJO_SUROBAYAN"/>
    <x v="29"/>
    <s v="SUROBAYAN"/>
    <n v="15.69"/>
    <e v="#REF!"/>
    <n v="1.9612499999999999"/>
    <n v="200000"/>
    <n v="3200000"/>
  </r>
  <r>
    <s v="GPP PURWOREJO_SUROREJO"/>
    <x v="29"/>
    <s v="SUROREJO"/>
    <n v="4.4400000000000004"/>
    <e v="#REF!"/>
    <n v="0.55500000000000005"/>
    <n v="200000"/>
    <n v="1000000"/>
  </r>
  <r>
    <s v="GPP PURWOREJO_SUSUK"/>
    <x v="29"/>
    <s v="SUSUK"/>
    <n v="4.4400000000000004"/>
    <e v="#REF!"/>
    <n v="0.55500000000000005"/>
    <n v="200000"/>
    <n v="1000000"/>
  </r>
  <r>
    <s v="GPP PURWOREJO_SUTORAGAN"/>
    <x v="29"/>
    <s v="SUTORAGAN"/>
    <n v="4.4400000000000004"/>
    <e v="#REF!"/>
    <n v="0.55500000000000005"/>
    <n v="200000"/>
    <n v="1000000"/>
  </r>
  <r>
    <s v="GPP PURWOREJO_TAMANSARI"/>
    <x v="29"/>
    <s v="TAMANSARI"/>
    <n v="4.4400000000000004"/>
    <e v="#REF!"/>
    <n v="0.55500000000000005"/>
    <n v="200000"/>
    <n v="1000000"/>
  </r>
  <r>
    <s v="GPP PURWOREJO_TAMBAKREJO"/>
    <x v="29"/>
    <s v="TAMBAKREJO"/>
    <n v="4.4400000000000004"/>
    <e v="#REF!"/>
    <n v="0.55500000000000005"/>
    <n v="200000"/>
    <n v="1000000"/>
  </r>
  <r>
    <s v="GPP PURWOREJO_TANGKISAN"/>
    <x v="29"/>
    <s v="TANGKISAN"/>
    <n v="4.4400000000000004"/>
    <e v="#REF!"/>
    <n v="0.55500000000000005"/>
    <n v="200000"/>
    <n v="1000000"/>
  </r>
  <r>
    <s v="GPP PURWOREJO_TANJUNG"/>
    <x v="29"/>
    <s v="TANJUNG"/>
    <n v="4.4400000000000004"/>
    <e v="#REF!"/>
    <n v="0.55500000000000005"/>
    <n v="200000"/>
    <n v="1000000"/>
  </r>
  <r>
    <s v="GPP PURWOREJO_TANJUNGANOM"/>
    <x v="29"/>
    <s v="TANJUNGANOM"/>
    <n v="4.4400000000000004"/>
    <e v="#REF!"/>
    <n v="0.55500000000000005"/>
    <n v="200000"/>
    <n v="1000000"/>
  </r>
  <r>
    <s v="GPP PURWOREJO_TANJUNGMERU"/>
    <x v="29"/>
    <s v="TANJUNGMERU"/>
    <n v="15.69"/>
    <e v="#REF!"/>
    <n v="1.9612499999999999"/>
    <n v="200000"/>
    <n v="3200000"/>
  </r>
  <r>
    <s v="GPP PURWOREJO_TANJUNGREJO"/>
    <x v="29"/>
    <s v="TANJUNGREJO"/>
    <n v="4.4400000000000004"/>
    <e v="#REF!"/>
    <n v="0.55500000000000005"/>
    <n v="200000"/>
    <n v="1000000"/>
  </r>
  <r>
    <s v="GPP PURWOREJO_TANJUNGREJO"/>
    <x v="29"/>
    <s v="TANJUNGREJO"/>
    <n v="4.4400000000000004"/>
    <e v="#REF!"/>
    <n v="0.55500000000000005"/>
    <n v="200000"/>
    <n v="1000000"/>
  </r>
  <r>
    <s v="GPP PURWOREJO_TANJUNGSARI"/>
    <x v="29"/>
    <s v="TANJUNGSARI"/>
    <n v="15.69"/>
    <e v="#REF!"/>
    <n v="1.9612499999999999"/>
    <n v="200000"/>
    <n v="3200000"/>
  </r>
  <r>
    <s v="GPP PURWOREJO_TANJUNGSETO"/>
    <x v="29"/>
    <s v="TANJUNGSETO"/>
    <n v="15.69"/>
    <e v="#REF!"/>
    <n v="1.9612499999999999"/>
    <n v="200000"/>
    <n v="3200000"/>
  </r>
  <r>
    <s v="GPP PURWOREJO_TAPEN"/>
    <x v="29"/>
    <s v="TAPEN"/>
    <n v="4.4400000000000004"/>
    <e v="#REF!"/>
    <n v="0.55500000000000005"/>
    <n v="200000"/>
    <n v="1000000"/>
  </r>
  <r>
    <s v="GPP PURWOREJO_TAWANGSARI"/>
    <x v="29"/>
    <s v="TAWANGSARI"/>
    <n v="4.4400000000000004"/>
    <e v="#REF!"/>
    <n v="0.55500000000000005"/>
    <n v="200000"/>
    <n v="1000000"/>
  </r>
  <r>
    <s v="GPP PURWOREJO_TEGALAREN"/>
    <x v="29"/>
    <s v="TEGALAREN"/>
    <n v="4.4400000000000004"/>
    <e v="#REF!"/>
    <n v="0.55500000000000005"/>
    <n v="200000"/>
    <n v="1000000"/>
  </r>
  <r>
    <s v="GPP PURWOREJO_TEGALGONDO"/>
    <x v="29"/>
    <s v="TEGALGONDO"/>
    <n v="4.4400000000000004"/>
    <e v="#REF!"/>
    <n v="0.55500000000000005"/>
    <n v="200000"/>
    <n v="1000000"/>
  </r>
  <r>
    <s v="GPP PURWOREJO_TEGALKUNING"/>
    <x v="29"/>
    <s v="TEGALKUNING"/>
    <n v="4.4400000000000004"/>
    <e v="#REF!"/>
    <n v="0.55500000000000005"/>
    <n v="200000"/>
    <n v="1000000"/>
  </r>
  <r>
    <s v="GPP PURWOREJO_TEGALREJO"/>
    <x v="29"/>
    <s v="TEGALREJO"/>
    <n v="15.69"/>
    <e v="#REF!"/>
    <n v="1.9612499999999999"/>
    <n v="200000"/>
    <n v="3200000"/>
  </r>
  <r>
    <s v="GPP PURWOREJO_TEGALREJO"/>
    <x v="29"/>
    <s v="TEGALREJO"/>
    <n v="4.4400000000000004"/>
    <e v="#REF!"/>
    <n v="0.55500000000000005"/>
    <n v="200000"/>
    <n v="1000000"/>
  </r>
  <r>
    <s v="GPP PURWOREJO_TEGALREJO"/>
    <x v="29"/>
    <s v="TEGALREJO"/>
    <n v="4.4400000000000004"/>
    <e v="#REF!"/>
    <n v="0.55500000000000005"/>
    <n v="200000"/>
    <n v="1000000"/>
  </r>
  <r>
    <s v="GPP PURWOREJO_TEPANSARI"/>
    <x v="29"/>
    <s v="TEPANSARI"/>
    <n v="4.4400000000000004"/>
    <e v="#REF!"/>
    <n v="0.55500000000000005"/>
    <n v="200000"/>
    <n v="1000000"/>
  </r>
  <r>
    <s v="GPP PURWOREJO_TEPUS KULON"/>
    <x v="29"/>
    <s v="TEPUS KULON"/>
    <n v="4.4400000000000004"/>
    <e v="#REF!"/>
    <n v="0.55500000000000005"/>
    <n v="200000"/>
    <n v="1000000"/>
  </r>
  <r>
    <s v="GPP PURWOREJO_TEPUS WETAN"/>
    <x v="29"/>
    <s v="TEPUS WETAN"/>
    <n v="4.4400000000000004"/>
    <e v="#REF!"/>
    <n v="0.55500000000000005"/>
    <n v="200000"/>
    <n v="1000000"/>
  </r>
  <r>
    <s v="GPP PURWOREJO_TERSIDIKIDUL"/>
    <x v="29"/>
    <s v="TERSIDIKIDUL"/>
    <n v="4.4400000000000004"/>
    <e v="#REF!"/>
    <n v="0.55500000000000005"/>
    <n v="200000"/>
    <n v="1000000"/>
  </r>
  <r>
    <s v="GPP PURWOREJO_TERSIDILOR"/>
    <x v="29"/>
    <s v="TERSIDILOR"/>
    <n v="4.4400000000000004"/>
    <e v="#REF!"/>
    <n v="0.55500000000000005"/>
    <n v="200000"/>
    <n v="1000000"/>
  </r>
  <r>
    <s v="GPP PURWOREJO_TERSOBO"/>
    <x v="29"/>
    <s v="TERSOBO"/>
    <n v="15.69"/>
    <e v="#REF!"/>
    <n v="1.9612499999999999"/>
    <n v="200000"/>
    <n v="3200000"/>
  </r>
  <r>
    <s v="GPP PURWOREJO_TIRTOMOYO"/>
    <x v="29"/>
    <s v="TIRTOMOYO"/>
    <n v="15.69"/>
    <e v="#REF!"/>
    <n v="1.9612499999999999"/>
    <n v="200000"/>
    <n v="3200000"/>
  </r>
  <r>
    <s v="GPP PURWOREJO_TLEPOKKULON"/>
    <x v="29"/>
    <s v="TLEPOKKULON"/>
    <n v="4.4400000000000004"/>
    <e v="#REF!"/>
    <n v="0.55500000000000005"/>
    <n v="200000"/>
    <n v="1000000"/>
  </r>
  <r>
    <s v="GPP PURWOREJO_TLEPOKWETAN"/>
    <x v="29"/>
    <s v="TLEPOKWETAN"/>
    <n v="4.4400000000000004"/>
    <e v="#REF!"/>
    <n v="0.55500000000000005"/>
    <n v="200000"/>
    <n v="1000000"/>
  </r>
  <r>
    <s v="GPP PURWOREJO_TLOGOBULU"/>
    <x v="29"/>
    <s v="TLOGOBULU"/>
    <n v="4.4400000000000004"/>
    <e v="#REF!"/>
    <n v="0.55500000000000005"/>
    <n v="200000"/>
    <n v="1000000"/>
  </r>
  <r>
    <s v="GPP PURWOREJO_TLOGODEPOK"/>
    <x v="29"/>
    <s v="TLOGODEPOK"/>
    <n v="15.69"/>
    <e v="#REF!"/>
    <n v="1.9612499999999999"/>
    <n v="200000"/>
    <n v="3200000"/>
  </r>
  <r>
    <s v="GPP PURWOREJO_TLOGOGUWO"/>
    <x v="29"/>
    <s v="TLOGOGUWO"/>
    <n v="4.4400000000000004"/>
    <e v="#REF!"/>
    <n v="0.55500000000000005"/>
    <n v="200000"/>
    <n v="1000000"/>
  </r>
  <r>
    <s v="GPP PURWOREJO_TLOGOKOTES"/>
    <x v="29"/>
    <s v="TLOGOKOTES"/>
    <n v="4.4400000000000004"/>
    <e v="#REF!"/>
    <n v="0.55500000000000005"/>
    <n v="200000"/>
    <n v="1000000"/>
  </r>
  <r>
    <s v="GPP PURWOREJO_TLOGOPRAGOTO"/>
    <x v="29"/>
    <s v="TLOGOPRAGOTO"/>
    <n v="15.69"/>
    <e v="#REF!"/>
    <n v="1.9612499999999999"/>
    <n v="200000"/>
    <n v="3200000"/>
  </r>
  <r>
    <s v="GPP PURWOREJO_TLOGOREJO"/>
    <x v="29"/>
    <s v="TLOGOREJO"/>
    <n v="15.69"/>
    <e v="#REF!"/>
    <n v="1.9612499999999999"/>
    <n v="200000"/>
    <n v="3200000"/>
  </r>
  <r>
    <s v="GPP PURWOREJO_TLOGOREJO"/>
    <x v="29"/>
    <s v="TLOGOREJO"/>
    <n v="4.4400000000000004"/>
    <e v="#REF!"/>
    <n v="0.55500000000000005"/>
    <n v="200000"/>
    <n v="1000000"/>
  </r>
  <r>
    <s v="GPP PURWOREJO_TLOGOREJO"/>
    <x v="29"/>
    <s v="TLOGOREJO"/>
    <n v="4.4400000000000004"/>
    <e v="#REF!"/>
    <n v="0.55500000000000005"/>
    <n v="200000"/>
    <n v="1000000"/>
  </r>
  <r>
    <s v="GPP PURWOREJO_TLOGOREJO"/>
    <x v="29"/>
    <s v="TLOGOREJO"/>
    <n v="4.4400000000000004"/>
    <e v="#REF!"/>
    <n v="0.55500000000000005"/>
    <n v="200000"/>
    <n v="1000000"/>
  </r>
  <r>
    <s v="GPP PURWOREJO_TLOGOSONO"/>
    <x v="29"/>
    <s v="TLOGOSONO"/>
    <n v="4.4400000000000004"/>
    <e v="#REF!"/>
    <n v="0.55500000000000005"/>
    <n v="200000"/>
    <n v="1000000"/>
  </r>
  <r>
    <s v="GPP PURWOREJO_TRIDADI"/>
    <x v="29"/>
    <s v="TRIDADI"/>
    <n v="4.4400000000000004"/>
    <e v="#REF!"/>
    <n v="0.55500000000000005"/>
    <n v="200000"/>
    <n v="1000000"/>
  </r>
  <r>
    <s v="GPP PURWOREJO_TRIMULYO"/>
    <x v="29"/>
    <s v="TRIMULYO"/>
    <n v="4.4400000000000004"/>
    <e v="#REF!"/>
    <n v="0.55500000000000005"/>
    <n v="200000"/>
    <n v="1000000"/>
  </r>
  <r>
    <s v="GPP PURWOREJO_TRIREJO"/>
    <x v="29"/>
    <s v="TRIREJO"/>
    <n v="4.4400000000000004"/>
    <e v="#REF!"/>
    <n v="0.55500000000000005"/>
    <n v="200000"/>
    <n v="1000000"/>
  </r>
  <r>
    <s v="GPP PURWOREJO_TRIWARNO"/>
    <x v="29"/>
    <s v="TRIWARNO"/>
    <n v="15.69"/>
    <e v="#REF!"/>
    <n v="1.9612499999999999"/>
    <n v="200000"/>
    <n v="3200000"/>
  </r>
  <r>
    <s v="GPP PURWOREJO_TRIWARNO"/>
    <x v="29"/>
    <s v="TRIWARNO"/>
    <n v="4.4400000000000004"/>
    <e v="#REF!"/>
    <n v="0.55500000000000005"/>
    <n v="200000"/>
    <n v="1000000"/>
  </r>
  <r>
    <s v="GPP PURWOREJO_TULUSREJO"/>
    <x v="29"/>
    <s v="TULUSREJO"/>
    <n v="4.4400000000000004"/>
    <e v="#REF!"/>
    <n v="0.55500000000000005"/>
    <n v="200000"/>
    <n v="1000000"/>
  </r>
  <r>
    <s v="GPP PURWOREJO_TUMENGGUNGAN"/>
    <x v="29"/>
    <s v="TUMENGGUNGAN"/>
    <n v="4.4400000000000004"/>
    <e v="#REF!"/>
    <n v="0.55500000000000005"/>
    <n v="200000"/>
    <n v="1000000"/>
  </r>
  <r>
    <s v="GPP PURWOREJO_TUNGGALROSO"/>
    <x v="29"/>
    <s v="TUNGGALROSO"/>
    <n v="15.69"/>
    <e v="#REF!"/>
    <n v="1.9612499999999999"/>
    <n v="200000"/>
    <n v="3200000"/>
  </r>
  <r>
    <s v="GPP PURWOREJO_TUNGGORONO"/>
    <x v="29"/>
    <s v="TUNGGORONO"/>
    <n v="4.4400000000000004"/>
    <e v="#REF!"/>
    <n v="0.55500000000000005"/>
    <n v="200000"/>
    <n v="1000000"/>
  </r>
  <r>
    <s v="GPP PURWOREJO_TUNGGULREJO"/>
    <x v="29"/>
    <s v="TUNGGULREJO"/>
    <n v="4.4400000000000004"/>
    <e v="#REF!"/>
    <n v="0.55500000000000005"/>
    <n v="200000"/>
    <n v="1000000"/>
  </r>
  <r>
    <s v="GPP PURWOREJO_TUNJUNGAN"/>
    <x v="29"/>
    <s v="TUNJUNGAN"/>
    <n v="4.4400000000000004"/>
    <e v="#REF!"/>
    <n v="0.55500000000000005"/>
    <n v="200000"/>
    <n v="1000000"/>
  </r>
  <r>
    <s v="GPP PURWOREJO_TUNJUNGTEJO"/>
    <x v="29"/>
    <s v="TUNJUNGTEJO"/>
    <n v="4.4400000000000004"/>
    <e v="#REF!"/>
    <n v="0.55500000000000005"/>
    <n v="200000"/>
    <n v="1000000"/>
  </r>
  <r>
    <s v="GPP PURWOREJO_TUNTUNGPAIT"/>
    <x v="29"/>
    <s v="TUNTUNGPAIT"/>
    <n v="4.4400000000000004"/>
    <e v="#REF!"/>
    <n v="0.55500000000000005"/>
    <n v="200000"/>
    <n v="1000000"/>
  </r>
  <r>
    <s v="GPP PURWOREJO_TURSINO"/>
    <x v="29"/>
    <s v="TURSINO"/>
    <n v="4.4400000000000004"/>
    <e v="#REF!"/>
    <n v="0.55500000000000005"/>
    <n v="200000"/>
    <n v="1000000"/>
  </r>
  <r>
    <s v="GPP PURWOREJO_TURUS"/>
    <x v="29"/>
    <s v="TURUS"/>
    <n v="4.4400000000000004"/>
    <e v="#REF!"/>
    <n v="0.55500000000000005"/>
    <n v="200000"/>
    <n v="1000000"/>
  </r>
  <r>
    <s v="GPP PURWOREJO_UKIRSARI"/>
    <x v="29"/>
    <s v="UKIRSARI"/>
    <n v="4.4400000000000004"/>
    <e v="#REF!"/>
    <n v="0.55500000000000005"/>
    <n v="200000"/>
    <n v="1000000"/>
  </r>
  <r>
    <s v="GPP PURWOREJO_UNGARAN"/>
    <x v="29"/>
    <s v="UNGARAN"/>
    <n v="15.69"/>
    <e v="#REF!"/>
    <n v="1.9612499999999999"/>
    <n v="200000"/>
    <n v="3200000"/>
  </r>
  <r>
    <s v="GPP PURWOREJO_WADAS"/>
    <x v="29"/>
    <s v="WADAS"/>
    <n v="4.4400000000000004"/>
    <e v="#REF!"/>
    <n v="0.55500000000000005"/>
    <n v="200000"/>
    <n v="1000000"/>
  </r>
  <r>
    <s v="GPP PURWOREJO_WALED"/>
    <x v="29"/>
    <s v="WALED"/>
    <n v="4.4400000000000004"/>
    <e v="#REF!"/>
    <n v="0.55500000000000005"/>
    <n v="200000"/>
    <n v="1000000"/>
  </r>
  <r>
    <s v="GPP PURWOREJO_WALIKORO"/>
    <x v="29"/>
    <s v="WALIKORO"/>
    <n v="4.4400000000000004"/>
    <e v="#REF!"/>
    <n v="0.55500000000000005"/>
    <n v="200000"/>
    <n v="1000000"/>
  </r>
  <r>
    <s v="GPP PURWOREJO_WANGUNREJO"/>
    <x v="29"/>
    <s v="WANGUNREJO"/>
    <n v="4.4400000000000004"/>
    <e v="#REF!"/>
    <n v="0.55500000000000005"/>
    <n v="200000"/>
    <n v="1000000"/>
  </r>
  <r>
    <s v="GPP PURWOREJO_WANUROJO"/>
    <x v="29"/>
    <s v="WANUROJO"/>
    <n v="4.4400000000000004"/>
    <e v="#REF!"/>
    <n v="0.55500000000000005"/>
    <n v="200000"/>
    <n v="1000000"/>
  </r>
  <r>
    <s v="GPP PURWOREJO_WARENG"/>
    <x v="29"/>
    <s v="WARENG"/>
    <n v="4.4400000000000004"/>
    <e v="#REF!"/>
    <n v="0.55500000000000005"/>
    <n v="200000"/>
    <n v="1000000"/>
  </r>
  <r>
    <s v="GPP PURWOREJO_WARU"/>
    <x v="29"/>
    <s v="WARU"/>
    <n v="4.4400000000000004"/>
    <e v="#REF!"/>
    <n v="0.55500000000000005"/>
    <n v="200000"/>
    <n v="1000000"/>
  </r>
  <r>
    <s v="GPP PURWOREJO_WASIAT"/>
    <x v="29"/>
    <s v="WASIAT"/>
    <n v="4.4400000000000004"/>
    <e v="#REF!"/>
    <n v="0.55500000000000005"/>
    <n v="200000"/>
    <n v="1000000"/>
  </r>
  <r>
    <s v="GPP PURWOREJO_WERGONAYAN"/>
    <x v="29"/>
    <s v="WERGONAYAN"/>
    <n v="15.69"/>
    <e v="#REF!"/>
    <n v="1.9612499999999999"/>
    <n v="200000"/>
    <n v="3200000"/>
  </r>
  <r>
    <s v="GPP PURWOREJO_WERO"/>
    <x v="29"/>
    <s v="WERO"/>
    <n v="4.4400000000000004"/>
    <e v="#REF!"/>
    <n v="0.55500000000000005"/>
    <n v="200000"/>
    <n v="1000000"/>
  </r>
  <r>
    <s v="GPP PURWOREJO_WINGKOMULYO"/>
    <x v="29"/>
    <s v="WINGKOMULYO"/>
    <n v="4.4400000000000004"/>
    <e v="#REF!"/>
    <n v="0.55500000000000005"/>
    <n v="200000"/>
    <n v="1000000"/>
  </r>
  <r>
    <s v="GPP PURWOREJO_WINGKOSANGGRAHAN"/>
    <x v="29"/>
    <s v="WINGKOSANGGRAHAN"/>
    <n v="4.4400000000000004"/>
    <e v="#REF!"/>
    <n v="0.55500000000000005"/>
    <n v="200000"/>
    <n v="1000000"/>
  </r>
  <r>
    <s v="GPP PURWOREJO_WINGKOSIGROMULYO"/>
    <x v="29"/>
    <s v="WINGKOSIGROMULYO"/>
    <n v="4.4400000000000004"/>
    <e v="#REF!"/>
    <n v="0.55500000000000005"/>
    <n v="200000"/>
    <n v="1000000"/>
  </r>
  <r>
    <s v="GPP PURWOREJO_WINGKOTINUMPUK"/>
    <x v="29"/>
    <s v="WINGKOTINUMPUK"/>
    <n v="4.4400000000000004"/>
    <e v="#REF!"/>
    <n v="0.55500000000000005"/>
    <n v="200000"/>
    <n v="1000000"/>
  </r>
  <r>
    <s v="GPP PURWOREJO_WINONG"/>
    <x v="29"/>
    <s v="WINONG"/>
    <n v="15.69"/>
    <e v="#REF!"/>
    <n v="1.9612499999999999"/>
    <n v="200000"/>
    <n v="3200000"/>
  </r>
  <r>
    <s v="GPP PURWOREJO_WINONG"/>
    <x v="29"/>
    <s v="WINONG"/>
    <n v="4.4400000000000004"/>
    <e v="#REF!"/>
    <n v="0.55500000000000005"/>
    <n v="200000"/>
    <n v="1000000"/>
  </r>
  <r>
    <s v="GPP PURWOREJO_WINONGKIDUL"/>
    <x v="29"/>
    <s v="WINONGKIDUL"/>
    <n v="4.4400000000000004"/>
    <e v="#REF!"/>
    <n v="0.55500000000000005"/>
    <n v="200000"/>
    <n v="1000000"/>
  </r>
  <r>
    <s v="GPP PURWOREJO_WINONGLOR"/>
    <x v="29"/>
    <s v="WINONGLOR"/>
    <n v="4.4400000000000004"/>
    <e v="#REF!"/>
    <n v="0.55500000000000005"/>
    <n v="200000"/>
    <n v="1000000"/>
  </r>
  <r>
    <s v="GPP PURWOREJO_WIROGATEN"/>
    <x v="29"/>
    <s v="WIROGATEN"/>
    <n v="15.69"/>
    <e v="#REF!"/>
    <n v="1.9612499999999999"/>
    <n v="200000"/>
    <n v="3200000"/>
  </r>
  <r>
    <s v="GPP PURWOREJO_WIROMARTAN"/>
    <x v="29"/>
    <s v="WIROMARTAN"/>
    <n v="15.69"/>
    <e v="#REF!"/>
    <n v="1.9612499999999999"/>
    <n v="200000"/>
    <n v="3200000"/>
  </r>
  <r>
    <s v="GPP PURWOREJO_WIRONATAN"/>
    <x v="29"/>
    <s v="WIRONATAN"/>
    <n v="4.4400000000000004"/>
    <e v="#REF!"/>
    <n v="0.55500000000000005"/>
    <n v="200000"/>
    <n v="1000000"/>
  </r>
  <r>
    <s v="GPP PURWOREJO_WONOBOYO"/>
    <x v="29"/>
    <s v="WONOBOYO"/>
    <n v="4.4400000000000004"/>
    <e v="#REF!"/>
    <n v="0.55500000000000005"/>
    <n v="200000"/>
    <n v="1000000"/>
  </r>
  <r>
    <s v="GPP PURWOREJO_WONODADI"/>
    <x v="29"/>
    <s v="WONODADI"/>
    <n v="4.4400000000000004"/>
    <e v="#REF!"/>
    <n v="0.55500000000000005"/>
    <n v="200000"/>
    <n v="1000000"/>
  </r>
  <r>
    <s v="GPP PURWOREJO_WONOENGGAL"/>
    <x v="29"/>
    <s v="WONOENGGAL"/>
    <n v="4.4400000000000004"/>
    <e v="#REF!"/>
    <n v="0.55500000000000005"/>
    <n v="200000"/>
    <n v="1000000"/>
  </r>
  <r>
    <s v="GPP PURWOREJO_WONOGIRI"/>
    <x v="29"/>
    <s v="WONOGIRI"/>
    <n v="7.61"/>
    <e v="#REF!"/>
    <n v="0.95125000000000004"/>
    <n v="200000"/>
    <n v="1600000"/>
  </r>
  <r>
    <s v="GPP PURWOREJO_WONOREJOKULON"/>
    <x v="29"/>
    <s v="WONOREJOKULON"/>
    <n v="4.4400000000000004"/>
    <e v="#REF!"/>
    <n v="0.55500000000000005"/>
    <n v="200000"/>
    <n v="1000000"/>
  </r>
  <r>
    <s v="GPP PURWOREJO_WONOREJOWETAN"/>
    <x v="29"/>
    <s v="WONOREJOWETAN"/>
    <n v="4.4400000000000004"/>
    <e v="#REF!"/>
    <n v="0.55500000000000005"/>
    <n v="200000"/>
    <n v="1000000"/>
  </r>
  <r>
    <s v="GPP PURWOREJO_WONOROTO"/>
    <x v="29"/>
    <s v="WONOROTO"/>
    <n v="4.4400000000000004"/>
    <e v="#REF!"/>
    <n v="0.55500000000000005"/>
    <n v="200000"/>
    <n v="1000000"/>
  </r>
  <r>
    <s v="GPP PURWOREJO_WONOROTO"/>
    <x v="29"/>
    <s v="WONOROTO"/>
    <n v="4.4400000000000004"/>
    <e v="#REF!"/>
    <n v="0.55500000000000005"/>
    <n v="200000"/>
    <n v="1000000"/>
  </r>
  <r>
    <s v="GPP PURWOREJO_WONOSARI"/>
    <x v="29"/>
    <s v="WONOSARI"/>
    <n v="4.4400000000000004"/>
    <e v="#REF!"/>
    <n v="0.55500000000000005"/>
    <n v="200000"/>
    <n v="1000000"/>
  </r>
  <r>
    <s v="GPP PURWOREJO_WONOSARI"/>
    <x v="29"/>
    <s v="WONOSARI"/>
    <n v="4.4400000000000004"/>
    <e v="#REF!"/>
    <n v="0.55500000000000005"/>
    <n v="200000"/>
    <n v="1000000"/>
  </r>
  <r>
    <s v="GPP PURWOREJO_WONOSIDO"/>
    <x v="29"/>
    <s v="WONOSIDO"/>
    <n v="4.4400000000000004"/>
    <e v="#REF!"/>
    <n v="0.55500000000000005"/>
    <n v="200000"/>
    <n v="1000000"/>
  </r>
  <r>
    <s v="GPP PURWOREJO_WONOSRI"/>
    <x v="29"/>
    <s v="WONOSRI"/>
    <n v="4.4400000000000004"/>
    <e v="#REF!"/>
    <n v="0.55500000000000005"/>
    <n v="200000"/>
    <n v="1000000"/>
  </r>
  <r>
    <s v="GPP PURWOREJO_WONOSUKO"/>
    <x v="29"/>
    <s v="WONOSUKO"/>
    <n v="4.4400000000000004"/>
    <e v="#REF!"/>
    <n v="0.55500000000000005"/>
    <n v="200000"/>
    <n v="1000000"/>
  </r>
  <r>
    <s v="GPP PURWOREJO_WONOTOPO"/>
    <x v="29"/>
    <s v="WONOTOPO"/>
    <n v="4.4400000000000004"/>
    <e v="#REF!"/>
    <n v="0.55500000000000005"/>
    <n v="200000"/>
    <n v="1000000"/>
  </r>
  <r>
    <s v="GPP PURWOREJO_WONOTULUS"/>
    <x v="29"/>
    <s v="WONOTULUS"/>
    <n v="4.4400000000000004"/>
    <e v="#REF!"/>
    <n v="0.55500000000000005"/>
    <n v="200000"/>
    <n v="1000000"/>
  </r>
  <r>
    <s v="GPP PURWOREJO_WONOYOSO"/>
    <x v="29"/>
    <s v="WONOYOSO"/>
    <n v="4.4400000000000004"/>
    <e v="#REF!"/>
    <n v="0.55500000000000005"/>
    <n v="200000"/>
    <n v="1000000"/>
  </r>
  <r>
    <s v="GPP PURWOREJO_WUNUT"/>
    <x v="29"/>
    <s v="WUNUT"/>
    <n v="4.4400000000000004"/>
    <e v="#REF!"/>
    <n v="0.55500000000000005"/>
    <n v="200000"/>
    <n v="1000000"/>
  </r>
  <r>
    <s v="GPP SRAGEN_ALASTUWO"/>
    <x v="30"/>
    <s v="ALASTUWO"/>
    <n v="21.59"/>
    <e v="#REF!"/>
    <n v="2.69875"/>
    <n v="200000"/>
    <n v="4400000"/>
  </r>
  <r>
    <s v="GPP SRAGEN_BAGOR"/>
    <x v="30"/>
    <s v="BAGOR"/>
    <n v="66.78"/>
    <e v="#REF!"/>
    <n v="8.3475000000000001"/>
    <n v="200000"/>
    <n v="13400000"/>
  </r>
  <r>
    <s v="GPP SRAGEN_BANARAN"/>
    <x v="30"/>
    <s v="BANARAN"/>
    <n v="66.78"/>
    <e v="#REF!"/>
    <n v="8.3475000000000001"/>
    <n v="200000"/>
    <n v="13400000"/>
  </r>
  <r>
    <s v="GPP SRAGEN_BANGSRI"/>
    <x v="30"/>
    <s v="BANGSRI"/>
    <n v="21.59"/>
    <e v="#REF!"/>
    <n v="2.69875"/>
    <n v="200000"/>
    <n v="4400000"/>
  </r>
  <r>
    <s v="GPP SRAGEN_BANJARHARJO"/>
    <x v="30"/>
    <s v="BANJARHARJO"/>
    <n v="21.59"/>
    <e v="#REF!"/>
    <n v="2.69875"/>
    <n v="200000"/>
    <n v="4400000"/>
  </r>
  <r>
    <s v="GPP SRAGEN_BENTAK"/>
    <x v="30"/>
    <s v="BENTAK"/>
    <n v="66.78"/>
    <e v="#REF!"/>
    <n v="8.3475000000000001"/>
    <n v="200000"/>
    <n v="13400000"/>
  </r>
  <r>
    <s v="GPP SRAGEN_BONAGUNG"/>
    <x v="30"/>
    <s v="BONAGUNG"/>
    <n v="66.78"/>
    <e v="#REF!"/>
    <n v="8.3475000000000001"/>
    <n v="200000"/>
    <n v="13400000"/>
  </r>
  <r>
    <s v="GPP SRAGEN_BRANGKAL"/>
    <x v="30"/>
    <s v="BRANGKAL"/>
    <n v="66.78"/>
    <e v="#REF!"/>
    <n v="8.3475000000000001"/>
    <n v="200000"/>
    <n v="13400000"/>
  </r>
  <r>
    <s v="GPP SRAGEN_BROJOL"/>
    <x v="30"/>
    <s v="BROJOL"/>
    <n v="66.78"/>
    <e v="#REF!"/>
    <n v="8.3475000000000001"/>
    <n v="200000"/>
    <n v="13400000"/>
  </r>
  <r>
    <s v="GPP SRAGEN_BUKURAN"/>
    <x v="30"/>
    <s v="BUKURAN"/>
    <n v="66.78"/>
    <e v="#REF!"/>
    <n v="8.3475000000000001"/>
    <n v="200000"/>
    <n v="13400000"/>
  </r>
  <r>
    <s v="GPP SRAGEN_BUNTAR"/>
    <x v="30"/>
    <s v="BUNTAR"/>
    <n v="21.59"/>
    <e v="#REF!"/>
    <n v="2.69875"/>
    <n v="200000"/>
    <n v="4400000"/>
  </r>
  <r>
    <s v="GPP SRAGEN_CANGKOL"/>
    <x v="30"/>
    <s v="CANGKOL"/>
    <n v="66.78"/>
    <e v="#REF!"/>
    <n v="8.3475000000000001"/>
    <n v="200000"/>
    <n v="13400000"/>
  </r>
  <r>
    <s v="GPP SRAGEN_CELEP"/>
    <x v="30"/>
    <s v="CELEP"/>
    <n v="66.78"/>
    <e v="#REF!"/>
    <n v="8.3475000000000001"/>
    <n v="200000"/>
    <n v="13400000"/>
  </r>
  <r>
    <s v="GPP SRAGEN_CEPOKO"/>
    <x v="30"/>
    <s v="CEPOKO"/>
    <n v="66.78"/>
    <e v="#REF!"/>
    <n v="8.3475000000000001"/>
    <n v="200000"/>
    <n v="13400000"/>
  </r>
  <r>
    <s v="GPP SRAGEN_DARI"/>
    <x v="30"/>
    <s v="DARI"/>
    <n v="66.78"/>
    <e v="#REF!"/>
    <n v="8.3475000000000001"/>
    <n v="200000"/>
    <n v="13400000"/>
  </r>
  <r>
    <s v="GPP SRAGEN_DAWUNGAN"/>
    <x v="30"/>
    <s v="DAWUNGAN"/>
    <n v="66.78"/>
    <e v="#REF!"/>
    <n v="8.3475000000000001"/>
    <n v="200000"/>
    <n v="13400000"/>
  </r>
  <r>
    <s v="GPP SRAGEN_DAYU"/>
    <x v="30"/>
    <s v="DAYU"/>
    <n v="21.59"/>
    <e v="#REF!"/>
    <n v="2.69875"/>
    <n v="200000"/>
    <n v="4400000"/>
  </r>
  <r>
    <s v="GPP SRAGEN_DAYU"/>
    <x v="30"/>
    <s v="DAYU"/>
    <n v="21.59"/>
    <e v="#REF!"/>
    <n v="2.69875"/>
    <n v="200000"/>
    <n v="4400000"/>
  </r>
  <r>
    <s v="GPP SRAGEN_DELINGAN"/>
    <x v="30"/>
    <s v="DELINGAN"/>
    <n v="21.59"/>
    <e v="#REF!"/>
    <n v="2.69875"/>
    <n v="200000"/>
    <n v="4400000"/>
  </r>
  <r>
    <s v="GPP SRAGEN_DONOYUDAN"/>
    <x v="30"/>
    <s v="DONOYUDAN"/>
    <n v="66.78"/>
    <e v="#REF!"/>
    <n v="8.3475000000000001"/>
    <n v="200000"/>
    <n v="13400000"/>
  </r>
  <r>
    <s v="GPP SRAGEN_DOPLANG"/>
    <x v="30"/>
    <s v="DOPLANG"/>
    <n v="21.59"/>
    <e v="#REF!"/>
    <n v="2.69875"/>
    <n v="200000"/>
    <n v="4400000"/>
  </r>
  <r>
    <s v="GPP SRAGEN_DOYONG"/>
    <x v="30"/>
    <s v="DOYONG"/>
    <n v="66.78"/>
    <e v="#REF!"/>
    <n v="8.3475000000000001"/>
    <n v="200000"/>
    <n v="13400000"/>
  </r>
  <r>
    <s v="GPP SRAGEN_DUKUH"/>
    <x v="30"/>
    <s v="DUKUH"/>
    <n v="21.59"/>
    <e v="#REF!"/>
    <n v="2.69875"/>
    <n v="200000"/>
    <n v="4400000"/>
  </r>
  <r>
    <s v="GPP SRAGEN_DUYUNGAN"/>
    <x v="30"/>
    <s v="DUYUNGAN"/>
    <n v="66.78"/>
    <e v="#REF!"/>
    <n v="8.3475000000000001"/>
    <n v="200000"/>
    <n v="13400000"/>
  </r>
  <r>
    <s v="GPP SRAGEN_GABUGAN"/>
    <x v="30"/>
    <s v="GABUGAN"/>
    <n v="66.78"/>
    <e v="#REF!"/>
    <n v="8.3475000000000001"/>
    <n v="200000"/>
    <n v="13400000"/>
  </r>
  <r>
    <s v="GPP SRAGEN_GADING"/>
    <x v="30"/>
    <s v="GADING"/>
    <n v="66.78"/>
    <e v="#REF!"/>
    <n v="8.3475000000000001"/>
    <n v="200000"/>
    <n v="13400000"/>
  </r>
  <r>
    <s v="GPP SRAGEN_GANTEN"/>
    <x v="30"/>
    <s v="GANTEN"/>
    <n v="21.59"/>
    <e v="#REF!"/>
    <n v="2.69875"/>
    <n v="200000"/>
    <n v="4400000"/>
  </r>
  <r>
    <s v="GPP SRAGEN_GAWAN"/>
    <x v="30"/>
    <s v="GAWAN"/>
    <n v="66.78"/>
    <e v="#REF!"/>
    <n v="8.3475000000000001"/>
    <n v="200000"/>
    <n v="13400000"/>
  </r>
  <r>
    <s v="GPP SRAGEN_GEBANG"/>
    <x v="30"/>
    <s v="GEBANG"/>
    <n v="66.78"/>
    <e v="#REF!"/>
    <n v="8.3475000000000001"/>
    <n v="200000"/>
    <n v="13400000"/>
  </r>
  <r>
    <s v="GPP SRAGEN_GEBYOG"/>
    <x v="30"/>
    <s v="GEBYOG"/>
    <n v="21.59"/>
    <e v="#REF!"/>
    <n v="2.69875"/>
    <n v="200000"/>
    <n v="4400000"/>
  </r>
  <r>
    <s v="GPP SRAGEN_GEDONG"/>
    <x v="30"/>
    <s v="GEDONG"/>
    <n v="21.59"/>
    <e v="#REF!"/>
    <n v="2.69875"/>
    <n v="200000"/>
    <n v="4400000"/>
  </r>
  <r>
    <s v="GPP SRAGEN_GEDONGAN"/>
    <x v="30"/>
    <s v="GEDONGAN"/>
    <n v="66.78"/>
    <e v="#REF!"/>
    <n v="8.3475000000000001"/>
    <n v="200000"/>
    <n v="13400000"/>
  </r>
  <r>
    <s v="GPP SRAGEN_GEMOLONG"/>
    <x v="30"/>
    <s v="GEMOLONG"/>
    <n v="66.78"/>
    <e v="#REF!"/>
    <n v="8.3475000000000001"/>
    <n v="200000"/>
    <n v="13400000"/>
  </r>
  <r>
    <s v="GPP SRAGEN_GENENGDUWUR"/>
    <x v="30"/>
    <s v="GENENGDUWUR"/>
    <n v="66.78"/>
    <e v="#REF!"/>
    <n v="8.3475000000000001"/>
    <n v="200000"/>
    <n v="13400000"/>
  </r>
  <r>
    <s v="GPP SRAGEN_GENTANBANARAN"/>
    <x v="30"/>
    <s v="GENTANBANARAN"/>
    <n v="66.78"/>
    <e v="#REF!"/>
    <n v="8.3475000000000001"/>
    <n v="200000"/>
    <n v="13400000"/>
  </r>
  <r>
    <s v="GPP SRAGEN_GENTUNGAN"/>
    <x v="30"/>
    <s v="GENTUNGAN"/>
    <n v="21.59"/>
    <e v="#REF!"/>
    <n v="2.69875"/>
    <n v="200000"/>
    <n v="4400000"/>
  </r>
  <r>
    <s v="GPP SRAGEN_GIRIMARGO"/>
    <x v="30"/>
    <s v="GIRIMARGO"/>
    <n v="66.78"/>
    <e v="#REF!"/>
    <n v="8.3475000000000001"/>
    <n v="200000"/>
    <n v="13400000"/>
  </r>
  <r>
    <s v="GPP SRAGEN_GONDANGMANIS"/>
    <x v="30"/>
    <s v="GONDANGMANIS"/>
    <n v="21.59"/>
    <e v="#REF!"/>
    <n v="2.69875"/>
    <n v="200000"/>
    <n v="4400000"/>
  </r>
  <r>
    <s v="GPP SRAGEN_HADILUWIH"/>
    <x v="30"/>
    <s v="HADILUWIH"/>
    <n v="66.78"/>
    <e v="#REF!"/>
    <n v="8.3475000000000001"/>
    <n v="200000"/>
    <n v="13400000"/>
  </r>
  <r>
    <s v="GPP SRAGEN_HARJOSARI"/>
    <x v="30"/>
    <s v="HARJOSARI"/>
    <n v="21.59"/>
    <e v="#REF!"/>
    <n v="2.69875"/>
    <n v="200000"/>
    <n v="4400000"/>
  </r>
  <r>
    <s v="GPP SRAGEN_JABUNG"/>
    <x v="30"/>
    <s v="JABUNG"/>
    <n v="66.78"/>
    <e v="#REF!"/>
    <n v="8.3475000000000001"/>
    <n v="200000"/>
    <n v="13400000"/>
  </r>
  <r>
    <s v="GPP SRAGEN_JATI"/>
    <x v="30"/>
    <s v="JATI"/>
    <n v="66.78"/>
    <e v="#REF!"/>
    <n v="8.3475000000000001"/>
    <n v="200000"/>
    <n v="13400000"/>
  </r>
  <r>
    <s v="GPP SRAGEN_JATI"/>
    <x v="30"/>
    <s v="JATI"/>
    <n v="66.78"/>
    <e v="#REF!"/>
    <n v="8.3475000000000001"/>
    <n v="200000"/>
    <n v="13400000"/>
  </r>
  <r>
    <s v="GPP SRAGEN_JATIBATUR"/>
    <x v="30"/>
    <s v="JATIBATUR"/>
    <n v="66.78"/>
    <e v="#REF!"/>
    <n v="8.3475000000000001"/>
    <n v="200000"/>
    <n v="13400000"/>
  </r>
  <r>
    <s v="GPP SRAGEN_JATIREJO"/>
    <x v="30"/>
    <s v="JATIREJO"/>
    <n v="21.59"/>
    <e v="#REF!"/>
    <n v="2.69875"/>
    <n v="200000"/>
    <n v="4400000"/>
  </r>
  <r>
    <s v="GPP SRAGEN_JEMBANGAN"/>
    <x v="30"/>
    <s v="JEMBANGAN"/>
    <n v="66.78"/>
    <e v="#REF!"/>
    <n v="8.3475000000000001"/>
    <n v="200000"/>
    <n v="13400000"/>
  </r>
  <r>
    <s v="GPP SRAGEN_JENALAS"/>
    <x v="30"/>
    <s v="JENALAS"/>
    <n v="66.78"/>
    <e v="#REF!"/>
    <n v="8.3475000000000001"/>
    <n v="200000"/>
    <n v="13400000"/>
  </r>
  <r>
    <s v="GPP SRAGEN_JENGGRIK"/>
    <x v="30"/>
    <s v="JENGGRIK"/>
    <n v="66.78"/>
    <e v="#REF!"/>
    <n v="8.3475000000000001"/>
    <n v="200000"/>
    <n v="13400000"/>
  </r>
  <r>
    <s v="GPP SRAGEN_JERUK"/>
    <x v="30"/>
    <s v="JERUK"/>
    <n v="66.78"/>
    <e v="#REF!"/>
    <n v="8.3475000000000001"/>
    <n v="200000"/>
    <n v="13400000"/>
  </r>
  <r>
    <s v="GPP SRAGEN_JETAK"/>
    <x v="30"/>
    <s v="JETAK"/>
    <n v="66.78"/>
    <e v="#REF!"/>
    <n v="8.3475000000000001"/>
    <n v="200000"/>
    <n v="13400000"/>
  </r>
  <r>
    <s v="GPP SRAGEN_JETISKARANGPUNG"/>
    <x v="30"/>
    <s v="JETISKARANGPUNG"/>
    <n v="66.78"/>
    <e v="#REF!"/>
    <n v="8.3475000000000001"/>
    <n v="200000"/>
    <n v="13400000"/>
  </r>
  <r>
    <s v="GPP SRAGEN_JIRAPAN"/>
    <x v="30"/>
    <s v="JIRAPAN"/>
    <n v="66.78"/>
    <e v="#REF!"/>
    <n v="8.3475000000000001"/>
    <n v="200000"/>
    <n v="13400000"/>
  </r>
  <r>
    <s v="GPP SRAGEN_JONO"/>
    <x v="30"/>
    <s v="JONO"/>
    <n v="66.78"/>
    <e v="#REF!"/>
    <n v="8.3475000000000001"/>
    <n v="200000"/>
    <n v="13400000"/>
  </r>
  <r>
    <s v="GPP SRAGEN_JURANGJERO"/>
    <x v="30"/>
    <s v="JURANGJERO"/>
    <n v="66.78"/>
    <e v="#REF!"/>
    <n v="8.3475000000000001"/>
    <n v="200000"/>
    <n v="13400000"/>
  </r>
  <r>
    <s v="GPP SRAGEN_KACANGAN"/>
    <x v="30"/>
    <s v="KACANGAN"/>
    <n v="17.7"/>
    <e v="#REF!"/>
    <n v="2.2124999999999999"/>
    <n v="200000"/>
    <n v="3600000"/>
  </r>
  <r>
    <s v="GPP SRAGEN_KALANGAN"/>
    <x v="30"/>
    <s v="KALANGAN"/>
    <n v="66.78"/>
    <e v="#REF!"/>
    <n v="8.3475000000000001"/>
    <n v="200000"/>
    <n v="13400000"/>
  </r>
  <r>
    <s v="GPP SRAGEN_KALIBOTO"/>
    <x v="30"/>
    <s v="KALIBOTO"/>
    <n v="21.59"/>
    <e v="#REF!"/>
    <n v="2.69875"/>
    <n v="200000"/>
    <n v="4400000"/>
  </r>
  <r>
    <s v="GPP SRAGEN_KALIJIRAK"/>
    <x v="30"/>
    <s v="KALIJIRAK"/>
    <n v="21.59"/>
    <e v="#REF!"/>
    <n v="2.69875"/>
    <n v="200000"/>
    <n v="4400000"/>
  </r>
  <r>
    <s v="GPP SRAGEN_KALIKOBOK"/>
    <x v="30"/>
    <s v="KALIKOBOK"/>
    <n v="66.78"/>
    <e v="#REF!"/>
    <n v="8.3475000000000001"/>
    <n v="200000"/>
    <n v="13400000"/>
  </r>
  <r>
    <s v="GPP SRAGEN_KALIMACAN"/>
    <x v="30"/>
    <s v="KALIMACAN"/>
    <n v="66.78"/>
    <e v="#REF!"/>
    <n v="8.3475000000000001"/>
    <n v="200000"/>
    <n v="13400000"/>
  </r>
  <r>
    <s v="GPP SRAGEN_KALIWULUH"/>
    <x v="30"/>
    <s v="KALIWULUH"/>
    <n v="21.59"/>
    <e v="#REF!"/>
    <n v="2.69875"/>
    <n v="200000"/>
    <n v="4400000"/>
  </r>
  <r>
    <s v="GPP SRAGEN_KALORAN"/>
    <x v="30"/>
    <s v="KALORAN"/>
    <n v="66.78"/>
    <e v="#REF!"/>
    <n v="8.3475000000000001"/>
    <n v="200000"/>
    <n v="13400000"/>
  </r>
  <r>
    <s v="GPP SRAGEN_KARANGANYAR"/>
    <x v="30"/>
    <s v="KARANGANYAR"/>
    <n v="66.78"/>
    <e v="#REF!"/>
    <n v="8.3475000000000001"/>
    <n v="200000"/>
    <n v="13400000"/>
  </r>
  <r>
    <s v="GPP SRAGEN_KARANGASEM"/>
    <x v="30"/>
    <s v="KARANGASEM"/>
    <n v="66.78"/>
    <e v="#REF!"/>
    <n v="8.3475000000000001"/>
    <n v="200000"/>
    <n v="13400000"/>
  </r>
  <r>
    <s v="GPP SRAGEN_KARANGJATI"/>
    <x v="30"/>
    <s v="KARANGJATI"/>
    <n v="66.78"/>
    <e v="#REF!"/>
    <n v="8.3475000000000001"/>
    <n v="200000"/>
    <n v="13400000"/>
  </r>
  <r>
    <s v="GPP SRAGEN_KARANGMALANG"/>
    <x v="30"/>
    <s v="KARANGMALANG"/>
    <n v="66.78"/>
    <e v="#REF!"/>
    <n v="8.3475000000000001"/>
    <n v="200000"/>
    <n v="13400000"/>
  </r>
  <r>
    <s v="GPP SRAGEN_KARANGPANDAN"/>
    <x v="30"/>
    <s v="KARANGPANDAN"/>
    <n v="21.59"/>
    <e v="#REF!"/>
    <n v="2.69875"/>
    <n v="200000"/>
    <n v="4400000"/>
  </r>
  <r>
    <s v="GPP SRAGEN_KARANGPELEM"/>
    <x v="30"/>
    <s v="KARANGPELEM"/>
    <n v="66.78"/>
    <e v="#REF!"/>
    <n v="8.3475000000000001"/>
    <n v="200000"/>
    <n v="13400000"/>
  </r>
  <r>
    <s v="GPP SRAGEN_KARANGTALUN"/>
    <x v="30"/>
    <s v="KARANGTALUN"/>
    <n v="66.78"/>
    <e v="#REF!"/>
    <n v="8.3475000000000001"/>
    <n v="200000"/>
    <n v="13400000"/>
  </r>
  <r>
    <s v="GPP SRAGEN_KARANGWARU"/>
    <x v="30"/>
    <s v="KARANGWARU"/>
    <n v="66.78"/>
    <e v="#REF!"/>
    <n v="8.3475000000000001"/>
    <n v="200000"/>
    <n v="13400000"/>
  </r>
  <r>
    <s v="GPP SRAGEN_KARUNGAN"/>
    <x v="30"/>
    <s v="KARUNGAN"/>
    <n v="66.78"/>
    <e v="#REF!"/>
    <n v="8.3475000000000001"/>
    <n v="200000"/>
    <n v="13400000"/>
  </r>
  <r>
    <s v="GPP SRAGEN_KEBAK"/>
    <x v="30"/>
    <s v="KEBAK"/>
    <n v="21.59"/>
    <e v="#REF!"/>
    <n v="2.69875"/>
    <n v="200000"/>
    <n v="4400000"/>
  </r>
  <r>
    <s v="GPP SRAGEN_KECIK"/>
    <x v="30"/>
    <s v="KECIK"/>
    <n v="66.78"/>
    <e v="#REF!"/>
    <n v="8.3475000000000001"/>
    <n v="200000"/>
    <n v="13400000"/>
  </r>
  <r>
    <s v="GPP SRAGEN_KEDEN"/>
    <x v="30"/>
    <s v="KEDEN"/>
    <n v="66.78"/>
    <e v="#REF!"/>
    <n v="8.3475000000000001"/>
    <n v="200000"/>
    <n v="13400000"/>
  </r>
  <r>
    <s v="GPP SRAGEN_KEDUNGDOWO"/>
    <x v="30"/>
    <s v="KEDUNGDOWO"/>
    <n v="17.7"/>
    <e v="#REF!"/>
    <n v="2.2124999999999999"/>
    <n v="200000"/>
    <n v="3600000"/>
  </r>
  <r>
    <s v="GPP SRAGEN_KEDUNGJERUK"/>
    <x v="30"/>
    <s v="KEDUNGJERUK"/>
    <n v="21.59"/>
    <e v="#REF!"/>
    <n v="2.69875"/>
    <n v="200000"/>
    <n v="4400000"/>
  </r>
  <r>
    <s v="GPP SRAGEN_KEDUNGWADUK"/>
    <x v="30"/>
    <s v="KEDUNGWADUK"/>
    <n v="66.78"/>
    <e v="#REF!"/>
    <n v="8.3475000000000001"/>
    <n v="200000"/>
    <n v="13400000"/>
  </r>
  <r>
    <s v="GPP SRAGEN_KETRO"/>
    <x v="30"/>
    <s v="KETRO"/>
    <n v="66.78"/>
    <e v="#REF!"/>
    <n v="8.3475000000000001"/>
    <n v="200000"/>
    <n v="13400000"/>
  </r>
  <r>
    <s v="GPP SRAGEN_KLIWONAN"/>
    <x v="30"/>
    <s v="KLIWONAN"/>
    <n v="66.78"/>
    <e v="#REF!"/>
    <n v="8.3475000000000001"/>
    <n v="200000"/>
    <n v="13400000"/>
  </r>
  <r>
    <s v="GPP SRAGEN_KRAGAN"/>
    <x v="30"/>
    <s v="KRAGAN"/>
    <n v="21.59"/>
    <e v="#REF!"/>
    <n v="2.69875"/>
    <n v="200000"/>
    <n v="4400000"/>
  </r>
  <r>
    <s v="GPP SRAGEN_KRAGILAN"/>
    <x v="30"/>
    <s v="KRAGILAN"/>
    <n v="66.78"/>
    <e v="#REF!"/>
    <n v="8.3475000000000001"/>
    <n v="200000"/>
    <n v="13400000"/>
  </r>
  <r>
    <s v="GPP SRAGEN_KREBET"/>
    <x v="30"/>
    <s v="KREBET"/>
    <n v="66.78"/>
    <e v="#REF!"/>
    <n v="8.3475000000000001"/>
    <n v="200000"/>
    <n v="13400000"/>
  </r>
  <r>
    <s v="GPP SRAGEN_KRENDOWAHONO"/>
    <x v="30"/>
    <s v="KRENDOWAHONO"/>
    <n v="21.59"/>
    <e v="#REF!"/>
    <n v="2.69875"/>
    <n v="200000"/>
    <n v="4400000"/>
  </r>
  <r>
    <s v="GPP SRAGEN_KRIKILAN"/>
    <x v="30"/>
    <s v="KRIKILAN"/>
    <n v="66.78"/>
    <e v="#REF!"/>
    <n v="8.3475000000000001"/>
    <n v="200000"/>
    <n v="13400000"/>
  </r>
  <r>
    <s v="GPP SRAGEN_KRIKILAN"/>
    <x v="30"/>
    <s v="KRIKILAN"/>
    <n v="66.78"/>
    <e v="#REF!"/>
    <n v="8.3475000000000001"/>
    <n v="200000"/>
    <n v="13400000"/>
  </r>
  <r>
    <s v="GPP SRAGEN_KUNTI"/>
    <x v="30"/>
    <s v="KUNTI"/>
    <n v="17.7"/>
    <e v="#REF!"/>
    <n v="2.2124999999999999"/>
    <n v="200000"/>
    <n v="3600000"/>
  </r>
  <r>
    <s v="GPP SRAGEN_KUTO"/>
    <x v="30"/>
    <s v="KUTO"/>
    <n v="21.59"/>
    <e v="#REF!"/>
    <n v="2.69875"/>
    <n v="200000"/>
    <n v="4400000"/>
  </r>
  <r>
    <s v="GPP SRAGEN_KWADUNGAN"/>
    <x v="30"/>
    <s v="KWADUNGAN"/>
    <n v="21.59"/>
    <e v="#REF!"/>
    <n v="2.69875"/>
    <n v="200000"/>
    <n v="4400000"/>
  </r>
  <r>
    <s v="GPP SRAGEN_KWANGEN"/>
    <x v="30"/>
    <s v="KWANGEN"/>
    <n v="66.78"/>
    <e v="#REF!"/>
    <n v="8.3475000000000001"/>
    <n v="200000"/>
    <n v="13400000"/>
  </r>
  <r>
    <s v="GPP SRAGEN_MACANAN"/>
    <x v="30"/>
    <s v="MACANAN"/>
    <n v="21.59"/>
    <e v="#REF!"/>
    <n v="2.69875"/>
    <n v="200000"/>
    <n v="4400000"/>
  </r>
  <r>
    <s v="GPP SRAGEN_MALANGGATEN"/>
    <x v="30"/>
    <s v="MALANGGATEN"/>
    <n v="21.59"/>
    <e v="#REF!"/>
    <n v="2.69875"/>
    <n v="200000"/>
    <n v="4400000"/>
  </r>
  <r>
    <s v="GPP SRAGEN_MANYAREJO"/>
    <x v="30"/>
    <s v="MANYAREJO"/>
    <n v="66.78"/>
    <e v="#REF!"/>
    <n v="8.3475000000000001"/>
    <n v="200000"/>
    <n v="13400000"/>
  </r>
  <r>
    <s v="GPP SRAGEN_MASARAN"/>
    <x v="30"/>
    <s v="MASARAN"/>
    <n v="66.78"/>
    <e v="#REF!"/>
    <n v="8.3475000000000001"/>
    <n v="200000"/>
    <n v="13400000"/>
  </r>
  <r>
    <s v="GPP SRAGEN_MOJO"/>
    <x v="30"/>
    <s v="MOJO"/>
    <n v="17.7"/>
    <e v="#REF!"/>
    <n v="2.2124999999999999"/>
    <n v="200000"/>
    <n v="3600000"/>
  </r>
  <r>
    <s v="GPP SRAGEN_MOJODOYONG"/>
    <x v="30"/>
    <s v="MOJODOYONG"/>
    <n v="66.78"/>
    <e v="#REF!"/>
    <n v="8.3475000000000001"/>
    <n v="200000"/>
    <n v="13400000"/>
  </r>
  <r>
    <s v="GPP SRAGEN_MOJOGEDANG"/>
    <x v="30"/>
    <s v="MOJOGEDANG"/>
    <n v="21.59"/>
    <e v="#REF!"/>
    <n v="2.69875"/>
    <n v="200000"/>
    <n v="4400000"/>
  </r>
  <r>
    <s v="GPP SRAGEN_MOJOPURO"/>
    <x v="30"/>
    <s v="MOJOPURO"/>
    <n v="66.78"/>
    <e v="#REF!"/>
    <n v="8.3475000000000001"/>
    <n v="200000"/>
    <n v="13400000"/>
  </r>
  <r>
    <s v="GPP SRAGEN_MOJOROTO"/>
    <x v="30"/>
    <s v="MOJOROTO"/>
    <n v="21.59"/>
    <e v="#REF!"/>
    <n v="2.69875"/>
    <n v="200000"/>
    <n v="4400000"/>
  </r>
  <r>
    <s v="GPP SRAGEN_MUNGGUR"/>
    <x v="30"/>
    <s v="MUNGGUR"/>
    <n v="21.59"/>
    <e v="#REF!"/>
    <n v="2.69875"/>
    <n v="200000"/>
    <n v="4400000"/>
  </r>
  <r>
    <s v="GPP SRAGEN_NANGSRI"/>
    <x v="30"/>
    <s v="NANGSRI"/>
    <n v="21.59"/>
    <e v="#REF!"/>
    <n v="2.69875"/>
    <n v="200000"/>
    <n v="4400000"/>
  </r>
  <r>
    <s v="GPP SRAGEN_NGADIREJO"/>
    <x v="30"/>
    <s v="NGADIREJO"/>
    <n v="21.59"/>
    <e v="#REF!"/>
    <n v="2.69875"/>
    <n v="200000"/>
    <n v="4400000"/>
  </r>
  <r>
    <s v="GPP SRAGEN_NGANTI"/>
    <x v="30"/>
    <s v="NGANTI"/>
    <n v="66.78"/>
    <e v="#REF!"/>
    <n v="8.3475000000000001"/>
    <n v="200000"/>
    <n v="13400000"/>
  </r>
  <r>
    <s v="GPP SRAGEN_NGEBUNG"/>
    <x v="30"/>
    <s v="NGEBUNG"/>
    <n v="66.78"/>
    <e v="#REF!"/>
    <n v="8.3475000000000001"/>
    <n v="200000"/>
    <n v="13400000"/>
  </r>
  <r>
    <s v="GPP SRAGEN_NGEMBATPADAS"/>
    <x v="30"/>
    <s v="NGEMBATPADAS"/>
    <n v="66.78"/>
    <e v="#REF!"/>
    <n v="8.3475000000000001"/>
    <n v="200000"/>
    <n v="13400000"/>
  </r>
  <r>
    <s v="GPP SRAGEN_NGEMPLAK"/>
    <x v="30"/>
    <s v="NGEMPLAK"/>
    <n v="21.59"/>
    <e v="#REF!"/>
    <n v="2.69875"/>
    <n v="200000"/>
    <n v="4400000"/>
  </r>
  <r>
    <s v="GPP SRAGEN_NGLEGOK"/>
    <x v="30"/>
    <s v="NGLEGOK"/>
    <n v="21.59"/>
    <e v="#REF!"/>
    <n v="2.69875"/>
    <n v="200000"/>
    <n v="4400000"/>
  </r>
  <r>
    <s v="GPP SRAGEN_NGROMBO"/>
    <x v="30"/>
    <s v="NGROMBO"/>
    <n v="66.78"/>
    <e v="#REF!"/>
    <n v="8.3475000000000001"/>
    <n v="200000"/>
    <n v="13400000"/>
  </r>
  <r>
    <s v="GPP SRAGEN_PADAS"/>
    <x v="30"/>
    <s v="PADAS"/>
    <n v="66.78"/>
    <e v="#REF!"/>
    <n v="8.3475000000000001"/>
    <n v="200000"/>
    <n v="13400000"/>
  </r>
  <r>
    <s v="GPP SRAGEN_PAGAK"/>
    <x v="30"/>
    <s v="PAGAK"/>
    <n v="66.78"/>
    <e v="#REF!"/>
    <n v="8.3475000000000001"/>
    <n v="200000"/>
    <n v="13400000"/>
  </r>
  <r>
    <s v="GPP SRAGEN_PAKANG"/>
    <x v="30"/>
    <s v="PAKANG"/>
    <n v="17.7"/>
    <e v="#REF!"/>
    <n v="2.2124999999999999"/>
    <n v="200000"/>
    <n v="3600000"/>
  </r>
  <r>
    <s v="GPP SRAGEN_PAKEL"/>
    <x v="30"/>
    <s v="PAKEL"/>
    <n v="17.7"/>
    <e v="#REF!"/>
    <n v="2.2124999999999999"/>
    <n v="200000"/>
    <n v="3600000"/>
  </r>
  <r>
    <s v="GPP SRAGEN_PATIHAN"/>
    <x v="30"/>
    <s v="PATIHAN"/>
    <n v="66.78"/>
    <e v="#REF!"/>
    <n v="8.3475000000000001"/>
    <n v="200000"/>
    <n v="13400000"/>
  </r>
  <r>
    <s v="GPP SRAGEN_PELEMAN"/>
    <x v="30"/>
    <s v="PELEMAN"/>
    <n v="66.78"/>
    <e v="#REF!"/>
    <n v="8.3475000000000001"/>
    <n v="200000"/>
    <n v="13400000"/>
  </r>
  <r>
    <s v="GPP SRAGEN_PELEMREJO"/>
    <x v="30"/>
    <s v="PELEMREJO"/>
    <n v="17.7"/>
    <e v="#REF!"/>
    <n v="2.2124999999999999"/>
    <n v="200000"/>
    <n v="3600000"/>
  </r>
  <r>
    <s v="GPP SRAGEN_PENDEM"/>
    <x v="30"/>
    <s v="PENDEM"/>
    <n v="21.59"/>
    <e v="#REF!"/>
    <n v="2.69875"/>
    <n v="200000"/>
    <n v="4400000"/>
  </r>
  <r>
    <s v="GPP SRAGEN_PENDEM"/>
    <x v="30"/>
    <s v="PENDEM"/>
    <n v="66.78"/>
    <e v="#REF!"/>
    <n v="8.3475000000000001"/>
    <n v="200000"/>
    <n v="13400000"/>
  </r>
  <r>
    <s v="GPP SRAGEN_PENGKOK"/>
    <x v="30"/>
    <s v="PENGKOK"/>
    <n v="66.78"/>
    <e v="#REF!"/>
    <n v="8.3475000000000001"/>
    <n v="200000"/>
    <n v="13400000"/>
  </r>
  <r>
    <s v="GPP SRAGEN_PERENG"/>
    <x v="30"/>
    <s v="PERENG"/>
    <n v="21.59"/>
    <e v="#REF!"/>
    <n v="2.69875"/>
    <n v="200000"/>
    <n v="4400000"/>
  </r>
  <r>
    <s v="GPP SRAGEN_PILANG"/>
    <x v="30"/>
    <s v="PILANG"/>
    <n v="66.78"/>
    <e v="#REF!"/>
    <n v="8.3475000000000001"/>
    <n v="200000"/>
    <n v="13400000"/>
  </r>
  <r>
    <s v="GPP SRAGEN_PLOSOKEREP"/>
    <x v="30"/>
    <s v="PLOSOKEREP"/>
    <n v="66.78"/>
    <e v="#REF!"/>
    <n v="8.3475000000000001"/>
    <n v="200000"/>
    <n v="13400000"/>
  </r>
  <r>
    <s v="GPP SRAGEN_PLUPUH"/>
    <x v="30"/>
    <s v="PLUPUH"/>
    <n v="66.78"/>
    <e v="#REF!"/>
    <n v="8.3475000000000001"/>
    <n v="200000"/>
    <n v="13400000"/>
  </r>
  <r>
    <s v="GPP SRAGEN_POJOK"/>
    <x v="30"/>
    <s v="POJOK"/>
    <n v="21.59"/>
    <e v="#REF!"/>
    <n v="2.69875"/>
    <n v="200000"/>
    <n v="4400000"/>
  </r>
  <r>
    <s v="GPP SRAGEN_PRANGGONG"/>
    <x v="30"/>
    <s v="PRANGGONG"/>
    <n v="17.7"/>
    <e v="#REF!"/>
    <n v="2.2124999999999999"/>
    <n v="200000"/>
    <n v="3600000"/>
  </r>
  <r>
    <s v="GPP SRAGEN_PRINGANOM"/>
    <x v="30"/>
    <s v="PRINGANOM"/>
    <n v="66.78"/>
    <e v="#REF!"/>
    <n v="8.3475000000000001"/>
    <n v="200000"/>
    <n v="13400000"/>
  </r>
  <r>
    <s v="GPP SRAGEN_PULOSARI"/>
    <x v="30"/>
    <s v="PULOSARI"/>
    <n v="21.59"/>
    <e v="#REF!"/>
    <n v="2.69875"/>
    <n v="200000"/>
    <n v="4400000"/>
  </r>
  <r>
    <s v="GPP SRAGEN_PUNGSARI"/>
    <x v="30"/>
    <s v="PUNGSARI"/>
    <n v="66.78"/>
    <e v="#REF!"/>
    <n v="8.3475000000000001"/>
    <n v="200000"/>
    <n v="13400000"/>
  </r>
  <r>
    <s v="GPP SRAGEN_PUNTUKREJO"/>
    <x v="30"/>
    <s v="PUNTUKREJO"/>
    <n v="21.59"/>
    <e v="#REF!"/>
    <n v="2.69875"/>
    <n v="200000"/>
    <n v="4400000"/>
  </r>
  <r>
    <s v="GPP SRAGEN_PURWOREJO"/>
    <x v="30"/>
    <s v="PURWOREJO"/>
    <n v="66.78"/>
    <e v="#REF!"/>
    <n v="8.3475000000000001"/>
    <n v="200000"/>
    <n v="13400000"/>
  </r>
  <r>
    <s v="GPP SRAGEN_PURWOSUMAN"/>
    <x v="30"/>
    <s v="PURWOSUMAN"/>
    <n v="66.78"/>
    <e v="#REF!"/>
    <n v="8.3475000000000001"/>
    <n v="200000"/>
    <n v="13400000"/>
  </r>
  <r>
    <s v="GPP SRAGEN_SAMBIDUWUR"/>
    <x v="30"/>
    <s v="SAMBIDUWUR"/>
    <n v="66.78"/>
    <e v="#REF!"/>
    <n v="8.3475000000000001"/>
    <n v="200000"/>
    <n v="13400000"/>
  </r>
  <r>
    <s v="GPP SRAGEN_SAMBIREJO"/>
    <x v="30"/>
    <s v="SAMBIREJO"/>
    <n v="66.78"/>
    <e v="#REF!"/>
    <n v="8.3475000000000001"/>
    <n v="200000"/>
    <n v="13400000"/>
  </r>
  <r>
    <s v="GPP SRAGEN_SAMBIREMBE"/>
    <x v="30"/>
    <s v="SAMBIREMBE"/>
    <n v="66.78"/>
    <e v="#REF!"/>
    <n v="8.3475000000000001"/>
    <n v="200000"/>
    <n v="13400000"/>
  </r>
  <r>
    <s v="GPP SRAGEN_SARADAN"/>
    <x v="30"/>
    <s v="SARADAN"/>
    <n v="66.78"/>
    <e v="#REF!"/>
    <n v="8.3475000000000001"/>
    <n v="200000"/>
    <n v="13400000"/>
  </r>
  <r>
    <s v="GPP SRAGEN_SAREN"/>
    <x v="30"/>
    <s v="SAREN"/>
    <n v="66.78"/>
    <e v="#REF!"/>
    <n v="8.3475000000000001"/>
    <n v="200000"/>
    <n v="13400000"/>
  </r>
  <r>
    <s v="GPP SRAGEN_SENGGRONG"/>
    <x v="30"/>
    <s v="SENGGRONG"/>
    <n v="17.7"/>
    <e v="#REF!"/>
    <n v="2.2124999999999999"/>
    <n v="200000"/>
    <n v="3600000"/>
  </r>
  <r>
    <s v="GPP SRAGEN_SEPAT"/>
    <x v="30"/>
    <s v="SEPAT"/>
    <n v="66.78"/>
    <e v="#REF!"/>
    <n v="8.3475000000000001"/>
    <n v="200000"/>
    <n v="13400000"/>
  </r>
  <r>
    <s v="GPP SRAGEN_SEWUREJO"/>
    <x v="30"/>
    <s v="SEWUREJO"/>
    <n v="21.59"/>
    <e v="#REF!"/>
    <n v="2.69875"/>
    <n v="200000"/>
    <n v="4400000"/>
  </r>
  <r>
    <s v="GPP SRAGEN_SIDODADI"/>
    <x v="30"/>
    <s v="SIDODADI"/>
    <n v="66.78"/>
    <e v="#REF!"/>
    <n v="8.3475000000000001"/>
    <n v="200000"/>
    <n v="13400000"/>
  </r>
  <r>
    <s v="GPP SRAGEN_SIDOKERTO"/>
    <x v="30"/>
    <s v="SIDOKERTO"/>
    <n v="66.78"/>
    <e v="#REF!"/>
    <n v="8.3475000000000001"/>
    <n v="200000"/>
    <n v="13400000"/>
  </r>
  <r>
    <s v="GPP SRAGEN_SLOGO"/>
    <x v="30"/>
    <s v="SLOGO"/>
    <n v="66.78"/>
    <e v="#REF!"/>
    <n v="8.3475000000000001"/>
    <n v="200000"/>
    <n v="13400000"/>
  </r>
  <r>
    <s v="GPP SRAGEN_SOKO"/>
    <x v="30"/>
    <s v="SOKO"/>
    <n v="66.78"/>
    <e v="#REF!"/>
    <n v="8.3475000000000001"/>
    <n v="200000"/>
    <n v="13400000"/>
  </r>
  <r>
    <s v="GPP SRAGEN_SOMOMORODUKUH"/>
    <x v="30"/>
    <s v="SOMOMORODUKUH"/>
    <n v="66.78"/>
    <e v="#REF!"/>
    <n v="8.3475000000000001"/>
    <n v="200000"/>
    <n v="13400000"/>
  </r>
  <r>
    <s v="GPP SRAGEN_SONO"/>
    <x v="30"/>
    <s v="SONO"/>
    <n v="66.78"/>
    <e v="#REF!"/>
    <n v="8.3475000000000001"/>
    <n v="200000"/>
    <n v="13400000"/>
  </r>
  <r>
    <s v="GPP SRAGEN_SUNGGINGAN"/>
    <x v="30"/>
    <s v="SUNGGINGAN"/>
    <n v="66.78"/>
    <e v="#REF!"/>
    <n v="8.3475000000000001"/>
    <n v="200000"/>
    <n v="13400000"/>
  </r>
  <r>
    <s v="GPP SRAGEN_SUWATU"/>
    <x v="30"/>
    <s v="SUWATU"/>
    <n v="66.78"/>
    <e v="#REF!"/>
    <n v="8.3475000000000001"/>
    <n v="200000"/>
    <n v="13400000"/>
  </r>
  <r>
    <s v="GPP SRAGEN_TAMANSARI"/>
    <x v="30"/>
    <s v="TAMANSARI"/>
    <n v="21.59"/>
    <e v="#REF!"/>
    <n v="2.69875"/>
    <n v="200000"/>
    <n v="4400000"/>
  </r>
  <r>
    <s v="GPP SRAGEN_TANON"/>
    <x v="30"/>
    <s v="TANON"/>
    <n v="66.78"/>
    <e v="#REF!"/>
    <n v="8.3475000000000001"/>
    <n v="200000"/>
    <n v="13400000"/>
  </r>
  <r>
    <s v="GPP SRAGEN_TARAMAN"/>
    <x v="30"/>
    <s v="TARAMAN"/>
    <n v="66.78"/>
    <e v="#REF!"/>
    <n v="8.3475000000000001"/>
    <n v="200000"/>
    <n v="13400000"/>
  </r>
  <r>
    <s v="GPP SRAGEN_TEGALDOWO"/>
    <x v="30"/>
    <s v="TEGALDOWO"/>
    <n v="66.78"/>
    <e v="#REF!"/>
    <n v="8.3475000000000001"/>
    <n v="200000"/>
    <n v="13400000"/>
  </r>
  <r>
    <s v="GPP SRAGEN_TEGALOMBO"/>
    <x v="30"/>
    <s v="TEGALOMBO"/>
    <n v="66.78"/>
    <e v="#REF!"/>
    <n v="8.3475000000000001"/>
    <n v="200000"/>
    <n v="13400000"/>
  </r>
  <r>
    <s v="GPP SRAGEN_TEMPELREJO"/>
    <x v="30"/>
    <s v="TEMPELREJO"/>
    <n v="66.78"/>
    <e v="#REF!"/>
    <n v="8.3475000000000001"/>
    <n v="200000"/>
    <n v="13400000"/>
  </r>
  <r>
    <s v="GPP SRAGEN_TENGGAK"/>
    <x v="30"/>
    <s v="TENGGAK"/>
    <n v="66.78"/>
    <e v="#REF!"/>
    <n v="8.3475000000000001"/>
    <n v="200000"/>
    <n v="13400000"/>
  </r>
  <r>
    <s v="GPP SRAGEN_TOHKUNING"/>
    <x v="30"/>
    <s v="TOHKUNING"/>
    <n v="21.59"/>
    <e v="#REF!"/>
    <n v="2.69875"/>
    <n v="200000"/>
    <n v="4400000"/>
  </r>
  <r>
    <s v="GPP SRAGEN_TROBAYAN"/>
    <x v="30"/>
    <s v="TROBAYAN"/>
    <n v="66.78"/>
    <e v="#REF!"/>
    <n v="8.3475000000000001"/>
    <n v="200000"/>
    <n v="13400000"/>
  </r>
  <r>
    <s v="GPP SRAGEN_WARU"/>
    <x v="30"/>
    <s v="WARU"/>
    <n v="21.59"/>
    <e v="#REF!"/>
    <n v="2.69875"/>
    <n v="200000"/>
    <n v="4400000"/>
  </r>
  <r>
    <s v="GPP SRAGEN_WONOLOPO"/>
    <x v="30"/>
    <s v="WONOLOPO"/>
    <n v="21.59"/>
    <e v="#REF!"/>
    <n v="2.69875"/>
    <n v="200000"/>
    <n v="4400000"/>
  </r>
  <r>
    <s v="GPP SRAGEN_WONOREJO"/>
    <x v="30"/>
    <s v="WONOREJO"/>
    <n v="66.78"/>
    <e v="#REF!"/>
    <n v="8.3475000000000001"/>
    <n v="200000"/>
    <n v="13400000"/>
  </r>
  <r>
    <s v="GPP SRAGEN_WONOREJO"/>
    <x v="30"/>
    <s v="WONOREJO"/>
    <n v="66.78"/>
    <e v="#REF!"/>
    <n v="8.3475000000000001"/>
    <n v="200000"/>
    <n v="13400000"/>
  </r>
  <r>
    <s v="GPP SUKOHARJO_BANMATI"/>
    <x v="31"/>
    <s v="BANMATI"/>
    <n v="14.71"/>
    <e v="#REF!"/>
    <n v="1.8387500000000001"/>
    <n v="200000"/>
    <n v="3000000"/>
  </r>
  <r>
    <s v="GPP SUKOHARJO_BARAN"/>
    <x v="31"/>
    <s v="BARAN"/>
    <n v="14.71"/>
    <e v="#REF!"/>
    <n v="1.8387500000000001"/>
    <n v="200000"/>
    <n v="3000000"/>
  </r>
  <r>
    <s v="GPP SUKOHARJO_BEGAJAH"/>
    <x v="31"/>
    <s v="BEGAJAH"/>
    <n v="14.71"/>
    <e v="#REF!"/>
    <n v="1.8387500000000001"/>
    <n v="200000"/>
    <n v="3000000"/>
  </r>
  <r>
    <s v="GPP SUKOHARJO_BENDOSARI"/>
    <x v="31"/>
    <s v="BENDOSARI"/>
    <n v="14.71"/>
    <e v="#REF!"/>
    <n v="1.8387500000000001"/>
    <n v="200000"/>
    <n v="3000000"/>
  </r>
  <r>
    <s v="GPP SUKOHARJO_BULU"/>
    <x v="31"/>
    <s v="BULU"/>
    <n v="14.71"/>
    <e v="#REF!"/>
    <n v="1.8387500000000001"/>
    <n v="200000"/>
    <n v="3000000"/>
  </r>
  <r>
    <s v="GPP SUKOHARJO_BULU"/>
    <x v="31"/>
    <s v="BULU"/>
    <n v="14.71"/>
    <e v="#REF!"/>
    <n v="1.8387500000000001"/>
    <n v="200000"/>
    <n v="3000000"/>
  </r>
  <r>
    <s v="GPP SUKOHARJO_CABEYAN"/>
    <x v="31"/>
    <s v="CABEYAN"/>
    <n v="14.71"/>
    <e v="#REF!"/>
    <n v="1.8387500000000001"/>
    <n v="200000"/>
    <n v="3000000"/>
  </r>
  <r>
    <s v="GPP SUKOHARJO_CELEP"/>
    <x v="31"/>
    <s v="CELEP"/>
    <n v="14.71"/>
    <e v="#REF!"/>
    <n v="1.8387500000000001"/>
    <n v="200000"/>
    <n v="3000000"/>
  </r>
  <r>
    <s v="GPP SUKOHARJO_COMBONGAN"/>
    <x v="31"/>
    <s v="COMBONGAN"/>
    <n v="14.71"/>
    <e v="#REF!"/>
    <n v="1.8387500000000001"/>
    <n v="200000"/>
    <n v="3000000"/>
  </r>
  <r>
    <s v="GPP SUKOHARJO_DALANGAN"/>
    <x v="31"/>
    <s v="DALANGAN"/>
    <n v="14.71"/>
    <e v="#REF!"/>
    <n v="1.8387500000000001"/>
    <n v="200000"/>
    <n v="3000000"/>
  </r>
  <r>
    <s v="GPP SUKOHARJO_DALEMAN"/>
    <x v="31"/>
    <s v="DALEMAN"/>
    <n v="14.71"/>
    <e v="#REF!"/>
    <n v="1.8387500000000001"/>
    <n v="200000"/>
    <n v="3000000"/>
  </r>
  <r>
    <s v="GPP SUKOHARJO_GAYAM"/>
    <x v="31"/>
    <s v="GAYAM"/>
    <n v="14.71"/>
    <e v="#REF!"/>
    <n v="1.8387500000000001"/>
    <n v="200000"/>
    <n v="3000000"/>
  </r>
  <r>
    <s v="GPP SUKOHARJO_GRAJEGAN"/>
    <x v="31"/>
    <s v="GRAJEGAN"/>
    <n v="14.71"/>
    <e v="#REF!"/>
    <n v="1.8387500000000001"/>
    <n v="200000"/>
    <n v="3000000"/>
  </r>
  <r>
    <s v="GPP SUKOHARJO_GUPIT"/>
    <x v="31"/>
    <s v="GUPIT"/>
    <n v="14.71"/>
    <e v="#REF!"/>
    <n v="1.8387500000000001"/>
    <n v="200000"/>
    <n v="3000000"/>
  </r>
  <r>
    <s v="GPP SUKOHARJO_JAGAN"/>
    <x v="31"/>
    <s v="JAGAN"/>
    <n v="14.71"/>
    <e v="#REF!"/>
    <n v="1.8387500000000001"/>
    <n v="200000"/>
    <n v="3000000"/>
  </r>
  <r>
    <s v="GPP SUKOHARJO_JETIS"/>
    <x v="31"/>
    <s v="JETIS"/>
    <n v="14.71"/>
    <e v="#REF!"/>
    <n v="1.8387500000000001"/>
    <n v="200000"/>
    <n v="3000000"/>
  </r>
  <r>
    <s v="GPP SUKOHARJO_JOHO"/>
    <x v="31"/>
    <s v="JOHO"/>
    <n v="14.71"/>
    <e v="#REF!"/>
    <n v="1.8387500000000001"/>
    <n v="200000"/>
    <n v="3000000"/>
  </r>
  <r>
    <s v="GPP SUKOHARJO_JOMBOR"/>
    <x v="31"/>
    <s v="JOMBOR"/>
    <n v="14.71"/>
    <e v="#REF!"/>
    <n v="1.8387500000000001"/>
    <n v="200000"/>
    <n v="3000000"/>
  </r>
  <r>
    <s v="GPP SUKOHARJO_JURON"/>
    <x v="31"/>
    <s v="JURON"/>
    <n v="14.71"/>
    <e v="#REF!"/>
    <n v="1.8387500000000001"/>
    <n v="200000"/>
    <n v="3000000"/>
  </r>
  <r>
    <s v="GPP SUKOHARJO_KAMAL"/>
    <x v="31"/>
    <s v="KAMAL"/>
    <n v="14.71"/>
    <e v="#REF!"/>
    <n v="1.8387500000000001"/>
    <n v="200000"/>
    <n v="3000000"/>
  </r>
  <r>
    <s v="GPP SUKOHARJO_KARANGASEM"/>
    <x v="31"/>
    <s v="KARANGASEM"/>
    <n v="14.71"/>
    <e v="#REF!"/>
    <n v="1.8387500000000001"/>
    <n v="200000"/>
    <n v="3000000"/>
  </r>
  <r>
    <s v="GPP SUKOHARJO_KARANGMOJO"/>
    <x v="31"/>
    <s v="KARANGMOJO"/>
    <n v="14.71"/>
    <e v="#REF!"/>
    <n v="1.8387500000000001"/>
    <n v="200000"/>
    <n v="3000000"/>
  </r>
  <r>
    <s v="GPP SUKOHARJO_KATEGUHAN"/>
    <x v="31"/>
    <s v="KATEGUHAN"/>
    <n v="14.71"/>
    <e v="#REF!"/>
    <n v="1.8387500000000001"/>
    <n v="200000"/>
    <n v="3000000"/>
  </r>
  <r>
    <s v="GPP SUKOHARJO_KEBAK"/>
    <x v="31"/>
    <s v="KEBAK"/>
    <n v="21.59"/>
    <e v="#REF!"/>
    <n v="2.69875"/>
    <n v="200000"/>
    <n v="4400000"/>
  </r>
  <r>
    <s v="GPP SUKOHARJO_KEDUNGWINONG"/>
    <x v="31"/>
    <s v="KEDUNGWINONG"/>
    <n v="14.71"/>
    <e v="#REF!"/>
    <n v="1.8387500000000001"/>
    <n v="200000"/>
    <n v="3000000"/>
  </r>
  <r>
    <s v="GPP SUKOHARJO_KEMASAN"/>
    <x v="31"/>
    <s v="KEMASAN"/>
    <n v="14.71"/>
    <e v="#REF!"/>
    <n v="1.8387500000000001"/>
    <n v="200000"/>
    <n v="3000000"/>
  </r>
  <r>
    <s v="GPP SUKOHARJO_KENEP"/>
    <x v="31"/>
    <s v="KENEP"/>
    <n v="14.71"/>
    <e v="#REF!"/>
    <n v="1.8387500000000001"/>
    <n v="200000"/>
    <n v="3000000"/>
  </r>
  <r>
    <s v="GPP SUKOHARJO_KENOKOREJO"/>
    <x v="31"/>
    <s v="KENOKOREJO"/>
    <n v="14.71"/>
    <e v="#REF!"/>
    <n v="1.8387500000000001"/>
    <n v="200000"/>
    <n v="3000000"/>
  </r>
  <r>
    <s v="GPP SUKOHARJO_KEPUH"/>
    <x v="31"/>
    <s v="KEPUH"/>
    <n v="14.71"/>
    <e v="#REF!"/>
    <n v="1.8387500000000001"/>
    <n v="200000"/>
    <n v="3000000"/>
  </r>
  <r>
    <s v="GPP SUKOHARJO_KUNDEN"/>
    <x v="31"/>
    <s v="KUNDEN"/>
    <n v="14.71"/>
    <e v="#REF!"/>
    <n v="1.8387500000000001"/>
    <n v="200000"/>
    <n v="3000000"/>
  </r>
  <r>
    <s v="GPP SUKOHARJO_KWANGSAN"/>
    <x v="31"/>
    <s v="KWANGSAN"/>
    <n v="21.59"/>
    <e v="#REF!"/>
    <n v="2.69875"/>
    <n v="200000"/>
    <n v="4400000"/>
  </r>
  <r>
    <s v="GPP SUKOHARJO_LAWU"/>
    <x v="31"/>
    <s v="LAWU"/>
    <n v="14.71"/>
    <e v="#REF!"/>
    <n v="1.8387500000000001"/>
    <n v="200000"/>
    <n v="3000000"/>
  </r>
  <r>
    <s v="GPP SUKOHARJO_LEMAHBANG"/>
    <x v="31"/>
    <s v="LEMAHBANG"/>
    <n v="21.59"/>
    <e v="#REF!"/>
    <n v="2.69875"/>
    <n v="200000"/>
    <n v="4400000"/>
  </r>
  <r>
    <s v="GPP SUKOHARJO_LENGKING"/>
    <x v="31"/>
    <s v="LENGKING"/>
    <n v="14.71"/>
    <e v="#REF!"/>
    <n v="1.8387500000000001"/>
    <n v="200000"/>
    <n v="3000000"/>
  </r>
  <r>
    <s v="GPP SUKOHARJO_LOROG"/>
    <x v="31"/>
    <s v="LOROG"/>
    <n v="14.71"/>
    <e v="#REF!"/>
    <n v="1.8387500000000001"/>
    <n v="200000"/>
    <n v="3000000"/>
  </r>
  <r>
    <s v="GPP SUKOHARJO_MALANGAN"/>
    <x v="31"/>
    <s v="MALANGAN"/>
    <n v="14.71"/>
    <e v="#REF!"/>
    <n v="1.8387500000000001"/>
    <n v="200000"/>
    <n v="3000000"/>
  </r>
  <r>
    <s v="GPP SUKOHARJO_MANDAN"/>
    <x v="31"/>
    <s v="MANDAN"/>
    <n v="14.71"/>
    <e v="#REF!"/>
    <n v="1.8387500000000001"/>
    <n v="200000"/>
    <n v="3000000"/>
  </r>
  <r>
    <s v="GPP SUKOHARJO_MANISHARJO"/>
    <x v="31"/>
    <s v="MANISHARJO"/>
    <n v="14.71"/>
    <e v="#REF!"/>
    <n v="1.8387500000000001"/>
    <n v="200000"/>
    <n v="3000000"/>
  </r>
  <r>
    <s v="GPP SUKOHARJO_MERTAN"/>
    <x v="31"/>
    <s v="MERTAN"/>
    <n v="14.71"/>
    <e v="#REF!"/>
    <n v="1.8387500000000001"/>
    <n v="200000"/>
    <n v="3000000"/>
  </r>
  <r>
    <s v="GPP SUKOHARJO_MOJOREJO"/>
    <x v="31"/>
    <s v="MOJOREJO"/>
    <n v="14.71"/>
    <e v="#REF!"/>
    <n v="1.8387500000000001"/>
    <n v="200000"/>
    <n v="3000000"/>
  </r>
  <r>
    <s v="GPP SUKOHARJO_MULUR"/>
    <x v="31"/>
    <s v="MULUR"/>
    <n v="14.71"/>
    <e v="#REF!"/>
    <n v="1.8387500000000001"/>
    <n v="200000"/>
    <n v="3000000"/>
  </r>
  <r>
    <s v="GPP SUKOHARJO_NGASINAN"/>
    <x v="31"/>
    <s v="NGASINAN"/>
    <n v="14.71"/>
    <e v="#REF!"/>
    <n v="1.8387500000000001"/>
    <n v="200000"/>
    <n v="3000000"/>
  </r>
  <r>
    <s v="GPP SUKOHARJO_NGRECO"/>
    <x v="31"/>
    <s v="NGRECO"/>
    <n v="14.71"/>
    <e v="#REF!"/>
    <n v="1.8387500000000001"/>
    <n v="200000"/>
    <n v="3000000"/>
  </r>
  <r>
    <s v="GPP SUKOHARJO_NGUNUT"/>
    <x v="31"/>
    <s v="NGUNUT"/>
    <n v="21.59"/>
    <e v="#REF!"/>
    <n v="2.69875"/>
    <n v="200000"/>
    <n v="4400000"/>
  </r>
  <r>
    <s v="GPP SUKOHARJO_NGUTER"/>
    <x v="31"/>
    <s v="NGUTER"/>
    <n v="14.71"/>
    <e v="#REF!"/>
    <n v="1.8387500000000001"/>
    <n v="200000"/>
    <n v="3000000"/>
  </r>
  <r>
    <s v="GPP SUKOHARJO_PALUHOMBO"/>
    <x v="31"/>
    <s v="PALUHOMBO"/>
    <n v="14.71"/>
    <e v="#REF!"/>
    <n v="1.8387500000000001"/>
    <n v="200000"/>
    <n v="3000000"/>
  </r>
  <r>
    <s v="GPP SUKOHARJO_PASEBAN"/>
    <x v="31"/>
    <s v="PASEBAN"/>
    <n v="21.59"/>
    <e v="#REF!"/>
    <n v="2.69875"/>
    <n v="200000"/>
    <n v="4400000"/>
  </r>
  <r>
    <s v="GPP SUKOHARJO_PENGKOL"/>
    <x v="31"/>
    <s v="PENGKOL"/>
    <n v="14.71"/>
    <e v="#REF!"/>
    <n v="1.8387500000000001"/>
    <n v="200000"/>
    <n v="3000000"/>
  </r>
  <r>
    <s v="GPP SUKOHARJO_PLESAN"/>
    <x v="31"/>
    <s v="PLESAN"/>
    <n v="14.71"/>
    <e v="#REF!"/>
    <n v="1.8387500000000001"/>
    <n v="200000"/>
    <n v="3000000"/>
  </r>
  <r>
    <s v="GPP SUKOHARJO_POJOK"/>
    <x v="31"/>
    <s v="POJOK"/>
    <n v="14.71"/>
    <e v="#REF!"/>
    <n v="1.8387500000000001"/>
    <n v="200000"/>
    <n v="3000000"/>
  </r>
  <r>
    <s v="GPP SUKOHARJO_PONDOK"/>
    <x v="31"/>
    <s v="PONDOK"/>
    <n v="14.71"/>
    <e v="#REF!"/>
    <n v="1.8387500000000001"/>
    <n v="200000"/>
    <n v="3000000"/>
  </r>
  <r>
    <s v="GPP SUKOHARJO_PUHGOGOR"/>
    <x v="31"/>
    <s v="PUHGOGOR"/>
    <n v="14.71"/>
    <e v="#REF!"/>
    <n v="1.8387500000000001"/>
    <n v="200000"/>
    <n v="3000000"/>
  </r>
  <r>
    <s v="GPP SUKOHARJO_PUNDUNGREJO"/>
    <x v="31"/>
    <s v="PUNDUNGREJO"/>
    <n v="14.71"/>
    <e v="#REF!"/>
    <n v="1.8387500000000001"/>
    <n v="200000"/>
    <n v="3000000"/>
  </r>
  <r>
    <s v="GPP SUKOHARJO_PURON"/>
    <x v="31"/>
    <s v="PURON"/>
    <n v="14.71"/>
    <e v="#REF!"/>
    <n v="1.8387500000000001"/>
    <n v="200000"/>
    <n v="3000000"/>
  </r>
  <r>
    <s v="GPP SUKOHARJO_REJOSARI"/>
    <x v="31"/>
    <s v="REJOSARI"/>
    <n v="14.71"/>
    <e v="#REF!"/>
    <n v="1.8387500000000001"/>
    <n v="200000"/>
    <n v="3000000"/>
  </r>
  <r>
    <s v="GPP SUKOHARJO_SERUT"/>
    <x v="31"/>
    <s v="SERUT"/>
    <n v="14.71"/>
    <e v="#REF!"/>
    <n v="1.8387500000000001"/>
    <n v="200000"/>
    <n v="3000000"/>
  </r>
  <r>
    <s v="GPP SUKOHARJO_SUGIHAN"/>
    <x v="31"/>
    <s v="SUGIHAN"/>
    <n v="14.71"/>
    <e v="#REF!"/>
    <n v="1.8387500000000001"/>
    <n v="200000"/>
    <n v="3000000"/>
  </r>
  <r>
    <s v="GPP SUKOHARJO_TANGKISAN"/>
    <x v="31"/>
    <s v="TANGKISAN"/>
    <n v="14.71"/>
    <e v="#REF!"/>
    <n v="1.8387500000000001"/>
    <n v="200000"/>
    <n v="3000000"/>
  </r>
  <r>
    <s v="GPP SUKOHARJO_TANJUNG"/>
    <x v="31"/>
    <s v="TANJUNG"/>
    <n v="14.71"/>
    <e v="#REF!"/>
    <n v="1.8387500000000001"/>
    <n v="200000"/>
    <n v="3000000"/>
  </r>
  <r>
    <s v="GPP SUKOHARJO_TEPISARI"/>
    <x v="31"/>
    <s v="TEPISARI"/>
    <n v="14.71"/>
    <e v="#REF!"/>
    <n v="1.8387500000000001"/>
    <n v="200000"/>
    <n v="3000000"/>
  </r>
  <r>
    <s v="GPP SUKOHARJO_TORIYO"/>
    <x v="31"/>
    <s v="TORIYO"/>
    <n v="14.71"/>
    <e v="#REF!"/>
    <n v="1.8387500000000001"/>
    <n v="200000"/>
    <n v="3000000"/>
  </r>
  <r>
    <s v="GPP SUKOHARJO_TUGU"/>
    <x v="31"/>
    <s v="TUGU"/>
    <n v="21.59"/>
    <e v="#REF!"/>
    <n v="2.69875"/>
    <n v="200000"/>
    <n v="4400000"/>
  </r>
  <r>
    <s v="GPP SUKOHARJO_WATUBONANG"/>
    <x v="31"/>
    <s v="WATUBONANG"/>
    <n v="14.71"/>
    <e v="#REF!"/>
    <n v="1.8387500000000001"/>
    <n v="200000"/>
    <n v="3000000"/>
  </r>
  <r>
    <s v="GPP SUKOHARJO_WERU"/>
    <x v="31"/>
    <s v="WERU"/>
    <n v="14.71"/>
    <e v="#REF!"/>
    <n v="1.8387500000000001"/>
    <n v="200000"/>
    <n v="3000000"/>
  </r>
  <r>
    <s v="GUD BGR WANGON_ADISARA"/>
    <x v="32"/>
    <s v="ADISARA"/>
    <n v="9.3800000000000008"/>
    <e v="#REF!"/>
    <n v="1.1725000000000001"/>
    <n v="200000"/>
    <n v="2000000"/>
  </r>
  <r>
    <s v="GUD BGR WANGON_AJIBARANG KULON"/>
    <x v="32"/>
    <s v="AJIBARANG KULON"/>
    <n v="9.3800000000000008"/>
    <e v="#REF!"/>
    <n v="1.1725000000000001"/>
    <n v="200000"/>
    <n v="2000000"/>
  </r>
  <r>
    <s v="GUD BGR WANGON_AJIBARANG WETAN"/>
    <x v="32"/>
    <s v="AJIBARANG WETAN"/>
    <n v="9.3800000000000008"/>
    <e v="#REF!"/>
    <n v="1.1725000000000001"/>
    <n v="200000"/>
    <n v="2000000"/>
  </r>
  <r>
    <s v="GUD BGR WANGON_BABAKAN"/>
    <x v="32"/>
    <s v="BABAKAN"/>
    <n v="9.3800000000000008"/>
    <e v="#REF!"/>
    <n v="1.1725000000000001"/>
    <n v="200000"/>
    <n v="2000000"/>
  </r>
  <r>
    <s v="GUD BGR WANGON_BANJARANYAR"/>
    <x v="32"/>
    <s v="BANJARANYAR"/>
    <n v="9.3800000000000008"/>
    <e v="#REF!"/>
    <n v="1.1725000000000001"/>
    <n v="200000"/>
    <n v="2000000"/>
  </r>
  <r>
    <s v="GUD BGR WANGON_BANJARPARAKAN"/>
    <x v="32"/>
    <s v="BANJARPARAKAN"/>
    <n v="9.3800000000000008"/>
    <e v="#REF!"/>
    <n v="1.1725000000000001"/>
    <n v="200000"/>
    <n v="2000000"/>
  </r>
  <r>
    <s v="GUD BGR WANGON_BANJARSARI"/>
    <x v="32"/>
    <s v="BANJARSARI"/>
    <n v="9.3800000000000008"/>
    <e v="#REF!"/>
    <n v="1.1725000000000001"/>
    <n v="200000"/>
    <n v="2000000"/>
  </r>
  <r>
    <s v="GUD BGR WANGON_BANTAR"/>
    <x v="32"/>
    <s v="BANTAR"/>
    <n v="9.3800000000000008"/>
    <e v="#REF!"/>
    <n v="1.1725000000000001"/>
    <n v="200000"/>
    <n v="2000000"/>
  </r>
  <r>
    <s v="GUD BGR WANGON_BANTERAN"/>
    <x v="32"/>
    <s v="BANTERAN"/>
    <n v="9.3800000000000008"/>
    <e v="#REF!"/>
    <n v="1.1725000000000001"/>
    <n v="200000"/>
    <n v="2000000"/>
  </r>
  <r>
    <s v="GUD BGR WANGON_BATUANTEN"/>
    <x v="32"/>
    <s v="BATUANTEN"/>
    <n v="9.3800000000000008"/>
    <e v="#REF!"/>
    <n v="1.1725000000000001"/>
    <n v="200000"/>
    <n v="2000000"/>
  </r>
  <r>
    <s v="GUD BGR WANGON_CANDINEGARA"/>
    <x v="32"/>
    <s v="CANDINEGARA"/>
    <n v="9.3800000000000008"/>
    <e v="#REF!"/>
    <n v="1.1725000000000001"/>
    <n v="200000"/>
    <n v="2000000"/>
  </r>
  <r>
    <s v="GUD BGR WANGON_CIBANGKONG"/>
    <x v="32"/>
    <s v="CIBANGKONG"/>
    <n v="9.3800000000000008"/>
    <e v="#REF!"/>
    <n v="1.1725000000000001"/>
    <n v="200000"/>
    <n v="2000000"/>
  </r>
  <r>
    <s v="GUD BGR WANGON_CIBERUNG"/>
    <x v="32"/>
    <s v="CIBERUNG"/>
    <n v="9.3800000000000008"/>
    <e v="#REF!"/>
    <n v="1.1725000000000001"/>
    <n v="200000"/>
    <n v="2000000"/>
  </r>
  <r>
    <s v="GUD BGR WANGON_CIKAKAK"/>
    <x v="32"/>
    <s v="CIKAKAK"/>
    <n v="9.3800000000000008"/>
    <e v="#REF!"/>
    <n v="1.1725000000000001"/>
    <n v="200000"/>
    <n v="2000000"/>
  </r>
  <r>
    <s v="GUD BGR WANGON_CIKAWUNG"/>
    <x v="32"/>
    <s v="CIKAWUNG"/>
    <n v="9.3800000000000008"/>
    <e v="#REF!"/>
    <n v="1.1725000000000001"/>
    <n v="200000"/>
    <n v="2000000"/>
  </r>
  <r>
    <s v="GUD BGR WANGON_CIKEMBULAN"/>
    <x v="32"/>
    <s v="CIKEMBULAN"/>
    <n v="9.3800000000000008"/>
    <e v="#REF!"/>
    <n v="1.1725000000000001"/>
    <n v="200000"/>
    <n v="2000000"/>
  </r>
  <r>
    <s v="GUD BGR WANGON_CIKIDANG"/>
    <x v="32"/>
    <s v="CIKIDANG"/>
    <n v="9.3800000000000008"/>
    <e v="#REF!"/>
    <n v="1.1725000000000001"/>
    <n v="200000"/>
    <n v="2000000"/>
  </r>
  <r>
    <s v="GUD BGR WANGON_CILONGOK"/>
    <x v="32"/>
    <s v="CILONGOK"/>
    <n v="9.3800000000000008"/>
    <e v="#REF!"/>
    <n v="1.1725000000000001"/>
    <n v="200000"/>
    <n v="2000000"/>
  </r>
  <r>
    <s v="GUD BGR WANGON_CIPETE"/>
    <x v="32"/>
    <s v="CIPETE"/>
    <n v="9.3800000000000008"/>
    <e v="#REF!"/>
    <n v="1.1725000000000001"/>
    <n v="200000"/>
    <n v="2000000"/>
  </r>
  <r>
    <s v="GUD BGR WANGON_GENTAWANGI"/>
    <x v="32"/>
    <s v="GENTAWANGI"/>
    <n v="9.3800000000000008"/>
    <e v="#REF!"/>
    <n v="1.1725000000000001"/>
    <n v="200000"/>
    <n v="2000000"/>
  </r>
  <r>
    <s v="GUD BGR WANGON_GERDUREN"/>
    <x v="32"/>
    <s v="GERDUREN"/>
    <n v="9.3800000000000008"/>
    <e v="#REF!"/>
    <n v="1.1725000000000001"/>
    <n v="200000"/>
    <n v="2000000"/>
  </r>
  <r>
    <s v="GUD BGR WANGON_GLEMPANG"/>
    <x v="32"/>
    <s v="GLEMPANG"/>
    <n v="9.3800000000000008"/>
    <e v="#REF!"/>
    <n v="1.1725000000000001"/>
    <n v="200000"/>
    <n v="2000000"/>
  </r>
  <r>
    <s v="GUD BGR WANGON_GUNUNGLURAH"/>
    <x v="32"/>
    <s v="GUNUNGLURAH"/>
    <n v="9.3800000000000008"/>
    <e v="#REF!"/>
    <n v="1.1725000000000001"/>
    <n v="200000"/>
    <n v="2000000"/>
  </r>
  <r>
    <s v="GUD BGR WANGON_JAMBU"/>
    <x v="32"/>
    <s v="JAMBU"/>
    <n v="9.3800000000000008"/>
    <e v="#REF!"/>
    <n v="1.1725000000000001"/>
    <n v="200000"/>
    <n v="2000000"/>
  </r>
  <r>
    <s v="GUD BGR WANGON_JATISABA"/>
    <x v="32"/>
    <s v="JATISABA"/>
    <n v="9.3800000000000008"/>
    <e v="#REF!"/>
    <n v="1.1725000000000001"/>
    <n v="200000"/>
    <n v="2000000"/>
  </r>
  <r>
    <s v="GUD BGR WANGON_JINGKANG"/>
    <x v="32"/>
    <s v="JINGKANG"/>
    <n v="9.3800000000000008"/>
    <e v="#REF!"/>
    <n v="1.1725000000000001"/>
    <n v="200000"/>
    <n v="2000000"/>
  </r>
  <r>
    <s v="GUD BGR WANGON_JIPANG"/>
    <x v="32"/>
    <s v="JIPANG"/>
    <n v="9.3800000000000008"/>
    <e v="#REF!"/>
    <n v="1.1725000000000001"/>
    <n v="200000"/>
    <n v="2000000"/>
  </r>
  <r>
    <s v="GUD BGR WANGON_KALIBENDA"/>
    <x v="32"/>
    <s v="KALIBENDA"/>
    <n v="9.3800000000000008"/>
    <e v="#REF!"/>
    <n v="1.1725000000000001"/>
    <n v="200000"/>
    <n v="2000000"/>
  </r>
  <r>
    <s v="GUD BGR WANGON_KALIPUTIH"/>
    <x v="32"/>
    <s v="KALIPUTIH"/>
    <n v="9.3800000000000008"/>
    <e v="#REF!"/>
    <n v="1.1725000000000001"/>
    <n v="200000"/>
    <n v="2000000"/>
  </r>
  <r>
    <s v="GUD BGR WANGON_KALISARI"/>
    <x v="32"/>
    <s v="KALISARI"/>
    <n v="9.3800000000000008"/>
    <e v="#REF!"/>
    <n v="1.1725000000000001"/>
    <n v="200000"/>
    <n v="2000000"/>
  </r>
  <r>
    <s v="GUD BGR WANGON_KALITAPEN"/>
    <x v="32"/>
    <s v="KALITAPEN"/>
    <n v="9.3800000000000008"/>
    <e v="#REF!"/>
    <n v="1.1725000000000001"/>
    <n v="200000"/>
    <n v="2000000"/>
  </r>
  <r>
    <s v="GUD BGR WANGON_KALIURIP"/>
    <x v="32"/>
    <s v="KALIURIP"/>
    <n v="9.3800000000000008"/>
    <e v="#REF!"/>
    <n v="1.1725000000000001"/>
    <n v="200000"/>
    <n v="2000000"/>
  </r>
  <r>
    <s v="GUD BGR WANGON_KALIWANGI"/>
    <x v="32"/>
    <s v="KALIWANGI"/>
    <n v="9.3800000000000008"/>
    <e v="#REF!"/>
    <n v="1.1725000000000001"/>
    <n v="200000"/>
    <n v="2000000"/>
  </r>
  <r>
    <s v="GUD BGR WANGON_KARANGANYAR"/>
    <x v="32"/>
    <s v="KARANGANYAR"/>
    <n v="9.3800000000000008"/>
    <e v="#REF!"/>
    <n v="1.1725000000000001"/>
    <n v="200000"/>
    <n v="2000000"/>
  </r>
  <r>
    <s v="GUD BGR WANGON_KARANGANYAR"/>
    <x v="32"/>
    <s v="KARANGANYAR"/>
    <n v="9.3800000000000008"/>
    <e v="#REF!"/>
    <n v="1.1725000000000001"/>
    <n v="200000"/>
    <n v="2000000"/>
  </r>
  <r>
    <s v="GUD BGR WANGON_KARANGBAWANG"/>
    <x v="32"/>
    <s v="KARANGBAWANG"/>
    <n v="9.3800000000000008"/>
    <e v="#REF!"/>
    <n v="1.1725000000000001"/>
    <n v="200000"/>
    <n v="2000000"/>
  </r>
  <r>
    <s v="GUD BGR WANGON_KARANGENDEP"/>
    <x v="32"/>
    <s v="KARANGENDEP"/>
    <n v="9.3800000000000008"/>
    <e v="#REF!"/>
    <n v="1.1725000000000001"/>
    <n v="200000"/>
    <n v="2000000"/>
  </r>
  <r>
    <s v="GUD BGR WANGON_KARANGGUDE"/>
    <x v="32"/>
    <s v="KARANGGUDE"/>
    <n v="9.3800000000000008"/>
    <e v="#REF!"/>
    <n v="1.1725000000000001"/>
    <n v="200000"/>
    <n v="2000000"/>
  </r>
  <r>
    <s v="GUD BGR WANGON_KARANGKEMIRI"/>
    <x v="32"/>
    <s v="KARANGKEMIRI"/>
    <n v="9.3800000000000008"/>
    <e v="#REF!"/>
    <n v="1.1725000000000001"/>
    <n v="200000"/>
    <n v="2000000"/>
  </r>
  <r>
    <s v="GUD BGR WANGON_KARANGKEMIRI"/>
    <x v="32"/>
    <s v="KARANGKEMIRI"/>
    <n v="9.3800000000000008"/>
    <e v="#REF!"/>
    <n v="1.1725000000000001"/>
    <n v="200000"/>
    <n v="2000000"/>
  </r>
  <r>
    <s v="GUD BGR WANGON_KARANGKLESEM"/>
    <x v="32"/>
    <s v="KARANGKLESEM"/>
    <n v="9.3800000000000008"/>
    <e v="#REF!"/>
    <n v="1.1725000000000001"/>
    <n v="200000"/>
    <n v="2000000"/>
  </r>
  <r>
    <s v="GUD BGR WANGON_KARANGLEWAS KIDUL"/>
    <x v="32"/>
    <s v="KARANGLEWAS KIDUL"/>
    <n v="9.3800000000000008"/>
    <e v="#REF!"/>
    <n v="1.1725000000000001"/>
    <n v="200000"/>
    <n v="2000000"/>
  </r>
  <r>
    <s v="GUD BGR WANGON_KARANGLO"/>
    <x v="32"/>
    <s v="KARANGLO"/>
    <n v="9.3800000000000008"/>
    <e v="#REF!"/>
    <n v="1.1725000000000001"/>
    <n v="200000"/>
    <n v="2000000"/>
  </r>
  <r>
    <s v="GUD BGR WANGON_KARANGMANGU"/>
    <x v="32"/>
    <s v="KARANGMANGU"/>
    <n v="9.3800000000000008"/>
    <e v="#REF!"/>
    <n v="1.1725000000000001"/>
    <n v="200000"/>
    <n v="2000000"/>
  </r>
  <r>
    <s v="GUD BGR WANGON_KARANGTALUN KIDUL"/>
    <x v="32"/>
    <s v="KARANGTALUN KIDUL"/>
    <n v="9.3800000000000008"/>
    <e v="#REF!"/>
    <n v="1.1725000000000001"/>
    <n v="200000"/>
    <n v="2000000"/>
  </r>
  <r>
    <s v="GUD BGR WANGON_KARANGTALUN LOR"/>
    <x v="32"/>
    <s v="KARANGTALUN LOR"/>
    <n v="9.3800000000000008"/>
    <e v="#REF!"/>
    <n v="1.1725000000000001"/>
    <n v="200000"/>
    <n v="2000000"/>
  </r>
  <r>
    <s v="GUD BGR WANGON_KARANGTENGAH"/>
    <x v="32"/>
    <s v="KARANGTENGAH"/>
    <n v="9.3800000000000008"/>
    <e v="#REF!"/>
    <n v="1.1725000000000001"/>
    <n v="200000"/>
    <n v="2000000"/>
  </r>
  <r>
    <s v="GUD BGR WANGON_KASEGERAN"/>
    <x v="32"/>
    <s v="KASEGERAN"/>
    <n v="9.3800000000000008"/>
    <e v="#REF!"/>
    <n v="1.1725000000000001"/>
    <n v="200000"/>
    <n v="2000000"/>
  </r>
  <r>
    <s v="GUD BGR WANGON_KEDIRI"/>
    <x v="32"/>
    <s v="KEDIRI"/>
    <n v="9.3800000000000008"/>
    <e v="#REF!"/>
    <n v="1.1725000000000001"/>
    <n v="200000"/>
    <n v="2000000"/>
  </r>
  <r>
    <s v="GUD BGR WANGON_KEDUNGWRINGIN"/>
    <x v="32"/>
    <s v="KEDUNGWRINGIN"/>
    <n v="9.3800000000000008"/>
    <e v="#REF!"/>
    <n v="1.1725000000000001"/>
    <n v="200000"/>
    <n v="2000000"/>
  </r>
  <r>
    <s v="GUD BGR WANGON_KEDUNGWULUH KIDUL"/>
    <x v="32"/>
    <s v="KEDUNGWULUH KIDUL"/>
    <n v="9.3800000000000008"/>
    <e v="#REF!"/>
    <n v="1.1725000000000001"/>
    <n v="200000"/>
    <n v="2000000"/>
  </r>
  <r>
    <s v="GUD BGR WANGON_KEDUNGWULUH LOR"/>
    <x v="32"/>
    <s v="KEDUNGWULUH LOR"/>
    <n v="9.3800000000000008"/>
    <e v="#REF!"/>
    <n v="1.1725000000000001"/>
    <n v="200000"/>
    <n v="2000000"/>
  </r>
  <r>
    <s v="GUD BGR WANGON_KLAPAGADING"/>
    <x v="32"/>
    <s v="KLAPAGADING"/>
    <n v="9.3800000000000008"/>
    <e v="#REF!"/>
    <n v="1.1725000000000001"/>
    <n v="200000"/>
    <n v="2000000"/>
  </r>
  <r>
    <s v="GUD BGR WANGON_KLAPAGADING KULON"/>
    <x v="32"/>
    <s v="KLAPAGADING KULON"/>
    <n v="9.3800000000000008"/>
    <e v="#REF!"/>
    <n v="1.1725000000000001"/>
    <n v="200000"/>
    <n v="2000000"/>
  </r>
  <r>
    <s v="GUD BGR WANGON_KLAPASAWIT"/>
    <x v="32"/>
    <s v="KLAPASAWIT"/>
    <n v="9.3800000000000008"/>
    <e v="#REF!"/>
    <n v="1.1725000000000001"/>
    <n v="200000"/>
    <n v="2000000"/>
  </r>
  <r>
    <s v="GUD BGR WANGON_KRACAK"/>
    <x v="32"/>
    <s v="KRACAK"/>
    <n v="9.3800000000000008"/>
    <e v="#REF!"/>
    <n v="1.1725000000000001"/>
    <n v="200000"/>
    <n v="2000000"/>
  </r>
  <r>
    <s v="GUD BGR WANGON_KRAJAN"/>
    <x v="32"/>
    <s v="KRAJAN"/>
    <n v="9.3800000000000008"/>
    <e v="#REF!"/>
    <n v="1.1725000000000001"/>
    <n v="200000"/>
    <n v="2000000"/>
  </r>
  <r>
    <s v="GUD BGR WANGON_KRANGGAN"/>
    <x v="32"/>
    <s v="KRANGGAN"/>
    <n v="9.3800000000000008"/>
    <e v="#REF!"/>
    <n v="1.1725000000000001"/>
    <n v="200000"/>
    <n v="2000000"/>
  </r>
  <r>
    <s v="GUD BGR WANGON_LANGGONGSARI"/>
    <x v="32"/>
    <s v="LANGGONGSARI"/>
    <n v="9.3800000000000008"/>
    <e v="#REF!"/>
    <n v="1.1725000000000001"/>
    <n v="200000"/>
    <n v="2000000"/>
  </r>
  <r>
    <s v="GUD BGR WANGON_LESMANA"/>
    <x v="32"/>
    <s v="LESMANA"/>
    <n v="9.3800000000000008"/>
    <e v="#REF!"/>
    <n v="1.1725000000000001"/>
    <n v="200000"/>
    <n v="2000000"/>
  </r>
  <r>
    <s v="GUD BGR WANGON_MARGASANA"/>
    <x v="32"/>
    <s v="MARGASANA"/>
    <n v="9.3800000000000008"/>
    <e v="#REF!"/>
    <n v="1.1725000000000001"/>
    <n v="200000"/>
    <n v="2000000"/>
  </r>
  <r>
    <s v="GUD BGR WANGON_MENGANTI"/>
    <x v="32"/>
    <s v="MENGANTI"/>
    <n v="9.3800000000000008"/>
    <e v="#REF!"/>
    <n v="1.1725000000000001"/>
    <n v="200000"/>
    <n v="2000000"/>
  </r>
  <r>
    <s v="GUD BGR WANGON_NOTOG"/>
    <x v="32"/>
    <s v="NOTOG"/>
    <n v="9.3800000000000008"/>
    <e v="#REF!"/>
    <n v="1.1725000000000001"/>
    <n v="200000"/>
    <n v="2000000"/>
  </r>
  <r>
    <s v="GUD BGR WANGON_PAGERAJI"/>
    <x v="32"/>
    <s v="PAGERAJI"/>
    <n v="9.3800000000000008"/>
    <e v="#REF!"/>
    <n v="1.1725000000000001"/>
    <n v="200000"/>
    <n v="2000000"/>
  </r>
  <r>
    <s v="GUD BGR WANGON_PANCASAN"/>
    <x v="32"/>
    <s v="PANCASAN"/>
    <n v="9.3800000000000008"/>
    <e v="#REF!"/>
    <n v="1.1725000000000001"/>
    <n v="200000"/>
    <n v="2000000"/>
  </r>
  <r>
    <s v="GUD BGR WANGON_PANCURENDANG"/>
    <x v="32"/>
    <s v="PANCURENDANG"/>
    <n v="9.3800000000000008"/>
    <e v="#REF!"/>
    <n v="1.1725000000000001"/>
    <n v="200000"/>
    <n v="2000000"/>
  </r>
  <r>
    <s v="GUD BGR WANGON_PANDANSARI"/>
    <x v="32"/>
    <s v="PANDANSARI"/>
    <n v="9.3800000000000008"/>
    <e v="#REF!"/>
    <n v="1.1725000000000001"/>
    <n v="200000"/>
    <n v="2000000"/>
  </r>
  <r>
    <s v="GUD BGR WANGON_PANEMBANGAN"/>
    <x v="32"/>
    <s v="PANEMBANGAN"/>
    <n v="9.3800000000000008"/>
    <e v="#REF!"/>
    <n v="1.1725000000000001"/>
    <n v="200000"/>
    <n v="2000000"/>
  </r>
  <r>
    <s v="GUD BGR WANGON_PANUSUPAN"/>
    <x v="32"/>
    <s v="PANUSUPAN"/>
    <n v="9.3800000000000008"/>
    <e v="#REF!"/>
    <n v="1.1725000000000001"/>
    <n v="200000"/>
    <n v="2000000"/>
  </r>
  <r>
    <s v="GUD BGR WANGON_PEJOGOL"/>
    <x v="32"/>
    <s v="PEJOGOL"/>
    <n v="9.3800000000000008"/>
    <e v="#REF!"/>
    <n v="1.1725000000000001"/>
    <n v="200000"/>
    <n v="2000000"/>
  </r>
  <r>
    <s v="GUD BGR WANGON_PEKUNCEN"/>
    <x v="32"/>
    <s v="PEKUNCEN"/>
    <n v="9.3800000000000008"/>
    <e v="#REF!"/>
    <n v="1.1725000000000001"/>
    <n v="200000"/>
    <n v="2000000"/>
  </r>
  <r>
    <s v="GUD BGR WANGON_PENGADEGAN"/>
    <x v="32"/>
    <s v="PENGADEGAN"/>
    <n v="9.3800000000000008"/>
    <e v="#REF!"/>
    <n v="1.1725000000000001"/>
    <n v="200000"/>
    <n v="2000000"/>
  </r>
  <r>
    <s v="GUD BGR WANGON_PERNASIDI"/>
    <x v="32"/>
    <s v="PERNASIDI"/>
    <n v="9.3800000000000008"/>
    <e v="#REF!"/>
    <n v="1.1725000000000001"/>
    <n v="200000"/>
    <n v="2000000"/>
  </r>
  <r>
    <s v="GUD BGR WANGON_PESAWAHAN"/>
    <x v="32"/>
    <s v="PESAWAHAN"/>
    <n v="9.3800000000000008"/>
    <e v="#REF!"/>
    <n v="1.1725000000000001"/>
    <n v="200000"/>
    <n v="2000000"/>
  </r>
  <r>
    <s v="GUD BGR WANGON_PETAHUNAN"/>
    <x v="32"/>
    <s v="PETAHUNAN"/>
    <n v="9.3800000000000008"/>
    <e v="#REF!"/>
    <n v="1.1725000000000001"/>
    <n v="200000"/>
    <n v="2000000"/>
  </r>
  <r>
    <s v="GUD BGR WANGON_PURWOJATI"/>
    <x v="32"/>
    <s v="PURWOJATI"/>
    <n v="9.3800000000000008"/>
    <e v="#REF!"/>
    <n v="1.1725000000000001"/>
    <n v="200000"/>
    <n v="2000000"/>
  </r>
  <r>
    <s v="GUD BGR WANGON_RANCAMAYA"/>
    <x v="32"/>
    <s v="RANCAMAYA"/>
    <n v="9.3800000000000008"/>
    <e v="#REF!"/>
    <n v="1.1725000000000001"/>
    <n v="200000"/>
    <n v="2000000"/>
  </r>
  <r>
    <s v="GUD BGR WANGON_SAMBIRATA"/>
    <x v="32"/>
    <s v="SAMBIRATA"/>
    <n v="9.3800000000000008"/>
    <e v="#REF!"/>
    <n v="1.1725000000000001"/>
    <n v="200000"/>
    <n v="2000000"/>
  </r>
  <r>
    <s v="GUD BGR WANGON_SANGGREMAN"/>
    <x v="32"/>
    <s v="SANGGREMAN"/>
    <n v="9.3800000000000008"/>
    <e v="#REF!"/>
    <n v="1.1725000000000001"/>
    <n v="200000"/>
    <n v="2000000"/>
  </r>
  <r>
    <s v="GUD BGR WANGON_SAWANGAN"/>
    <x v="32"/>
    <s v="SAWANGAN"/>
    <n v="9.3800000000000008"/>
    <e v="#REF!"/>
    <n v="1.1725000000000001"/>
    <n v="200000"/>
    <n v="2000000"/>
  </r>
  <r>
    <s v="GUD BGR WANGON_SAWANGAN WETAN"/>
    <x v="32"/>
    <s v="SAWANGAN WETAN"/>
    <n v="9.3800000000000008"/>
    <e v="#REF!"/>
    <n v="1.1725000000000001"/>
    <n v="200000"/>
    <n v="2000000"/>
  </r>
  <r>
    <s v="GUD BGR WANGON_SEMEDO"/>
    <x v="32"/>
    <s v="SEMEDO"/>
    <n v="9.3800000000000008"/>
    <e v="#REF!"/>
    <n v="1.1725000000000001"/>
    <n v="200000"/>
    <n v="2000000"/>
  </r>
  <r>
    <s v="GUD BGR WANGON_SIDAMULIH"/>
    <x v="32"/>
    <s v="SIDAMULIH"/>
    <n v="9.3800000000000008"/>
    <e v="#REF!"/>
    <n v="1.1725000000000001"/>
    <n v="200000"/>
    <n v="2000000"/>
  </r>
  <r>
    <s v="GUD BGR WANGON_SINGASARI"/>
    <x v="32"/>
    <s v="SINGASARI"/>
    <n v="9.3800000000000008"/>
    <e v="#REF!"/>
    <n v="1.1725000000000001"/>
    <n v="200000"/>
    <n v="2000000"/>
  </r>
  <r>
    <s v="GUD BGR WANGON_SUDIMARA"/>
    <x v="32"/>
    <s v="SUDIMARA"/>
    <n v="9.3800000000000008"/>
    <e v="#REF!"/>
    <n v="1.1725000000000001"/>
    <n v="200000"/>
    <n v="2000000"/>
  </r>
  <r>
    <s v="GUD BGR WANGON_TAMANSARI"/>
    <x v="32"/>
    <s v="TAMANSARI"/>
    <n v="9.3800000000000008"/>
    <e v="#REF!"/>
    <n v="1.1725000000000001"/>
    <n v="200000"/>
    <n v="2000000"/>
  </r>
  <r>
    <s v="GUD BGR WANGON_TAMBAKNEGARA"/>
    <x v="32"/>
    <s v="TAMBAKNEGARA"/>
    <n v="9.3800000000000008"/>
    <e v="#REF!"/>
    <n v="1.1725000000000001"/>
    <n v="200000"/>
    <n v="2000000"/>
  </r>
  <r>
    <s v="GUD BGR WANGON_TINGGARJAYA"/>
    <x v="32"/>
    <s v="TINGGARJAYA"/>
    <n v="9.3800000000000008"/>
    <e v="#REF!"/>
    <n v="1.1725000000000001"/>
    <n v="200000"/>
    <n v="2000000"/>
  </r>
  <r>
    <s v="GUD BGR WANGON_TIPAR"/>
    <x v="32"/>
    <s v="TIPAR"/>
    <n v="9.3800000000000008"/>
    <e v="#REF!"/>
    <n v="1.1725000000000001"/>
    <n v="200000"/>
    <n v="2000000"/>
  </r>
  <r>
    <s v="GUD BGR WANGON_TIPAR KIDUL"/>
    <x v="32"/>
    <s v="TIPAR KIDUL"/>
    <n v="9.3800000000000008"/>
    <e v="#REF!"/>
    <n v="1.1725000000000001"/>
    <n v="200000"/>
    <n v="2000000"/>
  </r>
  <r>
    <s v="GUD BGR WANGON_TUMIYANG"/>
    <x v="32"/>
    <s v="TUMIYANG"/>
    <n v="9.3800000000000008"/>
    <e v="#REF!"/>
    <n v="1.1725000000000001"/>
    <n v="200000"/>
    <n v="2000000"/>
  </r>
  <r>
    <s v="GUD BGR WANGON_TUMIYANG"/>
    <x v="32"/>
    <s v="TUMIYANG"/>
    <n v="9.3800000000000008"/>
    <e v="#REF!"/>
    <n v="1.1725000000000001"/>
    <n v="200000"/>
    <n v="2000000"/>
  </r>
  <r>
    <s v="GUD BGR WANGON_TUNJUNG"/>
    <x v="32"/>
    <s v="TUNJUNG"/>
    <n v="9.3800000000000008"/>
    <e v="#REF!"/>
    <n v="1.1725000000000001"/>
    <n v="200000"/>
    <n v="2000000"/>
  </r>
  <r>
    <s v="GUD BGR WANGON_WINDUAJI"/>
    <x v="32"/>
    <s v="WINDUAJI"/>
    <n v="20.92"/>
    <e v="#REF!"/>
    <n v="2.6150000000000002"/>
    <n v="200000"/>
    <n v="4200000"/>
  </r>
  <r>
    <s v="GUD BGR WANGON_WINDUNEGARA"/>
    <x v="32"/>
    <s v="WINDUNEGARA"/>
    <n v="9.3800000000000008"/>
    <e v="#REF!"/>
    <n v="1.1725000000000001"/>
    <n v="200000"/>
    <n v="2000000"/>
  </r>
  <r>
    <s v="GUD BGR WANGON_WLAHAR"/>
    <x v="32"/>
    <s v="WLAHAR"/>
    <n v="9.3800000000000008"/>
    <e v="#REF!"/>
    <n v="1.1725000000000001"/>
    <n v="200000"/>
    <n v="2000000"/>
  </r>
  <r>
    <s v="GUDANG DEMAK 2_BANDUNGREJO"/>
    <x v="33"/>
    <s v="BANDUNGREJO"/>
    <n v="26.27"/>
    <e v="#REF!"/>
    <n v="3.2837499999999999"/>
    <n v="200000"/>
    <n v="5400000"/>
  </r>
  <r>
    <s v="GUDANG DEMAK 2_BANGETAYU KULON"/>
    <x v="33"/>
    <s v="BANGETAYU KULON"/>
    <n v="1.22"/>
    <e v="#REF!"/>
    <n v="0.1525"/>
    <n v="200000"/>
    <n v="400000"/>
  </r>
  <r>
    <s v="GUDANG DEMAK 2_BANGETAYU WETAN"/>
    <x v="33"/>
    <s v="BANGETAYU WETAN"/>
    <n v="1.22"/>
    <e v="#REF!"/>
    <n v="0.1525"/>
    <n v="200000"/>
    <n v="400000"/>
  </r>
  <r>
    <s v="GUDANG DEMAK 2_BANJARDOWO"/>
    <x v="33"/>
    <s v="BANJARDOWO"/>
    <n v="1.22"/>
    <e v="#REF!"/>
    <n v="0.1525"/>
    <n v="200000"/>
    <n v="400000"/>
  </r>
  <r>
    <s v="GUDANG DEMAK 2_BANJAREJO"/>
    <x v="33"/>
    <s v="BANJAREJO"/>
    <n v="26.27"/>
    <e v="#REF!"/>
    <n v="3.2837499999999999"/>
    <n v="200000"/>
    <n v="5400000"/>
  </r>
  <r>
    <s v="GUDANG DEMAK 2_BANYUMENENG"/>
    <x v="33"/>
    <s v="BANYUMENENG"/>
    <n v="26.27"/>
    <e v="#REF!"/>
    <n v="3.2837499999999999"/>
    <n v="200000"/>
    <n v="5400000"/>
  </r>
  <r>
    <s v="GUDANG DEMAK 2_BRABO"/>
    <x v="33"/>
    <s v="BRABO"/>
    <n v="53.45"/>
    <e v="#REF!"/>
    <n v="6.6812500000000004"/>
    <n v="200000"/>
    <n v="10800000"/>
  </r>
  <r>
    <s v="GUDANG DEMAK 2_BRAMBANG"/>
    <x v="33"/>
    <s v="BRAMBANG"/>
    <n v="26.27"/>
    <e v="#REF!"/>
    <n v="3.2837499999999999"/>
    <n v="200000"/>
    <n v="5400000"/>
  </r>
  <r>
    <s v="GUDANG DEMAK 2_BRUMBUNG"/>
    <x v="33"/>
    <s v="BRUMBUNG"/>
    <n v="26.27"/>
    <e v="#REF!"/>
    <n v="3.2837499999999999"/>
    <n v="200000"/>
    <n v="5400000"/>
  </r>
  <r>
    <s v="GUDANG DEMAK 2_BULUSAN"/>
    <x v="33"/>
    <s v="BULUSAN"/>
    <n v="1.22"/>
    <e v="#REF!"/>
    <n v="0.1525"/>
    <n v="200000"/>
    <n v="400000"/>
  </r>
  <r>
    <s v="GUDANG DEMAK 2_BULUSARI"/>
    <x v="33"/>
    <s v="BULUSARI"/>
    <n v="26.27"/>
    <e v="#REF!"/>
    <n v="3.2837499999999999"/>
    <n v="200000"/>
    <n v="5400000"/>
  </r>
  <r>
    <s v="GUDANG DEMAK 2_BUMIREJO"/>
    <x v="33"/>
    <s v="BUMIREJO"/>
    <n v="26.27"/>
    <e v="#REF!"/>
    <n v="3.2837499999999999"/>
    <n v="200000"/>
    <n v="5400000"/>
  </r>
  <r>
    <s v="GUDANG DEMAK 2_CANDISARI"/>
    <x v="33"/>
    <s v="CANDISARI"/>
    <n v="26.27"/>
    <e v="#REF!"/>
    <n v="3.2837499999999999"/>
    <n v="200000"/>
    <n v="5400000"/>
  </r>
  <r>
    <s v="GUDANG DEMAK 2_DOMBO"/>
    <x v="33"/>
    <s v="DOMBO"/>
    <n v="26.27"/>
    <e v="#REF!"/>
    <n v="3.2837499999999999"/>
    <n v="200000"/>
    <n v="5400000"/>
  </r>
  <r>
    <s v="GUDANG DEMAK 2_GEBANGAN"/>
    <x v="33"/>
    <s v="GEBANGAN"/>
    <n v="53.45"/>
    <e v="#REF!"/>
    <n v="6.6812500000000004"/>
    <n v="200000"/>
    <n v="10800000"/>
  </r>
  <r>
    <s v="GUDANG DEMAK 2_GEDAWANG"/>
    <x v="33"/>
    <s v="GEDAWANG"/>
    <n v="1.22"/>
    <e v="#REF!"/>
    <n v="0.1525"/>
    <n v="200000"/>
    <n v="400000"/>
  </r>
  <r>
    <s v="GUDANG DEMAK 2_GEMAH"/>
    <x v="33"/>
    <s v="GEMAH"/>
    <n v="1.22"/>
    <e v="#REF!"/>
    <n v="0.1525"/>
    <n v="200000"/>
    <n v="400000"/>
  </r>
  <r>
    <s v="GUDANG DEMAK 2_GUBUG"/>
    <x v="33"/>
    <s v="GUBUG"/>
    <n v="53.45"/>
    <e v="#REF!"/>
    <n v="6.6812500000000004"/>
    <n v="200000"/>
    <n v="10800000"/>
  </r>
  <r>
    <s v="GUDANG DEMAK 2_JABUNGAN"/>
    <x v="33"/>
    <s v="JABUNGAN"/>
    <n v="1.22"/>
    <e v="#REF!"/>
    <n v="0.1525"/>
    <n v="200000"/>
    <n v="400000"/>
  </r>
  <r>
    <s v="GUDANG DEMAK 2_JAMUS"/>
    <x v="33"/>
    <s v="JAMUS"/>
    <n v="26.27"/>
    <e v="#REF!"/>
    <n v="3.2837499999999999"/>
    <n v="200000"/>
    <n v="5400000"/>
  </r>
  <r>
    <s v="GUDANG DEMAK 2_JANGLI"/>
    <x v="33"/>
    <s v="JANGLI"/>
    <n v="1.22"/>
    <e v="#REF!"/>
    <n v="0.1525"/>
    <n v="200000"/>
    <n v="400000"/>
  </r>
  <r>
    <s v="GUDANG DEMAK 2_JETAKSARI"/>
    <x v="33"/>
    <s v="JETAKSARI"/>
    <n v="26.27"/>
    <e v="#REF!"/>
    <n v="3.2837499999999999"/>
    <n v="200000"/>
    <n v="5400000"/>
  </r>
  <r>
    <s v="GUDANG DEMAK 2_JUMO"/>
    <x v="33"/>
    <s v="JUMO"/>
    <n v="53.45"/>
    <e v="#REF!"/>
    <n v="6.6812500000000004"/>
    <n v="200000"/>
    <n v="10800000"/>
  </r>
  <r>
    <s v="GUDANG DEMAK 2_KALICARI"/>
    <x v="33"/>
    <s v="KALICARI"/>
    <n v="1.22"/>
    <e v="#REF!"/>
    <n v="0.1525"/>
    <n v="200000"/>
    <n v="400000"/>
  </r>
  <r>
    <s v="GUDANG DEMAK 2_KALIKAYEN"/>
    <x v="33"/>
    <s v="KALIKAYEN"/>
    <n v="10.51"/>
    <e v="#REF!"/>
    <n v="1.31375"/>
    <n v="200000"/>
    <n v="2200000"/>
  </r>
  <r>
    <s v="GUDANG DEMAK 2_KALIMARO"/>
    <x v="33"/>
    <s v="KALIMARO"/>
    <n v="53.45"/>
    <e v="#REF!"/>
    <n v="6.6812500000000004"/>
    <n v="200000"/>
    <n v="10800000"/>
  </r>
  <r>
    <s v="GUDANG DEMAK 2_KALITENGAH"/>
    <x v="33"/>
    <s v="KALITENGAH"/>
    <n v="26.27"/>
    <e v="#REF!"/>
    <n v="3.2837499999999999"/>
    <n v="200000"/>
    <n v="5400000"/>
  </r>
  <r>
    <s v="GUDANG DEMAK 2_KALIWENANG"/>
    <x v="33"/>
    <s v="KALIWENANG"/>
    <n v="53.45"/>
    <e v="#REF!"/>
    <n v="6.6812500000000004"/>
    <n v="200000"/>
    <n v="10800000"/>
  </r>
  <r>
    <s v="GUDANG DEMAK 2_KANGKUNG"/>
    <x v="33"/>
    <s v="KANGKUNG"/>
    <n v="26.27"/>
    <e v="#REF!"/>
    <n v="3.2837499999999999"/>
    <n v="200000"/>
    <n v="5400000"/>
  </r>
  <r>
    <s v="GUDANG DEMAK 2_KAPUNG"/>
    <x v="33"/>
    <s v="KAPUNG"/>
    <n v="53.45"/>
    <e v="#REF!"/>
    <n v="6.6812500000000004"/>
    <n v="200000"/>
    <n v="10800000"/>
  </r>
  <r>
    <s v="GUDANG DEMAK 2_KARANGAWEN"/>
    <x v="33"/>
    <s v="KARANGAWEN"/>
    <n v="26.27"/>
    <e v="#REF!"/>
    <n v="3.2837499999999999"/>
    <n v="200000"/>
    <n v="5400000"/>
  </r>
  <r>
    <s v="GUDANG DEMAK 2_KARANGPASAR"/>
    <x v="33"/>
    <s v="KARANGPASAR"/>
    <n v="53.45"/>
    <e v="#REF!"/>
    <n v="6.6812500000000004"/>
    <n v="200000"/>
    <n v="10800000"/>
  </r>
  <r>
    <s v="GUDANG DEMAK 2_KARANGROTO"/>
    <x v="33"/>
    <s v="KARANGROTO"/>
    <n v="1.22"/>
    <e v="#REF!"/>
    <n v="0.1525"/>
    <n v="200000"/>
    <n v="400000"/>
  </r>
  <r>
    <s v="GUDANG DEMAK 2_KARANGSONO"/>
    <x v="33"/>
    <s v="KARANGSONO"/>
    <n v="26.27"/>
    <e v="#REF!"/>
    <n v="3.2837499999999999"/>
    <n v="200000"/>
    <n v="5400000"/>
  </r>
  <r>
    <s v="GUDANG DEMAK 2_KEBONAGUNG"/>
    <x v="33"/>
    <s v="KEBONAGUNG"/>
    <n v="53.45"/>
    <e v="#REF!"/>
    <n v="6.6812500000000004"/>
    <n v="200000"/>
    <n v="10800000"/>
  </r>
  <r>
    <s v="GUDANG DEMAK 2_KEBONBATUR"/>
    <x v="33"/>
    <s v="KEBONBATUR"/>
    <n v="26.27"/>
    <e v="#REF!"/>
    <n v="3.2837499999999999"/>
    <n v="200000"/>
    <n v="5400000"/>
  </r>
  <r>
    <s v="GUDANG DEMAK 2_KEDUNGMUNDU"/>
    <x v="33"/>
    <s v="KEDUNGMUNDU"/>
    <n v="1.22"/>
    <e v="#REF!"/>
    <n v="0.1525"/>
    <n v="200000"/>
    <n v="400000"/>
  </r>
  <r>
    <s v="GUDANG DEMAK 2_KEJAWAN"/>
    <x v="33"/>
    <s v="KEJAWAN"/>
    <n v="53.45"/>
    <e v="#REF!"/>
    <n v="6.6812500000000004"/>
    <n v="200000"/>
    <n v="10800000"/>
  </r>
  <r>
    <s v="GUDANG DEMAK 2_KEMBANGARUM"/>
    <x v="33"/>
    <s v="KEMBANGARUM"/>
    <n v="26.27"/>
    <e v="#REF!"/>
    <n v="3.2837499999999999"/>
    <n v="200000"/>
    <n v="5400000"/>
  </r>
  <r>
    <s v="GUDANG DEMAK 2_KRAMAS"/>
    <x v="33"/>
    <s v="KRAMAS"/>
    <n v="1.22"/>
    <e v="#REF!"/>
    <n v="0.1525"/>
    <n v="200000"/>
    <n v="400000"/>
  </r>
  <r>
    <s v="GUDANG DEMAK 2_KUDU"/>
    <x v="33"/>
    <s v="KUDU"/>
    <n v="1.22"/>
    <e v="#REF!"/>
    <n v="0.1525"/>
    <n v="200000"/>
    <n v="400000"/>
  </r>
  <r>
    <s v="GUDANG DEMAK 2_KUNJENG"/>
    <x v="33"/>
    <s v="KUNJENG"/>
    <n v="53.45"/>
    <e v="#REF!"/>
    <n v="6.6812500000000004"/>
    <n v="200000"/>
    <n v="10800000"/>
  </r>
  <r>
    <s v="GUDANG DEMAK 2_KURIPAN"/>
    <x v="33"/>
    <s v="KURIPAN"/>
    <n v="26.27"/>
    <e v="#REF!"/>
    <n v="3.2837499999999999"/>
    <n v="200000"/>
    <n v="5400000"/>
  </r>
  <r>
    <s v="GUDANG DEMAK 2_KUWARON"/>
    <x v="33"/>
    <s v="KUWARON"/>
    <n v="53.45"/>
    <e v="#REF!"/>
    <n v="6.6812500000000004"/>
    <n v="200000"/>
    <n v="10800000"/>
  </r>
  <r>
    <s v="GUDANG DEMAK 2_MANGUNHARJO"/>
    <x v="33"/>
    <s v="MANGUNHARJO"/>
    <n v="1.22"/>
    <e v="#REF!"/>
    <n v="0.1525"/>
    <n v="200000"/>
    <n v="400000"/>
  </r>
  <r>
    <s v="GUDANG DEMAK 2_MANGUNSARI"/>
    <x v="33"/>
    <s v="MANGUNSARI"/>
    <n v="53.45"/>
    <e v="#REF!"/>
    <n v="6.6812500000000004"/>
    <n v="200000"/>
    <n v="10800000"/>
  </r>
  <r>
    <s v="GUDANG DEMAK 2_MARGOHAYU"/>
    <x v="33"/>
    <s v="MARGOHAYU"/>
    <n v="26.27"/>
    <e v="#REF!"/>
    <n v="3.2837499999999999"/>
    <n v="200000"/>
    <n v="5400000"/>
  </r>
  <r>
    <s v="GUDANG DEMAK 2_MEDANI"/>
    <x v="33"/>
    <s v="MEDANI"/>
    <n v="53.45"/>
    <e v="#REF!"/>
    <n v="6.6812500000000004"/>
    <n v="200000"/>
    <n v="10800000"/>
  </r>
  <r>
    <s v="GUDANG DEMAK 2_MENUR"/>
    <x v="33"/>
    <s v="MENUR"/>
    <n v="26.27"/>
    <e v="#REF!"/>
    <n v="3.2837499999999999"/>
    <n v="200000"/>
    <n v="5400000"/>
  </r>
  <r>
    <s v="GUDANG DEMAK 2_METESEH"/>
    <x v="33"/>
    <s v="METESEH"/>
    <n v="1.22"/>
    <e v="#REF!"/>
    <n v="0.1525"/>
    <n v="200000"/>
    <n v="400000"/>
  </r>
  <r>
    <s v="GUDANG DEMAK 2_MRANGGEN"/>
    <x v="33"/>
    <s v="MRANGGEN"/>
    <n v="26.27"/>
    <e v="#REF!"/>
    <n v="3.2837499999999999"/>
    <n v="200000"/>
    <n v="5400000"/>
  </r>
  <r>
    <s v="GUDANG DEMAK 2_MRISI"/>
    <x v="33"/>
    <s v="MRISI"/>
    <n v="53.45"/>
    <e v="#REF!"/>
    <n v="6.6812500000000004"/>
    <n v="200000"/>
    <n v="10800000"/>
  </r>
  <r>
    <s v="GUDANG DEMAK 2_NGAMBAKREJO"/>
    <x v="33"/>
    <s v="NGAMBAKREJO"/>
    <n v="53.45"/>
    <e v="#REF!"/>
    <n v="6.6812500000000004"/>
    <n v="200000"/>
    <n v="10800000"/>
  </r>
  <r>
    <s v="GUDANG DEMAK 2_NGEMPLAK"/>
    <x v="33"/>
    <s v="NGEMPLAK"/>
    <n v="26.27"/>
    <e v="#REF!"/>
    <n v="3.2837499999999999"/>
    <n v="200000"/>
    <n v="5400000"/>
  </r>
  <r>
    <s v="GUDANG DEMAK 2_NGESREP"/>
    <x v="33"/>
    <s v="NGESREP"/>
    <n v="1.22"/>
    <e v="#REF!"/>
    <n v="0.1525"/>
    <n v="200000"/>
    <n v="400000"/>
  </r>
  <r>
    <s v="GUDANG DEMAK 2_PADANG"/>
    <x v="33"/>
    <s v="PADANG"/>
    <n v="53.45"/>
    <e v="#REF!"/>
    <n v="6.6812500000000004"/>
    <n v="200000"/>
    <n v="10800000"/>
  </r>
  <r>
    <s v="GUDANG DEMAK 2_PADANGSARI"/>
    <x v="33"/>
    <s v="PADANGSARI"/>
    <n v="1.22"/>
    <e v="#REF!"/>
    <n v="0.1525"/>
    <n v="200000"/>
    <n v="400000"/>
  </r>
  <r>
    <s v="GUDANG DEMAK 2_PALEBON"/>
    <x v="33"/>
    <s v="PALEBON"/>
    <n v="1.22"/>
    <e v="#REF!"/>
    <n v="0.1525"/>
    <n v="200000"/>
    <n v="400000"/>
  </r>
  <r>
    <s v="GUDANG DEMAK 2_PEDALANGAN"/>
    <x v="33"/>
    <s v="PEDALANGAN"/>
    <n v="1.22"/>
    <e v="#REF!"/>
    <n v="0.1525"/>
    <n v="200000"/>
    <n v="400000"/>
  </r>
  <r>
    <s v="GUDANG DEMAK 2_PEDURUNGAN KIDUL"/>
    <x v="33"/>
    <s v="PEDURUNGAN KIDUL"/>
    <n v="1.22"/>
    <e v="#REF!"/>
    <n v="0.1525"/>
    <n v="200000"/>
    <n v="400000"/>
  </r>
  <r>
    <s v="GUDANG DEMAK 2_PEDURUNGAN LOR"/>
    <x v="33"/>
    <s v="PEDURUNGAN LOR"/>
    <n v="1.22"/>
    <e v="#REF!"/>
    <n v="0.1525"/>
    <n v="200000"/>
    <n v="400000"/>
  </r>
  <r>
    <s v="GUDANG DEMAK 2_PEDURUNGAN TENGAH"/>
    <x v="33"/>
    <s v="PEDURUNGAN TENGAH"/>
    <n v="1.22"/>
    <e v="#REF!"/>
    <n v="0.1525"/>
    <n v="200000"/>
    <n v="400000"/>
  </r>
  <r>
    <s v="GUDANG DEMAK 2_PENGGARON KIDUL"/>
    <x v="33"/>
    <s v="PENGGARON KIDUL"/>
    <n v="1.22"/>
    <e v="#REF!"/>
    <n v="0.1525"/>
    <n v="200000"/>
    <n v="400000"/>
  </r>
  <r>
    <s v="GUDANG DEMAK 2_PENGGARON LOR"/>
    <x v="33"/>
    <s v="PENGGARON LOR"/>
    <n v="1.22"/>
    <e v="#REF!"/>
    <n v="0.1525"/>
    <n v="200000"/>
    <n v="400000"/>
  </r>
  <r>
    <s v="GUDANG DEMAK 2_PUNDENARUM"/>
    <x v="33"/>
    <s v="PUNDENARUM"/>
    <n v="26.27"/>
    <e v="#REF!"/>
    <n v="3.2837499999999999"/>
    <n v="200000"/>
    <n v="5400000"/>
  </r>
  <r>
    <s v="GUDANG DEMAK 2_REJOSARI"/>
    <x v="33"/>
    <s v="REJOSARI"/>
    <n v="26.27"/>
    <e v="#REF!"/>
    <n v="3.2837499999999999"/>
    <n v="200000"/>
    <n v="5400000"/>
  </r>
  <r>
    <s v="GUDANG DEMAK 2_RINGINPITU"/>
    <x v="33"/>
    <s v="RINGINPITU"/>
    <n v="53.45"/>
    <e v="#REF!"/>
    <n v="6.6812500000000004"/>
    <n v="200000"/>
    <n v="10800000"/>
  </r>
  <r>
    <s v="GUDANG DEMAK 2_ROWOSARI"/>
    <x v="33"/>
    <s v="ROWOSARI"/>
    <n v="53.45"/>
    <e v="#REF!"/>
    <n v="6.6812500000000004"/>
    <n v="200000"/>
    <n v="10800000"/>
  </r>
  <r>
    <s v="GUDANG DEMAK 2_SAMBIROTO"/>
    <x v="33"/>
    <s v="SAMBIROTO"/>
    <n v="1.22"/>
    <e v="#REF!"/>
    <n v="0.1525"/>
    <n v="200000"/>
    <n v="400000"/>
  </r>
  <r>
    <s v="GUDANG DEMAK 2_SEMBUNGHARJO"/>
    <x v="33"/>
    <s v="SEMBUNGHARJO"/>
    <n v="1.22"/>
    <e v="#REF!"/>
    <n v="0.1525"/>
    <n v="200000"/>
    <n v="400000"/>
  </r>
  <r>
    <s v="GUDANG DEMAK 2_SENDANGGUWO"/>
    <x v="33"/>
    <s v="SENDANGGUWO"/>
    <n v="1.22"/>
    <e v="#REF!"/>
    <n v="0.1525"/>
    <n v="200000"/>
    <n v="400000"/>
  </r>
  <r>
    <s v="GUDANG DEMAK 2_SENDANGMULYO"/>
    <x v="33"/>
    <s v="SENDANGMULYO"/>
    <n v="1.22"/>
    <e v="#REF!"/>
    <n v="0.1525"/>
    <n v="200000"/>
    <n v="400000"/>
  </r>
  <r>
    <s v="GUDANG DEMAK 2_SIDOREJO"/>
    <x v="33"/>
    <s v="SIDOREJO"/>
    <n v="26.27"/>
    <e v="#REF!"/>
    <n v="3.2837499999999999"/>
    <n v="200000"/>
    <n v="5400000"/>
  </r>
  <r>
    <s v="GUDANG DEMAK 2_SUGIHMANIK"/>
    <x v="33"/>
    <s v="SUGIHMANIK"/>
    <n v="53.45"/>
    <e v="#REF!"/>
    <n v="6.6812500000000004"/>
    <n v="200000"/>
    <n v="10800000"/>
  </r>
  <r>
    <s v="GUDANG DEMAK 2_SUKOREJO"/>
    <x v="33"/>
    <s v="SUKOREJO"/>
    <n v="53.45"/>
    <e v="#REF!"/>
    <n v="6.6812500000000004"/>
    <n v="200000"/>
    <n v="10800000"/>
  </r>
  <r>
    <s v="GUDANG DEMAK 2_TAMANSARI"/>
    <x v="33"/>
    <s v="TAMANSARI"/>
    <n v="26.27"/>
    <e v="#REF!"/>
    <n v="3.2837499999999999"/>
    <n v="200000"/>
    <n v="5400000"/>
  </r>
  <r>
    <s v="GUDANG DEMAK 2_TANDANG"/>
    <x v="33"/>
    <s v="TANDANG"/>
    <n v="1.22"/>
    <e v="#REF!"/>
    <n v="0.1525"/>
    <n v="200000"/>
    <n v="400000"/>
  </r>
  <r>
    <s v="GUDANG DEMAK 2_TANGGIREJO"/>
    <x v="33"/>
    <s v="TANGGIREJO"/>
    <n v="53.45"/>
    <e v="#REF!"/>
    <n v="6.6812500000000004"/>
    <n v="200000"/>
    <n v="10800000"/>
  </r>
  <r>
    <s v="GUDANG DEMAK 2_TANGGUNGHARJO"/>
    <x v="33"/>
    <s v="TANGGUNGHARJO"/>
    <n v="53.45"/>
    <e v="#REF!"/>
    <n v="6.6812500000000004"/>
    <n v="200000"/>
    <n v="10800000"/>
  </r>
  <r>
    <s v="GUDANG DEMAK 2_TEGALARUM"/>
    <x v="33"/>
    <s v="TEGALARUM"/>
    <n v="26.27"/>
    <e v="#REF!"/>
    <n v="3.2837499999999999"/>
    <n v="200000"/>
    <n v="5400000"/>
  </r>
  <r>
    <s v="GUDANG DEMAK 2_TEGOWANUKULON"/>
    <x v="33"/>
    <s v="TEGOWANUKULON"/>
    <n v="53.45"/>
    <e v="#REF!"/>
    <n v="6.6812500000000004"/>
    <n v="200000"/>
    <n v="10800000"/>
  </r>
  <r>
    <s v="GUDANG DEMAK 2_TEGOWANUWETAN"/>
    <x v="33"/>
    <s v="TEGOWANUWETAN"/>
    <n v="53.45"/>
    <e v="#REF!"/>
    <n v="6.6812500000000004"/>
    <n v="200000"/>
    <n v="10800000"/>
  </r>
  <r>
    <s v="GUDANG DEMAK 2_TELUK"/>
    <x v="33"/>
    <s v="TELUK"/>
    <n v="26.27"/>
    <e v="#REF!"/>
    <n v="3.2837499999999999"/>
    <n v="200000"/>
    <n v="5400000"/>
  </r>
  <r>
    <s v="GUDANG DEMAK 2_TEMBALANG"/>
    <x v="33"/>
    <s v="TEMBALANG"/>
    <n v="1.22"/>
    <e v="#REF!"/>
    <n v="0.1525"/>
    <n v="200000"/>
    <n v="400000"/>
  </r>
  <r>
    <s v="GUDANG DEMAK 2_TLOGOMULYO"/>
    <x v="33"/>
    <s v="TLOGOMULYO"/>
    <n v="1.22"/>
    <e v="#REF!"/>
    <n v="0.1525"/>
    <n v="200000"/>
    <n v="400000"/>
  </r>
  <r>
    <s v="GUDANG DEMAK 2_TLOGOREJO"/>
    <x v="33"/>
    <s v="TLOGOREJO"/>
    <n v="53.45"/>
    <e v="#REF!"/>
    <n v="6.6812500000000004"/>
    <n v="200000"/>
    <n v="10800000"/>
  </r>
  <r>
    <s v="GUDANG DEMAK 2_TLOGOREJO"/>
    <x v="33"/>
    <s v="TLOGOREJO"/>
    <n v="26.27"/>
    <e v="#REF!"/>
    <n v="3.2837499999999999"/>
    <n v="200000"/>
    <n v="5400000"/>
  </r>
  <r>
    <s v="GUDANG DEMAK 2_TLOGOSARI WETAN"/>
    <x v="33"/>
    <s v="TLOGOSARI WETAN"/>
    <n v="1.22"/>
    <e v="#REF!"/>
    <n v="0.1525"/>
    <n v="200000"/>
    <n v="400000"/>
  </r>
  <r>
    <s v="GUDANG DEMAK 2_TRISARI"/>
    <x v="33"/>
    <s v="TRISARI"/>
    <n v="53.45"/>
    <e v="#REF!"/>
    <n v="6.6812500000000004"/>
    <n v="200000"/>
    <n v="10800000"/>
  </r>
  <r>
    <s v="GUDANG DEMAK 2_WARU"/>
    <x v="33"/>
    <s v="WARU"/>
    <n v="26.27"/>
    <e v="#REF!"/>
    <n v="3.2837499999999999"/>
    <n v="200000"/>
    <n v="5400000"/>
  </r>
  <r>
    <s v="GUDANG DEMAK 2_WATES"/>
    <x v="33"/>
    <s v="WATES"/>
    <n v="53.45"/>
    <e v="#REF!"/>
    <n v="6.6812500000000004"/>
    <n v="200000"/>
    <n v="10800000"/>
  </r>
  <r>
    <s v="GUDANG DEMAK 2_WONOREJO"/>
    <x v="33"/>
    <s v="WONOREJO"/>
    <n v="26.27"/>
    <e v="#REF!"/>
    <n v="3.2837499999999999"/>
    <n v="200000"/>
    <n v="5400000"/>
  </r>
  <r>
    <s v="GUDANG DEMAK 2_WONOSEKAR"/>
    <x v="33"/>
    <s v="WONOSEKAR"/>
    <n v="26.27"/>
    <e v="#REF!"/>
    <n v="3.2837499999999999"/>
    <n v="200000"/>
    <n v="5400000"/>
  </r>
  <r>
    <s v="GUDANG DEMAK 2_WRINGINJAJAR"/>
    <x v="33"/>
    <s v="WRINGINJAJAR"/>
    <n v="26.27"/>
    <e v="#REF!"/>
    <n v="3.2837499999999999"/>
    <n v="200000"/>
    <n v="5400000"/>
  </r>
  <r>
    <s v="Jepara - Mayong_BABALAN"/>
    <x v="34"/>
    <s v="BABALAN"/>
    <n v="26.27"/>
    <e v="#REF!"/>
    <n v="3.2837499999999999"/>
    <n v="200000"/>
    <n v="5400000"/>
  </r>
  <r>
    <s v="Jepara - Mayong_BAKUNG"/>
    <x v="34"/>
    <s v="BAKUNG"/>
    <n v="26.27"/>
    <e v="#REF!"/>
    <n v="3.2837499999999999"/>
    <n v="200000"/>
    <n v="5400000"/>
  </r>
  <r>
    <s v="Jepara - Mayong_BALONG"/>
    <x v="34"/>
    <s v="BALONG"/>
    <n v="10.32"/>
    <e v="#REF!"/>
    <n v="1.29"/>
    <n v="200000"/>
    <n v="2200000"/>
  </r>
  <r>
    <s v="Jepara - Mayong_BANDENGAN"/>
    <x v="34"/>
    <s v="BANDENGAN"/>
    <n v="10.32"/>
    <e v="#REF!"/>
    <n v="1.29"/>
    <n v="200000"/>
    <n v="2200000"/>
  </r>
  <r>
    <s v="Jepara - Mayong_BANDUNG"/>
    <x v="34"/>
    <s v="BANDUNG"/>
    <n v="10.32"/>
    <e v="#REF!"/>
    <n v="1.29"/>
    <n v="200000"/>
    <n v="2200000"/>
  </r>
  <r>
    <s v="Jepara - Mayong_BANDUNGHARJO"/>
    <x v="34"/>
    <s v="BANDUNGHARJO"/>
    <n v="10.32"/>
    <e v="#REF!"/>
    <n v="1.29"/>
    <n v="200000"/>
    <n v="2200000"/>
  </r>
  <r>
    <s v="Jepara - Mayong_BANDUNGREJO"/>
    <x v="34"/>
    <s v="BANDUNGREJO"/>
    <n v="10.32"/>
    <e v="#REF!"/>
    <n v="1.29"/>
    <n v="200000"/>
    <n v="2200000"/>
  </r>
  <r>
    <s v="Jepara - Mayong_BANJARAGUNG"/>
    <x v="34"/>
    <s v="BANJARAGUNG"/>
    <n v="10.32"/>
    <e v="#REF!"/>
    <n v="1.29"/>
    <n v="200000"/>
    <n v="2200000"/>
  </r>
  <r>
    <s v="Jepara - Mayong_BANJARAN"/>
    <x v="34"/>
    <s v="BANJARAN"/>
    <n v="10.32"/>
    <e v="#REF!"/>
    <n v="1.29"/>
    <n v="200000"/>
    <n v="2200000"/>
  </r>
  <r>
    <s v="Jepara - Mayong_BANTRUNG"/>
    <x v="34"/>
    <s v="BANTRUNG"/>
    <n v="10.32"/>
    <e v="#REF!"/>
    <n v="1.29"/>
    <n v="200000"/>
    <n v="2200000"/>
  </r>
  <r>
    <s v="Jepara - Mayong_BANYUPUTIH"/>
    <x v="34"/>
    <s v="BANYUPUTIH"/>
    <n v="10.32"/>
    <e v="#REF!"/>
    <n v="1.29"/>
    <n v="200000"/>
    <n v="2200000"/>
  </r>
  <r>
    <s v="Jepara - Mayong_BAPANGAN"/>
    <x v="34"/>
    <s v="BAPANGAN"/>
    <n v="10.32"/>
    <e v="#REF!"/>
    <n v="1.29"/>
    <n v="200000"/>
    <n v="2200000"/>
  </r>
  <r>
    <s v="Jepara - Mayong_BATEALIT"/>
    <x v="34"/>
    <s v="BATEALIT"/>
    <n v="10.32"/>
    <e v="#REF!"/>
    <n v="1.29"/>
    <n v="200000"/>
    <n v="2200000"/>
  </r>
  <r>
    <s v="Jepara - Mayong_BATEGEDE"/>
    <x v="34"/>
    <s v="BATEGEDE"/>
    <n v="10.32"/>
    <e v="#REF!"/>
    <n v="1.29"/>
    <n v="200000"/>
    <n v="2200000"/>
  </r>
  <r>
    <s v="Jepara - Mayong_BATUKALI"/>
    <x v="34"/>
    <s v="BATUKALI"/>
    <n v="10.32"/>
    <e v="#REF!"/>
    <n v="1.29"/>
    <n v="200000"/>
    <n v="2200000"/>
  </r>
  <r>
    <s v="Jepara - Mayong_BAWU"/>
    <x v="34"/>
    <s v="BAWU"/>
    <n v="10.32"/>
    <e v="#REF!"/>
    <n v="1.29"/>
    <n v="200000"/>
    <n v="2200000"/>
  </r>
  <r>
    <s v="Jepara - Mayong_BEDANPETE"/>
    <x v="34"/>
    <s v="BEDANPETE"/>
    <n v="10.32"/>
    <e v="#REF!"/>
    <n v="1.29"/>
    <n v="200000"/>
    <n v="2200000"/>
  </r>
  <r>
    <s v="Jepara - Mayong_BERAHAN WETAN"/>
    <x v="34"/>
    <s v="BERAHAN WETAN"/>
    <n v="26.27"/>
    <e v="#REF!"/>
    <n v="3.2837499999999999"/>
    <n v="200000"/>
    <n v="5400000"/>
  </r>
  <r>
    <s v="Jepara - Mayong_BLIMBING KIDUL"/>
    <x v="34"/>
    <s v="BLIMBING KIDUL"/>
    <n v="13.38"/>
    <e v="#REF!"/>
    <n v="1.6725000000000001"/>
    <n v="200000"/>
    <n v="2800000"/>
  </r>
  <r>
    <s v="Jepara - Mayong_BONDO"/>
    <x v="34"/>
    <s v="BONDO"/>
    <n v="10.32"/>
    <e v="#REF!"/>
    <n v="1.29"/>
    <n v="200000"/>
    <n v="2200000"/>
  </r>
  <r>
    <s v="Jepara - Mayong_BRANTAK SEKARJATI"/>
    <x v="34"/>
    <s v="BRANTAK SEKARJATI"/>
    <n v="10.32"/>
    <e v="#REF!"/>
    <n v="1.29"/>
    <n v="200000"/>
    <n v="2200000"/>
  </r>
  <r>
    <s v="Jepara - Mayong_BREMI"/>
    <x v="34"/>
    <s v="BREMI"/>
    <n v="26.27"/>
    <e v="#REF!"/>
    <n v="3.2837499999999999"/>
    <n v="200000"/>
    <n v="5400000"/>
  </r>
  <r>
    <s v="Jepara - Mayong_BRINGIN"/>
    <x v="34"/>
    <s v="BRINGIN"/>
    <n v="10.32"/>
    <e v="#REF!"/>
    <n v="1.29"/>
    <n v="200000"/>
    <n v="2200000"/>
  </r>
  <r>
    <s v="Jepara - Mayong_BUARAN"/>
    <x v="34"/>
    <s v="BUARAN"/>
    <n v="10.32"/>
    <e v="#REF!"/>
    <n v="1.29"/>
    <n v="200000"/>
    <n v="2200000"/>
  </r>
  <r>
    <s v="Jepara - Mayong_BUCU"/>
    <x v="34"/>
    <s v="BUCU"/>
    <n v="10.32"/>
    <e v="#REF!"/>
    <n v="1.29"/>
    <n v="200000"/>
    <n v="2200000"/>
  </r>
  <r>
    <s v="Jepara - Mayong_BUGEL"/>
    <x v="34"/>
    <s v="BUGEL"/>
    <n v="10.32"/>
    <e v="#REF!"/>
    <n v="1.29"/>
    <n v="200000"/>
    <n v="2200000"/>
  </r>
  <r>
    <s v="Jepara - Mayong_BUGO"/>
    <x v="34"/>
    <s v="BUGO"/>
    <n v="10.32"/>
    <e v="#REF!"/>
    <n v="1.29"/>
    <n v="200000"/>
    <n v="2200000"/>
  </r>
  <r>
    <s v="Jepara - Mayong_BULAK BARU"/>
    <x v="34"/>
    <s v="BULAK BARU"/>
    <n v="10.32"/>
    <e v="#REF!"/>
    <n v="1.29"/>
    <n v="200000"/>
    <n v="2200000"/>
  </r>
  <r>
    <s v="Jepara - Mayong_BULU"/>
    <x v="34"/>
    <s v="BULU"/>
    <n v="10.32"/>
    <e v="#REF!"/>
    <n v="1.29"/>
    <n v="200000"/>
    <n v="2200000"/>
  </r>
  <r>
    <s v="Jepara - Mayong_BULUNGAN"/>
    <x v="34"/>
    <s v="BULUNGAN"/>
    <n v="10.32"/>
    <e v="#REF!"/>
    <n v="1.29"/>
    <n v="200000"/>
    <n v="2200000"/>
  </r>
  <r>
    <s v="Jepara - Mayong_BUMIHARJO"/>
    <x v="34"/>
    <s v="BUMIHARJO"/>
    <n v="10.32"/>
    <e v="#REF!"/>
    <n v="1.29"/>
    <n v="200000"/>
    <n v="2200000"/>
  </r>
  <r>
    <s v="Jepara - Mayong_BUNGO"/>
    <x v="34"/>
    <s v="BUNGO"/>
    <n v="26.27"/>
    <e v="#REF!"/>
    <n v="3.2837499999999999"/>
    <n v="200000"/>
    <n v="5400000"/>
  </r>
  <r>
    <s v="Jepara - Mayong_BUNGU"/>
    <x v="34"/>
    <s v="BUNGU"/>
    <n v="10.32"/>
    <e v="#REF!"/>
    <n v="1.29"/>
    <n v="200000"/>
    <n v="2200000"/>
  </r>
  <r>
    <s v="Jepara - Mayong_CEPOGO"/>
    <x v="34"/>
    <s v="CEPOGO"/>
    <n v="10.32"/>
    <e v="#REF!"/>
    <n v="1.29"/>
    <n v="200000"/>
    <n v="2200000"/>
  </r>
  <r>
    <s v="Jepara - Mayong_DAMARJATI"/>
    <x v="34"/>
    <s v="DAMARJATI"/>
    <n v="10.32"/>
    <e v="#REF!"/>
    <n v="1.29"/>
    <n v="200000"/>
    <n v="2200000"/>
  </r>
  <r>
    <s v="Jepara - Mayong_DATAR"/>
    <x v="34"/>
    <s v="DATAR"/>
    <n v="10.32"/>
    <e v="#REF!"/>
    <n v="1.29"/>
    <n v="200000"/>
    <n v="2200000"/>
  </r>
  <r>
    <s v="Jepara - Mayong_DEMAAN"/>
    <x v="34"/>
    <s v="DEMAAN"/>
    <n v="10.32"/>
    <e v="#REF!"/>
    <n v="1.29"/>
    <n v="200000"/>
    <n v="2200000"/>
  </r>
  <r>
    <s v="Jepara - Mayong_DEMANGAN"/>
    <x v="34"/>
    <s v="DEMANGAN"/>
    <n v="10.32"/>
    <e v="#REF!"/>
    <n v="1.29"/>
    <n v="200000"/>
    <n v="2200000"/>
  </r>
  <r>
    <s v="Jepara - Mayong_DERMOLO"/>
    <x v="34"/>
    <s v="DERMOLO"/>
    <n v="10.32"/>
    <e v="#REF!"/>
    <n v="1.29"/>
    <n v="200000"/>
    <n v="2200000"/>
  </r>
  <r>
    <s v="Jepara - Mayong_DONGOS"/>
    <x v="34"/>
    <s v="DONGOS"/>
    <n v="10.32"/>
    <e v="#REF!"/>
    <n v="1.29"/>
    <n v="200000"/>
    <n v="2200000"/>
  </r>
  <r>
    <s v="Jepara - Mayong_DORANG"/>
    <x v="34"/>
    <s v="DORANG"/>
    <n v="10.32"/>
    <e v="#REF!"/>
    <n v="1.29"/>
    <n v="200000"/>
    <n v="2200000"/>
  </r>
  <r>
    <s v="Jepara - Mayong_DUDAKAWU"/>
    <x v="34"/>
    <s v="DUDAKAWU"/>
    <n v="10.32"/>
    <e v="#REF!"/>
    <n v="1.29"/>
    <n v="200000"/>
    <n v="2200000"/>
  </r>
  <r>
    <s v="Jepara - Mayong_GEDANGAN"/>
    <x v="34"/>
    <s v="GEDANGAN"/>
    <n v="10.32"/>
    <e v="#REF!"/>
    <n v="1.29"/>
    <n v="200000"/>
    <n v="2200000"/>
  </r>
  <r>
    <s v="Jepara - Mayong_GELANG"/>
    <x v="34"/>
    <s v="GELANG"/>
    <n v="10.32"/>
    <e v="#REF!"/>
    <n v="1.29"/>
    <n v="200000"/>
    <n v="2200000"/>
  </r>
  <r>
    <s v="Jepara - Mayong_GEMIRING KIDUL"/>
    <x v="34"/>
    <s v="GEMIRING KIDUL"/>
    <n v="10.32"/>
    <e v="#REF!"/>
    <n v="1.29"/>
    <n v="200000"/>
    <n v="2200000"/>
  </r>
  <r>
    <s v="Jepara - Mayong_GEMIRING LOR"/>
    <x v="34"/>
    <s v="GEMIRING LOR"/>
    <n v="10.32"/>
    <e v="#REF!"/>
    <n v="1.29"/>
    <n v="200000"/>
    <n v="2200000"/>
  </r>
  <r>
    <s v="Jepara - Mayong_GEMPOLSONGO"/>
    <x v="34"/>
    <s v="GEMPOLSONGO"/>
    <n v="26.27"/>
    <e v="#REF!"/>
    <n v="3.2837499999999999"/>
    <n v="200000"/>
    <n v="5400000"/>
  </r>
  <r>
    <s v="Jepara - Mayong_GEMULUNG"/>
    <x v="34"/>
    <s v="GEMULUNG"/>
    <n v="10.32"/>
    <e v="#REF!"/>
    <n v="1.29"/>
    <n v="200000"/>
    <n v="2200000"/>
  </r>
  <r>
    <s v="Jepara - Mayong_GENENG"/>
    <x v="34"/>
    <s v="GENENG"/>
    <n v="10.32"/>
    <e v="#REF!"/>
    <n v="1.29"/>
    <n v="200000"/>
    <n v="2200000"/>
  </r>
  <r>
    <s v="Jepara - Mayong_GERDU"/>
    <x v="34"/>
    <s v="GERDU"/>
    <n v="10.32"/>
    <e v="#REF!"/>
    <n v="1.29"/>
    <n v="200000"/>
    <n v="2200000"/>
  </r>
  <r>
    <s v="Jepara - Mayong_GIDANGLELO"/>
    <x v="34"/>
    <s v="GIDANGLELO"/>
    <n v="10.32"/>
    <e v="#REF!"/>
    <n v="1.29"/>
    <n v="200000"/>
    <n v="2200000"/>
  </r>
  <r>
    <s v="Jepara - Mayong_GUYANGAN"/>
    <x v="34"/>
    <s v="GUYANGAN"/>
    <n v="10.32"/>
    <e v="#REF!"/>
    <n v="1.29"/>
    <n v="200000"/>
    <n v="2200000"/>
  </r>
  <r>
    <s v="Jepara - Mayong_JAMBU"/>
    <x v="34"/>
    <s v="JAMBU"/>
    <n v="10.32"/>
    <e v="#REF!"/>
    <n v="1.29"/>
    <n v="200000"/>
    <n v="2200000"/>
  </r>
  <r>
    <s v="Jepara - Mayong_JAMBU TIMUR"/>
    <x v="34"/>
    <s v="JAMBU TIMUR"/>
    <n v="10.32"/>
    <e v="#REF!"/>
    <n v="1.29"/>
    <n v="200000"/>
    <n v="2200000"/>
  </r>
  <r>
    <s v="Jepara - Mayong_JATISARI"/>
    <x v="34"/>
    <s v="JATISARI"/>
    <n v="10.32"/>
    <e v="#REF!"/>
    <n v="1.29"/>
    <n v="200000"/>
    <n v="2200000"/>
  </r>
  <r>
    <s v="Jepara - Mayong_JEBOL"/>
    <x v="34"/>
    <s v="JEBOL"/>
    <n v="10.32"/>
    <e v="#REF!"/>
    <n v="1.29"/>
    <n v="200000"/>
    <n v="2200000"/>
  </r>
  <r>
    <s v="Jepara - Mayong_JERUKWANGI"/>
    <x v="34"/>
    <s v="JERUKWANGI"/>
    <n v="10.32"/>
    <e v="#REF!"/>
    <n v="1.29"/>
    <n v="200000"/>
    <n v="2200000"/>
  </r>
  <r>
    <s v="Jepara - Mayong_JETAK"/>
    <x v="34"/>
    <s v="JETAK"/>
    <n v="26.27"/>
    <e v="#REF!"/>
    <n v="3.2837499999999999"/>
    <n v="200000"/>
    <n v="5400000"/>
  </r>
  <r>
    <s v="Jepara - Mayong_JINGGOTAN"/>
    <x v="34"/>
    <s v="JINGGOTAN"/>
    <n v="10.32"/>
    <e v="#REF!"/>
    <n v="1.29"/>
    <n v="200000"/>
    <n v="2200000"/>
  </r>
  <r>
    <s v="Jepara - Mayong_JLEGONG"/>
    <x v="34"/>
    <s v="JLEGONG"/>
    <n v="10.32"/>
    <e v="#REF!"/>
    <n v="1.29"/>
    <n v="200000"/>
    <n v="2200000"/>
  </r>
  <r>
    <s v="Jepara - Mayong_JLEPER"/>
    <x v="34"/>
    <s v="JLEPER"/>
    <n v="26.27"/>
    <e v="#REF!"/>
    <n v="3.2837499999999999"/>
    <n v="200000"/>
    <n v="5400000"/>
  </r>
  <r>
    <s v="Jepara - Mayong_JOBOKUTO"/>
    <x v="34"/>
    <s v="JOBOKUTO"/>
    <n v="10.32"/>
    <e v="#REF!"/>
    <n v="1.29"/>
    <n v="200000"/>
    <n v="2200000"/>
  </r>
  <r>
    <s v="Jepara - Mayong_JONDANG"/>
    <x v="34"/>
    <s v="JONDANG"/>
    <n v="10.32"/>
    <e v="#REF!"/>
    <n v="1.29"/>
    <n v="200000"/>
    <n v="2200000"/>
  </r>
  <r>
    <s v="Jepara - Mayong_JUNGPASIR"/>
    <x v="34"/>
    <s v="JUNGPASIR"/>
    <n v="26.27"/>
    <e v="#REF!"/>
    <n v="3.2837499999999999"/>
    <n v="200000"/>
    <n v="5400000"/>
  </r>
  <r>
    <s v="Jepara - Mayong_JUNGSEMI"/>
    <x v="34"/>
    <s v="JUNGSEMI"/>
    <n v="26.27"/>
    <e v="#REF!"/>
    <n v="3.2837499999999999"/>
    <n v="200000"/>
    <n v="5400000"/>
  </r>
  <r>
    <s v="Jepara - Mayong_KALIAMAN"/>
    <x v="34"/>
    <s v="KALIAMAN"/>
    <n v="10.32"/>
    <e v="#REF!"/>
    <n v="1.29"/>
    <n v="200000"/>
    <n v="2200000"/>
  </r>
  <r>
    <s v="Jepara - Mayong_KALIANYAR"/>
    <x v="34"/>
    <s v="KALIANYAR"/>
    <n v="10.32"/>
    <e v="#REF!"/>
    <n v="1.29"/>
    <n v="200000"/>
    <n v="2200000"/>
  </r>
  <r>
    <s v="Jepara - Mayong_KALIGARANG"/>
    <x v="34"/>
    <s v="KALIGARANG"/>
    <n v="10.32"/>
    <e v="#REF!"/>
    <n v="1.29"/>
    <n v="200000"/>
    <n v="2200000"/>
  </r>
  <r>
    <s v="Jepara - Mayong_KALIOMBO"/>
    <x v="34"/>
    <s v="KALIOMBO"/>
    <n v="10.32"/>
    <e v="#REF!"/>
    <n v="1.29"/>
    <n v="200000"/>
    <n v="2200000"/>
  </r>
  <r>
    <s v="Jepara - Mayong_KALIPUCANG KULON"/>
    <x v="34"/>
    <s v="KALIPUCANG KULON"/>
    <n v="10.32"/>
    <e v="#REF!"/>
    <n v="1.29"/>
    <n v="200000"/>
    <n v="2200000"/>
  </r>
  <r>
    <s v="Jepara - Mayong_KALIPUCANG WETAN"/>
    <x v="34"/>
    <s v="KALIPUCANG WETAN"/>
    <n v="10.32"/>
    <e v="#REF!"/>
    <n v="1.29"/>
    <n v="200000"/>
    <n v="2200000"/>
  </r>
  <r>
    <s v="Jepara - Mayong_KANCILAN"/>
    <x v="34"/>
    <s v="KANCILAN"/>
    <n v="10.32"/>
    <e v="#REF!"/>
    <n v="1.29"/>
    <n v="200000"/>
    <n v="2200000"/>
  </r>
  <r>
    <s v="Jepara - Mayong_KARANGAJI"/>
    <x v="34"/>
    <s v="KARANGAJI"/>
    <n v="10.32"/>
    <e v="#REF!"/>
    <n v="1.29"/>
    <n v="200000"/>
    <n v="2200000"/>
  </r>
  <r>
    <s v="Jepara - Mayong_KARANGANYAR"/>
    <x v="34"/>
    <s v="KARANGANYAR"/>
    <n v="10.32"/>
    <e v="#REF!"/>
    <n v="1.29"/>
    <n v="200000"/>
    <n v="2200000"/>
  </r>
  <r>
    <s v="Jepara - Mayong_KARANGGONDANG"/>
    <x v="34"/>
    <s v="KARANGGONDANG"/>
    <n v="10.32"/>
    <e v="#REF!"/>
    <n v="1.29"/>
    <n v="200000"/>
    <n v="2200000"/>
  </r>
  <r>
    <s v="Jepara - Mayong_KARANGKEBAGUSAN"/>
    <x v="34"/>
    <s v="KARANGKEBAGUSAN"/>
    <n v="10.32"/>
    <e v="#REF!"/>
    <n v="1.29"/>
    <n v="200000"/>
    <n v="2200000"/>
  </r>
  <r>
    <s v="Jepara - Mayong_KARANGRANDU"/>
    <x v="34"/>
    <s v="KARANGRANDU"/>
    <n v="10.32"/>
    <e v="#REF!"/>
    <n v="1.29"/>
    <n v="200000"/>
    <n v="2200000"/>
  </r>
  <r>
    <s v="Jepara - Mayong_KAUMAN"/>
    <x v="34"/>
    <s v="KAUMAN"/>
    <n v="10.32"/>
    <e v="#REF!"/>
    <n v="1.29"/>
    <n v="200000"/>
    <n v="2200000"/>
  </r>
  <r>
    <s v="Jepara - Mayong_KAWAK"/>
    <x v="34"/>
    <s v="KAWAK"/>
    <n v="10.32"/>
    <e v="#REF!"/>
    <n v="1.29"/>
    <n v="200000"/>
    <n v="2200000"/>
  </r>
  <r>
    <s v="Jepara - Mayong_KECAPI"/>
    <x v="34"/>
    <s v="KECAPI"/>
    <n v="10.32"/>
    <e v="#REF!"/>
    <n v="1.29"/>
    <n v="200000"/>
    <n v="2200000"/>
  </r>
  <r>
    <s v="Jepara - Mayong_KEDUNGCINO"/>
    <x v="34"/>
    <s v="KEDUNGCINO"/>
    <n v="10.32"/>
    <e v="#REF!"/>
    <n v="1.29"/>
    <n v="200000"/>
    <n v="2200000"/>
  </r>
  <r>
    <s v="Jepara - Mayong_KEDUNGKARANG"/>
    <x v="34"/>
    <s v="KEDUNGKARANG"/>
    <n v="26.27"/>
    <e v="#REF!"/>
    <n v="3.2837499999999999"/>
    <n v="200000"/>
    <n v="5400000"/>
  </r>
  <r>
    <s v="Jepara - Mayong_KEDUNGLEPER"/>
    <x v="34"/>
    <s v="KEDUNGLEPER"/>
    <n v="10.32"/>
    <e v="#REF!"/>
    <n v="1.29"/>
    <n v="200000"/>
    <n v="2200000"/>
  </r>
  <r>
    <s v="Jepara - Mayong_KEDUNGMALANG"/>
    <x v="34"/>
    <s v="KEDUNGMALANG"/>
    <n v="10.32"/>
    <e v="#REF!"/>
    <n v="1.29"/>
    <n v="200000"/>
    <n v="2200000"/>
  </r>
  <r>
    <s v="Jepara - Mayong_KEDUNGMUTIH"/>
    <x v="34"/>
    <s v="KEDUNGMUTIH"/>
    <n v="26.27"/>
    <e v="#REF!"/>
    <n v="3.2837499999999999"/>
    <n v="200000"/>
    <n v="5400000"/>
  </r>
  <r>
    <s v="Jepara - Mayong_KEDUNGSARIMULYO"/>
    <x v="34"/>
    <s v="KEDUNGSARIMULYO"/>
    <n v="10.32"/>
    <e v="#REF!"/>
    <n v="1.29"/>
    <n v="200000"/>
    <n v="2200000"/>
  </r>
  <r>
    <s v="Jepara - Mayong_KELET"/>
    <x v="34"/>
    <s v="KELET"/>
    <n v="10.32"/>
    <e v="#REF!"/>
    <n v="1.29"/>
    <n v="200000"/>
    <n v="2200000"/>
  </r>
  <r>
    <s v="Jepara - Mayong_KELING"/>
    <x v="34"/>
    <s v="KELING"/>
    <n v="10.32"/>
    <e v="#REF!"/>
    <n v="1.29"/>
    <n v="200000"/>
    <n v="2200000"/>
  </r>
  <r>
    <s v="Jepara - Mayong_KENDALASEM"/>
    <x v="34"/>
    <s v="KENDALASEM"/>
    <n v="26.27"/>
    <e v="#REF!"/>
    <n v="3.2837499999999999"/>
    <n v="200000"/>
    <n v="5400000"/>
  </r>
  <r>
    <s v="Jepara - Mayong_KENDENGSIDIALIT"/>
    <x v="34"/>
    <s v="KENDENGSIDIALIT"/>
    <n v="10.32"/>
    <e v="#REF!"/>
    <n v="1.29"/>
    <n v="200000"/>
    <n v="2200000"/>
  </r>
  <r>
    <s v="Jepara - Mayong_KEPUK"/>
    <x v="34"/>
    <s v="KEPUK"/>
    <n v="10.32"/>
    <e v="#REF!"/>
    <n v="1.29"/>
    <n v="200000"/>
    <n v="2200000"/>
  </r>
  <r>
    <s v="Jepara - Mayong_KERSO"/>
    <x v="34"/>
    <s v="KERSO"/>
    <n v="10.32"/>
    <e v="#REF!"/>
    <n v="1.29"/>
    <n v="200000"/>
    <n v="2200000"/>
  </r>
  <r>
    <s v="Jepara - Mayong_KETILENGSINGOLELO"/>
    <x v="34"/>
    <s v="KETILENGSINGOLELO"/>
    <n v="10.32"/>
    <e v="#REF!"/>
    <n v="1.29"/>
    <n v="200000"/>
    <n v="2200000"/>
  </r>
  <r>
    <s v="Jepara - Mayong_KLEPU"/>
    <x v="34"/>
    <s v="KLEPU"/>
    <n v="10.32"/>
    <e v="#REF!"/>
    <n v="1.29"/>
    <n v="200000"/>
    <n v="2200000"/>
  </r>
  <r>
    <s v="Jepara - Mayong_KOTAAN"/>
    <x v="34"/>
    <s v="KOTAAN"/>
    <n v="26.27"/>
    <e v="#REF!"/>
    <n v="3.2837499999999999"/>
    <n v="200000"/>
    <n v="5400000"/>
  </r>
  <r>
    <s v="Jepara - Mayong_KRAPYAK"/>
    <x v="34"/>
    <s v="KRAPYAK"/>
    <n v="10.32"/>
    <e v="#REF!"/>
    <n v="1.29"/>
    <n v="200000"/>
    <n v="2200000"/>
  </r>
  <r>
    <s v="Jepara - Mayong_KRASAK"/>
    <x v="34"/>
    <s v="KRASAK"/>
    <n v="10.32"/>
    <e v="#REF!"/>
    <n v="1.29"/>
    <n v="200000"/>
    <n v="2200000"/>
  </r>
  <r>
    <s v="Jepara - Mayong_KUANYAR"/>
    <x v="34"/>
    <s v="KUANYAR"/>
    <n v="10.32"/>
    <e v="#REF!"/>
    <n v="1.29"/>
    <n v="200000"/>
    <n v="2200000"/>
  </r>
  <r>
    <s v="Jepara - Mayong_KUNIR"/>
    <x v="34"/>
    <s v="KUNIR"/>
    <n v="10.32"/>
    <e v="#REF!"/>
    <n v="1.29"/>
    <n v="200000"/>
    <n v="2200000"/>
  </r>
  <r>
    <s v="Jepara - Mayong_KUWASEN"/>
    <x v="34"/>
    <s v="KUWASEN"/>
    <n v="10.32"/>
    <e v="#REF!"/>
    <n v="1.29"/>
    <n v="200000"/>
    <n v="2200000"/>
  </r>
  <r>
    <s v="Jepara - Mayong_LANGON"/>
    <x v="34"/>
    <s v="LANGON"/>
    <n v="10.32"/>
    <e v="#REF!"/>
    <n v="1.29"/>
    <n v="200000"/>
    <n v="2200000"/>
  </r>
  <r>
    <s v="Jepara - Mayong_LEBAK"/>
    <x v="34"/>
    <s v="LEBAK"/>
    <n v="10.32"/>
    <e v="#REF!"/>
    <n v="1.29"/>
    <n v="200000"/>
    <n v="2200000"/>
  </r>
  <r>
    <s v="Jepara - Mayong_LEBUAWU"/>
    <x v="34"/>
    <s v="LEBUAWU"/>
    <n v="10.32"/>
    <e v="#REF!"/>
    <n v="1.29"/>
    <n v="200000"/>
    <n v="2200000"/>
  </r>
  <r>
    <s v="Jepara - Mayong_MAMBAK"/>
    <x v="34"/>
    <s v="MAMBAK"/>
    <n v="10.32"/>
    <e v="#REF!"/>
    <n v="1.29"/>
    <n v="200000"/>
    <n v="2200000"/>
  </r>
  <r>
    <s v="Jepara - Mayong_MANGUNAN"/>
    <x v="34"/>
    <s v="MANGUNAN"/>
    <n v="10.32"/>
    <e v="#REF!"/>
    <n v="1.29"/>
    <n v="200000"/>
    <n v="2200000"/>
  </r>
  <r>
    <s v="Jepara - Mayong_MANTINGAN"/>
    <x v="34"/>
    <s v="MANTINGAN"/>
    <n v="10.32"/>
    <e v="#REF!"/>
    <n v="1.29"/>
    <n v="200000"/>
    <n v="2200000"/>
  </r>
  <r>
    <s v="Jepara - Mayong_MARGOYOSO"/>
    <x v="34"/>
    <s v="MARGOYOSO"/>
    <n v="10.32"/>
    <e v="#REF!"/>
    <n v="1.29"/>
    <n v="200000"/>
    <n v="2200000"/>
  </r>
  <r>
    <s v="Jepara - Mayong_MAYONG KIDUL"/>
    <x v="34"/>
    <s v="MAYONG KIDUL"/>
    <n v="10.32"/>
    <e v="#REF!"/>
    <n v="1.29"/>
    <n v="200000"/>
    <n v="2200000"/>
  </r>
  <r>
    <s v="Jepara - Mayong_MENGANTI"/>
    <x v="34"/>
    <s v="MENGANTI"/>
    <n v="10.32"/>
    <e v="#REF!"/>
    <n v="1.29"/>
    <n v="200000"/>
    <n v="2200000"/>
  </r>
  <r>
    <s v="Jepara - Mayong_MIJEN"/>
    <x v="34"/>
    <s v="MIJEN"/>
    <n v="26.27"/>
    <e v="#REF!"/>
    <n v="3.2837499999999999"/>
    <n v="200000"/>
    <n v="5400000"/>
  </r>
  <r>
    <s v="Jepara - Mayong_MINDAHAN"/>
    <x v="34"/>
    <s v="MINDAHAN"/>
    <n v="10.32"/>
    <e v="#REF!"/>
    <n v="1.29"/>
    <n v="200000"/>
    <n v="2200000"/>
  </r>
  <r>
    <s v="Jepara - Mayong_MINDAHAN KIDUL"/>
    <x v="34"/>
    <s v="MINDAHAN KIDUL"/>
    <n v="10.32"/>
    <e v="#REF!"/>
    <n v="1.29"/>
    <n v="200000"/>
    <n v="2200000"/>
  </r>
  <r>
    <s v="Jepara - Mayong_MOROREJO"/>
    <x v="34"/>
    <s v="MOROREJO"/>
    <n v="10.32"/>
    <e v="#REF!"/>
    <n v="1.29"/>
    <n v="200000"/>
    <n v="2200000"/>
  </r>
  <r>
    <s v="Jepara - Mayong_MULYOHARJO"/>
    <x v="34"/>
    <s v="MULYOHARJO"/>
    <n v="10.32"/>
    <e v="#REF!"/>
    <n v="1.29"/>
    <n v="200000"/>
    <n v="2200000"/>
  </r>
  <r>
    <s v="Jepara - Mayong_MURYOLOBO"/>
    <x v="34"/>
    <s v="MURYOLOBO"/>
    <n v="10.32"/>
    <e v="#REF!"/>
    <n v="1.29"/>
    <n v="200000"/>
    <n v="2200000"/>
  </r>
  <r>
    <s v="Jepara - Mayong_MUTIHKULON"/>
    <x v="34"/>
    <s v="MUTIHKULON"/>
    <n v="26.27"/>
    <e v="#REF!"/>
    <n v="3.2837499999999999"/>
    <n v="200000"/>
    <n v="5400000"/>
  </r>
  <r>
    <s v="Jepara - Mayong_MUTIHWETAN"/>
    <x v="34"/>
    <s v="MUTIHWETAN"/>
    <n v="26.27"/>
    <e v="#REF!"/>
    <n v="3.2837499999999999"/>
    <n v="200000"/>
    <n v="5400000"/>
  </r>
  <r>
    <s v="Jepara - Mayong_NGABUL"/>
    <x v="34"/>
    <s v="NGABUL"/>
    <n v="10.32"/>
    <e v="#REF!"/>
    <n v="1.29"/>
    <n v="200000"/>
    <n v="2200000"/>
  </r>
  <r>
    <s v="Jepara - Mayong_NGASEM"/>
    <x v="34"/>
    <s v="NGASEM"/>
    <n v="10.32"/>
    <e v="#REF!"/>
    <n v="1.29"/>
    <n v="200000"/>
    <n v="2200000"/>
  </r>
  <r>
    <s v="Jepara - Mayong_NGEGOT"/>
    <x v="34"/>
    <s v="NGEGOT"/>
    <n v="26.27"/>
    <e v="#REF!"/>
    <n v="3.2837499999999999"/>
    <n v="200000"/>
    <n v="5400000"/>
  </r>
  <r>
    <s v="Jepara - Mayong_NGELING"/>
    <x v="34"/>
    <s v="NGELING"/>
    <n v="10.32"/>
    <e v="#REF!"/>
    <n v="1.29"/>
    <n v="200000"/>
    <n v="2200000"/>
  </r>
  <r>
    <s v="Jepara - Mayong_NGELOKULON"/>
    <x v="34"/>
    <s v="NGELOKULON"/>
    <n v="26.27"/>
    <e v="#REF!"/>
    <n v="3.2837499999999999"/>
    <n v="200000"/>
    <n v="5400000"/>
  </r>
  <r>
    <s v="Jepara - Mayong_NGETUK"/>
    <x v="34"/>
    <s v="NGETUK"/>
    <n v="10.32"/>
    <e v="#REF!"/>
    <n v="1.29"/>
    <n v="200000"/>
    <n v="2200000"/>
  </r>
  <r>
    <s v="Jepara - Mayong_NGROTO"/>
    <x v="34"/>
    <s v="NGROTO"/>
    <n v="10.32"/>
    <e v="#REF!"/>
    <n v="1.29"/>
    <n v="200000"/>
    <n v="2200000"/>
  </r>
  <r>
    <s v="Jepara - Mayong_PANCUR"/>
    <x v="34"/>
    <s v="PANCUR"/>
    <n v="10.32"/>
    <e v="#REF!"/>
    <n v="1.29"/>
    <n v="200000"/>
    <n v="2200000"/>
  </r>
  <r>
    <s v="Jepara - Mayong_PANGGANG"/>
    <x v="34"/>
    <s v="PANGGANG"/>
    <n v="10.32"/>
    <e v="#REF!"/>
    <n v="1.29"/>
    <n v="200000"/>
    <n v="2200000"/>
  </r>
  <r>
    <s v="Jepara - Mayong_PANGGUNG"/>
    <x v="34"/>
    <s v="PANGGUNG"/>
    <n v="10.32"/>
    <e v="#REF!"/>
    <n v="1.29"/>
    <n v="200000"/>
    <n v="2200000"/>
  </r>
  <r>
    <s v="Jepara - Mayong_PAPASAN"/>
    <x v="34"/>
    <s v="PAPASAN"/>
    <n v="10.32"/>
    <e v="#REF!"/>
    <n v="1.29"/>
    <n v="200000"/>
    <n v="2200000"/>
  </r>
  <r>
    <s v="Jepara - Mayong_PAPRINGAN"/>
    <x v="34"/>
    <s v="PAPRINGAN"/>
    <n v="13.38"/>
    <e v="#REF!"/>
    <n v="1.6725000000000001"/>
    <n v="200000"/>
    <n v="2800000"/>
  </r>
  <r>
    <s v="Jepara - Mayong_PAREN"/>
    <x v="34"/>
    <s v="PAREN"/>
    <n v="10.32"/>
    <e v="#REF!"/>
    <n v="1.29"/>
    <n v="200000"/>
    <n v="2200000"/>
  </r>
  <r>
    <s v="Jepara - Mayong_PECANGAAN KULON"/>
    <x v="34"/>
    <s v="PECANGAAN KULON"/>
    <n v="10.32"/>
    <e v="#REF!"/>
    <n v="1.29"/>
    <n v="200000"/>
    <n v="2200000"/>
  </r>
  <r>
    <s v="Jepara - Mayong_PECANGAAN WETAN"/>
    <x v="34"/>
    <s v="PECANGAAN WETAN"/>
    <n v="10.32"/>
    <e v="#REF!"/>
    <n v="1.29"/>
    <n v="200000"/>
    <n v="2200000"/>
  </r>
  <r>
    <s v="Jepara - Mayong_PECUK"/>
    <x v="34"/>
    <s v="PECUK"/>
    <n v="26.27"/>
    <e v="#REF!"/>
    <n v="3.2837499999999999"/>
    <n v="200000"/>
    <n v="5400000"/>
  </r>
  <r>
    <s v="Jepara - Mayong_PEKALONGAN"/>
    <x v="34"/>
    <s v="PEKALONGAN"/>
    <n v="10.32"/>
    <e v="#REF!"/>
    <n v="1.29"/>
    <n v="200000"/>
    <n v="2200000"/>
  </r>
  <r>
    <s v="Jepara - Mayong_PELANG"/>
    <x v="34"/>
    <s v="PELANG"/>
    <n v="10.32"/>
    <e v="#REF!"/>
    <n v="1.29"/>
    <n v="200000"/>
    <n v="2200000"/>
  </r>
  <r>
    <s v="Jepara - Mayong_PELEMKEREP"/>
    <x v="34"/>
    <s v="PELEMKEREP"/>
    <n v="10.32"/>
    <e v="#REF!"/>
    <n v="1.29"/>
    <n v="200000"/>
    <n v="2200000"/>
  </r>
  <r>
    <s v="Jepara - Mayong_PENDEM"/>
    <x v="34"/>
    <s v="PENDEM"/>
    <n v="10.32"/>
    <e v="#REF!"/>
    <n v="1.29"/>
    <n v="200000"/>
    <n v="2200000"/>
  </r>
  <r>
    <s v="Jepara - Mayong_PENDOSAWALAN"/>
    <x v="34"/>
    <s v="PENDOSAWALAN"/>
    <n v="10.32"/>
    <e v="#REF!"/>
    <n v="1.29"/>
    <n v="200000"/>
    <n v="2200000"/>
  </r>
  <r>
    <s v="Jepara - Mayong_PENGKOL"/>
    <x v="34"/>
    <s v="PENGKOL"/>
    <n v="10.32"/>
    <e v="#REF!"/>
    <n v="1.29"/>
    <n v="200000"/>
    <n v="2200000"/>
  </r>
  <r>
    <s v="Jepara - Mayong_PETEKEYAN"/>
    <x v="34"/>
    <s v="PETEKEYAN"/>
    <n v="10.32"/>
    <e v="#REF!"/>
    <n v="1.29"/>
    <n v="200000"/>
    <n v="2200000"/>
  </r>
  <r>
    <s v="Jepara - Mayong_PLAJAN"/>
    <x v="34"/>
    <s v="PLAJAN"/>
    <n v="10.32"/>
    <e v="#REF!"/>
    <n v="1.29"/>
    <n v="200000"/>
    <n v="2200000"/>
  </r>
  <r>
    <s v="Jepara - Mayong_PLATAR"/>
    <x v="34"/>
    <s v="PLATAR"/>
    <n v="10.32"/>
    <e v="#REF!"/>
    <n v="1.29"/>
    <n v="200000"/>
    <n v="2200000"/>
  </r>
  <r>
    <s v="Jepara - Mayong_POTROYUDAN"/>
    <x v="34"/>
    <s v="POTROYUDAN"/>
    <n v="10.32"/>
    <e v="#REF!"/>
    <n v="1.29"/>
    <n v="200000"/>
    <n v="2200000"/>
  </r>
  <r>
    <s v="Jepara - Mayong_PRINGTULIS"/>
    <x v="34"/>
    <s v="PRINGTULIS"/>
    <n v="10.32"/>
    <e v="#REF!"/>
    <n v="1.29"/>
    <n v="200000"/>
    <n v="2200000"/>
  </r>
  <r>
    <s v="Jepara - Mayong_PULE"/>
    <x v="34"/>
    <s v="PULE"/>
    <n v="10.32"/>
    <e v="#REF!"/>
    <n v="1.29"/>
    <n v="200000"/>
    <n v="2200000"/>
  </r>
  <r>
    <s v="Jepara - Mayong_PULODARAT"/>
    <x v="34"/>
    <s v="PULODARAT"/>
    <n v="10.32"/>
    <e v="#REF!"/>
    <n v="1.29"/>
    <n v="200000"/>
    <n v="2200000"/>
  </r>
  <r>
    <s v="Jepara - Mayong_PURWOGONDO"/>
    <x v="34"/>
    <s v="PURWOGONDO"/>
    <n v="10.32"/>
    <e v="#REF!"/>
    <n v="1.29"/>
    <n v="200000"/>
    <n v="2200000"/>
  </r>
  <r>
    <s v="Jepara - Mayong_RAGUKLAMPITAN"/>
    <x v="34"/>
    <s v="RAGUKLAMPITAN"/>
    <n v="10.32"/>
    <e v="#REF!"/>
    <n v="1.29"/>
    <n v="200000"/>
    <n v="2200000"/>
  </r>
  <r>
    <s v="Jepara - Mayong_RAHTAWU"/>
    <x v="34"/>
    <s v="RAHTAWU"/>
    <n v="13.38"/>
    <e v="#REF!"/>
    <n v="1.6725000000000001"/>
    <n v="200000"/>
    <n v="2800000"/>
  </r>
  <r>
    <s v="Jepara - Mayong_RAJEKWESI"/>
    <x v="34"/>
    <s v="RAJEKWESI"/>
    <n v="10.32"/>
    <e v="#REF!"/>
    <n v="1.29"/>
    <n v="200000"/>
    <n v="2200000"/>
  </r>
  <r>
    <s v="Jepara - Mayong_RAU"/>
    <x v="34"/>
    <s v="RAU"/>
    <n v="10.32"/>
    <e v="#REF!"/>
    <n v="1.29"/>
    <n v="200000"/>
    <n v="2200000"/>
  </r>
  <r>
    <s v="Jepara - Mayong_REJOSARI"/>
    <x v="34"/>
    <s v="REJOSARI"/>
    <n v="26.27"/>
    <e v="#REF!"/>
    <n v="3.2837499999999999"/>
    <n v="200000"/>
    <n v="5400000"/>
  </r>
  <r>
    <s v="Jepara - Mayong_RENGGING"/>
    <x v="34"/>
    <s v="RENGGING"/>
    <n v="10.32"/>
    <e v="#REF!"/>
    <n v="1.29"/>
    <n v="200000"/>
    <n v="2200000"/>
  </r>
  <r>
    <s v="Jepara - Mayong_SARIPAN"/>
    <x v="34"/>
    <s v="SARIPAN"/>
    <n v="10.32"/>
    <e v="#REF!"/>
    <n v="1.29"/>
    <n v="200000"/>
    <n v="2200000"/>
  </r>
  <r>
    <s v="Jepara - Mayong_SEMAT"/>
    <x v="34"/>
    <s v="SEMAT"/>
    <n v="10.32"/>
    <e v="#REF!"/>
    <n v="1.29"/>
    <n v="200000"/>
    <n v="2200000"/>
  </r>
  <r>
    <s v="Jepara - Mayong_SENDANG"/>
    <x v="34"/>
    <s v="SENDANG"/>
    <n v="10.32"/>
    <e v="#REF!"/>
    <n v="1.29"/>
    <n v="200000"/>
    <n v="2200000"/>
  </r>
  <r>
    <s v="Jepara - Mayong_SENENAN"/>
    <x v="34"/>
    <s v="SENENAN"/>
    <n v="10.32"/>
    <e v="#REF!"/>
    <n v="1.29"/>
    <n v="200000"/>
    <n v="2200000"/>
  </r>
  <r>
    <s v="Jepara - Mayong_SENGONBUGEL"/>
    <x v="34"/>
    <s v="SENGONBUGEL"/>
    <n v="10.32"/>
    <e v="#REF!"/>
    <n v="1.29"/>
    <n v="200000"/>
    <n v="2200000"/>
  </r>
  <r>
    <s v="Jepara - Mayong_SIDIGEDE"/>
    <x v="34"/>
    <s v="SIDIGEDE"/>
    <n v="10.32"/>
    <e v="#REF!"/>
    <n v="1.29"/>
    <n v="200000"/>
    <n v="2200000"/>
  </r>
  <r>
    <s v="Jepara - Mayong_SIDOREKSO"/>
    <x v="34"/>
    <s v="SIDOREKSO"/>
    <n v="13.38"/>
    <e v="#REF!"/>
    <n v="1.6725000000000001"/>
    <n v="200000"/>
    <n v="2800000"/>
  </r>
  <r>
    <s v="Jepara - Mayong_SINANGGUL"/>
    <x v="34"/>
    <s v="SINANGGUL"/>
    <n v="10.32"/>
    <e v="#REF!"/>
    <n v="1.29"/>
    <n v="200000"/>
    <n v="2200000"/>
  </r>
  <r>
    <s v="Jepara - Mayong_SINGOROJO"/>
    <x v="34"/>
    <s v="SINGOROJO"/>
    <n v="10.32"/>
    <e v="#REF!"/>
    <n v="1.29"/>
    <n v="200000"/>
    <n v="2200000"/>
  </r>
  <r>
    <s v="Jepara - Mayong_SLAGI"/>
    <x v="34"/>
    <s v="SLAGI"/>
    <n v="10.32"/>
    <e v="#REF!"/>
    <n v="1.29"/>
    <n v="200000"/>
    <n v="2200000"/>
  </r>
  <r>
    <s v="Jepara - Mayong_SOMOSARI"/>
    <x v="34"/>
    <s v="SOMOSARI"/>
    <n v="10.32"/>
    <e v="#REF!"/>
    <n v="1.29"/>
    <n v="200000"/>
    <n v="2200000"/>
  </r>
  <r>
    <s v="Jepara - Mayong_SOWAN KIDUL"/>
    <x v="34"/>
    <s v="SOWAN KIDUL"/>
    <n v="10.32"/>
    <e v="#REF!"/>
    <n v="1.29"/>
    <n v="200000"/>
    <n v="2200000"/>
  </r>
  <r>
    <s v="Jepara - Mayong_SOWAN LOR"/>
    <x v="34"/>
    <s v="SOWAN LOR"/>
    <n v="10.32"/>
    <e v="#REF!"/>
    <n v="1.29"/>
    <n v="200000"/>
    <n v="2200000"/>
  </r>
  <r>
    <s v="Jepara - Mayong_SRIKANDANG"/>
    <x v="34"/>
    <s v="SRIKANDANG"/>
    <n v="10.32"/>
    <e v="#REF!"/>
    <n v="1.29"/>
    <n v="200000"/>
    <n v="2200000"/>
  </r>
  <r>
    <s v="Jepara - Mayong_SROBYONG"/>
    <x v="34"/>
    <s v="SROBYONG"/>
    <n v="10.32"/>
    <e v="#REF!"/>
    <n v="1.29"/>
    <n v="200000"/>
    <n v="2200000"/>
  </r>
  <r>
    <s v="Jepara - Mayong_SUKODONO"/>
    <x v="34"/>
    <s v="SUKODONO"/>
    <n v="10.32"/>
    <e v="#REF!"/>
    <n v="1.29"/>
    <n v="200000"/>
    <n v="2200000"/>
  </r>
  <r>
    <s v="Jepara - Mayong_SUKOSONO"/>
    <x v="34"/>
    <s v="SUKOSONO"/>
    <n v="10.32"/>
    <e v="#REF!"/>
    <n v="1.29"/>
    <n v="200000"/>
    <n v="2200000"/>
  </r>
  <r>
    <s v="Jepara - Mayong_SUMANDING"/>
    <x v="34"/>
    <s v="SUMANDING"/>
    <n v="10.32"/>
    <e v="#REF!"/>
    <n v="1.29"/>
    <n v="200000"/>
    <n v="2200000"/>
  </r>
  <r>
    <s v="Jepara - Mayong_SUWAWAL"/>
    <x v="34"/>
    <s v="SUWAWAL"/>
    <n v="10.32"/>
    <e v="#REF!"/>
    <n v="1.29"/>
    <n v="200000"/>
    <n v="2200000"/>
  </r>
  <r>
    <s v="Jepara - Mayong_SUWAWAL TIMUR"/>
    <x v="34"/>
    <s v="SUWAWAL TIMUR"/>
    <n v="10.32"/>
    <e v="#REF!"/>
    <n v="1.29"/>
    <n v="200000"/>
    <n v="2200000"/>
  </r>
  <r>
    <s v="Jepara - Mayong_TAHUNAN"/>
    <x v="34"/>
    <s v="TAHUNAN"/>
    <n v="10.32"/>
    <e v="#REF!"/>
    <n v="1.29"/>
    <n v="200000"/>
    <n v="2200000"/>
  </r>
  <r>
    <s v="Jepara - Mayong_TANGGUL TLARE"/>
    <x v="34"/>
    <s v="TANGGUL TLARE"/>
    <n v="10.32"/>
    <e v="#REF!"/>
    <n v="1.29"/>
    <n v="200000"/>
    <n v="2200000"/>
  </r>
  <r>
    <s v="Jepara - Mayong_TANJUNG"/>
    <x v="34"/>
    <s v="TANJUNG"/>
    <n v="10.32"/>
    <e v="#REF!"/>
    <n v="1.29"/>
    <n v="200000"/>
    <n v="2200000"/>
  </r>
  <r>
    <s v="Jepara - Mayong_TEDUNAN"/>
    <x v="34"/>
    <s v="TEDUNAN"/>
    <n v="10.32"/>
    <e v="#REF!"/>
    <n v="1.29"/>
    <n v="200000"/>
    <n v="2200000"/>
  </r>
  <r>
    <s v="Jepara - Mayong_TEDUNAN"/>
    <x v="34"/>
    <s v="TEDUNAN"/>
    <n v="26.27"/>
    <e v="#REF!"/>
    <n v="3.2837499999999999"/>
    <n v="200000"/>
    <n v="5400000"/>
  </r>
  <r>
    <s v="Jepara - Mayong_TEGALSAMBI"/>
    <x v="34"/>
    <s v="TEGALSAMBI"/>
    <n v="10.32"/>
    <e v="#REF!"/>
    <n v="1.29"/>
    <n v="200000"/>
    <n v="2200000"/>
  </r>
  <r>
    <s v="Jepara - Mayong_TELUK WETAN"/>
    <x v="34"/>
    <s v="TELUK WETAN"/>
    <n v="10.32"/>
    <e v="#REF!"/>
    <n v="1.29"/>
    <n v="200000"/>
    <n v="2200000"/>
  </r>
  <r>
    <s v="Jepara - Mayong_TELUKAWUR"/>
    <x v="34"/>
    <s v="TELUKAWUR"/>
    <n v="10.32"/>
    <e v="#REF!"/>
    <n v="1.29"/>
    <n v="200000"/>
    <n v="2200000"/>
  </r>
  <r>
    <s v="Jepara - Mayong_TEMPUR"/>
    <x v="34"/>
    <s v="TEMPUR"/>
    <n v="10.32"/>
    <e v="#REF!"/>
    <n v="1.29"/>
    <n v="200000"/>
    <n v="2200000"/>
  </r>
  <r>
    <s v="Jepara - Mayong_TENGGULI"/>
    <x v="34"/>
    <s v="TENGGULI"/>
    <n v="10.32"/>
    <e v="#REF!"/>
    <n v="1.29"/>
    <n v="200000"/>
    <n v="2200000"/>
  </r>
  <r>
    <s v="Jepara - Mayong_TIGOJURU"/>
    <x v="34"/>
    <s v="TIGOJURU"/>
    <n v="10.32"/>
    <e v="#REF!"/>
    <n v="1.29"/>
    <n v="200000"/>
    <n v="2200000"/>
  </r>
  <r>
    <s v="Jepara - Mayong_TROSO"/>
    <x v="34"/>
    <s v="TROSO"/>
    <n v="10.32"/>
    <e v="#REF!"/>
    <n v="1.29"/>
    <n v="200000"/>
    <n v="2200000"/>
  </r>
  <r>
    <s v="Jepara - Mayong_TUBANAN"/>
    <x v="34"/>
    <s v="TUBANAN"/>
    <n v="10.32"/>
    <e v="#REF!"/>
    <n v="1.29"/>
    <n v="200000"/>
    <n v="2200000"/>
  </r>
  <r>
    <s v="Jepara - Mayong_TULAKAN"/>
    <x v="34"/>
    <s v="TULAKAN"/>
    <n v="10.32"/>
    <e v="#REF!"/>
    <n v="1.29"/>
    <n v="200000"/>
    <n v="2200000"/>
  </r>
  <r>
    <s v="Jepara - Mayong_TUNAHAN"/>
    <x v="34"/>
    <s v="TUNAHAN"/>
    <n v="10.32"/>
    <e v="#REF!"/>
    <n v="1.29"/>
    <n v="200000"/>
    <n v="2200000"/>
  </r>
  <r>
    <s v="Jepara - Mayong_TUNGGULPANDEAN"/>
    <x v="34"/>
    <s v="TUNGGULPANDEAN"/>
    <n v="10.32"/>
    <e v="#REF!"/>
    <n v="1.29"/>
    <n v="200000"/>
    <n v="2200000"/>
  </r>
  <r>
    <s v="Jepara - Mayong_UJUNG PANDAN"/>
    <x v="34"/>
    <s v="UJUNG PANDAN"/>
    <n v="10.32"/>
    <e v="#REF!"/>
    <n v="1.29"/>
    <n v="200000"/>
    <n v="2200000"/>
  </r>
  <r>
    <s v="Jepara - Mayong_WANUSOBO"/>
    <x v="34"/>
    <s v="WANUSOBO"/>
    <n v="10.32"/>
    <e v="#REF!"/>
    <n v="1.29"/>
    <n v="200000"/>
    <n v="2200000"/>
  </r>
  <r>
    <s v="Jepara - Mayong_WATUAJI"/>
    <x v="34"/>
    <s v="WATUAJI"/>
    <n v="10.32"/>
    <e v="#REF!"/>
    <n v="1.29"/>
    <n v="200000"/>
    <n v="2200000"/>
  </r>
  <r>
    <s v="Jepara - Mayong_WONOREJO"/>
    <x v="34"/>
    <s v="WONOREJO"/>
    <n v="10.32"/>
    <e v="#REF!"/>
    <n v="1.29"/>
    <n v="200000"/>
    <n v="2200000"/>
  </r>
  <r>
    <s v="Kebumen - Purbowangi_ADIWARNO"/>
    <x v="35"/>
    <s v="ADIWARNO"/>
    <n v="15.69"/>
    <e v="#REF!"/>
    <n v="1.9612499999999999"/>
    <n v="200000"/>
    <n v="3200000"/>
  </r>
  <r>
    <s v="Kebumen - Purbowangi_ALASMALANG"/>
    <x v="35"/>
    <s v="ALASMALANG"/>
    <n v="9.3800000000000008"/>
    <e v="#REF!"/>
    <n v="1.1725000000000001"/>
    <n v="200000"/>
    <n v="2000000"/>
  </r>
  <r>
    <s v="Kebumen - Purbowangi_ARGOPENI"/>
    <x v="35"/>
    <s v="ARGOPENI"/>
    <n v="15.69"/>
    <e v="#REF!"/>
    <n v="1.9612499999999999"/>
    <n v="200000"/>
    <n v="3200000"/>
  </r>
  <r>
    <s v="Kebumen - Purbowangi_ARGOSARI"/>
    <x v="35"/>
    <s v="ARGOSARI"/>
    <n v="15.69"/>
    <e v="#REF!"/>
    <n v="1.9612499999999999"/>
    <n v="200000"/>
    <n v="3200000"/>
  </r>
  <r>
    <s v="Kebumen - Purbowangi_AYAH"/>
    <x v="35"/>
    <s v="AYAH"/>
    <n v="15.69"/>
    <e v="#REF!"/>
    <n v="1.9612499999999999"/>
    <n v="200000"/>
    <n v="3200000"/>
  </r>
  <r>
    <s v="Kebumen - Purbowangi_BANJARARJO"/>
    <x v="35"/>
    <s v="BANJARARJO"/>
    <n v="15.69"/>
    <e v="#REF!"/>
    <n v="1.9612499999999999"/>
    <n v="200000"/>
    <n v="3200000"/>
  </r>
  <r>
    <s v="Kebumen - Purbowangi_BANJAREJA"/>
    <x v="35"/>
    <s v="BANJAREJA"/>
    <n v="20.29"/>
    <e v="#REF!"/>
    <n v="2.5362499999999999"/>
    <n v="200000"/>
    <n v="4200000"/>
  </r>
  <r>
    <s v="Kebumen - Purbowangi_BANJARPANEPEN"/>
    <x v="35"/>
    <s v="BANJARPANEPEN"/>
    <n v="9.3800000000000008"/>
    <e v="#REF!"/>
    <n v="1.1725000000000001"/>
    <n v="200000"/>
    <n v="2000000"/>
  </r>
  <r>
    <s v="Kebumen - Purbowangi_BANJARSARI"/>
    <x v="35"/>
    <s v="BANJARSARI"/>
    <n v="20.29"/>
    <e v="#REF!"/>
    <n v="2.5362499999999999"/>
    <n v="200000"/>
    <n v="4200000"/>
  </r>
  <r>
    <s v="Kebumen - Purbowangi_BANJARWARU"/>
    <x v="35"/>
    <s v="BANJARWARU"/>
    <n v="20.29"/>
    <e v="#REF!"/>
    <n v="2.5362499999999999"/>
    <n v="200000"/>
    <n v="4200000"/>
  </r>
  <r>
    <s v="Kebumen - Purbowangi_BANYUMUDAL"/>
    <x v="35"/>
    <s v="BANYUMUDAL"/>
    <n v="15.69"/>
    <e v="#REF!"/>
    <n v="1.9612499999999999"/>
    <n v="200000"/>
    <n v="3200000"/>
  </r>
  <r>
    <s v="Kebumen - Purbowangi_BOGANGIN"/>
    <x v="35"/>
    <s v="BOGANGIN"/>
    <n v="9.3800000000000008"/>
    <e v="#REF!"/>
    <n v="1.1725000000000001"/>
    <n v="200000"/>
    <n v="2000000"/>
  </r>
  <r>
    <s v="Kebumen - Purbowangi_BUAYAN"/>
    <x v="35"/>
    <s v="BUAYAN"/>
    <n v="15.69"/>
    <e v="#REF!"/>
    <n v="1.9612499999999999"/>
    <n v="200000"/>
    <n v="3200000"/>
  </r>
  <r>
    <s v="Kebumen - Purbowangi_BULUREJO"/>
    <x v="35"/>
    <s v="BULUREJO"/>
    <n v="15.69"/>
    <e v="#REF!"/>
    <n v="1.9612499999999999"/>
    <n v="200000"/>
    <n v="3200000"/>
  </r>
  <r>
    <s v="Kebumen - Purbowangi_BUMIAGUNG"/>
    <x v="35"/>
    <s v="BUMIAGUNG"/>
    <n v="15.69"/>
    <e v="#REF!"/>
    <n v="1.9612499999999999"/>
    <n v="200000"/>
    <n v="3200000"/>
  </r>
  <r>
    <s v="Kebumen - Purbowangi_BUNIAYU"/>
    <x v="35"/>
    <s v="BUNIAYU"/>
    <n v="9.3800000000000008"/>
    <e v="#REF!"/>
    <n v="1.1725000000000001"/>
    <n v="200000"/>
    <n v="2000000"/>
  </r>
  <r>
    <s v="Kebumen - Purbowangi_CANDIRENGGO"/>
    <x v="35"/>
    <s v="CANDIRENGGO"/>
    <n v="15.69"/>
    <e v="#REF!"/>
    <n v="1.9612499999999999"/>
    <n v="200000"/>
    <n v="3200000"/>
  </r>
  <r>
    <s v="Kebumen - Purbowangi_DANASRI"/>
    <x v="35"/>
    <s v="DANASRI"/>
    <n v="20.29"/>
    <e v="#REF!"/>
    <n v="2.5362499999999999"/>
    <n v="200000"/>
    <n v="4200000"/>
  </r>
  <r>
    <s v="Kebumen - Purbowangi_DANASRI KIDUL"/>
    <x v="35"/>
    <s v="DANASRI KIDUL"/>
    <n v="20.29"/>
    <e v="#REF!"/>
    <n v="2.5362499999999999"/>
    <n v="200000"/>
    <n v="4200000"/>
  </r>
  <r>
    <s v="Kebumen - Purbowangi_DANASRI LOR"/>
    <x v="35"/>
    <s v="DANASRI LOR"/>
    <n v="20.29"/>
    <e v="#REF!"/>
    <n v="2.5362499999999999"/>
    <n v="200000"/>
    <n v="4200000"/>
  </r>
  <r>
    <s v="Kebumen - Purbowangi_GEBANGSARI"/>
    <x v="35"/>
    <s v="GEBANGSARI"/>
    <n v="9.3800000000000008"/>
    <e v="#REF!"/>
    <n v="1.1725000000000001"/>
    <n v="200000"/>
    <n v="2000000"/>
  </r>
  <r>
    <s v="Kebumen - Purbowangi_GEBLUG"/>
    <x v="35"/>
    <s v="GEBLUG"/>
    <n v="15.69"/>
    <e v="#REF!"/>
    <n v="1.9612499999999999"/>
    <n v="200000"/>
    <n v="3200000"/>
  </r>
  <r>
    <s v="Kebumen - Purbowangi_GIYANTI"/>
    <x v="35"/>
    <s v="GIYANTI"/>
    <n v="15.69"/>
    <e v="#REF!"/>
    <n v="1.9612499999999999"/>
    <n v="200000"/>
    <n v="3200000"/>
  </r>
  <r>
    <s v="Kebumen - Purbowangi_GLEMPANG"/>
    <x v="35"/>
    <s v="GLEMPANG"/>
    <n v="10.28"/>
    <e v="#REF!"/>
    <n v="1.2849999999999999"/>
    <n v="200000"/>
    <n v="2200000"/>
  </r>
  <r>
    <s v="Kebumen - Purbowangi_GUMELAR KIDUL"/>
    <x v="35"/>
    <s v="GUMELAR KIDUL"/>
    <n v="9.3800000000000008"/>
    <e v="#REF!"/>
    <n v="1.1725000000000001"/>
    <n v="200000"/>
    <n v="2000000"/>
  </r>
  <r>
    <s v="Kebumen - Purbowangi_GUMELAR LOR"/>
    <x v="35"/>
    <s v="GUMELAR LOR"/>
    <n v="9.3800000000000008"/>
    <e v="#REF!"/>
    <n v="1.1725000000000001"/>
    <n v="200000"/>
    <n v="2000000"/>
  </r>
  <r>
    <s v="Kebumen - Purbowangi_JATIJAJAR"/>
    <x v="35"/>
    <s v="JATIJAJAR"/>
    <n v="15.69"/>
    <e v="#REF!"/>
    <n v="1.9612499999999999"/>
    <n v="200000"/>
    <n v="3200000"/>
  </r>
  <r>
    <s v="Kebumen - Purbowangi_JATILUHUR"/>
    <x v="35"/>
    <s v="JATILUHUR"/>
    <n v="15.69"/>
    <e v="#REF!"/>
    <n v="1.9612499999999999"/>
    <n v="200000"/>
    <n v="3200000"/>
  </r>
  <r>
    <s v="Kebumen - Purbowangi_JATIROTO"/>
    <x v="35"/>
    <s v="JATIROTO"/>
    <n v="15.69"/>
    <e v="#REF!"/>
    <n v="1.9612499999999999"/>
    <n v="200000"/>
    <n v="3200000"/>
  </r>
  <r>
    <s v="Kebumen - Purbowangi_JETIS"/>
    <x v="35"/>
    <s v="JETIS"/>
    <n v="20.29"/>
    <e v="#REF!"/>
    <n v="2.5362499999999999"/>
    <n v="200000"/>
    <n v="4200000"/>
  </r>
  <r>
    <s v="Kebumen - Purbowangi_JINTUNG"/>
    <x v="35"/>
    <s v="JINTUNG"/>
    <n v="15.69"/>
    <e v="#REF!"/>
    <n v="1.9612499999999999"/>
    <n v="200000"/>
    <n v="3200000"/>
  </r>
  <r>
    <s v="Kebumen - Purbowangi_JLADRI"/>
    <x v="35"/>
    <s v="JLADRI"/>
    <n v="15.69"/>
    <e v="#REF!"/>
    <n v="1.9612499999999999"/>
    <n v="200000"/>
    <n v="3200000"/>
  </r>
  <r>
    <s v="Kebumen - Purbowangi_JOGOMULYO"/>
    <x v="35"/>
    <s v="JOGOMULYO"/>
    <n v="15.69"/>
    <e v="#REF!"/>
    <n v="1.9612499999999999"/>
    <n v="200000"/>
    <n v="3200000"/>
  </r>
  <r>
    <s v="Kebumen - Purbowangi_KALIBANGKANG"/>
    <x v="35"/>
    <s v="KALIBANGKANG"/>
    <n v="15.69"/>
    <e v="#REF!"/>
    <n v="1.9612499999999999"/>
    <n v="200000"/>
    <n v="3200000"/>
  </r>
  <r>
    <s v="Kebumen - Purbowangi_KALIBEJI"/>
    <x v="35"/>
    <s v="KALIBEJI"/>
    <n v="15.69"/>
    <e v="#REF!"/>
    <n v="1.9612499999999999"/>
    <n v="200000"/>
    <n v="3200000"/>
  </r>
  <r>
    <s v="Kebumen - Purbowangi_KALIPOH"/>
    <x v="35"/>
    <s v="KALIPOH"/>
    <n v="15.69"/>
    <e v="#REF!"/>
    <n v="1.9612499999999999"/>
    <n v="200000"/>
    <n v="3200000"/>
  </r>
  <r>
    <s v="Kebumen - Purbowangi_KALISARI"/>
    <x v="35"/>
    <s v="KALISARI"/>
    <n v="15.69"/>
    <e v="#REF!"/>
    <n v="1.9612499999999999"/>
    <n v="200000"/>
    <n v="3200000"/>
  </r>
  <r>
    <s v="Kebumen - Purbowangi_KAMULYAN"/>
    <x v="35"/>
    <s v="KAMULYAN"/>
    <n v="9.3800000000000008"/>
    <e v="#REF!"/>
    <n v="1.1725000000000001"/>
    <n v="200000"/>
    <n v="2000000"/>
  </r>
  <r>
    <s v="Kebumen - Purbowangi_KARANGBOLONG"/>
    <x v="35"/>
    <s v="KARANGBOLONG"/>
    <n v="15.69"/>
    <e v="#REF!"/>
    <n v="1.9612499999999999"/>
    <n v="200000"/>
    <n v="3200000"/>
  </r>
  <r>
    <s v="Kebumen - Purbowangi_KARANGDUWUR"/>
    <x v="35"/>
    <s v="KARANGDUWUR"/>
    <n v="15.69"/>
    <e v="#REF!"/>
    <n v="1.9612499999999999"/>
    <n v="200000"/>
    <n v="3200000"/>
  </r>
  <r>
    <s v="Kebumen - Purbowangi_KARANGGEDANG"/>
    <x v="35"/>
    <s v="KARANGGEDANG"/>
    <n v="9.3800000000000008"/>
    <e v="#REF!"/>
    <n v="1.1725000000000001"/>
    <n v="200000"/>
    <n v="2000000"/>
  </r>
  <r>
    <s v="Kebumen - Purbowangi_KARANGGINTUNG"/>
    <x v="35"/>
    <s v="KARANGGINTUNG"/>
    <n v="9.3800000000000008"/>
    <e v="#REF!"/>
    <n v="1.1725000000000001"/>
    <n v="200000"/>
    <n v="2000000"/>
  </r>
  <r>
    <s v="Kebumen - Purbowangi_KARANGJATI"/>
    <x v="35"/>
    <s v="KARANGJATI"/>
    <n v="9.3800000000000008"/>
    <e v="#REF!"/>
    <n v="1.1725000000000001"/>
    <n v="200000"/>
    <n v="2000000"/>
  </r>
  <r>
    <s v="Kebumen - Purbowangi_KARANGNANGKA"/>
    <x v="35"/>
    <s v="KARANGNANGKA"/>
    <n v="20.29"/>
    <e v="#REF!"/>
    <n v="2.5362499999999999"/>
    <n v="200000"/>
    <n v="4200000"/>
  </r>
  <r>
    <s v="Kebumen - Purbowangi_KARANGPAKIS"/>
    <x v="35"/>
    <s v="KARANGPAKIS"/>
    <n v="20.29"/>
    <e v="#REF!"/>
    <n v="2.5362499999999999"/>
    <n v="200000"/>
    <n v="4200000"/>
  </r>
  <r>
    <s v="Kebumen - Purbowangi_KARANGPUCUNG"/>
    <x v="35"/>
    <s v="KARANGPUCUNG"/>
    <n v="9.3800000000000008"/>
    <e v="#REF!"/>
    <n v="1.1725000000000001"/>
    <n v="200000"/>
    <n v="2000000"/>
  </r>
  <r>
    <s v="Kebumen - Purbowangi_KARANGPUTAT"/>
    <x v="35"/>
    <s v="KARANGPUTAT"/>
    <n v="20.29"/>
    <e v="#REF!"/>
    <n v="2.5362499999999999"/>
    <n v="200000"/>
    <n v="4200000"/>
  </r>
  <r>
    <s v="Kebumen - Purbowangi_KARANGSARI"/>
    <x v="35"/>
    <s v="KARANGSARI"/>
    <n v="15.69"/>
    <e v="#REF!"/>
    <n v="1.9612499999999999"/>
    <n v="200000"/>
    <n v="3200000"/>
  </r>
  <r>
    <s v="Kebumen - Purbowangi_KARANGSEMBUNG"/>
    <x v="35"/>
    <s v="KARANGSEMBUNG"/>
    <n v="20.29"/>
    <e v="#REF!"/>
    <n v="2.5362499999999999"/>
    <n v="200000"/>
    <n v="4200000"/>
  </r>
  <r>
    <s v="Kebumen - Purbowangi_KARANGTAWANG"/>
    <x v="35"/>
    <s v="KARANGTAWANG"/>
    <n v="20.29"/>
    <e v="#REF!"/>
    <n v="2.5362499999999999"/>
    <n v="200000"/>
    <n v="4200000"/>
  </r>
  <r>
    <s v="Kebumen - Purbowangi_KEBANARAN"/>
    <x v="35"/>
    <s v="KEBANARAN"/>
    <n v="10.28"/>
    <e v="#REF!"/>
    <n v="1.2849999999999999"/>
    <n v="200000"/>
    <n v="2200000"/>
  </r>
  <r>
    <s v="Kebumen - Purbowangi_KEBOKURA"/>
    <x v="35"/>
    <s v="KEBOKURA"/>
    <n v="9.3800000000000008"/>
    <e v="#REF!"/>
    <n v="1.1725000000000001"/>
    <n v="200000"/>
    <n v="2000000"/>
  </r>
  <r>
    <s v="Kebumen - Purbowangi_KECILA"/>
    <x v="35"/>
    <s v="KECILA"/>
    <n v="9.3800000000000008"/>
    <e v="#REF!"/>
    <n v="1.1725000000000001"/>
    <n v="200000"/>
    <n v="2000000"/>
  </r>
  <r>
    <s v="Kebumen - Purbowangi_KEDUNGBENDA"/>
    <x v="35"/>
    <s v="KEDUNGBENDA"/>
    <n v="20.29"/>
    <e v="#REF!"/>
    <n v="2.5362499999999999"/>
    <n v="200000"/>
    <n v="4200000"/>
  </r>
  <r>
    <s v="Kebumen - Purbowangi_KEDUNGPRING"/>
    <x v="35"/>
    <s v="KEDUNGPRING"/>
    <n v="9.3800000000000008"/>
    <e v="#REF!"/>
    <n v="1.1725000000000001"/>
    <n v="200000"/>
    <n v="2000000"/>
  </r>
  <r>
    <s v="Kebumen - Purbowangi_KEDUNGWERU"/>
    <x v="35"/>
    <s v="KEDUNGWERU"/>
    <n v="15.69"/>
    <e v="#REF!"/>
    <n v="1.9612499999999999"/>
    <n v="200000"/>
    <n v="3200000"/>
  </r>
  <r>
    <s v="Kebumen - Purbowangi_KEMIRI"/>
    <x v="35"/>
    <s v="KEMIRI"/>
    <n v="9.3800000000000008"/>
    <e v="#REF!"/>
    <n v="1.1725000000000001"/>
    <n v="200000"/>
    <n v="2000000"/>
  </r>
  <r>
    <s v="Kebumen - Purbowangi_KETANDA"/>
    <x v="35"/>
    <s v="KETANDA"/>
    <n v="9.3800000000000008"/>
    <e v="#REF!"/>
    <n v="1.1725000000000001"/>
    <n v="200000"/>
    <n v="2000000"/>
  </r>
  <r>
    <s v="Kebumen - Purbowangi_KLUMPRIT"/>
    <x v="35"/>
    <s v="KLUMPRIT"/>
    <n v="20.29"/>
    <e v="#REF!"/>
    <n v="2.5362499999999999"/>
    <n v="200000"/>
    <n v="4200000"/>
  </r>
  <r>
    <s v="Kebumen - Purbowangi_KRADENAN"/>
    <x v="35"/>
    <s v="KRADENAN"/>
    <n v="9.3800000000000008"/>
    <e v="#REF!"/>
    <n v="1.1725000000000001"/>
    <n v="200000"/>
    <n v="2000000"/>
  </r>
  <r>
    <s v="Kebumen - Purbowangi_KRETEK"/>
    <x v="35"/>
    <s v="KRETEK"/>
    <n v="15.69"/>
    <e v="#REF!"/>
    <n v="1.9612499999999999"/>
    <n v="200000"/>
    <n v="3200000"/>
  </r>
  <r>
    <s v="Kebumen - Purbowangi_KUNTILI"/>
    <x v="35"/>
    <s v="KUNTILI"/>
    <n v="9.3800000000000008"/>
    <e v="#REF!"/>
    <n v="1.1725000000000001"/>
    <n v="200000"/>
    <n v="2000000"/>
  </r>
  <r>
    <s v="Kebumen - Purbowangi_LEBENG"/>
    <x v="35"/>
    <s v="LEBENG"/>
    <n v="9.3800000000000008"/>
    <e v="#REF!"/>
    <n v="1.1725000000000001"/>
    <n v="200000"/>
    <n v="2000000"/>
  </r>
  <r>
    <s v="Kebumen - Purbowangi_MANGUNWENI"/>
    <x v="35"/>
    <s v="MANGUNWENI"/>
    <n v="15.69"/>
    <e v="#REF!"/>
    <n v="1.9612499999999999"/>
    <n v="200000"/>
    <n v="3200000"/>
  </r>
  <r>
    <s v="Kebumen - Purbowangi_MERGOSONO"/>
    <x v="35"/>
    <s v="MERGOSONO"/>
    <n v="15.69"/>
    <e v="#REF!"/>
    <n v="1.9612499999999999"/>
    <n v="200000"/>
    <n v="3200000"/>
  </r>
  <r>
    <s v="Kebumen - Purbowangi_NOGORAJI"/>
    <x v="35"/>
    <s v="NOGORAJI"/>
    <n v="15.69"/>
    <e v="#REF!"/>
    <n v="1.9612499999999999"/>
    <n v="200000"/>
    <n v="3200000"/>
  </r>
  <r>
    <s v="Kebumen - Purbowangi_NUSADADI"/>
    <x v="35"/>
    <s v="NUSADADI"/>
    <n v="9.3800000000000008"/>
    <e v="#REF!"/>
    <n v="1.1725000000000001"/>
    <n v="200000"/>
    <n v="2000000"/>
  </r>
  <r>
    <s v="Kebumen - Purbowangi_NUSAMANGIR"/>
    <x v="35"/>
    <s v="NUSAMANGIR"/>
    <n v="9.3800000000000008"/>
    <e v="#REF!"/>
    <n v="1.1725000000000001"/>
    <n v="200000"/>
    <n v="2000000"/>
  </r>
  <r>
    <s v="Kebumen - Purbowangi_NUSAWANGKAL"/>
    <x v="35"/>
    <s v="NUSAWANGKAL"/>
    <n v="20.29"/>
    <e v="#REF!"/>
    <n v="2.5362499999999999"/>
    <n v="200000"/>
    <n v="4200000"/>
  </r>
  <r>
    <s v="Kebumen - Purbowangi_NUSAWUNGU"/>
    <x v="35"/>
    <s v="NUSAWUNGU"/>
    <n v="20.29"/>
    <e v="#REF!"/>
    <n v="2.5362499999999999"/>
    <n v="200000"/>
    <n v="4200000"/>
  </r>
  <r>
    <s v="Kebumen - Purbowangi_PAGUBUGAN"/>
    <x v="35"/>
    <s v="PAGUBUGAN"/>
    <n v="20.29"/>
    <e v="#REF!"/>
    <n v="2.5362499999999999"/>
    <n v="200000"/>
    <n v="4200000"/>
  </r>
  <r>
    <s v="Kebumen - Purbowangi_PAKURAN"/>
    <x v="35"/>
    <s v="PAKURAN"/>
    <n v="15.69"/>
    <e v="#REF!"/>
    <n v="1.9612499999999999"/>
    <n v="200000"/>
    <n v="3200000"/>
  </r>
  <r>
    <s v="Kebumen - Purbowangi_PANDAK"/>
    <x v="35"/>
    <s v="PANDAK"/>
    <n v="9.3800000000000008"/>
    <e v="#REF!"/>
    <n v="1.1725000000000001"/>
    <n v="200000"/>
    <n v="2000000"/>
  </r>
  <r>
    <s v="Kebumen - Purbowangi_PASIR"/>
    <x v="35"/>
    <s v="PASIR"/>
    <n v="15.69"/>
    <e v="#REF!"/>
    <n v="1.9612499999999999"/>
    <n v="200000"/>
    <n v="3200000"/>
  </r>
  <r>
    <s v="Kebumen - Purbowangi_PESANTREN"/>
    <x v="35"/>
    <s v="PESANTREN"/>
    <n v="9.3800000000000008"/>
    <e v="#REF!"/>
    <n v="1.1725000000000001"/>
    <n v="200000"/>
    <n v="2000000"/>
  </r>
  <r>
    <s v="Kebumen - Purbowangi_PESAWAHAN"/>
    <x v="35"/>
    <s v="PESAWAHAN"/>
    <n v="20.29"/>
    <e v="#REF!"/>
    <n v="2.5362499999999999"/>
    <n v="200000"/>
    <n v="4200000"/>
  </r>
  <r>
    <s v="Kebumen - Purbowangi_PESURUHAN"/>
    <x v="35"/>
    <s v="PESURUHAN"/>
    <n v="15.69"/>
    <e v="#REF!"/>
    <n v="1.9612499999999999"/>
    <n v="200000"/>
    <n v="3200000"/>
  </r>
  <r>
    <s v="Kebumen - Purbowangi_PETARANGAN"/>
    <x v="35"/>
    <s v="PETARANGAN"/>
    <n v="9.3800000000000008"/>
    <e v="#REF!"/>
    <n v="1.1725000000000001"/>
    <n v="200000"/>
    <n v="2000000"/>
  </r>
  <r>
    <s v="Kebumen - Purbowangi_PLANGKAPAN"/>
    <x v="35"/>
    <s v="PLANGKAPAN"/>
    <n v="9.3800000000000008"/>
    <e v="#REF!"/>
    <n v="1.1725000000000001"/>
    <n v="200000"/>
    <n v="2000000"/>
  </r>
  <r>
    <s v="Kebumen - Purbowangi_PREMBUN"/>
    <x v="35"/>
    <s v="PREMBUN"/>
    <n v="9.3800000000000008"/>
    <e v="#REF!"/>
    <n v="1.1725000000000001"/>
    <n v="200000"/>
    <n v="2000000"/>
  </r>
  <r>
    <s v="Kebumen - Purbowangi_PRINGTUTUL"/>
    <x v="35"/>
    <s v="PRINGTUTUL"/>
    <n v="15.69"/>
    <e v="#REF!"/>
    <n v="1.9612499999999999"/>
    <n v="200000"/>
    <n v="3200000"/>
  </r>
  <r>
    <s v="Kebumen - Purbowangi_PURBOWANGI"/>
    <x v="35"/>
    <s v="PURBOWANGI"/>
    <n v="15.69"/>
    <e v="#REF!"/>
    <n v="1.9612499999999999"/>
    <n v="200000"/>
    <n v="3200000"/>
  </r>
  <r>
    <s v="Kebumen - Purbowangi_PURWODADI"/>
    <x v="35"/>
    <s v="PURWODADI"/>
    <n v="20.29"/>
    <e v="#REF!"/>
    <n v="2.5362499999999999"/>
    <n v="200000"/>
    <n v="4200000"/>
  </r>
  <r>
    <s v="Kebumen - Purbowangi_PURWODADI"/>
    <x v="35"/>
    <s v="PURWODADI"/>
    <n v="9.3800000000000008"/>
    <e v="#REF!"/>
    <n v="1.1725000000000001"/>
    <n v="200000"/>
    <n v="2000000"/>
  </r>
  <r>
    <s v="Kebumen - Purbowangi_RANGKAH"/>
    <x v="35"/>
    <s v="RANGKAH"/>
    <n v="15.69"/>
    <e v="#REF!"/>
    <n v="1.9612499999999999"/>
    <n v="200000"/>
    <n v="3200000"/>
  </r>
  <r>
    <s v="Kebumen - Purbowangi_REDISARI"/>
    <x v="35"/>
    <s v="REDISARI"/>
    <n v="15.69"/>
    <e v="#REF!"/>
    <n v="1.9612499999999999"/>
    <n v="200000"/>
    <n v="3200000"/>
  </r>
  <r>
    <s v="Kebumen - Purbowangi_ROGODADI"/>
    <x v="35"/>
    <s v="ROGODADI"/>
    <n v="15.69"/>
    <e v="#REF!"/>
    <n v="1.9612499999999999"/>
    <n v="200000"/>
    <n v="3200000"/>
  </r>
  <r>
    <s v="Kebumen - Purbowangi_ROGODONO"/>
    <x v="35"/>
    <s v="ROGODONO"/>
    <n v="15.69"/>
    <e v="#REF!"/>
    <n v="1.9612499999999999"/>
    <n v="200000"/>
    <n v="3200000"/>
  </r>
  <r>
    <s v="Kebumen - Purbowangi_ROWOKELE"/>
    <x v="35"/>
    <s v="ROWOKELE"/>
    <n v="15.69"/>
    <e v="#REF!"/>
    <n v="1.9612499999999999"/>
    <n v="200000"/>
    <n v="3200000"/>
  </r>
  <r>
    <s v="Kebumen - Purbowangi_SALAMERTA"/>
    <x v="35"/>
    <s v="SALAMERTA"/>
    <n v="10.28"/>
    <e v="#REF!"/>
    <n v="1.2849999999999999"/>
    <n v="200000"/>
    <n v="2200000"/>
  </r>
  <r>
    <s v="Kebumen - Purbowangi_SAMPANG"/>
    <x v="35"/>
    <s v="SAMPANG"/>
    <n v="15.69"/>
    <e v="#REF!"/>
    <n v="1.9612499999999999"/>
    <n v="200000"/>
    <n v="3200000"/>
  </r>
  <r>
    <s v="Kebumen - Purbowangi_SELANDAKA"/>
    <x v="35"/>
    <s v="SELANDAKA"/>
    <n v="9.3800000000000008"/>
    <e v="#REF!"/>
    <n v="1.1725000000000001"/>
    <n v="200000"/>
    <n v="2000000"/>
  </r>
  <r>
    <s v="Kebumen - Purbowangi_SELANEGARA"/>
    <x v="35"/>
    <s v="SELANEGARA"/>
    <n v="9.3800000000000008"/>
    <e v="#REF!"/>
    <n v="1.1725000000000001"/>
    <n v="200000"/>
    <n v="2000000"/>
  </r>
  <r>
    <s v="Kebumen - Purbowangi_SELOKERTO"/>
    <x v="35"/>
    <s v="SELOKERTO"/>
    <n v="15.69"/>
    <e v="#REF!"/>
    <n v="1.9612499999999999"/>
    <n v="200000"/>
    <n v="3200000"/>
  </r>
  <r>
    <s v="Kebumen - Purbowangi_SEMAMPIR"/>
    <x v="35"/>
    <s v="SEMAMPIR"/>
    <n v="15.69"/>
    <e v="#REF!"/>
    <n v="1.9612499999999999"/>
    <n v="200000"/>
    <n v="3200000"/>
  </r>
  <r>
    <s v="Kebumen - Purbowangi_SIBALUNG"/>
    <x v="35"/>
    <s v="SIBALUNG"/>
    <n v="9.3800000000000008"/>
    <e v="#REF!"/>
    <n v="1.1725000000000001"/>
    <n v="200000"/>
    <n v="2000000"/>
  </r>
  <r>
    <s v="Kebumen - Purbowangi_SIBRAMA"/>
    <x v="35"/>
    <s v="SIBRAMA"/>
    <n v="9.3800000000000008"/>
    <e v="#REF!"/>
    <n v="1.1725000000000001"/>
    <n v="200000"/>
    <n v="2000000"/>
  </r>
  <r>
    <s v="Kebumen - Purbowangi_SIDOHARUM"/>
    <x v="35"/>
    <s v="SIDOHARUM"/>
    <n v="15.69"/>
    <e v="#REF!"/>
    <n v="1.9612499999999999"/>
    <n v="200000"/>
    <n v="3200000"/>
  </r>
  <r>
    <s v="Kebumen - Purbowangi_SIKANCO"/>
    <x v="35"/>
    <s v="SIKANCO"/>
    <n v="20.29"/>
    <e v="#REF!"/>
    <n v="2.5362499999999999"/>
    <n v="200000"/>
    <n v="4200000"/>
  </r>
  <r>
    <s v="Kebumen - Purbowangi_SIKAYU"/>
    <x v="35"/>
    <s v="SIKAYU"/>
    <n v="15.69"/>
    <e v="#REF!"/>
    <n v="1.9612499999999999"/>
    <n v="200000"/>
    <n v="3200000"/>
  </r>
  <r>
    <s v="Kebumen - Purbowangi_SIRKANDI"/>
    <x v="35"/>
    <s v="SIRKANDI"/>
    <n v="10.28"/>
    <e v="#REF!"/>
    <n v="1.2849999999999999"/>
    <n v="200000"/>
    <n v="2200000"/>
  </r>
  <r>
    <s v="Kebumen - Purbowangi_SRATI"/>
    <x v="35"/>
    <s v="SRATI"/>
    <n v="15.69"/>
    <e v="#REF!"/>
    <n v="1.9612499999999999"/>
    <n v="200000"/>
    <n v="3200000"/>
  </r>
  <r>
    <s v="Kebumen - Purbowangi_SUKOMULYO"/>
    <x v="35"/>
    <s v="SUKOMULYO"/>
    <n v="15.69"/>
    <e v="#REF!"/>
    <n v="1.9612499999999999"/>
    <n v="200000"/>
    <n v="3200000"/>
  </r>
  <r>
    <s v="Kebumen - Purbowangi_SUMPIUH"/>
    <x v="35"/>
    <s v="SUMPIUH"/>
    <n v="9.3800000000000008"/>
    <e v="#REF!"/>
    <n v="1.1725000000000001"/>
    <n v="200000"/>
    <n v="2000000"/>
  </r>
  <r>
    <s v="Kebumen - Purbowangi_TAMBAKMULYO"/>
    <x v="35"/>
    <s v="TAMBAKMULYO"/>
    <n v="15.69"/>
    <e v="#REF!"/>
    <n v="1.9612499999999999"/>
    <n v="200000"/>
    <n v="3200000"/>
  </r>
  <r>
    <s v="Kebumen - Purbowangi_TLOGOSARI"/>
    <x v="35"/>
    <s v="TLOGOSARI"/>
    <n v="15.69"/>
    <e v="#REF!"/>
    <n v="1.9612499999999999"/>
    <n v="200000"/>
    <n v="3200000"/>
  </r>
  <r>
    <s v="Kebumen - Purbowangi_TUGU"/>
    <x v="35"/>
    <s v="TUGU"/>
    <n v="15.69"/>
    <e v="#REF!"/>
    <n v="1.9612499999999999"/>
    <n v="200000"/>
    <n v="3200000"/>
  </r>
  <r>
    <s v="Kebumen - Purbowangi_TUNJUNGSETO"/>
    <x v="35"/>
    <s v="TUNJUNGSETO"/>
    <n v="15.69"/>
    <e v="#REF!"/>
    <n v="1.9612499999999999"/>
    <n v="200000"/>
    <n v="3200000"/>
  </r>
  <r>
    <s v="Kebumen - Purbowangi_WAGIRPANDAN"/>
    <x v="35"/>
    <s v="WAGIRPANDAN"/>
    <n v="15.69"/>
    <e v="#REF!"/>
    <n v="1.9612499999999999"/>
    <n v="200000"/>
    <n v="3200000"/>
  </r>
  <r>
    <s v="Kebumen - Purbowangi_WATUAGUNG"/>
    <x v="35"/>
    <s v="WATUAGUNG"/>
    <n v="9.3800000000000008"/>
    <e v="#REF!"/>
    <n v="1.1725000000000001"/>
    <n v="200000"/>
    <n v="2000000"/>
  </r>
  <r>
    <s v="Kebumen - Purbowangi_WATUKELIR"/>
    <x v="35"/>
    <s v="WATUKELIR"/>
    <n v="15.69"/>
    <e v="#REF!"/>
    <n v="1.9612499999999999"/>
    <n v="200000"/>
    <n v="3200000"/>
  </r>
  <r>
    <s v="Kebumen - Purbowangi_WETONKULON"/>
    <x v="35"/>
    <s v="WETONKULON"/>
    <n v="15.69"/>
    <e v="#REF!"/>
    <n v="1.9612499999999999"/>
    <n v="200000"/>
    <n v="3200000"/>
  </r>
  <r>
    <s v="Kebumen - Purbowangi_WONODADI"/>
    <x v="35"/>
    <s v="WONODADI"/>
    <n v="15.69"/>
    <e v="#REF!"/>
    <n v="1.9612499999999999"/>
    <n v="200000"/>
    <n v="3200000"/>
  </r>
  <r>
    <s v="Kebumen - Purbowangi_WONOHARJO"/>
    <x v="35"/>
    <s v="WONOHARJO"/>
    <n v="15.69"/>
    <e v="#REF!"/>
    <n v="1.9612499999999999"/>
    <n v="200000"/>
    <n v="3200000"/>
  </r>
  <r>
    <s v="Kebumen - Purbowangi_WONOYOSO"/>
    <x v="35"/>
    <s v="WONOYOSO"/>
    <n v="15.69"/>
    <e v="#REF!"/>
    <n v="1.9612499999999999"/>
    <n v="200000"/>
    <n v="3200000"/>
  </r>
  <r>
    <s v="Kendal - Wonorejo_BALOK"/>
    <x v="36"/>
    <s v="BALOK"/>
    <n v="16.97"/>
    <e v="#REF!"/>
    <n v="2.1212499999999999"/>
    <n v="200000"/>
    <n v="3400000"/>
  </r>
  <r>
    <s v="Kendal - Wonorejo_BANDENGAN"/>
    <x v="36"/>
    <s v="BANDENGAN"/>
    <n v="16.97"/>
    <e v="#REF!"/>
    <n v="2.1212499999999999"/>
    <n v="200000"/>
    <n v="3400000"/>
  </r>
  <r>
    <s v="Kendal - Wonorejo_BANGUNREJO"/>
    <x v="36"/>
    <s v="BANGUNREJO"/>
    <n v="16.97"/>
    <e v="#REF!"/>
    <n v="2.1212499999999999"/>
    <n v="200000"/>
    <n v="3400000"/>
  </r>
  <r>
    <s v="Kendal - Wonorejo_BANGUNSARI"/>
    <x v="36"/>
    <s v="BANGUNSARI"/>
    <n v="16.97"/>
    <e v="#REF!"/>
    <n v="2.1212499999999999"/>
    <n v="200000"/>
    <n v="3400000"/>
  </r>
  <r>
    <s v="Kendal - Wonorejo_BANYUTOWO"/>
    <x v="36"/>
    <s v="BANYUTOWO"/>
    <n v="16.97"/>
    <e v="#REF!"/>
    <n v="2.1212499999999999"/>
    <n v="200000"/>
    <n v="3400000"/>
  </r>
  <r>
    <s v="Kendal - Wonorejo_BANYUURIP"/>
    <x v="36"/>
    <s v="BANYUURIP"/>
    <n v="16.97"/>
    <e v="#REF!"/>
    <n v="2.1212499999999999"/>
    <n v="200000"/>
    <n v="3400000"/>
  </r>
  <r>
    <s v="Kendal - Wonorejo_BLOROK"/>
    <x v="36"/>
    <s v="BLOROK"/>
    <n v="16.97"/>
    <e v="#REF!"/>
    <n v="2.1212499999999999"/>
    <n v="200000"/>
    <n v="3400000"/>
  </r>
  <r>
    <s v="Kendal - Wonorejo_BOJONGGEDE"/>
    <x v="36"/>
    <s v="BOJONGGEDE"/>
    <n v="16.97"/>
    <e v="#REF!"/>
    <n v="2.1212499999999999"/>
    <n v="200000"/>
    <n v="3400000"/>
  </r>
  <r>
    <s v="Kendal - Wonorejo_BRANGSONG"/>
    <x v="36"/>
    <s v="BRANGSONG"/>
    <n v="16.97"/>
    <e v="#REF!"/>
    <n v="2.1212499999999999"/>
    <n v="200000"/>
    <n v="3400000"/>
  </r>
  <r>
    <s v="Kendal - Wonorejo_BUGANGIN"/>
    <x v="36"/>
    <s v="BUGANGIN"/>
    <n v="16.97"/>
    <e v="#REF!"/>
    <n v="2.1212499999999999"/>
    <n v="200000"/>
    <n v="3400000"/>
  </r>
  <r>
    <s v="Kendal - Wonorejo_CACABAN"/>
    <x v="36"/>
    <s v="CACABAN"/>
    <n v="16.97"/>
    <e v="#REF!"/>
    <n v="2.1212499999999999"/>
    <n v="200000"/>
    <n v="3400000"/>
  </r>
  <r>
    <s v="Kendal - Wonorejo_CANDIROTO"/>
    <x v="36"/>
    <s v="CANDIROTO"/>
    <n v="16.97"/>
    <e v="#REF!"/>
    <n v="2.1212499999999999"/>
    <n v="200000"/>
    <n v="3400000"/>
  </r>
  <r>
    <s v="Kendal - Wonorejo_DARUPONO"/>
    <x v="36"/>
    <s v="DARUPONO"/>
    <n v="16.97"/>
    <e v="#REF!"/>
    <n v="2.1212499999999999"/>
    <n v="200000"/>
    <n v="3400000"/>
  </r>
  <r>
    <s v="Kendal - Wonorejo_DEMPELREJO"/>
    <x v="36"/>
    <s v="DEMPELREJO"/>
    <n v="16.97"/>
    <e v="#REF!"/>
    <n v="2.1212499999999999"/>
    <n v="200000"/>
    <n v="3400000"/>
  </r>
  <r>
    <s v="Kendal - Wonorejo_JERUK GILING"/>
    <x v="36"/>
    <s v="JERUK GILING"/>
    <n v="16.97"/>
    <e v="#REF!"/>
    <n v="2.1212499999999999"/>
    <n v="200000"/>
    <n v="3400000"/>
  </r>
  <r>
    <s v="Kendal - Wonorejo_JETIS"/>
    <x v="36"/>
    <s v="JETIS"/>
    <n v="16.97"/>
    <e v="#REF!"/>
    <n v="2.1212499999999999"/>
    <n v="200000"/>
    <n v="3400000"/>
  </r>
  <r>
    <s v="Kendal - Wonorejo_JOTANG"/>
    <x v="36"/>
    <s v="JOTANG"/>
    <n v="16.97"/>
    <e v="#REF!"/>
    <n v="2.1212499999999999"/>
    <n v="200000"/>
    <n v="3400000"/>
  </r>
  <r>
    <s v="Kendal - Wonorejo_KARANGSARI"/>
    <x v="36"/>
    <s v="KARANGSARI"/>
    <n v="16.97"/>
    <e v="#REF!"/>
    <n v="2.1212499999999999"/>
    <n v="200000"/>
    <n v="3400000"/>
  </r>
  <r>
    <s v="Kendal - Wonorejo_KARANGTENGAH"/>
    <x v="36"/>
    <s v="KARANGTENGAH"/>
    <n v="16.97"/>
    <e v="#REF!"/>
    <n v="2.1212499999999999"/>
    <n v="200000"/>
    <n v="3400000"/>
  </r>
  <r>
    <s v="Kendal - Wonorejo_KARTIKAJAYA"/>
    <x v="36"/>
    <s v="KARTIKAJAYA"/>
    <n v="16.97"/>
    <e v="#REF!"/>
    <n v="2.1212499999999999"/>
    <n v="200000"/>
    <n v="3400000"/>
  </r>
  <r>
    <s v="Kendal - Wonorejo_KEBONADEM"/>
    <x v="36"/>
    <s v="KEBONADEM"/>
    <n v="16.97"/>
    <e v="#REF!"/>
    <n v="2.1212499999999999"/>
    <n v="200000"/>
    <n v="3400000"/>
  </r>
  <r>
    <s v="Kendal - Wonorejo_KEBONAGUNG"/>
    <x v="36"/>
    <s v="KEBONAGUNG"/>
    <n v="16.97"/>
    <e v="#REF!"/>
    <n v="2.1212499999999999"/>
    <n v="200000"/>
    <n v="3400000"/>
  </r>
  <r>
    <s v="Kendal - Wonorejo_KEBONDALEM"/>
    <x v="36"/>
    <s v="KEBONDALEM"/>
    <n v="16.97"/>
    <e v="#REF!"/>
    <n v="2.1212499999999999"/>
    <n v="200000"/>
    <n v="3400000"/>
  </r>
  <r>
    <s v="Kendal - Wonorejo_KEDUNGSUREN"/>
    <x v="36"/>
    <s v="KEDUNGSUREN"/>
    <n v="16.97"/>
    <e v="#REF!"/>
    <n v="2.1212499999999999"/>
    <n v="200000"/>
    <n v="3400000"/>
  </r>
  <r>
    <s v="Kendal - Wonorejo_KERTOMULYO"/>
    <x v="36"/>
    <s v="KERTOMULYO"/>
    <n v="16.97"/>
    <e v="#REF!"/>
    <n v="2.1212499999999999"/>
    <n v="200000"/>
    <n v="3400000"/>
  </r>
  <r>
    <s v="Kendal - Wonorejo_KETAPANG"/>
    <x v="36"/>
    <s v="KETAPANG"/>
    <n v="16.97"/>
    <e v="#REF!"/>
    <n v="2.1212499999999999"/>
    <n v="200000"/>
    <n v="3400000"/>
  </r>
  <r>
    <s v="Kendal - Wonorejo_KUMPULREJO"/>
    <x v="36"/>
    <s v="KUMPULREJO"/>
    <n v="16.97"/>
    <e v="#REF!"/>
    <n v="2.1212499999999999"/>
    <n v="200000"/>
    <n v="3400000"/>
  </r>
  <r>
    <s v="Kendal - Wonorejo_KUTOHARJO"/>
    <x v="36"/>
    <s v="KUTOHARJO"/>
    <n v="16.97"/>
    <e v="#REF!"/>
    <n v="2.1212499999999999"/>
    <n v="200000"/>
    <n v="3400000"/>
  </r>
  <r>
    <s v="Kendal - Wonorejo_LANGENHARJO"/>
    <x v="36"/>
    <s v="LANGENHARJO"/>
    <n v="16.97"/>
    <e v="#REF!"/>
    <n v="2.1212499999999999"/>
    <n v="200000"/>
    <n v="3400000"/>
  </r>
  <r>
    <s v="Kendal - Wonorejo_MAGELUNG"/>
    <x v="36"/>
    <s v="MAGELUNG"/>
    <n v="16.97"/>
    <e v="#REF!"/>
    <n v="2.1212499999999999"/>
    <n v="200000"/>
    <n v="3400000"/>
  </r>
  <r>
    <s v="Kendal - Wonorejo_MANGUNHARJO"/>
    <x v="36"/>
    <s v="MANGUNHARJO"/>
    <n v="1.22"/>
    <e v="#REF!"/>
    <n v="0.1525"/>
    <n v="200000"/>
    <n v="400000"/>
  </r>
  <r>
    <s v="Kendal - Wonorejo_NGAMPEL KULON"/>
    <x v="36"/>
    <s v="NGAMPEL KULON"/>
    <n v="16.97"/>
    <e v="#REF!"/>
    <n v="2.1212499999999999"/>
    <n v="200000"/>
    <n v="3400000"/>
  </r>
  <r>
    <s v="Kendal - Wonorejo_NGAMPEL WETAN"/>
    <x v="36"/>
    <s v="NGAMPEL WETAN"/>
    <n v="16.97"/>
    <e v="#REF!"/>
    <n v="2.1212499999999999"/>
    <n v="200000"/>
    <n v="3400000"/>
  </r>
  <r>
    <s v="Kendal - Wonorejo_NGILIR"/>
    <x v="36"/>
    <s v="NGILIR"/>
    <n v="16.97"/>
    <e v="#REF!"/>
    <n v="2.1212499999999999"/>
    <n v="200000"/>
    <n v="3400000"/>
  </r>
  <r>
    <s v="Kendal - Wonorejo_PATUKANGAN"/>
    <x v="36"/>
    <s v="PATUKANGAN"/>
    <n v="16.97"/>
    <e v="#REF!"/>
    <n v="2.1212499999999999"/>
    <n v="200000"/>
    <n v="3400000"/>
  </r>
  <r>
    <s v="Kendal - Wonorejo_PEGULON"/>
    <x v="36"/>
    <s v="PEGULON"/>
    <n v="16.97"/>
    <e v="#REF!"/>
    <n v="2.1212499999999999"/>
    <n v="200000"/>
    <n v="3400000"/>
  </r>
  <r>
    <s v="Kendal - Wonorejo_PEKAUMAN"/>
    <x v="36"/>
    <s v="PEKAUMAN"/>
    <n v="16.97"/>
    <e v="#REF!"/>
    <n v="2.1212499999999999"/>
    <n v="200000"/>
    <n v="3400000"/>
  </r>
  <r>
    <s v="Kendal - Wonorejo_PIDODOKULON"/>
    <x v="36"/>
    <s v="PIDODOKULON"/>
    <n v="16.97"/>
    <e v="#REF!"/>
    <n v="2.1212499999999999"/>
    <n v="200000"/>
    <n v="3400000"/>
  </r>
  <r>
    <s v="Kendal - Wonorejo_PIDODOWETAN"/>
    <x v="36"/>
    <s v="PIDODOWETAN"/>
    <n v="16.97"/>
    <e v="#REF!"/>
    <n v="2.1212499999999999"/>
    <n v="200000"/>
    <n v="3400000"/>
  </r>
  <r>
    <s v="Kendal - Wonorejo_PLANTARAN"/>
    <x v="36"/>
    <s v="PLANTARAN"/>
    <n v="16.97"/>
    <e v="#REF!"/>
    <n v="2.1212499999999999"/>
    <n v="200000"/>
    <n v="3400000"/>
  </r>
  <r>
    <s v="Kendal - Wonorejo_PROTOMULYO"/>
    <x v="36"/>
    <s v="PROTOMULYO"/>
    <n v="16.97"/>
    <e v="#REF!"/>
    <n v="2.1212499999999999"/>
    <n v="200000"/>
    <n v="3400000"/>
  </r>
  <r>
    <s v="Kendal - Wonorejo_PURWOKERTO"/>
    <x v="36"/>
    <s v="PURWOKERTO"/>
    <n v="16.97"/>
    <e v="#REF!"/>
    <n v="2.1212499999999999"/>
    <n v="200000"/>
    <n v="3400000"/>
  </r>
  <r>
    <s v="Kendal - Wonorejo_PUTATGEDE"/>
    <x v="36"/>
    <s v="PUTATGEDE"/>
    <n v="16.97"/>
    <e v="#REF!"/>
    <n v="2.1212499999999999"/>
    <n v="200000"/>
    <n v="3400000"/>
  </r>
  <r>
    <s v="Kendal - Wonorejo_REJOSARI"/>
    <x v="36"/>
    <s v="REJOSARI"/>
    <n v="16.97"/>
    <e v="#REF!"/>
    <n v="2.1212499999999999"/>
    <n v="200000"/>
    <n v="3400000"/>
  </r>
  <r>
    <s v="Kendal - Wonorejo_REJOSARI"/>
    <x v="36"/>
    <s v="REJOSARI"/>
    <n v="16.97"/>
    <e v="#REF!"/>
    <n v="2.1212499999999999"/>
    <n v="200000"/>
    <n v="3400000"/>
  </r>
  <r>
    <s v="Kendal - Wonorejo_SARIREJO"/>
    <x v="36"/>
    <s v="SARIREJO"/>
    <n v="16.97"/>
    <e v="#REF!"/>
    <n v="2.1212499999999999"/>
    <n v="200000"/>
    <n v="3400000"/>
  </r>
  <r>
    <s v="Kendal - Wonorejo_SIDOREJO"/>
    <x v="36"/>
    <s v="SIDOREJO"/>
    <n v="16.97"/>
    <e v="#REF!"/>
    <n v="2.1212499999999999"/>
    <n v="200000"/>
    <n v="3400000"/>
  </r>
  <r>
    <s v="Kendal - Wonorejo_SINGOROJO"/>
    <x v="36"/>
    <s v="SINGOROJO"/>
    <n v="16.97"/>
    <e v="#REF!"/>
    <n v="2.1212499999999999"/>
    <n v="200000"/>
    <n v="3400000"/>
  </r>
  <r>
    <s v="Kendal - Wonorejo_SUDIPAYUNG"/>
    <x v="36"/>
    <s v="SUDIPAYUNG"/>
    <n v="16.97"/>
    <e v="#REF!"/>
    <n v="2.1212499999999999"/>
    <n v="200000"/>
    <n v="3400000"/>
  </r>
  <r>
    <s v="Kendal - Wonorejo_SUKODONO"/>
    <x v="36"/>
    <s v="SUKODONO"/>
    <n v="16.97"/>
    <e v="#REF!"/>
    <n v="2.1212499999999999"/>
    <n v="200000"/>
    <n v="3400000"/>
  </r>
  <r>
    <s v="Kendal - Wonorejo_SUKOLILAN"/>
    <x v="36"/>
    <s v="SUKOLILAN"/>
    <n v="16.97"/>
    <e v="#REF!"/>
    <n v="2.1212499999999999"/>
    <n v="200000"/>
    <n v="3400000"/>
  </r>
  <r>
    <s v="Kendal - Wonorejo_SUKOMULYO"/>
    <x v="36"/>
    <s v="SUKOMULYO"/>
    <n v="16.97"/>
    <e v="#REF!"/>
    <n v="2.1212499999999999"/>
    <n v="200000"/>
    <n v="3400000"/>
  </r>
  <r>
    <s v="Kendal - Wonorejo_SUMUR"/>
    <x v="36"/>
    <s v="SUMUR"/>
    <n v="16.97"/>
    <e v="#REF!"/>
    <n v="2.1212499999999999"/>
    <n v="200000"/>
    <n v="3400000"/>
  </r>
  <r>
    <s v="Kendal - Wonorejo_TOSARI"/>
    <x v="36"/>
    <s v="TOSARI"/>
    <n v="16.97"/>
    <e v="#REF!"/>
    <n v="2.1212499999999999"/>
    <n v="200000"/>
    <n v="3400000"/>
  </r>
  <r>
    <s v="Kendal - Wonorejo_TROMPO"/>
    <x v="36"/>
    <s v="TROMPO"/>
    <n v="16.97"/>
    <e v="#REF!"/>
    <n v="2.1212499999999999"/>
    <n v="200000"/>
    <n v="3400000"/>
  </r>
  <r>
    <s v="Kendal - Wonorejo_TUNGGULREJO"/>
    <x v="36"/>
    <s v="TUNGGULREJO"/>
    <n v="16.97"/>
    <e v="#REF!"/>
    <n v="2.1212499999999999"/>
    <n v="200000"/>
    <n v="3400000"/>
  </r>
  <r>
    <s v="Kendal - Wonorejo_TUNGGULSARI"/>
    <x v="36"/>
    <s v="TUNGGULSARI"/>
    <n v="16.97"/>
    <e v="#REF!"/>
    <n v="2.1212499999999999"/>
    <n v="200000"/>
    <n v="3400000"/>
  </r>
  <r>
    <s v="Kendal - Wonorejo_TURUNREJO"/>
    <x v="36"/>
    <s v="TURUNREJO"/>
    <n v="16.97"/>
    <e v="#REF!"/>
    <n v="2.1212499999999999"/>
    <n v="200000"/>
    <n v="3400000"/>
  </r>
  <r>
    <s v="Kendal - Wonorejo_WONOREJO"/>
    <x v="36"/>
    <s v="WONOREJO"/>
    <n v="16.97"/>
    <e v="#REF!"/>
    <n v="2.1212499999999999"/>
    <n v="200000"/>
    <n v="3400000"/>
  </r>
  <r>
    <s v="Kudus - Kaliwungu_BACIN"/>
    <x v="37"/>
    <s v="BACIN"/>
    <n v="13.38"/>
    <e v="#REF!"/>
    <n v="1.6725000000000001"/>
    <n v="200000"/>
    <n v="2800000"/>
  </r>
  <r>
    <s v="Kudus - Kaliwungu_BAE"/>
    <x v="37"/>
    <s v="BAE"/>
    <n v="13.38"/>
    <e v="#REF!"/>
    <n v="1.6725000000000001"/>
    <n v="200000"/>
    <n v="2800000"/>
  </r>
  <r>
    <s v="Kudus - Kaliwungu_BAKALANKRAPYAK"/>
    <x v="37"/>
    <s v="BAKALANKRAPYAK"/>
    <n v="13.38"/>
    <e v="#REF!"/>
    <n v="1.6725000000000001"/>
    <n v="200000"/>
    <n v="2800000"/>
  </r>
  <r>
    <s v="Kudus - Kaliwungu_BANDUNGREJO"/>
    <x v="37"/>
    <s v="BANDUNGREJO"/>
    <n v="26.27"/>
    <e v="#REF!"/>
    <n v="3.2837499999999999"/>
    <n v="200000"/>
    <n v="5400000"/>
  </r>
  <r>
    <s v="Kudus - Kaliwungu_BANGET"/>
    <x v="37"/>
    <s v="BANGET"/>
    <n v="13.38"/>
    <e v="#REF!"/>
    <n v="1.6725000000000001"/>
    <n v="200000"/>
    <n v="2800000"/>
  </r>
  <r>
    <s v="Kudus - Kaliwungu_BARONGAN"/>
    <x v="37"/>
    <s v="BARONGAN"/>
    <n v="13.38"/>
    <e v="#REF!"/>
    <n v="1.6725000000000001"/>
    <n v="200000"/>
    <n v="2800000"/>
  </r>
  <r>
    <s v="Kudus - Kaliwungu_BESITO"/>
    <x v="37"/>
    <s v="BESITO"/>
    <n v="13.38"/>
    <e v="#REF!"/>
    <n v="1.6725000000000001"/>
    <n v="200000"/>
    <n v="2800000"/>
  </r>
  <r>
    <s v="Kudus - Kaliwungu_BURIKAN"/>
    <x v="37"/>
    <s v="BURIKAN"/>
    <n v="13.38"/>
    <e v="#REF!"/>
    <n v="1.6725000000000001"/>
    <n v="200000"/>
    <n v="2800000"/>
  </r>
  <r>
    <s v="Kudus - Kaliwungu_CANGKRING"/>
    <x v="37"/>
    <s v="CANGKRING"/>
    <n v="26.27"/>
    <e v="#REF!"/>
    <n v="3.2837499999999999"/>
    <n v="200000"/>
    <n v="5400000"/>
  </r>
  <r>
    <s v="Kudus - Kaliwungu_CANGKRINGREMBANG"/>
    <x v="37"/>
    <s v="CANGKRINGREMBANG"/>
    <n v="26.27"/>
    <e v="#REF!"/>
    <n v="3.2837499999999999"/>
    <n v="200000"/>
    <n v="5400000"/>
  </r>
  <r>
    <s v="Kudus - Kaliwungu_CENDONO"/>
    <x v="37"/>
    <s v="CENDONO"/>
    <n v="13.38"/>
    <e v="#REF!"/>
    <n v="1.6725000000000001"/>
    <n v="200000"/>
    <n v="2800000"/>
  </r>
  <r>
    <s v="Kudus - Kaliwungu_DAMARAN"/>
    <x v="37"/>
    <s v="DAMARAN"/>
    <n v="13.38"/>
    <e v="#REF!"/>
    <n v="1.6725000000000001"/>
    <n v="200000"/>
    <n v="2800000"/>
  </r>
  <r>
    <s v="Kudus - Kaliwungu_DEMAAN"/>
    <x v="37"/>
    <s v="DEMAAN"/>
    <n v="13.38"/>
    <e v="#REF!"/>
    <n v="1.6725000000000001"/>
    <n v="200000"/>
    <n v="2800000"/>
  </r>
  <r>
    <s v="Kudus - Kaliwungu_DEMANGAN"/>
    <x v="37"/>
    <s v="DEMANGAN"/>
    <n v="13.38"/>
    <e v="#REF!"/>
    <n v="1.6725000000000001"/>
    <n v="200000"/>
    <n v="2800000"/>
  </r>
  <r>
    <s v="Kudus - Kaliwungu_DERSALAM"/>
    <x v="37"/>
    <s v="DERSALAM"/>
    <n v="13.38"/>
    <e v="#REF!"/>
    <n v="1.6725000000000001"/>
    <n v="200000"/>
    <n v="2800000"/>
  </r>
  <r>
    <s v="Kudus - Kaliwungu_GAMONG"/>
    <x v="37"/>
    <s v="GAMONG"/>
    <n v="13.38"/>
    <e v="#REF!"/>
    <n v="1.6725000000000001"/>
    <n v="200000"/>
    <n v="2800000"/>
  </r>
  <r>
    <s v="Kudus - Kaliwungu_GARUNG KIDUL"/>
    <x v="37"/>
    <s v="GARUNG KIDUL"/>
    <n v="13.38"/>
    <e v="#REF!"/>
    <n v="1.6725000000000001"/>
    <n v="200000"/>
    <n v="2800000"/>
  </r>
  <r>
    <s v="Kudus - Kaliwungu_GARUNG LOR"/>
    <x v="37"/>
    <s v="GARUNG LOR"/>
    <n v="13.38"/>
    <e v="#REF!"/>
    <n v="1.6725000000000001"/>
    <n v="200000"/>
    <n v="2800000"/>
  </r>
  <r>
    <s v="Kudus - Kaliwungu_GETASPEJATEN"/>
    <x v="37"/>
    <s v="GETASPEJATEN"/>
    <n v="13.38"/>
    <e v="#REF!"/>
    <n v="1.6725000000000001"/>
    <n v="200000"/>
    <n v="2800000"/>
  </r>
  <r>
    <s v="Kudus - Kaliwungu_GETASSRABI"/>
    <x v="37"/>
    <s v="GETASSRABI"/>
    <n v="13.38"/>
    <e v="#REF!"/>
    <n v="1.6725000000000001"/>
    <n v="200000"/>
    <n v="2800000"/>
  </r>
  <r>
    <s v="Kudus - Kaliwungu_GLAGAHWARU"/>
    <x v="37"/>
    <s v="GLAGAHWARU"/>
    <n v="13.38"/>
    <e v="#REF!"/>
    <n v="1.6725000000000001"/>
    <n v="200000"/>
    <n v="2800000"/>
  </r>
  <r>
    <s v="Kudus - Kaliwungu_GLANTENGAN"/>
    <x v="37"/>
    <s v="GLANTENGAN"/>
    <n v="13.38"/>
    <e v="#REF!"/>
    <n v="1.6725000000000001"/>
    <n v="200000"/>
    <n v="2800000"/>
  </r>
  <r>
    <s v="Kudus - Kaliwungu_GOLANTEPUS"/>
    <x v="37"/>
    <s v="GOLANTEPUS"/>
    <n v="13.38"/>
    <e v="#REF!"/>
    <n v="1.6725000000000001"/>
    <n v="200000"/>
    <n v="2800000"/>
  </r>
  <r>
    <s v="Kudus - Kaliwungu_GONDANGMANIS"/>
    <x v="37"/>
    <s v="GONDANGMANIS"/>
    <n v="13.38"/>
    <e v="#REF!"/>
    <n v="1.6725000000000001"/>
    <n v="200000"/>
    <n v="2800000"/>
  </r>
  <r>
    <s v="Kudus - Kaliwungu_GONDOSARI"/>
    <x v="37"/>
    <s v="GONDOSARI"/>
    <n v="13.38"/>
    <e v="#REF!"/>
    <n v="1.6725000000000001"/>
    <n v="200000"/>
    <n v="2800000"/>
  </r>
  <r>
    <s v="Kudus - Kaliwungu_GRIBIG"/>
    <x v="37"/>
    <s v="GRIBIG"/>
    <n v="13.38"/>
    <e v="#REF!"/>
    <n v="1.6725000000000001"/>
    <n v="200000"/>
    <n v="2800000"/>
  </r>
  <r>
    <s v="Kudus - Kaliwungu_GULANG"/>
    <x v="37"/>
    <s v="GULANG"/>
    <n v="13.38"/>
    <e v="#REF!"/>
    <n v="1.6725000000000001"/>
    <n v="200000"/>
    <n v="2800000"/>
  </r>
  <r>
    <s v="Kudus - Kaliwungu_HADIPOLO"/>
    <x v="37"/>
    <s v="HADIPOLO"/>
    <n v="13.38"/>
    <e v="#REF!"/>
    <n v="1.6725000000000001"/>
    <n v="200000"/>
    <n v="2800000"/>
  </r>
  <r>
    <s v="Kudus - Kaliwungu_HONGGOSOCO"/>
    <x v="37"/>
    <s v="HONGGOSOCO"/>
    <n v="13.38"/>
    <e v="#REF!"/>
    <n v="1.6725000000000001"/>
    <n v="200000"/>
    <n v="2800000"/>
  </r>
  <r>
    <s v="Kudus - Kaliwungu_JANGGALAN"/>
    <x v="37"/>
    <s v="JANGGALAN"/>
    <n v="13.38"/>
    <e v="#REF!"/>
    <n v="1.6725000000000001"/>
    <n v="200000"/>
    <n v="2800000"/>
  </r>
  <r>
    <s v="Kudus - Kaliwungu_JATI KULON"/>
    <x v="37"/>
    <s v="JATI KULON"/>
    <n v="13.38"/>
    <e v="#REF!"/>
    <n v="1.6725000000000001"/>
    <n v="200000"/>
    <n v="2800000"/>
  </r>
  <r>
    <s v="Kudus - Kaliwungu_JATI WETAN"/>
    <x v="37"/>
    <s v="JATI WETAN"/>
    <n v="13.38"/>
    <e v="#REF!"/>
    <n v="1.6725000000000001"/>
    <n v="200000"/>
    <n v="2800000"/>
  </r>
  <r>
    <s v="Kudus - Kaliwungu_JEPANG"/>
    <x v="37"/>
    <s v="JEPANG"/>
    <n v="13.38"/>
    <e v="#REF!"/>
    <n v="1.6725000000000001"/>
    <n v="200000"/>
    <n v="2800000"/>
  </r>
  <r>
    <s v="Kudus - Kaliwungu_JEPANGPAKIS"/>
    <x v="37"/>
    <s v="JEPANGPAKIS"/>
    <n v="13.38"/>
    <e v="#REF!"/>
    <n v="1.6725000000000001"/>
    <n v="200000"/>
    <n v="2800000"/>
  </r>
  <r>
    <s v="Kudus - Kaliwungu_JURANG"/>
    <x v="37"/>
    <s v="JURANG"/>
    <n v="13.38"/>
    <e v="#REF!"/>
    <n v="1.6725000000000001"/>
    <n v="200000"/>
    <n v="2800000"/>
  </r>
  <r>
    <s v="Kudus - Kaliwungu_KAJAR"/>
    <x v="37"/>
    <s v="KAJAR"/>
    <n v="13.38"/>
    <e v="#REF!"/>
    <n v="1.6725000000000001"/>
    <n v="200000"/>
    <n v="2800000"/>
  </r>
  <r>
    <s v="Kudus - Kaliwungu_KAJEKSAN"/>
    <x v="37"/>
    <s v="KAJEKSAN"/>
    <n v="13.38"/>
    <e v="#REF!"/>
    <n v="1.6725000000000001"/>
    <n v="200000"/>
    <n v="2800000"/>
  </r>
  <r>
    <s v="Kudus - Kaliwungu_KALIPUTU"/>
    <x v="37"/>
    <s v="KALIPUTU"/>
    <n v="13.38"/>
    <e v="#REF!"/>
    <n v="1.6725000000000001"/>
    <n v="200000"/>
    <n v="2800000"/>
  </r>
  <r>
    <s v="Kudus - Kaliwungu_KALIWUNGU"/>
    <x v="37"/>
    <s v="KALIWUNGU"/>
    <n v="13.38"/>
    <e v="#REF!"/>
    <n v="1.6725000000000001"/>
    <n v="200000"/>
    <n v="2800000"/>
  </r>
  <r>
    <s v="Kudus - Kaliwungu_KARANGAMPEL"/>
    <x v="37"/>
    <s v="KARANGAMPEL"/>
    <n v="13.38"/>
    <e v="#REF!"/>
    <n v="1.6725000000000001"/>
    <n v="200000"/>
    <n v="2800000"/>
  </r>
  <r>
    <s v="Kudus - Kaliwungu_KARANGANYAR"/>
    <x v="37"/>
    <s v="KARANGANYAR"/>
    <n v="26.27"/>
    <e v="#REF!"/>
    <n v="3.2837499999999999"/>
    <n v="200000"/>
    <n v="5400000"/>
  </r>
  <r>
    <s v="Kudus - Kaliwungu_KARANGBENER"/>
    <x v="37"/>
    <s v="KARANGBENER"/>
    <n v="13.38"/>
    <e v="#REF!"/>
    <n v="1.6725000000000001"/>
    <n v="200000"/>
    <n v="2800000"/>
  </r>
  <r>
    <s v="Kudus - Kaliwungu_KARANGMALANG"/>
    <x v="37"/>
    <s v="KARANGMALANG"/>
    <n v="13.38"/>
    <e v="#REF!"/>
    <n v="1.6725000000000001"/>
    <n v="200000"/>
    <n v="2800000"/>
  </r>
  <r>
    <s v="Kudus - Kaliwungu_KARANGNONGKO"/>
    <x v="37"/>
    <s v="KARANGNONGKO"/>
    <n v="10.32"/>
    <e v="#REF!"/>
    <n v="1.29"/>
    <n v="200000"/>
    <n v="2200000"/>
  </r>
  <r>
    <s v="Kudus - Kaliwungu_KAUMAN"/>
    <x v="37"/>
    <s v="KAUMAN"/>
    <n v="13.38"/>
    <e v="#REF!"/>
    <n v="1.6725000000000001"/>
    <n v="200000"/>
    <n v="2800000"/>
  </r>
  <r>
    <s v="Kudus - Kaliwungu_KEDUNGDOWO"/>
    <x v="37"/>
    <s v="KEDUNGDOWO"/>
    <n v="13.38"/>
    <e v="#REF!"/>
    <n v="1.6725000000000001"/>
    <n v="200000"/>
    <n v="2800000"/>
  </r>
  <r>
    <s v="Kudus - Kaliwungu_KEDUNGSARI"/>
    <x v="37"/>
    <s v="KEDUNGSARI"/>
    <n v="13.38"/>
    <e v="#REF!"/>
    <n v="1.6725000000000001"/>
    <n v="200000"/>
    <n v="2800000"/>
  </r>
  <r>
    <s v="Kudus - Kaliwungu_KEDUNGWARU KIDUL"/>
    <x v="37"/>
    <s v="KEDUNGWARU KIDUL"/>
    <n v="26.27"/>
    <e v="#REF!"/>
    <n v="3.2837499999999999"/>
    <n v="200000"/>
    <n v="5400000"/>
  </r>
  <r>
    <s v="Kudus - Kaliwungu_KEDUNGWARU LOR"/>
    <x v="37"/>
    <s v="KEDUNGWARU LOR"/>
    <n v="26.27"/>
    <e v="#REF!"/>
    <n v="3.2837499999999999"/>
    <n v="200000"/>
    <n v="5400000"/>
  </r>
  <r>
    <s v="Kudus - Kaliwungu_KESAMBI"/>
    <x v="37"/>
    <s v="KESAMBI"/>
    <n v="13.38"/>
    <e v="#REF!"/>
    <n v="1.6725000000000001"/>
    <n v="200000"/>
    <n v="2800000"/>
  </r>
  <r>
    <s v="Kudus - Kaliwungu_KETANJUNG"/>
    <x v="37"/>
    <s v="KETANJUNG"/>
    <n v="26.27"/>
    <e v="#REF!"/>
    <n v="3.2837499999999999"/>
    <n v="200000"/>
    <n v="5400000"/>
  </r>
  <r>
    <s v="Kudus - Kaliwungu_KIRIG"/>
    <x v="37"/>
    <s v="KIRIG"/>
    <n v="13.38"/>
    <e v="#REF!"/>
    <n v="1.6725000000000001"/>
    <n v="200000"/>
    <n v="2800000"/>
  </r>
  <r>
    <s v="Kudus - Kaliwungu_KLUMPIT"/>
    <x v="37"/>
    <s v="KLUMPIT"/>
    <n v="13.38"/>
    <e v="#REF!"/>
    <n v="1.6725000000000001"/>
    <n v="200000"/>
    <n v="2800000"/>
  </r>
  <r>
    <s v="Kudus - Kaliwungu_KRAMAT"/>
    <x v="37"/>
    <s v="KRAMAT"/>
    <n v="13.38"/>
    <e v="#REF!"/>
    <n v="1.6725000000000001"/>
    <n v="200000"/>
    <n v="2800000"/>
  </r>
  <r>
    <s v="Kudus - Kaliwungu_KRANDON"/>
    <x v="37"/>
    <s v="KRANDON"/>
    <n v="13.38"/>
    <e v="#REF!"/>
    <n v="1.6725000000000001"/>
    <n v="200000"/>
    <n v="2800000"/>
  </r>
  <r>
    <s v="Kudus - Kaliwungu_KUTUK"/>
    <x v="37"/>
    <s v="KUTUK"/>
    <n v="13.38"/>
    <e v="#REF!"/>
    <n v="1.6725000000000001"/>
    <n v="200000"/>
    <n v="2800000"/>
  </r>
  <r>
    <s v="Kudus - Kaliwungu_LANGGARDALEM"/>
    <x v="37"/>
    <s v="LANGGARDALEM"/>
    <n v="13.38"/>
    <e v="#REF!"/>
    <n v="1.6725000000000001"/>
    <n v="200000"/>
    <n v="2800000"/>
  </r>
  <r>
    <s v="Kudus - Kaliwungu_LARIKREJO"/>
    <x v="37"/>
    <s v="LARIKREJO"/>
    <n v="13.38"/>
    <e v="#REF!"/>
    <n v="1.6725000000000001"/>
    <n v="200000"/>
    <n v="2800000"/>
  </r>
  <r>
    <s v="Kudus - Kaliwungu_LAU"/>
    <x v="37"/>
    <s v="LAU"/>
    <n v="13.38"/>
    <e v="#REF!"/>
    <n v="1.6725000000000001"/>
    <n v="200000"/>
    <n v="2800000"/>
  </r>
  <r>
    <s v="Kudus - Kaliwungu_LORAM KULON"/>
    <x v="37"/>
    <s v="LORAM KULON"/>
    <n v="13.38"/>
    <e v="#REF!"/>
    <n v="1.6725000000000001"/>
    <n v="200000"/>
    <n v="2800000"/>
  </r>
  <r>
    <s v="Kudus - Kaliwungu_LORAM WETAN"/>
    <x v="37"/>
    <s v="LORAM WETAN"/>
    <n v="13.38"/>
    <e v="#REF!"/>
    <n v="1.6725000000000001"/>
    <n v="200000"/>
    <n v="2800000"/>
  </r>
  <r>
    <s v="Kudus - Kaliwungu_MEDINI"/>
    <x v="37"/>
    <s v="MEDINI"/>
    <n v="13.38"/>
    <e v="#REF!"/>
    <n v="1.6725000000000001"/>
    <n v="200000"/>
    <n v="2800000"/>
  </r>
  <r>
    <s v="Kudus - Kaliwungu_MEGAWON"/>
    <x v="37"/>
    <s v="MEGAWON"/>
    <n v="13.38"/>
    <e v="#REF!"/>
    <n v="1.6725000000000001"/>
    <n v="200000"/>
    <n v="2800000"/>
  </r>
  <r>
    <s v="Kudus - Kaliwungu_MEJOBO"/>
    <x v="37"/>
    <s v="MEJOBO"/>
    <n v="13.38"/>
    <e v="#REF!"/>
    <n v="1.6725000000000001"/>
    <n v="200000"/>
    <n v="2800000"/>
  </r>
  <r>
    <s v="Kudus - Kaliwungu_MENAWAN"/>
    <x v="37"/>
    <s v="MENAWAN"/>
    <n v="13.38"/>
    <e v="#REF!"/>
    <n v="1.6725000000000001"/>
    <n v="200000"/>
    <n v="2800000"/>
  </r>
  <r>
    <s v="Kudus - Kaliwungu_MIJEN"/>
    <x v="37"/>
    <s v="MIJEN"/>
    <n v="13.38"/>
    <e v="#REF!"/>
    <n v="1.6725000000000001"/>
    <n v="200000"/>
    <n v="2800000"/>
  </r>
  <r>
    <s v="Kudus - Kaliwungu_MLATI KIDUL"/>
    <x v="37"/>
    <s v="MLATI KIDUL"/>
    <n v="13.38"/>
    <e v="#REF!"/>
    <n v="1.6725000000000001"/>
    <n v="200000"/>
    <n v="2800000"/>
  </r>
  <r>
    <s v="Kudus - Kaliwungu_MLATI NOROWITO"/>
    <x v="37"/>
    <s v="MLATI NOROWITO"/>
    <n v="13.38"/>
    <e v="#REF!"/>
    <n v="1.6725000000000001"/>
    <n v="200000"/>
    <n v="2800000"/>
  </r>
  <r>
    <s v="Kudus - Kaliwungu_MLEKANG"/>
    <x v="37"/>
    <s v="MLEKANG"/>
    <n v="26.27"/>
    <e v="#REF!"/>
    <n v="3.2837499999999999"/>
    <n v="200000"/>
    <n v="5400000"/>
  </r>
  <r>
    <s v="Kudus - Kaliwungu_NALUMSARI"/>
    <x v="37"/>
    <s v="NALUMSARI"/>
    <n v="10.32"/>
    <e v="#REF!"/>
    <n v="1.29"/>
    <n v="200000"/>
    <n v="2200000"/>
  </r>
  <r>
    <s v="Kudus - Kaliwungu_NGANGUK"/>
    <x v="37"/>
    <s v="NGANGUK"/>
    <n v="13.38"/>
    <e v="#REF!"/>
    <n v="1.6725000000000001"/>
    <n v="200000"/>
    <n v="2800000"/>
  </r>
  <r>
    <s v="Kudus - Kaliwungu_NGEMBAL KULON"/>
    <x v="37"/>
    <s v="NGEMBAL KULON"/>
    <n v="13.38"/>
    <e v="#REF!"/>
    <n v="1.6725000000000001"/>
    <n v="200000"/>
    <n v="2800000"/>
  </r>
  <r>
    <s v="Kudus - Kaliwungu_NGEMBALREJO"/>
    <x v="37"/>
    <s v="NGEMBALREJO"/>
    <n v="13.38"/>
    <e v="#REF!"/>
    <n v="1.6725000000000001"/>
    <n v="200000"/>
    <n v="2800000"/>
  </r>
  <r>
    <s v="Kudus - Kaliwungu_NGEMPLAK"/>
    <x v="37"/>
    <s v="NGEMPLAK"/>
    <n v="13.38"/>
    <e v="#REF!"/>
    <n v="1.6725000000000001"/>
    <n v="200000"/>
    <n v="2800000"/>
  </r>
  <r>
    <s v="Kudus - Kaliwungu_NGEMPLIKWETAN"/>
    <x v="37"/>
    <s v="NGEMPLIKWETAN"/>
    <n v="26.27"/>
    <e v="#REF!"/>
    <n v="3.2837499999999999"/>
    <n v="200000"/>
    <n v="5400000"/>
  </r>
  <r>
    <s v="Kudus - Kaliwungu_PADURENAN"/>
    <x v="37"/>
    <s v="PADURENAN"/>
    <n v="13.38"/>
    <e v="#REF!"/>
    <n v="1.6725000000000001"/>
    <n v="200000"/>
    <n v="2800000"/>
  </r>
  <r>
    <s v="Kudus - Kaliwungu_PANJANG"/>
    <x v="37"/>
    <s v="PANJANG"/>
    <n v="13.38"/>
    <e v="#REF!"/>
    <n v="1.6725000000000001"/>
    <n v="200000"/>
    <n v="2800000"/>
  </r>
  <r>
    <s v="Kudus - Kaliwungu_PANJUNAN"/>
    <x v="37"/>
    <s v="PANJUNAN"/>
    <n v="13.38"/>
    <e v="#REF!"/>
    <n v="1.6725000000000001"/>
    <n v="200000"/>
    <n v="2800000"/>
  </r>
  <r>
    <s v="Kudus - Kaliwungu_PASURUHAN KIDUL"/>
    <x v="37"/>
    <s v="PASURUHAN KIDUL"/>
    <n v="13.38"/>
    <e v="#REF!"/>
    <n v="1.6725000000000001"/>
    <n v="200000"/>
    <n v="2800000"/>
  </r>
  <r>
    <s v="Kudus - Kaliwungu_PAYAMAN"/>
    <x v="37"/>
    <s v="PAYAMAN"/>
    <n v="13.38"/>
    <e v="#REF!"/>
    <n v="1.6725000000000001"/>
    <n v="200000"/>
    <n v="2800000"/>
  </r>
  <r>
    <s v="Kudus - Kaliwungu_PEDAWANG"/>
    <x v="37"/>
    <s v="PEDAWANG"/>
    <n v="13.38"/>
    <e v="#REF!"/>
    <n v="1.6725000000000001"/>
    <n v="200000"/>
    <n v="2800000"/>
  </r>
  <r>
    <s v="Kudus - Kaliwungu_PEGANJARAN"/>
    <x v="37"/>
    <s v="PEGANJARAN"/>
    <n v="13.38"/>
    <e v="#REF!"/>
    <n v="1.6725000000000001"/>
    <n v="200000"/>
    <n v="2800000"/>
  </r>
  <r>
    <s v="Kudus - Kaliwungu_PIJI"/>
    <x v="37"/>
    <s v="PIJI"/>
    <n v="13.38"/>
    <e v="#REF!"/>
    <n v="1.6725000000000001"/>
    <n v="200000"/>
    <n v="2800000"/>
  </r>
  <r>
    <s v="Kudus - Kaliwungu_PLOSO"/>
    <x v="37"/>
    <s v="PLOSO"/>
    <n v="13.38"/>
    <e v="#REF!"/>
    <n v="1.6725000000000001"/>
    <n v="200000"/>
    <n v="2800000"/>
  </r>
  <r>
    <s v="Kudus - Kaliwungu_PRAMBATAN KIDUL"/>
    <x v="37"/>
    <s v="PRAMBATAN KIDUL"/>
    <n v="13.38"/>
    <e v="#REF!"/>
    <n v="1.6725000000000001"/>
    <n v="200000"/>
    <n v="2800000"/>
  </r>
  <r>
    <s v="Kudus - Kaliwungu_PRAMBATAN LOR"/>
    <x v="37"/>
    <s v="PRAMBATAN LOR"/>
    <n v="13.38"/>
    <e v="#REF!"/>
    <n v="1.6725000000000001"/>
    <n v="200000"/>
    <n v="2800000"/>
  </r>
  <r>
    <s v="Kudus - Kaliwungu_PURWOREJO"/>
    <x v="37"/>
    <s v="PURWOREJO"/>
    <n v="13.38"/>
    <e v="#REF!"/>
    <n v="1.6725000000000001"/>
    <n v="200000"/>
    <n v="2800000"/>
  </r>
  <r>
    <s v="Kudus - Kaliwungu_PURWOSARI"/>
    <x v="37"/>
    <s v="PURWOSARI"/>
    <n v="13.38"/>
    <e v="#REF!"/>
    <n v="1.6725000000000001"/>
    <n v="200000"/>
    <n v="2800000"/>
  </r>
  <r>
    <s v="Kudus - Kaliwungu_PUYOH"/>
    <x v="37"/>
    <s v="PUYOH"/>
    <n v="13.38"/>
    <e v="#REF!"/>
    <n v="1.6725000000000001"/>
    <n v="200000"/>
    <n v="2800000"/>
  </r>
  <r>
    <s v="Kudus - Kaliwungu_RENDENG"/>
    <x v="37"/>
    <s v="RENDENG"/>
    <n v="13.38"/>
    <e v="#REF!"/>
    <n v="1.6725000000000001"/>
    <n v="200000"/>
    <n v="2800000"/>
  </r>
  <r>
    <s v="Kudus - Kaliwungu_SAMBUNG"/>
    <x v="37"/>
    <s v="SAMBUNG"/>
    <n v="13.38"/>
    <e v="#REF!"/>
    <n v="1.6725000000000001"/>
    <n v="200000"/>
    <n v="2800000"/>
  </r>
  <r>
    <s v="Kudus - Kaliwungu_SAMBUNG"/>
    <x v="37"/>
    <s v="SAMBUNG"/>
    <n v="26.27"/>
    <e v="#REF!"/>
    <n v="3.2837499999999999"/>
    <n v="200000"/>
    <n v="5400000"/>
  </r>
  <r>
    <s v="Kudus - Kaliwungu_SAMIREJO"/>
    <x v="37"/>
    <s v="SAMIREJO"/>
    <n v="13.38"/>
    <e v="#REF!"/>
    <n v="1.6725000000000001"/>
    <n v="200000"/>
    <n v="2800000"/>
  </r>
  <r>
    <s v="Kudus - Kaliwungu_SETROKALANGAN"/>
    <x v="37"/>
    <s v="SETROKALANGAN"/>
    <n v="13.38"/>
    <e v="#REF!"/>
    <n v="1.6725000000000001"/>
    <n v="200000"/>
    <n v="2800000"/>
  </r>
  <r>
    <s v="Kudus - Kaliwungu_SINGOCANDI"/>
    <x v="37"/>
    <s v="SINGOCANDI"/>
    <n v="13.38"/>
    <e v="#REF!"/>
    <n v="1.6725000000000001"/>
    <n v="200000"/>
    <n v="2800000"/>
  </r>
  <r>
    <s v="Kudus - Kaliwungu_SOCO"/>
    <x v="37"/>
    <s v="SOCO"/>
    <n v="13.38"/>
    <e v="#REF!"/>
    <n v="1.6725000000000001"/>
    <n v="200000"/>
    <n v="2800000"/>
  </r>
  <r>
    <s v="Kudus - Kaliwungu_SUNGGINGAN"/>
    <x v="37"/>
    <s v="SUNGGINGAN"/>
    <n v="13.38"/>
    <e v="#REF!"/>
    <n v="1.6725000000000001"/>
    <n v="200000"/>
    <n v="2800000"/>
  </r>
  <r>
    <s v="Kudus - Kaliwungu_TANJUNGKARANG"/>
    <x v="37"/>
    <s v="TANJUNGKARANG"/>
    <n v="13.38"/>
    <e v="#REF!"/>
    <n v="1.6725000000000001"/>
    <n v="200000"/>
    <n v="2800000"/>
  </r>
  <r>
    <s v="Kudus - Kaliwungu_TEMULUS"/>
    <x v="37"/>
    <s v="TEMULUS"/>
    <n v="13.38"/>
    <e v="#REF!"/>
    <n v="1.6725000000000001"/>
    <n v="200000"/>
    <n v="2800000"/>
  </r>
  <r>
    <s v="Kudus - Kaliwungu_TENGGELES"/>
    <x v="37"/>
    <s v="TENGGELES"/>
    <n v="13.38"/>
    <e v="#REF!"/>
    <n v="1.6725000000000001"/>
    <n v="200000"/>
    <n v="2800000"/>
  </r>
  <r>
    <s v="Kudus - Kaliwungu_TERANGMAS"/>
    <x v="37"/>
    <s v="TERANGMAS"/>
    <n v="13.38"/>
    <e v="#REF!"/>
    <n v="1.6725000000000001"/>
    <n v="200000"/>
    <n v="2800000"/>
  </r>
  <r>
    <s v="Kudus - Kaliwungu_TERNADI"/>
    <x v="37"/>
    <s v="TERNADI"/>
    <n v="13.38"/>
    <e v="#REF!"/>
    <n v="1.6725000000000001"/>
    <n v="200000"/>
    <n v="2800000"/>
  </r>
  <r>
    <s v="Kudus - Kaliwungu_TRITIS"/>
    <x v="37"/>
    <s v="TRITIS"/>
    <n v="10.32"/>
    <e v="#REF!"/>
    <n v="1.29"/>
    <n v="200000"/>
    <n v="2200000"/>
  </r>
  <r>
    <s v="Kudus - Kaliwungu_TUGU LOR"/>
    <x v="37"/>
    <s v="TUGU LOR"/>
    <n v="26.27"/>
    <e v="#REF!"/>
    <n v="3.2837499999999999"/>
    <n v="200000"/>
    <n v="5400000"/>
  </r>
  <r>
    <s v="Kudus - Kaliwungu_TUMPANGKRASAK"/>
    <x v="37"/>
    <s v="TUMPANGKRASAK"/>
    <n v="13.38"/>
    <e v="#REF!"/>
    <n v="1.6725000000000001"/>
    <n v="200000"/>
    <n v="2800000"/>
  </r>
  <r>
    <s v="Kudus - Kaliwungu_TUWANG"/>
    <x v="37"/>
    <s v="TUWANG"/>
    <n v="26.27"/>
    <e v="#REF!"/>
    <n v="3.2837499999999999"/>
    <n v="200000"/>
    <n v="5400000"/>
  </r>
  <r>
    <s v="Kudus - Kaliwungu_UNDAAN KIDUL"/>
    <x v="37"/>
    <s v="UNDAAN KIDUL"/>
    <n v="13.38"/>
    <e v="#REF!"/>
    <n v="1.6725000000000001"/>
    <n v="200000"/>
    <n v="2800000"/>
  </r>
  <r>
    <s v="Kudus - Kaliwungu_UNDAAN KIDUL"/>
    <x v="37"/>
    <s v="UNDAAN KIDUL"/>
    <n v="26.27"/>
    <e v="#REF!"/>
    <n v="3.2837499999999999"/>
    <n v="200000"/>
    <n v="5400000"/>
  </r>
  <r>
    <s v="Kudus - Kaliwungu_UNDAAN LOR"/>
    <x v="37"/>
    <s v="UNDAAN LOR"/>
    <n v="13.38"/>
    <e v="#REF!"/>
    <n v="1.6725000000000001"/>
    <n v="200000"/>
    <n v="2800000"/>
  </r>
  <r>
    <s v="Kudus - Kaliwungu_UNDAAN LOR"/>
    <x v="37"/>
    <s v="UNDAAN LOR"/>
    <n v="26.27"/>
    <e v="#REF!"/>
    <n v="3.2837499999999999"/>
    <n v="200000"/>
    <n v="5400000"/>
  </r>
  <r>
    <s v="Kudus - Kaliwungu_UNDAAN TENGAH"/>
    <x v="37"/>
    <s v="UNDAAN TENGAH"/>
    <n v="13.38"/>
    <e v="#REF!"/>
    <n v="1.6725000000000001"/>
    <n v="200000"/>
    <n v="2800000"/>
  </r>
  <r>
    <s v="Kudus - Kaliwungu_WATES"/>
    <x v="37"/>
    <s v="WATES"/>
    <n v="13.38"/>
    <e v="#REF!"/>
    <n v="1.6725000000000001"/>
    <n v="200000"/>
    <n v="2800000"/>
  </r>
  <r>
    <s v="Kudus - Kaliwungu_WERGU WETAN"/>
    <x v="37"/>
    <s v="WERGU WETAN"/>
    <n v="13.38"/>
    <e v="#REF!"/>
    <n v="1.6725000000000001"/>
    <n v="200000"/>
    <n v="2800000"/>
  </r>
  <r>
    <s v="Kudus - Kaliwungu_WONOREJO"/>
    <x v="37"/>
    <s v="WONOREJO"/>
    <n v="26.27"/>
    <e v="#REF!"/>
    <n v="3.2837499999999999"/>
    <n v="200000"/>
    <n v="5400000"/>
  </r>
  <r>
    <s v="Kudus - Kaliwungu_WOTAN"/>
    <x v="37"/>
    <s v="WOTAN"/>
    <n v="16.66"/>
    <e v="#REF!"/>
    <n v="2.0825"/>
    <n v="200000"/>
    <n v="3400000"/>
  </r>
  <r>
    <s v="Pati - Juwana_AGUNGMULYO"/>
    <x v="38"/>
    <s v="AGUNGMULYO"/>
    <n v="16.66"/>
    <e v="#REF!"/>
    <n v="2.0825"/>
    <n v="200000"/>
    <n v="3400000"/>
  </r>
  <r>
    <s v="Pati - Juwana_ALASDOWO"/>
    <x v="38"/>
    <s v="ALASDOWO"/>
    <n v="16.66"/>
    <e v="#REF!"/>
    <n v="2.0825"/>
    <n v="200000"/>
    <n v="3400000"/>
  </r>
  <r>
    <s v="Pati - Juwana_ARUMANIS"/>
    <x v="38"/>
    <s v="ARUMANIS"/>
    <n v="16.66"/>
    <e v="#REF!"/>
    <n v="2.0825"/>
    <n v="200000"/>
    <n v="3400000"/>
  </r>
  <r>
    <s v="Pati - Juwana_ASEMPAPAN"/>
    <x v="38"/>
    <s v="ASEMPAPAN"/>
    <n v="16.66"/>
    <e v="#REF!"/>
    <n v="2.0825"/>
    <n v="200000"/>
    <n v="3400000"/>
  </r>
  <r>
    <s v="Pati - Juwana_BAJOMULYO"/>
    <x v="38"/>
    <s v="BAJOMULYO"/>
    <n v="16.66"/>
    <e v="#REF!"/>
    <n v="2.0825"/>
    <n v="200000"/>
    <n v="3400000"/>
  </r>
  <r>
    <s v="Pati - Juwana_BAKALAN"/>
    <x v="38"/>
    <s v="BAKALAN"/>
    <n v="16.66"/>
    <e v="#REF!"/>
    <n v="2.0825"/>
    <n v="200000"/>
    <n v="3400000"/>
  </r>
  <r>
    <s v="Pati - Juwana_BAKARAN WETAN"/>
    <x v="38"/>
    <s v="BAKARAN WETAN"/>
    <n v="16.66"/>
    <e v="#REF!"/>
    <n v="2.0825"/>
    <n v="200000"/>
    <n v="3400000"/>
  </r>
  <r>
    <s v="Pati - Juwana_BANCAK"/>
    <x v="38"/>
    <s v="BANCAK"/>
    <n v="16.66"/>
    <e v="#REF!"/>
    <n v="2.0825"/>
    <n v="200000"/>
    <n v="3400000"/>
  </r>
  <r>
    <s v="Pati - Juwana_BANGSALREJO"/>
    <x v="38"/>
    <s v="BANGSALREJO"/>
    <n v="16.66"/>
    <e v="#REF!"/>
    <n v="2.0825"/>
    <n v="200000"/>
    <n v="3400000"/>
  </r>
  <r>
    <s v="Pati - Juwana_BANYUTOWO"/>
    <x v="38"/>
    <s v="BANYUTOWO"/>
    <n v="16.66"/>
    <e v="#REF!"/>
    <n v="2.0825"/>
    <n v="200000"/>
    <n v="3400000"/>
  </r>
  <r>
    <s v="Pati - Juwana_BATURSARI"/>
    <x v="38"/>
    <s v="BATURSARI"/>
    <n v="16.66"/>
    <e v="#REF!"/>
    <n v="2.0825"/>
    <n v="200000"/>
    <n v="3400000"/>
  </r>
  <r>
    <s v="Pati - Juwana_BENDAR"/>
    <x v="38"/>
    <s v="BENDAR"/>
    <n v="16.66"/>
    <e v="#REF!"/>
    <n v="2.0825"/>
    <n v="200000"/>
    <n v="3400000"/>
  </r>
  <r>
    <s v="Pati - Juwana_BENDOKATON KIDUL"/>
    <x v="38"/>
    <s v="BENDOKATON KIDUL"/>
    <n v="16.66"/>
    <e v="#REF!"/>
    <n v="2.0825"/>
    <n v="200000"/>
    <n v="3400000"/>
  </r>
  <r>
    <s v="Pati - Juwana_BLEBER"/>
    <x v="38"/>
    <s v="BLEBER"/>
    <n v="16.66"/>
    <e v="#REF!"/>
    <n v="2.0825"/>
    <n v="200000"/>
    <n v="3400000"/>
  </r>
  <r>
    <s v="Pati - Juwana_BLINGIJATI"/>
    <x v="38"/>
    <s v="BLINGIJATI"/>
    <n v="16.66"/>
    <e v="#REF!"/>
    <n v="2.0825"/>
    <n v="200000"/>
    <n v="3400000"/>
  </r>
  <r>
    <s v="Pati - Juwana_BODEH"/>
    <x v="38"/>
    <s v="BODEH"/>
    <n v="16.66"/>
    <e v="#REF!"/>
    <n v="2.0825"/>
    <n v="200000"/>
    <n v="3400000"/>
  </r>
  <r>
    <s v="Pati - Juwana_BOTO"/>
    <x v="38"/>
    <s v="BOTO"/>
    <n v="16.66"/>
    <e v="#REF!"/>
    <n v="2.0825"/>
    <n v="200000"/>
    <n v="3400000"/>
  </r>
  <r>
    <s v="Pati - Juwana_BRINGIN"/>
    <x v="38"/>
    <s v="BRINGIN"/>
    <n v="16.66"/>
    <e v="#REF!"/>
    <n v="2.0825"/>
    <n v="200000"/>
    <n v="3400000"/>
  </r>
  <r>
    <s v="Pati - Juwana_BRINGINWARENG"/>
    <x v="38"/>
    <s v="BRINGINWARENG"/>
    <n v="16.66"/>
    <e v="#REF!"/>
    <n v="2.0825"/>
    <n v="200000"/>
    <n v="3400000"/>
  </r>
  <r>
    <s v="Pati - Juwana_BULUMANIS KIDUL"/>
    <x v="38"/>
    <s v="BULUMANIS KIDUL"/>
    <n v="16.66"/>
    <e v="#REF!"/>
    <n v="2.0825"/>
    <n v="200000"/>
    <n v="3400000"/>
  </r>
  <r>
    <s v="Pati - Juwana_BULUMANIS LOR"/>
    <x v="38"/>
    <s v="BULUMANIS LOR"/>
    <n v="16.66"/>
    <e v="#REF!"/>
    <n v="2.0825"/>
    <n v="200000"/>
    <n v="3400000"/>
  </r>
  <r>
    <s v="Pati - Juwana_BULUMULYO"/>
    <x v="38"/>
    <s v="BULUMULYO"/>
    <n v="16.66"/>
    <e v="#REF!"/>
    <n v="2.0825"/>
    <n v="200000"/>
    <n v="3400000"/>
  </r>
  <r>
    <s v="Pati - Juwana_BULUNGAN"/>
    <x v="38"/>
    <s v="BULUNGAN"/>
    <n v="16.66"/>
    <e v="#REF!"/>
    <n v="2.0825"/>
    <n v="200000"/>
    <n v="3400000"/>
  </r>
  <r>
    <s v="Pati - Juwana_BUMIAYU"/>
    <x v="38"/>
    <s v="BUMIAYU"/>
    <n v="16.66"/>
    <e v="#REF!"/>
    <n v="2.0825"/>
    <n v="200000"/>
    <n v="3400000"/>
  </r>
  <r>
    <s v="Pati - Juwana_BUMIHARJO"/>
    <x v="38"/>
    <s v="BUMIHARJO"/>
    <n v="16.66"/>
    <e v="#REF!"/>
    <n v="2.0825"/>
    <n v="200000"/>
    <n v="3400000"/>
  </r>
  <r>
    <s v="Pati - Juwana_BUMIMULYO"/>
    <x v="38"/>
    <s v="BUMIMULYO"/>
    <n v="16.66"/>
    <e v="#REF!"/>
    <n v="2.0825"/>
    <n v="200000"/>
    <n v="3400000"/>
  </r>
  <r>
    <s v="Pati - Juwana_BUMIREJO"/>
    <x v="38"/>
    <s v="BUMIREJO"/>
    <n v="16.66"/>
    <e v="#REF!"/>
    <n v="2.0825"/>
    <n v="200000"/>
    <n v="3400000"/>
  </r>
  <r>
    <s v="Pati - Juwana_BUNGASREJO"/>
    <x v="38"/>
    <s v="BUNGASREJO"/>
    <n v="16.66"/>
    <e v="#REF!"/>
    <n v="2.0825"/>
    <n v="200000"/>
    <n v="3400000"/>
  </r>
  <r>
    <s v="Pati - Juwana_CEBOLEK KIDUL"/>
    <x v="38"/>
    <s v="CEBOLEK KIDUL"/>
    <n v="16.66"/>
    <e v="#REF!"/>
    <n v="2.0825"/>
    <n v="200000"/>
    <n v="3400000"/>
  </r>
  <r>
    <s v="Pati - Juwana_CLERING"/>
    <x v="38"/>
    <s v="CLERING"/>
    <n v="10.32"/>
    <e v="#REF!"/>
    <n v="1.29"/>
    <n v="200000"/>
    <n v="2200000"/>
  </r>
  <r>
    <s v="Pati - Juwana_DANYANGMULYO"/>
    <x v="38"/>
    <s v="DANYANGMULYO"/>
    <n v="16.66"/>
    <e v="#REF!"/>
    <n v="2.0825"/>
    <n v="200000"/>
    <n v="3400000"/>
  </r>
  <r>
    <s v="Pati - Juwana_DEGAN"/>
    <x v="38"/>
    <s v="DEGAN"/>
    <n v="16.66"/>
    <e v="#REF!"/>
    <n v="2.0825"/>
    <n v="200000"/>
    <n v="3400000"/>
  </r>
  <r>
    <s v="Pati - Juwana_DENGKEK"/>
    <x v="38"/>
    <s v="DENGKEK"/>
    <n v="16.66"/>
    <e v="#REF!"/>
    <n v="2.0825"/>
    <n v="200000"/>
    <n v="3400000"/>
  </r>
  <r>
    <s v="Pati - Juwana_DOROPAYUNG"/>
    <x v="38"/>
    <s v="DOROPAYUNG"/>
    <n v="16.66"/>
    <e v="#REF!"/>
    <n v="2.0825"/>
    <n v="200000"/>
    <n v="3400000"/>
  </r>
  <r>
    <s v="Pati - Juwana_DOROREJO"/>
    <x v="38"/>
    <s v="DOROREJO"/>
    <n v="16.66"/>
    <e v="#REF!"/>
    <n v="2.0825"/>
    <n v="200000"/>
    <n v="3400000"/>
  </r>
  <r>
    <s v="Pati - Juwana_DUKUHMULYO"/>
    <x v="38"/>
    <s v="DUKUHMULYO"/>
    <n v="16.66"/>
    <e v="#REF!"/>
    <n v="2.0825"/>
    <n v="200000"/>
    <n v="3400000"/>
  </r>
  <r>
    <s v="Pati - Juwana_DUKUHSETI"/>
    <x v="38"/>
    <s v="DUKUHSETI"/>
    <n v="16.66"/>
    <e v="#REF!"/>
    <n v="2.0825"/>
    <n v="200000"/>
    <n v="3400000"/>
  </r>
  <r>
    <s v="Pati - Juwana_DUKUTALIT"/>
    <x v="38"/>
    <s v="DUKUTALIT"/>
    <n v="16.66"/>
    <e v="#REF!"/>
    <n v="2.0825"/>
    <n v="200000"/>
    <n v="3400000"/>
  </r>
  <r>
    <s v="Pati - Juwana_DUMPIL"/>
    <x v="38"/>
    <s v="DUMPIL"/>
    <n v="16.66"/>
    <e v="#REF!"/>
    <n v="2.0825"/>
    <n v="200000"/>
    <n v="3400000"/>
  </r>
  <r>
    <s v="Pati - Juwana_GADINGREJO"/>
    <x v="38"/>
    <s v="GADINGREJO"/>
    <n v="16.66"/>
    <e v="#REF!"/>
    <n v="2.0825"/>
    <n v="200000"/>
    <n v="3400000"/>
  </r>
  <r>
    <s v="Pati - Juwana_GADU"/>
    <x v="38"/>
    <s v="GADU"/>
    <n v="16.66"/>
    <e v="#REF!"/>
    <n v="2.0825"/>
    <n v="200000"/>
    <n v="3400000"/>
  </r>
  <r>
    <s v="Pati - Juwana_GAJIHAN"/>
    <x v="38"/>
    <s v="GAJIHAN"/>
    <n v="16.66"/>
    <e v="#REF!"/>
    <n v="2.0825"/>
    <n v="200000"/>
    <n v="3400000"/>
  </r>
  <r>
    <s v="Pati - Juwana_GENENGMULYO"/>
    <x v="38"/>
    <s v="GENENGMULYO"/>
    <n v="16.66"/>
    <e v="#REF!"/>
    <n v="2.0825"/>
    <n v="200000"/>
    <n v="3400000"/>
  </r>
  <r>
    <s v="Pati - Juwana_GERIT"/>
    <x v="38"/>
    <s v="GERIT"/>
    <n v="16.66"/>
    <e v="#REF!"/>
    <n v="2.0825"/>
    <n v="200000"/>
    <n v="3400000"/>
  </r>
  <r>
    <s v="Pati - Juwana_GERITAN"/>
    <x v="38"/>
    <s v="GERITAN"/>
    <n v="16.66"/>
    <e v="#REF!"/>
    <n v="2.0825"/>
    <n v="200000"/>
    <n v="3400000"/>
  </r>
  <r>
    <s v="Pati - Juwana_GESENGAN"/>
    <x v="38"/>
    <s v="GESENGAN"/>
    <n v="16.66"/>
    <e v="#REF!"/>
    <n v="2.0825"/>
    <n v="200000"/>
    <n v="3400000"/>
  </r>
  <r>
    <s v="Pati - Juwana_GLONGGONG"/>
    <x v="38"/>
    <s v="GLONGGONG"/>
    <n v="16.66"/>
    <e v="#REF!"/>
    <n v="2.0825"/>
    <n v="200000"/>
    <n v="3400000"/>
  </r>
  <r>
    <s v="Pati - Juwana_GROGOLAN"/>
    <x v="38"/>
    <s v="GROGOLAN"/>
    <n v="16.66"/>
    <e v="#REF!"/>
    <n v="2.0825"/>
    <n v="200000"/>
    <n v="3400000"/>
  </r>
  <r>
    <s v="Pati - Juwana_GROGOLSARI"/>
    <x v="38"/>
    <s v="GROGOLSARI"/>
    <n v="16.66"/>
    <e v="#REF!"/>
    <n v="2.0825"/>
    <n v="200000"/>
    <n v="3400000"/>
  </r>
  <r>
    <s v="Pati - Juwana_GROWONG KIDUL"/>
    <x v="38"/>
    <s v="GROWONG KIDUL"/>
    <n v="16.66"/>
    <e v="#REF!"/>
    <n v="2.0825"/>
    <n v="200000"/>
    <n v="3400000"/>
  </r>
  <r>
    <s v="Pati - Juwana_GUNUNGSARI"/>
    <x v="38"/>
    <s v="GUNUNGSARI"/>
    <n v="16.66"/>
    <e v="#REF!"/>
    <n v="2.0825"/>
    <n v="200000"/>
    <n v="3400000"/>
  </r>
  <r>
    <s v="Pati - Juwana_GUNUNGWUNGKAL"/>
    <x v="38"/>
    <s v="GUNUNGWUNGKAL"/>
    <n v="16.66"/>
    <e v="#REF!"/>
    <n v="2.0825"/>
    <n v="200000"/>
    <n v="3400000"/>
  </r>
  <r>
    <s v="Pati - Juwana_GUYANGAN"/>
    <x v="38"/>
    <s v="GUYANGAN"/>
    <n v="16.66"/>
    <e v="#REF!"/>
    <n v="2.0825"/>
    <n v="200000"/>
    <n v="3400000"/>
  </r>
  <r>
    <s v="Pati - Juwana_JAKENAN"/>
    <x v="38"/>
    <s v="JAKENAN"/>
    <n v="16.66"/>
    <e v="#REF!"/>
    <n v="2.0825"/>
    <n v="200000"/>
    <n v="3400000"/>
  </r>
  <r>
    <s v="Pati - Juwana_JATIHADI"/>
    <x v="38"/>
    <s v="JATIHADI"/>
    <n v="20.29"/>
    <e v="#REF!"/>
    <n v="2.5362499999999999"/>
    <n v="200000"/>
    <n v="4200000"/>
  </r>
  <r>
    <s v="Pati - Juwana_JATIMULYO"/>
    <x v="38"/>
    <s v="JATIMULYO"/>
    <n v="16.66"/>
    <e v="#REF!"/>
    <n v="2.0825"/>
    <n v="200000"/>
    <n v="3400000"/>
  </r>
  <r>
    <s v="Pati - Juwana_JATISARI"/>
    <x v="38"/>
    <s v="JATISARI"/>
    <n v="16.66"/>
    <e v="#REF!"/>
    <n v="2.0825"/>
    <n v="200000"/>
    <n v="3400000"/>
  </r>
  <r>
    <s v="Pati - Juwana_JEMBANGAN"/>
    <x v="38"/>
    <s v="JEMBANGAN"/>
    <n v="16.66"/>
    <e v="#REF!"/>
    <n v="2.0825"/>
    <n v="200000"/>
    <n v="3400000"/>
  </r>
  <r>
    <s v="Pati - Juwana_JEMBULWUNUT"/>
    <x v="38"/>
    <s v="JEMBULWUNUT"/>
    <n v="16.66"/>
    <e v="#REF!"/>
    <n v="2.0825"/>
    <n v="200000"/>
    <n v="3400000"/>
  </r>
  <r>
    <s v="Pati - Juwana_JEPAT KIDUL"/>
    <x v="38"/>
    <s v="JEPAT KIDUL"/>
    <n v="16.66"/>
    <e v="#REF!"/>
    <n v="2.0825"/>
    <n v="200000"/>
    <n v="3400000"/>
  </r>
  <r>
    <s v="Pati - Juwana_JEPAT LOR"/>
    <x v="38"/>
    <s v="JEPAT LOR"/>
    <n v="16.66"/>
    <e v="#REF!"/>
    <n v="2.0825"/>
    <n v="200000"/>
    <n v="3400000"/>
  </r>
  <r>
    <s v="Pati - Juwana_JEPURO"/>
    <x v="38"/>
    <s v="JEPURO"/>
    <n v="16.66"/>
    <e v="#REF!"/>
    <n v="2.0825"/>
    <n v="200000"/>
    <n v="3400000"/>
  </r>
  <r>
    <s v="Pati - Juwana_JETAK"/>
    <x v="38"/>
    <s v="JETAK"/>
    <n v="16.66"/>
    <e v="#REF!"/>
    <n v="2.0825"/>
    <n v="200000"/>
    <n v="3400000"/>
  </r>
  <r>
    <s v="Pati - Juwana_JETAK"/>
    <x v="38"/>
    <s v="JETAK"/>
    <n v="16.66"/>
    <e v="#REF!"/>
    <n v="2.0825"/>
    <n v="200000"/>
    <n v="3400000"/>
  </r>
  <r>
    <s v="Pati - Juwana_JONTRO"/>
    <x v="38"/>
    <s v="JONTRO"/>
    <n v="16.66"/>
    <e v="#REF!"/>
    <n v="2.0825"/>
    <n v="200000"/>
    <n v="3400000"/>
  </r>
  <r>
    <s v="Pati - Juwana_JUGO"/>
    <x v="38"/>
    <s v="JUGO"/>
    <n v="10.32"/>
    <e v="#REF!"/>
    <n v="1.29"/>
    <n v="200000"/>
    <n v="2200000"/>
  </r>
  <r>
    <s v="Pati - Juwana_KADILANGU"/>
    <x v="38"/>
    <s v="KADILANGU"/>
    <n v="16.66"/>
    <e v="#REF!"/>
    <n v="2.0825"/>
    <n v="200000"/>
    <n v="3400000"/>
  </r>
  <r>
    <s v="Pati - Juwana_KAJAR"/>
    <x v="38"/>
    <s v="KAJAR"/>
    <n v="16.66"/>
    <e v="#REF!"/>
    <n v="2.0825"/>
    <n v="200000"/>
    <n v="3400000"/>
  </r>
  <r>
    <s v="Pati - Juwana_KAJEN"/>
    <x v="38"/>
    <s v="KAJEN"/>
    <n v="16.66"/>
    <e v="#REF!"/>
    <n v="2.0825"/>
    <n v="200000"/>
    <n v="3400000"/>
  </r>
  <r>
    <s v="Pati - Juwana_KALIKALONG"/>
    <x v="38"/>
    <s v="KALIKALONG"/>
    <n v="16.66"/>
    <e v="#REF!"/>
    <n v="2.0825"/>
    <n v="200000"/>
    <n v="3400000"/>
  </r>
  <r>
    <s v="Pati - Juwana_KALIMULYO"/>
    <x v="38"/>
    <s v="KALIMULYO"/>
    <n v="16.66"/>
    <e v="#REF!"/>
    <n v="2.0825"/>
    <n v="200000"/>
    <n v="3400000"/>
  </r>
  <r>
    <s v="Pati - Juwana_KARANG"/>
    <x v="38"/>
    <s v="KARANG"/>
    <n v="16.66"/>
    <e v="#REF!"/>
    <n v="2.0825"/>
    <n v="200000"/>
    <n v="3400000"/>
  </r>
  <r>
    <s v="Pati - Juwana_KARANGKONANG"/>
    <x v="38"/>
    <s v="KARANGKONANG"/>
    <n v="16.66"/>
    <e v="#REF!"/>
    <n v="2.0825"/>
    <n v="200000"/>
    <n v="3400000"/>
  </r>
  <r>
    <s v="Pati - Juwana_KARANGLEGI"/>
    <x v="38"/>
    <s v="KARANGLEGI"/>
    <n v="16.66"/>
    <e v="#REF!"/>
    <n v="2.0825"/>
    <n v="200000"/>
    <n v="3400000"/>
  </r>
  <r>
    <s v="Pati - Juwana_KARANGREJO"/>
    <x v="38"/>
    <s v="KARANGREJO"/>
    <n v="16.66"/>
    <e v="#REF!"/>
    <n v="2.0825"/>
    <n v="200000"/>
    <n v="3400000"/>
  </r>
  <r>
    <s v="Pati - Juwana_KARANGREJO"/>
    <x v="38"/>
    <s v="KARANGREJO"/>
    <n v="16.66"/>
    <e v="#REF!"/>
    <n v="2.0825"/>
    <n v="200000"/>
    <n v="3400000"/>
  </r>
  <r>
    <s v="Pati - Juwana_KARANGREJO LOR"/>
    <x v="38"/>
    <s v="KARANGREJO LOR"/>
    <n v="16.66"/>
    <e v="#REF!"/>
    <n v="2.0825"/>
    <n v="200000"/>
    <n v="3400000"/>
  </r>
  <r>
    <s v="Pati - Juwana_KARANGROWO"/>
    <x v="38"/>
    <s v="KARANGROWO"/>
    <n v="16.66"/>
    <e v="#REF!"/>
    <n v="2.0825"/>
    <n v="200000"/>
    <n v="3400000"/>
  </r>
  <r>
    <s v="Pati - Juwana_KARANGSARI"/>
    <x v="38"/>
    <s v="KARANGSARI"/>
    <n v="16.66"/>
    <e v="#REF!"/>
    <n v="2.0825"/>
    <n v="200000"/>
    <n v="3400000"/>
  </r>
  <r>
    <s v="Pati - Juwana_KARANGSUMBER"/>
    <x v="38"/>
    <s v="KARANGSUMBER"/>
    <n v="16.66"/>
    <e v="#REF!"/>
    <n v="2.0825"/>
    <n v="200000"/>
    <n v="3400000"/>
  </r>
  <r>
    <s v="Pati - Juwana_KARANGWAGE"/>
    <x v="38"/>
    <s v="KARANGWAGE"/>
    <n v="16.66"/>
    <e v="#REF!"/>
    <n v="2.0825"/>
    <n v="200000"/>
    <n v="3400000"/>
  </r>
  <r>
    <s v="Pati - Juwana_KARANGWOTAN"/>
    <x v="38"/>
    <s v="KARANGWOTAN"/>
    <n v="16.66"/>
    <e v="#REF!"/>
    <n v="2.0825"/>
    <n v="200000"/>
    <n v="3400000"/>
  </r>
  <r>
    <s v="Pati - Juwana_KAUMAN"/>
    <x v="38"/>
    <s v="KAUMAN"/>
    <n v="16.66"/>
    <e v="#REF!"/>
    <n v="2.0825"/>
    <n v="200000"/>
    <n v="3400000"/>
  </r>
  <r>
    <s v="Pati - Juwana_KEBOLAMPANG"/>
    <x v="38"/>
    <s v="KEBOLAMPANG"/>
    <n v="16.66"/>
    <e v="#REF!"/>
    <n v="2.0825"/>
    <n v="200000"/>
    <n v="3400000"/>
  </r>
  <r>
    <s v="Pati - Juwana_KEBONTURI"/>
    <x v="38"/>
    <s v="KEBONTURI"/>
    <n v="16.66"/>
    <e v="#REF!"/>
    <n v="2.0825"/>
    <n v="200000"/>
    <n v="3400000"/>
  </r>
  <r>
    <s v="Pati - Juwana_KEBOROMO"/>
    <x v="38"/>
    <s v="KEBOROMO"/>
    <n v="16.66"/>
    <e v="#REF!"/>
    <n v="2.0825"/>
    <n v="200000"/>
    <n v="3400000"/>
  </r>
  <r>
    <s v="Pati - Juwana_KEBOWAN"/>
    <x v="38"/>
    <s v="KEBOWAN"/>
    <n v="16.66"/>
    <e v="#REF!"/>
    <n v="2.0825"/>
    <n v="200000"/>
    <n v="3400000"/>
  </r>
  <r>
    <s v="Pati - Juwana_KEDALON"/>
    <x v="38"/>
    <s v="KEDALON"/>
    <n v="16.66"/>
    <e v="#REF!"/>
    <n v="2.0825"/>
    <n v="200000"/>
    <n v="3400000"/>
  </r>
  <r>
    <s v="Pati - Juwana_KEDUNGBANG"/>
    <x v="38"/>
    <s v="KEDUNGBANG"/>
    <n v="16.66"/>
    <e v="#REF!"/>
    <n v="2.0825"/>
    <n v="200000"/>
    <n v="3400000"/>
  </r>
  <r>
    <s v="Pati - Juwana_KEDUNGMULYO"/>
    <x v="38"/>
    <s v="KEDUNGMULYO"/>
    <n v="16.66"/>
    <e v="#REF!"/>
    <n v="2.0825"/>
    <n v="200000"/>
    <n v="3400000"/>
  </r>
  <r>
    <s v="Pati - Juwana_KEDUNGPANCING"/>
    <x v="38"/>
    <s v="KEDUNGPANCING"/>
    <n v="16.66"/>
    <e v="#REF!"/>
    <n v="2.0825"/>
    <n v="200000"/>
    <n v="3400000"/>
  </r>
  <r>
    <s v="Pati - Juwana_KEDUNGSARI"/>
    <x v="38"/>
    <s v="KEDUNGSARI"/>
    <n v="16.66"/>
    <e v="#REF!"/>
    <n v="2.0825"/>
    <n v="200000"/>
    <n v="3400000"/>
  </r>
  <r>
    <s v="Pati - Juwana_KEMBANG"/>
    <x v="38"/>
    <s v="KEMBANG"/>
    <n v="16.66"/>
    <e v="#REF!"/>
    <n v="2.0825"/>
    <n v="200000"/>
    <n v="3400000"/>
  </r>
  <r>
    <s v="Pati - Juwana_KENANTI"/>
    <x v="38"/>
    <s v="KENANTI"/>
    <n v="16.66"/>
    <e v="#REF!"/>
    <n v="2.0825"/>
    <n v="200000"/>
    <n v="3400000"/>
  </r>
  <r>
    <s v="Pati - Juwana_KEPOH"/>
    <x v="38"/>
    <s v="KEPOH"/>
    <n v="16.66"/>
    <e v="#REF!"/>
    <n v="2.0825"/>
    <n v="200000"/>
    <n v="3400000"/>
  </r>
  <r>
    <s v="Pati - Juwana_KEPOHKENCONO"/>
    <x v="38"/>
    <s v="KEPOHKENCONO"/>
    <n v="16.66"/>
    <e v="#REF!"/>
    <n v="2.0825"/>
    <n v="200000"/>
    <n v="3400000"/>
  </r>
  <r>
    <s v="Pati - Juwana_KERTOMULYO"/>
    <x v="38"/>
    <s v="KERTOMULYO"/>
    <n v="16.66"/>
    <e v="#REF!"/>
    <n v="2.0825"/>
    <n v="200000"/>
    <n v="3400000"/>
  </r>
  <r>
    <s v="Pati - Juwana_KERTOMULYO"/>
    <x v="38"/>
    <s v="KERTOMULYO"/>
    <n v="16.66"/>
    <e v="#REF!"/>
    <n v="2.0825"/>
    <n v="200000"/>
    <n v="3400000"/>
  </r>
  <r>
    <s v="Pati - Juwana_KETANEN"/>
    <x v="38"/>
    <s v="KETANEN"/>
    <n v="16.66"/>
    <e v="#REF!"/>
    <n v="2.0825"/>
    <n v="200000"/>
    <n v="3400000"/>
  </r>
  <r>
    <s v="Pati - Juwana_KETIP"/>
    <x v="38"/>
    <s v="KETIP"/>
    <n v="16.66"/>
    <e v="#REF!"/>
    <n v="2.0825"/>
    <n v="200000"/>
    <n v="3400000"/>
  </r>
  <r>
    <s v="Pati - Juwana_KETITANGWETAN"/>
    <x v="38"/>
    <s v="KETITANGWETAN"/>
    <n v="16.66"/>
    <e v="#REF!"/>
    <n v="2.0825"/>
    <n v="200000"/>
    <n v="3400000"/>
  </r>
  <r>
    <s v="Pati - Juwana_KLAYUSIWALAN"/>
    <x v="38"/>
    <s v="KLAYUSIWALAN"/>
    <n v="16.66"/>
    <e v="#REF!"/>
    <n v="2.0825"/>
    <n v="200000"/>
    <n v="3400000"/>
  </r>
  <r>
    <s v="Pati - Juwana_KLECOREGONANG"/>
    <x v="38"/>
    <s v="KLECOREGONANG"/>
    <n v="16.66"/>
    <e v="#REF!"/>
    <n v="2.0825"/>
    <n v="200000"/>
    <n v="3400000"/>
  </r>
  <r>
    <s v="Pati - Juwana_KLETEK"/>
    <x v="38"/>
    <s v="KLETEK"/>
    <n v="16.66"/>
    <e v="#REF!"/>
    <n v="2.0825"/>
    <n v="200000"/>
    <n v="3400000"/>
  </r>
  <r>
    <s v="Pati - Juwana_KRANDAN"/>
    <x v="38"/>
    <s v="KRANDAN"/>
    <n v="16.66"/>
    <e v="#REF!"/>
    <n v="2.0825"/>
    <n v="200000"/>
    <n v="3400000"/>
  </r>
  <r>
    <s v="Pati - Juwana_KUDUKERAS"/>
    <x v="38"/>
    <s v="KUDUKERAS"/>
    <n v="16.66"/>
    <e v="#REF!"/>
    <n v="2.0825"/>
    <n v="200000"/>
    <n v="3400000"/>
  </r>
  <r>
    <s v="Pati - Juwana_KUNIRAN"/>
    <x v="38"/>
    <s v="KUNIRAN"/>
    <n v="16.66"/>
    <e v="#REF!"/>
    <n v="2.0825"/>
    <n v="200000"/>
    <n v="3400000"/>
  </r>
  <r>
    <s v="Pati - Juwana_KUTOHARJO"/>
    <x v="38"/>
    <s v="KUTOHARJO"/>
    <n v="16.66"/>
    <e v="#REF!"/>
    <n v="2.0825"/>
    <n v="200000"/>
    <n v="3400000"/>
  </r>
  <r>
    <s v="Pati - Juwana_LANGGENHARJO"/>
    <x v="38"/>
    <s v="LANGGENHARJO"/>
    <n v="16.66"/>
    <e v="#REF!"/>
    <n v="2.0825"/>
    <n v="200000"/>
    <n v="3400000"/>
  </r>
  <r>
    <s v="Pati - Juwana_LANGGENHARJO"/>
    <x v="38"/>
    <s v="LANGGENHARJO"/>
    <n v="16.66"/>
    <e v="#REF!"/>
    <n v="2.0825"/>
    <n v="200000"/>
    <n v="3400000"/>
  </r>
  <r>
    <s v="Pati - Juwana_LENGKONG"/>
    <x v="38"/>
    <s v="LENGKONG"/>
    <n v="16.66"/>
    <e v="#REF!"/>
    <n v="2.0825"/>
    <n v="200000"/>
    <n v="3400000"/>
  </r>
  <r>
    <s v="Pati - Juwana_LUMBUNGMAS"/>
    <x v="38"/>
    <s v="LUMBUNGMAS"/>
    <n v="16.66"/>
    <e v="#REF!"/>
    <n v="2.0825"/>
    <n v="200000"/>
    <n v="3400000"/>
  </r>
  <r>
    <s v="Pati - Juwana_LUNDO"/>
    <x v="38"/>
    <s v="LUNDO"/>
    <n v="16.66"/>
    <e v="#REF!"/>
    <n v="2.0825"/>
    <n v="200000"/>
    <n v="3400000"/>
  </r>
  <r>
    <s v="Pati - Juwana_LUWANG"/>
    <x v="38"/>
    <s v="LUWANG"/>
    <n v="16.66"/>
    <e v="#REF!"/>
    <n v="2.0825"/>
    <n v="200000"/>
    <n v="3400000"/>
  </r>
  <r>
    <s v="Pati - Juwana_MAGUAN"/>
    <x v="38"/>
    <s v="MAGUAN"/>
    <n v="20.29"/>
    <e v="#REF!"/>
    <n v="2.5362499999999999"/>
    <n v="200000"/>
    <n v="4200000"/>
  </r>
  <r>
    <s v="Pati - Juwana_MANGUNLEGI"/>
    <x v="38"/>
    <s v="MANGUNLEGI"/>
    <n v="16.66"/>
    <e v="#REF!"/>
    <n v="2.0825"/>
    <n v="200000"/>
    <n v="3400000"/>
  </r>
  <r>
    <s v="Pati - Juwana_MANJANG"/>
    <x v="38"/>
    <s v="MANJANG"/>
    <n v="16.66"/>
    <e v="#REF!"/>
    <n v="2.0825"/>
    <n v="200000"/>
    <n v="3400000"/>
  </r>
  <r>
    <s v="Pati - Juwana_MANTINGAN"/>
    <x v="38"/>
    <s v="MANTINGAN"/>
    <n v="16.66"/>
    <e v="#REF!"/>
    <n v="2.0825"/>
    <n v="200000"/>
    <n v="3400000"/>
  </r>
  <r>
    <s v="Pati - Juwana_MANTINGAN TENGAH"/>
    <x v="38"/>
    <s v="MANTINGAN TENGAH"/>
    <n v="16.66"/>
    <e v="#REF!"/>
    <n v="2.0825"/>
    <n v="200000"/>
    <n v="3400000"/>
  </r>
  <r>
    <s v="Pati - Juwana_MARGOMULYO"/>
    <x v="38"/>
    <s v="MARGOMULYO"/>
    <n v="16.66"/>
    <e v="#REF!"/>
    <n v="2.0825"/>
    <n v="200000"/>
    <n v="3400000"/>
  </r>
  <r>
    <s v="Pati - Juwana_MARGOMULYO"/>
    <x v="38"/>
    <s v="MARGOMULYO"/>
    <n v="16.66"/>
    <e v="#REF!"/>
    <n v="2.0825"/>
    <n v="200000"/>
    <n v="3400000"/>
  </r>
  <r>
    <s v="Pati - Juwana_MARGOREJO"/>
    <x v="38"/>
    <s v="MARGOREJO"/>
    <n v="16.66"/>
    <e v="#REF!"/>
    <n v="2.0825"/>
    <n v="200000"/>
    <n v="3400000"/>
  </r>
  <r>
    <s v="Pati - Juwana_MARGOYOSO"/>
    <x v="38"/>
    <s v="MARGOYOSO"/>
    <n v="16.66"/>
    <e v="#REF!"/>
    <n v="2.0825"/>
    <n v="200000"/>
    <n v="3400000"/>
  </r>
  <r>
    <s v="Pati - Juwana_MENCON"/>
    <x v="38"/>
    <s v="MENCON"/>
    <n v="16.66"/>
    <e v="#REF!"/>
    <n v="2.0825"/>
    <n v="200000"/>
    <n v="3400000"/>
  </r>
  <r>
    <s v="Pati - Juwana_METESEH"/>
    <x v="38"/>
    <s v="METESEH"/>
    <n v="20.29"/>
    <e v="#REF!"/>
    <n v="2.5362499999999999"/>
    <n v="200000"/>
    <n v="4200000"/>
  </r>
  <r>
    <s v="Pati - Juwana_MINTOBASUKI"/>
    <x v="38"/>
    <s v="MINTOBASUKI"/>
    <n v="16.66"/>
    <e v="#REF!"/>
    <n v="2.0825"/>
    <n v="200000"/>
    <n v="3400000"/>
  </r>
  <r>
    <s v="Pati - Juwana_MINTOMULYO"/>
    <x v="38"/>
    <s v="MINTOMULYO"/>
    <n v="16.66"/>
    <e v="#REF!"/>
    <n v="2.0825"/>
    <n v="200000"/>
    <n v="3400000"/>
  </r>
  <r>
    <s v="Pati - Juwana_MINTORAHAYU"/>
    <x v="38"/>
    <s v="MINTORAHAYU"/>
    <n v="16.66"/>
    <e v="#REF!"/>
    <n v="2.0825"/>
    <n v="200000"/>
    <n v="3400000"/>
  </r>
  <r>
    <s v="Pati - Juwana_MOJOAGUNG"/>
    <x v="38"/>
    <s v="MOJOAGUNG"/>
    <n v="16.66"/>
    <e v="#REF!"/>
    <n v="2.0825"/>
    <n v="200000"/>
    <n v="3400000"/>
  </r>
  <r>
    <s v="Pati - Juwana_MOJOAGUNG"/>
    <x v="38"/>
    <s v="MOJOAGUNG"/>
    <n v="16.66"/>
    <e v="#REF!"/>
    <n v="2.0825"/>
    <n v="200000"/>
    <n v="3400000"/>
  </r>
  <r>
    <s v="Pati - Juwana_MOJOLAMPIR"/>
    <x v="38"/>
    <s v="MOJOLAMPIR"/>
    <n v="16.66"/>
    <e v="#REF!"/>
    <n v="2.0825"/>
    <n v="200000"/>
    <n v="3400000"/>
  </r>
  <r>
    <s v="Pati - Juwana_MOJOLUHUR"/>
    <x v="38"/>
    <s v="MOJOLUHUR"/>
    <n v="16.66"/>
    <e v="#REF!"/>
    <n v="2.0825"/>
    <n v="200000"/>
    <n v="3400000"/>
  </r>
  <r>
    <s v="Pati - Juwana_MOJOREMBUN"/>
    <x v="38"/>
    <s v="MOJOREMBUN"/>
    <n v="20.29"/>
    <e v="#REF!"/>
    <n v="2.5362499999999999"/>
    <n v="200000"/>
    <n v="4200000"/>
  </r>
  <r>
    <s v="Pati - Juwana_MULYOHARJO"/>
    <x v="38"/>
    <s v="MULYOHARJO"/>
    <n v="16.66"/>
    <e v="#REF!"/>
    <n v="2.0825"/>
    <n v="200000"/>
    <n v="3400000"/>
  </r>
  <r>
    <s v="Pati - Juwana_NGABLAK"/>
    <x v="38"/>
    <s v="NGABLAK"/>
    <n v="16.66"/>
    <e v="#REF!"/>
    <n v="2.0825"/>
    <n v="200000"/>
    <n v="3400000"/>
  </r>
  <r>
    <s v="Pati - Juwana_NGAGEL"/>
    <x v="38"/>
    <s v="NGAGEL"/>
    <n v="16.66"/>
    <e v="#REF!"/>
    <n v="2.0825"/>
    <n v="200000"/>
    <n v="3400000"/>
  </r>
  <r>
    <s v="Pati - Juwana_NGASTOREJO"/>
    <x v="38"/>
    <s v="NGASTOREJO"/>
    <n v="16.66"/>
    <e v="#REF!"/>
    <n v="2.0825"/>
    <n v="200000"/>
    <n v="3400000"/>
  </r>
  <r>
    <s v="Pati - Juwana_NGAWEN"/>
    <x v="38"/>
    <s v="NGAWEN"/>
    <n v="16.66"/>
    <e v="#REF!"/>
    <n v="2.0825"/>
    <n v="200000"/>
    <n v="3400000"/>
  </r>
  <r>
    <s v="Pati - Juwana_NGEMPLAK KIDUL"/>
    <x v="38"/>
    <s v="NGEMPLAK KIDUL"/>
    <n v="16.66"/>
    <e v="#REF!"/>
    <n v="2.0825"/>
    <n v="200000"/>
    <n v="3400000"/>
  </r>
  <r>
    <s v="Pati - Juwana_NGEMPLAK LOR"/>
    <x v="38"/>
    <s v="NGEMPLAK LOR"/>
    <n v="16.66"/>
    <e v="#REF!"/>
    <n v="2.0825"/>
    <n v="200000"/>
    <n v="3400000"/>
  </r>
  <r>
    <s v="Pati - Juwana_NGENING"/>
    <x v="38"/>
    <s v="NGENING"/>
    <n v="16.66"/>
    <e v="#REF!"/>
    <n v="2.0825"/>
    <n v="200000"/>
    <n v="3400000"/>
  </r>
  <r>
    <s v="Pati - Juwana_NGEPUNGROJO"/>
    <x v="38"/>
    <s v="NGEPUNGROJO"/>
    <n v="16.66"/>
    <e v="#REF!"/>
    <n v="2.0825"/>
    <n v="200000"/>
    <n v="3400000"/>
  </r>
  <r>
    <s v="Pati - Juwana_NGETUK"/>
    <x v="38"/>
    <s v="NGETUK"/>
    <n v="16.66"/>
    <e v="#REF!"/>
    <n v="2.0825"/>
    <n v="200000"/>
    <n v="3400000"/>
  </r>
  <r>
    <s v="Pati - Juwana_NGURENREJO"/>
    <x v="38"/>
    <s v="NGURENREJO"/>
    <n v="16.66"/>
    <e v="#REF!"/>
    <n v="2.0825"/>
    <n v="200000"/>
    <n v="3400000"/>
  </r>
  <r>
    <s v="Pati - Juwana_NGURENSITI"/>
    <x v="38"/>
    <s v="NGURENSITI"/>
    <n v="16.66"/>
    <e v="#REF!"/>
    <n v="2.0825"/>
    <n v="200000"/>
    <n v="3400000"/>
  </r>
  <r>
    <s v="Pati - Juwana_PAGENDISAN"/>
    <x v="38"/>
    <s v="PAGENDISAN"/>
    <n v="16.66"/>
    <e v="#REF!"/>
    <n v="2.0825"/>
    <n v="200000"/>
    <n v="3400000"/>
  </r>
  <r>
    <s v="Pati - Juwana_PAGERHARJO"/>
    <x v="38"/>
    <s v="PAGERHARJO"/>
    <n v="16.66"/>
    <e v="#REF!"/>
    <n v="2.0825"/>
    <n v="200000"/>
    <n v="3400000"/>
  </r>
  <r>
    <s v="Pati - Juwana_PAJEKSAN"/>
    <x v="38"/>
    <s v="PAJEKSAN"/>
    <n v="16.66"/>
    <e v="#REF!"/>
    <n v="2.0825"/>
    <n v="200000"/>
    <n v="3400000"/>
  </r>
  <r>
    <s v="Pati - Juwana_PAKIS"/>
    <x v="38"/>
    <s v="PAKIS"/>
    <n v="16.66"/>
    <e v="#REF!"/>
    <n v="2.0825"/>
    <n v="200000"/>
    <n v="3400000"/>
  </r>
  <r>
    <s v="Pati - Juwana_PANGGUNGROYOM"/>
    <x v="38"/>
    <s v="PANGGUNGROYOM"/>
    <n v="16.66"/>
    <e v="#REF!"/>
    <n v="2.0825"/>
    <n v="200000"/>
    <n v="3400000"/>
  </r>
  <r>
    <s v="Pati - Juwana_PANGKALAN"/>
    <x v="38"/>
    <s v="PANGKALAN"/>
    <n v="16.66"/>
    <e v="#REF!"/>
    <n v="2.0825"/>
    <n v="200000"/>
    <n v="3400000"/>
  </r>
  <r>
    <s v="Pati - Juwana_PASUCEN"/>
    <x v="38"/>
    <s v="PASUCEN"/>
    <n v="16.66"/>
    <e v="#REF!"/>
    <n v="2.0825"/>
    <n v="200000"/>
    <n v="3400000"/>
  </r>
  <r>
    <s v="Pati - Juwana_PAYANG"/>
    <x v="38"/>
    <s v="PAYANG"/>
    <n v="16.66"/>
    <e v="#REF!"/>
    <n v="2.0825"/>
    <n v="200000"/>
    <n v="3400000"/>
  </r>
  <r>
    <s v="Pati - Juwana_PECANGAAN"/>
    <x v="38"/>
    <s v="PECANGAAN"/>
    <n v="16.66"/>
    <e v="#REF!"/>
    <n v="2.0825"/>
    <n v="200000"/>
    <n v="3400000"/>
  </r>
  <r>
    <s v="Pati - Juwana_PEKALONGAN"/>
    <x v="38"/>
    <s v="PEKALONGAN"/>
    <n v="16.66"/>
    <e v="#REF!"/>
    <n v="2.0825"/>
    <n v="200000"/>
    <n v="3400000"/>
  </r>
  <r>
    <s v="Pati - Juwana_PEKUWON"/>
    <x v="38"/>
    <s v="PEKUWON"/>
    <n v="16.66"/>
    <e v="#REF!"/>
    <n v="2.0825"/>
    <n v="200000"/>
    <n v="3400000"/>
  </r>
  <r>
    <s v="Pati - Juwana_PELEMGEDE"/>
    <x v="38"/>
    <s v="PELEMGEDE"/>
    <n v="16.66"/>
    <e v="#REF!"/>
    <n v="2.0825"/>
    <n v="200000"/>
    <n v="3400000"/>
  </r>
  <r>
    <s v="Pati - Juwana_PESAGEN"/>
    <x v="38"/>
    <s v="PESAGEN"/>
    <n v="16.66"/>
    <e v="#REF!"/>
    <n v="2.0825"/>
    <n v="200000"/>
    <n v="3400000"/>
  </r>
  <r>
    <s v="Pati - Juwana_PLOSOJENAR"/>
    <x v="38"/>
    <s v="PLOSOJENAR"/>
    <n v="16.66"/>
    <e v="#REF!"/>
    <n v="2.0825"/>
    <n v="200000"/>
    <n v="3400000"/>
  </r>
  <r>
    <s v="Pati - Juwana_PLOSOREJO"/>
    <x v="38"/>
    <s v="PLOSOREJO"/>
    <n v="16.66"/>
    <e v="#REF!"/>
    <n v="2.0825"/>
    <n v="200000"/>
    <n v="3400000"/>
  </r>
  <r>
    <s v="Pati - Juwana_PONDOWAN"/>
    <x v="38"/>
    <s v="PONDOWAN"/>
    <n v="16.66"/>
    <e v="#REF!"/>
    <n v="2.0825"/>
    <n v="200000"/>
    <n v="3400000"/>
  </r>
  <r>
    <s v="Pati - Juwana_PULOREJO"/>
    <x v="38"/>
    <s v="PULOREJO"/>
    <n v="16.66"/>
    <e v="#REF!"/>
    <n v="2.0825"/>
    <n v="200000"/>
    <n v="3400000"/>
  </r>
  <r>
    <s v="Pati - Juwana_PULUHAN TENGAH"/>
    <x v="38"/>
    <s v="PULUHAN TENGAH"/>
    <n v="16.66"/>
    <e v="#REF!"/>
    <n v="2.0825"/>
    <n v="200000"/>
    <n v="3400000"/>
  </r>
  <r>
    <s v="Pati - Juwana_PUNCAKWANGI"/>
    <x v="38"/>
    <s v="PUNCAKWANGI"/>
    <n v="16.66"/>
    <e v="#REF!"/>
    <n v="2.0825"/>
    <n v="200000"/>
    <n v="3400000"/>
  </r>
  <r>
    <s v="Pati - Juwana_PUNCEL"/>
    <x v="38"/>
    <s v="PUNCEL"/>
    <n v="16.66"/>
    <e v="#REF!"/>
    <n v="2.0825"/>
    <n v="200000"/>
    <n v="3400000"/>
  </r>
  <r>
    <s v="Pati - Juwana_PUNDENREJO"/>
    <x v="38"/>
    <s v="PUNDENREJO"/>
    <n v="16.66"/>
    <e v="#REF!"/>
    <n v="2.0825"/>
    <n v="200000"/>
    <n v="3400000"/>
  </r>
  <r>
    <s v="Pati - Juwana_PURWODADI"/>
    <x v="38"/>
    <s v="PURWODADI"/>
    <n v="16.66"/>
    <e v="#REF!"/>
    <n v="2.0825"/>
    <n v="200000"/>
    <n v="3400000"/>
  </r>
  <r>
    <s v="Pati - Juwana_PURWOKERTO"/>
    <x v="38"/>
    <s v="PURWOKERTO"/>
    <n v="16.66"/>
    <e v="#REF!"/>
    <n v="2.0825"/>
    <n v="200000"/>
    <n v="3400000"/>
  </r>
  <r>
    <s v="Pati - Juwana_PURWOREJO"/>
    <x v="38"/>
    <s v="PURWOREJO"/>
    <n v="16.66"/>
    <e v="#REF!"/>
    <n v="2.0825"/>
    <n v="200000"/>
    <n v="3400000"/>
  </r>
  <r>
    <s v="Pati - Juwana_PURWOREJO"/>
    <x v="38"/>
    <s v="PURWOREJO"/>
    <n v="16.66"/>
    <e v="#REF!"/>
    <n v="2.0825"/>
    <n v="200000"/>
    <n v="3400000"/>
  </r>
  <r>
    <s v="Pati - Juwana_RACI"/>
    <x v="38"/>
    <s v="RACI"/>
    <n v="16.66"/>
    <e v="#REF!"/>
    <n v="2.0825"/>
    <n v="200000"/>
    <n v="3400000"/>
  </r>
  <r>
    <s v="Pati - Juwana_REJOAGUNG"/>
    <x v="38"/>
    <s v="REJOAGUNG"/>
    <n v="16.66"/>
    <e v="#REF!"/>
    <n v="2.0825"/>
    <n v="200000"/>
    <n v="3400000"/>
  </r>
  <r>
    <s v="Pati - Juwana_RONGGO"/>
    <x v="38"/>
    <s v="RONGGO"/>
    <n v="16.66"/>
    <e v="#REF!"/>
    <n v="2.0825"/>
    <n v="200000"/>
    <n v="3400000"/>
  </r>
  <r>
    <s v="Pati - Juwana_SAMBILAWANG"/>
    <x v="38"/>
    <s v="SAMBILAWANG"/>
    <n v="16.66"/>
    <e v="#REF!"/>
    <n v="2.0825"/>
    <n v="200000"/>
    <n v="3400000"/>
  </r>
  <r>
    <s v="Pati - Juwana_SAMBIREJO"/>
    <x v="38"/>
    <s v="SAMBIREJO"/>
    <n v="16.66"/>
    <e v="#REF!"/>
    <n v="2.0825"/>
    <n v="200000"/>
    <n v="3400000"/>
  </r>
  <r>
    <s v="Pati - Juwana_SARIMULYO"/>
    <x v="38"/>
    <s v="SARIMULYO"/>
    <n v="16.66"/>
    <e v="#REF!"/>
    <n v="2.0825"/>
    <n v="200000"/>
    <n v="3400000"/>
  </r>
  <r>
    <s v="Pati - Juwana_SARIREJO"/>
    <x v="38"/>
    <s v="SARIREJO"/>
    <n v="16.66"/>
    <e v="#REF!"/>
    <n v="2.0825"/>
    <n v="200000"/>
    <n v="3400000"/>
  </r>
  <r>
    <s v="Pati - Juwana_SEJOMULYO"/>
    <x v="38"/>
    <s v="SEJOMULYO"/>
    <n v="16.66"/>
    <e v="#REF!"/>
    <n v="2.0825"/>
    <n v="200000"/>
    <n v="3400000"/>
  </r>
  <r>
    <s v="Pati - Juwana_SEKARJALAK"/>
    <x v="38"/>
    <s v="SEKARJALAK"/>
    <n v="16.66"/>
    <e v="#REF!"/>
    <n v="2.0825"/>
    <n v="200000"/>
    <n v="3400000"/>
  </r>
  <r>
    <s v="Pati - Juwana_SEKARSARI"/>
    <x v="38"/>
    <s v="SEKARSARI"/>
    <n v="20.29"/>
    <e v="#REF!"/>
    <n v="2.5362499999999999"/>
    <n v="200000"/>
    <n v="4200000"/>
  </r>
  <r>
    <s v="Pati - Juwana_SEMBATURAGUNG"/>
    <x v="38"/>
    <s v="SEMBATURAGUNG"/>
    <n v="16.66"/>
    <e v="#REF!"/>
    <n v="2.0825"/>
    <n v="200000"/>
    <n v="3400000"/>
  </r>
  <r>
    <s v="Pati - Juwana_SEMERAK"/>
    <x v="38"/>
    <s v="SEMERAK"/>
    <n v="16.66"/>
    <e v="#REF!"/>
    <n v="2.0825"/>
    <n v="200000"/>
    <n v="3400000"/>
  </r>
  <r>
    <s v="Pati - Juwana_SENDANGREJO"/>
    <x v="38"/>
    <s v="SENDANGREJO"/>
    <n v="16.66"/>
    <e v="#REF!"/>
    <n v="2.0825"/>
    <n v="200000"/>
    <n v="3400000"/>
  </r>
  <r>
    <s v="Pati - Juwana_SENDANGSOKO"/>
    <x v="38"/>
    <s v="SENDANGSOKO"/>
    <n v="16.66"/>
    <e v="#REF!"/>
    <n v="2.0825"/>
    <n v="200000"/>
    <n v="3400000"/>
  </r>
  <r>
    <s v="Pati - Juwana_SERUTSADANG"/>
    <x v="38"/>
    <s v="SERUTSADANG"/>
    <n v="16.66"/>
    <e v="#REF!"/>
    <n v="2.0825"/>
    <n v="200000"/>
    <n v="3400000"/>
  </r>
  <r>
    <s v="Pati - Juwana_SIDOARUM"/>
    <x v="38"/>
    <s v="SIDOARUM"/>
    <n v="16.66"/>
    <e v="#REF!"/>
    <n v="2.0825"/>
    <n v="200000"/>
    <n v="3400000"/>
  </r>
  <r>
    <s v="Pati - Juwana_SIDOHARJO"/>
    <x v="38"/>
    <s v="SIDOHARJO"/>
    <n v="16.66"/>
    <e v="#REF!"/>
    <n v="2.0825"/>
    <n v="200000"/>
    <n v="3400000"/>
  </r>
  <r>
    <s v="Pati - Juwana_SIDOHARJO"/>
    <x v="38"/>
    <s v="SIDOHARJO"/>
    <n v="16.66"/>
    <e v="#REF!"/>
    <n v="2.0825"/>
    <n v="200000"/>
    <n v="3400000"/>
  </r>
  <r>
    <s v="Pati - Juwana_SIDOLUHUR"/>
    <x v="38"/>
    <s v="SIDOLUHUR"/>
    <n v="16.66"/>
    <e v="#REF!"/>
    <n v="2.0825"/>
    <n v="200000"/>
    <n v="3400000"/>
  </r>
  <r>
    <s v="Pati - Juwana_SIDOMUKTI"/>
    <x v="38"/>
    <s v="SIDOMUKTI"/>
    <n v="16.66"/>
    <e v="#REF!"/>
    <n v="2.0825"/>
    <n v="200000"/>
    <n v="3400000"/>
  </r>
  <r>
    <s v="Pati - Juwana_SIDOMUKTI"/>
    <x v="38"/>
    <s v="SIDOMUKTI"/>
    <n v="16.66"/>
    <e v="#REF!"/>
    <n v="2.0825"/>
    <n v="200000"/>
    <n v="3400000"/>
  </r>
  <r>
    <s v="Pati - Juwana_SIDOMULYO"/>
    <x v="38"/>
    <s v="SIDOMULYO"/>
    <n v="16.66"/>
    <e v="#REF!"/>
    <n v="2.0825"/>
    <n v="200000"/>
    <n v="3400000"/>
  </r>
  <r>
    <s v="Pati - Juwana_SINOMAN"/>
    <x v="38"/>
    <s v="SINOMAN"/>
    <n v="16.66"/>
    <e v="#REF!"/>
    <n v="2.0825"/>
    <n v="200000"/>
    <n v="3400000"/>
  </r>
  <r>
    <s v="Pati - Juwana_SITIMULYO"/>
    <x v="38"/>
    <s v="SITIMULYO"/>
    <n v="16.66"/>
    <e v="#REF!"/>
    <n v="2.0825"/>
    <n v="200000"/>
    <n v="3400000"/>
  </r>
  <r>
    <s v="Pati - Juwana_SOKOPULUHAN"/>
    <x v="38"/>
    <s v="SOKOPULUHAN"/>
    <n v="16.66"/>
    <e v="#REF!"/>
    <n v="2.0825"/>
    <n v="200000"/>
    <n v="3400000"/>
  </r>
  <r>
    <s v="Pati - Juwana_SONEYAN"/>
    <x v="38"/>
    <s v="SONEYAN"/>
    <n v="16.66"/>
    <e v="#REF!"/>
    <n v="2.0825"/>
    <n v="200000"/>
    <n v="3400000"/>
  </r>
  <r>
    <s v="Pati - Juwana_SONOREJO"/>
    <x v="38"/>
    <s v="SONOREJO"/>
    <n v="16.66"/>
    <e v="#REF!"/>
    <n v="2.0825"/>
    <n v="200000"/>
    <n v="3400000"/>
  </r>
  <r>
    <s v="Pati - Juwana_SRIKATON"/>
    <x v="38"/>
    <s v="SRIKATON"/>
    <n v="16.66"/>
    <e v="#REF!"/>
    <n v="2.0825"/>
    <n v="200000"/>
    <n v="3400000"/>
  </r>
  <r>
    <s v="Pati - Juwana_SRIWEDARI"/>
    <x v="38"/>
    <s v="SRIWEDARI"/>
    <n v="16.66"/>
    <e v="#REF!"/>
    <n v="2.0825"/>
    <n v="200000"/>
    <n v="3400000"/>
  </r>
  <r>
    <s v="Pati - Juwana_SUGIHAN"/>
    <x v="38"/>
    <s v="SUGIHAN"/>
    <n v="16.66"/>
    <e v="#REF!"/>
    <n v="2.0825"/>
    <n v="200000"/>
    <n v="3400000"/>
  </r>
  <r>
    <s v="Pati - Juwana_SUGIHARJO"/>
    <x v="38"/>
    <s v="SUGIHARJO"/>
    <n v="16.66"/>
    <e v="#REF!"/>
    <n v="2.0825"/>
    <n v="200000"/>
    <n v="3400000"/>
  </r>
  <r>
    <s v="Pati - Juwana_SUKOAGUNG"/>
    <x v="38"/>
    <s v="SUKOAGUNG"/>
    <n v="16.66"/>
    <e v="#REF!"/>
    <n v="2.0825"/>
    <n v="200000"/>
    <n v="3400000"/>
  </r>
  <r>
    <s v="Pati - Juwana_SUKOHARJO"/>
    <x v="38"/>
    <s v="SUKOHARJO"/>
    <n v="16.66"/>
    <e v="#REF!"/>
    <n v="2.0825"/>
    <n v="200000"/>
    <n v="3400000"/>
  </r>
  <r>
    <s v="Pati - Juwana_SUKORUKUN"/>
    <x v="38"/>
    <s v="SUKORUKUN"/>
    <n v="16.66"/>
    <e v="#REF!"/>
    <n v="2.0825"/>
    <n v="200000"/>
    <n v="3400000"/>
  </r>
  <r>
    <s v="Pati - Juwana_SUMBERAGUNG"/>
    <x v="38"/>
    <s v="SUMBERAGUNG"/>
    <n v="16.66"/>
    <e v="#REF!"/>
    <n v="2.0825"/>
    <n v="200000"/>
    <n v="3400000"/>
  </r>
  <r>
    <s v="Pati - Juwana_SUMBERAN"/>
    <x v="38"/>
    <s v="SUMBERAN"/>
    <n v="16.66"/>
    <e v="#REF!"/>
    <n v="2.0825"/>
    <n v="200000"/>
    <n v="3400000"/>
  </r>
  <r>
    <s v="Pati - Juwana_SUMBERARUM"/>
    <x v="38"/>
    <s v="SUMBERARUM"/>
    <n v="16.66"/>
    <e v="#REF!"/>
    <n v="2.0825"/>
    <n v="200000"/>
    <n v="3400000"/>
  </r>
  <r>
    <s v="Pati - Juwana_SUMBEREJO"/>
    <x v="38"/>
    <s v="SUMBEREJO"/>
    <n v="16.66"/>
    <e v="#REF!"/>
    <n v="2.0825"/>
    <n v="200000"/>
    <n v="3400000"/>
  </r>
  <r>
    <s v="Pati - Juwana_SUMBERMULYO"/>
    <x v="38"/>
    <s v="SUMBERMULYO"/>
    <n v="16.66"/>
    <e v="#REF!"/>
    <n v="2.0825"/>
    <n v="200000"/>
    <n v="3400000"/>
  </r>
  <r>
    <s v="Pati - Juwana_SUMBERREJO"/>
    <x v="38"/>
    <s v="SUMBERREJO"/>
    <n v="16.66"/>
    <e v="#REF!"/>
    <n v="2.0825"/>
    <n v="200000"/>
    <n v="3400000"/>
  </r>
  <r>
    <s v="Pati - Juwana_SUMBERREJO"/>
    <x v="38"/>
    <s v="SUMBERREJO"/>
    <n v="10.32"/>
    <e v="#REF!"/>
    <n v="1.29"/>
    <n v="200000"/>
    <n v="2200000"/>
  </r>
  <r>
    <s v="Pati - Juwana_SUMUR"/>
    <x v="38"/>
    <s v="SUMUR"/>
    <n v="16.66"/>
    <e v="#REF!"/>
    <n v="2.0825"/>
    <n v="200000"/>
    <n v="3400000"/>
  </r>
  <r>
    <s v="Pati - Juwana_SUWADUK"/>
    <x v="38"/>
    <s v="SUWADUK"/>
    <n v="16.66"/>
    <e v="#REF!"/>
    <n v="2.0825"/>
    <n v="200000"/>
    <n v="3400000"/>
  </r>
  <r>
    <s v="Pati - Juwana_SUWATU"/>
    <x v="38"/>
    <s v="SUWATU"/>
    <n v="16.66"/>
    <e v="#REF!"/>
    <n v="2.0825"/>
    <n v="200000"/>
    <n v="3400000"/>
  </r>
  <r>
    <s v="Pati - Juwana_TAMANSARI"/>
    <x v="38"/>
    <s v="TAMANSARI"/>
    <n v="16.66"/>
    <e v="#REF!"/>
    <n v="2.0825"/>
    <n v="200000"/>
    <n v="3400000"/>
  </r>
  <r>
    <s v="Pati - Juwana_TAMBAHARJO"/>
    <x v="38"/>
    <s v="TAMBAHARJO"/>
    <n v="16.66"/>
    <e v="#REF!"/>
    <n v="2.0825"/>
    <n v="200000"/>
    <n v="3400000"/>
  </r>
  <r>
    <s v="Pati - Juwana_TAMBAHMULYO"/>
    <x v="38"/>
    <s v="TAMBAHMULYO"/>
    <n v="16.66"/>
    <e v="#REF!"/>
    <n v="2.0825"/>
    <n v="200000"/>
    <n v="3400000"/>
  </r>
  <r>
    <s v="Pati - Juwana_TAMBAHSARI"/>
    <x v="38"/>
    <s v="TAMBAHSARI"/>
    <n v="16.66"/>
    <e v="#REF!"/>
    <n v="2.0825"/>
    <n v="200000"/>
    <n v="3400000"/>
  </r>
  <r>
    <s v="Pati - Juwana_TAMBAKAGUNG"/>
    <x v="38"/>
    <s v="TAMBAKAGUNG"/>
    <n v="20.29"/>
    <e v="#REF!"/>
    <n v="2.5362499999999999"/>
    <n v="200000"/>
    <n v="4200000"/>
  </r>
  <r>
    <s v="Pati - Juwana_TANGGEL"/>
    <x v="38"/>
    <s v="TANGGEL"/>
    <n v="16.66"/>
    <e v="#REF!"/>
    <n v="2.0825"/>
    <n v="200000"/>
    <n v="3400000"/>
  </r>
  <r>
    <s v="Pati - Juwana_TANJUNGREJO"/>
    <x v="38"/>
    <s v="TANJUNGREJO"/>
    <n v="16.66"/>
    <e v="#REF!"/>
    <n v="2.0825"/>
    <n v="200000"/>
    <n v="3400000"/>
  </r>
  <r>
    <s v="Pati - Juwana_TANJUNGSARI"/>
    <x v="38"/>
    <s v="TANJUNGSARI"/>
    <n v="16.66"/>
    <e v="#REF!"/>
    <n v="2.0825"/>
    <n v="200000"/>
    <n v="3400000"/>
  </r>
  <r>
    <s v="Pati - Juwana_TANJUNGSEKAR"/>
    <x v="38"/>
    <s v="TANJUNGSEKAR"/>
    <n v="16.66"/>
    <e v="#REF!"/>
    <n v="2.0825"/>
    <n v="200000"/>
    <n v="3400000"/>
  </r>
  <r>
    <s v="Pati - Juwana_TAWANGHARJO"/>
    <x v="38"/>
    <s v="TAWANGHARJO"/>
    <n v="16.66"/>
    <e v="#REF!"/>
    <n v="2.0825"/>
    <n v="200000"/>
    <n v="3400000"/>
  </r>
  <r>
    <s v="Pati - Juwana_TAWANGREJO"/>
    <x v="38"/>
    <s v="TAWANGREJO"/>
    <n v="16.66"/>
    <e v="#REF!"/>
    <n v="2.0825"/>
    <n v="200000"/>
    <n v="3400000"/>
  </r>
  <r>
    <s v="Pati - Juwana_TAYU KULON"/>
    <x v="38"/>
    <s v="TAYU KULON"/>
    <n v="16.66"/>
    <e v="#REF!"/>
    <n v="2.0825"/>
    <n v="200000"/>
    <n v="3400000"/>
  </r>
  <r>
    <s v="Pati - Juwana_TEGALARUM"/>
    <x v="38"/>
    <s v="TEGALARUM"/>
    <n v="16.66"/>
    <e v="#REF!"/>
    <n v="2.0825"/>
    <n v="200000"/>
    <n v="3400000"/>
  </r>
  <r>
    <s v="Pati - Juwana_TEGALARUM"/>
    <x v="38"/>
    <s v="TEGALARUM"/>
    <n v="16.66"/>
    <e v="#REF!"/>
    <n v="2.0825"/>
    <n v="200000"/>
    <n v="3400000"/>
  </r>
  <r>
    <s v="Pati - Juwana_TEGALHARJO"/>
    <x v="38"/>
    <s v="TEGALHARJO"/>
    <n v="16.66"/>
    <e v="#REF!"/>
    <n v="2.0825"/>
    <n v="200000"/>
    <n v="3400000"/>
  </r>
  <r>
    <s v="Pati - Juwana_TEGALOMBO"/>
    <x v="38"/>
    <s v="TEGALOMBO"/>
    <n v="16.66"/>
    <e v="#REF!"/>
    <n v="2.0825"/>
    <n v="200000"/>
    <n v="3400000"/>
  </r>
  <r>
    <s v="Pati - Juwana_TEGALWERO"/>
    <x v="38"/>
    <s v="TEGALWERO"/>
    <n v="16.66"/>
    <e v="#REF!"/>
    <n v="2.0825"/>
    <n v="200000"/>
    <n v="3400000"/>
  </r>
  <r>
    <s v="Pati - Juwana_TENDAS"/>
    <x v="38"/>
    <s v="TENDAS"/>
    <n v="16.66"/>
    <e v="#REF!"/>
    <n v="2.0825"/>
    <n v="200000"/>
    <n v="3400000"/>
  </r>
  <r>
    <s v="Pati - Juwana_TERTEG"/>
    <x v="38"/>
    <s v="TERTEG"/>
    <n v="16.66"/>
    <e v="#REF!"/>
    <n v="2.0825"/>
    <n v="200000"/>
    <n v="3400000"/>
  </r>
  <r>
    <s v="Pati - Juwana_TLOGOHARUM"/>
    <x v="38"/>
    <s v="TLOGOHARUM"/>
    <n v="16.66"/>
    <e v="#REF!"/>
    <n v="2.0825"/>
    <n v="200000"/>
    <n v="3400000"/>
  </r>
  <r>
    <s v="Pati - Juwana_TLOGOMOJO"/>
    <x v="38"/>
    <s v="TLOGOMOJO"/>
    <n v="16.66"/>
    <e v="#REF!"/>
    <n v="2.0825"/>
    <n v="200000"/>
    <n v="3400000"/>
  </r>
  <r>
    <s v="Pati - Juwana_TLOGOREJO"/>
    <x v="38"/>
    <s v="TLOGOREJO"/>
    <n v="16.66"/>
    <e v="#REF!"/>
    <n v="2.0825"/>
    <n v="200000"/>
    <n v="3400000"/>
  </r>
  <r>
    <s v="Pati - Juwana_TLOGOREJO"/>
    <x v="38"/>
    <s v="TLOGOREJO"/>
    <n v="16.66"/>
    <e v="#REF!"/>
    <n v="2.0825"/>
    <n v="200000"/>
    <n v="3400000"/>
  </r>
  <r>
    <s v="Pati - Juwana_TLOGOSARI"/>
    <x v="38"/>
    <s v="TLOGOSARI"/>
    <n v="16.66"/>
    <e v="#REF!"/>
    <n v="2.0825"/>
    <n v="200000"/>
    <n v="3400000"/>
  </r>
  <r>
    <s v="Pati - Juwana_TLUTUP"/>
    <x v="38"/>
    <s v="TLUTUP"/>
    <n v="16.66"/>
    <e v="#REF!"/>
    <n v="2.0825"/>
    <n v="200000"/>
    <n v="3400000"/>
  </r>
  <r>
    <s v="Pati - Juwana_TLUWAH"/>
    <x v="38"/>
    <s v="TLUWAH"/>
    <n v="16.66"/>
    <e v="#REF!"/>
    <n v="2.0825"/>
    <n v="200000"/>
    <n v="3400000"/>
  </r>
  <r>
    <s v="Pati - Juwana_TLUWUK"/>
    <x v="38"/>
    <s v="TLUWUK"/>
    <n v="16.66"/>
    <e v="#REF!"/>
    <n v="2.0825"/>
    <n v="200000"/>
    <n v="3400000"/>
  </r>
  <r>
    <s v="Pati - Juwana_TOMPOMULYO"/>
    <x v="38"/>
    <s v="TOMPOMULYO"/>
    <n v="16.66"/>
    <e v="#REF!"/>
    <n v="2.0825"/>
    <n v="200000"/>
    <n v="3400000"/>
  </r>
  <r>
    <s v="Pati - Juwana_TONDOKERTO"/>
    <x v="38"/>
    <s v="TONDOKERTO"/>
    <n v="16.66"/>
    <e v="#REF!"/>
    <n v="2.0825"/>
    <n v="200000"/>
    <n v="3400000"/>
  </r>
  <r>
    <s v="Pati - Juwana_TONDOMULYO"/>
    <x v="38"/>
    <s v="TONDOMULYO"/>
    <n v="16.66"/>
    <e v="#REF!"/>
    <n v="2.0825"/>
    <n v="200000"/>
    <n v="3400000"/>
  </r>
  <r>
    <s v="Pati - Juwana_TRANGKIL"/>
    <x v="38"/>
    <s v="TRANGKIL"/>
    <n v="16.66"/>
    <e v="#REF!"/>
    <n v="2.0825"/>
    <n v="200000"/>
    <n v="3400000"/>
  </r>
  <r>
    <s v="Pati - Juwana_TRIGUNO"/>
    <x v="38"/>
    <s v="TRIGUNO"/>
    <n v="16.66"/>
    <e v="#REF!"/>
    <n v="2.0825"/>
    <n v="200000"/>
    <n v="3400000"/>
  </r>
  <r>
    <s v="Pati - Juwana_TRIKOYO"/>
    <x v="38"/>
    <s v="TRIKOYO"/>
    <n v="16.66"/>
    <e v="#REF!"/>
    <n v="2.0825"/>
    <n v="200000"/>
    <n v="3400000"/>
  </r>
  <r>
    <s v="Pati - Juwana_TRIMULYO"/>
    <x v="38"/>
    <s v="TRIMULYO"/>
    <n v="16.66"/>
    <e v="#REF!"/>
    <n v="2.0825"/>
    <n v="200000"/>
    <n v="3400000"/>
  </r>
  <r>
    <s v="Pati - Juwana_TUNGGULSARI"/>
    <x v="38"/>
    <s v="TUNGGULSARI"/>
    <n v="20.29"/>
    <e v="#REF!"/>
    <n v="2.5362499999999999"/>
    <n v="200000"/>
    <n v="4200000"/>
  </r>
  <r>
    <s v="Pati - Juwana_TUNGGULSARI"/>
    <x v="38"/>
    <s v="TUNGGULSARI"/>
    <n v="16.66"/>
    <e v="#REF!"/>
    <n v="2.0825"/>
    <n v="200000"/>
    <n v="3400000"/>
  </r>
  <r>
    <s v="Pati - Juwana_UJUNGWATU"/>
    <x v="38"/>
    <s v="UJUNGWATU"/>
    <n v="10.32"/>
    <e v="#REF!"/>
    <n v="1.29"/>
    <n v="200000"/>
    <n v="2200000"/>
  </r>
  <r>
    <s v="Pati - Juwana_WATESHAJI"/>
    <x v="38"/>
    <s v="WATESHAJI"/>
    <n v="16.66"/>
    <e v="#REF!"/>
    <n v="2.0825"/>
    <n v="200000"/>
    <n v="3400000"/>
  </r>
  <r>
    <s v="Pati - Juwana_WATUROYO"/>
    <x v="38"/>
    <s v="WATUROYO"/>
    <n v="16.66"/>
    <e v="#REF!"/>
    <n v="2.0825"/>
    <n v="200000"/>
    <n v="3400000"/>
  </r>
  <r>
    <s v="Pati - Juwana_WEDARIJAKSA"/>
    <x v="38"/>
    <s v="WEDARIJAKSA"/>
    <n v="16.66"/>
    <e v="#REF!"/>
    <n v="2.0825"/>
    <n v="200000"/>
    <n v="3400000"/>
  </r>
  <r>
    <s v="Pati - Juwana_WEDUSAN"/>
    <x v="38"/>
    <s v="WEDUSAN"/>
    <n v="16.66"/>
    <e v="#REF!"/>
    <n v="2.0825"/>
    <n v="200000"/>
    <n v="3400000"/>
  </r>
  <r>
    <s v="Pati - Juwana_WIDOROKANDANG"/>
    <x v="38"/>
    <s v="WIDOROKANDANG"/>
    <n v="16.66"/>
    <e v="#REF!"/>
    <n v="2.0825"/>
    <n v="200000"/>
    <n v="3400000"/>
  </r>
  <r>
    <s v="Pati - Juwana_WINONG"/>
    <x v="38"/>
    <s v="WINONG"/>
    <n v="16.66"/>
    <e v="#REF!"/>
    <n v="2.0825"/>
    <n v="200000"/>
    <n v="3400000"/>
  </r>
  <r>
    <s v="Pati - Juwana_WIROTO"/>
    <x v="38"/>
    <s v="WIROTO"/>
    <n v="20.29"/>
    <e v="#REF!"/>
    <n v="2.5362499999999999"/>
    <n v="200000"/>
    <n v="4200000"/>
  </r>
  <r>
    <s v="Pati - Juwana_WIRUN"/>
    <x v="38"/>
    <s v="WIRUN"/>
    <n v="16.66"/>
    <e v="#REF!"/>
    <n v="2.0825"/>
    <n v="200000"/>
    <n v="3400000"/>
  </r>
  <r>
    <s v="Pati - Juwana_WONOREJO"/>
    <x v="38"/>
    <s v="WONOREJO"/>
    <n v="16.66"/>
    <e v="#REF!"/>
    <n v="2.0825"/>
    <n v="200000"/>
    <n v="3400000"/>
  </r>
  <r>
    <s v="Pati - Sokokulon_ANGKATAN KIDUL"/>
    <x v="39"/>
    <s v="ANGKATAN KIDUL"/>
    <n v="16.66"/>
    <e v="#REF!"/>
    <n v="2.0825"/>
    <n v="200000"/>
    <n v="3400000"/>
  </r>
  <r>
    <s v="Pati - Sokokulon_ANGKATAN LOR"/>
    <x v="39"/>
    <s v="ANGKATAN LOR"/>
    <n v="16.66"/>
    <e v="#REF!"/>
    <n v="2.0825"/>
    <n v="200000"/>
    <n v="3400000"/>
  </r>
  <r>
    <s v="Pati - Sokokulon_BABALAN"/>
    <x v="39"/>
    <s v="BABALAN"/>
    <n v="16.66"/>
    <e v="#REF!"/>
    <n v="2.0825"/>
    <n v="200000"/>
    <n v="3400000"/>
  </r>
  <r>
    <s v="Pati - Sokokulon_BADEGAN"/>
    <x v="39"/>
    <s v="BADEGAN"/>
    <n v="16.66"/>
    <e v="#REF!"/>
    <n v="2.0825"/>
    <n v="200000"/>
    <n v="3400000"/>
  </r>
  <r>
    <s v="Pati - Sokokulon_BAGENG"/>
    <x v="39"/>
    <s v="BAGENG"/>
    <n v="16.66"/>
    <e v="#REF!"/>
    <n v="2.0825"/>
    <n v="200000"/>
    <n v="3400000"/>
  </r>
  <r>
    <s v="Pati - Sokokulon_BANJARSARI"/>
    <x v="39"/>
    <s v="BANJARSARI"/>
    <n v="16.66"/>
    <e v="#REF!"/>
    <n v="2.0825"/>
    <n v="200000"/>
    <n v="3400000"/>
  </r>
  <r>
    <s v="Pati - Sokokulon_BANYUURIP"/>
    <x v="39"/>
    <s v="BANYUURIP"/>
    <n v="16.66"/>
    <e v="#REF!"/>
    <n v="2.0825"/>
    <n v="200000"/>
    <n v="3400000"/>
  </r>
  <r>
    <s v="Pati - Sokokulon_BLARU"/>
    <x v="39"/>
    <s v="BLARU"/>
    <n v="16.66"/>
    <e v="#REF!"/>
    <n v="2.0825"/>
    <n v="200000"/>
    <n v="3400000"/>
  </r>
  <r>
    <s v="Pati - Sokokulon_CABAK"/>
    <x v="39"/>
    <s v="CABAK"/>
    <n v="16.66"/>
    <e v="#REF!"/>
    <n v="2.0825"/>
    <n v="200000"/>
    <n v="3400000"/>
  </r>
  <r>
    <s v="Pati - Sokokulon_COLO"/>
    <x v="39"/>
    <s v="COLO"/>
    <n v="13.38"/>
    <e v="#REF!"/>
    <n v="1.6725000000000001"/>
    <n v="200000"/>
    <n v="2800000"/>
  </r>
  <r>
    <s v="Pati - Sokokulon_DADIREJO"/>
    <x v="39"/>
    <s v="DADIREJO"/>
    <n v="16.66"/>
    <e v="#REF!"/>
    <n v="2.0825"/>
    <n v="200000"/>
    <n v="3400000"/>
  </r>
  <r>
    <s v="Pati - Sokokulon_DAMARWULAN"/>
    <x v="39"/>
    <s v="DAMARWULAN"/>
    <n v="10.32"/>
    <e v="#REF!"/>
    <n v="1.29"/>
    <n v="200000"/>
    <n v="2200000"/>
  </r>
  <r>
    <s v="Pati - Sokokulon_GABUS"/>
    <x v="39"/>
    <s v="GABUS"/>
    <n v="16.66"/>
    <e v="#REF!"/>
    <n v="2.0825"/>
    <n v="200000"/>
    <n v="3400000"/>
  </r>
  <r>
    <s v="Pati - Sokokulon_GEBANG"/>
    <x v="39"/>
    <s v="GEBANG"/>
    <n v="16.66"/>
    <e v="#REF!"/>
    <n v="2.0825"/>
    <n v="200000"/>
    <n v="3400000"/>
  </r>
  <r>
    <s v="Pati - Sokokulon_GEMBONG"/>
    <x v="39"/>
    <s v="GEMBONG"/>
    <n v="16.66"/>
    <e v="#REF!"/>
    <n v="2.0825"/>
    <n v="200000"/>
    <n v="3400000"/>
  </r>
  <r>
    <s v="Pati - Sokokulon_GEMPOLSARI"/>
    <x v="39"/>
    <s v="GEMPOLSARI"/>
    <n v="16.66"/>
    <e v="#REF!"/>
    <n v="2.0825"/>
    <n v="200000"/>
    <n v="3400000"/>
  </r>
  <r>
    <s v="Pati - Sokokulon_GILING"/>
    <x v="39"/>
    <s v="GILING"/>
    <n v="16.66"/>
    <e v="#REF!"/>
    <n v="2.0825"/>
    <n v="200000"/>
    <n v="3400000"/>
  </r>
  <r>
    <s v="Pati - Sokokulon_GODO"/>
    <x v="39"/>
    <s v="GODO"/>
    <n v="16.66"/>
    <e v="#REF!"/>
    <n v="2.0825"/>
    <n v="200000"/>
    <n v="3400000"/>
  </r>
  <r>
    <s v="Pati - Sokokulon_GULANGPONGGE"/>
    <x v="39"/>
    <s v="GULANGPONGGE"/>
    <n v="16.66"/>
    <e v="#REF!"/>
    <n v="2.0825"/>
    <n v="200000"/>
    <n v="3400000"/>
  </r>
  <r>
    <s v="Pati - Sokokulon_GUNUNGPANTI"/>
    <x v="39"/>
    <s v="GUNUNGPANTI"/>
    <n v="16.66"/>
    <e v="#REF!"/>
    <n v="2.0825"/>
    <n v="200000"/>
    <n v="3400000"/>
  </r>
  <r>
    <s v="Pati - Sokokulon_GUNUNGSARI"/>
    <x v="39"/>
    <s v="GUNUNGSARI"/>
    <n v="16.66"/>
    <e v="#REF!"/>
    <n v="2.0825"/>
    <n v="200000"/>
    <n v="3400000"/>
  </r>
  <r>
    <s v="Pati - Sokokulon_GUWO"/>
    <x v="39"/>
    <s v="GUWO"/>
    <n v="16.66"/>
    <e v="#REF!"/>
    <n v="2.0825"/>
    <n v="200000"/>
    <n v="3400000"/>
  </r>
  <r>
    <s v="Pati - Sokokulon_JAPAN"/>
    <x v="39"/>
    <s v="JAPAN"/>
    <n v="13.38"/>
    <e v="#REF!"/>
    <n v="1.6725000000000001"/>
    <n v="200000"/>
    <n v="2800000"/>
  </r>
  <r>
    <s v="Pati - Sokokulon_JEPALO"/>
    <x v="39"/>
    <s v="JEPALO"/>
    <n v="16.66"/>
    <e v="#REF!"/>
    <n v="2.0825"/>
    <n v="200000"/>
    <n v="3400000"/>
  </r>
  <r>
    <s v="Pati - Sokokulon_JRAHI"/>
    <x v="39"/>
    <s v="JRAHI"/>
    <n v="16.66"/>
    <e v="#REF!"/>
    <n v="2.0825"/>
    <n v="200000"/>
    <n v="3400000"/>
  </r>
  <r>
    <s v="Pati - Sokokulon_KARANGWONO"/>
    <x v="39"/>
    <s v="KARANGWONO"/>
    <n v="16.66"/>
    <e v="#REF!"/>
    <n v="2.0825"/>
    <n v="200000"/>
    <n v="3400000"/>
  </r>
  <r>
    <s v="Pati - Sokokulon_KEDALINGAN"/>
    <x v="39"/>
    <s v="KEDALINGAN"/>
    <n v="16.66"/>
    <e v="#REF!"/>
    <n v="2.0825"/>
    <n v="200000"/>
    <n v="3400000"/>
  </r>
  <r>
    <s v="Pati - Sokokulon_KEDUNGBULUS"/>
    <x v="39"/>
    <s v="KEDUNGBULUS"/>
    <n v="16.66"/>
    <e v="#REF!"/>
    <n v="2.0825"/>
    <n v="200000"/>
    <n v="3400000"/>
  </r>
  <r>
    <s v="Pati - Sokokulon_KETANGGAN"/>
    <x v="39"/>
    <s v="KETANGGAN"/>
    <n v="16.66"/>
    <e v="#REF!"/>
    <n v="2.0825"/>
    <n v="200000"/>
    <n v="3400000"/>
  </r>
  <r>
    <s v="Pati - Sokokulon_KLAKAHKASIHAN"/>
    <x v="39"/>
    <s v="KLAKAHKASIHAN"/>
    <n v="16.66"/>
    <e v="#REF!"/>
    <n v="2.0825"/>
    <n v="200000"/>
    <n v="3400000"/>
  </r>
  <r>
    <s v="Pati - Sokokulon_KLUMPIT"/>
    <x v="39"/>
    <s v="KLUMPIT"/>
    <n v="16.66"/>
    <e v="#REF!"/>
    <n v="2.0825"/>
    <n v="200000"/>
    <n v="3400000"/>
  </r>
  <r>
    <s v="Pati - Sokokulon_KORIPANDRIYO"/>
    <x v="39"/>
    <s v="KORIPANDRIYO"/>
    <n v="16.66"/>
    <e v="#REF!"/>
    <n v="2.0825"/>
    <n v="200000"/>
    <n v="3400000"/>
  </r>
  <r>
    <s v="Pati - Sokokulon_KOSEKAN"/>
    <x v="39"/>
    <s v="KOSEKAN"/>
    <n v="16.66"/>
    <e v="#REF!"/>
    <n v="2.0825"/>
    <n v="200000"/>
    <n v="3400000"/>
  </r>
  <r>
    <s v="Pati - Sokokulon_KROPAK"/>
    <x v="39"/>
    <s v="KROPAK"/>
    <n v="16.66"/>
    <e v="#REF!"/>
    <n v="2.0825"/>
    <n v="200000"/>
    <n v="3400000"/>
  </r>
  <r>
    <s v="Pati - Sokokulon_KUDUR"/>
    <x v="39"/>
    <s v="KUDUR"/>
    <n v="16.66"/>
    <e v="#REF!"/>
    <n v="2.0825"/>
    <n v="200000"/>
    <n v="3400000"/>
  </r>
  <r>
    <s v="Pati - Sokokulon_KURYOKALANGAN"/>
    <x v="39"/>
    <s v="KURYOKALANGAN"/>
    <n v="16.66"/>
    <e v="#REF!"/>
    <n v="2.0825"/>
    <n v="200000"/>
    <n v="3400000"/>
  </r>
  <r>
    <s v="Pati - Sokokulon_LAHAR"/>
    <x v="39"/>
    <s v="LAHAR"/>
    <n v="16.66"/>
    <e v="#REF!"/>
    <n v="2.0825"/>
    <n v="200000"/>
    <n v="3400000"/>
  </r>
  <r>
    <s v="Pati - Sokokulon_LANGENHARJO"/>
    <x v="39"/>
    <s v="LANGENHARJO"/>
    <n v="16.66"/>
    <e v="#REF!"/>
    <n v="2.0825"/>
    <n v="200000"/>
    <n v="3400000"/>
  </r>
  <r>
    <s v="Pati - Sokokulon_LANGSE"/>
    <x v="39"/>
    <s v="LANGSE"/>
    <n v="16.66"/>
    <e v="#REF!"/>
    <n v="2.0825"/>
    <n v="200000"/>
    <n v="3400000"/>
  </r>
  <r>
    <s v="Pati - Sokokulon_MARGOREJO"/>
    <x v="39"/>
    <s v="MARGOREJO"/>
    <n v="16.66"/>
    <e v="#REF!"/>
    <n v="2.0825"/>
    <n v="200000"/>
    <n v="3400000"/>
  </r>
  <r>
    <s v="Pati - Sokokulon_MATARAMAN"/>
    <x v="39"/>
    <s v="MATARAMAN"/>
    <n v="16.66"/>
    <e v="#REF!"/>
    <n v="2.0825"/>
    <n v="200000"/>
    <n v="3400000"/>
  </r>
  <r>
    <s v="Pati - Sokokulon_MEDANI"/>
    <x v="39"/>
    <s v="MEDANI"/>
    <n v="16.66"/>
    <e v="#REF!"/>
    <n v="2.0825"/>
    <n v="200000"/>
    <n v="3400000"/>
  </r>
  <r>
    <s v="Pati - Sokokulon_MOJO"/>
    <x v="39"/>
    <s v="MOJO"/>
    <n v="16.66"/>
    <e v="#REF!"/>
    <n v="2.0825"/>
    <n v="200000"/>
    <n v="3400000"/>
  </r>
  <r>
    <s v="Pati - Sokokulon_MOJOLAWARAN"/>
    <x v="39"/>
    <s v="MOJOLAWARAN"/>
    <n v="16.66"/>
    <e v="#REF!"/>
    <n v="2.0825"/>
    <n v="200000"/>
    <n v="3400000"/>
  </r>
  <r>
    <s v="Pati - Sokokulon_MUKTIHARJO"/>
    <x v="39"/>
    <s v="MUKTIHARJO"/>
    <n v="16.66"/>
    <e v="#REF!"/>
    <n v="2.0825"/>
    <n v="200000"/>
    <n v="3400000"/>
  </r>
  <r>
    <s v="Pati - Sokokulon_MUSTOKOHARJO"/>
    <x v="39"/>
    <s v="MUSTOKOHARJO"/>
    <n v="16.66"/>
    <e v="#REF!"/>
    <n v="2.0825"/>
    <n v="200000"/>
    <n v="3400000"/>
  </r>
  <r>
    <s v="Pati - Sokokulon_NGARUS"/>
    <x v="39"/>
    <s v="NGARUS"/>
    <n v="16.66"/>
    <e v="#REF!"/>
    <n v="2.0825"/>
    <n v="200000"/>
    <n v="3400000"/>
  </r>
  <r>
    <s v="Pati - Sokokulon_NGAWEN"/>
    <x v="39"/>
    <s v="NGAWEN"/>
    <n v="16.66"/>
    <e v="#REF!"/>
    <n v="2.0825"/>
    <n v="200000"/>
    <n v="3400000"/>
  </r>
  <r>
    <s v="Pati - Sokokulon_PADANGAN"/>
    <x v="39"/>
    <s v="PADANGAN"/>
    <n v="16.66"/>
    <e v="#REF!"/>
    <n v="2.0825"/>
    <n v="200000"/>
    <n v="3400000"/>
  </r>
  <r>
    <s v="Pati - Sokokulon_PANJUNAN"/>
    <x v="39"/>
    <s v="PANJUNAN"/>
    <n v="16.66"/>
    <e v="#REF!"/>
    <n v="2.0825"/>
    <n v="200000"/>
    <n v="3400000"/>
  </r>
  <r>
    <s v="Pati - Sokokulon_PANTIREJO"/>
    <x v="39"/>
    <s v="PANTIREJO"/>
    <n v="16.66"/>
    <e v="#REF!"/>
    <n v="2.0825"/>
    <n v="200000"/>
    <n v="3400000"/>
  </r>
  <r>
    <s v="Pati - Sokokulon_PARENGGAN"/>
    <x v="39"/>
    <s v="PARENGGAN"/>
    <n v="16.66"/>
    <e v="#REF!"/>
    <n v="2.0825"/>
    <n v="200000"/>
    <n v="3400000"/>
  </r>
  <r>
    <s v="Pati - Sokokulon_PATI KIDUL"/>
    <x v="39"/>
    <s v="PATI KIDUL"/>
    <n v="16.66"/>
    <e v="#REF!"/>
    <n v="2.0825"/>
    <n v="200000"/>
    <n v="3400000"/>
  </r>
  <r>
    <s v="Pati - Sokokulon_PATI LOR"/>
    <x v="39"/>
    <s v="PATI LOR"/>
    <n v="16.66"/>
    <e v="#REF!"/>
    <n v="2.0825"/>
    <n v="200000"/>
    <n v="3400000"/>
  </r>
  <r>
    <s v="Pati - Sokokulon_PATI WETAN"/>
    <x v="39"/>
    <s v="PATI WETAN"/>
    <n v="16.66"/>
    <e v="#REF!"/>
    <n v="2.0825"/>
    <n v="200000"/>
    <n v="3400000"/>
  </r>
  <r>
    <s v="Pati - Sokokulon_PAYAK"/>
    <x v="39"/>
    <s v="PAYAK"/>
    <n v="16.66"/>
    <e v="#REF!"/>
    <n v="2.0825"/>
    <n v="200000"/>
    <n v="3400000"/>
  </r>
  <r>
    <s v="Pati - Sokokulon_PEGANDAN"/>
    <x v="39"/>
    <s v="PEGANDAN"/>
    <n v="16.66"/>
    <e v="#REF!"/>
    <n v="2.0825"/>
    <n v="200000"/>
    <n v="3400000"/>
  </r>
  <r>
    <s v="Pati - Sokokulon_PENAMBUHAN"/>
    <x v="39"/>
    <s v="PENAMBUHAN"/>
    <n v="16.66"/>
    <e v="#REF!"/>
    <n v="2.0825"/>
    <n v="200000"/>
    <n v="3400000"/>
  </r>
  <r>
    <s v="Pati - Sokokulon_PENANGGUNGAN"/>
    <x v="39"/>
    <s v="PENANGGUNGAN"/>
    <n v="16.66"/>
    <e v="#REF!"/>
    <n v="2.0825"/>
    <n v="200000"/>
    <n v="3400000"/>
  </r>
  <r>
    <s v="Pati - Sokokulon_PERDOPO"/>
    <x v="39"/>
    <s v="PERDOPO"/>
    <n v="16.66"/>
    <e v="#REF!"/>
    <n v="2.0825"/>
    <n v="200000"/>
    <n v="3400000"/>
  </r>
  <r>
    <s v="Pati - Sokokulon_PLANGITAN"/>
    <x v="39"/>
    <s v="PLANGITAN"/>
    <n v="16.66"/>
    <e v="#REF!"/>
    <n v="2.0825"/>
    <n v="200000"/>
    <n v="3400000"/>
  </r>
  <r>
    <s v="Pati - Sokokulon_PLAOSAN"/>
    <x v="39"/>
    <s v="PLAOSAN"/>
    <n v="16.66"/>
    <e v="#REF!"/>
    <n v="2.0825"/>
    <n v="200000"/>
    <n v="3400000"/>
  </r>
  <r>
    <s v="Pati - Sokokulon_PLUKARAN"/>
    <x v="39"/>
    <s v="PLUKARAN"/>
    <n v="16.66"/>
    <e v="#REF!"/>
    <n v="2.0825"/>
    <n v="200000"/>
    <n v="3400000"/>
  </r>
  <r>
    <s v="Pati - Sokokulon_PLUMBUNGAN"/>
    <x v="39"/>
    <s v="PLUMBUNGAN"/>
    <n v="16.66"/>
    <e v="#REF!"/>
    <n v="2.0825"/>
    <n v="200000"/>
    <n v="3400000"/>
  </r>
  <r>
    <s v="Pati - Sokokulon_POHGADING"/>
    <x v="39"/>
    <s v="POHGADING"/>
    <n v="16.66"/>
    <e v="#REF!"/>
    <n v="2.0825"/>
    <n v="200000"/>
    <n v="3400000"/>
  </r>
  <r>
    <s v="Pati - Sokokulon_POHGADING"/>
    <x v="39"/>
    <s v="POHGADING"/>
    <n v="16.66"/>
    <e v="#REF!"/>
    <n v="2.0825"/>
    <n v="200000"/>
    <n v="3400000"/>
  </r>
  <r>
    <s v="Pati - Sokokulon_PURI"/>
    <x v="39"/>
    <s v="PURI"/>
    <n v="16.66"/>
    <e v="#REF!"/>
    <n v="2.0825"/>
    <n v="200000"/>
    <n v="3400000"/>
  </r>
  <r>
    <s v="Pati - Sokokulon_PURWOSARI"/>
    <x v="39"/>
    <s v="PURWOSARI"/>
    <n v="16.66"/>
    <e v="#REF!"/>
    <n v="2.0825"/>
    <n v="200000"/>
    <n v="3400000"/>
  </r>
  <r>
    <s v="Pati - Sokokulon_REGALOH"/>
    <x v="39"/>
    <s v="REGALOH"/>
    <n v="16.66"/>
    <e v="#REF!"/>
    <n v="2.0825"/>
    <n v="200000"/>
    <n v="3400000"/>
  </r>
  <r>
    <s v="Pati - Sokokulon_SAMBIREJO"/>
    <x v="39"/>
    <s v="SAMBIREJO"/>
    <n v="16.66"/>
    <e v="#REF!"/>
    <n v="2.0825"/>
    <n v="200000"/>
    <n v="3400000"/>
  </r>
  <r>
    <s v="Pati - Sokokulon_SAMPOK"/>
    <x v="39"/>
    <s v="SAMPOK"/>
    <n v="16.66"/>
    <e v="#REF!"/>
    <n v="2.0825"/>
    <n v="200000"/>
    <n v="3400000"/>
  </r>
  <r>
    <s v="Pati - Sokokulon_SEMAMPIR"/>
    <x v="39"/>
    <s v="SEMAMPIR"/>
    <n v="16.66"/>
    <e v="#REF!"/>
    <n v="2.0825"/>
    <n v="200000"/>
    <n v="3400000"/>
  </r>
  <r>
    <s v="Pati - Sokokulon_SEMIREJO"/>
    <x v="39"/>
    <s v="SEMIREJO"/>
    <n v="16.66"/>
    <e v="#REF!"/>
    <n v="2.0825"/>
    <n v="200000"/>
    <n v="3400000"/>
  </r>
  <r>
    <s v="Pati - Sokokulon_SENTUL"/>
    <x v="39"/>
    <s v="SENTUL"/>
    <n v="16.66"/>
    <e v="#REF!"/>
    <n v="2.0825"/>
    <n v="200000"/>
    <n v="3400000"/>
  </r>
  <r>
    <s v="Pati - Sokokulon_SIDOKERTO"/>
    <x v="39"/>
    <s v="SIDOKERTO"/>
    <n v="16.66"/>
    <e v="#REF!"/>
    <n v="2.0825"/>
    <n v="200000"/>
    <n v="3400000"/>
  </r>
  <r>
    <s v="Pati - Sokokulon_SIDOMULYO"/>
    <x v="39"/>
    <s v="SIDOMULYO"/>
    <n v="16.66"/>
    <e v="#REF!"/>
    <n v="2.0825"/>
    <n v="200000"/>
    <n v="3400000"/>
  </r>
  <r>
    <s v="Pati - Sokokulon_SINOMWIDODO"/>
    <x v="39"/>
    <s v="SINOMWIDODO"/>
    <n v="16.66"/>
    <e v="#REF!"/>
    <n v="2.0825"/>
    <n v="200000"/>
    <n v="3400000"/>
  </r>
  <r>
    <s v="Pati - Sokokulon_SIRAHAN"/>
    <x v="39"/>
    <s v="SIRAHAN"/>
    <n v="16.66"/>
    <e v="#REF!"/>
    <n v="2.0825"/>
    <n v="200000"/>
    <n v="3400000"/>
  </r>
  <r>
    <s v="Pati - Sokokulon_SITILUHUR"/>
    <x v="39"/>
    <s v="SITILUHUR"/>
    <n v="16.66"/>
    <e v="#REF!"/>
    <n v="2.0825"/>
    <n v="200000"/>
    <n v="3400000"/>
  </r>
  <r>
    <s v="Pati - Sokokulon_SOKO"/>
    <x v="39"/>
    <s v="SOKO"/>
    <n v="16.66"/>
    <e v="#REF!"/>
    <n v="2.0825"/>
    <n v="200000"/>
    <n v="3400000"/>
  </r>
  <r>
    <s v="Pati - Sokokulon_SOKOKULON"/>
    <x v="39"/>
    <s v="SOKOKULON"/>
    <n v="16.66"/>
    <e v="#REF!"/>
    <n v="2.0825"/>
    <n v="200000"/>
    <n v="3400000"/>
  </r>
  <r>
    <s v="Pati - Sokokulon_SUGIHREJO"/>
    <x v="39"/>
    <s v="SUGIHREJO"/>
    <n v="16.66"/>
    <e v="#REF!"/>
    <n v="2.0825"/>
    <n v="200000"/>
    <n v="3400000"/>
  </r>
  <r>
    <s v="Pati - Sokokulon_SUKOHARJO"/>
    <x v="39"/>
    <s v="SUKOHARJO"/>
    <n v="16.66"/>
    <e v="#REF!"/>
    <n v="2.0825"/>
    <n v="200000"/>
    <n v="3400000"/>
  </r>
  <r>
    <s v="Pati - Sokokulon_SUMBERMULYO"/>
    <x v="39"/>
    <s v="SUMBERMULYO"/>
    <n v="16.66"/>
    <e v="#REF!"/>
    <n v="2.0825"/>
    <n v="200000"/>
    <n v="3400000"/>
  </r>
  <r>
    <s v="Pati - Sokokulon_SUNGGINGWARNO"/>
    <x v="39"/>
    <s v="SUNGGINGWARNO"/>
    <n v="16.66"/>
    <e v="#REF!"/>
    <n v="2.0825"/>
    <n v="200000"/>
    <n v="3400000"/>
  </r>
  <r>
    <s v="Pati - Sokokulon_TAMANSARI"/>
    <x v="39"/>
    <s v="TAMANSARI"/>
    <n v="16.66"/>
    <e v="#REF!"/>
    <n v="2.0825"/>
    <n v="200000"/>
    <n v="3400000"/>
  </r>
  <r>
    <s v="Pati - Sokokulon_TAMBAHMULYO"/>
    <x v="39"/>
    <s v="TAMBAHMULYO"/>
    <n v="16.66"/>
    <e v="#REF!"/>
    <n v="2.0825"/>
    <n v="200000"/>
    <n v="3400000"/>
  </r>
  <r>
    <s v="Pati - Sokokulon_TANJANG"/>
    <x v="39"/>
    <s v="TANJANG"/>
    <n v="16.66"/>
    <e v="#REF!"/>
    <n v="2.0825"/>
    <n v="200000"/>
    <n v="3400000"/>
  </r>
  <r>
    <s v="Pati - Sokokulon_TANJUNGANOM"/>
    <x v="39"/>
    <s v="TANJUNGANOM"/>
    <n v="16.66"/>
    <e v="#REF!"/>
    <n v="2.0825"/>
    <n v="200000"/>
    <n v="3400000"/>
  </r>
  <r>
    <s v="Pati - Sokokulon_TANJUNGSARI"/>
    <x v="39"/>
    <s v="TANJUNGSARI"/>
    <n v="16.66"/>
    <e v="#REF!"/>
    <n v="2.0825"/>
    <n v="200000"/>
    <n v="3400000"/>
  </r>
  <r>
    <s v="Pati - Sokokulon_TLOGOREJO"/>
    <x v="39"/>
    <s v="TLOGOREJO"/>
    <n v="16.66"/>
    <e v="#REF!"/>
    <n v="2.0825"/>
    <n v="200000"/>
    <n v="3400000"/>
  </r>
  <r>
    <s v="Pati - Sokokulon_WINONG"/>
    <x v="39"/>
    <s v="WINONG"/>
    <n v="16.66"/>
    <e v="#REF!"/>
    <n v="2.0825"/>
    <n v="200000"/>
    <n v="3400000"/>
  </r>
  <r>
    <s v="Pati - Sokokulon_WONOSEKAR"/>
    <x v="39"/>
    <s v="WONOSEKAR"/>
    <n v="16.66"/>
    <e v="#REF!"/>
    <n v="2.0825"/>
    <n v="200000"/>
    <n v="3400000"/>
  </r>
  <r>
    <s v="Pemalang - Taman_ASEMDOYONG"/>
    <x v="40"/>
    <s v="ASEMDOYONG"/>
    <n v="15.73"/>
    <e v="#REF!"/>
    <n v="1.9662500000000001"/>
    <n v="200000"/>
    <n v="3200000"/>
  </r>
  <r>
    <s v="Pemalang - Taman_BANJARAGUNG"/>
    <x v="40"/>
    <s v="BANJARAGUNG"/>
    <n v="11.25"/>
    <e v="#REF!"/>
    <n v="1.40625"/>
    <n v="200000"/>
    <n v="2400000"/>
  </r>
  <r>
    <s v="Pemalang - Taman_BANJARAN"/>
    <x v="40"/>
    <s v="BANJARAN"/>
    <n v="15.73"/>
    <e v="#REF!"/>
    <n v="1.9662500000000001"/>
    <n v="200000"/>
    <n v="3200000"/>
  </r>
  <r>
    <s v="Pemalang - Taman_BANJARDAWA"/>
    <x v="40"/>
    <s v="BANJARDAWA"/>
    <n v="15.73"/>
    <e v="#REF!"/>
    <n v="1.9662500000000001"/>
    <n v="200000"/>
    <n v="3200000"/>
  </r>
  <r>
    <s v="Pemalang - Taman_BANJARMULYA"/>
    <x v="40"/>
    <s v="BANJARMULYA"/>
    <n v="15.73"/>
    <e v="#REF!"/>
    <n v="1.9662500000000001"/>
    <n v="200000"/>
    <n v="3200000"/>
  </r>
  <r>
    <s v="Pemalang - Taman_BANJARSARI"/>
    <x v="40"/>
    <s v="BANJARSARI"/>
    <n v="15.73"/>
    <e v="#REF!"/>
    <n v="1.9662500000000001"/>
    <n v="200000"/>
    <n v="3200000"/>
  </r>
  <r>
    <s v="Pemalang - Taman_BANTARBOLANG"/>
    <x v="40"/>
    <s v="BANTARBOLANG"/>
    <n v="15.73"/>
    <e v="#REF!"/>
    <n v="1.9662500000000001"/>
    <n v="200000"/>
    <n v="3200000"/>
  </r>
  <r>
    <s v="Pemalang - Taman_BEJI"/>
    <x v="40"/>
    <s v="BEJI"/>
    <n v="15.73"/>
    <e v="#REF!"/>
    <n v="1.9662500000000001"/>
    <n v="200000"/>
    <n v="3200000"/>
  </r>
  <r>
    <s v="Pemalang - Taman_BOJONGBATA"/>
    <x v="40"/>
    <s v="BOJONGBATA"/>
    <n v="15.73"/>
    <e v="#REF!"/>
    <n v="1.9662500000000001"/>
    <n v="200000"/>
    <n v="3200000"/>
  </r>
  <r>
    <s v="Pemalang - Taman_BOJONGNANGKA"/>
    <x v="40"/>
    <s v="BOJONGNANGKA"/>
    <n v="15.73"/>
    <e v="#REF!"/>
    <n v="1.9662500000000001"/>
    <n v="200000"/>
    <n v="3200000"/>
  </r>
  <r>
    <s v="Pemalang - Taman_CIBELOK"/>
    <x v="40"/>
    <s v="CIBELOK"/>
    <n v="15.73"/>
    <e v="#REF!"/>
    <n v="1.9662500000000001"/>
    <n v="200000"/>
    <n v="3200000"/>
  </r>
  <r>
    <s v="Pemalang - Taman_DANASARI"/>
    <x v="40"/>
    <s v="DANASARI"/>
    <n v="15.73"/>
    <e v="#REF!"/>
    <n v="1.9662500000000001"/>
    <n v="200000"/>
    <n v="3200000"/>
  </r>
  <r>
    <s v="Pemalang - Taman_GAPURA"/>
    <x v="40"/>
    <s v="GAPURA"/>
    <n v="15.73"/>
    <e v="#REF!"/>
    <n v="1.9662500000000001"/>
    <n v="200000"/>
    <n v="3200000"/>
  </r>
  <r>
    <s v="Pemalang - Taman_GLANDANG"/>
    <x v="40"/>
    <s v="GLANDANG"/>
    <n v="15.73"/>
    <e v="#REF!"/>
    <n v="1.9662500000000001"/>
    <n v="200000"/>
    <n v="3200000"/>
  </r>
  <r>
    <s v="Pemalang - Taman_GUNUNGJAYA"/>
    <x v="40"/>
    <s v="GUNUNGJAYA"/>
    <n v="15.73"/>
    <e v="#REF!"/>
    <n v="1.9662500000000001"/>
    <n v="200000"/>
    <n v="3200000"/>
  </r>
  <r>
    <s v="Pemalang - Taman_JEBED SELATAN"/>
    <x v="40"/>
    <s v="JEBED SELATAN"/>
    <n v="15.73"/>
    <e v="#REF!"/>
    <n v="1.9662500000000001"/>
    <n v="200000"/>
    <n v="3200000"/>
  </r>
  <r>
    <s v="Pemalang - Taman_JEBED UTARA"/>
    <x v="40"/>
    <s v="JEBED UTARA"/>
    <n v="15.73"/>
    <e v="#REF!"/>
    <n v="1.9662500000000001"/>
    <n v="200000"/>
    <n v="3200000"/>
  </r>
  <r>
    <s v="Pemalang - Taman_KABUNAN"/>
    <x v="40"/>
    <s v="KABUNAN"/>
    <n v="15.73"/>
    <e v="#REF!"/>
    <n v="1.9662500000000001"/>
    <n v="200000"/>
    <n v="3200000"/>
  </r>
  <r>
    <s v="Pemalang - Taman_KALITORONG"/>
    <x v="40"/>
    <s v="KALITORONG"/>
    <n v="15.73"/>
    <e v="#REF!"/>
    <n v="1.9662500000000001"/>
    <n v="200000"/>
    <n v="3200000"/>
  </r>
  <r>
    <s v="Pemalang - Taman_KARANGANYAR"/>
    <x v="40"/>
    <s v="KARANGANYAR"/>
    <n v="15.73"/>
    <e v="#REF!"/>
    <n v="1.9662500000000001"/>
    <n v="200000"/>
    <n v="3200000"/>
  </r>
  <r>
    <s v="Pemalang - Taman_KARANGMONCOL"/>
    <x v="40"/>
    <s v="KARANGMONCOL"/>
    <n v="15.73"/>
    <e v="#REF!"/>
    <n v="1.9662500000000001"/>
    <n v="200000"/>
    <n v="3200000"/>
  </r>
  <r>
    <s v="Pemalang - Taman_KEBON GEDE"/>
    <x v="40"/>
    <s v="KEBON GEDE"/>
    <n v="15.73"/>
    <e v="#REF!"/>
    <n v="1.9662500000000001"/>
    <n v="200000"/>
    <n v="3200000"/>
  </r>
  <r>
    <s v="Pemalang - Taman_KEBONDALEM"/>
    <x v="40"/>
    <s v="KEBONDALEM"/>
    <n v="15.73"/>
    <e v="#REF!"/>
    <n v="1.9662500000000001"/>
    <n v="200000"/>
    <n v="3200000"/>
  </r>
  <r>
    <s v="Pemalang - Taman_KEJAMBON"/>
    <x v="40"/>
    <s v="KEJAMBON"/>
    <n v="15.73"/>
    <e v="#REF!"/>
    <n v="1.9662500000000001"/>
    <n v="200000"/>
    <n v="3200000"/>
  </r>
  <r>
    <s v="Pemalang - Taman_KRAMAT"/>
    <x v="40"/>
    <s v="KRAMAT"/>
    <n v="15.73"/>
    <e v="#REF!"/>
    <n v="1.9662500000000001"/>
    <n v="200000"/>
    <n v="3200000"/>
  </r>
  <r>
    <s v="Pemalang - Taman_KUTA"/>
    <x v="40"/>
    <s v="KUTA"/>
    <n v="15.73"/>
    <e v="#REF!"/>
    <n v="1.9662500000000001"/>
    <n v="200000"/>
    <n v="3200000"/>
  </r>
  <r>
    <s v="Pemalang - Taman_LAWANGREJO"/>
    <x v="40"/>
    <s v="LAWANGREJO"/>
    <n v="15.73"/>
    <e v="#REF!"/>
    <n v="1.9662500000000001"/>
    <n v="200000"/>
    <n v="3200000"/>
  </r>
  <r>
    <s v="Pemalang - Taman_LENGGERONG"/>
    <x v="40"/>
    <s v="LENGGERONG"/>
    <n v="15.73"/>
    <e v="#REF!"/>
    <n v="1.9662500000000001"/>
    <n v="200000"/>
    <n v="3200000"/>
  </r>
  <r>
    <s v="Pemalang - Taman_MAJAKERTA"/>
    <x v="40"/>
    <s v="MAJAKERTA"/>
    <n v="15.73"/>
    <e v="#REF!"/>
    <n v="1.9662500000000001"/>
    <n v="200000"/>
    <n v="3200000"/>
  </r>
  <r>
    <s v="Pemalang - Taman_MANGLI"/>
    <x v="40"/>
    <s v="MANGLI"/>
    <n v="15.73"/>
    <e v="#REF!"/>
    <n v="1.9662500000000001"/>
    <n v="200000"/>
    <n v="3200000"/>
  </r>
  <r>
    <s v="Pemalang - Taman_MENGORI"/>
    <x v="40"/>
    <s v="MENGORI"/>
    <n v="15.73"/>
    <e v="#REF!"/>
    <n v="1.9662500000000001"/>
    <n v="200000"/>
    <n v="3200000"/>
  </r>
  <r>
    <s v="Pemalang - Taman_MULYOHARJO"/>
    <x v="40"/>
    <s v="MULYOHARJO"/>
    <n v="15.73"/>
    <e v="#REF!"/>
    <n v="1.9662500000000001"/>
    <n v="200000"/>
    <n v="3200000"/>
  </r>
  <r>
    <s v="Pemalang - Taman_PABUARAN"/>
    <x v="40"/>
    <s v="PABUARAN"/>
    <n v="15.73"/>
    <e v="#REF!"/>
    <n v="1.9662500000000001"/>
    <n v="200000"/>
    <n v="3200000"/>
  </r>
  <r>
    <s v="Pemalang - Taman_PADURAKSA"/>
    <x v="40"/>
    <s v="PADURAKSA"/>
    <n v="15.73"/>
    <e v="#REF!"/>
    <n v="1.9662500000000001"/>
    <n v="200000"/>
    <n v="3200000"/>
  </r>
  <r>
    <s v="Pemalang - Taman_PAGUYANGAN"/>
    <x v="40"/>
    <s v="PAGUYANGAN"/>
    <n v="15.73"/>
    <e v="#REF!"/>
    <n v="1.9662500000000001"/>
    <n v="200000"/>
    <n v="3200000"/>
  </r>
  <r>
    <s v="Pemalang - Taman_PEDAGUNG"/>
    <x v="40"/>
    <s v="PEDAGUNG"/>
    <n v="15.73"/>
    <e v="#REF!"/>
    <n v="1.9662500000000001"/>
    <n v="200000"/>
    <n v="3200000"/>
  </r>
  <r>
    <s v="Pemalang - Taman_PEDURUNGAN"/>
    <x v="40"/>
    <s v="PEDURUNGAN"/>
    <n v="15.73"/>
    <e v="#REF!"/>
    <n v="1.9662500000000001"/>
    <n v="200000"/>
    <n v="3200000"/>
  </r>
  <r>
    <s v="Pemalang - Taman_PEGIRINGAN"/>
    <x v="40"/>
    <s v="PEGIRINGAN"/>
    <n v="15.73"/>
    <e v="#REF!"/>
    <n v="1.9662500000000001"/>
    <n v="200000"/>
    <n v="3200000"/>
  </r>
  <r>
    <s v="Pemalang - Taman_PEGONGSORAN"/>
    <x v="40"/>
    <s v="PEGONGSORAN"/>
    <n v="15.73"/>
    <e v="#REF!"/>
    <n v="1.9662500000000001"/>
    <n v="200000"/>
    <n v="3200000"/>
  </r>
  <r>
    <s v="Pemalang - Taman_PELUTAN"/>
    <x v="40"/>
    <s v="PELUTAN"/>
    <n v="15.73"/>
    <e v="#REF!"/>
    <n v="1.9662500000000001"/>
    <n v="200000"/>
    <n v="3200000"/>
  </r>
  <r>
    <s v="Pemalang - Taman_PENER"/>
    <x v="40"/>
    <s v="PENER"/>
    <n v="15.73"/>
    <e v="#REF!"/>
    <n v="1.9662500000000001"/>
    <n v="200000"/>
    <n v="3200000"/>
  </r>
  <r>
    <s v="Pemalang - Taman_PENGGARIT"/>
    <x v="40"/>
    <s v="PENGGARIT"/>
    <n v="15.73"/>
    <e v="#REF!"/>
    <n v="1.9662500000000001"/>
    <n v="200000"/>
    <n v="3200000"/>
  </r>
  <r>
    <s v="Pemalang - Taman_PURANA"/>
    <x v="40"/>
    <s v="PURANA"/>
    <n v="15.73"/>
    <e v="#REF!"/>
    <n v="1.9662500000000001"/>
    <n v="200000"/>
    <n v="3200000"/>
  </r>
  <r>
    <s v="Pemalang - Taman_RANDUDONGKAL"/>
    <x v="40"/>
    <s v="RANDUDONGKAL"/>
    <n v="15.73"/>
    <e v="#REF!"/>
    <n v="1.9662500000000001"/>
    <n v="200000"/>
    <n v="3200000"/>
  </r>
  <r>
    <s v="Pemalang - Taman_SAMBENG"/>
    <x v="40"/>
    <s v="SAMBENG"/>
    <n v="15.73"/>
    <e v="#REF!"/>
    <n v="1.9662500000000001"/>
    <n v="200000"/>
    <n v="3200000"/>
  </r>
  <r>
    <s v="Pemalang - Taman_SARADAN"/>
    <x v="40"/>
    <s v="SARADAN"/>
    <n v="15.73"/>
    <e v="#REF!"/>
    <n v="1.9662500000000001"/>
    <n v="200000"/>
    <n v="3200000"/>
  </r>
  <r>
    <s v="Pemalang - Taman_SARWODADI"/>
    <x v="40"/>
    <s v="SARWODADI"/>
    <n v="15.73"/>
    <e v="#REF!"/>
    <n v="1.9662500000000001"/>
    <n v="200000"/>
    <n v="3200000"/>
  </r>
  <r>
    <s v="Pemalang - Taman_SEMAYA"/>
    <x v="40"/>
    <s v="SEMAYA"/>
    <n v="15.73"/>
    <e v="#REF!"/>
    <n v="1.9662500000000001"/>
    <n v="200000"/>
    <n v="3200000"/>
  </r>
  <r>
    <s v="Pemalang - Taman_SEMINGKIR"/>
    <x v="40"/>
    <s v="SEMINGKIR"/>
    <n v="15.73"/>
    <e v="#REF!"/>
    <n v="1.9662500000000001"/>
    <n v="200000"/>
    <n v="3200000"/>
  </r>
  <r>
    <s v="Pemalang - Taman_SEWAKA"/>
    <x v="40"/>
    <s v="SEWAKA"/>
    <n v="15.73"/>
    <e v="#REF!"/>
    <n v="1.9662500000000001"/>
    <n v="200000"/>
    <n v="3200000"/>
  </r>
  <r>
    <s v="Pemalang - Taman_SIMPUR"/>
    <x v="40"/>
    <s v="SIMPUR"/>
    <n v="15.73"/>
    <e v="#REF!"/>
    <n v="1.9662500000000001"/>
    <n v="200000"/>
    <n v="3200000"/>
  </r>
  <r>
    <s v="Pemalang - Taman_SOKAWANGI"/>
    <x v="40"/>
    <s v="SOKAWANGI"/>
    <n v="15.73"/>
    <e v="#REF!"/>
    <n v="1.9662500000000001"/>
    <n v="200000"/>
    <n v="3200000"/>
  </r>
  <r>
    <s v="Pemalang - Taman_SUGIHWARAS"/>
    <x v="40"/>
    <s v="SUGIHWARAS"/>
    <n v="15.73"/>
    <e v="#REF!"/>
    <n v="1.9662500000000001"/>
    <n v="200000"/>
    <n v="3200000"/>
  </r>
  <r>
    <s v="Pemalang - Taman_SUMURKIDANG"/>
    <x v="40"/>
    <s v="SUMURKIDANG"/>
    <n v="15.73"/>
    <e v="#REF!"/>
    <n v="1.9662500000000001"/>
    <n v="200000"/>
    <n v="3200000"/>
  </r>
  <r>
    <s v="Pemalang - Taman_SUNGAPAN"/>
    <x v="40"/>
    <s v="SUNGAPAN"/>
    <n v="15.73"/>
    <e v="#REF!"/>
    <n v="1.9662500000000001"/>
    <n v="200000"/>
    <n v="3200000"/>
  </r>
  <r>
    <s v="Pemalang - Taman_SURAJAYA"/>
    <x v="40"/>
    <s v="SURAJAYA"/>
    <n v="15.73"/>
    <e v="#REF!"/>
    <n v="1.9662500000000001"/>
    <n v="200000"/>
    <n v="3200000"/>
  </r>
  <r>
    <s v="Pemalang - Taman_SURU"/>
    <x v="40"/>
    <s v="SURU"/>
    <n v="15.73"/>
    <e v="#REF!"/>
    <n v="1.9662500000000001"/>
    <n v="200000"/>
    <n v="3200000"/>
  </r>
  <r>
    <s v="Pemalang - Taman_TAMBAKREJO"/>
    <x v="40"/>
    <s v="TAMBAKREJO"/>
    <n v="15.73"/>
    <e v="#REF!"/>
    <n v="1.9662500000000001"/>
    <n v="200000"/>
    <n v="3200000"/>
  </r>
  <r>
    <s v="Pemalang - Taman_TEGALSARI BARAT"/>
    <x v="40"/>
    <s v="TEGALSARI BARAT"/>
    <n v="15.73"/>
    <e v="#REF!"/>
    <n v="1.9662500000000001"/>
    <n v="200000"/>
    <n v="3200000"/>
  </r>
  <r>
    <s v="Pemalang - Taman_WANAMULYA"/>
    <x v="40"/>
    <s v="WANAMULYA"/>
    <n v="15.73"/>
    <e v="#REF!"/>
    <n v="1.9662500000000001"/>
    <n v="200000"/>
    <n v="3200000"/>
  </r>
  <r>
    <s v="Pemalang - Taman_WANARATA"/>
    <x v="40"/>
    <s v="WANARATA"/>
    <n v="15.73"/>
    <e v="#REF!"/>
    <n v="1.9662500000000001"/>
    <n v="200000"/>
    <n v="3200000"/>
  </r>
  <r>
    <s v="Pemalang - Taman_WANAREJAN UTARA"/>
    <x v="40"/>
    <s v="WANAREJAN UTARA"/>
    <n v="15.73"/>
    <e v="#REF!"/>
    <n v="1.9662500000000001"/>
    <n v="200000"/>
    <n v="3200000"/>
  </r>
  <r>
    <s v="Pemalang - Taman_WIDURI"/>
    <x v="40"/>
    <s v="WIDURI"/>
    <n v="15.73"/>
    <e v="#REF!"/>
    <n v="1.9662500000000001"/>
    <n v="200000"/>
    <n v="3200000"/>
  </r>
  <r>
    <s v="Pemalang - Taman_WISNU"/>
    <x v="40"/>
    <s v="WISNU"/>
    <n v="15.73"/>
    <e v="#REF!"/>
    <n v="1.9662500000000001"/>
    <n v="200000"/>
    <n v="3200000"/>
  </r>
  <r>
    <s v="PML 1BEJI_AMBOWETAN"/>
    <x v="41"/>
    <s v="AMBOWETAN"/>
    <n v="15.73"/>
    <e v="#REF!"/>
    <n v="1.9662500000000001"/>
    <n v="200000"/>
    <n v="3200000"/>
  </r>
  <r>
    <s v="PML 1BEJI_AMPELGADING"/>
    <x v="41"/>
    <s v="AMPELGADING"/>
    <n v="15.73"/>
    <e v="#REF!"/>
    <n v="1.9662500000000001"/>
    <n v="200000"/>
    <n v="3200000"/>
  </r>
  <r>
    <s v="PML 1BEJI_BABAKAN"/>
    <x v="41"/>
    <s v="BABAKAN"/>
    <n v="15.73"/>
    <e v="#REF!"/>
    <n v="1.9662500000000001"/>
    <n v="200000"/>
    <n v="3200000"/>
  </r>
  <r>
    <s v="PML 1BEJI_BANGLARANGAN"/>
    <x v="41"/>
    <s v="BANGLARANGAN"/>
    <n v="15.73"/>
    <e v="#REF!"/>
    <n v="1.9662500000000001"/>
    <n v="200000"/>
    <n v="3200000"/>
  </r>
  <r>
    <s v="PML 1BEJI_BLENDUNG"/>
    <x v="41"/>
    <s v="BLENDUNG"/>
    <n v="15.73"/>
    <e v="#REF!"/>
    <n v="1.9662500000000001"/>
    <n v="200000"/>
    <n v="3200000"/>
  </r>
  <r>
    <s v="PML 1BEJI_BLIMBING"/>
    <x v="41"/>
    <s v="BLIMBING"/>
    <n v="15.73"/>
    <e v="#REF!"/>
    <n v="1.9662500000000001"/>
    <n v="200000"/>
    <n v="3200000"/>
  </r>
  <r>
    <s v="PML 1BEJI_BODAS"/>
    <x v="41"/>
    <s v="BODAS"/>
    <n v="15.73"/>
    <e v="#REF!"/>
    <n v="1.9662500000000001"/>
    <n v="200000"/>
    <n v="3200000"/>
  </r>
  <r>
    <s v="PML 1BEJI_BODEH"/>
    <x v="41"/>
    <s v="BODEH"/>
    <n v="15.73"/>
    <e v="#REF!"/>
    <n v="1.9662500000000001"/>
    <n v="200000"/>
    <n v="3200000"/>
  </r>
  <r>
    <s v="PML 1BEJI_BOJONGKONENG"/>
    <x v="41"/>
    <s v="BOJONGKONENG"/>
    <n v="5.84"/>
    <e v="#REF!"/>
    <n v="0.73"/>
    <n v="200000"/>
    <n v="1200000"/>
  </r>
  <r>
    <s v="PML 1BEJI_BRONDONG"/>
    <x v="41"/>
    <s v="BRONDONG"/>
    <n v="5.84"/>
    <e v="#REF!"/>
    <n v="0.73"/>
    <n v="200000"/>
    <n v="1200000"/>
  </r>
  <r>
    <s v="PML 1BEJI_BUBAK"/>
    <x v="41"/>
    <s v="BUBAK"/>
    <n v="5.84"/>
    <e v="#REF!"/>
    <n v="0.73"/>
    <n v="200000"/>
    <n v="1200000"/>
  </r>
  <r>
    <s v="PML 1BEJI_BUKUR"/>
    <x v="41"/>
    <s v="BUKUR"/>
    <n v="5.84"/>
    <e v="#REF!"/>
    <n v="0.73"/>
    <n v="200000"/>
    <n v="1200000"/>
  </r>
  <r>
    <s v="PML 1BEJI_BULAKPELEM"/>
    <x v="41"/>
    <s v="BULAKPELEM"/>
    <n v="5.84"/>
    <e v="#REF!"/>
    <n v="0.73"/>
    <n v="200000"/>
    <n v="1200000"/>
  </r>
  <r>
    <s v="PML 1BEJI_BULAKSARI"/>
    <x v="41"/>
    <s v="BULAKSARI"/>
    <n v="5.84"/>
    <e v="#REF!"/>
    <n v="0.73"/>
    <n v="200000"/>
    <n v="1200000"/>
  </r>
  <r>
    <s v="PML 1BEJI_BULU"/>
    <x v="41"/>
    <s v="BULU"/>
    <n v="15.73"/>
    <e v="#REF!"/>
    <n v="1.9662500000000001"/>
    <n v="200000"/>
    <n v="3200000"/>
  </r>
  <r>
    <s v="PML 1BEJI_CAWET"/>
    <x v="41"/>
    <s v="CAWET"/>
    <n v="15.73"/>
    <e v="#REF!"/>
    <n v="1.9662500000000001"/>
    <n v="200000"/>
    <n v="3200000"/>
  </r>
  <r>
    <s v="PML 1BEJI_CIBIYUK"/>
    <x v="41"/>
    <s v="CIBIYUK"/>
    <n v="15.73"/>
    <e v="#REF!"/>
    <n v="1.9662500000000001"/>
    <n v="200000"/>
    <n v="3200000"/>
  </r>
  <r>
    <s v="PML 1BEJI_GANDU"/>
    <x v="41"/>
    <s v="GANDU"/>
    <n v="15.73"/>
    <e v="#REF!"/>
    <n v="1.9662500000000001"/>
    <n v="200000"/>
    <n v="3200000"/>
  </r>
  <r>
    <s v="PML 1BEJI_GEDEG"/>
    <x v="41"/>
    <s v="GEDEG"/>
    <n v="15.73"/>
    <e v="#REF!"/>
    <n v="1.9662500000000001"/>
    <n v="200000"/>
    <n v="3200000"/>
  </r>
  <r>
    <s v="PML 1BEJI_GINTUNG"/>
    <x v="41"/>
    <s v="GINTUNG"/>
    <n v="15.73"/>
    <e v="#REF!"/>
    <n v="1.9662500000000001"/>
    <n v="200000"/>
    <n v="3200000"/>
  </r>
  <r>
    <s v="PML 1BEJI_GONDANG"/>
    <x v="41"/>
    <s v="GONDANG"/>
    <n v="15.73"/>
    <e v="#REF!"/>
    <n v="1.9662500000000001"/>
    <n v="200000"/>
    <n v="3200000"/>
  </r>
  <r>
    <s v="PML 1BEJI_GUNUNGBATU"/>
    <x v="41"/>
    <s v="GUNUNGBATU"/>
    <n v="15.73"/>
    <e v="#REF!"/>
    <n v="1.9662500000000001"/>
    <n v="200000"/>
    <n v="3200000"/>
  </r>
  <r>
    <s v="PML 1BEJI_ISER"/>
    <x v="41"/>
    <s v="ISER"/>
    <n v="15.73"/>
    <e v="#REF!"/>
    <n v="1.9662500000000001"/>
    <n v="200000"/>
    <n v="3200000"/>
  </r>
  <r>
    <s v="PML 1BEJI_JAGUNG"/>
    <x v="41"/>
    <s v="JAGUNG"/>
    <n v="5.84"/>
    <e v="#REF!"/>
    <n v="0.73"/>
    <n v="200000"/>
    <n v="1200000"/>
  </r>
  <r>
    <s v="PML 1BEJI_JATINGARANG"/>
    <x v="41"/>
    <s v="JATINGARANG"/>
    <n v="15.73"/>
    <e v="#REF!"/>
    <n v="1.9662500000000001"/>
    <n v="200000"/>
    <n v="3200000"/>
  </r>
  <r>
    <s v="PML 1BEJI_JATIREJO"/>
    <x v="41"/>
    <s v="JATIREJO"/>
    <n v="15.73"/>
    <e v="#REF!"/>
    <n v="1.9662500000000001"/>
    <n v="200000"/>
    <n v="3200000"/>
  </r>
  <r>
    <s v="PML 1BEJI_JRAGANAN"/>
    <x v="41"/>
    <s v="JRAGANAN"/>
    <n v="15.73"/>
    <e v="#REF!"/>
    <n v="1.9662500000000001"/>
    <n v="200000"/>
    <n v="3200000"/>
  </r>
  <r>
    <s v="PML 1BEJI_JRAKAH"/>
    <x v="41"/>
    <s v="JRAKAH"/>
    <n v="15.73"/>
    <e v="#REF!"/>
    <n v="1.9662500000000001"/>
    <n v="200000"/>
    <n v="3200000"/>
  </r>
  <r>
    <s v="PML 1BEJI_KAIBAHAN"/>
    <x v="41"/>
    <s v="KAIBAHAN"/>
    <n v="5.84"/>
    <e v="#REF!"/>
    <n v="0.73"/>
    <n v="200000"/>
    <n v="1200000"/>
  </r>
  <r>
    <s v="PML 1BEJI_KALIJAMBE"/>
    <x v="41"/>
    <s v="KALIJAMBE"/>
    <n v="5.84"/>
    <e v="#REF!"/>
    <n v="0.73"/>
    <n v="200000"/>
    <n v="1200000"/>
  </r>
  <r>
    <s v="PML 1BEJI_KALIJOYO"/>
    <x v="41"/>
    <s v="KALIJOYO"/>
    <n v="5.84"/>
    <e v="#REF!"/>
    <n v="0.73"/>
    <n v="200000"/>
    <n v="1200000"/>
  </r>
  <r>
    <s v="PML 1BEJI_KALIMADE"/>
    <x v="41"/>
    <s v="KALIMADE"/>
    <n v="5.84"/>
    <e v="#REF!"/>
    <n v="0.73"/>
    <n v="200000"/>
    <n v="1200000"/>
  </r>
  <r>
    <s v="PML 1BEJI_KALIRANDU"/>
    <x v="41"/>
    <s v="KALIRANDU"/>
    <n v="15.73"/>
    <e v="#REF!"/>
    <n v="1.9662500000000001"/>
    <n v="200000"/>
    <n v="3200000"/>
  </r>
  <r>
    <s v="PML 1BEJI_KANDANG"/>
    <x v="41"/>
    <s v="KANDANG"/>
    <n v="15.73"/>
    <e v="#REF!"/>
    <n v="1.9662500000000001"/>
    <n v="200000"/>
    <n v="3200000"/>
  </r>
  <r>
    <s v="PML 1BEJI_KANDANGSERANG"/>
    <x v="41"/>
    <s v="KANDANGSERANG"/>
    <n v="5.84"/>
    <e v="#REF!"/>
    <n v="0.73"/>
    <n v="200000"/>
    <n v="1200000"/>
  </r>
  <r>
    <s v="PML 1BEJI_KARANGASEM"/>
    <x v="41"/>
    <s v="KARANGASEM"/>
    <n v="15.73"/>
    <e v="#REF!"/>
    <n v="1.9662500000000001"/>
    <n v="200000"/>
    <n v="3200000"/>
  </r>
  <r>
    <s v="PML 1BEJI_KARANGBRAI"/>
    <x v="41"/>
    <s v="KARANGBRAI"/>
    <n v="15.73"/>
    <e v="#REF!"/>
    <n v="1.9662500000000001"/>
    <n v="200000"/>
    <n v="3200000"/>
  </r>
  <r>
    <s v="PML 1BEJI_KARANGREJO"/>
    <x v="41"/>
    <s v="KARANGREJO"/>
    <n v="5.84"/>
    <e v="#REF!"/>
    <n v="0.73"/>
    <n v="200000"/>
    <n v="1200000"/>
  </r>
  <r>
    <s v="PML 1BEJI_KARANGTALOK"/>
    <x v="41"/>
    <s v="KARANGTALOK"/>
    <n v="15.73"/>
    <e v="#REF!"/>
    <n v="1.9662500000000001"/>
    <n v="200000"/>
    <n v="3200000"/>
  </r>
  <r>
    <s v="PML 1BEJI_KARANGTENGAH"/>
    <x v="41"/>
    <s v="KARANGTENGAH"/>
    <n v="15.73"/>
    <e v="#REF!"/>
    <n v="1.9662500000000001"/>
    <n v="200000"/>
    <n v="3200000"/>
  </r>
  <r>
    <s v="PML 1BEJI_KARYOMUKTI"/>
    <x v="41"/>
    <s v="KARYOMUKTI"/>
    <n v="5.84"/>
    <e v="#REF!"/>
    <n v="0.73"/>
    <n v="200000"/>
    <n v="1200000"/>
  </r>
  <r>
    <s v="PML 1BEJI_KAUMAN"/>
    <x v="41"/>
    <s v="KAUMAN"/>
    <n v="15.73"/>
    <e v="#REF!"/>
    <n v="1.9662500000000001"/>
    <n v="200000"/>
    <n v="3200000"/>
  </r>
  <r>
    <s v="PML 1BEJI_KEBAGUSAN"/>
    <x v="41"/>
    <s v="KEBAGUSAN"/>
    <n v="15.73"/>
    <e v="#REF!"/>
    <n v="1.9662500000000001"/>
    <n v="200000"/>
    <n v="3200000"/>
  </r>
  <r>
    <s v="PML 1BEJI_KEBANDARAN"/>
    <x v="41"/>
    <s v="KEBANDARAN"/>
    <n v="15.73"/>
    <e v="#REF!"/>
    <n v="1.9662500000000001"/>
    <n v="200000"/>
    <n v="3200000"/>
  </r>
  <r>
    <s v="PML 1BEJI_KEBANDUNGAN"/>
    <x v="41"/>
    <s v="KEBANDUNGAN"/>
    <n v="15.73"/>
    <e v="#REF!"/>
    <n v="1.9662500000000001"/>
    <n v="200000"/>
    <n v="3200000"/>
  </r>
  <r>
    <s v="PML 1BEJI_KEBOJONGAN"/>
    <x v="41"/>
    <s v="KEBOJONGAN"/>
    <n v="15.73"/>
    <e v="#REF!"/>
    <n v="1.9662500000000001"/>
    <n v="200000"/>
    <n v="3200000"/>
  </r>
  <r>
    <s v="PML 1BEJI_KEDUNGBANJAR"/>
    <x v="41"/>
    <s v="KEDUNGBANJAR"/>
    <n v="15.73"/>
    <e v="#REF!"/>
    <n v="1.9662500000000001"/>
    <n v="200000"/>
    <n v="3200000"/>
  </r>
  <r>
    <s v="PML 1BEJI_KELANGDEPOK"/>
    <x v="41"/>
    <s v="KELANGDEPOK"/>
    <n v="15.73"/>
    <e v="#REF!"/>
    <n v="1.9662500000000001"/>
    <n v="200000"/>
    <n v="3200000"/>
  </r>
  <r>
    <s v="PML 1BEJI_KEMUNING"/>
    <x v="41"/>
    <s v="KEMUNING"/>
    <n v="15.73"/>
    <e v="#REF!"/>
    <n v="1.9662500000000001"/>
    <n v="200000"/>
    <n v="3200000"/>
  </r>
  <r>
    <s v="PML 1BEJI_KENDALDOYONG"/>
    <x v="41"/>
    <s v="KENDALDOYONG"/>
    <n v="15.73"/>
    <e v="#REF!"/>
    <n v="1.9662500000000001"/>
    <n v="200000"/>
    <n v="3200000"/>
  </r>
  <r>
    <s v="PML 1BEJI_KENDALREJO"/>
    <x v="41"/>
    <s v="KENDALREJO"/>
    <n v="15.73"/>
    <e v="#REF!"/>
    <n v="1.9662500000000001"/>
    <n v="200000"/>
    <n v="3200000"/>
  </r>
  <r>
    <s v="PML 1BEJI_KENDALSARI"/>
    <x v="41"/>
    <s v="KENDALSARI"/>
    <n v="15.73"/>
    <e v="#REF!"/>
    <n v="1.9662500000000001"/>
    <n v="200000"/>
    <n v="3200000"/>
  </r>
  <r>
    <s v="PML 1BEJI_KESESI"/>
    <x v="41"/>
    <s v="KESESI"/>
    <n v="5.84"/>
    <e v="#REF!"/>
    <n v="0.73"/>
    <n v="200000"/>
    <n v="1200000"/>
  </r>
  <r>
    <s v="PML 1BEJI_KETANONAGENG"/>
    <x v="41"/>
    <s v="KETANONAGENG"/>
    <n v="5.84"/>
    <e v="#REF!"/>
    <n v="0.73"/>
    <n v="200000"/>
    <n v="1200000"/>
  </r>
  <r>
    <s v="PML 1BEJI_KETAPANG"/>
    <x v="41"/>
    <s v="KETAPANG"/>
    <n v="15.73"/>
    <e v="#REF!"/>
    <n v="1.9662500000000001"/>
    <n v="200000"/>
    <n v="3200000"/>
  </r>
  <r>
    <s v="PML 1BEJI_KLAREYAN"/>
    <x v="41"/>
    <s v="KLAREYAN"/>
    <n v="15.73"/>
    <e v="#REF!"/>
    <n v="1.9662500000000001"/>
    <n v="200000"/>
    <n v="3200000"/>
  </r>
  <r>
    <s v="PML 1BEJI_KLEGEN"/>
    <x v="41"/>
    <s v="KLEGEN"/>
    <n v="15.73"/>
    <e v="#REF!"/>
    <n v="1.9662500000000001"/>
    <n v="200000"/>
    <n v="3200000"/>
  </r>
  <r>
    <s v="PML 1BEJI_KRANDON"/>
    <x v="41"/>
    <s v="KRANDON"/>
    <n v="5.84"/>
    <e v="#REF!"/>
    <n v="0.73"/>
    <n v="200000"/>
    <n v="1200000"/>
  </r>
  <r>
    <s v="PML 1BEJI_KRSAKAGENG"/>
    <x v="41"/>
    <s v="KRSAKAGENG"/>
    <n v="5.84"/>
    <e v="#REF!"/>
    <n v="0.73"/>
    <n v="200000"/>
    <n v="1200000"/>
  </r>
  <r>
    <s v="PML 1BEJI_KUTOREJO"/>
    <x v="41"/>
    <s v="KUTOREJO"/>
    <n v="5.84"/>
    <e v="#REF!"/>
    <n v="0.73"/>
    <n v="200000"/>
    <n v="1200000"/>
  </r>
  <r>
    <s v="PML 1BEJI_KUTOROJO"/>
    <x v="41"/>
    <s v="KUTOROJO"/>
    <n v="5.84"/>
    <e v="#REF!"/>
    <n v="0.73"/>
    <n v="200000"/>
    <n v="1200000"/>
  </r>
  <r>
    <s v="PML 1BEJI_KWASEN"/>
    <x v="41"/>
    <s v="KWASEN"/>
    <n v="5.84"/>
    <e v="#REF!"/>
    <n v="0.73"/>
    <n v="200000"/>
    <n v="1200000"/>
  </r>
  <r>
    <s v="PML 1BEJI_KWASEN"/>
    <x v="41"/>
    <s v="KWASEN"/>
    <n v="15.73"/>
    <e v="#REF!"/>
    <n v="1.9662500000000001"/>
    <n v="200000"/>
    <n v="3200000"/>
  </r>
  <r>
    <s v="PML 1BEJI_KWIGARAN"/>
    <x v="41"/>
    <s v="KWIGARAN"/>
    <n v="5.84"/>
    <e v="#REF!"/>
    <n v="0.73"/>
    <n v="200000"/>
    <n v="1200000"/>
  </r>
  <r>
    <s v="PML 1BEJI_LAMBUR"/>
    <x v="41"/>
    <s v="LAMBUR"/>
    <n v="5.84"/>
    <e v="#REF!"/>
    <n v="0.73"/>
    <n v="200000"/>
    <n v="1200000"/>
  </r>
  <r>
    <s v="PML 1BEJI_LIMBANGAN"/>
    <x v="41"/>
    <s v="LIMBANGAN"/>
    <n v="15.73"/>
    <e v="#REF!"/>
    <n v="1.9662500000000001"/>
    <n v="200000"/>
    <n v="3200000"/>
  </r>
  <r>
    <s v="PML 1BEJI_LONGKEYANG"/>
    <x v="41"/>
    <s v="LONGKEYANG"/>
    <n v="15.73"/>
    <e v="#REF!"/>
    <n v="1.9662500000000001"/>
    <n v="200000"/>
    <n v="3200000"/>
  </r>
  <r>
    <s v="PML 1BEJI_LONING"/>
    <x v="41"/>
    <s v="LONING"/>
    <n v="15.73"/>
    <e v="#REF!"/>
    <n v="1.9662500000000001"/>
    <n v="200000"/>
    <n v="3200000"/>
  </r>
  <r>
    <s v="PML 1BEJI_LOWA"/>
    <x v="41"/>
    <s v="LOWA"/>
    <n v="15.73"/>
    <e v="#REF!"/>
    <n v="1.9662500000000001"/>
    <n v="200000"/>
    <n v="3200000"/>
  </r>
  <r>
    <s v="PML 1BEJI_LURAGUNG"/>
    <x v="41"/>
    <s v="LURAGUNG"/>
    <n v="5.84"/>
    <e v="#REF!"/>
    <n v="0.73"/>
    <n v="200000"/>
    <n v="1200000"/>
  </r>
  <r>
    <s v="PML 1BEJI_MEDAYU"/>
    <x v="41"/>
    <s v="MEDAYU"/>
    <n v="15.73"/>
    <e v="#REF!"/>
    <n v="1.9662500000000001"/>
    <n v="200000"/>
    <n v="3200000"/>
  </r>
  <r>
    <s v="PML 1BEJI_MOJO"/>
    <x v="41"/>
    <s v="MOJO"/>
    <n v="15.73"/>
    <e v="#REF!"/>
    <n v="1.9662500000000001"/>
    <n v="200000"/>
    <n v="3200000"/>
  </r>
  <r>
    <s v="PML 1BEJI_MRICAN"/>
    <x v="41"/>
    <s v="MRICAN"/>
    <n v="5.84"/>
    <e v="#REF!"/>
    <n v="0.73"/>
    <n v="200000"/>
    <n v="1200000"/>
  </r>
  <r>
    <s v="PML 1BEJI_MULYOREJO"/>
    <x v="41"/>
    <s v="MULYOREJO"/>
    <n v="5.84"/>
    <e v="#REF!"/>
    <n v="0.73"/>
    <n v="200000"/>
    <n v="1200000"/>
  </r>
  <r>
    <s v="PML 1BEJI_NOTOGIWANG"/>
    <x v="41"/>
    <s v="NOTOGIWANG"/>
    <n v="5.84"/>
    <e v="#REF!"/>
    <n v="0.73"/>
    <n v="200000"/>
    <n v="1200000"/>
  </r>
  <r>
    <s v="PML 1BEJI_NYAMPLUNGSARI"/>
    <x v="41"/>
    <s v="NYAMPLUNGSARI"/>
    <n v="15.73"/>
    <e v="#REF!"/>
    <n v="1.9662500000000001"/>
    <n v="200000"/>
    <n v="3200000"/>
  </r>
  <r>
    <s v="PML 1BEJI_PADEK"/>
    <x v="41"/>
    <s v="PADEK"/>
    <n v="15.73"/>
    <e v="#REF!"/>
    <n v="1.9662500000000001"/>
    <n v="200000"/>
    <n v="3200000"/>
  </r>
  <r>
    <s v="PML 1BEJI_PAGELARAN"/>
    <x v="41"/>
    <s v="PAGELARAN"/>
    <n v="15.73"/>
    <e v="#REF!"/>
    <n v="1.9662500000000001"/>
    <n v="200000"/>
    <n v="3200000"/>
  </r>
  <r>
    <s v="PML 1BEJI_PAGERGUNUNG"/>
    <x v="41"/>
    <s v="PAGERGUNUNG"/>
    <n v="15.73"/>
    <e v="#REF!"/>
    <n v="1.9662500000000001"/>
    <n v="200000"/>
    <n v="3200000"/>
  </r>
  <r>
    <s v="PML 1BEJI_PAMUTIH"/>
    <x v="41"/>
    <s v="PAMUTIH"/>
    <n v="15.73"/>
    <e v="#REF!"/>
    <n v="1.9662500000000001"/>
    <n v="200000"/>
    <n v="3200000"/>
  </r>
  <r>
    <s v="PML 1BEJI_PANTIANOM"/>
    <x v="41"/>
    <s v="PANTIANOM"/>
    <n v="5.84"/>
    <e v="#REF!"/>
    <n v="0.73"/>
    <n v="200000"/>
    <n v="1200000"/>
  </r>
  <r>
    <s v="PML 1BEJI_PANTIREJO"/>
    <x v="41"/>
    <s v="PANTIREJO"/>
    <n v="5.84"/>
    <e v="#REF!"/>
    <n v="0.73"/>
    <n v="200000"/>
    <n v="1200000"/>
  </r>
  <r>
    <s v="PML 1BEJI_PARUNGGALIH"/>
    <x v="41"/>
    <s v="PARUNGGALIH"/>
    <n v="15.73"/>
    <e v="#REF!"/>
    <n v="1.9662500000000001"/>
    <n v="200000"/>
    <n v="3200000"/>
  </r>
  <r>
    <s v="PML 1BEJI_PASIR"/>
    <x v="41"/>
    <s v="PASIR"/>
    <n v="15.73"/>
    <e v="#REF!"/>
    <n v="1.9662500000000001"/>
    <n v="200000"/>
    <n v="3200000"/>
  </r>
  <r>
    <s v="PML 1BEJI_PECANGAKAN"/>
    <x v="41"/>
    <s v="PECANGAKAN"/>
    <n v="15.73"/>
    <e v="#REF!"/>
    <n v="1.9662500000000001"/>
    <n v="200000"/>
    <n v="3200000"/>
  </r>
  <r>
    <s v="PML 1BEJI_PEGUNDAN"/>
    <x v="41"/>
    <s v="PEGUNDAN"/>
    <n v="15.73"/>
    <e v="#REF!"/>
    <n v="1.9662500000000001"/>
    <n v="200000"/>
    <n v="3200000"/>
  </r>
  <r>
    <s v="PML 1BEJI_PENDOWO"/>
    <x v="41"/>
    <s v="PENDOWO"/>
    <n v="15.73"/>
    <e v="#REF!"/>
    <n v="1.9662500000000001"/>
    <n v="200000"/>
    <n v="3200000"/>
  </r>
  <r>
    <s v="PML 1BEJI_PESANTREN"/>
    <x v="41"/>
    <s v="PESANTREN"/>
    <n v="15.73"/>
    <e v="#REF!"/>
    <n v="1.9662500000000001"/>
    <n v="200000"/>
    <n v="3200000"/>
  </r>
  <r>
    <s v="PML 1BEJI_PESUCEN"/>
    <x v="41"/>
    <s v="PESUCEN"/>
    <n v="15.73"/>
    <e v="#REF!"/>
    <n v="1.9662500000000001"/>
    <n v="200000"/>
    <n v="3200000"/>
  </r>
  <r>
    <s v="PML 1BEJI_PETANJUNGAN"/>
    <x v="41"/>
    <s v="PETANJUNGAN"/>
    <n v="15.73"/>
    <e v="#REF!"/>
    <n v="1.9662500000000001"/>
    <n v="200000"/>
    <n v="3200000"/>
  </r>
  <r>
    <s v="PML 1BEJI_PETARUKAN"/>
    <x v="41"/>
    <s v="PETARUKAN"/>
    <n v="15.73"/>
    <e v="#REF!"/>
    <n v="1.9662500000000001"/>
    <n v="200000"/>
    <n v="3200000"/>
  </r>
  <r>
    <s v="PML 1BEJI_PODOSARI"/>
    <x v="41"/>
    <s v="PODOSARI"/>
    <n v="5.84"/>
    <e v="#REF!"/>
    <n v="0.73"/>
    <n v="200000"/>
    <n v="1200000"/>
  </r>
  <r>
    <s v="PML 1BEJI_PONOLAWEN"/>
    <x v="41"/>
    <s v="PONOLAWEN"/>
    <n v="5.84"/>
    <e v="#REF!"/>
    <n v="0.73"/>
    <n v="200000"/>
    <n v="1200000"/>
  </r>
  <r>
    <s v="PML 1BEJI_PURWOHARJO"/>
    <x v="41"/>
    <s v="PURWOHARJO"/>
    <n v="15.73"/>
    <e v="#REF!"/>
    <n v="1.9662500000000001"/>
    <n v="200000"/>
    <n v="3200000"/>
  </r>
  <r>
    <s v="PML 1BEJI_PURWOSARI"/>
    <x v="41"/>
    <s v="PURWOSARI"/>
    <n v="15.73"/>
    <e v="#REF!"/>
    <n v="1.9662500000000001"/>
    <n v="200000"/>
    <n v="3200000"/>
  </r>
  <r>
    <s v="PML 1BEJI_SABARWANGI"/>
    <x v="41"/>
    <s v="SABARWANGI"/>
    <n v="5.84"/>
    <e v="#REF!"/>
    <n v="0.73"/>
    <n v="200000"/>
    <n v="1200000"/>
  </r>
  <r>
    <s v="PML 1BEJI_SARWODADI"/>
    <x v="41"/>
    <s v="SARWODADI"/>
    <n v="15.73"/>
    <e v="#REF!"/>
    <n v="1.9662500000000001"/>
    <n v="200000"/>
    <n v="3200000"/>
  </r>
  <r>
    <s v="PML 1BEJI_SERANG"/>
    <x v="41"/>
    <s v="SERANG"/>
    <n v="15.73"/>
    <e v="#REF!"/>
    <n v="1.9662500000000001"/>
    <n v="200000"/>
    <n v="3200000"/>
  </r>
  <r>
    <s v="PML 1BEJI_SIDOKARE"/>
    <x v="41"/>
    <s v="SIDOKARE"/>
    <n v="15.73"/>
    <e v="#REF!"/>
    <n v="1.9662500000000001"/>
    <n v="200000"/>
    <n v="3200000"/>
  </r>
  <r>
    <s v="PML 1BEJI_SIDOMULYO"/>
    <x v="41"/>
    <s v="SIDOMULYO"/>
    <n v="5.84"/>
    <e v="#REF!"/>
    <n v="0.73"/>
    <n v="200000"/>
    <n v="1200000"/>
  </r>
  <r>
    <s v="PML 1BEJI_SIDOREJO"/>
    <x v="41"/>
    <s v="SIDOREJO"/>
    <n v="15.73"/>
    <e v="#REF!"/>
    <n v="1.9662500000000001"/>
    <n v="200000"/>
    <n v="3200000"/>
  </r>
  <r>
    <s v="PML 1BEJI_SIDOSARI"/>
    <x v="41"/>
    <s v="SIDOSARI"/>
    <n v="5.84"/>
    <e v="#REF!"/>
    <n v="0.73"/>
    <n v="200000"/>
    <n v="1200000"/>
  </r>
  <r>
    <s v="PML 1BEJI_SIJERUK"/>
    <x v="41"/>
    <s v="SIJERUK"/>
    <n v="5.84"/>
    <e v="#REF!"/>
    <n v="0.73"/>
    <n v="200000"/>
    <n v="1200000"/>
  </r>
  <r>
    <s v="PML 1BEJI_SIKAYU"/>
    <x v="41"/>
    <s v="SIKAYU"/>
    <n v="15.73"/>
    <e v="#REF!"/>
    <n v="1.9662500000000001"/>
    <n v="200000"/>
    <n v="3200000"/>
  </r>
  <r>
    <s v="PML 1BEJI_SIRANGKANG"/>
    <x v="41"/>
    <s v="SIRANGKANG"/>
    <n v="15.73"/>
    <e v="#REF!"/>
    <n v="1.9662500000000001"/>
    <n v="200000"/>
    <n v="3200000"/>
  </r>
  <r>
    <s v="PML 1BEJI_SITEMU"/>
    <x v="41"/>
    <s v="SITEMU"/>
    <n v="15.73"/>
    <e v="#REF!"/>
    <n v="1.9662500000000001"/>
    <n v="200000"/>
    <n v="3200000"/>
  </r>
  <r>
    <s v="PML 1BEJI_SOKAWATI"/>
    <x v="41"/>
    <s v="SOKAWATI"/>
    <n v="15.73"/>
    <e v="#REF!"/>
    <n v="1.9662500000000001"/>
    <n v="200000"/>
    <n v="3200000"/>
  </r>
  <r>
    <s v="PML 1BEJI_SRINAHAN"/>
    <x v="41"/>
    <s v="SRINAHAN"/>
    <n v="5.84"/>
    <e v="#REF!"/>
    <n v="0.73"/>
    <n v="200000"/>
    <n v="1200000"/>
  </r>
  <r>
    <s v="PML 1BEJI_SUKOREJO"/>
    <x v="41"/>
    <s v="SUKOREJO"/>
    <n v="5.84"/>
    <e v="#REF!"/>
    <n v="0.73"/>
    <n v="200000"/>
    <n v="1200000"/>
  </r>
  <r>
    <s v="PML 1BEJI_SUMUBKIDUL"/>
    <x v="41"/>
    <s v="SUMUBKIDUL"/>
    <n v="5.84"/>
    <e v="#REF!"/>
    <n v="0.73"/>
    <n v="200000"/>
    <n v="1200000"/>
  </r>
  <r>
    <s v="PML 1BEJI_SUMUBLOR"/>
    <x v="41"/>
    <s v="SUMUBLOR"/>
    <n v="5.84"/>
    <e v="#REF!"/>
    <n v="0.73"/>
    <n v="200000"/>
    <n v="1200000"/>
  </r>
  <r>
    <s v="PML 1BEJI_SUSUKAN"/>
    <x v="41"/>
    <s v="SUSUKAN"/>
    <n v="15.73"/>
    <e v="#REF!"/>
    <n v="1.9662500000000001"/>
    <n v="200000"/>
    <n v="3200000"/>
  </r>
  <r>
    <s v="PML 1BEJI_TAJUR"/>
    <x v="41"/>
    <s v="TAJUR"/>
    <n v="5.84"/>
    <e v="#REF!"/>
    <n v="0.73"/>
    <n v="200000"/>
    <n v="1200000"/>
  </r>
  <r>
    <s v="PML 1BEJI_TAMBAKROTO"/>
    <x v="41"/>
    <s v="TAMBAKROTO"/>
    <n v="5.84"/>
    <e v="#REF!"/>
    <n v="0.73"/>
    <n v="200000"/>
    <n v="1200000"/>
  </r>
  <r>
    <s v="PML 1BEJI_TEGALMLATI"/>
    <x v="41"/>
    <s v="TEGALMLATI"/>
    <n v="15.73"/>
    <e v="#REF!"/>
    <n v="1.9662500000000001"/>
    <n v="200000"/>
    <n v="3200000"/>
  </r>
  <r>
    <s v="PML 1BEJI_TEGALSARI TIMUR"/>
    <x v="41"/>
    <s v="TEGALSARI TIMUR"/>
    <n v="15.73"/>
    <e v="#REF!"/>
    <n v="1.9662500000000001"/>
    <n v="200000"/>
    <n v="3200000"/>
  </r>
  <r>
    <s v="PML 1BEJI_TEGALSURUH"/>
    <x v="41"/>
    <s v="TEGALSURUH"/>
    <n v="5.84"/>
    <e v="#REF!"/>
    <n v="0.73"/>
    <n v="200000"/>
    <n v="1200000"/>
  </r>
  <r>
    <s v="PML 1BEJI_TEMUIRENG"/>
    <x v="41"/>
    <s v="TEMUIRENG"/>
    <n v="15.73"/>
    <e v="#REF!"/>
    <n v="1.9662500000000001"/>
    <n v="200000"/>
    <n v="3200000"/>
  </r>
  <r>
    <s v="PML 1BEJI_TUMBAL"/>
    <x v="41"/>
    <s v="TUMBAL"/>
    <n v="15.73"/>
    <e v="#REF!"/>
    <n v="1.9662500000000001"/>
    <n v="200000"/>
    <n v="3200000"/>
  </r>
  <r>
    <s v="PML 1BEJI_UJUNGGEDE"/>
    <x v="41"/>
    <s v="UJUNGGEDE"/>
    <n v="15.73"/>
    <e v="#REF!"/>
    <n v="1.9662500000000001"/>
    <n v="200000"/>
    <n v="3200000"/>
  </r>
  <r>
    <s v="PML 1BEJI_UJUNGNEGORO"/>
    <x v="41"/>
    <s v="UJUNGNEGORO"/>
    <n v="5.84"/>
    <e v="#REF!"/>
    <n v="0.73"/>
    <n v="200000"/>
    <n v="1200000"/>
  </r>
  <r>
    <s v="PML 1BEJI_WANGKELANG"/>
    <x v="41"/>
    <s v="WANGKELANG"/>
    <n v="5.84"/>
    <e v="#REF!"/>
    <n v="0.73"/>
    <n v="200000"/>
    <n v="1200000"/>
  </r>
  <r>
    <s v="PML 1BEJI_WATUGAJAH"/>
    <x v="41"/>
    <s v="WATUGAJAH"/>
    <n v="5.84"/>
    <e v="#REF!"/>
    <n v="0.73"/>
    <n v="200000"/>
    <n v="1200000"/>
  </r>
  <r>
    <s v="PML 1BEJI_WATUPAYUNG"/>
    <x v="41"/>
    <s v="WATUPAYUNG"/>
    <n v="5.84"/>
    <e v="#REF!"/>
    <n v="0.73"/>
    <n v="200000"/>
    <n v="1200000"/>
  </r>
  <r>
    <s v="PML 1BEJI_WERDI"/>
    <x v="41"/>
    <s v="WERDI"/>
    <n v="5.84"/>
    <e v="#REF!"/>
    <n v="0.73"/>
    <n v="200000"/>
    <n v="1200000"/>
  </r>
  <r>
    <s v="PML 1BEJI_WIDODAREN"/>
    <x v="41"/>
    <s v="WIDODAREN"/>
    <n v="15.73"/>
    <e v="#REF!"/>
    <n v="1.9662500000000001"/>
    <n v="200000"/>
    <n v="3200000"/>
  </r>
  <r>
    <s v="PML 1BEJI_WINDUAJI"/>
    <x v="41"/>
    <s v="WINDUAJI"/>
    <n v="5.84"/>
    <e v="#REF!"/>
    <n v="0.73"/>
    <n v="200000"/>
    <n v="1200000"/>
  </r>
  <r>
    <s v="PML 1BEJI_WINDUROJO"/>
    <x v="41"/>
    <s v="WINDUROJO"/>
    <n v="5.84"/>
    <e v="#REF!"/>
    <n v="0.73"/>
    <n v="200000"/>
    <n v="1200000"/>
  </r>
  <r>
    <s v="PML 1BEJI_WONOGIRI"/>
    <x v="41"/>
    <s v="WONOGIRI"/>
    <n v="15.73"/>
    <e v="#REF!"/>
    <n v="1.9662500000000001"/>
    <n v="200000"/>
    <n v="3200000"/>
  </r>
  <r>
    <s v="PML 1BEJI_WONOKROMO"/>
    <x v="41"/>
    <s v="WONOKROMO"/>
    <n v="15.73"/>
    <e v="#REF!"/>
    <n v="1.9662500000000001"/>
    <n v="200000"/>
    <n v="3200000"/>
  </r>
  <r>
    <s v="PML 1BEJI_WONOREJO"/>
    <x v="41"/>
    <s v="WONOREJO"/>
    <n v="5.84"/>
    <e v="#REF!"/>
    <n v="0.73"/>
    <n v="200000"/>
    <n v="1200000"/>
  </r>
  <r>
    <s v="Purbalingga - Kebong_ADIARSA"/>
    <x v="42"/>
    <s v="ADIARSA"/>
    <n v="7.6"/>
    <e v="#REF!"/>
    <n v="0.95"/>
    <n v="200000"/>
    <n v="1600000"/>
  </r>
  <r>
    <s v="Purbalingga - Kebong_ARCAWINANGUN"/>
    <x v="42"/>
    <s v="ARCAWINANGUN"/>
    <n v="9.3800000000000008"/>
    <e v="#REF!"/>
    <n v="1.1725000000000001"/>
    <n v="200000"/>
    <n v="2000000"/>
  </r>
  <r>
    <s v="Purbalingga - Kebong_BABAKAN"/>
    <x v="42"/>
    <s v="BABAKAN"/>
    <n v="7.6"/>
    <e v="#REF!"/>
    <n v="0.95"/>
    <n v="200000"/>
    <n v="1600000"/>
  </r>
  <r>
    <s v="Purbalingga - Kebong_BADAK"/>
    <x v="42"/>
    <s v="BADAK"/>
    <n v="15.73"/>
    <e v="#REF!"/>
    <n v="1.9662500000000001"/>
    <n v="200000"/>
    <n v="3200000"/>
  </r>
  <r>
    <s v="Purbalingga - Kebong_BALERAKSA"/>
    <x v="42"/>
    <s v="BALERAKSA"/>
    <n v="7.6"/>
    <e v="#REF!"/>
    <n v="0.95"/>
    <n v="200000"/>
    <n v="1600000"/>
  </r>
  <r>
    <s v="Purbalingga - Kebong_BANCAR"/>
    <x v="42"/>
    <s v="BANCAR"/>
    <n v="7.6"/>
    <e v="#REF!"/>
    <n v="0.95"/>
    <n v="200000"/>
    <n v="1600000"/>
  </r>
  <r>
    <s v="Purbalingga - Kebong_BANCARKEMBAR"/>
    <x v="42"/>
    <s v="BANCARKEMBAR"/>
    <n v="9.3800000000000008"/>
    <e v="#REF!"/>
    <n v="1.1725000000000001"/>
    <n v="200000"/>
    <n v="2000000"/>
  </r>
  <r>
    <s v="Purbalingga - Kebong_BANJARAN"/>
    <x v="42"/>
    <s v="BANJARAN"/>
    <n v="7.6"/>
    <e v="#REF!"/>
    <n v="0.95"/>
    <n v="200000"/>
    <n v="1600000"/>
  </r>
  <r>
    <s v="Purbalingga - Kebong_BANJARANYAR"/>
    <x v="42"/>
    <s v="BANJARANYAR"/>
    <n v="9.3800000000000008"/>
    <e v="#REF!"/>
    <n v="1.1725000000000001"/>
    <n v="200000"/>
    <n v="2000000"/>
  </r>
  <r>
    <s v="Purbalingga - Kebong_BANJARKERTA"/>
    <x v="42"/>
    <s v="BANJARKERTA"/>
    <n v="7.6"/>
    <e v="#REF!"/>
    <n v="0.95"/>
    <n v="200000"/>
    <n v="1600000"/>
  </r>
  <r>
    <s v="Purbalingga - Kebong_BANJARSARI"/>
    <x v="42"/>
    <s v="BANJARSARI"/>
    <n v="7.6"/>
    <e v="#REF!"/>
    <n v="0.95"/>
    <n v="200000"/>
    <n v="1600000"/>
  </r>
  <r>
    <s v="Purbalingga - Kebong_BANJARSARI KIDUL"/>
    <x v="42"/>
    <s v="BANJARSARI KIDUL"/>
    <n v="9.3800000000000008"/>
    <e v="#REF!"/>
    <n v="1.1725000000000001"/>
    <n v="200000"/>
    <n v="2000000"/>
  </r>
  <r>
    <s v="Purbalingga - Kebong_BANJARSARI KULON"/>
    <x v="42"/>
    <s v="BANJARSARI KULON"/>
    <n v="9.3800000000000008"/>
    <e v="#REF!"/>
    <n v="1.1725000000000001"/>
    <n v="200000"/>
    <n v="2000000"/>
  </r>
  <r>
    <s v="Purbalingga - Kebong_BANJARSARI WETAN"/>
    <x v="42"/>
    <s v="BANJARSARI WETAN"/>
    <n v="9.3800000000000008"/>
    <e v="#REF!"/>
    <n v="1.1725000000000001"/>
    <n v="200000"/>
    <n v="2000000"/>
  </r>
  <r>
    <s v="Purbalingga - Kebong_BANTARSOKA"/>
    <x v="42"/>
    <s v="BANTARSOKA"/>
    <n v="9.3800000000000008"/>
    <e v="#REF!"/>
    <n v="1.1725000000000001"/>
    <n v="200000"/>
    <n v="2000000"/>
  </r>
  <r>
    <s v="Purbalingga - Kebong_BANTARWUNI"/>
    <x v="42"/>
    <s v="BANTARWUNI"/>
    <n v="9.3800000000000008"/>
    <e v="#REF!"/>
    <n v="1.1725000000000001"/>
    <n v="200000"/>
    <n v="2000000"/>
  </r>
  <r>
    <s v="Purbalingga - Kebong_BANTERAN"/>
    <x v="42"/>
    <s v="BANTERAN"/>
    <n v="9.3800000000000008"/>
    <e v="#REF!"/>
    <n v="1.1725000000000001"/>
    <n v="200000"/>
    <n v="2000000"/>
  </r>
  <r>
    <s v="Purbalingga - Kebong_BASEH"/>
    <x v="42"/>
    <s v="BASEH"/>
    <n v="9.3800000000000008"/>
    <e v="#REF!"/>
    <n v="1.1725000000000001"/>
    <n v="200000"/>
    <n v="2000000"/>
  </r>
  <r>
    <s v="Purbalingga - Kebong_BATURSARI"/>
    <x v="42"/>
    <s v="BATURSARI"/>
    <n v="15.73"/>
    <e v="#REF!"/>
    <n v="1.9662500000000001"/>
    <n v="200000"/>
    <n v="3200000"/>
  </r>
  <r>
    <s v="Purbalingga - Kebong_BEJI"/>
    <x v="42"/>
    <s v="BEJI"/>
    <n v="9.3800000000000008"/>
    <e v="#REF!"/>
    <n v="1.1725000000000001"/>
    <n v="200000"/>
    <n v="2000000"/>
  </r>
  <r>
    <s v="Purbalingga - Kebong_BEJI"/>
    <x v="42"/>
    <s v="BEJI"/>
    <n v="7.6"/>
    <e v="#REF!"/>
    <n v="0.95"/>
    <n v="200000"/>
    <n v="1600000"/>
  </r>
  <r>
    <s v="Purbalingga - Kebong_BELIK"/>
    <x v="42"/>
    <s v="BELIK"/>
    <n v="15.73"/>
    <e v="#REF!"/>
    <n v="1.9662500000000001"/>
    <n v="200000"/>
    <n v="3200000"/>
  </r>
  <r>
    <s v="Purbalingga - Kebong_BELUK"/>
    <x v="42"/>
    <s v="BELUK"/>
    <n v="15.73"/>
    <e v="#REF!"/>
    <n v="1.9662500000000001"/>
    <n v="200000"/>
    <n v="3200000"/>
  </r>
  <r>
    <s v="Purbalingga - Kebong_BERKOH"/>
    <x v="42"/>
    <s v="BERKOH"/>
    <n v="9.3800000000000008"/>
    <e v="#REF!"/>
    <n v="1.1725000000000001"/>
    <n v="200000"/>
    <n v="2000000"/>
  </r>
  <r>
    <s v="Purbalingga - Kebong_BINANGUN"/>
    <x v="42"/>
    <s v="BINANGUN"/>
    <n v="7.6"/>
    <e v="#REF!"/>
    <n v="0.95"/>
    <n v="200000"/>
    <n v="1600000"/>
  </r>
  <r>
    <s v="Purbalingga - Kebong_BLATER"/>
    <x v="42"/>
    <s v="BLATER"/>
    <n v="7.6"/>
    <e v="#REF!"/>
    <n v="0.95"/>
    <n v="200000"/>
    <n v="1600000"/>
  </r>
  <r>
    <s v="Purbalingga - Kebong_BOBOSAN"/>
    <x v="42"/>
    <s v="BOBOSAN"/>
    <n v="9.3800000000000008"/>
    <e v="#REF!"/>
    <n v="1.1725000000000001"/>
    <n v="200000"/>
    <n v="2000000"/>
  </r>
  <r>
    <s v="Purbalingga - Kebong_BOBOTSARI"/>
    <x v="42"/>
    <s v="BOBOTSARI"/>
    <n v="7.6"/>
    <e v="#REF!"/>
    <n v="0.95"/>
    <n v="200000"/>
    <n v="1600000"/>
  </r>
  <r>
    <s v="Purbalingga - Kebong_BOJANEGARA"/>
    <x v="42"/>
    <s v="BOJANEGARA"/>
    <n v="7.6"/>
    <e v="#REF!"/>
    <n v="0.95"/>
    <n v="200000"/>
    <n v="1600000"/>
  </r>
  <r>
    <s v="Purbalingga - Kebong_BOJONG"/>
    <x v="42"/>
    <s v="BOJONG"/>
    <n v="7.6"/>
    <e v="#REF!"/>
    <n v="0.95"/>
    <n v="200000"/>
    <n v="1600000"/>
  </r>
  <r>
    <s v="Purbalingga - Kebong_BOJONGSARI"/>
    <x v="42"/>
    <s v="BOJONGSARI"/>
    <n v="9.3800000000000008"/>
    <e v="#REF!"/>
    <n v="1.1725000000000001"/>
    <n v="200000"/>
    <n v="2000000"/>
  </r>
  <r>
    <s v="Purbalingga - Kebong_BOJONGSARI"/>
    <x v="42"/>
    <s v="BOJONGSARI"/>
    <n v="7.6"/>
    <e v="#REF!"/>
    <n v="0.95"/>
    <n v="200000"/>
    <n v="1600000"/>
  </r>
  <r>
    <s v="Purbalingga - Kebong_BONGAS"/>
    <x v="42"/>
    <s v="BONGAS"/>
    <n v="15.73"/>
    <e v="#REF!"/>
    <n v="1.9662500000000001"/>
    <n v="200000"/>
    <n v="3200000"/>
  </r>
  <r>
    <s v="Purbalingga - Kebong_BRAKAS"/>
    <x v="42"/>
    <s v="BRAKAS"/>
    <n v="7.6"/>
    <e v="#REF!"/>
    <n v="0.95"/>
    <n v="200000"/>
    <n v="1600000"/>
  </r>
  <r>
    <s v="Purbalingga - Kebong_BROBOT"/>
    <x v="42"/>
    <s v="BROBOT"/>
    <n v="7.6"/>
    <e v="#REF!"/>
    <n v="0.95"/>
    <n v="200000"/>
    <n v="1600000"/>
  </r>
  <r>
    <s v="Purbalingga - Kebong_BUARA"/>
    <x v="42"/>
    <s v="BUARA"/>
    <n v="7.6"/>
    <e v="#REF!"/>
    <n v="0.95"/>
    <n v="200000"/>
    <n v="1600000"/>
  </r>
  <r>
    <s v="Purbalingga - Kebong_BULAKAN"/>
    <x v="42"/>
    <s v="BULAKAN"/>
    <n v="15.73"/>
    <e v="#REF!"/>
    <n v="1.9662500000000001"/>
    <n v="200000"/>
    <n v="3200000"/>
  </r>
  <r>
    <s v="Purbalingga - Kebong_BUMISARI"/>
    <x v="42"/>
    <s v="BUMISARI"/>
    <n v="7.6"/>
    <e v="#REF!"/>
    <n v="0.95"/>
    <n v="200000"/>
    <n v="1600000"/>
  </r>
  <r>
    <s v="Purbalingga - Kebong_BUNGKANEL"/>
    <x v="42"/>
    <s v="BUNGKANEL"/>
    <n v="7.6"/>
    <e v="#REF!"/>
    <n v="0.95"/>
    <n v="200000"/>
    <n v="1600000"/>
  </r>
  <r>
    <s v="Purbalingga - Kebong_CAMPAKOAH"/>
    <x v="42"/>
    <s v="CAMPAKOAH"/>
    <n v="7.6"/>
    <e v="#REF!"/>
    <n v="0.95"/>
    <n v="200000"/>
    <n v="1600000"/>
  </r>
  <r>
    <s v="Purbalingga - Kebong_CANDINATA"/>
    <x v="42"/>
    <s v="CANDINATA"/>
    <n v="7.6"/>
    <e v="#REF!"/>
    <n v="0.95"/>
    <n v="200000"/>
    <n v="1600000"/>
  </r>
  <r>
    <s v="Purbalingga - Kebong_CENDANA"/>
    <x v="42"/>
    <s v="CENDANA"/>
    <n v="7.6"/>
    <e v="#REF!"/>
    <n v="0.95"/>
    <n v="200000"/>
    <n v="1600000"/>
  </r>
  <r>
    <s v="Purbalingga - Kebong_CIBEREM"/>
    <x v="42"/>
    <s v="CIBEREM"/>
    <n v="9.3800000000000008"/>
    <e v="#REF!"/>
    <n v="1.1725000000000001"/>
    <n v="200000"/>
    <n v="2000000"/>
  </r>
  <r>
    <s v="Purbalingga - Kebong_CIKADU"/>
    <x v="42"/>
    <s v="CIKADU"/>
    <n v="15.73"/>
    <e v="#REF!"/>
    <n v="1.9662500000000001"/>
    <n v="200000"/>
    <n v="3200000"/>
  </r>
  <r>
    <s v="Purbalingga - Kebong_CIKENDUNG"/>
    <x v="42"/>
    <s v="CIKENDUNG"/>
    <n v="15.73"/>
    <e v="#REF!"/>
    <n v="1.9662500000000001"/>
    <n v="200000"/>
    <n v="3200000"/>
  </r>
  <r>
    <s v="Purbalingga - Kebong_CIPAKU"/>
    <x v="42"/>
    <s v="CIPAKU"/>
    <n v="7.6"/>
    <e v="#REF!"/>
    <n v="0.95"/>
    <n v="200000"/>
    <n v="1600000"/>
  </r>
  <r>
    <s v="Purbalingga - Kebong_CLEKATAKAN"/>
    <x v="42"/>
    <s v="CLEKATAKAN"/>
    <n v="15.73"/>
    <e v="#REF!"/>
    <n v="1.9662500000000001"/>
    <n v="200000"/>
    <n v="3200000"/>
  </r>
  <r>
    <s v="Purbalingga - Kebong_CONDONG"/>
    <x v="42"/>
    <s v="CONDONG"/>
    <n v="7.6"/>
    <e v="#REF!"/>
    <n v="0.95"/>
    <n v="200000"/>
    <n v="1600000"/>
  </r>
  <r>
    <s v="Purbalingga - Kebong_DAGAN"/>
    <x v="42"/>
    <s v="DAGAN"/>
    <n v="7.6"/>
    <e v="#REF!"/>
    <n v="0.95"/>
    <n v="200000"/>
    <n v="1600000"/>
  </r>
  <r>
    <s v="Purbalingga - Kebong_DANASARI"/>
    <x v="42"/>
    <s v="DANASARI"/>
    <n v="7.6"/>
    <e v="#REF!"/>
    <n v="0.95"/>
    <n v="200000"/>
    <n v="1600000"/>
  </r>
  <r>
    <s v="Purbalingga - Kebong_DARMA"/>
    <x v="42"/>
    <s v="DARMA"/>
    <n v="7.6"/>
    <e v="#REF!"/>
    <n v="0.95"/>
    <n v="200000"/>
    <n v="1600000"/>
  </r>
  <r>
    <s v="Purbalingga - Kebong_DATAR"/>
    <x v="42"/>
    <s v="DATAR"/>
    <n v="9.3800000000000008"/>
    <e v="#REF!"/>
    <n v="1.1725000000000001"/>
    <n v="200000"/>
    <n v="2000000"/>
  </r>
  <r>
    <s v="Purbalingga - Kebong_DAWUHAN"/>
    <x v="42"/>
    <s v="DAWUHAN"/>
    <n v="9.3800000000000008"/>
    <e v="#REF!"/>
    <n v="1.1725000000000001"/>
    <n v="200000"/>
    <n v="2000000"/>
  </r>
  <r>
    <s v="Purbalingga - Kebong_DAWUHAN"/>
    <x v="42"/>
    <s v="DAWUHAN"/>
    <n v="7.6"/>
    <e v="#REF!"/>
    <n v="0.95"/>
    <n v="200000"/>
    <n v="1600000"/>
  </r>
  <r>
    <s v="Purbalingga - Kebong_DAWUHAN KULON"/>
    <x v="42"/>
    <s v="DAWUHAN KULON"/>
    <n v="9.3800000000000008"/>
    <e v="#REF!"/>
    <n v="1.1725000000000001"/>
    <n v="200000"/>
    <n v="2000000"/>
  </r>
  <r>
    <s v="Purbalingga - Kebong_DAWUHAN WETAN"/>
    <x v="42"/>
    <s v="DAWUHAN WETAN"/>
    <n v="9.3800000000000008"/>
    <e v="#REF!"/>
    <n v="1.1725000000000001"/>
    <n v="200000"/>
    <n v="2000000"/>
  </r>
  <r>
    <s v="Purbalingga - Kebong_DUKUHWALUH"/>
    <x v="42"/>
    <s v="DUKUHWALUH"/>
    <n v="9.3800000000000008"/>
    <e v="#REF!"/>
    <n v="1.1725000000000001"/>
    <n v="200000"/>
    <n v="2000000"/>
  </r>
  <r>
    <s v="Purbalingga - Kebong_GALUH"/>
    <x v="42"/>
    <s v="GALUH"/>
    <n v="7.6"/>
    <e v="#REF!"/>
    <n v="0.95"/>
    <n v="200000"/>
    <n v="1600000"/>
  </r>
  <r>
    <s v="Purbalingga - Kebong_GANDASULI"/>
    <x v="42"/>
    <s v="GANDASULI"/>
    <n v="7.6"/>
    <e v="#REF!"/>
    <n v="0.95"/>
    <n v="200000"/>
    <n v="1600000"/>
  </r>
  <r>
    <s v="Purbalingga - Kebong_GANDATAPA"/>
    <x v="42"/>
    <s v="GANDATAPA"/>
    <n v="9.3800000000000008"/>
    <e v="#REF!"/>
    <n v="1.1725000000000001"/>
    <n v="200000"/>
    <n v="2000000"/>
  </r>
  <r>
    <s v="Purbalingga - Kebong_GARUNGWIYORO"/>
    <x v="42"/>
    <s v="GARUNGWIYORO"/>
    <n v="5.84"/>
    <e v="#REF!"/>
    <n v="0.73"/>
    <n v="200000"/>
    <n v="1200000"/>
  </r>
  <r>
    <s v="Purbalingga - Kebong_GEMBONG"/>
    <x v="42"/>
    <s v="GEMBONG"/>
    <n v="7.6"/>
    <e v="#REF!"/>
    <n v="0.95"/>
    <n v="200000"/>
    <n v="1600000"/>
  </r>
  <r>
    <s v="Purbalingga - Kebong_GEMURUH"/>
    <x v="42"/>
    <s v="GEMURUH"/>
    <n v="7.6"/>
    <e v="#REF!"/>
    <n v="0.95"/>
    <n v="200000"/>
    <n v="1600000"/>
  </r>
  <r>
    <s v="Purbalingga - Kebong_GOMBONG"/>
    <x v="42"/>
    <s v="GOMBONG"/>
    <n v="15.73"/>
    <e v="#REF!"/>
    <n v="1.9662500000000001"/>
    <n v="200000"/>
    <n v="3200000"/>
  </r>
  <r>
    <s v="Purbalingga - Kebong_GONDANG"/>
    <x v="42"/>
    <s v="GONDANG"/>
    <n v="7.6"/>
    <e v="#REF!"/>
    <n v="0.95"/>
    <n v="200000"/>
    <n v="1600000"/>
  </r>
  <r>
    <s v="Purbalingga - Kebong_GRECOL"/>
    <x v="42"/>
    <s v="GRECOL"/>
    <n v="7.6"/>
    <e v="#REF!"/>
    <n v="0.95"/>
    <n v="200000"/>
    <n v="1600000"/>
  </r>
  <r>
    <s v="Purbalingga - Kebong_GRENDENG"/>
    <x v="42"/>
    <s v="GRENDENG"/>
    <n v="9.3800000000000008"/>
    <e v="#REF!"/>
    <n v="1.1725000000000001"/>
    <n v="200000"/>
    <n v="2000000"/>
  </r>
  <r>
    <s v="Purbalingga - Kebong_GUNUNGKARANG"/>
    <x v="42"/>
    <s v="GUNUNGKARANG"/>
    <n v="7.6"/>
    <e v="#REF!"/>
    <n v="0.95"/>
    <n v="200000"/>
    <n v="1600000"/>
  </r>
  <r>
    <s v="Purbalingga - Kebong_GUNUNGSARI"/>
    <x v="42"/>
    <s v="GUNUNGSARI"/>
    <n v="15.73"/>
    <e v="#REF!"/>
    <n v="1.9662500000000001"/>
    <n v="200000"/>
    <n v="3200000"/>
  </r>
  <r>
    <s v="Purbalingga - Kebong_GUNUNGTIGA"/>
    <x v="42"/>
    <s v="GUNUNGTIGA"/>
    <n v="15.73"/>
    <e v="#REF!"/>
    <n v="1.9662500000000001"/>
    <n v="200000"/>
    <n v="3200000"/>
  </r>
  <r>
    <s v="Purbalingga - Kebong_JAMBUDESA"/>
    <x v="42"/>
    <s v="JAMBUDESA"/>
    <n v="7.6"/>
    <e v="#REF!"/>
    <n v="0.95"/>
    <n v="200000"/>
    <n v="1600000"/>
  </r>
  <r>
    <s v="Purbalingga - Kebong_JINGKANG"/>
    <x v="42"/>
    <s v="JINGKANG"/>
    <n v="7.6"/>
    <e v="#REF!"/>
    <n v="0.95"/>
    <n v="200000"/>
    <n v="1600000"/>
  </r>
  <r>
    <s v="Purbalingga - Kebong_JOJOGAN"/>
    <x v="42"/>
    <s v="JOJOGAN"/>
    <n v="15.73"/>
    <e v="#REF!"/>
    <n v="1.9662500000000001"/>
    <n v="200000"/>
    <n v="3200000"/>
  </r>
  <r>
    <s v="Purbalingga - Kebong_JOMPO"/>
    <x v="42"/>
    <s v="JOMPO"/>
    <n v="7.6"/>
    <e v="#REF!"/>
    <n v="0.95"/>
    <n v="200000"/>
    <n v="1600000"/>
  </r>
  <r>
    <s v="Purbalingga - Kebong_JOMPO KULON"/>
    <x v="42"/>
    <s v="JOMPO KULON"/>
    <n v="9.3800000000000008"/>
    <e v="#REF!"/>
    <n v="1.1725000000000001"/>
    <n v="200000"/>
    <n v="2000000"/>
  </r>
  <r>
    <s v="Purbalingga - Kebong_KABUNDERAN"/>
    <x v="42"/>
    <s v="KABUNDERAN"/>
    <n v="7.6"/>
    <e v="#REF!"/>
    <n v="0.95"/>
    <n v="200000"/>
    <n v="1600000"/>
  </r>
  <r>
    <s v="Purbalingga - Kebong_KAJONGAN"/>
    <x v="42"/>
    <s v="KAJONGAN"/>
    <n v="7.6"/>
    <e v="#REF!"/>
    <n v="0.95"/>
    <n v="200000"/>
    <n v="1600000"/>
  </r>
  <r>
    <s v="Purbalingga - Kebong_KALAPACUNG"/>
    <x v="42"/>
    <s v="KALAPACUNG"/>
    <n v="7.6"/>
    <e v="#REF!"/>
    <n v="0.95"/>
    <n v="200000"/>
    <n v="1600000"/>
  </r>
  <r>
    <s v="Purbalingga - Kebong_KALIBAGOR"/>
    <x v="42"/>
    <s v="KALIBAGOR"/>
    <n v="9.3800000000000008"/>
    <e v="#REF!"/>
    <n v="1.1725000000000001"/>
    <n v="200000"/>
    <n v="2000000"/>
  </r>
  <r>
    <s v="Purbalingga - Kebong_KALICUPAK LOR"/>
    <x v="42"/>
    <s v="KALICUPAK LOR"/>
    <n v="9.3800000000000008"/>
    <e v="#REF!"/>
    <n v="1.1725000000000001"/>
    <n v="200000"/>
    <n v="2000000"/>
  </r>
  <r>
    <s v="Purbalingga - Kebong_KALIJARAN"/>
    <x v="42"/>
    <s v="KALIJARAN"/>
    <n v="7.6"/>
    <e v="#REF!"/>
    <n v="0.95"/>
    <n v="200000"/>
    <n v="1600000"/>
  </r>
  <r>
    <s v="Purbalingga - Kebong_KALIKABONG"/>
    <x v="42"/>
    <s v="KALIKABONG"/>
    <n v="7.6"/>
    <e v="#REF!"/>
    <n v="0.95"/>
    <n v="200000"/>
    <n v="1600000"/>
  </r>
  <r>
    <s v="Purbalingga - Kebong_KALIKAJAR"/>
    <x v="42"/>
    <s v="KALIKAJAR"/>
    <n v="7.6"/>
    <e v="#REF!"/>
    <n v="0.95"/>
    <n v="200000"/>
    <n v="1600000"/>
  </r>
  <r>
    <s v="Purbalingga - Kebong_KALIKESUR"/>
    <x v="42"/>
    <s v="KALIKESUR"/>
    <n v="9.3800000000000008"/>
    <e v="#REF!"/>
    <n v="1.1725000000000001"/>
    <n v="200000"/>
    <n v="2000000"/>
  </r>
  <r>
    <s v="Purbalingga - Kebong_KALIKIDANG"/>
    <x v="42"/>
    <s v="KALIKIDANG"/>
    <n v="9.3800000000000008"/>
    <e v="#REF!"/>
    <n v="1.1725000000000001"/>
    <n v="200000"/>
    <n v="2000000"/>
  </r>
  <r>
    <s v="Purbalingga - Kebong_KALIMANAH KULON"/>
    <x v="42"/>
    <s v="KALIMANAH KULON"/>
    <n v="7.6"/>
    <e v="#REF!"/>
    <n v="0.95"/>
    <n v="200000"/>
    <n v="1600000"/>
  </r>
  <r>
    <s v="Purbalingga - Kebong_KALIMANAH WETAN"/>
    <x v="42"/>
    <s v="KALIMANAH WETAN"/>
    <n v="7.6"/>
    <e v="#REF!"/>
    <n v="0.95"/>
    <n v="200000"/>
    <n v="1600000"/>
  </r>
  <r>
    <s v="Purbalingga - Kebong_KALIORI"/>
    <x v="42"/>
    <s v="KALIORI"/>
    <n v="9.3800000000000008"/>
    <e v="#REF!"/>
    <n v="1.1725000000000001"/>
    <n v="200000"/>
    <n v="2000000"/>
  </r>
  <r>
    <s v="Purbalingga - Kebong_KALIORI"/>
    <x v="42"/>
    <s v="KALIORI"/>
    <n v="7.6"/>
    <e v="#REF!"/>
    <n v="0.95"/>
    <n v="200000"/>
    <n v="1600000"/>
  </r>
  <r>
    <s v="Purbalingga - Kebong_KALISALAK"/>
    <x v="42"/>
    <s v="KALISALAK"/>
    <n v="9.3800000000000008"/>
    <e v="#REF!"/>
    <n v="1.1725000000000001"/>
    <n v="200000"/>
    <n v="2000000"/>
  </r>
  <r>
    <s v="Purbalingga - Kebong_KALISOGRA WETAN"/>
    <x v="42"/>
    <s v="KALISOGRA WETAN"/>
    <n v="9.3800000000000008"/>
    <e v="#REF!"/>
    <n v="1.1725000000000001"/>
    <n v="200000"/>
    <n v="2000000"/>
  </r>
  <r>
    <s v="Purbalingga - Kebong_KALISUBE"/>
    <x v="42"/>
    <s v="KALISUBE"/>
    <n v="9.3800000000000008"/>
    <e v="#REF!"/>
    <n v="1.1725000000000001"/>
    <n v="200000"/>
    <n v="2000000"/>
  </r>
  <r>
    <s v="Purbalingga - Kebong_KALITINGGAR"/>
    <x v="42"/>
    <s v="KALITINGGAR"/>
    <n v="7.6"/>
    <e v="#REF!"/>
    <n v="0.95"/>
    <n v="200000"/>
    <n v="1600000"/>
  </r>
  <r>
    <s v="Purbalingga - Kebong_KALITINGGAR KIDUL"/>
    <x v="42"/>
    <s v="KALITINGGAR KIDUL"/>
    <n v="7.6"/>
    <e v="#REF!"/>
    <n v="0.95"/>
    <n v="200000"/>
    <n v="1600000"/>
  </r>
  <r>
    <s v="Purbalingga - Kebong_KANDANGGAMPANG"/>
    <x v="42"/>
    <s v="KANDANGGAMPANG"/>
    <n v="7.6"/>
    <e v="#REF!"/>
    <n v="0.95"/>
    <n v="200000"/>
    <n v="1600000"/>
  </r>
  <r>
    <s v="Purbalingga - Kebong_KARANG TENGAH"/>
    <x v="42"/>
    <s v="KARANG TENGAH"/>
    <n v="9.3800000000000008"/>
    <e v="#REF!"/>
    <n v="1.1725000000000001"/>
    <n v="200000"/>
    <n v="2000000"/>
  </r>
  <r>
    <s v="Purbalingga - Kebong_KARANG TENGAH"/>
    <x v="42"/>
    <s v="KARANG TENGAH"/>
    <n v="9.3800000000000008"/>
    <e v="#REF!"/>
    <n v="1.1725000000000001"/>
    <n v="200000"/>
    <n v="2000000"/>
  </r>
  <r>
    <s v="Purbalingga - Kebong_KARANGANYAR"/>
    <x v="42"/>
    <s v="KARANGANYAR"/>
    <n v="7.6"/>
    <e v="#REF!"/>
    <n v="0.95"/>
    <n v="200000"/>
    <n v="1600000"/>
  </r>
  <r>
    <s v="Purbalingga - Kebong_KARANGAREN"/>
    <x v="42"/>
    <s v="KARANGAREN"/>
    <n v="7.6"/>
    <e v="#REF!"/>
    <n v="0.95"/>
    <n v="200000"/>
    <n v="1600000"/>
  </r>
  <r>
    <s v="Purbalingga - Kebong_KARANGASEM"/>
    <x v="42"/>
    <s v="KARANGASEM"/>
    <n v="7.6"/>
    <e v="#REF!"/>
    <n v="0.95"/>
    <n v="200000"/>
    <n v="1600000"/>
  </r>
  <r>
    <s v="Purbalingga - Kebong_KARANGBANJAR"/>
    <x v="42"/>
    <s v="KARANGBANJAR"/>
    <n v="7.6"/>
    <e v="#REF!"/>
    <n v="0.95"/>
    <n v="200000"/>
    <n v="1600000"/>
  </r>
  <r>
    <s v="Purbalingga - Kebong_KARANGCEGAK"/>
    <x v="42"/>
    <s v="KARANGCEGAK"/>
    <n v="9.3800000000000008"/>
    <e v="#REF!"/>
    <n v="1.1725000000000001"/>
    <n v="200000"/>
    <n v="2000000"/>
  </r>
  <r>
    <s v="Purbalingga - Kebong_KARANGCEGAK"/>
    <x v="42"/>
    <s v="KARANGCEGAK"/>
    <n v="7.6"/>
    <e v="#REF!"/>
    <n v="0.95"/>
    <n v="200000"/>
    <n v="1600000"/>
  </r>
  <r>
    <s v="Purbalingga - Kebong_KARANGDADAP"/>
    <x v="42"/>
    <s v="KARANGDADAP"/>
    <n v="9.3800000000000008"/>
    <e v="#REF!"/>
    <n v="1.1725000000000001"/>
    <n v="200000"/>
    <n v="2000000"/>
  </r>
  <r>
    <s v="Purbalingga - Kebong_KARANGDUREN"/>
    <x v="42"/>
    <s v="KARANGDUREN"/>
    <n v="9.3800000000000008"/>
    <e v="#REF!"/>
    <n v="1.1725000000000001"/>
    <n v="200000"/>
    <n v="2000000"/>
  </r>
  <r>
    <s v="Purbalingga - Kebong_KARANGDUREN"/>
    <x v="42"/>
    <s v="KARANGDUREN"/>
    <n v="7.6"/>
    <e v="#REF!"/>
    <n v="0.95"/>
    <n v="200000"/>
    <n v="1600000"/>
  </r>
  <r>
    <s v="Purbalingga - Kebong_KARANGGAMBAS"/>
    <x v="42"/>
    <s v="KARANGGAMBAS"/>
    <n v="7.6"/>
    <e v="#REF!"/>
    <n v="0.95"/>
    <n v="200000"/>
    <n v="1600000"/>
  </r>
  <r>
    <s v="Purbalingga - Kebong_KARANGGEDANG"/>
    <x v="42"/>
    <s v="KARANGGEDANG"/>
    <n v="7.6"/>
    <e v="#REF!"/>
    <n v="0.95"/>
    <n v="200000"/>
    <n v="1600000"/>
  </r>
  <r>
    <s v="Purbalingga - Kebong_KARANGGINTUNG"/>
    <x v="42"/>
    <s v="KARANGGINTUNG"/>
    <n v="9.3800000000000008"/>
    <e v="#REF!"/>
    <n v="1.1725000000000001"/>
    <n v="200000"/>
    <n v="2000000"/>
  </r>
  <r>
    <s v="Purbalingga - Kebong_KARANGGONDANG"/>
    <x v="42"/>
    <s v="KARANGGONDANG"/>
    <n v="5.84"/>
    <e v="#REF!"/>
    <n v="0.73"/>
    <n v="200000"/>
    <n v="1200000"/>
  </r>
  <r>
    <s v="Purbalingga - Kebong_KARANGJAMBE"/>
    <x v="42"/>
    <s v="KARANGJAMBE"/>
    <n v="7.6"/>
    <e v="#REF!"/>
    <n v="0.95"/>
    <n v="200000"/>
    <n v="1600000"/>
  </r>
  <r>
    <s v="Purbalingga - Kebong_KARANGJAMBU"/>
    <x v="42"/>
    <s v="KARANGJAMBU"/>
    <n v="7.6"/>
    <e v="#REF!"/>
    <n v="0.95"/>
    <n v="200000"/>
    <n v="1600000"/>
  </r>
  <r>
    <s v="Purbalingga - Kebong_KARANGJENGKOL"/>
    <x v="42"/>
    <s v="KARANGJENGKOL"/>
    <n v="7.6"/>
    <e v="#REF!"/>
    <n v="0.95"/>
    <n v="200000"/>
    <n v="1600000"/>
  </r>
  <r>
    <s v="Purbalingga - Kebong_KARANGKEDAWUNG"/>
    <x v="42"/>
    <s v="KARANGKEDAWUNG"/>
    <n v="9.3800000000000008"/>
    <e v="#REF!"/>
    <n v="1.1725000000000001"/>
    <n v="200000"/>
    <n v="2000000"/>
  </r>
  <r>
    <s v="Purbalingga - Kebong_KARANGKLESEM"/>
    <x v="42"/>
    <s v="KARANGKLESEM"/>
    <n v="9.3800000000000008"/>
    <e v="#REF!"/>
    <n v="1.1725000000000001"/>
    <n v="200000"/>
    <n v="2000000"/>
  </r>
  <r>
    <s v="Purbalingga - Kebong_KARANGKLESEM"/>
    <x v="42"/>
    <s v="KARANGKLESEM"/>
    <n v="7.6"/>
    <e v="#REF!"/>
    <n v="0.95"/>
    <n v="200000"/>
    <n v="1600000"/>
  </r>
  <r>
    <s v="Purbalingga - Kebong_KARANGLEWAS"/>
    <x v="42"/>
    <s v="KARANGLEWAS"/>
    <n v="7.6"/>
    <e v="#REF!"/>
    <n v="0.95"/>
    <n v="200000"/>
    <n v="1600000"/>
  </r>
  <r>
    <s v="Purbalingga - Kebong_KARANGLEWAS LOR"/>
    <x v="42"/>
    <s v="KARANGLEWAS LOR"/>
    <n v="9.3800000000000008"/>
    <e v="#REF!"/>
    <n v="1.1725000000000001"/>
    <n v="200000"/>
    <n v="2000000"/>
  </r>
  <r>
    <s v="Purbalingga - Kebong_KARANGMALANG"/>
    <x v="42"/>
    <s v="KARANGMALANG"/>
    <n v="7.6"/>
    <e v="#REF!"/>
    <n v="0.95"/>
    <n v="200000"/>
    <n v="1600000"/>
  </r>
  <r>
    <s v="Purbalingga - Kebong_KARANGMANGU"/>
    <x v="42"/>
    <s v="KARANGMANGU"/>
    <n v="9.3800000000000008"/>
    <e v="#REF!"/>
    <n v="1.1725000000000001"/>
    <n v="200000"/>
    <n v="2000000"/>
  </r>
  <r>
    <s v="Purbalingga - Kebong_KARANGMANYAR"/>
    <x v="42"/>
    <s v="KARANGMANYAR"/>
    <n v="7.6"/>
    <e v="#REF!"/>
    <n v="0.95"/>
    <n v="200000"/>
    <n v="1600000"/>
  </r>
  <r>
    <s v="Purbalingga - Kebong_KARANGNANAS"/>
    <x v="42"/>
    <s v="KARANGNANAS"/>
    <n v="9.3800000000000008"/>
    <e v="#REF!"/>
    <n v="1.1725000000000001"/>
    <n v="200000"/>
    <n v="2000000"/>
  </r>
  <r>
    <s v="Purbalingga - Kebong_KARANGNANGKA"/>
    <x v="42"/>
    <s v="KARANGNANGKA"/>
    <n v="9.3800000000000008"/>
    <e v="#REF!"/>
    <n v="1.1725000000000001"/>
    <n v="200000"/>
    <n v="2000000"/>
  </r>
  <r>
    <s v="Purbalingga - Kebong_KARANGNANGKA"/>
    <x v="42"/>
    <s v="KARANGNANGKA"/>
    <n v="7.6"/>
    <e v="#REF!"/>
    <n v="0.95"/>
    <n v="200000"/>
    <n v="1600000"/>
  </r>
  <r>
    <s v="Purbalingga - Kebong_KARANGPETIR"/>
    <x v="42"/>
    <s v="KARANGPETIR"/>
    <n v="7.6"/>
    <e v="#REF!"/>
    <n v="0.95"/>
    <n v="200000"/>
    <n v="1600000"/>
  </r>
  <r>
    <s v="Purbalingga - Kebong_KARANGPUCUNG"/>
    <x v="42"/>
    <s v="KARANGPUCUNG"/>
    <n v="9.3800000000000008"/>
    <e v="#REF!"/>
    <n v="1.1725000000000001"/>
    <n v="200000"/>
    <n v="2000000"/>
  </r>
  <r>
    <s v="Purbalingga - Kebong_KARANGPUCUNG"/>
    <x v="42"/>
    <s v="KARANGPUCUNG"/>
    <n v="7.6"/>
    <e v="#REF!"/>
    <n v="0.95"/>
    <n v="200000"/>
    <n v="1600000"/>
  </r>
  <r>
    <s v="Purbalingga - Kebong_KARANGPULE"/>
    <x v="42"/>
    <s v="KARANGPULE"/>
    <n v="7.6"/>
    <e v="#REF!"/>
    <n v="0.95"/>
    <n v="200000"/>
    <n v="1600000"/>
  </r>
  <r>
    <s v="Purbalingga - Kebong_KARANGRAU"/>
    <x v="42"/>
    <s v="KARANGRAU"/>
    <n v="9.3800000000000008"/>
    <e v="#REF!"/>
    <n v="1.1725000000000001"/>
    <n v="200000"/>
    <n v="2000000"/>
  </r>
  <r>
    <s v="Purbalingga - Kebong_KARANGREJA"/>
    <x v="42"/>
    <s v="KARANGREJA"/>
    <n v="7.6"/>
    <e v="#REF!"/>
    <n v="0.95"/>
    <n v="200000"/>
    <n v="1600000"/>
  </r>
  <r>
    <s v="Purbalingga - Kebong_KARANGREJA"/>
    <x v="42"/>
    <s v="KARANGREJA"/>
    <n v="7.6"/>
    <e v="#REF!"/>
    <n v="0.95"/>
    <n v="200000"/>
    <n v="1600000"/>
  </r>
  <r>
    <s v="Purbalingga - Kebong_KARANGSALAM  LOR"/>
    <x v="42"/>
    <s v="KARANGSALAM  LOR"/>
    <n v="9.3800000000000008"/>
    <e v="#REF!"/>
    <n v="1.1725000000000001"/>
    <n v="200000"/>
    <n v="2000000"/>
  </r>
  <r>
    <s v="Purbalingga - Kebong_KARANGSALAM KIDUL"/>
    <x v="42"/>
    <s v="KARANGSALAM KIDUL"/>
    <n v="9.3800000000000008"/>
    <e v="#REF!"/>
    <n v="1.1725000000000001"/>
    <n v="200000"/>
    <n v="2000000"/>
  </r>
  <r>
    <s v="Purbalingga - Kebong_KARANGSARI"/>
    <x v="42"/>
    <s v="KARANGSARI"/>
    <n v="9.3800000000000008"/>
    <e v="#REF!"/>
    <n v="1.1725000000000001"/>
    <n v="200000"/>
    <n v="2000000"/>
  </r>
  <r>
    <s v="Purbalingga - Kebong_KARANGSARI"/>
    <x v="42"/>
    <s v="KARANGSARI"/>
    <n v="7.6"/>
    <e v="#REF!"/>
    <n v="0.95"/>
    <n v="200000"/>
    <n v="1600000"/>
  </r>
  <r>
    <s v="Purbalingga - Kebong_KARANGSENTUL"/>
    <x v="42"/>
    <s v="KARANGSENTUL"/>
    <n v="7.6"/>
    <e v="#REF!"/>
    <n v="0.95"/>
    <n v="200000"/>
    <n v="1600000"/>
  </r>
  <r>
    <s v="Purbalingga - Kebong_KARANGSOKA"/>
    <x v="42"/>
    <s v="KARANGSOKA"/>
    <n v="9.3800000000000008"/>
    <e v="#REF!"/>
    <n v="1.1725000000000001"/>
    <n v="200000"/>
    <n v="2000000"/>
  </r>
  <r>
    <s v="Purbalingga - Kebong_KARANGTALUN"/>
    <x v="42"/>
    <s v="KARANGTALUN"/>
    <n v="7.6"/>
    <e v="#REF!"/>
    <n v="0.95"/>
    <n v="200000"/>
    <n v="1600000"/>
  </r>
  <r>
    <s v="Purbalingga - Kebong_KARANGTENGAH"/>
    <x v="42"/>
    <s v="KARANGTENGAH"/>
    <n v="7.6"/>
    <e v="#REF!"/>
    <n v="0.95"/>
    <n v="200000"/>
    <n v="1600000"/>
  </r>
  <r>
    <s v="Purbalingga - Kebong_KARANGTURI"/>
    <x v="42"/>
    <s v="KARANGTURI"/>
    <n v="9.3800000000000008"/>
    <e v="#REF!"/>
    <n v="1.1725000000000001"/>
    <n v="200000"/>
    <n v="2000000"/>
  </r>
  <r>
    <s v="Purbalingga - Kebong_KARANGTURI"/>
    <x v="42"/>
    <s v="KARANGTURI"/>
    <n v="7.6"/>
    <e v="#REF!"/>
    <n v="0.95"/>
    <n v="200000"/>
    <n v="1600000"/>
  </r>
  <r>
    <s v="Purbalingga - Kebong_KARANGWANGKAL"/>
    <x v="42"/>
    <s v="KARANGWANGKAL"/>
    <n v="9.3800000000000008"/>
    <e v="#REF!"/>
    <n v="1.1725000000000001"/>
    <n v="200000"/>
    <n v="2000000"/>
  </r>
  <r>
    <s v="Purbalingga - Kebong_KASIH"/>
    <x v="42"/>
    <s v="KASIH"/>
    <n v="7.6"/>
    <e v="#REF!"/>
    <n v="0.95"/>
    <n v="200000"/>
    <n v="1600000"/>
  </r>
  <r>
    <s v="Purbalingga - Kebong_KAWUNGCARANG"/>
    <x v="42"/>
    <s v="KAWUNGCARANG"/>
    <n v="9.3800000000000008"/>
    <e v="#REF!"/>
    <n v="1.1725000000000001"/>
    <n v="200000"/>
    <n v="2000000"/>
  </r>
  <r>
    <s v="Purbalingga - Kebong_KEBANGGAN"/>
    <x v="42"/>
    <s v="KEBANGGAN"/>
    <n v="9.3800000000000008"/>
    <e v="#REF!"/>
    <n v="1.1725000000000001"/>
    <n v="200000"/>
    <n v="2000000"/>
  </r>
  <r>
    <s v="Purbalingga - Kebong_KEBOCORAN"/>
    <x v="42"/>
    <s v="KEBOCORAN"/>
    <n v="9.3800000000000008"/>
    <e v="#REF!"/>
    <n v="1.1725000000000001"/>
    <n v="200000"/>
    <n v="2000000"/>
  </r>
  <r>
    <s v="Purbalingga - Kebong_KEBUMEN"/>
    <x v="42"/>
    <s v="KEBUMEN"/>
    <n v="9.3800000000000008"/>
    <e v="#REF!"/>
    <n v="1.1725000000000001"/>
    <n v="200000"/>
    <n v="2000000"/>
  </r>
  <r>
    <s v="Purbalingga - Kebong_KEDONDONG"/>
    <x v="42"/>
    <s v="KEDONDONG"/>
    <n v="9.3800000000000008"/>
    <e v="#REF!"/>
    <n v="1.1725000000000001"/>
    <n v="200000"/>
    <n v="2000000"/>
  </r>
  <r>
    <s v="Purbalingga - Kebong_KEDUNGBANTENG"/>
    <x v="42"/>
    <s v="KEDUNGBANTENG"/>
    <n v="9.3800000000000008"/>
    <e v="#REF!"/>
    <n v="1.1725000000000001"/>
    <n v="200000"/>
    <n v="2000000"/>
  </r>
  <r>
    <s v="Purbalingga - Kebong_KEDUNGMALANG"/>
    <x v="42"/>
    <s v="KEDUNGMALANG"/>
    <n v="9.3800000000000008"/>
    <e v="#REF!"/>
    <n v="1.1725000000000001"/>
    <n v="200000"/>
    <n v="2000000"/>
  </r>
  <r>
    <s v="Purbalingga - Kebong_KEDUNGRANDU"/>
    <x v="42"/>
    <s v="KEDUNGRANDU"/>
    <n v="9.3800000000000008"/>
    <e v="#REF!"/>
    <n v="1.1725000000000001"/>
    <n v="200000"/>
    <n v="2000000"/>
  </r>
  <r>
    <s v="Purbalingga - Kebong_KEDUNGWRINGIN"/>
    <x v="42"/>
    <s v="KEDUNGWRINGIN"/>
    <n v="9.3800000000000008"/>
    <e v="#REF!"/>
    <n v="1.1725000000000001"/>
    <n v="200000"/>
    <n v="2000000"/>
  </r>
  <r>
    <s v="Purbalingga - Kebong_KEDUNGWULUH"/>
    <x v="42"/>
    <s v="KEDUNGWULUH"/>
    <n v="9.3800000000000008"/>
    <e v="#REF!"/>
    <n v="1.1725000000000001"/>
    <n v="200000"/>
    <n v="2000000"/>
  </r>
  <r>
    <s v="Purbalingga - Kebong_KEDUNGWULUH"/>
    <x v="42"/>
    <s v="KEDUNGWULUH"/>
    <n v="7.6"/>
    <e v="#REF!"/>
    <n v="0.95"/>
    <n v="200000"/>
    <n v="1600000"/>
  </r>
  <r>
    <s v="Purbalingga - Kebong_KEMBARAN"/>
    <x v="42"/>
    <s v="KEMBARAN"/>
    <n v="9.3800000000000008"/>
    <e v="#REF!"/>
    <n v="1.1725000000000001"/>
    <n v="200000"/>
    <n v="2000000"/>
  </r>
  <r>
    <s v="Purbalingga - Kebong_KEMBARAN KULON"/>
    <x v="42"/>
    <s v="KEMBARAN KULON"/>
    <n v="7.6"/>
    <e v="#REF!"/>
    <n v="0.95"/>
    <n v="200000"/>
    <n v="1600000"/>
  </r>
  <r>
    <s v="Purbalingga - Kebong_KEMUTUG KIDUL"/>
    <x v="42"/>
    <s v="KEMUTUG KIDUL"/>
    <n v="9.3800000000000008"/>
    <e v="#REF!"/>
    <n v="1.1725000000000001"/>
    <n v="200000"/>
    <n v="2000000"/>
  </r>
  <r>
    <s v="Purbalingga - Kebong_KEMUTUG LOR"/>
    <x v="42"/>
    <s v="KEMUTUG LOR"/>
    <n v="9.3800000000000008"/>
    <e v="#REF!"/>
    <n v="1.1725000000000001"/>
    <n v="200000"/>
    <n v="2000000"/>
  </r>
  <r>
    <s v="Purbalingga - Kebong_KENITEN"/>
    <x v="42"/>
    <s v="KENITEN"/>
    <n v="9.3800000000000008"/>
    <e v="#REF!"/>
    <n v="1.1725000000000001"/>
    <n v="200000"/>
    <n v="2000000"/>
  </r>
  <r>
    <s v="Purbalingga - Kebong_KERTANEGARA"/>
    <x v="42"/>
    <s v="KERTANEGARA"/>
    <n v="7.6"/>
    <e v="#REF!"/>
    <n v="0.95"/>
    <n v="200000"/>
    <n v="1600000"/>
  </r>
  <r>
    <s v="Purbalingga - Kebong_KETENGER"/>
    <x v="42"/>
    <s v="KETENGER"/>
    <n v="9.3800000000000008"/>
    <e v="#REF!"/>
    <n v="1.1725000000000001"/>
    <n v="200000"/>
    <n v="2000000"/>
  </r>
  <r>
    <s v="Purbalingga - Kebong_KLAHANG"/>
    <x v="42"/>
    <s v="KLAHANG"/>
    <n v="9.3800000000000008"/>
    <e v="#REF!"/>
    <n v="1.1725000000000001"/>
    <n v="200000"/>
    <n v="2000000"/>
  </r>
  <r>
    <s v="Purbalingga - Kebong_KLAPASAWIT"/>
    <x v="42"/>
    <s v="KLAPASAWIT"/>
    <n v="7.6"/>
    <e v="#REF!"/>
    <n v="0.95"/>
    <n v="200000"/>
    <n v="1600000"/>
  </r>
  <r>
    <s v="Purbalingga - Kebong_KOBER"/>
    <x v="42"/>
    <s v="KOBER"/>
    <n v="9.3800000000000008"/>
    <e v="#REF!"/>
    <n v="1.1725000000000001"/>
    <n v="200000"/>
    <n v="2000000"/>
  </r>
  <r>
    <s v="Purbalingga - Kebong_KOTAYASA"/>
    <x v="42"/>
    <s v="KOTAYASA"/>
    <n v="9.3800000000000008"/>
    <e v="#REF!"/>
    <n v="1.1725000000000001"/>
    <n v="200000"/>
    <n v="2000000"/>
  </r>
  <r>
    <s v="Purbalingga - Kebong_KRADENAN"/>
    <x v="42"/>
    <s v="KRADENAN"/>
    <n v="7.6"/>
    <e v="#REF!"/>
    <n v="0.95"/>
    <n v="200000"/>
    <n v="1600000"/>
  </r>
  <r>
    <s v="Purbalingga - Kebong_KRAMAT"/>
    <x v="42"/>
    <s v="KRAMAT"/>
    <n v="9.3800000000000008"/>
    <e v="#REF!"/>
    <n v="1.1725000000000001"/>
    <n v="200000"/>
    <n v="2000000"/>
  </r>
  <r>
    <s v="Purbalingga - Kebong_KRAMAT"/>
    <x v="42"/>
    <s v="KRAMAT"/>
    <n v="7.6"/>
    <e v="#REF!"/>
    <n v="0.95"/>
    <n v="200000"/>
    <n v="1600000"/>
  </r>
  <r>
    <s v="Purbalingga - Kebong_KRANGEAN"/>
    <x v="42"/>
    <s v="KRANGEAN"/>
    <n v="7.6"/>
    <e v="#REF!"/>
    <n v="0.95"/>
    <n v="200000"/>
    <n v="1600000"/>
  </r>
  <r>
    <s v="Purbalingga - Kebong_KRANJI"/>
    <x v="42"/>
    <s v="KRANJI"/>
    <n v="9.3800000000000008"/>
    <e v="#REF!"/>
    <n v="1.1725000000000001"/>
    <n v="200000"/>
    <n v="2000000"/>
  </r>
  <r>
    <s v="Purbalingga - Kebong_KUTA"/>
    <x v="42"/>
    <s v="KUTA"/>
    <n v="15.73"/>
    <e v="#REF!"/>
    <n v="1.9662500000000001"/>
    <n v="200000"/>
    <n v="3200000"/>
  </r>
  <r>
    <s v="Purbalingga - Kebong_KUTABAWA"/>
    <x v="42"/>
    <s v="KUTABAWA"/>
    <n v="7.6"/>
    <e v="#REF!"/>
    <n v="0.95"/>
    <n v="200000"/>
    <n v="1600000"/>
  </r>
  <r>
    <s v="Purbalingga - Kebong_KUTALIMAN"/>
    <x v="42"/>
    <s v="KUTALIMAN"/>
    <n v="9.3800000000000008"/>
    <e v="#REF!"/>
    <n v="1.1725000000000001"/>
    <n v="200000"/>
    <n v="2000000"/>
  </r>
  <r>
    <s v="Purbalingga - Kebong_KUTASARI"/>
    <x v="42"/>
    <s v="KUTASARI"/>
    <n v="9.3800000000000008"/>
    <e v="#REF!"/>
    <n v="1.1725000000000001"/>
    <n v="200000"/>
    <n v="2000000"/>
  </r>
  <r>
    <s v="Purbalingga - Kebong_KUTASARI"/>
    <x v="42"/>
    <s v="KUTASARI"/>
    <n v="7.6"/>
    <e v="#REF!"/>
    <n v="0.95"/>
    <n v="200000"/>
    <n v="1600000"/>
  </r>
  <r>
    <s v="Purbalingga - Kebong_LAMBUR"/>
    <x v="42"/>
    <s v="LAMBUR"/>
    <n v="7.6"/>
    <e v="#REF!"/>
    <n v="0.95"/>
    <n v="200000"/>
    <n v="1600000"/>
  </r>
  <r>
    <s v="Purbalingga - Kebong_LANGKAP"/>
    <x v="42"/>
    <s v="LANGKAP"/>
    <n v="7.6"/>
    <e v="#REF!"/>
    <n v="0.95"/>
    <n v="200000"/>
    <n v="1600000"/>
  </r>
  <r>
    <s v="Purbalingga - Kebong_LEDUG"/>
    <x v="42"/>
    <s v="LEDUG"/>
    <n v="9.3800000000000008"/>
    <e v="#REF!"/>
    <n v="1.1725000000000001"/>
    <n v="200000"/>
    <n v="2000000"/>
  </r>
  <r>
    <s v="Purbalingga - Kebong_LEMBERANG"/>
    <x v="42"/>
    <s v="LEMBERANG"/>
    <n v="9.3800000000000008"/>
    <e v="#REF!"/>
    <n v="1.1725000000000001"/>
    <n v="200000"/>
    <n v="2000000"/>
  </r>
  <r>
    <s v="Purbalingga - Kebong_LIMBANGAN"/>
    <x v="42"/>
    <s v="LIMBANGAN"/>
    <n v="7.6"/>
    <e v="#REF!"/>
    <n v="0.95"/>
    <n v="200000"/>
    <n v="1600000"/>
  </r>
  <r>
    <s v="Purbalingga - Kebong_LIMBASARI"/>
    <x v="42"/>
    <s v="LIMBASARI"/>
    <n v="7.6"/>
    <e v="#REF!"/>
    <n v="0.95"/>
    <n v="200000"/>
    <n v="1600000"/>
  </r>
  <r>
    <s v="Purbalingga - Kebong_LIMPAKUWUS"/>
    <x v="42"/>
    <s v="LIMPAKUWUS"/>
    <n v="9.3800000000000008"/>
    <e v="#REF!"/>
    <n v="1.1725000000000001"/>
    <n v="200000"/>
    <n v="2000000"/>
  </r>
  <r>
    <s v="Purbalingga - Kebong_LINGGASARI"/>
    <x v="42"/>
    <s v="LINGGASARI"/>
    <n v="9.3800000000000008"/>
    <e v="#REF!"/>
    <n v="1.1725000000000001"/>
    <n v="200000"/>
    <n v="2000000"/>
  </r>
  <r>
    <s v="Purbalingga - Kebong_LUMPANG"/>
    <x v="42"/>
    <s v="LUMPANG"/>
    <n v="7.6"/>
    <e v="#REF!"/>
    <n v="0.95"/>
    <n v="200000"/>
    <n v="1600000"/>
  </r>
  <r>
    <s v="Purbalingga - Kebong_MAJALANGU"/>
    <x v="42"/>
    <s v="MAJALANGU"/>
    <n v="15.73"/>
    <e v="#REF!"/>
    <n v="1.9662500000000001"/>
    <n v="200000"/>
    <n v="3200000"/>
  </r>
  <r>
    <s v="Purbalingga - Kebong_MAJAPURA"/>
    <x v="42"/>
    <s v="MAJAPURA"/>
    <n v="7.6"/>
    <e v="#REF!"/>
    <n v="0.95"/>
    <n v="200000"/>
    <n v="1600000"/>
  </r>
  <r>
    <s v="Purbalingga - Kebong_MANDIRANCAN"/>
    <x v="42"/>
    <s v="MANDIRANCAN"/>
    <n v="9.3800000000000008"/>
    <e v="#REF!"/>
    <n v="1.1725000000000001"/>
    <n v="200000"/>
    <n v="2000000"/>
  </r>
  <r>
    <s v="Purbalingga - Kebong_MANDURAGA"/>
    <x v="42"/>
    <s v="MANDURAGA"/>
    <n v="7.6"/>
    <e v="#REF!"/>
    <n v="0.95"/>
    <n v="200000"/>
    <n v="1600000"/>
  </r>
  <r>
    <s v="Purbalingga - Kebong_MANGUNEGARA"/>
    <x v="42"/>
    <s v="MANGUNEGARA"/>
    <n v="7.6"/>
    <e v="#REF!"/>
    <n v="0.95"/>
    <n v="200000"/>
    <n v="1600000"/>
  </r>
  <r>
    <s v="Purbalingga - Kebong_MARIBAYA"/>
    <x v="42"/>
    <s v="MARIBAYA"/>
    <n v="7.6"/>
    <e v="#REF!"/>
    <n v="0.95"/>
    <n v="200000"/>
    <n v="1600000"/>
  </r>
  <r>
    <s v="Purbalingga - Kebong_MELUNG"/>
    <x v="42"/>
    <s v="MELUNG"/>
    <n v="9.3800000000000008"/>
    <e v="#REF!"/>
    <n v="1.1725000000000001"/>
    <n v="200000"/>
    <n v="2000000"/>
  </r>
  <r>
    <s v="Purbalingga - Kebong_MENDELEM"/>
    <x v="42"/>
    <s v="MENDELEM"/>
    <n v="15.73"/>
    <e v="#REF!"/>
    <n v="1.9662500000000001"/>
    <n v="200000"/>
    <n v="3200000"/>
  </r>
  <r>
    <s v="Purbalingga - Kebong_MERI"/>
    <x v="42"/>
    <s v="MERI"/>
    <n v="7.6"/>
    <e v="#REF!"/>
    <n v="0.95"/>
    <n v="200000"/>
    <n v="1600000"/>
  </r>
  <r>
    <s v="Purbalingga - Kebong_MERSI"/>
    <x v="42"/>
    <s v="MERSI"/>
    <n v="9.3800000000000008"/>
    <e v="#REF!"/>
    <n v="1.1725000000000001"/>
    <n v="200000"/>
    <n v="2000000"/>
  </r>
  <r>
    <s v="Purbalingga - Kebong_METENGGENG"/>
    <x v="42"/>
    <s v="METENGGENG"/>
    <n v="7.6"/>
    <e v="#REF!"/>
    <n v="0.95"/>
    <n v="200000"/>
    <n v="1600000"/>
  </r>
  <r>
    <s v="Purbalingga - Kebong_MEWEK"/>
    <x v="42"/>
    <s v="MEWEK"/>
    <n v="7.6"/>
    <e v="#REF!"/>
    <n v="0.95"/>
    <n v="200000"/>
    <n v="1600000"/>
  </r>
  <r>
    <s v="Purbalingga - Kebong_MIPIRAN"/>
    <x v="42"/>
    <s v="MIPIRAN"/>
    <n v="7.6"/>
    <e v="#REF!"/>
    <n v="0.95"/>
    <n v="200000"/>
    <n v="1600000"/>
  </r>
  <r>
    <s v="Purbalingga - Kebong_MREBET"/>
    <x v="42"/>
    <s v="MREBET"/>
    <n v="7.6"/>
    <e v="#REF!"/>
    <n v="0.95"/>
    <n v="200000"/>
    <n v="1600000"/>
  </r>
  <r>
    <s v="Purbalingga - Kebong_MUNJUL"/>
    <x v="42"/>
    <s v="MUNJUL"/>
    <n v="7.6"/>
    <e v="#REF!"/>
    <n v="0.95"/>
    <n v="200000"/>
    <n v="1600000"/>
  </r>
  <r>
    <s v="Purbalingga - Kebong_ONJE"/>
    <x v="42"/>
    <s v="ONJE"/>
    <n v="7.6"/>
    <e v="#REF!"/>
    <n v="0.95"/>
    <n v="200000"/>
    <n v="1600000"/>
  </r>
  <r>
    <s v="Purbalingga - Kebong_PABUARAN"/>
    <x v="42"/>
    <s v="PABUARAN"/>
    <n v="9.3800000000000008"/>
    <e v="#REF!"/>
    <n v="1.1725000000000001"/>
    <n v="200000"/>
    <n v="2000000"/>
  </r>
  <r>
    <s v="Purbalingga - Kebong_PADAMARA"/>
    <x v="42"/>
    <s v="PADAMARA"/>
    <n v="7.6"/>
    <e v="#REF!"/>
    <n v="0.95"/>
    <n v="200000"/>
    <n v="1600000"/>
  </r>
  <r>
    <s v="Purbalingga - Kebong_PAGEDANGAN"/>
    <x v="42"/>
    <s v="PAGEDANGAN"/>
    <n v="7.6"/>
    <e v="#REF!"/>
    <n v="0.95"/>
    <n v="200000"/>
    <n v="1600000"/>
  </r>
  <r>
    <s v="Purbalingga - Kebong_PAGENTERAN"/>
    <x v="42"/>
    <s v="PAGENTERAN"/>
    <n v="15.73"/>
    <e v="#REF!"/>
    <n v="1.9662500000000001"/>
    <n v="200000"/>
    <n v="3200000"/>
  </r>
  <r>
    <s v="Purbalingga - Kebong_PAGERANDONG"/>
    <x v="42"/>
    <s v="PAGERANDONG"/>
    <n v="7.6"/>
    <e v="#REF!"/>
    <n v="0.95"/>
    <n v="200000"/>
    <n v="1600000"/>
  </r>
  <r>
    <s v="Purbalingga - Kebong_PAJERUKAN"/>
    <x v="42"/>
    <s v="PAJERUKAN"/>
    <n v="9.3800000000000008"/>
    <e v="#REF!"/>
    <n v="1.1725000000000001"/>
    <n v="200000"/>
    <n v="2000000"/>
  </r>
  <r>
    <s v="Purbalingga - Kebong_PAKUNCEN"/>
    <x v="42"/>
    <s v="PAKUNCEN"/>
    <n v="7.6"/>
    <e v="#REF!"/>
    <n v="0.95"/>
    <n v="200000"/>
    <n v="1600000"/>
  </r>
  <r>
    <s v="Purbalingga - Kebong_PALUMBUNGAN"/>
    <x v="42"/>
    <s v="PALUMBUNGAN"/>
    <n v="7.6"/>
    <e v="#REF!"/>
    <n v="0.95"/>
    <n v="200000"/>
    <n v="1600000"/>
  </r>
  <r>
    <s v="Purbalingga - Kebong_PALUMBUNGAN WETAN"/>
    <x v="42"/>
    <s v="PALUMBUNGAN WETAN"/>
    <n v="7.6"/>
    <e v="#REF!"/>
    <n v="0.95"/>
    <n v="200000"/>
    <n v="1600000"/>
  </r>
  <r>
    <s v="Purbalingga - Kebong_PAMIJEN"/>
    <x v="42"/>
    <s v="PAMIJEN"/>
    <n v="9.3800000000000008"/>
    <e v="#REF!"/>
    <n v="1.1725000000000001"/>
    <n v="200000"/>
    <n v="2000000"/>
  </r>
  <r>
    <s v="Purbalingga - Kebong_PAMIJEN"/>
    <x v="42"/>
    <s v="PAMIJEN"/>
    <n v="9.3800000000000008"/>
    <e v="#REF!"/>
    <n v="1.1725000000000001"/>
    <n v="200000"/>
    <n v="2000000"/>
  </r>
  <r>
    <s v="Purbalingga - Kebong_PANDAK"/>
    <x v="42"/>
    <s v="PANDAK"/>
    <n v="9.3800000000000008"/>
    <e v="#REF!"/>
    <n v="1.1725000000000001"/>
    <n v="200000"/>
    <n v="2000000"/>
  </r>
  <r>
    <s v="Purbalingga - Kebong_PANGEBATAN"/>
    <x v="42"/>
    <s v="PANGEBATAN"/>
    <n v="9.3800000000000008"/>
    <e v="#REF!"/>
    <n v="1.1725000000000001"/>
    <n v="200000"/>
    <n v="2000000"/>
  </r>
  <r>
    <s v="Purbalingga - Kebong_PAPRINGAN"/>
    <x v="42"/>
    <s v="PAPRINGAN"/>
    <n v="9.3800000000000008"/>
    <e v="#REF!"/>
    <n v="1.1725000000000001"/>
    <n v="200000"/>
    <n v="2000000"/>
  </r>
  <r>
    <s v="Purbalingga - Kebong_PASIRMUNCANG"/>
    <x v="42"/>
    <s v="PASIRMUNCANG"/>
    <n v="9.3800000000000008"/>
    <e v="#REF!"/>
    <n v="1.1725000000000001"/>
    <n v="200000"/>
    <n v="2000000"/>
  </r>
  <r>
    <s v="Purbalingga - Kebong_PATEMON"/>
    <x v="42"/>
    <s v="PATEMON"/>
    <n v="7.6"/>
    <e v="#REF!"/>
    <n v="0.95"/>
    <n v="200000"/>
    <n v="1600000"/>
  </r>
  <r>
    <s v="Purbalingga - Kebong_PATIKRAJA"/>
    <x v="42"/>
    <s v="PATIKRAJA"/>
    <n v="9.3800000000000008"/>
    <e v="#REF!"/>
    <n v="1.1725000000000001"/>
    <n v="200000"/>
    <n v="2000000"/>
  </r>
  <r>
    <s v="Purbalingga - Kebong_PEGALONGAN"/>
    <x v="42"/>
    <s v="PEGALONGAN"/>
    <n v="9.3800000000000008"/>
    <e v="#REF!"/>
    <n v="1.1725000000000001"/>
    <n v="200000"/>
    <n v="2000000"/>
  </r>
  <r>
    <s v="Purbalingga - Kebong_PEKAJA"/>
    <x v="42"/>
    <s v="PEKAJA"/>
    <n v="9.3800000000000008"/>
    <e v="#REF!"/>
    <n v="1.1725000000000001"/>
    <n v="200000"/>
    <n v="2000000"/>
  </r>
  <r>
    <s v="Purbalingga - Kebong_PEKALONGAN"/>
    <x v="42"/>
    <s v="PEKALONGAN"/>
    <n v="7.6"/>
    <e v="#REF!"/>
    <n v="0.95"/>
    <n v="200000"/>
    <n v="1600000"/>
  </r>
  <r>
    <s v="Purbalingga - Kebong_PENAKIR"/>
    <x v="42"/>
    <s v="PENAKIR"/>
    <n v="15.73"/>
    <e v="#REF!"/>
    <n v="1.9662500000000001"/>
    <n v="200000"/>
    <n v="3200000"/>
  </r>
  <r>
    <s v="Purbalingga - Kebong_PENAMBONGAN"/>
    <x v="42"/>
    <s v="PENAMBONGAN"/>
    <n v="7.6"/>
    <e v="#REF!"/>
    <n v="0.95"/>
    <n v="200000"/>
    <n v="1600000"/>
  </r>
  <r>
    <s v="Purbalingga - Kebong_PENARUBAN"/>
    <x v="42"/>
    <s v="PENARUBAN"/>
    <n v="7.6"/>
    <e v="#REF!"/>
    <n v="0.95"/>
    <n v="200000"/>
    <n v="1600000"/>
  </r>
  <r>
    <s v="Purbalingga - Kebong_PENGALUSAN"/>
    <x v="42"/>
    <s v="PENGALUSAN"/>
    <n v="7.6"/>
    <e v="#REF!"/>
    <n v="0.95"/>
    <n v="200000"/>
    <n v="1600000"/>
  </r>
  <r>
    <s v="Purbalingga - Kebong_PETIR"/>
    <x v="42"/>
    <s v="PETIR"/>
    <n v="9.3800000000000008"/>
    <e v="#REF!"/>
    <n v="1.1725000000000001"/>
    <n v="200000"/>
    <n v="2000000"/>
  </r>
  <r>
    <s v="Purbalingga - Kebong_PLIKEN"/>
    <x v="42"/>
    <s v="PLIKEN"/>
    <n v="9.3800000000000008"/>
    <e v="#REF!"/>
    <n v="1.1725000000000001"/>
    <n v="200000"/>
    <n v="2000000"/>
  </r>
  <r>
    <s v="Purbalingga - Kebong_PONJEN"/>
    <x v="42"/>
    <s v="PONJEN"/>
    <n v="7.6"/>
    <e v="#REF!"/>
    <n v="0.95"/>
    <n v="200000"/>
    <n v="1600000"/>
  </r>
  <r>
    <s v="Purbalingga - Kebong_PRIGI"/>
    <x v="42"/>
    <s v="PRIGI"/>
    <n v="7.6"/>
    <e v="#REF!"/>
    <n v="0.95"/>
    <n v="200000"/>
    <n v="1600000"/>
  </r>
  <r>
    <s v="Purbalingga - Kebong_PULOSARI"/>
    <x v="42"/>
    <s v="PULOSARI"/>
    <n v="15.73"/>
    <e v="#REF!"/>
    <n v="1.9662500000000001"/>
    <n v="200000"/>
    <n v="3200000"/>
  </r>
  <r>
    <s v="Purbalingga - Kebong_PURBADANA"/>
    <x v="42"/>
    <s v="PURBADANA"/>
    <n v="9.3800000000000008"/>
    <e v="#REF!"/>
    <n v="1.1725000000000001"/>
    <n v="200000"/>
    <n v="2000000"/>
  </r>
  <r>
    <s v="Purbalingga - Kebong_PURBALINGGA KIDUL"/>
    <x v="42"/>
    <s v="PURBALINGGA KIDUL"/>
    <n v="7.6"/>
    <e v="#REF!"/>
    <n v="0.95"/>
    <n v="200000"/>
    <n v="1600000"/>
  </r>
  <r>
    <s v="Purbalingga - Kebong_PURBALINGGA KULON"/>
    <x v="42"/>
    <s v="PURBALINGGA KULON"/>
    <n v="7.6"/>
    <e v="#REF!"/>
    <n v="0.95"/>
    <n v="200000"/>
    <n v="1600000"/>
  </r>
  <r>
    <s v="Purbalingga - Kebong_PURBALINGGA LOR"/>
    <x v="42"/>
    <s v="PURBALINGGA LOR"/>
    <n v="7.6"/>
    <e v="#REF!"/>
    <n v="0.95"/>
    <n v="200000"/>
    <n v="1600000"/>
  </r>
  <r>
    <s v="Purbalingga - Kebong_PURBALINGGA WETAN"/>
    <x v="42"/>
    <s v="PURBALINGGA WETAN"/>
    <n v="7.6"/>
    <e v="#REF!"/>
    <n v="0.95"/>
    <n v="200000"/>
    <n v="1600000"/>
  </r>
  <r>
    <s v="Purbalingga - Kebong_PURBASARI"/>
    <x v="42"/>
    <s v="PURBASARI"/>
    <n v="7.6"/>
    <e v="#REF!"/>
    <n v="0.95"/>
    <n v="200000"/>
    <n v="1600000"/>
  </r>
  <r>
    <s v="Purbalingga - Kebong_PURBAYASA"/>
    <x v="42"/>
    <s v="PURBAYASA"/>
    <n v="7.6"/>
    <e v="#REF!"/>
    <n v="0.95"/>
    <n v="200000"/>
    <n v="1600000"/>
  </r>
  <r>
    <s v="Purbalingga - Kebong_PURWANEGARA"/>
    <x v="42"/>
    <s v="PURWANEGARA"/>
    <n v="9.3800000000000008"/>
    <e v="#REF!"/>
    <n v="1.1725000000000001"/>
    <n v="200000"/>
    <n v="2000000"/>
  </r>
  <r>
    <s v="Purbalingga - Kebong_PURWODADI"/>
    <x v="42"/>
    <s v="PURWODADI"/>
    <n v="9.3800000000000008"/>
    <e v="#REF!"/>
    <n v="1.1725000000000001"/>
    <n v="200000"/>
    <n v="2000000"/>
  </r>
  <r>
    <s v="Purbalingga - Kebong_PURWOKERTO KIDUL"/>
    <x v="42"/>
    <s v="PURWOKERTO KIDUL"/>
    <n v="9.3800000000000008"/>
    <e v="#REF!"/>
    <n v="1.1725000000000001"/>
    <n v="200000"/>
    <n v="2000000"/>
  </r>
  <r>
    <s v="Purbalingga - Kebong_PURWOKERTO KULON"/>
    <x v="42"/>
    <s v="PURWOKERTO KULON"/>
    <n v="9.3800000000000008"/>
    <e v="#REF!"/>
    <n v="1.1725000000000001"/>
    <n v="200000"/>
    <n v="2000000"/>
  </r>
  <r>
    <s v="Purbalingga - Kebong_PURWOKERTO LOR"/>
    <x v="42"/>
    <s v="PURWOKERTO LOR"/>
    <n v="9.3800000000000008"/>
    <e v="#REF!"/>
    <n v="1.1725000000000001"/>
    <n v="200000"/>
    <n v="2000000"/>
  </r>
  <r>
    <s v="Purbalingga - Kebong_PURWOKERTO WETAN"/>
    <x v="42"/>
    <s v="PURWOKERTO WETAN"/>
    <n v="9.3800000000000008"/>
    <e v="#REF!"/>
    <n v="1.1725000000000001"/>
    <n v="200000"/>
    <n v="2000000"/>
  </r>
  <r>
    <s v="Purbalingga - Kebong_PURWOSARI"/>
    <x v="42"/>
    <s v="PURWOSARI"/>
    <n v="9.3800000000000008"/>
    <e v="#REF!"/>
    <n v="1.1725000000000001"/>
    <n v="200000"/>
    <n v="2000000"/>
  </r>
  <r>
    <s v="Purbalingga - Kebong_RABAK"/>
    <x v="42"/>
    <s v="RABAK"/>
    <n v="7.6"/>
    <e v="#REF!"/>
    <n v="0.95"/>
    <n v="200000"/>
    <n v="1600000"/>
  </r>
  <r>
    <s v="Purbalingga - Kebong_REJASARI"/>
    <x v="42"/>
    <s v="REJASARI"/>
    <n v="9.3800000000000008"/>
    <e v="#REF!"/>
    <n v="1.1725000000000001"/>
    <n v="200000"/>
    <n v="2000000"/>
  </r>
  <r>
    <s v="Purbalingga - Kebong_REMPOAH"/>
    <x v="42"/>
    <s v="REMPOAH"/>
    <n v="9.3800000000000008"/>
    <e v="#REF!"/>
    <n v="1.1725000000000001"/>
    <n v="200000"/>
    <n v="2000000"/>
  </r>
  <r>
    <s v="Purbalingga - Kebong_SAMBENG KULON"/>
    <x v="42"/>
    <s v="SAMBENG KULON"/>
    <n v="9.3800000000000008"/>
    <e v="#REF!"/>
    <n v="1.1725000000000001"/>
    <n v="200000"/>
    <n v="2000000"/>
  </r>
  <r>
    <s v="Purbalingga - Kebong_SAMBENG WETAN"/>
    <x v="42"/>
    <s v="SAMBENG WETAN"/>
    <n v="9.3800000000000008"/>
    <e v="#REF!"/>
    <n v="1.1725000000000001"/>
    <n v="200000"/>
    <n v="2000000"/>
  </r>
  <r>
    <s v="Purbalingga - Kebong_SANGKANAYU"/>
    <x v="42"/>
    <s v="SANGKANAYU"/>
    <n v="7.6"/>
    <e v="#REF!"/>
    <n v="0.95"/>
    <n v="200000"/>
    <n v="1600000"/>
  </r>
  <r>
    <s v="Purbalingga - Kebong_SANGUWATANG"/>
    <x v="42"/>
    <s v="SANGUWATANG"/>
    <n v="7.6"/>
    <e v="#REF!"/>
    <n v="0.95"/>
    <n v="200000"/>
    <n v="1600000"/>
  </r>
  <r>
    <s v="Purbalingga - Kebong_SELABAYA"/>
    <x v="42"/>
    <s v="SELABAYA"/>
    <n v="7.6"/>
    <e v="#REF!"/>
    <n v="0.95"/>
    <n v="200000"/>
    <n v="1600000"/>
  </r>
  <r>
    <s v="Purbalingga - Kebong_SELAGANGGENG"/>
    <x v="42"/>
    <s v="SELAGANGGENG"/>
    <n v="7.6"/>
    <e v="#REF!"/>
    <n v="0.95"/>
    <n v="200000"/>
    <n v="1600000"/>
  </r>
  <r>
    <s v="Purbalingga - Kebong_SERANG"/>
    <x v="42"/>
    <s v="SERANG"/>
    <n v="7.6"/>
    <e v="#REF!"/>
    <n v="0.95"/>
    <n v="200000"/>
    <n v="1600000"/>
  </r>
  <r>
    <s v="Purbalingga - Kebong_SERAYU KARANGANYAR"/>
    <x v="42"/>
    <s v="SERAYU KARANGANYAR"/>
    <n v="7.6"/>
    <e v="#REF!"/>
    <n v="0.95"/>
    <n v="200000"/>
    <n v="1600000"/>
  </r>
  <r>
    <s v="Purbalingga - Kebong_SERAYU LARANGAN"/>
    <x v="42"/>
    <s v="SERAYU LARANGAN"/>
    <n v="7.6"/>
    <e v="#REF!"/>
    <n v="0.95"/>
    <n v="200000"/>
    <n v="1600000"/>
  </r>
  <r>
    <s v="Purbalingga - Kebong_SIDABOWA"/>
    <x v="42"/>
    <s v="SIDABOWA"/>
    <n v="9.3800000000000008"/>
    <e v="#REF!"/>
    <n v="1.1725000000000001"/>
    <n v="200000"/>
    <n v="2000000"/>
  </r>
  <r>
    <s v="Purbalingga - Kebong_SIDAKANGEN"/>
    <x v="42"/>
    <s v="SIDAKANGEN"/>
    <n v="7.6"/>
    <e v="#REF!"/>
    <n v="0.95"/>
    <n v="200000"/>
    <n v="1600000"/>
  </r>
  <r>
    <s v="Purbalingga - Kebong_SIKAPAT"/>
    <x v="42"/>
    <s v="SIKAPAT"/>
    <n v="9.3800000000000008"/>
    <e v="#REF!"/>
    <n v="1.1725000000000001"/>
    <n v="200000"/>
    <n v="2000000"/>
  </r>
  <r>
    <s v="Purbalingga - Kebong_SILADO"/>
    <x v="42"/>
    <s v="SILADO"/>
    <n v="9.3800000000000008"/>
    <e v="#REF!"/>
    <n v="1.1725000000000001"/>
    <n v="200000"/>
    <n v="2000000"/>
  </r>
  <r>
    <s v="Purbalingga - Kebong_SINDANG"/>
    <x v="42"/>
    <s v="SINDANG"/>
    <n v="7.6"/>
    <e v="#REF!"/>
    <n v="0.95"/>
    <n v="200000"/>
    <n v="1600000"/>
  </r>
  <r>
    <s v="Purbalingga - Kebong_SIRANDU"/>
    <x v="42"/>
    <s v="SIRANDU"/>
    <n v="7.6"/>
    <e v="#REF!"/>
    <n v="0.95"/>
    <n v="200000"/>
    <n v="1600000"/>
  </r>
  <r>
    <s v="Purbalingga - Kebong_SIRAU"/>
    <x v="42"/>
    <s v="SIRAU"/>
    <n v="7.6"/>
    <e v="#REF!"/>
    <n v="0.95"/>
    <n v="200000"/>
    <n v="1600000"/>
  </r>
  <r>
    <s v="Purbalingga - Kebong_SIREMENG"/>
    <x v="42"/>
    <s v="SIREMENG"/>
    <n v="15.73"/>
    <e v="#REF!"/>
    <n v="1.9662500000000001"/>
    <n v="200000"/>
    <n v="3200000"/>
  </r>
  <r>
    <s v="Purbalingga - Kebong_SIWARAK"/>
    <x v="42"/>
    <s v="SIWARAK"/>
    <n v="7.6"/>
    <e v="#REF!"/>
    <n v="0.95"/>
    <n v="200000"/>
    <n v="1600000"/>
  </r>
  <r>
    <s v="Purbalingga - Kebong_SLINGA"/>
    <x v="42"/>
    <s v="SLINGA"/>
    <n v="7.6"/>
    <e v="#REF!"/>
    <n v="0.95"/>
    <n v="200000"/>
    <n v="1600000"/>
  </r>
  <r>
    <s v="Purbalingga - Kebong_SOKANEGARA"/>
    <x v="42"/>
    <s v="SOKANEGARA"/>
    <n v="9.3800000000000008"/>
    <e v="#REF!"/>
    <n v="1.1725000000000001"/>
    <n v="200000"/>
    <n v="2000000"/>
  </r>
  <r>
    <s v="Purbalingga - Kebong_SOKARAJA KIDUL"/>
    <x v="42"/>
    <s v="SOKARAJA KIDUL"/>
    <n v="9.3800000000000008"/>
    <e v="#REF!"/>
    <n v="1.1725000000000001"/>
    <n v="200000"/>
    <n v="2000000"/>
  </r>
  <r>
    <s v="Purbalingga - Kebong_SOKARAJA KULON"/>
    <x v="42"/>
    <s v="SOKARAJA KULON"/>
    <n v="9.3800000000000008"/>
    <e v="#REF!"/>
    <n v="1.1725000000000001"/>
    <n v="200000"/>
    <n v="2000000"/>
  </r>
  <r>
    <s v="Purbalingga - Kebong_SOKARAJA LOR"/>
    <x v="42"/>
    <s v="SOKARAJA LOR"/>
    <n v="9.3800000000000008"/>
    <e v="#REF!"/>
    <n v="1.1725000000000001"/>
    <n v="200000"/>
    <n v="2000000"/>
  </r>
  <r>
    <s v="Purbalingga - Kebong_SOKARAJA TENGAH"/>
    <x v="42"/>
    <s v="SOKARAJA TENGAH"/>
    <n v="9.3800000000000008"/>
    <e v="#REF!"/>
    <n v="1.1725000000000001"/>
    <n v="200000"/>
    <n v="2000000"/>
  </r>
  <r>
    <s v="Purbalingga - Kebong_SOKARAJA WETAN"/>
    <x v="42"/>
    <s v="SOKARAJA WETAN"/>
    <n v="9.3800000000000008"/>
    <e v="#REF!"/>
    <n v="1.1725000000000001"/>
    <n v="200000"/>
    <n v="2000000"/>
  </r>
  <r>
    <s v="Purbalingga - Kebong_SOKAWERA"/>
    <x v="42"/>
    <s v="SOKAWERA"/>
    <n v="9.3800000000000008"/>
    <e v="#REF!"/>
    <n v="1.1725000000000001"/>
    <n v="200000"/>
    <n v="2000000"/>
  </r>
  <r>
    <s v="Purbalingga - Kebong_SOKAWERA"/>
    <x v="42"/>
    <s v="SOKAWERA"/>
    <n v="9.3800000000000008"/>
    <e v="#REF!"/>
    <n v="1.1725000000000001"/>
    <n v="200000"/>
    <n v="2000000"/>
  </r>
  <r>
    <s v="Purbalingga - Kebong_SOKAWERA"/>
    <x v="42"/>
    <s v="SOKAWERA"/>
    <n v="7.6"/>
    <e v="#REF!"/>
    <n v="0.95"/>
    <n v="200000"/>
    <n v="1600000"/>
  </r>
  <r>
    <s v="Purbalingga - Kebong_SUMAMPIR"/>
    <x v="42"/>
    <s v="SUMAMPIR"/>
    <n v="9.3800000000000008"/>
    <e v="#REF!"/>
    <n v="1.1725000000000001"/>
    <n v="200000"/>
    <n v="2000000"/>
  </r>
  <r>
    <s v="Purbalingga - Kebong_SUMBANG"/>
    <x v="42"/>
    <s v="SUMBANG"/>
    <n v="9.3800000000000008"/>
    <e v="#REF!"/>
    <n v="1.1725000000000001"/>
    <n v="200000"/>
    <n v="2000000"/>
  </r>
  <r>
    <s v="Purbalingga - Kebong_SUMINGKIR"/>
    <x v="42"/>
    <s v="SUMINGKIR"/>
    <n v="7.6"/>
    <e v="#REF!"/>
    <n v="0.95"/>
    <n v="200000"/>
    <n v="1600000"/>
  </r>
  <r>
    <s v="Purbalingga - Kebong_SUNYALANGU"/>
    <x v="42"/>
    <s v="SUNYALANGU"/>
    <n v="9.3800000000000008"/>
    <e v="#REF!"/>
    <n v="1.1725000000000001"/>
    <n v="200000"/>
    <n v="2000000"/>
  </r>
  <r>
    <s v="Purbalingga - Kebong_SUSUKAN"/>
    <x v="42"/>
    <s v="SUSUKAN"/>
    <n v="9.3800000000000008"/>
    <e v="#REF!"/>
    <n v="1.1725000000000001"/>
    <n v="200000"/>
    <n v="2000000"/>
  </r>
  <r>
    <s v="Purbalingga - Kebong_TALAGENING"/>
    <x v="42"/>
    <s v="TALAGENING"/>
    <n v="7.6"/>
    <e v="#REF!"/>
    <n v="0.95"/>
    <n v="200000"/>
    <n v="1600000"/>
  </r>
  <r>
    <s v="Purbalingga - Kebong_TAMBAKSARI KIDUL"/>
    <x v="42"/>
    <s v="TAMBAKSARI KIDUL"/>
    <n v="9.3800000000000008"/>
    <e v="#REF!"/>
    <n v="1.1725000000000001"/>
    <n v="200000"/>
    <n v="2000000"/>
  </r>
  <r>
    <s v="Purbalingga - Kebong_TAMBAKSOGRA"/>
    <x v="42"/>
    <s v="TAMBAKSOGRA"/>
    <n v="9.3800000000000008"/>
    <e v="#REF!"/>
    <n v="1.1725000000000001"/>
    <n v="200000"/>
    <n v="2000000"/>
  </r>
  <r>
    <s v="Purbalingga - Kebong_TAMBI"/>
    <x v="42"/>
    <s v="TAMBI"/>
    <n v="15.73"/>
    <e v="#REF!"/>
    <n v="1.9662500000000001"/>
    <n v="200000"/>
    <n v="3200000"/>
  </r>
  <r>
    <s v="Purbalingga - Kebong_TANGKISAN"/>
    <x v="42"/>
    <s v="TANGKISAN"/>
    <n v="7.6"/>
    <e v="#REF!"/>
    <n v="0.95"/>
    <n v="200000"/>
    <n v="1600000"/>
  </r>
  <r>
    <s v="Purbalingga - Kebong_TANJUNG"/>
    <x v="42"/>
    <s v="TANJUNG"/>
    <n v="9.3800000000000008"/>
    <e v="#REF!"/>
    <n v="1.1725000000000001"/>
    <n v="200000"/>
    <n v="2000000"/>
  </r>
  <r>
    <s v="Purbalingga - Kebong_TELUK"/>
    <x v="42"/>
    <s v="TELUK"/>
    <n v="9.3800000000000008"/>
    <e v="#REF!"/>
    <n v="1.1725000000000001"/>
    <n v="200000"/>
    <n v="2000000"/>
  </r>
  <r>
    <s v="Purbalingga - Kebong_TLAGASANA"/>
    <x v="42"/>
    <s v="TLAGASANA"/>
    <n v="15.73"/>
    <e v="#REF!"/>
    <n v="1.9662500000000001"/>
    <n v="200000"/>
    <n v="3200000"/>
  </r>
  <r>
    <s v="Purbalingga - Kebong_TLAGAYASA"/>
    <x v="42"/>
    <s v="TLAGAYASA"/>
    <n v="7.6"/>
    <e v="#REF!"/>
    <n v="0.95"/>
    <n v="200000"/>
    <n v="1600000"/>
  </r>
  <r>
    <s v="Purbalingga - Kebong_TLAHAB KIDUL"/>
    <x v="42"/>
    <s v="TLAHAB KIDUL"/>
    <n v="7.6"/>
    <e v="#REF!"/>
    <n v="0.95"/>
    <n v="200000"/>
    <n v="1600000"/>
  </r>
  <r>
    <s v="Purbalingga - Kebong_TLAHAB LOR"/>
    <x v="42"/>
    <s v="TLAHAB LOR"/>
    <n v="7.6"/>
    <e v="#REF!"/>
    <n v="0.95"/>
    <n v="200000"/>
    <n v="1600000"/>
  </r>
  <r>
    <s v="Purbalingga - Kebong_TUNDAGAN"/>
    <x v="42"/>
    <s v="TUNDAGAN"/>
    <n v="15.73"/>
    <e v="#REF!"/>
    <n v="1.9662500000000001"/>
    <n v="200000"/>
    <n v="3200000"/>
  </r>
  <r>
    <s v="Purbalingga - Kebong_TUNJUNGMULI"/>
    <x v="42"/>
    <s v="TUNJUNGMULI"/>
    <n v="7.6"/>
    <e v="#REF!"/>
    <n v="0.95"/>
    <n v="200000"/>
    <n v="1600000"/>
  </r>
  <r>
    <s v="Purbalingga - Kebong_WATUKUMPUL"/>
    <x v="42"/>
    <s v="WATUKUMPUL"/>
    <n v="15.73"/>
    <e v="#REF!"/>
    <n v="1.9662500000000001"/>
    <n v="200000"/>
    <n v="3200000"/>
  </r>
  <r>
    <s v="Purbalingga - Kebong_WINDUJAYA"/>
    <x v="42"/>
    <s v="WINDUJAYA"/>
    <n v="9.3800000000000008"/>
    <e v="#REF!"/>
    <n v="1.1725000000000001"/>
    <n v="200000"/>
    <n v="2000000"/>
  </r>
  <r>
    <s v="Purbalingga - Kebong_WIRADADI"/>
    <x v="42"/>
    <s v="WIRADADI"/>
    <n v="9.3800000000000008"/>
    <e v="#REF!"/>
    <n v="1.1725000000000001"/>
    <n v="200000"/>
    <n v="2000000"/>
  </r>
  <r>
    <s v="Purbalingga - Kebong_WIRASANA"/>
    <x v="42"/>
    <s v="WIRASANA"/>
    <n v="7.6"/>
    <e v="#REF!"/>
    <n v="0.95"/>
    <n v="200000"/>
    <n v="1600000"/>
  </r>
  <r>
    <s v="Purbalingga - Kebong_WLAHAR KULON"/>
    <x v="42"/>
    <s v="WLAHAR KULON"/>
    <n v="9.3800000000000008"/>
    <e v="#REF!"/>
    <n v="1.1725000000000001"/>
    <n v="200000"/>
    <n v="2000000"/>
  </r>
  <r>
    <s v="Purbalingga - Kebong_WLAHAR WETAN"/>
    <x v="42"/>
    <s v="WLAHAR WETAN"/>
    <n v="9.3800000000000008"/>
    <e v="#REF!"/>
    <n v="1.1725000000000001"/>
    <n v="200000"/>
    <n v="2000000"/>
  </r>
  <r>
    <s v="Purwodadi 2 - Getas_GETASREJO"/>
    <x v="43"/>
    <s v="GETASREJO"/>
    <n v="53.45"/>
    <e v="#REF!"/>
    <n v="6.6812500000000004"/>
    <n v="200000"/>
    <n v="10800000"/>
  </r>
  <r>
    <s v="Purwodadi 2 - Getas_GROBOGAN"/>
    <x v="43"/>
    <s v="GROBOGAN"/>
    <n v="53.45"/>
    <e v="#REF!"/>
    <n v="6.6812500000000004"/>
    <n v="200000"/>
    <n v="10800000"/>
  </r>
  <r>
    <s v="Purwodadi 2 - Getas_JANGKUNGHARJO"/>
    <x v="43"/>
    <s v="JANGKUNGHARJO"/>
    <n v="53.45"/>
    <e v="#REF!"/>
    <n v="6.6812500000000004"/>
    <n v="200000"/>
    <n v="10800000"/>
  </r>
  <r>
    <s v="Purwodadi 2 - Getas_KALONGAN"/>
    <x v="43"/>
    <s v="KALONGAN"/>
    <n v="53.45"/>
    <e v="#REF!"/>
    <n v="6.6812500000000004"/>
    <n v="200000"/>
    <n v="10800000"/>
  </r>
  <r>
    <s v="Purwodadi 2 - Getas_KARANGANYAR"/>
    <x v="43"/>
    <s v="KARANGANYAR"/>
    <n v="53.45"/>
    <e v="#REF!"/>
    <n v="6.6812500000000004"/>
    <n v="200000"/>
    <n v="10800000"/>
  </r>
  <r>
    <s v="Purwodadi 2 - Getas_KARANGREJO"/>
    <x v="43"/>
    <s v="KARANGREJO"/>
    <n v="53.45"/>
    <e v="#REF!"/>
    <n v="6.6812500000000004"/>
    <n v="200000"/>
    <n v="10800000"/>
  </r>
  <r>
    <s v="Purwodadi 2 - Getas_KEDUNGREJO"/>
    <x v="43"/>
    <s v="KEDUNGREJO"/>
    <n v="53.45"/>
    <e v="#REF!"/>
    <n v="6.6812500000000004"/>
    <n v="200000"/>
    <n v="10800000"/>
  </r>
  <r>
    <s v="Purwodadi 2 - Getas_NGABENREJO"/>
    <x v="43"/>
    <s v="NGABENREJO"/>
    <n v="53.45"/>
    <e v="#REF!"/>
    <n v="6.6812500000000004"/>
    <n v="200000"/>
    <n v="10800000"/>
  </r>
  <r>
    <s v="Purwodadi 2 - Getas_NGRAJI"/>
    <x v="43"/>
    <s v="NGRAJI"/>
    <n v="53.45"/>
    <e v="#REF!"/>
    <n v="6.6812500000000004"/>
    <n v="200000"/>
    <n v="10800000"/>
  </r>
  <r>
    <s v="Purwodadi 2 - Getas_PURWODADI"/>
    <x v="43"/>
    <s v="PURWODADI"/>
    <n v="53.45"/>
    <e v="#REF!"/>
    <n v="6.6812500000000004"/>
    <n v="200000"/>
    <n v="10800000"/>
  </r>
  <r>
    <s v="Purwodadi 2 - Getas_SEDAYU"/>
    <x v="43"/>
    <s v="SEDAYU"/>
    <n v="53.45"/>
    <e v="#REF!"/>
    <n v="6.6812500000000004"/>
    <n v="200000"/>
    <n v="10800000"/>
  </r>
  <r>
    <s v="Purwodadi 2 - Getas_SUKOLILO"/>
    <x v="43"/>
    <s v="SUKOLILO"/>
    <n v="16.66"/>
    <e v="#REF!"/>
    <n v="2.0825"/>
    <n v="200000"/>
    <n v="3400000"/>
  </r>
  <r>
    <s v="Purwodadi 2 - Getas_SUMBERJATIPOHON"/>
    <x v="43"/>
    <s v="SUMBERJATIPOHON"/>
    <n v="53.45"/>
    <e v="#REF!"/>
    <n v="6.6812500000000004"/>
    <n v="200000"/>
    <n v="10800000"/>
  </r>
  <r>
    <s v="Purwodadi 2 - Getas_SUMBERSOKO"/>
    <x v="43"/>
    <s v="SUMBERSOKO"/>
    <n v="16.66"/>
    <e v="#REF!"/>
    <n v="2.0825"/>
    <n v="200000"/>
    <n v="3400000"/>
  </r>
  <r>
    <s v="Purwodadi 2 - Getas_TEGUHAN"/>
    <x v="43"/>
    <s v="TEGUHAN"/>
    <n v="53.45"/>
    <e v="#REF!"/>
    <n v="6.6812500000000004"/>
    <n v="200000"/>
    <n v="10800000"/>
  </r>
  <r>
    <s v="Purwodadi 2 - Getas_TEMON"/>
    <x v="43"/>
    <s v="TEMON"/>
    <n v="53.45"/>
    <e v="#REF!"/>
    <n v="6.6812500000000004"/>
    <n v="200000"/>
    <n v="10800000"/>
  </r>
  <r>
    <s v="Purwodadi 2 - Getas_TOMPEGUNUNG"/>
    <x v="43"/>
    <s v="TOMPEGUNUNG"/>
    <n v="16.66"/>
    <e v="#REF!"/>
    <n v="2.0825"/>
    <n v="200000"/>
    <n v="3400000"/>
  </r>
  <r>
    <s v="Qc Purwodadi - Tawangharjo_BANJARSARI"/>
    <x v="44"/>
    <s v="BANJARSARI"/>
    <n v="53.45"/>
    <e v="#REF!"/>
    <n v="6.6812500000000004"/>
    <n v="200000"/>
    <n v="10800000"/>
  </r>
  <r>
    <s v="Qc Purwodadi - Tawangharjo_BEKETEL"/>
    <x v="44"/>
    <s v="BEKETEL"/>
    <n v="16.66"/>
    <e v="#REF!"/>
    <n v="2.0825"/>
    <n v="200000"/>
    <n v="3400000"/>
  </r>
  <r>
    <s v="Qc Purwodadi - Tawangharjo_CREWEK"/>
    <x v="44"/>
    <s v="CREWEK"/>
    <n v="53.45"/>
    <e v="#REF!"/>
    <n v="6.6812500000000004"/>
    <n v="200000"/>
    <n v="10800000"/>
  </r>
  <r>
    <s v="Qc Purwodadi - Tawangharjo_DAPURNO"/>
    <x v="44"/>
    <s v="DAPURNO"/>
    <n v="53.45"/>
    <e v="#REF!"/>
    <n v="6.6812500000000004"/>
    <n v="200000"/>
    <n v="10800000"/>
  </r>
  <r>
    <s v="Qc Purwodadi - Tawangharjo_DOKORO"/>
    <x v="44"/>
    <s v="DOKORO"/>
    <n v="53.45"/>
    <e v="#REF!"/>
    <n v="6.6812500000000004"/>
    <n v="200000"/>
    <n v="10800000"/>
  </r>
  <r>
    <s v="Qc Purwodadi - Tawangharjo_DURENSAWIT"/>
    <x v="44"/>
    <s v="DURENSAWIT"/>
    <n v="16.66"/>
    <e v="#REF!"/>
    <n v="2.0825"/>
    <n v="200000"/>
    <n v="3400000"/>
  </r>
  <r>
    <s v="Qc Purwodadi - Tawangharjo_GEDANGAN"/>
    <x v="44"/>
    <s v="GEDANGAN"/>
    <n v="53.45"/>
    <e v="#REF!"/>
    <n v="6.6812500000000004"/>
    <n v="200000"/>
    <n v="10800000"/>
  </r>
  <r>
    <s v="Qc Purwodadi - Tawangharjo_GODAN"/>
    <x v="44"/>
    <s v="GODAN"/>
    <n v="53.45"/>
    <e v="#REF!"/>
    <n v="6.6812500000000004"/>
    <n v="200000"/>
    <n v="10800000"/>
  </r>
  <r>
    <s v="Qc Purwodadi - Tawangharjo_GRABAGAN"/>
    <x v="44"/>
    <s v="GRABAGAN"/>
    <n v="53.45"/>
    <e v="#REF!"/>
    <n v="6.6812500000000004"/>
    <n v="200000"/>
    <n v="10800000"/>
  </r>
  <r>
    <s v="Qc Purwodadi - Tawangharjo_JAMBON"/>
    <x v="44"/>
    <s v="JAMBON"/>
    <n v="53.45"/>
    <e v="#REF!"/>
    <n v="6.6812500000000004"/>
    <n v="200000"/>
    <n v="10800000"/>
  </r>
  <r>
    <s v="Qc Purwodadi - Tawangharjo_JATIHARJO"/>
    <x v="44"/>
    <s v="JATIHARJO"/>
    <n v="53.45"/>
    <e v="#REF!"/>
    <n v="6.6812500000000004"/>
    <n v="200000"/>
    <n v="10800000"/>
  </r>
  <r>
    <s v="Qc Purwodadi - Tawangharjo_JETAKSARI"/>
    <x v="44"/>
    <s v="JETAKSARI"/>
    <n v="53.45"/>
    <e v="#REF!"/>
    <n v="6.6812500000000004"/>
    <n v="200000"/>
    <n v="10800000"/>
  </r>
  <r>
    <s v="Qc Purwodadi - Tawangharjo_JONO"/>
    <x v="44"/>
    <s v="JONO"/>
    <n v="53.45"/>
    <e v="#REF!"/>
    <n v="6.6812500000000004"/>
    <n v="200000"/>
    <n v="10800000"/>
  </r>
  <r>
    <s v="Qc Purwodadi - Tawangharjo_KALIREJO"/>
    <x v="44"/>
    <s v="KALIREJO"/>
    <n v="53.45"/>
    <e v="#REF!"/>
    <n v="6.6812500000000004"/>
    <n v="200000"/>
    <n v="10800000"/>
  </r>
  <r>
    <s v="Qc Purwodadi - Tawangharjo_KALISARI"/>
    <x v="44"/>
    <s v="KALISARI"/>
    <n v="53.45"/>
    <e v="#REF!"/>
    <n v="6.6812500000000004"/>
    <n v="200000"/>
    <n v="10800000"/>
  </r>
  <r>
    <s v="Qc Purwodadi - Tawangharjo_KANDANGAN"/>
    <x v="44"/>
    <s v="KANDANGAN"/>
    <n v="53.45"/>
    <e v="#REF!"/>
    <n v="6.6812500000000004"/>
    <n v="200000"/>
    <n v="10800000"/>
  </r>
  <r>
    <s v="Qc Purwodadi - Tawangharjo_KARANGASEM"/>
    <x v="44"/>
    <s v="KARANGASEM"/>
    <n v="53.45"/>
    <e v="#REF!"/>
    <n v="6.6812500000000004"/>
    <n v="200000"/>
    <n v="10800000"/>
  </r>
  <r>
    <s v="Qc Purwodadi - Tawangharjo_KARANGHARJO"/>
    <x v="44"/>
    <s v="KARANGHARJO"/>
    <n v="53.45"/>
    <e v="#REF!"/>
    <n v="6.6812500000000004"/>
    <n v="200000"/>
    <n v="10800000"/>
  </r>
  <r>
    <s v="Qc Purwodadi - Tawangharjo_KEMADAHBATUR"/>
    <x v="44"/>
    <s v="KEMADAHBATUR"/>
    <n v="53.45"/>
    <e v="#REF!"/>
    <n v="6.6812500000000004"/>
    <n v="200000"/>
    <n v="10800000"/>
  </r>
  <r>
    <s v="Qc Purwodadi - Tawangharjo_KENTENG"/>
    <x v="44"/>
    <s v="KENTENG"/>
    <n v="53.45"/>
    <e v="#REF!"/>
    <n v="6.6812500000000004"/>
    <n v="200000"/>
    <n v="10800000"/>
  </r>
  <r>
    <s v="Qc Purwodadi - Tawangharjo_KROPAK"/>
    <x v="44"/>
    <s v="KROPAK"/>
    <n v="53.45"/>
    <e v="#REF!"/>
    <n v="6.6812500000000004"/>
    <n v="200000"/>
    <n v="10800000"/>
  </r>
  <r>
    <s v="Qc Purwodadi - Tawangharjo_KUNDEN"/>
    <x v="44"/>
    <s v="KUNDEN"/>
    <n v="53.45"/>
    <e v="#REF!"/>
    <n v="6.6812500000000004"/>
    <n v="200000"/>
    <n v="10800000"/>
  </r>
  <r>
    <s v="Qc Purwodadi - Tawangharjo_KUWU"/>
    <x v="44"/>
    <s v="KUWU"/>
    <n v="53.45"/>
    <e v="#REF!"/>
    <n v="6.6812500000000004"/>
    <n v="200000"/>
    <n v="10800000"/>
  </r>
  <r>
    <s v="Qc Purwodadi - Tawangharjo_LEBAK"/>
    <x v="44"/>
    <s v="LEBAK"/>
    <n v="53.45"/>
    <e v="#REF!"/>
    <n v="6.6812500000000004"/>
    <n v="200000"/>
    <n v="10800000"/>
  </r>
  <r>
    <s v="Qc Purwodadi - Tawangharjo_LEBENGJUMUK"/>
    <x v="44"/>
    <s v="LEBENGJUMUK"/>
    <n v="53.45"/>
    <e v="#REF!"/>
    <n v="6.6812500000000004"/>
    <n v="200000"/>
    <n v="10800000"/>
  </r>
  <r>
    <s v="Qc Purwodadi - Tawangharjo_MAITAN"/>
    <x v="44"/>
    <s v="MAITAN"/>
    <n v="16.66"/>
    <e v="#REF!"/>
    <n v="2.0825"/>
    <n v="200000"/>
    <n v="3400000"/>
  </r>
  <r>
    <s v="Qc Purwodadi - Tawangharjo_MANGUNREJO"/>
    <x v="44"/>
    <s v="MANGUNREJO"/>
    <n v="53.45"/>
    <e v="#REF!"/>
    <n v="6.6812500000000004"/>
    <n v="200000"/>
    <n v="10800000"/>
  </r>
  <r>
    <s v="Qc Purwodadi - Tawangharjo_MAYAHAN"/>
    <x v="44"/>
    <s v="MAYAHAN"/>
    <n v="53.45"/>
    <e v="#REF!"/>
    <n v="6.6812500000000004"/>
    <n v="200000"/>
    <n v="10800000"/>
  </r>
  <r>
    <s v="Qc Purwodadi - Tawangharjo_MLOWOKARANG TALUN"/>
    <x v="44"/>
    <s v="MLOWOKARANG TALUN"/>
    <n v="53.45"/>
    <e v="#REF!"/>
    <n v="6.6812500000000004"/>
    <n v="200000"/>
    <n v="10800000"/>
  </r>
  <r>
    <s v="Qc Purwodadi - Tawangharjo_MOJOREBO"/>
    <x v="44"/>
    <s v="MOJOREBO"/>
    <n v="53.45"/>
    <e v="#REF!"/>
    <n v="6.6812500000000004"/>
    <n v="200000"/>
    <n v="10800000"/>
  </r>
  <r>
    <s v="Qc Purwodadi - Tawangharjo_NAMBUHAN"/>
    <x v="44"/>
    <s v="NAMBUHAN"/>
    <n v="53.45"/>
    <e v="#REF!"/>
    <n v="6.6812500000000004"/>
    <n v="200000"/>
    <n v="10800000"/>
  </r>
  <r>
    <s v="Qc Purwodadi - Tawangharjo_NGLOBAR"/>
    <x v="44"/>
    <s v="NGLOBAR"/>
    <n v="53.45"/>
    <e v="#REF!"/>
    <n v="6.6812500000000004"/>
    <n v="200000"/>
    <n v="10800000"/>
  </r>
  <r>
    <s v="Qc Purwodadi - Tawangharjo_PAKIS"/>
    <x v="44"/>
    <s v="PAKIS"/>
    <n v="53.45"/>
    <e v="#REF!"/>
    <n v="6.6812500000000004"/>
    <n v="200000"/>
    <n v="10800000"/>
  </r>
  <r>
    <s v="Qc Purwodadi - Tawangharjo_PAKIS"/>
    <x v="44"/>
    <s v="PAKIS"/>
    <n v="16.66"/>
    <e v="#REF!"/>
    <n v="2.0825"/>
    <n v="200000"/>
    <n v="3400000"/>
  </r>
  <r>
    <s v="Qc Purwodadi - Tawangharjo_PANUNGGALAN"/>
    <x v="44"/>
    <s v="PANUNGGALAN"/>
    <n v="53.45"/>
    <e v="#REF!"/>
    <n v="6.6812500000000004"/>
    <n v="200000"/>
    <n v="10800000"/>
  </r>
  <r>
    <s v="Qc Purwodadi - Tawangharjo_PLOSOREJO"/>
    <x v="44"/>
    <s v="PLOSOREJO"/>
    <n v="53.45"/>
    <e v="#REF!"/>
    <n v="6.6812500000000004"/>
    <n v="200000"/>
    <n v="10800000"/>
  </r>
  <r>
    <s v="Qc Purwodadi - Tawangharjo_POJOK"/>
    <x v="44"/>
    <s v="POJOK"/>
    <n v="53.45"/>
    <e v="#REF!"/>
    <n v="6.6812500000000004"/>
    <n v="200000"/>
    <n v="10800000"/>
  </r>
  <r>
    <s v="Qc Purwodadi - Tawangharjo_POJOK"/>
    <x v="44"/>
    <s v="POJOK"/>
    <n v="53.45"/>
    <e v="#REF!"/>
    <n v="6.6812500000000004"/>
    <n v="200000"/>
    <n v="10800000"/>
  </r>
  <r>
    <s v="Qc Purwodadi - Tawangharjo_PULOKULON"/>
    <x v="44"/>
    <s v="PULOKULON"/>
    <n v="53.45"/>
    <e v="#REF!"/>
    <n v="6.6812500000000004"/>
    <n v="200000"/>
    <n v="10800000"/>
  </r>
  <r>
    <s v="Qc Purwodadi - Tawangharjo_PULONGRAMBE"/>
    <x v="44"/>
    <s v="PULONGRAMBE"/>
    <n v="53.45"/>
    <e v="#REF!"/>
    <n v="6.6812500000000004"/>
    <n v="200000"/>
    <n v="10800000"/>
  </r>
  <r>
    <s v="Qc Purwodadi - Tawangharjo_PURWOKERTO"/>
    <x v="44"/>
    <s v="PURWOKERTO"/>
    <n v="16.66"/>
    <e v="#REF!"/>
    <n v="2.0825"/>
    <n v="200000"/>
    <n v="3400000"/>
  </r>
  <r>
    <s v="Qc Purwodadi - Tawangharjo_PUTATSARI"/>
    <x v="44"/>
    <s v="PUTATSARI"/>
    <n v="53.45"/>
    <e v="#REF!"/>
    <n v="6.6812500000000004"/>
    <n v="200000"/>
    <n v="10800000"/>
  </r>
  <r>
    <s v="Qc Purwodadi - Tawangharjo_REJOSARI"/>
    <x v="44"/>
    <s v="REJOSARI"/>
    <n v="53.45"/>
    <e v="#REF!"/>
    <n v="6.6812500000000004"/>
    <n v="200000"/>
    <n v="10800000"/>
  </r>
  <r>
    <s v="Qc Purwodadi - Tawangharjo_SAMBIREJO"/>
    <x v="44"/>
    <s v="SAMBIREJO"/>
    <n v="53.45"/>
    <e v="#REF!"/>
    <n v="6.6812500000000004"/>
    <n v="200000"/>
    <n v="10800000"/>
  </r>
  <r>
    <s v="Qc Purwodadi - Tawangharjo_SELO"/>
    <x v="44"/>
    <s v="SELO"/>
    <n v="53.45"/>
    <e v="#REF!"/>
    <n v="6.6812500000000004"/>
    <n v="200000"/>
    <n v="10800000"/>
  </r>
  <r>
    <s v="Qc Purwodadi - Tawangharjo_SEMBUNGHARJO"/>
    <x v="44"/>
    <s v="SEMBUNGHARJO"/>
    <n v="53.45"/>
    <e v="#REF!"/>
    <n v="6.6812500000000004"/>
    <n v="200000"/>
    <n v="10800000"/>
  </r>
  <r>
    <s v="Qc Purwodadi - Tawangharjo_SIDOREJO"/>
    <x v="44"/>
    <s v="SIDOREJO"/>
    <n v="53.45"/>
    <e v="#REF!"/>
    <n v="6.6812500000000004"/>
    <n v="200000"/>
    <n v="10800000"/>
  </r>
  <r>
    <s v="Qc Purwodadi - Tawangharjo_TAMBAHREJO"/>
    <x v="44"/>
    <s v="TAMBAHREJO"/>
    <n v="53.45"/>
    <e v="#REF!"/>
    <n v="6.6812500000000004"/>
    <n v="200000"/>
    <n v="10800000"/>
  </r>
  <r>
    <s v="Qc Purwodadi - Tawangharjo_TAMBAKSELO"/>
    <x v="44"/>
    <s v="TAMBAKSELO"/>
    <n v="53.45"/>
    <e v="#REF!"/>
    <n v="6.6812500000000004"/>
    <n v="200000"/>
    <n v="10800000"/>
  </r>
  <r>
    <s v="Qc Purwodadi - Tawangharjo_TANGGUNGHARJO"/>
    <x v="44"/>
    <s v="TANGGUNGHARJO"/>
    <n v="53.45"/>
    <e v="#REF!"/>
    <n v="6.6812500000000004"/>
    <n v="200000"/>
    <n v="10800000"/>
  </r>
  <r>
    <s v="Qc Purwodadi - Tawangharjo_TANJUNGREJO"/>
    <x v="44"/>
    <s v="TANJUNGREJO"/>
    <n v="53.45"/>
    <e v="#REF!"/>
    <n v="6.6812500000000004"/>
    <n v="200000"/>
    <n v="10800000"/>
  </r>
  <r>
    <s v="Qc Purwodadi - Tawangharjo_TANJUNGSARI"/>
    <x v="44"/>
    <s v="TANJUNGSARI"/>
    <n v="53.45"/>
    <e v="#REF!"/>
    <n v="6.6812500000000004"/>
    <n v="200000"/>
    <n v="10800000"/>
  </r>
  <r>
    <s v="Qc Purwodadi - Tawangharjo_TARUB"/>
    <x v="44"/>
    <s v="TARUB"/>
    <n v="53.45"/>
    <e v="#REF!"/>
    <n v="6.6812500000000004"/>
    <n v="200000"/>
    <n v="10800000"/>
  </r>
  <r>
    <s v="Qc Purwodadi - Tawangharjo_TAWANGHARJO"/>
    <x v="44"/>
    <s v="TAWANGHARJO"/>
    <n v="53.45"/>
    <e v="#REF!"/>
    <n v="6.6812500000000004"/>
    <n v="200000"/>
    <n v="10800000"/>
  </r>
  <r>
    <s v="Qc Purwodadi - Tawangharjo_TEGALREJO"/>
    <x v="44"/>
    <s v="TEGALREJO"/>
    <n v="53.45"/>
    <e v="#REF!"/>
    <n v="6.6812500000000004"/>
    <n v="200000"/>
    <n v="10800000"/>
  </r>
  <r>
    <s v="Qc Purwodadi - Tawangharjo_TUKO"/>
    <x v="44"/>
    <s v="TUKO"/>
    <n v="53.45"/>
    <e v="#REF!"/>
    <n v="6.6812500000000004"/>
    <n v="200000"/>
    <n v="10800000"/>
  </r>
  <r>
    <s v="Qc Purwodadi - Tawangharjo_WARUKARANGANYAR"/>
    <x v="44"/>
    <s v="WARUKARANGANYAR"/>
    <n v="53.45"/>
    <e v="#REF!"/>
    <n v="6.6812500000000004"/>
    <n v="200000"/>
    <n v="10800000"/>
  </r>
  <r>
    <s v="Qc Purwodadi - Tawangharjo_WIROSARI"/>
    <x v="44"/>
    <s v="WIROSARI"/>
    <n v="53.45"/>
    <e v="#REF!"/>
    <n v="6.6812500000000004"/>
    <n v="200000"/>
    <n v="10800000"/>
  </r>
  <r>
    <s v="Rembang-Punjulharjo_KASREMAN"/>
    <x v="45"/>
    <s v="KASREMAN"/>
    <n v="20.29"/>
    <e v="#REF!"/>
    <n v="2.5362499999999999"/>
    <n v="200000"/>
    <n v="4200000"/>
  </r>
  <r>
    <s v="Rembang-Punjulharjo_PUNJULHARJO"/>
    <x v="45"/>
    <s v="PUNJULHARJO"/>
    <n v="20.29"/>
    <e v="#REF!"/>
    <n v="2.5362499999999999"/>
    <n v="200000"/>
    <n v="4200000"/>
  </r>
  <r>
    <s v="Rembang-Tritunggal_BABADAN"/>
    <x v="46"/>
    <s v="BABADAN"/>
    <n v="20.29"/>
    <e v="#REF!"/>
    <n v="2.5362499999999999"/>
    <n v="200000"/>
    <n v="4200000"/>
  </r>
  <r>
    <s v="Rembang-Tritunggal_BANGGI"/>
    <x v="46"/>
    <s v="BANGGI"/>
    <n v="20.29"/>
    <e v="#REF!"/>
    <n v="2.5362499999999999"/>
    <n v="200000"/>
    <n v="4200000"/>
  </r>
  <r>
    <s v="Rembang-Tritunggal_BANYUDONO"/>
    <x v="46"/>
    <s v="BANYUDONO"/>
    <n v="20.29"/>
    <e v="#REF!"/>
    <n v="2.5362499999999999"/>
    <n v="200000"/>
    <n v="4200000"/>
  </r>
  <r>
    <s v="Rembang-Tritunggal_BANYUURIP"/>
    <x v="46"/>
    <s v="BANYUURIP"/>
    <n v="20.29"/>
    <e v="#REF!"/>
    <n v="2.5362499999999999"/>
    <n v="200000"/>
    <n v="4200000"/>
  </r>
  <r>
    <s v="Rembang-Tritunggal_BOGOHARJO"/>
    <x v="46"/>
    <s v="BOGOHARJO"/>
    <n v="20.29"/>
    <e v="#REF!"/>
    <n v="2.5362499999999999"/>
    <n v="200000"/>
    <n v="4200000"/>
  </r>
  <r>
    <s v="Rembang-Tritunggal_BOGORAME"/>
    <x v="46"/>
    <s v="BOGORAME"/>
    <n v="20.29"/>
    <e v="#REF!"/>
    <n v="2.5362499999999999"/>
    <n v="200000"/>
    <n v="4200000"/>
  </r>
  <r>
    <s v="Rembang-Tritunggal_BOGOREJO"/>
    <x v="46"/>
    <s v="BOGOREJO"/>
    <n v="20.29"/>
    <e v="#REF!"/>
    <n v="2.5362499999999999"/>
    <n v="200000"/>
    <n v="4200000"/>
  </r>
  <r>
    <s v="Rembang-Tritunggal_DEMAAN"/>
    <x v="46"/>
    <s v="DEMAAN"/>
    <n v="20.29"/>
    <e v="#REF!"/>
    <n v="2.5362499999999999"/>
    <n v="200000"/>
    <n v="4200000"/>
  </r>
  <r>
    <s v="Rembang-Tritunggal_DRESIKULON"/>
    <x v="46"/>
    <s v="DRESIKULON"/>
    <n v="20.29"/>
    <e v="#REF!"/>
    <n v="2.5362499999999999"/>
    <n v="200000"/>
    <n v="4200000"/>
  </r>
  <r>
    <s v="Rembang-Tritunggal_DRESIWETAN"/>
    <x v="46"/>
    <s v="DRESIWETAN"/>
    <n v="20.29"/>
    <e v="#REF!"/>
    <n v="2.5362499999999999"/>
    <n v="200000"/>
    <n v="4200000"/>
  </r>
  <r>
    <s v="Rembang-Tritunggal_GEDANGAN"/>
    <x v="46"/>
    <s v="GEDANGAN"/>
    <n v="20.29"/>
    <e v="#REF!"/>
    <n v="2.5362499999999999"/>
    <n v="200000"/>
    <n v="4200000"/>
  </r>
  <r>
    <s v="Rembang-Tritunggal_GEGUNUNG KULON"/>
    <x v="46"/>
    <s v="GEGUNUNG KULON"/>
    <n v="20.29"/>
    <e v="#REF!"/>
    <n v="2.5362499999999999"/>
    <n v="200000"/>
    <n v="4200000"/>
  </r>
  <r>
    <s v="Rembang-Tritunggal_GEGUNUNG WETAN"/>
    <x v="46"/>
    <s v="GEGUNUNG WETAN"/>
    <n v="20.29"/>
    <e v="#REF!"/>
    <n v="2.5362499999999999"/>
    <n v="200000"/>
    <n v="4200000"/>
  </r>
  <r>
    <s v="Rembang-Tritunggal_GLEBEG"/>
    <x v="46"/>
    <s v="GLEBEG"/>
    <n v="20.29"/>
    <e v="#REF!"/>
    <n v="2.5362499999999999"/>
    <n v="200000"/>
    <n v="4200000"/>
  </r>
  <r>
    <s v="Rembang-Tritunggal_GRAWAN"/>
    <x v="46"/>
    <s v="GRAWAN"/>
    <n v="20.29"/>
    <e v="#REF!"/>
    <n v="2.5362499999999999"/>
    <n v="200000"/>
    <n v="4200000"/>
  </r>
  <r>
    <s v="Rembang-Tritunggal_GUNUNGSARI"/>
    <x v="46"/>
    <s v="GUNUNGSARI"/>
    <n v="20.29"/>
    <e v="#REF!"/>
    <n v="2.5362499999999999"/>
    <n v="200000"/>
    <n v="4200000"/>
  </r>
  <r>
    <s v="Rembang-Tritunggal_JADI"/>
    <x v="46"/>
    <s v="JADI"/>
    <n v="20.29"/>
    <e v="#REF!"/>
    <n v="2.5362499999999999"/>
    <n v="200000"/>
    <n v="4200000"/>
  </r>
  <r>
    <s v="Rembang-Tritunggal_JATIMUDO"/>
    <x v="46"/>
    <s v="JATIMUDO"/>
    <n v="20.29"/>
    <e v="#REF!"/>
    <n v="2.5362499999999999"/>
    <n v="200000"/>
    <n v="4200000"/>
  </r>
  <r>
    <s v="Rembang-Tritunggal_KABONGAN LOR"/>
    <x v="46"/>
    <s v="KABONGAN LOR"/>
    <n v="20.29"/>
    <e v="#REF!"/>
    <n v="2.5362499999999999"/>
    <n v="200000"/>
    <n v="4200000"/>
  </r>
  <r>
    <s v="Rembang-Tritunggal_KALIOMBO"/>
    <x v="46"/>
    <s v="KALIOMBO"/>
    <n v="20.29"/>
    <e v="#REF!"/>
    <n v="2.5362499999999999"/>
    <n v="200000"/>
    <n v="4200000"/>
  </r>
  <r>
    <s v="Rembang-Tritunggal_KARANGHARJO"/>
    <x v="46"/>
    <s v="KARANGHARJO"/>
    <n v="20.29"/>
    <e v="#REF!"/>
    <n v="2.5362499999999999"/>
    <n v="200000"/>
    <n v="4200000"/>
  </r>
  <r>
    <s v="Rembang-Tritunggal_KARANGSARI"/>
    <x v="46"/>
    <s v="KARANGSARI"/>
    <n v="20.29"/>
    <e v="#REF!"/>
    <n v="2.5362499999999999"/>
    <n v="200000"/>
    <n v="4200000"/>
  </r>
  <r>
    <s v="Rembang-Tritunggal_KARANGSEKAR"/>
    <x v="46"/>
    <s v="KARANGSEKAR"/>
    <n v="20.29"/>
    <e v="#REF!"/>
    <n v="2.5362499999999999"/>
    <n v="200000"/>
    <n v="4200000"/>
  </r>
  <r>
    <s v="Rembang-Tritunggal_KEBONAGUNG"/>
    <x v="46"/>
    <s v="KEBONAGUNG"/>
    <n v="20.29"/>
    <e v="#REF!"/>
    <n v="2.5362499999999999"/>
    <n v="200000"/>
    <n v="4200000"/>
  </r>
  <r>
    <s v="Rembang-Tritunggal_KEDUNG TULUP"/>
    <x v="46"/>
    <s v="KEDUNG TULUP"/>
    <n v="20.29"/>
    <e v="#REF!"/>
    <n v="2.5362499999999999"/>
    <n v="200000"/>
    <n v="4200000"/>
  </r>
  <r>
    <s v="Rembang-Tritunggal_KEDUNGASEM"/>
    <x v="46"/>
    <s v="KEDUNGASEM"/>
    <n v="20.29"/>
    <e v="#REF!"/>
    <n v="2.5362499999999999"/>
    <n v="200000"/>
    <n v="4200000"/>
  </r>
  <r>
    <s v="Rembang-Tritunggal_KEDUNGREJO"/>
    <x v="46"/>
    <s v="KEDUNGREJO"/>
    <n v="20.29"/>
    <e v="#REF!"/>
    <n v="2.5362499999999999"/>
    <n v="200000"/>
    <n v="4200000"/>
  </r>
  <r>
    <s v="Rembang-Tritunggal_KEMADU"/>
    <x v="46"/>
    <s v="KEMADU"/>
    <n v="20.29"/>
    <e v="#REF!"/>
    <n v="2.5362499999999999"/>
    <n v="200000"/>
    <n v="4200000"/>
  </r>
  <r>
    <s v="Rembang-Tritunggal_KEPOHAGUNG"/>
    <x v="46"/>
    <s v="KEPOHAGUNG"/>
    <n v="20.29"/>
    <e v="#REF!"/>
    <n v="2.5362499999999999"/>
    <n v="200000"/>
    <n v="4200000"/>
  </r>
  <r>
    <s v="Rembang-Tritunggal_KEREP"/>
    <x v="46"/>
    <s v="KEREP"/>
    <n v="20.29"/>
    <e v="#REF!"/>
    <n v="2.5362499999999999"/>
    <n v="200000"/>
    <n v="4200000"/>
  </r>
  <r>
    <s v="Rembang-Tritunggal_KETANGGI"/>
    <x v="46"/>
    <s v="KETANGGI"/>
    <n v="20.29"/>
    <e v="#REF!"/>
    <n v="2.5362499999999999"/>
    <n v="200000"/>
    <n v="4200000"/>
  </r>
  <r>
    <s v="Rembang-Tritunggal_KETANGI"/>
    <x v="46"/>
    <s v="KETANGI"/>
    <n v="20.29"/>
    <e v="#REF!"/>
    <n v="2.5362499999999999"/>
    <n v="200000"/>
    <n v="4200000"/>
  </r>
  <r>
    <s v="Rembang-Tritunggal_KOROWELANG"/>
    <x v="46"/>
    <s v="KOROWELANG"/>
    <n v="20.29"/>
    <e v="#REF!"/>
    <n v="2.5362499999999999"/>
    <n v="200000"/>
    <n v="4200000"/>
  </r>
  <r>
    <s v="Rembang-Tritunggal_KRIKILAN"/>
    <x v="46"/>
    <s v="KRIKILAN"/>
    <n v="20.29"/>
    <e v="#REF!"/>
    <n v="2.5362499999999999"/>
    <n v="200000"/>
    <n v="4200000"/>
  </r>
  <r>
    <s v="Rembang-Tritunggal_KUANGSAN"/>
    <x v="46"/>
    <s v="KUANGSAN"/>
    <n v="20.29"/>
    <e v="#REF!"/>
    <n v="2.5362499999999999"/>
    <n v="200000"/>
    <n v="4200000"/>
  </r>
  <r>
    <s v="Rembang-Tritunggal_KUMENDUNG"/>
    <x v="46"/>
    <s v="KUMENDUNG"/>
    <n v="20.29"/>
    <e v="#REF!"/>
    <n v="2.5362499999999999"/>
    <n v="200000"/>
    <n v="4200000"/>
  </r>
  <r>
    <s v="Rembang-Tritunggal_KUNIR"/>
    <x v="46"/>
    <s v="KUNIR"/>
    <n v="20.29"/>
    <e v="#REF!"/>
    <n v="2.5362499999999999"/>
    <n v="200000"/>
    <n v="4200000"/>
  </r>
  <r>
    <s v="Rembang-Tritunggal_KUTOHARJO"/>
    <x v="46"/>
    <s v="KUTOHARJO"/>
    <n v="20.29"/>
    <e v="#REF!"/>
    <n v="2.5362499999999999"/>
    <n v="200000"/>
    <n v="4200000"/>
  </r>
  <r>
    <s v="Rembang-Tritunggal_LAMBANGAN KULON"/>
    <x v="46"/>
    <s v="LAMBANGAN KULON"/>
    <n v="20.29"/>
    <e v="#REF!"/>
    <n v="2.5362499999999999"/>
    <n v="200000"/>
    <n v="4200000"/>
  </r>
  <r>
    <s v="Rembang-Tritunggal_LAMBANGAN WETAN"/>
    <x v="46"/>
    <s v="LAMBANGAN WETAN"/>
    <n v="20.29"/>
    <e v="#REF!"/>
    <n v="2.5362499999999999"/>
    <n v="200000"/>
    <n v="4200000"/>
  </r>
  <r>
    <s v="Rembang-Tritunggal_LANDOH"/>
    <x v="46"/>
    <s v="LANDOH"/>
    <n v="20.29"/>
    <e v="#REF!"/>
    <n v="2.5362499999999999"/>
    <n v="200000"/>
    <n v="4200000"/>
  </r>
  <r>
    <s v="Rembang-Tritunggal_LETEH"/>
    <x v="46"/>
    <s v="LETEH"/>
    <n v="20.29"/>
    <e v="#REF!"/>
    <n v="2.5362499999999999"/>
    <n v="200000"/>
    <n v="4200000"/>
  </r>
  <r>
    <s v="Rembang-Tritunggal_LOGEDE"/>
    <x v="46"/>
    <s v="LOGEDE"/>
    <n v="20.29"/>
    <e v="#REF!"/>
    <n v="2.5362499999999999"/>
    <n v="200000"/>
    <n v="4200000"/>
  </r>
  <r>
    <s v="Rembang-Tritunggal_LOGUNG"/>
    <x v="46"/>
    <s v="LOGUNG"/>
    <n v="20.29"/>
    <e v="#REF!"/>
    <n v="2.5362499999999999"/>
    <n v="200000"/>
    <n v="4200000"/>
  </r>
  <r>
    <s v="Rembang-Tritunggal_MAGERSARI"/>
    <x v="46"/>
    <s v="MAGERSARI"/>
    <n v="20.29"/>
    <e v="#REF!"/>
    <n v="2.5362499999999999"/>
    <n v="200000"/>
    <n v="4200000"/>
  </r>
  <r>
    <s v="Rembang-Tritunggal_MEGULUNG"/>
    <x v="46"/>
    <s v="MEGULUNG"/>
    <n v="20.29"/>
    <e v="#REF!"/>
    <n v="2.5362499999999999"/>
    <n v="200000"/>
    <n v="4200000"/>
  </r>
  <r>
    <s v="Rembang-Tritunggal_MLAGEN"/>
    <x v="46"/>
    <s v="MLAGEN"/>
    <n v="20.29"/>
    <e v="#REF!"/>
    <n v="2.5362499999999999"/>
    <n v="200000"/>
    <n v="4200000"/>
  </r>
  <r>
    <s v="Rembang-Tritunggal_MLAWAT"/>
    <x v="46"/>
    <s v="MLAWAT"/>
    <n v="20.29"/>
    <e v="#REF!"/>
    <n v="2.5362499999999999"/>
    <n v="200000"/>
    <n v="4200000"/>
  </r>
  <r>
    <s v="Rembang-Tritunggal_MOJOWARNO"/>
    <x v="46"/>
    <s v="MOJOWARNO"/>
    <n v="20.29"/>
    <e v="#REF!"/>
    <n v="2.5362499999999999"/>
    <n v="200000"/>
    <n v="4200000"/>
  </r>
  <r>
    <s v="Rembang-Tritunggal_MONDOTEKO"/>
    <x v="46"/>
    <s v="MONDOTEKO"/>
    <n v="20.29"/>
    <e v="#REF!"/>
    <n v="2.5362499999999999"/>
    <n v="200000"/>
    <n v="4200000"/>
  </r>
  <r>
    <s v="Rembang-Tritunggal_NGADEM"/>
    <x v="46"/>
    <s v="NGADEM"/>
    <n v="20.29"/>
    <e v="#REF!"/>
    <n v="2.5362499999999999"/>
    <n v="200000"/>
    <n v="4200000"/>
  </r>
  <r>
    <s v="Rembang-Tritunggal_NGOTET"/>
    <x v="46"/>
    <s v="NGOTET"/>
    <n v="20.29"/>
    <e v="#REF!"/>
    <n v="2.5362499999999999"/>
    <n v="200000"/>
    <n v="4200000"/>
  </r>
  <r>
    <s v="Rembang-Tritunggal_NGULAAN"/>
    <x v="46"/>
    <s v="NGULAAN"/>
    <n v="20.29"/>
    <e v="#REF!"/>
    <n v="2.5362499999999999"/>
    <n v="200000"/>
    <n v="4200000"/>
  </r>
  <r>
    <s v="Rembang-Tritunggal_PACAR"/>
    <x v="46"/>
    <s v="PACAR"/>
    <n v="20.29"/>
    <e v="#REF!"/>
    <n v="2.5362499999999999"/>
    <n v="200000"/>
    <n v="4200000"/>
  </r>
  <r>
    <s v="Rembang-Tritunggal_PADARAN"/>
    <x v="46"/>
    <s v="PADARAN"/>
    <n v="20.29"/>
    <e v="#REF!"/>
    <n v="2.5362499999999999"/>
    <n v="200000"/>
    <n v="4200000"/>
  </r>
  <r>
    <s v="Rembang-Tritunggal_PANDEAN"/>
    <x v="46"/>
    <s v="PANDEAN"/>
    <n v="20.29"/>
    <e v="#REF!"/>
    <n v="2.5362499999999999"/>
    <n v="200000"/>
    <n v="4200000"/>
  </r>
  <r>
    <s v="Rembang-Tritunggal_PANOHAN"/>
    <x v="46"/>
    <s v="PANOHAN"/>
    <n v="20.29"/>
    <e v="#REF!"/>
    <n v="2.5362499999999999"/>
    <n v="200000"/>
    <n v="4200000"/>
  </r>
  <r>
    <s v="Rembang-Tritunggal_PANTIHARJO"/>
    <x v="46"/>
    <s v="PANTIHARJO"/>
    <n v="20.29"/>
    <e v="#REF!"/>
    <n v="2.5362499999999999"/>
    <n v="200000"/>
    <n v="4200000"/>
  </r>
  <r>
    <s v="Rembang-Tritunggal_PASAR BANGGI"/>
    <x v="46"/>
    <s v="PASAR BANGGI"/>
    <n v="20.29"/>
    <e v="#REF!"/>
    <n v="2.5362499999999999"/>
    <n v="200000"/>
    <n v="4200000"/>
  </r>
  <r>
    <s v="Rembang-Tritunggal_PEDAK"/>
    <x v="46"/>
    <s v="PEDAK"/>
    <n v="20.29"/>
    <e v="#REF!"/>
    <n v="2.5362499999999999"/>
    <n v="200000"/>
    <n v="4200000"/>
  </r>
  <r>
    <s v="Rembang-Tritunggal_PELEMSARI"/>
    <x v="46"/>
    <s v="PELEMSARI"/>
    <n v="20.29"/>
    <e v="#REF!"/>
    <n v="2.5362499999999999"/>
    <n v="200000"/>
    <n v="4200000"/>
  </r>
  <r>
    <s v="Rembang-Tritunggal_PENGKOL"/>
    <x v="46"/>
    <s v="PENGKOL"/>
    <n v="20.29"/>
    <e v="#REF!"/>
    <n v="2.5362499999999999"/>
    <n v="200000"/>
    <n v="4200000"/>
  </r>
  <r>
    <s v="Rembang-Tritunggal_POLBAYEM"/>
    <x v="46"/>
    <s v="POLBAYEM"/>
    <n v="20.29"/>
    <e v="#REF!"/>
    <n v="2.5362499999999999"/>
    <n v="200000"/>
    <n v="4200000"/>
  </r>
  <r>
    <s v="Rembang-Tritunggal_POMAHAN"/>
    <x v="46"/>
    <s v="POMAHAN"/>
    <n v="20.29"/>
    <e v="#REF!"/>
    <n v="2.5362499999999999"/>
    <n v="200000"/>
    <n v="4200000"/>
  </r>
  <r>
    <s v="Rembang-Tritunggal_PONDOKREJO"/>
    <x v="46"/>
    <s v="PONDOKREJO"/>
    <n v="20.29"/>
    <e v="#REF!"/>
    <n v="2.5362499999999999"/>
    <n v="200000"/>
    <n v="4200000"/>
  </r>
  <r>
    <s v="Rembang-Tritunggal_PRAGU"/>
    <x v="46"/>
    <s v="PRAGU"/>
    <n v="20.29"/>
    <e v="#REF!"/>
    <n v="2.5362499999999999"/>
    <n v="200000"/>
    <n v="4200000"/>
  </r>
  <r>
    <s v="Rembang-Tritunggal_PRANTI"/>
    <x v="46"/>
    <s v="PRANTI"/>
    <n v="20.29"/>
    <e v="#REF!"/>
    <n v="2.5362499999999999"/>
    <n v="200000"/>
    <n v="4200000"/>
  </r>
  <r>
    <s v="Rembang-Tritunggal_PULO"/>
    <x v="46"/>
    <s v="PULO"/>
    <n v="20.29"/>
    <e v="#REF!"/>
    <n v="2.5362499999999999"/>
    <n v="200000"/>
    <n v="4200000"/>
  </r>
  <r>
    <s v="Rembang-Tritunggal_RANDUAGUNG"/>
    <x v="46"/>
    <s v="RANDUAGUNG"/>
    <n v="20.29"/>
    <e v="#REF!"/>
    <n v="2.5362499999999999"/>
    <n v="200000"/>
    <n v="4200000"/>
  </r>
  <r>
    <s v="Rembang-Tritunggal_RUKEM"/>
    <x v="46"/>
    <s v="RUKEM"/>
    <n v="20.29"/>
    <e v="#REF!"/>
    <n v="2.5362499999999999"/>
    <n v="200000"/>
    <n v="4200000"/>
  </r>
  <r>
    <s v="Rembang-Tritunggal_SAMBIYAN"/>
    <x v="46"/>
    <s v="SAMBIYAN"/>
    <n v="20.29"/>
    <e v="#REF!"/>
    <n v="2.5362499999999999"/>
    <n v="200000"/>
    <n v="4200000"/>
  </r>
  <r>
    <s v="Rembang-Tritunggal_SAMBUNGPAYAK"/>
    <x v="46"/>
    <s v="SAMBUNGPAYAK"/>
    <n v="20.29"/>
    <e v="#REF!"/>
    <n v="2.5362499999999999"/>
    <n v="200000"/>
    <n v="4200000"/>
  </r>
  <r>
    <s v="Rembang-Tritunggal_SAWAHAN"/>
    <x v="46"/>
    <s v="SAWAHAN"/>
    <n v="20.29"/>
    <e v="#REF!"/>
    <n v="2.5362499999999999"/>
    <n v="200000"/>
    <n v="4200000"/>
  </r>
  <r>
    <s v="Rembang-Tritunggal_SEGOROMULYO"/>
    <x v="46"/>
    <s v="SEGOROMULYO"/>
    <n v="20.29"/>
    <e v="#REF!"/>
    <n v="2.5362499999999999"/>
    <n v="200000"/>
    <n v="4200000"/>
  </r>
  <r>
    <s v="Rembang-Tritunggal_SEREN"/>
    <x v="46"/>
    <s v="SEREN"/>
    <n v="20.29"/>
    <e v="#REF!"/>
    <n v="2.5362499999999999"/>
    <n v="200000"/>
    <n v="4200000"/>
  </r>
  <r>
    <s v="Rembang-Tritunggal_SIDOMULYO"/>
    <x v="46"/>
    <s v="SIDOMULYO"/>
    <n v="20.29"/>
    <e v="#REF!"/>
    <n v="2.5362499999999999"/>
    <n v="200000"/>
    <n v="4200000"/>
  </r>
  <r>
    <s v="Rembang-Tritunggal_SIDOWAYAH"/>
    <x v="46"/>
    <s v="SIDOWAYAH"/>
    <n v="20.29"/>
    <e v="#REF!"/>
    <n v="2.5362499999999999"/>
    <n v="200000"/>
    <n v="4200000"/>
  </r>
  <r>
    <s v="Rembang-Tritunggal_SRIDADI"/>
    <x v="46"/>
    <s v="SRIDADI"/>
    <n v="20.29"/>
    <e v="#REF!"/>
    <n v="2.5362499999999999"/>
    <n v="200000"/>
    <n v="4200000"/>
  </r>
  <r>
    <s v="Rembang-Tritunggal_SUDO"/>
    <x v="46"/>
    <s v="SUDO"/>
    <n v="20.29"/>
    <e v="#REF!"/>
    <n v="2.5362499999999999"/>
    <n v="200000"/>
    <n v="4200000"/>
  </r>
  <r>
    <s v="Rembang-Tritunggal_SUKOHARJO"/>
    <x v="46"/>
    <s v="SUKOHARJO"/>
    <n v="20.29"/>
    <e v="#REF!"/>
    <n v="2.5362499999999999"/>
    <n v="200000"/>
    <n v="4200000"/>
  </r>
  <r>
    <s v="Rembang-Tritunggal_SUKOREJO"/>
    <x v="46"/>
    <s v="SUKOREJO"/>
    <n v="20.29"/>
    <e v="#REF!"/>
    <n v="2.5362499999999999"/>
    <n v="200000"/>
    <n v="4200000"/>
  </r>
  <r>
    <s v="Rembang-Tritunggal_SULANG"/>
    <x v="46"/>
    <s v="SULANG"/>
    <n v="20.29"/>
    <e v="#REF!"/>
    <n v="2.5362499999999999"/>
    <n v="200000"/>
    <n v="4200000"/>
  </r>
  <r>
    <s v="Rembang-Tritunggal_SUMBER"/>
    <x v="46"/>
    <s v="SUMBER"/>
    <n v="20.29"/>
    <e v="#REF!"/>
    <n v="2.5362499999999999"/>
    <n v="200000"/>
    <n v="4200000"/>
  </r>
  <r>
    <s v="Rembang-Tritunggal_SUMBERJO"/>
    <x v="46"/>
    <s v="SUMBERJO"/>
    <n v="20.29"/>
    <e v="#REF!"/>
    <n v="2.5362499999999999"/>
    <n v="200000"/>
    <n v="4200000"/>
  </r>
  <r>
    <s v="Rembang-Tritunggal_SUMBERMULYO"/>
    <x v="46"/>
    <s v="SUMBERMULYO"/>
    <n v="20.29"/>
    <e v="#REF!"/>
    <n v="2.5362499999999999"/>
    <n v="200000"/>
    <n v="4200000"/>
  </r>
  <r>
    <s v="Rembang-Tritunggal_TANJUNG"/>
    <x v="46"/>
    <s v="TANJUNG"/>
    <n v="20.29"/>
    <e v="#REF!"/>
    <n v="2.5362499999999999"/>
    <n v="200000"/>
    <n v="4200000"/>
  </r>
  <r>
    <s v="Rembang-Tritunggal_TANJUNGSARI"/>
    <x v="46"/>
    <s v="TANJUNGSARI"/>
    <n v="20.29"/>
    <e v="#REF!"/>
    <n v="2.5362499999999999"/>
    <n v="200000"/>
    <n v="4200000"/>
  </r>
  <r>
    <s v="Rembang-Tritunggal_TASIKAGUNG"/>
    <x v="46"/>
    <s v="TASIKAGUNG"/>
    <n v="20.29"/>
    <e v="#REF!"/>
    <n v="2.5362499999999999"/>
    <n v="200000"/>
    <n v="4200000"/>
  </r>
  <r>
    <s v="Rembang-Tritunggal_TASIKHARJO"/>
    <x v="46"/>
    <s v="TASIKHARJO"/>
    <n v="20.29"/>
    <e v="#REF!"/>
    <n v="2.5362499999999999"/>
    <n v="200000"/>
    <n v="4200000"/>
  </r>
  <r>
    <s v="Rembang-Tritunggal_TIREMAN"/>
    <x v="46"/>
    <s v="TIREMAN"/>
    <n v="20.29"/>
    <e v="#REF!"/>
    <n v="2.5362499999999999"/>
    <n v="200000"/>
    <n v="4200000"/>
  </r>
  <r>
    <s v="Rembang-Tritunggal_TLOGOMOJO"/>
    <x v="46"/>
    <s v="TLOGOMOJO"/>
    <n v="20.29"/>
    <e v="#REF!"/>
    <n v="2.5362499999999999"/>
    <n v="200000"/>
    <n v="4200000"/>
  </r>
  <r>
    <s v="Rembang-Tritunggal_TLOGOTUNGGAL"/>
    <x v="46"/>
    <s v="TLOGOTUNGGAL"/>
    <n v="20.29"/>
    <e v="#REF!"/>
    <n v="2.5362499999999999"/>
    <n v="200000"/>
    <n v="4200000"/>
  </r>
  <r>
    <s v="Rembang-Tritunggal_TRITUNGGAL"/>
    <x v="46"/>
    <s v="TRITUNGGAL"/>
    <n v="20.29"/>
    <e v="#REF!"/>
    <n v="2.5362499999999999"/>
    <n v="200000"/>
    <n v="4200000"/>
  </r>
  <r>
    <s v="Rembang-Tritunggal_TURUSGEDE"/>
    <x v="46"/>
    <s v="TURUSGEDE"/>
    <n v="20.29"/>
    <e v="#REF!"/>
    <n v="2.5362499999999999"/>
    <n v="200000"/>
    <n v="4200000"/>
  </r>
  <r>
    <s v="Rembang-Tritunggal_WARU"/>
    <x v="46"/>
    <s v="WARU"/>
    <n v="20.29"/>
    <e v="#REF!"/>
    <n v="2.5362499999999999"/>
    <n v="200000"/>
    <n v="4200000"/>
  </r>
  <r>
    <s v="Rembang-Tritunggal_WARUGUNUNG"/>
    <x v="46"/>
    <s v="WARUGUNUNG"/>
    <n v="20.29"/>
    <e v="#REF!"/>
    <n v="2.5362499999999999"/>
    <n v="200000"/>
    <n v="4200000"/>
  </r>
  <r>
    <s v="Rembang-Tritunggal_WETON"/>
    <x v="46"/>
    <s v="WETON"/>
    <n v="20.29"/>
    <e v="#REF!"/>
    <n v="2.5362499999999999"/>
    <n v="200000"/>
    <n v="4200000"/>
  </r>
  <r>
    <s v="Semarang - Kalikuning_ASINAN"/>
    <x v="47"/>
    <s v="ASINAN"/>
    <n v="10.51"/>
    <e v="#REF!"/>
    <n v="1.31375"/>
    <n v="200000"/>
    <n v="2200000"/>
  </r>
  <r>
    <s v="Semarang - Kalikuning_BANCAK"/>
    <x v="47"/>
    <s v="BANCAK"/>
    <n v="10.51"/>
    <e v="#REF!"/>
    <n v="1.31375"/>
    <n v="200000"/>
    <n v="2200000"/>
  </r>
  <r>
    <s v="Semarang - Kalikuning_BANDARJO"/>
    <x v="47"/>
    <s v="BANDARJO"/>
    <n v="10.51"/>
    <e v="#REF!"/>
    <n v="1.31375"/>
    <n v="200000"/>
    <n v="2200000"/>
  </r>
  <r>
    <s v="Semarang - Kalikuning_BANDING"/>
    <x v="47"/>
    <s v="BANDING"/>
    <n v="10.51"/>
    <e v="#REF!"/>
    <n v="1.31375"/>
    <n v="200000"/>
    <n v="2200000"/>
  </r>
  <r>
    <s v="Semarang - Kalikuning_BANDUNG"/>
    <x v="47"/>
    <s v="BANDUNG"/>
    <n v="17.7"/>
    <e v="#REF!"/>
    <n v="2.2124999999999999"/>
    <n v="200000"/>
    <n v="3600000"/>
  </r>
  <r>
    <s v="Semarang - Kalikuning_BANDUNGAN"/>
    <x v="47"/>
    <s v="BANDUNGAN"/>
    <n v="10.51"/>
    <e v="#REF!"/>
    <n v="1.31375"/>
    <n v="200000"/>
    <n v="2200000"/>
  </r>
  <r>
    <s v="Semarang - Kalikuning_BANTAL"/>
    <x v="47"/>
    <s v="BANTAL"/>
    <n v="10.51"/>
    <e v="#REF!"/>
    <n v="1.31375"/>
    <n v="200000"/>
    <n v="2200000"/>
  </r>
  <r>
    <s v="Semarang - Kalikuning_BANYUBIRU"/>
    <x v="47"/>
    <s v="BANYUBIRU"/>
    <n v="10.51"/>
    <e v="#REF!"/>
    <n v="1.31375"/>
    <n v="200000"/>
    <n v="2200000"/>
  </r>
  <r>
    <s v="Semarang - Kalikuning_BANYUKUNING"/>
    <x v="47"/>
    <s v="BANYUKUNING"/>
    <n v="10.51"/>
    <e v="#REF!"/>
    <n v="1.31375"/>
    <n v="200000"/>
    <n v="2200000"/>
  </r>
  <r>
    <s v="Semarang - Kalikuning_BANYUSRI"/>
    <x v="47"/>
    <s v="BANYUSRI"/>
    <n v="17.7"/>
    <e v="#REF!"/>
    <n v="2.2124999999999999"/>
    <n v="200000"/>
    <n v="3600000"/>
  </r>
  <r>
    <s v="Semarang - Kalikuning_BARAN"/>
    <x v="47"/>
    <s v="BARAN"/>
    <n v="10.51"/>
    <e v="#REF!"/>
    <n v="1.31375"/>
    <n v="200000"/>
    <n v="2200000"/>
  </r>
  <r>
    <s v="Semarang - Kalikuning_BARUKAN"/>
    <x v="47"/>
    <s v="BARUKAN"/>
    <n v="10.51"/>
    <e v="#REF!"/>
    <n v="1.31375"/>
    <n v="200000"/>
    <n v="2200000"/>
  </r>
  <r>
    <s v="Semarang - Kalikuning_BAWEN"/>
    <x v="47"/>
    <s v="BAWEN"/>
    <n v="10.51"/>
    <e v="#REF!"/>
    <n v="1.31375"/>
    <n v="200000"/>
    <n v="2200000"/>
  </r>
  <r>
    <s v="Semarang - Kalikuning_BEJALEN"/>
    <x v="47"/>
    <s v="BEJALEN"/>
    <n v="10.51"/>
    <e v="#REF!"/>
    <n v="1.31375"/>
    <n v="200000"/>
    <n v="2200000"/>
  </r>
  <r>
    <s v="Semarang - Kalikuning_BEJATEN"/>
    <x v="47"/>
    <s v="BEJATEN"/>
    <n v="10.51"/>
    <e v="#REF!"/>
    <n v="1.31375"/>
    <n v="200000"/>
    <n v="2200000"/>
  </r>
  <r>
    <s v="Semarang - Kalikuning_BEJI"/>
    <x v="47"/>
    <s v="BEJI"/>
    <n v="10.51"/>
    <e v="#REF!"/>
    <n v="1.31375"/>
    <n v="200000"/>
    <n v="2200000"/>
  </r>
  <r>
    <s v="Semarang - Kalikuning_BENDUNGAN"/>
    <x v="47"/>
    <s v="BENDUNGAN"/>
    <n v="10.51"/>
    <e v="#REF!"/>
    <n v="1.31375"/>
    <n v="200000"/>
    <n v="2200000"/>
  </r>
  <r>
    <s v="Semarang - Kalikuning_BENER"/>
    <x v="47"/>
    <s v="BENER"/>
    <n v="10.51"/>
    <e v="#REF!"/>
    <n v="1.31375"/>
    <n v="200000"/>
    <n v="2200000"/>
  </r>
  <r>
    <s v="Semarang - Kalikuning_BENGLE"/>
    <x v="47"/>
    <s v="BENGLE"/>
    <n v="17.7"/>
    <e v="#REF!"/>
    <n v="2.2124999999999999"/>
    <n v="200000"/>
    <n v="3600000"/>
  </r>
  <r>
    <s v="Semarang - Kalikuning_BERCAK"/>
    <x v="47"/>
    <s v="BERCAK"/>
    <n v="17.7"/>
    <e v="#REF!"/>
    <n v="2.2124999999999999"/>
    <n v="200000"/>
    <n v="3600000"/>
  </r>
  <r>
    <s v="Semarang - Kalikuning_BERGAS KIDUL"/>
    <x v="47"/>
    <s v="BERGAS KIDUL"/>
    <n v="10.51"/>
    <e v="#REF!"/>
    <n v="1.31375"/>
    <n v="200000"/>
    <n v="2200000"/>
  </r>
  <r>
    <s v="Semarang - Kalikuning_BERGAS LOR"/>
    <x v="47"/>
    <s v="BERGAS LOR"/>
    <n v="10.51"/>
    <e v="#REF!"/>
    <n v="1.31375"/>
    <n v="200000"/>
    <n v="2200000"/>
  </r>
  <r>
    <s v="Semarang - Kalikuning_BLOTONGAN"/>
    <x v="47"/>
    <s v="BLOTONGAN"/>
    <n v="1.54"/>
    <e v="#REF!"/>
    <n v="0.1925"/>
    <n v="200000"/>
    <n v="400000"/>
  </r>
  <r>
    <s v="Semarang - Kalikuning_BOJONG"/>
    <x v="47"/>
    <s v="BOJONG"/>
    <n v="17.7"/>
    <e v="#REF!"/>
    <n v="2.2124999999999999"/>
    <n v="200000"/>
    <n v="3600000"/>
  </r>
  <r>
    <s v="Semarang - Kalikuning_BOTO"/>
    <x v="47"/>
    <s v="BOTO"/>
    <n v="10.51"/>
    <e v="#REF!"/>
    <n v="1.31375"/>
    <n v="200000"/>
    <n v="2200000"/>
  </r>
  <r>
    <s v="Semarang - Kalikuning_BRINGIN"/>
    <x v="47"/>
    <s v="BRINGIN"/>
    <n v="10.51"/>
    <e v="#REF!"/>
    <n v="1.31375"/>
    <n v="200000"/>
    <n v="2200000"/>
  </r>
  <r>
    <s v="Semarang - Kalikuning_BRONGKOL"/>
    <x v="47"/>
    <s v="BRONGKOL"/>
    <n v="10.51"/>
    <e v="#REF!"/>
    <n v="1.31375"/>
    <n v="200000"/>
    <n v="2200000"/>
  </r>
  <r>
    <s v="Semarang - Kalikuning_BUGEL"/>
    <x v="47"/>
    <s v="BUGEL"/>
    <n v="1.54"/>
    <e v="#REF!"/>
    <n v="0.1925"/>
    <n v="200000"/>
    <n v="400000"/>
  </r>
  <r>
    <s v="Semarang - Kalikuning_BUMEN"/>
    <x v="47"/>
    <s v="BUMEN"/>
    <n v="10.51"/>
    <e v="#REF!"/>
    <n v="1.31375"/>
    <n v="200000"/>
    <n v="2200000"/>
  </r>
  <r>
    <s v="Semarang - Kalikuning_CANDI"/>
    <x v="47"/>
    <s v="CANDI"/>
    <n v="10.51"/>
    <e v="#REF!"/>
    <n v="1.31375"/>
    <n v="200000"/>
    <n v="2200000"/>
  </r>
  <r>
    <s v="Semarang - Kalikuning_CANDIREJO"/>
    <x v="47"/>
    <s v="CANDIREJO"/>
    <n v="10.51"/>
    <e v="#REF!"/>
    <n v="1.31375"/>
    <n v="200000"/>
    <n v="2200000"/>
  </r>
  <r>
    <s v="Semarang - Kalikuning_CANDIREJO"/>
    <x v="47"/>
    <s v="CANDIREJO"/>
    <n v="10.51"/>
    <e v="#REF!"/>
    <n v="1.31375"/>
    <n v="200000"/>
    <n v="2200000"/>
  </r>
  <r>
    <s v="Semarang - Kalikuning_CANDIREJO"/>
    <x v="47"/>
    <s v="CANDIREJO"/>
    <n v="10.51"/>
    <e v="#REF!"/>
    <n v="1.31375"/>
    <n v="200000"/>
    <n v="2200000"/>
  </r>
  <r>
    <s v="Semarang - Kalikuning_CEBONGAN"/>
    <x v="47"/>
    <s v="CEBONGAN"/>
    <n v="1.54"/>
    <e v="#REF!"/>
    <n v="0.1925"/>
    <n v="200000"/>
    <n v="400000"/>
  </r>
  <r>
    <s v="Semarang - Kalikuning_CUKILAN"/>
    <x v="47"/>
    <s v="CUKILAN"/>
    <n v="10.51"/>
    <e v="#REF!"/>
    <n v="1.31375"/>
    <n v="200000"/>
    <n v="2200000"/>
  </r>
  <r>
    <s v="Semarang - Kalikuning_DADAP AYAM"/>
    <x v="47"/>
    <s v="DADAP AYAM"/>
    <n v="10.51"/>
    <e v="#REF!"/>
    <n v="1.31375"/>
    <n v="200000"/>
    <n v="2200000"/>
  </r>
  <r>
    <s v="Semarang - Kalikuning_DELIK"/>
    <x v="47"/>
    <s v="DELIK"/>
    <n v="10.51"/>
    <e v="#REF!"/>
    <n v="1.31375"/>
    <n v="200000"/>
    <n v="2200000"/>
  </r>
  <r>
    <s v="Semarang - Kalikuning_DERAS"/>
    <x v="47"/>
    <s v="DERAS"/>
    <n v="53.45"/>
    <e v="#REF!"/>
    <n v="6.6812500000000004"/>
    <n v="200000"/>
    <n v="10800000"/>
  </r>
  <r>
    <s v="Semarang - Kalikuning_DEREKAN"/>
    <x v="47"/>
    <s v="DEREKAN"/>
    <n v="10.51"/>
    <e v="#REF!"/>
    <n v="1.31375"/>
    <n v="200000"/>
    <n v="2200000"/>
  </r>
  <r>
    <s v="Semarang - Kalikuning_DIWAK"/>
    <x v="47"/>
    <s v="DIWAK"/>
    <n v="10.51"/>
    <e v="#REF!"/>
    <n v="1.31375"/>
    <n v="200000"/>
    <n v="2200000"/>
  </r>
  <r>
    <s v="Semarang - Kalikuning_DOPLANG"/>
    <x v="47"/>
    <s v="DOPLANG"/>
    <n v="10.51"/>
    <e v="#REF!"/>
    <n v="1.31375"/>
    <n v="200000"/>
    <n v="2200000"/>
  </r>
  <r>
    <s v="Semarang - Kalikuning_DUKUH"/>
    <x v="47"/>
    <s v="DUKUH"/>
    <n v="1.54"/>
    <e v="#REF!"/>
    <n v="0.1925"/>
    <n v="200000"/>
    <n v="400000"/>
  </r>
  <r>
    <s v="Semarang - Kalikuning_DUREN"/>
    <x v="47"/>
    <s v="DUREN"/>
    <n v="10.51"/>
    <e v="#REF!"/>
    <n v="1.31375"/>
    <n v="200000"/>
    <n v="2200000"/>
  </r>
  <r>
    <s v="Semarang - Kalikuning_GARANGAN"/>
    <x v="47"/>
    <s v="GARANGAN"/>
    <n v="17.7"/>
    <e v="#REF!"/>
    <n v="2.2124999999999999"/>
    <n v="200000"/>
    <n v="3600000"/>
  </r>
  <r>
    <s v="Semarang - Kalikuning_GEBUGAN"/>
    <x v="47"/>
    <s v="GEBUGAN"/>
    <n v="10.51"/>
    <e v="#REF!"/>
    <n v="1.31375"/>
    <n v="200000"/>
    <n v="2200000"/>
  </r>
  <r>
    <s v="Semarang - Kalikuning_GEDANGAN"/>
    <x v="47"/>
    <s v="GEDANGAN"/>
    <n v="10.51"/>
    <e v="#REF!"/>
    <n v="1.31375"/>
    <n v="200000"/>
    <n v="2200000"/>
  </r>
  <r>
    <s v="Semarang - Kalikuning_GEDANGANAK"/>
    <x v="47"/>
    <s v="GEDANGANAK"/>
    <n v="10.51"/>
    <e v="#REF!"/>
    <n v="1.31375"/>
    <n v="200000"/>
    <n v="2200000"/>
  </r>
  <r>
    <s v="Semarang - Kalikuning_GEDONG"/>
    <x v="47"/>
    <s v="GEDONG"/>
    <n v="10.51"/>
    <e v="#REF!"/>
    <n v="1.31375"/>
    <n v="200000"/>
    <n v="2200000"/>
  </r>
  <r>
    <s v="Semarang - Kalikuning_GENDONGAN"/>
    <x v="47"/>
    <s v="GENDONGAN"/>
    <n v="1.54"/>
    <e v="#REF!"/>
    <n v="0.1925"/>
    <n v="200000"/>
    <n v="400000"/>
  </r>
  <r>
    <s v="Semarang - Kalikuning_GENUK"/>
    <x v="47"/>
    <s v="GENUK"/>
    <n v="10.51"/>
    <e v="#REF!"/>
    <n v="1.31375"/>
    <n v="200000"/>
    <n v="2200000"/>
  </r>
  <r>
    <s v="Semarang - Kalikuning_GILIREJO"/>
    <x v="47"/>
    <s v="GILIREJO"/>
    <n v="17.7"/>
    <e v="#REF!"/>
    <n v="2.2124999999999999"/>
    <n v="200000"/>
    <n v="3600000"/>
  </r>
  <r>
    <s v="Semarang - Kalikuning_GLAWAN"/>
    <x v="47"/>
    <s v="GLAWAN"/>
    <n v="10.51"/>
    <e v="#REF!"/>
    <n v="1.31375"/>
    <n v="200000"/>
    <n v="2200000"/>
  </r>
  <r>
    <s v="Semarang - Kalikuning_GOGIK"/>
    <x v="47"/>
    <s v="GOGIK"/>
    <n v="10.51"/>
    <e v="#REF!"/>
    <n v="1.31375"/>
    <n v="200000"/>
    <n v="2200000"/>
  </r>
  <r>
    <s v="Semarang - Kalikuning_GOGODALEM"/>
    <x v="47"/>
    <s v="GOGODALEM"/>
    <n v="10.51"/>
    <e v="#REF!"/>
    <n v="1.31375"/>
    <n v="200000"/>
    <n v="2200000"/>
  </r>
  <r>
    <s v="Semarang - Kalikuning_GONDANG"/>
    <x v="47"/>
    <s v="GONDANG"/>
    <n v="16.97"/>
    <e v="#REF!"/>
    <n v="2.1212499999999999"/>
    <n v="200000"/>
    <n v="3400000"/>
  </r>
  <r>
    <s v="Semarang - Kalikuning_GONDORIYO"/>
    <x v="47"/>
    <s v="GONDORIYO"/>
    <n v="10.51"/>
    <e v="#REF!"/>
    <n v="1.31375"/>
    <n v="200000"/>
    <n v="2200000"/>
  </r>
  <r>
    <s v="Semarang - Kalikuning_GONDORIYO"/>
    <x v="47"/>
    <s v="GONDORIYO"/>
    <n v="10.51"/>
    <e v="#REF!"/>
    <n v="1.31375"/>
    <n v="200000"/>
    <n v="2200000"/>
  </r>
  <r>
    <s v="Semarang - Kalikuning_GOSONO"/>
    <x v="47"/>
    <s v="GOSONO"/>
    <n v="17.7"/>
    <e v="#REF!"/>
    <n v="2.2124999999999999"/>
    <n v="200000"/>
    <n v="3600000"/>
  </r>
  <r>
    <s v="Semarang - Kalikuning_GUNUNGSARI"/>
    <x v="47"/>
    <s v="GUNUNGSARI"/>
    <n v="17.7"/>
    <e v="#REF!"/>
    <n v="2.2124999999999999"/>
    <n v="200000"/>
    <n v="3600000"/>
  </r>
  <r>
    <s v="Semarang - Kalikuning_HARJOSARI"/>
    <x v="47"/>
    <s v="HARJOSARI"/>
    <n v="10.51"/>
    <e v="#REF!"/>
    <n v="1.31375"/>
    <n v="200000"/>
    <n v="2200000"/>
  </r>
  <r>
    <s v="Semarang - Kalikuning_JAMBU"/>
    <x v="47"/>
    <s v="JAMBU"/>
    <n v="10.51"/>
    <e v="#REF!"/>
    <n v="1.31375"/>
    <n v="200000"/>
    <n v="2200000"/>
  </r>
  <r>
    <s v="Semarang - Kalikuning_JATIJAJAR"/>
    <x v="47"/>
    <s v="JATIJAJAR"/>
    <n v="10.51"/>
    <e v="#REF!"/>
    <n v="1.31375"/>
    <n v="200000"/>
    <n v="2200000"/>
  </r>
  <r>
    <s v="Semarang - Kalikuning_JATILAWANG"/>
    <x v="47"/>
    <s v="JATILAWANG"/>
    <n v="17.7"/>
    <e v="#REF!"/>
    <n v="2.2124999999999999"/>
    <n v="200000"/>
    <n v="3600000"/>
  </r>
  <r>
    <s v="Semarang - Kalikuning_JATIRUNGGO"/>
    <x v="47"/>
    <s v="JATIRUNGGO"/>
    <n v="10.51"/>
    <e v="#REF!"/>
    <n v="1.31375"/>
    <n v="200000"/>
    <n v="2200000"/>
  </r>
  <r>
    <s v="Semarang - Kalikuning_JEMBRAK"/>
    <x v="47"/>
    <s v="JEMBRAK"/>
    <n v="10.51"/>
    <e v="#REF!"/>
    <n v="1.31375"/>
    <n v="200000"/>
    <n v="2200000"/>
  </r>
  <r>
    <s v="Semarang - Kalikuning_JETIS"/>
    <x v="47"/>
    <s v="JETIS"/>
    <n v="10.51"/>
    <e v="#REF!"/>
    <n v="1.31375"/>
    <n v="200000"/>
    <n v="2200000"/>
  </r>
  <r>
    <s v="Semarang - Kalikuning_JIMBARAN"/>
    <x v="47"/>
    <s v="JIMBARAN"/>
    <n v="10.51"/>
    <e v="#REF!"/>
    <n v="1.31375"/>
    <n v="200000"/>
    <n v="2200000"/>
  </r>
  <r>
    <s v="Semarang - Kalikuning_JLUMPANG"/>
    <x v="47"/>
    <s v="JLUMPANG"/>
    <n v="10.51"/>
    <e v="#REF!"/>
    <n v="1.31375"/>
    <n v="200000"/>
    <n v="2200000"/>
  </r>
  <r>
    <s v="Semarang - Kalikuning_JOMBOR"/>
    <x v="47"/>
    <s v="JOMBOR"/>
    <n v="10.51"/>
    <e v="#REF!"/>
    <n v="1.31375"/>
    <n v="200000"/>
    <n v="2200000"/>
  </r>
  <r>
    <s v="Semarang - Kalikuning_JRAGUNG"/>
    <x v="47"/>
    <s v="JRAGUNG"/>
    <n v="26.27"/>
    <e v="#REF!"/>
    <n v="3.2837499999999999"/>
    <n v="200000"/>
    <n v="5400000"/>
  </r>
  <r>
    <s v="Semarang - Kalikuning_JUBELAN"/>
    <x v="47"/>
    <s v="JUBELAN"/>
    <n v="10.51"/>
    <e v="#REF!"/>
    <n v="1.31375"/>
    <n v="200000"/>
    <n v="2200000"/>
  </r>
  <r>
    <s v="Semarang - Kalikuning_KADIREJO"/>
    <x v="47"/>
    <s v="KADIREJO"/>
    <n v="10.51"/>
    <e v="#REF!"/>
    <n v="1.31375"/>
    <n v="200000"/>
    <n v="2200000"/>
  </r>
  <r>
    <s v="Semarang - Kalikuning_KALIBEJI"/>
    <x v="47"/>
    <s v="KALIBEJI"/>
    <n v="10.51"/>
    <e v="#REF!"/>
    <n v="1.31375"/>
    <n v="200000"/>
    <n v="2200000"/>
  </r>
  <r>
    <s v="Semarang - Kalikuning_KALIBENING"/>
    <x v="47"/>
    <s v="KALIBENING"/>
    <n v="1.54"/>
    <e v="#REF!"/>
    <n v="0.1925"/>
    <n v="200000"/>
    <n v="400000"/>
  </r>
  <r>
    <s v="Semarang - Kalikuning_KALICACING"/>
    <x v="47"/>
    <s v="KALICACING"/>
    <n v="1.54"/>
    <e v="#REF!"/>
    <n v="0.1925"/>
    <n v="200000"/>
    <n v="400000"/>
  </r>
  <r>
    <s v="Semarang - Kalikuning_KALIJAMBE"/>
    <x v="47"/>
    <s v="KALIJAMBE"/>
    <n v="10.51"/>
    <e v="#REF!"/>
    <n v="1.31375"/>
    <n v="200000"/>
    <n v="2200000"/>
  </r>
  <r>
    <s v="Semarang - Kalikuning_KALIKURMO"/>
    <x v="47"/>
    <s v="KALIKURMO"/>
    <n v="10.51"/>
    <e v="#REF!"/>
    <n v="1.31375"/>
    <n v="200000"/>
    <n v="2200000"/>
  </r>
  <r>
    <s v="Semarang - Kalikuning_KALINANAS"/>
    <x v="47"/>
    <s v="KALINANAS"/>
    <n v="17.7"/>
    <e v="#REF!"/>
    <n v="2.2124999999999999"/>
    <n v="200000"/>
    <n v="3600000"/>
  </r>
  <r>
    <s v="Semarang - Kalikuning_KALIREJO"/>
    <x v="47"/>
    <s v="KALIREJO"/>
    <n v="10.51"/>
    <e v="#REF!"/>
    <n v="1.31375"/>
    <n v="200000"/>
    <n v="2200000"/>
  </r>
  <r>
    <s v="Semarang - Kalikuning_KALONGAN"/>
    <x v="47"/>
    <s v="KALONGAN"/>
    <n v="10.51"/>
    <e v="#REF!"/>
    <n v="1.31375"/>
    <n v="200000"/>
    <n v="2200000"/>
  </r>
  <r>
    <s v="Semarang - Kalikuning_KANDANGAN"/>
    <x v="47"/>
    <s v="KANDANGAN"/>
    <n v="10.51"/>
    <e v="#REF!"/>
    <n v="1.31375"/>
    <n v="200000"/>
    <n v="2200000"/>
  </r>
  <r>
    <s v="Semarang - Kalikuning_KARANG GONDANG"/>
    <x v="47"/>
    <s v="KARANG GONDANG"/>
    <n v="10.51"/>
    <e v="#REF!"/>
    <n v="1.31375"/>
    <n v="200000"/>
    <n v="2200000"/>
  </r>
  <r>
    <s v="Semarang - Kalikuning_KARANGANYAR"/>
    <x v="47"/>
    <s v="KARANGANYAR"/>
    <n v="10.51"/>
    <e v="#REF!"/>
    <n v="1.31375"/>
    <n v="200000"/>
    <n v="2200000"/>
  </r>
  <r>
    <s v="Semarang - Kalikuning_KARANGJATI"/>
    <x v="47"/>
    <s v="KARANGJATI"/>
    <n v="17.7"/>
    <e v="#REF!"/>
    <n v="2.2124999999999999"/>
    <n v="200000"/>
    <n v="3600000"/>
  </r>
  <r>
    <s v="Semarang - Kalikuning_KARANGJATI"/>
    <x v="47"/>
    <s v="KARANGJATI"/>
    <n v="10.51"/>
    <e v="#REF!"/>
    <n v="1.31375"/>
    <n v="200000"/>
    <n v="2200000"/>
  </r>
  <r>
    <s v="Semarang - Kalikuning_KARANGLANGU"/>
    <x v="47"/>
    <s v="KARANGLANGU"/>
    <n v="53.45"/>
    <e v="#REF!"/>
    <n v="6.6812500000000004"/>
    <n v="200000"/>
    <n v="10800000"/>
  </r>
  <r>
    <s v="Semarang - Kalikuning_KARANGTENGAH"/>
    <x v="47"/>
    <s v="KARANGTENGAH"/>
    <n v="10.51"/>
    <e v="#REF!"/>
    <n v="1.31375"/>
    <n v="200000"/>
    <n v="2200000"/>
  </r>
  <r>
    <s v="Semarang - Kalikuning_KAUMAN KIDUL"/>
    <x v="47"/>
    <s v="KAUMAN KIDUL"/>
    <n v="1.54"/>
    <e v="#REF!"/>
    <n v="0.1925"/>
    <n v="200000"/>
    <n v="400000"/>
  </r>
  <r>
    <s v="Semarang - Kalikuning_KAWENGEN"/>
    <x v="47"/>
    <s v="KAWENGEN"/>
    <n v="10.51"/>
    <e v="#REF!"/>
    <n v="1.31375"/>
    <n v="200000"/>
    <n v="2200000"/>
  </r>
  <r>
    <s v="Semarang - Kalikuning_KEBONDOWO"/>
    <x v="47"/>
    <s v="KEBONDOWO"/>
    <n v="10.51"/>
    <e v="#REF!"/>
    <n v="1.31375"/>
    <n v="200000"/>
    <n v="2200000"/>
  </r>
  <r>
    <s v="Semarang - Kalikuning_KEBUMEN"/>
    <x v="47"/>
    <s v="KEBUMEN"/>
    <n v="10.51"/>
    <e v="#REF!"/>
    <n v="1.31375"/>
    <n v="200000"/>
    <n v="2200000"/>
  </r>
  <r>
    <s v="Semarang - Kalikuning_KECANDRAN"/>
    <x v="47"/>
    <s v="KECANDRAN"/>
    <n v="1.54"/>
    <e v="#REF!"/>
    <n v="0.1925"/>
    <n v="200000"/>
    <n v="400000"/>
  </r>
  <r>
    <s v="Semarang - Kalikuning_KEDUNGJATI"/>
    <x v="47"/>
    <s v="KEDUNGJATI"/>
    <n v="53.45"/>
    <e v="#REF!"/>
    <n v="6.6812500000000004"/>
    <n v="200000"/>
    <n v="10800000"/>
  </r>
  <r>
    <s v="Semarang - Kalikuning_KEDUNGPILANG"/>
    <x v="47"/>
    <s v="KEDUNGPILANG"/>
    <n v="17.7"/>
    <e v="#REF!"/>
    <n v="2.2124999999999999"/>
    <n v="200000"/>
    <n v="3600000"/>
  </r>
  <r>
    <s v="Semarang - Kalikuning_KEJI"/>
    <x v="47"/>
    <s v="KEJI"/>
    <n v="10.51"/>
    <e v="#REF!"/>
    <n v="1.31375"/>
    <n v="200000"/>
    <n v="2200000"/>
  </r>
  <r>
    <s v="Semarang - Kalikuning_KEMAMBANG"/>
    <x v="47"/>
    <s v="KEMAMBANG"/>
    <n v="10.51"/>
    <e v="#REF!"/>
    <n v="1.31375"/>
    <n v="200000"/>
    <n v="2200000"/>
  </r>
  <r>
    <s v="Semarang - Kalikuning_KEMAWI"/>
    <x v="47"/>
    <s v="KEMAWI"/>
    <n v="10.51"/>
    <e v="#REF!"/>
    <n v="1.31375"/>
    <n v="200000"/>
    <n v="2200000"/>
  </r>
  <r>
    <s v="Semarang - Kalikuning_KENTENG"/>
    <x v="47"/>
    <s v="KENTENG"/>
    <n v="10.51"/>
    <e v="#REF!"/>
    <n v="1.31375"/>
    <n v="200000"/>
    <n v="2200000"/>
  </r>
  <r>
    <s v="Semarang - Kalikuning_KENTENGSARI"/>
    <x v="47"/>
    <s v="KENTENGSARI"/>
    <n v="53.45"/>
    <e v="#REF!"/>
    <n v="6.6812500000000004"/>
    <n v="200000"/>
    <n v="10800000"/>
  </r>
  <r>
    <s v="Semarang - Kalikuning_KESONGO"/>
    <x v="47"/>
    <s v="KESONGO"/>
    <n v="10.51"/>
    <e v="#REF!"/>
    <n v="1.31375"/>
    <n v="200000"/>
    <n v="2200000"/>
  </r>
  <r>
    <s v="Semarang - Kalikuning_KLEPU"/>
    <x v="47"/>
    <s v="KLEPU"/>
    <n v="10.51"/>
    <e v="#REF!"/>
    <n v="1.31375"/>
    <n v="200000"/>
    <n v="2200000"/>
  </r>
  <r>
    <s v="Semarang - Kalikuning_KLITIKAN"/>
    <x v="47"/>
    <s v="KLITIKAN"/>
    <n v="53.45"/>
    <e v="#REF!"/>
    <n v="6.6812500000000004"/>
    <n v="200000"/>
    <n v="10800000"/>
  </r>
  <r>
    <s v="Semarang - Kalikuning_KRANDON LOR"/>
    <x v="47"/>
    <s v="KRANDON LOR"/>
    <n v="10.51"/>
    <e v="#REF!"/>
    <n v="1.31375"/>
    <n v="200000"/>
    <n v="2200000"/>
  </r>
  <r>
    <s v="Semarang - Kalikuning_KRANGGAN"/>
    <x v="47"/>
    <s v="KRANGGAN"/>
    <n v="10.51"/>
    <e v="#REF!"/>
    <n v="1.31375"/>
    <n v="200000"/>
    <n v="2200000"/>
  </r>
  <r>
    <s v="Semarang - Kalikuning_KUMPULREJO"/>
    <x v="47"/>
    <s v="KUMPULREJO"/>
    <n v="1.54"/>
    <e v="#REF!"/>
    <n v="0.1925"/>
    <n v="200000"/>
    <n v="400000"/>
  </r>
  <r>
    <s v="Semarang - Kalikuning_KUPANG"/>
    <x v="47"/>
    <s v="KUPANG"/>
    <n v="10.51"/>
    <e v="#REF!"/>
    <n v="1.31375"/>
    <n v="200000"/>
    <n v="2200000"/>
  </r>
  <r>
    <s v="Semarang - Kalikuning_KUTOWINANGUN KIDUL"/>
    <x v="47"/>
    <s v="KUTOWINANGUN KIDUL"/>
    <n v="1.54"/>
    <e v="#REF!"/>
    <n v="0.1925"/>
    <n v="200000"/>
    <n v="400000"/>
  </r>
  <r>
    <s v="Semarang - Kalikuning_KUTOWINANGUN LOR"/>
    <x v="47"/>
    <s v="KUTOWINANGUN LOR"/>
    <n v="1.54"/>
    <e v="#REF!"/>
    <n v="0.1925"/>
    <n v="200000"/>
    <n v="400000"/>
  </r>
  <r>
    <s v="Semarang - Kalikuning_KUWARASAN"/>
    <x v="47"/>
    <s v="KUWARASAN"/>
    <n v="10.51"/>
    <e v="#REF!"/>
    <n v="1.31375"/>
    <n v="200000"/>
    <n v="2200000"/>
  </r>
  <r>
    <s v="Semarang - Kalikuning_LANGENSARI"/>
    <x v="47"/>
    <s v="LANGENSARI"/>
    <n v="10.51"/>
    <e v="#REF!"/>
    <n v="1.31375"/>
    <n v="200000"/>
    <n v="2200000"/>
  </r>
  <r>
    <s v="Semarang - Kalikuning_LANJAN"/>
    <x v="47"/>
    <s v="LANJAN"/>
    <n v="10.51"/>
    <e v="#REF!"/>
    <n v="1.31375"/>
    <n v="200000"/>
    <n v="2200000"/>
  </r>
  <r>
    <s v="Semarang - Kalikuning_LEBAK"/>
    <x v="47"/>
    <s v="LEBAK"/>
    <n v="10.51"/>
    <e v="#REF!"/>
    <n v="1.31375"/>
    <n v="200000"/>
    <n v="2200000"/>
  </r>
  <r>
    <s v="Semarang - Kalikuning_LEDOK"/>
    <x v="47"/>
    <s v="LEDOK"/>
    <n v="1.54"/>
    <e v="#REF!"/>
    <n v="0.1925"/>
    <n v="200000"/>
    <n v="400000"/>
  </r>
  <r>
    <s v="Semarang - Kalikuning_LEMAHIRENG"/>
    <x v="47"/>
    <s v="LEMAHIRENG"/>
    <n v="10.51"/>
    <e v="#REF!"/>
    <n v="1.31375"/>
    <n v="200000"/>
    <n v="2200000"/>
  </r>
  <r>
    <s v="Semarang - Kalikuning_LEMBU"/>
    <x v="47"/>
    <s v="LEMBU"/>
    <n v="10.51"/>
    <e v="#REF!"/>
    <n v="1.31375"/>
    <n v="200000"/>
    <n v="2200000"/>
  </r>
  <r>
    <s v="Semarang - Kalikuning_LEREP"/>
    <x v="47"/>
    <s v="LEREP"/>
    <n v="10.51"/>
    <e v="#REF!"/>
    <n v="1.31375"/>
    <n v="200000"/>
    <n v="2200000"/>
  </r>
  <r>
    <s v="Semarang - Kalikuning_LEYANGAN"/>
    <x v="47"/>
    <s v="LEYANGAN"/>
    <n v="10.51"/>
    <e v="#REF!"/>
    <n v="1.31375"/>
    <n v="200000"/>
    <n v="2200000"/>
  </r>
  <r>
    <s v="Semarang - Kalikuning_LOPAIT"/>
    <x v="47"/>
    <s v="LOPAIT"/>
    <n v="10.51"/>
    <e v="#REF!"/>
    <n v="1.31375"/>
    <n v="200000"/>
    <n v="2200000"/>
  </r>
  <r>
    <s v="Semarang - Kalikuning_LOSARI"/>
    <x v="47"/>
    <s v="LOSARI"/>
    <n v="10.51"/>
    <e v="#REF!"/>
    <n v="1.31375"/>
    <n v="200000"/>
    <n v="2200000"/>
  </r>
  <r>
    <s v="Semarang - Kalikuning_MANGGIHAN"/>
    <x v="47"/>
    <s v="MANGGIHAN"/>
    <n v="10.51"/>
    <e v="#REF!"/>
    <n v="1.31375"/>
    <n v="200000"/>
    <n v="2200000"/>
  </r>
  <r>
    <s v="Semarang - Kalikuning_MANGUNSARI"/>
    <x v="47"/>
    <s v="MANGUNSARI"/>
    <n v="1.54"/>
    <e v="#REF!"/>
    <n v="0.1925"/>
    <n v="200000"/>
    <n v="400000"/>
  </r>
  <r>
    <s v="Semarang - Kalikuning_MENDONGAN"/>
    <x v="47"/>
    <s v="MENDONGAN"/>
    <n v="10.51"/>
    <e v="#REF!"/>
    <n v="1.31375"/>
    <n v="200000"/>
    <n v="2200000"/>
  </r>
  <r>
    <s v="Semarang - Kalikuning_MLILIR"/>
    <x v="47"/>
    <s v="MLILIR"/>
    <n v="10.51"/>
    <e v="#REF!"/>
    <n v="1.31375"/>
    <n v="200000"/>
    <n v="2200000"/>
  </r>
  <r>
    <s v="Semarang - Kalikuning_MLUWEH"/>
    <x v="47"/>
    <s v="MLUWEH"/>
    <n v="10.51"/>
    <e v="#REF!"/>
    <n v="1.31375"/>
    <n v="200000"/>
    <n v="2200000"/>
  </r>
  <r>
    <s v="Semarang - Kalikuning_MUNDING"/>
    <x v="47"/>
    <s v="MUNDING"/>
    <n v="10.51"/>
    <e v="#REF!"/>
    <n v="1.31375"/>
    <n v="200000"/>
    <n v="2200000"/>
  </r>
  <r>
    <s v="Semarang - Kalikuning_NGABLAK"/>
    <x v="47"/>
    <s v="NGABLAK"/>
    <n v="17.7"/>
    <e v="#REF!"/>
    <n v="2.2124999999999999"/>
    <n v="200000"/>
    <n v="3600000"/>
  </r>
  <r>
    <s v="Semarang - Kalikuning_NGAJARAN"/>
    <x v="47"/>
    <s v="NGAJARAN"/>
    <n v="10.51"/>
    <e v="#REF!"/>
    <n v="1.31375"/>
    <n v="200000"/>
    <n v="2200000"/>
  </r>
  <r>
    <s v="Semarang - Kalikuning_NGAMPIN"/>
    <x v="47"/>
    <s v="NGAMPIN"/>
    <n v="10.51"/>
    <e v="#REF!"/>
    <n v="1.31375"/>
    <n v="200000"/>
    <n v="2200000"/>
  </r>
  <r>
    <s v="Semarang - Kalikuning_NGEMPON"/>
    <x v="47"/>
    <s v="NGEMPON"/>
    <n v="10.51"/>
    <e v="#REF!"/>
    <n v="1.31375"/>
    <n v="200000"/>
    <n v="2200000"/>
  </r>
  <r>
    <s v="Semarang - Kalikuning_NGRAPAH"/>
    <x v="47"/>
    <s v="NGRAPAH"/>
    <n v="10.51"/>
    <e v="#REF!"/>
    <n v="1.31375"/>
    <n v="200000"/>
    <n v="2200000"/>
  </r>
  <r>
    <s v="Semarang - Kalikuning_NOBOREJO"/>
    <x v="47"/>
    <s v="NOBOREJO"/>
    <n v="1.54"/>
    <e v="#REF!"/>
    <n v="0.1925"/>
    <n v="200000"/>
    <n v="400000"/>
  </r>
  <r>
    <s v="Semarang - Kalikuning_NYAMAT"/>
    <x v="47"/>
    <s v="NYAMAT"/>
    <n v="10.51"/>
    <e v="#REF!"/>
    <n v="1.31375"/>
    <n v="200000"/>
    <n v="2200000"/>
  </r>
  <r>
    <s v="Semarang - Kalikuning_NYATNYONO"/>
    <x v="47"/>
    <s v="NYATNYONO"/>
    <n v="10.51"/>
    <e v="#REF!"/>
    <n v="1.31375"/>
    <n v="200000"/>
    <n v="2200000"/>
  </r>
  <r>
    <s v="Semarang - Kalikuning_NYEMOH"/>
    <x v="47"/>
    <s v="NYEMOH"/>
    <n v="10.51"/>
    <e v="#REF!"/>
    <n v="1.31375"/>
    <n v="200000"/>
    <n v="2200000"/>
  </r>
  <r>
    <s v="Semarang - Kalikuning_PABELAN"/>
    <x v="47"/>
    <s v="PABELAN"/>
    <n v="10.51"/>
    <e v="#REF!"/>
    <n v="1.31375"/>
    <n v="200000"/>
    <n v="2200000"/>
  </r>
  <r>
    <s v="Semarang - Kalikuning_PADAAN"/>
    <x v="47"/>
    <s v="PADAAN"/>
    <n v="10.51"/>
    <e v="#REF!"/>
    <n v="1.31375"/>
    <n v="200000"/>
    <n v="2200000"/>
  </r>
  <r>
    <s v="Semarang - Kalikuning_PADAS"/>
    <x v="47"/>
    <s v="PADAS"/>
    <n v="53.45"/>
    <e v="#REF!"/>
    <n v="6.6812500000000004"/>
    <n v="200000"/>
    <n v="10800000"/>
  </r>
  <r>
    <s v="Semarang - Kalikuning_PAGERSARI"/>
    <x v="47"/>
    <s v="PAGERSARI"/>
    <n v="10.51"/>
    <e v="#REF!"/>
    <n v="1.31375"/>
    <n v="200000"/>
    <n v="2200000"/>
  </r>
  <r>
    <s v="Semarang - Kalikuning_PAKIS"/>
    <x v="47"/>
    <s v="PAKIS"/>
    <n v="10.51"/>
    <e v="#REF!"/>
    <n v="1.31375"/>
    <n v="200000"/>
    <n v="2200000"/>
  </r>
  <r>
    <s v="Semarang - Kalikuning_PAKIS"/>
    <x v="47"/>
    <s v="PAKIS"/>
    <n v="16.97"/>
    <e v="#REF!"/>
    <n v="2.1212499999999999"/>
    <n v="200000"/>
    <n v="3400000"/>
  </r>
  <r>
    <s v="Semarang - Kalikuning_PAKOPEN"/>
    <x v="47"/>
    <s v="PAKOPEN"/>
    <n v="10.51"/>
    <e v="#REF!"/>
    <n v="1.31375"/>
    <n v="200000"/>
    <n v="2200000"/>
  </r>
  <r>
    <s v="Semarang - Kalikuning_PANIMBO"/>
    <x v="47"/>
    <s v="PANIMBO"/>
    <n v="53.45"/>
    <e v="#REF!"/>
    <n v="6.6812500000000004"/>
    <n v="200000"/>
    <n v="10800000"/>
  </r>
  <r>
    <s v="Semarang - Kalikuning_PANJANG"/>
    <x v="47"/>
    <s v="PANJANG"/>
    <n v="10.51"/>
    <e v="#REF!"/>
    <n v="1.31375"/>
    <n v="200000"/>
    <n v="2200000"/>
  </r>
  <r>
    <s v="Semarang - Kalikuning_PASEKAN"/>
    <x v="47"/>
    <s v="PASEKAN"/>
    <n v="10.51"/>
    <e v="#REF!"/>
    <n v="1.31375"/>
    <n v="200000"/>
    <n v="2200000"/>
  </r>
  <r>
    <s v="Semarang - Kalikuning_PIYANGGANG"/>
    <x v="47"/>
    <s v="PIYANGGANG"/>
    <n v="10.51"/>
    <e v="#REF!"/>
    <n v="1.31375"/>
    <n v="200000"/>
    <n v="2200000"/>
  </r>
  <r>
    <s v="Semarang - Kalikuning_PLUMUTAN"/>
    <x v="47"/>
    <s v="PLUMUTAN"/>
    <n v="10.51"/>
    <e v="#REF!"/>
    <n v="1.31375"/>
    <n v="200000"/>
    <n v="2200000"/>
  </r>
  <r>
    <s v="Semarang - Kalikuning_POJOKSARI"/>
    <x v="47"/>
    <s v="POJOKSARI"/>
    <n v="10.51"/>
    <e v="#REF!"/>
    <n v="1.31375"/>
    <n v="200000"/>
    <n v="2200000"/>
  </r>
  <r>
    <s v="Semarang - Kalikuning_POLOBOGO"/>
    <x v="47"/>
    <s v="POLOBOGO"/>
    <n v="10.51"/>
    <e v="#REF!"/>
    <n v="1.31375"/>
    <n v="200000"/>
    <n v="2200000"/>
  </r>
  <r>
    <s v="Semarang - Kalikuning_POLOSIRI"/>
    <x v="47"/>
    <s v="POLOSIRI"/>
    <n v="10.51"/>
    <e v="#REF!"/>
    <n v="1.31375"/>
    <n v="200000"/>
    <n v="2200000"/>
  </r>
  <r>
    <s v="Semarang - Kalikuning_PONCORUSO"/>
    <x v="47"/>
    <s v="PONCORUSO"/>
    <n v="10.51"/>
    <e v="#REF!"/>
    <n v="1.31375"/>
    <n v="200000"/>
    <n v="2200000"/>
  </r>
  <r>
    <s v="Semarang - Kalikuning_POPONGAN"/>
    <x v="47"/>
    <s v="POPONGAN"/>
    <n v="10.51"/>
    <e v="#REF!"/>
    <n v="1.31375"/>
    <n v="200000"/>
    <n v="2200000"/>
  </r>
  <r>
    <s v="Semarang - Kalikuning_PRIGI"/>
    <x v="47"/>
    <s v="PRIGI"/>
    <n v="53.45"/>
    <e v="#REF!"/>
    <n v="6.6812500000000004"/>
    <n v="200000"/>
    <n v="10800000"/>
  </r>
  <r>
    <s v="Semarang - Kalikuning_PRINGAPUS"/>
    <x v="47"/>
    <s v="PRINGAPUS"/>
    <n v="10.51"/>
    <e v="#REF!"/>
    <n v="1.31375"/>
    <n v="200000"/>
    <n v="2200000"/>
  </r>
  <r>
    <s v="Semarang - Kalikuning_PRINGSARI"/>
    <x v="47"/>
    <s v="PRINGSARI"/>
    <n v="10.51"/>
    <e v="#REF!"/>
    <n v="1.31375"/>
    <n v="200000"/>
    <n v="2200000"/>
  </r>
  <r>
    <s v="Semarang - Kalikuning_PUCUNG"/>
    <x v="47"/>
    <s v="PUCUNG"/>
    <n v="10.51"/>
    <e v="#REF!"/>
    <n v="1.31375"/>
    <n v="200000"/>
    <n v="2200000"/>
  </r>
  <r>
    <s v="Semarang - Kalikuning_PULUTAN"/>
    <x v="47"/>
    <s v="PULUTAN"/>
    <n v="1.54"/>
    <e v="#REF!"/>
    <n v="0.1925"/>
    <n v="200000"/>
    <n v="400000"/>
  </r>
  <r>
    <s v="Semarang - Kalikuning_RANDUACIR"/>
    <x v="47"/>
    <s v="RANDUACIR"/>
    <n v="1.54"/>
    <e v="#REF!"/>
    <n v="0.1925"/>
    <n v="200000"/>
    <n v="400000"/>
  </r>
  <r>
    <s v="Semarang - Kalikuning_RANDUGUNTING"/>
    <x v="47"/>
    <s v="RANDUGUNTING"/>
    <n v="10.51"/>
    <e v="#REF!"/>
    <n v="1.31375"/>
    <n v="200000"/>
    <n v="2200000"/>
  </r>
  <r>
    <s v="Semarang - Kalikuning_REJOSARI"/>
    <x v="47"/>
    <s v="REJOSARI"/>
    <n v="10.51"/>
    <e v="#REF!"/>
    <n v="1.31375"/>
    <n v="200000"/>
    <n v="2200000"/>
  </r>
  <r>
    <s v="Semarang - Kalikuning_REMBES"/>
    <x v="47"/>
    <s v="REMBES"/>
    <n v="10.51"/>
    <e v="#REF!"/>
    <n v="1.31375"/>
    <n v="200000"/>
    <n v="2200000"/>
  </r>
  <r>
    <s v="Semarang - Kalikuning_REPAKING"/>
    <x v="47"/>
    <s v="REPAKING"/>
    <n v="17.7"/>
    <e v="#REF!"/>
    <n v="2.2124999999999999"/>
    <n v="200000"/>
    <n v="3600000"/>
  </r>
  <r>
    <s v="Semarang - Kalikuning_ROWOBONI"/>
    <x v="47"/>
    <s v="ROWOBONI"/>
    <n v="10.51"/>
    <e v="#REF!"/>
    <n v="1.31375"/>
    <n v="200000"/>
    <n v="2200000"/>
  </r>
  <r>
    <s v="Semarang - Kalikuning_ROWOSARI"/>
    <x v="47"/>
    <s v="ROWOSARI"/>
    <n v="10.51"/>
    <e v="#REF!"/>
    <n v="1.31375"/>
    <n v="200000"/>
    <n v="2200000"/>
  </r>
  <r>
    <s v="Semarang - Kalikuning_SALATIGA"/>
    <x v="47"/>
    <s v="SALATIGA"/>
    <n v="1.54"/>
    <e v="#REF!"/>
    <n v="0.1925"/>
    <n v="200000"/>
    <n v="400000"/>
  </r>
  <r>
    <s v="Semarang - Kalikuning_SAMBAN"/>
    <x v="47"/>
    <s v="SAMBAN"/>
    <n v="10.51"/>
    <e v="#REF!"/>
    <n v="1.31375"/>
    <n v="200000"/>
    <n v="2200000"/>
  </r>
  <r>
    <s v="Semarang - Kalikuning_SAMBIREJO"/>
    <x v="47"/>
    <s v="SAMBIREJO"/>
    <n v="10.51"/>
    <e v="#REF!"/>
    <n v="1.31375"/>
    <n v="200000"/>
    <n v="2200000"/>
  </r>
  <r>
    <s v="Semarang - Kalikuning_SAMIRONO"/>
    <x v="47"/>
    <s v="SAMIRONO"/>
    <n v="10.51"/>
    <e v="#REF!"/>
    <n v="1.31375"/>
    <n v="200000"/>
    <n v="2200000"/>
  </r>
  <r>
    <s v="Semarang - Kalikuning_SEGIRI"/>
    <x v="47"/>
    <s v="SEGIRI"/>
    <n v="10.51"/>
    <e v="#REF!"/>
    <n v="1.31375"/>
    <n v="200000"/>
    <n v="2200000"/>
  </r>
  <r>
    <s v="Semarang - Kalikuning_SEMOWO"/>
    <x v="47"/>
    <s v="SEMOWO"/>
    <n v="10.51"/>
    <e v="#REF!"/>
    <n v="1.31375"/>
    <n v="200000"/>
    <n v="2200000"/>
  </r>
  <r>
    <s v="Semarang - Kalikuning_SENDANG"/>
    <x v="47"/>
    <s v="SENDANG"/>
    <n v="10.51"/>
    <e v="#REF!"/>
    <n v="1.31375"/>
    <n v="200000"/>
    <n v="2200000"/>
  </r>
  <r>
    <s v="Semarang - Kalikuning_SIDOMUKTI"/>
    <x v="47"/>
    <s v="SIDOMUKTI"/>
    <n v="10.51"/>
    <e v="#REF!"/>
    <n v="1.31375"/>
    <n v="200000"/>
    <n v="2200000"/>
  </r>
  <r>
    <s v="Semarang - Kalikuning_SIDOMULYO"/>
    <x v="47"/>
    <s v="SIDOMULYO"/>
    <n v="10.51"/>
    <e v="#REF!"/>
    <n v="1.31375"/>
    <n v="200000"/>
    <n v="2200000"/>
  </r>
  <r>
    <s v="Semarang - Kalikuning_SIDOREJO KIDUL"/>
    <x v="47"/>
    <s v="SIDOREJO KIDUL"/>
    <n v="1.54"/>
    <e v="#REF!"/>
    <n v="0.1925"/>
    <n v="200000"/>
    <n v="400000"/>
  </r>
  <r>
    <s v="Semarang - Kalikuning_SIDOREJO LOR"/>
    <x v="47"/>
    <s v="SIDOREJO LOR"/>
    <n v="1.54"/>
    <e v="#REF!"/>
    <n v="0.1925"/>
    <n v="200000"/>
    <n v="400000"/>
  </r>
  <r>
    <s v="Semarang - Kalikuning_SRATEN"/>
    <x v="47"/>
    <s v="SRATEN"/>
    <n v="10.51"/>
    <e v="#REF!"/>
    <n v="1.31375"/>
    <n v="200000"/>
    <n v="2200000"/>
  </r>
  <r>
    <s v="Semarang - Kalikuning_SUKOHARJO"/>
    <x v="47"/>
    <s v="SUKOHARJO"/>
    <n v="10.51"/>
    <e v="#REF!"/>
    <n v="1.31375"/>
    <n v="200000"/>
    <n v="2200000"/>
  </r>
  <r>
    <s v="Semarang - Kalikuning_SUMBEREJO"/>
    <x v="47"/>
    <s v="SUMBEREJO"/>
    <n v="10.51"/>
    <e v="#REF!"/>
    <n v="1.31375"/>
    <n v="200000"/>
    <n v="2200000"/>
  </r>
  <r>
    <s v="Semarang - Kalikuning_SUMOGAWE"/>
    <x v="47"/>
    <s v="SUMOGAWE"/>
    <n v="10.51"/>
    <e v="#REF!"/>
    <n v="1.31375"/>
    <n v="200000"/>
    <n v="2200000"/>
  </r>
  <r>
    <s v="Semarang - Kalikuning_SUMOWONO"/>
    <x v="47"/>
    <s v="SUMOWONO"/>
    <n v="10.51"/>
    <e v="#REF!"/>
    <n v="1.31375"/>
    <n v="200000"/>
    <n v="2200000"/>
  </r>
  <r>
    <s v="Semarang - Kalikuning_SUSUKAN"/>
    <x v="47"/>
    <s v="SUSUKAN"/>
    <n v="10.51"/>
    <e v="#REF!"/>
    <n v="1.31375"/>
    <n v="200000"/>
    <n v="2200000"/>
  </r>
  <r>
    <s v="Semarang - Kalikuning_TAMBAKBOYO"/>
    <x v="47"/>
    <s v="TAMBAKBOYO"/>
    <n v="10.51"/>
    <e v="#REF!"/>
    <n v="1.31375"/>
    <n v="200000"/>
    <n v="2200000"/>
  </r>
  <r>
    <s v="Semarang - Kalikuning_TANJUNG"/>
    <x v="47"/>
    <s v="TANJUNG"/>
    <n v="10.51"/>
    <e v="#REF!"/>
    <n v="1.31375"/>
    <n v="200000"/>
    <n v="2200000"/>
  </r>
  <r>
    <s v="Semarang - Kalikuning_TEGALREJO"/>
    <x v="47"/>
    <s v="TEGALREJO"/>
    <n v="1.54"/>
    <e v="#REF!"/>
    <n v="0.1925"/>
    <n v="200000"/>
    <n v="400000"/>
  </r>
  <r>
    <s v="Semarang - Kalikuning_TEGARON"/>
    <x v="47"/>
    <s v="TEGARON"/>
    <n v="10.51"/>
    <e v="#REF!"/>
    <n v="1.31375"/>
    <n v="200000"/>
    <n v="2200000"/>
  </r>
  <r>
    <s v="Semarang - Kalikuning_TEMPURAN"/>
    <x v="47"/>
    <s v="TEMPURAN"/>
    <n v="10.51"/>
    <e v="#REF!"/>
    <n v="1.31375"/>
    <n v="200000"/>
    <n v="2200000"/>
  </r>
  <r>
    <s v="Semarang - Kalikuning_TERBAN"/>
    <x v="47"/>
    <s v="TERBAN"/>
    <n v="10.51"/>
    <e v="#REF!"/>
    <n v="1.31375"/>
    <n v="200000"/>
    <n v="2200000"/>
  </r>
  <r>
    <s v="Semarang - Kalikuning_TINGKIR LOR"/>
    <x v="47"/>
    <s v="TINGKIR LOR"/>
    <n v="1.54"/>
    <e v="#REF!"/>
    <n v="0.1925"/>
    <n v="200000"/>
    <n v="400000"/>
  </r>
  <r>
    <s v="Semarang - Kalikuning_TINGKIR TENGAH"/>
    <x v="47"/>
    <s v="TINGKIR TENGAH"/>
    <n v="1.54"/>
    <e v="#REF!"/>
    <n v="0.1925"/>
    <n v="200000"/>
    <n v="400000"/>
  </r>
  <r>
    <s v="Semarang - Kalikuning_TLOGO"/>
    <x v="47"/>
    <s v="TLOGO"/>
    <n v="10.51"/>
    <e v="#REF!"/>
    <n v="1.31375"/>
    <n v="200000"/>
    <n v="2200000"/>
  </r>
  <r>
    <s v="Semarang - Kalikuning_TLOMPAKAN"/>
    <x v="47"/>
    <s v="TLOMPAKAN"/>
    <n v="10.51"/>
    <e v="#REF!"/>
    <n v="1.31375"/>
    <n v="200000"/>
    <n v="2200000"/>
  </r>
  <r>
    <s v="Semarang - Kalikuning_TRUKO"/>
    <x v="47"/>
    <s v="TRUKO"/>
    <n v="10.51"/>
    <e v="#REF!"/>
    <n v="1.31375"/>
    <n v="200000"/>
    <n v="2200000"/>
  </r>
  <r>
    <s v="Semarang - Kalikuning_TUKANG"/>
    <x v="47"/>
    <s v="TUKANG"/>
    <n v="10.51"/>
    <e v="#REF!"/>
    <n v="1.31375"/>
    <n v="200000"/>
    <n v="2200000"/>
  </r>
  <r>
    <s v="Semarang - Kalikuning_TUNTANG"/>
    <x v="47"/>
    <s v="TUNTANG"/>
    <n v="10.51"/>
    <e v="#REF!"/>
    <n v="1.31375"/>
    <n v="200000"/>
    <n v="2200000"/>
  </r>
  <r>
    <s v="Semarang - Kalikuning_UJUNG-UJUNG"/>
    <x v="47"/>
    <s v="UJUNG-UJUNG"/>
    <n v="10.51"/>
    <e v="#REF!"/>
    <n v="1.31375"/>
    <n v="200000"/>
    <n v="2200000"/>
  </r>
  <r>
    <s v="Semarang - Kalikuning_UNGARAN"/>
    <x v="47"/>
    <s v="UNGARAN"/>
    <n v="10.51"/>
    <e v="#REF!"/>
    <n v="1.31375"/>
    <n v="200000"/>
    <n v="2200000"/>
  </r>
  <r>
    <s v="Semarang - Kalikuning_WATUAGUNG"/>
    <x v="47"/>
    <s v="WATUAGUNG"/>
    <n v="10.51"/>
    <e v="#REF!"/>
    <n v="1.31375"/>
    <n v="200000"/>
    <n v="2200000"/>
  </r>
  <r>
    <s v="Semarang - Kalikuning_WIRU"/>
    <x v="47"/>
    <s v="WIRU"/>
    <n v="10.51"/>
    <e v="#REF!"/>
    <n v="1.31375"/>
    <n v="200000"/>
    <n v="2200000"/>
  </r>
  <r>
    <s v="Semarang - Kalikuning_WONOKERTO"/>
    <x v="47"/>
    <s v="WONOKERTO"/>
    <n v="10.51"/>
    <e v="#REF!"/>
    <n v="1.31375"/>
    <n v="200000"/>
    <n v="2200000"/>
  </r>
  <r>
    <s v="Semarang - Kalikuning_WONOREJO"/>
    <x v="47"/>
    <s v="WONOREJO"/>
    <n v="10.51"/>
    <e v="#REF!"/>
    <n v="1.31375"/>
    <n v="200000"/>
    <n v="2200000"/>
  </r>
  <r>
    <s v="Semarang - Kalikuning_WONOSEGORO"/>
    <x v="47"/>
    <s v="WONOSEGORO"/>
    <n v="17.7"/>
    <e v="#REF!"/>
    <n v="2.2124999999999999"/>
    <n v="200000"/>
    <n v="3600000"/>
  </r>
  <r>
    <s v="Semarang - Kalikuning_WONOYOSO"/>
    <x v="47"/>
    <s v="WONOYOSO"/>
    <n v="10.51"/>
    <e v="#REF!"/>
    <n v="1.31375"/>
    <n v="200000"/>
    <n v="2200000"/>
  </r>
  <r>
    <s v="Semarang - Kalikuning_WRINGINPUTIH"/>
    <x v="47"/>
    <s v="WRINGINPUTIH"/>
    <n v="10.51"/>
    <e v="#REF!"/>
    <n v="1.31375"/>
    <n v="200000"/>
    <n v="2200000"/>
  </r>
  <r>
    <s v="Semarang - Kalikuning_WUJIL"/>
    <x v="47"/>
    <s v="WUJIL"/>
    <n v="10.51"/>
    <e v="#REF!"/>
    <n v="1.31375"/>
    <n v="200000"/>
    <n v="2200000"/>
  </r>
  <r>
    <s v="Sragen 1 - Ngrampal_ANGGRASMANIS"/>
    <x v="48"/>
    <s v="ANGGRASMANIS"/>
    <n v="21.59"/>
    <e v="#REF!"/>
    <n v="2.69875"/>
    <n v="200000"/>
    <n v="4400000"/>
  </r>
  <r>
    <s v="Sragen 1 - Ngrampal_BALEHARJO"/>
    <x v="48"/>
    <s v="BALEHARJO"/>
    <n v="66.78"/>
    <e v="#REF!"/>
    <n v="8.3475000000000001"/>
    <n v="200000"/>
    <n v="13400000"/>
  </r>
  <r>
    <s v="Sragen 1 - Ngrampal_BALONG"/>
    <x v="48"/>
    <s v="BALONG"/>
    <n v="21.59"/>
    <e v="#REF!"/>
    <n v="2.69875"/>
    <n v="200000"/>
    <n v="4400000"/>
  </r>
  <r>
    <s v="Sragen 1 - Ngrampal_BANDUNG"/>
    <x v="48"/>
    <s v="BANDUNG"/>
    <n v="66.78"/>
    <e v="#REF!"/>
    <n v="8.3475000000000001"/>
    <n v="200000"/>
    <n v="13400000"/>
  </r>
  <r>
    <s v="Sragen 1 - Ngrampal_BENDO"/>
    <x v="48"/>
    <s v="BENDO"/>
    <n v="66.78"/>
    <e v="#REF!"/>
    <n v="8.3475000000000001"/>
    <n v="200000"/>
    <n v="13400000"/>
  </r>
  <r>
    <s v="Sragen 1 - Ngrampal_BENER"/>
    <x v="48"/>
    <s v="BENER"/>
    <n v="66.78"/>
    <e v="#REF!"/>
    <n v="8.3475000000000001"/>
    <n v="200000"/>
    <n v="13400000"/>
  </r>
  <r>
    <s v="Sragen 1 - Ngrampal_BLANGU"/>
    <x v="48"/>
    <s v="BLANGU"/>
    <n v="66.78"/>
    <e v="#REF!"/>
    <n v="8.3475000000000001"/>
    <n v="200000"/>
    <n v="13400000"/>
  </r>
  <r>
    <s v="Sragen 1 - Ngrampal_BLIMBING"/>
    <x v="48"/>
    <s v="BLIMBING"/>
    <n v="66.78"/>
    <e v="#REF!"/>
    <n v="8.3475000000000001"/>
    <n v="200000"/>
    <n v="13400000"/>
  </r>
  <r>
    <s v="Sragen 1 - Ngrampal_BOTOK"/>
    <x v="48"/>
    <s v="BOTOK"/>
    <n v="21.59"/>
    <e v="#REF!"/>
    <n v="2.69875"/>
    <n v="200000"/>
    <n v="4400000"/>
  </r>
  <r>
    <s v="Sragen 1 - Ngrampal_BUMIAJI"/>
    <x v="48"/>
    <s v="BUMIAJI"/>
    <n v="66.78"/>
    <e v="#REF!"/>
    <n v="8.3475000000000001"/>
    <n v="200000"/>
    <n v="13400000"/>
  </r>
  <r>
    <s v="Sragen 1 - Ngrampal_DAWUNG"/>
    <x v="48"/>
    <s v="DAWUNG"/>
    <n v="66.78"/>
    <e v="#REF!"/>
    <n v="8.3475000000000001"/>
    <n v="200000"/>
    <n v="13400000"/>
  </r>
  <r>
    <s v="Sragen 1 - Ngrampal_GABUS"/>
    <x v="48"/>
    <s v="GABUS"/>
    <n v="66.78"/>
    <e v="#REF!"/>
    <n v="8.3475000000000001"/>
    <n v="200000"/>
    <n v="13400000"/>
  </r>
  <r>
    <s v="Sragen 1 - Ngrampal_GEBANG"/>
    <x v="48"/>
    <s v="GEBANG"/>
    <n v="66.78"/>
    <e v="#REF!"/>
    <n v="8.3475000000000001"/>
    <n v="200000"/>
    <n v="13400000"/>
  </r>
  <r>
    <s v="Sragen 1 - Ngrampal_GEMPOLAN"/>
    <x v="48"/>
    <s v="GEMPOLAN"/>
    <n v="21.59"/>
    <e v="#REF!"/>
    <n v="2.69875"/>
    <n v="200000"/>
    <n v="4400000"/>
  </r>
  <r>
    <s v="Sragen 1 - Ngrampal_GESI"/>
    <x v="48"/>
    <s v="GESI"/>
    <n v="66.78"/>
    <e v="#REF!"/>
    <n v="8.3475000000000001"/>
    <n v="200000"/>
    <n v="13400000"/>
  </r>
  <r>
    <s v="Sragen 1 - Ngrampal_GIRIMULYO"/>
    <x v="48"/>
    <s v="GIRIMULYO"/>
    <n v="21.59"/>
    <e v="#REF!"/>
    <n v="2.69875"/>
    <n v="200000"/>
    <n v="4400000"/>
  </r>
  <r>
    <s v="Sragen 1 - Ngrampal_GLONGGONG"/>
    <x v="48"/>
    <s v="GLONGGONG"/>
    <n v="66.78"/>
    <e v="#REF!"/>
    <n v="8.3475000000000001"/>
    <n v="200000"/>
    <n v="13400000"/>
  </r>
  <r>
    <s v="Sragen 1 - Ngrampal_GUMENG"/>
    <x v="48"/>
    <s v="GUMENG"/>
    <n v="21.59"/>
    <e v="#REF!"/>
    <n v="2.69875"/>
    <n v="200000"/>
    <n v="4400000"/>
  </r>
  <r>
    <s v="Sragen 1 - Ngrampal_GUWOREJO"/>
    <x v="48"/>
    <s v="GUWOREJO"/>
    <n v="66.78"/>
    <e v="#REF!"/>
    <n v="8.3475000000000001"/>
    <n v="200000"/>
    <n v="13400000"/>
  </r>
  <r>
    <s v="Sragen 1 - Ngrampal_JAMBANAN"/>
    <x v="48"/>
    <s v="JAMBANAN"/>
    <n v="66.78"/>
    <e v="#REF!"/>
    <n v="8.3475000000000001"/>
    <n v="200000"/>
    <n v="13400000"/>
  </r>
  <r>
    <s v="Sragen 1 - Ngrampal_JAMBEYAN"/>
    <x v="48"/>
    <s v="JAMBEYAN"/>
    <n v="66.78"/>
    <e v="#REF!"/>
    <n v="8.3475000000000001"/>
    <n v="200000"/>
    <n v="13400000"/>
  </r>
  <r>
    <s v="Sragen 1 - Ngrampal_JATITENGAH"/>
    <x v="48"/>
    <s v="JATITENGAH"/>
    <n v="66.78"/>
    <e v="#REF!"/>
    <n v="8.3475000000000001"/>
    <n v="200000"/>
    <n v="13400000"/>
  </r>
  <r>
    <s v="Sragen 1 - Ngrampal_JEKANI"/>
    <x v="48"/>
    <s v="JEKANI"/>
    <n v="66.78"/>
    <e v="#REF!"/>
    <n v="8.3475000000000001"/>
    <n v="200000"/>
    <n v="13400000"/>
  </r>
  <r>
    <s v="Sragen 1 - Ngrampal_JENAWI"/>
    <x v="48"/>
    <s v="JENAWI"/>
    <n v="21.59"/>
    <e v="#REF!"/>
    <n v="2.69875"/>
    <n v="200000"/>
    <n v="4400000"/>
  </r>
  <r>
    <s v="Sragen 1 - Ngrampal_JETIS"/>
    <x v="48"/>
    <s v="JETIS"/>
    <n v="66.78"/>
    <e v="#REF!"/>
    <n v="8.3475000000000001"/>
    <n v="200000"/>
    <n v="13400000"/>
  </r>
  <r>
    <s v="Sragen 1 - Ngrampal_JUWOK"/>
    <x v="48"/>
    <s v="JUWOK"/>
    <n v="66.78"/>
    <e v="#REF!"/>
    <n v="8.3475000000000001"/>
    <n v="200000"/>
    <n v="13400000"/>
  </r>
  <r>
    <s v="Sragen 1 - Ngrampal_KADIPIRO"/>
    <x v="48"/>
    <s v="KADIPIRO"/>
    <n v="66.78"/>
    <e v="#REF!"/>
    <n v="8.3475000000000001"/>
    <n v="200000"/>
    <n v="13400000"/>
  </r>
  <r>
    <s v="Sragen 1 - Ngrampal_KALIWEDI"/>
    <x v="48"/>
    <s v="KALIWEDI"/>
    <n v="66.78"/>
    <e v="#REF!"/>
    <n v="8.3475000000000001"/>
    <n v="200000"/>
    <n v="13400000"/>
  </r>
  <r>
    <s v="Sragen 1 - Ngrampal_KARANG TENGAH"/>
    <x v="48"/>
    <s v="KARANG TENGAH"/>
    <n v="66.78"/>
    <e v="#REF!"/>
    <n v="8.3475000000000001"/>
    <n v="200000"/>
    <n v="13400000"/>
  </r>
  <r>
    <s v="Sragen 1 - Ngrampal_KARANGANOM"/>
    <x v="48"/>
    <s v="KARANGANOM"/>
    <n v="66.78"/>
    <e v="#REF!"/>
    <n v="8.3475000000000001"/>
    <n v="200000"/>
    <n v="13400000"/>
  </r>
  <r>
    <s v="Sragen 1 - Ngrampal_KARANGANYAR"/>
    <x v="48"/>
    <s v="KARANGANYAR"/>
    <n v="66.78"/>
    <e v="#REF!"/>
    <n v="8.3475000000000001"/>
    <n v="200000"/>
    <n v="13400000"/>
  </r>
  <r>
    <s v="Sragen 1 - Ngrampal_KARANGUDI"/>
    <x v="48"/>
    <s v="KARANGUDI"/>
    <n v="66.78"/>
    <e v="#REF!"/>
    <n v="8.3475000000000001"/>
    <n v="200000"/>
    <n v="13400000"/>
  </r>
  <r>
    <s v="Sragen 1 - Ngrampal_KATELAN"/>
    <x v="48"/>
    <s v="KATELAN"/>
    <n v="66.78"/>
    <e v="#REF!"/>
    <n v="8.3475000000000001"/>
    <n v="200000"/>
    <n v="13400000"/>
  </r>
  <r>
    <s v="Sragen 1 - Ngrampal_KEBONROMO"/>
    <x v="48"/>
    <s v="KEBONROMO"/>
    <n v="66.78"/>
    <e v="#REF!"/>
    <n v="8.3475000000000001"/>
    <n v="200000"/>
    <n v="13400000"/>
  </r>
  <r>
    <s v="Sragen 1 - Ngrampal_KEDAWUNG"/>
    <x v="48"/>
    <s v="KEDAWUNG"/>
    <n v="66.78"/>
    <e v="#REF!"/>
    <n v="8.3475000000000001"/>
    <n v="200000"/>
    <n v="13400000"/>
  </r>
  <r>
    <s v="Sragen 1 - Ngrampal_KEDAWUNG"/>
    <x v="48"/>
    <s v="KEDAWUNG"/>
    <n v="66.78"/>
    <e v="#REF!"/>
    <n v="8.3475000000000001"/>
    <n v="200000"/>
    <n v="13400000"/>
  </r>
  <r>
    <s v="Sragen 1 - Ngrampal_KEDUNGUPIT"/>
    <x v="48"/>
    <s v="KEDUNGUPIT"/>
    <n v="66.78"/>
    <e v="#REF!"/>
    <n v="8.3475000000000001"/>
    <n v="200000"/>
    <n v="13400000"/>
  </r>
  <r>
    <s v="Sragen 1 - Ngrampal_KEMUNING"/>
    <x v="48"/>
    <s v="KEMUNING"/>
    <n v="21.59"/>
    <e v="#REF!"/>
    <n v="2.69875"/>
    <n v="200000"/>
    <n v="4400000"/>
  </r>
  <r>
    <s v="Sragen 1 - Ngrampal_KLANDUNGAN"/>
    <x v="48"/>
    <s v="KLANDUNGAN"/>
    <n v="66.78"/>
    <e v="#REF!"/>
    <n v="8.3475000000000001"/>
    <n v="200000"/>
    <n v="13400000"/>
  </r>
  <r>
    <s v="Sragen 1 - Ngrampal_KROYO"/>
    <x v="48"/>
    <s v="KROYO"/>
    <n v="66.78"/>
    <e v="#REF!"/>
    <n v="8.3475000000000001"/>
    <n v="200000"/>
    <n v="13400000"/>
  </r>
  <r>
    <s v="Sragen 1 - Ngrampal_LEMPONG"/>
    <x v="48"/>
    <s v="LEMPONG"/>
    <n v="21.59"/>
    <e v="#REF!"/>
    <n v="2.69875"/>
    <n v="200000"/>
    <n v="4400000"/>
  </r>
  <r>
    <s v="Sragen 1 - Ngrampal_MAJENANG"/>
    <x v="48"/>
    <s v="MAJENANG"/>
    <n v="66.78"/>
    <e v="#REF!"/>
    <n v="8.3475000000000001"/>
    <n v="200000"/>
    <n v="13400000"/>
  </r>
  <r>
    <s v="Sragen 1 - Ngrampal_MENJING"/>
    <x v="48"/>
    <s v="MENJING"/>
    <n v="21.59"/>
    <e v="#REF!"/>
    <n v="2.69875"/>
    <n v="200000"/>
    <n v="4400000"/>
  </r>
  <r>
    <s v="Sragen 1 - Ngrampal_MOJOKERTO"/>
    <x v="48"/>
    <s v="MOJOKERTO"/>
    <n v="66.78"/>
    <e v="#REF!"/>
    <n v="8.3475000000000001"/>
    <n v="200000"/>
    <n v="13400000"/>
  </r>
  <r>
    <s v="Sragen 1 - Ngrampal_MOJOREJO"/>
    <x v="48"/>
    <s v="MOJOREJO"/>
    <n v="66.78"/>
    <e v="#REF!"/>
    <n v="8.3475000000000001"/>
    <n v="200000"/>
    <n v="13400000"/>
  </r>
  <r>
    <s v="Sragen 1 - Ngrampal_MUSUK"/>
    <x v="48"/>
    <s v="MUSUK"/>
    <n v="66.78"/>
    <e v="#REF!"/>
    <n v="8.3475000000000001"/>
    <n v="200000"/>
    <n v="13400000"/>
  </r>
  <r>
    <s v="Sragen 1 - Ngrampal_NEWUNG"/>
    <x v="48"/>
    <s v="NEWUNG"/>
    <n v="66.78"/>
    <e v="#REF!"/>
    <n v="8.3475000000000001"/>
    <n v="200000"/>
    <n v="13400000"/>
  </r>
  <r>
    <s v="Sragen 1 - Ngrampal_NGARGOYOSO"/>
    <x v="48"/>
    <s v="NGARGOYOSO"/>
    <n v="21.59"/>
    <e v="#REF!"/>
    <n v="2.69875"/>
    <n v="200000"/>
    <n v="4400000"/>
  </r>
  <r>
    <s v="Sragen 1 - Ngrampal_NGARUM"/>
    <x v="48"/>
    <s v="NGARUM"/>
    <n v="66.78"/>
    <e v="#REF!"/>
    <n v="8.3475000000000001"/>
    <n v="200000"/>
    <n v="13400000"/>
  </r>
  <r>
    <s v="Sragen 1 - Ngrampal_NGLOROG"/>
    <x v="48"/>
    <s v="NGLOROG"/>
    <n v="66.78"/>
    <e v="#REF!"/>
    <n v="8.3475000000000001"/>
    <n v="200000"/>
    <n v="13400000"/>
  </r>
  <r>
    <s v="Sragen 1 - Ngrampal_PANDAK"/>
    <x v="48"/>
    <s v="PANDAK"/>
    <n v="66.78"/>
    <e v="#REF!"/>
    <n v="8.3475000000000001"/>
    <n v="200000"/>
    <n v="13400000"/>
  </r>
  <r>
    <s v="Sragen 1 - Ngrampal_PANTIREJO"/>
    <x v="48"/>
    <s v="PANTIREJO"/>
    <n v="66.78"/>
    <e v="#REF!"/>
    <n v="8.3475000000000001"/>
    <n v="200000"/>
    <n v="13400000"/>
  </r>
  <r>
    <s v="Sragen 1 - Ngrampal_PARE"/>
    <x v="48"/>
    <s v="PARE"/>
    <n v="66.78"/>
    <e v="#REF!"/>
    <n v="8.3475000000000001"/>
    <n v="200000"/>
    <n v="13400000"/>
  </r>
  <r>
    <s v="Sragen 1 - Ngrampal_PELEMGADUNG"/>
    <x v="48"/>
    <s v="PELEMGADUNG"/>
    <n v="66.78"/>
    <e v="#REF!"/>
    <n v="8.3475000000000001"/>
    <n v="200000"/>
    <n v="13400000"/>
  </r>
  <r>
    <s v="Sragen 1 - Ngrampal_PENGKOL"/>
    <x v="48"/>
    <s v="PENGKOL"/>
    <n v="66.78"/>
    <e v="#REF!"/>
    <n v="8.3475000000000001"/>
    <n v="200000"/>
    <n v="13400000"/>
  </r>
  <r>
    <s v="Sragen 1 - Ngrampal_PILANGSARI"/>
    <x v="48"/>
    <s v="PILANGSARI"/>
    <n v="66.78"/>
    <e v="#REF!"/>
    <n v="8.3475000000000001"/>
    <n v="200000"/>
    <n v="13400000"/>
  </r>
  <r>
    <s v="Sragen 1 - Ngrampal_PILANGSARI"/>
    <x v="48"/>
    <s v="PILANGSARI"/>
    <n v="66.78"/>
    <e v="#REF!"/>
    <n v="8.3475000000000001"/>
    <n v="200000"/>
    <n v="13400000"/>
  </r>
  <r>
    <s v="Sragen 1 - Ngrampal_PLOSOREJO"/>
    <x v="48"/>
    <s v="PLOSOREJO"/>
    <n v="21.59"/>
    <e v="#REF!"/>
    <n v="2.69875"/>
    <n v="200000"/>
    <n v="4400000"/>
  </r>
  <r>
    <s v="Sragen 1 - Ngrampal_PLOSOREJO"/>
    <x v="48"/>
    <s v="PLOSOREJO"/>
    <n v="66.78"/>
    <e v="#REF!"/>
    <n v="8.3475000000000001"/>
    <n v="200000"/>
    <n v="13400000"/>
  </r>
  <r>
    <s v="Sragen 1 - Ngrampal_PLUMBON"/>
    <x v="48"/>
    <s v="PLUMBON"/>
    <n v="66.78"/>
    <e v="#REF!"/>
    <n v="8.3475000000000001"/>
    <n v="200000"/>
    <n v="13400000"/>
  </r>
  <r>
    <s v="Sragen 1 - Ngrampal_PLUMBUNGAN"/>
    <x v="48"/>
    <s v="PLUMBUNGAN"/>
    <n v="66.78"/>
    <e v="#REF!"/>
    <n v="8.3475000000000001"/>
    <n v="200000"/>
    <n v="13400000"/>
  </r>
  <r>
    <s v="Sragen 1 - Ngrampal_POLENG"/>
    <x v="48"/>
    <s v="POLENG"/>
    <n v="66.78"/>
    <e v="#REF!"/>
    <n v="8.3475000000000001"/>
    <n v="200000"/>
    <n v="13400000"/>
  </r>
  <r>
    <s v="Sragen 1 - Ngrampal_PURO"/>
    <x v="48"/>
    <s v="PURO"/>
    <n v="66.78"/>
    <e v="#REF!"/>
    <n v="8.3475000000000001"/>
    <n v="200000"/>
    <n v="13400000"/>
  </r>
  <r>
    <s v="Sragen 1 - Ngrampal_SAMBI"/>
    <x v="48"/>
    <s v="SAMBI"/>
    <n v="66.78"/>
    <e v="#REF!"/>
    <n v="8.3475000000000001"/>
    <n v="200000"/>
    <n v="13400000"/>
  </r>
  <r>
    <s v="Sragen 1 - Ngrampal_SAMBIREJO"/>
    <x v="48"/>
    <s v="SAMBIREJO"/>
    <n v="66.78"/>
    <e v="#REF!"/>
    <n v="8.3475000000000001"/>
    <n v="200000"/>
    <n v="13400000"/>
  </r>
  <r>
    <s v="Sragen 1 - Ngrampal_SEGOROGUNUNG"/>
    <x v="48"/>
    <s v="SEGOROGUNUNG"/>
    <n v="21.59"/>
    <e v="#REF!"/>
    <n v="2.69875"/>
    <n v="200000"/>
    <n v="4400000"/>
  </r>
  <r>
    <s v="Sragen 1 - Ngrampal_SELOROMO"/>
    <x v="48"/>
    <s v="SELOROMO"/>
    <n v="21.59"/>
    <e v="#REF!"/>
    <n v="2.69875"/>
    <n v="200000"/>
    <n v="4400000"/>
  </r>
  <r>
    <s v="Sragen 1 - Ngrampal_SIDOHARJO"/>
    <x v="48"/>
    <s v="SIDOHARJO"/>
    <n v="66.78"/>
    <e v="#REF!"/>
    <n v="8.3475000000000001"/>
    <n v="200000"/>
    <n v="13400000"/>
  </r>
  <r>
    <s v="Sragen 1 - Ngrampal_SIDOMUKTI"/>
    <x v="48"/>
    <s v="SIDOMUKTI"/>
    <n v="21.59"/>
    <e v="#REF!"/>
    <n v="2.69875"/>
    <n v="200000"/>
    <n v="4400000"/>
  </r>
  <r>
    <s v="Sragen 1 - Ngrampal_SINE"/>
    <x v="48"/>
    <s v="SINE"/>
    <n v="66.78"/>
    <e v="#REF!"/>
    <n v="8.3475000000000001"/>
    <n v="200000"/>
    <n v="13400000"/>
  </r>
  <r>
    <s v="Sragen 1 - Ngrampal_SINGOPADU"/>
    <x v="48"/>
    <s v="SINGOPADU"/>
    <n v="66.78"/>
    <e v="#REF!"/>
    <n v="8.3475000000000001"/>
    <n v="200000"/>
    <n v="13400000"/>
  </r>
  <r>
    <s v="Sragen 1 - Ngrampal_SLENDRO"/>
    <x v="48"/>
    <s v="SLENDRO"/>
    <n v="66.78"/>
    <e v="#REF!"/>
    <n v="8.3475000000000001"/>
    <n v="200000"/>
    <n v="13400000"/>
  </r>
  <r>
    <s v="Sragen 1 - Ngrampal_SRAGEN KULON"/>
    <x v="48"/>
    <s v="SRAGEN KULON"/>
    <n v="66.78"/>
    <e v="#REF!"/>
    <n v="8.3475000000000001"/>
    <n v="200000"/>
    <n v="13400000"/>
  </r>
  <r>
    <s v="Sragen 1 - Ngrampal_SRAGEN TENGAH"/>
    <x v="48"/>
    <s v="SRAGEN TENGAH"/>
    <n v="66.78"/>
    <e v="#REF!"/>
    <n v="8.3475000000000001"/>
    <n v="200000"/>
    <n v="13400000"/>
  </r>
  <r>
    <s v="Sragen 1 - Ngrampal_SRAGEN WETAN"/>
    <x v="48"/>
    <s v="SRAGEN WETAN"/>
    <n v="66.78"/>
    <e v="#REF!"/>
    <n v="8.3475000000000001"/>
    <n v="200000"/>
    <n v="13400000"/>
  </r>
  <r>
    <s v="Sragen 1 - Ngrampal_SRAWUNG"/>
    <x v="48"/>
    <s v="SRAWUNG"/>
    <n v="66.78"/>
    <e v="#REF!"/>
    <n v="8.3475000000000001"/>
    <n v="200000"/>
    <n v="13400000"/>
  </r>
  <r>
    <s v="Sragen 1 - Ngrampal_SRIBIT"/>
    <x v="48"/>
    <s v="SRIBIT"/>
    <n v="66.78"/>
    <e v="#REF!"/>
    <n v="8.3475000000000001"/>
    <n v="200000"/>
    <n v="13400000"/>
  </r>
  <r>
    <s v="Sragen 1 - Ngrampal_SRIMULYO"/>
    <x v="48"/>
    <s v="SRIMULYO"/>
    <n v="66.78"/>
    <e v="#REF!"/>
    <n v="8.3475000000000001"/>
    <n v="200000"/>
    <n v="13400000"/>
  </r>
  <r>
    <s v="Sragen 1 - Ngrampal_SUKOREJO"/>
    <x v="48"/>
    <s v="SUKOREJO"/>
    <n v="66.78"/>
    <e v="#REF!"/>
    <n v="8.3475000000000001"/>
    <n v="200000"/>
    <n v="13400000"/>
  </r>
  <r>
    <s v="Sragen 1 - Ngrampal_SUMBEREJO"/>
    <x v="48"/>
    <s v="SUMBEREJO"/>
    <n v="21.59"/>
    <e v="#REF!"/>
    <n v="2.69875"/>
    <n v="200000"/>
    <n v="4400000"/>
  </r>
  <r>
    <s v="Sragen 1 - Ngrampal_TANGGAN"/>
    <x v="48"/>
    <s v="TANGGAN"/>
    <n v="66.78"/>
    <e v="#REF!"/>
    <n v="8.3475000000000001"/>
    <n v="200000"/>
    <n v="13400000"/>
  </r>
  <r>
    <s v="Sragen 1 - Ngrampal_TANGKIL"/>
    <x v="48"/>
    <s v="TANGKIL"/>
    <n v="66.78"/>
    <e v="#REF!"/>
    <n v="8.3475000000000001"/>
    <n v="200000"/>
    <n v="13400000"/>
  </r>
  <r>
    <s v="Sragen 1 - Ngrampal_TAWANGSARI"/>
    <x v="48"/>
    <s v="TAWANGSARI"/>
    <n v="21.59"/>
    <e v="#REF!"/>
    <n v="2.69875"/>
    <n v="200000"/>
    <n v="4400000"/>
  </r>
  <r>
    <s v="Sragen 1 - Ngrampal_TEGALREJO"/>
    <x v="48"/>
    <s v="TEGALREJO"/>
    <n v="66.78"/>
    <e v="#REF!"/>
    <n v="8.3475000000000001"/>
    <n v="200000"/>
    <n v="13400000"/>
  </r>
  <r>
    <s v="Sragen 1 - Ngrampal_TRENGGULI"/>
    <x v="48"/>
    <s v="TRENGGULI"/>
    <n v="21.59"/>
    <e v="#REF!"/>
    <n v="2.69875"/>
    <n v="200000"/>
    <n v="4400000"/>
  </r>
  <r>
    <s v="Sragen 1 - Ngrampal_TROMBOL"/>
    <x v="48"/>
    <s v="TROMBOL"/>
    <n v="66.78"/>
    <e v="#REF!"/>
    <n v="8.3475000000000001"/>
    <n v="200000"/>
    <n v="13400000"/>
  </r>
  <r>
    <s v="Sragen 1 - Ngrampal_TUNGGUL"/>
    <x v="48"/>
    <s v="TUNGGUL"/>
    <n v="66.78"/>
    <e v="#REF!"/>
    <n v="8.3475000000000001"/>
    <n v="200000"/>
    <n v="13400000"/>
  </r>
  <r>
    <s v="Sragen 1 - Ngrampal_WONOKERSO"/>
    <x v="48"/>
    <s v="WONOKERSO"/>
    <n v="66.78"/>
    <e v="#REF!"/>
    <n v="8.3475000000000001"/>
    <n v="200000"/>
    <n v="13400000"/>
  </r>
  <r>
    <s v="Sragen 1 - Ngrampal_WONOTOLO"/>
    <x v="48"/>
    <s v="WONOTOLO"/>
    <n v="66.78"/>
    <e v="#REF!"/>
    <n v="8.3475000000000001"/>
    <n v="200000"/>
    <n v="13400000"/>
  </r>
  <r>
    <s v="Sragen 2 - Sambung Macan_BAGO"/>
    <x v="49"/>
    <s v="BAGO"/>
    <n v="53.45"/>
    <e v="#REF!"/>
    <n v="6.6812500000000004"/>
    <n v="200000"/>
    <n v="10800000"/>
  </r>
  <r>
    <s v="Sragen 2 - Sambung Macan_BANARAN"/>
    <x v="49"/>
    <s v="BANARAN"/>
    <n v="66.78"/>
    <e v="#REF!"/>
    <n v="8.3475000000000001"/>
    <n v="200000"/>
    <n v="13400000"/>
  </r>
  <r>
    <s v="Sragen 2 - Sambung Macan_BANGKLEYAN"/>
    <x v="49"/>
    <s v="BANGKLEYAN"/>
    <n v="44.23"/>
    <e v="#REF!"/>
    <n v="5.5287499999999996"/>
    <n v="200000"/>
    <n v="9000000"/>
  </r>
  <r>
    <s v="Sragen 2 - Sambung Macan_BANYURIP"/>
    <x v="49"/>
    <s v="BANYURIP"/>
    <n v="66.78"/>
    <e v="#REF!"/>
    <n v="8.3475000000000001"/>
    <n v="200000"/>
    <n v="13400000"/>
  </r>
  <r>
    <s v="Sragen 2 - Sambung Macan_BANYURIP"/>
    <x v="49"/>
    <s v="BANYURIP"/>
    <n v="66.78"/>
    <e v="#REF!"/>
    <n v="8.3475000000000001"/>
    <n v="200000"/>
    <n v="13400000"/>
  </r>
  <r>
    <s v="Sragen 2 - Sambung Macan_BEDORO"/>
    <x v="49"/>
    <s v="BEDORO"/>
    <n v="66.78"/>
    <e v="#REF!"/>
    <n v="8.3475000000000001"/>
    <n v="200000"/>
    <n v="13400000"/>
  </r>
  <r>
    <s v="Sragen 2 - Sambung Macan_CEMENG"/>
    <x v="49"/>
    <s v="CEMENG"/>
    <n v="66.78"/>
    <e v="#REF!"/>
    <n v="8.3475000000000001"/>
    <n v="200000"/>
    <n v="13400000"/>
  </r>
  <r>
    <s v="Sragen 2 - Sambung Macan_DAWUNG"/>
    <x v="49"/>
    <s v="DAWUNG"/>
    <n v="66.78"/>
    <e v="#REF!"/>
    <n v="8.3475000000000001"/>
    <n v="200000"/>
    <n v="13400000"/>
  </r>
  <r>
    <s v="Sragen 2 - Sambung Macan_DENANYAR"/>
    <x v="49"/>
    <s v="DENANYAR"/>
    <n v="66.78"/>
    <e v="#REF!"/>
    <n v="8.3475000000000001"/>
    <n v="200000"/>
    <n v="13400000"/>
  </r>
  <r>
    <s v="Sragen 2 - Sambung Macan_DUKUH"/>
    <x v="49"/>
    <s v="DUKUH"/>
    <n v="66.78"/>
    <e v="#REF!"/>
    <n v="8.3475000000000001"/>
    <n v="200000"/>
    <n v="13400000"/>
  </r>
  <r>
    <s v="Sragen 2 - Sambung Macan_GALEH"/>
    <x v="49"/>
    <s v="GALEH"/>
    <n v="66.78"/>
    <e v="#REF!"/>
    <n v="8.3475000000000001"/>
    <n v="200000"/>
    <n v="13400000"/>
  </r>
  <r>
    <s v="Sragen 2 - Sambung Macan_GEMPOL"/>
    <x v="49"/>
    <s v="GEMPOL"/>
    <n v="44.23"/>
    <e v="#REF!"/>
    <n v="5.5287499999999996"/>
    <n v="200000"/>
    <n v="9000000"/>
  </r>
  <r>
    <s v="Sragen 2 - Sambung Macan_GONDANG"/>
    <x v="49"/>
    <s v="GONDANG"/>
    <n v="66.78"/>
    <e v="#REF!"/>
    <n v="8.3475000000000001"/>
    <n v="200000"/>
    <n v="13400000"/>
  </r>
  <r>
    <s v="Sragen 2 - Sambung Macan_GRINGGING"/>
    <x v="49"/>
    <s v="GRINGGING"/>
    <n v="66.78"/>
    <e v="#REF!"/>
    <n v="8.3475000000000001"/>
    <n v="200000"/>
    <n v="13400000"/>
  </r>
  <r>
    <s v="Sragen 2 - Sambung Macan_JAPOH"/>
    <x v="49"/>
    <s v="JAPOH"/>
    <n v="66.78"/>
    <e v="#REF!"/>
    <n v="8.3475000000000001"/>
    <n v="200000"/>
    <n v="13400000"/>
  </r>
  <r>
    <s v="Sragen 2 - Sambung Macan_JEKAWAL"/>
    <x v="49"/>
    <s v="JEKAWAL"/>
    <n v="66.78"/>
    <e v="#REF!"/>
    <n v="8.3475000000000001"/>
    <n v="200000"/>
    <n v="13400000"/>
  </r>
  <r>
    <s v="Sragen 2 - Sambung Macan_JENAR"/>
    <x v="49"/>
    <s v="JENAR"/>
    <n v="66.78"/>
    <e v="#REF!"/>
    <n v="8.3475000000000001"/>
    <n v="200000"/>
    <n v="13400000"/>
  </r>
  <r>
    <s v="Sragen 2 - Sambung Macan_KANDANGSAPI"/>
    <x v="49"/>
    <s v="KANDANGSAPI"/>
    <n v="66.78"/>
    <e v="#REF!"/>
    <n v="8.3475000000000001"/>
    <n v="200000"/>
    <n v="13400000"/>
  </r>
  <r>
    <s v="Sragen 2 - Sambung Macan_KEYONGAN"/>
    <x v="49"/>
    <s v="KEYONGAN"/>
    <n v="53.45"/>
    <e v="#REF!"/>
    <n v="6.6812500000000004"/>
    <n v="200000"/>
    <n v="10800000"/>
  </r>
  <r>
    <s v="Sragen 2 - Sambung Macan_KRADENAN"/>
    <x v="49"/>
    <s v="KRADENAN"/>
    <n v="53.45"/>
    <e v="#REF!"/>
    <n v="6.6812500000000004"/>
    <n v="200000"/>
    <n v="10800000"/>
  </r>
  <r>
    <s v="Sragen 2 - Sambung Macan_MLALE"/>
    <x v="49"/>
    <s v="MLALE"/>
    <n v="66.78"/>
    <e v="#REF!"/>
    <n v="8.3475000000000001"/>
    <n v="200000"/>
    <n v="13400000"/>
  </r>
  <r>
    <s v="Sragen 2 - Sambung Macan_NGEPRINGAN"/>
    <x v="49"/>
    <s v="NGEPRINGAN"/>
    <n v="66.78"/>
    <e v="#REF!"/>
    <n v="8.3475000000000001"/>
    <n v="200000"/>
    <n v="13400000"/>
  </r>
  <r>
    <s v="Sragen 2 - Sambung Macan_NGLINDUK"/>
    <x v="49"/>
    <s v="NGLINDUK"/>
    <n v="53.45"/>
    <e v="#REF!"/>
    <n v="6.6812500000000004"/>
    <n v="200000"/>
    <n v="10800000"/>
  </r>
  <r>
    <s v="Sragen 2 - Sambung Macan_NGROMBO"/>
    <x v="49"/>
    <s v="NGROMBO"/>
    <n v="66.78"/>
    <e v="#REF!"/>
    <n v="8.3475000000000001"/>
    <n v="200000"/>
    <n v="13400000"/>
  </r>
  <r>
    <s v="Sragen 2 - Sambung Macan_PANDANHARUM"/>
    <x v="49"/>
    <s v="PANDANHARUM"/>
    <n v="53.45"/>
    <e v="#REF!"/>
    <n v="6.6812500000000004"/>
    <n v="200000"/>
    <n v="10800000"/>
  </r>
  <r>
    <s v="Sragen 2 - Sambung Macan_RANDUREJO"/>
    <x v="49"/>
    <s v="RANDUREJO"/>
    <n v="53.45"/>
    <e v="#REF!"/>
    <n v="6.6812500000000004"/>
    <n v="200000"/>
    <n v="10800000"/>
  </r>
  <r>
    <s v="Sragen 2 - Sambung Macan_REJOSARI"/>
    <x v="49"/>
    <s v="REJOSARI"/>
    <n v="53.45"/>
    <e v="#REF!"/>
    <n v="6.6812500000000004"/>
    <n v="200000"/>
    <n v="10800000"/>
  </r>
  <r>
    <s v="Sragen 2 - Sambung Macan_SAMBUNGMACAN"/>
    <x v="49"/>
    <s v="SAMBUNGMACAN"/>
    <n v="66.78"/>
    <e v="#REF!"/>
    <n v="8.3475000000000001"/>
    <n v="200000"/>
    <n v="13400000"/>
  </r>
  <r>
    <s v="Sragen 2 - Sambung Macan_SIGIT"/>
    <x v="49"/>
    <s v="SIGIT"/>
    <n v="66.78"/>
    <e v="#REF!"/>
    <n v="8.3475000000000001"/>
    <n v="200000"/>
    <n v="13400000"/>
  </r>
  <r>
    <s v="Sragen 2 - Sambung Macan_SIMO"/>
    <x v="49"/>
    <s v="SIMO"/>
    <n v="53.45"/>
    <e v="#REF!"/>
    <n v="6.6812500000000004"/>
    <n v="200000"/>
    <n v="10800000"/>
  </r>
  <r>
    <s v="Sragen 2 - Sambung Macan_SUWATU"/>
    <x v="49"/>
    <s v="SUWATU"/>
    <n v="53.45"/>
    <e v="#REF!"/>
    <n v="6.6812500000000004"/>
    <n v="200000"/>
    <n v="10800000"/>
  </r>
  <r>
    <s v="Sragen 2 - Sambung Macan_TOYOGO"/>
    <x v="49"/>
    <s v="TOYOGO"/>
    <n v="66.78"/>
    <e v="#REF!"/>
    <n v="8.3475000000000001"/>
    <n v="200000"/>
    <n v="13400000"/>
  </r>
  <r>
    <s v="Sukoharjo 2 - Baki_BABADAN"/>
    <x v="50"/>
    <s v="BABADAN"/>
    <n v="8.89"/>
    <e v="#REF!"/>
    <n v="1.1112500000000001"/>
    <n v="200000"/>
    <n v="1800000"/>
  </r>
  <r>
    <s v="Sukoharjo 2 - Baki_BAKIPANDEYAN"/>
    <x v="50"/>
    <s v="BAKIPANDEYAN"/>
    <n v="14.71"/>
    <e v="#REF!"/>
    <n v="1.8387500000000001"/>
    <n v="200000"/>
    <n v="3000000"/>
  </r>
  <r>
    <s v="Sukoharjo 2 - Baki_BAKUNGAN"/>
    <x v="50"/>
    <s v="BAKUNGAN"/>
    <n v="8.89"/>
    <e v="#REF!"/>
    <n v="1.1112500000000001"/>
    <n v="200000"/>
    <n v="1800000"/>
  </r>
  <r>
    <s v="Sukoharjo 2 - Baki_BANARAN"/>
    <x v="50"/>
    <s v="BANARAN"/>
    <n v="14.71"/>
    <e v="#REF!"/>
    <n v="1.8387500000000001"/>
    <n v="200000"/>
    <n v="3000000"/>
  </r>
  <r>
    <s v="Sukoharjo 2 - Baki_BATURAN"/>
    <x v="50"/>
    <s v="BATURAN"/>
    <n v="21.59"/>
    <e v="#REF!"/>
    <n v="2.69875"/>
    <n v="200000"/>
    <n v="4400000"/>
  </r>
  <r>
    <s v="Sukoharjo 2 - Baki_BENDOSARI"/>
    <x v="50"/>
    <s v="BENDOSARI"/>
    <n v="17.7"/>
    <e v="#REF!"/>
    <n v="2.2124999999999999"/>
    <n v="200000"/>
    <n v="3600000"/>
  </r>
  <r>
    <s v="Sukoharjo 2 - Baki_BENER"/>
    <x v="50"/>
    <s v="BENER"/>
    <n v="8.89"/>
    <e v="#REF!"/>
    <n v="1.1112500000000001"/>
    <n v="200000"/>
    <n v="1800000"/>
  </r>
  <r>
    <s v="Sukoharjo 2 - Baki_BENTAKAN"/>
    <x v="50"/>
    <s v="BENTAKAN"/>
    <n v="14.71"/>
    <e v="#REF!"/>
    <n v="1.8387500000000001"/>
    <n v="200000"/>
    <n v="3000000"/>
  </r>
  <r>
    <s v="Sukoharjo 2 - Baki_BENTANGAN"/>
    <x v="50"/>
    <s v="BENTANGAN"/>
    <n v="8.89"/>
    <e v="#REF!"/>
    <n v="1.1112500000000001"/>
    <n v="200000"/>
    <n v="1800000"/>
  </r>
  <r>
    <s v="Sukoharjo 2 - Baki_BLIMBING"/>
    <x v="50"/>
    <s v="BLIMBING"/>
    <n v="14.71"/>
    <e v="#REF!"/>
    <n v="1.8387500000000001"/>
    <n v="200000"/>
    <n v="3000000"/>
  </r>
  <r>
    <s v="Sukoharjo 2 - Baki_BLULUKAN"/>
    <x v="50"/>
    <s v="BLULUKAN"/>
    <n v="21.59"/>
    <e v="#REF!"/>
    <n v="2.69875"/>
    <n v="200000"/>
    <n v="4400000"/>
  </r>
  <r>
    <s v="Sukoharjo 2 - Baki_BOLALI"/>
    <x v="50"/>
    <s v="BOLALI"/>
    <n v="8.89"/>
    <e v="#REF!"/>
    <n v="1.1112500000000001"/>
    <n v="200000"/>
    <n v="1800000"/>
  </r>
  <r>
    <s v="Sukoharjo 2 - Baki_BOLON"/>
    <x v="50"/>
    <s v="BOLON"/>
    <n v="21.59"/>
    <e v="#REF!"/>
    <n v="2.69875"/>
    <n v="200000"/>
    <n v="4400000"/>
  </r>
  <r>
    <s v="Sukoharjo 2 - Baki_BOLOPLERET"/>
    <x v="50"/>
    <s v="BOLOPLERET"/>
    <n v="8.89"/>
    <e v="#REF!"/>
    <n v="1.1112500000000001"/>
    <n v="200000"/>
    <n v="1800000"/>
  </r>
  <r>
    <s v="Sukoharjo 2 - Baki_BOTO"/>
    <x v="50"/>
    <s v="BOTO"/>
    <n v="8.89"/>
    <e v="#REF!"/>
    <n v="1.1112500000000001"/>
    <n v="200000"/>
    <n v="1800000"/>
  </r>
  <r>
    <s v="Sukoharjo 2 - Baki_BULAKAN"/>
    <x v="50"/>
    <s v="BULAKAN"/>
    <n v="14.71"/>
    <e v="#REF!"/>
    <n v="1.8387500000000001"/>
    <n v="200000"/>
    <n v="3000000"/>
  </r>
  <r>
    <s v="Sukoharjo 2 - Baki_BULAKREJO"/>
    <x v="50"/>
    <s v="BULAKREJO"/>
    <n v="14.71"/>
    <e v="#REF!"/>
    <n v="1.8387500000000001"/>
    <n v="200000"/>
    <n v="3000000"/>
  </r>
  <r>
    <s v="Sukoharjo 2 - Baki_BULAN"/>
    <x v="50"/>
    <s v="BULAN"/>
    <n v="8.89"/>
    <e v="#REF!"/>
    <n v="1.1112500000000001"/>
    <n v="200000"/>
    <n v="1800000"/>
  </r>
  <r>
    <s v="Sukoharjo 2 - Baki_BUMI"/>
    <x v="50"/>
    <s v="BUMI"/>
    <n v="0.39"/>
    <e v="#REF!"/>
    <n v="4.8750000000000002E-2"/>
    <n v="200000"/>
    <n v="200000"/>
  </r>
  <r>
    <s v="Sukoharjo 2 - Baki_CARIKAN"/>
    <x v="50"/>
    <s v="CARIKAN"/>
    <n v="8.89"/>
    <e v="#REF!"/>
    <n v="1.1112500000000001"/>
    <n v="200000"/>
    <n v="1800000"/>
  </r>
  <r>
    <s v="Sukoharjo 2 - Baki_CEMANI"/>
    <x v="50"/>
    <s v="CEMANI"/>
    <n v="14.71"/>
    <e v="#REF!"/>
    <n v="1.8387500000000001"/>
    <n v="200000"/>
    <n v="3000000"/>
  </r>
  <r>
    <s v="Sukoharjo 2 - Baki_DIBAL"/>
    <x v="50"/>
    <s v="DIBAL"/>
    <n v="17.7"/>
    <e v="#REF!"/>
    <n v="2.2124999999999999"/>
    <n v="200000"/>
    <n v="3600000"/>
  </r>
  <r>
    <s v="Sukoharjo 2 - Baki_DONOHUDAN"/>
    <x v="50"/>
    <s v="DONOHUDAN"/>
    <n v="17.7"/>
    <e v="#REF!"/>
    <n v="2.2124999999999999"/>
    <n v="200000"/>
    <n v="3600000"/>
  </r>
  <r>
    <s v="Sukoharjo 2 - Baki_DUKUH"/>
    <x v="50"/>
    <s v="DUKUH"/>
    <n v="14.71"/>
    <e v="#REF!"/>
    <n v="1.8387500000000001"/>
    <n v="200000"/>
    <n v="3000000"/>
  </r>
  <r>
    <s v="Sukoharjo 2 - Baki_DUWET"/>
    <x v="50"/>
    <s v="DUWET"/>
    <n v="8.89"/>
    <e v="#REF!"/>
    <n v="1.1112500000000001"/>
    <n v="200000"/>
    <n v="1800000"/>
  </r>
  <r>
    <s v="Sukoharjo 2 - Baki_DUWET"/>
    <x v="50"/>
    <s v="DUWET"/>
    <n v="14.71"/>
    <e v="#REF!"/>
    <n v="1.8387500000000001"/>
    <n v="200000"/>
    <n v="3000000"/>
  </r>
  <r>
    <s v="Sukoharjo 2 - Baki_GAGAKSIPAT"/>
    <x v="50"/>
    <s v="GAGAKSIPAT"/>
    <n v="17.7"/>
    <e v="#REF!"/>
    <n v="2.2124999999999999"/>
    <n v="200000"/>
    <n v="3600000"/>
  </r>
  <r>
    <s v="Sukoharjo 2 - Baki_GAJAHAN"/>
    <x v="50"/>
    <s v="GAJAHAN"/>
    <n v="21.59"/>
    <e v="#REF!"/>
    <n v="2.69875"/>
    <n v="200000"/>
    <n v="4400000"/>
  </r>
  <r>
    <s v="Sukoharjo 2 - Baki_GATAK"/>
    <x v="50"/>
    <s v="GATAK"/>
    <n v="8.89"/>
    <e v="#REF!"/>
    <n v="1.1112500000000001"/>
    <n v="200000"/>
    <n v="1800000"/>
  </r>
  <r>
    <s v="Sukoharjo 2 - Baki_GAWANAN"/>
    <x v="50"/>
    <s v="GAWANAN"/>
    <n v="21.59"/>
    <e v="#REF!"/>
    <n v="2.69875"/>
    <n v="200000"/>
    <n v="4400000"/>
  </r>
  <r>
    <s v="Sukoharjo 2 - Baki_GEDANGAN"/>
    <x v="50"/>
    <s v="GEDANGAN"/>
    <n v="14.71"/>
    <e v="#REF!"/>
    <n v="1.8387500000000001"/>
    <n v="200000"/>
    <n v="3000000"/>
  </r>
  <r>
    <s v="Sukoharjo 2 - Baki_GEDONGAN"/>
    <x v="50"/>
    <s v="GEDONGAN"/>
    <n v="14.71"/>
    <e v="#REF!"/>
    <n v="1.8387500000000001"/>
    <n v="200000"/>
    <n v="3000000"/>
  </r>
  <r>
    <s v="Sukoharjo 2 - Baki_GEDONGAN"/>
    <x v="50"/>
    <s v="GEDONGAN"/>
    <n v="21.59"/>
    <e v="#REF!"/>
    <n v="2.69875"/>
    <n v="200000"/>
    <n v="4400000"/>
  </r>
  <r>
    <s v="Sukoharjo 2 - Baki_GENENG"/>
    <x v="50"/>
    <s v="GENENG"/>
    <n v="14.71"/>
    <e v="#REF!"/>
    <n v="1.8387500000000001"/>
    <n v="200000"/>
    <n v="3000000"/>
  </r>
  <r>
    <s v="Sukoharjo 2 - Baki_GENTAN"/>
    <x v="50"/>
    <s v="GENTAN"/>
    <n v="14.71"/>
    <e v="#REF!"/>
    <n v="1.8387500000000001"/>
    <n v="200000"/>
    <n v="3000000"/>
  </r>
  <r>
    <s v="Sukoharjo 2 - Baki_GONDANGSARI"/>
    <x v="50"/>
    <s v="GONDANGSARI"/>
    <n v="8.89"/>
    <e v="#REF!"/>
    <n v="1.1112500000000001"/>
    <n v="200000"/>
    <n v="1800000"/>
  </r>
  <r>
    <s v="Sukoharjo 2 - Baki_GONILAN"/>
    <x v="50"/>
    <s v="GONILAN"/>
    <n v="14.71"/>
    <e v="#REF!"/>
    <n v="1.8387500000000001"/>
    <n v="200000"/>
    <n v="3000000"/>
  </r>
  <r>
    <s v="Sukoharjo 2 - Baki_GROGOL"/>
    <x v="50"/>
    <s v="GROGOL"/>
    <n v="14.71"/>
    <e v="#REF!"/>
    <n v="1.8387500000000001"/>
    <n v="200000"/>
    <n v="3000000"/>
  </r>
  <r>
    <s v="Sukoharjo 2 - Baki_GUMPANG"/>
    <x v="50"/>
    <s v="GUMPANG"/>
    <n v="14.71"/>
    <e v="#REF!"/>
    <n v="1.8387500000000001"/>
    <n v="200000"/>
    <n v="3000000"/>
  </r>
  <r>
    <s v="Sukoharjo 2 - Baki_GUNTING"/>
    <x v="50"/>
    <s v="GUNTING"/>
    <n v="8.89"/>
    <e v="#REF!"/>
    <n v="1.1112500000000001"/>
    <n v="200000"/>
    <n v="1800000"/>
  </r>
  <r>
    <s v="Sukoharjo 2 - Baki_JAJAR"/>
    <x v="50"/>
    <s v="JAJAR"/>
    <n v="0.39"/>
    <e v="#REF!"/>
    <n v="4.8750000000000002E-2"/>
    <n v="200000"/>
    <n v="200000"/>
  </r>
  <r>
    <s v="Sukoharjo 2 - Baki_JATI"/>
    <x v="50"/>
    <s v="JATI"/>
    <n v="14.71"/>
    <e v="#REF!"/>
    <n v="1.8387500000000001"/>
    <n v="200000"/>
    <n v="3000000"/>
  </r>
  <r>
    <s v="Sukoharjo 2 - Baki_JELOBO"/>
    <x v="50"/>
    <s v="JELOBO"/>
    <n v="8.89"/>
    <e v="#REF!"/>
    <n v="1.1112500000000001"/>
    <n v="200000"/>
    <n v="1800000"/>
  </r>
  <r>
    <s v="Sukoharjo 2 - Baki_JETIS"/>
    <x v="50"/>
    <s v="JETIS"/>
    <n v="8.89"/>
    <e v="#REF!"/>
    <n v="1.1112500000000001"/>
    <n v="200000"/>
    <n v="1800000"/>
  </r>
  <r>
    <s v="Sukoharjo 2 - Baki_JETIS"/>
    <x v="50"/>
    <s v="JETIS"/>
    <n v="14.71"/>
    <e v="#REF!"/>
    <n v="1.8387500000000001"/>
    <n v="200000"/>
    <n v="3000000"/>
  </r>
  <r>
    <s v="Sukoharjo 2 - Baki_JUWIRING"/>
    <x v="50"/>
    <s v="JUWIRING"/>
    <n v="8.89"/>
    <e v="#REF!"/>
    <n v="1.1112500000000001"/>
    <n v="200000"/>
    <n v="1800000"/>
  </r>
  <r>
    <s v="Sukoharjo 2 - Baki_KADILANGU"/>
    <x v="50"/>
    <s v="KADILANGU"/>
    <n v="14.71"/>
    <e v="#REF!"/>
    <n v="1.8387500000000001"/>
    <n v="200000"/>
    <n v="3000000"/>
  </r>
  <r>
    <s v="Sukoharjo 2 - Baki_KAGOKAN"/>
    <x v="50"/>
    <s v="KAGOKAN"/>
    <n v="14.71"/>
    <e v="#REF!"/>
    <n v="1.8387500000000001"/>
    <n v="200000"/>
    <n v="3000000"/>
  </r>
  <r>
    <s v="Sukoharjo 2 - Baki_KARANGASEM"/>
    <x v="50"/>
    <s v="KARANGASEM"/>
    <n v="0.39"/>
    <e v="#REF!"/>
    <n v="4.8750000000000002E-2"/>
    <n v="200000"/>
    <n v="200000"/>
  </r>
  <r>
    <s v="Sukoharjo 2 - Baki_KARANGDUREN"/>
    <x v="50"/>
    <s v="KARANGDUREN"/>
    <n v="17.7"/>
    <e v="#REF!"/>
    <n v="2.2124999999999999"/>
    <n v="200000"/>
    <n v="3600000"/>
  </r>
  <r>
    <s v="Sukoharjo 2 - Baki_KARANGTALUN"/>
    <x v="50"/>
    <s v="KARANGTALUN"/>
    <n v="8.89"/>
    <e v="#REF!"/>
    <n v="1.1112500000000001"/>
    <n v="200000"/>
    <n v="1800000"/>
  </r>
  <r>
    <s v="Sukoharjo 2 - Baki_KARTASURA"/>
    <x v="50"/>
    <s v="KARTASURA"/>
    <n v="14.71"/>
    <e v="#REF!"/>
    <n v="1.8387500000000001"/>
    <n v="200000"/>
    <n v="3000000"/>
  </r>
  <r>
    <s v="Sukoharjo 2 - Baki_KATEGUHAN"/>
    <x v="50"/>
    <s v="KATEGUHAN"/>
    <n v="17.7"/>
    <e v="#REF!"/>
    <n v="2.2124999999999999"/>
    <n v="200000"/>
    <n v="3600000"/>
  </r>
  <r>
    <s v="Sukoharjo 2 - Baki_KENAIBAN"/>
    <x v="50"/>
    <s v="KENAIBAN"/>
    <n v="8.89"/>
    <e v="#REF!"/>
    <n v="1.1112500000000001"/>
    <n v="200000"/>
    <n v="1800000"/>
  </r>
  <r>
    <s v="Sukoharjo 2 - Baki_KENTENG"/>
    <x v="50"/>
    <s v="KENTENG"/>
    <n v="17.7"/>
    <e v="#REF!"/>
    <n v="2.2124999999999999"/>
    <n v="200000"/>
    <n v="3600000"/>
  </r>
  <r>
    <s v="Sukoharjo 2 - Baki_KERTEN"/>
    <x v="50"/>
    <s v="KERTEN"/>
    <n v="0.39"/>
    <e v="#REF!"/>
    <n v="4.8750000000000002E-2"/>
    <n v="200000"/>
    <n v="200000"/>
  </r>
  <r>
    <s v="Sukoharjo 2 - Baki_KERTONATAN"/>
    <x v="50"/>
    <s v="KERTONATAN"/>
    <n v="14.71"/>
    <e v="#REF!"/>
    <n v="1.8387500000000001"/>
    <n v="200000"/>
    <n v="3000000"/>
  </r>
  <r>
    <s v="Sukoharjo 2 - Baki_KETITANG"/>
    <x v="50"/>
    <s v="KETITANG"/>
    <n v="8.89"/>
    <e v="#REF!"/>
    <n v="1.1112500000000001"/>
    <n v="200000"/>
    <n v="1800000"/>
  </r>
  <r>
    <s v="Sukoharjo 2 - Baki_KINGKANG"/>
    <x v="50"/>
    <s v="KINGKANG"/>
    <n v="8.89"/>
    <e v="#REF!"/>
    <n v="1.1112500000000001"/>
    <n v="200000"/>
    <n v="1800000"/>
  </r>
  <r>
    <s v="Sukoharjo 2 - Baki_KLASEMAN"/>
    <x v="50"/>
    <s v="KLASEMAN"/>
    <n v="14.71"/>
    <e v="#REF!"/>
    <n v="1.8387500000000001"/>
    <n v="200000"/>
    <n v="3000000"/>
  </r>
  <r>
    <s v="Sukoharjo 2 - Baki_KLODRAN"/>
    <x v="50"/>
    <s v="KLODRAN"/>
    <n v="21.59"/>
    <e v="#REF!"/>
    <n v="2.69875"/>
    <n v="200000"/>
    <n v="4400000"/>
  </r>
  <r>
    <s v="Sukoharjo 2 - Baki_KRAJAN"/>
    <x v="50"/>
    <s v="KRAJAN"/>
    <n v="14.71"/>
    <e v="#REF!"/>
    <n v="1.8387500000000001"/>
    <n v="200000"/>
    <n v="3000000"/>
  </r>
  <r>
    <s v="Sukoharjo 2 - Baki_KRIWEN"/>
    <x v="50"/>
    <s v="KRIWEN"/>
    <n v="14.71"/>
    <e v="#REF!"/>
    <n v="1.8387500000000001"/>
    <n v="200000"/>
    <n v="3000000"/>
  </r>
  <r>
    <s v="Sukoharjo 2 - Baki_KUDU"/>
    <x v="50"/>
    <s v="KUDU"/>
    <n v="14.71"/>
    <e v="#REF!"/>
    <n v="1.8387500000000001"/>
    <n v="200000"/>
    <n v="3000000"/>
  </r>
  <r>
    <s v="Sukoharjo 2 - Baki_KWARASAN"/>
    <x v="50"/>
    <s v="KWARASAN"/>
    <n v="8.89"/>
    <e v="#REF!"/>
    <n v="1.1112500000000001"/>
    <n v="200000"/>
    <n v="1800000"/>
  </r>
  <r>
    <s v="Sukoharjo 2 - Baki_KWARASAN"/>
    <x v="50"/>
    <s v="KWARASAN"/>
    <n v="14.71"/>
    <e v="#REF!"/>
    <n v="1.8387500000000001"/>
    <n v="200000"/>
    <n v="3000000"/>
  </r>
  <r>
    <s v="Sukoharjo 2 - Baki_LANGENHARJO"/>
    <x v="50"/>
    <s v="LANGENHARJO"/>
    <n v="14.71"/>
    <e v="#REF!"/>
    <n v="1.8387500000000001"/>
    <n v="200000"/>
    <n v="3000000"/>
  </r>
  <r>
    <s v="Sukoharjo 2 - Baki_LAWEYAN"/>
    <x v="50"/>
    <s v="LAWEYAN"/>
    <n v="0.39"/>
    <e v="#REF!"/>
    <n v="4.8750000000000002E-2"/>
    <n v="200000"/>
    <n v="200000"/>
  </r>
  <r>
    <s v="Sukoharjo 2 - Baki_LUMBUNGKEREP"/>
    <x v="50"/>
    <s v="LUMBUNGKEREP"/>
    <n v="8.89"/>
    <e v="#REF!"/>
    <n v="1.1112500000000001"/>
    <n v="200000"/>
    <n v="1800000"/>
  </r>
  <r>
    <s v="Sukoharjo 2 - Baki_LUWANG"/>
    <x v="50"/>
    <s v="LUWANG"/>
    <n v="14.71"/>
    <e v="#REF!"/>
    <n v="1.8387500000000001"/>
    <n v="200000"/>
    <n v="3000000"/>
  </r>
  <r>
    <s v="Sukoharjo 2 - Baki_MADEGONDO"/>
    <x v="50"/>
    <s v="MADEGONDO"/>
    <n v="14.71"/>
    <e v="#REF!"/>
    <n v="1.8387500000000001"/>
    <n v="200000"/>
    <n v="3000000"/>
  </r>
  <r>
    <s v="Sukoharjo 2 - Baki_MAJASTO"/>
    <x v="50"/>
    <s v="MAJASTO"/>
    <n v="14.71"/>
    <e v="#REF!"/>
    <n v="1.8387500000000001"/>
    <n v="200000"/>
    <n v="3000000"/>
  </r>
  <r>
    <s v="Sukoharjo 2 - Baki_MAKAMHAJI"/>
    <x v="50"/>
    <s v="MAKAMHAJI"/>
    <n v="14.71"/>
    <e v="#REF!"/>
    <n v="1.8387500000000001"/>
    <n v="200000"/>
    <n v="3000000"/>
  </r>
  <r>
    <s v="Sukoharjo 2 - Baki_MALANGJIWAN"/>
    <x v="50"/>
    <s v="MALANGJIWAN"/>
    <n v="21.59"/>
    <e v="#REF!"/>
    <n v="2.69875"/>
    <n v="200000"/>
    <n v="4400000"/>
  </r>
  <r>
    <s v="Sukoharjo 2 - Baki_MANANG"/>
    <x v="50"/>
    <s v="MANANG"/>
    <n v="14.71"/>
    <e v="#REF!"/>
    <n v="1.8387500000000001"/>
    <n v="200000"/>
    <n v="3000000"/>
  </r>
  <r>
    <s v="Sukoharjo 2 - Baki_MANCASAN"/>
    <x v="50"/>
    <s v="MANCASAN"/>
    <n v="14.71"/>
    <e v="#REF!"/>
    <n v="1.8387500000000001"/>
    <n v="200000"/>
    <n v="3000000"/>
  </r>
  <r>
    <s v="Sukoharjo 2 - Baki_MANGGUNG"/>
    <x v="50"/>
    <s v="MANGGUNG"/>
    <n v="17.7"/>
    <e v="#REF!"/>
    <n v="2.2124999999999999"/>
    <n v="200000"/>
    <n v="3600000"/>
  </r>
  <r>
    <s v="Sukoharjo 2 - Baki_MAYANG"/>
    <x v="50"/>
    <s v="MAYANG"/>
    <n v="14.71"/>
    <e v="#REF!"/>
    <n v="1.8387500000000001"/>
    <n v="200000"/>
    <n v="3000000"/>
  </r>
  <r>
    <s v="Sukoharjo 2 - Baki_MENURAN"/>
    <x v="50"/>
    <s v="MENURAN"/>
    <n v="14.71"/>
    <e v="#REF!"/>
    <n v="1.8387500000000001"/>
    <n v="200000"/>
    <n v="3000000"/>
  </r>
  <r>
    <s v="Sukoharjo 2 - Baki_NGABEYAN"/>
    <x v="50"/>
    <s v="NGABEYAN"/>
    <n v="14.71"/>
    <e v="#REF!"/>
    <n v="1.8387500000000001"/>
    <n v="200000"/>
    <n v="3000000"/>
  </r>
  <r>
    <s v="Sukoharjo 2 - Baki_NGADIREJO"/>
    <x v="50"/>
    <s v="NGADIREJO"/>
    <n v="14.71"/>
    <e v="#REF!"/>
    <n v="1.8387500000000001"/>
    <n v="200000"/>
    <n v="3000000"/>
  </r>
  <r>
    <s v="Sukoharjo 2 - Baki_NGEMPLAK"/>
    <x v="50"/>
    <s v="NGEMPLAK"/>
    <n v="14.71"/>
    <e v="#REF!"/>
    <n v="1.8387500000000001"/>
    <n v="200000"/>
    <n v="3000000"/>
  </r>
  <r>
    <s v="Sukoharjo 2 - Baki_NGESREP"/>
    <x v="50"/>
    <s v="NGESREP"/>
    <n v="17.7"/>
    <e v="#REF!"/>
    <n v="2.2124999999999999"/>
    <n v="200000"/>
    <n v="3600000"/>
  </r>
  <r>
    <s v="Sukoharjo 2 - Baki_NGREDEN"/>
    <x v="50"/>
    <s v="NGREDEN"/>
    <n v="8.89"/>
    <e v="#REF!"/>
    <n v="1.1112500000000001"/>
    <n v="200000"/>
    <n v="1800000"/>
  </r>
  <r>
    <s v="Sukoharjo 2 - Baki_NGROMBO"/>
    <x v="50"/>
    <s v="NGROMBO"/>
    <n v="14.71"/>
    <e v="#REF!"/>
    <n v="1.8387500000000001"/>
    <n v="200000"/>
    <n v="3000000"/>
  </r>
  <r>
    <s v="Sukoharjo 2 - Baki_PAJANG"/>
    <x v="50"/>
    <s v="PAJANG"/>
    <n v="0.39"/>
    <e v="#REF!"/>
    <n v="4.8750000000000002E-2"/>
    <n v="200000"/>
    <n v="200000"/>
  </r>
  <r>
    <s v="Sukoharjo 2 - Baki_PANDANAN"/>
    <x v="50"/>
    <s v="PANDANAN"/>
    <n v="8.89"/>
    <e v="#REF!"/>
    <n v="1.1112500000000001"/>
    <n v="200000"/>
    <n v="1800000"/>
  </r>
  <r>
    <s v="Sukoharjo 2 - Baki_PANULARAN"/>
    <x v="50"/>
    <s v="PANULARAN"/>
    <n v="0.39"/>
    <e v="#REF!"/>
    <n v="4.8750000000000002E-2"/>
    <n v="200000"/>
    <n v="200000"/>
  </r>
  <r>
    <s v="Sukoharjo 2 - Baki_PARANGJORO"/>
    <x v="50"/>
    <s v="PARANGJORO"/>
    <n v="14.71"/>
    <e v="#REF!"/>
    <n v="1.8387500000000001"/>
    <n v="200000"/>
    <n v="3000000"/>
  </r>
  <r>
    <s v="Sukoharjo 2 - Baki_PAULAN"/>
    <x v="50"/>
    <s v="PAULAN"/>
    <n v="21.59"/>
    <e v="#REF!"/>
    <n v="2.69875"/>
    <n v="200000"/>
    <n v="4400000"/>
  </r>
  <r>
    <s v="Sukoharjo 2 - Baki_PENUMPING"/>
    <x v="50"/>
    <s v="PENUMPING"/>
    <n v="0.39"/>
    <e v="#REF!"/>
    <n v="4.8750000000000002E-2"/>
    <n v="200000"/>
    <n v="200000"/>
  </r>
  <r>
    <s v="Sukoharjo 2 - Baki_PONDOK"/>
    <x v="50"/>
    <s v="PONDOK"/>
    <n v="14.71"/>
    <e v="#REF!"/>
    <n v="1.8387500000000001"/>
    <n v="200000"/>
    <n v="3000000"/>
  </r>
  <r>
    <s v="Sukoharjo 2 - Baki_POTRONAYAN"/>
    <x v="50"/>
    <s v="POTRONAYAN"/>
    <n v="17.7"/>
    <e v="#REF!"/>
    <n v="2.2124999999999999"/>
    <n v="200000"/>
    <n v="3600000"/>
  </r>
  <r>
    <s v="Sukoharjo 2 - Baki_PUCANGAN"/>
    <x v="50"/>
    <s v="PUCANGAN"/>
    <n v="14.71"/>
    <e v="#REF!"/>
    <n v="1.8387500000000001"/>
    <n v="200000"/>
    <n v="3000000"/>
  </r>
  <r>
    <s v="Sukoharjo 2 - Baki_PURBAYAN"/>
    <x v="50"/>
    <s v="PURBAYAN"/>
    <n v="14.71"/>
    <e v="#REF!"/>
    <n v="1.8387500000000001"/>
    <n v="200000"/>
    <n v="3000000"/>
  </r>
  <r>
    <s v="Sukoharjo 2 - Baki_PURWOSARI"/>
    <x v="50"/>
    <s v="PURWOSARI"/>
    <n v="0.39"/>
    <e v="#REF!"/>
    <n v="4.8750000000000002E-2"/>
    <n v="200000"/>
    <n v="200000"/>
  </r>
  <r>
    <s v="Sukoharjo 2 - Baki_SAMBON"/>
    <x v="50"/>
    <s v="SAMBON"/>
    <n v="17.7"/>
    <e v="#REF!"/>
    <n v="2.2124999999999999"/>
    <n v="200000"/>
    <n v="3600000"/>
  </r>
  <r>
    <s v="Sukoharjo 2 - Baki_SANGGRAHAN"/>
    <x v="50"/>
    <s v="SANGGRAHAN"/>
    <n v="14.71"/>
    <e v="#REF!"/>
    <n v="1.8387500000000001"/>
    <n v="200000"/>
    <n v="3000000"/>
  </r>
  <r>
    <s v="Sukoharjo 2 - Baki_SANGGUNG"/>
    <x v="50"/>
    <s v="SANGGUNG"/>
    <n v="14.71"/>
    <e v="#REF!"/>
    <n v="1.8387500000000001"/>
    <n v="200000"/>
    <n v="3000000"/>
  </r>
  <r>
    <s v="Sukoharjo 2 - Baki_SEKARAN"/>
    <x v="50"/>
    <s v="SEKARAN"/>
    <n v="8.89"/>
    <e v="#REF!"/>
    <n v="1.1112500000000001"/>
    <n v="200000"/>
    <n v="1800000"/>
  </r>
  <r>
    <s v="Sukoharjo 2 - Baki_SERENAN"/>
    <x v="50"/>
    <s v="SERENAN"/>
    <n v="8.89"/>
    <e v="#REF!"/>
    <n v="1.1112500000000001"/>
    <n v="200000"/>
    <n v="1800000"/>
  </r>
  <r>
    <s v="Sukoharjo 2 - Baki_SERENGAN"/>
    <x v="50"/>
    <s v="SERENGAN"/>
    <n v="0.39"/>
    <e v="#REF!"/>
    <n v="4.8750000000000002E-2"/>
    <n v="200000"/>
    <n v="200000"/>
  </r>
  <r>
    <s v="Sukoharjo 2 - Baki_SIDOREJO"/>
    <x v="50"/>
    <s v="SIDOREJO"/>
    <n v="14.71"/>
    <e v="#REF!"/>
    <n v="1.8387500000000001"/>
    <n v="200000"/>
    <n v="3000000"/>
  </r>
  <r>
    <s v="Sukoharjo 2 - Baki_SIDOWARNO"/>
    <x v="50"/>
    <s v="SIDOWARNO"/>
    <n v="8.89"/>
    <e v="#REF!"/>
    <n v="1.1112500000000001"/>
    <n v="200000"/>
    <n v="1800000"/>
  </r>
  <r>
    <s v="Sukoharjo 2 - Baki_SINDON"/>
    <x v="50"/>
    <s v="SINDON"/>
    <n v="17.7"/>
    <e v="#REF!"/>
    <n v="2.2124999999999999"/>
    <n v="200000"/>
    <n v="3600000"/>
  </r>
  <r>
    <s v="Sukoharjo 2 - Baki_SINGOPURAN"/>
    <x v="50"/>
    <s v="SINGOPURAN"/>
    <n v="14.71"/>
    <e v="#REF!"/>
    <n v="1.8387500000000001"/>
    <n v="200000"/>
    <n v="3000000"/>
  </r>
  <r>
    <s v="Sukoharjo 2 - Baki_SIWAL"/>
    <x v="50"/>
    <s v="SIWAL"/>
    <n v="14.71"/>
    <e v="#REF!"/>
    <n v="1.8387500000000001"/>
    <n v="200000"/>
    <n v="3000000"/>
  </r>
  <r>
    <s v="Sukoharjo 2 - Baki_SONDAKAN"/>
    <x v="50"/>
    <s v="SONDAKAN"/>
    <n v="0.39"/>
    <e v="#REF!"/>
    <n v="4.8750000000000002E-2"/>
    <n v="200000"/>
    <n v="200000"/>
  </r>
  <r>
    <s v="Sukoharjo 2 - Baki_SONOREJO"/>
    <x v="50"/>
    <s v="SONOREJO"/>
    <n v="14.71"/>
    <e v="#REF!"/>
    <n v="1.8387500000000001"/>
    <n v="200000"/>
    <n v="3000000"/>
  </r>
  <r>
    <s v="Sukoharjo 2 - Baki_SRATEN"/>
    <x v="50"/>
    <s v="SRATEN"/>
    <n v="14.71"/>
    <e v="#REF!"/>
    <n v="1.8387500000000001"/>
    <n v="200000"/>
    <n v="3000000"/>
  </r>
  <r>
    <s v="Sukoharjo 2 - Baki_SUKOHARJO"/>
    <x v="50"/>
    <s v="SUKOHARJO"/>
    <n v="14.71"/>
    <e v="#REF!"/>
    <n v="1.8387500000000001"/>
    <n v="200000"/>
    <n v="3000000"/>
  </r>
  <r>
    <s v="Sukoharjo 2 - Baki_SUKOREJO"/>
    <x v="50"/>
    <s v="SUKOREJO"/>
    <n v="8.89"/>
    <e v="#REF!"/>
    <n v="1.1112500000000001"/>
    <n v="200000"/>
    <n v="1800000"/>
  </r>
  <r>
    <s v="Sukoharjo 2 - Baki_TAJI"/>
    <x v="50"/>
    <s v="TAJI"/>
    <n v="8.89"/>
    <e v="#REF!"/>
    <n v="1.1112500000000001"/>
    <n v="200000"/>
    <n v="1800000"/>
  </r>
  <r>
    <s v="Sukoharjo 2 - Baki_TAMBAKBOYO"/>
    <x v="50"/>
    <s v="TAMBAKBOYO"/>
    <n v="14.71"/>
    <e v="#REF!"/>
    <n v="1.8387500000000001"/>
    <n v="200000"/>
    <n v="3000000"/>
  </r>
  <r>
    <s v="Sukoharjo 2 - Baki_TANJUNG"/>
    <x v="50"/>
    <s v="TANJUNG"/>
    <n v="8.89"/>
    <e v="#REF!"/>
    <n v="1.1112500000000001"/>
    <n v="200000"/>
    <n v="1800000"/>
  </r>
  <r>
    <s v="Sukoharjo 2 - Baki_TEGALAMPEL"/>
    <x v="50"/>
    <s v="TEGALAMPEL"/>
    <n v="8.89"/>
    <e v="#REF!"/>
    <n v="1.1112500000000001"/>
    <n v="200000"/>
    <n v="1800000"/>
  </r>
  <r>
    <s v="Sukoharjo 2 - Baki_TEGALGONDO"/>
    <x v="50"/>
    <s v="TEGALGONDO"/>
    <n v="8.89"/>
    <e v="#REF!"/>
    <n v="1.1112500000000001"/>
    <n v="200000"/>
    <n v="1800000"/>
  </r>
  <r>
    <s v="Sukoharjo 2 - Baki_TELOYO"/>
    <x v="50"/>
    <s v="TELOYO"/>
    <n v="8.89"/>
    <e v="#REF!"/>
    <n v="1.1112500000000001"/>
    <n v="200000"/>
    <n v="1800000"/>
  </r>
  <r>
    <s v="Sukoharjo 2 - Baki_TELUKAN"/>
    <x v="50"/>
    <s v="TELUKAN"/>
    <n v="14.71"/>
    <e v="#REF!"/>
    <n v="1.8387500000000001"/>
    <n v="200000"/>
    <n v="3000000"/>
  </r>
  <r>
    <s v="Sukoharjo 2 - Baki_TEMPEL"/>
    <x v="50"/>
    <s v="TEMPEL"/>
    <n v="14.71"/>
    <e v="#REF!"/>
    <n v="1.8387500000000001"/>
    <n v="200000"/>
    <n v="3000000"/>
  </r>
  <r>
    <s v="Sukoharjo 2 - Baki_TIPES"/>
    <x v="50"/>
    <s v="TIPES"/>
    <n v="0.39"/>
    <e v="#REF!"/>
    <n v="4.8750000000000002E-2"/>
    <n v="200000"/>
    <n v="200000"/>
  </r>
  <r>
    <s v="Sukoharjo 2 - Baki_TLOGORANDU"/>
    <x v="50"/>
    <s v="TLOGORANDU"/>
    <n v="8.89"/>
    <e v="#REF!"/>
    <n v="1.1112500000000001"/>
    <n v="200000"/>
    <n v="1800000"/>
  </r>
  <r>
    <s v="Sukoharjo 2 - Baki_TOHUDAN"/>
    <x v="50"/>
    <s v="TOHUDAN"/>
    <n v="21.59"/>
    <e v="#REF!"/>
    <n v="2.69875"/>
    <n v="200000"/>
    <n v="4400000"/>
  </r>
  <r>
    <s v="Sukoharjo 2 - Baki_TRANGSAN"/>
    <x v="50"/>
    <s v="TRANGSAN"/>
    <n v="14.71"/>
    <e v="#REF!"/>
    <n v="1.8387500000000001"/>
    <n v="200000"/>
    <n v="3000000"/>
  </r>
  <r>
    <s v="Sukoharjo 2 - Baki_TROSEMI"/>
    <x v="50"/>
    <s v="TROSEMI"/>
    <n v="14.71"/>
    <e v="#REF!"/>
    <n v="1.8387500000000001"/>
    <n v="200000"/>
    <n v="3000000"/>
  </r>
  <r>
    <s v="Sukoharjo 2 - Baki_WADUNGGETAS"/>
    <x v="50"/>
    <s v="WADUNGGETAS"/>
    <n v="8.89"/>
    <e v="#REF!"/>
    <n v="1.1112500000000001"/>
    <n v="200000"/>
    <n v="1800000"/>
  </r>
  <r>
    <s v="Sukoharjo 2 - Baki_WARU"/>
    <x v="50"/>
    <s v="WARU"/>
    <n v="14.71"/>
    <e v="#REF!"/>
    <n v="1.8387500000000001"/>
    <n v="200000"/>
    <n v="3000000"/>
  </r>
  <r>
    <s v="Sukoharjo 2 - Baki_WIROGUNAN"/>
    <x v="50"/>
    <s v="WIROGUNAN"/>
    <n v="14.71"/>
    <e v="#REF!"/>
    <n v="1.8387500000000001"/>
    <n v="200000"/>
    <n v="3000000"/>
  </r>
  <r>
    <s v="Sukoharjo 2 - Baki_WIRONANGGAN"/>
    <x v="50"/>
    <s v="WIRONANGGAN"/>
    <n v="14.71"/>
    <e v="#REF!"/>
    <n v="1.8387500000000001"/>
    <n v="200000"/>
    <n v="3000000"/>
  </r>
  <r>
    <s v="Temanggung_BALEDU"/>
    <x v="51"/>
    <s v="BALEDU"/>
    <n v="9.5500000000000007"/>
    <e v="#REF!"/>
    <n v="1.1937500000000001"/>
    <n v="200000"/>
    <n v="2000000"/>
  </r>
  <r>
    <s v="Temanggung_BALEREJO"/>
    <x v="51"/>
    <s v="BALEREJO"/>
    <n v="9.5500000000000007"/>
    <e v="#REF!"/>
    <n v="1.1937500000000001"/>
    <n v="200000"/>
    <n v="2000000"/>
  </r>
  <r>
    <s v="Temanggung_BANARAN"/>
    <x v="51"/>
    <s v="BANARAN"/>
    <n v="9.5500000000000007"/>
    <e v="#REF!"/>
    <n v="1.1937500000000001"/>
    <n v="200000"/>
    <n v="2000000"/>
  </r>
  <r>
    <s v="Temanggung_BANARAN"/>
    <x v="51"/>
    <s v="BANARAN"/>
    <n v="9.5500000000000007"/>
    <e v="#REF!"/>
    <n v="1.1937500000000001"/>
    <n v="200000"/>
    <n v="2000000"/>
  </r>
  <r>
    <s v="Temanggung_BANJARSARI"/>
    <x v="51"/>
    <s v="BANJARSARI"/>
    <n v="9.5500000000000007"/>
    <e v="#REF!"/>
    <n v="1.1937500000000001"/>
    <n v="200000"/>
    <n v="2000000"/>
  </r>
  <r>
    <s v="Temanggung_BANYUURIP"/>
    <x v="51"/>
    <s v="BANYUURIP"/>
    <n v="9.5500000000000007"/>
    <e v="#REF!"/>
    <n v="1.1937500000000001"/>
    <n v="200000"/>
    <n v="2000000"/>
  </r>
  <r>
    <s v="Temanggung_BLIMBING"/>
    <x v="51"/>
    <s v="BLIMBING"/>
    <n v="9.5500000000000007"/>
    <e v="#REF!"/>
    <n v="1.1937500000000001"/>
    <n v="200000"/>
    <n v="2000000"/>
  </r>
  <r>
    <s v="Temanggung_BOJONEGORO"/>
    <x v="51"/>
    <s v="BOJONEGORO"/>
    <n v="9.5500000000000007"/>
    <e v="#REF!"/>
    <n v="1.1937500000000001"/>
    <n v="200000"/>
    <n v="2000000"/>
  </r>
  <r>
    <s v="Temanggung_BOTOPUTIH"/>
    <x v="51"/>
    <s v="BOTOPUTIH"/>
    <n v="9.5500000000000007"/>
    <e v="#REF!"/>
    <n v="1.1937500000000001"/>
    <n v="200000"/>
    <n v="2000000"/>
  </r>
  <r>
    <s v="Temanggung_BULAN"/>
    <x v="51"/>
    <s v="BULAN"/>
    <n v="9.5500000000000007"/>
    <e v="#REF!"/>
    <n v="1.1937500000000001"/>
    <n v="200000"/>
    <n v="2000000"/>
  </r>
  <r>
    <s v="Temanggung_BULU"/>
    <x v="51"/>
    <s v="BULU"/>
    <n v="9.5500000000000007"/>
    <e v="#REF!"/>
    <n v="1.1937500000000001"/>
    <n v="200000"/>
    <n v="2000000"/>
  </r>
  <r>
    <s v="Temanggung_CAMPURSARI"/>
    <x v="51"/>
    <s v="CAMPURSARI"/>
    <n v="9.5500000000000007"/>
    <e v="#REF!"/>
    <n v="1.1937500000000001"/>
    <n v="200000"/>
    <n v="2000000"/>
  </r>
  <r>
    <s v="Temanggung_CANDIGARON"/>
    <x v="51"/>
    <s v="CANDIGARON"/>
    <n v="10.51"/>
    <e v="#REF!"/>
    <n v="1.31375"/>
    <n v="200000"/>
    <n v="2200000"/>
  </r>
  <r>
    <s v="Temanggung_CANDIMULYO"/>
    <x v="51"/>
    <s v="CANDIMULYO"/>
    <n v="9.5500000000000007"/>
    <e v="#REF!"/>
    <n v="1.1937500000000001"/>
    <n v="200000"/>
    <n v="2000000"/>
  </r>
  <r>
    <s v="Temanggung_CANDISARI"/>
    <x v="51"/>
    <s v="CANDISARI"/>
    <n v="9.5500000000000007"/>
    <e v="#REF!"/>
    <n v="1.1937500000000001"/>
    <n v="200000"/>
    <n v="2000000"/>
  </r>
  <r>
    <s v="Temanggung_CARUBAN"/>
    <x v="51"/>
    <s v="CARUBAN"/>
    <n v="9.5500000000000007"/>
    <e v="#REF!"/>
    <n v="1.1937500000000001"/>
    <n v="200000"/>
    <n v="2000000"/>
  </r>
  <r>
    <s v="Temanggung_CENING"/>
    <x v="51"/>
    <s v="CENING"/>
    <n v="16.97"/>
    <e v="#REF!"/>
    <n v="2.1212499999999999"/>
    <n v="200000"/>
    <n v="3400000"/>
  </r>
  <r>
    <s v="Temanggung_DAMPIT"/>
    <x v="51"/>
    <s v="DAMPIT"/>
    <n v="7.61"/>
    <e v="#REF!"/>
    <n v="0.95125000000000004"/>
    <n v="200000"/>
    <n v="1600000"/>
  </r>
  <r>
    <s v="Temanggung_DANUPAYAN"/>
    <x v="51"/>
    <s v="DANUPAYAN"/>
    <n v="9.5500000000000007"/>
    <e v="#REF!"/>
    <n v="1.1937500000000001"/>
    <n v="200000"/>
    <n v="2000000"/>
  </r>
  <r>
    <s v="Temanggung_DRONO"/>
    <x v="51"/>
    <s v="DRONO"/>
    <n v="9.5500000000000007"/>
    <e v="#REF!"/>
    <n v="1.1937500000000001"/>
    <n v="200000"/>
    <n v="2000000"/>
  </r>
  <r>
    <s v="Temanggung_DUREN"/>
    <x v="51"/>
    <s v="DUREN"/>
    <n v="10.51"/>
    <e v="#REF!"/>
    <n v="1.31375"/>
    <n v="200000"/>
    <n v="2200000"/>
  </r>
  <r>
    <s v="Temanggung_GANDON"/>
    <x v="51"/>
    <s v="GANDON"/>
    <n v="9.5500000000000007"/>
    <e v="#REF!"/>
    <n v="1.1937500000000001"/>
    <n v="200000"/>
    <n v="2000000"/>
  </r>
  <r>
    <s v="Temanggung_GANDU"/>
    <x v="51"/>
    <s v="GANDU"/>
    <n v="9.5500000000000007"/>
    <e v="#REF!"/>
    <n v="1.1937500000000001"/>
    <n v="200000"/>
    <n v="2000000"/>
  </r>
  <r>
    <s v="Temanggung_GANDULAN"/>
    <x v="51"/>
    <s v="GANDULAN"/>
    <n v="9.5500000000000007"/>
    <e v="#REF!"/>
    <n v="1.1937500000000001"/>
    <n v="200000"/>
    <n v="2000000"/>
  </r>
  <r>
    <s v="Temanggung_GEBLOG"/>
    <x v="51"/>
    <s v="GEBLOG"/>
    <n v="9.5500000000000007"/>
    <e v="#REF!"/>
    <n v="1.1937500000000001"/>
    <n v="200000"/>
    <n v="2000000"/>
  </r>
  <r>
    <s v="Temanggung_GEMAWANG"/>
    <x v="51"/>
    <s v="GEMAWANG"/>
    <n v="9.5500000000000007"/>
    <e v="#REF!"/>
    <n v="1.1937500000000001"/>
    <n v="200000"/>
    <n v="2000000"/>
  </r>
  <r>
    <s v="Temanggung_GESING"/>
    <x v="51"/>
    <s v="GESING"/>
    <n v="9.5500000000000007"/>
    <e v="#REF!"/>
    <n v="1.1937500000000001"/>
    <n v="200000"/>
    <n v="2000000"/>
  </r>
  <r>
    <s v="Temanggung_GETAS"/>
    <x v="51"/>
    <s v="GETAS"/>
    <n v="9.5500000000000007"/>
    <e v="#REF!"/>
    <n v="1.1937500000000001"/>
    <n v="200000"/>
    <n v="2000000"/>
  </r>
  <r>
    <s v="Temanggung_GIRIMULYO"/>
    <x v="51"/>
    <s v="GIRIMULYO"/>
    <n v="7.61"/>
    <e v="#REF!"/>
    <n v="0.95125000000000004"/>
    <n v="200000"/>
    <n v="1600000"/>
  </r>
  <r>
    <s v="Temanggung_GIYANTI"/>
    <x v="51"/>
    <s v="GIYANTI"/>
    <n v="9.5500000000000007"/>
    <e v="#REF!"/>
    <n v="1.1937500000000001"/>
    <n v="200000"/>
    <n v="2000000"/>
  </r>
  <r>
    <s v="Temanggung_GONDANGWAYANG"/>
    <x v="51"/>
    <s v="GONDANGWAYANG"/>
    <n v="9.5500000000000007"/>
    <e v="#REF!"/>
    <n v="1.1937500000000001"/>
    <n v="200000"/>
    <n v="2000000"/>
  </r>
  <r>
    <s v="Temanggung_GREGES"/>
    <x v="51"/>
    <s v="GREGES"/>
    <n v="9.5500000000000007"/>
    <e v="#REF!"/>
    <n v="1.1937500000000001"/>
    <n v="200000"/>
    <n v="2000000"/>
  </r>
  <r>
    <s v="Temanggung_GUNTUR"/>
    <x v="51"/>
    <s v="GUNTUR"/>
    <n v="9.5500000000000007"/>
    <e v="#REF!"/>
    <n v="1.1937500000000001"/>
    <n v="200000"/>
    <n v="2000000"/>
  </r>
  <r>
    <s v="Temanggung_GUNUNGSARI"/>
    <x v="51"/>
    <s v="GUNUNGSARI"/>
    <n v="7.61"/>
    <e v="#REF!"/>
    <n v="0.95125000000000004"/>
    <n v="200000"/>
    <n v="1600000"/>
  </r>
  <r>
    <s v="Temanggung_JAMBON"/>
    <x v="51"/>
    <s v="JAMBON"/>
    <n v="9.5500000000000007"/>
    <e v="#REF!"/>
    <n v="1.1937500000000001"/>
    <n v="200000"/>
    <n v="2000000"/>
  </r>
  <r>
    <s v="Temanggung_JAMPIREJO"/>
    <x v="51"/>
    <s v="JAMPIREJO"/>
    <n v="9.5500000000000007"/>
    <e v="#REF!"/>
    <n v="1.1937500000000001"/>
    <n v="200000"/>
    <n v="2000000"/>
  </r>
  <r>
    <s v="Temanggung_JETIS"/>
    <x v="51"/>
    <s v="JETIS"/>
    <n v="9.5500000000000007"/>
    <e v="#REF!"/>
    <n v="1.1937500000000001"/>
    <n v="200000"/>
    <n v="2000000"/>
  </r>
  <r>
    <s v="Temanggung_JRAGAN"/>
    <x v="51"/>
    <s v="JRAGAN"/>
    <n v="9.5500000000000007"/>
    <e v="#REF!"/>
    <n v="1.1937500000000001"/>
    <n v="200000"/>
    <n v="2000000"/>
  </r>
  <r>
    <s v="Temanggung_JURANG"/>
    <x v="51"/>
    <s v="JURANG"/>
    <n v="9.5500000000000007"/>
    <e v="#REF!"/>
    <n v="1.1937500000000001"/>
    <n v="200000"/>
    <n v="2000000"/>
  </r>
  <r>
    <s v="Temanggung_KALIBANGER"/>
    <x v="51"/>
    <s v="KALIBANGER"/>
    <n v="9.5500000000000007"/>
    <e v="#REF!"/>
    <n v="1.1937500000000001"/>
    <n v="200000"/>
    <n v="2000000"/>
  </r>
  <r>
    <s v="Temanggung_KALIJOSO"/>
    <x v="51"/>
    <s v="KALIJOSO"/>
    <n v="7.61"/>
    <e v="#REF!"/>
    <n v="0.95125000000000004"/>
    <n v="200000"/>
    <n v="1600000"/>
  </r>
  <r>
    <s v="Temanggung_KALIMANGGIS"/>
    <x v="51"/>
    <s v="KALIMANGGIS"/>
    <n v="9.5500000000000007"/>
    <e v="#REF!"/>
    <n v="1.1937500000000001"/>
    <n v="200000"/>
    <n v="2000000"/>
  </r>
  <r>
    <s v="Temanggung_KALIPUTIH"/>
    <x v="51"/>
    <s v="KALIPUTIH"/>
    <n v="16.97"/>
    <e v="#REF!"/>
    <n v="2.1212499999999999"/>
    <n v="200000"/>
    <n v="3400000"/>
  </r>
  <r>
    <s v="Temanggung_KALORAN"/>
    <x v="51"/>
    <s v="KALORAN"/>
    <n v="9.5500000000000007"/>
    <e v="#REF!"/>
    <n v="1.1937500000000001"/>
    <n v="200000"/>
    <n v="2000000"/>
  </r>
  <r>
    <s v="Temanggung_KANDANGAN"/>
    <x v="51"/>
    <s v="KANDANGAN"/>
    <n v="9.5500000000000007"/>
    <e v="#REF!"/>
    <n v="1.1937500000000001"/>
    <n v="200000"/>
    <n v="2000000"/>
  </r>
  <r>
    <s v="Temanggung_KARANGSENENG"/>
    <x v="51"/>
    <s v="KARANGSENENG"/>
    <n v="9.5500000000000007"/>
    <e v="#REF!"/>
    <n v="1.1937500000000001"/>
    <n v="200000"/>
    <n v="2000000"/>
  </r>
  <r>
    <s v="Temanggung_KARANGTEJO"/>
    <x v="51"/>
    <s v="KARANGTEJO"/>
    <n v="9.5500000000000007"/>
    <e v="#REF!"/>
    <n v="1.1937500000000001"/>
    <n v="200000"/>
    <n v="2000000"/>
  </r>
  <r>
    <s v="Temanggung_KEBLUKAN"/>
    <x v="51"/>
    <s v="KEBLUKAN"/>
    <n v="9.5500000000000007"/>
    <e v="#REF!"/>
    <n v="1.1937500000000001"/>
    <n v="200000"/>
    <n v="2000000"/>
  </r>
  <r>
    <s v="Temanggung_KEBONSARI"/>
    <x v="51"/>
    <s v="KEBONSARI"/>
    <n v="9.5500000000000007"/>
    <e v="#REF!"/>
    <n v="1.1937500000000001"/>
    <n v="200000"/>
    <n v="2000000"/>
  </r>
  <r>
    <s v="Temanggung_KEDAWUNG"/>
    <x v="51"/>
    <s v="KEDAWUNG"/>
    <n v="9.5500000000000007"/>
    <e v="#REF!"/>
    <n v="1.1937500000000001"/>
    <n v="200000"/>
    <n v="2000000"/>
  </r>
  <r>
    <s v="Temanggung_KEDU"/>
    <x v="51"/>
    <s v="KEDU"/>
    <n v="9.5500000000000007"/>
    <e v="#REF!"/>
    <n v="1.1937500000000001"/>
    <n v="200000"/>
    <n v="2000000"/>
  </r>
  <r>
    <s v="Temanggung_KEDUNGBOTO"/>
    <x v="51"/>
    <s v="KEDUNGBOTO"/>
    <n v="16.97"/>
    <e v="#REF!"/>
    <n v="2.1212499999999999"/>
    <n v="200000"/>
    <n v="3400000"/>
  </r>
  <r>
    <s v="Temanggung_KEDUNGUMPUL"/>
    <x v="51"/>
    <s v="KEDUNGUMPUL"/>
    <n v="9.5500000000000007"/>
    <e v="#REF!"/>
    <n v="1.1937500000000001"/>
    <n v="200000"/>
    <n v="2000000"/>
  </r>
  <r>
    <s v="Temanggung_KEMBANGSARI"/>
    <x v="51"/>
    <s v="KEMBANGSARI"/>
    <n v="9.5500000000000007"/>
    <e v="#REF!"/>
    <n v="1.1937500000000001"/>
    <n v="200000"/>
    <n v="2000000"/>
  </r>
  <r>
    <s v="Temanggung_KEMIRI"/>
    <x v="51"/>
    <s v="KEMIRI"/>
    <n v="9.5500000000000007"/>
    <e v="#REF!"/>
    <n v="1.1937500000000001"/>
    <n v="200000"/>
    <n v="2000000"/>
  </r>
  <r>
    <s v="Temanggung_KEMITIR"/>
    <x v="51"/>
    <s v="KEMITIR"/>
    <n v="10.51"/>
    <e v="#REF!"/>
    <n v="1.31375"/>
    <n v="200000"/>
    <n v="2200000"/>
  </r>
  <r>
    <s v="Temanggung_KEMLOKO"/>
    <x v="51"/>
    <s v="KEMLOKO"/>
    <n v="9.5500000000000007"/>
    <e v="#REF!"/>
    <n v="1.1937500000000001"/>
    <n v="200000"/>
    <n v="2000000"/>
  </r>
  <r>
    <s v="Temanggung_KEMLOKO"/>
    <x v="51"/>
    <s v="KEMLOKO"/>
    <n v="9.5500000000000007"/>
    <e v="#REF!"/>
    <n v="1.1937500000000001"/>
    <n v="200000"/>
    <n v="2000000"/>
  </r>
  <r>
    <s v="Temanggung_KEROKAN"/>
    <x v="51"/>
    <s v="KEROKAN"/>
    <n v="9.5500000000000007"/>
    <e v="#REF!"/>
    <n v="1.1937500000000001"/>
    <n v="200000"/>
    <n v="2000000"/>
  </r>
  <r>
    <s v="Temanggung_KERTOSARI"/>
    <x v="51"/>
    <s v="KERTOSARI"/>
    <n v="9.5500000000000007"/>
    <e v="#REF!"/>
    <n v="1.1937500000000001"/>
    <n v="200000"/>
    <n v="2000000"/>
  </r>
  <r>
    <s v="Temanggung_KESENENG"/>
    <x v="51"/>
    <s v="KESENENG"/>
    <n v="10.51"/>
    <e v="#REF!"/>
    <n v="1.31375"/>
    <n v="200000"/>
    <n v="2200000"/>
  </r>
  <r>
    <s v="Temanggung_KOWANGAN"/>
    <x v="51"/>
    <s v="KOWANGAN"/>
    <n v="9.5500000000000007"/>
    <e v="#REF!"/>
    <n v="1.1937500000000001"/>
    <n v="200000"/>
    <n v="2000000"/>
  </r>
  <r>
    <s v="Temanggung_KRAJAN"/>
    <x v="51"/>
    <s v="KRAJAN"/>
    <n v="9.5500000000000007"/>
    <e v="#REF!"/>
    <n v="1.1937500000000001"/>
    <n v="200000"/>
    <n v="2000000"/>
  </r>
  <r>
    <s v="Temanggung_KREMPONG"/>
    <x v="51"/>
    <s v="KREMPONG"/>
    <n v="9.5500000000000007"/>
    <e v="#REF!"/>
    <n v="1.1937500000000001"/>
    <n v="200000"/>
    <n v="2000000"/>
  </r>
  <r>
    <s v="Temanggung_KUNDISARI"/>
    <x v="51"/>
    <s v="KUNDISARI"/>
    <n v="9.5500000000000007"/>
    <e v="#REF!"/>
    <n v="1.1937500000000001"/>
    <n v="200000"/>
    <n v="2000000"/>
  </r>
  <r>
    <s v="Temanggung_KUTOANYAR"/>
    <x v="51"/>
    <s v="KUTOANYAR"/>
    <n v="9.5500000000000007"/>
    <e v="#REF!"/>
    <n v="1.1937500000000001"/>
    <n v="200000"/>
    <n v="2000000"/>
  </r>
  <r>
    <s v="Temanggung_LANGGENG"/>
    <x v="51"/>
    <s v="LANGGENG"/>
    <n v="9.5500000000000007"/>
    <e v="#REF!"/>
    <n v="1.1937500000000001"/>
    <n v="200000"/>
    <n v="2000000"/>
  </r>
  <r>
    <s v="Temanggung_LEGOKSARI"/>
    <x v="51"/>
    <s v="LEGOKSARI"/>
    <n v="9.5500000000000007"/>
    <e v="#REF!"/>
    <n v="1.1937500000000001"/>
    <n v="200000"/>
    <n v="2000000"/>
  </r>
  <r>
    <s v="Temanggung_LOSARI"/>
    <x v="51"/>
    <s v="LOSARI"/>
    <n v="9.5500000000000007"/>
    <e v="#REF!"/>
    <n v="1.1937500000000001"/>
    <n v="200000"/>
    <n v="2000000"/>
  </r>
  <r>
    <s v="Temanggung_MADURESO"/>
    <x v="51"/>
    <s v="MADURESO"/>
    <n v="9.5500000000000007"/>
    <e v="#REF!"/>
    <n v="1.1937500000000001"/>
    <n v="200000"/>
    <n v="2000000"/>
  </r>
  <r>
    <s v="Temanggung_MALANGSARI"/>
    <x v="51"/>
    <s v="MALANGSARI"/>
    <n v="9.5500000000000007"/>
    <e v="#REF!"/>
    <n v="1.1937500000000001"/>
    <n v="200000"/>
    <n v="2000000"/>
  </r>
  <r>
    <s v="Temanggung_MALEBO"/>
    <x v="51"/>
    <s v="MALEBO"/>
    <n v="9.5500000000000007"/>
    <e v="#REF!"/>
    <n v="1.1937500000000001"/>
    <n v="200000"/>
    <n v="2000000"/>
  </r>
  <r>
    <s v="Temanggung_MANDING"/>
    <x v="51"/>
    <s v="MANDING"/>
    <n v="9.5500000000000007"/>
    <e v="#REF!"/>
    <n v="1.1937500000000001"/>
    <n v="200000"/>
    <n v="2000000"/>
  </r>
  <r>
    <s v="Temanggung_MANGUNSARI"/>
    <x v="51"/>
    <s v="MANGUNSARI"/>
    <n v="7.61"/>
    <e v="#REF!"/>
    <n v="0.95125000000000004"/>
    <n v="200000"/>
    <n v="1600000"/>
  </r>
  <r>
    <s v="Temanggung_MARGOLELO"/>
    <x v="51"/>
    <s v="MARGOLELO"/>
    <n v="9.5500000000000007"/>
    <e v="#REF!"/>
    <n v="1.1937500000000001"/>
    <n v="200000"/>
    <n v="2000000"/>
  </r>
  <r>
    <s v="Temanggung_MENGGORO"/>
    <x v="51"/>
    <s v="MENGGORO"/>
    <n v="9.5500000000000007"/>
    <e v="#REF!"/>
    <n v="1.1937500000000001"/>
    <n v="200000"/>
    <n v="2000000"/>
  </r>
  <r>
    <s v="Temanggung_MERGOWATI"/>
    <x v="51"/>
    <s v="MERGOWATI"/>
    <n v="9.5500000000000007"/>
    <e v="#REF!"/>
    <n v="1.1937500000000001"/>
    <n v="200000"/>
    <n v="2000000"/>
  </r>
  <r>
    <s v="Temanggung_MOJOTENGAH"/>
    <x v="51"/>
    <s v="MOJOTENGAH"/>
    <n v="9.5500000000000007"/>
    <e v="#REF!"/>
    <n v="1.1937500000000001"/>
    <n v="200000"/>
    <n v="2000000"/>
  </r>
  <r>
    <s v="Temanggung_MONDORETNO"/>
    <x v="51"/>
    <s v="MONDORETNO"/>
    <n v="9.5500000000000007"/>
    <e v="#REF!"/>
    <n v="1.1937500000000001"/>
    <n v="200000"/>
    <n v="2000000"/>
  </r>
  <r>
    <s v="Temanggung_MUDAL"/>
    <x v="51"/>
    <s v="MUDAL"/>
    <n v="9.5500000000000007"/>
    <e v="#REF!"/>
    <n v="1.1937500000000001"/>
    <n v="200000"/>
    <n v="2000000"/>
  </r>
  <r>
    <s v="Temanggung_MUNCAR"/>
    <x v="51"/>
    <s v="MUNCAR"/>
    <n v="9.5500000000000007"/>
    <e v="#REF!"/>
    <n v="1.1937500000000001"/>
    <n v="200000"/>
    <n v="2000000"/>
  </r>
  <r>
    <s v="Temanggung_MUNGSENG"/>
    <x v="51"/>
    <s v="MUNGSENG"/>
    <n v="9.5500000000000007"/>
    <e v="#REF!"/>
    <n v="1.1937500000000001"/>
    <n v="200000"/>
    <n v="2000000"/>
  </r>
  <r>
    <s v="Temanggung_NAMPIREJO"/>
    <x v="51"/>
    <s v="NAMPIREJO"/>
    <n v="9.5500000000000007"/>
    <e v="#REF!"/>
    <n v="1.1937500000000001"/>
    <n v="200000"/>
    <n v="2000000"/>
  </r>
  <r>
    <s v="Temanggung_NGADIMULYO"/>
    <x v="51"/>
    <s v="NGADIMULYO"/>
    <n v="9.5500000000000007"/>
    <e v="#REF!"/>
    <n v="1.1937500000000001"/>
    <n v="200000"/>
    <n v="2000000"/>
  </r>
  <r>
    <s v="Temanggung_NGADISEPI"/>
    <x v="51"/>
    <s v="NGADISEPI"/>
    <n v="9.5500000000000007"/>
    <e v="#REF!"/>
    <n v="1.1937500000000001"/>
    <n v="200000"/>
    <n v="2000000"/>
  </r>
  <r>
    <s v="Temanggung_NGADITIRTO"/>
    <x v="51"/>
    <s v="NGADITIRTO"/>
    <n v="9.5500000000000007"/>
    <e v="#REF!"/>
    <n v="1.1937500000000001"/>
    <n v="200000"/>
    <n v="2000000"/>
  </r>
  <r>
    <s v="Temanggung_NGEMPLAK"/>
    <x v="51"/>
    <s v="NGEMPLAK"/>
    <n v="7.61"/>
    <e v="#REF!"/>
    <n v="0.95125000000000004"/>
    <n v="200000"/>
    <n v="1600000"/>
  </r>
  <r>
    <s v="Temanggung_NGEMPLAK"/>
    <x v="51"/>
    <s v="NGEMPLAK"/>
    <n v="9.5500000000000007"/>
    <e v="#REF!"/>
    <n v="1.1937500000000001"/>
    <n v="200000"/>
    <n v="2000000"/>
  </r>
  <r>
    <s v="Temanggung_NGIMBRANG"/>
    <x v="51"/>
    <s v="NGIMBRANG"/>
    <n v="9.5500000000000007"/>
    <e v="#REF!"/>
    <n v="1.1937500000000001"/>
    <n v="200000"/>
    <n v="2000000"/>
  </r>
  <r>
    <s v="Temanggung_PAKUREJO"/>
    <x v="51"/>
    <s v="PAKUREJO"/>
    <n v="9.5500000000000007"/>
    <e v="#REF!"/>
    <n v="1.1937500000000001"/>
    <n v="200000"/>
    <n v="2000000"/>
  </r>
  <r>
    <s v="Temanggung_PANDEMULYO"/>
    <x v="51"/>
    <s v="PANDEMULYO"/>
    <n v="9.5500000000000007"/>
    <e v="#REF!"/>
    <n v="1.1937500000000001"/>
    <n v="200000"/>
    <n v="2000000"/>
  </r>
  <r>
    <s v="Temanggung_PENGARENGAN"/>
    <x v="51"/>
    <s v="PENGARENGAN"/>
    <n v="7.61"/>
    <e v="#REF!"/>
    <n v="0.95125000000000004"/>
    <n v="200000"/>
    <n v="1600000"/>
  </r>
  <r>
    <s v="Temanggung_PENGILON"/>
    <x v="51"/>
    <s v="PENGILON"/>
    <n v="9.5500000000000007"/>
    <e v="#REF!"/>
    <n v="1.1937500000000001"/>
    <n v="200000"/>
    <n v="2000000"/>
  </r>
  <r>
    <s v="Temanggung_PLEDOKAN"/>
    <x v="51"/>
    <s v="PLEDOKAN"/>
    <n v="10.51"/>
    <e v="#REF!"/>
    <n v="1.31375"/>
    <n v="200000"/>
    <n v="2200000"/>
  </r>
  <r>
    <s v="Temanggung_PURWODADI"/>
    <x v="51"/>
    <s v="PURWODADI"/>
    <n v="9.5500000000000007"/>
    <e v="#REF!"/>
    <n v="1.1937500000000001"/>
    <n v="200000"/>
    <n v="2000000"/>
  </r>
  <r>
    <s v="Temanggung_PURWOREJO"/>
    <x v="51"/>
    <s v="PURWOREJO"/>
    <n v="9.5500000000000007"/>
    <e v="#REF!"/>
    <n v="1.1937500000000001"/>
    <n v="200000"/>
    <n v="2000000"/>
  </r>
  <r>
    <s v="Temanggung_PUTAT"/>
    <x v="51"/>
    <s v="PUTAT"/>
    <n v="9.5500000000000007"/>
    <e v="#REF!"/>
    <n v="1.1937500000000001"/>
    <n v="200000"/>
    <n v="2000000"/>
  </r>
  <r>
    <s v="Temanggung_ROWO"/>
    <x v="51"/>
    <s v="ROWO"/>
    <n v="9.5500000000000007"/>
    <e v="#REF!"/>
    <n v="1.1937500000000001"/>
    <n v="200000"/>
    <n v="2000000"/>
  </r>
  <r>
    <s v="Temanggung_SALAMREJO"/>
    <x v="51"/>
    <s v="SALAMREJO"/>
    <n v="9.5500000000000007"/>
    <e v="#REF!"/>
    <n v="1.1937500000000001"/>
    <n v="200000"/>
    <n v="2000000"/>
  </r>
  <r>
    <s v="Temanggung_SALAMSARI"/>
    <x v="51"/>
    <s v="SALAMSARI"/>
    <n v="9.5500000000000007"/>
    <e v="#REF!"/>
    <n v="1.1937500000000001"/>
    <n v="200000"/>
    <n v="2000000"/>
  </r>
  <r>
    <s v="Temanggung_SAMIRANAN"/>
    <x v="51"/>
    <s v="SAMIRANAN"/>
    <n v="9.5500000000000007"/>
    <e v="#REF!"/>
    <n v="1.1937500000000001"/>
    <n v="200000"/>
    <n v="2000000"/>
  </r>
  <r>
    <s v="Temanggung_SIDOREJO"/>
    <x v="51"/>
    <s v="SIDOREJO"/>
    <n v="9.5500000000000007"/>
    <e v="#REF!"/>
    <n v="1.1937500000000001"/>
    <n v="200000"/>
    <n v="2000000"/>
  </r>
  <r>
    <s v="Temanggung_SRIWUNGU"/>
    <x v="51"/>
    <s v="SRIWUNGU"/>
    <n v="9.5500000000000007"/>
    <e v="#REF!"/>
    <n v="1.1937500000000001"/>
    <n v="200000"/>
    <n v="2000000"/>
  </r>
  <r>
    <s v="Temanggung_SUCEN"/>
    <x v="51"/>
    <s v="SUCEN"/>
    <n v="9.5500000000000007"/>
    <e v="#REF!"/>
    <n v="1.1937500000000001"/>
    <n v="200000"/>
    <n v="2000000"/>
  </r>
  <r>
    <s v="Temanggung_SUKODADI"/>
    <x v="51"/>
    <s v="SUKODADI"/>
    <n v="16.97"/>
    <e v="#REF!"/>
    <n v="2.1212499999999999"/>
    <n v="200000"/>
    <n v="3400000"/>
  </r>
  <r>
    <s v="Temanggung_TANGGULANOM"/>
    <x v="51"/>
    <s v="TANGGULANOM"/>
    <n v="9.5500000000000007"/>
    <e v="#REF!"/>
    <n v="1.1937500000000001"/>
    <n v="200000"/>
    <n v="2000000"/>
  </r>
  <r>
    <s v="Temanggung_TANJUNGSARI"/>
    <x v="51"/>
    <s v="TANJUNGSARI"/>
    <n v="9.5500000000000007"/>
    <e v="#REF!"/>
    <n v="1.1937500000000001"/>
    <n v="200000"/>
    <n v="2000000"/>
  </r>
  <r>
    <s v="Temanggung_TAWANGSARI"/>
    <x v="51"/>
    <s v="TAWANGSARI"/>
    <n v="9.5500000000000007"/>
    <e v="#REF!"/>
    <n v="1.1937500000000001"/>
    <n v="200000"/>
    <n v="2000000"/>
  </r>
  <r>
    <s v="Temanggung_TEGALURUNG"/>
    <x v="51"/>
    <s v="TEGALURUNG"/>
    <n v="9.5500000000000007"/>
    <e v="#REF!"/>
    <n v="1.1937500000000001"/>
    <n v="200000"/>
    <n v="2000000"/>
  </r>
  <r>
    <s v="Temanggung_TEGOWANUH"/>
    <x v="51"/>
    <s v="TEGOWANUH"/>
    <n v="9.5500000000000007"/>
    <e v="#REF!"/>
    <n v="1.1937500000000001"/>
    <n v="200000"/>
    <n v="2000000"/>
  </r>
  <r>
    <s v="Temanggung_TEMANGGUNG I"/>
    <x v="51"/>
    <s v="TEMANGGUNG I"/>
    <n v="9.5500000000000007"/>
    <e v="#REF!"/>
    <n v="1.1937500000000001"/>
    <n v="200000"/>
    <n v="2000000"/>
  </r>
  <r>
    <s v="Temanggung_TEMANGGUNG II"/>
    <x v="51"/>
    <s v="TEMANGGUNG II"/>
    <n v="9.5500000000000007"/>
    <e v="#REF!"/>
    <n v="1.1937500000000001"/>
    <n v="200000"/>
    <n v="2000000"/>
  </r>
  <r>
    <s v="Temanggung_TEMPURAN"/>
    <x v="51"/>
    <s v="TEMPURAN"/>
    <n v="9.5500000000000007"/>
    <e v="#REF!"/>
    <n v="1.1937500000000001"/>
    <n v="200000"/>
    <n v="2000000"/>
  </r>
  <r>
    <s v="Temanggung_TEPUSEN"/>
    <x v="51"/>
    <s v="TEPUSEN"/>
    <n v="9.5500000000000007"/>
    <e v="#REF!"/>
    <n v="1.1937500000000001"/>
    <n v="200000"/>
    <n v="2000000"/>
  </r>
  <r>
    <s v="Temanggung_TLOGOMULYO"/>
    <x v="51"/>
    <s v="TLOGOMULYO"/>
    <n v="9.5500000000000007"/>
    <e v="#REF!"/>
    <n v="1.1937500000000001"/>
    <n v="200000"/>
    <n v="2000000"/>
  </r>
  <r>
    <s v="Temanggung_TLOGOPUCANG"/>
    <x v="51"/>
    <s v="TLOGOPUCANG"/>
    <n v="9.5500000000000007"/>
    <e v="#REF!"/>
    <n v="1.1937500000000001"/>
    <n v="200000"/>
    <n v="2000000"/>
  </r>
  <r>
    <s v="Temanggung_TLOGOREJO"/>
    <x v="51"/>
    <s v="TLOGOREJO"/>
    <n v="9.5500000000000007"/>
    <e v="#REF!"/>
    <n v="1.1937500000000001"/>
    <n v="200000"/>
    <n v="2000000"/>
  </r>
  <r>
    <s v="Temanggung_TLOGOWUNGU"/>
    <x v="51"/>
    <s v="TLOGOWUNGU"/>
    <n v="9.5500000000000007"/>
    <e v="#REF!"/>
    <n v="1.1937500000000001"/>
    <n v="200000"/>
    <n v="2000000"/>
  </r>
  <r>
    <s v="Temanggung_TRAYU"/>
    <x v="51"/>
    <s v="TRAYU"/>
    <n v="10.51"/>
    <e v="#REF!"/>
    <n v="1.31375"/>
    <n v="200000"/>
    <n v="2200000"/>
  </r>
  <r>
    <s v="Temanggung_WADAS"/>
    <x v="51"/>
    <s v="WADAS"/>
    <n v="9.5500000000000007"/>
    <e v="#REF!"/>
    <n v="1.1937500000000001"/>
    <n v="200000"/>
    <n v="2000000"/>
  </r>
  <r>
    <s v="Temanggung_WALITELON SELATAN"/>
    <x v="51"/>
    <s v="WALITELON SELATAN"/>
    <n v="9.5500000000000007"/>
    <e v="#REF!"/>
    <n v="1.1937500000000001"/>
    <n v="200000"/>
    <n v="2000000"/>
  </r>
  <r>
    <s v="Temanggung_WALITELON UTARA"/>
    <x v="51"/>
    <s v="WALITELON UTARA"/>
    <n v="9.5500000000000007"/>
    <e v="#REF!"/>
    <n v="1.1937500000000001"/>
    <n v="200000"/>
    <n v="2000000"/>
  </r>
  <r>
    <s v="Temanggung_WONOROTO"/>
    <x v="51"/>
    <s v="WONOROTO"/>
    <n v="7.61"/>
    <e v="#REF!"/>
    <n v="0.95125000000000004"/>
    <n v="200000"/>
    <n v="1600000"/>
  </r>
  <r>
    <s v="TGL 3PURWAHAMBA_ARGATAWANG"/>
    <x v="52"/>
    <s v="ARGATAWANG"/>
    <n v="11.25"/>
    <e v="#REF!"/>
    <n v="1.40625"/>
    <n v="200000"/>
    <n v="2400000"/>
  </r>
  <r>
    <s v="TGL 3PURWAHAMBA_BABAKAN"/>
    <x v="52"/>
    <s v="BABAKAN"/>
    <n v="11.25"/>
    <e v="#REF!"/>
    <n v="1.40625"/>
    <n v="200000"/>
    <n v="2400000"/>
  </r>
  <r>
    <s v="TGL 3PURWAHAMBA_BALAMOA"/>
    <x v="52"/>
    <s v="BALAMOA"/>
    <n v="11.25"/>
    <e v="#REF!"/>
    <n v="1.40625"/>
    <n v="200000"/>
    <n v="2400000"/>
  </r>
  <r>
    <s v="TGL 3PURWAHAMBA_BANDASARI"/>
    <x v="52"/>
    <s v="BANDASARI"/>
    <n v="11.25"/>
    <e v="#REF!"/>
    <n v="1.40625"/>
    <n v="200000"/>
    <n v="2400000"/>
  </r>
  <r>
    <s v="TGL 3PURWAHAMBA_BANGUN GALIH"/>
    <x v="52"/>
    <s v="BANGUN GALIH"/>
    <n v="11.25"/>
    <e v="#REF!"/>
    <n v="1.40625"/>
    <n v="200000"/>
    <n v="2400000"/>
  </r>
  <r>
    <s v="TGL 3PURWAHAMBA_BANJARANYAR"/>
    <x v="52"/>
    <s v="BANJARANYAR"/>
    <n v="15.73"/>
    <e v="#REF!"/>
    <n v="1.9662500000000001"/>
    <n v="200000"/>
    <n v="3200000"/>
  </r>
  <r>
    <s v="TGL 3PURWAHAMBA_BANJARTURI"/>
    <x v="52"/>
    <s v="BANJARTURI"/>
    <n v="11.25"/>
    <e v="#REF!"/>
    <n v="1.40625"/>
    <n v="200000"/>
    <n v="2400000"/>
  </r>
  <r>
    <s v="TGL 3PURWAHAMBA_BANYUMUDAL"/>
    <x v="52"/>
    <s v="BANYUMUDAL"/>
    <n v="15.73"/>
    <e v="#REF!"/>
    <n v="1.9662500000000001"/>
    <n v="200000"/>
    <n v="3200000"/>
  </r>
  <r>
    <s v="TGL 3PURWAHAMBA_BEDUG"/>
    <x v="52"/>
    <s v="BEDUG"/>
    <n v="11.25"/>
    <e v="#REF!"/>
    <n v="1.40625"/>
    <n v="200000"/>
    <n v="2400000"/>
  </r>
  <r>
    <s v="TGL 3PURWAHAMBA_BOGARES KIDUL"/>
    <x v="52"/>
    <s v="BOGARES KIDUL"/>
    <n v="11.25"/>
    <e v="#REF!"/>
    <n v="1.40625"/>
    <n v="200000"/>
    <n v="2400000"/>
  </r>
  <r>
    <s v="TGL 3PURWAHAMBA_BOGARES LOR"/>
    <x v="52"/>
    <s v="BOGARES LOR"/>
    <n v="11.25"/>
    <e v="#REF!"/>
    <n v="1.40625"/>
    <n v="200000"/>
    <n v="2400000"/>
  </r>
  <r>
    <s v="TGL 3PURWAHAMBA_BOJONGSANA"/>
    <x v="52"/>
    <s v="BOJONGSANA"/>
    <n v="11.25"/>
    <e v="#REF!"/>
    <n v="1.40625"/>
    <n v="200000"/>
    <n v="2400000"/>
  </r>
  <r>
    <s v="TGL 3PURWAHAMBA_BONGKOK"/>
    <x v="52"/>
    <s v="BONGKOK"/>
    <n v="11.25"/>
    <e v="#REF!"/>
    <n v="1.40625"/>
    <n v="200000"/>
    <n v="2400000"/>
  </r>
  <r>
    <s v="TGL 3PURWAHAMBA_BREKAT"/>
    <x v="52"/>
    <s v="BREKAT"/>
    <n v="11.25"/>
    <e v="#REF!"/>
    <n v="1.40625"/>
    <n v="200000"/>
    <n v="2400000"/>
  </r>
  <r>
    <s v="TGL 3PURWAHAMBA_BULAKWARU"/>
    <x v="52"/>
    <s v="BULAKWARU"/>
    <n v="11.25"/>
    <e v="#REF!"/>
    <n v="1.40625"/>
    <n v="200000"/>
    <n v="2400000"/>
  </r>
  <r>
    <s v="TGL 3PURWAHAMBA_BUMIHARJA"/>
    <x v="52"/>
    <s v="BUMIHARJA"/>
    <n v="11.25"/>
    <e v="#REF!"/>
    <n v="1.40625"/>
    <n v="200000"/>
    <n v="2400000"/>
  </r>
  <r>
    <s v="TGL 3PURWAHAMBA_CANGKRING"/>
    <x v="52"/>
    <s v="CANGKRING"/>
    <n v="11.25"/>
    <e v="#REF!"/>
    <n v="1.40625"/>
    <n v="200000"/>
    <n v="2400000"/>
  </r>
  <r>
    <s v="TGL 3PURWAHAMBA_CAPAR"/>
    <x v="52"/>
    <s v="CAPAR"/>
    <n v="11.25"/>
    <e v="#REF!"/>
    <n v="1.40625"/>
    <n v="200000"/>
    <n v="2400000"/>
  </r>
  <r>
    <s v="TGL 3PURWAHAMBA_CERIH"/>
    <x v="52"/>
    <s v="CERIH"/>
    <n v="11.25"/>
    <e v="#REF!"/>
    <n v="1.40625"/>
    <n v="200000"/>
    <n v="2400000"/>
  </r>
  <r>
    <s v="TGL 3PURWAHAMBA_CIBUYUR"/>
    <x v="52"/>
    <s v="CIBUYUR"/>
    <n v="15.73"/>
    <e v="#REF!"/>
    <n v="1.9662500000000001"/>
    <n v="200000"/>
    <n v="3200000"/>
  </r>
  <r>
    <s v="TGL 3PURWAHAMBA_CURUG"/>
    <x v="52"/>
    <s v="CURUG"/>
    <n v="11.25"/>
    <e v="#REF!"/>
    <n v="1.40625"/>
    <n v="200000"/>
    <n v="2400000"/>
  </r>
  <r>
    <s v="TGL 3PURWAHAMBA_DAMPYAK"/>
    <x v="52"/>
    <s v="DAMPYAK"/>
    <n v="11.25"/>
    <e v="#REF!"/>
    <n v="1.40625"/>
    <n v="200000"/>
    <n v="2400000"/>
  </r>
  <r>
    <s v="TGL 3PURWAHAMBA_DATAR"/>
    <x v="52"/>
    <s v="DATAR"/>
    <n v="15.73"/>
    <e v="#REF!"/>
    <n v="1.9662500000000001"/>
    <n v="200000"/>
    <n v="3200000"/>
  </r>
  <r>
    <s v="TGL 3PURWAHAMBA_DAWUHAN"/>
    <x v="52"/>
    <s v="DAWUHAN"/>
    <n v="11.25"/>
    <e v="#REF!"/>
    <n v="1.40625"/>
    <n v="200000"/>
    <n v="2400000"/>
  </r>
  <r>
    <s v="TGL 3PURWAHAMBA_DEBONG KIDUL"/>
    <x v="52"/>
    <s v="DEBONG KIDUL"/>
    <n v="0.5"/>
    <e v="#REF!"/>
    <n v="6.25E-2"/>
    <n v="200000"/>
    <n v="200000"/>
  </r>
  <r>
    <s v="TGL 3PURWAHAMBA_DEBONG KULON"/>
    <x v="52"/>
    <s v="DEBONG KULON"/>
    <n v="0.5"/>
    <e v="#REF!"/>
    <n v="6.25E-2"/>
    <n v="200000"/>
    <n v="200000"/>
  </r>
  <r>
    <s v="TGL 3PURWAHAMBA_DEBONG TENGAH"/>
    <x v="52"/>
    <s v="DEBONG TENGAH"/>
    <n v="0.5"/>
    <e v="#REF!"/>
    <n v="6.25E-2"/>
    <n v="200000"/>
    <n v="200000"/>
  </r>
  <r>
    <s v="TGL 3PURWAHAMBA_DEBONGWETAN"/>
    <x v="52"/>
    <s v="DEBONGWETAN"/>
    <n v="11.25"/>
    <e v="#REF!"/>
    <n v="1.40625"/>
    <n v="200000"/>
    <n v="2400000"/>
  </r>
  <r>
    <s v="TGL 3PURWAHAMBA_DEMANGHARJO"/>
    <x v="52"/>
    <s v="DEMANGHARJO"/>
    <n v="11.25"/>
    <e v="#REF!"/>
    <n v="1.40625"/>
    <n v="200000"/>
    <n v="2400000"/>
  </r>
  <r>
    <s v="TGL 3PURWAHAMBA_DEPOK"/>
    <x v="52"/>
    <s v="DEPOK"/>
    <n v="11.25"/>
    <e v="#REF!"/>
    <n v="1.40625"/>
    <n v="200000"/>
    <n v="2400000"/>
  </r>
  <r>
    <s v="TGL 3PURWAHAMBA_DERMASANDI"/>
    <x v="52"/>
    <s v="DERMASANDI"/>
    <n v="11.25"/>
    <e v="#REF!"/>
    <n v="1.40625"/>
    <n v="200000"/>
    <n v="2400000"/>
  </r>
  <r>
    <s v="TGL 3PURWAHAMBA_DERMASUCI"/>
    <x v="52"/>
    <s v="DERMASUCI"/>
    <n v="11.25"/>
    <e v="#REF!"/>
    <n v="1.40625"/>
    <n v="200000"/>
    <n v="2400000"/>
  </r>
  <r>
    <s v="TGL 3PURWAHAMBA_DINUK"/>
    <x v="52"/>
    <s v="DINUK"/>
    <n v="11.25"/>
    <e v="#REF!"/>
    <n v="1.40625"/>
    <n v="200000"/>
    <n v="2400000"/>
  </r>
  <r>
    <s v="TGL 3PURWAHAMBA_DUKUHBANGSA"/>
    <x v="52"/>
    <s v="DUKUHBANGSA"/>
    <n v="11.25"/>
    <e v="#REF!"/>
    <n v="1.40625"/>
    <n v="200000"/>
    <n v="2400000"/>
  </r>
  <r>
    <s v="TGL 3PURWAHAMBA_DUKUHJATI KIDUL"/>
    <x v="52"/>
    <s v="DUKUHJATI KIDUL"/>
    <n v="11.25"/>
    <e v="#REF!"/>
    <n v="1.40625"/>
    <n v="200000"/>
    <n v="2400000"/>
  </r>
  <r>
    <s v="TGL 3PURWAHAMBA_DUKUHJATI WETAN"/>
    <x v="52"/>
    <s v="DUKUHJATI WETAN"/>
    <n v="11.25"/>
    <e v="#REF!"/>
    <n v="1.40625"/>
    <n v="200000"/>
    <n v="2400000"/>
  </r>
  <r>
    <s v="TGL 3PURWAHAMBA_DUKUHLO"/>
    <x v="52"/>
    <s v="DUKUHLO"/>
    <n v="11.25"/>
    <e v="#REF!"/>
    <n v="1.40625"/>
    <n v="200000"/>
    <n v="2400000"/>
  </r>
  <r>
    <s v="TGL 3PURWAHAMBA_DUKUHMALANG"/>
    <x v="52"/>
    <s v="DUKUHMALANG"/>
    <n v="11.25"/>
    <e v="#REF!"/>
    <n v="1.40625"/>
    <n v="200000"/>
    <n v="2400000"/>
  </r>
  <r>
    <s v="TGL 3PURWAHAMBA_DUKUHSALAM"/>
    <x v="52"/>
    <s v="DUKUHSALAM"/>
    <n v="11.25"/>
    <e v="#REF!"/>
    <n v="1.40625"/>
    <n v="200000"/>
    <n v="2400000"/>
  </r>
  <r>
    <s v="TGL 3PURWAHAMBA_DUKUHSEMBUNG"/>
    <x v="52"/>
    <s v="DUKUHSEMBUNG"/>
    <n v="11.25"/>
    <e v="#REF!"/>
    <n v="1.40625"/>
    <n v="200000"/>
    <n v="2400000"/>
  </r>
  <r>
    <s v="TGL 3PURWAHAMBA_DUKUHWRINGIN"/>
    <x v="52"/>
    <s v="DUKUHWRINGIN"/>
    <n v="11.25"/>
    <e v="#REF!"/>
    <n v="1.40625"/>
    <n v="200000"/>
    <n v="2400000"/>
  </r>
  <r>
    <s v="TGL 3PURWAHAMBA_GANTUNGAN"/>
    <x v="52"/>
    <s v="GANTUNGAN"/>
    <n v="11.25"/>
    <e v="#REF!"/>
    <n v="1.40625"/>
    <n v="200000"/>
    <n v="2400000"/>
  </r>
  <r>
    <s v="TGL 3PURWAHAMBA_GEMBONGDADI"/>
    <x v="52"/>
    <s v="GEMBONGDADI"/>
    <n v="11.25"/>
    <e v="#REF!"/>
    <n v="1.40625"/>
    <n v="200000"/>
    <n v="2400000"/>
  </r>
  <r>
    <s v="TGL 3PURWAHAMBA_GEMBYANG"/>
    <x v="52"/>
    <s v="GEMBYANG"/>
    <n v="15.73"/>
    <e v="#REF!"/>
    <n v="1.9662500000000001"/>
    <n v="200000"/>
    <n v="3200000"/>
  </r>
  <r>
    <s v="TGL 3PURWAHAMBA_GENDOANG"/>
    <x v="52"/>
    <s v="GENDOANG"/>
    <n v="15.73"/>
    <e v="#REF!"/>
    <n v="1.9662500000000001"/>
    <n v="200000"/>
    <n v="3200000"/>
  </r>
  <r>
    <s v="TGL 3PURWAHAMBA_GETASKEREP"/>
    <x v="52"/>
    <s v="GETASKEREP"/>
    <n v="11.25"/>
    <e v="#REF!"/>
    <n v="1.40625"/>
    <n v="200000"/>
    <n v="2400000"/>
  </r>
  <r>
    <s v="TGL 3PURWAHAMBA_GONGSENG"/>
    <x v="52"/>
    <s v="GONGSENG"/>
    <n v="15.73"/>
    <e v="#REF!"/>
    <n v="1.9662500000000001"/>
    <n v="200000"/>
    <n v="3200000"/>
  </r>
  <r>
    <s v="TGL 3PURWAHAMBA_GROBOG KULON"/>
    <x v="52"/>
    <s v="GROBOG KULON"/>
    <n v="11.25"/>
    <e v="#REF!"/>
    <n v="1.40625"/>
    <n v="200000"/>
    <n v="2400000"/>
  </r>
  <r>
    <s v="TGL 3PURWAHAMBA_GROBOG WETAN"/>
    <x v="52"/>
    <s v="GROBOG WETAN"/>
    <n v="11.25"/>
    <e v="#REF!"/>
    <n v="1.40625"/>
    <n v="200000"/>
    <n v="2400000"/>
  </r>
  <r>
    <s v="TGL 3PURWAHAMBA_GROGOL"/>
    <x v="52"/>
    <s v="GROGOL"/>
    <n v="11.25"/>
    <e v="#REF!"/>
    <n v="1.40625"/>
    <n v="200000"/>
    <n v="2400000"/>
  </r>
  <r>
    <s v="TGL 3PURWAHAMBA_HARJASARI"/>
    <x v="52"/>
    <s v="HARJASARI"/>
    <n v="11.25"/>
    <e v="#REF!"/>
    <n v="1.40625"/>
    <n v="200000"/>
    <n v="2400000"/>
  </r>
  <r>
    <s v="TGL 3PURWAHAMBA_HARJOSARI KIDUL"/>
    <x v="52"/>
    <s v="HARJOSARI KIDUL"/>
    <n v="11.25"/>
    <e v="#REF!"/>
    <n v="1.40625"/>
    <n v="200000"/>
    <n v="2400000"/>
  </r>
  <r>
    <s v="TGL 3PURWAHAMBA_HARJOSARI LOR"/>
    <x v="52"/>
    <s v="HARJOSARI LOR"/>
    <n v="11.25"/>
    <e v="#REF!"/>
    <n v="1.40625"/>
    <n v="200000"/>
    <n v="2400000"/>
  </r>
  <r>
    <s v="TGL 3PURWAHAMBA_JATIBOGOR"/>
    <x v="52"/>
    <s v="JATIBOGOR"/>
    <n v="11.25"/>
    <e v="#REF!"/>
    <n v="1.40625"/>
    <n v="200000"/>
    <n v="2400000"/>
  </r>
  <r>
    <s v="TGL 3PURWAHAMBA_JATILAWANG"/>
    <x v="52"/>
    <s v="JATILAWANG"/>
    <n v="11.25"/>
    <e v="#REF!"/>
    <n v="1.40625"/>
    <n v="200000"/>
    <n v="2400000"/>
  </r>
  <r>
    <s v="TGL 3PURWAHAMBA_JATIMULYA"/>
    <x v="52"/>
    <s v="JATIMULYA"/>
    <n v="11.25"/>
    <e v="#REF!"/>
    <n v="1.40625"/>
    <n v="200000"/>
    <n v="2400000"/>
  </r>
  <r>
    <s v="TGL 3PURWAHAMBA_JATINEGARA"/>
    <x v="52"/>
    <s v="JATINEGARA"/>
    <n v="11.25"/>
    <e v="#REF!"/>
    <n v="1.40625"/>
    <n v="200000"/>
    <n v="2400000"/>
  </r>
  <r>
    <s v="TGL 3PURWAHAMBA_JATIRAWA"/>
    <x v="52"/>
    <s v="JATIRAWA"/>
    <n v="11.25"/>
    <e v="#REF!"/>
    <n v="1.40625"/>
    <n v="200000"/>
    <n v="2400000"/>
  </r>
  <r>
    <s v="TGL 3PURWAHAMBA_JENGGAWUR"/>
    <x v="52"/>
    <s v="JENGGAWUR"/>
    <n v="11.25"/>
    <e v="#REF!"/>
    <n v="1.40625"/>
    <n v="200000"/>
    <n v="2400000"/>
  </r>
  <r>
    <s v="TGL 3PURWAHAMBA_KABUKAN"/>
    <x v="52"/>
    <s v="KABUKAN"/>
    <n v="11.25"/>
    <e v="#REF!"/>
    <n v="1.40625"/>
    <n v="200000"/>
    <n v="2400000"/>
  </r>
  <r>
    <s v="TGL 3PURWAHAMBA_KADEMANGARAN"/>
    <x v="52"/>
    <s v="KADEMANGARAN"/>
    <n v="11.25"/>
    <e v="#REF!"/>
    <n v="1.40625"/>
    <n v="200000"/>
    <n v="2400000"/>
  </r>
  <r>
    <s v="TGL 3PURWAHAMBA_KALADAWA"/>
    <x v="52"/>
    <s v="KALADAWA"/>
    <n v="11.25"/>
    <e v="#REF!"/>
    <n v="1.40625"/>
    <n v="200000"/>
    <n v="2400000"/>
  </r>
  <r>
    <s v="TGL 3PURWAHAMBA_KALIGAYAM"/>
    <x v="52"/>
    <s v="KALIGAYAM"/>
    <n v="11.25"/>
    <e v="#REF!"/>
    <n v="1.40625"/>
    <n v="200000"/>
    <n v="2400000"/>
  </r>
  <r>
    <s v="TGL 3PURWAHAMBA_KALIJAMBE"/>
    <x v="52"/>
    <s v="KALIJAMBE"/>
    <n v="11.25"/>
    <e v="#REF!"/>
    <n v="1.40625"/>
    <n v="200000"/>
    <n v="2400000"/>
  </r>
  <r>
    <s v="TGL 3PURWAHAMBA_KALIKANGKUNG"/>
    <x v="52"/>
    <s v="KALIKANGKUNG"/>
    <n v="11.25"/>
    <e v="#REF!"/>
    <n v="1.40625"/>
    <n v="200000"/>
    <n v="2400000"/>
  </r>
  <r>
    <s v="TGL 3PURWAHAMBA_KALIMAS"/>
    <x v="52"/>
    <s v="KALIMAS"/>
    <n v="15.73"/>
    <e v="#REF!"/>
    <n v="1.9662500000000001"/>
    <n v="200000"/>
    <n v="3200000"/>
  </r>
  <r>
    <s v="TGL 3PURWAHAMBA_KALIMATI"/>
    <x v="52"/>
    <s v="KALIMATI"/>
    <n v="11.25"/>
    <e v="#REF!"/>
    <n v="1.40625"/>
    <n v="200000"/>
    <n v="2400000"/>
  </r>
  <r>
    <s v="TGL 3PURWAHAMBA_KALISALEH"/>
    <x v="52"/>
    <s v="KALISALEH"/>
    <n v="15.73"/>
    <e v="#REF!"/>
    <n v="1.9662500000000001"/>
    <n v="200000"/>
    <n v="3200000"/>
  </r>
  <r>
    <s v="TGL 3PURWAHAMBA_KARANGANYAR"/>
    <x v="52"/>
    <s v="KARANGANYAR"/>
    <n v="11.25"/>
    <e v="#REF!"/>
    <n v="1.40625"/>
    <n v="200000"/>
    <n v="2400000"/>
  </r>
  <r>
    <s v="TGL 3PURWAHAMBA_KARANGANYAR"/>
    <x v="52"/>
    <s v="KARANGANYAR"/>
    <n v="11.25"/>
    <e v="#REF!"/>
    <n v="1.40625"/>
    <n v="200000"/>
    <n v="2400000"/>
  </r>
  <r>
    <s v="TGL 3PURWAHAMBA_KARANGDAWA"/>
    <x v="52"/>
    <s v="KARANGDAWA"/>
    <n v="15.73"/>
    <e v="#REF!"/>
    <n v="1.9662500000000001"/>
    <n v="200000"/>
    <n v="3200000"/>
  </r>
  <r>
    <s v="TGL 3PURWAHAMBA_KARANGJATI"/>
    <x v="52"/>
    <s v="KARANGJATI"/>
    <n v="11.25"/>
    <e v="#REF!"/>
    <n v="1.40625"/>
    <n v="200000"/>
    <n v="2400000"/>
  </r>
  <r>
    <s v="TGL 3PURWAHAMBA_KARANGMALANG"/>
    <x v="52"/>
    <s v="KARANGMALANG"/>
    <n v="11.25"/>
    <e v="#REF!"/>
    <n v="1.40625"/>
    <n v="200000"/>
    <n v="2400000"/>
  </r>
  <r>
    <s v="TGL 3PURWAHAMBA_KARANGMANGU"/>
    <x v="52"/>
    <s v="KARANGMANGU"/>
    <n v="11.25"/>
    <e v="#REF!"/>
    <n v="1.40625"/>
    <n v="200000"/>
    <n v="2400000"/>
  </r>
  <r>
    <s v="TGL 3PURWAHAMBA_KARANGMULYA"/>
    <x v="52"/>
    <s v="KARANGMULYA"/>
    <n v="11.25"/>
    <e v="#REF!"/>
    <n v="1.40625"/>
    <n v="200000"/>
    <n v="2400000"/>
  </r>
  <r>
    <s v="TGL 3PURWAHAMBA_KARANGWULUH"/>
    <x v="52"/>
    <s v="KARANGWULUH"/>
    <n v="11.25"/>
    <e v="#REF!"/>
    <n v="1.40625"/>
    <n v="200000"/>
    <n v="2400000"/>
  </r>
  <r>
    <s v="TGL 3PURWAHAMBA_KEBANDINGAN"/>
    <x v="52"/>
    <s v="KEBANDINGAN"/>
    <n v="11.25"/>
    <e v="#REF!"/>
    <n v="1.40625"/>
    <n v="200000"/>
    <n v="2400000"/>
  </r>
  <r>
    <s v="TGL 3PURWAHAMBA_KEBANGGAN"/>
    <x v="52"/>
    <s v="KEBANGGAN"/>
    <n v="15.73"/>
    <e v="#REF!"/>
    <n v="1.9662500000000001"/>
    <n v="200000"/>
    <n v="3200000"/>
  </r>
  <r>
    <s v="TGL 3PURWAHAMBA_KEBASEN"/>
    <x v="52"/>
    <s v="KEBASEN"/>
    <n v="11.25"/>
    <e v="#REF!"/>
    <n v="1.40625"/>
    <n v="200000"/>
    <n v="2400000"/>
  </r>
  <r>
    <s v="TGL 3PURWAHAMBA_KECEPIT"/>
    <x v="52"/>
    <s v="KECEPIT"/>
    <n v="15.73"/>
    <e v="#REF!"/>
    <n v="1.9662500000000001"/>
    <n v="200000"/>
    <n v="3200000"/>
  </r>
  <r>
    <s v="TGL 3PURWAHAMBA_KEDOKANSAYANG"/>
    <x v="52"/>
    <s v="KEDOKANSAYANG"/>
    <n v="11.25"/>
    <e v="#REF!"/>
    <n v="1.40625"/>
    <n v="200000"/>
    <n v="2400000"/>
  </r>
  <r>
    <s v="TGL 3PURWAHAMBA_KEDUNGBANTENG"/>
    <x v="52"/>
    <s v="KEDUNGBANTENG"/>
    <n v="11.25"/>
    <e v="#REF!"/>
    <n v="1.40625"/>
    <n v="200000"/>
    <n v="2400000"/>
  </r>
  <r>
    <s v="TGL 3PURWAHAMBA_KEDUNGBUNGKUS"/>
    <x v="52"/>
    <s v="KEDUNGBUNGKUS"/>
    <n v="11.25"/>
    <e v="#REF!"/>
    <n v="1.40625"/>
    <n v="200000"/>
    <n v="2400000"/>
  </r>
  <r>
    <s v="TGL 3PURWAHAMBA_KEDUNGJATI"/>
    <x v="52"/>
    <s v="KEDUNGJATI"/>
    <n v="11.25"/>
    <e v="#REF!"/>
    <n v="1.40625"/>
    <n v="200000"/>
    <n v="2400000"/>
  </r>
  <r>
    <s v="TGL 3PURWAHAMBA_KEJAMBON"/>
    <x v="52"/>
    <s v="KEJAMBON"/>
    <n v="0.5"/>
    <e v="#REF!"/>
    <n v="6.25E-2"/>
    <n v="200000"/>
    <n v="200000"/>
  </r>
  <r>
    <s v="TGL 3PURWAHAMBA_KEJENE"/>
    <x v="52"/>
    <s v="KEJENE"/>
    <n v="15.73"/>
    <e v="#REF!"/>
    <n v="1.9662500000000001"/>
    <n v="200000"/>
    <n v="3200000"/>
  </r>
  <r>
    <s v="TGL 3PURWAHAMBA_KEMANDUNGAN"/>
    <x v="52"/>
    <s v="KEMANDUNGAN"/>
    <n v="0.5"/>
    <e v="#REF!"/>
    <n v="6.25E-2"/>
    <n v="200000"/>
    <n v="200000"/>
  </r>
  <r>
    <s v="TGL 3PURWAHAMBA_KEMANGGUNGAN"/>
    <x v="52"/>
    <s v="KEMANGGUNGAN"/>
    <n v="11.25"/>
    <e v="#REF!"/>
    <n v="1.40625"/>
    <n v="200000"/>
    <n v="2400000"/>
  </r>
  <r>
    <s v="TGL 3PURWAHAMBA_KEMANTRAN"/>
    <x v="52"/>
    <s v="KEMANTRAN"/>
    <n v="11.25"/>
    <e v="#REF!"/>
    <n v="1.40625"/>
    <n v="200000"/>
    <n v="2400000"/>
  </r>
  <r>
    <s v="TGL 3PURWAHAMBA_KEMUNING"/>
    <x v="52"/>
    <s v="KEMUNING"/>
    <n v="11.25"/>
    <e v="#REF!"/>
    <n v="1.40625"/>
    <n v="200000"/>
    <n v="2400000"/>
  </r>
  <r>
    <s v="TGL 3PURWAHAMBA_KENDALSERUT"/>
    <x v="52"/>
    <s v="KENDALSERUT"/>
    <n v="11.25"/>
    <e v="#REF!"/>
    <n v="1.40625"/>
    <n v="200000"/>
    <n v="2400000"/>
  </r>
  <r>
    <s v="TGL 3PURWAHAMBA_KENDAYAKAN"/>
    <x v="52"/>
    <s v="KENDAYAKAN"/>
    <n v="11.25"/>
    <e v="#REF!"/>
    <n v="1.40625"/>
    <n v="200000"/>
    <n v="2400000"/>
  </r>
  <r>
    <s v="TGL 3PURWAHAMBA_KEPUNDUHAN"/>
    <x v="52"/>
    <s v="KEPUNDUHAN"/>
    <n v="11.25"/>
    <e v="#REF!"/>
    <n v="1.40625"/>
    <n v="200000"/>
    <n v="2400000"/>
  </r>
  <r>
    <s v="TGL 3PURWAHAMBA_KERTAHARJA"/>
    <x v="52"/>
    <s v="KERTAHARJA"/>
    <n v="11.25"/>
    <e v="#REF!"/>
    <n v="1.40625"/>
    <n v="200000"/>
    <n v="2400000"/>
  </r>
  <r>
    <s v="TGL 3PURWAHAMBA_KERTASARI"/>
    <x v="52"/>
    <s v="KERTASARI"/>
    <n v="11.25"/>
    <e v="#REF!"/>
    <n v="1.40625"/>
    <n v="200000"/>
    <n v="2400000"/>
  </r>
  <r>
    <s v="TGL 3PURWAHAMBA_KERTAYASA"/>
    <x v="52"/>
    <s v="KERTAYASA"/>
    <n v="11.25"/>
    <e v="#REF!"/>
    <n v="1.40625"/>
    <n v="200000"/>
    <n v="2400000"/>
  </r>
  <r>
    <s v="TGL 3PURWAHAMBA_KESADIKAN"/>
    <x v="52"/>
    <s v="KESADIKAN"/>
    <n v="11.25"/>
    <e v="#REF!"/>
    <n v="1.40625"/>
    <n v="200000"/>
    <n v="2400000"/>
  </r>
  <r>
    <s v="TGL 3PURWAHAMBA_KESAMIRAN"/>
    <x v="52"/>
    <s v="KESAMIRAN"/>
    <n v="11.25"/>
    <e v="#REF!"/>
    <n v="1.40625"/>
    <n v="200000"/>
    <n v="2400000"/>
  </r>
  <r>
    <s v="TGL 3PURWAHAMBA_KETILENG"/>
    <x v="52"/>
    <s v="KETILENG"/>
    <n v="11.25"/>
    <e v="#REF!"/>
    <n v="1.40625"/>
    <n v="200000"/>
    <n v="2400000"/>
  </r>
  <r>
    <s v="TGL 3PURWAHAMBA_KRAMAT"/>
    <x v="52"/>
    <s v="KRAMAT"/>
    <n v="11.25"/>
    <e v="#REF!"/>
    <n v="1.40625"/>
    <n v="200000"/>
    <n v="2400000"/>
  </r>
  <r>
    <s v="TGL 3PURWAHAMBA_KRATON"/>
    <x v="52"/>
    <s v="KRATON"/>
    <n v="0.5"/>
    <e v="#REF!"/>
    <n v="6.25E-2"/>
    <n v="200000"/>
    <n v="200000"/>
  </r>
  <r>
    <s v="TGL 3PURWAHAMBA_KREMAN"/>
    <x v="52"/>
    <s v="KREMAN"/>
    <n v="11.25"/>
    <e v="#REF!"/>
    <n v="1.40625"/>
    <n v="200000"/>
    <n v="2400000"/>
  </r>
  <r>
    <s v="TGL 3PURWAHAMBA_KREYO"/>
    <x v="52"/>
    <s v="KREYO"/>
    <n v="15.73"/>
    <e v="#REF!"/>
    <n v="1.9662500000000001"/>
    <n v="200000"/>
    <n v="3200000"/>
  </r>
  <r>
    <s v="TGL 3PURWAHAMBA_KUDAILE"/>
    <x v="52"/>
    <s v="KUDAILE"/>
    <n v="11.25"/>
    <e v="#REF!"/>
    <n v="1.40625"/>
    <n v="200000"/>
    <n v="2400000"/>
  </r>
  <r>
    <s v="TGL 3PURWAHAMBA_LANGGEN"/>
    <x v="52"/>
    <s v="LANGGEN"/>
    <n v="11.25"/>
    <e v="#REF!"/>
    <n v="1.40625"/>
    <n v="200000"/>
    <n v="2400000"/>
  </r>
  <r>
    <s v="TGL 3PURWAHAMBA_LEBAKWANGI"/>
    <x v="52"/>
    <s v="LEBAKWANGI"/>
    <n v="11.25"/>
    <e v="#REF!"/>
    <n v="1.40625"/>
    <n v="200000"/>
    <n v="2400000"/>
  </r>
  <r>
    <s v="TGL 3PURWAHAMBA_LEBETENG"/>
    <x v="52"/>
    <s v="LEBETENG"/>
    <n v="11.25"/>
    <e v="#REF!"/>
    <n v="1.40625"/>
    <n v="200000"/>
    <n v="2400000"/>
  </r>
  <r>
    <s v="TGL 3PURWAHAMBA_LEMBASARI"/>
    <x v="52"/>
    <s v="LEMBASARI"/>
    <n v="11.25"/>
    <e v="#REF!"/>
    <n v="1.40625"/>
    <n v="200000"/>
    <n v="2400000"/>
  </r>
  <r>
    <s v="TGL 3PURWAHAMBA_LODAYA"/>
    <x v="52"/>
    <s v="LODAYA"/>
    <n v="15.73"/>
    <e v="#REF!"/>
    <n v="1.9662500000000001"/>
    <n v="200000"/>
    <n v="3200000"/>
  </r>
  <r>
    <s v="TGL 3PURWAHAMBA_LUWIJAWA"/>
    <x v="52"/>
    <s v="LUWIJAWA"/>
    <n v="11.25"/>
    <e v="#REF!"/>
    <n v="1.40625"/>
    <n v="200000"/>
    <n v="2400000"/>
  </r>
  <r>
    <s v="TGL 3PURWAHAMBA_MANGKUKUSUMAN"/>
    <x v="52"/>
    <s v="MANGKUKUSUMAN"/>
    <n v="0.5"/>
    <e v="#REF!"/>
    <n v="6.25E-2"/>
    <n v="200000"/>
    <n v="200000"/>
  </r>
  <r>
    <s v="TGL 3PURWAHAMBA_MANGUNSAREN"/>
    <x v="52"/>
    <s v="MANGUNSAREN"/>
    <n v="11.25"/>
    <e v="#REF!"/>
    <n v="1.40625"/>
    <n v="200000"/>
    <n v="2400000"/>
  </r>
  <r>
    <s v="TGL 3PURWAHAMBA_MARGAPADANG"/>
    <x v="52"/>
    <s v="MARGAPADANG"/>
    <n v="11.25"/>
    <e v="#REF!"/>
    <n v="1.40625"/>
    <n v="200000"/>
    <n v="2400000"/>
  </r>
  <r>
    <s v="TGL 3PURWAHAMBA_MARIBAYA"/>
    <x v="52"/>
    <s v="MARIBAYA"/>
    <n v="11.25"/>
    <e v="#REF!"/>
    <n v="1.40625"/>
    <n v="200000"/>
    <n v="2400000"/>
  </r>
  <r>
    <s v="TGL 3PURWAHAMBA_MEJAGONG"/>
    <x v="52"/>
    <s v="MEJAGONG"/>
    <n v="15.73"/>
    <e v="#REF!"/>
    <n v="1.9662500000000001"/>
    <n v="200000"/>
    <n v="3200000"/>
  </r>
  <r>
    <s v="TGL 3PURWAHAMBA_MEJASEM BARAT"/>
    <x v="52"/>
    <s v="MEJASEM BARAT"/>
    <n v="11.25"/>
    <e v="#REF!"/>
    <n v="1.40625"/>
    <n v="200000"/>
    <n v="2400000"/>
  </r>
  <r>
    <s v="TGL 3PURWAHAMBA_MEJASEM TIMUR"/>
    <x v="52"/>
    <s v="MEJASEM TIMUR"/>
    <n v="11.25"/>
    <e v="#REF!"/>
    <n v="1.40625"/>
    <n v="200000"/>
    <n v="2400000"/>
  </r>
  <r>
    <s v="TGL 3PURWAHAMBA_MERENG"/>
    <x v="52"/>
    <s v="MERENG"/>
    <n v="15.73"/>
    <e v="#REF!"/>
    <n v="1.9662500000000001"/>
    <n v="200000"/>
    <n v="3200000"/>
  </r>
  <r>
    <s v="TGL 3PURWAHAMBA_MINDAKA"/>
    <x v="52"/>
    <s v="MINDAKA"/>
    <n v="11.25"/>
    <e v="#REF!"/>
    <n v="1.40625"/>
    <n v="200000"/>
    <n v="2400000"/>
  </r>
  <r>
    <s v="TGL 3PURWAHAMBA_MINTARAGEN"/>
    <x v="52"/>
    <s v="MINTARAGEN"/>
    <n v="0.5"/>
    <e v="#REF!"/>
    <n v="6.25E-2"/>
    <n v="200000"/>
    <n v="200000"/>
  </r>
  <r>
    <s v="TGL 3PURWAHAMBA_MOGA"/>
    <x v="52"/>
    <s v="MOGA"/>
    <n v="15.73"/>
    <e v="#REF!"/>
    <n v="1.9662500000000001"/>
    <n v="200000"/>
    <n v="3200000"/>
  </r>
  <r>
    <s v="TGL 3PURWAHAMBA_MUNJUNGAGUNG"/>
    <x v="52"/>
    <s v="MUNJUNGAGUNG"/>
    <n v="11.25"/>
    <e v="#REF!"/>
    <n v="1.40625"/>
    <n v="200000"/>
    <n v="2400000"/>
  </r>
  <r>
    <s v="TGL 3PURWAHAMBA_PACUL"/>
    <x v="52"/>
    <s v="PACUL"/>
    <n v="11.25"/>
    <e v="#REF!"/>
    <n v="1.40625"/>
    <n v="200000"/>
    <n v="2400000"/>
  </r>
  <r>
    <s v="TGL 3PURWAHAMBA_PADAHARJA"/>
    <x v="52"/>
    <s v="PADAHARJA"/>
    <n v="11.25"/>
    <e v="#REF!"/>
    <n v="1.40625"/>
    <n v="200000"/>
    <n v="2400000"/>
  </r>
  <r>
    <s v="TGL 3PURWAHAMBA_PAGEDANGAN"/>
    <x v="52"/>
    <s v="PAGEDANGAN"/>
    <n v="11.25"/>
    <e v="#REF!"/>
    <n v="1.40625"/>
    <n v="200000"/>
    <n v="2400000"/>
  </r>
  <r>
    <s v="TGL 3PURWAHAMBA_PAGONGAN"/>
    <x v="52"/>
    <s v="PAGONGAN"/>
    <n v="11.25"/>
    <e v="#REF!"/>
    <n v="1.40625"/>
    <n v="200000"/>
    <n v="2400000"/>
  </r>
  <r>
    <s v="TGL 3PURWAHAMBA_PAKEMBARAN"/>
    <x v="52"/>
    <s v="PAKEMBARAN"/>
    <n v="15.73"/>
    <e v="#REF!"/>
    <n v="1.9662500000000001"/>
    <n v="200000"/>
    <n v="3200000"/>
  </r>
  <r>
    <s v="TGL 3PURWAHAMBA_PAKEMBARAN"/>
    <x v="52"/>
    <s v="PAKEMBARAN"/>
    <n v="11.25"/>
    <e v="#REF!"/>
    <n v="1.40625"/>
    <n v="200000"/>
    <n v="2400000"/>
  </r>
  <r>
    <s v="TGL 3PURWAHAMBA_PAKETIBAN"/>
    <x v="52"/>
    <s v="PAKETIBAN"/>
    <n v="11.25"/>
    <e v="#REF!"/>
    <n v="1.40625"/>
    <n v="200000"/>
    <n v="2400000"/>
  </r>
  <r>
    <s v="TGL 3PURWAHAMBA_PANGGUNG"/>
    <x v="52"/>
    <s v="PANGGUNG"/>
    <n v="0.5"/>
    <e v="#REF!"/>
    <n v="6.25E-2"/>
    <n v="200000"/>
    <n v="200000"/>
  </r>
  <r>
    <s v="TGL 3PURWAHAMBA_PANGKAH"/>
    <x v="52"/>
    <s v="PANGKAH"/>
    <n v="11.25"/>
    <e v="#REF!"/>
    <n v="1.40625"/>
    <n v="200000"/>
    <n v="2400000"/>
  </r>
  <r>
    <s v="TGL 3PURWAHAMBA_PASANGAN"/>
    <x v="52"/>
    <s v="PASANGAN"/>
    <n v="11.25"/>
    <e v="#REF!"/>
    <n v="1.40625"/>
    <n v="200000"/>
    <n v="2400000"/>
  </r>
  <r>
    <s v="TGL 3PURWAHAMBA_PECABEAN"/>
    <x v="52"/>
    <s v="PECABEAN"/>
    <n v="11.25"/>
    <e v="#REF!"/>
    <n v="1.40625"/>
    <n v="200000"/>
    <n v="2400000"/>
  </r>
  <r>
    <s v="TGL 3PURWAHAMBA_PEGIRIKAN"/>
    <x v="52"/>
    <s v="PEGIRIKAN"/>
    <n v="11.25"/>
    <e v="#REF!"/>
    <n v="1.40625"/>
    <n v="200000"/>
    <n v="2400000"/>
  </r>
  <r>
    <s v="TGL 3PURWAHAMBA_PEKAUMAN"/>
    <x v="52"/>
    <s v="PEKAUMAN"/>
    <n v="0.5"/>
    <e v="#REF!"/>
    <n v="6.25E-2"/>
    <n v="200000"/>
    <n v="200000"/>
  </r>
  <r>
    <s v="TGL 3PURWAHAMBA_PEKAUMAN KULON"/>
    <x v="52"/>
    <s v="PEKAUMAN KULON"/>
    <n v="11.25"/>
    <e v="#REF!"/>
    <n v="1.40625"/>
    <n v="200000"/>
    <n v="2400000"/>
  </r>
  <r>
    <s v="TGL 3PURWAHAMBA_PEKIRINGAN"/>
    <x v="52"/>
    <s v="PEKIRINGAN"/>
    <n v="11.25"/>
    <e v="#REF!"/>
    <n v="1.40625"/>
    <n v="200000"/>
    <n v="2400000"/>
  </r>
  <r>
    <s v="TGL 3PURWAHAMBA_PENDAWA"/>
    <x v="52"/>
    <s v="PENDAWA"/>
    <n v="11.25"/>
    <e v="#REF!"/>
    <n v="1.40625"/>
    <n v="200000"/>
    <n v="2400000"/>
  </r>
  <r>
    <s v="TGL 3PURWAHAMBA_PENER"/>
    <x v="52"/>
    <s v="PENER"/>
    <n v="11.25"/>
    <e v="#REF!"/>
    <n v="1.40625"/>
    <n v="200000"/>
    <n v="2400000"/>
  </r>
  <r>
    <s v="TGL 3PURWAHAMBA_PENGABEAN"/>
    <x v="52"/>
    <s v="PENGABEAN"/>
    <n v="11.25"/>
    <e v="#REF!"/>
    <n v="1.40625"/>
    <n v="200000"/>
    <n v="2400000"/>
  </r>
  <r>
    <s v="TGL 3PURWAHAMBA_PENUJAH"/>
    <x v="52"/>
    <s v="PENUJAH"/>
    <n v="11.25"/>
    <e v="#REF!"/>
    <n v="1.40625"/>
    <n v="200000"/>
    <n v="2400000"/>
  </r>
  <r>
    <s v="TGL 3PURWAHAMBA_PENUSUPAN"/>
    <x v="52"/>
    <s v="PENUSUPAN"/>
    <n v="15.73"/>
    <e v="#REF!"/>
    <n v="1.9662500000000001"/>
    <n v="200000"/>
    <n v="3200000"/>
  </r>
  <r>
    <s v="TGL 3PURWAHAMBA_PENUSUPAN"/>
    <x v="52"/>
    <s v="PENUSUPAN"/>
    <n v="11.25"/>
    <e v="#REF!"/>
    <n v="1.40625"/>
    <n v="200000"/>
    <n v="2400000"/>
  </r>
  <r>
    <s v="TGL 3PURWAHAMBA_PENYALAHAN"/>
    <x v="52"/>
    <s v="PENYALAHAN"/>
    <n v="11.25"/>
    <e v="#REF!"/>
    <n v="1.40625"/>
    <n v="200000"/>
    <n v="2400000"/>
  </r>
  <r>
    <s v="TGL 3PURWAHAMBA_PEPEDAN"/>
    <x v="52"/>
    <s v="PEPEDAN"/>
    <n v="15.73"/>
    <e v="#REF!"/>
    <n v="1.9662500000000001"/>
    <n v="200000"/>
    <n v="3200000"/>
  </r>
  <r>
    <s v="TGL 3PURWAHAMBA_PEPEDAN"/>
    <x v="52"/>
    <s v="PEPEDAN"/>
    <n v="11.25"/>
    <e v="#REF!"/>
    <n v="1.40625"/>
    <n v="200000"/>
    <n v="2400000"/>
  </r>
  <r>
    <s v="TGL 3PURWAHAMBA_PESAYANGAN"/>
    <x v="52"/>
    <s v="PESAYANGAN"/>
    <n v="11.25"/>
    <e v="#REF!"/>
    <n v="1.40625"/>
    <n v="200000"/>
    <n v="2400000"/>
  </r>
  <r>
    <s v="TGL 3PURWAHAMBA_PLUMBUNGAN"/>
    <x v="52"/>
    <s v="PLUMBUNGAN"/>
    <n v="11.25"/>
    <e v="#REF!"/>
    <n v="1.40625"/>
    <n v="200000"/>
    <n v="2400000"/>
  </r>
  <r>
    <s v="TGL 3PURWAHAMBA_PROCOT"/>
    <x v="52"/>
    <s v="PROCOT"/>
    <n v="11.25"/>
    <e v="#REF!"/>
    <n v="1.40625"/>
    <n v="200000"/>
    <n v="2400000"/>
  </r>
  <r>
    <s v="TGL 3PURWAHAMBA_PUBAYASA"/>
    <x v="52"/>
    <s v="PUBAYASA"/>
    <n v="11.25"/>
    <e v="#REF!"/>
    <n v="1.40625"/>
    <n v="200000"/>
    <n v="2400000"/>
  </r>
  <r>
    <s v="TGL 3PURWAHAMBA_PURBASANA"/>
    <x v="52"/>
    <s v="PURBASANA"/>
    <n v="11.25"/>
    <e v="#REF!"/>
    <n v="1.40625"/>
    <n v="200000"/>
    <n v="2400000"/>
  </r>
  <r>
    <s v="TGL 3PURWAHAMBA_PURWAHAMBA"/>
    <x v="52"/>
    <s v="PURWAHAMBA"/>
    <n v="11.25"/>
    <e v="#REF!"/>
    <n v="1.40625"/>
    <n v="200000"/>
    <n v="2400000"/>
  </r>
  <r>
    <s v="TGL 3PURWAHAMBA_RANCAWIRU"/>
    <x v="52"/>
    <s v="RANCAWIRU"/>
    <n v="11.25"/>
    <e v="#REF!"/>
    <n v="1.40625"/>
    <n v="200000"/>
    <n v="2400000"/>
  </r>
  <r>
    <s v="TGL 3PURWAHAMBA_RANDUGUNTING"/>
    <x v="52"/>
    <s v="RANDUGUNTING"/>
    <n v="0.5"/>
    <e v="#REF!"/>
    <n v="6.25E-2"/>
    <n v="200000"/>
    <n v="200000"/>
  </r>
  <r>
    <s v="TGL 3PURWAHAMBA_RANGI MULYA"/>
    <x v="52"/>
    <s v="RANGI MULYA"/>
    <n v="11.25"/>
    <e v="#REF!"/>
    <n v="1.40625"/>
    <n v="200000"/>
    <n v="2400000"/>
  </r>
  <r>
    <s v="TGL 3PURWAHAMBA_REMBUL"/>
    <x v="52"/>
    <s v="REMBUL"/>
    <n v="15.73"/>
    <e v="#REF!"/>
    <n v="1.9662500000000001"/>
    <n v="200000"/>
    <n v="3200000"/>
  </r>
  <r>
    <s v="TGL 3PURWAHAMBA_SEMEDO"/>
    <x v="52"/>
    <s v="SEMEDO"/>
    <n v="11.25"/>
    <e v="#REF!"/>
    <n v="1.40625"/>
    <n v="200000"/>
    <n v="2400000"/>
  </r>
  <r>
    <s v="TGL 3PURWAHAMBA_SIDAHARJA"/>
    <x v="52"/>
    <s v="SIDAHARJA"/>
    <n v="11.25"/>
    <e v="#REF!"/>
    <n v="1.40625"/>
    <n v="200000"/>
    <n v="2400000"/>
  </r>
  <r>
    <s v="TGL 3PURWAHAMBA_SIDAMULYA"/>
    <x v="52"/>
    <s v="SIDAMULYA"/>
    <n v="11.25"/>
    <e v="#REF!"/>
    <n v="1.40625"/>
    <n v="200000"/>
    <n v="2400000"/>
  </r>
  <r>
    <s v="TGL 3PURWAHAMBA_SIGENTONG"/>
    <x v="52"/>
    <s v="SIGENTONG"/>
    <n v="11.25"/>
    <e v="#REF!"/>
    <n v="1.40625"/>
    <n v="200000"/>
    <n v="2400000"/>
  </r>
  <r>
    <s v="TGL 3PURWAHAMBA_SIKASUR"/>
    <x v="52"/>
    <s v="SIKASUR"/>
    <n v="15.73"/>
    <e v="#REF!"/>
    <n v="1.9662500000000001"/>
    <n v="200000"/>
    <n v="3200000"/>
  </r>
  <r>
    <s v="TGL 3PURWAHAMBA_SLAWI KULON"/>
    <x v="52"/>
    <s v="SLAWI KULON"/>
    <n v="11.25"/>
    <e v="#REF!"/>
    <n v="1.40625"/>
    <n v="200000"/>
    <n v="2400000"/>
  </r>
  <r>
    <s v="TGL 3PURWAHAMBA_SLAWI WETAN"/>
    <x v="52"/>
    <s v="SLAWI WETAN"/>
    <n v="11.25"/>
    <e v="#REF!"/>
    <n v="1.40625"/>
    <n v="200000"/>
    <n v="2400000"/>
  </r>
  <r>
    <s v="TGL 3PURWAHAMBA_SUKAREJA"/>
    <x v="52"/>
    <s v="SUKAREJA"/>
    <n v="11.25"/>
    <e v="#REF!"/>
    <n v="1.40625"/>
    <n v="200000"/>
    <n v="2400000"/>
  </r>
  <r>
    <s v="TGL 3PURWAHAMBA_SUMBARANG"/>
    <x v="52"/>
    <s v="SUMBARANG"/>
    <n v="11.25"/>
    <e v="#REF!"/>
    <n v="1.40625"/>
    <n v="200000"/>
    <n v="2400000"/>
  </r>
  <r>
    <s v="TGL 3PURWAHAMBA_SUMINGKIR"/>
    <x v="52"/>
    <s v="SUMINGKIR"/>
    <n v="11.25"/>
    <e v="#REF!"/>
    <n v="1.40625"/>
    <n v="200000"/>
    <n v="2400000"/>
  </r>
  <r>
    <s v="TGL 3PURWAHAMBA_SURADADI"/>
    <x v="52"/>
    <s v="SURADADI"/>
    <n v="11.25"/>
    <e v="#REF!"/>
    <n v="1.40625"/>
    <n v="200000"/>
    <n v="2400000"/>
  </r>
  <r>
    <s v="TGL 3PURWAHAMBA_TALANG"/>
    <x v="52"/>
    <s v="TALANG"/>
    <n v="11.25"/>
    <e v="#REF!"/>
    <n v="1.40625"/>
    <n v="200000"/>
    <n v="2400000"/>
  </r>
  <r>
    <s v="TGL 3PURWAHAMBA_TALOK"/>
    <x v="52"/>
    <s v="TALOK"/>
    <n v="11.25"/>
    <e v="#REF!"/>
    <n v="1.40625"/>
    <n v="200000"/>
    <n v="2400000"/>
  </r>
  <r>
    <s v="TGL 3PURWAHAMBA_TAMANSARI"/>
    <x v="52"/>
    <s v="TAMANSARI"/>
    <n v="11.25"/>
    <e v="#REF!"/>
    <n v="1.40625"/>
    <n v="200000"/>
    <n v="2400000"/>
  </r>
  <r>
    <s v="TGL 3PURWAHAMBA_TANJUNGHARJA"/>
    <x v="52"/>
    <s v="TANJUNGHARJA"/>
    <n v="11.25"/>
    <e v="#REF!"/>
    <n v="1.40625"/>
    <n v="200000"/>
    <n v="2400000"/>
  </r>
  <r>
    <s v="TGL 3PURWAHAMBA_TARUB"/>
    <x v="52"/>
    <s v="TARUB"/>
    <n v="11.25"/>
    <e v="#REF!"/>
    <n v="1.40625"/>
    <n v="200000"/>
    <n v="2400000"/>
  </r>
  <r>
    <s v="TGL 3PURWAHAMBA_TEGALSARI"/>
    <x v="52"/>
    <s v="TEGALSARI"/>
    <n v="0.5"/>
    <e v="#REF!"/>
    <n v="6.25E-2"/>
    <n v="200000"/>
    <n v="200000"/>
  </r>
  <r>
    <s v="TGL 3PURWAHAMBA_TEGALWANGI"/>
    <x v="52"/>
    <s v="TEGALWANGI"/>
    <n v="11.25"/>
    <e v="#REF!"/>
    <n v="1.40625"/>
    <n v="200000"/>
    <n v="2400000"/>
  </r>
  <r>
    <s v="TGL 3PURWAHAMBA_TEMBOK BANJARAN"/>
    <x v="52"/>
    <s v="TEMBOK BANJARAN"/>
    <n v="11.25"/>
    <e v="#REF!"/>
    <n v="1.40625"/>
    <n v="200000"/>
    <n v="2400000"/>
  </r>
  <r>
    <s v="TGL 3PURWAHAMBA_TEMBOK KIDUL"/>
    <x v="52"/>
    <s v="TEMBOK KIDUL"/>
    <n v="11.25"/>
    <e v="#REF!"/>
    <n v="1.40625"/>
    <n v="200000"/>
    <n v="2400000"/>
  </r>
  <r>
    <s v="TGL 3PURWAHAMBA_TEMBOK LOR"/>
    <x v="52"/>
    <s v="TEMBOK LOR"/>
    <n v="11.25"/>
    <e v="#REF!"/>
    <n v="1.40625"/>
    <n v="200000"/>
    <n v="2400000"/>
  </r>
  <r>
    <s v="TGL 3PURWAHAMBA_TEMBOK LUWUNG"/>
    <x v="52"/>
    <s v="TEMBOK LUWUNG"/>
    <n v="11.25"/>
    <e v="#REF!"/>
    <n v="1.40625"/>
    <n v="200000"/>
    <n v="2400000"/>
  </r>
  <r>
    <s v="TGL 3PURWAHAMBA_TONGGARA"/>
    <x v="52"/>
    <s v="TONGGARA"/>
    <n v="11.25"/>
    <e v="#REF!"/>
    <n v="1.40625"/>
    <n v="200000"/>
    <n v="2400000"/>
  </r>
  <r>
    <s v="TGL 3PURWAHAMBA_TRAYEMAN"/>
    <x v="52"/>
    <s v="TRAYEMAN"/>
    <n v="11.25"/>
    <e v="#REF!"/>
    <n v="1.40625"/>
    <n v="200000"/>
    <n v="2400000"/>
  </r>
  <r>
    <s v="TGL 3PURWAHAMBA_TUNON"/>
    <x v="52"/>
    <s v="TUNON"/>
    <n v="0.5"/>
    <e v="#REF!"/>
    <n v="6.25E-2"/>
    <n v="200000"/>
    <n v="200000"/>
  </r>
  <r>
    <s v="TGL 3PURWAHAMBA_UJUNGRUSI"/>
    <x v="52"/>
    <s v="UJUNGRUSI"/>
    <n v="11.25"/>
    <e v="#REF!"/>
    <n v="1.40625"/>
    <n v="200000"/>
    <n v="2400000"/>
  </r>
  <r>
    <s v="TGL 3PURWAHAMBA_WANGANDAWA"/>
    <x v="52"/>
    <s v="WANGANDAWA"/>
    <n v="11.25"/>
    <e v="#REF!"/>
    <n v="1.40625"/>
    <n v="200000"/>
    <n v="2400000"/>
  </r>
  <r>
    <s v="TGL 3PURWAHAMBA_WANGKELANG"/>
    <x v="52"/>
    <s v="WANGKELANG"/>
    <n v="15.73"/>
    <e v="#REF!"/>
    <n v="1.9662500000000001"/>
    <n v="200000"/>
    <n v="3200000"/>
  </r>
  <r>
    <s v="TGL 3PURWAHAMBA_WARUNGPRING"/>
    <x v="52"/>
    <s v="WARUNGPRING"/>
    <n v="15.73"/>
    <e v="#REF!"/>
    <n v="1.9662500000000001"/>
    <n v="200000"/>
    <n v="3200000"/>
  </r>
  <r>
    <s v="TGL 3PURWAHAMBA_WARUREJA"/>
    <x v="52"/>
    <s v="WARUREJA"/>
    <n v="11.25"/>
    <e v="#REF!"/>
    <n v="1.40625"/>
    <n v="200000"/>
    <n v="2400000"/>
  </r>
  <r>
    <s v="TGL 3PURWAHAMBA_WOTGALIH"/>
    <x v="52"/>
    <s v="WOTGALIH"/>
    <n v="11.25"/>
    <e v="#REF!"/>
    <n v="1.40625"/>
    <n v="200000"/>
    <n v="2400000"/>
  </r>
  <r>
    <s v="UPP CILACAP_BABAKAN"/>
    <x v="53"/>
    <s v="BABAKAN"/>
    <n v="20.29"/>
    <e v="#REF!"/>
    <n v="2.5362499999999999"/>
    <n v="200000"/>
    <n v="4200000"/>
  </r>
  <r>
    <s v="UPP CILACAP_BREBEG"/>
    <x v="53"/>
    <s v="BREBEG"/>
    <n v="20.29"/>
    <e v="#REF!"/>
    <n v="2.5362499999999999"/>
    <n v="200000"/>
    <n v="4200000"/>
  </r>
  <r>
    <s v="UPP CILACAP_BRINGKENG"/>
    <x v="53"/>
    <s v="BRINGKENG"/>
    <n v="20.29"/>
    <e v="#REF!"/>
    <n v="2.5362499999999999"/>
    <n v="200000"/>
    <n v="4200000"/>
  </r>
  <r>
    <s v="UPP CILACAP_CILACAP"/>
    <x v="53"/>
    <s v="CILACAP"/>
    <n v="20.29"/>
    <e v="#REF!"/>
    <n v="2.5362499999999999"/>
    <n v="200000"/>
    <n v="4200000"/>
  </r>
  <r>
    <s v="UPP CILACAP_CIMRUTU"/>
    <x v="53"/>
    <s v="CIMRUTU"/>
    <n v="20.29"/>
    <e v="#REF!"/>
    <n v="2.5362499999999999"/>
    <n v="200000"/>
    <n v="4200000"/>
  </r>
  <r>
    <s v="UPP CILACAP_DONAN"/>
    <x v="53"/>
    <s v="DONAN"/>
    <n v="20.29"/>
    <e v="#REF!"/>
    <n v="2.5362499999999999"/>
    <n v="200000"/>
    <n v="4200000"/>
  </r>
  <r>
    <s v="UPP CILACAP_GRUGU"/>
    <x v="53"/>
    <s v="GRUGU"/>
    <n v="20.29"/>
    <e v="#REF!"/>
    <n v="2.5362499999999999"/>
    <n v="200000"/>
    <n v="4200000"/>
  </r>
  <r>
    <s v="UPP CILACAP_GUMILIR"/>
    <x v="53"/>
    <s v="GUMILIR"/>
    <n v="20.29"/>
    <e v="#REF!"/>
    <n v="2.5362499999999999"/>
    <n v="200000"/>
    <n v="4200000"/>
  </r>
  <r>
    <s v="UPP CILACAP_GUNUNGSIMPING"/>
    <x v="53"/>
    <s v="GUNUNGSIMPING"/>
    <n v="20.29"/>
    <e v="#REF!"/>
    <n v="2.5362499999999999"/>
    <n v="200000"/>
    <n v="4200000"/>
  </r>
  <r>
    <s v="UPP CILACAP_KARANGTALUN"/>
    <x v="53"/>
    <s v="KARANGTALUN"/>
    <n v="20.29"/>
    <e v="#REF!"/>
    <n v="2.5362499999999999"/>
    <n v="200000"/>
    <n v="4200000"/>
  </r>
  <r>
    <s v="UPP CILACAP_KEBONMANIS"/>
    <x v="53"/>
    <s v="KEBONMANIS"/>
    <n v="20.29"/>
    <e v="#REF!"/>
    <n v="2.5362499999999999"/>
    <n v="200000"/>
    <n v="4200000"/>
  </r>
  <r>
    <s v="UPP CILACAP_KLACES"/>
    <x v="53"/>
    <s v="KLACES"/>
    <n v="20.29"/>
    <e v="#REF!"/>
    <n v="2.5362499999999999"/>
    <n v="200000"/>
    <n v="4200000"/>
  </r>
  <r>
    <s v="UPP CILACAP_KUBANGKANGKUNG"/>
    <x v="53"/>
    <s v="KUBANGKANGKUNG"/>
    <n v="20.29"/>
    <e v="#REF!"/>
    <n v="2.5362499999999999"/>
    <n v="200000"/>
    <n v="4200000"/>
  </r>
  <r>
    <s v="UPP CILACAP_KUTAWARU"/>
    <x v="53"/>
    <s v="KUTAWARU"/>
    <n v="20.29"/>
    <e v="#REF!"/>
    <n v="2.5362499999999999"/>
    <n v="200000"/>
    <n v="4200000"/>
  </r>
  <r>
    <s v="UPP CILACAP_LOMANIS"/>
    <x v="53"/>
    <s v="LOMANIS"/>
    <n v="20.29"/>
    <e v="#REF!"/>
    <n v="2.5362499999999999"/>
    <n v="200000"/>
    <n v="4200000"/>
  </r>
  <r>
    <s v="UPP CILACAP_PANIKEL"/>
    <x v="53"/>
    <s v="PANIKEL"/>
    <n v="20.29"/>
    <e v="#REF!"/>
    <n v="2.5362499999999999"/>
    <n v="200000"/>
    <n v="4200000"/>
  </r>
  <r>
    <s v="UPP CILACAP_RAWAAPU"/>
    <x v="53"/>
    <s v="RAWAAPU"/>
    <n v="20.29"/>
    <e v="#REF!"/>
    <n v="2.5362499999999999"/>
    <n v="200000"/>
    <n v="4200000"/>
  </r>
  <r>
    <s v="UPP CILACAP_SIDAKAYA"/>
    <x v="53"/>
    <s v="SIDAKAYA"/>
    <n v="20.29"/>
    <e v="#REF!"/>
    <n v="2.5362499999999999"/>
    <n v="200000"/>
    <n v="4200000"/>
  </r>
  <r>
    <s v="UPP CILACAP_SIDANEGARA"/>
    <x v="53"/>
    <s v="SIDANEGARA"/>
    <n v="20.29"/>
    <e v="#REF!"/>
    <n v="2.5362499999999999"/>
    <n v="200000"/>
    <n v="4200000"/>
  </r>
  <r>
    <s v="UPP CILACAP_SIDAURIP"/>
    <x v="53"/>
    <s v="SIDAURIP"/>
    <n v="20.29"/>
    <e v="#REF!"/>
    <n v="2.5362499999999999"/>
    <n v="200000"/>
    <n v="4200000"/>
  </r>
  <r>
    <s v="UPP CILACAP_TEGALKAMULYAN"/>
    <x v="53"/>
    <s v="TEGALKAMULYAN"/>
    <n v="20.29"/>
    <e v="#REF!"/>
    <n v="2.5362499999999999"/>
    <n v="200000"/>
    <n v="4200000"/>
  </r>
  <r>
    <s v="UPP CILACAP_TEGALREJA"/>
    <x v="53"/>
    <s v="TEGALREJA"/>
    <n v="20.29"/>
    <e v="#REF!"/>
    <n v="2.5362499999999999"/>
    <n v="200000"/>
    <n v="4200000"/>
  </r>
  <r>
    <s v="UPP CILACAP_TRITIH KULON"/>
    <x v="53"/>
    <s v="TRITIH KULON"/>
    <n v="20.29"/>
    <e v="#REF!"/>
    <n v="2.5362499999999999"/>
    <n v="200000"/>
    <n v="4200000"/>
  </r>
  <r>
    <s v="UPP CILACAP_UJUNGALANG"/>
    <x v="53"/>
    <s v="UJUNGALANG"/>
    <n v="20.29"/>
    <e v="#REF!"/>
    <n v="2.5362499999999999"/>
    <n v="200000"/>
    <n v="4200000"/>
  </r>
  <r>
    <s v="UPP CILACAP_UJUNGGAGAK"/>
    <x v="53"/>
    <s v="UJUNGGAGAK"/>
    <n v="20.29"/>
    <e v="#REF!"/>
    <n v="2.5362499999999999"/>
    <n v="200000"/>
    <n v="4200000"/>
  </r>
  <r>
    <s v="UPP CILACAP_UJUNGMANIK"/>
    <x v="53"/>
    <s v="UJUNGMANIK"/>
    <n v="20.29"/>
    <e v="#REF!"/>
    <n v="2.5362499999999999"/>
    <n v="200000"/>
    <n v="4200000"/>
  </r>
  <r>
    <s v="UPP SEMARANG_BANDARHARJO"/>
    <x v="54"/>
    <s v="BANDARHARJO"/>
    <n v="1.22"/>
    <e v="#REF!"/>
    <n v="0.1525"/>
    <n v="200000"/>
    <n v="400000"/>
  </r>
  <r>
    <s v="UPP SEMARANG_BANGUNHARJO"/>
    <x v="54"/>
    <s v="BANGUNHARJO"/>
    <n v="1.22"/>
    <e v="#REF!"/>
    <n v="0.1525"/>
    <n v="200000"/>
    <n v="400000"/>
  </r>
  <r>
    <s v="UPP SEMARANG_BARUSARI"/>
    <x v="54"/>
    <s v="BARUSARI"/>
    <n v="1.22"/>
    <e v="#REF!"/>
    <n v="0.1525"/>
    <n v="200000"/>
    <n v="400000"/>
  </r>
  <r>
    <s v="UPP SEMARANG_BENDUNGAN"/>
    <x v="54"/>
    <s v="BENDUNGAN"/>
    <n v="1.22"/>
    <e v="#REF!"/>
    <n v="0.1525"/>
    <n v="200000"/>
    <n v="400000"/>
  </r>
  <r>
    <s v="UPP SEMARANG_BOJONGSALAMAN"/>
    <x v="54"/>
    <s v="BOJONGSALAMAN"/>
    <n v="1.22"/>
    <e v="#REF!"/>
    <n v="0.1525"/>
    <n v="200000"/>
    <n v="400000"/>
  </r>
  <r>
    <s v="UPP SEMARANG_BRUMBUNGAN"/>
    <x v="54"/>
    <s v="BRUMBUNGAN"/>
    <n v="1.22"/>
    <e v="#REF!"/>
    <n v="0.1525"/>
    <n v="200000"/>
    <n v="400000"/>
  </r>
  <r>
    <s v="UPP SEMARANG_BUGANGAN"/>
    <x v="54"/>
    <s v="BUGANGAN"/>
    <n v="1.22"/>
    <e v="#REF!"/>
    <n v="0.1525"/>
    <n v="200000"/>
    <n v="400000"/>
  </r>
  <r>
    <s v="UPP SEMARANG_BULU LOR"/>
    <x v="54"/>
    <s v="BULU LOR"/>
    <n v="1.22"/>
    <e v="#REF!"/>
    <n v="0.1525"/>
    <n v="200000"/>
    <n v="400000"/>
  </r>
  <r>
    <s v="UPP SEMARANG_BULUSTALAN"/>
    <x v="54"/>
    <s v="BULUSTALAN"/>
    <n v="1.22"/>
    <e v="#REF!"/>
    <n v="0.1525"/>
    <n v="200000"/>
    <n v="400000"/>
  </r>
  <r>
    <s v="UPP SEMARANG_CABEAN"/>
    <x v="54"/>
    <s v="CABEAN"/>
    <n v="1.22"/>
    <e v="#REF!"/>
    <n v="0.1525"/>
    <n v="200000"/>
    <n v="400000"/>
  </r>
  <r>
    <s v="UPP SEMARANG_CANDI"/>
    <x v="54"/>
    <s v="CANDI"/>
    <n v="1.22"/>
    <e v="#REF!"/>
    <n v="0.1525"/>
    <n v="200000"/>
    <n v="400000"/>
  </r>
  <r>
    <s v="UPP SEMARANG_DADAPSARI"/>
    <x v="54"/>
    <s v="DADAPSARI"/>
    <n v="1.22"/>
    <e v="#REF!"/>
    <n v="0.1525"/>
    <n v="200000"/>
    <n v="400000"/>
  </r>
  <r>
    <s v="UPP SEMARANG_GABAHAN"/>
    <x v="54"/>
    <s v="GABAHAN"/>
    <n v="1.22"/>
    <e v="#REF!"/>
    <n v="0.1525"/>
    <n v="200000"/>
    <n v="400000"/>
  </r>
  <r>
    <s v="UPP SEMARANG_GAYAMSARI"/>
    <x v="54"/>
    <s v="GAYAMSARI"/>
    <n v="1.22"/>
    <e v="#REF!"/>
    <n v="0.1525"/>
    <n v="200000"/>
    <n v="400000"/>
  </r>
  <r>
    <s v="UPP SEMARANG_GEBANGSARI"/>
    <x v="54"/>
    <s v="GEBANGSARI"/>
    <n v="1.22"/>
    <e v="#REF!"/>
    <n v="0.1525"/>
    <n v="200000"/>
    <n v="400000"/>
  </r>
  <r>
    <s v="UPP SEMARANG_GENUKSARI"/>
    <x v="54"/>
    <s v="GENUKSARI"/>
    <n v="1.22"/>
    <e v="#REF!"/>
    <n v="0.1525"/>
    <n v="200000"/>
    <n v="400000"/>
  </r>
  <r>
    <s v="UPP SEMARANG_JAGALAN"/>
    <x v="54"/>
    <s v="JAGALAN"/>
    <n v="1.22"/>
    <e v="#REF!"/>
    <n v="0.1525"/>
    <n v="200000"/>
    <n v="400000"/>
  </r>
  <r>
    <s v="UPP SEMARANG_JATINGALEH"/>
    <x v="54"/>
    <s v="JATINGALEH"/>
    <n v="1.22"/>
    <e v="#REF!"/>
    <n v="0.1525"/>
    <n v="200000"/>
    <n v="400000"/>
  </r>
  <r>
    <s v="UPP SEMARANG_JOMBLANG"/>
    <x v="54"/>
    <s v="JOMBLANG"/>
    <n v="1.22"/>
    <e v="#REF!"/>
    <n v="0.1525"/>
    <n v="200000"/>
    <n v="400000"/>
  </r>
  <r>
    <s v="UPP SEMARANG_KALIGAWE"/>
    <x v="54"/>
    <s v="KALIGAWE"/>
    <n v="1.22"/>
    <e v="#REF!"/>
    <n v="0.1525"/>
    <n v="200000"/>
    <n v="400000"/>
  </r>
  <r>
    <s v="UPP SEMARANG_KALIWIRU"/>
    <x v="54"/>
    <s v="KALIWIRU"/>
    <n v="1.22"/>
    <e v="#REF!"/>
    <n v="0.1525"/>
    <n v="200000"/>
    <n v="400000"/>
  </r>
  <r>
    <s v="UPP SEMARANG_KARANG KIDUL"/>
    <x v="54"/>
    <s v="KARANG KIDUL"/>
    <n v="1.22"/>
    <e v="#REF!"/>
    <n v="0.1525"/>
    <n v="200000"/>
    <n v="400000"/>
  </r>
  <r>
    <s v="UPP SEMARANG_KARANGANYAR GUNUNG"/>
    <x v="54"/>
    <s v="KARANGANYAR GUNUNG"/>
    <n v="1.22"/>
    <e v="#REF!"/>
    <n v="0.1525"/>
    <n v="200000"/>
    <n v="400000"/>
  </r>
  <r>
    <s v="UPP SEMARANG_KARANGAYU"/>
    <x v="54"/>
    <s v="KARANGAYU"/>
    <n v="1.22"/>
    <e v="#REF!"/>
    <n v="0.1525"/>
    <n v="200000"/>
    <n v="400000"/>
  </r>
  <r>
    <s v="UPP SEMARANG_KARANGTEMPEL"/>
    <x v="54"/>
    <s v="KARANGTEMPEL"/>
    <n v="1.22"/>
    <e v="#REF!"/>
    <n v="0.1525"/>
    <n v="200000"/>
    <n v="400000"/>
  </r>
  <r>
    <s v="UPP SEMARANG_KARANGTURI"/>
    <x v="54"/>
    <s v="KARANGTURI"/>
    <n v="1.22"/>
    <e v="#REF!"/>
    <n v="0.1525"/>
    <n v="200000"/>
    <n v="400000"/>
  </r>
  <r>
    <s v="UPP SEMARANG_KAUMAN"/>
    <x v="54"/>
    <s v="KAUMAN"/>
    <n v="1.22"/>
    <e v="#REF!"/>
    <n v="0.1525"/>
    <n v="200000"/>
    <n v="400000"/>
  </r>
  <r>
    <s v="UPP SEMARANG_KEBONAGUNG"/>
    <x v="54"/>
    <s v="KEBONAGUNG"/>
    <n v="1.22"/>
    <e v="#REF!"/>
    <n v="0.1525"/>
    <n v="200000"/>
    <n v="400000"/>
  </r>
  <r>
    <s v="UPP SEMARANG_KEMBANGSARI"/>
    <x v="54"/>
    <s v="KEMBANGSARI"/>
    <n v="1.22"/>
    <e v="#REF!"/>
    <n v="0.1525"/>
    <n v="200000"/>
    <n v="400000"/>
  </r>
  <r>
    <s v="UPP SEMARANG_KEMIJEN"/>
    <x v="54"/>
    <s v="KEMIJEN"/>
    <n v="1.22"/>
    <e v="#REF!"/>
    <n v="0.1525"/>
    <n v="200000"/>
    <n v="400000"/>
  </r>
  <r>
    <s v="UPP SEMARANG_KRANGGAN"/>
    <x v="54"/>
    <s v="KRANGGAN"/>
    <n v="1.22"/>
    <e v="#REF!"/>
    <n v="0.1525"/>
    <n v="200000"/>
    <n v="400000"/>
  </r>
  <r>
    <s v="UPP SEMARANG_KROBOKAN"/>
    <x v="54"/>
    <s v="KROBOKAN"/>
    <n v="1.22"/>
    <e v="#REF!"/>
    <n v="0.1525"/>
    <n v="200000"/>
    <n v="400000"/>
  </r>
  <r>
    <s v="UPP SEMARANG_KUNINGAN"/>
    <x v="54"/>
    <s v="KUNINGAN"/>
    <n v="1.22"/>
    <e v="#REF!"/>
    <n v="0.1525"/>
    <n v="200000"/>
    <n v="400000"/>
  </r>
  <r>
    <s v="UPP SEMARANG_LAMPER KIDUL"/>
    <x v="54"/>
    <s v="LAMPER KIDUL"/>
    <n v="1.22"/>
    <e v="#REF!"/>
    <n v="0.1525"/>
    <n v="200000"/>
    <n v="400000"/>
  </r>
  <r>
    <s v="UPP SEMARANG_LAMPER LOR"/>
    <x v="54"/>
    <s v="LAMPER LOR"/>
    <n v="1.22"/>
    <e v="#REF!"/>
    <n v="0.1525"/>
    <n v="200000"/>
    <n v="400000"/>
  </r>
  <r>
    <s v="UPP SEMARANG_LAMPER TENGAH"/>
    <x v="54"/>
    <s v="LAMPER TENGAH"/>
    <n v="1.22"/>
    <e v="#REF!"/>
    <n v="0.1525"/>
    <n v="200000"/>
    <n v="400000"/>
  </r>
  <r>
    <s v="UPP SEMARANG_LEMPONGSARI"/>
    <x v="54"/>
    <s v="LEMPONGSARI"/>
    <n v="1.22"/>
    <e v="#REF!"/>
    <n v="0.1525"/>
    <n v="200000"/>
    <n v="400000"/>
  </r>
  <r>
    <s v="UPP SEMARANG_MIROTO"/>
    <x v="54"/>
    <s v="MIROTO"/>
    <n v="1.22"/>
    <e v="#REF!"/>
    <n v="0.1525"/>
    <n v="200000"/>
    <n v="400000"/>
  </r>
  <r>
    <s v="UPP SEMARANG_MLATIBARU"/>
    <x v="54"/>
    <s v="MLATIBARU"/>
    <n v="1.22"/>
    <e v="#REF!"/>
    <n v="0.1525"/>
    <n v="200000"/>
    <n v="400000"/>
  </r>
  <r>
    <s v="UPP SEMARANG_MLATIHARJO"/>
    <x v="54"/>
    <s v="MLATIHARJO"/>
    <n v="1.22"/>
    <e v="#REF!"/>
    <n v="0.1525"/>
    <n v="200000"/>
    <n v="400000"/>
  </r>
  <r>
    <s v="UPP SEMARANG_MUGASARI"/>
    <x v="54"/>
    <s v="MUGASARI"/>
    <n v="1.22"/>
    <e v="#REF!"/>
    <n v="0.1525"/>
    <n v="200000"/>
    <n v="400000"/>
  </r>
  <r>
    <s v="UPP SEMARANG_MUKTIHARJO KIDUL"/>
    <x v="54"/>
    <s v="MUKTIHARJO KIDUL"/>
    <n v="1.22"/>
    <e v="#REF!"/>
    <n v="0.1525"/>
    <n v="200000"/>
    <n v="400000"/>
  </r>
  <r>
    <s v="UPP SEMARANG_MUKTIHARJO LOR"/>
    <x v="54"/>
    <s v="MUKTIHARJO LOR"/>
    <n v="1.22"/>
    <e v="#REF!"/>
    <n v="0.1525"/>
    <n v="200000"/>
    <n v="400000"/>
  </r>
  <r>
    <s v="UPP SEMARANG_PANDANSARI"/>
    <x v="54"/>
    <s v="PANDANSARI"/>
    <n v="1.22"/>
    <e v="#REF!"/>
    <n v="0.1525"/>
    <n v="200000"/>
    <n v="400000"/>
  </r>
  <r>
    <s v="UPP SEMARANG_PANDEAN LAMPER"/>
    <x v="54"/>
    <s v="PANDEAN LAMPER"/>
    <n v="1.22"/>
    <e v="#REF!"/>
    <n v="0.1525"/>
    <n v="200000"/>
    <n v="400000"/>
  </r>
  <r>
    <s v="UPP SEMARANG_PANGGUNG KIDUL"/>
    <x v="54"/>
    <s v="PANGGUNG KIDUL"/>
    <n v="1.22"/>
    <e v="#REF!"/>
    <n v="0.1525"/>
    <n v="200000"/>
    <n v="400000"/>
  </r>
  <r>
    <s v="UPP SEMARANG_PANGGUNG LOR"/>
    <x v="54"/>
    <s v="PANGGUNG LOR"/>
    <n v="1.22"/>
    <e v="#REF!"/>
    <n v="0.1525"/>
    <n v="200000"/>
    <n v="400000"/>
  </r>
  <r>
    <s v="UPP SEMARANG_PEKUNDEN"/>
    <x v="54"/>
    <s v="PEKUNDEN"/>
    <n v="1.22"/>
    <e v="#REF!"/>
    <n v="0.1525"/>
    <n v="200000"/>
    <n v="400000"/>
  </r>
  <r>
    <s v="UPP SEMARANG_PETERONGAN"/>
    <x v="54"/>
    <s v="PETERONGAN"/>
    <n v="1.22"/>
    <e v="#REF!"/>
    <n v="0.1525"/>
    <n v="200000"/>
    <n v="400000"/>
  </r>
  <r>
    <s v="UPP SEMARANG_PETOMPON"/>
    <x v="54"/>
    <s v="PETOMPON"/>
    <n v="1.22"/>
    <e v="#REF!"/>
    <n v="0.1525"/>
    <n v="200000"/>
    <n v="400000"/>
  </r>
  <r>
    <s v="UPP SEMARANG_PINDRIKAN KIDUL"/>
    <x v="54"/>
    <s v="PINDRIKAN KIDUL"/>
    <n v="1.22"/>
    <e v="#REF!"/>
    <n v="0.1525"/>
    <n v="200000"/>
    <n v="400000"/>
  </r>
  <r>
    <s v="UPP SEMARANG_PINDRIKAN LOR"/>
    <x v="54"/>
    <s v="PINDRIKAN LOR"/>
    <n v="1.22"/>
    <e v="#REF!"/>
    <n v="0.1525"/>
    <n v="200000"/>
    <n v="400000"/>
  </r>
  <r>
    <s v="UPP SEMARANG_PLEBURAN"/>
    <x v="54"/>
    <s v="PLEBURAN"/>
    <n v="1.22"/>
    <e v="#REF!"/>
    <n v="0.1525"/>
    <n v="200000"/>
    <n v="400000"/>
  </r>
  <r>
    <s v="UPP SEMARANG_PLOMBOKAN"/>
    <x v="54"/>
    <s v="PLOMBOKAN"/>
    <n v="1.22"/>
    <e v="#REF!"/>
    <n v="0.1525"/>
    <n v="200000"/>
    <n v="400000"/>
  </r>
  <r>
    <s v="UPP SEMARANG_PURWODINATAN"/>
    <x v="54"/>
    <s v="PURWODINATAN"/>
    <n v="1.22"/>
    <e v="#REF!"/>
    <n v="0.1525"/>
    <n v="200000"/>
    <n v="400000"/>
  </r>
  <r>
    <s v="UPP SEMARANG_PURWOSARI"/>
    <x v="54"/>
    <s v="PURWOSARI"/>
    <n v="1.22"/>
    <e v="#REF!"/>
    <n v="0.1525"/>
    <n v="200000"/>
    <n v="400000"/>
  </r>
  <r>
    <s v="UPP SEMARANG_RANDUSARI"/>
    <x v="54"/>
    <s v="RANDUSARI"/>
    <n v="1.22"/>
    <e v="#REF!"/>
    <n v="0.1525"/>
    <n v="200000"/>
    <n v="400000"/>
  </r>
  <r>
    <s v="UPP SEMARANG_REJOMULYO"/>
    <x v="54"/>
    <s v="REJOMULYO"/>
    <n v="1.22"/>
    <e v="#REF!"/>
    <n v="0.1525"/>
    <n v="200000"/>
    <n v="400000"/>
  </r>
  <r>
    <s v="UPP SEMARANG_REJOSARI"/>
    <x v="54"/>
    <s v="REJOSARI"/>
    <n v="1.22"/>
    <e v="#REF!"/>
    <n v="0.1525"/>
    <n v="200000"/>
    <n v="400000"/>
  </r>
  <r>
    <s v="UPP SEMARANG_SALAMANMLOYO"/>
    <x v="54"/>
    <s v="SALAMANMLOYO"/>
    <n v="1.22"/>
    <e v="#REF!"/>
    <n v="0.1525"/>
    <n v="200000"/>
    <n v="400000"/>
  </r>
  <r>
    <s v="UPP SEMARANG_SAMBIREJO"/>
    <x v="54"/>
    <s v="SAMBIREJO"/>
    <n v="1.22"/>
    <e v="#REF!"/>
    <n v="0.1525"/>
    <n v="200000"/>
    <n v="400000"/>
  </r>
  <r>
    <s v="UPP SEMARANG_SARIREJO"/>
    <x v="54"/>
    <s v="SARIREJO"/>
    <n v="1.22"/>
    <e v="#REF!"/>
    <n v="0.1525"/>
    <n v="200000"/>
    <n v="400000"/>
  </r>
  <r>
    <s v="UPP SEMARANG_SAWAH BESAR"/>
    <x v="54"/>
    <s v="SAWAH BESAR"/>
    <n v="1.22"/>
    <e v="#REF!"/>
    <n v="0.1525"/>
    <n v="200000"/>
    <n v="400000"/>
  </r>
  <r>
    <s v="UPP SEMARANG_SEKAYU"/>
    <x v="54"/>
    <s v="SEKAYU"/>
    <n v="1.22"/>
    <e v="#REF!"/>
    <n v="0.1525"/>
    <n v="200000"/>
    <n v="400000"/>
  </r>
  <r>
    <s v="UPP SEMARANG_SIWALAN"/>
    <x v="54"/>
    <s v="SIWALAN"/>
    <n v="1.22"/>
    <e v="#REF!"/>
    <n v="0.1525"/>
    <n v="200000"/>
    <n v="400000"/>
  </r>
  <r>
    <s v="UPP SEMARANG_SRIWULAN"/>
    <x v="54"/>
    <s v="SRIWULAN"/>
    <n v="26.27"/>
    <e v="#REF!"/>
    <n v="3.2837499999999999"/>
    <n v="200000"/>
    <n v="5400000"/>
  </r>
  <r>
    <s v="UPP SEMARANG_TAMBAKHARJO"/>
    <x v="54"/>
    <s v="TAMBAKHARJO"/>
    <n v="1.22"/>
    <e v="#REF!"/>
    <n v="0.1525"/>
    <n v="200000"/>
    <n v="400000"/>
  </r>
  <r>
    <s v="UPP SEMARANG_TAMBAKREJO"/>
    <x v="54"/>
    <s v="TAMBAKREJO"/>
    <n v="1.22"/>
    <e v="#REF!"/>
    <n v="0.1525"/>
    <n v="200000"/>
    <n v="400000"/>
  </r>
  <r>
    <s v="UPP SEMARANG_TANJUNG MAS"/>
    <x v="54"/>
    <s v="TANJUNG MAS"/>
    <n v="1.22"/>
    <e v="#REF!"/>
    <n v="0.1525"/>
    <n v="200000"/>
    <n v="400000"/>
  </r>
  <r>
    <s v="UPP SEMARANG_TAWANGMAS"/>
    <x v="54"/>
    <s v="TAWANGMAS"/>
    <n v="1.22"/>
    <e v="#REF!"/>
    <n v="0.1525"/>
    <n v="200000"/>
    <n v="400000"/>
  </r>
  <r>
    <s v="UPP SEMARANG_TAWANGSARI"/>
    <x v="54"/>
    <s v="TAWANGSARI"/>
    <n v="1.22"/>
    <e v="#REF!"/>
    <n v="0.1525"/>
    <n v="200000"/>
    <n v="400000"/>
  </r>
  <r>
    <s v="UPP SEMARANG_TEGALSARI"/>
    <x v="54"/>
    <s v="TEGALSARI"/>
    <n v="1.22"/>
    <e v="#REF!"/>
    <n v="0.1525"/>
    <n v="200000"/>
    <n v="400000"/>
  </r>
  <r>
    <s v="UPP SEMARANG_TERBOYO KULON"/>
    <x v="54"/>
    <s v="TERBOYO KULON"/>
    <n v="1.22"/>
    <e v="#REF!"/>
    <n v="0.1525"/>
    <n v="200000"/>
    <n v="400000"/>
  </r>
  <r>
    <s v="UPP SEMARANG_TERBOYO WETAN"/>
    <x v="54"/>
    <s v="TERBOYO WETAN"/>
    <n v="1.22"/>
    <e v="#REF!"/>
    <n v="0.1525"/>
    <n v="200000"/>
    <n v="400000"/>
  </r>
  <r>
    <s v="UPP SEMARANG_TLOGOSARI KULON"/>
    <x v="54"/>
    <s v="TLOGOSARI KULON"/>
    <n v="1.22"/>
    <e v="#REF!"/>
    <n v="0.1525"/>
    <n v="200000"/>
    <n v="400000"/>
  </r>
  <r>
    <s v="UPP SEMARANG_TRIMULYO"/>
    <x v="54"/>
    <s v="TRIMULYO"/>
    <n v="1.22"/>
    <e v="#REF!"/>
    <n v="0.1525"/>
    <n v="200000"/>
    <n v="400000"/>
  </r>
  <r>
    <s v="UPP SEMARANG_WONODRI"/>
    <x v="54"/>
    <s v="WONODRI"/>
    <n v="1.22"/>
    <e v="#REF!"/>
    <n v="0.1525"/>
    <n v="200000"/>
    <n v="400000"/>
  </r>
  <r>
    <s v="UPP SEMARANG_WONOTINGGAL"/>
    <x v="54"/>
    <s v="WONOTINGGAL"/>
    <n v="1.22"/>
    <e v="#REF!"/>
    <n v="0.1525"/>
    <n v="200000"/>
    <n v="400000"/>
  </r>
  <r>
    <s v="Wonogiri 2 - Nambangan_ALASOMBO"/>
    <x v="55"/>
    <s v="ALASOMBO"/>
    <n v="14.71"/>
    <e v="#REF!"/>
    <n v="1.8387500000000001"/>
    <n v="200000"/>
    <n v="3000000"/>
  </r>
  <r>
    <s v="Wonogiri 2 - Nambangan_BASUHAN"/>
    <x v="55"/>
    <s v="BASUHAN"/>
    <n v="20.7"/>
    <e v="#REF!"/>
    <n v="2.5874999999999999"/>
    <n v="200000"/>
    <n v="4200000"/>
  </r>
  <r>
    <s v="Wonogiri 2 - Nambangan_BERO"/>
    <x v="55"/>
    <s v="BERO"/>
    <n v="20.7"/>
    <e v="#REF!"/>
    <n v="2.5874999999999999"/>
    <n v="200000"/>
    <n v="4200000"/>
  </r>
  <r>
    <s v="Wonogiri 2 - Nambangan_EROMOKO"/>
    <x v="55"/>
    <s v="EROMOKO"/>
    <n v="20.7"/>
    <e v="#REF!"/>
    <n v="2.5874999999999999"/>
    <n v="200000"/>
    <n v="4200000"/>
  </r>
  <r>
    <s v="Wonogiri 2 - Nambangan_GEBANGHARJO"/>
    <x v="55"/>
    <s v="GEBANGHARJO"/>
    <n v="20.7"/>
    <e v="#REF!"/>
    <n v="2.5874999999999999"/>
    <n v="200000"/>
    <n v="4200000"/>
  </r>
  <r>
    <s v="Wonogiri 2 - Nambangan_GEDONG"/>
    <x v="55"/>
    <s v="GEDONG"/>
    <n v="20.7"/>
    <e v="#REF!"/>
    <n v="2.5874999999999999"/>
    <n v="200000"/>
    <n v="4200000"/>
  </r>
  <r>
    <s v="Wonogiri 2 - Nambangan_GEMANTAR"/>
    <x v="55"/>
    <s v="GEMANTAR"/>
    <n v="20.7"/>
    <e v="#REF!"/>
    <n v="2.5874999999999999"/>
    <n v="200000"/>
    <n v="4200000"/>
  </r>
  <r>
    <s v="Wonogiri 2 - Nambangan_GENTAN"/>
    <x v="55"/>
    <s v="GENTAN"/>
    <n v="14.71"/>
    <e v="#REF!"/>
    <n v="1.8387500000000001"/>
    <n v="200000"/>
    <n v="3000000"/>
  </r>
  <r>
    <s v="Wonogiri 2 - Nambangan_GENUKHARJO"/>
    <x v="55"/>
    <s v="GENUKHARJO"/>
    <n v="20.7"/>
    <e v="#REF!"/>
    <n v="2.5874999999999999"/>
    <n v="200000"/>
    <n v="4200000"/>
  </r>
  <r>
    <s v="Wonogiri 2 - Nambangan_GIRIPURWO"/>
    <x v="55"/>
    <s v="GIRIPURWO"/>
    <n v="20.7"/>
    <e v="#REF!"/>
    <n v="2.5874999999999999"/>
    <n v="200000"/>
    <n v="4200000"/>
  </r>
  <r>
    <s v="Wonogiri 2 - Nambangan_GIRITIRTO"/>
    <x v="55"/>
    <s v="GIRITIRTO"/>
    <n v="20.7"/>
    <e v="#REF!"/>
    <n v="2.5874999999999999"/>
    <n v="200000"/>
    <n v="4200000"/>
  </r>
  <r>
    <s v="Wonogiri 2 - Nambangan_GLINGGANG"/>
    <x v="55"/>
    <s v="GLINGGANG"/>
    <n v="20.7"/>
    <e v="#REF!"/>
    <n v="2.5874999999999999"/>
    <n v="200000"/>
    <n v="4200000"/>
  </r>
  <r>
    <s v="Wonogiri 2 - Nambangan_GUMIWANG LOR"/>
    <x v="55"/>
    <s v="GUMIWANG LOR"/>
    <n v="20.7"/>
    <e v="#REF!"/>
    <n v="2.5874999999999999"/>
    <n v="200000"/>
    <n v="4200000"/>
  </r>
  <r>
    <s v="Wonogiri 2 - Nambangan_GUNUNGAN"/>
    <x v="55"/>
    <s v="GUNUNGAN"/>
    <n v="20.7"/>
    <e v="#REF!"/>
    <n v="2.5874999999999999"/>
    <n v="200000"/>
    <n v="4200000"/>
  </r>
  <r>
    <s v="Wonogiri 2 - Nambangan_JANGGLENGAN"/>
    <x v="55"/>
    <s v="JANGGLENGAN"/>
    <n v="14.71"/>
    <e v="#REF!"/>
    <n v="1.8387500000000001"/>
    <n v="200000"/>
    <n v="3000000"/>
  </r>
  <r>
    <s v="Wonogiri 2 - Nambangan_JATEN"/>
    <x v="55"/>
    <s v="JATEN"/>
    <n v="20.7"/>
    <e v="#REF!"/>
    <n v="2.5874999999999999"/>
    <n v="200000"/>
    <n v="4200000"/>
  </r>
  <r>
    <s v="Wonogiri 2 - Nambangan_JATINGARANG"/>
    <x v="55"/>
    <s v="JATINGARANG"/>
    <n v="14.71"/>
    <e v="#REF!"/>
    <n v="1.8387500000000001"/>
    <n v="200000"/>
    <n v="3000000"/>
  </r>
  <r>
    <s v="Wonogiri 2 - Nambangan_JENDI"/>
    <x v="55"/>
    <s v="JENDI"/>
    <n v="20.7"/>
    <e v="#REF!"/>
    <n v="2.5874999999999999"/>
    <n v="200000"/>
    <n v="4200000"/>
  </r>
  <r>
    <s v="Wonogiri 2 - Nambangan_JOHO"/>
    <x v="55"/>
    <s v="JOHO"/>
    <n v="20.7"/>
    <e v="#REF!"/>
    <n v="2.5874999999999999"/>
    <n v="200000"/>
    <n v="4200000"/>
  </r>
  <r>
    <s v="Wonogiri 2 - Nambangan_KALIANCAR"/>
    <x v="55"/>
    <s v="KALIANCAR"/>
    <n v="20.7"/>
    <e v="#REF!"/>
    <n v="2.5874999999999999"/>
    <n v="200000"/>
    <n v="4200000"/>
  </r>
  <r>
    <s v="Wonogiri 2 - Nambangan_KARANGANYAR"/>
    <x v="55"/>
    <s v="KARANGANYAR"/>
    <n v="14.71"/>
    <e v="#REF!"/>
    <n v="1.8387500000000001"/>
    <n v="200000"/>
    <n v="3000000"/>
  </r>
  <r>
    <s v="Wonogiri 2 - Nambangan_KARANGLOR"/>
    <x v="55"/>
    <s v="KARANGLOR"/>
    <n v="20.7"/>
    <e v="#REF!"/>
    <n v="2.5874999999999999"/>
    <n v="200000"/>
    <n v="4200000"/>
  </r>
  <r>
    <s v="Wonogiri 2 - Nambangan_KARANGWUNI"/>
    <x v="55"/>
    <s v="KARANGWUNI"/>
    <n v="14.71"/>
    <e v="#REF!"/>
    <n v="1.8387500000000001"/>
    <n v="200000"/>
    <n v="3000000"/>
  </r>
  <r>
    <s v="Wonogiri 2 - Nambangan_KEDUNGSONO"/>
    <x v="55"/>
    <s v="KEDUNGSONO"/>
    <n v="14.71"/>
    <e v="#REF!"/>
    <n v="1.8387500000000001"/>
    <n v="200000"/>
    <n v="3000000"/>
  </r>
  <r>
    <s v="Wonogiri 2 - Nambangan_KELORAN"/>
    <x v="55"/>
    <s v="KELORAN"/>
    <n v="20.7"/>
    <e v="#REF!"/>
    <n v="2.5874999999999999"/>
    <n v="200000"/>
    <n v="4200000"/>
  </r>
  <r>
    <s v="Wonogiri 2 - Nambangan_KEPATIHAN"/>
    <x v="55"/>
    <s v="KEPATIHAN"/>
    <n v="20.7"/>
    <e v="#REF!"/>
    <n v="2.5874999999999999"/>
    <n v="200000"/>
    <n v="4200000"/>
  </r>
  <r>
    <s v="Wonogiri 2 - Nambangan_KEPUHSARI"/>
    <x v="55"/>
    <s v="KEPUHSARI"/>
    <n v="20.7"/>
    <e v="#REF!"/>
    <n v="2.5874999999999999"/>
    <n v="200000"/>
    <n v="4200000"/>
  </r>
  <r>
    <s v="Wonogiri 2 - Nambangan_KRAJAN"/>
    <x v="55"/>
    <s v="KRAJAN"/>
    <n v="14.71"/>
    <e v="#REF!"/>
    <n v="1.8387500000000001"/>
    <n v="200000"/>
    <n v="3000000"/>
  </r>
  <r>
    <s v="Wonogiri 2 - Nambangan_LEBAK"/>
    <x v="55"/>
    <s v="LEBAK"/>
    <n v="20.7"/>
    <e v="#REF!"/>
    <n v="2.5874999999999999"/>
    <n v="200000"/>
    <n v="4200000"/>
  </r>
  <r>
    <s v="Wonogiri 2 - Nambangan_MLOPOHARJO"/>
    <x v="55"/>
    <s v="MLOPOHARJO"/>
    <n v="20.7"/>
    <e v="#REF!"/>
    <n v="2.5874999999999999"/>
    <n v="200000"/>
    <n v="4200000"/>
  </r>
  <r>
    <s v="Wonogiri 2 - Nambangan_MOJOPURO"/>
    <x v="55"/>
    <s v="MOJOPURO"/>
    <n v="20.7"/>
    <e v="#REF!"/>
    <n v="2.5874999999999999"/>
    <n v="200000"/>
    <n v="4200000"/>
  </r>
  <r>
    <s v="Wonogiri 2 - Nambangan_NAMBANGAN"/>
    <x v="55"/>
    <s v="NAMBANGAN"/>
    <n v="20.7"/>
    <e v="#REF!"/>
    <n v="2.5874999999999999"/>
    <n v="200000"/>
    <n v="4200000"/>
  </r>
  <r>
    <s v="Wonogiri 2 - Nambangan_NGADIREJO"/>
    <x v="55"/>
    <s v="NGADIREJO"/>
    <n v="20.7"/>
    <e v="#REF!"/>
    <n v="2.5874999999999999"/>
    <n v="200000"/>
    <n v="4200000"/>
  </r>
  <r>
    <s v="Wonogiri 2 - Nambangan_NGANDONG"/>
    <x v="55"/>
    <s v="NGANDONG"/>
    <n v="20.7"/>
    <e v="#REF!"/>
    <n v="2.5874999999999999"/>
    <n v="200000"/>
    <n v="4200000"/>
  </r>
  <r>
    <s v="Wonogiri 2 - Nambangan_NGUNGGAHAN"/>
    <x v="55"/>
    <s v="NGUNGGAHAN"/>
    <n v="20.7"/>
    <e v="#REF!"/>
    <n v="2.5874999999999999"/>
    <n v="200000"/>
    <n v="4200000"/>
  </r>
  <r>
    <s v="Wonogiri 2 - Nambangan_PAGUTAN"/>
    <x v="55"/>
    <s v="PAGUTAN"/>
    <n v="20.7"/>
    <e v="#REF!"/>
    <n v="2.5874999999999999"/>
    <n v="200000"/>
    <n v="4200000"/>
  </r>
  <r>
    <s v="Wonogiri 2 - Nambangan_PANEKAN"/>
    <x v="55"/>
    <s v="PANEKAN"/>
    <n v="20.7"/>
    <e v="#REF!"/>
    <n v="2.5874999999999999"/>
    <n v="200000"/>
    <n v="4200000"/>
  </r>
  <r>
    <s v="Wonogiri 2 - Nambangan_PARE"/>
    <x v="55"/>
    <s v="PARE"/>
    <n v="20.7"/>
    <e v="#REF!"/>
    <n v="2.5874999999999999"/>
    <n v="200000"/>
    <n v="4200000"/>
  </r>
  <r>
    <s v="Wonogiri 2 - Nambangan_PASEKAN"/>
    <x v="55"/>
    <s v="PASEKAN"/>
    <n v="20.7"/>
    <e v="#REF!"/>
    <n v="2.5874999999999999"/>
    <n v="200000"/>
    <n v="4200000"/>
  </r>
  <r>
    <s v="Wonogiri 2 - Nambangan_PIJIHARJO"/>
    <x v="55"/>
    <s v="PIJIHARJO"/>
    <n v="20.7"/>
    <e v="#REF!"/>
    <n v="2.5874999999999999"/>
    <n v="200000"/>
    <n v="4200000"/>
  </r>
  <r>
    <s v="Wonogiri 2 - Nambangan_PRACIMANTORO"/>
    <x v="55"/>
    <s v="PRACIMANTORO"/>
    <n v="20.7"/>
    <e v="#REF!"/>
    <n v="2.5874999999999999"/>
    <n v="200000"/>
    <n v="4200000"/>
  </r>
  <r>
    <s v="Wonogiri 2 - Nambangan_PUCUNG"/>
    <x v="55"/>
    <s v="PUCUNG"/>
    <n v="20.7"/>
    <e v="#REF!"/>
    <n v="2.5874999999999999"/>
    <n v="200000"/>
    <n v="4200000"/>
  </r>
  <r>
    <s v="Wonogiri 2 - Nambangan_PULE"/>
    <x v="55"/>
    <s v="PULE"/>
    <n v="20.7"/>
    <e v="#REF!"/>
    <n v="2.5874999999999999"/>
    <n v="200000"/>
    <n v="4200000"/>
  </r>
  <r>
    <s v="Wonogiri 2 - Nambangan_PULOHARJO"/>
    <x v="55"/>
    <s v="PULOHARJO"/>
    <n v="20.7"/>
    <e v="#REF!"/>
    <n v="2.5874999999999999"/>
    <n v="200000"/>
    <n v="4200000"/>
  </r>
  <r>
    <s v="Wonogiri 2 - Nambangan_PULUTAN KULON"/>
    <x v="55"/>
    <s v="PULUTAN KULON"/>
    <n v="20.7"/>
    <e v="#REF!"/>
    <n v="2.5874999999999999"/>
    <n v="200000"/>
    <n v="4200000"/>
  </r>
  <r>
    <s v="Wonogiri 2 - Nambangan_PULUTAN WETAN"/>
    <x v="55"/>
    <s v="PULUTAN WETAN"/>
    <n v="20.7"/>
    <e v="#REF!"/>
    <n v="2.5874999999999999"/>
    <n v="200000"/>
    <n v="4200000"/>
  </r>
  <r>
    <s v="Wonogiri 2 - Nambangan_PUNDUHSARI"/>
    <x v="55"/>
    <s v="PUNDUHSARI"/>
    <n v="20.7"/>
    <e v="#REF!"/>
    <n v="2.5874999999999999"/>
    <n v="200000"/>
    <n v="4200000"/>
  </r>
  <r>
    <s v="Wonogiri 2 - Nambangan_SAMBIROTO"/>
    <x v="55"/>
    <s v="SAMBIROTO"/>
    <n v="20.7"/>
    <e v="#REF!"/>
    <n v="2.5874999999999999"/>
    <n v="200000"/>
    <n v="4200000"/>
  </r>
  <r>
    <s v="Wonogiri 2 - Nambangan_SANGGANG"/>
    <x v="55"/>
    <s v="SANGGANG"/>
    <n v="14.71"/>
    <e v="#REF!"/>
    <n v="1.8387500000000001"/>
    <n v="200000"/>
    <n v="3000000"/>
  </r>
  <r>
    <s v="Wonogiri 2 - Nambangan_SEDAYU"/>
    <x v="55"/>
    <s v="SEDAYU"/>
    <n v="20.7"/>
    <e v="#REF!"/>
    <n v="2.5874999999999999"/>
    <n v="200000"/>
    <n v="4200000"/>
  </r>
  <r>
    <s v="Wonogiri 2 - Nambangan_SENDANG"/>
    <x v="55"/>
    <s v="SENDANG"/>
    <n v="20.7"/>
    <e v="#REF!"/>
    <n v="2.5874999999999999"/>
    <n v="200000"/>
    <n v="4200000"/>
  </r>
  <r>
    <s v="Wonogiri 2 - Nambangan_SENDANGIJO"/>
    <x v="55"/>
    <s v="SENDANGIJO"/>
    <n v="20.7"/>
    <e v="#REF!"/>
    <n v="2.5874999999999999"/>
    <n v="200000"/>
    <n v="4200000"/>
  </r>
  <r>
    <s v="Wonogiri 2 - Nambangan_SINDUKARTO"/>
    <x v="55"/>
    <s v="SINDUKARTO"/>
    <n v="20.7"/>
    <e v="#REF!"/>
    <n v="2.5874999999999999"/>
    <n v="200000"/>
    <n v="4200000"/>
  </r>
  <r>
    <s v="Wonogiri 2 - Nambangan_SINGODUTAN"/>
    <x v="55"/>
    <s v="SINGODUTAN"/>
    <n v="20.7"/>
    <e v="#REF!"/>
    <n v="2.5874999999999999"/>
    <n v="200000"/>
    <n v="4200000"/>
  </r>
  <r>
    <s v="Wonogiri 2 - Nambangan_SUMBERAGUNG"/>
    <x v="55"/>
    <s v="SUMBERAGUNG"/>
    <n v="20.7"/>
    <e v="#REF!"/>
    <n v="2.5874999999999999"/>
    <n v="200000"/>
    <n v="4200000"/>
  </r>
  <r>
    <s v="Wonogiri 2 - Nambangan_SUMBEREJO"/>
    <x v="55"/>
    <s v="SUMBEREJO"/>
    <n v="20.7"/>
    <e v="#REF!"/>
    <n v="2.5874999999999999"/>
    <n v="200000"/>
    <n v="4200000"/>
  </r>
  <r>
    <s v="Wonogiri 2 - Nambangan_SUMBERHARJO"/>
    <x v="55"/>
    <s v="SUMBERHARJO"/>
    <n v="20.7"/>
    <e v="#REF!"/>
    <n v="2.5874999999999999"/>
    <n v="200000"/>
    <n v="4200000"/>
  </r>
  <r>
    <s v="Wonogiri 2 - Nambangan_TANJUNGREJO"/>
    <x v="55"/>
    <s v="TANJUNGREJO"/>
    <n v="14.71"/>
    <e v="#REF!"/>
    <n v="1.8387500000000001"/>
    <n v="200000"/>
    <n v="3000000"/>
  </r>
  <r>
    <s v="Wonogiri 2 - Nambangan_TEMPURHARJO"/>
    <x v="55"/>
    <s v="TEMPURHARJO"/>
    <n v="20.7"/>
    <e v="#REF!"/>
    <n v="2.5874999999999999"/>
    <n v="200000"/>
    <n v="4200000"/>
  </r>
  <r>
    <s v="Wonogiri 2 - Nambangan_TIYARAN"/>
    <x v="55"/>
    <s v="TIYARAN"/>
    <n v="14.71"/>
    <e v="#REF!"/>
    <n v="1.8387500000000001"/>
    <n v="200000"/>
    <n v="3000000"/>
  </r>
  <r>
    <s v="Wonogiri 2 - Nambangan_TRUKAN"/>
    <x v="55"/>
    <s v="TRUKAN"/>
    <n v="20.7"/>
    <e v="#REF!"/>
    <n v="2.5874999999999999"/>
    <n v="200000"/>
    <n v="4200000"/>
  </r>
  <r>
    <s v="Wonogiri 2 - Nambangan_TUBOKARTO"/>
    <x v="55"/>
    <s v="TUBOKARTO"/>
    <n v="20.7"/>
    <e v="#REF!"/>
    <n v="2.5874999999999999"/>
    <n v="200000"/>
    <n v="4200000"/>
  </r>
  <r>
    <s v="Wonogiri 2 - Nambangan_WATANGREJO"/>
    <x v="55"/>
    <s v="WATANGREJO"/>
    <n v="20.7"/>
    <e v="#REF!"/>
    <n v="2.5874999999999999"/>
    <n v="200000"/>
    <n v="4200000"/>
  </r>
  <r>
    <s v="Wonogiri 2 - Nambangan_WONODADI"/>
    <x v="55"/>
    <s v="WONODADI"/>
    <n v="20.7"/>
    <e v="#REF!"/>
    <n v="2.5874999999999999"/>
    <n v="200000"/>
    <n v="4200000"/>
  </r>
  <r>
    <s v="Wonogiri 2 - Nambangan_WONOHARJO"/>
    <x v="55"/>
    <s v="WONOHARJO"/>
    <n v="20.7"/>
    <e v="#REF!"/>
    <n v="2.5874999999999999"/>
    <n v="200000"/>
    <n v="4200000"/>
  </r>
  <r>
    <s v="Wonogiri 2 - Nambangan_WONOKARTO"/>
    <x v="55"/>
    <s v="WONOKARTO"/>
    <n v="20.7"/>
    <e v="#REF!"/>
    <n v="2.5874999999999999"/>
    <n v="200000"/>
    <n v="4200000"/>
  </r>
  <r>
    <s v="Wonogiri 2 - Nambangan_WONOKERTO"/>
    <x v="55"/>
    <s v="WONOKERTO"/>
    <n v="20.7"/>
    <e v="#REF!"/>
    <n v="2.5874999999999999"/>
    <n v="200000"/>
    <n v="4200000"/>
  </r>
  <r>
    <s v="Wonogiri 2 - Nambangan_WURYANTORO"/>
    <x v="55"/>
    <s v="WURYANTORO"/>
    <n v="20.7"/>
    <e v="#REF!"/>
    <n v="2.5874999999999999"/>
    <n v="200000"/>
    <n v="4200000"/>
  </r>
  <r>
    <s v="Wonogiri 2 - Nambangan_WURYOREJO"/>
    <x v="55"/>
    <s v="WURYOREJO"/>
    <n v="20.7"/>
    <e v="#REF!"/>
    <n v="2.5874999999999999"/>
    <n v="200000"/>
    <n v="4200000"/>
  </r>
  <r>
    <s v="Wonosobo - Leksono_ADIWARNO"/>
    <x v="56"/>
    <s v="ADIWARNO"/>
    <n v="7.7"/>
    <e v="#REF!"/>
    <n v="0.96250000000000002"/>
    <n v="200000"/>
    <n v="1600000"/>
  </r>
  <r>
    <s v="Wonosobo - Leksono_ANDONGSILI"/>
    <x v="56"/>
    <s v="ANDONGSILI"/>
    <n v="7.7"/>
    <e v="#REF!"/>
    <n v="0.96250000000000002"/>
    <n v="200000"/>
    <n v="1600000"/>
  </r>
  <r>
    <s v="Wonosobo - Leksono_BAKAL"/>
    <x v="56"/>
    <s v="BAKAL"/>
    <n v="10.28"/>
    <e v="#REF!"/>
    <n v="1.2849999999999999"/>
    <n v="200000"/>
    <n v="2200000"/>
  </r>
  <r>
    <s v="Wonosobo - Leksono_BALEKAMBANG"/>
    <x v="56"/>
    <s v="BALEKAMBANG"/>
    <n v="7.7"/>
    <e v="#REF!"/>
    <n v="0.96250000000000002"/>
    <n v="200000"/>
    <n v="1600000"/>
  </r>
  <r>
    <s v="Wonosobo - Leksono_BANJAR"/>
    <x v="56"/>
    <s v="BANJAR"/>
    <n v="7.7"/>
    <e v="#REF!"/>
    <n v="0.96250000000000002"/>
    <n v="200000"/>
    <n v="1600000"/>
  </r>
  <r>
    <s v="Wonosobo - Leksono_BATURSARI"/>
    <x v="56"/>
    <s v="BATURSARI"/>
    <n v="7.7"/>
    <e v="#REF!"/>
    <n v="0.96250000000000002"/>
    <n v="200000"/>
    <n v="1600000"/>
  </r>
  <r>
    <s v="Wonosobo - Leksono_BEJIARUM"/>
    <x v="56"/>
    <s v="BEJIARUM"/>
    <n v="7.7"/>
    <e v="#REF!"/>
    <n v="0.96250000000000002"/>
    <n v="200000"/>
    <n v="1600000"/>
  </r>
  <r>
    <s v="Wonosobo - Leksono_BENDUNGAN"/>
    <x v="56"/>
    <s v="BENDUNGAN"/>
    <n v="7.7"/>
    <e v="#REF!"/>
    <n v="0.96250000000000002"/>
    <n v="200000"/>
    <n v="1600000"/>
  </r>
  <r>
    <s v="Wonosobo - Leksono_BENER"/>
    <x v="56"/>
    <s v="BENER"/>
    <n v="7.7"/>
    <e v="#REF!"/>
    <n v="0.96250000000000002"/>
    <n v="200000"/>
    <n v="1600000"/>
  </r>
  <r>
    <s v="Wonosobo - Leksono_BESANI"/>
    <x v="56"/>
    <s v="BESANI"/>
    <n v="7.7"/>
    <e v="#REF!"/>
    <n v="0.96250000000000002"/>
    <n v="200000"/>
    <n v="1600000"/>
  </r>
  <r>
    <s v="Wonosobo - Leksono_BINANGUN"/>
    <x v="56"/>
    <s v="BINANGUN"/>
    <n v="7.7"/>
    <e v="#REF!"/>
    <n v="0.96250000000000002"/>
    <n v="200000"/>
    <n v="1600000"/>
  </r>
  <r>
    <s v="Wonosobo - Leksono_BLEDERAN"/>
    <x v="56"/>
    <s v="BLEDERAN"/>
    <n v="7.7"/>
    <e v="#REF!"/>
    <n v="0.96250000000000002"/>
    <n v="200000"/>
    <n v="1600000"/>
  </r>
  <r>
    <s v="Wonosobo - Leksono_BOGORAN"/>
    <x v="56"/>
    <s v="BOGORAN"/>
    <n v="7.7"/>
    <e v="#REF!"/>
    <n v="0.96250000000000002"/>
    <n v="200000"/>
    <n v="1600000"/>
  </r>
  <r>
    <s v="Wonosobo - Leksono_BOJASARI"/>
    <x v="56"/>
    <s v="BOJASARI"/>
    <n v="7.7"/>
    <e v="#REF!"/>
    <n v="0.96250000000000002"/>
    <n v="200000"/>
    <n v="1600000"/>
  </r>
  <r>
    <s v="Wonosobo - Leksono_BOMERTO"/>
    <x v="56"/>
    <s v="BOMERTO"/>
    <n v="7.7"/>
    <e v="#REF!"/>
    <n v="0.96250000000000002"/>
    <n v="200000"/>
    <n v="1600000"/>
  </r>
  <r>
    <s v="Wonosobo - Leksono_BRONDONG"/>
    <x v="56"/>
    <s v="BRONDONG"/>
    <n v="4.4400000000000004"/>
    <e v="#REF!"/>
    <n v="0.55500000000000005"/>
    <n v="200000"/>
    <n v="1000000"/>
  </r>
  <r>
    <s v="Wonosobo - Leksono_BUMIREJO"/>
    <x v="56"/>
    <s v="BUMIREJO"/>
    <n v="7.7"/>
    <e v="#REF!"/>
    <n v="0.96250000000000002"/>
    <n v="200000"/>
    <n v="1600000"/>
  </r>
  <r>
    <s v="Wonosobo - Leksono_BUMIROSO"/>
    <x v="56"/>
    <s v="BUMIROSO"/>
    <n v="7.7"/>
    <e v="#REF!"/>
    <n v="0.96250000000000002"/>
    <n v="200000"/>
    <n v="1600000"/>
  </r>
  <r>
    <s v="Wonosobo - Leksono_BUMIROSO"/>
    <x v="56"/>
    <s v="BUMIROSO"/>
    <n v="7.7"/>
    <e v="#REF!"/>
    <n v="0.96250000000000002"/>
    <n v="200000"/>
    <n v="1600000"/>
  </r>
  <r>
    <s v="Wonosobo - Leksono_BUMITIRTO"/>
    <x v="56"/>
    <s v="BUMITIRTO"/>
    <n v="7.7"/>
    <e v="#REF!"/>
    <n v="0.96250000000000002"/>
    <n v="200000"/>
    <n v="1600000"/>
  </r>
  <r>
    <s v="Wonosobo - Leksono_CAMPURSARI"/>
    <x v="56"/>
    <s v="CAMPURSARI"/>
    <n v="7.7"/>
    <e v="#REF!"/>
    <n v="0.96250000000000002"/>
    <n v="200000"/>
    <n v="1600000"/>
  </r>
  <r>
    <s v="Wonosobo - Leksono_CANDI"/>
    <x v="56"/>
    <s v="CANDI"/>
    <n v="7.7"/>
    <e v="#REF!"/>
    <n v="0.96250000000000002"/>
    <n v="200000"/>
    <n v="1600000"/>
  </r>
  <r>
    <s v="Wonosobo - Leksono_CANDIREJO"/>
    <x v="56"/>
    <s v="CANDIREJO"/>
    <n v="7.7"/>
    <e v="#REF!"/>
    <n v="0.96250000000000002"/>
    <n v="200000"/>
    <n v="1600000"/>
  </r>
  <r>
    <s v="Wonosobo - Leksono_CEPEDAK"/>
    <x v="56"/>
    <s v="CEPEDAK"/>
    <n v="4.4400000000000004"/>
    <e v="#REF!"/>
    <n v="0.55500000000000005"/>
    <n v="200000"/>
    <n v="1000000"/>
  </r>
  <r>
    <s v="Wonosobo - Leksono_CLEDOK"/>
    <x v="56"/>
    <s v="CLEDOK"/>
    <n v="7.7"/>
    <e v="#REF!"/>
    <n v="0.96250000000000002"/>
    <n v="200000"/>
    <n v="1600000"/>
  </r>
  <r>
    <s v="Wonosobo - Leksono_CONDONGCAMPUR"/>
    <x v="56"/>
    <s v="CONDONGCAMPUR"/>
    <n v="10.28"/>
    <e v="#REF!"/>
    <n v="1.2849999999999999"/>
    <n v="200000"/>
    <n v="2200000"/>
  </r>
  <r>
    <s v="Wonosobo - Leksono_DEMPEL"/>
    <x v="56"/>
    <s v="DEMPEL"/>
    <n v="7.7"/>
    <e v="#REF!"/>
    <n v="0.96250000000000002"/>
    <n v="200000"/>
    <n v="1600000"/>
  </r>
  <r>
    <s v="Wonosobo - Leksono_DEPOK"/>
    <x v="56"/>
    <s v="DEPOK"/>
    <n v="7.7"/>
    <e v="#REF!"/>
    <n v="0.96250000000000002"/>
    <n v="200000"/>
    <n v="1600000"/>
  </r>
  <r>
    <s v="Wonosobo - Leksono_DERODUWUR"/>
    <x v="56"/>
    <s v="DERODUWUR"/>
    <n v="7.7"/>
    <e v="#REF!"/>
    <n v="0.96250000000000002"/>
    <n v="200000"/>
    <n v="1600000"/>
  </r>
  <r>
    <s v="Wonosobo - Leksono_DERONGISOR"/>
    <x v="56"/>
    <s v="DERONGISOR"/>
    <n v="7.7"/>
    <e v="#REF!"/>
    <n v="0.96250000000000002"/>
    <n v="200000"/>
    <n v="1600000"/>
  </r>
  <r>
    <s v="Wonosobo - Leksono_DURENSAWIT"/>
    <x v="56"/>
    <s v="DURENSAWIT"/>
    <n v="7.7"/>
    <e v="#REF!"/>
    <n v="0.96250000000000002"/>
    <n v="200000"/>
    <n v="1600000"/>
  </r>
  <r>
    <s v="Wonosobo - Leksono_GEMBOL"/>
    <x v="56"/>
    <s v="GEMBOL"/>
    <n v="10.28"/>
    <e v="#REF!"/>
    <n v="1.2849999999999999"/>
    <n v="200000"/>
    <n v="2200000"/>
  </r>
  <r>
    <s v="Wonosobo - Leksono_GIYOMBONG"/>
    <x v="56"/>
    <s v="GIYOMBONG"/>
    <n v="4.4400000000000004"/>
    <e v="#REF!"/>
    <n v="0.55500000000000005"/>
    <n v="200000"/>
    <n v="1000000"/>
  </r>
  <r>
    <s v="Wonosobo - Leksono_GLAGAH"/>
    <x v="56"/>
    <s v="GLAGAH"/>
    <n v="7.7"/>
    <e v="#REF!"/>
    <n v="0.96250000000000002"/>
    <n v="200000"/>
    <n v="1600000"/>
  </r>
  <r>
    <s v="Wonosobo - Leksono_GONDANG"/>
    <x v="56"/>
    <s v="GONDANG"/>
    <n v="7.7"/>
    <e v="#REF!"/>
    <n v="0.96250000000000002"/>
    <n v="200000"/>
    <n v="1600000"/>
  </r>
  <r>
    <s v="Wonosobo - Leksono_GONDOWULAN"/>
    <x v="56"/>
    <s v="GONDOWULAN"/>
    <n v="7.7"/>
    <e v="#REF!"/>
    <n v="0.96250000000000002"/>
    <n v="200000"/>
    <n v="1600000"/>
  </r>
  <r>
    <s v="Wonosobo - Leksono_GOWONG"/>
    <x v="56"/>
    <s v="GOWONG"/>
    <n v="4.4400000000000004"/>
    <e v="#REF!"/>
    <n v="0.55500000000000005"/>
    <n v="200000"/>
    <n v="1000000"/>
  </r>
  <r>
    <s v="Wonosobo - Leksono_GUMELAR"/>
    <x v="56"/>
    <s v="GUMELAR"/>
    <n v="7.7"/>
    <e v="#REF!"/>
    <n v="0.96250000000000002"/>
    <n v="200000"/>
    <n v="1600000"/>
  </r>
  <r>
    <s v="Wonosobo - Leksono_GUNTURMADU"/>
    <x v="56"/>
    <s v="GUNTURMADU"/>
    <n v="7.7"/>
    <e v="#REF!"/>
    <n v="0.96250000000000002"/>
    <n v="200000"/>
    <n v="1600000"/>
  </r>
  <r>
    <s v="Wonosobo - Leksono_GUNUNGCONDONG"/>
    <x v="56"/>
    <s v="GUNUNGCONDONG"/>
    <n v="4.4400000000000004"/>
    <e v="#REF!"/>
    <n v="0.55500000000000005"/>
    <n v="200000"/>
    <n v="1000000"/>
  </r>
  <r>
    <s v="Wonosobo - Leksono_GUNUNGTAWANG"/>
    <x v="56"/>
    <s v="GUNUNGTAWANG"/>
    <n v="7.7"/>
    <e v="#REF!"/>
    <n v="0.96250000000000002"/>
    <n v="200000"/>
    <n v="1600000"/>
  </r>
  <r>
    <s v="Wonosobo - Leksono_JANGKRIKAN"/>
    <x v="56"/>
    <s v="JANGKRIKAN"/>
    <n v="7.7"/>
    <e v="#REF!"/>
    <n v="0.96250000000000002"/>
    <n v="200000"/>
    <n v="1600000"/>
  </r>
  <r>
    <s v="Wonosobo - Leksono_JARAKSARI"/>
    <x v="56"/>
    <s v="JARAKSARI"/>
    <n v="7.7"/>
    <e v="#REF!"/>
    <n v="0.96250000000000002"/>
    <n v="200000"/>
    <n v="1600000"/>
  </r>
  <r>
    <s v="Wonosobo - Leksono_JLAMPRANG"/>
    <x v="56"/>
    <s v="JLAMPRANG"/>
    <n v="7.7"/>
    <e v="#REF!"/>
    <n v="0.96250000000000002"/>
    <n v="200000"/>
    <n v="1600000"/>
  </r>
  <r>
    <s v="Wonosobo - Leksono_JOGOYITNAN"/>
    <x v="56"/>
    <s v="JOGOYITNAN"/>
    <n v="7.7"/>
    <e v="#REF!"/>
    <n v="0.96250000000000002"/>
    <n v="200000"/>
    <n v="1600000"/>
  </r>
  <r>
    <s v="Wonosobo - Leksono_JOLONTORO"/>
    <x v="56"/>
    <s v="JOLONTORO"/>
    <n v="7.7"/>
    <e v="#REF!"/>
    <n v="0.96250000000000002"/>
    <n v="200000"/>
    <n v="1600000"/>
  </r>
  <r>
    <s v="Wonosobo - Leksono_JONGGOLSARI"/>
    <x v="56"/>
    <s v="JONGGOLSARI"/>
    <n v="7.7"/>
    <e v="#REF!"/>
    <n v="0.96250000000000002"/>
    <n v="200000"/>
    <n v="1600000"/>
  </r>
  <r>
    <s v="Wonosobo - Leksono_KADIPATEN"/>
    <x v="56"/>
    <s v="KADIPATEN"/>
    <n v="7.7"/>
    <e v="#REF!"/>
    <n v="0.96250000000000002"/>
    <n v="200000"/>
    <n v="1600000"/>
  </r>
  <r>
    <s v="Wonosobo - Leksono_KAGUNGAN"/>
    <x v="56"/>
    <s v="KAGUNGAN"/>
    <n v="7.7"/>
    <e v="#REF!"/>
    <n v="0.96250000000000002"/>
    <n v="200000"/>
    <n v="1600000"/>
  </r>
  <r>
    <s v="Wonosobo - Leksono_KALIALANG"/>
    <x v="56"/>
    <s v="KALIALANG"/>
    <n v="7.7"/>
    <e v="#REF!"/>
    <n v="0.96250000000000002"/>
    <n v="200000"/>
    <n v="1600000"/>
  </r>
  <r>
    <s v="Wonosobo - Leksono_KALIANGET"/>
    <x v="56"/>
    <s v="KALIANGET"/>
    <n v="7.7"/>
    <e v="#REF!"/>
    <n v="0.96250000000000002"/>
    <n v="200000"/>
    <n v="1600000"/>
  </r>
  <r>
    <s v="Wonosobo - Leksono_KALIBEBER"/>
    <x v="56"/>
    <s v="KALIBEBER"/>
    <n v="7.7"/>
    <e v="#REF!"/>
    <n v="0.96250000000000002"/>
    <n v="200000"/>
    <n v="1600000"/>
  </r>
  <r>
    <s v="Wonosobo - Leksono_KALIDESEL"/>
    <x v="56"/>
    <s v="KALIDESEL"/>
    <n v="7.7"/>
    <e v="#REF!"/>
    <n v="0.96250000000000002"/>
    <n v="200000"/>
    <n v="1600000"/>
  </r>
  <r>
    <s v="Wonosobo - Leksono_KALIERANG"/>
    <x v="56"/>
    <s v="KALIERANG"/>
    <n v="7.7"/>
    <e v="#REF!"/>
    <n v="0.96250000000000002"/>
    <n v="200000"/>
    <n v="1600000"/>
  </r>
  <r>
    <s v="Wonosobo - Leksono_KALIKAJAR"/>
    <x v="56"/>
    <s v="KALIKAJAR"/>
    <n v="7.7"/>
    <e v="#REF!"/>
    <n v="0.96250000000000002"/>
    <n v="200000"/>
    <n v="1600000"/>
  </r>
  <r>
    <s v="Wonosobo - Leksono_KALIKARUNG"/>
    <x v="56"/>
    <s v="KALIKARUNG"/>
    <n v="7.7"/>
    <e v="#REF!"/>
    <n v="0.96250000000000002"/>
    <n v="200000"/>
    <n v="1600000"/>
  </r>
  <r>
    <s v="Wonosobo - Leksono_KALIMENDONG"/>
    <x v="56"/>
    <s v="KALIMENDONG"/>
    <n v="7.7"/>
    <e v="#REF!"/>
    <n v="0.96250000000000002"/>
    <n v="200000"/>
    <n v="1600000"/>
  </r>
  <r>
    <s v="Wonosobo - Leksono_KALIPUTIH"/>
    <x v="56"/>
    <s v="KALIPUTIH"/>
    <n v="7.7"/>
    <e v="#REF!"/>
    <n v="0.96250000000000002"/>
    <n v="200000"/>
    <n v="1600000"/>
  </r>
  <r>
    <s v="Wonosobo - Leksono_KALIWIRO"/>
    <x v="56"/>
    <s v="KALIWIRO"/>
    <n v="7.7"/>
    <e v="#REF!"/>
    <n v="0.96250000000000002"/>
    <n v="200000"/>
    <n v="1600000"/>
  </r>
  <r>
    <s v="Wonosobo - Leksono_KALIWULUH"/>
    <x v="56"/>
    <s v="KALIWULUH"/>
    <n v="7.7"/>
    <e v="#REF!"/>
    <n v="0.96250000000000002"/>
    <n v="200000"/>
    <n v="1600000"/>
  </r>
  <r>
    <s v="Wonosobo - Leksono_KALIWUNGU"/>
    <x v="56"/>
    <s v="KALIWUNGU"/>
    <n v="4.4400000000000004"/>
    <e v="#REF!"/>
    <n v="0.55500000000000005"/>
    <n v="200000"/>
    <n v="1000000"/>
  </r>
  <r>
    <s v="Wonosobo - Leksono_KAMBANGAN"/>
    <x v="56"/>
    <s v="KAMBANGAN"/>
    <n v="4.4400000000000004"/>
    <e v="#REF!"/>
    <n v="0.55500000000000005"/>
    <n v="200000"/>
    <n v="1000000"/>
  </r>
  <r>
    <s v="Wonosobo - Leksono_KAPULOGO"/>
    <x v="56"/>
    <s v="KAPULOGO"/>
    <n v="7.7"/>
    <e v="#REF!"/>
    <n v="0.96250000000000002"/>
    <n v="200000"/>
    <n v="1600000"/>
  </r>
  <r>
    <s v="Wonosobo - Leksono_KARANGDUWUR"/>
    <x v="56"/>
    <s v="KARANGDUWUR"/>
    <n v="7.7"/>
    <e v="#REF!"/>
    <n v="0.96250000000000002"/>
    <n v="200000"/>
    <n v="1600000"/>
  </r>
  <r>
    <s v="Wonosobo - Leksono_KARANGGEDANG"/>
    <x v="56"/>
    <s v="KARANGGEDANG"/>
    <n v="4.4400000000000004"/>
    <e v="#REF!"/>
    <n v="0.55500000000000005"/>
    <n v="200000"/>
    <n v="1000000"/>
  </r>
  <r>
    <s v="Wonosobo - Leksono_KARANGLUHUR"/>
    <x v="56"/>
    <s v="KARANGLUHUR"/>
    <n v="7.7"/>
    <e v="#REF!"/>
    <n v="0.96250000000000002"/>
    <n v="200000"/>
    <n v="1600000"/>
  </r>
  <r>
    <s v="Wonosobo - Leksono_KARANGREJO"/>
    <x v="56"/>
    <s v="KARANGREJO"/>
    <n v="7.7"/>
    <e v="#REF!"/>
    <n v="0.96250000000000002"/>
    <n v="200000"/>
    <n v="1600000"/>
  </r>
  <r>
    <s v="Wonosobo - Leksono_KARANGSAMBUNG"/>
    <x v="56"/>
    <s v="KARANGSAMBUNG"/>
    <n v="7.7"/>
    <e v="#REF!"/>
    <n v="0.96250000000000002"/>
    <n v="200000"/>
    <n v="1600000"/>
  </r>
  <r>
    <s v="Wonosobo - Leksono_KARANGSARI"/>
    <x v="56"/>
    <s v="KARANGSARI"/>
    <n v="7.7"/>
    <e v="#REF!"/>
    <n v="0.96250000000000002"/>
    <n v="200000"/>
    <n v="1600000"/>
  </r>
  <r>
    <s v="Wonosobo - Leksono_KAUMAN"/>
    <x v="56"/>
    <s v="KAUMAN"/>
    <n v="7.7"/>
    <e v="#REF!"/>
    <n v="0.96250000000000002"/>
    <n v="200000"/>
    <n v="1600000"/>
  </r>
  <r>
    <s v="Wonosobo - Leksono_KEBRENGAN"/>
    <x v="56"/>
    <s v="KEBRENGAN"/>
    <n v="7.7"/>
    <e v="#REF!"/>
    <n v="0.96250000000000002"/>
    <n v="200000"/>
    <n v="1600000"/>
  </r>
  <r>
    <s v="Wonosobo - Leksono_KECIS"/>
    <x v="56"/>
    <s v="KECIS"/>
    <n v="7.7"/>
    <e v="#REF!"/>
    <n v="0.96250000000000002"/>
    <n v="200000"/>
    <n v="1600000"/>
  </r>
  <r>
    <s v="Wonosobo - Leksono_KEDALON"/>
    <x v="56"/>
    <s v="KEDALON"/>
    <n v="7.7"/>
    <e v="#REF!"/>
    <n v="0.96250000000000002"/>
    <n v="200000"/>
    <n v="1600000"/>
  </r>
  <r>
    <s v="Wonosobo - Leksono_KEJIWAN"/>
    <x v="56"/>
    <s v="KEJIWAN"/>
    <n v="7.7"/>
    <e v="#REF!"/>
    <n v="0.96250000000000002"/>
    <n v="200000"/>
    <n v="1600000"/>
  </r>
  <r>
    <s v="Wonosobo - Leksono_KEMIRIOMBO"/>
    <x v="56"/>
    <s v="KEMIRIOMBO"/>
    <n v="7.7"/>
    <e v="#REF!"/>
    <n v="0.96250000000000002"/>
    <n v="200000"/>
    <n v="1600000"/>
  </r>
  <r>
    <s v="Wonosobo - Leksono_KEMRANGGEN"/>
    <x v="56"/>
    <s v="KEMRANGGEN"/>
    <n v="4.4400000000000004"/>
    <e v="#REF!"/>
    <n v="0.55500000000000005"/>
    <n v="200000"/>
    <n v="1000000"/>
  </r>
  <r>
    <s v="Wonosobo - Leksono_KEPIL"/>
    <x v="56"/>
    <s v="KEPIL"/>
    <n v="7.7"/>
    <e v="#REF!"/>
    <n v="0.96250000000000002"/>
    <n v="200000"/>
    <n v="1600000"/>
  </r>
  <r>
    <s v="Wonosobo - Leksono_KERTEK"/>
    <x v="56"/>
    <s v="KERTEK"/>
    <n v="7.7"/>
    <e v="#REF!"/>
    <n v="0.96250000000000002"/>
    <n v="200000"/>
    <n v="1600000"/>
  </r>
  <r>
    <s v="Wonosobo - Leksono_KRAMATAN"/>
    <x v="56"/>
    <s v="KRAMATAN"/>
    <n v="7.7"/>
    <e v="#REF!"/>
    <n v="0.96250000000000002"/>
    <n v="200000"/>
    <n v="1600000"/>
  </r>
  <r>
    <s v="Wonosobo - Leksono_KRASAK"/>
    <x v="56"/>
    <s v="KRASAK"/>
    <n v="7.7"/>
    <e v="#REF!"/>
    <n v="0.96250000000000002"/>
    <n v="200000"/>
    <n v="1600000"/>
  </r>
  <r>
    <s v="Wonosobo - Leksono_KRASAK"/>
    <x v="56"/>
    <s v="KRASAK"/>
    <n v="7.7"/>
    <e v="#REF!"/>
    <n v="0.96250000000000002"/>
    <n v="200000"/>
    <n v="1600000"/>
  </r>
  <r>
    <s v="Wonosobo - Leksono_KRINJING"/>
    <x v="56"/>
    <s v="KRINJING"/>
    <n v="7.7"/>
    <e v="#REF!"/>
    <n v="0.96250000000000002"/>
    <n v="200000"/>
    <n v="1600000"/>
  </r>
  <r>
    <s v="Wonosobo - Leksono_KURIPAN"/>
    <x v="56"/>
    <s v="KURIPAN"/>
    <n v="7.7"/>
    <e v="#REF!"/>
    <n v="0.96250000000000002"/>
    <n v="200000"/>
    <n v="1600000"/>
  </r>
  <r>
    <s v="Wonosobo - Leksono_LARANGANKULON"/>
    <x v="56"/>
    <s v="LARANGANKULON"/>
    <n v="7.7"/>
    <e v="#REF!"/>
    <n v="0.96250000000000002"/>
    <n v="200000"/>
    <n v="1600000"/>
  </r>
  <r>
    <s v="Wonosobo - Leksono_LARANGANLOR"/>
    <x v="56"/>
    <s v="LARANGANLOR"/>
    <n v="7.7"/>
    <e v="#REF!"/>
    <n v="0.96250000000000002"/>
    <n v="200000"/>
    <n v="1600000"/>
  </r>
  <r>
    <s v="Wonosobo - Leksono_LEKSONO"/>
    <x v="56"/>
    <s v="LEKSONO"/>
    <n v="7.7"/>
    <e v="#REF!"/>
    <n v="0.96250000000000002"/>
    <n v="200000"/>
    <n v="1600000"/>
  </r>
  <r>
    <s v="Wonosobo - Leksono_LIMBANGAN"/>
    <x v="56"/>
    <s v="LIMBANGAN"/>
    <n v="7.7"/>
    <e v="#REF!"/>
    <n v="0.96250000000000002"/>
    <n v="200000"/>
    <n v="1600000"/>
  </r>
  <r>
    <s v="Wonosobo - Leksono_LIPURSARI"/>
    <x v="56"/>
    <s v="LIPURSARI"/>
    <n v="7.7"/>
    <e v="#REF!"/>
    <n v="0.96250000000000002"/>
    <n v="200000"/>
    <n v="1600000"/>
  </r>
  <r>
    <s v="Wonosobo - Leksono_LUMAJANG"/>
    <x v="56"/>
    <s v="LUMAJANG"/>
    <n v="7.7"/>
    <e v="#REF!"/>
    <n v="0.96250000000000002"/>
    <n v="200000"/>
    <n v="1600000"/>
  </r>
  <r>
    <s v="Wonosobo - Leksono_MADURETNO"/>
    <x v="56"/>
    <s v="MADURETNO"/>
    <n v="7.7"/>
    <e v="#REF!"/>
    <n v="0.96250000000000002"/>
    <n v="200000"/>
    <n v="1600000"/>
  </r>
  <r>
    <s v="Wonosobo - Leksono_MANGGIS"/>
    <x v="56"/>
    <s v="MANGGIS"/>
    <n v="7.7"/>
    <e v="#REF!"/>
    <n v="0.96250000000000002"/>
    <n v="200000"/>
    <n v="1600000"/>
  </r>
  <r>
    <s v="Wonosobo - Leksono_MANGUNREJO"/>
    <x v="56"/>
    <s v="MANGUNREJO"/>
    <n v="7.7"/>
    <e v="#REF!"/>
    <n v="0.96250000000000002"/>
    <n v="200000"/>
    <n v="1600000"/>
  </r>
  <r>
    <s v="Wonosobo - Leksono_MARONGSARI"/>
    <x v="56"/>
    <s v="MARONGSARI"/>
    <n v="7.7"/>
    <e v="#REF!"/>
    <n v="0.96250000000000002"/>
    <n v="200000"/>
    <n v="1600000"/>
  </r>
  <r>
    <s v="Wonosobo - Leksono_MEDONO"/>
    <x v="56"/>
    <s v="MEDONO"/>
    <n v="7.7"/>
    <e v="#REF!"/>
    <n v="0.96250000000000002"/>
    <n v="200000"/>
    <n v="1600000"/>
  </r>
  <r>
    <s v="Wonosobo - Leksono_MENJER"/>
    <x v="56"/>
    <s v="MENJER"/>
    <n v="7.7"/>
    <e v="#REF!"/>
    <n v="0.96250000000000002"/>
    <n v="200000"/>
    <n v="1600000"/>
  </r>
  <r>
    <s v="Wonosobo - Leksono_MERGOLANGU"/>
    <x v="56"/>
    <s v="MERGOLANGU"/>
    <n v="7.7"/>
    <e v="#REF!"/>
    <n v="0.96250000000000002"/>
    <n v="200000"/>
    <n v="1600000"/>
  </r>
  <r>
    <s v="Wonosobo - Leksono_MLANDI"/>
    <x v="56"/>
    <s v="MLANDI"/>
    <n v="7.7"/>
    <e v="#REF!"/>
    <n v="0.96250000000000002"/>
    <n v="200000"/>
    <n v="1600000"/>
  </r>
  <r>
    <s v="Wonosobo - Leksono_MLIPAK"/>
    <x v="56"/>
    <s v="MLIPAK"/>
    <n v="7.7"/>
    <e v="#REF!"/>
    <n v="0.96250000000000002"/>
    <n v="200000"/>
    <n v="1600000"/>
  </r>
  <r>
    <s v="Wonosobo - Leksono_MOJOSARI"/>
    <x v="56"/>
    <s v="MOJOSARI"/>
    <n v="7.7"/>
    <e v="#REF!"/>
    <n v="0.96250000000000002"/>
    <n v="200000"/>
    <n v="1600000"/>
  </r>
  <r>
    <s v="Wonosobo - Leksono_MUDAL"/>
    <x v="56"/>
    <s v="MUDAL"/>
    <n v="7.7"/>
    <e v="#REF!"/>
    <n v="0.96250000000000002"/>
    <n v="200000"/>
    <n v="1600000"/>
  </r>
  <r>
    <s v="Wonosobo - Leksono_MUNGKUNG"/>
    <x v="56"/>
    <s v="MUNGKUNG"/>
    <n v="7.7"/>
    <e v="#REF!"/>
    <n v="0.96250000000000002"/>
    <n v="200000"/>
    <n v="1600000"/>
  </r>
  <r>
    <s v="Wonosobo - Leksono_MUTISARI"/>
    <x v="56"/>
    <s v="MUTISARI"/>
    <n v="7.7"/>
    <e v="#REF!"/>
    <n v="0.96250000000000002"/>
    <n v="200000"/>
    <n v="1600000"/>
  </r>
  <r>
    <s v="Wonosobo - Leksono_NGADIKERSO"/>
    <x v="56"/>
    <s v="NGADIKERSO"/>
    <n v="7.7"/>
    <e v="#REF!"/>
    <n v="0.96250000000000002"/>
    <n v="200000"/>
    <n v="1600000"/>
  </r>
  <r>
    <s v="Wonosobo - Leksono_NGADIKUSUMAN"/>
    <x v="56"/>
    <s v="NGADIKUSUMAN"/>
    <n v="7.7"/>
    <e v="#REF!"/>
    <n v="0.96250000000000002"/>
    <n v="200000"/>
    <n v="1600000"/>
  </r>
  <r>
    <s v="Wonosobo - Leksono_NGADIMULYO"/>
    <x v="56"/>
    <s v="NGADIMULYO"/>
    <n v="7.7"/>
    <e v="#REF!"/>
    <n v="0.96250000000000002"/>
    <n v="200000"/>
    <n v="1600000"/>
  </r>
  <r>
    <s v="Wonosobo - Leksono_NGADISALAM"/>
    <x v="56"/>
    <s v="NGADISALAM"/>
    <n v="7.7"/>
    <e v="#REF!"/>
    <n v="0.96250000000000002"/>
    <n v="200000"/>
    <n v="1600000"/>
  </r>
  <r>
    <s v="Wonosobo - Leksono_NGALIAN"/>
    <x v="56"/>
    <s v="NGALIAN"/>
    <n v="7.7"/>
    <e v="#REF!"/>
    <n v="0.96250000000000002"/>
    <n v="200000"/>
    <n v="1600000"/>
  </r>
  <r>
    <s v="Wonosobo - Leksono_PACARMULYO"/>
    <x v="56"/>
    <s v="PACARMULYO"/>
    <n v="7.7"/>
    <e v="#REF!"/>
    <n v="0.96250000000000002"/>
    <n v="200000"/>
    <n v="1600000"/>
  </r>
  <r>
    <s v="Wonosobo - Leksono_PAGERKUKUH"/>
    <x v="56"/>
    <s v="PAGERKUKUH"/>
    <n v="7.7"/>
    <e v="#REF!"/>
    <n v="0.96250000000000002"/>
    <n v="200000"/>
    <n v="1600000"/>
  </r>
  <r>
    <s v="Wonosobo - Leksono_PAKUNCEN"/>
    <x v="56"/>
    <s v="PAKUNCEN"/>
    <n v="7.7"/>
    <e v="#REF!"/>
    <n v="0.96250000000000002"/>
    <n v="200000"/>
    <n v="1600000"/>
  </r>
  <r>
    <s v="Wonosobo - Leksono_PAMRIYAN"/>
    <x v="56"/>
    <s v="PAMRIYAN"/>
    <n v="4.4400000000000004"/>
    <e v="#REF!"/>
    <n v="0.55500000000000005"/>
    <n v="200000"/>
    <n v="1000000"/>
  </r>
  <r>
    <s v="Wonosobo - Leksono_PANCURWENING"/>
    <x v="56"/>
    <s v="PANCURWENING"/>
    <n v="7.7"/>
    <e v="#REF!"/>
    <n v="0.96250000000000002"/>
    <n v="200000"/>
    <n v="1600000"/>
  </r>
  <r>
    <s v="Wonosobo - Leksono_PASURENAN"/>
    <x v="56"/>
    <s v="PASURENAN"/>
    <n v="10.28"/>
    <e v="#REF!"/>
    <n v="1.2849999999999999"/>
    <n v="200000"/>
    <n v="2200000"/>
  </r>
  <r>
    <s v="Wonosobo - Leksono_PECEKELAN"/>
    <x v="56"/>
    <s v="PECEKELAN"/>
    <n v="7.7"/>
    <e v="#REF!"/>
    <n v="0.96250000000000002"/>
    <n v="200000"/>
    <n v="1600000"/>
  </r>
  <r>
    <s v="Wonosobo - Leksono_PEKASIRAN"/>
    <x v="56"/>
    <s v="PEKASIRAN"/>
    <n v="10.28"/>
    <e v="#REF!"/>
    <n v="1.2849999999999999"/>
    <n v="200000"/>
    <n v="2200000"/>
  </r>
  <r>
    <s v="Wonosobo - Leksono_PENGARENGAN"/>
    <x v="56"/>
    <s v="PENGARENGAN"/>
    <n v="7.7"/>
    <e v="#REF!"/>
    <n v="0.96250000000000002"/>
    <n v="200000"/>
    <n v="1600000"/>
  </r>
  <r>
    <s v="Wonosobo - Leksono_PERBOTO"/>
    <x v="56"/>
    <s v="PERBOTO"/>
    <n v="7.7"/>
    <e v="#REF!"/>
    <n v="0.96250000000000002"/>
    <n v="200000"/>
    <n v="1600000"/>
  </r>
  <r>
    <s v="Wonosobo - Leksono_PLOBANGAN"/>
    <x v="56"/>
    <s v="PLOBANGAN"/>
    <n v="7.7"/>
    <e v="#REF!"/>
    <n v="0.96250000000000002"/>
    <n v="200000"/>
    <n v="1600000"/>
  </r>
  <r>
    <s v="Wonosobo - Leksono_PUNGANGAN"/>
    <x v="56"/>
    <s v="PUNGANGAN"/>
    <n v="7.7"/>
    <e v="#REF!"/>
    <n v="0.96250000000000002"/>
    <n v="200000"/>
    <n v="1600000"/>
  </r>
  <r>
    <s v="Wonosobo - Leksono_PURWOJATI"/>
    <x v="56"/>
    <s v="PURWOJATI"/>
    <n v="7.7"/>
    <e v="#REF!"/>
    <n v="0.96250000000000002"/>
    <n v="200000"/>
    <n v="1600000"/>
  </r>
  <r>
    <s v="Wonosobo - Leksono_RANDUSARI"/>
    <x v="56"/>
    <s v="RANDUSARI"/>
    <n v="7.7"/>
    <e v="#REF!"/>
    <n v="0.96250000000000002"/>
    <n v="200000"/>
    <n v="1600000"/>
  </r>
  <r>
    <s v="Wonosobo - Leksono_REJOSARI"/>
    <x v="56"/>
    <s v="REJOSARI"/>
    <n v="7.7"/>
    <e v="#REF!"/>
    <n v="0.96250000000000002"/>
    <n v="200000"/>
    <n v="1600000"/>
  </r>
  <r>
    <s v="Wonosobo - Leksono_REJOSARI"/>
    <x v="56"/>
    <s v="REJOSARI"/>
    <n v="7.7"/>
    <e v="#REF!"/>
    <n v="0.96250000000000002"/>
    <n v="200000"/>
    <n v="1600000"/>
  </r>
  <r>
    <s v="Wonosobo - Leksono_ROJOIMO"/>
    <x v="56"/>
    <s v="ROJOIMO"/>
    <n v="7.7"/>
    <e v="#REF!"/>
    <n v="0.96250000000000002"/>
    <n v="200000"/>
    <n v="1600000"/>
  </r>
  <r>
    <s v="Wonosobo - Leksono_SAMBEK"/>
    <x v="56"/>
    <s v="SAMBEK"/>
    <n v="7.7"/>
    <e v="#REF!"/>
    <n v="0.96250000000000002"/>
    <n v="200000"/>
    <n v="1600000"/>
  </r>
  <r>
    <s v="Wonosobo - Leksono_SAPURAN"/>
    <x v="56"/>
    <s v="SAPURAN"/>
    <n v="7.7"/>
    <e v="#REF!"/>
    <n v="0.96250000000000002"/>
    <n v="200000"/>
    <n v="1600000"/>
  </r>
  <r>
    <s v="Wonosobo - Leksono_SARIYOSO"/>
    <x v="56"/>
    <s v="SARIYOSO"/>
    <n v="7.7"/>
    <e v="#REF!"/>
    <n v="0.96250000000000002"/>
    <n v="200000"/>
    <n v="1600000"/>
  </r>
  <r>
    <s v="Wonosobo - Leksono_SEDAYU"/>
    <x v="56"/>
    <s v="SEDAYU"/>
    <n v="7.7"/>
    <e v="#REF!"/>
    <n v="0.96250000000000002"/>
    <n v="200000"/>
    <n v="1600000"/>
  </r>
  <r>
    <s v="Wonosobo - Leksono_SELOKROMO"/>
    <x v="56"/>
    <s v="SELOKROMO"/>
    <n v="7.7"/>
    <e v="#REF!"/>
    <n v="0.96250000000000002"/>
    <n v="200000"/>
    <n v="1600000"/>
  </r>
  <r>
    <s v="Wonosobo - Leksono_SELOMANIK"/>
    <x v="56"/>
    <s v="SELOMANIK"/>
    <n v="7.7"/>
    <e v="#REF!"/>
    <n v="0.96250000000000002"/>
    <n v="200000"/>
    <n v="1600000"/>
  </r>
  <r>
    <s v="Wonosobo - Leksono_SELOMERTO"/>
    <x v="56"/>
    <s v="SELOMERTO"/>
    <n v="7.7"/>
    <e v="#REF!"/>
    <n v="0.96250000000000002"/>
    <n v="200000"/>
    <n v="1600000"/>
  </r>
  <r>
    <s v="Wonosobo - Leksono_SEMANGKUNG"/>
    <x v="56"/>
    <s v="SEMANGKUNG"/>
    <n v="10.28"/>
    <e v="#REF!"/>
    <n v="1.2849999999999999"/>
    <n v="200000"/>
    <n v="2200000"/>
  </r>
  <r>
    <s v="Wonosobo - Leksono_SEMAYU"/>
    <x v="56"/>
    <s v="SEMAYU"/>
    <n v="7.7"/>
    <e v="#REF!"/>
    <n v="0.96250000000000002"/>
    <n v="200000"/>
    <n v="1600000"/>
  </r>
  <r>
    <s v="Wonosobo - Leksono_SENDANGSARI"/>
    <x v="56"/>
    <s v="SENDANGSARI"/>
    <n v="7.7"/>
    <e v="#REF!"/>
    <n v="0.96250000000000002"/>
    <n v="200000"/>
    <n v="1600000"/>
  </r>
  <r>
    <s v="Wonosobo - Leksono_SIDOREJO"/>
    <x v="56"/>
    <s v="SIDOREJO"/>
    <n v="7.7"/>
    <e v="#REF!"/>
    <n v="0.96250000000000002"/>
    <n v="200000"/>
    <n v="1600000"/>
  </r>
  <r>
    <s v="Wonosobo - Leksono_SIMBANG"/>
    <x v="56"/>
    <s v="SIMBANG"/>
    <n v="7.7"/>
    <e v="#REF!"/>
    <n v="0.96250000000000002"/>
    <n v="200000"/>
    <n v="1600000"/>
  </r>
  <r>
    <s v="Wonosobo - Leksono_SIMBAREJO"/>
    <x v="56"/>
    <s v="SIMBAREJO"/>
    <n v="7.7"/>
    <e v="#REF!"/>
    <n v="0.96250000000000002"/>
    <n v="200000"/>
    <n v="1600000"/>
  </r>
  <r>
    <s v="Wonosobo - Leksono_SINDUAGUNG"/>
    <x v="56"/>
    <s v="SINDUAGUNG"/>
    <n v="7.7"/>
    <e v="#REF!"/>
    <n v="0.96250000000000002"/>
    <n v="200000"/>
    <n v="1600000"/>
  </r>
  <r>
    <s v="Wonosobo - Leksono_SINDUPATEN"/>
    <x v="56"/>
    <s v="SINDUPATEN"/>
    <n v="7.7"/>
    <e v="#REF!"/>
    <n v="0.96250000000000002"/>
    <n v="200000"/>
    <n v="1600000"/>
  </r>
  <r>
    <s v="Wonosobo - Leksono_SITIHARJO"/>
    <x v="56"/>
    <s v="SITIHARJO"/>
    <n v="7.7"/>
    <e v="#REF!"/>
    <n v="0.96250000000000002"/>
    <n v="200000"/>
    <n v="1600000"/>
  </r>
  <r>
    <s v="Wonosobo - Leksono_SLUKATAN"/>
    <x v="56"/>
    <s v="SLUKATAN"/>
    <n v="7.7"/>
    <e v="#REF!"/>
    <n v="0.96250000000000002"/>
    <n v="200000"/>
    <n v="1600000"/>
  </r>
  <r>
    <s v="Wonosobo - Leksono_SOJOKERTO"/>
    <x v="56"/>
    <s v="SOJOKERTO"/>
    <n v="7.7"/>
    <e v="#REF!"/>
    <n v="0.96250000000000002"/>
    <n v="200000"/>
    <n v="1600000"/>
  </r>
  <r>
    <s v="Wonosobo - Leksono_SOJOPURO"/>
    <x v="56"/>
    <s v="SOJOPURO"/>
    <n v="7.7"/>
    <e v="#REF!"/>
    <n v="0.96250000000000002"/>
    <n v="200000"/>
    <n v="1600000"/>
  </r>
  <r>
    <s v="Wonosobo - Leksono_SUDUNGDEWO"/>
    <x v="56"/>
    <s v="SUDUNGDEWO"/>
    <n v="7.7"/>
    <e v="#REF!"/>
    <n v="0.96250000000000002"/>
    <n v="200000"/>
    <n v="1600000"/>
  </r>
  <r>
    <s v="Wonosobo - Leksono_SUKOREJO"/>
    <x v="56"/>
    <s v="SUKOREJO"/>
    <n v="7.7"/>
    <e v="#REF!"/>
    <n v="0.96250000000000002"/>
    <n v="200000"/>
    <n v="1600000"/>
  </r>
  <r>
    <s v="Wonosobo - Leksono_SUKORENO"/>
    <x v="56"/>
    <s v="SUKORENO"/>
    <n v="7.7"/>
    <e v="#REF!"/>
    <n v="0.96250000000000002"/>
    <n v="200000"/>
    <n v="1600000"/>
  </r>
  <r>
    <s v="Wonosobo - Leksono_SUMBERDALEM"/>
    <x v="56"/>
    <s v="SUMBERDALEM"/>
    <n v="7.7"/>
    <e v="#REF!"/>
    <n v="0.96250000000000002"/>
    <n v="200000"/>
    <n v="1600000"/>
  </r>
  <r>
    <s v="Wonosobo - Leksono_SUMBERWULAN"/>
    <x v="56"/>
    <s v="SUMBERWULAN"/>
    <n v="7.7"/>
    <e v="#REF!"/>
    <n v="0.96250000000000002"/>
    <n v="200000"/>
    <n v="1600000"/>
  </r>
  <r>
    <s v="Wonosobo - Leksono_SURENGEDE"/>
    <x v="56"/>
    <s v="SURENGEDE"/>
    <n v="7.7"/>
    <e v="#REF!"/>
    <n v="0.96250000000000002"/>
    <n v="200000"/>
    <n v="1600000"/>
  </r>
  <r>
    <s v="Wonosobo - Leksono_SUROJOYO"/>
    <x v="56"/>
    <s v="SUROJOYO"/>
    <n v="7.7"/>
    <e v="#REF!"/>
    <n v="0.96250000000000002"/>
    <n v="200000"/>
    <n v="1600000"/>
  </r>
  <r>
    <s v="Wonosobo - Leksono_TALUNOMBO"/>
    <x v="56"/>
    <s v="TALUNOMBO"/>
    <n v="7.7"/>
    <e v="#REF!"/>
    <n v="0.96250000000000002"/>
    <n v="200000"/>
    <n v="1600000"/>
  </r>
  <r>
    <s v="Wonosobo - Leksono_TANJUNGANOM"/>
    <x v="56"/>
    <s v="TANJUNGANOM"/>
    <n v="7.7"/>
    <e v="#REF!"/>
    <n v="0.96250000000000002"/>
    <n v="200000"/>
    <n v="1600000"/>
  </r>
  <r>
    <s v="Wonosobo - Leksono_TAWANGSARI"/>
    <x v="56"/>
    <s v="TAWANGSARI"/>
    <n v="7.7"/>
    <e v="#REF!"/>
    <n v="0.96250000000000002"/>
    <n v="200000"/>
    <n v="1600000"/>
  </r>
  <r>
    <s v="Wonosobo - Leksono_TEGALGOT"/>
    <x v="56"/>
    <s v="TEGALGOT"/>
    <n v="7.7"/>
    <e v="#REF!"/>
    <n v="0.96250000000000002"/>
    <n v="200000"/>
    <n v="1600000"/>
  </r>
  <r>
    <s v="Wonosobo - Leksono_TEGALSARI"/>
    <x v="56"/>
    <s v="TEGALSARI"/>
    <n v="4.4400000000000004"/>
    <e v="#REF!"/>
    <n v="0.55500000000000005"/>
    <n v="200000"/>
    <n v="1000000"/>
  </r>
  <r>
    <s v="Wonosobo - Leksono_TEGALSARI"/>
    <x v="56"/>
    <s v="TEGALSARI"/>
    <n v="7.7"/>
    <e v="#REF!"/>
    <n v="0.96250000000000002"/>
    <n v="200000"/>
    <n v="1600000"/>
  </r>
  <r>
    <s v="Wonosobo - Leksono_TEGESWETAN"/>
    <x v="56"/>
    <s v="TEGESWETAN"/>
    <n v="7.7"/>
    <e v="#REF!"/>
    <n v="0.96250000000000002"/>
    <n v="200000"/>
    <n v="1600000"/>
  </r>
  <r>
    <s v="Wonosobo - Leksono_TEMPURANDUWUR"/>
    <x v="56"/>
    <s v="TEMPURANDUWUR"/>
    <n v="7.7"/>
    <e v="#REF!"/>
    <n v="0.96250000000000002"/>
    <n v="200000"/>
    <n v="1600000"/>
  </r>
  <r>
    <s v="Wonosobo - Leksono_TEMPUREJO"/>
    <x v="56"/>
    <s v="TEMPUREJO"/>
    <n v="7.7"/>
    <e v="#REF!"/>
    <n v="0.96250000000000002"/>
    <n v="200000"/>
    <n v="1600000"/>
  </r>
  <r>
    <s v="Wonosobo - Leksono_TEMPURSARI"/>
    <x v="56"/>
    <s v="TEMPURSARI"/>
    <n v="7.7"/>
    <e v="#REF!"/>
    <n v="0.96250000000000002"/>
    <n v="200000"/>
    <n v="1600000"/>
  </r>
  <r>
    <s v="Wonosobo - Leksono_TIMBANG"/>
    <x v="56"/>
    <s v="TIMBANG"/>
    <n v="7.7"/>
    <e v="#REF!"/>
    <n v="0.96250000000000002"/>
    <n v="200000"/>
    <n v="1600000"/>
  </r>
  <r>
    <s v="Wonosobo - Leksono_TLOGODALEM"/>
    <x v="56"/>
    <s v="TLOGODALEM"/>
    <n v="7.7"/>
    <e v="#REF!"/>
    <n v="0.96250000000000002"/>
    <n v="200000"/>
    <n v="1600000"/>
  </r>
  <r>
    <s v="Wonosobo - Leksono_TLOGOJATI"/>
    <x v="56"/>
    <s v="TLOGOJATI"/>
    <n v="7.7"/>
    <e v="#REF!"/>
    <n v="0.96250000000000002"/>
    <n v="200000"/>
    <n v="1600000"/>
  </r>
  <r>
    <s v="Wonosobo - Leksono_TUMENGGUNGAN"/>
    <x v="56"/>
    <s v="TUMENGGUNGAN"/>
    <n v="7.7"/>
    <e v="#REF!"/>
    <n v="0.96250000000000002"/>
    <n v="200000"/>
    <n v="1600000"/>
  </r>
  <r>
    <s v="Wonosobo - Leksono_WARANGAN"/>
    <x v="56"/>
    <s v="WARANGAN"/>
    <n v="7.7"/>
    <e v="#REF!"/>
    <n v="0.96250000000000002"/>
    <n v="200000"/>
    <n v="1600000"/>
  </r>
  <r>
    <s v="Wonosobo - Leksono_WATUDUWUR"/>
    <x v="56"/>
    <s v="WATUDUWUR"/>
    <n v="4.4400000000000004"/>
    <e v="#REF!"/>
    <n v="0.55500000000000005"/>
    <n v="200000"/>
    <n v="1000000"/>
  </r>
  <r>
    <s v="Wonosobo - Leksono_WILAYU"/>
    <x v="56"/>
    <s v="WILAYU"/>
    <n v="7.7"/>
    <e v="#REF!"/>
    <n v="0.96250000000000002"/>
    <n v="200000"/>
    <n v="1600000"/>
  </r>
  <r>
    <s v="Wonosobo - Leksono_WINONGSARI"/>
    <x v="56"/>
    <s v="WINONGSARI"/>
    <n v="7.7"/>
    <e v="#REF!"/>
    <n v="0.96250000000000002"/>
    <n v="200000"/>
    <n v="1600000"/>
  </r>
  <r>
    <s v="Wonosobo - Leksono_WONOKAMPIR"/>
    <x v="56"/>
    <s v="WONOKAMPIR"/>
    <n v="7.7"/>
    <e v="#REF!"/>
    <n v="0.96250000000000002"/>
    <n v="200000"/>
    <n v="1600000"/>
  </r>
  <r>
    <s v="Wonosobo - Leksono_WONOKROMO"/>
    <x v="56"/>
    <s v="WONOKROMO"/>
    <n v="7.7"/>
    <e v="#REF!"/>
    <n v="0.96250000000000002"/>
    <n v="200000"/>
    <n v="1600000"/>
  </r>
  <r>
    <s v="Wonosobo - Leksono_WONOLELO"/>
    <x v="56"/>
    <s v="WONOLELO"/>
    <n v="7.7"/>
    <e v="#REF!"/>
    <n v="0.96250000000000002"/>
    <n v="200000"/>
    <n v="1600000"/>
  </r>
  <r>
    <s v="Wonosobo - Leksono_WONOREJO"/>
    <x v="56"/>
    <s v="WONOREJO"/>
    <n v="7.7"/>
    <e v="#REF!"/>
    <n v="0.96250000000000002"/>
    <n v="200000"/>
    <n v="1600000"/>
  </r>
  <r>
    <s v="Wonosobo - Leksono_WONOROTO"/>
    <x v="56"/>
    <s v="WONOROTO"/>
    <n v="7.7"/>
    <e v="#REF!"/>
    <n v="0.96250000000000002"/>
    <n v="200000"/>
    <n v="1600000"/>
  </r>
  <r>
    <s v="Wonosobo - Leksono_WONOSARI"/>
    <x v="56"/>
    <s v="WONOSARI"/>
    <n v="7.7"/>
    <e v="#REF!"/>
    <n v="0.96250000000000002"/>
    <n v="200000"/>
    <n v="1600000"/>
  </r>
  <r>
    <s v="Wonosobo - Leksono_WONOSOBO BARAT"/>
    <x v="56"/>
    <s v="WONOSOBO BARAT"/>
    <n v="7.7"/>
    <e v="#REF!"/>
    <n v="0.96250000000000002"/>
    <n v="200000"/>
    <n v="1600000"/>
  </r>
  <r>
    <s v="Wonosobo - Leksono_WONOSOBO TIMUR"/>
    <x v="56"/>
    <s v="WONOSOBO TIMUR"/>
    <n v="7.7"/>
    <e v="#REF!"/>
    <n v="0.96250000000000002"/>
    <n v="200000"/>
    <n v="1600000"/>
  </r>
  <r>
    <s v="Wonosobo - Leksono_WRINGINANOM"/>
    <x v="56"/>
    <s v="WRINGINANOM"/>
    <n v="7.7"/>
    <e v="#REF!"/>
    <n v="0.96250000000000002"/>
    <n v="200000"/>
    <n v="1600000"/>
  </r>
  <r>
    <s v="Wonosobo - Leksono_WULUNGSARI"/>
    <x v="56"/>
    <s v="WULUNGSARI"/>
    <n v="7.7"/>
    <e v="#REF!"/>
    <n v="0.96250000000000002"/>
    <n v="200000"/>
    <n v="1600000"/>
  </r>
  <r>
    <s v="Wonosobo - Leksono_WUWUHARJO"/>
    <x v="56"/>
    <s v="WUWUHARJO"/>
    <n v="7.61"/>
    <e v="#REF!"/>
    <n v="0.95125000000000004"/>
    <n v="200000"/>
    <n v="16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64">
  <r>
    <s v="Banyumas 3 - Wangon_BANTARSARI"/>
    <x v="0"/>
    <s v="BANTARSARI"/>
    <n v="20.29"/>
    <e v="#N/A"/>
    <n v="2.5362499999999999"/>
    <n v="200000"/>
    <n v="4200000"/>
  </r>
  <r>
    <s v="Banyumas 3 - Wangon_BESUKI"/>
    <x v="0"/>
    <s v="BESUKI"/>
    <n v="9.3800000000000008"/>
    <e v="#N/A"/>
    <n v="1.1725000000000001"/>
    <n v="200000"/>
    <n v="2000000"/>
  </r>
  <r>
    <s v="Banyumas 3 - Wangon_BOJONG"/>
    <x v="0"/>
    <s v="BOJONG"/>
    <n v="20.29"/>
    <e v="#N/A"/>
    <n v="2.5362499999999999"/>
    <n v="200000"/>
    <n v="4200000"/>
  </r>
  <r>
    <s v="Banyumas 3 - Wangon_BULAKSARI"/>
    <x v="0"/>
    <s v="BULAKSARI"/>
    <n v="20.29"/>
    <e v="#N/A"/>
    <n v="2.5362499999999999"/>
    <n v="200000"/>
    <n v="4200000"/>
  </r>
  <r>
    <s v="Banyumas 3 - Wangon_CANDUK"/>
    <x v="0"/>
    <s v="CANDUK"/>
    <n v="9.3800000000000008"/>
    <e v="#N/A"/>
    <n v="1.1725000000000001"/>
    <n v="200000"/>
    <n v="2000000"/>
  </r>
  <r>
    <s v="Banyumas 3 - Wangon_CIDORA"/>
    <x v="0"/>
    <s v="CIDORA"/>
    <n v="9.3800000000000008"/>
    <e v="#N/A"/>
    <n v="1.1725000000000001"/>
    <n v="200000"/>
    <n v="2000000"/>
  </r>
  <r>
    <s v="Banyumas 3 - Wangon_CIHONJE"/>
    <x v="0"/>
    <s v="CIHONJE"/>
    <n v="9.3800000000000008"/>
    <e v="#N/A"/>
    <n v="1.1725000000000001"/>
    <n v="200000"/>
    <n v="2000000"/>
  </r>
  <r>
    <s v="Banyumas 3 - Wangon_CIKEDONDONG"/>
    <x v="0"/>
    <s v="CIKEDONDONG"/>
    <n v="20.29"/>
    <e v="#N/A"/>
    <n v="2.5362499999999999"/>
    <n v="200000"/>
    <n v="4200000"/>
  </r>
  <r>
    <s v="Banyumas 3 - Wangon_CILANGKAP"/>
    <x v="0"/>
    <s v="CILANGKAP"/>
    <n v="9.3800000000000008"/>
    <e v="#N/A"/>
    <n v="1.1725000000000001"/>
    <n v="200000"/>
    <n v="2000000"/>
  </r>
  <r>
    <s v="Banyumas 3 - Wangon_CILIBANG"/>
    <x v="0"/>
    <s v="CILIBANG"/>
    <n v="20.29"/>
    <e v="#N/A"/>
    <n v="2.5362499999999999"/>
    <n v="200000"/>
    <n v="4200000"/>
  </r>
  <r>
    <s v="Banyumas 3 - Wangon_CIRAHAB"/>
    <x v="0"/>
    <s v="CIRAHAB"/>
    <n v="9.3800000000000008"/>
    <e v="#N/A"/>
    <n v="1.1725000000000001"/>
    <n v="200000"/>
    <n v="2000000"/>
  </r>
  <r>
    <s v="Banyumas 3 - Wangon_CITEMBONG"/>
    <x v="0"/>
    <s v="CITEMBONG"/>
    <n v="20.29"/>
    <e v="#N/A"/>
    <n v="2.5362499999999999"/>
    <n v="200000"/>
    <n v="4200000"/>
  </r>
  <r>
    <s v="Banyumas 3 - Wangon_CITEPUS"/>
    <x v="0"/>
    <s v="CITEPUS"/>
    <n v="20.29"/>
    <e v="#N/A"/>
    <n v="2.5362499999999999"/>
    <n v="200000"/>
    <n v="4200000"/>
  </r>
  <r>
    <s v="Banyumas 3 - Wangon_DARMAKRADENAN"/>
    <x v="0"/>
    <s v="DARMAKRADENAN"/>
    <n v="9.3800000000000008"/>
    <e v="#N/A"/>
    <n v="1.1725000000000001"/>
    <n v="200000"/>
    <n v="2000000"/>
  </r>
  <r>
    <s v="Banyumas 3 - Wangon_DERMAJI"/>
    <x v="0"/>
    <s v="DERMAJI"/>
    <n v="9.3800000000000008"/>
    <e v="#N/A"/>
    <n v="1.1725000000000001"/>
    <n v="200000"/>
    <n v="2000000"/>
  </r>
  <r>
    <s v="Banyumas 3 - Wangon_GANCANG"/>
    <x v="0"/>
    <s v="GANCANG"/>
    <n v="9.3800000000000008"/>
    <e v="#N/A"/>
    <n v="1.1725000000000001"/>
    <n v="200000"/>
    <n v="2000000"/>
  </r>
  <r>
    <s v="Banyumas 3 - Wangon_GINTUNGREJA"/>
    <x v="0"/>
    <s v="GINTUNGREJA"/>
    <n v="20.29"/>
    <e v="#N/A"/>
    <n v="2.5362499999999999"/>
    <n v="200000"/>
    <n v="4200000"/>
  </r>
  <r>
    <s v="Banyumas 3 - Wangon_GUMELAR"/>
    <x v="0"/>
    <s v="GUMELAR"/>
    <n v="9.3800000000000008"/>
    <e v="#N/A"/>
    <n v="1.1725000000000001"/>
    <n v="200000"/>
    <n v="2000000"/>
  </r>
  <r>
    <s v="Banyumas 3 - Wangon_JAMBUSARI"/>
    <x v="0"/>
    <s v="JAMBUSARI"/>
    <n v="20.29"/>
    <e v="#N/A"/>
    <n v="2.5362499999999999"/>
    <n v="200000"/>
    <n v="4200000"/>
  </r>
  <r>
    <s v="Banyumas 3 - Wangon_JERUKLEGI KULON"/>
    <x v="0"/>
    <s v="JERUKLEGI KULON"/>
    <n v="20.29"/>
    <e v="#N/A"/>
    <n v="2.5362499999999999"/>
    <n v="200000"/>
    <n v="4200000"/>
  </r>
  <r>
    <s v="Banyumas 3 - Wangon_JURANGBAHAS"/>
    <x v="0"/>
    <s v="JURANGBAHAS"/>
    <n v="9.3800000000000008"/>
    <e v="#N/A"/>
    <n v="1.1725000000000001"/>
    <n v="200000"/>
    <n v="2000000"/>
  </r>
  <r>
    <s v="Banyumas 3 - Wangon_KALIJERUK"/>
    <x v="0"/>
    <s v="KALIJERUK"/>
    <n v="20.29"/>
    <e v="#N/A"/>
    <n v="2.5362499999999999"/>
    <n v="200000"/>
    <n v="4200000"/>
  </r>
  <r>
    <s v="Banyumas 3 - Wangon_KARANGGAYAM"/>
    <x v="0"/>
    <s v="KARANGGAYAM"/>
    <n v="9.3800000000000008"/>
    <e v="#N/A"/>
    <n v="1.1725000000000001"/>
    <n v="200000"/>
    <n v="2000000"/>
  </r>
  <r>
    <s v="Banyumas 3 - Wangon_KARANGKEMIRI"/>
    <x v="0"/>
    <s v="KARANGKEMIRI"/>
    <n v="20.29"/>
    <e v="#N/A"/>
    <n v="2.5362499999999999"/>
    <n v="200000"/>
    <n v="4200000"/>
  </r>
  <r>
    <s v="Banyumas 3 - Wangon_KARANGKEMOJING"/>
    <x v="0"/>
    <s v="KARANGKEMOJING"/>
    <n v="9.3800000000000008"/>
    <e v="#N/A"/>
    <n v="1.1725000000000001"/>
    <n v="200000"/>
    <n v="2000000"/>
  </r>
  <r>
    <s v="Banyumas 3 - Wangon_KAWUNGANTEN"/>
    <x v="0"/>
    <s v="KAWUNGANTEN"/>
    <n v="20.29"/>
    <e v="#N/A"/>
    <n v="2.5362499999999999"/>
    <n v="200000"/>
    <n v="4200000"/>
  </r>
  <r>
    <s v="Banyumas 3 - Wangon_KAWUNGANTEN LOR"/>
    <x v="0"/>
    <s v="KAWUNGANTEN LOR"/>
    <n v="20.29"/>
    <e v="#N/A"/>
    <n v="2.5362499999999999"/>
    <n v="200000"/>
    <n v="4200000"/>
  </r>
  <r>
    <s v="Banyumas 3 - Wangon_KEDUNGGEDE"/>
    <x v="0"/>
    <s v="KEDUNGGEDE"/>
    <n v="9.3800000000000008"/>
    <e v="#N/A"/>
    <n v="1.1725000000000001"/>
    <n v="200000"/>
    <n v="2000000"/>
  </r>
  <r>
    <s v="Banyumas 3 - Wangon_KEDUNGOLENG"/>
    <x v="0"/>
    <s v="KEDUNGOLENG"/>
    <n v="20.92"/>
    <e v="#N/A"/>
    <n v="2.6150000000000002"/>
    <n v="200000"/>
    <n v="4200000"/>
  </r>
  <r>
    <s v="Banyumas 3 - Wangon_KEDUNGURANG"/>
    <x v="0"/>
    <s v="KEDUNGURANG"/>
    <n v="9.3800000000000008"/>
    <e v="#N/A"/>
    <n v="1.1725000000000001"/>
    <n v="200000"/>
    <n v="2000000"/>
  </r>
  <r>
    <s v="Banyumas 3 - Wangon_KEDUNGWADAS"/>
    <x v="0"/>
    <s v="KEDUNGWADAS"/>
    <n v="20.29"/>
    <e v="#N/A"/>
    <n v="2.5362499999999999"/>
    <n v="200000"/>
    <n v="4200000"/>
  </r>
  <r>
    <s v="Banyumas 3 - Wangon_LAYANSARI"/>
    <x v="0"/>
    <s v="LAYANSARI"/>
    <n v="20.29"/>
    <e v="#N/A"/>
    <n v="2.5362499999999999"/>
    <n v="200000"/>
    <n v="4200000"/>
  </r>
  <r>
    <s v="Banyumas 3 - Wangon_LUMBIR"/>
    <x v="0"/>
    <s v="LUMBIR"/>
    <n v="9.3800000000000008"/>
    <e v="#N/A"/>
    <n v="1.1725000000000001"/>
    <n v="200000"/>
    <n v="2000000"/>
  </r>
  <r>
    <s v="Banyumas 3 - Wangon_MENTASAN"/>
    <x v="0"/>
    <s v="MENTASAN"/>
    <n v="20.29"/>
    <e v="#N/A"/>
    <n v="2.5362499999999999"/>
    <n v="200000"/>
    <n v="4200000"/>
  </r>
  <r>
    <s v="Banyumas 3 - Wangon_PANINGKABAN"/>
    <x v="0"/>
    <s v="PANINGKABAN"/>
    <n v="9.3800000000000008"/>
    <e v="#N/A"/>
    <n v="1.1725000000000001"/>
    <n v="200000"/>
    <n v="2000000"/>
  </r>
  <r>
    <s v="Banyumas 3 - Wangon_PARUNGKAMAL"/>
    <x v="0"/>
    <s v="PARUNGKAMAL"/>
    <n v="9.3800000000000008"/>
    <e v="#N/A"/>
    <n v="1.1725000000000001"/>
    <n v="200000"/>
    <n v="2000000"/>
  </r>
  <r>
    <s v="Banyumas 3 - Wangon_PRAPAGAN"/>
    <x v="0"/>
    <s v="PRAPAGAN"/>
    <n v="20.29"/>
    <e v="#N/A"/>
    <n v="2.5362499999999999"/>
    <n v="200000"/>
    <n v="4200000"/>
  </r>
  <r>
    <s v="Banyumas 3 - Wangon_RANDEGAN"/>
    <x v="0"/>
    <s v="RANDEGAN"/>
    <n v="9.3800000000000008"/>
    <e v="#N/A"/>
    <n v="1.1725000000000001"/>
    <n v="200000"/>
    <n v="2000000"/>
  </r>
  <r>
    <s v="Banyumas 3 - Wangon_RAWAHENG"/>
    <x v="0"/>
    <s v="RAWAHENG"/>
    <n v="9.3800000000000008"/>
    <e v="#N/A"/>
    <n v="1.1725000000000001"/>
    <n v="200000"/>
    <n v="2000000"/>
  </r>
  <r>
    <s v="Banyumas 3 - Wangon_RAWAJAYA"/>
    <x v="0"/>
    <s v="RAWAJAYA"/>
    <n v="20.29"/>
    <e v="#N/A"/>
    <n v="2.5362499999999999"/>
    <n v="200000"/>
    <n v="4200000"/>
  </r>
  <r>
    <s v="Banyumas 3 - Wangon_SAMUDRA"/>
    <x v="0"/>
    <s v="SAMUDRA"/>
    <n v="9.3800000000000008"/>
    <e v="#N/A"/>
    <n v="1.1725000000000001"/>
    <n v="200000"/>
    <n v="2000000"/>
  </r>
  <r>
    <s v="Banyumas 3 - Wangon_SAMUDRA KULON"/>
    <x v="0"/>
    <s v="SAMUDRA KULON"/>
    <n v="9.3800000000000008"/>
    <e v="#N/A"/>
    <n v="1.1725000000000001"/>
    <n v="200000"/>
    <n v="2000000"/>
  </r>
  <r>
    <s v="Banyumas 3 - Wangon_SARWADADI"/>
    <x v="0"/>
    <s v="SARWADADI"/>
    <n v="20.29"/>
    <e v="#N/A"/>
    <n v="2.5362499999999999"/>
    <n v="200000"/>
    <n v="4200000"/>
  </r>
  <r>
    <s v="Banyumas 3 - Wangon_SAWANGAN"/>
    <x v="0"/>
    <s v="SAWANGAN"/>
    <n v="20.29"/>
    <e v="#N/A"/>
    <n v="2.5362499999999999"/>
    <n v="200000"/>
    <n v="4200000"/>
  </r>
  <r>
    <s v="Banyumas 3 - Wangon_WANGON"/>
    <x v="0"/>
    <s v="WANGON"/>
    <n v="9.3800000000000008"/>
    <e v="#N/A"/>
    <n v="1.1725000000000001"/>
    <n v="200000"/>
    <n v="2000000"/>
  </r>
  <r>
    <s v="Batang - Kasepuhan_ADINUSO"/>
    <x v="1"/>
    <s v="ADINUSO"/>
    <n v="9.3699999999999992"/>
    <e v="#REF!"/>
    <n v="1.1712499999999999"/>
    <n v="200000"/>
    <n v="2000000"/>
  </r>
  <r>
    <s v="Batang - Kasepuhan_BAKALAN"/>
    <x v="1"/>
    <s v="BAKALAN"/>
    <n v="9.3699999999999992"/>
    <e v="#REF!"/>
    <n v="1.1712499999999999"/>
    <n v="200000"/>
    <n v="2000000"/>
  </r>
  <r>
    <s v="Batang - Kasepuhan_BANDAR"/>
    <x v="1"/>
    <s v="BANDAR"/>
    <n v="9.3699999999999992"/>
    <e v="#REF!"/>
    <n v="1.1712499999999999"/>
    <n v="200000"/>
    <n v="2000000"/>
  </r>
  <r>
    <s v="Batang - Kasepuhan_BANDUNG"/>
    <x v="1"/>
    <s v="BANDUNG"/>
    <n v="9.3699999999999992"/>
    <e v="#REF!"/>
    <n v="1.1712499999999999"/>
    <n v="200000"/>
    <n v="2000000"/>
  </r>
  <r>
    <s v="Batang - Kasepuhan_BANJARSARI"/>
    <x v="1"/>
    <s v="BANJARSARI"/>
    <n v="5.84"/>
    <e v="#REF!"/>
    <n v="0.73"/>
    <n v="200000"/>
    <n v="1200000"/>
  </r>
  <r>
    <s v="Batang - Kasepuhan_BANJIRAN"/>
    <x v="1"/>
    <s v="BANJIRAN"/>
    <n v="9.3699999999999992"/>
    <e v="#REF!"/>
    <n v="1.1712499999999999"/>
    <n v="200000"/>
    <n v="2000000"/>
  </r>
  <r>
    <s v="Batang - Kasepuhan_BANTARKULON"/>
    <x v="1"/>
    <s v="BANTARKULON"/>
    <n v="5.84"/>
    <e v="#REF!"/>
    <n v="0.73"/>
    <n v="200000"/>
    <n v="1200000"/>
  </r>
  <r>
    <s v="Batang - Kasepuhan_BATIOMBO"/>
    <x v="1"/>
    <s v="BATIOMBO"/>
    <n v="9.3699999999999992"/>
    <e v="#REF!"/>
    <n v="1.1712499999999999"/>
    <n v="200000"/>
    <n v="2000000"/>
  </r>
  <r>
    <s v="Batang - Kasepuhan_BATURSARI"/>
    <x v="1"/>
    <s v="BATURSARI"/>
    <n v="5.84"/>
    <e v="#REF!"/>
    <n v="0.73"/>
    <n v="200000"/>
    <n v="1200000"/>
  </r>
  <r>
    <s v="Batang - Kasepuhan_BAWANG"/>
    <x v="1"/>
    <s v="BAWANG"/>
    <n v="9.3699999999999992"/>
    <e v="#REF!"/>
    <n v="1.1712499999999999"/>
    <n v="200000"/>
    <n v="2000000"/>
  </r>
  <r>
    <s v="Batang - Kasepuhan_BEDAGUNG"/>
    <x v="1"/>
    <s v="BEDAGUNG"/>
    <n v="5.84"/>
    <e v="#REF!"/>
    <n v="0.73"/>
    <n v="200000"/>
    <n v="1200000"/>
  </r>
  <r>
    <s v="Batang - Kasepuhan_BEJI"/>
    <x v="1"/>
    <s v="BEJI"/>
    <n v="9.3699999999999992"/>
    <e v="#REF!"/>
    <n v="1.1712499999999999"/>
    <n v="200000"/>
    <n v="2000000"/>
  </r>
  <r>
    <s v="Batang - Kasepuhan_BESANI"/>
    <x v="1"/>
    <s v="BESANI"/>
    <n v="9.3699999999999992"/>
    <e v="#REF!"/>
    <n v="1.1712499999999999"/>
    <n v="200000"/>
    <n v="2000000"/>
  </r>
  <r>
    <s v="Batang - Kasepuhan_BINANGUN"/>
    <x v="1"/>
    <s v="BINANGUN"/>
    <n v="9.3699999999999992"/>
    <e v="#REF!"/>
    <n v="1.1712499999999999"/>
    <n v="200000"/>
    <n v="2000000"/>
  </r>
  <r>
    <s v="Batang - Kasepuhan_BISMO"/>
    <x v="1"/>
    <s v="BISMO"/>
    <n v="9.3699999999999992"/>
    <e v="#REF!"/>
    <n v="1.1712499999999999"/>
    <n v="200000"/>
    <n v="2000000"/>
  </r>
  <r>
    <s v="Batang - Kasepuhan_BLADO"/>
    <x v="1"/>
    <s v="BLADO"/>
    <n v="9.3699999999999992"/>
    <e v="#REF!"/>
    <n v="1.1712499999999999"/>
    <n v="200000"/>
    <n v="2000000"/>
  </r>
  <r>
    <s v="Batang - Kasepuhan_BLIGOREJO"/>
    <x v="1"/>
    <s v="BLIGOREJO"/>
    <n v="5.84"/>
    <e v="#REF!"/>
    <n v="0.73"/>
    <n v="200000"/>
    <n v="1200000"/>
  </r>
  <r>
    <s v="Batang - Kasepuhan_BOTOLAMBAT"/>
    <x v="1"/>
    <s v="BOTOLAMBAT"/>
    <n v="9.3699999999999992"/>
    <e v="#REF!"/>
    <n v="1.1712499999999999"/>
    <n v="200000"/>
    <n v="2000000"/>
  </r>
  <r>
    <s v="Batang - Kasepuhan_BRAYO"/>
    <x v="1"/>
    <s v="BRAYO"/>
    <n v="9.3699999999999992"/>
    <e v="#REF!"/>
    <n v="1.1712499999999999"/>
    <n v="200000"/>
    <n v="2000000"/>
  </r>
  <r>
    <s v="Batang - Kasepuhan_BROKOH"/>
    <x v="1"/>
    <s v="BROKOH"/>
    <n v="9.3699999999999992"/>
    <e v="#REF!"/>
    <n v="1.1712499999999999"/>
    <n v="200000"/>
    <n v="2000000"/>
  </r>
  <r>
    <s v="Batang - Kasepuhan_CABLIKAN"/>
    <x v="1"/>
    <s v="CABLIKAN"/>
    <n v="9.3699999999999992"/>
    <e v="#REF!"/>
    <n v="1.1712499999999999"/>
    <n v="200000"/>
    <n v="2000000"/>
  </r>
  <r>
    <s v="Batang - Kasepuhan_CANDI"/>
    <x v="1"/>
    <s v="CANDI"/>
    <n v="9.3699999999999992"/>
    <e v="#REF!"/>
    <n v="1.1712499999999999"/>
    <n v="200000"/>
    <n v="2000000"/>
  </r>
  <r>
    <s v="Batang - Kasepuhan_CANDIARENG"/>
    <x v="1"/>
    <s v="CANDIARENG"/>
    <n v="9.3699999999999992"/>
    <e v="#REF!"/>
    <n v="1.1712499999999999"/>
    <n v="200000"/>
    <n v="2000000"/>
  </r>
  <r>
    <s v="Batang - Kasepuhan_CEMPERENG"/>
    <x v="1"/>
    <s v="CEMPERENG"/>
    <n v="9.3699999999999992"/>
    <e v="#REF!"/>
    <n v="1.1712499999999999"/>
    <n v="200000"/>
    <n v="2000000"/>
  </r>
  <r>
    <s v="Batang - Kasepuhan_CEPAGAN"/>
    <x v="1"/>
    <s v="CEPAGAN"/>
    <n v="9.3699999999999992"/>
    <e v="#REF!"/>
    <n v="1.1712499999999999"/>
    <n v="200000"/>
    <n v="2000000"/>
  </r>
  <r>
    <s v="Batang - Kasepuhan_CEPOKOKUNING"/>
    <x v="1"/>
    <s v="CEPOKOKUNING"/>
    <n v="9.3699999999999992"/>
    <e v="#REF!"/>
    <n v="1.1712499999999999"/>
    <n v="200000"/>
    <n v="2000000"/>
  </r>
  <r>
    <s v="Batang - Kasepuhan_CLAPAR"/>
    <x v="1"/>
    <s v="CLAPAR"/>
    <n v="9.3699999999999992"/>
    <e v="#REF!"/>
    <n v="1.1712499999999999"/>
    <n v="200000"/>
    <n v="2000000"/>
  </r>
  <r>
    <s v="Batang - Kasepuhan_CLUWUK"/>
    <x v="1"/>
    <s v="CLUWUK"/>
    <n v="9.3699999999999992"/>
    <e v="#REF!"/>
    <n v="1.1712499999999999"/>
    <n v="200000"/>
    <n v="2000000"/>
  </r>
  <r>
    <s v="Batang - Kasepuhan_COKRO"/>
    <x v="1"/>
    <s v="COKRO"/>
    <n v="9.3699999999999992"/>
    <e v="#REF!"/>
    <n v="1.1712499999999999"/>
    <n v="200000"/>
    <n v="2000000"/>
  </r>
  <r>
    <s v="Batang - Kasepuhan_DEGAYU"/>
    <x v="1"/>
    <s v="DEGAYU"/>
    <n v="0.94"/>
    <e v="#REF!"/>
    <n v="0.11749999999999999"/>
    <n v="200000"/>
    <n v="200000"/>
  </r>
  <r>
    <s v="Batang - Kasepuhan_DENASRI KULON"/>
    <x v="1"/>
    <s v="DENASRI KULON"/>
    <n v="9.3699999999999992"/>
    <e v="#REF!"/>
    <n v="1.1712499999999999"/>
    <n v="200000"/>
    <n v="2000000"/>
  </r>
  <r>
    <s v="Batang - Kasepuhan_DENASRI WETAN"/>
    <x v="1"/>
    <s v="DENASRI WETAN"/>
    <n v="9.3699999999999992"/>
    <e v="#REF!"/>
    <n v="1.1712499999999999"/>
    <n v="200000"/>
    <n v="2000000"/>
  </r>
  <r>
    <s v="Batang - Kasepuhan_DEPOK"/>
    <x v="1"/>
    <s v="DEPOK"/>
    <n v="9.3699999999999992"/>
    <e v="#REF!"/>
    <n v="1.1712499999999999"/>
    <n v="200000"/>
    <n v="2000000"/>
  </r>
  <r>
    <s v="Batang - Kasepuhan_DONOWANGUN"/>
    <x v="1"/>
    <s v="DONOWANGUN"/>
    <n v="5.84"/>
    <e v="#REF!"/>
    <n v="0.73"/>
    <n v="200000"/>
    <n v="1200000"/>
  </r>
  <r>
    <s v="Batang - Kasepuhan_DORO"/>
    <x v="1"/>
    <s v="DORO"/>
    <n v="5.84"/>
    <e v="#REF!"/>
    <n v="0.73"/>
    <n v="200000"/>
    <n v="1200000"/>
  </r>
  <r>
    <s v="Batang - Kasepuhan_DOROREJO"/>
    <x v="1"/>
    <s v="DOROREJO"/>
    <n v="5.84"/>
    <e v="#REF!"/>
    <n v="0.73"/>
    <n v="200000"/>
    <n v="1200000"/>
  </r>
  <r>
    <s v="Batang - Kasepuhan_DRINGO"/>
    <x v="1"/>
    <s v="DRINGO"/>
    <n v="9.3699999999999992"/>
    <e v="#REF!"/>
    <n v="1.1712499999999999"/>
    <n v="200000"/>
    <n v="2000000"/>
  </r>
  <r>
    <s v="Batang - Kasepuhan_DURENOMBO"/>
    <x v="1"/>
    <s v="DURENOMBO"/>
    <n v="9.3699999999999992"/>
    <e v="#REF!"/>
    <n v="1.1712499999999999"/>
    <n v="200000"/>
    <n v="2000000"/>
  </r>
  <r>
    <s v="Batang - Kasepuhan_GAMER"/>
    <x v="1"/>
    <s v="GAMER"/>
    <n v="0.94"/>
    <e v="#REF!"/>
    <n v="0.11749999999999999"/>
    <n v="200000"/>
    <n v="200000"/>
  </r>
  <r>
    <s v="Batang - Kasepuhan_GAPURO"/>
    <x v="1"/>
    <s v="GAPURO"/>
    <n v="9.3699999999999992"/>
    <e v="#REF!"/>
    <n v="1.1712499999999999"/>
    <n v="200000"/>
    <n v="2000000"/>
  </r>
  <r>
    <s v="Batang - Kasepuhan_GEMUH"/>
    <x v="1"/>
    <s v="GEMUH"/>
    <n v="9.3699999999999992"/>
    <e v="#REF!"/>
    <n v="1.1712499999999999"/>
    <n v="200000"/>
    <n v="2000000"/>
  </r>
  <r>
    <s v="Batang - Kasepuhan_GOMBONG"/>
    <x v="1"/>
    <s v="GOMBONG"/>
    <n v="9.3699999999999992"/>
    <e v="#REF!"/>
    <n v="1.1712499999999999"/>
    <n v="200000"/>
    <n v="2000000"/>
  </r>
  <r>
    <s v="Batang - Kasepuhan_GONDANG"/>
    <x v="1"/>
    <s v="GONDANG"/>
    <n v="9.3699999999999992"/>
    <e v="#REF!"/>
    <n v="1.1712499999999999"/>
    <n v="200000"/>
    <n v="2000000"/>
  </r>
  <r>
    <s v="Batang - Kasepuhan_GONDANG"/>
    <x v="1"/>
    <s v="GONDANG"/>
    <n v="9.3699999999999992"/>
    <e v="#REF!"/>
    <n v="1.1712499999999999"/>
    <n v="200000"/>
    <n v="2000000"/>
  </r>
  <r>
    <s v="Batang - Kasepuhan_GRINGGINGSARI"/>
    <x v="1"/>
    <s v="GRINGGINGSARI"/>
    <n v="9.3699999999999992"/>
    <e v="#REF!"/>
    <n v="1.1712499999999999"/>
    <n v="200000"/>
    <n v="2000000"/>
  </r>
  <r>
    <s v="Batang - Kasepuhan_GUMAWANG"/>
    <x v="1"/>
    <s v="GUMAWANG"/>
    <n v="9.3699999999999992"/>
    <e v="#REF!"/>
    <n v="1.1712499999999999"/>
    <n v="200000"/>
    <n v="2000000"/>
  </r>
  <r>
    <s v="Batang - Kasepuhan_HARJOSARI"/>
    <x v="1"/>
    <s v="HARJOSARI"/>
    <n v="5.84"/>
    <e v="#REF!"/>
    <n v="0.73"/>
    <n v="200000"/>
    <n v="1200000"/>
  </r>
  <r>
    <s v="Batang - Kasepuhan_JATISARI"/>
    <x v="1"/>
    <s v="JATISARI"/>
    <n v="9.3699999999999992"/>
    <e v="#REF!"/>
    <n v="1.1712499999999999"/>
    <n v="200000"/>
    <n v="2000000"/>
  </r>
  <r>
    <s v="Batang - Kasepuhan_JOLOSEKTI"/>
    <x v="1"/>
    <s v="JOLOSEKTI"/>
    <n v="9.3699999999999992"/>
    <e v="#REF!"/>
    <n v="1.1712499999999999"/>
    <n v="200000"/>
    <n v="2000000"/>
  </r>
  <r>
    <s v="Batang - Kasepuhan_JOLOTIGO"/>
    <x v="1"/>
    <s v="JOLOTIGO"/>
    <n v="5.84"/>
    <e v="#REF!"/>
    <n v="0.73"/>
    <n v="200000"/>
    <n v="1200000"/>
  </r>
  <r>
    <s v="Batang - Kasepuhan_JRAKAHPAYUNG"/>
    <x v="1"/>
    <s v="JRAKAHPAYUNG"/>
    <n v="9.3699999999999992"/>
    <e v="#REF!"/>
    <n v="1.1712499999999999"/>
    <n v="200000"/>
    <n v="2000000"/>
  </r>
  <r>
    <s v="Batang - Kasepuhan_JREBENGKEMBANG"/>
    <x v="1"/>
    <s v="JREBENGKEMBANG"/>
    <n v="5.84"/>
    <e v="#REF!"/>
    <n v="0.73"/>
    <n v="200000"/>
    <n v="1200000"/>
  </r>
  <r>
    <s v="Batang - Kasepuhan_JURAGAN"/>
    <x v="1"/>
    <s v="JURAGAN"/>
    <n v="9.3699999999999992"/>
    <e v="#REF!"/>
    <n v="1.1712499999999999"/>
    <n v="200000"/>
    <n v="2000000"/>
  </r>
  <r>
    <s v="Batang - Kasepuhan_KALI BAROS"/>
    <x v="1"/>
    <s v="KALI BAROS"/>
    <n v="0.94"/>
    <e v="#REF!"/>
    <n v="0.11749999999999999"/>
    <n v="200000"/>
    <n v="200000"/>
  </r>
  <r>
    <s v="Batang - Kasepuhan_KALIBELUK"/>
    <x v="1"/>
    <s v="KALIBELUK"/>
    <n v="9.3699999999999992"/>
    <e v="#REF!"/>
    <n v="1.1712499999999999"/>
    <n v="200000"/>
    <n v="2000000"/>
  </r>
  <r>
    <s v="Batang - Kasepuhan_KALIBOYO"/>
    <x v="1"/>
    <s v="KALIBOYO"/>
    <n v="9.3699999999999992"/>
    <e v="#REF!"/>
    <n v="1.1712499999999999"/>
    <n v="200000"/>
    <n v="2000000"/>
  </r>
  <r>
    <s v="Batang - Kasepuhan_KALIGAWE"/>
    <x v="1"/>
    <s v="KALIGAWE"/>
    <n v="5.84"/>
    <e v="#REF!"/>
    <n v="0.73"/>
    <n v="200000"/>
    <n v="1200000"/>
  </r>
  <r>
    <s v="Batang - Kasepuhan_KALILEMBU"/>
    <x v="1"/>
    <s v="KALILEMBU"/>
    <n v="5.84"/>
    <e v="#REF!"/>
    <n v="0.73"/>
    <n v="200000"/>
    <n v="1200000"/>
  </r>
  <r>
    <s v="Batang - Kasepuhan_KALIMOJOSARI"/>
    <x v="1"/>
    <s v="KALIMOJOSARI"/>
    <n v="5.84"/>
    <e v="#REF!"/>
    <n v="0.73"/>
    <n v="200000"/>
    <n v="1200000"/>
  </r>
  <r>
    <s v="Batang - Kasepuhan_KALIPANCUR"/>
    <x v="1"/>
    <s v="KALIPANCUR"/>
    <n v="9.3699999999999992"/>
    <e v="#REF!"/>
    <n v="1.1712499999999999"/>
    <n v="200000"/>
    <n v="2000000"/>
  </r>
  <r>
    <s v="Batang - Kasepuhan_KALIPUCANG KULON"/>
    <x v="1"/>
    <s v="KALIPUCANG KULON"/>
    <n v="9.3699999999999992"/>
    <e v="#REF!"/>
    <n v="1.1712499999999999"/>
    <n v="200000"/>
    <n v="2000000"/>
  </r>
  <r>
    <s v="Batang - Kasepuhan_KALIPUCANG WETAN"/>
    <x v="1"/>
    <s v="KALIPUCANG WETAN"/>
    <n v="9.3699999999999992"/>
    <e v="#REF!"/>
    <n v="1.1712499999999999"/>
    <n v="200000"/>
    <n v="2000000"/>
  </r>
  <r>
    <s v="Batang - Kasepuhan_KALIREJO"/>
    <x v="1"/>
    <s v="KALIREJO"/>
    <n v="5.84"/>
    <e v="#REF!"/>
    <n v="0.73"/>
    <n v="200000"/>
    <n v="1200000"/>
  </r>
  <r>
    <s v="Batang - Kasepuhan_KALISALAK"/>
    <x v="1"/>
    <s v="KALISALAK"/>
    <n v="9.3699999999999992"/>
    <e v="#REF!"/>
    <n v="1.1712499999999999"/>
    <n v="200000"/>
    <n v="2000000"/>
  </r>
  <r>
    <s v="Batang - Kasepuhan_KALISARI"/>
    <x v="1"/>
    <s v="KALISARI"/>
    <n v="9.3699999999999992"/>
    <e v="#REF!"/>
    <n v="1.1712499999999999"/>
    <n v="200000"/>
    <n v="2000000"/>
  </r>
  <r>
    <s v="Batang - Kasepuhan_KALITENGAH"/>
    <x v="1"/>
    <s v="KALITENGAH"/>
    <n v="9.3699999999999992"/>
    <e v="#REF!"/>
    <n v="1.1712499999999999"/>
    <n v="200000"/>
    <n v="2000000"/>
  </r>
  <r>
    <s v="Batang - Kasepuhan_KALIWARENG"/>
    <x v="1"/>
    <s v="KALIWARENG"/>
    <n v="9.3699999999999992"/>
    <e v="#REF!"/>
    <n v="1.1712499999999999"/>
    <n v="200000"/>
    <n v="2000000"/>
  </r>
  <r>
    <s v="Batang - Kasepuhan_KAMBANGAN"/>
    <x v="1"/>
    <s v="KAMBANGAN"/>
    <n v="9.3699999999999992"/>
    <e v="#REF!"/>
    <n v="1.1712499999999999"/>
    <n v="200000"/>
    <n v="2000000"/>
  </r>
  <r>
    <s v="Batang - Kasepuhan_KANDEMAN"/>
    <x v="1"/>
    <s v="KANDEMAN"/>
    <n v="9.3699999999999992"/>
    <e v="#REF!"/>
    <n v="1.1712499999999999"/>
    <n v="200000"/>
    <n v="2000000"/>
  </r>
  <r>
    <s v="Batang - Kasepuhan_KAPUNDUTAN"/>
    <x v="1"/>
    <s v="KAPUNDUTAN"/>
    <n v="5.84"/>
    <e v="#REF!"/>
    <n v="0.73"/>
    <n v="200000"/>
    <n v="1200000"/>
  </r>
  <r>
    <s v="Batang - Kasepuhan_KARANGANOM"/>
    <x v="1"/>
    <s v="KARANGANOM"/>
    <n v="9.3699999999999992"/>
    <e v="#REF!"/>
    <n v="1.1712499999999999"/>
    <n v="200000"/>
    <n v="2000000"/>
  </r>
  <r>
    <s v="Batang - Kasepuhan_KARANGANYAR"/>
    <x v="1"/>
    <s v="KARANGANYAR"/>
    <n v="9.3699999999999992"/>
    <e v="#REF!"/>
    <n v="1.1712499999999999"/>
    <n v="200000"/>
    <n v="2000000"/>
  </r>
  <r>
    <s v="Batang - Kasepuhan_KARANGASEM"/>
    <x v="1"/>
    <s v="KARANGASEM"/>
    <n v="5.84"/>
    <e v="#REF!"/>
    <n v="0.73"/>
    <n v="200000"/>
    <n v="1200000"/>
  </r>
  <r>
    <s v="Batang - Kasepuhan_KARANGASEM SELATAN"/>
    <x v="1"/>
    <s v="KARANGASEM SELATAN"/>
    <n v="9.3699999999999992"/>
    <e v="#REF!"/>
    <n v="1.1712499999999999"/>
    <n v="200000"/>
    <n v="2000000"/>
  </r>
  <r>
    <s v="Batang - Kasepuhan_KARANGDADAP"/>
    <x v="1"/>
    <s v="KARANGDADAP"/>
    <n v="5.84"/>
    <e v="#REF!"/>
    <n v="0.73"/>
    <n v="200000"/>
    <n v="1200000"/>
  </r>
  <r>
    <s v="Batang - Kasepuhan_KARANGGENENG"/>
    <x v="1"/>
    <s v="KARANGGENENG"/>
    <n v="9.3699999999999992"/>
    <e v="#REF!"/>
    <n v="1.1712499999999999"/>
    <n v="200000"/>
    <n v="2000000"/>
  </r>
  <r>
    <s v="Batang - Kasepuhan_KASEPUHAN"/>
    <x v="1"/>
    <s v="KASEPUHAN"/>
    <n v="9.3699999999999992"/>
    <e v="#REF!"/>
    <n v="1.1712499999999999"/>
    <n v="200000"/>
    <n v="2000000"/>
  </r>
  <r>
    <s v="Batang - Kasepuhan_KASIMPAR"/>
    <x v="1"/>
    <s v="KASIMPAR"/>
    <n v="5.84"/>
    <e v="#REF!"/>
    <n v="0.73"/>
    <n v="200000"/>
    <n v="1200000"/>
  </r>
  <r>
    <s v="Batang - Kasepuhan_KAUMAN"/>
    <x v="1"/>
    <s v="KAUMAN"/>
    <n v="9.3699999999999992"/>
    <e v="#REF!"/>
    <n v="1.1712499999999999"/>
    <n v="200000"/>
    <n v="2000000"/>
  </r>
  <r>
    <s v="Batang - Kasepuhan_KAYUPURING"/>
    <x v="1"/>
    <s v="KAYUPURING"/>
    <n v="5.84"/>
    <e v="#REF!"/>
    <n v="0.73"/>
    <n v="200000"/>
    <n v="1200000"/>
  </r>
  <r>
    <s v="Batang - Kasepuhan_KEBONROWOPUCANG"/>
    <x v="1"/>
    <s v="KEBONROWOPUCANG"/>
    <n v="5.84"/>
    <e v="#REF!"/>
    <n v="0.73"/>
    <n v="200000"/>
    <n v="1200000"/>
  </r>
  <r>
    <s v="Batang - Kasepuhan_KEBONSARI"/>
    <x v="1"/>
    <s v="KEBONSARI"/>
    <n v="5.84"/>
    <e v="#REF!"/>
    <n v="0.73"/>
    <n v="200000"/>
    <n v="1200000"/>
  </r>
  <r>
    <s v="Batang - Kasepuhan_KEBORANGAN"/>
    <x v="1"/>
    <s v="KEBORANGAN"/>
    <n v="9.3699999999999992"/>
    <e v="#REF!"/>
    <n v="1.1712499999999999"/>
    <n v="200000"/>
    <n v="2000000"/>
  </r>
  <r>
    <s v="Batang - Kasepuhan_KEBUMEN"/>
    <x v="1"/>
    <s v="KEBUMEN"/>
    <n v="9.3699999999999992"/>
    <e v="#REF!"/>
    <n v="1.1712499999999999"/>
    <n v="200000"/>
    <n v="2000000"/>
  </r>
  <r>
    <s v="Batang - Kasepuhan_KECEPAK"/>
    <x v="1"/>
    <s v="KECEPAK"/>
    <n v="9.3699999999999992"/>
    <e v="#REF!"/>
    <n v="1.1712499999999999"/>
    <n v="200000"/>
    <n v="2000000"/>
  </r>
  <r>
    <s v="Batang - Kasepuhan_KEDUNGKEBO"/>
    <x v="1"/>
    <s v="KEDUNGKEBO"/>
    <n v="5.84"/>
    <e v="#REF!"/>
    <n v="0.73"/>
    <n v="200000"/>
    <n v="1200000"/>
  </r>
  <r>
    <s v="Batang - Kasepuhan_KEDUNGMALANG"/>
    <x v="1"/>
    <s v="KEDUNGMALANG"/>
    <n v="9.3699999999999992"/>
    <e v="#REF!"/>
    <n v="1.1712499999999999"/>
    <n v="200000"/>
    <n v="2000000"/>
  </r>
  <r>
    <s v="Batang - Kasepuhan_KEDUNGSEGOG"/>
    <x v="1"/>
    <s v="KEDUNGSEGOG"/>
    <n v="9.3699999999999992"/>
    <e v="#REF!"/>
    <n v="1.1712499999999999"/>
    <n v="200000"/>
    <n v="2000000"/>
  </r>
  <r>
    <s v="Batang - Kasepuhan_KEMBANGLANGIT"/>
    <x v="1"/>
    <s v="KEMBANGLANGIT"/>
    <n v="9.3699999999999992"/>
    <e v="#REF!"/>
    <n v="1.1712499999999999"/>
    <n v="200000"/>
    <n v="2000000"/>
  </r>
  <r>
    <s v="Batang - Kasepuhan_KEMIRI BARAT"/>
    <x v="1"/>
    <s v="KEMIRI BARAT"/>
    <n v="9.3699999999999992"/>
    <e v="#REF!"/>
    <n v="1.1712499999999999"/>
    <n v="200000"/>
    <n v="2000000"/>
  </r>
  <r>
    <s v="Batang - Kasepuhan_KEMLIGI"/>
    <x v="1"/>
    <s v="KEMLIGI"/>
    <n v="9.3699999999999992"/>
    <e v="#REF!"/>
    <n v="1.1712499999999999"/>
    <n v="200000"/>
    <n v="2000000"/>
  </r>
  <r>
    <s v="Batang - Kasepuhan_KENCONOREJO"/>
    <x v="1"/>
    <s v="KENCONOREJO"/>
    <n v="9.3699999999999992"/>
    <e v="#REF!"/>
    <n v="1.1712499999999999"/>
    <n v="200000"/>
    <n v="2000000"/>
  </r>
  <r>
    <s v="Batang - Kasepuhan_KENITEN"/>
    <x v="1"/>
    <s v="KENITEN"/>
    <n v="9.3699999999999992"/>
    <e v="#REF!"/>
    <n v="1.1712499999999999"/>
    <n v="200000"/>
    <n v="2000000"/>
  </r>
  <r>
    <s v="Batang - Kasepuhan_KEPUTON"/>
    <x v="1"/>
    <s v="KEPUTON"/>
    <n v="9.3699999999999992"/>
    <e v="#REF!"/>
    <n v="1.1712499999999999"/>
    <n v="200000"/>
    <n v="2000000"/>
  </r>
  <r>
    <s v="Batang - Kasepuhan_KETELENG"/>
    <x v="1"/>
    <s v="KETELENG"/>
    <n v="9.3699999999999992"/>
    <e v="#REF!"/>
    <n v="1.1712499999999999"/>
    <n v="200000"/>
    <n v="2000000"/>
  </r>
  <r>
    <s v="Batang - Kasepuhan_KLIDANG LOR"/>
    <x v="1"/>
    <s v="KLIDANG LOR"/>
    <n v="9.3699999999999992"/>
    <e v="#REF!"/>
    <n v="1.1712499999999999"/>
    <n v="200000"/>
    <n v="2000000"/>
  </r>
  <r>
    <s v="Batang - Kasepuhan_KLIDANG WETAN"/>
    <x v="1"/>
    <s v="KLIDANG WETAN"/>
    <n v="9.3699999999999992"/>
    <e v="#REF!"/>
    <n v="1.1712499999999999"/>
    <n v="200000"/>
    <n v="2000000"/>
  </r>
  <r>
    <s v="Batang - Kasepuhan_KLUWIH"/>
    <x v="1"/>
    <s v="KLUWIH"/>
    <n v="9.3699999999999992"/>
    <e v="#REF!"/>
    <n v="1.1712499999999999"/>
    <n v="200000"/>
    <n v="2000000"/>
  </r>
  <r>
    <s v="Batang - Kasepuhan_KRAPYAK"/>
    <x v="1"/>
    <s v="KRAPYAK"/>
    <n v="0.94"/>
    <e v="#REF!"/>
    <n v="0.11749999999999999"/>
    <n v="200000"/>
    <n v="200000"/>
  </r>
  <r>
    <s v="Batang - Kasepuhan_KREYO"/>
    <x v="1"/>
    <s v="KREYO"/>
    <n v="9.3699999999999992"/>
    <e v="#REF!"/>
    <n v="1.1712499999999999"/>
    <n v="200000"/>
    <n v="2000000"/>
  </r>
  <r>
    <s v="Batang - Kasepuhan_KROMPENG"/>
    <x v="1"/>
    <s v="KROMPENG"/>
    <n v="5.84"/>
    <e v="#REF!"/>
    <n v="0.73"/>
    <n v="200000"/>
    <n v="1200000"/>
  </r>
  <r>
    <s v="Batang - Kasepuhan_KUMEJING"/>
    <x v="1"/>
    <s v="KUMEJING"/>
    <n v="9.3699999999999992"/>
    <e v="#REF!"/>
    <n v="1.1712499999999999"/>
    <n v="200000"/>
    <n v="2000000"/>
  </r>
  <r>
    <s v="Batang - Kasepuhan_KURIPAN"/>
    <x v="1"/>
    <s v="KURIPAN"/>
    <n v="9.3699999999999992"/>
    <e v="#REF!"/>
    <n v="1.1712499999999999"/>
    <n v="200000"/>
    <n v="2000000"/>
  </r>
  <r>
    <s v="Batang - Kasepuhan_KURIPAN KERTOHARJO"/>
    <x v="1"/>
    <s v="KURIPAN KERTOHARJO"/>
    <n v="0.94"/>
    <e v="#REF!"/>
    <n v="0.11749999999999999"/>
    <n v="200000"/>
    <n v="200000"/>
  </r>
  <r>
    <s v="Batang - Kasepuhan_KURIPAN YOSOREJO"/>
    <x v="1"/>
    <s v="KURIPAN YOSOREJO"/>
    <n v="0.94"/>
    <e v="#REF!"/>
    <n v="0.11749999999999999"/>
    <n v="200000"/>
    <n v="200000"/>
  </r>
  <r>
    <s v="Batang - Kasepuhan_KUTOREMBET"/>
    <x v="1"/>
    <s v="KUTOREMBET"/>
    <n v="5.84"/>
    <e v="#REF!"/>
    <n v="0.73"/>
    <n v="200000"/>
    <n v="1200000"/>
  </r>
  <r>
    <s v="Batang - Kasepuhan_KUTOSARI"/>
    <x v="1"/>
    <s v="KUTOSARI"/>
    <n v="5.84"/>
    <e v="#REF!"/>
    <n v="0.73"/>
    <n v="200000"/>
    <n v="1200000"/>
  </r>
  <r>
    <s v="Batang - Kasepuhan_LANGKAP"/>
    <x v="1"/>
    <s v="LANGKAP"/>
    <n v="5.84"/>
    <e v="#REF!"/>
    <n v="0.73"/>
    <n v="200000"/>
    <n v="1200000"/>
  </r>
  <r>
    <s v="Batang - Kasepuhan_LARIKAN"/>
    <x v="1"/>
    <s v="LARIKAN"/>
    <n v="5.84"/>
    <e v="#REF!"/>
    <n v="0.73"/>
    <n v="200000"/>
    <n v="1200000"/>
  </r>
  <r>
    <s v="Batang - Kasepuhan_LAWANGAJI"/>
    <x v="1"/>
    <s v="LAWANGAJI"/>
    <n v="9.3699999999999992"/>
    <e v="#REF!"/>
    <n v="1.1712499999999999"/>
    <n v="200000"/>
    <n v="2000000"/>
  </r>
  <r>
    <s v="Batang - Kasepuhan_LEBAKBARANG"/>
    <x v="1"/>
    <s v="LEBAKBARANG"/>
    <n v="5.84"/>
    <e v="#REF!"/>
    <n v="0.73"/>
    <n v="200000"/>
    <n v="1200000"/>
  </r>
  <r>
    <s v="Batang - Kasepuhan_LEBO"/>
    <x v="1"/>
    <s v="LEBO"/>
    <n v="9.3699999999999992"/>
    <e v="#REF!"/>
    <n v="1.1712499999999999"/>
    <n v="200000"/>
    <n v="2000000"/>
  </r>
  <r>
    <s v="Batang - Kasepuhan_LEGOKGUNUNG"/>
    <x v="1"/>
    <s v="LEGOKGUNUNG"/>
    <n v="5.84"/>
    <e v="#REF!"/>
    <n v="0.73"/>
    <n v="200000"/>
    <n v="1200000"/>
  </r>
  <r>
    <s v="Batang - Kasepuhan_LEMAHABANG"/>
    <x v="1"/>
    <s v="LEMAHABANG"/>
    <n v="5.84"/>
    <e v="#REF!"/>
    <n v="0.73"/>
    <n v="200000"/>
    <n v="1200000"/>
  </r>
  <r>
    <s v="Batang - Kasepuhan_LOGANDENG"/>
    <x v="1"/>
    <s v="LOGANDENG"/>
    <n v="5.84"/>
    <e v="#REF!"/>
    <n v="0.73"/>
    <n v="200000"/>
    <n v="1200000"/>
  </r>
  <r>
    <s v="Batang - Kasepuhan_LOLONG"/>
    <x v="1"/>
    <s v="LOLONG"/>
    <n v="5.84"/>
    <e v="#REF!"/>
    <n v="0.73"/>
    <n v="200000"/>
    <n v="1200000"/>
  </r>
  <r>
    <s v="Batang - Kasepuhan_MANGGIS"/>
    <x v="1"/>
    <s v="MANGGIS"/>
    <n v="9.3699999999999992"/>
    <e v="#REF!"/>
    <n v="1.1712499999999999"/>
    <n v="200000"/>
    <n v="2000000"/>
  </r>
  <r>
    <s v="Batang - Kasepuhan_MASIN"/>
    <x v="1"/>
    <s v="MASIN"/>
    <n v="9.3699999999999992"/>
    <e v="#REF!"/>
    <n v="1.1712499999999999"/>
    <n v="200000"/>
    <n v="2000000"/>
  </r>
  <r>
    <s v="Batang - Kasepuhan_MENDOLO"/>
    <x v="1"/>
    <s v="MENDOLO"/>
    <n v="5.84"/>
    <e v="#REF!"/>
    <n v="0.73"/>
    <n v="200000"/>
    <n v="1200000"/>
  </r>
  <r>
    <s v="Batang - Kasepuhan_MENGUNENG"/>
    <x v="1"/>
    <s v="MENGUNENG"/>
    <n v="9.3699999999999992"/>
    <e v="#REF!"/>
    <n v="1.1712499999999999"/>
    <n v="200000"/>
    <n v="2000000"/>
  </r>
  <r>
    <s v="Batang - Kasepuhan_MENJANGAN"/>
    <x v="1"/>
    <s v="MENJANGAN"/>
    <n v="9.3699999999999992"/>
    <e v="#REF!"/>
    <n v="1.1712499999999999"/>
    <n v="200000"/>
    <n v="2000000"/>
  </r>
  <r>
    <s v="Batang - Kasepuhan_MESOYI"/>
    <x v="1"/>
    <s v="MESOYI"/>
    <n v="5.84"/>
    <e v="#REF!"/>
    <n v="0.73"/>
    <n v="200000"/>
    <n v="1200000"/>
  </r>
  <r>
    <s v="Batang - Kasepuhan_NGADIREJO"/>
    <x v="1"/>
    <s v="NGADIREJO"/>
    <n v="9.3699999999999992"/>
    <e v="#REF!"/>
    <n v="1.1712499999999999"/>
    <n v="200000"/>
    <n v="2000000"/>
  </r>
  <r>
    <s v="Batang - Kasepuhan_NGROTO"/>
    <x v="1"/>
    <s v="NGROTO"/>
    <n v="9.3699999999999992"/>
    <e v="#REF!"/>
    <n v="1.1712499999999999"/>
    <n v="200000"/>
    <n v="2000000"/>
  </r>
  <r>
    <s v="Batang - Kasepuhan_NOYONTAANSARI"/>
    <x v="1"/>
    <s v="NOYONTAANSARI"/>
    <n v="0.94"/>
    <e v="#REF!"/>
    <n v="0.11749999999999999"/>
    <n v="200000"/>
    <n v="200000"/>
  </r>
  <r>
    <s v="Batang - Kasepuhan_PADOMASAN"/>
    <x v="1"/>
    <s v="PADOMASAN"/>
    <n v="9.3699999999999992"/>
    <e v="#REF!"/>
    <n v="1.1712499999999999"/>
    <n v="200000"/>
    <n v="2000000"/>
  </r>
  <r>
    <s v="Batang - Kasepuhan_PAGUMENGANMAS"/>
    <x v="1"/>
    <s v="PAGUMENGANMAS"/>
    <n v="5.84"/>
    <e v="#REF!"/>
    <n v="0.73"/>
    <n v="200000"/>
    <n v="1200000"/>
  </r>
  <r>
    <s v="Batang - Kasepuhan_PAJOMBLANGAN"/>
    <x v="1"/>
    <s v="PAJOMBLANGAN"/>
    <n v="5.84"/>
    <e v="#REF!"/>
    <n v="0.73"/>
    <n v="200000"/>
    <n v="1200000"/>
  </r>
  <r>
    <s v="Batang - Kasepuhan_PANDANSARI"/>
    <x v="1"/>
    <s v="PANDANSARI"/>
    <n v="9.3699999999999992"/>
    <e v="#REF!"/>
    <n v="1.1712499999999999"/>
    <n v="200000"/>
    <n v="2000000"/>
  </r>
  <r>
    <s v="Batang - Kasepuhan_PANGKAH"/>
    <x v="1"/>
    <s v="PANGKAH"/>
    <n v="5.84"/>
    <e v="#REF!"/>
    <n v="0.73"/>
    <n v="200000"/>
    <n v="1200000"/>
  </r>
  <r>
    <s v="Batang - Kasepuhan_PASEKARAN"/>
    <x v="1"/>
    <s v="PASEKARAN"/>
    <n v="9.3699999999999992"/>
    <e v="#REF!"/>
    <n v="1.1712499999999999"/>
    <n v="200000"/>
    <n v="2000000"/>
  </r>
  <r>
    <s v="Batang - Kasepuhan_PECALUNGAN"/>
    <x v="1"/>
    <s v="PECALUNGAN"/>
    <n v="9.3699999999999992"/>
    <e v="#REF!"/>
    <n v="1.1712499999999999"/>
    <n v="200000"/>
    <n v="2000000"/>
  </r>
  <r>
    <s v="Batang - Kasepuhan_PEDAWANG"/>
    <x v="1"/>
    <s v="PEDAWANG"/>
    <n v="5.84"/>
    <e v="#REF!"/>
    <n v="0.73"/>
    <n v="200000"/>
    <n v="1200000"/>
  </r>
  <r>
    <s v="Batang - Kasepuhan_PEGANDON"/>
    <x v="1"/>
    <s v="PEGANDON"/>
    <n v="5.84"/>
    <e v="#REF!"/>
    <n v="0.73"/>
    <n v="200000"/>
    <n v="1200000"/>
  </r>
  <r>
    <s v="Batang - Kasepuhan_PEJAMBON"/>
    <x v="1"/>
    <s v="PEJAMBON"/>
    <n v="9.3699999999999992"/>
    <e v="#REF!"/>
    <n v="1.1712499999999999"/>
    <n v="200000"/>
    <n v="2000000"/>
  </r>
  <r>
    <s v="Batang - Kasepuhan_PENANGKAN"/>
    <x v="1"/>
    <s v="PENANGKAN"/>
    <n v="9.3699999999999992"/>
    <e v="#REF!"/>
    <n v="1.1712499999999999"/>
    <n v="200000"/>
    <n v="2000000"/>
  </r>
  <r>
    <s v="Batang - Kasepuhan_PESALAKAN"/>
    <x v="1"/>
    <s v="PESALAKAN"/>
    <n v="9.3699999999999992"/>
    <e v="#REF!"/>
    <n v="1.1712499999999999"/>
    <n v="200000"/>
    <n v="2000000"/>
  </r>
  <r>
    <s v="Batang - Kasepuhan_PESANTREN"/>
    <x v="1"/>
    <s v="PESANTREN"/>
    <n v="9.3699999999999992"/>
    <e v="#REF!"/>
    <n v="1.1712499999999999"/>
    <n v="200000"/>
    <n v="2000000"/>
  </r>
  <r>
    <s v="Batang - Kasepuhan_PESAREN"/>
    <x v="1"/>
    <s v="PESAREN"/>
    <n v="9.3699999999999992"/>
    <e v="#REF!"/>
    <n v="1.1712499999999999"/>
    <n v="200000"/>
    <n v="2000000"/>
  </r>
  <r>
    <s v="Batang - Kasepuhan_PONOWARENG"/>
    <x v="1"/>
    <s v="PONOWARENG"/>
    <n v="9.3699999999999992"/>
    <e v="#REF!"/>
    <n v="1.1712499999999999"/>
    <n v="200000"/>
    <n v="2000000"/>
  </r>
  <r>
    <s v="Batang - Kasepuhan_POSONG"/>
    <x v="1"/>
    <s v="POSONG"/>
    <n v="9.3699999999999992"/>
    <e v="#REF!"/>
    <n v="1.1712499999999999"/>
    <n v="200000"/>
    <n v="2000000"/>
  </r>
  <r>
    <s v="Batang - Kasepuhan_PRETEK"/>
    <x v="1"/>
    <s v="PRETEK"/>
    <n v="9.3699999999999992"/>
    <e v="#REF!"/>
    <n v="1.1712499999999999"/>
    <n v="200000"/>
    <n v="2000000"/>
  </r>
  <r>
    <s v="Batang - Kasepuhan_PROTO"/>
    <x v="1"/>
    <s v="PROTO"/>
    <n v="5.84"/>
    <e v="#REF!"/>
    <n v="0.73"/>
    <n v="200000"/>
    <n v="1200000"/>
  </r>
  <r>
    <s v="Batang - Kasepuhan_PROYONANGGAN SELATAN"/>
    <x v="1"/>
    <s v="PROYONANGGAN SELATAN"/>
    <n v="9.3699999999999992"/>
    <e v="#REF!"/>
    <n v="1.1712499999999999"/>
    <n v="200000"/>
    <n v="2000000"/>
  </r>
  <r>
    <s v="Batang - Kasepuhan_PROYONANGGAN TENGAH"/>
    <x v="1"/>
    <s v="PROYONANGGAN TENGAH"/>
    <n v="9.3699999999999992"/>
    <e v="#REF!"/>
    <n v="1.1712499999999999"/>
    <n v="200000"/>
    <n v="2000000"/>
  </r>
  <r>
    <s v="Batang - Kasepuhan_PROYONANGGAN UTARA"/>
    <x v="1"/>
    <s v="PROYONANGGAN UTARA"/>
    <n v="9.3699999999999992"/>
    <e v="#REF!"/>
    <n v="1.1712499999999999"/>
    <n v="200000"/>
    <n v="2000000"/>
  </r>
  <r>
    <s v="Batang - Kasepuhan_PUNCANGGADING"/>
    <x v="1"/>
    <s v="PUNCANGGADING"/>
    <n v="9.3699999999999992"/>
    <e v="#REF!"/>
    <n v="1.1712499999999999"/>
    <n v="200000"/>
    <n v="2000000"/>
  </r>
  <r>
    <s v="Batang - Kasepuhan_PUNGANGAN"/>
    <x v="1"/>
    <s v="PUNGANGAN"/>
    <n v="5.84"/>
    <e v="#REF!"/>
    <n v="0.73"/>
    <n v="200000"/>
    <n v="1200000"/>
  </r>
  <r>
    <s v="Batang - Kasepuhan_RANDU"/>
    <x v="1"/>
    <s v="RANDU"/>
    <n v="9.3699999999999992"/>
    <e v="#REF!"/>
    <n v="1.1712499999999999"/>
    <n v="200000"/>
    <n v="2000000"/>
  </r>
  <r>
    <s v="Batang - Kasepuhan_RANDUSARI"/>
    <x v="1"/>
    <s v="RANDUSARI"/>
    <n v="5.84"/>
    <e v="#REF!"/>
    <n v="0.73"/>
    <n v="200000"/>
    <n v="1200000"/>
  </r>
  <r>
    <s v="Batang - Kasepuhan_REBAN"/>
    <x v="1"/>
    <s v="REBAN"/>
    <n v="9.3699999999999992"/>
    <e v="#REF!"/>
    <n v="1.1712499999999999"/>
    <n v="200000"/>
    <n v="2000000"/>
  </r>
  <r>
    <s v="Batang - Kasepuhan_ROGOSELO"/>
    <x v="1"/>
    <s v="ROGOSELO"/>
    <n v="5.84"/>
    <e v="#REF!"/>
    <n v="0.73"/>
    <n v="200000"/>
    <n v="1200000"/>
  </r>
  <r>
    <s v="Batang - Kasepuhan_ROWOBELANG"/>
    <x v="1"/>
    <s v="ROWOBELANG"/>
    <n v="9.3699999999999992"/>
    <e v="#REF!"/>
    <n v="1.1712499999999999"/>
    <n v="200000"/>
    <n v="2000000"/>
  </r>
  <r>
    <s v="Batang - Kasepuhan_ROWOCACING"/>
    <x v="1"/>
    <s v="ROWOCACING"/>
    <n v="5.84"/>
    <e v="#REF!"/>
    <n v="0.73"/>
    <n v="200000"/>
    <n v="1200000"/>
  </r>
  <r>
    <s v="Batang - Kasepuhan_SAMBONG"/>
    <x v="1"/>
    <s v="SAMBONG"/>
    <n v="9.3699999999999992"/>
    <e v="#REF!"/>
    <n v="1.1712499999999999"/>
    <n v="200000"/>
    <n v="2000000"/>
  </r>
  <r>
    <s v="Batang - Kasepuhan_SARIGLAGAH"/>
    <x v="1"/>
    <s v="SARIGLAGAH"/>
    <n v="9.3699999999999992"/>
    <e v="#REF!"/>
    <n v="1.1712499999999999"/>
    <n v="200000"/>
    <n v="2000000"/>
  </r>
  <r>
    <s v="Batang - Kasepuhan_SAWAHJOHO"/>
    <x v="1"/>
    <s v="SAWAHJOHO"/>
    <n v="9.3699999999999992"/>
    <e v="#REF!"/>
    <n v="1.1712499999999999"/>
    <n v="200000"/>
    <n v="2000000"/>
  </r>
  <r>
    <s v="Batang - Kasepuhan_SAWANGAN"/>
    <x v="1"/>
    <s v="SAWANGAN"/>
    <n v="5.84"/>
    <e v="#REF!"/>
    <n v="0.73"/>
    <n v="200000"/>
    <n v="1200000"/>
  </r>
  <r>
    <s v="Batang - Kasepuhan_SELOKARTO"/>
    <x v="1"/>
    <s v="SELOKARTO"/>
    <n v="9.3699999999999992"/>
    <e v="#REF!"/>
    <n v="1.1712499999999999"/>
    <n v="200000"/>
    <n v="2000000"/>
  </r>
  <r>
    <s v="Batang - Kasepuhan_SELOPAJANG BARAT"/>
    <x v="1"/>
    <s v="SELOPAJANG BARAT"/>
    <n v="9.3699999999999992"/>
    <e v="#REF!"/>
    <n v="1.1712499999999999"/>
    <n v="200000"/>
    <n v="2000000"/>
  </r>
  <r>
    <s v="Batang - Kasepuhan_SELOPAJANG TIMUR"/>
    <x v="1"/>
    <s v="SELOPAJANG TIMUR"/>
    <n v="9.3699999999999992"/>
    <e v="#REF!"/>
    <n v="1.1712499999999999"/>
    <n v="200000"/>
    <n v="2000000"/>
  </r>
  <r>
    <s v="Batang - Kasepuhan_SEMAMPIR"/>
    <x v="1"/>
    <s v="SEMAMPIR"/>
    <n v="9.3699999999999992"/>
    <e v="#REF!"/>
    <n v="1.1712499999999999"/>
    <n v="200000"/>
    <n v="2000000"/>
  </r>
  <r>
    <s v="Batang - Kasepuhan_SEMBOJO"/>
    <x v="1"/>
    <s v="SEMBOJO"/>
    <n v="9.3699999999999992"/>
    <e v="#REF!"/>
    <n v="1.1712499999999999"/>
    <n v="200000"/>
    <n v="2000000"/>
  </r>
  <r>
    <s v="Batang - Kasepuhan_SENDANG"/>
    <x v="1"/>
    <s v="SENDANG"/>
    <n v="9.3699999999999992"/>
    <e v="#REF!"/>
    <n v="1.1712499999999999"/>
    <n v="200000"/>
    <n v="2000000"/>
  </r>
  <r>
    <s v="Batang - Kasepuhan_SENGON"/>
    <x v="1"/>
    <s v="SENGON"/>
    <n v="9.3699999999999992"/>
    <e v="#REF!"/>
    <n v="1.1712499999999999"/>
    <n v="200000"/>
    <n v="2000000"/>
  </r>
  <r>
    <s v="Batang - Kasepuhan_SIBERUK"/>
    <x v="1"/>
    <s v="SIBERUK"/>
    <n v="9.3699999999999992"/>
    <e v="#REF!"/>
    <n v="1.1712499999999999"/>
    <n v="200000"/>
    <n v="2000000"/>
  </r>
  <r>
    <s v="Batang - Kasepuhan_SIDAYU"/>
    <x v="1"/>
    <s v="SIDAYU"/>
    <n v="9.3699999999999992"/>
    <e v="#REF!"/>
    <n v="1.1712499999999999"/>
    <n v="200000"/>
    <n v="2000000"/>
  </r>
  <r>
    <s v="Batang - Kasepuhan_SIDOHARJO"/>
    <x v="1"/>
    <s v="SIDOHARJO"/>
    <n v="5.84"/>
    <e v="#REF!"/>
    <n v="0.73"/>
    <n v="200000"/>
    <n v="1200000"/>
  </r>
  <r>
    <s v="Batang - Kasepuhan_SIDOMULYO"/>
    <x v="1"/>
    <s v="SIDOMULYO"/>
    <n v="5.84"/>
    <e v="#REF!"/>
    <n v="0.73"/>
    <n v="200000"/>
    <n v="1200000"/>
  </r>
  <r>
    <s v="Batang - Kasepuhan_SIDOREJO"/>
    <x v="1"/>
    <s v="SIDOREJO"/>
    <n v="9.3699999999999992"/>
    <e v="#REF!"/>
    <n v="1.1712499999999999"/>
    <n v="200000"/>
    <n v="2000000"/>
  </r>
  <r>
    <s v="Batang - Kasepuhan_SIGAYAM"/>
    <x v="1"/>
    <s v="SIGAYAM"/>
    <n v="9.3699999999999992"/>
    <e v="#REF!"/>
    <n v="1.1712499999999999"/>
    <n v="200000"/>
    <n v="2000000"/>
  </r>
  <r>
    <s v="Batang - Kasepuhan_SIGUCI"/>
    <x v="1"/>
    <s v="SIGUCI"/>
    <n v="9.3699999999999992"/>
    <e v="#REF!"/>
    <n v="1.1712499999999999"/>
    <n v="200000"/>
    <n v="2000000"/>
  </r>
  <r>
    <s v="Batang - Kasepuhan_SIJONO"/>
    <x v="1"/>
    <s v="SIJONO"/>
    <n v="9.3699999999999992"/>
    <e v="#REF!"/>
    <n v="1.1712499999999999"/>
    <n v="200000"/>
    <n v="2000000"/>
  </r>
  <r>
    <s v="Batang - Kasepuhan_SILURAH"/>
    <x v="1"/>
    <s v="SILURAH"/>
    <n v="9.3699999999999992"/>
    <e v="#REF!"/>
    <n v="1.1712499999999999"/>
    <n v="200000"/>
    <n v="2000000"/>
  </r>
  <r>
    <s v="Batang - Kasepuhan_SIMBANGDESA"/>
    <x v="1"/>
    <s v="SIMBANGDESA"/>
    <n v="9.3699999999999992"/>
    <e v="#REF!"/>
    <n v="1.1712499999999999"/>
    <n v="200000"/>
    <n v="2000000"/>
  </r>
  <r>
    <s v="Batang - Kasepuhan_SIMBANGJATI"/>
    <x v="1"/>
    <s v="SIMBANGJATI"/>
    <n v="9.3699999999999992"/>
    <e v="#REF!"/>
    <n v="1.1712499999999999"/>
    <n v="200000"/>
    <n v="2000000"/>
  </r>
  <r>
    <s v="Batang - Kasepuhan_SIMPAR"/>
    <x v="1"/>
    <s v="SIMPAR"/>
    <n v="9.3699999999999992"/>
    <e v="#REF!"/>
    <n v="1.1712499999999999"/>
    <n v="200000"/>
    <n v="2000000"/>
  </r>
  <r>
    <s v="Batang - Kasepuhan_SIWATU"/>
    <x v="1"/>
    <s v="SIWATU"/>
    <n v="9.3699999999999992"/>
    <e v="#REF!"/>
    <n v="1.1712499999999999"/>
    <n v="200000"/>
    <n v="2000000"/>
  </r>
  <r>
    <s v="Batang - Kasepuhan_SODONG"/>
    <x v="1"/>
    <s v="SODONG"/>
    <n v="9.3699999999999992"/>
    <e v="#REF!"/>
    <n v="1.1712499999999999"/>
    <n v="200000"/>
    <n v="2000000"/>
  </r>
  <r>
    <s v="Batang - Kasepuhan_SOKODUWET"/>
    <x v="1"/>
    <s v="SOKODUWET"/>
    <n v="0.94"/>
    <e v="#REF!"/>
    <n v="0.11749999999999999"/>
    <n v="200000"/>
    <n v="200000"/>
  </r>
  <r>
    <s v="Batang - Kasepuhan_SUBAH"/>
    <x v="1"/>
    <s v="SUBAH"/>
    <n v="9.3699999999999992"/>
    <e v="#REF!"/>
    <n v="1.1712499999999999"/>
    <n v="200000"/>
    <n v="2000000"/>
  </r>
  <r>
    <s v="Batang - Kasepuhan_TALUN"/>
    <x v="1"/>
    <s v="TALUN"/>
    <n v="5.84"/>
    <e v="#REF!"/>
    <n v="0.73"/>
    <n v="200000"/>
    <n v="1200000"/>
  </r>
  <r>
    <s v="Batang - Kasepuhan_TAMBAHREJO"/>
    <x v="1"/>
    <s v="TAMBAHREJO"/>
    <n v="9.3699999999999992"/>
    <e v="#REF!"/>
    <n v="1.1712499999999999"/>
    <n v="200000"/>
    <n v="2000000"/>
  </r>
  <r>
    <s v="Batang - Kasepuhan_TAMBAKBOYO"/>
    <x v="1"/>
    <s v="TAMBAKBOYO"/>
    <n v="9.3699999999999992"/>
    <e v="#REF!"/>
    <n v="1.1712499999999999"/>
    <n v="200000"/>
    <n v="2000000"/>
  </r>
  <r>
    <s v="Batang - Kasepuhan_TEGALSARI"/>
    <x v="1"/>
    <s v="TEGALSARI"/>
    <n v="9.3699999999999992"/>
    <e v="#REF!"/>
    <n v="1.1712499999999999"/>
    <n v="200000"/>
    <n v="2000000"/>
  </r>
  <r>
    <s v="Batang - Kasepuhan_TERBAN"/>
    <x v="1"/>
    <s v="TERBAN"/>
    <n v="9.3699999999999992"/>
    <e v="#REF!"/>
    <n v="1.1712499999999999"/>
    <n v="200000"/>
    <n v="2000000"/>
  </r>
  <r>
    <s v="Batang - Kasepuhan_TIMBANGSARI"/>
    <x v="1"/>
    <s v="TIMBANGSARI"/>
    <n v="5.84"/>
    <e v="#REF!"/>
    <n v="0.73"/>
    <n v="200000"/>
    <n v="1200000"/>
  </r>
  <r>
    <s v="Batang - Kasepuhan_TOMBO"/>
    <x v="1"/>
    <s v="TOMBO"/>
    <n v="9.3699999999999992"/>
    <e v="#REF!"/>
    <n v="1.1712499999999999"/>
    <n v="200000"/>
    <n v="2000000"/>
  </r>
  <r>
    <s v="Batang - Kasepuhan_TOSARAN"/>
    <x v="1"/>
    <s v="TOSARAN"/>
    <n v="5.84"/>
    <e v="#REF!"/>
    <n v="0.73"/>
    <n v="200000"/>
    <n v="1200000"/>
  </r>
  <r>
    <s v="Batang - Kasepuhan_TOSO"/>
    <x v="1"/>
    <s v="TOSO"/>
    <n v="9.3699999999999992"/>
    <e v="#REF!"/>
    <n v="1.1712499999999999"/>
    <n v="200000"/>
    <n v="2000000"/>
  </r>
  <r>
    <s v="Batang - Kasepuhan_TRAGUNG"/>
    <x v="1"/>
    <s v="TRAGUNG"/>
    <n v="9.3699999999999992"/>
    <e v="#REF!"/>
    <n v="1.1712499999999999"/>
    <n v="200000"/>
    <n v="2000000"/>
  </r>
  <r>
    <s v="Batang - Kasepuhan_TULIS"/>
    <x v="1"/>
    <s v="TULIS"/>
    <n v="9.3699999999999992"/>
    <e v="#REF!"/>
    <n v="1.1712499999999999"/>
    <n v="200000"/>
    <n v="2000000"/>
  </r>
  <r>
    <s v="Batang - Kasepuhan_TUMBREP"/>
    <x v="1"/>
    <s v="TUMBREP"/>
    <n v="9.3699999999999992"/>
    <e v="#REF!"/>
    <n v="1.1712499999999999"/>
    <n v="200000"/>
    <n v="2000000"/>
  </r>
  <r>
    <s v="Batang - Kasepuhan_UJUNGNEGORO"/>
    <x v="1"/>
    <s v="UJUNGNEGORO"/>
    <n v="9.3699999999999992"/>
    <e v="#REF!"/>
    <n v="1.1712499999999999"/>
    <n v="200000"/>
    <n v="2000000"/>
  </r>
  <r>
    <s v="Batang - Kasepuhan_WARUNGASEM"/>
    <x v="1"/>
    <s v="WARUNGASEM"/>
    <n v="9.3699999999999992"/>
    <e v="#REF!"/>
    <n v="1.1712499999999999"/>
    <n v="200000"/>
    <n v="2000000"/>
  </r>
  <r>
    <s v="Batang - Kasepuhan_WATES"/>
    <x v="1"/>
    <s v="WATES"/>
    <n v="9.3699999999999992"/>
    <e v="#REF!"/>
    <n v="1.1712499999999999"/>
    <n v="200000"/>
    <n v="2000000"/>
  </r>
  <r>
    <s v="Batang - Kasepuhan_WATESALIT"/>
    <x v="1"/>
    <s v="WATESALIT"/>
    <n v="9.3699999999999992"/>
    <e v="#REF!"/>
    <n v="1.1712499999999999"/>
    <n v="200000"/>
    <n v="2000000"/>
  </r>
  <r>
    <s v="Batang - Kasepuhan_WATUSALAM"/>
    <x v="1"/>
    <s v="WATUSALAM"/>
    <n v="5.84"/>
    <e v="#REF!"/>
    <n v="0.73"/>
    <n v="200000"/>
    <n v="1200000"/>
  </r>
  <r>
    <s v="Batang - Kasepuhan_WONOBODRO"/>
    <x v="1"/>
    <s v="WONOBODRO"/>
    <n v="9.3699999999999992"/>
    <e v="#REF!"/>
    <n v="1.1712499999999999"/>
    <n v="200000"/>
    <n v="2000000"/>
  </r>
  <r>
    <s v="Batang - Kasepuhan_WONODADI"/>
    <x v="1"/>
    <s v="WONODADI"/>
    <n v="9.3699999999999992"/>
    <e v="#REF!"/>
    <n v="1.1712499999999999"/>
    <n v="200000"/>
    <n v="2000000"/>
  </r>
  <r>
    <s v="Batang - Kasepuhan_WONOKERSO"/>
    <x v="1"/>
    <s v="WONOKERSO"/>
    <n v="9.3699999999999992"/>
    <e v="#REF!"/>
    <n v="1.1712499999999999"/>
    <n v="200000"/>
    <n v="2000000"/>
  </r>
  <r>
    <s v="Batang - Kasepuhan_WONOKERTO"/>
    <x v="1"/>
    <s v="WONOKERTO"/>
    <n v="9.3699999999999992"/>
    <e v="#REF!"/>
    <n v="1.1712499999999999"/>
    <n v="200000"/>
    <n v="2000000"/>
  </r>
  <r>
    <s v="Batang - Kasepuhan_WONOMERTO"/>
    <x v="1"/>
    <s v="WONOMERTO"/>
    <n v="9.3699999999999992"/>
    <e v="#REF!"/>
    <n v="1.1712499999999999"/>
    <n v="200000"/>
    <n v="2000000"/>
  </r>
  <r>
    <s v="Batang - Kasepuhan_WONOROJO"/>
    <x v="1"/>
    <s v="WONOROJO"/>
    <n v="9.3699999999999992"/>
    <e v="#REF!"/>
    <n v="1.1712499999999999"/>
    <n v="200000"/>
    <n v="2000000"/>
  </r>
  <r>
    <s v="Batang - Kasepuhan_WONOSEGORO"/>
    <x v="1"/>
    <s v="WONOSEGORO"/>
    <n v="9.3699999999999992"/>
    <e v="#REF!"/>
    <n v="1.1712499999999999"/>
    <n v="200000"/>
    <n v="2000000"/>
  </r>
  <r>
    <s v="Batang - Kasepuhan_WONOSOBO"/>
    <x v="1"/>
    <s v="WONOSOBO"/>
    <n v="9.3699999999999992"/>
    <e v="#REF!"/>
    <n v="1.1712499999999999"/>
    <n v="200000"/>
    <n v="2000000"/>
  </r>
  <r>
    <s v="Batang - Kasepuhan_WONOTUNGGAL"/>
    <x v="1"/>
    <s v="WONOTUNGGAL"/>
    <n v="9.3699999999999992"/>
    <e v="#REF!"/>
    <n v="1.1712499999999999"/>
    <n v="200000"/>
    <n v="2000000"/>
  </r>
  <r>
    <s v="Batang - Kasepuhan_WRINGINAGUNG"/>
    <x v="1"/>
    <s v="WRINGINAGUNG"/>
    <n v="5.84"/>
    <e v="#REF!"/>
    <n v="0.73"/>
    <n v="200000"/>
    <n v="1200000"/>
  </r>
  <r>
    <s v="Batang - Kasepuhan_WRINGINGINTUNG"/>
    <x v="1"/>
    <s v="WRINGINGINTUNG"/>
    <n v="9.3699999999999992"/>
    <e v="#REF!"/>
    <n v="1.1712499999999999"/>
    <n v="200000"/>
    <n v="2000000"/>
  </r>
  <r>
    <s v="BBS 2BULAKAMBA_BABAKAN"/>
    <x v="2"/>
    <s v="BABAKAN"/>
    <n v="20.92"/>
    <e v="#REF!"/>
    <n v="2.6150000000000002"/>
    <n v="200000"/>
    <n v="4200000"/>
  </r>
  <r>
    <s v="BBS 2BULAKAMBA_BANJARHARJO"/>
    <x v="2"/>
    <s v="BANJARHARJO"/>
    <n v="20.92"/>
    <e v="#REF!"/>
    <n v="2.6150000000000002"/>
    <n v="200000"/>
    <n v="4200000"/>
  </r>
  <r>
    <s v="BBS 2BULAKAMBA_BANJARLOR"/>
    <x v="2"/>
    <s v="BANJARLOR"/>
    <n v="20.92"/>
    <e v="#REF!"/>
    <n v="2.6150000000000002"/>
    <n v="200000"/>
    <n v="4200000"/>
  </r>
  <r>
    <s v="BBS 2BULAKAMBA_BLUBUK"/>
    <x v="2"/>
    <s v="BLUBUK"/>
    <n v="20.92"/>
    <e v="#REF!"/>
    <n v="2.6150000000000002"/>
    <n v="200000"/>
    <n v="4200000"/>
  </r>
  <r>
    <s v="BBS 2BULAKAMBA_BOJONGSARI"/>
    <x v="2"/>
    <s v="BOJONGSARI"/>
    <n v="20.92"/>
    <e v="#REF!"/>
    <n v="2.6150000000000002"/>
    <n v="200000"/>
    <n v="4200000"/>
  </r>
  <r>
    <s v="BBS 2BULAKAMBA_BULAKELOR"/>
    <x v="2"/>
    <s v="BULAKELOR"/>
    <n v="20.92"/>
    <e v="#REF!"/>
    <n v="2.6150000000000002"/>
    <n v="200000"/>
    <n v="4200000"/>
  </r>
  <r>
    <s v="BBS 2BULAKAMBA_BULAKPAREN"/>
    <x v="2"/>
    <s v="BULAKPAREN"/>
    <n v="20.92"/>
    <e v="#REF!"/>
    <n v="2.6150000000000002"/>
    <n v="200000"/>
    <n v="4200000"/>
  </r>
  <r>
    <s v="BBS 2BULAKAMBA_CIAWI"/>
    <x v="2"/>
    <s v="CIAWI"/>
    <n v="20.92"/>
    <e v="#REF!"/>
    <n v="2.6150000000000002"/>
    <n v="200000"/>
    <n v="4200000"/>
  </r>
  <r>
    <s v="BBS 2BULAKAMBA_CIBENDUNG"/>
    <x v="2"/>
    <s v="CIBENDUNG"/>
    <n v="20.92"/>
    <e v="#REF!"/>
    <n v="2.6150000000000002"/>
    <n v="200000"/>
    <n v="4200000"/>
  </r>
  <r>
    <s v="BBS 2BULAKAMBA_CIBUNIWANGI"/>
    <x v="2"/>
    <s v="CIBUNIWANGI"/>
    <n v="20.92"/>
    <e v="#REF!"/>
    <n v="2.6150000000000002"/>
    <n v="200000"/>
    <n v="4200000"/>
  </r>
  <r>
    <s v="BBS 2BULAKAMBA_CIDUWET"/>
    <x v="2"/>
    <s v="CIDUWET"/>
    <n v="20.92"/>
    <e v="#REF!"/>
    <n v="2.6150000000000002"/>
    <n v="200000"/>
    <n v="4200000"/>
  </r>
  <r>
    <s v="BBS 2BULAKAMBA_CIGADUNG"/>
    <x v="2"/>
    <s v="CIGADUNG"/>
    <n v="20.92"/>
    <e v="#REF!"/>
    <n v="2.6150000000000002"/>
    <n v="200000"/>
    <n v="4200000"/>
  </r>
  <r>
    <s v="BBS 2BULAKAMBA_CIGEDOG"/>
    <x v="2"/>
    <s v="CIGEDOG"/>
    <n v="20.92"/>
    <e v="#REF!"/>
    <n v="2.6150000000000002"/>
    <n v="200000"/>
    <n v="4200000"/>
  </r>
  <r>
    <s v="BBS 2BULAKAMBA_CIHAUR"/>
    <x v="2"/>
    <s v="CIHAUR"/>
    <n v="20.92"/>
    <e v="#REF!"/>
    <n v="2.6150000000000002"/>
    <n v="200000"/>
    <n v="4200000"/>
  </r>
  <r>
    <s v="BBS 2BULAKAMBA_CIKAKAK"/>
    <x v="2"/>
    <s v="CIKAKAK"/>
    <n v="20.92"/>
    <e v="#REF!"/>
    <n v="2.6150000000000002"/>
    <n v="200000"/>
    <n v="4200000"/>
  </r>
  <r>
    <s v="BBS 2BULAKAMBA_CIKUYA"/>
    <x v="2"/>
    <s v="CIKUYA"/>
    <n v="20.92"/>
    <e v="#REF!"/>
    <n v="2.6150000000000002"/>
    <n v="200000"/>
    <n v="4200000"/>
  </r>
  <r>
    <s v="BBS 2BULAKAMBA_CIMOHONG"/>
    <x v="2"/>
    <s v="CIMOHONG"/>
    <n v="20.92"/>
    <e v="#REF!"/>
    <n v="2.6150000000000002"/>
    <n v="200000"/>
    <n v="4200000"/>
  </r>
  <r>
    <s v="BBS 2BULAKAMBA_CIMUNDING"/>
    <x v="2"/>
    <s v="CIMUNDING"/>
    <n v="20.92"/>
    <e v="#REF!"/>
    <n v="2.6150000000000002"/>
    <n v="200000"/>
    <n v="4200000"/>
  </r>
  <r>
    <s v="BBS 2BULAKAMBA_CIPELEM"/>
    <x v="2"/>
    <s v="CIPELEM"/>
    <n v="20.92"/>
    <e v="#REF!"/>
    <n v="2.6150000000000002"/>
    <n v="200000"/>
    <n v="4200000"/>
  </r>
  <r>
    <s v="BBS 2BULAKAMBA_DUKUHBADAG"/>
    <x v="2"/>
    <s v="DUKUHBADAG"/>
    <n v="20.92"/>
    <e v="#REF!"/>
    <n v="2.6150000000000002"/>
    <n v="200000"/>
    <n v="4200000"/>
  </r>
  <r>
    <s v="BBS 2BULAKAMBA_DUKUHJERUK"/>
    <x v="2"/>
    <s v="DUKUHJERUK"/>
    <n v="20.92"/>
    <e v="#REF!"/>
    <n v="2.6150000000000002"/>
    <n v="200000"/>
    <n v="4200000"/>
  </r>
  <r>
    <s v="BBS 2BULAKAMBA_DUKUHLO"/>
    <x v="2"/>
    <s v="DUKUHLO"/>
    <n v="20.92"/>
    <e v="#REF!"/>
    <n v="2.6150000000000002"/>
    <n v="200000"/>
    <n v="4200000"/>
  </r>
  <r>
    <s v="BBS 2BULAKAMBA_DUKUHSALAM"/>
    <x v="2"/>
    <s v="DUKUHSALAM"/>
    <n v="20.92"/>
    <e v="#REF!"/>
    <n v="2.6150000000000002"/>
    <n v="200000"/>
    <n v="4200000"/>
  </r>
  <r>
    <s v="BBS 2BULAKAMBA_DUKUHTURI"/>
    <x v="2"/>
    <s v="DUKUHTURI"/>
    <n v="20.92"/>
    <e v="#REF!"/>
    <n v="2.6150000000000002"/>
    <n v="200000"/>
    <n v="4200000"/>
  </r>
  <r>
    <s v="BBS 2BULAKAMBA_GRINTING"/>
    <x v="2"/>
    <s v="GRINTING"/>
    <n v="20.92"/>
    <e v="#REF!"/>
    <n v="2.6150000000000002"/>
    <n v="200000"/>
    <n v="4200000"/>
  </r>
  <r>
    <s v="BBS 2BULAKAMBA_JATISAWIT"/>
    <x v="2"/>
    <s v="JATISAWIT"/>
    <n v="20.92"/>
    <e v="#REF!"/>
    <n v="2.6150000000000002"/>
    <n v="200000"/>
    <n v="4200000"/>
  </r>
  <r>
    <s v="BBS 2BULAKAMBA_JUBANG"/>
    <x v="2"/>
    <s v="JUBANG"/>
    <n v="20.92"/>
    <e v="#REF!"/>
    <n v="2.6150000000000002"/>
    <n v="200000"/>
    <n v="4200000"/>
  </r>
  <r>
    <s v="BBS 2BULAKAMBA_KALIBUNTU"/>
    <x v="2"/>
    <s v="KALIBUNTU"/>
    <n v="20.92"/>
    <e v="#REF!"/>
    <n v="2.6150000000000002"/>
    <n v="200000"/>
    <n v="4200000"/>
  </r>
  <r>
    <s v="BBS 2BULAKAMBA_KARANGBANDUNG"/>
    <x v="2"/>
    <s v="KARANGBANDUNG"/>
    <n v="20.92"/>
    <e v="#REF!"/>
    <n v="2.6150000000000002"/>
    <n v="200000"/>
    <n v="4200000"/>
  </r>
  <r>
    <s v="BBS 2BULAKAMBA_KARANGDEMPEL"/>
    <x v="2"/>
    <s v="KARANGDEMPEL"/>
    <n v="20.92"/>
    <e v="#REF!"/>
    <n v="2.6150000000000002"/>
    <n v="200000"/>
    <n v="4200000"/>
  </r>
  <r>
    <s v="BBS 2BULAKAMBA_KARANGJUNTI"/>
    <x v="2"/>
    <s v="KARANGJUNTI"/>
    <n v="20.92"/>
    <e v="#REF!"/>
    <n v="2.6150000000000002"/>
    <n v="200000"/>
    <n v="4200000"/>
  </r>
  <r>
    <s v="BBS 2BULAKAMBA_KARANGMAJA"/>
    <x v="2"/>
    <s v="KARANGMAJA"/>
    <n v="20.92"/>
    <e v="#REF!"/>
    <n v="2.6150000000000002"/>
    <n v="200000"/>
    <n v="4200000"/>
  </r>
  <r>
    <s v="BBS 2BULAKAMBA_KARANGMALANG"/>
    <x v="2"/>
    <s v="KARANGMALANG"/>
    <n v="20.92"/>
    <e v="#REF!"/>
    <n v="2.6150000000000002"/>
    <n v="200000"/>
    <n v="4200000"/>
  </r>
  <r>
    <s v="BBS 2BULAKAMBA_KARANGREJA"/>
    <x v="2"/>
    <s v="KARANGREJA"/>
    <n v="20.92"/>
    <e v="#REF!"/>
    <n v="2.6150000000000002"/>
    <n v="200000"/>
    <n v="4200000"/>
  </r>
  <r>
    <s v="BBS 2BULAKAMBA_KARANGSAMBUNG"/>
    <x v="2"/>
    <s v="KARANGSAMBUNG"/>
    <n v="20.92"/>
    <e v="#REF!"/>
    <n v="2.6150000000000002"/>
    <n v="200000"/>
    <n v="4200000"/>
  </r>
  <r>
    <s v="BBS 2BULAKAMBA_KARANGSARI"/>
    <x v="2"/>
    <s v="KARANGSARI"/>
    <n v="20.92"/>
    <e v="#REF!"/>
    <n v="2.6150000000000002"/>
    <n v="200000"/>
    <n v="4200000"/>
  </r>
  <r>
    <s v="BBS 2BULAKAMBA_KECIPIR"/>
    <x v="2"/>
    <s v="KECIPIR"/>
    <n v="20.92"/>
    <e v="#REF!"/>
    <n v="2.6150000000000002"/>
    <n v="200000"/>
    <n v="4200000"/>
  </r>
  <r>
    <s v="BBS 2BULAKAMBA_KEDAWUNG"/>
    <x v="2"/>
    <s v="KEDAWUNG"/>
    <n v="20.92"/>
    <e v="#REF!"/>
    <n v="2.6150000000000002"/>
    <n v="200000"/>
    <n v="4200000"/>
  </r>
  <r>
    <s v="BBS 2BULAKAMBA_KEDUNGNENG"/>
    <x v="2"/>
    <s v="KEDUNGNENG"/>
    <n v="20.92"/>
    <e v="#REF!"/>
    <n v="2.6150000000000002"/>
    <n v="200000"/>
    <n v="4200000"/>
  </r>
  <r>
    <s v="BBS 2BULAKAMBA_KEMUKTEN"/>
    <x v="2"/>
    <s v="KEMUKTEN"/>
    <n v="20.92"/>
    <e v="#REF!"/>
    <n v="2.6150000000000002"/>
    <n v="200000"/>
    <n v="4200000"/>
  </r>
  <r>
    <s v="BBS 2BULAKAMBA_KEMURANG KULON"/>
    <x v="2"/>
    <s v="KEMURANG KULON"/>
    <n v="20.92"/>
    <e v="#REF!"/>
    <n v="2.6150000000000002"/>
    <n v="200000"/>
    <n v="4200000"/>
  </r>
  <r>
    <s v="BBS 2BULAKAMBA_KEMURANG WETAN"/>
    <x v="2"/>
    <s v="KEMURANG WETAN"/>
    <n v="20.92"/>
    <e v="#REF!"/>
    <n v="2.6150000000000002"/>
    <n v="200000"/>
    <n v="4200000"/>
  </r>
  <r>
    <s v="BBS 2BULAKAMBA_KERSANA"/>
    <x v="2"/>
    <s v="KERSANA"/>
    <n v="20.92"/>
    <e v="#REF!"/>
    <n v="2.6150000000000002"/>
    <n v="200000"/>
    <n v="4200000"/>
  </r>
  <r>
    <s v="BBS 2BULAKAMBA_KETANGGUNGAN"/>
    <x v="2"/>
    <s v="KETANGGUNGAN"/>
    <n v="20.92"/>
    <e v="#REF!"/>
    <n v="2.6150000000000002"/>
    <n v="200000"/>
    <n v="4200000"/>
  </r>
  <r>
    <s v="BBS 2BULAKAMBA_KLUWUT"/>
    <x v="2"/>
    <s v="KLUWUT"/>
    <n v="20.92"/>
    <e v="#REF!"/>
    <n v="2.6150000000000002"/>
    <n v="200000"/>
    <n v="4200000"/>
  </r>
  <r>
    <s v="BBS 2BULAKAMBA_KRADENAN"/>
    <x v="2"/>
    <s v="KRADENAN"/>
    <n v="20.92"/>
    <e v="#REF!"/>
    <n v="2.6150000000000002"/>
    <n v="200000"/>
    <n v="4200000"/>
  </r>
  <r>
    <s v="BBS 2BULAKAMBA_KRAKAHAN"/>
    <x v="2"/>
    <s v="KRAKAHAN"/>
    <n v="20.92"/>
    <e v="#REF!"/>
    <n v="2.6150000000000002"/>
    <n v="200000"/>
    <n v="4200000"/>
  </r>
  <r>
    <s v="BBS 2BULAKAMBA_KUBANGJATI"/>
    <x v="2"/>
    <s v="KUBANGJATI"/>
    <n v="20.92"/>
    <e v="#REF!"/>
    <n v="2.6150000000000002"/>
    <n v="200000"/>
    <n v="4200000"/>
  </r>
  <r>
    <s v="BBS 2BULAKAMBA_KUBANGJERO"/>
    <x v="2"/>
    <s v="KUBANGJERO"/>
    <n v="20.92"/>
    <e v="#REF!"/>
    <n v="2.6150000000000002"/>
    <n v="200000"/>
    <n v="4200000"/>
  </r>
  <r>
    <s v="BBS 2BULAKAMBA_KUBANGPARI"/>
    <x v="2"/>
    <s v="KUBANGPARI"/>
    <n v="20.92"/>
    <e v="#REF!"/>
    <n v="2.6150000000000002"/>
    <n v="200000"/>
    <n v="4200000"/>
  </r>
  <r>
    <s v="BBS 2BULAKAMBA_KUBANGSARI"/>
    <x v="2"/>
    <s v="KUBANGSARI"/>
    <n v="20.92"/>
    <e v="#REF!"/>
    <n v="2.6150000000000002"/>
    <n v="200000"/>
    <n v="4200000"/>
  </r>
  <r>
    <s v="BBS 2BULAKAMBA_KUBANGWUNGU"/>
    <x v="2"/>
    <s v="KUBANGWUNGU"/>
    <n v="20.92"/>
    <e v="#REF!"/>
    <n v="2.6150000000000002"/>
    <n v="200000"/>
    <n v="4200000"/>
  </r>
  <r>
    <s v="BBS 2BULAKAMBA_KUPANGPUTAT"/>
    <x v="2"/>
    <s v="KUPANGPUTAT"/>
    <n v="20.92"/>
    <e v="#REF!"/>
    <n v="2.6150000000000002"/>
    <n v="200000"/>
    <n v="4200000"/>
  </r>
  <r>
    <s v="BBS 2BULAKAMBA_LARANGAN"/>
    <x v="2"/>
    <s v="LARANGAN"/>
    <n v="20.92"/>
    <e v="#REF!"/>
    <n v="2.6150000000000002"/>
    <n v="200000"/>
    <n v="4200000"/>
  </r>
  <r>
    <s v="BBS 2BULAKAMBA_LEMAHABANG"/>
    <x v="2"/>
    <s v="LEMAHABANG"/>
    <n v="20.92"/>
    <e v="#REF!"/>
    <n v="2.6150000000000002"/>
    <n v="200000"/>
    <n v="4200000"/>
  </r>
  <r>
    <s v="BBS 2BULAKAMBA_LIMBANGAN"/>
    <x v="2"/>
    <s v="LIMBANGAN"/>
    <n v="20.92"/>
    <e v="#REF!"/>
    <n v="2.6150000000000002"/>
    <n v="200000"/>
    <n v="4200000"/>
  </r>
  <r>
    <s v="BBS 2BULAKAMBA_LIMBANGAN"/>
    <x v="2"/>
    <s v="LIMBANGAN"/>
    <n v="20.92"/>
    <e v="#REF!"/>
    <n v="2.6150000000000002"/>
    <n v="200000"/>
    <n v="4200000"/>
  </r>
  <r>
    <s v="BBS 2BULAKAMBA_LOSARI KIDUL"/>
    <x v="2"/>
    <s v="LOSARI KIDUL"/>
    <n v="20.92"/>
    <e v="#REF!"/>
    <n v="2.6150000000000002"/>
    <n v="200000"/>
    <n v="4200000"/>
  </r>
  <r>
    <s v="BBS 2BULAKAMBA_LOSARI LOR"/>
    <x v="2"/>
    <s v="LOSARI LOR"/>
    <n v="20.92"/>
    <e v="#REF!"/>
    <n v="2.6150000000000002"/>
    <n v="200000"/>
    <n v="4200000"/>
  </r>
  <r>
    <s v="BBS 2BULAKAMBA_LUWUNGBATA"/>
    <x v="2"/>
    <s v="LUWUNGBATA"/>
    <n v="20.92"/>
    <e v="#REF!"/>
    <n v="2.6150000000000002"/>
    <n v="200000"/>
    <n v="4200000"/>
  </r>
  <r>
    <s v="BBS 2BULAKAMBA_LUWUNGGEDE"/>
    <x v="2"/>
    <s v="LUWUNGGEDE"/>
    <n v="20.92"/>
    <e v="#REF!"/>
    <n v="2.6150000000000002"/>
    <n v="200000"/>
    <n v="4200000"/>
  </r>
  <r>
    <s v="BBS 2BULAKAMBA_LUWUNGGEDE"/>
    <x v="2"/>
    <s v="LUWUNGGEDE"/>
    <n v="20.92"/>
    <e v="#REF!"/>
    <n v="2.6150000000000002"/>
    <n v="200000"/>
    <n v="4200000"/>
  </r>
  <r>
    <s v="BBS 2BULAKAMBA_MALAHAYU"/>
    <x v="2"/>
    <s v="MALAHAYU"/>
    <n v="20.92"/>
    <e v="#REF!"/>
    <n v="2.6150000000000002"/>
    <n v="200000"/>
    <n v="4200000"/>
  </r>
  <r>
    <s v="BBS 2BULAKAMBA_MUNDU"/>
    <x v="2"/>
    <s v="MUNDU"/>
    <n v="20.92"/>
    <e v="#REF!"/>
    <n v="2.6150000000000002"/>
    <n v="200000"/>
    <n v="4200000"/>
  </r>
  <r>
    <s v="BBS 2BULAKAMBA_NEGLA"/>
    <x v="2"/>
    <s v="NEGLA"/>
    <n v="20.92"/>
    <e v="#REF!"/>
    <n v="2.6150000000000002"/>
    <n v="200000"/>
    <n v="4200000"/>
  </r>
  <r>
    <s v="BBS 2BULAKAMBA_PADAKATON"/>
    <x v="2"/>
    <s v="PADAKATON"/>
    <n v="20.92"/>
    <e v="#REF!"/>
    <n v="2.6150000000000002"/>
    <n v="200000"/>
    <n v="4200000"/>
  </r>
  <r>
    <s v="BBS 2BULAKAMBA_PAREREJA"/>
    <x v="2"/>
    <s v="PAREREJA"/>
    <n v="20.92"/>
    <e v="#REF!"/>
    <n v="2.6150000000000002"/>
    <n v="200000"/>
    <n v="4200000"/>
  </r>
  <r>
    <s v="BBS 2BULAKAMBA_PEJAGAN"/>
    <x v="2"/>
    <s v="PEJAGAN"/>
    <n v="20.92"/>
    <e v="#REF!"/>
    <n v="2.6150000000000002"/>
    <n v="200000"/>
    <n v="4200000"/>
  </r>
  <r>
    <s v="BBS 2BULAKAMBA_PEKAUMAN"/>
    <x v="2"/>
    <s v="PEKAUMAN"/>
    <n v="20.92"/>
    <e v="#REF!"/>
    <n v="2.6150000000000002"/>
    <n v="200000"/>
    <n v="4200000"/>
  </r>
  <r>
    <s v="BBS 2BULAKAMBA_PENDE"/>
    <x v="2"/>
    <s v="PENDE"/>
    <n v="20.92"/>
    <e v="#REF!"/>
    <n v="2.6150000000000002"/>
    <n v="200000"/>
    <n v="4200000"/>
  </r>
  <r>
    <s v="BBS 2BULAKAMBA_PENGABEAN"/>
    <x v="2"/>
    <s v="PENGABEAN"/>
    <n v="20.92"/>
    <e v="#REF!"/>
    <n v="2.6150000000000002"/>
    <n v="200000"/>
    <n v="4200000"/>
  </r>
  <r>
    <s v="BBS 2BULAKAMBA_PENGARADAN"/>
    <x v="2"/>
    <s v="PENGARADAN"/>
    <n v="20.92"/>
    <e v="#REF!"/>
    <n v="2.6150000000000002"/>
    <n v="200000"/>
    <n v="4200000"/>
  </r>
  <r>
    <s v="BBS 2BULAKAMBA_PRAPAG KIDUL"/>
    <x v="2"/>
    <s v="PRAPAG KIDUL"/>
    <n v="20.92"/>
    <e v="#REF!"/>
    <n v="2.6150000000000002"/>
    <n v="200000"/>
    <n v="4200000"/>
  </r>
  <r>
    <s v="BBS 2BULAKAMBA_PRAPAG LOR"/>
    <x v="2"/>
    <s v="PRAPAG LOR"/>
    <n v="20.92"/>
    <e v="#REF!"/>
    <n v="2.6150000000000002"/>
    <n v="200000"/>
    <n v="4200000"/>
  </r>
  <r>
    <s v="BBS 2BULAKAMBA_RANDEGAN"/>
    <x v="2"/>
    <s v="RANDEGAN"/>
    <n v="20.92"/>
    <e v="#REF!"/>
    <n v="2.6150000000000002"/>
    <n v="200000"/>
    <n v="4200000"/>
  </r>
  <r>
    <s v="BBS 2BULAKAMBA_RANDUSARI"/>
    <x v="2"/>
    <s v="RANDUSARI"/>
    <n v="20.92"/>
    <e v="#REF!"/>
    <n v="2.6150000000000002"/>
    <n v="200000"/>
    <n v="4200000"/>
  </r>
  <r>
    <s v="BBS 2BULAKAMBA_RUNGKANG"/>
    <x v="2"/>
    <s v="RUNGKANG"/>
    <n v="20.92"/>
    <e v="#REF!"/>
    <n v="2.6150000000000002"/>
    <n v="200000"/>
    <n v="4200000"/>
  </r>
  <r>
    <s v="BBS 2BULAKAMBA_SARIREJA"/>
    <x v="2"/>
    <s v="SARIREJA"/>
    <n v="20.92"/>
    <e v="#REF!"/>
    <n v="2.6150000000000002"/>
    <n v="200000"/>
    <n v="4200000"/>
  </r>
  <r>
    <s v="BBS 2BULAKAMBA_SENGON"/>
    <x v="2"/>
    <s v="SENGON"/>
    <n v="20.92"/>
    <e v="#REF!"/>
    <n v="2.6150000000000002"/>
    <n v="200000"/>
    <n v="4200000"/>
  </r>
  <r>
    <s v="BBS 2BULAKAMBA_SIDAKATON"/>
    <x v="2"/>
    <s v="SIDAKATON"/>
    <n v="20.92"/>
    <e v="#REF!"/>
    <n v="2.6150000000000002"/>
    <n v="200000"/>
    <n v="4200000"/>
  </r>
  <r>
    <s v="BBS 2BULAKAMBA_SINDANGJAYA"/>
    <x v="2"/>
    <s v="SINDANGJAYA"/>
    <n v="20.92"/>
    <e v="#REF!"/>
    <n v="2.6150000000000002"/>
    <n v="200000"/>
    <n v="4200000"/>
  </r>
  <r>
    <s v="BBS 2BULAKAMBA_SUKAREJA"/>
    <x v="2"/>
    <s v="SUKAREJA"/>
    <n v="20.92"/>
    <e v="#REF!"/>
    <n v="2.6150000000000002"/>
    <n v="200000"/>
    <n v="4200000"/>
  </r>
  <r>
    <s v="BBS 2BULAKAMBA_SUTAMAJA"/>
    <x v="2"/>
    <s v="SUTAMAJA"/>
    <n v="20.92"/>
    <e v="#REF!"/>
    <n v="2.6150000000000002"/>
    <n v="200000"/>
    <n v="4200000"/>
  </r>
  <r>
    <s v="BBS 2BULAKAMBA_TANGGUNGSARI"/>
    <x v="2"/>
    <s v="TANGGUNGSARI"/>
    <n v="20.92"/>
    <e v="#REF!"/>
    <n v="2.6150000000000002"/>
    <n v="200000"/>
    <n v="4200000"/>
  </r>
  <r>
    <s v="BBS 2BULAKAMBA_TANJUNG"/>
    <x v="2"/>
    <s v="TANJUNG"/>
    <n v="20.92"/>
    <e v="#REF!"/>
    <n v="2.6150000000000002"/>
    <n v="200000"/>
    <n v="4200000"/>
  </r>
  <r>
    <s v="BBS 2BULAKAMBA_TEGALREJA"/>
    <x v="2"/>
    <s v="TEGALREJA"/>
    <n v="20.92"/>
    <e v="#REF!"/>
    <n v="2.6150000000000002"/>
    <n v="200000"/>
    <n v="4200000"/>
  </r>
  <r>
    <s v="BBS 2BULAKAMBA_TEGONGAN"/>
    <x v="2"/>
    <s v="TEGONGAN"/>
    <n v="20.92"/>
    <e v="#REF!"/>
    <n v="2.6150000000000002"/>
    <n v="200000"/>
    <n v="4200000"/>
  </r>
  <r>
    <s v="BBS 2BULAKAMBA_TENGGULI"/>
    <x v="2"/>
    <s v="TENGGULI"/>
    <n v="20.92"/>
    <e v="#REF!"/>
    <n v="2.6150000000000002"/>
    <n v="200000"/>
    <n v="4200000"/>
  </r>
  <r>
    <s v="BBS 2BULAKAMBA_TIWULANDU"/>
    <x v="2"/>
    <s v="TIWULANDU"/>
    <n v="20.92"/>
    <e v="#REF!"/>
    <n v="2.6150000000000002"/>
    <n v="200000"/>
    <n v="4200000"/>
  </r>
  <r>
    <s v="BGR JENARSARI_ADINUSO"/>
    <x v="3"/>
    <s v="ADINUSO"/>
    <n v="9.3699999999999992"/>
    <e v="#REF!"/>
    <n v="1.1712499999999999"/>
    <n v="200000"/>
    <n v="2000000"/>
  </r>
  <r>
    <s v="BGR JENARSARI_AMONGROGO"/>
    <x v="3"/>
    <s v="AMONGROGO"/>
    <n v="9.3699999999999992"/>
    <e v="#REF!"/>
    <n v="1.1712499999999999"/>
    <n v="200000"/>
    <n v="2000000"/>
  </r>
  <r>
    <s v="BGR JENARSARI_BABADAN"/>
    <x v="3"/>
    <s v="BABADAN"/>
    <n v="9.3699999999999992"/>
    <e v="#REF!"/>
    <n v="1.1712499999999999"/>
    <n v="200000"/>
    <n v="2000000"/>
  </r>
  <r>
    <s v="BGR JENARSARI_BANARAN"/>
    <x v="3"/>
    <s v="BANARAN"/>
    <n v="9.3699999999999992"/>
    <e v="#REF!"/>
    <n v="1.1712499999999999"/>
    <n v="200000"/>
    <n v="2000000"/>
  </r>
  <r>
    <s v="BGR JENARSARI_BANGUNSARI"/>
    <x v="3"/>
    <s v="BANGUNSARI"/>
    <n v="16.97"/>
    <e v="#REF!"/>
    <n v="2.1212499999999999"/>
    <n v="200000"/>
    <n v="3400000"/>
  </r>
  <r>
    <s v="BGR JENARSARI_BANTENG"/>
    <x v="3"/>
    <s v="BANTENG"/>
    <n v="9.3699999999999992"/>
    <e v="#REF!"/>
    <n v="1.1712499999999999"/>
    <n v="200000"/>
    <n v="2000000"/>
  </r>
  <r>
    <s v="BGR JENARSARI_BANYUPUTIH"/>
    <x v="3"/>
    <s v="BANYUPUTIH"/>
    <n v="9.3699999999999992"/>
    <e v="#REF!"/>
    <n v="1.1712499999999999"/>
    <n v="200000"/>
    <n v="2000000"/>
  </r>
  <r>
    <s v="BGR JENARSARI_BAWANG"/>
    <x v="3"/>
    <s v="BAWANG"/>
    <n v="9.3699999999999992"/>
    <e v="#REF!"/>
    <n v="1.1712499999999999"/>
    <n v="200000"/>
    <n v="2000000"/>
  </r>
  <r>
    <s v="BGR JENARSARI_BENDOSARI"/>
    <x v="3"/>
    <s v="BENDOSARI"/>
    <n v="16.97"/>
    <e v="#REF!"/>
    <n v="2.1212499999999999"/>
    <n v="200000"/>
    <n v="3400000"/>
  </r>
  <r>
    <s v="BGR JENARSARI_BOJA"/>
    <x v="3"/>
    <s v="BOJA"/>
    <n v="9.3699999999999992"/>
    <e v="#REF!"/>
    <n v="1.1712499999999999"/>
    <n v="200000"/>
    <n v="2000000"/>
  </r>
  <r>
    <s v="BGR JENARSARI_BOTOMULYO"/>
    <x v="3"/>
    <s v="BOTOMULYO"/>
    <n v="16.97"/>
    <e v="#REF!"/>
    <n v="2.1212499999999999"/>
    <n v="200000"/>
    <n v="3400000"/>
  </r>
  <r>
    <s v="BGR JENARSARI_BULAK"/>
    <x v="3"/>
    <s v="BULAK"/>
    <n v="16.97"/>
    <e v="#REF!"/>
    <n v="2.1212499999999999"/>
    <n v="200000"/>
    <n v="3400000"/>
  </r>
  <r>
    <s v="BGR JENARSARI_BULU"/>
    <x v="3"/>
    <s v="BULU"/>
    <n v="9.3699999999999992"/>
    <e v="#REF!"/>
    <n v="1.1712499999999999"/>
    <n v="200000"/>
    <n v="2000000"/>
  </r>
  <r>
    <s v="BGR JENARSARI_CANDIGUGUR"/>
    <x v="3"/>
    <s v="CANDIGUGUR"/>
    <n v="9.3699999999999992"/>
    <e v="#REF!"/>
    <n v="1.1712499999999999"/>
    <n v="200000"/>
    <n v="2000000"/>
  </r>
  <r>
    <s v="BGR JENARSARI_CANDIREJO"/>
    <x v="3"/>
    <s v="CANDIREJO"/>
    <n v="9.3699999999999992"/>
    <e v="#REF!"/>
    <n v="1.1712499999999999"/>
    <n v="200000"/>
    <n v="2000000"/>
  </r>
  <r>
    <s v="BGR JENARSARI_CARUBAN"/>
    <x v="3"/>
    <s v="CARUBAN"/>
    <n v="16.97"/>
    <e v="#REF!"/>
    <n v="2.1212499999999999"/>
    <n v="200000"/>
    <n v="3400000"/>
  </r>
  <r>
    <s v="BGR JENARSARI_CEPIRING"/>
    <x v="3"/>
    <s v="CEPIRING"/>
    <n v="16.97"/>
    <e v="#REF!"/>
    <n v="2.1212499999999999"/>
    <n v="200000"/>
    <n v="3400000"/>
  </r>
  <r>
    <s v="BGR JENARSARI_CEPOKOMULYO"/>
    <x v="3"/>
    <s v="CEPOKOMULYO"/>
    <n v="16.97"/>
    <e v="#REF!"/>
    <n v="2.1212499999999999"/>
    <n v="200000"/>
    <n v="3400000"/>
  </r>
  <r>
    <s v="BGR JENARSARI_CURUGSEWU"/>
    <x v="3"/>
    <s v="CURUGSEWU"/>
    <n v="16.97"/>
    <e v="#REF!"/>
    <n v="2.1212499999999999"/>
    <n v="200000"/>
    <n v="3400000"/>
  </r>
  <r>
    <s v="BGR JENARSARI_DAMARJATI"/>
    <x v="3"/>
    <s v="DAMARJATI"/>
    <n v="16.97"/>
    <e v="#REF!"/>
    <n v="2.1212499999999999"/>
    <n v="200000"/>
    <n v="3400000"/>
  </r>
  <r>
    <s v="BGR JENARSARI_DAMARSARI"/>
    <x v="3"/>
    <s v="DAMARSARI"/>
    <n v="16.97"/>
    <e v="#REF!"/>
    <n v="2.1212499999999999"/>
    <n v="200000"/>
    <n v="3400000"/>
  </r>
  <r>
    <s v="BGR JENARSARI_DAWUNGSARI"/>
    <x v="3"/>
    <s v="DAWUNGSARI"/>
    <n v="16.97"/>
    <e v="#REF!"/>
    <n v="2.1212499999999999"/>
    <n v="200000"/>
    <n v="3400000"/>
  </r>
  <r>
    <s v="BGR JENARSARI_DLIMAS"/>
    <x v="3"/>
    <s v="DLIMAS"/>
    <n v="9.3699999999999992"/>
    <e v="#REF!"/>
    <n v="1.1712499999999999"/>
    <n v="200000"/>
    <n v="2000000"/>
  </r>
  <r>
    <s v="BGR JENARSARI_DLISEN"/>
    <x v="3"/>
    <s v="DLISEN"/>
    <n v="9.3699999999999992"/>
    <e v="#REF!"/>
    <n v="1.1712499999999999"/>
    <n v="200000"/>
    <n v="2000000"/>
  </r>
  <r>
    <s v="BGR JENARSARI_DONOREJO"/>
    <x v="3"/>
    <s v="DONOREJO"/>
    <n v="9.3699999999999992"/>
    <e v="#REF!"/>
    <n v="1.1712499999999999"/>
    <n v="200000"/>
    <n v="2000000"/>
  </r>
  <r>
    <s v="BGR JENARSARI_DONOSARI"/>
    <x v="3"/>
    <s v="DONOSARI"/>
    <n v="16.97"/>
    <e v="#REF!"/>
    <n v="2.1212499999999999"/>
    <n v="200000"/>
    <n v="3400000"/>
  </r>
  <r>
    <s v="BGR JENARSARI_GALIH"/>
    <x v="3"/>
    <s v="GALIH"/>
    <n v="16.97"/>
    <e v="#REF!"/>
    <n v="2.1212499999999999"/>
    <n v="200000"/>
    <n v="3400000"/>
  </r>
  <r>
    <s v="BGR JENARSARI_GEBANG"/>
    <x v="3"/>
    <s v="GEBANG"/>
    <n v="16.97"/>
    <e v="#REF!"/>
    <n v="2.1212499999999999"/>
    <n v="200000"/>
    <n v="3400000"/>
  </r>
  <r>
    <s v="BGR JENARSARI_GEBANGAN"/>
    <x v="3"/>
    <s v="GEBANGAN"/>
    <n v="16.97"/>
    <e v="#REF!"/>
    <n v="2.1212499999999999"/>
    <n v="200000"/>
    <n v="3400000"/>
  </r>
  <r>
    <s v="BGR JENARSARI_GEBANGANOM"/>
    <x v="3"/>
    <s v="GEBANGANOM"/>
    <n v="16.97"/>
    <e v="#REF!"/>
    <n v="2.1212499999999999"/>
    <n v="200000"/>
    <n v="3400000"/>
  </r>
  <r>
    <s v="BGR JENARSARI_GEDONG"/>
    <x v="3"/>
    <s v="GEDONG"/>
    <n v="16.97"/>
    <e v="#REF!"/>
    <n v="2.1212499999999999"/>
    <n v="200000"/>
    <n v="3400000"/>
  </r>
  <r>
    <s v="BGR JENARSARI_GEMPOLSEWU"/>
    <x v="3"/>
    <s v="GEMPOLSEWU"/>
    <n v="16.97"/>
    <e v="#REF!"/>
    <n v="2.1212499999999999"/>
    <n v="200000"/>
    <n v="3400000"/>
  </r>
  <r>
    <s v="BGR JENARSARI_GEMUHBLANTEN"/>
    <x v="3"/>
    <s v="GEMUHBLANTEN"/>
    <n v="16.97"/>
    <e v="#REF!"/>
    <n v="2.1212499999999999"/>
    <n v="200000"/>
    <n v="3400000"/>
  </r>
  <r>
    <s v="BGR JENARSARI_GETAS"/>
    <x v="3"/>
    <s v="GETAS"/>
    <n v="9.3699999999999992"/>
    <e v="#REF!"/>
    <n v="1.1712499999999999"/>
    <n v="200000"/>
    <n v="2000000"/>
  </r>
  <r>
    <s v="BGR JENARSARI_GETASBLAWONG"/>
    <x v="3"/>
    <s v="GETASBLAWONG"/>
    <n v="16.97"/>
    <e v="#REF!"/>
    <n v="2.1212499999999999"/>
    <n v="200000"/>
    <n v="3400000"/>
  </r>
  <r>
    <s v="BGR JENARSARI_GONDANG"/>
    <x v="3"/>
    <s v="GONDANG"/>
    <n v="16.97"/>
    <e v="#REF!"/>
    <n v="2.1212499999999999"/>
    <n v="200000"/>
    <n v="3400000"/>
  </r>
  <r>
    <s v="BGR JENARSARI_GONDO"/>
    <x v="3"/>
    <s v="GONDO"/>
    <n v="9.3699999999999992"/>
    <e v="#REF!"/>
    <n v="1.1712499999999999"/>
    <n v="200000"/>
    <n v="2000000"/>
  </r>
  <r>
    <s v="BGR JENARSARI_GONDOHARUM"/>
    <x v="3"/>
    <s v="GONDOHARUM"/>
    <n v="16.97"/>
    <e v="#REF!"/>
    <n v="2.1212499999999999"/>
    <n v="200000"/>
    <n v="3400000"/>
  </r>
  <r>
    <s v="BGR JENARSARI_GRINGSING"/>
    <x v="3"/>
    <s v="GRINGSING"/>
    <n v="9.3699999999999992"/>
    <e v="#REF!"/>
    <n v="1.1712499999999999"/>
    <n v="200000"/>
    <n v="2000000"/>
  </r>
  <r>
    <s v="BGR JENARSARI_GUBUGSARI"/>
    <x v="3"/>
    <s v="GUBUGSARI"/>
    <n v="16.97"/>
    <e v="#REF!"/>
    <n v="2.1212499999999999"/>
    <n v="200000"/>
    <n v="3400000"/>
  </r>
  <r>
    <s v="BGR JENARSARI_HARJOWINANGUN BARAT"/>
    <x v="3"/>
    <s v="HARJOWINANGUN BARAT"/>
    <n v="9.3699999999999992"/>
    <e v="#REF!"/>
    <n v="1.1712499999999999"/>
    <n v="200000"/>
    <n v="2000000"/>
  </r>
  <r>
    <s v="BGR JENARSARI_HARJOWINANGUN TIMUR"/>
    <x v="3"/>
    <s v="HARJOWINANGUN TIMUR"/>
    <n v="9.3699999999999992"/>
    <e v="#REF!"/>
    <n v="1.1712499999999999"/>
    <n v="200000"/>
    <n v="2000000"/>
  </r>
  <r>
    <s v="BGR JENARSARI_JAMBEARUM"/>
    <x v="3"/>
    <s v="JAMBEARUM"/>
    <n v="16.97"/>
    <e v="#REF!"/>
    <n v="2.1212499999999999"/>
    <n v="200000"/>
    <n v="3400000"/>
  </r>
  <r>
    <s v="BGR JENARSARI_JATI"/>
    <x v="3"/>
    <s v="JATI"/>
    <n v="16.97"/>
    <e v="#REF!"/>
    <n v="2.1212499999999999"/>
    <n v="200000"/>
    <n v="3400000"/>
  </r>
  <r>
    <s v="BGR JENARSARI_JATIPURWO"/>
    <x v="3"/>
    <s v="JATIPURWO"/>
    <n v="16.97"/>
    <e v="#REF!"/>
    <n v="2.1212499999999999"/>
    <n v="200000"/>
    <n v="3400000"/>
  </r>
  <r>
    <s v="BGR JENARSARI_JENARSARI"/>
    <x v="3"/>
    <s v="JENARSARI"/>
    <n v="16.97"/>
    <e v="#REF!"/>
    <n v="2.1212499999999999"/>
    <n v="200000"/>
    <n v="3400000"/>
  </r>
  <r>
    <s v="BGR JENARSARI_JLAMPRANG"/>
    <x v="3"/>
    <s v="JLAMPRANG"/>
    <n v="9.3699999999999992"/>
    <e v="#REF!"/>
    <n v="1.1712499999999999"/>
    <n v="200000"/>
    <n v="2000000"/>
  </r>
  <r>
    <s v="BGR JENARSARI_JOHOREJO"/>
    <x v="3"/>
    <s v="JOHOREJO"/>
    <n v="16.97"/>
    <e v="#REF!"/>
    <n v="2.1212499999999999"/>
    <n v="200000"/>
    <n v="3400000"/>
  </r>
  <r>
    <s v="BGR JENARSARI_JURANGAGUNG"/>
    <x v="3"/>
    <s v="JURANGAGUNG"/>
    <n v="16.97"/>
    <e v="#REF!"/>
    <n v="2.1212499999999999"/>
    <n v="200000"/>
    <n v="3400000"/>
  </r>
  <r>
    <s v="BGR JENARSARI_JUWIRING"/>
    <x v="3"/>
    <s v="JUWIRING"/>
    <n v="16.97"/>
    <e v="#REF!"/>
    <n v="2.1212499999999999"/>
    <n v="200000"/>
    <n v="3400000"/>
  </r>
  <r>
    <s v="BGR JENARSARI_KALANGSONO"/>
    <x v="3"/>
    <s v="KALANGSONO"/>
    <n v="9.3699999999999992"/>
    <e v="#REF!"/>
    <n v="1.1712499999999999"/>
    <n v="200000"/>
    <n v="2000000"/>
  </r>
  <r>
    <s v="BGR JENARSARI_KALIAYU"/>
    <x v="3"/>
    <s v="KALIAYU"/>
    <n v="16.97"/>
    <e v="#REF!"/>
    <n v="2.1212499999999999"/>
    <n v="200000"/>
    <n v="3400000"/>
  </r>
  <r>
    <s v="BGR JENARSARI_KALIBALIK"/>
    <x v="3"/>
    <s v="KALIBALIK"/>
    <n v="9.3699999999999992"/>
    <e v="#REF!"/>
    <n v="1.1712499999999999"/>
    <n v="200000"/>
    <n v="2000000"/>
  </r>
  <r>
    <s v="BGR JENARSARI_KALIBARENG"/>
    <x v="3"/>
    <s v="KALIBARENG"/>
    <n v="16.97"/>
    <e v="#REF!"/>
    <n v="2.1212499999999999"/>
    <n v="200000"/>
    <n v="3400000"/>
  </r>
  <r>
    <s v="BGR JENARSARI_KALIBOGOR"/>
    <x v="3"/>
    <s v="KALIBOGOR"/>
    <n v="16.97"/>
    <e v="#REF!"/>
    <n v="2.1212499999999999"/>
    <n v="200000"/>
    <n v="3400000"/>
  </r>
  <r>
    <s v="BGR JENARSARI_KALICES"/>
    <x v="3"/>
    <s v="KALICES"/>
    <n v="16.97"/>
    <e v="#REF!"/>
    <n v="2.1212499999999999"/>
    <n v="200000"/>
    <n v="3400000"/>
  </r>
  <r>
    <s v="BGR JENARSARI_KALILUMPANG"/>
    <x v="3"/>
    <s v="KALILUMPANG"/>
    <n v="16.97"/>
    <e v="#REF!"/>
    <n v="2.1212499999999999"/>
    <n v="200000"/>
    <n v="3400000"/>
  </r>
  <r>
    <s v="BGR JENARSARI_KALIMANGGIS"/>
    <x v="3"/>
    <s v="KALIMANGGIS"/>
    <n v="9.3699999999999992"/>
    <e v="#REF!"/>
    <n v="1.1712499999999999"/>
    <n v="200000"/>
    <n v="2000000"/>
  </r>
  <r>
    <s v="BGR JENARSARI_KALIPAKIS"/>
    <x v="3"/>
    <s v="KALIPAKIS"/>
    <n v="16.97"/>
    <e v="#REF!"/>
    <n v="2.1212499999999999"/>
    <n v="200000"/>
    <n v="3400000"/>
  </r>
  <r>
    <s v="BGR JENARSARI_KALIRANDUGEDE"/>
    <x v="3"/>
    <s v="KALIRANDUGEDE"/>
    <n v="16.97"/>
    <e v="#REF!"/>
    <n v="2.1212499999999999"/>
    <n v="200000"/>
    <n v="3400000"/>
  </r>
  <r>
    <s v="BGR JENARSARI_KALISALAK"/>
    <x v="3"/>
    <s v="KALISALAK"/>
    <n v="9.3699999999999992"/>
    <e v="#REF!"/>
    <n v="1.1712499999999999"/>
    <n v="200000"/>
    <n v="2000000"/>
  </r>
  <r>
    <s v="BGR JENARSARI_KALISARI"/>
    <x v="3"/>
    <s v="KALISARI"/>
    <n v="9.3699999999999992"/>
    <e v="#REF!"/>
    <n v="1.1712499999999999"/>
    <n v="200000"/>
    <n v="2000000"/>
  </r>
  <r>
    <s v="BGR JENARSARI_KALIYOSO"/>
    <x v="3"/>
    <s v="KALIYOSO"/>
    <n v="16.97"/>
    <e v="#REF!"/>
    <n v="2.1212499999999999"/>
    <n v="200000"/>
    <n v="3400000"/>
  </r>
  <r>
    <s v="BGR JENARSARI_KARANGANYAR"/>
    <x v="3"/>
    <s v="KARANGANYAR"/>
    <n v="16.97"/>
    <e v="#REF!"/>
    <n v="2.1212499999999999"/>
    <n v="200000"/>
    <n v="3400000"/>
  </r>
  <r>
    <s v="BGR JENARSARI_KARANGANYAR"/>
    <x v="3"/>
    <s v="KARANGANYAR"/>
    <n v="9.3699999999999992"/>
    <e v="#REF!"/>
    <n v="1.1712499999999999"/>
    <n v="200000"/>
    <n v="2000000"/>
  </r>
  <r>
    <s v="BGR JENARSARI_KARANGAYU"/>
    <x v="3"/>
    <s v="KARANGAYU"/>
    <n v="16.97"/>
    <e v="#REF!"/>
    <n v="2.1212499999999999"/>
    <n v="200000"/>
    <n v="3400000"/>
  </r>
  <r>
    <s v="BGR JENARSARI_KARANGMALANGWETAN"/>
    <x v="3"/>
    <s v="KARANGMALANGWETAN"/>
    <n v="16.97"/>
    <e v="#REF!"/>
    <n v="2.1212499999999999"/>
    <n v="200000"/>
    <n v="3400000"/>
  </r>
  <r>
    <s v="BGR JENARSARI_KARANGMULYO"/>
    <x v="3"/>
    <s v="KARANGMULYO"/>
    <n v="16.97"/>
    <e v="#REF!"/>
    <n v="2.1212499999999999"/>
    <n v="200000"/>
    <n v="3400000"/>
  </r>
  <r>
    <s v="BGR JENARSARI_KARANGSARI"/>
    <x v="3"/>
    <s v="KARANGSARI"/>
    <n v="16.97"/>
    <e v="#REF!"/>
    <n v="2.1212499999999999"/>
    <n v="200000"/>
    <n v="3400000"/>
  </r>
  <r>
    <s v="BGR JENARSARI_KARANGSUNO"/>
    <x v="3"/>
    <s v="KARANGSUNO"/>
    <n v="16.97"/>
    <e v="#REF!"/>
    <n v="2.1212499999999999"/>
    <n v="200000"/>
    <n v="3400000"/>
  </r>
  <r>
    <s v="BGR JENARSARI_KARANGTENGAH"/>
    <x v="3"/>
    <s v="KARANGTENGAH"/>
    <n v="9.3699999999999992"/>
    <e v="#REF!"/>
    <n v="1.1712499999999999"/>
    <n v="200000"/>
    <n v="2000000"/>
  </r>
  <r>
    <s v="BGR JENARSARI_KEBONDALEM"/>
    <x v="3"/>
    <s v="KEBONDALEM"/>
    <n v="9.3699999999999992"/>
    <e v="#REF!"/>
    <n v="1.1712499999999999"/>
    <n v="200000"/>
    <n v="2000000"/>
  </r>
  <r>
    <s v="BGR JENARSARI_KEBONGEMBONG"/>
    <x v="3"/>
    <s v="KEBONGEMBONG"/>
    <n v="16.97"/>
    <e v="#REF!"/>
    <n v="2.1212499999999999"/>
    <n v="200000"/>
    <n v="3400000"/>
  </r>
  <r>
    <s v="BGR JENARSARI_KEBONHARJO"/>
    <x v="3"/>
    <s v="KEBONHARJO"/>
    <n v="16.97"/>
    <e v="#REF!"/>
    <n v="2.1212499999999999"/>
    <n v="200000"/>
    <n v="3400000"/>
  </r>
  <r>
    <s v="BGR JENARSARI_KEBONSARI"/>
    <x v="3"/>
    <s v="KEBONSARI"/>
    <n v="16.97"/>
    <e v="#REF!"/>
    <n v="2.1212499999999999"/>
    <n v="200000"/>
    <n v="3400000"/>
  </r>
  <r>
    <s v="BGR JENARSARI_KEBUMEN"/>
    <x v="3"/>
    <s v="KEBUMEN"/>
    <n v="16.97"/>
    <e v="#REF!"/>
    <n v="2.1212499999999999"/>
    <n v="200000"/>
    <n v="3400000"/>
  </r>
  <r>
    <s v="BGR JENARSARI_KEBUMEN"/>
    <x v="3"/>
    <s v="KEBUMEN"/>
    <n v="9.3699999999999992"/>
    <e v="#REF!"/>
    <n v="1.1712499999999999"/>
    <n v="200000"/>
    <n v="2000000"/>
  </r>
  <r>
    <s v="BGR JENARSARI_KEDAWUNG"/>
    <x v="3"/>
    <s v="KEDAWUNG"/>
    <n v="9.3699999999999992"/>
    <e v="#REF!"/>
    <n v="1.1712499999999999"/>
    <n v="200000"/>
    <n v="2000000"/>
  </r>
  <r>
    <s v="BGR JENARSARI_KEDUNGSARI"/>
    <x v="3"/>
    <s v="KEDUNGSARI"/>
    <n v="16.97"/>
    <e v="#REF!"/>
    <n v="2.1212499999999999"/>
    <n v="200000"/>
    <n v="3400000"/>
  </r>
  <r>
    <s v="BGR JENARSARI_KEMIRI TIMUR"/>
    <x v="3"/>
    <s v="KEMIRI TIMUR"/>
    <n v="9.3699999999999992"/>
    <e v="#REF!"/>
    <n v="1.1712499999999999"/>
    <n v="200000"/>
    <n v="2000000"/>
  </r>
  <r>
    <s v="BGR JENARSARI_KEPUH"/>
    <x v="3"/>
    <s v="KEPUH"/>
    <n v="9.3699999999999992"/>
    <e v="#REF!"/>
    <n v="1.1712499999999999"/>
    <n v="200000"/>
    <n v="2000000"/>
  </r>
  <r>
    <s v="BGR JENARSARI_KEPUNDUNG"/>
    <x v="3"/>
    <s v="KEPUNDUNG"/>
    <n v="9.3699999999999992"/>
    <e v="#REF!"/>
    <n v="1.1712499999999999"/>
    <n v="200000"/>
    <n v="2000000"/>
  </r>
  <r>
    <s v="BGR JENARSARI_KETANGGAN"/>
    <x v="3"/>
    <s v="KETANGGAN"/>
    <n v="9.3699999999999992"/>
    <e v="#REF!"/>
    <n v="1.1712499999999999"/>
    <n v="200000"/>
    <n v="2000000"/>
  </r>
  <r>
    <s v="BGR JENARSARI_KOROWELANGANYAR"/>
    <x v="3"/>
    <s v="KOROWELANGANYAR"/>
    <n v="16.97"/>
    <e v="#REF!"/>
    <n v="2.1212499999999999"/>
    <n v="200000"/>
    <n v="3400000"/>
  </r>
  <r>
    <s v="BGR JENARSARI_KOROWELANGKULON"/>
    <x v="3"/>
    <s v="KOROWELANGKULON"/>
    <n v="16.97"/>
    <e v="#REF!"/>
    <n v="2.1212499999999999"/>
    <n v="200000"/>
    <n v="3400000"/>
  </r>
  <r>
    <s v="BGR JENARSARI_KRANGGAN"/>
    <x v="3"/>
    <s v="KRANGGAN"/>
    <n v="9.3699999999999992"/>
    <e v="#REF!"/>
    <n v="1.1712499999999999"/>
    <n v="200000"/>
    <n v="2000000"/>
  </r>
  <r>
    <s v="BGR JENARSARI_KRENGSENG"/>
    <x v="3"/>
    <s v="KRENGSENG"/>
    <n v="9.3699999999999992"/>
    <e v="#REF!"/>
    <n v="1.1712499999999999"/>
    <n v="200000"/>
    <n v="2000000"/>
  </r>
  <r>
    <s v="BGR JENARSARI_KRIKIL"/>
    <x v="3"/>
    <s v="KRIKIL"/>
    <n v="16.97"/>
    <e v="#REF!"/>
    <n v="2.1212499999999999"/>
    <n v="200000"/>
    <n v="3400000"/>
  </r>
  <r>
    <s v="BGR JENARSARI_KUMESU"/>
    <x v="3"/>
    <s v="KUMESU"/>
    <n v="9.3699999999999992"/>
    <e v="#REF!"/>
    <n v="1.1712499999999999"/>
    <n v="200000"/>
    <n v="2000000"/>
  </r>
  <r>
    <s v="BGR JENARSARI_KUMPULREJO"/>
    <x v="3"/>
    <s v="KUMPULREJO"/>
    <n v="16.97"/>
    <e v="#REF!"/>
    <n v="2.1212499999999999"/>
    <n v="200000"/>
    <n v="3400000"/>
  </r>
  <r>
    <s v="BGR JENARSARI_KUTOSARI"/>
    <x v="3"/>
    <s v="KUTOSARI"/>
    <n v="9.3699999999999992"/>
    <e v="#REF!"/>
    <n v="1.1712499999999999"/>
    <n v="200000"/>
    <n v="2000000"/>
  </r>
  <r>
    <s v="BGR JENARSARI_LABAN"/>
    <x v="3"/>
    <s v="LABAN"/>
    <n v="16.97"/>
    <e v="#REF!"/>
    <n v="2.1212499999999999"/>
    <n v="200000"/>
    <n v="3400000"/>
  </r>
  <r>
    <s v="BGR JENARSARI_LANJI"/>
    <x v="3"/>
    <s v="LANJI"/>
    <n v="16.97"/>
    <e v="#REF!"/>
    <n v="2.1212499999999999"/>
    <n v="200000"/>
    <n v="3400000"/>
  </r>
  <r>
    <s v="BGR JENARSARI_LEBO"/>
    <x v="3"/>
    <s v="LEBO"/>
    <n v="9.3699999999999992"/>
    <e v="#REF!"/>
    <n v="1.1712499999999999"/>
    <n v="200000"/>
    <n v="2000000"/>
  </r>
  <r>
    <s v="BGR JENARSARI_LEBOSARI"/>
    <x v="3"/>
    <s v="LEBOSARI"/>
    <n v="16.97"/>
    <e v="#REF!"/>
    <n v="2.1212499999999999"/>
    <n v="200000"/>
    <n v="3400000"/>
  </r>
  <r>
    <s v="BGR JENARSARI_LIMPUNG"/>
    <x v="3"/>
    <s v="LIMPUNG"/>
    <n v="9.3699999999999992"/>
    <e v="#REF!"/>
    <n v="1.1712499999999999"/>
    <n v="200000"/>
    <n v="2000000"/>
  </r>
  <r>
    <s v="BGR JENARSARI_LOBANG"/>
    <x v="3"/>
    <s v="LOBANG"/>
    <n v="9.3699999999999992"/>
    <e v="#REF!"/>
    <n v="1.1712499999999999"/>
    <n v="200000"/>
    <n v="2000000"/>
  </r>
  <r>
    <s v="BGR JENARSARI_LUMANSARI"/>
    <x v="3"/>
    <s v="LUMANSARI"/>
    <n v="16.97"/>
    <e v="#REF!"/>
    <n v="2.1212499999999999"/>
    <n v="200000"/>
    <n v="3400000"/>
  </r>
  <r>
    <s v="BGR JENARSARI_LUWUNG"/>
    <x v="3"/>
    <s v="LUWUNG"/>
    <n v="9.3699999999999992"/>
    <e v="#REF!"/>
    <n v="1.1712499999999999"/>
    <n v="200000"/>
    <n v="2000000"/>
  </r>
  <r>
    <s v="BGR JENARSARI_MADUGOWONGJATI"/>
    <x v="3"/>
    <s v="MADUGOWONGJATI"/>
    <n v="9.3699999999999992"/>
    <e v="#REF!"/>
    <n v="1.1712499999999999"/>
    <n v="200000"/>
    <n v="2000000"/>
  </r>
  <r>
    <s v="BGR JENARSARI_MAGERSARI"/>
    <x v="3"/>
    <s v="MAGERSARI"/>
    <n v="16.97"/>
    <e v="#REF!"/>
    <n v="2.1212499999999999"/>
    <n v="200000"/>
    <n v="3400000"/>
  </r>
  <r>
    <s v="BGR JENARSARI_MANGUNHARJO"/>
    <x v="3"/>
    <s v="MANGUNHARJO"/>
    <n v="9.3699999999999992"/>
    <e v="#REF!"/>
    <n v="1.1712499999999999"/>
    <n v="200000"/>
    <n v="2000000"/>
  </r>
  <r>
    <s v="BGR JENARSARI_MARGOMULYO"/>
    <x v="3"/>
    <s v="MARGOMULYO"/>
    <n v="16.97"/>
    <e v="#REF!"/>
    <n v="2.1212499999999999"/>
    <n v="200000"/>
    <n v="3400000"/>
  </r>
  <r>
    <s v="BGR JENARSARI_MARGOREJO"/>
    <x v="3"/>
    <s v="MARGOREJO"/>
    <n v="16.97"/>
    <e v="#REF!"/>
    <n v="2.1212499999999999"/>
    <n v="200000"/>
    <n v="3400000"/>
  </r>
  <r>
    <s v="BGR JENARSARI_MARGOSARI"/>
    <x v="3"/>
    <s v="MARGOSARI"/>
    <n v="16.97"/>
    <e v="#REF!"/>
    <n v="2.1212499999999999"/>
    <n v="200000"/>
    <n v="3400000"/>
  </r>
  <r>
    <s v="BGR JENARSARI_MARGOSONO"/>
    <x v="3"/>
    <s v="MARGOSONO"/>
    <n v="9.3699999999999992"/>
    <e v="#REF!"/>
    <n v="1.1712499999999999"/>
    <n v="200000"/>
    <n v="2000000"/>
  </r>
  <r>
    <s v="BGR JENARSARI_MENTOSARI"/>
    <x v="3"/>
    <s v="MENTOSARI"/>
    <n v="9.3699999999999992"/>
    <e v="#REF!"/>
    <n v="1.1712499999999999"/>
    <n v="200000"/>
    <n v="2000000"/>
  </r>
  <r>
    <s v="BGR JENARSARI_MLATIHARJO"/>
    <x v="3"/>
    <s v="MLATIHARJO"/>
    <n v="16.97"/>
    <e v="#REF!"/>
    <n v="2.1212499999999999"/>
    <n v="200000"/>
    <n v="3400000"/>
  </r>
  <r>
    <s v="BGR JENARSARI_MOJO"/>
    <x v="3"/>
    <s v="MOJO"/>
    <n v="16.97"/>
    <e v="#REF!"/>
    <n v="2.1212499999999999"/>
    <n v="200000"/>
    <n v="3400000"/>
  </r>
  <r>
    <s v="BGR JENARSARI_MOJOAGUNG"/>
    <x v="3"/>
    <s v="MOJOAGUNG"/>
    <n v="16.97"/>
    <e v="#REF!"/>
    <n v="2.1212499999999999"/>
    <n v="200000"/>
    <n v="3400000"/>
  </r>
  <r>
    <s v="BGR JENARSARI_MULYOSARI"/>
    <x v="3"/>
    <s v="MULYOSARI"/>
    <n v="16.97"/>
    <e v="#REF!"/>
    <n v="2.1212499999999999"/>
    <n v="200000"/>
    <n v="3400000"/>
  </r>
  <r>
    <s v="BGR JENARSARI_NGADIWARNO"/>
    <x v="3"/>
    <s v="NGADIWARNO"/>
    <n v="16.97"/>
    <e v="#REF!"/>
    <n v="2.1212499999999999"/>
    <n v="200000"/>
    <n v="3400000"/>
  </r>
  <r>
    <s v="BGR JENARSARI_NGALIYAN"/>
    <x v="3"/>
    <s v="NGALIYAN"/>
    <n v="9.5500000000000007"/>
    <e v="#REF!"/>
    <n v="1.1937500000000001"/>
    <n v="200000"/>
    <n v="2000000"/>
  </r>
  <r>
    <s v="BGR JENARSARI_NGALIYAN"/>
    <x v="3"/>
    <s v="NGALIYAN"/>
    <n v="9.3699999999999992"/>
    <e v="#REF!"/>
    <n v="1.1712499999999999"/>
    <n v="200000"/>
    <n v="2000000"/>
  </r>
  <r>
    <s v="BGR JENARSARI_NGAWENSARI"/>
    <x v="3"/>
    <s v="NGAWENSARI"/>
    <n v="16.97"/>
    <e v="#REF!"/>
    <n v="2.1212499999999999"/>
    <n v="200000"/>
    <n v="3400000"/>
  </r>
  <r>
    <s v="BGR JENARSARI_NGERJO"/>
    <x v="3"/>
    <s v="NGERJO"/>
    <n v="16.97"/>
    <e v="#REF!"/>
    <n v="2.1212499999999999"/>
    <n v="200000"/>
    <n v="3400000"/>
  </r>
  <r>
    <s v="BGR JENARSARI_PAGERGUNUNG"/>
    <x v="3"/>
    <s v="PAGERGUNUNG"/>
    <n v="16.97"/>
    <e v="#REF!"/>
    <n v="2.1212499999999999"/>
    <n v="200000"/>
    <n v="3400000"/>
  </r>
  <r>
    <s v="BGR JENARSARI_PAGERSARI"/>
    <x v="3"/>
    <s v="PAGERSARI"/>
    <n v="16.97"/>
    <e v="#REF!"/>
    <n v="2.1212499999999999"/>
    <n v="200000"/>
    <n v="3400000"/>
  </r>
  <r>
    <s v="BGR JENARSARI_PAGERUYUNG"/>
    <x v="3"/>
    <s v="PAGERUYUNG"/>
    <n v="16.97"/>
    <e v="#REF!"/>
    <n v="2.1212499999999999"/>
    <n v="200000"/>
    <n v="3400000"/>
  </r>
  <r>
    <s v="BGR JENARSARI_PAKISAN"/>
    <x v="3"/>
    <s v="PAKISAN"/>
    <n v="16.97"/>
    <e v="#REF!"/>
    <n v="2.1212499999999999"/>
    <n v="200000"/>
    <n v="3400000"/>
  </r>
  <r>
    <s v="BGR JENARSARI_PAMRIYAN"/>
    <x v="3"/>
    <s v="PAMRIYAN"/>
    <n v="16.97"/>
    <e v="#REF!"/>
    <n v="2.1212499999999999"/>
    <n v="200000"/>
    <n v="3400000"/>
  </r>
  <r>
    <s v="BGR JENARSARI_PANDES"/>
    <x v="3"/>
    <s v="PANDES"/>
    <n v="16.97"/>
    <e v="#REF!"/>
    <n v="2.1212499999999999"/>
    <n v="200000"/>
    <n v="3400000"/>
  </r>
  <r>
    <s v="BGR JENARSARI_PANGEMPON"/>
    <x v="3"/>
    <s v="PANGEMPON"/>
    <n v="9.3699999999999992"/>
    <e v="#REF!"/>
    <n v="1.1712499999999999"/>
    <n v="200000"/>
    <n v="2000000"/>
  </r>
  <r>
    <s v="BGR JENARSARI_PARAKAN"/>
    <x v="3"/>
    <s v="PARAKAN"/>
    <n v="16.97"/>
    <e v="#REF!"/>
    <n v="2.1212499999999999"/>
    <n v="200000"/>
    <n v="3400000"/>
  </r>
  <r>
    <s v="BGR JENARSARI_PARAKAN SEBARAN"/>
    <x v="3"/>
    <s v="PARAKAN SEBARAN"/>
    <n v="16.97"/>
    <e v="#REF!"/>
    <n v="2.1212499999999999"/>
    <n v="200000"/>
    <n v="3400000"/>
  </r>
  <r>
    <s v="BGR JENARSARI_PASUSUKAN"/>
    <x v="3"/>
    <s v="PASUSUKAN"/>
    <n v="9.3699999999999992"/>
    <e v="#REF!"/>
    <n v="1.1712499999999999"/>
    <n v="200000"/>
    <n v="2000000"/>
  </r>
  <r>
    <s v="BGR JENARSARI_PEGANDON"/>
    <x v="3"/>
    <s v="PEGANDON"/>
    <n v="16.97"/>
    <e v="#REF!"/>
    <n v="2.1212499999999999"/>
    <n v="200000"/>
    <n v="3400000"/>
  </r>
  <r>
    <s v="BGR JENARSARI_PEGERDAWUNG"/>
    <x v="3"/>
    <s v="PEGERDAWUNG"/>
    <n v="16.97"/>
    <e v="#REF!"/>
    <n v="2.1212499999999999"/>
    <n v="200000"/>
    <n v="3400000"/>
  </r>
  <r>
    <s v="BGR JENARSARI_PEKUNCEN"/>
    <x v="3"/>
    <s v="PEKUNCEN"/>
    <n v="16.97"/>
    <e v="#REF!"/>
    <n v="2.1212499999999999"/>
    <n v="200000"/>
    <n v="3400000"/>
  </r>
  <r>
    <s v="BGR JENARSARI_PENANGGULAN"/>
    <x v="3"/>
    <s v="PENANGGULAN"/>
    <n v="16.97"/>
    <e v="#REF!"/>
    <n v="2.1212499999999999"/>
    <n v="200000"/>
    <n v="3400000"/>
  </r>
  <r>
    <s v="BGR JENARSARI_PENUNDAN"/>
    <x v="3"/>
    <s v="PENUNDAN"/>
    <n v="9.3699999999999992"/>
    <e v="#REF!"/>
    <n v="1.1712499999999999"/>
    <n v="200000"/>
    <n v="2000000"/>
  </r>
  <r>
    <s v="BGR JENARSARI_PENYANGKRINGAN"/>
    <x v="3"/>
    <s v="PENYANGKRINGAN"/>
    <n v="16.97"/>
    <e v="#REF!"/>
    <n v="2.1212499999999999"/>
    <n v="200000"/>
    <n v="3400000"/>
  </r>
  <r>
    <s v="BGR JENARSARI_PESAWAHAN"/>
    <x v="3"/>
    <s v="PESAWAHAN"/>
    <n v="16.97"/>
    <e v="#REF!"/>
    <n v="2.1212499999999999"/>
    <n v="200000"/>
    <n v="3400000"/>
  </r>
  <r>
    <s v="BGR JENARSARI_PETUNG"/>
    <x v="3"/>
    <s v="PETUNG"/>
    <n v="9.5500000000000007"/>
    <e v="#REF!"/>
    <n v="1.1937500000000001"/>
    <n v="200000"/>
    <n v="2000000"/>
  </r>
  <r>
    <s v="BGR JENARSARI_PETUNG"/>
    <x v="3"/>
    <s v="PETUNG"/>
    <n v="16.97"/>
    <e v="#REF!"/>
    <n v="2.1212499999999999"/>
    <n v="200000"/>
    <n v="3400000"/>
  </r>
  <r>
    <s v="BGR JENARSARI_PLELEN"/>
    <x v="3"/>
    <s v="PLELEN"/>
    <n v="9.3699999999999992"/>
    <e v="#REF!"/>
    <n v="1.1712499999999999"/>
    <n v="200000"/>
    <n v="2000000"/>
  </r>
  <r>
    <s v="BGR JENARSARI_PLOSOWANGI"/>
    <x v="3"/>
    <s v="PLOSOWANGI"/>
    <n v="9.3699999999999992"/>
    <e v="#REF!"/>
    <n v="1.1712499999999999"/>
    <n v="200000"/>
    <n v="2000000"/>
  </r>
  <r>
    <s v="BGR JENARSARI_PLUMBON"/>
    <x v="3"/>
    <s v="PLUMBON"/>
    <n v="9.3699999999999992"/>
    <e v="#REF!"/>
    <n v="1.1712499999999999"/>
    <n v="200000"/>
    <n v="2000000"/>
  </r>
  <r>
    <s v="BGR JENARSARI_PODOSARI"/>
    <x v="3"/>
    <s v="PODOSARI"/>
    <n v="16.97"/>
    <e v="#REF!"/>
    <n v="2.1212499999999999"/>
    <n v="200000"/>
    <n v="3400000"/>
  </r>
  <r>
    <s v="BGR JENARSARI_POJOKSARI"/>
    <x v="3"/>
    <s v="POJOKSARI"/>
    <n v="16.97"/>
    <e v="#REF!"/>
    <n v="2.1212499999999999"/>
    <n v="200000"/>
    <n v="3400000"/>
  </r>
  <r>
    <s v="BGR JENARSARI_POLODORO"/>
    <x v="3"/>
    <s v="POLODORO"/>
    <n v="9.3699999999999992"/>
    <e v="#REF!"/>
    <n v="1.1712499999999999"/>
    <n v="200000"/>
    <n v="2000000"/>
  </r>
  <r>
    <s v="BGR JENARSARI_PONCOREJO"/>
    <x v="3"/>
    <s v="PONCOREJO"/>
    <n v="16.97"/>
    <e v="#REF!"/>
    <n v="2.1212499999999999"/>
    <n v="200000"/>
    <n v="3400000"/>
  </r>
  <r>
    <s v="BGR JENARSARI_PUCAKWANGI"/>
    <x v="3"/>
    <s v="PUCAKWANGI"/>
    <n v="16.97"/>
    <e v="#REF!"/>
    <n v="2.1212499999999999"/>
    <n v="200000"/>
    <n v="3400000"/>
  </r>
  <r>
    <s v="BGR JENARSARI_PUCANGREJO"/>
    <x v="3"/>
    <s v="PUCANGREJO"/>
    <n v="16.97"/>
    <e v="#REF!"/>
    <n v="2.1212499999999999"/>
    <n v="200000"/>
    <n v="3400000"/>
  </r>
  <r>
    <s v="BGR JENARSARI_PUCANGREJO"/>
    <x v="3"/>
    <s v="PUCANGREJO"/>
    <n v="16.97"/>
    <e v="#REF!"/>
    <n v="2.1212499999999999"/>
    <n v="200000"/>
    <n v="3400000"/>
  </r>
  <r>
    <s v="BGR JENARSARI_PUGUH"/>
    <x v="3"/>
    <s v="PUGUH"/>
    <n v="16.97"/>
    <e v="#REF!"/>
    <n v="2.1212499999999999"/>
    <n v="200000"/>
    <n v="3400000"/>
  </r>
  <r>
    <s v="BGR JENARSARI_PUJUT"/>
    <x v="3"/>
    <s v="PUJUT"/>
    <n v="9.3699999999999992"/>
    <e v="#REF!"/>
    <n v="1.1712499999999999"/>
    <n v="200000"/>
    <n v="2000000"/>
  </r>
  <r>
    <s v="BGR JENARSARI_PUNGANGAN"/>
    <x v="3"/>
    <s v="PUNGANGAN"/>
    <n v="9.3699999999999992"/>
    <e v="#REF!"/>
    <n v="1.1712499999999999"/>
    <n v="200000"/>
    <n v="2000000"/>
  </r>
  <r>
    <s v="BGR JENARSARI_PURBO"/>
    <x v="3"/>
    <s v="PURBO"/>
    <n v="9.3699999999999992"/>
    <e v="#REF!"/>
    <n v="1.1712499999999999"/>
    <n v="200000"/>
    <n v="2000000"/>
  </r>
  <r>
    <s v="BGR JENARSARI_PURWOREJO"/>
    <x v="3"/>
    <s v="PURWOREJO"/>
    <n v="16.97"/>
    <e v="#REF!"/>
    <n v="2.1212499999999999"/>
    <n v="200000"/>
    <n v="3400000"/>
  </r>
  <r>
    <s v="BGR JENARSARI_PURWOSARI"/>
    <x v="3"/>
    <s v="PURWOSARI"/>
    <n v="16.97"/>
    <e v="#REF!"/>
    <n v="2.1212499999999999"/>
    <n v="200000"/>
    <n v="3400000"/>
  </r>
  <r>
    <s v="BGR JENARSARI_RANDUSARI"/>
    <x v="3"/>
    <s v="RANDUSARI"/>
    <n v="16.97"/>
    <e v="#REF!"/>
    <n v="2.1212499999999999"/>
    <n v="200000"/>
    <n v="3400000"/>
  </r>
  <r>
    <s v="BGR JENARSARI_REJOSARI BARAT"/>
    <x v="3"/>
    <s v="REJOSARI BARAT"/>
    <n v="9.3699999999999992"/>
    <e v="#REF!"/>
    <n v="1.1712499999999999"/>
    <n v="200000"/>
    <n v="2000000"/>
  </r>
  <r>
    <s v="BGR JENARSARI_REJOSARI TIMUR"/>
    <x v="3"/>
    <s v="REJOSARI TIMUR"/>
    <n v="9.3699999999999992"/>
    <e v="#REF!"/>
    <n v="1.1712499999999999"/>
    <n v="200000"/>
    <n v="2000000"/>
  </r>
  <r>
    <s v="BGR JENARSARI_RINGINARUM"/>
    <x v="3"/>
    <s v="RINGINARUM"/>
    <n v="16.97"/>
    <e v="#REF!"/>
    <n v="2.1212499999999999"/>
    <n v="200000"/>
    <n v="3400000"/>
  </r>
  <r>
    <s v="BGR JENARSARI_ROWOBRANTEN"/>
    <x v="3"/>
    <s v="ROWOBRANTEN"/>
    <n v="16.97"/>
    <e v="#REF!"/>
    <n v="2.1212499999999999"/>
    <n v="200000"/>
    <n v="3400000"/>
  </r>
  <r>
    <s v="BGR JENARSARI_ROWOSARI"/>
    <x v="3"/>
    <s v="ROWOSARI"/>
    <n v="16.97"/>
    <e v="#REF!"/>
    <n v="2.1212499999999999"/>
    <n v="200000"/>
    <n v="3400000"/>
  </r>
  <r>
    <s v="BGR JENARSARI_ROWOSARI"/>
    <x v="3"/>
    <s v="ROWOSARI"/>
    <n v="9.3699999999999992"/>
    <e v="#REF!"/>
    <n v="1.1712499999999999"/>
    <n v="200000"/>
    <n v="2000000"/>
  </r>
  <r>
    <s v="BGR JENARSARI_SANGUBANYU"/>
    <x v="3"/>
    <s v="SANGUBANYU"/>
    <n v="9.3699999999999992"/>
    <e v="#REF!"/>
    <n v="1.1712499999999999"/>
    <n v="200000"/>
    <n v="2000000"/>
  </r>
  <r>
    <s v="BGR JENARSARI_SATRIYAN"/>
    <x v="3"/>
    <s v="SATRIYAN"/>
    <n v="9.3699999999999992"/>
    <e v="#REF!"/>
    <n v="1.1712499999999999"/>
    <n v="200000"/>
    <n v="2000000"/>
  </r>
  <r>
    <s v="BGR JENARSARI_SAWANGAN"/>
    <x v="3"/>
    <s v="SAWANGAN"/>
    <n v="9.3699999999999992"/>
    <e v="#REF!"/>
    <n v="1.1712499999999999"/>
    <n v="200000"/>
    <n v="2000000"/>
  </r>
  <r>
    <s v="BGR JENARSARI_SEDAYU"/>
    <x v="3"/>
    <s v="SEDAYU"/>
    <n v="16.97"/>
    <e v="#REF!"/>
    <n v="2.1212499999999999"/>
    <n v="200000"/>
    <n v="3400000"/>
  </r>
  <r>
    <s v="BGR JENARSARI_SELO"/>
    <x v="3"/>
    <s v="SELO"/>
    <n v="16.97"/>
    <e v="#REF!"/>
    <n v="2.1212499999999999"/>
    <n v="200000"/>
    <n v="3400000"/>
  </r>
  <r>
    <s v="BGR JENARSARI_SELOSABRANG"/>
    <x v="3"/>
    <s v="SELOSABRANG"/>
    <n v="9.5500000000000007"/>
    <e v="#REF!"/>
    <n v="1.1937500000000001"/>
    <n v="200000"/>
    <n v="2000000"/>
  </r>
  <r>
    <s v="BGR JENARSARI_SEMBUNG"/>
    <x v="3"/>
    <s v="SEMBUNG"/>
    <n v="9.3699999999999992"/>
    <e v="#REF!"/>
    <n v="1.1712499999999999"/>
    <n v="200000"/>
    <n v="2000000"/>
  </r>
  <r>
    <s v="BGR JENARSARI_SEMPU"/>
    <x v="3"/>
    <s v="SEMPU"/>
    <n v="9.3699999999999992"/>
    <e v="#REF!"/>
    <n v="1.1712499999999999"/>
    <n v="200000"/>
    <n v="2000000"/>
  </r>
  <r>
    <s v="BGR JENARSARI_SENDANG"/>
    <x v="3"/>
    <s v="SENDANG"/>
    <n v="9.3699999999999992"/>
    <e v="#REF!"/>
    <n v="1.1712499999999999"/>
    <n v="200000"/>
    <n v="2000000"/>
  </r>
  <r>
    <s v="BGR JENARSARI_SENDANGDAWUHAN"/>
    <x v="3"/>
    <s v="SENDANGDAWUHAN"/>
    <n v="16.97"/>
    <e v="#REF!"/>
    <n v="2.1212499999999999"/>
    <n v="200000"/>
    <n v="3400000"/>
  </r>
  <r>
    <s v="BGR JENARSARI_SENDANGDAWUNG"/>
    <x v="3"/>
    <s v="SENDANGDAWUNG"/>
    <n v="16.97"/>
    <e v="#REF!"/>
    <n v="2.1212499999999999"/>
    <n v="200000"/>
    <n v="3400000"/>
  </r>
  <r>
    <s v="BGR JENARSARI_SENTUL"/>
    <x v="3"/>
    <s v="SENTUL"/>
    <n v="9.3699999999999992"/>
    <e v="#REF!"/>
    <n v="1.1712499999999999"/>
    <n v="200000"/>
    <n v="2000000"/>
  </r>
  <r>
    <s v="BGR JENARSARI_SIBEBEK"/>
    <x v="3"/>
    <s v="SIBEBEK"/>
    <n v="9.3699999999999992"/>
    <e v="#REF!"/>
    <n v="1.1712499999999999"/>
    <n v="200000"/>
    <n v="2000000"/>
  </r>
  <r>
    <s v="BGR JENARSARI_SIDALANG"/>
    <x v="3"/>
    <s v="SIDALANG"/>
    <n v="9.3699999999999992"/>
    <e v="#REF!"/>
    <n v="1.1712499999999999"/>
    <n v="200000"/>
    <n v="2000000"/>
  </r>
  <r>
    <s v="BGR JENARSARI_SIDODADI"/>
    <x v="3"/>
    <s v="SIDODADI"/>
    <n v="16.97"/>
    <e v="#REF!"/>
    <n v="2.1212499999999999"/>
    <n v="200000"/>
    <n v="3400000"/>
  </r>
  <r>
    <s v="BGR JENARSARI_SIDOKUMPUL"/>
    <x v="3"/>
    <s v="SIDOKUMPUL"/>
    <n v="16.97"/>
    <e v="#REF!"/>
    <n v="2.1212499999999999"/>
    <n v="200000"/>
    <n v="3400000"/>
  </r>
  <r>
    <s v="BGR JENARSARI_SIDOMUKTI"/>
    <x v="3"/>
    <s v="SIDOMUKTI"/>
    <n v="16.97"/>
    <e v="#REF!"/>
    <n v="2.1212499999999999"/>
    <n v="200000"/>
    <n v="3400000"/>
  </r>
  <r>
    <s v="BGR JENARSARI_SIDOMULYO"/>
    <x v="3"/>
    <s v="SIDOMULYO"/>
    <n v="16.97"/>
    <e v="#REF!"/>
    <n v="2.1212499999999999"/>
    <n v="200000"/>
    <n v="3400000"/>
  </r>
  <r>
    <s v="BGR JENARSARI_SIDOMULYO"/>
    <x v="3"/>
    <s v="SIDOMULYO"/>
    <n v="9.3699999999999992"/>
    <e v="#REF!"/>
    <n v="1.1712499999999999"/>
    <n v="200000"/>
    <n v="2000000"/>
  </r>
  <r>
    <s v="BGR JENARSARI_SIDOREJO"/>
    <x v="3"/>
    <s v="SIDOREJO"/>
    <n v="9.3699999999999992"/>
    <e v="#REF!"/>
    <n v="1.1712499999999999"/>
    <n v="200000"/>
    <n v="2000000"/>
  </r>
  <r>
    <s v="BGR JENARSARI_SOJOMERTO"/>
    <x v="3"/>
    <s v="SOJOMERTO"/>
    <n v="9.3699999999999992"/>
    <e v="#REF!"/>
    <n v="1.1712499999999999"/>
    <n v="200000"/>
    <n v="2000000"/>
  </r>
  <r>
    <s v="BGR JENARSARI_SOKA"/>
    <x v="3"/>
    <s v="SOKA"/>
    <n v="9.3699999999999992"/>
    <e v="#REF!"/>
    <n v="1.1712499999999999"/>
    <n v="200000"/>
    <n v="2000000"/>
  </r>
  <r>
    <s v="BGR JENARSARI_SUKODADI"/>
    <x v="3"/>
    <s v="SUKODADI"/>
    <n v="16.97"/>
    <e v="#REF!"/>
    <n v="2.1212499999999999"/>
    <n v="200000"/>
    <n v="3400000"/>
  </r>
  <r>
    <s v="BGR JENARSARI_SUKOMANGLI"/>
    <x v="3"/>
    <s v="SUKOMANGLI"/>
    <n v="16.97"/>
    <e v="#REF!"/>
    <n v="2.1212499999999999"/>
    <n v="200000"/>
    <n v="3400000"/>
  </r>
  <r>
    <s v="BGR JENARSARI_SUKOMANGLI"/>
    <x v="3"/>
    <s v="SUKOMANGLI"/>
    <n v="9.3699999999999992"/>
    <e v="#REF!"/>
    <n v="1.1712499999999999"/>
    <n v="200000"/>
    <n v="2000000"/>
  </r>
  <r>
    <s v="BGR JENARSARI_SUKOREJO"/>
    <x v="3"/>
    <s v="SUKOREJO"/>
    <n v="16.97"/>
    <e v="#REF!"/>
    <n v="2.1212499999999999"/>
    <n v="200000"/>
    <n v="3400000"/>
  </r>
  <r>
    <s v="BGR JENARSARI_SUKOREJO"/>
    <x v="3"/>
    <s v="SUKOREJO"/>
    <n v="9.3699999999999992"/>
    <e v="#REF!"/>
    <n v="1.1712499999999999"/>
    <n v="200000"/>
    <n v="2000000"/>
  </r>
  <r>
    <s v="BGR JENARSARI_SUMBERAGUNG"/>
    <x v="3"/>
    <s v="SUMBERAGUNG"/>
    <n v="16.97"/>
    <e v="#REF!"/>
    <n v="2.1212499999999999"/>
    <n v="200000"/>
    <n v="3400000"/>
  </r>
  <r>
    <s v="BGR JENARSARI_SUMBERSARI"/>
    <x v="3"/>
    <s v="SUMBERSARI"/>
    <n v="16.97"/>
    <e v="#REF!"/>
    <n v="2.1212499999999999"/>
    <n v="200000"/>
    <n v="3400000"/>
  </r>
  <r>
    <s v="BGR JENARSARI_SUMURBANGER"/>
    <x v="3"/>
    <s v="SUMURBANGER"/>
    <n v="9.3699999999999992"/>
    <e v="#REF!"/>
    <n v="1.1712499999999999"/>
    <n v="200000"/>
    <n v="2000000"/>
  </r>
  <r>
    <s v="BGR JENARSARI_SURJO"/>
    <x v="3"/>
    <s v="SURJO"/>
    <n v="9.3699999999999992"/>
    <e v="#REF!"/>
    <n v="1.1712499999999999"/>
    <n v="200000"/>
    <n v="2000000"/>
  </r>
  <r>
    <s v="BGR JENARSARI_SURODADI"/>
    <x v="3"/>
    <s v="SURODADI"/>
    <n v="9.3699999999999992"/>
    <e v="#REF!"/>
    <n v="1.1712499999999999"/>
    <n v="200000"/>
    <n v="2000000"/>
  </r>
  <r>
    <s v="BGR JENARSARI_SUROKONTO KULON"/>
    <x v="3"/>
    <s v="SUROKONTO KULON"/>
    <n v="16.97"/>
    <e v="#REF!"/>
    <n v="2.1212499999999999"/>
    <n v="200000"/>
    <n v="3400000"/>
  </r>
  <r>
    <s v="BGR JENARSARI_SUROKONTO WETAN"/>
    <x v="3"/>
    <s v="SUROKONTO WETAN"/>
    <n v="16.97"/>
    <e v="#REF!"/>
    <n v="2.1212499999999999"/>
    <n v="200000"/>
    <n v="3400000"/>
  </r>
  <r>
    <s v="BGR JENARSARI_TAMANGEDE"/>
    <x v="3"/>
    <s v="TAMANGEDE"/>
    <n v="16.97"/>
    <e v="#REF!"/>
    <n v="2.1212499999999999"/>
    <n v="200000"/>
    <n v="3400000"/>
  </r>
  <r>
    <s v="BGR JENARSARI_TAMBAHREJO"/>
    <x v="3"/>
    <s v="TAMBAHREJO"/>
    <n v="16.97"/>
    <e v="#REF!"/>
    <n v="2.1212499999999999"/>
    <n v="200000"/>
    <n v="3400000"/>
  </r>
  <r>
    <s v="BGR JENARSARI_TAMBAKREJO"/>
    <x v="3"/>
    <s v="TAMBAKREJO"/>
    <n v="16.97"/>
    <e v="#REF!"/>
    <n v="2.1212499999999999"/>
    <n v="200000"/>
    <n v="3400000"/>
  </r>
  <r>
    <s v="BGR JENARSARI_TAMBAKSARI"/>
    <x v="3"/>
    <s v="TAMBAKSARI"/>
    <n v="16.97"/>
    <e v="#REF!"/>
    <n v="2.1212499999999999"/>
    <n v="200000"/>
    <n v="3400000"/>
  </r>
  <r>
    <s v="BGR JENARSARI_TAMPINGWINARNO"/>
    <x v="3"/>
    <s v="TAMPINGWINARNO"/>
    <n v="16.97"/>
    <e v="#REF!"/>
    <n v="2.1212499999999999"/>
    <n v="200000"/>
    <n v="3400000"/>
  </r>
  <r>
    <s v="BGR JENARSARI_TANJUNGANOM"/>
    <x v="3"/>
    <s v="TANJUNGANOM"/>
    <n v="16.97"/>
    <e v="#REF!"/>
    <n v="2.1212499999999999"/>
    <n v="200000"/>
    <n v="3400000"/>
  </r>
  <r>
    <s v="BGR JENARSARI_TANJUNGMOJO"/>
    <x v="3"/>
    <s v="TANJUNGMOJO"/>
    <n v="16.97"/>
    <e v="#REF!"/>
    <n v="2.1212499999999999"/>
    <n v="200000"/>
    <n v="3400000"/>
  </r>
  <r>
    <s v="BGR JENARSARI_TANJUNGSARI"/>
    <x v="3"/>
    <s v="TANJUNGSARI"/>
    <n v="16.97"/>
    <e v="#REF!"/>
    <n v="2.1212499999999999"/>
    <n v="200000"/>
    <n v="3400000"/>
  </r>
  <r>
    <s v="BGR JENARSARI_TEDUNAN"/>
    <x v="3"/>
    <s v="TEDUNAN"/>
    <n v="9.3699999999999992"/>
    <e v="#REF!"/>
    <n v="1.1712499999999999"/>
    <n v="200000"/>
    <n v="2000000"/>
  </r>
  <r>
    <s v="BGR JENARSARI_TEGALOMBO"/>
    <x v="3"/>
    <s v="TEGALOMBO"/>
    <n v="9.3699999999999992"/>
    <e v="#REF!"/>
    <n v="1.1712499999999999"/>
    <n v="200000"/>
    <n v="2000000"/>
  </r>
  <r>
    <s v="BGR JENARSARI_TEGOREJO"/>
    <x v="3"/>
    <s v="TEGOREJO"/>
    <n v="16.97"/>
    <e v="#REF!"/>
    <n v="2.1212499999999999"/>
    <n v="200000"/>
    <n v="3400000"/>
  </r>
  <r>
    <s v="BGR JENARSARI_TEMBOK"/>
    <x v="3"/>
    <s v="TEMBOK"/>
    <n v="9.3699999999999992"/>
    <e v="#REF!"/>
    <n v="1.1712499999999999"/>
    <n v="200000"/>
    <n v="2000000"/>
  </r>
  <r>
    <s v="BGR JENARSARI_TENGGULANGHARJO"/>
    <x v="3"/>
    <s v="TENGGULANGHARJO"/>
    <n v="9.3699999999999992"/>
    <e v="#REF!"/>
    <n v="1.1712499999999999"/>
    <n v="200000"/>
    <n v="2000000"/>
  </r>
  <r>
    <s v="BGR JENARSARI_TERSONO"/>
    <x v="3"/>
    <s v="TERSONO"/>
    <n v="9.3699999999999992"/>
    <e v="#REF!"/>
    <n v="1.1712499999999999"/>
    <n v="200000"/>
    <n v="2000000"/>
  </r>
  <r>
    <s v="BGR JENARSARI_TIMBANG"/>
    <x v="3"/>
    <s v="TIMBANG"/>
    <n v="9.3699999999999992"/>
    <e v="#REF!"/>
    <n v="1.1712499999999999"/>
    <n v="200000"/>
    <n v="2000000"/>
  </r>
  <r>
    <s v="BGR JENARSARI_TIRTOMULYO"/>
    <x v="3"/>
    <s v="TIRTOMULYO"/>
    <n v="16.97"/>
    <e v="#REF!"/>
    <n v="2.1212499999999999"/>
    <n v="200000"/>
    <n v="3400000"/>
  </r>
  <r>
    <s v="BGR JENARSARI_TLAHAB"/>
    <x v="3"/>
    <s v="TLAHAB"/>
    <n v="16.97"/>
    <e v="#REF!"/>
    <n v="2.1212499999999999"/>
    <n v="200000"/>
    <n v="3400000"/>
  </r>
  <r>
    <s v="BGR JENARSARI_TRIHARJO"/>
    <x v="3"/>
    <s v="TRIHARJO"/>
    <n v="16.97"/>
    <e v="#REF!"/>
    <n v="2.1212499999999999"/>
    <n v="200000"/>
    <n v="3400000"/>
  </r>
  <r>
    <s v="BGR JENARSARI_TRIMULYO"/>
    <x v="3"/>
    <s v="TRIMULYO"/>
    <n v="16.97"/>
    <e v="#REF!"/>
    <n v="2.1212499999999999"/>
    <n v="200000"/>
    <n v="3400000"/>
  </r>
  <r>
    <s v="BGR JENARSARI_TRUKO"/>
    <x v="3"/>
    <s v="TRUKO"/>
    <n v="16.97"/>
    <e v="#REF!"/>
    <n v="2.1212499999999999"/>
    <n v="200000"/>
    <n v="3400000"/>
  </r>
  <r>
    <s v="BGR JENARSARI_WADAS"/>
    <x v="3"/>
    <s v="WADAS"/>
    <n v="16.97"/>
    <e v="#REF!"/>
    <n v="2.1212499999999999"/>
    <n v="200000"/>
    <n v="3400000"/>
  </r>
  <r>
    <s v="BGR JENARSARI_WANAR"/>
    <x v="3"/>
    <s v="WANAR"/>
    <n v="9.3699999999999992"/>
    <e v="#REF!"/>
    <n v="1.1712499999999999"/>
    <n v="200000"/>
    <n v="2000000"/>
  </r>
  <r>
    <s v="BGR JENARSARI_WINONG"/>
    <x v="3"/>
    <s v="WINONG"/>
    <n v="16.97"/>
    <e v="#REF!"/>
    <n v="2.1212499999999999"/>
    <n v="200000"/>
    <n v="3400000"/>
  </r>
  <r>
    <s v="BGR JENARSARI_WIROSARI"/>
    <x v="3"/>
    <s v="WIROSARI"/>
    <n v="16.97"/>
    <e v="#REF!"/>
    <n v="2.1212499999999999"/>
    <n v="200000"/>
    <n v="3400000"/>
  </r>
  <r>
    <s v="BGR JENARSARI_WONOKERSO"/>
    <x v="3"/>
    <s v="WONOKERSO"/>
    <n v="9.3699999999999992"/>
    <e v="#REF!"/>
    <n v="1.1712499999999999"/>
    <n v="200000"/>
    <n v="2000000"/>
  </r>
  <r>
    <s v="BGR JENARSARI_WONOSARI"/>
    <x v="3"/>
    <s v="WONOSARI"/>
    <n v="16.97"/>
    <e v="#REF!"/>
    <n v="2.1212499999999999"/>
    <n v="200000"/>
    <n v="3400000"/>
  </r>
  <r>
    <s v="BGR JENARSARI_WONOTENGGANG"/>
    <x v="3"/>
    <s v="WONOTENGGANG"/>
    <n v="16.97"/>
    <e v="#REF!"/>
    <n v="2.1212499999999999"/>
    <n v="200000"/>
    <n v="3400000"/>
  </r>
  <r>
    <s v="BGR JENARSARI_WUNGUREJO"/>
    <x v="3"/>
    <s v="WUNGUREJO"/>
    <n v="16.97"/>
    <e v="#REF!"/>
    <n v="2.1212499999999999"/>
    <n v="200000"/>
    <n v="3400000"/>
  </r>
  <r>
    <s v="BGR JENARSARI_YOSOREJO"/>
    <x v="3"/>
    <s v="YOSOREJO"/>
    <n v="9.3699999999999992"/>
    <e v="#REF!"/>
    <n v="1.1712499999999999"/>
    <n v="200000"/>
    <n v="2000000"/>
  </r>
  <r>
    <s v="BGR NGADIROJO_BAKALAN"/>
    <x v="4"/>
    <s v="BAKALAN"/>
    <n v="20.7"/>
    <e v="#REF!"/>
    <n v="2.5874999999999999"/>
    <n v="200000"/>
    <n v="4200000"/>
  </r>
  <r>
    <s v="BGR NGADIROJO_BAKALAN"/>
    <x v="4"/>
    <s v="BAKALAN"/>
    <n v="21.59"/>
    <e v="#REF!"/>
    <n v="2.69875"/>
    <n v="200000"/>
    <n v="4400000"/>
  </r>
  <r>
    <s v="BGR NGADIROJO_BALEHARJO"/>
    <x v="4"/>
    <s v="BALEHARJO"/>
    <n v="20.7"/>
    <e v="#REF!"/>
    <n v="2.5874999999999999"/>
    <n v="200000"/>
    <n v="4200000"/>
  </r>
  <r>
    <s v="BGR NGADIROJO_BALEPANJANG"/>
    <x v="4"/>
    <s v="BALEPANJANG"/>
    <n v="20.7"/>
    <e v="#REF!"/>
    <n v="2.5874999999999999"/>
    <n v="200000"/>
    <n v="4200000"/>
  </r>
  <r>
    <s v="BGR NGADIROJO_BALEPANJANG"/>
    <x v="4"/>
    <s v="BALEPANJANG"/>
    <n v="20.7"/>
    <e v="#REF!"/>
    <n v="2.5874999999999999"/>
    <n v="200000"/>
    <n v="4200000"/>
  </r>
  <r>
    <s v="BGR NGADIROJO_BANARAN"/>
    <x v="4"/>
    <s v="BANARAN"/>
    <n v="20.7"/>
    <e v="#REF!"/>
    <n v="2.5874999999999999"/>
    <n v="200000"/>
    <n v="4200000"/>
  </r>
  <r>
    <s v="BGR NGADIROJO_BANDARDAWUNG"/>
    <x v="4"/>
    <s v="BANDARDAWUNG"/>
    <n v="21.59"/>
    <e v="#REF!"/>
    <n v="2.69875"/>
    <n v="200000"/>
    <n v="4400000"/>
  </r>
  <r>
    <s v="BGR NGADIROJO_BANGSRI"/>
    <x v="4"/>
    <s v="BANGSRI"/>
    <n v="20.7"/>
    <e v="#REF!"/>
    <n v="2.5874999999999999"/>
    <n v="200000"/>
    <n v="4200000"/>
  </r>
  <r>
    <s v="BGR NGADIROJO_BANYAKPRODO"/>
    <x v="4"/>
    <s v="BANYAKPRODO"/>
    <n v="20.7"/>
    <e v="#REF!"/>
    <n v="2.5874999999999999"/>
    <n v="200000"/>
    <n v="4200000"/>
  </r>
  <r>
    <s v="BGR NGADIROJO_BATURETNO"/>
    <x v="4"/>
    <s v="BATURETNO"/>
    <n v="20.7"/>
    <e v="#REF!"/>
    <n v="2.5874999999999999"/>
    <n v="200000"/>
    <n v="4200000"/>
  </r>
  <r>
    <s v="BGR NGADIROJO_BATUWARNO"/>
    <x v="4"/>
    <s v="BATUWARNO"/>
    <n v="20.7"/>
    <e v="#REF!"/>
    <n v="2.5874999999999999"/>
    <n v="200000"/>
    <n v="4200000"/>
  </r>
  <r>
    <s v="BGR NGADIROJO_BAYEMHARJO"/>
    <x v="4"/>
    <s v="BAYEMHARJO"/>
    <n v="20.7"/>
    <e v="#REF!"/>
    <n v="2.5874999999999999"/>
    <n v="200000"/>
    <n v="4200000"/>
  </r>
  <r>
    <s v="BGR NGADIROJO_BEJI"/>
    <x v="4"/>
    <s v="BEJI"/>
    <n v="20.7"/>
    <e v="#REF!"/>
    <n v="2.5874999999999999"/>
    <n v="200000"/>
    <n v="4200000"/>
  </r>
  <r>
    <s v="BGR NGADIROJO_BELIKURIP"/>
    <x v="4"/>
    <s v="BELIKURIP"/>
    <n v="20.7"/>
    <e v="#REF!"/>
    <n v="2.5874999999999999"/>
    <n v="200000"/>
    <n v="4200000"/>
  </r>
  <r>
    <s v="BGR NGADIROJO_BERJO"/>
    <x v="4"/>
    <s v="BERJO"/>
    <n v="21.59"/>
    <e v="#REF!"/>
    <n v="2.69875"/>
    <n v="200000"/>
    <n v="4400000"/>
  </r>
  <r>
    <s v="BGR NGADIROJO_BERUK"/>
    <x v="4"/>
    <s v="BERUK"/>
    <n v="21.59"/>
    <e v="#REF!"/>
    <n v="2.69875"/>
    <n v="200000"/>
    <n v="4400000"/>
  </r>
  <r>
    <s v="BGR NGADIROJO_BITING"/>
    <x v="4"/>
    <s v="BITING"/>
    <n v="20.7"/>
    <e v="#REF!"/>
    <n v="2.5874999999999999"/>
    <n v="200000"/>
    <n v="4200000"/>
  </r>
  <r>
    <s v="BGR NGADIROJO_BLUMBANG"/>
    <x v="4"/>
    <s v="BLUMBANG"/>
    <n v="21.59"/>
    <e v="#REF!"/>
    <n v="2.69875"/>
    <n v="200000"/>
    <n v="4400000"/>
  </r>
  <r>
    <s v="BGR NGADIROJO_BOTO"/>
    <x v="4"/>
    <s v="BOTO"/>
    <n v="20.7"/>
    <e v="#REF!"/>
    <n v="2.5874999999999999"/>
    <n v="200000"/>
    <n v="4200000"/>
  </r>
  <r>
    <s v="BGR NGADIROJO_BOTO"/>
    <x v="4"/>
    <s v="BOTO"/>
    <n v="20.7"/>
    <e v="#REF!"/>
    <n v="2.5874999999999999"/>
    <n v="200000"/>
    <n v="4200000"/>
  </r>
  <r>
    <s v="BGR NGADIROJO_BRENGGOLO"/>
    <x v="4"/>
    <s v="BRENGGOLO"/>
    <n v="20.7"/>
    <e v="#REF!"/>
    <n v="2.5874999999999999"/>
    <n v="200000"/>
    <n v="4200000"/>
  </r>
  <r>
    <s v="BGR NGADIROJO_BUBAKAN"/>
    <x v="4"/>
    <s v="BUBAKAN"/>
    <n v="20.7"/>
    <e v="#REF!"/>
    <n v="2.5874999999999999"/>
    <n v="200000"/>
    <n v="4200000"/>
  </r>
  <r>
    <s v="BGR NGADIROJO_BUGELAN"/>
    <x v="4"/>
    <s v="BUGELAN"/>
    <n v="20.7"/>
    <e v="#REF!"/>
    <n v="2.5874999999999999"/>
    <n v="200000"/>
    <n v="4200000"/>
  </r>
  <r>
    <s v="BGR NGADIROJO_BULUKERTO"/>
    <x v="4"/>
    <s v="BULUKERTO"/>
    <n v="20.7"/>
    <e v="#REF!"/>
    <n v="2.5874999999999999"/>
    <n v="200000"/>
    <n v="4200000"/>
  </r>
  <r>
    <s v="BGR NGADIROJO_BULUREJO"/>
    <x v="4"/>
    <s v="BULUREJO"/>
    <n v="20.7"/>
    <e v="#REF!"/>
    <n v="2.5874999999999999"/>
    <n v="200000"/>
    <n v="4200000"/>
  </r>
  <r>
    <s v="BGR NGADIROJO_BULUREJO"/>
    <x v="4"/>
    <s v="BULUREJO"/>
    <n v="20.7"/>
    <e v="#REF!"/>
    <n v="2.5874999999999999"/>
    <n v="200000"/>
    <n v="4200000"/>
  </r>
  <r>
    <s v="BGR NGADIROJO_BULUREJO"/>
    <x v="4"/>
    <s v="BULUREJO"/>
    <n v="20.7"/>
    <e v="#REF!"/>
    <n v="2.5874999999999999"/>
    <n v="200000"/>
    <n v="4200000"/>
  </r>
  <r>
    <s v="BGR NGADIROJO_BULUSARI"/>
    <x v="4"/>
    <s v="BULUSARI"/>
    <n v="20.7"/>
    <e v="#REF!"/>
    <n v="2.5874999999999999"/>
    <n v="200000"/>
    <n v="4200000"/>
  </r>
  <r>
    <s v="BGR NGADIROJO_BULUSULUR"/>
    <x v="4"/>
    <s v="BULUSULUR"/>
    <n v="20.7"/>
    <e v="#REF!"/>
    <n v="2.5874999999999999"/>
    <n v="200000"/>
    <n v="4200000"/>
  </r>
  <r>
    <s v="BGR NGADIROJO_BUMIHARJO"/>
    <x v="4"/>
    <s v="BUMIHARJO"/>
    <n v="20.7"/>
    <e v="#REF!"/>
    <n v="2.5874999999999999"/>
    <n v="200000"/>
    <n v="4200000"/>
  </r>
  <r>
    <s v="BGR NGADIROJO_BUMIHARJO"/>
    <x v="4"/>
    <s v="BUMIHARJO"/>
    <n v="20.7"/>
    <e v="#REF!"/>
    <n v="2.5874999999999999"/>
    <n v="200000"/>
    <n v="4200000"/>
  </r>
  <r>
    <s v="BGR NGADIROJO_CANGKRING"/>
    <x v="4"/>
    <s v="CANGKRING"/>
    <n v="20.7"/>
    <e v="#REF!"/>
    <n v="2.5874999999999999"/>
    <n v="200000"/>
    <n v="4200000"/>
  </r>
  <r>
    <s v="BGR NGADIROJO_CONTO"/>
    <x v="4"/>
    <s v="CONTO"/>
    <n v="20.7"/>
    <e v="#REF!"/>
    <n v="2.5874999999999999"/>
    <n v="200000"/>
    <n v="4200000"/>
  </r>
  <r>
    <s v="BGR NGADIROJO_DAWUNG"/>
    <x v="4"/>
    <s v="DAWUNG"/>
    <n v="21.59"/>
    <e v="#REF!"/>
    <n v="2.69875"/>
    <n v="200000"/>
    <n v="4400000"/>
  </r>
  <r>
    <s v="BGR NGADIROJO_DAWUNGAN"/>
    <x v="4"/>
    <s v="DAWUNGAN"/>
    <n v="20.7"/>
    <e v="#REF!"/>
    <n v="2.5874999999999999"/>
    <n v="200000"/>
    <n v="4200000"/>
  </r>
  <r>
    <s v="BGR NGADIROJO_DLEPIH"/>
    <x v="4"/>
    <s v="DLEPIH"/>
    <n v="20.7"/>
    <e v="#REF!"/>
    <n v="2.5874999999999999"/>
    <n v="200000"/>
    <n v="4200000"/>
  </r>
  <r>
    <s v="BGR NGADIROJO_DOHO"/>
    <x v="4"/>
    <s v="DOHO"/>
    <n v="20.7"/>
    <e v="#REF!"/>
    <n v="2.5874999999999999"/>
    <n v="200000"/>
    <n v="4200000"/>
  </r>
  <r>
    <s v="BGR NGADIROJO_DOMAS"/>
    <x v="4"/>
    <s v="DOMAS"/>
    <n v="20.7"/>
    <e v="#REF!"/>
    <n v="2.5874999999999999"/>
    <n v="200000"/>
    <n v="4200000"/>
  </r>
  <r>
    <s v="BGR NGADIROJO_DUREN"/>
    <x v="4"/>
    <s v="DUREN"/>
    <n v="20.7"/>
    <e v="#REF!"/>
    <n v="2.5874999999999999"/>
    <n v="200000"/>
    <n v="4200000"/>
  </r>
  <r>
    <s v="BGR NGADIROJO_GAMBIRANOM"/>
    <x v="4"/>
    <s v="GAMBIRANOM"/>
    <n v="20.7"/>
    <e v="#REF!"/>
    <n v="2.5874999999999999"/>
    <n v="200000"/>
    <n v="4200000"/>
  </r>
  <r>
    <s v="BGR NGADIROJO_GAMBIRANOM"/>
    <x v="4"/>
    <s v="GAMBIRANOM"/>
    <n v="20.7"/>
    <e v="#REF!"/>
    <n v="2.5874999999999999"/>
    <n v="200000"/>
    <n v="4200000"/>
  </r>
  <r>
    <s v="BGR NGADIROJO_GAMBIRMANIS"/>
    <x v="4"/>
    <s v="GAMBIRMANIS"/>
    <n v="20.7"/>
    <e v="#REF!"/>
    <n v="2.5874999999999999"/>
    <n v="200000"/>
    <n v="4200000"/>
  </r>
  <r>
    <s v="BGR NGADIROJO_GEBANG"/>
    <x v="4"/>
    <s v="GEBANG"/>
    <n v="20.7"/>
    <e v="#REF!"/>
    <n v="2.5874999999999999"/>
    <n v="200000"/>
    <n v="4200000"/>
  </r>
  <r>
    <s v="BGR NGADIROJO_GEDAWUNG"/>
    <x v="4"/>
    <s v="GEDAWUNG"/>
    <n v="20.7"/>
    <e v="#REF!"/>
    <n v="2.5874999999999999"/>
    <n v="200000"/>
    <n v="4200000"/>
  </r>
  <r>
    <s v="BGR NGADIROJO_GEDONG"/>
    <x v="4"/>
    <s v="GEDONG"/>
    <n v="20.7"/>
    <e v="#REF!"/>
    <n v="2.5874999999999999"/>
    <n v="200000"/>
    <n v="4200000"/>
  </r>
  <r>
    <s v="BGR NGADIROJO_GEDONGREJO"/>
    <x v="4"/>
    <s v="GEDONGREJO"/>
    <n v="20.7"/>
    <e v="#REF!"/>
    <n v="2.5874999999999999"/>
    <n v="200000"/>
    <n v="4200000"/>
  </r>
  <r>
    <s v="BGR NGADIROJO_GEMANTAR"/>
    <x v="4"/>
    <s v="GEMANTAR"/>
    <n v="21.59"/>
    <e v="#REF!"/>
    <n v="2.69875"/>
    <n v="200000"/>
    <n v="4400000"/>
  </r>
  <r>
    <s v="BGR NGADIROJO_GEMAWANG"/>
    <x v="4"/>
    <s v="GEMAWANG"/>
    <n v="20.7"/>
    <e v="#REF!"/>
    <n v="2.5874999999999999"/>
    <n v="200000"/>
    <n v="4200000"/>
  </r>
  <r>
    <s v="BGR NGADIROJO_GEMAWANG"/>
    <x v="4"/>
    <s v="GEMAWANG"/>
    <n v="20.7"/>
    <e v="#REF!"/>
    <n v="2.5874999999999999"/>
    <n v="200000"/>
    <n v="4200000"/>
  </r>
  <r>
    <s v="BGR NGADIROJO_GENDAYAKAN"/>
    <x v="4"/>
    <s v="GENDAYAKAN"/>
    <n v="20.7"/>
    <e v="#REF!"/>
    <n v="2.5874999999999999"/>
    <n v="200000"/>
    <n v="4200000"/>
  </r>
  <r>
    <s v="BGR NGADIROJO_GENENG"/>
    <x v="4"/>
    <s v="GENENG"/>
    <n v="20.7"/>
    <e v="#REF!"/>
    <n v="2.5874999999999999"/>
    <n v="200000"/>
    <n v="4200000"/>
  </r>
  <r>
    <s v="BGR NGADIROJO_GENENGAN"/>
    <x v="4"/>
    <s v="GENENGAN"/>
    <n v="21.59"/>
    <e v="#REF!"/>
    <n v="2.69875"/>
    <n v="200000"/>
    <n v="4400000"/>
  </r>
  <r>
    <s v="BGR NGADIROJO_GENENGHARJO"/>
    <x v="4"/>
    <s v="GENENGHARJO"/>
    <n v="20.7"/>
    <e v="#REF!"/>
    <n v="2.5874999999999999"/>
    <n v="200000"/>
    <n v="4200000"/>
  </r>
  <r>
    <s v="BGR NGADIROJO_GERDU"/>
    <x v="4"/>
    <s v="GERDU"/>
    <n v="21.59"/>
    <e v="#REF!"/>
    <n v="2.69875"/>
    <n v="200000"/>
    <n v="4400000"/>
  </r>
  <r>
    <s v="BGR NGADIROJO_GESING"/>
    <x v="4"/>
    <s v="GESING"/>
    <n v="20.7"/>
    <e v="#REF!"/>
    <n v="2.5874999999999999"/>
    <n v="200000"/>
    <n v="4200000"/>
  </r>
  <r>
    <s v="BGR NGADIROJO_GIRIHARJO"/>
    <x v="4"/>
    <s v="GIRIHARJO"/>
    <n v="20.7"/>
    <e v="#REF!"/>
    <n v="2.5874999999999999"/>
    <n v="200000"/>
    <n v="4200000"/>
  </r>
  <r>
    <s v="BGR NGADIROJO_GIRIKIKIS"/>
    <x v="4"/>
    <s v="GIRIKIKIS"/>
    <n v="20.7"/>
    <e v="#REF!"/>
    <n v="2.5874999999999999"/>
    <n v="200000"/>
    <n v="4200000"/>
  </r>
  <r>
    <s v="BGR NGADIROJO_GIRILAYU"/>
    <x v="4"/>
    <s v="GIRILAYU"/>
    <n v="21.59"/>
    <e v="#REF!"/>
    <n v="2.69875"/>
    <n v="200000"/>
    <n v="4400000"/>
  </r>
  <r>
    <s v="BGR NGADIROJO_GIRIMARTO"/>
    <x v="4"/>
    <s v="GIRIMARTO"/>
    <n v="20.7"/>
    <e v="#REF!"/>
    <n v="2.5874999999999999"/>
    <n v="200000"/>
    <n v="4200000"/>
  </r>
  <r>
    <s v="BGR NGADIROJO_GIRIMULYO"/>
    <x v="4"/>
    <s v="GIRIMULYO"/>
    <n v="20.7"/>
    <e v="#REF!"/>
    <n v="2.5874999999999999"/>
    <n v="200000"/>
    <n v="4200000"/>
  </r>
  <r>
    <s v="BGR NGADIROJO_GIRIREJO"/>
    <x v="4"/>
    <s v="GIRIREJO"/>
    <n v="20.7"/>
    <e v="#REF!"/>
    <n v="2.5874999999999999"/>
    <n v="200000"/>
    <n v="4200000"/>
  </r>
  <r>
    <s v="BGR NGADIROJO_GIRITONTRO"/>
    <x v="4"/>
    <s v="GIRITONTRO"/>
    <n v="20.7"/>
    <e v="#REF!"/>
    <n v="2.5874999999999999"/>
    <n v="200000"/>
    <n v="4200000"/>
  </r>
  <r>
    <s v="BGR NGADIROJO_GIRIWARNO"/>
    <x v="4"/>
    <s v="GIRIWARNO"/>
    <n v="20.7"/>
    <e v="#REF!"/>
    <n v="2.5874999999999999"/>
    <n v="200000"/>
    <n v="4200000"/>
  </r>
  <r>
    <s v="BGR NGADIROJO_GIRIWONDO"/>
    <x v="4"/>
    <s v="GIRIWONDO"/>
    <n v="21.59"/>
    <e v="#REF!"/>
    <n v="2.69875"/>
    <n v="200000"/>
    <n v="4400000"/>
  </r>
  <r>
    <s v="BGR NGADIROJO_GIRIWOYO"/>
    <x v="4"/>
    <s v="GIRIWOYO"/>
    <n v="20.7"/>
    <e v="#REF!"/>
    <n v="2.5874999999999999"/>
    <n v="200000"/>
    <n v="4200000"/>
  </r>
  <r>
    <s v="BGR NGADIROJO_GIRIYOSO"/>
    <x v="4"/>
    <s v="GIRIYOSO"/>
    <n v="20.7"/>
    <e v="#REF!"/>
    <n v="2.5874999999999999"/>
    <n v="200000"/>
    <n v="4200000"/>
  </r>
  <r>
    <s v="BGR NGADIROJO_GOLO"/>
    <x v="4"/>
    <s v="GOLO"/>
    <n v="20.7"/>
    <e v="#REF!"/>
    <n v="2.5874999999999999"/>
    <n v="200000"/>
    <n v="4200000"/>
  </r>
  <r>
    <s v="BGR NGADIROJO_GONDANG"/>
    <x v="4"/>
    <s v="GONDANG"/>
    <n v="20.7"/>
    <e v="#REF!"/>
    <n v="2.5874999999999999"/>
    <n v="200000"/>
    <n v="4200000"/>
  </r>
  <r>
    <s v="BGR NGADIROJO_GONDANGSARI"/>
    <x v="4"/>
    <s v="GONDANGSARI"/>
    <n v="20.7"/>
    <e v="#REF!"/>
    <n v="2.5874999999999999"/>
    <n v="200000"/>
    <n v="4200000"/>
  </r>
  <r>
    <s v="BGR NGADIROJO_GONDOSULI"/>
    <x v="4"/>
    <s v="GONDOSULI"/>
    <n v="21.59"/>
    <e v="#REF!"/>
    <n v="2.69875"/>
    <n v="200000"/>
    <n v="4400000"/>
  </r>
  <r>
    <s v="BGR NGADIROJO_GUDANGHARJO"/>
    <x v="4"/>
    <s v="GUDANGHARJO"/>
    <n v="20.7"/>
    <e v="#REF!"/>
    <n v="2.5874999999999999"/>
    <n v="200000"/>
    <n v="4200000"/>
  </r>
  <r>
    <s v="BGR NGADIROJO_GUNAN"/>
    <x v="4"/>
    <s v="GUNAN"/>
    <n v="20.7"/>
    <e v="#REF!"/>
    <n v="2.5874999999999999"/>
    <n v="200000"/>
    <n v="4200000"/>
  </r>
  <r>
    <s v="BGR NGADIROJO_GUNO"/>
    <x v="4"/>
    <s v="GUNO"/>
    <n v="20.7"/>
    <e v="#REF!"/>
    <n v="2.5874999999999999"/>
    <n v="200000"/>
    <n v="4200000"/>
  </r>
  <r>
    <s v="BGR NGADIROJO_GUNTURHARJO"/>
    <x v="4"/>
    <s v="GUNTURHARJO"/>
    <n v="20.7"/>
    <e v="#REF!"/>
    <n v="2.5874999999999999"/>
    <n v="200000"/>
    <n v="4200000"/>
  </r>
  <r>
    <s v="BGR NGADIROJO_GUNUNGSARI"/>
    <x v="4"/>
    <s v="GUNUNGSARI"/>
    <n v="20.7"/>
    <e v="#REF!"/>
    <n v="2.5874999999999999"/>
    <n v="200000"/>
    <n v="4200000"/>
  </r>
  <r>
    <s v="BGR NGADIROJO_GUWOTIRTO"/>
    <x v="4"/>
    <s v="GUWOTIRTO"/>
    <n v="20.7"/>
    <e v="#REF!"/>
    <n v="2.5874999999999999"/>
    <n v="200000"/>
    <n v="4200000"/>
  </r>
  <r>
    <s v="BGR NGADIROJO_HARGANTORO"/>
    <x v="4"/>
    <s v="HARGANTORO"/>
    <n v="20.7"/>
    <e v="#REF!"/>
    <n v="2.5874999999999999"/>
    <n v="200000"/>
    <n v="4200000"/>
  </r>
  <r>
    <s v="BGR NGADIROJO_HARGOREJO"/>
    <x v="4"/>
    <s v="HARGOREJO"/>
    <n v="20.7"/>
    <e v="#REF!"/>
    <n v="2.5874999999999999"/>
    <n v="200000"/>
    <n v="4200000"/>
  </r>
  <r>
    <s v="BGR NGADIROJO_HARGOSARI"/>
    <x v="4"/>
    <s v="HARGOSARI"/>
    <n v="20.7"/>
    <e v="#REF!"/>
    <n v="2.5874999999999999"/>
    <n v="200000"/>
    <n v="4200000"/>
  </r>
  <r>
    <s v="BGR NGADIROJO_JATIHARJO"/>
    <x v="4"/>
    <s v="JATIHARJO"/>
    <n v="21.59"/>
    <e v="#REF!"/>
    <n v="2.69875"/>
    <n v="200000"/>
    <n v="4400000"/>
  </r>
  <r>
    <s v="BGR NGADIROJO_JATIKUWUNG"/>
    <x v="4"/>
    <s v="JATIKUWUNG"/>
    <n v="21.59"/>
    <e v="#REF!"/>
    <n v="2.69875"/>
    <n v="200000"/>
    <n v="4400000"/>
  </r>
  <r>
    <s v="BGR NGADIROJO_JATIMARTO"/>
    <x v="4"/>
    <s v="JATIMARTO"/>
    <n v="20.7"/>
    <e v="#REF!"/>
    <n v="2.5874999999999999"/>
    <n v="200000"/>
    <n v="4200000"/>
  </r>
  <r>
    <s v="BGR NGADIROJO_JATIMULYO"/>
    <x v="4"/>
    <s v="JATIMULYO"/>
    <n v="21.59"/>
    <e v="#REF!"/>
    <n v="2.69875"/>
    <n v="200000"/>
    <n v="4400000"/>
  </r>
  <r>
    <s v="BGR NGADIROJO_JATINOM"/>
    <x v="4"/>
    <s v="JATINOM"/>
    <n v="20.7"/>
    <e v="#REF!"/>
    <n v="2.5874999999999999"/>
    <n v="200000"/>
    <n v="4200000"/>
  </r>
  <r>
    <s v="BGR NGADIROJO_JATIPURNO"/>
    <x v="4"/>
    <s v="JATIPURNO"/>
    <n v="20.7"/>
    <e v="#REF!"/>
    <n v="2.5874999999999999"/>
    <n v="200000"/>
    <n v="4200000"/>
  </r>
  <r>
    <s v="BGR NGADIROJO_JATIPURO"/>
    <x v="4"/>
    <s v="JATIPURO"/>
    <n v="21.59"/>
    <e v="#REF!"/>
    <n v="2.69875"/>
    <n v="200000"/>
    <n v="4400000"/>
  </r>
  <r>
    <s v="BGR NGADIROJO_JATIPURWO"/>
    <x v="4"/>
    <s v="JATIPURWO"/>
    <n v="20.7"/>
    <e v="#REF!"/>
    <n v="2.5874999999999999"/>
    <n v="200000"/>
    <n v="4200000"/>
  </r>
  <r>
    <s v="BGR NGADIROJO_JATIPURWO"/>
    <x v="4"/>
    <s v="JATIPURWO"/>
    <n v="21.59"/>
    <e v="#REF!"/>
    <n v="2.69875"/>
    <n v="200000"/>
    <n v="4400000"/>
  </r>
  <r>
    <s v="BGR NGADIROJO_JATIREJO"/>
    <x v="4"/>
    <s v="JATIREJO"/>
    <n v="20.7"/>
    <e v="#REF!"/>
    <n v="2.5874999999999999"/>
    <n v="200000"/>
    <n v="4200000"/>
  </r>
  <r>
    <s v="BGR NGADIROJO_JATIREJO"/>
    <x v="4"/>
    <s v="JATIREJO"/>
    <n v="20.7"/>
    <e v="#REF!"/>
    <n v="2.5874999999999999"/>
    <n v="200000"/>
    <n v="4200000"/>
  </r>
  <r>
    <s v="BGR NGADIROJO_JATIREJO"/>
    <x v="4"/>
    <s v="JATIREJO"/>
    <n v="20.7"/>
    <e v="#REF!"/>
    <n v="2.5874999999999999"/>
    <n v="200000"/>
    <n v="4200000"/>
  </r>
  <r>
    <s v="BGR NGADIROJO_JATIROTO"/>
    <x v="4"/>
    <s v="JATIROTO"/>
    <n v="20.7"/>
    <e v="#REF!"/>
    <n v="2.5874999999999999"/>
    <n v="200000"/>
    <n v="4200000"/>
  </r>
  <r>
    <s v="BGR NGADIROJO_JATIROYO"/>
    <x v="4"/>
    <s v="JATIROYO"/>
    <n v="21.59"/>
    <e v="#REF!"/>
    <n v="2.69875"/>
    <n v="200000"/>
    <n v="4400000"/>
  </r>
  <r>
    <s v="BGR NGADIROJO_JATISARI"/>
    <x v="4"/>
    <s v="JATISARI"/>
    <n v="20.7"/>
    <e v="#REF!"/>
    <n v="2.5874999999999999"/>
    <n v="200000"/>
    <n v="4200000"/>
  </r>
  <r>
    <s v="BGR NGADIROJO_JATISAWIT"/>
    <x v="4"/>
    <s v="JATISAWIT"/>
    <n v="21.59"/>
    <e v="#REF!"/>
    <n v="2.69875"/>
    <n v="200000"/>
    <n v="4400000"/>
  </r>
  <r>
    <s v="BGR NGADIROJO_JATISOBO"/>
    <x v="4"/>
    <s v="JATISOBO"/>
    <n v="21.59"/>
    <e v="#REF!"/>
    <n v="2.69875"/>
    <n v="200000"/>
    <n v="4400000"/>
  </r>
  <r>
    <s v="BGR NGADIROJO_JATISRONO"/>
    <x v="4"/>
    <s v="JATISRONO"/>
    <n v="20.7"/>
    <e v="#REF!"/>
    <n v="2.5874999999999999"/>
    <n v="200000"/>
    <n v="4200000"/>
  </r>
  <r>
    <s v="BGR NGADIROJO_JATISUKO"/>
    <x v="4"/>
    <s v="JATISUKO"/>
    <n v="21.59"/>
    <e v="#REF!"/>
    <n v="2.69875"/>
    <n v="200000"/>
    <n v="4400000"/>
  </r>
  <r>
    <s v="BGR NGADIROJO_JATIWARNO"/>
    <x v="4"/>
    <s v="JATIWARNO"/>
    <n v="21.59"/>
    <e v="#REF!"/>
    <n v="2.69875"/>
    <n v="200000"/>
    <n v="4400000"/>
  </r>
  <r>
    <s v="BGR NGADIROJO_JATIYOSO"/>
    <x v="4"/>
    <s v="JATIYOSO"/>
    <n v="21.59"/>
    <e v="#REF!"/>
    <n v="2.69875"/>
    <n v="200000"/>
    <n v="4400000"/>
  </r>
  <r>
    <s v="BGR NGADIROJO_JEBLOGAN"/>
    <x v="4"/>
    <s v="JEBLOGAN"/>
    <n v="20.7"/>
    <e v="#REF!"/>
    <n v="2.5874999999999999"/>
    <n v="200000"/>
    <n v="4200000"/>
  </r>
  <r>
    <s v="BGR NGADIROJO_JENDI"/>
    <x v="4"/>
    <s v="JENDI"/>
    <n v="20.7"/>
    <e v="#REF!"/>
    <n v="2.5874999999999999"/>
    <n v="200000"/>
    <n v="4200000"/>
  </r>
  <r>
    <s v="BGR NGADIROJO_JEPORO"/>
    <x v="4"/>
    <s v="JEPORO"/>
    <n v="20.7"/>
    <e v="#REF!"/>
    <n v="2.5874999999999999"/>
    <n v="200000"/>
    <n v="4200000"/>
  </r>
  <r>
    <s v="BGR NGADIROJO_JIMBAR"/>
    <x v="4"/>
    <s v="JIMBAR"/>
    <n v="20.7"/>
    <e v="#REF!"/>
    <n v="2.5874999999999999"/>
    <n v="200000"/>
    <n v="4200000"/>
  </r>
  <r>
    <s v="BGR NGADIROJO_JOHO"/>
    <x v="4"/>
    <s v="JOHO"/>
    <n v="20.7"/>
    <e v="#REF!"/>
    <n v="2.5874999999999999"/>
    <n v="200000"/>
    <n v="4200000"/>
  </r>
  <r>
    <s v="BGR NGADIROJO_JOHUNUT"/>
    <x v="4"/>
    <s v="JOHUNUT"/>
    <n v="20.7"/>
    <e v="#REF!"/>
    <n v="2.5874999999999999"/>
    <n v="200000"/>
    <n v="4200000"/>
  </r>
  <r>
    <s v="BGR NGADIROJO_JUMANTORO"/>
    <x v="4"/>
    <s v="JUMANTORO"/>
    <n v="21.59"/>
    <e v="#REF!"/>
    <n v="2.69875"/>
    <n v="200000"/>
    <n v="4400000"/>
  </r>
  <r>
    <s v="BGR NGADIROJO_JUMAPOLO"/>
    <x v="4"/>
    <s v="JUMAPOLO"/>
    <n v="21.59"/>
    <e v="#REF!"/>
    <n v="2.69875"/>
    <n v="200000"/>
    <n v="4400000"/>
  </r>
  <r>
    <s v="BGR NGADIROJO_KADIPIRO"/>
    <x v="4"/>
    <s v="KADIPIRO"/>
    <n v="21.59"/>
    <e v="#REF!"/>
    <n v="2.69875"/>
    <n v="200000"/>
    <n v="4400000"/>
  </r>
  <r>
    <s v="BGR NGADIROJO_KALISORO"/>
    <x v="4"/>
    <s v="KALISORO"/>
    <n v="21.59"/>
    <e v="#REF!"/>
    <n v="2.69875"/>
    <n v="200000"/>
    <n v="4400000"/>
  </r>
  <r>
    <s v="BGR NGADIROJO_KARANG"/>
    <x v="4"/>
    <s v="KARANG"/>
    <n v="20.7"/>
    <e v="#REF!"/>
    <n v="2.5874999999999999"/>
    <n v="200000"/>
    <n v="4200000"/>
  </r>
  <r>
    <s v="BGR NGADIROJO_KARANG"/>
    <x v="4"/>
    <s v="KARANG"/>
    <n v="21.59"/>
    <e v="#REF!"/>
    <n v="2.69875"/>
    <n v="200000"/>
    <n v="4400000"/>
  </r>
  <r>
    <s v="BGR NGADIROJO_KARANGBANGUN"/>
    <x v="4"/>
    <s v="KARANGBANGUN"/>
    <n v="21.59"/>
    <e v="#REF!"/>
    <n v="2.69875"/>
    <n v="200000"/>
    <n v="4400000"/>
  </r>
  <r>
    <s v="BGR NGADIROJO_KARANGBANGUN"/>
    <x v="4"/>
    <s v="KARANGBANGUN"/>
    <n v="21.59"/>
    <e v="#REF!"/>
    <n v="2.69875"/>
    <n v="200000"/>
    <n v="4400000"/>
  </r>
  <r>
    <s v="BGR NGADIROJO_KARANGLO"/>
    <x v="4"/>
    <s v="KARANGLO"/>
    <n v="21.59"/>
    <e v="#REF!"/>
    <n v="2.69875"/>
    <n v="200000"/>
    <n v="4400000"/>
  </r>
  <r>
    <s v="BGR NGADIROJO_KARANGSARI"/>
    <x v="4"/>
    <s v="KARANGSARI"/>
    <n v="21.59"/>
    <e v="#REF!"/>
    <n v="2.69875"/>
    <n v="200000"/>
    <n v="4400000"/>
  </r>
  <r>
    <s v="BGR NGADIROJO_KARANGTENGAH"/>
    <x v="4"/>
    <s v="KARANGTENGAH"/>
    <n v="20.7"/>
    <e v="#REF!"/>
    <n v="2.5874999999999999"/>
    <n v="200000"/>
    <n v="4200000"/>
  </r>
  <r>
    <s v="BGR NGADIROJO_KASIHAN"/>
    <x v="4"/>
    <s v="KASIHAN"/>
    <n v="20.7"/>
    <e v="#REF!"/>
    <n v="2.5874999999999999"/>
    <n v="200000"/>
    <n v="4200000"/>
  </r>
  <r>
    <s v="BGR NGADIROJO_KAYULOKO"/>
    <x v="4"/>
    <s v="KAYULOKO"/>
    <n v="20.7"/>
    <e v="#REF!"/>
    <n v="2.5874999999999999"/>
    <n v="200000"/>
    <n v="4200000"/>
  </r>
  <r>
    <s v="BGR NGADIROJO_KEBONAGUNG"/>
    <x v="4"/>
    <s v="KEBONAGUNG"/>
    <n v="20.7"/>
    <e v="#REF!"/>
    <n v="2.5874999999999999"/>
    <n v="200000"/>
    <n v="4200000"/>
  </r>
  <r>
    <s v="BGR NGADIROJO_KEDAWUNG"/>
    <x v="4"/>
    <s v="KEDAWUNG"/>
    <n v="21.59"/>
    <e v="#REF!"/>
    <n v="2.69875"/>
    <n v="200000"/>
    <n v="4400000"/>
  </r>
  <r>
    <s v="BGR NGADIROJO_KEDUNGGUPIT"/>
    <x v="4"/>
    <s v="KEDUNGGUPIT"/>
    <n v="20.7"/>
    <e v="#REF!"/>
    <n v="2.5874999999999999"/>
    <n v="200000"/>
    <n v="4200000"/>
  </r>
  <r>
    <s v="BGR NGADIROJO_KEDUNGOMBO"/>
    <x v="4"/>
    <s v="KEDUNGOMBO"/>
    <n v="20.7"/>
    <e v="#REF!"/>
    <n v="2.5874999999999999"/>
    <n v="200000"/>
    <n v="4200000"/>
  </r>
  <r>
    <s v="BGR NGADIROJO_KEDUNGREJO"/>
    <x v="4"/>
    <s v="KEDUNGREJO"/>
    <n v="20.7"/>
    <e v="#REF!"/>
    <n v="2.5874999999999999"/>
    <n v="200000"/>
    <n v="4200000"/>
  </r>
  <r>
    <s v="BGR NGADIROJO_KEMBANG"/>
    <x v="4"/>
    <s v="KEMBANG"/>
    <n v="20.7"/>
    <e v="#REF!"/>
    <n v="2.5874999999999999"/>
    <n v="200000"/>
    <n v="4200000"/>
  </r>
  <r>
    <s v="BGR NGADIROJO_KENTENG"/>
    <x v="4"/>
    <s v="KENTENG"/>
    <n v="20.7"/>
    <e v="#REF!"/>
    <n v="2.5874999999999999"/>
    <n v="200000"/>
    <n v="4200000"/>
  </r>
  <r>
    <s v="BGR NGADIROJO_KEPYAR"/>
    <x v="4"/>
    <s v="KEPYAR"/>
    <n v="20.7"/>
    <e v="#REF!"/>
    <n v="2.5874999999999999"/>
    <n v="200000"/>
    <n v="4200000"/>
  </r>
  <r>
    <s v="BGR NGADIROJO_KERJO KIDUL"/>
    <x v="4"/>
    <s v="KERJO KIDUL"/>
    <n v="20.7"/>
    <e v="#REF!"/>
    <n v="2.5874999999999999"/>
    <n v="200000"/>
    <n v="4200000"/>
  </r>
  <r>
    <s v="BGR NGADIROJO_KERJO LOR"/>
    <x v="4"/>
    <s v="KERJO LOR"/>
    <n v="20.7"/>
    <e v="#REF!"/>
    <n v="2.5874999999999999"/>
    <n v="200000"/>
    <n v="4200000"/>
  </r>
  <r>
    <s v="BGR NGADIROJO_KETOS"/>
    <x v="4"/>
    <s v="KETOS"/>
    <n v="20.7"/>
    <e v="#REF!"/>
    <n v="2.5874999999999999"/>
    <n v="200000"/>
    <n v="4200000"/>
  </r>
  <r>
    <s v="BGR NGADIROJO_KISMANTORO"/>
    <x v="4"/>
    <s v="KISMANTORO"/>
    <n v="20.7"/>
    <e v="#REF!"/>
    <n v="2.5874999999999999"/>
    <n v="200000"/>
    <n v="4200000"/>
  </r>
  <r>
    <s v="BGR NGADIROJO_KLUNGGEN"/>
    <x v="4"/>
    <s v="KLUNGGEN"/>
    <n v="20.7"/>
    <e v="#REF!"/>
    <n v="2.5874999999999999"/>
    <n v="200000"/>
    <n v="4200000"/>
  </r>
  <r>
    <s v="BGR NGADIROJO_KOPEN"/>
    <x v="4"/>
    <s v="KOPEN"/>
    <n v="20.7"/>
    <e v="#REF!"/>
    <n v="2.5874999999999999"/>
    <n v="200000"/>
    <n v="4200000"/>
  </r>
  <r>
    <s v="BGR NGADIROJO_KORIPAN"/>
    <x v="4"/>
    <s v="KORIPAN"/>
    <n v="21.59"/>
    <e v="#REF!"/>
    <n v="2.69875"/>
    <n v="200000"/>
    <n v="4400000"/>
  </r>
  <r>
    <s v="BGR NGADIROJO_KRANDEGAN"/>
    <x v="4"/>
    <s v="KRANDEGAN"/>
    <n v="20.7"/>
    <e v="#REF!"/>
    <n v="2.5874999999999999"/>
    <n v="200000"/>
    <n v="4200000"/>
  </r>
  <r>
    <s v="BGR NGADIROJO_KUDI"/>
    <x v="4"/>
    <s v="KUDI"/>
    <n v="20.7"/>
    <e v="#REF!"/>
    <n v="2.5874999999999999"/>
    <n v="200000"/>
    <n v="4200000"/>
  </r>
  <r>
    <s v="BGR NGADIROJO_KULUREJO"/>
    <x v="4"/>
    <s v="KULUREJO"/>
    <n v="20.7"/>
    <e v="#REF!"/>
    <n v="2.5874999999999999"/>
    <n v="200000"/>
    <n v="4200000"/>
  </r>
  <r>
    <s v="BGR NGADIROJO_LEMAHBANG"/>
    <x v="4"/>
    <s v="LEMAHBANG"/>
    <n v="20.7"/>
    <e v="#REF!"/>
    <n v="2.5874999999999999"/>
    <n v="200000"/>
    <n v="4200000"/>
  </r>
  <r>
    <s v="BGR NGADIROJO_MADE"/>
    <x v="4"/>
    <s v="MADE"/>
    <n v="20.7"/>
    <e v="#REF!"/>
    <n v="2.5874999999999999"/>
    <n v="200000"/>
    <n v="4200000"/>
  </r>
  <r>
    <s v="BGR NGADIROJO_MANGUNHARJO"/>
    <x v="4"/>
    <s v="MANGUNHARJO"/>
    <n v="20.7"/>
    <e v="#REF!"/>
    <n v="2.5874999999999999"/>
    <n v="200000"/>
    <n v="4200000"/>
  </r>
  <r>
    <s v="BGR NGADIROJO_MANJUNG"/>
    <x v="4"/>
    <s v="MANJUNG"/>
    <n v="20.7"/>
    <e v="#REF!"/>
    <n v="2.5874999999999999"/>
    <n v="200000"/>
    <n v="4200000"/>
  </r>
  <r>
    <s v="BGR NGADIROJO_MATESIH"/>
    <x v="4"/>
    <s v="MATESIH"/>
    <n v="21.59"/>
    <e v="#REF!"/>
    <n v="2.69875"/>
    <n v="200000"/>
    <n v="4400000"/>
  </r>
  <r>
    <s v="BGR NGADIROJO_MINGGARHARJO"/>
    <x v="4"/>
    <s v="MINGGARHARJO"/>
    <n v="20.7"/>
    <e v="#REF!"/>
    <n v="2.5874999999999999"/>
    <n v="200000"/>
    <n v="4200000"/>
  </r>
  <r>
    <s v="BGR NGADIROJO_MIRI"/>
    <x v="4"/>
    <s v="MIRI"/>
    <n v="20.7"/>
    <e v="#REF!"/>
    <n v="2.5874999999999999"/>
    <n v="200000"/>
    <n v="4200000"/>
  </r>
  <r>
    <s v="BGR NGADIROJO_MIRICINDE"/>
    <x v="4"/>
    <s v="MIRICINDE"/>
    <n v="20.7"/>
    <e v="#REF!"/>
    <n v="2.5874999999999999"/>
    <n v="200000"/>
    <n v="4200000"/>
  </r>
  <r>
    <s v="BGR NGADIROJO_MLOKOMANIS KULON"/>
    <x v="4"/>
    <s v="MLOKOMANIS KULON"/>
    <n v="20.7"/>
    <e v="#REF!"/>
    <n v="2.5874999999999999"/>
    <n v="200000"/>
    <n v="4200000"/>
  </r>
  <r>
    <s v="BGR NGADIROJO_MLOKOMANIS WETAN"/>
    <x v="4"/>
    <s v="MLOKOMANIS WETAN"/>
    <n v="20.7"/>
    <e v="#REF!"/>
    <n v="2.5874999999999999"/>
    <n v="200000"/>
    <n v="4200000"/>
  </r>
  <r>
    <s v="BGR NGADIROJO_MOJOPURO"/>
    <x v="4"/>
    <s v="MOJOPURO"/>
    <n v="20.7"/>
    <e v="#REF!"/>
    <n v="2.5874999999999999"/>
    <n v="200000"/>
    <n v="4200000"/>
  </r>
  <r>
    <s v="BGR NGADIROJO_MOJORENO"/>
    <x v="4"/>
    <s v="MOJORENO"/>
    <n v="20.7"/>
    <e v="#REF!"/>
    <n v="2.5874999999999999"/>
    <n v="200000"/>
    <n v="4200000"/>
  </r>
  <r>
    <s v="BGR NGADIROJO_NADI"/>
    <x v="4"/>
    <s v="NADI"/>
    <n v="20.7"/>
    <e v="#REF!"/>
    <n v="2.5874999999999999"/>
    <n v="200000"/>
    <n v="4200000"/>
  </r>
  <r>
    <s v="BGR NGADIROJO_NGABEYAN"/>
    <x v="4"/>
    <s v="NGABEYAN"/>
    <n v="20.7"/>
    <e v="#REF!"/>
    <n v="2.5874999999999999"/>
    <n v="200000"/>
    <n v="4200000"/>
  </r>
  <r>
    <s v="BGR NGADIROJO_NGADIPIRO"/>
    <x v="4"/>
    <s v="NGADIPIRO"/>
    <n v="20.7"/>
    <e v="#REF!"/>
    <n v="2.5874999999999999"/>
    <n v="200000"/>
    <n v="4200000"/>
  </r>
  <r>
    <s v="BGR NGADIROJO_NGADIROJO KIDUL"/>
    <x v="4"/>
    <s v="NGADIROJO KIDUL"/>
    <n v="20.7"/>
    <e v="#REF!"/>
    <n v="2.5874999999999999"/>
    <n v="200000"/>
    <n v="4200000"/>
  </r>
  <r>
    <s v="BGR NGADIROJO_NGADIROJO LOR"/>
    <x v="4"/>
    <s v="NGADIROJO LOR"/>
    <n v="20.7"/>
    <e v="#REF!"/>
    <n v="2.5874999999999999"/>
    <n v="200000"/>
    <n v="4200000"/>
  </r>
  <r>
    <s v="BGR NGADIROJO_NGADIROYO"/>
    <x v="4"/>
    <s v="NGADIROYO"/>
    <n v="20.7"/>
    <e v="#REF!"/>
    <n v="2.5874999999999999"/>
    <n v="200000"/>
    <n v="4200000"/>
  </r>
  <r>
    <s v="BGR NGADIROJO_NGAGLIK"/>
    <x v="4"/>
    <s v="NGAGLIK"/>
    <n v="20.7"/>
    <e v="#REF!"/>
    <n v="2.5874999999999999"/>
    <n v="200000"/>
    <n v="4200000"/>
  </r>
  <r>
    <s v="BGR NGADIROJO_NGAMBARSARI"/>
    <x v="4"/>
    <s v="NGAMBARSARI"/>
    <n v="20.7"/>
    <e v="#REF!"/>
    <n v="2.5874999999999999"/>
    <n v="200000"/>
    <n v="4200000"/>
  </r>
  <r>
    <s v="BGR NGADIROJO_NGANCAR"/>
    <x v="4"/>
    <s v="NGANCAR"/>
    <n v="20.7"/>
    <e v="#REF!"/>
    <n v="2.5874999999999999"/>
    <n v="200000"/>
    <n v="4200000"/>
  </r>
  <r>
    <s v="BGR NGADIROJO_NGARGOHARJO"/>
    <x v="4"/>
    <s v="NGARGOHARJO"/>
    <n v="20.7"/>
    <e v="#REF!"/>
    <n v="2.5874999999999999"/>
    <n v="200000"/>
    <n v="4200000"/>
  </r>
  <r>
    <s v="BGR NGADIROJO_NGARJOSARI"/>
    <x v="4"/>
    <s v="NGARJOSARI"/>
    <n v="20.7"/>
    <e v="#REF!"/>
    <n v="2.5874999999999999"/>
    <n v="200000"/>
    <n v="4200000"/>
  </r>
  <r>
    <s v="BGR NGADIROJO_NGELO"/>
    <x v="4"/>
    <s v="NGELO"/>
    <n v="20.7"/>
    <e v="#REF!"/>
    <n v="2.5874999999999999"/>
    <n v="200000"/>
    <n v="4200000"/>
  </r>
  <r>
    <s v="BGR NGADIROJO_NGEPUNGSARI"/>
    <x v="4"/>
    <s v="NGEPUNGSARI"/>
    <n v="21.59"/>
    <e v="#REF!"/>
    <n v="2.69875"/>
    <n v="200000"/>
    <n v="4400000"/>
  </r>
  <r>
    <s v="BGR NGADIROJO_NGLEBAK"/>
    <x v="4"/>
    <s v="NGLEBAK"/>
    <n v="21.59"/>
    <e v="#REF!"/>
    <n v="2.69875"/>
    <n v="200000"/>
    <n v="4400000"/>
  </r>
  <r>
    <s v="BGR NGADIROJO_NGROMPAK"/>
    <x v="4"/>
    <s v="NGROMPAK"/>
    <n v="20.7"/>
    <e v="#REF!"/>
    <n v="2.5874999999999999"/>
    <n v="200000"/>
    <n v="4200000"/>
  </r>
  <r>
    <s v="BGR NGADIROJO_NGROTO"/>
    <x v="4"/>
    <s v="NGROTO"/>
    <n v="20.7"/>
    <e v="#REF!"/>
    <n v="2.5874999999999999"/>
    <n v="200000"/>
    <n v="4200000"/>
  </r>
  <r>
    <s v="BGR NGADIROJO_NGUNENG"/>
    <x v="4"/>
    <s v="NGUNENG"/>
    <n v="20.7"/>
    <e v="#REF!"/>
    <n v="2.5874999999999999"/>
    <n v="200000"/>
    <n v="4200000"/>
  </r>
  <r>
    <s v="BGR NGADIROJO_NUNGKULAN"/>
    <x v="4"/>
    <s v="NUNGKULAN"/>
    <n v="20.7"/>
    <e v="#REF!"/>
    <n v="2.5874999999999999"/>
    <n v="200000"/>
    <n v="4200000"/>
  </r>
  <r>
    <s v="BGR NGADIROJO_PABLENGAN"/>
    <x v="4"/>
    <s v="PABLENGAN"/>
    <n v="21.59"/>
    <e v="#REF!"/>
    <n v="2.69875"/>
    <n v="200000"/>
    <n v="4400000"/>
  </r>
  <r>
    <s v="BGR NGADIROJO_PADARANGIN"/>
    <x v="4"/>
    <s v="PADARANGIN"/>
    <n v="20.7"/>
    <e v="#REF!"/>
    <n v="2.5874999999999999"/>
    <n v="200000"/>
    <n v="4200000"/>
  </r>
  <r>
    <s v="BGR NGADIROJO_PANDAN"/>
    <x v="4"/>
    <s v="PANDAN"/>
    <n v="20.7"/>
    <e v="#REF!"/>
    <n v="2.5874999999999999"/>
    <n v="200000"/>
    <n v="4200000"/>
  </r>
  <r>
    <s v="BGR NGADIROJO_PANDEYAN"/>
    <x v="4"/>
    <s v="PANDEYAN"/>
    <n v="20.7"/>
    <e v="#REF!"/>
    <n v="2.5874999999999999"/>
    <n v="200000"/>
    <n v="4200000"/>
  </r>
  <r>
    <s v="BGR NGADIROJO_PARANGGUPITO"/>
    <x v="4"/>
    <s v="PARANGGUPITO"/>
    <n v="20.7"/>
    <e v="#REF!"/>
    <n v="2.5874999999999999"/>
    <n v="200000"/>
    <n v="4200000"/>
  </r>
  <r>
    <s v="BGR NGADIROJO_PELEM"/>
    <x v="4"/>
    <s v="PELEM"/>
    <n v="20.7"/>
    <e v="#REF!"/>
    <n v="2.5874999999999999"/>
    <n v="200000"/>
    <n v="4200000"/>
  </r>
  <r>
    <s v="BGR NGADIROJO_PENGKOL"/>
    <x v="4"/>
    <s v="PENGKOL"/>
    <n v="20.7"/>
    <e v="#REF!"/>
    <n v="2.5874999999999999"/>
    <n v="200000"/>
    <n v="4200000"/>
  </r>
  <r>
    <s v="BGR NGADIROJO_PESIDO"/>
    <x v="4"/>
    <s v="PESIDO"/>
    <n v="20.7"/>
    <e v="#REF!"/>
    <n v="2.5874999999999999"/>
    <n v="200000"/>
    <n v="4200000"/>
  </r>
  <r>
    <s v="BGR NGADIROJO_PETIRSARI"/>
    <x v="4"/>
    <s v="PETIRSARI"/>
    <n v="20.7"/>
    <e v="#REF!"/>
    <n v="2.5874999999999999"/>
    <n v="200000"/>
    <n v="4200000"/>
  </r>
  <r>
    <s v="BGR NGADIROJO_PETUNG"/>
    <x v="4"/>
    <s v="PETUNG"/>
    <n v="21.59"/>
    <e v="#REF!"/>
    <n v="2.69875"/>
    <n v="200000"/>
    <n v="4400000"/>
  </r>
  <r>
    <s v="BGR NGADIROJO_PIDEKSO"/>
    <x v="4"/>
    <s v="PIDEKSO"/>
    <n v="20.7"/>
    <e v="#REF!"/>
    <n v="2.5874999999999999"/>
    <n v="200000"/>
    <n v="4200000"/>
  </r>
  <r>
    <s v="BGR NGADIROJO_PINGKUK"/>
    <x v="4"/>
    <s v="PINGKUK"/>
    <n v="20.7"/>
    <e v="#REF!"/>
    <n v="2.5874999999999999"/>
    <n v="200000"/>
    <n v="4200000"/>
  </r>
  <r>
    <s v="BGR NGADIROJO_PLATAREJO"/>
    <x v="4"/>
    <s v="PLATAREJO"/>
    <n v="20.7"/>
    <e v="#REF!"/>
    <n v="2.5874999999999999"/>
    <n v="200000"/>
    <n v="4200000"/>
  </r>
  <r>
    <s v="BGR NGADIROJO_PLOSO"/>
    <x v="4"/>
    <s v="PLOSO"/>
    <n v="20.7"/>
    <e v="#REF!"/>
    <n v="2.5874999999999999"/>
    <n v="200000"/>
    <n v="4200000"/>
  </r>
  <r>
    <s v="BGR NGADIROJO_PLOSO"/>
    <x v="4"/>
    <s v="PLOSO"/>
    <n v="21.59"/>
    <e v="#REF!"/>
    <n v="2.69875"/>
    <n v="200000"/>
    <n v="4400000"/>
  </r>
  <r>
    <s v="BGR NGADIROJO_PLOSOREJO"/>
    <x v="4"/>
    <s v="PLOSOREJO"/>
    <n v="20.7"/>
    <e v="#REF!"/>
    <n v="2.5874999999999999"/>
    <n v="200000"/>
    <n v="4200000"/>
  </r>
  <r>
    <s v="BGR NGADIROJO_PLUMBON"/>
    <x v="4"/>
    <s v="PLUMBON"/>
    <n v="21.59"/>
    <e v="#REF!"/>
    <n v="2.69875"/>
    <n v="200000"/>
    <n v="4400000"/>
  </r>
  <r>
    <s v="BGR NGADIROJO_POKOHKIDUL"/>
    <x v="4"/>
    <s v="POKOHKIDUL"/>
    <n v="20.7"/>
    <e v="#REF!"/>
    <n v="2.5874999999999999"/>
    <n v="200000"/>
    <n v="4200000"/>
  </r>
  <r>
    <s v="BGR NGADIROJO_PONDOK"/>
    <x v="4"/>
    <s v="PONDOK"/>
    <n v="20.7"/>
    <e v="#REF!"/>
    <n v="2.5874999999999999"/>
    <n v="200000"/>
    <n v="4200000"/>
  </r>
  <r>
    <s v="BGR NGADIROJO_PONDOKSARI"/>
    <x v="4"/>
    <s v="PONDOKSARI"/>
    <n v="20.7"/>
    <e v="#REF!"/>
    <n v="2.5874999999999999"/>
    <n v="200000"/>
    <n v="4200000"/>
  </r>
  <r>
    <s v="BGR NGADIROJO_PUCANGANOM"/>
    <x v="4"/>
    <s v="PUCANGANOM"/>
    <n v="20.7"/>
    <e v="#REF!"/>
    <n v="2.5874999999999999"/>
    <n v="200000"/>
    <n v="4200000"/>
  </r>
  <r>
    <s v="BGR NGADIROJO_PUCUNG"/>
    <x v="4"/>
    <s v="PUCUNG"/>
    <n v="20.7"/>
    <e v="#REF!"/>
    <n v="2.5874999999999999"/>
    <n v="200000"/>
    <n v="4200000"/>
  </r>
  <r>
    <s v="BGR NGADIROJO_PUHPELEM"/>
    <x v="4"/>
    <s v="PUHPELEM"/>
    <n v="20.7"/>
    <e v="#REF!"/>
    <n v="2.5874999999999999"/>
    <n v="200000"/>
    <n v="4200000"/>
  </r>
  <r>
    <s v="BGR NGADIROJO_PULE"/>
    <x v="4"/>
    <s v="PULE"/>
    <n v="20.7"/>
    <e v="#REF!"/>
    <n v="2.5874999999999999"/>
    <n v="200000"/>
    <n v="4200000"/>
  </r>
  <r>
    <s v="BGR NGADIROJO_PURWANTORO"/>
    <x v="4"/>
    <s v="PURWANTORO"/>
    <n v="20.7"/>
    <e v="#REF!"/>
    <n v="2.5874999999999999"/>
    <n v="200000"/>
    <n v="4200000"/>
  </r>
  <r>
    <s v="BGR NGADIROJO_PURWOHARJO"/>
    <x v="4"/>
    <s v="PURWOHARJO"/>
    <n v="20.7"/>
    <e v="#REF!"/>
    <n v="2.5874999999999999"/>
    <n v="200000"/>
    <n v="4200000"/>
  </r>
  <r>
    <s v="BGR NGADIROJO_PURWOREJO"/>
    <x v="4"/>
    <s v="PURWOREJO"/>
    <n v="20.7"/>
    <e v="#REF!"/>
    <n v="2.5874999999999999"/>
    <n v="200000"/>
    <n v="4200000"/>
  </r>
  <r>
    <s v="BGR NGADIROJO_PURWOSARI"/>
    <x v="4"/>
    <s v="PURWOSARI"/>
    <n v="20.7"/>
    <e v="#REF!"/>
    <n v="2.5874999999999999"/>
    <n v="200000"/>
    <n v="4200000"/>
  </r>
  <r>
    <s v="BGR NGADIROJO_RANDUSARI"/>
    <x v="4"/>
    <s v="RANDUSARI"/>
    <n v="20.7"/>
    <e v="#REF!"/>
    <n v="2.5874999999999999"/>
    <n v="200000"/>
    <n v="4200000"/>
  </r>
  <r>
    <s v="BGR NGADIROJO_REJOSARI"/>
    <x v="4"/>
    <s v="REJOSARI"/>
    <n v="20.7"/>
    <e v="#REF!"/>
    <n v="2.5874999999999999"/>
    <n v="200000"/>
    <n v="4200000"/>
  </r>
  <r>
    <s v="BGR NGADIROJO_RONGGOJATI"/>
    <x v="4"/>
    <s v="RONGGOJATI"/>
    <n v="20.7"/>
    <e v="#REF!"/>
    <n v="2.5874999999999999"/>
    <n v="200000"/>
    <n v="4200000"/>
  </r>
  <r>
    <s v="BGR NGADIROJO_SALAM"/>
    <x v="4"/>
    <s v="SALAM"/>
    <n v="21.59"/>
    <e v="#REF!"/>
    <n v="2.69875"/>
    <n v="200000"/>
    <n v="4400000"/>
  </r>
  <r>
    <s v="BGR NGADIROJO_SAMBIHARJO"/>
    <x v="4"/>
    <s v="SAMBIHARJO"/>
    <n v="20.7"/>
    <e v="#REF!"/>
    <n v="2.5874999999999999"/>
    <n v="200000"/>
    <n v="4200000"/>
  </r>
  <r>
    <s v="BGR NGADIROJO_SAMBIREJO"/>
    <x v="4"/>
    <s v="SAMBIREJO"/>
    <n v="20.7"/>
    <e v="#REF!"/>
    <n v="2.5874999999999999"/>
    <n v="200000"/>
    <n v="4200000"/>
  </r>
  <r>
    <s v="BGR NGADIROJO_SAMBIREJO"/>
    <x v="4"/>
    <s v="SAMBIREJO"/>
    <n v="20.7"/>
    <e v="#REF!"/>
    <n v="2.5874999999999999"/>
    <n v="200000"/>
    <n v="4200000"/>
  </r>
  <r>
    <s v="BGR NGADIROJO_SANAN"/>
    <x v="4"/>
    <s v="SANAN"/>
    <n v="20.7"/>
    <e v="#REF!"/>
    <n v="2.5874999999999999"/>
    <n v="200000"/>
    <n v="4200000"/>
  </r>
  <r>
    <s v="BGR NGADIROJO_SANGGRONG"/>
    <x v="4"/>
    <s v="SANGGRONG"/>
    <n v="20.7"/>
    <e v="#REF!"/>
    <n v="2.5874999999999999"/>
    <n v="200000"/>
    <n v="4200000"/>
  </r>
  <r>
    <s v="BGR NGADIROJO_SARADAN"/>
    <x v="4"/>
    <s v="SARADAN"/>
    <n v="20.7"/>
    <e v="#REF!"/>
    <n v="2.5874999999999999"/>
    <n v="200000"/>
    <n v="4200000"/>
  </r>
  <r>
    <s v="BGR NGADIROJO_SEDAYU"/>
    <x v="4"/>
    <s v="SEDAYU"/>
    <n v="20.7"/>
    <e v="#REF!"/>
    <n v="2.5874999999999999"/>
    <n v="200000"/>
    <n v="4200000"/>
  </r>
  <r>
    <s v="BGR NGADIROJO_SEJATI"/>
    <x v="4"/>
    <s v="SEJATI"/>
    <n v="20.7"/>
    <e v="#REF!"/>
    <n v="2.5874999999999999"/>
    <n v="200000"/>
    <n v="4200000"/>
  </r>
  <r>
    <s v="BGR NGADIROJO_SELOMARTO"/>
    <x v="4"/>
    <s v="SELOMARTO"/>
    <n v="20.7"/>
    <e v="#REF!"/>
    <n v="2.5874999999999999"/>
    <n v="200000"/>
    <n v="4200000"/>
  </r>
  <r>
    <s v="BGR NGADIROJO_SELOPURO"/>
    <x v="4"/>
    <s v="SELOPURO"/>
    <n v="20.7"/>
    <e v="#REF!"/>
    <n v="2.5874999999999999"/>
    <n v="200000"/>
    <n v="4200000"/>
  </r>
  <r>
    <s v="BGR NGADIROJO_SELOREJO"/>
    <x v="4"/>
    <s v="SELOREJO"/>
    <n v="20.7"/>
    <e v="#REF!"/>
    <n v="2.5874999999999999"/>
    <n v="200000"/>
    <n v="4200000"/>
  </r>
  <r>
    <s v="BGR NGADIROJO_SEMAGAR"/>
    <x v="4"/>
    <s v="SEMAGAR"/>
    <n v="20.7"/>
    <e v="#REF!"/>
    <n v="2.5874999999999999"/>
    <n v="200000"/>
    <n v="4200000"/>
  </r>
  <r>
    <s v="BGR NGADIROJO_SEMBUKAN"/>
    <x v="4"/>
    <s v="SEMBUKAN"/>
    <n v="20.7"/>
    <e v="#REF!"/>
    <n v="2.5874999999999999"/>
    <n v="200000"/>
    <n v="4200000"/>
  </r>
  <r>
    <s v="BGR NGADIROJO_SEMEN"/>
    <x v="4"/>
    <s v="SEMEN"/>
    <n v="20.7"/>
    <e v="#REF!"/>
    <n v="2.5874999999999999"/>
    <n v="200000"/>
    <n v="4200000"/>
  </r>
  <r>
    <s v="BGR NGADIROJO_SEMIN"/>
    <x v="4"/>
    <s v="SEMIN"/>
    <n v="20.7"/>
    <e v="#REF!"/>
    <n v="2.5874999999999999"/>
    <n v="200000"/>
    <n v="4200000"/>
  </r>
  <r>
    <s v="BGR NGADIROJO_SEMPUKEREP"/>
    <x v="4"/>
    <s v="SEMPUKEREP"/>
    <n v="20.7"/>
    <e v="#REF!"/>
    <n v="2.5874999999999999"/>
    <n v="200000"/>
    <n v="4200000"/>
  </r>
  <r>
    <s v="BGR NGADIROJO_SENDANG"/>
    <x v="4"/>
    <s v="SENDANG"/>
    <n v="20.7"/>
    <e v="#REF!"/>
    <n v="2.5874999999999999"/>
    <n v="200000"/>
    <n v="4200000"/>
  </r>
  <r>
    <s v="BGR NGADIROJO_SENDANGAGUNG"/>
    <x v="4"/>
    <s v="SENDANGAGUNG"/>
    <n v="20.7"/>
    <e v="#REF!"/>
    <n v="2.5874999999999999"/>
    <n v="200000"/>
    <n v="4200000"/>
  </r>
  <r>
    <s v="BGR NGADIROJO_SENDANGMULYO"/>
    <x v="4"/>
    <s v="SENDANGMULYO"/>
    <n v="20.7"/>
    <e v="#REF!"/>
    <n v="2.5874999999999999"/>
    <n v="200000"/>
    <n v="4200000"/>
  </r>
  <r>
    <s v="BGR NGADIROJO_SENDANGREJO"/>
    <x v="4"/>
    <s v="SENDANGREJO"/>
    <n v="20.7"/>
    <e v="#REF!"/>
    <n v="2.5874999999999999"/>
    <n v="200000"/>
    <n v="4200000"/>
  </r>
  <r>
    <s v="BGR NGADIROJO_SENDANGSARI"/>
    <x v="4"/>
    <s v="SENDANGSARI"/>
    <n v="20.7"/>
    <e v="#REF!"/>
    <n v="2.5874999999999999"/>
    <n v="200000"/>
    <n v="4200000"/>
  </r>
  <r>
    <s v="BGR NGADIROJO_SEPANJANG"/>
    <x v="4"/>
    <s v="SEPANJANG"/>
    <n v="21.59"/>
    <e v="#REF!"/>
    <n v="2.69875"/>
    <n v="200000"/>
    <n v="4400000"/>
  </r>
  <r>
    <s v="BGR NGADIROJO_SETREN"/>
    <x v="4"/>
    <s v="SETREN"/>
    <n v="20.7"/>
    <e v="#REF!"/>
    <n v="2.5874999999999999"/>
    <n v="200000"/>
    <n v="4200000"/>
  </r>
  <r>
    <s v="BGR NGADIROJO_SETROREJO"/>
    <x v="4"/>
    <s v="SETROREJO"/>
    <n v="20.7"/>
    <e v="#REF!"/>
    <n v="2.5874999999999999"/>
    <n v="200000"/>
    <n v="4200000"/>
  </r>
  <r>
    <s v="BGR NGADIROJO_SIDOHARJO"/>
    <x v="4"/>
    <s v="SIDOHARJO"/>
    <n v="20.7"/>
    <e v="#REF!"/>
    <n v="2.5874999999999999"/>
    <n v="200000"/>
    <n v="4200000"/>
  </r>
  <r>
    <s v="BGR NGADIROJO_SIDOKARTO"/>
    <x v="4"/>
    <s v="SIDOKARTO"/>
    <n v="20.7"/>
    <e v="#REF!"/>
    <n v="2.5874999999999999"/>
    <n v="200000"/>
    <n v="4200000"/>
  </r>
  <r>
    <s v="BGR NGADIROJO_SIDOREJO"/>
    <x v="4"/>
    <s v="SIDOREJO"/>
    <n v="20.7"/>
    <e v="#REF!"/>
    <n v="2.5874999999999999"/>
    <n v="200000"/>
    <n v="4200000"/>
  </r>
  <r>
    <s v="BGR NGADIROJO_SIDOREJO"/>
    <x v="4"/>
    <s v="SIDOREJO"/>
    <n v="20.7"/>
    <e v="#REF!"/>
    <n v="2.5874999999999999"/>
    <n v="200000"/>
    <n v="4200000"/>
  </r>
  <r>
    <s v="BGR NGADIROJO_SIRNOBOYO"/>
    <x v="4"/>
    <s v="SIRNOBOYO"/>
    <n v="20.7"/>
    <e v="#REF!"/>
    <n v="2.5874999999999999"/>
    <n v="200000"/>
    <n v="4200000"/>
  </r>
  <r>
    <s v="BGR NGADIROJO_SLOGOHIMO"/>
    <x v="4"/>
    <s v="SLOGOHIMO"/>
    <n v="20.7"/>
    <e v="#REF!"/>
    <n v="2.5874999999999999"/>
    <n v="200000"/>
    <n v="4200000"/>
  </r>
  <r>
    <s v="BGR NGADIROJO_SLOGORETNO"/>
    <x v="4"/>
    <s v="SLOGORETNO"/>
    <n v="20.7"/>
    <e v="#REF!"/>
    <n v="2.5874999999999999"/>
    <n v="200000"/>
    <n v="4200000"/>
  </r>
  <r>
    <s v="BGR NGADIROJO_SOCO"/>
    <x v="4"/>
    <s v="SOCO"/>
    <n v="20.7"/>
    <e v="#REF!"/>
    <n v="2.5874999999999999"/>
    <n v="200000"/>
    <n v="4200000"/>
  </r>
  <r>
    <s v="BGR NGADIROJO_SOKOBOYO"/>
    <x v="4"/>
    <s v="SOKOBOYO"/>
    <n v="20.7"/>
    <e v="#REF!"/>
    <n v="2.5874999999999999"/>
    <n v="200000"/>
    <n v="4200000"/>
  </r>
  <r>
    <s v="BGR NGADIROJO_SONGBLEDEG"/>
    <x v="4"/>
    <s v="SONGBLEDEG"/>
    <n v="20.7"/>
    <e v="#REF!"/>
    <n v="2.5874999999999999"/>
    <n v="200000"/>
    <n v="4200000"/>
  </r>
  <r>
    <s v="BGR NGADIROJO_SUCI"/>
    <x v="4"/>
    <s v="SUCI"/>
    <n v="20.7"/>
    <e v="#REF!"/>
    <n v="2.5874999999999999"/>
    <n v="200000"/>
    <n v="4200000"/>
  </r>
  <r>
    <s v="BGR NGADIROJO_SUGIHAN"/>
    <x v="4"/>
    <s v="SUGIHAN"/>
    <n v="20.7"/>
    <e v="#REF!"/>
    <n v="2.5874999999999999"/>
    <n v="200000"/>
    <n v="4200000"/>
  </r>
  <r>
    <s v="BGR NGADIROJO_SUGIHAN"/>
    <x v="4"/>
    <s v="SUGIHAN"/>
    <n v="20.7"/>
    <e v="#REF!"/>
    <n v="2.5874999999999999"/>
    <n v="200000"/>
    <n v="4200000"/>
  </r>
  <r>
    <s v="BGR NGADIROJO_SUKOHARJO"/>
    <x v="4"/>
    <s v="SUKOHARJO"/>
    <n v="20.7"/>
    <e v="#REF!"/>
    <n v="2.5874999999999999"/>
    <n v="200000"/>
    <n v="4200000"/>
  </r>
  <r>
    <s v="BGR NGADIROJO_SUKOMANGU"/>
    <x v="4"/>
    <s v="SUKOMANGU"/>
    <n v="20.7"/>
    <e v="#REF!"/>
    <n v="2.5874999999999999"/>
    <n v="200000"/>
    <n v="4200000"/>
  </r>
  <r>
    <s v="BGR NGADIROJO_SUKOREJO"/>
    <x v="4"/>
    <s v="SUKOREJO"/>
    <n v="20.7"/>
    <e v="#REF!"/>
    <n v="2.5874999999999999"/>
    <n v="200000"/>
    <n v="4200000"/>
  </r>
  <r>
    <s v="BGR NGADIROJO_SUMBER"/>
    <x v="4"/>
    <s v="SUMBER"/>
    <n v="20.7"/>
    <e v="#REF!"/>
    <n v="2.5874999999999999"/>
    <n v="200000"/>
    <n v="4200000"/>
  </r>
  <r>
    <s v="BGR NGADIROJO_SUMBERAGUNG"/>
    <x v="4"/>
    <s v="SUMBERAGUNG"/>
    <n v="20.7"/>
    <e v="#REF!"/>
    <n v="2.5874999999999999"/>
    <n v="200000"/>
    <n v="4200000"/>
  </r>
  <r>
    <s v="BGR NGADIROJO_SUMBEREJO"/>
    <x v="4"/>
    <s v="SUMBEREJO"/>
    <n v="20.7"/>
    <e v="#REF!"/>
    <n v="2.5874999999999999"/>
    <n v="200000"/>
    <n v="4200000"/>
  </r>
  <r>
    <s v="BGR NGADIROJO_SUMBEREJO"/>
    <x v="4"/>
    <s v="SUMBEREJO"/>
    <n v="20.7"/>
    <e v="#REF!"/>
    <n v="2.5874999999999999"/>
    <n v="200000"/>
    <n v="4200000"/>
  </r>
  <r>
    <s v="BGR NGADIROJO_TALESAN"/>
    <x v="4"/>
    <s v="TALESAN"/>
    <n v="20.7"/>
    <e v="#REF!"/>
    <n v="2.5874999999999999"/>
    <n v="200000"/>
    <n v="4200000"/>
  </r>
  <r>
    <s v="BGR NGADIROJO_TALUNOMBO"/>
    <x v="4"/>
    <s v="TALUNOMBO"/>
    <n v="20.7"/>
    <e v="#REF!"/>
    <n v="2.5874999999999999"/>
    <n v="200000"/>
    <n v="4200000"/>
  </r>
  <r>
    <s v="BGR NGADIROJO_TAMBAKMERANG"/>
    <x v="4"/>
    <s v="TAMBAKMERANG"/>
    <n v="20.7"/>
    <e v="#REF!"/>
    <n v="2.5874999999999999"/>
    <n v="200000"/>
    <n v="4200000"/>
  </r>
  <r>
    <s v="BGR NGADIROJO_TANGGULANGIN"/>
    <x v="4"/>
    <s v="TANGGULANGIN"/>
    <n v="20.7"/>
    <e v="#REF!"/>
    <n v="2.5874999999999999"/>
    <n v="200000"/>
    <n v="4200000"/>
  </r>
  <r>
    <s v="BGR NGADIROJO_TANJUNG"/>
    <x v="4"/>
    <s v="TANJUNG"/>
    <n v="20.7"/>
    <e v="#REF!"/>
    <n v="2.5874999999999999"/>
    <n v="200000"/>
    <n v="4200000"/>
  </r>
  <r>
    <s v="BGR NGADIROJO_TANJUNGSARI"/>
    <x v="4"/>
    <s v="TANJUNGSARI"/>
    <n v="20.7"/>
    <e v="#REF!"/>
    <n v="2.5874999999999999"/>
    <n v="200000"/>
    <n v="4200000"/>
  </r>
  <r>
    <s v="BGR NGADIROJO_TANJUNGSARI"/>
    <x v="4"/>
    <s v="TANJUNGSARI"/>
    <n v="20.7"/>
    <e v="#REF!"/>
    <n v="2.5874999999999999"/>
    <n v="200000"/>
    <n v="4200000"/>
  </r>
  <r>
    <s v="BGR NGADIROJO_TASIKHARGO"/>
    <x v="4"/>
    <s v="TASIKHARGO"/>
    <n v="20.7"/>
    <e v="#REF!"/>
    <n v="2.5874999999999999"/>
    <n v="200000"/>
    <n v="4200000"/>
  </r>
  <r>
    <s v="BGR NGADIROJO_TAWANGHARJO"/>
    <x v="4"/>
    <s v="TAWANGHARJO"/>
    <n v="20.7"/>
    <e v="#REF!"/>
    <n v="2.5874999999999999"/>
    <n v="200000"/>
    <n v="4200000"/>
  </r>
  <r>
    <s v="BGR NGADIROJO_TAWANGMANGU"/>
    <x v="4"/>
    <s v="TAWANGMANGU"/>
    <n v="21.59"/>
    <e v="#REF!"/>
    <n v="2.69875"/>
    <n v="200000"/>
    <n v="4400000"/>
  </r>
  <r>
    <s v="BGR NGADIROJO_TAWANGREJO"/>
    <x v="4"/>
    <s v="TAWANGREJO"/>
    <n v="20.7"/>
    <e v="#REF!"/>
    <n v="2.5874999999999999"/>
    <n v="200000"/>
    <n v="4200000"/>
  </r>
  <r>
    <s v="BGR NGADIROJO_TEGALHARJO"/>
    <x v="4"/>
    <s v="TEGALHARJO"/>
    <n v="20.7"/>
    <e v="#REF!"/>
    <n v="2.5874999999999999"/>
    <n v="200000"/>
    <n v="4200000"/>
  </r>
  <r>
    <s v="BGR NGADIROJO_TEGALREJO"/>
    <x v="4"/>
    <s v="TEGALREJO"/>
    <n v="20.7"/>
    <e v="#REF!"/>
    <n v="2.5874999999999999"/>
    <n v="200000"/>
    <n v="4200000"/>
  </r>
  <r>
    <s v="BGR NGADIROJO_TEGIRI"/>
    <x v="4"/>
    <s v="TEGIRI"/>
    <n v="20.7"/>
    <e v="#REF!"/>
    <n v="2.5874999999999999"/>
    <n v="200000"/>
    <n v="4200000"/>
  </r>
  <r>
    <s v="BGR NGADIROJO_TEMBORO"/>
    <x v="4"/>
    <s v="TEMBORO"/>
    <n v="20.7"/>
    <e v="#REF!"/>
    <n v="2.5874999999999999"/>
    <n v="200000"/>
    <n v="4200000"/>
  </r>
  <r>
    <s v="BGR NGADIROJO_TEMON"/>
    <x v="4"/>
    <s v="TEMON"/>
    <n v="20.7"/>
    <e v="#REF!"/>
    <n v="2.5874999999999999"/>
    <n v="200000"/>
    <n v="4200000"/>
  </r>
  <r>
    <s v="BGR NGADIROJO_TEMPURSARI"/>
    <x v="4"/>
    <s v="TEMPURSARI"/>
    <n v="20.7"/>
    <e v="#REF!"/>
    <n v="2.5874999999999999"/>
    <n v="200000"/>
    <n v="4200000"/>
  </r>
  <r>
    <s v="BGR NGADIROJO_TENGGER"/>
    <x v="4"/>
    <s v="TENGGER"/>
    <n v="20.7"/>
    <e v="#REF!"/>
    <n v="2.5874999999999999"/>
    <n v="200000"/>
    <n v="4200000"/>
  </r>
  <r>
    <s v="BGR NGADIROJO_TENGKLIK"/>
    <x v="4"/>
    <s v="TENGKLIK"/>
    <n v="21.59"/>
    <e v="#REF!"/>
    <n v="2.69875"/>
    <n v="200000"/>
    <n v="4400000"/>
  </r>
  <r>
    <s v="BGR NGADIROJO_TIRTOMOYO"/>
    <x v="4"/>
    <s v="TIRTOMOYO"/>
    <n v="20.7"/>
    <e v="#REF!"/>
    <n v="2.5874999999999999"/>
    <n v="200000"/>
    <n v="4200000"/>
  </r>
  <r>
    <s v="BGR NGADIROJO_TIRTOSUWORO"/>
    <x v="4"/>
    <s v="TIRTOSUWORO"/>
    <n v="20.7"/>
    <e v="#REF!"/>
    <n v="2.5874999999999999"/>
    <n v="200000"/>
    <n v="4200000"/>
  </r>
  <r>
    <s v="BGR NGADIROJO_TLOBO"/>
    <x v="4"/>
    <s v="TLOBO"/>
    <n v="21.59"/>
    <e v="#REF!"/>
    <n v="2.69875"/>
    <n v="200000"/>
    <n v="4400000"/>
  </r>
  <r>
    <s v="BGR NGADIROJO_TLOGOHARJO"/>
    <x v="4"/>
    <s v="TLOGOHARJO"/>
    <n v="20.7"/>
    <e v="#REF!"/>
    <n v="2.5874999999999999"/>
    <n v="200000"/>
    <n v="4200000"/>
  </r>
  <r>
    <s v="BGR NGADIROJO_TLOGOSARI"/>
    <x v="4"/>
    <s v="TLOGOSARI"/>
    <n v="20.7"/>
    <e v="#REF!"/>
    <n v="2.5874999999999999"/>
    <n v="200000"/>
    <n v="4200000"/>
  </r>
  <r>
    <s v="BGR NGADIROJO_TREMES"/>
    <x v="4"/>
    <s v="TREMES"/>
    <n v="20.7"/>
    <e v="#REF!"/>
    <n v="2.5874999999999999"/>
    <n v="200000"/>
    <n v="4200000"/>
  </r>
  <r>
    <s v="BGR NGADIROJO_TUKULREJO"/>
    <x v="4"/>
    <s v="TUKULREJO"/>
    <n v="20.7"/>
    <e v="#REF!"/>
    <n v="2.5874999999999999"/>
    <n v="200000"/>
    <n v="4200000"/>
  </r>
  <r>
    <s v="BGR NGADIROJO_TUNGGULREJO"/>
    <x v="4"/>
    <s v="TUNGGULREJO"/>
    <n v="21.59"/>
    <e v="#REF!"/>
    <n v="2.69875"/>
    <n v="200000"/>
    <n v="4400000"/>
  </r>
  <r>
    <s v="BGR NGADIROJO_TUNGGUR"/>
    <x v="4"/>
    <s v="TUNGGUR"/>
    <n v="20.7"/>
    <e v="#REF!"/>
    <n v="2.5874999999999999"/>
    <n v="200000"/>
    <n v="4200000"/>
  </r>
  <r>
    <s v="BGR NGADIROJO_WALENG"/>
    <x v="4"/>
    <s v="WALENG"/>
    <n v="20.7"/>
    <e v="#REF!"/>
    <n v="2.5874999999999999"/>
    <n v="200000"/>
    <n v="4200000"/>
  </r>
  <r>
    <s v="BGR NGADIROJO_WARU"/>
    <x v="4"/>
    <s v="WARU"/>
    <n v="20.7"/>
    <e v="#REF!"/>
    <n v="2.5874999999999999"/>
    <n v="200000"/>
    <n v="4200000"/>
  </r>
  <r>
    <s v="BGR NGADIROJO_WATANGSONO"/>
    <x v="4"/>
    <s v="WATANGSONO"/>
    <n v="20.7"/>
    <e v="#REF!"/>
    <n v="2.5874999999999999"/>
    <n v="200000"/>
    <n v="4200000"/>
  </r>
  <r>
    <s v="BGR NGADIROJO_WATUAGUNG"/>
    <x v="4"/>
    <s v="WATUAGUNG"/>
    <n v="20.7"/>
    <e v="#REF!"/>
    <n v="2.5874999999999999"/>
    <n v="200000"/>
    <n v="4200000"/>
  </r>
  <r>
    <s v="BGR NGADIROJO_WATUSOMO"/>
    <x v="4"/>
    <s v="WATUSOMO"/>
    <n v="20.7"/>
    <e v="#REF!"/>
    <n v="2.5874999999999999"/>
    <n v="200000"/>
    <n v="4200000"/>
  </r>
  <r>
    <s v="BGR NGADIROJO_WIDORO"/>
    <x v="4"/>
    <s v="WIDORO"/>
    <n v="20.7"/>
    <e v="#REF!"/>
    <n v="2.5874999999999999"/>
    <n v="200000"/>
    <n v="4200000"/>
  </r>
  <r>
    <s v="BGR NGADIROJO_WIROKO"/>
    <x v="4"/>
    <s v="WIROKO"/>
    <n v="20.7"/>
    <e v="#REF!"/>
    <n v="2.5874999999999999"/>
    <n v="200000"/>
    <n v="4200000"/>
  </r>
  <r>
    <s v="BGR NGADIROJO_WONOBOYO"/>
    <x v="4"/>
    <s v="WONOBOYO"/>
    <n v="20.7"/>
    <e v="#REF!"/>
    <n v="2.5874999999999999"/>
    <n v="200000"/>
    <n v="4200000"/>
  </r>
  <r>
    <s v="BGR NGADIROJO_WONOHARJO"/>
    <x v="4"/>
    <s v="WONOHARJO"/>
    <n v="20.7"/>
    <e v="#REF!"/>
    <n v="2.5874999999999999"/>
    <n v="200000"/>
    <n v="4200000"/>
  </r>
  <r>
    <s v="BGR NGADIROJO_WONOREJO"/>
    <x v="4"/>
    <s v="WONOREJO"/>
    <n v="21.59"/>
    <e v="#REF!"/>
    <n v="2.69875"/>
    <n v="200000"/>
    <n v="4400000"/>
  </r>
  <r>
    <s v="BGR NGADIROJO_WUKIRSAWIT"/>
    <x v="4"/>
    <s v="WUKIRSAWIT"/>
    <n v="21.59"/>
    <e v="#REF!"/>
    <n v="2.69875"/>
    <n v="200000"/>
    <n v="4400000"/>
  </r>
  <r>
    <s v="BGR NGLEJOK_ANGGASWANGI"/>
    <x v="5"/>
    <s v="ANGGASWANGI"/>
    <n v="53.45"/>
    <e v="#REF!"/>
    <n v="6.6812500000000004"/>
    <n v="200000"/>
    <n v="10800000"/>
  </r>
  <r>
    <s v="BGR NGLEJOK_BALEADI"/>
    <x v="5"/>
    <s v="BALEADI"/>
    <n v="16.66"/>
    <e v="#REF!"/>
    <n v="2.0825"/>
    <n v="200000"/>
    <n v="3400000"/>
  </r>
  <r>
    <s v="BGR NGLEJOK_BERUGENJANG"/>
    <x v="5"/>
    <s v="BERUGENJANG"/>
    <n v="13.38"/>
    <e v="#REF!"/>
    <n v="1.6725000000000001"/>
    <n v="200000"/>
    <n v="2800000"/>
  </r>
  <r>
    <s v="BGR NGLEJOK_BRINGIN"/>
    <x v="5"/>
    <s v="BRINGIN"/>
    <n v="53.45"/>
    <e v="#REF!"/>
    <n v="6.6812500000000004"/>
    <n v="200000"/>
    <n v="10800000"/>
  </r>
  <r>
    <s v="BGR NGLEJOK_BUGEL"/>
    <x v="5"/>
    <s v="BUGEL"/>
    <n v="53.45"/>
    <e v="#REF!"/>
    <n v="6.6812500000000004"/>
    <n v="200000"/>
    <n v="10800000"/>
  </r>
  <r>
    <s v="BGR NGLEJOK_CANDISARI"/>
    <x v="5"/>
    <s v="CANDISARI"/>
    <n v="53.45"/>
    <e v="#REF!"/>
    <n v="6.6812500000000004"/>
    <n v="200000"/>
    <n v="10800000"/>
  </r>
  <r>
    <s v="BGR NGLEJOK_CINGKRONG"/>
    <x v="5"/>
    <s v="CINGKRONG"/>
    <n v="53.45"/>
    <e v="#REF!"/>
    <n v="6.6812500000000004"/>
    <n v="200000"/>
    <n v="10800000"/>
  </r>
  <r>
    <s v="BGR NGLEJOK_CURUT"/>
    <x v="5"/>
    <s v="CURUT"/>
    <n v="53.45"/>
    <e v="#REF!"/>
    <n v="6.6812500000000004"/>
    <n v="200000"/>
    <n v="10800000"/>
  </r>
  <r>
    <s v="BGR NGLEJOK_DEMPEL"/>
    <x v="5"/>
    <s v="DEMPEL"/>
    <n v="53.45"/>
    <e v="#REF!"/>
    <n v="6.6812500000000004"/>
    <n v="200000"/>
    <n v="10800000"/>
  </r>
  <r>
    <s v="BGR NGLEJOK_DOROLEGI"/>
    <x v="5"/>
    <s v="DOROLEGI"/>
    <n v="53.45"/>
    <e v="#REF!"/>
    <n v="6.6812500000000004"/>
    <n v="200000"/>
    <n v="10800000"/>
  </r>
  <r>
    <s v="BGR NGLEJOK_GINGGANGTANI"/>
    <x v="5"/>
    <s v="GINGGANGTANI"/>
    <n v="53.45"/>
    <e v="#REF!"/>
    <n v="6.6812500000000004"/>
    <n v="200000"/>
    <n v="10800000"/>
  </r>
  <r>
    <s v="BGR NGLEJOK_GLAPAN"/>
    <x v="5"/>
    <s v="GLAPAN"/>
    <n v="53.45"/>
    <e v="#REF!"/>
    <n v="6.6812500000000004"/>
    <n v="200000"/>
    <n v="10800000"/>
  </r>
  <r>
    <s v="BGR NGLEJOK_GODONG"/>
    <x v="5"/>
    <s v="GODONG"/>
    <n v="53.45"/>
    <e v="#REF!"/>
    <n v="6.6812500000000004"/>
    <n v="200000"/>
    <n v="10800000"/>
  </r>
  <r>
    <s v="BGR NGLEJOK_GUCI"/>
    <x v="5"/>
    <s v="GUCI"/>
    <n v="53.45"/>
    <e v="#REF!"/>
    <n v="6.6812500000000004"/>
    <n v="200000"/>
    <n v="10800000"/>
  </r>
  <r>
    <s v="BGR NGLEJOK_GUNDI"/>
    <x v="5"/>
    <s v="GUNDI"/>
    <n v="53.45"/>
    <e v="#REF!"/>
    <n v="6.6812500000000004"/>
    <n v="200000"/>
    <n v="10800000"/>
  </r>
  <r>
    <s v="BGR NGLEJOK_GUNUNGTUMPENG"/>
    <x v="5"/>
    <s v="GUNUNGTUMPENG"/>
    <n v="53.45"/>
    <e v="#REF!"/>
    <n v="6.6812500000000004"/>
    <n v="200000"/>
    <n v="10800000"/>
  </r>
  <r>
    <s v="BGR NGLEJOK_GUYANGAN"/>
    <x v="5"/>
    <s v="GUYANGAN"/>
    <n v="53.45"/>
    <e v="#REF!"/>
    <n v="6.6812500000000004"/>
    <n v="200000"/>
    <n v="10800000"/>
  </r>
  <r>
    <s v="BGR NGLEJOK_HARJOWINANGUN"/>
    <x v="5"/>
    <s v="HARJOWINANGUN"/>
    <n v="53.45"/>
    <e v="#REF!"/>
    <n v="6.6812500000000004"/>
    <n v="200000"/>
    <n v="10800000"/>
  </r>
  <r>
    <s v="BGR NGLEJOK_JATILOR"/>
    <x v="5"/>
    <s v="JATILOR"/>
    <n v="53.45"/>
    <e v="#REF!"/>
    <n v="6.6812500000000004"/>
    <n v="200000"/>
    <n v="10800000"/>
  </r>
  <r>
    <s v="BGR NGLEJOK_JEKETRO"/>
    <x v="5"/>
    <s v="JEKETRO"/>
    <n v="53.45"/>
    <e v="#REF!"/>
    <n v="6.6812500000000004"/>
    <n v="200000"/>
    <n v="10800000"/>
  </r>
  <r>
    <s v="BGR NGLEJOK_JENENGAN"/>
    <x v="5"/>
    <s v="JENENGAN"/>
    <n v="53.45"/>
    <e v="#REF!"/>
    <n v="6.6812500000000004"/>
    <n v="200000"/>
    <n v="10800000"/>
  </r>
  <r>
    <s v="BGR NGLEJOK_JIPANG"/>
    <x v="5"/>
    <s v="JIPANG"/>
    <n v="53.45"/>
    <e v="#REF!"/>
    <n v="6.6812500000000004"/>
    <n v="200000"/>
    <n v="10800000"/>
  </r>
  <r>
    <s v="BGR NGLEJOK_KANDANGREJO"/>
    <x v="5"/>
    <s v="KANDANGREJO"/>
    <n v="53.45"/>
    <e v="#REF!"/>
    <n v="6.6812500000000004"/>
    <n v="200000"/>
    <n v="10800000"/>
  </r>
  <r>
    <s v="BGR NGLEJOK_KARANGGENENG"/>
    <x v="5"/>
    <s v="KARANGGENENG"/>
    <n v="53.45"/>
    <e v="#REF!"/>
    <n v="6.6812500000000004"/>
    <n v="200000"/>
    <n v="10800000"/>
  </r>
  <r>
    <s v="BGR NGLEJOK_KARANGPAHING"/>
    <x v="5"/>
    <s v="KARANGPAHING"/>
    <n v="53.45"/>
    <e v="#REF!"/>
    <n v="6.6812500000000004"/>
    <n v="200000"/>
    <n v="10800000"/>
  </r>
  <r>
    <s v="BGR NGLEJOK_KARANGSARI"/>
    <x v="5"/>
    <s v="KARANGSARI"/>
    <n v="53.45"/>
    <e v="#REF!"/>
    <n v="6.6812500000000004"/>
    <n v="200000"/>
    <n v="10800000"/>
  </r>
  <r>
    <s v="BGR NGLEJOK_KARANGWADER"/>
    <x v="5"/>
    <s v="KARANGWADER"/>
    <n v="53.45"/>
    <e v="#REF!"/>
    <n v="6.6812500000000004"/>
    <n v="200000"/>
    <n v="10800000"/>
  </r>
  <r>
    <s v="BGR NGLEJOK_KATEKAN"/>
    <x v="5"/>
    <s v="KATEKAN"/>
    <n v="53.45"/>
    <e v="#REF!"/>
    <n v="6.6812500000000004"/>
    <n v="200000"/>
    <n v="10800000"/>
  </r>
  <r>
    <s v="BGR NGLEJOK_KEDUNGWINONG"/>
    <x v="5"/>
    <s v="KEDUNGWINONG"/>
    <n v="16.66"/>
    <e v="#REF!"/>
    <n v="2.0825"/>
    <n v="200000"/>
    <n v="3400000"/>
  </r>
  <r>
    <s v="BGR NGLEJOK_KEMLOKO"/>
    <x v="5"/>
    <s v="KEMLOKO"/>
    <n v="53.45"/>
    <e v="#REF!"/>
    <n v="6.6812500000000004"/>
    <n v="200000"/>
    <n v="10800000"/>
  </r>
  <r>
    <s v="BGR NGLEJOK_KETANGIREJO"/>
    <x v="5"/>
    <s v="KETANGIREJO"/>
    <n v="53.45"/>
    <e v="#REF!"/>
    <n v="6.6812500000000004"/>
    <n v="200000"/>
    <n v="10800000"/>
  </r>
  <r>
    <s v="BGR NGLEJOK_KETITANG"/>
    <x v="5"/>
    <s v="KETITANG"/>
    <n v="53.45"/>
    <e v="#REF!"/>
    <n v="6.6812500000000004"/>
    <n v="200000"/>
    <n v="10800000"/>
  </r>
  <r>
    <s v="BGR NGLEJOK_KETRO"/>
    <x v="5"/>
    <s v="KETRO"/>
    <n v="53.45"/>
    <e v="#REF!"/>
    <n v="6.6812500000000004"/>
    <n v="200000"/>
    <n v="10800000"/>
  </r>
  <r>
    <s v="BGR NGLEJOK_KLAMBU"/>
    <x v="5"/>
    <s v="KLAMBU"/>
    <n v="53.45"/>
    <e v="#REF!"/>
    <n v="6.6812500000000004"/>
    <n v="200000"/>
    <n v="10800000"/>
  </r>
  <r>
    <s v="BGR NGLEJOK_KLAMPOK"/>
    <x v="5"/>
    <s v="KLAMPOK"/>
    <n v="53.45"/>
    <e v="#REF!"/>
    <n v="6.6812500000000004"/>
    <n v="200000"/>
    <n v="10800000"/>
  </r>
  <r>
    <s v="BGR NGLEJOK_KLUWAN"/>
    <x v="5"/>
    <s v="KLUWAN"/>
    <n v="53.45"/>
    <e v="#REF!"/>
    <n v="6.6812500000000004"/>
    <n v="200000"/>
    <n v="10800000"/>
  </r>
  <r>
    <s v="BGR NGLEJOK_KOPEK"/>
    <x v="5"/>
    <s v="KOPEK"/>
    <n v="53.45"/>
    <e v="#REF!"/>
    <n v="6.6812500000000004"/>
    <n v="200000"/>
    <n v="10800000"/>
  </r>
  <r>
    <s v="BGR NGLEJOK_KRAMAT"/>
    <x v="5"/>
    <s v="KRAMAT"/>
    <n v="53.45"/>
    <e v="#REF!"/>
    <n v="6.6812500000000004"/>
    <n v="200000"/>
    <n v="10800000"/>
  </r>
  <r>
    <s v="BGR NGLEJOK_KRONGGEN"/>
    <x v="5"/>
    <s v="KRONGGEN"/>
    <n v="53.45"/>
    <e v="#REF!"/>
    <n v="6.6812500000000004"/>
    <n v="200000"/>
    <n v="10800000"/>
  </r>
  <r>
    <s v="BGR NGLEJOK_KURIPAN"/>
    <x v="5"/>
    <s v="KURIPAN"/>
    <n v="53.45"/>
    <e v="#REF!"/>
    <n v="6.6812500000000004"/>
    <n v="200000"/>
    <n v="10800000"/>
  </r>
  <r>
    <s v="BGR NGLEJOK_KUWAWUR"/>
    <x v="5"/>
    <s v="KUWAWUR"/>
    <n v="16.66"/>
    <e v="#REF!"/>
    <n v="2.0825"/>
    <n v="200000"/>
    <n v="3400000"/>
  </r>
  <r>
    <s v="BGR NGLEJOK_LATAK"/>
    <x v="5"/>
    <s v="LATAK"/>
    <n v="53.45"/>
    <e v="#REF!"/>
    <n v="6.6812500000000004"/>
    <n v="200000"/>
    <n v="10800000"/>
  </r>
  <r>
    <s v="BGR NGLEJOK_LEMAH PUTIH"/>
    <x v="5"/>
    <s v="LEMAH PUTIH"/>
    <n v="53.45"/>
    <e v="#REF!"/>
    <n v="6.6812500000000004"/>
    <n v="200000"/>
    <n v="10800000"/>
  </r>
  <r>
    <s v="BGR NGLEJOK_LEYANGAN"/>
    <x v="5"/>
    <s v="LEYANGAN"/>
    <n v="53.45"/>
    <e v="#REF!"/>
    <n v="6.6812500000000004"/>
    <n v="200000"/>
    <n v="10800000"/>
  </r>
  <r>
    <s v="BGR NGLEJOK_MENAWAN"/>
    <x v="5"/>
    <s v="MENAWAN"/>
    <n v="53.45"/>
    <e v="#REF!"/>
    <n v="6.6812500000000004"/>
    <n v="200000"/>
    <n v="10800000"/>
  </r>
  <r>
    <s v="BGR NGLEJOK_MENDURAN"/>
    <x v="5"/>
    <s v="MENDURAN"/>
    <n v="53.45"/>
    <e v="#REF!"/>
    <n v="6.6812500000000004"/>
    <n v="200000"/>
    <n v="10800000"/>
  </r>
  <r>
    <s v="BGR NGLEJOK_MERAK"/>
    <x v="5"/>
    <s v="MERAK"/>
    <n v="26.27"/>
    <e v="#REF!"/>
    <n v="3.2837499999999999"/>
    <n v="200000"/>
    <n v="5400000"/>
  </r>
  <r>
    <s v="BGR NGLEJOK_MOJOAGUNG"/>
    <x v="5"/>
    <s v="MOJOAGUNG"/>
    <n v="53.45"/>
    <e v="#REF!"/>
    <n v="6.6812500000000004"/>
    <n v="200000"/>
    <n v="10800000"/>
  </r>
  <r>
    <s v="BGR NGLEJOK_NGELUK"/>
    <x v="5"/>
    <s v="NGELUK"/>
    <n v="53.45"/>
    <e v="#REF!"/>
    <n v="6.6812500000000004"/>
    <n v="200000"/>
    <n v="10800000"/>
  </r>
  <r>
    <s v="BGR NGLEJOK_NGEMBAK"/>
    <x v="5"/>
    <s v="NGEMBAK"/>
    <n v="53.45"/>
    <e v="#REF!"/>
    <n v="6.6812500000000004"/>
    <n v="200000"/>
    <n v="10800000"/>
  </r>
  <r>
    <s v="BGR NGLEJOK_NGROTO"/>
    <x v="5"/>
    <s v="NGROTO"/>
    <n v="53.45"/>
    <e v="#REF!"/>
    <n v="6.6812500000000004"/>
    <n v="200000"/>
    <n v="10800000"/>
  </r>
  <r>
    <s v="BGR NGLEJOK_PAHESAN"/>
    <x v="5"/>
    <s v="PAHESAN"/>
    <n v="53.45"/>
    <e v="#REF!"/>
    <n v="6.6812500000000004"/>
    <n v="200000"/>
    <n v="10800000"/>
  </r>
  <r>
    <s v="BGR NGLEJOK_PAKEM"/>
    <x v="5"/>
    <s v="PAKEM"/>
    <n v="16.66"/>
    <e v="#REF!"/>
    <n v="2.0825"/>
    <n v="200000"/>
    <n v="3400000"/>
  </r>
  <r>
    <s v="BGR NGLEJOK_PANGKALAN"/>
    <x v="5"/>
    <s v="PANGKALAN"/>
    <n v="53.45"/>
    <e v="#REF!"/>
    <n v="6.6812500000000004"/>
    <n v="200000"/>
    <n v="10800000"/>
  </r>
  <r>
    <s v="BGR NGLEJOK_PENADARAN"/>
    <x v="5"/>
    <s v="PENADARAN"/>
    <n v="53.45"/>
    <e v="#REF!"/>
    <n v="6.6812500000000004"/>
    <n v="200000"/>
    <n v="10800000"/>
  </r>
  <r>
    <s v="BGR NGLEJOK_PENAWANGAN"/>
    <x v="5"/>
    <s v="PENAWANGAN"/>
    <n v="53.45"/>
    <e v="#REF!"/>
    <n v="6.6812500000000004"/>
    <n v="200000"/>
    <n v="10800000"/>
  </r>
  <r>
    <s v="BGR NGLEJOK_PENGANTEN"/>
    <x v="5"/>
    <s v="PENGANTEN"/>
    <n v="53.45"/>
    <e v="#REF!"/>
    <n v="6.6812500000000004"/>
    <n v="200000"/>
    <n v="10800000"/>
  </r>
  <r>
    <s v="BGR NGLEJOK_PENGKOL"/>
    <x v="5"/>
    <s v="PENGKOL"/>
    <n v="53.45"/>
    <e v="#REF!"/>
    <n v="6.6812500000000004"/>
    <n v="200000"/>
    <n v="10800000"/>
  </r>
  <r>
    <s v="BGR NGLEJOK_PORANGPARING"/>
    <x v="5"/>
    <s v="PORANGPARING"/>
    <n v="16.66"/>
    <e v="#REF!"/>
    <n v="2.0825"/>
    <n v="200000"/>
    <n v="3400000"/>
  </r>
  <r>
    <s v="BGR NGLEJOK_PRAWOTO"/>
    <x v="5"/>
    <s v="PRAWOTO"/>
    <n v="16.66"/>
    <e v="#REF!"/>
    <n v="2.0825"/>
    <n v="200000"/>
    <n v="3400000"/>
  </r>
  <r>
    <s v="BGR NGLEJOK_PULOREJO"/>
    <x v="5"/>
    <s v="PULOREJO"/>
    <n v="53.45"/>
    <e v="#REF!"/>
    <n v="6.6812500000000004"/>
    <n v="200000"/>
    <n v="10800000"/>
  </r>
  <r>
    <s v="BGR NGLEJOK_PULUTAN"/>
    <x v="5"/>
    <s v="PULUTAN"/>
    <n v="53.45"/>
    <e v="#REF!"/>
    <n v="6.6812500000000004"/>
    <n v="200000"/>
    <n v="10800000"/>
  </r>
  <r>
    <s v="BGR NGLEJOK_PUTAT"/>
    <x v="5"/>
    <s v="PUTAT"/>
    <n v="53.45"/>
    <e v="#REF!"/>
    <n v="6.6812500000000004"/>
    <n v="200000"/>
    <n v="10800000"/>
  </r>
  <r>
    <s v="BGR NGLEJOK_PUTATNGANTEN"/>
    <x v="5"/>
    <s v="PUTATNGANTEN"/>
    <n v="53.45"/>
    <e v="#REF!"/>
    <n v="6.6812500000000004"/>
    <n v="200000"/>
    <n v="10800000"/>
  </r>
  <r>
    <s v="BGR NGLEJOK_RAJEK"/>
    <x v="5"/>
    <s v="RAJEK"/>
    <n v="53.45"/>
    <e v="#REF!"/>
    <n v="6.6812500000000004"/>
    <n v="200000"/>
    <n v="10800000"/>
  </r>
  <r>
    <s v="BGR NGLEJOK_RAWOH"/>
    <x v="5"/>
    <s v="RAWOH"/>
    <n v="53.45"/>
    <e v="#REF!"/>
    <n v="6.6812500000000004"/>
    <n v="200000"/>
    <n v="10800000"/>
  </r>
  <r>
    <s v="BGR NGLEJOK_SABAN"/>
    <x v="5"/>
    <s v="SABAN"/>
    <n v="53.45"/>
    <e v="#REF!"/>
    <n v="6.6812500000000004"/>
    <n v="200000"/>
    <n v="10800000"/>
  </r>
  <r>
    <s v="BGR NGLEJOK_SAMBUNG"/>
    <x v="5"/>
    <s v="SAMBUNG"/>
    <n v="53.45"/>
    <e v="#REF!"/>
    <n v="6.6812500000000004"/>
    <n v="200000"/>
    <n v="10800000"/>
  </r>
  <r>
    <s v="BGR NGLEJOK_SELOJARI"/>
    <x v="5"/>
    <s v="SELOJARI"/>
    <n v="53.45"/>
    <e v="#REF!"/>
    <n v="6.6812500000000004"/>
    <n v="200000"/>
    <n v="10800000"/>
  </r>
  <r>
    <s v="BGR NGLEJOK_SUMBERAGUNG"/>
    <x v="5"/>
    <s v="SUMBERAGUNG"/>
    <n v="53.45"/>
    <e v="#REF!"/>
    <n v="6.6812500000000004"/>
    <n v="200000"/>
    <n v="10800000"/>
  </r>
  <r>
    <s v="BGR NGLEJOK_SUMBERJOSARI"/>
    <x v="5"/>
    <s v="SUMBERJOSARI"/>
    <n v="53.45"/>
    <e v="#REF!"/>
    <n v="6.6812500000000004"/>
    <n v="200000"/>
    <n v="10800000"/>
  </r>
  <r>
    <s v="BGR NGLEJOK_SUMURGEDE"/>
    <x v="5"/>
    <s v="SUMURGEDE"/>
    <n v="53.45"/>
    <e v="#REF!"/>
    <n v="6.6812500000000004"/>
    <n v="200000"/>
    <n v="10800000"/>
  </r>
  <r>
    <s v="BGR NGLEJOK_TARUMAN"/>
    <x v="5"/>
    <s v="TARUMAN"/>
    <n v="53.45"/>
    <e v="#REF!"/>
    <n v="6.6812500000000004"/>
    <n v="200000"/>
    <n v="10800000"/>
  </r>
  <r>
    <s v="BGR NGLEJOK_TEGALSUMUR"/>
    <x v="5"/>
    <s v="TEGALSUMUR"/>
    <n v="53.45"/>
    <e v="#REF!"/>
    <n v="6.6812500000000004"/>
    <n v="200000"/>
    <n v="10800000"/>
  </r>
  <r>
    <s v="BGR NGLEJOK_TEMUREJO"/>
    <x v="5"/>
    <s v="TEMUREJO"/>
    <n v="53.45"/>
    <e v="#REF!"/>
    <n v="6.6812500000000004"/>
    <n v="200000"/>
    <n v="10800000"/>
  </r>
  <r>
    <s v="BGR NGLEJOK_TERKESI"/>
    <x v="5"/>
    <s v="TERKESI"/>
    <n v="53.45"/>
    <e v="#REF!"/>
    <n v="6.6812500000000004"/>
    <n v="200000"/>
    <n v="10800000"/>
  </r>
  <r>
    <s v="BGR NGLEJOK_TERMAS"/>
    <x v="5"/>
    <s v="TERMAS"/>
    <n v="53.45"/>
    <e v="#REF!"/>
    <n v="6.6812500000000004"/>
    <n v="200000"/>
    <n v="10800000"/>
  </r>
  <r>
    <s v="BGR NGLEJOK_TIREM"/>
    <x v="5"/>
    <s v="TIREM"/>
    <n v="53.45"/>
    <e v="#REF!"/>
    <n v="6.6812500000000004"/>
    <n v="200000"/>
    <n v="10800000"/>
  </r>
  <r>
    <s v="BGR NGLEJOK_TUNGGU"/>
    <x v="5"/>
    <s v="TUNGGU"/>
    <n v="53.45"/>
    <e v="#REF!"/>
    <n v="6.6812500000000004"/>
    <n v="200000"/>
    <n v="10800000"/>
  </r>
  <r>
    <s v="BGR NGLEJOK_TUNGU"/>
    <x v="5"/>
    <s v="TUNGU"/>
    <n v="53.45"/>
    <e v="#REF!"/>
    <n v="6.6812500000000004"/>
    <n v="200000"/>
    <n v="10800000"/>
  </r>
  <r>
    <s v="BGR NGLEJOK_WANUTUNGGAL"/>
    <x v="5"/>
    <s v="WANUTUNGGAL"/>
    <n v="53.45"/>
    <e v="#REF!"/>
    <n v="6.6812500000000004"/>
    <n v="200000"/>
    <n v="10800000"/>
  </r>
  <r>
    <s v="BGR NGLEJOK_WATUPAWON"/>
    <x v="5"/>
    <s v="WATUPAWON"/>
    <n v="53.45"/>
    <e v="#REF!"/>
    <n v="6.6812500000000004"/>
    <n v="200000"/>
    <n v="10800000"/>
  </r>
  <r>
    <s v="BGR NGLEJOK_WEDORO"/>
    <x v="5"/>
    <s v="WEDORO"/>
    <n v="53.45"/>
    <e v="#REF!"/>
    <n v="6.6812500000000004"/>
    <n v="200000"/>
    <n v="10800000"/>
  </r>
  <r>
    <s v="BGR NGLEJOK_WEGIL"/>
    <x v="5"/>
    <s v="WEGIL"/>
    <n v="16.66"/>
    <e v="#REF!"/>
    <n v="2.0825"/>
    <n v="200000"/>
    <n v="3400000"/>
  </r>
  <r>
    <s v="BGR NGLEJOK_WERDOYO"/>
    <x v="5"/>
    <s v="WERDOYO"/>
    <n v="53.45"/>
    <e v="#REF!"/>
    <n v="6.6812500000000004"/>
    <n v="200000"/>
    <n v="10800000"/>
  </r>
  <r>
    <s v="BGR NGLEJOK_WINONG"/>
    <x v="5"/>
    <s v="WINONG"/>
    <n v="53.45"/>
    <e v="#REF!"/>
    <n v="6.6812500000000004"/>
    <n v="200000"/>
    <n v="10800000"/>
  </r>
  <r>
    <s v="BGR NGLEJOK_WOLO"/>
    <x v="5"/>
    <s v="WOLO"/>
    <n v="53.45"/>
    <e v="#REF!"/>
    <n v="6.6812500000000004"/>
    <n v="200000"/>
    <n v="10800000"/>
  </r>
  <r>
    <s v="BGR NGLEJOK_WONOSOCO"/>
    <x v="5"/>
    <s v="WONOSOCO"/>
    <n v="13.38"/>
    <e v="#REF!"/>
    <n v="1.6725000000000001"/>
    <n v="200000"/>
    <n v="2800000"/>
  </r>
  <r>
    <s v="BGR PURBALINGGA_ADIPASIR"/>
    <x v="6"/>
    <s v="ADIPASIR"/>
    <n v="10.28"/>
    <e v="#REF!"/>
    <n v="1.2849999999999999"/>
    <n v="200000"/>
    <n v="2200000"/>
  </r>
  <r>
    <s v="BGR PURBALINGGA_ARENAN"/>
    <x v="6"/>
    <s v="ARENAN"/>
    <n v="7.6"/>
    <e v="#REF!"/>
    <n v="0.95"/>
    <n v="200000"/>
    <n v="1600000"/>
  </r>
  <r>
    <s v="BGR PURBALINGGA_BAJONG"/>
    <x v="6"/>
    <s v="BAJONG"/>
    <n v="7.6"/>
    <e v="#REF!"/>
    <n v="0.95"/>
    <n v="200000"/>
    <n v="1600000"/>
  </r>
  <r>
    <s v="BGR PURBALINGGA_BAKULAN"/>
    <x v="6"/>
    <s v="BAKULAN"/>
    <n v="7.6"/>
    <e v="#REF!"/>
    <n v="0.95"/>
    <n v="200000"/>
    <n v="1600000"/>
  </r>
  <r>
    <s v="BGR PURBALINGGA_BANDINGAN"/>
    <x v="6"/>
    <s v="BANDINGAN"/>
    <n v="7.6"/>
    <e v="#REF!"/>
    <n v="0.95"/>
    <n v="200000"/>
    <n v="1600000"/>
  </r>
  <r>
    <s v="BGR PURBALINGGA_BANDINGAN"/>
    <x v="6"/>
    <s v="BANDINGAN"/>
    <n v="10.28"/>
    <e v="#REF!"/>
    <n v="1.2849999999999999"/>
    <n v="200000"/>
    <n v="2200000"/>
  </r>
  <r>
    <s v="BGR PURBALINGGA_BANJENGAN"/>
    <x v="6"/>
    <s v="BANJENGAN"/>
    <n v="10.28"/>
    <e v="#REF!"/>
    <n v="1.2849999999999999"/>
    <n v="200000"/>
    <n v="2200000"/>
  </r>
  <r>
    <s v="BGR PURBALINGGA_BANTARBARANG"/>
    <x v="6"/>
    <s v="BANTARBARANG"/>
    <n v="7.6"/>
    <e v="#REF!"/>
    <n v="0.95"/>
    <n v="200000"/>
    <n v="1600000"/>
  </r>
  <r>
    <s v="BGR PURBALINGGA_BEDAGAS"/>
    <x v="6"/>
    <s v="BEDAGAS"/>
    <n v="7.6"/>
    <e v="#REF!"/>
    <n v="0.95"/>
    <n v="200000"/>
    <n v="1600000"/>
  </r>
  <r>
    <s v="BGR PURBALINGGA_BERTA"/>
    <x v="6"/>
    <s v="BERTA"/>
    <n v="10.28"/>
    <e v="#REF!"/>
    <n v="1.2849999999999999"/>
    <n v="200000"/>
    <n v="2200000"/>
  </r>
  <r>
    <s v="BGR PURBALINGGA_BLIMBING"/>
    <x v="6"/>
    <s v="BLIMBING"/>
    <n v="10.28"/>
    <e v="#REF!"/>
    <n v="1.2849999999999999"/>
    <n v="200000"/>
    <n v="2200000"/>
  </r>
  <r>
    <s v="BGR PURBALINGGA_BODASKARANGJATI"/>
    <x v="6"/>
    <s v="BODASKARANGJATI"/>
    <n v="7.6"/>
    <e v="#REF!"/>
    <n v="0.95"/>
    <n v="200000"/>
    <n v="1600000"/>
  </r>
  <r>
    <s v="BGR PURBALINGGA_BOJONG"/>
    <x v="6"/>
    <s v="BOJONG"/>
    <n v="7.6"/>
    <e v="#REF!"/>
    <n v="0.95"/>
    <n v="200000"/>
    <n v="1600000"/>
  </r>
  <r>
    <s v="BGR PURBALINGGA_BOKOL"/>
    <x v="6"/>
    <s v="BOKOL"/>
    <n v="7.6"/>
    <e v="#REF!"/>
    <n v="0.95"/>
    <n v="200000"/>
    <n v="1600000"/>
  </r>
  <r>
    <s v="BGR PURBALINGGA_BRECEK"/>
    <x v="6"/>
    <s v="BRECEK"/>
    <n v="7.6"/>
    <e v="#REF!"/>
    <n v="0.95"/>
    <n v="200000"/>
    <n v="1600000"/>
  </r>
  <r>
    <s v="BGR PURBALINGGA_BRENGKOK"/>
    <x v="6"/>
    <s v="BRENGKOK"/>
    <n v="10.28"/>
    <e v="#REF!"/>
    <n v="1.2849999999999999"/>
    <n v="200000"/>
    <n v="2200000"/>
  </r>
  <r>
    <s v="BGR PURBALINGGA_BUKATEJA"/>
    <x v="6"/>
    <s v="BUKATEJA"/>
    <n v="7.6"/>
    <e v="#REF!"/>
    <n v="0.95"/>
    <n v="200000"/>
    <n v="1600000"/>
  </r>
  <r>
    <s v="BGR PURBALINGGA_CANDIWULAN"/>
    <x v="6"/>
    <s v="CANDIWULAN"/>
    <n v="10.28"/>
    <e v="#REF!"/>
    <n v="1.2849999999999999"/>
    <n v="200000"/>
    <n v="2200000"/>
  </r>
  <r>
    <s v="BGR PURBALINGGA_CILAPAR"/>
    <x v="6"/>
    <s v="CILAPAR"/>
    <n v="7.6"/>
    <e v="#REF!"/>
    <n v="0.95"/>
    <n v="200000"/>
    <n v="1600000"/>
  </r>
  <r>
    <s v="BGR PURBALINGGA_CIPAWON"/>
    <x v="6"/>
    <s v="CIPAWON"/>
    <n v="7.6"/>
    <e v="#REF!"/>
    <n v="0.95"/>
    <n v="200000"/>
    <n v="1600000"/>
  </r>
  <r>
    <s v="BGR PURBALINGGA_DANAKERTA"/>
    <x v="6"/>
    <s v="DANAKERTA"/>
    <n v="10.28"/>
    <e v="#REF!"/>
    <n v="1.2849999999999999"/>
    <n v="200000"/>
    <n v="2200000"/>
  </r>
  <r>
    <s v="BGR PURBALINGGA_DANARAJA"/>
    <x v="6"/>
    <s v="DANARAJA"/>
    <n v="9.3800000000000008"/>
    <e v="#REF!"/>
    <n v="1.1725000000000001"/>
    <n v="200000"/>
    <n v="2000000"/>
  </r>
  <r>
    <s v="BGR PURBALINGGA_DANARAJA"/>
    <x v="6"/>
    <s v="DANARAJA"/>
    <n v="10.28"/>
    <e v="#REF!"/>
    <n v="1.2849999999999999"/>
    <n v="200000"/>
    <n v="2200000"/>
  </r>
  <r>
    <s v="BGR PURBALINGGA_DERIK"/>
    <x v="6"/>
    <s v="DERIK"/>
    <n v="10.28"/>
    <e v="#REF!"/>
    <n v="1.2849999999999999"/>
    <n v="200000"/>
    <n v="2200000"/>
  </r>
  <r>
    <s v="BGR PURBALINGGA_DERMASARI"/>
    <x v="6"/>
    <s v="DERMASARI"/>
    <n v="10.28"/>
    <e v="#REF!"/>
    <n v="1.2849999999999999"/>
    <n v="200000"/>
    <n v="2200000"/>
  </r>
  <r>
    <s v="BGR PURBALINGGA_GAMBARSARI"/>
    <x v="6"/>
    <s v="GAMBARSARI"/>
    <n v="7.6"/>
    <e v="#REF!"/>
    <n v="0.95"/>
    <n v="200000"/>
    <n v="1600000"/>
  </r>
  <r>
    <s v="BGR PURBALINGGA_GELANG"/>
    <x v="6"/>
    <s v="GELANG"/>
    <n v="10.28"/>
    <e v="#REF!"/>
    <n v="1.2849999999999999"/>
    <n v="200000"/>
    <n v="2200000"/>
  </r>
  <r>
    <s v="BGR PURBALINGGA_GEMBONG"/>
    <x v="6"/>
    <s v="GEMBONG"/>
    <n v="5.84"/>
    <e v="#REF!"/>
    <n v="0.73"/>
    <n v="200000"/>
    <n v="1200000"/>
  </r>
  <r>
    <s v="BGR PURBALINGGA_GRANTUNG"/>
    <x v="6"/>
    <s v="GRANTUNG"/>
    <n v="7.6"/>
    <e v="#REF!"/>
    <n v="0.95"/>
    <n v="200000"/>
    <n v="1600000"/>
  </r>
  <r>
    <s v="BGR PURBALINGGA_GUMELEM KULON"/>
    <x v="6"/>
    <s v="GUMELEM KULON"/>
    <n v="10.28"/>
    <e v="#REF!"/>
    <n v="1.2849999999999999"/>
    <n v="200000"/>
    <n v="2200000"/>
  </r>
  <r>
    <s v="BGR PURBALINGGA_GUMIWANG"/>
    <x v="6"/>
    <s v="GUMIWANG"/>
    <n v="7.6"/>
    <e v="#REF!"/>
    <n v="0.95"/>
    <n v="200000"/>
    <n v="1600000"/>
  </r>
  <r>
    <s v="BGR PURBALINGGA_JATISABA"/>
    <x v="6"/>
    <s v="JATISABA"/>
    <n v="7.6"/>
    <e v="#REF!"/>
    <n v="0.95"/>
    <n v="200000"/>
    <n v="1600000"/>
  </r>
  <r>
    <s v="BGR PURBALINGGA_JETIS"/>
    <x v="6"/>
    <s v="JETIS"/>
    <n v="7.6"/>
    <e v="#REF!"/>
    <n v="0.95"/>
    <n v="200000"/>
    <n v="1600000"/>
  </r>
  <r>
    <s v="BGR PURBALINGGA_KALIALANG"/>
    <x v="6"/>
    <s v="KALIALANG"/>
    <n v="7.6"/>
    <e v="#REF!"/>
    <n v="0.95"/>
    <n v="200000"/>
    <n v="1600000"/>
  </r>
  <r>
    <s v="BGR PURBALINGGA_KALICUPAK KIDUL"/>
    <x v="6"/>
    <s v="KALICUPAK KIDUL"/>
    <n v="9.3800000000000008"/>
    <e v="#REF!"/>
    <n v="1.1725000000000001"/>
    <n v="200000"/>
    <n v="2000000"/>
  </r>
  <r>
    <s v="BGR PURBALINGGA_KALIGONDANG"/>
    <x v="6"/>
    <s v="KALIGONDANG"/>
    <n v="7.6"/>
    <e v="#REF!"/>
    <n v="0.95"/>
    <n v="200000"/>
    <n v="1600000"/>
  </r>
  <r>
    <s v="BGR PURBALINGGA_KALILANDAK"/>
    <x v="6"/>
    <s v="KALILANDAK"/>
    <n v="10.28"/>
    <e v="#REF!"/>
    <n v="1.2849999999999999"/>
    <n v="200000"/>
    <n v="2200000"/>
  </r>
  <r>
    <s v="BGR PURBALINGGA_KALIMANDI"/>
    <x v="6"/>
    <s v="KALIMANDI"/>
    <n v="10.28"/>
    <e v="#REF!"/>
    <n v="1.2849999999999999"/>
    <n v="200000"/>
    <n v="2200000"/>
  </r>
  <r>
    <s v="BGR PURBALINGGA_KALIWINASUH"/>
    <x v="6"/>
    <s v="KALIWINASUH"/>
    <n v="10.28"/>
    <e v="#REF!"/>
    <n v="1.2849999999999999"/>
    <n v="200000"/>
    <n v="2200000"/>
  </r>
  <r>
    <s v="BGR PURBALINGGA_KANDING"/>
    <x v="6"/>
    <s v="KANDING"/>
    <n v="9.3800000000000008"/>
    <e v="#REF!"/>
    <n v="1.1725000000000001"/>
    <n v="200000"/>
    <n v="2000000"/>
  </r>
  <r>
    <s v="BGR PURBALINGGA_KARANGCENGIS"/>
    <x v="6"/>
    <s v="KARANGCENGIS"/>
    <n v="7.6"/>
    <e v="#REF!"/>
    <n v="0.95"/>
    <n v="200000"/>
    <n v="1600000"/>
  </r>
  <r>
    <s v="BGR PURBALINGGA_KARANGGEDANG"/>
    <x v="6"/>
    <s v="KARANGGEDANG"/>
    <n v="7.6"/>
    <e v="#REF!"/>
    <n v="0.95"/>
    <n v="200000"/>
    <n v="1600000"/>
  </r>
  <r>
    <s v="BGR PURBALINGGA_KARANGJATI"/>
    <x v="6"/>
    <s v="KARANGJATI"/>
    <n v="10.28"/>
    <e v="#REF!"/>
    <n v="1.2849999999999999"/>
    <n v="200000"/>
    <n v="2200000"/>
  </r>
  <r>
    <s v="BGR PURBALINGGA_KARANGJOHO"/>
    <x v="6"/>
    <s v="KARANGJOHO"/>
    <n v="7.6"/>
    <e v="#REF!"/>
    <n v="0.95"/>
    <n v="200000"/>
    <n v="1600000"/>
  </r>
  <r>
    <s v="BGR PURBALINGGA_KARANGKEMIRI"/>
    <x v="6"/>
    <s v="KARANGKEMIRI"/>
    <n v="7.6"/>
    <e v="#REF!"/>
    <n v="0.95"/>
    <n v="200000"/>
    <n v="1600000"/>
  </r>
  <r>
    <s v="BGR PURBALINGGA_KARANGNANGKA"/>
    <x v="6"/>
    <s v="KARANGNANGKA"/>
    <n v="7.6"/>
    <e v="#REF!"/>
    <n v="0.95"/>
    <n v="200000"/>
    <n v="1600000"/>
  </r>
  <r>
    <s v="BGR PURBALINGGA_KARANGRAU"/>
    <x v="6"/>
    <s v="KARANGRAU"/>
    <n v="9.3800000000000008"/>
    <e v="#REF!"/>
    <n v="1.1725000000000001"/>
    <n v="200000"/>
    <n v="2000000"/>
  </r>
  <r>
    <s v="BGR PURBALINGGA_KARANGSALAM"/>
    <x v="6"/>
    <s v="KARANGSALAM"/>
    <n v="9.3800000000000008"/>
    <e v="#REF!"/>
    <n v="1.1725000000000001"/>
    <n v="200000"/>
    <n v="2000000"/>
  </r>
  <r>
    <s v="BGR PURBALINGGA_KARANGSALAM"/>
    <x v="6"/>
    <s v="KARANGSALAM"/>
    <n v="10.28"/>
    <e v="#REF!"/>
    <n v="1.2849999999999999"/>
    <n v="200000"/>
    <n v="2200000"/>
  </r>
  <r>
    <s v="BGR PURBALINGGA_KARANGSARI"/>
    <x v="6"/>
    <s v="KARANGSARI"/>
    <n v="7.6"/>
    <e v="#REF!"/>
    <n v="0.95"/>
    <n v="200000"/>
    <n v="1600000"/>
  </r>
  <r>
    <s v="BGR PURBALINGGA_KARANGTENGAH"/>
    <x v="6"/>
    <s v="KARANGTENGAH"/>
    <n v="7.6"/>
    <e v="#REF!"/>
    <n v="0.95"/>
    <n v="200000"/>
    <n v="1600000"/>
  </r>
  <r>
    <s v="BGR PURBALINGGA_KEBUTUH"/>
    <x v="6"/>
    <s v="KEBUTUH"/>
    <n v="7.6"/>
    <e v="#REF!"/>
    <n v="0.95"/>
    <n v="200000"/>
    <n v="1600000"/>
  </r>
  <r>
    <s v="BGR PURBALINGGA_KECITRAN"/>
    <x v="6"/>
    <s v="KECITRAN"/>
    <n v="10.28"/>
    <e v="#REF!"/>
    <n v="1.2849999999999999"/>
    <n v="200000"/>
    <n v="2200000"/>
  </r>
  <r>
    <s v="BGR PURBALINGGA_KEDARPAN"/>
    <x v="6"/>
    <s v="KEDARPAN"/>
    <n v="7.6"/>
    <e v="#REF!"/>
    <n v="0.95"/>
    <n v="200000"/>
    <n v="1600000"/>
  </r>
  <r>
    <s v="BGR PURBALINGGA_KEDAWUNG"/>
    <x v="6"/>
    <s v="KEDAWUNG"/>
    <n v="10.28"/>
    <e v="#REF!"/>
    <n v="1.2849999999999999"/>
    <n v="200000"/>
    <n v="2200000"/>
  </r>
  <r>
    <s v="BGR PURBALINGGA_KEDUNGBENDA"/>
    <x v="6"/>
    <s v="KEDUNGBENDA"/>
    <n v="7.6"/>
    <e v="#REF!"/>
    <n v="0.95"/>
    <n v="200000"/>
    <n v="1600000"/>
  </r>
  <r>
    <s v="BGR PURBALINGGA_KEDUNGGEDE"/>
    <x v="6"/>
    <s v="KEDUNGGEDE"/>
    <n v="9.3800000000000008"/>
    <e v="#REF!"/>
    <n v="1.1725000000000001"/>
    <n v="200000"/>
    <n v="2000000"/>
  </r>
  <r>
    <s v="BGR PURBALINGGA_KEDUNGJATI"/>
    <x v="6"/>
    <s v="KEDUNGJATI"/>
    <n v="7.6"/>
    <e v="#REF!"/>
    <n v="0.95"/>
    <n v="200000"/>
    <n v="1600000"/>
  </r>
  <r>
    <s v="BGR PURBALINGGA_KEDUNGLEGOK"/>
    <x v="6"/>
    <s v="KEDUNGLEGOK"/>
    <n v="7.6"/>
    <e v="#REF!"/>
    <n v="0.95"/>
    <n v="200000"/>
    <n v="1600000"/>
  </r>
  <r>
    <s v="BGR PURBALINGGA_KEDUNGMENJANGAN"/>
    <x v="6"/>
    <s v="KEDUNGMENJANGAN"/>
    <n v="7.6"/>
    <e v="#REF!"/>
    <n v="0.95"/>
    <n v="200000"/>
    <n v="1600000"/>
  </r>
  <r>
    <s v="BGR PURBALINGGA_KEDUNGUTER"/>
    <x v="6"/>
    <s v="KEDUNGUTER"/>
    <n v="9.3800000000000008"/>
    <e v="#REF!"/>
    <n v="1.1725000000000001"/>
    <n v="200000"/>
    <n v="2000000"/>
  </r>
  <r>
    <s v="BGR PURBALINGGA_KEJAWAR"/>
    <x v="6"/>
    <s v="KEJAWAR"/>
    <n v="9.3800000000000008"/>
    <e v="#REF!"/>
    <n v="1.1725000000000001"/>
    <n v="200000"/>
    <n v="2000000"/>
  </r>
  <r>
    <s v="BGR PURBALINGGA_KEJOBONG"/>
    <x v="6"/>
    <s v="KEJOBONG"/>
    <n v="7.6"/>
    <e v="#REF!"/>
    <n v="0.95"/>
    <n v="200000"/>
    <n v="1600000"/>
  </r>
  <r>
    <s v="BGR PURBALINGGA_KEMANGKON"/>
    <x v="6"/>
    <s v="KEMANGKON"/>
    <n v="7.6"/>
    <e v="#REF!"/>
    <n v="0.95"/>
    <n v="200000"/>
    <n v="1600000"/>
  </r>
  <r>
    <s v="BGR PURBALINGGA_KEMAWI"/>
    <x v="6"/>
    <s v="KEMAWI"/>
    <n v="9.3800000000000008"/>
    <e v="#REF!"/>
    <n v="1.1725000000000001"/>
    <n v="200000"/>
    <n v="2000000"/>
  </r>
  <r>
    <s v="BGR PURBALINGGA_KEMBANGAN"/>
    <x v="6"/>
    <s v="KEMBANGAN"/>
    <n v="7.6"/>
    <e v="#REF!"/>
    <n v="0.95"/>
    <n v="200000"/>
    <n v="1600000"/>
  </r>
  <r>
    <s v="BGR PURBALINGGA_KEMBARAN WETAN"/>
    <x v="6"/>
    <s v="KEMBARAN WETAN"/>
    <n v="7.6"/>
    <e v="#REF!"/>
    <n v="0.95"/>
    <n v="200000"/>
    <n v="1600000"/>
  </r>
  <r>
    <s v="BGR PURBALINGGA_KEMRANGGON"/>
    <x v="6"/>
    <s v="KEMRANGGON"/>
    <n v="10.28"/>
    <e v="#REF!"/>
    <n v="1.2849999999999999"/>
    <n v="200000"/>
    <n v="2200000"/>
  </r>
  <r>
    <s v="BGR PURBALINGGA_KERTAYASA"/>
    <x v="6"/>
    <s v="KERTAYASA"/>
    <n v="10.28"/>
    <e v="#REF!"/>
    <n v="1.2849999999999999"/>
    <n v="200000"/>
    <n v="2200000"/>
  </r>
  <r>
    <s v="BGR PURBALINGGA_KINCANG"/>
    <x v="6"/>
    <s v="KINCANG"/>
    <n v="10.28"/>
    <e v="#REF!"/>
    <n v="1.2849999999999999"/>
    <n v="200000"/>
    <n v="2200000"/>
  </r>
  <r>
    <s v="BGR PURBALINGGA_KLAMPOK"/>
    <x v="6"/>
    <s v="KLAMPOK"/>
    <n v="10.28"/>
    <e v="#REF!"/>
    <n v="1.2849999999999999"/>
    <n v="200000"/>
    <n v="2200000"/>
  </r>
  <r>
    <s v="BGR PURBALINGGA_KLAPA"/>
    <x v="6"/>
    <s v="KLAPA"/>
    <n v="10.28"/>
    <e v="#REF!"/>
    <n v="1.2849999999999999"/>
    <n v="200000"/>
    <n v="2200000"/>
  </r>
  <r>
    <s v="BGR PURBALINGGA_KLESEM"/>
    <x v="6"/>
    <s v="KLESEM"/>
    <n v="5.84"/>
    <e v="#REF!"/>
    <n v="0.73"/>
    <n v="200000"/>
    <n v="1200000"/>
  </r>
  <r>
    <s v="BGR PURBALINGGA_KLINTING"/>
    <x v="6"/>
    <s v="KLINTING"/>
    <n v="9.3800000000000008"/>
    <e v="#REF!"/>
    <n v="1.1725000000000001"/>
    <n v="200000"/>
    <n v="2000000"/>
  </r>
  <r>
    <s v="BGR PURBALINGGA_KRENCENG"/>
    <x v="6"/>
    <s v="KRENCENG"/>
    <n v="7.6"/>
    <e v="#REF!"/>
    <n v="0.95"/>
    <n v="200000"/>
    <n v="1600000"/>
  </r>
  <r>
    <s v="BGR PURBALINGGA_KUTAWIS"/>
    <x v="6"/>
    <s v="KUTAWIS"/>
    <n v="7.6"/>
    <e v="#REF!"/>
    <n v="0.95"/>
    <n v="200000"/>
    <n v="1600000"/>
  </r>
  <r>
    <s v="BGR PURBALINGGA_LAMONGAN"/>
    <x v="6"/>
    <s v="LAMONGAN"/>
    <n v="7.6"/>
    <e v="#REF!"/>
    <n v="0.95"/>
    <n v="200000"/>
    <n v="1600000"/>
  </r>
  <r>
    <s v="BGR PURBALINGGA_LAMUK"/>
    <x v="6"/>
    <s v="LAMUK"/>
    <n v="7.6"/>
    <e v="#REF!"/>
    <n v="0.95"/>
    <n v="200000"/>
    <n v="1600000"/>
  </r>
  <r>
    <s v="BGR PURBALINGGA_LANGGAR"/>
    <x v="6"/>
    <s v="LANGGAR"/>
    <n v="7.6"/>
    <e v="#REF!"/>
    <n v="0.95"/>
    <n v="200000"/>
    <n v="1600000"/>
  </r>
  <r>
    <s v="BGR PURBALINGGA_LARANGAN"/>
    <x v="6"/>
    <s v="LARANGAN"/>
    <n v="7.6"/>
    <e v="#REF!"/>
    <n v="0.95"/>
    <n v="200000"/>
    <n v="1600000"/>
  </r>
  <r>
    <s v="BGR PURBALINGGA_LOSARI"/>
    <x v="6"/>
    <s v="LOSARI"/>
    <n v="7.6"/>
    <e v="#REF!"/>
    <n v="0.95"/>
    <n v="200000"/>
    <n v="1600000"/>
  </r>
  <r>
    <s v="BGR PURBALINGGA_MAJASARI"/>
    <x v="6"/>
    <s v="MAJASARI"/>
    <n v="7.6"/>
    <e v="#REF!"/>
    <n v="0.95"/>
    <n v="200000"/>
    <n v="1600000"/>
  </r>
  <r>
    <s v="BGR PURBALINGGA_MAJASEM"/>
    <x v="6"/>
    <s v="MAJASEM"/>
    <n v="7.6"/>
    <e v="#REF!"/>
    <n v="0.95"/>
    <n v="200000"/>
    <n v="1600000"/>
  </r>
  <r>
    <s v="BGR PURBALINGGA_MAJATENGAH"/>
    <x v="6"/>
    <s v="MAJATENGAH"/>
    <n v="7.6"/>
    <e v="#REF!"/>
    <n v="0.95"/>
    <n v="200000"/>
    <n v="1600000"/>
  </r>
  <r>
    <s v="BGR PURBALINGGA_MAKAM"/>
    <x v="6"/>
    <s v="MAKAM"/>
    <n v="7.6"/>
    <e v="#REF!"/>
    <n v="0.95"/>
    <n v="200000"/>
    <n v="1600000"/>
  </r>
  <r>
    <s v="BGR PURBALINGGA_MANDIRAJA KULON"/>
    <x v="6"/>
    <s v="MANDIRAJA KULON"/>
    <n v="10.28"/>
    <e v="#REF!"/>
    <n v="1.2849999999999999"/>
    <n v="200000"/>
    <n v="2200000"/>
  </r>
  <r>
    <s v="BGR PURBALINGGA_MANDIRAJA WETAN"/>
    <x v="6"/>
    <s v="MANDIRAJA WETAN"/>
    <n v="10.28"/>
    <e v="#REF!"/>
    <n v="1.2849999999999999"/>
    <n v="200000"/>
    <n v="2200000"/>
  </r>
  <r>
    <s v="BGR PURBALINGGA_MERGASANA"/>
    <x v="6"/>
    <s v="MERGASANA"/>
    <n v="7.6"/>
    <e v="#REF!"/>
    <n v="0.95"/>
    <n v="200000"/>
    <n v="1600000"/>
  </r>
  <r>
    <s v="BGR PURBALINGGA_MUNTANG"/>
    <x v="6"/>
    <s v="MUNTANG"/>
    <n v="7.6"/>
    <e v="#REF!"/>
    <n v="0.95"/>
    <n v="200000"/>
    <n v="1600000"/>
  </r>
  <r>
    <s v="BGR PURBALINGGA_NANGKASAWIT"/>
    <x v="6"/>
    <s v="NANGKASAWIT"/>
    <n v="7.6"/>
    <e v="#REF!"/>
    <n v="0.95"/>
    <n v="200000"/>
    <n v="1600000"/>
  </r>
  <r>
    <s v="BGR PURBALINGGA_NANGKOD"/>
    <x v="6"/>
    <s v="NANGKOD"/>
    <n v="7.6"/>
    <e v="#REF!"/>
    <n v="0.95"/>
    <n v="200000"/>
    <n v="1600000"/>
  </r>
  <r>
    <s v="BGR PURBALINGGA_PAGAK"/>
    <x v="6"/>
    <s v="PAGAK"/>
    <n v="10.28"/>
    <e v="#REF!"/>
    <n v="1.2849999999999999"/>
    <n v="200000"/>
    <n v="2200000"/>
  </r>
  <r>
    <s v="BGR PURBALINGGA_PAGERANDONG"/>
    <x v="6"/>
    <s v="PAGERANDONG"/>
    <n v="7.6"/>
    <e v="#REF!"/>
    <n v="0.95"/>
    <n v="200000"/>
    <n v="1600000"/>
  </r>
  <r>
    <s v="BGR PURBALINGGA_PANDANSARI"/>
    <x v="6"/>
    <s v="PANDANSARI"/>
    <n v="7.6"/>
    <e v="#REF!"/>
    <n v="0.95"/>
    <n v="200000"/>
    <n v="1600000"/>
  </r>
  <r>
    <s v="BGR PURBALINGGA_PANGEMPON"/>
    <x v="6"/>
    <s v="PANGEMPON"/>
    <n v="7.6"/>
    <e v="#REF!"/>
    <n v="0.95"/>
    <n v="200000"/>
    <n v="1600000"/>
  </r>
  <r>
    <s v="BGR PURBALINGGA_PANGGISARI"/>
    <x v="6"/>
    <s v="PANGGISARI"/>
    <n v="10.28"/>
    <e v="#REF!"/>
    <n v="1.2849999999999999"/>
    <n v="200000"/>
    <n v="2200000"/>
  </r>
  <r>
    <s v="BGR PURBALINGGA_PANICAN"/>
    <x v="6"/>
    <s v="PANICAN"/>
    <n v="7.6"/>
    <e v="#REF!"/>
    <n v="0.95"/>
    <n v="200000"/>
    <n v="1600000"/>
  </r>
  <r>
    <s v="BGR PURBALINGGA_PANUNGGALAN"/>
    <x v="6"/>
    <s v="PANUNGGALAN"/>
    <n v="7.6"/>
    <e v="#REF!"/>
    <n v="0.95"/>
    <n v="200000"/>
    <n v="1600000"/>
  </r>
  <r>
    <s v="BGR PURBALINGGA_PANUSUPAN"/>
    <x v="6"/>
    <s v="PANUSUPAN"/>
    <n v="7.6"/>
    <e v="#REF!"/>
    <n v="0.95"/>
    <n v="200000"/>
    <n v="1600000"/>
  </r>
  <r>
    <s v="BGR PURBALINGGA_PASINGGANGAN"/>
    <x v="6"/>
    <s v="PASINGGANGAN"/>
    <n v="9.3800000000000008"/>
    <e v="#REF!"/>
    <n v="1.1725000000000001"/>
    <n v="200000"/>
    <n v="2000000"/>
  </r>
  <r>
    <s v="BGR PURBALINGGA_PASUNGGINGAN"/>
    <x v="6"/>
    <s v="PASUNGGINGAN"/>
    <n v="7.6"/>
    <e v="#REF!"/>
    <n v="0.95"/>
    <n v="200000"/>
    <n v="1600000"/>
  </r>
  <r>
    <s v="BGR PURBALINGGA_PEGANDEKAN"/>
    <x v="6"/>
    <s v="PEGANDEKAN"/>
    <n v="7.6"/>
    <e v="#REF!"/>
    <n v="0.95"/>
    <n v="200000"/>
    <n v="1600000"/>
  </r>
  <r>
    <s v="BGR PURBALINGGA_PEKIKIRAN"/>
    <x v="6"/>
    <s v="PEKIKIRAN"/>
    <n v="10.28"/>
    <e v="#REF!"/>
    <n v="1.2849999999999999"/>
    <n v="200000"/>
    <n v="2200000"/>
  </r>
  <r>
    <s v="BGR PURBALINGGA_PEKIRINGAN"/>
    <x v="6"/>
    <s v="PEKIRINGAN"/>
    <n v="7.6"/>
    <e v="#REF!"/>
    <n v="0.95"/>
    <n v="200000"/>
    <n v="1600000"/>
  </r>
  <r>
    <s v="BGR PURBALINGGA_PEKUNDEN"/>
    <x v="6"/>
    <s v="PEKUNDEN"/>
    <n v="9.3800000000000008"/>
    <e v="#REF!"/>
    <n v="1.1725000000000001"/>
    <n v="200000"/>
    <n v="2000000"/>
  </r>
  <r>
    <s v="BGR PURBALINGGA_PELUMUTAN"/>
    <x v="6"/>
    <s v="PELUMUTAN"/>
    <n v="7.6"/>
    <e v="#REF!"/>
    <n v="0.95"/>
    <n v="200000"/>
    <n v="1600000"/>
  </r>
  <r>
    <s v="BGR PURBALINGGA_PENARUBAN"/>
    <x v="6"/>
    <s v="PENARUBAN"/>
    <n v="7.6"/>
    <e v="#REF!"/>
    <n v="0.95"/>
    <n v="200000"/>
    <n v="1600000"/>
  </r>
  <r>
    <s v="BGR PURBALINGGA_PENARUSAN KULON"/>
    <x v="6"/>
    <s v="PENARUSAN KULON"/>
    <n v="10.28"/>
    <e v="#REF!"/>
    <n v="1.2849999999999999"/>
    <n v="200000"/>
    <n v="2200000"/>
  </r>
  <r>
    <s v="BGR PURBALINGGA_PENARUSAN WETAN"/>
    <x v="6"/>
    <s v="PENARUSAN WETAN"/>
    <n v="10.28"/>
    <e v="#REF!"/>
    <n v="1.2849999999999999"/>
    <n v="200000"/>
    <n v="2200000"/>
  </r>
  <r>
    <s v="BGR PURBALINGGA_PENGADEGAN"/>
    <x v="6"/>
    <s v="PENGADEGAN"/>
    <n v="7.6"/>
    <e v="#REF!"/>
    <n v="0.95"/>
    <n v="200000"/>
    <n v="1600000"/>
  </r>
  <r>
    <s v="BGR PURBALINGGA_PENOLIH"/>
    <x v="6"/>
    <s v="PENOLIH"/>
    <n v="7.6"/>
    <e v="#REF!"/>
    <n v="0.95"/>
    <n v="200000"/>
    <n v="1600000"/>
  </r>
  <r>
    <s v="BGR PURBALINGGA_PEPEDAN"/>
    <x v="6"/>
    <s v="PEPEDAN"/>
    <n v="7.6"/>
    <e v="#REF!"/>
    <n v="0.95"/>
    <n v="200000"/>
    <n v="1600000"/>
  </r>
  <r>
    <s v="BGR PURBALINGGA_PIASA KULON"/>
    <x v="6"/>
    <s v="PIASA KULON"/>
    <n v="9.3800000000000008"/>
    <e v="#REF!"/>
    <n v="1.1725000000000001"/>
    <n v="200000"/>
    <n v="2000000"/>
  </r>
  <r>
    <s v="BGR PURBALINGGA_PIASA WETAN"/>
    <x v="6"/>
    <s v="PIASA WETAN"/>
    <n v="10.28"/>
    <e v="#REF!"/>
    <n v="1.2849999999999999"/>
    <n v="200000"/>
    <n v="2200000"/>
  </r>
  <r>
    <s v="BGR PURBALINGGA_PINGIT"/>
    <x v="6"/>
    <s v="PINGIT"/>
    <n v="10.28"/>
    <e v="#REF!"/>
    <n v="1.2849999999999999"/>
    <n v="200000"/>
    <n v="2200000"/>
  </r>
  <r>
    <s v="BGR PURBALINGGA_PLANA"/>
    <x v="6"/>
    <s v="PLANA"/>
    <n v="9.3800000000000008"/>
    <e v="#REF!"/>
    <n v="1.1725000000000001"/>
    <n v="200000"/>
    <n v="2000000"/>
  </r>
  <r>
    <s v="BGR PURBALINGGA_PURWAREJA"/>
    <x v="6"/>
    <s v="PURWAREJA"/>
    <n v="10.28"/>
    <e v="#REF!"/>
    <n v="1.2849999999999999"/>
    <n v="200000"/>
    <n v="2200000"/>
  </r>
  <r>
    <s v="BGR PURBALINGGA_PURWASABA"/>
    <x v="6"/>
    <s v="PURWASABA"/>
    <n v="10.28"/>
    <e v="#REF!"/>
    <n v="1.2849999999999999"/>
    <n v="200000"/>
    <n v="2200000"/>
  </r>
  <r>
    <s v="BGR PURBALINGGA_PURWONEGORO"/>
    <x v="6"/>
    <s v="PURWONEGORO"/>
    <n v="10.28"/>
    <e v="#REF!"/>
    <n v="1.2849999999999999"/>
    <n v="200000"/>
    <n v="2200000"/>
  </r>
  <r>
    <s v="BGR PURBALINGGA_RAJAWANA"/>
    <x v="6"/>
    <s v="RAJAWANA"/>
    <n v="7.6"/>
    <e v="#REF!"/>
    <n v="0.95"/>
    <n v="200000"/>
    <n v="1600000"/>
  </r>
  <r>
    <s v="BGR PURBALINGGA_RAKIT"/>
    <x v="6"/>
    <s v="RAKIT"/>
    <n v="10.28"/>
    <e v="#REF!"/>
    <n v="1.2849999999999999"/>
    <n v="200000"/>
    <n v="2200000"/>
  </r>
  <r>
    <s v="BGR PURBALINGGA_SAMBONG"/>
    <x v="6"/>
    <s v="SAMBONG"/>
    <n v="10.28"/>
    <e v="#REF!"/>
    <n v="1.2849999999999999"/>
    <n v="200000"/>
    <n v="2200000"/>
  </r>
  <r>
    <s v="BGR PURBALINGGA_SELAKAMBANG"/>
    <x v="6"/>
    <s v="SELAKAMBANG"/>
    <n v="7.6"/>
    <e v="#REF!"/>
    <n v="0.95"/>
    <n v="200000"/>
    <n v="1600000"/>
  </r>
  <r>
    <s v="BGR PURBALINGGA_SELANEGARA"/>
    <x v="6"/>
    <s v="SELANEGARA"/>
    <n v="7.6"/>
    <e v="#REF!"/>
    <n v="0.95"/>
    <n v="200000"/>
    <n v="1600000"/>
  </r>
  <r>
    <s v="BGR PURBALINGGA_SEMPOR LOR"/>
    <x v="6"/>
    <s v="SEMPOR LOR"/>
    <n v="7.6"/>
    <e v="#REF!"/>
    <n v="0.95"/>
    <n v="200000"/>
    <n v="1600000"/>
  </r>
  <r>
    <s v="BGR PURBALINGGA_SENON"/>
    <x v="6"/>
    <s v="SENON"/>
    <n v="7.6"/>
    <e v="#REF!"/>
    <n v="0.95"/>
    <n v="200000"/>
    <n v="1600000"/>
  </r>
  <r>
    <s v="BGR PURBALINGGA_SIDANEGARA"/>
    <x v="6"/>
    <s v="SIDANEGARA"/>
    <n v="7.6"/>
    <e v="#REF!"/>
    <n v="0.95"/>
    <n v="200000"/>
    <n v="1600000"/>
  </r>
  <r>
    <s v="BGR PURBALINGGA_SIDAREJA"/>
    <x v="6"/>
    <s v="SIDAREJA"/>
    <n v="7.6"/>
    <e v="#REF!"/>
    <n v="0.95"/>
    <n v="200000"/>
    <n v="1600000"/>
  </r>
  <r>
    <s v="BGR PURBALINGGA_SIMBANG"/>
    <x v="6"/>
    <s v="SIMBANG"/>
    <n v="10.28"/>
    <e v="#REF!"/>
    <n v="1.2849999999999999"/>
    <n v="200000"/>
    <n v="2200000"/>
  </r>
  <r>
    <s v="BGR PURBALINGGA_SINDURAJA"/>
    <x v="6"/>
    <s v="SINDURAJA"/>
    <n v="7.6"/>
    <e v="#REF!"/>
    <n v="0.95"/>
    <n v="200000"/>
    <n v="1600000"/>
  </r>
  <r>
    <s v="BGR PURBALINGGA_SITUWANGI"/>
    <x v="6"/>
    <s v="SITUWANGI"/>
    <n v="10.28"/>
    <e v="#REF!"/>
    <n v="1.2849999999999999"/>
    <n v="200000"/>
    <n v="2200000"/>
  </r>
  <r>
    <s v="BGR PURBALINGGA_SOKANEGARA"/>
    <x v="6"/>
    <s v="SOKANEGARA"/>
    <n v="7.6"/>
    <e v="#REF!"/>
    <n v="0.95"/>
    <n v="200000"/>
    <n v="1600000"/>
  </r>
  <r>
    <s v="BGR PURBALINGGA_SOKAWERA"/>
    <x v="6"/>
    <s v="SOKAWERA"/>
    <n v="9.3800000000000008"/>
    <e v="#REF!"/>
    <n v="1.1725000000000001"/>
    <n v="200000"/>
    <n v="2000000"/>
  </r>
  <r>
    <s v="BGR PURBALINGGA_SOMAGEDE"/>
    <x v="6"/>
    <s v="SOMAGEDE"/>
    <n v="9.3800000000000008"/>
    <e v="#REF!"/>
    <n v="1.1725000000000001"/>
    <n v="200000"/>
    <n v="2000000"/>
  </r>
  <r>
    <s v="BGR PURBALINGGA_SOMAKATON"/>
    <x v="6"/>
    <s v="SOMAKATON"/>
    <n v="9.3800000000000008"/>
    <e v="#REF!"/>
    <n v="1.1725000000000001"/>
    <n v="200000"/>
    <n v="2000000"/>
  </r>
  <r>
    <s v="BGR PURBALINGGA_SROWOT"/>
    <x v="6"/>
    <s v="SROWOT"/>
    <n v="9.3800000000000008"/>
    <e v="#REF!"/>
    <n v="1.1725000000000001"/>
    <n v="200000"/>
    <n v="2000000"/>
  </r>
  <r>
    <s v="BGR PURBALINGGA_SUDAGARAN"/>
    <x v="6"/>
    <s v="SUDAGARAN"/>
    <n v="9.3800000000000008"/>
    <e v="#REF!"/>
    <n v="1.1725000000000001"/>
    <n v="200000"/>
    <n v="2000000"/>
  </r>
  <r>
    <s v="BGR PURBALINGGA_SUMAMPIR"/>
    <x v="6"/>
    <s v="SUMAMPIR"/>
    <n v="7.6"/>
    <e v="#REF!"/>
    <n v="0.95"/>
    <n v="200000"/>
    <n v="1600000"/>
  </r>
  <r>
    <s v="BGR PURBALINGGA_SUMILIR"/>
    <x v="6"/>
    <s v="SUMILIR"/>
    <n v="7.6"/>
    <e v="#REF!"/>
    <n v="0.95"/>
    <n v="200000"/>
    <n v="1600000"/>
  </r>
  <r>
    <s v="BGR PURBALINGGA_SURO"/>
    <x v="6"/>
    <s v="SURO"/>
    <n v="9.3800000000000008"/>
    <e v="#REF!"/>
    <n v="1.1725000000000001"/>
    <n v="200000"/>
    <n v="2000000"/>
  </r>
  <r>
    <s v="BGR PURBALINGGA_SUSUKAN"/>
    <x v="6"/>
    <s v="SUSUKAN"/>
    <n v="10.28"/>
    <e v="#REF!"/>
    <n v="1.2849999999999999"/>
    <n v="200000"/>
    <n v="2200000"/>
  </r>
  <r>
    <s v="BGR PURBALINGGA_TAJUG"/>
    <x v="6"/>
    <s v="TAJUG"/>
    <n v="7.6"/>
    <e v="#REF!"/>
    <n v="0.95"/>
    <n v="200000"/>
    <n v="1600000"/>
  </r>
  <r>
    <s v="BGR PURBALINGGA_TAMANSARI"/>
    <x v="6"/>
    <s v="TAMANSARI"/>
    <n v="7.6"/>
    <e v="#REF!"/>
    <n v="0.95"/>
    <n v="200000"/>
    <n v="1600000"/>
  </r>
  <r>
    <s v="BGR PURBALINGGA_TANALUM"/>
    <x v="6"/>
    <s v="TANALUM"/>
    <n v="7.6"/>
    <e v="#REF!"/>
    <n v="0.95"/>
    <n v="200000"/>
    <n v="1600000"/>
  </r>
  <r>
    <s v="BGR PURBALINGGA_TANGGERAN"/>
    <x v="6"/>
    <s v="TANGGERAN"/>
    <n v="9.3800000000000008"/>
    <e v="#REF!"/>
    <n v="1.1725000000000001"/>
    <n v="200000"/>
    <n v="2000000"/>
  </r>
  <r>
    <s v="BGR PURBALINGGA_TEGALPINGEN"/>
    <x v="6"/>
    <s v="TEGALPINGEN"/>
    <n v="7.6"/>
    <e v="#REF!"/>
    <n v="0.95"/>
    <n v="200000"/>
    <n v="1600000"/>
  </r>
  <r>
    <s v="BGR PURBALINGGA_TEJASARI"/>
    <x v="6"/>
    <s v="TEJASARI"/>
    <n v="7.6"/>
    <e v="#REF!"/>
    <n v="0.95"/>
    <n v="200000"/>
    <n v="1600000"/>
  </r>
  <r>
    <s v="BGR PURBALINGGA_TETEL"/>
    <x v="6"/>
    <s v="TETEL"/>
    <n v="7.6"/>
    <e v="#REF!"/>
    <n v="0.95"/>
    <n v="200000"/>
    <n v="1600000"/>
  </r>
  <r>
    <s v="BGR PURBALINGGA_TIDU"/>
    <x v="6"/>
    <s v="TIDU"/>
    <n v="7.6"/>
    <e v="#REF!"/>
    <n v="0.95"/>
    <n v="200000"/>
    <n v="1600000"/>
  </r>
  <r>
    <s v="BGR PURBALINGGA_TIMBANG"/>
    <x v="6"/>
    <s v="TIMBANG"/>
    <n v="7.6"/>
    <e v="#REF!"/>
    <n v="0.95"/>
    <n v="200000"/>
    <n v="1600000"/>
  </r>
  <r>
    <s v="BGR PURBALINGGA_TOYAREJA"/>
    <x v="6"/>
    <s v="TOYAREJA"/>
    <n v="7.6"/>
    <e v="#REF!"/>
    <n v="0.95"/>
    <n v="200000"/>
    <n v="1600000"/>
  </r>
  <r>
    <s v="BGR PURBALINGGA_TOYAREKA"/>
    <x v="6"/>
    <s v="TOYAREKA"/>
    <n v="7.6"/>
    <e v="#REF!"/>
    <n v="0.95"/>
    <n v="200000"/>
    <n v="1600000"/>
  </r>
  <r>
    <s v="BGR PURBALINGGA_TUMANGGAL"/>
    <x v="6"/>
    <s v="TUMANGGAL"/>
    <n v="7.6"/>
    <e v="#REF!"/>
    <n v="0.95"/>
    <n v="200000"/>
    <n v="1600000"/>
  </r>
  <r>
    <s v="BGR PURBALINGGA_WANOGARA KULON"/>
    <x v="6"/>
    <s v="WANOGARA KULON"/>
    <n v="7.6"/>
    <e v="#REF!"/>
    <n v="0.95"/>
    <n v="200000"/>
    <n v="1600000"/>
  </r>
  <r>
    <s v="BGR PURBALINGGA_WANOGARA WETAN"/>
    <x v="6"/>
    <s v="WANOGARA WETAN"/>
    <n v="7.6"/>
    <e v="#REF!"/>
    <n v="0.95"/>
    <n v="200000"/>
    <n v="1600000"/>
  </r>
  <r>
    <s v="BGR PURBALINGGA_WIRASABA"/>
    <x v="6"/>
    <s v="WIRASABA"/>
    <n v="7.6"/>
    <e v="#REF!"/>
    <n v="0.95"/>
    <n v="200000"/>
    <n v="1600000"/>
  </r>
  <r>
    <s v="BGR PURBALINGGA_WLAHAR"/>
    <x v="6"/>
    <s v="WLAHAR"/>
    <n v="7.6"/>
    <e v="#REF!"/>
    <n v="0.95"/>
    <n v="200000"/>
    <n v="1600000"/>
  </r>
  <r>
    <s v="BGR TEMANGGUNG_ADIPURO"/>
    <x v="7"/>
    <s v="ADIPURO"/>
    <n v="7.61"/>
    <e v="#REF!"/>
    <n v="0.95125000000000004"/>
    <n v="200000"/>
    <n v="1600000"/>
  </r>
  <r>
    <s v="BGR TEMANGGUNG_BAGUSAN"/>
    <x v="7"/>
    <s v="BAGUSAN"/>
    <n v="9.5500000000000007"/>
    <e v="#REF!"/>
    <n v="1.1937500000000001"/>
    <n v="200000"/>
    <n v="2000000"/>
  </r>
  <r>
    <s v="BGR TEMANGGUNG_BALESARI"/>
    <x v="7"/>
    <s v="BALESARI"/>
    <n v="9.5500000000000007"/>
    <e v="#REF!"/>
    <n v="1.1937500000000001"/>
    <n v="200000"/>
    <n v="2000000"/>
  </r>
  <r>
    <s v="BGR TEMANGGUNG_BANDUNGGEDE"/>
    <x v="7"/>
    <s v="BANDUNGGEDE"/>
    <n v="9.5500000000000007"/>
    <e v="#REF!"/>
    <n v="1.1937500000000001"/>
    <n v="200000"/>
    <n v="2000000"/>
  </r>
  <r>
    <s v="BGR TEMANGGUNG_BANJARSARI"/>
    <x v="7"/>
    <s v="BANJARSARI"/>
    <n v="9.5500000000000007"/>
    <e v="#REF!"/>
    <n v="1.1937500000000001"/>
    <n v="200000"/>
    <n v="2000000"/>
  </r>
  <r>
    <s v="BGR TEMANGGUNG_BANJARSARI"/>
    <x v="7"/>
    <s v="BANJARSARI"/>
    <n v="9.5500000000000007"/>
    <e v="#REF!"/>
    <n v="1.1937500000000001"/>
    <n v="200000"/>
    <n v="2000000"/>
  </r>
  <r>
    <s v="BGR TEMANGGUNG_BANSARI"/>
    <x v="7"/>
    <s v="BANSARI"/>
    <n v="9.5500000000000007"/>
    <e v="#REF!"/>
    <n v="1.1937500000000001"/>
    <n v="200000"/>
    <n v="2000000"/>
  </r>
  <r>
    <s v="BGR TEMANGGUNG_BANSARI"/>
    <x v="7"/>
    <s v="BANSARI"/>
    <n v="9.5500000000000007"/>
    <e v="#REF!"/>
    <n v="1.1937500000000001"/>
    <n v="200000"/>
    <n v="2000000"/>
  </r>
  <r>
    <s v="BGR TEMANGGUNG_BANTIR"/>
    <x v="7"/>
    <s v="BANTIR"/>
    <n v="9.5500000000000007"/>
    <e v="#REF!"/>
    <n v="1.1937500000000001"/>
    <n v="200000"/>
    <n v="2000000"/>
  </r>
  <r>
    <s v="BGR TEMANGGUNG_BANYUMUDAL"/>
    <x v="7"/>
    <s v="BANYUMUDAL"/>
    <n v="7.7"/>
    <e v="#REF!"/>
    <n v="0.96250000000000002"/>
    <n v="200000"/>
    <n v="1600000"/>
  </r>
  <r>
    <s v="BGR TEMANGGUNG_BARANG"/>
    <x v="7"/>
    <s v="BARANG"/>
    <n v="9.5500000000000007"/>
    <e v="#REF!"/>
    <n v="1.1937500000000001"/>
    <n v="200000"/>
    <n v="2000000"/>
  </r>
  <r>
    <s v="BGR TEMANGGUNG_BATURSARI"/>
    <x v="7"/>
    <s v="BATURSARI"/>
    <n v="9.5500000000000007"/>
    <e v="#REF!"/>
    <n v="1.1937500000000001"/>
    <n v="200000"/>
    <n v="2000000"/>
  </r>
  <r>
    <s v="BGR TEMANGGUNG_BATURSARI"/>
    <x v="7"/>
    <s v="BATURSARI"/>
    <n v="9.5500000000000007"/>
    <e v="#REF!"/>
    <n v="1.1937500000000001"/>
    <n v="200000"/>
    <n v="2000000"/>
  </r>
  <r>
    <s v="BGR TEMANGGUNG_BEJEN"/>
    <x v="7"/>
    <s v="BEJEN"/>
    <n v="9.5500000000000007"/>
    <e v="#REF!"/>
    <n v="1.1937500000000001"/>
    <n v="200000"/>
    <n v="2000000"/>
  </r>
  <r>
    <s v="BGR TEMANGGUNG_BENDUNGAN"/>
    <x v="7"/>
    <s v="BENDUNGAN"/>
    <n v="9.5500000000000007"/>
    <e v="#REF!"/>
    <n v="1.1937500000000001"/>
    <n v="200000"/>
    <n v="2000000"/>
  </r>
  <r>
    <s v="BGR TEMANGGUNG_BLUMAH"/>
    <x v="7"/>
    <s v="BLUMAH"/>
    <n v="16.97"/>
    <e v="#REF!"/>
    <n v="2.1212499999999999"/>
    <n v="200000"/>
    <n v="3400000"/>
  </r>
  <r>
    <s v="BGR TEMANGGUNG_BOJONG"/>
    <x v="7"/>
    <s v="BOJONG"/>
    <n v="9.5500000000000007"/>
    <e v="#REF!"/>
    <n v="1.1937500000000001"/>
    <n v="200000"/>
    <n v="2000000"/>
  </r>
  <r>
    <s v="BGR TEMANGGUNG_BONJOR"/>
    <x v="7"/>
    <s v="BONJOR"/>
    <n v="9.5500000000000007"/>
    <e v="#REF!"/>
    <n v="1.1937500000000001"/>
    <n v="200000"/>
    <n v="2000000"/>
  </r>
  <r>
    <s v="BGR TEMANGGUNG_BOWONGSO"/>
    <x v="7"/>
    <s v="BOWONGSO"/>
    <n v="7.7"/>
    <e v="#REF!"/>
    <n v="0.96250000000000002"/>
    <n v="200000"/>
    <n v="1600000"/>
  </r>
  <r>
    <s v="BGR TEMANGGUNG_BRINGINSARI"/>
    <x v="7"/>
    <s v="BRINGINSARI"/>
    <n v="16.97"/>
    <e v="#REF!"/>
    <n v="2.1212499999999999"/>
    <n v="200000"/>
    <n v="3400000"/>
  </r>
  <r>
    <s v="BGR TEMANGGUNG_BUNTU"/>
    <x v="7"/>
    <s v="BUNTU"/>
    <n v="7.7"/>
    <e v="#REF!"/>
    <n v="0.96250000000000002"/>
    <n v="200000"/>
    <n v="1600000"/>
  </r>
  <r>
    <s v="BGR TEMANGGUNG_BUTUH KIDUL"/>
    <x v="7"/>
    <s v="BUTUH KIDUL"/>
    <n v="7.7"/>
    <e v="#REF!"/>
    <n v="0.96250000000000002"/>
    <n v="200000"/>
    <n v="1600000"/>
  </r>
  <r>
    <s v="BGR TEMANGGUNG_BUTUH LOR"/>
    <x v="7"/>
    <s v="BUTUH LOR"/>
    <n v="7.7"/>
    <e v="#REF!"/>
    <n v="0.96250000000000002"/>
    <n v="200000"/>
    <n v="1600000"/>
  </r>
  <r>
    <s v="BGR TEMANGGUNG_CAMPURANOM"/>
    <x v="7"/>
    <s v="CAMPURANOM"/>
    <n v="9.5500000000000007"/>
    <e v="#REF!"/>
    <n v="1.1937500000000001"/>
    <n v="200000"/>
    <n v="2000000"/>
  </r>
  <r>
    <s v="BGR TEMANGGUNG_CAMPUREJO"/>
    <x v="7"/>
    <s v="CAMPUREJO"/>
    <n v="9.5500000000000007"/>
    <e v="#REF!"/>
    <n v="1.1937500000000001"/>
    <n v="200000"/>
    <n v="2000000"/>
  </r>
  <r>
    <s v="BGR TEMANGGUNG_CAMPURSALAM"/>
    <x v="7"/>
    <s v="CAMPURSALAM"/>
    <n v="9.5500000000000007"/>
    <e v="#REF!"/>
    <n v="1.1937500000000001"/>
    <n v="200000"/>
    <n v="2000000"/>
  </r>
  <r>
    <s v="BGR TEMANGGUNG_CAMPURSARI"/>
    <x v="7"/>
    <s v="CAMPURSARI"/>
    <n v="9.5500000000000007"/>
    <e v="#REF!"/>
    <n v="1.1937500000000001"/>
    <n v="200000"/>
    <n v="2000000"/>
  </r>
  <r>
    <s v="BGR TEMANGGUNG_CANDIMULYO"/>
    <x v="7"/>
    <s v="CANDIMULYO"/>
    <n v="7.7"/>
    <e v="#REF!"/>
    <n v="0.96250000000000002"/>
    <n v="200000"/>
    <n v="1600000"/>
  </r>
  <r>
    <s v="BGR TEMANGGUNG_CANDIROTO"/>
    <x v="7"/>
    <s v="CANDIROTO"/>
    <n v="9.5500000000000007"/>
    <e v="#REF!"/>
    <n v="1.1937500000000001"/>
    <n v="200000"/>
    <n v="2000000"/>
  </r>
  <r>
    <s v="BGR TEMANGGUNG_CANDISARI"/>
    <x v="7"/>
    <s v="CANDISARI"/>
    <n v="9.5500000000000007"/>
    <e v="#REF!"/>
    <n v="1.1937500000000001"/>
    <n v="200000"/>
    <n v="2000000"/>
  </r>
  <r>
    <s v="BGR TEMANGGUNG_CANDIYASAN"/>
    <x v="7"/>
    <s v="CANDIYASAN"/>
    <n v="7.7"/>
    <e v="#REF!"/>
    <n v="0.96250000000000002"/>
    <n v="200000"/>
    <n v="1600000"/>
  </r>
  <r>
    <s v="BGR TEMANGGUNG_CANGGAL"/>
    <x v="7"/>
    <s v="CANGGAL"/>
    <n v="9.5500000000000007"/>
    <e v="#REF!"/>
    <n v="1.1937500000000001"/>
    <n v="200000"/>
    <n v="2000000"/>
  </r>
  <r>
    <s v="BGR TEMANGGUNG_CANGGAL"/>
    <x v="7"/>
    <s v="CANGGAL"/>
    <n v="9.5500000000000007"/>
    <e v="#REF!"/>
    <n v="1.1937500000000001"/>
    <n v="200000"/>
    <n v="2000000"/>
  </r>
  <r>
    <s v="BGR TEMANGGUNG_CATURANOM"/>
    <x v="7"/>
    <s v="CATURANOM"/>
    <n v="9.5500000000000007"/>
    <e v="#REF!"/>
    <n v="1.1937500000000001"/>
    <n v="200000"/>
    <n v="2000000"/>
  </r>
  <r>
    <s v="BGR TEMANGGUNG_CEMORO"/>
    <x v="7"/>
    <s v="CEMORO"/>
    <n v="9.5500000000000007"/>
    <e v="#REF!"/>
    <n v="1.1937500000000001"/>
    <n v="200000"/>
    <n v="2000000"/>
  </r>
  <r>
    <s v="BGR TEMANGGUNG_CONGKRANG"/>
    <x v="7"/>
    <s v="CONGKRANG"/>
    <n v="9.5500000000000007"/>
    <e v="#REF!"/>
    <n v="1.1937500000000001"/>
    <n v="200000"/>
    <n v="2000000"/>
  </r>
  <r>
    <s v="BGR TEMANGGUNG_DAMARKASIHAN"/>
    <x v="7"/>
    <s v="DAMARKASIHAN"/>
    <n v="7.7"/>
    <e v="#REF!"/>
    <n v="0.96250000000000002"/>
    <n v="200000"/>
    <n v="1600000"/>
  </r>
  <r>
    <s v="BGR TEMANGGUNG_DANGKEL"/>
    <x v="7"/>
    <s v="DANGKEL"/>
    <n v="9.5500000000000007"/>
    <e v="#REF!"/>
    <n v="1.1937500000000001"/>
    <n v="200000"/>
    <n v="2000000"/>
  </r>
  <r>
    <s v="BGR TEMANGGUNG_DELES"/>
    <x v="7"/>
    <s v="DELES"/>
    <n v="9.3699999999999992"/>
    <e v="#REF!"/>
    <n v="1.1712499999999999"/>
    <n v="200000"/>
    <n v="2000000"/>
  </r>
  <r>
    <s v="BGR TEMANGGUNG_DEPOKHARJO"/>
    <x v="7"/>
    <s v="DEPOKHARJO"/>
    <n v="9.5500000000000007"/>
    <e v="#REF!"/>
    <n v="1.1937500000000001"/>
    <n v="200000"/>
    <n v="2000000"/>
  </r>
  <r>
    <s v="BGR TEMANGGUNG_DIENG"/>
    <x v="7"/>
    <s v="DIENG"/>
    <n v="7.7"/>
    <e v="#REF!"/>
    <n v="0.96250000000000002"/>
    <n v="200000"/>
    <n v="1600000"/>
  </r>
  <r>
    <s v="BGR TEMANGGUNG_DIENG KULON"/>
    <x v="7"/>
    <s v="DIENG KULON"/>
    <n v="10.28"/>
    <e v="#REF!"/>
    <n v="1.2849999999999999"/>
    <n v="200000"/>
    <n v="2200000"/>
  </r>
  <r>
    <s v="BGR TEMANGGUNG_DLIMOYO"/>
    <x v="7"/>
    <s v="DLIMOYO"/>
    <n v="9.5500000000000007"/>
    <e v="#REF!"/>
    <n v="1.1937500000000001"/>
    <n v="200000"/>
    <n v="2000000"/>
  </r>
  <r>
    <s v="BGR TEMANGGUNG_DONOROJO"/>
    <x v="7"/>
    <s v="DONOROJO"/>
    <n v="9.5500000000000007"/>
    <e v="#REF!"/>
    <n v="1.1937500000000001"/>
    <n v="200000"/>
    <n v="2000000"/>
  </r>
  <r>
    <s v="BGR TEMANGGUNG_GANDU WETAN"/>
    <x v="7"/>
    <s v="GANDU WETAN"/>
    <n v="9.5500000000000007"/>
    <e v="#REF!"/>
    <n v="1.1937500000000001"/>
    <n v="200000"/>
    <n v="2000000"/>
  </r>
  <r>
    <s v="BGR TEMANGGUNG_GARUNG"/>
    <x v="7"/>
    <s v="GARUNG"/>
    <n v="7.7"/>
    <e v="#REF!"/>
    <n v="0.96250000000000002"/>
    <n v="200000"/>
    <n v="1600000"/>
  </r>
  <r>
    <s v="BGR TEMANGGUNG_GEDONGSARI"/>
    <x v="7"/>
    <s v="GEDONGSARI"/>
    <n v="9.5500000000000007"/>
    <e v="#REF!"/>
    <n v="1.1937500000000001"/>
    <n v="200000"/>
    <n v="2000000"/>
  </r>
  <r>
    <s v="BGR TEMANGGUNG_GEJAGAN"/>
    <x v="7"/>
    <s v="GEJAGAN"/>
    <n v="9.5500000000000007"/>
    <e v="#REF!"/>
    <n v="1.1937500000000001"/>
    <n v="200000"/>
    <n v="2000000"/>
  </r>
  <r>
    <s v="BGR TEMANGGUNG_GEMBLENGAN"/>
    <x v="7"/>
    <s v="GEMBLENGAN"/>
    <n v="7.7"/>
    <e v="#REF!"/>
    <n v="0.96250000000000002"/>
    <n v="200000"/>
    <n v="1600000"/>
  </r>
  <r>
    <s v="BGR TEMANGGUNG_GENTINGGUNUNG"/>
    <x v="7"/>
    <s v="GENTINGGUNUNG"/>
    <n v="16.97"/>
    <e v="#REF!"/>
    <n v="2.1212499999999999"/>
    <n v="200000"/>
    <n v="3400000"/>
  </r>
  <r>
    <s v="BGR TEMANGGUNG_GENTINGSARI"/>
    <x v="7"/>
    <s v="GENTINGSARI"/>
    <n v="9.5500000000000007"/>
    <e v="#REF!"/>
    <n v="1.1937500000000001"/>
    <n v="200000"/>
    <n v="2000000"/>
  </r>
  <r>
    <s v="BGR TEMANGGUNG_GIRIPURNO"/>
    <x v="7"/>
    <s v="GIRIPURNO"/>
    <n v="9.5500000000000007"/>
    <e v="#REF!"/>
    <n v="1.1937500000000001"/>
    <n v="200000"/>
    <n v="2000000"/>
  </r>
  <r>
    <s v="BGR TEMANGGUNG_GIYONO"/>
    <x v="7"/>
    <s v="GIYONO"/>
    <n v="9.5500000000000007"/>
    <e v="#REF!"/>
    <n v="1.1937500000000001"/>
    <n v="200000"/>
    <n v="2000000"/>
  </r>
  <r>
    <s v="BGR TEMANGGUNG_GLAPANSARI"/>
    <x v="7"/>
    <s v="GLAPANSARI"/>
    <n v="9.5500000000000007"/>
    <e v="#REF!"/>
    <n v="1.1937500000000001"/>
    <n v="200000"/>
    <n v="2000000"/>
  </r>
  <r>
    <s v="BGR TEMANGGUNG_GONDANGWINANGUN"/>
    <x v="7"/>
    <s v="GONDANGWINANGUN"/>
    <n v="9.5500000000000007"/>
    <e v="#REF!"/>
    <n v="1.1937500000000001"/>
    <n v="200000"/>
    <n v="2000000"/>
  </r>
  <r>
    <s v="BGR TEMANGGUNG_GONDOSULI"/>
    <x v="7"/>
    <s v="GONDOSULI"/>
    <n v="9.5500000000000007"/>
    <e v="#REF!"/>
    <n v="1.1937500000000001"/>
    <n v="200000"/>
    <n v="2000000"/>
  </r>
  <r>
    <s v="BGR TEMANGGUNG_GUNUNGGEMPOL"/>
    <x v="7"/>
    <s v="GUNUNGGEMPOL"/>
    <n v="9.5500000000000007"/>
    <e v="#REF!"/>
    <n v="1.1937500000000001"/>
    <n v="200000"/>
    <n v="2000000"/>
  </r>
  <r>
    <s v="BGR TEMANGGUNG_GUNUNGPAYUNG"/>
    <x v="7"/>
    <s v="GUNUNGPAYUNG"/>
    <n v="9.5500000000000007"/>
    <e v="#REF!"/>
    <n v="1.1937500000000001"/>
    <n v="200000"/>
    <n v="2000000"/>
  </r>
  <r>
    <s v="BGR TEMANGGUNG_GUNUNGSARI"/>
    <x v="7"/>
    <s v="GUNUNGSARI"/>
    <n v="9.5500000000000007"/>
    <e v="#REF!"/>
    <n v="1.1937500000000001"/>
    <n v="200000"/>
    <n v="2000000"/>
  </r>
  <r>
    <s v="BGR TEMANGGUNG_GUNUNGSARI"/>
    <x v="7"/>
    <s v="GUNUNGSARI"/>
    <n v="9.3699999999999992"/>
    <e v="#REF!"/>
    <n v="1.1712499999999999"/>
    <n v="200000"/>
    <n v="2000000"/>
  </r>
  <r>
    <s v="BGR TEMANGGUNG_HARJODOWO"/>
    <x v="7"/>
    <s v="HARJODOWO"/>
    <n v="16.97"/>
    <e v="#REF!"/>
    <n v="2.1212499999999999"/>
    <n v="200000"/>
    <n v="3400000"/>
  </r>
  <r>
    <s v="BGR TEMANGGUNG_IGIRMRANAK"/>
    <x v="7"/>
    <s v="IGIRMRANAK"/>
    <n v="7.7"/>
    <e v="#REF!"/>
    <n v="0.96250000000000002"/>
    <n v="200000"/>
    <n v="1600000"/>
  </r>
  <r>
    <s v="BGR TEMANGGUNG_JAMBANGAN"/>
    <x v="7"/>
    <s v="JAMBANGAN"/>
    <n v="9.3699999999999992"/>
    <e v="#REF!"/>
    <n v="1.1712499999999999"/>
    <n v="200000"/>
    <n v="2000000"/>
  </r>
  <r>
    <s v="BGR TEMANGGUNG_JAMBU"/>
    <x v="7"/>
    <s v="JAMBU"/>
    <n v="9.5500000000000007"/>
    <e v="#REF!"/>
    <n v="1.1937500000000001"/>
    <n v="200000"/>
    <n v="2000000"/>
  </r>
  <r>
    <s v="BGR TEMANGGUNG_JAMUSAN"/>
    <x v="7"/>
    <s v="JAMUSAN"/>
    <n v="9.5500000000000007"/>
    <e v="#REF!"/>
    <n v="1.1937500000000001"/>
    <n v="200000"/>
    <n v="2000000"/>
  </r>
  <r>
    <s v="BGR TEMANGGUNG_JEKETRO"/>
    <x v="7"/>
    <s v="JEKETRO"/>
    <n v="9.5500000000000007"/>
    <e v="#REF!"/>
    <n v="1.1937500000000001"/>
    <n v="200000"/>
    <n v="2000000"/>
  </r>
  <r>
    <s v="BGR TEMANGGUNG_JENGKOL"/>
    <x v="7"/>
    <s v="JENGKOL"/>
    <n v="7.7"/>
    <e v="#REF!"/>
    <n v="0.96250000000000002"/>
    <n v="200000"/>
    <n v="1600000"/>
  </r>
  <r>
    <s v="BGR TEMANGGUNG_JLEGONG"/>
    <x v="7"/>
    <s v="JLEGONG"/>
    <n v="9.5500000000000007"/>
    <e v="#REF!"/>
    <n v="1.1937500000000001"/>
    <n v="200000"/>
    <n v="2000000"/>
  </r>
  <r>
    <s v="BGR TEMANGGUNG_JOJOGAN"/>
    <x v="7"/>
    <s v="JOJOGAN"/>
    <n v="7.7"/>
    <e v="#REF!"/>
    <n v="0.96250000000000002"/>
    <n v="200000"/>
    <n v="1600000"/>
  </r>
  <r>
    <s v="BGR TEMANGGUNG_JOMBOR"/>
    <x v="7"/>
    <s v="JOMBOR"/>
    <n v="9.5500000000000007"/>
    <e v="#REF!"/>
    <n v="1.1937500000000001"/>
    <n v="200000"/>
    <n v="2000000"/>
  </r>
  <r>
    <s v="BGR TEMANGGUNG_JUMO"/>
    <x v="7"/>
    <s v="JUMO"/>
    <n v="9.5500000000000007"/>
    <e v="#REF!"/>
    <n v="1.1937500000000001"/>
    <n v="200000"/>
    <n v="2000000"/>
  </r>
  <r>
    <s v="BGR TEMANGGUNG_KALIKUNING"/>
    <x v="7"/>
    <s v="KALIKUNING"/>
    <n v="7.7"/>
    <e v="#REF!"/>
    <n v="0.96250000000000002"/>
    <n v="200000"/>
    <n v="1600000"/>
  </r>
  <r>
    <s v="BGR TEMANGGUNG_KALIPURU"/>
    <x v="7"/>
    <s v="KALIPURU"/>
    <n v="7.7"/>
    <e v="#REF!"/>
    <n v="0.96250000000000002"/>
    <n v="200000"/>
    <n v="1600000"/>
  </r>
  <r>
    <s v="BGR TEMANGGUNG_KALIREJO"/>
    <x v="7"/>
    <s v="KALIREJO"/>
    <n v="9.5500000000000007"/>
    <e v="#REF!"/>
    <n v="1.1937500000000001"/>
    <n v="200000"/>
    <n v="2000000"/>
  </r>
  <r>
    <s v="BGR TEMANGGUNG_KALIREJO"/>
    <x v="7"/>
    <s v="KALIREJO"/>
    <n v="9.3699999999999992"/>
    <e v="#REF!"/>
    <n v="1.1712499999999999"/>
    <n v="200000"/>
    <n v="2000000"/>
  </r>
  <r>
    <s v="BGR TEMANGGUNG_KAPENCAR"/>
    <x v="7"/>
    <s v="KAPENCAR"/>
    <n v="7.7"/>
    <e v="#REF!"/>
    <n v="0.96250000000000002"/>
    <n v="200000"/>
    <n v="1600000"/>
  </r>
  <r>
    <s v="BGR TEMANGGUNG_KARANGGEDONG"/>
    <x v="7"/>
    <s v="KARANGGEDONG"/>
    <n v="9.5500000000000007"/>
    <e v="#REF!"/>
    <n v="1.1937500000000001"/>
    <n v="200000"/>
    <n v="2000000"/>
  </r>
  <r>
    <s v="BGR TEMANGGUNG_KARANGTEJO"/>
    <x v="7"/>
    <s v="KARANGTEJO"/>
    <n v="9.5500000000000007"/>
    <e v="#REF!"/>
    <n v="1.1937500000000001"/>
    <n v="200000"/>
    <n v="2000000"/>
  </r>
  <r>
    <s v="BGR TEMANGGUNG_KARANGTENGAH"/>
    <x v="7"/>
    <s v="KARANGTENGAH"/>
    <n v="10.28"/>
    <e v="#REF!"/>
    <n v="1.2849999999999999"/>
    <n v="200000"/>
    <n v="2200000"/>
  </r>
  <r>
    <s v="BGR TEMANGGUNG_KATAAN"/>
    <x v="7"/>
    <s v="KATAAN"/>
    <n v="9.5500000000000007"/>
    <e v="#REF!"/>
    <n v="1.1937500000000001"/>
    <n v="200000"/>
    <n v="2000000"/>
  </r>
  <r>
    <s v="BGR TEMANGGUNG_KATEKAN"/>
    <x v="7"/>
    <s v="KATEKAN"/>
    <n v="9.5500000000000007"/>
    <e v="#REF!"/>
    <n v="1.1937500000000001"/>
    <n v="200000"/>
    <n v="2000000"/>
  </r>
  <r>
    <s v="BGR TEMANGGUNG_KAYUGIYANG"/>
    <x v="7"/>
    <s v="KAYUGIYANG"/>
    <n v="7.7"/>
    <e v="#REF!"/>
    <n v="0.96250000000000002"/>
    <n v="200000"/>
    <n v="1600000"/>
  </r>
  <r>
    <s v="BGR TEMANGGUNG_KEBATURAN"/>
    <x v="7"/>
    <s v="KEBATURAN"/>
    <n v="9.3699999999999992"/>
    <e v="#REF!"/>
    <n v="1.1712499999999999"/>
    <n v="200000"/>
    <n v="2000000"/>
  </r>
  <r>
    <s v="BGR TEMANGGUNG_KEBONDALEM"/>
    <x v="7"/>
    <s v="KEBONDALEM"/>
    <n v="9.5500000000000007"/>
    <e v="#REF!"/>
    <n v="1.1937500000000001"/>
    <n v="200000"/>
    <n v="2000000"/>
  </r>
  <r>
    <s v="BGR TEMANGGUNG_KEBONLEGI"/>
    <x v="7"/>
    <s v="KEBONLEGI"/>
    <n v="7.61"/>
    <e v="#REF!"/>
    <n v="0.95125000000000004"/>
    <n v="200000"/>
    <n v="1600000"/>
  </r>
  <r>
    <s v="BGR TEMANGGUNG_KEBONSARI"/>
    <x v="7"/>
    <s v="KEBONSARI"/>
    <n v="9.5500000000000007"/>
    <e v="#REF!"/>
    <n v="1.1937500000000001"/>
    <n v="200000"/>
    <n v="2000000"/>
  </r>
  <r>
    <s v="BGR TEMANGGUNG_KEDITEN"/>
    <x v="7"/>
    <s v="KEDITEN"/>
    <n v="16.97"/>
    <e v="#REF!"/>
    <n v="2.1212499999999999"/>
    <n v="200000"/>
    <n v="3400000"/>
  </r>
  <r>
    <s v="BGR TEMANGGUNG_KEJAJAR"/>
    <x v="7"/>
    <s v="KEJAJAR"/>
    <n v="7.7"/>
    <e v="#REF!"/>
    <n v="0.96250000000000002"/>
    <n v="200000"/>
    <n v="1600000"/>
  </r>
  <r>
    <s v="BGR TEMANGGUNG_KEMBARAN"/>
    <x v="7"/>
    <s v="KEMBARAN"/>
    <n v="7.7"/>
    <e v="#REF!"/>
    <n v="0.96250000000000002"/>
    <n v="200000"/>
    <n v="1600000"/>
  </r>
  <r>
    <s v="BGR TEMANGGUNG_KEMIRIOMBO"/>
    <x v="7"/>
    <s v="KEMIRIOMBO"/>
    <n v="9.5500000000000007"/>
    <e v="#REF!"/>
    <n v="1.1937500000000001"/>
    <n v="200000"/>
    <n v="2000000"/>
  </r>
  <r>
    <s v="BGR TEMANGGUNG_KEMUNING"/>
    <x v="7"/>
    <s v="KEMUNING"/>
    <n v="9.5500000000000007"/>
    <e v="#REF!"/>
    <n v="1.1937500000000001"/>
    <n v="200000"/>
    <n v="2000000"/>
  </r>
  <r>
    <s v="BGR TEMANGGUNG_KENTENGSARI"/>
    <x v="7"/>
    <s v="KENTENGSARI"/>
    <n v="9.5500000000000007"/>
    <e v="#REF!"/>
    <n v="1.1937500000000001"/>
    <n v="200000"/>
    <n v="2000000"/>
  </r>
  <r>
    <s v="BGR TEMANGGUNG_KEPAKISAN"/>
    <x v="7"/>
    <s v="KEPAKISAN"/>
    <n v="10.28"/>
    <e v="#REF!"/>
    <n v="1.2849999999999999"/>
    <n v="200000"/>
    <n v="2200000"/>
  </r>
  <r>
    <s v="BGR TEMANGGUNG_KERTOSARI"/>
    <x v="7"/>
    <s v="KERTOSARI"/>
    <n v="9.5500000000000007"/>
    <e v="#REF!"/>
    <n v="1.1937500000000001"/>
    <n v="200000"/>
    <n v="2000000"/>
  </r>
  <r>
    <s v="BGR TEMANGGUNG_KESENENG"/>
    <x v="7"/>
    <s v="KESENENG"/>
    <n v="7.7"/>
    <e v="#REF!"/>
    <n v="0.96250000000000002"/>
    <n v="200000"/>
    <n v="1600000"/>
  </r>
  <r>
    <s v="BGR TEMANGGUNG_KETITANG"/>
    <x v="7"/>
    <s v="KETITANG"/>
    <n v="9.5500000000000007"/>
    <e v="#REF!"/>
    <n v="1.1937500000000001"/>
    <n v="200000"/>
    <n v="2000000"/>
  </r>
  <r>
    <s v="BGR TEMANGGUNG_KLEDUNG"/>
    <x v="7"/>
    <s v="KLEDUNG"/>
    <n v="9.5500000000000007"/>
    <e v="#REF!"/>
    <n v="1.1937500000000001"/>
    <n v="200000"/>
    <n v="2000000"/>
  </r>
  <r>
    <s v="BGR TEMANGGUNG_KRAWITAN"/>
    <x v="7"/>
    <s v="KRAWITAN"/>
    <n v="9.5500000000000007"/>
    <e v="#REF!"/>
    <n v="1.1937500000000001"/>
    <n v="200000"/>
    <n v="2000000"/>
  </r>
  <r>
    <s v="BGR TEMANGGUNG_KREO"/>
    <x v="7"/>
    <s v="KREO"/>
    <n v="7.7"/>
    <e v="#REF!"/>
    <n v="0.96250000000000002"/>
    <n v="200000"/>
    <n v="1600000"/>
  </r>
  <r>
    <s v="BGR TEMANGGUNG_KRUWISAN"/>
    <x v="7"/>
    <s v="KRUWISAN"/>
    <n v="9.5500000000000007"/>
    <e v="#REF!"/>
    <n v="1.1937500000000001"/>
    <n v="200000"/>
    <n v="2000000"/>
  </r>
  <r>
    <s v="BGR TEMANGGUNG_KURIPAN"/>
    <x v="7"/>
    <s v="KURIPAN"/>
    <n v="7.7"/>
    <e v="#REF!"/>
    <n v="0.96250000000000002"/>
    <n v="200000"/>
    <n v="1600000"/>
  </r>
  <r>
    <s v="BGR TEMANGGUNG_KWADUNGAN"/>
    <x v="7"/>
    <s v="KWADUNGAN"/>
    <n v="7.7"/>
    <e v="#REF!"/>
    <n v="0.96250000000000002"/>
    <n v="200000"/>
    <n v="1600000"/>
  </r>
  <r>
    <s v="BGR TEMANGGUNG_KWADUNGAN GUNUNG"/>
    <x v="7"/>
    <s v="KWADUNGAN GUNUNG"/>
    <n v="9.5500000000000007"/>
    <e v="#REF!"/>
    <n v="1.1937500000000001"/>
    <n v="200000"/>
    <n v="2000000"/>
  </r>
  <r>
    <s v="BGR TEMANGGUNG_LAMUK"/>
    <x v="7"/>
    <s v="LAMUK"/>
    <n v="7.7"/>
    <e v="#REF!"/>
    <n v="0.96250000000000002"/>
    <n v="200000"/>
    <n v="1600000"/>
  </r>
  <r>
    <s v="BGR TEMANGGUNG_LARANGAN LUWOK"/>
    <x v="7"/>
    <s v="LARANGAN LUWOK"/>
    <n v="9.5500000000000007"/>
    <e v="#REF!"/>
    <n v="1.1937500000000001"/>
    <n v="200000"/>
    <n v="2000000"/>
  </r>
  <r>
    <s v="BGR TEMANGGUNG_LEMPUYANG"/>
    <x v="7"/>
    <s v="LEMPUYANG"/>
    <n v="9.5500000000000007"/>
    <e v="#REF!"/>
    <n v="1.1937500000000001"/>
    <n v="200000"/>
    <n v="2000000"/>
  </r>
  <r>
    <s v="BGR TEMANGGUNG_LENGKONG"/>
    <x v="7"/>
    <s v="LENGKONG"/>
    <n v="7.7"/>
    <e v="#REF!"/>
    <n v="0.96250000000000002"/>
    <n v="200000"/>
    <n v="1600000"/>
  </r>
  <r>
    <s v="BGR TEMANGGUNG_LOWUNGU"/>
    <x v="7"/>
    <s v="LOWUNGU"/>
    <n v="9.5500000000000007"/>
    <e v="#REF!"/>
    <n v="1.1937500000000001"/>
    <n v="200000"/>
    <n v="2000000"/>
  </r>
  <r>
    <s v="BGR TEMANGGUNG_MANDISARI"/>
    <x v="7"/>
    <s v="MANDISARI"/>
    <n v="9.5500000000000007"/>
    <e v="#REF!"/>
    <n v="1.1937500000000001"/>
    <n v="200000"/>
    <n v="2000000"/>
  </r>
  <r>
    <s v="BGR TEMANGGUNG_MANGGONG"/>
    <x v="7"/>
    <s v="MANGGONG"/>
    <n v="9.5500000000000007"/>
    <e v="#REF!"/>
    <n v="1.1937500000000001"/>
    <n v="200000"/>
    <n v="2000000"/>
  </r>
  <r>
    <s v="BGR TEMANGGUNG_MANGLI"/>
    <x v="7"/>
    <s v="MANGLI"/>
    <n v="7.61"/>
    <e v="#REF!"/>
    <n v="0.95125000000000004"/>
    <n v="200000"/>
    <n v="1600000"/>
  </r>
  <r>
    <s v="BGR TEMANGGUNG_MANGUNSARI"/>
    <x v="7"/>
    <s v="MANGUNSARI"/>
    <n v="9.5500000000000007"/>
    <e v="#REF!"/>
    <n v="1.1937500000000001"/>
    <n v="200000"/>
    <n v="2000000"/>
  </r>
  <r>
    <s v="BGR TEMANGGUNG_MARON"/>
    <x v="7"/>
    <s v="MARON"/>
    <n v="7.7"/>
    <e v="#REF!"/>
    <n v="0.96250000000000002"/>
    <n v="200000"/>
    <n v="1600000"/>
  </r>
  <r>
    <s v="BGR TEMANGGUNG_MENTO"/>
    <x v="7"/>
    <s v="MENTO"/>
    <n v="9.5500000000000007"/>
    <e v="#REF!"/>
    <n v="1.1937500000000001"/>
    <n v="200000"/>
    <n v="2000000"/>
  </r>
  <r>
    <s v="BGR TEMANGGUNG_MOJOSARI"/>
    <x v="7"/>
    <s v="MOJOSARI"/>
    <n v="9.5500000000000007"/>
    <e v="#REF!"/>
    <n v="1.1937500000000001"/>
    <n v="200000"/>
    <n v="2000000"/>
  </r>
  <r>
    <s v="BGR TEMANGGUNG_MOJOTENGAH"/>
    <x v="7"/>
    <s v="MOJOTENGAH"/>
    <n v="9.3699999999999992"/>
    <e v="#REF!"/>
    <n v="1.1712499999999999"/>
    <n v="200000"/>
    <n v="2000000"/>
  </r>
  <r>
    <s v="BGR TEMANGGUNG_MOROBONGO"/>
    <x v="7"/>
    <s v="MOROBONGO"/>
    <n v="9.5500000000000007"/>
    <e v="#REF!"/>
    <n v="1.1937500000000001"/>
    <n v="200000"/>
    <n v="2000000"/>
  </r>
  <r>
    <s v="BGR TEMANGGUNG_MRANGGEN KIDUL"/>
    <x v="7"/>
    <s v="MRANGGEN KIDUL"/>
    <n v="9.5500000000000007"/>
    <e v="#REF!"/>
    <n v="1.1937500000000001"/>
    <n v="200000"/>
    <n v="2000000"/>
  </r>
  <r>
    <s v="BGR TEMANGGUNG_MRANGGEN TENGAH"/>
    <x v="7"/>
    <s v="MRANGGEN TENGAH"/>
    <n v="9.5500000000000007"/>
    <e v="#REF!"/>
    <n v="1.1937500000000001"/>
    <n v="200000"/>
    <n v="2000000"/>
  </r>
  <r>
    <s v="BGR TEMANGGUNG_MUNENG"/>
    <x v="7"/>
    <s v="MUNENG"/>
    <n v="9.5500000000000007"/>
    <e v="#REF!"/>
    <n v="1.1937500000000001"/>
    <n v="200000"/>
    <n v="2000000"/>
  </r>
  <r>
    <s v="BGR TEMANGGUNG_MUNGGANGSARI"/>
    <x v="7"/>
    <s v="MUNGGANGSARI"/>
    <n v="7.61"/>
    <e v="#REF!"/>
    <n v="0.95125000000000004"/>
    <n v="200000"/>
    <n v="1600000"/>
  </r>
  <r>
    <s v="BGR TEMANGGUNG_MUNGGANGSARI"/>
    <x v="7"/>
    <s v="MUNGGANGSARI"/>
    <n v="9.5500000000000007"/>
    <e v="#REF!"/>
    <n v="1.1937500000000001"/>
    <n v="200000"/>
    <n v="2000000"/>
  </r>
  <r>
    <s v="BGR TEMANGGUNG_MUNTUNG"/>
    <x v="7"/>
    <s v="MUNTUNG"/>
    <n v="9.5500000000000007"/>
    <e v="#REF!"/>
    <n v="1.1937500000000001"/>
    <n v="200000"/>
    <n v="2000000"/>
  </r>
  <r>
    <s v="BGR TEMANGGUNG_NGABEYAN"/>
    <x v="7"/>
    <s v="NGABEYAN"/>
    <n v="9.5500000000000007"/>
    <e v="#REF!"/>
    <n v="1.1937500000000001"/>
    <n v="200000"/>
    <n v="2000000"/>
  </r>
  <r>
    <s v="BGR TEMANGGUNG_NGADIREJO"/>
    <x v="7"/>
    <s v="NGADIREJO"/>
    <n v="9.5500000000000007"/>
    <e v="#REF!"/>
    <n v="1.1937500000000001"/>
    <n v="200000"/>
    <n v="2000000"/>
  </r>
  <r>
    <s v="BGR TEMANGGUNG_NGAREN"/>
    <x v="7"/>
    <s v="NGAREN"/>
    <n v="9.5500000000000007"/>
    <e v="#REF!"/>
    <n v="1.1937500000000001"/>
    <n v="200000"/>
    <n v="2000000"/>
  </r>
  <r>
    <s v="BGR TEMANGGUNG_NGARGOSARI"/>
    <x v="7"/>
    <s v="NGARGOSARI"/>
    <n v="16.97"/>
    <e v="#REF!"/>
    <n v="2.1212499999999999"/>
    <n v="200000"/>
    <n v="3400000"/>
  </r>
  <r>
    <s v="BGR TEMANGGUNG_NGARGOSOKO"/>
    <x v="7"/>
    <s v="NGARGOSOKO"/>
    <n v="7.61"/>
    <e v="#REF!"/>
    <n v="0.95125000000000004"/>
    <n v="200000"/>
    <n v="1600000"/>
  </r>
  <r>
    <s v="BGR TEMANGGUNG_NGAWONGGO"/>
    <x v="7"/>
    <s v="NGAWONGGO"/>
    <n v="7.61"/>
    <e v="#REF!"/>
    <n v="0.95125000000000004"/>
    <n v="200000"/>
    <n v="1600000"/>
  </r>
  <r>
    <s v="BGR TEMANGGUNG_NGLARANGAN"/>
    <x v="7"/>
    <s v="NGLARANGAN"/>
    <n v="9.5500000000000007"/>
    <e v="#REF!"/>
    <n v="1.1937500000000001"/>
    <n v="200000"/>
    <n v="2000000"/>
  </r>
  <r>
    <s v="BGR TEMANGGUNG_NGLONDONG"/>
    <x v="7"/>
    <s v="NGLONDONG"/>
    <n v="9.5500000000000007"/>
    <e v="#REF!"/>
    <n v="1.1937500000000001"/>
    <n v="200000"/>
    <n v="2000000"/>
  </r>
  <r>
    <s v="BGR TEMANGGUNG_PACET"/>
    <x v="7"/>
    <s v="PACET"/>
    <n v="9.3699999999999992"/>
    <e v="#REF!"/>
    <n v="1.1712499999999999"/>
    <n v="200000"/>
    <n v="2000000"/>
  </r>
  <r>
    <s v="BGR TEMANGGUNG_PADURESO"/>
    <x v="7"/>
    <s v="PADURESO"/>
    <n v="9.5500000000000007"/>
    <e v="#REF!"/>
    <n v="1.1937500000000001"/>
    <n v="200000"/>
    <n v="2000000"/>
  </r>
  <r>
    <s v="BGR TEMANGGUNG_PAGEREJO"/>
    <x v="7"/>
    <s v="PAGEREJO"/>
    <n v="7.7"/>
    <e v="#REF!"/>
    <n v="0.96250000000000002"/>
    <n v="200000"/>
    <n v="1600000"/>
  </r>
  <r>
    <s v="BGR TEMANGGUNG_PAGERGUNUNG"/>
    <x v="7"/>
    <s v="PAGERGUNUNG"/>
    <n v="9.5500000000000007"/>
    <e v="#REF!"/>
    <n v="1.1937500000000001"/>
    <n v="200000"/>
    <n v="2000000"/>
  </r>
  <r>
    <s v="BGR TEMANGGUNG_PAGERSARI"/>
    <x v="7"/>
    <s v="PAGERSARI"/>
    <n v="9.5500000000000007"/>
    <e v="#REF!"/>
    <n v="1.1937500000000001"/>
    <n v="200000"/>
    <n v="2000000"/>
  </r>
  <r>
    <s v="BGR TEMANGGUNG_PANDANRETNO"/>
    <x v="7"/>
    <s v="PANDANRETNO"/>
    <n v="7.61"/>
    <e v="#REF!"/>
    <n v="0.95125000000000004"/>
    <n v="200000"/>
    <n v="1600000"/>
  </r>
  <r>
    <s v="BGR TEMANGGUNG_PANDANSARI"/>
    <x v="7"/>
    <s v="PANDANSARI"/>
    <n v="7.61"/>
    <e v="#REF!"/>
    <n v="0.95125000000000004"/>
    <n v="200000"/>
    <n v="1600000"/>
  </r>
  <r>
    <s v="BGR TEMANGGUNG_PAPONAN"/>
    <x v="7"/>
    <s v="PAPONAN"/>
    <n v="9.5500000000000007"/>
    <e v="#REF!"/>
    <n v="1.1937500000000001"/>
    <n v="200000"/>
    <n v="2000000"/>
  </r>
  <r>
    <s v="BGR TEMANGGUNG_PARAKAN KAUMAN"/>
    <x v="7"/>
    <s v="PARAKAN KAUMAN"/>
    <n v="9.5500000000000007"/>
    <e v="#REF!"/>
    <n v="1.1937500000000001"/>
    <n v="200000"/>
    <n v="2000000"/>
  </r>
  <r>
    <s v="BGR TEMANGGUNG_PARAKAN WETAN"/>
    <x v="7"/>
    <s v="PARAKAN WETAN"/>
    <n v="9.5500000000000007"/>
    <e v="#REF!"/>
    <n v="1.1937500000000001"/>
    <n v="200000"/>
    <n v="2000000"/>
  </r>
  <r>
    <s v="BGR TEMANGGUNG_PARIKESIT"/>
    <x v="7"/>
    <s v="PARIKESIT"/>
    <n v="7.7"/>
    <e v="#REF!"/>
    <n v="0.96250000000000002"/>
    <n v="200000"/>
    <n v="1600000"/>
  </r>
  <r>
    <s v="BGR TEMANGGUNG_PASURUAN"/>
    <x v="7"/>
    <s v="PASURUAN"/>
    <n v="9.5500000000000007"/>
    <e v="#REF!"/>
    <n v="1.1937500000000001"/>
    <n v="200000"/>
    <n v="2000000"/>
  </r>
  <r>
    <s v="BGR TEMANGGUNG_PATAKBANTENG"/>
    <x v="7"/>
    <s v="PATAKBANTENG"/>
    <n v="7.7"/>
    <e v="#REF!"/>
    <n v="0.96250000000000002"/>
    <n v="200000"/>
    <n v="1600000"/>
  </r>
  <r>
    <s v="BGR TEMANGGUNG_PESANTREN"/>
    <x v="7"/>
    <s v="PESANTREN"/>
    <n v="9.5500000000000007"/>
    <e v="#REF!"/>
    <n v="1.1937500000000001"/>
    <n v="200000"/>
    <n v="2000000"/>
  </r>
  <r>
    <s v="BGR TEMANGGUNG_PESAREN"/>
    <x v="7"/>
    <s v="PESAREN"/>
    <n v="16.97"/>
    <e v="#REF!"/>
    <n v="2.1212499999999999"/>
    <n v="200000"/>
    <n v="3400000"/>
  </r>
  <r>
    <s v="BGR TEMANGGUNG_PETARANGAN"/>
    <x v="7"/>
    <s v="PETARANGAN"/>
    <n v="9.5500000000000007"/>
    <e v="#REF!"/>
    <n v="1.1937500000000001"/>
    <n v="200000"/>
    <n v="2000000"/>
  </r>
  <r>
    <s v="BGR TEMANGGUNG_PETEKEN"/>
    <x v="7"/>
    <s v="PETEKEN"/>
    <n v="9.5500000000000007"/>
    <e v="#REF!"/>
    <n v="1.1937500000000001"/>
    <n v="200000"/>
    <n v="2000000"/>
  </r>
  <r>
    <s v="BGR TEMANGGUNG_PETIREJO"/>
    <x v="7"/>
    <s v="PETIREJO"/>
    <n v="9.5500000000000007"/>
    <e v="#REF!"/>
    <n v="1.1937500000000001"/>
    <n v="200000"/>
    <n v="2000000"/>
  </r>
  <r>
    <s v="BGR TEMANGGUNG_PITROSARI"/>
    <x v="7"/>
    <s v="PITROSARI"/>
    <n v="9.5500000000000007"/>
    <e v="#REF!"/>
    <n v="1.1937500000000001"/>
    <n v="200000"/>
    <n v="2000000"/>
  </r>
  <r>
    <s v="BGR TEMANGGUNG_PLOSOGADEN"/>
    <x v="7"/>
    <s v="PLOSOGADEN"/>
    <n v="9.5500000000000007"/>
    <e v="#REF!"/>
    <n v="1.1937500000000001"/>
    <n v="200000"/>
    <n v="2000000"/>
  </r>
  <r>
    <s v="BGR TEMANGGUNG_PLOSOSARI"/>
    <x v="7"/>
    <s v="PLOSOSARI"/>
    <n v="16.97"/>
    <e v="#REF!"/>
    <n v="2.1212499999999999"/>
    <n v="200000"/>
    <n v="3400000"/>
  </r>
  <r>
    <s v="BGR TEMANGGUNG_PRANGKOKAN"/>
    <x v="7"/>
    <s v="PRANGKOKAN"/>
    <n v="9.5500000000000007"/>
    <e v="#REF!"/>
    <n v="1.1937500000000001"/>
    <n v="200000"/>
    <n v="2000000"/>
  </r>
  <r>
    <s v="BGR TEMANGGUNG_PRANTEN"/>
    <x v="7"/>
    <s v="PRANTEN"/>
    <n v="9.3699999999999992"/>
    <e v="#REF!"/>
    <n v="1.1712499999999999"/>
    <n v="200000"/>
    <n v="2000000"/>
  </r>
  <r>
    <s v="BGR TEMANGGUNG_PRINGAPUS"/>
    <x v="7"/>
    <s v="PRINGAPUS"/>
    <n v="9.5500000000000007"/>
    <e v="#REF!"/>
    <n v="1.1937500000000001"/>
    <n v="200000"/>
    <n v="2000000"/>
  </r>
  <r>
    <s v="BGR TEMANGGUNG_PULOSAREN"/>
    <x v="7"/>
    <s v="PULOSAREN"/>
    <n v="7.7"/>
    <e v="#REF!"/>
    <n v="0.96250000000000002"/>
    <n v="200000"/>
    <n v="1600000"/>
  </r>
  <r>
    <s v="BGR TEMANGGUNG_PURBOREJO"/>
    <x v="7"/>
    <s v="PURBOREJO"/>
    <n v="9.5500000000000007"/>
    <e v="#REF!"/>
    <n v="1.1937500000000001"/>
    <n v="200000"/>
    <n v="2000000"/>
  </r>
  <r>
    <s v="BGR TEMANGGUNG_PURBOSARI"/>
    <x v="7"/>
    <s v="PURBOSARI"/>
    <n v="9.5500000000000007"/>
    <e v="#REF!"/>
    <n v="1.1937500000000001"/>
    <n v="200000"/>
    <n v="2000000"/>
  </r>
  <r>
    <s v="BGR TEMANGGUNG_PURBOSONO"/>
    <x v="7"/>
    <s v="PURBOSONO"/>
    <n v="7.7"/>
    <e v="#REF!"/>
    <n v="0.96250000000000002"/>
    <n v="200000"/>
    <n v="1600000"/>
  </r>
  <r>
    <s v="BGR TEMANGGUNG_PURWOJIWO"/>
    <x v="7"/>
    <s v="PURWOJIWO"/>
    <n v="7.7"/>
    <e v="#REF!"/>
    <n v="0.96250000000000002"/>
    <n v="200000"/>
    <n v="1600000"/>
  </r>
  <r>
    <s v="BGR TEMANGGUNG_PURWOSARI"/>
    <x v="7"/>
    <s v="PURWOSARI"/>
    <n v="9.5500000000000007"/>
    <e v="#REF!"/>
    <n v="1.1937500000000001"/>
    <n v="200000"/>
    <n v="2000000"/>
  </r>
  <r>
    <s v="BGR TEMANGGUNG_PURWOSARI"/>
    <x v="7"/>
    <s v="PURWOSARI"/>
    <n v="16.97"/>
    <e v="#REF!"/>
    <n v="2.1212499999999999"/>
    <n v="200000"/>
    <n v="3400000"/>
  </r>
  <r>
    <s v="BGR TEMANGGUNG_RECO"/>
    <x v="7"/>
    <s v="RECO"/>
    <n v="7.7"/>
    <e v="#REF!"/>
    <n v="0.96250000000000002"/>
    <n v="200000"/>
    <n v="1600000"/>
  </r>
  <r>
    <s v="BGR TEMANGGUNG_REJOSARI"/>
    <x v="7"/>
    <s v="REJOSARI"/>
    <n v="9.5500000000000007"/>
    <e v="#REF!"/>
    <n v="1.1937500000000001"/>
    <n v="200000"/>
    <n v="2000000"/>
  </r>
  <r>
    <s v="BGR TEMANGGUNG_REJOSARI"/>
    <x v="7"/>
    <s v="REJOSARI"/>
    <n v="9.5500000000000007"/>
    <e v="#REF!"/>
    <n v="1.1937500000000001"/>
    <n v="200000"/>
    <n v="2000000"/>
  </r>
  <r>
    <s v="BGR TEMANGGUNG_RIMPAK"/>
    <x v="7"/>
    <s v="RIMPAK"/>
    <n v="7.7"/>
    <e v="#REF!"/>
    <n v="0.96250000000000002"/>
    <n v="200000"/>
    <n v="1600000"/>
  </r>
  <r>
    <s v="BGR TEMANGGUNG_RINGINANOM"/>
    <x v="7"/>
    <s v="RINGINANOM"/>
    <n v="9.5500000000000007"/>
    <e v="#REF!"/>
    <n v="1.1937500000000001"/>
    <n v="200000"/>
    <n v="2000000"/>
  </r>
  <r>
    <s v="BGR TEMANGGUNG_ROPOH"/>
    <x v="7"/>
    <s v="ROPOH"/>
    <n v="7.7"/>
    <e v="#REF!"/>
    <n v="0.96250000000000002"/>
    <n v="200000"/>
    <n v="1600000"/>
  </r>
  <r>
    <s v="BGR TEMANGGUNG_SEMBUNGAN"/>
    <x v="7"/>
    <s v="SEMBUNGAN"/>
    <n v="7.7"/>
    <e v="#REF!"/>
    <n v="0.96250000000000002"/>
    <n v="200000"/>
    <n v="1600000"/>
  </r>
  <r>
    <s v="BGR TEMANGGUNG_SEMEN"/>
    <x v="7"/>
    <s v="SEMEN"/>
    <n v="9.5500000000000007"/>
    <e v="#REF!"/>
    <n v="1.1937500000000001"/>
    <n v="200000"/>
    <n v="2000000"/>
  </r>
  <r>
    <s v="BGR TEMANGGUNG_SERANG"/>
    <x v="7"/>
    <s v="SERANG"/>
    <n v="7.7"/>
    <e v="#REF!"/>
    <n v="0.96250000000000002"/>
    <n v="200000"/>
    <n v="1600000"/>
  </r>
  <r>
    <s v="BGR TEMANGGUNG_SIDOHARJO"/>
    <x v="7"/>
    <s v="SIDOHARJO"/>
    <n v="9.5500000000000007"/>
    <e v="#REF!"/>
    <n v="1.1937500000000001"/>
    <n v="200000"/>
    <n v="2000000"/>
  </r>
  <r>
    <s v="BGR TEMANGGUNG_SIDOHARJO"/>
    <x v="7"/>
    <s v="SIDOHARJO"/>
    <n v="9.3699999999999992"/>
    <e v="#REF!"/>
    <n v="1.1712499999999999"/>
    <n v="200000"/>
    <n v="2000000"/>
  </r>
  <r>
    <s v="BGR TEMANGGUNG_SIGEDANG"/>
    <x v="7"/>
    <s v="SIGEDANG"/>
    <n v="7.7"/>
    <e v="#REF!"/>
    <n v="0.96250000000000002"/>
    <n v="200000"/>
    <n v="1600000"/>
  </r>
  <r>
    <s v="BGR TEMANGGUNG_SIGEDONG"/>
    <x v="7"/>
    <s v="SIGEDONG"/>
    <n v="9.5500000000000007"/>
    <e v="#REF!"/>
    <n v="1.1937500000000001"/>
    <n v="200000"/>
    <n v="2000000"/>
  </r>
  <r>
    <s v="BGR TEMANGGUNG_SIKUNANG"/>
    <x v="7"/>
    <s v="SIKUNANG"/>
    <n v="7.7"/>
    <e v="#REF!"/>
    <n v="0.96250000000000002"/>
    <n v="200000"/>
    <n v="1600000"/>
  </r>
  <r>
    <s v="BGR TEMANGGUNG_SIMPAR"/>
    <x v="7"/>
    <s v="SIMPAR"/>
    <n v="9.5500000000000007"/>
    <e v="#REF!"/>
    <n v="1.1937500000000001"/>
    <n v="200000"/>
    <n v="2000000"/>
  </r>
  <r>
    <s v="BGR TEMANGGUNG_SIWURAN"/>
    <x v="7"/>
    <s v="SIWURAN"/>
    <n v="7.7"/>
    <e v="#REF!"/>
    <n v="0.96250000000000002"/>
    <n v="200000"/>
    <n v="1600000"/>
  </r>
  <r>
    <s v="BGR TEMANGGUNG_SUKOMAKMUR"/>
    <x v="7"/>
    <s v="SUKOMAKMUR"/>
    <n v="7.61"/>
    <e v="#REF!"/>
    <n v="0.95125000000000004"/>
    <n v="200000"/>
    <n v="1600000"/>
  </r>
  <r>
    <s v="BGR TEMANGGUNG_SUKOMARTO"/>
    <x v="7"/>
    <s v="SUKOMARTO"/>
    <n v="9.5500000000000007"/>
    <e v="#REF!"/>
    <n v="1.1937500000000001"/>
    <n v="200000"/>
    <n v="2000000"/>
  </r>
  <r>
    <s v="BGR TEMANGGUNG_SUKOREJO"/>
    <x v="7"/>
    <s v="SUKOREJO"/>
    <n v="7.61"/>
    <e v="#REF!"/>
    <n v="0.95125000000000004"/>
    <n v="200000"/>
    <n v="1600000"/>
  </r>
  <r>
    <s v="BGR TEMANGGUNG_SUNGGINGSARI"/>
    <x v="7"/>
    <s v="SUNGGINGSARI"/>
    <n v="9.5500000000000007"/>
    <e v="#REF!"/>
    <n v="1.1937500000000001"/>
    <n v="200000"/>
    <n v="2000000"/>
  </r>
  <r>
    <s v="BGR TEMANGGUNG_SURENGEDE"/>
    <x v="7"/>
    <s v="SURENGEDE"/>
    <n v="7.7"/>
    <e v="#REF!"/>
    <n v="0.96250000000000002"/>
    <n v="200000"/>
    <n v="1600000"/>
  </r>
  <r>
    <s v="BGR TEMANGGUNG_SUTOPATI"/>
    <x v="7"/>
    <s v="SUTOPATI"/>
    <n v="7.61"/>
    <e v="#REF!"/>
    <n v="0.95125000000000004"/>
    <n v="200000"/>
    <n v="1600000"/>
  </r>
  <r>
    <s v="BGR TEMANGGUNG_TAMANREJO"/>
    <x v="7"/>
    <s v="TAMANREJO"/>
    <n v="16.97"/>
    <e v="#REF!"/>
    <n v="2.1212499999999999"/>
    <n v="200000"/>
    <n v="3400000"/>
  </r>
  <r>
    <s v="BGR TEMANGGUNG_TAMBI"/>
    <x v="7"/>
    <s v="TAMBI"/>
    <n v="7.7"/>
    <e v="#REF!"/>
    <n v="0.96250000000000002"/>
    <n v="200000"/>
    <n v="1600000"/>
  </r>
  <r>
    <s v="BGR TEMANGGUNG_TANJUNGSARI"/>
    <x v="7"/>
    <s v="TANJUNGSARI"/>
    <n v="9.5500000000000007"/>
    <e v="#REF!"/>
    <n v="1.1937500000000001"/>
    <n v="200000"/>
    <n v="2000000"/>
  </r>
  <r>
    <s v="BGR TEMANGGUNG_TANUREJO"/>
    <x v="7"/>
    <s v="TANUREJO"/>
    <n v="9.5500000000000007"/>
    <e v="#REF!"/>
    <n v="1.1937500000000001"/>
    <n v="200000"/>
    <n v="2000000"/>
  </r>
  <r>
    <s v="BGR TEMANGGUNG_TAWANGSARI"/>
    <x v="7"/>
    <s v="TAWANGSARI"/>
    <n v="9.5500000000000007"/>
    <e v="#REF!"/>
    <n v="1.1937500000000001"/>
    <n v="200000"/>
    <n v="2000000"/>
  </r>
  <r>
    <s v="BGR TEMANGGUNG_TEGALOMBO"/>
    <x v="7"/>
    <s v="TEGALOMBO"/>
    <n v="7.7"/>
    <e v="#REF!"/>
    <n v="0.96250000000000002"/>
    <n v="200000"/>
    <n v="1600000"/>
  </r>
  <r>
    <s v="BGR TEMANGGUNG_TEGALREJO"/>
    <x v="7"/>
    <s v="TEGALREJO"/>
    <n v="9.5500000000000007"/>
    <e v="#REF!"/>
    <n v="1.1937500000000001"/>
    <n v="200000"/>
    <n v="2000000"/>
  </r>
  <r>
    <s v="BGR TEMANGGUNG_TEGALREJO"/>
    <x v="7"/>
    <s v="TEGALREJO"/>
    <n v="9.5500000000000007"/>
    <e v="#REF!"/>
    <n v="1.1937500000000001"/>
    <n v="200000"/>
    <n v="2000000"/>
  </r>
  <r>
    <s v="BGR TEMANGGUNG_TEGALROSO"/>
    <x v="7"/>
    <s v="TEGALROSO"/>
    <n v="9.5500000000000007"/>
    <e v="#REF!"/>
    <n v="1.1937500000000001"/>
    <n v="200000"/>
    <n v="2000000"/>
  </r>
  <r>
    <s v="BGR TEMANGGUNG_TEGALSARI"/>
    <x v="7"/>
    <s v="TEGALSARI"/>
    <n v="9.5500000000000007"/>
    <e v="#REF!"/>
    <n v="1.1937500000000001"/>
    <n v="200000"/>
    <n v="2000000"/>
  </r>
  <r>
    <s v="BGR TEMANGGUNG_TEMANGGUNG"/>
    <x v="7"/>
    <s v="TEMANGGUNG"/>
    <n v="7.61"/>
    <e v="#REF!"/>
    <n v="0.95125000000000004"/>
    <n v="200000"/>
    <n v="1600000"/>
  </r>
  <r>
    <s v="BGR TEMANGGUNG_TEMPELSARI"/>
    <x v="7"/>
    <s v="TEMPELSARI"/>
    <n v="9.5500000000000007"/>
    <e v="#REF!"/>
    <n v="1.1937500000000001"/>
    <n v="200000"/>
    <n v="2000000"/>
  </r>
  <r>
    <s v="BGR TEMANGGUNG_TENING"/>
    <x v="7"/>
    <s v="TENING"/>
    <n v="9.5500000000000007"/>
    <e v="#REF!"/>
    <n v="1.1937500000000001"/>
    <n v="200000"/>
    <n v="2000000"/>
  </r>
  <r>
    <s v="BGR TEMANGGUNG_TIENG"/>
    <x v="7"/>
    <s v="TIENG"/>
    <n v="7.7"/>
    <e v="#REF!"/>
    <n v="0.96250000000000002"/>
    <n v="200000"/>
    <n v="1600000"/>
  </r>
  <r>
    <s v="BGR TEMANGGUNG_TLAHAB"/>
    <x v="7"/>
    <s v="TLAHAB"/>
    <n v="9.5500000000000007"/>
    <e v="#REF!"/>
    <n v="1.1937500000000001"/>
    <n v="200000"/>
    <n v="2000000"/>
  </r>
  <r>
    <s v="BGR TEMANGGUNG_TLOGO"/>
    <x v="7"/>
    <s v="TLOGO"/>
    <n v="7.7"/>
    <e v="#REF!"/>
    <n v="0.96250000000000002"/>
    <n v="200000"/>
    <n v="1600000"/>
  </r>
  <r>
    <s v="BGR TEMANGGUNG_TLOGO"/>
    <x v="7"/>
    <s v="TLOGO"/>
    <n v="9.5500000000000007"/>
    <e v="#REF!"/>
    <n v="1.1937500000000001"/>
    <n v="200000"/>
    <n v="2000000"/>
  </r>
  <r>
    <s v="BGR TEMANGGUNG_TLOGOMULYO"/>
    <x v="7"/>
    <s v="TLOGOMULYO"/>
    <n v="7.7"/>
    <e v="#REF!"/>
    <n v="0.96250000000000002"/>
    <n v="200000"/>
    <n v="1600000"/>
  </r>
  <r>
    <s v="BGR TEMANGGUNG_TLOGOPAYUNG"/>
    <x v="7"/>
    <s v="TLOGOPAYUNG"/>
    <n v="16.97"/>
    <e v="#REF!"/>
    <n v="2.1212499999999999"/>
    <n v="200000"/>
    <n v="3400000"/>
  </r>
  <r>
    <s v="BGR TEMANGGUNG_TLOGOWERO"/>
    <x v="7"/>
    <s v="TLOGOWERO"/>
    <n v="9.5500000000000007"/>
    <e v="#REF!"/>
    <n v="1.1937500000000001"/>
    <n v="200000"/>
    <n v="2000000"/>
  </r>
  <r>
    <s v="BGR TEMANGGUNG_TRAJI"/>
    <x v="7"/>
    <s v="TRAJI"/>
    <n v="9.5500000000000007"/>
    <e v="#REF!"/>
    <n v="1.1937500000000001"/>
    <n v="200000"/>
    <n v="2000000"/>
  </r>
  <r>
    <s v="BGR TEMANGGUNG_TRETEP"/>
    <x v="7"/>
    <s v="TRETEP"/>
    <n v="9.5500000000000007"/>
    <e v="#REF!"/>
    <n v="1.1937500000000001"/>
    <n v="200000"/>
    <n v="2000000"/>
  </r>
  <r>
    <s v="BGR TEMANGGUNG_TUKSARI"/>
    <x v="7"/>
    <s v="TUKSARI"/>
    <n v="9.5500000000000007"/>
    <e v="#REF!"/>
    <n v="1.1937500000000001"/>
    <n v="200000"/>
    <n v="2000000"/>
  </r>
  <r>
    <s v="BGR TEMANGGUNG_WANUTENGAH"/>
    <x v="7"/>
    <s v="WANUTENGAH"/>
    <n v="9.5500000000000007"/>
    <e v="#REF!"/>
    <n v="1.1937500000000001"/>
    <n v="200000"/>
    <n v="2000000"/>
  </r>
  <r>
    <s v="BGR TEMANGGUNG_WATES"/>
    <x v="7"/>
    <s v="WATES"/>
    <n v="9.5500000000000007"/>
    <e v="#REF!"/>
    <n v="1.1937500000000001"/>
    <n v="200000"/>
    <n v="2000000"/>
  </r>
  <r>
    <s v="BGR TEMANGGUNG_WATUKUMPUL"/>
    <x v="7"/>
    <s v="WATUKUMPUL"/>
    <n v="9.5500000000000007"/>
    <e v="#REF!"/>
    <n v="1.1937500000000001"/>
    <n v="200000"/>
    <n v="2000000"/>
  </r>
  <r>
    <s v="BGR TEMANGGUNG_WONOBOYO"/>
    <x v="7"/>
    <s v="WONOBOYO"/>
    <n v="9.5500000000000007"/>
    <e v="#REF!"/>
    <n v="1.1937500000000001"/>
    <n v="200000"/>
    <n v="2000000"/>
  </r>
  <r>
    <s v="BGR TEMANGGUNG_WONOCOYO"/>
    <x v="7"/>
    <s v="WONOCOYO"/>
    <n v="9.5500000000000007"/>
    <e v="#REF!"/>
    <n v="1.1937500000000001"/>
    <n v="200000"/>
    <n v="2000000"/>
  </r>
  <r>
    <s v="BGR TEMANGGUNG_WONODADI"/>
    <x v="7"/>
    <s v="WONODADI"/>
    <n v="16.97"/>
    <e v="#REF!"/>
    <n v="2.1212499999999999"/>
    <n v="200000"/>
    <n v="3400000"/>
  </r>
  <r>
    <s v="BGR TEMANGGUNG_WONOSARI"/>
    <x v="7"/>
    <s v="WONOSARI"/>
    <n v="7.7"/>
    <e v="#REF!"/>
    <n v="0.96250000000000002"/>
    <n v="200000"/>
    <n v="1600000"/>
  </r>
  <r>
    <s v="BGR TEMANGGUNG_WONOSARI"/>
    <x v="7"/>
    <s v="WONOSARI"/>
    <n v="9.5500000000000007"/>
    <e v="#REF!"/>
    <n v="1.1937500000000001"/>
    <n v="200000"/>
    <n v="2000000"/>
  </r>
  <r>
    <s v="BGR TEMANGGUNG_WONOSARI"/>
    <x v="7"/>
    <s v="WONOSARI"/>
    <n v="9.3699999999999992"/>
    <e v="#REF!"/>
    <n v="1.1712499999999999"/>
    <n v="200000"/>
    <n v="2000000"/>
  </r>
  <r>
    <s v="BGR TEMANGGUNG_WONOTIRTO"/>
    <x v="7"/>
    <s v="WONOTIRTO"/>
    <n v="9.5500000000000007"/>
    <e v="#REF!"/>
    <n v="1.1937500000000001"/>
    <n v="200000"/>
    <n v="2000000"/>
  </r>
  <r>
    <s v="Blora 3 Bangkle_ADIREJO"/>
    <x v="8"/>
    <s v="ADIREJO"/>
    <n v="44.23"/>
    <e v="#REF!"/>
    <n v="5.5287499999999996"/>
    <n v="200000"/>
    <n v="9000000"/>
  </r>
  <r>
    <s v="Blora 3 Bangkle_ANDONGREJO"/>
    <x v="8"/>
    <s v="ANDONGREJO"/>
    <n v="44.23"/>
    <e v="#REF!"/>
    <n v="5.5287499999999996"/>
    <n v="200000"/>
    <n v="9000000"/>
  </r>
  <r>
    <s v="Blora 3 Bangkle_BACEM"/>
    <x v="8"/>
    <s v="BACEM"/>
    <n v="44.23"/>
    <e v="#REF!"/>
    <n v="5.5287499999999996"/>
    <n v="200000"/>
    <n v="9000000"/>
  </r>
  <r>
    <s v="Blora 3 Bangkle_BALONG"/>
    <x v="8"/>
    <s v="BALONG"/>
    <n v="44.23"/>
    <e v="#REF!"/>
    <n v="5.5287499999999996"/>
    <n v="200000"/>
    <n v="9000000"/>
  </r>
  <r>
    <s v="Blora 3 Bangkle_BANCANG"/>
    <x v="8"/>
    <s v="BANCANG"/>
    <n v="20.29"/>
    <e v="#REF!"/>
    <n v="2.5362499999999999"/>
    <n v="200000"/>
    <n v="4200000"/>
  </r>
  <r>
    <s v="Blora 3 Bangkle_BANGKLE"/>
    <x v="8"/>
    <s v="BANGKLE"/>
    <n v="44.23"/>
    <e v="#REF!"/>
    <n v="5.5287499999999996"/>
    <n v="200000"/>
    <n v="9000000"/>
  </r>
  <r>
    <s v="Blora 3 Bangkle_BANGOWAN"/>
    <x v="8"/>
    <s v="BANGOWAN"/>
    <n v="44.23"/>
    <e v="#REF!"/>
    <n v="5.5287499999999996"/>
    <n v="200000"/>
    <n v="9000000"/>
  </r>
  <r>
    <s v="Blora 3 Bangkle_BANGSRI"/>
    <x v="8"/>
    <s v="BANGSRI"/>
    <n v="44.23"/>
    <e v="#REF!"/>
    <n v="5.5287499999999996"/>
    <n v="200000"/>
    <n v="9000000"/>
  </r>
  <r>
    <s v="Blora 3 Bangkle_BITINGAN"/>
    <x v="8"/>
    <s v="BITINGAN"/>
    <n v="20.29"/>
    <e v="#REF!"/>
    <n v="2.5362499999999999"/>
    <n v="200000"/>
    <n v="4200000"/>
  </r>
  <r>
    <s v="Blora 3 Bangkle_BLUNGUN"/>
    <x v="8"/>
    <s v="BLUNGUN"/>
    <n v="44.23"/>
    <e v="#REF!"/>
    <n v="5.5287499999999996"/>
    <n v="200000"/>
    <n v="9000000"/>
  </r>
  <r>
    <s v="Blora 3 Bangkle_BOGOREJO"/>
    <x v="8"/>
    <s v="BOGOREJO"/>
    <n v="44.23"/>
    <e v="#REF!"/>
    <n v="5.5287499999999996"/>
    <n v="200000"/>
    <n v="9000000"/>
  </r>
  <r>
    <s v="Blora 3 Bangkle_BRUMBUNG"/>
    <x v="8"/>
    <s v="BRUMBUNG"/>
    <n v="44.23"/>
    <e v="#REF!"/>
    <n v="5.5287499999999996"/>
    <n v="200000"/>
    <n v="9000000"/>
  </r>
  <r>
    <s v="Blora 3 Bangkle_BULU"/>
    <x v="8"/>
    <s v="BULU"/>
    <n v="20.29"/>
    <e v="#REF!"/>
    <n v="2.5362499999999999"/>
    <n v="200000"/>
    <n v="4200000"/>
  </r>
  <r>
    <s v="Blora 3 Bangkle_BULUROTO"/>
    <x v="8"/>
    <s v="BULUROTO"/>
    <n v="44.23"/>
    <e v="#REF!"/>
    <n v="5.5287499999999996"/>
    <n v="200000"/>
    <n v="9000000"/>
  </r>
  <r>
    <s v="Blora 3 Bangkle_CABAK"/>
    <x v="8"/>
    <s v="CABAK"/>
    <n v="44.23"/>
    <e v="#REF!"/>
    <n v="5.5287499999999996"/>
    <n v="200000"/>
    <n v="9000000"/>
  </r>
  <r>
    <s v="Blora 3 Bangkle_CABEAN KIDUL"/>
    <x v="8"/>
    <s v="CABEAN KIDUL"/>
    <n v="20.29"/>
    <e v="#REF!"/>
    <n v="2.5362499999999999"/>
    <n v="200000"/>
    <n v="4200000"/>
  </r>
  <r>
    <s v="Blora 3 Bangkle_DOWAN"/>
    <x v="8"/>
    <s v="DOWAN"/>
    <n v="20.29"/>
    <e v="#REF!"/>
    <n v="2.5362499999999999"/>
    <n v="200000"/>
    <n v="4200000"/>
  </r>
  <r>
    <s v="Blora 3 Bangkle_GANDU"/>
    <x v="8"/>
    <s v="GANDU"/>
    <n v="44.23"/>
    <e v="#REF!"/>
    <n v="5.5287499999999996"/>
    <n v="200000"/>
    <n v="9000000"/>
  </r>
  <r>
    <s v="Blora 3 Bangkle_GAYAM"/>
    <x v="8"/>
    <s v="GAYAM"/>
    <n v="44.23"/>
    <e v="#REF!"/>
    <n v="5.5287499999999996"/>
    <n v="200000"/>
    <n v="9000000"/>
  </r>
  <r>
    <s v="Blora 3 Bangkle_GEDANGDOWO"/>
    <x v="8"/>
    <s v="GEDANGDOWO"/>
    <n v="44.23"/>
    <e v="#REF!"/>
    <n v="5.5287499999999996"/>
    <n v="200000"/>
    <n v="9000000"/>
  </r>
  <r>
    <s v="Blora 3 Bangkle_GEDONGSARI"/>
    <x v="8"/>
    <s v="GEDONGSARI"/>
    <n v="44.23"/>
    <e v="#REF!"/>
    <n v="5.5287499999999996"/>
    <n v="200000"/>
    <n v="9000000"/>
  </r>
  <r>
    <s v="Blora 3 Bangkle_GEMBOL"/>
    <x v="8"/>
    <s v="GEMBOL"/>
    <n v="44.23"/>
    <e v="#REF!"/>
    <n v="5.5287499999999996"/>
    <n v="200000"/>
    <n v="9000000"/>
  </r>
  <r>
    <s v="Blora 3 Bangkle_GEMPOLREJO"/>
    <x v="8"/>
    <s v="GEMPOLREJO"/>
    <n v="44.23"/>
    <e v="#REF!"/>
    <n v="5.5287499999999996"/>
    <n v="200000"/>
    <n v="9000000"/>
  </r>
  <r>
    <s v="Blora 3 Bangkle_GENENG"/>
    <x v="8"/>
    <s v="GENENG"/>
    <n v="44.23"/>
    <e v="#REF!"/>
    <n v="5.5287499999999996"/>
    <n v="200000"/>
    <n v="9000000"/>
  </r>
  <r>
    <s v="Blora 3 Bangkle_GENJAHAN"/>
    <x v="8"/>
    <s v="GENJAHAN"/>
    <n v="44.23"/>
    <e v="#REF!"/>
    <n v="5.5287499999999996"/>
    <n v="200000"/>
    <n v="9000000"/>
  </r>
  <r>
    <s v="Blora 3 Bangkle_GERSI"/>
    <x v="8"/>
    <s v="GERSI"/>
    <n v="44.23"/>
    <e v="#REF!"/>
    <n v="5.5287499999999996"/>
    <n v="200000"/>
    <n v="9000000"/>
  </r>
  <r>
    <s v="Blora 3 Bangkle_GOMBANG"/>
    <x v="8"/>
    <s v="GOMBANG"/>
    <n v="44.23"/>
    <e v="#REF!"/>
    <n v="5.5287499999999996"/>
    <n v="200000"/>
    <n v="9000000"/>
  </r>
  <r>
    <s v="Blora 3 Bangkle_JATIREJO"/>
    <x v="8"/>
    <s v="JATIREJO"/>
    <n v="44.23"/>
    <e v="#REF!"/>
    <n v="5.5287499999999996"/>
    <n v="200000"/>
    <n v="9000000"/>
  </r>
  <r>
    <s v="Blora 3 Bangkle_JEJERUK"/>
    <x v="8"/>
    <s v="JEJERUK"/>
    <n v="44.23"/>
    <e v="#REF!"/>
    <n v="5.5287499999999996"/>
    <n v="200000"/>
    <n v="9000000"/>
  </r>
  <r>
    <s v="Blora 3 Bangkle_JEPANGREJO"/>
    <x v="8"/>
    <s v="JEPANGREJO"/>
    <n v="44.23"/>
    <e v="#REF!"/>
    <n v="5.5287499999999996"/>
    <n v="200000"/>
    <n v="9000000"/>
  </r>
  <r>
    <s v="Blora 3 Bangkle_JEPON"/>
    <x v="8"/>
    <s v="JEPON"/>
    <n v="44.23"/>
    <e v="#REF!"/>
    <n v="5.5287499999999996"/>
    <n v="200000"/>
    <n v="9000000"/>
  </r>
  <r>
    <s v="Blora 3 Bangkle_JERUK"/>
    <x v="8"/>
    <s v="JERUK"/>
    <n v="44.23"/>
    <e v="#REF!"/>
    <n v="5.5287499999999996"/>
    <n v="200000"/>
    <n v="9000000"/>
  </r>
  <r>
    <s v="Blora 3 Bangkle_JIKEN"/>
    <x v="8"/>
    <s v="JIKEN"/>
    <n v="44.23"/>
    <e v="#REF!"/>
    <n v="5.5287499999999996"/>
    <n v="200000"/>
    <n v="9000000"/>
  </r>
  <r>
    <s v="Blora 3 Bangkle_JINANTEN"/>
    <x v="8"/>
    <s v="JINANTEN"/>
    <n v="20.29"/>
    <e v="#REF!"/>
    <n v="2.5362499999999999"/>
    <n v="200000"/>
    <n v="4200000"/>
  </r>
  <r>
    <s v="Blora 3 Bangkle_JIWOREJO"/>
    <x v="8"/>
    <s v="JIWOREJO"/>
    <n v="44.23"/>
    <e v="#REF!"/>
    <n v="5.5287499999999996"/>
    <n v="200000"/>
    <n v="9000000"/>
  </r>
  <r>
    <s v="Blora 3 Bangkle_JOHO"/>
    <x v="8"/>
    <s v="JOHO"/>
    <n v="20.29"/>
    <e v="#REF!"/>
    <n v="2.5362499999999999"/>
    <n v="200000"/>
    <n v="4200000"/>
  </r>
  <r>
    <s v="Blora 3 Bangkle_JOMBLANG"/>
    <x v="8"/>
    <s v="JOMBLANG"/>
    <n v="44.23"/>
    <e v="#REF!"/>
    <n v="5.5287499999999996"/>
    <n v="200000"/>
    <n v="9000000"/>
  </r>
  <r>
    <s v="Blora 3 Bangkle_JUKUNG"/>
    <x v="8"/>
    <s v="JUKUNG"/>
    <n v="20.29"/>
    <e v="#REF!"/>
    <n v="2.5362499999999999"/>
    <n v="200000"/>
    <n v="4200000"/>
  </r>
  <r>
    <s v="Blora 3 Bangkle_JURANGJERO"/>
    <x v="8"/>
    <s v="JURANGJERO"/>
    <n v="44.23"/>
    <e v="#REF!"/>
    <n v="5.5287499999999996"/>
    <n v="200000"/>
    <n v="9000000"/>
  </r>
  <r>
    <s v="Blora 3 Bangkle_KADIWONO"/>
    <x v="8"/>
    <s v="KADIWONO"/>
    <n v="20.29"/>
    <e v="#REF!"/>
    <n v="2.5362499999999999"/>
    <n v="200000"/>
    <n v="4200000"/>
  </r>
  <r>
    <s v="Blora 3 Bangkle_KAJAR"/>
    <x v="8"/>
    <s v="KAJAR"/>
    <n v="20.29"/>
    <e v="#REF!"/>
    <n v="2.5362499999999999"/>
    <n v="200000"/>
    <n v="4200000"/>
  </r>
  <r>
    <s v="Blora 3 Bangkle_KALANGAN"/>
    <x v="8"/>
    <s v="KALANGAN"/>
    <n v="44.23"/>
    <e v="#REF!"/>
    <n v="5.5287499999999996"/>
    <n v="200000"/>
    <n v="9000000"/>
  </r>
  <r>
    <s v="Blora 3 Bangkle_KAMOLAN"/>
    <x v="8"/>
    <s v="KAMOLAN"/>
    <n v="44.23"/>
    <e v="#REF!"/>
    <n v="5.5287499999999996"/>
    <n v="200000"/>
    <n v="9000000"/>
  </r>
  <r>
    <s v="Blora 3 Bangkle_KARANG"/>
    <x v="8"/>
    <s v="KARANG"/>
    <n v="44.23"/>
    <e v="#REF!"/>
    <n v="5.5287499999999996"/>
    <n v="200000"/>
    <n v="9000000"/>
  </r>
  <r>
    <s v="Blora 3 Bangkle_KARANGANYAR"/>
    <x v="8"/>
    <s v="KARANGANYAR"/>
    <n v="44.23"/>
    <e v="#REF!"/>
    <n v="5.5287499999999996"/>
    <n v="200000"/>
    <n v="9000000"/>
  </r>
  <r>
    <s v="Blora 3 Bangkle_KARANGASEM"/>
    <x v="8"/>
    <s v="KARANGASEM"/>
    <n v="20.29"/>
    <e v="#REF!"/>
    <n v="2.5362499999999999"/>
    <n v="200000"/>
    <n v="4200000"/>
  </r>
  <r>
    <s v="Blora 3 Bangkle_KAUMAN"/>
    <x v="8"/>
    <s v="KAUMAN"/>
    <n v="44.23"/>
    <e v="#REF!"/>
    <n v="5.5287499999999996"/>
    <n v="200000"/>
    <n v="9000000"/>
  </r>
  <r>
    <s v="Blora 3 Bangkle_KAWENGAN"/>
    <x v="8"/>
    <s v="KAWENGAN"/>
    <n v="44.23"/>
    <e v="#REF!"/>
    <n v="5.5287499999999996"/>
    <n v="200000"/>
    <n v="9000000"/>
  </r>
  <r>
    <s v="Blora 3 Bangkle_KEDUNGREJO"/>
    <x v="8"/>
    <s v="KEDUNGREJO"/>
    <n v="44.23"/>
    <e v="#REF!"/>
    <n v="5.5287499999999996"/>
    <n v="200000"/>
    <n v="9000000"/>
  </r>
  <r>
    <s v="Blora 3 Bangkle_KEMIRI"/>
    <x v="8"/>
    <s v="KEMIRI"/>
    <n v="44.23"/>
    <e v="#REF!"/>
    <n v="5.5287499999999996"/>
    <n v="200000"/>
    <n v="9000000"/>
  </r>
  <r>
    <s v="Blora 3 Bangkle_KESER"/>
    <x v="8"/>
    <s v="KESER"/>
    <n v="44.23"/>
    <e v="#REF!"/>
    <n v="5.5287499999999996"/>
    <n v="200000"/>
    <n v="9000000"/>
  </r>
  <r>
    <s v="Blora 3 Bangkle_KETRINGAN"/>
    <x v="8"/>
    <s v="KETRINGAN"/>
    <n v="44.23"/>
    <e v="#REF!"/>
    <n v="5.5287499999999996"/>
    <n v="200000"/>
    <n v="9000000"/>
  </r>
  <r>
    <s v="Blora 3 Bangkle_KLOPODUWUR"/>
    <x v="8"/>
    <s v="KLOPODUWUR"/>
    <n v="44.23"/>
    <e v="#REF!"/>
    <n v="5.5287499999999996"/>
    <n v="200000"/>
    <n v="9000000"/>
  </r>
  <r>
    <s v="Blora 3 Bangkle_KUNDEN"/>
    <x v="8"/>
    <s v="KUNDEN"/>
    <n v="44.23"/>
    <e v="#REF!"/>
    <n v="5.5287499999999996"/>
    <n v="200000"/>
    <n v="9000000"/>
  </r>
  <r>
    <s v="Blora 3 Bangkle_MANTINGAN"/>
    <x v="8"/>
    <s v="MANTINGAN"/>
    <n v="20.29"/>
    <e v="#REF!"/>
    <n v="2.5362499999999999"/>
    <n v="200000"/>
    <n v="4200000"/>
  </r>
  <r>
    <s v="Blora 3 Bangkle_MLANGSEN"/>
    <x v="8"/>
    <s v="MLANGSEN"/>
    <n v="44.23"/>
    <e v="#REF!"/>
    <n v="5.5287499999999996"/>
    <n v="200000"/>
    <n v="9000000"/>
  </r>
  <r>
    <s v="Blora 3 Bangkle_NGADIPURWO"/>
    <x v="8"/>
    <s v="NGADIPURWO"/>
    <n v="44.23"/>
    <e v="#REF!"/>
    <n v="5.5287499999999996"/>
    <n v="200000"/>
    <n v="9000000"/>
  </r>
  <r>
    <s v="Blora 3 Bangkle_NGAJARAN"/>
    <x v="8"/>
    <s v="NGAJARAN"/>
    <n v="20.29"/>
    <e v="#REF!"/>
    <n v="2.5362499999999999"/>
    <n v="200000"/>
    <n v="4200000"/>
  </r>
  <r>
    <s v="Blora 3 Bangkle_NGAMPEL"/>
    <x v="8"/>
    <s v="NGAMPEL"/>
    <n v="44.23"/>
    <e v="#REF!"/>
    <n v="5.5287499999999996"/>
    <n v="200000"/>
    <n v="9000000"/>
  </r>
  <r>
    <s v="Blora 3 Bangkle_NGAMPON"/>
    <x v="8"/>
    <s v="NGAMPON"/>
    <n v="44.23"/>
    <e v="#REF!"/>
    <n v="5.5287499999999996"/>
    <n v="200000"/>
    <n v="9000000"/>
  </r>
  <r>
    <s v="Blora 3 Bangkle_NGLANGITAN"/>
    <x v="8"/>
    <s v="NGLANGITAN"/>
    <n v="44.23"/>
    <e v="#REF!"/>
    <n v="5.5287499999999996"/>
    <n v="200000"/>
    <n v="9000000"/>
  </r>
  <r>
    <s v="Blora 3 Bangkle_NGLAROHGUNUNG"/>
    <x v="8"/>
    <s v="NGLAROHGUNUNG"/>
    <n v="44.23"/>
    <e v="#REF!"/>
    <n v="5.5287499999999996"/>
    <n v="200000"/>
    <n v="9000000"/>
  </r>
  <r>
    <s v="Blora 3 Bangkle_NGLENGKIR"/>
    <x v="8"/>
    <s v="NGLENGKIR"/>
    <n v="44.23"/>
    <e v="#REF!"/>
    <n v="5.5287499999999996"/>
    <n v="200000"/>
    <n v="9000000"/>
  </r>
  <r>
    <s v="Blora 3 Bangkle_NGLIRON"/>
    <x v="8"/>
    <s v="NGLIRON"/>
    <n v="44.23"/>
    <e v="#REF!"/>
    <n v="5.5287499999999996"/>
    <n v="200000"/>
    <n v="9000000"/>
  </r>
  <r>
    <s v="Blora 3 Bangkle_NGLOBO"/>
    <x v="8"/>
    <s v="NGLOBO"/>
    <n v="44.23"/>
    <e v="#REF!"/>
    <n v="5.5287499999999996"/>
    <n v="200000"/>
    <n v="9000000"/>
  </r>
  <r>
    <s v="Blora 3 Bangkle_PALON"/>
    <x v="8"/>
    <s v="PALON"/>
    <n v="44.23"/>
    <e v="#REF!"/>
    <n v="5.5287499999999996"/>
    <n v="200000"/>
    <n v="9000000"/>
  </r>
  <r>
    <s v="Blora 3 Bangkle_PASEDAN"/>
    <x v="8"/>
    <s v="PASEDAN"/>
    <n v="20.29"/>
    <e v="#REF!"/>
    <n v="2.5362499999999999"/>
    <n v="200000"/>
    <n v="4200000"/>
  </r>
  <r>
    <s v="Blora 3 Bangkle_PASUCEN"/>
    <x v="8"/>
    <s v="PASUCEN"/>
    <n v="20.29"/>
    <e v="#REF!"/>
    <n v="2.5362499999999999"/>
    <n v="200000"/>
    <n v="4200000"/>
  </r>
  <r>
    <s v="Blora 3 Bangkle_PATALAN"/>
    <x v="8"/>
    <s v="PATALAN"/>
    <n v="44.23"/>
    <e v="#REF!"/>
    <n v="5.5287499999999996"/>
    <n v="200000"/>
    <n v="9000000"/>
  </r>
  <r>
    <s v="Blora 3 Bangkle_PELEM"/>
    <x v="8"/>
    <s v="PELEM"/>
    <n v="44.23"/>
    <e v="#REF!"/>
    <n v="5.5287499999999996"/>
    <n v="200000"/>
    <n v="9000000"/>
  </r>
  <r>
    <s v="Blora 3 Bangkle_PINGGAN"/>
    <x v="8"/>
    <s v="PINGGAN"/>
    <n v="20.29"/>
    <e v="#REF!"/>
    <n v="2.5362499999999999"/>
    <n v="200000"/>
    <n v="4200000"/>
  </r>
  <r>
    <s v="Blora 3 Bangkle_PLANTUNGAN"/>
    <x v="8"/>
    <s v="PLANTUNGAN"/>
    <n v="44.23"/>
    <e v="#REF!"/>
    <n v="5.5287499999999996"/>
    <n v="200000"/>
    <n v="9000000"/>
  </r>
  <r>
    <s v="Blora 3 Bangkle_PLOSOREJO"/>
    <x v="8"/>
    <s v="PLOSOREJO"/>
    <n v="44.23"/>
    <e v="#REF!"/>
    <n v="5.5287499999999996"/>
    <n v="200000"/>
    <n v="9000000"/>
  </r>
  <r>
    <s v="Blora 3 Bangkle_PRANTAAN"/>
    <x v="8"/>
    <s v="PRANTAAN"/>
    <n v="44.23"/>
    <e v="#REF!"/>
    <n v="5.5287499999999996"/>
    <n v="200000"/>
    <n v="9000000"/>
  </r>
  <r>
    <s v="Blora 3 Bangkle_PULEDAGEL"/>
    <x v="8"/>
    <s v="PULEDAGEL"/>
    <n v="44.23"/>
    <e v="#REF!"/>
    <n v="5.5287499999999996"/>
    <n v="200000"/>
    <n v="9000000"/>
  </r>
  <r>
    <s v="Blora 3 Bangkle_PURWOREJO"/>
    <x v="8"/>
    <s v="PURWOREJO"/>
    <n v="44.23"/>
    <e v="#REF!"/>
    <n v="5.5287499999999996"/>
    <n v="200000"/>
    <n v="9000000"/>
  </r>
  <r>
    <s v="Blora 3 Bangkle_PURWOSARI"/>
    <x v="8"/>
    <s v="PURWOSARI"/>
    <n v="44.23"/>
    <e v="#REF!"/>
    <n v="5.5287499999999996"/>
    <n v="200000"/>
    <n v="9000000"/>
  </r>
  <r>
    <s v="Blora 3 Bangkle_SALE"/>
    <x v="8"/>
    <s v="SALE"/>
    <n v="20.29"/>
    <e v="#REF!"/>
    <n v="2.5362499999999999"/>
    <n v="200000"/>
    <n v="4200000"/>
  </r>
  <r>
    <s v="Blora 3 Bangkle_SAMBONGREJO"/>
    <x v="8"/>
    <s v="SAMBONGREJO"/>
    <n v="44.23"/>
    <e v="#REF!"/>
    <n v="5.5287499999999996"/>
    <n v="200000"/>
    <n v="9000000"/>
  </r>
  <r>
    <s v="Blora 3 Bangkle_SARIREJO"/>
    <x v="8"/>
    <s v="SARIREJO"/>
    <n v="44.23"/>
    <e v="#REF!"/>
    <n v="5.5287499999999996"/>
    <n v="200000"/>
    <n v="9000000"/>
  </r>
  <r>
    <s v="Blora 3 Bangkle_SEMAMPIR"/>
    <x v="8"/>
    <s v="SEMAMPIR"/>
    <n v="44.23"/>
    <e v="#REF!"/>
    <n v="5.5287499999999996"/>
    <n v="200000"/>
    <n v="9000000"/>
  </r>
  <r>
    <s v="Blora 3 Bangkle_SEMANGGI"/>
    <x v="8"/>
    <s v="SEMANGGI"/>
    <n v="44.23"/>
    <e v="#REF!"/>
    <n v="5.5287499999999996"/>
    <n v="200000"/>
    <n v="9000000"/>
  </r>
  <r>
    <s v="Blora 3 Bangkle_SEMBONGIN"/>
    <x v="8"/>
    <s v="SEMBONGIN"/>
    <n v="44.23"/>
    <e v="#REF!"/>
    <n v="5.5287499999999996"/>
    <n v="200000"/>
    <n v="9000000"/>
  </r>
  <r>
    <s v="Blora 3 Bangkle_SENDANGHARJO"/>
    <x v="8"/>
    <s v="SENDANGHARJO"/>
    <n v="44.23"/>
    <e v="#REF!"/>
    <n v="5.5287499999999996"/>
    <n v="200000"/>
    <n v="9000000"/>
  </r>
  <r>
    <s v="Blora 3 Bangkle_SENDANGMULYO"/>
    <x v="8"/>
    <s v="SENDANGMULYO"/>
    <n v="20.29"/>
    <e v="#REF!"/>
    <n v="2.5362499999999999"/>
    <n v="200000"/>
    <n v="4200000"/>
  </r>
  <r>
    <s v="Blora 3 Bangkle_SENDANGREJO"/>
    <x v="8"/>
    <s v="SENDANGREJO"/>
    <n v="44.23"/>
    <e v="#REF!"/>
    <n v="5.5287499999999996"/>
    <n v="200000"/>
    <n v="9000000"/>
  </r>
  <r>
    <s v="Blora 3 Bangkle_SENDANGWUNGU"/>
    <x v="8"/>
    <s v="SENDANGWUNGU"/>
    <n v="44.23"/>
    <e v="#REF!"/>
    <n v="5.5287499999999996"/>
    <n v="200000"/>
    <n v="9000000"/>
  </r>
  <r>
    <s v="Blora 3 Bangkle_SESO"/>
    <x v="8"/>
    <s v="SESO"/>
    <n v="44.23"/>
    <e v="#REF!"/>
    <n v="5.5287499999999996"/>
    <n v="200000"/>
    <n v="9000000"/>
  </r>
  <r>
    <s v="Blora 3 Bangkle_SIDOMULYO"/>
    <x v="8"/>
    <s v="SIDOMULYO"/>
    <n v="44.23"/>
    <e v="#REF!"/>
    <n v="5.5287499999999996"/>
    <n v="200000"/>
    <n v="9000000"/>
  </r>
  <r>
    <s v="Blora 3 Bangkle_SINGONEGORO"/>
    <x v="8"/>
    <s v="SINGONEGORO"/>
    <n v="44.23"/>
    <e v="#REF!"/>
    <n v="5.5287499999999996"/>
    <n v="200000"/>
    <n v="9000000"/>
  </r>
  <r>
    <s v="Blora 3 Bangkle_SITIREJO"/>
    <x v="8"/>
    <s v="SITIREJO"/>
    <n v="44.23"/>
    <e v="#REF!"/>
    <n v="5.5287499999999996"/>
    <n v="200000"/>
    <n v="9000000"/>
  </r>
  <r>
    <s v="Blora 3 Bangkle_SOKO"/>
    <x v="8"/>
    <s v="SOKO"/>
    <n v="44.23"/>
    <e v="#REF!"/>
    <n v="5.5287499999999996"/>
    <n v="200000"/>
    <n v="9000000"/>
  </r>
  <r>
    <s v="Blora 3 Bangkle_SONOREJO"/>
    <x v="8"/>
    <s v="SONOREJO"/>
    <n v="44.23"/>
    <e v="#REF!"/>
    <n v="5.5287499999999996"/>
    <n v="200000"/>
    <n v="9000000"/>
  </r>
  <r>
    <s v="Blora 3 Bangkle_SUKOREJO"/>
    <x v="8"/>
    <s v="SUKOREJO"/>
    <n v="44.23"/>
    <e v="#REF!"/>
    <n v="5.5287499999999996"/>
    <n v="200000"/>
    <n v="9000000"/>
  </r>
  <r>
    <s v="Blora 3 Bangkle_SUMBERAGUNG"/>
    <x v="8"/>
    <s v="SUMBERAGUNG"/>
    <n v="44.23"/>
    <e v="#REF!"/>
    <n v="5.5287499999999996"/>
    <n v="200000"/>
    <n v="9000000"/>
  </r>
  <r>
    <s v="Blora 3 Bangkle_SUMURBOTO"/>
    <x v="8"/>
    <s v="SUMURBOTO"/>
    <n v="44.23"/>
    <e v="#REF!"/>
    <n v="5.5287499999999996"/>
    <n v="200000"/>
    <n v="9000000"/>
  </r>
  <r>
    <s v="Blora 3 Bangkle_SUNTRI"/>
    <x v="8"/>
    <s v="SUNTRI"/>
    <n v="20.29"/>
    <e v="#REF!"/>
    <n v="2.5362499999999999"/>
    <n v="200000"/>
    <n v="4200000"/>
  </r>
  <r>
    <s v="Blora 3 Bangkle_TAHUNAN"/>
    <x v="8"/>
    <s v="TAHUNAN"/>
    <n v="20.29"/>
    <e v="#REF!"/>
    <n v="2.5362499999999999"/>
    <n v="200000"/>
    <n v="4200000"/>
  </r>
  <r>
    <s v="Blora 3 Bangkle_TAMANREJO"/>
    <x v="8"/>
    <s v="TAMANREJO"/>
    <n v="44.23"/>
    <e v="#REF!"/>
    <n v="5.5287499999999996"/>
    <n v="200000"/>
    <n v="9000000"/>
  </r>
  <r>
    <s v="Blora 3 Bangkle_TAMBAHREJO"/>
    <x v="8"/>
    <s v="TAMBAHREJO"/>
    <n v="44.23"/>
    <e v="#REF!"/>
    <n v="5.5287499999999996"/>
    <n v="200000"/>
    <n v="9000000"/>
  </r>
  <r>
    <s v="Blora 3 Bangkle_TAMBAKSARI"/>
    <x v="8"/>
    <s v="TAMBAKSARI"/>
    <n v="44.23"/>
    <e v="#REF!"/>
    <n v="5.5287499999999996"/>
    <n v="200000"/>
    <n v="9000000"/>
  </r>
  <r>
    <s v="Blora 3 Bangkle_TEMPELLEMAHBANG"/>
    <x v="8"/>
    <s v="TEMPELLEMAHBANG"/>
    <n v="44.23"/>
    <e v="#REF!"/>
    <n v="5.5287499999999996"/>
    <n v="200000"/>
    <n v="9000000"/>
  </r>
  <r>
    <s v="Blora 3 Bangkle_TEMPURAN"/>
    <x v="8"/>
    <s v="TEMPURAN"/>
    <n v="44.23"/>
    <e v="#REF!"/>
    <n v="5.5287499999999996"/>
    <n v="200000"/>
    <n v="9000000"/>
  </r>
  <r>
    <s v="Blora 3 Bangkle_TEMPUREJO"/>
    <x v="8"/>
    <s v="TEMPUREJO"/>
    <n v="44.23"/>
    <e v="#REF!"/>
    <n v="5.5287499999999996"/>
    <n v="200000"/>
    <n v="9000000"/>
  </r>
  <r>
    <s v="Blora 3 Bangkle_TEMPUREJO"/>
    <x v="8"/>
    <s v="TEMPUREJO"/>
    <n v="44.23"/>
    <e v="#REF!"/>
    <n v="5.5287499999999996"/>
    <n v="200000"/>
    <n v="9000000"/>
  </r>
  <r>
    <s v="Blora 3 Bangkle_TEMUREJO"/>
    <x v="8"/>
    <s v="TEMUREJO"/>
    <n v="44.23"/>
    <e v="#REF!"/>
    <n v="5.5287499999999996"/>
    <n v="200000"/>
    <n v="9000000"/>
  </r>
  <r>
    <s v="Blora 3 Bangkle_TIMBRANGAN"/>
    <x v="8"/>
    <s v="TIMBRANGAN"/>
    <n v="20.29"/>
    <e v="#REF!"/>
    <n v="2.5362499999999999"/>
    <n v="200000"/>
    <n v="4200000"/>
  </r>
  <r>
    <s v="Blora 3 Bangkle_TUNJUNGAN"/>
    <x v="8"/>
    <s v="TUNJUNGAN"/>
    <n v="44.23"/>
    <e v="#REF!"/>
    <n v="5.5287499999999996"/>
    <n v="200000"/>
    <n v="9000000"/>
  </r>
  <r>
    <s v="Blora 3 Bangkle_TURIREJO"/>
    <x v="8"/>
    <s v="TURIREJO"/>
    <n v="44.23"/>
    <e v="#REF!"/>
    <n v="5.5287499999999996"/>
    <n v="200000"/>
    <n v="9000000"/>
  </r>
  <r>
    <s v="Blora 3 Bangkle_TUTUP"/>
    <x v="8"/>
    <s v="TUTUP"/>
    <n v="44.23"/>
    <e v="#REF!"/>
    <n v="5.5287499999999996"/>
    <n v="200000"/>
    <n v="9000000"/>
  </r>
  <r>
    <s v="Blora 3 Bangkle_WARU"/>
    <x v="8"/>
    <s v="WARU"/>
    <n v="44.23"/>
    <e v="#REF!"/>
    <n v="5.5287499999999996"/>
    <n v="200000"/>
    <n v="9000000"/>
  </r>
  <r>
    <s v="Blora 3 Bangkle_WONOKERTO"/>
    <x v="8"/>
    <s v="WONOKERTO"/>
    <n v="20.29"/>
    <e v="#REF!"/>
    <n v="2.5362499999999999"/>
    <n v="200000"/>
    <n v="4200000"/>
  </r>
  <r>
    <s v="Blora 4 Ngawen_BACEM"/>
    <x v="9"/>
    <s v="BACEM"/>
    <n v="44.23"/>
    <e v="#REF!"/>
    <n v="5.5287499999999996"/>
    <n v="200000"/>
    <n v="9000000"/>
  </r>
  <r>
    <s v="Blora 4 Ngawen_BAKAH"/>
    <x v="9"/>
    <s v="BAKAH"/>
    <n v="44.23"/>
    <e v="#REF!"/>
    <n v="5.5287499999999996"/>
    <n v="200000"/>
    <n v="9000000"/>
  </r>
  <r>
    <s v="Blora 4 Ngawen_BALONG"/>
    <x v="9"/>
    <s v="BALONG"/>
    <n v="44.23"/>
    <e v="#REF!"/>
    <n v="5.5287499999999996"/>
    <n v="200000"/>
    <n v="9000000"/>
  </r>
  <r>
    <s v="Blora 4 Ngawen_BALONGREJO"/>
    <x v="9"/>
    <s v="BALONGREJO"/>
    <n v="44.23"/>
    <e v="#REF!"/>
    <n v="5.5287499999999996"/>
    <n v="200000"/>
    <n v="9000000"/>
  </r>
  <r>
    <s v="Blora 4 Ngawen_BALONGSARI"/>
    <x v="9"/>
    <s v="BALONGSARI"/>
    <n v="44.23"/>
    <e v="#REF!"/>
    <n v="5.5287499999999996"/>
    <n v="200000"/>
    <n v="9000000"/>
  </r>
  <r>
    <s v="Blora 4 Ngawen_BANDUNGROJO"/>
    <x v="9"/>
    <s v="BANDUNGROJO"/>
    <n v="44.23"/>
    <e v="#REF!"/>
    <n v="5.5287499999999996"/>
    <n v="200000"/>
    <n v="9000000"/>
  </r>
  <r>
    <s v="Blora 4 Ngawen_BANDUNGSARI"/>
    <x v="9"/>
    <s v="BANDUNGSARI"/>
    <n v="53.45"/>
    <e v="#REF!"/>
    <n v="6.6812500000000004"/>
    <n v="200000"/>
    <n v="10800000"/>
  </r>
  <r>
    <s v="Blora 4 Ngawen_BANJARDOWO"/>
    <x v="9"/>
    <s v="BANJARDOWO"/>
    <n v="53.45"/>
    <e v="#REF!"/>
    <n v="6.6812500000000004"/>
    <n v="200000"/>
    <n v="10800000"/>
  </r>
  <r>
    <s v="Blora 4 Ngawen_BANJAREJO"/>
    <x v="9"/>
    <s v="BANJAREJO"/>
    <n v="53.45"/>
    <e v="#REF!"/>
    <n v="6.6812500000000004"/>
    <n v="200000"/>
    <n v="10800000"/>
  </r>
  <r>
    <s v="Blora 4 Ngawen_BEDINGIN"/>
    <x v="9"/>
    <s v="BEDINGIN"/>
    <n v="44.23"/>
    <e v="#REF!"/>
    <n v="5.5287499999999996"/>
    <n v="200000"/>
    <n v="9000000"/>
  </r>
  <r>
    <s v="Blora 4 Ngawen_BEGANJING"/>
    <x v="9"/>
    <s v="BEGANJING"/>
    <n v="44.23"/>
    <e v="#REF!"/>
    <n v="5.5287499999999996"/>
    <n v="200000"/>
    <n v="9000000"/>
  </r>
  <r>
    <s v="Blora 4 Ngawen_BEJIREJO"/>
    <x v="9"/>
    <s v="BEJIREJO"/>
    <n v="44.23"/>
    <e v="#REF!"/>
    <n v="5.5287499999999996"/>
    <n v="200000"/>
    <n v="9000000"/>
  </r>
  <r>
    <s v="Blora 4 Ngawen_BEKUTUK"/>
    <x v="9"/>
    <s v="BEKUTUK"/>
    <n v="44.23"/>
    <e v="#REF!"/>
    <n v="5.5287499999999996"/>
    <n v="200000"/>
    <n v="9000000"/>
  </r>
  <r>
    <s v="Blora 4 Ngawen_BELOR"/>
    <x v="9"/>
    <s v="BELOR"/>
    <n v="53.45"/>
    <e v="#REF!"/>
    <n v="6.6812500000000004"/>
    <n v="200000"/>
    <n v="10800000"/>
  </r>
  <r>
    <s v="Blora 4 Ngawen_BENDOHARJO"/>
    <x v="9"/>
    <s v="BENDOHARJO"/>
    <n v="53.45"/>
    <e v="#REF!"/>
    <n v="6.6812500000000004"/>
    <n v="200000"/>
    <n v="10800000"/>
  </r>
  <r>
    <s v="Blora 4 Ngawen_BERBAK"/>
    <x v="9"/>
    <s v="BERBAK"/>
    <n v="44.23"/>
    <e v="#REF!"/>
    <n v="5.5287499999999996"/>
    <n v="200000"/>
    <n v="9000000"/>
  </r>
  <r>
    <s v="Blora 4 Ngawen_BERGOLO"/>
    <x v="9"/>
    <s v="BERGOLO"/>
    <n v="44.23"/>
    <e v="#REF!"/>
    <n v="5.5287499999999996"/>
    <n v="200000"/>
    <n v="9000000"/>
  </r>
  <r>
    <s v="Blora 4 Ngawen_BICAK"/>
    <x v="9"/>
    <s v="BICAK"/>
    <n v="44.23"/>
    <e v="#REF!"/>
    <n v="5.5287499999999996"/>
    <n v="200000"/>
    <n v="9000000"/>
  </r>
  <r>
    <s v="Blora 4 Ngawen_BLUMBANGREJO"/>
    <x v="9"/>
    <s v="BLUMBANGREJO"/>
    <n v="44.23"/>
    <e v="#REF!"/>
    <n v="5.5287499999999996"/>
    <n v="200000"/>
    <n v="9000000"/>
  </r>
  <r>
    <s v="Blora 4 Ngawen_BOGEM"/>
    <x v="9"/>
    <s v="BOGEM"/>
    <n v="44.23"/>
    <e v="#REF!"/>
    <n v="5.5287499999999996"/>
    <n v="200000"/>
    <n v="9000000"/>
  </r>
  <r>
    <s v="Blora 4 Ngawen_BOGOREJO"/>
    <x v="9"/>
    <s v="BOGOREJO"/>
    <n v="44.23"/>
    <e v="#REF!"/>
    <n v="5.5287499999999996"/>
    <n v="200000"/>
    <n v="9000000"/>
  </r>
  <r>
    <s v="Blora 4 Ngawen_BOGOWANTI"/>
    <x v="9"/>
    <s v="BOGOWANTI"/>
    <n v="44.23"/>
    <e v="#REF!"/>
    <n v="5.5287499999999996"/>
    <n v="200000"/>
    <n v="9000000"/>
  </r>
  <r>
    <s v="Blora 4 Ngawen_BOTORECO"/>
    <x v="9"/>
    <s v="BOTORECO"/>
    <n v="44.23"/>
    <e v="#REF!"/>
    <n v="5.5287499999999996"/>
    <n v="200000"/>
    <n v="9000000"/>
  </r>
  <r>
    <s v="Blora 4 Ngawen_BRADAG"/>
    <x v="9"/>
    <s v="BRADAG"/>
    <n v="44.23"/>
    <e v="#REF!"/>
    <n v="5.5287499999999996"/>
    <n v="200000"/>
    <n v="9000000"/>
  </r>
  <r>
    <s v="Blora 4 Ngawen_BULOH"/>
    <x v="9"/>
    <s v="BULOH"/>
    <n v="44.23"/>
    <e v="#REF!"/>
    <n v="5.5287499999999996"/>
    <n v="200000"/>
    <n v="9000000"/>
  </r>
  <r>
    <s v="Blora 4 Ngawen_CANDI"/>
    <x v="9"/>
    <s v="CANDI"/>
    <n v="44.23"/>
    <e v="#REF!"/>
    <n v="5.5287499999999996"/>
    <n v="200000"/>
    <n v="9000000"/>
  </r>
  <r>
    <s v="Blora 4 Ngawen_COKROWATI"/>
    <x v="9"/>
    <s v="COKROWATI"/>
    <n v="44.23"/>
    <e v="#REF!"/>
    <n v="5.5287499999999996"/>
    <n v="200000"/>
    <n v="9000000"/>
  </r>
  <r>
    <s v="Blora 4 Ngawen_CUNGKUP"/>
    <x v="9"/>
    <s v="CUNGKUP"/>
    <n v="44.23"/>
    <e v="#REF!"/>
    <n v="5.5287499999999996"/>
    <n v="200000"/>
    <n v="9000000"/>
  </r>
  <r>
    <s v="Blora 4 Ngawen_DALANGAN"/>
    <x v="9"/>
    <s v="DALANGAN"/>
    <n v="44.23"/>
    <e v="#REF!"/>
    <n v="5.5287499999999996"/>
    <n v="200000"/>
    <n v="9000000"/>
  </r>
  <r>
    <s v="Blora 4 Ngawen_DOLOGAN"/>
    <x v="9"/>
    <s v="DOLOGAN"/>
    <n v="44.23"/>
    <e v="#REF!"/>
    <n v="5.5287499999999996"/>
    <n v="200000"/>
    <n v="9000000"/>
  </r>
  <r>
    <s v="Blora 4 Ngawen_DOPLANG"/>
    <x v="9"/>
    <s v="DOPLANG"/>
    <n v="44.23"/>
    <e v="#REF!"/>
    <n v="5.5287499999999996"/>
    <n v="200000"/>
    <n v="9000000"/>
  </r>
  <r>
    <s v="Blora 4 Ngawen_DRINGO"/>
    <x v="9"/>
    <s v="DRINGO"/>
    <n v="44.23"/>
    <e v="#REF!"/>
    <n v="5.5287499999999996"/>
    <n v="200000"/>
    <n v="9000000"/>
  </r>
  <r>
    <s v="Blora 4 Ngawen_GABUS"/>
    <x v="9"/>
    <s v="GABUS"/>
    <n v="53.45"/>
    <e v="#REF!"/>
    <n v="6.6812500000000004"/>
    <n v="200000"/>
    <n v="10800000"/>
  </r>
  <r>
    <s v="Blora 4 Ngawen_GABUSAN"/>
    <x v="9"/>
    <s v="GABUSAN"/>
    <n v="44.23"/>
    <e v="#REF!"/>
    <n v="5.5287499999999996"/>
    <n v="200000"/>
    <n v="9000000"/>
  </r>
  <r>
    <s v="Blora 4 Ngawen_GAGAAN"/>
    <x v="9"/>
    <s v="GAGAAN"/>
    <n v="44.23"/>
    <e v="#REF!"/>
    <n v="5.5287499999999996"/>
    <n v="200000"/>
    <n v="9000000"/>
  </r>
  <r>
    <s v="Blora 4 Ngawen_GAPLOKAN"/>
    <x v="9"/>
    <s v="GAPLOKAN"/>
    <n v="44.23"/>
    <e v="#REF!"/>
    <n v="5.5287499999999996"/>
    <n v="200000"/>
    <n v="9000000"/>
  </r>
  <r>
    <s v="Blora 4 Ngawen_GEDEBEG"/>
    <x v="9"/>
    <s v="GEDEBEG"/>
    <n v="44.23"/>
    <e v="#REF!"/>
    <n v="5.5287499999999996"/>
    <n v="200000"/>
    <n v="9000000"/>
  </r>
  <r>
    <s v="Blora 4 Ngawen_GEMBYUNGAN"/>
    <x v="9"/>
    <s v="GEMBYUNGAN"/>
    <n v="44.23"/>
    <e v="#REF!"/>
    <n v="5.5287499999999996"/>
    <n v="200000"/>
    <n v="9000000"/>
  </r>
  <r>
    <s v="Blora 4 Ngawen_GONDANG"/>
    <x v="9"/>
    <s v="GONDANG"/>
    <n v="44.23"/>
    <e v="#REF!"/>
    <n v="5.5287499999999996"/>
    <n v="200000"/>
    <n v="9000000"/>
  </r>
  <r>
    <s v="Blora 4 Ngawen_GONDORIYO"/>
    <x v="9"/>
    <s v="GONDORIYO"/>
    <n v="44.23"/>
    <e v="#REF!"/>
    <n v="5.5287499999999996"/>
    <n v="200000"/>
    <n v="9000000"/>
  </r>
  <r>
    <s v="Blora 4 Ngawen_GOTPUTUK"/>
    <x v="9"/>
    <s v="GOTPUTUK"/>
    <n v="44.23"/>
    <e v="#REF!"/>
    <n v="5.5287499999999996"/>
    <n v="200000"/>
    <n v="9000000"/>
  </r>
  <r>
    <s v="Blora 4 Ngawen_GUNUNGAN"/>
    <x v="9"/>
    <s v="GUNUNGAN"/>
    <n v="44.23"/>
    <e v="#REF!"/>
    <n v="5.5287499999999996"/>
    <n v="200000"/>
    <n v="9000000"/>
  </r>
  <r>
    <s v="Blora 4 Ngawen_HARJOWINANGUN"/>
    <x v="9"/>
    <s v="HARJOWINANGUN"/>
    <n v="44.23"/>
    <e v="#REF!"/>
    <n v="5.5287499999999996"/>
    <n v="200000"/>
    <n v="9000000"/>
  </r>
  <r>
    <s v="Blora 4 Ngawen_JAGONG"/>
    <x v="9"/>
    <s v="JAGONG"/>
    <n v="44.23"/>
    <e v="#REF!"/>
    <n v="5.5287499999999996"/>
    <n v="200000"/>
    <n v="9000000"/>
  </r>
  <r>
    <s v="Blora 4 Ngawen_JAPAH"/>
    <x v="9"/>
    <s v="JAPAH"/>
    <n v="44.23"/>
    <e v="#REF!"/>
    <n v="5.5287499999999996"/>
    <n v="200000"/>
    <n v="9000000"/>
  </r>
  <r>
    <s v="Blora 4 Ngawen_JATI"/>
    <x v="9"/>
    <s v="JATI"/>
    <n v="44.23"/>
    <e v="#REF!"/>
    <n v="5.5287499999999996"/>
    <n v="200000"/>
    <n v="9000000"/>
  </r>
  <r>
    <s v="Blora 4 Ngawen_JATIKLAMPOK"/>
    <x v="9"/>
    <s v="JATIKLAMPOK"/>
    <n v="44.23"/>
    <e v="#REF!"/>
    <n v="5.5287499999999996"/>
    <n v="200000"/>
    <n v="9000000"/>
  </r>
  <r>
    <s v="Blora 4 Ngawen_JATISARI"/>
    <x v="9"/>
    <s v="JATISARI"/>
    <n v="44.23"/>
    <e v="#REF!"/>
    <n v="5.5287499999999996"/>
    <n v="200000"/>
    <n v="9000000"/>
  </r>
  <r>
    <s v="Blora 4 Ngawen_JEGONG"/>
    <x v="9"/>
    <s v="JEGONG"/>
    <n v="44.23"/>
    <e v="#REF!"/>
    <n v="5.5287499999999996"/>
    <n v="200000"/>
    <n v="9000000"/>
  </r>
  <r>
    <s v="Blora 4 Ngawen_JERUK"/>
    <x v="9"/>
    <s v="JERUK"/>
    <n v="44.23"/>
    <e v="#REF!"/>
    <n v="5.5287499999999996"/>
    <n v="200000"/>
    <n v="9000000"/>
  </r>
  <r>
    <s v="Blora 4 Ngawen_JETAK"/>
    <x v="9"/>
    <s v="JETAK"/>
    <n v="44.23"/>
    <e v="#REF!"/>
    <n v="5.5287499999999996"/>
    <n v="200000"/>
    <n v="9000000"/>
  </r>
  <r>
    <s v="Blora 4 Ngawen_JETAKWANGER"/>
    <x v="9"/>
    <s v="JETAKWANGER"/>
    <n v="44.23"/>
    <e v="#REF!"/>
    <n v="5.5287499999999996"/>
    <n v="200000"/>
    <n v="9000000"/>
  </r>
  <r>
    <s v="Blora 4 Ngawen_KACANGAN"/>
    <x v="9"/>
    <s v="KACANGAN"/>
    <n v="44.23"/>
    <e v="#REF!"/>
    <n v="5.5287499999999996"/>
    <n v="200000"/>
    <n v="9000000"/>
  </r>
  <r>
    <s v="Blora 4 Ngawen_KADENGAN"/>
    <x v="9"/>
    <s v="KADENGAN"/>
    <n v="44.23"/>
    <e v="#REF!"/>
    <n v="5.5287499999999996"/>
    <n v="200000"/>
    <n v="9000000"/>
  </r>
  <r>
    <s v="Blora 4 Ngawen_KAJENGAN"/>
    <x v="9"/>
    <s v="KAJENGAN"/>
    <n v="44.23"/>
    <e v="#REF!"/>
    <n v="5.5287499999999996"/>
    <n v="200000"/>
    <n v="9000000"/>
  </r>
  <r>
    <s v="Blora 4 Ngawen_KALANGDOSARI"/>
    <x v="9"/>
    <s v="KALANGDOSARI"/>
    <n v="53.45"/>
    <e v="#REF!"/>
    <n v="6.6812500000000004"/>
    <n v="200000"/>
    <n v="10800000"/>
  </r>
  <r>
    <s v="Blora 4 Ngawen_KALANGLUNDO"/>
    <x v="9"/>
    <s v="KALANGLUNDO"/>
    <n v="53.45"/>
    <e v="#REF!"/>
    <n v="6.6812500000000004"/>
    <n v="200000"/>
    <n v="10800000"/>
  </r>
  <r>
    <s v="Blora 4 Ngawen_KALANGREJO"/>
    <x v="9"/>
    <s v="KALANGREJO"/>
    <n v="44.23"/>
    <e v="#REF!"/>
    <n v="5.5287499999999996"/>
    <n v="200000"/>
    <n v="9000000"/>
  </r>
  <r>
    <s v="Blora 4 Ngawen_KALINANAS"/>
    <x v="9"/>
    <s v="KALINANAS"/>
    <n v="44.23"/>
    <e v="#REF!"/>
    <n v="5.5287499999999996"/>
    <n v="200000"/>
    <n v="9000000"/>
  </r>
  <r>
    <s v="Blora 4 Ngawen_KALIPANG"/>
    <x v="9"/>
    <s v="KALIPANG"/>
    <n v="53.45"/>
    <e v="#REF!"/>
    <n v="6.6812500000000004"/>
    <n v="200000"/>
    <n v="10800000"/>
  </r>
  <r>
    <s v="Blora 4 Ngawen_KARANGANYAR"/>
    <x v="9"/>
    <s v="KARANGANYAR"/>
    <n v="44.23"/>
    <e v="#REF!"/>
    <n v="5.5287499999999996"/>
    <n v="200000"/>
    <n v="9000000"/>
  </r>
  <r>
    <s v="Blora 4 Ngawen_KARANGGENENG"/>
    <x v="9"/>
    <s v="KARANGGENENG"/>
    <n v="44.23"/>
    <e v="#REF!"/>
    <n v="5.5287499999999996"/>
    <n v="200000"/>
    <n v="9000000"/>
  </r>
  <r>
    <s v="Blora 4 Ngawen_KARANGJONG"/>
    <x v="9"/>
    <s v="KARANGJONG"/>
    <n v="44.23"/>
    <e v="#REF!"/>
    <n v="5.5287499999999996"/>
    <n v="200000"/>
    <n v="9000000"/>
  </r>
  <r>
    <s v="Blora 4 Ngawen_KARANGREJO"/>
    <x v="9"/>
    <s v="KARANGREJO"/>
    <n v="53.45"/>
    <e v="#REF!"/>
    <n v="6.6812500000000004"/>
    <n v="200000"/>
    <n v="10800000"/>
  </r>
  <r>
    <s v="Blora 4 Ngawen_KARANGTALUN"/>
    <x v="9"/>
    <s v="KARANGTALUN"/>
    <n v="44.23"/>
    <e v="#REF!"/>
    <n v="5.5287499999999996"/>
    <n v="200000"/>
    <n v="9000000"/>
  </r>
  <r>
    <s v="Blora 4 Ngawen_KARANGTENGAH"/>
    <x v="9"/>
    <s v="KARANGTENGAH"/>
    <n v="44.23"/>
    <e v="#REF!"/>
    <n v="5.5287499999999996"/>
    <n v="200000"/>
    <n v="9000000"/>
  </r>
  <r>
    <s v="Blora 4 Ngawen_KEBONREJO"/>
    <x v="9"/>
    <s v="KEBONREJO"/>
    <n v="44.23"/>
    <e v="#REF!"/>
    <n v="5.5287499999999996"/>
    <n v="200000"/>
    <n v="9000000"/>
  </r>
  <r>
    <s v="Blora 4 Ngawen_KEDUNGBACIN"/>
    <x v="9"/>
    <s v="KEDUNGBACIN"/>
    <n v="44.23"/>
    <e v="#REF!"/>
    <n v="5.5287499999999996"/>
    <n v="200000"/>
    <n v="9000000"/>
  </r>
  <r>
    <s v="Blora 4 Ngawen_KEDUNGRINGIN"/>
    <x v="9"/>
    <s v="KEDUNGRINGIN"/>
    <n v="44.23"/>
    <e v="#REF!"/>
    <n v="5.5287499999999996"/>
    <n v="200000"/>
    <n v="9000000"/>
  </r>
  <r>
    <s v="Blora 4 Ngawen_KEDUNGSATRIYAN"/>
    <x v="9"/>
    <s v="KEDUNGSATRIYAN"/>
    <n v="44.23"/>
    <e v="#REF!"/>
    <n v="5.5287499999999996"/>
    <n v="200000"/>
    <n v="9000000"/>
  </r>
  <r>
    <s v="Blora 4 Ngawen_KEDUNGWUNGU"/>
    <x v="9"/>
    <s v="KEDUNGWUNGU"/>
    <n v="44.23"/>
    <e v="#REF!"/>
    <n v="5.5287499999999996"/>
    <n v="200000"/>
    <n v="9000000"/>
  </r>
  <r>
    <s v="Blora 4 Ngawen_KEMBANG"/>
    <x v="9"/>
    <s v="KEMBANG"/>
    <n v="44.23"/>
    <e v="#REF!"/>
    <n v="5.5287499999999996"/>
    <n v="200000"/>
    <n v="9000000"/>
  </r>
  <r>
    <s v="Blora 4 Ngawen_KEMBANG"/>
    <x v="9"/>
    <s v="KEMBANG"/>
    <n v="44.23"/>
    <e v="#REF!"/>
    <n v="5.5287499999999996"/>
    <n v="200000"/>
    <n v="9000000"/>
  </r>
  <r>
    <s v="Blora 4 Ngawen_KEMIRI"/>
    <x v="9"/>
    <s v="KEMIRI"/>
    <n v="44.23"/>
    <e v="#REF!"/>
    <n v="5.5287499999999996"/>
    <n v="200000"/>
    <n v="9000000"/>
  </r>
  <r>
    <s v="Blora 4 Ngawen_KENDAYAAN"/>
    <x v="9"/>
    <s v="KENDAYAAN"/>
    <n v="44.23"/>
    <e v="#REF!"/>
    <n v="5.5287499999999996"/>
    <n v="200000"/>
    <n v="9000000"/>
  </r>
  <r>
    <s v="Blora 4 Ngawen_KEPOH"/>
    <x v="9"/>
    <s v="KEPOH"/>
    <n v="44.23"/>
    <e v="#REF!"/>
    <n v="5.5287499999999996"/>
    <n v="200000"/>
    <n v="9000000"/>
  </r>
  <r>
    <s v="Blora 4 Ngawen_KETILENG"/>
    <x v="9"/>
    <s v="KETILENG"/>
    <n v="44.23"/>
    <e v="#REF!"/>
    <n v="5.5287499999999996"/>
    <n v="200000"/>
    <n v="9000000"/>
  </r>
  <r>
    <s v="Blora 4 Ngawen_KLOKAH"/>
    <x v="9"/>
    <s v="KLOKAH"/>
    <n v="44.23"/>
    <e v="#REF!"/>
    <n v="5.5287499999999996"/>
    <n v="200000"/>
    <n v="9000000"/>
  </r>
  <r>
    <s v="Blora 4 Ngawen_KODOKAN"/>
    <x v="9"/>
    <s v="KODOKAN"/>
    <n v="44.23"/>
    <e v="#REF!"/>
    <n v="5.5287499999999996"/>
    <n v="200000"/>
    <n v="9000000"/>
  </r>
  <r>
    <s v="Blora 4 Ngawen_KROCOK"/>
    <x v="9"/>
    <s v="KROCOK"/>
    <n v="44.23"/>
    <e v="#REF!"/>
    <n v="5.5287499999999996"/>
    <n v="200000"/>
    <n v="9000000"/>
  </r>
  <r>
    <s v="Blora 4 Ngawen_KUNDURAN"/>
    <x v="9"/>
    <s v="KUNDURAN"/>
    <n v="44.23"/>
    <e v="#REF!"/>
    <n v="5.5287499999999996"/>
    <n v="200000"/>
    <n v="9000000"/>
  </r>
  <r>
    <s v="Blora 4 Ngawen_LEDOK"/>
    <x v="9"/>
    <s v="LEDOK"/>
    <n v="44.23"/>
    <e v="#REF!"/>
    <n v="5.5287499999999996"/>
    <n v="200000"/>
    <n v="9000000"/>
  </r>
  <r>
    <s v="Blora 4 Ngawen_MLATIREJO"/>
    <x v="9"/>
    <s v="MLATIREJO"/>
    <n v="20.29"/>
    <e v="#REF!"/>
    <n v="2.5362499999999999"/>
    <n v="200000"/>
    <n v="4200000"/>
  </r>
  <r>
    <s v="Blora 4 Ngawen_MOJOWETAN"/>
    <x v="9"/>
    <s v="MOJOWETAN"/>
    <n v="44.23"/>
    <e v="#REF!"/>
    <n v="5.5287499999999996"/>
    <n v="200000"/>
    <n v="9000000"/>
  </r>
  <r>
    <s v="Blora 4 Ngawen_MURAHARJO"/>
    <x v="9"/>
    <s v="MURAHARJO"/>
    <n v="44.23"/>
    <e v="#REF!"/>
    <n v="5.5287499999999996"/>
    <n v="200000"/>
    <n v="9000000"/>
  </r>
  <r>
    <s v="Blora 4 Ngawen_NGAPUS"/>
    <x v="9"/>
    <s v="NGAPUS"/>
    <n v="44.23"/>
    <e v="#REF!"/>
    <n v="5.5287499999999996"/>
    <n v="200000"/>
    <n v="9000000"/>
  </r>
  <r>
    <s v="Blora 4 Ngawen_NGARAP-ARAP"/>
    <x v="9"/>
    <s v="NGARAP-ARAP"/>
    <n v="53.45"/>
    <e v="#REF!"/>
    <n v="6.6812500000000004"/>
    <n v="200000"/>
    <n v="10800000"/>
  </r>
  <r>
    <s v="Blora 4 Ngawen_NGARINGAN"/>
    <x v="9"/>
    <s v="NGARINGAN"/>
    <n v="53.45"/>
    <e v="#REF!"/>
    <n v="6.6812500000000004"/>
    <n v="200000"/>
    <n v="10800000"/>
  </r>
  <r>
    <s v="Blora 4 Ngawen_NGAWEN"/>
    <x v="9"/>
    <s v="NGAWEN"/>
    <n v="44.23"/>
    <e v="#REF!"/>
    <n v="5.5287499999999996"/>
    <n v="200000"/>
    <n v="9000000"/>
  </r>
  <r>
    <s v="Blora 4 Ngawen_NGAWENOMBO"/>
    <x v="9"/>
    <s v="NGAWENOMBO"/>
    <n v="44.23"/>
    <e v="#REF!"/>
    <n v="5.5287499999999996"/>
    <n v="200000"/>
    <n v="9000000"/>
  </r>
  <r>
    <s v="Blora 4 Ngawen_NGILEN"/>
    <x v="9"/>
    <s v="NGILEN"/>
    <n v="44.23"/>
    <e v="#REF!"/>
    <n v="5.5287499999999996"/>
    <n v="200000"/>
    <n v="9000000"/>
  </r>
  <r>
    <s v="Blora 4 Ngawen_NGIYONO"/>
    <x v="9"/>
    <s v="NGIYONO"/>
    <n v="44.23"/>
    <e v="#REF!"/>
    <n v="5.5287499999999996"/>
    <n v="200000"/>
    <n v="9000000"/>
  </r>
  <r>
    <s v="Blora 4 Ngawen_NGRAMBITAN"/>
    <x v="9"/>
    <s v="NGRAMBITAN"/>
    <n v="44.23"/>
    <e v="#REF!"/>
    <n v="5.5287499999999996"/>
    <n v="200000"/>
    <n v="9000000"/>
  </r>
  <r>
    <s v="Blora 4 Ngawen_NGUMBUL"/>
    <x v="9"/>
    <s v="NGUMBUL"/>
    <n v="44.23"/>
    <e v="#REF!"/>
    <n v="5.5287499999999996"/>
    <n v="200000"/>
    <n v="9000000"/>
  </r>
  <r>
    <s v="Blora 4 Ngawen_PADAAN"/>
    <x v="9"/>
    <s v="PADAAN"/>
    <n v="44.23"/>
    <e v="#REF!"/>
    <n v="5.5287499999999996"/>
    <n v="200000"/>
    <n v="9000000"/>
  </r>
  <r>
    <s v="Blora 4 Ngawen_PELEM"/>
    <x v="9"/>
    <s v="PELEM"/>
    <n v="53.45"/>
    <e v="#REF!"/>
    <n v="6.6812500000000004"/>
    <n v="200000"/>
    <n v="10800000"/>
  </r>
  <r>
    <s v="Blora 4 Ngawen_PELEM"/>
    <x v="9"/>
    <s v="PELEM"/>
    <n v="44.23"/>
    <e v="#REF!"/>
    <n v="5.5287499999999996"/>
    <n v="200000"/>
    <n v="9000000"/>
  </r>
  <r>
    <s v="Blora 4 Ngawen_PELEMSENGIR"/>
    <x v="9"/>
    <s v="PELEMSENGIR"/>
    <n v="44.23"/>
    <e v="#REF!"/>
    <n v="5.5287499999999996"/>
    <n v="200000"/>
    <n v="9000000"/>
  </r>
  <r>
    <s v="Blora 4 Ngawen_PENDEM"/>
    <x v="9"/>
    <s v="PENDEM"/>
    <n v="53.45"/>
    <e v="#REF!"/>
    <n v="6.6812500000000004"/>
    <n v="200000"/>
    <n v="10800000"/>
  </r>
  <r>
    <s v="Blora 4 Ngawen_PENGKOLJAGONG"/>
    <x v="9"/>
    <s v="PENGKOLJAGONG"/>
    <n v="44.23"/>
    <e v="#REF!"/>
    <n v="5.5287499999999996"/>
    <n v="200000"/>
    <n v="9000000"/>
  </r>
  <r>
    <s v="Blora 4 Ngawen_PENGKOLREJO"/>
    <x v="9"/>
    <s v="PENGKOLREJO"/>
    <n v="44.23"/>
    <e v="#REF!"/>
    <n v="5.5287499999999996"/>
    <n v="200000"/>
    <n v="9000000"/>
  </r>
  <r>
    <s v="Blora 4 Ngawen_PLOSOREJO"/>
    <x v="9"/>
    <s v="PLOSOREJO"/>
    <n v="44.23"/>
    <e v="#REF!"/>
    <n v="5.5287499999999996"/>
    <n v="200000"/>
    <n v="9000000"/>
  </r>
  <r>
    <s v="Blora 4 Ngawen_PLOSOREJO"/>
    <x v="9"/>
    <s v="PLOSOREJO"/>
    <n v="44.23"/>
    <e v="#REF!"/>
    <n v="5.5287499999999996"/>
    <n v="200000"/>
    <n v="9000000"/>
  </r>
  <r>
    <s v="Blora 4 Ngawen_PLUMBON"/>
    <x v="9"/>
    <s v="PLUMBON"/>
    <n v="44.23"/>
    <e v="#REF!"/>
    <n v="5.5287499999999996"/>
    <n v="200000"/>
    <n v="9000000"/>
  </r>
  <r>
    <s v="Blora 4 Ngawen_PRIGI"/>
    <x v="9"/>
    <s v="PRIGI"/>
    <n v="44.23"/>
    <e v="#REF!"/>
    <n v="5.5287499999999996"/>
    <n v="200000"/>
    <n v="9000000"/>
  </r>
  <r>
    <s v="Blora 4 Ngawen_PUNGGURSUGIH"/>
    <x v="9"/>
    <s v="PUNGGURSUGIH"/>
    <n v="44.23"/>
    <e v="#REF!"/>
    <n v="5.5287499999999996"/>
    <n v="200000"/>
    <n v="9000000"/>
  </r>
  <r>
    <s v="Blora 4 Ngawen_RANDULAWANG"/>
    <x v="9"/>
    <s v="RANDULAWANG"/>
    <n v="44.23"/>
    <e v="#REF!"/>
    <n v="5.5287499999999996"/>
    <n v="200000"/>
    <n v="9000000"/>
  </r>
  <r>
    <s v="Blora 4 Ngawen_RONGGO MULYO"/>
    <x v="9"/>
    <s v="RONGGO MULYO"/>
    <n v="20.29"/>
    <e v="#REF!"/>
    <n v="2.5362499999999999"/>
    <n v="200000"/>
    <n v="4200000"/>
  </r>
  <r>
    <s v="Blora 4 Ngawen_ROWOBUNGKUL"/>
    <x v="9"/>
    <s v="ROWOBUNGKUL"/>
    <n v="44.23"/>
    <e v="#REF!"/>
    <n v="5.5287499999999996"/>
    <n v="200000"/>
    <n v="9000000"/>
  </r>
  <r>
    <s v="Blora 4 Ngawen_SAMBENG"/>
    <x v="9"/>
    <s v="SAMBENG"/>
    <n v="44.23"/>
    <e v="#REF!"/>
    <n v="5.5287499999999996"/>
    <n v="200000"/>
    <n v="9000000"/>
  </r>
  <r>
    <s v="Blora 4 Ngawen_SAMBIROTO"/>
    <x v="9"/>
    <s v="SAMBIROTO"/>
    <n v="44.23"/>
    <e v="#REF!"/>
    <n v="5.5287499999999996"/>
    <n v="200000"/>
    <n v="9000000"/>
  </r>
  <r>
    <s v="Blora 4 Ngawen_SAMBONGANYAR"/>
    <x v="9"/>
    <s v="SAMBONGANYAR"/>
    <n v="44.23"/>
    <e v="#REF!"/>
    <n v="5.5287499999999996"/>
    <n v="200000"/>
    <n v="9000000"/>
  </r>
  <r>
    <s v="Blora 4 Ngawen_SAMBONGBANGI"/>
    <x v="9"/>
    <s v="SAMBONGBANGI"/>
    <n v="53.45"/>
    <e v="#REF!"/>
    <n v="6.6812500000000004"/>
    <n v="200000"/>
    <n v="10800000"/>
  </r>
  <r>
    <s v="Blora 4 Ngawen_SAMBONGREJO"/>
    <x v="9"/>
    <s v="SAMBONGREJO"/>
    <n v="44.23"/>
    <e v="#REF!"/>
    <n v="5.5287499999999996"/>
    <n v="200000"/>
    <n v="9000000"/>
  </r>
  <r>
    <s v="Blora 4 Ngawen_SAMBONGWANGAN"/>
    <x v="9"/>
    <s v="SAMBONGWANGAN"/>
    <n v="44.23"/>
    <e v="#REF!"/>
    <n v="5.5287499999999996"/>
    <n v="200000"/>
    <n v="9000000"/>
  </r>
  <r>
    <s v="Blora 4 Ngawen_SARIMULYO"/>
    <x v="9"/>
    <s v="SARIMULYO"/>
    <n v="44.23"/>
    <e v="#REF!"/>
    <n v="5.5287499999999996"/>
    <n v="200000"/>
    <n v="9000000"/>
  </r>
  <r>
    <s v="Blora 4 Ngawen_SARIREJO"/>
    <x v="9"/>
    <s v="SARIREJO"/>
    <n v="53.45"/>
    <e v="#REF!"/>
    <n v="6.6812500000000004"/>
    <n v="200000"/>
    <n v="10800000"/>
  </r>
  <r>
    <s v="Blora 4 Ngawen_SEMAWUR"/>
    <x v="9"/>
    <s v="SEMAWUR"/>
    <n v="44.23"/>
    <e v="#REF!"/>
    <n v="5.5287499999999996"/>
    <n v="200000"/>
    <n v="9000000"/>
  </r>
  <r>
    <s v="Blora 4 Ngawen_SEMPU"/>
    <x v="9"/>
    <s v="SEMPU"/>
    <n v="44.23"/>
    <e v="#REF!"/>
    <n v="5.5287499999999996"/>
    <n v="200000"/>
    <n v="9000000"/>
  </r>
  <r>
    <s v="Blora 4 Ngawen_SENDANG"/>
    <x v="9"/>
    <s v="SENDANG"/>
    <n v="44.23"/>
    <e v="#REF!"/>
    <n v="5.5287499999999996"/>
    <n v="200000"/>
    <n v="9000000"/>
  </r>
  <r>
    <s v="Blora 4 Ngawen_SENDANGAGUNG"/>
    <x v="9"/>
    <s v="SENDANGAGUNG"/>
    <n v="44.23"/>
    <e v="#REF!"/>
    <n v="5.5287499999999996"/>
    <n v="200000"/>
    <n v="9000000"/>
  </r>
  <r>
    <s v="Blora 4 Ngawen_SENDANGGAYAM"/>
    <x v="9"/>
    <s v="SENDANGGAYAM"/>
    <n v="44.23"/>
    <e v="#REF!"/>
    <n v="5.5287499999999996"/>
    <n v="200000"/>
    <n v="9000000"/>
  </r>
  <r>
    <s v="Blora 4 Ngawen_SENDANGMULYO"/>
    <x v="9"/>
    <s v="SENDANGMULYO"/>
    <n v="44.23"/>
    <e v="#REF!"/>
    <n v="5.5287499999999996"/>
    <n v="200000"/>
    <n v="9000000"/>
  </r>
  <r>
    <s v="Blora 4 Ngawen_SENDANGREJO"/>
    <x v="9"/>
    <s v="SENDANGREJO"/>
    <n v="53.45"/>
    <e v="#REF!"/>
    <n v="6.6812500000000004"/>
    <n v="200000"/>
    <n v="10800000"/>
  </r>
  <r>
    <s v="Blora 4 Ngawen_SENDANGREJO"/>
    <x v="9"/>
    <s v="SENDANGREJO"/>
    <n v="44.23"/>
    <e v="#REF!"/>
    <n v="5.5287499999999996"/>
    <n v="200000"/>
    <n v="9000000"/>
  </r>
  <r>
    <s v="Blora 4 Ngawen_SENDANGWATES"/>
    <x v="9"/>
    <s v="SENDANGWATES"/>
    <n v="44.23"/>
    <e v="#REF!"/>
    <n v="5.5287499999999996"/>
    <n v="200000"/>
    <n v="9000000"/>
  </r>
  <r>
    <s v="Blora 4 Ngawen_SENGONWETAN"/>
    <x v="9"/>
    <s v="SENGONWETAN"/>
    <n v="53.45"/>
    <e v="#REF!"/>
    <n v="6.6812500000000004"/>
    <n v="200000"/>
    <n v="10800000"/>
  </r>
  <r>
    <s v="Blora 4 Ngawen_SINGGET"/>
    <x v="9"/>
    <s v="SINGGET"/>
    <n v="44.23"/>
    <e v="#REF!"/>
    <n v="5.5287499999999996"/>
    <n v="200000"/>
    <n v="9000000"/>
  </r>
  <r>
    <s v="Blora 4 Ngawen_SONOKIDUL"/>
    <x v="9"/>
    <s v="SONOKIDUL"/>
    <n v="44.23"/>
    <e v="#REF!"/>
    <n v="5.5287499999999996"/>
    <n v="200000"/>
    <n v="9000000"/>
  </r>
  <r>
    <s v="Blora 4 Ngawen_SONOKULON"/>
    <x v="9"/>
    <s v="SONOKULON"/>
    <n v="44.23"/>
    <e v="#REF!"/>
    <n v="5.5287499999999996"/>
    <n v="200000"/>
    <n v="9000000"/>
  </r>
  <r>
    <s v="Blora 4 Ngawen_SRIGADING"/>
    <x v="9"/>
    <s v="SRIGADING"/>
    <n v="44.23"/>
    <e v="#REF!"/>
    <n v="5.5287499999999996"/>
    <n v="200000"/>
    <n v="9000000"/>
  </r>
  <r>
    <s v="Blora 4 Ngawen_SULURSARI"/>
    <x v="9"/>
    <s v="SULURSARI"/>
    <n v="53.45"/>
    <e v="#REF!"/>
    <n v="6.6812500000000004"/>
    <n v="200000"/>
    <n v="10800000"/>
  </r>
  <r>
    <s v="Blora 4 Ngawen_SUMBERAGUNG"/>
    <x v="9"/>
    <s v="SUMBERAGUNG"/>
    <n v="53.45"/>
    <e v="#REF!"/>
    <n v="6.6812500000000004"/>
    <n v="200000"/>
    <n v="10800000"/>
  </r>
  <r>
    <s v="Blora 4 Ngawen_SUMBEREJO"/>
    <x v="9"/>
    <s v="SUMBEREJO"/>
    <n v="44.23"/>
    <e v="#REF!"/>
    <n v="5.5287499999999996"/>
    <n v="200000"/>
    <n v="9000000"/>
  </r>
  <r>
    <s v="Blora 4 Ngawen_SUMBEREJO"/>
    <x v="9"/>
    <s v="SUMBEREJO"/>
    <n v="44.23"/>
    <e v="#REF!"/>
    <n v="5.5287499999999996"/>
    <n v="200000"/>
    <n v="9000000"/>
  </r>
  <r>
    <s v="Blora 4 Ngawen_TAHUNAN"/>
    <x v="9"/>
    <s v="TAHUNAN"/>
    <n v="53.45"/>
    <e v="#REF!"/>
    <n v="6.6812500000000004"/>
    <n v="200000"/>
    <n v="10800000"/>
  </r>
  <r>
    <s v="Blora 4 Ngawen_TALOKWOHMOJO"/>
    <x v="9"/>
    <s v="TALOKWOHMOJO"/>
    <n v="44.23"/>
    <e v="#REF!"/>
    <n v="5.5287499999999996"/>
    <n v="200000"/>
    <n v="9000000"/>
  </r>
  <r>
    <s v="Blora 4 Ngawen_TANGGEL"/>
    <x v="9"/>
    <s v="TANGGEL"/>
    <n v="44.23"/>
    <e v="#REF!"/>
    <n v="5.5287499999999996"/>
    <n v="200000"/>
    <n v="9000000"/>
  </r>
  <r>
    <s v="Blora 4 Ngawen_TANJUNGHARJO"/>
    <x v="9"/>
    <s v="TANJUNGHARJO"/>
    <n v="53.45"/>
    <e v="#REF!"/>
    <n v="6.6812500000000004"/>
    <n v="200000"/>
    <n v="10800000"/>
  </r>
  <r>
    <s v="Blora 4 Ngawen_TAWANGREJO"/>
    <x v="9"/>
    <s v="TAWANGREJO"/>
    <n v="44.23"/>
    <e v="#REF!"/>
    <n v="5.5287499999999996"/>
    <n v="200000"/>
    <n v="9000000"/>
  </r>
  <r>
    <s v="Blora 4 Ngawen_TAWANGREJO"/>
    <x v="9"/>
    <s v="TAWANGREJO"/>
    <n v="44.23"/>
    <e v="#REF!"/>
    <n v="5.5287499999999996"/>
    <n v="200000"/>
    <n v="9000000"/>
  </r>
  <r>
    <s v="Blora 4 Ngawen_TENGGER"/>
    <x v="9"/>
    <s v="TENGGER"/>
    <n v="44.23"/>
    <e v="#REF!"/>
    <n v="5.5287499999999996"/>
    <n v="200000"/>
    <n v="9000000"/>
  </r>
  <r>
    <s v="Blora 4 Ngawen_TINAPAN"/>
    <x v="9"/>
    <s v="TINAPAN"/>
    <n v="44.23"/>
    <e v="#REF!"/>
    <n v="5.5287499999999996"/>
    <n v="200000"/>
    <n v="9000000"/>
  </r>
  <r>
    <s v="Blora 4 Ngawen_TLOGOTIRTO"/>
    <x v="9"/>
    <s v="TLOGOTIRTO"/>
    <n v="53.45"/>
    <e v="#REF!"/>
    <n v="6.6812500000000004"/>
    <n v="200000"/>
    <n v="10800000"/>
  </r>
  <r>
    <s v="Blora 4 Ngawen_TLOGOWUNGU"/>
    <x v="9"/>
    <s v="TLOGOWUNGU"/>
    <n v="44.23"/>
    <e v="#REF!"/>
    <n v="5.5287499999999996"/>
    <n v="200000"/>
    <n v="9000000"/>
  </r>
  <r>
    <s v="Blora 4 Ngawen_TOBO"/>
    <x v="9"/>
    <s v="TOBO"/>
    <n v="44.23"/>
    <e v="#REF!"/>
    <n v="5.5287499999999996"/>
    <n v="200000"/>
    <n v="9000000"/>
  </r>
  <r>
    <s v="Blora 4 Ngawen_TODANAN"/>
    <x v="9"/>
    <s v="TODANAN"/>
    <n v="44.23"/>
    <e v="#REF!"/>
    <n v="5.5287499999999996"/>
    <n v="200000"/>
    <n v="9000000"/>
  </r>
  <r>
    <s v="Blora 4 Ngawen_TREMBULREJO"/>
    <x v="9"/>
    <s v="TREMBULREJO"/>
    <n v="44.23"/>
    <e v="#REF!"/>
    <n v="5.5287499999999996"/>
    <n v="200000"/>
    <n v="9000000"/>
  </r>
  <r>
    <s v="Blora 4 Ngawen_TRUWOLU"/>
    <x v="9"/>
    <s v="TRUWOLU"/>
    <n v="53.45"/>
    <e v="#REF!"/>
    <n v="6.6812500000000004"/>
    <n v="200000"/>
    <n v="10800000"/>
  </r>
  <r>
    <s v="Blora 4 Ngawen_TUNGGULREJO"/>
    <x v="9"/>
    <s v="TUNGGULREJO"/>
    <n v="53.45"/>
    <e v="#REF!"/>
    <n v="6.6812500000000004"/>
    <n v="200000"/>
    <n v="10800000"/>
  </r>
  <r>
    <s v="Blora 4 Ngawen_WANTILGUNG"/>
    <x v="9"/>
    <s v="WANTILGUNG"/>
    <n v="44.23"/>
    <e v="#REF!"/>
    <n v="5.5287499999999996"/>
    <n v="200000"/>
    <n v="9000000"/>
  </r>
  <r>
    <s v="Blora 4 Ngawen_WONOSEMI"/>
    <x v="9"/>
    <s v="WONOSEMI"/>
    <n v="44.23"/>
    <e v="#REF!"/>
    <n v="5.5287499999999996"/>
    <n v="200000"/>
    <n v="9000000"/>
  </r>
  <r>
    <s v="Blora 4 Ngawen_WOTBAKAH"/>
    <x v="9"/>
    <s v="WOTBAKAH"/>
    <n v="44.23"/>
    <e v="#REF!"/>
    <n v="5.5287499999999996"/>
    <n v="200000"/>
    <n v="9000000"/>
  </r>
  <r>
    <s v="Blora 4 Ngawen_WUKIRSARI"/>
    <x v="9"/>
    <s v="WUKIRSARI"/>
    <n v="44.23"/>
    <e v="#REF!"/>
    <n v="5.5287499999999996"/>
    <n v="200000"/>
    <n v="9000000"/>
  </r>
  <r>
    <s v="Blora 4 Ngawen_WULUNG"/>
    <x v="9"/>
    <s v="WULUNG"/>
    <n v="44.23"/>
    <e v="#REF!"/>
    <n v="5.5287499999999996"/>
    <n v="200000"/>
    <n v="9000000"/>
  </r>
  <r>
    <s v="Boyolali_ANDONG"/>
    <x v="10"/>
    <s v="ANDONG"/>
    <n v="17.7"/>
    <e v="#REF!"/>
    <n v="2.2124999999999999"/>
    <n v="200000"/>
    <n v="3600000"/>
  </r>
  <r>
    <s v="Boyolali_BABADAN"/>
    <x v="10"/>
    <s v="BABADAN"/>
    <n v="17.7"/>
    <e v="#REF!"/>
    <n v="2.2124999999999999"/>
    <n v="200000"/>
    <n v="3600000"/>
  </r>
  <r>
    <s v="Boyolali_BADE"/>
    <x v="10"/>
    <s v="BADE"/>
    <n v="17.7"/>
    <e v="#REF!"/>
    <n v="2.2124999999999999"/>
    <n v="200000"/>
    <n v="3600000"/>
  </r>
  <r>
    <s v="Boyolali_BAKALREJO"/>
    <x v="10"/>
    <s v="BAKALREJO"/>
    <n v="10.51"/>
    <e v="#REF!"/>
    <n v="1.31375"/>
    <n v="200000"/>
    <n v="2200000"/>
  </r>
  <r>
    <s v="Boyolali_BAKULAN"/>
    <x v="10"/>
    <s v="BAKULAN"/>
    <n v="17.7"/>
    <e v="#REF!"/>
    <n v="2.2124999999999999"/>
    <n v="200000"/>
    <n v="3600000"/>
  </r>
  <r>
    <s v="Boyolali_BALERANTE"/>
    <x v="10"/>
    <s v="BALERANTE"/>
    <n v="8.89"/>
    <e v="#REF!"/>
    <n v="1.1112500000000001"/>
    <n v="200000"/>
    <n v="1800000"/>
  </r>
  <r>
    <s v="Boyolali_BANARAN"/>
    <x v="10"/>
    <s v="BANARAN"/>
    <n v="17.7"/>
    <e v="#REF!"/>
    <n v="2.2124999999999999"/>
    <n v="200000"/>
    <n v="3600000"/>
  </r>
  <r>
    <s v="Boyolali_BANDUNGAN"/>
    <x v="10"/>
    <s v="BANDUNGAN"/>
    <n v="8.89"/>
    <e v="#REF!"/>
    <n v="1.1112500000000001"/>
    <n v="200000"/>
    <n v="1800000"/>
  </r>
  <r>
    <s v="Boyolali_BANGAK"/>
    <x v="10"/>
    <s v="BANGAK"/>
    <n v="17.7"/>
    <e v="#REF!"/>
    <n v="2.2124999999999999"/>
    <n v="200000"/>
    <n v="3600000"/>
  </r>
  <r>
    <s v="Boyolali_BANGKOK"/>
    <x v="10"/>
    <s v="BANGKOK"/>
    <n v="17.7"/>
    <e v="#REF!"/>
    <n v="2.2124999999999999"/>
    <n v="200000"/>
    <n v="3600000"/>
  </r>
  <r>
    <s v="Boyolali_BANGSALAN"/>
    <x v="10"/>
    <s v="BANGSALAN"/>
    <n v="17.7"/>
    <e v="#REF!"/>
    <n v="2.2124999999999999"/>
    <n v="200000"/>
    <n v="3600000"/>
  </r>
  <r>
    <s v="Boyolali_BANTENGAN"/>
    <x v="10"/>
    <s v="BANTENGAN"/>
    <n v="17.7"/>
    <e v="#REF!"/>
    <n v="2.2124999999999999"/>
    <n v="200000"/>
    <n v="3600000"/>
  </r>
  <r>
    <s v="Boyolali_BANYUANYAR"/>
    <x v="10"/>
    <s v="BANYUANYAR"/>
    <n v="17.7"/>
    <e v="#REF!"/>
    <n v="2.2124999999999999"/>
    <n v="200000"/>
    <n v="3600000"/>
  </r>
  <r>
    <s v="Boyolali_BANYUDONO"/>
    <x v="10"/>
    <s v="BANYUDONO"/>
    <n v="17.7"/>
    <e v="#REF!"/>
    <n v="2.2124999999999999"/>
    <n v="200000"/>
    <n v="3600000"/>
  </r>
  <r>
    <s v="Boyolali_BANYUURIP"/>
    <x v="10"/>
    <s v="BANYUURIP"/>
    <n v="17.7"/>
    <e v="#REF!"/>
    <n v="2.2124999999999999"/>
    <n v="200000"/>
    <n v="3600000"/>
  </r>
  <r>
    <s v="Boyolali_BATAN"/>
    <x v="10"/>
    <s v="BATAN"/>
    <n v="17.7"/>
    <e v="#REF!"/>
    <n v="2.2124999999999999"/>
    <n v="200000"/>
    <n v="3600000"/>
  </r>
  <r>
    <s v="Boyolali_BAWUKAN"/>
    <x v="10"/>
    <s v="BAWUKAN"/>
    <n v="8.89"/>
    <e v="#REF!"/>
    <n v="1.1112500000000001"/>
    <n v="200000"/>
    <n v="1800000"/>
  </r>
  <r>
    <s v="Boyolali_BEJI"/>
    <x v="10"/>
    <s v="BEJI"/>
    <n v="17.7"/>
    <e v="#REF!"/>
    <n v="2.2124999999999999"/>
    <n v="200000"/>
    <n v="3600000"/>
  </r>
  <r>
    <s v="Boyolali_BEJI"/>
    <x v="10"/>
    <s v="BEJI"/>
    <n v="8.89"/>
    <e v="#REF!"/>
    <n v="1.1112500000000001"/>
    <n v="200000"/>
    <n v="1800000"/>
  </r>
  <r>
    <s v="Boyolali_BEJI LOR"/>
    <x v="10"/>
    <s v="BEJI LOR"/>
    <n v="10.51"/>
    <e v="#REF!"/>
    <n v="1.31375"/>
    <n v="200000"/>
    <n v="2200000"/>
  </r>
  <r>
    <s v="Boyolali_BENDAN"/>
    <x v="10"/>
    <s v="BENDAN"/>
    <n v="17.7"/>
    <e v="#REF!"/>
    <n v="2.2124999999999999"/>
    <n v="200000"/>
    <n v="3600000"/>
  </r>
  <r>
    <s v="Boyolali_BENDO"/>
    <x v="10"/>
    <s v="BENDO"/>
    <n v="17.7"/>
    <e v="#REF!"/>
    <n v="2.2124999999999999"/>
    <n v="200000"/>
    <n v="3600000"/>
  </r>
  <r>
    <s v="Boyolali_BENDUNGAN"/>
    <x v="10"/>
    <s v="BENDUNGAN"/>
    <n v="17.7"/>
    <e v="#REF!"/>
    <n v="2.2124999999999999"/>
    <n v="200000"/>
    <n v="3600000"/>
  </r>
  <r>
    <s v="Boyolali_BLAGUNG"/>
    <x v="10"/>
    <s v="BLAGUNG"/>
    <n v="17.7"/>
    <e v="#REF!"/>
    <n v="2.2124999999999999"/>
    <n v="200000"/>
    <n v="3600000"/>
  </r>
  <r>
    <s v="Boyolali_BLUMBANG"/>
    <x v="10"/>
    <s v="BLUMBANG"/>
    <n v="17.7"/>
    <e v="#REF!"/>
    <n v="2.2124999999999999"/>
    <n v="200000"/>
    <n v="3600000"/>
  </r>
  <r>
    <s v="Boyolali_BOLO"/>
    <x v="10"/>
    <s v="BOLO"/>
    <n v="17.7"/>
    <e v="#REF!"/>
    <n v="2.2124999999999999"/>
    <n v="200000"/>
    <n v="3600000"/>
  </r>
  <r>
    <s v="Boyolali_BONO"/>
    <x v="10"/>
    <s v="BONO"/>
    <n v="8.89"/>
    <e v="#REF!"/>
    <n v="1.1112500000000001"/>
    <n v="200000"/>
    <n v="1800000"/>
  </r>
  <r>
    <s v="Boyolali_BRAJAN"/>
    <x v="10"/>
    <s v="BRAJAN"/>
    <n v="17.7"/>
    <e v="#REF!"/>
    <n v="2.2124999999999999"/>
    <n v="200000"/>
    <n v="3600000"/>
  </r>
  <r>
    <s v="Boyolali_BUMIHARJO"/>
    <x v="10"/>
    <s v="BUMIHARJO"/>
    <n v="8.89"/>
    <e v="#REF!"/>
    <n v="1.1112500000000001"/>
    <n v="200000"/>
    <n v="1800000"/>
  </r>
  <r>
    <s v="Boyolali_BUTUH"/>
    <x v="10"/>
    <s v="BUTUH"/>
    <n v="17.7"/>
    <e v="#REF!"/>
    <n v="2.2124999999999999"/>
    <n v="200000"/>
    <n v="3600000"/>
  </r>
  <r>
    <s v="Boyolali_BUTUH"/>
    <x v="10"/>
    <s v="BUTUH"/>
    <n v="10.51"/>
    <e v="#REF!"/>
    <n v="1.31375"/>
    <n v="200000"/>
    <n v="2200000"/>
  </r>
  <r>
    <s v="Boyolali_CABEANKUNTI"/>
    <x v="10"/>
    <s v="CABEANKUNTI"/>
    <n v="17.7"/>
    <e v="#REF!"/>
    <n v="2.2124999999999999"/>
    <n v="200000"/>
    <n v="3600000"/>
  </r>
  <r>
    <s v="Boyolali_CANDEN"/>
    <x v="10"/>
    <s v="CANDEN"/>
    <n v="17.7"/>
    <e v="#REF!"/>
    <n v="2.2124999999999999"/>
    <n v="200000"/>
    <n v="3600000"/>
  </r>
  <r>
    <s v="Boyolali_CANDI"/>
    <x v="10"/>
    <s v="CANDI"/>
    <n v="17.7"/>
    <e v="#REF!"/>
    <n v="2.2124999999999999"/>
    <n v="200000"/>
    <n v="3600000"/>
  </r>
  <r>
    <s v="Boyolali_CANDIGATAK"/>
    <x v="10"/>
    <s v="CANDIGATAK"/>
    <n v="17.7"/>
    <e v="#REF!"/>
    <n v="2.2124999999999999"/>
    <n v="200000"/>
    <n v="3600000"/>
  </r>
  <r>
    <s v="Boyolali_CANDISARI"/>
    <x v="10"/>
    <s v="CANDISARI"/>
    <n v="17.7"/>
    <e v="#REF!"/>
    <n v="2.2124999999999999"/>
    <n v="200000"/>
    <n v="3600000"/>
  </r>
  <r>
    <s v="Boyolali_CANGKRINGAN"/>
    <x v="10"/>
    <s v="CANGKRINGAN"/>
    <n v="17.7"/>
    <e v="#REF!"/>
    <n v="2.2124999999999999"/>
    <n v="200000"/>
    <n v="3600000"/>
  </r>
  <r>
    <s v="Boyolali_CATUR"/>
    <x v="10"/>
    <s v="CATUR"/>
    <n v="17.7"/>
    <e v="#REF!"/>
    <n v="2.2124999999999999"/>
    <n v="200000"/>
    <n v="3600000"/>
  </r>
  <r>
    <s v="Boyolali_CEPOGO"/>
    <x v="10"/>
    <s v="CEPOGO"/>
    <n v="17.7"/>
    <e v="#REF!"/>
    <n v="2.2124999999999999"/>
    <n v="200000"/>
    <n v="3600000"/>
  </r>
  <r>
    <s v="Boyolali_CEPOKOSAWIT"/>
    <x v="10"/>
    <s v="CEPOKOSAWIT"/>
    <n v="17.7"/>
    <e v="#REF!"/>
    <n v="2.2124999999999999"/>
    <n v="200000"/>
    <n v="3600000"/>
  </r>
  <r>
    <s v="Boyolali_CERMO"/>
    <x v="10"/>
    <s v="CERMO"/>
    <n v="17.7"/>
    <e v="#REF!"/>
    <n v="2.2124999999999999"/>
    <n v="200000"/>
    <n v="3600000"/>
  </r>
  <r>
    <s v="Boyolali_COKRO"/>
    <x v="10"/>
    <s v="COKRO"/>
    <n v="8.89"/>
    <e v="#REF!"/>
    <n v="1.1112500000000001"/>
    <n v="200000"/>
    <n v="1800000"/>
  </r>
  <r>
    <s v="Boyolali_CUKIL"/>
    <x v="10"/>
    <s v="CUKIL"/>
    <n v="10.51"/>
    <e v="#REF!"/>
    <n v="1.31375"/>
    <n v="200000"/>
    <n v="2200000"/>
  </r>
  <r>
    <s v="Boyolali_DALEMAN"/>
    <x v="10"/>
    <s v="DALEMAN"/>
    <n v="8.89"/>
    <e v="#REF!"/>
    <n v="1.1112500000000001"/>
    <n v="200000"/>
    <n v="1800000"/>
  </r>
  <r>
    <s v="Boyolali_DEMANGAN"/>
    <x v="10"/>
    <s v="DEMANGAN"/>
    <n v="17.7"/>
    <e v="#REF!"/>
    <n v="2.2124999999999999"/>
    <n v="200000"/>
    <n v="3600000"/>
  </r>
  <r>
    <s v="Boyolali_DENGGUNGAN"/>
    <x v="10"/>
    <s v="DENGGUNGAN"/>
    <n v="17.7"/>
    <e v="#REF!"/>
    <n v="2.2124999999999999"/>
    <n v="200000"/>
    <n v="3600000"/>
  </r>
  <r>
    <s v="Boyolali_DERSANSARI"/>
    <x v="10"/>
    <s v="DERSANSARI"/>
    <n v="10.51"/>
    <e v="#REF!"/>
    <n v="1.31375"/>
    <n v="200000"/>
    <n v="2200000"/>
  </r>
  <r>
    <s v="Boyolali_DLINGO"/>
    <x v="10"/>
    <s v="DLINGO"/>
    <n v="17.7"/>
    <e v="#REF!"/>
    <n v="2.2124999999999999"/>
    <n v="200000"/>
    <n v="3600000"/>
  </r>
  <r>
    <s v="Boyolali_DOLOGAN"/>
    <x v="10"/>
    <s v="DOLOGAN"/>
    <n v="17.7"/>
    <e v="#REF!"/>
    <n v="2.2124999999999999"/>
    <n v="200000"/>
    <n v="3600000"/>
  </r>
  <r>
    <s v="Boyolali_DOMPOL"/>
    <x v="10"/>
    <s v="DOMPOL"/>
    <n v="8.89"/>
    <e v="#REF!"/>
    <n v="1.1112500000000001"/>
    <n v="200000"/>
    <n v="1800000"/>
  </r>
  <r>
    <s v="Boyolali_DOPLANG"/>
    <x v="10"/>
    <s v="DOPLANG"/>
    <n v="17.7"/>
    <e v="#REF!"/>
    <n v="2.2124999999999999"/>
    <n v="200000"/>
    <n v="3600000"/>
  </r>
  <r>
    <s v="Boyolali_DUKUH"/>
    <x v="10"/>
    <s v="DUKUH"/>
    <n v="17.7"/>
    <e v="#REF!"/>
    <n v="2.2124999999999999"/>
    <n v="200000"/>
    <n v="3600000"/>
  </r>
  <r>
    <s v="Boyolali_DUREN"/>
    <x v="10"/>
    <s v="DUREN"/>
    <n v="10.51"/>
    <e v="#REF!"/>
    <n v="1.31375"/>
    <n v="200000"/>
    <n v="2200000"/>
  </r>
  <r>
    <s v="Boyolali_GEDANGAN"/>
    <x v="10"/>
    <s v="GEDANGAN"/>
    <n v="17.7"/>
    <e v="#REF!"/>
    <n v="2.2124999999999999"/>
    <n v="200000"/>
    <n v="3600000"/>
  </r>
  <r>
    <s v="Boyolali_GEDONGJETIS"/>
    <x v="10"/>
    <s v="GEDONGJETIS"/>
    <n v="8.89"/>
    <e v="#REF!"/>
    <n v="1.1112500000000001"/>
    <n v="200000"/>
    <n v="1800000"/>
  </r>
  <r>
    <s v="Boyolali_GENTAN"/>
    <x v="10"/>
    <s v="GENTAN"/>
    <n v="10.51"/>
    <e v="#REF!"/>
    <n v="1.31375"/>
    <n v="200000"/>
    <n v="2200000"/>
  </r>
  <r>
    <s v="Boyolali_GENTING"/>
    <x v="10"/>
    <s v="GENTING"/>
    <n v="17.7"/>
    <e v="#REF!"/>
    <n v="2.2124999999999999"/>
    <n v="200000"/>
    <n v="3600000"/>
  </r>
  <r>
    <s v="Boyolali_GLADAGSARI"/>
    <x v="10"/>
    <s v="GLADAGSARI"/>
    <n v="17.7"/>
    <e v="#REF!"/>
    <n v="2.2124999999999999"/>
    <n v="200000"/>
    <n v="3600000"/>
  </r>
  <r>
    <s v="Boyolali_GLINTANG"/>
    <x v="10"/>
    <s v="GLINTANG"/>
    <n v="17.7"/>
    <e v="#REF!"/>
    <n v="2.2124999999999999"/>
    <n v="200000"/>
    <n v="3600000"/>
  </r>
  <r>
    <s v="Boyolali_GLONGGONG"/>
    <x v="10"/>
    <s v="GLONGGONG"/>
    <n v="17.7"/>
    <e v="#REF!"/>
    <n v="2.2124999999999999"/>
    <n v="200000"/>
    <n v="3600000"/>
  </r>
  <r>
    <s v="Boyolali_GOMBANG"/>
    <x v="10"/>
    <s v="GOMBANG"/>
    <n v="17.7"/>
    <e v="#REF!"/>
    <n v="2.2124999999999999"/>
    <n v="200000"/>
    <n v="3600000"/>
  </r>
  <r>
    <s v="Boyolali_GONDANGLEGI"/>
    <x v="10"/>
    <s v="GONDANGLEGI"/>
    <n v="17.7"/>
    <e v="#REF!"/>
    <n v="2.2124999999999999"/>
    <n v="200000"/>
    <n v="3600000"/>
  </r>
  <r>
    <s v="Boyolali_GONDANGRAWE"/>
    <x v="10"/>
    <s v="GONDANGRAWE"/>
    <n v="17.7"/>
    <e v="#REF!"/>
    <n v="2.2124999999999999"/>
    <n v="200000"/>
    <n v="3600000"/>
  </r>
  <r>
    <s v="Boyolali_GROGOLAN"/>
    <x v="10"/>
    <s v="GROGOLAN"/>
    <n v="17.7"/>
    <e v="#REF!"/>
    <n v="2.2124999999999999"/>
    <n v="200000"/>
    <n v="3600000"/>
  </r>
  <r>
    <s v="Boyolali_GUBUG"/>
    <x v="10"/>
    <s v="GUBUG"/>
    <n v="17.7"/>
    <e v="#REF!"/>
    <n v="2.2124999999999999"/>
    <n v="200000"/>
    <n v="3600000"/>
  </r>
  <r>
    <s v="Boyolali_GULI"/>
    <x v="10"/>
    <s v="GULI"/>
    <n v="17.7"/>
    <e v="#REF!"/>
    <n v="2.2124999999999999"/>
    <n v="200000"/>
    <n v="3600000"/>
  </r>
  <r>
    <s v="Boyolali_GUMUKREJO"/>
    <x v="10"/>
    <s v="GUMUKREJO"/>
    <n v="17.7"/>
    <e v="#REF!"/>
    <n v="2.2124999999999999"/>
    <n v="200000"/>
    <n v="3600000"/>
  </r>
  <r>
    <s v="Boyolali_GUNUNG"/>
    <x v="10"/>
    <s v="GUNUNG"/>
    <n v="17.7"/>
    <e v="#REF!"/>
    <n v="2.2124999999999999"/>
    <n v="200000"/>
    <n v="3600000"/>
  </r>
  <r>
    <s v="Boyolali_GUNUNG TUMPENG"/>
    <x v="10"/>
    <s v="GUNUNG TUMPENG"/>
    <n v="10.51"/>
    <e v="#REF!"/>
    <n v="1.31375"/>
    <n v="200000"/>
    <n v="2200000"/>
  </r>
  <r>
    <s v="Boyolali_GUWOKAJEN"/>
    <x v="10"/>
    <s v="GUWOKAJEN"/>
    <n v="17.7"/>
    <e v="#REF!"/>
    <n v="2.2124999999999999"/>
    <n v="200000"/>
    <n v="3600000"/>
  </r>
  <r>
    <s v="Boyolali_JAGOAN"/>
    <x v="10"/>
    <s v="JAGOAN"/>
    <n v="17.7"/>
    <e v="#REF!"/>
    <n v="2.2124999999999999"/>
    <n v="200000"/>
    <n v="3600000"/>
  </r>
  <r>
    <s v="Boyolali_JANTI"/>
    <x v="10"/>
    <s v="JANTI"/>
    <n v="8.89"/>
    <e v="#REF!"/>
    <n v="1.1112500000000001"/>
    <n v="200000"/>
    <n v="1800000"/>
  </r>
  <r>
    <s v="Boyolali_JATEN"/>
    <x v="10"/>
    <s v="JATEN"/>
    <n v="17.7"/>
    <e v="#REF!"/>
    <n v="2.2124999999999999"/>
    <n v="200000"/>
    <n v="3600000"/>
  </r>
  <r>
    <s v="Boyolali_JATIREJO"/>
    <x v="10"/>
    <s v="JATIREJO"/>
    <n v="17.7"/>
    <e v="#REF!"/>
    <n v="2.2124999999999999"/>
    <n v="200000"/>
    <n v="3600000"/>
  </r>
  <r>
    <s v="Boyolali_JATIREJO"/>
    <x v="10"/>
    <s v="JATIREJO"/>
    <n v="10.51"/>
    <e v="#REF!"/>
    <n v="1.31375"/>
    <n v="200000"/>
    <n v="2200000"/>
  </r>
  <r>
    <s v="Boyolali_JATISARI"/>
    <x v="10"/>
    <s v="JATISARI"/>
    <n v="17.7"/>
    <e v="#REF!"/>
    <n v="2.2124999999999999"/>
    <n v="200000"/>
    <n v="3600000"/>
  </r>
  <r>
    <s v="Boyolali_JEMBUNGAN"/>
    <x v="10"/>
    <s v="JEMBUNGAN"/>
    <n v="17.7"/>
    <e v="#REF!"/>
    <n v="2.2124999999999999"/>
    <n v="200000"/>
    <n v="3600000"/>
  </r>
  <r>
    <s v="Boyolali_JEMOWO"/>
    <x v="10"/>
    <s v="JEMOWO"/>
    <n v="17.7"/>
    <e v="#REF!"/>
    <n v="2.2124999999999999"/>
    <n v="200000"/>
    <n v="3600000"/>
  </r>
  <r>
    <s v="Boyolali_JENENGAN"/>
    <x v="10"/>
    <s v="JENENGAN"/>
    <n v="17.7"/>
    <e v="#REF!"/>
    <n v="2.2124999999999999"/>
    <n v="200000"/>
    <n v="3600000"/>
  </r>
  <r>
    <s v="Boyolali_JETIS"/>
    <x v="10"/>
    <s v="JETIS"/>
    <n v="10.51"/>
    <e v="#REF!"/>
    <n v="1.31375"/>
    <n v="200000"/>
    <n v="2200000"/>
  </r>
  <r>
    <s v="Boyolali_JIPANGAN"/>
    <x v="10"/>
    <s v="JIPANGAN"/>
    <n v="17.7"/>
    <e v="#REF!"/>
    <n v="2.2124999999999999"/>
    <n v="200000"/>
    <n v="3600000"/>
  </r>
  <r>
    <s v="Boyolali_JIWAN"/>
    <x v="10"/>
    <s v="JIWAN"/>
    <n v="8.89"/>
    <e v="#REF!"/>
    <n v="1.1112500000000001"/>
    <n v="200000"/>
    <n v="1800000"/>
  </r>
  <r>
    <s v="Boyolali_JLAREM"/>
    <x v="10"/>
    <s v="JLAREM"/>
    <n v="17.7"/>
    <e v="#REF!"/>
    <n v="2.2124999999999999"/>
    <n v="200000"/>
    <n v="3600000"/>
  </r>
  <r>
    <s v="Boyolali_JOMBONG"/>
    <x v="10"/>
    <s v="JOMBONG"/>
    <n v="17.7"/>
    <e v="#REF!"/>
    <n v="2.2124999999999999"/>
    <n v="200000"/>
    <n v="3600000"/>
  </r>
  <r>
    <s v="Boyolali_JRAKAH"/>
    <x v="10"/>
    <s v="JRAKAH"/>
    <n v="17.7"/>
    <e v="#REF!"/>
    <n v="2.2124999999999999"/>
    <n v="200000"/>
    <n v="3600000"/>
  </r>
  <r>
    <s v="Boyolali_JURUG"/>
    <x v="10"/>
    <s v="JURUG"/>
    <n v="17.7"/>
    <e v="#REF!"/>
    <n v="2.2124999999999999"/>
    <n v="200000"/>
    <n v="3600000"/>
  </r>
  <r>
    <s v="Boyolali_KADIRESO"/>
    <x v="10"/>
    <s v="KADIRESO"/>
    <n v="17.7"/>
    <e v="#REF!"/>
    <n v="2.2124999999999999"/>
    <n v="200000"/>
    <n v="3600000"/>
  </r>
  <r>
    <s v="Boyolali_KALANGAN"/>
    <x v="10"/>
    <s v="KALANGAN"/>
    <n v="17.7"/>
    <e v="#REF!"/>
    <n v="2.2124999999999999"/>
    <n v="200000"/>
    <n v="3600000"/>
  </r>
  <r>
    <s v="Boyolali_KALIGENTONG"/>
    <x v="10"/>
    <s v="KALIGENTONG"/>
    <n v="17.7"/>
    <e v="#REF!"/>
    <n v="2.2124999999999999"/>
    <n v="200000"/>
    <n v="3600000"/>
  </r>
  <r>
    <s v="Boyolali_KALIWUNGU"/>
    <x v="10"/>
    <s v="KALIWUNGU"/>
    <n v="10.51"/>
    <e v="#REF!"/>
    <n v="1.31375"/>
    <n v="200000"/>
    <n v="2200000"/>
  </r>
  <r>
    <s v="Boyolali_KARANGANYAR"/>
    <x v="10"/>
    <s v="KARANGANYAR"/>
    <n v="17.7"/>
    <e v="#REF!"/>
    <n v="2.2124999999999999"/>
    <n v="200000"/>
    <n v="3600000"/>
  </r>
  <r>
    <s v="Boyolali_KARANGDUREN"/>
    <x v="10"/>
    <s v="KARANGDUREN"/>
    <n v="10.51"/>
    <e v="#REF!"/>
    <n v="1.31375"/>
    <n v="200000"/>
    <n v="2200000"/>
  </r>
  <r>
    <s v="Boyolali_KARANGGATAK"/>
    <x v="10"/>
    <s v="KARANGGATAK"/>
    <n v="17.7"/>
    <e v="#REF!"/>
    <n v="2.2124999999999999"/>
    <n v="200000"/>
    <n v="3600000"/>
  </r>
  <r>
    <s v="Boyolali_KARANGGENENG"/>
    <x v="10"/>
    <s v="KARANGGENENG"/>
    <n v="17.7"/>
    <e v="#REF!"/>
    <n v="2.2124999999999999"/>
    <n v="200000"/>
    <n v="3600000"/>
  </r>
  <r>
    <s v="Boyolali_KARANGKENDAL"/>
    <x v="10"/>
    <s v="KARANGKENDAL"/>
    <n v="17.7"/>
    <e v="#REF!"/>
    <n v="2.2124999999999999"/>
    <n v="200000"/>
    <n v="3600000"/>
  </r>
  <r>
    <s v="Boyolali_KARANGKEPOH"/>
    <x v="10"/>
    <s v="KARANGKEPOH"/>
    <n v="17.7"/>
    <e v="#REF!"/>
    <n v="2.2124999999999999"/>
    <n v="200000"/>
    <n v="3600000"/>
  </r>
  <r>
    <s v="Boyolali_KARANGMOJO"/>
    <x v="10"/>
    <s v="KARANGMOJO"/>
    <n v="17.7"/>
    <e v="#REF!"/>
    <n v="2.2124999999999999"/>
    <n v="200000"/>
    <n v="3600000"/>
  </r>
  <r>
    <s v="Boyolali_KARANGNONGKO"/>
    <x v="10"/>
    <s v="KARANGNONGKO"/>
    <n v="17.7"/>
    <e v="#REF!"/>
    <n v="2.2124999999999999"/>
    <n v="200000"/>
    <n v="3600000"/>
  </r>
  <r>
    <s v="Boyolali_KAUMAN"/>
    <x v="10"/>
    <s v="KAUMAN"/>
    <n v="17.7"/>
    <e v="#REF!"/>
    <n v="2.2124999999999999"/>
    <n v="200000"/>
    <n v="3600000"/>
  </r>
  <r>
    <s v="Boyolali_KAYUMAS"/>
    <x v="10"/>
    <s v="KAYUMAS"/>
    <n v="8.89"/>
    <e v="#REF!"/>
    <n v="1.1112500000000001"/>
    <n v="200000"/>
    <n v="1800000"/>
  </r>
  <r>
    <s v="Boyolali_KEBONAN"/>
    <x v="10"/>
    <s v="KEBONAN"/>
    <n v="17.7"/>
    <e v="#REF!"/>
    <n v="2.2124999999999999"/>
    <n v="200000"/>
    <n v="3600000"/>
  </r>
  <r>
    <s v="Boyolali_KEBONBIMO"/>
    <x v="10"/>
    <s v="KEBONBIMO"/>
    <n v="17.7"/>
    <e v="#REF!"/>
    <n v="2.2124999999999999"/>
    <n v="200000"/>
    <n v="3600000"/>
  </r>
  <r>
    <s v="Boyolali_KEBONGULO"/>
    <x v="10"/>
    <s v="KEBONGULO"/>
    <n v="17.7"/>
    <e v="#REF!"/>
    <n v="2.2124999999999999"/>
    <n v="200000"/>
    <n v="3600000"/>
  </r>
  <r>
    <s v="Boyolali_KEBOWAN"/>
    <x v="10"/>
    <s v="KEBOWAN"/>
    <n v="10.51"/>
    <e v="#REF!"/>
    <n v="1.31375"/>
    <n v="200000"/>
    <n v="2200000"/>
  </r>
  <r>
    <s v="Boyolali_KEDUNGLENGKONG"/>
    <x v="10"/>
    <s v="KEDUNGLENGKONG"/>
    <n v="17.7"/>
    <e v="#REF!"/>
    <n v="2.2124999999999999"/>
    <n v="200000"/>
    <n v="3600000"/>
  </r>
  <r>
    <s v="Boyolali_KEDUNGRINGIN"/>
    <x v="10"/>
    <s v="KEDUNGRINGIN"/>
    <n v="10.51"/>
    <e v="#REF!"/>
    <n v="1.31375"/>
    <n v="200000"/>
    <n v="2200000"/>
  </r>
  <r>
    <s v="Boyolali_KEMASAN"/>
    <x v="10"/>
    <s v="KEMASAN"/>
    <n v="17.7"/>
    <e v="#REF!"/>
    <n v="2.2124999999999999"/>
    <n v="200000"/>
    <n v="3600000"/>
  </r>
  <r>
    <s v="Boyolali_KEMBANG"/>
    <x v="10"/>
    <s v="KEMBANG"/>
    <n v="17.7"/>
    <e v="#REF!"/>
    <n v="2.2124999999999999"/>
    <n v="200000"/>
    <n v="3600000"/>
  </r>
  <r>
    <s v="Boyolali_KEMBANGKUNING"/>
    <x v="10"/>
    <s v="KEMBANGKUNING"/>
    <n v="17.7"/>
    <e v="#REF!"/>
    <n v="2.2124999999999999"/>
    <n v="200000"/>
    <n v="3600000"/>
  </r>
  <r>
    <s v="Boyolali_KEMBANGSARI"/>
    <x v="10"/>
    <s v="KEMBANGSARI"/>
    <n v="17.7"/>
    <e v="#REF!"/>
    <n v="2.2124999999999999"/>
    <n v="200000"/>
    <n v="3600000"/>
  </r>
  <r>
    <s v="Boyolali_KEMETUL"/>
    <x v="10"/>
    <s v="KEMETUL"/>
    <n v="10.51"/>
    <e v="#REF!"/>
    <n v="1.31375"/>
    <n v="200000"/>
    <n v="2200000"/>
  </r>
  <r>
    <s v="Boyolali_KEMIRI"/>
    <x v="10"/>
    <s v="KEMIRI"/>
    <n v="17.7"/>
    <e v="#REF!"/>
    <n v="2.2124999999999999"/>
    <n v="200000"/>
    <n v="3600000"/>
  </r>
  <r>
    <s v="Boyolali_KEMIRI"/>
    <x v="10"/>
    <s v="KEMIRI"/>
    <n v="8.89"/>
    <e v="#REF!"/>
    <n v="1.1112500000000001"/>
    <n v="200000"/>
    <n v="1800000"/>
  </r>
  <r>
    <s v="Boyolali_KENDEL"/>
    <x v="10"/>
    <s v="KENDEL"/>
    <n v="17.7"/>
    <e v="#REF!"/>
    <n v="2.2124999999999999"/>
    <n v="200000"/>
    <n v="3600000"/>
  </r>
  <r>
    <s v="Boyolali_KENER"/>
    <x v="10"/>
    <s v="KENER"/>
    <n v="10.51"/>
    <e v="#REF!"/>
    <n v="1.31375"/>
    <n v="200000"/>
    <n v="2200000"/>
  </r>
  <r>
    <s v="Boyolali_KENTENG"/>
    <x v="10"/>
    <s v="KENTENG"/>
    <n v="10.51"/>
    <e v="#REF!"/>
    <n v="1.31375"/>
    <n v="200000"/>
    <n v="2200000"/>
  </r>
  <r>
    <s v="Boyolali_KEPOH"/>
    <x v="10"/>
    <s v="KEPOH"/>
    <n v="17.7"/>
    <e v="#REF!"/>
    <n v="2.2124999999999999"/>
    <n v="200000"/>
    <n v="3600000"/>
  </r>
  <r>
    <s v="Boyolali_KEPOSONG"/>
    <x v="10"/>
    <s v="KEPOSONG"/>
    <n v="17.7"/>
    <e v="#REF!"/>
    <n v="2.2124999999999999"/>
    <n v="200000"/>
    <n v="3600000"/>
  </r>
  <r>
    <s v="Boyolali_KETANGGI"/>
    <x v="10"/>
    <s v="KETANGGI"/>
    <n v="10.51"/>
    <e v="#REF!"/>
    <n v="1.31375"/>
    <n v="200000"/>
    <n v="2200000"/>
  </r>
  <r>
    <s v="Boyolali_KETAON"/>
    <x v="10"/>
    <s v="KETAON"/>
    <n v="17.7"/>
    <e v="#REF!"/>
    <n v="2.2124999999999999"/>
    <n v="200000"/>
    <n v="3600000"/>
  </r>
  <r>
    <s v="Boyolali_KETAPANG"/>
    <x v="10"/>
    <s v="KETAPANG"/>
    <n v="10.51"/>
    <e v="#REF!"/>
    <n v="1.31375"/>
    <n v="200000"/>
    <n v="2200000"/>
  </r>
  <r>
    <s v="Boyolali_KETOYAN"/>
    <x v="10"/>
    <s v="KETOYAN"/>
    <n v="17.7"/>
    <e v="#REF!"/>
    <n v="2.2124999999999999"/>
    <n v="200000"/>
    <n v="3600000"/>
  </r>
  <r>
    <s v="Boyolali_KIRINGAN"/>
    <x v="10"/>
    <s v="KIRINGAN"/>
    <n v="17.7"/>
    <e v="#REF!"/>
    <n v="2.2124999999999999"/>
    <n v="200000"/>
    <n v="3600000"/>
  </r>
  <r>
    <s v="Boyolali_KIRINGAN"/>
    <x v="10"/>
    <s v="KIRINGAN"/>
    <n v="8.89"/>
    <e v="#REF!"/>
    <n v="1.1112500000000001"/>
    <n v="200000"/>
    <n v="1800000"/>
  </r>
  <r>
    <s v="Boyolali_KLARI"/>
    <x v="10"/>
    <s v="KLARI"/>
    <n v="17.7"/>
    <e v="#REF!"/>
    <n v="2.2124999999999999"/>
    <n v="200000"/>
    <n v="3600000"/>
  </r>
  <r>
    <s v="Boyolali_KLEGO"/>
    <x v="10"/>
    <s v="KLEGO"/>
    <n v="17.7"/>
    <e v="#REF!"/>
    <n v="2.2124999999999999"/>
    <n v="200000"/>
    <n v="3600000"/>
  </r>
  <r>
    <s v="Boyolali_KLERO"/>
    <x v="10"/>
    <s v="KLERO"/>
    <n v="10.51"/>
    <e v="#REF!"/>
    <n v="1.31375"/>
    <n v="200000"/>
    <n v="2200000"/>
  </r>
  <r>
    <s v="Boyolali_KLUMPIT"/>
    <x v="10"/>
    <s v="KLUMPIT"/>
    <n v="17.7"/>
    <e v="#REF!"/>
    <n v="2.2124999999999999"/>
    <n v="200000"/>
    <n v="3600000"/>
  </r>
  <r>
    <s v="Boyolali_KOPEN"/>
    <x v="10"/>
    <s v="KOPEN"/>
    <n v="17.7"/>
    <e v="#REF!"/>
    <n v="2.2124999999999999"/>
    <n v="200000"/>
    <n v="3600000"/>
  </r>
  <r>
    <s v="Boyolali_KORIPAN"/>
    <x v="10"/>
    <s v="KORIPAN"/>
    <n v="10.51"/>
    <e v="#REF!"/>
    <n v="1.31375"/>
    <n v="200000"/>
    <n v="2200000"/>
  </r>
  <r>
    <s v="Boyolali_KRADENAN"/>
    <x v="10"/>
    <s v="KRADENAN"/>
    <n v="10.51"/>
    <e v="#REF!"/>
    <n v="1.31375"/>
    <n v="200000"/>
    <n v="2200000"/>
  </r>
  <r>
    <s v="Boyolali_KRAGILAN"/>
    <x v="10"/>
    <s v="KRAGILAN"/>
    <n v="17.7"/>
    <e v="#REF!"/>
    <n v="2.2124999999999999"/>
    <n v="200000"/>
    <n v="3600000"/>
  </r>
  <r>
    <s v="Boyolali_KRAJAN"/>
    <x v="10"/>
    <s v="KRAJAN"/>
    <n v="8.89"/>
    <e v="#REF!"/>
    <n v="1.1112500000000001"/>
    <n v="200000"/>
    <n v="1800000"/>
  </r>
  <r>
    <s v="Boyolali_KRASAK"/>
    <x v="10"/>
    <s v="KRASAK"/>
    <n v="17.7"/>
    <e v="#REF!"/>
    <n v="2.2124999999999999"/>
    <n v="200000"/>
    <n v="3600000"/>
  </r>
  <r>
    <s v="Boyolali_LAMPAR"/>
    <x v="10"/>
    <s v="LAMPAR"/>
    <n v="17.7"/>
    <e v="#REF!"/>
    <n v="2.2124999999999999"/>
    <n v="200000"/>
    <n v="3600000"/>
  </r>
  <r>
    <s v="Boyolali_LANJARAN"/>
    <x v="10"/>
    <s v="LANJARAN"/>
    <n v="17.7"/>
    <e v="#REF!"/>
    <n v="2.2124999999999999"/>
    <n v="200000"/>
    <n v="3600000"/>
  </r>
  <r>
    <s v="Boyolali_LENCOH"/>
    <x v="10"/>
    <s v="LENCOH"/>
    <n v="17.7"/>
    <e v="#REF!"/>
    <n v="2.2124999999999999"/>
    <n v="200000"/>
    <n v="3600000"/>
  </r>
  <r>
    <s v="Boyolali_MADU"/>
    <x v="10"/>
    <s v="MADU"/>
    <n v="17.7"/>
    <e v="#REF!"/>
    <n v="2.2124999999999999"/>
    <n v="200000"/>
    <n v="3600000"/>
  </r>
  <r>
    <s v="Boyolali_MAJEGAN"/>
    <x v="10"/>
    <s v="MAJEGAN"/>
    <n v="8.89"/>
    <e v="#REF!"/>
    <n v="1.1112500000000001"/>
    <n v="200000"/>
    <n v="1800000"/>
  </r>
  <r>
    <s v="Boyolali_MALANGAN"/>
    <x v="10"/>
    <s v="MALANGAN"/>
    <n v="8.89"/>
    <e v="#REF!"/>
    <n v="1.1112500000000001"/>
    <n v="200000"/>
    <n v="1800000"/>
  </r>
  <r>
    <s v="Boyolali_MANGGIS"/>
    <x v="10"/>
    <s v="MANGGIS"/>
    <n v="17.7"/>
    <e v="#REF!"/>
    <n v="2.2124999999999999"/>
    <n v="200000"/>
    <n v="3600000"/>
  </r>
  <r>
    <s v="Boyolali_MANJUNG"/>
    <x v="10"/>
    <s v="MANJUNG"/>
    <n v="17.7"/>
    <e v="#REF!"/>
    <n v="2.2124999999999999"/>
    <n v="200000"/>
    <n v="3600000"/>
  </r>
  <r>
    <s v="Boyolali_MANYARAN"/>
    <x v="10"/>
    <s v="MANYARAN"/>
    <n v="17.7"/>
    <e v="#REF!"/>
    <n v="2.2124999999999999"/>
    <n v="200000"/>
    <n v="3600000"/>
  </r>
  <r>
    <s v="Boyolali_MEDAYU"/>
    <x v="10"/>
    <s v="MEDAYU"/>
    <n v="10.51"/>
    <e v="#REF!"/>
    <n v="1.31375"/>
    <n v="200000"/>
    <n v="2200000"/>
  </r>
  <r>
    <s v="Boyolali_METUK"/>
    <x v="10"/>
    <s v="METUK"/>
    <n v="17.7"/>
    <e v="#REF!"/>
    <n v="2.2124999999999999"/>
    <n v="200000"/>
    <n v="3600000"/>
  </r>
  <r>
    <s v="Boyolali_MLIWIS"/>
    <x v="10"/>
    <s v="MLIWIS"/>
    <n v="17.7"/>
    <e v="#REF!"/>
    <n v="2.2124999999999999"/>
    <n v="200000"/>
    <n v="3600000"/>
  </r>
  <r>
    <s v="Boyolali_MOJOLEGI"/>
    <x v="10"/>
    <s v="MOJOLEGI"/>
    <n v="17.7"/>
    <e v="#REF!"/>
    <n v="2.2124999999999999"/>
    <n v="200000"/>
    <n v="3600000"/>
  </r>
  <r>
    <s v="Boyolali_MOJOSARI"/>
    <x v="10"/>
    <s v="MOJOSARI"/>
    <n v="17.7"/>
    <e v="#REF!"/>
    <n v="2.2124999999999999"/>
    <n v="200000"/>
    <n v="3600000"/>
  </r>
  <r>
    <s v="Boyolali_MOJOSONGO"/>
    <x v="10"/>
    <s v="MOJOSONGO"/>
    <n v="17.7"/>
    <e v="#REF!"/>
    <n v="2.2124999999999999"/>
    <n v="200000"/>
    <n v="3600000"/>
  </r>
  <r>
    <s v="Boyolali_MRIYAN"/>
    <x v="10"/>
    <s v="MRIYAN"/>
    <n v="17.7"/>
    <e v="#REF!"/>
    <n v="2.2124999999999999"/>
    <n v="200000"/>
    <n v="3600000"/>
  </r>
  <r>
    <s v="Boyolali_MUDAL"/>
    <x v="10"/>
    <s v="MUDAL"/>
    <n v="17.7"/>
    <e v="#REF!"/>
    <n v="2.2124999999999999"/>
    <n v="200000"/>
    <n v="3600000"/>
  </r>
  <r>
    <s v="Boyolali_MUKIRAN"/>
    <x v="10"/>
    <s v="MUKIRAN"/>
    <n v="10.51"/>
    <e v="#REF!"/>
    <n v="1.31375"/>
    <n v="200000"/>
    <n v="2200000"/>
  </r>
  <r>
    <s v="Boyolali_MUNCAR"/>
    <x v="10"/>
    <s v="MUNCAR"/>
    <n v="10.51"/>
    <e v="#REF!"/>
    <n v="1.31375"/>
    <n v="200000"/>
    <n v="2200000"/>
  </r>
  <r>
    <s v="Boyolali_MUNDU"/>
    <x v="10"/>
    <s v="MUNDU"/>
    <n v="8.89"/>
    <e v="#REF!"/>
    <n v="1.1112500000000001"/>
    <n v="200000"/>
    <n v="1800000"/>
  </r>
  <r>
    <s v="Boyolali_MUNGGUR"/>
    <x v="10"/>
    <s v="MUNGGUR"/>
    <n v="17.7"/>
    <e v="#REF!"/>
    <n v="2.2124999999999999"/>
    <n v="200000"/>
    <n v="3600000"/>
  </r>
  <r>
    <s v="Boyolali_MUSUK"/>
    <x v="10"/>
    <s v="MUSUK"/>
    <n v="17.7"/>
    <e v="#REF!"/>
    <n v="2.2124999999999999"/>
    <n v="200000"/>
    <n v="3600000"/>
  </r>
  <r>
    <s v="Boyolali_NEPEN"/>
    <x v="10"/>
    <s v="NEPEN"/>
    <n v="17.7"/>
    <e v="#REF!"/>
    <n v="2.2124999999999999"/>
    <n v="200000"/>
    <n v="3600000"/>
  </r>
  <r>
    <s v="Boyolali_NGADIROJO"/>
    <x v="10"/>
    <s v="NGADIROJO"/>
    <n v="17.7"/>
    <e v="#REF!"/>
    <n v="2.2124999999999999"/>
    <n v="200000"/>
    <n v="3600000"/>
  </r>
  <r>
    <s v="Boyolali_NGAGLIK"/>
    <x v="10"/>
    <s v="NGAGLIK"/>
    <n v="17.7"/>
    <e v="#REF!"/>
    <n v="2.2124999999999999"/>
    <n v="200000"/>
    <n v="3600000"/>
  </r>
  <r>
    <s v="Boyolali_NGAGRONG"/>
    <x v="10"/>
    <s v="NGAGRONG"/>
    <n v="17.7"/>
    <e v="#REF!"/>
    <n v="2.2124999999999999"/>
    <n v="200000"/>
    <n v="3600000"/>
  </r>
  <r>
    <s v="Boyolali_NGAMPON"/>
    <x v="10"/>
    <s v="NGAMPON"/>
    <n v="17.7"/>
    <e v="#REF!"/>
    <n v="2.2124999999999999"/>
    <n v="200000"/>
    <n v="3600000"/>
  </r>
  <r>
    <s v="Boyolali_NGARGOLOKA"/>
    <x v="10"/>
    <s v="NGARGOLOKA"/>
    <n v="17.7"/>
    <e v="#REF!"/>
    <n v="2.2124999999999999"/>
    <n v="200000"/>
    <n v="3600000"/>
  </r>
  <r>
    <s v="Boyolali_NGARGOREJO"/>
    <x v="10"/>
    <s v="NGARGOREJO"/>
    <n v="17.7"/>
    <e v="#REF!"/>
    <n v="2.2124999999999999"/>
    <n v="200000"/>
    <n v="3600000"/>
  </r>
  <r>
    <s v="Boyolali_NGARGOSARI"/>
    <x v="10"/>
    <s v="NGARGOSARI"/>
    <n v="17.7"/>
    <e v="#REF!"/>
    <n v="2.2124999999999999"/>
    <n v="200000"/>
    <n v="3600000"/>
  </r>
  <r>
    <s v="Boyolali_NGARU-ARU"/>
    <x v="10"/>
    <s v="NGARU-ARU"/>
    <n v="17.7"/>
    <e v="#REF!"/>
    <n v="2.2124999999999999"/>
    <n v="200000"/>
    <n v="3600000"/>
  </r>
  <r>
    <s v="Boyolali_NGASEM"/>
    <x v="10"/>
    <s v="NGASEM"/>
    <n v="21.59"/>
    <e v="#REF!"/>
    <n v="2.69875"/>
    <n v="200000"/>
    <n v="4400000"/>
  </r>
  <r>
    <s v="Boyolali_NGASINAN"/>
    <x v="10"/>
    <s v="NGASINAN"/>
    <n v="10.51"/>
    <e v="#REF!"/>
    <n v="1.31375"/>
    <n v="200000"/>
    <n v="2200000"/>
  </r>
  <r>
    <s v="Boyolali_NGEMPLAK"/>
    <x v="10"/>
    <s v="NGEMPLAK"/>
    <n v="8.89"/>
    <e v="#REF!"/>
    <n v="1.1112500000000001"/>
    <n v="200000"/>
    <n v="1800000"/>
  </r>
  <r>
    <s v="Boyolali_NGENDEN"/>
    <x v="10"/>
    <s v="NGENDEN"/>
    <n v="17.7"/>
    <e v="#REF!"/>
    <n v="2.2124999999999999"/>
    <n v="200000"/>
    <n v="3600000"/>
  </r>
  <r>
    <s v="Boyolali_NGLEMBU"/>
    <x v="10"/>
    <s v="NGLEMBU"/>
    <n v="17.7"/>
    <e v="#REF!"/>
    <n v="2.2124999999999999"/>
    <n v="200000"/>
    <n v="3600000"/>
  </r>
  <r>
    <s v="Boyolali_PAGER"/>
    <x v="10"/>
    <s v="PAGER"/>
    <n v="10.51"/>
    <e v="#REF!"/>
    <n v="1.31375"/>
    <n v="200000"/>
    <n v="2200000"/>
  </r>
  <r>
    <s v="Boyolali_PAGERJURANG"/>
    <x v="10"/>
    <s v="PAGERJURANG"/>
    <n v="17.7"/>
    <e v="#REF!"/>
    <n v="2.2124999999999999"/>
    <n v="200000"/>
    <n v="3600000"/>
  </r>
  <r>
    <s v="Boyolali_PANGGANG"/>
    <x v="10"/>
    <s v="PANGGANG"/>
    <n v="8.89"/>
    <e v="#REF!"/>
    <n v="1.1112500000000001"/>
    <n v="200000"/>
    <n v="1800000"/>
  </r>
  <r>
    <s v="Boyolali_PAPRINGAN"/>
    <x v="10"/>
    <s v="PAPRINGAN"/>
    <n v="10.51"/>
    <e v="#REF!"/>
    <n v="1.31375"/>
    <n v="200000"/>
    <n v="2200000"/>
  </r>
  <r>
    <s v="Boyolali_PARAS"/>
    <x v="10"/>
    <s v="PARAS"/>
    <n v="17.7"/>
    <e v="#REF!"/>
    <n v="2.2124999999999999"/>
    <n v="200000"/>
    <n v="3600000"/>
  </r>
  <r>
    <s v="Boyolali_PATEMON"/>
    <x v="10"/>
    <s v="PATEMON"/>
    <n v="10.51"/>
    <e v="#REF!"/>
    <n v="1.31375"/>
    <n v="200000"/>
    <n v="2200000"/>
  </r>
  <r>
    <s v="Boyolali_PAYUNGAN"/>
    <x v="10"/>
    <s v="PAYUNGAN"/>
    <n v="10.51"/>
    <e v="#REF!"/>
    <n v="1.31375"/>
    <n v="200000"/>
    <n v="2200000"/>
  </r>
  <r>
    <s v="Boyolali_PELEM"/>
    <x v="10"/>
    <s v="PELEM"/>
    <n v="17.7"/>
    <e v="#REF!"/>
    <n v="2.2124999999999999"/>
    <n v="200000"/>
    <n v="3600000"/>
  </r>
  <r>
    <s v="Boyolali_PENGGUNG"/>
    <x v="10"/>
    <s v="PENGGUNG"/>
    <n v="17.7"/>
    <e v="#REF!"/>
    <n v="2.2124999999999999"/>
    <n v="200000"/>
    <n v="3600000"/>
  </r>
  <r>
    <s v="Boyolali_PENGKOL"/>
    <x v="10"/>
    <s v="PENGKOL"/>
    <n v="17.7"/>
    <e v="#REF!"/>
    <n v="2.2124999999999999"/>
    <n v="200000"/>
    <n v="3600000"/>
  </r>
  <r>
    <s v="Boyolali_PENTUR"/>
    <x v="10"/>
    <s v="PENTUR"/>
    <n v="17.7"/>
    <e v="#REF!"/>
    <n v="2.2124999999999999"/>
    <n v="200000"/>
    <n v="3600000"/>
  </r>
  <r>
    <s v="Boyolali_PINGGIR"/>
    <x v="10"/>
    <s v="PINGGIR"/>
    <n v="17.7"/>
    <e v="#REF!"/>
    <n v="2.2124999999999999"/>
    <n v="200000"/>
    <n v="3600000"/>
  </r>
  <r>
    <s v="Boyolali_PLUMBON"/>
    <x v="10"/>
    <s v="PLUMBON"/>
    <n v="10.51"/>
    <e v="#REF!"/>
    <n v="1.31375"/>
    <n v="200000"/>
    <n v="2200000"/>
  </r>
  <r>
    <s v="Boyolali_POJOK"/>
    <x v="10"/>
    <s v="POJOK"/>
    <n v="17.7"/>
    <e v="#REF!"/>
    <n v="2.2124999999999999"/>
    <n v="200000"/>
    <n v="3600000"/>
  </r>
  <r>
    <s v="Boyolali_POMAH"/>
    <x v="10"/>
    <s v="POMAH"/>
    <n v="8.89"/>
    <e v="#REF!"/>
    <n v="1.1112500000000001"/>
    <n v="200000"/>
    <n v="1800000"/>
  </r>
  <r>
    <s v="Boyolali_PUCANGMILIRAN"/>
    <x v="10"/>
    <s v="PUCANGMILIRAN"/>
    <n v="8.89"/>
    <e v="#REF!"/>
    <n v="1.1112500000000001"/>
    <n v="200000"/>
    <n v="1800000"/>
  </r>
  <r>
    <s v="Boyolali_PULISEN"/>
    <x v="10"/>
    <s v="PULISEN"/>
    <n v="17.7"/>
    <e v="#REF!"/>
    <n v="2.2124999999999999"/>
    <n v="200000"/>
    <n v="3600000"/>
  </r>
  <r>
    <s v="Boyolali_PULUTAN"/>
    <x v="10"/>
    <s v="PULUTAN"/>
    <n v="17.7"/>
    <e v="#REF!"/>
    <n v="2.2124999999999999"/>
    <n v="200000"/>
    <n v="3600000"/>
  </r>
  <r>
    <s v="Boyolali_PURWOREJO"/>
    <x v="10"/>
    <s v="PURWOREJO"/>
    <n v="10.51"/>
    <e v="#REF!"/>
    <n v="1.31375"/>
    <n v="200000"/>
    <n v="2200000"/>
  </r>
  <r>
    <s v="Boyolali_PUSPORENGGO"/>
    <x v="10"/>
    <s v="PUSPORENGGO"/>
    <n v="17.7"/>
    <e v="#REF!"/>
    <n v="2.2124999999999999"/>
    <n v="200000"/>
    <n v="3600000"/>
  </r>
  <r>
    <s v="Boyolali_RANDUSARI"/>
    <x v="10"/>
    <s v="RANDUSARI"/>
    <n v="17.7"/>
    <e v="#REF!"/>
    <n v="2.2124999999999999"/>
    <n v="200000"/>
    <n v="3600000"/>
  </r>
  <r>
    <s v="Boyolali_REGUNUNG"/>
    <x v="10"/>
    <s v="REGUNUNG"/>
    <n v="10.51"/>
    <e v="#REF!"/>
    <n v="1.31375"/>
    <n v="200000"/>
    <n v="2200000"/>
  </r>
  <r>
    <s v="Boyolali_REKSOSARI"/>
    <x v="10"/>
    <s v="REKSOSARI"/>
    <n v="10.51"/>
    <e v="#REF!"/>
    <n v="1.31375"/>
    <n v="200000"/>
    <n v="2200000"/>
  </r>
  <r>
    <s v="Boyolali_RINGINLARIK"/>
    <x v="10"/>
    <s v="RINGINLARIK"/>
    <n v="17.7"/>
    <e v="#REF!"/>
    <n v="2.2124999999999999"/>
    <n v="200000"/>
    <n v="3600000"/>
  </r>
  <r>
    <s v="Boyolali_ROGOMULYO"/>
    <x v="10"/>
    <s v="ROGOMULYO"/>
    <n v="10.51"/>
    <e v="#REF!"/>
    <n v="1.31375"/>
    <n v="200000"/>
    <n v="2200000"/>
  </r>
  <r>
    <s v="Boyolali_SALAKAN"/>
    <x v="10"/>
    <s v="SALAKAN"/>
    <n v="17.7"/>
    <e v="#REF!"/>
    <n v="2.2124999999999999"/>
    <n v="200000"/>
    <n v="3600000"/>
  </r>
  <r>
    <s v="Boyolali_SAMBI"/>
    <x v="10"/>
    <s v="SAMBI"/>
    <n v="17.7"/>
    <e v="#REF!"/>
    <n v="2.2124999999999999"/>
    <n v="200000"/>
    <n v="3600000"/>
  </r>
  <r>
    <s v="Boyolali_SAMIRAN"/>
    <x v="10"/>
    <s v="SAMIRAN"/>
    <n v="17.7"/>
    <e v="#REF!"/>
    <n v="2.2124999999999999"/>
    <n v="200000"/>
    <n v="3600000"/>
  </r>
  <r>
    <s v="Boyolali_SAMPETAN"/>
    <x v="10"/>
    <s v="SAMPETAN"/>
    <n v="17.7"/>
    <e v="#REF!"/>
    <n v="2.2124999999999999"/>
    <n v="200000"/>
    <n v="3600000"/>
  </r>
  <r>
    <s v="Boyolali_SANGGE"/>
    <x v="10"/>
    <s v="SANGGE"/>
    <n v="17.7"/>
    <e v="#REF!"/>
    <n v="2.2124999999999999"/>
    <n v="200000"/>
    <n v="3600000"/>
  </r>
  <r>
    <s v="Boyolali_SANGUP"/>
    <x v="10"/>
    <s v="SANGUP"/>
    <n v="17.7"/>
    <e v="#REF!"/>
    <n v="2.2124999999999999"/>
    <n v="200000"/>
    <n v="3600000"/>
  </r>
  <r>
    <s v="Boyolali_SELO"/>
    <x v="10"/>
    <s v="SELO"/>
    <n v="17.7"/>
    <e v="#REF!"/>
    <n v="2.2124999999999999"/>
    <n v="200000"/>
    <n v="3600000"/>
  </r>
  <r>
    <s v="Boyolali_SELODOKO"/>
    <x v="10"/>
    <s v="SELODOKO"/>
    <n v="17.7"/>
    <e v="#REF!"/>
    <n v="2.2124999999999999"/>
    <n v="200000"/>
    <n v="3600000"/>
  </r>
  <r>
    <s v="Boyolali_SEMPU"/>
    <x v="10"/>
    <s v="SEMPU"/>
    <n v="17.7"/>
    <e v="#REF!"/>
    <n v="2.2124999999999999"/>
    <n v="200000"/>
    <n v="3600000"/>
  </r>
  <r>
    <s v="Boyolali_SEMPULUR"/>
    <x v="10"/>
    <s v="SEMPULUR"/>
    <n v="17.7"/>
    <e v="#REF!"/>
    <n v="2.2124999999999999"/>
    <n v="200000"/>
    <n v="3600000"/>
  </r>
  <r>
    <s v="Boyolali_SENDANG"/>
    <x v="10"/>
    <s v="SENDANG"/>
    <n v="17.7"/>
    <e v="#REF!"/>
    <n v="2.2124999999999999"/>
    <n v="200000"/>
    <n v="3600000"/>
  </r>
  <r>
    <s v="Boyolali_SENDANGREJO"/>
    <x v="10"/>
    <s v="SENDANGREJO"/>
    <n v="17.7"/>
    <e v="#REF!"/>
    <n v="2.2124999999999999"/>
    <n v="200000"/>
    <n v="3600000"/>
  </r>
  <r>
    <s v="Boyolali_SENDEN"/>
    <x v="10"/>
    <s v="SENDEN"/>
    <n v="17.7"/>
    <e v="#REF!"/>
    <n v="2.2124999999999999"/>
    <n v="200000"/>
    <n v="3600000"/>
  </r>
  <r>
    <s v="Boyolali_SENTING"/>
    <x v="10"/>
    <s v="SENTING"/>
    <n v="17.7"/>
    <e v="#REF!"/>
    <n v="2.2124999999999999"/>
    <n v="200000"/>
    <n v="3600000"/>
  </r>
  <r>
    <s v="Boyolali_SIDOHARJO"/>
    <x v="10"/>
    <s v="SIDOHARJO"/>
    <n v="10.51"/>
    <e v="#REF!"/>
    <n v="1.31375"/>
    <n v="200000"/>
    <n v="2200000"/>
  </r>
  <r>
    <s v="Boyolali_SIDOMULYO"/>
    <x v="10"/>
    <s v="SIDOMULYO"/>
    <n v="17.7"/>
    <e v="#REF!"/>
    <n v="2.2124999999999999"/>
    <n v="200000"/>
    <n v="3600000"/>
  </r>
  <r>
    <s v="Boyolali_SIDOREJO"/>
    <x v="10"/>
    <s v="SIDOREJO"/>
    <n v="8.89"/>
    <e v="#REF!"/>
    <n v="1.1112500000000001"/>
    <n v="200000"/>
    <n v="1800000"/>
  </r>
  <r>
    <s v="Boyolali_SIDOWAYAH"/>
    <x v="10"/>
    <s v="SIDOWAYAH"/>
    <n v="8.89"/>
    <e v="#REF!"/>
    <n v="1.1112500000000001"/>
    <n v="200000"/>
    <n v="1800000"/>
  </r>
  <r>
    <s v="Boyolali_SIMO"/>
    <x v="10"/>
    <s v="SIMO"/>
    <n v="17.7"/>
    <e v="#REF!"/>
    <n v="2.2124999999999999"/>
    <n v="200000"/>
    <n v="3600000"/>
  </r>
  <r>
    <s v="Boyolali_SINGOSARI"/>
    <x v="10"/>
    <s v="SINGOSARI"/>
    <n v="17.7"/>
    <e v="#REF!"/>
    <n v="2.2124999999999999"/>
    <n v="200000"/>
    <n v="3600000"/>
  </r>
  <r>
    <s v="Boyolali_SIWAL"/>
    <x v="10"/>
    <s v="SIWAL"/>
    <n v="10.51"/>
    <e v="#REF!"/>
    <n v="1.31375"/>
    <n v="200000"/>
    <n v="2200000"/>
  </r>
  <r>
    <s v="Boyolali_SIWODIPURAN"/>
    <x v="10"/>
    <s v="SIWODIPURAN"/>
    <n v="17.7"/>
    <e v="#REF!"/>
    <n v="2.2124999999999999"/>
    <n v="200000"/>
    <n v="3600000"/>
  </r>
  <r>
    <s v="Boyolali_SOCOKANGSI"/>
    <x v="10"/>
    <s v="SOCOKANGSI"/>
    <n v="8.89"/>
    <e v="#REF!"/>
    <n v="1.1112500000000001"/>
    <n v="200000"/>
    <n v="1800000"/>
  </r>
  <r>
    <s v="Boyolali_SOROGATEN"/>
    <x v="10"/>
    <s v="SOROGATEN"/>
    <n v="8.89"/>
    <e v="#REF!"/>
    <n v="1.1112500000000001"/>
    <n v="200000"/>
    <n v="1800000"/>
  </r>
  <r>
    <s v="Boyolali_SRANTEN"/>
    <x v="10"/>
    <s v="SRANTEN"/>
    <n v="17.7"/>
    <e v="#REF!"/>
    <n v="2.2124999999999999"/>
    <n v="200000"/>
    <n v="3600000"/>
  </r>
  <r>
    <s v="Boyolali_SRUNI"/>
    <x v="10"/>
    <s v="SRUNI"/>
    <n v="17.7"/>
    <e v="#REF!"/>
    <n v="2.2124999999999999"/>
    <n v="200000"/>
    <n v="3600000"/>
  </r>
  <r>
    <s v="Boyolali_SRUWEN"/>
    <x v="10"/>
    <s v="SRUWEN"/>
    <n v="10.51"/>
    <e v="#REF!"/>
    <n v="1.31375"/>
    <n v="200000"/>
    <n v="2200000"/>
  </r>
  <r>
    <s v="Boyolali_SUDIMORO"/>
    <x v="10"/>
    <s v="SUDIMORO"/>
    <n v="17.7"/>
    <e v="#REF!"/>
    <n v="2.2124999999999999"/>
    <n v="200000"/>
    <n v="3600000"/>
  </r>
  <r>
    <s v="Boyolali_SUDIMORO"/>
    <x v="10"/>
    <s v="SUDIMORO"/>
    <n v="8.89"/>
    <e v="#REF!"/>
    <n v="1.1112500000000001"/>
    <n v="200000"/>
    <n v="1800000"/>
  </r>
  <r>
    <s v="Boyolali_SUGIHAN"/>
    <x v="10"/>
    <s v="SUGIHAN"/>
    <n v="10.51"/>
    <e v="#REF!"/>
    <n v="1.31375"/>
    <n v="200000"/>
    <n v="2200000"/>
  </r>
  <r>
    <s v="Boyolali_SUKABUMI"/>
    <x v="10"/>
    <s v="SUKABUMI"/>
    <n v="17.7"/>
    <e v="#REF!"/>
    <n v="2.2124999999999999"/>
    <n v="200000"/>
    <n v="3600000"/>
  </r>
  <r>
    <s v="Boyolali_SUKORAME"/>
    <x v="10"/>
    <s v="SUKORAME"/>
    <n v="17.7"/>
    <e v="#REF!"/>
    <n v="2.2124999999999999"/>
    <n v="200000"/>
    <n v="3600000"/>
  </r>
  <r>
    <s v="Boyolali_SUKOREJO"/>
    <x v="10"/>
    <s v="SUKOREJO"/>
    <n v="17.7"/>
    <e v="#REF!"/>
    <n v="2.2124999999999999"/>
    <n v="200000"/>
    <n v="3600000"/>
  </r>
  <r>
    <s v="Boyolali_SUKOREJO"/>
    <x v="10"/>
    <s v="SUKOREJO"/>
    <n v="10.51"/>
    <e v="#REF!"/>
    <n v="1.31375"/>
    <n v="200000"/>
    <n v="2200000"/>
  </r>
  <r>
    <s v="Boyolali_SUMBER"/>
    <x v="10"/>
    <s v="SUMBER"/>
    <n v="17.7"/>
    <e v="#REF!"/>
    <n v="2.2124999999999999"/>
    <n v="200000"/>
    <n v="3600000"/>
  </r>
  <r>
    <s v="Boyolali_SUMBERAGUNG"/>
    <x v="10"/>
    <s v="SUMBERAGUNG"/>
    <n v="17.7"/>
    <e v="#REF!"/>
    <n v="2.2124999999999999"/>
    <n v="200000"/>
    <n v="3600000"/>
  </r>
  <r>
    <s v="Boyolali_SUMBUNG"/>
    <x v="10"/>
    <s v="SUMBUNG"/>
    <n v="17.7"/>
    <e v="#REF!"/>
    <n v="2.2124999999999999"/>
    <n v="200000"/>
    <n v="3600000"/>
  </r>
  <r>
    <s v="Boyolali_SUMUR"/>
    <x v="10"/>
    <s v="SUMUR"/>
    <n v="17.7"/>
    <e v="#REF!"/>
    <n v="2.2124999999999999"/>
    <n v="200000"/>
    <n v="3600000"/>
  </r>
  <r>
    <s v="Boyolali_SURUH"/>
    <x v="10"/>
    <s v="SURUH"/>
    <n v="10.51"/>
    <e v="#REF!"/>
    <n v="1.31375"/>
    <n v="200000"/>
    <n v="2200000"/>
  </r>
  <r>
    <s v="Boyolali_SUSUKAN"/>
    <x v="10"/>
    <s v="SUSUKAN"/>
    <n v="10.51"/>
    <e v="#REF!"/>
    <n v="1.31375"/>
    <n v="200000"/>
    <n v="2200000"/>
  </r>
  <r>
    <s v="Boyolali_TALAKBROTO"/>
    <x v="10"/>
    <s v="TALAKBROTO"/>
    <n v="17.7"/>
    <e v="#REF!"/>
    <n v="2.2124999999999999"/>
    <n v="200000"/>
    <n v="3600000"/>
  </r>
  <r>
    <s v="Boyolali_TALUN"/>
    <x v="10"/>
    <s v="TALUN"/>
    <n v="8.89"/>
    <e v="#REF!"/>
    <n v="1.1112500000000001"/>
    <n v="200000"/>
    <n v="1800000"/>
  </r>
  <r>
    <s v="Boyolali_TAMBAK"/>
    <x v="10"/>
    <s v="TAMBAK"/>
    <n v="17.7"/>
    <e v="#REF!"/>
    <n v="2.2124999999999999"/>
    <n v="200000"/>
    <n v="3600000"/>
  </r>
  <r>
    <s v="Boyolali_TANDUK"/>
    <x v="10"/>
    <s v="TANDUK"/>
    <n v="17.7"/>
    <e v="#REF!"/>
    <n v="2.2124999999999999"/>
    <n v="200000"/>
    <n v="3600000"/>
  </r>
  <r>
    <s v="Boyolali_TANGKIL"/>
    <x v="10"/>
    <s v="TANGKIL"/>
    <n v="8.89"/>
    <e v="#REF!"/>
    <n v="1.1112500000000001"/>
    <n v="200000"/>
    <n v="1800000"/>
  </r>
  <r>
    <s v="Boyolali_TANJUNG"/>
    <x v="10"/>
    <s v="TANJUNG"/>
    <n v="17.7"/>
    <e v="#REF!"/>
    <n v="2.2124999999999999"/>
    <n v="200000"/>
    <n v="3600000"/>
  </r>
  <r>
    <s v="Boyolali_TANJUNGSARI"/>
    <x v="10"/>
    <s v="TANJUNGSARI"/>
    <n v="17.7"/>
    <e v="#REF!"/>
    <n v="2.2124999999999999"/>
    <n v="200000"/>
    <n v="3600000"/>
  </r>
  <r>
    <s v="Boyolali_TARUBATANG"/>
    <x v="10"/>
    <s v="TARUBATANG"/>
    <n v="17.7"/>
    <e v="#REF!"/>
    <n v="2.2124999999999999"/>
    <n v="200000"/>
    <n v="3600000"/>
  </r>
  <r>
    <s v="Boyolali_TAWANG"/>
    <x v="10"/>
    <s v="TAWANG"/>
    <n v="10.51"/>
    <e v="#REF!"/>
    <n v="1.31375"/>
    <n v="200000"/>
    <n v="2200000"/>
  </r>
  <r>
    <s v="Boyolali_TAWANGSARI"/>
    <x v="10"/>
    <s v="TAWANGSARI"/>
    <n v="17.7"/>
    <e v="#REF!"/>
    <n v="2.2124999999999999"/>
    <n v="200000"/>
    <n v="3600000"/>
  </r>
  <r>
    <s v="Boyolali_TAWENGAN"/>
    <x v="10"/>
    <s v="TAWENGAN"/>
    <n v="17.7"/>
    <e v="#REF!"/>
    <n v="2.2124999999999999"/>
    <n v="200000"/>
    <n v="3600000"/>
  </r>
  <r>
    <s v="Boyolali_TEGALGIRI"/>
    <x v="10"/>
    <s v="TEGALGIRI"/>
    <n v="17.7"/>
    <e v="#REF!"/>
    <n v="2.2124999999999999"/>
    <n v="200000"/>
    <n v="3600000"/>
  </r>
  <r>
    <s v="Boyolali_TEGALMULYO"/>
    <x v="10"/>
    <s v="TEGALMULYO"/>
    <n v="8.89"/>
    <e v="#REF!"/>
    <n v="1.1112500000000001"/>
    <n v="200000"/>
    <n v="1800000"/>
  </r>
  <r>
    <s v="Boyolali_TEGALREJO"/>
    <x v="10"/>
    <s v="TEGALREJO"/>
    <n v="17.7"/>
    <e v="#REF!"/>
    <n v="2.2124999999999999"/>
    <n v="200000"/>
    <n v="3600000"/>
  </r>
  <r>
    <s v="Boyolali_TEGALREJO"/>
    <x v="10"/>
    <s v="TEGALREJO"/>
    <n v="10.51"/>
    <e v="#REF!"/>
    <n v="1.31375"/>
    <n v="200000"/>
    <n v="2200000"/>
  </r>
  <r>
    <s v="Boyolali_TEGALSARI"/>
    <x v="10"/>
    <s v="TEGALSARI"/>
    <n v="17.7"/>
    <e v="#REF!"/>
    <n v="2.2124999999999999"/>
    <n v="200000"/>
    <n v="3600000"/>
  </r>
  <r>
    <s v="Boyolali_TEGALWATON"/>
    <x v="10"/>
    <s v="TEGALWATON"/>
    <n v="10.51"/>
    <e v="#REF!"/>
    <n v="1.31375"/>
    <n v="200000"/>
    <n v="2200000"/>
  </r>
  <r>
    <s v="Boyolali_TEMON"/>
    <x v="10"/>
    <s v="TEMON"/>
    <n v="17.7"/>
    <e v="#REF!"/>
    <n v="2.2124999999999999"/>
    <n v="200000"/>
    <n v="3600000"/>
  </r>
  <r>
    <s v="Boyolali_TEMPURSARI"/>
    <x v="10"/>
    <s v="TEMPURSARI"/>
    <n v="17.7"/>
    <e v="#REF!"/>
    <n v="2.2124999999999999"/>
    <n v="200000"/>
    <n v="3600000"/>
  </r>
  <r>
    <s v="Boyolali_TEMUIRENG"/>
    <x v="10"/>
    <s v="TEMUIRENG"/>
    <n v="8.89"/>
    <e v="#REF!"/>
    <n v="1.1112500000000001"/>
    <n v="200000"/>
    <n v="1800000"/>
  </r>
  <r>
    <s v="Boyolali_TENGARAN"/>
    <x v="10"/>
    <s v="TENGARAN"/>
    <n v="10.51"/>
    <e v="#REF!"/>
    <n v="1.31375"/>
    <n v="200000"/>
    <n v="2200000"/>
  </r>
  <r>
    <s v="Boyolali_TERAS"/>
    <x v="10"/>
    <s v="TERAS"/>
    <n v="17.7"/>
    <e v="#REF!"/>
    <n v="2.2124999999999999"/>
    <n v="200000"/>
    <n v="3600000"/>
  </r>
  <r>
    <s v="Boyolali_TETER"/>
    <x v="10"/>
    <s v="TETER"/>
    <n v="17.7"/>
    <e v="#REF!"/>
    <n v="2.2124999999999999"/>
    <n v="200000"/>
    <n v="3600000"/>
  </r>
  <r>
    <s v="Boyolali_TLAWONG"/>
    <x v="10"/>
    <s v="TLAWONG"/>
    <n v="17.7"/>
    <e v="#REF!"/>
    <n v="2.2124999999999999"/>
    <n v="200000"/>
    <n v="3600000"/>
  </r>
  <r>
    <s v="Boyolali_TLOGOWATU"/>
    <x v="10"/>
    <s v="TLOGOWATU"/>
    <n v="8.89"/>
    <e v="#REF!"/>
    <n v="1.1112500000000001"/>
    <n v="200000"/>
    <n v="1800000"/>
  </r>
  <r>
    <s v="Boyolali_TRAYU"/>
    <x v="10"/>
    <s v="TRAYU"/>
    <n v="17.7"/>
    <e v="#REF!"/>
    <n v="2.2124999999999999"/>
    <n v="200000"/>
    <n v="3600000"/>
  </r>
  <r>
    <s v="Boyolali_TROSOBO"/>
    <x v="10"/>
    <s v="TROSOBO"/>
    <n v="17.7"/>
    <e v="#REF!"/>
    <n v="2.2124999999999999"/>
    <n v="200000"/>
    <n v="3600000"/>
  </r>
  <r>
    <s v="Boyolali_TULUNG"/>
    <x v="10"/>
    <s v="TULUNG"/>
    <n v="8.89"/>
    <e v="#REF!"/>
    <n v="1.1112500000000001"/>
    <n v="200000"/>
    <n v="1800000"/>
  </r>
  <r>
    <s v="Boyolali_URUTSEWU"/>
    <x v="10"/>
    <s v="URUTSEWU"/>
    <n v="17.7"/>
    <e v="#REF!"/>
    <n v="2.2124999999999999"/>
    <n v="200000"/>
    <n v="3600000"/>
  </r>
  <r>
    <s v="Boyolali_WALEN"/>
    <x v="10"/>
    <s v="WALEN"/>
    <n v="17.7"/>
    <e v="#REF!"/>
    <n v="2.2124999999999999"/>
    <n v="200000"/>
    <n v="3600000"/>
  </r>
  <r>
    <s v="Boyolali_WATES"/>
    <x v="10"/>
    <s v="WATES"/>
    <n v="17.7"/>
    <e v="#REF!"/>
    <n v="2.2124999999999999"/>
    <n v="200000"/>
    <n v="3600000"/>
  </r>
  <r>
    <s v="Boyolali_WINONG"/>
    <x v="10"/>
    <s v="WINONG"/>
    <n v="17.7"/>
    <e v="#REF!"/>
    <n v="2.2124999999999999"/>
    <n v="200000"/>
    <n v="3600000"/>
  </r>
  <r>
    <s v="Boyolali_WONODOYO"/>
    <x v="10"/>
    <s v="WONODOYO"/>
    <n v="17.7"/>
    <e v="#REF!"/>
    <n v="2.2124999999999999"/>
    <n v="200000"/>
    <n v="3600000"/>
  </r>
  <r>
    <s v="Boyolali_WUNUT"/>
    <x v="10"/>
    <s v="WUNUT"/>
    <n v="8.89"/>
    <e v="#REF!"/>
    <n v="1.1112500000000001"/>
    <n v="200000"/>
    <n v="1800000"/>
  </r>
  <r>
    <s v="Brebes 1 - Wonosari_BANDUNG"/>
    <x v="11"/>
    <s v="BANDUNG"/>
    <n v="0.5"/>
    <e v="#REF!"/>
    <n v="6.25E-2"/>
    <n v="200000"/>
    <n v="200000"/>
  </r>
  <r>
    <s v="Brebes 1 - Wonosari_BANGSRI"/>
    <x v="11"/>
    <s v="BANGSRI"/>
    <n v="20.92"/>
    <e v="#REF!"/>
    <n v="2.6150000000000002"/>
    <n v="200000"/>
    <n v="4200000"/>
  </r>
  <r>
    <s v="Brebes 1 - Wonosari_BANJARANYAR"/>
    <x v="11"/>
    <s v="BANJARANYAR"/>
    <n v="20.92"/>
    <e v="#REF!"/>
    <n v="2.6150000000000002"/>
    <n v="200000"/>
    <n v="4200000"/>
  </r>
  <r>
    <s v="Brebes 1 - Wonosari_BANJARATMA"/>
    <x v="11"/>
    <s v="BANJARATMA"/>
    <n v="20.92"/>
    <e v="#REF!"/>
    <n v="2.6150000000000002"/>
    <n v="200000"/>
    <n v="4200000"/>
  </r>
  <r>
    <s v="Brebes 1 - Wonosari_BERSOLE"/>
    <x v="11"/>
    <s v="BERSOLE"/>
    <n v="11.25"/>
    <e v="#REF!"/>
    <n v="1.40625"/>
    <n v="200000"/>
    <n v="2400000"/>
  </r>
  <r>
    <s v="Brebes 1 - Wonosari_BLUBUK"/>
    <x v="11"/>
    <s v="BLUBUK"/>
    <n v="11.25"/>
    <e v="#REF!"/>
    <n v="1.40625"/>
    <n v="200000"/>
    <n v="2400000"/>
  </r>
  <r>
    <s v="Brebes 1 - Wonosari_BOJONG"/>
    <x v="11"/>
    <s v="BOJONG"/>
    <n v="20.92"/>
    <e v="#REF!"/>
    <n v="2.6150000000000002"/>
    <n v="200000"/>
    <n v="4200000"/>
  </r>
  <r>
    <s v="Brebes 1 - Wonosari_BREBES"/>
    <x v="11"/>
    <s v="BREBES"/>
    <n v="20.92"/>
    <e v="#REF!"/>
    <n v="2.6150000000000002"/>
    <n v="200000"/>
    <n v="4200000"/>
  </r>
  <r>
    <s v="Brebes 1 - Wonosari_BUARAN"/>
    <x v="11"/>
    <s v="BUARAN"/>
    <n v="20.92"/>
    <e v="#REF!"/>
    <n v="2.6150000000000002"/>
    <n v="200000"/>
    <n v="4200000"/>
  </r>
  <r>
    <s v="Brebes 1 - Wonosari_BULAKAMBA"/>
    <x v="11"/>
    <s v="BULAKAMBA"/>
    <n v="20.92"/>
    <e v="#REF!"/>
    <n v="2.6150000000000002"/>
    <n v="200000"/>
    <n v="4200000"/>
  </r>
  <r>
    <s v="Brebes 1 - Wonosari_BULAKPACING"/>
    <x v="11"/>
    <s v="BULAKPACING"/>
    <n v="11.25"/>
    <e v="#REF!"/>
    <n v="1.40625"/>
    <n v="200000"/>
    <n v="2400000"/>
  </r>
  <r>
    <s v="Brebes 1 - Wonosari_BULUSARI"/>
    <x v="11"/>
    <s v="BULUSARI"/>
    <n v="20.92"/>
    <e v="#REF!"/>
    <n v="2.6150000000000002"/>
    <n v="200000"/>
    <n v="4200000"/>
  </r>
  <r>
    <s v="Brebes 1 - Wonosari_CABAWAN"/>
    <x v="11"/>
    <s v="CABAWAN"/>
    <n v="0.5"/>
    <e v="#REF!"/>
    <n v="6.25E-2"/>
    <n v="200000"/>
    <n v="200000"/>
  </r>
  <r>
    <s v="Brebes 1 - Wonosari_CENANG"/>
    <x v="11"/>
    <s v="CENANG"/>
    <n v="20.92"/>
    <e v="#REF!"/>
    <n v="2.6150000000000002"/>
    <n v="200000"/>
    <n v="4200000"/>
  </r>
  <r>
    <s v="Brebes 1 - Wonosari_DUKUHMAJA"/>
    <x v="11"/>
    <s v="DUKUHMAJA"/>
    <n v="20.92"/>
    <e v="#REF!"/>
    <n v="2.6150000000000002"/>
    <n v="200000"/>
    <n v="4200000"/>
  </r>
  <r>
    <s v="Brebes 1 - Wonosari_DUKUHTURI"/>
    <x v="11"/>
    <s v="DUKUHTURI"/>
    <n v="11.25"/>
    <e v="#REF!"/>
    <n v="1.40625"/>
    <n v="200000"/>
    <n v="2400000"/>
  </r>
  <r>
    <s v="Brebes 1 - Wonosari_DUKUHWARU"/>
    <x v="11"/>
    <s v="DUKUHWARU"/>
    <n v="11.25"/>
    <e v="#REF!"/>
    <n v="1.40625"/>
    <n v="200000"/>
    <n v="2400000"/>
  </r>
  <r>
    <s v="Brebes 1 - Wonosari_DUKUHWRINGIN"/>
    <x v="11"/>
    <s v="DUKUHWRINGIN"/>
    <n v="20.92"/>
    <e v="#REF!"/>
    <n v="2.6150000000000002"/>
    <n v="200000"/>
    <n v="4200000"/>
  </r>
  <r>
    <s v="Brebes 1 - Wonosari_DUMELING"/>
    <x v="11"/>
    <s v="DUMELING"/>
    <n v="20.92"/>
    <e v="#REF!"/>
    <n v="2.6150000000000002"/>
    <n v="200000"/>
    <n v="4200000"/>
  </r>
  <r>
    <s v="Brebes 1 - Wonosari_GANDASULI"/>
    <x v="11"/>
    <s v="GANDASULI"/>
    <n v="20.92"/>
    <e v="#REF!"/>
    <n v="2.6150000000000002"/>
    <n v="200000"/>
    <n v="4200000"/>
  </r>
  <r>
    <s v="Brebes 1 - Wonosari_GLONGGONG"/>
    <x v="11"/>
    <s v="GLONGGONG"/>
    <n v="20.92"/>
    <e v="#REF!"/>
    <n v="2.6150000000000002"/>
    <n v="200000"/>
    <n v="4200000"/>
  </r>
  <r>
    <s v="Brebes 1 - Wonosari_GUMALAR"/>
    <x v="11"/>
    <s v="GUMALAR"/>
    <n v="11.25"/>
    <e v="#REF!"/>
    <n v="1.40625"/>
    <n v="200000"/>
    <n v="2400000"/>
  </r>
  <r>
    <s v="Brebes 1 - Wonosari_GUMAYUN"/>
    <x v="11"/>
    <s v="GUMAYUN"/>
    <n v="11.25"/>
    <e v="#REF!"/>
    <n v="1.40625"/>
    <n v="200000"/>
    <n v="2400000"/>
  </r>
  <r>
    <s v="Brebes 1 - Wonosari_JAGALEMPENI"/>
    <x v="11"/>
    <s v="JAGALEMPENI"/>
    <n v="20.92"/>
    <e v="#REF!"/>
    <n v="2.6150000000000002"/>
    <n v="200000"/>
    <n v="4200000"/>
  </r>
  <r>
    <s v="Brebes 1 - Wonosari_JATIBARANG KIDUL"/>
    <x v="11"/>
    <s v="JATIBARANG KIDUL"/>
    <n v="20.92"/>
    <e v="#REF!"/>
    <n v="2.6150000000000002"/>
    <n v="200000"/>
    <n v="4200000"/>
  </r>
  <r>
    <s v="Brebes 1 - Wonosari_JATIBARANG LOR"/>
    <x v="11"/>
    <s v="JATIBARANG LOR"/>
    <n v="20.92"/>
    <e v="#REF!"/>
    <n v="2.6150000000000002"/>
    <n v="200000"/>
    <n v="4200000"/>
  </r>
  <r>
    <s v="Brebes 1 - Wonosari_KALIALANG"/>
    <x v="11"/>
    <s v="KALIALANG"/>
    <n v="20.92"/>
    <e v="#REF!"/>
    <n v="2.6150000000000002"/>
    <n v="200000"/>
    <n v="4200000"/>
  </r>
  <r>
    <s v="Brebes 1 - Wonosari_KALIGANGSA"/>
    <x v="11"/>
    <s v="KALIGANGSA"/>
    <n v="0.5"/>
    <e v="#REF!"/>
    <n v="6.25E-2"/>
    <n v="200000"/>
    <n v="200000"/>
  </r>
  <r>
    <s v="Brebes 1 - Wonosari_KALIGANGSA KULON"/>
    <x v="11"/>
    <s v="KALIGANGSA KULON"/>
    <n v="20.92"/>
    <e v="#REF!"/>
    <n v="2.6150000000000002"/>
    <n v="200000"/>
    <n v="4200000"/>
  </r>
  <r>
    <s v="Brebes 1 - Wonosari_KALIGANGSA WETAN"/>
    <x v="11"/>
    <s v="KALIGANGSA WETAN"/>
    <n v="20.92"/>
    <e v="#REF!"/>
    <n v="2.6150000000000002"/>
    <n v="200000"/>
    <n v="4200000"/>
  </r>
  <r>
    <s v="Brebes 1 - Wonosari_KALIMATI"/>
    <x v="11"/>
    <s v="KALIMATI"/>
    <n v="20.92"/>
    <e v="#REF!"/>
    <n v="2.6150000000000002"/>
    <n v="200000"/>
    <n v="4200000"/>
  </r>
  <r>
    <s v="Brebes 1 - Wonosari_KALINYAMAT KULON"/>
    <x v="11"/>
    <s v="KALINYAMAT KULON"/>
    <n v="0.5"/>
    <e v="#REF!"/>
    <n v="6.25E-2"/>
    <n v="200000"/>
    <n v="200000"/>
  </r>
  <r>
    <s v="Brebes 1 - Wonosari_KALINYAMAT WETAN"/>
    <x v="11"/>
    <s v="KALINYAMAT WETAN"/>
    <n v="0.5"/>
    <e v="#REF!"/>
    <n v="6.25E-2"/>
    <n v="200000"/>
    <n v="200000"/>
  </r>
  <r>
    <s v="Brebes 1 - Wonosari_KALISOKA"/>
    <x v="11"/>
    <s v="KALISOKA"/>
    <n v="11.25"/>
    <e v="#REF!"/>
    <n v="1.40625"/>
    <n v="200000"/>
    <n v="2400000"/>
  </r>
  <r>
    <s v="Brebes 1 - Wonosari_KALIWADAS"/>
    <x v="11"/>
    <s v="KALIWADAS"/>
    <n v="11.25"/>
    <e v="#REF!"/>
    <n v="1.40625"/>
    <n v="200000"/>
    <n v="2400000"/>
  </r>
  <r>
    <s v="Brebes 1 - Wonosari_KALIWLINGI"/>
    <x v="11"/>
    <s v="KALIWLINGI"/>
    <n v="20.92"/>
    <e v="#REF!"/>
    <n v="2.6150000000000002"/>
    <n v="200000"/>
    <n v="4200000"/>
  </r>
  <r>
    <s v="Brebes 1 - Wonosari_KARANGLO"/>
    <x v="11"/>
    <s v="KARANGLO"/>
    <n v="20.92"/>
    <e v="#REF!"/>
    <n v="2.6150000000000002"/>
    <n v="200000"/>
    <n v="4200000"/>
  </r>
  <r>
    <s v="Brebes 1 - Wonosari_KARANGSEMBUNG"/>
    <x v="11"/>
    <s v="KARANGSEMBUNG"/>
    <n v="20.92"/>
    <e v="#REF!"/>
    <n v="2.6150000000000002"/>
    <n v="200000"/>
    <n v="4200000"/>
  </r>
  <r>
    <s v="Brebes 1 - Wonosari_KEBOGADUNG"/>
    <x v="11"/>
    <s v="KEBOGADUNG"/>
    <n v="20.92"/>
    <e v="#REF!"/>
    <n v="2.6150000000000002"/>
    <n v="200000"/>
    <n v="4200000"/>
  </r>
  <r>
    <s v="Brebes 1 - Wonosari_KEBOLEDAN"/>
    <x v="11"/>
    <s v="KEBOLEDAN"/>
    <n v="20.92"/>
    <e v="#REF!"/>
    <n v="2.6150000000000002"/>
    <n v="200000"/>
    <n v="4200000"/>
  </r>
  <r>
    <s v="Brebes 1 - Wonosari_KEBONAGUNG"/>
    <x v="11"/>
    <s v="KEBONAGUNG"/>
    <n v="20.92"/>
    <e v="#REF!"/>
    <n v="2.6150000000000002"/>
    <n v="200000"/>
    <n v="4200000"/>
  </r>
  <r>
    <s v="Brebes 1 - Wonosari_KEDUNGSUGIH"/>
    <x v="11"/>
    <s v="KEDUNGSUGIH"/>
    <n v="11.25"/>
    <e v="#REF!"/>
    <n v="1.40625"/>
    <n v="200000"/>
    <n v="2400000"/>
  </r>
  <r>
    <s v="Brebes 1 - Wonosari_KEDUNGSUKUN"/>
    <x v="11"/>
    <s v="KEDUNGSUKUN"/>
    <n v="11.25"/>
    <e v="#REF!"/>
    <n v="1.40625"/>
    <n v="200000"/>
    <n v="2400000"/>
  </r>
  <r>
    <s v="Brebes 1 - Wonosari_KEDUNGTUKANG"/>
    <x v="11"/>
    <s v="KEDUNGTUKANG"/>
    <n v="20.92"/>
    <e v="#REF!"/>
    <n v="2.6150000000000002"/>
    <n v="200000"/>
    <n v="4200000"/>
  </r>
  <r>
    <s v="Brebes 1 - Wonosari_KEDUNGUTER"/>
    <x v="11"/>
    <s v="KEDUNGUTER"/>
    <n v="20.92"/>
    <e v="#REF!"/>
    <n v="2.6150000000000002"/>
    <n v="200000"/>
    <n v="4200000"/>
  </r>
  <r>
    <s v="Brebes 1 - Wonosari_KEMIRIAMBA"/>
    <x v="11"/>
    <s v="KEMIRIAMBA"/>
    <n v="20.92"/>
    <e v="#REF!"/>
    <n v="2.6150000000000002"/>
    <n v="200000"/>
    <n v="4200000"/>
  </r>
  <r>
    <s v="Brebes 1 - Wonosari_KENDAWA"/>
    <x v="11"/>
    <s v="KENDAWA"/>
    <n v="20.92"/>
    <e v="#REF!"/>
    <n v="2.6150000000000002"/>
    <n v="200000"/>
    <n v="4200000"/>
  </r>
  <r>
    <s v="Brebes 1 - Wonosari_KEPANDEAN"/>
    <x v="11"/>
    <s v="KEPANDEAN"/>
    <n v="11.25"/>
    <e v="#REF!"/>
    <n v="1.40625"/>
    <n v="200000"/>
    <n v="2400000"/>
  </r>
  <r>
    <s v="Brebes 1 - Wonosari_KERTABESUKI"/>
    <x v="11"/>
    <s v="KERTABESUKI"/>
    <n v="20.92"/>
    <e v="#REF!"/>
    <n v="2.6150000000000002"/>
    <n v="200000"/>
    <n v="4200000"/>
  </r>
  <r>
    <s v="Brebes 1 - Wonosari_KERTASINDUYASA"/>
    <x v="11"/>
    <s v="KERTASINDUYASA"/>
    <n v="20.92"/>
    <e v="#REF!"/>
    <n v="2.6150000000000002"/>
    <n v="200000"/>
    <n v="4200000"/>
  </r>
  <r>
    <s v="Brebes 1 - Wonosari_KETANGGUNGAN"/>
    <x v="11"/>
    <s v="KETANGGUNGAN"/>
    <n v="11.25"/>
    <e v="#REF!"/>
    <n v="1.40625"/>
    <n v="200000"/>
    <n v="2400000"/>
  </r>
  <r>
    <s v="Brebes 1 - Wonosari_KETUREN"/>
    <x v="11"/>
    <s v="KETUREN"/>
    <n v="0.5"/>
    <e v="#REF!"/>
    <n v="6.25E-2"/>
    <n v="200000"/>
    <n v="200000"/>
  </r>
  <r>
    <s v="Brebes 1 - Wonosari_KLAMPIS"/>
    <x v="11"/>
    <s v="KLAMPIS"/>
    <n v="20.92"/>
    <e v="#REF!"/>
    <n v="2.6150000000000002"/>
    <n v="200000"/>
    <n v="4200000"/>
  </r>
  <r>
    <s v="Brebes 1 - Wonosari_KLAMPOK"/>
    <x v="11"/>
    <s v="KLAMPOK"/>
    <n v="20.92"/>
    <e v="#REF!"/>
    <n v="2.6150000000000002"/>
    <n v="200000"/>
    <n v="4200000"/>
  </r>
  <r>
    <s v="Brebes 1 - Wonosari_KLIKIRAN"/>
    <x v="11"/>
    <s v="KLIKIRAN"/>
    <n v="20.92"/>
    <e v="#REF!"/>
    <n v="2.6150000000000002"/>
    <n v="200000"/>
    <n v="4200000"/>
  </r>
  <r>
    <s v="Brebes 1 - Wonosari_KRAMAT"/>
    <x v="11"/>
    <s v="KRAMAT"/>
    <n v="20.92"/>
    <e v="#REF!"/>
    <n v="2.6150000000000002"/>
    <n v="200000"/>
    <n v="4200000"/>
  </r>
  <r>
    <s v="Brebes 1 - Wonosari_KRANDON"/>
    <x v="11"/>
    <s v="KRANDON"/>
    <n v="0.5"/>
    <e v="#REF!"/>
    <n v="6.25E-2"/>
    <n v="200000"/>
    <n v="200000"/>
  </r>
  <r>
    <s v="Brebes 1 - Wonosari_KRASAK"/>
    <x v="11"/>
    <s v="KRASAK"/>
    <n v="20.92"/>
    <e v="#REF!"/>
    <n v="2.6150000000000002"/>
    <n v="200000"/>
    <n v="4200000"/>
  </r>
  <r>
    <s v="Brebes 1 - Wonosari_KUPU"/>
    <x v="11"/>
    <s v="KUPU"/>
    <n v="11.25"/>
    <e v="#REF!"/>
    <n v="1.40625"/>
    <n v="200000"/>
    <n v="2400000"/>
  </r>
  <r>
    <s v="Brebes 1 - Wonosari_KUPU"/>
    <x v="11"/>
    <s v="KUPU"/>
    <n v="20.92"/>
    <e v="#REF!"/>
    <n v="2.6150000000000002"/>
    <n v="200000"/>
    <n v="4200000"/>
  </r>
  <r>
    <s v="Brebes 1 - Wonosari_LEMBARAWA"/>
    <x v="11"/>
    <s v="LEMBARAWA"/>
    <n v="20.92"/>
    <e v="#REF!"/>
    <n v="2.6150000000000002"/>
    <n v="200000"/>
    <n v="4200000"/>
  </r>
  <r>
    <s v="Brebes 1 - Wonosari_LENGKONG"/>
    <x v="11"/>
    <s v="LENGKONG"/>
    <n v="20.92"/>
    <e v="#REF!"/>
    <n v="2.6150000000000002"/>
    <n v="200000"/>
    <n v="4200000"/>
  </r>
  <r>
    <s v="Brebes 1 - Wonosari_LIMBANGAN KULON"/>
    <x v="11"/>
    <s v="LIMBANGAN KULON"/>
    <n v="20.92"/>
    <e v="#REF!"/>
    <n v="2.6150000000000002"/>
    <n v="200000"/>
    <n v="4200000"/>
  </r>
  <r>
    <s v="Brebes 1 - Wonosari_LIMBANGAN WETAN"/>
    <x v="11"/>
    <s v="LIMBANGAN WETAN"/>
    <n v="20.92"/>
    <e v="#REF!"/>
    <n v="2.6150000000000002"/>
    <n v="200000"/>
    <n v="4200000"/>
  </r>
  <r>
    <s v="Brebes 1 - Wonosari_LUMINGSER"/>
    <x v="11"/>
    <s v="LUMINGSER"/>
    <n v="11.25"/>
    <e v="#REF!"/>
    <n v="1.40625"/>
    <n v="200000"/>
    <n v="2400000"/>
  </r>
  <r>
    <s v="Brebes 1 - Wonosari_LUWUNGRAGI"/>
    <x v="11"/>
    <s v="LUWUNGRAGI"/>
    <n v="20.92"/>
    <e v="#REF!"/>
    <n v="2.6150000000000002"/>
    <n v="200000"/>
    <n v="4200000"/>
  </r>
  <r>
    <s v="Brebes 1 - Wonosari_MARGADANA"/>
    <x v="11"/>
    <s v="MARGADANA"/>
    <n v="0.5"/>
    <e v="#REF!"/>
    <n v="6.25E-2"/>
    <n v="200000"/>
    <n v="200000"/>
  </r>
  <r>
    <s v="Brebes 1 - Wonosari_MUARAREJA"/>
    <x v="11"/>
    <s v="MUARAREJA"/>
    <n v="0.5"/>
    <e v="#REF!"/>
    <n v="6.25E-2"/>
    <n v="200000"/>
    <n v="200000"/>
  </r>
  <r>
    <s v="Brebes 1 - Wonosari_PADASUGIH"/>
    <x v="11"/>
    <s v="PADASUGIH"/>
    <n v="20.92"/>
    <e v="#REF!"/>
    <n v="2.6150000000000002"/>
    <n v="200000"/>
    <n v="4200000"/>
  </r>
  <r>
    <s v="Brebes 1 - Wonosari_PAGEJUGAN"/>
    <x v="11"/>
    <s v="PAGEJUGAN"/>
    <n v="20.92"/>
    <e v="#REF!"/>
    <n v="2.6150000000000002"/>
    <n v="200000"/>
    <n v="4200000"/>
  </r>
  <r>
    <s v="Brebes 1 - Wonosari_PAGIYANTEN"/>
    <x v="11"/>
    <s v="PAGIYANTEN"/>
    <n v="11.25"/>
    <e v="#REF!"/>
    <n v="1.40625"/>
    <n v="200000"/>
    <n v="2400000"/>
  </r>
  <r>
    <s v="Brebes 1 - Wonosari_PAKIJANGAN"/>
    <x v="11"/>
    <s v="PAKIJANGAN"/>
    <n v="20.92"/>
    <e v="#REF!"/>
    <n v="2.6150000000000002"/>
    <n v="200000"/>
    <n v="4200000"/>
  </r>
  <r>
    <s v="Brebes 1 - Wonosari_PAMENGGER"/>
    <x v="11"/>
    <s v="PAMENGGER"/>
    <n v="20.92"/>
    <e v="#REF!"/>
    <n v="2.6150000000000002"/>
    <n v="200000"/>
    <n v="4200000"/>
  </r>
  <r>
    <s v="Brebes 1 - Wonosari_PEBATAN"/>
    <x v="11"/>
    <s v="PEBATAN"/>
    <n v="20.92"/>
    <e v="#REF!"/>
    <n v="2.6150000000000002"/>
    <n v="200000"/>
    <n v="4200000"/>
  </r>
  <r>
    <s v="Brebes 1 - Wonosari_PECANGAKAN"/>
    <x v="11"/>
    <s v="PECANGAKAN"/>
    <n v="11.25"/>
    <e v="#REF!"/>
    <n v="1.40625"/>
    <n v="200000"/>
    <n v="2400000"/>
  </r>
  <r>
    <s v="Brebes 1 - Wonosari_PEDESLOHOR"/>
    <x v="11"/>
    <s v="PEDESLOHOR"/>
    <n v="11.25"/>
    <e v="#REF!"/>
    <n v="1.40625"/>
    <n v="200000"/>
    <n v="2400000"/>
  </r>
  <r>
    <s v="Brebes 1 - Wonosari_PEDESLOHOR"/>
    <x v="11"/>
    <s v="PEDESLOHOR"/>
    <n v="20.92"/>
    <e v="#REF!"/>
    <n v="2.6150000000000002"/>
    <n v="200000"/>
    <n v="4200000"/>
  </r>
  <r>
    <s v="Brebes 1 - Wonosari_PEMARON"/>
    <x v="11"/>
    <s v="PEMARON"/>
    <n v="20.92"/>
    <e v="#REF!"/>
    <n v="2.6150000000000002"/>
    <n v="200000"/>
    <n v="4200000"/>
  </r>
  <r>
    <s v="Brebes 1 - Wonosari_PENARUKAN"/>
    <x v="11"/>
    <s v="PENARUKAN"/>
    <n v="11.25"/>
    <e v="#REF!"/>
    <n v="1.40625"/>
    <n v="200000"/>
    <n v="2400000"/>
  </r>
  <r>
    <s v="Brebes 1 - Wonosari_PENGARASAN"/>
    <x v="11"/>
    <s v="PENGARASAN"/>
    <n v="11.25"/>
    <e v="#REF!"/>
    <n v="1.40625"/>
    <n v="200000"/>
    <n v="2400000"/>
  </r>
  <r>
    <s v="Brebes 1 - Wonosari_PESANTUNAN"/>
    <x v="11"/>
    <s v="PESANTUNAN"/>
    <n v="20.92"/>
    <e v="#REF!"/>
    <n v="2.6150000000000002"/>
    <n v="200000"/>
    <n v="4200000"/>
  </r>
  <r>
    <s v="Brebes 1 - Wonosari_PESAREAN"/>
    <x v="11"/>
    <s v="PESAREAN"/>
    <n v="11.25"/>
    <e v="#REF!"/>
    <n v="1.40625"/>
    <n v="200000"/>
    <n v="2400000"/>
  </r>
  <r>
    <s v="Brebes 1 - Wonosari_PESURUNGAN KIDUL"/>
    <x v="11"/>
    <s v="PESURUNGAN KIDUL"/>
    <n v="0.5"/>
    <e v="#REF!"/>
    <n v="6.25E-2"/>
    <n v="200000"/>
    <n v="200000"/>
  </r>
  <r>
    <s v="Brebes 1 - Wonosari_PESURUNGAN LOR"/>
    <x v="11"/>
    <s v="PESURUNGAN LOR"/>
    <n v="0.5"/>
    <e v="#REF!"/>
    <n v="6.25E-2"/>
    <n v="200000"/>
    <n v="200000"/>
  </r>
  <r>
    <s v="Brebes 1 - Wonosari_PETUNJUNGAN"/>
    <x v="11"/>
    <s v="PETUNJUNGAN"/>
    <n v="20.92"/>
    <e v="#REF!"/>
    <n v="2.6150000000000002"/>
    <n v="200000"/>
    <n v="4200000"/>
  </r>
  <r>
    <s v="Brebes 1 - Wonosari_PULOGADING"/>
    <x v="11"/>
    <s v="PULOGADING"/>
    <n v="20.92"/>
    <e v="#REF!"/>
    <n v="2.6150000000000002"/>
    <n v="200000"/>
    <n v="4200000"/>
  </r>
  <r>
    <s v="Brebes 1 - Wonosari_PULOSARI"/>
    <x v="11"/>
    <s v="PULOSARI"/>
    <n v="20.92"/>
    <e v="#REF!"/>
    <n v="2.6150000000000002"/>
    <n v="200000"/>
    <n v="4200000"/>
  </r>
  <r>
    <s v="Brebes 1 - Wonosari_RANCAWULUH"/>
    <x v="11"/>
    <s v="RANCAWULUH"/>
    <n v="20.92"/>
    <e v="#REF!"/>
    <n v="2.6150000000000002"/>
    <n v="200000"/>
    <n v="4200000"/>
  </r>
  <r>
    <s v="Brebes 1 - Wonosari_RANDUSANGA KULON"/>
    <x v="11"/>
    <s v="RANDUSANGA KULON"/>
    <n v="20.92"/>
    <e v="#REF!"/>
    <n v="2.6150000000000002"/>
    <n v="200000"/>
    <n v="4200000"/>
  </r>
  <r>
    <s v="Brebes 1 - Wonosari_RANDUSANGA WETAN"/>
    <x v="11"/>
    <s v="RANDUSANGA WETAN"/>
    <n v="20.92"/>
    <e v="#REF!"/>
    <n v="2.6150000000000002"/>
    <n v="200000"/>
    <n v="4200000"/>
  </r>
  <r>
    <s v="Brebes 1 - Wonosari_RENGASBANDUNG"/>
    <x v="11"/>
    <s v="RENGASBANDUNG"/>
    <n v="20.92"/>
    <e v="#REF!"/>
    <n v="2.6150000000000002"/>
    <n v="200000"/>
    <n v="4200000"/>
  </r>
  <r>
    <s v="Brebes 1 - Wonosari_RENGASPENDAWA"/>
    <x v="11"/>
    <s v="RENGASPENDAWA"/>
    <n v="20.92"/>
    <e v="#REF!"/>
    <n v="2.6150000000000002"/>
    <n v="200000"/>
    <n v="4200000"/>
  </r>
  <r>
    <s v="Brebes 1 - Wonosari_SAWOJAJAR"/>
    <x v="11"/>
    <s v="SAWOJAJAR"/>
    <n v="20.92"/>
    <e v="#REF!"/>
    <n v="2.6150000000000002"/>
    <n v="200000"/>
    <n v="4200000"/>
  </r>
  <r>
    <s v="Brebes 1 - Wonosari_SELAPURA"/>
    <x v="11"/>
    <s v="SELAPURA"/>
    <n v="11.25"/>
    <e v="#REF!"/>
    <n v="1.40625"/>
    <n v="200000"/>
    <n v="2400000"/>
  </r>
  <r>
    <s v="Brebes 1 - Wonosari_SIANDONG"/>
    <x v="11"/>
    <s v="SIANDONG"/>
    <n v="20.92"/>
    <e v="#REF!"/>
    <n v="2.6150000000000002"/>
    <n v="200000"/>
    <n v="4200000"/>
  </r>
  <r>
    <s v="Brebes 1 - Wonosari_SIASEM"/>
    <x v="11"/>
    <s v="SIASEM"/>
    <n v="20.92"/>
    <e v="#REF!"/>
    <n v="2.6150000000000002"/>
    <n v="200000"/>
    <n v="4200000"/>
  </r>
  <r>
    <s v="Brebes 1 - Wonosari_SIDAKATON"/>
    <x v="11"/>
    <s v="SIDAKATON"/>
    <n v="11.25"/>
    <e v="#REF!"/>
    <n v="1.40625"/>
    <n v="200000"/>
    <n v="2400000"/>
  </r>
  <r>
    <s v="Brebes 1 - Wonosari_SIDAMULYA"/>
    <x v="11"/>
    <s v="SIDAMULYA"/>
    <n v="20.92"/>
    <e v="#REF!"/>
    <n v="2.6150000000000002"/>
    <n v="200000"/>
    <n v="4200000"/>
  </r>
  <r>
    <s v="Brebes 1 - Wonosari_SIDAPURNA"/>
    <x v="11"/>
    <s v="SIDAPURNA"/>
    <n v="11.25"/>
    <e v="#REF!"/>
    <n v="1.40625"/>
    <n v="200000"/>
    <n v="2400000"/>
  </r>
  <r>
    <s v="Brebes 1 - Wonosari_SIGAMBIR"/>
    <x v="11"/>
    <s v="SIGAMBIR"/>
    <n v="20.92"/>
    <e v="#REF!"/>
    <n v="2.6150000000000002"/>
    <n v="200000"/>
    <n v="4200000"/>
  </r>
  <r>
    <s v="Brebes 1 - Wonosari_SIGENTONG"/>
    <x v="11"/>
    <s v="SIGENTONG"/>
    <n v="20.92"/>
    <e v="#REF!"/>
    <n v="2.6150000000000002"/>
    <n v="200000"/>
    <n v="4200000"/>
  </r>
  <r>
    <s v="Brebes 1 - Wonosari_SISALAM"/>
    <x v="11"/>
    <s v="SISALAM"/>
    <n v="20.92"/>
    <e v="#REF!"/>
    <n v="2.6150000000000002"/>
    <n v="200000"/>
    <n v="4200000"/>
  </r>
  <r>
    <s v="Brebes 1 - Wonosari_SITANGGAL"/>
    <x v="11"/>
    <s v="SITANGGAL"/>
    <n v="20.92"/>
    <e v="#REF!"/>
    <n v="2.6150000000000002"/>
    <n v="200000"/>
    <n v="4200000"/>
  </r>
  <r>
    <s v="Brebes 1 - Wonosari_SIWULUH"/>
    <x v="11"/>
    <s v="SIWULUH"/>
    <n v="20.92"/>
    <e v="#REF!"/>
    <n v="2.6150000000000002"/>
    <n v="200000"/>
    <n v="4200000"/>
  </r>
  <r>
    <s v="Brebes 1 - Wonosari_SIWUNGKUK"/>
    <x v="11"/>
    <s v="SIWUNGKUK"/>
    <n v="20.92"/>
    <e v="#REF!"/>
    <n v="2.6150000000000002"/>
    <n v="200000"/>
    <n v="4200000"/>
  </r>
  <r>
    <s v="Brebes 1 - Wonosari_SLARANGLOR"/>
    <x v="11"/>
    <s v="SLARANGLOR"/>
    <n v="11.25"/>
    <e v="#REF!"/>
    <n v="1.40625"/>
    <n v="200000"/>
    <n v="2400000"/>
  </r>
  <r>
    <s v="Brebes 1 - Wonosari_SUMURPANGGANG"/>
    <x v="11"/>
    <s v="SUMURPANGGANG"/>
    <n v="0.5"/>
    <e v="#REF!"/>
    <n v="6.25E-2"/>
    <n v="200000"/>
    <n v="200000"/>
  </r>
  <r>
    <s v="Brebes 1 - Wonosari_SUROKIDUL"/>
    <x v="11"/>
    <s v="SUROKIDUL"/>
    <n v="11.25"/>
    <e v="#REF!"/>
    <n v="1.40625"/>
    <n v="200000"/>
    <n v="2400000"/>
  </r>
  <r>
    <s v="Brebes 1 - Wonosari_TANJUNGSARI"/>
    <x v="11"/>
    <s v="TANJUNGSARI"/>
    <n v="20.92"/>
    <e v="#REF!"/>
    <n v="2.6150000000000002"/>
    <n v="200000"/>
    <n v="4200000"/>
  </r>
  <r>
    <s v="Brebes 1 - Wonosari_TEGALGANDU"/>
    <x v="11"/>
    <s v="TEGALGANDU"/>
    <n v="20.92"/>
    <e v="#REF!"/>
    <n v="2.6150000000000002"/>
    <n v="200000"/>
    <n v="4200000"/>
  </r>
  <r>
    <s v="Brebes 1 - Wonosari_TEGALGLAGAH"/>
    <x v="11"/>
    <s v="TEGALGLAGAH"/>
    <n v="20.92"/>
    <e v="#REF!"/>
    <n v="2.6150000000000002"/>
    <n v="200000"/>
    <n v="4200000"/>
  </r>
  <r>
    <s v="Brebes 1 - Wonosari_TEGALWULUNG"/>
    <x v="11"/>
    <s v="TEGALWULUNG"/>
    <n v="20.92"/>
    <e v="#REF!"/>
    <n v="2.6150000000000002"/>
    <n v="200000"/>
    <n v="4200000"/>
  </r>
  <r>
    <s v="Brebes 1 - Wonosari_TEMBELANG"/>
    <x v="11"/>
    <s v="TEMBELANG"/>
    <n v="20.92"/>
    <e v="#REF!"/>
    <n v="2.6150000000000002"/>
    <n v="200000"/>
    <n v="4200000"/>
  </r>
  <r>
    <s v="Brebes 1 - Wonosari_TENGKI"/>
    <x v="11"/>
    <s v="TENGKI"/>
    <n v="20.92"/>
    <e v="#REF!"/>
    <n v="2.6150000000000002"/>
    <n v="200000"/>
    <n v="4200000"/>
  </r>
  <r>
    <s v="Brebes 1 - Wonosari_TERLANGU"/>
    <x v="11"/>
    <s v="TERLANGU"/>
    <n v="20.92"/>
    <e v="#REF!"/>
    <n v="2.6150000000000002"/>
    <n v="200000"/>
    <n v="4200000"/>
  </r>
  <r>
    <s v="Brebes 1 - Wonosari_WANACALA"/>
    <x v="11"/>
    <s v="WANACALA"/>
    <n v="20.92"/>
    <e v="#REF!"/>
    <n v="2.6150000000000002"/>
    <n v="200000"/>
    <n v="4200000"/>
  </r>
  <r>
    <s v="Brebes 1 - Wonosari_WANASARI"/>
    <x v="11"/>
    <s v="WANASARI"/>
    <n v="20.92"/>
    <e v="#REF!"/>
    <n v="2.6150000000000002"/>
    <n v="200000"/>
    <n v="4200000"/>
  </r>
  <r>
    <s v="Brebes 1 - Wonosari_WANATAWANG"/>
    <x v="11"/>
    <s v="WANATAWANG"/>
    <n v="20.92"/>
    <e v="#REF!"/>
    <n v="2.6150000000000002"/>
    <n v="200000"/>
    <n v="4200000"/>
  </r>
  <r>
    <s v="Brebes 1 - Wonosari_WANGANDALEM"/>
    <x v="11"/>
    <s v="WANGANDALEM"/>
    <n v="20.92"/>
    <e v="#REF!"/>
    <n v="2.6150000000000002"/>
    <n v="200000"/>
    <n v="4200000"/>
  </r>
  <r>
    <s v="Brebes GPP_ADISANA"/>
    <x v="12"/>
    <s v="ADISANA"/>
    <n v="20.92"/>
    <e v="#REF!"/>
    <n v="2.6150000000000002"/>
    <n v="200000"/>
    <n v="4200000"/>
  </r>
  <r>
    <s v="Brebes GPP_BALAPULANG KULON"/>
    <x v="12"/>
    <s v="BALAPULANG KULON"/>
    <n v="11.25"/>
    <e v="#REF!"/>
    <n v="1.40625"/>
    <n v="200000"/>
    <n v="2400000"/>
  </r>
  <r>
    <s v="Brebes GPP_BALAPULANG WETAN"/>
    <x v="12"/>
    <s v="BALAPULANG WETAN"/>
    <n v="11.25"/>
    <e v="#REF!"/>
    <n v="1.40625"/>
    <n v="200000"/>
    <n v="2400000"/>
  </r>
  <r>
    <s v="Brebes GPP_BALARADIN"/>
    <x v="12"/>
    <s v="BALARADIN"/>
    <n v="11.25"/>
    <e v="#REF!"/>
    <n v="1.40625"/>
    <n v="200000"/>
    <n v="2400000"/>
  </r>
  <r>
    <s v="Brebes GPP_BANDUNGSARI"/>
    <x v="12"/>
    <s v="BANDUNGSARI"/>
    <n v="20.92"/>
    <e v="#REF!"/>
    <n v="2.6150000000000002"/>
    <n v="200000"/>
    <n v="4200000"/>
  </r>
  <r>
    <s v="Brebes GPP_BANGBAYANG"/>
    <x v="12"/>
    <s v="BANGBAYANG"/>
    <n v="20.92"/>
    <e v="#REF!"/>
    <n v="2.6150000000000002"/>
    <n v="200000"/>
    <n v="4200000"/>
  </r>
  <r>
    <s v="Brebes GPP_BANJARANYAR"/>
    <x v="12"/>
    <s v="BANJARANYAR"/>
    <n v="11.25"/>
    <e v="#REF!"/>
    <n v="1.40625"/>
    <n v="200000"/>
    <n v="2400000"/>
  </r>
  <r>
    <s v="Brebes GPP_BANJARSARI"/>
    <x v="12"/>
    <s v="BANJARSARI"/>
    <n v="20.92"/>
    <e v="#REF!"/>
    <n v="2.6150000000000002"/>
    <n v="200000"/>
    <n v="4200000"/>
  </r>
  <r>
    <s v="Brebes GPP_BANTARKAWUNG"/>
    <x v="12"/>
    <s v="BANTARKAWUNG"/>
    <n v="20.92"/>
    <e v="#REF!"/>
    <n v="2.6150000000000002"/>
    <n v="200000"/>
    <n v="4200000"/>
  </r>
  <r>
    <s v="Brebes GPP_BANTARWARU"/>
    <x v="12"/>
    <s v="BANTARWARU"/>
    <n v="20.92"/>
    <e v="#REF!"/>
    <n v="2.6150000000000002"/>
    <n v="200000"/>
    <n v="4200000"/>
  </r>
  <r>
    <s v="Brebes GPP_BATUAGUNG"/>
    <x v="12"/>
    <s v="BATUAGUNG"/>
    <n v="11.25"/>
    <e v="#REF!"/>
    <n v="1.40625"/>
    <n v="200000"/>
    <n v="2400000"/>
  </r>
  <r>
    <s v="Brebes GPP_BATUMIRAH"/>
    <x v="12"/>
    <s v="BATUMIRAH"/>
    <n v="11.25"/>
    <e v="#REF!"/>
    <n v="1.40625"/>
    <n v="200000"/>
    <n v="2400000"/>
  </r>
  <r>
    <s v="Brebes GPP_BATUNYANA"/>
    <x v="12"/>
    <s v="BATUNYANA"/>
    <n v="11.25"/>
    <e v="#REF!"/>
    <n v="1.40625"/>
    <n v="200000"/>
    <n v="2400000"/>
  </r>
  <r>
    <s v="Brebes GPP_BATURSARI"/>
    <x v="12"/>
    <s v="BATURSARI"/>
    <n v="20.92"/>
    <e v="#REF!"/>
    <n v="2.6150000000000002"/>
    <n v="200000"/>
    <n v="4200000"/>
  </r>
  <r>
    <s v="Brebes GPP_BEGAWAT"/>
    <x v="12"/>
    <s v="BEGAWAT"/>
    <n v="11.25"/>
    <e v="#REF!"/>
    <n v="1.40625"/>
    <n v="200000"/>
    <n v="2400000"/>
  </r>
  <r>
    <s v="Brebes GPP_BENDA"/>
    <x v="12"/>
    <s v="BENDA"/>
    <n v="20.92"/>
    <e v="#REF!"/>
    <n v="2.6150000000000002"/>
    <n v="200000"/>
    <n v="4200000"/>
  </r>
  <r>
    <s v="Brebes GPP_BENTAR"/>
    <x v="12"/>
    <s v="BENTAR"/>
    <n v="20.92"/>
    <e v="#REF!"/>
    <n v="2.6150000000000002"/>
    <n v="200000"/>
    <n v="4200000"/>
  </r>
  <r>
    <s v="Brebes GPP_BENTARSARI"/>
    <x v="12"/>
    <s v="BENTARSARI"/>
    <n v="20.92"/>
    <e v="#REF!"/>
    <n v="2.6150000000000002"/>
    <n v="200000"/>
    <n v="4200000"/>
  </r>
  <r>
    <s v="Brebes GPP_BOJONG"/>
    <x v="12"/>
    <s v="BOJONG"/>
    <n v="11.25"/>
    <e v="#REF!"/>
    <n v="1.40625"/>
    <n v="200000"/>
    <n v="2400000"/>
  </r>
  <r>
    <s v="Brebes GPP_BUKATEJA"/>
    <x v="12"/>
    <s v="BUKATEJA"/>
    <n v="11.25"/>
    <e v="#REF!"/>
    <n v="1.40625"/>
    <n v="200000"/>
    <n v="2400000"/>
  </r>
  <r>
    <s v="Brebes GPP_BUMIAYU"/>
    <x v="12"/>
    <s v="BUMIAYU"/>
    <n v="20.92"/>
    <e v="#REF!"/>
    <n v="2.6150000000000002"/>
    <n v="200000"/>
    <n v="4200000"/>
  </r>
  <r>
    <s v="Brebes GPP_BUMIJAWA"/>
    <x v="12"/>
    <s v="BUMIJAWA"/>
    <n v="11.25"/>
    <e v="#REF!"/>
    <n v="1.40625"/>
    <n v="200000"/>
    <n v="2400000"/>
  </r>
  <r>
    <s v="Brebes GPP_BUNIWAH"/>
    <x v="12"/>
    <s v="BUNIWAH"/>
    <n v="11.25"/>
    <e v="#REF!"/>
    <n v="1.40625"/>
    <n v="200000"/>
    <n v="2400000"/>
  </r>
  <r>
    <s v="Brebes GPP_BUNIWAH"/>
    <x v="12"/>
    <s v="BUNIWAH"/>
    <n v="20.92"/>
    <e v="#REF!"/>
    <n v="2.6150000000000002"/>
    <n v="200000"/>
    <n v="4200000"/>
  </r>
  <r>
    <s v="Brebes GPP_CAPAR"/>
    <x v="12"/>
    <s v="CAPAR"/>
    <n v="20.92"/>
    <e v="#REF!"/>
    <n v="2.6150000000000002"/>
    <n v="200000"/>
    <n v="4200000"/>
  </r>
  <r>
    <s v="Brebes GPP_CARUL"/>
    <x v="12"/>
    <s v="CARUL"/>
    <n v="11.25"/>
    <e v="#REF!"/>
    <n v="1.40625"/>
    <n v="200000"/>
    <n v="2400000"/>
  </r>
  <r>
    <s v="Brebes GPP_CAWITALI"/>
    <x v="12"/>
    <s v="CAWITALI"/>
    <n v="11.25"/>
    <e v="#REF!"/>
    <n v="1.40625"/>
    <n v="200000"/>
    <n v="2400000"/>
  </r>
  <r>
    <s v="Brebes GPP_CEMPAKA"/>
    <x v="12"/>
    <s v="CEMPAKA"/>
    <n v="11.25"/>
    <e v="#REF!"/>
    <n v="1.40625"/>
    <n v="200000"/>
    <n v="2400000"/>
  </r>
  <r>
    <s v="Brebes GPP_CENGGINI"/>
    <x v="12"/>
    <s v="CENGGINI"/>
    <n v="11.25"/>
    <e v="#REF!"/>
    <n v="1.40625"/>
    <n v="200000"/>
    <n v="2400000"/>
  </r>
  <r>
    <s v="Brebes GPP_CIBUNAR"/>
    <x v="12"/>
    <s v="CIBUNAR"/>
    <n v="11.25"/>
    <e v="#REF!"/>
    <n v="1.40625"/>
    <n v="200000"/>
    <n v="2400000"/>
  </r>
  <r>
    <s v="Brebes GPP_CIKEUSAL KIDUL"/>
    <x v="12"/>
    <s v="CIKEUSAL KIDUL"/>
    <n v="20.92"/>
    <e v="#REF!"/>
    <n v="2.6150000000000002"/>
    <n v="200000"/>
    <n v="4200000"/>
  </r>
  <r>
    <s v="Brebes GPP_CIKEUSAL LOR"/>
    <x v="12"/>
    <s v="CIKEUSAL LOR"/>
    <n v="20.92"/>
    <e v="#REF!"/>
    <n v="2.6150000000000002"/>
    <n v="200000"/>
    <n v="4200000"/>
  </r>
  <r>
    <s v="Brebes GPP_CIKURA"/>
    <x v="12"/>
    <s v="CIKURA"/>
    <n v="11.25"/>
    <e v="#REF!"/>
    <n v="1.40625"/>
    <n v="200000"/>
    <n v="2400000"/>
  </r>
  <r>
    <s v="Brebes GPP_CILONGOK"/>
    <x v="12"/>
    <s v="CILONGOK"/>
    <n v="11.25"/>
    <e v="#REF!"/>
    <n v="1.40625"/>
    <n v="200000"/>
    <n v="2400000"/>
  </r>
  <r>
    <s v="Brebes GPP_CINTAMANIK"/>
    <x v="12"/>
    <s v="CINTAMANIK"/>
    <n v="11.25"/>
    <e v="#REF!"/>
    <n v="1.40625"/>
    <n v="200000"/>
    <n v="2400000"/>
  </r>
  <r>
    <s v="Brebes GPP_CIOMAS"/>
    <x v="12"/>
    <s v="CIOMAS"/>
    <n v="20.92"/>
    <e v="#REF!"/>
    <n v="2.6150000000000002"/>
    <n v="200000"/>
    <n v="4200000"/>
  </r>
  <r>
    <s v="Brebes GPP_CIPETUNG"/>
    <x v="12"/>
    <s v="CIPETUNG"/>
    <n v="20.92"/>
    <e v="#REF!"/>
    <n v="2.6150000000000002"/>
    <n v="200000"/>
    <n v="4200000"/>
  </r>
  <r>
    <s v="Brebes GPP_CIPUTIH"/>
    <x v="12"/>
    <s v="CIPUTIH"/>
    <n v="20.92"/>
    <e v="#REF!"/>
    <n v="2.6150000000000002"/>
    <n v="200000"/>
    <n v="4200000"/>
  </r>
  <r>
    <s v="Brebes GPP_CISEUREUH"/>
    <x v="12"/>
    <s v="CISEUREUH"/>
    <n v="20.92"/>
    <e v="#REF!"/>
    <n v="2.6150000000000002"/>
    <n v="200000"/>
    <n v="4200000"/>
  </r>
  <r>
    <s v="Brebes GPP_CITIMBANG"/>
    <x v="12"/>
    <s v="CITIMBANG"/>
    <n v="20.92"/>
    <e v="#REF!"/>
    <n v="2.6150000000000002"/>
    <n v="200000"/>
    <n v="4200000"/>
  </r>
  <r>
    <s v="Brebes GPP_DANARAJA"/>
    <x v="12"/>
    <s v="DANARAJA"/>
    <n v="11.25"/>
    <e v="#REF!"/>
    <n v="1.40625"/>
    <n v="200000"/>
    <n v="2400000"/>
  </r>
  <r>
    <s v="Brebes GPP_DANAREJA"/>
    <x v="12"/>
    <s v="DANAREJA"/>
    <n v="11.25"/>
    <e v="#REF!"/>
    <n v="1.40625"/>
    <n v="200000"/>
    <n v="2400000"/>
  </r>
  <r>
    <s v="Brebes GPP_DANASARI"/>
    <x v="12"/>
    <s v="DANASARI"/>
    <n v="11.25"/>
    <e v="#REF!"/>
    <n v="1.40625"/>
    <n v="200000"/>
    <n v="2400000"/>
  </r>
  <r>
    <s v="Brebes GPP_DANAWARIH"/>
    <x v="12"/>
    <s v="DANAWARIH"/>
    <n v="11.25"/>
    <e v="#REF!"/>
    <n v="1.40625"/>
    <n v="200000"/>
    <n v="2400000"/>
  </r>
  <r>
    <s v="Brebes GPP_DAWUHAN"/>
    <x v="12"/>
    <s v="DAWUHAN"/>
    <n v="20.92"/>
    <e v="#REF!"/>
    <n v="2.6150000000000002"/>
    <n v="200000"/>
    <n v="4200000"/>
  </r>
  <r>
    <s v="Brebes GPP_DUKUH TENGAH"/>
    <x v="12"/>
    <s v="DUKUH TENGAH"/>
    <n v="11.25"/>
    <e v="#REF!"/>
    <n v="1.40625"/>
    <n v="200000"/>
    <n v="2400000"/>
  </r>
  <r>
    <s v="Brebes GPP_DUKUHBENDA"/>
    <x v="12"/>
    <s v="DUKUHBENDA"/>
    <n v="11.25"/>
    <e v="#REF!"/>
    <n v="1.40625"/>
    <n v="200000"/>
    <n v="2400000"/>
  </r>
  <r>
    <s v="Brebes GPP_DUKUHDAMU"/>
    <x v="12"/>
    <s v="DUKUHDAMU"/>
    <n v="11.25"/>
    <e v="#REF!"/>
    <n v="1.40625"/>
    <n v="200000"/>
    <n v="2400000"/>
  </r>
  <r>
    <s v="Brebes GPP_DUKUHTENGAH"/>
    <x v="12"/>
    <s v="DUKUHTENGAH"/>
    <n v="11.25"/>
    <e v="#REF!"/>
    <n v="1.40625"/>
    <n v="200000"/>
    <n v="2400000"/>
  </r>
  <r>
    <s v="Brebes GPP_DUKUHTURI"/>
    <x v="12"/>
    <s v="DUKUHTURI"/>
    <n v="20.92"/>
    <e v="#REF!"/>
    <n v="2.6150000000000002"/>
    <n v="200000"/>
    <n v="4200000"/>
  </r>
  <r>
    <s v="Brebes GPP_GALUHTIMUR"/>
    <x v="12"/>
    <s v="GALUHTIMUR"/>
    <n v="20.92"/>
    <e v="#REF!"/>
    <n v="2.6150000000000002"/>
    <n v="200000"/>
    <n v="4200000"/>
  </r>
  <r>
    <s v="Brebes GPP_GAMBUHAN"/>
    <x v="12"/>
    <s v="GAMBUHAN"/>
    <n v="15.73"/>
    <e v="#REF!"/>
    <n v="1.9662500000000001"/>
    <n v="200000"/>
    <n v="3200000"/>
  </r>
  <r>
    <s v="Brebes GPP_GANDOANG"/>
    <x v="12"/>
    <s v="GANDOANG"/>
    <n v="20.92"/>
    <e v="#REF!"/>
    <n v="2.6150000000000002"/>
    <n v="200000"/>
    <n v="4200000"/>
  </r>
  <r>
    <s v="Brebes GPP_GANGGAWANG"/>
    <x v="12"/>
    <s v="GANGGAWANG"/>
    <n v="20.92"/>
    <e v="#REF!"/>
    <n v="2.6150000000000002"/>
    <n v="200000"/>
    <n v="4200000"/>
  </r>
  <r>
    <s v="Brebes GPP_GEGERKUNCI"/>
    <x v="12"/>
    <s v="GEGERKUNCI"/>
    <n v="20.92"/>
    <e v="#REF!"/>
    <n v="2.6150000000000002"/>
    <n v="200000"/>
    <n v="4200000"/>
  </r>
  <r>
    <s v="Brebes GPP_GUCI"/>
    <x v="12"/>
    <s v="GUCI"/>
    <n v="11.25"/>
    <e v="#REF!"/>
    <n v="1.40625"/>
    <n v="200000"/>
    <n v="2400000"/>
  </r>
  <r>
    <s v="Brebes GPP_GUNUNGAGUNG"/>
    <x v="12"/>
    <s v="GUNUNGAGUNG"/>
    <n v="11.25"/>
    <e v="#REF!"/>
    <n v="1.40625"/>
    <n v="200000"/>
    <n v="2400000"/>
  </r>
  <r>
    <s v="Brebes GPP_GUNUNGJATI"/>
    <x v="12"/>
    <s v="GUNUNGJATI"/>
    <n v="11.25"/>
    <e v="#REF!"/>
    <n v="1.40625"/>
    <n v="200000"/>
    <n v="2400000"/>
  </r>
  <r>
    <s v="Brebes GPP_GUNUNGLARANG"/>
    <x v="12"/>
    <s v="GUNUNGLARANG"/>
    <n v="20.92"/>
    <e v="#REF!"/>
    <n v="2.6150000000000002"/>
    <n v="200000"/>
    <n v="4200000"/>
  </r>
  <r>
    <s v="Brebes GPP_GUNUNGSUGIH"/>
    <x v="12"/>
    <s v="GUNUNGSUGIH"/>
    <n v="20.92"/>
    <e v="#REF!"/>
    <n v="2.6150000000000002"/>
    <n v="200000"/>
    <n v="4200000"/>
  </r>
  <r>
    <s v="Brebes GPP_HARJOWINANGUN"/>
    <x v="12"/>
    <s v="HARJOWINANGUN"/>
    <n v="11.25"/>
    <e v="#REF!"/>
    <n v="1.40625"/>
    <n v="200000"/>
    <n v="2400000"/>
  </r>
  <r>
    <s v="Brebes GPP_IGIRKLANCENG"/>
    <x v="12"/>
    <s v="IGIRKLANCENG"/>
    <n v="20.92"/>
    <e v="#REF!"/>
    <n v="2.6150000000000002"/>
    <n v="200000"/>
    <n v="4200000"/>
  </r>
  <r>
    <s v="Brebes GPP_JATILABA"/>
    <x v="12"/>
    <s v="JATILABA"/>
    <n v="11.25"/>
    <e v="#REF!"/>
    <n v="1.40625"/>
    <n v="200000"/>
    <n v="2400000"/>
  </r>
  <r>
    <s v="Brebes GPP_JATIMAKMUR"/>
    <x v="12"/>
    <s v="JATIMAKMUR"/>
    <n v="20.92"/>
    <e v="#REF!"/>
    <n v="2.6150000000000002"/>
    <n v="200000"/>
    <n v="4200000"/>
  </r>
  <r>
    <s v="Brebes GPP_JATIMULYA"/>
    <x v="12"/>
    <s v="JATIMULYA"/>
    <n v="11.25"/>
    <e v="#REF!"/>
    <n v="1.40625"/>
    <n v="200000"/>
    <n v="2400000"/>
  </r>
  <r>
    <s v="Brebes GPP_JATIROKEH"/>
    <x v="12"/>
    <s v="JATIROKEH"/>
    <n v="20.92"/>
    <e v="#REF!"/>
    <n v="2.6150000000000002"/>
    <n v="200000"/>
    <n v="4200000"/>
  </r>
  <r>
    <s v="Brebes GPP_JATISAWIT"/>
    <x v="12"/>
    <s v="JATISAWIT"/>
    <n v="20.92"/>
    <e v="#REF!"/>
    <n v="2.6150000000000002"/>
    <n v="200000"/>
    <n v="4200000"/>
  </r>
  <r>
    <s v="Brebes GPP_JEJEG"/>
    <x v="12"/>
    <s v="JEJEG"/>
    <n v="11.25"/>
    <e v="#REF!"/>
    <n v="1.40625"/>
    <n v="200000"/>
    <n v="2400000"/>
  </r>
  <r>
    <s v="Brebes GPP_JEMASIH"/>
    <x v="12"/>
    <s v="JEMASIH"/>
    <n v="20.92"/>
    <e v="#REF!"/>
    <n v="2.6150000000000002"/>
    <n v="200000"/>
    <n v="4200000"/>
  </r>
  <r>
    <s v="Brebes GPP_JEMBAYAT"/>
    <x v="12"/>
    <s v="JEMBAYAT"/>
    <n v="11.25"/>
    <e v="#REF!"/>
    <n v="1.40625"/>
    <n v="200000"/>
    <n v="2400000"/>
  </r>
  <r>
    <s v="Brebes GPP_JIPANG"/>
    <x v="12"/>
    <s v="JIPANG"/>
    <n v="20.92"/>
    <e v="#REF!"/>
    <n v="2.6150000000000002"/>
    <n v="200000"/>
    <n v="4200000"/>
  </r>
  <r>
    <s v="Brebes GPP_JURANGMANGU"/>
    <x v="12"/>
    <s v="JURANGMANGU"/>
    <n v="15.73"/>
    <e v="#REF!"/>
    <n v="1.9662500000000001"/>
    <n v="200000"/>
    <n v="3200000"/>
  </r>
  <r>
    <s v="Brebes GPP_KADUMANIS"/>
    <x v="12"/>
    <s v="KADUMANIS"/>
    <n v="20.92"/>
    <e v="#REF!"/>
    <n v="2.6150000000000002"/>
    <n v="200000"/>
    <n v="4200000"/>
  </r>
  <r>
    <s v="Brebes GPP_KAJEN"/>
    <x v="12"/>
    <s v="KAJEN"/>
    <n v="11.25"/>
    <e v="#REF!"/>
    <n v="1.40625"/>
    <n v="200000"/>
    <n v="2400000"/>
  </r>
  <r>
    <s v="Brebes GPP_KAJENENGAN"/>
    <x v="12"/>
    <s v="KAJENENGAN"/>
    <n v="11.25"/>
    <e v="#REF!"/>
    <n v="1.40625"/>
    <n v="200000"/>
    <n v="2400000"/>
  </r>
  <r>
    <s v="Brebes GPP_KALIBAKUNG"/>
    <x v="12"/>
    <s v="KALIBAKUNG"/>
    <n v="11.25"/>
    <e v="#REF!"/>
    <n v="1.40625"/>
    <n v="200000"/>
    <n v="2400000"/>
  </r>
  <r>
    <s v="Brebes GPP_KALIERANG"/>
    <x v="12"/>
    <s v="KALIERANG"/>
    <n v="20.92"/>
    <e v="#REF!"/>
    <n v="2.6150000000000002"/>
    <n v="200000"/>
    <n v="4200000"/>
  </r>
  <r>
    <s v="Brebes GPP_KALIGAYAM"/>
    <x v="12"/>
    <s v="KALIGAYAM"/>
    <n v="11.25"/>
    <e v="#REF!"/>
    <n v="1.40625"/>
    <n v="200000"/>
    <n v="2400000"/>
  </r>
  <r>
    <s v="Brebes GPP_KALIGIRI"/>
    <x v="12"/>
    <s v="KALIGIRI"/>
    <n v="20.92"/>
    <e v="#REF!"/>
    <n v="2.6150000000000002"/>
    <n v="200000"/>
    <n v="4200000"/>
  </r>
  <r>
    <s v="Brebes GPP_KALIJAMBU"/>
    <x v="12"/>
    <s v="KALIJAMBU"/>
    <n v="11.25"/>
    <e v="#REF!"/>
    <n v="1.40625"/>
    <n v="200000"/>
    <n v="2400000"/>
  </r>
  <r>
    <s v="Brebes GPP_KALIJURANG"/>
    <x v="12"/>
    <s v="KALIJURANG"/>
    <n v="20.92"/>
    <e v="#REF!"/>
    <n v="2.6150000000000002"/>
    <n v="200000"/>
    <n v="4200000"/>
  </r>
  <r>
    <s v="Brebes GPP_KALILANGKAP"/>
    <x v="12"/>
    <s v="KALILANGKAP"/>
    <n v="20.92"/>
    <e v="#REF!"/>
    <n v="2.6150000000000002"/>
    <n v="200000"/>
    <n v="4200000"/>
  </r>
  <r>
    <s v="Brebes GPP_KALILOKA"/>
    <x v="12"/>
    <s v="KALILOKA"/>
    <n v="20.92"/>
    <e v="#REF!"/>
    <n v="2.6150000000000002"/>
    <n v="200000"/>
    <n v="4200000"/>
  </r>
  <r>
    <s v="Brebes GPP_KALISALAK"/>
    <x v="12"/>
    <s v="KALISALAK"/>
    <n v="11.25"/>
    <e v="#REF!"/>
    <n v="1.40625"/>
    <n v="200000"/>
    <n v="2400000"/>
  </r>
  <r>
    <s v="Brebes GPP_KALISUMUR"/>
    <x v="12"/>
    <s v="KALISUMUR"/>
    <n v="20.92"/>
    <e v="#REF!"/>
    <n v="2.6150000000000002"/>
    <n v="200000"/>
    <n v="4200000"/>
  </r>
  <r>
    <s v="Brebes GPP_KALIWADAS"/>
    <x v="12"/>
    <s v="KALIWADAS"/>
    <n v="20.92"/>
    <e v="#REF!"/>
    <n v="2.6150000000000002"/>
    <n v="200000"/>
    <n v="4200000"/>
  </r>
  <r>
    <s v="Brebes GPP_KALIWUNGU"/>
    <x v="12"/>
    <s v="KALIWUNGU"/>
    <n v="11.25"/>
    <e v="#REF!"/>
    <n v="1.40625"/>
    <n v="200000"/>
    <n v="2400000"/>
  </r>
  <r>
    <s v="Brebes GPP_KAMAL"/>
    <x v="12"/>
    <s v="KAMAL"/>
    <n v="20.92"/>
    <e v="#REF!"/>
    <n v="2.6150000000000002"/>
    <n v="200000"/>
    <n v="4200000"/>
  </r>
  <r>
    <s v="Brebes GPP_KAMBANGAN"/>
    <x v="12"/>
    <s v="KAMBANGAN"/>
    <n v="11.25"/>
    <e v="#REF!"/>
    <n v="1.40625"/>
    <n v="200000"/>
    <n v="2400000"/>
  </r>
  <r>
    <s v="Brebes GPP_KARANGANYAR"/>
    <x v="12"/>
    <s v="KARANGANYAR"/>
    <n v="11.25"/>
    <e v="#REF!"/>
    <n v="1.40625"/>
    <n v="200000"/>
    <n v="2400000"/>
  </r>
  <r>
    <s v="Brebes GPP_KARANGBALE"/>
    <x v="12"/>
    <s v="KARANGBALE"/>
    <n v="20.92"/>
    <e v="#REF!"/>
    <n v="2.6150000000000002"/>
    <n v="200000"/>
    <n v="4200000"/>
  </r>
  <r>
    <s v="Brebes GPP_KARANGDAWA"/>
    <x v="12"/>
    <s v="KARANGDAWA"/>
    <n v="11.25"/>
    <e v="#REF!"/>
    <n v="1.40625"/>
    <n v="200000"/>
    <n v="2400000"/>
  </r>
  <r>
    <s v="Brebes GPP_KARANGJAMBU"/>
    <x v="12"/>
    <s v="KARANGJAMBU"/>
    <n v="11.25"/>
    <e v="#REF!"/>
    <n v="1.40625"/>
    <n v="200000"/>
    <n v="2400000"/>
  </r>
  <r>
    <s v="Brebes GPP_KARANGJONGKENG"/>
    <x v="12"/>
    <s v="KARANGJONGKENG"/>
    <n v="20.92"/>
    <e v="#REF!"/>
    <n v="2.6150000000000002"/>
    <n v="200000"/>
    <n v="4200000"/>
  </r>
  <r>
    <s v="Brebes GPP_KARANGMULYA"/>
    <x v="12"/>
    <s v="KARANGMULYA"/>
    <n v="11.25"/>
    <e v="#REF!"/>
    <n v="1.40625"/>
    <n v="200000"/>
    <n v="2400000"/>
  </r>
  <r>
    <s v="Brebes GPP_KARANGSARI"/>
    <x v="12"/>
    <s v="KARANGSARI"/>
    <n v="15.73"/>
    <e v="#REF!"/>
    <n v="1.9662500000000001"/>
    <n v="200000"/>
    <n v="3200000"/>
  </r>
  <r>
    <s v="Brebes GPP_KEBANDUNGAN"/>
    <x v="12"/>
    <s v="KEBANDUNGAN"/>
    <n v="20.92"/>
    <e v="#REF!"/>
    <n v="2.6150000000000002"/>
    <n v="200000"/>
    <n v="4200000"/>
  </r>
  <r>
    <s v="Brebes GPP_KEDAWUNG"/>
    <x v="12"/>
    <s v="KEDAWUNG"/>
    <n v="11.25"/>
    <e v="#REF!"/>
    <n v="1.40625"/>
    <n v="200000"/>
    <n v="2400000"/>
  </r>
  <r>
    <s v="Brebes GPP_KEDUNGBOKOR"/>
    <x v="12"/>
    <s v="KEDUNGBOKOR"/>
    <n v="20.92"/>
    <e v="#REF!"/>
    <n v="2.6150000000000002"/>
    <n v="200000"/>
    <n v="4200000"/>
  </r>
  <r>
    <s v="Brebes GPP_KEDUNGWUNGU"/>
    <x v="12"/>
    <s v="KEDUNGWUNGU"/>
    <n v="11.25"/>
    <e v="#REF!"/>
    <n v="1.40625"/>
    <n v="200000"/>
    <n v="2400000"/>
  </r>
  <r>
    <s v="Brebes GPP_KERTAHARJA"/>
    <x v="12"/>
    <s v="KERTAHARJA"/>
    <n v="11.25"/>
    <e v="#REF!"/>
    <n v="1.40625"/>
    <n v="200000"/>
    <n v="2400000"/>
  </r>
  <r>
    <s v="Brebes GPP_KERTASARI"/>
    <x v="12"/>
    <s v="KERTASARI"/>
    <n v="20.92"/>
    <e v="#REF!"/>
    <n v="2.6150000000000002"/>
    <n v="200000"/>
    <n v="4200000"/>
  </r>
  <r>
    <s v="Brebes GPP_KESUBEN"/>
    <x v="12"/>
    <s v="KESUBEN"/>
    <n v="11.25"/>
    <e v="#REF!"/>
    <n v="1.40625"/>
    <n v="200000"/>
    <n v="2400000"/>
  </r>
  <r>
    <s v="Brebes GPP_KRETEK"/>
    <x v="12"/>
    <s v="KRETEK"/>
    <n v="20.92"/>
    <e v="#REF!"/>
    <n v="2.6150000000000002"/>
    <n v="200000"/>
    <n v="4200000"/>
  </r>
  <r>
    <s v="Brebes GPP_KUTAMENDALA"/>
    <x v="12"/>
    <s v="KUTAMENDALA"/>
    <n v="20.92"/>
    <e v="#REF!"/>
    <n v="2.6150000000000002"/>
    <n v="200000"/>
    <n v="4200000"/>
  </r>
  <r>
    <s v="Brebes GPP_KUTAYU"/>
    <x v="12"/>
    <s v="KUTAYU"/>
    <n v="20.92"/>
    <e v="#REF!"/>
    <n v="2.6150000000000002"/>
    <n v="200000"/>
    <n v="4200000"/>
  </r>
  <r>
    <s v="Brebes GPP_LANGKAP"/>
    <x v="12"/>
    <s v="LANGKAP"/>
    <n v="20.92"/>
    <e v="#REF!"/>
    <n v="2.6150000000000002"/>
    <n v="200000"/>
    <n v="4200000"/>
  </r>
  <r>
    <s v="Brebes GPP_LAREN"/>
    <x v="12"/>
    <s v="LAREN"/>
    <n v="20.92"/>
    <e v="#REF!"/>
    <n v="2.6150000000000002"/>
    <n v="200000"/>
    <n v="4200000"/>
  </r>
  <r>
    <s v="Brebes GPP_LEBAKGOWAH"/>
    <x v="12"/>
    <s v="LEBAKGOWAH"/>
    <n v="11.25"/>
    <e v="#REF!"/>
    <n v="1.40625"/>
    <n v="200000"/>
    <n v="2400000"/>
  </r>
  <r>
    <s v="Brebes GPP_LEBAKSIU KIDUL"/>
    <x v="12"/>
    <s v="LEBAKSIU KIDUL"/>
    <n v="11.25"/>
    <e v="#REF!"/>
    <n v="1.40625"/>
    <n v="200000"/>
    <n v="2400000"/>
  </r>
  <r>
    <s v="Brebes GPP_LENGKONG"/>
    <x v="12"/>
    <s v="LENGKONG"/>
    <n v="11.25"/>
    <e v="#REF!"/>
    <n v="1.40625"/>
    <n v="200000"/>
    <n v="2400000"/>
  </r>
  <r>
    <s v="Brebes GPP_LINGGAPURA"/>
    <x v="12"/>
    <s v="LINGGAPURA"/>
    <n v="20.92"/>
    <e v="#REF!"/>
    <n v="2.6150000000000002"/>
    <n v="200000"/>
    <n v="4200000"/>
  </r>
  <r>
    <s v="Brebes GPP_MANDIRAJA"/>
    <x v="12"/>
    <s v="MANDIRAJA"/>
    <n v="15.73"/>
    <e v="#REF!"/>
    <n v="1.9662500000000001"/>
    <n v="200000"/>
    <n v="3200000"/>
  </r>
  <r>
    <s v="Brebes GPP_MANGGIS"/>
    <x v="12"/>
    <s v="MANGGIS"/>
    <n v="20.92"/>
    <e v="#REF!"/>
    <n v="2.6150000000000002"/>
    <n v="200000"/>
    <n v="4200000"/>
  </r>
  <r>
    <s v="Brebes GPP_MARGA AYU"/>
    <x v="12"/>
    <s v="MARGA AYU"/>
    <n v="11.25"/>
    <e v="#REF!"/>
    <n v="1.40625"/>
    <n v="200000"/>
    <n v="2400000"/>
  </r>
  <r>
    <s v="Brebes GPP_MARGASARI"/>
    <x v="12"/>
    <s v="MARGASARI"/>
    <n v="11.25"/>
    <e v="#REF!"/>
    <n v="1.40625"/>
    <n v="200000"/>
    <n v="2400000"/>
  </r>
  <r>
    <s v="Brebes GPP_MENDALA"/>
    <x v="12"/>
    <s v="MENDALA"/>
    <n v="20.92"/>
    <e v="#REF!"/>
    <n v="2.6150000000000002"/>
    <n v="200000"/>
    <n v="4200000"/>
  </r>
  <r>
    <s v="Brebes GPP_MLAYANG"/>
    <x v="12"/>
    <s v="MLAYANG"/>
    <n v="20.92"/>
    <e v="#REF!"/>
    <n v="2.6150000000000002"/>
    <n v="200000"/>
    <n v="4200000"/>
  </r>
  <r>
    <s v="Brebes GPP_MOKAHA"/>
    <x v="12"/>
    <s v="MOKAHA"/>
    <n v="11.25"/>
    <e v="#REF!"/>
    <n v="1.40625"/>
    <n v="200000"/>
    <n v="2400000"/>
  </r>
  <r>
    <s v="Brebes GPP_MULYOHARJO"/>
    <x v="12"/>
    <s v="MULYOHARJO"/>
    <n v="11.25"/>
    <e v="#REF!"/>
    <n v="1.40625"/>
    <n v="200000"/>
    <n v="2400000"/>
  </r>
  <r>
    <s v="Brebes GPP_MUNCANGLARANG"/>
    <x v="12"/>
    <s v="MUNCANGLARANG"/>
    <n v="11.25"/>
    <e v="#REF!"/>
    <n v="1.40625"/>
    <n v="200000"/>
    <n v="2400000"/>
  </r>
  <r>
    <s v="Brebes GPP_NEGARADAHA"/>
    <x v="12"/>
    <s v="NEGARADAHA"/>
    <n v="20.92"/>
    <e v="#REF!"/>
    <n v="2.6150000000000002"/>
    <n v="200000"/>
    <n v="4200000"/>
  </r>
  <r>
    <s v="Brebes GPP_NEGARAYU"/>
    <x v="12"/>
    <s v="NEGARAYU"/>
    <n v="20.92"/>
    <e v="#REF!"/>
    <n v="2.6150000000000002"/>
    <n v="200000"/>
    <n v="4200000"/>
  </r>
  <r>
    <s v="Brebes GPP_NYALEMBENG"/>
    <x v="12"/>
    <s v="NYALEMBENG"/>
    <n v="15.73"/>
    <e v="#REF!"/>
    <n v="1.9662500000000001"/>
    <n v="200000"/>
    <n v="3200000"/>
  </r>
  <r>
    <s v="Brebes GPP_PABUARAN"/>
    <x v="12"/>
    <s v="PABUARAN"/>
    <n v="20.92"/>
    <e v="#REF!"/>
    <n v="2.6150000000000002"/>
    <n v="200000"/>
    <n v="4200000"/>
  </r>
  <r>
    <s v="Brebes GPP_PAGERBARANG"/>
    <x v="12"/>
    <s v="PAGERBARANG"/>
    <n v="11.25"/>
    <e v="#REF!"/>
    <n v="1.40625"/>
    <n v="200000"/>
    <n v="2400000"/>
  </r>
  <r>
    <s v="Brebes GPP_PAGERKASIH"/>
    <x v="12"/>
    <s v="PAGERKASIH"/>
    <n v="11.25"/>
    <e v="#REF!"/>
    <n v="1.40625"/>
    <n v="200000"/>
    <n v="2400000"/>
  </r>
  <r>
    <s v="Brebes GPP_PAGERWANGI"/>
    <x v="12"/>
    <s v="PAGERWANGI"/>
    <n v="11.25"/>
    <e v="#REF!"/>
    <n v="1.40625"/>
    <n v="200000"/>
    <n v="2400000"/>
  </r>
  <r>
    <s v="Brebes GPP_PAGOJENGAN"/>
    <x v="12"/>
    <s v="PAGOJENGAN"/>
    <n v="20.92"/>
    <e v="#REF!"/>
    <n v="2.6150000000000002"/>
    <n v="200000"/>
    <n v="4200000"/>
  </r>
  <r>
    <s v="Brebes GPP_PAGUYANGAN"/>
    <x v="12"/>
    <s v="PAGUYANGAN"/>
    <n v="20.92"/>
    <e v="#REF!"/>
    <n v="2.6150000000000002"/>
    <n v="200000"/>
    <n v="4200000"/>
  </r>
  <r>
    <s v="Brebes GPP_PAKUJATI"/>
    <x v="12"/>
    <s v="PAKUJATI"/>
    <n v="20.92"/>
    <e v="#REF!"/>
    <n v="2.6150000000000002"/>
    <n v="200000"/>
    <n v="4200000"/>
  </r>
  <r>
    <s v="Brebes GPP_PAKULAUT"/>
    <x v="12"/>
    <s v="PAKULAUT"/>
    <n v="11.25"/>
    <e v="#REF!"/>
    <n v="1.40625"/>
    <n v="200000"/>
    <n v="2400000"/>
  </r>
  <r>
    <s v="Brebes GPP_PAMEDARAN"/>
    <x v="12"/>
    <s v="PAMEDARAN"/>
    <n v="20.92"/>
    <e v="#REF!"/>
    <n v="2.6150000000000002"/>
    <n v="200000"/>
    <n v="4200000"/>
  </r>
  <r>
    <s v="Brebes GPP_PAMIJEN"/>
    <x v="12"/>
    <s v="PAMIJEN"/>
    <n v="20.92"/>
    <e v="#REF!"/>
    <n v="2.6150000000000002"/>
    <n v="200000"/>
    <n v="4200000"/>
  </r>
  <r>
    <s v="Brebes GPP_PAMIRITAN"/>
    <x v="12"/>
    <s v="PAMIRITAN"/>
    <n v="11.25"/>
    <e v="#REF!"/>
    <n v="1.40625"/>
    <n v="200000"/>
    <n v="2400000"/>
  </r>
  <r>
    <s v="Brebes GPP_PAMULIHAN"/>
    <x v="12"/>
    <s v="PAMULIHAN"/>
    <n v="20.92"/>
    <e v="#REF!"/>
    <n v="2.6150000000000002"/>
    <n v="200000"/>
    <n v="4200000"/>
  </r>
  <r>
    <s v="Brebes GPP_PANDANSARI"/>
    <x v="12"/>
    <s v="PANDANSARI"/>
    <n v="20.92"/>
    <e v="#REF!"/>
    <n v="2.6150000000000002"/>
    <n v="200000"/>
    <n v="4200000"/>
  </r>
  <r>
    <s v="Brebes GPP_PANGEBATAN"/>
    <x v="12"/>
    <s v="PANGEBATAN"/>
    <n v="20.92"/>
    <e v="#REF!"/>
    <n v="2.6150000000000002"/>
    <n v="200000"/>
    <n v="4200000"/>
  </r>
  <r>
    <s v="Brebes GPP_PASIRPANJANG"/>
    <x v="12"/>
    <s v="PASIRPANJANG"/>
    <n v="20.92"/>
    <e v="#REF!"/>
    <n v="2.6150000000000002"/>
    <n v="200000"/>
    <n v="4200000"/>
  </r>
  <r>
    <s v="Brebes GPP_PENANGGAPAN"/>
    <x v="12"/>
    <s v="PENANGGAPAN"/>
    <n v="20.92"/>
    <e v="#REF!"/>
    <n v="2.6150000000000002"/>
    <n v="200000"/>
    <n v="4200000"/>
  </r>
  <r>
    <s v="Brebes GPP_PENGARASAN"/>
    <x v="12"/>
    <s v="PENGARASAN"/>
    <n v="20.92"/>
    <e v="#REF!"/>
    <n v="2.6150000000000002"/>
    <n v="200000"/>
    <n v="4200000"/>
  </r>
  <r>
    <s v="Brebes GPP_PENGGARUTAN"/>
    <x v="12"/>
    <s v="PENGGARUTAN"/>
    <n v="20.92"/>
    <e v="#REF!"/>
    <n v="2.6150000000000002"/>
    <n v="200000"/>
    <n v="4200000"/>
  </r>
  <r>
    <s v="Brebes GPP_PEPEDAN"/>
    <x v="12"/>
    <s v="PEPEDAN"/>
    <n v="20.92"/>
    <e v="#REF!"/>
    <n v="2.6150000000000002"/>
    <n v="200000"/>
    <n v="4200000"/>
  </r>
  <r>
    <s v="Brebes GPP_PLOMPONG"/>
    <x v="12"/>
    <s v="PLOMPONG"/>
    <n v="20.92"/>
    <e v="#REF!"/>
    <n v="2.6150000000000002"/>
    <n v="200000"/>
    <n v="4200000"/>
  </r>
  <r>
    <s v="Brebes GPP_PRUPUK SELATAN"/>
    <x v="12"/>
    <s v="PRUPUK SELATAN"/>
    <n v="11.25"/>
    <e v="#REF!"/>
    <n v="1.40625"/>
    <n v="200000"/>
    <n v="2400000"/>
  </r>
  <r>
    <s v="Brebes GPP_PRUPUK UTARA"/>
    <x v="12"/>
    <s v="PRUPUK UTARA"/>
    <n v="11.25"/>
    <e v="#REF!"/>
    <n v="1.40625"/>
    <n v="200000"/>
    <n v="2400000"/>
  </r>
  <r>
    <s v="Brebes GPP_PRUWATAN"/>
    <x v="12"/>
    <s v="PRUWATAN"/>
    <n v="20.92"/>
    <e v="#REF!"/>
    <n v="2.6150000000000002"/>
    <n v="200000"/>
    <n v="4200000"/>
  </r>
  <r>
    <s v="Brebes GPP_PUNCANGLUWUK"/>
    <x v="12"/>
    <s v="PUNCANGLUWUK"/>
    <n v="11.25"/>
    <e v="#REF!"/>
    <n v="1.40625"/>
    <n v="200000"/>
    <n v="2400000"/>
  </r>
  <r>
    <s v="Brebes GPP_PURBAYASA"/>
    <x v="12"/>
    <s v="PURBAYASA"/>
    <n v="20.92"/>
    <e v="#REF!"/>
    <n v="2.6150000000000002"/>
    <n v="200000"/>
    <n v="4200000"/>
  </r>
  <r>
    <s v="Brebes GPP_RAGATUNJUNG"/>
    <x v="12"/>
    <s v="RAGATUNJUNG"/>
    <n v="20.92"/>
    <e v="#REF!"/>
    <n v="2.6150000000000002"/>
    <n v="200000"/>
    <n v="4200000"/>
  </r>
  <r>
    <s v="Brebes GPP_RAJAWETAN"/>
    <x v="12"/>
    <s v="RAJAWETAN"/>
    <n v="20.92"/>
    <e v="#REF!"/>
    <n v="2.6150000000000002"/>
    <n v="200000"/>
    <n v="4200000"/>
  </r>
  <r>
    <s v="Brebes GPP_RAJEGWESI"/>
    <x v="12"/>
    <s v="RAJEGWESI"/>
    <n v="11.25"/>
    <e v="#REF!"/>
    <n v="1.40625"/>
    <n v="200000"/>
    <n v="2400000"/>
  </r>
  <r>
    <s v="Brebes GPP_RANDUSARI"/>
    <x v="12"/>
    <s v="RANDUSARI"/>
    <n v="11.25"/>
    <e v="#REF!"/>
    <n v="1.40625"/>
    <n v="200000"/>
    <n v="2400000"/>
  </r>
  <r>
    <s v="Brebes GPP_REMBUL"/>
    <x v="12"/>
    <s v="REMBUL"/>
    <n v="11.25"/>
    <e v="#REF!"/>
    <n v="1.40625"/>
    <n v="200000"/>
    <n v="2400000"/>
  </r>
  <r>
    <s v="Brebes GPP_SALEM"/>
    <x v="12"/>
    <s v="SALEM"/>
    <n v="20.92"/>
    <e v="#REF!"/>
    <n v="2.6150000000000002"/>
    <n v="200000"/>
    <n v="4200000"/>
  </r>
  <r>
    <s v="Brebes GPP_SANGKANAYU"/>
    <x v="12"/>
    <s v="SANGKANAYU"/>
    <n v="11.25"/>
    <e v="#REF!"/>
    <n v="1.40625"/>
    <n v="200000"/>
    <n v="2400000"/>
  </r>
  <r>
    <s v="Brebes GPP_SANGKANJAYA"/>
    <x v="12"/>
    <s v="SANGKANJAYA"/>
    <n v="11.25"/>
    <e v="#REF!"/>
    <n v="1.40625"/>
    <n v="200000"/>
    <n v="2400000"/>
  </r>
  <r>
    <s v="Brebes GPP_SEMBOJA"/>
    <x v="12"/>
    <s v="SEMBOJA"/>
    <n v="11.25"/>
    <e v="#REF!"/>
    <n v="1.40625"/>
    <n v="200000"/>
    <n v="2400000"/>
  </r>
  <r>
    <s v="Brebes GPP_SESEPAN"/>
    <x v="12"/>
    <s v="SESEPAN"/>
    <n v="11.25"/>
    <e v="#REF!"/>
    <n v="1.40625"/>
    <n v="200000"/>
    <n v="2400000"/>
  </r>
  <r>
    <s v="Brebes GPP_SIDAMULYA"/>
    <x v="12"/>
    <s v="SIDAMULYA"/>
    <n v="11.25"/>
    <e v="#REF!"/>
    <n v="1.40625"/>
    <n v="200000"/>
    <n v="2400000"/>
  </r>
  <r>
    <s v="Brebes GPP_SIGEDONG"/>
    <x v="12"/>
    <s v="SIGEDONG"/>
    <n v="11.25"/>
    <e v="#REF!"/>
    <n v="1.40625"/>
    <n v="200000"/>
    <n v="2400000"/>
  </r>
  <r>
    <s v="Brebes GPP_SIMA"/>
    <x v="12"/>
    <s v="SIMA"/>
    <n v="15.73"/>
    <e v="#REF!"/>
    <n v="1.9662500000000001"/>
    <n v="200000"/>
    <n v="3200000"/>
  </r>
  <r>
    <s v="Brebes GPP_SINDANGHEULA"/>
    <x v="12"/>
    <s v="SINDANGHEULA"/>
    <n v="20.92"/>
    <e v="#REF!"/>
    <n v="2.6150000000000002"/>
    <n v="200000"/>
    <n v="4200000"/>
  </r>
  <r>
    <s v="Brebes GPP_SINDANGJAYA"/>
    <x v="12"/>
    <s v="SINDANGJAYA"/>
    <n v="20.92"/>
    <e v="#REF!"/>
    <n v="2.6150000000000002"/>
    <n v="200000"/>
    <n v="4200000"/>
  </r>
  <r>
    <s v="Brebes GPP_SINDANGWANGI"/>
    <x v="12"/>
    <s v="SINDANGWANGI"/>
    <n v="20.92"/>
    <e v="#REF!"/>
    <n v="2.6150000000000002"/>
    <n v="200000"/>
    <n v="4200000"/>
  </r>
  <r>
    <s v="Brebes GPP_SITAIL"/>
    <x v="12"/>
    <s v="SITAIL"/>
    <n v="11.25"/>
    <e v="#REF!"/>
    <n v="1.40625"/>
    <n v="200000"/>
    <n v="2400000"/>
  </r>
  <r>
    <s v="Brebes GPP_SLARANGKIDUL"/>
    <x v="12"/>
    <s v="SLARANGKIDUL"/>
    <n v="11.25"/>
    <e v="#REF!"/>
    <n v="1.40625"/>
    <n v="200000"/>
    <n v="2400000"/>
  </r>
  <r>
    <s v="Brebes GPP_SOKASARI"/>
    <x v="12"/>
    <s v="SOKASARI"/>
    <n v="11.25"/>
    <e v="#REF!"/>
    <n v="1.40625"/>
    <n v="200000"/>
    <n v="2400000"/>
  </r>
  <r>
    <s v="Brebes GPP_SOKATENGAH"/>
    <x v="12"/>
    <s v="SOKATENGAH"/>
    <n v="11.25"/>
    <e v="#REF!"/>
    <n v="1.40625"/>
    <n v="200000"/>
    <n v="2400000"/>
  </r>
  <r>
    <s v="Brebes GPP_SONGGOM"/>
    <x v="12"/>
    <s v="SONGGOM"/>
    <n v="20.92"/>
    <e v="#REF!"/>
    <n v="2.6150000000000002"/>
    <n v="200000"/>
    <n v="4200000"/>
  </r>
  <r>
    <s v="Brebes GPP_SONGGOM LOR"/>
    <x v="12"/>
    <s v="SONGGOM LOR"/>
    <n v="20.92"/>
    <e v="#REF!"/>
    <n v="2.6150000000000002"/>
    <n v="200000"/>
    <n v="4200000"/>
  </r>
  <r>
    <s v="Brebes GPP_SRENGSENG"/>
    <x v="12"/>
    <s v="SRENGSENG"/>
    <n v="11.25"/>
    <e v="#REF!"/>
    <n v="1.40625"/>
    <n v="200000"/>
    <n v="2400000"/>
  </r>
  <r>
    <s v="Brebes GPP_SRIDADI"/>
    <x v="12"/>
    <s v="SRIDADI"/>
    <n v="20.92"/>
    <e v="#REF!"/>
    <n v="2.6150000000000002"/>
    <n v="200000"/>
    <n v="4200000"/>
  </r>
  <r>
    <s v="Brebes GPP_SUMBAGA"/>
    <x v="12"/>
    <s v="SUMBAGA"/>
    <n v="11.25"/>
    <e v="#REF!"/>
    <n v="1.40625"/>
    <n v="200000"/>
    <n v="2400000"/>
  </r>
  <r>
    <s v="Brebes GPP_SUNIARSIH"/>
    <x v="12"/>
    <s v="SUNIARSIH"/>
    <n v="11.25"/>
    <e v="#REF!"/>
    <n v="1.40625"/>
    <n v="200000"/>
    <n v="2400000"/>
  </r>
  <r>
    <s v="Brebes GPP_TAMBAKSERANG"/>
    <x v="12"/>
    <s v="TAMBAKSERANG"/>
    <n v="20.92"/>
    <e v="#REF!"/>
    <n v="2.6150000000000002"/>
    <n v="200000"/>
    <n v="4200000"/>
  </r>
  <r>
    <s v="Brebes GPP_TANGGERAN"/>
    <x v="12"/>
    <s v="TANGGERAN"/>
    <n v="20.92"/>
    <e v="#REF!"/>
    <n v="2.6150000000000002"/>
    <n v="200000"/>
    <n v="4200000"/>
  </r>
  <r>
    <s v="Brebes GPP_TARABAN"/>
    <x v="12"/>
    <s v="TARABAN"/>
    <n v="20.92"/>
    <e v="#REF!"/>
    <n v="2.6150000000000002"/>
    <n v="200000"/>
    <n v="4200000"/>
  </r>
  <r>
    <s v="Brebes GPP_TEGALANDONG"/>
    <x v="12"/>
    <s v="TEGALANDONG"/>
    <n v="11.25"/>
    <e v="#REF!"/>
    <n v="1.40625"/>
    <n v="200000"/>
    <n v="2400000"/>
  </r>
  <r>
    <s v="Brebes GPP_TEMBONGRAJA"/>
    <x v="12"/>
    <s v="TEMBONGRAJA"/>
    <n v="20.92"/>
    <e v="#REF!"/>
    <n v="2.6150000000000002"/>
    <n v="200000"/>
    <n v="4200000"/>
  </r>
  <r>
    <s v="Brebes GPP_TEMBONGWAH"/>
    <x v="12"/>
    <s v="TEMBONGWAH"/>
    <n v="11.25"/>
    <e v="#REF!"/>
    <n v="1.40625"/>
    <n v="200000"/>
    <n v="2400000"/>
  </r>
  <r>
    <s v="Brebes GPP_TERLAYA"/>
    <x v="12"/>
    <s v="TERLAYA"/>
    <n v="20.92"/>
    <e v="#REF!"/>
    <n v="2.6150000000000002"/>
    <n v="200000"/>
    <n v="4200000"/>
  </r>
  <r>
    <s v="Brebes GPP_TIMBANGREJA"/>
    <x v="12"/>
    <s v="TIMBANGREJA"/>
    <n v="11.25"/>
    <e v="#REF!"/>
    <n v="1.40625"/>
    <n v="200000"/>
    <n v="2400000"/>
  </r>
  <r>
    <s v="Brebes GPP_TONJONG"/>
    <x v="12"/>
    <s v="TONJONG"/>
    <n v="20.92"/>
    <e v="#REF!"/>
    <n v="2.6150000000000002"/>
    <n v="200000"/>
    <n v="4200000"/>
  </r>
  <r>
    <s v="Brebes GPP_TRAJU"/>
    <x v="12"/>
    <s v="TRAJU"/>
    <n v="11.25"/>
    <e v="#REF!"/>
    <n v="1.40625"/>
    <n v="200000"/>
    <n v="2400000"/>
  </r>
  <r>
    <s v="Brebes GPP_TUWEL"/>
    <x v="12"/>
    <s v="TUWEL"/>
    <n v="11.25"/>
    <e v="#REF!"/>
    <n v="1.40625"/>
    <n v="200000"/>
    <n v="2400000"/>
  </r>
  <r>
    <s v="Brebes GPP_WALANGSANGA"/>
    <x v="12"/>
    <s v="WALANGSANGA"/>
    <n v="15.73"/>
    <e v="#REF!"/>
    <n v="1.9662500000000001"/>
    <n v="200000"/>
    <n v="3200000"/>
  </r>
  <r>
    <s v="Brebes GPP_WANAREJA"/>
    <x v="12"/>
    <s v="WANAREJA"/>
    <n v="20.92"/>
    <e v="#REF!"/>
    <n v="2.6150000000000002"/>
    <n v="200000"/>
    <n v="4200000"/>
  </r>
  <r>
    <s v="Brebes GPP_WANASARI"/>
    <x v="12"/>
    <s v="WANASARI"/>
    <n v="11.25"/>
    <e v="#REF!"/>
    <n v="1.40625"/>
    <n v="200000"/>
    <n v="2400000"/>
  </r>
  <r>
    <s v="Brebes GPP_WANATIRTA"/>
    <x v="12"/>
    <s v="WANATIRTA"/>
    <n v="20.92"/>
    <e v="#REF!"/>
    <n v="2.6150000000000002"/>
    <n v="200000"/>
    <n v="4200000"/>
  </r>
  <r>
    <s v="Brebes GPP_WANOJA"/>
    <x v="12"/>
    <s v="WANOJA"/>
    <n v="20.92"/>
    <e v="#REF!"/>
    <n v="2.6150000000000002"/>
    <n v="200000"/>
    <n v="4200000"/>
  </r>
  <r>
    <s v="Brebes GPP_WATUJAYA"/>
    <x v="12"/>
    <s v="WATUJAYA"/>
    <n v="20.92"/>
    <e v="#REF!"/>
    <n v="2.6150000000000002"/>
    <n v="200000"/>
    <n v="4200000"/>
  </r>
  <r>
    <s v="Brebes GPP_WLAHAR"/>
    <x v="12"/>
    <s v="WLAHAR"/>
    <n v="20.92"/>
    <e v="#REF!"/>
    <n v="2.6150000000000002"/>
    <n v="200000"/>
    <n v="4200000"/>
  </r>
  <r>
    <s v="Brebes GPP_WRINGINJENGGOT"/>
    <x v="12"/>
    <s v="WRINGINJENGGOT"/>
    <n v="11.25"/>
    <e v="#REF!"/>
    <n v="1.40625"/>
    <n v="200000"/>
    <n v="2400000"/>
  </r>
  <r>
    <s v="Brebes GPP_YAMANSARI"/>
    <x v="12"/>
    <s v="YAMANSARI"/>
    <n v="11.25"/>
    <e v="#REF!"/>
    <n v="1.40625"/>
    <n v="200000"/>
    <n v="2400000"/>
  </r>
  <r>
    <s v="Cilacap 1 - Kesugihan_ADIPALA"/>
    <x v="13"/>
    <s v="ADIPALA"/>
    <n v="20.29"/>
    <e v="#REF!"/>
    <n v="2.5362499999999999"/>
    <n v="200000"/>
    <n v="4200000"/>
  </r>
  <r>
    <s v="Cilacap 1 - Kesugihan_ADIRAJA"/>
    <x v="13"/>
    <s v="ADIRAJA"/>
    <n v="20.29"/>
    <e v="#REF!"/>
    <n v="2.5362499999999999"/>
    <n v="200000"/>
    <n v="4200000"/>
  </r>
  <r>
    <s v="Cilacap 1 - Kesugihan_ADIREJA KULON"/>
    <x v="13"/>
    <s v="ADIREJA KULON"/>
    <n v="20.29"/>
    <e v="#REF!"/>
    <n v="2.5362499999999999"/>
    <n v="200000"/>
    <n v="4200000"/>
  </r>
  <r>
    <s v="Cilacap 1 - Kesugihan_ADIREJA WETAN"/>
    <x v="13"/>
    <s v="ADIREJA WETAN"/>
    <n v="20.29"/>
    <e v="#REF!"/>
    <n v="2.5362499999999999"/>
    <n v="200000"/>
    <n v="4200000"/>
  </r>
  <r>
    <s v="Cilacap 1 - Kesugihan_ADISANA"/>
    <x v="13"/>
    <s v="ADISANA"/>
    <n v="9.3800000000000008"/>
    <e v="#REF!"/>
    <n v="1.1725000000000001"/>
    <n v="200000"/>
    <n v="2000000"/>
  </r>
  <r>
    <s v="Cilacap 1 - Kesugihan_ALANGAMBA"/>
    <x v="13"/>
    <s v="ALANGAMBA"/>
    <n v="20.29"/>
    <e v="#REF!"/>
    <n v="2.5362499999999999"/>
    <n v="200000"/>
    <n v="4200000"/>
  </r>
  <r>
    <s v="Cilacap 1 - Kesugihan_AYAMALAS"/>
    <x v="13"/>
    <s v="AYAMALAS"/>
    <n v="20.29"/>
    <e v="#REF!"/>
    <n v="2.5362499999999999"/>
    <n v="200000"/>
    <n v="4200000"/>
  </r>
  <r>
    <s v="Cilacap 1 - Kesugihan_BAJING"/>
    <x v="13"/>
    <s v="BAJING"/>
    <n v="20.29"/>
    <e v="#REF!"/>
    <n v="2.5362499999999999"/>
    <n v="200000"/>
    <n v="4200000"/>
  </r>
  <r>
    <s v="Cilacap 1 - Kesugihan_BAJING KULON"/>
    <x v="13"/>
    <s v="BAJING KULON"/>
    <n v="20.29"/>
    <e v="#REF!"/>
    <n v="2.5362499999999999"/>
    <n v="200000"/>
    <n v="4200000"/>
  </r>
  <r>
    <s v="Cilacap 1 - Kesugihan_BANGKAL"/>
    <x v="13"/>
    <s v="BANGKAL"/>
    <n v="20.29"/>
    <e v="#REF!"/>
    <n v="2.5362499999999999"/>
    <n v="200000"/>
    <n v="4200000"/>
  </r>
  <r>
    <s v="Cilacap 1 - Kesugihan_BANGSA"/>
    <x v="13"/>
    <s v="BANGSA"/>
    <n v="9.3800000000000008"/>
    <e v="#REF!"/>
    <n v="1.1725000000000001"/>
    <n v="200000"/>
    <n v="2000000"/>
  </r>
  <r>
    <s v="Cilacap 1 - Kesugihan_BINANGUN"/>
    <x v="13"/>
    <s v="BINANGUN"/>
    <n v="20.29"/>
    <e v="#REF!"/>
    <n v="2.5362499999999999"/>
    <n v="200000"/>
    <n v="4200000"/>
  </r>
  <r>
    <s v="Cilacap 1 - Kesugihan_BINANGUN"/>
    <x v="13"/>
    <s v="BINANGUN"/>
    <n v="9.3800000000000008"/>
    <e v="#REF!"/>
    <n v="1.1725000000000001"/>
    <n v="200000"/>
    <n v="2000000"/>
  </r>
  <r>
    <s v="Cilacap 1 - Kesugihan_BRANI"/>
    <x v="13"/>
    <s v="BRANI"/>
    <n v="20.29"/>
    <e v="#REF!"/>
    <n v="2.5362499999999999"/>
    <n v="200000"/>
    <n v="4200000"/>
  </r>
  <r>
    <s v="Cilacap 1 - Kesugihan_BULUPAYUNG"/>
    <x v="13"/>
    <s v="BULUPAYUNG"/>
    <n v="20.29"/>
    <e v="#REF!"/>
    <n v="2.5362499999999999"/>
    <n v="200000"/>
    <n v="4200000"/>
  </r>
  <r>
    <s v="Cilacap 1 - Kesugihan_BUNTON"/>
    <x v="13"/>
    <s v="BUNTON"/>
    <n v="20.29"/>
    <e v="#REF!"/>
    <n v="2.5362499999999999"/>
    <n v="200000"/>
    <n v="4200000"/>
  </r>
  <r>
    <s v="Cilacap 1 - Kesugihan_BUNTU"/>
    <x v="13"/>
    <s v="BUNTU"/>
    <n v="20.29"/>
    <e v="#REF!"/>
    <n v="2.5362499999999999"/>
    <n v="200000"/>
    <n v="4200000"/>
  </r>
  <r>
    <s v="Cilacap 1 - Kesugihan_CINDAGA"/>
    <x v="13"/>
    <s v="CINDAGA"/>
    <n v="9.3800000000000008"/>
    <e v="#REF!"/>
    <n v="1.1725000000000001"/>
    <n v="200000"/>
    <n v="2000000"/>
  </r>
  <r>
    <s v="Cilacap 1 - Kesugihan_CIWUNI"/>
    <x v="13"/>
    <s v="CIWUNI"/>
    <n v="20.29"/>
    <e v="#REF!"/>
    <n v="2.5362499999999999"/>
    <n v="200000"/>
    <n v="4200000"/>
  </r>
  <r>
    <s v="Cilacap 1 - Kesugihan_DONDONG"/>
    <x v="13"/>
    <s v="DONDONG"/>
    <n v="20.29"/>
    <e v="#REF!"/>
    <n v="2.5362499999999999"/>
    <n v="200000"/>
    <n v="4200000"/>
  </r>
  <r>
    <s v="Cilacap 1 - Kesugihan_DOPLANG"/>
    <x v="13"/>
    <s v="DOPLANG"/>
    <n v="20.29"/>
    <e v="#REF!"/>
    <n v="2.5362499999999999"/>
    <n v="200000"/>
    <n v="4200000"/>
  </r>
  <r>
    <s v="Cilacap 1 - Kesugihan_GAMBARSARI"/>
    <x v="13"/>
    <s v="GAMBARSARI"/>
    <n v="9.3800000000000008"/>
    <e v="#REF!"/>
    <n v="1.1725000000000001"/>
    <n v="200000"/>
    <n v="2000000"/>
  </r>
  <r>
    <s v="Cilacap 1 - Kesugihan_GENTASARI"/>
    <x v="13"/>
    <s v="GENTASARI"/>
    <n v="20.29"/>
    <e v="#REF!"/>
    <n v="2.5362499999999999"/>
    <n v="200000"/>
    <n v="4200000"/>
  </r>
  <r>
    <s v="Cilacap 1 - Kesugihan_GLEMPANG"/>
    <x v="13"/>
    <s v="GLEMPANG"/>
    <n v="20.29"/>
    <e v="#REF!"/>
    <n v="2.5362499999999999"/>
    <n v="200000"/>
    <n v="4200000"/>
  </r>
  <r>
    <s v="Cilacap 1 - Kesugihan_GLEMPANGPASIR"/>
    <x v="13"/>
    <s v="GLEMPANGPASIR"/>
    <n v="20.29"/>
    <e v="#REF!"/>
    <n v="2.5362499999999999"/>
    <n v="200000"/>
    <n v="4200000"/>
  </r>
  <r>
    <s v="Cilacap 1 - Kesugihan_GOMBOLHARJO"/>
    <x v="13"/>
    <s v="GOMBOLHARJO"/>
    <n v="20.29"/>
    <e v="#REF!"/>
    <n v="2.5362499999999999"/>
    <n v="200000"/>
    <n v="4200000"/>
  </r>
  <r>
    <s v="Cilacap 1 - Kesugihan_GRUJUGAN"/>
    <x v="13"/>
    <s v="GRUJUGAN"/>
    <n v="9.3800000000000008"/>
    <e v="#REF!"/>
    <n v="1.1725000000000001"/>
    <n v="200000"/>
    <n v="2000000"/>
  </r>
  <r>
    <s v="Cilacap 1 - Kesugihan_GUNUNG WETAN"/>
    <x v="13"/>
    <s v="GUNUNG WETAN"/>
    <n v="9.3800000000000008"/>
    <e v="#REF!"/>
    <n v="1.1725000000000001"/>
    <n v="200000"/>
    <n v="2000000"/>
  </r>
  <r>
    <s v="Cilacap 1 - Kesugihan_JANGRANA"/>
    <x v="13"/>
    <s v="JANGRANA"/>
    <n v="20.29"/>
    <e v="#REF!"/>
    <n v="2.5362499999999999"/>
    <n v="200000"/>
    <n v="4200000"/>
  </r>
  <r>
    <s v="Cilacap 1 - Kesugihan_JATI"/>
    <x v="13"/>
    <s v="JATI"/>
    <n v="20.29"/>
    <e v="#REF!"/>
    <n v="2.5362499999999999"/>
    <n v="200000"/>
    <n v="4200000"/>
  </r>
  <r>
    <s v="Cilacap 1 - Kesugihan_JEPARA KULON"/>
    <x v="13"/>
    <s v="JEPARA KULON"/>
    <n v="20.29"/>
    <e v="#REF!"/>
    <n v="2.5362499999999999"/>
    <n v="200000"/>
    <n v="4200000"/>
  </r>
  <r>
    <s v="Cilacap 1 - Kesugihan_JEPARA WETAN"/>
    <x v="13"/>
    <s v="JEPARA WETAN"/>
    <n v="20.29"/>
    <e v="#REF!"/>
    <n v="2.5362499999999999"/>
    <n v="200000"/>
    <n v="4200000"/>
  </r>
  <r>
    <s v="Cilacap 1 - Kesugihan_JERUKLEGI WETAN"/>
    <x v="13"/>
    <s v="JERUKLEGI WETAN"/>
    <n v="20.29"/>
    <e v="#REF!"/>
    <n v="2.5362499999999999"/>
    <n v="200000"/>
    <n v="4200000"/>
  </r>
  <r>
    <s v="Cilacap 1 - Kesugihan_KALIJARAN"/>
    <x v="13"/>
    <s v="KALIJARAN"/>
    <n v="20.29"/>
    <e v="#REF!"/>
    <n v="2.5362499999999999"/>
    <n v="200000"/>
    <n v="4200000"/>
  </r>
  <r>
    <s v="Cilacap 1 - Kesugihan_KALIKUDI"/>
    <x v="13"/>
    <s v="KALIKUDI"/>
    <n v="20.29"/>
    <e v="#REF!"/>
    <n v="2.5362499999999999"/>
    <n v="200000"/>
    <n v="4200000"/>
  </r>
  <r>
    <s v="Cilacap 1 - Kesugihan_KALISABUK"/>
    <x v="13"/>
    <s v="KALISABUK"/>
    <n v="20.29"/>
    <e v="#REF!"/>
    <n v="2.5362499999999999"/>
    <n v="200000"/>
    <n v="4200000"/>
  </r>
  <r>
    <s v="Cilacap 1 - Kesugihan_KALISALAK"/>
    <x v="13"/>
    <s v="KALISALAK"/>
    <n v="9.3800000000000008"/>
    <e v="#REF!"/>
    <n v="1.1725000000000001"/>
    <n v="200000"/>
    <n v="2000000"/>
  </r>
  <r>
    <s v="Cilacap 1 - Kesugihan_KALIWEDI"/>
    <x v="13"/>
    <s v="KALIWEDI"/>
    <n v="9.3800000000000008"/>
    <e v="#REF!"/>
    <n v="1.1725000000000001"/>
    <n v="200000"/>
    <n v="2000000"/>
  </r>
  <r>
    <s v="Cilacap 1 - Kesugihan_KARANGANYAR"/>
    <x v="13"/>
    <s v="KARANGANYAR"/>
    <n v="20.29"/>
    <e v="#REF!"/>
    <n v="2.5362499999999999"/>
    <n v="200000"/>
    <n v="4200000"/>
  </r>
  <r>
    <s v="Cilacap 1 - Kesugihan_KARANGASEM"/>
    <x v="13"/>
    <s v="KARANGASEM"/>
    <n v="20.29"/>
    <e v="#REF!"/>
    <n v="2.5362499999999999"/>
    <n v="200000"/>
    <n v="4200000"/>
  </r>
  <r>
    <s v="Cilacap 1 - Kesugihan_KARANGBENDA"/>
    <x v="13"/>
    <s v="KARANGBENDA"/>
    <n v="20.29"/>
    <e v="#REF!"/>
    <n v="2.5362499999999999"/>
    <n v="200000"/>
    <n v="4200000"/>
  </r>
  <r>
    <s v="Cilacap 1 - Kesugihan_KARANGJATI"/>
    <x v="13"/>
    <s v="KARANGJATI"/>
    <n v="20.29"/>
    <e v="#REF!"/>
    <n v="2.5362499999999999"/>
    <n v="200000"/>
    <n v="4200000"/>
  </r>
  <r>
    <s v="Cilacap 1 - Kesugihan_KARANGJENGKOL"/>
    <x v="13"/>
    <s v="KARANGJENGKOL"/>
    <n v="20.29"/>
    <e v="#REF!"/>
    <n v="2.5362499999999999"/>
    <n v="200000"/>
    <n v="4200000"/>
  </r>
  <r>
    <s v="Cilacap 1 - Kesugihan_KARANGKANDRI"/>
    <x v="13"/>
    <s v="KARANGKANDRI"/>
    <n v="20.29"/>
    <e v="#REF!"/>
    <n v="2.5362499999999999"/>
    <n v="200000"/>
    <n v="4200000"/>
  </r>
  <r>
    <s v="Cilacap 1 - Kesugihan_KARANGKEMIRI"/>
    <x v="13"/>
    <s v="KARANGKEMIRI"/>
    <n v="20.29"/>
    <e v="#REF!"/>
    <n v="2.5362499999999999"/>
    <n v="200000"/>
    <n v="4200000"/>
  </r>
  <r>
    <s v="Cilacap 1 - Kesugihan_KARANGLEWAS"/>
    <x v="13"/>
    <s v="KARANGLEWAS"/>
    <n v="9.3800000000000008"/>
    <e v="#REF!"/>
    <n v="1.1725000000000001"/>
    <n v="200000"/>
    <n v="2000000"/>
  </r>
  <r>
    <s v="Cilacap 1 - Kesugihan_KARANGMANGU"/>
    <x v="13"/>
    <s v="KARANGMANGU"/>
    <n v="20.29"/>
    <e v="#REF!"/>
    <n v="2.5362499999999999"/>
    <n v="200000"/>
    <n v="4200000"/>
  </r>
  <r>
    <s v="Cilacap 1 - Kesugihan_KARANGREJA"/>
    <x v="13"/>
    <s v="KARANGREJA"/>
    <n v="20.29"/>
    <e v="#REF!"/>
    <n v="2.5362499999999999"/>
    <n v="200000"/>
    <n v="4200000"/>
  </r>
  <r>
    <s v="Cilacap 1 - Kesugihan_KARANGRENA"/>
    <x v="13"/>
    <s v="KARANGRENA"/>
    <n v="20.29"/>
    <e v="#REF!"/>
    <n v="2.5362499999999999"/>
    <n v="200000"/>
    <n v="4200000"/>
  </r>
  <r>
    <s v="Cilacap 1 - Kesugihan_KARANGSARI"/>
    <x v="13"/>
    <s v="KARANGSARI"/>
    <n v="20.29"/>
    <e v="#REF!"/>
    <n v="2.5362499999999999"/>
    <n v="200000"/>
    <n v="4200000"/>
  </r>
  <r>
    <s v="Cilacap 1 - Kesugihan_KARANGSARI"/>
    <x v="13"/>
    <s v="KARANGSARI"/>
    <n v="9.3800000000000008"/>
    <e v="#REF!"/>
    <n v="1.1725000000000001"/>
    <n v="200000"/>
    <n v="2000000"/>
  </r>
  <r>
    <s v="Cilacap 1 - Kesugihan_KARANGTENGAH"/>
    <x v="13"/>
    <s v="KARANGTENGAH"/>
    <n v="20.29"/>
    <e v="#REF!"/>
    <n v="2.5362499999999999"/>
    <n v="200000"/>
    <n v="4200000"/>
  </r>
  <r>
    <s v="Cilacap 1 - Kesugihan_KARANGTURI"/>
    <x v="13"/>
    <s v="KARANGTURI"/>
    <n v="20.29"/>
    <e v="#REF!"/>
    <n v="2.5362499999999999"/>
    <n v="200000"/>
    <n v="4200000"/>
  </r>
  <r>
    <s v="Cilacap 1 - Kesugihan_KEBARONGAN"/>
    <x v="13"/>
    <s v="KEBARONGAN"/>
    <n v="9.3800000000000008"/>
    <e v="#REF!"/>
    <n v="1.1725000000000001"/>
    <n v="200000"/>
    <n v="2000000"/>
  </r>
  <r>
    <s v="Cilacap 1 - Kesugihan_KEBASEN"/>
    <x v="13"/>
    <s v="KEBASEN"/>
    <n v="9.3800000000000008"/>
    <e v="#REF!"/>
    <n v="1.1725000000000001"/>
    <n v="200000"/>
    <n v="2000000"/>
  </r>
  <r>
    <s v="Cilacap 1 - Kesugihan_KEDAWUNG"/>
    <x v="13"/>
    <s v="KEDAWUNG"/>
    <n v="20.29"/>
    <e v="#REF!"/>
    <n v="2.5362499999999999"/>
    <n v="200000"/>
    <n v="4200000"/>
  </r>
  <r>
    <s v="Cilacap 1 - Kesugihan_KELENG"/>
    <x v="13"/>
    <s v="KELENG"/>
    <n v="20.29"/>
    <e v="#REF!"/>
    <n v="2.5362499999999999"/>
    <n v="200000"/>
    <n v="4200000"/>
  </r>
  <r>
    <s v="Cilacap 1 - Kesugihan_KEMOJING"/>
    <x v="13"/>
    <s v="KEMOJING"/>
    <n v="20.29"/>
    <e v="#REF!"/>
    <n v="2.5362499999999999"/>
    <n v="200000"/>
    <n v="4200000"/>
  </r>
  <r>
    <s v="Cilacap 1 - Kesugihan_KEPUDANG"/>
    <x v="13"/>
    <s v="KEPUDANG"/>
    <n v="20.29"/>
    <e v="#REF!"/>
    <n v="2.5362499999999999"/>
    <n v="200000"/>
    <n v="4200000"/>
  </r>
  <r>
    <s v="Cilacap 1 - Kesugihan_KESUGIHAN"/>
    <x v="13"/>
    <s v="KESUGIHAN"/>
    <n v="20.29"/>
    <e v="#REF!"/>
    <n v="2.5362499999999999"/>
    <n v="200000"/>
    <n v="4200000"/>
  </r>
  <r>
    <s v="Cilacap 1 - Kesugihan_KESUGIHAN KIDUL"/>
    <x v="13"/>
    <s v="KESUGIHAN KIDUL"/>
    <n v="20.29"/>
    <e v="#REF!"/>
    <n v="2.5362499999999999"/>
    <n v="200000"/>
    <n v="4200000"/>
  </r>
  <r>
    <s v="Cilacap 1 - Kesugihan_KETANGGUNG"/>
    <x v="13"/>
    <s v="KETANGGUNG"/>
    <n v="20.29"/>
    <e v="#REF!"/>
    <n v="2.5362499999999999"/>
    <n v="200000"/>
    <n v="4200000"/>
  </r>
  <r>
    <s v="Cilacap 1 - Kesugihan_KLAPAGADA"/>
    <x v="13"/>
    <s v="KLAPAGADA"/>
    <n v="20.29"/>
    <e v="#REF!"/>
    <n v="2.5362499999999999"/>
    <n v="200000"/>
    <n v="4200000"/>
  </r>
  <r>
    <s v="Cilacap 1 - Kesugihan_KROYA"/>
    <x v="13"/>
    <s v="KROYA"/>
    <n v="20.29"/>
    <e v="#REF!"/>
    <n v="2.5362499999999999"/>
    <n v="200000"/>
    <n v="4200000"/>
  </r>
  <r>
    <s v="Cilacap 1 - Kesugihan_KURIPAN"/>
    <x v="13"/>
    <s v="KURIPAN"/>
    <n v="20.29"/>
    <e v="#REF!"/>
    <n v="2.5362499999999999"/>
    <n v="200000"/>
    <n v="4200000"/>
  </r>
  <r>
    <s v="Cilacap 1 - Kesugihan_KURIPAN KIDUL"/>
    <x v="13"/>
    <s v="KURIPAN KIDUL"/>
    <n v="20.29"/>
    <e v="#REF!"/>
    <n v="2.5362499999999999"/>
    <n v="200000"/>
    <n v="4200000"/>
  </r>
  <r>
    <s v="Cilacap 1 - Kesugihan_LOSARI"/>
    <x v="13"/>
    <s v="LOSARI"/>
    <n v="9.3800000000000008"/>
    <e v="#REF!"/>
    <n v="1.1725000000000001"/>
    <n v="200000"/>
    <n v="2000000"/>
  </r>
  <r>
    <s v="Cilacap 1 - Kesugihan_MANDALA"/>
    <x v="13"/>
    <s v="MANDALA"/>
    <n v="20.29"/>
    <e v="#REF!"/>
    <n v="2.5362499999999999"/>
    <n v="200000"/>
    <n v="4200000"/>
  </r>
  <r>
    <s v="Cilacap 1 - Kesugihan_MAOS KIDUL"/>
    <x v="13"/>
    <s v="MAOS KIDUL"/>
    <n v="20.29"/>
    <e v="#REF!"/>
    <n v="2.5362499999999999"/>
    <n v="200000"/>
    <n v="4200000"/>
  </r>
  <r>
    <s v="Cilacap 1 - Kesugihan_MAOS LOR"/>
    <x v="13"/>
    <s v="MAOS LOR"/>
    <n v="20.29"/>
    <e v="#REF!"/>
    <n v="2.5362499999999999"/>
    <n v="200000"/>
    <n v="4200000"/>
  </r>
  <r>
    <s v="Cilacap 1 - Kesugihan_MENGANTI"/>
    <x v="13"/>
    <s v="MENGANTI"/>
    <n v="20.29"/>
    <e v="#REF!"/>
    <n v="2.5362499999999999"/>
    <n v="200000"/>
    <n v="4200000"/>
  </r>
  <r>
    <s v="Cilacap 1 - Kesugihan_MERGAWATI"/>
    <x v="13"/>
    <s v="MERGAWATI"/>
    <n v="20.29"/>
    <e v="#REF!"/>
    <n v="2.5362499999999999"/>
    <n v="200000"/>
    <n v="4200000"/>
  </r>
  <r>
    <s v="Cilacap 1 - Kesugihan_MERNEK"/>
    <x v="13"/>
    <s v="MERNEK"/>
    <n v="20.29"/>
    <e v="#REF!"/>
    <n v="2.5362499999999999"/>
    <n v="200000"/>
    <n v="4200000"/>
  </r>
  <r>
    <s v="Cilacap 1 - Kesugihan_MERTASINGA"/>
    <x v="13"/>
    <s v="MERTASINGA"/>
    <n v="20.29"/>
    <e v="#REF!"/>
    <n v="2.5362499999999999"/>
    <n v="200000"/>
    <n v="4200000"/>
  </r>
  <r>
    <s v="Cilacap 1 - Kesugihan_MUJUR"/>
    <x v="13"/>
    <s v="MUJUR"/>
    <n v="20.29"/>
    <e v="#REF!"/>
    <n v="2.5362499999999999"/>
    <n v="200000"/>
    <n v="4200000"/>
  </r>
  <r>
    <s v="Cilacap 1 - Kesugihan_MUJUR LOR"/>
    <x v="13"/>
    <s v="MUJUR LOR"/>
    <n v="20.29"/>
    <e v="#REF!"/>
    <n v="2.5362499999999999"/>
    <n v="200000"/>
    <n v="4200000"/>
  </r>
  <r>
    <s v="Cilacap 1 - Kesugihan_NUSAJATI"/>
    <x v="13"/>
    <s v="NUSAJATI"/>
    <n v="20.29"/>
    <e v="#REF!"/>
    <n v="2.5362499999999999"/>
    <n v="200000"/>
    <n v="4200000"/>
  </r>
  <r>
    <s v="Cilacap 1 - Kesugihan_PABERASAN"/>
    <x v="13"/>
    <s v="PABERASAN"/>
    <n v="20.29"/>
    <e v="#REF!"/>
    <n v="2.5362499999999999"/>
    <n v="200000"/>
    <n v="4200000"/>
  </r>
  <r>
    <s v="Cilacap 1 - Kesugihan_PAGERALANG"/>
    <x v="13"/>
    <s v="PAGERALANG"/>
    <n v="9.3800000000000008"/>
    <e v="#REF!"/>
    <n v="1.1725000000000001"/>
    <n v="200000"/>
    <n v="2000000"/>
  </r>
  <r>
    <s v="Cilacap 1 - Kesugihan_PAGUBUGAN KULON"/>
    <x v="13"/>
    <s v="PAGUBUGAN KULON"/>
    <n v="20.29"/>
    <e v="#REF!"/>
    <n v="2.5362499999999999"/>
    <n v="200000"/>
    <n v="4200000"/>
  </r>
  <r>
    <s v="Cilacap 1 - Kesugihan_PAKETINGAN"/>
    <x v="13"/>
    <s v="PAKETINGAN"/>
    <n v="20.29"/>
    <e v="#REF!"/>
    <n v="2.5362499999999999"/>
    <n v="200000"/>
    <n v="4200000"/>
  </r>
  <r>
    <s v="Cilacap 1 - Kesugihan_PANISIHAN"/>
    <x v="13"/>
    <s v="PANISIHAN"/>
    <n v="20.29"/>
    <e v="#REF!"/>
    <n v="2.5362499999999999"/>
    <n v="200000"/>
    <n v="4200000"/>
  </r>
  <r>
    <s v="Cilacap 1 - Kesugihan_PEDASONG"/>
    <x v="13"/>
    <s v="PEDASONG"/>
    <n v="20.29"/>
    <e v="#REF!"/>
    <n v="2.5362499999999999"/>
    <n v="200000"/>
    <n v="4200000"/>
  </r>
  <r>
    <s v="Cilacap 1 - Kesugihan_PEKUNCEN"/>
    <x v="13"/>
    <s v="PEKUNCEN"/>
    <n v="20.29"/>
    <e v="#REF!"/>
    <n v="2.5362499999999999"/>
    <n v="200000"/>
    <n v="4200000"/>
  </r>
  <r>
    <s v="Cilacap 1 - Kesugihan_PEKUNCEN"/>
    <x v="13"/>
    <s v="PEKUNCEN"/>
    <n v="9.3800000000000008"/>
    <e v="#REF!"/>
    <n v="1.1725000000000001"/>
    <n v="200000"/>
    <n v="2000000"/>
  </r>
  <r>
    <s v="Cilacap 1 - Kesugihan_PENGGALANG"/>
    <x v="13"/>
    <s v="PENGGALANG"/>
    <n v="20.29"/>
    <e v="#REF!"/>
    <n v="2.5362499999999999"/>
    <n v="200000"/>
    <n v="4200000"/>
  </r>
  <r>
    <s v="Cilacap 1 - Kesugihan_PESANGGRAHAN"/>
    <x v="13"/>
    <s v="PESANGGRAHAN"/>
    <n v="20.29"/>
    <e v="#REF!"/>
    <n v="2.5362499999999999"/>
    <n v="200000"/>
    <n v="4200000"/>
  </r>
  <r>
    <s v="Cilacap 1 - Kesugihan_PESANGGRAHAN"/>
    <x v="13"/>
    <s v="PESANGGRAHAN"/>
    <n v="20.29"/>
    <e v="#REF!"/>
    <n v="2.5362499999999999"/>
    <n v="200000"/>
    <n v="4200000"/>
  </r>
  <r>
    <s v="Cilacap 1 - Kesugihan_PLANJAN"/>
    <x v="13"/>
    <s v="PLANJAN"/>
    <n v="20.29"/>
    <e v="#REF!"/>
    <n v="2.5362499999999999"/>
    <n v="200000"/>
    <n v="4200000"/>
  </r>
  <r>
    <s v="Cilacap 1 - Kesugihan_PUCUNG KIDUL"/>
    <x v="13"/>
    <s v="PUCUNG KIDUL"/>
    <n v="20.29"/>
    <e v="#REF!"/>
    <n v="2.5362499999999999"/>
    <n v="200000"/>
    <n v="4200000"/>
  </r>
  <r>
    <s v="Cilacap 1 - Kesugihan_PUCUNG LOR"/>
    <x v="13"/>
    <s v="PUCUNG LOR"/>
    <n v="20.29"/>
    <e v="#REF!"/>
    <n v="2.5362499999999999"/>
    <n v="200000"/>
    <n v="4200000"/>
  </r>
  <r>
    <s v="Cilacap 1 - Kesugihan_RANDEGAN"/>
    <x v="13"/>
    <s v="RANDEGAN"/>
    <n v="9.3800000000000008"/>
    <e v="#REF!"/>
    <n v="1.1725000000000001"/>
    <n v="200000"/>
    <n v="2000000"/>
  </r>
  <r>
    <s v="Cilacap 1 - Kesugihan_RAWALO"/>
    <x v="13"/>
    <s v="RAWALO"/>
    <n v="9.3800000000000008"/>
    <e v="#REF!"/>
    <n v="1.1725000000000001"/>
    <n v="200000"/>
    <n v="2000000"/>
  </r>
  <r>
    <s v="Cilacap 1 - Kesugihan_SAMPANG"/>
    <x v="13"/>
    <s v="SAMPANG"/>
    <n v="20.29"/>
    <e v="#REF!"/>
    <n v="2.5362499999999999"/>
    <n v="200000"/>
    <n v="4200000"/>
  </r>
  <r>
    <s v="Cilacap 1 - Kesugihan_SAWANGAN"/>
    <x v="13"/>
    <s v="SAWANGAN"/>
    <n v="9.3800000000000008"/>
    <e v="#REF!"/>
    <n v="1.1725000000000001"/>
    <n v="200000"/>
    <n v="2000000"/>
  </r>
  <r>
    <s v="Cilacap 1 - Kesugihan_SIDAMULYA"/>
    <x v="13"/>
    <s v="SIDAMULYA"/>
    <n v="9.3800000000000008"/>
    <e v="#REF!"/>
    <n v="1.1725000000000001"/>
    <n v="200000"/>
    <n v="2000000"/>
  </r>
  <r>
    <s v="Cilacap 1 - Kesugihan_SIDASARI"/>
    <x v="13"/>
    <s v="SIDASARI"/>
    <n v="20.29"/>
    <e v="#REF!"/>
    <n v="2.5362499999999999"/>
    <n v="200000"/>
    <n v="4200000"/>
  </r>
  <r>
    <s v="Cilacap 1 - Kesugihan_SIDAURIP"/>
    <x v="13"/>
    <s v="SIDAURIP"/>
    <n v="20.29"/>
    <e v="#REF!"/>
    <n v="2.5362499999999999"/>
    <n v="200000"/>
    <n v="4200000"/>
  </r>
  <r>
    <s v="Cilacap 1 - Kesugihan_SIDAYU"/>
    <x v="13"/>
    <s v="SIDAYU"/>
    <n v="20.29"/>
    <e v="#REF!"/>
    <n v="2.5362499999999999"/>
    <n v="200000"/>
    <n v="4200000"/>
  </r>
  <r>
    <s v="Cilacap 1 - Kesugihan_SIKAMPUH"/>
    <x v="13"/>
    <s v="SIKAMPUH"/>
    <n v="20.29"/>
    <e v="#REF!"/>
    <n v="2.5362499999999999"/>
    <n v="200000"/>
    <n v="4200000"/>
  </r>
  <r>
    <s v="Cilacap 1 - Kesugihan_SIRAU"/>
    <x v="13"/>
    <s v="SIRAU"/>
    <n v="9.3800000000000008"/>
    <e v="#REF!"/>
    <n v="1.1725000000000001"/>
    <n v="200000"/>
    <n v="2000000"/>
  </r>
  <r>
    <s v="Cilacap 1 - Kesugihan_SLARANG"/>
    <x v="13"/>
    <s v="SLARANG"/>
    <n v="20.29"/>
    <e v="#REF!"/>
    <n v="2.5362499999999999"/>
    <n v="200000"/>
    <n v="4200000"/>
  </r>
  <r>
    <s v="Cilacap 1 - Kesugihan_SUMINGKIR"/>
    <x v="13"/>
    <s v="SUMINGKIR"/>
    <n v="20.29"/>
    <e v="#REF!"/>
    <n v="2.5362499999999999"/>
    <n v="200000"/>
    <n v="4200000"/>
  </r>
  <r>
    <s v="Cilacap 1 - Kesugihan_TRITIH LOR"/>
    <x v="13"/>
    <s v="TRITIH LOR"/>
    <n v="20.29"/>
    <e v="#REF!"/>
    <n v="2.5362499999999999"/>
    <n v="200000"/>
    <n v="4200000"/>
  </r>
  <r>
    <s v="Cilacap 1 - Kesugihan_TRITIH WETAN"/>
    <x v="13"/>
    <s v="TRITIH WETAN"/>
    <n v="20.29"/>
    <e v="#REF!"/>
    <n v="2.5362499999999999"/>
    <n v="200000"/>
    <n v="4200000"/>
  </r>
  <r>
    <s v="Cilacap 1 - Kesugihan_WELAHAN WETAN"/>
    <x v="13"/>
    <s v="WELAHAN WETAN"/>
    <n v="20.29"/>
    <e v="#REF!"/>
    <n v="2.5362499999999999"/>
    <n v="200000"/>
    <n v="4200000"/>
  </r>
  <r>
    <s v="Cilacap 1 - Kesugihan_WIDARAPAYUNG WETAN"/>
    <x v="13"/>
    <s v="WIDARAPAYUNG WETAN"/>
    <n v="20.29"/>
    <e v="#REF!"/>
    <n v="2.5362499999999999"/>
    <n v="200000"/>
    <n v="4200000"/>
  </r>
  <r>
    <s v="Cilacap 1 - Kesugihan_WLAHAR"/>
    <x v="13"/>
    <s v="WLAHAR"/>
    <n v="20.29"/>
    <e v="#REF!"/>
    <n v="2.5362499999999999"/>
    <n v="200000"/>
    <n v="4200000"/>
  </r>
  <r>
    <s v="Demak 1 - Mranak_BABAT"/>
    <x v="14"/>
    <s v="BABAT"/>
    <n v="26.27"/>
    <e v="#REF!"/>
    <n v="3.2837499999999999"/>
    <n v="200000"/>
    <n v="5400000"/>
  </r>
  <r>
    <s v="Demak 1 - Mranak_BALEREJO"/>
    <x v="14"/>
    <s v="BALEREJO"/>
    <n v="26.27"/>
    <e v="#REF!"/>
    <n v="3.2837499999999999"/>
    <n v="200000"/>
    <n v="5400000"/>
  </r>
  <r>
    <s v="Demak 1 - Mranak_BALEROMO"/>
    <x v="14"/>
    <s v="BALEROMO"/>
    <n v="26.27"/>
    <e v="#REF!"/>
    <n v="3.2837499999999999"/>
    <n v="200000"/>
    <n v="5400000"/>
  </r>
  <r>
    <s v="Demak 1 - Mranak_BANGO"/>
    <x v="14"/>
    <s v="BANGO"/>
    <n v="26.27"/>
    <e v="#REF!"/>
    <n v="3.2837499999999999"/>
    <n v="200000"/>
    <n v="5400000"/>
  </r>
  <r>
    <s v="Demak 1 - Mranak_BANJARSARI"/>
    <x v="14"/>
    <s v="BANJARSARI"/>
    <n v="26.27"/>
    <e v="#REF!"/>
    <n v="3.2837499999999999"/>
    <n v="200000"/>
    <n v="5400000"/>
  </r>
  <r>
    <s v="Demak 1 - Mranak_BANTENGMATI"/>
    <x v="14"/>
    <s v="BANTENGMATI"/>
    <n v="26.27"/>
    <e v="#REF!"/>
    <n v="3.2837499999999999"/>
    <n v="200000"/>
    <n v="5400000"/>
  </r>
  <r>
    <s v="Demak 1 - Mranak_BATURAGUNG"/>
    <x v="14"/>
    <s v="BATURAGUNG"/>
    <n v="53.45"/>
    <e v="#REF!"/>
    <n v="6.6812500000000004"/>
    <n v="200000"/>
    <n v="10800000"/>
  </r>
  <r>
    <s v="Demak 1 - Mranak_BERAHAN KULON"/>
    <x v="14"/>
    <s v="BERAHAN KULON"/>
    <n v="26.27"/>
    <e v="#REF!"/>
    <n v="3.2837499999999999"/>
    <n v="200000"/>
    <n v="5400000"/>
  </r>
  <r>
    <s v="Demak 1 - Mranak_BETOKAN"/>
    <x v="14"/>
    <s v="BETOKAN"/>
    <n v="26.27"/>
    <e v="#REF!"/>
    <n v="3.2837499999999999"/>
    <n v="200000"/>
    <n v="5400000"/>
  </r>
  <r>
    <s v="Demak 1 - Mranak_BINTORO"/>
    <x v="14"/>
    <s v="BINTORO"/>
    <n v="26.27"/>
    <e v="#REF!"/>
    <n v="3.2837499999999999"/>
    <n v="200000"/>
    <n v="5400000"/>
  </r>
  <r>
    <s v="Demak 1 - Mranak_BOLO"/>
    <x v="14"/>
    <s v="BOLO"/>
    <n v="26.27"/>
    <e v="#REF!"/>
    <n v="3.2837499999999999"/>
    <n v="200000"/>
    <n v="5400000"/>
  </r>
  <r>
    <s v="Demak 1 - Mranak_BONANGREJO"/>
    <x v="14"/>
    <s v="BONANGREJO"/>
    <n v="26.27"/>
    <e v="#REF!"/>
    <n v="3.2837499999999999"/>
    <n v="200000"/>
    <n v="5400000"/>
  </r>
  <r>
    <s v="Demak 1 - Mranak_BOTOREJO"/>
    <x v="14"/>
    <s v="BOTOREJO"/>
    <n v="26.27"/>
    <e v="#REF!"/>
    <n v="3.2837499999999999"/>
    <n v="200000"/>
    <n v="5400000"/>
  </r>
  <r>
    <s v="Demak 1 - Mranak_BOTOSENGON"/>
    <x v="14"/>
    <s v="BOTOSENGON"/>
    <n v="26.27"/>
    <e v="#REF!"/>
    <n v="3.2837499999999999"/>
    <n v="200000"/>
    <n v="5400000"/>
  </r>
  <r>
    <s v="Demak 1 - Mranak_BOYOLALI"/>
    <x v="14"/>
    <s v="BOYOLALI"/>
    <n v="26.27"/>
    <e v="#REF!"/>
    <n v="3.2837499999999999"/>
    <n v="200000"/>
    <n v="5400000"/>
  </r>
  <r>
    <s v="Demak 1 - Mranak_BRAKAS"/>
    <x v="14"/>
    <s v="BRAKAS"/>
    <n v="26.27"/>
    <e v="#REF!"/>
    <n v="3.2837499999999999"/>
    <n v="200000"/>
    <n v="5400000"/>
  </r>
  <r>
    <s v="Demak 1 - Mranak_BUKO"/>
    <x v="14"/>
    <s v="BUKO"/>
    <n v="26.27"/>
    <e v="#REF!"/>
    <n v="3.2837499999999999"/>
    <n v="200000"/>
    <n v="5400000"/>
  </r>
  <r>
    <s v="Demak 1 - Mranak_BUMIHARJO"/>
    <x v="14"/>
    <s v="BUMIHARJO"/>
    <n v="26.27"/>
    <e v="#REF!"/>
    <n v="3.2837499999999999"/>
    <n v="200000"/>
    <n v="5400000"/>
  </r>
  <r>
    <s v="Demak 1 - Mranak_BUNDERAN"/>
    <x v="14"/>
    <s v="BUNDERAN"/>
    <n v="26.27"/>
    <e v="#REF!"/>
    <n v="3.2837499999999999"/>
    <n v="200000"/>
    <n v="5400000"/>
  </r>
  <r>
    <s v="Demak 1 - Mranak_CABEAN"/>
    <x v="14"/>
    <s v="CABEAN"/>
    <n v="26.27"/>
    <e v="#REF!"/>
    <n v="3.2837499999999999"/>
    <n v="200000"/>
    <n v="5400000"/>
  </r>
  <r>
    <s v="Demak 1 - Mranak_CANGKRING"/>
    <x v="14"/>
    <s v="CANGKRING"/>
    <n v="53.45"/>
    <e v="#REF!"/>
    <n v="6.6812500000000004"/>
    <n v="200000"/>
    <n v="10800000"/>
  </r>
  <r>
    <s v="Demak 1 - Mranak_DEMPET"/>
    <x v="14"/>
    <s v="DEMPET"/>
    <n v="26.27"/>
    <e v="#REF!"/>
    <n v="3.2837499999999999"/>
    <n v="200000"/>
    <n v="5400000"/>
  </r>
  <r>
    <s v="Demak 1 - Mranak_DORENG"/>
    <x v="14"/>
    <s v="DORENG"/>
    <n v="26.27"/>
    <e v="#REF!"/>
    <n v="3.2837499999999999"/>
    <n v="200000"/>
    <n v="5400000"/>
  </r>
  <r>
    <s v="Demak 1 - Mranak_GAJAH"/>
    <x v="14"/>
    <s v="GAJAH"/>
    <n v="26.27"/>
    <e v="#REF!"/>
    <n v="3.2837499999999999"/>
    <n v="200000"/>
    <n v="5400000"/>
  </r>
  <r>
    <s v="Demak 1 - Mranak_GAJI"/>
    <x v="14"/>
    <s v="GAJI"/>
    <n v="53.45"/>
    <e v="#REF!"/>
    <n v="6.6812500000000004"/>
    <n v="200000"/>
    <n v="10800000"/>
  </r>
  <r>
    <s v="Demak 1 - Mranak_GEDANGALAS"/>
    <x v="14"/>
    <s v="GEDANGALAS"/>
    <n v="26.27"/>
    <e v="#REF!"/>
    <n v="3.2837499999999999"/>
    <n v="200000"/>
    <n v="5400000"/>
  </r>
  <r>
    <s v="Demak 1 - Mranak_GEMPOLDENOK"/>
    <x v="14"/>
    <s v="GEMPOLDENOK"/>
    <n v="26.27"/>
    <e v="#REF!"/>
    <n v="3.2837499999999999"/>
    <n v="200000"/>
    <n v="5400000"/>
  </r>
  <r>
    <s v="Demak 1 - Mranak_GENENG"/>
    <x v="14"/>
    <s v="GENENG"/>
    <n v="26.27"/>
    <e v="#REF!"/>
    <n v="3.2837499999999999"/>
    <n v="200000"/>
    <n v="5400000"/>
  </r>
  <r>
    <s v="Demak 1 - Mranak_GETAS"/>
    <x v="14"/>
    <s v="GETAS"/>
    <n v="26.27"/>
    <e v="#REF!"/>
    <n v="3.2837499999999999"/>
    <n v="200000"/>
    <n v="5400000"/>
  </r>
  <r>
    <s v="Demak 1 - Mranak_HARJOWINANGUN"/>
    <x v="14"/>
    <s v="HARJOWINANGUN"/>
    <n v="26.27"/>
    <e v="#REF!"/>
    <n v="3.2837499999999999"/>
    <n v="200000"/>
    <n v="5400000"/>
  </r>
  <r>
    <s v="Demak 1 - Mranak_JALI"/>
    <x v="14"/>
    <s v="JALI"/>
    <n v="26.27"/>
    <e v="#REF!"/>
    <n v="3.2837499999999999"/>
    <n v="200000"/>
    <n v="5400000"/>
  </r>
  <r>
    <s v="Demak 1 - Mranak_JATIMULYO"/>
    <x v="14"/>
    <s v="JATIMULYO"/>
    <n v="26.27"/>
    <e v="#REF!"/>
    <n v="3.2837499999999999"/>
    <n v="200000"/>
    <n v="5400000"/>
  </r>
  <r>
    <s v="Demak 1 - Mranak_JATIPECARON"/>
    <x v="14"/>
    <s v="JATIPECARON"/>
    <n v="53.45"/>
    <e v="#REF!"/>
    <n v="6.6812500000000004"/>
    <n v="200000"/>
    <n v="10800000"/>
  </r>
  <r>
    <s v="Demak 1 - Mranak_JATIREJO"/>
    <x v="14"/>
    <s v="JATIREJO"/>
    <n v="26.27"/>
    <e v="#REF!"/>
    <n v="3.2837499999999999"/>
    <n v="200000"/>
    <n v="5400000"/>
  </r>
  <r>
    <s v="Demak 1 - Mranak_JATISONO"/>
    <x v="14"/>
    <s v="JATISONO"/>
    <n v="26.27"/>
    <e v="#REF!"/>
    <n v="3.2837499999999999"/>
    <n v="200000"/>
    <n v="5400000"/>
  </r>
  <r>
    <s v="Demak 1 - Mranak_JERUKGULUNG"/>
    <x v="14"/>
    <s v="JERUKGULUNG"/>
    <n v="26.27"/>
    <e v="#REF!"/>
    <n v="3.2837499999999999"/>
    <n v="200000"/>
    <n v="5400000"/>
  </r>
  <r>
    <s v="Demak 1 - Mranak_JOGOLOYO"/>
    <x v="14"/>
    <s v="JOGOLOYO"/>
    <n v="26.27"/>
    <e v="#REF!"/>
    <n v="3.2837499999999999"/>
    <n v="200000"/>
    <n v="5400000"/>
  </r>
  <r>
    <s v="Demak 1 - Mranak_KADILANGU"/>
    <x v="14"/>
    <s v="KADILANGU"/>
    <n v="26.27"/>
    <e v="#REF!"/>
    <n v="3.2837499999999999"/>
    <n v="200000"/>
    <n v="5400000"/>
  </r>
  <r>
    <s v="Demak 1 - Mranak_KALIANYAR"/>
    <x v="14"/>
    <s v="KALIANYAR"/>
    <n v="26.27"/>
    <e v="#REF!"/>
    <n v="3.2837499999999999"/>
    <n v="200000"/>
    <n v="5400000"/>
  </r>
  <r>
    <s v="Demak 1 - Mranak_KALICILIK"/>
    <x v="14"/>
    <s v="KALICILIK"/>
    <n v="26.27"/>
    <e v="#REF!"/>
    <n v="3.2837499999999999"/>
    <n v="200000"/>
    <n v="5400000"/>
  </r>
  <r>
    <s v="Demak 1 - Mranak_KALIREJO"/>
    <x v="14"/>
    <s v="KALIREJO"/>
    <n v="13.38"/>
    <e v="#REF!"/>
    <n v="1.6725000000000001"/>
    <n v="200000"/>
    <n v="2800000"/>
  </r>
  <r>
    <s v="Demak 1 - Mranak_KARANGMLATI"/>
    <x v="14"/>
    <s v="KARANGMLATI"/>
    <n v="26.27"/>
    <e v="#REF!"/>
    <n v="3.2837499999999999"/>
    <n v="200000"/>
    <n v="5400000"/>
  </r>
  <r>
    <s v="Demak 1 - Mranak_KARANGREJO"/>
    <x v="14"/>
    <s v="KARANGREJO"/>
    <n v="26.27"/>
    <e v="#REF!"/>
    <n v="3.2837499999999999"/>
    <n v="200000"/>
    <n v="5400000"/>
  </r>
  <r>
    <s v="Demak 1 - Mranak_KARANGROWO"/>
    <x v="14"/>
    <s v="KARANGROWO"/>
    <n v="26.27"/>
    <e v="#REF!"/>
    <n v="3.2837499999999999"/>
    <n v="200000"/>
    <n v="5400000"/>
  </r>
  <r>
    <s v="Demak 1 - Mranak_KATONSARI"/>
    <x v="14"/>
    <s v="KATONSARI"/>
    <n v="26.27"/>
    <e v="#REF!"/>
    <n v="3.2837499999999999"/>
    <n v="200000"/>
    <n v="5400000"/>
  </r>
  <r>
    <s v="Demak 1 - Mranak_KEBONAGUNG"/>
    <x v="14"/>
    <s v="KEBONAGUNG"/>
    <n v="26.27"/>
    <e v="#REF!"/>
    <n v="3.2837499999999999"/>
    <n v="200000"/>
    <n v="5400000"/>
  </r>
  <r>
    <s v="Demak 1 - Mranak_KEBONSARI"/>
    <x v="14"/>
    <s v="KEBONSARI"/>
    <n v="26.27"/>
    <e v="#REF!"/>
    <n v="3.2837499999999999"/>
    <n v="200000"/>
    <n v="5400000"/>
  </r>
  <r>
    <s v="Demak 1 - Mranak_KEDONDONG"/>
    <x v="14"/>
    <s v="KEDONDONG"/>
    <n v="26.27"/>
    <e v="#REF!"/>
    <n v="3.2837499999999999"/>
    <n v="200000"/>
    <n v="5400000"/>
  </r>
  <r>
    <s v="Demak 1 - Mranak_KEDONDONG"/>
    <x v="14"/>
    <s v="KEDONDONG"/>
    <n v="26.27"/>
    <e v="#REF!"/>
    <n v="3.2837499999999999"/>
    <n v="200000"/>
    <n v="5400000"/>
  </r>
  <r>
    <s v="Demak 1 - Mranak_KEDUNGORI"/>
    <x v="14"/>
    <s v="KEDUNGORI"/>
    <n v="26.27"/>
    <e v="#REF!"/>
    <n v="3.2837499999999999"/>
    <n v="200000"/>
    <n v="5400000"/>
  </r>
  <r>
    <s v="Demak 1 - Mranak_KEMIRI"/>
    <x v="14"/>
    <s v="KEMIRI"/>
    <n v="53.45"/>
    <e v="#REF!"/>
    <n v="6.6812500000000004"/>
    <n v="200000"/>
    <n v="10800000"/>
  </r>
  <r>
    <s v="Demak 1 - Mranak_KENDALDOYONG"/>
    <x v="14"/>
    <s v="KENDALDOYONG"/>
    <n v="26.27"/>
    <e v="#REF!"/>
    <n v="3.2837499999999999"/>
    <n v="200000"/>
    <n v="5400000"/>
  </r>
  <r>
    <s v="Demak 1 - Mranak_KENDUREN"/>
    <x v="14"/>
    <s v="KENDUREN"/>
    <n v="26.27"/>
    <e v="#REF!"/>
    <n v="3.2837499999999999"/>
    <n v="200000"/>
    <n v="5400000"/>
  </r>
  <r>
    <s v="Demak 1 - Mranak_KLAMPOK LOR"/>
    <x v="14"/>
    <s v="KLAMPOK LOR"/>
    <n v="26.27"/>
    <e v="#REF!"/>
    <n v="3.2837499999999999"/>
    <n v="200000"/>
    <n v="5400000"/>
  </r>
  <r>
    <s v="Demak 1 - Mranak_KRAMAT"/>
    <x v="14"/>
    <s v="KRAMAT"/>
    <n v="26.27"/>
    <e v="#REF!"/>
    <n v="3.2837499999999999"/>
    <n v="200000"/>
    <n v="5400000"/>
  </r>
  <r>
    <s v="Demak 1 - Mranak_KUNCIR"/>
    <x v="14"/>
    <s v="KUNCIR"/>
    <n v="26.27"/>
    <e v="#REF!"/>
    <n v="3.2837499999999999"/>
    <n v="200000"/>
    <n v="5400000"/>
  </r>
  <r>
    <s v="Demak 1 - Mranak_KUNIR"/>
    <x v="14"/>
    <s v="KUNIR"/>
    <n v="26.27"/>
    <e v="#REF!"/>
    <n v="3.2837499999999999"/>
    <n v="200000"/>
    <n v="5400000"/>
  </r>
  <r>
    <s v="Demak 1 - Mranak_KUWU"/>
    <x v="14"/>
    <s v="KUWU"/>
    <n v="26.27"/>
    <e v="#REF!"/>
    <n v="3.2837499999999999"/>
    <n v="200000"/>
    <n v="5400000"/>
  </r>
  <r>
    <s v="Demak 1 - Mranak_LEMPUYANG"/>
    <x v="14"/>
    <s v="LEMPUYANG"/>
    <n v="26.27"/>
    <e v="#REF!"/>
    <n v="3.2837499999999999"/>
    <n v="200000"/>
    <n v="5400000"/>
  </r>
  <r>
    <s v="Demak 1 - Mranak_MANDUNG"/>
    <x v="14"/>
    <s v="MANDUNG"/>
    <n v="26.27"/>
    <e v="#REF!"/>
    <n v="3.2837499999999999"/>
    <n v="200000"/>
    <n v="5400000"/>
  </r>
  <r>
    <s v="Demak 1 - Mranak_MANGGARMAS"/>
    <x v="14"/>
    <s v="MANGGARMAS"/>
    <n v="53.45"/>
    <e v="#REF!"/>
    <n v="6.6812500000000004"/>
    <n v="200000"/>
    <n v="10800000"/>
  </r>
  <r>
    <s v="Demak 1 - Mranak_MANGGARWETAN"/>
    <x v="14"/>
    <s v="MANGGARWETAN"/>
    <n v="53.45"/>
    <e v="#REF!"/>
    <n v="6.6812500000000004"/>
    <n v="200000"/>
    <n v="10800000"/>
  </r>
  <r>
    <s v="Demak 1 - Mranak_MANGUNANLOR"/>
    <x v="14"/>
    <s v="MANGUNANLOR"/>
    <n v="26.27"/>
    <e v="#REF!"/>
    <n v="3.2837499999999999"/>
    <n v="200000"/>
    <n v="5400000"/>
  </r>
  <r>
    <s v="Demak 1 - Mranak_MANGUNJIWAN"/>
    <x v="14"/>
    <s v="MANGUNJIWAN"/>
    <n v="26.27"/>
    <e v="#REF!"/>
    <n v="3.2837499999999999"/>
    <n v="200000"/>
    <n v="5400000"/>
  </r>
  <r>
    <s v="Demak 1 - Mranak_MANGUNREJO"/>
    <x v="14"/>
    <s v="MANGUNREJO"/>
    <n v="26.27"/>
    <e v="#REF!"/>
    <n v="3.2837499999999999"/>
    <n v="200000"/>
    <n v="5400000"/>
  </r>
  <r>
    <s v="Demak 1 - Mranak_MEDINI"/>
    <x v="14"/>
    <s v="MEDINI"/>
    <n v="26.27"/>
    <e v="#REF!"/>
    <n v="3.2837499999999999"/>
    <n v="200000"/>
    <n v="5400000"/>
  </r>
  <r>
    <s v="Demak 1 - Mranak_MEGONTEN"/>
    <x v="14"/>
    <s v="MEGONTEN"/>
    <n v="26.27"/>
    <e v="#REF!"/>
    <n v="3.2837499999999999"/>
    <n v="200000"/>
    <n v="5400000"/>
  </r>
  <r>
    <s v="Demak 1 - Mranak_MIJEN"/>
    <x v="14"/>
    <s v="MIJEN"/>
    <n v="26.27"/>
    <e v="#REF!"/>
    <n v="3.2837499999999999"/>
    <n v="200000"/>
    <n v="5400000"/>
  </r>
  <r>
    <s v="Demak 1 - Mranak_MLATEN"/>
    <x v="14"/>
    <s v="MLATEN"/>
    <n v="26.27"/>
    <e v="#REF!"/>
    <n v="3.2837499999999999"/>
    <n v="200000"/>
    <n v="5400000"/>
  </r>
  <r>
    <s v="Demak 1 - Mranak_MLATIHARJO"/>
    <x v="14"/>
    <s v="MLATIHARJO"/>
    <n v="26.27"/>
    <e v="#REF!"/>
    <n v="3.2837499999999999"/>
    <n v="200000"/>
    <n v="5400000"/>
  </r>
  <r>
    <s v="Demak 1 - Mranak_MLILIR"/>
    <x v="14"/>
    <s v="MLILIR"/>
    <n v="53.45"/>
    <e v="#REF!"/>
    <n v="6.6812500000000004"/>
    <n v="200000"/>
    <n v="10800000"/>
  </r>
  <r>
    <s v="Demak 1 - Mranak_MOJODEMAK"/>
    <x v="14"/>
    <s v="MOJODEMAK"/>
    <n v="26.27"/>
    <e v="#REF!"/>
    <n v="3.2837499999999999"/>
    <n v="200000"/>
    <n v="5400000"/>
  </r>
  <r>
    <s v="Demak 1 - Mranak_MOJOSIMO"/>
    <x v="14"/>
    <s v="MOJOSIMO"/>
    <n v="26.27"/>
    <e v="#REF!"/>
    <n v="3.2837499999999999"/>
    <n v="200000"/>
    <n v="5400000"/>
  </r>
  <r>
    <s v="Demak 1 - Mranak_MRANAK"/>
    <x v="14"/>
    <s v="MRANAK"/>
    <n v="26.27"/>
    <e v="#REF!"/>
    <n v="3.2837499999999999"/>
    <n v="200000"/>
    <n v="5400000"/>
  </r>
  <r>
    <s v="Demak 1 - Mranak_MRISEN"/>
    <x v="14"/>
    <s v="MRISEN"/>
    <n v="26.27"/>
    <e v="#REF!"/>
    <n v="3.2837499999999999"/>
    <n v="200000"/>
    <n v="5400000"/>
  </r>
  <r>
    <s v="Demak 1 - Mranak_MULYOREJO"/>
    <x v="14"/>
    <s v="MULYOREJO"/>
    <n v="26.27"/>
    <e v="#REF!"/>
    <n v="3.2837499999999999"/>
    <n v="200000"/>
    <n v="5400000"/>
  </r>
  <r>
    <s v="Demak 1 - Mranak_NGALURAN"/>
    <x v="14"/>
    <s v="NGALURAN"/>
    <n v="26.27"/>
    <e v="#REF!"/>
    <n v="3.2837499999999999"/>
    <n v="200000"/>
    <n v="5400000"/>
  </r>
  <r>
    <s v="Demak 1 - Mranak_NGAWEN"/>
    <x v="14"/>
    <s v="NGAWEN"/>
    <n v="26.27"/>
    <e v="#REF!"/>
    <n v="3.2837499999999999"/>
    <n v="200000"/>
    <n v="5400000"/>
  </r>
  <r>
    <s v="Demak 1 - Mranak_NGELOWETAN"/>
    <x v="14"/>
    <s v="NGELOWETAN"/>
    <n v="26.27"/>
    <e v="#REF!"/>
    <n v="3.2837499999999999"/>
    <n v="200000"/>
    <n v="5400000"/>
  </r>
  <r>
    <s v="Demak 1 - Mranak_PAPANREJO"/>
    <x v="14"/>
    <s v="PAPANREJO"/>
    <n v="53.45"/>
    <e v="#REF!"/>
    <n v="6.6812500000000004"/>
    <n v="200000"/>
    <n v="10800000"/>
  </r>
  <r>
    <s v="Demak 1 - Mranak_PASIR"/>
    <x v="14"/>
    <s v="PASIR"/>
    <n v="26.27"/>
    <e v="#REF!"/>
    <n v="3.2837499999999999"/>
    <n v="200000"/>
    <n v="5400000"/>
  </r>
  <r>
    <s v="Demak 1 - Mranak_PEPE"/>
    <x v="14"/>
    <s v="PEPE"/>
    <n v="53.45"/>
    <e v="#REF!"/>
    <n v="6.6812500000000004"/>
    <n v="200000"/>
    <n v="10800000"/>
  </r>
  <r>
    <s v="Demak 1 - Mranak_PILANGREJO"/>
    <x v="14"/>
    <s v="PILANGREJO"/>
    <n v="26.27"/>
    <e v="#REF!"/>
    <n v="3.2837499999999999"/>
    <n v="200000"/>
    <n v="5400000"/>
  </r>
  <r>
    <s v="Demak 1 - Mranak_PILANGWETAN"/>
    <x v="14"/>
    <s v="PILANGWETAN"/>
    <n v="26.27"/>
    <e v="#REF!"/>
    <n v="3.2837499999999999"/>
    <n v="200000"/>
    <n v="5400000"/>
  </r>
  <r>
    <s v="Demak 1 - Mranak_PLOSO"/>
    <x v="14"/>
    <s v="PLOSO"/>
    <n v="26.27"/>
    <e v="#REF!"/>
    <n v="3.2837499999999999"/>
    <n v="200000"/>
    <n v="5400000"/>
  </r>
  <r>
    <s v="Demak 1 - Mranak_PONCOHARJO"/>
    <x v="14"/>
    <s v="PONCOHARJO"/>
    <n v="26.27"/>
    <e v="#REF!"/>
    <n v="3.2837499999999999"/>
    <n v="200000"/>
    <n v="5400000"/>
  </r>
  <r>
    <s v="Demak 1 - Mranak_PRANTEN"/>
    <x v="14"/>
    <s v="PRANTEN"/>
    <n v="53.45"/>
    <e v="#REF!"/>
    <n v="6.6812500000000004"/>
    <n v="200000"/>
    <n v="10800000"/>
  </r>
  <r>
    <s v="Demak 1 - Mranak_PRIGI"/>
    <x v="14"/>
    <s v="PRIGI"/>
    <n v="26.27"/>
    <e v="#REF!"/>
    <n v="3.2837499999999999"/>
    <n v="200000"/>
    <n v="5400000"/>
  </r>
  <r>
    <s v="Demak 1 - Mranak_RAJI"/>
    <x v="14"/>
    <s v="RAJI"/>
    <n v="26.27"/>
    <e v="#REF!"/>
    <n v="3.2837499999999999"/>
    <n v="200000"/>
    <n v="5400000"/>
  </r>
  <r>
    <s v="Demak 1 - Mranak_RINGINHARJO"/>
    <x v="14"/>
    <s v="RINGINHARJO"/>
    <n v="53.45"/>
    <e v="#REF!"/>
    <n v="6.6812500000000004"/>
    <n v="200000"/>
    <n v="10800000"/>
  </r>
  <r>
    <s v="Demak 1 - Mranak_RINGINKIDUL"/>
    <x v="14"/>
    <s v="RINGINKIDUL"/>
    <n v="53.45"/>
    <e v="#REF!"/>
    <n v="6.6812500000000004"/>
    <n v="200000"/>
    <n v="10800000"/>
  </r>
  <r>
    <s v="Demak 1 - Mranak_RUWIT"/>
    <x v="14"/>
    <s v="RUWIT"/>
    <n v="26.27"/>
    <e v="#REF!"/>
    <n v="3.2837499999999999"/>
    <n v="200000"/>
    <n v="5400000"/>
  </r>
  <r>
    <s v="Demak 1 - Mranak_SAMBIROTO"/>
    <x v="14"/>
    <s v="SAMBIROTO"/>
    <n v="26.27"/>
    <e v="#REF!"/>
    <n v="3.2837499999999999"/>
    <n v="200000"/>
    <n v="5400000"/>
  </r>
  <r>
    <s v="Demak 1 - Mranak_SARI"/>
    <x v="14"/>
    <s v="SARI"/>
    <n v="26.27"/>
    <e v="#REF!"/>
    <n v="3.2837499999999999"/>
    <n v="200000"/>
    <n v="5400000"/>
  </r>
  <r>
    <s v="Demak 1 - Mranak_SARIMULYO"/>
    <x v="14"/>
    <s v="SARIMULYO"/>
    <n v="26.27"/>
    <e v="#REF!"/>
    <n v="3.2837499999999999"/>
    <n v="200000"/>
    <n v="5400000"/>
  </r>
  <r>
    <s v="Demak 1 - Mranak_SEDO"/>
    <x v="14"/>
    <s v="SEDO"/>
    <n v="26.27"/>
    <e v="#REF!"/>
    <n v="3.2837499999999999"/>
    <n v="200000"/>
    <n v="5400000"/>
  </r>
  <r>
    <s v="Demak 1 - Mranak_SERANGAN"/>
    <x v="14"/>
    <s v="SERANGAN"/>
    <n v="26.27"/>
    <e v="#REF!"/>
    <n v="3.2837499999999999"/>
    <n v="200000"/>
    <n v="5400000"/>
  </r>
  <r>
    <s v="Demak 1 - Mranak_SIDOHARJO"/>
    <x v="14"/>
    <s v="SIDOHARJO"/>
    <n v="26.27"/>
    <e v="#REF!"/>
    <n v="3.2837499999999999"/>
    <n v="200000"/>
    <n v="5400000"/>
  </r>
  <r>
    <s v="Demak 1 - Mranak_SIDOMULYO"/>
    <x v="14"/>
    <s v="SIDOMULYO"/>
    <n v="26.27"/>
    <e v="#REF!"/>
    <n v="3.2837499999999999"/>
    <n v="200000"/>
    <n v="5400000"/>
  </r>
  <r>
    <s v="Demak 1 - Mranak_SIDOMULYO"/>
    <x v="14"/>
    <s v="SIDOMULYO"/>
    <n v="26.27"/>
    <e v="#REF!"/>
    <n v="3.2837499999999999"/>
    <n v="200000"/>
    <n v="5400000"/>
  </r>
  <r>
    <s v="Demak 1 - Mranak_SINGOREJO"/>
    <x v="14"/>
    <s v="SINGOREJO"/>
    <n v="26.27"/>
    <e v="#REF!"/>
    <n v="3.2837499999999999"/>
    <n v="200000"/>
    <n v="5400000"/>
  </r>
  <r>
    <s v="Demak 1 - Mranak_SOKOKIDUL"/>
    <x v="14"/>
    <s v="SOKOKIDUL"/>
    <n v="26.27"/>
    <e v="#REF!"/>
    <n v="3.2837499999999999"/>
    <n v="200000"/>
    <n v="5400000"/>
  </r>
  <r>
    <s v="Demak 1 - Mranak_SOLOWIRE"/>
    <x v="14"/>
    <s v="SOLOWIRE"/>
    <n v="26.27"/>
    <e v="#REF!"/>
    <n v="3.2837499999999999"/>
    <n v="200000"/>
    <n v="5400000"/>
  </r>
  <r>
    <s v="Demak 1 - Mranak_SURODADI"/>
    <x v="14"/>
    <s v="SURODADI"/>
    <n v="26.27"/>
    <e v="#REF!"/>
    <n v="3.2837499999999999"/>
    <n v="200000"/>
    <n v="5400000"/>
  </r>
  <r>
    <s v="Demak 1 - Mranak_TAMBAKAN"/>
    <x v="14"/>
    <s v="TAMBAKAN"/>
    <n v="53.45"/>
    <e v="#REF!"/>
    <n v="6.6812500000000004"/>
    <n v="200000"/>
    <n v="10800000"/>
  </r>
  <r>
    <s v="Demak 1 - Mranak_TAMBIREJO"/>
    <x v="14"/>
    <s v="TAMBIREJO"/>
    <n v="26.27"/>
    <e v="#REF!"/>
    <n v="3.2837499999999999"/>
    <n v="200000"/>
    <n v="5400000"/>
  </r>
  <r>
    <s v="Demak 1 - Mranak_TANGGUL"/>
    <x v="14"/>
    <s v="TANGGUL"/>
    <n v="26.27"/>
    <e v="#REF!"/>
    <n v="3.2837499999999999"/>
    <n v="200000"/>
    <n v="5400000"/>
  </r>
  <r>
    <s v="Demak 1 - Mranak_TANJUNGANYAR"/>
    <x v="14"/>
    <s v="TANJUNGANYAR"/>
    <n v="26.27"/>
    <e v="#REF!"/>
    <n v="3.2837499999999999"/>
    <n v="200000"/>
    <n v="5400000"/>
  </r>
  <r>
    <s v="Demak 1 - Mranak_TEMPEL"/>
    <x v="14"/>
    <s v="TEMPEL"/>
    <n v="26.27"/>
    <e v="#REF!"/>
    <n v="3.2837499999999999"/>
    <n v="200000"/>
    <n v="5400000"/>
  </r>
  <r>
    <s v="Demak 1 - Mranak_TINANDING"/>
    <x v="14"/>
    <s v="TINANDING"/>
    <n v="53.45"/>
    <e v="#REF!"/>
    <n v="6.6812500000000004"/>
    <n v="200000"/>
    <n v="10800000"/>
  </r>
  <r>
    <s v="Demak 1 - Mranak_TLOGODOWO"/>
    <x v="14"/>
    <s v="TLOGODOWO"/>
    <n v="26.27"/>
    <e v="#REF!"/>
    <n v="3.2837499999999999"/>
    <n v="200000"/>
    <n v="5400000"/>
  </r>
  <r>
    <s v="Demak 1 - Mranak_TLOGOMULYO"/>
    <x v="14"/>
    <s v="TLOGOMULYO"/>
    <n v="53.45"/>
    <e v="#REF!"/>
    <n v="6.6812500000000004"/>
    <n v="200000"/>
    <n v="10800000"/>
  </r>
  <r>
    <s v="Demak 1 - Mranak_TLOGOPANDOGAN"/>
    <x v="14"/>
    <s v="TLOGOPANDOGAN"/>
    <n v="26.27"/>
    <e v="#REF!"/>
    <n v="3.2837499999999999"/>
    <n v="200000"/>
    <n v="5400000"/>
  </r>
  <r>
    <s v="Demak 1 - Mranak_TLOGOREJO"/>
    <x v="14"/>
    <s v="TLOGOREJO"/>
    <n v="26.27"/>
    <e v="#REF!"/>
    <n v="3.2837499999999999"/>
    <n v="200000"/>
    <n v="5400000"/>
  </r>
  <r>
    <s v="Demak 1 - Mranak_TLOGOREJO"/>
    <x v="14"/>
    <s v="TLOGOREJO"/>
    <n v="26.27"/>
    <e v="#REF!"/>
    <n v="3.2837499999999999"/>
    <n v="200000"/>
    <n v="5400000"/>
  </r>
  <r>
    <s v="Demak 1 - Mranak_TLOGOSIH"/>
    <x v="14"/>
    <s v="TLOGOSIH"/>
    <n v="26.27"/>
    <e v="#REF!"/>
    <n v="3.2837499999999999"/>
    <n v="200000"/>
    <n v="5400000"/>
  </r>
  <r>
    <s v="Demak 1 - Mranak_TRENGGULI"/>
    <x v="14"/>
    <s v="TRENGGULI"/>
    <n v="26.27"/>
    <e v="#REF!"/>
    <n v="3.2837499999999999"/>
    <n v="200000"/>
    <n v="5400000"/>
  </r>
  <r>
    <s v="Demak 1 - Mranak_TRIMULYO"/>
    <x v="14"/>
    <s v="TRIMULYO"/>
    <n v="26.27"/>
    <e v="#REF!"/>
    <n v="3.2837499999999999"/>
    <n v="200000"/>
    <n v="5400000"/>
  </r>
  <r>
    <s v="Demak 1 - Mranak_TURIREJO"/>
    <x v="14"/>
    <s v="TURIREJO"/>
    <n v="26.27"/>
    <e v="#REF!"/>
    <n v="3.2837499999999999"/>
    <n v="200000"/>
    <n v="5400000"/>
  </r>
  <r>
    <s v="Demak 1 - Mranak_TURITEMPEL"/>
    <x v="14"/>
    <s v="TURITEMPEL"/>
    <n v="26.27"/>
    <e v="#REF!"/>
    <n v="3.2837499999999999"/>
    <n v="200000"/>
    <n v="5400000"/>
  </r>
  <r>
    <s v="Demak 1 - Mranak_WANDAN KEMIRI"/>
    <x v="14"/>
    <s v="WANDAN KEMIRI"/>
    <n v="53.45"/>
    <e v="#REF!"/>
    <n v="6.6812500000000004"/>
    <n v="200000"/>
    <n v="10800000"/>
  </r>
  <r>
    <s v="Demak 1 - Mranak_WEDING"/>
    <x v="14"/>
    <s v="WEDING"/>
    <n v="26.27"/>
    <e v="#REF!"/>
    <n v="3.2837499999999999"/>
    <n v="200000"/>
    <n v="5400000"/>
  </r>
  <r>
    <s v="Demak 1 - Mranak_WEDUNG"/>
    <x v="14"/>
    <s v="WEDUNG"/>
    <n v="26.27"/>
    <e v="#REF!"/>
    <n v="3.2837499999999999"/>
    <n v="200000"/>
    <n v="5400000"/>
  </r>
  <r>
    <s v="Demak 1 - Mranak_WERDOYO"/>
    <x v="14"/>
    <s v="WERDOYO"/>
    <n v="26.27"/>
    <e v="#REF!"/>
    <n v="3.2837499999999999"/>
    <n v="200000"/>
    <n v="5400000"/>
  </r>
  <r>
    <s v="Demak 1 - Mranak_WILALUNG"/>
    <x v="14"/>
    <s v="WILALUNG"/>
    <n v="26.27"/>
    <e v="#REF!"/>
    <n v="3.2837499999999999"/>
    <n v="200000"/>
    <n v="5400000"/>
  </r>
  <r>
    <s v="Demak 1 - Mranak_WONOKETINGAL"/>
    <x v="14"/>
    <s v="WONOKETINGAL"/>
    <n v="26.27"/>
    <e v="#REF!"/>
    <n v="3.2837499999999999"/>
    <n v="200000"/>
    <n v="5400000"/>
  </r>
  <r>
    <s v="Demak 1 - Mranak_WONOSALAM"/>
    <x v="14"/>
    <s v="WONOSALAM"/>
    <n v="26.27"/>
    <e v="#REF!"/>
    <n v="3.2837499999999999"/>
    <n v="200000"/>
    <n v="5400000"/>
  </r>
  <r>
    <s v="Demak 1 - Mranak_WONOSARI"/>
    <x v="14"/>
    <s v="WONOSARI"/>
    <n v="26.27"/>
    <e v="#REF!"/>
    <n v="3.2837499999999999"/>
    <n v="200000"/>
    <n v="5400000"/>
  </r>
  <r>
    <s v="GD BGR CANDI SEMARANG_BAMBANKEREP"/>
    <x v="15"/>
    <s v="BAMBANKEREP"/>
    <n v="1.22"/>
    <e v="#REF!"/>
    <n v="0.1525"/>
    <n v="200000"/>
    <n v="400000"/>
  </r>
  <r>
    <s v="GD BGR CANDI SEMARANG_BANJAREJO"/>
    <x v="15"/>
    <s v="BANJAREJO"/>
    <n v="16.97"/>
    <e v="#REF!"/>
    <n v="2.1212499999999999"/>
    <n v="200000"/>
    <n v="3400000"/>
  </r>
  <r>
    <s v="GD BGR CANDI SEMARANG_BANYUMANIK"/>
    <x v="15"/>
    <s v="BANYUMANIK"/>
    <n v="1.22"/>
    <e v="#REF!"/>
    <n v="0.1525"/>
    <n v="200000"/>
    <n v="400000"/>
  </r>
  <r>
    <s v="GD BGR CANDI SEMARANG_BANYURINGIN"/>
    <x v="15"/>
    <s v="BANYURINGIN"/>
    <n v="16.97"/>
    <e v="#REF!"/>
    <n v="2.1212499999999999"/>
    <n v="200000"/>
    <n v="3400000"/>
  </r>
  <r>
    <s v="GD BGR CANDI SEMARANG_BEBENGAN"/>
    <x v="15"/>
    <s v="BEBENGAN"/>
    <n v="16.97"/>
    <e v="#REF!"/>
    <n v="2.1212499999999999"/>
    <n v="200000"/>
    <n v="3400000"/>
  </r>
  <r>
    <s v="GD BGR CANDI SEMARANG_BENDAN DHUWUR"/>
    <x v="15"/>
    <s v="BENDAN DHUWUR"/>
    <n v="1.22"/>
    <e v="#REF!"/>
    <n v="0.1525"/>
    <n v="200000"/>
    <n v="400000"/>
  </r>
  <r>
    <s v="GD BGR CANDI SEMARANG_BENDAN NGISOR"/>
    <x v="15"/>
    <s v="BENDAN NGISOR"/>
    <n v="1.22"/>
    <e v="#REF!"/>
    <n v="0.1525"/>
    <n v="200000"/>
    <n v="400000"/>
  </r>
  <r>
    <s v="GD BGR CANDI SEMARANG_BERINGIN"/>
    <x v="15"/>
    <s v="BERINGIN"/>
    <n v="1.22"/>
    <e v="#REF!"/>
    <n v="0.1525"/>
    <n v="200000"/>
    <n v="400000"/>
  </r>
  <r>
    <s v="GD BGR CANDI SEMARANG_BLIMBING"/>
    <x v="15"/>
    <s v="BLIMBING"/>
    <n v="16.97"/>
    <e v="#REF!"/>
    <n v="2.1212499999999999"/>
    <n v="200000"/>
    <n v="3400000"/>
  </r>
  <r>
    <s v="GD BGR CANDI SEMARANG_BOJA"/>
    <x v="15"/>
    <s v="BOJA"/>
    <n v="16.97"/>
    <e v="#REF!"/>
    <n v="2.1212499999999999"/>
    <n v="200000"/>
    <n v="3400000"/>
  </r>
  <r>
    <s v="GD BGR CANDI SEMARANG_BONGSARI"/>
    <x v="15"/>
    <s v="BONGSARI"/>
    <n v="1.22"/>
    <e v="#REF!"/>
    <n v="0.1525"/>
    <n v="200000"/>
    <n v="400000"/>
  </r>
  <r>
    <s v="GD BGR CANDI SEMARANG_BRANJANG"/>
    <x v="15"/>
    <s v="BRANJANG"/>
    <n v="10.51"/>
    <e v="#REF!"/>
    <n v="1.31375"/>
    <n v="200000"/>
    <n v="2200000"/>
  </r>
  <r>
    <s v="GD BGR CANDI SEMARANG_BUBAKAN"/>
    <x v="15"/>
    <s v="BUBAKAN"/>
    <n v="1.22"/>
    <e v="#REF!"/>
    <n v="0.1525"/>
    <n v="200000"/>
    <n v="400000"/>
  </r>
  <r>
    <s v="GD BGR CANDI SEMARANG_CAMPUREJO"/>
    <x v="15"/>
    <s v="CAMPUREJO"/>
    <n v="16.97"/>
    <e v="#REF!"/>
    <n v="2.1212499999999999"/>
    <n v="200000"/>
    <n v="3400000"/>
  </r>
  <r>
    <s v="GD BGR CANDI SEMARANG_CEPOKO"/>
    <x v="15"/>
    <s v="CEPOKO"/>
    <n v="1.22"/>
    <e v="#REF!"/>
    <n v="0.1525"/>
    <n v="200000"/>
    <n v="400000"/>
  </r>
  <r>
    <s v="GD BGR CANDI SEMARANG_GAJAHMUNGKUR"/>
    <x v="15"/>
    <s v="GAJAHMUNGKUR"/>
    <n v="1.22"/>
    <e v="#REF!"/>
    <n v="0.1525"/>
    <n v="200000"/>
    <n v="400000"/>
  </r>
  <r>
    <s v="GD BGR CANDI SEMARANG_GETAS"/>
    <x v="15"/>
    <s v="GETAS"/>
    <n v="16.97"/>
    <e v="#REF!"/>
    <n v="2.1212499999999999"/>
    <n v="200000"/>
    <n v="3400000"/>
  </r>
  <r>
    <s v="GD BGR CANDI SEMARANG_GISIKDRONO"/>
    <x v="15"/>
    <s v="GISIKDRONO"/>
    <n v="1.22"/>
    <e v="#REF!"/>
    <n v="0.1525"/>
    <n v="200000"/>
    <n v="400000"/>
  </r>
  <r>
    <s v="GD BGR CANDI SEMARANG_GONDORIYO"/>
    <x v="15"/>
    <s v="GONDORIYO"/>
    <n v="1.22"/>
    <e v="#REF!"/>
    <n v="0.1525"/>
    <n v="200000"/>
    <n v="400000"/>
  </r>
  <r>
    <s v="GD BGR CANDI SEMARANG_GUNUNGPATI"/>
    <x v="15"/>
    <s v="GUNUNGPATI"/>
    <n v="1.22"/>
    <e v="#REF!"/>
    <n v="0.1525"/>
    <n v="200000"/>
    <n v="400000"/>
  </r>
  <r>
    <s v="GD BGR CANDI SEMARANG_JATIBARANG"/>
    <x v="15"/>
    <s v="JATIBARANG"/>
    <n v="1.22"/>
    <e v="#REF!"/>
    <n v="0.1525"/>
    <n v="200000"/>
    <n v="400000"/>
  </r>
  <r>
    <s v="GD BGR CANDI SEMARANG_JATIREJO"/>
    <x v="15"/>
    <s v="JATIREJO"/>
    <n v="1.22"/>
    <e v="#REF!"/>
    <n v="0.1525"/>
    <n v="200000"/>
    <n v="400000"/>
  </r>
  <r>
    <s v="GD BGR CANDI SEMARANG_JATISARI"/>
    <x v="15"/>
    <s v="JATISARI"/>
    <n v="1.22"/>
    <e v="#REF!"/>
    <n v="0.1525"/>
    <n v="200000"/>
    <n v="400000"/>
  </r>
  <r>
    <s v="GD BGR CANDI SEMARANG_JAWISARI"/>
    <x v="15"/>
    <s v="JAWISARI"/>
    <n v="16.97"/>
    <e v="#REF!"/>
    <n v="2.1212499999999999"/>
    <n v="200000"/>
    <n v="3400000"/>
  </r>
  <r>
    <s v="GD BGR CANDI SEMARANG_JERAKAH"/>
    <x v="15"/>
    <s v="JERAKAH"/>
    <n v="1.22"/>
    <e v="#REF!"/>
    <n v="0.1525"/>
    <n v="200000"/>
    <n v="400000"/>
  </r>
  <r>
    <s v="GD BGR CANDI SEMARANG_KALIBANTENG KIDUL"/>
    <x v="15"/>
    <s v="KALIBANTENG KIDUL"/>
    <n v="1.22"/>
    <e v="#REF!"/>
    <n v="0.1525"/>
    <n v="200000"/>
    <n v="400000"/>
  </r>
  <r>
    <s v="GD BGR CANDI SEMARANG_KALIBANTENG KULON"/>
    <x v="15"/>
    <s v="KALIBANTENG KULON"/>
    <n v="1.22"/>
    <e v="#REF!"/>
    <n v="0.1525"/>
    <n v="200000"/>
    <n v="400000"/>
  </r>
  <r>
    <s v="GD BGR CANDI SEMARANG_KALIGADING"/>
    <x v="15"/>
    <s v="KALIGADING"/>
    <n v="16.97"/>
    <e v="#REF!"/>
    <n v="2.1212499999999999"/>
    <n v="200000"/>
    <n v="3400000"/>
  </r>
  <r>
    <s v="GD BGR CANDI SEMARANG_KALIPANCUR"/>
    <x v="15"/>
    <s v="KALIPANCUR"/>
    <n v="1.22"/>
    <e v="#REF!"/>
    <n v="0.1525"/>
    <n v="200000"/>
    <n v="400000"/>
  </r>
  <r>
    <s v="GD BGR CANDI SEMARANG_KALIREJO"/>
    <x v="15"/>
    <s v="KALIREJO"/>
    <n v="16.97"/>
    <e v="#REF!"/>
    <n v="2.1212499999999999"/>
    <n v="200000"/>
    <n v="3400000"/>
  </r>
  <r>
    <s v="GD BGR CANDI SEMARANG_KALISEGORO"/>
    <x v="15"/>
    <s v="KALISEGORO"/>
    <n v="1.22"/>
    <e v="#REF!"/>
    <n v="0.1525"/>
    <n v="200000"/>
    <n v="400000"/>
  </r>
  <r>
    <s v="GD BGR CANDI SEMARANG_KANDRI"/>
    <x v="15"/>
    <s v="KANDRI"/>
    <n v="1.22"/>
    <e v="#REF!"/>
    <n v="0.1525"/>
    <n v="200000"/>
    <n v="400000"/>
  </r>
  <r>
    <s v="GD BGR CANDI SEMARANG_KARANGANYAR"/>
    <x v="15"/>
    <s v="KARANGANYAR"/>
    <n v="1.22"/>
    <e v="#REF!"/>
    <n v="0.1525"/>
    <n v="200000"/>
    <n v="400000"/>
  </r>
  <r>
    <s v="GD BGR CANDI SEMARANG_KARANGMALANG"/>
    <x v="15"/>
    <s v="KARANGMALANG"/>
    <n v="1.22"/>
    <e v="#REF!"/>
    <n v="0.1525"/>
    <n v="200000"/>
    <n v="400000"/>
  </r>
  <r>
    <s v="GD BGR CANDI SEMARANG_KARANGMANGGIS"/>
    <x v="15"/>
    <s v="KARANGMANGGIS"/>
    <n v="16.97"/>
    <e v="#REF!"/>
    <n v="2.1212499999999999"/>
    <n v="200000"/>
    <n v="3400000"/>
  </r>
  <r>
    <s v="GD BGR CANDI SEMARANG_KARANGREJO"/>
    <x v="15"/>
    <s v="KARANGREJO"/>
    <n v="1.22"/>
    <e v="#REF!"/>
    <n v="0.1525"/>
    <n v="200000"/>
    <n v="400000"/>
  </r>
  <r>
    <s v="GD BGR CANDI SEMARANG_KEDUNGPANE"/>
    <x v="15"/>
    <s v="KEDUNGPANE"/>
    <n v="1.22"/>
    <e v="#REF!"/>
    <n v="0.1525"/>
    <n v="200000"/>
    <n v="400000"/>
  </r>
  <r>
    <s v="GD BGR CANDI SEMARANG_KEDUNGSARI"/>
    <x v="15"/>
    <s v="KEDUNGSARI"/>
    <n v="16.97"/>
    <e v="#REF!"/>
    <n v="2.1212499999999999"/>
    <n v="200000"/>
    <n v="3400000"/>
  </r>
  <r>
    <s v="GD BGR CANDI SEMARANG_KEMBANGARUM"/>
    <x v="15"/>
    <s v="KEMBANGARUM"/>
    <n v="1.22"/>
    <e v="#REF!"/>
    <n v="0.1525"/>
    <n v="200000"/>
    <n v="400000"/>
  </r>
  <r>
    <s v="GD BGR CANDI SEMARANG_KERTOSARI"/>
    <x v="15"/>
    <s v="KERTOSARI"/>
    <n v="16.97"/>
    <e v="#REF!"/>
    <n v="2.1212499999999999"/>
    <n v="200000"/>
    <n v="3400000"/>
  </r>
  <r>
    <s v="GD BGR CANDI SEMARANG_KLIRIS"/>
    <x v="15"/>
    <s v="KLIRIS"/>
    <n v="16.97"/>
    <e v="#REF!"/>
    <n v="2.1212499999999999"/>
    <n v="200000"/>
    <n v="3400000"/>
  </r>
  <r>
    <s v="GD BGR CANDI SEMARANG_KRAPYAK"/>
    <x v="15"/>
    <s v="KRAPYAK"/>
    <n v="1.22"/>
    <e v="#REF!"/>
    <n v="0.1525"/>
    <n v="200000"/>
    <n v="400000"/>
  </r>
  <r>
    <s v="GD BGR CANDI SEMARANG_LEBAN"/>
    <x v="15"/>
    <s v="LEBAN"/>
    <n v="16.97"/>
    <e v="#REF!"/>
    <n v="2.1212499999999999"/>
    <n v="200000"/>
    <n v="3400000"/>
  </r>
  <r>
    <s v="GD BGR CANDI SEMARANG_MANGKANG WETAN"/>
    <x v="15"/>
    <s v="MANGKANG WETAN"/>
    <n v="1.22"/>
    <e v="#REF!"/>
    <n v="0.1525"/>
    <n v="200000"/>
    <n v="400000"/>
  </r>
  <r>
    <s v="GD BGR CANDI SEMARANG_MANGUNSARI"/>
    <x v="15"/>
    <s v="MANGUNSARI"/>
    <n v="1.22"/>
    <e v="#REF!"/>
    <n v="0.1525"/>
    <n v="200000"/>
    <n v="400000"/>
  </r>
  <r>
    <s v="GD BGR CANDI SEMARANG_MANYARAN"/>
    <x v="15"/>
    <s v="MANYARAN"/>
    <n v="1.22"/>
    <e v="#REF!"/>
    <n v="0.1525"/>
    <n v="200000"/>
    <n v="400000"/>
  </r>
  <r>
    <s v="GD BGR CANDI SEMARANG_MARGOSARI"/>
    <x v="15"/>
    <s v="MARGOSARI"/>
    <n v="16.97"/>
    <e v="#REF!"/>
    <n v="2.1212499999999999"/>
    <n v="200000"/>
    <n v="3400000"/>
  </r>
  <r>
    <s v="GD BGR CANDI SEMARANG_MEDONO"/>
    <x v="15"/>
    <s v="MEDONO"/>
    <n v="16.97"/>
    <e v="#REF!"/>
    <n v="2.1212499999999999"/>
    <n v="200000"/>
    <n v="3400000"/>
  </r>
  <r>
    <s v="GD BGR CANDI SEMARANG_MERBUH"/>
    <x v="15"/>
    <s v="MERBUH"/>
    <n v="16.97"/>
    <e v="#REF!"/>
    <n v="2.1212499999999999"/>
    <n v="200000"/>
    <n v="3400000"/>
  </r>
  <r>
    <s v="GD BGR CANDI SEMARANG_METESEH"/>
    <x v="15"/>
    <s v="METESEH"/>
    <n v="16.97"/>
    <e v="#REF!"/>
    <n v="2.1212499999999999"/>
    <n v="200000"/>
    <n v="3400000"/>
  </r>
  <r>
    <s v="GD BGR CANDI SEMARANG_MIJEN"/>
    <x v="15"/>
    <s v="MIJEN"/>
    <n v="1.22"/>
    <e v="#REF!"/>
    <n v="0.1525"/>
    <n v="200000"/>
    <n v="400000"/>
  </r>
  <r>
    <s v="GD BGR CANDI SEMARANG_NGABEAN"/>
    <x v="15"/>
    <s v="NGABEAN"/>
    <n v="16.97"/>
    <e v="#REF!"/>
    <n v="2.1212499999999999"/>
    <n v="200000"/>
    <n v="3400000"/>
  </r>
  <r>
    <s v="GD BGR CANDI SEMARANG_NGADIRGO"/>
    <x v="15"/>
    <s v="NGADIRGO"/>
    <n v="1.22"/>
    <e v="#REF!"/>
    <n v="0.1525"/>
    <n v="200000"/>
    <n v="400000"/>
  </r>
  <r>
    <s v="GD BGR CANDI SEMARANG_NGALIYAN"/>
    <x v="15"/>
    <s v="NGALIYAN"/>
    <n v="1.22"/>
    <e v="#REF!"/>
    <n v="0.1525"/>
    <n v="200000"/>
    <n v="400000"/>
  </r>
  <r>
    <s v="GD BGR CANDI SEMARANG_NGAREANAK"/>
    <x v="15"/>
    <s v="NGAREANAK"/>
    <n v="16.97"/>
    <e v="#REF!"/>
    <n v="2.1212499999999999"/>
    <n v="200000"/>
    <n v="3400000"/>
  </r>
  <r>
    <s v="GD BGR CANDI SEMARANG_NGEMPLAK SIMONGAN"/>
    <x v="15"/>
    <s v="NGEMPLAK SIMONGAN"/>
    <n v="1.22"/>
    <e v="#REF!"/>
    <n v="0.1525"/>
    <n v="200000"/>
    <n v="400000"/>
  </r>
  <r>
    <s v="GD BGR CANDI SEMARANG_NGESREPBALONG"/>
    <x v="15"/>
    <s v="NGESREPBALONG"/>
    <n v="16.97"/>
    <e v="#REF!"/>
    <n v="2.1212499999999999"/>
    <n v="200000"/>
    <n v="3400000"/>
  </r>
  <r>
    <s v="GD BGR CANDI SEMARANG_NGIJO"/>
    <x v="15"/>
    <s v="NGIJO"/>
    <n v="1.22"/>
    <e v="#REF!"/>
    <n v="0.1525"/>
    <n v="200000"/>
    <n v="400000"/>
  </r>
  <r>
    <s v="GD BGR CANDI SEMARANG_NONGKOSAWIT"/>
    <x v="15"/>
    <s v="NONGKOSAWIT"/>
    <n v="1.22"/>
    <e v="#REF!"/>
    <n v="0.1525"/>
    <n v="200000"/>
    <n v="400000"/>
  </r>
  <r>
    <s v="GD BGR CANDI SEMARANG_PAGERTOYO"/>
    <x v="15"/>
    <s v="PAGERTOYO"/>
    <n v="16.97"/>
    <e v="#REF!"/>
    <n v="2.1212499999999999"/>
    <n v="200000"/>
    <n v="3400000"/>
  </r>
  <r>
    <s v="GD BGR CANDI SEMARANG_PAGERWOJO"/>
    <x v="15"/>
    <s v="PAGERWOJO"/>
    <n v="16.97"/>
    <e v="#REF!"/>
    <n v="2.1212499999999999"/>
    <n v="200000"/>
    <n v="3400000"/>
  </r>
  <r>
    <s v="GD BGR CANDI SEMARANG_PAKINTELAN"/>
    <x v="15"/>
    <s v="PAKINTELAN"/>
    <n v="1.22"/>
    <e v="#REF!"/>
    <n v="0.1525"/>
    <n v="200000"/>
    <n v="400000"/>
  </r>
  <r>
    <s v="GD BGR CANDI SEMARANG_PASIGITAN"/>
    <x v="15"/>
    <s v="PASIGITAN"/>
    <n v="16.97"/>
    <e v="#REF!"/>
    <n v="2.1212499999999999"/>
    <n v="200000"/>
    <n v="3400000"/>
  </r>
  <r>
    <s v="GD BGR CANDI SEMARANG_PATEMON"/>
    <x v="15"/>
    <s v="PATEMON"/>
    <n v="1.22"/>
    <e v="#REF!"/>
    <n v="0.1525"/>
    <n v="200000"/>
    <n v="400000"/>
  </r>
  <r>
    <s v="GD BGR CANDI SEMARANG_PESANTREN"/>
    <x v="15"/>
    <s v="PESANTREN"/>
    <n v="1.22"/>
    <e v="#REF!"/>
    <n v="0.1525"/>
    <n v="200000"/>
    <n v="400000"/>
  </r>
  <r>
    <s v="GD BGR CANDI SEMARANG_PODOREJO"/>
    <x v="15"/>
    <s v="PODOREJO"/>
    <n v="1.22"/>
    <e v="#REF!"/>
    <n v="0.1525"/>
    <n v="200000"/>
    <n v="400000"/>
  </r>
  <r>
    <s v="GD BGR CANDI SEMARANG_POLAMAN"/>
    <x v="15"/>
    <s v="POLAMAN"/>
    <n v="1.22"/>
    <e v="#REF!"/>
    <n v="0.1525"/>
    <n v="200000"/>
    <n v="400000"/>
  </r>
  <r>
    <s v="GD BGR CANDI SEMARANG_PONGANGAN"/>
    <x v="15"/>
    <s v="PONGANGAN"/>
    <n v="1.22"/>
    <e v="#REF!"/>
    <n v="0.1525"/>
    <n v="200000"/>
    <n v="400000"/>
  </r>
  <r>
    <s v="GD BGR CANDI SEMARANG_PUDAKPAYUNG"/>
    <x v="15"/>
    <s v="PUDAKPAYUNG"/>
    <n v="1.22"/>
    <e v="#REF!"/>
    <n v="0.1525"/>
    <n v="200000"/>
    <n v="400000"/>
  </r>
  <r>
    <s v="GD BGR CANDI SEMARANG_PUGUH"/>
    <x v="15"/>
    <s v="PUGUH"/>
    <n v="16.97"/>
    <e v="#REF!"/>
    <n v="2.1212499999999999"/>
    <n v="200000"/>
    <n v="3400000"/>
  </r>
  <r>
    <s v="GD BGR CANDI SEMARANG_PURWOGONDO"/>
    <x v="15"/>
    <s v="PURWOGONDO"/>
    <n v="16.97"/>
    <e v="#REF!"/>
    <n v="2.1212499999999999"/>
    <n v="200000"/>
    <n v="3400000"/>
  </r>
  <r>
    <s v="GD BGR CANDI SEMARANG_PURWOSARI"/>
    <x v="15"/>
    <s v="PURWOSARI"/>
    <n v="1.22"/>
    <e v="#REF!"/>
    <n v="0.1525"/>
    <n v="200000"/>
    <n v="400000"/>
  </r>
  <r>
    <s v="GD BGR CANDI SEMARANG_PURWOYOSO"/>
    <x v="15"/>
    <s v="PURWOYOSO"/>
    <n v="1.22"/>
    <e v="#REF!"/>
    <n v="0.1525"/>
    <n v="200000"/>
    <n v="400000"/>
  </r>
  <r>
    <s v="GD BGR CANDI SEMARANG_RANDUGARUT"/>
    <x v="15"/>
    <s v="RANDUGARUT"/>
    <n v="1.22"/>
    <e v="#REF!"/>
    <n v="0.1525"/>
    <n v="200000"/>
    <n v="400000"/>
  </r>
  <r>
    <s v="GD BGR CANDI SEMARANG_SADENG"/>
    <x v="15"/>
    <s v="SADENG"/>
    <n v="1.22"/>
    <e v="#REF!"/>
    <n v="0.1525"/>
    <n v="200000"/>
    <n v="400000"/>
  </r>
  <r>
    <s v="GD BGR CANDI SEMARANG_SALAMSARI"/>
    <x v="15"/>
    <s v="SALAMSARI"/>
    <n v="16.97"/>
    <e v="#REF!"/>
    <n v="2.1212499999999999"/>
    <n v="200000"/>
    <n v="3400000"/>
  </r>
  <r>
    <s v="GD BGR CANDI SEMARANG_SAMPANGAN"/>
    <x v="15"/>
    <s v="SAMPANGAN"/>
    <n v="1.22"/>
    <e v="#REF!"/>
    <n v="0.1525"/>
    <n v="200000"/>
    <n v="400000"/>
  </r>
  <r>
    <s v="GD BGR CANDI SEMARANG_SEKARAN"/>
    <x v="15"/>
    <s v="SEKARAN"/>
    <n v="1.22"/>
    <e v="#REF!"/>
    <n v="0.1525"/>
    <n v="200000"/>
    <n v="400000"/>
  </r>
  <r>
    <s v="GD BGR CANDI SEMARANG_SRIWULAN"/>
    <x v="15"/>
    <s v="SRIWULAN"/>
    <n v="16.97"/>
    <e v="#REF!"/>
    <n v="2.1212499999999999"/>
    <n v="200000"/>
    <n v="3400000"/>
  </r>
  <r>
    <s v="GD BGR CANDI SEMARANG_SRONDOL KULON"/>
    <x v="15"/>
    <s v="SRONDOL KULON"/>
    <n v="1.22"/>
    <e v="#REF!"/>
    <n v="0.1525"/>
    <n v="200000"/>
    <n v="400000"/>
  </r>
  <r>
    <s v="GD BGR CANDI SEMARANG_SRONDOL WETAN"/>
    <x v="15"/>
    <s v="SRONDOL WETAN"/>
    <n v="1.22"/>
    <e v="#REF!"/>
    <n v="0.1525"/>
    <n v="200000"/>
    <n v="400000"/>
  </r>
  <r>
    <s v="GD BGR CANDI SEMARANG_SUKOREJO"/>
    <x v="15"/>
    <s v="SUKOREJO"/>
    <n v="1.22"/>
    <e v="#REF!"/>
    <n v="0.1525"/>
    <n v="200000"/>
    <n v="400000"/>
  </r>
  <r>
    <s v="GD BGR CANDI SEMARANG_SUMBERAHAYU"/>
    <x v="15"/>
    <s v="SUMBERAHAYU"/>
    <n v="16.97"/>
    <e v="#REF!"/>
    <n v="2.1212499999999999"/>
    <n v="200000"/>
    <n v="3400000"/>
  </r>
  <r>
    <s v="GD BGR CANDI SEMARANG_SUMURBOTO"/>
    <x v="15"/>
    <s v="SUMURBOTO"/>
    <n v="1.22"/>
    <e v="#REF!"/>
    <n v="0.1525"/>
    <n v="200000"/>
    <n v="400000"/>
  </r>
  <r>
    <s v="GD BGR CANDI SEMARANG_SUMURREJO"/>
    <x v="15"/>
    <s v="SUMURREJO"/>
    <n v="1.22"/>
    <e v="#REF!"/>
    <n v="0.1525"/>
    <n v="200000"/>
    <n v="400000"/>
  </r>
  <r>
    <s v="GD BGR CANDI SEMARANG_TABET"/>
    <x v="15"/>
    <s v="TABET"/>
    <n v="16.97"/>
    <e v="#REF!"/>
    <n v="2.1212499999999999"/>
    <n v="200000"/>
    <n v="3400000"/>
  </r>
  <r>
    <s v="GD BGR CANDI SEMARANG_TAMANREJO"/>
    <x v="15"/>
    <s v="TAMANREJO"/>
    <n v="16.97"/>
    <e v="#REF!"/>
    <n v="2.1212499999999999"/>
    <n v="200000"/>
    <n v="3400000"/>
  </r>
  <r>
    <s v="GD BGR CANDI SEMARANG_TAMBAHSARI"/>
    <x v="15"/>
    <s v="TAMBAHSARI"/>
    <n v="16.97"/>
    <e v="#REF!"/>
    <n v="2.1212499999999999"/>
    <n v="200000"/>
    <n v="3400000"/>
  </r>
  <r>
    <s v="GD BGR CANDI SEMARANG_TAMBAKAJI"/>
    <x v="15"/>
    <s v="TAMBAKAJI"/>
    <n v="1.22"/>
    <e v="#REF!"/>
    <n v="0.1525"/>
    <n v="200000"/>
    <n v="400000"/>
  </r>
  <r>
    <s v="GD BGR CANDI SEMARANG_TAMBANGAN"/>
    <x v="15"/>
    <s v="TAMBANGAN"/>
    <n v="1.22"/>
    <e v="#REF!"/>
    <n v="0.1525"/>
    <n v="200000"/>
    <n v="400000"/>
  </r>
  <r>
    <s v="GD BGR CANDI SEMARANG_TAMPINGAN"/>
    <x v="15"/>
    <s v="TAMPINGAN"/>
    <n v="16.97"/>
    <e v="#REF!"/>
    <n v="2.1212499999999999"/>
    <n v="200000"/>
    <n v="3400000"/>
  </r>
  <r>
    <s v="GD BGR CANDI SEMARANG_TINJOMOYO"/>
    <x v="15"/>
    <s v="TINJOMOYO"/>
    <n v="1.22"/>
    <e v="#REF!"/>
    <n v="0.1525"/>
    <n v="200000"/>
    <n v="400000"/>
  </r>
  <r>
    <s v="GD BGR CANDI SEMARANG_TRAYU"/>
    <x v="15"/>
    <s v="TRAYU"/>
    <n v="16.97"/>
    <e v="#REF!"/>
    <n v="2.1212499999999999"/>
    <n v="200000"/>
    <n v="3400000"/>
  </r>
  <r>
    <s v="GD BGR CANDI SEMARANG_TRISOBO"/>
    <x v="15"/>
    <s v="TRISOBO"/>
    <n v="16.97"/>
    <e v="#REF!"/>
    <n v="2.1212499999999999"/>
    <n v="200000"/>
    <n v="3400000"/>
  </r>
  <r>
    <s v="GD BGR CANDI SEMARANG_TUGUREJO"/>
    <x v="15"/>
    <s v="TUGUREJO"/>
    <n v="1.22"/>
    <e v="#REF!"/>
    <n v="0.1525"/>
    <n v="200000"/>
    <n v="400000"/>
  </r>
  <r>
    <s v="GD BGR CANDI SEMARANG_WATES"/>
    <x v="15"/>
    <s v="WATES"/>
    <n v="1.22"/>
    <e v="#REF!"/>
    <n v="0.1525"/>
    <n v="200000"/>
    <n v="400000"/>
  </r>
  <r>
    <s v="GD BGR CANDI SEMARANG_WONOLOPO"/>
    <x v="15"/>
    <s v="WONOLOPO"/>
    <n v="1.22"/>
    <e v="#REF!"/>
    <n v="0.1525"/>
    <n v="200000"/>
    <n v="400000"/>
  </r>
  <r>
    <s v="GD BGR CANDI SEMARANG_WONOPLUMBON"/>
    <x v="15"/>
    <s v="WONOPLUMBON"/>
    <n v="1.22"/>
    <e v="#REF!"/>
    <n v="0.1525"/>
    <n v="200000"/>
    <n v="400000"/>
  </r>
  <r>
    <s v="GD BGR CANDI SEMARANG_WONOSARI"/>
    <x v="15"/>
    <s v="WONOSARI"/>
    <n v="1.22"/>
    <e v="#REF!"/>
    <n v="0.1525"/>
    <n v="200000"/>
    <n v="400000"/>
  </r>
  <r>
    <s v="GD Lini II Semarang - Sayung_BAKALREJO"/>
    <x v="16"/>
    <s v="BAKALREJO"/>
    <n v="26.27"/>
    <e v="#REF!"/>
    <n v="3.2837499999999999"/>
    <n v="200000"/>
    <n v="5400000"/>
  </r>
  <r>
    <s v="GD Lini II Semarang - Sayung_BATU"/>
    <x v="16"/>
    <s v="BATU"/>
    <n v="26.27"/>
    <e v="#REF!"/>
    <n v="3.2837499999999999"/>
    <n v="200000"/>
    <n v="5400000"/>
  </r>
  <r>
    <s v="GD Lini II Semarang - Sayung_BEDONO"/>
    <x v="16"/>
    <s v="BEDONO"/>
    <n v="26.27"/>
    <e v="#REF!"/>
    <n v="3.2837499999999999"/>
    <n v="200000"/>
    <n v="5400000"/>
  </r>
  <r>
    <s v="GD Lini II Semarang - Sayung_BETAHWALANG"/>
    <x v="16"/>
    <s v="BETAHWALANG"/>
    <n v="26.27"/>
    <e v="#REF!"/>
    <n v="3.2837499999999999"/>
    <n v="200000"/>
    <n v="5400000"/>
  </r>
  <r>
    <s v="GD Lini II Semarang - Sayung_BLERONG"/>
    <x v="16"/>
    <s v="BLERONG"/>
    <n v="26.27"/>
    <e v="#REF!"/>
    <n v="3.2837499999999999"/>
    <n v="200000"/>
    <n v="5400000"/>
  </r>
  <r>
    <s v="GD Lini II Semarang - Sayung_BOGOSARI"/>
    <x v="16"/>
    <s v="BOGOSARI"/>
    <n v="26.27"/>
    <e v="#REF!"/>
    <n v="3.2837499999999999"/>
    <n v="200000"/>
    <n v="5400000"/>
  </r>
  <r>
    <s v="GD Lini II Semarang - Sayung_CURUG"/>
    <x v="16"/>
    <s v="CURUG"/>
    <n v="53.45"/>
    <e v="#REF!"/>
    <n v="6.6812500000000004"/>
    <n v="200000"/>
    <n v="10800000"/>
  </r>
  <r>
    <s v="GD Lini II Semarang - Sayung_DONOREJO"/>
    <x v="16"/>
    <s v="DONOREJO"/>
    <n v="26.27"/>
    <e v="#REF!"/>
    <n v="3.2837499999999999"/>
    <n v="200000"/>
    <n v="5400000"/>
  </r>
  <r>
    <s v="GD Lini II Semarang - Sayung_DONOROJO"/>
    <x v="16"/>
    <s v="DONOROJO"/>
    <n v="26.27"/>
    <e v="#REF!"/>
    <n v="3.2837499999999999"/>
    <n v="200000"/>
    <n v="5400000"/>
  </r>
  <r>
    <s v="GD Lini II Semarang - Sayung_DUKUN"/>
    <x v="16"/>
    <s v="DUKUN"/>
    <n v="26.27"/>
    <e v="#REF!"/>
    <n v="3.2837499999999999"/>
    <n v="200000"/>
    <n v="5400000"/>
  </r>
  <r>
    <s v="GD Lini II Semarang - Sayung_GAJI"/>
    <x v="16"/>
    <s v="GAJI"/>
    <n v="26.27"/>
    <e v="#REF!"/>
    <n v="3.2837499999999999"/>
    <n v="200000"/>
    <n v="5400000"/>
  </r>
  <r>
    <s v="GD Lini II Semarang - Sayung_GEBANG"/>
    <x v="16"/>
    <s v="GEBANG"/>
    <n v="26.27"/>
    <e v="#REF!"/>
    <n v="3.2837499999999999"/>
    <n v="200000"/>
    <n v="5400000"/>
  </r>
  <r>
    <s v="GD Lini II Semarang - Sayung_GEBANGARUM"/>
    <x v="16"/>
    <s v="GEBANGARUM"/>
    <n v="26.27"/>
    <e v="#REF!"/>
    <n v="3.2837499999999999"/>
    <n v="200000"/>
    <n v="5400000"/>
  </r>
  <r>
    <s v="GD Lini II Semarang - Sayung_GEMULAK"/>
    <x v="16"/>
    <s v="GEMULAK"/>
    <n v="26.27"/>
    <e v="#REF!"/>
    <n v="3.2837499999999999"/>
    <n v="200000"/>
    <n v="5400000"/>
  </r>
  <r>
    <s v="GD Lini II Semarang - Sayung_GROGOL"/>
    <x v="16"/>
    <s v="GROGOL"/>
    <n v="26.27"/>
    <e v="#REF!"/>
    <n v="3.2837499999999999"/>
    <n v="200000"/>
    <n v="5400000"/>
  </r>
  <r>
    <s v="GD Lini II Semarang - Sayung_GUNTUR"/>
    <x v="16"/>
    <s v="GUNTUR"/>
    <n v="26.27"/>
    <e v="#REF!"/>
    <n v="3.2837499999999999"/>
    <n v="200000"/>
    <n v="5400000"/>
  </r>
  <r>
    <s v="GD Lini II Semarang - Sayung_JATIROGO"/>
    <x v="16"/>
    <s v="JATIROGO"/>
    <n v="26.27"/>
    <e v="#REF!"/>
    <n v="3.2837499999999999"/>
    <n v="200000"/>
    <n v="5400000"/>
  </r>
  <r>
    <s v="GD Lini II Semarang - Sayung_KALIKONDANG"/>
    <x v="16"/>
    <s v="KALIKONDANG"/>
    <n v="26.27"/>
    <e v="#REF!"/>
    <n v="3.2837499999999999"/>
    <n v="200000"/>
    <n v="5400000"/>
  </r>
  <r>
    <s v="GD Lini II Semarang - Sayung_KALISARI"/>
    <x v="16"/>
    <s v="KALISARI"/>
    <n v="26.27"/>
    <e v="#REF!"/>
    <n v="3.2837499999999999"/>
    <n v="200000"/>
    <n v="5400000"/>
  </r>
  <r>
    <s v="GD Lini II Semarang - Sayung_KARANGASEM"/>
    <x v="16"/>
    <s v="KARANGASEM"/>
    <n v="26.27"/>
    <e v="#REF!"/>
    <n v="3.2837499999999999"/>
    <n v="200000"/>
    <n v="5400000"/>
  </r>
  <r>
    <s v="GD Lini II Semarang - Sayung_KARANGREJO"/>
    <x v="16"/>
    <s v="KARANGREJO"/>
    <n v="26.27"/>
    <e v="#REF!"/>
    <n v="3.2837499999999999"/>
    <n v="200000"/>
    <n v="5400000"/>
  </r>
  <r>
    <s v="GD Lini II Semarang - Sayung_KARANGSARI"/>
    <x v="16"/>
    <s v="KARANGSARI"/>
    <n v="26.27"/>
    <e v="#REF!"/>
    <n v="3.2837499999999999"/>
    <n v="200000"/>
    <n v="5400000"/>
  </r>
  <r>
    <s v="GD Lini II Semarang - Sayung_KARANGTOWO"/>
    <x v="16"/>
    <s v="KARANGTOWO"/>
    <n v="26.27"/>
    <e v="#REF!"/>
    <n v="3.2837499999999999"/>
    <n v="200000"/>
    <n v="5400000"/>
  </r>
  <r>
    <s v="GD Lini II Semarang - Sayung_KEDUNGUTER"/>
    <x v="16"/>
    <s v="KEDUNGUTER"/>
    <n v="26.27"/>
    <e v="#REF!"/>
    <n v="3.2837499999999999"/>
    <n v="200000"/>
    <n v="5400000"/>
  </r>
  <r>
    <s v="GD Lini II Semarang - Sayung_KEDUNGWUNGU"/>
    <x v="16"/>
    <s v="KEDUNGWUNGU"/>
    <n v="53.45"/>
    <e v="#REF!"/>
    <n v="6.6812500000000004"/>
    <n v="200000"/>
    <n v="10800000"/>
  </r>
  <r>
    <s v="GD Lini II Semarang - Sayung_KEMBANGAN"/>
    <x v="16"/>
    <s v="KEMBANGAN"/>
    <n v="26.27"/>
    <e v="#REF!"/>
    <n v="3.2837499999999999"/>
    <n v="200000"/>
    <n v="5400000"/>
  </r>
  <r>
    <s v="GD Lini II Semarang - Sayung_KLITIH"/>
    <x v="16"/>
    <s v="KLITIH"/>
    <n v="26.27"/>
    <e v="#REF!"/>
    <n v="3.2837499999999999"/>
    <n v="200000"/>
    <n v="5400000"/>
  </r>
  <r>
    <s v="GD Lini II Semarang - Sayung_KRAJANBOGO"/>
    <x v="16"/>
    <s v="KRAJANBOGO"/>
    <n v="26.27"/>
    <e v="#REF!"/>
    <n v="3.2837499999999999"/>
    <n v="200000"/>
    <n v="5400000"/>
  </r>
  <r>
    <s v="GD Lini II Semarang - Sayung_KRANDON"/>
    <x v="16"/>
    <s v="KRANDON"/>
    <n v="26.27"/>
    <e v="#REF!"/>
    <n v="3.2837499999999999"/>
    <n v="200000"/>
    <n v="5400000"/>
  </r>
  <r>
    <s v="GD Lini II Semarang - Sayung_LOIRENG"/>
    <x v="16"/>
    <s v="LOIRENG"/>
    <n v="26.27"/>
    <e v="#REF!"/>
    <n v="3.2837499999999999"/>
    <n v="200000"/>
    <n v="5400000"/>
  </r>
  <r>
    <s v="GD Lini II Semarang - Sayung_MARGOLINDUK"/>
    <x v="16"/>
    <s v="MARGOLINDUK"/>
    <n v="26.27"/>
    <e v="#REF!"/>
    <n v="3.2837499999999999"/>
    <n v="200000"/>
    <n v="5400000"/>
  </r>
  <r>
    <s v="GD Lini II Semarang - Sayung_MORODEMAK"/>
    <x v="16"/>
    <s v="MORODEMAK"/>
    <n v="26.27"/>
    <e v="#REF!"/>
    <n v="3.2837499999999999"/>
    <n v="200000"/>
    <n v="5400000"/>
  </r>
  <r>
    <s v="GD Lini II Semarang - Sayung_PAMONGAN"/>
    <x v="16"/>
    <s v="PAMONGAN"/>
    <n v="26.27"/>
    <e v="#REF!"/>
    <n v="3.2837499999999999"/>
    <n v="200000"/>
    <n v="5400000"/>
  </r>
  <r>
    <s v="GD Lini II Semarang - Sayung_PIDODO"/>
    <x v="16"/>
    <s v="PIDODO"/>
    <n v="26.27"/>
    <e v="#REF!"/>
    <n v="3.2837499999999999"/>
    <n v="200000"/>
    <n v="5400000"/>
  </r>
  <r>
    <s v="GD Lini II Semarang - Sayung_PILANGSARI"/>
    <x v="16"/>
    <s v="PILANGSARI"/>
    <n v="26.27"/>
    <e v="#REF!"/>
    <n v="3.2837499999999999"/>
    <n v="200000"/>
    <n v="5400000"/>
  </r>
  <r>
    <s v="GD Lini II Semarang - Sayung_PRAMPELAN"/>
    <x v="16"/>
    <s v="PRAMPELAN"/>
    <n v="26.27"/>
    <e v="#REF!"/>
    <n v="3.2837499999999999"/>
    <n v="200000"/>
    <n v="5400000"/>
  </r>
  <r>
    <s v="GD Lini II Semarang - Sayung_PULOSARI"/>
    <x v="16"/>
    <s v="PULOSARI"/>
    <n v="26.27"/>
    <e v="#REF!"/>
    <n v="3.2837499999999999"/>
    <n v="200000"/>
    <n v="5400000"/>
  </r>
  <r>
    <s v="GD Lini II Semarang - Sayung_PURWOREJO"/>
    <x v="16"/>
    <s v="PURWOREJO"/>
    <n v="26.27"/>
    <e v="#REF!"/>
    <n v="3.2837499999999999"/>
    <n v="200000"/>
    <n v="5400000"/>
  </r>
  <r>
    <s v="GD Lini II Semarang - Sayung_PURWOSARI"/>
    <x v="16"/>
    <s v="PURWOSARI"/>
    <n v="26.27"/>
    <e v="#REF!"/>
    <n v="3.2837499999999999"/>
    <n v="200000"/>
    <n v="5400000"/>
  </r>
  <r>
    <s v="GD Lini II Semarang - Sayung_REJOSARI"/>
    <x v="16"/>
    <s v="REJOSARI"/>
    <n v="26.27"/>
    <e v="#REF!"/>
    <n v="3.2837499999999999"/>
    <n v="200000"/>
    <n v="5400000"/>
  </r>
  <r>
    <s v="GD Lini II Semarang - Sayung_SAMPANG"/>
    <x v="16"/>
    <s v="SAMPANG"/>
    <n v="26.27"/>
    <e v="#REF!"/>
    <n v="3.2837499999999999"/>
    <n v="200000"/>
    <n v="5400000"/>
  </r>
  <r>
    <s v="GD Lini II Semarang - Sayung_SARIREJO"/>
    <x v="16"/>
    <s v="SARIREJO"/>
    <n v="26.27"/>
    <e v="#REF!"/>
    <n v="3.2837499999999999"/>
    <n v="200000"/>
    <n v="5400000"/>
  </r>
  <r>
    <s v="GD Lini II Semarang - Sayung_SAYUNG"/>
    <x v="16"/>
    <s v="SAYUNG"/>
    <n v="26.27"/>
    <e v="#REF!"/>
    <n v="3.2837499999999999"/>
    <n v="200000"/>
    <n v="5400000"/>
  </r>
  <r>
    <s v="GD Lini II Semarang - Sayung_SIDOGEMAH"/>
    <x v="16"/>
    <s v="SIDOGEMAH"/>
    <n v="26.27"/>
    <e v="#REF!"/>
    <n v="3.2837499999999999"/>
    <n v="200000"/>
    <n v="5400000"/>
  </r>
  <r>
    <s v="GD Lini II Semarang - Sayung_SIDOKUMPUL"/>
    <x v="16"/>
    <s v="SIDOKUMPUL"/>
    <n v="26.27"/>
    <e v="#REF!"/>
    <n v="3.2837499999999999"/>
    <n v="200000"/>
    <n v="5400000"/>
  </r>
  <r>
    <s v="GD Lini II Semarang - Sayung_SIDOREJO"/>
    <x v="16"/>
    <s v="SIDOREJO"/>
    <n v="26.27"/>
    <e v="#REF!"/>
    <n v="3.2837499999999999"/>
    <n v="200000"/>
    <n v="5400000"/>
  </r>
  <r>
    <s v="GD Lini II Semarang - Sayung_SUKODONO"/>
    <x v="16"/>
    <s v="SUKODONO"/>
    <n v="26.27"/>
    <e v="#REF!"/>
    <n v="3.2837499999999999"/>
    <n v="200000"/>
    <n v="5400000"/>
  </r>
  <r>
    <s v="GD Lini II Semarang - Sayung_SUKOREJO"/>
    <x v="16"/>
    <s v="SUKOREJO"/>
    <n v="26.27"/>
    <e v="#REF!"/>
    <n v="3.2837499999999999"/>
    <n v="200000"/>
    <n v="5400000"/>
  </r>
  <r>
    <s v="GD Lini II Semarang - Sayung_SUMBEREJO"/>
    <x v="16"/>
    <s v="SUMBEREJO"/>
    <n v="26.27"/>
    <e v="#REF!"/>
    <n v="3.2837499999999999"/>
    <n v="200000"/>
    <n v="5400000"/>
  </r>
  <r>
    <s v="GD Lini II Semarang - Sayung_SURODADI"/>
    <x v="16"/>
    <s v="SURODADI"/>
    <n v="26.27"/>
    <e v="#REF!"/>
    <n v="3.2837499999999999"/>
    <n v="200000"/>
    <n v="5400000"/>
  </r>
  <r>
    <s v="GD Lini II Semarang - Sayung_TAJEMSARI"/>
    <x v="16"/>
    <s v="TAJEMSARI"/>
    <n v="53.45"/>
    <e v="#REF!"/>
    <n v="6.6812500000000004"/>
    <n v="200000"/>
    <n v="10800000"/>
  </r>
  <r>
    <s v="GD Lini II Semarang - Sayung_TAMBAKBULUSAN"/>
    <x v="16"/>
    <s v="TAMBAKBULUSAN"/>
    <n v="26.27"/>
    <e v="#REF!"/>
    <n v="3.2837499999999999"/>
    <n v="200000"/>
    <n v="5400000"/>
  </r>
  <r>
    <s v="GD Lini II Semarang - Sayung_TAMBAKROTO"/>
    <x v="16"/>
    <s v="TAMBAKROTO"/>
    <n v="26.27"/>
    <e v="#REF!"/>
    <n v="3.2837499999999999"/>
    <n v="200000"/>
    <n v="5400000"/>
  </r>
  <r>
    <s v="GD Lini II Semarang - Sayung_TANGKIS"/>
    <x v="16"/>
    <s v="TANGKIS"/>
    <n v="26.27"/>
    <e v="#REF!"/>
    <n v="3.2837499999999999"/>
    <n v="200000"/>
    <n v="5400000"/>
  </r>
  <r>
    <s v="GD Lini II Semarang - Sayung_TEMUROSO"/>
    <x v="16"/>
    <s v="TEMUROSO"/>
    <n v="26.27"/>
    <e v="#REF!"/>
    <n v="3.2837499999999999"/>
    <n v="200000"/>
    <n v="5400000"/>
  </r>
  <r>
    <s v="GD Lini II Semarang - Sayung_TIMBULSLOKO"/>
    <x v="16"/>
    <s v="TIMBULSLOKO"/>
    <n v="26.27"/>
    <e v="#REF!"/>
    <n v="3.2837499999999999"/>
    <n v="200000"/>
    <n v="5400000"/>
  </r>
  <r>
    <s v="GD Lini II Semarang - Sayung_TLOGOBOYO"/>
    <x v="16"/>
    <s v="TLOGOBOYO"/>
    <n v="26.27"/>
    <e v="#REF!"/>
    <n v="3.2837499999999999"/>
    <n v="200000"/>
    <n v="5400000"/>
  </r>
  <r>
    <s v="GD Lini II Semarang - Sayung_TLOGOWERU"/>
    <x v="16"/>
    <s v="TLOGOWERU"/>
    <n v="26.27"/>
    <e v="#REF!"/>
    <n v="3.2837499999999999"/>
    <n v="200000"/>
    <n v="5400000"/>
  </r>
  <r>
    <s v="GD Lini II Semarang - Sayung_TRIDONOREJO"/>
    <x v="16"/>
    <s v="TRIDONOREJO"/>
    <n v="26.27"/>
    <e v="#REF!"/>
    <n v="3.2837499999999999"/>
    <n v="200000"/>
    <n v="5400000"/>
  </r>
  <r>
    <s v="GD Lini II Semarang - Sayung_TUGU"/>
    <x v="16"/>
    <s v="TUGU"/>
    <n v="26.27"/>
    <e v="#REF!"/>
    <n v="3.2837499999999999"/>
    <n v="200000"/>
    <n v="5400000"/>
  </r>
  <r>
    <s v="GD Lini II Semarang - Sayung_TUNJUNGHARJO"/>
    <x v="16"/>
    <s v="TUNJUNGHARJO"/>
    <n v="53.45"/>
    <e v="#REF!"/>
    <n v="6.6812500000000004"/>
    <n v="200000"/>
    <n v="10800000"/>
  </r>
  <r>
    <s v="GD Lini II Semarang - Sayung_WONOAGUNG"/>
    <x v="16"/>
    <s v="WONOAGUNG"/>
    <n v="26.27"/>
    <e v="#REF!"/>
    <n v="3.2837499999999999"/>
    <n v="200000"/>
    <n v="5400000"/>
  </r>
  <r>
    <s v="GD Lini II Semarang - Sayung_WONOKERTO"/>
    <x v="16"/>
    <s v="WONOKERTO"/>
    <n v="26.27"/>
    <e v="#REF!"/>
    <n v="3.2837499999999999"/>
    <n v="200000"/>
    <n v="5400000"/>
  </r>
  <r>
    <s v="GD Lini II Semarang - Sayung_WONOWOSO"/>
    <x v="16"/>
    <s v="WONOWOSO"/>
    <n v="26.27"/>
    <e v="#REF!"/>
    <n v="3.2837499999999999"/>
    <n v="200000"/>
    <n v="5400000"/>
  </r>
  <r>
    <s v="GD PSP Cilacap_ADIMULYA"/>
    <x v="17"/>
    <s v="ADIMULYA"/>
    <n v="20.29"/>
    <e v="#REF!"/>
    <n v="2.5362499999999999"/>
    <n v="200000"/>
    <n v="4200000"/>
  </r>
  <r>
    <s v="GD PSP Cilacap_BABAKAN"/>
    <x v="17"/>
    <s v="BABAKAN"/>
    <n v="20.29"/>
    <e v="#REF!"/>
    <n v="2.5362499999999999"/>
    <n v="200000"/>
    <n v="4200000"/>
  </r>
  <r>
    <s v="GD PSP Cilacap_BANGUNREJA"/>
    <x v="17"/>
    <s v="BANGUNREJA"/>
    <n v="20.29"/>
    <e v="#REF!"/>
    <n v="2.5362499999999999"/>
    <n v="200000"/>
    <n v="4200000"/>
  </r>
  <r>
    <s v="GD PSP Cilacap_BANJARAN"/>
    <x v="17"/>
    <s v="BANJARAN"/>
    <n v="20.92"/>
    <e v="#REF!"/>
    <n v="2.6150000000000002"/>
    <n v="200000"/>
    <n v="4200000"/>
  </r>
  <r>
    <s v="GD PSP Cilacap_BANTAR"/>
    <x v="17"/>
    <s v="BANTAR"/>
    <n v="20.29"/>
    <e v="#REF!"/>
    <n v="2.5362499999999999"/>
    <n v="200000"/>
    <n v="4200000"/>
  </r>
  <r>
    <s v="GD PSP Cilacap_BANTARMANGU"/>
    <x v="17"/>
    <s v="BANTARMANGU"/>
    <n v="20.29"/>
    <e v="#REF!"/>
    <n v="2.5362499999999999"/>
    <n v="200000"/>
    <n v="4200000"/>
  </r>
  <r>
    <s v="GD PSP Cilacap_BANTARPANJANG"/>
    <x v="17"/>
    <s v="BANTARPANJANG"/>
    <n v="20.29"/>
    <e v="#REF!"/>
    <n v="2.5362499999999999"/>
    <n v="200000"/>
    <n v="4200000"/>
  </r>
  <r>
    <s v="GD PSP Cilacap_BENER"/>
    <x v="17"/>
    <s v="BENER"/>
    <n v="20.29"/>
    <e v="#REF!"/>
    <n v="2.5362499999999999"/>
    <n v="200000"/>
    <n v="4200000"/>
  </r>
  <r>
    <s v="GD PSP Cilacap_BENGBULANG"/>
    <x v="17"/>
    <s v="BENGBULANG"/>
    <n v="20.29"/>
    <e v="#REF!"/>
    <n v="2.5362499999999999"/>
    <n v="200000"/>
    <n v="4200000"/>
  </r>
  <r>
    <s v="GD PSP Cilacap_BINGKENG"/>
    <x v="17"/>
    <s v="BINGKENG"/>
    <n v="20.29"/>
    <e v="#REF!"/>
    <n v="2.5362499999999999"/>
    <n v="200000"/>
    <n v="4200000"/>
  </r>
  <r>
    <s v="GD PSP Cilacap_BOJA"/>
    <x v="17"/>
    <s v="BOJA"/>
    <n v="20.29"/>
    <e v="#REF!"/>
    <n v="2.5362499999999999"/>
    <n v="200000"/>
    <n v="4200000"/>
  </r>
  <r>
    <s v="GD PSP Cilacap_BOJONGSARI"/>
    <x v="17"/>
    <s v="BOJONGSARI"/>
    <n v="20.29"/>
    <e v="#REF!"/>
    <n v="2.5362499999999999"/>
    <n v="200000"/>
    <n v="4200000"/>
  </r>
  <r>
    <s v="GD PSP Cilacap_BOLANG"/>
    <x v="17"/>
    <s v="BOLANG"/>
    <n v="20.29"/>
    <e v="#REF!"/>
    <n v="2.5362499999999999"/>
    <n v="200000"/>
    <n v="4200000"/>
  </r>
  <r>
    <s v="GD PSP Cilacap_BULUPAYUNG"/>
    <x v="17"/>
    <s v="BULUPAYUNG"/>
    <n v="20.29"/>
    <e v="#REF!"/>
    <n v="2.5362499999999999"/>
    <n v="200000"/>
    <n v="4200000"/>
  </r>
  <r>
    <s v="GD PSP Cilacap_BULUSARI"/>
    <x v="17"/>
    <s v="BULUSARI"/>
    <n v="20.29"/>
    <e v="#REF!"/>
    <n v="2.5362499999999999"/>
    <n v="200000"/>
    <n v="4200000"/>
  </r>
  <r>
    <s v="GD PSP Cilacap_BUMIREJA"/>
    <x v="17"/>
    <s v="BUMIREJA"/>
    <n v="20.29"/>
    <e v="#REF!"/>
    <n v="2.5362499999999999"/>
    <n v="200000"/>
    <n v="4200000"/>
  </r>
  <r>
    <s v="GD PSP Cilacap_CARUY"/>
    <x v="17"/>
    <s v="CARUY"/>
    <n v="20.29"/>
    <e v="#REF!"/>
    <n v="2.5362499999999999"/>
    <n v="200000"/>
    <n v="4200000"/>
  </r>
  <r>
    <s v="GD PSP Cilacap_CIBALUNG"/>
    <x v="17"/>
    <s v="CIBALUNG"/>
    <n v="20.29"/>
    <e v="#REF!"/>
    <n v="2.5362499999999999"/>
    <n v="200000"/>
    <n v="4200000"/>
  </r>
  <r>
    <s v="GD PSP Cilacap_CIBENTANG"/>
    <x v="17"/>
    <s v="CIBENTANG"/>
    <n v="20.92"/>
    <e v="#REF!"/>
    <n v="2.6150000000000002"/>
    <n v="200000"/>
    <n v="4200000"/>
  </r>
  <r>
    <s v="GD PSP Cilacap_CIBEUNYING"/>
    <x v="17"/>
    <s v="CIBEUNYING"/>
    <n v="20.29"/>
    <e v="#REF!"/>
    <n v="2.5362499999999999"/>
    <n v="200000"/>
    <n v="4200000"/>
  </r>
  <r>
    <s v="GD PSP Cilacap_CIDADAP"/>
    <x v="17"/>
    <s v="CIDADAP"/>
    <n v="20.29"/>
    <e v="#REF!"/>
    <n v="2.5362499999999999"/>
    <n v="200000"/>
    <n v="4200000"/>
  </r>
  <r>
    <s v="GD PSP Cilacap_CIGINTUNG"/>
    <x v="17"/>
    <s v="CIGINTUNG"/>
    <n v="20.29"/>
    <e v="#REF!"/>
    <n v="2.5362499999999999"/>
    <n v="200000"/>
    <n v="4200000"/>
  </r>
  <r>
    <s v="GD PSP Cilacap_CIJATI"/>
    <x v="17"/>
    <s v="CIJATI"/>
    <n v="20.29"/>
    <e v="#REF!"/>
    <n v="2.5362499999999999"/>
    <n v="200000"/>
    <n v="4200000"/>
  </r>
  <r>
    <s v="GD PSP Cilacap_CIJERUK"/>
    <x v="17"/>
    <s v="CIJERUK"/>
    <n v="20.29"/>
    <e v="#REF!"/>
    <n v="2.5362499999999999"/>
    <n v="200000"/>
    <n v="4200000"/>
  </r>
  <r>
    <s v="GD PSP Cilacap_CIKLAPA"/>
    <x v="17"/>
    <s v="CIKLAPA"/>
    <n v="20.29"/>
    <e v="#REF!"/>
    <n v="2.5362499999999999"/>
    <n v="200000"/>
    <n v="4200000"/>
  </r>
  <r>
    <s v="GD PSP Cilacap_CILEMPUYANG"/>
    <x v="17"/>
    <s v="CILEMPUYANG"/>
    <n v="20.29"/>
    <e v="#REF!"/>
    <n v="2.5362499999999999"/>
    <n v="200000"/>
    <n v="4200000"/>
  </r>
  <r>
    <s v="GD PSP Cilacap_CILONGKRANG"/>
    <x v="17"/>
    <s v="CILONGKRANG"/>
    <n v="20.29"/>
    <e v="#REF!"/>
    <n v="2.5362499999999999"/>
    <n v="200000"/>
    <n v="4200000"/>
  </r>
  <r>
    <s v="GD PSP Cilacap_CILOPADANG"/>
    <x v="17"/>
    <s v="CILOPADANG"/>
    <n v="20.29"/>
    <e v="#REF!"/>
    <n v="2.5362499999999999"/>
    <n v="200000"/>
    <n v="4200000"/>
  </r>
  <r>
    <s v="GD PSP Cilacap_CILUMPING"/>
    <x v="17"/>
    <s v="CILUMPING"/>
    <n v="20.29"/>
    <e v="#REF!"/>
    <n v="2.5362499999999999"/>
    <n v="200000"/>
    <n v="4200000"/>
  </r>
  <r>
    <s v="GD PSP Cilacap_CIMANGGU"/>
    <x v="17"/>
    <s v="CIMANGGU"/>
    <n v="20.29"/>
    <e v="#REF!"/>
    <n v="2.5362499999999999"/>
    <n v="200000"/>
    <n v="4200000"/>
  </r>
  <r>
    <s v="GD PSP Cilacap_CINANAS"/>
    <x v="17"/>
    <s v="CINANAS"/>
    <n v="20.92"/>
    <e v="#REF!"/>
    <n v="2.6150000000000002"/>
    <n v="200000"/>
    <n v="4200000"/>
  </r>
  <r>
    <s v="GD PSP Cilacap_CINANGSI"/>
    <x v="17"/>
    <s v="CINANGSI"/>
    <n v="20.29"/>
    <e v="#REF!"/>
    <n v="2.5362499999999999"/>
    <n v="200000"/>
    <n v="4200000"/>
  </r>
  <r>
    <s v="GD PSP Cilacap_CINGEBUL"/>
    <x v="17"/>
    <s v="CINGEBUL"/>
    <n v="9.3800000000000008"/>
    <e v="#REF!"/>
    <n v="1.1725000000000001"/>
    <n v="200000"/>
    <n v="2000000"/>
  </r>
  <r>
    <s v="GD PSP Cilacap_CINYAWANG"/>
    <x v="17"/>
    <s v="CINYAWANG"/>
    <n v="20.29"/>
    <e v="#REF!"/>
    <n v="2.5362499999999999"/>
    <n v="200000"/>
    <n v="4200000"/>
  </r>
  <r>
    <s v="GD PSP Cilacap_CIPARI"/>
    <x v="17"/>
    <s v="CIPARI"/>
    <n v="20.29"/>
    <e v="#REF!"/>
    <n v="2.5362499999999999"/>
    <n v="200000"/>
    <n v="4200000"/>
  </r>
  <r>
    <s v="GD PSP Cilacap_CIPOROS"/>
    <x v="17"/>
    <s v="CIPOROS"/>
    <n v="20.29"/>
    <e v="#REF!"/>
    <n v="2.5362499999999999"/>
    <n v="200000"/>
    <n v="4200000"/>
  </r>
  <r>
    <s v="GD PSP Cilacap_CIRUYUNG"/>
    <x v="17"/>
    <s v="CIRUYUNG"/>
    <n v="20.29"/>
    <e v="#REF!"/>
    <n v="2.5362499999999999"/>
    <n v="200000"/>
    <n v="4200000"/>
  </r>
  <r>
    <s v="GD PSP Cilacap_CISALAK"/>
    <x v="17"/>
    <s v="CISALAK"/>
    <n v="20.29"/>
    <e v="#REF!"/>
    <n v="2.5362499999999999"/>
    <n v="200000"/>
    <n v="4200000"/>
  </r>
  <r>
    <s v="GD PSP Cilacap_CISUMUR"/>
    <x v="17"/>
    <s v="CISUMUR"/>
    <n v="20.29"/>
    <e v="#REF!"/>
    <n v="2.5362499999999999"/>
    <n v="200000"/>
    <n v="4200000"/>
  </r>
  <r>
    <s v="GD PSP Cilacap_CISURU"/>
    <x v="17"/>
    <s v="CISURU"/>
    <n v="20.29"/>
    <e v="#REF!"/>
    <n v="2.5362499999999999"/>
    <n v="200000"/>
    <n v="4200000"/>
  </r>
  <r>
    <s v="GD PSP Cilacap_CIWALEN"/>
    <x v="17"/>
    <s v="CIWALEN"/>
    <n v="20.29"/>
    <e v="#REF!"/>
    <n v="2.5362499999999999"/>
    <n v="200000"/>
    <n v="4200000"/>
  </r>
  <r>
    <s v="GD PSP Cilacap_DATAR"/>
    <x v="17"/>
    <s v="DATAR"/>
    <n v="20.29"/>
    <e v="#REF!"/>
    <n v="2.5362499999999999"/>
    <n v="200000"/>
    <n v="4200000"/>
  </r>
  <r>
    <s v="GD PSP Cilacap_DAYEUHLUHUR"/>
    <x v="17"/>
    <s v="DAYEUHLUHUR"/>
    <n v="20.29"/>
    <e v="#REF!"/>
    <n v="2.5362499999999999"/>
    <n v="200000"/>
    <n v="4200000"/>
  </r>
  <r>
    <s v="GD PSP Cilacap_GANDRUNGMANGU"/>
    <x v="17"/>
    <s v="GANDRUNGMANGU"/>
    <n v="20.29"/>
    <e v="#REF!"/>
    <n v="2.5362499999999999"/>
    <n v="200000"/>
    <n v="4200000"/>
  </r>
  <r>
    <s v="GD PSP Cilacap_GANDRUNGMANIS"/>
    <x v="17"/>
    <s v="GANDRUNGMANIS"/>
    <n v="20.29"/>
    <e v="#REF!"/>
    <n v="2.5362499999999999"/>
    <n v="200000"/>
    <n v="4200000"/>
  </r>
  <r>
    <s v="GD PSP Cilacap_GUNUNGJAYA"/>
    <x v="17"/>
    <s v="GUNUNGJAYA"/>
    <n v="20.92"/>
    <e v="#REF!"/>
    <n v="2.6150000000000002"/>
    <n v="200000"/>
    <n v="4200000"/>
  </r>
  <r>
    <s v="GD PSP Cilacap_GUNUNGREJA"/>
    <x v="17"/>
    <s v="GUNUNGREJA"/>
    <n v="20.29"/>
    <e v="#REF!"/>
    <n v="2.5362499999999999"/>
    <n v="200000"/>
    <n v="4200000"/>
  </r>
  <r>
    <s v="GD PSP Cilacap_GUNUNGTAJEM"/>
    <x v="17"/>
    <s v="GUNUNGTAJEM"/>
    <n v="20.92"/>
    <e v="#REF!"/>
    <n v="2.6150000000000002"/>
    <n v="200000"/>
    <n v="4200000"/>
  </r>
  <r>
    <s v="GD PSP Cilacap_GUNUNGTELU"/>
    <x v="17"/>
    <s v="GUNUNGTELU"/>
    <n v="20.29"/>
    <e v="#REF!"/>
    <n v="2.5362499999999999"/>
    <n v="200000"/>
    <n v="4200000"/>
  </r>
  <r>
    <s v="GD PSP Cilacap_HANUM"/>
    <x v="17"/>
    <s v="HANUM"/>
    <n v="20.29"/>
    <e v="#REF!"/>
    <n v="2.5362499999999999"/>
    <n v="200000"/>
    <n v="4200000"/>
  </r>
  <r>
    <s v="GD PSP Cilacap_INDRAJAYA"/>
    <x v="17"/>
    <s v="INDRAJAYA"/>
    <n v="20.92"/>
    <e v="#REF!"/>
    <n v="2.6150000000000002"/>
    <n v="200000"/>
    <n v="4200000"/>
  </r>
  <r>
    <s v="GD PSP Cilacap_JAMBU"/>
    <x v="17"/>
    <s v="JAMBU"/>
    <n v="20.29"/>
    <e v="#REF!"/>
    <n v="2.5362499999999999"/>
    <n v="200000"/>
    <n v="4200000"/>
  </r>
  <r>
    <s v="GD PSP Cilacap_JATISARI"/>
    <x v="17"/>
    <s v="JATISARI"/>
    <n v="20.29"/>
    <e v="#REF!"/>
    <n v="2.5362499999999999"/>
    <n v="200000"/>
    <n v="4200000"/>
  </r>
  <r>
    <s v="GD PSP Cilacap_JENANG"/>
    <x v="17"/>
    <s v="JENANG"/>
    <n v="20.29"/>
    <e v="#REF!"/>
    <n v="2.5362499999999999"/>
    <n v="200000"/>
    <n v="4200000"/>
  </r>
  <r>
    <s v="GD PSP Cilacap_KALIWUNGU"/>
    <x v="17"/>
    <s v="KALIWUNGU"/>
    <n v="20.29"/>
    <e v="#REF!"/>
    <n v="2.5362499999999999"/>
    <n v="200000"/>
    <n v="4200000"/>
  </r>
  <r>
    <s v="GD PSP Cilacap_KAMULYAN"/>
    <x v="17"/>
    <s v="KAMULYAN"/>
    <n v="20.29"/>
    <e v="#REF!"/>
    <n v="2.5362499999999999"/>
    <n v="200000"/>
    <n v="4200000"/>
  </r>
  <r>
    <s v="GD PSP Cilacap_KARANGANYAR"/>
    <x v="17"/>
    <s v="KARANGANYAR"/>
    <n v="20.29"/>
    <e v="#REF!"/>
    <n v="2.5362499999999999"/>
    <n v="200000"/>
    <n v="4200000"/>
  </r>
  <r>
    <s v="GD PSP Cilacap_KARANGGEDANG"/>
    <x v="17"/>
    <s v="KARANGGEDANG"/>
    <n v="20.29"/>
    <e v="#REF!"/>
    <n v="2.5362499999999999"/>
    <n v="200000"/>
    <n v="4200000"/>
  </r>
  <r>
    <s v="GD PSP Cilacap_KARANGGINTUNG"/>
    <x v="17"/>
    <s v="KARANGGINTUNG"/>
    <n v="20.29"/>
    <e v="#REF!"/>
    <n v="2.5362499999999999"/>
    <n v="200000"/>
    <n v="4200000"/>
  </r>
  <r>
    <s v="GD PSP Cilacap_KARANGPARI"/>
    <x v="17"/>
    <s v="KARANGPARI"/>
    <n v="20.92"/>
    <e v="#REF!"/>
    <n v="2.6150000000000002"/>
    <n v="200000"/>
    <n v="4200000"/>
  </r>
  <r>
    <s v="GD PSP Cilacap_KARANGPUCUNG"/>
    <x v="17"/>
    <s v="KARANGPUCUNG"/>
    <n v="20.29"/>
    <e v="#REF!"/>
    <n v="2.5362499999999999"/>
    <n v="200000"/>
    <n v="4200000"/>
  </r>
  <r>
    <s v="GD PSP Cilacap_KARANGREJA"/>
    <x v="17"/>
    <s v="KARANGREJA"/>
    <n v="20.29"/>
    <e v="#REF!"/>
    <n v="2.5362499999999999"/>
    <n v="200000"/>
    <n v="4200000"/>
  </r>
  <r>
    <s v="GD PSP Cilacap_KARANGREJA"/>
    <x v="17"/>
    <s v="KARANGREJA"/>
    <n v="20.29"/>
    <e v="#REF!"/>
    <n v="2.5362499999999999"/>
    <n v="200000"/>
    <n v="4200000"/>
  </r>
  <r>
    <s v="GD PSP Cilacap_KARANGSARI"/>
    <x v="17"/>
    <s v="KARANGSARI"/>
    <n v="20.29"/>
    <e v="#REF!"/>
    <n v="2.5362499999999999"/>
    <n v="200000"/>
    <n v="4200000"/>
  </r>
  <r>
    <s v="GD PSP Cilacap_KEDUNGREJA"/>
    <x v="17"/>
    <s v="KEDUNGREJA"/>
    <n v="20.29"/>
    <e v="#REF!"/>
    <n v="2.5362499999999999"/>
    <n v="200000"/>
    <n v="4200000"/>
  </r>
  <r>
    <s v="GD PSP Cilacap_KERTAJAYA"/>
    <x v="17"/>
    <s v="KERTAJAYA"/>
    <n v="20.29"/>
    <e v="#REF!"/>
    <n v="2.5362499999999999"/>
    <n v="200000"/>
    <n v="4200000"/>
  </r>
  <r>
    <s v="GD PSP Cilacap_KUNCI"/>
    <x v="17"/>
    <s v="KUNCI"/>
    <n v="20.29"/>
    <e v="#REF!"/>
    <n v="2.5362499999999999"/>
    <n v="200000"/>
    <n v="4200000"/>
  </r>
  <r>
    <s v="GD PSP Cilacap_KUTAAGUNG"/>
    <x v="17"/>
    <s v="KUTAAGUNG"/>
    <n v="20.29"/>
    <e v="#REF!"/>
    <n v="2.5362499999999999"/>
    <n v="200000"/>
    <n v="4200000"/>
  </r>
  <r>
    <s v="GD PSP Cilacap_KUTABIMA"/>
    <x v="17"/>
    <s v="KUTABIMA"/>
    <n v="20.29"/>
    <e v="#REF!"/>
    <n v="2.5362499999999999"/>
    <n v="200000"/>
    <n v="4200000"/>
  </r>
  <r>
    <s v="GD PSP Cilacap_KUTASARI"/>
    <x v="17"/>
    <s v="KUTASARI"/>
    <n v="20.29"/>
    <e v="#REF!"/>
    <n v="2.5362499999999999"/>
    <n v="200000"/>
    <n v="4200000"/>
  </r>
  <r>
    <s v="GD PSP Cilacap_LEGOK"/>
    <x v="17"/>
    <s v="LEGOK"/>
    <n v="20.92"/>
    <e v="#REF!"/>
    <n v="2.6150000000000002"/>
    <n v="200000"/>
    <n v="4200000"/>
  </r>
  <r>
    <s v="GD PSP Cilacap_LIMBANGAN"/>
    <x v="17"/>
    <s v="LIMBANGAN"/>
    <n v="20.29"/>
    <e v="#REF!"/>
    <n v="2.5362499999999999"/>
    <n v="200000"/>
    <n v="4200000"/>
  </r>
  <r>
    <s v="GD PSP Cilacap_MADURA"/>
    <x v="17"/>
    <s v="MADURA"/>
    <n v="20.29"/>
    <e v="#REF!"/>
    <n v="2.5362499999999999"/>
    <n v="200000"/>
    <n v="4200000"/>
  </r>
  <r>
    <s v="GD PSP Cilacap_MADUSARI"/>
    <x v="17"/>
    <s v="MADUSARI"/>
    <n v="20.29"/>
    <e v="#REF!"/>
    <n v="2.5362499999999999"/>
    <n v="200000"/>
    <n v="4200000"/>
  </r>
  <r>
    <s v="GD PSP Cilacap_MAJINGKLAK"/>
    <x v="17"/>
    <s v="MAJINGKLAK"/>
    <n v="20.29"/>
    <e v="#REF!"/>
    <n v="2.5362499999999999"/>
    <n v="200000"/>
    <n v="4200000"/>
  </r>
  <r>
    <s v="GD PSP Cilacap_MALABAR"/>
    <x v="17"/>
    <s v="MALABAR"/>
    <n v="20.29"/>
    <e v="#REF!"/>
    <n v="2.5362499999999999"/>
    <n v="200000"/>
    <n v="4200000"/>
  </r>
  <r>
    <s v="GD PSP Cilacap_MANDALA"/>
    <x v="17"/>
    <s v="MANDALA"/>
    <n v="20.29"/>
    <e v="#REF!"/>
    <n v="2.5362499999999999"/>
    <n v="200000"/>
    <n v="4200000"/>
  </r>
  <r>
    <s v="GD PSP Cilacap_MARGASARI"/>
    <x v="17"/>
    <s v="MARGASARI"/>
    <n v="20.29"/>
    <e v="#REF!"/>
    <n v="2.5362499999999999"/>
    <n v="200000"/>
    <n v="4200000"/>
  </r>
  <r>
    <s v="GD PSP Cilacap_MATENGGENG"/>
    <x v="17"/>
    <s v="MATENGGENG"/>
    <n v="20.29"/>
    <e v="#REF!"/>
    <n v="2.5362499999999999"/>
    <n v="200000"/>
    <n v="4200000"/>
  </r>
  <r>
    <s v="GD PSP Cilacap_MEKARSARI"/>
    <x v="17"/>
    <s v="MEKARSARI"/>
    <n v="20.29"/>
    <e v="#REF!"/>
    <n v="2.5362499999999999"/>
    <n v="200000"/>
    <n v="4200000"/>
  </r>
  <r>
    <s v="GD PSP Cilacap_MUKTISARI"/>
    <x v="17"/>
    <s v="MUKTISARI"/>
    <n v="20.29"/>
    <e v="#REF!"/>
    <n v="2.5362499999999999"/>
    <n v="200000"/>
    <n v="4200000"/>
  </r>
  <r>
    <s v="GD PSP Cilacap_MULYADADI"/>
    <x v="17"/>
    <s v="MULYADADI"/>
    <n v="20.29"/>
    <e v="#REF!"/>
    <n v="2.5362499999999999"/>
    <n v="200000"/>
    <n v="4200000"/>
  </r>
  <r>
    <s v="GD PSP Cilacap_MULYADADI"/>
    <x v="17"/>
    <s v="MULYADADI"/>
    <n v="20.29"/>
    <e v="#REF!"/>
    <n v="2.5362499999999999"/>
    <n v="200000"/>
    <n v="4200000"/>
  </r>
  <r>
    <s v="GD PSP Cilacap_MULYASARI"/>
    <x v="17"/>
    <s v="MULYASARI"/>
    <n v="20.29"/>
    <e v="#REF!"/>
    <n v="2.5362499999999999"/>
    <n v="200000"/>
    <n v="4200000"/>
  </r>
  <r>
    <s v="GD PSP Cilacap_NEGARAJATI"/>
    <x v="17"/>
    <s v="NEGARAJATI"/>
    <n v="20.29"/>
    <e v="#REF!"/>
    <n v="2.5362499999999999"/>
    <n v="200000"/>
    <n v="4200000"/>
  </r>
  <r>
    <s v="GD PSP Cilacap_PADANGJAYA"/>
    <x v="17"/>
    <s v="PADANGJAYA"/>
    <n v="20.29"/>
    <e v="#REF!"/>
    <n v="2.5362499999999999"/>
    <n v="200000"/>
    <n v="4200000"/>
  </r>
  <r>
    <s v="GD PSP Cilacap_PADANGSARI"/>
    <x v="17"/>
    <s v="PADANGSARI"/>
    <n v="20.29"/>
    <e v="#REF!"/>
    <n v="2.5362499999999999"/>
    <n v="200000"/>
    <n v="4200000"/>
  </r>
  <r>
    <s v="GD PSP Cilacap_PAHONJEAN"/>
    <x v="17"/>
    <s v="PAHONJEAN"/>
    <n v="20.29"/>
    <e v="#REF!"/>
    <n v="2.5362499999999999"/>
    <n v="200000"/>
    <n v="4200000"/>
  </r>
  <r>
    <s v="GD PSP Cilacap_PALUGON"/>
    <x v="17"/>
    <s v="PALUGON"/>
    <n v="20.29"/>
    <e v="#REF!"/>
    <n v="2.5362499999999999"/>
    <n v="200000"/>
    <n v="4200000"/>
  </r>
  <r>
    <s v="GD PSP Cilacap_PAMULIHAN"/>
    <x v="17"/>
    <s v="PAMULIHAN"/>
    <n v="20.29"/>
    <e v="#REF!"/>
    <n v="2.5362499999999999"/>
    <n v="200000"/>
    <n v="4200000"/>
  </r>
  <r>
    <s v="GD PSP Cilacap_PANGAWAREN"/>
    <x v="17"/>
    <s v="PANGAWAREN"/>
    <n v="20.29"/>
    <e v="#REF!"/>
    <n v="2.5362499999999999"/>
    <n v="200000"/>
    <n v="4200000"/>
  </r>
  <r>
    <s v="GD PSP Cilacap_PANIMBANG"/>
    <x v="17"/>
    <s v="PANIMBANG"/>
    <n v="20.29"/>
    <e v="#REF!"/>
    <n v="2.5362499999999999"/>
    <n v="200000"/>
    <n v="4200000"/>
  </r>
  <r>
    <s v="GD PSP Cilacap_PANULISAN"/>
    <x v="17"/>
    <s v="PANULISAN"/>
    <n v="20.29"/>
    <e v="#REF!"/>
    <n v="2.5362499999999999"/>
    <n v="200000"/>
    <n v="4200000"/>
  </r>
  <r>
    <s v="GD PSP Cilacap_PANULISAN BARAT"/>
    <x v="17"/>
    <s v="PANULISAN BARAT"/>
    <n v="20.29"/>
    <e v="#REF!"/>
    <n v="2.5362499999999999"/>
    <n v="200000"/>
    <n v="4200000"/>
  </r>
  <r>
    <s v="GD PSP Cilacap_PANULISAN TIMUR"/>
    <x v="17"/>
    <s v="PANULISAN TIMUR"/>
    <n v="20.29"/>
    <e v="#REF!"/>
    <n v="2.5362499999999999"/>
    <n v="200000"/>
    <n v="4200000"/>
  </r>
  <r>
    <s v="GD PSP Cilacap_PATIMUAN"/>
    <x v="17"/>
    <s v="PATIMUAN"/>
    <n v="20.29"/>
    <e v="#REF!"/>
    <n v="2.5362499999999999"/>
    <n v="200000"/>
    <n v="4200000"/>
  </r>
  <r>
    <s v="GD PSP Cilacap_PEGADINGAN"/>
    <x v="17"/>
    <s v="PEGADINGAN"/>
    <n v="20.29"/>
    <e v="#REF!"/>
    <n v="2.5362499999999999"/>
    <n v="200000"/>
    <n v="4200000"/>
  </r>
  <r>
    <s v="GD PSP Cilacap_PENGADEGAN"/>
    <x v="17"/>
    <s v="PENGADEGAN"/>
    <n v="20.29"/>
    <e v="#REF!"/>
    <n v="2.5362499999999999"/>
    <n v="200000"/>
    <n v="4200000"/>
  </r>
  <r>
    <s v="GD PSP Cilacap_PENYARANG"/>
    <x v="17"/>
    <s v="PENYARANG"/>
    <n v="20.29"/>
    <e v="#REF!"/>
    <n v="2.5362499999999999"/>
    <n v="200000"/>
    <n v="4200000"/>
  </r>
  <r>
    <s v="GD PSP Cilacap_PESAHANGAN"/>
    <x v="17"/>
    <s v="PESAHANGAN"/>
    <n v="20.29"/>
    <e v="#REF!"/>
    <n v="2.5362499999999999"/>
    <n v="200000"/>
    <n v="4200000"/>
  </r>
  <r>
    <s v="GD PSP Cilacap_PURWADADI"/>
    <x v="17"/>
    <s v="PURWADADI"/>
    <n v="20.29"/>
    <e v="#REF!"/>
    <n v="2.5362499999999999"/>
    <n v="200000"/>
    <n v="4200000"/>
  </r>
  <r>
    <s v="GD PSP Cilacap_PURWASARI"/>
    <x v="17"/>
    <s v="PURWASARI"/>
    <n v="20.29"/>
    <e v="#REF!"/>
    <n v="2.5362499999999999"/>
    <n v="200000"/>
    <n v="4200000"/>
  </r>
  <r>
    <s v="GD PSP Cilacap_REJAMULYA"/>
    <x v="17"/>
    <s v="REJAMULYA"/>
    <n v="20.29"/>
    <e v="#REF!"/>
    <n v="2.5362499999999999"/>
    <n v="200000"/>
    <n v="4200000"/>
  </r>
  <r>
    <s v="GD PSP Cilacap_REJODADI"/>
    <x v="17"/>
    <s v="REJODADI"/>
    <n v="20.29"/>
    <e v="#REF!"/>
    <n v="2.5362499999999999"/>
    <n v="200000"/>
    <n v="4200000"/>
  </r>
  <r>
    <s v="GD PSP Cilacap_RUNGKANG"/>
    <x v="17"/>
    <s v="RUNGKANG"/>
    <n v="20.29"/>
    <e v="#REF!"/>
    <n v="2.5362499999999999"/>
    <n v="200000"/>
    <n v="4200000"/>
  </r>
  <r>
    <s v="GD PSP Cilacap_SADABUMI"/>
    <x v="17"/>
    <s v="SADABUMI"/>
    <n v="20.29"/>
    <e v="#REF!"/>
    <n v="2.5362499999999999"/>
    <n v="200000"/>
    <n v="4200000"/>
  </r>
  <r>
    <s v="GD PSP Cilacap_SADAHAYU"/>
    <x v="17"/>
    <s v="SADAHAYU"/>
    <n v="20.29"/>
    <e v="#REF!"/>
    <n v="2.5362499999999999"/>
    <n v="200000"/>
    <n v="4200000"/>
  </r>
  <r>
    <s v="GD PSP Cilacap_SALEBU"/>
    <x v="17"/>
    <s v="SALEBU"/>
    <n v="20.29"/>
    <e v="#REF!"/>
    <n v="2.5362499999999999"/>
    <n v="200000"/>
    <n v="4200000"/>
  </r>
  <r>
    <s v="GD PSP Cilacap_SEGARALANGU"/>
    <x v="17"/>
    <s v="SEGARALANGU"/>
    <n v="20.29"/>
    <e v="#REF!"/>
    <n v="2.5362499999999999"/>
    <n v="200000"/>
    <n v="4200000"/>
  </r>
  <r>
    <s v="GD PSP Cilacap_SEPATNUNGGAL"/>
    <x v="17"/>
    <s v="SEPATNUNGGAL"/>
    <n v="20.29"/>
    <e v="#REF!"/>
    <n v="2.5362499999999999"/>
    <n v="200000"/>
    <n v="4200000"/>
  </r>
  <r>
    <s v="GD PSP Cilacap_SERANG"/>
    <x v="17"/>
    <s v="SERANG"/>
    <n v="20.29"/>
    <e v="#REF!"/>
    <n v="2.5362499999999999"/>
    <n v="200000"/>
    <n v="4200000"/>
  </r>
  <r>
    <s v="GD PSP Cilacap_SIDAMUKTI"/>
    <x v="17"/>
    <s v="SIDAMUKTI"/>
    <n v="20.29"/>
    <e v="#REF!"/>
    <n v="2.5362499999999999"/>
    <n v="200000"/>
    <n v="4200000"/>
  </r>
  <r>
    <s v="GD PSP Cilacap_SIDAMULYA"/>
    <x v="17"/>
    <s v="SIDAMULYA"/>
    <n v="20.29"/>
    <e v="#REF!"/>
    <n v="2.5362499999999999"/>
    <n v="200000"/>
    <n v="4200000"/>
  </r>
  <r>
    <s v="GD PSP Cilacap_SIDAMULYA"/>
    <x v="17"/>
    <s v="SIDAMULYA"/>
    <n v="20.29"/>
    <e v="#REF!"/>
    <n v="2.5362499999999999"/>
    <n v="200000"/>
    <n v="4200000"/>
  </r>
  <r>
    <s v="GD PSP Cilacap_SIDAMULYA"/>
    <x v="17"/>
    <s v="SIDAMULYA"/>
    <n v="20.29"/>
    <e v="#REF!"/>
    <n v="2.5362499999999999"/>
    <n v="200000"/>
    <n v="4200000"/>
  </r>
  <r>
    <s v="GD PSP Cilacap_SIDANEGARA"/>
    <x v="17"/>
    <s v="SIDANEGARA"/>
    <n v="20.29"/>
    <e v="#REF!"/>
    <n v="2.5362499999999999"/>
    <n v="200000"/>
    <n v="4200000"/>
  </r>
  <r>
    <s v="GD PSP Cilacap_SIDAREJA"/>
    <x v="17"/>
    <s v="SIDAREJA"/>
    <n v="20.29"/>
    <e v="#REF!"/>
    <n v="2.5362499999999999"/>
    <n v="200000"/>
    <n v="4200000"/>
  </r>
  <r>
    <s v="GD PSP Cilacap_SIDASARI"/>
    <x v="17"/>
    <s v="SIDASARI"/>
    <n v="20.29"/>
    <e v="#REF!"/>
    <n v="2.5362499999999999"/>
    <n v="200000"/>
    <n v="4200000"/>
  </r>
  <r>
    <s v="GD PSP Cilacap_SIDAURIP"/>
    <x v="17"/>
    <s v="SIDAURIP"/>
    <n v="20.29"/>
    <e v="#REF!"/>
    <n v="2.5362499999999999"/>
    <n v="200000"/>
    <n v="4200000"/>
  </r>
  <r>
    <s v="GD PSP Cilacap_SINDANGBARANG"/>
    <x v="17"/>
    <s v="SINDANGBARANG"/>
    <n v="20.29"/>
    <e v="#REF!"/>
    <n v="2.5362499999999999"/>
    <n v="200000"/>
    <n v="4200000"/>
  </r>
  <r>
    <s v="GD PSP Cilacap_SINDANGSARI"/>
    <x v="17"/>
    <s v="SINDANGSARI"/>
    <n v="20.29"/>
    <e v="#REF!"/>
    <n v="2.5362499999999999"/>
    <n v="200000"/>
    <n v="4200000"/>
  </r>
  <r>
    <s v="GD PSP Cilacap_SUDAGARAN"/>
    <x v="17"/>
    <s v="SUDAGARAN"/>
    <n v="20.29"/>
    <e v="#REF!"/>
    <n v="2.5362499999999999"/>
    <n v="200000"/>
    <n v="4200000"/>
  </r>
  <r>
    <s v="GD PSP Cilacap_SUMPINGHAYU"/>
    <x v="17"/>
    <s v="SUMPINGHAYU"/>
    <n v="20.29"/>
    <e v="#REF!"/>
    <n v="2.5362499999999999"/>
    <n v="200000"/>
    <n v="4200000"/>
  </r>
  <r>
    <s v="GD PSP Cilacap_SURUSUNDA"/>
    <x v="17"/>
    <s v="SURUSUNDA"/>
    <n v="20.29"/>
    <e v="#REF!"/>
    <n v="2.5362499999999999"/>
    <n v="200000"/>
    <n v="4200000"/>
  </r>
  <r>
    <s v="GD PSP Cilacap_TAMBAKREJA"/>
    <x v="17"/>
    <s v="TAMBAKREJA"/>
    <n v="20.29"/>
    <e v="#REF!"/>
    <n v="2.5362499999999999"/>
    <n v="200000"/>
    <n v="4200000"/>
  </r>
  <r>
    <s v="GD PSP Cilacap_TAMBAKSARI"/>
    <x v="17"/>
    <s v="TAMBAKSARI"/>
    <n v="20.29"/>
    <e v="#REF!"/>
    <n v="2.5362499999999999"/>
    <n v="200000"/>
    <n v="4200000"/>
  </r>
  <r>
    <s v="GD PSP Cilacap_TAMBAKSARI"/>
    <x v="17"/>
    <s v="TAMBAKSARI"/>
    <n v="20.29"/>
    <e v="#REF!"/>
    <n v="2.5362499999999999"/>
    <n v="200000"/>
    <n v="4200000"/>
  </r>
  <r>
    <s v="GD PSP Cilacap_TARISI"/>
    <x v="17"/>
    <s v="TARISI"/>
    <n v="20.29"/>
    <e v="#REF!"/>
    <n v="2.5362499999999999"/>
    <n v="200000"/>
    <n v="4200000"/>
  </r>
  <r>
    <s v="GD PSP Cilacap_TAYEM"/>
    <x v="17"/>
    <s v="TAYEM"/>
    <n v="20.29"/>
    <e v="#REF!"/>
    <n v="2.5362499999999999"/>
    <n v="200000"/>
    <n v="4200000"/>
  </r>
  <r>
    <s v="GD PSP Cilacap_TAYEM TIMUR"/>
    <x v="17"/>
    <s v="TAYEM TIMUR"/>
    <n v="20.29"/>
    <e v="#REF!"/>
    <n v="2.5362499999999999"/>
    <n v="200000"/>
    <n v="4200000"/>
  </r>
  <r>
    <s v="GD PSP Cilacap_TEGALSARI"/>
    <x v="17"/>
    <s v="TEGALSARI"/>
    <n v="20.29"/>
    <e v="#REF!"/>
    <n v="2.5362499999999999"/>
    <n v="200000"/>
    <n v="4200000"/>
  </r>
  <r>
    <s v="GD PSP Cilacap_TELAGA"/>
    <x v="17"/>
    <s v="TELAGA"/>
    <n v="20.92"/>
    <e v="#REF!"/>
    <n v="2.6150000000000002"/>
    <n v="200000"/>
    <n v="4200000"/>
  </r>
  <r>
    <s v="GD PSP Cilacap_TINGGARJAYA"/>
    <x v="17"/>
    <s v="TINGGARJAYA"/>
    <n v="20.29"/>
    <e v="#REF!"/>
    <n v="2.5362499999999999"/>
    <n v="200000"/>
    <n v="4200000"/>
  </r>
  <r>
    <s v="GD PSP Cilacap_UJUNGBARANG"/>
    <x v="17"/>
    <s v="UJUNGBARANG"/>
    <n v="20.29"/>
    <e v="#REF!"/>
    <n v="2.5362499999999999"/>
    <n v="200000"/>
    <n v="4200000"/>
  </r>
  <r>
    <s v="GD PSP Cilacap_WANAREJA"/>
    <x v="17"/>
    <s v="WANAREJA"/>
    <n v="20.29"/>
    <e v="#REF!"/>
    <n v="2.5362499999999999"/>
    <n v="200000"/>
    <n v="4200000"/>
  </r>
  <r>
    <s v="GD PSP Cilacap_WARU"/>
    <x v="17"/>
    <s v="WARU"/>
    <n v="20.92"/>
    <e v="#REF!"/>
    <n v="2.6150000000000002"/>
    <n v="200000"/>
    <n v="4200000"/>
  </r>
  <r>
    <s v="GD PSP Cilacap_WINDUASRI"/>
    <x v="17"/>
    <s v="WINDUASRI"/>
    <n v="20.92"/>
    <e v="#REF!"/>
    <n v="2.6150000000000002"/>
    <n v="200000"/>
    <n v="4200000"/>
  </r>
  <r>
    <s v="GD PSP Cilacap_WRINGINHARJO"/>
    <x v="17"/>
    <s v="WRINGINHARJO"/>
    <n v="20.29"/>
    <e v="#REF!"/>
    <n v="2.5362499999999999"/>
    <n v="200000"/>
    <n v="4200000"/>
  </r>
  <r>
    <s v="GD. BGR WONOSOBO_BABADAN"/>
    <x v="18"/>
    <s v="BABADAN"/>
    <n v="10.28"/>
    <e v="#REF!"/>
    <n v="1.2849999999999999"/>
    <n v="200000"/>
    <n v="2200000"/>
  </r>
  <r>
    <s v="GD. BGR WONOSOBO_BANDINGAN"/>
    <x v="18"/>
    <s v="BANDINGAN"/>
    <n v="10.28"/>
    <e v="#REF!"/>
    <n v="1.2849999999999999"/>
    <n v="200000"/>
    <n v="2200000"/>
  </r>
  <r>
    <s v="GD. BGR WONOSOBO_BANYUKEMBAR"/>
    <x v="18"/>
    <s v="BANYUKEMBAR"/>
    <n v="7.7"/>
    <e v="#REF!"/>
    <n v="0.96250000000000002"/>
    <n v="200000"/>
    <n v="1600000"/>
  </r>
  <r>
    <s v="GD. BGR WONOSOBO_BEJI"/>
    <x v="18"/>
    <s v="BEJI"/>
    <n v="10.28"/>
    <e v="#REF!"/>
    <n v="1.2849999999999999"/>
    <n v="200000"/>
    <n v="2200000"/>
  </r>
  <r>
    <s v="GD. BGR WONOSOBO_BESUKI"/>
    <x v="18"/>
    <s v="BESUKI"/>
    <n v="7.7"/>
    <e v="#REF!"/>
    <n v="0.96250000000000002"/>
    <n v="200000"/>
    <n v="1600000"/>
  </r>
  <r>
    <s v="GD. BGR WONOSOBO_BOJANEGARA"/>
    <x v="18"/>
    <s v="BOJANEGARA"/>
    <n v="10.28"/>
    <e v="#REF!"/>
    <n v="1.2849999999999999"/>
    <n v="200000"/>
    <n v="2200000"/>
  </r>
  <r>
    <s v="GD. BGR WONOSOBO_CANGKRING"/>
    <x v="18"/>
    <s v="CANGKRING"/>
    <n v="15.69"/>
    <e v="#REF!"/>
    <n v="1.9612499999999999"/>
    <n v="200000"/>
    <n v="3200000"/>
  </r>
  <r>
    <s v="GD. BGR WONOSOBO_EROREJO"/>
    <x v="18"/>
    <s v="EROREJO"/>
    <n v="7.7"/>
    <e v="#REF!"/>
    <n v="0.96250000000000002"/>
    <n v="200000"/>
    <n v="1600000"/>
  </r>
  <r>
    <s v="GD. BGR WONOSOBO_GAMBARAN"/>
    <x v="18"/>
    <s v="GAMBARAN"/>
    <n v="7.7"/>
    <e v="#REF!"/>
    <n v="0.96250000000000002"/>
    <n v="200000"/>
    <n v="1600000"/>
  </r>
  <r>
    <s v="GD. BGR WONOSOBO_GARUNGLOR"/>
    <x v="18"/>
    <s v="GARUNGLOR"/>
    <n v="7.7"/>
    <e v="#REF!"/>
    <n v="0.96250000000000002"/>
    <n v="200000"/>
    <n v="1600000"/>
  </r>
  <r>
    <s v="GD. BGR WONOSOBO_GRUGU"/>
    <x v="18"/>
    <s v="GRUGU"/>
    <n v="7.7"/>
    <e v="#REF!"/>
    <n v="0.96250000000000002"/>
    <n v="200000"/>
    <n v="1600000"/>
  </r>
  <r>
    <s v="GD. BGR WONOSOBO_GUMAWANGKIDUL"/>
    <x v="18"/>
    <s v="GUMAWANGKIDUL"/>
    <n v="7.7"/>
    <e v="#REF!"/>
    <n v="0.96250000000000002"/>
    <n v="200000"/>
    <n v="1600000"/>
  </r>
  <r>
    <s v="GD. BGR WONOSOBO_GUNUNGTUGEL"/>
    <x v="18"/>
    <s v="GUNUNGTUGEL"/>
    <n v="7.7"/>
    <e v="#REF!"/>
    <n v="0.96250000000000002"/>
    <n v="200000"/>
    <n v="1600000"/>
  </r>
  <r>
    <s v="GD. BGR WONOSOBO_JLAMPRANG"/>
    <x v="18"/>
    <s v="JLAMPRANG"/>
    <n v="7.7"/>
    <e v="#REF!"/>
    <n v="0.96250000000000002"/>
    <n v="200000"/>
    <n v="1600000"/>
  </r>
  <r>
    <s v="GD. BGR WONOSOBO_KAJEKSAN"/>
    <x v="18"/>
    <s v="KAJEKSAN"/>
    <n v="7.7"/>
    <e v="#REF!"/>
    <n v="0.96250000000000002"/>
    <n v="200000"/>
    <n v="1600000"/>
  </r>
  <r>
    <s v="GD. BGR WONOSOBO_KALIBENING"/>
    <x v="18"/>
    <s v="KALIBENING"/>
    <n v="7.7"/>
    <e v="#REF!"/>
    <n v="0.96250000000000002"/>
    <n v="200000"/>
    <n v="1600000"/>
  </r>
  <r>
    <s v="GD. BGR WONOSOBO_KALIDADAP"/>
    <x v="18"/>
    <s v="KALIDADAP"/>
    <n v="7.7"/>
    <e v="#REF!"/>
    <n v="0.96250000000000002"/>
    <n v="200000"/>
    <n v="1600000"/>
  </r>
  <r>
    <s v="GD. BGR WONOSOBO_KALIGOWONG"/>
    <x v="18"/>
    <s v="KALIGOWONG"/>
    <n v="7.7"/>
    <e v="#REF!"/>
    <n v="0.96250000000000002"/>
    <n v="200000"/>
    <n v="1600000"/>
  </r>
  <r>
    <s v="GD. BGR WONOSOBO_KALIGUWO"/>
    <x v="18"/>
    <s v="KALIGUWO"/>
    <n v="7.7"/>
    <e v="#REF!"/>
    <n v="0.96250000000000002"/>
    <n v="200000"/>
    <n v="1600000"/>
  </r>
  <r>
    <s v="GD. BGR WONOSOBO_KALIPUTIH"/>
    <x v="18"/>
    <s v="KALIPUTIH"/>
    <n v="15.69"/>
    <e v="#REF!"/>
    <n v="1.9612499999999999"/>
    <n v="200000"/>
    <n v="3200000"/>
  </r>
  <r>
    <s v="GD. BGR WONOSOBO_KARANGANYAR"/>
    <x v="18"/>
    <s v="KARANGANYAR"/>
    <n v="7.7"/>
    <e v="#REF!"/>
    <n v="0.96250000000000002"/>
    <n v="200000"/>
    <n v="1600000"/>
  </r>
  <r>
    <s v="GD. BGR WONOSOBO_KUMEJING"/>
    <x v="18"/>
    <s v="KUMEJING"/>
    <n v="7.7"/>
    <e v="#REF!"/>
    <n v="0.96250000000000002"/>
    <n v="200000"/>
    <n v="1600000"/>
  </r>
  <r>
    <s v="GD. BGR WONOSOBO_KUPANGAN"/>
    <x v="18"/>
    <s v="KUPANGAN"/>
    <n v="7.7"/>
    <e v="#REF!"/>
    <n v="0.96250000000000002"/>
    <n v="200000"/>
    <n v="1600000"/>
  </r>
  <r>
    <s v="GD. BGR WONOSOBO_LAMUK"/>
    <x v="18"/>
    <s v="LAMUK"/>
    <n v="7.7"/>
    <e v="#REF!"/>
    <n v="0.96250000000000002"/>
    <n v="200000"/>
    <n v="1600000"/>
  </r>
  <r>
    <s v="GD. BGR WONOSOBO_LANCAR"/>
    <x v="18"/>
    <s v="LANCAR"/>
    <n v="7.7"/>
    <e v="#REF!"/>
    <n v="0.96250000000000002"/>
    <n v="200000"/>
    <n v="1600000"/>
  </r>
  <r>
    <s v="GD. BGR WONOSOBO_LEBAK"/>
    <x v="18"/>
    <s v="LEBAK"/>
    <n v="7.7"/>
    <e v="#REF!"/>
    <n v="0.96250000000000002"/>
    <n v="200000"/>
    <n v="1600000"/>
  </r>
  <r>
    <s v="GD. BGR WONOSOBO_MERGOSARI"/>
    <x v="18"/>
    <s v="MERGOSARI"/>
    <n v="7.7"/>
    <e v="#REF!"/>
    <n v="0.96250000000000002"/>
    <n v="200000"/>
    <n v="1600000"/>
  </r>
  <r>
    <s v="GD. BGR WONOSOBO_NGADISONO"/>
    <x v="18"/>
    <s v="NGADISONO"/>
    <n v="7.7"/>
    <e v="#REF!"/>
    <n v="0.96250000000000002"/>
    <n v="200000"/>
    <n v="1600000"/>
  </r>
  <r>
    <s v="GD. BGR WONOSOBO_NGALIAN"/>
    <x v="18"/>
    <s v="NGALIAN"/>
    <n v="7.7"/>
    <e v="#REF!"/>
    <n v="0.96250000000000002"/>
    <n v="200000"/>
    <n v="1600000"/>
  </r>
  <r>
    <s v="GD. BGR WONOSOBO_NGASINAN"/>
    <x v="18"/>
    <s v="NGASINAN"/>
    <n v="7.7"/>
    <e v="#REF!"/>
    <n v="0.96250000000000002"/>
    <n v="200000"/>
    <n v="1600000"/>
  </r>
  <r>
    <s v="GD. BGR WONOSOBO_PANAWAREN"/>
    <x v="18"/>
    <s v="PANAWAREN"/>
    <n v="10.28"/>
    <e v="#REF!"/>
    <n v="1.2849999999999999"/>
    <n v="200000"/>
    <n v="2200000"/>
  </r>
  <r>
    <s v="GD. BGR WONOSOBO_PANERUSAN"/>
    <x v="18"/>
    <s v="PANERUSAN"/>
    <n v="7.7"/>
    <e v="#REF!"/>
    <n v="0.96250000000000002"/>
    <n v="200000"/>
    <n v="1600000"/>
  </r>
  <r>
    <s v="GD. BGR WONOSOBO_PASURUHAN"/>
    <x v="18"/>
    <s v="PASURUHAN"/>
    <n v="7.7"/>
    <e v="#REF!"/>
    <n v="0.96250000000000002"/>
    <n v="200000"/>
    <n v="1600000"/>
  </r>
  <r>
    <s v="GD. BGR WONOSOBO_PLUNJARAN"/>
    <x v="18"/>
    <s v="PLUNJARAN"/>
    <n v="7.7"/>
    <e v="#REF!"/>
    <n v="0.96250000000000002"/>
    <n v="200000"/>
    <n v="1600000"/>
  </r>
  <r>
    <s v="GD. BGR WONOSOBO_PUCUNGKEREP"/>
    <x v="18"/>
    <s v="PUCUNGKEREP"/>
    <n v="7.7"/>
    <e v="#REF!"/>
    <n v="0.96250000000000002"/>
    <n v="200000"/>
    <n v="1600000"/>
  </r>
  <r>
    <s v="GD. BGR WONOSOBO_PUCUNGWETAN"/>
    <x v="18"/>
    <s v="PUCUNGWETAN"/>
    <n v="7.7"/>
    <e v="#REF!"/>
    <n v="0.96250000000000002"/>
    <n v="200000"/>
    <n v="1600000"/>
  </r>
  <r>
    <s v="GD. BGR WONOSOBO_PUJOTIRTO"/>
    <x v="18"/>
    <s v="PUJOTIRTO"/>
    <n v="15.69"/>
    <e v="#REF!"/>
    <n v="1.9612499999999999"/>
    <n v="200000"/>
    <n v="3200000"/>
  </r>
  <r>
    <s v="GD. BGR WONOSOBO_PULUS"/>
    <x v="18"/>
    <s v="PULUS"/>
    <n v="7.7"/>
    <e v="#REF!"/>
    <n v="0.96250000000000002"/>
    <n v="200000"/>
    <n v="1600000"/>
  </r>
  <r>
    <s v="GD. BGR WONOSOBO_PURWOSARI"/>
    <x v="18"/>
    <s v="PURWOSARI"/>
    <n v="7.7"/>
    <e v="#REF!"/>
    <n v="0.96250000000000002"/>
    <n v="200000"/>
    <n v="1600000"/>
  </r>
  <r>
    <s v="GD. BGR WONOSOBO_RANDEGAN"/>
    <x v="18"/>
    <s v="RANDEGAN"/>
    <n v="10.28"/>
    <e v="#REF!"/>
    <n v="1.2849999999999999"/>
    <n v="200000"/>
    <n v="2200000"/>
  </r>
  <r>
    <s v="GD. BGR WONOSOBO_SAWAL"/>
    <x v="18"/>
    <s v="SAWAL"/>
    <n v="10.28"/>
    <e v="#REF!"/>
    <n v="1.2849999999999999"/>
    <n v="200000"/>
    <n v="2200000"/>
  </r>
  <r>
    <s v="GD. BGR WONOSOBO_SAWANGAN"/>
    <x v="18"/>
    <s v="SAWANGAN"/>
    <n v="7.7"/>
    <e v="#REF!"/>
    <n v="0.96250000000000002"/>
    <n v="200000"/>
    <n v="1600000"/>
  </r>
  <r>
    <s v="GD. BGR WONOSOBO_SENDANGDALEM"/>
    <x v="18"/>
    <s v="SENDANGDALEM"/>
    <n v="15.69"/>
    <e v="#REF!"/>
    <n v="1.9612499999999999"/>
    <n v="200000"/>
    <n v="3200000"/>
  </r>
  <r>
    <s v="GD. BGR WONOSOBO_SOMOGEDE"/>
    <x v="18"/>
    <s v="SOMOGEDE"/>
    <n v="7.7"/>
    <e v="#REF!"/>
    <n v="0.96250000000000002"/>
    <n v="200000"/>
    <n v="1600000"/>
  </r>
  <r>
    <s v="GD. BGR WONOSOBO_SUKOHARJO"/>
    <x v="18"/>
    <s v="SUKOHARJO"/>
    <n v="7.7"/>
    <e v="#REF!"/>
    <n v="0.96250000000000002"/>
    <n v="200000"/>
    <n v="1600000"/>
  </r>
  <r>
    <s v="GD. BGR WONOSOBO_SUMBEREJO"/>
    <x v="18"/>
    <s v="SUMBEREJO"/>
    <n v="7.7"/>
    <e v="#REF!"/>
    <n v="0.96250000000000002"/>
    <n v="200000"/>
    <n v="1600000"/>
  </r>
  <r>
    <s v="GD. BGR WONOSOBO_TANJUNGANOM"/>
    <x v="18"/>
    <s v="TANJUNGANOM"/>
    <n v="7.7"/>
    <e v="#REF!"/>
    <n v="0.96250000000000002"/>
    <n v="200000"/>
    <n v="1600000"/>
  </r>
  <r>
    <s v="GD. BGR WONOSOBO_TIRIP"/>
    <x v="18"/>
    <s v="TIRIP"/>
    <n v="7.7"/>
    <e v="#REF!"/>
    <n v="0.96250000000000002"/>
    <n v="200000"/>
    <n v="1600000"/>
  </r>
  <r>
    <s v="GD. BGR WONOSOBO_TLOGO"/>
    <x v="18"/>
    <s v="TLOGO"/>
    <n v="7.7"/>
    <e v="#REF!"/>
    <n v="0.96250000000000002"/>
    <n v="200000"/>
    <n v="1600000"/>
  </r>
  <r>
    <s v="GD. BGR WONOSOBO_TRACAP"/>
    <x v="18"/>
    <s v="TRACAP"/>
    <n v="7.7"/>
    <e v="#REF!"/>
    <n v="0.96250000000000002"/>
    <n v="200000"/>
    <n v="1600000"/>
  </r>
  <r>
    <s v="GD. BGR WONOSOBO_TRIMULYO"/>
    <x v="18"/>
    <s v="TRIMULYO"/>
    <n v="7.7"/>
    <e v="#REF!"/>
    <n v="0.96250000000000002"/>
    <n v="200000"/>
    <n v="1600000"/>
  </r>
  <r>
    <s v="GD. BGR WONOSOBO_TUNGGARA"/>
    <x v="18"/>
    <s v="TUNGGARA"/>
    <n v="10.28"/>
    <e v="#REF!"/>
    <n v="1.2849999999999999"/>
    <n v="200000"/>
    <n v="2200000"/>
  </r>
  <r>
    <s v="GD. BGR WONOSOBO_WADASLINTANG"/>
    <x v="18"/>
    <s v="WADASLINTANG"/>
    <n v="7.7"/>
    <e v="#REF!"/>
    <n v="0.96250000000000002"/>
    <n v="200000"/>
    <n v="1600000"/>
  </r>
  <r>
    <s v="GD. BGR WONOSOBO_WATUMALANG"/>
    <x v="18"/>
    <s v="WATUMALANG"/>
    <n v="7.7"/>
    <e v="#REF!"/>
    <n v="0.96250000000000002"/>
    <n v="200000"/>
    <n v="1600000"/>
  </r>
  <r>
    <s v="GD. BGR WONOSOBO_WONOKERTO"/>
    <x v="18"/>
    <s v="WONOKERTO"/>
    <n v="7.7"/>
    <e v="#REF!"/>
    <n v="0.96250000000000002"/>
    <n v="200000"/>
    <n v="1600000"/>
  </r>
  <r>
    <s v="GD. LASEM_BABAGAN"/>
    <x v="19"/>
    <s v="BABAGAN"/>
    <n v="20.29"/>
    <e v="#REF!"/>
    <n v="2.5362499999999999"/>
    <n v="200000"/>
    <n v="4200000"/>
  </r>
  <r>
    <s v="GD. LASEM_BABAKTULUNG"/>
    <x v="19"/>
    <s v="BABAKTULUNG"/>
    <n v="20.29"/>
    <e v="#REF!"/>
    <n v="2.5362499999999999"/>
    <n v="200000"/>
    <n v="4200000"/>
  </r>
  <r>
    <s v="GD. LASEM_BAJINGJOWO"/>
    <x v="19"/>
    <s v="BAJINGJOWO"/>
    <n v="20.29"/>
    <e v="#REF!"/>
    <n v="2.5362499999999999"/>
    <n v="200000"/>
    <n v="4200000"/>
  </r>
  <r>
    <s v="GD. LASEM_BALONGMULYO"/>
    <x v="19"/>
    <s v="BALONGMULYO"/>
    <n v="20.29"/>
    <e v="#REF!"/>
    <n v="2.5362499999999999"/>
    <n v="200000"/>
    <n v="4200000"/>
  </r>
  <r>
    <s v="GD. LASEM_BAMBAN"/>
    <x v="19"/>
    <s v="BAMBAN"/>
    <n v="20.29"/>
    <e v="#REF!"/>
    <n v="2.5362499999999999"/>
    <n v="200000"/>
    <n v="4200000"/>
  </r>
  <r>
    <s v="GD. LASEM_BANGUNREJO"/>
    <x v="19"/>
    <s v="BANGUNREJO"/>
    <n v="20.29"/>
    <e v="#REF!"/>
    <n v="2.5362499999999999"/>
    <n v="200000"/>
    <n v="4200000"/>
  </r>
  <r>
    <s v="GD. LASEM_BANOWAN"/>
    <x v="19"/>
    <s v="BANOWAN"/>
    <n v="20.29"/>
    <e v="#REF!"/>
    <n v="2.5362499999999999"/>
    <n v="200000"/>
    <n v="4200000"/>
  </r>
  <r>
    <s v="GD. LASEM_BANYUURIP"/>
    <x v="19"/>
    <s v="BANYUURIP"/>
    <n v="20.29"/>
    <e v="#REF!"/>
    <n v="2.5362499999999999"/>
    <n v="200000"/>
    <n v="4200000"/>
  </r>
  <r>
    <s v="GD. LASEM_BATURNO"/>
    <x v="19"/>
    <s v="BATURNO"/>
    <n v="20.29"/>
    <e v="#REF!"/>
    <n v="2.5362499999999999"/>
    <n v="200000"/>
    <n v="4200000"/>
  </r>
  <r>
    <s v="GD. LASEM_BENDO"/>
    <x v="19"/>
    <s v="BENDO"/>
    <n v="20.29"/>
    <e v="#REF!"/>
    <n v="2.5362499999999999"/>
    <n v="200000"/>
    <n v="4200000"/>
  </r>
  <r>
    <s v="GD. LASEM_BINANGUN"/>
    <x v="19"/>
    <s v="BINANGUN"/>
    <n v="20.29"/>
    <e v="#REF!"/>
    <n v="2.5362499999999999"/>
    <n v="200000"/>
    <n v="4200000"/>
  </r>
  <r>
    <s v="GD. LASEM_BLIMBING"/>
    <x v="19"/>
    <s v="BLIMBING"/>
    <n v="20.29"/>
    <e v="#REF!"/>
    <n v="2.5362499999999999"/>
    <n v="200000"/>
    <n v="4200000"/>
  </r>
  <r>
    <s v="GD. LASEM_BOGOREJO"/>
    <x v="19"/>
    <s v="BOGOREJO"/>
    <n v="20.29"/>
    <e v="#REF!"/>
    <n v="2.5362499999999999"/>
    <n v="200000"/>
    <n v="4200000"/>
  </r>
  <r>
    <s v="GD. LASEM_BONANG"/>
    <x v="19"/>
    <s v="BONANG"/>
    <n v="20.29"/>
    <e v="#REF!"/>
    <n v="2.5362499999999999"/>
    <n v="200000"/>
    <n v="4200000"/>
  </r>
  <r>
    <s v="GD. LASEM_BONJOR"/>
    <x v="19"/>
    <s v="BONJOR"/>
    <n v="20.29"/>
    <e v="#REF!"/>
    <n v="2.5362499999999999"/>
    <n v="200000"/>
    <n v="4200000"/>
  </r>
  <r>
    <s v="GD. LASEM_CANDIMULYO"/>
    <x v="19"/>
    <s v="CANDIMULYO"/>
    <n v="20.29"/>
    <e v="#REF!"/>
    <n v="2.5362499999999999"/>
    <n v="200000"/>
    <n v="4200000"/>
  </r>
  <r>
    <s v="GD. LASEM_CRIWIK"/>
    <x v="19"/>
    <s v="CRIWIK"/>
    <n v="20.29"/>
    <e v="#REF!"/>
    <n v="2.5362499999999999"/>
    <n v="200000"/>
    <n v="4200000"/>
  </r>
  <r>
    <s v="GD. LASEM_DADAPAN"/>
    <x v="19"/>
    <s v="DADAPAN"/>
    <n v="20.29"/>
    <e v="#REF!"/>
    <n v="2.5362499999999999"/>
    <n v="200000"/>
    <n v="4200000"/>
  </r>
  <r>
    <s v="GD. LASEM_DADAPMULYO"/>
    <x v="19"/>
    <s v="DADAPMULYO"/>
    <n v="20.29"/>
    <e v="#REF!"/>
    <n v="2.5362499999999999"/>
    <n v="200000"/>
    <n v="4200000"/>
  </r>
  <r>
    <s v="GD. LASEM_DASUN"/>
    <x v="19"/>
    <s v="DASUN"/>
    <n v="20.29"/>
    <e v="#REF!"/>
    <n v="2.5362499999999999"/>
    <n v="200000"/>
    <n v="4200000"/>
  </r>
  <r>
    <s v="GD. LASEM_DOROKANDANG"/>
    <x v="19"/>
    <s v="DOROKANDANG"/>
    <n v="20.29"/>
    <e v="#REF!"/>
    <n v="2.5362499999999999"/>
    <n v="200000"/>
    <n v="4200000"/>
  </r>
  <r>
    <s v="GD. LASEM_DOROPAYUNG"/>
    <x v="19"/>
    <s v="DOROPAYUNG"/>
    <n v="20.29"/>
    <e v="#REF!"/>
    <n v="2.5362499999999999"/>
    <n v="200000"/>
    <n v="4200000"/>
  </r>
  <r>
    <s v="GD. LASEM_GAMBIRAN"/>
    <x v="19"/>
    <s v="GAMBIRAN"/>
    <n v="20.29"/>
    <e v="#REF!"/>
    <n v="2.5362499999999999"/>
    <n v="200000"/>
    <n v="4200000"/>
  </r>
  <r>
    <s v="GD. LASEM_GANDRIREJO"/>
    <x v="19"/>
    <s v="GANDRIREJO"/>
    <n v="20.29"/>
    <e v="#REF!"/>
    <n v="2.5362499999999999"/>
    <n v="200000"/>
    <n v="4200000"/>
  </r>
  <r>
    <s v="GD. LASEM_GEDONGMULYO"/>
    <x v="19"/>
    <s v="GEDONGMULYO"/>
    <n v="20.29"/>
    <e v="#REF!"/>
    <n v="2.5362499999999999"/>
    <n v="200000"/>
    <n v="4200000"/>
  </r>
  <r>
    <s v="GD. LASEM_GEGERSIMO"/>
    <x v="19"/>
    <s v="GEGERSIMO"/>
    <n v="20.29"/>
    <e v="#REF!"/>
    <n v="2.5362499999999999"/>
    <n v="200000"/>
    <n v="4200000"/>
  </r>
  <r>
    <s v="GD. LASEM_GEMBLENGMULYO"/>
    <x v="19"/>
    <s v="GEMBLENGMULYO"/>
    <n v="20.29"/>
    <e v="#REF!"/>
    <n v="2.5362499999999999"/>
    <n v="200000"/>
    <n v="4200000"/>
  </r>
  <r>
    <s v="GD. LASEM_GESIKAN"/>
    <x v="19"/>
    <s v="GESIKAN"/>
    <n v="20.29"/>
    <e v="#REF!"/>
    <n v="2.5362499999999999"/>
    <n v="200000"/>
    <n v="4200000"/>
  </r>
  <r>
    <s v="GD. LASEM_GILIS"/>
    <x v="19"/>
    <s v="GILIS"/>
    <n v="20.29"/>
    <e v="#REF!"/>
    <n v="2.5362499999999999"/>
    <n v="200000"/>
    <n v="4200000"/>
  </r>
  <r>
    <s v="GD. LASEM_GONGGANG"/>
    <x v="19"/>
    <s v="GONGGANG"/>
    <n v="20.29"/>
    <e v="#REF!"/>
    <n v="2.5362499999999999"/>
    <n v="200000"/>
    <n v="4200000"/>
  </r>
  <r>
    <s v="GD. LASEM_GOWAK"/>
    <x v="19"/>
    <s v="GOWAK"/>
    <n v="20.29"/>
    <e v="#REF!"/>
    <n v="2.5362499999999999"/>
    <n v="200000"/>
    <n v="4200000"/>
  </r>
  <r>
    <s v="GD. LASEM_GUNEM"/>
    <x v="19"/>
    <s v="GUNEM"/>
    <n v="20.29"/>
    <e v="#REF!"/>
    <n v="2.5362499999999999"/>
    <n v="200000"/>
    <n v="4200000"/>
  </r>
  <r>
    <s v="GD. LASEM_GUNUNGMULYO"/>
    <x v="19"/>
    <s v="GUNUNGMULYO"/>
    <n v="20.29"/>
    <e v="#REF!"/>
    <n v="2.5362499999999999"/>
    <n v="200000"/>
    <n v="4200000"/>
  </r>
  <r>
    <s v="GD. LASEM_JAMBANGAN"/>
    <x v="19"/>
    <s v="JAMBANGAN"/>
    <n v="20.29"/>
    <e v="#REF!"/>
    <n v="2.5362499999999999"/>
    <n v="200000"/>
    <n v="4200000"/>
  </r>
  <r>
    <s v="GD. LASEM_JAMBEYAN"/>
    <x v="19"/>
    <s v="JAMBEYAN"/>
    <n v="20.29"/>
    <e v="#REF!"/>
    <n v="2.5362499999999999"/>
    <n v="200000"/>
    <n v="4200000"/>
  </r>
  <r>
    <s v="GD. LASEM_JAPEREJO"/>
    <x v="19"/>
    <s v="JAPEREJO"/>
    <n v="20.29"/>
    <e v="#REF!"/>
    <n v="2.5362499999999999"/>
    <n v="200000"/>
    <n v="4200000"/>
  </r>
  <r>
    <s v="GD. LASEM_JATISARI"/>
    <x v="19"/>
    <s v="JATISARI"/>
    <n v="20.29"/>
    <e v="#REF!"/>
    <n v="2.5362499999999999"/>
    <n v="200000"/>
    <n v="4200000"/>
  </r>
  <r>
    <s v="GD. LASEM_JEPELEDOK"/>
    <x v="19"/>
    <s v="JEPELEDOK"/>
    <n v="20.29"/>
    <e v="#REF!"/>
    <n v="2.5362499999999999"/>
    <n v="200000"/>
    <n v="4200000"/>
  </r>
  <r>
    <s v="GD. LASEM_JERUK"/>
    <x v="19"/>
    <s v="JERUK"/>
    <n v="20.29"/>
    <e v="#REF!"/>
    <n v="2.5362499999999999"/>
    <n v="200000"/>
    <n v="4200000"/>
  </r>
  <r>
    <s v="GD. LASEM_JOHO"/>
    <x v="19"/>
    <s v="JOHO"/>
    <n v="20.29"/>
    <e v="#REF!"/>
    <n v="2.5362499999999999"/>
    <n v="200000"/>
    <n v="4200000"/>
  </r>
  <r>
    <s v="GD. LASEM_JOHOGUNUNG"/>
    <x v="19"/>
    <s v="JOHOGUNUNG"/>
    <n v="20.29"/>
    <e v="#REF!"/>
    <n v="2.5362499999999999"/>
    <n v="200000"/>
    <n v="4200000"/>
  </r>
  <r>
    <s v="GD. LASEM_JOLOTUNDO"/>
    <x v="19"/>
    <s v="JOLOTUNDO"/>
    <n v="20.29"/>
    <e v="#REF!"/>
    <n v="2.5362499999999999"/>
    <n v="200000"/>
    <n v="4200000"/>
  </r>
  <r>
    <s v="GD. LASEM_JURANGJERO"/>
    <x v="19"/>
    <s v="JURANGJERO"/>
    <n v="20.29"/>
    <e v="#REF!"/>
    <n v="2.5362499999999999"/>
    <n v="200000"/>
    <n v="4200000"/>
  </r>
  <r>
    <s v="GD. LASEM_KAJAR"/>
    <x v="19"/>
    <s v="KAJAR"/>
    <n v="20.29"/>
    <e v="#REF!"/>
    <n v="2.5362499999999999"/>
    <n v="200000"/>
    <n v="4200000"/>
  </r>
  <r>
    <s v="GD. LASEM_KALIPANG"/>
    <x v="19"/>
    <s v="KALIPANG"/>
    <n v="20.29"/>
    <e v="#REF!"/>
    <n v="2.5362499999999999"/>
    <n v="200000"/>
    <n v="4200000"/>
  </r>
  <r>
    <s v="GD. LASEM_KALITENGAH"/>
    <x v="19"/>
    <s v="KALITENGAH"/>
    <n v="20.29"/>
    <e v="#REF!"/>
    <n v="2.5362499999999999"/>
    <n v="200000"/>
    <n v="4200000"/>
  </r>
  <r>
    <s v="GD. LASEM_KARANGASEM"/>
    <x v="19"/>
    <s v="KARANGASEM"/>
    <n v="20.29"/>
    <e v="#REF!"/>
    <n v="2.5362499999999999"/>
    <n v="200000"/>
    <n v="4200000"/>
  </r>
  <r>
    <s v="GD. LASEM_KARANGHARJO"/>
    <x v="19"/>
    <s v="KARANGHARJO"/>
    <n v="20.29"/>
    <e v="#REF!"/>
    <n v="2.5362499999999999"/>
    <n v="200000"/>
    <n v="4200000"/>
  </r>
  <r>
    <s v="GD. LASEM_KARANGMANGU"/>
    <x v="19"/>
    <s v="KARANGMANGU"/>
    <n v="20.29"/>
    <e v="#REF!"/>
    <n v="2.5362499999999999"/>
    <n v="200000"/>
    <n v="4200000"/>
  </r>
  <r>
    <s v="GD. LASEM_KARAS"/>
    <x v="19"/>
    <s v="KARAS"/>
    <n v="20.29"/>
    <e v="#REF!"/>
    <n v="2.5362499999999999"/>
    <n v="200000"/>
    <n v="4200000"/>
  </r>
  <r>
    <s v="GD. LASEM_KARASGEDE"/>
    <x v="19"/>
    <s v="KARASGEDE"/>
    <n v="20.29"/>
    <e v="#REF!"/>
    <n v="2.5362499999999999"/>
    <n v="200000"/>
    <n v="4200000"/>
  </r>
  <r>
    <s v="GD. LASEM_KEDUNG"/>
    <x v="19"/>
    <s v="KEDUNG"/>
    <n v="20.29"/>
    <e v="#REF!"/>
    <n v="2.5362499999999999"/>
    <n v="200000"/>
    <n v="4200000"/>
  </r>
  <r>
    <s v="GD. LASEM_KEDUNGRINGIN"/>
    <x v="19"/>
    <s v="KEDUNGRINGIN"/>
    <n v="20.29"/>
    <e v="#REF!"/>
    <n v="2.5362499999999999"/>
    <n v="200000"/>
    <n v="4200000"/>
  </r>
  <r>
    <s v="GD. LASEM_KENDALAGUNG"/>
    <x v="19"/>
    <s v="KENDALAGUNG"/>
    <n v="20.29"/>
    <e v="#REF!"/>
    <n v="2.5362499999999999"/>
    <n v="200000"/>
    <n v="4200000"/>
  </r>
  <r>
    <s v="GD. LASEM_KENONGO"/>
    <x v="19"/>
    <s v="KENONGO"/>
    <n v="20.29"/>
    <e v="#REF!"/>
    <n v="2.5362499999999999"/>
    <n v="200000"/>
    <n v="4200000"/>
  </r>
  <r>
    <s v="GD. LASEM_KERASKEPOH"/>
    <x v="19"/>
    <s v="KERASKEPOH"/>
    <n v="20.29"/>
    <e v="#REF!"/>
    <n v="2.5362499999999999"/>
    <n v="200000"/>
    <n v="4200000"/>
  </r>
  <r>
    <s v="GD. LASEM_KRAGAN"/>
    <x v="19"/>
    <s v="KRAGAN"/>
    <n v="20.29"/>
    <e v="#REF!"/>
    <n v="2.5362499999999999"/>
    <n v="200000"/>
    <n v="4200000"/>
  </r>
  <r>
    <s v="GD. LASEM_KULUTAN"/>
    <x v="19"/>
    <s v="KULUTAN"/>
    <n v="20.29"/>
    <e v="#REF!"/>
    <n v="2.5362499999999999"/>
    <n v="200000"/>
    <n v="4200000"/>
  </r>
  <r>
    <s v="GD. LASEM_KUMBO"/>
    <x v="19"/>
    <s v="KUMBO"/>
    <n v="20.29"/>
    <e v="#REF!"/>
    <n v="2.5362499999999999"/>
    <n v="200000"/>
    <n v="4200000"/>
  </r>
  <r>
    <s v="GD. LASEM_LABUHAN KIDUL"/>
    <x v="19"/>
    <s v="LABUHAN KIDUL"/>
    <n v="20.29"/>
    <e v="#REF!"/>
    <n v="2.5362499999999999"/>
    <n v="200000"/>
    <n v="4200000"/>
  </r>
  <r>
    <s v="GD. LASEM_LANGGAR"/>
    <x v="19"/>
    <s v="LANGGAR"/>
    <n v="20.29"/>
    <e v="#REF!"/>
    <n v="2.5362499999999999"/>
    <n v="200000"/>
    <n v="4200000"/>
  </r>
  <r>
    <s v="GD. LASEM_LANGKIR"/>
    <x v="19"/>
    <s v="LANGKIR"/>
    <n v="20.29"/>
    <e v="#REF!"/>
    <n v="2.5362499999999999"/>
    <n v="200000"/>
    <n v="4200000"/>
  </r>
  <r>
    <s v="GD. LASEM_LEMAH PUTIH"/>
    <x v="19"/>
    <s v="LEMAH PUTIH"/>
    <n v="20.29"/>
    <e v="#REF!"/>
    <n v="2.5362499999999999"/>
    <n v="200000"/>
    <n v="4200000"/>
  </r>
  <r>
    <s v="GD. LASEM_LERAN"/>
    <x v="19"/>
    <s v="LERAN"/>
    <n v="20.29"/>
    <e v="#REF!"/>
    <n v="2.5362499999999999"/>
    <n v="200000"/>
    <n v="4200000"/>
  </r>
  <r>
    <s v="GD. LASEM_LODAN KULON"/>
    <x v="19"/>
    <s v="LODAN KULON"/>
    <n v="20.29"/>
    <e v="#REF!"/>
    <n v="2.5362499999999999"/>
    <n v="200000"/>
    <n v="4200000"/>
  </r>
  <r>
    <s v="GD. LASEM_LODAN WETAN"/>
    <x v="19"/>
    <s v="LODAN WETAN"/>
    <n v="20.29"/>
    <e v="#REF!"/>
    <n v="2.5362499999999999"/>
    <n v="200000"/>
    <n v="4200000"/>
  </r>
  <r>
    <s v="GD. LASEM_MANGGAR"/>
    <x v="19"/>
    <s v="MANGGAR"/>
    <n v="20.29"/>
    <e v="#REF!"/>
    <n v="2.5362499999999999"/>
    <n v="200000"/>
    <n v="4200000"/>
  </r>
  <r>
    <s v="GD. LASEM_MEGAL"/>
    <x v="19"/>
    <s v="MEGAL"/>
    <n v="20.29"/>
    <e v="#REF!"/>
    <n v="2.5362499999999999"/>
    <n v="200000"/>
    <n v="4200000"/>
  </r>
  <r>
    <s v="GD. LASEM_MENORO"/>
    <x v="19"/>
    <s v="MENORO"/>
    <n v="20.29"/>
    <e v="#REF!"/>
    <n v="2.5362499999999999"/>
    <n v="200000"/>
    <n v="4200000"/>
  </r>
  <r>
    <s v="GD. LASEM_MOJOKERTO"/>
    <x v="19"/>
    <s v="MOJOKERTO"/>
    <n v="20.29"/>
    <e v="#REF!"/>
    <n v="2.5362499999999999"/>
    <n v="200000"/>
    <n v="4200000"/>
  </r>
  <r>
    <s v="GD. LASEM_MOJOSARI"/>
    <x v="19"/>
    <s v="MOJOSARI"/>
    <n v="20.29"/>
    <e v="#REF!"/>
    <n v="2.5362499999999999"/>
    <n v="200000"/>
    <n v="4200000"/>
  </r>
  <r>
    <s v="GD. LASEM_NARUKAN"/>
    <x v="19"/>
    <s v="NARUKAN"/>
    <n v="20.29"/>
    <e v="#REF!"/>
    <n v="2.5362499999999999"/>
    <n v="200000"/>
    <n v="4200000"/>
  </r>
  <r>
    <s v="GD. LASEM_NGARGOMULYO"/>
    <x v="19"/>
    <s v="NGARGOMULYO"/>
    <n v="20.29"/>
    <e v="#REF!"/>
    <n v="2.5362499999999999"/>
    <n v="200000"/>
    <n v="4200000"/>
  </r>
  <r>
    <s v="GD. LASEM_NGASINAN"/>
    <x v="19"/>
    <s v="NGASINAN"/>
    <n v="20.29"/>
    <e v="#REF!"/>
    <n v="2.5362499999999999"/>
    <n v="200000"/>
    <n v="4200000"/>
  </r>
  <r>
    <s v="GD. LASEM_NGEMPLAK"/>
    <x v="19"/>
    <s v="NGEMPLAK"/>
    <n v="20.29"/>
    <e v="#REF!"/>
    <n v="2.5362499999999999"/>
    <n v="200000"/>
    <n v="4200000"/>
  </r>
  <r>
    <s v="GD. LASEM_NGEMPLAKREJO"/>
    <x v="19"/>
    <s v="NGEMPLAKREJO"/>
    <n v="20.29"/>
    <e v="#REF!"/>
    <n v="2.5362499999999999"/>
    <n v="200000"/>
    <n v="4200000"/>
  </r>
  <r>
    <s v="GD. LASEM_NGLOJO"/>
    <x v="19"/>
    <s v="NGLOJO"/>
    <n v="20.29"/>
    <e v="#REF!"/>
    <n v="2.5362499999999999"/>
    <n v="200000"/>
    <n v="4200000"/>
  </r>
  <r>
    <s v="GD. LASEM_NGROTO"/>
    <x v="19"/>
    <s v="NGROTO"/>
    <n v="20.29"/>
    <e v="#REF!"/>
    <n v="2.5362499999999999"/>
    <n v="200000"/>
    <n v="4200000"/>
  </r>
  <r>
    <s v="GD. LASEM_NGULAHAN"/>
    <x v="19"/>
    <s v="NGULAHAN"/>
    <n v="20.29"/>
    <e v="#REF!"/>
    <n v="2.5362499999999999"/>
    <n v="200000"/>
    <n v="4200000"/>
  </r>
  <r>
    <s v="GD. LASEM_PACING"/>
    <x v="19"/>
    <s v="PACING"/>
    <n v="20.29"/>
    <e v="#REF!"/>
    <n v="2.5362499999999999"/>
    <n v="200000"/>
    <n v="4200000"/>
  </r>
  <r>
    <s v="GD. LASEM_PAKIS"/>
    <x v="19"/>
    <s v="PAKIS"/>
    <n v="20.29"/>
    <e v="#REF!"/>
    <n v="2.5362499999999999"/>
    <n v="200000"/>
    <n v="4200000"/>
  </r>
  <r>
    <s v="GD. LASEM_PAMOTAN"/>
    <x v="19"/>
    <s v="PAMOTAN"/>
    <n v="20.29"/>
    <e v="#REF!"/>
    <n v="2.5362499999999999"/>
    <n v="200000"/>
    <n v="4200000"/>
  </r>
  <r>
    <s v="GD. LASEM_PANCUR"/>
    <x v="19"/>
    <s v="PANCUR"/>
    <n v="20.29"/>
    <e v="#REF!"/>
    <n v="2.5362499999999999"/>
    <n v="200000"/>
    <n v="4200000"/>
  </r>
  <r>
    <s v="GD. LASEM_PANDAN"/>
    <x v="19"/>
    <s v="PANDAN"/>
    <n v="20.29"/>
    <e v="#REF!"/>
    <n v="2.5362499999999999"/>
    <n v="200000"/>
    <n v="4200000"/>
  </r>
  <r>
    <s v="GD. LASEM_PANDANGAN WETAN"/>
    <x v="19"/>
    <s v="PANDANGAN WETAN"/>
    <n v="20.29"/>
    <e v="#REF!"/>
    <n v="2.5362499999999999"/>
    <n v="200000"/>
    <n v="4200000"/>
  </r>
  <r>
    <s v="GD. LASEM_PANGKALAN"/>
    <x v="19"/>
    <s v="PANGKALAN"/>
    <n v="20.29"/>
    <e v="#REF!"/>
    <n v="2.5362499999999999"/>
    <n v="200000"/>
    <n v="4200000"/>
  </r>
  <r>
    <s v="GD. LASEM_PELANG"/>
    <x v="19"/>
    <s v="PELANG"/>
    <n v="20.29"/>
    <e v="#REF!"/>
    <n v="2.5362499999999999"/>
    <n v="200000"/>
    <n v="4200000"/>
  </r>
  <r>
    <s v="GD. LASEM_PLAWANGAN"/>
    <x v="19"/>
    <s v="PLAWANGAN"/>
    <n v="20.29"/>
    <e v="#REF!"/>
    <n v="2.5362499999999999"/>
    <n v="200000"/>
    <n v="4200000"/>
  </r>
  <r>
    <s v="GD. LASEM_POHLANDAK"/>
    <x v="19"/>
    <s v="POHLANDAK"/>
    <n v="20.29"/>
    <e v="#REF!"/>
    <n v="2.5362499999999999"/>
    <n v="200000"/>
    <n v="4200000"/>
  </r>
  <r>
    <s v="GD. LASEM_PRAGEN"/>
    <x v="19"/>
    <s v="PRAGEN"/>
    <n v="20.29"/>
    <e v="#REF!"/>
    <n v="2.5362499999999999"/>
    <n v="200000"/>
    <n v="4200000"/>
  </r>
  <r>
    <s v="GD. LASEM_PUNGGURHARJO"/>
    <x v="19"/>
    <s v="PUNGGURHARJO"/>
    <n v="20.29"/>
    <e v="#REF!"/>
    <n v="2.5362499999999999"/>
    <n v="200000"/>
    <n v="4200000"/>
  </r>
  <r>
    <s v="GD. LASEM_RAKITAN"/>
    <x v="19"/>
    <s v="RAKITAN"/>
    <n v="20.29"/>
    <e v="#REF!"/>
    <n v="2.5362499999999999"/>
    <n v="200000"/>
    <n v="4200000"/>
  </r>
  <r>
    <s v="GD. LASEM_RENDENG"/>
    <x v="19"/>
    <s v="RENDENG"/>
    <n v="20.29"/>
    <e v="#REF!"/>
    <n v="2.5362499999999999"/>
    <n v="200000"/>
    <n v="4200000"/>
  </r>
  <r>
    <s v="GD. LASEM_RINGIN"/>
    <x v="19"/>
    <s v="RINGIN"/>
    <n v="20.29"/>
    <e v="#REF!"/>
    <n v="2.5362499999999999"/>
    <n v="200000"/>
    <n v="4200000"/>
  </r>
  <r>
    <s v="GD. LASEM_SAMARAN"/>
    <x v="19"/>
    <s v="SAMARAN"/>
    <n v="20.29"/>
    <e v="#REF!"/>
    <n v="2.5362499999999999"/>
    <n v="200000"/>
    <n v="4200000"/>
  </r>
  <r>
    <s v="GD. LASEM_SAMBIROTO"/>
    <x v="19"/>
    <s v="SAMBIROTO"/>
    <n v="20.29"/>
    <e v="#REF!"/>
    <n v="2.5362499999999999"/>
    <n v="200000"/>
    <n v="4200000"/>
  </r>
  <r>
    <s v="GD. LASEM_SAMBONG"/>
    <x v="19"/>
    <s v="SAMBONG"/>
    <n v="20.29"/>
    <e v="#REF!"/>
    <n v="2.5362499999999999"/>
    <n v="200000"/>
    <n v="4200000"/>
  </r>
  <r>
    <s v="GD. LASEM_SAMPUNG"/>
    <x v="19"/>
    <s v="SAMPUNG"/>
    <n v="20.29"/>
    <e v="#REF!"/>
    <n v="2.5362499999999999"/>
    <n v="200000"/>
    <n v="4200000"/>
  </r>
  <r>
    <s v="GD. LASEM_SANETAN"/>
    <x v="19"/>
    <s v="SANETAN"/>
    <n v="20.29"/>
    <e v="#REF!"/>
    <n v="2.5362499999999999"/>
    <n v="200000"/>
    <n v="4200000"/>
  </r>
  <r>
    <s v="GD. LASEM_SARANGMEDURO"/>
    <x v="19"/>
    <s v="SARANGMEDURO"/>
    <n v="20.29"/>
    <e v="#REF!"/>
    <n v="2.5362499999999999"/>
    <n v="200000"/>
    <n v="4200000"/>
  </r>
  <r>
    <s v="GD. LASEM_SEDAN"/>
    <x v="19"/>
    <s v="SEDAN"/>
    <n v="20.29"/>
    <e v="#REF!"/>
    <n v="2.5362499999999999"/>
    <n v="200000"/>
    <n v="4200000"/>
  </r>
  <r>
    <s v="GD. LASEM_SELOPURO"/>
    <x v="19"/>
    <s v="SELOPURO"/>
    <n v="20.29"/>
    <e v="#REF!"/>
    <n v="2.5362499999999999"/>
    <n v="200000"/>
    <n v="4200000"/>
  </r>
  <r>
    <s v="GD. LASEM_SENDANG"/>
    <x v="19"/>
    <s v="SENDANG"/>
    <n v="20.29"/>
    <e v="#REF!"/>
    <n v="2.5362499999999999"/>
    <n v="200000"/>
    <n v="4200000"/>
  </r>
  <r>
    <s v="GD. LASEM_SENDANGAGUNG"/>
    <x v="19"/>
    <s v="SENDANGAGUNG"/>
    <n v="20.29"/>
    <e v="#REF!"/>
    <n v="2.5362499999999999"/>
    <n v="200000"/>
    <n v="4200000"/>
  </r>
  <r>
    <s v="GD. LASEM_SENDANGASRI"/>
    <x v="19"/>
    <s v="SENDANGASRI"/>
    <n v="20.29"/>
    <e v="#REF!"/>
    <n v="2.5362499999999999"/>
    <n v="200000"/>
    <n v="4200000"/>
  </r>
  <r>
    <s v="GD. LASEM_SENDANGCOYO"/>
    <x v="19"/>
    <s v="SENDANGCOYO"/>
    <n v="20.29"/>
    <e v="#REF!"/>
    <n v="2.5362499999999999"/>
    <n v="200000"/>
    <n v="4200000"/>
  </r>
  <r>
    <s v="GD. LASEM_SENDANGMULYO"/>
    <x v="19"/>
    <s v="SENDANGMULYO"/>
    <n v="20.29"/>
    <e v="#REF!"/>
    <n v="2.5362499999999999"/>
    <n v="200000"/>
    <n v="4200000"/>
  </r>
  <r>
    <s v="GD. LASEM_SENDANGMULYO"/>
    <x v="19"/>
    <s v="SENDANGMULYO"/>
    <n v="20.29"/>
    <e v="#REF!"/>
    <n v="2.5362499999999999"/>
    <n v="200000"/>
    <n v="4200000"/>
  </r>
  <r>
    <s v="GD. LASEM_SENDANGMULYO"/>
    <x v="19"/>
    <s v="SENDANGMULYO"/>
    <n v="20.29"/>
    <e v="#REF!"/>
    <n v="2.5362499999999999"/>
    <n v="200000"/>
    <n v="4200000"/>
  </r>
  <r>
    <s v="GD. LASEM_SENDANGMULYO"/>
    <x v="19"/>
    <s v="SENDANGMULYO"/>
    <n v="20.29"/>
    <e v="#REF!"/>
    <n v="2.5362499999999999"/>
    <n v="200000"/>
    <n v="4200000"/>
  </r>
  <r>
    <s v="GD. LASEM_SENDANGWARU"/>
    <x v="19"/>
    <s v="SENDANGWARU"/>
    <n v="20.29"/>
    <e v="#REF!"/>
    <n v="2.5362499999999999"/>
    <n v="200000"/>
    <n v="4200000"/>
  </r>
  <r>
    <s v="GD. LASEM_SIDOMULYO"/>
    <x v="19"/>
    <s v="SIDOMULYO"/>
    <n v="20.29"/>
    <e v="#REF!"/>
    <n v="2.5362499999999999"/>
    <n v="200000"/>
    <n v="4200000"/>
  </r>
  <r>
    <s v="GD. LASEM_SIDOMULYO"/>
    <x v="19"/>
    <s v="SIDOMULYO"/>
    <n v="20.29"/>
    <e v="#REF!"/>
    <n v="2.5362499999999999"/>
    <n v="200000"/>
    <n v="4200000"/>
  </r>
  <r>
    <s v="GD. LASEM_SIDOREJO"/>
    <x v="19"/>
    <s v="SIDOREJO"/>
    <n v="20.29"/>
    <e v="#REF!"/>
    <n v="2.5362499999999999"/>
    <n v="200000"/>
    <n v="4200000"/>
  </r>
  <r>
    <s v="GD. LASEM_SIDOREJO"/>
    <x v="19"/>
    <s v="SIDOREJO"/>
    <n v="20.29"/>
    <e v="#REF!"/>
    <n v="2.5362499999999999"/>
    <n v="200000"/>
    <n v="4200000"/>
  </r>
  <r>
    <s v="GD. LASEM_SIDOWAYAH"/>
    <x v="19"/>
    <s v="SIDOWAYAH"/>
    <n v="20.29"/>
    <e v="#REF!"/>
    <n v="2.5362499999999999"/>
    <n v="200000"/>
    <n v="4200000"/>
  </r>
  <r>
    <s v="GD. LASEM_SLUKE"/>
    <x v="19"/>
    <s v="SLUKE"/>
    <n v="20.29"/>
    <e v="#REF!"/>
    <n v="2.5362499999999999"/>
    <n v="200000"/>
    <n v="4200000"/>
  </r>
  <r>
    <s v="GD. LASEM_SODITAN"/>
    <x v="19"/>
    <s v="SODITAN"/>
    <n v="20.29"/>
    <e v="#REF!"/>
    <n v="2.5362499999999999"/>
    <n v="200000"/>
    <n v="4200000"/>
  </r>
  <r>
    <s v="GD. LASEM_SRIOMBO"/>
    <x v="19"/>
    <s v="SRIOMBO"/>
    <n v="20.29"/>
    <e v="#REF!"/>
    <n v="2.5362499999999999"/>
    <n v="200000"/>
    <n v="4200000"/>
  </r>
  <r>
    <s v="GD. LASEM_SUDAN"/>
    <x v="19"/>
    <s v="SUDAN"/>
    <n v="20.29"/>
    <e v="#REF!"/>
    <n v="2.5362499999999999"/>
    <n v="200000"/>
    <n v="4200000"/>
  </r>
  <r>
    <s v="GD. LASEM_SUMBANGREJO"/>
    <x v="19"/>
    <s v="SUMBANGREJO"/>
    <n v="20.29"/>
    <e v="#REF!"/>
    <n v="2.5362499999999999"/>
    <n v="200000"/>
    <n v="4200000"/>
  </r>
  <r>
    <s v="GD. LASEM_SUMBERAGUNG"/>
    <x v="19"/>
    <s v="SUMBERAGUNG"/>
    <n v="20.29"/>
    <e v="#REF!"/>
    <n v="2.5362499999999999"/>
    <n v="200000"/>
    <n v="4200000"/>
  </r>
  <r>
    <s v="GD. LASEM_SUMBERGAYAM"/>
    <x v="19"/>
    <s v="SUMBERGAYAM"/>
    <n v="20.29"/>
    <e v="#REF!"/>
    <n v="2.5362499999999999"/>
    <n v="200000"/>
    <n v="4200000"/>
  </r>
  <r>
    <s v="GD. LASEM_SUMBERMULYO"/>
    <x v="19"/>
    <s v="SUMBERMULYO"/>
    <n v="20.29"/>
    <e v="#REF!"/>
    <n v="2.5362499999999999"/>
    <n v="200000"/>
    <n v="4200000"/>
  </r>
  <r>
    <s v="GD. LASEM_SUMBERMULYO"/>
    <x v="19"/>
    <s v="SUMBERMULYO"/>
    <n v="20.29"/>
    <e v="#REF!"/>
    <n v="2.5362499999999999"/>
    <n v="200000"/>
    <n v="4200000"/>
  </r>
  <r>
    <s v="GD. LASEM_SUMBERSARI"/>
    <x v="19"/>
    <s v="SUMBERSARI"/>
    <n v="20.29"/>
    <e v="#REF!"/>
    <n v="2.5362499999999999"/>
    <n v="200000"/>
    <n v="4200000"/>
  </r>
  <r>
    <s v="GD. LASEM_SUMURPULE"/>
    <x v="19"/>
    <s v="SUMURPULE"/>
    <n v="20.29"/>
    <e v="#REF!"/>
    <n v="2.5362499999999999"/>
    <n v="200000"/>
    <n v="4200000"/>
  </r>
  <r>
    <s v="GD. LASEM_SUMURTAWANG"/>
    <x v="19"/>
    <s v="SUMURTAWANG"/>
    <n v="20.29"/>
    <e v="#REF!"/>
    <n v="2.5362499999999999"/>
    <n v="200000"/>
    <n v="4200000"/>
  </r>
  <r>
    <s v="GD. LASEM_TANJUNGAN"/>
    <x v="19"/>
    <s v="TANJUNGAN"/>
    <n v="20.29"/>
    <e v="#REF!"/>
    <n v="2.5362499999999999"/>
    <n v="200000"/>
    <n v="4200000"/>
  </r>
  <r>
    <s v="GD. LASEM_TANJUNGSARI"/>
    <x v="19"/>
    <s v="TANJUNGSARI"/>
    <n v="20.29"/>
    <e v="#REF!"/>
    <n v="2.5362499999999999"/>
    <n v="200000"/>
    <n v="4200000"/>
  </r>
  <r>
    <s v="GD. LASEM_TASIKSONO"/>
    <x v="19"/>
    <s v="TASIKSONO"/>
    <n v="20.29"/>
    <e v="#REF!"/>
    <n v="2.5362499999999999"/>
    <n v="200000"/>
    <n v="4200000"/>
  </r>
  <r>
    <s v="GD. LASEM_TAWANGREJO"/>
    <x v="19"/>
    <s v="TAWANGREJO"/>
    <n v="20.29"/>
    <e v="#REF!"/>
    <n v="2.5362499999999999"/>
    <n v="200000"/>
    <n v="4200000"/>
  </r>
  <r>
    <s v="GD. LASEM_TEGALMULYO"/>
    <x v="19"/>
    <s v="TEGALMULYO"/>
    <n v="20.29"/>
    <e v="#REF!"/>
    <n v="2.5362499999999999"/>
    <n v="200000"/>
    <n v="4200000"/>
  </r>
  <r>
    <s v="GD. LASEM_TELGAWAH"/>
    <x v="19"/>
    <s v="TELGAWAH"/>
    <n v="20.29"/>
    <e v="#REF!"/>
    <n v="2.5362499999999999"/>
    <n v="200000"/>
    <n v="4200000"/>
  </r>
  <r>
    <s v="GD. LASEM_TEMPALING"/>
    <x v="19"/>
    <s v="TEMPALING"/>
    <n v="20.29"/>
    <e v="#REF!"/>
    <n v="2.5362499999999999"/>
    <n v="200000"/>
    <n v="4200000"/>
  </r>
  <r>
    <s v="GD. LASEM_TEMPERAK"/>
    <x v="19"/>
    <s v="TEMPERAK"/>
    <n v="20.29"/>
    <e v="#REF!"/>
    <n v="2.5362499999999999"/>
    <n v="200000"/>
    <n v="4200000"/>
  </r>
  <r>
    <s v="GD. LASEM_TENGGER"/>
    <x v="19"/>
    <s v="TENGGER"/>
    <n v="20.29"/>
    <e v="#REF!"/>
    <n v="2.5362499999999999"/>
    <n v="200000"/>
    <n v="4200000"/>
  </r>
  <r>
    <s v="GD. LASEM_TERJAN"/>
    <x v="19"/>
    <s v="TERJAN"/>
    <n v="20.29"/>
    <e v="#REF!"/>
    <n v="2.5362499999999999"/>
    <n v="200000"/>
    <n v="4200000"/>
  </r>
  <r>
    <s v="GD. LASEM_TRAHAN"/>
    <x v="19"/>
    <s v="TRAHAN"/>
    <n v="20.29"/>
    <e v="#REF!"/>
    <n v="2.5362499999999999"/>
    <n v="200000"/>
    <n v="4200000"/>
  </r>
  <r>
    <s v="GD. LASEM_TREMBES"/>
    <x v="19"/>
    <s v="TREMBES"/>
    <n v="20.29"/>
    <e v="#REF!"/>
    <n v="2.5362499999999999"/>
    <n v="200000"/>
    <n v="4200000"/>
  </r>
  <r>
    <s v="GD. LASEM_TRENGGULUNAN"/>
    <x v="19"/>
    <s v="TRENGGULUNAN"/>
    <n v="20.29"/>
    <e v="#REF!"/>
    <n v="2.5362499999999999"/>
    <n v="200000"/>
    <n v="4200000"/>
  </r>
  <r>
    <s v="GD. LASEM_TULUNG"/>
    <x v="19"/>
    <s v="TULUNG"/>
    <n v="20.29"/>
    <e v="#REF!"/>
    <n v="2.5362499999999999"/>
    <n v="200000"/>
    <n v="4200000"/>
  </r>
  <r>
    <s v="GD. LASEM_TUYUHAN"/>
    <x v="19"/>
    <s v="TUYUHAN"/>
    <n v="20.29"/>
    <e v="#REF!"/>
    <n v="2.5362499999999999"/>
    <n v="200000"/>
    <n v="4200000"/>
  </r>
  <r>
    <s v="GD. LASEM_UKIR"/>
    <x v="19"/>
    <s v="UKIR"/>
    <n v="20.29"/>
    <e v="#REF!"/>
    <n v="2.5362499999999999"/>
    <n v="200000"/>
    <n v="4200000"/>
  </r>
  <r>
    <s v="GD. LASEM_WARUGUNUNG"/>
    <x v="19"/>
    <s v="WARUGUNUNG"/>
    <n v="20.29"/>
    <e v="#REF!"/>
    <n v="2.5362499999999999"/>
    <n v="200000"/>
    <n v="4200000"/>
  </r>
  <r>
    <s v="GD. LASEM_WATUPECAH"/>
    <x v="19"/>
    <s v="WATUPECAH"/>
    <n v="20.29"/>
    <e v="#REF!"/>
    <n v="2.5362499999999999"/>
    <n v="200000"/>
    <n v="4200000"/>
  </r>
  <r>
    <s v="GD. LASEM_WORO"/>
    <x v="19"/>
    <s v="WORO"/>
    <n v="20.29"/>
    <e v="#REF!"/>
    <n v="2.5362499999999999"/>
    <n v="200000"/>
    <n v="4200000"/>
  </r>
  <r>
    <s v="GD. LASEM_WUWUR"/>
    <x v="19"/>
    <s v="WUWUR"/>
    <n v="20.29"/>
    <e v="#REF!"/>
    <n v="2.5362499999999999"/>
    <n v="200000"/>
    <n v="4200000"/>
  </r>
  <r>
    <s v="GPP BANJARNEGARA_AMBAL"/>
    <x v="20"/>
    <s v="AMBAL"/>
    <n v="10.28"/>
    <e v="#REF!"/>
    <n v="1.2849999999999999"/>
    <n v="200000"/>
    <n v="2200000"/>
  </r>
  <r>
    <s v="GPP BANJARNEGARA_AMPELSARI"/>
    <x v="20"/>
    <s v="AMPELSARI"/>
    <n v="10.28"/>
    <e v="#REF!"/>
    <n v="1.2849999999999999"/>
    <n v="200000"/>
    <n v="2200000"/>
  </r>
  <r>
    <s v="GPP BANJARNEGARA_ARGASOKA"/>
    <x v="20"/>
    <s v="ARGASOKA"/>
    <n v="10.28"/>
    <e v="#REF!"/>
    <n v="1.2849999999999999"/>
    <n v="200000"/>
    <n v="2200000"/>
  </r>
  <r>
    <s v="GPP BANJARNEGARA_ARIBAYA"/>
    <x v="20"/>
    <s v="ARIBAYA"/>
    <n v="10.28"/>
    <e v="#REF!"/>
    <n v="1.2849999999999999"/>
    <n v="200000"/>
    <n v="2200000"/>
  </r>
  <r>
    <s v="GPP BANJARNEGARA_ASINAN"/>
    <x v="20"/>
    <s v="ASINAN"/>
    <n v="10.28"/>
    <e v="#REF!"/>
    <n v="1.2849999999999999"/>
    <n v="200000"/>
    <n v="2200000"/>
  </r>
  <r>
    <s v="GPP BANJARNEGARA_BADAKARYA"/>
    <x v="20"/>
    <s v="BADAKARYA"/>
    <n v="10.28"/>
    <e v="#REF!"/>
    <n v="1.2849999999999999"/>
    <n v="200000"/>
    <n v="2200000"/>
  </r>
  <r>
    <s v="GPP BANJARNEGARA_BADAMITA"/>
    <x v="20"/>
    <s v="BADAMITA"/>
    <n v="10.28"/>
    <e v="#REF!"/>
    <n v="1.2849999999999999"/>
    <n v="200000"/>
    <n v="2200000"/>
  </r>
  <r>
    <s v="GPP BANJARNEGARA_BALUN"/>
    <x v="20"/>
    <s v="BALUN"/>
    <n v="10.28"/>
    <e v="#REF!"/>
    <n v="1.2849999999999999"/>
    <n v="200000"/>
    <n v="2200000"/>
  </r>
  <r>
    <s v="GPP BANJARNEGARA_BANDINGAN"/>
    <x v="20"/>
    <s v="BANDINGAN"/>
    <n v="10.28"/>
    <e v="#REF!"/>
    <n v="1.2849999999999999"/>
    <n v="200000"/>
    <n v="2200000"/>
  </r>
  <r>
    <s v="GPP BANJARNEGARA_BANIORO"/>
    <x v="20"/>
    <s v="BANIORO"/>
    <n v="15.69"/>
    <e v="#REF!"/>
    <n v="1.9612499999999999"/>
    <n v="200000"/>
    <n v="3200000"/>
  </r>
  <r>
    <s v="GPP BANJARNEGARA_BANJARKULON"/>
    <x v="20"/>
    <s v="BANJARKULON"/>
    <n v="10.28"/>
    <e v="#REF!"/>
    <n v="1.2849999999999999"/>
    <n v="200000"/>
    <n v="2200000"/>
  </r>
  <r>
    <s v="GPP BANJARNEGARA_BANJARMANGU"/>
    <x v="20"/>
    <s v="BANJARMANGU"/>
    <n v="10.28"/>
    <e v="#REF!"/>
    <n v="1.2849999999999999"/>
    <n v="200000"/>
    <n v="2200000"/>
  </r>
  <r>
    <s v="GPP BANJARNEGARA_BANTAR"/>
    <x v="20"/>
    <s v="BANTAR"/>
    <n v="10.28"/>
    <e v="#REF!"/>
    <n v="1.2849999999999999"/>
    <n v="200000"/>
    <n v="2200000"/>
  </r>
  <r>
    <s v="GPP BANJARNEGARA_BANTARWARU"/>
    <x v="20"/>
    <s v="BANTARWARU"/>
    <n v="10.28"/>
    <e v="#REF!"/>
    <n v="1.2849999999999999"/>
    <n v="200000"/>
    <n v="2200000"/>
  </r>
  <r>
    <s v="GPP BANJARNEGARA_BATUR"/>
    <x v="20"/>
    <s v="BATUR"/>
    <n v="10.28"/>
    <e v="#REF!"/>
    <n v="1.2849999999999999"/>
    <n v="200000"/>
    <n v="2200000"/>
  </r>
  <r>
    <s v="GPP BANJARNEGARA_BAWANG"/>
    <x v="20"/>
    <s v="BAWANG"/>
    <n v="10.28"/>
    <e v="#REF!"/>
    <n v="1.2849999999999999"/>
    <n v="200000"/>
    <n v="2200000"/>
  </r>
  <r>
    <s v="GPP BANJARNEGARA_BEDANA"/>
    <x v="20"/>
    <s v="BEDANA"/>
    <n v="10.28"/>
    <e v="#REF!"/>
    <n v="1.2849999999999999"/>
    <n v="200000"/>
    <n v="2200000"/>
  </r>
  <r>
    <s v="GPP BANJARNEGARA_BEJI"/>
    <x v="20"/>
    <s v="BEJI"/>
    <n v="10.28"/>
    <e v="#REF!"/>
    <n v="1.2849999999999999"/>
    <n v="200000"/>
    <n v="2200000"/>
  </r>
  <r>
    <s v="GPP BANJARNEGARA_BEJI"/>
    <x v="20"/>
    <s v="BEJI"/>
    <n v="10.28"/>
    <e v="#REF!"/>
    <n v="1.2849999999999999"/>
    <n v="200000"/>
    <n v="2200000"/>
  </r>
  <r>
    <s v="GPP BANJARNEGARA_BINANGUN"/>
    <x v="20"/>
    <s v="BINANGUN"/>
    <n v="10.28"/>
    <e v="#REF!"/>
    <n v="1.2849999999999999"/>
    <n v="200000"/>
    <n v="2200000"/>
  </r>
  <r>
    <s v="GPP BANJARNEGARA_BINORONG"/>
    <x v="20"/>
    <s v="BINORONG"/>
    <n v="10.28"/>
    <e v="#REF!"/>
    <n v="1.2849999999999999"/>
    <n v="200000"/>
    <n v="2200000"/>
  </r>
  <r>
    <s v="GPP BANJARNEGARA_BITING"/>
    <x v="20"/>
    <s v="BITING"/>
    <n v="10.28"/>
    <e v="#REF!"/>
    <n v="1.2849999999999999"/>
    <n v="200000"/>
    <n v="2200000"/>
  </r>
  <r>
    <s v="GPP BANJARNEGARA_BLAMBANGAN"/>
    <x v="20"/>
    <s v="BLAMBANGAN"/>
    <n v="10.28"/>
    <e v="#REF!"/>
    <n v="1.2849999999999999"/>
    <n v="200000"/>
    <n v="2200000"/>
  </r>
  <r>
    <s v="GPP BANJARNEGARA_BLITAR"/>
    <x v="20"/>
    <s v="BLITAR"/>
    <n v="10.28"/>
    <e v="#REF!"/>
    <n v="1.2849999999999999"/>
    <n v="200000"/>
    <n v="2200000"/>
  </r>
  <r>
    <s v="GPP BANJARNEGARA_BODAS"/>
    <x v="20"/>
    <s v="BODAS"/>
    <n v="5.84"/>
    <e v="#REF!"/>
    <n v="0.73"/>
    <n v="200000"/>
    <n v="1200000"/>
  </r>
  <r>
    <s v="GPP BANJARNEGARA_BONDOLHARJO"/>
    <x v="20"/>
    <s v="BONDOLHARJO"/>
    <n v="10.28"/>
    <e v="#REF!"/>
    <n v="1.2849999999999999"/>
    <n v="200000"/>
    <n v="2200000"/>
  </r>
  <r>
    <s v="GPP BANJARNEGARA_BOTOSARI"/>
    <x v="20"/>
    <s v="BOTOSARI"/>
    <n v="5.84"/>
    <e v="#REF!"/>
    <n v="0.73"/>
    <n v="200000"/>
    <n v="1200000"/>
  </r>
  <r>
    <s v="GPP BANJARNEGARA_CENDANA"/>
    <x v="20"/>
    <s v="CENDANA"/>
    <n v="10.28"/>
    <e v="#REF!"/>
    <n v="1.2849999999999999"/>
    <n v="200000"/>
    <n v="2200000"/>
  </r>
  <r>
    <s v="GPP BANJARNEGARA_CLAPAR"/>
    <x v="20"/>
    <s v="CLAPAR"/>
    <n v="10.28"/>
    <e v="#REF!"/>
    <n v="1.2849999999999999"/>
    <n v="200000"/>
    <n v="2200000"/>
  </r>
  <r>
    <s v="GPP BANJARNEGARA_CURUGMUNCAR"/>
    <x v="20"/>
    <s v="CURUGMUNCAR"/>
    <n v="5.84"/>
    <e v="#REF!"/>
    <n v="0.73"/>
    <n v="200000"/>
    <n v="1200000"/>
  </r>
  <r>
    <s v="GPP BANJARNEGARA_DARMAYASA"/>
    <x v="20"/>
    <s v="DARMAYASA"/>
    <n v="10.28"/>
    <e v="#REF!"/>
    <n v="1.2849999999999999"/>
    <n v="200000"/>
    <n v="2200000"/>
  </r>
  <r>
    <s v="GPP BANJARNEGARA_DAWUHAN"/>
    <x v="20"/>
    <s v="DAWUHAN"/>
    <n v="10.28"/>
    <e v="#REF!"/>
    <n v="1.2849999999999999"/>
    <n v="200000"/>
    <n v="2200000"/>
  </r>
  <r>
    <s v="GPP BANJARNEGARA_DAWUHAN"/>
    <x v="20"/>
    <s v="DAWUHAN"/>
    <n v="10.28"/>
    <e v="#REF!"/>
    <n v="1.2849999999999999"/>
    <n v="200000"/>
    <n v="2200000"/>
  </r>
  <r>
    <s v="GPP BANJARNEGARA_DEPOK"/>
    <x v="20"/>
    <s v="DEPOK"/>
    <n v="10.28"/>
    <e v="#REF!"/>
    <n v="1.2849999999999999"/>
    <n v="200000"/>
    <n v="2200000"/>
  </r>
  <r>
    <s v="GPP BANJARNEGARA_DEPOK"/>
    <x v="20"/>
    <s v="DEPOK"/>
    <n v="5.84"/>
    <e v="#REF!"/>
    <n v="0.73"/>
    <n v="200000"/>
    <n v="1200000"/>
  </r>
  <r>
    <s v="GPP BANJARNEGARA_DUREN"/>
    <x v="20"/>
    <s v="DUREN"/>
    <n v="10.28"/>
    <e v="#REF!"/>
    <n v="1.2849999999999999"/>
    <n v="200000"/>
    <n v="2200000"/>
  </r>
  <r>
    <s v="GPP BANJARNEGARA_GEMBONGAN"/>
    <x v="20"/>
    <s v="GEMBONGAN"/>
    <n v="10.28"/>
    <e v="#REF!"/>
    <n v="1.2849999999999999"/>
    <n v="200000"/>
    <n v="2200000"/>
  </r>
  <r>
    <s v="GPP BANJARNEGARA_GEMURUH"/>
    <x v="20"/>
    <s v="GEMURUH"/>
    <n v="10.28"/>
    <e v="#REF!"/>
    <n v="1.2849999999999999"/>
    <n v="200000"/>
    <n v="2200000"/>
  </r>
  <r>
    <s v="GPP BANJARNEGARA_GENTANSARI"/>
    <x v="20"/>
    <s v="GENTANSARI"/>
    <n v="10.28"/>
    <e v="#REF!"/>
    <n v="1.2849999999999999"/>
    <n v="200000"/>
    <n v="2200000"/>
  </r>
  <r>
    <s v="GPP BANJARNEGARA_GERLANG"/>
    <x v="20"/>
    <s v="GERLANG"/>
    <n v="9.3699999999999992"/>
    <e v="#REF!"/>
    <n v="1.1712499999999999"/>
    <n v="200000"/>
    <n v="2000000"/>
  </r>
  <r>
    <s v="GPP BANJARNEGARA_GIRITIRTA"/>
    <x v="20"/>
    <s v="GIRITIRTA"/>
    <n v="10.28"/>
    <e v="#REF!"/>
    <n v="1.2849999999999999"/>
    <n v="200000"/>
    <n v="2200000"/>
  </r>
  <r>
    <s v="GPP BANJARNEGARA_GIRITIRTO"/>
    <x v="20"/>
    <s v="GIRITIRTO"/>
    <n v="15.69"/>
    <e v="#REF!"/>
    <n v="1.9612499999999999"/>
    <n v="200000"/>
    <n v="3200000"/>
  </r>
  <r>
    <s v="GPP BANJARNEGARA_GRIPIT"/>
    <x v="20"/>
    <s v="GRIPIT"/>
    <n v="10.28"/>
    <e v="#REF!"/>
    <n v="1.2849999999999999"/>
    <n v="200000"/>
    <n v="2200000"/>
  </r>
  <r>
    <s v="GPP BANJARNEGARA_GROGOL"/>
    <x v="20"/>
    <s v="GROGOL"/>
    <n v="10.28"/>
    <e v="#REF!"/>
    <n v="1.2849999999999999"/>
    <n v="200000"/>
    <n v="2200000"/>
  </r>
  <r>
    <s v="GPP BANJARNEGARA_GUMELAR"/>
    <x v="20"/>
    <s v="GUMELAR"/>
    <n v="10.28"/>
    <e v="#REF!"/>
    <n v="1.2849999999999999"/>
    <n v="200000"/>
    <n v="2200000"/>
  </r>
  <r>
    <s v="GPP BANJARNEGARA_GUMELEM"/>
    <x v="20"/>
    <s v="GUMELEM"/>
    <n v="5.84"/>
    <e v="#REF!"/>
    <n v="0.73"/>
    <n v="200000"/>
    <n v="1200000"/>
  </r>
  <r>
    <s v="GPP BANJARNEGARA_GUMINGSIR"/>
    <x v="20"/>
    <s v="GUMINGSIR"/>
    <n v="10.28"/>
    <e v="#REF!"/>
    <n v="1.2849999999999999"/>
    <n v="200000"/>
    <n v="2200000"/>
  </r>
  <r>
    <s v="GPP BANJARNEGARA_GUMINGSIR"/>
    <x v="20"/>
    <s v="GUMINGSIR"/>
    <n v="10.28"/>
    <e v="#REF!"/>
    <n v="1.2849999999999999"/>
    <n v="200000"/>
    <n v="2200000"/>
  </r>
  <r>
    <s v="GPP BANJARNEGARA_GUMIWANG"/>
    <x v="20"/>
    <s v="GUMIWANG"/>
    <n v="10.28"/>
    <e v="#REF!"/>
    <n v="1.2849999999999999"/>
    <n v="200000"/>
    <n v="2200000"/>
  </r>
  <r>
    <s v="GPP BANJARNEGARA_GUMIWANG"/>
    <x v="20"/>
    <s v="GUMIWANG"/>
    <n v="7.7"/>
    <e v="#REF!"/>
    <n v="0.96250000000000002"/>
    <n v="200000"/>
    <n v="1600000"/>
  </r>
  <r>
    <s v="GPP BANJARNEGARA_GUNUNGGIANA"/>
    <x v="20"/>
    <s v="GUNUNGGIANA"/>
    <n v="10.28"/>
    <e v="#REF!"/>
    <n v="1.2849999999999999"/>
    <n v="200000"/>
    <n v="2200000"/>
  </r>
  <r>
    <s v="GPP BANJARNEGARA_GUNUNGJATI"/>
    <x v="20"/>
    <s v="GUNUNGJATI"/>
    <n v="10.28"/>
    <e v="#REF!"/>
    <n v="1.2849999999999999"/>
    <n v="200000"/>
    <n v="2200000"/>
  </r>
  <r>
    <s v="GPP BANJARNEGARA_GUNUNGLANGIT"/>
    <x v="20"/>
    <s v="GUNUNGLANGIT"/>
    <n v="10.28"/>
    <e v="#REF!"/>
    <n v="1.2849999999999999"/>
    <n v="200000"/>
    <n v="2200000"/>
  </r>
  <r>
    <s v="GPP BANJARNEGARA_GUNUNGWULED"/>
    <x v="20"/>
    <s v="GUNUNGWULED"/>
    <n v="7.6"/>
    <e v="#REF!"/>
    <n v="0.95"/>
    <n v="200000"/>
    <n v="1600000"/>
  </r>
  <r>
    <s v="GPP BANJARNEGARA_JATILAWANG"/>
    <x v="20"/>
    <s v="JATILAWANG"/>
    <n v="10.28"/>
    <e v="#REF!"/>
    <n v="1.2849999999999999"/>
    <n v="200000"/>
    <n v="2200000"/>
  </r>
  <r>
    <s v="GPP BANJARNEGARA_JEBENGPLAMPITAN"/>
    <x v="20"/>
    <s v="JEBENGPLAMPITAN"/>
    <n v="7.7"/>
    <e v="#REF!"/>
    <n v="0.96250000000000002"/>
    <n v="200000"/>
    <n v="1600000"/>
  </r>
  <r>
    <s v="GPP BANJARNEGARA_JEMBANGAN"/>
    <x v="20"/>
    <s v="JEMBANGAN"/>
    <n v="10.28"/>
    <e v="#REF!"/>
    <n v="1.2849999999999999"/>
    <n v="200000"/>
    <n v="2200000"/>
  </r>
  <r>
    <s v="GPP BANJARNEGARA_JENGGAWUR"/>
    <x v="20"/>
    <s v="JENGGAWUR"/>
    <n v="10.28"/>
    <e v="#REF!"/>
    <n v="1.2849999999999999"/>
    <n v="200000"/>
    <n v="2200000"/>
  </r>
  <r>
    <s v="GPP BANJARNEGARA_JLEGONG"/>
    <x v="20"/>
    <s v="JLEGONG"/>
    <n v="10.28"/>
    <e v="#REF!"/>
    <n v="1.2849999999999999"/>
    <n v="200000"/>
    <n v="2200000"/>
  </r>
  <r>
    <s v="GPP BANJARNEGARA_JOHO"/>
    <x v="20"/>
    <s v="JOHO"/>
    <n v="10.28"/>
    <e v="#REF!"/>
    <n v="1.2849999999999999"/>
    <n v="200000"/>
    <n v="2200000"/>
  </r>
  <r>
    <s v="GPP BANJARNEGARA_KALIBENDA"/>
    <x v="20"/>
    <s v="KALIBENDA"/>
    <n v="10.28"/>
    <e v="#REF!"/>
    <n v="1.2849999999999999"/>
    <n v="200000"/>
    <n v="2200000"/>
  </r>
  <r>
    <s v="GPP BANJARNEGARA_KALIBENING"/>
    <x v="20"/>
    <s v="KALIBENING"/>
    <n v="10.28"/>
    <e v="#REF!"/>
    <n v="1.2849999999999999"/>
    <n v="200000"/>
    <n v="2200000"/>
  </r>
  <r>
    <s v="GPP BANJARNEGARA_KALIBOJA"/>
    <x v="20"/>
    <s v="KALIBOJA"/>
    <n v="5.84"/>
    <e v="#REF!"/>
    <n v="0.73"/>
    <n v="200000"/>
    <n v="1200000"/>
  </r>
  <r>
    <s v="GPP BANJARNEGARA_KALIBOMBONG"/>
    <x v="20"/>
    <s v="KALIBOMBONG"/>
    <n v="10.28"/>
    <e v="#REF!"/>
    <n v="1.2849999999999999"/>
    <n v="200000"/>
    <n v="2200000"/>
  </r>
  <r>
    <s v="GPP BANJARNEGARA_KALILUNJAR"/>
    <x v="20"/>
    <s v="KALILUNJAR"/>
    <n v="10.28"/>
    <e v="#REF!"/>
    <n v="1.2849999999999999"/>
    <n v="200000"/>
    <n v="2200000"/>
  </r>
  <r>
    <s v="GPP BANJARNEGARA_KALILUNJAR"/>
    <x v="20"/>
    <s v="KALILUNJAR"/>
    <n v="10.28"/>
    <e v="#REF!"/>
    <n v="1.2849999999999999"/>
    <n v="200000"/>
    <n v="2200000"/>
  </r>
  <r>
    <s v="GPP BANJARNEGARA_KALIOMBO"/>
    <x v="20"/>
    <s v="KALIOMBO"/>
    <n v="5.84"/>
    <e v="#REF!"/>
    <n v="0.73"/>
    <n v="200000"/>
    <n v="1200000"/>
  </r>
  <r>
    <s v="GPP BANJARNEGARA_KALIPELUS"/>
    <x v="20"/>
    <s v="KALIPELUS"/>
    <n v="10.28"/>
    <e v="#REF!"/>
    <n v="1.2849999999999999"/>
    <n v="200000"/>
    <n v="2200000"/>
  </r>
  <r>
    <s v="GPP BANJARNEGARA_KALISANA"/>
    <x v="20"/>
    <s v="KALISANA"/>
    <n v="15.69"/>
    <e v="#REF!"/>
    <n v="1.9612499999999999"/>
    <n v="200000"/>
    <n v="3200000"/>
  </r>
  <r>
    <s v="GPP BANJARNEGARA_KALISAT KIDUL"/>
    <x v="20"/>
    <s v="KALISAT KIDUL"/>
    <n v="10.28"/>
    <e v="#REF!"/>
    <n v="1.2849999999999999"/>
    <n v="200000"/>
    <n v="2200000"/>
  </r>
  <r>
    <s v="GPP BANJARNEGARA_KALITLAGA"/>
    <x v="20"/>
    <s v="KALITLAGA"/>
    <n v="10.28"/>
    <e v="#REF!"/>
    <n v="1.2849999999999999"/>
    <n v="200000"/>
    <n v="2200000"/>
  </r>
  <r>
    <s v="GPP BANJARNEGARA_KALIURIP"/>
    <x v="20"/>
    <s v="KALIURIP"/>
    <n v="10.28"/>
    <e v="#REF!"/>
    <n v="1.2849999999999999"/>
    <n v="200000"/>
    <n v="2200000"/>
  </r>
  <r>
    <s v="GPP BANJARNEGARA_KANDANGWANGI"/>
    <x v="20"/>
    <s v="KANDANGWANGI"/>
    <n v="10.28"/>
    <e v="#REF!"/>
    <n v="1.2849999999999999"/>
    <n v="200000"/>
    <n v="2200000"/>
  </r>
  <r>
    <s v="GPP BANJARNEGARA_KARANGANYAR"/>
    <x v="20"/>
    <s v="KARANGANYAR"/>
    <n v="10.28"/>
    <e v="#REF!"/>
    <n v="1.2849999999999999"/>
    <n v="200000"/>
    <n v="2200000"/>
  </r>
  <r>
    <s v="GPP BANJARNEGARA_KARANGANYAR"/>
    <x v="20"/>
    <s v="KARANGANYAR"/>
    <n v="10.28"/>
    <e v="#REF!"/>
    <n v="1.2849999999999999"/>
    <n v="200000"/>
    <n v="2200000"/>
  </r>
  <r>
    <s v="GPP BANJARNEGARA_KARANGANYAR"/>
    <x v="20"/>
    <s v="KARANGANYAR"/>
    <n v="7.7"/>
    <e v="#REF!"/>
    <n v="0.96250000000000002"/>
    <n v="200000"/>
    <n v="1600000"/>
  </r>
  <r>
    <s v="GPP BANJARNEGARA_KARANGBAWANG"/>
    <x v="20"/>
    <s v="KARANGBAWANG"/>
    <n v="7.6"/>
    <e v="#REF!"/>
    <n v="0.95"/>
    <n v="200000"/>
    <n v="1600000"/>
  </r>
  <r>
    <s v="GPP BANJARNEGARA_KARANGGONDANG"/>
    <x v="20"/>
    <s v="KARANGGONDANG"/>
    <n v="10.28"/>
    <e v="#REF!"/>
    <n v="1.2849999999999999"/>
    <n v="200000"/>
    <n v="2200000"/>
  </r>
  <r>
    <s v="GPP BANJARNEGARA_KARANGJAMBE"/>
    <x v="20"/>
    <s v="KARANGJAMBE"/>
    <n v="10.28"/>
    <e v="#REF!"/>
    <n v="1.2849999999999999"/>
    <n v="200000"/>
    <n v="2200000"/>
  </r>
  <r>
    <s v="GPP BANJARNEGARA_KARANGKEMIRI"/>
    <x v="20"/>
    <s v="KARANGKEMIRI"/>
    <n v="10.28"/>
    <e v="#REF!"/>
    <n v="1.2849999999999999"/>
    <n v="200000"/>
    <n v="2200000"/>
  </r>
  <r>
    <s v="GPP BANJARNEGARA_KARANGKOBAR"/>
    <x v="20"/>
    <s v="KARANGKOBAR"/>
    <n v="10.28"/>
    <e v="#REF!"/>
    <n v="1.2849999999999999"/>
    <n v="200000"/>
    <n v="2200000"/>
  </r>
  <r>
    <s v="GPP BANJARNEGARA_KARANGMANGU"/>
    <x v="20"/>
    <s v="KARANGMANGU"/>
    <n v="10.28"/>
    <e v="#REF!"/>
    <n v="1.2849999999999999"/>
    <n v="200000"/>
    <n v="2200000"/>
  </r>
  <r>
    <s v="GPP BANJARNEGARA_KARANGNANGKA"/>
    <x v="20"/>
    <s v="KARANGNANGKA"/>
    <n v="10.28"/>
    <e v="#REF!"/>
    <n v="1.2849999999999999"/>
    <n v="200000"/>
    <n v="2200000"/>
  </r>
  <r>
    <s v="GPP BANJARNEGARA_KARANGSAMBUNG"/>
    <x v="20"/>
    <s v="KARANGSAMBUNG"/>
    <n v="15.69"/>
    <e v="#REF!"/>
    <n v="1.9612499999999999"/>
    <n v="200000"/>
    <n v="3200000"/>
  </r>
  <r>
    <s v="GPP BANJARNEGARA_KARANGSARI"/>
    <x v="20"/>
    <s v="KARANGSARI"/>
    <n v="10.28"/>
    <e v="#REF!"/>
    <n v="1.2849999999999999"/>
    <n v="200000"/>
    <n v="2200000"/>
  </r>
  <r>
    <s v="GPP BANJARNEGARA_KARANGSARI"/>
    <x v="20"/>
    <s v="KARANGSARI"/>
    <n v="10.28"/>
    <e v="#REF!"/>
    <n v="1.2849999999999999"/>
    <n v="200000"/>
    <n v="2200000"/>
  </r>
  <r>
    <s v="GPP BANJARNEGARA_KARANGTENGAH"/>
    <x v="20"/>
    <s v="KARANGTENGAH"/>
    <n v="10.28"/>
    <e v="#REF!"/>
    <n v="1.2849999999999999"/>
    <n v="200000"/>
    <n v="2200000"/>
  </r>
  <r>
    <s v="GPP BANJARNEGARA_KARANGTENGAH"/>
    <x v="20"/>
    <s v="KARANGTENGAH"/>
    <n v="10.28"/>
    <e v="#REF!"/>
    <n v="1.2849999999999999"/>
    <n v="200000"/>
    <n v="2200000"/>
  </r>
  <r>
    <s v="GPP BANJARNEGARA_KAREKAN"/>
    <x v="20"/>
    <s v="KAREKAN"/>
    <n v="10.28"/>
    <e v="#REF!"/>
    <n v="1.2849999999999999"/>
    <n v="200000"/>
    <n v="2200000"/>
  </r>
  <r>
    <s v="GPP BANJARNEGARA_KASILIB"/>
    <x v="20"/>
    <s v="KASILIB"/>
    <n v="10.28"/>
    <e v="#REF!"/>
    <n v="1.2849999999999999"/>
    <n v="200000"/>
    <n v="2200000"/>
  </r>
  <r>
    <s v="GPP BANJARNEGARA_KASIMPAR"/>
    <x v="20"/>
    <s v="KASIMPAR"/>
    <n v="10.28"/>
    <e v="#REF!"/>
    <n v="1.2849999999999999"/>
    <n v="200000"/>
    <n v="2200000"/>
  </r>
  <r>
    <s v="GPP BANJARNEGARA_KASINOMAN"/>
    <x v="20"/>
    <s v="KASINOMAN"/>
    <n v="10.28"/>
    <e v="#REF!"/>
    <n v="1.2849999999999999"/>
    <n v="200000"/>
    <n v="2200000"/>
  </r>
  <r>
    <s v="GPP BANJARNEGARA_KASMARAN"/>
    <x v="20"/>
    <s v="KASMARAN"/>
    <n v="10.28"/>
    <e v="#REF!"/>
    <n v="1.2849999999999999"/>
    <n v="200000"/>
    <n v="2200000"/>
  </r>
  <r>
    <s v="GPP BANJARNEGARA_KAYUARES"/>
    <x v="20"/>
    <s v="KAYUARES"/>
    <n v="10.28"/>
    <e v="#REF!"/>
    <n v="1.2849999999999999"/>
    <n v="200000"/>
    <n v="2200000"/>
  </r>
  <r>
    <s v="GPP BANJARNEGARA_KEBONDALEM"/>
    <x v="20"/>
    <s v="KEBONDALEM"/>
    <n v="10.28"/>
    <e v="#REF!"/>
    <n v="1.2849999999999999"/>
    <n v="200000"/>
    <n v="2200000"/>
  </r>
  <r>
    <s v="GPP BANJARNEGARA_KEBUTUHDUWUR"/>
    <x v="20"/>
    <s v="KEBUTUHDUWUR"/>
    <n v="10.28"/>
    <e v="#REF!"/>
    <n v="1.2849999999999999"/>
    <n v="200000"/>
    <n v="2200000"/>
  </r>
  <r>
    <s v="GPP BANJARNEGARA_KEBUTUHJURANG"/>
    <x v="20"/>
    <s v="KEBUTUHJURANG"/>
    <n v="10.28"/>
    <e v="#REF!"/>
    <n v="1.2849999999999999"/>
    <n v="200000"/>
    <n v="2200000"/>
  </r>
  <r>
    <s v="GPP BANJARNEGARA_KECEPIT"/>
    <x v="20"/>
    <s v="KECEPIT"/>
    <n v="10.28"/>
    <e v="#REF!"/>
    <n v="1.2849999999999999"/>
    <n v="200000"/>
    <n v="2200000"/>
  </r>
  <r>
    <s v="GPP BANJARNEGARA_KEDUNGGONG"/>
    <x v="20"/>
    <s v="KEDUNGGONG"/>
    <n v="15.69"/>
    <e v="#REF!"/>
    <n v="1.9612499999999999"/>
    <n v="200000"/>
    <n v="3200000"/>
  </r>
  <r>
    <s v="GPP BANJARNEGARA_KEMIRI"/>
    <x v="20"/>
    <s v="KEMIRI"/>
    <n v="10.28"/>
    <e v="#REF!"/>
    <n v="1.2849999999999999"/>
    <n v="200000"/>
    <n v="2200000"/>
  </r>
  <r>
    <s v="GPP BANJARNEGARA_KENDAGA"/>
    <x v="20"/>
    <s v="KENDAGA"/>
    <n v="10.28"/>
    <e v="#REF!"/>
    <n v="1.2849999999999999"/>
    <n v="200000"/>
    <n v="2200000"/>
  </r>
  <r>
    <s v="GPP BANJARNEGARA_KENTENG"/>
    <x v="20"/>
    <s v="KENTENG"/>
    <n v="10.28"/>
    <e v="#REF!"/>
    <n v="1.2849999999999999"/>
    <n v="200000"/>
    <n v="2200000"/>
  </r>
  <r>
    <s v="GPP BANJARNEGARA_KERTOSARI"/>
    <x v="20"/>
    <s v="KERTOSARI"/>
    <n v="10.28"/>
    <e v="#REF!"/>
    <n v="1.2849999999999999"/>
    <n v="200000"/>
    <n v="2200000"/>
  </r>
  <r>
    <s v="GPP BANJARNEGARA_KESENET"/>
    <x v="20"/>
    <s v="KESENET"/>
    <n v="10.28"/>
    <e v="#REF!"/>
    <n v="1.2849999999999999"/>
    <n v="200000"/>
    <n v="2200000"/>
  </r>
  <r>
    <s v="GPP BANJARNEGARA_KRANDEGAN"/>
    <x v="20"/>
    <s v="KRANDEGAN"/>
    <n v="10.28"/>
    <e v="#REF!"/>
    <n v="1.2849999999999999"/>
    <n v="200000"/>
    <n v="2200000"/>
  </r>
  <r>
    <s v="GPP BANJARNEGARA_KRANDEGAN"/>
    <x v="20"/>
    <s v="KRANDEGAN"/>
    <n v="5.84"/>
    <e v="#REF!"/>
    <n v="0.73"/>
    <n v="200000"/>
    <n v="1200000"/>
  </r>
  <r>
    <s v="GPP BANJARNEGARA_KUBANG"/>
    <x v="20"/>
    <s v="KUBANG"/>
    <n v="10.28"/>
    <e v="#REF!"/>
    <n v="1.2849999999999999"/>
    <n v="200000"/>
    <n v="2200000"/>
  </r>
  <r>
    <s v="GPP BANJARNEGARA_KUTABANJARNEGARA"/>
    <x v="20"/>
    <s v="KUTABANJARNEGARA"/>
    <n v="10.28"/>
    <e v="#REF!"/>
    <n v="1.2849999999999999"/>
    <n v="200000"/>
    <n v="2200000"/>
  </r>
  <r>
    <s v="GPP BANJARNEGARA_KUTAWULUH"/>
    <x v="20"/>
    <s v="KUTAWULUH"/>
    <n v="10.28"/>
    <e v="#REF!"/>
    <n v="1.2849999999999999"/>
    <n v="200000"/>
    <n v="2200000"/>
  </r>
  <r>
    <s v="GPP BANJARNEGARA_KUTAYASA"/>
    <x v="20"/>
    <s v="KUTAYASA"/>
    <n v="10.28"/>
    <e v="#REF!"/>
    <n v="1.2849999999999999"/>
    <n v="200000"/>
    <n v="2200000"/>
  </r>
  <r>
    <s v="GPP BANJARNEGARA_KUTAYASA"/>
    <x v="20"/>
    <s v="KUTAYASA"/>
    <n v="10.28"/>
    <e v="#REF!"/>
    <n v="1.2849999999999999"/>
    <n v="200000"/>
    <n v="2200000"/>
  </r>
  <r>
    <s v="GPP BANJARNEGARA_LANGSE"/>
    <x v="20"/>
    <s v="LANGSE"/>
    <n v="15.69"/>
    <e v="#REF!"/>
    <n v="1.9612499999999999"/>
    <n v="200000"/>
    <n v="3200000"/>
  </r>
  <r>
    <s v="GPP BANJARNEGARA_LARANGAN"/>
    <x v="20"/>
    <s v="LARANGAN"/>
    <n v="10.28"/>
    <e v="#REF!"/>
    <n v="1.2849999999999999"/>
    <n v="200000"/>
    <n v="2200000"/>
  </r>
  <r>
    <s v="GPP BANJARNEGARA_LAWEN"/>
    <x v="20"/>
    <s v="LAWEN"/>
    <n v="10.28"/>
    <e v="#REF!"/>
    <n v="1.2849999999999999"/>
    <n v="200000"/>
    <n v="2200000"/>
  </r>
  <r>
    <s v="GPP BANJARNEGARA_LEBAKWANGI"/>
    <x v="20"/>
    <s v="LEBAKWANGI"/>
    <n v="10.28"/>
    <e v="#REF!"/>
    <n v="1.2849999999999999"/>
    <n v="200000"/>
    <n v="2200000"/>
  </r>
  <r>
    <s v="GPP BANJARNEGARA_LEGOKSAYEM"/>
    <x v="20"/>
    <s v="LEGOKSAYEM"/>
    <n v="10.28"/>
    <e v="#REF!"/>
    <n v="1.2849999999999999"/>
    <n v="200000"/>
    <n v="2200000"/>
  </r>
  <r>
    <s v="GPP BANJARNEGARA_LEKSANA"/>
    <x v="20"/>
    <s v="LEKSANA"/>
    <n v="10.28"/>
    <e v="#REF!"/>
    <n v="1.2849999999999999"/>
    <n v="200000"/>
    <n v="2200000"/>
  </r>
  <r>
    <s v="GPP BANJARNEGARA_LEMAHJAYA"/>
    <x v="20"/>
    <s v="LEMAHJAYA"/>
    <n v="10.28"/>
    <e v="#REF!"/>
    <n v="1.2849999999999999"/>
    <n v="200000"/>
    <n v="2200000"/>
  </r>
  <r>
    <s v="GPP BANJARNEGARA_LENGKONG"/>
    <x v="20"/>
    <s v="LENGKONG"/>
    <n v="10.28"/>
    <e v="#REF!"/>
    <n v="1.2849999999999999"/>
    <n v="200000"/>
    <n v="2200000"/>
  </r>
  <r>
    <s v="GPP BANJARNEGARA_LIMBANGAN"/>
    <x v="20"/>
    <s v="LIMBANGAN"/>
    <n v="10.28"/>
    <e v="#REF!"/>
    <n v="1.2849999999999999"/>
    <n v="200000"/>
    <n v="2200000"/>
  </r>
  <r>
    <s v="GPP BANJARNEGARA_LINGGASARI"/>
    <x v="20"/>
    <s v="LINGGASARI"/>
    <n v="10.28"/>
    <e v="#REF!"/>
    <n v="1.2849999999999999"/>
    <n v="200000"/>
    <n v="2200000"/>
  </r>
  <r>
    <s v="GPP BANJARNEGARA_LUMENENG"/>
    <x v="20"/>
    <s v="LUMENENG"/>
    <n v="5.84"/>
    <e v="#REF!"/>
    <n v="0.73"/>
    <n v="200000"/>
    <n v="1200000"/>
  </r>
  <r>
    <s v="GPP BANJARNEGARA_LUWUNG"/>
    <x v="20"/>
    <s v="LUWUNG"/>
    <n v="10.28"/>
    <e v="#REF!"/>
    <n v="1.2849999999999999"/>
    <n v="200000"/>
    <n v="2200000"/>
  </r>
  <r>
    <s v="GPP BANJARNEGARA_MADUKARA"/>
    <x v="20"/>
    <s v="MADUKARA"/>
    <n v="10.28"/>
    <e v="#REF!"/>
    <n v="1.2849999999999999"/>
    <n v="200000"/>
    <n v="2200000"/>
  </r>
  <r>
    <s v="GPP BANJARNEGARA_MAJALENGKA"/>
    <x v="20"/>
    <s v="MAJALENGKA"/>
    <n v="10.28"/>
    <e v="#REF!"/>
    <n v="1.2849999999999999"/>
    <n v="200000"/>
    <n v="2200000"/>
  </r>
  <r>
    <s v="GPP BANJARNEGARA_MAJASARI"/>
    <x v="20"/>
    <s v="MAJASARI"/>
    <n v="10.28"/>
    <e v="#REF!"/>
    <n v="1.2849999999999999"/>
    <n v="200000"/>
    <n v="2200000"/>
  </r>
  <r>
    <s v="GPP BANJARNEGARA_MAJATENGAH"/>
    <x v="20"/>
    <s v="MAJATENGAH"/>
    <n v="10.28"/>
    <e v="#REF!"/>
    <n v="1.2849999999999999"/>
    <n v="200000"/>
    <n v="2200000"/>
  </r>
  <r>
    <s v="GPP BANJARNEGARA_MAJATENGAH"/>
    <x v="20"/>
    <s v="MAJATENGAH"/>
    <n v="10.28"/>
    <e v="#REF!"/>
    <n v="1.2849999999999999"/>
    <n v="200000"/>
    <n v="2200000"/>
  </r>
  <r>
    <s v="GPP BANJARNEGARA_MANTRIANOM"/>
    <x v="20"/>
    <s v="MANTRIANOM"/>
    <n v="10.28"/>
    <e v="#REF!"/>
    <n v="1.2849999999999999"/>
    <n v="200000"/>
    <n v="2200000"/>
  </r>
  <r>
    <s v="GPP BANJARNEGARA_MASARAN"/>
    <x v="20"/>
    <s v="MASARAN"/>
    <n v="10.28"/>
    <e v="#REF!"/>
    <n v="1.2849999999999999"/>
    <n v="200000"/>
    <n v="2200000"/>
  </r>
  <r>
    <s v="GPP BANJARNEGARA_MEDAYU"/>
    <x v="20"/>
    <s v="MEDAYU"/>
    <n v="10.28"/>
    <e v="#REF!"/>
    <n v="1.2849999999999999"/>
    <n v="200000"/>
    <n v="2200000"/>
  </r>
  <r>
    <s v="GPP BANJARNEGARA_METAWANA"/>
    <x v="20"/>
    <s v="METAWANA"/>
    <n v="10.28"/>
    <e v="#REF!"/>
    <n v="1.2849999999999999"/>
    <n v="200000"/>
    <n v="2200000"/>
  </r>
  <r>
    <s v="GPP BANJARNEGARA_MLAYA"/>
    <x v="20"/>
    <s v="MLAYA"/>
    <n v="10.28"/>
    <e v="#REF!"/>
    <n v="1.2849999999999999"/>
    <n v="200000"/>
    <n v="2200000"/>
  </r>
  <r>
    <s v="GPP BANJARNEGARA_NAGASARI"/>
    <x v="20"/>
    <s v="NAGASARI"/>
    <n v="10.28"/>
    <e v="#REF!"/>
    <n v="1.2849999999999999"/>
    <n v="200000"/>
    <n v="2200000"/>
  </r>
  <r>
    <s v="GPP BANJARNEGARA_PAGEDONGAN"/>
    <x v="20"/>
    <s v="PAGEDONGAN"/>
    <n v="10.28"/>
    <e v="#REF!"/>
    <n v="1.2849999999999999"/>
    <n v="200000"/>
    <n v="2200000"/>
  </r>
  <r>
    <s v="GPP BANJARNEGARA_PAGELAK"/>
    <x v="20"/>
    <s v="PAGELAK"/>
    <n v="10.28"/>
    <e v="#REF!"/>
    <n v="1.2849999999999999"/>
    <n v="200000"/>
    <n v="2200000"/>
  </r>
  <r>
    <s v="GPP BANJARNEGARA_PAGENTAN"/>
    <x v="20"/>
    <s v="PAGENTAN"/>
    <n v="10.28"/>
    <e v="#REF!"/>
    <n v="1.2849999999999999"/>
    <n v="200000"/>
    <n v="2200000"/>
  </r>
  <r>
    <s v="GPP BANJARNEGARA_PAGERGUNUNG"/>
    <x v="20"/>
    <s v="PAGERGUNUNG"/>
    <n v="10.28"/>
    <e v="#REF!"/>
    <n v="1.2849999999999999"/>
    <n v="200000"/>
    <n v="2200000"/>
  </r>
  <r>
    <s v="GPP BANJARNEGARA_PAGERPELAH"/>
    <x v="20"/>
    <s v="PAGERPELAH"/>
    <n v="10.28"/>
    <e v="#REF!"/>
    <n v="1.2849999999999999"/>
    <n v="200000"/>
    <n v="2200000"/>
  </r>
  <r>
    <s v="GPP BANJARNEGARA_PAKELEN"/>
    <x v="20"/>
    <s v="PAKELEN"/>
    <n v="10.28"/>
    <e v="#REF!"/>
    <n v="1.2849999999999999"/>
    <n v="200000"/>
    <n v="2200000"/>
  </r>
  <r>
    <s v="GPP BANJARNEGARA_PAMUTUH"/>
    <x v="20"/>
    <s v="PAMUTUH"/>
    <n v="5.84"/>
    <e v="#REF!"/>
    <n v="0.73"/>
    <n v="200000"/>
    <n v="1200000"/>
  </r>
  <r>
    <s v="GPP BANJARNEGARA_PANDANARUM"/>
    <x v="20"/>
    <s v="PANDANARUM"/>
    <n v="10.28"/>
    <e v="#REF!"/>
    <n v="1.2849999999999999"/>
    <n v="200000"/>
    <n v="2200000"/>
  </r>
  <r>
    <s v="GPP BANJARNEGARA_PANDANSARI"/>
    <x v="20"/>
    <s v="PANDANSARI"/>
    <n v="10.28"/>
    <e v="#REF!"/>
    <n v="1.2849999999999999"/>
    <n v="200000"/>
    <n v="2200000"/>
  </r>
  <r>
    <s v="GPP BANJARNEGARA_PANINGGARAN"/>
    <x v="20"/>
    <s v="PANINGGARAN"/>
    <n v="5.84"/>
    <e v="#REF!"/>
    <n v="0.73"/>
    <n v="200000"/>
    <n v="1200000"/>
  </r>
  <r>
    <s v="GPP BANJARNEGARA_PARAKAN"/>
    <x v="20"/>
    <s v="PARAKAN"/>
    <n v="10.28"/>
    <e v="#REF!"/>
    <n v="1.2849999999999999"/>
    <n v="200000"/>
    <n v="2200000"/>
  </r>
  <r>
    <s v="GPP BANJARNEGARA_PARAKANCANGGAH"/>
    <x v="20"/>
    <s v="PARAKANCANGGAH"/>
    <n v="10.28"/>
    <e v="#REF!"/>
    <n v="1.2849999999999999"/>
    <n v="200000"/>
    <n v="2200000"/>
  </r>
  <r>
    <s v="GPP BANJARNEGARA_PASEGERAN"/>
    <x v="20"/>
    <s v="PASEGERAN"/>
    <n v="10.28"/>
    <e v="#REF!"/>
    <n v="1.2849999999999999"/>
    <n v="200000"/>
    <n v="2200000"/>
  </r>
  <r>
    <s v="GPP BANJARNEGARA_PASEH"/>
    <x v="20"/>
    <s v="PASEH"/>
    <n v="10.28"/>
    <e v="#REF!"/>
    <n v="1.2849999999999999"/>
    <n v="200000"/>
    <n v="2200000"/>
  </r>
  <r>
    <s v="GPP BANJARNEGARA_PASURUHAN"/>
    <x v="20"/>
    <s v="PASURUHAN"/>
    <n v="10.28"/>
    <e v="#REF!"/>
    <n v="1.2849999999999999"/>
    <n v="200000"/>
    <n v="2200000"/>
  </r>
  <r>
    <s v="GPP BANJARNEGARA_PAWEDEN"/>
    <x v="20"/>
    <s v="PAWEDEN"/>
    <n v="10.28"/>
    <e v="#REF!"/>
    <n v="1.2849999999999999"/>
    <n v="200000"/>
    <n v="2200000"/>
  </r>
  <r>
    <s v="GPP BANJARNEGARA_PEGUNDUNGAN"/>
    <x v="20"/>
    <s v="PEGUNDUNGAN"/>
    <n v="10.28"/>
    <e v="#REF!"/>
    <n v="1.2849999999999999"/>
    <n v="200000"/>
    <n v="2200000"/>
  </r>
  <r>
    <s v="GPP BANJARNEGARA_PEJAWARAN"/>
    <x v="20"/>
    <s v="PEJAWARAN"/>
    <n v="10.28"/>
    <e v="#REF!"/>
    <n v="1.2849999999999999"/>
    <n v="200000"/>
    <n v="2200000"/>
  </r>
  <r>
    <s v="GPP BANJARNEGARA_PEKANDANGAN"/>
    <x v="20"/>
    <s v="PEKANDANGAN"/>
    <n v="10.28"/>
    <e v="#REF!"/>
    <n v="1.2849999999999999"/>
    <n v="200000"/>
    <n v="2200000"/>
  </r>
  <r>
    <s v="GPP BANJARNEGARA_PEKAUMAN"/>
    <x v="20"/>
    <s v="PEKAUMAN"/>
    <n v="10.28"/>
    <e v="#REF!"/>
    <n v="1.2849999999999999"/>
    <n v="200000"/>
    <n v="2200000"/>
  </r>
  <r>
    <s v="GPP BANJARNEGARA_PENANGGUNGAN"/>
    <x v="20"/>
    <s v="PENANGGUNGAN"/>
    <n v="10.28"/>
    <e v="#REF!"/>
    <n v="1.2849999999999999"/>
    <n v="200000"/>
    <n v="2200000"/>
  </r>
  <r>
    <s v="GPP BANJARNEGARA_PENAWANGAN"/>
    <x v="20"/>
    <s v="PENAWANGAN"/>
    <n v="10.28"/>
    <e v="#REF!"/>
    <n v="1.2849999999999999"/>
    <n v="200000"/>
    <n v="2200000"/>
  </r>
  <r>
    <s v="GPP BANJARNEGARA_PENUSUPAN"/>
    <x v="20"/>
    <s v="PENUSUPAN"/>
    <n v="10.28"/>
    <e v="#REF!"/>
    <n v="1.2849999999999999"/>
    <n v="200000"/>
    <n v="2200000"/>
  </r>
  <r>
    <s v="GPP BANJARNEGARA_PESANGKALAN"/>
    <x v="20"/>
    <s v="PESANGKALAN"/>
    <n v="10.28"/>
    <e v="#REF!"/>
    <n v="1.2849999999999999"/>
    <n v="200000"/>
    <n v="2200000"/>
  </r>
  <r>
    <s v="GPP BANJARNEGARA_PESANTREN"/>
    <x v="20"/>
    <s v="PESANTREN"/>
    <n v="10.28"/>
    <e v="#REF!"/>
    <n v="1.2849999999999999"/>
    <n v="200000"/>
    <n v="2200000"/>
  </r>
  <r>
    <s v="GPP BANJARNEGARA_PESODONGAN"/>
    <x v="20"/>
    <s v="PESODONGAN"/>
    <n v="7.7"/>
    <e v="#REF!"/>
    <n v="0.96250000000000002"/>
    <n v="200000"/>
    <n v="1600000"/>
  </r>
  <r>
    <s v="GPP BANJARNEGARA_PETUGURAN"/>
    <x v="20"/>
    <s v="PETUGURAN"/>
    <n v="10.28"/>
    <e v="#REF!"/>
    <n v="1.2849999999999999"/>
    <n v="200000"/>
    <n v="2200000"/>
  </r>
  <r>
    <s v="GPP BANJARNEGARA_PINGIT LOR"/>
    <x v="20"/>
    <s v="PINGIT LOR"/>
    <n v="10.28"/>
    <e v="#REF!"/>
    <n v="1.2849999999999999"/>
    <n v="200000"/>
    <n v="2200000"/>
  </r>
  <r>
    <s v="GPP BANJARNEGARA_PLODONGAN"/>
    <x v="20"/>
    <s v="PLODONGAN"/>
    <n v="7.7"/>
    <e v="#REF!"/>
    <n v="0.96250000000000002"/>
    <n v="200000"/>
    <n v="1600000"/>
  </r>
  <r>
    <s v="GPP BANJARNEGARA_PLORENGAN"/>
    <x v="20"/>
    <s v="PLORENGAN"/>
    <n v="10.28"/>
    <e v="#REF!"/>
    <n v="1.2849999999999999"/>
    <n v="200000"/>
    <n v="2200000"/>
  </r>
  <r>
    <s v="GPP BANJARNEGARA_PLUMBON"/>
    <x v="20"/>
    <s v="PLUMBON"/>
    <n v="15.69"/>
    <e v="#REF!"/>
    <n v="1.9612499999999999"/>
    <n v="200000"/>
    <n v="3200000"/>
  </r>
  <r>
    <s v="GPP BANJARNEGARA_PLUMBUNGAN"/>
    <x v="20"/>
    <s v="PLUMBUNGAN"/>
    <n v="10.28"/>
    <e v="#REF!"/>
    <n v="1.2849999999999999"/>
    <n v="200000"/>
    <n v="2200000"/>
  </r>
  <r>
    <s v="GPP BANJARNEGARA_PRENDENGAN"/>
    <x v="20"/>
    <s v="PRENDENGAN"/>
    <n v="10.28"/>
    <e v="#REF!"/>
    <n v="1.2849999999999999"/>
    <n v="200000"/>
    <n v="2200000"/>
  </r>
  <r>
    <s v="GPP BANJARNEGARA_PRIGI"/>
    <x v="20"/>
    <s v="PRIGI"/>
    <n v="10.28"/>
    <e v="#REF!"/>
    <n v="1.2849999999999999"/>
    <n v="200000"/>
    <n v="2200000"/>
  </r>
  <r>
    <s v="GPP BANJARNEGARA_PRINGAMBA"/>
    <x v="20"/>
    <s v="PRINGAMBA"/>
    <n v="10.28"/>
    <e v="#REF!"/>
    <n v="1.2849999999999999"/>
    <n v="200000"/>
    <n v="2200000"/>
  </r>
  <r>
    <s v="GPP BANJARNEGARA_PRINGAMBA"/>
    <x v="20"/>
    <s v="PRINGAMBA"/>
    <n v="10.28"/>
    <e v="#REF!"/>
    <n v="1.2849999999999999"/>
    <n v="200000"/>
    <n v="2200000"/>
  </r>
  <r>
    <s v="GPP BANJARNEGARA_PUCANG"/>
    <x v="20"/>
    <s v="PUCANG"/>
    <n v="10.28"/>
    <e v="#REF!"/>
    <n v="1.2849999999999999"/>
    <n v="200000"/>
    <n v="2200000"/>
  </r>
  <r>
    <s v="GPP BANJARNEGARA_PUCANGAN"/>
    <x v="20"/>
    <s v="PUCANGAN"/>
    <n v="15.69"/>
    <e v="#REF!"/>
    <n v="1.9612499999999999"/>
    <n v="200000"/>
    <n v="3200000"/>
  </r>
  <r>
    <s v="GPP BANJARNEGARA_PUCUNGBEDUG"/>
    <x v="20"/>
    <s v="PUCUNGBEDUG"/>
    <n v="10.28"/>
    <e v="#REF!"/>
    <n v="1.2849999999999999"/>
    <n v="200000"/>
    <n v="2200000"/>
  </r>
  <r>
    <s v="GPP BANJARNEGARA_PUNGGELAN"/>
    <x v="20"/>
    <s v="PUNGGELAN"/>
    <n v="10.28"/>
    <e v="#REF!"/>
    <n v="1.2849999999999999"/>
    <n v="200000"/>
    <n v="2200000"/>
  </r>
  <r>
    <s v="GPP BANJARNEGARA_PURWASANA"/>
    <x v="20"/>
    <s v="PURWASANA"/>
    <n v="10.28"/>
    <e v="#REF!"/>
    <n v="1.2849999999999999"/>
    <n v="200000"/>
    <n v="2200000"/>
  </r>
  <r>
    <s v="GPP BANJARNEGARA_PURWODADI"/>
    <x v="20"/>
    <s v="PURWODADI"/>
    <n v="10.28"/>
    <e v="#REF!"/>
    <n v="1.2849999999999999"/>
    <n v="200000"/>
    <n v="2200000"/>
  </r>
  <r>
    <s v="GPP BANJARNEGARA_RAKITAN"/>
    <x v="20"/>
    <s v="RAKITAN"/>
    <n v="10.28"/>
    <e v="#REF!"/>
    <n v="1.2849999999999999"/>
    <n v="200000"/>
    <n v="2200000"/>
  </r>
  <r>
    <s v="GPP BANJARNEGARA_RATAMBA"/>
    <x v="20"/>
    <s v="RATAMBA"/>
    <n v="10.28"/>
    <e v="#REF!"/>
    <n v="1.2849999999999999"/>
    <n v="200000"/>
    <n v="2200000"/>
  </r>
  <r>
    <s v="GPP BANJARNEGARA_REJASA"/>
    <x v="20"/>
    <s v="REJASA"/>
    <n v="10.28"/>
    <e v="#REF!"/>
    <n v="1.2849999999999999"/>
    <n v="200000"/>
    <n v="2200000"/>
  </r>
  <r>
    <s v="GPP BANJARNEGARA_REJASARI"/>
    <x v="20"/>
    <s v="REJASARI"/>
    <n v="10.28"/>
    <e v="#REF!"/>
    <n v="1.2849999999999999"/>
    <n v="200000"/>
    <n v="2200000"/>
  </r>
  <r>
    <s v="GPP BANJARNEGARA_ROGOJATI"/>
    <x v="20"/>
    <s v="ROGOJATI"/>
    <n v="7.7"/>
    <e v="#REF!"/>
    <n v="0.96250000000000002"/>
    <n v="200000"/>
    <n v="1600000"/>
  </r>
  <r>
    <s v="GPP BANJARNEGARA_SADANGKULON"/>
    <x v="20"/>
    <s v="SADANGKULON"/>
    <n v="15.69"/>
    <e v="#REF!"/>
    <n v="1.9612499999999999"/>
    <n v="200000"/>
    <n v="3200000"/>
  </r>
  <r>
    <s v="GPP BANJARNEGARA_SADANGWETAN"/>
    <x v="20"/>
    <s v="SADANGWETAN"/>
    <n v="15.69"/>
    <e v="#REF!"/>
    <n v="1.9612499999999999"/>
    <n v="200000"/>
    <n v="3200000"/>
  </r>
  <r>
    <s v="GPP BANJARNEGARA_SAMPANG"/>
    <x v="20"/>
    <s v="SAMPANG"/>
    <n v="10.28"/>
    <e v="#REF!"/>
    <n v="1.2849999999999999"/>
    <n v="200000"/>
    <n v="2200000"/>
  </r>
  <r>
    <s v="GPP BANJARNEGARA_SARWODADI"/>
    <x v="20"/>
    <s v="SARWODADI"/>
    <n v="10.28"/>
    <e v="#REF!"/>
    <n v="1.2849999999999999"/>
    <n v="200000"/>
    <n v="2200000"/>
  </r>
  <r>
    <s v="GPP BANJARNEGARA_SAWANGAN"/>
    <x v="20"/>
    <s v="SAWANGAN"/>
    <n v="10.28"/>
    <e v="#REF!"/>
    <n v="1.2849999999999999"/>
    <n v="200000"/>
    <n v="2200000"/>
  </r>
  <r>
    <s v="GPP BANJARNEGARA_SAWANGAN"/>
    <x v="20"/>
    <s v="SAWANGAN"/>
    <n v="5.84"/>
    <e v="#REF!"/>
    <n v="0.73"/>
    <n v="200000"/>
    <n v="1200000"/>
  </r>
  <r>
    <s v="GPP BANJARNEGARA_SEBORO"/>
    <x v="20"/>
    <s v="SEBORO"/>
    <n v="15.69"/>
    <e v="#REF!"/>
    <n v="1.9612499999999999"/>
    <n v="200000"/>
    <n v="3200000"/>
  </r>
  <r>
    <s v="GPP BANJARNEGARA_SEMAMPIR"/>
    <x v="20"/>
    <s v="SEMAMPIR"/>
    <n v="10.28"/>
    <e v="#REF!"/>
    <n v="1.2849999999999999"/>
    <n v="200000"/>
    <n v="2200000"/>
  </r>
  <r>
    <s v="GPP BANJARNEGARA_SEMARANG"/>
    <x v="20"/>
    <s v="SEMARANG"/>
    <n v="10.28"/>
    <e v="#REF!"/>
    <n v="1.2849999999999999"/>
    <n v="200000"/>
    <n v="2200000"/>
  </r>
  <r>
    <s v="GPP BANJARNEGARA_SEMBAWA"/>
    <x v="20"/>
    <s v="SEMBAWA"/>
    <n v="10.28"/>
    <e v="#REF!"/>
    <n v="1.2849999999999999"/>
    <n v="200000"/>
    <n v="2200000"/>
  </r>
  <r>
    <s v="GPP BANJARNEGARA_SEMPOL"/>
    <x v="20"/>
    <s v="SEMPOL"/>
    <n v="7.7"/>
    <e v="#REF!"/>
    <n v="0.96250000000000002"/>
    <n v="200000"/>
    <n v="1600000"/>
  </r>
  <r>
    <s v="GPP BANJARNEGARA_SERANG"/>
    <x v="20"/>
    <s v="SERANG"/>
    <n v="10.28"/>
    <e v="#REF!"/>
    <n v="1.2849999999999999"/>
    <n v="200000"/>
    <n v="2200000"/>
  </r>
  <r>
    <s v="GPP BANJARNEGARA_SERED"/>
    <x v="20"/>
    <s v="SERED"/>
    <n v="10.28"/>
    <e v="#REF!"/>
    <n v="1.2849999999999999"/>
    <n v="200000"/>
    <n v="2200000"/>
  </r>
  <r>
    <s v="GPP BANJARNEGARA_SIDAKANGEN"/>
    <x v="20"/>
    <s v="SIDAKANGEN"/>
    <n v="10.28"/>
    <e v="#REF!"/>
    <n v="1.2849999999999999"/>
    <n v="200000"/>
    <n v="2200000"/>
  </r>
  <r>
    <s v="GPP BANJARNEGARA_SIDARATA"/>
    <x v="20"/>
    <s v="SIDARATA"/>
    <n v="10.28"/>
    <e v="#REF!"/>
    <n v="1.2849999999999999"/>
    <n v="200000"/>
    <n v="2200000"/>
  </r>
  <r>
    <s v="GPP BANJARNEGARA_SIDENGOK"/>
    <x v="20"/>
    <s v="SIDENGOK"/>
    <n v="10.28"/>
    <e v="#REF!"/>
    <n v="1.2849999999999999"/>
    <n v="200000"/>
    <n v="2200000"/>
  </r>
  <r>
    <s v="GPP BANJARNEGARA_SIGALUH"/>
    <x v="20"/>
    <s v="SIGALUH"/>
    <n v="10.28"/>
    <e v="#REF!"/>
    <n v="1.2849999999999999"/>
    <n v="200000"/>
    <n v="2200000"/>
  </r>
  <r>
    <s v="GPP BANJARNEGARA_SIGEBLOG"/>
    <x v="20"/>
    <s v="SIGEBLOG"/>
    <n v="10.28"/>
    <e v="#REF!"/>
    <n v="1.2849999999999999"/>
    <n v="200000"/>
    <n v="2200000"/>
  </r>
  <r>
    <s v="GPP BANJARNEGARA_SIJENGGUNG"/>
    <x v="20"/>
    <s v="SIJENGGUNG"/>
    <n v="10.28"/>
    <e v="#REF!"/>
    <n v="1.2849999999999999"/>
    <n v="200000"/>
    <n v="2200000"/>
  </r>
  <r>
    <s v="GPP BANJARNEGARA_SIJERUK"/>
    <x v="20"/>
    <s v="SIJERUK"/>
    <n v="10.28"/>
    <e v="#REF!"/>
    <n v="1.2849999999999999"/>
    <n v="200000"/>
    <n v="2200000"/>
  </r>
  <r>
    <s v="GPP BANJARNEGARA_SIKUMPUL"/>
    <x v="20"/>
    <s v="SIKUMPUL"/>
    <n v="10.28"/>
    <e v="#REF!"/>
    <n v="1.2849999999999999"/>
    <n v="200000"/>
    <n v="2200000"/>
  </r>
  <r>
    <s v="GPP BANJARNEGARA_SIMEGO"/>
    <x v="20"/>
    <s v="SIMEGO"/>
    <n v="5.84"/>
    <e v="#REF!"/>
    <n v="0.73"/>
    <n v="200000"/>
    <n v="1200000"/>
  </r>
  <r>
    <s v="GPP BANJARNEGARA_SINDUAJI"/>
    <x v="20"/>
    <s v="SINDUAJI"/>
    <n v="10.28"/>
    <e v="#REF!"/>
    <n v="1.2849999999999999"/>
    <n v="200000"/>
    <n v="2200000"/>
  </r>
  <r>
    <s v="GPP BANJARNEGARA_SINGAMERTA"/>
    <x v="20"/>
    <s v="SINGAMERTA"/>
    <n v="10.28"/>
    <e v="#REF!"/>
    <n v="1.2849999999999999"/>
    <n v="200000"/>
    <n v="2200000"/>
  </r>
  <r>
    <s v="GPP BANJARNEGARA_SIPEDANG"/>
    <x v="20"/>
    <s v="SIPEDANG"/>
    <n v="10.28"/>
    <e v="#REF!"/>
    <n v="1.2849999999999999"/>
    <n v="200000"/>
    <n v="2200000"/>
  </r>
  <r>
    <s v="GPP BANJARNEGARA_SIRONGGE"/>
    <x v="20"/>
    <s v="SIRONGGE"/>
    <n v="10.28"/>
    <e v="#REF!"/>
    <n v="1.2849999999999999"/>
    <n v="200000"/>
    <n v="2200000"/>
  </r>
  <r>
    <s v="GPP BANJARNEGARA_SIRUKEM"/>
    <x v="20"/>
    <s v="SIRUKEM"/>
    <n v="10.28"/>
    <e v="#REF!"/>
    <n v="1.2849999999999999"/>
    <n v="200000"/>
    <n v="2200000"/>
  </r>
  <r>
    <s v="GPP BANJARNEGARA_SIRUKUN"/>
    <x v="20"/>
    <s v="SIRUKUN"/>
    <n v="10.28"/>
    <e v="#REF!"/>
    <n v="1.2849999999999999"/>
    <n v="200000"/>
    <n v="2200000"/>
  </r>
  <r>
    <s v="GPP BANJARNEGARA_SLATRI"/>
    <x v="20"/>
    <s v="SLATRI"/>
    <n v="10.28"/>
    <e v="#REF!"/>
    <n v="1.2849999999999999"/>
    <n v="200000"/>
    <n v="2200000"/>
  </r>
  <r>
    <s v="GPP BANJARNEGARA_SOKANANDI"/>
    <x v="20"/>
    <s v="SOKANANDI"/>
    <n v="10.28"/>
    <e v="#REF!"/>
    <n v="1.2849999999999999"/>
    <n v="200000"/>
    <n v="2200000"/>
  </r>
  <r>
    <s v="GPP BANJARNEGARA_SOKARAJA"/>
    <x v="20"/>
    <s v="SOKARAJA"/>
    <n v="10.28"/>
    <e v="#REF!"/>
    <n v="1.2849999999999999"/>
    <n v="200000"/>
    <n v="2200000"/>
  </r>
  <r>
    <s v="GPP BANJARNEGARA_SOKAYASA"/>
    <x v="20"/>
    <s v="SOKAYASA"/>
    <n v="10.28"/>
    <e v="#REF!"/>
    <n v="1.2849999999999999"/>
    <n v="200000"/>
    <n v="2200000"/>
  </r>
  <r>
    <s v="GPP BANJARNEGARA_SONGGODADI"/>
    <x v="20"/>
    <s v="SONGGODADI"/>
    <n v="5.84"/>
    <e v="#REF!"/>
    <n v="0.73"/>
    <n v="200000"/>
    <n v="1200000"/>
  </r>
  <r>
    <s v="GPP BANJARNEGARA_SUKOHARJO"/>
    <x v="20"/>
    <s v="SUKOHARJO"/>
    <n v="5.84"/>
    <e v="#REF!"/>
    <n v="0.73"/>
    <n v="200000"/>
    <n v="1200000"/>
  </r>
  <r>
    <s v="GPP BANJARNEGARA_SUMBEREJO"/>
    <x v="20"/>
    <s v="SUMBEREJO"/>
    <n v="10.28"/>
    <e v="#REF!"/>
    <n v="1.2849999999999999"/>
    <n v="200000"/>
    <n v="2200000"/>
  </r>
  <r>
    <s v="GPP BANJARNEGARA_SUROYUDAN"/>
    <x v="20"/>
    <s v="SUROYUDAN"/>
    <n v="7.7"/>
    <e v="#REF!"/>
    <n v="0.96250000000000002"/>
    <n v="200000"/>
    <n v="1600000"/>
  </r>
  <r>
    <s v="GPP BANJARNEGARA_SUSUKAN"/>
    <x v="20"/>
    <s v="SUSUKAN"/>
    <n v="10.28"/>
    <e v="#REF!"/>
    <n v="1.2849999999999999"/>
    <n v="200000"/>
    <n v="2200000"/>
  </r>
  <r>
    <s v="GPP BANJARNEGARA_SUWIDAK"/>
    <x v="20"/>
    <s v="SUWIDAK"/>
    <n v="10.28"/>
    <e v="#REF!"/>
    <n v="1.2849999999999999"/>
    <n v="200000"/>
    <n v="2200000"/>
  </r>
  <r>
    <s v="GPP BANJARNEGARA_TALUNAMBA"/>
    <x v="20"/>
    <s v="TALUNAMBA"/>
    <n v="10.28"/>
    <e v="#REF!"/>
    <n v="1.2849999999999999"/>
    <n v="200000"/>
    <n v="2200000"/>
  </r>
  <r>
    <s v="GPP BANJARNEGARA_TANGERAN"/>
    <x v="20"/>
    <s v="TANGERAN"/>
    <n v="5.84"/>
    <e v="#REF!"/>
    <n v="0.73"/>
    <n v="200000"/>
    <n v="1200000"/>
  </r>
  <r>
    <s v="GPP BANJARNEGARA_TANJUNGANOM"/>
    <x v="20"/>
    <s v="TANJUNGANOM"/>
    <n v="10.28"/>
    <e v="#REF!"/>
    <n v="1.2849999999999999"/>
    <n v="200000"/>
    <n v="2200000"/>
  </r>
  <r>
    <s v="GPP BANJARNEGARA_TANJUNGTIRTA"/>
    <x v="20"/>
    <s v="TANJUNGTIRTA"/>
    <n v="10.28"/>
    <e v="#REF!"/>
    <n v="1.2849999999999999"/>
    <n v="200000"/>
    <n v="2200000"/>
  </r>
  <r>
    <s v="GPP BANJARNEGARA_TAPEN"/>
    <x v="20"/>
    <s v="TAPEN"/>
    <n v="10.28"/>
    <e v="#REF!"/>
    <n v="1.2849999999999999"/>
    <n v="200000"/>
    <n v="2200000"/>
  </r>
  <r>
    <s v="GPP BANJARNEGARA_TEGALJERUK"/>
    <x v="20"/>
    <s v="TEGALJERUK"/>
    <n v="10.28"/>
    <e v="#REF!"/>
    <n v="1.2849999999999999"/>
    <n v="200000"/>
    <n v="2200000"/>
  </r>
  <r>
    <s v="GPP BANJARNEGARA_TEMBELANGUNUNG"/>
    <x v="20"/>
    <s v="TEMBELANGUNUNG"/>
    <n v="5.84"/>
    <e v="#REF!"/>
    <n v="0.73"/>
    <n v="200000"/>
    <n v="1200000"/>
  </r>
  <r>
    <s v="GPP BANJARNEGARA_TEMPURAN"/>
    <x v="20"/>
    <s v="TEMPURAN"/>
    <n v="10.28"/>
    <e v="#REF!"/>
    <n v="1.2849999999999999"/>
    <n v="200000"/>
    <n v="2200000"/>
  </r>
  <r>
    <s v="GPP BANJARNEGARA_TLAGA"/>
    <x v="20"/>
    <s v="TLAGA"/>
    <n v="10.28"/>
    <e v="#REF!"/>
    <n v="1.2849999999999999"/>
    <n v="200000"/>
    <n v="2200000"/>
  </r>
  <r>
    <s v="GPP BANJARNEGARA_TLAGAWERA"/>
    <x v="20"/>
    <s v="TLAGAWERA"/>
    <n v="10.28"/>
    <e v="#REF!"/>
    <n v="1.2849999999999999"/>
    <n v="200000"/>
    <n v="2200000"/>
  </r>
  <r>
    <s v="GPP BANJARNEGARA_TLAHAP"/>
    <x v="20"/>
    <s v="TLAHAP"/>
    <n v="10.28"/>
    <e v="#REF!"/>
    <n v="1.2849999999999999"/>
    <n v="200000"/>
    <n v="2200000"/>
  </r>
  <r>
    <s v="GPP BANJARNEGARA_TLEPOK"/>
    <x v="20"/>
    <s v="TLEPOK"/>
    <n v="15.69"/>
    <e v="#REF!"/>
    <n v="1.9612499999999999"/>
    <n v="200000"/>
    <n v="3200000"/>
  </r>
  <r>
    <s v="GPP BANJARNEGARA_TLOGOHENDRO"/>
    <x v="20"/>
    <s v="TLOGOHENDRO"/>
    <n v="5.84"/>
    <e v="#REF!"/>
    <n v="0.73"/>
    <n v="200000"/>
    <n v="1200000"/>
  </r>
  <r>
    <s v="GPP BANJARNEGARA_TLOGOPAKIS"/>
    <x v="20"/>
    <s v="TLOGOPAKIS"/>
    <n v="5.84"/>
    <e v="#REF!"/>
    <n v="0.73"/>
    <n v="200000"/>
    <n v="1200000"/>
  </r>
  <r>
    <s v="GPP BANJARNEGARA_TOTOGAN"/>
    <x v="20"/>
    <s v="TOTOGAN"/>
    <n v="15.69"/>
    <e v="#REF!"/>
    <n v="1.9612499999999999"/>
    <n v="200000"/>
    <n v="3200000"/>
  </r>
  <r>
    <s v="GPP BANJARNEGARA_TRAJUMAS"/>
    <x v="20"/>
    <s v="TRAJUMAS"/>
    <n v="5.84"/>
    <e v="#REF!"/>
    <n v="0.73"/>
    <n v="200000"/>
    <n v="1200000"/>
  </r>
  <r>
    <s v="GPP BANJARNEGARA_TRIBUANA"/>
    <x v="20"/>
    <s v="TRIBUANA"/>
    <n v="10.28"/>
    <e v="#REF!"/>
    <n v="1.2849999999999999"/>
    <n v="200000"/>
    <n v="2200000"/>
  </r>
  <r>
    <s v="GPP BANJARNEGARA_TWELAGIRI"/>
    <x v="20"/>
    <s v="TWELAGIRI"/>
    <n v="10.28"/>
    <e v="#REF!"/>
    <n v="1.2849999999999999"/>
    <n v="200000"/>
    <n v="2200000"/>
  </r>
  <r>
    <s v="GPP BANJARNEGARA_WADASMALANG"/>
    <x v="20"/>
    <s v="WADASMALANG"/>
    <n v="15.69"/>
    <e v="#REF!"/>
    <n v="1.9612499999999999"/>
    <n v="200000"/>
    <n v="3200000"/>
  </r>
  <r>
    <s v="GPP BANJARNEGARA_WANACIPTA"/>
    <x v="20"/>
    <s v="WANACIPTA"/>
    <n v="10.28"/>
    <e v="#REF!"/>
    <n v="1.2849999999999999"/>
    <n v="200000"/>
    <n v="2200000"/>
  </r>
  <r>
    <s v="GPP BANJARNEGARA_WANADADI"/>
    <x v="20"/>
    <s v="WANADADI"/>
    <n v="10.28"/>
    <e v="#REF!"/>
    <n v="1.2849999999999999"/>
    <n v="200000"/>
    <n v="2200000"/>
  </r>
  <r>
    <s v="GPP BANJARNEGARA_WANADRI"/>
    <x v="20"/>
    <s v="WANADRI"/>
    <n v="10.28"/>
    <e v="#REF!"/>
    <n v="1.2849999999999999"/>
    <n v="200000"/>
    <n v="2200000"/>
  </r>
  <r>
    <s v="GPP BANJARNEGARA_WANAKARSA"/>
    <x v="20"/>
    <s v="WANAKARSA"/>
    <n v="10.28"/>
    <e v="#REF!"/>
    <n v="1.2849999999999999"/>
    <n v="200000"/>
    <n v="2200000"/>
  </r>
  <r>
    <s v="GPP BANJARNEGARA_WANARAJA"/>
    <x v="20"/>
    <s v="WANARAJA"/>
    <n v="10.28"/>
    <e v="#REF!"/>
    <n v="1.2849999999999999"/>
    <n v="200000"/>
    <n v="2200000"/>
  </r>
  <r>
    <s v="GPP BANJARNEGARA_WANAYASA"/>
    <x v="20"/>
    <s v="WANAYASA"/>
    <n v="10.28"/>
    <e v="#REF!"/>
    <n v="1.2849999999999999"/>
    <n v="200000"/>
    <n v="2200000"/>
  </r>
  <r>
    <s v="GPP BANJARNEGARA_WANGON"/>
    <x v="20"/>
    <s v="WANGON"/>
    <n v="10.28"/>
    <e v="#REF!"/>
    <n v="1.2849999999999999"/>
    <n v="200000"/>
    <n v="2200000"/>
  </r>
  <r>
    <s v="GPP BANJARNEGARA_WATUURIP"/>
    <x v="20"/>
    <s v="WATUURIP"/>
    <n v="10.28"/>
    <e v="#REF!"/>
    <n v="1.2849999999999999"/>
    <n v="200000"/>
    <n v="2200000"/>
  </r>
  <r>
    <s v="GPP BANJARNEGARA_WINONG"/>
    <x v="20"/>
    <s v="WINONG"/>
    <n v="10.28"/>
    <e v="#REF!"/>
    <n v="1.2849999999999999"/>
    <n v="200000"/>
    <n v="2200000"/>
  </r>
  <r>
    <s v="GPP BANJARNEGARA_WIRAMASTRA"/>
    <x v="20"/>
    <s v="WIRAMASTRA"/>
    <n v="10.28"/>
    <e v="#REF!"/>
    <n v="1.2849999999999999"/>
    <n v="200000"/>
    <n v="2200000"/>
  </r>
  <r>
    <s v="GPP BANJARNEGARA_WONOSARI"/>
    <x v="20"/>
    <s v="WONOSARI"/>
    <n v="15.69"/>
    <e v="#REF!"/>
    <n v="1.9612499999999999"/>
    <n v="200000"/>
    <n v="3200000"/>
  </r>
  <r>
    <s v="GPP BANJARNEGARA_WONOSIDO"/>
    <x v="20"/>
    <s v="WONOSIDO"/>
    <n v="5.84"/>
    <e v="#REF!"/>
    <n v="0.73"/>
    <n v="200000"/>
    <n v="1200000"/>
  </r>
  <r>
    <s v="GPP BANJARNEGARA_WONOSROYO"/>
    <x v="20"/>
    <s v="WONOSROYO"/>
    <n v="7.7"/>
    <e v="#REF!"/>
    <n v="0.96250000000000002"/>
    <n v="200000"/>
    <n v="1600000"/>
  </r>
  <r>
    <s v="GPP BANJARNEGARA_WONOTIRTO"/>
    <x v="20"/>
    <s v="WONOTIRTO"/>
    <n v="15.69"/>
    <e v="#REF!"/>
    <n v="1.9612499999999999"/>
    <n v="200000"/>
    <n v="3200000"/>
  </r>
  <r>
    <s v="GPP BANJARNEGARA_YOSOREJO"/>
    <x v="20"/>
    <s v="YOSOREJO"/>
    <n v="5.84"/>
    <e v="#REF!"/>
    <n v="0.73"/>
    <n v="200000"/>
    <n v="1200000"/>
  </r>
  <r>
    <s v="GPP CEPU (BLORA)_BAJO"/>
    <x v="21"/>
    <s v="BAJO"/>
    <n v="44.23"/>
    <e v="#REF!"/>
    <n v="5.5287499999999996"/>
    <n v="200000"/>
    <n v="9000000"/>
  </r>
  <r>
    <s v="GPP CEPU (BLORA)_BITING"/>
    <x v="21"/>
    <s v="BITING"/>
    <n v="44.23"/>
    <e v="#REF!"/>
    <n v="5.5287499999999996"/>
    <n v="200000"/>
    <n v="9000000"/>
  </r>
  <r>
    <s v="GPP CEPU (BLORA)_BLEBOH"/>
    <x v="21"/>
    <s v="BLEBOH"/>
    <n v="44.23"/>
    <e v="#REF!"/>
    <n v="5.5287499999999996"/>
    <n v="200000"/>
    <n v="9000000"/>
  </r>
  <r>
    <s v="GPP CEPU (BLORA)_BODEH"/>
    <x v="21"/>
    <s v="BODEH"/>
    <n v="44.23"/>
    <e v="#REF!"/>
    <n v="5.5287499999999996"/>
    <n v="200000"/>
    <n v="9000000"/>
  </r>
  <r>
    <s v="GPP CEPU (BLORA)_BRABOWAN"/>
    <x v="21"/>
    <s v="BRABOWAN"/>
    <n v="44.23"/>
    <e v="#REF!"/>
    <n v="5.5287499999999996"/>
    <n v="200000"/>
    <n v="9000000"/>
  </r>
  <r>
    <s v="GPP CEPU (BLORA)_CABEAN"/>
    <x v="21"/>
    <s v="CABEAN"/>
    <n v="44.23"/>
    <e v="#REF!"/>
    <n v="5.5287499999999996"/>
    <n v="200000"/>
    <n v="9000000"/>
  </r>
  <r>
    <s v="GPP CEPU (BLORA)_CEPU"/>
    <x v="21"/>
    <s v="CEPU"/>
    <n v="44.23"/>
    <e v="#REF!"/>
    <n v="5.5287499999999996"/>
    <n v="200000"/>
    <n v="9000000"/>
  </r>
  <r>
    <s v="GPP CEPU (BLORA)_GADON"/>
    <x v="21"/>
    <s v="GADON"/>
    <n v="44.23"/>
    <e v="#REF!"/>
    <n v="5.5287499999999996"/>
    <n v="200000"/>
    <n v="9000000"/>
  </r>
  <r>
    <s v="GPP CEPU (BLORA)_GADU"/>
    <x v="21"/>
    <s v="GADU"/>
    <n v="44.23"/>
    <e v="#REF!"/>
    <n v="5.5287499999999996"/>
    <n v="200000"/>
    <n v="9000000"/>
  </r>
  <r>
    <s v="GPP CEPU (BLORA)_GAGAKAN"/>
    <x v="21"/>
    <s v="GAGAKAN"/>
    <n v="44.23"/>
    <e v="#REF!"/>
    <n v="5.5287499999999996"/>
    <n v="200000"/>
    <n v="9000000"/>
  </r>
  <r>
    <s v="GPP CEPU (BLORA)_GALUK"/>
    <x v="21"/>
    <s v="GALUK"/>
    <n v="44.23"/>
    <e v="#REF!"/>
    <n v="5.5287499999999996"/>
    <n v="200000"/>
    <n v="9000000"/>
  </r>
  <r>
    <s v="GPP CEPU (BLORA)_GETAS"/>
    <x v="21"/>
    <s v="GETAS"/>
    <n v="44.23"/>
    <e v="#REF!"/>
    <n v="5.5287499999999996"/>
    <n v="200000"/>
    <n v="9000000"/>
  </r>
  <r>
    <s v="GPP CEPU (BLORA)_GETAS"/>
    <x v="21"/>
    <s v="GETAS"/>
    <n v="44.23"/>
    <e v="#REF!"/>
    <n v="5.5287499999999996"/>
    <n v="200000"/>
    <n v="9000000"/>
  </r>
  <r>
    <s v="GPP CEPU (BLORA)_GIYANTI"/>
    <x v="21"/>
    <s v="GIYANTI"/>
    <n v="44.23"/>
    <e v="#REF!"/>
    <n v="5.5287499999999996"/>
    <n v="200000"/>
    <n v="9000000"/>
  </r>
  <r>
    <s v="GPP CEPU (BLORA)_GONDEL"/>
    <x v="21"/>
    <s v="GONDEL"/>
    <n v="44.23"/>
    <e v="#REF!"/>
    <n v="5.5287499999999996"/>
    <n v="200000"/>
    <n v="9000000"/>
  </r>
  <r>
    <s v="GPP CEPU (BLORA)_JANJANG"/>
    <x v="21"/>
    <s v="JANJANG"/>
    <n v="44.23"/>
    <e v="#REF!"/>
    <n v="5.5287499999999996"/>
    <n v="200000"/>
    <n v="9000000"/>
  </r>
  <r>
    <s v="GPP CEPU (BLORA)_JIMBUNG"/>
    <x v="21"/>
    <s v="JIMBUNG"/>
    <n v="44.23"/>
    <e v="#REF!"/>
    <n v="5.5287499999999996"/>
    <n v="200000"/>
    <n v="9000000"/>
  </r>
  <r>
    <s v="GPP CEPU (BLORA)_JIPANG"/>
    <x v="21"/>
    <s v="JIPANG"/>
    <n v="44.23"/>
    <e v="#REF!"/>
    <n v="5.5287499999999996"/>
    <n v="200000"/>
    <n v="9000000"/>
  </r>
  <r>
    <s v="GPP CEPU (BLORA)_KALEN"/>
    <x v="21"/>
    <s v="KALEN"/>
    <n v="44.23"/>
    <e v="#REF!"/>
    <n v="5.5287499999999996"/>
    <n v="200000"/>
    <n v="9000000"/>
  </r>
  <r>
    <s v="GPP CEPU (BLORA)_KALISARI"/>
    <x v="21"/>
    <s v="KALISARI"/>
    <n v="44.23"/>
    <e v="#REF!"/>
    <n v="5.5287499999999996"/>
    <n v="200000"/>
    <n v="9000000"/>
  </r>
  <r>
    <s v="GPP CEPU (BLORA)_KAPUAN"/>
    <x v="21"/>
    <s v="KAPUAN"/>
    <n v="44.23"/>
    <e v="#REF!"/>
    <n v="5.5287499999999996"/>
    <n v="200000"/>
    <n v="9000000"/>
  </r>
  <r>
    <s v="GPP CEPU (BLORA)_KARANGBOYO"/>
    <x v="21"/>
    <s v="KARANGBOYO"/>
    <n v="44.23"/>
    <e v="#REF!"/>
    <n v="5.5287499999999996"/>
    <n v="200000"/>
    <n v="9000000"/>
  </r>
  <r>
    <s v="GPP CEPU (BLORA)_KEDIREN"/>
    <x v="21"/>
    <s v="KEDIREN"/>
    <n v="44.23"/>
    <e v="#REF!"/>
    <n v="5.5287499999999996"/>
    <n v="200000"/>
    <n v="9000000"/>
  </r>
  <r>
    <s v="GPP CEPU (BLORA)_KEDUNGTUBAN"/>
    <x v="21"/>
    <s v="KEDUNGTUBAN"/>
    <n v="44.23"/>
    <e v="#REF!"/>
    <n v="5.5287499999999996"/>
    <n v="200000"/>
    <n v="9000000"/>
  </r>
  <r>
    <s v="GPP CEPU (BLORA)_KEMANTREN"/>
    <x v="21"/>
    <s v="KEMANTREN"/>
    <n v="44.23"/>
    <e v="#REF!"/>
    <n v="5.5287499999999996"/>
    <n v="200000"/>
    <n v="9000000"/>
  </r>
  <r>
    <s v="GPP CEPU (BLORA)_KENTONG"/>
    <x v="21"/>
    <s v="KENTONG"/>
    <n v="44.23"/>
    <e v="#REF!"/>
    <n v="5.5287499999999996"/>
    <n v="200000"/>
    <n v="9000000"/>
  </r>
  <r>
    <s v="GPP CEPU (BLORA)_KETUWAN"/>
    <x v="21"/>
    <s v="KETUWAN"/>
    <n v="44.23"/>
    <e v="#REF!"/>
    <n v="5.5287499999999996"/>
    <n v="200000"/>
    <n v="9000000"/>
  </r>
  <r>
    <s v="GPP CEPU (BLORA)_KLAGEN"/>
    <x v="21"/>
    <s v="KLAGEN"/>
    <n v="44.23"/>
    <e v="#REF!"/>
    <n v="5.5287499999999996"/>
    <n v="200000"/>
    <n v="9000000"/>
  </r>
  <r>
    <s v="GPP CEPU (BLORA)_KUTUKAN"/>
    <x v="21"/>
    <s v="KUTUKAN"/>
    <n v="44.23"/>
    <e v="#REF!"/>
    <n v="5.5287499999999996"/>
    <n v="200000"/>
    <n v="9000000"/>
  </r>
  <r>
    <s v="GPP CEPU (BLORA)_LEDOK"/>
    <x v="21"/>
    <s v="LEDOK"/>
    <n v="44.23"/>
    <e v="#REF!"/>
    <n v="5.5287499999999996"/>
    <n v="200000"/>
    <n v="9000000"/>
  </r>
  <r>
    <s v="GPP CEPU (BLORA)_MEDALEM"/>
    <x v="21"/>
    <s v="MEDALEM"/>
    <n v="44.23"/>
    <e v="#REF!"/>
    <n v="5.5287499999999996"/>
    <n v="200000"/>
    <n v="9000000"/>
  </r>
  <r>
    <s v="GPP CEPU (BLORA)_MEGERI"/>
    <x v="21"/>
    <s v="MEGERI"/>
    <n v="44.23"/>
    <e v="#REF!"/>
    <n v="5.5287499999999996"/>
    <n v="200000"/>
    <n v="9000000"/>
  </r>
  <r>
    <s v="GPP CEPU (BLORA)_MENDENREJO"/>
    <x v="21"/>
    <s v="MENDENREJO"/>
    <n v="44.23"/>
    <e v="#REF!"/>
    <n v="5.5287499999999996"/>
    <n v="200000"/>
    <n v="9000000"/>
  </r>
  <r>
    <s v="GPP CEPU (BLORA)_MERNUNG"/>
    <x v="21"/>
    <s v="MERNUNG"/>
    <n v="44.23"/>
    <e v="#REF!"/>
    <n v="5.5287499999999996"/>
    <n v="200000"/>
    <n v="9000000"/>
  </r>
  <r>
    <s v="GPP CEPU (BLORA)_MOJOREMBUN"/>
    <x v="21"/>
    <s v="MOJOREMBUN"/>
    <n v="44.23"/>
    <e v="#REF!"/>
    <n v="5.5287499999999996"/>
    <n v="200000"/>
    <n v="9000000"/>
  </r>
  <r>
    <s v="GPP CEPU (BLORA)_MULYOREJO"/>
    <x v="21"/>
    <s v="MULYOREJO"/>
    <n v="44.23"/>
    <e v="#REF!"/>
    <n v="5.5287499999999996"/>
    <n v="200000"/>
    <n v="9000000"/>
  </r>
  <r>
    <s v="GPP CEPU (BLORA)_NGELO"/>
    <x v="21"/>
    <s v="NGELO"/>
    <n v="44.23"/>
    <e v="#REF!"/>
    <n v="5.5287499999999996"/>
    <n v="200000"/>
    <n v="9000000"/>
  </r>
  <r>
    <s v="GPP CEPU (BLORA)_NGINGGIL"/>
    <x v="21"/>
    <s v="NGINGGIL"/>
    <n v="44.23"/>
    <e v="#REF!"/>
    <n v="5.5287499999999996"/>
    <n v="200000"/>
    <n v="9000000"/>
  </r>
  <r>
    <s v="GPP CEPU (BLORA)_NGLANDEYAN"/>
    <x v="21"/>
    <s v="NGLANDEYAN"/>
    <n v="44.23"/>
    <e v="#REF!"/>
    <n v="5.5287499999999996"/>
    <n v="200000"/>
    <n v="9000000"/>
  </r>
  <r>
    <s v="GPP CEPU (BLORA)_NGLANJUK"/>
    <x v="21"/>
    <s v="NGLANJUK"/>
    <n v="44.23"/>
    <e v="#REF!"/>
    <n v="5.5287499999999996"/>
    <n v="200000"/>
    <n v="9000000"/>
  </r>
  <r>
    <s v="GPP CEPU (BLORA)_NGLEBAK"/>
    <x v="21"/>
    <s v="NGLEBAK"/>
    <n v="44.23"/>
    <e v="#REF!"/>
    <n v="5.5287499999999996"/>
    <n v="200000"/>
    <n v="9000000"/>
  </r>
  <r>
    <s v="GPP CEPU (BLORA)_NGLEBUR"/>
    <x v="21"/>
    <s v="NGLEBUR"/>
    <n v="44.23"/>
    <e v="#REF!"/>
    <n v="5.5287499999999996"/>
    <n v="200000"/>
    <n v="9000000"/>
  </r>
  <r>
    <s v="GPP CEPU (BLORA)_NGLORAM"/>
    <x v="21"/>
    <s v="NGLORAM"/>
    <n v="44.23"/>
    <e v="#REF!"/>
    <n v="5.5287499999999996"/>
    <n v="200000"/>
    <n v="9000000"/>
  </r>
  <r>
    <s v="GPP CEPU (BLORA)_NGLUNGGER"/>
    <x v="21"/>
    <s v="NGLUNGGER"/>
    <n v="44.23"/>
    <e v="#REF!"/>
    <n v="5.5287499999999996"/>
    <n v="200000"/>
    <n v="9000000"/>
  </r>
  <r>
    <s v="GPP CEPU (BLORA)_NGRAHO"/>
    <x v="21"/>
    <s v="NGRAHO"/>
    <n v="44.23"/>
    <e v="#REF!"/>
    <n v="5.5287499999999996"/>
    <n v="200000"/>
    <n v="9000000"/>
  </r>
  <r>
    <s v="GPP CEPU (BLORA)_NGRAWOH"/>
    <x v="21"/>
    <s v="NGRAWOH"/>
    <n v="44.23"/>
    <e v="#REF!"/>
    <n v="5.5287499999999996"/>
    <n v="200000"/>
    <n v="9000000"/>
  </r>
  <r>
    <s v="GPP CEPU (BLORA)_NGROTO"/>
    <x v="21"/>
    <s v="NGROTO"/>
    <n v="44.23"/>
    <e v="#REF!"/>
    <n v="5.5287499999999996"/>
    <n v="200000"/>
    <n v="9000000"/>
  </r>
  <r>
    <s v="GPP CEPU (BLORA)_PANOLAN"/>
    <x v="21"/>
    <s v="PANOLAN"/>
    <n v="44.23"/>
    <e v="#REF!"/>
    <n v="5.5287499999999996"/>
    <n v="200000"/>
    <n v="9000000"/>
  </r>
  <r>
    <s v="GPP CEPU (BLORA)_PILANG"/>
    <x v="21"/>
    <s v="PILANG"/>
    <n v="44.23"/>
    <e v="#REF!"/>
    <n v="5.5287499999999996"/>
    <n v="200000"/>
    <n v="9000000"/>
  </r>
  <r>
    <s v="GPP CEPU (BLORA)_POJOKWATU"/>
    <x v="21"/>
    <s v="POJOKWATU"/>
    <n v="44.23"/>
    <e v="#REF!"/>
    <n v="5.5287499999999996"/>
    <n v="200000"/>
    <n v="9000000"/>
  </r>
  <r>
    <s v="GPP CEPU (BLORA)_PULO"/>
    <x v="21"/>
    <s v="PULO"/>
    <n v="44.23"/>
    <e v="#REF!"/>
    <n v="5.5287499999999996"/>
    <n v="200000"/>
    <n v="9000000"/>
  </r>
  <r>
    <s v="GPP CEPU (BLORA)_RANDUBLATUNG"/>
    <x v="21"/>
    <s v="RANDUBLATUNG"/>
    <n v="44.23"/>
    <e v="#REF!"/>
    <n v="5.5287499999999996"/>
    <n v="200000"/>
    <n v="9000000"/>
  </r>
  <r>
    <s v="GPP CEPU (BLORA)_SAMBONG"/>
    <x v="21"/>
    <s v="SAMBONG"/>
    <n v="44.23"/>
    <e v="#REF!"/>
    <n v="5.5287499999999996"/>
    <n v="200000"/>
    <n v="9000000"/>
  </r>
  <r>
    <s v="GPP CEPU (BLORA)_SAMBONGREJO"/>
    <x v="21"/>
    <s v="SAMBONGREJO"/>
    <n v="44.23"/>
    <e v="#REF!"/>
    <n v="5.5287499999999996"/>
    <n v="200000"/>
    <n v="9000000"/>
  </r>
  <r>
    <s v="GPP CEPU (BLORA)_SIDOREJO"/>
    <x v="21"/>
    <s v="SIDOREJO"/>
    <n v="44.23"/>
    <e v="#REF!"/>
    <n v="5.5287499999999996"/>
    <n v="200000"/>
    <n v="9000000"/>
  </r>
  <r>
    <s v="GPP CEPU (BLORA)_SOGO"/>
    <x v="21"/>
    <s v="SOGO"/>
    <n v="44.23"/>
    <e v="#REF!"/>
    <n v="5.5287499999999996"/>
    <n v="200000"/>
    <n v="9000000"/>
  </r>
  <r>
    <s v="GPP CEPU (BLORA)_SUMBER"/>
    <x v="21"/>
    <s v="SUMBER"/>
    <n v="44.23"/>
    <e v="#REF!"/>
    <n v="5.5287499999999996"/>
    <n v="200000"/>
    <n v="9000000"/>
  </r>
  <r>
    <s v="GPP CEPU (BLORA)_SUMBEREJO"/>
    <x v="21"/>
    <s v="SUMBEREJO"/>
    <n v="44.23"/>
    <e v="#REF!"/>
    <n v="5.5287499999999996"/>
    <n v="200000"/>
    <n v="9000000"/>
  </r>
  <r>
    <s v="GPP CEPU (BLORA)_SUMBERPITU"/>
    <x v="21"/>
    <s v="SUMBERPITU"/>
    <n v="44.23"/>
    <e v="#REF!"/>
    <n v="5.5287499999999996"/>
    <n v="200000"/>
    <n v="9000000"/>
  </r>
  <r>
    <s v="GPP CEPU (BLORA)_TAMBAKROMO"/>
    <x v="21"/>
    <s v="TAMBAKROMO"/>
    <n v="44.23"/>
    <e v="#REF!"/>
    <n v="5.5287499999999996"/>
    <n v="200000"/>
    <n v="9000000"/>
  </r>
  <r>
    <s v="GPP CEPU (BLORA)_TANJUNG"/>
    <x v="21"/>
    <s v="TANJUNG"/>
    <n v="44.23"/>
    <e v="#REF!"/>
    <n v="5.5287499999999996"/>
    <n v="200000"/>
    <n v="9000000"/>
  </r>
  <r>
    <s v="GPP CEPU (BLORA)_TEMENGENG"/>
    <x v="21"/>
    <s v="TEMENGENG"/>
    <n v="44.23"/>
    <e v="#REF!"/>
    <n v="5.5287499999999996"/>
    <n v="200000"/>
    <n v="9000000"/>
  </r>
  <r>
    <s v="GPP CEPU (BLORA)_TEMULUS"/>
    <x v="21"/>
    <s v="TEMULUS"/>
    <n v="44.23"/>
    <e v="#REF!"/>
    <n v="5.5287499999999996"/>
    <n v="200000"/>
    <n v="9000000"/>
  </r>
  <r>
    <s v="GPP CEPU (BLORA)_TLOGOTUWUNG"/>
    <x v="21"/>
    <s v="TLOGOTUWUNG"/>
    <n v="44.23"/>
    <e v="#REF!"/>
    <n v="5.5287499999999996"/>
    <n v="200000"/>
    <n v="9000000"/>
  </r>
  <r>
    <s v="GPP CEPU (BLORA)_WADO"/>
    <x v="21"/>
    <s v="WADO"/>
    <n v="44.23"/>
    <e v="#REF!"/>
    <n v="5.5287499999999996"/>
    <n v="200000"/>
    <n v="9000000"/>
  </r>
  <r>
    <s v="GPP GROBOGAN_ASEMRUDUNG"/>
    <x v="22"/>
    <s v="ASEMRUDUNG"/>
    <n v="53.45"/>
    <e v="#REF!"/>
    <n v="6.6812500000000004"/>
    <n v="200000"/>
    <n v="10800000"/>
  </r>
  <r>
    <s v="GPP GROBOGAN_BANDUNGHARJO"/>
    <x v="22"/>
    <s v="BANDUNGHARJO"/>
    <n v="53.45"/>
    <e v="#REF!"/>
    <n v="6.6812500000000004"/>
    <n v="200000"/>
    <n v="10800000"/>
  </r>
  <r>
    <s v="GPP GROBOGAN_BANGSRI"/>
    <x v="22"/>
    <s v="BANGSRI"/>
    <n v="53.45"/>
    <e v="#REF!"/>
    <n v="6.6812500000000004"/>
    <n v="200000"/>
    <n v="10800000"/>
  </r>
  <r>
    <s v="GPP GROBOGAN_BAWU"/>
    <x v="22"/>
    <s v="BAWU"/>
    <n v="17.7"/>
    <e v="#REF!"/>
    <n v="2.2124999999999999"/>
    <n v="200000"/>
    <n v="3600000"/>
  </r>
  <r>
    <s v="GPP GROBOGAN_BOLOGARANG"/>
    <x v="22"/>
    <s v="BOLOGARANG"/>
    <n v="53.45"/>
    <e v="#REF!"/>
    <n v="6.6812500000000004"/>
    <n v="200000"/>
    <n v="10800000"/>
  </r>
  <r>
    <s v="GPP GROBOGAN_BOLOH"/>
    <x v="22"/>
    <s v="BOLOH"/>
    <n v="53.45"/>
    <e v="#REF!"/>
    <n v="6.6812500000000004"/>
    <n v="200000"/>
    <n v="10800000"/>
  </r>
  <r>
    <s v="GPP GROBOGAN_CEKEL"/>
    <x v="22"/>
    <s v="CEKEL"/>
    <n v="53.45"/>
    <e v="#REF!"/>
    <n v="6.6812500000000004"/>
    <n v="200000"/>
    <n v="10800000"/>
  </r>
  <r>
    <s v="GPP GROBOGAN_CERME"/>
    <x v="22"/>
    <s v="CERME"/>
    <n v="17.7"/>
    <e v="#REF!"/>
    <n v="2.2124999999999999"/>
    <n v="200000"/>
    <n v="3600000"/>
  </r>
  <r>
    <s v="GPP GROBOGAN_DANYANG"/>
    <x v="22"/>
    <s v="DANYANG"/>
    <n v="53.45"/>
    <e v="#REF!"/>
    <n v="6.6812500000000004"/>
    <n v="200000"/>
    <n v="10800000"/>
  </r>
  <r>
    <s v="GPP GROBOGAN_DEPOK"/>
    <x v="22"/>
    <s v="DEPOK"/>
    <n v="53.45"/>
    <e v="#REF!"/>
    <n v="6.6812500000000004"/>
    <n v="200000"/>
    <n v="10800000"/>
  </r>
  <r>
    <s v="GPP GROBOGAN_DIMORO"/>
    <x v="22"/>
    <s v="DIMORO"/>
    <n v="53.45"/>
    <e v="#REF!"/>
    <n v="6.6812500000000004"/>
    <n v="200000"/>
    <n v="10800000"/>
  </r>
  <r>
    <s v="GPP GROBOGAN_GEMANTAR"/>
    <x v="22"/>
    <s v="GEMANTAR"/>
    <n v="66.78"/>
    <e v="#REF!"/>
    <n v="8.3475000000000001"/>
    <n v="200000"/>
    <n v="13400000"/>
  </r>
  <r>
    <s v="GPP GROBOGAN_GENENGADAL"/>
    <x v="22"/>
    <s v="GENENGADAL"/>
    <n v="53.45"/>
    <e v="#REF!"/>
    <n v="6.6812500000000004"/>
    <n v="200000"/>
    <n v="10800000"/>
  </r>
  <r>
    <s v="GPP GROBOGAN_GENENGSARI"/>
    <x v="22"/>
    <s v="GENENGSARI"/>
    <n v="17.7"/>
    <e v="#REF!"/>
    <n v="2.2124999999999999"/>
    <n v="200000"/>
    <n v="3600000"/>
  </r>
  <r>
    <s v="GPP GROBOGAN_GENENGSARI"/>
    <x v="22"/>
    <s v="GENENGSARI"/>
    <n v="53.45"/>
    <e v="#REF!"/>
    <n v="6.6812500000000004"/>
    <n v="200000"/>
    <n v="10800000"/>
  </r>
  <r>
    <s v="GPP GROBOGAN_GENUKSURAN"/>
    <x v="22"/>
    <s v="GENUKSURAN"/>
    <n v="53.45"/>
    <e v="#REF!"/>
    <n v="6.6812500000000004"/>
    <n v="200000"/>
    <n v="10800000"/>
  </r>
  <r>
    <s v="GPP GROBOGAN_GEYER"/>
    <x v="22"/>
    <s v="GEYER"/>
    <n v="53.45"/>
    <e v="#REF!"/>
    <n v="6.6812500000000004"/>
    <n v="200000"/>
    <n v="10800000"/>
  </r>
  <r>
    <s v="GPP GROBOGAN_GILIREJO"/>
    <x v="22"/>
    <s v="GILIREJO"/>
    <n v="66.78"/>
    <e v="#REF!"/>
    <n v="8.3475000000000001"/>
    <n v="200000"/>
    <n v="13400000"/>
  </r>
  <r>
    <s v="GPP GROBOGAN_GILIREJO BARU"/>
    <x v="22"/>
    <s v="GILIREJO BARU"/>
    <n v="66.78"/>
    <e v="#REF!"/>
    <n v="8.3475000000000001"/>
    <n v="200000"/>
    <n v="13400000"/>
  </r>
  <r>
    <s v="GPP GROBOGAN_JAMBANGAN"/>
    <x v="22"/>
    <s v="JAMBANGAN"/>
    <n v="66.78"/>
    <e v="#REF!"/>
    <n v="8.3475000000000001"/>
    <n v="200000"/>
    <n v="13400000"/>
  </r>
  <r>
    <s v="GPP GROBOGAN_JAMBANGAN"/>
    <x v="22"/>
    <s v="JAMBANGAN"/>
    <n v="53.45"/>
    <e v="#REF!"/>
    <n v="6.6812500000000004"/>
    <n v="200000"/>
    <n v="10800000"/>
  </r>
  <r>
    <s v="GPP GROBOGAN_JERUKAN"/>
    <x v="22"/>
    <s v="JERUKAN"/>
    <n v="17.7"/>
    <e v="#REF!"/>
    <n v="2.2124999999999999"/>
    <n v="200000"/>
    <n v="3600000"/>
  </r>
  <r>
    <s v="GPP GROBOGAN_JETIS"/>
    <x v="22"/>
    <s v="JETIS"/>
    <n v="53.45"/>
    <e v="#REF!"/>
    <n v="6.6812500000000004"/>
    <n v="200000"/>
    <n v="10800000"/>
  </r>
  <r>
    <s v="GPP GROBOGAN_JUWANGI"/>
    <x v="22"/>
    <s v="JUWANGI"/>
    <n v="17.7"/>
    <e v="#REF!"/>
    <n v="2.2124999999999999"/>
    <n v="200000"/>
    <n v="3600000"/>
  </r>
  <r>
    <s v="GPP GROBOGAN_JUWORO"/>
    <x v="22"/>
    <s v="JUWORO"/>
    <n v="53.45"/>
    <e v="#REF!"/>
    <n v="6.6812500000000004"/>
    <n v="200000"/>
    <n v="10800000"/>
  </r>
  <r>
    <s v="GPP GROBOGAN_KACANGAN"/>
    <x v="22"/>
    <s v="KACANGAN"/>
    <n v="66.78"/>
    <e v="#REF!"/>
    <n v="8.3475000000000001"/>
    <n v="200000"/>
    <n v="13400000"/>
  </r>
  <r>
    <s v="GPP GROBOGAN_KADIPATEN"/>
    <x v="22"/>
    <s v="KADIPATEN"/>
    <n v="17.7"/>
    <e v="#REF!"/>
    <n v="2.2124999999999999"/>
    <n v="200000"/>
    <n v="3600000"/>
  </r>
  <r>
    <s v="GPP GROBOGAN_KALANGBANCAR"/>
    <x v="22"/>
    <s v="KALANGBANCAR"/>
    <n v="53.45"/>
    <e v="#REF!"/>
    <n v="6.6812500000000004"/>
    <n v="200000"/>
    <n v="10800000"/>
  </r>
  <r>
    <s v="GPP GROBOGAN_KALIMATI"/>
    <x v="22"/>
    <s v="KALIMATI"/>
    <n v="17.7"/>
    <e v="#REF!"/>
    <n v="2.2124999999999999"/>
    <n v="200000"/>
    <n v="3600000"/>
  </r>
  <r>
    <s v="GPP GROBOGAN_KARANGANYAR"/>
    <x v="22"/>
    <s v="KARANGANYAR"/>
    <n v="53.45"/>
    <e v="#REF!"/>
    <n v="6.6812500000000004"/>
    <n v="200000"/>
    <n v="10800000"/>
  </r>
  <r>
    <s v="GPP GROBOGAN_KARANGANYAR"/>
    <x v="22"/>
    <s v="KARANGANYAR"/>
    <n v="53.45"/>
    <e v="#REF!"/>
    <n v="6.6812500000000004"/>
    <n v="200000"/>
    <n v="10800000"/>
  </r>
  <r>
    <s v="GPP GROBOGAN_KARANGSONO"/>
    <x v="22"/>
    <s v="KARANGSONO"/>
    <n v="53.45"/>
    <e v="#REF!"/>
    <n v="6.6812500000000004"/>
    <n v="200000"/>
    <n v="10800000"/>
  </r>
  <r>
    <s v="GPP GROBOGAN_KAYEN"/>
    <x v="22"/>
    <s v="KAYEN"/>
    <n v="17.7"/>
    <e v="#REF!"/>
    <n v="2.2124999999999999"/>
    <n v="200000"/>
    <n v="3600000"/>
  </r>
  <r>
    <s v="GPP GROBOGAN_KEDUNGMULYO"/>
    <x v="22"/>
    <s v="KEDUNGMULYO"/>
    <n v="17.7"/>
    <e v="#REF!"/>
    <n v="2.2124999999999999"/>
    <n v="200000"/>
    <n v="3600000"/>
  </r>
  <r>
    <s v="GPP GROBOGAN_KEDUNGREJO"/>
    <x v="22"/>
    <s v="KEDUNGREJO"/>
    <n v="17.7"/>
    <e v="#REF!"/>
    <n v="2.2124999999999999"/>
    <n v="200000"/>
    <n v="3600000"/>
  </r>
  <r>
    <s v="GPP GROBOGAN_KEMUSU"/>
    <x v="22"/>
    <s v="KEMUSU"/>
    <n v="17.7"/>
    <e v="#REF!"/>
    <n v="2.2124999999999999"/>
    <n v="200000"/>
    <n v="3600000"/>
  </r>
  <r>
    <s v="GPP GROBOGAN_KLEWOR"/>
    <x v="22"/>
    <s v="KLEWOR"/>
    <n v="17.7"/>
    <e v="#REF!"/>
    <n v="2.2124999999999999"/>
    <n v="200000"/>
    <n v="3600000"/>
  </r>
  <r>
    <s v="GPP GROBOGAN_KRANGGANHARJO"/>
    <x v="22"/>
    <s v="KRANGGANHARJO"/>
    <n v="53.45"/>
    <e v="#REF!"/>
    <n v="6.6812500000000004"/>
    <n v="200000"/>
    <n v="10800000"/>
  </r>
  <r>
    <s v="GPP GROBOGAN_KROBOKAN"/>
    <x v="22"/>
    <s v="KROBOKAN"/>
    <n v="17.7"/>
    <e v="#REF!"/>
    <n v="2.2124999999999999"/>
    <n v="200000"/>
    <n v="3600000"/>
  </r>
  <r>
    <s v="GPP GROBOGAN_LAJER"/>
    <x v="22"/>
    <s v="LAJER"/>
    <n v="53.45"/>
    <e v="#REF!"/>
    <n v="6.6812500000000004"/>
    <n v="200000"/>
    <n v="10800000"/>
  </r>
  <r>
    <s v="GPP GROBOGAN_LEDOKDAWAN"/>
    <x v="22"/>
    <s v="LEDOKDAWAN"/>
    <n v="53.45"/>
    <e v="#REF!"/>
    <n v="6.6812500000000004"/>
    <n v="200000"/>
    <n v="10800000"/>
  </r>
  <r>
    <s v="GPP GROBOGAN_LEMAHIRENG"/>
    <x v="22"/>
    <s v="LEMAHIRENG"/>
    <n v="17.7"/>
    <e v="#REF!"/>
    <n v="2.2124999999999999"/>
    <n v="200000"/>
    <n v="3600000"/>
  </r>
  <r>
    <s v="GPP GROBOGAN_MANGIN"/>
    <x v="22"/>
    <s v="MANGIN"/>
    <n v="53.45"/>
    <e v="#REF!"/>
    <n v="6.6812500000000004"/>
    <n v="200000"/>
    <n v="10800000"/>
  </r>
  <r>
    <s v="GPP GROBOGAN_MONGGOT"/>
    <x v="22"/>
    <s v="MONGGOT"/>
    <n v="53.45"/>
    <e v="#REF!"/>
    <n v="6.6812500000000004"/>
    <n v="200000"/>
    <n v="10800000"/>
  </r>
  <r>
    <s v="GPP GROBOGAN_NAMPU"/>
    <x v="22"/>
    <s v="NAMPU"/>
    <n v="53.45"/>
    <e v="#REF!"/>
    <n v="6.6812500000000004"/>
    <n v="200000"/>
    <n v="10800000"/>
  </r>
  <r>
    <s v="GPP GROBOGAN_NGANDUL"/>
    <x v="22"/>
    <s v="NGANDUL"/>
    <n v="66.78"/>
    <e v="#REF!"/>
    <n v="8.3475000000000001"/>
    <n v="200000"/>
    <n v="13400000"/>
  </r>
  <r>
    <s v="GPP GROBOGAN_NGAREN"/>
    <x v="22"/>
    <s v="NGAREN"/>
    <n v="17.7"/>
    <e v="#REF!"/>
    <n v="2.2124999999999999"/>
    <n v="200000"/>
    <n v="3600000"/>
  </r>
  <r>
    <s v="GPP GROBOGAN_NGARGOSARI"/>
    <x v="22"/>
    <s v="NGARGOSARI"/>
    <n v="66.78"/>
    <e v="#REF!"/>
    <n v="8.3475000000000001"/>
    <n v="200000"/>
    <n v="13400000"/>
  </r>
  <r>
    <s v="GPP GROBOGAN_NGARGOTIRTO"/>
    <x v="22"/>
    <s v="NGARGOTIRTO"/>
    <n v="66.78"/>
    <e v="#REF!"/>
    <n v="8.3475000000000001"/>
    <n v="200000"/>
    <n v="13400000"/>
  </r>
  <r>
    <s v="GPP GROBOGAN_NGLESES"/>
    <x v="22"/>
    <s v="NGLESES"/>
    <n v="17.7"/>
    <e v="#REF!"/>
    <n v="2.2124999999999999"/>
    <n v="200000"/>
    <n v="3600000"/>
  </r>
  <r>
    <s v="GPP GROBOGAN_NGRANDAH"/>
    <x v="22"/>
    <s v="NGRANDAH"/>
    <n v="53.45"/>
    <e v="#REF!"/>
    <n v="6.6812500000000004"/>
    <n v="200000"/>
    <n v="10800000"/>
  </r>
  <r>
    <s v="GPP GROBOGAN_NGRANDU"/>
    <x v="22"/>
    <s v="NGRANDU"/>
    <n v="53.45"/>
    <e v="#REF!"/>
    <n v="6.6812500000000004"/>
    <n v="200000"/>
    <n v="10800000"/>
  </r>
  <r>
    <s v="GPP GROBOGAN_PARAKAN"/>
    <x v="22"/>
    <s v="PARAKAN"/>
    <n v="53.45"/>
    <e v="#REF!"/>
    <n v="6.6812500000000004"/>
    <n v="200000"/>
    <n v="10800000"/>
  </r>
  <r>
    <s v="GPP GROBOGAN_PILANGPAYUNG"/>
    <x v="22"/>
    <s v="PILANGPAYUNG"/>
    <n v="53.45"/>
    <e v="#REF!"/>
    <n v="6.6812500000000004"/>
    <n v="200000"/>
    <n v="10800000"/>
  </r>
  <r>
    <s v="GPP GROBOGAN_PILANGREJO"/>
    <x v="22"/>
    <s v="PILANGREJO"/>
    <n v="17.7"/>
    <e v="#REF!"/>
    <n v="2.2124999999999999"/>
    <n v="200000"/>
    <n v="3600000"/>
  </r>
  <r>
    <s v="GPP GROBOGAN_PLOSOHARJO"/>
    <x v="22"/>
    <s v="PLOSOHARJO"/>
    <n v="53.45"/>
    <e v="#REF!"/>
    <n v="6.6812500000000004"/>
    <n v="200000"/>
    <n v="10800000"/>
  </r>
  <r>
    <s v="GPP GROBOGAN_RAMBAT"/>
    <x v="22"/>
    <s v="RAMBAT"/>
    <n v="53.45"/>
    <e v="#REF!"/>
    <n v="6.6812500000000004"/>
    <n v="200000"/>
    <n v="10800000"/>
  </r>
  <r>
    <s v="GPP GROBOGAN_SAMBENG"/>
    <x v="22"/>
    <s v="SAMBENG"/>
    <n v="17.7"/>
    <e v="#REF!"/>
    <n v="2.2124999999999999"/>
    <n v="200000"/>
    <n v="3600000"/>
  </r>
  <r>
    <s v="GPP GROBOGAN_SARIMULYO"/>
    <x v="22"/>
    <s v="SARIMULYO"/>
    <n v="17.7"/>
    <e v="#REF!"/>
    <n v="2.2124999999999999"/>
    <n v="200000"/>
    <n v="3600000"/>
  </r>
  <r>
    <s v="GPP GROBOGAN_SEDADI"/>
    <x v="22"/>
    <s v="SEDADI"/>
    <n v="53.45"/>
    <e v="#REF!"/>
    <n v="6.6812500000000004"/>
    <n v="200000"/>
    <n v="10800000"/>
  </r>
  <r>
    <s v="GPP GROBOGAN_SENDANGHARJO"/>
    <x v="22"/>
    <s v="SENDANGHARJO"/>
    <n v="53.45"/>
    <e v="#REF!"/>
    <n v="6.6812500000000004"/>
    <n v="200000"/>
    <n v="10800000"/>
  </r>
  <r>
    <s v="GPP GROBOGAN_SINDUREJO"/>
    <x v="22"/>
    <s v="SINDUREJO"/>
    <n v="53.45"/>
    <e v="#REF!"/>
    <n v="6.6812500000000004"/>
    <n v="200000"/>
    <n v="10800000"/>
  </r>
  <r>
    <s v="GPP GROBOGAN_SOBO"/>
    <x v="22"/>
    <s v="SOBO"/>
    <n v="53.45"/>
    <e v="#REF!"/>
    <n v="6.6812500000000004"/>
    <n v="200000"/>
    <n v="10800000"/>
  </r>
  <r>
    <s v="GPP GROBOGAN_SUGIHAN"/>
    <x v="22"/>
    <s v="SUGIHAN"/>
    <n v="53.45"/>
    <e v="#REF!"/>
    <n v="6.6812500000000004"/>
    <n v="200000"/>
    <n v="10800000"/>
  </r>
  <r>
    <s v="GPP GROBOGAN_SUMBEREJO"/>
    <x v="22"/>
    <s v="SUMBEREJO"/>
    <n v="66.78"/>
    <e v="#REF!"/>
    <n v="8.3475000000000001"/>
    <n v="200000"/>
    <n v="13400000"/>
  </r>
  <r>
    <s v="GPP GROBOGAN_SURU"/>
    <x v="22"/>
    <s v="SURU"/>
    <n v="53.45"/>
    <e v="#REF!"/>
    <n v="6.6812500000000004"/>
    <n v="200000"/>
    <n v="10800000"/>
  </r>
  <r>
    <s v="GPP GROBOGAN_TAMBIREJO"/>
    <x v="22"/>
    <s v="TAMBIREJO"/>
    <n v="53.45"/>
    <e v="#REF!"/>
    <n v="6.6812500000000004"/>
    <n v="200000"/>
    <n v="10800000"/>
  </r>
  <r>
    <s v="GPP GROBOGAN_TELAWAH"/>
    <x v="22"/>
    <s v="TELAWAH"/>
    <n v="53.45"/>
    <e v="#REF!"/>
    <n v="6.6812500000000004"/>
    <n v="200000"/>
    <n v="10800000"/>
  </r>
  <r>
    <s v="GPP GROBOGAN_TLOGOTIRTO"/>
    <x v="22"/>
    <s v="TLOGOTIRTO"/>
    <n v="66.78"/>
    <e v="#REF!"/>
    <n v="8.3475000000000001"/>
    <n v="200000"/>
    <n v="13400000"/>
  </r>
  <r>
    <s v="GPP GROBOGAN_TOKO"/>
    <x v="22"/>
    <s v="TOKO"/>
    <n v="53.45"/>
    <e v="#REF!"/>
    <n v="6.6812500000000004"/>
    <n v="200000"/>
    <n v="10800000"/>
  </r>
  <r>
    <s v="GPP GROBOGAN_TUNGGAK"/>
    <x v="22"/>
    <s v="TUNGGAK"/>
    <n v="53.45"/>
    <e v="#REF!"/>
    <n v="6.6812500000000004"/>
    <n v="200000"/>
    <n v="10800000"/>
  </r>
  <r>
    <s v="GPP GROBOGAN_WATUGEDE"/>
    <x v="22"/>
    <s v="WATUGEDE"/>
    <n v="17.7"/>
    <e v="#REF!"/>
    <n v="2.2124999999999999"/>
    <n v="200000"/>
    <n v="3600000"/>
  </r>
  <r>
    <s v="GPP GROBOGAN_WONOHARJO"/>
    <x v="22"/>
    <s v="WONOHARJO"/>
    <n v="17.7"/>
    <e v="#REF!"/>
    <n v="2.2124999999999999"/>
    <n v="200000"/>
    <n v="3600000"/>
  </r>
  <r>
    <s v="GPP KARANGANYAR_BAKALAN"/>
    <x v="23"/>
    <s v="BAKALAN"/>
    <n v="14.71"/>
    <e v="#REF!"/>
    <n v="1.8387500000000001"/>
    <n v="200000"/>
    <n v="3000000"/>
  </r>
  <r>
    <s v="GPP KARANGANYAR_BALUWARTI"/>
    <x v="23"/>
    <s v="BALUWARTI"/>
    <n v="0.39"/>
    <e v="#REF!"/>
    <n v="4.8750000000000002E-2"/>
    <n v="200000"/>
    <n v="200000"/>
  </r>
  <r>
    <s v="GPP KARANGANYAR_BANYUANYAR"/>
    <x v="23"/>
    <s v="BANYUANYAR"/>
    <n v="0.39"/>
    <e v="#REF!"/>
    <n v="4.8750000000000002E-2"/>
    <n v="200000"/>
    <n v="200000"/>
  </r>
  <r>
    <s v="GPP KARANGANYAR_BEJEN"/>
    <x v="23"/>
    <s v="BEJEN"/>
    <n v="21.59"/>
    <e v="#REF!"/>
    <n v="2.69875"/>
    <n v="200000"/>
    <n v="4400000"/>
  </r>
  <r>
    <s v="GPP KARANGANYAR_BEKONANG"/>
    <x v="23"/>
    <s v="BEKONANG"/>
    <n v="14.71"/>
    <e v="#REF!"/>
    <n v="1.8387500000000001"/>
    <n v="200000"/>
    <n v="3000000"/>
  </r>
  <r>
    <s v="GPP KARANGANYAR_BLORONG"/>
    <x v="23"/>
    <s v="BLORONG"/>
    <n v="21.59"/>
    <e v="#REF!"/>
    <n v="2.69875"/>
    <n v="200000"/>
    <n v="4400000"/>
  </r>
  <r>
    <s v="GPP KARANGANYAR_BOLONG"/>
    <x v="23"/>
    <s v="BOLONG"/>
    <n v="21.59"/>
    <e v="#REF!"/>
    <n v="2.69875"/>
    <n v="200000"/>
    <n v="4400000"/>
  </r>
  <r>
    <s v="GPP KARANGANYAR_BRUJUL"/>
    <x v="23"/>
    <s v="BRUJUL"/>
    <n v="21.59"/>
    <e v="#REF!"/>
    <n v="2.69875"/>
    <n v="200000"/>
    <n v="4400000"/>
  </r>
  <r>
    <s v="GPP KARANGANYAR_BUGEL"/>
    <x v="23"/>
    <s v="BUGEL"/>
    <n v="14.71"/>
    <e v="#REF!"/>
    <n v="1.8387500000000001"/>
    <n v="200000"/>
    <n v="3000000"/>
  </r>
  <r>
    <s v="GPP KARANGANYAR_BULUREJO"/>
    <x v="23"/>
    <s v="BULUREJO"/>
    <n v="21.59"/>
    <e v="#REF!"/>
    <n v="2.69875"/>
    <n v="200000"/>
    <n v="4400000"/>
  </r>
  <r>
    <s v="GPP KARANGANYAR_BURAN"/>
    <x v="23"/>
    <s v="BURAN"/>
    <n v="21.59"/>
    <e v="#REF!"/>
    <n v="2.69875"/>
    <n v="200000"/>
    <n v="4400000"/>
  </r>
  <r>
    <s v="GPP KARANGANYAR_CANGAKAN"/>
    <x v="23"/>
    <s v="CANGAKAN"/>
    <n v="21.59"/>
    <e v="#REF!"/>
    <n v="2.69875"/>
    <n v="200000"/>
    <n v="4400000"/>
  </r>
  <r>
    <s v="GPP KARANGANYAR_CANGKOL"/>
    <x v="23"/>
    <s v="CANGKOL"/>
    <n v="14.71"/>
    <e v="#REF!"/>
    <n v="1.8387500000000001"/>
    <n v="200000"/>
    <n v="3000000"/>
  </r>
  <r>
    <s v="GPP KARANGANYAR_DAGEN"/>
    <x v="23"/>
    <s v="DAGEN"/>
    <n v="21.59"/>
    <e v="#REF!"/>
    <n v="2.69875"/>
    <n v="200000"/>
    <n v="4400000"/>
  </r>
  <r>
    <s v="GPP KARANGANYAR_DANUKUSUMAN"/>
    <x v="23"/>
    <s v="DANUKUSUMAN"/>
    <n v="0.39"/>
    <e v="#REF!"/>
    <n v="4.8750000000000002E-2"/>
    <n v="200000"/>
    <n v="200000"/>
  </r>
  <r>
    <s v="GPP KARANGANYAR_DEMAKAN"/>
    <x v="23"/>
    <s v="DEMAKAN"/>
    <n v="14.71"/>
    <e v="#REF!"/>
    <n v="1.8387500000000001"/>
    <n v="200000"/>
    <n v="3000000"/>
  </r>
  <r>
    <s v="GPP KARANGANYAR_DUKUH"/>
    <x v="23"/>
    <s v="DUKUH"/>
    <n v="14.71"/>
    <e v="#REF!"/>
    <n v="1.8387500000000001"/>
    <n v="200000"/>
    <n v="3000000"/>
  </r>
  <r>
    <s v="GPP KARANGANYAR_GAJAHAN"/>
    <x v="23"/>
    <s v="GAJAHAN"/>
    <n v="0.39"/>
    <e v="#REF!"/>
    <n v="4.8750000000000002E-2"/>
    <n v="200000"/>
    <n v="200000"/>
  </r>
  <r>
    <s v="GPP KARANGANYAR_GANDEKAN"/>
    <x v="23"/>
    <s v="GANDEKAN"/>
    <n v="0.39"/>
    <e v="#REF!"/>
    <n v="4.8750000000000002E-2"/>
    <n v="200000"/>
    <n v="200000"/>
  </r>
  <r>
    <s v="GPP KARANGANYAR_GANTIWARNO"/>
    <x v="23"/>
    <s v="GANTIWARNO"/>
    <n v="21.59"/>
    <e v="#REF!"/>
    <n v="2.69875"/>
    <n v="200000"/>
    <n v="4400000"/>
  </r>
  <r>
    <s v="GPP KARANGANYAR_GAUM"/>
    <x v="23"/>
    <s v="GAUM"/>
    <n v="21.59"/>
    <e v="#REF!"/>
    <n v="2.69875"/>
    <n v="200000"/>
    <n v="4400000"/>
  </r>
  <r>
    <s v="GPP KARANGANYAR_GAYAMDOMPO"/>
    <x v="23"/>
    <s v="GAYAMDOMPO"/>
    <n v="21.59"/>
    <e v="#REF!"/>
    <n v="2.69875"/>
    <n v="200000"/>
    <n v="4400000"/>
  </r>
  <r>
    <s v="GPP KARANGANYAR_GENENGSARI"/>
    <x v="23"/>
    <s v="GENENGSARI"/>
    <n v="14.71"/>
    <e v="#REF!"/>
    <n v="1.8387500000000001"/>
    <n v="200000"/>
    <n v="3000000"/>
  </r>
  <r>
    <s v="GPP KARANGANYAR_GENTAN"/>
    <x v="23"/>
    <s v="GENTAN"/>
    <n v="14.71"/>
    <e v="#REF!"/>
    <n v="1.8387500000000001"/>
    <n v="200000"/>
    <n v="3000000"/>
  </r>
  <r>
    <s v="GPP KARANGANYAR_GILINGAN"/>
    <x v="23"/>
    <s v="GILINGAN"/>
    <n v="0.39"/>
    <e v="#REF!"/>
    <n v="4.8750000000000002E-2"/>
    <n v="200000"/>
    <n v="200000"/>
  </r>
  <r>
    <s v="GPP KARANGANYAR_GIRIROTO"/>
    <x v="23"/>
    <s v="GIRIROTO"/>
    <n v="17.7"/>
    <e v="#REF!"/>
    <n v="2.2124999999999999"/>
    <n v="200000"/>
    <n v="3600000"/>
  </r>
  <r>
    <s v="GPP KARANGANYAR_GODOG"/>
    <x v="23"/>
    <s v="GODOG"/>
    <n v="14.71"/>
    <e v="#REF!"/>
    <n v="1.8387500000000001"/>
    <n v="200000"/>
    <n v="3000000"/>
  </r>
  <r>
    <s v="GPP KARANGANYAR_JAGALAN"/>
    <x v="23"/>
    <s v="JAGALAN"/>
    <n v="0.39"/>
    <e v="#REF!"/>
    <n v="4.8750000000000002E-2"/>
    <n v="200000"/>
    <n v="200000"/>
  </r>
  <r>
    <s v="GPP KARANGANYAR_JANTIHARJO"/>
    <x v="23"/>
    <s v="JANTIHARJO"/>
    <n v="21.59"/>
    <e v="#REF!"/>
    <n v="2.69875"/>
    <n v="200000"/>
    <n v="4400000"/>
  </r>
  <r>
    <s v="GPP KARANGANYAR_JATEN"/>
    <x v="23"/>
    <s v="JATEN"/>
    <n v="21.59"/>
    <e v="#REF!"/>
    <n v="2.69875"/>
    <n v="200000"/>
    <n v="4400000"/>
  </r>
  <r>
    <s v="GPP KARANGANYAR_JATI"/>
    <x v="23"/>
    <s v="JATI"/>
    <n v="21.59"/>
    <e v="#REF!"/>
    <n v="2.69875"/>
    <n v="200000"/>
    <n v="4400000"/>
  </r>
  <r>
    <s v="GPP KARANGANYAR_JATIKUWUNG"/>
    <x v="23"/>
    <s v="JATIKUWUNG"/>
    <n v="21.59"/>
    <e v="#REF!"/>
    <n v="2.69875"/>
    <n v="200000"/>
    <n v="4400000"/>
  </r>
  <r>
    <s v="GPP KARANGANYAR_JATISOBO"/>
    <x v="23"/>
    <s v="JATISOBO"/>
    <n v="14.71"/>
    <e v="#REF!"/>
    <n v="1.8387500000000001"/>
    <n v="200000"/>
    <n v="3000000"/>
  </r>
  <r>
    <s v="GPP KARANGANYAR_JAYENGAN"/>
    <x v="23"/>
    <s v="JAYENGAN"/>
    <n v="0.39"/>
    <e v="#REF!"/>
    <n v="4.8750000000000002E-2"/>
    <n v="200000"/>
    <n v="200000"/>
  </r>
  <r>
    <s v="GPP KARANGANYAR_JEBRES"/>
    <x v="23"/>
    <s v="JEBRES"/>
    <n v="0.39"/>
    <e v="#REF!"/>
    <n v="4.8750000000000002E-2"/>
    <n v="200000"/>
    <n v="200000"/>
  </r>
  <r>
    <s v="GPP KARANGANYAR_JERON"/>
    <x v="23"/>
    <s v="JERON"/>
    <n v="17.7"/>
    <e v="#REF!"/>
    <n v="2.2124999999999999"/>
    <n v="200000"/>
    <n v="3600000"/>
  </r>
  <r>
    <s v="GPP KARANGANYAR_JERUKSAWIT"/>
    <x v="23"/>
    <s v="JERUKSAWIT"/>
    <n v="21.59"/>
    <e v="#REF!"/>
    <n v="2.69875"/>
    <n v="200000"/>
    <n v="4400000"/>
  </r>
  <r>
    <s v="GPP KARANGANYAR_JETIS"/>
    <x v="23"/>
    <s v="JETIS"/>
    <n v="21.59"/>
    <e v="#REF!"/>
    <n v="2.69875"/>
    <n v="200000"/>
    <n v="4400000"/>
  </r>
  <r>
    <s v="GPP KARANGANYAR_JOHO"/>
    <x v="23"/>
    <s v="JOHO"/>
    <n v="14.71"/>
    <e v="#REF!"/>
    <n v="1.8387500000000001"/>
    <n v="200000"/>
    <n v="3000000"/>
  </r>
  <r>
    <s v="GPP KARANGANYAR_JOYOSURAN"/>
    <x v="23"/>
    <s v="JOYOSURAN"/>
    <n v="0.39"/>
    <e v="#REF!"/>
    <n v="4.8750000000000002E-2"/>
    <n v="200000"/>
    <n v="200000"/>
  </r>
  <r>
    <s v="GPP KARANGANYAR_JOYOTAKAN"/>
    <x v="23"/>
    <s v="JOYOTAKAN"/>
    <n v="0.39"/>
    <e v="#REF!"/>
    <n v="4.8750000000000002E-2"/>
    <n v="200000"/>
    <n v="200000"/>
  </r>
  <r>
    <s v="GPP KARANGANYAR_JUNGKE"/>
    <x v="23"/>
    <s v="JUNGKE"/>
    <n v="21.59"/>
    <e v="#REF!"/>
    <n v="2.69875"/>
    <n v="200000"/>
    <n v="4400000"/>
  </r>
  <r>
    <s v="GPP KARANGANYAR_KADIPIRO"/>
    <x v="23"/>
    <s v="KADIPIRO"/>
    <n v="0.39"/>
    <e v="#REF!"/>
    <n v="4.8750000000000002E-2"/>
    <n v="200000"/>
    <n v="200000"/>
  </r>
  <r>
    <s v="GPP KARANGANYAR_KADOKAN"/>
    <x v="23"/>
    <s v="KADOKAN"/>
    <n v="14.71"/>
    <e v="#REF!"/>
    <n v="1.8387500000000001"/>
    <n v="200000"/>
    <n v="3000000"/>
  </r>
  <r>
    <s v="GPP KARANGANYAR_KALING"/>
    <x v="23"/>
    <s v="KALING"/>
    <n v="21.59"/>
    <e v="#REF!"/>
    <n v="2.69875"/>
    <n v="200000"/>
    <n v="4400000"/>
  </r>
  <r>
    <s v="GPP KARANGANYAR_KAMPUNGBARU"/>
    <x v="23"/>
    <s v="KAMPUNGBARU"/>
    <n v="0.39"/>
    <e v="#REF!"/>
    <n v="4.8750000000000002E-2"/>
    <n v="200000"/>
    <n v="200000"/>
  </r>
  <r>
    <s v="GPP KARANGANYAR_KARANGANYAR"/>
    <x v="23"/>
    <s v="KARANGANYAR"/>
    <n v="21.59"/>
    <e v="#REF!"/>
    <n v="2.69875"/>
    <n v="200000"/>
    <n v="4400000"/>
  </r>
  <r>
    <s v="GPP KARANGANYAR_KARANGMOJO"/>
    <x v="23"/>
    <s v="KARANGMOJO"/>
    <n v="21.59"/>
    <e v="#REF!"/>
    <n v="2.69875"/>
    <n v="200000"/>
    <n v="4400000"/>
  </r>
  <r>
    <s v="GPP KARANGANYAR_KARANGTURI"/>
    <x v="23"/>
    <s v="KARANGTURI"/>
    <n v="21.59"/>
    <e v="#REF!"/>
    <n v="2.69875"/>
    <n v="200000"/>
    <n v="4400000"/>
  </r>
  <r>
    <s v="GPP KARANGANYAR_KARANGWUNI"/>
    <x v="23"/>
    <s v="KARANGWUNI"/>
    <n v="14.71"/>
    <e v="#REF!"/>
    <n v="1.8387500000000001"/>
    <n v="200000"/>
    <n v="3000000"/>
  </r>
  <r>
    <s v="GPP KARANGANYAR_KAUMAN"/>
    <x v="23"/>
    <s v="KAUMAN"/>
    <n v="0.39"/>
    <e v="#REF!"/>
    <n v="4.8750000000000002E-2"/>
    <n v="200000"/>
    <n v="200000"/>
  </r>
  <r>
    <s v="GPP KARANGANYAR_KAYUAPAK"/>
    <x v="23"/>
    <s v="KAYUAPAK"/>
    <n v="14.71"/>
    <e v="#REF!"/>
    <n v="1.8387500000000001"/>
    <n v="200000"/>
    <n v="3000000"/>
  </r>
  <r>
    <s v="GPP KARANGANYAR_KEDUNGLUMBU"/>
    <x v="23"/>
    <s v="KEDUNGLUMBU"/>
    <n v="0.39"/>
    <e v="#REF!"/>
    <n v="4.8750000000000002E-2"/>
    <n v="200000"/>
    <n v="200000"/>
  </r>
  <r>
    <s v="GPP KARANGANYAR_KEMIRI"/>
    <x v="23"/>
    <s v="KEMIRI"/>
    <n v="21.59"/>
    <e v="#REF!"/>
    <n v="2.69875"/>
    <n v="200000"/>
    <n v="4400000"/>
  </r>
  <r>
    <s v="GPP KARANGANYAR_KEMLAYAN"/>
    <x v="23"/>
    <s v="KEMLAYAN"/>
    <n v="0.39"/>
    <e v="#REF!"/>
    <n v="4.8750000000000002E-2"/>
    <n v="200000"/>
    <n v="200000"/>
  </r>
  <r>
    <s v="GPP KARANGANYAR_KEPATIHAN KULON"/>
    <x v="23"/>
    <s v="KEPATIHAN KULON"/>
    <n v="0.39"/>
    <e v="#REF!"/>
    <n v="4.8750000000000002E-2"/>
    <n v="200000"/>
    <n v="200000"/>
  </r>
  <r>
    <s v="GPP KARANGANYAR_KEPATIHAN WETAN"/>
    <x v="23"/>
    <s v="KEPATIHAN WETAN"/>
    <n v="0.39"/>
    <e v="#REF!"/>
    <n v="4.8750000000000002E-2"/>
    <n v="200000"/>
    <n v="200000"/>
  </r>
  <r>
    <s v="GPP KARANGANYAR_KEPRABON"/>
    <x v="23"/>
    <s v="KEPRABON"/>
    <n v="0.39"/>
    <e v="#REF!"/>
    <n v="4.8750000000000002E-2"/>
    <n v="200000"/>
    <n v="200000"/>
  </r>
  <r>
    <s v="GPP KARANGANYAR_KESTALAN"/>
    <x v="23"/>
    <s v="KESTALAN"/>
    <n v="0.39"/>
    <e v="#REF!"/>
    <n v="4.8750000000000002E-2"/>
    <n v="200000"/>
    <n v="200000"/>
  </r>
  <r>
    <s v="GPP KARANGANYAR_KETELAN"/>
    <x v="23"/>
    <s v="KETELAN"/>
    <n v="0.39"/>
    <e v="#REF!"/>
    <n v="4.8750000000000002E-2"/>
    <n v="200000"/>
    <n v="200000"/>
  </r>
  <r>
    <s v="GPP KARANGANYAR_KETITANG"/>
    <x v="23"/>
    <s v="KETITANG"/>
    <n v="17.7"/>
    <e v="#REF!"/>
    <n v="2.2124999999999999"/>
    <n v="200000"/>
    <n v="3600000"/>
  </r>
  <r>
    <s v="GPP KARANGANYAR_KISMOYOSO"/>
    <x v="23"/>
    <s v="KISMOYOSO"/>
    <n v="17.7"/>
    <e v="#REF!"/>
    <n v="2.2124999999999999"/>
    <n v="200000"/>
    <n v="3600000"/>
  </r>
  <r>
    <s v="GPP KARANGANYAR_KLUMPRIT"/>
    <x v="23"/>
    <s v="KLUMPRIT"/>
    <n v="14.71"/>
    <e v="#REF!"/>
    <n v="1.8387500000000001"/>
    <n v="200000"/>
    <n v="3000000"/>
  </r>
  <r>
    <s v="GPP KARANGANYAR_KRAGILAN"/>
    <x v="23"/>
    <s v="KRAGILAN"/>
    <n v="14.71"/>
    <e v="#REF!"/>
    <n v="1.8387500000000001"/>
    <n v="200000"/>
    <n v="3000000"/>
  </r>
  <r>
    <s v="GPP KARANGANYAR_KRATONAN"/>
    <x v="23"/>
    <s v="KRATONAN"/>
    <n v="0.39"/>
    <e v="#REF!"/>
    <n v="4.8750000000000002E-2"/>
    <n v="200000"/>
    <n v="200000"/>
  </r>
  <r>
    <s v="GPP KARANGANYAR_LABAN"/>
    <x v="23"/>
    <s v="LABAN"/>
    <n v="14.71"/>
    <e v="#REF!"/>
    <n v="1.8387500000000001"/>
    <n v="200000"/>
    <n v="3000000"/>
  </r>
  <r>
    <s v="GPP KARANGANYAR_LALUNG"/>
    <x v="23"/>
    <s v="LALUNG"/>
    <n v="21.59"/>
    <e v="#REF!"/>
    <n v="2.69875"/>
    <n v="200000"/>
    <n v="4400000"/>
  </r>
  <r>
    <s v="GPP KARANGANYAR_MANAHAN"/>
    <x v="23"/>
    <s v="MANAHAN"/>
    <n v="0.39"/>
    <e v="#REF!"/>
    <n v="4.8750000000000002E-2"/>
    <n v="200000"/>
    <n v="200000"/>
  </r>
  <r>
    <s v="GPP KARANGANYAR_MANGKUBUMEN"/>
    <x v="23"/>
    <s v="MANGKUBUMEN"/>
    <n v="0.39"/>
    <e v="#REF!"/>
    <n v="4.8750000000000002E-2"/>
    <n v="200000"/>
    <n v="200000"/>
  </r>
  <r>
    <s v="GPP KARANGANYAR_MOJOSONGO"/>
    <x v="23"/>
    <s v="MOJOSONGO"/>
    <n v="0.39"/>
    <e v="#REF!"/>
    <n v="4.8750000000000002E-2"/>
    <n v="200000"/>
    <n v="200000"/>
  </r>
  <r>
    <s v="GPP KARANGANYAR_MRANGGEN"/>
    <x v="23"/>
    <s v="MRANGGEN"/>
    <n v="14.71"/>
    <e v="#REF!"/>
    <n v="1.8387500000000001"/>
    <n v="200000"/>
    <n v="3000000"/>
  </r>
  <r>
    <s v="GPP KARANGANYAR_NGADILUWIH"/>
    <x v="23"/>
    <s v="NGADILUWIH"/>
    <n v="21.59"/>
    <e v="#REF!"/>
    <n v="2.69875"/>
    <n v="200000"/>
    <n v="4400000"/>
  </r>
  <r>
    <s v="GPP KARANGANYAR_NGIJO"/>
    <x v="23"/>
    <s v="NGIJO"/>
    <n v="21.59"/>
    <e v="#REF!"/>
    <n v="2.69875"/>
    <n v="200000"/>
    <n v="4400000"/>
  </r>
  <r>
    <s v="GPP KARANGANYAR_NGOMBAKAN"/>
    <x v="23"/>
    <s v="NGOMBAKAN"/>
    <n v="14.71"/>
    <e v="#REF!"/>
    <n v="1.8387500000000001"/>
    <n v="200000"/>
    <n v="3000000"/>
  </r>
  <r>
    <s v="GPP KARANGANYAR_NGRINGO"/>
    <x v="23"/>
    <s v="NGRINGO"/>
    <n v="21.59"/>
    <e v="#REF!"/>
    <n v="2.69875"/>
    <n v="200000"/>
    <n v="4400000"/>
  </r>
  <r>
    <s v="GPP KARANGANYAR_NUSUKAN"/>
    <x v="23"/>
    <s v="NUSUKAN"/>
    <n v="0.39"/>
    <e v="#REF!"/>
    <n v="4.8750000000000002E-2"/>
    <n v="200000"/>
    <n v="200000"/>
  </r>
  <r>
    <s v="GPP KARANGANYAR_PALUR"/>
    <x v="23"/>
    <s v="PALUR"/>
    <n v="14.71"/>
    <e v="#REF!"/>
    <n v="1.8387500000000001"/>
    <n v="200000"/>
    <n v="3000000"/>
  </r>
  <r>
    <s v="GPP KARANGANYAR_PANDEYAN"/>
    <x v="23"/>
    <s v="PANDEYAN"/>
    <n v="17.7"/>
    <e v="#REF!"/>
    <n v="2.2124999999999999"/>
    <n v="200000"/>
    <n v="3600000"/>
  </r>
  <r>
    <s v="GPP KARANGANYAR_PANDEYAN"/>
    <x v="23"/>
    <s v="PANDEYAN"/>
    <n v="14.71"/>
    <e v="#REF!"/>
    <n v="1.8387500000000001"/>
    <n v="200000"/>
    <n v="3000000"/>
  </r>
  <r>
    <s v="GPP KARANGANYAR_PANDEYAN"/>
    <x v="23"/>
    <s v="PANDEYAN"/>
    <n v="21.59"/>
    <e v="#REF!"/>
    <n v="2.69875"/>
    <n v="200000"/>
    <n v="4400000"/>
  </r>
  <r>
    <s v="GPP KARANGANYAR_PAPAHAN"/>
    <x v="23"/>
    <s v="PAPAHAN"/>
    <n v="21.59"/>
    <e v="#REF!"/>
    <n v="2.69875"/>
    <n v="200000"/>
    <n v="4400000"/>
  </r>
  <r>
    <s v="GPP KARANGANYAR_PASARKLIWON"/>
    <x v="23"/>
    <s v="PASARKLIWON"/>
    <n v="0.39"/>
    <e v="#REF!"/>
    <n v="4.8750000000000002E-2"/>
    <n v="200000"/>
    <n v="200000"/>
  </r>
  <r>
    <s v="GPP KARANGANYAR_PLESUNGAN"/>
    <x v="23"/>
    <s v="PLESUNGAN"/>
    <n v="21.59"/>
    <e v="#REF!"/>
    <n v="2.69875"/>
    <n v="200000"/>
    <n v="4400000"/>
  </r>
  <r>
    <s v="GPP KARANGANYAR_PLOSOREJO"/>
    <x v="23"/>
    <s v="PLOSOREJO"/>
    <n v="21.59"/>
    <e v="#REF!"/>
    <n v="2.69875"/>
    <n v="200000"/>
    <n v="4400000"/>
  </r>
  <r>
    <s v="GPP KARANGANYAR_PLUMBON"/>
    <x v="23"/>
    <s v="PLUMBON"/>
    <n v="14.71"/>
    <e v="#REF!"/>
    <n v="1.8387500000000001"/>
    <n v="200000"/>
    <n v="3000000"/>
  </r>
  <r>
    <s v="GPP KARANGANYAR_POLOKARTO"/>
    <x v="23"/>
    <s v="POLOKARTO"/>
    <n v="14.71"/>
    <e v="#REF!"/>
    <n v="1.8387500000000001"/>
    <n v="200000"/>
    <n v="3000000"/>
  </r>
  <r>
    <s v="GPP KARANGANYAR_POPONGAN"/>
    <x v="23"/>
    <s v="POPONGAN"/>
    <n v="21.59"/>
    <e v="#REF!"/>
    <n v="2.69875"/>
    <n v="200000"/>
    <n v="4400000"/>
  </r>
  <r>
    <s v="GPP KARANGANYAR_PRANAN"/>
    <x v="23"/>
    <s v="PRANAN"/>
    <n v="14.71"/>
    <e v="#REF!"/>
    <n v="1.8387500000000001"/>
    <n v="200000"/>
    <n v="3000000"/>
  </r>
  <r>
    <s v="GPP KARANGANYAR_PUCANGSAWIT"/>
    <x v="23"/>
    <s v="PUCANGSAWIT"/>
    <n v="0.39"/>
    <e v="#REF!"/>
    <n v="4.8750000000000002E-2"/>
    <n v="200000"/>
    <n v="200000"/>
  </r>
  <r>
    <s v="GPP KARANGANYAR_PUNGGAWAN"/>
    <x v="23"/>
    <s v="PUNGGAWAN"/>
    <n v="0.39"/>
    <e v="#REF!"/>
    <n v="4.8750000000000002E-2"/>
    <n v="200000"/>
    <n v="200000"/>
  </r>
  <r>
    <s v="GPP KARANGANYAR_PURWODININGRATAN"/>
    <x v="23"/>
    <s v="PURWODININGRATAN"/>
    <n v="0.39"/>
    <e v="#REF!"/>
    <n v="4.8750000000000002E-2"/>
    <n v="200000"/>
    <n v="200000"/>
  </r>
  <r>
    <s v="GPP KARANGANYAR_REJOSARI"/>
    <x v="23"/>
    <s v="REJOSARI"/>
    <n v="21.59"/>
    <e v="#REF!"/>
    <n v="2.69875"/>
    <n v="200000"/>
    <n v="4400000"/>
  </r>
  <r>
    <s v="GPP KARANGANYAR_REMBUN"/>
    <x v="23"/>
    <s v="REMBUN"/>
    <n v="17.7"/>
    <e v="#REF!"/>
    <n v="2.2124999999999999"/>
    <n v="200000"/>
    <n v="3600000"/>
  </r>
  <r>
    <s v="GPP KARANGANYAR_SAMBIREJO"/>
    <x v="23"/>
    <s v="SAMBIREJO"/>
    <n v="21.59"/>
    <e v="#REF!"/>
    <n v="2.69875"/>
    <n v="200000"/>
    <n v="4400000"/>
  </r>
  <r>
    <s v="GPP KARANGANYAR_SANGKRAH"/>
    <x v="23"/>
    <s v="SANGKRAH"/>
    <n v="0.39"/>
    <e v="#REF!"/>
    <n v="4.8750000000000002E-2"/>
    <n v="200000"/>
    <n v="200000"/>
  </r>
  <r>
    <s v="GPP KARANGANYAR_SAPEN"/>
    <x v="23"/>
    <s v="SAPEN"/>
    <n v="14.71"/>
    <e v="#REF!"/>
    <n v="1.8387500000000001"/>
    <n v="200000"/>
    <n v="3000000"/>
  </r>
  <r>
    <s v="GPP KARANGANYAR_SAWAHAN"/>
    <x v="23"/>
    <s v="SAWAHAN"/>
    <n v="17.7"/>
    <e v="#REF!"/>
    <n v="2.2124999999999999"/>
    <n v="200000"/>
    <n v="3600000"/>
  </r>
  <r>
    <s v="GPP KARANGANYAR_SELOKATON"/>
    <x v="23"/>
    <s v="SELOKATON"/>
    <n v="21.59"/>
    <e v="#REF!"/>
    <n v="2.69875"/>
    <n v="200000"/>
    <n v="4400000"/>
  </r>
  <r>
    <s v="GPP KARANGANYAR_SEMANGGI"/>
    <x v="23"/>
    <s v="SEMANGGI"/>
    <n v="0.39"/>
    <e v="#REF!"/>
    <n v="4.8750000000000002E-2"/>
    <n v="200000"/>
    <n v="200000"/>
  </r>
  <r>
    <s v="GPP KARANGANYAR_SEMBUNGAN"/>
    <x v="23"/>
    <s v="SEMBUNGAN"/>
    <n v="17.7"/>
    <e v="#REF!"/>
    <n v="2.2124999999999999"/>
    <n v="200000"/>
    <n v="3600000"/>
  </r>
  <r>
    <s v="GPP KARANGANYAR_SETABELAN"/>
    <x v="23"/>
    <s v="SETABELAN"/>
    <n v="0.39"/>
    <e v="#REF!"/>
    <n v="4.8750000000000002E-2"/>
    <n v="200000"/>
    <n v="200000"/>
  </r>
  <r>
    <s v="GPP KARANGANYAR_SEWU"/>
    <x v="23"/>
    <s v="SEWU"/>
    <n v="0.39"/>
    <e v="#REF!"/>
    <n v="4.8750000000000002E-2"/>
    <n v="200000"/>
    <n v="200000"/>
  </r>
  <r>
    <s v="GPP KARANGANYAR_SRINGIN"/>
    <x v="23"/>
    <s v="SRINGIN"/>
    <n v="21.59"/>
    <e v="#REF!"/>
    <n v="2.69875"/>
    <n v="200000"/>
    <n v="4400000"/>
  </r>
  <r>
    <s v="GPP KARANGANYAR_SRIWEDARI"/>
    <x v="23"/>
    <s v="SRIWEDARI"/>
    <n v="0.39"/>
    <e v="#REF!"/>
    <n v="4.8750000000000002E-2"/>
    <n v="200000"/>
    <n v="200000"/>
  </r>
  <r>
    <s v="GPP KARANGANYAR_SROYO"/>
    <x v="23"/>
    <s v="SROYO"/>
    <n v="21.59"/>
    <e v="#REF!"/>
    <n v="2.69875"/>
    <n v="200000"/>
    <n v="4400000"/>
  </r>
  <r>
    <s v="GPP KARANGANYAR_SUDIROPRAJAN"/>
    <x v="23"/>
    <s v="SUDIROPRAJAN"/>
    <n v="0.39"/>
    <e v="#REF!"/>
    <n v="4.8750000000000002E-2"/>
    <n v="200000"/>
    <n v="200000"/>
  </r>
  <r>
    <s v="GPP KARANGANYAR_SUKOSARI"/>
    <x v="23"/>
    <s v="SUKOSARI"/>
    <n v="21.59"/>
    <e v="#REF!"/>
    <n v="2.69875"/>
    <n v="200000"/>
    <n v="4400000"/>
  </r>
  <r>
    <s v="GPP KARANGANYAR_SUMBER"/>
    <x v="23"/>
    <s v="SUMBER"/>
    <n v="0.39"/>
    <e v="#REF!"/>
    <n v="4.8750000000000002E-2"/>
    <n v="200000"/>
    <n v="200000"/>
  </r>
  <r>
    <s v="GPP KARANGANYAR_SURUH"/>
    <x v="23"/>
    <s v="SURUH"/>
    <n v="21.59"/>
    <e v="#REF!"/>
    <n v="2.69875"/>
    <n v="200000"/>
    <n v="4400000"/>
  </r>
  <r>
    <s v="GPP KARANGANYAR_SURUHKALANG"/>
    <x v="23"/>
    <s v="SURUHKALANG"/>
    <n v="21.59"/>
    <e v="#REF!"/>
    <n v="2.69875"/>
    <n v="200000"/>
    <n v="4400000"/>
  </r>
  <r>
    <s v="GPP KARANGANYAR_TEGALGEDE"/>
    <x v="23"/>
    <s v="TEGALGEDE"/>
    <n v="21.59"/>
    <e v="#REF!"/>
    <n v="2.69875"/>
    <n v="200000"/>
    <n v="4400000"/>
  </r>
  <r>
    <s v="GPP KARANGANYAR_TEGALHARJO"/>
    <x v="23"/>
    <s v="TEGALHARJO"/>
    <n v="0.39"/>
    <e v="#REF!"/>
    <n v="4.8750000000000002E-2"/>
    <n v="200000"/>
    <n v="200000"/>
  </r>
  <r>
    <s v="GPP KARANGANYAR_TEGALMADE"/>
    <x v="23"/>
    <s v="TEGALMADE"/>
    <n v="14.71"/>
    <e v="#REF!"/>
    <n v="1.8387500000000001"/>
    <n v="200000"/>
    <n v="3000000"/>
  </r>
  <r>
    <s v="GPP KARANGANYAR_TIMURAN"/>
    <x v="23"/>
    <s v="TIMURAN"/>
    <n v="0.39"/>
    <e v="#REF!"/>
    <n v="4.8750000000000002E-2"/>
    <n v="200000"/>
    <n v="200000"/>
  </r>
  <r>
    <s v="GPP KARANGANYAR_TRIYAGAN"/>
    <x v="23"/>
    <s v="TRIYAGAN"/>
    <n v="14.71"/>
    <e v="#REF!"/>
    <n v="1.8387500000000001"/>
    <n v="200000"/>
    <n v="3000000"/>
  </r>
  <r>
    <s v="GPP KARANGANYAR_TUBAN"/>
    <x v="23"/>
    <s v="TUBAN"/>
    <n v="21.59"/>
    <e v="#REF!"/>
    <n v="2.69875"/>
    <n v="200000"/>
    <n v="4400000"/>
  </r>
  <r>
    <s v="GPP KARANGANYAR_WIRUN"/>
    <x v="23"/>
    <s v="WIRUN"/>
    <n v="14.71"/>
    <e v="#REF!"/>
    <n v="1.8387500000000001"/>
    <n v="200000"/>
    <n v="3000000"/>
  </r>
  <r>
    <s v="GPP KARANGANYAR_WONOREJO"/>
    <x v="23"/>
    <s v="WONOREJO"/>
    <n v="14.71"/>
    <e v="#REF!"/>
    <n v="1.8387500000000001"/>
    <n v="200000"/>
    <n v="3000000"/>
  </r>
  <r>
    <s v="GPP KARANGANYAR_WONOREJO"/>
    <x v="23"/>
    <s v="WONOREJO"/>
    <n v="21.59"/>
    <e v="#REF!"/>
    <n v="2.69875"/>
    <n v="200000"/>
    <n v="4400000"/>
  </r>
  <r>
    <s v="GPP KEBUMEN_ADIKARSO"/>
    <x v="24"/>
    <s v="ADIKARSO"/>
    <n v="15.69"/>
    <e v="#REF!"/>
    <n v="1.9612499999999999"/>
    <n v="200000"/>
    <n v="3200000"/>
  </r>
  <r>
    <s v="GPP KEBUMEN_ADIKARTO"/>
    <x v="24"/>
    <s v="ADIKARTO"/>
    <n v="15.69"/>
    <e v="#REF!"/>
    <n v="1.9612499999999999"/>
    <n v="200000"/>
    <n v="3200000"/>
  </r>
  <r>
    <s v="GPP KEBUMEN_ADILUHUR"/>
    <x v="24"/>
    <s v="ADILUHUR"/>
    <n v="15.69"/>
    <e v="#REF!"/>
    <n v="1.9612499999999999"/>
    <n v="200000"/>
    <n v="3200000"/>
  </r>
  <r>
    <s v="GPP KEBUMEN_ADIMULYO"/>
    <x v="24"/>
    <s v="ADIMULYO"/>
    <n v="15.69"/>
    <e v="#REF!"/>
    <n v="1.9612499999999999"/>
    <n v="200000"/>
    <n v="3200000"/>
  </r>
  <r>
    <s v="GPP KEBUMEN_ADITIRTO"/>
    <x v="24"/>
    <s v="ADITIRTO"/>
    <n v="15.69"/>
    <e v="#REF!"/>
    <n v="1.9612499999999999"/>
    <n v="200000"/>
    <n v="3200000"/>
  </r>
  <r>
    <s v="GPP KEBUMEN_AMBALKUMOLO"/>
    <x v="24"/>
    <s v="AMBALKUMOLO"/>
    <n v="15.69"/>
    <e v="#REF!"/>
    <n v="1.9612499999999999"/>
    <n v="200000"/>
    <n v="3200000"/>
  </r>
  <r>
    <s v="GPP KEBUMEN_AMPELSARI"/>
    <x v="24"/>
    <s v="AMPELSARI"/>
    <n v="15.69"/>
    <e v="#REF!"/>
    <n v="1.9612499999999999"/>
    <n v="200000"/>
    <n v="3200000"/>
  </r>
  <r>
    <s v="GPP KEBUMEN_AMPIH"/>
    <x v="24"/>
    <s v="AMPIH"/>
    <n v="15.69"/>
    <e v="#REF!"/>
    <n v="1.9612499999999999"/>
    <n v="200000"/>
    <n v="3200000"/>
  </r>
  <r>
    <s v="GPP KEBUMEN_ARGOPENI"/>
    <x v="24"/>
    <s v="ARGOPENI"/>
    <n v="15.69"/>
    <e v="#REF!"/>
    <n v="1.9612499999999999"/>
    <n v="200000"/>
    <n v="3200000"/>
  </r>
  <r>
    <s v="GPP KEBUMEN_ARJOMULYO"/>
    <x v="24"/>
    <s v="ARJOMULYO"/>
    <n v="15.69"/>
    <e v="#REF!"/>
    <n v="1.9612499999999999"/>
    <n v="200000"/>
    <n v="3200000"/>
  </r>
  <r>
    <s v="GPP KEBUMEN_ARJOSARI"/>
    <x v="24"/>
    <s v="ARJOSARI"/>
    <n v="15.69"/>
    <e v="#REF!"/>
    <n v="1.9612499999999999"/>
    <n v="200000"/>
    <n v="3200000"/>
  </r>
  <r>
    <s v="GPP KEBUMEN_ARJOWINANGUN"/>
    <x v="24"/>
    <s v="ARJOWINANGUN"/>
    <n v="15.69"/>
    <e v="#REF!"/>
    <n v="1.9612499999999999"/>
    <n v="200000"/>
    <n v="3200000"/>
  </r>
  <r>
    <s v="GPP KEBUMEN_ARJOWINANGUN"/>
    <x v="24"/>
    <s v="ARJOWINANGUN"/>
    <n v="15.69"/>
    <e v="#REF!"/>
    <n v="1.9612499999999999"/>
    <n v="200000"/>
    <n v="3200000"/>
  </r>
  <r>
    <s v="GPP KEBUMEN_AYAMPUTIH"/>
    <x v="24"/>
    <s v="AYAMPUTIH"/>
    <n v="15.69"/>
    <e v="#REF!"/>
    <n v="1.9612499999999999"/>
    <n v="200000"/>
    <n v="3200000"/>
  </r>
  <r>
    <s v="GPP KEBUMEN_BANDUNG"/>
    <x v="24"/>
    <s v="BANDUNG"/>
    <n v="15.69"/>
    <e v="#REF!"/>
    <n v="1.9612499999999999"/>
    <n v="200000"/>
    <n v="3200000"/>
  </r>
  <r>
    <s v="GPP KEBUMEN_BANJAREJO"/>
    <x v="24"/>
    <s v="BANJAREJO"/>
    <n v="15.69"/>
    <e v="#REF!"/>
    <n v="1.9612499999999999"/>
    <n v="200000"/>
    <n v="3200000"/>
  </r>
  <r>
    <s v="GPP KEBUMEN_BANJAREJO"/>
    <x v="24"/>
    <s v="BANJAREJO"/>
    <n v="15.69"/>
    <e v="#REF!"/>
    <n v="1.9612499999999999"/>
    <n v="200000"/>
    <n v="3200000"/>
  </r>
  <r>
    <s v="GPP KEBUMEN_BANJARSARI"/>
    <x v="24"/>
    <s v="BANJARSARI"/>
    <n v="15.69"/>
    <e v="#REF!"/>
    <n v="1.9612499999999999"/>
    <n v="200000"/>
    <n v="3200000"/>
  </r>
  <r>
    <s v="GPP KEBUMEN_BANJARWINANGUN"/>
    <x v="24"/>
    <s v="BANJARWINANGUN"/>
    <n v="15.69"/>
    <e v="#REF!"/>
    <n v="1.9612499999999999"/>
    <n v="200000"/>
    <n v="3200000"/>
  </r>
  <r>
    <s v="GPP KEBUMEN_BANJURMUKADAN"/>
    <x v="24"/>
    <s v="BANJURMUKADAN"/>
    <n v="15.69"/>
    <e v="#REF!"/>
    <n v="1.9612499999999999"/>
    <n v="200000"/>
    <n v="3200000"/>
  </r>
  <r>
    <s v="GPP KEBUMEN_BANJURPASAR"/>
    <x v="24"/>
    <s v="BANJURPASAR"/>
    <n v="15.69"/>
    <e v="#REF!"/>
    <n v="1.9612499999999999"/>
    <n v="200000"/>
    <n v="3200000"/>
  </r>
  <r>
    <s v="GPP KEBUMEN_BANYUROTO"/>
    <x v="24"/>
    <s v="BANYUROTO"/>
    <n v="15.69"/>
    <e v="#REF!"/>
    <n v="1.9612499999999999"/>
    <n v="200000"/>
    <n v="3200000"/>
  </r>
  <r>
    <s v="GPP KEBUMEN_BEJIRUYUNG"/>
    <x v="24"/>
    <s v="BEJIRUYUNG"/>
    <n v="15.69"/>
    <e v="#REF!"/>
    <n v="1.9612499999999999"/>
    <n v="200000"/>
    <n v="3200000"/>
  </r>
  <r>
    <s v="GPP KEBUMEN_BENDOGARAP"/>
    <x v="24"/>
    <s v="BENDOGARAP"/>
    <n v="15.69"/>
    <e v="#REF!"/>
    <n v="1.9612499999999999"/>
    <n v="200000"/>
    <n v="3200000"/>
  </r>
  <r>
    <s v="GPP KEBUMEN_BENDUNGAN"/>
    <x v="24"/>
    <s v="BENDUNGAN"/>
    <n v="15.69"/>
    <e v="#REF!"/>
    <n v="1.9612499999999999"/>
    <n v="200000"/>
    <n v="3200000"/>
  </r>
  <r>
    <s v="GPP KEBUMEN_BINANGUN"/>
    <x v="24"/>
    <s v="BINANGUN"/>
    <n v="15.69"/>
    <e v="#REF!"/>
    <n v="1.9612499999999999"/>
    <n v="200000"/>
    <n v="3200000"/>
  </r>
  <r>
    <s v="GPP KEBUMEN_BOCOR"/>
    <x v="24"/>
    <s v="BOCOR"/>
    <n v="15.69"/>
    <e v="#REF!"/>
    <n v="1.9612499999999999"/>
    <n v="200000"/>
    <n v="3200000"/>
  </r>
  <r>
    <s v="GPP KEBUMEN_BOJONGSARI"/>
    <x v="24"/>
    <s v="BOJONGSARI"/>
    <n v="15.69"/>
    <e v="#REF!"/>
    <n v="1.9612499999999999"/>
    <n v="200000"/>
    <n v="3200000"/>
  </r>
  <r>
    <s v="GPP KEBUMEN_BONJOK"/>
    <x v="24"/>
    <s v="BONJOK"/>
    <n v="15.69"/>
    <e v="#REF!"/>
    <n v="1.9612499999999999"/>
    <n v="200000"/>
    <n v="3200000"/>
  </r>
  <r>
    <s v="GPP KEBUMEN_BONOSARI"/>
    <x v="24"/>
    <s v="BONOSARI"/>
    <n v="15.69"/>
    <e v="#REF!"/>
    <n v="1.9612499999999999"/>
    <n v="200000"/>
    <n v="3200000"/>
  </r>
  <r>
    <s v="GPP KEBUMEN_BRECONG"/>
    <x v="24"/>
    <s v="BRECONG"/>
    <n v="15.69"/>
    <e v="#REF!"/>
    <n v="1.9612499999999999"/>
    <n v="200000"/>
    <n v="3200000"/>
  </r>
  <r>
    <s v="GPP KEBUMEN_BULUSPESANTREN"/>
    <x v="24"/>
    <s v="BULUSPESANTREN"/>
    <n v="15.69"/>
    <e v="#REF!"/>
    <n v="1.9612499999999999"/>
    <n v="200000"/>
    <n v="3200000"/>
  </r>
  <r>
    <s v="GPP KEBUMEN_BUMIHARJO"/>
    <x v="24"/>
    <s v="BUMIHARJO"/>
    <n v="15.69"/>
    <e v="#REF!"/>
    <n v="1.9612499999999999"/>
    <n v="200000"/>
    <n v="3200000"/>
  </r>
  <r>
    <s v="GPP KEBUMEN_BUMIREJO"/>
    <x v="24"/>
    <s v="BUMIREJO"/>
    <n v="15.69"/>
    <e v="#REF!"/>
    <n v="1.9612499999999999"/>
    <n v="200000"/>
    <n v="3200000"/>
  </r>
  <r>
    <s v="GPP KEBUMEN_BUMIREJO"/>
    <x v="24"/>
    <s v="BUMIREJO"/>
    <n v="15.69"/>
    <e v="#REF!"/>
    <n v="1.9612499999999999"/>
    <n v="200000"/>
    <n v="3200000"/>
  </r>
  <r>
    <s v="GPP KEBUMEN_CANDI"/>
    <x v="24"/>
    <s v="CANDI"/>
    <n v="15.69"/>
    <e v="#REF!"/>
    <n v="1.9612499999999999"/>
    <n v="200000"/>
    <n v="3200000"/>
  </r>
  <r>
    <s v="GPP KEBUMEN_CANDIMULYO"/>
    <x v="24"/>
    <s v="CANDIMULYO"/>
    <n v="15.69"/>
    <e v="#REF!"/>
    <n v="1.9612499999999999"/>
    <n v="200000"/>
    <n v="3200000"/>
  </r>
  <r>
    <s v="GPP KEBUMEN_CANDIWULAN"/>
    <x v="24"/>
    <s v="CANDIWULAN"/>
    <n v="15.69"/>
    <e v="#REF!"/>
    <n v="1.9612499999999999"/>
    <n v="200000"/>
    <n v="3200000"/>
  </r>
  <r>
    <s v="GPP KEBUMEN_CANDIWULAN"/>
    <x v="24"/>
    <s v="CANDIWULAN"/>
    <n v="15.69"/>
    <e v="#REF!"/>
    <n v="1.9612499999999999"/>
    <n v="200000"/>
    <n v="3200000"/>
  </r>
  <r>
    <s v="GPP KEBUMEN_CARUBAN"/>
    <x v="24"/>
    <s v="CARUBAN"/>
    <n v="15.69"/>
    <e v="#REF!"/>
    <n v="1.9612499999999999"/>
    <n v="200000"/>
    <n v="3200000"/>
  </r>
  <r>
    <s v="GPP KEBUMEN_CLAPAR"/>
    <x v="24"/>
    <s v="CLAPAR"/>
    <n v="15.69"/>
    <e v="#REF!"/>
    <n v="1.9612499999999999"/>
    <n v="200000"/>
    <n v="3200000"/>
  </r>
  <r>
    <s v="GPP KEBUMEN_CONDONGCAMPUR"/>
    <x v="24"/>
    <s v="CONDONGCAMPUR"/>
    <n v="15.69"/>
    <e v="#REF!"/>
    <n v="1.9612499999999999"/>
    <n v="200000"/>
    <n v="3200000"/>
  </r>
  <r>
    <s v="GPP KEBUMEN_DEPOKREJO"/>
    <x v="24"/>
    <s v="DEPOKREJO"/>
    <n v="15.69"/>
    <e v="#REF!"/>
    <n v="1.9612499999999999"/>
    <n v="200000"/>
    <n v="3200000"/>
  </r>
  <r>
    <s v="GPP KEBUMEN_DONOREJO"/>
    <x v="24"/>
    <s v="DONOREJO"/>
    <n v="15.69"/>
    <e v="#REF!"/>
    <n v="1.9612499999999999"/>
    <n v="200000"/>
    <n v="3200000"/>
  </r>
  <r>
    <s v="GPP KEBUMEN_DONOSARI"/>
    <x v="24"/>
    <s v="DONOSARI"/>
    <n v="15.69"/>
    <e v="#REF!"/>
    <n v="1.9612499999999999"/>
    <n v="200000"/>
    <n v="3200000"/>
  </r>
  <r>
    <s v="GPP KEBUMEN_DOROWATI"/>
    <x v="24"/>
    <s v="DOROWATI"/>
    <n v="15.69"/>
    <e v="#REF!"/>
    <n v="1.9612499999999999"/>
    <n v="200000"/>
    <n v="3200000"/>
  </r>
  <r>
    <s v="GPP KEBUMEN_GADUNGREJO"/>
    <x v="24"/>
    <s v="GADUNGREJO"/>
    <n v="15.69"/>
    <e v="#REF!"/>
    <n v="1.9612499999999999"/>
    <n v="200000"/>
    <n v="3200000"/>
  </r>
  <r>
    <s v="GPP KEBUMEN_GANDUSARI"/>
    <x v="24"/>
    <s v="GANDUSARI"/>
    <n v="15.69"/>
    <e v="#REF!"/>
    <n v="1.9612499999999999"/>
    <n v="200000"/>
    <n v="3200000"/>
  </r>
  <r>
    <s v="GPP KEBUMEN_GEBANGSARI"/>
    <x v="24"/>
    <s v="GEBANGSARI"/>
    <n v="15.69"/>
    <e v="#REF!"/>
    <n v="1.9612499999999999"/>
    <n v="200000"/>
    <n v="3200000"/>
  </r>
  <r>
    <s v="GPP KEBUMEN_GEMEKSEKTI"/>
    <x v="24"/>
    <s v="GEMEKSEKTI"/>
    <n v="15.69"/>
    <e v="#REF!"/>
    <n v="1.9612499999999999"/>
    <n v="200000"/>
    <n v="3200000"/>
  </r>
  <r>
    <s v="GPP KEBUMEN_GESIKAN"/>
    <x v="24"/>
    <s v="GESIKAN"/>
    <n v="15.69"/>
    <e v="#REF!"/>
    <n v="1.9612499999999999"/>
    <n v="200000"/>
    <n v="3200000"/>
  </r>
  <r>
    <s v="GPP KEBUMEN_GINANDONG"/>
    <x v="24"/>
    <s v="GINANDONG"/>
    <n v="15.69"/>
    <e v="#REF!"/>
    <n v="1.9612499999999999"/>
    <n v="200000"/>
    <n v="3200000"/>
  </r>
  <r>
    <s v="GPP KEBUMEN_GIRIPURNO"/>
    <x v="24"/>
    <s v="GIRIPURNO"/>
    <n v="15.69"/>
    <e v="#REF!"/>
    <n v="1.9612499999999999"/>
    <n v="200000"/>
    <n v="3200000"/>
  </r>
  <r>
    <s v="GPP KEBUMEN_GIWANGRETNO"/>
    <x v="24"/>
    <s v="GIWANGRETNO"/>
    <n v="15.69"/>
    <e v="#REF!"/>
    <n v="1.9612499999999999"/>
    <n v="200000"/>
    <n v="3200000"/>
  </r>
  <r>
    <s v="GPP KEBUMEN_GLONTOR"/>
    <x v="24"/>
    <s v="GLONTOR"/>
    <n v="15.69"/>
    <e v="#REF!"/>
    <n v="1.9612499999999999"/>
    <n v="200000"/>
    <n v="3200000"/>
  </r>
  <r>
    <s v="GPP KEBUMEN_GOMBONG"/>
    <x v="24"/>
    <s v="GOMBONG"/>
    <n v="15.69"/>
    <e v="#REF!"/>
    <n v="1.9612499999999999"/>
    <n v="200000"/>
    <n v="3200000"/>
  </r>
  <r>
    <s v="GPP KEBUMEN_GRENGGENG"/>
    <x v="24"/>
    <s v="GRENGGENG"/>
    <n v="15.69"/>
    <e v="#REF!"/>
    <n v="1.9612499999999999"/>
    <n v="200000"/>
    <n v="3200000"/>
  </r>
  <r>
    <s v="GPP KEBUMEN_GROGOLBENINGSARI"/>
    <x v="24"/>
    <s v="GROGOLBENINGSARI"/>
    <n v="15.69"/>
    <e v="#REF!"/>
    <n v="1.9612499999999999"/>
    <n v="200000"/>
    <n v="3200000"/>
  </r>
  <r>
    <s v="GPP KEBUMEN_GROGOLPENATUS"/>
    <x v="24"/>
    <s v="GROGOLPENATUS"/>
    <n v="15.69"/>
    <e v="#REF!"/>
    <n v="1.9612499999999999"/>
    <n v="200000"/>
    <n v="3200000"/>
  </r>
  <r>
    <s v="GPP KEBUMEN_GRUJUGAN"/>
    <x v="24"/>
    <s v="GRUJUGAN"/>
    <n v="15.69"/>
    <e v="#REF!"/>
    <n v="1.9612499999999999"/>
    <n v="200000"/>
    <n v="3200000"/>
  </r>
  <r>
    <s v="GPP KEBUMEN_GUMAWANG"/>
    <x v="24"/>
    <s v="GUMAWANG"/>
    <n v="15.69"/>
    <e v="#REF!"/>
    <n v="1.9612499999999999"/>
    <n v="200000"/>
    <n v="3200000"/>
  </r>
  <r>
    <s v="GPP KEBUMEN_GUNUNGMUJIL"/>
    <x v="24"/>
    <s v="GUNUNGMUJIL"/>
    <n v="15.69"/>
    <e v="#REF!"/>
    <n v="1.9612499999999999"/>
    <n v="200000"/>
    <n v="3200000"/>
  </r>
  <r>
    <s v="GPP KEBUMEN_GUNUNGSARI"/>
    <x v="24"/>
    <s v="GUNUNGSARI"/>
    <n v="15.69"/>
    <e v="#REF!"/>
    <n v="1.9612499999999999"/>
    <n v="200000"/>
    <n v="3200000"/>
  </r>
  <r>
    <s v="GPP KEBUMEN_HARJODOWO"/>
    <x v="24"/>
    <s v="HARJODOWO"/>
    <n v="15.69"/>
    <e v="#REF!"/>
    <n v="1.9612499999999999"/>
    <n v="200000"/>
    <n v="3200000"/>
  </r>
  <r>
    <s v="GPP KEBUMEN_INDROSARI"/>
    <x v="24"/>
    <s v="INDROSARI"/>
    <n v="15.69"/>
    <e v="#REF!"/>
    <n v="1.9612499999999999"/>
    <n v="200000"/>
    <n v="3200000"/>
  </r>
  <r>
    <s v="GPP KEBUMEN_JABRES"/>
    <x v="24"/>
    <s v="JABRES"/>
    <n v="15.69"/>
    <e v="#REF!"/>
    <n v="1.9612499999999999"/>
    <n v="200000"/>
    <n v="3200000"/>
  </r>
  <r>
    <s v="GPP KEBUMEN_JALATUNDA"/>
    <x v="24"/>
    <s v="JALATUNDA"/>
    <n v="10.28"/>
    <e v="#REF!"/>
    <n v="1.2849999999999999"/>
    <n v="200000"/>
    <n v="2200000"/>
  </r>
  <r>
    <s v="GPP KEBUMEN_JATILUHUR"/>
    <x v="24"/>
    <s v="JATILUHUR"/>
    <n v="15.69"/>
    <e v="#REF!"/>
    <n v="1.9612499999999999"/>
    <n v="200000"/>
    <n v="3200000"/>
  </r>
  <r>
    <s v="GPP KEBUMEN_JATIMALANG"/>
    <x v="24"/>
    <s v="JATIMALANG"/>
    <n v="15.69"/>
    <e v="#REF!"/>
    <n v="1.9612499999999999"/>
    <n v="200000"/>
    <n v="3200000"/>
  </r>
  <r>
    <s v="GPP KEBUMEN_JATIMULYO"/>
    <x v="24"/>
    <s v="JATIMULYO"/>
    <n v="15.69"/>
    <e v="#REF!"/>
    <n v="1.9612499999999999"/>
    <n v="200000"/>
    <n v="3200000"/>
  </r>
  <r>
    <s v="GPP KEBUMEN_JATIMULYO"/>
    <x v="24"/>
    <s v="JATIMULYO"/>
    <n v="15.69"/>
    <e v="#REF!"/>
    <n v="1.9612499999999999"/>
    <n v="200000"/>
    <n v="3200000"/>
  </r>
  <r>
    <s v="GPP KEBUMEN_JATIMULYO"/>
    <x v="24"/>
    <s v="JATIMULYO"/>
    <n v="15.69"/>
    <e v="#REF!"/>
    <n v="1.9612499999999999"/>
    <n v="200000"/>
    <n v="3200000"/>
  </r>
  <r>
    <s v="GPP KEBUMEN_JATINEGARA"/>
    <x v="24"/>
    <s v="JATINEGARA"/>
    <n v="15.69"/>
    <e v="#REF!"/>
    <n v="1.9612499999999999"/>
    <n v="200000"/>
    <n v="3200000"/>
  </r>
  <r>
    <s v="GPP KEBUMEN_JATIPURUS"/>
    <x v="24"/>
    <s v="JATIPURUS"/>
    <n v="15.69"/>
    <e v="#REF!"/>
    <n v="1.9612499999999999"/>
    <n v="200000"/>
    <n v="3200000"/>
  </r>
  <r>
    <s v="GPP KEBUMEN_JATISARI"/>
    <x v="24"/>
    <s v="JATISARI"/>
    <n v="15.69"/>
    <e v="#REF!"/>
    <n v="1.9612499999999999"/>
    <n v="200000"/>
    <n v="3200000"/>
  </r>
  <r>
    <s v="GPP KEBUMEN_JEMUR"/>
    <x v="24"/>
    <s v="JEMUR"/>
    <n v="15.69"/>
    <e v="#REF!"/>
    <n v="1.9612499999999999"/>
    <n v="200000"/>
    <n v="3200000"/>
  </r>
  <r>
    <s v="GPP KEBUMEN_JEMUR"/>
    <x v="24"/>
    <s v="JEMUR"/>
    <n v="15.69"/>
    <e v="#REF!"/>
    <n v="1.9612499999999999"/>
    <n v="200000"/>
    <n v="3200000"/>
  </r>
  <r>
    <s v="GPP KEBUMEN_JERUKAGUNG"/>
    <x v="24"/>
    <s v="JERUKAGUNG"/>
    <n v="15.69"/>
    <e v="#REF!"/>
    <n v="1.9612499999999999"/>
    <n v="200000"/>
    <n v="3200000"/>
  </r>
  <r>
    <s v="GPP KEBUMEN_JOGOMERTAN"/>
    <x v="24"/>
    <s v="JOGOMERTAN"/>
    <n v="15.69"/>
    <e v="#REF!"/>
    <n v="1.9612499999999999"/>
    <n v="200000"/>
    <n v="3200000"/>
  </r>
  <r>
    <s v="GPP KEBUMEN_JOGOPATEN"/>
    <x v="24"/>
    <s v="JOGOPATEN"/>
    <n v="15.69"/>
    <e v="#REF!"/>
    <n v="1.9612499999999999"/>
    <n v="200000"/>
    <n v="3200000"/>
  </r>
  <r>
    <s v="GPP KEBUMEN_JOGOSIMO"/>
    <x v="24"/>
    <s v="JOGOSIMO"/>
    <n v="15.69"/>
    <e v="#REF!"/>
    <n v="1.9612499999999999"/>
    <n v="200000"/>
    <n v="3200000"/>
  </r>
  <r>
    <s v="GPP KEBUMEN_JOHO"/>
    <x v="24"/>
    <s v="JOHO"/>
    <n v="15.69"/>
    <e v="#REF!"/>
    <n v="1.9612499999999999"/>
    <n v="200000"/>
    <n v="3200000"/>
  </r>
  <r>
    <s v="GPP KEBUMEN_KAJORAN"/>
    <x v="24"/>
    <s v="KAJORAN"/>
    <n v="15.69"/>
    <e v="#REF!"/>
    <n v="1.9612499999999999"/>
    <n v="200000"/>
    <n v="3200000"/>
  </r>
  <r>
    <s v="GPP KEBUMEN_KALENG"/>
    <x v="24"/>
    <s v="KALENG"/>
    <n v="15.69"/>
    <e v="#REF!"/>
    <n v="1.9612499999999999"/>
    <n v="200000"/>
    <n v="3200000"/>
  </r>
  <r>
    <s v="GPP KEBUMEN_KALIAJIR"/>
    <x v="24"/>
    <s v="KALIAJIR"/>
    <n v="10.28"/>
    <e v="#REF!"/>
    <n v="1.2849999999999999"/>
    <n v="200000"/>
    <n v="2200000"/>
  </r>
  <r>
    <s v="GPP KEBUMEN_KALIBAGOR"/>
    <x v="24"/>
    <s v="KALIBAGOR"/>
    <n v="15.69"/>
    <e v="#REF!"/>
    <n v="1.9612499999999999"/>
    <n v="200000"/>
    <n v="3200000"/>
  </r>
  <r>
    <s v="GPP KEBUMEN_KALIBENING"/>
    <x v="24"/>
    <s v="KALIBENING"/>
    <n v="15.69"/>
    <e v="#REF!"/>
    <n v="1.9612499999999999"/>
    <n v="200000"/>
    <n v="3200000"/>
  </r>
  <r>
    <s v="GPP KEBUMEN_KALIGENDING"/>
    <x v="24"/>
    <s v="KALIGENDING"/>
    <n v="15.69"/>
    <e v="#REF!"/>
    <n v="1.9612499999999999"/>
    <n v="200000"/>
    <n v="3200000"/>
  </r>
  <r>
    <s v="GPP KEBUMEN_KALIJAYA"/>
    <x v="24"/>
    <s v="KALIJAYA"/>
    <n v="15.69"/>
    <e v="#REF!"/>
    <n v="1.9612499999999999"/>
    <n v="200000"/>
    <n v="3200000"/>
  </r>
  <r>
    <s v="GPP KEBUMEN_KALIJIREK"/>
    <x v="24"/>
    <s v="KALIJIREK"/>
    <n v="15.69"/>
    <e v="#REF!"/>
    <n v="1.9612499999999999"/>
    <n v="200000"/>
    <n v="3200000"/>
  </r>
  <r>
    <s v="GPP KEBUMEN_KALIPURWO"/>
    <x v="24"/>
    <s v="KALIPURWO"/>
    <n v="15.69"/>
    <e v="#REF!"/>
    <n v="1.9612499999999999"/>
    <n v="200000"/>
    <n v="3200000"/>
  </r>
  <r>
    <s v="GPP KEBUMEN_KALIRANCANG"/>
    <x v="24"/>
    <s v="KALIRANCANG"/>
    <n v="15.69"/>
    <e v="#REF!"/>
    <n v="1.9612499999999999"/>
    <n v="200000"/>
    <n v="3200000"/>
  </r>
  <r>
    <s v="GPP KEBUMEN_KALIREJO"/>
    <x v="24"/>
    <s v="KALIREJO"/>
    <n v="15.69"/>
    <e v="#REF!"/>
    <n v="1.9612499999999999"/>
    <n v="200000"/>
    <n v="3200000"/>
  </r>
  <r>
    <s v="GPP KEBUMEN_KALIREJO"/>
    <x v="24"/>
    <s v="KALIREJO"/>
    <n v="15.69"/>
    <e v="#REF!"/>
    <n v="1.9612499999999999"/>
    <n v="200000"/>
    <n v="3200000"/>
  </r>
  <r>
    <s v="GPP KEBUMEN_KALITENGAH"/>
    <x v="24"/>
    <s v="KALITENGAH"/>
    <n v="10.28"/>
    <e v="#REF!"/>
    <n v="1.2849999999999999"/>
    <n v="200000"/>
    <n v="2200000"/>
  </r>
  <r>
    <s v="GPP KEBUMEN_KALITENGAH"/>
    <x v="24"/>
    <s v="KALITENGAH"/>
    <n v="15.69"/>
    <e v="#REF!"/>
    <n v="1.9612499999999999"/>
    <n v="200000"/>
    <n v="3200000"/>
  </r>
  <r>
    <s v="GPP KEBUMEN_KALIWUNGU"/>
    <x v="24"/>
    <s v="KALIWUNGU"/>
    <n v="10.28"/>
    <e v="#REF!"/>
    <n v="1.2849999999999999"/>
    <n v="200000"/>
    <n v="2200000"/>
  </r>
  <r>
    <s v="GPP KEBUMEN_KALIWUNGU"/>
    <x v="24"/>
    <s v="KALIWUNGU"/>
    <n v="15.69"/>
    <e v="#REF!"/>
    <n v="1.9612499999999999"/>
    <n v="200000"/>
    <n v="3200000"/>
  </r>
  <r>
    <s v="GPP KEBUMEN_KAMBANGSARI"/>
    <x v="24"/>
    <s v="KAMBANGSARI"/>
    <n v="15.69"/>
    <e v="#REF!"/>
    <n v="1.9612499999999999"/>
    <n v="200000"/>
    <n v="3200000"/>
  </r>
  <r>
    <s v="GPP KEBUMEN_KAMULYAN"/>
    <x v="24"/>
    <s v="KAMULYAN"/>
    <n v="15.69"/>
    <e v="#REF!"/>
    <n v="1.9612499999999999"/>
    <n v="200000"/>
    <n v="3200000"/>
  </r>
  <r>
    <s v="GPP KEBUMEN_KARANGANYAR"/>
    <x v="24"/>
    <s v="KARANGANYAR"/>
    <n v="10.28"/>
    <e v="#REF!"/>
    <n v="1.2849999999999999"/>
    <n v="200000"/>
    <n v="2200000"/>
  </r>
  <r>
    <s v="GPP KEBUMEN_KARANGANYAR"/>
    <x v="24"/>
    <s v="KARANGANYAR"/>
    <n v="15.69"/>
    <e v="#REF!"/>
    <n v="1.9612499999999999"/>
    <n v="200000"/>
    <n v="3200000"/>
  </r>
  <r>
    <s v="GPP KEBUMEN_KARANGDUWUR"/>
    <x v="24"/>
    <s v="KARANGDUWUR"/>
    <n v="15.69"/>
    <e v="#REF!"/>
    <n v="1.9612499999999999"/>
    <n v="200000"/>
    <n v="3200000"/>
  </r>
  <r>
    <s v="GPP KEBUMEN_KARANGGADUNG"/>
    <x v="24"/>
    <s v="KARANGGADUNG"/>
    <n v="15.69"/>
    <e v="#REF!"/>
    <n v="1.9612499999999999"/>
    <n v="200000"/>
    <n v="3200000"/>
  </r>
  <r>
    <s v="GPP KEBUMEN_KARANGGAYAM"/>
    <x v="24"/>
    <s v="KARANGGAYAM"/>
    <n v="15.69"/>
    <e v="#REF!"/>
    <n v="1.9612499999999999"/>
    <n v="200000"/>
    <n v="3200000"/>
  </r>
  <r>
    <s v="GPP KEBUMEN_KARANGGEDANG"/>
    <x v="24"/>
    <s v="KARANGGEDANG"/>
    <n v="15.69"/>
    <e v="#REF!"/>
    <n v="1.9612499999999999"/>
    <n v="200000"/>
    <n v="3200000"/>
  </r>
  <r>
    <s v="GPP KEBUMEN_KARANGGLONGGONG"/>
    <x v="24"/>
    <s v="KARANGGLONGGONG"/>
    <n v="15.69"/>
    <e v="#REF!"/>
    <n v="1.9612499999999999"/>
    <n v="200000"/>
    <n v="3200000"/>
  </r>
  <r>
    <s v="GPP KEBUMEN_KARANGJAMBU"/>
    <x v="24"/>
    <s v="KARANGJAMBU"/>
    <n v="15.69"/>
    <e v="#REF!"/>
    <n v="1.9612499999999999"/>
    <n v="200000"/>
    <n v="3200000"/>
  </r>
  <r>
    <s v="GPP KEBUMEN_KARANGKEMBANG"/>
    <x v="24"/>
    <s v="KARANGKEMBANG"/>
    <n v="15.69"/>
    <e v="#REF!"/>
    <n v="1.9612499999999999"/>
    <n v="200000"/>
    <n v="3200000"/>
  </r>
  <r>
    <s v="GPP KEBUMEN_KARANGKEMIRI"/>
    <x v="24"/>
    <s v="KARANGKEMIRI"/>
    <n v="15.69"/>
    <e v="#REF!"/>
    <n v="1.9612499999999999"/>
    <n v="200000"/>
    <n v="3200000"/>
  </r>
  <r>
    <s v="GPP KEBUMEN_KARANGMOJO"/>
    <x v="24"/>
    <s v="KARANGMOJO"/>
    <n v="15.69"/>
    <e v="#REF!"/>
    <n v="1.9612499999999999"/>
    <n v="200000"/>
    <n v="3200000"/>
  </r>
  <r>
    <s v="GPP KEBUMEN_KARANGPOH"/>
    <x v="24"/>
    <s v="KARANGPOH"/>
    <n v="15.69"/>
    <e v="#REF!"/>
    <n v="1.9612499999999999"/>
    <n v="200000"/>
    <n v="3200000"/>
  </r>
  <r>
    <s v="GPP KEBUMEN_KARANGPULE"/>
    <x v="24"/>
    <s v="KARANGPULE"/>
    <n v="15.69"/>
    <e v="#REF!"/>
    <n v="1.9612499999999999"/>
    <n v="200000"/>
    <n v="3200000"/>
  </r>
  <r>
    <s v="GPP KEBUMEN_KARANGREJO"/>
    <x v="24"/>
    <s v="KARANGREJO"/>
    <n v="15.69"/>
    <e v="#REF!"/>
    <n v="1.9612499999999999"/>
    <n v="200000"/>
    <n v="3200000"/>
  </r>
  <r>
    <s v="GPP KEBUMEN_KARANGREJO"/>
    <x v="24"/>
    <s v="KARANGREJO"/>
    <n v="15.69"/>
    <e v="#REF!"/>
    <n v="1.9612499999999999"/>
    <n v="200000"/>
    <n v="3200000"/>
  </r>
  <r>
    <s v="GPP KEBUMEN_KARANGSARI"/>
    <x v="24"/>
    <s v="KARANGSARI"/>
    <n v="15.69"/>
    <e v="#REF!"/>
    <n v="1.9612499999999999"/>
    <n v="200000"/>
    <n v="3200000"/>
  </r>
  <r>
    <s v="GPP KEBUMEN_KARANGSARI"/>
    <x v="24"/>
    <s v="KARANGSARI"/>
    <n v="15.69"/>
    <e v="#REF!"/>
    <n v="1.9612499999999999"/>
    <n v="200000"/>
    <n v="3200000"/>
  </r>
  <r>
    <s v="GPP KEBUMEN_KARANGTANJUNG"/>
    <x v="24"/>
    <s v="KARANGTANJUNG"/>
    <n v="15.69"/>
    <e v="#REF!"/>
    <n v="1.9612499999999999"/>
    <n v="200000"/>
    <n v="3200000"/>
  </r>
  <r>
    <s v="GPP KEBUMEN_KARANGTENGAH"/>
    <x v="24"/>
    <s v="KARANGTENGAH"/>
    <n v="15.69"/>
    <e v="#REF!"/>
    <n v="1.9612499999999999"/>
    <n v="200000"/>
    <n v="3200000"/>
  </r>
  <r>
    <s v="GPP KEBUMEN_KAWEDUSAN"/>
    <x v="24"/>
    <s v="KAWEDUSAN"/>
    <n v="15.69"/>
    <e v="#REF!"/>
    <n v="1.9612499999999999"/>
    <n v="200000"/>
    <n v="3200000"/>
  </r>
  <r>
    <s v="GPP KEBUMEN_KEBADONGAN"/>
    <x v="24"/>
    <s v="KEBADONGAN"/>
    <n v="15.69"/>
    <e v="#REF!"/>
    <n v="1.9612499999999999"/>
    <n v="200000"/>
    <n v="3200000"/>
  </r>
  <r>
    <s v="GPP KEBUMEN_KEBAGORAN"/>
    <x v="24"/>
    <s v="KEBAGORAN"/>
    <n v="15.69"/>
    <e v="#REF!"/>
    <n v="1.9612499999999999"/>
    <n v="200000"/>
    <n v="3200000"/>
  </r>
  <r>
    <s v="GPP KEBUMEN_KEBAKALAN"/>
    <x v="24"/>
    <s v="KEBAKALAN"/>
    <n v="10.28"/>
    <e v="#REF!"/>
    <n v="1.2849999999999999"/>
    <n v="200000"/>
    <n v="2200000"/>
  </r>
  <r>
    <s v="GPP KEBUMEN_KEBAKALAN"/>
    <x v="24"/>
    <s v="KEBAKALAN"/>
    <n v="15.69"/>
    <e v="#REF!"/>
    <n v="1.9612499999999999"/>
    <n v="200000"/>
    <n v="3200000"/>
  </r>
  <r>
    <s v="GPP KEBUMEN_KEBONSARI"/>
    <x v="24"/>
    <s v="KEBONSARI"/>
    <n v="15.69"/>
    <e v="#REF!"/>
    <n v="1.9612499999999999"/>
    <n v="200000"/>
    <n v="3200000"/>
  </r>
  <r>
    <s v="GPP KEBUMEN_KEBULUSAN"/>
    <x v="24"/>
    <s v="KEBULUSAN"/>
    <n v="15.69"/>
    <e v="#REF!"/>
    <n v="1.9612499999999999"/>
    <n v="200000"/>
    <n v="3200000"/>
  </r>
  <r>
    <s v="GPP KEBUMEN_KEBUMEN"/>
    <x v="24"/>
    <s v="KEBUMEN"/>
    <n v="15.69"/>
    <e v="#REF!"/>
    <n v="1.9612499999999999"/>
    <n v="200000"/>
    <n v="3200000"/>
  </r>
  <r>
    <s v="GPP KEBUMEN_KEDALEMANKULON"/>
    <x v="24"/>
    <s v="KEDALEMANKULON"/>
    <n v="15.69"/>
    <e v="#REF!"/>
    <n v="1.9612499999999999"/>
    <n v="200000"/>
    <n v="3200000"/>
  </r>
  <r>
    <s v="GPP KEBUMEN_KEDALEMANWETAN"/>
    <x v="24"/>
    <s v="KEDALEMANWETAN"/>
    <n v="15.69"/>
    <e v="#REF!"/>
    <n v="1.9612499999999999"/>
    <n v="200000"/>
    <n v="3200000"/>
  </r>
  <r>
    <s v="GPP KEBUMEN_KEDAWUNG"/>
    <x v="24"/>
    <s v="KEDAWUNG"/>
    <n v="15.69"/>
    <e v="#REF!"/>
    <n v="1.9612499999999999"/>
    <n v="200000"/>
    <n v="3200000"/>
  </r>
  <r>
    <s v="GPP KEBUMEN_KEDUNGJATI"/>
    <x v="24"/>
    <s v="KEDUNGJATI"/>
    <n v="15.69"/>
    <e v="#REF!"/>
    <n v="1.9612499999999999"/>
    <n v="200000"/>
    <n v="3200000"/>
  </r>
  <r>
    <s v="GPP KEBUMEN_KEDUNGPUJI"/>
    <x v="24"/>
    <s v="KEDUNGPUJI"/>
    <n v="15.69"/>
    <e v="#REF!"/>
    <n v="1.9612499999999999"/>
    <n v="200000"/>
    <n v="3200000"/>
  </r>
  <r>
    <s v="GPP KEBUMEN_KEDUNGSARI"/>
    <x v="24"/>
    <s v="KEDUNGSARI"/>
    <n v="15.69"/>
    <e v="#REF!"/>
    <n v="1.9612499999999999"/>
    <n v="200000"/>
    <n v="3200000"/>
  </r>
  <r>
    <s v="GPP KEBUMEN_KEDUNGWARU"/>
    <x v="24"/>
    <s v="KEDUNGWARU"/>
    <n v="15.69"/>
    <e v="#REF!"/>
    <n v="1.9612499999999999"/>
    <n v="200000"/>
    <n v="3200000"/>
  </r>
  <r>
    <s v="GPP KEBUMEN_KEDUNGWINANGUN"/>
    <x v="24"/>
    <s v="KEDUNGWINANGUN"/>
    <n v="15.69"/>
    <e v="#REF!"/>
    <n v="1.9612499999999999"/>
    <n v="200000"/>
    <n v="3200000"/>
  </r>
  <r>
    <s v="GPP KEBUMEN_KEDUNGWRINGIN"/>
    <x v="24"/>
    <s v="KEDUNGWRINGIN"/>
    <n v="15.69"/>
    <e v="#REF!"/>
    <n v="1.9612499999999999"/>
    <n v="200000"/>
    <n v="3200000"/>
  </r>
  <r>
    <s v="GPP KEBUMEN_KEJAWANG"/>
    <x v="24"/>
    <s v="KEJAWANG"/>
    <n v="15.69"/>
    <e v="#REF!"/>
    <n v="1.9612499999999999"/>
    <n v="200000"/>
    <n v="3200000"/>
  </r>
  <r>
    <s v="GPP KEBUMEN_KEMANGGUAN"/>
    <x v="24"/>
    <s v="KEMANGGUAN"/>
    <n v="15.69"/>
    <e v="#REF!"/>
    <n v="1.9612499999999999"/>
    <n v="200000"/>
    <n v="3200000"/>
  </r>
  <r>
    <s v="GPP KEBUMEN_KEMBARAN"/>
    <x v="24"/>
    <s v="KEMBARAN"/>
    <n v="15.69"/>
    <e v="#REF!"/>
    <n v="1.9612499999999999"/>
    <n v="200000"/>
    <n v="3200000"/>
  </r>
  <r>
    <s v="GPP KEBUMEN_KEMUJAN"/>
    <x v="24"/>
    <s v="KEMUJAN"/>
    <n v="15.69"/>
    <e v="#REF!"/>
    <n v="1.9612499999999999"/>
    <n v="200000"/>
    <n v="3200000"/>
  </r>
  <r>
    <s v="GPP KEBUMEN_KEMUKUS"/>
    <x v="24"/>
    <s v="KEMUKUS"/>
    <n v="15.69"/>
    <e v="#REF!"/>
    <n v="1.9612499999999999"/>
    <n v="200000"/>
    <n v="3200000"/>
  </r>
  <r>
    <s v="GPP KEBUMEN_KENTENG"/>
    <x v="24"/>
    <s v="KENTENG"/>
    <n v="15.69"/>
    <e v="#REF!"/>
    <n v="1.9612499999999999"/>
    <n v="200000"/>
    <n v="3200000"/>
  </r>
  <r>
    <s v="GPP KEBUMEN_KEWANGUNAN"/>
    <x v="24"/>
    <s v="KEWANGUNAN"/>
    <n v="15.69"/>
    <e v="#REF!"/>
    <n v="1.9612499999999999"/>
    <n v="200000"/>
    <n v="3200000"/>
  </r>
  <r>
    <s v="GPP KEBUMEN_KEWAYUHAN"/>
    <x v="24"/>
    <s v="KEWAYUHAN"/>
    <n v="15.69"/>
    <e v="#REF!"/>
    <n v="1.9612499999999999"/>
    <n v="200000"/>
    <n v="3200000"/>
  </r>
  <r>
    <s v="GPP KEBUMEN_KLEGENREJO"/>
    <x v="24"/>
    <s v="KLEGENREJO"/>
    <n v="15.69"/>
    <e v="#REF!"/>
    <n v="1.9612499999999999"/>
    <n v="200000"/>
    <n v="3200000"/>
  </r>
  <r>
    <s v="GPP KEBUMEN_KLEGENWONOSARI"/>
    <x v="24"/>
    <s v="KLEGENWONOSARI"/>
    <n v="15.69"/>
    <e v="#REF!"/>
    <n v="1.9612499999999999"/>
    <n v="200000"/>
    <n v="3200000"/>
  </r>
  <r>
    <s v="GPP KEBUMEN_KLEPUSANGGAR"/>
    <x v="24"/>
    <s v="KLEPUSANGGAR"/>
    <n v="15.69"/>
    <e v="#REF!"/>
    <n v="1.9612499999999999"/>
    <n v="200000"/>
    <n v="3200000"/>
  </r>
  <r>
    <s v="GPP KEBUMEN_KLIRONG"/>
    <x v="24"/>
    <s v="KLIRONG"/>
    <n v="15.69"/>
    <e v="#REF!"/>
    <n v="1.9612499999999999"/>
    <n v="200000"/>
    <n v="3200000"/>
  </r>
  <r>
    <s v="GPP KEBUMEN_KLOPOGODO"/>
    <x v="24"/>
    <s v="KLOPOGODO"/>
    <n v="15.69"/>
    <e v="#REF!"/>
    <n v="1.9612499999999999"/>
    <n v="200000"/>
    <n v="3200000"/>
  </r>
  <r>
    <s v="GPP KEBUMEN_KLOPOSAWIT"/>
    <x v="24"/>
    <s v="KLOPOSAWIT"/>
    <n v="15.69"/>
    <e v="#REF!"/>
    <n v="1.9612499999999999"/>
    <n v="200000"/>
    <n v="3200000"/>
  </r>
  <r>
    <s v="GPP KEBUMEN_KRAKAL"/>
    <x v="24"/>
    <s v="KRAKAL"/>
    <n v="15.69"/>
    <e v="#REF!"/>
    <n v="1.9612499999999999"/>
    <n v="200000"/>
    <n v="3200000"/>
  </r>
  <r>
    <s v="GPP KEBUMEN_KRANDEGAN"/>
    <x v="24"/>
    <s v="KRANDEGAN"/>
    <n v="15.69"/>
    <e v="#REF!"/>
    <n v="1.9612499999999999"/>
    <n v="200000"/>
    <n v="3200000"/>
  </r>
  <r>
    <s v="GPP KEBUMEN_KRITIG"/>
    <x v="24"/>
    <s v="KRITIG"/>
    <n v="15.69"/>
    <e v="#REF!"/>
    <n v="1.9612499999999999"/>
    <n v="200000"/>
    <n v="3200000"/>
  </r>
  <r>
    <s v="GPP KEBUMEN_KUTOSARI"/>
    <x v="24"/>
    <s v="KUTOSARI"/>
    <n v="15.69"/>
    <e v="#REF!"/>
    <n v="1.9612499999999999"/>
    <n v="200000"/>
    <n v="3200000"/>
  </r>
  <r>
    <s v="GPP KEBUMEN_KUWARASAN"/>
    <x v="24"/>
    <s v="KUWARASAN"/>
    <n v="15.69"/>
    <e v="#REF!"/>
    <n v="1.9612499999999999"/>
    <n v="200000"/>
    <n v="3200000"/>
  </r>
  <r>
    <s v="GPP KEBUMEN_KUWARU"/>
    <x v="24"/>
    <s v="KUWARU"/>
    <n v="15.69"/>
    <e v="#REF!"/>
    <n v="1.9612499999999999"/>
    <n v="200000"/>
    <n v="3200000"/>
  </r>
  <r>
    <s v="GPP KEBUMEN_LEMAHDUWUR"/>
    <x v="24"/>
    <s v="LEMAHDUWUR"/>
    <n v="15.69"/>
    <e v="#REF!"/>
    <n v="1.9612499999999999"/>
    <n v="200000"/>
    <n v="3200000"/>
  </r>
  <r>
    <s v="GPP KEBUMEN_LOGANDU"/>
    <x v="24"/>
    <s v="LOGANDU"/>
    <n v="15.69"/>
    <e v="#REF!"/>
    <n v="1.9612499999999999"/>
    <n v="200000"/>
    <n v="3200000"/>
  </r>
  <r>
    <s v="GPP KEBUMEN_LOGEDE"/>
    <x v="24"/>
    <s v="LOGEDE"/>
    <n v="15.69"/>
    <e v="#REF!"/>
    <n v="1.9612499999999999"/>
    <n v="200000"/>
    <n v="3200000"/>
  </r>
  <r>
    <s v="GPP KEBUMEN_MADUREJO"/>
    <x v="24"/>
    <s v="MADUREJO"/>
    <n v="15.69"/>
    <e v="#REF!"/>
    <n v="1.9612499999999999"/>
    <n v="200000"/>
    <n v="3200000"/>
  </r>
  <r>
    <s v="GPP KEBUMEN_MADURESO"/>
    <x v="24"/>
    <s v="MADURESO"/>
    <n v="15.69"/>
    <e v="#REF!"/>
    <n v="1.9612499999999999"/>
    <n v="200000"/>
    <n v="3200000"/>
  </r>
  <r>
    <s v="GPP KEBUMEN_MADURETNO"/>
    <x v="24"/>
    <s v="MADURETNO"/>
    <n v="15.69"/>
    <e v="#REF!"/>
    <n v="1.9612499999999999"/>
    <n v="200000"/>
    <n v="3200000"/>
  </r>
  <r>
    <s v="GPP KEBUMEN_MANGLI"/>
    <x v="24"/>
    <s v="MANGLI"/>
    <n v="15.69"/>
    <e v="#REF!"/>
    <n v="1.9612499999999999"/>
    <n v="200000"/>
    <n v="3200000"/>
  </r>
  <r>
    <s v="GPP KEBUMEN_MANGUNHARJO"/>
    <x v="24"/>
    <s v="MANGUNHARJO"/>
    <n v="15.69"/>
    <e v="#REF!"/>
    <n v="1.9612499999999999"/>
    <n v="200000"/>
    <n v="3200000"/>
  </r>
  <r>
    <s v="GPP KEBUMEN_MELES"/>
    <x v="24"/>
    <s v="MELES"/>
    <n v="15.69"/>
    <e v="#REF!"/>
    <n v="1.9612499999999999"/>
    <n v="200000"/>
    <n v="3200000"/>
  </r>
  <r>
    <s v="GPP KEBUMEN_MENGANTI"/>
    <x v="24"/>
    <s v="MENGANTI"/>
    <n v="15.69"/>
    <e v="#REF!"/>
    <n v="1.9612499999999999"/>
    <n v="200000"/>
    <n v="3200000"/>
  </r>
  <r>
    <s v="GPP KEBUMEN_MENGKOWO"/>
    <x v="24"/>
    <s v="MENGKOWO"/>
    <n v="15.69"/>
    <e v="#REF!"/>
    <n v="1.9612499999999999"/>
    <n v="200000"/>
    <n v="3200000"/>
  </r>
  <r>
    <s v="GPP KEBUMEN_MERDEN"/>
    <x v="24"/>
    <s v="MERDEN"/>
    <n v="10.28"/>
    <e v="#REF!"/>
    <n v="1.2849999999999999"/>
    <n v="200000"/>
    <n v="2200000"/>
  </r>
  <r>
    <s v="GPP KEBUMEN_MERTASARI"/>
    <x v="24"/>
    <s v="MERTASARI"/>
    <n v="10.28"/>
    <e v="#REF!"/>
    <n v="1.2849999999999999"/>
    <n v="200000"/>
    <n v="2200000"/>
  </r>
  <r>
    <s v="GPP KEBUMEN_MUKTISARI"/>
    <x v="24"/>
    <s v="MUKTISARI"/>
    <n v="15.69"/>
    <e v="#REF!"/>
    <n v="1.9612499999999999"/>
    <n v="200000"/>
    <n v="3200000"/>
  </r>
  <r>
    <s v="GPP KEBUMEN_MUNGGU"/>
    <x v="24"/>
    <s v="MUNGGU"/>
    <n v="15.69"/>
    <e v="#REF!"/>
    <n v="1.9612499999999999"/>
    <n v="200000"/>
    <n v="3200000"/>
  </r>
  <r>
    <s v="GPP KEBUMEN_MURTIREJO"/>
    <x v="24"/>
    <s v="MURTIREJO"/>
    <n v="15.69"/>
    <e v="#REF!"/>
    <n v="1.9612499999999999"/>
    <n v="200000"/>
    <n v="3200000"/>
  </r>
  <r>
    <s v="GPP KEBUMEN_NAMPUDADI"/>
    <x v="24"/>
    <s v="NAMPUDADI"/>
    <n v="15.69"/>
    <e v="#REF!"/>
    <n v="1.9612499999999999"/>
    <n v="200000"/>
    <n v="3200000"/>
  </r>
  <r>
    <s v="GPP KEBUMEN_ORI"/>
    <x v="24"/>
    <s v="ORI"/>
    <n v="15.69"/>
    <e v="#REF!"/>
    <n v="1.9612499999999999"/>
    <n v="200000"/>
    <n v="3200000"/>
  </r>
  <r>
    <s v="GPP KEBUMEN_PAGEBANGAN"/>
    <x v="24"/>
    <s v="PAGEBANGAN"/>
    <n v="15.69"/>
    <e v="#REF!"/>
    <n v="1.9612499999999999"/>
    <n v="200000"/>
    <n v="3200000"/>
  </r>
  <r>
    <s v="GPP KEBUMEN_PAKURAN"/>
    <x v="24"/>
    <s v="PAKURAN"/>
    <n v="15.69"/>
    <e v="#REF!"/>
    <n v="1.9612499999999999"/>
    <n v="200000"/>
    <n v="3200000"/>
  </r>
  <r>
    <s v="GPP KEBUMEN_PANDANLOR"/>
    <x v="24"/>
    <s v="PANDANLOR"/>
    <n v="15.69"/>
    <e v="#REF!"/>
    <n v="1.9612499999999999"/>
    <n v="200000"/>
    <n v="3200000"/>
  </r>
  <r>
    <s v="GPP KEBUMEN_PANDANSARI"/>
    <x v="24"/>
    <s v="PANDANSARI"/>
    <n v="15.69"/>
    <e v="#REF!"/>
    <n v="1.9612499999999999"/>
    <n v="200000"/>
    <n v="3200000"/>
  </r>
  <r>
    <s v="GPP KEBUMEN_PANJANGSARI"/>
    <x v="24"/>
    <s v="PANJANGSARI"/>
    <n v="15.69"/>
    <e v="#REF!"/>
    <n v="1.9612499999999999"/>
    <n v="200000"/>
    <n v="3200000"/>
  </r>
  <r>
    <s v="GPP KEBUMEN_PANJATAN"/>
    <x v="24"/>
    <s v="PANJATAN"/>
    <n v="15.69"/>
    <e v="#REF!"/>
    <n v="1.9612499999999999"/>
    <n v="200000"/>
    <n v="3200000"/>
  </r>
  <r>
    <s v="GPP KEBUMEN_PANJER"/>
    <x v="24"/>
    <s v="PANJER"/>
    <n v="15.69"/>
    <e v="#REF!"/>
    <n v="1.9612499999999999"/>
    <n v="200000"/>
    <n v="3200000"/>
  </r>
  <r>
    <s v="GPP KEBUMEN_PATEMON"/>
    <x v="24"/>
    <s v="PATEMON"/>
    <n v="15.69"/>
    <e v="#REF!"/>
    <n v="1.9612499999999999"/>
    <n v="200000"/>
    <n v="3200000"/>
  </r>
  <r>
    <s v="GPP KEBUMEN_PEJAGOAN"/>
    <x v="24"/>
    <s v="PEJAGOAN"/>
    <n v="15.69"/>
    <e v="#REF!"/>
    <n v="1.9612499999999999"/>
    <n v="200000"/>
    <n v="3200000"/>
  </r>
  <r>
    <s v="GPP KEBUMEN_PEKUNCEN"/>
    <x v="24"/>
    <s v="PEKUNCEN"/>
    <n v="15.69"/>
    <e v="#REF!"/>
    <n v="1.9612499999999999"/>
    <n v="200000"/>
    <n v="3200000"/>
  </r>
  <r>
    <s v="GPP KEBUMEN_PEKUNDEN"/>
    <x v="24"/>
    <s v="PEKUNDEN"/>
    <n v="15.69"/>
    <e v="#REF!"/>
    <n v="1.9612499999999999"/>
    <n v="200000"/>
    <n v="3200000"/>
  </r>
  <r>
    <s v="GPP KEBUMEN_PEKUWON"/>
    <x v="24"/>
    <s v="PEKUWON"/>
    <n v="15.69"/>
    <e v="#REF!"/>
    <n v="1.9612499999999999"/>
    <n v="200000"/>
    <n v="3200000"/>
  </r>
  <r>
    <s v="GPP KEBUMEN_PENCIL"/>
    <x v="24"/>
    <s v="PENCIL"/>
    <n v="15.69"/>
    <e v="#REF!"/>
    <n v="1.9612499999999999"/>
    <n v="200000"/>
    <n v="3200000"/>
  </r>
  <r>
    <s v="GPP KEBUMEN_PENGARINGAN"/>
    <x v="24"/>
    <s v="PENGARINGAN"/>
    <n v="15.69"/>
    <e v="#REF!"/>
    <n v="1.9612499999999999"/>
    <n v="200000"/>
    <n v="3200000"/>
  </r>
  <r>
    <s v="GPP KEBUMEN_PENGEMPON"/>
    <x v="24"/>
    <s v="PENGEMPON"/>
    <n v="15.69"/>
    <e v="#REF!"/>
    <n v="1.9612499999999999"/>
    <n v="200000"/>
    <n v="3200000"/>
  </r>
  <r>
    <s v="GPP KEBUMEN_PENIMBUN"/>
    <x v="24"/>
    <s v="PENIMBUN"/>
    <n v="15.69"/>
    <e v="#REF!"/>
    <n v="1.9612499999999999"/>
    <n v="200000"/>
    <n v="3200000"/>
  </r>
  <r>
    <s v="GPP KEBUMEN_PENIRON"/>
    <x v="24"/>
    <s v="PENIRON"/>
    <n v="15.69"/>
    <e v="#REF!"/>
    <n v="1.9612499999999999"/>
    <n v="200000"/>
    <n v="3200000"/>
  </r>
  <r>
    <s v="GPP KEBUMEN_PENUSUPAN"/>
    <x v="24"/>
    <s v="PENUSUPAN"/>
    <n v="15.69"/>
    <e v="#REF!"/>
    <n v="1.9612499999999999"/>
    <n v="200000"/>
    <n v="3200000"/>
  </r>
  <r>
    <s v="GPP KEBUMEN_PETANAHAN"/>
    <x v="24"/>
    <s v="PETANAHAN"/>
    <n v="15.69"/>
    <e v="#REF!"/>
    <n v="1.9612499999999999"/>
    <n v="200000"/>
    <n v="3200000"/>
  </r>
  <r>
    <s v="GPP KEBUMEN_PETIR"/>
    <x v="24"/>
    <s v="PETIR"/>
    <n v="10.28"/>
    <e v="#REF!"/>
    <n v="1.2849999999999999"/>
    <n v="200000"/>
    <n v="2200000"/>
  </r>
  <r>
    <s v="GPP KEBUMEN_PLARANGAN"/>
    <x v="24"/>
    <s v="PLARANGAN"/>
    <n v="15.69"/>
    <e v="#REF!"/>
    <n v="1.9612499999999999"/>
    <n v="200000"/>
    <n v="3200000"/>
  </r>
  <r>
    <s v="GPP KEBUMEN_PODOLUHUR"/>
    <x v="24"/>
    <s v="PODOLUHUR"/>
    <n v="15.69"/>
    <e v="#REF!"/>
    <n v="1.9612499999999999"/>
    <n v="200000"/>
    <n v="3200000"/>
  </r>
  <r>
    <s v="GPP KEBUMEN_PODOURIP"/>
    <x v="24"/>
    <s v="PODOURIP"/>
    <n v="15.69"/>
    <e v="#REF!"/>
    <n v="1.9612499999999999"/>
    <n v="200000"/>
    <n v="3200000"/>
  </r>
  <r>
    <s v="GPP KEBUMEN_POHKUMBANG"/>
    <x v="24"/>
    <s v="POHKUMBANG"/>
    <n v="15.69"/>
    <e v="#REF!"/>
    <n v="1.9612499999999999"/>
    <n v="200000"/>
    <n v="3200000"/>
  </r>
  <r>
    <s v="GPP KEBUMEN_PONDOKGEBANGSARI"/>
    <x v="24"/>
    <s v="PONDOKGEBANGSARI"/>
    <n v="15.69"/>
    <e v="#REF!"/>
    <n v="1.9612499999999999"/>
    <n v="200000"/>
    <n v="3200000"/>
  </r>
  <r>
    <s v="GPP KEBUMEN_PRIGI"/>
    <x v="24"/>
    <s v="PRIGI"/>
    <n v="15.69"/>
    <e v="#REF!"/>
    <n v="1.9612499999999999"/>
    <n v="200000"/>
    <n v="3200000"/>
  </r>
  <r>
    <s v="GPP KEBUMEN_PULIHARJO"/>
    <x v="24"/>
    <s v="PULIHARJO"/>
    <n v="15.69"/>
    <e v="#REF!"/>
    <n v="1.9612499999999999"/>
    <n v="200000"/>
    <n v="3200000"/>
  </r>
  <r>
    <s v="GPP KEBUMEN_PURWODADI"/>
    <x v="24"/>
    <s v="PURWODADI"/>
    <n v="15.69"/>
    <e v="#REF!"/>
    <n v="1.9612499999999999"/>
    <n v="200000"/>
    <n v="3200000"/>
  </r>
  <r>
    <s v="GPP KEBUMEN_PURWODESO"/>
    <x v="24"/>
    <s v="PURWODESO"/>
    <n v="15.69"/>
    <e v="#REF!"/>
    <n v="1.9612499999999999"/>
    <n v="200000"/>
    <n v="3200000"/>
  </r>
  <r>
    <s v="GPP KEBUMEN_PURWOHARJO"/>
    <x v="24"/>
    <s v="PURWOHARJO"/>
    <n v="15.69"/>
    <e v="#REF!"/>
    <n v="1.9612499999999999"/>
    <n v="200000"/>
    <n v="3200000"/>
  </r>
  <r>
    <s v="GPP KEBUMEN_PURWOSARI"/>
    <x v="24"/>
    <s v="PURWOSARI"/>
    <n v="15.69"/>
    <e v="#REF!"/>
    <n v="1.9612499999999999"/>
    <n v="200000"/>
    <n v="3200000"/>
  </r>
  <r>
    <s v="GPP KEBUMEN_RANTEREJO"/>
    <x v="24"/>
    <s v="RANTEREJO"/>
    <n v="15.69"/>
    <e v="#REF!"/>
    <n v="1.9612499999999999"/>
    <n v="200000"/>
    <n v="3200000"/>
  </r>
  <r>
    <s v="GPP KEBUMEN_RANTEWRINGIN"/>
    <x v="24"/>
    <s v="RANTEWRINGIN"/>
    <n v="15.69"/>
    <e v="#REF!"/>
    <n v="1.9612499999999999"/>
    <n v="200000"/>
    <n v="3200000"/>
  </r>
  <r>
    <s v="GPP KEBUMEN_ROWOREJO"/>
    <x v="24"/>
    <s v="ROWOREJO"/>
    <n v="15.69"/>
    <e v="#REF!"/>
    <n v="1.9612499999999999"/>
    <n v="200000"/>
    <n v="3200000"/>
  </r>
  <r>
    <s v="GPP KEBUMEN_SANGUBANYU"/>
    <x v="24"/>
    <s v="SANGUBANYU"/>
    <n v="15.69"/>
    <e v="#REF!"/>
    <n v="1.9612499999999999"/>
    <n v="200000"/>
    <n v="3200000"/>
  </r>
  <r>
    <s v="GPP KEBUMEN_SAWANGAN"/>
    <x v="24"/>
    <s v="SAWANGAN"/>
    <n v="15.69"/>
    <e v="#REF!"/>
    <n v="1.9612499999999999"/>
    <n v="200000"/>
    <n v="3200000"/>
  </r>
  <r>
    <s v="GPP KEBUMEN_SAWANGAN"/>
    <x v="24"/>
    <s v="SAWANGAN"/>
    <n v="15.69"/>
    <e v="#REF!"/>
    <n v="1.9612499999999999"/>
    <n v="200000"/>
    <n v="3200000"/>
  </r>
  <r>
    <s v="GPP KEBUMEN_SEKARTEJA"/>
    <x v="24"/>
    <s v="SEKARTEJA"/>
    <n v="15.69"/>
    <e v="#REF!"/>
    <n v="1.9612499999999999"/>
    <n v="200000"/>
    <n v="3200000"/>
  </r>
  <r>
    <s v="GPP KEBUMEN_SELANG"/>
    <x v="24"/>
    <s v="SELANG"/>
    <n v="15.69"/>
    <e v="#REF!"/>
    <n v="1.9612499999999999"/>
    <n v="200000"/>
    <n v="3200000"/>
  </r>
  <r>
    <s v="GPP KEBUMEN_SELILING"/>
    <x v="24"/>
    <s v="SELILING"/>
    <n v="15.69"/>
    <e v="#REF!"/>
    <n v="1.9612499999999999"/>
    <n v="200000"/>
    <n v="3200000"/>
  </r>
  <r>
    <s v="GPP KEBUMEN_SELING"/>
    <x v="24"/>
    <s v="SELING"/>
    <n v="15.69"/>
    <e v="#REF!"/>
    <n v="1.9612499999999999"/>
    <n v="200000"/>
    <n v="3200000"/>
  </r>
  <r>
    <s v="GPP KEBUMEN_SELOGIRI"/>
    <x v="24"/>
    <s v="SELOGIRI"/>
    <n v="15.69"/>
    <e v="#REF!"/>
    <n v="1.9612499999999999"/>
    <n v="200000"/>
    <n v="3200000"/>
  </r>
  <r>
    <s v="GPP KEBUMEN_SEMALI"/>
    <x v="24"/>
    <s v="SEMALI"/>
    <n v="15.69"/>
    <e v="#REF!"/>
    <n v="1.9612499999999999"/>
    <n v="200000"/>
    <n v="3200000"/>
  </r>
  <r>
    <s v="GPP KEBUMEN_SEMANDING"/>
    <x v="24"/>
    <s v="SEMANDING"/>
    <n v="15.69"/>
    <e v="#REF!"/>
    <n v="1.9612499999999999"/>
    <n v="200000"/>
    <n v="3200000"/>
  </r>
  <r>
    <s v="GPP KEBUMEN_SEMONDO"/>
    <x v="24"/>
    <s v="SEMONDO"/>
    <n v="15.69"/>
    <e v="#REF!"/>
    <n v="1.9612499999999999"/>
    <n v="200000"/>
    <n v="3200000"/>
  </r>
  <r>
    <s v="GPP KEBUMEN_SERUT"/>
    <x v="24"/>
    <s v="SERUT"/>
    <n v="15.69"/>
    <e v="#REF!"/>
    <n v="1.9612499999999999"/>
    <n v="200000"/>
    <n v="3200000"/>
  </r>
  <r>
    <s v="GPP KEBUMEN_SETROJENAR"/>
    <x v="24"/>
    <s v="SETROJENAR"/>
    <n v="15.69"/>
    <e v="#REF!"/>
    <n v="1.9612499999999999"/>
    <n v="200000"/>
    <n v="3200000"/>
  </r>
  <r>
    <s v="GPP KEBUMEN_SIDAYU"/>
    <x v="24"/>
    <s v="SIDAYU"/>
    <n v="15.69"/>
    <e v="#REF!"/>
    <n v="1.9612499999999999"/>
    <n v="200000"/>
    <n v="3200000"/>
  </r>
  <r>
    <s v="GPP KEBUMEN_SIDOAGUNG"/>
    <x v="24"/>
    <s v="SIDOAGUNG"/>
    <n v="15.69"/>
    <e v="#REF!"/>
    <n v="1.9612499999999999"/>
    <n v="200000"/>
    <n v="3200000"/>
  </r>
  <r>
    <s v="GPP KEBUMEN_SIDOARJO"/>
    <x v="24"/>
    <s v="SIDOARJO"/>
    <n v="15.69"/>
    <e v="#REF!"/>
    <n v="1.9612499999999999"/>
    <n v="200000"/>
    <n v="3200000"/>
  </r>
  <r>
    <s v="GPP KEBUMEN_SIDOBUNDER"/>
    <x v="24"/>
    <s v="SIDOBUNDER"/>
    <n v="15.69"/>
    <e v="#REF!"/>
    <n v="1.9612499999999999"/>
    <n v="200000"/>
    <n v="3200000"/>
  </r>
  <r>
    <s v="GPP KEBUMEN_SIDODADI"/>
    <x v="24"/>
    <s v="SIDODADI"/>
    <n v="15.69"/>
    <e v="#REF!"/>
    <n v="1.9612499999999999"/>
    <n v="200000"/>
    <n v="3200000"/>
  </r>
  <r>
    <s v="GPP KEBUMEN_SIDOHARJO"/>
    <x v="24"/>
    <s v="SIDOHARJO"/>
    <n v="15.69"/>
    <e v="#REF!"/>
    <n v="1.9612499999999999"/>
    <n v="200000"/>
    <n v="3200000"/>
  </r>
  <r>
    <s v="GPP KEBUMEN_SIDOMORO"/>
    <x v="24"/>
    <s v="SIDOMORO"/>
    <n v="15.69"/>
    <e v="#REF!"/>
    <n v="1.9612499999999999"/>
    <n v="200000"/>
    <n v="3200000"/>
  </r>
  <r>
    <s v="GPP KEBUMEN_SIDOMUKTI"/>
    <x v="24"/>
    <s v="SIDOMUKTI"/>
    <n v="15.69"/>
    <e v="#REF!"/>
    <n v="1.9612499999999999"/>
    <n v="200000"/>
    <n v="3200000"/>
  </r>
  <r>
    <s v="GPP KEBUMEN_SIDOMUKTI"/>
    <x v="24"/>
    <s v="SIDOMUKTI"/>
    <n v="15.69"/>
    <e v="#REF!"/>
    <n v="1.9612499999999999"/>
    <n v="200000"/>
    <n v="3200000"/>
  </r>
  <r>
    <s v="GPP KEBUMEN_SIDOMULYO"/>
    <x v="24"/>
    <s v="SIDOMULYO"/>
    <n v="15.69"/>
    <e v="#REF!"/>
    <n v="1.9612499999999999"/>
    <n v="200000"/>
    <n v="3200000"/>
  </r>
  <r>
    <s v="GPP KEBUMEN_SIDOMULYO"/>
    <x v="24"/>
    <s v="SIDOMULYO"/>
    <n v="15.69"/>
    <e v="#REF!"/>
    <n v="1.9612499999999999"/>
    <n v="200000"/>
    <n v="3200000"/>
  </r>
  <r>
    <s v="GPP KEBUMEN_SIDOMULYO"/>
    <x v="24"/>
    <s v="SIDOMULYO"/>
    <n v="15.69"/>
    <e v="#REF!"/>
    <n v="1.9612499999999999"/>
    <n v="200000"/>
    <n v="3200000"/>
  </r>
  <r>
    <s v="GPP KEBUMEN_SITIADI"/>
    <x v="24"/>
    <s v="SITIADI"/>
    <n v="15.69"/>
    <e v="#REF!"/>
    <n v="1.9612499999999999"/>
    <n v="200000"/>
    <n v="3200000"/>
  </r>
  <r>
    <s v="GPP KEBUMEN_SITIREJO"/>
    <x v="24"/>
    <s v="SITIREJO"/>
    <n v="15.69"/>
    <e v="#REF!"/>
    <n v="1.9612499999999999"/>
    <n v="200000"/>
    <n v="3200000"/>
  </r>
  <r>
    <s v="GPP KEBUMEN_SOKA"/>
    <x v="24"/>
    <s v="SOKA"/>
    <n v="15.69"/>
    <e v="#REF!"/>
    <n v="1.9612499999999999"/>
    <n v="200000"/>
    <n v="3200000"/>
  </r>
  <r>
    <s v="GPP KEBUMEN_SOMAGEDE"/>
    <x v="24"/>
    <s v="SOMAGEDE"/>
    <n v="15.69"/>
    <e v="#REF!"/>
    <n v="1.9612499999999999"/>
    <n v="200000"/>
    <n v="3200000"/>
  </r>
  <r>
    <s v="GPP KEBUMEN_SOMAWANGI"/>
    <x v="24"/>
    <s v="SOMAWANGI"/>
    <n v="10.28"/>
    <e v="#REF!"/>
    <n v="1.2849999999999999"/>
    <n v="200000"/>
    <n v="2200000"/>
  </r>
  <r>
    <s v="GPP KEBUMEN_SRUSUHJURUTENGAH"/>
    <x v="24"/>
    <s v="SRUSUHJURUTENGAH"/>
    <n v="15.69"/>
    <e v="#REF!"/>
    <n v="1.9612499999999999"/>
    <n v="200000"/>
    <n v="3200000"/>
  </r>
  <r>
    <s v="GPP KEBUMEN_SRUWENG"/>
    <x v="24"/>
    <s v="SRUWENG"/>
    <n v="15.69"/>
    <e v="#REF!"/>
    <n v="1.9612499999999999"/>
    <n v="200000"/>
    <n v="3200000"/>
  </r>
  <r>
    <s v="GPP KEBUMEN_SUGIHWARAS"/>
    <x v="24"/>
    <s v="SUGIHWARAS"/>
    <n v="15.69"/>
    <e v="#REF!"/>
    <n v="1.9612499999999999"/>
    <n v="200000"/>
    <n v="3200000"/>
  </r>
  <r>
    <s v="GPP KEBUMEN_SUMBERADI"/>
    <x v="24"/>
    <s v="SUMBERADI"/>
    <n v="15.69"/>
    <e v="#REF!"/>
    <n v="1.9612499999999999"/>
    <n v="200000"/>
    <n v="3200000"/>
  </r>
  <r>
    <s v="GPP KEBUMEN_SUROREJAN"/>
    <x v="24"/>
    <s v="SUROREJAN"/>
    <n v="15.69"/>
    <e v="#REF!"/>
    <n v="1.9612499999999999"/>
    <n v="200000"/>
    <n v="3200000"/>
  </r>
  <r>
    <s v="GPP KEBUMEN_SUROTRUNAN"/>
    <x v="24"/>
    <s v="SUROTRUNAN"/>
    <n v="15.69"/>
    <e v="#REF!"/>
    <n v="1.9612499999999999"/>
    <n v="200000"/>
    <n v="3200000"/>
  </r>
  <r>
    <s v="GPP KEBUMEN_TAMANWINANGUN"/>
    <x v="24"/>
    <s v="TAMANWINANGUN"/>
    <n v="15.69"/>
    <e v="#REF!"/>
    <n v="1.9612499999999999"/>
    <n v="200000"/>
    <n v="3200000"/>
  </r>
  <r>
    <s v="GPP KEBUMEN_TAMBAHARJO"/>
    <x v="24"/>
    <s v="TAMBAHARJO"/>
    <n v="15.69"/>
    <e v="#REF!"/>
    <n v="1.9612499999999999"/>
    <n v="200000"/>
    <n v="3200000"/>
  </r>
  <r>
    <s v="GPP KEBUMEN_TAMBAKAGUNG"/>
    <x v="24"/>
    <s v="TAMBAKAGUNG"/>
    <n v="15.69"/>
    <e v="#REF!"/>
    <n v="1.9612499999999999"/>
    <n v="200000"/>
    <n v="3200000"/>
  </r>
  <r>
    <s v="GPP KEBUMEN_TAMBAKPROGATEN"/>
    <x v="24"/>
    <s v="TAMBAKPROGATEN"/>
    <n v="15.69"/>
    <e v="#REF!"/>
    <n v="1.9612499999999999"/>
    <n v="200000"/>
    <n v="3200000"/>
  </r>
  <r>
    <s v="GPP KEBUMEN_TAMBAKREJO"/>
    <x v="24"/>
    <s v="TAMBAKREJO"/>
    <n v="15.69"/>
    <e v="#REF!"/>
    <n v="1.9612499999999999"/>
    <n v="200000"/>
    <n v="3200000"/>
  </r>
  <r>
    <s v="GPP KEBUMEN_TAMBAKSARI"/>
    <x v="24"/>
    <s v="TAMBAKSARI"/>
    <n v="15.69"/>
    <e v="#REF!"/>
    <n v="1.9612499999999999"/>
    <n v="200000"/>
    <n v="3200000"/>
  </r>
  <r>
    <s v="GPP KEBUMEN_TANAHSARI"/>
    <x v="24"/>
    <s v="TANAHSARI"/>
    <n v="15.69"/>
    <e v="#REF!"/>
    <n v="1.9612499999999999"/>
    <n v="200000"/>
    <n v="3200000"/>
  </r>
  <r>
    <s v="GPP KEBUMEN_TANGGERAN"/>
    <x v="24"/>
    <s v="TANGGERAN"/>
    <n v="15.69"/>
    <e v="#REF!"/>
    <n v="1.9612499999999999"/>
    <n v="200000"/>
    <n v="3200000"/>
  </r>
  <r>
    <s v="GPP KEBUMEN_TANGGULANGIN"/>
    <x v="24"/>
    <s v="TANGGULANGIN"/>
    <n v="15.69"/>
    <e v="#REF!"/>
    <n v="1.9612499999999999"/>
    <n v="200000"/>
    <n v="3200000"/>
  </r>
  <r>
    <s v="GPP KEBUMEN_TANJUNGREJO"/>
    <x v="24"/>
    <s v="TANJUNGREJO"/>
    <n v="15.69"/>
    <e v="#REF!"/>
    <n v="1.9612499999999999"/>
    <n v="200000"/>
    <n v="3200000"/>
  </r>
  <r>
    <s v="GPP KEBUMEN_TANJUNGSARI"/>
    <x v="24"/>
    <s v="TANJUNGSARI"/>
    <n v="15.69"/>
    <e v="#REF!"/>
    <n v="1.9612499999999999"/>
    <n v="200000"/>
    <n v="3200000"/>
  </r>
  <r>
    <s v="GPP KEBUMEN_TANJUNGSARI"/>
    <x v="24"/>
    <s v="TANJUNGSARI"/>
    <n v="15.69"/>
    <e v="#REF!"/>
    <n v="1.9612499999999999"/>
    <n v="200000"/>
    <n v="3200000"/>
  </r>
  <r>
    <s v="GPP KEBUMEN_TANUHARJO"/>
    <x v="24"/>
    <s v="TANUHARJO"/>
    <n v="15.69"/>
    <e v="#REF!"/>
    <n v="1.9612499999999999"/>
    <n v="200000"/>
    <n v="3200000"/>
  </r>
  <r>
    <s v="GPP KEBUMEN_TEGALRETNO"/>
    <x v="24"/>
    <s v="TEGALRETNO"/>
    <n v="15.69"/>
    <e v="#REF!"/>
    <n v="1.9612499999999999"/>
    <n v="200000"/>
    <n v="3200000"/>
  </r>
  <r>
    <s v="GPP KEBUMEN_TEGALSARI"/>
    <x v="24"/>
    <s v="TEGALSARI"/>
    <n v="15.69"/>
    <e v="#REF!"/>
    <n v="1.9612499999999999"/>
    <n v="200000"/>
    <n v="3200000"/>
  </r>
  <r>
    <s v="GPP KEBUMEN_TEMANGGAL"/>
    <x v="24"/>
    <s v="TEMANGGAL"/>
    <n v="15.69"/>
    <e v="#REF!"/>
    <n v="1.9612499999999999"/>
    <n v="200000"/>
    <n v="3200000"/>
  </r>
  <r>
    <s v="GPP KEBUMEN_TEPAKYANG"/>
    <x v="24"/>
    <s v="TEPAKYANG"/>
    <n v="15.69"/>
    <e v="#REF!"/>
    <n v="1.9612499999999999"/>
    <n v="200000"/>
    <n v="3200000"/>
  </r>
  <r>
    <s v="GPP KEBUMEN_TLOGOWULUNG"/>
    <x v="24"/>
    <s v="TLOGOWULUNG"/>
    <n v="15.69"/>
    <e v="#REF!"/>
    <n v="1.9612499999999999"/>
    <n v="200000"/>
    <n v="3200000"/>
  </r>
  <r>
    <s v="GPP KEBUMEN_TRESNOREJO"/>
    <x v="24"/>
    <s v="TRESNOREJO"/>
    <n v="15.69"/>
    <e v="#REF!"/>
    <n v="1.9612499999999999"/>
    <n v="200000"/>
    <n v="3200000"/>
  </r>
  <r>
    <s v="GPP KEBUMEN_TRIKARSO"/>
    <x v="24"/>
    <s v="TRIKARSO"/>
    <n v="15.69"/>
    <e v="#REF!"/>
    <n v="1.9612499999999999"/>
    <n v="200000"/>
    <n v="3200000"/>
  </r>
  <r>
    <s v="GPP KEBUMEN_TUKINGGEDONG"/>
    <x v="24"/>
    <s v="TUKINGGEDONG"/>
    <n v="15.69"/>
    <e v="#REF!"/>
    <n v="1.9612499999999999"/>
    <n v="200000"/>
    <n v="3200000"/>
  </r>
  <r>
    <s v="GPP KEBUMEN_WAJASARI"/>
    <x v="24"/>
    <s v="WAJASARI"/>
    <n v="15.69"/>
    <e v="#REF!"/>
    <n v="1.9612499999999999"/>
    <n v="200000"/>
    <n v="3200000"/>
  </r>
  <r>
    <s v="GPP KEBUMEN_WALUYO"/>
    <x v="24"/>
    <s v="WALUYO"/>
    <n v="15.69"/>
    <e v="#REF!"/>
    <n v="1.9612499999999999"/>
    <n v="200000"/>
    <n v="3200000"/>
  </r>
  <r>
    <s v="GPP KEBUMEN_WALUYOREJO"/>
    <x v="24"/>
    <s v="WALUYOREJO"/>
    <n v="15.69"/>
    <e v="#REF!"/>
    <n v="1.9612499999999999"/>
    <n v="200000"/>
    <n v="3200000"/>
  </r>
  <r>
    <s v="GPP KEBUMEN_WATULAWANG"/>
    <x v="24"/>
    <s v="WATULAWANG"/>
    <n v="15.69"/>
    <e v="#REF!"/>
    <n v="1.9612499999999999"/>
    <n v="200000"/>
    <n v="3200000"/>
  </r>
  <r>
    <s v="GPP KEBUMEN_WERO"/>
    <x v="24"/>
    <s v="WERO"/>
    <n v="15.69"/>
    <e v="#REF!"/>
    <n v="1.9612499999999999"/>
    <n v="200000"/>
    <n v="3200000"/>
  </r>
  <r>
    <s v="GPP KEBUMEN_WETONWETAN"/>
    <x v="24"/>
    <s v="WETONWETAN"/>
    <n v="15.69"/>
    <e v="#REF!"/>
    <n v="1.9612499999999999"/>
    <n v="200000"/>
    <n v="3200000"/>
  </r>
  <r>
    <s v="GPP KEBUMEN_WIDORO"/>
    <x v="24"/>
    <s v="WIDORO"/>
    <n v="15.69"/>
    <e v="#REF!"/>
    <n v="1.9612499999999999"/>
    <n v="200000"/>
    <n v="3200000"/>
  </r>
  <r>
    <s v="GPP KEBUMEN_WONOKRIYO"/>
    <x v="24"/>
    <s v="WONOKRIYO"/>
    <n v="15.69"/>
    <e v="#REF!"/>
    <n v="1.9612499999999999"/>
    <n v="200000"/>
    <n v="3200000"/>
  </r>
  <r>
    <s v="GPP KEBUMEN_WONOKROMO"/>
    <x v="24"/>
    <s v="WONOKROMO"/>
    <n v="15.69"/>
    <e v="#REF!"/>
    <n v="1.9612499999999999"/>
    <n v="200000"/>
    <n v="3200000"/>
  </r>
  <r>
    <s v="GPP KEBUMEN_WONOREJO"/>
    <x v="24"/>
    <s v="WONOREJO"/>
    <n v="15.69"/>
    <e v="#REF!"/>
    <n v="1.9612499999999999"/>
    <n v="200000"/>
    <n v="3200000"/>
  </r>
  <r>
    <s v="GPP KEBUMEN_WONOSARI"/>
    <x v="24"/>
    <s v="WONOSARI"/>
    <n v="15.69"/>
    <e v="#REF!"/>
    <n v="1.9612499999999999"/>
    <n v="200000"/>
    <n v="3200000"/>
  </r>
  <r>
    <s v="GPP KEBUMEN_WONOSIGRO"/>
    <x v="24"/>
    <s v="WONOSIGRO"/>
    <n v="15.69"/>
    <e v="#REF!"/>
    <n v="1.9612499999999999"/>
    <n v="200000"/>
    <n v="3200000"/>
  </r>
  <r>
    <s v="GPP KEBUMEN_WOTBUWONO"/>
    <x v="24"/>
    <s v="WOTBUWONO"/>
    <n v="15.69"/>
    <e v="#REF!"/>
    <n v="1.9612499999999999"/>
    <n v="200000"/>
    <n v="3200000"/>
  </r>
  <r>
    <s v="GPP KLATEN_BALAK"/>
    <x v="25"/>
    <s v="BALAK"/>
    <n v="8.89"/>
    <e v="#REF!"/>
    <n v="1.1112500000000001"/>
    <n v="200000"/>
    <n v="1800000"/>
  </r>
  <r>
    <s v="GPP KLATEN_BANARAN"/>
    <x v="25"/>
    <s v="BANARAN"/>
    <n v="8.89"/>
    <e v="#REF!"/>
    <n v="1.1112500000000001"/>
    <n v="200000"/>
    <n v="1800000"/>
  </r>
  <r>
    <s v="GPP KLATEN_BANYUAENG"/>
    <x v="25"/>
    <s v="BANYUAENG"/>
    <n v="8.89"/>
    <e v="#REF!"/>
    <n v="1.1112500000000001"/>
    <n v="200000"/>
    <n v="1800000"/>
  </r>
  <r>
    <s v="GPP KLATEN_BANYURIPAN"/>
    <x v="25"/>
    <s v="BANYURIPAN"/>
    <n v="8.89"/>
    <e v="#REF!"/>
    <n v="1.1112500000000001"/>
    <n v="200000"/>
    <n v="1800000"/>
  </r>
  <r>
    <s v="GPP KLATEN_BARAN"/>
    <x v="25"/>
    <s v="BARAN"/>
    <n v="8.89"/>
    <e v="#REF!"/>
    <n v="1.1112500000000001"/>
    <n v="200000"/>
    <n v="1800000"/>
  </r>
  <r>
    <s v="GPP KLATEN_BARENG"/>
    <x v="25"/>
    <s v="BARENG"/>
    <n v="8.89"/>
    <e v="#REF!"/>
    <n v="1.1112500000000001"/>
    <n v="200000"/>
    <n v="1800000"/>
  </r>
  <r>
    <s v="GPP KLATEN_BARENGLOR"/>
    <x v="25"/>
    <s v="BARENGLOR"/>
    <n v="8.89"/>
    <e v="#REF!"/>
    <n v="1.1112500000000001"/>
    <n v="200000"/>
    <n v="1800000"/>
  </r>
  <r>
    <s v="GPP KLATEN_BAREPAN"/>
    <x v="25"/>
    <s v="BAREPAN"/>
    <n v="8.89"/>
    <e v="#REF!"/>
    <n v="1.1112500000000001"/>
    <n v="200000"/>
    <n v="1800000"/>
  </r>
  <r>
    <s v="GPP KLATEN_BARUKAN"/>
    <x v="25"/>
    <s v="BARUKAN"/>
    <n v="8.89"/>
    <e v="#REF!"/>
    <n v="1.1112500000000001"/>
    <n v="200000"/>
    <n v="1800000"/>
  </r>
  <r>
    <s v="GPP KLATEN_BASIN"/>
    <x v="25"/>
    <s v="BASIN"/>
    <n v="8.89"/>
    <e v="#REF!"/>
    <n v="1.1112500000000001"/>
    <n v="200000"/>
    <n v="1800000"/>
  </r>
  <r>
    <s v="GPP KLATEN_BATURAN"/>
    <x v="25"/>
    <s v="BATURAN"/>
    <n v="8.89"/>
    <e v="#REF!"/>
    <n v="1.1112500000000001"/>
    <n v="200000"/>
    <n v="1800000"/>
  </r>
  <r>
    <s v="GPP KLATEN_BAWAK"/>
    <x v="25"/>
    <s v="BAWAK"/>
    <n v="8.89"/>
    <e v="#REF!"/>
    <n v="1.1112500000000001"/>
    <n v="200000"/>
    <n v="1800000"/>
  </r>
  <r>
    <s v="GPP KLATEN_BEJI"/>
    <x v="25"/>
    <s v="BEJI"/>
    <n v="8.89"/>
    <e v="#REF!"/>
    <n v="1.1112500000000001"/>
    <n v="200000"/>
    <n v="1800000"/>
  </r>
  <r>
    <s v="GPP KLATEN_BEKU"/>
    <x v="25"/>
    <s v="BEKU"/>
    <n v="8.89"/>
    <e v="#REF!"/>
    <n v="1.1112500000000001"/>
    <n v="200000"/>
    <n v="1800000"/>
  </r>
  <r>
    <s v="GPP KLATEN_BELANGWETAN"/>
    <x v="25"/>
    <s v="BELANGWETAN"/>
    <n v="8.89"/>
    <e v="#REF!"/>
    <n v="1.1112500000000001"/>
    <n v="200000"/>
    <n v="1800000"/>
  </r>
  <r>
    <s v="GPP KLATEN_BELUK"/>
    <x v="25"/>
    <s v="BELUK"/>
    <n v="8.89"/>
    <e v="#REF!"/>
    <n v="1.1112500000000001"/>
    <n v="200000"/>
    <n v="1800000"/>
  </r>
  <r>
    <s v="GPP KLATEN_BENDAN"/>
    <x v="25"/>
    <s v="BENDAN"/>
    <n v="8.89"/>
    <e v="#REF!"/>
    <n v="1.1112500000000001"/>
    <n v="200000"/>
    <n v="1800000"/>
  </r>
  <r>
    <s v="GPP KLATEN_BENDO"/>
    <x v="25"/>
    <s v="BENDO"/>
    <n v="8.89"/>
    <e v="#REF!"/>
    <n v="1.1112500000000001"/>
    <n v="200000"/>
    <n v="1800000"/>
  </r>
  <r>
    <s v="GPP KLATEN_BENDUNGAN"/>
    <x v="25"/>
    <s v="BENDUNGAN"/>
    <n v="8.89"/>
    <e v="#REF!"/>
    <n v="1.1112500000000001"/>
    <n v="200000"/>
    <n v="1800000"/>
  </r>
  <r>
    <s v="GPP KLATEN_BENGKING"/>
    <x v="25"/>
    <s v="BENGKING"/>
    <n v="8.89"/>
    <e v="#REF!"/>
    <n v="1.1112500000000001"/>
    <n v="200000"/>
    <n v="1800000"/>
  </r>
  <r>
    <s v="GPP KLATEN_BERO"/>
    <x v="25"/>
    <s v="BERO"/>
    <n v="8.89"/>
    <e v="#REF!"/>
    <n v="1.1112500000000001"/>
    <n v="200000"/>
    <n v="1800000"/>
  </r>
  <r>
    <s v="GPP KLATEN_BETENG"/>
    <x v="25"/>
    <s v="BETENG"/>
    <n v="8.89"/>
    <e v="#REF!"/>
    <n v="1.1112500000000001"/>
    <n v="200000"/>
    <n v="1800000"/>
  </r>
  <r>
    <s v="GPP KLATEN_BIRIT"/>
    <x v="25"/>
    <s v="BIRIT"/>
    <n v="8.89"/>
    <e v="#REF!"/>
    <n v="1.1112500000000001"/>
    <n v="200000"/>
    <n v="1800000"/>
  </r>
  <r>
    <s v="GPP KLATEN_BLANCERAN"/>
    <x v="25"/>
    <s v="BLANCERAN"/>
    <n v="8.89"/>
    <e v="#REF!"/>
    <n v="1.1112500000000001"/>
    <n v="200000"/>
    <n v="1800000"/>
  </r>
  <r>
    <s v="GPP KLATEN_BLIMBING"/>
    <x v="25"/>
    <s v="BLIMBING"/>
    <n v="8.89"/>
    <e v="#REF!"/>
    <n v="1.1112500000000001"/>
    <n v="200000"/>
    <n v="1800000"/>
  </r>
  <r>
    <s v="GPP KLATEN_BOGEM"/>
    <x v="25"/>
    <s v="BOGEM"/>
    <n v="8.89"/>
    <e v="#REF!"/>
    <n v="1.1112500000000001"/>
    <n v="200000"/>
    <n v="1800000"/>
  </r>
  <r>
    <s v="GPP KLATEN_BOGOR"/>
    <x v="25"/>
    <s v="BOGOR"/>
    <n v="8.89"/>
    <e v="#REF!"/>
    <n v="1.1112500000000001"/>
    <n v="200000"/>
    <n v="1800000"/>
  </r>
  <r>
    <s v="GPP KLATEN_BORANGAN"/>
    <x v="25"/>
    <s v="BORANGAN"/>
    <n v="8.89"/>
    <e v="#REF!"/>
    <n v="1.1112500000000001"/>
    <n v="200000"/>
    <n v="1800000"/>
  </r>
  <r>
    <s v="GPP KLATEN_BOWAN"/>
    <x v="25"/>
    <s v="BOWAN"/>
    <n v="8.89"/>
    <e v="#REF!"/>
    <n v="1.1112500000000001"/>
    <n v="200000"/>
    <n v="1800000"/>
  </r>
  <r>
    <s v="GPP KLATEN_BRAJAN"/>
    <x v="25"/>
    <s v="BRAJAN"/>
    <n v="8.89"/>
    <e v="#REF!"/>
    <n v="1.1112500000000001"/>
    <n v="200000"/>
    <n v="1800000"/>
  </r>
  <r>
    <s v="GPP KLATEN_BRANGKAL"/>
    <x v="25"/>
    <s v="BRANGKAL"/>
    <n v="8.89"/>
    <e v="#REF!"/>
    <n v="1.1112500000000001"/>
    <n v="200000"/>
    <n v="1800000"/>
  </r>
  <r>
    <s v="GPP KLATEN_BUGISAN"/>
    <x v="25"/>
    <s v="BUGISAN"/>
    <n v="8.89"/>
    <e v="#REF!"/>
    <n v="1.1112500000000001"/>
    <n v="200000"/>
    <n v="1800000"/>
  </r>
  <r>
    <s v="GPP KLATEN_BULUREJO"/>
    <x v="25"/>
    <s v="BULUREJO"/>
    <n v="8.89"/>
    <e v="#REF!"/>
    <n v="1.1112500000000001"/>
    <n v="200000"/>
    <n v="1800000"/>
  </r>
  <r>
    <s v="GPP KLATEN_BULUSAN"/>
    <x v="25"/>
    <s v="BULUSAN"/>
    <n v="8.89"/>
    <e v="#REF!"/>
    <n v="1.1112500000000001"/>
    <n v="200000"/>
    <n v="1800000"/>
  </r>
  <r>
    <s v="GPP KLATEN_BUNTALAN"/>
    <x v="25"/>
    <s v="BUNTALAN"/>
    <n v="8.89"/>
    <e v="#REF!"/>
    <n v="1.1112500000000001"/>
    <n v="200000"/>
    <n v="1800000"/>
  </r>
  <r>
    <s v="GPP KLATEN_BURIKAN"/>
    <x v="25"/>
    <s v="BURIKAN"/>
    <n v="8.89"/>
    <e v="#REF!"/>
    <n v="1.1112500000000001"/>
    <n v="200000"/>
    <n v="1800000"/>
  </r>
  <r>
    <s v="GPP KLATEN_BUTUHAN"/>
    <x v="25"/>
    <s v="BUTUHAN"/>
    <n v="8.89"/>
    <e v="#REF!"/>
    <n v="1.1112500000000001"/>
    <n v="200000"/>
    <n v="1800000"/>
  </r>
  <r>
    <s v="GPP KLATEN_CANAN"/>
    <x v="25"/>
    <s v="CANAN"/>
    <n v="8.89"/>
    <e v="#REF!"/>
    <n v="1.1112500000000001"/>
    <n v="200000"/>
    <n v="1800000"/>
  </r>
  <r>
    <s v="GPP KLATEN_CANDIREJO"/>
    <x v="25"/>
    <s v="CANDIREJO"/>
    <n v="8.89"/>
    <e v="#REF!"/>
    <n v="1.1112500000000001"/>
    <n v="200000"/>
    <n v="1800000"/>
  </r>
  <r>
    <s v="GPP KLATEN_CAWAN"/>
    <x v="25"/>
    <s v="CAWAN"/>
    <n v="8.89"/>
    <e v="#REF!"/>
    <n v="1.1112500000000001"/>
    <n v="200000"/>
    <n v="1800000"/>
  </r>
  <r>
    <s v="GPP KLATEN_CAWAS"/>
    <x v="25"/>
    <s v="CAWAS"/>
    <n v="8.89"/>
    <e v="#REF!"/>
    <n v="1.1112500000000001"/>
    <n v="200000"/>
    <n v="1800000"/>
  </r>
  <r>
    <s v="GPP KLATEN_CEPER"/>
    <x v="25"/>
    <s v="CEPER"/>
    <n v="8.89"/>
    <e v="#REF!"/>
    <n v="1.1112500000000001"/>
    <n v="200000"/>
    <n v="1800000"/>
  </r>
  <r>
    <s v="GPP KLATEN_CEPORAN"/>
    <x v="25"/>
    <s v="CEPORAN"/>
    <n v="8.89"/>
    <e v="#REF!"/>
    <n v="1.1112500000000001"/>
    <n v="200000"/>
    <n v="1800000"/>
  </r>
  <r>
    <s v="GPP KLATEN_CETAN"/>
    <x v="25"/>
    <s v="CETAN"/>
    <n v="8.89"/>
    <e v="#REF!"/>
    <n v="1.1112500000000001"/>
    <n v="200000"/>
    <n v="1800000"/>
  </r>
  <r>
    <s v="GPP KLATEN_CUCUKAN"/>
    <x v="25"/>
    <s v="CUCUKAN"/>
    <n v="8.89"/>
    <e v="#REF!"/>
    <n v="1.1112500000000001"/>
    <n v="200000"/>
    <n v="1800000"/>
  </r>
  <r>
    <s v="GPP KLATEN_DALANGAN"/>
    <x v="25"/>
    <s v="DALANGAN"/>
    <n v="8.89"/>
    <e v="#REF!"/>
    <n v="1.1112500000000001"/>
    <n v="200000"/>
    <n v="1800000"/>
  </r>
  <r>
    <s v="GPP KLATEN_DANGURAN"/>
    <x v="25"/>
    <s v="DANGURAN"/>
    <n v="8.89"/>
    <e v="#REF!"/>
    <n v="1.1112500000000001"/>
    <n v="200000"/>
    <n v="1800000"/>
  </r>
  <r>
    <s v="GPP KLATEN_DELANGGU"/>
    <x v="25"/>
    <s v="DELANGGU"/>
    <n v="8.89"/>
    <e v="#REF!"/>
    <n v="1.1112500000000001"/>
    <n v="200000"/>
    <n v="1800000"/>
  </r>
  <r>
    <s v="GPP KLATEN_DEMAKIJO"/>
    <x v="25"/>
    <s v="DEMAKIJO"/>
    <n v="8.89"/>
    <e v="#REF!"/>
    <n v="1.1112500000000001"/>
    <n v="200000"/>
    <n v="1800000"/>
  </r>
  <r>
    <s v="GPP KLATEN_DEMANGAN"/>
    <x v="25"/>
    <s v="DEMANGAN"/>
    <n v="8.89"/>
    <e v="#REF!"/>
    <n v="1.1112500000000001"/>
    <n v="200000"/>
    <n v="1800000"/>
  </r>
  <r>
    <s v="GPP KLATEN_DENGKENG"/>
    <x v="25"/>
    <s v="DENGKENG"/>
    <n v="8.89"/>
    <e v="#REF!"/>
    <n v="1.1112500000000001"/>
    <n v="200000"/>
    <n v="1800000"/>
  </r>
  <r>
    <s v="GPP KLATEN_DLIMAS"/>
    <x v="25"/>
    <s v="DLIMAS"/>
    <n v="8.89"/>
    <e v="#REF!"/>
    <n v="1.1112500000000001"/>
    <n v="200000"/>
    <n v="1800000"/>
  </r>
  <r>
    <s v="GPP KLATEN_DOMPYONGAN"/>
    <x v="25"/>
    <s v="DOMPYONGAN"/>
    <n v="8.89"/>
    <e v="#REF!"/>
    <n v="1.1112500000000001"/>
    <n v="200000"/>
    <n v="1800000"/>
  </r>
  <r>
    <s v="GPP KLATEN_DRONO"/>
    <x v="25"/>
    <s v="DRONO"/>
    <n v="8.89"/>
    <e v="#REF!"/>
    <n v="1.1112500000000001"/>
    <n v="200000"/>
    <n v="1800000"/>
  </r>
  <r>
    <s v="GPP KLATEN_DUKUH"/>
    <x v="25"/>
    <s v="DUKUH"/>
    <n v="8.89"/>
    <e v="#REF!"/>
    <n v="1.1112500000000001"/>
    <n v="200000"/>
    <n v="1800000"/>
  </r>
  <r>
    <s v="GPP KLATEN_DUKUH"/>
    <x v="25"/>
    <s v="DUKUH"/>
    <n v="8.89"/>
    <e v="#REF!"/>
    <n v="1.1112500000000001"/>
    <n v="200000"/>
    <n v="1800000"/>
  </r>
  <r>
    <s v="GPP KLATEN_DUWET"/>
    <x v="25"/>
    <s v="DUWET"/>
    <n v="8.89"/>
    <e v="#REF!"/>
    <n v="1.1112500000000001"/>
    <n v="200000"/>
    <n v="1800000"/>
  </r>
  <r>
    <s v="GPP KLATEN_GADEN"/>
    <x v="25"/>
    <s v="GADEN"/>
    <n v="8.89"/>
    <e v="#REF!"/>
    <n v="1.1112500000000001"/>
    <n v="200000"/>
    <n v="1800000"/>
  </r>
  <r>
    <s v="GPP KLATEN_GADUNGAN"/>
    <x v="25"/>
    <s v="GADUNGAN"/>
    <n v="8.89"/>
    <e v="#REF!"/>
    <n v="1.1112500000000001"/>
    <n v="200000"/>
    <n v="1800000"/>
  </r>
  <r>
    <s v="GPP KLATEN_GAYAMPRIT"/>
    <x v="25"/>
    <s v="GAYAMPRIT"/>
    <n v="8.89"/>
    <e v="#REF!"/>
    <n v="1.1112500000000001"/>
    <n v="200000"/>
    <n v="1800000"/>
  </r>
  <r>
    <s v="GPP KLATEN_GEDAREN"/>
    <x v="25"/>
    <s v="GEDAREN"/>
    <n v="8.89"/>
    <e v="#REF!"/>
    <n v="1.1112500000000001"/>
    <n v="200000"/>
    <n v="1800000"/>
  </r>
  <r>
    <s v="GPP KLATEN_GEMAMPIR"/>
    <x v="25"/>
    <s v="GEMAMPIR"/>
    <n v="8.89"/>
    <e v="#REF!"/>
    <n v="1.1112500000000001"/>
    <n v="200000"/>
    <n v="1800000"/>
  </r>
  <r>
    <s v="GPP KLATEN_GEMBLEGAN"/>
    <x v="25"/>
    <s v="GEMBLEGAN"/>
    <n v="8.89"/>
    <e v="#REF!"/>
    <n v="1.1112500000000001"/>
    <n v="200000"/>
    <n v="1800000"/>
  </r>
  <r>
    <s v="GPP KLATEN_GEMPOL"/>
    <x v="25"/>
    <s v="GEMPOL"/>
    <n v="8.89"/>
    <e v="#REF!"/>
    <n v="1.1112500000000001"/>
    <n v="200000"/>
    <n v="1800000"/>
  </r>
  <r>
    <s v="GPP KLATEN_GENENG"/>
    <x v="25"/>
    <s v="GENENG"/>
    <n v="8.89"/>
    <e v="#REF!"/>
    <n v="1.1112500000000001"/>
    <n v="200000"/>
    <n v="1800000"/>
  </r>
  <r>
    <s v="GPP KLATEN_GENTAN"/>
    <x v="25"/>
    <s v="GENTAN"/>
    <n v="8.89"/>
    <e v="#REF!"/>
    <n v="1.1112500000000001"/>
    <n v="200000"/>
    <n v="1800000"/>
  </r>
  <r>
    <s v="GPP KLATEN_GERGUNUNG"/>
    <x v="25"/>
    <s v="GERGUNUNG"/>
    <n v="8.89"/>
    <e v="#REF!"/>
    <n v="1.1112500000000001"/>
    <n v="200000"/>
    <n v="1800000"/>
  </r>
  <r>
    <s v="GPP KLATEN_GLAGAH"/>
    <x v="25"/>
    <s v="GLAGAH"/>
    <n v="8.89"/>
    <e v="#REF!"/>
    <n v="1.1112500000000001"/>
    <n v="200000"/>
    <n v="1800000"/>
  </r>
  <r>
    <s v="GPP KLATEN_GLAGAHWANGI"/>
    <x v="25"/>
    <s v="GLAGAHWANGI"/>
    <n v="8.89"/>
    <e v="#REF!"/>
    <n v="1.1112500000000001"/>
    <n v="200000"/>
    <n v="1800000"/>
  </r>
  <r>
    <s v="GPP KLATEN_GLEDEG"/>
    <x v="25"/>
    <s v="GLEDEG"/>
    <n v="8.89"/>
    <e v="#REF!"/>
    <n v="1.1112500000000001"/>
    <n v="200000"/>
    <n v="1800000"/>
  </r>
  <r>
    <s v="GPP KLATEN_GLODOGAN"/>
    <x v="25"/>
    <s v="GLODOGAN"/>
    <n v="8.89"/>
    <e v="#REF!"/>
    <n v="1.1112500000000001"/>
    <n v="200000"/>
    <n v="1800000"/>
  </r>
  <r>
    <s v="GPP KLATEN_GOMBANG"/>
    <x v="25"/>
    <s v="GOMBANG"/>
    <n v="8.89"/>
    <e v="#REF!"/>
    <n v="1.1112500000000001"/>
    <n v="200000"/>
    <n v="1800000"/>
  </r>
  <r>
    <s v="GPP KLATEN_GONDANG"/>
    <x v="25"/>
    <s v="GONDANG"/>
    <n v="8.89"/>
    <e v="#REF!"/>
    <n v="1.1112500000000001"/>
    <n v="200000"/>
    <n v="1800000"/>
  </r>
  <r>
    <s v="GPP KLATEN_GONDANGAN"/>
    <x v="25"/>
    <s v="GONDANGAN"/>
    <n v="8.89"/>
    <e v="#REF!"/>
    <n v="1.1112500000000001"/>
    <n v="200000"/>
    <n v="1800000"/>
  </r>
  <r>
    <s v="GPP KLATEN_GROGOL"/>
    <x v="25"/>
    <s v="GROGOL"/>
    <n v="14.71"/>
    <e v="#REF!"/>
    <n v="1.8387500000000001"/>
    <n v="200000"/>
    <n v="3000000"/>
  </r>
  <r>
    <s v="GPP KLATEN_GUMUL"/>
    <x v="25"/>
    <s v="GUMUL"/>
    <n v="8.89"/>
    <e v="#REF!"/>
    <n v="1.1112500000000001"/>
    <n v="200000"/>
    <n v="1800000"/>
  </r>
  <r>
    <s v="GPP KLATEN_GUMULAN"/>
    <x v="25"/>
    <s v="GUMULAN"/>
    <n v="8.89"/>
    <e v="#REF!"/>
    <n v="1.1112500000000001"/>
    <n v="200000"/>
    <n v="1800000"/>
  </r>
  <r>
    <s v="GPP KLATEN_GUNUNGGAJAH"/>
    <x v="25"/>
    <s v="GUNUNGGAJAH"/>
    <n v="8.89"/>
    <e v="#REF!"/>
    <n v="1.1112500000000001"/>
    <n v="200000"/>
    <n v="1800000"/>
  </r>
  <r>
    <s v="GPP KLATEN_JAGALAN"/>
    <x v="25"/>
    <s v="JAGALAN"/>
    <n v="8.89"/>
    <e v="#REF!"/>
    <n v="1.1112500000000001"/>
    <n v="200000"/>
    <n v="1800000"/>
  </r>
  <r>
    <s v="GPP KLATEN_JAMBAKAN"/>
    <x v="25"/>
    <s v="JAMBAKAN"/>
    <n v="8.89"/>
    <e v="#REF!"/>
    <n v="1.1112500000000001"/>
    <n v="200000"/>
    <n v="1800000"/>
  </r>
  <r>
    <s v="GPP KLATEN_JAMBEYAN"/>
    <x v="25"/>
    <s v="JAMBEYAN"/>
    <n v="8.89"/>
    <e v="#REF!"/>
    <n v="1.1112500000000001"/>
    <n v="200000"/>
    <n v="1800000"/>
  </r>
  <r>
    <s v="GPP KLATEN_JAMBUKIDUL"/>
    <x v="25"/>
    <s v="JAMBUKIDUL"/>
    <n v="8.89"/>
    <e v="#REF!"/>
    <n v="1.1112500000000001"/>
    <n v="200000"/>
    <n v="1800000"/>
  </r>
  <r>
    <s v="GPP KLATEN_JAMBUKULON"/>
    <x v="25"/>
    <s v="JAMBUKULON"/>
    <n v="8.89"/>
    <e v="#REF!"/>
    <n v="1.1112500000000001"/>
    <n v="200000"/>
    <n v="1800000"/>
  </r>
  <r>
    <s v="GPP KLATEN_JAPANAN"/>
    <x v="25"/>
    <s v="JAPANAN"/>
    <n v="8.89"/>
    <e v="#REF!"/>
    <n v="1.1112500000000001"/>
    <n v="200000"/>
    <n v="1800000"/>
  </r>
  <r>
    <s v="GPP KLATEN_JARUM"/>
    <x v="25"/>
    <s v="JARUM"/>
    <n v="8.89"/>
    <e v="#REF!"/>
    <n v="1.1112500000000001"/>
    <n v="200000"/>
    <n v="1800000"/>
  </r>
  <r>
    <s v="GPP KLATEN_JATEN"/>
    <x v="25"/>
    <s v="JATEN"/>
    <n v="8.89"/>
    <e v="#REF!"/>
    <n v="1.1112500000000001"/>
    <n v="200000"/>
    <n v="1800000"/>
  </r>
  <r>
    <s v="GPP KLATEN_JATIMULYO"/>
    <x v="25"/>
    <s v="JATIMULYO"/>
    <n v="8.89"/>
    <e v="#REF!"/>
    <n v="1.1112500000000001"/>
    <n v="200000"/>
    <n v="1800000"/>
  </r>
  <r>
    <s v="GPP KLATEN_JATINOM"/>
    <x v="25"/>
    <s v="JATINOM"/>
    <n v="8.89"/>
    <e v="#REF!"/>
    <n v="1.1112500000000001"/>
    <n v="200000"/>
    <n v="1800000"/>
  </r>
  <r>
    <s v="GPP KLATEN_JATIPURO"/>
    <x v="25"/>
    <s v="JATIPURO"/>
    <n v="8.89"/>
    <e v="#REF!"/>
    <n v="1.1112500000000001"/>
    <n v="200000"/>
    <n v="1800000"/>
  </r>
  <r>
    <s v="GPP KLATEN_JEBLOG"/>
    <x v="25"/>
    <s v="JEBLOG"/>
    <n v="8.89"/>
    <e v="#REF!"/>
    <n v="1.1112500000000001"/>
    <n v="200000"/>
    <n v="1800000"/>
  </r>
  <r>
    <s v="GPP KLATEN_JEBUGAN"/>
    <x v="25"/>
    <s v="JEBUGAN"/>
    <n v="8.89"/>
    <e v="#REF!"/>
    <n v="1.1112500000000001"/>
    <n v="200000"/>
    <n v="1800000"/>
  </r>
  <r>
    <s v="GPP KLATEN_JEMAWAN"/>
    <x v="25"/>
    <s v="JEMAWAN"/>
    <n v="8.89"/>
    <e v="#REF!"/>
    <n v="1.1112500000000001"/>
    <n v="200000"/>
    <n v="1800000"/>
  </r>
  <r>
    <s v="GPP KLATEN_JETIS"/>
    <x v="25"/>
    <s v="JETIS"/>
    <n v="8.89"/>
    <e v="#REF!"/>
    <n v="1.1112500000000001"/>
    <n v="200000"/>
    <n v="1800000"/>
  </r>
  <r>
    <s v="GPP KLATEN_JETIS"/>
    <x v="25"/>
    <s v="JETIS"/>
    <n v="8.89"/>
    <e v="#REF!"/>
    <n v="1.1112500000000001"/>
    <n v="200000"/>
    <n v="1800000"/>
  </r>
  <r>
    <s v="GPP KLATEN_JETIS"/>
    <x v="25"/>
    <s v="JETIS"/>
    <n v="8.89"/>
    <e v="#REF!"/>
    <n v="1.1112500000000001"/>
    <n v="200000"/>
    <n v="1800000"/>
  </r>
  <r>
    <s v="GPP KLATEN_JETISWETAN"/>
    <x v="25"/>
    <s v="JETISWETAN"/>
    <n v="8.89"/>
    <e v="#REF!"/>
    <n v="1.1112500000000001"/>
    <n v="200000"/>
    <n v="1800000"/>
  </r>
  <r>
    <s v="GPP KLATEN_JIMBUNG"/>
    <x v="25"/>
    <s v="JIMBUNG"/>
    <n v="8.89"/>
    <e v="#REF!"/>
    <n v="1.1112500000000001"/>
    <n v="200000"/>
    <n v="1800000"/>
  </r>
  <r>
    <s v="GPP KLATEN_JIMUS"/>
    <x v="25"/>
    <s v="JIMUS"/>
    <n v="8.89"/>
    <e v="#REF!"/>
    <n v="1.1112500000000001"/>
    <n v="200000"/>
    <n v="1800000"/>
  </r>
  <r>
    <s v="GPP KLATEN_JOGOPRAYAN"/>
    <x v="25"/>
    <s v="JOGOPRAYAN"/>
    <n v="8.89"/>
    <e v="#REF!"/>
    <n v="1.1112500000000001"/>
    <n v="200000"/>
    <n v="1800000"/>
  </r>
  <r>
    <s v="GPP KLATEN_JOGOSETRAN"/>
    <x v="25"/>
    <s v="JOGOSETRAN"/>
    <n v="8.89"/>
    <e v="#REF!"/>
    <n v="1.1112500000000001"/>
    <n v="200000"/>
    <n v="1800000"/>
  </r>
  <r>
    <s v="GPP KLATEN_JOHO"/>
    <x v="25"/>
    <s v="JOHO"/>
    <n v="8.89"/>
    <e v="#REF!"/>
    <n v="1.1112500000000001"/>
    <n v="200000"/>
    <n v="1800000"/>
  </r>
  <r>
    <s v="GPP KLATEN_JOMBOR"/>
    <x v="25"/>
    <s v="JOMBOR"/>
    <n v="8.89"/>
    <e v="#REF!"/>
    <n v="1.1112500000000001"/>
    <n v="200000"/>
    <n v="1800000"/>
  </r>
  <r>
    <s v="GPP KLATEN_JOMBORAN"/>
    <x v="25"/>
    <s v="JOMBORAN"/>
    <n v="8.89"/>
    <e v="#REF!"/>
    <n v="1.1112500000000001"/>
    <n v="200000"/>
    <n v="1800000"/>
  </r>
  <r>
    <s v="GPP KLATEN_JONGGRANGAN"/>
    <x v="25"/>
    <s v="JONGGRANGAN"/>
    <n v="8.89"/>
    <e v="#REF!"/>
    <n v="1.1112500000000001"/>
    <n v="200000"/>
    <n v="1800000"/>
  </r>
  <r>
    <s v="GPP KLATEN_JOTANGAN"/>
    <x v="25"/>
    <s v="JOTANGAN"/>
    <n v="8.89"/>
    <e v="#REF!"/>
    <n v="1.1112500000000001"/>
    <n v="200000"/>
    <n v="1800000"/>
  </r>
  <r>
    <s v="GPP KLATEN_JOTON"/>
    <x v="25"/>
    <s v="JOTON"/>
    <n v="8.89"/>
    <e v="#REF!"/>
    <n v="1.1112500000000001"/>
    <n v="200000"/>
    <n v="1800000"/>
  </r>
  <r>
    <s v="GPP KLATEN_JUNGKARE"/>
    <x v="25"/>
    <s v="JUNGKARE"/>
    <n v="8.89"/>
    <e v="#REF!"/>
    <n v="1.1112500000000001"/>
    <n v="200000"/>
    <n v="1800000"/>
  </r>
  <r>
    <s v="GPP KLATEN_JURANGJERO"/>
    <x v="25"/>
    <s v="JURANGJERO"/>
    <n v="8.89"/>
    <e v="#REF!"/>
    <n v="1.1112500000000001"/>
    <n v="200000"/>
    <n v="1800000"/>
  </r>
  <r>
    <s v="GPP KLATEN_JUWIRAN"/>
    <x v="25"/>
    <s v="JUWIRAN"/>
    <n v="8.89"/>
    <e v="#REF!"/>
    <n v="1.1112500000000001"/>
    <n v="200000"/>
    <n v="1800000"/>
  </r>
  <r>
    <s v="GPP KLATEN_KABUPATEN"/>
    <x v="25"/>
    <s v="KABUPATEN"/>
    <n v="8.89"/>
    <e v="#REF!"/>
    <n v="1.1112500000000001"/>
    <n v="200000"/>
    <n v="1800000"/>
  </r>
  <r>
    <s v="GPP KLATEN_KADILAJO"/>
    <x v="25"/>
    <s v="KADILAJO"/>
    <n v="8.89"/>
    <e v="#REF!"/>
    <n v="1.1112500000000001"/>
    <n v="200000"/>
    <n v="1800000"/>
  </r>
  <r>
    <s v="GPP KLATEN_KADIREJO"/>
    <x v="25"/>
    <s v="KADIREJO"/>
    <n v="8.89"/>
    <e v="#REF!"/>
    <n v="1.1112500000000001"/>
    <n v="200000"/>
    <n v="1800000"/>
  </r>
  <r>
    <s v="GPP KLATEN_KAHUMAN"/>
    <x v="25"/>
    <s v="KAHUMAN"/>
    <n v="8.89"/>
    <e v="#REF!"/>
    <n v="1.1112500000000001"/>
    <n v="200000"/>
    <n v="1800000"/>
  </r>
  <r>
    <s v="GPP KLATEN_KAHUMAN"/>
    <x v="25"/>
    <s v="KAHUMAN"/>
    <n v="8.89"/>
    <e v="#REF!"/>
    <n v="1.1112500000000001"/>
    <n v="200000"/>
    <n v="1800000"/>
  </r>
  <r>
    <s v="GPP KLATEN_KAJEN"/>
    <x v="25"/>
    <s v="KAJEN"/>
    <n v="8.89"/>
    <e v="#REF!"/>
    <n v="1.1112500000000001"/>
    <n v="200000"/>
    <n v="1800000"/>
  </r>
  <r>
    <s v="GPP KLATEN_KAJORAN"/>
    <x v="25"/>
    <s v="KAJORAN"/>
    <n v="8.89"/>
    <e v="#REF!"/>
    <n v="1.1112500000000001"/>
    <n v="200000"/>
    <n v="1800000"/>
  </r>
  <r>
    <s v="GPP KLATEN_KALANGAN"/>
    <x v="25"/>
    <s v="KALANGAN"/>
    <n v="8.89"/>
    <e v="#REF!"/>
    <n v="1.1112500000000001"/>
    <n v="200000"/>
    <n v="1800000"/>
  </r>
  <r>
    <s v="GPP KLATEN_KALIGAWE"/>
    <x v="25"/>
    <s v="KALIGAWE"/>
    <n v="8.89"/>
    <e v="#REF!"/>
    <n v="1.1112500000000001"/>
    <n v="200000"/>
    <n v="1800000"/>
  </r>
  <r>
    <s v="GPP KLATEN_KALIGAYAM"/>
    <x v="25"/>
    <s v="KALIGAYAM"/>
    <n v="8.89"/>
    <e v="#REF!"/>
    <n v="1.1112500000000001"/>
    <n v="200000"/>
    <n v="1800000"/>
  </r>
  <r>
    <s v="GPP KLATEN_KALIKEBO"/>
    <x v="25"/>
    <s v="KALIKEBO"/>
    <n v="8.89"/>
    <e v="#REF!"/>
    <n v="1.1112500000000001"/>
    <n v="200000"/>
    <n v="1800000"/>
  </r>
  <r>
    <s v="GPP KLATEN_KALIKOTES"/>
    <x v="25"/>
    <s v="KALIKOTES"/>
    <n v="8.89"/>
    <e v="#REF!"/>
    <n v="1.1112500000000001"/>
    <n v="200000"/>
    <n v="1800000"/>
  </r>
  <r>
    <s v="GPP KLATEN_KALITENGAH"/>
    <x v="25"/>
    <s v="KALITENGAH"/>
    <n v="8.89"/>
    <e v="#REF!"/>
    <n v="1.1112500000000001"/>
    <n v="200000"/>
    <n v="1800000"/>
  </r>
  <r>
    <s v="GPP KLATEN_KAPUNGAN"/>
    <x v="25"/>
    <s v="KAPUNGAN"/>
    <n v="8.89"/>
    <e v="#REF!"/>
    <n v="1.1112500000000001"/>
    <n v="200000"/>
    <n v="1800000"/>
  </r>
  <r>
    <s v="GPP KLATEN_KARAKAN"/>
    <x v="25"/>
    <s v="KARAKAN"/>
    <n v="14.71"/>
    <e v="#REF!"/>
    <n v="1.8387500000000001"/>
    <n v="200000"/>
    <n v="3000000"/>
  </r>
  <r>
    <s v="GPP KLATEN_KARANG"/>
    <x v="25"/>
    <s v="KARANG"/>
    <n v="8.89"/>
    <e v="#REF!"/>
    <n v="1.1112500000000001"/>
    <n v="200000"/>
    <n v="1800000"/>
  </r>
  <r>
    <s v="GPP KLATEN_KARANGAN"/>
    <x v="25"/>
    <s v="KARANGAN"/>
    <n v="8.89"/>
    <e v="#REF!"/>
    <n v="1.1112500000000001"/>
    <n v="200000"/>
    <n v="1800000"/>
  </r>
  <r>
    <s v="GPP KLATEN_KARANGANOM"/>
    <x v="25"/>
    <s v="KARANGANOM"/>
    <n v="8.89"/>
    <e v="#REF!"/>
    <n v="1.1112500000000001"/>
    <n v="200000"/>
    <n v="1800000"/>
  </r>
  <r>
    <s v="GPP KLATEN_KARANGANOM"/>
    <x v="25"/>
    <s v="KARANGANOM"/>
    <n v="8.89"/>
    <e v="#REF!"/>
    <n v="1.1112500000000001"/>
    <n v="200000"/>
    <n v="1800000"/>
  </r>
  <r>
    <s v="GPP KLATEN_KARANGASEM"/>
    <x v="25"/>
    <s v="KARANGASEM"/>
    <n v="8.89"/>
    <e v="#REF!"/>
    <n v="1.1112500000000001"/>
    <n v="200000"/>
    <n v="1800000"/>
  </r>
  <r>
    <s v="GPP KLATEN_KARANGDOWO"/>
    <x v="25"/>
    <s v="KARANGDOWO"/>
    <n v="8.89"/>
    <e v="#REF!"/>
    <n v="1.1112500000000001"/>
    <n v="200000"/>
    <n v="1800000"/>
  </r>
  <r>
    <s v="GPP KLATEN_KARANGDUKUH"/>
    <x v="25"/>
    <s v="KARANGDUKUH"/>
    <n v="8.89"/>
    <e v="#REF!"/>
    <n v="1.1112500000000001"/>
    <n v="200000"/>
    <n v="1800000"/>
  </r>
  <r>
    <s v="GPP KLATEN_KARANGDUREN"/>
    <x v="25"/>
    <s v="KARANGDUREN"/>
    <n v="8.89"/>
    <e v="#REF!"/>
    <n v="1.1112500000000001"/>
    <n v="200000"/>
    <n v="1800000"/>
  </r>
  <r>
    <s v="GPP KLATEN_KARANGJOHO"/>
    <x v="25"/>
    <s v="KARANGJOHO"/>
    <n v="8.89"/>
    <e v="#REF!"/>
    <n v="1.1112500000000001"/>
    <n v="200000"/>
    <n v="1800000"/>
  </r>
  <r>
    <s v="GPP KLATEN_KARANGLO"/>
    <x v="25"/>
    <s v="KARANGLO"/>
    <n v="8.89"/>
    <e v="#REF!"/>
    <n v="1.1112500000000001"/>
    <n v="200000"/>
    <n v="1800000"/>
  </r>
  <r>
    <s v="GPP KLATEN_KARANGLO"/>
    <x v="25"/>
    <s v="KARANGLO"/>
    <n v="8.89"/>
    <e v="#REF!"/>
    <n v="1.1112500000000001"/>
    <n v="200000"/>
    <n v="1800000"/>
  </r>
  <r>
    <s v="GPP KLATEN_KARANGNONGKO"/>
    <x v="25"/>
    <s v="KARANGNONGKO"/>
    <n v="8.89"/>
    <e v="#REF!"/>
    <n v="1.1112500000000001"/>
    <n v="200000"/>
    <n v="1800000"/>
  </r>
  <r>
    <s v="GPP KLATEN_KARANGPAKEL"/>
    <x v="25"/>
    <s v="KARANGPAKEL"/>
    <n v="8.89"/>
    <e v="#REF!"/>
    <n v="1.1112500000000001"/>
    <n v="200000"/>
    <n v="1800000"/>
  </r>
  <r>
    <s v="GPP KLATEN_KARANGTENGAH"/>
    <x v="25"/>
    <s v="KARANGTENGAH"/>
    <n v="14.71"/>
    <e v="#REF!"/>
    <n v="1.8387500000000001"/>
    <n v="200000"/>
    <n v="3000000"/>
  </r>
  <r>
    <s v="GPP KLATEN_KARANGTURI"/>
    <x v="25"/>
    <s v="KARANGTURI"/>
    <n v="8.89"/>
    <e v="#REF!"/>
    <n v="1.1112500000000001"/>
    <n v="200000"/>
    <n v="1800000"/>
  </r>
  <r>
    <s v="GPP KLATEN_KARANGWUNGU"/>
    <x v="25"/>
    <s v="KARANGWUNGU"/>
    <n v="8.89"/>
    <e v="#REF!"/>
    <n v="1.1112500000000001"/>
    <n v="200000"/>
    <n v="1800000"/>
  </r>
  <r>
    <s v="GPP KLATEN_KATEKAN"/>
    <x v="25"/>
    <s v="KATEKAN"/>
    <n v="8.89"/>
    <e v="#REF!"/>
    <n v="1.1112500000000001"/>
    <n v="200000"/>
    <n v="1800000"/>
  </r>
  <r>
    <s v="GPP KLATEN_KEBON"/>
    <x v="25"/>
    <s v="KEBON"/>
    <n v="8.89"/>
    <e v="#REF!"/>
    <n v="1.1112500000000001"/>
    <n v="200000"/>
    <n v="1800000"/>
  </r>
  <r>
    <s v="GPP KLATEN_KEBONALAS"/>
    <x v="25"/>
    <s v="KEBONALAS"/>
    <n v="8.89"/>
    <e v="#REF!"/>
    <n v="1.1112500000000001"/>
    <n v="200000"/>
    <n v="1800000"/>
  </r>
  <r>
    <s v="GPP KLATEN_KEBONDALEM KIDUL"/>
    <x v="25"/>
    <s v="KEBONDALEM KIDUL"/>
    <n v="8.89"/>
    <e v="#REF!"/>
    <n v="1.1112500000000001"/>
    <n v="200000"/>
    <n v="1800000"/>
  </r>
  <r>
    <s v="GPP KLATEN_KEBONDALEM LOR"/>
    <x v="25"/>
    <s v="KEBONDALEM LOR"/>
    <n v="8.89"/>
    <e v="#REF!"/>
    <n v="1.1112500000000001"/>
    <n v="200000"/>
    <n v="1800000"/>
  </r>
  <r>
    <s v="GPP KLATEN_KEBONHARJO"/>
    <x v="25"/>
    <s v="KEBONHARJO"/>
    <n v="8.89"/>
    <e v="#REF!"/>
    <n v="1.1112500000000001"/>
    <n v="200000"/>
    <n v="1800000"/>
  </r>
  <r>
    <s v="GPP KLATEN_KECEMEN"/>
    <x v="25"/>
    <s v="KECEMEN"/>
    <n v="8.89"/>
    <e v="#REF!"/>
    <n v="1.1112500000000001"/>
    <n v="200000"/>
    <n v="1800000"/>
  </r>
  <r>
    <s v="GPP KLATEN_KEDEN"/>
    <x v="25"/>
    <s v="KEDEN"/>
    <n v="8.89"/>
    <e v="#REF!"/>
    <n v="1.1112500000000001"/>
    <n v="200000"/>
    <n v="1800000"/>
  </r>
  <r>
    <s v="GPP KLATEN_KEDUNGAMPEL"/>
    <x v="25"/>
    <s v="KEDUNGAMPEL"/>
    <n v="8.89"/>
    <e v="#REF!"/>
    <n v="1.1112500000000001"/>
    <n v="200000"/>
    <n v="1800000"/>
  </r>
  <r>
    <s v="GPP KLATEN_KEDUNGAN"/>
    <x v="25"/>
    <s v="KEDUNGAN"/>
    <n v="8.89"/>
    <e v="#REF!"/>
    <n v="1.1112500000000001"/>
    <n v="200000"/>
    <n v="1800000"/>
  </r>
  <r>
    <s v="GPP KLATEN_KEDUNGJAMBAL"/>
    <x v="25"/>
    <s v="KEDUNGJAMBAL"/>
    <n v="14.71"/>
    <e v="#REF!"/>
    <n v="1.8387500000000001"/>
    <n v="200000"/>
    <n v="3000000"/>
  </r>
  <r>
    <s v="GPP KLATEN_KEMALANG"/>
    <x v="25"/>
    <s v="KEMALANG"/>
    <n v="8.89"/>
    <e v="#REF!"/>
    <n v="1.1112500000000001"/>
    <n v="200000"/>
    <n v="1800000"/>
  </r>
  <r>
    <s v="GPP KLATEN_KEMUDO"/>
    <x v="25"/>
    <s v="KEMUDO"/>
    <n v="8.89"/>
    <e v="#REF!"/>
    <n v="1.1112500000000001"/>
    <n v="200000"/>
    <n v="1800000"/>
  </r>
  <r>
    <s v="GPP KLATEN_KEPANJEN"/>
    <x v="25"/>
    <s v="KEPANJEN"/>
    <n v="8.89"/>
    <e v="#REF!"/>
    <n v="1.1112500000000001"/>
    <n v="200000"/>
    <n v="1800000"/>
  </r>
  <r>
    <s v="GPP KLATEN_KEPRABON"/>
    <x v="25"/>
    <s v="KEPRABON"/>
    <n v="8.89"/>
    <e v="#REF!"/>
    <n v="1.1112500000000001"/>
    <n v="200000"/>
    <n v="1800000"/>
  </r>
  <r>
    <s v="GPP KLATEN_KEPURUN"/>
    <x v="25"/>
    <s v="KEPURUN"/>
    <n v="8.89"/>
    <e v="#REF!"/>
    <n v="1.1112500000000001"/>
    <n v="200000"/>
    <n v="1800000"/>
  </r>
  <r>
    <s v="GPP KLATEN_KEPUTRAN"/>
    <x v="25"/>
    <s v="KEPUTRAN"/>
    <n v="8.89"/>
    <e v="#REF!"/>
    <n v="1.1112500000000001"/>
    <n v="200000"/>
    <n v="1800000"/>
  </r>
  <r>
    <s v="GPP KLATEN_KERTEN"/>
    <x v="25"/>
    <s v="KERTEN"/>
    <n v="8.89"/>
    <e v="#REF!"/>
    <n v="1.1112500000000001"/>
    <n v="200000"/>
    <n v="1800000"/>
  </r>
  <r>
    <s v="GPP KLATEN_KETANDAN"/>
    <x v="25"/>
    <s v="KETANDAN"/>
    <n v="8.89"/>
    <e v="#REF!"/>
    <n v="1.1112500000000001"/>
    <n v="200000"/>
    <n v="1800000"/>
  </r>
  <r>
    <s v="GPP KLATEN_KLATEN"/>
    <x v="25"/>
    <s v="KLATEN"/>
    <n v="8.89"/>
    <e v="#REF!"/>
    <n v="1.1112500000000001"/>
    <n v="200000"/>
    <n v="1800000"/>
  </r>
  <r>
    <s v="GPP KLATEN_KLEPU"/>
    <x v="25"/>
    <s v="KLEPU"/>
    <n v="8.89"/>
    <e v="#REF!"/>
    <n v="1.1112500000000001"/>
    <n v="200000"/>
    <n v="1800000"/>
  </r>
  <r>
    <s v="GPP KLATEN_KOKOSAN"/>
    <x v="25"/>
    <s v="KOKOSAN"/>
    <n v="8.89"/>
    <e v="#REF!"/>
    <n v="1.1112500000000001"/>
    <n v="200000"/>
    <n v="1800000"/>
  </r>
  <r>
    <s v="GPP KLATEN_KOTESAN"/>
    <x v="25"/>
    <s v="KOTESAN"/>
    <n v="8.89"/>
    <e v="#REF!"/>
    <n v="1.1112500000000001"/>
    <n v="200000"/>
    <n v="1800000"/>
  </r>
  <r>
    <s v="GPP KLATEN_KRADENAN"/>
    <x v="25"/>
    <s v="KRADENAN"/>
    <n v="8.89"/>
    <e v="#REF!"/>
    <n v="1.1112500000000001"/>
    <n v="200000"/>
    <n v="1800000"/>
  </r>
  <r>
    <s v="GPP KLATEN_KRAGILAN"/>
    <x v="25"/>
    <s v="KRAGILAN"/>
    <n v="8.89"/>
    <e v="#REF!"/>
    <n v="1.1112500000000001"/>
    <n v="200000"/>
    <n v="1800000"/>
  </r>
  <r>
    <s v="GPP KLATEN_KRAGUMAN"/>
    <x v="25"/>
    <s v="KRAGUMAN"/>
    <n v="8.89"/>
    <e v="#REF!"/>
    <n v="1.1112500000000001"/>
    <n v="200000"/>
    <n v="1800000"/>
  </r>
  <r>
    <s v="GPP KLATEN_KRAJAN"/>
    <x v="25"/>
    <s v="KRAJAN"/>
    <n v="8.89"/>
    <e v="#REF!"/>
    <n v="1.1112500000000001"/>
    <n v="200000"/>
    <n v="1800000"/>
  </r>
  <r>
    <s v="GPP KLATEN_KRAKITAN"/>
    <x v="25"/>
    <s v="KRAKITAN"/>
    <n v="8.89"/>
    <e v="#REF!"/>
    <n v="1.1112500000000001"/>
    <n v="200000"/>
    <n v="1800000"/>
  </r>
  <r>
    <s v="GPP KLATEN_KRANGGAN"/>
    <x v="25"/>
    <s v="KRANGGAN"/>
    <n v="8.89"/>
    <e v="#REF!"/>
    <n v="1.1112500000000001"/>
    <n v="200000"/>
    <n v="1800000"/>
  </r>
  <r>
    <s v="GPP KLATEN_KRANGGAN"/>
    <x v="25"/>
    <s v="KRANGGAN"/>
    <n v="8.89"/>
    <e v="#REF!"/>
    <n v="1.1112500000000001"/>
    <n v="200000"/>
    <n v="1800000"/>
  </r>
  <r>
    <s v="GPP KLATEN_KRECEK"/>
    <x v="25"/>
    <s v="KRECEK"/>
    <n v="8.89"/>
    <e v="#REF!"/>
    <n v="1.1112500000000001"/>
    <n v="200000"/>
    <n v="1800000"/>
  </r>
  <r>
    <s v="GPP KLATEN_KRIKILAN"/>
    <x v="25"/>
    <s v="KRIKILAN"/>
    <n v="8.89"/>
    <e v="#REF!"/>
    <n v="1.1112500000000001"/>
    <n v="200000"/>
    <n v="1800000"/>
  </r>
  <r>
    <s v="GPP KLATEN_KUJON"/>
    <x v="25"/>
    <s v="KUJON"/>
    <n v="8.89"/>
    <e v="#REF!"/>
    <n v="1.1112500000000001"/>
    <n v="200000"/>
    <n v="1800000"/>
  </r>
  <r>
    <s v="GPP KLATEN_KUNDEN"/>
    <x v="25"/>
    <s v="KUNDEN"/>
    <n v="8.89"/>
    <e v="#REF!"/>
    <n v="1.1112500000000001"/>
    <n v="200000"/>
    <n v="1800000"/>
  </r>
  <r>
    <s v="GPP KLATEN_KUPANG"/>
    <x v="25"/>
    <s v="KUPANG"/>
    <n v="8.89"/>
    <e v="#REF!"/>
    <n v="1.1112500000000001"/>
    <n v="200000"/>
    <n v="1800000"/>
  </r>
  <r>
    <s v="GPP KLATEN_KURUNG"/>
    <x v="25"/>
    <s v="KURUNG"/>
    <n v="8.89"/>
    <e v="#REF!"/>
    <n v="1.1112500000000001"/>
    <n v="200000"/>
    <n v="1800000"/>
  </r>
  <r>
    <s v="GPP KLATEN_KWAREN"/>
    <x v="25"/>
    <s v="KWAREN"/>
    <n v="8.89"/>
    <e v="#REF!"/>
    <n v="1.1112500000000001"/>
    <n v="200000"/>
    <n v="1800000"/>
  </r>
  <r>
    <s v="GPP KLATEN_LEMAHIRENG"/>
    <x v="25"/>
    <s v="LEMAHIRENG"/>
    <n v="8.89"/>
    <e v="#REF!"/>
    <n v="1.1112500000000001"/>
    <n v="200000"/>
    <n v="1800000"/>
  </r>
  <r>
    <s v="GPP KLATEN_LESES"/>
    <x v="25"/>
    <s v="LESES"/>
    <n v="8.89"/>
    <e v="#REF!"/>
    <n v="1.1112500000000001"/>
    <n v="200000"/>
    <n v="1800000"/>
  </r>
  <r>
    <s v="GPP KLATEN_LOGEDE"/>
    <x v="25"/>
    <s v="LOGEDE"/>
    <n v="8.89"/>
    <e v="#REF!"/>
    <n v="1.1112500000000001"/>
    <n v="200000"/>
    <n v="1800000"/>
  </r>
  <r>
    <s v="GPP KLATEN_MALANGJIWAN"/>
    <x v="25"/>
    <s v="MALANGJIWAN"/>
    <n v="8.89"/>
    <e v="#REF!"/>
    <n v="1.1112500000000001"/>
    <n v="200000"/>
    <n v="1800000"/>
  </r>
  <r>
    <s v="GPP KLATEN_MANDONG"/>
    <x v="25"/>
    <s v="MANDONG"/>
    <n v="8.89"/>
    <e v="#REF!"/>
    <n v="1.1112500000000001"/>
    <n v="200000"/>
    <n v="1800000"/>
  </r>
  <r>
    <s v="GPP KLATEN_MANJUNG"/>
    <x v="25"/>
    <s v="MANJUNG"/>
    <n v="8.89"/>
    <e v="#REF!"/>
    <n v="1.1112500000000001"/>
    <n v="200000"/>
    <n v="1800000"/>
  </r>
  <r>
    <s v="GPP KLATEN_MANJUNGAN"/>
    <x v="25"/>
    <s v="MANJUNGAN"/>
    <n v="8.89"/>
    <e v="#REF!"/>
    <n v="1.1112500000000001"/>
    <n v="200000"/>
    <n v="1800000"/>
  </r>
  <r>
    <s v="GPP KLATEN_MAYUNGAN"/>
    <x v="25"/>
    <s v="MAYUNGAN"/>
    <n v="8.89"/>
    <e v="#REF!"/>
    <n v="1.1112500000000001"/>
    <n v="200000"/>
    <n v="1800000"/>
  </r>
  <r>
    <s v="GPP KLATEN_MEGER"/>
    <x v="25"/>
    <s v="MEGER"/>
    <n v="8.89"/>
    <e v="#REF!"/>
    <n v="1.1112500000000001"/>
    <n v="200000"/>
    <n v="1800000"/>
  </r>
  <r>
    <s v="GPP KLATEN_MELIKAN"/>
    <x v="25"/>
    <s v="MELIKAN"/>
    <n v="8.89"/>
    <e v="#REF!"/>
    <n v="1.1112500000000001"/>
    <n v="200000"/>
    <n v="1800000"/>
  </r>
  <r>
    <s v="GPP KLATEN_MENDAK"/>
    <x v="25"/>
    <s v="MENDAK"/>
    <n v="8.89"/>
    <e v="#REF!"/>
    <n v="1.1112500000000001"/>
    <n v="200000"/>
    <n v="1800000"/>
  </r>
  <r>
    <s v="GPP KLATEN_MENDEN"/>
    <x v="25"/>
    <s v="MENDEN"/>
    <n v="8.89"/>
    <e v="#REF!"/>
    <n v="1.1112500000000001"/>
    <n v="200000"/>
    <n v="1800000"/>
  </r>
  <r>
    <s v="GPP KLATEN_MERBUNG"/>
    <x v="25"/>
    <s v="MERBUNG"/>
    <n v="8.89"/>
    <e v="#REF!"/>
    <n v="1.1112500000000001"/>
    <n v="200000"/>
    <n v="1800000"/>
  </r>
  <r>
    <s v="GPP KLATEN_MIRENG"/>
    <x v="25"/>
    <s v="MIRENG"/>
    <n v="8.89"/>
    <e v="#REF!"/>
    <n v="1.1112500000000001"/>
    <n v="200000"/>
    <n v="1800000"/>
  </r>
  <r>
    <s v="GPP KLATEN_MLESE"/>
    <x v="25"/>
    <s v="MLESE"/>
    <n v="8.89"/>
    <e v="#REF!"/>
    <n v="1.1112500000000001"/>
    <n v="200000"/>
    <n v="1800000"/>
  </r>
  <r>
    <s v="GPP KLATEN_MLESE"/>
    <x v="25"/>
    <s v="MLESE"/>
    <n v="8.89"/>
    <e v="#REF!"/>
    <n v="1.1112500000000001"/>
    <n v="200000"/>
    <n v="1800000"/>
  </r>
  <r>
    <s v="GPP KLATEN_MOJAYAN"/>
    <x v="25"/>
    <s v="MOJAYAN"/>
    <n v="8.89"/>
    <e v="#REF!"/>
    <n v="1.1112500000000001"/>
    <n v="200000"/>
    <n v="1800000"/>
  </r>
  <r>
    <s v="GPP KLATEN_MRANGGEN"/>
    <x v="25"/>
    <s v="MRANGGEN"/>
    <n v="8.89"/>
    <e v="#REF!"/>
    <n v="1.1112500000000001"/>
    <n v="200000"/>
    <n v="1800000"/>
  </r>
  <r>
    <s v="GPP KLATEN_MRISEN"/>
    <x v="25"/>
    <s v="MRISEN"/>
    <n v="8.89"/>
    <e v="#REF!"/>
    <n v="1.1112500000000001"/>
    <n v="200000"/>
    <n v="1800000"/>
  </r>
  <r>
    <s v="GPP KLATEN_MUNGGUNG"/>
    <x v="25"/>
    <s v="MUNGGUNG"/>
    <n v="8.89"/>
    <e v="#REF!"/>
    <n v="1.1112500000000001"/>
    <n v="200000"/>
    <n v="1800000"/>
  </r>
  <r>
    <s v="GPP KLATEN_MURUH"/>
    <x v="25"/>
    <s v="MURUH"/>
    <n v="8.89"/>
    <e v="#REF!"/>
    <n v="1.1112500000000001"/>
    <n v="200000"/>
    <n v="1800000"/>
  </r>
  <r>
    <s v="GPP KLATEN_MUTIHAN"/>
    <x v="25"/>
    <s v="MUTIHAN"/>
    <n v="8.89"/>
    <e v="#REF!"/>
    <n v="1.1112500000000001"/>
    <n v="200000"/>
    <n v="1800000"/>
  </r>
  <r>
    <s v="GPP KLATEN_NANGGULAN"/>
    <x v="25"/>
    <s v="NANGGULAN"/>
    <n v="8.89"/>
    <e v="#REF!"/>
    <n v="1.1112500000000001"/>
    <n v="200000"/>
    <n v="1800000"/>
  </r>
  <r>
    <s v="GPP KLATEN_NANGSRI"/>
    <x v="25"/>
    <s v="NANGSRI"/>
    <n v="8.89"/>
    <e v="#REF!"/>
    <n v="1.1112500000000001"/>
    <n v="200000"/>
    <n v="1800000"/>
  </r>
  <r>
    <s v="GPP KLATEN_NENGAHAN"/>
    <x v="25"/>
    <s v="NENGAHAN"/>
    <n v="8.89"/>
    <e v="#REF!"/>
    <n v="1.1112500000000001"/>
    <n v="200000"/>
    <n v="1800000"/>
  </r>
  <r>
    <s v="GPP KLATEN_NGABEYAN"/>
    <x v="25"/>
    <s v="NGABEYAN"/>
    <n v="8.89"/>
    <e v="#REF!"/>
    <n v="1.1112500000000001"/>
    <n v="200000"/>
    <n v="1800000"/>
  </r>
  <r>
    <s v="GPP KLATEN_NGALAS"/>
    <x v="25"/>
    <s v="NGALAS"/>
    <n v="8.89"/>
    <e v="#REF!"/>
    <n v="1.1112500000000001"/>
    <n v="200000"/>
    <n v="1800000"/>
  </r>
  <r>
    <s v="GPP KLATEN_NGANDONG"/>
    <x v="25"/>
    <s v="NGANDONG"/>
    <n v="8.89"/>
    <e v="#REF!"/>
    <n v="1.1112500000000001"/>
    <n v="200000"/>
    <n v="1800000"/>
  </r>
  <r>
    <s v="GPP KLATEN_NGANJAT"/>
    <x v="25"/>
    <s v="NGANJAT"/>
    <n v="8.89"/>
    <e v="#REF!"/>
    <n v="1.1112500000000001"/>
    <n v="200000"/>
    <n v="1800000"/>
  </r>
  <r>
    <s v="GPP KLATEN_NGARAN"/>
    <x v="25"/>
    <s v="NGARAN"/>
    <n v="8.89"/>
    <e v="#REF!"/>
    <n v="1.1112500000000001"/>
    <n v="200000"/>
    <n v="1800000"/>
  </r>
  <r>
    <s v="GPP KLATEN_NGAREN"/>
    <x v="25"/>
    <s v="NGAREN"/>
    <n v="8.89"/>
    <e v="#REF!"/>
    <n v="1.1112500000000001"/>
    <n v="200000"/>
    <n v="1800000"/>
  </r>
  <r>
    <s v="GPP KLATEN_NGAWEN"/>
    <x v="25"/>
    <s v="NGAWEN"/>
    <n v="8.89"/>
    <e v="#REF!"/>
    <n v="1.1112500000000001"/>
    <n v="200000"/>
    <n v="1800000"/>
  </r>
  <r>
    <s v="GPP KLATEN_NGEMPLAK"/>
    <x v="25"/>
    <s v="NGEMPLAK"/>
    <n v="8.89"/>
    <e v="#REF!"/>
    <n v="1.1112500000000001"/>
    <n v="200000"/>
    <n v="1800000"/>
  </r>
  <r>
    <s v="GPP KLATEN_NGEMPLAKSENENG"/>
    <x v="25"/>
    <s v="NGEMPLAKSENENG"/>
    <n v="8.89"/>
    <e v="#REF!"/>
    <n v="1.1112500000000001"/>
    <n v="200000"/>
    <n v="1800000"/>
  </r>
  <r>
    <s v="GPP KLATEN_NGERANGAN"/>
    <x v="25"/>
    <s v="NGERANGAN"/>
    <n v="8.89"/>
    <e v="#REF!"/>
    <n v="1.1112500000000001"/>
    <n v="200000"/>
    <n v="1800000"/>
  </r>
  <r>
    <s v="GPP KLATEN_NGERING"/>
    <x v="25"/>
    <s v="NGERING"/>
    <n v="8.89"/>
    <e v="#REF!"/>
    <n v="1.1112500000000001"/>
    <n v="200000"/>
    <n v="1800000"/>
  </r>
  <r>
    <s v="GPP KLATEN_NGLINGGI"/>
    <x v="25"/>
    <s v="NGLINGGI"/>
    <n v="8.89"/>
    <e v="#REF!"/>
    <n v="1.1112500000000001"/>
    <n v="200000"/>
    <n v="1800000"/>
  </r>
  <r>
    <s v="GPP KLATEN_NGOLODONO"/>
    <x v="25"/>
    <s v="NGOLODONO"/>
    <n v="8.89"/>
    <e v="#REF!"/>
    <n v="1.1112500000000001"/>
    <n v="200000"/>
    <n v="1800000"/>
  </r>
  <r>
    <s v="GPP KLATEN_NGRUNDUL"/>
    <x v="25"/>
    <s v="NGRUNDUL"/>
    <n v="8.89"/>
    <e v="#REF!"/>
    <n v="1.1112500000000001"/>
    <n v="200000"/>
    <n v="1800000"/>
  </r>
  <r>
    <s v="GPP KLATEN_PACING"/>
    <x v="25"/>
    <s v="PACING"/>
    <n v="8.89"/>
    <e v="#REF!"/>
    <n v="1.1112500000000001"/>
    <n v="200000"/>
    <n v="1800000"/>
  </r>
  <r>
    <s v="GPP KLATEN_PADAS"/>
    <x v="25"/>
    <s v="PADAS"/>
    <n v="8.89"/>
    <e v="#REF!"/>
    <n v="1.1112500000000001"/>
    <n v="200000"/>
    <n v="1800000"/>
  </r>
  <r>
    <s v="GPP KLATEN_PAKAHAN"/>
    <x v="25"/>
    <s v="PAKAHAN"/>
    <n v="8.89"/>
    <e v="#REF!"/>
    <n v="1.1112500000000001"/>
    <n v="200000"/>
    <n v="1800000"/>
  </r>
  <r>
    <s v="GPP KLATEN_PAKISAN"/>
    <x v="25"/>
    <s v="PAKISAN"/>
    <n v="8.89"/>
    <e v="#REF!"/>
    <n v="1.1112500000000001"/>
    <n v="200000"/>
    <n v="1800000"/>
  </r>
  <r>
    <s v="GPP KLATEN_PANDES"/>
    <x v="25"/>
    <s v="PANDES"/>
    <n v="8.89"/>
    <e v="#REF!"/>
    <n v="1.1112500000000001"/>
    <n v="200000"/>
    <n v="1800000"/>
  </r>
  <r>
    <s v="GPP KLATEN_PANDEYAN"/>
    <x v="25"/>
    <s v="PANDEYAN"/>
    <n v="8.89"/>
    <e v="#REF!"/>
    <n v="1.1112500000000001"/>
    <n v="200000"/>
    <n v="1800000"/>
  </r>
  <r>
    <s v="GPP KLATEN_PASEBAN"/>
    <x v="25"/>
    <s v="PASEBAN"/>
    <n v="8.89"/>
    <e v="#REF!"/>
    <n v="1.1112500000000001"/>
    <n v="200000"/>
    <n v="1800000"/>
  </r>
  <r>
    <s v="GPP KLATEN_PASUNG"/>
    <x v="25"/>
    <s v="PASUNG"/>
    <n v="8.89"/>
    <e v="#REF!"/>
    <n v="1.1112500000000001"/>
    <n v="200000"/>
    <n v="1800000"/>
  </r>
  <r>
    <s v="GPP KLATEN_PASUNGAN"/>
    <x v="25"/>
    <s v="PASUNGAN"/>
    <n v="8.89"/>
    <e v="#REF!"/>
    <n v="1.1112500000000001"/>
    <n v="200000"/>
    <n v="1800000"/>
  </r>
  <r>
    <s v="GPP KLATEN_PEPE"/>
    <x v="25"/>
    <s v="PEPE"/>
    <n v="8.89"/>
    <e v="#REF!"/>
    <n v="1.1112500000000001"/>
    <n v="200000"/>
    <n v="1800000"/>
  </r>
  <r>
    <s v="GPP KLATEN_PERENG"/>
    <x v="25"/>
    <s v="PERENG"/>
    <n v="8.89"/>
    <e v="#REF!"/>
    <n v="1.1112500000000001"/>
    <n v="200000"/>
    <n v="1800000"/>
  </r>
  <r>
    <s v="GPP KLATEN_PESU"/>
    <x v="25"/>
    <s v="PESU"/>
    <n v="8.89"/>
    <e v="#REF!"/>
    <n v="1.1112500000000001"/>
    <n v="200000"/>
    <n v="1800000"/>
  </r>
  <r>
    <s v="GPP KLATEN_PLANGGU"/>
    <x v="25"/>
    <s v="PLANGGU"/>
    <n v="8.89"/>
    <e v="#REF!"/>
    <n v="1.1112500000000001"/>
    <n v="200000"/>
    <n v="1800000"/>
  </r>
  <r>
    <s v="GPP KLATEN_PLAWIKAN"/>
    <x v="25"/>
    <s v="PLAWIKAN"/>
    <n v="8.89"/>
    <e v="#REF!"/>
    <n v="1.1112500000000001"/>
    <n v="200000"/>
    <n v="1800000"/>
  </r>
  <r>
    <s v="GPP KLATEN_PLOSOWANGI"/>
    <x v="25"/>
    <s v="PLOSOWANGI"/>
    <n v="8.89"/>
    <e v="#REF!"/>
    <n v="1.1112500000000001"/>
    <n v="200000"/>
    <n v="1800000"/>
  </r>
  <r>
    <s v="GPP KLATEN_PLUNENG"/>
    <x v="25"/>
    <s v="PLUNENG"/>
    <n v="8.89"/>
    <e v="#REF!"/>
    <n v="1.1112500000000001"/>
    <n v="200000"/>
    <n v="1800000"/>
  </r>
  <r>
    <s v="GPP KLATEN_POGUNG"/>
    <x v="25"/>
    <s v="POGUNG"/>
    <n v="8.89"/>
    <e v="#REF!"/>
    <n v="1.1112500000000001"/>
    <n v="200000"/>
    <n v="1800000"/>
  </r>
  <r>
    <s v="GPP KLATEN_POKAK"/>
    <x v="25"/>
    <s v="POKAK"/>
    <n v="8.89"/>
    <e v="#REF!"/>
    <n v="1.1112500000000001"/>
    <n v="200000"/>
    <n v="1800000"/>
  </r>
  <r>
    <s v="GPP KLATEN_POLAN"/>
    <x v="25"/>
    <s v="POLAN"/>
    <n v="8.89"/>
    <e v="#REF!"/>
    <n v="1.1112500000000001"/>
    <n v="200000"/>
    <n v="1800000"/>
  </r>
  <r>
    <s v="GPP KLATEN_PONDOK"/>
    <x v="25"/>
    <s v="PONDOK"/>
    <n v="8.89"/>
    <e v="#REF!"/>
    <n v="1.1112500000000001"/>
    <n v="200000"/>
    <n v="1800000"/>
  </r>
  <r>
    <s v="GPP KLATEN_PONGGOK"/>
    <x v="25"/>
    <s v="PONGGOK"/>
    <n v="8.89"/>
    <e v="#REF!"/>
    <n v="1.1112500000000001"/>
    <n v="200000"/>
    <n v="1800000"/>
  </r>
  <r>
    <s v="GPP KLATEN_PRAWATAN"/>
    <x v="25"/>
    <s v="PRAWATAN"/>
    <n v="8.89"/>
    <e v="#REF!"/>
    <n v="1.1112500000000001"/>
    <n v="200000"/>
    <n v="1800000"/>
  </r>
  <r>
    <s v="GPP KLATEN_PUGERAN"/>
    <x v="25"/>
    <s v="PUGERAN"/>
    <n v="8.89"/>
    <e v="#REF!"/>
    <n v="1.1112500000000001"/>
    <n v="200000"/>
    <n v="1800000"/>
  </r>
  <r>
    <s v="GPP KLATEN_PULUHAN"/>
    <x v="25"/>
    <s v="PULUHAN"/>
    <n v="8.89"/>
    <e v="#REF!"/>
    <n v="1.1112500000000001"/>
    <n v="200000"/>
    <n v="1800000"/>
  </r>
  <r>
    <s v="GPP KLATEN_PULUHAN"/>
    <x v="25"/>
    <s v="PULUHAN"/>
    <n v="8.89"/>
    <e v="#REF!"/>
    <n v="1.1112500000000001"/>
    <n v="200000"/>
    <n v="1800000"/>
  </r>
  <r>
    <s v="GPP KLATEN_PUNDUNGAN"/>
    <x v="25"/>
    <s v="PUNDUNGAN"/>
    <n v="8.89"/>
    <e v="#REF!"/>
    <n v="1.1112500000000001"/>
    <n v="200000"/>
    <n v="1800000"/>
  </r>
  <r>
    <s v="GPP KLATEN_PUNDUNGSARI"/>
    <x v="25"/>
    <s v="PUNDUNGSARI"/>
    <n v="8.89"/>
    <e v="#REF!"/>
    <n v="1.1112500000000001"/>
    <n v="200000"/>
    <n v="1800000"/>
  </r>
  <r>
    <s v="GPP KLATEN_RANDULANANG"/>
    <x v="25"/>
    <s v="RANDULANANG"/>
    <n v="8.89"/>
    <e v="#REF!"/>
    <n v="1.1112500000000001"/>
    <n v="200000"/>
    <n v="1800000"/>
  </r>
  <r>
    <s v="GPP KLATEN_RANDUSARI"/>
    <x v="25"/>
    <s v="RANDUSARI"/>
    <n v="8.89"/>
    <e v="#REF!"/>
    <n v="1.1112500000000001"/>
    <n v="200000"/>
    <n v="1800000"/>
  </r>
  <r>
    <s v="GPP KLATEN_REJOSO"/>
    <x v="25"/>
    <s v="REJOSO"/>
    <n v="8.89"/>
    <e v="#REF!"/>
    <n v="1.1112500000000001"/>
    <n v="200000"/>
    <n v="1800000"/>
  </r>
  <r>
    <s v="GPP KLATEN_RINGINPUTIH"/>
    <x v="25"/>
    <s v="RINGINPUTIH"/>
    <n v="8.89"/>
    <e v="#REF!"/>
    <n v="1.1112500000000001"/>
    <n v="200000"/>
    <n v="1800000"/>
  </r>
  <r>
    <s v="GPP KLATEN_SABRANG"/>
    <x v="25"/>
    <s v="SABRANG"/>
    <n v="8.89"/>
    <e v="#REF!"/>
    <n v="1.1112500000000001"/>
    <n v="200000"/>
    <n v="1800000"/>
  </r>
  <r>
    <s v="GPP KLATEN_SABRANGLOR"/>
    <x v="25"/>
    <s v="SABRANGLOR"/>
    <n v="8.89"/>
    <e v="#REF!"/>
    <n v="1.1112500000000001"/>
    <n v="200000"/>
    <n v="1800000"/>
  </r>
  <r>
    <s v="GPP KLATEN_SAPEN"/>
    <x v="25"/>
    <s v="SAPEN"/>
    <n v="8.89"/>
    <e v="#REF!"/>
    <n v="1.1112500000000001"/>
    <n v="200000"/>
    <n v="1800000"/>
  </r>
  <r>
    <s v="GPP KLATEN_SAWAHAN"/>
    <x v="25"/>
    <s v="SAWAHAN"/>
    <n v="8.89"/>
    <e v="#REF!"/>
    <n v="1.1112500000000001"/>
    <n v="200000"/>
    <n v="1800000"/>
  </r>
  <r>
    <s v="GPP KLATEN_SAWIT"/>
    <x v="25"/>
    <s v="SAWIT"/>
    <n v="8.89"/>
    <e v="#REF!"/>
    <n v="1.1112500000000001"/>
    <n v="200000"/>
    <n v="1800000"/>
  </r>
  <r>
    <s v="GPP KLATEN_SEGARAN"/>
    <x v="25"/>
    <s v="SEGARAN"/>
    <n v="8.89"/>
    <e v="#REF!"/>
    <n v="1.1112500000000001"/>
    <n v="200000"/>
    <n v="1800000"/>
  </r>
  <r>
    <s v="GPP KLATEN_SEKARSULI"/>
    <x v="25"/>
    <s v="SEKARSULI"/>
    <n v="8.89"/>
    <e v="#REF!"/>
    <n v="1.1112500000000001"/>
    <n v="200000"/>
    <n v="1800000"/>
  </r>
  <r>
    <s v="GPP KLATEN_SEMANGKAK"/>
    <x v="25"/>
    <s v="SEMANGKAK"/>
    <n v="8.89"/>
    <e v="#REF!"/>
    <n v="1.1112500000000001"/>
    <n v="200000"/>
    <n v="1800000"/>
  </r>
  <r>
    <s v="GPP KLATEN_SENDEN"/>
    <x v="25"/>
    <s v="SENDEN"/>
    <n v="8.89"/>
    <e v="#REF!"/>
    <n v="1.1112500000000001"/>
    <n v="200000"/>
    <n v="1800000"/>
  </r>
  <r>
    <s v="GPP KLATEN_SENGON"/>
    <x v="25"/>
    <s v="SENGON"/>
    <n v="8.89"/>
    <e v="#REF!"/>
    <n v="1.1112500000000001"/>
    <n v="200000"/>
    <n v="1800000"/>
  </r>
  <r>
    <s v="GPP KLATEN_SENTONO"/>
    <x v="25"/>
    <s v="SENTONO"/>
    <n v="8.89"/>
    <e v="#REF!"/>
    <n v="1.1112500000000001"/>
    <n v="200000"/>
    <n v="1800000"/>
  </r>
  <r>
    <s v="GPP KLATEN_SIDOHARJO"/>
    <x v="25"/>
    <s v="SIDOHARJO"/>
    <n v="8.89"/>
    <e v="#REF!"/>
    <n v="1.1112500000000001"/>
    <n v="200000"/>
    <n v="1800000"/>
  </r>
  <r>
    <s v="GPP KLATEN_SIDOMULYO"/>
    <x v="25"/>
    <s v="SIDOMULYO"/>
    <n v="8.89"/>
    <e v="#REF!"/>
    <n v="1.1112500000000001"/>
    <n v="200000"/>
    <n v="1800000"/>
  </r>
  <r>
    <s v="GPP KLATEN_SOBAYAN"/>
    <x v="25"/>
    <s v="SOBAYAN"/>
    <n v="8.89"/>
    <e v="#REF!"/>
    <n v="1.1112500000000001"/>
    <n v="200000"/>
    <n v="1800000"/>
  </r>
  <r>
    <s v="GPP KLATEN_SOKA"/>
    <x v="25"/>
    <s v="SOKA"/>
    <n v="8.89"/>
    <e v="#REF!"/>
    <n v="1.1112500000000001"/>
    <n v="200000"/>
    <n v="1800000"/>
  </r>
  <r>
    <s v="GPP KLATEN_SOLODIRAN"/>
    <x v="25"/>
    <s v="SOLODIRAN"/>
    <n v="8.89"/>
    <e v="#REF!"/>
    <n v="1.1112500000000001"/>
    <n v="200000"/>
    <n v="1800000"/>
  </r>
  <r>
    <s v="GPP KLATEN_SOMOKATON"/>
    <x v="25"/>
    <s v="SOMOKATON"/>
    <n v="8.89"/>
    <e v="#REF!"/>
    <n v="1.1112500000000001"/>
    <n v="200000"/>
    <n v="1800000"/>
  </r>
  <r>
    <s v="GPP KLATEN_SOMOPURO"/>
    <x v="25"/>
    <s v="SOMOPURO"/>
    <n v="8.89"/>
    <e v="#REF!"/>
    <n v="1.1112500000000001"/>
    <n v="200000"/>
    <n v="1800000"/>
  </r>
  <r>
    <s v="GPP KLATEN_SOROPATEN"/>
    <x v="25"/>
    <s v="SOROPATEN"/>
    <n v="8.89"/>
    <e v="#REF!"/>
    <n v="1.1112500000000001"/>
    <n v="200000"/>
    <n v="1800000"/>
  </r>
  <r>
    <s v="GPP KLATEN_SREBEGAN"/>
    <x v="25"/>
    <s v="SREBEGAN"/>
    <n v="8.89"/>
    <e v="#REF!"/>
    <n v="1.1112500000000001"/>
    <n v="200000"/>
    <n v="1800000"/>
  </r>
  <r>
    <s v="GPP KLATEN_SRIBIT"/>
    <x v="25"/>
    <s v="SRIBIT"/>
    <n v="8.89"/>
    <e v="#REF!"/>
    <n v="1.1112500000000001"/>
    <n v="200000"/>
    <n v="1800000"/>
  </r>
  <r>
    <s v="GPP KLATEN_SUKOREJO"/>
    <x v="25"/>
    <s v="SUKOREJO"/>
    <n v="8.89"/>
    <e v="#REF!"/>
    <n v="1.1112500000000001"/>
    <n v="200000"/>
    <n v="1800000"/>
  </r>
  <r>
    <s v="GPP KLATEN_SUKORINI"/>
    <x v="25"/>
    <s v="SUKORINI"/>
    <n v="8.89"/>
    <e v="#REF!"/>
    <n v="1.1112500000000001"/>
    <n v="200000"/>
    <n v="1800000"/>
  </r>
  <r>
    <s v="GPP KLATEN_SUMBER"/>
    <x v="25"/>
    <s v="SUMBER"/>
    <n v="8.89"/>
    <e v="#REF!"/>
    <n v="1.1112500000000001"/>
    <n v="200000"/>
    <n v="1800000"/>
  </r>
  <r>
    <s v="GPP KLATEN_SUMBEREJO"/>
    <x v="25"/>
    <s v="SUMBEREJO"/>
    <n v="8.89"/>
    <e v="#REF!"/>
    <n v="1.1112500000000001"/>
    <n v="200000"/>
    <n v="1800000"/>
  </r>
  <r>
    <s v="GPP KLATEN_SUMYANG"/>
    <x v="25"/>
    <s v="SUMYANG"/>
    <n v="8.89"/>
    <e v="#REF!"/>
    <n v="1.1112500000000001"/>
    <n v="200000"/>
    <n v="1800000"/>
  </r>
  <r>
    <s v="GPP KLATEN_TAJI"/>
    <x v="25"/>
    <s v="TAJI"/>
    <n v="8.89"/>
    <e v="#REF!"/>
    <n v="1.1112500000000001"/>
    <n v="200000"/>
    <n v="1800000"/>
  </r>
  <r>
    <s v="GPP KLATEN_TALANG"/>
    <x v="25"/>
    <s v="TALANG"/>
    <n v="8.89"/>
    <e v="#REF!"/>
    <n v="1.1112500000000001"/>
    <n v="200000"/>
    <n v="1800000"/>
  </r>
  <r>
    <s v="GPP KLATEN_TAMBAK"/>
    <x v="25"/>
    <s v="TAMBAK"/>
    <n v="8.89"/>
    <e v="#REF!"/>
    <n v="1.1112500000000001"/>
    <n v="200000"/>
    <n v="1800000"/>
  </r>
  <r>
    <s v="GPP KLATEN_TAMBAKAN"/>
    <x v="25"/>
    <s v="TAMBAKAN"/>
    <n v="8.89"/>
    <e v="#REF!"/>
    <n v="1.1112500000000001"/>
    <n v="200000"/>
    <n v="1800000"/>
  </r>
  <r>
    <s v="GPP KLATEN_TAMBAKBOYO"/>
    <x v="25"/>
    <s v="TAMBAKBOYO"/>
    <n v="8.89"/>
    <e v="#REF!"/>
    <n v="1.1112500000000001"/>
    <n v="200000"/>
    <n v="1800000"/>
  </r>
  <r>
    <s v="GPP KLATEN_TAMBONGWETAN"/>
    <x v="25"/>
    <s v="TAMBONGWETAN"/>
    <n v="8.89"/>
    <e v="#REF!"/>
    <n v="1.1112500000000001"/>
    <n v="200000"/>
    <n v="1800000"/>
  </r>
  <r>
    <s v="GPP KLATEN_TANGKISAN POS"/>
    <x v="25"/>
    <s v="TANGKISAN POS"/>
    <n v="8.89"/>
    <e v="#REF!"/>
    <n v="1.1112500000000001"/>
    <n v="200000"/>
    <n v="1800000"/>
  </r>
  <r>
    <s v="GPP KLATEN_TANJUNGAN"/>
    <x v="25"/>
    <s v="TANJUNGAN"/>
    <n v="8.89"/>
    <e v="#REF!"/>
    <n v="1.1112500000000001"/>
    <n v="200000"/>
    <n v="1800000"/>
  </r>
  <r>
    <s v="GPP KLATEN_TANJUNGSARI"/>
    <x v="25"/>
    <s v="TANJUNGSARI"/>
    <n v="8.89"/>
    <e v="#REF!"/>
    <n v="1.1112500000000001"/>
    <n v="200000"/>
    <n v="1800000"/>
  </r>
  <r>
    <s v="GPP KLATEN_TASKOMBANG"/>
    <x v="25"/>
    <s v="TASKOMBANG"/>
    <n v="8.89"/>
    <e v="#REF!"/>
    <n v="1.1112500000000001"/>
    <n v="200000"/>
    <n v="1800000"/>
  </r>
  <r>
    <s v="GPP KLATEN_TAWANG"/>
    <x v="25"/>
    <s v="TAWANG"/>
    <n v="14.71"/>
    <e v="#REF!"/>
    <n v="1.8387500000000001"/>
    <n v="200000"/>
    <n v="3000000"/>
  </r>
  <r>
    <s v="GPP KLATEN_TAWANGREJO"/>
    <x v="25"/>
    <s v="TAWANGREJO"/>
    <n v="8.89"/>
    <e v="#REF!"/>
    <n v="1.1112500000000001"/>
    <n v="200000"/>
    <n v="1800000"/>
  </r>
  <r>
    <s v="GPP KLATEN_TEGALREJO"/>
    <x v="25"/>
    <s v="TEGALREJO"/>
    <n v="8.89"/>
    <e v="#REF!"/>
    <n v="1.1112500000000001"/>
    <n v="200000"/>
    <n v="1800000"/>
  </r>
  <r>
    <s v="GPP KLATEN_TEGALREJO"/>
    <x v="25"/>
    <s v="TEGALREJO"/>
    <n v="8.89"/>
    <e v="#REF!"/>
    <n v="1.1112500000000001"/>
    <n v="200000"/>
    <n v="1800000"/>
  </r>
  <r>
    <s v="GPP KLATEN_TEGALSARI"/>
    <x v="25"/>
    <s v="TEGALSARI"/>
    <n v="14.71"/>
    <e v="#REF!"/>
    <n v="1.8387500000000001"/>
    <n v="200000"/>
    <n v="3000000"/>
  </r>
  <r>
    <s v="GPP KLATEN_TEGALYOSO"/>
    <x v="25"/>
    <s v="TEGALYOSO"/>
    <n v="8.89"/>
    <e v="#REF!"/>
    <n v="1.1112500000000001"/>
    <n v="200000"/>
    <n v="1800000"/>
  </r>
  <r>
    <s v="GPP KLATEN_TEMPURSARI"/>
    <x v="25"/>
    <s v="TEMPURSARI"/>
    <n v="8.89"/>
    <e v="#REF!"/>
    <n v="1.1112500000000001"/>
    <n v="200000"/>
    <n v="1800000"/>
  </r>
  <r>
    <s v="GPP KLATEN_TEMUWANGI"/>
    <x v="25"/>
    <s v="TEMUWANGI"/>
    <n v="8.89"/>
    <e v="#REF!"/>
    <n v="1.1112500000000001"/>
    <n v="200000"/>
    <n v="1800000"/>
  </r>
  <r>
    <s v="GPP KLATEN_TIBAYAN"/>
    <x v="25"/>
    <s v="TIBAYAN"/>
    <n v="8.89"/>
    <e v="#REF!"/>
    <n v="1.1112500000000001"/>
    <n v="200000"/>
    <n v="1800000"/>
  </r>
  <r>
    <s v="GPP KLATEN_TIJAYAN"/>
    <x v="25"/>
    <s v="TIJAYAN"/>
    <n v="8.89"/>
    <e v="#REF!"/>
    <n v="1.1112500000000001"/>
    <n v="200000"/>
    <n v="1800000"/>
  </r>
  <r>
    <s v="GPP KLATEN_TIRTOMARTO"/>
    <x v="25"/>
    <s v="TIRTOMARTO"/>
    <n v="8.89"/>
    <e v="#REF!"/>
    <n v="1.1112500000000001"/>
    <n v="200000"/>
    <n v="1800000"/>
  </r>
  <r>
    <s v="GPP KLATEN_TITANG"/>
    <x v="25"/>
    <s v="TITANG"/>
    <n v="8.89"/>
    <e v="#REF!"/>
    <n v="1.1112500000000001"/>
    <n v="200000"/>
    <n v="1800000"/>
  </r>
  <r>
    <s v="GPP KLATEN_TLINGSING"/>
    <x v="25"/>
    <s v="TLINGSING"/>
    <n v="8.89"/>
    <e v="#REF!"/>
    <n v="1.1112500000000001"/>
    <n v="200000"/>
    <n v="1800000"/>
  </r>
  <r>
    <s v="GPP KLATEN_TLOGO"/>
    <x v="25"/>
    <s v="TLOGO"/>
    <n v="8.89"/>
    <e v="#REF!"/>
    <n v="1.1112500000000001"/>
    <n v="200000"/>
    <n v="1800000"/>
  </r>
  <r>
    <s v="GPP KLATEN_TONGGALAN"/>
    <x v="25"/>
    <s v="TONGGALAN"/>
    <n v="8.89"/>
    <e v="#REF!"/>
    <n v="1.1112500000000001"/>
    <n v="200000"/>
    <n v="1800000"/>
  </r>
  <r>
    <s v="GPP KLATEN_TOWANGSAN"/>
    <x v="25"/>
    <s v="TOWANGSAN"/>
    <n v="8.89"/>
    <e v="#REF!"/>
    <n v="1.1112500000000001"/>
    <n v="200000"/>
    <n v="1800000"/>
  </r>
  <r>
    <s v="GPP KLATEN_TRASAN"/>
    <x v="25"/>
    <s v="TRASAN"/>
    <n v="8.89"/>
    <e v="#REF!"/>
    <n v="1.1112500000000001"/>
    <n v="200000"/>
    <n v="1800000"/>
  </r>
  <r>
    <s v="GPP KLATEN_TROKETON"/>
    <x v="25"/>
    <s v="TROKETON"/>
    <n v="8.89"/>
    <e v="#REF!"/>
    <n v="1.1112500000000001"/>
    <n v="200000"/>
    <n v="1800000"/>
  </r>
  <r>
    <s v="GPP KLATEN_TROSO"/>
    <x v="25"/>
    <s v="TROSO"/>
    <n v="8.89"/>
    <e v="#REF!"/>
    <n v="1.1112500000000001"/>
    <n v="200000"/>
    <n v="1800000"/>
  </r>
  <r>
    <s v="GPP KLATEN_TROTOK"/>
    <x v="25"/>
    <s v="TROTOK"/>
    <n v="8.89"/>
    <e v="#REF!"/>
    <n v="1.1112500000000001"/>
    <n v="200000"/>
    <n v="1800000"/>
  </r>
  <r>
    <s v="GPP KLATEN_TRUCUK"/>
    <x v="25"/>
    <s v="TRUCUK"/>
    <n v="8.89"/>
    <e v="#REF!"/>
    <n v="1.1112500000000001"/>
    <n v="200000"/>
    <n v="1800000"/>
  </r>
  <r>
    <s v="GPP KLATEN_TRUNUH"/>
    <x v="25"/>
    <s v="TRUNUH"/>
    <n v="8.89"/>
    <e v="#REF!"/>
    <n v="1.1112500000000001"/>
    <n v="200000"/>
    <n v="1800000"/>
  </r>
  <r>
    <s v="GPP KLATEN_TUGU"/>
    <x v="25"/>
    <s v="TUGU"/>
    <n v="8.89"/>
    <e v="#REF!"/>
    <n v="1.1112500000000001"/>
    <n v="200000"/>
    <n v="1800000"/>
  </r>
  <r>
    <s v="GPP KLATEN_TULAS"/>
    <x v="25"/>
    <s v="TULAS"/>
    <n v="8.89"/>
    <e v="#REF!"/>
    <n v="1.1112500000000001"/>
    <n v="200000"/>
    <n v="1800000"/>
  </r>
  <r>
    <s v="GPP KLATEN_TURUS"/>
    <x v="25"/>
    <s v="TURUS"/>
    <n v="8.89"/>
    <e v="#REF!"/>
    <n v="1.1112500000000001"/>
    <n v="200000"/>
    <n v="1800000"/>
  </r>
  <r>
    <s v="GPP KLATEN_WANGEN"/>
    <x v="25"/>
    <s v="WANGEN"/>
    <n v="8.89"/>
    <e v="#REF!"/>
    <n v="1.1112500000000001"/>
    <n v="200000"/>
    <n v="1800000"/>
  </r>
  <r>
    <s v="GPP KLATEN_WANGLU"/>
    <x v="25"/>
    <s v="WANGLU"/>
    <n v="8.89"/>
    <e v="#REF!"/>
    <n v="1.1112500000000001"/>
    <n v="200000"/>
    <n v="1800000"/>
  </r>
  <r>
    <s v="GPP KLATEN_WONOBOYO"/>
    <x v="25"/>
    <s v="WONOBOYO"/>
    <n v="8.89"/>
    <e v="#REF!"/>
    <n v="1.1112500000000001"/>
    <n v="200000"/>
    <n v="1800000"/>
  </r>
  <r>
    <s v="GPP KLATEN_WONOSARI"/>
    <x v="25"/>
    <s v="WONOSARI"/>
    <n v="8.89"/>
    <e v="#REF!"/>
    <n v="1.1112500000000001"/>
    <n v="200000"/>
    <n v="1800000"/>
  </r>
  <r>
    <s v="GPP MAGELANG_ADIKARTO"/>
    <x v="26"/>
    <s v="ADIKARTO"/>
    <n v="7.61"/>
    <e v="#REF!"/>
    <n v="0.95125000000000004"/>
    <n v="200000"/>
    <n v="1600000"/>
  </r>
  <r>
    <s v="GPP MAGELANG_AMBARTAWANG"/>
    <x v="26"/>
    <s v="AMBARTAWANG"/>
    <n v="7.61"/>
    <e v="#REF!"/>
    <n v="0.95125000000000004"/>
    <n v="200000"/>
    <n v="1600000"/>
  </r>
  <r>
    <s v="GPP MAGELANG_BADRAN"/>
    <x v="26"/>
    <s v="BADRAN"/>
    <n v="9.5500000000000007"/>
    <e v="#REF!"/>
    <n v="1.1937500000000001"/>
    <n v="200000"/>
    <n v="2000000"/>
  </r>
  <r>
    <s v="GPP MAGELANG_BAGUSAN"/>
    <x v="26"/>
    <s v="BAGUSAN"/>
    <n v="9.5500000000000007"/>
    <e v="#REF!"/>
    <n v="1.1937500000000001"/>
    <n v="200000"/>
    <n v="2000000"/>
  </r>
  <r>
    <s v="GPP MAGELANG_BALEAGUNG"/>
    <x v="26"/>
    <s v="BALEAGUNG"/>
    <n v="7.61"/>
    <e v="#REF!"/>
    <n v="0.95125000000000004"/>
    <n v="200000"/>
    <n v="1600000"/>
  </r>
  <r>
    <s v="GPP MAGELANG_BALEKERTO"/>
    <x v="26"/>
    <s v="BALEKERTO"/>
    <n v="7.61"/>
    <e v="#REF!"/>
    <n v="0.95125000000000004"/>
    <n v="200000"/>
    <n v="1600000"/>
  </r>
  <r>
    <s v="GPP MAGELANG_BALEREJO"/>
    <x v="26"/>
    <s v="BALEREJO"/>
    <n v="7.61"/>
    <e v="#REF!"/>
    <n v="0.95125000000000004"/>
    <n v="200000"/>
    <n v="1600000"/>
  </r>
  <r>
    <s v="GPP MAGELANG_BALESARI"/>
    <x v="26"/>
    <s v="BALESARI"/>
    <n v="7.61"/>
    <e v="#REF!"/>
    <n v="0.95125000000000004"/>
    <n v="200000"/>
    <n v="1600000"/>
  </r>
  <r>
    <s v="GPP MAGELANG_BAMBUSARI"/>
    <x v="26"/>
    <s v="BAMBUSARI"/>
    <n v="7.61"/>
    <e v="#REF!"/>
    <n v="0.95125000000000004"/>
    <n v="200000"/>
    <n v="1600000"/>
  </r>
  <r>
    <s v="GPP MAGELANG_BANARAN"/>
    <x v="26"/>
    <s v="BANARAN"/>
    <n v="7.61"/>
    <e v="#REF!"/>
    <n v="0.95125000000000004"/>
    <n v="200000"/>
    <n v="1600000"/>
  </r>
  <r>
    <s v="GPP MAGELANG_BANDARSEDAYU"/>
    <x v="26"/>
    <s v="BANDARSEDAYU"/>
    <n v="7.61"/>
    <e v="#REF!"/>
    <n v="0.95125000000000004"/>
    <n v="200000"/>
    <n v="1600000"/>
  </r>
  <r>
    <s v="GPP MAGELANG_BANDONGAN"/>
    <x v="26"/>
    <s v="BANDONGAN"/>
    <n v="7.61"/>
    <e v="#REF!"/>
    <n v="0.95125000000000004"/>
    <n v="200000"/>
    <n v="1600000"/>
  </r>
  <r>
    <s v="GPP MAGELANG_BANDUNGREJO"/>
    <x v="26"/>
    <s v="BANDUNGREJO"/>
    <n v="7.61"/>
    <e v="#REF!"/>
    <n v="0.95125000000000004"/>
    <n v="200000"/>
    <n v="1600000"/>
  </r>
  <r>
    <s v="GPP MAGELANG_BANGSRI"/>
    <x v="26"/>
    <s v="BANGSRI"/>
    <n v="7.61"/>
    <e v="#REF!"/>
    <n v="0.95125000000000004"/>
    <n v="200000"/>
    <n v="1600000"/>
  </r>
  <r>
    <s v="GPP MAGELANG_BANJARAGUNG"/>
    <x v="26"/>
    <s v="BANJARAGUNG"/>
    <n v="7.61"/>
    <e v="#REF!"/>
    <n v="0.95125000000000004"/>
    <n v="200000"/>
    <n v="1600000"/>
  </r>
  <r>
    <s v="GPP MAGELANG_BANJAREJO"/>
    <x v="26"/>
    <s v="BANJAREJO"/>
    <n v="7.61"/>
    <e v="#REF!"/>
    <n v="0.95125000000000004"/>
    <n v="200000"/>
    <n v="1600000"/>
  </r>
  <r>
    <s v="GPP MAGELANG_BANJARETNO"/>
    <x v="26"/>
    <s v="BANJARETNO"/>
    <n v="7.61"/>
    <e v="#REF!"/>
    <n v="0.95125000000000004"/>
    <n v="200000"/>
    <n v="1600000"/>
  </r>
  <r>
    <s v="GPP MAGELANG_BANJARHARJO"/>
    <x v="26"/>
    <s v="BANJARHARJO"/>
    <n v="7.61"/>
    <e v="#REF!"/>
    <n v="0.95125000000000004"/>
    <n v="200000"/>
    <n v="1600000"/>
  </r>
  <r>
    <s v="GPP MAGELANG_BANJARNEGORO"/>
    <x v="26"/>
    <s v="BANJARNEGORO"/>
    <n v="7.61"/>
    <e v="#REF!"/>
    <n v="0.95125000000000004"/>
    <n v="200000"/>
    <n v="1600000"/>
  </r>
  <r>
    <s v="GPP MAGELANG_BANJARSARI"/>
    <x v="26"/>
    <s v="BANJARSARI"/>
    <n v="7.61"/>
    <e v="#REF!"/>
    <n v="0.95125000000000004"/>
    <n v="200000"/>
    <n v="1600000"/>
  </r>
  <r>
    <s v="GPP MAGELANG_BANJARSARI"/>
    <x v="26"/>
    <s v="BANJARSARI"/>
    <n v="7.61"/>
    <e v="#REF!"/>
    <n v="0.95125000000000004"/>
    <n v="200000"/>
    <n v="1600000"/>
  </r>
  <r>
    <s v="GPP MAGELANG_BANYUADEM"/>
    <x v="26"/>
    <s v="BANYUADEM"/>
    <n v="7.61"/>
    <e v="#REF!"/>
    <n v="0.95125000000000004"/>
    <n v="200000"/>
    <n v="1600000"/>
  </r>
  <r>
    <s v="GPP MAGELANG_BANYUBIRU"/>
    <x v="26"/>
    <s v="BANYUBIRU"/>
    <n v="7.61"/>
    <e v="#REF!"/>
    <n v="0.95125000000000004"/>
    <n v="200000"/>
    <n v="1600000"/>
  </r>
  <r>
    <s v="GPP MAGELANG_BANYUDONO"/>
    <x v="26"/>
    <s v="BANYUDONO"/>
    <n v="7.61"/>
    <e v="#REF!"/>
    <n v="0.95125000000000004"/>
    <n v="200000"/>
    <n v="1600000"/>
  </r>
  <r>
    <s v="GPP MAGELANG_BANYUROJO"/>
    <x v="26"/>
    <s v="BANYUROJO"/>
    <n v="7.61"/>
    <e v="#REF!"/>
    <n v="0.95125000000000004"/>
    <n v="200000"/>
    <n v="1600000"/>
  </r>
  <r>
    <s v="GPP MAGELANG_BANYUROTO"/>
    <x v="26"/>
    <s v="BANYUROTO"/>
    <n v="7.61"/>
    <e v="#REF!"/>
    <n v="0.95125000000000004"/>
    <n v="200000"/>
    <n v="1600000"/>
  </r>
  <r>
    <s v="GPP MAGELANG_BANYUSARI"/>
    <x v="26"/>
    <s v="BANYUSARI"/>
    <n v="7.61"/>
    <e v="#REF!"/>
    <n v="0.95125000000000004"/>
    <n v="200000"/>
    <n v="1600000"/>
  </r>
  <r>
    <s v="GPP MAGELANG_BANYUSARI"/>
    <x v="26"/>
    <s v="BANYUSARI"/>
    <n v="7.61"/>
    <e v="#REF!"/>
    <n v="0.95125000000000004"/>
    <n v="200000"/>
    <n v="1600000"/>
  </r>
  <r>
    <s v="GPP MAGELANG_BANYUSIDI"/>
    <x v="26"/>
    <s v="BANYUSIDI"/>
    <n v="7.61"/>
    <e v="#REF!"/>
    <n v="0.95125000000000004"/>
    <n v="200000"/>
    <n v="1600000"/>
  </r>
  <r>
    <s v="GPP MAGELANG_BANYUURIP"/>
    <x v="26"/>
    <s v="BANYUURIP"/>
    <n v="7.61"/>
    <e v="#REF!"/>
    <n v="0.95125000000000004"/>
    <n v="200000"/>
    <n v="1600000"/>
  </r>
  <r>
    <s v="GPP MAGELANG_BANYUWANGI"/>
    <x v="26"/>
    <s v="BANYUWANGI"/>
    <n v="7.61"/>
    <e v="#REF!"/>
    <n v="0.95125000000000004"/>
    <n v="200000"/>
    <n v="1600000"/>
  </r>
  <r>
    <s v="GPP MAGELANG_BATEH"/>
    <x v="26"/>
    <s v="BATEH"/>
    <n v="7.61"/>
    <e v="#REF!"/>
    <n v="0.95125000000000004"/>
    <n v="200000"/>
    <n v="1600000"/>
  </r>
  <r>
    <s v="GPP MAGELANG_BATUR"/>
    <x v="26"/>
    <s v="BATUR"/>
    <n v="10.51"/>
    <e v="#REF!"/>
    <n v="1.31375"/>
    <n v="200000"/>
    <n v="2200000"/>
  </r>
  <r>
    <s v="GPP MAGELANG_BATURONO"/>
    <x v="26"/>
    <s v="BATURONO"/>
    <n v="7.61"/>
    <e v="#REF!"/>
    <n v="0.95125000000000004"/>
    <n v="200000"/>
    <n v="1600000"/>
  </r>
  <r>
    <s v="GPP MAGELANG_BAWANG"/>
    <x v="26"/>
    <s v="BAWANG"/>
    <n v="7.61"/>
    <e v="#REF!"/>
    <n v="0.95125000000000004"/>
    <n v="200000"/>
    <n v="1600000"/>
  </r>
  <r>
    <s v="GPP MAGELANG_BAWANG"/>
    <x v="26"/>
    <s v="BAWANG"/>
    <n v="7.61"/>
    <e v="#REF!"/>
    <n v="0.95125000000000004"/>
    <n v="200000"/>
    <n v="1600000"/>
  </r>
  <r>
    <s v="GPP MAGELANG_BEDONO"/>
    <x v="26"/>
    <s v="BEDONO"/>
    <n v="10.51"/>
    <e v="#REF!"/>
    <n v="1.31375"/>
    <n v="200000"/>
    <n v="2200000"/>
  </r>
  <r>
    <s v="GPP MAGELANG_BENGKAL"/>
    <x v="26"/>
    <s v="BENGKAL"/>
    <n v="9.5500000000000007"/>
    <e v="#REF!"/>
    <n v="1.1937500000000001"/>
    <n v="200000"/>
    <n v="2000000"/>
  </r>
  <r>
    <s v="GPP MAGELANG_BESERAN"/>
    <x v="26"/>
    <s v="BESERAN"/>
    <n v="7.61"/>
    <e v="#REF!"/>
    <n v="0.95125000000000004"/>
    <n v="200000"/>
    <n v="1600000"/>
  </r>
  <r>
    <s v="GPP MAGELANG_BIGARAN"/>
    <x v="26"/>
    <s v="BIGARAN"/>
    <n v="7.61"/>
    <e v="#REF!"/>
    <n v="0.95125000000000004"/>
    <n v="200000"/>
    <n v="1600000"/>
  </r>
  <r>
    <s v="GPP MAGELANG_BLIGO"/>
    <x v="26"/>
    <s v="BLIGO"/>
    <n v="7.61"/>
    <e v="#REF!"/>
    <n v="0.95125000000000004"/>
    <n v="200000"/>
    <n v="1600000"/>
  </r>
  <r>
    <s v="GPP MAGELANG_BLONDO"/>
    <x v="26"/>
    <s v="BLONDO"/>
    <n v="7.61"/>
    <e v="#REF!"/>
    <n v="0.95125000000000004"/>
    <n v="200000"/>
    <n v="1600000"/>
  </r>
  <r>
    <s v="GPP MAGELANG_BLONGKENG"/>
    <x v="26"/>
    <s v="BLONGKENG"/>
    <n v="7.61"/>
    <e v="#REF!"/>
    <n v="0.95125000000000004"/>
    <n v="200000"/>
    <n v="1600000"/>
  </r>
  <r>
    <s v="GPP MAGELANG_BOJONG"/>
    <x v="26"/>
    <s v="BOJONG"/>
    <n v="7.61"/>
    <e v="#REF!"/>
    <n v="0.95125000000000004"/>
    <n v="200000"/>
    <n v="1600000"/>
  </r>
  <r>
    <s v="GPP MAGELANG_BONDOWOSO"/>
    <x v="26"/>
    <s v="BONDOWOSO"/>
    <n v="7.61"/>
    <e v="#REF!"/>
    <n v="0.95125000000000004"/>
    <n v="200000"/>
    <n v="1600000"/>
  </r>
  <r>
    <s v="GPP MAGELANG_BOROBUDUR"/>
    <x v="26"/>
    <s v="BOROBUDUR"/>
    <n v="7.61"/>
    <e v="#REF!"/>
    <n v="0.95125000000000004"/>
    <n v="200000"/>
    <n v="1600000"/>
  </r>
  <r>
    <s v="GPP MAGELANG_BRINGIN"/>
    <x v="26"/>
    <s v="BRINGIN"/>
    <n v="7.61"/>
    <e v="#REF!"/>
    <n v="0.95125000000000004"/>
    <n v="200000"/>
    <n v="1600000"/>
  </r>
  <r>
    <s v="GPP MAGELANG_BULUREJO"/>
    <x v="26"/>
    <s v="BULUREJO"/>
    <n v="7.61"/>
    <e v="#REF!"/>
    <n v="0.95125000000000004"/>
    <n v="200000"/>
    <n v="1600000"/>
  </r>
  <r>
    <s v="GPP MAGELANG_BUMIAYU"/>
    <x v="26"/>
    <s v="BUMIAYU"/>
    <n v="7.61"/>
    <e v="#REF!"/>
    <n v="0.95125000000000004"/>
    <n v="200000"/>
    <n v="1600000"/>
  </r>
  <r>
    <s v="GPP MAGELANG_BUMIAYU"/>
    <x v="26"/>
    <s v="BUMIAYU"/>
    <n v="9.5500000000000007"/>
    <e v="#REF!"/>
    <n v="1.1937500000000001"/>
    <n v="200000"/>
    <n v="2000000"/>
  </r>
  <r>
    <s v="GPP MAGELANG_BUMIHARJO"/>
    <x v="26"/>
    <s v="BUMIHARJO"/>
    <n v="7.61"/>
    <e v="#REF!"/>
    <n v="0.95125000000000004"/>
    <n v="200000"/>
    <n v="1600000"/>
  </r>
  <r>
    <s v="GPP MAGELANG_BUMIREJO"/>
    <x v="26"/>
    <s v="BUMIREJO"/>
    <n v="7.61"/>
    <e v="#REF!"/>
    <n v="0.95125000000000004"/>
    <n v="200000"/>
    <n v="1600000"/>
  </r>
  <r>
    <s v="GPP MAGELANG_BUMIREJO"/>
    <x v="26"/>
    <s v="BUMIREJO"/>
    <n v="7.61"/>
    <e v="#REF!"/>
    <n v="0.95125000000000004"/>
    <n v="200000"/>
    <n v="1600000"/>
  </r>
  <r>
    <s v="GPP MAGELANG_BUTUH"/>
    <x v="26"/>
    <s v="BUTUH"/>
    <n v="7.61"/>
    <e v="#REF!"/>
    <n v="0.95125000000000004"/>
    <n v="200000"/>
    <n v="1600000"/>
  </r>
  <r>
    <s v="GPP MAGELANG_CACABAN"/>
    <x v="26"/>
    <s v="CACABAN"/>
    <n v="0.15"/>
    <e v="#REF!"/>
    <n v="1.8749999999999999E-2"/>
    <n v="200000"/>
    <n v="200000"/>
  </r>
  <r>
    <s v="GPP MAGELANG_CANDIMULYO"/>
    <x v="26"/>
    <s v="CANDIMULYO"/>
    <n v="7.61"/>
    <e v="#REF!"/>
    <n v="0.95125000000000004"/>
    <n v="200000"/>
    <n v="1600000"/>
  </r>
  <r>
    <s v="GPP MAGELANG_CANDIREJO"/>
    <x v="26"/>
    <s v="CANDIREJO"/>
    <n v="7.61"/>
    <e v="#REF!"/>
    <n v="0.95125000000000004"/>
    <n v="200000"/>
    <n v="1600000"/>
  </r>
  <r>
    <s v="GPP MAGELANG_CANDIRETNO"/>
    <x v="26"/>
    <s v="CANDIRETNO"/>
    <n v="7.61"/>
    <e v="#REF!"/>
    <n v="0.95125000000000004"/>
    <n v="200000"/>
    <n v="1600000"/>
  </r>
  <r>
    <s v="GPP MAGELANG_CANDISARI"/>
    <x v="26"/>
    <s v="CANDISARI"/>
    <n v="7.61"/>
    <e v="#REF!"/>
    <n v="0.95125000000000004"/>
    <n v="200000"/>
    <n v="1600000"/>
  </r>
  <r>
    <s v="GPP MAGELANG_CANDISARI"/>
    <x v="26"/>
    <s v="CANDISARI"/>
    <n v="7.61"/>
    <e v="#REF!"/>
    <n v="0.95125000000000004"/>
    <n v="200000"/>
    <n v="1600000"/>
  </r>
  <r>
    <s v="GPP MAGELANG_CITROSONO"/>
    <x v="26"/>
    <s v="CITROSONO"/>
    <n v="7.61"/>
    <e v="#REF!"/>
    <n v="0.95125000000000004"/>
    <n v="200000"/>
    <n v="1600000"/>
  </r>
  <r>
    <s v="GPP MAGELANG_COKRO"/>
    <x v="26"/>
    <s v="COKRO"/>
    <n v="7.61"/>
    <e v="#REF!"/>
    <n v="0.95125000000000004"/>
    <n v="200000"/>
    <n v="1600000"/>
  </r>
  <r>
    <s v="GPP MAGELANG_CONGKRANG"/>
    <x v="26"/>
    <s v="CONGKRANG"/>
    <n v="7.61"/>
    <e v="#REF!"/>
    <n v="0.95125000000000004"/>
    <n v="200000"/>
    <n v="1600000"/>
  </r>
  <r>
    <s v="GPP MAGELANG_DALEMAN KIDUL"/>
    <x v="26"/>
    <s v="DALEMAN KIDUL"/>
    <n v="7.61"/>
    <e v="#REF!"/>
    <n v="0.95125000000000004"/>
    <n v="200000"/>
    <n v="1600000"/>
  </r>
  <r>
    <s v="GPP MAGELANG_DANUREJO"/>
    <x v="26"/>
    <s v="DANUREJO"/>
    <n v="7.61"/>
    <e v="#REF!"/>
    <n v="0.95125000000000004"/>
    <n v="200000"/>
    <n v="1600000"/>
  </r>
  <r>
    <s v="GPP MAGELANG_DASEH"/>
    <x v="26"/>
    <s v="DASEH"/>
    <n v="7.61"/>
    <e v="#REF!"/>
    <n v="0.95125000000000004"/>
    <n v="200000"/>
    <n v="1600000"/>
  </r>
  <r>
    <s v="GPP MAGELANG_DAWUNG"/>
    <x v="26"/>
    <s v="DAWUNG"/>
    <n v="7.61"/>
    <e v="#REF!"/>
    <n v="0.95125000000000004"/>
    <n v="200000"/>
    <n v="1600000"/>
  </r>
  <r>
    <s v="GPP MAGELANG_DEYANGAN"/>
    <x v="26"/>
    <s v="DEYANGAN"/>
    <n v="7.61"/>
    <e v="#REF!"/>
    <n v="0.95125000000000004"/>
    <n v="200000"/>
    <n v="1600000"/>
  </r>
  <r>
    <s v="GPP MAGELANG_DLIMAS"/>
    <x v="26"/>
    <s v="DLIMAS"/>
    <n v="7.61"/>
    <e v="#REF!"/>
    <n v="0.95125000000000004"/>
    <n v="200000"/>
    <n v="1600000"/>
  </r>
  <r>
    <s v="GPP MAGELANG_DONOMULYO"/>
    <x v="26"/>
    <s v="DONOMULYO"/>
    <n v="7.61"/>
    <e v="#REF!"/>
    <n v="0.95125000000000004"/>
    <n v="200000"/>
    <n v="1600000"/>
  </r>
  <r>
    <s v="GPP MAGELANG_DONOREJO"/>
    <x v="26"/>
    <s v="DONOREJO"/>
    <n v="7.61"/>
    <e v="#REF!"/>
    <n v="0.95125000000000004"/>
    <n v="200000"/>
    <n v="1600000"/>
  </r>
  <r>
    <s v="GPP MAGELANG_DONOREJO"/>
    <x v="26"/>
    <s v="DONOREJO"/>
    <n v="7.61"/>
    <e v="#REF!"/>
    <n v="0.95125000000000004"/>
    <n v="200000"/>
    <n v="1600000"/>
  </r>
  <r>
    <s v="GPP MAGELANG_DONOROJO"/>
    <x v="26"/>
    <s v="DONOROJO"/>
    <n v="7.61"/>
    <e v="#REF!"/>
    <n v="0.95125000000000004"/>
    <n v="200000"/>
    <n v="1600000"/>
  </r>
  <r>
    <s v="GPP MAGELANG_DUKUN"/>
    <x v="26"/>
    <s v="DUKUN"/>
    <n v="7.61"/>
    <e v="#REF!"/>
    <n v="0.95125000000000004"/>
    <n v="200000"/>
    <n v="1600000"/>
  </r>
  <r>
    <s v="GPP MAGELANG_GAMBASAN"/>
    <x v="26"/>
    <s v="GAMBASAN"/>
    <n v="9.5500000000000007"/>
    <e v="#REF!"/>
    <n v="1.1937500000000001"/>
    <n v="200000"/>
    <n v="2000000"/>
  </r>
  <r>
    <s v="GPP MAGELANG_GANDUSARI"/>
    <x v="26"/>
    <s v="GANDUSARI"/>
    <n v="7.61"/>
    <e v="#REF!"/>
    <n v="0.95125000000000004"/>
    <n v="200000"/>
    <n v="1600000"/>
  </r>
  <r>
    <s v="GPP MAGELANG_GANTANG"/>
    <x v="26"/>
    <s v="GANTANG"/>
    <n v="7.61"/>
    <e v="#REF!"/>
    <n v="0.95125000000000004"/>
    <n v="200000"/>
    <n v="1600000"/>
  </r>
  <r>
    <s v="GPP MAGELANG_GEJAGAN"/>
    <x v="26"/>
    <s v="GEJAGAN"/>
    <n v="7.61"/>
    <e v="#REF!"/>
    <n v="0.95125000000000004"/>
    <n v="200000"/>
    <n v="1600000"/>
  </r>
  <r>
    <s v="GPP MAGELANG_GELANGAN"/>
    <x v="26"/>
    <s v="GELANGAN"/>
    <n v="0.15"/>
    <e v="#REF!"/>
    <n v="1.8749999999999999E-2"/>
    <n v="200000"/>
    <n v="200000"/>
  </r>
  <r>
    <s v="GPP MAGELANG_GEMAWANG"/>
    <x v="26"/>
    <s v="GEMAWANG"/>
    <n v="10.51"/>
    <e v="#REF!"/>
    <n v="1.31375"/>
    <n v="200000"/>
    <n v="2200000"/>
  </r>
  <r>
    <s v="GPP MAGELANG_GENIKAN"/>
    <x v="26"/>
    <s v="GENIKAN"/>
    <n v="7.61"/>
    <e v="#REF!"/>
    <n v="0.95125000000000004"/>
    <n v="200000"/>
    <n v="1600000"/>
  </r>
  <r>
    <s v="GPP MAGELANG_GENITO"/>
    <x v="26"/>
    <s v="GENITO"/>
    <n v="7.61"/>
    <e v="#REF!"/>
    <n v="0.95125000000000004"/>
    <n v="200000"/>
    <n v="1600000"/>
  </r>
  <r>
    <s v="GPP MAGELANG_GENTAN"/>
    <x v="26"/>
    <s v="GENTAN"/>
    <n v="9.5500000000000007"/>
    <e v="#REF!"/>
    <n v="1.1937500000000001"/>
    <n v="200000"/>
    <n v="2000000"/>
  </r>
  <r>
    <s v="GPP MAGELANG_GENTING"/>
    <x v="26"/>
    <s v="GENTING"/>
    <n v="10.51"/>
    <e v="#REF!"/>
    <n v="1.31375"/>
    <n v="200000"/>
    <n v="2200000"/>
  </r>
  <r>
    <s v="GPP MAGELANG_GETASAN"/>
    <x v="26"/>
    <s v="GETASAN"/>
    <n v="10.51"/>
    <e v="#REF!"/>
    <n v="1.31375"/>
    <n v="200000"/>
    <n v="2200000"/>
  </r>
  <r>
    <s v="GPP MAGELANG_GIRIKULON"/>
    <x v="26"/>
    <s v="GIRIKULON"/>
    <n v="7.61"/>
    <e v="#REF!"/>
    <n v="0.95125000000000004"/>
    <n v="200000"/>
    <n v="1600000"/>
  </r>
  <r>
    <s v="GPP MAGELANG_GIRIREJO"/>
    <x v="26"/>
    <s v="GIRIREJO"/>
    <n v="7.61"/>
    <e v="#REF!"/>
    <n v="0.95125000000000004"/>
    <n v="200000"/>
    <n v="1600000"/>
  </r>
  <r>
    <s v="GPP MAGELANG_GIRIREJO"/>
    <x v="26"/>
    <s v="GIRIREJO"/>
    <n v="7.61"/>
    <e v="#REF!"/>
    <n v="0.95125000000000004"/>
    <n v="200000"/>
    <n v="1600000"/>
  </r>
  <r>
    <s v="GPP MAGELANG_GIRIREJO"/>
    <x v="26"/>
    <s v="GIRIREJO"/>
    <n v="7.61"/>
    <e v="#REF!"/>
    <n v="0.95125000000000004"/>
    <n v="200000"/>
    <n v="1600000"/>
  </r>
  <r>
    <s v="GPP MAGELANG_GIRIREJO"/>
    <x v="26"/>
    <s v="GIRIREJO"/>
    <n v="7.61"/>
    <e v="#REF!"/>
    <n v="0.95125000000000004"/>
    <n v="200000"/>
    <n v="1600000"/>
  </r>
  <r>
    <s v="GPP MAGELANG_GIRITENGAH"/>
    <x v="26"/>
    <s v="GIRITENGAH"/>
    <n v="7.61"/>
    <e v="#REF!"/>
    <n v="0.95125000000000004"/>
    <n v="200000"/>
    <n v="1600000"/>
  </r>
  <r>
    <s v="GPP MAGELANG_GIRIWARNO"/>
    <x v="26"/>
    <s v="GIRIWARNO"/>
    <n v="7.61"/>
    <e v="#REF!"/>
    <n v="0.95125000000000004"/>
    <n v="200000"/>
    <n v="1600000"/>
  </r>
  <r>
    <s v="GPP MAGELANG_GIRIWETAN"/>
    <x v="26"/>
    <s v="GIRIWETAN"/>
    <n v="7.61"/>
    <e v="#REF!"/>
    <n v="0.95125000000000004"/>
    <n v="200000"/>
    <n v="1600000"/>
  </r>
  <r>
    <s v="GPP MAGELANG_GIYANTI"/>
    <x v="26"/>
    <s v="GIYANTI"/>
    <n v="7.61"/>
    <e v="#REF!"/>
    <n v="0.95125000000000004"/>
    <n v="200000"/>
    <n v="1600000"/>
  </r>
  <r>
    <s v="GPP MAGELANG_GLAGAHOMBO"/>
    <x v="26"/>
    <s v="GLAGAHOMBO"/>
    <n v="7.61"/>
    <e v="#REF!"/>
    <n v="0.95125000000000004"/>
    <n v="200000"/>
    <n v="1600000"/>
  </r>
  <r>
    <s v="GPP MAGELANG_GONDANG"/>
    <x v="26"/>
    <s v="GONDANG"/>
    <n v="7.61"/>
    <e v="#REF!"/>
    <n v="0.95125000000000004"/>
    <n v="200000"/>
    <n v="1600000"/>
  </r>
  <r>
    <s v="GPP MAGELANG_GONDANGREJO"/>
    <x v="26"/>
    <s v="GONDANGREJO"/>
    <n v="7.61"/>
    <e v="#REF!"/>
    <n v="0.95125000000000004"/>
    <n v="200000"/>
    <n v="1600000"/>
  </r>
  <r>
    <s v="GPP MAGELANG_GONDANGSARI"/>
    <x v="26"/>
    <s v="GONDANGSARI"/>
    <n v="7.61"/>
    <e v="#REF!"/>
    <n v="0.95125000000000004"/>
    <n v="200000"/>
    <n v="1600000"/>
  </r>
  <r>
    <s v="GPP MAGELANG_GONDOSULI"/>
    <x v="26"/>
    <s v="GONDOSULI"/>
    <n v="7.61"/>
    <e v="#REF!"/>
    <n v="0.95125000000000004"/>
    <n v="200000"/>
    <n v="1600000"/>
  </r>
  <r>
    <s v="GPP MAGELANG_GONDOWANGI"/>
    <x v="26"/>
    <s v="GONDOWANGI"/>
    <n v="7.61"/>
    <e v="#REF!"/>
    <n v="0.95125000000000004"/>
    <n v="200000"/>
    <n v="1600000"/>
  </r>
  <r>
    <s v="GPP MAGELANG_GOWAK"/>
    <x v="26"/>
    <s v="GOWAK"/>
    <n v="9.5500000000000007"/>
    <e v="#REF!"/>
    <n v="1.1937500000000001"/>
    <n v="200000"/>
    <n v="2000000"/>
  </r>
  <r>
    <s v="GPP MAGELANG_GRABAG"/>
    <x v="26"/>
    <s v="GRABAG"/>
    <n v="7.61"/>
    <e v="#REF!"/>
    <n v="0.95125000000000004"/>
    <n v="200000"/>
    <n v="1600000"/>
  </r>
  <r>
    <s v="GPP MAGELANG_GROWONG"/>
    <x v="26"/>
    <s v="GROWONG"/>
    <n v="7.61"/>
    <e v="#REF!"/>
    <n v="0.95125000000000004"/>
    <n v="200000"/>
    <n v="1600000"/>
  </r>
  <r>
    <s v="GPP MAGELANG_GULON"/>
    <x v="26"/>
    <s v="GULON"/>
    <n v="7.61"/>
    <e v="#REF!"/>
    <n v="0.95125000000000004"/>
    <n v="200000"/>
    <n v="1600000"/>
  </r>
  <r>
    <s v="GPP MAGELANG_GUMELEM"/>
    <x v="26"/>
    <s v="GUMELEM"/>
    <n v="7.61"/>
    <e v="#REF!"/>
    <n v="0.95125000000000004"/>
    <n v="200000"/>
    <n v="1600000"/>
  </r>
  <r>
    <s v="GPP MAGELANG_GUNUNGPRING"/>
    <x v="26"/>
    <s v="GUNUNGPRING"/>
    <n v="7.61"/>
    <e v="#REF!"/>
    <n v="0.95125000000000004"/>
    <n v="200000"/>
    <n v="1600000"/>
  </r>
  <r>
    <s v="GPP MAGELANG_JAMBEWANGI"/>
    <x v="26"/>
    <s v="JAMBEWANGI"/>
    <n v="7.61"/>
    <e v="#REF!"/>
    <n v="0.95125000000000004"/>
    <n v="200000"/>
    <n v="1600000"/>
  </r>
  <r>
    <s v="GPP MAGELANG_JAMBEWANGI"/>
    <x v="26"/>
    <s v="JAMBEWANGI"/>
    <n v="7.61"/>
    <e v="#REF!"/>
    <n v="0.95125000000000004"/>
    <n v="200000"/>
    <n v="1600000"/>
  </r>
  <r>
    <s v="GPP MAGELANG_JAMUSKAUMAN"/>
    <x v="26"/>
    <s v="JAMUSKAUMAN"/>
    <n v="7.61"/>
    <e v="#REF!"/>
    <n v="0.95125000000000004"/>
    <n v="200000"/>
    <n v="1600000"/>
  </r>
  <r>
    <s v="GPP MAGELANG_JAPAN"/>
    <x v="26"/>
    <s v="JAPAN"/>
    <n v="7.61"/>
    <e v="#REF!"/>
    <n v="0.95125000000000004"/>
    <n v="200000"/>
    <n v="1600000"/>
  </r>
  <r>
    <s v="GPP MAGELANG_JATI"/>
    <x v="26"/>
    <s v="JATI"/>
    <n v="7.61"/>
    <e v="#REF!"/>
    <n v="0.95125000000000004"/>
    <n v="200000"/>
    <n v="1600000"/>
  </r>
  <r>
    <s v="GPP MAGELANG_JEBENGSARI"/>
    <x v="26"/>
    <s v="JEBENGSARI"/>
    <n v="7.61"/>
    <e v="#REF!"/>
    <n v="0.95125000000000004"/>
    <n v="200000"/>
    <n v="1600000"/>
  </r>
  <r>
    <s v="GPP MAGELANG_JERUKAGUNG"/>
    <x v="26"/>
    <s v="JERUKAGUNG"/>
    <n v="7.61"/>
    <e v="#REF!"/>
    <n v="0.95125000000000004"/>
    <n v="200000"/>
    <n v="1600000"/>
  </r>
  <r>
    <s v="GPP MAGELANG_JOGOMULYO"/>
    <x v="26"/>
    <s v="JOGOMULYO"/>
    <n v="7.61"/>
    <e v="#REF!"/>
    <n v="0.95125000000000004"/>
    <n v="200000"/>
    <n v="1600000"/>
  </r>
  <r>
    <s v="GPP MAGELANG_JOGONAYAN"/>
    <x v="26"/>
    <s v="JOGONAYAN"/>
    <n v="7.61"/>
    <e v="#REF!"/>
    <n v="0.95125000000000004"/>
    <n v="200000"/>
    <n v="1600000"/>
  </r>
  <r>
    <s v="GPP MAGELANG_JOGONEGORO"/>
    <x v="26"/>
    <s v="JOGONEGORO"/>
    <n v="7.61"/>
    <e v="#REF!"/>
    <n v="0.95125000000000004"/>
    <n v="200000"/>
    <n v="1600000"/>
  </r>
  <r>
    <s v="GPP MAGELANG_JOGOYASAN"/>
    <x v="26"/>
    <s v="JOGOYASAN"/>
    <n v="7.61"/>
    <e v="#REF!"/>
    <n v="0.95125000000000004"/>
    <n v="200000"/>
    <n v="1600000"/>
  </r>
  <r>
    <s v="GPP MAGELANG_JUMOYO"/>
    <x v="26"/>
    <s v="JUMOYO"/>
    <n v="7.61"/>
    <e v="#REF!"/>
    <n v="0.95125000000000004"/>
    <n v="200000"/>
    <n v="1600000"/>
  </r>
  <r>
    <s v="GPP MAGELANG_JURANGOMBO SELATAN"/>
    <x v="26"/>
    <s v="JURANGOMBO SELATAN"/>
    <n v="0.15"/>
    <e v="#REF!"/>
    <n v="1.8749999999999999E-2"/>
    <n v="200000"/>
    <n v="200000"/>
  </r>
  <r>
    <s v="GPP MAGELANG_JURANGOMBO UTARA"/>
    <x v="26"/>
    <s v="JURANGOMBO UTARA"/>
    <n v="0.15"/>
    <e v="#REF!"/>
    <n v="1.8749999999999999E-2"/>
    <n v="200000"/>
    <n v="200000"/>
  </r>
  <r>
    <s v="GPP MAGELANG_KACEPIT"/>
    <x v="26"/>
    <s v="KACEPIT"/>
    <n v="9.5500000000000007"/>
    <e v="#REF!"/>
    <n v="1.1937500000000001"/>
    <n v="200000"/>
    <n v="2000000"/>
  </r>
  <r>
    <s v="GPP MAGELANG_KADILUWIH"/>
    <x v="26"/>
    <s v="KADILUWIH"/>
    <n v="7.61"/>
    <e v="#REF!"/>
    <n v="0.95125000000000004"/>
    <n v="200000"/>
    <n v="1600000"/>
  </r>
  <r>
    <s v="GPP MAGELANG_KAJANGKOSO"/>
    <x v="26"/>
    <s v="KAJANGKOSO"/>
    <n v="7.61"/>
    <e v="#REF!"/>
    <n v="0.95125000000000004"/>
    <n v="200000"/>
    <n v="1600000"/>
  </r>
  <r>
    <s v="GPP MAGELANG_KAJORAN"/>
    <x v="26"/>
    <s v="KAJORAN"/>
    <n v="7.61"/>
    <e v="#REF!"/>
    <n v="0.95125000000000004"/>
    <n v="200000"/>
    <n v="1600000"/>
  </r>
  <r>
    <s v="GPP MAGELANG_KALEGEN"/>
    <x v="26"/>
    <s v="KALEGEN"/>
    <n v="7.61"/>
    <e v="#REF!"/>
    <n v="0.95125000000000004"/>
    <n v="200000"/>
    <n v="1600000"/>
  </r>
  <r>
    <s v="GPP MAGELANG_KALIANGKRIK"/>
    <x v="26"/>
    <s v="KALIANGKRIK"/>
    <n v="7.61"/>
    <e v="#REF!"/>
    <n v="0.95125000000000004"/>
    <n v="200000"/>
    <n v="1600000"/>
  </r>
  <r>
    <s v="GPP MAGELANG_KALIBENING"/>
    <x v="26"/>
    <s v="KALIBENING"/>
    <n v="7.61"/>
    <e v="#REF!"/>
    <n v="0.95125000000000004"/>
    <n v="200000"/>
    <n v="1600000"/>
  </r>
  <r>
    <s v="GPP MAGELANG_KALIJOSO"/>
    <x v="26"/>
    <s v="KALIJOSO"/>
    <n v="7.61"/>
    <e v="#REF!"/>
    <n v="0.95125000000000004"/>
    <n v="200000"/>
    <n v="1600000"/>
  </r>
  <r>
    <s v="GPP MAGELANG_KALIKUTO"/>
    <x v="26"/>
    <s v="KALIKUTO"/>
    <n v="7.61"/>
    <e v="#REF!"/>
    <n v="0.95125000000000004"/>
    <n v="200000"/>
    <n v="1600000"/>
  </r>
  <r>
    <s v="GPP MAGELANG_KALINEGORO"/>
    <x v="26"/>
    <s v="KALINEGORO"/>
    <n v="7.61"/>
    <e v="#REF!"/>
    <n v="0.95125000000000004"/>
    <n v="200000"/>
    <n v="1600000"/>
  </r>
  <r>
    <s v="GPP MAGELANG_KALIPUCANG"/>
    <x v="26"/>
    <s v="KALIPUCANG"/>
    <n v="7.61"/>
    <e v="#REF!"/>
    <n v="0.95125000000000004"/>
    <n v="200000"/>
    <n v="1600000"/>
  </r>
  <r>
    <s v="GPP MAGELANG_KALISARI"/>
    <x v="26"/>
    <s v="KALISARI"/>
    <n v="7.61"/>
    <e v="#REF!"/>
    <n v="0.95125000000000004"/>
    <n v="200000"/>
    <n v="1600000"/>
  </r>
  <r>
    <s v="GPP MAGELANG_KALIURANG"/>
    <x v="26"/>
    <s v="KALIURANG"/>
    <n v="7.61"/>
    <e v="#REF!"/>
    <n v="0.95125000000000004"/>
    <n v="200000"/>
    <n v="1600000"/>
  </r>
  <r>
    <s v="GPP MAGELANG_KAMONGAN"/>
    <x v="26"/>
    <s v="KAMONGAN"/>
    <n v="7.61"/>
    <e v="#REF!"/>
    <n v="0.95125000000000004"/>
    <n v="200000"/>
    <n v="1600000"/>
  </r>
  <r>
    <s v="GPP MAGELANG_KANIGORO"/>
    <x v="26"/>
    <s v="KANIGORO"/>
    <n v="7.61"/>
    <e v="#REF!"/>
    <n v="0.95125000000000004"/>
    <n v="200000"/>
    <n v="1600000"/>
  </r>
  <r>
    <s v="GPP MAGELANG_KAPONAN"/>
    <x v="26"/>
    <s v="KAPONAN"/>
    <n v="7.61"/>
    <e v="#REF!"/>
    <n v="0.95125000000000004"/>
    <n v="200000"/>
    <n v="1600000"/>
  </r>
  <r>
    <s v="GPP MAGELANG_KAPUHAN"/>
    <x v="26"/>
    <s v="KAPUHAN"/>
    <n v="7.61"/>
    <e v="#REF!"/>
    <n v="0.95125000000000004"/>
    <n v="200000"/>
    <n v="1600000"/>
  </r>
  <r>
    <s v="GPP MAGELANG_KARANGANYAR"/>
    <x v="26"/>
    <s v="KARANGANYAR"/>
    <n v="7.61"/>
    <e v="#REF!"/>
    <n v="0.95125000000000004"/>
    <n v="200000"/>
    <n v="1600000"/>
  </r>
  <r>
    <s v="GPP MAGELANG_KARANGKAJEN"/>
    <x v="26"/>
    <s v="KARANGKAJEN"/>
    <n v="7.61"/>
    <e v="#REF!"/>
    <n v="0.95125000000000004"/>
    <n v="200000"/>
    <n v="1600000"/>
  </r>
  <r>
    <s v="GPP MAGELANG_KARANGREJO"/>
    <x v="26"/>
    <s v="KARANGREJO"/>
    <n v="7.61"/>
    <e v="#REF!"/>
    <n v="0.95125000000000004"/>
    <n v="200000"/>
    <n v="1600000"/>
  </r>
  <r>
    <s v="GPP MAGELANG_KARANGTALUN"/>
    <x v="26"/>
    <s v="KARANGTALUN"/>
    <n v="7.61"/>
    <e v="#REF!"/>
    <n v="0.95125000000000004"/>
    <n v="200000"/>
    <n v="1600000"/>
  </r>
  <r>
    <s v="GPP MAGELANG_KARANGWUNI"/>
    <x v="26"/>
    <s v="KARANGWUNI"/>
    <n v="9.5500000000000007"/>
    <e v="#REF!"/>
    <n v="1.1937500000000001"/>
    <n v="200000"/>
    <n v="2000000"/>
  </r>
  <r>
    <s v="GPP MAGELANG_KARTOHARJO"/>
    <x v="26"/>
    <s v="KARTOHARJO"/>
    <n v="7.61"/>
    <e v="#REF!"/>
    <n v="0.95125000000000004"/>
    <n v="200000"/>
    <n v="1600000"/>
  </r>
  <r>
    <s v="GPP MAGELANG_KEBONAGUNG"/>
    <x v="26"/>
    <s v="KEBONAGUNG"/>
    <n v="7.61"/>
    <e v="#REF!"/>
    <n v="0.95125000000000004"/>
    <n v="200000"/>
    <n v="1600000"/>
  </r>
  <r>
    <s v="GPP MAGELANG_KEBONAGUNG"/>
    <x v="26"/>
    <s v="KEBONAGUNG"/>
    <n v="7.61"/>
    <e v="#REF!"/>
    <n v="0.95125000000000004"/>
    <n v="200000"/>
    <n v="1600000"/>
  </r>
  <r>
    <s v="GPP MAGELANG_KEBONAGUNG"/>
    <x v="26"/>
    <s v="KEBONAGUNG"/>
    <n v="10.51"/>
    <e v="#REF!"/>
    <n v="1.31375"/>
    <n v="200000"/>
    <n v="2200000"/>
  </r>
  <r>
    <s v="GPP MAGELANG_KEBONAGUNG"/>
    <x v="26"/>
    <s v="KEBONAGUNG"/>
    <n v="9.5500000000000007"/>
    <e v="#REF!"/>
    <n v="1.1937500000000001"/>
    <n v="200000"/>
    <n v="2000000"/>
  </r>
  <r>
    <s v="GPP MAGELANG_KEBONDALEM"/>
    <x v="26"/>
    <s v="KEBONDALEM"/>
    <n v="10.51"/>
    <e v="#REF!"/>
    <n v="1.31375"/>
    <n v="200000"/>
    <n v="2200000"/>
  </r>
  <r>
    <s v="GPP MAGELANG_KEBONREJO"/>
    <x v="26"/>
    <s v="KEBONREJO"/>
    <n v="7.61"/>
    <e v="#REF!"/>
    <n v="0.95125000000000004"/>
    <n v="200000"/>
    <n v="1600000"/>
  </r>
  <r>
    <s v="GPP MAGELANG_KEBONREJO"/>
    <x v="26"/>
    <s v="KEBONREJO"/>
    <n v="7.61"/>
    <e v="#REF!"/>
    <n v="0.95125000000000004"/>
    <n v="200000"/>
    <n v="1600000"/>
  </r>
  <r>
    <s v="GPP MAGELANG_KEBONSARI"/>
    <x v="26"/>
    <s v="KEBONSARI"/>
    <n v="7.61"/>
    <e v="#REF!"/>
    <n v="0.95125000000000004"/>
    <n v="200000"/>
    <n v="1600000"/>
  </r>
  <r>
    <s v="GPP MAGELANG_KEBUMEN"/>
    <x v="26"/>
    <s v="KEBUMEN"/>
    <n v="9.5500000000000007"/>
    <e v="#REF!"/>
    <n v="1.1937500000000001"/>
    <n v="200000"/>
    <n v="2000000"/>
  </r>
  <r>
    <s v="GPP MAGELANG_KEDITAN"/>
    <x v="26"/>
    <s v="KEDITAN"/>
    <n v="7.61"/>
    <e v="#REF!"/>
    <n v="0.95125000000000004"/>
    <n v="200000"/>
    <n v="1600000"/>
  </r>
  <r>
    <s v="GPP MAGELANG_KEDUNGSARI"/>
    <x v="26"/>
    <s v="KEDUNGSARI"/>
    <n v="7.61"/>
    <e v="#REF!"/>
    <n v="0.95125000000000004"/>
    <n v="200000"/>
    <n v="1600000"/>
  </r>
  <r>
    <s v="GPP MAGELANG_KEDUNGSARI"/>
    <x v="26"/>
    <s v="KEDUNGSARI"/>
    <n v="0.15"/>
    <e v="#REF!"/>
    <n v="1.8749999999999999E-2"/>
    <n v="200000"/>
    <n v="200000"/>
  </r>
  <r>
    <s v="GPP MAGELANG_KEJI"/>
    <x v="26"/>
    <s v="KEJI"/>
    <n v="7.61"/>
    <e v="#REF!"/>
    <n v="0.95125000000000004"/>
    <n v="200000"/>
    <n v="1600000"/>
  </r>
  <r>
    <s v="GPP MAGELANG_KELURAHAN"/>
    <x v="26"/>
    <s v="KELURAHAN"/>
    <n v="10.51"/>
    <e v="#REF!"/>
    <n v="1.31375"/>
    <n v="200000"/>
    <n v="2200000"/>
  </r>
  <r>
    <s v="GPP MAGELANG_KEMBANGKUNING"/>
    <x v="26"/>
    <s v="KEMBANGKUNING"/>
    <n v="7.61"/>
    <e v="#REF!"/>
    <n v="0.95125000000000004"/>
    <n v="200000"/>
    <n v="1600000"/>
  </r>
  <r>
    <s v="GPP MAGELANG_KEMBANGLIMUS"/>
    <x v="26"/>
    <s v="KEMBANGLIMUS"/>
    <n v="7.61"/>
    <e v="#REF!"/>
    <n v="0.95125000000000004"/>
    <n v="200000"/>
    <n v="1600000"/>
  </r>
  <r>
    <s v="GPP MAGELANG_KEMBARAN"/>
    <x v="26"/>
    <s v="KEMBARAN"/>
    <n v="7.61"/>
    <e v="#REF!"/>
    <n v="0.95125000000000004"/>
    <n v="200000"/>
    <n v="1600000"/>
  </r>
  <r>
    <s v="GPP MAGELANG_KEMIREN"/>
    <x v="26"/>
    <s v="KEMIREN"/>
    <n v="7.61"/>
    <e v="#REF!"/>
    <n v="0.95125000000000004"/>
    <n v="200000"/>
    <n v="1600000"/>
  </r>
  <r>
    <s v="GPP MAGELANG_KEMIRIREJO"/>
    <x v="26"/>
    <s v="KEMIRIREJO"/>
    <n v="0.15"/>
    <e v="#REF!"/>
    <n v="1.8749999999999999E-2"/>
    <n v="200000"/>
    <n v="200000"/>
  </r>
  <r>
    <s v="GPP MAGELANG_KEMUTUK"/>
    <x v="26"/>
    <s v="KEMUTUK"/>
    <n v="7.61"/>
    <e v="#REF!"/>
    <n v="0.95125000000000004"/>
    <n v="200000"/>
    <n v="1600000"/>
  </r>
  <r>
    <s v="GPP MAGELANG_KENALAN"/>
    <x v="26"/>
    <s v="KENALAN"/>
    <n v="7.61"/>
    <e v="#REF!"/>
    <n v="0.95125000000000004"/>
    <n v="200000"/>
    <n v="1600000"/>
  </r>
  <r>
    <s v="GPP MAGELANG_KENALAN"/>
    <x v="26"/>
    <s v="KENALAN"/>
    <n v="7.61"/>
    <e v="#REF!"/>
    <n v="0.95125000000000004"/>
    <n v="200000"/>
    <n v="1600000"/>
  </r>
  <r>
    <s v="GPP MAGELANG_KENINGAR"/>
    <x v="26"/>
    <s v="KENINGAR"/>
    <n v="7.61"/>
    <e v="#REF!"/>
    <n v="0.95125000000000004"/>
    <n v="200000"/>
    <n v="1600000"/>
  </r>
  <r>
    <s v="GPP MAGELANG_KENTENGSARI"/>
    <x v="26"/>
    <s v="KENTENGSARI"/>
    <n v="7.61"/>
    <e v="#REF!"/>
    <n v="0.95125000000000004"/>
    <n v="200000"/>
    <n v="1600000"/>
  </r>
  <r>
    <s v="GPP MAGELANG_KETANGI"/>
    <x v="26"/>
    <s v="KETANGI"/>
    <n v="7.61"/>
    <e v="#REF!"/>
    <n v="0.95125000000000004"/>
    <n v="200000"/>
    <n v="1600000"/>
  </r>
  <r>
    <s v="GPP MAGELANG_KETAWANG"/>
    <x v="26"/>
    <s v="KETAWANG"/>
    <n v="7.61"/>
    <e v="#REF!"/>
    <n v="0.95125000000000004"/>
    <n v="200000"/>
    <n v="1600000"/>
  </r>
  <r>
    <s v="GPP MAGELANG_KETEP"/>
    <x v="26"/>
    <s v="KETEP"/>
    <n v="7.61"/>
    <e v="#REF!"/>
    <n v="0.95125000000000004"/>
    <n v="200000"/>
    <n v="1600000"/>
  </r>
  <r>
    <s v="GPP MAGELANG_KETUNDAN"/>
    <x v="26"/>
    <s v="KETUNDAN"/>
    <n v="7.61"/>
    <e v="#REF!"/>
    <n v="0.95125000000000004"/>
    <n v="200000"/>
    <n v="1600000"/>
  </r>
  <r>
    <s v="GPP MAGELANG_KETUNGGENG"/>
    <x v="26"/>
    <s v="KETUNGGENG"/>
    <n v="7.61"/>
    <e v="#REF!"/>
    <n v="0.95125000000000004"/>
    <n v="200000"/>
    <n v="1600000"/>
  </r>
  <r>
    <s v="GPP MAGELANG_KLAKAH"/>
    <x v="26"/>
    <s v="KLAKAH"/>
    <n v="17.7"/>
    <e v="#REF!"/>
    <n v="2.2124999999999999"/>
    <n v="200000"/>
    <n v="3600000"/>
  </r>
  <r>
    <s v="GPP MAGELANG_KLEGEN"/>
    <x v="26"/>
    <s v="KLEGEN"/>
    <n v="7.61"/>
    <e v="#REF!"/>
    <n v="0.95125000000000004"/>
    <n v="200000"/>
    <n v="1600000"/>
  </r>
  <r>
    <s v="GPP MAGELANG_KLEPU"/>
    <x v="26"/>
    <s v="KLEPU"/>
    <n v="9.5500000000000007"/>
    <e v="#REF!"/>
    <n v="1.1937500000000001"/>
    <n v="200000"/>
    <n v="2000000"/>
  </r>
  <r>
    <s v="GPP MAGELANG_KLETERAN"/>
    <x v="26"/>
    <s v="KLETERAN"/>
    <n v="7.61"/>
    <e v="#REF!"/>
    <n v="0.95125000000000004"/>
    <n v="200000"/>
    <n v="1600000"/>
  </r>
  <r>
    <s v="GPP MAGELANG_KLOPO"/>
    <x v="26"/>
    <s v="KLOPO"/>
    <n v="7.61"/>
    <e v="#REF!"/>
    <n v="0.95125000000000004"/>
    <n v="200000"/>
    <n v="1600000"/>
  </r>
  <r>
    <s v="GPP MAGELANG_KOPENG"/>
    <x v="26"/>
    <s v="KOPENG"/>
    <n v="10.51"/>
    <e v="#REF!"/>
    <n v="1.31375"/>
    <n v="200000"/>
    <n v="2200000"/>
  </r>
  <r>
    <s v="GPP MAGELANG_KRADENAN"/>
    <x v="26"/>
    <s v="KRADENAN"/>
    <n v="7.61"/>
    <e v="#REF!"/>
    <n v="0.95125000000000004"/>
    <n v="200000"/>
    <n v="1600000"/>
  </r>
  <r>
    <s v="GPP MAGELANG_KRAGILAN"/>
    <x v="26"/>
    <s v="KRAGILAN"/>
    <n v="7.61"/>
    <e v="#REF!"/>
    <n v="0.95125000000000004"/>
    <n v="200000"/>
    <n v="1600000"/>
  </r>
  <r>
    <s v="GPP MAGELANG_KRAMAT"/>
    <x v="26"/>
    <s v="KRAMAT"/>
    <n v="9.5500000000000007"/>
    <e v="#REF!"/>
    <n v="1.1937500000000001"/>
    <n v="200000"/>
    <n v="2000000"/>
  </r>
  <r>
    <s v="GPP MAGELANG_KRAMAT SELATAN"/>
    <x v="26"/>
    <s v="KRAMAT SELATAN"/>
    <n v="0.15"/>
    <e v="#REF!"/>
    <n v="1.8749999999999999E-2"/>
    <n v="200000"/>
    <n v="200000"/>
  </r>
  <r>
    <s v="GPP MAGELANG_KRAMAT UTARA"/>
    <x v="26"/>
    <s v="KRAMAT UTARA"/>
    <n v="0.15"/>
    <e v="#REF!"/>
    <n v="1.8749999999999999E-2"/>
    <n v="200000"/>
    <n v="200000"/>
  </r>
  <r>
    <s v="GPP MAGELANG_KRANGGAN"/>
    <x v="26"/>
    <s v="KRANGGAN"/>
    <n v="9.5500000000000007"/>
    <e v="#REF!"/>
    <n v="1.1937500000000001"/>
    <n v="200000"/>
    <n v="2000000"/>
  </r>
  <r>
    <s v="GPP MAGELANG_KRASAK"/>
    <x v="26"/>
    <s v="KRASAK"/>
    <n v="7.61"/>
    <e v="#REF!"/>
    <n v="0.95125000000000004"/>
    <n v="200000"/>
    <n v="1600000"/>
  </r>
  <r>
    <s v="GPP MAGELANG_KRINCING"/>
    <x v="26"/>
    <s v="KRINCING"/>
    <n v="7.61"/>
    <e v="#REF!"/>
    <n v="0.95125000000000004"/>
    <n v="200000"/>
    <n v="1600000"/>
  </r>
  <r>
    <s v="GPP MAGELANG_KRINJING"/>
    <x v="26"/>
    <s v="KRINJING"/>
    <n v="7.61"/>
    <e v="#REF!"/>
    <n v="0.95125000000000004"/>
    <n v="200000"/>
    <n v="1600000"/>
  </r>
  <r>
    <s v="GPP MAGELANG_KRINJING"/>
    <x v="26"/>
    <s v="KRINJING"/>
    <n v="7.61"/>
    <e v="#REF!"/>
    <n v="0.95125000000000004"/>
    <n v="200000"/>
    <n v="1600000"/>
  </r>
  <r>
    <s v="GPP MAGELANG_KROGOWANAN"/>
    <x v="26"/>
    <s v="KROGOWANAN"/>
    <n v="7.61"/>
    <e v="#REF!"/>
    <n v="0.95125000000000004"/>
    <n v="200000"/>
    <n v="1600000"/>
  </r>
  <r>
    <s v="GPP MAGELANG_KRUMPAKAN"/>
    <x v="26"/>
    <s v="KRUMPAKAN"/>
    <n v="7.61"/>
    <e v="#REF!"/>
    <n v="0.95125000000000004"/>
    <n v="200000"/>
    <n v="1600000"/>
  </r>
  <r>
    <s v="GPP MAGELANG_KUPEN"/>
    <x v="26"/>
    <s v="KUPEN"/>
    <n v="9.5500000000000007"/>
    <e v="#REF!"/>
    <n v="1.1937500000000001"/>
    <n v="200000"/>
    <n v="2000000"/>
  </r>
  <r>
    <s v="GPP MAGELANG_KWARAKAN"/>
    <x v="26"/>
    <s v="KWARAKAN"/>
    <n v="9.5500000000000007"/>
    <e v="#REF!"/>
    <n v="1.1937500000000001"/>
    <n v="200000"/>
    <n v="2000000"/>
  </r>
  <r>
    <s v="GPP MAGELANG_LEBAK"/>
    <x v="26"/>
    <s v="LEBAK"/>
    <n v="7.61"/>
    <e v="#REF!"/>
    <n v="0.95125000000000004"/>
    <n v="200000"/>
    <n v="1600000"/>
  </r>
  <r>
    <s v="GPP MAGELANG_LESANPURO"/>
    <x v="26"/>
    <s v="LESANPURO"/>
    <n v="7.61"/>
    <e v="#REF!"/>
    <n v="0.95125000000000004"/>
    <n v="200000"/>
    <n v="1600000"/>
  </r>
  <r>
    <s v="GPP MAGELANG_LOSARI"/>
    <x v="26"/>
    <s v="LOSARI"/>
    <n v="7.61"/>
    <e v="#REF!"/>
    <n v="0.95125000000000004"/>
    <n v="200000"/>
    <n v="1600000"/>
  </r>
  <r>
    <s v="GPP MAGELANG_LOSARI"/>
    <x v="26"/>
    <s v="LOSARI"/>
    <n v="7.61"/>
    <e v="#REF!"/>
    <n v="0.95125000000000004"/>
    <n v="200000"/>
    <n v="1600000"/>
  </r>
  <r>
    <s v="GPP MAGELANG_LUNGGE"/>
    <x v="26"/>
    <s v="LUNGGE"/>
    <n v="9.5500000000000007"/>
    <e v="#REF!"/>
    <n v="1.1937500000000001"/>
    <n v="200000"/>
    <n v="2000000"/>
  </r>
  <r>
    <s v="GPP MAGELANG_MADUGONDO"/>
    <x v="26"/>
    <s v="MADUGONDO"/>
    <n v="7.61"/>
    <e v="#REF!"/>
    <n v="0.95125000000000004"/>
    <n v="200000"/>
    <n v="1600000"/>
  </r>
  <r>
    <s v="GPP MAGELANG_MADUKORO"/>
    <x v="26"/>
    <s v="MADUKORO"/>
    <n v="7.61"/>
    <e v="#REF!"/>
    <n v="0.95125000000000004"/>
    <n v="200000"/>
    <n v="1600000"/>
  </r>
  <r>
    <s v="GPP MAGELANG_MADURETNO"/>
    <x v="26"/>
    <s v="MADURETNO"/>
    <n v="7.61"/>
    <e v="#REF!"/>
    <n v="0.95125000000000004"/>
    <n v="200000"/>
    <n v="1600000"/>
  </r>
  <r>
    <s v="GPP MAGELANG_MADUSARI"/>
    <x v="26"/>
    <s v="MADUSARI"/>
    <n v="7.61"/>
    <e v="#REF!"/>
    <n v="0.95125000000000004"/>
    <n v="200000"/>
    <n v="1600000"/>
  </r>
  <r>
    <s v="GPP MAGELANG_MADYOCONDRO"/>
    <x v="26"/>
    <s v="MADYOCONDRO"/>
    <n v="7.61"/>
    <e v="#REF!"/>
    <n v="0.95125000000000004"/>
    <n v="200000"/>
    <n v="1600000"/>
  </r>
  <r>
    <s v="GPP MAGELANG_MADYOGONDO"/>
    <x v="26"/>
    <s v="MADYOGONDO"/>
    <n v="7.61"/>
    <e v="#REF!"/>
    <n v="0.95125000000000004"/>
    <n v="200000"/>
    <n v="1600000"/>
  </r>
  <r>
    <s v="GPP MAGELANG_MAGELANG"/>
    <x v="26"/>
    <s v="MAGELANG"/>
    <n v="0.15"/>
    <e v="#REF!"/>
    <n v="1.8749999999999999E-2"/>
    <n v="200000"/>
    <n v="200000"/>
  </r>
  <r>
    <s v="GPP MAGELANG_MAGERSARI"/>
    <x v="26"/>
    <s v="MAGERSARI"/>
    <n v="7.61"/>
    <e v="#REF!"/>
    <n v="0.95125000000000004"/>
    <n v="200000"/>
    <n v="1600000"/>
  </r>
  <r>
    <s v="GPP MAGELANG_MAGERSARI"/>
    <x v="26"/>
    <s v="MAGERSARI"/>
    <n v="0.15"/>
    <e v="#REF!"/>
    <n v="1.8749999999999999E-2"/>
    <n v="200000"/>
    <n v="200000"/>
  </r>
  <r>
    <s v="GPP MAGELANG_MAJAKSINGI"/>
    <x v="26"/>
    <s v="MAJAKSINGI"/>
    <n v="7.61"/>
    <e v="#REF!"/>
    <n v="0.95125000000000004"/>
    <n v="200000"/>
    <n v="1600000"/>
  </r>
  <r>
    <s v="GPP MAGELANG_MANGUNREJO"/>
    <x v="26"/>
    <s v="MANGUNREJO"/>
    <n v="7.61"/>
    <e v="#REF!"/>
    <n v="0.95125000000000004"/>
    <n v="200000"/>
    <n v="1600000"/>
  </r>
  <r>
    <s v="GPP MAGELANG_MANGUNREJO"/>
    <x v="26"/>
    <s v="MANGUNREJO"/>
    <n v="7.61"/>
    <e v="#REF!"/>
    <n v="0.95125000000000004"/>
    <n v="200000"/>
    <n v="1600000"/>
  </r>
  <r>
    <s v="GPP MAGELANG_MANGUNSARI"/>
    <x v="26"/>
    <s v="MANGUNSARI"/>
    <n v="7.61"/>
    <e v="#REF!"/>
    <n v="0.95125000000000004"/>
    <n v="200000"/>
    <n v="1600000"/>
  </r>
  <r>
    <s v="GPP MAGELANG_MANGUNSOKO"/>
    <x v="26"/>
    <s v="MANGUNSOKO"/>
    <n v="7.61"/>
    <e v="#REF!"/>
    <n v="0.95125000000000004"/>
    <n v="200000"/>
    <n v="1600000"/>
  </r>
  <r>
    <s v="GPP MAGELANG_MANTINGAN"/>
    <x v="26"/>
    <s v="MANTINGAN"/>
    <n v="7.61"/>
    <e v="#REF!"/>
    <n v="0.95125000000000004"/>
    <n v="200000"/>
    <n v="1600000"/>
  </r>
  <r>
    <s v="GPP MAGELANG_MEJING"/>
    <x v="26"/>
    <s v="MEJING"/>
    <n v="7.61"/>
    <e v="#REF!"/>
    <n v="0.95125000000000004"/>
    <n v="200000"/>
    <n v="1600000"/>
  </r>
  <r>
    <s v="GPP MAGELANG_MENAYU"/>
    <x v="26"/>
    <s v="MENAYU"/>
    <n v="7.61"/>
    <e v="#REF!"/>
    <n v="0.95125000000000004"/>
    <n v="200000"/>
    <n v="1600000"/>
  </r>
  <r>
    <s v="GPP MAGELANG_MENDUT"/>
    <x v="26"/>
    <s v="MENDUT"/>
    <n v="7.61"/>
    <e v="#REF!"/>
    <n v="0.95125000000000004"/>
    <n v="200000"/>
    <n v="1600000"/>
  </r>
  <r>
    <s v="GPP MAGELANG_MERTOYUDAN"/>
    <x v="26"/>
    <s v="MERTOYUDAN"/>
    <n v="7.61"/>
    <e v="#REF!"/>
    <n v="0.95125000000000004"/>
    <n v="200000"/>
    <n v="1600000"/>
  </r>
  <r>
    <s v="GPP MAGELANG_MRANGGEN"/>
    <x v="26"/>
    <s v="MRANGGEN"/>
    <n v="7.61"/>
    <e v="#REF!"/>
    <n v="0.95125000000000004"/>
    <n v="200000"/>
    <n v="1600000"/>
  </r>
  <r>
    <s v="GPP MAGELANG_MUNENG"/>
    <x v="26"/>
    <s v="MUNENG"/>
    <n v="7.61"/>
    <e v="#REF!"/>
    <n v="0.95125000000000004"/>
    <n v="200000"/>
    <n v="1600000"/>
  </r>
  <r>
    <s v="GPP MAGELANG_MUNENGWARANGAN"/>
    <x v="26"/>
    <s v="MUNENGWARANGAN"/>
    <n v="7.61"/>
    <e v="#REF!"/>
    <n v="0.95125000000000004"/>
    <n v="200000"/>
    <n v="1600000"/>
  </r>
  <r>
    <s v="GPP MAGELANG_MUNGKID"/>
    <x v="26"/>
    <s v="MUNGKID"/>
    <n v="7.61"/>
    <e v="#REF!"/>
    <n v="0.95125000000000004"/>
    <n v="200000"/>
    <n v="1600000"/>
  </r>
  <r>
    <s v="GPP MAGELANG_MUNTILAN"/>
    <x v="26"/>
    <s v="MUNTILAN"/>
    <n v="7.61"/>
    <e v="#REF!"/>
    <n v="0.95125000000000004"/>
    <n v="200000"/>
    <n v="1600000"/>
  </r>
  <r>
    <s v="GPP MAGELANG_NGABEAN"/>
    <x v="26"/>
    <s v="NGABEAN"/>
    <n v="7.61"/>
    <e v="#REF!"/>
    <n v="0.95125000000000004"/>
    <n v="200000"/>
    <n v="1600000"/>
  </r>
  <r>
    <s v="GPP MAGELANG_NGABLAK"/>
    <x v="26"/>
    <s v="NGABLAK"/>
    <n v="7.61"/>
    <e v="#REF!"/>
    <n v="0.95125000000000004"/>
    <n v="200000"/>
    <n v="1600000"/>
  </r>
  <r>
    <s v="GPP MAGELANG_NGABLAK"/>
    <x v="26"/>
    <s v="NGABLAK"/>
    <n v="7.61"/>
    <e v="#REF!"/>
    <n v="0.95125000000000004"/>
    <n v="200000"/>
    <n v="1600000"/>
  </r>
  <r>
    <s v="GPP MAGELANG_NGADIHARJO"/>
    <x v="26"/>
    <s v="NGADIHARJO"/>
    <n v="7.61"/>
    <e v="#REF!"/>
    <n v="0.95125000000000004"/>
    <n v="200000"/>
    <n v="1600000"/>
  </r>
  <r>
    <s v="GPP MAGELANG_NGADIKERSO"/>
    <x v="26"/>
    <s v="NGADIKERSO"/>
    <n v="10.51"/>
    <e v="#REF!"/>
    <n v="1.31375"/>
    <n v="200000"/>
    <n v="2200000"/>
  </r>
  <r>
    <s v="GPP MAGELANG_NGADIPURO"/>
    <x v="26"/>
    <s v="NGADIPURO"/>
    <n v="7.61"/>
    <e v="#REF!"/>
    <n v="0.95125000000000004"/>
    <n v="200000"/>
    <n v="1600000"/>
  </r>
  <r>
    <s v="GPP MAGELANG_NGADIREJO"/>
    <x v="26"/>
    <s v="NGADIREJO"/>
    <n v="7.61"/>
    <e v="#REF!"/>
    <n v="0.95125000000000004"/>
    <n v="200000"/>
    <n v="1600000"/>
  </r>
  <r>
    <s v="GPP MAGELANG_NGADIREJO"/>
    <x v="26"/>
    <s v="NGADIREJO"/>
    <n v="7.61"/>
    <e v="#REF!"/>
    <n v="0.95125000000000004"/>
    <n v="200000"/>
    <n v="1600000"/>
  </r>
  <r>
    <s v="GPP MAGELANG_NGADIROJO"/>
    <x v="26"/>
    <s v="NGADIROJO"/>
    <n v="7.61"/>
    <e v="#REF!"/>
    <n v="0.95125000000000004"/>
    <n v="200000"/>
    <n v="1600000"/>
  </r>
  <r>
    <s v="GPP MAGELANG_NGAMPELDENTO"/>
    <x v="26"/>
    <s v="NGAMPELDENTO"/>
    <n v="7.61"/>
    <e v="#REF!"/>
    <n v="0.95125000000000004"/>
    <n v="200000"/>
    <n v="1600000"/>
  </r>
  <r>
    <s v="GPP MAGELANG_NGARGOGONDO"/>
    <x v="26"/>
    <s v="NGARGOGONDO"/>
    <n v="7.61"/>
    <e v="#REF!"/>
    <n v="0.95125000000000004"/>
    <n v="200000"/>
    <n v="1600000"/>
  </r>
  <r>
    <s v="GPP MAGELANG_NGARGOMULYO"/>
    <x v="26"/>
    <s v="NGARGOMULYO"/>
    <n v="7.61"/>
    <e v="#REF!"/>
    <n v="0.95125000000000004"/>
    <n v="200000"/>
    <n v="1600000"/>
  </r>
  <r>
    <s v="GPP MAGELANG_NGARGOSARI"/>
    <x v="26"/>
    <s v="NGARGOSARI"/>
    <n v="7.61"/>
    <e v="#REF!"/>
    <n v="0.95125000000000004"/>
    <n v="200000"/>
    <n v="1600000"/>
  </r>
  <r>
    <s v="GPP MAGELANG_NGARGOSOKO"/>
    <x v="26"/>
    <s v="NGARGOSOKO"/>
    <n v="7.61"/>
    <e v="#REF!"/>
    <n v="0.95125000000000004"/>
    <n v="200000"/>
    <n v="1600000"/>
  </r>
  <r>
    <s v="GPP MAGELANG_NGASEM"/>
    <x v="26"/>
    <s v="NGASEM"/>
    <n v="7.61"/>
    <e v="#REF!"/>
    <n v="0.95125000000000004"/>
    <n v="200000"/>
    <n v="1600000"/>
  </r>
  <r>
    <s v="GPP MAGELANG_NGASINAN"/>
    <x v="26"/>
    <s v="NGASINAN"/>
    <n v="7.61"/>
    <e v="#REF!"/>
    <n v="0.95125000000000004"/>
    <n v="200000"/>
    <n v="1600000"/>
  </r>
  <r>
    <s v="GPP MAGELANG_NGAWEN"/>
    <x v="26"/>
    <s v="NGAWEN"/>
    <n v="7.61"/>
    <e v="#REF!"/>
    <n v="0.95125000000000004"/>
    <n v="200000"/>
    <n v="1600000"/>
  </r>
  <r>
    <s v="GPP MAGELANG_NGENDROKILO"/>
    <x v="26"/>
    <s v="NGENDROKILO"/>
    <n v="7.61"/>
    <e v="#REF!"/>
    <n v="0.95125000000000004"/>
    <n v="200000"/>
    <n v="1600000"/>
  </r>
  <r>
    <s v="GPP MAGELANG_NGENDROSARI"/>
    <x v="26"/>
    <s v="NGENDROSARI"/>
    <n v="7.61"/>
    <e v="#REF!"/>
    <n v="0.95125000000000004"/>
    <n v="200000"/>
    <n v="1600000"/>
  </r>
  <r>
    <s v="GPP MAGELANG_NGEPANREJO"/>
    <x v="26"/>
    <s v="NGEPANREJO"/>
    <n v="7.61"/>
    <e v="#REF!"/>
    <n v="0.95125000000000004"/>
    <n v="200000"/>
    <n v="1600000"/>
  </r>
  <r>
    <s v="GPP MAGELANG_NGIPIK"/>
    <x v="26"/>
    <s v="NGIPIK"/>
    <n v="9.5500000000000007"/>
    <e v="#REF!"/>
    <n v="1.1937500000000001"/>
    <n v="200000"/>
    <n v="2000000"/>
  </r>
  <r>
    <s v="GPP MAGELANG_NGLOROG"/>
    <x v="26"/>
    <s v="NGLOROG"/>
    <n v="9.5500000000000007"/>
    <e v="#REF!"/>
    <n v="1.1937500000000001"/>
    <n v="200000"/>
    <n v="2000000"/>
  </r>
  <r>
    <s v="GPP MAGELANG_NGLUMUT"/>
    <x v="26"/>
    <s v="NGLUMUT"/>
    <n v="7.61"/>
    <e v="#REF!"/>
    <n v="0.95125000000000004"/>
    <n v="200000"/>
    <n v="1600000"/>
  </r>
  <r>
    <s v="GPP MAGELANG_NGLUWAR"/>
    <x v="26"/>
    <s v="NGLUWAR"/>
    <n v="7.61"/>
    <e v="#REF!"/>
    <n v="0.95125000000000004"/>
    <n v="200000"/>
    <n v="1600000"/>
  </r>
  <r>
    <s v="GPP MAGELANG_NGRAJEK"/>
    <x v="26"/>
    <s v="NGRAJEK"/>
    <n v="7.61"/>
    <e v="#REF!"/>
    <n v="0.95125000000000004"/>
    <n v="200000"/>
    <n v="1600000"/>
  </r>
  <r>
    <s v="GPP MAGELANG_NGRANCAH"/>
    <x v="26"/>
    <s v="NGRANCAH"/>
    <n v="7.61"/>
    <e v="#REF!"/>
    <n v="0.95125000000000004"/>
    <n v="200000"/>
    <n v="1600000"/>
  </r>
  <r>
    <s v="GPP MAGELANG_NGRAWAN"/>
    <x v="26"/>
    <s v="NGRAWAN"/>
    <n v="10.51"/>
    <e v="#REF!"/>
    <n v="1.31375"/>
    <n v="200000"/>
    <n v="2200000"/>
  </r>
  <r>
    <s v="GPP MAGELANG_NGROPOH"/>
    <x v="26"/>
    <s v="NGROPOH"/>
    <n v="9.5500000000000007"/>
    <e v="#REF!"/>
    <n v="1.1937500000000001"/>
    <n v="200000"/>
    <n v="2000000"/>
  </r>
  <r>
    <s v="GPP MAGELANG_NGUWET"/>
    <x v="26"/>
    <s v="NGUWET"/>
    <n v="9.5500000000000007"/>
    <e v="#REF!"/>
    <n v="1.1937500000000001"/>
    <n v="200000"/>
    <n v="2000000"/>
  </r>
  <r>
    <s v="GPP MAGELANG_NOGOSAREN"/>
    <x v="26"/>
    <s v="NOGOSAREN"/>
    <n v="10.51"/>
    <e v="#REF!"/>
    <n v="1.31375"/>
    <n v="200000"/>
    <n v="2200000"/>
  </r>
  <r>
    <s v="GPP MAGELANG_PABELAN"/>
    <x v="26"/>
    <s v="PABELAN"/>
    <n v="7.61"/>
    <e v="#REF!"/>
    <n v="0.95125000000000004"/>
    <n v="200000"/>
    <n v="1600000"/>
  </r>
  <r>
    <s v="GPP MAGELANG_PAGERGUNUNG"/>
    <x v="26"/>
    <s v="PAGERGUNUNG"/>
    <n v="7.61"/>
    <e v="#REF!"/>
    <n v="0.95125000000000004"/>
    <n v="200000"/>
    <n v="1600000"/>
  </r>
  <r>
    <s v="GPP MAGELANG_PAGERGUNUNG"/>
    <x v="26"/>
    <s v="PAGERGUNUNG"/>
    <n v="9.5500000000000007"/>
    <e v="#REF!"/>
    <n v="1.1937500000000001"/>
    <n v="200000"/>
    <n v="2000000"/>
  </r>
  <r>
    <s v="GPP MAGELANG_PAGERSARI"/>
    <x v="26"/>
    <s v="PAGERSARI"/>
    <n v="7.61"/>
    <e v="#REF!"/>
    <n v="0.95125000000000004"/>
    <n v="200000"/>
    <n v="1600000"/>
  </r>
  <r>
    <s v="GPP MAGELANG_PAKIS"/>
    <x v="26"/>
    <s v="PAKIS"/>
    <n v="7.61"/>
    <e v="#REF!"/>
    <n v="0.95125000000000004"/>
    <n v="200000"/>
    <n v="1600000"/>
  </r>
  <r>
    <s v="GPP MAGELANG_PAKUNDEN"/>
    <x v="26"/>
    <s v="PAKUNDEN"/>
    <n v="7.61"/>
    <e v="#REF!"/>
    <n v="0.95125000000000004"/>
    <n v="200000"/>
    <n v="1600000"/>
  </r>
  <r>
    <s v="GPP MAGELANG_PANCURANMAS"/>
    <x v="26"/>
    <s v="PANCURANMAS"/>
    <n v="7.61"/>
    <e v="#REF!"/>
    <n v="0.95125000000000004"/>
    <n v="200000"/>
    <n v="1600000"/>
  </r>
  <r>
    <s v="GPP MAGELANG_PANDANRETNO"/>
    <x v="26"/>
    <s v="PANDANRETNO"/>
    <n v="7.61"/>
    <e v="#REF!"/>
    <n v="0.95125000000000004"/>
    <n v="200000"/>
    <n v="1600000"/>
  </r>
  <r>
    <s v="GPP MAGELANG_PANDEAN"/>
    <x v="26"/>
    <s v="PANDEAN"/>
    <n v="7.61"/>
    <e v="#REF!"/>
    <n v="0.95125000000000004"/>
    <n v="200000"/>
    <n v="1600000"/>
  </r>
  <r>
    <s v="GPP MAGELANG_PANJANG"/>
    <x v="26"/>
    <s v="PANJANG"/>
    <n v="0.15"/>
    <e v="#REF!"/>
    <n v="1.8749999999999999E-2"/>
    <n v="200000"/>
    <n v="200000"/>
  </r>
  <r>
    <s v="GPP MAGELANG_PARE"/>
    <x v="26"/>
    <s v="PARE"/>
    <n v="9.5500000000000007"/>
    <e v="#REF!"/>
    <n v="1.1937500000000001"/>
    <n v="200000"/>
    <n v="2000000"/>
  </r>
  <r>
    <s v="GPP MAGELANG_PAREMONO"/>
    <x v="26"/>
    <s v="PAREMONO"/>
    <n v="7.61"/>
    <e v="#REF!"/>
    <n v="0.95125000000000004"/>
    <n v="200000"/>
    <n v="1600000"/>
  </r>
  <r>
    <s v="GPP MAGELANG_PASANGSARI"/>
    <x v="26"/>
    <s v="PASANGSARI"/>
    <n v="7.61"/>
    <e v="#REF!"/>
    <n v="0.95125000000000004"/>
    <n v="200000"/>
    <n v="1600000"/>
  </r>
  <r>
    <s v="GPP MAGELANG_PASURUHAN"/>
    <x v="26"/>
    <s v="PASURUHAN"/>
    <n v="7.61"/>
    <e v="#REF!"/>
    <n v="0.95125000000000004"/>
    <n v="200000"/>
    <n v="1600000"/>
  </r>
  <r>
    <s v="GPP MAGELANG_PATEN"/>
    <x v="26"/>
    <s v="PATEN"/>
    <n v="7.61"/>
    <e v="#REF!"/>
    <n v="0.95125000000000004"/>
    <n v="200000"/>
    <n v="1600000"/>
  </r>
  <r>
    <s v="GPP MAGELANG_PAYAMAN"/>
    <x v="26"/>
    <s v="PAYAMAN"/>
    <n v="7.61"/>
    <e v="#REF!"/>
    <n v="0.95125000000000004"/>
    <n v="200000"/>
    <n v="1600000"/>
  </r>
  <r>
    <s v="GPP MAGELANG_PENDOWO"/>
    <x v="26"/>
    <s v="PENDOWO"/>
    <n v="9.5500000000000007"/>
    <e v="#REF!"/>
    <n v="1.1937500000000001"/>
    <n v="200000"/>
    <n v="2000000"/>
  </r>
  <r>
    <s v="GPP MAGELANG_PESIDI"/>
    <x v="26"/>
    <s v="PESIDI"/>
    <n v="7.61"/>
    <e v="#REF!"/>
    <n v="0.95125000000000004"/>
    <n v="200000"/>
    <n v="1600000"/>
  </r>
  <r>
    <s v="GPP MAGELANG_PETUNG"/>
    <x v="26"/>
    <s v="PETUNG"/>
    <n v="7.61"/>
    <e v="#REF!"/>
    <n v="0.95125000000000004"/>
    <n v="200000"/>
    <n v="1600000"/>
  </r>
  <r>
    <s v="GPP MAGELANG_PINGIT"/>
    <x v="26"/>
    <s v="PINGIT"/>
    <n v="9.5500000000000007"/>
    <e v="#REF!"/>
    <n v="1.1937500000000001"/>
    <n v="200000"/>
    <n v="2000000"/>
  </r>
  <r>
    <s v="GPP MAGELANG_PIRIKAN"/>
    <x v="26"/>
    <s v="PIRIKAN"/>
    <n v="7.61"/>
    <e v="#REF!"/>
    <n v="0.95125000000000004"/>
    <n v="200000"/>
    <n v="1600000"/>
  </r>
  <r>
    <s v="GPP MAGELANG_PLOSOGEDE"/>
    <x v="26"/>
    <s v="PLOSOGEDE"/>
    <n v="7.61"/>
    <e v="#REF!"/>
    <n v="0.95125000000000004"/>
    <n v="200000"/>
    <n v="1600000"/>
  </r>
  <r>
    <s v="GPP MAGELANG_PLUMBON"/>
    <x v="26"/>
    <s v="PLUMBON"/>
    <n v="9.5500000000000007"/>
    <e v="#REF!"/>
    <n v="1.1937500000000001"/>
    <n v="200000"/>
    <n v="2000000"/>
  </r>
  <r>
    <s v="GPP MAGELANG_PODOSOKO"/>
    <x v="26"/>
    <s v="PODOSOKO"/>
    <n v="7.61"/>
    <e v="#REF!"/>
    <n v="0.95125000000000004"/>
    <n v="200000"/>
    <n v="1600000"/>
  </r>
  <r>
    <s v="GPP MAGELANG_PODOSOKO"/>
    <x v="26"/>
    <s v="PODOSOKO"/>
    <n v="7.61"/>
    <e v="#REF!"/>
    <n v="0.95125000000000004"/>
    <n v="200000"/>
    <n v="1600000"/>
  </r>
  <r>
    <s v="GPP MAGELANG_POGALAN"/>
    <x v="26"/>
    <s v="POGALAN"/>
    <n v="7.61"/>
    <e v="#REF!"/>
    <n v="0.95125000000000004"/>
    <n v="200000"/>
    <n v="1600000"/>
  </r>
  <r>
    <s v="GPP MAGELANG_POLENGAN"/>
    <x v="26"/>
    <s v="POLENGAN"/>
    <n v="7.61"/>
    <e v="#REF!"/>
    <n v="0.95125000000000004"/>
    <n v="200000"/>
    <n v="1600000"/>
  </r>
  <r>
    <s v="GPP MAGELANG_POTROBANGSAN"/>
    <x v="26"/>
    <s v="POTROBANGSAN"/>
    <n v="0.15"/>
    <e v="#REF!"/>
    <n v="1.8749999999999999E-2"/>
    <n v="200000"/>
    <n v="200000"/>
  </r>
  <r>
    <s v="GPP MAGELANG_PRAJEKSARI"/>
    <x v="26"/>
    <s v="PRAJEKSARI"/>
    <n v="7.61"/>
    <e v="#REF!"/>
    <n v="0.95125000000000004"/>
    <n v="200000"/>
    <n v="1600000"/>
  </r>
  <r>
    <s v="GPP MAGELANG_PRINGOMBO"/>
    <x v="26"/>
    <s v="PRINGOMBO"/>
    <n v="7.61"/>
    <e v="#REF!"/>
    <n v="0.95125000000000004"/>
    <n v="200000"/>
    <n v="1600000"/>
  </r>
  <r>
    <s v="GPP MAGELANG_PRINGSURAT"/>
    <x v="26"/>
    <s v="PRINGSURAT"/>
    <n v="9.5500000000000007"/>
    <e v="#REF!"/>
    <n v="1.1937500000000001"/>
    <n v="200000"/>
    <n v="2000000"/>
  </r>
  <r>
    <s v="GPP MAGELANG_PROGOWATI"/>
    <x v="26"/>
    <s v="PROGOWATI"/>
    <n v="7.61"/>
    <e v="#REF!"/>
    <n v="0.95125000000000004"/>
    <n v="200000"/>
    <n v="1600000"/>
  </r>
  <r>
    <s v="GPP MAGELANG_PUCANG"/>
    <x v="26"/>
    <s v="PUCANG"/>
    <n v="7.61"/>
    <e v="#REF!"/>
    <n v="0.95125000000000004"/>
    <n v="200000"/>
    <n v="1600000"/>
  </r>
  <r>
    <s v="GPP MAGELANG_PUCANGANOM"/>
    <x v="26"/>
    <s v="PUCANGANOM"/>
    <n v="7.61"/>
    <e v="#REF!"/>
    <n v="0.95125000000000004"/>
    <n v="200000"/>
    <n v="1600000"/>
  </r>
  <r>
    <s v="GPP MAGELANG_PUCUNGREJO"/>
    <x v="26"/>
    <s v="PUCUNGREJO"/>
    <n v="7.61"/>
    <e v="#REF!"/>
    <n v="0.95125000000000004"/>
    <n v="200000"/>
    <n v="1600000"/>
  </r>
  <r>
    <s v="GPP MAGELANG_PUCUNGROTO"/>
    <x v="26"/>
    <s v="PUCUNGROTO"/>
    <n v="7.61"/>
    <e v="#REF!"/>
    <n v="0.95125000000000004"/>
    <n v="200000"/>
    <n v="1600000"/>
  </r>
  <r>
    <s v="GPP MAGELANG_PUCUNGSARI"/>
    <x v="26"/>
    <s v="PUCUNGSARI"/>
    <n v="7.61"/>
    <e v="#REF!"/>
    <n v="0.95125000000000004"/>
    <n v="200000"/>
    <n v="1600000"/>
  </r>
  <r>
    <s v="GPP MAGELANG_PURWODADI"/>
    <x v="26"/>
    <s v="PURWODADI"/>
    <n v="7.61"/>
    <e v="#REF!"/>
    <n v="0.95125000000000004"/>
    <n v="200000"/>
    <n v="1600000"/>
  </r>
  <r>
    <s v="GPP MAGELANG_PURWOREJO"/>
    <x v="26"/>
    <s v="PURWOREJO"/>
    <n v="7.61"/>
    <e v="#REF!"/>
    <n v="0.95125000000000004"/>
    <n v="200000"/>
    <n v="1600000"/>
  </r>
  <r>
    <s v="GPP MAGELANG_PURWOSARI"/>
    <x v="26"/>
    <s v="PURWOSARI"/>
    <n v="7.61"/>
    <e v="#REF!"/>
    <n v="0.95125000000000004"/>
    <n v="200000"/>
    <n v="1600000"/>
  </r>
  <r>
    <s v="GPP MAGELANG_PURWOSARI"/>
    <x v="26"/>
    <s v="PURWOSARI"/>
    <n v="7.61"/>
    <e v="#REF!"/>
    <n v="0.95125000000000004"/>
    <n v="200000"/>
    <n v="1600000"/>
  </r>
  <r>
    <s v="GPP MAGELANG_PURWOSARI"/>
    <x v="26"/>
    <s v="PURWOSARI"/>
    <n v="7.61"/>
    <e v="#REF!"/>
    <n v="0.95125000000000004"/>
    <n v="200000"/>
    <n v="1600000"/>
  </r>
  <r>
    <s v="GPP MAGELANG_PURWOSARI"/>
    <x v="26"/>
    <s v="PURWOSARI"/>
    <n v="9.5500000000000007"/>
    <e v="#REF!"/>
    <n v="1.1937500000000001"/>
    <n v="200000"/>
    <n v="2000000"/>
  </r>
  <r>
    <s v="GPP MAGELANG_RAMBEANAK"/>
    <x v="26"/>
    <s v="RAMBEANAK"/>
    <n v="7.61"/>
    <e v="#REF!"/>
    <n v="0.95125000000000004"/>
    <n v="200000"/>
    <n v="1600000"/>
  </r>
  <r>
    <s v="GPP MAGELANG_REJOSARI"/>
    <x v="26"/>
    <s v="REJOSARI"/>
    <n v="7.61"/>
    <e v="#REF!"/>
    <n v="0.95125000000000004"/>
    <n v="200000"/>
    <n v="1600000"/>
  </r>
  <r>
    <s v="GPP MAGELANG_REJOSARI"/>
    <x v="26"/>
    <s v="REJOSARI"/>
    <n v="7.61"/>
    <e v="#REF!"/>
    <n v="0.95125000000000004"/>
    <n v="200000"/>
    <n v="1600000"/>
  </r>
  <r>
    <s v="GPP MAGELANG_REJOSARI"/>
    <x v="26"/>
    <s v="REJOSARI"/>
    <n v="10.51"/>
    <e v="#REF!"/>
    <n v="1.31375"/>
    <n v="200000"/>
    <n v="2200000"/>
  </r>
  <r>
    <s v="GPP MAGELANG_REJOSARI"/>
    <x v="26"/>
    <s v="REJOSARI"/>
    <n v="9.5500000000000007"/>
    <e v="#REF!"/>
    <n v="1.1937500000000001"/>
    <n v="200000"/>
    <n v="2000000"/>
  </r>
  <r>
    <s v="GPP MAGELANG_REJOWINANGUN SELATAN"/>
    <x v="26"/>
    <s v="REJOWINANGUN SELATAN"/>
    <n v="0.15"/>
    <e v="#REF!"/>
    <n v="1.8749999999999999E-2"/>
    <n v="200000"/>
    <n v="200000"/>
  </r>
  <r>
    <s v="GPP MAGELANG_REJOWINANGUN UTARA"/>
    <x v="26"/>
    <s v="REJOWINANGUN UTARA"/>
    <n v="0.15"/>
    <e v="#REF!"/>
    <n v="1.8749999999999999E-2"/>
    <n v="200000"/>
    <n v="200000"/>
  </r>
  <r>
    <s v="GPP MAGELANG_RINGINANOM"/>
    <x v="26"/>
    <s v="RINGINANOM"/>
    <n v="7.61"/>
    <e v="#REF!"/>
    <n v="0.95125000000000004"/>
    <n v="200000"/>
    <n v="1600000"/>
  </r>
  <r>
    <s v="GPP MAGELANG_SALAM"/>
    <x v="26"/>
    <s v="SALAM"/>
    <n v="7.61"/>
    <e v="#REF!"/>
    <n v="0.95125000000000004"/>
    <n v="200000"/>
    <n v="1600000"/>
  </r>
  <r>
    <s v="GPP MAGELANG_SALAM"/>
    <x v="26"/>
    <s v="SALAM"/>
    <n v="7.61"/>
    <e v="#REF!"/>
    <n v="0.95125000000000004"/>
    <n v="200000"/>
    <n v="1600000"/>
  </r>
  <r>
    <s v="GPP MAGELANG_SALAMAN"/>
    <x v="26"/>
    <s v="SALAMAN"/>
    <n v="7.61"/>
    <e v="#REF!"/>
    <n v="0.95125000000000004"/>
    <n v="200000"/>
    <n v="1600000"/>
  </r>
  <r>
    <s v="GPP MAGELANG_SALAMKANCI"/>
    <x v="26"/>
    <s v="SALAMKANCI"/>
    <n v="7.61"/>
    <e v="#REF!"/>
    <n v="0.95125000000000004"/>
    <n v="200000"/>
    <n v="1600000"/>
  </r>
  <r>
    <s v="GPP MAGELANG_SAMBAK"/>
    <x v="26"/>
    <s v="SAMBAK"/>
    <n v="7.61"/>
    <e v="#REF!"/>
    <n v="0.95125000000000004"/>
    <n v="200000"/>
    <n v="1600000"/>
  </r>
  <r>
    <s v="GPP MAGELANG_SAMBENG"/>
    <x v="26"/>
    <s v="SAMBENG"/>
    <n v="7.61"/>
    <e v="#REF!"/>
    <n v="0.95125000000000004"/>
    <n v="200000"/>
    <n v="1600000"/>
  </r>
  <r>
    <s v="GPP MAGELANG_SAMBUNGREJO"/>
    <x v="26"/>
    <s v="SAMBUNGREJO"/>
    <n v="7.61"/>
    <e v="#REF!"/>
    <n v="0.95125000000000004"/>
    <n v="200000"/>
    <n v="1600000"/>
  </r>
  <r>
    <s v="GPP MAGELANG_SANGEN"/>
    <x v="26"/>
    <s v="SANGEN"/>
    <n v="7.61"/>
    <e v="#REF!"/>
    <n v="0.95125000000000004"/>
    <n v="200000"/>
    <n v="1600000"/>
  </r>
  <r>
    <s v="GPP MAGELANG_SANGGRAHAN"/>
    <x v="26"/>
    <s v="SANGGRAHAN"/>
    <n v="9.5500000000000007"/>
    <e v="#REF!"/>
    <n v="1.1937500000000001"/>
    <n v="200000"/>
    <n v="2000000"/>
  </r>
  <r>
    <s v="GPP MAGELANG_SAWANGAN"/>
    <x v="26"/>
    <s v="SAWANGAN"/>
    <n v="7.61"/>
    <e v="#REF!"/>
    <n v="0.95125000000000004"/>
    <n v="200000"/>
    <n v="1600000"/>
  </r>
  <r>
    <s v="GPP MAGELANG_SAWANGARGO"/>
    <x v="26"/>
    <s v="SAWANGARGO"/>
    <n v="7.61"/>
    <e v="#REF!"/>
    <n v="0.95125000000000004"/>
    <n v="200000"/>
    <n v="1600000"/>
  </r>
  <r>
    <s v="GPP MAGELANG_SAWITAN"/>
    <x v="26"/>
    <s v="SAWITAN"/>
    <n v="7.61"/>
    <e v="#REF!"/>
    <n v="0.95125000000000004"/>
    <n v="200000"/>
    <n v="1600000"/>
  </r>
  <r>
    <s v="GPP MAGELANG_SECANG"/>
    <x v="26"/>
    <s v="SECANG"/>
    <n v="7.61"/>
    <e v="#REF!"/>
    <n v="0.95125000000000004"/>
    <n v="200000"/>
    <n v="1600000"/>
  </r>
  <r>
    <s v="GPP MAGELANG_SEDAYU"/>
    <x v="26"/>
    <s v="SEDAYU"/>
    <n v="7.61"/>
    <e v="#REF!"/>
    <n v="0.95125000000000004"/>
    <n v="200000"/>
    <n v="1600000"/>
  </r>
  <r>
    <s v="GPP MAGELANG_SELOBORO"/>
    <x v="26"/>
    <s v="SELOBORO"/>
    <n v="7.61"/>
    <e v="#REF!"/>
    <n v="0.95125000000000004"/>
    <n v="200000"/>
    <n v="1600000"/>
  </r>
  <r>
    <s v="GPP MAGELANG_SELOMIRAH"/>
    <x v="26"/>
    <s v="SELOMIRAH"/>
    <n v="7.61"/>
    <e v="#REF!"/>
    <n v="0.95125000000000004"/>
    <n v="200000"/>
    <n v="1600000"/>
  </r>
  <r>
    <s v="GPP MAGELANG_SELOMOYO"/>
    <x v="26"/>
    <s v="SELOMOYO"/>
    <n v="7.61"/>
    <e v="#REF!"/>
    <n v="0.95125000000000004"/>
    <n v="200000"/>
    <n v="1600000"/>
  </r>
  <r>
    <s v="GPP MAGELANG_SELOPAMPANG"/>
    <x v="26"/>
    <s v="SELOPAMPANG"/>
    <n v="9.5500000000000007"/>
    <e v="#REF!"/>
    <n v="1.1937500000000001"/>
    <n v="200000"/>
    <n v="2000000"/>
  </r>
  <r>
    <s v="GPP MAGELANG_SELOPROJO"/>
    <x v="26"/>
    <s v="SELOPROJO"/>
    <n v="7.61"/>
    <e v="#REF!"/>
    <n v="0.95125000000000004"/>
    <n v="200000"/>
    <n v="1600000"/>
  </r>
  <r>
    <s v="GPP MAGELANG_SEMEN"/>
    <x v="26"/>
    <s v="SEMEN"/>
    <n v="7.61"/>
    <e v="#REF!"/>
    <n v="0.95125000000000004"/>
    <n v="200000"/>
    <n v="1600000"/>
  </r>
  <r>
    <s v="GPP MAGELANG_SENDEN"/>
    <x v="26"/>
    <s v="SENDEN"/>
    <n v="7.61"/>
    <e v="#REF!"/>
    <n v="0.95125000000000004"/>
    <n v="200000"/>
    <n v="1600000"/>
  </r>
  <r>
    <s v="GPP MAGELANG_SENGI"/>
    <x v="26"/>
    <s v="SENGI"/>
    <n v="7.61"/>
    <e v="#REF!"/>
    <n v="0.95125000000000004"/>
    <n v="200000"/>
    <n v="1600000"/>
  </r>
  <r>
    <s v="GPP MAGELANG_SEPAKUNG"/>
    <x v="26"/>
    <s v="SEPAKUNG"/>
    <n v="10.51"/>
    <e v="#REF!"/>
    <n v="1.31375"/>
    <n v="200000"/>
    <n v="2200000"/>
  </r>
  <r>
    <s v="GPP MAGELANG_SEWORAN"/>
    <x v="26"/>
    <s v="SEWORAN"/>
    <n v="7.61"/>
    <e v="#REF!"/>
    <n v="0.95125000000000004"/>
    <n v="200000"/>
    <n v="1600000"/>
  </r>
  <r>
    <s v="GPP MAGELANG_SEWUKAN"/>
    <x v="26"/>
    <s v="SEWUKAN"/>
    <n v="7.61"/>
    <e v="#REF!"/>
    <n v="0.95125000000000004"/>
    <n v="200000"/>
    <n v="1600000"/>
  </r>
  <r>
    <s v="GPP MAGELANG_SIDOAGUNG"/>
    <x v="26"/>
    <s v="SIDOAGUNG"/>
    <n v="7.61"/>
    <e v="#REF!"/>
    <n v="0.95125000000000004"/>
    <n v="200000"/>
    <n v="1600000"/>
  </r>
  <r>
    <s v="GPP MAGELANG_SIDOGEDE"/>
    <x v="26"/>
    <s v="SIDOGEDE"/>
    <n v="7.61"/>
    <e v="#REF!"/>
    <n v="0.95125000000000004"/>
    <n v="200000"/>
    <n v="1600000"/>
  </r>
  <r>
    <s v="GPP MAGELANG_SIDOMULYO"/>
    <x v="26"/>
    <s v="SIDOMULYO"/>
    <n v="7.61"/>
    <e v="#REF!"/>
    <n v="0.95125000000000004"/>
    <n v="200000"/>
    <n v="1600000"/>
  </r>
  <r>
    <s v="GPP MAGELANG_SIDOMULYO"/>
    <x v="26"/>
    <s v="SIDOMULYO"/>
    <n v="7.61"/>
    <e v="#REF!"/>
    <n v="0.95125000000000004"/>
    <n v="200000"/>
    <n v="1600000"/>
  </r>
  <r>
    <s v="GPP MAGELANG_SIDOMULYO"/>
    <x v="26"/>
    <s v="SIDOMULYO"/>
    <n v="7.61"/>
    <e v="#REF!"/>
    <n v="0.95125000000000004"/>
    <n v="200000"/>
    <n v="1600000"/>
  </r>
  <r>
    <s v="GPP MAGELANG_SIDOREJO"/>
    <x v="26"/>
    <s v="SIDOREJO"/>
    <n v="7.61"/>
    <e v="#REF!"/>
    <n v="0.95125000000000004"/>
    <n v="200000"/>
    <n v="1600000"/>
  </r>
  <r>
    <s v="GPP MAGELANG_SIDOREJO"/>
    <x v="26"/>
    <s v="SIDOREJO"/>
    <n v="7.61"/>
    <e v="#REF!"/>
    <n v="0.95125000000000004"/>
    <n v="200000"/>
    <n v="1600000"/>
  </r>
  <r>
    <s v="GPP MAGELANG_SIDOSARI"/>
    <x v="26"/>
    <s v="SIDOSARI"/>
    <n v="7.61"/>
    <e v="#REF!"/>
    <n v="0.95125000000000004"/>
    <n v="200000"/>
    <n v="1600000"/>
  </r>
  <r>
    <s v="GPP MAGELANG_SIDOWANGI"/>
    <x v="26"/>
    <s v="SIDOWANGI"/>
    <n v="7.61"/>
    <e v="#REF!"/>
    <n v="0.95125000000000004"/>
    <n v="200000"/>
    <n v="1600000"/>
  </r>
  <r>
    <s v="GPP MAGELANG_SIRAHAN"/>
    <x v="26"/>
    <s v="SIRAHAN"/>
    <n v="7.61"/>
    <e v="#REF!"/>
    <n v="0.95125000000000004"/>
    <n v="200000"/>
    <n v="1600000"/>
  </r>
  <r>
    <s v="GPP MAGELANG_SOBOREJO"/>
    <x v="26"/>
    <s v="SOBOREJO"/>
    <n v="9.5500000000000007"/>
    <e v="#REF!"/>
    <n v="1.1937500000000001"/>
    <n v="200000"/>
    <n v="2000000"/>
  </r>
  <r>
    <s v="GPP MAGELANG_SOKORINI"/>
    <x v="26"/>
    <s v="SOKORINI"/>
    <n v="7.61"/>
    <e v="#REF!"/>
    <n v="0.95125000000000004"/>
    <n v="200000"/>
    <n v="1600000"/>
  </r>
  <r>
    <s v="GPP MAGELANG_SOMOKATON"/>
    <x v="26"/>
    <s v="SOMOKATON"/>
    <n v="7.61"/>
    <e v="#REF!"/>
    <n v="0.95125000000000004"/>
    <n v="200000"/>
    <n v="1600000"/>
  </r>
  <r>
    <s v="GPP MAGELANG_SOMOKETRO"/>
    <x v="26"/>
    <s v="SOMOKETRO"/>
    <n v="7.61"/>
    <e v="#REF!"/>
    <n v="0.95125000000000004"/>
    <n v="200000"/>
    <n v="1600000"/>
  </r>
  <r>
    <s v="GPP MAGELANG_SONOREJO"/>
    <x v="26"/>
    <s v="SONOREJO"/>
    <n v="7.61"/>
    <e v="#REF!"/>
    <n v="0.95125000000000004"/>
    <n v="200000"/>
    <n v="1600000"/>
  </r>
  <r>
    <s v="GPP MAGELANG_SORONALAN"/>
    <x v="26"/>
    <s v="SORONALAN"/>
    <n v="7.61"/>
    <e v="#REF!"/>
    <n v="0.95125000000000004"/>
    <n v="200000"/>
    <n v="1600000"/>
  </r>
  <r>
    <s v="GPP MAGELANG_SOROPADAN"/>
    <x v="26"/>
    <s v="SOROPADAN"/>
    <n v="9.5500000000000007"/>
    <e v="#REF!"/>
    <n v="1.1937500000000001"/>
    <n v="200000"/>
    <n v="2000000"/>
  </r>
  <r>
    <s v="GPP MAGELANG_SOROYUDAN"/>
    <x v="26"/>
    <s v="SOROYUDAN"/>
    <n v="7.61"/>
    <e v="#REF!"/>
    <n v="0.95125000000000004"/>
    <n v="200000"/>
    <n v="1600000"/>
  </r>
  <r>
    <s v="GPP MAGELANG_SRIWEDARI"/>
    <x v="26"/>
    <s v="SRIWEDARI"/>
    <n v="7.61"/>
    <e v="#REF!"/>
    <n v="0.95125000000000004"/>
    <n v="200000"/>
    <n v="1600000"/>
  </r>
  <r>
    <s v="GPP MAGELANG_SRIWEDARI"/>
    <x v="26"/>
    <s v="SRIWEDARI"/>
    <n v="7.61"/>
    <e v="#REF!"/>
    <n v="0.95125000000000004"/>
    <n v="200000"/>
    <n v="1600000"/>
  </r>
  <r>
    <s v="GPP MAGELANG_SRUMBUNG"/>
    <x v="26"/>
    <s v="SRUMBUNG"/>
    <n v="7.61"/>
    <e v="#REF!"/>
    <n v="0.95125000000000004"/>
    <n v="200000"/>
    <n v="1600000"/>
  </r>
  <r>
    <s v="GPP MAGELANG_SUCEN"/>
    <x v="26"/>
    <s v="SUCEN"/>
    <n v="7.61"/>
    <e v="#REF!"/>
    <n v="0.95125000000000004"/>
    <n v="200000"/>
    <n v="1600000"/>
  </r>
  <r>
    <s v="GPP MAGELANG_SUDIMORO"/>
    <x v="26"/>
    <s v="SUDIMORO"/>
    <n v="7.61"/>
    <e v="#REF!"/>
    <n v="0.95125000000000004"/>
    <n v="200000"/>
    <n v="1600000"/>
  </r>
  <r>
    <s v="GPP MAGELANG_SUGIHMAS"/>
    <x v="26"/>
    <s v="SUGIHMAS"/>
    <n v="7.61"/>
    <e v="#REF!"/>
    <n v="0.95125000000000004"/>
    <n v="200000"/>
    <n v="1600000"/>
  </r>
  <r>
    <s v="GPP MAGELANG_SUKODADI"/>
    <x v="26"/>
    <s v="SUKODADI"/>
    <n v="7.61"/>
    <e v="#REF!"/>
    <n v="0.95125000000000004"/>
    <n v="200000"/>
    <n v="1600000"/>
  </r>
  <r>
    <s v="GPP MAGELANG_SUKOMULYO"/>
    <x v="26"/>
    <s v="SUKOMULYO"/>
    <n v="7.61"/>
    <e v="#REF!"/>
    <n v="0.95125000000000004"/>
    <n v="200000"/>
    <n v="1600000"/>
  </r>
  <r>
    <s v="GPP MAGELANG_SUKOREJO"/>
    <x v="26"/>
    <s v="SUKOREJO"/>
    <n v="7.61"/>
    <e v="#REF!"/>
    <n v="0.95125000000000004"/>
    <n v="200000"/>
    <n v="1600000"/>
  </r>
  <r>
    <s v="GPP MAGELANG_SUKOREJO"/>
    <x v="26"/>
    <s v="SUKOREJO"/>
    <n v="7.61"/>
    <e v="#REF!"/>
    <n v="0.95125000000000004"/>
    <n v="200000"/>
    <n v="1600000"/>
  </r>
  <r>
    <s v="GPP MAGELANG_SUKOSARI"/>
    <x v="26"/>
    <s v="SUKOSARI"/>
    <n v="7.61"/>
    <e v="#REF!"/>
    <n v="0.95125000000000004"/>
    <n v="200000"/>
    <n v="1600000"/>
  </r>
  <r>
    <s v="GPP MAGELANG_SUMBER"/>
    <x v="26"/>
    <s v="SUMBER"/>
    <n v="7.61"/>
    <e v="#REF!"/>
    <n v="0.95125000000000004"/>
    <n v="200000"/>
    <n v="1600000"/>
  </r>
  <r>
    <s v="GPP MAGELANG_SUMBERARUM"/>
    <x v="26"/>
    <s v="SUMBERARUM"/>
    <n v="7.61"/>
    <e v="#REF!"/>
    <n v="0.95125000000000004"/>
    <n v="200000"/>
    <n v="1600000"/>
  </r>
  <r>
    <s v="GPP MAGELANG_SUMBEREJO"/>
    <x v="26"/>
    <s v="SUMBEREJO"/>
    <n v="7.61"/>
    <e v="#REF!"/>
    <n v="0.95125000000000004"/>
    <n v="200000"/>
    <n v="1600000"/>
  </r>
  <r>
    <s v="GPP MAGELANG_SUMBERREJO"/>
    <x v="26"/>
    <s v="SUMBERREJO"/>
    <n v="7.61"/>
    <e v="#REF!"/>
    <n v="0.95125000000000004"/>
    <n v="200000"/>
    <n v="1600000"/>
  </r>
  <r>
    <s v="GPP MAGELANG_SUMURARUM"/>
    <x v="26"/>
    <s v="SUMURARUM"/>
    <n v="7.61"/>
    <e v="#REF!"/>
    <n v="0.95125000000000004"/>
    <n v="200000"/>
    <n v="1600000"/>
  </r>
  <r>
    <s v="GPP MAGELANG_SURODADI"/>
    <x v="26"/>
    <s v="SURODADI"/>
    <n v="7.61"/>
    <e v="#REF!"/>
    <n v="0.95125000000000004"/>
    <n v="200000"/>
    <n v="1600000"/>
  </r>
  <r>
    <s v="GPP MAGELANG_SUROJOYO"/>
    <x v="26"/>
    <s v="SUROJOYO"/>
    <n v="7.61"/>
    <e v="#REF!"/>
    <n v="0.95125000000000004"/>
    <n v="200000"/>
    <n v="1600000"/>
  </r>
  <r>
    <s v="GPP MAGELANG_TAJUK"/>
    <x v="26"/>
    <s v="TAJUK"/>
    <n v="10.51"/>
    <e v="#REF!"/>
    <n v="1.31375"/>
    <n v="200000"/>
    <n v="2200000"/>
  </r>
  <r>
    <s v="GPP MAGELANG_TAMANAGUNG"/>
    <x v="26"/>
    <s v="TAMANAGUNG"/>
    <n v="7.61"/>
    <e v="#REF!"/>
    <n v="0.95125000000000004"/>
    <n v="200000"/>
    <n v="1600000"/>
  </r>
  <r>
    <s v="GPP MAGELANG_TAMPINGAN"/>
    <x v="26"/>
    <s v="TAMPINGAN"/>
    <n v="7.61"/>
    <e v="#REF!"/>
    <n v="0.95125000000000004"/>
    <n v="200000"/>
    <n v="1600000"/>
  </r>
  <r>
    <s v="GPP MAGELANG_TAMPIRKULON"/>
    <x v="26"/>
    <s v="TAMPIRKULON"/>
    <n v="7.61"/>
    <e v="#REF!"/>
    <n v="0.95125000000000004"/>
    <n v="200000"/>
    <n v="1600000"/>
  </r>
  <r>
    <s v="GPP MAGELANG_TAMPIRWETAN"/>
    <x v="26"/>
    <s v="TAMPIRWETAN"/>
    <n v="7.61"/>
    <e v="#REF!"/>
    <n v="0.95125000000000004"/>
    <n v="200000"/>
    <n v="1600000"/>
  </r>
  <r>
    <s v="GPP MAGELANG_TANGGULREJO"/>
    <x v="26"/>
    <s v="TANGGULREJO"/>
    <n v="7.61"/>
    <e v="#REF!"/>
    <n v="0.95125000000000004"/>
    <n v="200000"/>
    <n v="1600000"/>
  </r>
  <r>
    <s v="GPP MAGELANG_TANJUNG"/>
    <x v="26"/>
    <s v="TANJUNG"/>
    <n v="7.61"/>
    <e v="#REF!"/>
    <n v="0.95125000000000004"/>
    <n v="200000"/>
    <n v="1600000"/>
  </r>
  <r>
    <s v="GPP MAGELANG_TANJUNGANOM"/>
    <x v="26"/>
    <s v="TANJUNGANOM"/>
    <n v="7.61"/>
    <e v="#REF!"/>
    <n v="0.95125000000000004"/>
    <n v="200000"/>
    <n v="1600000"/>
  </r>
  <r>
    <s v="GPP MAGELANG_TANJUNGSARI"/>
    <x v="26"/>
    <s v="TANJUNGSARI"/>
    <n v="7.61"/>
    <e v="#REF!"/>
    <n v="0.95125000000000004"/>
    <n v="200000"/>
    <n v="1600000"/>
  </r>
  <r>
    <s v="GPP MAGELANG_TANJUNGSARI"/>
    <x v="26"/>
    <s v="TANJUNGSARI"/>
    <n v="7.61"/>
    <e v="#REF!"/>
    <n v="0.95125000000000004"/>
    <n v="200000"/>
    <n v="1600000"/>
  </r>
  <r>
    <s v="GPP MAGELANG_TEGALARUM"/>
    <x v="26"/>
    <s v="TEGALARUM"/>
    <n v="7.61"/>
    <e v="#REF!"/>
    <n v="0.95125000000000004"/>
    <n v="200000"/>
    <n v="1600000"/>
  </r>
  <r>
    <s v="GPP MAGELANG_TEGALRANDU"/>
    <x v="26"/>
    <s v="TEGALRANDU"/>
    <n v="7.61"/>
    <e v="#REF!"/>
    <n v="0.95125000000000004"/>
    <n v="200000"/>
    <n v="1600000"/>
  </r>
  <r>
    <s v="GPP MAGELANG_TEGALREJO"/>
    <x v="26"/>
    <s v="TEGALREJO"/>
    <n v="7.61"/>
    <e v="#REF!"/>
    <n v="0.95125000000000004"/>
    <n v="200000"/>
    <n v="1600000"/>
  </r>
  <r>
    <s v="GPP MAGELANG_TEGALSARI"/>
    <x v="26"/>
    <s v="TEGALSARI"/>
    <n v="7.61"/>
    <e v="#REF!"/>
    <n v="0.95125000000000004"/>
    <n v="200000"/>
    <n v="1600000"/>
  </r>
  <r>
    <s v="GPP MAGELANG_TEJOSARI"/>
    <x v="26"/>
    <s v="TEJOSARI"/>
    <n v="7.61"/>
    <e v="#REF!"/>
    <n v="0.95125000000000004"/>
    <n v="200000"/>
    <n v="1600000"/>
  </r>
  <r>
    <s v="GPP MAGELANG_TEMANGGAL"/>
    <x v="26"/>
    <s v="TEMANGGAL"/>
    <n v="7.61"/>
    <e v="#REF!"/>
    <n v="0.95125000000000004"/>
    <n v="200000"/>
    <n v="1600000"/>
  </r>
  <r>
    <s v="GPP MAGELANG_TEMBARAK"/>
    <x v="26"/>
    <s v="TEMBARAK"/>
    <n v="9.5500000000000007"/>
    <e v="#REF!"/>
    <n v="1.1937500000000001"/>
    <n v="200000"/>
    <n v="2000000"/>
  </r>
  <r>
    <s v="GPP MAGELANG_TEMBELANG"/>
    <x v="26"/>
    <s v="TEMBELANG"/>
    <n v="7.61"/>
    <e v="#REF!"/>
    <n v="0.95125000000000004"/>
    <n v="200000"/>
    <n v="1600000"/>
  </r>
  <r>
    <s v="GPP MAGELANG_TEMPAK"/>
    <x v="26"/>
    <s v="TEMPAK"/>
    <n v="7.61"/>
    <e v="#REF!"/>
    <n v="0.95125000000000004"/>
    <n v="200000"/>
    <n v="1600000"/>
  </r>
  <r>
    <s v="GPP MAGELANG_TEMPUREJO"/>
    <x v="26"/>
    <s v="TEMPUREJO"/>
    <n v="7.61"/>
    <e v="#REF!"/>
    <n v="0.95125000000000004"/>
    <n v="200000"/>
    <n v="1600000"/>
  </r>
  <r>
    <s v="GPP MAGELANG_TEMPURSARI"/>
    <x v="26"/>
    <s v="TEMPURSARI"/>
    <n v="7.61"/>
    <e v="#REF!"/>
    <n v="0.95125000000000004"/>
    <n v="200000"/>
    <n v="1600000"/>
  </r>
  <r>
    <s v="GPP MAGELANG_TERSANGEDE"/>
    <x v="26"/>
    <s v="TERSANGEDE"/>
    <n v="7.61"/>
    <e v="#REF!"/>
    <n v="0.95125000000000004"/>
    <n v="200000"/>
    <n v="1600000"/>
  </r>
  <r>
    <s v="GPP MAGELANG_TIDAR SELATAN"/>
    <x v="26"/>
    <s v="TIDAR SELATAN"/>
    <n v="0.15"/>
    <e v="#REF!"/>
    <n v="1.8749999999999999E-2"/>
    <n v="200000"/>
    <n v="200000"/>
  </r>
  <r>
    <s v="GPP MAGELANG_TIDAR UTARA"/>
    <x v="26"/>
    <s v="TIDAR UTARA"/>
    <n v="0.15"/>
    <e v="#REF!"/>
    <n v="1.8749999999999999E-2"/>
    <n v="200000"/>
    <n v="200000"/>
  </r>
  <r>
    <s v="GPP MAGELANG_TIRTO"/>
    <x v="26"/>
    <s v="TIRTO"/>
    <n v="7.61"/>
    <e v="#REF!"/>
    <n v="0.95125000000000004"/>
    <n v="200000"/>
    <n v="1600000"/>
  </r>
  <r>
    <s v="GPP MAGELANG_TIRTO"/>
    <x v="26"/>
    <s v="TIRTO"/>
    <n v="7.61"/>
    <e v="#REF!"/>
    <n v="0.95125000000000004"/>
    <n v="200000"/>
    <n v="1600000"/>
  </r>
  <r>
    <s v="GPP MAGELANG_TIRTOSARI"/>
    <x v="26"/>
    <s v="TIRTOSARI"/>
    <n v="7.61"/>
    <e v="#REF!"/>
    <n v="0.95125000000000004"/>
    <n v="200000"/>
    <n v="1600000"/>
  </r>
  <r>
    <s v="GPP MAGELANG_TLETER"/>
    <x v="26"/>
    <s v="TLETER"/>
    <n v="9.5500000000000007"/>
    <e v="#REF!"/>
    <n v="1.1937500000000001"/>
    <n v="200000"/>
    <n v="2000000"/>
  </r>
  <r>
    <s v="GPP MAGELANG_TLOGOLELE"/>
    <x v="26"/>
    <s v="TLOGOLELE"/>
    <n v="17.7"/>
    <e v="#REF!"/>
    <n v="2.2124999999999999"/>
    <n v="200000"/>
    <n v="3600000"/>
  </r>
  <r>
    <s v="GPP MAGELANG_TLOGOREJO"/>
    <x v="26"/>
    <s v="TLOGOREJO"/>
    <n v="7.61"/>
    <e v="#REF!"/>
    <n v="0.95125000000000004"/>
    <n v="200000"/>
    <n v="1600000"/>
  </r>
  <r>
    <s v="GPP MAGELANG_TOLOKAN"/>
    <x v="26"/>
    <s v="TOLOKAN"/>
    <n v="10.51"/>
    <e v="#REF!"/>
    <n v="1.31375"/>
    <n v="200000"/>
    <n v="2200000"/>
  </r>
  <r>
    <s v="GPP MAGELANG_TONOBOYO"/>
    <x v="26"/>
    <s v="TONOBOYO"/>
    <n v="7.61"/>
    <e v="#REF!"/>
    <n v="0.95125000000000004"/>
    <n v="200000"/>
    <n v="1600000"/>
  </r>
  <r>
    <s v="GPP MAGELANG_TRASAN"/>
    <x v="26"/>
    <s v="TRASAN"/>
    <n v="7.61"/>
    <e v="#REF!"/>
    <n v="0.95125000000000004"/>
    <n v="200000"/>
    <n v="1600000"/>
  </r>
  <r>
    <s v="GPP MAGELANG_TREKO"/>
    <x v="26"/>
    <s v="TREKO"/>
    <n v="7.61"/>
    <e v="#REF!"/>
    <n v="0.95125000000000004"/>
    <n v="200000"/>
    <n v="1600000"/>
  </r>
  <r>
    <s v="GPP MAGELANG_TRENTEN"/>
    <x v="26"/>
    <s v="TRENTEN"/>
    <n v="7.61"/>
    <e v="#REF!"/>
    <n v="0.95125000000000004"/>
    <n v="200000"/>
    <n v="1600000"/>
  </r>
  <r>
    <s v="GPP MAGELANG_TUGUREJO"/>
    <x v="26"/>
    <s v="TUGUREJO"/>
    <n v="7.61"/>
    <e v="#REF!"/>
    <n v="0.95125000000000004"/>
    <n v="200000"/>
    <n v="1600000"/>
  </r>
  <r>
    <s v="GPP MAGELANG_TUKSONGO"/>
    <x v="26"/>
    <s v="TUKSONGO"/>
    <n v="7.61"/>
    <e v="#REF!"/>
    <n v="0.95125000000000004"/>
    <n v="200000"/>
    <n v="1600000"/>
  </r>
  <r>
    <s v="GPP MAGELANG_UMBULSARI"/>
    <x v="26"/>
    <s v="UMBULSARI"/>
    <n v="7.61"/>
    <e v="#REF!"/>
    <n v="0.95125000000000004"/>
    <n v="200000"/>
    <n v="1600000"/>
  </r>
  <r>
    <s v="GPP MAGELANG_WADAS"/>
    <x v="26"/>
    <s v="WADAS"/>
    <n v="7.61"/>
    <e v="#REF!"/>
    <n v="0.95125000000000004"/>
    <n v="200000"/>
    <n v="1600000"/>
  </r>
  <r>
    <s v="GPP MAGELANG_WANUREJO"/>
    <x v="26"/>
    <s v="WANUREJO"/>
    <n v="7.61"/>
    <e v="#REF!"/>
    <n v="0.95125000000000004"/>
    <n v="200000"/>
    <n v="1600000"/>
  </r>
  <r>
    <s v="GPP MAGELANG_WATES"/>
    <x v="26"/>
    <s v="WATES"/>
    <n v="7.61"/>
    <e v="#REF!"/>
    <n v="0.95125000000000004"/>
    <n v="200000"/>
    <n v="1600000"/>
  </r>
  <r>
    <s v="GPP MAGELANG_WATES"/>
    <x v="26"/>
    <s v="WATES"/>
    <n v="10.51"/>
    <e v="#REF!"/>
    <n v="1.31375"/>
    <n v="200000"/>
    <n v="2200000"/>
  </r>
  <r>
    <s v="GPP MAGELANG_WATES"/>
    <x v="26"/>
    <s v="WATES"/>
    <n v="0.15"/>
    <e v="#REF!"/>
    <n v="1.8749999999999999E-2"/>
    <n v="200000"/>
    <n v="200000"/>
  </r>
  <r>
    <s v="GPP MAGELANG_WINDUSARI"/>
    <x v="26"/>
    <s v="WINDUSARI"/>
    <n v="7.61"/>
    <e v="#REF!"/>
    <n v="0.95125000000000004"/>
    <n v="200000"/>
    <n v="1600000"/>
  </r>
  <r>
    <s v="GPP MAGELANG_WIROGOMO"/>
    <x v="26"/>
    <s v="WIROGOMO"/>
    <n v="10.51"/>
    <e v="#REF!"/>
    <n v="1.31375"/>
    <n v="200000"/>
    <n v="2200000"/>
  </r>
  <r>
    <s v="GPP MAGELANG_WONOKERSO"/>
    <x v="26"/>
    <s v="WONOKERSO"/>
    <n v="9.5500000000000007"/>
    <e v="#REF!"/>
    <n v="1.1937500000000001"/>
    <n v="200000"/>
    <n v="2000000"/>
  </r>
  <r>
    <s v="GPP MAGELANG_WONOKERSO"/>
    <x v="26"/>
    <s v="WONOKERSO"/>
    <n v="9.5500000000000007"/>
    <e v="#REF!"/>
    <n v="1.1937500000000001"/>
    <n v="200000"/>
    <n v="2000000"/>
  </r>
  <r>
    <s v="GPP MAGELANG_WONOKERTO"/>
    <x v="26"/>
    <s v="WONOKERTO"/>
    <n v="7.61"/>
    <e v="#REF!"/>
    <n v="0.95125000000000004"/>
    <n v="200000"/>
    <n v="1600000"/>
  </r>
  <r>
    <s v="GPP MAGELANG_WONOLELO"/>
    <x v="26"/>
    <s v="WONOLELO"/>
    <n v="7.61"/>
    <e v="#REF!"/>
    <n v="0.95125000000000004"/>
    <n v="200000"/>
    <n v="1600000"/>
  </r>
  <r>
    <s v="GPP MAGELANG_WRINGINPUTIH"/>
    <x v="26"/>
    <s v="WRINGINPUTIH"/>
    <n v="7.61"/>
    <e v="#REF!"/>
    <n v="0.95125000000000004"/>
    <n v="200000"/>
    <n v="1600000"/>
  </r>
  <r>
    <s v="GPP MAGELANG_WULUNGGUNUNG"/>
    <x v="26"/>
    <s v="WULUNGGUNUNG"/>
    <n v="7.61"/>
    <e v="#REF!"/>
    <n v="0.95125000000000004"/>
    <n v="200000"/>
    <n v="1600000"/>
  </r>
  <r>
    <s v="GPP PATI_BATUREJO"/>
    <x v="27"/>
    <s v="BATUREJO"/>
    <n v="16.66"/>
    <e v="#REF!"/>
    <n v="2.0825"/>
    <n v="200000"/>
    <n v="3400000"/>
  </r>
  <r>
    <s v="GPP PATI_BERMI"/>
    <x v="27"/>
    <s v="BERMI"/>
    <n v="16.66"/>
    <e v="#REF!"/>
    <n v="2.0825"/>
    <n v="200000"/>
    <n v="3400000"/>
  </r>
  <r>
    <s v="GPP PATI_BOGOTANJUNG"/>
    <x v="27"/>
    <s v="BOGOTANJUNG"/>
    <n v="16.66"/>
    <e v="#REF!"/>
    <n v="2.0825"/>
    <n v="200000"/>
    <n v="3400000"/>
  </r>
  <r>
    <s v="GPP PATI_BOLOAGUNG"/>
    <x v="27"/>
    <s v="BOLOAGUNG"/>
    <n v="16.66"/>
    <e v="#REF!"/>
    <n v="2.0825"/>
    <n v="200000"/>
    <n v="3400000"/>
  </r>
  <r>
    <s v="GPP PATI_BRATI"/>
    <x v="27"/>
    <s v="BRATI"/>
    <n v="16.66"/>
    <e v="#REF!"/>
    <n v="2.0825"/>
    <n v="200000"/>
    <n v="3400000"/>
  </r>
  <r>
    <s v="GPP PATI_BULUNG KULON"/>
    <x v="27"/>
    <s v="BULUNG KULON"/>
    <n v="13.38"/>
    <e v="#REF!"/>
    <n v="1.6725000000000001"/>
    <n v="200000"/>
    <n v="2800000"/>
  </r>
  <r>
    <s v="GPP PATI_BULUNGCANGKRING"/>
    <x v="27"/>
    <s v="BULUNGCANGKRING"/>
    <n v="13.38"/>
    <e v="#REF!"/>
    <n v="1.6725000000000001"/>
    <n v="200000"/>
    <n v="2800000"/>
  </r>
  <r>
    <s v="GPP PATI_BUMIREJO"/>
    <x v="27"/>
    <s v="BUMIREJO"/>
    <n v="16.66"/>
    <e v="#REF!"/>
    <n v="2.0825"/>
    <n v="200000"/>
    <n v="3400000"/>
  </r>
  <r>
    <s v="GPP PATI_CENGKALSEWU"/>
    <x v="27"/>
    <s v="CENGKALSEWU"/>
    <n v="16.66"/>
    <e v="#REF!"/>
    <n v="2.0825"/>
    <n v="200000"/>
    <n v="3400000"/>
  </r>
  <r>
    <s v="GPP PATI_CRANGGANG"/>
    <x v="27"/>
    <s v="CRANGGANG"/>
    <n v="13.38"/>
    <e v="#REF!"/>
    <n v="1.6725000000000001"/>
    <n v="200000"/>
    <n v="2800000"/>
  </r>
  <r>
    <s v="GPP PATI_DUKUHWARINGIN"/>
    <x v="27"/>
    <s v="DUKUHWARINGIN"/>
    <n v="13.38"/>
    <e v="#REF!"/>
    <n v="1.6725000000000001"/>
    <n v="200000"/>
    <n v="2800000"/>
  </r>
  <r>
    <s v="GPP PATI_GADUDERO"/>
    <x v="27"/>
    <s v="GADUDERO"/>
    <n v="16.66"/>
    <e v="#REF!"/>
    <n v="2.0825"/>
    <n v="200000"/>
    <n v="3400000"/>
  </r>
  <r>
    <s v="GPP PATI_GLAGAH KULON"/>
    <x v="27"/>
    <s v="GLAGAH KULON"/>
    <n v="13.38"/>
    <e v="#REF!"/>
    <n v="1.6725000000000001"/>
    <n v="200000"/>
    <n v="2800000"/>
  </r>
  <r>
    <s v="GPP PATI_GONDOHARUM"/>
    <x v="27"/>
    <s v="GONDOHARUM"/>
    <n v="13.38"/>
    <e v="#REF!"/>
    <n v="1.6725000000000001"/>
    <n v="200000"/>
    <n v="2800000"/>
  </r>
  <r>
    <s v="GPP PATI_HADIWARNO"/>
    <x v="27"/>
    <s v="HADIWARNO"/>
    <n v="13.38"/>
    <e v="#REF!"/>
    <n v="1.6725000000000001"/>
    <n v="200000"/>
    <n v="2800000"/>
  </r>
  <r>
    <s v="GPP PATI_JAMBEAN KIDUL"/>
    <x v="27"/>
    <s v="JAMBEAN KIDUL"/>
    <n v="16.66"/>
    <e v="#REF!"/>
    <n v="2.0825"/>
    <n v="200000"/>
    <n v="3400000"/>
  </r>
  <r>
    <s v="GPP PATI_JATIROTO"/>
    <x v="27"/>
    <s v="JATIROTO"/>
    <n v="16.66"/>
    <e v="#REF!"/>
    <n v="2.0825"/>
    <n v="200000"/>
    <n v="3400000"/>
  </r>
  <r>
    <s v="GPP PATI_JEKULO"/>
    <x v="27"/>
    <s v="JEKULO"/>
    <n v="13.38"/>
    <e v="#REF!"/>
    <n v="1.6725000000000001"/>
    <n v="200000"/>
    <n v="2800000"/>
  </r>
  <r>
    <s v="GPP PATI_JIMBARAN"/>
    <x v="27"/>
    <s v="JIMBARAN"/>
    <n v="16.66"/>
    <e v="#REF!"/>
    <n v="2.0825"/>
    <n v="200000"/>
    <n v="3400000"/>
  </r>
  <r>
    <s v="GPP PATI_JIMBARAN"/>
    <x v="27"/>
    <s v="JIMBARAN"/>
    <n v="16.66"/>
    <e v="#REF!"/>
    <n v="2.0825"/>
    <n v="200000"/>
    <n v="3400000"/>
  </r>
  <r>
    <s v="GPP PATI_JOJO"/>
    <x v="27"/>
    <s v="JOJO"/>
    <n v="13.38"/>
    <e v="#REF!"/>
    <n v="1.6725000000000001"/>
    <n v="200000"/>
    <n v="2800000"/>
  </r>
  <r>
    <s v="GPP PATI_KANDANGMAS"/>
    <x v="27"/>
    <s v="KANDANGMAS"/>
    <n v="13.38"/>
    <e v="#REF!"/>
    <n v="1.6725000000000001"/>
    <n v="200000"/>
    <n v="2800000"/>
  </r>
  <r>
    <s v="GPP PATI_KARABAN"/>
    <x v="27"/>
    <s v="KARABAN"/>
    <n v="16.66"/>
    <e v="#REF!"/>
    <n v="2.0825"/>
    <n v="200000"/>
    <n v="3400000"/>
  </r>
  <r>
    <s v="GPP PATI_KARANGAWEN"/>
    <x v="27"/>
    <s v="KARANGAWEN"/>
    <n v="16.66"/>
    <e v="#REF!"/>
    <n v="2.0825"/>
    <n v="200000"/>
    <n v="3400000"/>
  </r>
  <r>
    <s v="GPP PATI_KARANGMULYO"/>
    <x v="27"/>
    <s v="KARANGMULYO"/>
    <n v="16.66"/>
    <e v="#REF!"/>
    <n v="2.0825"/>
    <n v="200000"/>
    <n v="3400000"/>
  </r>
  <r>
    <s v="GPP PATI_KASIYAN"/>
    <x v="27"/>
    <s v="KASIYAN"/>
    <n v="16.66"/>
    <e v="#REF!"/>
    <n v="2.0825"/>
    <n v="200000"/>
    <n v="3400000"/>
  </r>
  <r>
    <s v="GPP PATI_KAYEN"/>
    <x v="27"/>
    <s v="KAYEN"/>
    <n v="16.66"/>
    <e v="#REF!"/>
    <n v="2.0825"/>
    <n v="200000"/>
    <n v="3400000"/>
  </r>
  <r>
    <s v="GPP PATI_KEBEN"/>
    <x v="27"/>
    <s v="KEBEN"/>
    <n v="16.66"/>
    <e v="#REF!"/>
    <n v="2.0825"/>
    <n v="200000"/>
    <n v="3400000"/>
  </r>
  <r>
    <s v="GPP PATI_KEDUMULYO"/>
    <x v="27"/>
    <s v="KEDUMULYO"/>
    <n v="16.66"/>
    <e v="#REF!"/>
    <n v="2.0825"/>
    <n v="200000"/>
    <n v="3400000"/>
  </r>
  <r>
    <s v="GPP PATI_KLALING"/>
    <x v="27"/>
    <s v="KLALING"/>
    <n v="13.38"/>
    <e v="#REF!"/>
    <n v="1.6725000000000001"/>
    <n v="200000"/>
    <n v="2800000"/>
  </r>
  <r>
    <s v="GPP PATI_KUWUKAN"/>
    <x v="27"/>
    <s v="KUWUKAN"/>
    <n v="13.38"/>
    <e v="#REF!"/>
    <n v="1.6725000000000001"/>
    <n v="200000"/>
    <n v="2800000"/>
  </r>
  <r>
    <s v="GPP PATI_LARANGAN"/>
    <x v="27"/>
    <s v="LARANGAN"/>
    <n v="16.66"/>
    <e v="#REF!"/>
    <n v="2.0825"/>
    <n v="200000"/>
    <n v="3400000"/>
  </r>
  <r>
    <s v="GPP PATI_MANGUNREKSO"/>
    <x v="27"/>
    <s v="MANGUNREKSO"/>
    <n v="16.66"/>
    <e v="#REF!"/>
    <n v="2.0825"/>
    <n v="200000"/>
    <n v="3400000"/>
  </r>
  <r>
    <s v="GPP PATI_MOJOMULYO"/>
    <x v="27"/>
    <s v="MOJOMULYO"/>
    <n v="16.66"/>
    <e v="#REF!"/>
    <n v="2.0825"/>
    <n v="200000"/>
    <n v="3400000"/>
  </r>
  <r>
    <s v="GPP PATI_PASURUHAN"/>
    <x v="27"/>
    <s v="PASURUHAN"/>
    <n v="16.66"/>
    <e v="#REF!"/>
    <n v="2.0825"/>
    <n v="200000"/>
    <n v="3400000"/>
  </r>
  <r>
    <s v="GPP PATI_PESAGI"/>
    <x v="27"/>
    <s v="PESAGI"/>
    <n v="16.66"/>
    <e v="#REF!"/>
    <n v="2.0825"/>
    <n v="200000"/>
    <n v="3400000"/>
  </r>
  <r>
    <s v="GPP PATI_PLADEN"/>
    <x v="27"/>
    <s v="PLADEN"/>
    <n v="13.38"/>
    <e v="#REF!"/>
    <n v="1.6725000000000001"/>
    <n v="200000"/>
    <n v="2800000"/>
  </r>
  <r>
    <s v="GPP PATI_REJOSARI"/>
    <x v="27"/>
    <s v="REJOSARI"/>
    <n v="13.38"/>
    <e v="#REF!"/>
    <n v="1.6725000000000001"/>
    <n v="200000"/>
    <n v="2800000"/>
  </r>
  <r>
    <s v="GPP PATI_ROGOMULYO"/>
    <x v="27"/>
    <s v="ROGOMULYO"/>
    <n v="16.66"/>
    <e v="#REF!"/>
    <n v="2.0825"/>
    <n v="200000"/>
    <n v="3400000"/>
  </r>
  <r>
    <s v="GPP PATI_SADANG"/>
    <x v="27"/>
    <s v="SADANG"/>
    <n v="13.38"/>
    <e v="#REF!"/>
    <n v="1.6725000000000001"/>
    <n v="200000"/>
    <n v="2800000"/>
  </r>
  <r>
    <s v="GPP PATI_SIDOMULYO"/>
    <x v="27"/>
    <s v="SIDOMULYO"/>
    <n v="13.38"/>
    <e v="#REF!"/>
    <n v="1.6725000000000001"/>
    <n v="200000"/>
    <n v="2800000"/>
  </r>
  <r>
    <s v="GPP PATI_SITIREJO"/>
    <x v="27"/>
    <s v="SITIREJO"/>
    <n v="16.66"/>
    <e v="#REF!"/>
    <n v="2.0825"/>
    <n v="200000"/>
    <n v="3400000"/>
  </r>
  <r>
    <s v="GPP PATI_SLUNGKEP"/>
    <x v="27"/>
    <s v="SLUNGKEP"/>
    <n v="16.66"/>
    <e v="#REF!"/>
    <n v="2.0825"/>
    <n v="200000"/>
    <n v="3400000"/>
  </r>
  <r>
    <s v="GPP PATI_SOKOBUBUK"/>
    <x v="27"/>
    <s v="SOKOBUBUK"/>
    <n v="16.66"/>
    <e v="#REF!"/>
    <n v="2.0825"/>
    <n v="200000"/>
    <n v="3400000"/>
  </r>
  <r>
    <s v="GPP PATI_SRIKATON"/>
    <x v="27"/>
    <s v="SRIKATON"/>
    <n v="16.66"/>
    <e v="#REF!"/>
    <n v="2.0825"/>
    <n v="200000"/>
    <n v="3400000"/>
  </r>
  <r>
    <s v="GPP PATI_SUMBERSARI"/>
    <x v="27"/>
    <s v="SUMBERSARI"/>
    <n v="16.66"/>
    <e v="#REF!"/>
    <n v="2.0825"/>
    <n v="200000"/>
    <n v="3400000"/>
  </r>
  <r>
    <s v="GPP PATI_SUNDOLUHUR"/>
    <x v="27"/>
    <s v="SUNDOLUHUR"/>
    <n v="16.66"/>
    <e v="#REF!"/>
    <n v="2.0825"/>
    <n v="200000"/>
    <n v="3400000"/>
  </r>
  <r>
    <s v="GPP PATI_TALUN"/>
    <x v="27"/>
    <s v="TALUN"/>
    <n v="16.66"/>
    <e v="#REF!"/>
    <n v="2.0825"/>
    <n v="200000"/>
    <n v="3400000"/>
  </r>
  <r>
    <s v="GPP PATI_TAMBAHAGUNG"/>
    <x v="27"/>
    <s v="TAMBAHAGUNG"/>
    <n v="16.66"/>
    <e v="#REF!"/>
    <n v="2.0825"/>
    <n v="200000"/>
    <n v="3400000"/>
  </r>
  <r>
    <s v="GPP PATI_TAMBAHARJO"/>
    <x v="27"/>
    <s v="TAMBAHARJO"/>
    <n v="16.66"/>
    <e v="#REF!"/>
    <n v="2.0825"/>
    <n v="200000"/>
    <n v="3400000"/>
  </r>
  <r>
    <s v="GPP PATI_TAMBAKROMO"/>
    <x v="27"/>
    <s v="TAMBAKROMO"/>
    <n v="16.66"/>
    <e v="#REF!"/>
    <n v="2.0825"/>
    <n v="200000"/>
    <n v="3400000"/>
  </r>
  <r>
    <s v="GPP PATI_TANJUNGREJO"/>
    <x v="27"/>
    <s v="TANJUNGREJO"/>
    <n v="13.38"/>
    <e v="#REF!"/>
    <n v="1.6725000000000001"/>
    <n v="200000"/>
    <n v="2800000"/>
  </r>
  <r>
    <s v="GPP PATI_TERBAN"/>
    <x v="27"/>
    <s v="TERBAN"/>
    <n v="13.38"/>
    <e v="#REF!"/>
    <n v="1.6725000000000001"/>
    <n v="200000"/>
    <n v="2800000"/>
  </r>
  <r>
    <s v="GPP PATI_TERGO"/>
    <x v="27"/>
    <s v="TERGO"/>
    <n v="13.38"/>
    <e v="#REF!"/>
    <n v="1.6725000000000001"/>
    <n v="200000"/>
    <n v="2800000"/>
  </r>
  <r>
    <s v="GPP PATI_TLOGOAYU"/>
    <x v="27"/>
    <s v="TLOGOAYU"/>
    <n v="16.66"/>
    <e v="#REF!"/>
    <n v="2.0825"/>
    <n v="200000"/>
    <n v="3400000"/>
  </r>
  <r>
    <s v="GPP PATI_TRIMULYO"/>
    <x v="27"/>
    <s v="TRIMULYO"/>
    <n v="16.66"/>
    <e v="#REF!"/>
    <n v="2.0825"/>
    <n v="200000"/>
    <n v="3400000"/>
  </r>
  <r>
    <s v="GPP PATI_WANGUNREJO"/>
    <x v="27"/>
    <s v="WANGUNREJO"/>
    <n v="16.66"/>
    <e v="#REF!"/>
    <n v="2.0825"/>
    <n v="200000"/>
    <n v="3400000"/>
  </r>
  <r>
    <s v="GPP PATI_WUKIRSARI"/>
    <x v="27"/>
    <s v="WUKIRSARI"/>
    <n v="16.66"/>
    <e v="#REF!"/>
    <n v="2.0825"/>
    <n v="200000"/>
    <n v="3400000"/>
  </r>
  <r>
    <s v="GPP PATI_WUWUR"/>
    <x v="27"/>
    <s v="WUWUR"/>
    <n v="16.66"/>
    <e v="#REF!"/>
    <n v="2.0825"/>
    <n v="200000"/>
    <n v="3400000"/>
  </r>
  <r>
    <s v="GPP PEKALONGAN_AMBOKEMBANG"/>
    <x v="28"/>
    <s v="AMBOKEMBANG"/>
    <n v="5.84"/>
    <e v="#REF!"/>
    <n v="0.73"/>
    <n v="200000"/>
    <n v="1200000"/>
  </r>
  <r>
    <s v="GPP PEKALONGAN_API-API"/>
    <x v="28"/>
    <s v="API-API"/>
    <n v="5.84"/>
    <e v="#REF!"/>
    <n v="0.73"/>
    <n v="200000"/>
    <n v="1200000"/>
  </r>
  <r>
    <s v="GPP PEKALONGAN_BABALANKIDUL"/>
    <x v="28"/>
    <s v="BABALANKIDUL"/>
    <n v="5.84"/>
    <e v="#REF!"/>
    <n v="0.73"/>
    <n v="200000"/>
    <n v="1200000"/>
  </r>
  <r>
    <s v="GPP PEKALONGAN_BABALANLOR"/>
    <x v="28"/>
    <s v="BABALANLOR"/>
    <n v="5.84"/>
    <e v="#REF!"/>
    <n v="0.73"/>
    <n v="200000"/>
    <n v="1200000"/>
  </r>
  <r>
    <s v="GPP PEKALONGAN_BANDENGAN"/>
    <x v="28"/>
    <s v="BANDENGAN"/>
    <n v="0.94"/>
    <e v="#REF!"/>
    <n v="0.11749999999999999"/>
    <n v="200000"/>
    <n v="200000"/>
  </r>
  <r>
    <s v="GPP PEKALONGAN_BANJAREJO"/>
    <x v="28"/>
    <s v="BANJAREJO"/>
    <n v="5.84"/>
    <e v="#REF!"/>
    <n v="0.73"/>
    <n v="200000"/>
    <n v="1200000"/>
  </r>
  <r>
    <s v="GPP PEKALONGAN_BANYURIP"/>
    <x v="28"/>
    <s v="BANYURIP"/>
    <n v="0.94"/>
    <e v="#REF!"/>
    <n v="0.11749999999999999"/>
    <n v="200000"/>
    <n v="200000"/>
  </r>
  <r>
    <s v="GPP PEKALONGAN_BEBEL"/>
    <x v="28"/>
    <s v="BEBEL"/>
    <n v="5.84"/>
    <e v="#REF!"/>
    <n v="0.73"/>
    <n v="200000"/>
    <n v="1200000"/>
  </r>
  <r>
    <s v="GPP PEKALONGAN_BENDAN KERGON"/>
    <x v="28"/>
    <s v="BENDAN KERGON"/>
    <n v="0.94"/>
    <e v="#REF!"/>
    <n v="0.11749999999999999"/>
    <n v="200000"/>
    <n v="200000"/>
  </r>
  <r>
    <s v="GPP PEKALONGAN_BLACANAN"/>
    <x v="28"/>
    <s v="BLACANAN"/>
    <n v="5.84"/>
    <e v="#REF!"/>
    <n v="0.73"/>
    <n v="200000"/>
    <n v="1200000"/>
  </r>
  <r>
    <s v="GPP PEKALONGAN_BLIGO"/>
    <x v="28"/>
    <s v="BLIGO"/>
    <n v="5.84"/>
    <e v="#REF!"/>
    <n v="0.73"/>
    <n v="200000"/>
    <n v="1200000"/>
  </r>
  <r>
    <s v="GPP PEKALONGAN_BLIMBINGWULUH"/>
    <x v="28"/>
    <s v="BLIMBINGWULUH"/>
    <n v="5.84"/>
    <e v="#REF!"/>
    <n v="0.73"/>
    <n v="200000"/>
    <n v="1200000"/>
  </r>
  <r>
    <s v="GPP PEKALONGAN_BOJONGMINGGIR"/>
    <x v="28"/>
    <s v="BOJONGMINGGIR"/>
    <n v="5.84"/>
    <e v="#REF!"/>
    <n v="0.73"/>
    <n v="200000"/>
    <n v="1200000"/>
  </r>
  <r>
    <s v="GPP PEKALONGAN_BOJONGWETAN"/>
    <x v="28"/>
    <s v="BOJONGWETAN"/>
    <n v="5.84"/>
    <e v="#REF!"/>
    <n v="0.73"/>
    <n v="200000"/>
    <n v="1200000"/>
  </r>
  <r>
    <s v="GPP PEKALONGAN_BONDANSARI"/>
    <x v="28"/>
    <s v="BONDANSARI"/>
    <n v="5.84"/>
    <e v="#REF!"/>
    <n v="0.73"/>
    <n v="200000"/>
    <n v="1200000"/>
  </r>
  <r>
    <s v="GPP PEKALONGAN_BOTEKAN"/>
    <x v="28"/>
    <s v="BOTEKAN"/>
    <n v="15.73"/>
    <e v="#REF!"/>
    <n v="1.9662500000000001"/>
    <n v="200000"/>
    <n v="3200000"/>
  </r>
  <r>
    <s v="GPP PEKALONGAN_BOYOTELUK"/>
    <x v="28"/>
    <s v="BOYOTELUK"/>
    <n v="5.84"/>
    <e v="#REF!"/>
    <n v="0.73"/>
    <n v="200000"/>
    <n v="1200000"/>
  </r>
  <r>
    <s v="GPP PEKALONGAN_BRENGKOLANG"/>
    <x v="28"/>
    <s v="BRENGKOLANG"/>
    <n v="5.84"/>
    <e v="#REF!"/>
    <n v="0.73"/>
    <n v="200000"/>
    <n v="1200000"/>
  </r>
  <r>
    <s v="GPP PEKALONGAN_BUARAN KRADENAN"/>
    <x v="28"/>
    <s v="BUARAN KRADENAN"/>
    <n v="0.94"/>
    <e v="#REF!"/>
    <n v="0.11749999999999999"/>
    <n v="200000"/>
    <n v="200000"/>
  </r>
  <r>
    <s v="GPP PEKALONGAN_BUGANGAN"/>
    <x v="28"/>
    <s v="BUGANGAN"/>
    <n v="5.84"/>
    <e v="#REF!"/>
    <n v="0.73"/>
    <n v="200000"/>
    <n v="1200000"/>
  </r>
  <r>
    <s v="GPP PEKALONGAN_BUMIREJO"/>
    <x v="28"/>
    <s v="BUMIREJO"/>
    <n v="15.73"/>
    <e v="#REF!"/>
    <n v="1.9662500000000001"/>
    <n v="200000"/>
    <n v="3200000"/>
  </r>
  <r>
    <s v="GPP PEKALONGAN_COPRAYAN"/>
    <x v="28"/>
    <s v="COPRAYAN"/>
    <n v="5.84"/>
    <e v="#REF!"/>
    <n v="0.73"/>
    <n v="200000"/>
    <n v="1200000"/>
  </r>
  <r>
    <s v="GPP PEKALONGAN_CURUG"/>
    <x v="28"/>
    <s v="CURUG"/>
    <n v="5.84"/>
    <e v="#REF!"/>
    <n v="0.73"/>
    <n v="200000"/>
    <n v="1200000"/>
  </r>
  <r>
    <s v="GPP PEKALONGAN_DADIREJO"/>
    <x v="28"/>
    <s v="DADIREJO"/>
    <n v="5.84"/>
    <e v="#REF!"/>
    <n v="0.73"/>
    <n v="200000"/>
    <n v="1200000"/>
  </r>
  <r>
    <s v="GPP PEKALONGAN_DELEGTUKANG"/>
    <x v="28"/>
    <s v="DELEGTUKANG"/>
    <n v="5.84"/>
    <e v="#REF!"/>
    <n v="0.73"/>
    <n v="200000"/>
    <n v="1200000"/>
  </r>
  <r>
    <s v="GPP PEKALONGAN_DEPOK"/>
    <x v="28"/>
    <s v="DEPOK"/>
    <n v="5.84"/>
    <e v="#REF!"/>
    <n v="0.73"/>
    <n v="200000"/>
    <n v="1200000"/>
  </r>
  <r>
    <s v="GPP PEKALONGAN_DOMIYANG"/>
    <x v="28"/>
    <s v="DOMIYANG"/>
    <n v="5.84"/>
    <e v="#REF!"/>
    <n v="0.73"/>
    <n v="200000"/>
    <n v="1200000"/>
  </r>
  <r>
    <s v="GPP PEKALONGAN_DUWET"/>
    <x v="28"/>
    <s v="DUWET"/>
    <n v="5.84"/>
    <e v="#REF!"/>
    <n v="0.73"/>
    <n v="200000"/>
    <n v="1200000"/>
  </r>
  <r>
    <s v="GPP PEKALONGAN_GALANGPENGAMPON"/>
    <x v="28"/>
    <s v="GALANGPENGAMPON"/>
    <n v="5.84"/>
    <e v="#REF!"/>
    <n v="0.73"/>
    <n v="200000"/>
    <n v="1200000"/>
  </r>
  <r>
    <s v="GPP PEKALONGAN_GANDARUM"/>
    <x v="28"/>
    <s v="GANDARUM"/>
    <n v="5.84"/>
    <e v="#REF!"/>
    <n v="0.73"/>
    <n v="200000"/>
    <n v="1200000"/>
  </r>
  <r>
    <s v="GPP PEKALONGAN_GEBANGKEREP"/>
    <x v="28"/>
    <s v="GEBANGKEREP"/>
    <n v="5.84"/>
    <e v="#REF!"/>
    <n v="0.73"/>
    <n v="200000"/>
    <n v="1200000"/>
  </r>
  <r>
    <s v="GPP PEKALONGAN_GEJLIG"/>
    <x v="28"/>
    <s v="GEJLIG"/>
    <n v="5.84"/>
    <e v="#REF!"/>
    <n v="0.73"/>
    <n v="200000"/>
    <n v="1200000"/>
  </r>
  <r>
    <s v="GPP PEKALONGAN_GETAS"/>
    <x v="28"/>
    <s v="GETAS"/>
    <n v="5.84"/>
    <e v="#REF!"/>
    <n v="0.73"/>
    <n v="200000"/>
    <n v="1200000"/>
  </r>
  <r>
    <s v="GPP PEKALONGAN_GONDANG"/>
    <x v="28"/>
    <s v="GONDANG"/>
    <n v="5.84"/>
    <e v="#REF!"/>
    <n v="0.73"/>
    <n v="200000"/>
    <n v="1200000"/>
  </r>
  <r>
    <s v="GPP PEKALONGAN_GUMAWANG"/>
    <x v="28"/>
    <s v="GUMAWANG"/>
    <n v="5.84"/>
    <e v="#REF!"/>
    <n v="0.73"/>
    <n v="200000"/>
    <n v="1200000"/>
  </r>
  <r>
    <s v="GPP PEKALONGAN_GUTOMO"/>
    <x v="28"/>
    <s v="GUTOMO"/>
    <n v="5.84"/>
    <e v="#REF!"/>
    <n v="0.73"/>
    <n v="200000"/>
    <n v="1200000"/>
  </r>
  <r>
    <s v="GPP PEKALONGAN_JAJARWAYANG"/>
    <x v="28"/>
    <s v="JAJARWAYANG"/>
    <n v="5.84"/>
    <e v="#REF!"/>
    <n v="0.73"/>
    <n v="200000"/>
    <n v="1200000"/>
  </r>
  <r>
    <s v="GPP PEKALONGAN_JENGGOT"/>
    <x v="28"/>
    <s v="JENGGOT"/>
    <n v="0.94"/>
    <e v="#REF!"/>
    <n v="0.11749999999999999"/>
    <n v="200000"/>
    <n v="200000"/>
  </r>
  <r>
    <s v="GPP PEKALONGAN_JERUKSARI"/>
    <x v="28"/>
    <s v="JERUKSARI"/>
    <n v="5.84"/>
    <e v="#REF!"/>
    <n v="0.73"/>
    <n v="200000"/>
    <n v="1200000"/>
  </r>
  <r>
    <s v="GPP PEKALONGAN_JETAKKIDUL"/>
    <x v="28"/>
    <s v="JETAKKIDUL"/>
    <n v="5.84"/>
    <e v="#REF!"/>
    <n v="0.73"/>
    <n v="200000"/>
    <n v="1200000"/>
  </r>
  <r>
    <s v="GPP PEKALONGAN_JETAKLENGKONG"/>
    <x v="28"/>
    <s v="JETAKLENGKONG"/>
    <n v="5.84"/>
    <e v="#REF!"/>
    <n v="0.73"/>
    <n v="200000"/>
    <n v="1200000"/>
  </r>
  <r>
    <s v="GPP PEKALONGAN_KADIPATEN"/>
    <x v="28"/>
    <s v="KADIPATEN"/>
    <n v="5.84"/>
    <e v="#REF!"/>
    <n v="0.73"/>
    <n v="200000"/>
    <n v="1200000"/>
  </r>
  <r>
    <s v="GPP PEKALONGAN_KAJEN"/>
    <x v="28"/>
    <s v="KAJEN"/>
    <n v="5.84"/>
    <e v="#REF!"/>
    <n v="0.73"/>
    <n v="200000"/>
    <n v="1200000"/>
  </r>
  <r>
    <s v="GPP PEKALONGAN_KAJONGAN"/>
    <x v="28"/>
    <s v="KAJONGAN"/>
    <n v="5.84"/>
    <e v="#REF!"/>
    <n v="0.73"/>
    <n v="200000"/>
    <n v="1200000"/>
  </r>
  <r>
    <s v="GPP PEKALONGAN_KALIPANCUR"/>
    <x v="28"/>
    <s v="KALIPANCUR"/>
    <n v="5.84"/>
    <e v="#REF!"/>
    <n v="0.73"/>
    <n v="200000"/>
    <n v="1200000"/>
  </r>
  <r>
    <s v="GPP PEKALONGAN_KALIPRAU"/>
    <x v="28"/>
    <s v="KALIPRAU"/>
    <n v="15.73"/>
    <e v="#REF!"/>
    <n v="1.9662500000000001"/>
    <n v="200000"/>
    <n v="3200000"/>
  </r>
  <r>
    <s v="GPP PEKALONGAN_KAMPIL"/>
    <x v="28"/>
    <s v="KAMPIL"/>
    <n v="5.84"/>
    <e v="#REF!"/>
    <n v="0.73"/>
    <n v="200000"/>
    <n v="1200000"/>
  </r>
  <r>
    <s v="GPP PEKALONGAN_KANDANG PANJANG"/>
    <x v="28"/>
    <s v="KANDANG PANJANG"/>
    <n v="0.94"/>
    <e v="#REF!"/>
    <n v="0.11749999999999999"/>
    <n v="200000"/>
    <n v="200000"/>
  </r>
  <r>
    <s v="GPP PEKALONGAN_KARAGSARI"/>
    <x v="28"/>
    <s v="KARAGSARI"/>
    <n v="5.84"/>
    <e v="#REF!"/>
    <n v="0.73"/>
    <n v="200000"/>
    <n v="1200000"/>
  </r>
  <r>
    <s v="GPP PEKALONGAN_KARANGANYAR"/>
    <x v="28"/>
    <s v="KARANGANYAR"/>
    <n v="5.84"/>
    <e v="#REF!"/>
    <n v="0.73"/>
    <n v="200000"/>
    <n v="1200000"/>
  </r>
  <r>
    <s v="GPP PEKALONGAN_KARANGDOWO"/>
    <x v="28"/>
    <s v="KARANGDOWO"/>
    <n v="5.84"/>
    <e v="#REF!"/>
    <n v="0.73"/>
    <n v="200000"/>
    <n v="1200000"/>
  </r>
  <r>
    <s v="GPP PEKALONGAN_KARANGGONDANG"/>
    <x v="28"/>
    <s v="KARANGGONDANG"/>
    <n v="5.84"/>
    <e v="#REF!"/>
    <n v="0.73"/>
    <n v="200000"/>
    <n v="1200000"/>
  </r>
  <r>
    <s v="GPP PEKALONGAN_KARANGJATI"/>
    <x v="28"/>
    <s v="KARANGJATI"/>
    <n v="5.84"/>
    <e v="#REF!"/>
    <n v="0.73"/>
    <n v="200000"/>
    <n v="1200000"/>
  </r>
  <r>
    <s v="GPP PEKALONGAN_KARANGJOMPO"/>
    <x v="28"/>
    <s v="KARANGJOMPO"/>
    <n v="5.84"/>
    <e v="#REF!"/>
    <n v="0.73"/>
    <n v="200000"/>
    <n v="1200000"/>
  </r>
  <r>
    <s v="GPP PEKALONGAN_KARANGSARI"/>
    <x v="28"/>
    <s v="KARANGSARI"/>
    <n v="5.84"/>
    <e v="#REF!"/>
    <n v="0.73"/>
    <n v="200000"/>
    <n v="1200000"/>
  </r>
  <r>
    <s v="GPP PEKALONGAN_KAUMAN"/>
    <x v="28"/>
    <s v="KAUMAN"/>
    <n v="5.84"/>
    <e v="#REF!"/>
    <n v="0.73"/>
    <n v="200000"/>
    <n v="1200000"/>
  </r>
  <r>
    <s v="GPP PEKALONGAN_KAUMAN"/>
    <x v="28"/>
    <s v="KAUMAN"/>
    <n v="0.94"/>
    <e v="#REF!"/>
    <n v="0.11749999999999999"/>
    <n v="200000"/>
    <n v="200000"/>
  </r>
  <r>
    <s v="GPP PEKALONGAN_KAYUGERITAN"/>
    <x v="28"/>
    <s v="KAYUGERITAN"/>
    <n v="5.84"/>
    <e v="#REF!"/>
    <n v="0.73"/>
    <n v="200000"/>
    <n v="1200000"/>
  </r>
  <r>
    <s v="GPP PEKALONGAN_KEBONAGUNG"/>
    <x v="28"/>
    <s v="KEBONAGUNG"/>
    <n v="5.84"/>
    <e v="#REF!"/>
    <n v="0.73"/>
    <n v="200000"/>
    <n v="1200000"/>
  </r>
  <r>
    <s v="GPP PEKALONGAN_KEDUNGJARAN"/>
    <x v="28"/>
    <s v="KEDUNGJARAN"/>
    <n v="5.84"/>
    <e v="#REF!"/>
    <n v="0.73"/>
    <n v="200000"/>
    <n v="1200000"/>
  </r>
  <r>
    <s v="GPP PEKALONGAN_KEDUNGPATANGEWU"/>
    <x v="28"/>
    <s v="KEDUNGPATANGEWU"/>
    <n v="5.84"/>
    <e v="#REF!"/>
    <n v="0.73"/>
    <n v="200000"/>
    <n v="1200000"/>
  </r>
  <r>
    <s v="GPP PEKALONGAN_KEDUNGWUNI BARAT"/>
    <x v="28"/>
    <s v="KEDUNGWUNI BARAT"/>
    <n v="5.84"/>
    <e v="#REF!"/>
    <n v="0.73"/>
    <n v="200000"/>
    <n v="1200000"/>
  </r>
  <r>
    <s v="GPP PEKALONGAN_KEDUNGWUNI TIMUR"/>
    <x v="28"/>
    <s v="KEDUNGWUNI TIMUR"/>
    <n v="5.84"/>
    <e v="#REF!"/>
    <n v="0.73"/>
    <n v="200000"/>
    <n v="1200000"/>
  </r>
  <r>
    <s v="GPP PEKALONGAN_KEMASAN"/>
    <x v="28"/>
    <s v="KEMASAN"/>
    <n v="5.84"/>
    <e v="#REF!"/>
    <n v="0.73"/>
    <n v="200000"/>
    <n v="1200000"/>
  </r>
  <r>
    <s v="GPP PEKALONGAN_KEMPLONG"/>
    <x v="28"/>
    <s v="KEMPLONG"/>
    <n v="5.84"/>
    <e v="#REF!"/>
    <n v="0.73"/>
    <n v="200000"/>
    <n v="1200000"/>
  </r>
  <r>
    <s v="GPP PEKALONGAN_KEPATIHAN"/>
    <x v="28"/>
    <s v="KEPATIHAN"/>
    <n v="5.84"/>
    <e v="#REF!"/>
    <n v="0.73"/>
    <n v="200000"/>
    <n v="1200000"/>
  </r>
  <r>
    <s v="GPP PEKALONGAN_KERTOSARI"/>
    <x v="28"/>
    <s v="KERTOSARI"/>
    <n v="15.73"/>
    <e v="#REF!"/>
    <n v="1.9662500000000001"/>
    <n v="200000"/>
    <n v="3200000"/>
  </r>
  <r>
    <s v="GPP PEKALONGAN_KETITANGKIDUL"/>
    <x v="28"/>
    <s v="KETITANGKIDUL"/>
    <n v="5.84"/>
    <e v="#REF!"/>
    <n v="0.73"/>
    <n v="200000"/>
    <n v="1200000"/>
  </r>
  <r>
    <s v="GPP PEKALONGAN_KETITANGLOR"/>
    <x v="28"/>
    <s v="KETITANGLOR"/>
    <n v="5.84"/>
    <e v="#REF!"/>
    <n v="0.73"/>
    <n v="200000"/>
    <n v="1200000"/>
  </r>
  <r>
    <s v="GPP PEKALONGAN_KLEGO"/>
    <x v="28"/>
    <s v="KLEGO"/>
    <n v="0.94"/>
    <e v="#REF!"/>
    <n v="0.11749999999999999"/>
    <n v="200000"/>
    <n v="200000"/>
  </r>
  <r>
    <s v="GPP PEKALONGAN_KLUNJUKAN"/>
    <x v="28"/>
    <s v="KLUNJUKAN"/>
    <n v="5.84"/>
    <e v="#REF!"/>
    <n v="0.73"/>
    <n v="200000"/>
    <n v="1200000"/>
  </r>
  <r>
    <s v="GPP PEKALONGAN_KULU"/>
    <x v="28"/>
    <s v="KULU"/>
    <n v="5.84"/>
    <e v="#REF!"/>
    <n v="0.73"/>
    <n v="200000"/>
    <n v="1200000"/>
  </r>
  <r>
    <s v="GPP PEKALONGAN_KUTOSARI"/>
    <x v="28"/>
    <s v="KUTOSARI"/>
    <n v="5.84"/>
    <e v="#REF!"/>
    <n v="0.73"/>
    <n v="200000"/>
    <n v="1200000"/>
  </r>
  <r>
    <s v="GPP PEKALONGAN_KWAGEAN"/>
    <x v="28"/>
    <s v="KWAGEAN"/>
    <n v="5.84"/>
    <e v="#REF!"/>
    <n v="0.73"/>
    <n v="200000"/>
    <n v="1200000"/>
  </r>
  <r>
    <s v="GPP PEKALONGAN_KWAYANGAN"/>
    <x v="28"/>
    <s v="KWAYANGAN"/>
    <n v="5.84"/>
    <e v="#REF!"/>
    <n v="0.73"/>
    <n v="200000"/>
    <n v="1200000"/>
  </r>
  <r>
    <s v="GPP PEKALONGAN_LAMBANGGELUN"/>
    <x v="28"/>
    <s v="LAMBANGGELUN"/>
    <n v="5.84"/>
    <e v="#REF!"/>
    <n v="0.73"/>
    <n v="200000"/>
    <n v="1200000"/>
  </r>
  <r>
    <s v="GPP PEKALONGAN_LEGOKALONG"/>
    <x v="28"/>
    <s v="LEGOKALONG"/>
    <n v="5.84"/>
    <e v="#REF!"/>
    <n v="0.73"/>
    <n v="200000"/>
    <n v="1200000"/>
  </r>
  <r>
    <s v="GPP PEKALONGAN_LEGOKCLILE"/>
    <x v="28"/>
    <s v="LEGOKCLILE"/>
    <n v="5.84"/>
    <e v="#REF!"/>
    <n v="0.73"/>
    <n v="200000"/>
    <n v="1200000"/>
  </r>
  <r>
    <s v="GPP PEKALONGAN_LIMBANGAN"/>
    <x v="28"/>
    <s v="LIMBANGAN"/>
    <n v="5.84"/>
    <e v="#REF!"/>
    <n v="0.73"/>
    <n v="200000"/>
    <n v="1200000"/>
  </r>
  <r>
    <s v="GPP PEKALONGAN_LINGGOASRI"/>
    <x v="28"/>
    <s v="LINGGOASRI"/>
    <n v="5.84"/>
    <e v="#REF!"/>
    <n v="0.73"/>
    <n v="200000"/>
    <n v="1200000"/>
  </r>
  <r>
    <s v="GPP PEKALONGAN_MAYANGAN"/>
    <x v="28"/>
    <s v="MAYANGAN"/>
    <n v="5.84"/>
    <e v="#REF!"/>
    <n v="0.73"/>
    <n v="200000"/>
    <n v="1200000"/>
  </r>
  <r>
    <s v="GPP PEKALONGAN_MEDONO"/>
    <x v="28"/>
    <s v="MEDONO"/>
    <n v="0.94"/>
    <e v="#REF!"/>
    <n v="0.11749999999999999"/>
    <n v="200000"/>
    <n v="200000"/>
  </r>
  <r>
    <s v="GPP PEKALONGAN_MEJASEM"/>
    <x v="28"/>
    <s v="MEJASEM"/>
    <n v="5.84"/>
    <e v="#REF!"/>
    <n v="0.73"/>
    <n v="200000"/>
    <n v="1200000"/>
  </r>
  <r>
    <s v="GPP PEKALONGAN_MENJANGAN"/>
    <x v="28"/>
    <s v="MENJANGAN"/>
    <n v="5.84"/>
    <e v="#REF!"/>
    <n v="0.73"/>
    <n v="200000"/>
    <n v="1200000"/>
  </r>
  <r>
    <s v="GPP PEKALONGAN_MULYOREJO"/>
    <x v="28"/>
    <s v="MULYOREJO"/>
    <n v="5.84"/>
    <e v="#REF!"/>
    <n v="0.73"/>
    <n v="200000"/>
    <n v="1200000"/>
  </r>
  <r>
    <s v="GPP PEKALONGAN_NGALIAN"/>
    <x v="28"/>
    <s v="NGALIAN"/>
    <n v="5.84"/>
    <e v="#REF!"/>
    <n v="0.73"/>
    <n v="200000"/>
    <n v="1200000"/>
  </r>
  <r>
    <s v="GPP PEKALONGAN_NYAMOK"/>
    <x v="28"/>
    <s v="NYAMOK"/>
    <n v="5.84"/>
    <e v="#REF!"/>
    <n v="0.73"/>
    <n v="200000"/>
    <n v="1200000"/>
  </r>
  <r>
    <s v="GPP PEKALONGAN_PACAR"/>
    <x v="28"/>
    <s v="PACAR"/>
    <n v="5.84"/>
    <e v="#REF!"/>
    <n v="0.73"/>
    <n v="200000"/>
    <n v="1200000"/>
  </r>
  <r>
    <s v="GPP PEKALONGAN_PAIT"/>
    <x v="28"/>
    <s v="PAIT"/>
    <n v="5.84"/>
    <e v="#REF!"/>
    <n v="0.73"/>
    <n v="200000"/>
    <n v="1200000"/>
  </r>
  <r>
    <s v="GPP PEKALONGAN_PAKISPUTIH"/>
    <x v="28"/>
    <s v="PAKISPUTIH"/>
    <n v="5.84"/>
    <e v="#REF!"/>
    <n v="0.73"/>
    <n v="200000"/>
    <n v="1200000"/>
  </r>
  <r>
    <s v="GPP PEKALONGAN_PAKUMBULAN"/>
    <x v="28"/>
    <s v="PAKUMBULAN"/>
    <n v="5.84"/>
    <e v="#REF!"/>
    <n v="0.73"/>
    <n v="200000"/>
    <n v="1200000"/>
  </r>
  <r>
    <s v="GPP PEKALONGAN_PANDANARUM"/>
    <x v="28"/>
    <s v="PANDANARUM"/>
    <n v="5.84"/>
    <e v="#REF!"/>
    <n v="0.73"/>
    <n v="200000"/>
    <n v="1200000"/>
  </r>
  <r>
    <s v="GPP PEKALONGAN_PANJANG BARU"/>
    <x v="28"/>
    <s v="PANJANG BARU"/>
    <n v="0.94"/>
    <e v="#REF!"/>
    <n v="0.11749999999999999"/>
    <n v="200000"/>
    <n v="200000"/>
  </r>
  <r>
    <s v="GPP PEKALONGAN_PANJANG WETAN"/>
    <x v="28"/>
    <s v="PANJANG WETAN"/>
    <n v="0.94"/>
    <e v="#REF!"/>
    <n v="0.11749999999999999"/>
    <n v="200000"/>
    <n v="200000"/>
  </r>
  <r>
    <s v="GPP PEKALONGAN_PASIRKRATONKRAMAT"/>
    <x v="28"/>
    <s v="PASIRKRATONKRAMAT"/>
    <n v="0.94"/>
    <e v="#REF!"/>
    <n v="0.11749999999999999"/>
    <n v="200000"/>
    <n v="200000"/>
  </r>
  <r>
    <s v="GPP PEKALONGAN_PECAKARAN"/>
    <x v="28"/>
    <s v="PECAKARAN"/>
    <n v="5.84"/>
    <e v="#REF!"/>
    <n v="0.73"/>
    <n v="200000"/>
    <n v="1200000"/>
  </r>
  <r>
    <s v="GPP PEKALONGAN_PEKAJANGAN"/>
    <x v="28"/>
    <s v="PEKAJANGAN"/>
    <n v="5.84"/>
    <e v="#REF!"/>
    <n v="0.73"/>
    <n v="200000"/>
    <n v="1200000"/>
  </r>
  <r>
    <s v="GPP PEKALONGAN_PEKIRINGANAGENG"/>
    <x v="28"/>
    <s v="PEKIRINGANAGENG"/>
    <n v="5.84"/>
    <e v="#REF!"/>
    <n v="0.73"/>
    <n v="200000"/>
    <n v="1200000"/>
  </r>
  <r>
    <s v="GPP PEKALONGAN_PEKIRINGANALIT"/>
    <x v="28"/>
    <s v="PEKIRINGANALIT"/>
    <n v="5.84"/>
    <e v="#REF!"/>
    <n v="0.73"/>
    <n v="200000"/>
    <n v="1200000"/>
  </r>
  <r>
    <s v="GPP PEKALONGAN_PEKUNCEN"/>
    <x v="28"/>
    <s v="PEKUNCEN"/>
    <n v="5.84"/>
    <e v="#REF!"/>
    <n v="0.73"/>
    <n v="200000"/>
    <n v="1200000"/>
  </r>
  <r>
    <s v="GPP PEKALONGAN_PENGADENTENGAH"/>
    <x v="28"/>
    <s v="PENGADENTENGAH"/>
    <n v="5.84"/>
    <e v="#REF!"/>
    <n v="0.73"/>
    <n v="200000"/>
    <n v="1200000"/>
  </r>
  <r>
    <s v="GPP PEKALONGAN_PESANGGRAHAN"/>
    <x v="28"/>
    <s v="PESANGGRAHAN"/>
    <n v="5.84"/>
    <e v="#REF!"/>
    <n v="0.73"/>
    <n v="200000"/>
    <n v="1200000"/>
  </r>
  <r>
    <s v="GPP PEKALONGAN_PETUKANGAN"/>
    <x v="28"/>
    <s v="PETUKANGAN"/>
    <n v="5.84"/>
    <e v="#REF!"/>
    <n v="0.73"/>
    <n v="200000"/>
    <n v="1200000"/>
  </r>
  <r>
    <s v="GPP PEKALONGAN_PODO"/>
    <x v="28"/>
    <s v="PODO"/>
    <n v="5.84"/>
    <e v="#REF!"/>
    <n v="0.73"/>
    <n v="200000"/>
    <n v="1200000"/>
  </r>
  <r>
    <s v="GPP PEKALONGAN_PODODADI"/>
    <x v="28"/>
    <s v="PODODADI"/>
    <n v="5.84"/>
    <e v="#REF!"/>
    <n v="0.73"/>
    <n v="200000"/>
    <n v="1200000"/>
  </r>
  <r>
    <s v="GPP PEKALONGAN_PODOSUGIH"/>
    <x v="28"/>
    <s v="PODOSUGIH"/>
    <n v="0.94"/>
    <e v="#REF!"/>
    <n v="0.11749999999999999"/>
    <n v="200000"/>
    <n v="200000"/>
  </r>
  <r>
    <s v="GPP PEKALONGAN_PONCOL"/>
    <x v="28"/>
    <s v="PONCOL"/>
    <n v="0.94"/>
    <e v="#REF!"/>
    <n v="0.11749999999999999"/>
    <n v="200000"/>
    <n v="200000"/>
  </r>
  <r>
    <s v="GPP PEKALONGAN_PORWOREJO"/>
    <x v="28"/>
    <s v="PORWOREJO"/>
    <n v="5.84"/>
    <e v="#REF!"/>
    <n v="0.73"/>
    <n v="200000"/>
    <n v="1200000"/>
  </r>
  <r>
    <s v="GPP PEKALONGAN_PRINGREJO"/>
    <x v="28"/>
    <s v="PRINGREJO"/>
    <n v="0.94"/>
    <e v="#REF!"/>
    <n v="0.11749999999999999"/>
    <n v="200000"/>
    <n v="200000"/>
  </r>
  <r>
    <s v="GPP PEKALONGAN_PRINGSURAT"/>
    <x v="28"/>
    <s v="PRINGSURAT"/>
    <n v="5.84"/>
    <e v="#REF!"/>
    <n v="0.73"/>
    <n v="200000"/>
    <n v="1200000"/>
  </r>
  <r>
    <s v="GPP PEKALONGAN_PUCUNG"/>
    <x v="28"/>
    <s v="PUCUNG"/>
    <n v="5.84"/>
    <e v="#REF!"/>
    <n v="0.73"/>
    <n v="200000"/>
    <n v="1200000"/>
  </r>
  <r>
    <s v="GPP PEKALONGAN_PURWODADI"/>
    <x v="28"/>
    <s v="PURWODADI"/>
    <n v="5.84"/>
    <e v="#REF!"/>
    <n v="0.73"/>
    <n v="200000"/>
    <n v="1200000"/>
  </r>
  <r>
    <s v="GPP PEKALONGAN_RANDUMUKTIWAREN"/>
    <x v="28"/>
    <s v="RANDUMUKTIWAREN"/>
    <n v="5.84"/>
    <e v="#REF!"/>
    <n v="0.73"/>
    <n v="200000"/>
    <n v="1200000"/>
  </r>
  <r>
    <s v="GPP PEKALONGAN_REJOSARI"/>
    <x v="28"/>
    <s v="REJOSARI"/>
    <n v="5.84"/>
    <e v="#REF!"/>
    <n v="0.73"/>
    <n v="200000"/>
    <n v="1200000"/>
  </r>
  <r>
    <s v="GPP PEKALONGAN_REMBUN"/>
    <x v="28"/>
    <s v="REMBUN"/>
    <n v="5.84"/>
    <e v="#REF!"/>
    <n v="0.73"/>
    <n v="200000"/>
    <n v="1200000"/>
  </r>
  <r>
    <s v="GPP PEKALONGAN_RENGAS"/>
    <x v="28"/>
    <s v="RENGAS"/>
    <n v="5.84"/>
    <e v="#REF!"/>
    <n v="0.73"/>
    <n v="200000"/>
    <n v="1200000"/>
  </r>
  <r>
    <s v="GPP PEKALONGAN_ROWOKEMBU"/>
    <x v="28"/>
    <s v="ROWOKEMBU"/>
    <n v="5.84"/>
    <e v="#REF!"/>
    <n v="0.73"/>
    <n v="200000"/>
    <n v="1200000"/>
  </r>
  <r>
    <s v="GPP PEKALONGAN_ROWOLAKU"/>
    <x v="28"/>
    <s v="ROWOLAKU"/>
    <n v="5.84"/>
    <e v="#REF!"/>
    <n v="0.73"/>
    <n v="200000"/>
    <n v="1200000"/>
  </r>
  <r>
    <s v="GPP PEKALONGAN_ROWOSARI"/>
    <x v="28"/>
    <s v="ROWOSARI"/>
    <n v="15.73"/>
    <e v="#REF!"/>
    <n v="1.9662500000000001"/>
    <n v="200000"/>
    <n v="3200000"/>
  </r>
  <r>
    <s v="GPP PEKALONGAN_ROWOYOSO"/>
    <x v="28"/>
    <s v="ROWOYOSO"/>
    <n v="5.84"/>
    <e v="#REF!"/>
    <n v="0.73"/>
    <n v="200000"/>
    <n v="1200000"/>
  </r>
  <r>
    <s v="GPP PEKALONGAN_SALAKBROJO"/>
    <x v="28"/>
    <s v="SALAKBROJO"/>
    <n v="5.84"/>
    <e v="#REF!"/>
    <n v="0.73"/>
    <n v="200000"/>
    <n v="1200000"/>
  </r>
  <r>
    <s v="GPP PEKALONGAN_SALIT"/>
    <x v="28"/>
    <s v="SALIT"/>
    <n v="5.84"/>
    <e v="#REF!"/>
    <n v="0.73"/>
    <n v="200000"/>
    <n v="1200000"/>
  </r>
  <r>
    <s v="GPP PEKALONGAN_SAMBIROTO"/>
    <x v="28"/>
    <s v="SAMBIROTO"/>
    <n v="5.84"/>
    <e v="#REF!"/>
    <n v="0.73"/>
    <n v="200000"/>
    <n v="1200000"/>
  </r>
  <r>
    <s v="GPP PEKALONGAN_SAMBOREJO"/>
    <x v="28"/>
    <s v="SAMBOREJO"/>
    <n v="5.84"/>
    <e v="#REF!"/>
    <n v="0.73"/>
    <n v="200000"/>
    <n v="1200000"/>
  </r>
  <r>
    <s v="GPP PEKALONGAN_SAMONG"/>
    <x v="28"/>
    <s v="SAMONG"/>
    <n v="15.73"/>
    <e v="#REF!"/>
    <n v="1.9662500000000001"/>
    <n v="200000"/>
    <n v="3200000"/>
  </r>
  <r>
    <s v="GPP PEKALONGAN_SAMPIH"/>
    <x v="28"/>
    <s v="SAMPIH"/>
    <n v="5.84"/>
    <e v="#REF!"/>
    <n v="0.73"/>
    <n v="200000"/>
    <n v="1200000"/>
  </r>
  <r>
    <s v="GPP PEKALONGAN_SANGKANJOYO"/>
    <x v="28"/>
    <s v="SANGKANJOYO"/>
    <n v="5.84"/>
    <e v="#REF!"/>
    <n v="0.73"/>
    <n v="200000"/>
    <n v="1200000"/>
  </r>
  <r>
    <s v="GPP PEKALONGAN_SAPUGARUT"/>
    <x v="28"/>
    <s v="SAPUGARUT"/>
    <n v="5.84"/>
    <e v="#REF!"/>
    <n v="0.73"/>
    <n v="200000"/>
    <n v="1200000"/>
  </r>
  <r>
    <s v="GPP PEKALONGAN_SAPURO KEBULEN"/>
    <x v="28"/>
    <s v="SAPURO KEBULEN"/>
    <n v="0.94"/>
    <e v="#REF!"/>
    <n v="0.11749999999999999"/>
    <n v="200000"/>
    <n v="200000"/>
  </r>
  <r>
    <s v="GPP PEKALONGAN_SASTRODIRJAN"/>
    <x v="28"/>
    <s v="SASTRODIRJAN"/>
    <n v="5.84"/>
    <e v="#REF!"/>
    <n v="0.73"/>
    <n v="200000"/>
    <n v="1200000"/>
  </r>
  <r>
    <s v="GPP PEKALONGAN_SEMBUNGJAMBU"/>
    <x v="28"/>
    <s v="SEMBUNGJAMBU"/>
    <n v="5.84"/>
    <e v="#REF!"/>
    <n v="0.73"/>
    <n v="200000"/>
    <n v="1200000"/>
  </r>
  <r>
    <s v="GPP PEKALONGAN_SEMUT"/>
    <x v="28"/>
    <s v="SEMUT"/>
    <n v="5.84"/>
    <e v="#REF!"/>
    <n v="0.73"/>
    <n v="200000"/>
    <n v="1200000"/>
  </r>
  <r>
    <s v="GPP PEKALONGAN_SETONO"/>
    <x v="28"/>
    <s v="SETONO"/>
    <n v="0.94"/>
    <e v="#REF!"/>
    <n v="0.11749999999999999"/>
    <n v="200000"/>
    <n v="200000"/>
  </r>
  <r>
    <s v="GPP PEKALONGAN_SIDOMUKTI"/>
    <x v="28"/>
    <s v="SIDOMUKTI"/>
    <n v="5.84"/>
    <e v="#REF!"/>
    <n v="0.73"/>
    <n v="200000"/>
    <n v="1200000"/>
  </r>
  <r>
    <s v="GPP PEKALONGAN_SIDOREJO"/>
    <x v="28"/>
    <s v="SIDOREJO"/>
    <n v="5.84"/>
    <e v="#REF!"/>
    <n v="0.73"/>
    <n v="200000"/>
    <n v="1200000"/>
  </r>
  <r>
    <s v="GPP PEKALONGAN_SIJAMBE"/>
    <x v="28"/>
    <s v="SIJAMBE"/>
    <n v="5.84"/>
    <e v="#REF!"/>
    <n v="0.73"/>
    <n v="200000"/>
    <n v="1200000"/>
  </r>
  <r>
    <s v="GPP PEKALONGAN_SILIREJO"/>
    <x v="28"/>
    <s v="SILIREJO"/>
    <n v="5.84"/>
    <e v="#REF!"/>
    <n v="0.73"/>
    <n v="200000"/>
    <n v="1200000"/>
  </r>
  <r>
    <s v="GPP PEKALONGAN_SIMBANGKULON"/>
    <x v="28"/>
    <s v="SIMBANGKULON"/>
    <n v="5.84"/>
    <e v="#REF!"/>
    <n v="0.73"/>
    <n v="200000"/>
    <n v="1200000"/>
  </r>
  <r>
    <s v="GPP PEKALONGAN_SIMBANGWETAN"/>
    <x v="28"/>
    <s v="SIMBANGWETAN"/>
    <n v="5.84"/>
    <e v="#REF!"/>
    <n v="0.73"/>
    <n v="200000"/>
    <n v="1200000"/>
  </r>
  <r>
    <s v="GPP PEKALONGAN_SINANGOHPRENDENG"/>
    <x v="28"/>
    <s v="SINANGOHPRENDENG"/>
    <n v="5.84"/>
    <e v="#REF!"/>
    <n v="0.73"/>
    <n v="200000"/>
    <n v="1200000"/>
  </r>
  <r>
    <s v="GPP PEKALONGAN_SIWALAN"/>
    <x v="28"/>
    <s v="SIWALAN"/>
    <n v="5.84"/>
    <e v="#REF!"/>
    <n v="0.73"/>
    <n v="200000"/>
    <n v="1200000"/>
  </r>
  <r>
    <s v="GPP PEKALONGAN_SOKOSARI"/>
    <x v="28"/>
    <s v="SOKOSARI"/>
    <n v="5.84"/>
    <e v="#REF!"/>
    <n v="0.73"/>
    <n v="200000"/>
    <n v="1200000"/>
  </r>
  <r>
    <s v="GPP PEKALONGAN_SRAGI"/>
    <x v="28"/>
    <s v="SRAGI"/>
    <n v="5.84"/>
    <e v="#REF!"/>
    <n v="0.73"/>
    <n v="200000"/>
    <n v="1200000"/>
  </r>
  <r>
    <s v="GPP PEKALONGAN_SUKOREJO"/>
    <x v="28"/>
    <s v="SUKOREJO"/>
    <n v="15.73"/>
    <e v="#REF!"/>
    <n v="1.9662500000000001"/>
    <n v="200000"/>
    <n v="3200000"/>
  </r>
  <r>
    <s v="GPP PEKALONGAN_SUKOYOSO"/>
    <x v="28"/>
    <s v="SUKOYOSO"/>
    <n v="5.84"/>
    <e v="#REF!"/>
    <n v="0.73"/>
    <n v="200000"/>
    <n v="1200000"/>
  </r>
  <r>
    <s v="GPP PEKALONGAN_SUMURJOMBLANGBOGO"/>
    <x v="28"/>
    <s v="SUMURJOMBLANGBOGO"/>
    <n v="5.84"/>
    <e v="#REF!"/>
    <n v="0.73"/>
    <n v="200000"/>
    <n v="1200000"/>
  </r>
  <r>
    <s v="GPP PEKALONGAN_SUROBAYAN"/>
    <x v="28"/>
    <s v="SUROBAYAN"/>
    <n v="5.84"/>
    <e v="#REF!"/>
    <n v="0.73"/>
    <n v="200000"/>
    <n v="1200000"/>
  </r>
  <r>
    <s v="GPP PEKALONGAN_TANGKILKULON"/>
    <x v="28"/>
    <s v="TANGKILKULON"/>
    <n v="5.84"/>
    <e v="#REF!"/>
    <n v="0.73"/>
    <n v="200000"/>
    <n v="1200000"/>
  </r>
  <r>
    <s v="GPP PEKALONGAN_TANGKILTENGAH"/>
    <x v="28"/>
    <s v="TANGKILTENGAH"/>
    <n v="5.84"/>
    <e v="#REF!"/>
    <n v="0.73"/>
    <n v="200000"/>
    <n v="1200000"/>
  </r>
  <r>
    <s v="GPP PEKALONGAN_TANJUNGKULON"/>
    <x v="28"/>
    <s v="TANJUNGKULON"/>
    <n v="5.84"/>
    <e v="#REF!"/>
    <n v="0.73"/>
    <n v="200000"/>
    <n v="1200000"/>
  </r>
  <r>
    <s v="GPP PEKALONGAN_TANJUNGSARI"/>
    <x v="28"/>
    <s v="TANJUNGSARI"/>
    <n v="5.84"/>
    <e v="#REF!"/>
    <n v="0.73"/>
    <n v="200000"/>
    <n v="1200000"/>
  </r>
  <r>
    <s v="GPP PEKALONGAN_TASIKREJO"/>
    <x v="28"/>
    <s v="TASIKREJO"/>
    <n v="15.73"/>
    <e v="#REF!"/>
    <n v="1.9662500000000001"/>
    <n v="200000"/>
    <n v="3200000"/>
  </r>
  <r>
    <s v="GPP PEKALONGAN_TEGALDOWO"/>
    <x v="28"/>
    <s v="TEGALDOWO"/>
    <n v="5.84"/>
    <e v="#REF!"/>
    <n v="0.73"/>
    <n v="200000"/>
    <n v="1200000"/>
  </r>
  <r>
    <s v="GPP PEKALONGAN_TEGALONTAR"/>
    <x v="28"/>
    <s v="TEGALONTAR"/>
    <n v="5.84"/>
    <e v="#REF!"/>
    <n v="0.73"/>
    <n v="200000"/>
    <n v="1200000"/>
  </r>
  <r>
    <s v="GPP PEKALONGAN_TENGENGKULON"/>
    <x v="28"/>
    <s v="TENGENGKULON"/>
    <n v="5.84"/>
    <e v="#REF!"/>
    <n v="0.73"/>
    <n v="200000"/>
    <n v="1200000"/>
  </r>
  <r>
    <s v="GPP PEKALONGAN_TENGENGWETAN"/>
    <x v="28"/>
    <s v="TENGENGWETAN"/>
    <n v="5.84"/>
    <e v="#REF!"/>
    <n v="0.73"/>
    <n v="200000"/>
    <n v="1200000"/>
  </r>
  <r>
    <s v="GPP PEKALONGAN_TENOGO"/>
    <x v="28"/>
    <s v="TENOGO"/>
    <n v="5.84"/>
    <e v="#REF!"/>
    <n v="0.73"/>
    <n v="200000"/>
    <n v="1200000"/>
  </r>
  <r>
    <s v="GPP PEKALONGAN_TIRTO"/>
    <x v="28"/>
    <s v="TIRTO"/>
    <n v="0.94"/>
    <e v="#REF!"/>
    <n v="0.11749999999999999"/>
    <n v="200000"/>
    <n v="200000"/>
  </r>
  <r>
    <s v="GPP PEKALONGAN_TRATEBANG"/>
    <x v="28"/>
    <s v="TRATEBANG"/>
    <n v="5.84"/>
    <e v="#REF!"/>
    <n v="0.73"/>
    <n v="200000"/>
    <n v="1200000"/>
  </r>
  <r>
    <s v="GPP PEKALONGAN_TUNJUNGSARI"/>
    <x v="28"/>
    <s v="TUNJUNGSARI"/>
    <n v="5.84"/>
    <e v="#REF!"/>
    <n v="0.73"/>
    <n v="200000"/>
    <n v="1200000"/>
  </r>
  <r>
    <s v="GPP PEKALONGAN_WANGANDOWO"/>
    <x v="28"/>
    <s v="WANGANDOWO"/>
    <n v="5.84"/>
    <e v="#REF!"/>
    <n v="0.73"/>
    <n v="200000"/>
    <n v="1200000"/>
  </r>
  <r>
    <s v="GPP PEKALONGAN_WARUKIDUL"/>
    <x v="28"/>
    <s v="WARUKIDUL"/>
    <n v="5.84"/>
    <e v="#REF!"/>
    <n v="0.73"/>
    <n v="200000"/>
    <n v="1200000"/>
  </r>
  <r>
    <s v="GPP PEKALONGAN_WARULOR"/>
    <x v="28"/>
    <s v="WARULOR"/>
    <n v="5.84"/>
    <e v="#REF!"/>
    <n v="0.73"/>
    <n v="200000"/>
    <n v="1200000"/>
  </r>
  <r>
    <s v="GPP PEKALONGAN_WERDI"/>
    <x v="28"/>
    <s v="WERDI"/>
    <n v="5.84"/>
    <e v="#REF!"/>
    <n v="0.73"/>
    <n v="200000"/>
    <n v="1200000"/>
  </r>
  <r>
    <s v="GPP PEKALONGAN_WIRADESA"/>
    <x v="28"/>
    <s v="WIRADESA"/>
    <n v="5.84"/>
    <e v="#REF!"/>
    <n v="0.73"/>
    <n v="200000"/>
    <n v="1200000"/>
  </r>
  <r>
    <s v="GPP PEKALONGAN_WIRODITAN"/>
    <x v="28"/>
    <s v="WIRODITAN"/>
    <n v="5.84"/>
    <e v="#REF!"/>
    <n v="0.73"/>
    <n v="200000"/>
    <n v="1200000"/>
  </r>
  <r>
    <s v="GPP PEKALONGAN_WONOKERTOKULON"/>
    <x v="28"/>
    <s v="WONOKERTOKULON"/>
    <n v="5.84"/>
    <e v="#REF!"/>
    <n v="0.73"/>
    <n v="200000"/>
    <n v="1200000"/>
  </r>
  <r>
    <s v="GPP PEKALONGAN_WONOKERTOWETAN"/>
    <x v="28"/>
    <s v="WONOKERTOWETAN"/>
    <n v="5.84"/>
    <e v="#REF!"/>
    <n v="0.73"/>
    <n v="200000"/>
    <n v="1200000"/>
  </r>
  <r>
    <s v="GPP PEKALONGAN_WONOPRINGGO"/>
    <x v="28"/>
    <s v="WONOPRINGGO"/>
    <n v="5.84"/>
    <e v="#REF!"/>
    <n v="0.73"/>
    <n v="200000"/>
    <n v="1200000"/>
  </r>
  <r>
    <s v="GPP PEKALONGAN_WONOREJO"/>
    <x v="28"/>
    <s v="WONOREJO"/>
    <n v="5.84"/>
    <e v="#REF!"/>
    <n v="0.73"/>
    <n v="200000"/>
    <n v="1200000"/>
  </r>
  <r>
    <s v="GPP PEKALONGAN_WONOSARI"/>
    <x v="28"/>
    <s v="WONOSARI"/>
    <n v="5.84"/>
    <e v="#REF!"/>
    <n v="0.73"/>
    <n v="200000"/>
    <n v="1200000"/>
  </r>
  <r>
    <s v="GPP PEKALONGAN_WONOSARI"/>
    <x v="28"/>
    <s v="WONOSARI"/>
    <n v="5.84"/>
    <e v="#REF!"/>
    <n v="0.73"/>
    <n v="200000"/>
    <n v="1200000"/>
  </r>
  <r>
    <s v="GPP PEKALONGAN_WONOYOSO"/>
    <x v="28"/>
    <s v="WONOYOSO"/>
    <n v="5.84"/>
    <e v="#REF!"/>
    <n v="0.73"/>
    <n v="200000"/>
    <n v="1200000"/>
  </r>
  <r>
    <s v="GPP PEKALONGAN_WULED"/>
    <x v="28"/>
    <s v="WULED"/>
    <n v="5.84"/>
    <e v="#REF!"/>
    <n v="0.73"/>
    <n v="200000"/>
    <n v="1200000"/>
  </r>
  <r>
    <s v="GPP PEKALONGAN_YOSOREJO"/>
    <x v="28"/>
    <s v="YOSOREJO"/>
    <n v="5.84"/>
    <e v="#REF!"/>
    <n v="0.73"/>
    <n v="200000"/>
    <n v="1200000"/>
  </r>
  <r>
    <s v="GPP PURWOREJO_AGLIK"/>
    <x v="29"/>
    <s v="AGLIK"/>
    <n v="4.4400000000000004"/>
    <e v="#REF!"/>
    <n v="0.55500000000000005"/>
    <n v="200000"/>
    <n v="1000000"/>
  </r>
  <r>
    <s v="GPP PURWOREJO_AMBALKEBREK"/>
    <x v="29"/>
    <s v="AMBALKEBREK"/>
    <n v="15.69"/>
    <e v="#REF!"/>
    <n v="1.9612499999999999"/>
    <n v="200000"/>
    <n v="3200000"/>
  </r>
  <r>
    <s v="GPP PURWOREJO_AMBALKLIWONAN"/>
    <x v="29"/>
    <s v="AMBALKLIWONAN"/>
    <n v="15.69"/>
    <e v="#REF!"/>
    <n v="1.9612499999999999"/>
    <n v="200000"/>
    <n v="3200000"/>
  </r>
  <r>
    <s v="GPP PURWOREJO_AMBALRESMI"/>
    <x v="29"/>
    <s v="AMBALRESMI"/>
    <n v="15.69"/>
    <e v="#REF!"/>
    <n v="1.9612499999999999"/>
    <n v="200000"/>
    <n v="3200000"/>
  </r>
  <r>
    <s v="GPP PURWOREJO_AMBARWINANGUN"/>
    <x v="29"/>
    <s v="AMBARWINANGUN"/>
    <n v="15.69"/>
    <e v="#REF!"/>
    <n v="1.9612499999999999"/>
    <n v="200000"/>
    <n v="3200000"/>
  </r>
  <r>
    <s v="GPP PURWOREJO_ANDONG"/>
    <x v="29"/>
    <s v="ANDONG"/>
    <n v="4.4400000000000004"/>
    <e v="#REF!"/>
    <n v="0.55500000000000005"/>
    <n v="200000"/>
    <n v="1000000"/>
  </r>
  <r>
    <s v="GPP PURWOREJO_AWU-AWU"/>
    <x v="29"/>
    <s v="AWU-AWU"/>
    <n v="4.4400000000000004"/>
    <e v="#REF!"/>
    <n v="0.55500000000000005"/>
    <n v="200000"/>
    <n v="1000000"/>
  </r>
  <r>
    <s v="GPP PURWOREJO_BABADSARI"/>
    <x v="29"/>
    <s v="BABADSARI"/>
    <n v="15.69"/>
    <e v="#REF!"/>
    <n v="1.9612499999999999"/>
    <n v="200000"/>
    <n v="3200000"/>
  </r>
  <r>
    <s v="GPP PURWOREJO_BAGELEN"/>
    <x v="29"/>
    <s v="BAGELEN"/>
    <n v="4.4400000000000004"/>
    <e v="#REF!"/>
    <n v="0.55500000000000005"/>
    <n v="200000"/>
    <n v="1000000"/>
  </r>
  <r>
    <s v="GPP PURWOREJO_BAGUNG"/>
    <x v="29"/>
    <s v="BAGUNG"/>
    <n v="15.69"/>
    <e v="#REF!"/>
    <n v="1.9612499999999999"/>
    <n v="200000"/>
    <n v="3200000"/>
  </r>
  <r>
    <s v="GPP PURWOREJO_BAJANGREJO"/>
    <x v="29"/>
    <s v="BAJANGREJO"/>
    <n v="4.4400000000000004"/>
    <e v="#REF!"/>
    <n v="0.55500000000000005"/>
    <n v="200000"/>
    <n v="1000000"/>
  </r>
  <r>
    <s v="GPP PURWOREJO_BAKUREJO"/>
    <x v="29"/>
    <s v="BAKUREJO"/>
    <n v="4.4400000000000004"/>
    <e v="#REF!"/>
    <n v="0.55500000000000005"/>
    <n v="200000"/>
    <n v="1000000"/>
  </r>
  <r>
    <s v="GPP PURWOREJO_BALEDONO"/>
    <x v="29"/>
    <s v="BALEDONO"/>
    <n v="4.4400000000000004"/>
    <e v="#REF!"/>
    <n v="0.55500000000000005"/>
    <n v="200000"/>
    <n v="1000000"/>
  </r>
  <r>
    <s v="GPP PURWOREJO_BALINGASAL"/>
    <x v="29"/>
    <s v="BALINGASAL"/>
    <n v="15.69"/>
    <e v="#REF!"/>
    <n v="1.9612499999999999"/>
    <n v="200000"/>
    <n v="3200000"/>
  </r>
  <r>
    <s v="GPP PURWOREJO_BALOREJO"/>
    <x v="29"/>
    <s v="BALOREJO"/>
    <n v="15.69"/>
    <e v="#REF!"/>
    <n v="1.9612499999999999"/>
    <n v="200000"/>
    <n v="3200000"/>
  </r>
  <r>
    <s v="GPP PURWOREJO_BANDUNG"/>
    <x v="29"/>
    <s v="BANDUNG"/>
    <n v="4.4400000000000004"/>
    <e v="#REF!"/>
    <n v="0.55500000000000005"/>
    <n v="200000"/>
    <n v="1000000"/>
  </r>
  <r>
    <s v="GPP PURWOREJO_BANDUNGKIDUL"/>
    <x v="29"/>
    <s v="BANDUNGKIDUL"/>
    <n v="4.4400000000000004"/>
    <e v="#REF!"/>
    <n v="0.55500000000000005"/>
    <n v="200000"/>
    <n v="1000000"/>
  </r>
  <r>
    <s v="GPP PURWOREJO_BANDUNGREJO"/>
    <x v="29"/>
    <s v="BANDUNGREJO"/>
    <n v="4.4400000000000004"/>
    <e v="#REF!"/>
    <n v="0.55500000000000005"/>
    <n v="200000"/>
    <n v="1000000"/>
  </r>
  <r>
    <s v="GPP PURWOREJO_BANJAREJO"/>
    <x v="29"/>
    <s v="BANJAREJO"/>
    <n v="4.4400000000000004"/>
    <e v="#REF!"/>
    <n v="0.55500000000000005"/>
    <n v="200000"/>
    <n v="1000000"/>
  </r>
  <r>
    <s v="GPP PURWOREJO_BANJARSARI"/>
    <x v="29"/>
    <s v="BANJARSARI"/>
    <n v="15.69"/>
    <e v="#REF!"/>
    <n v="1.9612499999999999"/>
    <n v="200000"/>
    <n v="3200000"/>
  </r>
  <r>
    <s v="GPP PURWOREJO_BANJARSARI"/>
    <x v="29"/>
    <s v="BANJARSARI"/>
    <n v="4.4400000000000004"/>
    <e v="#REF!"/>
    <n v="0.55500000000000005"/>
    <n v="200000"/>
    <n v="1000000"/>
  </r>
  <r>
    <s v="GPP PURWOREJO_BANYUASIN KEMBARAN"/>
    <x v="29"/>
    <s v="BANYUASIN KEMBARAN"/>
    <n v="4.4400000000000004"/>
    <e v="#REF!"/>
    <n v="0.55500000000000005"/>
    <n v="200000"/>
    <n v="1000000"/>
  </r>
  <r>
    <s v="GPP PURWOREJO_BANYUASIN SEPARE"/>
    <x v="29"/>
    <s v="BANYUASIN SEPARE"/>
    <n v="4.4400000000000004"/>
    <e v="#REF!"/>
    <n v="0.55500000000000005"/>
    <n v="200000"/>
    <n v="1000000"/>
  </r>
  <r>
    <s v="GPP PURWOREJO_BANYUURIP"/>
    <x v="29"/>
    <s v="BANYUURIP"/>
    <n v="4.4400000000000004"/>
    <e v="#REF!"/>
    <n v="0.55500000000000005"/>
    <n v="200000"/>
    <n v="1000000"/>
  </r>
  <r>
    <s v="GPP PURWOREJO_BANYUYOSO"/>
    <x v="29"/>
    <s v="BANYUYOSO"/>
    <n v="4.4400000000000004"/>
    <e v="#REF!"/>
    <n v="0.55500000000000005"/>
    <n v="200000"/>
    <n v="1000000"/>
  </r>
  <r>
    <s v="GPP PURWOREJO_BAPANGSARI"/>
    <x v="29"/>
    <s v="BAPANGSARI"/>
    <n v="4.4400000000000004"/>
    <e v="#REF!"/>
    <n v="0.55500000000000005"/>
    <n v="200000"/>
    <n v="1000000"/>
  </r>
  <r>
    <s v="GPP PURWOREJO_BAYAN"/>
    <x v="29"/>
    <s v="BAYAN"/>
    <n v="4.4400000000000004"/>
    <e v="#REF!"/>
    <n v="0.55500000000000005"/>
    <n v="200000"/>
    <n v="1000000"/>
  </r>
  <r>
    <s v="GPP PURWOREJO_BAYEM"/>
    <x v="29"/>
    <s v="BAYEM"/>
    <n v="4.4400000000000004"/>
    <e v="#REF!"/>
    <n v="0.55500000000000005"/>
    <n v="200000"/>
    <n v="1000000"/>
  </r>
  <r>
    <s v="GPP PURWOREJO_BEDONO KARANGDUWUR"/>
    <x v="29"/>
    <s v="BEDONO KARANGDUWUR"/>
    <n v="4.4400000000000004"/>
    <e v="#REF!"/>
    <n v="0.55500000000000005"/>
    <n v="200000"/>
    <n v="1000000"/>
  </r>
  <r>
    <s v="GPP PURWOREJO_BEDONO KLUWUNG"/>
    <x v="29"/>
    <s v="BEDONO KLUWUNG"/>
    <n v="4.4400000000000004"/>
    <e v="#REF!"/>
    <n v="0.55500000000000005"/>
    <n v="200000"/>
    <n v="1000000"/>
  </r>
  <r>
    <s v="GPP PURWOREJO_BEDONO PAGERON"/>
    <x v="29"/>
    <s v="BEDONO PAGERON"/>
    <n v="4.4400000000000004"/>
    <e v="#REF!"/>
    <n v="0.55500000000000005"/>
    <n v="200000"/>
    <n v="1000000"/>
  </r>
  <r>
    <s v="GPP PURWOREJO_BENCOREJO"/>
    <x v="29"/>
    <s v="BENCOREJO"/>
    <n v="4.4400000000000004"/>
    <e v="#REF!"/>
    <n v="0.55500000000000005"/>
    <n v="200000"/>
    <n v="1000000"/>
  </r>
  <r>
    <s v="GPP PURWOREJO_BENDOSARI"/>
    <x v="29"/>
    <s v="BENDOSARI"/>
    <n v="4.4400000000000004"/>
    <e v="#REF!"/>
    <n v="0.55500000000000005"/>
    <n v="200000"/>
    <n v="1000000"/>
  </r>
  <r>
    <s v="GPP PURWOREJO_BENDUNGAN"/>
    <x v="29"/>
    <s v="BENDUNGAN"/>
    <n v="4.4400000000000004"/>
    <e v="#REF!"/>
    <n v="0.55500000000000005"/>
    <n v="200000"/>
    <n v="1000000"/>
  </r>
  <r>
    <s v="GPP PURWOREJO_BENER"/>
    <x v="29"/>
    <s v="BENER"/>
    <n v="4.4400000000000004"/>
    <e v="#REF!"/>
    <n v="0.55500000000000005"/>
    <n v="200000"/>
    <n v="1000000"/>
  </r>
  <r>
    <s v="GPP PURWOREJO_BENERKULON"/>
    <x v="29"/>
    <s v="BENERKULON"/>
    <n v="15.69"/>
    <e v="#REF!"/>
    <n v="1.9612499999999999"/>
    <n v="200000"/>
    <n v="3200000"/>
  </r>
  <r>
    <s v="GPP PURWOREJO_BENERWETAN"/>
    <x v="29"/>
    <s v="BENERWETAN"/>
    <n v="15.69"/>
    <e v="#REF!"/>
    <n v="1.9612499999999999"/>
    <n v="200000"/>
    <n v="3200000"/>
  </r>
  <r>
    <s v="GPP PURWOREJO_BENOWO"/>
    <x v="29"/>
    <s v="BENOWO"/>
    <n v="4.4400000000000004"/>
    <e v="#REF!"/>
    <n v="0.55500000000000005"/>
    <n v="200000"/>
    <n v="1000000"/>
  </r>
  <r>
    <s v="GPP PURWOREJO_BESOLE"/>
    <x v="29"/>
    <s v="BESOLE"/>
    <n v="4.4400000000000004"/>
    <e v="#REF!"/>
    <n v="0.55500000000000005"/>
    <n v="200000"/>
    <n v="1000000"/>
  </r>
  <r>
    <s v="GPP PURWOREJO_BINANGUN"/>
    <x v="29"/>
    <s v="BINANGUN"/>
    <n v="4.4400000000000004"/>
    <e v="#REF!"/>
    <n v="0.55500000000000005"/>
    <n v="200000"/>
    <n v="1000000"/>
  </r>
  <r>
    <s v="GPP PURWOREJO_BLATER"/>
    <x v="29"/>
    <s v="BLATER"/>
    <n v="15.69"/>
    <e v="#REF!"/>
    <n v="1.9612499999999999"/>
    <n v="200000"/>
    <n v="3200000"/>
  </r>
  <r>
    <s v="GPP PURWOREJO_BLEBER"/>
    <x v="29"/>
    <s v="BLEBER"/>
    <n v="4.4400000000000004"/>
    <e v="#REF!"/>
    <n v="0.55500000000000005"/>
    <n v="200000"/>
    <n v="1000000"/>
  </r>
  <r>
    <s v="GPP PURWOREJO_BLEKATUK"/>
    <x v="29"/>
    <s v="BLEKATUK"/>
    <n v="4.4400000000000004"/>
    <e v="#REF!"/>
    <n v="0.55500000000000005"/>
    <n v="200000"/>
    <n v="1000000"/>
  </r>
  <r>
    <s v="GPP PURWOREJO_BLENDUNG"/>
    <x v="29"/>
    <s v="BLENDUNG"/>
    <n v="4.4400000000000004"/>
    <e v="#REF!"/>
    <n v="0.55500000000000005"/>
    <n v="200000"/>
    <n v="1000000"/>
  </r>
  <r>
    <s v="GPP PURWOREJO_BLENGORKULON"/>
    <x v="29"/>
    <s v="BLENGORKULON"/>
    <n v="15.69"/>
    <e v="#REF!"/>
    <n v="1.9612499999999999"/>
    <n v="200000"/>
    <n v="3200000"/>
  </r>
  <r>
    <s v="GPP PURWOREJO_BLENGORWETAN"/>
    <x v="29"/>
    <s v="BLENGORWETAN"/>
    <n v="15.69"/>
    <e v="#REF!"/>
    <n v="1.9612499999999999"/>
    <n v="200000"/>
    <n v="3200000"/>
  </r>
  <r>
    <s v="GPP PURWOREJO_BLIMBING"/>
    <x v="29"/>
    <s v="BLIMBING"/>
    <n v="4.4400000000000004"/>
    <e v="#REF!"/>
    <n v="0.55500000000000005"/>
    <n v="200000"/>
    <n v="1000000"/>
  </r>
  <r>
    <s v="GPP PURWOREJO_BOJONG"/>
    <x v="29"/>
    <s v="BOJONG"/>
    <n v="4.4400000000000004"/>
    <e v="#REF!"/>
    <n v="0.55500000000000005"/>
    <n v="200000"/>
    <n v="1000000"/>
  </r>
  <r>
    <s v="GPP PURWOREJO_BONGKOT"/>
    <x v="29"/>
    <s v="BONGKOT"/>
    <n v="4.4400000000000004"/>
    <e v="#REF!"/>
    <n v="0.55500000000000005"/>
    <n v="200000"/>
    <n v="1000000"/>
  </r>
  <r>
    <s v="GPP PURWOREJO_BONJOKKIDUL"/>
    <x v="29"/>
    <s v="BONJOKKIDUL"/>
    <n v="15.69"/>
    <e v="#REF!"/>
    <n v="1.9612499999999999"/>
    <n v="200000"/>
    <n v="3200000"/>
  </r>
  <r>
    <s v="GPP PURWOREJO_BONJOKLOR"/>
    <x v="29"/>
    <s v="BONJOKLOR"/>
    <n v="15.69"/>
    <e v="#REF!"/>
    <n v="1.9612499999999999"/>
    <n v="200000"/>
    <n v="3200000"/>
  </r>
  <r>
    <s v="GPP PURWOREJO_BONOROWO"/>
    <x v="29"/>
    <s v="BONOROWO"/>
    <n v="15.69"/>
    <e v="#REF!"/>
    <n v="1.9612499999999999"/>
    <n v="200000"/>
    <n v="3200000"/>
  </r>
  <r>
    <s v="GPP PURWOREJO_BOROKULON"/>
    <x v="29"/>
    <s v="BOROKULON"/>
    <n v="4.4400000000000004"/>
    <e v="#REF!"/>
    <n v="0.55500000000000005"/>
    <n v="200000"/>
    <n v="1000000"/>
  </r>
  <r>
    <s v="GPP PURWOREJO_BOROWETAN"/>
    <x v="29"/>
    <s v="BOROWETAN"/>
    <n v="4.4400000000000004"/>
    <e v="#REF!"/>
    <n v="0.55500000000000005"/>
    <n v="200000"/>
    <n v="1000000"/>
  </r>
  <r>
    <s v="GPP PURWOREJO_BOTODALEMAN"/>
    <x v="29"/>
    <s v="BOTODALEMAN"/>
    <n v="4.4400000000000004"/>
    <e v="#REF!"/>
    <n v="0.55500000000000005"/>
    <n v="200000"/>
    <n v="1000000"/>
  </r>
  <r>
    <s v="GPP PURWOREJO_BOTOREJO"/>
    <x v="29"/>
    <s v="BOTOREJO"/>
    <n v="4.4400000000000004"/>
    <e v="#REF!"/>
    <n v="0.55500000000000005"/>
    <n v="200000"/>
    <n v="1000000"/>
  </r>
  <r>
    <s v="GPP PURWOREJO_BRAGOLAN"/>
    <x v="29"/>
    <s v="BRAGOLAN"/>
    <n v="4.4400000000000004"/>
    <e v="#REF!"/>
    <n v="0.55500000000000005"/>
    <n v="200000"/>
    <n v="1000000"/>
  </r>
  <r>
    <s v="GPP PURWOREJO_BRENGGONG"/>
    <x v="29"/>
    <s v="BRENGGONG"/>
    <n v="4.4400000000000004"/>
    <e v="#REF!"/>
    <n v="0.55500000000000005"/>
    <n v="200000"/>
    <n v="1000000"/>
  </r>
  <r>
    <s v="GPP PURWOREJO_BRENGKOL"/>
    <x v="29"/>
    <s v="BRENGKOL"/>
    <n v="4.4400000000000004"/>
    <e v="#REF!"/>
    <n v="0.55500000000000005"/>
    <n v="200000"/>
    <n v="1000000"/>
  </r>
  <r>
    <s v="GPP PURWOREJO_BRINGIN"/>
    <x v="29"/>
    <s v="BRINGIN"/>
    <n v="4.4400000000000004"/>
    <e v="#REF!"/>
    <n v="0.55500000000000005"/>
    <n v="200000"/>
    <n v="1000000"/>
  </r>
  <r>
    <s v="GPP PURWOREJO_BRIYAN"/>
    <x v="29"/>
    <s v="BRIYAN"/>
    <n v="4.4400000000000004"/>
    <e v="#REF!"/>
    <n v="0.55500000000000005"/>
    <n v="200000"/>
    <n v="1000000"/>
  </r>
  <r>
    <s v="GPP PURWOREJO_BRONDONGREJO"/>
    <x v="29"/>
    <s v="BRONDONGREJO"/>
    <n v="4.4400000000000004"/>
    <e v="#REF!"/>
    <n v="0.55500000000000005"/>
    <n v="200000"/>
    <n v="1000000"/>
  </r>
  <r>
    <s v="GPP PURWOREJO_BRUNOREJO"/>
    <x v="29"/>
    <s v="BRUNOREJO"/>
    <n v="4.4400000000000004"/>
    <e v="#REF!"/>
    <n v="0.55500000000000005"/>
    <n v="200000"/>
    <n v="1000000"/>
  </r>
  <r>
    <s v="GPP PURWOREJO_BRUNOSARI"/>
    <x v="29"/>
    <s v="BRUNOSARI"/>
    <n v="4.4400000000000004"/>
    <e v="#REF!"/>
    <n v="0.55500000000000005"/>
    <n v="200000"/>
    <n v="1000000"/>
  </r>
  <r>
    <s v="GPP PURWOREJO_BUBUTAN"/>
    <x v="29"/>
    <s v="BUBUTAN"/>
    <n v="4.4400000000000004"/>
    <e v="#REF!"/>
    <n v="0.55500000000000005"/>
    <n v="200000"/>
    <n v="1000000"/>
  </r>
  <r>
    <s v="GPP PURWOREJO_BUGEL"/>
    <x v="29"/>
    <s v="BUGEL"/>
    <n v="4.4400000000000004"/>
    <e v="#REF!"/>
    <n v="0.55500000000000005"/>
    <n v="200000"/>
    <n v="1000000"/>
  </r>
  <r>
    <s v="GPP PURWOREJO_BULUS"/>
    <x v="29"/>
    <s v="BULUS"/>
    <n v="4.4400000000000004"/>
    <e v="#REF!"/>
    <n v="0.55500000000000005"/>
    <n v="200000"/>
    <n v="1000000"/>
  </r>
  <r>
    <s v="GPP PURWOREJO_BURAT"/>
    <x v="29"/>
    <s v="BURAT"/>
    <n v="7.7"/>
    <e v="#REF!"/>
    <n v="0.96250000000000002"/>
    <n v="200000"/>
    <n v="1600000"/>
  </r>
  <r>
    <s v="GPP PURWOREJO_BUTUH"/>
    <x v="29"/>
    <s v="BUTUH"/>
    <n v="4.4400000000000004"/>
    <e v="#REF!"/>
    <n v="0.55500000000000005"/>
    <n v="200000"/>
    <n v="1000000"/>
  </r>
  <r>
    <s v="GPP PURWOREJO_CACABAN KIDUL"/>
    <x v="29"/>
    <s v="CACABAN KIDUL"/>
    <n v="4.4400000000000004"/>
    <e v="#REF!"/>
    <n v="0.55500000000000005"/>
    <n v="200000"/>
    <n v="1000000"/>
  </r>
  <r>
    <s v="GPP PURWOREJO_CACABAN LOR"/>
    <x v="29"/>
    <s v="CACABAN LOR"/>
    <n v="4.4400000000000004"/>
    <e v="#REF!"/>
    <n v="0.55500000000000005"/>
    <n v="200000"/>
    <n v="1000000"/>
  </r>
  <r>
    <s v="GPP PURWOREJO_CANDI"/>
    <x v="29"/>
    <s v="CANDI"/>
    <n v="4.4400000000000004"/>
    <e v="#REF!"/>
    <n v="0.55500000000000005"/>
    <n v="200000"/>
    <n v="1000000"/>
  </r>
  <r>
    <s v="GPP PURWOREJO_CANDINGASINAN"/>
    <x v="29"/>
    <s v="CANDINGASINAN"/>
    <n v="4.4400000000000004"/>
    <e v="#REF!"/>
    <n v="0.55500000000000005"/>
    <n v="200000"/>
    <n v="1000000"/>
  </r>
  <r>
    <s v="GPP PURWOREJO_CANDISARI"/>
    <x v="29"/>
    <s v="CANDISARI"/>
    <n v="4.4400000000000004"/>
    <e v="#REF!"/>
    <n v="0.55500000000000005"/>
    <n v="200000"/>
    <n v="1000000"/>
  </r>
  <r>
    <s v="GPP PURWOREJO_CANGKREPKIDUL"/>
    <x v="29"/>
    <s v="CANGKREPKIDUL"/>
    <n v="4.4400000000000004"/>
    <e v="#REF!"/>
    <n v="0.55500000000000005"/>
    <n v="200000"/>
    <n v="1000000"/>
  </r>
  <r>
    <s v="GPP PURWOREJO_CANGKREPLOR"/>
    <x v="29"/>
    <s v="CANGKREPLOR"/>
    <n v="4.4400000000000004"/>
    <e v="#REF!"/>
    <n v="0.55500000000000005"/>
    <n v="200000"/>
    <n v="1000000"/>
  </r>
  <r>
    <s v="GPP PURWOREJO_CENGKAWAKREJO"/>
    <x v="29"/>
    <s v="CENGKAWAKREJO"/>
    <n v="4.4400000000000004"/>
    <e v="#REF!"/>
    <n v="0.55500000000000005"/>
    <n v="200000"/>
    <n v="1000000"/>
  </r>
  <r>
    <s v="GPP PURWOREJO_CLAPAR"/>
    <x v="29"/>
    <s v="CLAPAR"/>
    <n v="4.4400000000000004"/>
    <e v="#REF!"/>
    <n v="0.55500000000000005"/>
    <n v="200000"/>
    <n v="1000000"/>
  </r>
  <r>
    <s v="GPP PURWOREJO_COKROYASAN"/>
    <x v="29"/>
    <s v="COKROYASAN"/>
    <n v="4.4400000000000004"/>
    <e v="#REF!"/>
    <n v="0.55500000000000005"/>
    <n v="200000"/>
    <n v="1000000"/>
  </r>
  <r>
    <s v="GPP PURWOREJO_CONDONGSARI"/>
    <x v="29"/>
    <s v="CONDONGSARI"/>
    <n v="4.4400000000000004"/>
    <e v="#REF!"/>
    <n v="0.55500000000000005"/>
    <n v="200000"/>
    <n v="1000000"/>
  </r>
  <r>
    <s v="GPP PURWOREJO_CURUG"/>
    <x v="29"/>
    <s v="CURUG"/>
    <n v="4.4400000000000004"/>
    <e v="#REF!"/>
    <n v="0.55500000000000005"/>
    <n v="200000"/>
    <n v="1000000"/>
  </r>
  <r>
    <s v="GPP PURWOREJO_DADIREJO"/>
    <x v="29"/>
    <s v="DADIREJO"/>
    <n v="4.4400000000000004"/>
    <e v="#REF!"/>
    <n v="0.55500000000000005"/>
    <n v="200000"/>
    <n v="1000000"/>
  </r>
  <r>
    <s v="GPP PURWOREJO_DEWI"/>
    <x v="29"/>
    <s v="DEWI"/>
    <n v="4.4400000000000004"/>
    <e v="#REF!"/>
    <n v="0.55500000000000005"/>
    <n v="200000"/>
    <n v="1000000"/>
  </r>
  <r>
    <s v="GPP PURWOREJO_DILEM"/>
    <x v="29"/>
    <s v="DILEM"/>
    <n v="4.4400000000000004"/>
    <e v="#REF!"/>
    <n v="0.55500000000000005"/>
    <n v="200000"/>
    <n v="1000000"/>
  </r>
  <r>
    <s v="GPP PURWOREJO_DLANGU"/>
    <x v="29"/>
    <s v="DLANGU"/>
    <n v="4.4400000000000004"/>
    <e v="#REF!"/>
    <n v="0.55500000000000005"/>
    <n v="200000"/>
    <n v="1000000"/>
  </r>
  <r>
    <s v="GPP PURWOREJO_DLISEN WETAN"/>
    <x v="29"/>
    <s v="DLISEN WETAN"/>
    <n v="4.4400000000000004"/>
    <e v="#REF!"/>
    <n v="0.55500000000000005"/>
    <n v="200000"/>
    <n v="1000000"/>
  </r>
  <r>
    <s v="GPP PURWOREJO_DLISENKULON"/>
    <x v="29"/>
    <s v="DLISENKULON"/>
    <n v="4.4400000000000004"/>
    <e v="#REF!"/>
    <n v="0.55500000000000005"/>
    <n v="200000"/>
    <n v="1000000"/>
  </r>
  <r>
    <s v="GPP PURWOREJO_DONORATI"/>
    <x v="29"/>
    <s v="DONORATI"/>
    <n v="4.4400000000000004"/>
    <e v="#REF!"/>
    <n v="0.55500000000000005"/>
    <n v="200000"/>
    <n v="1000000"/>
  </r>
  <r>
    <s v="GPP PURWOREJO_DONOREJO"/>
    <x v="29"/>
    <s v="DONOREJO"/>
    <n v="4.4400000000000004"/>
    <e v="#REF!"/>
    <n v="0.55500000000000005"/>
    <n v="200000"/>
    <n v="1000000"/>
  </r>
  <r>
    <s v="GPP PURWOREJO_DOPLANG"/>
    <x v="29"/>
    <s v="DOPLANG"/>
    <n v="4.4400000000000004"/>
    <e v="#REF!"/>
    <n v="0.55500000000000005"/>
    <n v="200000"/>
    <n v="1000000"/>
  </r>
  <r>
    <s v="GPP PURWOREJO_DUDUKULON"/>
    <x v="29"/>
    <s v="DUDUKULON"/>
    <n v="4.4400000000000004"/>
    <e v="#REF!"/>
    <n v="0.55500000000000005"/>
    <n v="200000"/>
    <n v="1000000"/>
  </r>
  <r>
    <s v="GPP PURWOREJO_DUDUWETAN"/>
    <x v="29"/>
    <s v="DUDUWETAN"/>
    <n v="4.4400000000000004"/>
    <e v="#REF!"/>
    <n v="0.55500000000000005"/>
    <n v="200000"/>
    <n v="1000000"/>
  </r>
  <r>
    <s v="GPP PURWOREJO_DUKUHDUNGUS"/>
    <x v="29"/>
    <s v="DUKUHDUNGUS"/>
    <n v="4.4400000000000004"/>
    <e v="#REF!"/>
    <n v="0.55500000000000005"/>
    <n v="200000"/>
    <n v="1000000"/>
  </r>
  <r>
    <s v="GPP PURWOREJO_DUKUHREJO"/>
    <x v="29"/>
    <s v="DUKUHREJO"/>
    <n v="4.4400000000000004"/>
    <e v="#REF!"/>
    <n v="0.55500000000000005"/>
    <n v="200000"/>
    <n v="1000000"/>
  </r>
  <r>
    <s v="GPP PURWOREJO_DUKUHREJOSARI"/>
    <x v="29"/>
    <s v="DUKUHREJOSARI"/>
    <n v="15.69"/>
    <e v="#REF!"/>
    <n v="1.9612499999999999"/>
    <n v="200000"/>
    <n v="3200000"/>
  </r>
  <r>
    <s v="GPP PURWOREJO_DURENSARI"/>
    <x v="29"/>
    <s v="DURENSARI"/>
    <n v="4.4400000000000004"/>
    <e v="#REF!"/>
    <n v="0.55500000000000005"/>
    <n v="200000"/>
    <n v="1000000"/>
  </r>
  <r>
    <s v="GPP PURWOREJO_ENTAK"/>
    <x v="29"/>
    <s v="ENTAK"/>
    <n v="15.69"/>
    <e v="#REF!"/>
    <n v="1.9612499999999999"/>
    <n v="200000"/>
    <n v="3200000"/>
  </r>
  <r>
    <s v="GPP PURWOREJO_GADINGREJO"/>
    <x v="29"/>
    <s v="GADINGREJO"/>
    <n v="7.7"/>
    <e v="#REF!"/>
    <n v="0.96250000000000002"/>
    <n v="200000"/>
    <n v="1600000"/>
  </r>
  <r>
    <s v="GPP PURWOREJO_GADINGSUKUH"/>
    <x v="29"/>
    <s v="GADINGSUKUH"/>
    <n v="7.7"/>
    <e v="#REF!"/>
    <n v="0.96250000000000002"/>
    <n v="200000"/>
    <n v="1600000"/>
  </r>
  <r>
    <s v="GPP PURWOREJO_GANGGENG"/>
    <x v="29"/>
    <s v="GANGGENG"/>
    <n v="4.4400000000000004"/>
    <e v="#REF!"/>
    <n v="0.55500000000000005"/>
    <n v="200000"/>
    <n v="1000000"/>
  </r>
  <r>
    <s v="GPP PURWOREJO_GEBANG"/>
    <x v="29"/>
    <s v="GEBANG"/>
    <n v="4.4400000000000004"/>
    <e v="#REF!"/>
    <n v="0.55500000000000005"/>
    <n v="200000"/>
    <n v="1000000"/>
  </r>
  <r>
    <s v="GPP PURWOREJO_GEDANGAN"/>
    <x v="29"/>
    <s v="GEDANGAN"/>
    <n v="4.4400000000000004"/>
    <e v="#REF!"/>
    <n v="0.55500000000000005"/>
    <n v="200000"/>
    <n v="1000000"/>
  </r>
  <r>
    <s v="GPP PURWOREJO_GEDONG"/>
    <x v="29"/>
    <s v="GEDONG"/>
    <n v="4.4400000000000004"/>
    <e v="#REF!"/>
    <n v="0.55500000000000005"/>
    <n v="200000"/>
    <n v="1000000"/>
  </r>
  <r>
    <s v="GPP PURWOREJO_GEPARANG"/>
    <x v="29"/>
    <s v="GEPARANG"/>
    <n v="4.4400000000000004"/>
    <e v="#REF!"/>
    <n v="0.55500000000000005"/>
    <n v="200000"/>
    <n v="1000000"/>
  </r>
  <r>
    <s v="GPP PURWOREJO_GESIKAN"/>
    <x v="29"/>
    <s v="GESIKAN"/>
    <n v="4.4400000000000004"/>
    <e v="#REF!"/>
    <n v="0.55500000000000005"/>
    <n v="200000"/>
    <n v="1000000"/>
  </r>
  <r>
    <s v="GPP PURWOREJO_GESING"/>
    <x v="29"/>
    <s v="GESING"/>
    <n v="4.4400000000000004"/>
    <e v="#REF!"/>
    <n v="0.55500000000000005"/>
    <n v="200000"/>
    <n v="1000000"/>
  </r>
  <r>
    <s v="GPP PURWOREJO_GINTUNGAN"/>
    <x v="29"/>
    <s v="GINTUNGAN"/>
    <n v="4.4400000000000004"/>
    <e v="#REF!"/>
    <n v="0.55500000000000005"/>
    <n v="200000"/>
    <n v="1000000"/>
  </r>
  <r>
    <s v="GPP PURWOREJO_GIRIGONDO"/>
    <x v="29"/>
    <s v="GIRIGONDO"/>
    <n v="4.4400000000000004"/>
    <e v="#REF!"/>
    <n v="0.55500000000000005"/>
    <n v="200000"/>
    <n v="1000000"/>
  </r>
  <r>
    <s v="GPP PURWOREJO_GIRIJOYO"/>
    <x v="29"/>
    <s v="GIRIJOYO"/>
    <n v="4.4400000000000004"/>
    <e v="#REF!"/>
    <n v="0.55500000000000005"/>
    <n v="200000"/>
    <n v="1000000"/>
  </r>
  <r>
    <s v="GPP PURWOREJO_GIRIMULYO"/>
    <x v="29"/>
    <s v="GIRIMULYO"/>
    <n v="4.4400000000000004"/>
    <e v="#REF!"/>
    <n v="0.55500000000000005"/>
    <n v="200000"/>
    <n v="1000000"/>
  </r>
  <r>
    <s v="GPP PURWOREJO_GIRIPURNO"/>
    <x v="29"/>
    <s v="GIRIPURNO"/>
    <n v="7.61"/>
    <e v="#REF!"/>
    <n v="0.95125000000000004"/>
    <n v="200000"/>
    <n v="1600000"/>
  </r>
  <r>
    <s v="GPP PURWOREJO_GIRIREJO"/>
    <x v="29"/>
    <s v="GIRIREJO"/>
    <n v="4.4400000000000004"/>
    <e v="#REF!"/>
    <n v="0.55500000000000005"/>
    <n v="200000"/>
    <n v="1000000"/>
  </r>
  <r>
    <s v="GPP PURWOREJO_GOLOK"/>
    <x v="29"/>
    <s v="GOLOK"/>
    <n v="4.4400000000000004"/>
    <e v="#REF!"/>
    <n v="0.55500000000000005"/>
    <n v="200000"/>
    <n v="1000000"/>
  </r>
  <r>
    <s v="GPP PURWOREJO_GONDANGLEGI"/>
    <x v="29"/>
    <s v="GONDANGLEGI"/>
    <n v="15.69"/>
    <e v="#REF!"/>
    <n v="1.9612499999999999"/>
    <n v="200000"/>
    <n v="3200000"/>
  </r>
  <r>
    <s v="GPP PURWOREJO_GRABAG"/>
    <x v="29"/>
    <s v="GRABAG"/>
    <n v="4.4400000000000004"/>
    <e v="#REF!"/>
    <n v="0.55500000000000005"/>
    <n v="200000"/>
    <n v="1000000"/>
  </r>
  <r>
    <s v="GPP PURWOREJO_GRANTUNG"/>
    <x v="29"/>
    <s v="GRANTUNG"/>
    <n v="4.4400000000000004"/>
    <e v="#REF!"/>
    <n v="0.55500000000000005"/>
    <n v="200000"/>
    <n v="1000000"/>
  </r>
  <r>
    <s v="GPP PURWOREJO_GUMAWANGREJO"/>
    <x v="29"/>
    <s v="GUMAWANGREJO"/>
    <n v="4.4400000000000004"/>
    <e v="#REF!"/>
    <n v="0.55500000000000005"/>
    <n v="200000"/>
    <n v="1000000"/>
  </r>
  <r>
    <s v="GPP PURWOREJO_GUNTUR"/>
    <x v="29"/>
    <s v="GUNTUR"/>
    <n v="4.4400000000000004"/>
    <e v="#REF!"/>
    <n v="0.55500000000000005"/>
    <n v="200000"/>
    <n v="1000000"/>
  </r>
  <r>
    <s v="GPP PURWOREJO_GUNUNGTEGES"/>
    <x v="29"/>
    <s v="GUNUNGTEGES"/>
    <n v="4.4400000000000004"/>
    <e v="#REF!"/>
    <n v="0.55500000000000005"/>
    <n v="200000"/>
    <n v="1000000"/>
  </r>
  <r>
    <s v="GPP PURWOREJO_GUNUNGWANGI"/>
    <x v="29"/>
    <s v="GUNUNGWANGI"/>
    <n v="4.4400000000000004"/>
    <e v="#REF!"/>
    <n v="0.55500000000000005"/>
    <n v="200000"/>
    <n v="1000000"/>
  </r>
  <r>
    <s v="GPP PURWOREJO_GUYANGAN"/>
    <x v="29"/>
    <s v="GUYANGAN"/>
    <n v="4.4400000000000004"/>
    <e v="#REF!"/>
    <n v="0.55500000000000005"/>
    <n v="200000"/>
    <n v="1000000"/>
  </r>
  <r>
    <s v="GPP PURWOREJO_GUYANGAN"/>
    <x v="29"/>
    <s v="GUYANGAN"/>
    <n v="4.4400000000000004"/>
    <e v="#REF!"/>
    <n v="0.55500000000000005"/>
    <n v="200000"/>
    <n v="1000000"/>
  </r>
  <r>
    <s v="GPP PURWOREJO_HARDIMULYO"/>
    <x v="29"/>
    <s v="HARDIMULYO"/>
    <n v="4.4400000000000004"/>
    <e v="#REF!"/>
    <n v="0.55500000000000005"/>
    <n v="200000"/>
    <n v="1000000"/>
  </r>
  <r>
    <s v="GPP PURWOREJO_HARGOROJO"/>
    <x v="29"/>
    <s v="HARGOROJO"/>
    <n v="4.4400000000000004"/>
    <e v="#REF!"/>
    <n v="0.55500000000000005"/>
    <n v="200000"/>
    <n v="1000000"/>
  </r>
  <r>
    <s v="GPP PURWOREJO_HARJOBINANGUN"/>
    <x v="29"/>
    <s v="HARJOBINANGUN"/>
    <n v="4.4400000000000004"/>
    <e v="#REF!"/>
    <n v="0.55500000000000005"/>
    <n v="200000"/>
    <n v="1000000"/>
  </r>
  <r>
    <s v="GPP PURWOREJO_HULOSOBO"/>
    <x v="29"/>
    <s v="HULOSOBO"/>
    <n v="4.4400000000000004"/>
    <e v="#REF!"/>
    <n v="0.55500000000000005"/>
    <n v="200000"/>
    <n v="1000000"/>
  </r>
  <r>
    <s v="GPP PURWOREJO_JATI"/>
    <x v="29"/>
    <s v="JATI"/>
    <n v="4.4400000000000004"/>
    <e v="#REF!"/>
    <n v="0.55500000000000005"/>
    <n v="200000"/>
    <n v="1000000"/>
  </r>
  <r>
    <s v="GPP PURWOREJO_JATIKONTAL"/>
    <x v="29"/>
    <s v="JATIKONTAL"/>
    <n v="4.4400000000000004"/>
    <e v="#REF!"/>
    <n v="0.55500000000000005"/>
    <n v="200000"/>
    <n v="1000000"/>
  </r>
  <r>
    <s v="GPP PURWOREJO_JATIMALANG"/>
    <x v="29"/>
    <s v="JATIMALANG"/>
    <n v="4.4400000000000004"/>
    <e v="#REF!"/>
    <n v="0.55500000000000005"/>
    <n v="200000"/>
    <n v="1000000"/>
  </r>
  <r>
    <s v="GPP PURWOREJO_JATINGARANG"/>
    <x v="29"/>
    <s v="JATINGARANG"/>
    <n v="4.4400000000000004"/>
    <e v="#REF!"/>
    <n v="0.55500000000000005"/>
    <n v="200000"/>
    <n v="1000000"/>
  </r>
  <r>
    <s v="GPP PURWOREJO_JATIREJO"/>
    <x v="29"/>
    <s v="JATIREJO"/>
    <n v="4.4400000000000004"/>
    <e v="#REF!"/>
    <n v="0.55500000000000005"/>
    <n v="200000"/>
    <n v="1000000"/>
  </r>
  <r>
    <s v="GPP PURWOREJO_JATIWANGSAN"/>
    <x v="29"/>
    <s v="JATIWANGSAN"/>
    <n v="4.4400000000000004"/>
    <e v="#REF!"/>
    <n v="0.55500000000000005"/>
    <n v="200000"/>
    <n v="1000000"/>
  </r>
  <r>
    <s v="GPP PURWOREJO_JELOK"/>
    <x v="29"/>
    <s v="JELOK"/>
    <n v="4.4400000000000004"/>
    <e v="#REF!"/>
    <n v="0.55500000000000005"/>
    <n v="200000"/>
    <n v="1000000"/>
  </r>
  <r>
    <s v="GPP PURWOREJO_JEMBANGAN"/>
    <x v="29"/>
    <s v="JEMBANGAN"/>
    <n v="15.69"/>
    <e v="#REF!"/>
    <n v="1.9612499999999999"/>
    <n v="200000"/>
    <n v="3200000"/>
  </r>
  <r>
    <s v="GPP PURWOREJO_JENARKIDUL"/>
    <x v="29"/>
    <s v="JENARKIDUL"/>
    <n v="4.4400000000000004"/>
    <e v="#REF!"/>
    <n v="0.55500000000000005"/>
    <n v="200000"/>
    <n v="1000000"/>
  </r>
  <r>
    <s v="GPP PURWOREJO_JENARLOR"/>
    <x v="29"/>
    <s v="JENARLOR"/>
    <n v="4.4400000000000004"/>
    <e v="#REF!"/>
    <n v="0.55500000000000005"/>
    <n v="200000"/>
    <n v="1000000"/>
  </r>
  <r>
    <s v="GPP PURWOREJO_JENARWETAN"/>
    <x v="29"/>
    <s v="JENARWETAN"/>
    <n v="4.4400000000000004"/>
    <e v="#REF!"/>
    <n v="0.55500000000000005"/>
    <n v="200000"/>
    <n v="1000000"/>
  </r>
  <r>
    <s v="GPP PURWOREJO_JERUKEN"/>
    <x v="29"/>
    <s v="JERUKEN"/>
    <n v="4.4400000000000004"/>
    <e v="#REF!"/>
    <n v="0.55500000000000005"/>
    <n v="200000"/>
    <n v="1000000"/>
  </r>
  <r>
    <s v="GPP PURWOREJO_JETIS"/>
    <x v="29"/>
    <s v="JETIS"/>
    <n v="4.4400000000000004"/>
    <e v="#REF!"/>
    <n v="0.55500000000000005"/>
    <n v="200000"/>
    <n v="1000000"/>
  </r>
  <r>
    <s v="GPP PURWOREJO_JLEGIWINANGUN"/>
    <x v="29"/>
    <s v="JLEGIWINANGUN"/>
    <n v="15.69"/>
    <e v="#REF!"/>
    <n v="1.9612499999999999"/>
    <n v="200000"/>
    <n v="3200000"/>
  </r>
  <r>
    <s v="GPP PURWOREJO_JOGOBOYO"/>
    <x v="29"/>
    <s v="JOGOBOYO"/>
    <n v="4.4400000000000004"/>
    <e v="#REF!"/>
    <n v="0.55500000000000005"/>
    <n v="200000"/>
    <n v="1000000"/>
  </r>
  <r>
    <s v="GPP PURWOREJO_JOGORESAN"/>
    <x v="29"/>
    <s v="JOGORESAN"/>
    <n v="4.4400000000000004"/>
    <e v="#REF!"/>
    <n v="0.55500000000000005"/>
    <n v="200000"/>
    <n v="1000000"/>
  </r>
  <r>
    <s v="GPP PURWOREJO_JOMBANG"/>
    <x v="29"/>
    <s v="JOMBANG"/>
    <n v="4.4400000000000004"/>
    <e v="#REF!"/>
    <n v="0.55500000000000005"/>
    <n v="200000"/>
    <n v="1000000"/>
  </r>
  <r>
    <s v="GPP PURWOREJO_JONO"/>
    <x v="29"/>
    <s v="JONO"/>
    <n v="4.4400000000000004"/>
    <e v="#REF!"/>
    <n v="0.55500000000000005"/>
    <n v="200000"/>
    <n v="1000000"/>
  </r>
  <r>
    <s v="GPP PURWOREJO_JOSO"/>
    <x v="29"/>
    <s v="JOSO"/>
    <n v="4.4400000000000004"/>
    <e v="#REF!"/>
    <n v="0.55500000000000005"/>
    <n v="200000"/>
    <n v="1000000"/>
  </r>
  <r>
    <s v="GPP PURWOREJO_JRAKAH"/>
    <x v="29"/>
    <s v="JRAKAH"/>
    <n v="4.4400000000000004"/>
    <e v="#REF!"/>
    <n v="0.55500000000000005"/>
    <n v="200000"/>
    <n v="1000000"/>
  </r>
  <r>
    <s v="GPP PURWOREJO_KABEKELAN"/>
    <x v="29"/>
    <s v="KABEKELAN"/>
    <n v="15.69"/>
    <e v="#REF!"/>
    <n v="1.9612499999999999"/>
    <n v="200000"/>
    <n v="3200000"/>
  </r>
  <r>
    <s v="GPP PURWOREJO_KABUARAN"/>
    <x v="29"/>
    <s v="KABUARAN"/>
    <n v="15.69"/>
    <e v="#REF!"/>
    <n v="1.9612499999999999"/>
    <n v="200000"/>
    <n v="3200000"/>
  </r>
  <r>
    <s v="GPP PURWOREJO_KAIBON"/>
    <x v="29"/>
    <s v="KAIBON"/>
    <n v="15.69"/>
    <e v="#REF!"/>
    <n v="1.9612499999999999"/>
    <n v="200000"/>
    <n v="3200000"/>
  </r>
  <r>
    <s v="GPP PURWOREJO_KAIBONPETANGKURAN"/>
    <x v="29"/>
    <s v="KAIBONPETANGKURAN"/>
    <n v="15.69"/>
    <e v="#REF!"/>
    <n v="1.9612499999999999"/>
    <n v="200000"/>
    <n v="3200000"/>
  </r>
  <r>
    <s v="GPP PURWOREJO_KALIABU"/>
    <x v="29"/>
    <s v="KALIABU"/>
    <n v="7.61"/>
    <e v="#REF!"/>
    <n v="0.95125000000000004"/>
    <n v="200000"/>
    <n v="1600000"/>
  </r>
  <r>
    <s v="GPP PURWOREJO_KALIBOTO"/>
    <x v="29"/>
    <s v="KALIBOTO"/>
    <n v="4.4400000000000004"/>
    <e v="#REF!"/>
    <n v="0.55500000000000005"/>
    <n v="200000"/>
    <n v="1000000"/>
  </r>
  <r>
    <s v="GPP PURWOREJO_KALIGESING"/>
    <x v="29"/>
    <s v="KALIGESING"/>
    <n v="4.4400000000000004"/>
    <e v="#REF!"/>
    <n v="0.55500000000000005"/>
    <n v="200000"/>
    <n v="1000000"/>
  </r>
  <r>
    <s v="GPP PURWOREJO_KALIGINTUNG"/>
    <x v="29"/>
    <s v="KALIGINTUNG"/>
    <n v="4.4400000000000004"/>
    <e v="#REF!"/>
    <n v="0.55500000000000005"/>
    <n v="200000"/>
    <n v="1000000"/>
  </r>
  <r>
    <s v="GPP PURWOREJO_KALIGLAGAH"/>
    <x v="29"/>
    <s v="KALIGLAGAH"/>
    <n v="4.4400000000000004"/>
    <e v="#REF!"/>
    <n v="0.55500000000000005"/>
    <n v="200000"/>
    <n v="1000000"/>
  </r>
  <r>
    <s v="GPP PURWOREJO_KALIGLAGAH"/>
    <x v="29"/>
    <s v="KALIGLAGAH"/>
    <n v="4.4400000000000004"/>
    <e v="#REF!"/>
    <n v="0.55500000000000005"/>
    <n v="200000"/>
    <n v="1000000"/>
  </r>
  <r>
    <s v="GPP PURWOREJO_KALIGONDANG"/>
    <x v="29"/>
    <s v="KALIGONDANG"/>
    <n v="4.4400000000000004"/>
    <e v="#REF!"/>
    <n v="0.55500000000000005"/>
    <n v="200000"/>
    <n v="1000000"/>
  </r>
  <r>
    <s v="GPP PURWOREJO_KALIGONO"/>
    <x v="29"/>
    <s v="KALIGONO"/>
    <n v="4.4400000000000004"/>
    <e v="#REF!"/>
    <n v="0.55500000000000005"/>
    <n v="200000"/>
    <n v="1000000"/>
  </r>
  <r>
    <s v="GPP PURWOREJO_KALIGUBUG"/>
    <x v="29"/>
    <s v="KALIGUBUG"/>
    <n v="15.69"/>
    <e v="#REF!"/>
    <n v="1.9612499999999999"/>
    <n v="200000"/>
    <n v="3200000"/>
  </r>
  <r>
    <s v="GPP PURWOREJO_KALIHARJO"/>
    <x v="29"/>
    <s v="KALIHARJO"/>
    <n v="4.4400000000000004"/>
    <e v="#REF!"/>
    <n v="0.55500000000000005"/>
    <n v="200000"/>
    <n v="1000000"/>
  </r>
  <r>
    <s v="GPP PURWOREJO_KALIJAMBE"/>
    <x v="29"/>
    <s v="KALIJAMBE"/>
    <n v="4.4400000000000004"/>
    <e v="#REF!"/>
    <n v="0.55500000000000005"/>
    <n v="200000"/>
    <n v="1000000"/>
  </r>
  <r>
    <s v="GPP PURWOREJO_KALIJERING"/>
    <x v="29"/>
    <s v="KALIJERING"/>
    <n v="15.69"/>
    <e v="#REF!"/>
    <n v="1.9612499999999999"/>
    <n v="200000"/>
    <n v="3200000"/>
  </r>
  <r>
    <s v="GPP PURWOREJO_KALIJERING"/>
    <x v="29"/>
    <s v="KALIJERING"/>
    <n v="4.4400000000000004"/>
    <e v="#REF!"/>
    <n v="0.55500000000000005"/>
    <n v="200000"/>
    <n v="1000000"/>
  </r>
  <r>
    <s v="GPP PURWOREJO_KALIKALONG"/>
    <x v="29"/>
    <s v="KALIKALONG"/>
    <n v="4.4400000000000004"/>
    <e v="#REF!"/>
    <n v="0.55500000000000005"/>
    <n v="200000"/>
    <n v="1000000"/>
  </r>
  <r>
    <s v="GPP PURWOREJO_KALIKOTES"/>
    <x v="29"/>
    <s v="KALIKOTES"/>
    <n v="4.4400000000000004"/>
    <e v="#REF!"/>
    <n v="0.55500000000000005"/>
    <n v="200000"/>
    <n v="1000000"/>
  </r>
  <r>
    <s v="GPP PURWOREJO_KALIMATI"/>
    <x v="29"/>
    <s v="KALIMATI"/>
    <n v="4.4400000000000004"/>
    <e v="#REF!"/>
    <n v="0.55500000000000005"/>
    <n v="200000"/>
    <n v="1000000"/>
  </r>
  <r>
    <s v="GPP PURWOREJO_KALIMENENG"/>
    <x v="29"/>
    <s v="KALIMENENG"/>
    <n v="4.4400000000000004"/>
    <e v="#REF!"/>
    <n v="0.55500000000000005"/>
    <n v="200000"/>
    <n v="1000000"/>
  </r>
  <r>
    <s v="GPP PURWOREJO_KALIMIRU"/>
    <x v="29"/>
    <s v="KALIMIRU"/>
    <n v="4.4400000000000004"/>
    <e v="#REF!"/>
    <n v="0.55500000000000005"/>
    <n v="200000"/>
    <n v="1000000"/>
  </r>
  <r>
    <s v="GPP PURWOREJO_KALINONGKO"/>
    <x v="29"/>
    <s v="KALINONGKO"/>
    <n v="4.4400000000000004"/>
    <e v="#REF!"/>
    <n v="0.55500000000000005"/>
    <n v="200000"/>
    <n v="1000000"/>
  </r>
  <r>
    <s v="GPP PURWOREJO_KALIPUTIH"/>
    <x v="29"/>
    <s v="KALIPUTIH"/>
    <n v="15.69"/>
    <e v="#REF!"/>
    <n v="1.9612499999999999"/>
    <n v="200000"/>
    <n v="3200000"/>
  </r>
  <r>
    <s v="GPP PURWOREJO_KALIREJO"/>
    <x v="29"/>
    <s v="KALIREJO"/>
    <n v="4.4400000000000004"/>
    <e v="#REF!"/>
    <n v="0.55500000000000005"/>
    <n v="200000"/>
    <n v="1000000"/>
  </r>
  <r>
    <s v="GPP PURWOREJO_KALIREJO"/>
    <x v="29"/>
    <s v="KALIREJO"/>
    <n v="4.4400000000000004"/>
    <e v="#REF!"/>
    <n v="0.55500000000000005"/>
    <n v="200000"/>
    <n v="1000000"/>
  </r>
  <r>
    <s v="GPP PURWOREJO_KALIREJO"/>
    <x v="29"/>
    <s v="KALIREJO"/>
    <n v="7.61"/>
    <e v="#REF!"/>
    <n v="0.95125000000000004"/>
    <n v="200000"/>
    <n v="1600000"/>
  </r>
  <r>
    <s v="GPP PURWOREJO_KALISALAK"/>
    <x v="29"/>
    <s v="KALISALAK"/>
    <n v="7.61"/>
    <e v="#REF!"/>
    <n v="0.95125000000000004"/>
    <n v="200000"/>
    <n v="1600000"/>
  </r>
  <r>
    <s v="GPP PURWOREJO_KALISEMO"/>
    <x v="29"/>
    <s v="KALISEMO"/>
    <n v="4.4400000000000004"/>
    <e v="#REF!"/>
    <n v="0.55500000000000005"/>
    <n v="200000"/>
    <n v="1000000"/>
  </r>
  <r>
    <s v="GPP PURWOREJO_KALITANJUNG"/>
    <x v="29"/>
    <s v="KALITANJUNG"/>
    <n v="4.4400000000000004"/>
    <e v="#REF!"/>
    <n v="0.55500000000000005"/>
    <n v="200000"/>
    <n v="1000000"/>
  </r>
  <r>
    <s v="GPP PURWOREJO_KALITAPAS"/>
    <x v="29"/>
    <s v="KALITAPAS"/>
    <n v="4.4400000000000004"/>
    <e v="#REF!"/>
    <n v="0.55500000000000005"/>
    <n v="200000"/>
    <n v="1000000"/>
  </r>
  <r>
    <s v="GPP PURWOREJO_KALITENGKEK"/>
    <x v="29"/>
    <s v="KALITENGKEK"/>
    <n v="4.4400000000000004"/>
    <e v="#REF!"/>
    <n v="0.55500000000000005"/>
    <n v="200000"/>
    <n v="1000000"/>
  </r>
  <r>
    <s v="GPP PURWOREJO_KALIURIP"/>
    <x v="29"/>
    <s v="KALIURIP"/>
    <n v="4.4400000000000004"/>
    <e v="#REF!"/>
    <n v="0.55500000000000005"/>
    <n v="200000"/>
    <n v="1000000"/>
  </r>
  <r>
    <s v="GPP PURWOREJO_KALIURIP"/>
    <x v="29"/>
    <s v="KALIURIP"/>
    <n v="4.4400000000000004"/>
    <e v="#REF!"/>
    <n v="0.55500000000000005"/>
    <n v="200000"/>
    <n v="1000000"/>
  </r>
  <r>
    <s v="GPP PURWOREJO_KALIWADER"/>
    <x v="29"/>
    <s v="KALIWADER"/>
    <n v="4.4400000000000004"/>
    <e v="#REF!"/>
    <n v="0.55500000000000005"/>
    <n v="200000"/>
    <n v="1000000"/>
  </r>
  <r>
    <s v="GPP PURWOREJO_KALIWATUBUMI"/>
    <x v="29"/>
    <s v="KALIWATUBUMI"/>
    <n v="4.4400000000000004"/>
    <e v="#REF!"/>
    <n v="0.55500000000000005"/>
    <n v="200000"/>
    <n v="1000000"/>
  </r>
  <r>
    <s v="GPP PURWOREJO_KALIWATUKRANGGAN"/>
    <x v="29"/>
    <s v="KALIWATUKRANGGAN"/>
    <n v="4.4400000000000004"/>
    <e v="#REF!"/>
    <n v="0.55500000000000005"/>
    <n v="200000"/>
    <n v="1000000"/>
  </r>
  <r>
    <s v="GPP PURWOREJO_KALIWUNGUKIDUL"/>
    <x v="29"/>
    <s v="KALIWUNGUKIDUL"/>
    <n v="4.4400000000000004"/>
    <e v="#REF!"/>
    <n v="0.55500000000000005"/>
    <n v="200000"/>
    <n v="1000000"/>
  </r>
  <r>
    <s v="GPP PURWOREJO_KALIWUNGULOR"/>
    <x v="29"/>
    <s v="KALIWUNGULOR"/>
    <n v="4.4400000000000004"/>
    <e v="#REF!"/>
    <n v="0.55500000000000005"/>
    <n v="200000"/>
    <n v="1000000"/>
  </r>
  <r>
    <s v="GPP PURWOREJO_KAMIJORO"/>
    <x v="29"/>
    <s v="KAMIJORO"/>
    <n v="4.4400000000000004"/>
    <e v="#REF!"/>
    <n v="0.55500000000000005"/>
    <n v="200000"/>
    <n v="1000000"/>
  </r>
  <r>
    <s v="GPP PURWOREJO_KAPITERAN"/>
    <x v="29"/>
    <s v="KAPITERAN"/>
    <n v="4.4400000000000004"/>
    <e v="#REF!"/>
    <n v="0.55500000000000005"/>
    <n v="200000"/>
    <n v="1000000"/>
  </r>
  <r>
    <s v="GPP PURWOREJO_KARANGANOM"/>
    <x v="29"/>
    <s v="KARANGANOM"/>
    <n v="4.4400000000000004"/>
    <e v="#REF!"/>
    <n v="0.55500000000000005"/>
    <n v="200000"/>
    <n v="1000000"/>
  </r>
  <r>
    <s v="GPP PURWOREJO_KARANGANYAR"/>
    <x v="29"/>
    <s v="KARANGANYAR"/>
    <n v="4.4400000000000004"/>
    <e v="#REF!"/>
    <n v="0.55500000000000005"/>
    <n v="200000"/>
    <n v="1000000"/>
  </r>
  <r>
    <s v="GPP PURWOREJO_KARANGANYAR"/>
    <x v="29"/>
    <s v="KARANGANYAR"/>
    <n v="4.4400000000000004"/>
    <e v="#REF!"/>
    <n v="0.55500000000000005"/>
    <n v="200000"/>
    <n v="1000000"/>
  </r>
  <r>
    <s v="GPP PURWOREJO_KARANGGEDE"/>
    <x v="29"/>
    <s v="KARANGGEDE"/>
    <n v="15.69"/>
    <e v="#REF!"/>
    <n v="1.9612499999999999"/>
    <n v="200000"/>
    <n v="3200000"/>
  </r>
  <r>
    <s v="GPP PURWOREJO_KARANGGETAS"/>
    <x v="29"/>
    <s v="KARANGGETAS"/>
    <n v="4.4400000000000004"/>
    <e v="#REF!"/>
    <n v="0.55500000000000005"/>
    <n v="200000"/>
    <n v="1000000"/>
  </r>
  <r>
    <s v="GPP PURWOREJO_KARANGLUAS"/>
    <x v="29"/>
    <s v="KARANGLUAS"/>
    <n v="4.4400000000000004"/>
    <e v="#REF!"/>
    <n v="0.55500000000000005"/>
    <n v="200000"/>
    <n v="1000000"/>
  </r>
  <r>
    <s v="GPP PURWOREJO_KARANGMULYO"/>
    <x v="29"/>
    <s v="KARANGMULYO"/>
    <n v="4.4400000000000004"/>
    <e v="#REF!"/>
    <n v="0.55500000000000005"/>
    <n v="200000"/>
    <n v="1000000"/>
  </r>
  <r>
    <s v="GPP PURWOREJO_KARANGREJO"/>
    <x v="29"/>
    <s v="KARANGREJO"/>
    <n v="4.4400000000000004"/>
    <e v="#REF!"/>
    <n v="0.55500000000000005"/>
    <n v="200000"/>
    <n v="1000000"/>
  </r>
  <r>
    <s v="GPP PURWOREJO_KARANGREJO"/>
    <x v="29"/>
    <s v="KARANGREJO"/>
    <n v="4.4400000000000004"/>
    <e v="#REF!"/>
    <n v="0.55500000000000005"/>
    <n v="200000"/>
    <n v="1000000"/>
  </r>
  <r>
    <s v="GPP PURWOREJO_KARANGSARI"/>
    <x v="29"/>
    <s v="KARANGSARI"/>
    <n v="15.69"/>
    <e v="#REF!"/>
    <n v="1.9612499999999999"/>
    <n v="200000"/>
    <n v="3200000"/>
  </r>
  <r>
    <s v="GPP PURWOREJO_KARANGSARI"/>
    <x v="29"/>
    <s v="KARANGSARI"/>
    <n v="4.4400000000000004"/>
    <e v="#REF!"/>
    <n v="0.55500000000000005"/>
    <n v="200000"/>
    <n v="1000000"/>
  </r>
  <r>
    <s v="GPP PURWOREJO_KARANGSARI"/>
    <x v="29"/>
    <s v="KARANGSARI"/>
    <n v="4.4400000000000004"/>
    <e v="#REF!"/>
    <n v="0.55500000000000005"/>
    <n v="200000"/>
    <n v="1000000"/>
  </r>
  <r>
    <s v="GPP PURWOREJO_KARANGTALUN"/>
    <x v="29"/>
    <s v="KARANGTALUN"/>
    <n v="4.4400000000000004"/>
    <e v="#REF!"/>
    <n v="0.55500000000000005"/>
    <n v="200000"/>
    <n v="1000000"/>
  </r>
  <r>
    <s v="GPP PURWOREJO_KARANGTENGAH"/>
    <x v="29"/>
    <s v="KARANGTENGAH"/>
    <n v="15.69"/>
    <e v="#REF!"/>
    <n v="1.9612499999999999"/>
    <n v="200000"/>
    <n v="3200000"/>
  </r>
  <r>
    <s v="GPP PURWOREJO_KARANGWULUH"/>
    <x v="29"/>
    <s v="KARANGWULUH"/>
    <n v="4.4400000000000004"/>
    <e v="#REF!"/>
    <n v="0.55500000000000005"/>
    <n v="200000"/>
    <n v="1000000"/>
  </r>
  <r>
    <s v="GPP PURWOREJO_KATERBAN"/>
    <x v="29"/>
    <s v="KATERBAN"/>
    <n v="4.4400000000000004"/>
    <e v="#REF!"/>
    <n v="0.55500000000000005"/>
    <n v="200000"/>
    <n v="1000000"/>
  </r>
  <r>
    <s v="GPP PURWOREJO_KEBAPANGAN"/>
    <x v="29"/>
    <s v="KEBAPANGAN"/>
    <n v="15.69"/>
    <e v="#REF!"/>
    <n v="1.9612499999999999"/>
    <n v="200000"/>
    <n v="3200000"/>
  </r>
  <r>
    <s v="GPP PURWOREJO_KEBONDALEM"/>
    <x v="29"/>
    <s v="KEBONDALEM"/>
    <n v="4.4400000000000004"/>
    <e v="#REF!"/>
    <n v="0.55500000000000005"/>
    <n v="200000"/>
    <n v="1000000"/>
  </r>
  <r>
    <s v="GPP PURWOREJO_KEBONGUNUNG"/>
    <x v="29"/>
    <s v="KEBONGUNUNG"/>
    <n v="4.4400000000000004"/>
    <e v="#REF!"/>
    <n v="0.55500000000000005"/>
    <n v="200000"/>
    <n v="1000000"/>
  </r>
  <r>
    <s v="GPP PURWOREJO_KEBONSARI"/>
    <x v="29"/>
    <s v="KEBONSARI"/>
    <n v="4.4400000000000004"/>
    <e v="#REF!"/>
    <n v="0.55500000000000005"/>
    <n v="200000"/>
    <n v="1000000"/>
  </r>
  <r>
    <s v="GPP PURWOREJO_KEBURUHAN"/>
    <x v="29"/>
    <s v="KEBURUHAN"/>
    <n v="4.4400000000000004"/>
    <e v="#REF!"/>
    <n v="0.55500000000000005"/>
    <n v="200000"/>
    <n v="1000000"/>
  </r>
  <r>
    <s v="GPP PURWOREJO_KEBURUSAN"/>
    <x v="29"/>
    <s v="KEBURUSAN"/>
    <n v="4.4400000000000004"/>
    <e v="#REF!"/>
    <n v="0.55500000000000005"/>
    <n v="200000"/>
    <n v="1000000"/>
  </r>
  <r>
    <s v="GPP PURWOREJO_KEDONDONG"/>
    <x v="29"/>
    <s v="KEDONDONG"/>
    <n v="4.4400000000000004"/>
    <e v="#REF!"/>
    <n v="0.55500000000000005"/>
    <n v="200000"/>
    <n v="1000000"/>
  </r>
  <r>
    <s v="GPP PURWOREJO_KEDUNGAGUNG"/>
    <x v="29"/>
    <s v="KEDUNGAGUNG"/>
    <n v="4.4400000000000004"/>
    <e v="#REF!"/>
    <n v="0.55500000000000005"/>
    <n v="200000"/>
    <n v="1000000"/>
  </r>
  <r>
    <s v="GPP PURWOREJO_KEDUNGBATUR"/>
    <x v="29"/>
    <s v="KEDUNGBATUR"/>
    <n v="4.4400000000000004"/>
    <e v="#REF!"/>
    <n v="0.55500000000000005"/>
    <n v="200000"/>
    <n v="1000000"/>
  </r>
  <r>
    <s v="GPP PURWOREJO_KEDUNGBULUS"/>
    <x v="29"/>
    <s v="KEDUNGBULUS"/>
    <n v="15.69"/>
    <e v="#REF!"/>
    <n v="1.9612499999999999"/>
    <n v="200000"/>
    <n v="3200000"/>
  </r>
  <r>
    <s v="GPP PURWOREJO_KEDUNGDOWO"/>
    <x v="29"/>
    <s v="KEDUNGDOWO"/>
    <n v="15.69"/>
    <e v="#REF!"/>
    <n v="1.9612499999999999"/>
    <n v="200000"/>
    <n v="3200000"/>
  </r>
  <r>
    <s v="GPP PURWOREJO_KEDUNGGUBAH"/>
    <x v="29"/>
    <s v="KEDUNGGUBAH"/>
    <n v="4.4400000000000004"/>
    <e v="#REF!"/>
    <n v="0.55500000000000005"/>
    <n v="200000"/>
    <n v="1000000"/>
  </r>
  <r>
    <s v="GPP PURWOREJO_KEDUNGKAMAL"/>
    <x v="29"/>
    <s v="KEDUNGKAMAL"/>
    <n v="4.4400000000000004"/>
    <e v="#REF!"/>
    <n v="0.55500000000000005"/>
    <n v="200000"/>
    <n v="1000000"/>
  </r>
  <r>
    <s v="GPP PURWOREJO_KEDUNGLO"/>
    <x v="29"/>
    <s v="KEDUNGLO"/>
    <n v="4.4400000000000004"/>
    <e v="#REF!"/>
    <n v="0.55500000000000005"/>
    <n v="200000"/>
    <n v="1000000"/>
  </r>
  <r>
    <s v="GPP PURWOREJO_KEDUNGLOTENG"/>
    <x v="29"/>
    <s v="KEDUNGLOTENG"/>
    <n v="4.4400000000000004"/>
    <e v="#REF!"/>
    <n v="0.55500000000000005"/>
    <n v="200000"/>
    <n v="1000000"/>
  </r>
  <r>
    <s v="GPP PURWOREJO_KEDUNGMULYO"/>
    <x v="29"/>
    <s v="KEDUNGMULYO"/>
    <n v="4.4400000000000004"/>
    <e v="#REF!"/>
    <n v="0.55500000000000005"/>
    <n v="200000"/>
    <n v="1000000"/>
  </r>
  <r>
    <s v="GPP PURWOREJO_KEDUNGPOH"/>
    <x v="29"/>
    <s v="KEDUNGPOH"/>
    <n v="4.4400000000000004"/>
    <e v="#REF!"/>
    <n v="0.55500000000000005"/>
    <n v="200000"/>
    <n v="1000000"/>
  </r>
  <r>
    <s v="GPP PURWOREJO_KEDUNGPOMAHANKULON"/>
    <x v="29"/>
    <s v="KEDUNGPOMAHANKULON"/>
    <n v="4.4400000000000004"/>
    <e v="#REF!"/>
    <n v="0.55500000000000005"/>
    <n v="200000"/>
    <n v="1000000"/>
  </r>
  <r>
    <s v="GPP PURWOREJO_KEDUNGPOMAHANWETAN"/>
    <x v="29"/>
    <s v="KEDUNGPOMAHANWETAN"/>
    <n v="4.4400000000000004"/>
    <e v="#REF!"/>
    <n v="0.55500000000000005"/>
    <n v="200000"/>
    <n v="1000000"/>
  </r>
  <r>
    <s v="GPP PURWOREJO_KEDUNGPUCANG"/>
    <x v="29"/>
    <s v="KEDUNGPUCANG"/>
    <n v="4.4400000000000004"/>
    <e v="#REF!"/>
    <n v="0.55500000000000005"/>
    <n v="200000"/>
    <n v="1000000"/>
  </r>
  <r>
    <s v="GPP PURWOREJO_KEDUNGSARI"/>
    <x v="29"/>
    <s v="KEDUNGSARI"/>
    <n v="4.4400000000000004"/>
    <e v="#REF!"/>
    <n v="0.55500000000000005"/>
    <n v="200000"/>
    <n v="1000000"/>
  </r>
  <r>
    <s v="GPP PURWOREJO_KEDUNGSARI"/>
    <x v="29"/>
    <s v="KEDUNGSARI"/>
    <n v="4.4400000000000004"/>
    <e v="#REF!"/>
    <n v="0.55500000000000005"/>
    <n v="200000"/>
    <n v="1000000"/>
  </r>
  <r>
    <s v="GPP PURWOREJO_KEDUNGSRI"/>
    <x v="29"/>
    <s v="KEDUNGSRI"/>
    <n v="4.4400000000000004"/>
    <e v="#REF!"/>
    <n v="0.55500000000000005"/>
    <n v="200000"/>
    <n v="1000000"/>
  </r>
  <r>
    <s v="GPP PURWOREJO_KEDUNGWARU"/>
    <x v="29"/>
    <s v="KEDUNGWARU"/>
    <n v="15.69"/>
    <e v="#REF!"/>
    <n v="1.9612499999999999"/>
    <n v="200000"/>
    <n v="3200000"/>
  </r>
  <r>
    <s v="GPP PURWOREJO_KEDUREN"/>
    <x v="29"/>
    <s v="KEDUREN"/>
    <n v="4.4400000000000004"/>
    <e v="#REF!"/>
    <n v="0.55500000000000005"/>
    <n v="200000"/>
    <n v="1000000"/>
  </r>
  <r>
    <s v="GPP PURWOREJO_KEMADU LOR"/>
    <x v="29"/>
    <s v="KEMADU LOR"/>
    <n v="4.4400000000000004"/>
    <e v="#REF!"/>
    <n v="0.55500000000000005"/>
    <n v="200000"/>
    <n v="1000000"/>
  </r>
  <r>
    <s v="GPP PURWOREJO_KEMANUKAN"/>
    <x v="29"/>
    <s v="KEMANUKAN"/>
    <n v="4.4400000000000004"/>
    <e v="#REF!"/>
    <n v="0.55500000000000005"/>
    <n v="200000"/>
    <n v="1000000"/>
  </r>
  <r>
    <s v="GPP PURWOREJO_KEMBANGKUNING"/>
    <x v="29"/>
    <s v="KEMBANGKUNING"/>
    <n v="4.4400000000000004"/>
    <e v="#REF!"/>
    <n v="0.55500000000000005"/>
    <n v="200000"/>
    <n v="1000000"/>
  </r>
  <r>
    <s v="GPP PURWOREJO_KEMBANGKUNING"/>
    <x v="29"/>
    <s v="KEMBANGKUNING"/>
    <n v="4.4400000000000004"/>
    <e v="#REF!"/>
    <n v="0.55500000000000005"/>
    <n v="200000"/>
    <n v="1000000"/>
  </r>
  <r>
    <s v="GPP PURWOREJO_KEMBANGSAWIT"/>
    <x v="29"/>
    <s v="KEMBANGSAWIT"/>
    <n v="15.69"/>
    <e v="#REF!"/>
    <n v="1.9612499999999999"/>
    <n v="200000"/>
    <n v="3200000"/>
  </r>
  <r>
    <s v="GPP PURWOREJO_KEMEJING"/>
    <x v="29"/>
    <s v="KEMEJING"/>
    <n v="4.4400000000000004"/>
    <e v="#REF!"/>
    <n v="0.55500000000000005"/>
    <n v="200000"/>
    <n v="1000000"/>
  </r>
  <r>
    <s v="GPP PURWOREJO_KEMIRI"/>
    <x v="29"/>
    <s v="KEMIRI"/>
    <n v="4.4400000000000004"/>
    <e v="#REF!"/>
    <n v="0.55500000000000005"/>
    <n v="200000"/>
    <n v="1000000"/>
  </r>
  <r>
    <s v="GPP PURWOREJO_KEMIRI KIDUL"/>
    <x v="29"/>
    <s v="KEMIRI KIDUL"/>
    <n v="4.4400000000000004"/>
    <e v="#REF!"/>
    <n v="0.55500000000000005"/>
    <n v="200000"/>
    <n v="1000000"/>
  </r>
  <r>
    <s v="GPP PURWOREJO_KEMIRILOR"/>
    <x v="29"/>
    <s v="KEMIRILOR"/>
    <n v="4.4400000000000004"/>
    <e v="#REF!"/>
    <n v="0.55500000000000005"/>
    <n v="200000"/>
    <n v="1000000"/>
  </r>
  <r>
    <s v="GPP PURWOREJO_KENDALREJO"/>
    <x v="29"/>
    <s v="KENDALREJO"/>
    <n v="4.4400000000000004"/>
    <e v="#REF!"/>
    <n v="0.55500000000000005"/>
    <n v="200000"/>
    <n v="1000000"/>
  </r>
  <r>
    <s v="GPP PURWOREJO_KENOYOJAYAN"/>
    <x v="29"/>
    <s v="KENOYOJAYAN"/>
    <n v="15.69"/>
    <e v="#REF!"/>
    <n v="1.9612499999999999"/>
    <n v="200000"/>
    <n v="3200000"/>
  </r>
  <r>
    <s v="GPP PURWOREJO_KENTENGREJO"/>
    <x v="29"/>
    <s v="KENTENGREJO"/>
    <n v="4.4400000000000004"/>
    <e v="#REF!"/>
    <n v="0.55500000000000005"/>
    <n v="200000"/>
    <n v="1000000"/>
  </r>
  <r>
    <s v="GPP PURWOREJO_KEPONGGOK"/>
    <x v="29"/>
    <s v="KEPONGGOK"/>
    <n v="4.4400000000000004"/>
    <e v="#REF!"/>
    <n v="0.55500000000000005"/>
    <n v="200000"/>
    <n v="1000000"/>
  </r>
  <r>
    <s v="GPP PURWOREJO_KEPUH"/>
    <x v="29"/>
    <s v="KEPUH"/>
    <n v="4.4400000000000004"/>
    <e v="#REF!"/>
    <n v="0.55500000000000005"/>
    <n v="200000"/>
    <n v="1000000"/>
  </r>
  <r>
    <s v="GPP PURWOREJO_KEREP"/>
    <x v="29"/>
    <s v="KEREP"/>
    <n v="4.4400000000000004"/>
    <e v="#REF!"/>
    <n v="0.55500000000000005"/>
    <n v="200000"/>
    <n v="1000000"/>
  </r>
  <r>
    <s v="GPP PURWOREJO_KERTODESO"/>
    <x v="29"/>
    <s v="KERTODESO"/>
    <n v="15.69"/>
    <e v="#REF!"/>
    <n v="1.9612499999999999"/>
    <n v="200000"/>
    <n v="3200000"/>
  </r>
  <r>
    <s v="GPP PURWOREJO_KERTOJAYAN"/>
    <x v="29"/>
    <s v="KERTOJAYAN"/>
    <n v="4.4400000000000004"/>
    <e v="#REF!"/>
    <n v="0.55500000000000005"/>
    <n v="200000"/>
    <n v="1000000"/>
  </r>
  <r>
    <s v="GPP PURWOREJO_KERTOSONO"/>
    <x v="29"/>
    <s v="KERTOSONO"/>
    <n v="4.4400000000000004"/>
    <e v="#REF!"/>
    <n v="0.55500000000000005"/>
    <n v="200000"/>
    <n v="1000000"/>
  </r>
  <r>
    <s v="GPP PURWOREJO_KESAWEN"/>
    <x v="29"/>
    <s v="KESAWEN"/>
    <n v="4.4400000000000004"/>
    <e v="#REF!"/>
    <n v="0.55500000000000005"/>
    <n v="200000"/>
    <n v="1000000"/>
  </r>
  <r>
    <s v="GPP PURWOREJO_KESE"/>
    <x v="29"/>
    <s v="KESE"/>
    <n v="4.4400000000000004"/>
    <e v="#REF!"/>
    <n v="0.55500000000000005"/>
    <n v="200000"/>
    <n v="1000000"/>
  </r>
  <r>
    <s v="GPP PURWOREJO_KESENENG"/>
    <x v="29"/>
    <s v="KESENENG"/>
    <n v="4.4400000000000004"/>
    <e v="#REF!"/>
    <n v="0.55500000000000005"/>
    <n v="200000"/>
    <n v="1000000"/>
  </r>
  <r>
    <s v="GPP PURWOREJO_KESIDAN"/>
    <x v="29"/>
    <s v="KESIDAN"/>
    <n v="4.4400000000000004"/>
    <e v="#REF!"/>
    <n v="0.55500000000000005"/>
    <n v="200000"/>
    <n v="1000000"/>
  </r>
  <r>
    <s v="GPP PURWOREJO_KESUGIHAN"/>
    <x v="29"/>
    <s v="KESUGIHAN"/>
    <n v="4.4400000000000004"/>
    <e v="#REF!"/>
    <n v="0.55500000000000005"/>
    <n v="200000"/>
    <n v="1000000"/>
  </r>
  <r>
    <s v="GPP PURWOREJO_KETANGI"/>
    <x v="29"/>
    <s v="KETANGI"/>
    <n v="4.4400000000000004"/>
    <e v="#REF!"/>
    <n v="0.55500000000000005"/>
    <n v="200000"/>
    <n v="1000000"/>
  </r>
  <r>
    <s v="GPP PURWOREJO_KETAWANGREJO"/>
    <x v="29"/>
    <s v="KETAWANGREJO"/>
    <n v="4.4400000000000004"/>
    <e v="#REF!"/>
    <n v="0.55500000000000005"/>
    <n v="200000"/>
    <n v="1000000"/>
  </r>
  <r>
    <s v="GPP PURWOREJO_KETIWIJAYAN"/>
    <x v="29"/>
    <s v="KETIWIJAYAN"/>
    <n v="4.4400000000000004"/>
    <e v="#REF!"/>
    <n v="0.55500000000000005"/>
    <n v="200000"/>
    <n v="1000000"/>
  </r>
  <r>
    <s v="GPP PURWOREJO_KETOSARI"/>
    <x v="29"/>
    <s v="KETOSARI"/>
    <n v="4.4400000000000004"/>
    <e v="#REF!"/>
    <n v="0.55500000000000005"/>
    <n v="200000"/>
    <n v="1000000"/>
  </r>
  <r>
    <s v="GPP PURWOREJO_KETUG"/>
    <x v="29"/>
    <s v="KETUG"/>
    <n v="4.4400000000000004"/>
    <e v="#REF!"/>
    <n v="0.55500000000000005"/>
    <n v="200000"/>
    <n v="1000000"/>
  </r>
  <r>
    <s v="GPP PURWOREJO_KIYANGKONGREJO"/>
    <x v="29"/>
    <s v="KIYANGKONGREJO"/>
    <n v="4.4400000000000004"/>
    <e v="#REF!"/>
    <n v="0.55500000000000005"/>
    <n v="200000"/>
    <n v="1000000"/>
  </r>
  <r>
    <s v="GPP PURWOREJO_KLANDARAN"/>
    <x v="29"/>
    <s v="KLANDARAN"/>
    <n v="4.4400000000000004"/>
    <e v="#REF!"/>
    <n v="0.55500000000000005"/>
    <n v="200000"/>
    <n v="1000000"/>
  </r>
  <r>
    <s v="GPP PURWOREJO_KLEDUNGKRADENAN"/>
    <x v="29"/>
    <s v="KLEDUNGKRADENAN"/>
    <n v="4.4400000000000004"/>
    <e v="#REF!"/>
    <n v="0.55500000000000005"/>
    <n v="200000"/>
    <n v="1000000"/>
  </r>
  <r>
    <s v="GPP PURWOREJO_KLEPU"/>
    <x v="29"/>
    <s v="KLEPU"/>
    <n v="4.4400000000000004"/>
    <e v="#REF!"/>
    <n v="0.55500000000000005"/>
    <n v="200000"/>
    <n v="1000000"/>
  </r>
  <r>
    <s v="GPP PURWOREJO_KOROWELANG"/>
    <x v="29"/>
    <s v="KOROWELANG"/>
    <n v="15.69"/>
    <e v="#REF!"/>
    <n v="1.9612499999999999"/>
    <n v="200000"/>
    <n v="3200000"/>
  </r>
  <r>
    <s v="GPP PURWOREJO_KRADENAN"/>
    <x v="29"/>
    <s v="KRADENAN"/>
    <n v="15.69"/>
    <e v="#REF!"/>
    <n v="1.9612499999999999"/>
    <n v="200000"/>
    <n v="3200000"/>
  </r>
  <r>
    <s v="GPP PURWOREJO_KRAGILAN"/>
    <x v="29"/>
    <s v="KRAGILAN"/>
    <n v="4.4400000000000004"/>
    <e v="#REF!"/>
    <n v="0.55500000000000005"/>
    <n v="200000"/>
    <n v="1000000"/>
  </r>
  <r>
    <s v="GPP PURWOREJO_KRANDEGAN"/>
    <x v="29"/>
    <s v="KRANDEGAN"/>
    <n v="4.4400000000000004"/>
    <e v="#REF!"/>
    <n v="0.55500000000000005"/>
    <n v="200000"/>
    <n v="1000000"/>
  </r>
  <r>
    <s v="GPP PURWOREJO_KROYO"/>
    <x v="29"/>
    <s v="KROYO"/>
    <n v="4.4400000000000004"/>
    <e v="#REF!"/>
    <n v="0.55500000000000005"/>
    <n v="200000"/>
    <n v="1000000"/>
  </r>
  <r>
    <s v="GPP PURWOREJO_KROYOKULON"/>
    <x v="29"/>
    <s v="KROYOKULON"/>
    <n v="4.4400000000000004"/>
    <e v="#REF!"/>
    <n v="0.55500000000000005"/>
    <n v="200000"/>
    <n v="1000000"/>
  </r>
  <r>
    <s v="GPP PURWOREJO_KROYOLOR"/>
    <x v="29"/>
    <s v="KROYOLOR"/>
    <n v="4.4400000000000004"/>
    <e v="#REF!"/>
    <n v="0.55500000000000005"/>
    <n v="200000"/>
    <n v="1000000"/>
  </r>
  <r>
    <s v="GPP PURWOREJO_KRUBUNGAN"/>
    <x v="29"/>
    <s v="KRUBUNGAN"/>
    <n v="15.69"/>
    <e v="#REF!"/>
    <n v="1.9612499999999999"/>
    <n v="200000"/>
    <n v="3200000"/>
  </r>
  <r>
    <s v="GPP PURWOREJO_KUMPULREJO"/>
    <x v="29"/>
    <s v="KUMPULREJO"/>
    <n v="4.4400000000000004"/>
    <e v="#REF!"/>
    <n v="0.55500000000000005"/>
    <n v="200000"/>
    <n v="1000000"/>
  </r>
  <r>
    <s v="GPP PURWOREJO_KUMPULSARI"/>
    <x v="29"/>
    <s v="KUMPULSARI"/>
    <n v="4.4400000000000004"/>
    <e v="#REF!"/>
    <n v="0.55500000000000005"/>
    <n v="200000"/>
    <n v="1000000"/>
  </r>
  <r>
    <s v="GPP PURWOREJO_KUNIR"/>
    <x v="29"/>
    <s v="KUNIR"/>
    <n v="4.4400000000000004"/>
    <e v="#REF!"/>
    <n v="0.55500000000000005"/>
    <n v="200000"/>
    <n v="1000000"/>
  </r>
  <r>
    <s v="GPP PURWOREJO_KUNIREJOKULON"/>
    <x v="29"/>
    <s v="KUNIREJOKULON"/>
    <n v="4.4400000000000004"/>
    <e v="#REF!"/>
    <n v="0.55500000000000005"/>
    <n v="200000"/>
    <n v="1000000"/>
  </r>
  <r>
    <s v="GPP PURWOREJO_KUNIREJOWETAN"/>
    <x v="29"/>
    <s v="KUNIREJOWETAN"/>
    <n v="4.4400000000000004"/>
    <e v="#REF!"/>
    <n v="0.55500000000000005"/>
    <n v="200000"/>
    <n v="1000000"/>
  </r>
  <r>
    <s v="GPP PURWOREJO_KUTOARJO"/>
    <x v="29"/>
    <s v="KUTOARJO"/>
    <n v="4.4400000000000004"/>
    <e v="#REF!"/>
    <n v="0.55500000000000005"/>
    <n v="200000"/>
    <n v="1000000"/>
  </r>
  <r>
    <s v="GPP PURWOREJO_KUTOWINANGUN"/>
    <x v="29"/>
    <s v="KUTOWINANGUN"/>
    <n v="15.69"/>
    <e v="#REF!"/>
    <n v="1.9612499999999999"/>
    <n v="200000"/>
    <n v="3200000"/>
  </r>
  <r>
    <s v="GPP PURWOREJO_KUWARISAN"/>
    <x v="29"/>
    <s v="KUWARISAN"/>
    <n v="15.69"/>
    <e v="#REF!"/>
    <n v="1.9612499999999999"/>
    <n v="200000"/>
    <n v="3200000"/>
  </r>
  <r>
    <s v="GPP PURWOREJO_KUWUKAN"/>
    <x v="29"/>
    <s v="KUWUKAN"/>
    <n v="4.4400000000000004"/>
    <e v="#REF!"/>
    <n v="0.55500000000000005"/>
    <n v="200000"/>
    <n v="1000000"/>
  </r>
  <r>
    <s v="GPP PURWOREJO_KUWUREJO"/>
    <x v="29"/>
    <s v="KUWUREJO"/>
    <n v="4.4400000000000004"/>
    <e v="#REF!"/>
    <n v="0.55500000000000005"/>
    <n v="200000"/>
    <n v="1000000"/>
  </r>
  <r>
    <s v="GPP PURWOREJO_KWADERAN"/>
    <x v="29"/>
    <s v="KWADERAN"/>
    <n v="7.61"/>
    <e v="#REF!"/>
    <n v="0.95125000000000004"/>
    <n v="200000"/>
    <n v="1600000"/>
  </r>
  <r>
    <s v="GPP PURWOREJO_LABAN"/>
    <x v="29"/>
    <s v="LABAN"/>
    <n v="4.4400000000000004"/>
    <e v="#REF!"/>
    <n v="0.55500000000000005"/>
    <n v="200000"/>
    <n v="1000000"/>
  </r>
  <r>
    <s v="GPP PURWOREJO_LAJER"/>
    <x v="29"/>
    <s v="LAJER"/>
    <n v="15.69"/>
    <e v="#REF!"/>
    <n v="1.9612499999999999"/>
    <n v="200000"/>
    <n v="3200000"/>
  </r>
  <r>
    <s v="GPP PURWOREJO_LANGENREJO"/>
    <x v="29"/>
    <s v="LANGENREJO"/>
    <n v="4.4400000000000004"/>
    <e v="#REF!"/>
    <n v="0.55500000000000005"/>
    <n v="200000"/>
    <n v="1000000"/>
  </r>
  <r>
    <s v="GPP PURWOREJO_LEGETAN"/>
    <x v="29"/>
    <s v="LEGETAN"/>
    <n v="4.4400000000000004"/>
    <e v="#REF!"/>
    <n v="0.55500000000000005"/>
    <n v="200000"/>
    <n v="1000000"/>
  </r>
  <r>
    <s v="GPP PURWOREJO_LEMBUPURWO"/>
    <x v="29"/>
    <s v="LEMBUPURWO"/>
    <n v="15.69"/>
    <e v="#REF!"/>
    <n v="1.9612499999999999"/>
    <n v="200000"/>
    <n v="3200000"/>
  </r>
  <r>
    <s v="GPP PURWOREJO_LEREPKEBUMEN"/>
    <x v="29"/>
    <s v="LEREPKEBUMEN"/>
    <n v="15.69"/>
    <e v="#REF!"/>
    <n v="1.9612499999999999"/>
    <n v="200000"/>
    <n v="3200000"/>
  </r>
  <r>
    <s v="GPP PURWOREJO_LIMBANGAN"/>
    <x v="29"/>
    <s v="LIMBANGAN"/>
    <n v="4.4400000000000004"/>
    <e v="#REF!"/>
    <n v="0.55500000000000005"/>
    <n v="200000"/>
    <n v="1000000"/>
  </r>
  <r>
    <s v="GPP PURWOREJO_LOANO"/>
    <x v="29"/>
    <s v="LOANO"/>
    <n v="4.4400000000000004"/>
    <e v="#REF!"/>
    <n v="0.55500000000000005"/>
    <n v="200000"/>
    <n v="1000000"/>
  </r>
  <r>
    <s v="GPP PURWOREJO_LONING"/>
    <x v="29"/>
    <s v="LONING"/>
    <n v="4.4400000000000004"/>
    <e v="#REF!"/>
    <n v="0.55500000000000005"/>
    <n v="200000"/>
    <n v="1000000"/>
  </r>
  <r>
    <s v="GPP PURWOREJO_LUBANGDUKUH"/>
    <x v="29"/>
    <s v="LUBANGDUKUH"/>
    <n v="4.4400000000000004"/>
    <e v="#REF!"/>
    <n v="0.55500000000000005"/>
    <n v="200000"/>
    <n v="1000000"/>
  </r>
  <r>
    <s v="GPP PURWOREJO_LUBANGINDANGAN"/>
    <x v="29"/>
    <s v="LUBANGINDANGAN"/>
    <n v="4.4400000000000004"/>
    <e v="#REF!"/>
    <n v="0.55500000000000005"/>
    <n v="200000"/>
    <n v="1000000"/>
  </r>
  <r>
    <s v="GPP PURWOREJO_LUBANGLOR"/>
    <x v="29"/>
    <s v="LUBANGLOR"/>
    <n v="4.4400000000000004"/>
    <e v="#REF!"/>
    <n v="0.55500000000000005"/>
    <n v="200000"/>
    <n v="1000000"/>
  </r>
  <r>
    <s v="GPP PURWOREJO_LUGOSOBO"/>
    <x v="29"/>
    <s v="LUGOSOBO"/>
    <n v="4.4400000000000004"/>
    <e v="#REF!"/>
    <n v="0.55500000000000005"/>
    <n v="200000"/>
    <n v="1000000"/>
  </r>
  <r>
    <s v="GPP PURWOREJO_LUGU"/>
    <x v="29"/>
    <s v="LUGU"/>
    <n v="4.4400000000000004"/>
    <e v="#REF!"/>
    <n v="0.55500000000000005"/>
    <n v="200000"/>
    <n v="1000000"/>
  </r>
  <r>
    <s v="GPP PURWOREJO_LUGUREJO"/>
    <x v="29"/>
    <s v="LUGUREJO"/>
    <n v="4.4400000000000004"/>
    <e v="#REF!"/>
    <n v="0.55500000000000005"/>
    <n v="200000"/>
    <n v="1000000"/>
  </r>
  <r>
    <s v="GPP PURWOREJO_LUMBU"/>
    <x v="29"/>
    <s v="LUMBU"/>
    <n v="15.69"/>
    <e v="#REF!"/>
    <n v="1.9612499999999999"/>
    <n v="200000"/>
    <n v="3200000"/>
  </r>
  <r>
    <s v="GPP PURWOREJO_LUNDONG"/>
    <x v="29"/>
    <s v="LUNDONG"/>
    <n v="15.69"/>
    <e v="#REF!"/>
    <n v="1.9612499999999999"/>
    <n v="200000"/>
    <n v="3200000"/>
  </r>
  <r>
    <s v="GPP PURWOREJO_LUWENG KIDUL"/>
    <x v="29"/>
    <s v="LUWENG KIDUL"/>
    <n v="4.4400000000000004"/>
    <e v="#REF!"/>
    <n v="0.55500000000000005"/>
    <n v="200000"/>
    <n v="1000000"/>
  </r>
  <r>
    <s v="GPP PURWOREJO_LUWENGLOR"/>
    <x v="29"/>
    <s v="LUWENGLOR"/>
    <n v="4.4400000000000004"/>
    <e v="#REF!"/>
    <n v="0.55500000000000005"/>
    <n v="200000"/>
    <n v="1000000"/>
  </r>
  <r>
    <s v="GPP PURWOREJO_MAJIR"/>
    <x v="29"/>
    <s v="MAJIR"/>
    <n v="4.4400000000000004"/>
    <e v="#REF!"/>
    <n v="0.55500000000000005"/>
    <n v="200000"/>
    <n v="1000000"/>
  </r>
  <r>
    <s v="GPP PURWOREJO_MALANG"/>
    <x v="29"/>
    <s v="MALANG"/>
    <n v="4.4400000000000004"/>
    <e v="#REF!"/>
    <n v="0.55500000000000005"/>
    <n v="200000"/>
    <n v="1000000"/>
  </r>
  <r>
    <s v="GPP PURWOREJO_MALANGREJO"/>
    <x v="29"/>
    <s v="MALANGREJO"/>
    <n v="4.4400000000000004"/>
    <e v="#REF!"/>
    <n v="0.55500000000000005"/>
    <n v="200000"/>
    <n v="1000000"/>
  </r>
  <r>
    <s v="GPP PURWOREJO_MANGUNJAYAN"/>
    <x v="29"/>
    <s v="MANGUNJAYAN"/>
    <n v="4.4400000000000004"/>
    <e v="#REF!"/>
    <n v="0.55500000000000005"/>
    <n v="200000"/>
    <n v="1000000"/>
  </r>
  <r>
    <s v="GPP PURWOREJO_MANGUNRANAN"/>
    <x v="29"/>
    <s v="MANGUNRANAN"/>
    <n v="15.69"/>
    <e v="#REF!"/>
    <n v="1.9612499999999999"/>
    <n v="200000"/>
    <n v="3200000"/>
  </r>
  <r>
    <s v="GPP PURWOREJO_MARGOYOSO"/>
    <x v="29"/>
    <s v="MARGOYOSO"/>
    <n v="7.61"/>
    <e v="#REF!"/>
    <n v="0.95125000000000004"/>
    <n v="200000"/>
    <n v="1600000"/>
  </r>
  <r>
    <s v="GPP PURWOREJO_MARON"/>
    <x v="29"/>
    <s v="MARON"/>
    <n v="4.4400000000000004"/>
    <e v="#REF!"/>
    <n v="0.55500000000000005"/>
    <n v="200000"/>
    <n v="1000000"/>
  </r>
  <r>
    <s v="GPP PURWOREJO_MAYUNGSARI"/>
    <x v="29"/>
    <s v="MAYUNGSARI"/>
    <n v="4.4400000000000004"/>
    <e v="#REF!"/>
    <n v="0.55500000000000005"/>
    <n v="200000"/>
    <n v="1000000"/>
  </r>
  <r>
    <s v="GPP PURWOREJO_MEDONO"/>
    <x v="29"/>
    <s v="MEDONO"/>
    <n v="4.4400000000000004"/>
    <e v="#REF!"/>
    <n v="0.55500000000000005"/>
    <n v="200000"/>
    <n v="1000000"/>
  </r>
  <r>
    <s v="GPP PURWOREJO_MEGULUNGKIDUL"/>
    <x v="29"/>
    <s v="MEGULUNGKIDUL"/>
    <n v="4.4400000000000004"/>
    <e v="#REF!"/>
    <n v="0.55500000000000005"/>
    <n v="200000"/>
    <n v="1000000"/>
  </r>
  <r>
    <s v="GPP PURWOREJO_MEGULUNGLOR"/>
    <x v="29"/>
    <s v="MEGULUNGLOR"/>
    <n v="4.4400000000000004"/>
    <e v="#REF!"/>
    <n v="0.55500000000000005"/>
    <n v="200000"/>
    <n v="1000000"/>
  </r>
  <r>
    <s v="GPP PURWOREJO_MEKARSARI"/>
    <x v="29"/>
    <s v="MEKARSARI"/>
    <n v="15.69"/>
    <e v="#REF!"/>
    <n v="1.9612499999999999"/>
    <n v="200000"/>
    <n v="3200000"/>
  </r>
  <r>
    <s v="GPP PURWOREJO_MENDIRO"/>
    <x v="29"/>
    <s v="MENDIRO"/>
    <n v="4.4400000000000004"/>
    <e v="#REF!"/>
    <n v="0.55500000000000005"/>
    <n v="200000"/>
    <n v="1000000"/>
  </r>
  <r>
    <s v="GPP PURWOREJO_MENOREH"/>
    <x v="29"/>
    <s v="MENOREH"/>
    <n v="7.61"/>
    <e v="#REF!"/>
    <n v="0.95125000000000004"/>
    <n v="200000"/>
    <n v="1600000"/>
  </r>
  <r>
    <s v="GPP PURWOREJO_MERDEN"/>
    <x v="29"/>
    <s v="MERDEN"/>
    <n v="15.69"/>
    <e v="#REF!"/>
    <n v="1.9612499999999999"/>
    <n v="200000"/>
    <n v="3200000"/>
  </r>
  <r>
    <s v="GPP PURWOREJO_MIRIT"/>
    <x v="29"/>
    <s v="MIRIT"/>
    <n v="15.69"/>
    <e v="#REF!"/>
    <n v="1.9612499999999999"/>
    <n v="200000"/>
    <n v="3200000"/>
  </r>
  <r>
    <s v="GPP PURWOREJO_MIRITPETIKUSAN"/>
    <x v="29"/>
    <s v="MIRITPETIKUSAN"/>
    <n v="15.69"/>
    <e v="#REF!"/>
    <n v="1.9612499999999999"/>
    <n v="200000"/>
    <n v="3200000"/>
  </r>
  <r>
    <s v="GPP PURWOREJO_MLARAN"/>
    <x v="29"/>
    <s v="MLARAN"/>
    <n v="4.4400000000000004"/>
    <e v="#REF!"/>
    <n v="0.55500000000000005"/>
    <n v="200000"/>
    <n v="1000000"/>
  </r>
  <r>
    <s v="GPP PURWOREJO_MRANTI"/>
    <x v="29"/>
    <s v="MRANTI"/>
    <n v="4.4400000000000004"/>
    <e v="#REF!"/>
    <n v="0.55500000000000005"/>
    <n v="200000"/>
    <n v="1000000"/>
  </r>
  <r>
    <s v="GPP PURWOREJO_MRENTUL"/>
    <x v="29"/>
    <s v="MRENTUL"/>
    <n v="15.69"/>
    <e v="#REF!"/>
    <n v="1.9612499999999999"/>
    <n v="200000"/>
    <n v="3200000"/>
  </r>
  <r>
    <s v="GPP PURWOREJO_MRINEN"/>
    <x v="29"/>
    <s v="MRINEN"/>
    <n v="15.69"/>
    <e v="#REF!"/>
    <n v="1.9612499999999999"/>
    <n v="200000"/>
    <n v="3200000"/>
  </r>
  <r>
    <s v="GPP PURWOREJO_MUDAL"/>
    <x v="29"/>
    <s v="MUDAL"/>
    <n v="4.4400000000000004"/>
    <e v="#REF!"/>
    <n v="0.55500000000000005"/>
    <n v="200000"/>
    <n v="1000000"/>
  </r>
  <r>
    <s v="GPP PURWOREJO_MUDALREJO"/>
    <x v="29"/>
    <s v="MUDALREJO"/>
    <n v="4.4400000000000004"/>
    <e v="#REF!"/>
    <n v="0.55500000000000005"/>
    <n v="200000"/>
    <n v="1000000"/>
  </r>
  <r>
    <s v="GPP PURWOREJO_MULYOSRI"/>
    <x v="29"/>
    <s v="MULYOSRI"/>
    <n v="15.69"/>
    <e v="#REF!"/>
    <n v="1.9612499999999999"/>
    <n v="200000"/>
    <n v="3200000"/>
  </r>
  <r>
    <s v="GPP PURWOREJO_MUNGGANGSARI"/>
    <x v="29"/>
    <s v="MUNGGANGSARI"/>
    <n v="4.4400000000000004"/>
    <e v="#REF!"/>
    <n v="0.55500000000000005"/>
    <n v="200000"/>
    <n v="1000000"/>
  </r>
  <r>
    <s v="GPP PURWOREJO_NAMBANGAN"/>
    <x v="29"/>
    <s v="NAMBANGAN"/>
    <n v="4.4400000000000004"/>
    <e v="#REF!"/>
    <n v="0.55500000000000005"/>
    <n v="200000"/>
    <n v="1000000"/>
  </r>
  <r>
    <s v="GPP PURWOREJO_NAMPU"/>
    <x v="29"/>
    <s v="NAMPU"/>
    <n v="4.4400000000000004"/>
    <e v="#REF!"/>
    <n v="0.55500000000000005"/>
    <n v="200000"/>
    <n v="1000000"/>
  </r>
  <r>
    <s v="GPP PURWOREJO_NAMPUREJO"/>
    <x v="29"/>
    <s v="NAMPUREJO"/>
    <n v="4.4400000000000004"/>
    <e v="#REF!"/>
    <n v="0.55500000000000005"/>
    <n v="200000"/>
    <n v="1000000"/>
  </r>
  <r>
    <s v="GPP PURWOREJO_NGABEAN"/>
    <x v="29"/>
    <s v="NGABEAN"/>
    <n v="15.69"/>
    <e v="#REF!"/>
    <n v="1.9612499999999999"/>
    <n v="200000"/>
    <n v="3200000"/>
  </r>
  <r>
    <s v="GPP PURWOREJO_NGADIREJO"/>
    <x v="29"/>
    <s v="NGADIREJO"/>
    <n v="4.4400000000000004"/>
    <e v="#REF!"/>
    <n v="0.55500000000000005"/>
    <n v="200000"/>
    <n v="1000000"/>
  </r>
  <r>
    <s v="GPP PURWOREJO_NGAGLIK"/>
    <x v="29"/>
    <s v="NGAGLIK"/>
    <n v="4.4400000000000004"/>
    <e v="#REF!"/>
    <n v="0.55500000000000005"/>
    <n v="200000"/>
    <n v="1000000"/>
  </r>
  <r>
    <s v="GPP PURWOREJO_NGAMPEL"/>
    <x v="29"/>
    <s v="NGAMPEL"/>
    <n v="4.4400000000000004"/>
    <e v="#REF!"/>
    <n v="0.55500000000000005"/>
    <n v="200000"/>
    <n v="1000000"/>
  </r>
  <r>
    <s v="GPP PURWOREJO_NGANDAGAN"/>
    <x v="29"/>
    <s v="NGANDAGAN"/>
    <n v="4.4400000000000004"/>
    <e v="#REF!"/>
    <n v="0.55500000000000005"/>
    <n v="200000"/>
    <n v="1000000"/>
  </r>
  <r>
    <s v="GPP PURWOREJO_NGARAN"/>
    <x v="29"/>
    <s v="NGARAN"/>
    <n v="4.4400000000000004"/>
    <e v="#REF!"/>
    <n v="0.55500000000000005"/>
    <n v="200000"/>
    <n v="1000000"/>
  </r>
  <r>
    <s v="GPP PURWOREJO_NGARGORETNO"/>
    <x v="29"/>
    <s v="NGARGORETNO"/>
    <n v="7.61"/>
    <e v="#REF!"/>
    <n v="0.95125000000000004"/>
    <n v="200000"/>
    <n v="1600000"/>
  </r>
  <r>
    <s v="GPP PURWOREJO_NGARGOSARI"/>
    <x v="29"/>
    <s v="NGARGOSARI"/>
    <n v="4.4400000000000004"/>
    <e v="#REF!"/>
    <n v="0.55500000000000005"/>
    <n v="200000"/>
    <n v="1000000"/>
  </r>
  <r>
    <s v="GPP PURWOREJO_NGASINAN"/>
    <x v="29"/>
    <s v="NGASINAN"/>
    <n v="4.4400000000000004"/>
    <e v="#REF!"/>
    <n v="0.55500000000000005"/>
    <n v="200000"/>
    <n v="1000000"/>
  </r>
  <r>
    <s v="GPP PURWOREJO_NGEMPLAK"/>
    <x v="29"/>
    <s v="NGEMPLAK"/>
    <n v="4.4400000000000004"/>
    <e v="#REF!"/>
    <n v="0.55500000000000005"/>
    <n v="200000"/>
    <n v="1000000"/>
  </r>
  <r>
    <s v="GPP PURWOREJO_NGENTAK"/>
    <x v="29"/>
    <s v="NGENTAK"/>
    <n v="4.4400000000000004"/>
    <e v="#REF!"/>
    <n v="0.55500000000000005"/>
    <n v="200000"/>
    <n v="1000000"/>
  </r>
  <r>
    <s v="GPP PURWOREJO_NGLARIS"/>
    <x v="29"/>
    <s v="NGLARIS"/>
    <n v="4.4400000000000004"/>
    <e v="#REF!"/>
    <n v="0.55500000000000005"/>
    <n v="200000"/>
    <n v="1000000"/>
  </r>
  <r>
    <s v="GPP PURWOREJO_NGOMBOL"/>
    <x v="29"/>
    <s v="NGOMBOL"/>
    <n v="4.4400000000000004"/>
    <e v="#REF!"/>
    <n v="0.55500000000000005"/>
    <n v="200000"/>
    <n v="1000000"/>
  </r>
  <r>
    <s v="GPP PURWOREJO_PACEKELAN"/>
    <x v="29"/>
    <s v="PACEKELAN"/>
    <n v="4.4400000000000004"/>
    <e v="#REF!"/>
    <n v="0.55500000000000005"/>
    <n v="200000"/>
    <n v="1000000"/>
  </r>
  <r>
    <s v="GPP PURWOREJO_PACOR"/>
    <x v="29"/>
    <s v="PACOR"/>
    <n v="4.4400000000000004"/>
    <e v="#REF!"/>
    <n v="0.55500000000000005"/>
    <n v="200000"/>
    <n v="1000000"/>
  </r>
  <r>
    <s v="GPP PURWOREJO_PADURESO"/>
    <x v="29"/>
    <s v="PADURESO"/>
    <n v="15.69"/>
    <e v="#REF!"/>
    <n v="1.9612499999999999"/>
    <n v="200000"/>
    <n v="3200000"/>
  </r>
  <r>
    <s v="GPP PURWOREJO_PADUROSO"/>
    <x v="29"/>
    <s v="PADUROSO"/>
    <n v="4.4400000000000004"/>
    <e v="#REF!"/>
    <n v="0.55500000000000005"/>
    <n v="200000"/>
    <n v="1000000"/>
  </r>
  <r>
    <s v="GPP PURWOREJO_PAGAK"/>
    <x v="29"/>
    <s v="PAGAK"/>
    <n v="4.4400000000000004"/>
    <e v="#REF!"/>
    <n v="0.55500000000000005"/>
    <n v="200000"/>
    <n v="1000000"/>
  </r>
  <r>
    <s v="GPP PURWOREJO_PAGEDANGAN"/>
    <x v="29"/>
    <s v="PAGEDANGAN"/>
    <n v="15.69"/>
    <e v="#REF!"/>
    <n v="1.9612499999999999"/>
    <n v="200000"/>
    <n v="3200000"/>
  </r>
  <r>
    <s v="GPP PURWOREJO_PAITAN"/>
    <x v="29"/>
    <s v="PAITAN"/>
    <n v="4.4400000000000004"/>
    <e v="#REF!"/>
    <n v="0.55500000000000005"/>
    <n v="200000"/>
    <n v="1000000"/>
  </r>
  <r>
    <s v="GPP PURWOREJO_PAKEM"/>
    <x v="29"/>
    <s v="PAKEM"/>
    <n v="4.4400000000000004"/>
    <e v="#REF!"/>
    <n v="0.55500000000000005"/>
    <n v="200000"/>
    <n v="1000000"/>
  </r>
  <r>
    <s v="GPP PURWOREJO_PAKISARUM"/>
    <x v="29"/>
    <s v="PAKISARUM"/>
    <n v="4.4400000000000004"/>
    <e v="#REF!"/>
    <n v="0.55500000000000005"/>
    <n v="200000"/>
    <n v="1000000"/>
  </r>
  <r>
    <s v="GPP PURWOREJO_PAKISREJO"/>
    <x v="29"/>
    <s v="PAKISREJO"/>
    <n v="4.4400000000000004"/>
    <e v="#REF!"/>
    <n v="0.55500000000000005"/>
    <n v="200000"/>
    <n v="1000000"/>
  </r>
  <r>
    <s v="GPP PURWOREJO_PANDANREJO"/>
    <x v="29"/>
    <s v="PANDANREJO"/>
    <n v="4.4400000000000004"/>
    <e v="#REF!"/>
    <n v="0.55500000000000005"/>
    <n v="200000"/>
    <n v="1000000"/>
  </r>
  <r>
    <s v="GPP PURWOREJO_PANGENJURUTENGAH"/>
    <x v="29"/>
    <s v="PANGENJURUTENGAH"/>
    <n v="4.4400000000000004"/>
    <e v="#REF!"/>
    <n v="0.55500000000000005"/>
    <n v="200000"/>
    <n v="1000000"/>
  </r>
  <r>
    <s v="GPP PURWOREJO_PANGENREJO"/>
    <x v="29"/>
    <s v="PANGENREJO"/>
    <n v="4.4400000000000004"/>
    <e v="#REF!"/>
    <n v="0.55500000000000005"/>
    <n v="200000"/>
    <n v="1000000"/>
  </r>
  <r>
    <s v="GPP PURWOREJO_PANGGELDLANGU"/>
    <x v="29"/>
    <s v="PANGGELDLANGU"/>
    <n v="4.4400000000000004"/>
    <e v="#REF!"/>
    <n v="0.55500000000000005"/>
    <n v="200000"/>
    <n v="1000000"/>
  </r>
  <r>
    <s v="GPP PURWOREJO_PANGKALAN"/>
    <x v="29"/>
    <s v="PANGKALAN"/>
    <n v="4.4400000000000004"/>
    <e v="#REF!"/>
    <n v="0.55500000000000005"/>
    <n v="200000"/>
    <n v="1000000"/>
  </r>
  <r>
    <s v="GPP PURWOREJO_PARIPURNO"/>
    <x v="29"/>
    <s v="PARIPURNO"/>
    <n v="7.61"/>
    <e v="#REF!"/>
    <n v="0.95125000000000004"/>
    <n v="200000"/>
    <n v="1600000"/>
  </r>
  <r>
    <s v="GPP PURWOREJO_PASARANOM"/>
    <x v="29"/>
    <s v="PASARANOM"/>
    <n v="4.4400000000000004"/>
    <e v="#REF!"/>
    <n v="0.55500000000000005"/>
    <n v="200000"/>
    <n v="1000000"/>
  </r>
  <r>
    <s v="GPP PURWOREJO_PASARSENEN"/>
    <x v="29"/>
    <s v="PASARSENEN"/>
    <n v="15.69"/>
    <e v="#REF!"/>
    <n v="1.9612499999999999"/>
    <n v="200000"/>
    <n v="3200000"/>
  </r>
  <r>
    <s v="GPP PURWOREJO_PATUKGAWEMULYO"/>
    <x v="29"/>
    <s v="PATUKGAWEMULYO"/>
    <n v="15.69"/>
    <e v="#REF!"/>
    <n v="1.9612499999999999"/>
    <n v="200000"/>
    <n v="3200000"/>
  </r>
  <r>
    <s v="GPP PURWOREJO_PATUKREJO"/>
    <x v="29"/>
    <s v="PATUKREJO"/>
    <n v="15.69"/>
    <e v="#REF!"/>
    <n v="1.9612499999999999"/>
    <n v="200000"/>
    <n v="3200000"/>
  </r>
  <r>
    <s v="GPP PURWOREJO_PATUKREJOMULYO"/>
    <x v="29"/>
    <s v="PATUKREJOMULYO"/>
    <n v="15.69"/>
    <e v="#REF!"/>
    <n v="1.9612499999999999"/>
    <n v="200000"/>
    <n v="3200000"/>
  </r>
  <r>
    <s v="GPP PURWOREJO_PATUTREJO"/>
    <x v="29"/>
    <s v="PATUTREJO"/>
    <n v="4.4400000000000004"/>
    <e v="#REF!"/>
    <n v="0.55500000000000005"/>
    <n v="200000"/>
    <n v="1000000"/>
  </r>
  <r>
    <s v="GPP PURWOREJO_PECARIKAN"/>
    <x v="29"/>
    <s v="PECARIKAN"/>
    <n v="15.69"/>
    <e v="#REF!"/>
    <n v="1.9612499999999999"/>
    <n v="200000"/>
    <n v="3200000"/>
  </r>
  <r>
    <s v="GPP PURWOREJO_PEJAGATAN"/>
    <x v="29"/>
    <s v="PEJAGATAN"/>
    <n v="15.69"/>
    <e v="#REF!"/>
    <n v="1.9612499999999999"/>
    <n v="200000"/>
    <n v="3200000"/>
  </r>
  <r>
    <s v="GPP PURWOREJO_PEJAGRAN"/>
    <x v="29"/>
    <s v="PEJAGRAN"/>
    <n v="4.4400000000000004"/>
    <e v="#REF!"/>
    <n v="0.55500000000000005"/>
    <n v="200000"/>
    <n v="1000000"/>
  </r>
  <r>
    <s v="GPP PURWOREJO_PEJENGKOLAN"/>
    <x v="29"/>
    <s v="PEJENGKOLAN"/>
    <n v="15.69"/>
    <e v="#REF!"/>
    <n v="1.9612499999999999"/>
    <n v="200000"/>
    <n v="3200000"/>
  </r>
  <r>
    <s v="GPP PURWOREJO_PEKACANGAN"/>
    <x v="29"/>
    <s v="PEKACANGAN"/>
    <n v="4.4400000000000004"/>
    <e v="#REF!"/>
    <n v="0.55500000000000005"/>
    <n v="200000"/>
    <n v="1000000"/>
  </r>
  <r>
    <s v="GPP PURWOREJO_PEKACANGAN"/>
    <x v="29"/>
    <s v="PEKACANGAN"/>
    <n v="4.4400000000000004"/>
    <e v="#REF!"/>
    <n v="0.55500000000000005"/>
    <n v="200000"/>
    <n v="1000000"/>
  </r>
  <r>
    <s v="GPP PURWOREJO_PEKUTAN"/>
    <x v="29"/>
    <s v="PEKUTAN"/>
    <n v="15.69"/>
    <e v="#REF!"/>
    <n v="1.9612499999999999"/>
    <n v="200000"/>
    <n v="3200000"/>
  </r>
  <r>
    <s v="GPP PURWOREJO_PEKUTAN"/>
    <x v="29"/>
    <s v="PEKUTAN"/>
    <n v="4.4400000000000004"/>
    <e v="#REF!"/>
    <n v="0.55500000000000005"/>
    <n v="200000"/>
    <n v="1000000"/>
  </r>
  <r>
    <s v="GPP PURWOREJO_PELUTAN"/>
    <x v="29"/>
    <s v="PELUTAN"/>
    <n v="4.4400000000000004"/>
    <e v="#REF!"/>
    <n v="0.55500000000000005"/>
    <n v="200000"/>
    <n v="1000000"/>
  </r>
  <r>
    <s v="GPP PURWOREJO_PENEKET"/>
    <x v="29"/>
    <s v="PENEKET"/>
    <n v="15.69"/>
    <e v="#REF!"/>
    <n v="1.9612499999999999"/>
    <n v="200000"/>
    <n v="3200000"/>
  </r>
  <r>
    <s v="GPP PURWOREJO_PENUNGKULAN"/>
    <x v="29"/>
    <s v="PENUNGKULAN"/>
    <n v="4.4400000000000004"/>
    <e v="#REF!"/>
    <n v="0.55500000000000005"/>
    <n v="200000"/>
    <n v="1000000"/>
  </r>
  <r>
    <s v="GPP PURWOREJO_PEPE"/>
    <x v="29"/>
    <s v="PEPE"/>
    <n v="4.4400000000000004"/>
    <e v="#REF!"/>
    <n v="0.55500000000000005"/>
    <n v="200000"/>
    <n v="1000000"/>
  </r>
  <r>
    <s v="GPP PURWOREJO_PESALAKAN"/>
    <x v="29"/>
    <s v="PESALAKAN"/>
    <n v="15.69"/>
    <e v="#REF!"/>
    <n v="1.9612499999999999"/>
    <n v="200000"/>
    <n v="3200000"/>
  </r>
  <r>
    <s v="GPP PURWOREJO_PESUNINGAN"/>
    <x v="29"/>
    <s v="PESUNINGAN"/>
    <n v="15.69"/>
    <e v="#REF!"/>
    <n v="1.9612499999999999"/>
    <n v="200000"/>
    <n v="3200000"/>
  </r>
  <r>
    <s v="GPP PURWOREJO_PETUGURAN"/>
    <x v="29"/>
    <s v="PETUGURAN"/>
    <n v="4.4400000000000004"/>
    <e v="#REF!"/>
    <n v="0.55500000000000005"/>
    <n v="200000"/>
    <n v="1000000"/>
  </r>
  <r>
    <s v="GPP PURWOREJO_PIJI"/>
    <x v="29"/>
    <s v="PIJI"/>
    <n v="4.4400000000000004"/>
    <e v="#REF!"/>
    <n v="0.55500000000000005"/>
    <n v="200000"/>
    <n v="1000000"/>
  </r>
  <r>
    <s v="GPP PURWOREJO_PITURUH"/>
    <x v="29"/>
    <s v="PITURUH"/>
    <n v="4.4400000000000004"/>
    <e v="#REF!"/>
    <n v="0.55500000000000005"/>
    <n v="200000"/>
    <n v="1000000"/>
  </r>
  <r>
    <s v="GPP PURWOREJO_PIYONO"/>
    <x v="29"/>
    <s v="PIYONO"/>
    <n v="4.4400000000000004"/>
    <e v="#REF!"/>
    <n v="0.55500000000000005"/>
    <n v="200000"/>
    <n v="1000000"/>
  </r>
  <r>
    <s v="GPP PURWOREJO_PLANDI"/>
    <x v="29"/>
    <s v="PLANDI"/>
    <n v="4.4400000000000004"/>
    <e v="#REF!"/>
    <n v="0.55500000000000005"/>
    <n v="200000"/>
    <n v="1000000"/>
  </r>
  <r>
    <s v="GPP PURWOREJO_PLEMPUKAN KEMBARAN"/>
    <x v="29"/>
    <s v="PLEMPUKAN KEMBARAN"/>
    <n v="15.69"/>
    <e v="#REF!"/>
    <n v="1.9612499999999999"/>
    <n v="200000"/>
    <n v="3200000"/>
  </r>
  <r>
    <s v="GPP PURWOREJO_PLIPIR"/>
    <x v="29"/>
    <s v="PLIPIR"/>
    <n v="4.4400000000000004"/>
    <e v="#REF!"/>
    <n v="0.55500000000000005"/>
    <n v="200000"/>
    <n v="1000000"/>
  </r>
  <r>
    <s v="GPP PURWOREJO_PLIPIRAN"/>
    <x v="29"/>
    <s v="PLIPIRAN"/>
    <n v="4.4400000000000004"/>
    <e v="#REF!"/>
    <n v="0.55500000000000005"/>
    <n v="200000"/>
    <n v="1000000"/>
  </r>
  <r>
    <s v="GPP PURWOREJO_POGUNGJURUTENGAH"/>
    <x v="29"/>
    <s v="POGUNGJURUTENGAH"/>
    <n v="4.4400000000000004"/>
    <e v="#REF!"/>
    <n v="0.55500000000000005"/>
    <n v="200000"/>
    <n v="1000000"/>
  </r>
  <r>
    <s v="GPP PURWOREJO_POGUNGKALANGAN"/>
    <x v="29"/>
    <s v="POGUNGKALANGAN"/>
    <n v="4.4400000000000004"/>
    <e v="#REF!"/>
    <n v="0.55500000000000005"/>
    <n v="200000"/>
    <n v="1000000"/>
  </r>
  <r>
    <s v="GPP PURWOREJO_POGUNGREJO"/>
    <x v="29"/>
    <s v="POGUNGREJO"/>
    <n v="4.4400000000000004"/>
    <e v="#REF!"/>
    <n v="0.55500000000000005"/>
    <n v="200000"/>
    <n v="1000000"/>
  </r>
  <r>
    <s v="GPP PURWOREJO_POLOMARTO"/>
    <x v="29"/>
    <s v="POLOMARTO"/>
    <n v="4.4400000000000004"/>
    <e v="#REF!"/>
    <n v="0.55500000000000005"/>
    <n v="200000"/>
    <n v="1000000"/>
  </r>
  <r>
    <s v="GPP PURWOREJO_POLOWANGI"/>
    <x v="29"/>
    <s v="POLOWANGI"/>
    <n v="4.4400000000000004"/>
    <e v="#REF!"/>
    <n v="0.55500000000000005"/>
    <n v="200000"/>
    <n v="1000000"/>
  </r>
  <r>
    <s v="GPP PURWOREJO_PONCOWARNO"/>
    <x v="29"/>
    <s v="PONCOWARNO"/>
    <n v="15.69"/>
    <e v="#REF!"/>
    <n v="1.9612499999999999"/>
    <n v="200000"/>
    <n v="3200000"/>
  </r>
  <r>
    <s v="GPP PURWOREJO_POPONGAN"/>
    <x v="29"/>
    <s v="POPONGAN"/>
    <n v="4.4400000000000004"/>
    <e v="#REF!"/>
    <n v="0.55500000000000005"/>
    <n v="200000"/>
    <n v="1000000"/>
  </r>
  <r>
    <s v="GPP PURWOREJO_PRAPAGKIDUL"/>
    <x v="29"/>
    <s v="PRAPAGKIDUL"/>
    <n v="4.4400000000000004"/>
    <e v="#REF!"/>
    <n v="0.55500000000000005"/>
    <n v="200000"/>
    <n v="1000000"/>
  </r>
  <r>
    <s v="GPP PURWOREJO_PRAPAGLOR"/>
    <x v="29"/>
    <s v="PRAPAGLOR"/>
    <n v="4.4400000000000004"/>
    <e v="#REF!"/>
    <n v="0.55500000000000005"/>
    <n v="200000"/>
    <n v="1000000"/>
  </r>
  <r>
    <s v="GPP PURWOREJO_PRASUTAN"/>
    <x v="29"/>
    <s v="PRASUTAN"/>
    <n v="15.69"/>
    <e v="#REF!"/>
    <n v="1.9612499999999999"/>
    <n v="200000"/>
    <n v="3200000"/>
  </r>
  <r>
    <s v="GPP PURWOREJO_PREMBUN"/>
    <x v="29"/>
    <s v="PREMBUN"/>
    <n v="15.69"/>
    <e v="#REF!"/>
    <n v="1.9612499999999999"/>
    <n v="200000"/>
    <n v="3200000"/>
  </r>
  <r>
    <s v="GPP PURWOREJO_PRIGELAN"/>
    <x v="29"/>
    <s v="PRIGELAN"/>
    <n v="4.4400000000000004"/>
    <e v="#REF!"/>
    <n v="0.55500000000000005"/>
    <n v="200000"/>
    <n v="1000000"/>
  </r>
  <r>
    <s v="GPP PURWOREJO_PRINGGOWIJAYAN"/>
    <x v="29"/>
    <s v="PRINGGOWIJAYAN"/>
    <n v="4.4400000000000004"/>
    <e v="#REF!"/>
    <n v="0.55500000000000005"/>
    <n v="200000"/>
    <n v="1000000"/>
  </r>
  <r>
    <s v="GPP PURWOREJO_PRUMBEN"/>
    <x v="29"/>
    <s v="PRUMBEN"/>
    <n v="4.4400000000000004"/>
    <e v="#REF!"/>
    <n v="0.55500000000000005"/>
    <n v="200000"/>
    <n v="1000000"/>
  </r>
  <r>
    <s v="GPP PURWOREJO_PUCANGAGUNG"/>
    <x v="29"/>
    <s v="PUCANGAGUNG"/>
    <n v="4.4400000000000004"/>
    <e v="#REF!"/>
    <n v="0.55500000000000005"/>
    <n v="200000"/>
    <n v="1000000"/>
  </r>
  <r>
    <s v="GPP PURWOREJO_PUCANGAN"/>
    <x v="29"/>
    <s v="PUCANGAN"/>
    <n v="15.69"/>
    <e v="#REF!"/>
    <n v="1.9612499999999999"/>
    <n v="200000"/>
    <n v="3200000"/>
  </r>
  <r>
    <s v="GPP PURWOREJO_PUCUNGROTO"/>
    <x v="29"/>
    <s v="PUCUNGROTO"/>
    <n v="4.4400000000000004"/>
    <e v="#REF!"/>
    <n v="0.55500000000000005"/>
    <n v="200000"/>
    <n v="1000000"/>
  </r>
  <r>
    <s v="GPP PURWOREJO_PUJODADI"/>
    <x v="29"/>
    <s v="PUJODADI"/>
    <n v="15.69"/>
    <e v="#REF!"/>
    <n v="1.9612499999999999"/>
    <n v="200000"/>
    <n v="3200000"/>
  </r>
  <r>
    <s v="GPP PURWOREJO_PULUTAN"/>
    <x v="29"/>
    <s v="PULUTAN"/>
    <n v="4.4400000000000004"/>
    <e v="#REF!"/>
    <n v="0.55500000000000005"/>
    <n v="200000"/>
    <n v="1000000"/>
  </r>
  <r>
    <s v="GPP PURWOREJO_PUNDENSARI"/>
    <x v="29"/>
    <s v="PUNDENSARI"/>
    <n v="4.4400000000000004"/>
    <e v="#REF!"/>
    <n v="0.55500000000000005"/>
    <n v="200000"/>
    <n v="1000000"/>
  </r>
  <r>
    <s v="GPP PURWOREJO_PURBAYAN"/>
    <x v="29"/>
    <s v="PURBAYAN"/>
    <n v="4.4400000000000004"/>
    <e v="#REF!"/>
    <n v="0.55500000000000005"/>
    <n v="200000"/>
    <n v="1000000"/>
  </r>
  <r>
    <s v="GPP PURWOREJO_PURBOWONO"/>
    <x v="29"/>
    <s v="PURBOWONO"/>
    <n v="4.4400000000000004"/>
    <e v="#REF!"/>
    <n v="0.55500000000000005"/>
    <n v="200000"/>
    <n v="1000000"/>
  </r>
  <r>
    <s v="GPP PURWOREJO_PURWODADI"/>
    <x v="29"/>
    <s v="PURWODADI"/>
    <n v="4.4400000000000004"/>
    <e v="#REF!"/>
    <n v="0.55500000000000005"/>
    <n v="200000"/>
    <n v="1000000"/>
  </r>
  <r>
    <s v="GPP PURWOREJO_PURWOREJO"/>
    <x v="29"/>
    <s v="PURWOREJO"/>
    <n v="4.4400000000000004"/>
    <e v="#REF!"/>
    <n v="0.55500000000000005"/>
    <n v="200000"/>
    <n v="1000000"/>
  </r>
  <r>
    <s v="GPP PURWOREJO_PURWOSARI"/>
    <x v="29"/>
    <s v="PURWOSARI"/>
    <n v="4.4400000000000004"/>
    <e v="#REF!"/>
    <n v="0.55500000000000005"/>
    <n v="200000"/>
    <n v="1000000"/>
  </r>
  <r>
    <s v="GPP PURWOREJO_PURWOSARI"/>
    <x v="29"/>
    <s v="PURWOSARI"/>
    <n v="4.4400000000000004"/>
    <e v="#REF!"/>
    <n v="0.55500000000000005"/>
    <n v="200000"/>
    <n v="1000000"/>
  </r>
  <r>
    <s v="GPP PURWOREJO_PUSPO"/>
    <x v="29"/>
    <s v="PUSPO"/>
    <n v="4.4400000000000004"/>
    <e v="#REF!"/>
    <n v="0.55500000000000005"/>
    <n v="200000"/>
    <n v="1000000"/>
  </r>
  <r>
    <s v="GPP PURWOREJO_RAHAYU"/>
    <x v="29"/>
    <s v="RAHAYU"/>
    <n v="15.69"/>
    <e v="#REF!"/>
    <n v="1.9612499999999999"/>
    <n v="200000"/>
    <n v="3200000"/>
  </r>
  <r>
    <s v="GPP PURWOREJO_RASUKAN"/>
    <x v="29"/>
    <s v="RASUKAN"/>
    <n v="4.4400000000000004"/>
    <e v="#REF!"/>
    <n v="0.55500000000000005"/>
    <n v="200000"/>
    <n v="1000000"/>
  </r>
  <r>
    <s v="GPP PURWOREJO_REBUG"/>
    <x v="29"/>
    <s v="REBUG"/>
    <n v="4.4400000000000004"/>
    <e v="#REF!"/>
    <n v="0.55500000000000005"/>
    <n v="200000"/>
    <n v="1000000"/>
  </r>
  <r>
    <s v="GPP PURWOREJO_REDIN"/>
    <x v="29"/>
    <s v="REDIN"/>
    <n v="4.4400000000000004"/>
    <e v="#REF!"/>
    <n v="0.55500000000000005"/>
    <n v="200000"/>
    <n v="1000000"/>
  </r>
  <r>
    <s v="GPP PURWOREJO_REJOSARI"/>
    <x v="29"/>
    <s v="REJOSARI"/>
    <n v="4.4400000000000004"/>
    <e v="#REF!"/>
    <n v="0.55500000000000005"/>
    <n v="200000"/>
    <n v="1000000"/>
  </r>
  <r>
    <s v="GPP PURWOREJO_REJOSARI"/>
    <x v="29"/>
    <s v="REJOSARI"/>
    <n v="4.4400000000000004"/>
    <e v="#REF!"/>
    <n v="0.55500000000000005"/>
    <n v="200000"/>
    <n v="1000000"/>
  </r>
  <r>
    <s v="GPP PURWOREJO_REJOWINANGUN"/>
    <x v="29"/>
    <s v="REJOWINANGUN"/>
    <n v="4.4400000000000004"/>
    <e v="#REF!"/>
    <n v="0.55500000000000005"/>
    <n v="200000"/>
    <n v="1000000"/>
  </r>
  <r>
    <s v="GPP PURWOREJO_RENDENG"/>
    <x v="29"/>
    <s v="RENDENG"/>
    <n v="4.4400000000000004"/>
    <e v="#REF!"/>
    <n v="0.55500000000000005"/>
    <n v="200000"/>
    <n v="1000000"/>
  </r>
  <r>
    <s v="GPP PURWOREJO_RIMUN"/>
    <x v="29"/>
    <s v="RIMUN"/>
    <n v="4.4400000000000004"/>
    <e v="#REF!"/>
    <n v="0.55500000000000005"/>
    <n v="200000"/>
    <n v="1000000"/>
  </r>
  <r>
    <s v="GPP PURWOREJO_RINGGIT"/>
    <x v="29"/>
    <s v="RINGGIT"/>
    <n v="4.4400000000000004"/>
    <e v="#REF!"/>
    <n v="0.55500000000000005"/>
    <n v="200000"/>
    <n v="1000000"/>
  </r>
  <r>
    <s v="GPP PURWOREJO_ROWOBAYEM"/>
    <x v="29"/>
    <s v="ROWOBAYEM"/>
    <n v="4.4400000000000004"/>
    <e v="#REF!"/>
    <n v="0.55500000000000005"/>
    <n v="200000"/>
    <n v="1000000"/>
  </r>
  <r>
    <s v="GPP PURWOREJO_ROWODADI"/>
    <x v="29"/>
    <s v="ROWODADI"/>
    <n v="4.4400000000000004"/>
    <e v="#REF!"/>
    <n v="0.55500000000000005"/>
    <n v="200000"/>
    <n v="1000000"/>
  </r>
  <r>
    <s v="GPP PURWOREJO_ROWODADI"/>
    <x v="29"/>
    <s v="ROWODADI"/>
    <n v="4.4400000000000004"/>
    <e v="#REF!"/>
    <n v="0.55500000000000005"/>
    <n v="200000"/>
    <n v="1000000"/>
  </r>
  <r>
    <s v="GPP PURWOREJO_ROWOSARI"/>
    <x v="29"/>
    <s v="ROWOSARI"/>
    <n v="15.69"/>
    <e v="#REF!"/>
    <n v="1.9612499999999999"/>
    <n v="200000"/>
    <n v="3200000"/>
  </r>
  <r>
    <s v="GPP PURWOREJO_SALAM"/>
    <x v="29"/>
    <s v="SALAM"/>
    <n v="4.4400000000000004"/>
    <e v="#REF!"/>
    <n v="0.55500000000000005"/>
    <n v="200000"/>
    <n v="1000000"/>
  </r>
  <r>
    <s v="GPP PURWOREJO_SAMBENG"/>
    <x v="29"/>
    <s v="SAMBENG"/>
    <n v="4.4400000000000004"/>
    <e v="#REF!"/>
    <n v="0.55500000000000005"/>
    <n v="200000"/>
    <n v="1000000"/>
  </r>
  <r>
    <s v="GPP PURWOREJO_SAMBENG"/>
    <x v="29"/>
    <s v="SAMBENG"/>
    <n v="4.4400000000000004"/>
    <e v="#REF!"/>
    <n v="0.55500000000000005"/>
    <n v="200000"/>
    <n v="1000000"/>
  </r>
  <r>
    <s v="GPP PURWOREJO_SAMPING"/>
    <x v="29"/>
    <s v="SAMPING"/>
    <n v="4.4400000000000004"/>
    <e v="#REF!"/>
    <n v="0.55500000000000005"/>
    <n v="200000"/>
    <n v="1000000"/>
  </r>
  <r>
    <s v="GPP PURWOREJO_SANGUBANYU"/>
    <x v="29"/>
    <s v="SANGUBANYU"/>
    <n v="4.4400000000000004"/>
    <e v="#REF!"/>
    <n v="0.55500000000000005"/>
    <n v="200000"/>
    <n v="1000000"/>
  </r>
  <r>
    <s v="GPP PURWOREJO_SARWOGADUNG"/>
    <x v="29"/>
    <s v="SARWOGADUNG"/>
    <n v="15.69"/>
    <e v="#REF!"/>
    <n v="1.9612499999999999"/>
    <n v="200000"/>
    <n v="3200000"/>
  </r>
  <r>
    <s v="GPP PURWOREJO_SAWANGAN"/>
    <x v="29"/>
    <s v="SAWANGAN"/>
    <n v="4.4400000000000004"/>
    <e v="#REF!"/>
    <n v="0.55500000000000005"/>
    <n v="200000"/>
    <n v="1000000"/>
  </r>
  <r>
    <s v="GPP PURWOREJO_SAWIT"/>
    <x v="29"/>
    <s v="SAWIT"/>
    <n v="4.4400000000000004"/>
    <e v="#REF!"/>
    <n v="0.55500000000000005"/>
    <n v="200000"/>
    <n v="1000000"/>
  </r>
  <r>
    <s v="GPP PURWOREJO_SEBOROKRAPYAK"/>
    <x v="29"/>
    <s v="SEBOROKRAPYAK"/>
    <n v="4.4400000000000004"/>
    <e v="#REF!"/>
    <n v="0.55500000000000005"/>
    <n v="200000"/>
    <n v="1000000"/>
  </r>
  <r>
    <s v="GPP PURWOREJO_SEBOROPASAR"/>
    <x v="29"/>
    <s v="SEBOROPASAR"/>
    <n v="4.4400000000000004"/>
    <e v="#REF!"/>
    <n v="0.55500000000000005"/>
    <n v="200000"/>
    <n v="1000000"/>
  </r>
  <r>
    <s v="GPP PURWOREJO_SECANG"/>
    <x v="29"/>
    <s v="SECANG"/>
    <n v="4.4400000000000004"/>
    <e v="#REF!"/>
    <n v="0.55500000000000005"/>
    <n v="200000"/>
    <n v="1000000"/>
  </r>
  <r>
    <s v="GPP PURWOREJO_SEDAYU"/>
    <x v="29"/>
    <s v="SEDAYU"/>
    <n v="4.4400000000000004"/>
    <e v="#REF!"/>
    <n v="0.55500000000000005"/>
    <n v="200000"/>
    <n v="1000000"/>
  </r>
  <r>
    <s v="GPP PURWOREJO_SEKARTEJO"/>
    <x v="29"/>
    <s v="SEKARTEJO"/>
    <n v="4.4400000000000004"/>
    <e v="#REF!"/>
    <n v="0.55500000000000005"/>
    <n v="200000"/>
    <n v="1000000"/>
  </r>
  <r>
    <s v="GPP PURWOREJO_SEMAGUNG"/>
    <x v="29"/>
    <s v="SEMAGUNG"/>
    <n v="4.4400000000000004"/>
    <e v="#REF!"/>
    <n v="0.55500000000000005"/>
    <n v="200000"/>
    <n v="1000000"/>
  </r>
  <r>
    <s v="GPP PURWOREJO_SEMAMPIR"/>
    <x v="29"/>
    <s v="SEMAMPIR"/>
    <n v="4.4400000000000004"/>
    <e v="#REF!"/>
    <n v="0.55500000000000005"/>
    <n v="200000"/>
    <n v="1000000"/>
  </r>
  <r>
    <s v="GPP PURWOREJO_SEMAWUNG"/>
    <x v="29"/>
    <s v="SEMAWUNG"/>
    <n v="4.4400000000000004"/>
    <e v="#REF!"/>
    <n v="0.55500000000000005"/>
    <n v="200000"/>
    <n v="1000000"/>
  </r>
  <r>
    <s v="GPP PURWOREJO_SEMAWUNG KEMBARAN"/>
    <x v="29"/>
    <s v="SEMAWUNG KEMBARAN"/>
    <n v="4.4400000000000004"/>
    <e v="#REF!"/>
    <n v="0.55500000000000005"/>
    <n v="200000"/>
    <n v="1000000"/>
  </r>
  <r>
    <s v="GPP PURWOREJO_SEMBIRKADIPATEN"/>
    <x v="29"/>
    <s v="SEMBIRKADIPATEN"/>
    <n v="15.69"/>
    <e v="#REF!"/>
    <n v="1.9612499999999999"/>
    <n v="200000"/>
    <n v="3200000"/>
  </r>
  <r>
    <s v="GPP PURWOREJO_SEMONO"/>
    <x v="29"/>
    <s v="SEMONO"/>
    <n v="4.4400000000000004"/>
    <e v="#REF!"/>
    <n v="0.55500000000000005"/>
    <n v="200000"/>
    <n v="1000000"/>
  </r>
  <r>
    <s v="GPP PURWOREJO_SENDANGSARI"/>
    <x v="29"/>
    <s v="SENDANGSARI"/>
    <n v="4.4400000000000004"/>
    <e v="#REF!"/>
    <n v="0.55500000000000005"/>
    <n v="200000"/>
    <n v="1000000"/>
  </r>
  <r>
    <s v="GPP PURWOREJO_SENDANGSARI"/>
    <x v="29"/>
    <s v="SENDANGSARI"/>
    <n v="4.4400000000000004"/>
    <e v="#REF!"/>
    <n v="0.55500000000000005"/>
    <n v="200000"/>
    <n v="1000000"/>
  </r>
  <r>
    <s v="GPP PURWOREJO_SEREN"/>
    <x v="29"/>
    <s v="SEREN"/>
    <n v="4.4400000000000004"/>
    <e v="#REF!"/>
    <n v="0.55500000000000005"/>
    <n v="200000"/>
    <n v="1000000"/>
  </r>
  <r>
    <s v="GPP PURWOREJO_SIDARUM"/>
    <x v="29"/>
    <s v="SIDARUM"/>
    <n v="4.4400000000000004"/>
    <e v="#REF!"/>
    <n v="0.55500000000000005"/>
    <n v="200000"/>
    <n v="1000000"/>
  </r>
  <r>
    <s v="GPP PURWOREJO_SIDODADI"/>
    <x v="29"/>
    <s v="SIDODADI"/>
    <n v="4.4400000000000004"/>
    <e v="#REF!"/>
    <n v="0.55500000000000005"/>
    <n v="200000"/>
    <n v="1000000"/>
  </r>
  <r>
    <s v="GPP PURWOREJO_SIDOGEDE"/>
    <x v="29"/>
    <s v="SIDOGEDE"/>
    <n v="15.69"/>
    <e v="#REF!"/>
    <n v="1.9612499999999999"/>
    <n v="200000"/>
    <n v="3200000"/>
  </r>
  <r>
    <s v="GPP PURWOREJO_SIDOHARJO"/>
    <x v="29"/>
    <s v="SIDOHARJO"/>
    <n v="4.4400000000000004"/>
    <e v="#REF!"/>
    <n v="0.55500000000000005"/>
    <n v="200000"/>
    <n v="1000000"/>
  </r>
  <r>
    <s v="GPP PURWOREJO_SIDOLUHUR"/>
    <x v="29"/>
    <s v="SIDOLUHUR"/>
    <n v="15.69"/>
    <e v="#REF!"/>
    <n v="1.9612499999999999"/>
    <n v="200000"/>
    <n v="3200000"/>
  </r>
  <r>
    <s v="GPP PURWOREJO_SIDOMUKTI"/>
    <x v="29"/>
    <s v="SIDOMUKTI"/>
    <n v="15.69"/>
    <e v="#REF!"/>
    <n v="1.9612499999999999"/>
    <n v="200000"/>
    <n v="3200000"/>
  </r>
  <r>
    <s v="GPP PURWOREJO_SIDOMUKTI"/>
    <x v="29"/>
    <s v="SIDOMUKTI"/>
    <n v="4.4400000000000004"/>
    <e v="#REF!"/>
    <n v="0.55500000000000005"/>
    <n v="200000"/>
    <n v="1000000"/>
  </r>
  <r>
    <s v="GPP PURWOREJO_SIDOMULYO"/>
    <x v="29"/>
    <s v="SIDOMULYO"/>
    <n v="15.69"/>
    <e v="#REF!"/>
    <n v="1.9612499999999999"/>
    <n v="200000"/>
    <n v="3200000"/>
  </r>
  <r>
    <s v="GPP PURWOREJO_SIDOMULYO"/>
    <x v="29"/>
    <s v="SIDOMULYO"/>
    <n v="4.4400000000000004"/>
    <e v="#REF!"/>
    <n v="0.55500000000000005"/>
    <n v="200000"/>
    <n v="1000000"/>
  </r>
  <r>
    <s v="GPP PURWOREJO_SIDOMULYO"/>
    <x v="29"/>
    <s v="SIDOMULYO"/>
    <n v="4.4400000000000004"/>
    <e v="#REF!"/>
    <n v="0.55500000000000005"/>
    <n v="200000"/>
    <n v="1000000"/>
  </r>
  <r>
    <s v="GPP PURWOREJO_SIDOREJO"/>
    <x v="29"/>
    <s v="SIDOREJO"/>
    <n v="15.69"/>
    <e v="#REF!"/>
    <n v="1.9612499999999999"/>
    <n v="200000"/>
    <n v="3200000"/>
  </r>
  <r>
    <s v="GPP PURWOREJO_SIDOREJO"/>
    <x v="29"/>
    <s v="SIDOREJO"/>
    <n v="4.4400000000000004"/>
    <e v="#REF!"/>
    <n v="0.55500000000000005"/>
    <n v="200000"/>
    <n v="1000000"/>
  </r>
  <r>
    <s v="GPP PURWOREJO_SIDOTOTO"/>
    <x v="29"/>
    <s v="SIDOTOTO"/>
    <n v="15.69"/>
    <e v="#REF!"/>
    <n v="1.9612499999999999"/>
    <n v="200000"/>
    <n v="3200000"/>
  </r>
  <r>
    <s v="GPP PURWOREJO_SIKAMBANG"/>
    <x v="29"/>
    <s v="SIKAMBANG"/>
    <n v="4.4400000000000004"/>
    <e v="#REF!"/>
    <n v="0.55500000000000005"/>
    <n v="200000"/>
    <n v="1000000"/>
  </r>
  <r>
    <s v="GPP PURWOREJO_SINDURJAN"/>
    <x v="29"/>
    <s v="SINDURJAN"/>
    <n v="4.4400000000000004"/>
    <e v="#REF!"/>
    <n v="0.55500000000000005"/>
    <n v="200000"/>
    <n v="1000000"/>
  </r>
  <r>
    <s v="GPP PURWOREJO_SINGKILKULON"/>
    <x v="29"/>
    <s v="SINGKILKULON"/>
    <n v="4.4400000000000004"/>
    <e v="#REF!"/>
    <n v="0.55500000000000005"/>
    <n v="200000"/>
    <n v="1000000"/>
  </r>
  <r>
    <s v="GPP PURWOREJO_SINGKILWETAN"/>
    <x v="29"/>
    <s v="SINGKILWETAN"/>
    <n v="4.4400000000000004"/>
    <e v="#REF!"/>
    <n v="0.55500000000000005"/>
    <n v="200000"/>
    <n v="1000000"/>
  </r>
  <r>
    <s v="GPP PURWOREJO_SINGOSARI"/>
    <x v="29"/>
    <s v="SINGOSARI"/>
    <n v="15.69"/>
    <e v="#REF!"/>
    <n v="1.9612499999999999"/>
    <n v="200000"/>
    <n v="3200000"/>
  </r>
  <r>
    <s v="GPP PURWOREJO_SINGOYUDAN"/>
    <x v="29"/>
    <s v="SINGOYUDAN"/>
    <n v="15.69"/>
    <e v="#REF!"/>
    <n v="1.9612499999999999"/>
    <n v="200000"/>
    <n v="3200000"/>
  </r>
  <r>
    <s v="GPP PURWOREJO_SINUNGREJO"/>
    <x v="29"/>
    <s v="SINUNGREJO"/>
    <n v="15.69"/>
    <e v="#REF!"/>
    <n v="1.9612499999999999"/>
    <n v="200000"/>
    <n v="3200000"/>
  </r>
  <r>
    <s v="GPP PURWOREJO_SIRNOBOYO"/>
    <x v="29"/>
    <s v="SIRNOBOYO"/>
    <n v="15.69"/>
    <e v="#REF!"/>
    <n v="1.9612499999999999"/>
    <n v="200000"/>
    <n v="3200000"/>
  </r>
  <r>
    <s v="GPP PURWOREJO_SITIBENTAR"/>
    <x v="29"/>
    <s v="SITIBENTAR"/>
    <n v="15.69"/>
    <e v="#REF!"/>
    <n v="1.9612499999999999"/>
    <n v="200000"/>
    <n v="3200000"/>
  </r>
  <r>
    <s v="GPP PURWOREJO_SOKO"/>
    <x v="29"/>
    <s v="SOKO"/>
    <n v="4.4400000000000004"/>
    <e v="#REF!"/>
    <n v="0.55500000000000005"/>
    <n v="200000"/>
    <n v="1000000"/>
  </r>
  <r>
    <s v="GPP PURWOREJO_SOKOAGUNG"/>
    <x v="29"/>
    <s v="SOKOAGUNG"/>
    <n v="4.4400000000000004"/>
    <e v="#REF!"/>
    <n v="0.55500000000000005"/>
    <n v="200000"/>
    <n v="1000000"/>
  </r>
  <r>
    <s v="GPP PURWOREJO_SOKOHARJO"/>
    <x v="29"/>
    <s v="SOKOHARJO"/>
    <n v="4.4400000000000004"/>
    <e v="#REF!"/>
    <n v="0.55500000000000005"/>
    <n v="200000"/>
    <n v="1000000"/>
  </r>
  <r>
    <s v="GPP PURWOREJO_SOKOWATEN"/>
    <x v="29"/>
    <s v="SOKOWATEN"/>
    <n v="4.4400000000000004"/>
    <e v="#REF!"/>
    <n v="0.55500000000000005"/>
    <n v="200000"/>
    <n v="1000000"/>
  </r>
  <r>
    <s v="GPP PURWOREJO_SOMOLETER"/>
    <x v="29"/>
    <s v="SOMOLETER"/>
    <n v="4.4400000000000004"/>
    <e v="#REF!"/>
    <n v="0.55500000000000005"/>
    <n v="200000"/>
    <n v="1000000"/>
  </r>
  <r>
    <s v="GPP PURWOREJO_SOMONGARI"/>
    <x v="29"/>
    <s v="SOMONGARI"/>
    <n v="4.4400000000000004"/>
    <e v="#REF!"/>
    <n v="0.55500000000000005"/>
    <n v="200000"/>
    <n v="1000000"/>
  </r>
  <r>
    <s v="GPP PURWOREJO_SOMOREJO"/>
    <x v="29"/>
    <s v="SOMOREJO"/>
    <n v="4.4400000000000004"/>
    <e v="#REF!"/>
    <n v="0.55500000000000005"/>
    <n v="200000"/>
    <n v="1000000"/>
  </r>
  <r>
    <s v="GPP PURWOREJO_SRUWOH"/>
    <x v="29"/>
    <s v="SRUWOH"/>
    <n v="4.4400000000000004"/>
    <e v="#REF!"/>
    <n v="0.55500000000000005"/>
    <n v="200000"/>
    <n v="1000000"/>
  </r>
  <r>
    <s v="GPP PURWOREJO_SRUWOHDUKUH"/>
    <x v="29"/>
    <s v="SRUWOHDUKUH"/>
    <n v="4.4400000000000004"/>
    <e v="#REF!"/>
    <n v="0.55500000000000005"/>
    <n v="200000"/>
    <n v="1000000"/>
  </r>
  <r>
    <s v="GPP PURWOREJO_SRUWOHREJO"/>
    <x v="29"/>
    <s v="SRUWOHREJO"/>
    <n v="4.4400000000000004"/>
    <e v="#REF!"/>
    <n v="0.55500000000000005"/>
    <n v="200000"/>
    <n v="1000000"/>
  </r>
  <r>
    <s v="GPP PURWOREJO_SUCENJURUTENGAH"/>
    <x v="29"/>
    <s v="SUCENJURUTENGAH"/>
    <n v="4.4400000000000004"/>
    <e v="#REF!"/>
    <n v="0.55500000000000005"/>
    <n v="200000"/>
    <n v="1000000"/>
  </r>
  <r>
    <s v="GPP PURWOREJO_SUDIMORO"/>
    <x v="29"/>
    <s v="SUDIMORO"/>
    <n v="4.4400000000000004"/>
    <e v="#REF!"/>
    <n v="0.55500000000000005"/>
    <n v="200000"/>
    <n v="1000000"/>
  </r>
  <r>
    <s v="GPP PURWOREJO_SUDOROGO"/>
    <x v="29"/>
    <s v="SUDOROGO"/>
    <n v="4.4400000000000004"/>
    <e v="#REF!"/>
    <n v="0.55500000000000005"/>
    <n v="200000"/>
    <n v="1000000"/>
  </r>
  <r>
    <s v="GPP PURWOREJO_SUKOGELAP"/>
    <x v="29"/>
    <s v="SUKOGELAP"/>
    <n v="4.4400000000000004"/>
    <e v="#REF!"/>
    <n v="0.55500000000000005"/>
    <n v="200000"/>
    <n v="1000000"/>
  </r>
  <r>
    <s v="GPP PURWOREJO_SUKOMANAH"/>
    <x v="29"/>
    <s v="SUKOMANAH"/>
    <n v="4.4400000000000004"/>
    <e v="#REF!"/>
    <n v="0.55500000000000005"/>
    <n v="200000"/>
    <n v="1000000"/>
  </r>
  <r>
    <s v="GPP PURWOREJO_SUKOWUWUH"/>
    <x v="29"/>
    <s v="SUKOWUWUH"/>
    <n v="4.4400000000000004"/>
    <e v="#REF!"/>
    <n v="0.55500000000000005"/>
    <n v="200000"/>
    <n v="1000000"/>
  </r>
  <r>
    <s v="GPP PURWOREJO_SUMBER"/>
    <x v="29"/>
    <s v="SUMBER"/>
    <n v="4.4400000000000004"/>
    <e v="#REF!"/>
    <n v="0.55500000000000005"/>
    <n v="200000"/>
    <n v="1000000"/>
  </r>
  <r>
    <s v="GPP PURWOREJO_SUMBERJATI"/>
    <x v="29"/>
    <s v="SUMBERJATI"/>
    <n v="15.69"/>
    <e v="#REF!"/>
    <n v="1.9612499999999999"/>
    <n v="200000"/>
    <n v="3200000"/>
  </r>
  <r>
    <s v="GPP PURWOREJO_SUMBERREJO"/>
    <x v="29"/>
    <s v="SUMBERREJO"/>
    <n v="4.4400000000000004"/>
    <e v="#REF!"/>
    <n v="0.55500000000000005"/>
    <n v="200000"/>
    <n v="1000000"/>
  </r>
  <r>
    <s v="GPP PURWOREJO_SUMBERREJO"/>
    <x v="29"/>
    <s v="SUMBERREJO"/>
    <n v="4.4400000000000004"/>
    <e v="#REF!"/>
    <n v="0.55500000000000005"/>
    <n v="200000"/>
    <n v="1000000"/>
  </r>
  <r>
    <s v="GPP PURWOREJO_SUMBERSARI"/>
    <x v="29"/>
    <s v="SUMBERSARI"/>
    <n v="4.4400000000000004"/>
    <e v="#REF!"/>
    <n v="0.55500000000000005"/>
    <n v="200000"/>
    <n v="1000000"/>
  </r>
  <r>
    <s v="GPP PURWOREJO_SUMBERSARI"/>
    <x v="29"/>
    <s v="SUMBERSARI"/>
    <n v="4.4400000000000004"/>
    <e v="#REF!"/>
    <n v="0.55500000000000005"/>
    <n v="200000"/>
    <n v="1000000"/>
  </r>
  <r>
    <s v="GPP PURWOREJO_SUMBERSARI"/>
    <x v="29"/>
    <s v="SUMBERSARI"/>
    <n v="4.4400000000000004"/>
    <e v="#REF!"/>
    <n v="0.55500000000000005"/>
    <n v="200000"/>
    <n v="1000000"/>
  </r>
  <r>
    <s v="GPP PURWOREJO_SUMOWONO"/>
    <x v="29"/>
    <s v="SUMOWONO"/>
    <n v="4.4400000000000004"/>
    <e v="#REF!"/>
    <n v="0.55500000000000005"/>
    <n v="200000"/>
    <n v="1000000"/>
  </r>
  <r>
    <s v="GPP PURWOREJO_SUREN"/>
    <x v="29"/>
    <s v="SUREN"/>
    <n v="4.4400000000000004"/>
    <e v="#REF!"/>
    <n v="0.55500000000000005"/>
    <n v="200000"/>
    <n v="1000000"/>
  </r>
  <r>
    <s v="GPP PURWOREJO_SUROBAYAN"/>
    <x v="29"/>
    <s v="SUROBAYAN"/>
    <n v="15.69"/>
    <e v="#REF!"/>
    <n v="1.9612499999999999"/>
    <n v="200000"/>
    <n v="3200000"/>
  </r>
  <r>
    <s v="GPP PURWOREJO_SUROREJO"/>
    <x v="29"/>
    <s v="SUROREJO"/>
    <n v="4.4400000000000004"/>
    <e v="#REF!"/>
    <n v="0.55500000000000005"/>
    <n v="200000"/>
    <n v="1000000"/>
  </r>
  <r>
    <s v="GPP PURWOREJO_SUSUK"/>
    <x v="29"/>
    <s v="SUSUK"/>
    <n v="4.4400000000000004"/>
    <e v="#REF!"/>
    <n v="0.55500000000000005"/>
    <n v="200000"/>
    <n v="1000000"/>
  </r>
  <r>
    <s v="GPP PURWOREJO_SUTORAGAN"/>
    <x v="29"/>
    <s v="SUTORAGAN"/>
    <n v="4.4400000000000004"/>
    <e v="#REF!"/>
    <n v="0.55500000000000005"/>
    <n v="200000"/>
    <n v="1000000"/>
  </r>
  <r>
    <s v="GPP PURWOREJO_TAMANSARI"/>
    <x v="29"/>
    <s v="TAMANSARI"/>
    <n v="4.4400000000000004"/>
    <e v="#REF!"/>
    <n v="0.55500000000000005"/>
    <n v="200000"/>
    <n v="1000000"/>
  </r>
  <r>
    <s v="GPP PURWOREJO_TAMBAKREJO"/>
    <x v="29"/>
    <s v="TAMBAKREJO"/>
    <n v="4.4400000000000004"/>
    <e v="#REF!"/>
    <n v="0.55500000000000005"/>
    <n v="200000"/>
    <n v="1000000"/>
  </r>
  <r>
    <s v="GPP PURWOREJO_TANGKISAN"/>
    <x v="29"/>
    <s v="TANGKISAN"/>
    <n v="4.4400000000000004"/>
    <e v="#REF!"/>
    <n v="0.55500000000000005"/>
    <n v="200000"/>
    <n v="1000000"/>
  </r>
  <r>
    <s v="GPP PURWOREJO_TANJUNG"/>
    <x v="29"/>
    <s v="TANJUNG"/>
    <n v="4.4400000000000004"/>
    <e v="#REF!"/>
    <n v="0.55500000000000005"/>
    <n v="200000"/>
    <n v="1000000"/>
  </r>
  <r>
    <s v="GPP PURWOREJO_TANJUNGANOM"/>
    <x v="29"/>
    <s v="TANJUNGANOM"/>
    <n v="4.4400000000000004"/>
    <e v="#REF!"/>
    <n v="0.55500000000000005"/>
    <n v="200000"/>
    <n v="1000000"/>
  </r>
  <r>
    <s v="GPP PURWOREJO_TANJUNGMERU"/>
    <x v="29"/>
    <s v="TANJUNGMERU"/>
    <n v="15.69"/>
    <e v="#REF!"/>
    <n v="1.9612499999999999"/>
    <n v="200000"/>
    <n v="3200000"/>
  </r>
  <r>
    <s v="GPP PURWOREJO_TANJUNGREJO"/>
    <x v="29"/>
    <s v="TANJUNGREJO"/>
    <n v="4.4400000000000004"/>
    <e v="#REF!"/>
    <n v="0.55500000000000005"/>
    <n v="200000"/>
    <n v="1000000"/>
  </r>
  <r>
    <s v="GPP PURWOREJO_TANJUNGREJO"/>
    <x v="29"/>
    <s v="TANJUNGREJO"/>
    <n v="4.4400000000000004"/>
    <e v="#REF!"/>
    <n v="0.55500000000000005"/>
    <n v="200000"/>
    <n v="1000000"/>
  </r>
  <r>
    <s v="GPP PURWOREJO_TANJUNGSARI"/>
    <x v="29"/>
    <s v="TANJUNGSARI"/>
    <n v="15.69"/>
    <e v="#REF!"/>
    <n v="1.9612499999999999"/>
    <n v="200000"/>
    <n v="3200000"/>
  </r>
  <r>
    <s v="GPP PURWOREJO_TANJUNGSETO"/>
    <x v="29"/>
    <s v="TANJUNGSETO"/>
    <n v="15.69"/>
    <e v="#REF!"/>
    <n v="1.9612499999999999"/>
    <n v="200000"/>
    <n v="3200000"/>
  </r>
  <r>
    <s v="GPP PURWOREJO_TAPEN"/>
    <x v="29"/>
    <s v="TAPEN"/>
    <n v="4.4400000000000004"/>
    <e v="#REF!"/>
    <n v="0.55500000000000005"/>
    <n v="200000"/>
    <n v="1000000"/>
  </r>
  <r>
    <s v="GPP PURWOREJO_TAWANGSARI"/>
    <x v="29"/>
    <s v="TAWANGSARI"/>
    <n v="4.4400000000000004"/>
    <e v="#REF!"/>
    <n v="0.55500000000000005"/>
    <n v="200000"/>
    <n v="1000000"/>
  </r>
  <r>
    <s v="GPP PURWOREJO_TEGALAREN"/>
    <x v="29"/>
    <s v="TEGALAREN"/>
    <n v="4.4400000000000004"/>
    <e v="#REF!"/>
    <n v="0.55500000000000005"/>
    <n v="200000"/>
    <n v="1000000"/>
  </r>
  <r>
    <s v="GPP PURWOREJO_TEGALGONDO"/>
    <x v="29"/>
    <s v="TEGALGONDO"/>
    <n v="4.4400000000000004"/>
    <e v="#REF!"/>
    <n v="0.55500000000000005"/>
    <n v="200000"/>
    <n v="1000000"/>
  </r>
  <r>
    <s v="GPP PURWOREJO_TEGALKUNING"/>
    <x v="29"/>
    <s v="TEGALKUNING"/>
    <n v="4.4400000000000004"/>
    <e v="#REF!"/>
    <n v="0.55500000000000005"/>
    <n v="200000"/>
    <n v="1000000"/>
  </r>
  <r>
    <s v="GPP PURWOREJO_TEGALREJO"/>
    <x v="29"/>
    <s v="TEGALREJO"/>
    <n v="15.69"/>
    <e v="#REF!"/>
    <n v="1.9612499999999999"/>
    <n v="200000"/>
    <n v="3200000"/>
  </r>
  <r>
    <s v="GPP PURWOREJO_TEGALREJO"/>
    <x v="29"/>
    <s v="TEGALREJO"/>
    <n v="4.4400000000000004"/>
    <e v="#REF!"/>
    <n v="0.55500000000000005"/>
    <n v="200000"/>
    <n v="1000000"/>
  </r>
  <r>
    <s v="GPP PURWOREJO_TEGALREJO"/>
    <x v="29"/>
    <s v="TEGALREJO"/>
    <n v="4.4400000000000004"/>
    <e v="#REF!"/>
    <n v="0.55500000000000005"/>
    <n v="200000"/>
    <n v="1000000"/>
  </r>
  <r>
    <s v="GPP PURWOREJO_TEPANSARI"/>
    <x v="29"/>
    <s v="TEPANSARI"/>
    <n v="4.4400000000000004"/>
    <e v="#REF!"/>
    <n v="0.55500000000000005"/>
    <n v="200000"/>
    <n v="1000000"/>
  </r>
  <r>
    <s v="GPP PURWOREJO_TEPUS KULON"/>
    <x v="29"/>
    <s v="TEPUS KULON"/>
    <n v="4.4400000000000004"/>
    <e v="#REF!"/>
    <n v="0.55500000000000005"/>
    <n v="200000"/>
    <n v="1000000"/>
  </r>
  <r>
    <s v="GPP PURWOREJO_TEPUS WETAN"/>
    <x v="29"/>
    <s v="TEPUS WETAN"/>
    <n v="4.4400000000000004"/>
    <e v="#REF!"/>
    <n v="0.55500000000000005"/>
    <n v="200000"/>
    <n v="1000000"/>
  </r>
  <r>
    <s v="GPP PURWOREJO_TERSIDIKIDUL"/>
    <x v="29"/>
    <s v="TERSIDIKIDUL"/>
    <n v="4.4400000000000004"/>
    <e v="#REF!"/>
    <n v="0.55500000000000005"/>
    <n v="200000"/>
    <n v="1000000"/>
  </r>
  <r>
    <s v="GPP PURWOREJO_TERSIDILOR"/>
    <x v="29"/>
    <s v="TERSIDILOR"/>
    <n v="4.4400000000000004"/>
    <e v="#REF!"/>
    <n v="0.55500000000000005"/>
    <n v="200000"/>
    <n v="1000000"/>
  </r>
  <r>
    <s v="GPP PURWOREJO_TERSOBO"/>
    <x v="29"/>
    <s v="TERSOBO"/>
    <n v="15.69"/>
    <e v="#REF!"/>
    <n v="1.9612499999999999"/>
    <n v="200000"/>
    <n v="3200000"/>
  </r>
  <r>
    <s v="GPP PURWOREJO_TIRTOMOYO"/>
    <x v="29"/>
    <s v="TIRTOMOYO"/>
    <n v="15.69"/>
    <e v="#REF!"/>
    <n v="1.9612499999999999"/>
    <n v="200000"/>
    <n v="3200000"/>
  </r>
  <r>
    <s v="GPP PURWOREJO_TLEPOKKULON"/>
    <x v="29"/>
    <s v="TLEPOKKULON"/>
    <n v="4.4400000000000004"/>
    <e v="#REF!"/>
    <n v="0.55500000000000005"/>
    <n v="200000"/>
    <n v="1000000"/>
  </r>
  <r>
    <s v="GPP PURWOREJO_TLEPOKWETAN"/>
    <x v="29"/>
    <s v="TLEPOKWETAN"/>
    <n v="4.4400000000000004"/>
    <e v="#REF!"/>
    <n v="0.55500000000000005"/>
    <n v="200000"/>
    <n v="1000000"/>
  </r>
  <r>
    <s v="GPP PURWOREJO_TLOGOBULU"/>
    <x v="29"/>
    <s v="TLOGOBULU"/>
    <n v="4.4400000000000004"/>
    <e v="#REF!"/>
    <n v="0.55500000000000005"/>
    <n v="200000"/>
    <n v="1000000"/>
  </r>
  <r>
    <s v="GPP PURWOREJO_TLOGODEPOK"/>
    <x v="29"/>
    <s v="TLOGODEPOK"/>
    <n v="15.69"/>
    <e v="#REF!"/>
    <n v="1.9612499999999999"/>
    <n v="200000"/>
    <n v="3200000"/>
  </r>
  <r>
    <s v="GPP PURWOREJO_TLOGOGUWO"/>
    <x v="29"/>
    <s v="TLOGOGUWO"/>
    <n v="4.4400000000000004"/>
    <e v="#REF!"/>
    <n v="0.55500000000000005"/>
    <n v="200000"/>
    <n v="1000000"/>
  </r>
  <r>
    <s v="GPP PURWOREJO_TLOGOKOTES"/>
    <x v="29"/>
    <s v="TLOGOKOTES"/>
    <n v="4.4400000000000004"/>
    <e v="#REF!"/>
    <n v="0.55500000000000005"/>
    <n v="200000"/>
    <n v="1000000"/>
  </r>
  <r>
    <s v="GPP PURWOREJO_TLOGOPRAGOTO"/>
    <x v="29"/>
    <s v="TLOGOPRAGOTO"/>
    <n v="15.69"/>
    <e v="#REF!"/>
    <n v="1.9612499999999999"/>
    <n v="200000"/>
    <n v="3200000"/>
  </r>
  <r>
    <s v="GPP PURWOREJO_TLOGOREJO"/>
    <x v="29"/>
    <s v="TLOGOREJO"/>
    <n v="15.69"/>
    <e v="#REF!"/>
    <n v="1.9612499999999999"/>
    <n v="200000"/>
    <n v="3200000"/>
  </r>
  <r>
    <s v="GPP PURWOREJO_TLOGOREJO"/>
    <x v="29"/>
    <s v="TLOGOREJO"/>
    <n v="4.4400000000000004"/>
    <e v="#REF!"/>
    <n v="0.55500000000000005"/>
    <n v="200000"/>
    <n v="1000000"/>
  </r>
  <r>
    <s v="GPP PURWOREJO_TLOGOREJO"/>
    <x v="29"/>
    <s v="TLOGOREJO"/>
    <n v="4.4400000000000004"/>
    <e v="#REF!"/>
    <n v="0.55500000000000005"/>
    <n v="200000"/>
    <n v="1000000"/>
  </r>
  <r>
    <s v="GPP PURWOREJO_TLOGOREJO"/>
    <x v="29"/>
    <s v="TLOGOREJO"/>
    <n v="4.4400000000000004"/>
    <e v="#REF!"/>
    <n v="0.55500000000000005"/>
    <n v="200000"/>
    <n v="1000000"/>
  </r>
  <r>
    <s v="GPP PURWOREJO_TLOGOSONO"/>
    <x v="29"/>
    <s v="TLOGOSONO"/>
    <n v="4.4400000000000004"/>
    <e v="#REF!"/>
    <n v="0.55500000000000005"/>
    <n v="200000"/>
    <n v="1000000"/>
  </r>
  <r>
    <s v="GPP PURWOREJO_TRIDADI"/>
    <x v="29"/>
    <s v="TRIDADI"/>
    <n v="4.4400000000000004"/>
    <e v="#REF!"/>
    <n v="0.55500000000000005"/>
    <n v="200000"/>
    <n v="1000000"/>
  </r>
  <r>
    <s v="GPP PURWOREJO_TRIMULYO"/>
    <x v="29"/>
    <s v="TRIMULYO"/>
    <n v="4.4400000000000004"/>
    <e v="#REF!"/>
    <n v="0.55500000000000005"/>
    <n v="200000"/>
    <n v="1000000"/>
  </r>
  <r>
    <s v="GPP PURWOREJO_TRIREJO"/>
    <x v="29"/>
    <s v="TRIREJO"/>
    <n v="4.4400000000000004"/>
    <e v="#REF!"/>
    <n v="0.55500000000000005"/>
    <n v="200000"/>
    <n v="1000000"/>
  </r>
  <r>
    <s v="GPP PURWOREJO_TRIWARNO"/>
    <x v="29"/>
    <s v="TRIWARNO"/>
    <n v="15.69"/>
    <e v="#REF!"/>
    <n v="1.9612499999999999"/>
    <n v="200000"/>
    <n v="3200000"/>
  </r>
  <r>
    <s v="GPP PURWOREJO_TRIWARNO"/>
    <x v="29"/>
    <s v="TRIWARNO"/>
    <n v="4.4400000000000004"/>
    <e v="#REF!"/>
    <n v="0.55500000000000005"/>
    <n v="200000"/>
    <n v="1000000"/>
  </r>
  <r>
    <s v="GPP PURWOREJO_TULUSREJO"/>
    <x v="29"/>
    <s v="TULUSREJO"/>
    <n v="4.4400000000000004"/>
    <e v="#REF!"/>
    <n v="0.55500000000000005"/>
    <n v="200000"/>
    <n v="1000000"/>
  </r>
  <r>
    <s v="GPP PURWOREJO_TUMENGGUNGAN"/>
    <x v="29"/>
    <s v="TUMENGGUNGAN"/>
    <n v="4.4400000000000004"/>
    <e v="#REF!"/>
    <n v="0.55500000000000005"/>
    <n v="200000"/>
    <n v="1000000"/>
  </r>
  <r>
    <s v="GPP PURWOREJO_TUNGGALROSO"/>
    <x v="29"/>
    <s v="TUNGGALROSO"/>
    <n v="15.69"/>
    <e v="#REF!"/>
    <n v="1.9612499999999999"/>
    <n v="200000"/>
    <n v="3200000"/>
  </r>
  <r>
    <s v="GPP PURWOREJO_TUNGGORONO"/>
    <x v="29"/>
    <s v="TUNGGORONO"/>
    <n v="4.4400000000000004"/>
    <e v="#REF!"/>
    <n v="0.55500000000000005"/>
    <n v="200000"/>
    <n v="1000000"/>
  </r>
  <r>
    <s v="GPP PURWOREJO_TUNGGULREJO"/>
    <x v="29"/>
    <s v="TUNGGULREJO"/>
    <n v="4.4400000000000004"/>
    <e v="#REF!"/>
    <n v="0.55500000000000005"/>
    <n v="200000"/>
    <n v="1000000"/>
  </r>
  <r>
    <s v="GPP PURWOREJO_TUNJUNGAN"/>
    <x v="29"/>
    <s v="TUNJUNGAN"/>
    <n v="4.4400000000000004"/>
    <e v="#REF!"/>
    <n v="0.55500000000000005"/>
    <n v="200000"/>
    <n v="1000000"/>
  </r>
  <r>
    <s v="GPP PURWOREJO_TUNJUNGTEJO"/>
    <x v="29"/>
    <s v="TUNJUNGTEJO"/>
    <n v="4.4400000000000004"/>
    <e v="#REF!"/>
    <n v="0.55500000000000005"/>
    <n v="200000"/>
    <n v="1000000"/>
  </r>
  <r>
    <s v="GPP PURWOREJO_TUNTUNGPAIT"/>
    <x v="29"/>
    <s v="TUNTUNGPAIT"/>
    <n v="4.4400000000000004"/>
    <e v="#REF!"/>
    <n v="0.55500000000000005"/>
    <n v="200000"/>
    <n v="1000000"/>
  </r>
  <r>
    <s v="GPP PURWOREJO_TURSINO"/>
    <x v="29"/>
    <s v="TURSINO"/>
    <n v="4.4400000000000004"/>
    <e v="#REF!"/>
    <n v="0.55500000000000005"/>
    <n v="200000"/>
    <n v="1000000"/>
  </r>
  <r>
    <s v="GPP PURWOREJO_TURUS"/>
    <x v="29"/>
    <s v="TURUS"/>
    <n v="4.4400000000000004"/>
    <e v="#REF!"/>
    <n v="0.55500000000000005"/>
    <n v="200000"/>
    <n v="1000000"/>
  </r>
  <r>
    <s v="GPP PURWOREJO_UKIRSARI"/>
    <x v="29"/>
    <s v="UKIRSARI"/>
    <n v="4.4400000000000004"/>
    <e v="#REF!"/>
    <n v="0.55500000000000005"/>
    <n v="200000"/>
    <n v="1000000"/>
  </r>
  <r>
    <s v="GPP PURWOREJO_UNGARAN"/>
    <x v="29"/>
    <s v="UNGARAN"/>
    <n v="15.69"/>
    <e v="#REF!"/>
    <n v="1.9612499999999999"/>
    <n v="200000"/>
    <n v="3200000"/>
  </r>
  <r>
    <s v="GPP PURWOREJO_WADAS"/>
    <x v="29"/>
    <s v="WADAS"/>
    <n v="4.4400000000000004"/>
    <e v="#REF!"/>
    <n v="0.55500000000000005"/>
    <n v="200000"/>
    <n v="1000000"/>
  </r>
  <r>
    <s v="GPP PURWOREJO_WALED"/>
    <x v="29"/>
    <s v="WALED"/>
    <n v="4.4400000000000004"/>
    <e v="#REF!"/>
    <n v="0.55500000000000005"/>
    <n v="200000"/>
    <n v="1000000"/>
  </r>
  <r>
    <s v="GPP PURWOREJO_WALIKORO"/>
    <x v="29"/>
    <s v="WALIKORO"/>
    <n v="4.4400000000000004"/>
    <e v="#REF!"/>
    <n v="0.55500000000000005"/>
    <n v="200000"/>
    <n v="1000000"/>
  </r>
  <r>
    <s v="GPP PURWOREJO_WANGUNREJO"/>
    <x v="29"/>
    <s v="WANGUNREJO"/>
    <n v="4.4400000000000004"/>
    <e v="#REF!"/>
    <n v="0.55500000000000005"/>
    <n v="200000"/>
    <n v="1000000"/>
  </r>
  <r>
    <s v="GPP PURWOREJO_WANUROJO"/>
    <x v="29"/>
    <s v="WANUROJO"/>
    <n v="4.4400000000000004"/>
    <e v="#REF!"/>
    <n v="0.55500000000000005"/>
    <n v="200000"/>
    <n v="1000000"/>
  </r>
  <r>
    <s v="GPP PURWOREJO_WARENG"/>
    <x v="29"/>
    <s v="WARENG"/>
    <n v="4.4400000000000004"/>
    <e v="#REF!"/>
    <n v="0.55500000000000005"/>
    <n v="200000"/>
    <n v="1000000"/>
  </r>
  <r>
    <s v="GPP PURWOREJO_WARU"/>
    <x v="29"/>
    <s v="WARU"/>
    <n v="4.4400000000000004"/>
    <e v="#REF!"/>
    <n v="0.55500000000000005"/>
    <n v="200000"/>
    <n v="1000000"/>
  </r>
  <r>
    <s v="GPP PURWOREJO_WASIAT"/>
    <x v="29"/>
    <s v="WASIAT"/>
    <n v="4.4400000000000004"/>
    <e v="#REF!"/>
    <n v="0.55500000000000005"/>
    <n v="200000"/>
    <n v="1000000"/>
  </r>
  <r>
    <s v="GPP PURWOREJO_WERGONAYAN"/>
    <x v="29"/>
    <s v="WERGONAYAN"/>
    <n v="15.69"/>
    <e v="#REF!"/>
    <n v="1.9612499999999999"/>
    <n v="200000"/>
    <n v="3200000"/>
  </r>
  <r>
    <s v="GPP PURWOREJO_WERO"/>
    <x v="29"/>
    <s v="WERO"/>
    <n v="4.4400000000000004"/>
    <e v="#REF!"/>
    <n v="0.55500000000000005"/>
    <n v="200000"/>
    <n v="1000000"/>
  </r>
  <r>
    <s v="GPP PURWOREJO_WINGKOMULYO"/>
    <x v="29"/>
    <s v="WINGKOMULYO"/>
    <n v="4.4400000000000004"/>
    <e v="#REF!"/>
    <n v="0.55500000000000005"/>
    <n v="200000"/>
    <n v="1000000"/>
  </r>
  <r>
    <s v="GPP PURWOREJO_WINGKOSANGGRAHAN"/>
    <x v="29"/>
    <s v="WINGKOSANGGRAHAN"/>
    <n v="4.4400000000000004"/>
    <e v="#REF!"/>
    <n v="0.55500000000000005"/>
    <n v="200000"/>
    <n v="1000000"/>
  </r>
  <r>
    <s v="GPP PURWOREJO_WINGKOSIGROMULYO"/>
    <x v="29"/>
    <s v="WINGKOSIGROMULYO"/>
    <n v="4.4400000000000004"/>
    <e v="#REF!"/>
    <n v="0.55500000000000005"/>
    <n v="200000"/>
    <n v="1000000"/>
  </r>
  <r>
    <s v="GPP PURWOREJO_WINGKOTINUMPUK"/>
    <x v="29"/>
    <s v="WINGKOTINUMPUK"/>
    <n v="4.4400000000000004"/>
    <e v="#REF!"/>
    <n v="0.55500000000000005"/>
    <n v="200000"/>
    <n v="1000000"/>
  </r>
  <r>
    <s v="GPP PURWOREJO_WINONG"/>
    <x v="29"/>
    <s v="WINONG"/>
    <n v="15.69"/>
    <e v="#REF!"/>
    <n v="1.9612499999999999"/>
    <n v="200000"/>
    <n v="3200000"/>
  </r>
  <r>
    <s v="GPP PURWOREJO_WINONG"/>
    <x v="29"/>
    <s v="WINONG"/>
    <n v="4.4400000000000004"/>
    <e v="#REF!"/>
    <n v="0.55500000000000005"/>
    <n v="200000"/>
    <n v="1000000"/>
  </r>
  <r>
    <s v="GPP PURWOREJO_WINONGKIDUL"/>
    <x v="29"/>
    <s v="WINONGKIDUL"/>
    <n v="4.4400000000000004"/>
    <e v="#REF!"/>
    <n v="0.55500000000000005"/>
    <n v="200000"/>
    <n v="1000000"/>
  </r>
  <r>
    <s v="GPP PURWOREJO_WINONGLOR"/>
    <x v="29"/>
    <s v="WINONGLOR"/>
    <n v="4.4400000000000004"/>
    <e v="#REF!"/>
    <n v="0.55500000000000005"/>
    <n v="200000"/>
    <n v="1000000"/>
  </r>
  <r>
    <s v="GPP PURWOREJO_WIROGATEN"/>
    <x v="29"/>
    <s v="WIROGATEN"/>
    <n v="15.69"/>
    <e v="#REF!"/>
    <n v="1.9612499999999999"/>
    <n v="200000"/>
    <n v="3200000"/>
  </r>
  <r>
    <s v="GPP PURWOREJO_WIROMARTAN"/>
    <x v="29"/>
    <s v="WIROMARTAN"/>
    <n v="15.69"/>
    <e v="#REF!"/>
    <n v="1.9612499999999999"/>
    <n v="200000"/>
    <n v="3200000"/>
  </r>
  <r>
    <s v="GPP PURWOREJO_WIRONATAN"/>
    <x v="29"/>
    <s v="WIRONATAN"/>
    <n v="4.4400000000000004"/>
    <e v="#REF!"/>
    <n v="0.55500000000000005"/>
    <n v="200000"/>
    <n v="1000000"/>
  </r>
  <r>
    <s v="GPP PURWOREJO_WONOBOYO"/>
    <x v="29"/>
    <s v="WONOBOYO"/>
    <n v="4.4400000000000004"/>
    <e v="#REF!"/>
    <n v="0.55500000000000005"/>
    <n v="200000"/>
    <n v="1000000"/>
  </r>
  <r>
    <s v="GPP PURWOREJO_WONODADI"/>
    <x v="29"/>
    <s v="WONODADI"/>
    <n v="4.4400000000000004"/>
    <e v="#REF!"/>
    <n v="0.55500000000000005"/>
    <n v="200000"/>
    <n v="1000000"/>
  </r>
  <r>
    <s v="GPP PURWOREJO_WONOENGGAL"/>
    <x v="29"/>
    <s v="WONOENGGAL"/>
    <n v="4.4400000000000004"/>
    <e v="#REF!"/>
    <n v="0.55500000000000005"/>
    <n v="200000"/>
    <n v="1000000"/>
  </r>
  <r>
    <s v="GPP PURWOREJO_WONOGIRI"/>
    <x v="29"/>
    <s v="WONOGIRI"/>
    <n v="7.61"/>
    <e v="#REF!"/>
    <n v="0.95125000000000004"/>
    <n v="200000"/>
    <n v="1600000"/>
  </r>
  <r>
    <s v="GPP PURWOREJO_WONOREJOKULON"/>
    <x v="29"/>
    <s v="WONOREJOKULON"/>
    <n v="4.4400000000000004"/>
    <e v="#REF!"/>
    <n v="0.55500000000000005"/>
    <n v="200000"/>
    <n v="1000000"/>
  </r>
  <r>
    <s v="GPP PURWOREJO_WONOREJOWETAN"/>
    <x v="29"/>
    <s v="WONOREJOWETAN"/>
    <n v="4.4400000000000004"/>
    <e v="#REF!"/>
    <n v="0.55500000000000005"/>
    <n v="200000"/>
    <n v="1000000"/>
  </r>
  <r>
    <s v="GPP PURWOREJO_WONOROTO"/>
    <x v="29"/>
    <s v="WONOROTO"/>
    <n v="4.4400000000000004"/>
    <e v="#REF!"/>
    <n v="0.55500000000000005"/>
    <n v="200000"/>
    <n v="1000000"/>
  </r>
  <r>
    <s v="GPP PURWOREJO_WONOROTO"/>
    <x v="29"/>
    <s v="WONOROTO"/>
    <n v="4.4400000000000004"/>
    <e v="#REF!"/>
    <n v="0.55500000000000005"/>
    <n v="200000"/>
    <n v="1000000"/>
  </r>
  <r>
    <s v="GPP PURWOREJO_WONOSARI"/>
    <x v="29"/>
    <s v="WONOSARI"/>
    <n v="4.4400000000000004"/>
    <e v="#REF!"/>
    <n v="0.55500000000000005"/>
    <n v="200000"/>
    <n v="1000000"/>
  </r>
  <r>
    <s v="GPP PURWOREJO_WONOSARI"/>
    <x v="29"/>
    <s v="WONOSARI"/>
    <n v="4.4400000000000004"/>
    <e v="#REF!"/>
    <n v="0.55500000000000005"/>
    <n v="200000"/>
    <n v="1000000"/>
  </r>
  <r>
    <s v="GPP PURWOREJO_WONOSIDO"/>
    <x v="29"/>
    <s v="WONOSIDO"/>
    <n v="4.4400000000000004"/>
    <e v="#REF!"/>
    <n v="0.55500000000000005"/>
    <n v="200000"/>
    <n v="1000000"/>
  </r>
  <r>
    <s v="GPP PURWOREJO_WONOSRI"/>
    <x v="29"/>
    <s v="WONOSRI"/>
    <n v="4.4400000000000004"/>
    <e v="#REF!"/>
    <n v="0.55500000000000005"/>
    <n v="200000"/>
    <n v="1000000"/>
  </r>
  <r>
    <s v="GPP PURWOREJO_WONOSUKO"/>
    <x v="29"/>
    <s v="WONOSUKO"/>
    <n v="4.4400000000000004"/>
    <e v="#REF!"/>
    <n v="0.55500000000000005"/>
    <n v="200000"/>
    <n v="1000000"/>
  </r>
  <r>
    <s v="GPP PURWOREJO_WONOTOPO"/>
    <x v="29"/>
    <s v="WONOTOPO"/>
    <n v="4.4400000000000004"/>
    <e v="#REF!"/>
    <n v="0.55500000000000005"/>
    <n v="200000"/>
    <n v="1000000"/>
  </r>
  <r>
    <s v="GPP PURWOREJO_WONOTULUS"/>
    <x v="29"/>
    <s v="WONOTULUS"/>
    <n v="4.4400000000000004"/>
    <e v="#REF!"/>
    <n v="0.55500000000000005"/>
    <n v="200000"/>
    <n v="1000000"/>
  </r>
  <r>
    <s v="GPP PURWOREJO_WONOYOSO"/>
    <x v="29"/>
    <s v="WONOYOSO"/>
    <n v="4.4400000000000004"/>
    <e v="#REF!"/>
    <n v="0.55500000000000005"/>
    <n v="200000"/>
    <n v="1000000"/>
  </r>
  <r>
    <s v="GPP PURWOREJO_WUNUT"/>
    <x v="29"/>
    <s v="WUNUT"/>
    <n v="4.4400000000000004"/>
    <e v="#REF!"/>
    <n v="0.55500000000000005"/>
    <n v="200000"/>
    <n v="1000000"/>
  </r>
  <r>
    <s v="GPP SRAGEN_ALASTUWO"/>
    <x v="30"/>
    <s v="ALASTUWO"/>
    <n v="21.59"/>
    <e v="#REF!"/>
    <n v="2.69875"/>
    <n v="200000"/>
    <n v="4400000"/>
  </r>
  <r>
    <s v="GPP SRAGEN_BAGOR"/>
    <x v="30"/>
    <s v="BAGOR"/>
    <n v="66.78"/>
    <e v="#REF!"/>
    <n v="8.3475000000000001"/>
    <n v="200000"/>
    <n v="13400000"/>
  </r>
  <r>
    <s v="GPP SRAGEN_BANARAN"/>
    <x v="30"/>
    <s v="BANARAN"/>
    <n v="66.78"/>
    <e v="#REF!"/>
    <n v="8.3475000000000001"/>
    <n v="200000"/>
    <n v="13400000"/>
  </r>
  <r>
    <s v="GPP SRAGEN_BANGSRI"/>
    <x v="30"/>
    <s v="BANGSRI"/>
    <n v="21.59"/>
    <e v="#REF!"/>
    <n v="2.69875"/>
    <n v="200000"/>
    <n v="4400000"/>
  </r>
  <r>
    <s v="GPP SRAGEN_BANJARHARJO"/>
    <x v="30"/>
    <s v="BANJARHARJO"/>
    <n v="21.59"/>
    <e v="#REF!"/>
    <n v="2.69875"/>
    <n v="200000"/>
    <n v="4400000"/>
  </r>
  <r>
    <s v="GPP SRAGEN_BENTAK"/>
    <x v="30"/>
    <s v="BENTAK"/>
    <n v="66.78"/>
    <e v="#REF!"/>
    <n v="8.3475000000000001"/>
    <n v="200000"/>
    <n v="13400000"/>
  </r>
  <r>
    <s v="GPP SRAGEN_BONAGUNG"/>
    <x v="30"/>
    <s v="BONAGUNG"/>
    <n v="66.78"/>
    <e v="#REF!"/>
    <n v="8.3475000000000001"/>
    <n v="200000"/>
    <n v="13400000"/>
  </r>
  <r>
    <s v="GPP SRAGEN_BRANGKAL"/>
    <x v="30"/>
    <s v="BRANGKAL"/>
    <n v="66.78"/>
    <e v="#REF!"/>
    <n v="8.3475000000000001"/>
    <n v="200000"/>
    <n v="13400000"/>
  </r>
  <r>
    <s v="GPP SRAGEN_BROJOL"/>
    <x v="30"/>
    <s v="BROJOL"/>
    <n v="66.78"/>
    <e v="#REF!"/>
    <n v="8.3475000000000001"/>
    <n v="200000"/>
    <n v="13400000"/>
  </r>
  <r>
    <s v="GPP SRAGEN_BUKURAN"/>
    <x v="30"/>
    <s v="BUKURAN"/>
    <n v="66.78"/>
    <e v="#REF!"/>
    <n v="8.3475000000000001"/>
    <n v="200000"/>
    <n v="13400000"/>
  </r>
  <r>
    <s v="GPP SRAGEN_BUNTAR"/>
    <x v="30"/>
    <s v="BUNTAR"/>
    <n v="21.59"/>
    <e v="#REF!"/>
    <n v="2.69875"/>
    <n v="200000"/>
    <n v="4400000"/>
  </r>
  <r>
    <s v="GPP SRAGEN_CANGKOL"/>
    <x v="30"/>
    <s v="CANGKOL"/>
    <n v="66.78"/>
    <e v="#REF!"/>
    <n v="8.3475000000000001"/>
    <n v="200000"/>
    <n v="13400000"/>
  </r>
  <r>
    <s v="GPP SRAGEN_CELEP"/>
    <x v="30"/>
    <s v="CELEP"/>
    <n v="66.78"/>
    <e v="#REF!"/>
    <n v="8.3475000000000001"/>
    <n v="200000"/>
    <n v="13400000"/>
  </r>
  <r>
    <s v="GPP SRAGEN_CEPOKO"/>
    <x v="30"/>
    <s v="CEPOKO"/>
    <n v="66.78"/>
    <e v="#REF!"/>
    <n v="8.3475000000000001"/>
    <n v="200000"/>
    <n v="13400000"/>
  </r>
  <r>
    <s v="GPP SRAGEN_DARI"/>
    <x v="30"/>
    <s v="DARI"/>
    <n v="66.78"/>
    <e v="#REF!"/>
    <n v="8.3475000000000001"/>
    <n v="200000"/>
    <n v="13400000"/>
  </r>
  <r>
    <s v="GPP SRAGEN_DAWUNGAN"/>
    <x v="30"/>
    <s v="DAWUNGAN"/>
    <n v="66.78"/>
    <e v="#REF!"/>
    <n v="8.3475000000000001"/>
    <n v="200000"/>
    <n v="13400000"/>
  </r>
  <r>
    <s v="GPP SRAGEN_DAYU"/>
    <x v="30"/>
    <s v="DAYU"/>
    <n v="21.59"/>
    <e v="#REF!"/>
    <n v="2.69875"/>
    <n v="200000"/>
    <n v="4400000"/>
  </r>
  <r>
    <s v="GPP SRAGEN_DAYU"/>
    <x v="30"/>
    <s v="DAYU"/>
    <n v="21.59"/>
    <e v="#REF!"/>
    <n v="2.69875"/>
    <n v="200000"/>
    <n v="4400000"/>
  </r>
  <r>
    <s v="GPP SRAGEN_DELINGAN"/>
    <x v="30"/>
    <s v="DELINGAN"/>
    <n v="21.59"/>
    <e v="#REF!"/>
    <n v="2.69875"/>
    <n v="200000"/>
    <n v="4400000"/>
  </r>
  <r>
    <s v="GPP SRAGEN_DONOYUDAN"/>
    <x v="30"/>
    <s v="DONOYUDAN"/>
    <n v="66.78"/>
    <e v="#REF!"/>
    <n v="8.3475000000000001"/>
    <n v="200000"/>
    <n v="13400000"/>
  </r>
  <r>
    <s v="GPP SRAGEN_DOPLANG"/>
    <x v="30"/>
    <s v="DOPLANG"/>
    <n v="21.59"/>
    <e v="#REF!"/>
    <n v="2.69875"/>
    <n v="200000"/>
    <n v="4400000"/>
  </r>
  <r>
    <s v="GPP SRAGEN_DOYONG"/>
    <x v="30"/>
    <s v="DOYONG"/>
    <n v="66.78"/>
    <e v="#REF!"/>
    <n v="8.3475000000000001"/>
    <n v="200000"/>
    <n v="13400000"/>
  </r>
  <r>
    <s v="GPP SRAGEN_DUKUH"/>
    <x v="30"/>
    <s v="DUKUH"/>
    <n v="21.59"/>
    <e v="#REF!"/>
    <n v="2.69875"/>
    <n v="200000"/>
    <n v="4400000"/>
  </r>
  <r>
    <s v="GPP SRAGEN_DUYUNGAN"/>
    <x v="30"/>
    <s v="DUYUNGAN"/>
    <n v="66.78"/>
    <e v="#REF!"/>
    <n v="8.3475000000000001"/>
    <n v="200000"/>
    <n v="13400000"/>
  </r>
  <r>
    <s v="GPP SRAGEN_GABUGAN"/>
    <x v="30"/>
    <s v="GABUGAN"/>
    <n v="66.78"/>
    <e v="#REF!"/>
    <n v="8.3475000000000001"/>
    <n v="200000"/>
    <n v="13400000"/>
  </r>
  <r>
    <s v="GPP SRAGEN_GADING"/>
    <x v="30"/>
    <s v="GADING"/>
    <n v="66.78"/>
    <e v="#REF!"/>
    <n v="8.3475000000000001"/>
    <n v="200000"/>
    <n v="13400000"/>
  </r>
  <r>
    <s v="GPP SRAGEN_GANTEN"/>
    <x v="30"/>
    <s v="GANTEN"/>
    <n v="21.59"/>
    <e v="#REF!"/>
    <n v="2.69875"/>
    <n v="200000"/>
    <n v="4400000"/>
  </r>
  <r>
    <s v="GPP SRAGEN_GAWAN"/>
    <x v="30"/>
    <s v="GAWAN"/>
    <n v="66.78"/>
    <e v="#REF!"/>
    <n v="8.3475000000000001"/>
    <n v="200000"/>
    <n v="13400000"/>
  </r>
  <r>
    <s v="GPP SRAGEN_GEBANG"/>
    <x v="30"/>
    <s v="GEBANG"/>
    <n v="66.78"/>
    <e v="#REF!"/>
    <n v="8.3475000000000001"/>
    <n v="200000"/>
    <n v="13400000"/>
  </r>
  <r>
    <s v="GPP SRAGEN_GEBYOG"/>
    <x v="30"/>
    <s v="GEBYOG"/>
    <n v="21.59"/>
    <e v="#REF!"/>
    <n v="2.69875"/>
    <n v="200000"/>
    <n v="4400000"/>
  </r>
  <r>
    <s v="GPP SRAGEN_GEDONG"/>
    <x v="30"/>
    <s v="GEDONG"/>
    <n v="21.59"/>
    <e v="#REF!"/>
    <n v="2.69875"/>
    <n v="200000"/>
    <n v="4400000"/>
  </r>
  <r>
    <s v="GPP SRAGEN_GEDONGAN"/>
    <x v="30"/>
    <s v="GEDONGAN"/>
    <n v="66.78"/>
    <e v="#REF!"/>
    <n v="8.3475000000000001"/>
    <n v="200000"/>
    <n v="13400000"/>
  </r>
  <r>
    <s v="GPP SRAGEN_GEMOLONG"/>
    <x v="30"/>
    <s v="GEMOLONG"/>
    <n v="66.78"/>
    <e v="#REF!"/>
    <n v="8.3475000000000001"/>
    <n v="200000"/>
    <n v="13400000"/>
  </r>
  <r>
    <s v="GPP SRAGEN_GENENGDUWUR"/>
    <x v="30"/>
    <s v="GENENGDUWUR"/>
    <n v="66.78"/>
    <e v="#REF!"/>
    <n v="8.3475000000000001"/>
    <n v="200000"/>
    <n v="13400000"/>
  </r>
  <r>
    <s v="GPP SRAGEN_GENTANBANARAN"/>
    <x v="30"/>
    <s v="GENTANBANARAN"/>
    <n v="66.78"/>
    <e v="#REF!"/>
    <n v="8.3475000000000001"/>
    <n v="200000"/>
    <n v="13400000"/>
  </r>
  <r>
    <s v="GPP SRAGEN_GENTUNGAN"/>
    <x v="30"/>
    <s v="GENTUNGAN"/>
    <n v="21.59"/>
    <e v="#REF!"/>
    <n v="2.69875"/>
    <n v="200000"/>
    <n v="4400000"/>
  </r>
  <r>
    <s v="GPP SRAGEN_GIRIMARGO"/>
    <x v="30"/>
    <s v="GIRIMARGO"/>
    <n v="66.78"/>
    <e v="#REF!"/>
    <n v="8.3475000000000001"/>
    <n v="200000"/>
    <n v="13400000"/>
  </r>
  <r>
    <s v="GPP SRAGEN_GONDANGMANIS"/>
    <x v="30"/>
    <s v="GONDANGMANIS"/>
    <n v="21.59"/>
    <e v="#REF!"/>
    <n v="2.69875"/>
    <n v="200000"/>
    <n v="4400000"/>
  </r>
  <r>
    <s v="GPP SRAGEN_HADILUWIH"/>
    <x v="30"/>
    <s v="HADILUWIH"/>
    <n v="66.78"/>
    <e v="#REF!"/>
    <n v="8.3475000000000001"/>
    <n v="200000"/>
    <n v="13400000"/>
  </r>
  <r>
    <s v="GPP SRAGEN_HARJOSARI"/>
    <x v="30"/>
    <s v="HARJOSARI"/>
    <n v="21.59"/>
    <e v="#REF!"/>
    <n v="2.69875"/>
    <n v="200000"/>
    <n v="4400000"/>
  </r>
  <r>
    <s v="GPP SRAGEN_JABUNG"/>
    <x v="30"/>
    <s v="JABUNG"/>
    <n v="66.78"/>
    <e v="#REF!"/>
    <n v="8.3475000000000001"/>
    <n v="200000"/>
    <n v="13400000"/>
  </r>
  <r>
    <s v="GPP SRAGEN_JATI"/>
    <x v="30"/>
    <s v="JATI"/>
    <n v="66.78"/>
    <e v="#REF!"/>
    <n v="8.3475000000000001"/>
    <n v="200000"/>
    <n v="13400000"/>
  </r>
  <r>
    <s v="GPP SRAGEN_JATI"/>
    <x v="30"/>
    <s v="JATI"/>
    <n v="66.78"/>
    <e v="#REF!"/>
    <n v="8.3475000000000001"/>
    <n v="200000"/>
    <n v="13400000"/>
  </r>
  <r>
    <s v="GPP SRAGEN_JATIBATUR"/>
    <x v="30"/>
    <s v="JATIBATUR"/>
    <n v="66.78"/>
    <e v="#REF!"/>
    <n v="8.3475000000000001"/>
    <n v="200000"/>
    <n v="13400000"/>
  </r>
  <r>
    <s v="GPP SRAGEN_JATIREJO"/>
    <x v="30"/>
    <s v="JATIREJO"/>
    <n v="21.59"/>
    <e v="#REF!"/>
    <n v="2.69875"/>
    <n v="200000"/>
    <n v="4400000"/>
  </r>
  <r>
    <s v="GPP SRAGEN_JEMBANGAN"/>
    <x v="30"/>
    <s v="JEMBANGAN"/>
    <n v="66.78"/>
    <e v="#REF!"/>
    <n v="8.3475000000000001"/>
    <n v="200000"/>
    <n v="13400000"/>
  </r>
  <r>
    <s v="GPP SRAGEN_JENALAS"/>
    <x v="30"/>
    <s v="JENALAS"/>
    <n v="66.78"/>
    <e v="#REF!"/>
    <n v="8.3475000000000001"/>
    <n v="200000"/>
    <n v="13400000"/>
  </r>
  <r>
    <s v="GPP SRAGEN_JENGGRIK"/>
    <x v="30"/>
    <s v="JENGGRIK"/>
    <n v="66.78"/>
    <e v="#REF!"/>
    <n v="8.3475000000000001"/>
    <n v="200000"/>
    <n v="13400000"/>
  </r>
  <r>
    <s v="GPP SRAGEN_JERUK"/>
    <x v="30"/>
    <s v="JERUK"/>
    <n v="66.78"/>
    <e v="#REF!"/>
    <n v="8.3475000000000001"/>
    <n v="200000"/>
    <n v="13400000"/>
  </r>
  <r>
    <s v="GPP SRAGEN_JETAK"/>
    <x v="30"/>
    <s v="JETAK"/>
    <n v="66.78"/>
    <e v="#REF!"/>
    <n v="8.3475000000000001"/>
    <n v="200000"/>
    <n v="13400000"/>
  </r>
  <r>
    <s v="GPP SRAGEN_JETISKARANGPUNG"/>
    <x v="30"/>
    <s v="JETISKARANGPUNG"/>
    <n v="66.78"/>
    <e v="#REF!"/>
    <n v="8.3475000000000001"/>
    <n v="200000"/>
    <n v="13400000"/>
  </r>
  <r>
    <s v="GPP SRAGEN_JIRAPAN"/>
    <x v="30"/>
    <s v="JIRAPAN"/>
    <n v="66.78"/>
    <e v="#REF!"/>
    <n v="8.3475000000000001"/>
    <n v="200000"/>
    <n v="13400000"/>
  </r>
  <r>
    <s v="GPP SRAGEN_JONO"/>
    <x v="30"/>
    <s v="JONO"/>
    <n v="66.78"/>
    <e v="#REF!"/>
    <n v="8.3475000000000001"/>
    <n v="200000"/>
    <n v="13400000"/>
  </r>
  <r>
    <s v="GPP SRAGEN_JURANGJERO"/>
    <x v="30"/>
    <s v="JURANGJERO"/>
    <n v="66.78"/>
    <e v="#REF!"/>
    <n v="8.3475000000000001"/>
    <n v="200000"/>
    <n v="13400000"/>
  </r>
  <r>
    <s v="GPP SRAGEN_KACANGAN"/>
    <x v="30"/>
    <s v="KACANGAN"/>
    <n v="17.7"/>
    <e v="#REF!"/>
    <n v="2.2124999999999999"/>
    <n v="200000"/>
    <n v="3600000"/>
  </r>
  <r>
    <s v="GPP SRAGEN_KALANGAN"/>
    <x v="30"/>
    <s v="KALANGAN"/>
    <n v="66.78"/>
    <e v="#REF!"/>
    <n v="8.3475000000000001"/>
    <n v="200000"/>
    <n v="13400000"/>
  </r>
  <r>
    <s v="GPP SRAGEN_KALIBOTO"/>
    <x v="30"/>
    <s v="KALIBOTO"/>
    <n v="21.59"/>
    <e v="#REF!"/>
    <n v="2.69875"/>
    <n v="200000"/>
    <n v="4400000"/>
  </r>
  <r>
    <s v="GPP SRAGEN_KALIJIRAK"/>
    <x v="30"/>
    <s v="KALIJIRAK"/>
    <n v="21.59"/>
    <e v="#REF!"/>
    <n v="2.69875"/>
    <n v="200000"/>
    <n v="4400000"/>
  </r>
  <r>
    <s v="GPP SRAGEN_KALIKOBOK"/>
    <x v="30"/>
    <s v="KALIKOBOK"/>
    <n v="66.78"/>
    <e v="#REF!"/>
    <n v="8.3475000000000001"/>
    <n v="200000"/>
    <n v="13400000"/>
  </r>
  <r>
    <s v="GPP SRAGEN_KALIMACAN"/>
    <x v="30"/>
    <s v="KALIMACAN"/>
    <n v="66.78"/>
    <e v="#REF!"/>
    <n v="8.3475000000000001"/>
    <n v="200000"/>
    <n v="13400000"/>
  </r>
  <r>
    <s v="GPP SRAGEN_KALIWULUH"/>
    <x v="30"/>
    <s v="KALIWULUH"/>
    <n v="21.59"/>
    <e v="#REF!"/>
    <n v="2.69875"/>
    <n v="200000"/>
    <n v="4400000"/>
  </r>
  <r>
    <s v="GPP SRAGEN_KALORAN"/>
    <x v="30"/>
    <s v="KALORAN"/>
    <n v="66.78"/>
    <e v="#REF!"/>
    <n v="8.3475000000000001"/>
    <n v="200000"/>
    <n v="13400000"/>
  </r>
  <r>
    <s v="GPP SRAGEN_KARANGANYAR"/>
    <x v="30"/>
    <s v="KARANGANYAR"/>
    <n v="66.78"/>
    <e v="#REF!"/>
    <n v="8.3475000000000001"/>
    <n v="200000"/>
    <n v="13400000"/>
  </r>
  <r>
    <s v="GPP SRAGEN_KARANGASEM"/>
    <x v="30"/>
    <s v="KARANGASEM"/>
    <n v="66.78"/>
    <e v="#REF!"/>
    <n v="8.3475000000000001"/>
    <n v="200000"/>
    <n v="13400000"/>
  </r>
  <r>
    <s v="GPP SRAGEN_KARANGJATI"/>
    <x v="30"/>
    <s v="KARANGJATI"/>
    <n v="66.78"/>
    <e v="#REF!"/>
    <n v="8.3475000000000001"/>
    <n v="200000"/>
    <n v="13400000"/>
  </r>
  <r>
    <s v="GPP SRAGEN_KARANGMALANG"/>
    <x v="30"/>
    <s v="KARANGMALANG"/>
    <n v="66.78"/>
    <e v="#REF!"/>
    <n v="8.3475000000000001"/>
    <n v="200000"/>
    <n v="13400000"/>
  </r>
  <r>
    <s v="GPP SRAGEN_KARANGPANDAN"/>
    <x v="30"/>
    <s v="KARANGPANDAN"/>
    <n v="21.59"/>
    <e v="#REF!"/>
    <n v="2.69875"/>
    <n v="200000"/>
    <n v="4400000"/>
  </r>
  <r>
    <s v="GPP SRAGEN_KARANGPELEM"/>
    <x v="30"/>
    <s v="KARANGPELEM"/>
    <n v="66.78"/>
    <e v="#REF!"/>
    <n v="8.3475000000000001"/>
    <n v="200000"/>
    <n v="13400000"/>
  </r>
  <r>
    <s v="GPP SRAGEN_KARANGTALUN"/>
    <x v="30"/>
    <s v="KARANGTALUN"/>
    <n v="66.78"/>
    <e v="#REF!"/>
    <n v="8.3475000000000001"/>
    <n v="200000"/>
    <n v="13400000"/>
  </r>
  <r>
    <s v="GPP SRAGEN_KARANGWARU"/>
    <x v="30"/>
    <s v="KARANGWARU"/>
    <n v="66.78"/>
    <e v="#REF!"/>
    <n v="8.3475000000000001"/>
    <n v="200000"/>
    <n v="13400000"/>
  </r>
  <r>
    <s v="GPP SRAGEN_KARUNGAN"/>
    <x v="30"/>
    <s v="KARUNGAN"/>
    <n v="66.78"/>
    <e v="#REF!"/>
    <n v="8.3475000000000001"/>
    <n v="200000"/>
    <n v="13400000"/>
  </r>
  <r>
    <s v="GPP SRAGEN_KEBAK"/>
    <x v="30"/>
    <s v="KEBAK"/>
    <n v="21.59"/>
    <e v="#REF!"/>
    <n v="2.69875"/>
    <n v="200000"/>
    <n v="4400000"/>
  </r>
  <r>
    <s v="GPP SRAGEN_KECIK"/>
    <x v="30"/>
    <s v="KECIK"/>
    <n v="66.78"/>
    <e v="#REF!"/>
    <n v="8.3475000000000001"/>
    <n v="200000"/>
    <n v="13400000"/>
  </r>
  <r>
    <s v="GPP SRAGEN_KEDEN"/>
    <x v="30"/>
    <s v="KEDEN"/>
    <n v="66.78"/>
    <e v="#REF!"/>
    <n v="8.3475000000000001"/>
    <n v="200000"/>
    <n v="13400000"/>
  </r>
  <r>
    <s v="GPP SRAGEN_KEDUNGDOWO"/>
    <x v="30"/>
    <s v="KEDUNGDOWO"/>
    <n v="17.7"/>
    <e v="#REF!"/>
    <n v="2.2124999999999999"/>
    <n v="200000"/>
    <n v="3600000"/>
  </r>
  <r>
    <s v="GPP SRAGEN_KEDUNGJERUK"/>
    <x v="30"/>
    <s v="KEDUNGJERUK"/>
    <n v="21.59"/>
    <e v="#REF!"/>
    <n v="2.69875"/>
    <n v="200000"/>
    <n v="4400000"/>
  </r>
  <r>
    <s v="GPP SRAGEN_KEDUNGWADUK"/>
    <x v="30"/>
    <s v="KEDUNGWADUK"/>
    <n v="66.78"/>
    <e v="#REF!"/>
    <n v="8.3475000000000001"/>
    <n v="200000"/>
    <n v="13400000"/>
  </r>
  <r>
    <s v="GPP SRAGEN_KETRO"/>
    <x v="30"/>
    <s v="KETRO"/>
    <n v="66.78"/>
    <e v="#REF!"/>
    <n v="8.3475000000000001"/>
    <n v="200000"/>
    <n v="13400000"/>
  </r>
  <r>
    <s v="GPP SRAGEN_KLIWONAN"/>
    <x v="30"/>
    <s v="KLIWONAN"/>
    <n v="66.78"/>
    <e v="#REF!"/>
    <n v="8.3475000000000001"/>
    <n v="200000"/>
    <n v="13400000"/>
  </r>
  <r>
    <s v="GPP SRAGEN_KRAGAN"/>
    <x v="30"/>
    <s v="KRAGAN"/>
    <n v="21.59"/>
    <e v="#REF!"/>
    <n v="2.69875"/>
    <n v="200000"/>
    <n v="4400000"/>
  </r>
  <r>
    <s v="GPP SRAGEN_KRAGILAN"/>
    <x v="30"/>
    <s v="KRAGILAN"/>
    <n v="66.78"/>
    <e v="#REF!"/>
    <n v="8.3475000000000001"/>
    <n v="200000"/>
    <n v="13400000"/>
  </r>
  <r>
    <s v="GPP SRAGEN_KREBET"/>
    <x v="30"/>
    <s v="KREBET"/>
    <n v="66.78"/>
    <e v="#REF!"/>
    <n v="8.3475000000000001"/>
    <n v="200000"/>
    <n v="13400000"/>
  </r>
  <r>
    <s v="GPP SRAGEN_KRENDOWAHONO"/>
    <x v="30"/>
    <s v="KRENDOWAHONO"/>
    <n v="21.59"/>
    <e v="#REF!"/>
    <n v="2.69875"/>
    <n v="200000"/>
    <n v="4400000"/>
  </r>
  <r>
    <s v="GPP SRAGEN_KRIKILAN"/>
    <x v="30"/>
    <s v="KRIKILAN"/>
    <n v="66.78"/>
    <e v="#REF!"/>
    <n v="8.3475000000000001"/>
    <n v="200000"/>
    <n v="13400000"/>
  </r>
  <r>
    <s v="GPP SRAGEN_KRIKILAN"/>
    <x v="30"/>
    <s v="KRIKILAN"/>
    <n v="66.78"/>
    <e v="#REF!"/>
    <n v="8.3475000000000001"/>
    <n v="200000"/>
    <n v="13400000"/>
  </r>
  <r>
    <s v="GPP SRAGEN_KUNTI"/>
    <x v="30"/>
    <s v="KUNTI"/>
    <n v="17.7"/>
    <e v="#REF!"/>
    <n v="2.2124999999999999"/>
    <n v="200000"/>
    <n v="3600000"/>
  </r>
  <r>
    <s v="GPP SRAGEN_KUTO"/>
    <x v="30"/>
    <s v="KUTO"/>
    <n v="21.59"/>
    <e v="#REF!"/>
    <n v="2.69875"/>
    <n v="200000"/>
    <n v="4400000"/>
  </r>
  <r>
    <s v="GPP SRAGEN_KWADUNGAN"/>
    <x v="30"/>
    <s v="KWADUNGAN"/>
    <n v="21.59"/>
    <e v="#REF!"/>
    <n v="2.69875"/>
    <n v="200000"/>
    <n v="4400000"/>
  </r>
  <r>
    <s v="GPP SRAGEN_KWANGEN"/>
    <x v="30"/>
    <s v="KWANGEN"/>
    <n v="66.78"/>
    <e v="#REF!"/>
    <n v="8.3475000000000001"/>
    <n v="200000"/>
    <n v="13400000"/>
  </r>
  <r>
    <s v="GPP SRAGEN_MACANAN"/>
    <x v="30"/>
    <s v="MACANAN"/>
    <n v="21.59"/>
    <e v="#REF!"/>
    <n v="2.69875"/>
    <n v="200000"/>
    <n v="4400000"/>
  </r>
  <r>
    <s v="GPP SRAGEN_MALANGGATEN"/>
    <x v="30"/>
    <s v="MALANGGATEN"/>
    <n v="21.59"/>
    <e v="#REF!"/>
    <n v="2.69875"/>
    <n v="200000"/>
    <n v="4400000"/>
  </r>
  <r>
    <s v="GPP SRAGEN_MANYAREJO"/>
    <x v="30"/>
    <s v="MANYAREJO"/>
    <n v="66.78"/>
    <e v="#REF!"/>
    <n v="8.3475000000000001"/>
    <n v="200000"/>
    <n v="13400000"/>
  </r>
  <r>
    <s v="GPP SRAGEN_MASARAN"/>
    <x v="30"/>
    <s v="MASARAN"/>
    <n v="66.78"/>
    <e v="#REF!"/>
    <n v="8.3475000000000001"/>
    <n v="200000"/>
    <n v="13400000"/>
  </r>
  <r>
    <s v="GPP SRAGEN_MOJO"/>
    <x v="30"/>
    <s v="MOJO"/>
    <n v="17.7"/>
    <e v="#REF!"/>
    <n v="2.2124999999999999"/>
    <n v="200000"/>
    <n v="3600000"/>
  </r>
  <r>
    <s v="GPP SRAGEN_MOJODOYONG"/>
    <x v="30"/>
    <s v="MOJODOYONG"/>
    <n v="66.78"/>
    <e v="#REF!"/>
    <n v="8.3475000000000001"/>
    <n v="200000"/>
    <n v="13400000"/>
  </r>
  <r>
    <s v="GPP SRAGEN_MOJOGEDANG"/>
    <x v="30"/>
    <s v="MOJOGEDANG"/>
    <n v="21.59"/>
    <e v="#REF!"/>
    <n v="2.69875"/>
    <n v="200000"/>
    <n v="4400000"/>
  </r>
  <r>
    <s v="GPP SRAGEN_MOJOPURO"/>
    <x v="30"/>
    <s v="MOJOPURO"/>
    <n v="66.78"/>
    <e v="#REF!"/>
    <n v="8.3475000000000001"/>
    <n v="200000"/>
    <n v="13400000"/>
  </r>
  <r>
    <s v="GPP SRAGEN_MOJOROTO"/>
    <x v="30"/>
    <s v="MOJOROTO"/>
    <n v="21.59"/>
    <e v="#REF!"/>
    <n v="2.69875"/>
    <n v="200000"/>
    <n v="4400000"/>
  </r>
  <r>
    <s v="GPP SRAGEN_MUNGGUR"/>
    <x v="30"/>
    <s v="MUNGGUR"/>
    <n v="21.59"/>
    <e v="#REF!"/>
    <n v="2.69875"/>
    <n v="200000"/>
    <n v="4400000"/>
  </r>
  <r>
    <s v="GPP SRAGEN_NANGSRI"/>
    <x v="30"/>
    <s v="NANGSRI"/>
    <n v="21.59"/>
    <e v="#REF!"/>
    <n v="2.69875"/>
    <n v="200000"/>
    <n v="4400000"/>
  </r>
  <r>
    <s v="GPP SRAGEN_NGADIREJO"/>
    <x v="30"/>
    <s v="NGADIREJO"/>
    <n v="21.59"/>
    <e v="#REF!"/>
    <n v="2.69875"/>
    <n v="200000"/>
    <n v="4400000"/>
  </r>
  <r>
    <s v="GPP SRAGEN_NGANTI"/>
    <x v="30"/>
    <s v="NGANTI"/>
    <n v="66.78"/>
    <e v="#REF!"/>
    <n v="8.3475000000000001"/>
    <n v="200000"/>
    <n v="13400000"/>
  </r>
  <r>
    <s v="GPP SRAGEN_NGEBUNG"/>
    <x v="30"/>
    <s v="NGEBUNG"/>
    <n v="66.78"/>
    <e v="#REF!"/>
    <n v="8.3475000000000001"/>
    <n v="200000"/>
    <n v="13400000"/>
  </r>
  <r>
    <s v="GPP SRAGEN_NGEMBATPADAS"/>
    <x v="30"/>
    <s v="NGEMBATPADAS"/>
    <n v="66.78"/>
    <e v="#REF!"/>
    <n v="8.3475000000000001"/>
    <n v="200000"/>
    <n v="13400000"/>
  </r>
  <r>
    <s v="GPP SRAGEN_NGEMPLAK"/>
    <x v="30"/>
    <s v="NGEMPLAK"/>
    <n v="21.59"/>
    <e v="#REF!"/>
    <n v="2.69875"/>
    <n v="200000"/>
    <n v="4400000"/>
  </r>
  <r>
    <s v="GPP SRAGEN_NGLEGOK"/>
    <x v="30"/>
    <s v="NGLEGOK"/>
    <n v="21.59"/>
    <e v="#REF!"/>
    <n v="2.69875"/>
    <n v="200000"/>
    <n v="4400000"/>
  </r>
  <r>
    <s v="GPP SRAGEN_NGROMBO"/>
    <x v="30"/>
    <s v="NGROMBO"/>
    <n v="66.78"/>
    <e v="#REF!"/>
    <n v="8.3475000000000001"/>
    <n v="200000"/>
    <n v="13400000"/>
  </r>
  <r>
    <s v="GPP SRAGEN_PADAS"/>
    <x v="30"/>
    <s v="PADAS"/>
    <n v="66.78"/>
    <e v="#REF!"/>
    <n v="8.3475000000000001"/>
    <n v="200000"/>
    <n v="13400000"/>
  </r>
  <r>
    <s v="GPP SRAGEN_PAGAK"/>
    <x v="30"/>
    <s v="PAGAK"/>
    <n v="66.78"/>
    <e v="#REF!"/>
    <n v="8.3475000000000001"/>
    <n v="200000"/>
    <n v="13400000"/>
  </r>
  <r>
    <s v="GPP SRAGEN_PAKANG"/>
    <x v="30"/>
    <s v="PAKANG"/>
    <n v="17.7"/>
    <e v="#REF!"/>
    <n v="2.2124999999999999"/>
    <n v="200000"/>
    <n v="3600000"/>
  </r>
  <r>
    <s v="GPP SRAGEN_PAKEL"/>
    <x v="30"/>
    <s v="PAKEL"/>
    <n v="17.7"/>
    <e v="#REF!"/>
    <n v="2.2124999999999999"/>
    <n v="200000"/>
    <n v="3600000"/>
  </r>
  <r>
    <s v="GPP SRAGEN_PATIHAN"/>
    <x v="30"/>
    <s v="PATIHAN"/>
    <n v="66.78"/>
    <e v="#REF!"/>
    <n v="8.3475000000000001"/>
    <n v="200000"/>
    <n v="13400000"/>
  </r>
  <r>
    <s v="GPP SRAGEN_PELEMAN"/>
    <x v="30"/>
    <s v="PELEMAN"/>
    <n v="66.78"/>
    <e v="#REF!"/>
    <n v="8.3475000000000001"/>
    <n v="200000"/>
    <n v="13400000"/>
  </r>
  <r>
    <s v="GPP SRAGEN_PELEMREJO"/>
    <x v="30"/>
    <s v="PELEMREJO"/>
    <n v="17.7"/>
    <e v="#REF!"/>
    <n v="2.2124999999999999"/>
    <n v="200000"/>
    <n v="3600000"/>
  </r>
  <r>
    <s v="GPP SRAGEN_PENDEM"/>
    <x v="30"/>
    <s v="PENDEM"/>
    <n v="21.59"/>
    <e v="#REF!"/>
    <n v="2.69875"/>
    <n v="200000"/>
    <n v="4400000"/>
  </r>
  <r>
    <s v="GPP SRAGEN_PENDEM"/>
    <x v="30"/>
    <s v="PENDEM"/>
    <n v="66.78"/>
    <e v="#REF!"/>
    <n v="8.3475000000000001"/>
    <n v="200000"/>
    <n v="13400000"/>
  </r>
  <r>
    <s v="GPP SRAGEN_PENGKOK"/>
    <x v="30"/>
    <s v="PENGKOK"/>
    <n v="66.78"/>
    <e v="#REF!"/>
    <n v="8.3475000000000001"/>
    <n v="200000"/>
    <n v="13400000"/>
  </r>
  <r>
    <s v="GPP SRAGEN_PERENG"/>
    <x v="30"/>
    <s v="PERENG"/>
    <n v="21.59"/>
    <e v="#REF!"/>
    <n v="2.69875"/>
    <n v="200000"/>
    <n v="4400000"/>
  </r>
  <r>
    <s v="GPP SRAGEN_PILANG"/>
    <x v="30"/>
    <s v="PILANG"/>
    <n v="66.78"/>
    <e v="#REF!"/>
    <n v="8.3475000000000001"/>
    <n v="200000"/>
    <n v="13400000"/>
  </r>
  <r>
    <s v="GPP SRAGEN_PLOSOKEREP"/>
    <x v="30"/>
    <s v="PLOSOKEREP"/>
    <n v="66.78"/>
    <e v="#REF!"/>
    <n v="8.3475000000000001"/>
    <n v="200000"/>
    <n v="13400000"/>
  </r>
  <r>
    <s v="GPP SRAGEN_PLUPUH"/>
    <x v="30"/>
    <s v="PLUPUH"/>
    <n v="66.78"/>
    <e v="#REF!"/>
    <n v="8.3475000000000001"/>
    <n v="200000"/>
    <n v="13400000"/>
  </r>
  <r>
    <s v="GPP SRAGEN_POJOK"/>
    <x v="30"/>
    <s v="POJOK"/>
    <n v="21.59"/>
    <e v="#REF!"/>
    <n v="2.69875"/>
    <n v="200000"/>
    <n v="4400000"/>
  </r>
  <r>
    <s v="GPP SRAGEN_PRANGGONG"/>
    <x v="30"/>
    <s v="PRANGGONG"/>
    <n v="17.7"/>
    <e v="#REF!"/>
    <n v="2.2124999999999999"/>
    <n v="200000"/>
    <n v="3600000"/>
  </r>
  <r>
    <s v="GPP SRAGEN_PRINGANOM"/>
    <x v="30"/>
    <s v="PRINGANOM"/>
    <n v="66.78"/>
    <e v="#REF!"/>
    <n v="8.3475000000000001"/>
    <n v="200000"/>
    <n v="13400000"/>
  </r>
  <r>
    <s v="GPP SRAGEN_PULOSARI"/>
    <x v="30"/>
    <s v="PULOSARI"/>
    <n v="21.59"/>
    <e v="#REF!"/>
    <n v="2.69875"/>
    <n v="200000"/>
    <n v="4400000"/>
  </r>
  <r>
    <s v="GPP SRAGEN_PUNGSARI"/>
    <x v="30"/>
    <s v="PUNGSARI"/>
    <n v="66.78"/>
    <e v="#REF!"/>
    <n v="8.3475000000000001"/>
    <n v="200000"/>
    <n v="13400000"/>
  </r>
  <r>
    <s v="GPP SRAGEN_PUNTUKREJO"/>
    <x v="30"/>
    <s v="PUNTUKREJO"/>
    <n v="21.59"/>
    <e v="#REF!"/>
    <n v="2.69875"/>
    <n v="200000"/>
    <n v="4400000"/>
  </r>
  <r>
    <s v="GPP SRAGEN_PURWOREJO"/>
    <x v="30"/>
    <s v="PURWOREJO"/>
    <n v="66.78"/>
    <e v="#REF!"/>
    <n v="8.3475000000000001"/>
    <n v="200000"/>
    <n v="13400000"/>
  </r>
  <r>
    <s v="GPP SRAGEN_PURWOSUMAN"/>
    <x v="30"/>
    <s v="PURWOSUMAN"/>
    <n v="66.78"/>
    <e v="#REF!"/>
    <n v="8.3475000000000001"/>
    <n v="200000"/>
    <n v="13400000"/>
  </r>
  <r>
    <s v="GPP SRAGEN_SAMBIDUWUR"/>
    <x v="30"/>
    <s v="SAMBIDUWUR"/>
    <n v="66.78"/>
    <e v="#REF!"/>
    <n v="8.3475000000000001"/>
    <n v="200000"/>
    <n v="13400000"/>
  </r>
  <r>
    <s v="GPP SRAGEN_SAMBIREJO"/>
    <x v="30"/>
    <s v="SAMBIREJO"/>
    <n v="66.78"/>
    <e v="#REF!"/>
    <n v="8.3475000000000001"/>
    <n v="200000"/>
    <n v="13400000"/>
  </r>
  <r>
    <s v="GPP SRAGEN_SAMBIREMBE"/>
    <x v="30"/>
    <s v="SAMBIREMBE"/>
    <n v="66.78"/>
    <e v="#REF!"/>
    <n v="8.3475000000000001"/>
    <n v="200000"/>
    <n v="13400000"/>
  </r>
  <r>
    <s v="GPP SRAGEN_SARADAN"/>
    <x v="30"/>
    <s v="SARADAN"/>
    <n v="66.78"/>
    <e v="#REF!"/>
    <n v="8.3475000000000001"/>
    <n v="200000"/>
    <n v="13400000"/>
  </r>
  <r>
    <s v="GPP SRAGEN_SAREN"/>
    <x v="30"/>
    <s v="SAREN"/>
    <n v="66.78"/>
    <e v="#REF!"/>
    <n v="8.3475000000000001"/>
    <n v="200000"/>
    <n v="13400000"/>
  </r>
  <r>
    <s v="GPP SRAGEN_SENGGRONG"/>
    <x v="30"/>
    <s v="SENGGRONG"/>
    <n v="17.7"/>
    <e v="#REF!"/>
    <n v="2.2124999999999999"/>
    <n v="200000"/>
    <n v="3600000"/>
  </r>
  <r>
    <s v="GPP SRAGEN_SEPAT"/>
    <x v="30"/>
    <s v="SEPAT"/>
    <n v="66.78"/>
    <e v="#REF!"/>
    <n v="8.3475000000000001"/>
    <n v="200000"/>
    <n v="13400000"/>
  </r>
  <r>
    <s v="GPP SRAGEN_SEWUREJO"/>
    <x v="30"/>
    <s v="SEWUREJO"/>
    <n v="21.59"/>
    <e v="#REF!"/>
    <n v="2.69875"/>
    <n v="200000"/>
    <n v="4400000"/>
  </r>
  <r>
    <s v="GPP SRAGEN_SIDODADI"/>
    <x v="30"/>
    <s v="SIDODADI"/>
    <n v="66.78"/>
    <e v="#REF!"/>
    <n v="8.3475000000000001"/>
    <n v="200000"/>
    <n v="13400000"/>
  </r>
  <r>
    <s v="GPP SRAGEN_SIDOKERTO"/>
    <x v="30"/>
    <s v="SIDOKERTO"/>
    <n v="66.78"/>
    <e v="#REF!"/>
    <n v="8.3475000000000001"/>
    <n v="200000"/>
    <n v="13400000"/>
  </r>
  <r>
    <s v="GPP SRAGEN_SLOGO"/>
    <x v="30"/>
    <s v="SLOGO"/>
    <n v="66.78"/>
    <e v="#REF!"/>
    <n v="8.3475000000000001"/>
    <n v="200000"/>
    <n v="13400000"/>
  </r>
  <r>
    <s v="GPP SRAGEN_SOKO"/>
    <x v="30"/>
    <s v="SOKO"/>
    <n v="66.78"/>
    <e v="#REF!"/>
    <n v="8.3475000000000001"/>
    <n v="200000"/>
    <n v="13400000"/>
  </r>
  <r>
    <s v="GPP SRAGEN_SOMOMORODUKUH"/>
    <x v="30"/>
    <s v="SOMOMORODUKUH"/>
    <n v="66.78"/>
    <e v="#REF!"/>
    <n v="8.3475000000000001"/>
    <n v="200000"/>
    <n v="13400000"/>
  </r>
  <r>
    <s v="GPP SRAGEN_SONO"/>
    <x v="30"/>
    <s v="SONO"/>
    <n v="66.78"/>
    <e v="#REF!"/>
    <n v="8.3475000000000001"/>
    <n v="200000"/>
    <n v="13400000"/>
  </r>
  <r>
    <s v="GPP SRAGEN_SUNGGINGAN"/>
    <x v="30"/>
    <s v="SUNGGINGAN"/>
    <n v="66.78"/>
    <e v="#REF!"/>
    <n v="8.3475000000000001"/>
    <n v="200000"/>
    <n v="13400000"/>
  </r>
  <r>
    <s v="GPP SRAGEN_SUWATU"/>
    <x v="30"/>
    <s v="SUWATU"/>
    <n v="66.78"/>
    <e v="#REF!"/>
    <n v="8.3475000000000001"/>
    <n v="200000"/>
    <n v="13400000"/>
  </r>
  <r>
    <s v="GPP SRAGEN_TAMANSARI"/>
    <x v="30"/>
    <s v="TAMANSARI"/>
    <n v="21.59"/>
    <e v="#REF!"/>
    <n v="2.69875"/>
    <n v="200000"/>
    <n v="4400000"/>
  </r>
  <r>
    <s v="GPP SRAGEN_TANON"/>
    <x v="30"/>
    <s v="TANON"/>
    <n v="66.78"/>
    <e v="#REF!"/>
    <n v="8.3475000000000001"/>
    <n v="200000"/>
    <n v="13400000"/>
  </r>
  <r>
    <s v="GPP SRAGEN_TARAMAN"/>
    <x v="30"/>
    <s v="TARAMAN"/>
    <n v="66.78"/>
    <e v="#REF!"/>
    <n v="8.3475000000000001"/>
    <n v="200000"/>
    <n v="13400000"/>
  </r>
  <r>
    <s v="GPP SRAGEN_TEGALDOWO"/>
    <x v="30"/>
    <s v="TEGALDOWO"/>
    <n v="66.78"/>
    <e v="#REF!"/>
    <n v="8.3475000000000001"/>
    <n v="200000"/>
    <n v="13400000"/>
  </r>
  <r>
    <s v="GPP SRAGEN_TEGALOMBO"/>
    <x v="30"/>
    <s v="TEGALOMBO"/>
    <n v="66.78"/>
    <e v="#REF!"/>
    <n v="8.3475000000000001"/>
    <n v="200000"/>
    <n v="13400000"/>
  </r>
  <r>
    <s v="GPP SRAGEN_TEMPELREJO"/>
    <x v="30"/>
    <s v="TEMPELREJO"/>
    <n v="66.78"/>
    <e v="#REF!"/>
    <n v="8.3475000000000001"/>
    <n v="200000"/>
    <n v="13400000"/>
  </r>
  <r>
    <s v="GPP SRAGEN_TENGGAK"/>
    <x v="30"/>
    <s v="TENGGAK"/>
    <n v="66.78"/>
    <e v="#REF!"/>
    <n v="8.3475000000000001"/>
    <n v="200000"/>
    <n v="13400000"/>
  </r>
  <r>
    <s v="GPP SRAGEN_TOHKUNING"/>
    <x v="30"/>
    <s v="TOHKUNING"/>
    <n v="21.59"/>
    <e v="#REF!"/>
    <n v="2.69875"/>
    <n v="200000"/>
    <n v="4400000"/>
  </r>
  <r>
    <s v="GPP SRAGEN_TROBAYAN"/>
    <x v="30"/>
    <s v="TROBAYAN"/>
    <n v="66.78"/>
    <e v="#REF!"/>
    <n v="8.3475000000000001"/>
    <n v="200000"/>
    <n v="13400000"/>
  </r>
  <r>
    <s v="GPP SRAGEN_WARU"/>
    <x v="30"/>
    <s v="WARU"/>
    <n v="21.59"/>
    <e v="#REF!"/>
    <n v="2.69875"/>
    <n v="200000"/>
    <n v="4400000"/>
  </r>
  <r>
    <s v="GPP SRAGEN_WONOLOPO"/>
    <x v="30"/>
    <s v="WONOLOPO"/>
    <n v="21.59"/>
    <e v="#REF!"/>
    <n v="2.69875"/>
    <n v="200000"/>
    <n v="4400000"/>
  </r>
  <r>
    <s v="GPP SRAGEN_WONOREJO"/>
    <x v="30"/>
    <s v="WONOREJO"/>
    <n v="66.78"/>
    <e v="#REF!"/>
    <n v="8.3475000000000001"/>
    <n v="200000"/>
    <n v="13400000"/>
  </r>
  <r>
    <s v="GPP SRAGEN_WONOREJO"/>
    <x v="30"/>
    <s v="WONOREJO"/>
    <n v="66.78"/>
    <e v="#REF!"/>
    <n v="8.3475000000000001"/>
    <n v="200000"/>
    <n v="13400000"/>
  </r>
  <r>
    <s v="GPP SUKOHARJO_BANMATI"/>
    <x v="31"/>
    <s v="BANMATI"/>
    <n v="14.71"/>
    <e v="#REF!"/>
    <n v="1.8387500000000001"/>
    <n v="200000"/>
    <n v="3000000"/>
  </r>
  <r>
    <s v="GPP SUKOHARJO_BARAN"/>
    <x v="31"/>
    <s v="BARAN"/>
    <n v="14.71"/>
    <e v="#REF!"/>
    <n v="1.8387500000000001"/>
    <n v="200000"/>
    <n v="3000000"/>
  </r>
  <r>
    <s v="GPP SUKOHARJO_BEGAJAH"/>
    <x v="31"/>
    <s v="BEGAJAH"/>
    <n v="14.71"/>
    <e v="#REF!"/>
    <n v="1.8387500000000001"/>
    <n v="200000"/>
    <n v="3000000"/>
  </r>
  <r>
    <s v="GPP SUKOHARJO_BENDOSARI"/>
    <x v="31"/>
    <s v="BENDOSARI"/>
    <n v="14.71"/>
    <e v="#REF!"/>
    <n v="1.8387500000000001"/>
    <n v="200000"/>
    <n v="3000000"/>
  </r>
  <r>
    <s v="GPP SUKOHARJO_BULU"/>
    <x v="31"/>
    <s v="BULU"/>
    <n v="14.71"/>
    <e v="#REF!"/>
    <n v="1.8387500000000001"/>
    <n v="200000"/>
    <n v="3000000"/>
  </r>
  <r>
    <s v="GPP SUKOHARJO_BULU"/>
    <x v="31"/>
    <s v="BULU"/>
    <n v="14.71"/>
    <e v="#REF!"/>
    <n v="1.8387500000000001"/>
    <n v="200000"/>
    <n v="3000000"/>
  </r>
  <r>
    <s v="GPP SUKOHARJO_CABEYAN"/>
    <x v="31"/>
    <s v="CABEYAN"/>
    <n v="14.71"/>
    <e v="#REF!"/>
    <n v="1.8387500000000001"/>
    <n v="200000"/>
    <n v="3000000"/>
  </r>
  <r>
    <s v="GPP SUKOHARJO_CELEP"/>
    <x v="31"/>
    <s v="CELEP"/>
    <n v="14.71"/>
    <e v="#REF!"/>
    <n v="1.8387500000000001"/>
    <n v="200000"/>
    <n v="3000000"/>
  </r>
  <r>
    <s v="GPP SUKOHARJO_COMBONGAN"/>
    <x v="31"/>
    <s v="COMBONGAN"/>
    <n v="14.71"/>
    <e v="#REF!"/>
    <n v="1.8387500000000001"/>
    <n v="200000"/>
    <n v="3000000"/>
  </r>
  <r>
    <s v="GPP SUKOHARJO_DALANGAN"/>
    <x v="31"/>
    <s v="DALANGAN"/>
    <n v="14.71"/>
    <e v="#REF!"/>
    <n v="1.8387500000000001"/>
    <n v="200000"/>
    <n v="3000000"/>
  </r>
  <r>
    <s v="GPP SUKOHARJO_DALEMAN"/>
    <x v="31"/>
    <s v="DALEMAN"/>
    <n v="14.71"/>
    <e v="#REF!"/>
    <n v="1.8387500000000001"/>
    <n v="200000"/>
    <n v="3000000"/>
  </r>
  <r>
    <s v="GPP SUKOHARJO_GAYAM"/>
    <x v="31"/>
    <s v="GAYAM"/>
    <n v="14.71"/>
    <e v="#REF!"/>
    <n v="1.8387500000000001"/>
    <n v="200000"/>
    <n v="3000000"/>
  </r>
  <r>
    <s v="GPP SUKOHARJO_GRAJEGAN"/>
    <x v="31"/>
    <s v="GRAJEGAN"/>
    <n v="14.71"/>
    <e v="#REF!"/>
    <n v="1.8387500000000001"/>
    <n v="200000"/>
    <n v="3000000"/>
  </r>
  <r>
    <s v="GPP SUKOHARJO_GUPIT"/>
    <x v="31"/>
    <s v="GUPIT"/>
    <n v="14.71"/>
    <e v="#REF!"/>
    <n v="1.8387500000000001"/>
    <n v="200000"/>
    <n v="3000000"/>
  </r>
  <r>
    <s v="GPP SUKOHARJO_JAGAN"/>
    <x v="31"/>
    <s v="JAGAN"/>
    <n v="14.71"/>
    <e v="#REF!"/>
    <n v="1.8387500000000001"/>
    <n v="200000"/>
    <n v="3000000"/>
  </r>
  <r>
    <s v="GPP SUKOHARJO_JETIS"/>
    <x v="31"/>
    <s v="JETIS"/>
    <n v="14.71"/>
    <e v="#REF!"/>
    <n v="1.8387500000000001"/>
    <n v="200000"/>
    <n v="3000000"/>
  </r>
  <r>
    <s v="GPP SUKOHARJO_JOHO"/>
    <x v="31"/>
    <s v="JOHO"/>
    <n v="14.71"/>
    <e v="#REF!"/>
    <n v="1.8387500000000001"/>
    <n v="200000"/>
    <n v="3000000"/>
  </r>
  <r>
    <s v="GPP SUKOHARJO_JOMBOR"/>
    <x v="31"/>
    <s v="JOMBOR"/>
    <n v="14.71"/>
    <e v="#REF!"/>
    <n v="1.8387500000000001"/>
    <n v="200000"/>
    <n v="3000000"/>
  </r>
  <r>
    <s v="GPP SUKOHARJO_JURON"/>
    <x v="31"/>
    <s v="JURON"/>
    <n v="14.71"/>
    <e v="#REF!"/>
    <n v="1.8387500000000001"/>
    <n v="200000"/>
    <n v="3000000"/>
  </r>
  <r>
    <s v="GPP SUKOHARJO_KAMAL"/>
    <x v="31"/>
    <s v="KAMAL"/>
    <n v="14.71"/>
    <e v="#REF!"/>
    <n v="1.8387500000000001"/>
    <n v="200000"/>
    <n v="3000000"/>
  </r>
  <r>
    <s v="GPP SUKOHARJO_KARANGASEM"/>
    <x v="31"/>
    <s v="KARANGASEM"/>
    <n v="14.71"/>
    <e v="#REF!"/>
    <n v="1.8387500000000001"/>
    <n v="200000"/>
    <n v="3000000"/>
  </r>
  <r>
    <s v="GPP SUKOHARJO_KARANGMOJO"/>
    <x v="31"/>
    <s v="KARANGMOJO"/>
    <n v="14.71"/>
    <e v="#REF!"/>
    <n v="1.8387500000000001"/>
    <n v="200000"/>
    <n v="3000000"/>
  </r>
  <r>
    <s v="GPP SUKOHARJO_KATEGUHAN"/>
    <x v="31"/>
    <s v="KATEGUHAN"/>
    <n v="14.71"/>
    <e v="#REF!"/>
    <n v="1.8387500000000001"/>
    <n v="200000"/>
    <n v="3000000"/>
  </r>
  <r>
    <s v="GPP SUKOHARJO_KEBAK"/>
    <x v="31"/>
    <s v="KEBAK"/>
    <n v="21.59"/>
    <e v="#REF!"/>
    <n v="2.69875"/>
    <n v="200000"/>
    <n v="4400000"/>
  </r>
  <r>
    <s v="GPP SUKOHARJO_KEDUNGWINONG"/>
    <x v="31"/>
    <s v="KEDUNGWINONG"/>
    <n v="14.71"/>
    <e v="#REF!"/>
    <n v="1.8387500000000001"/>
    <n v="200000"/>
    <n v="3000000"/>
  </r>
  <r>
    <s v="GPP SUKOHARJO_KEMASAN"/>
    <x v="31"/>
    <s v="KEMASAN"/>
    <n v="14.71"/>
    <e v="#REF!"/>
    <n v="1.8387500000000001"/>
    <n v="200000"/>
    <n v="3000000"/>
  </r>
  <r>
    <s v="GPP SUKOHARJO_KENEP"/>
    <x v="31"/>
    <s v="KENEP"/>
    <n v="14.71"/>
    <e v="#REF!"/>
    <n v="1.8387500000000001"/>
    <n v="200000"/>
    <n v="3000000"/>
  </r>
  <r>
    <s v="GPP SUKOHARJO_KENOKOREJO"/>
    <x v="31"/>
    <s v="KENOKOREJO"/>
    <n v="14.71"/>
    <e v="#REF!"/>
    <n v="1.8387500000000001"/>
    <n v="200000"/>
    <n v="3000000"/>
  </r>
  <r>
    <s v="GPP SUKOHARJO_KEPUH"/>
    <x v="31"/>
    <s v="KEPUH"/>
    <n v="14.71"/>
    <e v="#REF!"/>
    <n v="1.8387500000000001"/>
    <n v="200000"/>
    <n v="3000000"/>
  </r>
  <r>
    <s v="GPP SUKOHARJO_KUNDEN"/>
    <x v="31"/>
    <s v="KUNDEN"/>
    <n v="14.71"/>
    <e v="#REF!"/>
    <n v="1.8387500000000001"/>
    <n v="200000"/>
    <n v="3000000"/>
  </r>
  <r>
    <s v="GPP SUKOHARJO_KWANGSAN"/>
    <x v="31"/>
    <s v="KWANGSAN"/>
    <n v="21.59"/>
    <e v="#REF!"/>
    <n v="2.69875"/>
    <n v="200000"/>
    <n v="4400000"/>
  </r>
  <r>
    <s v="GPP SUKOHARJO_LAWU"/>
    <x v="31"/>
    <s v="LAWU"/>
    <n v="14.71"/>
    <e v="#REF!"/>
    <n v="1.8387500000000001"/>
    <n v="200000"/>
    <n v="3000000"/>
  </r>
  <r>
    <s v="GPP SUKOHARJO_LEMAHBANG"/>
    <x v="31"/>
    <s v="LEMAHBANG"/>
    <n v="21.59"/>
    <e v="#REF!"/>
    <n v="2.69875"/>
    <n v="200000"/>
    <n v="4400000"/>
  </r>
  <r>
    <s v="GPP SUKOHARJO_LENGKING"/>
    <x v="31"/>
    <s v="LENGKING"/>
    <n v="14.71"/>
    <e v="#REF!"/>
    <n v="1.8387500000000001"/>
    <n v="200000"/>
    <n v="3000000"/>
  </r>
  <r>
    <s v="GPP SUKOHARJO_LOROG"/>
    <x v="31"/>
    <s v="LOROG"/>
    <n v="14.71"/>
    <e v="#REF!"/>
    <n v="1.8387500000000001"/>
    <n v="200000"/>
    <n v="3000000"/>
  </r>
  <r>
    <s v="GPP SUKOHARJO_MALANGAN"/>
    <x v="31"/>
    <s v="MALANGAN"/>
    <n v="14.71"/>
    <e v="#REF!"/>
    <n v="1.8387500000000001"/>
    <n v="200000"/>
    <n v="3000000"/>
  </r>
  <r>
    <s v="GPP SUKOHARJO_MANDAN"/>
    <x v="31"/>
    <s v="MANDAN"/>
    <n v="14.71"/>
    <e v="#REF!"/>
    <n v="1.8387500000000001"/>
    <n v="200000"/>
    <n v="3000000"/>
  </r>
  <r>
    <s v="GPP SUKOHARJO_MANISHARJO"/>
    <x v="31"/>
    <s v="MANISHARJO"/>
    <n v="14.71"/>
    <e v="#REF!"/>
    <n v="1.8387500000000001"/>
    <n v="200000"/>
    <n v="3000000"/>
  </r>
  <r>
    <s v="GPP SUKOHARJO_MERTAN"/>
    <x v="31"/>
    <s v="MERTAN"/>
    <n v="14.71"/>
    <e v="#REF!"/>
    <n v="1.8387500000000001"/>
    <n v="200000"/>
    <n v="3000000"/>
  </r>
  <r>
    <s v="GPP SUKOHARJO_MOJOREJO"/>
    <x v="31"/>
    <s v="MOJOREJO"/>
    <n v="14.71"/>
    <e v="#REF!"/>
    <n v="1.8387500000000001"/>
    <n v="200000"/>
    <n v="3000000"/>
  </r>
  <r>
    <s v="GPP SUKOHARJO_MULUR"/>
    <x v="31"/>
    <s v="MULUR"/>
    <n v="14.71"/>
    <e v="#REF!"/>
    <n v="1.8387500000000001"/>
    <n v="200000"/>
    <n v="3000000"/>
  </r>
  <r>
    <s v="GPP SUKOHARJO_NGASINAN"/>
    <x v="31"/>
    <s v="NGASINAN"/>
    <n v="14.71"/>
    <e v="#REF!"/>
    <n v="1.8387500000000001"/>
    <n v="200000"/>
    <n v="3000000"/>
  </r>
  <r>
    <s v="GPP SUKOHARJO_NGRECO"/>
    <x v="31"/>
    <s v="NGRECO"/>
    <n v="14.71"/>
    <e v="#REF!"/>
    <n v="1.8387500000000001"/>
    <n v="200000"/>
    <n v="3000000"/>
  </r>
  <r>
    <s v="GPP SUKOHARJO_NGUNUT"/>
    <x v="31"/>
    <s v="NGUNUT"/>
    <n v="21.59"/>
    <e v="#REF!"/>
    <n v="2.69875"/>
    <n v="200000"/>
    <n v="4400000"/>
  </r>
  <r>
    <s v="GPP SUKOHARJO_NGUTER"/>
    <x v="31"/>
    <s v="NGUTER"/>
    <n v="14.71"/>
    <e v="#REF!"/>
    <n v="1.8387500000000001"/>
    <n v="200000"/>
    <n v="3000000"/>
  </r>
  <r>
    <s v="GPP SUKOHARJO_PALUHOMBO"/>
    <x v="31"/>
    <s v="PALUHOMBO"/>
    <n v="14.71"/>
    <e v="#REF!"/>
    <n v="1.8387500000000001"/>
    <n v="200000"/>
    <n v="3000000"/>
  </r>
  <r>
    <s v="GPP SUKOHARJO_PASEBAN"/>
    <x v="31"/>
    <s v="PASEBAN"/>
    <n v="21.59"/>
    <e v="#REF!"/>
    <n v="2.69875"/>
    <n v="200000"/>
    <n v="4400000"/>
  </r>
  <r>
    <s v="GPP SUKOHARJO_PENGKOL"/>
    <x v="31"/>
    <s v="PENGKOL"/>
    <n v="14.71"/>
    <e v="#REF!"/>
    <n v="1.8387500000000001"/>
    <n v="200000"/>
    <n v="3000000"/>
  </r>
  <r>
    <s v="GPP SUKOHARJO_PLESAN"/>
    <x v="31"/>
    <s v="PLESAN"/>
    <n v="14.71"/>
    <e v="#REF!"/>
    <n v="1.8387500000000001"/>
    <n v="200000"/>
    <n v="3000000"/>
  </r>
  <r>
    <s v="GPP SUKOHARJO_POJOK"/>
    <x v="31"/>
    <s v="POJOK"/>
    <n v="14.71"/>
    <e v="#REF!"/>
    <n v="1.8387500000000001"/>
    <n v="200000"/>
    <n v="3000000"/>
  </r>
  <r>
    <s v="GPP SUKOHARJO_PONDOK"/>
    <x v="31"/>
    <s v="PONDOK"/>
    <n v="14.71"/>
    <e v="#REF!"/>
    <n v="1.8387500000000001"/>
    <n v="200000"/>
    <n v="3000000"/>
  </r>
  <r>
    <s v="GPP SUKOHARJO_PUHGOGOR"/>
    <x v="31"/>
    <s v="PUHGOGOR"/>
    <n v="14.71"/>
    <e v="#REF!"/>
    <n v="1.8387500000000001"/>
    <n v="200000"/>
    <n v="3000000"/>
  </r>
  <r>
    <s v="GPP SUKOHARJO_PUNDUNGREJO"/>
    <x v="31"/>
    <s v="PUNDUNGREJO"/>
    <n v="14.71"/>
    <e v="#REF!"/>
    <n v="1.8387500000000001"/>
    <n v="200000"/>
    <n v="3000000"/>
  </r>
  <r>
    <s v="GPP SUKOHARJO_PURON"/>
    <x v="31"/>
    <s v="PURON"/>
    <n v="14.71"/>
    <e v="#REF!"/>
    <n v="1.8387500000000001"/>
    <n v="200000"/>
    <n v="3000000"/>
  </r>
  <r>
    <s v="GPP SUKOHARJO_REJOSARI"/>
    <x v="31"/>
    <s v="REJOSARI"/>
    <n v="14.71"/>
    <e v="#REF!"/>
    <n v="1.8387500000000001"/>
    <n v="200000"/>
    <n v="3000000"/>
  </r>
  <r>
    <s v="GPP SUKOHARJO_SERUT"/>
    <x v="31"/>
    <s v="SERUT"/>
    <n v="14.71"/>
    <e v="#REF!"/>
    <n v="1.8387500000000001"/>
    <n v="200000"/>
    <n v="3000000"/>
  </r>
  <r>
    <s v="GPP SUKOHARJO_SUGIHAN"/>
    <x v="31"/>
    <s v="SUGIHAN"/>
    <n v="14.71"/>
    <e v="#REF!"/>
    <n v="1.8387500000000001"/>
    <n v="200000"/>
    <n v="3000000"/>
  </r>
  <r>
    <s v="GPP SUKOHARJO_TANGKISAN"/>
    <x v="31"/>
    <s v="TANGKISAN"/>
    <n v="14.71"/>
    <e v="#REF!"/>
    <n v="1.8387500000000001"/>
    <n v="200000"/>
    <n v="3000000"/>
  </r>
  <r>
    <s v="GPP SUKOHARJO_TANJUNG"/>
    <x v="31"/>
    <s v="TANJUNG"/>
    <n v="14.71"/>
    <e v="#REF!"/>
    <n v="1.8387500000000001"/>
    <n v="200000"/>
    <n v="3000000"/>
  </r>
  <r>
    <s v="GPP SUKOHARJO_TEPISARI"/>
    <x v="31"/>
    <s v="TEPISARI"/>
    <n v="14.71"/>
    <e v="#REF!"/>
    <n v="1.8387500000000001"/>
    <n v="200000"/>
    <n v="3000000"/>
  </r>
  <r>
    <s v="GPP SUKOHARJO_TORIYO"/>
    <x v="31"/>
    <s v="TORIYO"/>
    <n v="14.71"/>
    <e v="#REF!"/>
    <n v="1.8387500000000001"/>
    <n v="200000"/>
    <n v="3000000"/>
  </r>
  <r>
    <s v="GPP SUKOHARJO_TUGU"/>
    <x v="31"/>
    <s v="TUGU"/>
    <n v="21.59"/>
    <e v="#REF!"/>
    <n v="2.69875"/>
    <n v="200000"/>
    <n v="4400000"/>
  </r>
  <r>
    <s v="GPP SUKOHARJO_WATUBONANG"/>
    <x v="31"/>
    <s v="WATUBONANG"/>
    <n v="14.71"/>
    <e v="#REF!"/>
    <n v="1.8387500000000001"/>
    <n v="200000"/>
    <n v="3000000"/>
  </r>
  <r>
    <s v="GPP SUKOHARJO_WERU"/>
    <x v="31"/>
    <s v="WERU"/>
    <n v="14.71"/>
    <e v="#REF!"/>
    <n v="1.8387500000000001"/>
    <n v="200000"/>
    <n v="3000000"/>
  </r>
  <r>
    <s v="GUD BGR WANGON_ADISARA"/>
    <x v="32"/>
    <s v="ADISARA"/>
    <n v="9.3800000000000008"/>
    <e v="#REF!"/>
    <n v="1.1725000000000001"/>
    <n v="200000"/>
    <n v="2000000"/>
  </r>
  <r>
    <s v="GUD BGR WANGON_AJIBARANG KULON"/>
    <x v="32"/>
    <s v="AJIBARANG KULON"/>
    <n v="9.3800000000000008"/>
    <e v="#REF!"/>
    <n v="1.1725000000000001"/>
    <n v="200000"/>
    <n v="2000000"/>
  </r>
  <r>
    <s v="GUD BGR WANGON_AJIBARANG WETAN"/>
    <x v="32"/>
    <s v="AJIBARANG WETAN"/>
    <n v="9.3800000000000008"/>
    <e v="#REF!"/>
    <n v="1.1725000000000001"/>
    <n v="200000"/>
    <n v="2000000"/>
  </r>
  <r>
    <s v="GUD BGR WANGON_BABAKAN"/>
    <x v="32"/>
    <s v="BABAKAN"/>
    <n v="9.3800000000000008"/>
    <e v="#REF!"/>
    <n v="1.1725000000000001"/>
    <n v="200000"/>
    <n v="2000000"/>
  </r>
  <r>
    <s v="GUD BGR WANGON_BANJARANYAR"/>
    <x v="32"/>
    <s v="BANJARANYAR"/>
    <n v="9.3800000000000008"/>
    <e v="#REF!"/>
    <n v="1.1725000000000001"/>
    <n v="200000"/>
    <n v="2000000"/>
  </r>
  <r>
    <s v="GUD BGR WANGON_BANJARPARAKAN"/>
    <x v="32"/>
    <s v="BANJARPARAKAN"/>
    <n v="9.3800000000000008"/>
    <e v="#REF!"/>
    <n v="1.1725000000000001"/>
    <n v="200000"/>
    <n v="2000000"/>
  </r>
  <r>
    <s v="GUD BGR WANGON_BANJARSARI"/>
    <x v="32"/>
    <s v="BANJARSARI"/>
    <n v="9.3800000000000008"/>
    <e v="#REF!"/>
    <n v="1.1725000000000001"/>
    <n v="200000"/>
    <n v="2000000"/>
  </r>
  <r>
    <s v="GUD BGR WANGON_BANTAR"/>
    <x v="32"/>
    <s v="BANTAR"/>
    <n v="9.3800000000000008"/>
    <e v="#REF!"/>
    <n v="1.1725000000000001"/>
    <n v="200000"/>
    <n v="2000000"/>
  </r>
  <r>
    <s v="GUD BGR WANGON_BANTERAN"/>
    <x v="32"/>
    <s v="BANTERAN"/>
    <n v="9.3800000000000008"/>
    <e v="#REF!"/>
    <n v="1.1725000000000001"/>
    <n v="200000"/>
    <n v="2000000"/>
  </r>
  <r>
    <s v="GUD BGR WANGON_BATUANTEN"/>
    <x v="32"/>
    <s v="BATUANTEN"/>
    <n v="9.3800000000000008"/>
    <e v="#REF!"/>
    <n v="1.1725000000000001"/>
    <n v="200000"/>
    <n v="2000000"/>
  </r>
  <r>
    <s v="GUD BGR WANGON_CANDINEGARA"/>
    <x v="32"/>
    <s v="CANDINEGARA"/>
    <n v="9.3800000000000008"/>
    <e v="#REF!"/>
    <n v="1.1725000000000001"/>
    <n v="200000"/>
    <n v="2000000"/>
  </r>
  <r>
    <s v="GUD BGR WANGON_CIBANGKONG"/>
    <x v="32"/>
    <s v="CIBANGKONG"/>
    <n v="9.3800000000000008"/>
    <e v="#REF!"/>
    <n v="1.1725000000000001"/>
    <n v="200000"/>
    <n v="2000000"/>
  </r>
  <r>
    <s v="GUD BGR WANGON_CIBERUNG"/>
    <x v="32"/>
    <s v="CIBERUNG"/>
    <n v="9.3800000000000008"/>
    <e v="#REF!"/>
    <n v="1.1725000000000001"/>
    <n v="200000"/>
    <n v="2000000"/>
  </r>
  <r>
    <s v="GUD BGR WANGON_CIKAKAK"/>
    <x v="32"/>
    <s v="CIKAKAK"/>
    <n v="9.3800000000000008"/>
    <e v="#REF!"/>
    <n v="1.1725000000000001"/>
    <n v="200000"/>
    <n v="2000000"/>
  </r>
  <r>
    <s v="GUD BGR WANGON_CIKAWUNG"/>
    <x v="32"/>
    <s v="CIKAWUNG"/>
    <n v="9.3800000000000008"/>
    <e v="#REF!"/>
    <n v="1.1725000000000001"/>
    <n v="200000"/>
    <n v="2000000"/>
  </r>
  <r>
    <s v="GUD BGR WANGON_CIKEMBULAN"/>
    <x v="32"/>
    <s v="CIKEMBULAN"/>
    <n v="9.3800000000000008"/>
    <e v="#REF!"/>
    <n v="1.1725000000000001"/>
    <n v="200000"/>
    <n v="2000000"/>
  </r>
  <r>
    <s v="GUD BGR WANGON_CIKIDANG"/>
    <x v="32"/>
    <s v="CIKIDANG"/>
    <n v="9.3800000000000008"/>
    <e v="#REF!"/>
    <n v="1.1725000000000001"/>
    <n v="200000"/>
    <n v="2000000"/>
  </r>
  <r>
    <s v="GUD BGR WANGON_CILONGOK"/>
    <x v="32"/>
    <s v="CILONGOK"/>
    <n v="9.3800000000000008"/>
    <e v="#REF!"/>
    <n v="1.1725000000000001"/>
    <n v="200000"/>
    <n v="2000000"/>
  </r>
  <r>
    <s v="GUD BGR WANGON_CIPETE"/>
    <x v="32"/>
    <s v="CIPETE"/>
    <n v="9.3800000000000008"/>
    <e v="#REF!"/>
    <n v="1.1725000000000001"/>
    <n v="200000"/>
    <n v="2000000"/>
  </r>
  <r>
    <s v="GUD BGR WANGON_GENTAWANGI"/>
    <x v="32"/>
    <s v="GENTAWANGI"/>
    <n v="9.3800000000000008"/>
    <e v="#REF!"/>
    <n v="1.1725000000000001"/>
    <n v="200000"/>
    <n v="2000000"/>
  </r>
  <r>
    <s v="GUD BGR WANGON_GERDUREN"/>
    <x v="32"/>
    <s v="GERDUREN"/>
    <n v="9.3800000000000008"/>
    <e v="#REF!"/>
    <n v="1.1725000000000001"/>
    <n v="200000"/>
    <n v="2000000"/>
  </r>
  <r>
    <s v="GUD BGR WANGON_GLEMPANG"/>
    <x v="32"/>
    <s v="GLEMPANG"/>
    <n v="9.3800000000000008"/>
    <e v="#REF!"/>
    <n v="1.1725000000000001"/>
    <n v="200000"/>
    <n v="2000000"/>
  </r>
  <r>
    <s v="GUD BGR WANGON_GUNUNGLURAH"/>
    <x v="32"/>
    <s v="GUNUNGLURAH"/>
    <n v="9.3800000000000008"/>
    <e v="#REF!"/>
    <n v="1.1725000000000001"/>
    <n v="200000"/>
    <n v="2000000"/>
  </r>
  <r>
    <s v="GUD BGR WANGON_JAMBU"/>
    <x v="32"/>
    <s v="JAMBU"/>
    <n v="9.3800000000000008"/>
    <e v="#REF!"/>
    <n v="1.1725000000000001"/>
    <n v="200000"/>
    <n v="2000000"/>
  </r>
  <r>
    <s v="GUD BGR WANGON_JATISABA"/>
    <x v="32"/>
    <s v="JATISABA"/>
    <n v="9.3800000000000008"/>
    <e v="#REF!"/>
    <n v="1.1725000000000001"/>
    <n v="200000"/>
    <n v="2000000"/>
  </r>
  <r>
    <s v="GUD BGR WANGON_JINGKANG"/>
    <x v="32"/>
    <s v="JINGKANG"/>
    <n v="9.3800000000000008"/>
    <e v="#REF!"/>
    <n v="1.1725000000000001"/>
    <n v="200000"/>
    <n v="2000000"/>
  </r>
  <r>
    <s v="GUD BGR WANGON_JIPANG"/>
    <x v="32"/>
    <s v="JIPANG"/>
    <n v="9.3800000000000008"/>
    <e v="#REF!"/>
    <n v="1.1725000000000001"/>
    <n v="200000"/>
    <n v="2000000"/>
  </r>
  <r>
    <s v="GUD BGR WANGON_KALIBENDA"/>
    <x v="32"/>
    <s v="KALIBENDA"/>
    <n v="9.3800000000000008"/>
    <e v="#REF!"/>
    <n v="1.1725000000000001"/>
    <n v="200000"/>
    <n v="2000000"/>
  </r>
  <r>
    <s v="GUD BGR WANGON_KALIPUTIH"/>
    <x v="32"/>
    <s v="KALIPUTIH"/>
    <n v="9.3800000000000008"/>
    <e v="#REF!"/>
    <n v="1.1725000000000001"/>
    <n v="200000"/>
    <n v="2000000"/>
  </r>
  <r>
    <s v="GUD BGR WANGON_KALISARI"/>
    <x v="32"/>
    <s v="KALISARI"/>
    <n v="9.3800000000000008"/>
    <e v="#REF!"/>
    <n v="1.1725000000000001"/>
    <n v="200000"/>
    <n v="2000000"/>
  </r>
  <r>
    <s v="GUD BGR WANGON_KALITAPEN"/>
    <x v="32"/>
    <s v="KALITAPEN"/>
    <n v="9.3800000000000008"/>
    <e v="#REF!"/>
    <n v="1.1725000000000001"/>
    <n v="200000"/>
    <n v="2000000"/>
  </r>
  <r>
    <s v="GUD BGR WANGON_KALIURIP"/>
    <x v="32"/>
    <s v="KALIURIP"/>
    <n v="9.3800000000000008"/>
    <e v="#REF!"/>
    <n v="1.1725000000000001"/>
    <n v="200000"/>
    <n v="2000000"/>
  </r>
  <r>
    <s v="GUD BGR WANGON_KALIWANGI"/>
    <x v="32"/>
    <s v="KALIWANGI"/>
    <n v="9.3800000000000008"/>
    <e v="#REF!"/>
    <n v="1.1725000000000001"/>
    <n v="200000"/>
    <n v="2000000"/>
  </r>
  <r>
    <s v="GUD BGR WANGON_KARANGANYAR"/>
    <x v="32"/>
    <s v="KARANGANYAR"/>
    <n v="9.3800000000000008"/>
    <e v="#REF!"/>
    <n v="1.1725000000000001"/>
    <n v="200000"/>
    <n v="2000000"/>
  </r>
  <r>
    <s v="GUD BGR WANGON_KARANGANYAR"/>
    <x v="32"/>
    <s v="KARANGANYAR"/>
    <n v="9.3800000000000008"/>
    <e v="#REF!"/>
    <n v="1.1725000000000001"/>
    <n v="200000"/>
    <n v="2000000"/>
  </r>
  <r>
    <s v="GUD BGR WANGON_KARANGBAWANG"/>
    <x v="32"/>
    <s v="KARANGBAWANG"/>
    <n v="9.3800000000000008"/>
    <e v="#REF!"/>
    <n v="1.1725000000000001"/>
    <n v="200000"/>
    <n v="2000000"/>
  </r>
  <r>
    <s v="GUD BGR WANGON_KARANGENDEP"/>
    <x v="32"/>
    <s v="KARANGENDEP"/>
    <n v="9.3800000000000008"/>
    <e v="#REF!"/>
    <n v="1.1725000000000001"/>
    <n v="200000"/>
    <n v="2000000"/>
  </r>
  <r>
    <s v="GUD BGR WANGON_KARANGGUDE"/>
    <x v="32"/>
    <s v="KARANGGUDE"/>
    <n v="9.3800000000000008"/>
    <e v="#REF!"/>
    <n v="1.1725000000000001"/>
    <n v="200000"/>
    <n v="2000000"/>
  </r>
  <r>
    <s v="GUD BGR WANGON_KARANGKEMIRI"/>
    <x v="32"/>
    <s v="KARANGKEMIRI"/>
    <n v="9.3800000000000008"/>
    <e v="#REF!"/>
    <n v="1.1725000000000001"/>
    <n v="200000"/>
    <n v="2000000"/>
  </r>
  <r>
    <s v="GUD BGR WANGON_KARANGKEMIRI"/>
    <x v="32"/>
    <s v="KARANGKEMIRI"/>
    <n v="9.3800000000000008"/>
    <e v="#REF!"/>
    <n v="1.1725000000000001"/>
    <n v="200000"/>
    <n v="2000000"/>
  </r>
  <r>
    <s v="GUD BGR WANGON_KARANGKLESEM"/>
    <x v="32"/>
    <s v="KARANGKLESEM"/>
    <n v="9.3800000000000008"/>
    <e v="#REF!"/>
    <n v="1.1725000000000001"/>
    <n v="200000"/>
    <n v="2000000"/>
  </r>
  <r>
    <s v="GUD BGR WANGON_KARANGLEWAS KIDUL"/>
    <x v="32"/>
    <s v="KARANGLEWAS KIDUL"/>
    <n v="9.3800000000000008"/>
    <e v="#REF!"/>
    <n v="1.1725000000000001"/>
    <n v="200000"/>
    <n v="2000000"/>
  </r>
  <r>
    <s v="GUD BGR WANGON_KARANGLO"/>
    <x v="32"/>
    <s v="KARANGLO"/>
    <n v="9.3800000000000008"/>
    <e v="#REF!"/>
    <n v="1.1725000000000001"/>
    <n v="200000"/>
    <n v="2000000"/>
  </r>
  <r>
    <s v="GUD BGR WANGON_KARANGMANGU"/>
    <x v="32"/>
    <s v="KARANGMANGU"/>
    <n v="9.3800000000000008"/>
    <e v="#REF!"/>
    <n v="1.1725000000000001"/>
    <n v="200000"/>
    <n v="2000000"/>
  </r>
  <r>
    <s v="GUD BGR WANGON_KARANGTALUN KIDUL"/>
    <x v="32"/>
    <s v="KARANGTALUN KIDUL"/>
    <n v="9.3800000000000008"/>
    <e v="#REF!"/>
    <n v="1.1725000000000001"/>
    <n v="200000"/>
    <n v="2000000"/>
  </r>
  <r>
    <s v="GUD BGR WANGON_KARANGTALUN LOR"/>
    <x v="32"/>
    <s v="KARANGTALUN LOR"/>
    <n v="9.3800000000000008"/>
    <e v="#REF!"/>
    <n v="1.1725000000000001"/>
    <n v="200000"/>
    <n v="2000000"/>
  </r>
  <r>
    <s v="GUD BGR WANGON_KARANGTENGAH"/>
    <x v="32"/>
    <s v="KARANGTENGAH"/>
    <n v="9.3800000000000008"/>
    <e v="#REF!"/>
    <n v="1.1725000000000001"/>
    <n v="200000"/>
    <n v="2000000"/>
  </r>
  <r>
    <s v="GUD BGR WANGON_KASEGERAN"/>
    <x v="32"/>
    <s v="KASEGERAN"/>
    <n v="9.3800000000000008"/>
    <e v="#REF!"/>
    <n v="1.1725000000000001"/>
    <n v="200000"/>
    <n v="2000000"/>
  </r>
  <r>
    <s v="GUD BGR WANGON_KEDIRI"/>
    <x v="32"/>
    <s v="KEDIRI"/>
    <n v="9.3800000000000008"/>
    <e v="#REF!"/>
    <n v="1.1725000000000001"/>
    <n v="200000"/>
    <n v="2000000"/>
  </r>
  <r>
    <s v="GUD BGR WANGON_KEDUNGWRINGIN"/>
    <x v="32"/>
    <s v="KEDUNGWRINGIN"/>
    <n v="9.3800000000000008"/>
    <e v="#REF!"/>
    <n v="1.1725000000000001"/>
    <n v="200000"/>
    <n v="2000000"/>
  </r>
  <r>
    <s v="GUD BGR WANGON_KEDUNGWULUH KIDUL"/>
    <x v="32"/>
    <s v="KEDUNGWULUH KIDUL"/>
    <n v="9.3800000000000008"/>
    <e v="#REF!"/>
    <n v="1.1725000000000001"/>
    <n v="200000"/>
    <n v="2000000"/>
  </r>
  <r>
    <s v="GUD BGR WANGON_KEDUNGWULUH LOR"/>
    <x v="32"/>
    <s v="KEDUNGWULUH LOR"/>
    <n v="9.3800000000000008"/>
    <e v="#REF!"/>
    <n v="1.1725000000000001"/>
    <n v="200000"/>
    <n v="2000000"/>
  </r>
  <r>
    <s v="GUD BGR WANGON_KLAPAGADING"/>
    <x v="32"/>
    <s v="KLAPAGADING"/>
    <n v="9.3800000000000008"/>
    <e v="#REF!"/>
    <n v="1.1725000000000001"/>
    <n v="200000"/>
    <n v="2000000"/>
  </r>
  <r>
    <s v="GUD BGR WANGON_KLAPAGADING KULON"/>
    <x v="32"/>
    <s v="KLAPAGADING KULON"/>
    <n v="9.3800000000000008"/>
    <e v="#REF!"/>
    <n v="1.1725000000000001"/>
    <n v="200000"/>
    <n v="2000000"/>
  </r>
  <r>
    <s v="GUD BGR WANGON_KLAPASAWIT"/>
    <x v="32"/>
    <s v="KLAPASAWIT"/>
    <n v="9.3800000000000008"/>
    <e v="#REF!"/>
    <n v="1.1725000000000001"/>
    <n v="200000"/>
    <n v="2000000"/>
  </r>
  <r>
    <s v="GUD BGR WANGON_KRACAK"/>
    <x v="32"/>
    <s v="KRACAK"/>
    <n v="9.3800000000000008"/>
    <e v="#REF!"/>
    <n v="1.1725000000000001"/>
    <n v="200000"/>
    <n v="2000000"/>
  </r>
  <r>
    <s v="GUD BGR WANGON_KRAJAN"/>
    <x v="32"/>
    <s v="KRAJAN"/>
    <n v="9.3800000000000008"/>
    <e v="#REF!"/>
    <n v="1.1725000000000001"/>
    <n v="200000"/>
    <n v="2000000"/>
  </r>
  <r>
    <s v="GUD BGR WANGON_KRANGGAN"/>
    <x v="32"/>
    <s v="KRANGGAN"/>
    <n v="9.3800000000000008"/>
    <e v="#REF!"/>
    <n v="1.1725000000000001"/>
    <n v="200000"/>
    <n v="2000000"/>
  </r>
  <r>
    <s v="GUD BGR WANGON_LANGGONGSARI"/>
    <x v="32"/>
    <s v="LANGGONGSARI"/>
    <n v="9.3800000000000008"/>
    <e v="#REF!"/>
    <n v="1.1725000000000001"/>
    <n v="200000"/>
    <n v="2000000"/>
  </r>
  <r>
    <s v="GUD BGR WANGON_LESMANA"/>
    <x v="32"/>
    <s v="LESMANA"/>
    <n v="9.3800000000000008"/>
    <e v="#REF!"/>
    <n v="1.1725000000000001"/>
    <n v="200000"/>
    <n v="2000000"/>
  </r>
  <r>
    <s v="GUD BGR WANGON_MARGASANA"/>
    <x v="32"/>
    <s v="MARGASANA"/>
    <n v="9.3800000000000008"/>
    <e v="#REF!"/>
    <n v="1.1725000000000001"/>
    <n v="200000"/>
    <n v="2000000"/>
  </r>
  <r>
    <s v="GUD BGR WANGON_MENGANTI"/>
    <x v="32"/>
    <s v="MENGANTI"/>
    <n v="9.3800000000000008"/>
    <e v="#REF!"/>
    <n v="1.1725000000000001"/>
    <n v="200000"/>
    <n v="2000000"/>
  </r>
  <r>
    <s v="GUD BGR WANGON_NOTOG"/>
    <x v="32"/>
    <s v="NOTOG"/>
    <n v="9.3800000000000008"/>
    <e v="#REF!"/>
    <n v="1.1725000000000001"/>
    <n v="200000"/>
    <n v="2000000"/>
  </r>
  <r>
    <s v="GUD BGR WANGON_PAGERAJI"/>
    <x v="32"/>
    <s v="PAGERAJI"/>
    <n v="9.3800000000000008"/>
    <e v="#REF!"/>
    <n v="1.1725000000000001"/>
    <n v="200000"/>
    <n v="2000000"/>
  </r>
  <r>
    <s v="GUD BGR WANGON_PANCASAN"/>
    <x v="32"/>
    <s v="PANCASAN"/>
    <n v="9.3800000000000008"/>
    <e v="#REF!"/>
    <n v="1.1725000000000001"/>
    <n v="200000"/>
    <n v="2000000"/>
  </r>
  <r>
    <s v="GUD BGR WANGON_PANCURENDANG"/>
    <x v="32"/>
    <s v="PANCURENDANG"/>
    <n v="9.3800000000000008"/>
    <e v="#REF!"/>
    <n v="1.1725000000000001"/>
    <n v="200000"/>
    <n v="2000000"/>
  </r>
  <r>
    <s v="GUD BGR WANGON_PANDANSARI"/>
    <x v="32"/>
    <s v="PANDANSARI"/>
    <n v="9.3800000000000008"/>
    <e v="#REF!"/>
    <n v="1.1725000000000001"/>
    <n v="200000"/>
    <n v="2000000"/>
  </r>
  <r>
    <s v="GUD BGR WANGON_PANEMBANGAN"/>
    <x v="32"/>
    <s v="PANEMBANGAN"/>
    <n v="9.3800000000000008"/>
    <e v="#REF!"/>
    <n v="1.1725000000000001"/>
    <n v="200000"/>
    <n v="2000000"/>
  </r>
  <r>
    <s v="GUD BGR WANGON_PANUSUPAN"/>
    <x v="32"/>
    <s v="PANUSUPAN"/>
    <n v="9.3800000000000008"/>
    <e v="#REF!"/>
    <n v="1.1725000000000001"/>
    <n v="200000"/>
    <n v="2000000"/>
  </r>
  <r>
    <s v="GUD BGR WANGON_PEJOGOL"/>
    <x v="32"/>
    <s v="PEJOGOL"/>
    <n v="9.3800000000000008"/>
    <e v="#REF!"/>
    <n v="1.1725000000000001"/>
    <n v="200000"/>
    <n v="2000000"/>
  </r>
  <r>
    <s v="GUD BGR WANGON_PEKUNCEN"/>
    <x v="32"/>
    <s v="PEKUNCEN"/>
    <n v="9.3800000000000008"/>
    <e v="#REF!"/>
    <n v="1.1725000000000001"/>
    <n v="200000"/>
    <n v="2000000"/>
  </r>
  <r>
    <s v="GUD BGR WANGON_PENGADEGAN"/>
    <x v="32"/>
    <s v="PENGADEGAN"/>
    <n v="9.3800000000000008"/>
    <e v="#REF!"/>
    <n v="1.1725000000000001"/>
    <n v="200000"/>
    <n v="2000000"/>
  </r>
  <r>
    <s v="GUD BGR WANGON_PERNASIDI"/>
    <x v="32"/>
    <s v="PERNASIDI"/>
    <n v="9.3800000000000008"/>
    <e v="#REF!"/>
    <n v="1.1725000000000001"/>
    <n v="200000"/>
    <n v="2000000"/>
  </r>
  <r>
    <s v="GUD BGR WANGON_PESAWAHAN"/>
    <x v="32"/>
    <s v="PESAWAHAN"/>
    <n v="9.3800000000000008"/>
    <e v="#REF!"/>
    <n v="1.1725000000000001"/>
    <n v="200000"/>
    <n v="2000000"/>
  </r>
  <r>
    <s v="GUD BGR WANGON_PETAHUNAN"/>
    <x v="32"/>
    <s v="PETAHUNAN"/>
    <n v="9.3800000000000008"/>
    <e v="#REF!"/>
    <n v="1.1725000000000001"/>
    <n v="200000"/>
    <n v="2000000"/>
  </r>
  <r>
    <s v="GUD BGR WANGON_PURWOJATI"/>
    <x v="32"/>
    <s v="PURWOJATI"/>
    <n v="9.3800000000000008"/>
    <e v="#REF!"/>
    <n v="1.1725000000000001"/>
    <n v="200000"/>
    <n v="2000000"/>
  </r>
  <r>
    <s v="GUD BGR WANGON_RANCAMAYA"/>
    <x v="32"/>
    <s v="RANCAMAYA"/>
    <n v="9.3800000000000008"/>
    <e v="#REF!"/>
    <n v="1.1725000000000001"/>
    <n v="200000"/>
    <n v="2000000"/>
  </r>
  <r>
    <s v="GUD BGR WANGON_SAMBIRATA"/>
    <x v="32"/>
    <s v="SAMBIRATA"/>
    <n v="9.3800000000000008"/>
    <e v="#REF!"/>
    <n v="1.1725000000000001"/>
    <n v="200000"/>
    <n v="2000000"/>
  </r>
  <r>
    <s v="GUD BGR WANGON_SANGGREMAN"/>
    <x v="32"/>
    <s v="SANGGREMAN"/>
    <n v="9.3800000000000008"/>
    <e v="#REF!"/>
    <n v="1.1725000000000001"/>
    <n v="200000"/>
    <n v="2000000"/>
  </r>
  <r>
    <s v="GUD BGR WANGON_SAWANGAN"/>
    <x v="32"/>
    <s v="SAWANGAN"/>
    <n v="9.3800000000000008"/>
    <e v="#REF!"/>
    <n v="1.1725000000000001"/>
    <n v="200000"/>
    <n v="2000000"/>
  </r>
  <r>
    <s v="GUD BGR WANGON_SAWANGAN WETAN"/>
    <x v="32"/>
    <s v="SAWANGAN WETAN"/>
    <n v="9.3800000000000008"/>
    <e v="#REF!"/>
    <n v="1.1725000000000001"/>
    <n v="200000"/>
    <n v="2000000"/>
  </r>
  <r>
    <s v="GUD BGR WANGON_SEMEDO"/>
    <x v="32"/>
    <s v="SEMEDO"/>
    <n v="9.3800000000000008"/>
    <e v="#REF!"/>
    <n v="1.1725000000000001"/>
    <n v="200000"/>
    <n v="2000000"/>
  </r>
  <r>
    <s v="GUD BGR WANGON_SIDAMULIH"/>
    <x v="32"/>
    <s v="SIDAMULIH"/>
    <n v="9.3800000000000008"/>
    <e v="#REF!"/>
    <n v="1.1725000000000001"/>
    <n v="200000"/>
    <n v="2000000"/>
  </r>
  <r>
    <s v="GUD BGR WANGON_SINGASARI"/>
    <x v="32"/>
    <s v="SINGASARI"/>
    <n v="9.3800000000000008"/>
    <e v="#REF!"/>
    <n v="1.1725000000000001"/>
    <n v="200000"/>
    <n v="2000000"/>
  </r>
  <r>
    <s v="GUD BGR WANGON_SUDIMARA"/>
    <x v="32"/>
    <s v="SUDIMARA"/>
    <n v="9.3800000000000008"/>
    <e v="#REF!"/>
    <n v="1.1725000000000001"/>
    <n v="200000"/>
    <n v="2000000"/>
  </r>
  <r>
    <s v="GUD BGR WANGON_TAMANSARI"/>
    <x v="32"/>
    <s v="TAMANSARI"/>
    <n v="9.3800000000000008"/>
    <e v="#REF!"/>
    <n v="1.1725000000000001"/>
    <n v="200000"/>
    <n v="2000000"/>
  </r>
  <r>
    <s v="GUD BGR WANGON_TAMBAKNEGARA"/>
    <x v="32"/>
    <s v="TAMBAKNEGARA"/>
    <n v="9.3800000000000008"/>
    <e v="#REF!"/>
    <n v="1.1725000000000001"/>
    <n v="200000"/>
    <n v="2000000"/>
  </r>
  <r>
    <s v="GUD BGR WANGON_TINGGARJAYA"/>
    <x v="32"/>
    <s v="TINGGARJAYA"/>
    <n v="9.3800000000000008"/>
    <e v="#REF!"/>
    <n v="1.1725000000000001"/>
    <n v="200000"/>
    <n v="2000000"/>
  </r>
  <r>
    <s v="GUD BGR WANGON_TIPAR"/>
    <x v="32"/>
    <s v="TIPAR"/>
    <n v="9.3800000000000008"/>
    <e v="#REF!"/>
    <n v="1.1725000000000001"/>
    <n v="200000"/>
    <n v="2000000"/>
  </r>
  <r>
    <s v="GUD BGR WANGON_TIPAR KIDUL"/>
    <x v="32"/>
    <s v="TIPAR KIDUL"/>
    <n v="9.3800000000000008"/>
    <e v="#REF!"/>
    <n v="1.1725000000000001"/>
    <n v="200000"/>
    <n v="2000000"/>
  </r>
  <r>
    <s v="GUD BGR WANGON_TUMIYANG"/>
    <x v="32"/>
    <s v="TUMIYANG"/>
    <n v="9.3800000000000008"/>
    <e v="#REF!"/>
    <n v="1.1725000000000001"/>
    <n v="200000"/>
    <n v="2000000"/>
  </r>
  <r>
    <s v="GUD BGR WANGON_TUMIYANG"/>
    <x v="32"/>
    <s v="TUMIYANG"/>
    <n v="9.3800000000000008"/>
    <e v="#REF!"/>
    <n v="1.1725000000000001"/>
    <n v="200000"/>
    <n v="2000000"/>
  </r>
  <r>
    <s v="GUD BGR WANGON_TUNJUNG"/>
    <x v="32"/>
    <s v="TUNJUNG"/>
    <n v="9.3800000000000008"/>
    <e v="#REF!"/>
    <n v="1.1725000000000001"/>
    <n v="200000"/>
    <n v="2000000"/>
  </r>
  <r>
    <s v="GUD BGR WANGON_WINDUAJI"/>
    <x v="32"/>
    <s v="WINDUAJI"/>
    <n v="20.92"/>
    <e v="#REF!"/>
    <n v="2.6150000000000002"/>
    <n v="200000"/>
    <n v="4200000"/>
  </r>
  <r>
    <s v="GUD BGR WANGON_WINDUNEGARA"/>
    <x v="32"/>
    <s v="WINDUNEGARA"/>
    <n v="9.3800000000000008"/>
    <e v="#REF!"/>
    <n v="1.1725000000000001"/>
    <n v="200000"/>
    <n v="2000000"/>
  </r>
  <r>
    <s v="GUD BGR WANGON_WLAHAR"/>
    <x v="32"/>
    <s v="WLAHAR"/>
    <n v="9.3800000000000008"/>
    <e v="#REF!"/>
    <n v="1.1725000000000001"/>
    <n v="200000"/>
    <n v="2000000"/>
  </r>
  <r>
    <s v="GUDANG DEMAK 2_BANDUNGREJO"/>
    <x v="33"/>
    <s v="BANDUNGREJO"/>
    <n v="26.27"/>
    <e v="#REF!"/>
    <n v="3.2837499999999999"/>
    <n v="200000"/>
    <n v="5400000"/>
  </r>
  <r>
    <s v="GUDANG DEMAK 2_BANGETAYU KULON"/>
    <x v="33"/>
    <s v="BANGETAYU KULON"/>
    <n v="1.22"/>
    <e v="#REF!"/>
    <n v="0.1525"/>
    <n v="200000"/>
    <n v="400000"/>
  </r>
  <r>
    <s v="GUDANG DEMAK 2_BANGETAYU WETAN"/>
    <x v="33"/>
    <s v="BANGETAYU WETAN"/>
    <n v="1.22"/>
    <e v="#REF!"/>
    <n v="0.1525"/>
    <n v="200000"/>
    <n v="400000"/>
  </r>
  <r>
    <s v="GUDANG DEMAK 2_BANJARDOWO"/>
    <x v="33"/>
    <s v="BANJARDOWO"/>
    <n v="1.22"/>
    <e v="#REF!"/>
    <n v="0.1525"/>
    <n v="200000"/>
    <n v="400000"/>
  </r>
  <r>
    <s v="GUDANG DEMAK 2_BANJAREJO"/>
    <x v="33"/>
    <s v="BANJAREJO"/>
    <n v="26.27"/>
    <e v="#REF!"/>
    <n v="3.2837499999999999"/>
    <n v="200000"/>
    <n v="5400000"/>
  </r>
  <r>
    <s v="GUDANG DEMAK 2_BANYUMENENG"/>
    <x v="33"/>
    <s v="BANYUMENENG"/>
    <n v="26.27"/>
    <e v="#REF!"/>
    <n v="3.2837499999999999"/>
    <n v="200000"/>
    <n v="5400000"/>
  </r>
  <r>
    <s v="GUDANG DEMAK 2_BRABO"/>
    <x v="33"/>
    <s v="BRABO"/>
    <n v="53.45"/>
    <e v="#REF!"/>
    <n v="6.6812500000000004"/>
    <n v="200000"/>
    <n v="10800000"/>
  </r>
  <r>
    <s v="GUDANG DEMAK 2_BRAMBANG"/>
    <x v="33"/>
    <s v="BRAMBANG"/>
    <n v="26.27"/>
    <e v="#REF!"/>
    <n v="3.2837499999999999"/>
    <n v="200000"/>
    <n v="5400000"/>
  </r>
  <r>
    <s v="GUDANG DEMAK 2_BRUMBUNG"/>
    <x v="33"/>
    <s v="BRUMBUNG"/>
    <n v="26.27"/>
    <e v="#REF!"/>
    <n v="3.2837499999999999"/>
    <n v="200000"/>
    <n v="5400000"/>
  </r>
  <r>
    <s v="GUDANG DEMAK 2_BULUSAN"/>
    <x v="33"/>
    <s v="BULUSAN"/>
    <n v="1.22"/>
    <e v="#REF!"/>
    <n v="0.1525"/>
    <n v="200000"/>
    <n v="400000"/>
  </r>
  <r>
    <s v="GUDANG DEMAK 2_BULUSARI"/>
    <x v="33"/>
    <s v="BULUSARI"/>
    <n v="26.27"/>
    <e v="#REF!"/>
    <n v="3.2837499999999999"/>
    <n v="200000"/>
    <n v="5400000"/>
  </r>
  <r>
    <s v="GUDANG DEMAK 2_BUMIREJO"/>
    <x v="33"/>
    <s v="BUMIREJO"/>
    <n v="26.27"/>
    <e v="#REF!"/>
    <n v="3.2837499999999999"/>
    <n v="200000"/>
    <n v="5400000"/>
  </r>
  <r>
    <s v="GUDANG DEMAK 2_CANDISARI"/>
    <x v="33"/>
    <s v="CANDISARI"/>
    <n v="26.27"/>
    <e v="#REF!"/>
    <n v="3.2837499999999999"/>
    <n v="200000"/>
    <n v="5400000"/>
  </r>
  <r>
    <s v="GUDANG DEMAK 2_DOMBO"/>
    <x v="33"/>
    <s v="DOMBO"/>
    <n v="26.27"/>
    <e v="#REF!"/>
    <n v="3.2837499999999999"/>
    <n v="200000"/>
    <n v="5400000"/>
  </r>
  <r>
    <s v="GUDANG DEMAK 2_GEBANGAN"/>
    <x v="33"/>
    <s v="GEBANGAN"/>
    <n v="53.45"/>
    <e v="#REF!"/>
    <n v="6.6812500000000004"/>
    <n v="200000"/>
    <n v="10800000"/>
  </r>
  <r>
    <s v="GUDANG DEMAK 2_GEDAWANG"/>
    <x v="33"/>
    <s v="GEDAWANG"/>
    <n v="1.22"/>
    <e v="#REF!"/>
    <n v="0.1525"/>
    <n v="200000"/>
    <n v="400000"/>
  </r>
  <r>
    <s v="GUDANG DEMAK 2_GEMAH"/>
    <x v="33"/>
    <s v="GEMAH"/>
    <n v="1.22"/>
    <e v="#REF!"/>
    <n v="0.1525"/>
    <n v="200000"/>
    <n v="400000"/>
  </r>
  <r>
    <s v="GUDANG DEMAK 2_GUBUG"/>
    <x v="33"/>
    <s v="GUBUG"/>
    <n v="53.45"/>
    <e v="#REF!"/>
    <n v="6.6812500000000004"/>
    <n v="200000"/>
    <n v="10800000"/>
  </r>
  <r>
    <s v="GUDANG DEMAK 2_JABUNGAN"/>
    <x v="33"/>
    <s v="JABUNGAN"/>
    <n v="1.22"/>
    <e v="#REF!"/>
    <n v="0.1525"/>
    <n v="200000"/>
    <n v="400000"/>
  </r>
  <r>
    <s v="GUDANG DEMAK 2_JAMUS"/>
    <x v="33"/>
    <s v="JAMUS"/>
    <n v="26.27"/>
    <e v="#REF!"/>
    <n v="3.2837499999999999"/>
    <n v="200000"/>
    <n v="5400000"/>
  </r>
  <r>
    <s v="GUDANG DEMAK 2_JANGLI"/>
    <x v="33"/>
    <s v="JANGLI"/>
    <n v="1.22"/>
    <e v="#REF!"/>
    <n v="0.1525"/>
    <n v="200000"/>
    <n v="400000"/>
  </r>
  <r>
    <s v="GUDANG DEMAK 2_JETAKSARI"/>
    <x v="33"/>
    <s v="JETAKSARI"/>
    <n v="26.27"/>
    <e v="#REF!"/>
    <n v="3.2837499999999999"/>
    <n v="200000"/>
    <n v="5400000"/>
  </r>
  <r>
    <s v="GUDANG DEMAK 2_JUMO"/>
    <x v="33"/>
    <s v="JUMO"/>
    <n v="53.45"/>
    <e v="#REF!"/>
    <n v="6.6812500000000004"/>
    <n v="200000"/>
    <n v="10800000"/>
  </r>
  <r>
    <s v="GUDANG DEMAK 2_KALICARI"/>
    <x v="33"/>
    <s v="KALICARI"/>
    <n v="1.22"/>
    <e v="#REF!"/>
    <n v="0.1525"/>
    <n v="200000"/>
    <n v="400000"/>
  </r>
  <r>
    <s v="GUDANG DEMAK 2_KALIKAYEN"/>
    <x v="33"/>
    <s v="KALIKAYEN"/>
    <n v="10.51"/>
    <e v="#REF!"/>
    <n v="1.31375"/>
    <n v="200000"/>
    <n v="2200000"/>
  </r>
  <r>
    <s v="GUDANG DEMAK 2_KALIMARO"/>
    <x v="33"/>
    <s v="KALIMARO"/>
    <n v="53.45"/>
    <e v="#REF!"/>
    <n v="6.6812500000000004"/>
    <n v="200000"/>
    <n v="10800000"/>
  </r>
  <r>
    <s v="GUDANG DEMAK 2_KALITENGAH"/>
    <x v="33"/>
    <s v="KALITENGAH"/>
    <n v="26.27"/>
    <e v="#REF!"/>
    <n v="3.2837499999999999"/>
    <n v="200000"/>
    <n v="5400000"/>
  </r>
  <r>
    <s v="GUDANG DEMAK 2_KALIWENANG"/>
    <x v="33"/>
    <s v="KALIWENANG"/>
    <n v="53.45"/>
    <e v="#REF!"/>
    <n v="6.6812500000000004"/>
    <n v="200000"/>
    <n v="10800000"/>
  </r>
  <r>
    <s v="GUDANG DEMAK 2_KANGKUNG"/>
    <x v="33"/>
    <s v="KANGKUNG"/>
    <n v="26.27"/>
    <e v="#REF!"/>
    <n v="3.2837499999999999"/>
    <n v="200000"/>
    <n v="5400000"/>
  </r>
  <r>
    <s v="GUDANG DEMAK 2_KAPUNG"/>
    <x v="33"/>
    <s v="KAPUNG"/>
    <n v="53.45"/>
    <e v="#REF!"/>
    <n v="6.6812500000000004"/>
    <n v="200000"/>
    <n v="10800000"/>
  </r>
  <r>
    <s v="GUDANG DEMAK 2_KARANGAWEN"/>
    <x v="33"/>
    <s v="KARANGAWEN"/>
    <n v="26.27"/>
    <e v="#REF!"/>
    <n v="3.2837499999999999"/>
    <n v="200000"/>
    <n v="5400000"/>
  </r>
  <r>
    <s v="GUDANG DEMAK 2_KARANGPASAR"/>
    <x v="33"/>
    <s v="KARANGPASAR"/>
    <n v="53.45"/>
    <e v="#REF!"/>
    <n v="6.6812500000000004"/>
    <n v="200000"/>
    <n v="10800000"/>
  </r>
  <r>
    <s v="GUDANG DEMAK 2_KARANGROTO"/>
    <x v="33"/>
    <s v="KARANGROTO"/>
    <n v="1.22"/>
    <e v="#REF!"/>
    <n v="0.1525"/>
    <n v="200000"/>
    <n v="400000"/>
  </r>
  <r>
    <s v="GUDANG DEMAK 2_KARANGSONO"/>
    <x v="33"/>
    <s v="KARANGSONO"/>
    <n v="26.27"/>
    <e v="#REF!"/>
    <n v="3.2837499999999999"/>
    <n v="200000"/>
    <n v="5400000"/>
  </r>
  <r>
    <s v="GUDANG DEMAK 2_KEBONAGUNG"/>
    <x v="33"/>
    <s v="KEBONAGUNG"/>
    <n v="53.45"/>
    <e v="#REF!"/>
    <n v="6.6812500000000004"/>
    <n v="200000"/>
    <n v="10800000"/>
  </r>
  <r>
    <s v="GUDANG DEMAK 2_KEBONBATUR"/>
    <x v="33"/>
    <s v="KEBONBATUR"/>
    <n v="26.27"/>
    <e v="#REF!"/>
    <n v="3.2837499999999999"/>
    <n v="200000"/>
    <n v="5400000"/>
  </r>
  <r>
    <s v="GUDANG DEMAK 2_KEDUNGMUNDU"/>
    <x v="33"/>
    <s v="KEDUNGMUNDU"/>
    <n v="1.22"/>
    <e v="#REF!"/>
    <n v="0.1525"/>
    <n v="200000"/>
    <n v="400000"/>
  </r>
  <r>
    <s v="GUDANG DEMAK 2_KEJAWAN"/>
    <x v="33"/>
    <s v="KEJAWAN"/>
    <n v="53.45"/>
    <e v="#REF!"/>
    <n v="6.6812500000000004"/>
    <n v="200000"/>
    <n v="10800000"/>
  </r>
  <r>
    <s v="GUDANG DEMAK 2_KEMBANGARUM"/>
    <x v="33"/>
    <s v="KEMBANGARUM"/>
    <n v="26.27"/>
    <e v="#REF!"/>
    <n v="3.2837499999999999"/>
    <n v="200000"/>
    <n v="5400000"/>
  </r>
  <r>
    <s v="GUDANG DEMAK 2_KRAMAS"/>
    <x v="33"/>
    <s v="KRAMAS"/>
    <n v="1.22"/>
    <e v="#REF!"/>
    <n v="0.1525"/>
    <n v="200000"/>
    <n v="400000"/>
  </r>
  <r>
    <s v="GUDANG DEMAK 2_KUDU"/>
    <x v="33"/>
    <s v="KUDU"/>
    <n v="1.22"/>
    <e v="#REF!"/>
    <n v="0.1525"/>
    <n v="200000"/>
    <n v="400000"/>
  </r>
  <r>
    <s v="GUDANG DEMAK 2_KUNJENG"/>
    <x v="33"/>
    <s v="KUNJENG"/>
    <n v="53.45"/>
    <e v="#REF!"/>
    <n v="6.6812500000000004"/>
    <n v="200000"/>
    <n v="10800000"/>
  </r>
  <r>
    <s v="GUDANG DEMAK 2_KURIPAN"/>
    <x v="33"/>
    <s v="KURIPAN"/>
    <n v="26.27"/>
    <e v="#REF!"/>
    <n v="3.2837499999999999"/>
    <n v="200000"/>
    <n v="5400000"/>
  </r>
  <r>
    <s v="GUDANG DEMAK 2_KUWARON"/>
    <x v="33"/>
    <s v="KUWARON"/>
    <n v="53.45"/>
    <e v="#REF!"/>
    <n v="6.6812500000000004"/>
    <n v="200000"/>
    <n v="10800000"/>
  </r>
  <r>
    <s v="GUDANG DEMAK 2_MANGUNHARJO"/>
    <x v="33"/>
    <s v="MANGUNHARJO"/>
    <n v="1.22"/>
    <e v="#REF!"/>
    <n v="0.1525"/>
    <n v="200000"/>
    <n v="400000"/>
  </r>
  <r>
    <s v="GUDANG DEMAK 2_MANGUNSARI"/>
    <x v="33"/>
    <s v="MANGUNSARI"/>
    <n v="53.45"/>
    <e v="#REF!"/>
    <n v="6.6812500000000004"/>
    <n v="200000"/>
    <n v="10800000"/>
  </r>
  <r>
    <s v="GUDANG DEMAK 2_MARGOHAYU"/>
    <x v="33"/>
    <s v="MARGOHAYU"/>
    <n v="26.27"/>
    <e v="#REF!"/>
    <n v="3.2837499999999999"/>
    <n v="200000"/>
    <n v="5400000"/>
  </r>
  <r>
    <s v="GUDANG DEMAK 2_MEDANI"/>
    <x v="33"/>
    <s v="MEDANI"/>
    <n v="53.45"/>
    <e v="#REF!"/>
    <n v="6.6812500000000004"/>
    <n v="200000"/>
    <n v="10800000"/>
  </r>
  <r>
    <s v="GUDANG DEMAK 2_MENUR"/>
    <x v="33"/>
    <s v="MENUR"/>
    <n v="26.27"/>
    <e v="#REF!"/>
    <n v="3.2837499999999999"/>
    <n v="200000"/>
    <n v="5400000"/>
  </r>
  <r>
    <s v="GUDANG DEMAK 2_METESEH"/>
    <x v="33"/>
    <s v="METESEH"/>
    <n v="1.22"/>
    <e v="#REF!"/>
    <n v="0.1525"/>
    <n v="200000"/>
    <n v="400000"/>
  </r>
  <r>
    <s v="GUDANG DEMAK 2_MRANGGEN"/>
    <x v="33"/>
    <s v="MRANGGEN"/>
    <n v="26.27"/>
    <e v="#REF!"/>
    <n v="3.2837499999999999"/>
    <n v="200000"/>
    <n v="5400000"/>
  </r>
  <r>
    <s v="GUDANG DEMAK 2_MRISI"/>
    <x v="33"/>
    <s v="MRISI"/>
    <n v="53.45"/>
    <e v="#REF!"/>
    <n v="6.6812500000000004"/>
    <n v="200000"/>
    <n v="10800000"/>
  </r>
  <r>
    <s v="GUDANG DEMAK 2_NGAMBAKREJO"/>
    <x v="33"/>
    <s v="NGAMBAKREJO"/>
    <n v="53.45"/>
    <e v="#REF!"/>
    <n v="6.6812500000000004"/>
    <n v="200000"/>
    <n v="10800000"/>
  </r>
  <r>
    <s v="GUDANG DEMAK 2_NGEMPLAK"/>
    <x v="33"/>
    <s v="NGEMPLAK"/>
    <n v="26.27"/>
    <e v="#REF!"/>
    <n v="3.2837499999999999"/>
    <n v="200000"/>
    <n v="5400000"/>
  </r>
  <r>
    <s v="GUDANG DEMAK 2_NGESREP"/>
    <x v="33"/>
    <s v="NGESREP"/>
    <n v="1.22"/>
    <e v="#REF!"/>
    <n v="0.1525"/>
    <n v="200000"/>
    <n v="400000"/>
  </r>
  <r>
    <s v="GUDANG DEMAK 2_PADANG"/>
    <x v="33"/>
    <s v="PADANG"/>
    <n v="53.45"/>
    <e v="#REF!"/>
    <n v="6.6812500000000004"/>
    <n v="200000"/>
    <n v="10800000"/>
  </r>
  <r>
    <s v="GUDANG DEMAK 2_PADANGSARI"/>
    <x v="33"/>
    <s v="PADANGSARI"/>
    <n v="1.22"/>
    <e v="#REF!"/>
    <n v="0.1525"/>
    <n v="200000"/>
    <n v="400000"/>
  </r>
  <r>
    <s v="GUDANG DEMAK 2_PALEBON"/>
    <x v="33"/>
    <s v="PALEBON"/>
    <n v="1.22"/>
    <e v="#REF!"/>
    <n v="0.1525"/>
    <n v="200000"/>
    <n v="400000"/>
  </r>
  <r>
    <s v="GUDANG DEMAK 2_PEDALANGAN"/>
    <x v="33"/>
    <s v="PEDALANGAN"/>
    <n v="1.22"/>
    <e v="#REF!"/>
    <n v="0.1525"/>
    <n v="200000"/>
    <n v="400000"/>
  </r>
  <r>
    <s v="GUDANG DEMAK 2_PEDURUNGAN KIDUL"/>
    <x v="33"/>
    <s v="PEDURUNGAN KIDUL"/>
    <n v="1.22"/>
    <e v="#REF!"/>
    <n v="0.1525"/>
    <n v="200000"/>
    <n v="400000"/>
  </r>
  <r>
    <s v="GUDANG DEMAK 2_PEDURUNGAN LOR"/>
    <x v="33"/>
    <s v="PEDURUNGAN LOR"/>
    <n v="1.22"/>
    <e v="#REF!"/>
    <n v="0.1525"/>
    <n v="200000"/>
    <n v="400000"/>
  </r>
  <r>
    <s v="GUDANG DEMAK 2_PEDURUNGAN TENGAH"/>
    <x v="33"/>
    <s v="PEDURUNGAN TENGAH"/>
    <n v="1.22"/>
    <e v="#REF!"/>
    <n v="0.1525"/>
    <n v="200000"/>
    <n v="400000"/>
  </r>
  <r>
    <s v="GUDANG DEMAK 2_PENGGARON KIDUL"/>
    <x v="33"/>
    <s v="PENGGARON KIDUL"/>
    <n v="1.22"/>
    <e v="#REF!"/>
    <n v="0.1525"/>
    <n v="200000"/>
    <n v="400000"/>
  </r>
  <r>
    <s v="GUDANG DEMAK 2_PENGGARON LOR"/>
    <x v="33"/>
    <s v="PENGGARON LOR"/>
    <n v="1.22"/>
    <e v="#REF!"/>
    <n v="0.1525"/>
    <n v="200000"/>
    <n v="400000"/>
  </r>
  <r>
    <s v="GUDANG DEMAK 2_PUNDENARUM"/>
    <x v="33"/>
    <s v="PUNDENARUM"/>
    <n v="26.27"/>
    <e v="#REF!"/>
    <n v="3.2837499999999999"/>
    <n v="200000"/>
    <n v="5400000"/>
  </r>
  <r>
    <s v="GUDANG DEMAK 2_REJOSARI"/>
    <x v="33"/>
    <s v="REJOSARI"/>
    <n v="26.27"/>
    <e v="#REF!"/>
    <n v="3.2837499999999999"/>
    <n v="200000"/>
    <n v="5400000"/>
  </r>
  <r>
    <s v="GUDANG DEMAK 2_RINGINPITU"/>
    <x v="33"/>
    <s v="RINGINPITU"/>
    <n v="53.45"/>
    <e v="#REF!"/>
    <n v="6.6812500000000004"/>
    <n v="200000"/>
    <n v="10800000"/>
  </r>
  <r>
    <s v="GUDANG DEMAK 2_ROWOSARI"/>
    <x v="33"/>
    <s v="ROWOSARI"/>
    <n v="53.45"/>
    <e v="#REF!"/>
    <n v="6.6812500000000004"/>
    <n v="200000"/>
    <n v="10800000"/>
  </r>
  <r>
    <s v="GUDANG DEMAK 2_SAMBIROTO"/>
    <x v="33"/>
    <s v="SAMBIROTO"/>
    <n v="1.22"/>
    <e v="#REF!"/>
    <n v="0.1525"/>
    <n v="200000"/>
    <n v="400000"/>
  </r>
  <r>
    <s v="GUDANG DEMAK 2_SEMBUNGHARJO"/>
    <x v="33"/>
    <s v="SEMBUNGHARJO"/>
    <n v="1.22"/>
    <e v="#REF!"/>
    <n v="0.1525"/>
    <n v="200000"/>
    <n v="400000"/>
  </r>
  <r>
    <s v="GUDANG DEMAK 2_SENDANGGUWO"/>
    <x v="33"/>
    <s v="SENDANGGUWO"/>
    <n v="1.22"/>
    <e v="#REF!"/>
    <n v="0.1525"/>
    <n v="200000"/>
    <n v="400000"/>
  </r>
  <r>
    <s v="GUDANG DEMAK 2_SENDANGMULYO"/>
    <x v="33"/>
    <s v="SENDANGMULYO"/>
    <n v="1.22"/>
    <e v="#REF!"/>
    <n v="0.1525"/>
    <n v="200000"/>
    <n v="400000"/>
  </r>
  <r>
    <s v="GUDANG DEMAK 2_SIDOREJO"/>
    <x v="33"/>
    <s v="SIDOREJO"/>
    <n v="26.27"/>
    <e v="#REF!"/>
    <n v="3.2837499999999999"/>
    <n v="200000"/>
    <n v="5400000"/>
  </r>
  <r>
    <s v="GUDANG DEMAK 2_SUGIHMANIK"/>
    <x v="33"/>
    <s v="SUGIHMANIK"/>
    <n v="53.45"/>
    <e v="#REF!"/>
    <n v="6.6812500000000004"/>
    <n v="200000"/>
    <n v="10800000"/>
  </r>
  <r>
    <s v="GUDANG DEMAK 2_SUKOREJO"/>
    <x v="33"/>
    <s v="SUKOREJO"/>
    <n v="53.45"/>
    <e v="#REF!"/>
    <n v="6.6812500000000004"/>
    <n v="200000"/>
    <n v="10800000"/>
  </r>
  <r>
    <s v="GUDANG DEMAK 2_TAMANSARI"/>
    <x v="33"/>
    <s v="TAMANSARI"/>
    <n v="26.27"/>
    <e v="#REF!"/>
    <n v="3.2837499999999999"/>
    <n v="200000"/>
    <n v="5400000"/>
  </r>
  <r>
    <s v="GUDANG DEMAK 2_TANDANG"/>
    <x v="33"/>
    <s v="TANDANG"/>
    <n v="1.22"/>
    <e v="#REF!"/>
    <n v="0.1525"/>
    <n v="200000"/>
    <n v="400000"/>
  </r>
  <r>
    <s v="GUDANG DEMAK 2_TANGGIREJO"/>
    <x v="33"/>
    <s v="TANGGIREJO"/>
    <n v="53.45"/>
    <e v="#REF!"/>
    <n v="6.6812500000000004"/>
    <n v="200000"/>
    <n v="10800000"/>
  </r>
  <r>
    <s v="GUDANG DEMAK 2_TANGGUNGHARJO"/>
    <x v="33"/>
    <s v="TANGGUNGHARJO"/>
    <n v="53.45"/>
    <e v="#REF!"/>
    <n v="6.6812500000000004"/>
    <n v="200000"/>
    <n v="10800000"/>
  </r>
  <r>
    <s v="GUDANG DEMAK 2_TEGALARUM"/>
    <x v="33"/>
    <s v="TEGALARUM"/>
    <n v="26.27"/>
    <e v="#REF!"/>
    <n v="3.2837499999999999"/>
    <n v="200000"/>
    <n v="5400000"/>
  </r>
  <r>
    <s v="GUDANG DEMAK 2_TEGOWANUKULON"/>
    <x v="33"/>
    <s v="TEGOWANUKULON"/>
    <n v="53.45"/>
    <e v="#REF!"/>
    <n v="6.6812500000000004"/>
    <n v="200000"/>
    <n v="10800000"/>
  </r>
  <r>
    <s v="GUDANG DEMAK 2_TEGOWANUWETAN"/>
    <x v="33"/>
    <s v="TEGOWANUWETAN"/>
    <n v="53.45"/>
    <e v="#REF!"/>
    <n v="6.6812500000000004"/>
    <n v="200000"/>
    <n v="10800000"/>
  </r>
  <r>
    <s v="GUDANG DEMAK 2_TELUK"/>
    <x v="33"/>
    <s v="TELUK"/>
    <n v="26.27"/>
    <e v="#REF!"/>
    <n v="3.2837499999999999"/>
    <n v="200000"/>
    <n v="5400000"/>
  </r>
  <r>
    <s v="GUDANG DEMAK 2_TEMBALANG"/>
    <x v="33"/>
    <s v="TEMBALANG"/>
    <n v="1.22"/>
    <e v="#REF!"/>
    <n v="0.1525"/>
    <n v="200000"/>
    <n v="400000"/>
  </r>
  <r>
    <s v="GUDANG DEMAK 2_TLOGOMULYO"/>
    <x v="33"/>
    <s v="TLOGOMULYO"/>
    <n v="1.22"/>
    <e v="#REF!"/>
    <n v="0.1525"/>
    <n v="200000"/>
    <n v="400000"/>
  </r>
  <r>
    <s v="GUDANG DEMAK 2_TLOGOREJO"/>
    <x v="33"/>
    <s v="TLOGOREJO"/>
    <n v="53.45"/>
    <e v="#REF!"/>
    <n v="6.6812500000000004"/>
    <n v="200000"/>
    <n v="10800000"/>
  </r>
  <r>
    <s v="GUDANG DEMAK 2_TLOGOREJO"/>
    <x v="33"/>
    <s v="TLOGOREJO"/>
    <n v="26.27"/>
    <e v="#REF!"/>
    <n v="3.2837499999999999"/>
    <n v="200000"/>
    <n v="5400000"/>
  </r>
  <r>
    <s v="GUDANG DEMAK 2_TLOGOSARI WETAN"/>
    <x v="33"/>
    <s v="TLOGOSARI WETAN"/>
    <n v="1.22"/>
    <e v="#REF!"/>
    <n v="0.1525"/>
    <n v="200000"/>
    <n v="400000"/>
  </r>
  <r>
    <s v="GUDANG DEMAK 2_TRISARI"/>
    <x v="33"/>
    <s v="TRISARI"/>
    <n v="53.45"/>
    <e v="#REF!"/>
    <n v="6.6812500000000004"/>
    <n v="200000"/>
    <n v="10800000"/>
  </r>
  <r>
    <s v="GUDANG DEMAK 2_WARU"/>
    <x v="33"/>
    <s v="WARU"/>
    <n v="26.27"/>
    <e v="#REF!"/>
    <n v="3.2837499999999999"/>
    <n v="200000"/>
    <n v="5400000"/>
  </r>
  <r>
    <s v="GUDANG DEMAK 2_WATES"/>
    <x v="33"/>
    <s v="WATES"/>
    <n v="53.45"/>
    <e v="#REF!"/>
    <n v="6.6812500000000004"/>
    <n v="200000"/>
    <n v="10800000"/>
  </r>
  <r>
    <s v="GUDANG DEMAK 2_WONOREJO"/>
    <x v="33"/>
    <s v="WONOREJO"/>
    <n v="26.27"/>
    <e v="#REF!"/>
    <n v="3.2837499999999999"/>
    <n v="200000"/>
    <n v="5400000"/>
  </r>
  <r>
    <s v="GUDANG DEMAK 2_WONOSEKAR"/>
    <x v="33"/>
    <s v="WONOSEKAR"/>
    <n v="26.27"/>
    <e v="#REF!"/>
    <n v="3.2837499999999999"/>
    <n v="200000"/>
    <n v="5400000"/>
  </r>
  <r>
    <s v="GUDANG DEMAK 2_WRINGINJAJAR"/>
    <x v="33"/>
    <s v="WRINGINJAJAR"/>
    <n v="26.27"/>
    <e v="#REF!"/>
    <n v="3.2837499999999999"/>
    <n v="200000"/>
    <n v="5400000"/>
  </r>
  <r>
    <s v="Jepara - Mayong_BABALAN"/>
    <x v="34"/>
    <s v="BABALAN"/>
    <n v="26.27"/>
    <e v="#REF!"/>
    <n v="3.2837499999999999"/>
    <n v="200000"/>
    <n v="5400000"/>
  </r>
  <r>
    <s v="Jepara - Mayong_BAKUNG"/>
    <x v="34"/>
    <s v="BAKUNG"/>
    <n v="26.27"/>
    <e v="#REF!"/>
    <n v="3.2837499999999999"/>
    <n v="200000"/>
    <n v="5400000"/>
  </r>
  <r>
    <s v="Jepara - Mayong_BALONG"/>
    <x v="34"/>
    <s v="BALONG"/>
    <n v="10.32"/>
    <e v="#REF!"/>
    <n v="1.29"/>
    <n v="200000"/>
    <n v="2200000"/>
  </r>
  <r>
    <s v="Jepara - Mayong_BANDENGAN"/>
    <x v="34"/>
    <s v="BANDENGAN"/>
    <n v="10.32"/>
    <e v="#REF!"/>
    <n v="1.29"/>
    <n v="200000"/>
    <n v="2200000"/>
  </r>
  <r>
    <s v="Jepara - Mayong_BANDUNG"/>
    <x v="34"/>
    <s v="BANDUNG"/>
    <n v="10.32"/>
    <e v="#REF!"/>
    <n v="1.29"/>
    <n v="200000"/>
    <n v="2200000"/>
  </r>
  <r>
    <s v="Jepara - Mayong_BANDUNGHARJO"/>
    <x v="34"/>
    <s v="BANDUNGHARJO"/>
    <n v="10.32"/>
    <e v="#REF!"/>
    <n v="1.29"/>
    <n v="200000"/>
    <n v="2200000"/>
  </r>
  <r>
    <s v="Jepara - Mayong_BANDUNGREJO"/>
    <x v="34"/>
    <s v="BANDUNGREJO"/>
    <n v="10.32"/>
    <e v="#REF!"/>
    <n v="1.29"/>
    <n v="200000"/>
    <n v="2200000"/>
  </r>
  <r>
    <s v="Jepara - Mayong_BANJARAGUNG"/>
    <x v="34"/>
    <s v="BANJARAGUNG"/>
    <n v="10.32"/>
    <e v="#REF!"/>
    <n v="1.29"/>
    <n v="200000"/>
    <n v="2200000"/>
  </r>
  <r>
    <s v="Jepara - Mayong_BANJARAN"/>
    <x v="34"/>
    <s v="BANJARAN"/>
    <n v="10.32"/>
    <e v="#REF!"/>
    <n v="1.29"/>
    <n v="200000"/>
    <n v="2200000"/>
  </r>
  <r>
    <s v="Jepara - Mayong_BANTRUNG"/>
    <x v="34"/>
    <s v="BANTRUNG"/>
    <n v="10.32"/>
    <e v="#REF!"/>
    <n v="1.29"/>
    <n v="200000"/>
    <n v="2200000"/>
  </r>
  <r>
    <s v="Jepara - Mayong_BANYUPUTIH"/>
    <x v="34"/>
    <s v="BANYUPUTIH"/>
    <n v="10.32"/>
    <e v="#REF!"/>
    <n v="1.29"/>
    <n v="200000"/>
    <n v="2200000"/>
  </r>
  <r>
    <s v="Jepara - Mayong_BAPANGAN"/>
    <x v="34"/>
    <s v="BAPANGAN"/>
    <n v="10.32"/>
    <e v="#REF!"/>
    <n v="1.29"/>
    <n v="200000"/>
    <n v="2200000"/>
  </r>
  <r>
    <s v="Jepara - Mayong_BATEALIT"/>
    <x v="34"/>
    <s v="BATEALIT"/>
    <n v="10.32"/>
    <e v="#REF!"/>
    <n v="1.29"/>
    <n v="200000"/>
    <n v="2200000"/>
  </r>
  <r>
    <s v="Jepara - Mayong_BATEGEDE"/>
    <x v="34"/>
    <s v="BATEGEDE"/>
    <n v="10.32"/>
    <e v="#REF!"/>
    <n v="1.29"/>
    <n v="200000"/>
    <n v="2200000"/>
  </r>
  <r>
    <s v="Jepara - Mayong_BATUKALI"/>
    <x v="34"/>
    <s v="BATUKALI"/>
    <n v="10.32"/>
    <e v="#REF!"/>
    <n v="1.29"/>
    <n v="200000"/>
    <n v="2200000"/>
  </r>
  <r>
    <s v="Jepara - Mayong_BAWU"/>
    <x v="34"/>
    <s v="BAWU"/>
    <n v="10.32"/>
    <e v="#REF!"/>
    <n v="1.29"/>
    <n v="200000"/>
    <n v="2200000"/>
  </r>
  <r>
    <s v="Jepara - Mayong_BEDANPETE"/>
    <x v="34"/>
    <s v="BEDANPETE"/>
    <n v="10.32"/>
    <e v="#REF!"/>
    <n v="1.29"/>
    <n v="200000"/>
    <n v="2200000"/>
  </r>
  <r>
    <s v="Jepara - Mayong_BERAHAN WETAN"/>
    <x v="34"/>
    <s v="BERAHAN WETAN"/>
    <n v="26.27"/>
    <e v="#REF!"/>
    <n v="3.2837499999999999"/>
    <n v="200000"/>
    <n v="5400000"/>
  </r>
  <r>
    <s v="Jepara - Mayong_BLIMBING KIDUL"/>
    <x v="34"/>
    <s v="BLIMBING KIDUL"/>
    <n v="13.38"/>
    <e v="#REF!"/>
    <n v="1.6725000000000001"/>
    <n v="200000"/>
    <n v="2800000"/>
  </r>
  <r>
    <s v="Jepara - Mayong_BONDO"/>
    <x v="34"/>
    <s v="BONDO"/>
    <n v="10.32"/>
    <e v="#REF!"/>
    <n v="1.29"/>
    <n v="200000"/>
    <n v="2200000"/>
  </r>
  <r>
    <s v="Jepara - Mayong_BRANTAK SEKARJATI"/>
    <x v="34"/>
    <s v="BRANTAK SEKARJATI"/>
    <n v="10.32"/>
    <e v="#REF!"/>
    <n v="1.29"/>
    <n v="200000"/>
    <n v="2200000"/>
  </r>
  <r>
    <s v="Jepara - Mayong_BREMI"/>
    <x v="34"/>
    <s v="BREMI"/>
    <n v="26.27"/>
    <e v="#REF!"/>
    <n v="3.2837499999999999"/>
    <n v="200000"/>
    <n v="5400000"/>
  </r>
  <r>
    <s v="Jepara - Mayong_BRINGIN"/>
    <x v="34"/>
    <s v="BRINGIN"/>
    <n v="10.32"/>
    <e v="#REF!"/>
    <n v="1.29"/>
    <n v="200000"/>
    <n v="2200000"/>
  </r>
  <r>
    <s v="Jepara - Mayong_BUARAN"/>
    <x v="34"/>
    <s v="BUARAN"/>
    <n v="10.32"/>
    <e v="#REF!"/>
    <n v="1.29"/>
    <n v="200000"/>
    <n v="2200000"/>
  </r>
  <r>
    <s v="Jepara - Mayong_BUCU"/>
    <x v="34"/>
    <s v="BUCU"/>
    <n v="10.32"/>
    <e v="#REF!"/>
    <n v="1.29"/>
    <n v="200000"/>
    <n v="2200000"/>
  </r>
  <r>
    <s v="Jepara - Mayong_BUGEL"/>
    <x v="34"/>
    <s v="BUGEL"/>
    <n v="10.32"/>
    <e v="#REF!"/>
    <n v="1.29"/>
    <n v="200000"/>
    <n v="2200000"/>
  </r>
  <r>
    <s v="Jepara - Mayong_BUGO"/>
    <x v="34"/>
    <s v="BUGO"/>
    <n v="10.32"/>
    <e v="#REF!"/>
    <n v="1.29"/>
    <n v="200000"/>
    <n v="2200000"/>
  </r>
  <r>
    <s v="Jepara - Mayong_BULAK BARU"/>
    <x v="34"/>
    <s v="BULAK BARU"/>
    <n v="10.32"/>
    <e v="#REF!"/>
    <n v="1.29"/>
    <n v="200000"/>
    <n v="2200000"/>
  </r>
  <r>
    <s v="Jepara - Mayong_BULU"/>
    <x v="34"/>
    <s v="BULU"/>
    <n v="10.32"/>
    <e v="#REF!"/>
    <n v="1.29"/>
    <n v="200000"/>
    <n v="2200000"/>
  </r>
  <r>
    <s v="Jepara - Mayong_BULUNGAN"/>
    <x v="34"/>
    <s v="BULUNGAN"/>
    <n v="10.32"/>
    <e v="#REF!"/>
    <n v="1.29"/>
    <n v="200000"/>
    <n v="2200000"/>
  </r>
  <r>
    <s v="Jepara - Mayong_BUMIHARJO"/>
    <x v="34"/>
    <s v="BUMIHARJO"/>
    <n v="10.32"/>
    <e v="#REF!"/>
    <n v="1.29"/>
    <n v="200000"/>
    <n v="2200000"/>
  </r>
  <r>
    <s v="Jepara - Mayong_BUNGO"/>
    <x v="34"/>
    <s v="BUNGO"/>
    <n v="26.27"/>
    <e v="#REF!"/>
    <n v="3.2837499999999999"/>
    <n v="200000"/>
    <n v="5400000"/>
  </r>
  <r>
    <s v="Jepara - Mayong_BUNGU"/>
    <x v="34"/>
    <s v="BUNGU"/>
    <n v="10.32"/>
    <e v="#REF!"/>
    <n v="1.29"/>
    <n v="200000"/>
    <n v="2200000"/>
  </r>
  <r>
    <s v="Jepara - Mayong_CEPOGO"/>
    <x v="34"/>
    <s v="CEPOGO"/>
    <n v="10.32"/>
    <e v="#REF!"/>
    <n v="1.29"/>
    <n v="200000"/>
    <n v="2200000"/>
  </r>
  <r>
    <s v="Jepara - Mayong_DAMARJATI"/>
    <x v="34"/>
    <s v="DAMARJATI"/>
    <n v="10.32"/>
    <e v="#REF!"/>
    <n v="1.29"/>
    <n v="200000"/>
    <n v="2200000"/>
  </r>
  <r>
    <s v="Jepara - Mayong_DATAR"/>
    <x v="34"/>
    <s v="DATAR"/>
    <n v="10.32"/>
    <e v="#REF!"/>
    <n v="1.29"/>
    <n v="200000"/>
    <n v="2200000"/>
  </r>
  <r>
    <s v="Jepara - Mayong_DEMAAN"/>
    <x v="34"/>
    <s v="DEMAAN"/>
    <n v="10.32"/>
    <e v="#REF!"/>
    <n v="1.29"/>
    <n v="200000"/>
    <n v="2200000"/>
  </r>
  <r>
    <s v="Jepara - Mayong_DEMANGAN"/>
    <x v="34"/>
    <s v="DEMANGAN"/>
    <n v="10.32"/>
    <e v="#REF!"/>
    <n v="1.29"/>
    <n v="200000"/>
    <n v="2200000"/>
  </r>
  <r>
    <s v="Jepara - Mayong_DERMOLO"/>
    <x v="34"/>
    <s v="DERMOLO"/>
    <n v="10.32"/>
    <e v="#REF!"/>
    <n v="1.29"/>
    <n v="200000"/>
    <n v="2200000"/>
  </r>
  <r>
    <s v="Jepara - Mayong_DONGOS"/>
    <x v="34"/>
    <s v="DONGOS"/>
    <n v="10.32"/>
    <e v="#REF!"/>
    <n v="1.29"/>
    <n v="200000"/>
    <n v="2200000"/>
  </r>
  <r>
    <s v="Jepara - Mayong_DORANG"/>
    <x v="34"/>
    <s v="DORANG"/>
    <n v="10.32"/>
    <e v="#REF!"/>
    <n v="1.29"/>
    <n v="200000"/>
    <n v="2200000"/>
  </r>
  <r>
    <s v="Jepara - Mayong_DUDAKAWU"/>
    <x v="34"/>
    <s v="DUDAKAWU"/>
    <n v="10.32"/>
    <e v="#REF!"/>
    <n v="1.29"/>
    <n v="200000"/>
    <n v="2200000"/>
  </r>
  <r>
    <s v="Jepara - Mayong_GEDANGAN"/>
    <x v="34"/>
    <s v="GEDANGAN"/>
    <n v="10.32"/>
    <e v="#REF!"/>
    <n v="1.29"/>
    <n v="200000"/>
    <n v="2200000"/>
  </r>
  <r>
    <s v="Jepara - Mayong_GELANG"/>
    <x v="34"/>
    <s v="GELANG"/>
    <n v="10.32"/>
    <e v="#REF!"/>
    <n v="1.29"/>
    <n v="200000"/>
    <n v="2200000"/>
  </r>
  <r>
    <s v="Jepara - Mayong_GEMIRING KIDUL"/>
    <x v="34"/>
    <s v="GEMIRING KIDUL"/>
    <n v="10.32"/>
    <e v="#REF!"/>
    <n v="1.29"/>
    <n v="200000"/>
    <n v="2200000"/>
  </r>
  <r>
    <s v="Jepara - Mayong_GEMIRING LOR"/>
    <x v="34"/>
    <s v="GEMIRING LOR"/>
    <n v="10.32"/>
    <e v="#REF!"/>
    <n v="1.29"/>
    <n v="200000"/>
    <n v="2200000"/>
  </r>
  <r>
    <s v="Jepara - Mayong_GEMPOLSONGO"/>
    <x v="34"/>
    <s v="GEMPOLSONGO"/>
    <n v="26.27"/>
    <e v="#REF!"/>
    <n v="3.2837499999999999"/>
    <n v="200000"/>
    <n v="5400000"/>
  </r>
  <r>
    <s v="Jepara - Mayong_GEMULUNG"/>
    <x v="34"/>
    <s v="GEMULUNG"/>
    <n v="10.32"/>
    <e v="#REF!"/>
    <n v="1.29"/>
    <n v="200000"/>
    <n v="2200000"/>
  </r>
  <r>
    <s v="Jepara - Mayong_GENENG"/>
    <x v="34"/>
    <s v="GENENG"/>
    <n v="10.32"/>
    <e v="#REF!"/>
    <n v="1.29"/>
    <n v="200000"/>
    <n v="2200000"/>
  </r>
  <r>
    <s v="Jepara - Mayong_GERDU"/>
    <x v="34"/>
    <s v="GERDU"/>
    <n v="10.32"/>
    <e v="#REF!"/>
    <n v="1.29"/>
    <n v="200000"/>
    <n v="2200000"/>
  </r>
  <r>
    <s v="Jepara - Mayong_GIDANGLELO"/>
    <x v="34"/>
    <s v="GIDANGLELO"/>
    <n v="10.32"/>
    <e v="#REF!"/>
    <n v="1.29"/>
    <n v="200000"/>
    <n v="2200000"/>
  </r>
  <r>
    <s v="Jepara - Mayong_GUYANGAN"/>
    <x v="34"/>
    <s v="GUYANGAN"/>
    <n v="10.32"/>
    <e v="#REF!"/>
    <n v="1.29"/>
    <n v="200000"/>
    <n v="2200000"/>
  </r>
  <r>
    <s v="Jepara - Mayong_JAMBU"/>
    <x v="34"/>
    <s v="JAMBU"/>
    <n v="10.32"/>
    <e v="#REF!"/>
    <n v="1.29"/>
    <n v="200000"/>
    <n v="2200000"/>
  </r>
  <r>
    <s v="Jepara - Mayong_JAMBU TIMUR"/>
    <x v="34"/>
    <s v="JAMBU TIMUR"/>
    <n v="10.32"/>
    <e v="#REF!"/>
    <n v="1.29"/>
    <n v="200000"/>
    <n v="2200000"/>
  </r>
  <r>
    <s v="Jepara - Mayong_JATISARI"/>
    <x v="34"/>
    <s v="JATISARI"/>
    <n v="10.32"/>
    <e v="#REF!"/>
    <n v="1.29"/>
    <n v="200000"/>
    <n v="2200000"/>
  </r>
  <r>
    <s v="Jepara - Mayong_JEBOL"/>
    <x v="34"/>
    <s v="JEBOL"/>
    <n v="10.32"/>
    <e v="#REF!"/>
    <n v="1.29"/>
    <n v="200000"/>
    <n v="2200000"/>
  </r>
  <r>
    <s v="Jepara - Mayong_JERUKWANGI"/>
    <x v="34"/>
    <s v="JERUKWANGI"/>
    <n v="10.32"/>
    <e v="#REF!"/>
    <n v="1.29"/>
    <n v="200000"/>
    <n v="2200000"/>
  </r>
  <r>
    <s v="Jepara - Mayong_JETAK"/>
    <x v="34"/>
    <s v="JETAK"/>
    <n v="26.27"/>
    <e v="#REF!"/>
    <n v="3.2837499999999999"/>
    <n v="200000"/>
    <n v="5400000"/>
  </r>
  <r>
    <s v="Jepara - Mayong_JINGGOTAN"/>
    <x v="34"/>
    <s v="JINGGOTAN"/>
    <n v="10.32"/>
    <e v="#REF!"/>
    <n v="1.29"/>
    <n v="200000"/>
    <n v="2200000"/>
  </r>
  <r>
    <s v="Jepara - Mayong_JLEGONG"/>
    <x v="34"/>
    <s v="JLEGONG"/>
    <n v="10.32"/>
    <e v="#REF!"/>
    <n v="1.29"/>
    <n v="200000"/>
    <n v="2200000"/>
  </r>
  <r>
    <s v="Jepara - Mayong_JLEPER"/>
    <x v="34"/>
    <s v="JLEPER"/>
    <n v="26.27"/>
    <e v="#REF!"/>
    <n v="3.2837499999999999"/>
    <n v="200000"/>
    <n v="5400000"/>
  </r>
  <r>
    <s v="Jepara - Mayong_JOBOKUTO"/>
    <x v="34"/>
    <s v="JOBOKUTO"/>
    <n v="10.32"/>
    <e v="#REF!"/>
    <n v="1.29"/>
    <n v="200000"/>
    <n v="2200000"/>
  </r>
  <r>
    <s v="Jepara - Mayong_JONDANG"/>
    <x v="34"/>
    <s v="JONDANG"/>
    <n v="10.32"/>
    <e v="#REF!"/>
    <n v="1.29"/>
    <n v="200000"/>
    <n v="2200000"/>
  </r>
  <r>
    <s v="Jepara - Mayong_JUNGPASIR"/>
    <x v="34"/>
    <s v="JUNGPASIR"/>
    <n v="26.27"/>
    <e v="#REF!"/>
    <n v="3.2837499999999999"/>
    <n v="200000"/>
    <n v="5400000"/>
  </r>
  <r>
    <s v="Jepara - Mayong_JUNGSEMI"/>
    <x v="34"/>
    <s v="JUNGSEMI"/>
    <n v="26.27"/>
    <e v="#REF!"/>
    <n v="3.2837499999999999"/>
    <n v="200000"/>
    <n v="5400000"/>
  </r>
  <r>
    <s v="Jepara - Mayong_KALIAMAN"/>
    <x v="34"/>
    <s v="KALIAMAN"/>
    <n v="10.32"/>
    <e v="#REF!"/>
    <n v="1.29"/>
    <n v="200000"/>
    <n v="2200000"/>
  </r>
  <r>
    <s v="Jepara - Mayong_KALIANYAR"/>
    <x v="34"/>
    <s v="KALIANYAR"/>
    <n v="10.32"/>
    <e v="#REF!"/>
    <n v="1.29"/>
    <n v="200000"/>
    <n v="2200000"/>
  </r>
  <r>
    <s v="Jepara - Mayong_KALIGARANG"/>
    <x v="34"/>
    <s v="KALIGARANG"/>
    <n v="10.32"/>
    <e v="#REF!"/>
    <n v="1.29"/>
    <n v="200000"/>
    <n v="2200000"/>
  </r>
  <r>
    <s v="Jepara - Mayong_KALIOMBO"/>
    <x v="34"/>
    <s v="KALIOMBO"/>
    <n v="10.32"/>
    <e v="#REF!"/>
    <n v="1.29"/>
    <n v="200000"/>
    <n v="2200000"/>
  </r>
  <r>
    <s v="Jepara - Mayong_KALIPUCANG KULON"/>
    <x v="34"/>
    <s v="KALIPUCANG KULON"/>
    <n v="10.32"/>
    <e v="#REF!"/>
    <n v="1.29"/>
    <n v="200000"/>
    <n v="2200000"/>
  </r>
  <r>
    <s v="Jepara - Mayong_KALIPUCANG WETAN"/>
    <x v="34"/>
    <s v="KALIPUCANG WETAN"/>
    <n v="10.32"/>
    <e v="#REF!"/>
    <n v="1.29"/>
    <n v="200000"/>
    <n v="2200000"/>
  </r>
  <r>
    <s v="Jepara - Mayong_KANCILAN"/>
    <x v="34"/>
    <s v="KANCILAN"/>
    <n v="10.32"/>
    <e v="#REF!"/>
    <n v="1.29"/>
    <n v="200000"/>
    <n v="2200000"/>
  </r>
  <r>
    <s v="Jepara - Mayong_KARANGAJI"/>
    <x v="34"/>
    <s v="KARANGAJI"/>
    <n v="10.32"/>
    <e v="#REF!"/>
    <n v="1.29"/>
    <n v="200000"/>
    <n v="2200000"/>
  </r>
  <r>
    <s v="Jepara - Mayong_KARANGANYAR"/>
    <x v="34"/>
    <s v="KARANGANYAR"/>
    <n v="10.32"/>
    <e v="#REF!"/>
    <n v="1.29"/>
    <n v="200000"/>
    <n v="2200000"/>
  </r>
  <r>
    <s v="Jepara - Mayong_KARANGGONDANG"/>
    <x v="34"/>
    <s v="KARANGGONDANG"/>
    <n v="10.32"/>
    <e v="#REF!"/>
    <n v="1.29"/>
    <n v="200000"/>
    <n v="2200000"/>
  </r>
  <r>
    <s v="Jepara - Mayong_KARANGKEBAGUSAN"/>
    <x v="34"/>
    <s v="KARANGKEBAGUSAN"/>
    <n v="10.32"/>
    <e v="#REF!"/>
    <n v="1.29"/>
    <n v="200000"/>
    <n v="2200000"/>
  </r>
  <r>
    <s v="Jepara - Mayong_KARANGRANDU"/>
    <x v="34"/>
    <s v="KARANGRANDU"/>
    <n v="10.32"/>
    <e v="#REF!"/>
    <n v="1.29"/>
    <n v="200000"/>
    <n v="2200000"/>
  </r>
  <r>
    <s v="Jepara - Mayong_KAUMAN"/>
    <x v="34"/>
    <s v="KAUMAN"/>
    <n v="10.32"/>
    <e v="#REF!"/>
    <n v="1.29"/>
    <n v="200000"/>
    <n v="2200000"/>
  </r>
  <r>
    <s v="Jepara - Mayong_KAWAK"/>
    <x v="34"/>
    <s v="KAWAK"/>
    <n v="10.32"/>
    <e v="#REF!"/>
    <n v="1.29"/>
    <n v="200000"/>
    <n v="2200000"/>
  </r>
  <r>
    <s v="Jepara - Mayong_KECAPI"/>
    <x v="34"/>
    <s v="KECAPI"/>
    <n v="10.32"/>
    <e v="#REF!"/>
    <n v="1.29"/>
    <n v="200000"/>
    <n v="2200000"/>
  </r>
  <r>
    <s v="Jepara - Mayong_KEDUNGCINO"/>
    <x v="34"/>
    <s v="KEDUNGCINO"/>
    <n v="10.32"/>
    <e v="#REF!"/>
    <n v="1.29"/>
    <n v="200000"/>
    <n v="2200000"/>
  </r>
  <r>
    <s v="Jepara - Mayong_KEDUNGKARANG"/>
    <x v="34"/>
    <s v="KEDUNGKARANG"/>
    <n v="26.27"/>
    <e v="#REF!"/>
    <n v="3.2837499999999999"/>
    <n v="200000"/>
    <n v="5400000"/>
  </r>
  <r>
    <s v="Jepara - Mayong_KEDUNGLEPER"/>
    <x v="34"/>
    <s v="KEDUNGLEPER"/>
    <n v="10.32"/>
    <e v="#REF!"/>
    <n v="1.29"/>
    <n v="200000"/>
    <n v="2200000"/>
  </r>
  <r>
    <s v="Jepara - Mayong_KEDUNGMALANG"/>
    <x v="34"/>
    <s v="KEDUNGMALANG"/>
    <n v="10.32"/>
    <e v="#REF!"/>
    <n v="1.29"/>
    <n v="200000"/>
    <n v="2200000"/>
  </r>
  <r>
    <s v="Jepara - Mayong_KEDUNGMUTIH"/>
    <x v="34"/>
    <s v="KEDUNGMUTIH"/>
    <n v="26.27"/>
    <e v="#REF!"/>
    <n v="3.2837499999999999"/>
    <n v="200000"/>
    <n v="5400000"/>
  </r>
  <r>
    <s v="Jepara - Mayong_KEDUNGSARIMULYO"/>
    <x v="34"/>
    <s v="KEDUNGSARIMULYO"/>
    <n v="10.32"/>
    <e v="#REF!"/>
    <n v="1.29"/>
    <n v="200000"/>
    <n v="2200000"/>
  </r>
  <r>
    <s v="Jepara - Mayong_KELET"/>
    <x v="34"/>
    <s v="KELET"/>
    <n v="10.32"/>
    <e v="#REF!"/>
    <n v="1.29"/>
    <n v="200000"/>
    <n v="2200000"/>
  </r>
  <r>
    <s v="Jepara - Mayong_KELING"/>
    <x v="34"/>
    <s v="KELING"/>
    <n v="10.32"/>
    <e v="#REF!"/>
    <n v="1.29"/>
    <n v="200000"/>
    <n v="2200000"/>
  </r>
  <r>
    <s v="Jepara - Mayong_KENDALASEM"/>
    <x v="34"/>
    <s v="KENDALASEM"/>
    <n v="26.27"/>
    <e v="#REF!"/>
    <n v="3.2837499999999999"/>
    <n v="200000"/>
    <n v="5400000"/>
  </r>
  <r>
    <s v="Jepara - Mayong_KENDENGSIDIALIT"/>
    <x v="34"/>
    <s v="KENDENGSIDIALIT"/>
    <n v="10.32"/>
    <e v="#REF!"/>
    <n v="1.29"/>
    <n v="200000"/>
    <n v="2200000"/>
  </r>
  <r>
    <s v="Jepara - Mayong_KEPUK"/>
    <x v="34"/>
    <s v="KEPUK"/>
    <n v="10.32"/>
    <e v="#REF!"/>
    <n v="1.29"/>
    <n v="200000"/>
    <n v="2200000"/>
  </r>
  <r>
    <s v="Jepara - Mayong_KERSO"/>
    <x v="34"/>
    <s v="KERSO"/>
    <n v="10.32"/>
    <e v="#REF!"/>
    <n v="1.29"/>
    <n v="200000"/>
    <n v="2200000"/>
  </r>
  <r>
    <s v="Jepara - Mayong_KETILENGSINGOLELO"/>
    <x v="34"/>
    <s v="KETILENGSINGOLELO"/>
    <n v="10.32"/>
    <e v="#REF!"/>
    <n v="1.29"/>
    <n v="200000"/>
    <n v="2200000"/>
  </r>
  <r>
    <s v="Jepara - Mayong_KLEPU"/>
    <x v="34"/>
    <s v="KLEPU"/>
    <n v="10.32"/>
    <e v="#REF!"/>
    <n v="1.29"/>
    <n v="200000"/>
    <n v="2200000"/>
  </r>
  <r>
    <s v="Jepara - Mayong_KOTAAN"/>
    <x v="34"/>
    <s v="KOTAAN"/>
    <n v="26.27"/>
    <e v="#REF!"/>
    <n v="3.2837499999999999"/>
    <n v="200000"/>
    <n v="5400000"/>
  </r>
  <r>
    <s v="Jepara - Mayong_KRAPYAK"/>
    <x v="34"/>
    <s v="KRAPYAK"/>
    <n v="10.32"/>
    <e v="#REF!"/>
    <n v="1.29"/>
    <n v="200000"/>
    <n v="2200000"/>
  </r>
  <r>
    <s v="Jepara - Mayong_KRASAK"/>
    <x v="34"/>
    <s v="KRASAK"/>
    <n v="10.32"/>
    <e v="#REF!"/>
    <n v="1.29"/>
    <n v="200000"/>
    <n v="2200000"/>
  </r>
  <r>
    <s v="Jepara - Mayong_KUANYAR"/>
    <x v="34"/>
    <s v="KUANYAR"/>
    <n v="10.32"/>
    <e v="#REF!"/>
    <n v="1.29"/>
    <n v="200000"/>
    <n v="2200000"/>
  </r>
  <r>
    <s v="Jepara - Mayong_KUNIR"/>
    <x v="34"/>
    <s v="KUNIR"/>
    <n v="10.32"/>
    <e v="#REF!"/>
    <n v="1.29"/>
    <n v="200000"/>
    <n v="2200000"/>
  </r>
  <r>
    <s v="Jepara - Mayong_KUWASEN"/>
    <x v="34"/>
    <s v="KUWASEN"/>
    <n v="10.32"/>
    <e v="#REF!"/>
    <n v="1.29"/>
    <n v="200000"/>
    <n v="2200000"/>
  </r>
  <r>
    <s v="Jepara - Mayong_LANGON"/>
    <x v="34"/>
    <s v="LANGON"/>
    <n v="10.32"/>
    <e v="#REF!"/>
    <n v="1.29"/>
    <n v="200000"/>
    <n v="2200000"/>
  </r>
  <r>
    <s v="Jepara - Mayong_LEBAK"/>
    <x v="34"/>
    <s v="LEBAK"/>
    <n v="10.32"/>
    <e v="#REF!"/>
    <n v="1.29"/>
    <n v="200000"/>
    <n v="2200000"/>
  </r>
  <r>
    <s v="Jepara - Mayong_LEBUAWU"/>
    <x v="34"/>
    <s v="LEBUAWU"/>
    <n v="10.32"/>
    <e v="#REF!"/>
    <n v="1.29"/>
    <n v="200000"/>
    <n v="2200000"/>
  </r>
  <r>
    <s v="Jepara - Mayong_MAMBAK"/>
    <x v="34"/>
    <s v="MAMBAK"/>
    <n v="10.32"/>
    <e v="#REF!"/>
    <n v="1.29"/>
    <n v="200000"/>
    <n v="2200000"/>
  </r>
  <r>
    <s v="Jepara - Mayong_MANGUNAN"/>
    <x v="34"/>
    <s v="MANGUNAN"/>
    <n v="10.32"/>
    <e v="#REF!"/>
    <n v="1.29"/>
    <n v="200000"/>
    <n v="2200000"/>
  </r>
  <r>
    <s v="Jepara - Mayong_MANTINGAN"/>
    <x v="34"/>
    <s v="MANTINGAN"/>
    <n v="10.32"/>
    <e v="#REF!"/>
    <n v="1.29"/>
    <n v="200000"/>
    <n v="2200000"/>
  </r>
  <r>
    <s v="Jepara - Mayong_MARGOYOSO"/>
    <x v="34"/>
    <s v="MARGOYOSO"/>
    <n v="10.32"/>
    <e v="#REF!"/>
    <n v="1.29"/>
    <n v="200000"/>
    <n v="2200000"/>
  </r>
  <r>
    <s v="Jepara - Mayong_MAYONG KIDUL"/>
    <x v="34"/>
    <s v="MAYONG KIDUL"/>
    <n v="10.32"/>
    <e v="#REF!"/>
    <n v="1.29"/>
    <n v="200000"/>
    <n v="2200000"/>
  </r>
  <r>
    <s v="Jepara - Mayong_MENGANTI"/>
    <x v="34"/>
    <s v="MENGANTI"/>
    <n v="10.32"/>
    <e v="#REF!"/>
    <n v="1.29"/>
    <n v="200000"/>
    <n v="2200000"/>
  </r>
  <r>
    <s v="Jepara - Mayong_MIJEN"/>
    <x v="34"/>
    <s v="MIJEN"/>
    <n v="26.27"/>
    <e v="#REF!"/>
    <n v="3.2837499999999999"/>
    <n v="200000"/>
    <n v="5400000"/>
  </r>
  <r>
    <s v="Jepara - Mayong_MINDAHAN"/>
    <x v="34"/>
    <s v="MINDAHAN"/>
    <n v="10.32"/>
    <e v="#REF!"/>
    <n v="1.29"/>
    <n v="200000"/>
    <n v="2200000"/>
  </r>
  <r>
    <s v="Jepara - Mayong_MINDAHAN KIDUL"/>
    <x v="34"/>
    <s v="MINDAHAN KIDUL"/>
    <n v="10.32"/>
    <e v="#REF!"/>
    <n v="1.29"/>
    <n v="200000"/>
    <n v="2200000"/>
  </r>
  <r>
    <s v="Jepara - Mayong_MOROREJO"/>
    <x v="34"/>
    <s v="MOROREJO"/>
    <n v="10.32"/>
    <e v="#REF!"/>
    <n v="1.29"/>
    <n v="200000"/>
    <n v="2200000"/>
  </r>
  <r>
    <s v="Jepara - Mayong_MULYOHARJO"/>
    <x v="34"/>
    <s v="MULYOHARJO"/>
    <n v="10.32"/>
    <e v="#REF!"/>
    <n v="1.29"/>
    <n v="200000"/>
    <n v="2200000"/>
  </r>
  <r>
    <s v="Jepara - Mayong_MURYOLOBO"/>
    <x v="34"/>
    <s v="MURYOLOBO"/>
    <n v="10.32"/>
    <e v="#REF!"/>
    <n v="1.29"/>
    <n v="200000"/>
    <n v="2200000"/>
  </r>
  <r>
    <s v="Jepara - Mayong_MUTIHKULON"/>
    <x v="34"/>
    <s v="MUTIHKULON"/>
    <n v="26.27"/>
    <e v="#REF!"/>
    <n v="3.2837499999999999"/>
    <n v="200000"/>
    <n v="5400000"/>
  </r>
  <r>
    <s v="Jepara - Mayong_MUTIHWETAN"/>
    <x v="34"/>
    <s v="MUTIHWETAN"/>
    <n v="26.27"/>
    <e v="#REF!"/>
    <n v="3.2837499999999999"/>
    <n v="200000"/>
    <n v="5400000"/>
  </r>
  <r>
    <s v="Jepara - Mayong_NGABUL"/>
    <x v="34"/>
    <s v="NGABUL"/>
    <n v="10.32"/>
    <e v="#REF!"/>
    <n v="1.29"/>
    <n v="200000"/>
    <n v="2200000"/>
  </r>
  <r>
    <s v="Jepara - Mayong_NGASEM"/>
    <x v="34"/>
    <s v="NGASEM"/>
    <n v="10.32"/>
    <e v="#REF!"/>
    <n v="1.29"/>
    <n v="200000"/>
    <n v="2200000"/>
  </r>
  <r>
    <s v="Jepara - Mayong_NGEGOT"/>
    <x v="34"/>
    <s v="NGEGOT"/>
    <n v="26.27"/>
    <e v="#REF!"/>
    <n v="3.2837499999999999"/>
    <n v="200000"/>
    <n v="5400000"/>
  </r>
  <r>
    <s v="Jepara - Mayong_NGELING"/>
    <x v="34"/>
    <s v="NGELING"/>
    <n v="10.32"/>
    <e v="#REF!"/>
    <n v="1.29"/>
    <n v="200000"/>
    <n v="2200000"/>
  </r>
  <r>
    <s v="Jepara - Mayong_NGELOKULON"/>
    <x v="34"/>
    <s v="NGELOKULON"/>
    <n v="26.27"/>
    <e v="#REF!"/>
    <n v="3.2837499999999999"/>
    <n v="200000"/>
    <n v="5400000"/>
  </r>
  <r>
    <s v="Jepara - Mayong_NGETUK"/>
    <x v="34"/>
    <s v="NGETUK"/>
    <n v="10.32"/>
    <e v="#REF!"/>
    <n v="1.29"/>
    <n v="200000"/>
    <n v="2200000"/>
  </r>
  <r>
    <s v="Jepara - Mayong_NGROTO"/>
    <x v="34"/>
    <s v="NGROTO"/>
    <n v="10.32"/>
    <e v="#REF!"/>
    <n v="1.29"/>
    <n v="200000"/>
    <n v="2200000"/>
  </r>
  <r>
    <s v="Jepara - Mayong_PANCUR"/>
    <x v="34"/>
    <s v="PANCUR"/>
    <n v="10.32"/>
    <e v="#REF!"/>
    <n v="1.29"/>
    <n v="200000"/>
    <n v="2200000"/>
  </r>
  <r>
    <s v="Jepara - Mayong_PANGGANG"/>
    <x v="34"/>
    <s v="PANGGANG"/>
    <n v="10.32"/>
    <e v="#REF!"/>
    <n v="1.29"/>
    <n v="200000"/>
    <n v="2200000"/>
  </r>
  <r>
    <s v="Jepara - Mayong_PANGGUNG"/>
    <x v="34"/>
    <s v="PANGGUNG"/>
    <n v="10.32"/>
    <e v="#REF!"/>
    <n v="1.29"/>
    <n v="200000"/>
    <n v="2200000"/>
  </r>
  <r>
    <s v="Jepara - Mayong_PAPASAN"/>
    <x v="34"/>
    <s v="PAPASAN"/>
    <n v="10.32"/>
    <e v="#REF!"/>
    <n v="1.29"/>
    <n v="200000"/>
    <n v="2200000"/>
  </r>
  <r>
    <s v="Jepara - Mayong_PAPRINGAN"/>
    <x v="34"/>
    <s v="PAPRINGAN"/>
    <n v="13.38"/>
    <e v="#REF!"/>
    <n v="1.6725000000000001"/>
    <n v="200000"/>
    <n v="2800000"/>
  </r>
  <r>
    <s v="Jepara - Mayong_PAREN"/>
    <x v="34"/>
    <s v="PAREN"/>
    <n v="10.32"/>
    <e v="#REF!"/>
    <n v="1.29"/>
    <n v="200000"/>
    <n v="2200000"/>
  </r>
  <r>
    <s v="Jepara - Mayong_PECANGAAN KULON"/>
    <x v="34"/>
    <s v="PECANGAAN KULON"/>
    <n v="10.32"/>
    <e v="#REF!"/>
    <n v="1.29"/>
    <n v="200000"/>
    <n v="2200000"/>
  </r>
  <r>
    <s v="Jepara - Mayong_PECANGAAN WETAN"/>
    <x v="34"/>
    <s v="PECANGAAN WETAN"/>
    <n v="10.32"/>
    <e v="#REF!"/>
    <n v="1.29"/>
    <n v="200000"/>
    <n v="2200000"/>
  </r>
  <r>
    <s v="Jepara - Mayong_PECUK"/>
    <x v="34"/>
    <s v="PECUK"/>
    <n v="26.27"/>
    <e v="#REF!"/>
    <n v="3.2837499999999999"/>
    <n v="200000"/>
    <n v="5400000"/>
  </r>
  <r>
    <s v="Jepara - Mayong_PEKALONGAN"/>
    <x v="34"/>
    <s v="PEKALONGAN"/>
    <n v="10.32"/>
    <e v="#REF!"/>
    <n v="1.29"/>
    <n v="200000"/>
    <n v="2200000"/>
  </r>
  <r>
    <s v="Jepara - Mayong_PELANG"/>
    <x v="34"/>
    <s v="PELANG"/>
    <n v="10.32"/>
    <e v="#REF!"/>
    <n v="1.29"/>
    <n v="200000"/>
    <n v="2200000"/>
  </r>
  <r>
    <s v="Jepara - Mayong_PELEMKEREP"/>
    <x v="34"/>
    <s v="PELEMKEREP"/>
    <n v="10.32"/>
    <e v="#REF!"/>
    <n v="1.29"/>
    <n v="200000"/>
    <n v="2200000"/>
  </r>
  <r>
    <s v="Jepara - Mayong_PENDEM"/>
    <x v="34"/>
    <s v="PENDEM"/>
    <n v="10.32"/>
    <e v="#REF!"/>
    <n v="1.29"/>
    <n v="200000"/>
    <n v="2200000"/>
  </r>
  <r>
    <s v="Jepara - Mayong_PENDOSAWALAN"/>
    <x v="34"/>
    <s v="PENDOSAWALAN"/>
    <n v="10.32"/>
    <e v="#REF!"/>
    <n v="1.29"/>
    <n v="200000"/>
    <n v="2200000"/>
  </r>
  <r>
    <s v="Jepara - Mayong_PENGKOL"/>
    <x v="34"/>
    <s v="PENGKOL"/>
    <n v="10.32"/>
    <e v="#REF!"/>
    <n v="1.29"/>
    <n v="200000"/>
    <n v="2200000"/>
  </r>
  <r>
    <s v="Jepara - Mayong_PETEKEYAN"/>
    <x v="34"/>
    <s v="PETEKEYAN"/>
    <n v="10.32"/>
    <e v="#REF!"/>
    <n v="1.29"/>
    <n v="200000"/>
    <n v="2200000"/>
  </r>
  <r>
    <s v="Jepara - Mayong_PLAJAN"/>
    <x v="34"/>
    <s v="PLAJAN"/>
    <n v="10.32"/>
    <e v="#REF!"/>
    <n v="1.29"/>
    <n v="200000"/>
    <n v="2200000"/>
  </r>
  <r>
    <s v="Jepara - Mayong_PLATAR"/>
    <x v="34"/>
    <s v="PLATAR"/>
    <n v="10.32"/>
    <e v="#REF!"/>
    <n v="1.29"/>
    <n v="200000"/>
    <n v="2200000"/>
  </r>
  <r>
    <s v="Jepara - Mayong_POTROYUDAN"/>
    <x v="34"/>
    <s v="POTROYUDAN"/>
    <n v="10.32"/>
    <e v="#REF!"/>
    <n v="1.29"/>
    <n v="200000"/>
    <n v="2200000"/>
  </r>
  <r>
    <s v="Jepara - Mayong_PRINGTULIS"/>
    <x v="34"/>
    <s v="PRINGTULIS"/>
    <n v="10.32"/>
    <e v="#REF!"/>
    <n v="1.29"/>
    <n v="200000"/>
    <n v="2200000"/>
  </r>
  <r>
    <s v="Jepara - Mayong_PULE"/>
    <x v="34"/>
    <s v="PULE"/>
    <n v="10.32"/>
    <e v="#REF!"/>
    <n v="1.29"/>
    <n v="200000"/>
    <n v="2200000"/>
  </r>
  <r>
    <s v="Jepara - Mayong_PULODARAT"/>
    <x v="34"/>
    <s v="PULODARAT"/>
    <n v="10.32"/>
    <e v="#REF!"/>
    <n v="1.29"/>
    <n v="200000"/>
    <n v="2200000"/>
  </r>
  <r>
    <s v="Jepara - Mayong_PURWOGONDO"/>
    <x v="34"/>
    <s v="PURWOGONDO"/>
    <n v="10.32"/>
    <e v="#REF!"/>
    <n v="1.29"/>
    <n v="200000"/>
    <n v="2200000"/>
  </r>
  <r>
    <s v="Jepara - Mayong_RAGUKLAMPITAN"/>
    <x v="34"/>
    <s v="RAGUKLAMPITAN"/>
    <n v="10.32"/>
    <e v="#REF!"/>
    <n v="1.29"/>
    <n v="200000"/>
    <n v="2200000"/>
  </r>
  <r>
    <s v="Jepara - Mayong_RAHTAWU"/>
    <x v="34"/>
    <s v="RAHTAWU"/>
    <n v="13.38"/>
    <e v="#REF!"/>
    <n v="1.6725000000000001"/>
    <n v="200000"/>
    <n v="2800000"/>
  </r>
  <r>
    <s v="Jepara - Mayong_RAJEKWESI"/>
    <x v="34"/>
    <s v="RAJEKWESI"/>
    <n v="10.32"/>
    <e v="#REF!"/>
    <n v="1.29"/>
    <n v="200000"/>
    <n v="2200000"/>
  </r>
  <r>
    <s v="Jepara - Mayong_RAU"/>
    <x v="34"/>
    <s v="RAU"/>
    <n v="10.32"/>
    <e v="#REF!"/>
    <n v="1.29"/>
    <n v="200000"/>
    <n v="2200000"/>
  </r>
  <r>
    <s v="Jepara - Mayong_REJOSARI"/>
    <x v="34"/>
    <s v="REJOSARI"/>
    <n v="26.27"/>
    <e v="#REF!"/>
    <n v="3.2837499999999999"/>
    <n v="200000"/>
    <n v="5400000"/>
  </r>
  <r>
    <s v="Jepara - Mayong_RENGGING"/>
    <x v="34"/>
    <s v="RENGGING"/>
    <n v="10.32"/>
    <e v="#REF!"/>
    <n v="1.29"/>
    <n v="200000"/>
    <n v="2200000"/>
  </r>
  <r>
    <s v="Jepara - Mayong_SARIPAN"/>
    <x v="34"/>
    <s v="SARIPAN"/>
    <n v="10.32"/>
    <e v="#REF!"/>
    <n v="1.29"/>
    <n v="200000"/>
    <n v="2200000"/>
  </r>
  <r>
    <s v="Jepara - Mayong_SEMAT"/>
    <x v="34"/>
    <s v="SEMAT"/>
    <n v="10.32"/>
    <e v="#REF!"/>
    <n v="1.29"/>
    <n v="200000"/>
    <n v="2200000"/>
  </r>
  <r>
    <s v="Jepara - Mayong_SENDANG"/>
    <x v="34"/>
    <s v="SENDANG"/>
    <n v="10.32"/>
    <e v="#REF!"/>
    <n v="1.29"/>
    <n v="200000"/>
    <n v="2200000"/>
  </r>
  <r>
    <s v="Jepara - Mayong_SENENAN"/>
    <x v="34"/>
    <s v="SENENAN"/>
    <n v="10.32"/>
    <e v="#REF!"/>
    <n v="1.29"/>
    <n v="200000"/>
    <n v="2200000"/>
  </r>
  <r>
    <s v="Jepara - Mayong_SENGONBUGEL"/>
    <x v="34"/>
    <s v="SENGONBUGEL"/>
    <n v="10.32"/>
    <e v="#REF!"/>
    <n v="1.29"/>
    <n v="200000"/>
    <n v="2200000"/>
  </r>
  <r>
    <s v="Jepara - Mayong_SIDIGEDE"/>
    <x v="34"/>
    <s v="SIDIGEDE"/>
    <n v="10.32"/>
    <e v="#REF!"/>
    <n v="1.29"/>
    <n v="200000"/>
    <n v="2200000"/>
  </r>
  <r>
    <s v="Jepara - Mayong_SIDOREKSO"/>
    <x v="34"/>
    <s v="SIDOREKSO"/>
    <n v="13.38"/>
    <e v="#REF!"/>
    <n v="1.6725000000000001"/>
    <n v="200000"/>
    <n v="2800000"/>
  </r>
  <r>
    <s v="Jepara - Mayong_SINANGGUL"/>
    <x v="34"/>
    <s v="SINANGGUL"/>
    <n v="10.32"/>
    <e v="#REF!"/>
    <n v="1.29"/>
    <n v="200000"/>
    <n v="2200000"/>
  </r>
  <r>
    <s v="Jepara - Mayong_SINGOROJO"/>
    <x v="34"/>
    <s v="SINGOROJO"/>
    <n v="10.32"/>
    <e v="#REF!"/>
    <n v="1.29"/>
    <n v="200000"/>
    <n v="2200000"/>
  </r>
  <r>
    <s v="Jepara - Mayong_SLAGI"/>
    <x v="34"/>
    <s v="SLAGI"/>
    <n v="10.32"/>
    <e v="#REF!"/>
    <n v="1.29"/>
    <n v="200000"/>
    <n v="2200000"/>
  </r>
  <r>
    <s v="Jepara - Mayong_SOMOSARI"/>
    <x v="34"/>
    <s v="SOMOSARI"/>
    <n v="10.32"/>
    <e v="#REF!"/>
    <n v="1.29"/>
    <n v="200000"/>
    <n v="2200000"/>
  </r>
  <r>
    <s v="Jepara - Mayong_SOWAN KIDUL"/>
    <x v="34"/>
    <s v="SOWAN KIDUL"/>
    <n v="10.32"/>
    <e v="#REF!"/>
    <n v="1.29"/>
    <n v="200000"/>
    <n v="2200000"/>
  </r>
  <r>
    <s v="Jepara - Mayong_SOWAN LOR"/>
    <x v="34"/>
    <s v="SOWAN LOR"/>
    <n v="10.32"/>
    <e v="#REF!"/>
    <n v="1.29"/>
    <n v="200000"/>
    <n v="2200000"/>
  </r>
  <r>
    <s v="Jepara - Mayong_SRIKANDANG"/>
    <x v="34"/>
    <s v="SRIKANDANG"/>
    <n v="10.32"/>
    <e v="#REF!"/>
    <n v="1.29"/>
    <n v="200000"/>
    <n v="2200000"/>
  </r>
  <r>
    <s v="Jepara - Mayong_SROBYONG"/>
    <x v="34"/>
    <s v="SROBYONG"/>
    <n v="10.32"/>
    <e v="#REF!"/>
    <n v="1.29"/>
    <n v="200000"/>
    <n v="2200000"/>
  </r>
  <r>
    <s v="Jepara - Mayong_SUKODONO"/>
    <x v="34"/>
    <s v="SUKODONO"/>
    <n v="10.32"/>
    <e v="#REF!"/>
    <n v="1.29"/>
    <n v="200000"/>
    <n v="2200000"/>
  </r>
  <r>
    <s v="Jepara - Mayong_SUKOSONO"/>
    <x v="34"/>
    <s v="SUKOSONO"/>
    <n v="10.32"/>
    <e v="#REF!"/>
    <n v="1.29"/>
    <n v="200000"/>
    <n v="2200000"/>
  </r>
  <r>
    <s v="Jepara - Mayong_SUMANDING"/>
    <x v="34"/>
    <s v="SUMANDING"/>
    <n v="10.32"/>
    <e v="#REF!"/>
    <n v="1.29"/>
    <n v="200000"/>
    <n v="2200000"/>
  </r>
  <r>
    <s v="Jepara - Mayong_SUWAWAL"/>
    <x v="34"/>
    <s v="SUWAWAL"/>
    <n v="10.32"/>
    <e v="#REF!"/>
    <n v="1.29"/>
    <n v="200000"/>
    <n v="2200000"/>
  </r>
  <r>
    <s v="Jepara - Mayong_SUWAWAL TIMUR"/>
    <x v="34"/>
    <s v="SUWAWAL TIMUR"/>
    <n v="10.32"/>
    <e v="#REF!"/>
    <n v="1.29"/>
    <n v="200000"/>
    <n v="2200000"/>
  </r>
  <r>
    <s v="Jepara - Mayong_TAHUNAN"/>
    <x v="34"/>
    <s v="TAHUNAN"/>
    <n v="10.32"/>
    <e v="#REF!"/>
    <n v="1.29"/>
    <n v="200000"/>
    <n v="2200000"/>
  </r>
  <r>
    <s v="Jepara - Mayong_TANGGUL TLARE"/>
    <x v="34"/>
    <s v="TANGGUL TLARE"/>
    <n v="10.32"/>
    <e v="#REF!"/>
    <n v="1.29"/>
    <n v="200000"/>
    <n v="2200000"/>
  </r>
  <r>
    <s v="Jepara - Mayong_TANJUNG"/>
    <x v="34"/>
    <s v="TANJUNG"/>
    <n v="10.32"/>
    <e v="#REF!"/>
    <n v="1.29"/>
    <n v="200000"/>
    <n v="2200000"/>
  </r>
  <r>
    <s v="Jepara - Mayong_TEDUNAN"/>
    <x v="34"/>
    <s v="TEDUNAN"/>
    <n v="10.32"/>
    <e v="#REF!"/>
    <n v="1.29"/>
    <n v="200000"/>
    <n v="2200000"/>
  </r>
  <r>
    <s v="Jepara - Mayong_TEDUNAN"/>
    <x v="34"/>
    <s v="TEDUNAN"/>
    <n v="26.27"/>
    <e v="#REF!"/>
    <n v="3.2837499999999999"/>
    <n v="200000"/>
    <n v="5400000"/>
  </r>
  <r>
    <s v="Jepara - Mayong_TEGALSAMBI"/>
    <x v="34"/>
    <s v="TEGALSAMBI"/>
    <n v="10.32"/>
    <e v="#REF!"/>
    <n v="1.29"/>
    <n v="200000"/>
    <n v="2200000"/>
  </r>
  <r>
    <s v="Jepara - Mayong_TELUK WETAN"/>
    <x v="34"/>
    <s v="TELUK WETAN"/>
    <n v="10.32"/>
    <e v="#REF!"/>
    <n v="1.29"/>
    <n v="200000"/>
    <n v="2200000"/>
  </r>
  <r>
    <s v="Jepara - Mayong_TELUKAWUR"/>
    <x v="34"/>
    <s v="TELUKAWUR"/>
    <n v="10.32"/>
    <e v="#REF!"/>
    <n v="1.29"/>
    <n v="200000"/>
    <n v="2200000"/>
  </r>
  <r>
    <s v="Jepara - Mayong_TEMPUR"/>
    <x v="34"/>
    <s v="TEMPUR"/>
    <n v="10.32"/>
    <e v="#REF!"/>
    <n v="1.29"/>
    <n v="200000"/>
    <n v="2200000"/>
  </r>
  <r>
    <s v="Jepara - Mayong_TENGGULI"/>
    <x v="34"/>
    <s v="TENGGULI"/>
    <n v="10.32"/>
    <e v="#REF!"/>
    <n v="1.29"/>
    <n v="200000"/>
    <n v="2200000"/>
  </r>
  <r>
    <s v="Jepara - Mayong_TIGOJURU"/>
    <x v="34"/>
    <s v="TIGOJURU"/>
    <n v="10.32"/>
    <e v="#REF!"/>
    <n v="1.29"/>
    <n v="200000"/>
    <n v="2200000"/>
  </r>
  <r>
    <s v="Jepara - Mayong_TROSO"/>
    <x v="34"/>
    <s v="TROSO"/>
    <n v="10.32"/>
    <e v="#REF!"/>
    <n v="1.29"/>
    <n v="200000"/>
    <n v="2200000"/>
  </r>
  <r>
    <s v="Jepara - Mayong_TUBANAN"/>
    <x v="34"/>
    <s v="TUBANAN"/>
    <n v="10.32"/>
    <e v="#REF!"/>
    <n v="1.29"/>
    <n v="200000"/>
    <n v="2200000"/>
  </r>
  <r>
    <s v="Jepara - Mayong_TULAKAN"/>
    <x v="34"/>
    <s v="TULAKAN"/>
    <n v="10.32"/>
    <e v="#REF!"/>
    <n v="1.29"/>
    <n v="200000"/>
    <n v="2200000"/>
  </r>
  <r>
    <s v="Jepara - Mayong_TUNAHAN"/>
    <x v="34"/>
    <s v="TUNAHAN"/>
    <n v="10.32"/>
    <e v="#REF!"/>
    <n v="1.29"/>
    <n v="200000"/>
    <n v="2200000"/>
  </r>
  <r>
    <s v="Jepara - Mayong_TUNGGULPANDEAN"/>
    <x v="34"/>
    <s v="TUNGGULPANDEAN"/>
    <n v="10.32"/>
    <e v="#REF!"/>
    <n v="1.29"/>
    <n v="200000"/>
    <n v="2200000"/>
  </r>
  <r>
    <s v="Jepara - Mayong_UJUNG PANDAN"/>
    <x v="34"/>
    <s v="UJUNG PANDAN"/>
    <n v="10.32"/>
    <e v="#REF!"/>
    <n v="1.29"/>
    <n v="200000"/>
    <n v="2200000"/>
  </r>
  <r>
    <s v="Jepara - Mayong_WANUSOBO"/>
    <x v="34"/>
    <s v="WANUSOBO"/>
    <n v="10.32"/>
    <e v="#REF!"/>
    <n v="1.29"/>
    <n v="200000"/>
    <n v="2200000"/>
  </r>
  <r>
    <s v="Jepara - Mayong_WATUAJI"/>
    <x v="34"/>
    <s v="WATUAJI"/>
    <n v="10.32"/>
    <e v="#REF!"/>
    <n v="1.29"/>
    <n v="200000"/>
    <n v="2200000"/>
  </r>
  <r>
    <s v="Jepara - Mayong_WONOREJO"/>
    <x v="34"/>
    <s v="WONOREJO"/>
    <n v="10.32"/>
    <e v="#REF!"/>
    <n v="1.29"/>
    <n v="200000"/>
    <n v="2200000"/>
  </r>
  <r>
    <s v="Kebumen - Purbowangi_ADIWARNO"/>
    <x v="35"/>
    <s v="ADIWARNO"/>
    <n v="15.69"/>
    <e v="#REF!"/>
    <n v="1.9612499999999999"/>
    <n v="200000"/>
    <n v="3200000"/>
  </r>
  <r>
    <s v="Kebumen - Purbowangi_ALASMALANG"/>
    <x v="35"/>
    <s v="ALASMALANG"/>
    <n v="9.3800000000000008"/>
    <e v="#REF!"/>
    <n v="1.1725000000000001"/>
    <n v="200000"/>
    <n v="2000000"/>
  </r>
  <r>
    <s v="Kebumen - Purbowangi_ARGOPENI"/>
    <x v="35"/>
    <s v="ARGOPENI"/>
    <n v="15.69"/>
    <e v="#REF!"/>
    <n v="1.9612499999999999"/>
    <n v="200000"/>
    <n v="3200000"/>
  </r>
  <r>
    <s v="Kebumen - Purbowangi_ARGOSARI"/>
    <x v="35"/>
    <s v="ARGOSARI"/>
    <n v="15.69"/>
    <e v="#REF!"/>
    <n v="1.9612499999999999"/>
    <n v="200000"/>
    <n v="3200000"/>
  </r>
  <r>
    <s v="Kebumen - Purbowangi_AYAH"/>
    <x v="35"/>
    <s v="AYAH"/>
    <n v="15.69"/>
    <e v="#REF!"/>
    <n v="1.9612499999999999"/>
    <n v="200000"/>
    <n v="3200000"/>
  </r>
  <r>
    <s v="Kebumen - Purbowangi_BANJARARJO"/>
    <x v="35"/>
    <s v="BANJARARJO"/>
    <n v="15.69"/>
    <e v="#REF!"/>
    <n v="1.9612499999999999"/>
    <n v="200000"/>
    <n v="3200000"/>
  </r>
  <r>
    <s v="Kebumen - Purbowangi_BANJAREJA"/>
    <x v="35"/>
    <s v="BANJAREJA"/>
    <n v="20.29"/>
    <e v="#REF!"/>
    <n v="2.5362499999999999"/>
    <n v="200000"/>
    <n v="4200000"/>
  </r>
  <r>
    <s v="Kebumen - Purbowangi_BANJARPANEPEN"/>
    <x v="35"/>
    <s v="BANJARPANEPEN"/>
    <n v="9.3800000000000008"/>
    <e v="#REF!"/>
    <n v="1.1725000000000001"/>
    <n v="200000"/>
    <n v="2000000"/>
  </r>
  <r>
    <s v="Kebumen - Purbowangi_BANJARSARI"/>
    <x v="35"/>
    <s v="BANJARSARI"/>
    <n v="20.29"/>
    <e v="#REF!"/>
    <n v="2.5362499999999999"/>
    <n v="200000"/>
    <n v="4200000"/>
  </r>
  <r>
    <s v="Kebumen - Purbowangi_BANJARWARU"/>
    <x v="35"/>
    <s v="BANJARWARU"/>
    <n v="20.29"/>
    <e v="#REF!"/>
    <n v="2.5362499999999999"/>
    <n v="200000"/>
    <n v="4200000"/>
  </r>
  <r>
    <s v="Kebumen - Purbowangi_BANYUMUDAL"/>
    <x v="35"/>
    <s v="BANYUMUDAL"/>
    <n v="15.69"/>
    <e v="#REF!"/>
    <n v="1.9612499999999999"/>
    <n v="200000"/>
    <n v="3200000"/>
  </r>
  <r>
    <s v="Kebumen - Purbowangi_BOGANGIN"/>
    <x v="35"/>
    <s v="BOGANGIN"/>
    <n v="9.3800000000000008"/>
    <e v="#REF!"/>
    <n v="1.1725000000000001"/>
    <n v="200000"/>
    <n v="2000000"/>
  </r>
  <r>
    <s v="Kebumen - Purbowangi_BUAYAN"/>
    <x v="35"/>
    <s v="BUAYAN"/>
    <n v="15.69"/>
    <e v="#REF!"/>
    <n v="1.9612499999999999"/>
    <n v="200000"/>
    <n v="3200000"/>
  </r>
  <r>
    <s v="Kebumen - Purbowangi_BULUREJO"/>
    <x v="35"/>
    <s v="BULUREJO"/>
    <n v="15.69"/>
    <e v="#REF!"/>
    <n v="1.9612499999999999"/>
    <n v="200000"/>
    <n v="3200000"/>
  </r>
  <r>
    <s v="Kebumen - Purbowangi_BUMIAGUNG"/>
    <x v="35"/>
    <s v="BUMIAGUNG"/>
    <n v="15.69"/>
    <e v="#REF!"/>
    <n v="1.9612499999999999"/>
    <n v="200000"/>
    <n v="3200000"/>
  </r>
  <r>
    <s v="Kebumen - Purbowangi_BUNIAYU"/>
    <x v="35"/>
    <s v="BUNIAYU"/>
    <n v="9.3800000000000008"/>
    <e v="#REF!"/>
    <n v="1.1725000000000001"/>
    <n v="200000"/>
    <n v="2000000"/>
  </r>
  <r>
    <s v="Kebumen - Purbowangi_CANDIRENGGO"/>
    <x v="35"/>
    <s v="CANDIRENGGO"/>
    <n v="15.69"/>
    <e v="#REF!"/>
    <n v="1.9612499999999999"/>
    <n v="200000"/>
    <n v="3200000"/>
  </r>
  <r>
    <s v="Kebumen - Purbowangi_DANASRI"/>
    <x v="35"/>
    <s v="DANASRI"/>
    <n v="20.29"/>
    <e v="#REF!"/>
    <n v="2.5362499999999999"/>
    <n v="200000"/>
    <n v="4200000"/>
  </r>
  <r>
    <s v="Kebumen - Purbowangi_DANASRI KIDUL"/>
    <x v="35"/>
    <s v="DANASRI KIDUL"/>
    <n v="20.29"/>
    <e v="#REF!"/>
    <n v="2.5362499999999999"/>
    <n v="200000"/>
    <n v="4200000"/>
  </r>
  <r>
    <s v="Kebumen - Purbowangi_DANASRI LOR"/>
    <x v="35"/>
    <s v="DANASRI LOR"/>
    <n v="20.29"/>
    <e v="#REF!"/>
    <n v="2.5362499999999999"/>
    <n v="200000"/>
    <n v="4200000"/>
  </r>
  <r>
    <s v="Kebumen - Purbowangi_GEBANGSARI"/>
    <x v="35"/>
    <s v="GEBANGSARI"/>
    <n v="9.3800000000000008"/>
    <e v="#REF!"/>
    <n v="1.1725000000000001"/>
    <n v="200000"/>
    <n v="2000000"/>
  </r>
  <r>
    <s v="Kebumen - Purbowangi_GEBLUG"/>
    <x v="35"/>
    <s v="GEBLUG"/>
    <n v="15.69"/>
    <e v="#REF!"/>
    <n v="1.9612499999999999"/>
    <n v="200000"/>
    <n v="3200000"/>
  </r>
  <r>
    <s v="Kebumen - Purbowangi_GIYANTI"/>
    <x v="35"/>
    <s v="GIYANTI"/>
    <n v="15.69"/>
    <e v="#REF!"/>
    <n v="1.9612499999999999"/>
    <n v="200000"/>
    <n v="3200000"/>
  </r>
  <r>
    <s v="Kebumen - Purbowangi_GLEMPANG"/>
    <x v="35"/>
    <s v="GLEMPANG"/>
    <n v="10.28"/>
    <e v="#REF!"/>
    <n v="1.2849999999999999"/>
    <n v="200000"/>
    <n v="2200000"/>
  </r>
  <r>
    <s v="Kebumen - Purbowangi_GUMELAR KIDUL"/>
    <x v="35"/>
    <s v="GUMELAR KIDUL"/>
    <n v="9.3800000000000008"/>
    <e v="#REF!"/>
    <n v="1.1725000000000001"/>
    <n v="200000"/>
    <n v="2000000"/>
  </r>
  <r>
    <s v="Kebumen - Purbowangi_GUMELAR LOR"/>
    <x v="35"/>
    <s v="GUMELAR LOR"/>
    <n v="9.3800000000000008"/>
    <e v="#REF!"/>
    <n v="1.1725000000000001"/>
    <n v="200000"/>
    <n v="2000000"/>
  </r>
  <r>
    <s v="Kebumen - Purbowangi_JATIJAJAR"/>
    <x v="35"/>
    <s v="JATIJAJAR"/>
    <n v="15.69"/>
    <e v="#REF!"/>
    <n v="1.9612499999999999"/>
    <n v="200000"/>
    <n v="3200000"/>
  </r>
  <r>
    <s v="Kebumen - Purbowangi_JATILUHUR"/>
    <x v="35"/>
    <s v="JATILUHUR"/>
    <n v="15.69"/>
    <e v="#REF!"/>
    <n v="1.9612499999999999"/>
    <n v="200000"/>
    <n v="3200000"/>
  </r>
  <r>
    <s v="Kebumen - Purbowangi_JATIROTO"/>
    <x v="35"/>
    <s v="JATIROTO"/>
    <n v="15.69"/>
    <e v="#REF!"/>
    <n v="1.9612499999999999"/>
    <n v="200000"/>
    <n v="3200000"/>
  </r>
  <r>
    <s v="Kebumen - Purbowangi_JETIS"/>
    <x v="35"/>
    <s v="JETIS"/>
    <n v="20.29"/>
    <e v="#REF!"/>
    <n v="2.5362499999999999"/>
    <n v="200000"/>
    <n v="4200000"/>
  </r>
  <r>
    <s v="Kebumen - Purbowangi_JINTUNG"/>
    <x v="35"/>
    <s v="JINTUNG"/>
    <n v="15.69"/>
    <e v="#REF!"/>
    <n v="1.9612499999999999"/>
    <n v="200000"/>
    <n v="3200000"/>
  </r>
  <r>
    <s v="Kebumen - Purbowangi_JLADRI"/>
    <x v="35"/>
    <s v="JLADRI"/>
    <n v="15.69"/>
    <e v="#REF!"/>
    <n v="1.9612499999999999"/>
    <n v="200000"/>
    <n v="3200000"/>
  </r>
  <r>
    <s v="Kebumen - Purbowangi_JOGOMULYO"/>
    <x v="35"/>
    <s v="JOGOMULYO"/>
    <n v="15.69"/>
    <e v="#REF!"/>
    <n v="1.9612499999999999"/>
    <n v="200000"/>
    <n v="3200000"/>
  </r>
  <r>
    <s v="Kebumen - Purbowangi_KALIBANGKANG"/>
    <x v="35"/>
    <s v="KALIBANGKANG"/>
    <n v="15.69"/>
    <e v="#REF!"/>
    <n v="1.9612499999999999"/>
    <n v="200000"/>
    <n v="3200000"/>
  </r>
  <r>
    <s v="Kebumen - Purbowangi_KALIBEJI"/>
    <x v="35"/>
    <s v="KALIBEJI"/>
    <n v="15.69"/>
    <e v="#REF!"/>
    <n v="1.9612499999999999"/>
    <n v="200000"/>
    <n v="3200000"/>
  </r>
  <r>
    <s v="Kebumen - Purbowangi_KALIPOH"/>
    <x v="35"/>
    <s v="KALIPOH"/>
    <n v="15.69"/>
    <e v="#REF!"/>
    <n v="1.9612499999999999"/>
    <n v="200000"/>
    <n v="3200000"/>
  </r>
  <r>
    <s v="Kebumen - Purbowangi_KALISARI"/>
    <x v="35"/>
    <s v="KALISARI"/>
    <n v="15.69"/>
    <e v="#REF!"/>
    <n v="1.9612499999999999"/>
    <n v="200000"/>
    <n v="3200000"/>
  </r>
  <r>
    <s v="Kebumen - Purbowangi_KAMULYAN"/>
    <x v="35"/>
    <s v="KAMULYAN"/>
    <n v="9.3800000000000008"/>
    <e v="#REF!"/>
    <n v="1.1725000000000001"/>
    <n v="200000"/>
    <n v="2000000"/>
  </r>
  <r>
    <s v="Kebumen - Purbowangi_KARANGBOLONG"/>
    <x v="35"/>
    <s v="KARANGBOLONG"/>
    <n v="15.69"/>
    <e v="#REF!"/>
    <n v="1.9612499999999999"/>
    <n v="200000"/>
    <n v="3200000"/>
  </r>
  <r>
    <s v="Kebumen - Purbowangi_KARANGDUWUR"/>
    <x v="35"/>
    <s v="KARANGDUWUR"/>
    <n v="15.69"/>
    <e v="#REF!"/>
    <n v="1.9612499999999999"/>
    <n v="200000"/>
    <n v="3200000"/>
  </r>
  <r>
    <s v="Kebumen - Purbowangi_KARANGGEDANG"/>
    <x v="35"/>
    <s v="KARANGGEDANG"/>
    <n v="9.3800000000000008"/>
    <e v="#REF!"/>
    <n v="1.1725000000000001"/>
    <n v="200000"/>
    <n v="2000000"/>
  </r>
  <r>
    <s v="Kebumen - Purbowangi_KARANGGINTUNG"/>
    <x v="35"/>
    <s v="KARANGGINTUNG"/>
    <n v="9.3800000000000008"/>
    <e v="#REF!"/>
    <n v="1.1725000000000001"/>
    <n v="200000"/>
    <n v="2000000"/>
  </r>
  <r>
    <s v="Kebumen - Purbowangi_KARANGJATI"/>
    <x v="35"/>
    <s v="KARANGJATI"/>
    <n v="9.3800000000000008"/>
    <e v="#REF!"/>
    <n v="1.1725000000000001"/>
    <n v="200000"/>
    <n v="2000000"/>
  </r>
  <r>
    <s v="Kebumen - Purbowangi_KARANGNANGKA"/>
    <x v="35"/>
    <s v="KARANGNANGKA"/>
    <n v="20.29"/>
    <e v="#REF!"/>
    <n v="2.5362499999999999"/>
    <n v="200000"/>
    <n v="4200000"/>
  </r>
  <r>
    <s v="Kebumen - Purbowangi_KARANGPAKIS"/>
    <x v="35"/>
    <s v="KARANGPAKIS"/>
    <n v="20.29"/>
    <e v="#REF!"/>
    <n v="2.5362499999999999"/>
    <n v="200000"/>
    <n v="4200000"/>
  </r>
  <r>
    <s v="Kebumen - Purbowangi_KARANGPUCUNG"/>
    <x v="35"/>
    <s v="KARANGPUCUNG"/>
    <n v="9.3800000000000008"/>
    <e v="#REF!"/>
    <n v="1.1725000000000001"/>
    <n v="200000"/>
    <n v="2000000"/>
  </r>
  <r>
    <s v="Kebumen - Purbowangi_KARANGPUTAT"/>
    <x v="35"/>
    <s v="KARANGPUTAT"/>
    <n v="20.29"/>
    <e v="#REF!"/>
    <n v="2.5362499999999999"/>
    <n v="200000"/>
    <n v="4200000"/>
  </r>
  <r>
    <s v="Kebumen - Purbowangi_KARANGSARI"/>
    <x v="35"/>
    <s v="KARANGSARI"/>
    <n v="15.69"/>
    <e v="#REF!"/>
    <n v="1.9612499999999999"/>
    <n v="200000"/>
    <n v="3200000"/>
  </r>
  <r>
    <s v="Kebumen - Purbowangi_KARANGSEMBUNG"/>
    <x v="35"/>
    <s v="KARANGSEMBUNG"/>
    <n v="20.29"/>
    <e v="#REF!"/>
    <n v="2.5362499999999999"/>
    <n v="200000"/>
    <n v="4200000"/>
  </r>
  <r>
    <s v="Kebumen - Purbowangi_KARANGTAWANG"/>
    <x v="35"/>
    <s v="KARANGTAWANG"/>
    <n v="20.29"/>
    <e v="#REF!"/>
    <n v="2.5362499999999999"/>
    <n v="200000"/>
    <n v="4200000"/>
  </r>
  <r>
    <s v="Kebumen - Purbowangi_KEBANARAN"/>
    <x v="35"/>
    <s v="KEBANARAN"/>
    <n v="10.28"/>
    <e v="#REF!"/>
    <n v="1.2849999999999999"/>
    <n v="200000"/>
    <n v="2200000"/>
  </r>
  <r>
    <s v="Kebumen - Purbowangi_KEBOKURA"/>
    <x v="35"/>
    <s v="KEBOKURA"/>
    <n v="9.3800000000000008"/>
    <e v="#REF!"/>
    <n v="1.1725000000000001"/>
    <n v="200000"/>
    <n v="2000000"/>
  </r>
  <r>
    <s v="Kebumen - Purbowangi_KECILA"/>
    <x v="35"/>
    <s v="KECILA"/>
    <n v="9.3800000000000008"/>
    <e v="#REF!"/>
    <n v="1.1725000000000001"/>
    <n v="200000"/>
    <n v="2000000"/>
  </r>
  <r>
    <s v="Kebumen - Purbowangi_KEDUNGBENDA"/>
    <x v="35"/>
    <s v="KEDUNGBENDA"/>
    <n v="20.29"/>
    <e v="#REF!"/>
    <n v="2.5362499999999999"/>
    <n v="200000"/>
    <n v="4200000"/>
  </r>
  <r>
    <s v="Kebumen - Purbowangi_KEDUNGPRING"/>
    <x v="35"/>
    <s v="KEDUNGPRING"/>
    <n v="9.3800000000000008"/>
    <e v="#REF!"/>
    <n v="1.1725000000000001"/>
    <n v="200000"/>
    <n v="2000000"/>
  </r>
  <r>
    <s v="Kebumen - Purbowangi_KEDUNGWERU"/>
    <x v="35"/>
    <s v="KEDUNGWERU"/>
    <n v="15.69"/>
    <e v="#REF!"/>
    <n v="1.9612499999999999"/>
    <n v="200000"/>
    <n v="3200000"/>
  </r>
  <r>
    <s v="Kebumen - Purbowangi_KEMIRI"/>
    <x v="35"/>
    <s v="KEMIRI"/>
    <n v="9.3800000000000008"/>
    <e v="#REF!"/>
    <n v="1.1725000000000001"/>
    <n v="200000"/>
    <n v="2000000"/>
  </r>
  <r>
    <s v="Kebumen - Purbowangi_KETANDA"/>
    <x v="35"/>
    <s v="KETANDA"/>
    <n v="9.3800000000000008"/>
    <e v="#REF!"/>
    <n v="1.1725000000000001"/>
    <n v="200000"/>
    <n v="2000000"/>
  </r>
  <r>
    <s v="Kebumen - Purbowangi_KLUMPRIT"/>
    <x v="35"/>
    <s v="KLUMPRIT"/>
    <n v="20.29"/>
    <e v="#REF!"/>
    <n v="2.5362499999999999"/>
    <n v="200000"/>
    <n v="4200000"/>
  </r>
  <r>
    <s v="Kebumen - Purbowangi_KRADENAN"/>
    <x v="35"/>
    <s v="KRADENAN"/>
    <n v="9.3800000000000008"/>
    <e v="#REF!"/>
    <n v="1.1725000000000001"/>
    <n v="200000"/>
    <n v="2000000"/>
  </r>
  <r>
    <s v="Kebumen - Purbowangi_KRETEK"/>
    <x v="35"/>
    <s v="KRETEK"/>
    <n v="15.69"/>
    <e v="#REF!"/>
    <n v="1.9612499999999999"/>
    <n v="200000"/>
    <n v="3200000"/>
  </r>
  <r>
    <s v="Kebumen - Purbowangi_KUNTILI"/>
    <x v="35"/>
    <s v="KUNTILI"/>
    <n v="9.3800000000000008"/>
    <e v="#REF!"/>
    <n v="1.1725000000000001"/>
    <n v="200000"/>
    <n v="2000000"/>
  </r>
  <r>
    <s v="Kebumen - Purbowangi_LEBENG"/>
    <x v="35"/>
    <s v="LEBENG"/>
    <n v="9.3800000000000008"/>
    <e v="#REF!"/>
    <n v="1.1725000000000001"/>
    <n v="200000"/>
    <n v="2000000"/>
  </r>
  <r>
    <s v="Kebumen - Purbowangi_MANGUNWENI"/>
    <x v="35"/>
    <s v="MANGUNWENI"/>
    <n v="15.69"/>
    <e v="#REF!"/>
    <n v="1.9612499999999999"/>
    <n v="200000"/>
    <n v="3200000"/>
  </r>
  <r>
    <s v="Kebumen - Purbowangi_MERGOSONO"/>
    <x v="35"/>
    <s v="MERGOSONO"/>
    <n v="15.69"/>
    <e v="#REF!"/>
    <n v="1.9612499999999999"/>
    <n v="200000"/>
    <n v="3200000"/>
  </r>
  <r>
    <s v="Kebumen - Purbowangi_NOGORAJI"/>
    <x v="35"/>
    <s v="NOGORAJI"/>
    <n v="15.69"/>
    <e v="#REF!"/>
    <n v="1.9612499999999999"/>
    <n v="200000"/>
    <n v="3200000"/>
  </r>
  <r>
    <s v="Kebumen - Purbowangi_NUSADADI"/>
    <x v="35"/>
    <s v="NUSADADI"/>
    <n v="9.3800000000000008"/>
    <e v="#REF!"/>
    <n v="1.1725000000000001"/>
    <n v="200000"/>
    <n v="2000000"/>
  </r>
  <r>
    <s v="Kebumen - Purbowangi_NUSAMANGIR"/>
    <x v="35"/>
    <s v="NUSAMANGIR"/>
    <n v="9.3800000000000008"/>
    <e v="#REF!"/>
    <n v="1.1725000000000001"/>
    <n v="200000"/>
    <n v="2000000"/>
  </r>
  <r>
    <s v="Kebumen - Purbowangi_NUSAWANGKAL"/>
    <x v="35"/>
    <s v="NUSAWANGKAL"/>
    <n v="20.29"/>
    <e v="#REF!"/>
    <n v="2.5362499999999999"/>
    <n v="200000"/>
    <n v="4200000"/>
  </r>
  <r>
    <s v="Kebumen - Purbowangi_NUSAWUNGU"/>
    <x v="35"/>
    <s v="NUSAWUNGU"/>
    <n v="20.29"/>
    <e v="#REF!"/>
    <n v="2.5362499999999999"/>
    <n v="200000"/>
    <n v="4200000"/>
  </r>
  <r>
    <s v="Kebumen - Purbowangi_PAGUBUGAN"/>
    <x v="35"/>
    <s v="PAGUBUGAN"/>
    <n v="20.29"/>
    <e v="#REF!"/>
    <n v="2.5362499999999999"/>
    <n v="200000"/>
    <n v="4200000"/>
  </r>
  <r>
    <s v="Kebumen - Purbowangi_PAKURAN"/>
    <x v="35"/>
    <s v="PAKURAN"/>
    <n v="15.69"/>
    <e v="#REF!"/>
    <n v="1.9612499999999999"/>
    <n v="200000"/>
    <n v="3200000"/>
  </r>
  <r>
    <s v="Kebumen - Purbowangi_PANDAK"/>
    <x v="35"/>
    <s v="PANDAK"/>
    <n v="9.3800000000000008"/>
    <e v="#REF!"/>
    <n v="1.1725000000000001"/>
    <n v="200000"/>
    <n v="2000000"/>
  </r>
  <r>
    <s v="Kebumen - Purbowangi_PASIR"/>
    <x v="35"/>
    <s v="PASIR"/>
    <n v="15.69"/>
    <e v="#REF!"/>
    <n v="1.9612499999999999"/>
    <n v="200000"/>
    <n v="3200000"/>
  </r>
  <r>
    <s v="Kebumen - Purbowangi_PESANTREN"/>
    <x v="35"/>
    <s v="PESANTREN"/>
    <n v="9.3800000000000008"/>
    <e v="#REF!"/>
    <n v="1.1725000000000001"/>
    <n v="200000"/>
    <n v="2000000"/>
  </r>
  <r>
    <s v="Kebumen - Purbowangi_PESAWAHAN"/>
    <x v="35"/>
    <s v="PESAWAHAN"/>
    <n v="20.29"/>
    <e v="#REF!"/>
    <n v="2.5362499999999999"/>
    <n v="200000"/>
    <n v="4200000"/>
  </r>
  <r>
    <s v="Kebumen - Purbowangi_PESURUHAN"/>
    <x v="35"/>
    <s v="PESURUHAN"/>
    <n v="15.69"/>
    <e v="#REF!"/>
    <n v="1.9612499999999999"/>
    <n v="200000"/>
    <n v="3200000"/>
  </r>
  <r>
    <s v="Kebumen - Purbowangi_PETARANGAN"/>
    <x v="35"/>
    <s v="PETARANGAN"/>
    <n v="9.3800000000000008"/>
    <e v="#REF!"/>
    <n v="1.1725000000000001"/>
    <n v="200000"/>
    <n v="2000000"/>
  </r>
  <r>
    <s v="Kebumen - Purbowangi_PLANGKAPAN"/>
    <x v="35"/>
    <s v="PLANGKAPAN"/>
    <n v="9.3800000000000008"/>
    <e v="#REF!"/>
    <n v="1.1725000000000001"/>
    <n v="200000"/>
    <n v="2000000"/>
  </r>
  <r>
    <s v="Kebumen - Purbowangi_PREMBUN"/>
    <x v="35"/>
    <s v="PREMBUN"/>
    <n v="9.3800000000000008"/>
    <e v="#REF!"/>
    <n v="1.1725000000000001"/>
    <n v="200000"/>
    <n v="2000000"/>
  </r>
  <r>
    <s v="Kebumen - Purbowangi_PRINGTUTUL"/>
    <x v="35"/>
    <s v="PRINGTUTUL"/>
    <n v="15.69"/>
    <e v="#REF!"/>
    <n v="1.9612499999999999"/>
    <n v="200000"/>
    <n v="3200000"/>
  </r>
  <r>
    <s v="Kebumen - Purbowangi_PURBOWANGI"/>
    <x v="35"/>
    <s v="PURBOWANGI"/>
    <n v="15.69"/>
    <e v="#REF!"/>
    <n v="1.9612499999999999"/>
    <n v="200000"/>
    <n v="3200000"/>
  </r>
  <r>
    <s v="Kebumen - Purbowangi_PURWODADI"/>
    <x v="35"/>
    <s v="PURWODADI"/>
    <n v="20.29"/>
    <e v="#REF!"/>
    <n v="2.5362499999999999"/>
    <n v="200000"/>
    <n v="4200000"/>
  </r>
  <r>
    <s v="Kebumen - Purbowangi_PURWODADI"/>
    <x v="35"/>
    <s v="PURWODADI"/>
    <n v="9.3800000000000008"/>
    <e v="#REF!"/>
    <n v="1.1725000000000001"/>
    <n v="200000"/>
    <n v="2000000"/>
  </r>
  <r>
    <s v="Kebumen - Purbowangi_RANGKAH"/>
    <x v="35"/>
    <s v="RANGKAH"/>
    <n v="15.69"/>
    <e v="#REF!"/>
    <n v="1.9612499999999999"/>
    <n v="200000"/>
    <n v="3200000"/>
  </r>
  <r>
    <s v="Kebumen - Purbowangi_REDISARI"/>
    <x v="35"/>
    <s v="REDISARI"/>
    <n v="15.69"/>
    <e v="#REF!"/>
    <n v="1.9612499999999999"/>
    <n v="200000"/>
    <n v="3200000"/>
  </r>
  <r>
    <s v="Kebumen - Purbowangi_ROGODADI"/>
    <x v="35"/>
    <s v="ROGODADI"/>
    <n v="15.69"/>
    <e v="#REF!"/>
    <n v="1.9612499999999999"/>
    <n v="200000"/>
    <n v="3200000"/>
  </r>
  <r>
    <s v="Kebumen - Purbowangi_ROGODONO"/>
    <x v="35"/>
    <s v="ROGODONO"/>
    <n v="15.69"/>
    <e v="#REF!"/>
    <n v="1.9612499999999999"/>
    <n v="200000"/>
    <n v="3200000"/>
  </r>
  <r>
    <s v="Kebumen - Purbowangi_ROWOKELE"/>
    <x v="35"/>
    <s v="ROWOKELE"/>
    <n v="15.69"/>
    <e v="#REF!"/>
    <n v="1.9612499999999999"/>
    <n v="200000"/>
    <n v="3200000"/>
  </r>
  <r>
    <s v="Kebumen - Purbowangi_SALAMERTA"/>
    <x v="35"/>
    <s v="SALAMERTA"/>
    <n v="10.28"/>
    <e v="#REF!"/>
    <n v="1.2849999999999999"/>
    <n v="200000"/>
    <n v="2200000"/>
  </r>
  <r>
    <s v="Kebumen - Purbowangi_SAMPANG"/>
    <x v="35"/>
    <s v="SAMPANG"/>
    <n v="15.69"/>
    <e v="#REF!"/>
    <n v="1.9612499999999999"/>
    <n v="200000"/>
    <n v="3200000"/>
  </r>
  <r>
    <s v="Kebumen - Purbowangi_SELANDAKA"/>
    <x v="35"/>
    <s v="SELANDAKA"/>
    <n v="9.3800000000000008"/>
    <e v="#REF!"/>
    <n v="1.1725000000000001"/>
    <n v="200000"/>
    <n v="2000000"/>
  </r>
  <r>
    <s v="Kebumen - Purbowangi_SELANEGARA"/>
    <x v="35"/>
    <s v="SELANEGARA"/>
    <n v="9.3800000000000008"/>
    <e v="#REF!"/>
    <n v="1.1725000000000001"/>
    <n v="200000"/>
    <n v="2000000"/>
  </r>
  <r>
    <s v="Kebumen - Purbowangi_SELOKERTO"/>
    <x v="35"/>
    <s v="SELOKERTO"/>
    <n v="15.69"/>
    <e v="#REF!"/>
    <n v="1.9612499999999999"/>
    <n v="200000"/>
    <n v="3200000"/>
  </r>
  <r>
    <s v="Kebumen - Purbowangi_SEMAMPIR"/>
    <x v="35"/>
    <s v="SEMAMPIR"/>
    <n v="15.69"/>
    <e v="#REF!"/>
    <n v="1.9612499999999999"/>
    <n v="200000"/>
    <n v="3200000"/>
  </r>
  <r>
    <s v="Kebumen - Purbowangi_SIBALUNG"/>
    <x v="35"/>
    <s v="SIBALUNG"/>
    <n v="9.3800000000000008"/>
    <e v="#REF!"/>
    <n v="1.1725000000000001"/>
    <n v="200000"/>
    <n v="2000000"/>
  </r>
  <r>
    <s v="Kebumen - Purbowangi_SIBRAMA"/>
    <x v="35"/>
    <s v="SIBRAMA"/>
    <n v="9.3800000000000008"/>
    <e v="#REF!"/>
    <n v="1.1725000000000001"/>
    <n v="200000"/>
    <n v="2000000"/>
  </r>
  <r>
    <s v="Kebumen - Purbowangi_SIDOHARUM"/>
    <x v="35"/>
    <s v="SIDOHARUM"/>
    <n v="15.69"/>
    <e v="#REF!"/>
    <n v="1.9612499999999999"/>
    <n v="200000"/>
    <n v="3200000"/>
  </r>
  <r>
    <s v="Kebumen - Purbowangi_SIKANCO"/>
    <x v="35"/>
    <s v="SIKANCO"/>
    <n v="20.29"/>
    <e v="#REF!"/>
    <n v="2.5362499999999999"/>
    <n v="200000"/>
    <n v="4200000"/>
  </r>
  <r>
    <s v="Kebumen - Purbowangi_SIKAYU"/>
    <x v="35"/>
    <s v="SIKAYU"/>
    <n v="15.69"/>
    <e v="#REF!"/>
    <n v="1.9612499999999999"/>
    <n v="200000"/>
    <n v="3200000"/>
  </r>
  <r>
    <s v="Kebumen - Purbowangi_SIRKANDI"/>
    <x v="35"/>
    <s v="SIRKANDI"/>
    <n v="10.28"/>
    <e v="#REF!"/>
    <n v="1.2849999999999999"/>
    <n v="200000"/>
    <n v="2200000"/>
  </r>
  <r>
    <s v="Kebumen - Purbowangi_SRATI"/>
    <x v="35"/>
    <s v="SRATI"/>
    <n v="15.69"/>
    <e v="#REF!"/>
    <n v="1.9612499999999999"/>
    <n v="200000"/>
    <n v="3200000"/>
  </r>
  <r>
    <s v="Kebumen - Purbowangi_SUKOMULYO"/>
    <x v="35"/>
    <s v="SUKOMULYO"/>
    <n v="15.69"/>
    <e v="#REF!"/>
    <n v="1.9612499999999999"/>
    <n v="200000"/>
    <n v="3200000"/>
  </r>
  <r>
    <s v="Kebumen - Purbowangi_SUMPIUH"/>
    <x v="35"/>
    <s v="SUMPIUH"/>
    <n v="9.3800000000000008"/>
    <e v="#REF!"/>
    <n v="1.1725000000000001"/>
    <n v="200000"/>
    <n v="2000000"/>
  </r>
  <r>
    <s v="Kebumen - Purbowangi_TAMBAKMULYO"/>
    <x v="35"/>
    <s v="TAMBAKMULYO"/>
    <n v="15.69"/>
    <e v="#REF!"/>
    <n v="1.9612499999999999"/>
    <n v="200000"/>
    <n v="3200000"/>
  </r>
  <r>
    <s v="Kebumen - Purbowangi_TLOGOSARI"/>
    <x v="35"/>
    <s v="TLOGOSARI"/>
    <n v="15.69"/>
    <e v="#REF!"/>
    <n v="1.9612499999999999"/>
    <n v="200000"/>
    <n v="3200000"/>
  </r>
  <r>
    <s v="Kebumen - Purbowangi_TUGU"/>
    <x v="35"/>
    <s v="TUGU"/>
    <n v="15.69"/>
    <e v="#REF!"/>
    <n v="1.9612499999999999"/>
    <n v="200000"/>
    <n v="3200000"/>
  </r>
  <r>
    <s v="Kebumen - Purbowangi_TUNJUNGSETO"/>
    <x v="35"/>
    <s v="TUNJUNGSETO"/>
    <n v="15.69"/>
    <e v="#REF!"/>
    <n v="1.9612499999999999"/>
    <n v="200000"/>
    <n v="3200000"/>
  </r>
  <r>
    <s v="Kebumen - Purbowangi_WAGIRPANDAN"/>
    <x v="35"/>
    <s v="WAGIRPANDAN"/>
    <n v="15.69"/>
    <e v="#REF!"/>
    <n v="1.9612499999999999"/>
    <n v="200000"/>
    <n v="3200000"/>
  </r>
  <r>
    <s v="Kebumen - Purbowangi_WATUAGUNG"/>
    <x v="35"/>
    <s v="WATUAGUNG"/>
    <n v="9.3800000000000008"/>
    <e v="#REF!"/>
    <n v="1.1725000000000001"/>
    <n v="200000"/>
    <n v="2000000"/>
  </r>
  <r>
    <s v="Kebumen - Purbowangi_WATUKELIR"/>
    <x v="35"/>
    <s v="WATUKELIR"/>
    <n v="15.69"/>
    <e v="#REF!"/>
    <n v="1.9612499999999999"/>
    <n v="200000"/>
    <n v="3200000"/>
  </r>
  <r>
    <s v="Kebumen - Purbowangi_WETONKULON"/>
    <x v="35"/>
    <s v="WETONKULON"/>
    <n v="15.69"/>
    <e v="#REF!"/>
    <n v="1.9612499999999999"/>
    <n v="200000"/>
    <n v="3200000"/>
  </r>
  <r>
    <s v="Kebumen - Purbowangi_WONODADI"/>
    <x v="35"/>
    <s v="WONODADI"/>
    <n v="15.69"/>
    <e v="#REF!"/>
    <n v="1.9612499999999999"/>
    <n v="200000"/>
    <n v="3200000"/>
  </r>
  <r>
    <s v="Kebumen - Purbowangi_WONOHARJO"/>
    <x v="35"/>
    <s v="WONOHARJO"/>
    <n v="15.69"/>
    <e v="#REF!"/>
    <n v="1.9612499999999999"/>
    <n v="200000"/>
    <n v="3200000"/>
  </r>
  <r>
    <s v="Kebumen - Purbowangi_WONOYOSO"/>
    <x v="35"/>
    <s v="WONOYOSO"/>
    <n v="15.69"/>
    <e v="#REF!"/>
    <n v="1.9612499999999999"/>
    <n v="200000"/>
    <n v="3200000"/>
  </r>
  <r>
    <s v="Kendal - Wonorejo_BALOK"/>
    <x v="36"/>
    <s v="BALOK"/>
    <n v="16.97"/>
    <e v="#REF!"/>
    <n v="2.1212499999999999"/>
    <n v="200000"/>
    <n v="3400000"/>
  </r>
  <r>
    <s v="Kendal - Wonorejo_BANDENGAN"/>
    <x v="36"/>
    <s v="BANDENGAN"/>
    <n v="16.97"/>
    <e v="#REF!"/>
    <n v="2.1212499999999999"/>
    <n v="200000"/>
    <n v="3400000"/>
  </r>
  <r>
    <s v="Kendal - Wonorejo_BANGUNREJO"/>
    <x v="36"/>
    <s v="BANGUNREJO"/>
    <n v="16.97"/>
    <e v="#REF!"/>
    <n v="2.1212499999999999"/>
    <n v="200000"/>
    <n v="3400000"/>
  </r>
  <r>
    <s v="Kendal - Wonorejo_BANGUNSARI"/>
    <x v="36"/>
    <s v="BANGUNSARI"/>
    <n v="16.97"/>
    <e v="#REF!"/>
    <n v="2.1212499999999999"/>
    <n v="200000"/>
    <n v="3400000"/>
  </r>
  <r>
    <s v="Kendal - Wonorejo_BANYUTOWO"/>
    <x v="36"/>
    <s v="BANYUTOWO"/>
    <n v="16.97"/>
    <e v="#REF!"/>
    <n v="2.1212499999999999"/>
    <n v="200000"/>
    <n v="3400000"/>
  </r>
  <r>
    <s v="Kendal - Wonorejo_BANYUURIP"/>
    <x v="36"/>
    <s v="BANYUURIP"/>
    <n v="16.97"/>
    <e v="#REF!"/>
    <n v="2.1212499999999999"/>
    <n v="200000"/>
    <n v="3400000"/>
  </r>
  <r>
    <s v="Kendal - Wonorejo_BLOROK"/>
    <x v="36"/>
    <s v="BLOROK"/>
    <n v="16.97"/>
    <e v="#REF!"/>
    <n v="2.1212499999999999"/>
    <n v="200000"/>
    <n v="3400000"/>
  </r>
  <r>
    <s v="Kendal - Wonorejo_BOJONGGEDE"/>
    <x v="36"/>
    <s v="BOJONGGEDE"/>
    <n v="16.97"/>
    <e v="#REF!"/>
    <n v="2.1212499999999999"/>
    <n v="200000"/>
    <n v="3400000"/>
  </r>
  <r>
    <s v="Kendal - Wonorejo_BRANGSONG"/>
    <x v="36"/>
    <s v="BRANGSONG"/>
    <n v="16.97"/>
    <e v="#REF!"/>
    <n v="2.1212499999999999"/>
    <n v="200000"/>
    <n v="3400000"/>
  </r>
  <r>
    <s v="Kendal - Wonorejo_BUGANGIN"/>
    <x v="36"/>
    <s v="BUGANGIN"/>
    <n v="16.97"/>
    <e v="#REF!"/>
    <n v="2.1212499999999999"/>
    <n v="200000"/>
    <n v="3400000"/>
  </r>
  <r>
    <s v="Kendal - Wonorejo_CACABAN"/>
    <x v="36"/>
    <s v="CACABAN"/>
    <n v="16.97"/>
    <e v="#REF!"/>
    <n v="2.1212499999999999"/>
    <n v="200000"/>
    <n v="3400000"/>
  </r>
  <r>
    <s v="Kendal - Wonorejo_CANDIROTO"/>
    <x v="36"/>
    <s v="CANDIROTO"/>
    <n v="16.97"/>
    <e v="#REF!"/>
    <n v="2.1212499999999999"/>
    <n v="200000"/>
    <n v="3400000"/>
  </r>
  <r>
    <s v="Kendal - Wonorejo_DARUPONO"/>
    <x v="36"/>
    <s v="DARUPONO"/>
    <n v="16.97"/>
    <e v="#REF!"/>
    <n v="2.1212499999999999"/>
    <n v="200000"/>
    <n v="3400000"/>
  </r>
  <r>
    <s v="Kendal - Wonorejo_DEMPELREJO"/>
    <x v="36"/>
    <s v="DEMPELREJO"/>
    <n v="16.97"/>
    <e v="#REF!"/>
    <n v="2.1212499999999999"/>
    <n v="200000"/>
    <n v="3400000"/>
  </r>
  <r>
    <s v="Kendal - Wonorejo_JERUK GILING"/>
    <x v="36"/>
    <s v="JERUK GILING"/>
    <n v="16.97"/>
    <e v="#REF!"/>
    <n v="2.1212499999999999"/>
    <n v="200000"/>
    <n v="3400000"/>
  </r>
  <r>
    <s v="Kendal - Wonorejo_JETIS"/>
    <x v="36"/>
    <s v="JETIS"/>
    <n v="16.97"/>
    <e v="#REF!"/>
    <n v="2.1212499999999999"/>
    <n v="200000"/>
    <n v="3400000"/>
  </r>
  <r>
    <s v="Kendal - Wonorejo_JOTANG"/>
    <x v="36"/>
    <s v="JOTANG"/>
    <n v="16.97"/>
    <e v="#REF!"/>
    <n v="2.1212499999999999"/>
    <n v="200000"/>
    <n v="3400000"/>
  </r>
  <r>
    <s v="Kendal - Wonorejo_KARANGSARI"/>
    <x v="36"/>
    <s v="KARANGSARI"/>
    <n v="16.97"/>
    <e v="#REF!"/>
    <n v="2.1212499999999999"/>
    <n v="200000"/>
    <n v="3400000"/>
  </r>
  <r>
    <s v="Kendal - Wonorejo_KARANGTENGAH"/>
    <x v="36"/>
    <s v="KARANGTENGAH"/>
    <n v="16.97"/>
    <e v="#REF!"/>
    <n v="2.1212499999999999"/>
    <n v="200000"/>
    <n v="3400000"/>
  </r>
  <r>
    <s v="Kendal - Wonorejo_KARTIKAJAYA"/>
    <x v="36"/>
    <s v="KARTIKAJAYA"/>
    <n v="16.97"/>
    <e v="#REF!"/>
    <n v="2.1212499999999999"/>
    <n v="200000"/>
    <n v="3400000"/>
  </r>
  <r>
    <s v="Kendal - Wonorejo_KEBONADEM"/>
    <x v="36"/>
    <s v="KEBONADEM"/>
    <n v="16.97"/>
    <e v="#REF!"/>
    <n v="2.1212499999999999"/>
    <n v="200000"/>
    <n v="3400000"/>
  </r>
  <r>
    <s v="Kendal - Wonorejo_KEBONAGUNG"/>
    <x v="36"/>
    <s v="KEBONAGUNG"/>
    <n v="16.97"/>
    <e v="#REF!"/>
    <n v="2.1212499999999999"/>
    <n v="200000"/>
    <n v="3400000"/>
  </r>
  <r>
    <s v="Kendal - Wonorejo_KEBONDALEM"/>
    <x v="36"/>
    <s v="KEBONDALEM"/>
    <n v="16.97"/>
    <e v="#REF!"/>
    <n v="2.1212499999999999"/>
    <n v="200000"/>
    <n v="3400000"/>
  </r>
  <r>
    <s v="Kendal - Wonorejo_KEDUNGSUREN"/>
    <x v="36"/>
    <s v="KEDUNGSUREN"/>
    <n v="16.97"/>
    <e v="#REF!"/>
    <n v="2.1212499999999999"/>
    <n v="200000"/>
    <n v="3400000"/>
  </r>
  <r>
    <s v="Kendal - Wonorejo_KERTOMULYO"/>
    <x v="36"/>
    <s v="KERTOMULYO"/>
    <n v="16.97"/>
    <e v="#REF!"/>
    <n v="2.1212499999999999"/>
    <n v="200000"/>
    <n v="3400000"/>
  </r>
  <r>
    <s v="Kendal - Wonorejo_KETAPANG"/>
    <x v="36"/>
    <s v="KETAPANG"/>
    <n v="16.97"/>
    <e v="#REF!"/>
    <n v="2.1212499999999999"/>
    <n v="200000"/>
    <n v="3400000"/>
  </r>
  <r>
    <s v="Kendal - Wonorejo_KUMPULREJO"/>
    <x v="36"/>
    <s v="KUMPULREJO"/>
    <n v="16.97"/>
    <e v="#REF!"/>
    <n v="2.1212499999999999"/>
    <n v="200000"/>
    <n v="3400000"/>
  </r>
  <r>
    <s v="Kendal - Wonorejo_KUTOHARJO"/>
    <x v="36"/>
    <s v="KUTOHARJO"/>
    <n v="16.97"/>
    <e v="#REF!"/>
    <n v="2.1212499999999999"/>
    <n v="200000"/>
    <n v="3400000"/>
  </r>
  <r>
    <s v="Kendal - Wonorejo_LANGENHARJO"/>
    <x v="36"/>
    <s v="LANGENHARJO"/>
    <n v="16.97"/>
    <e v="#REF!"/>
    <n v="2.1212499999999999"/>
    <n v="200000"/>
    <n v="3400000"/>
  </r>
  <r>
    <s v="Kendal - Wonorejo_MAGELUNG"/>
    <x v="36"/>
    <s v="MAGELUNG"/>
    <n v="16.97"/>
    <e v="#REF!"/>
    <n v="2.1212499999999999"/>
    <n v="200000"/>
    <n v="3400000"/>
  </r>
  <r>
    <s v="Kendal - Wonorejo_MANGUNHARJO"/>
    <x v="36"/>
    <s v="MANGUNHARJO"/>
    <n v="1.22"/>
    <e v="#REF!"/>
    <n v="0.1525"/>
    <n v="200000"/>
    <n v="400000"/>
  </r>
  <r>
    <s v="Kendal - Wonorejo_NGAMPEL KULON"/>
    <x v="36"/>
    <s v="NGAMPEL KULON"/>
    <n v="16.97"/>
    <e v="#REF!"/>
    <n v="2.1212499999999999"/>
    <n v="200000"/>
    <n v="3400000"/>
  </r>
  <r>
    <s v="Kendal - Wonorejo_NGAMPEL WETAN"/>
    <x v="36"/>
    <s v="NGAMPEL WETAN"/>
    <n v="16.97"/>
    <e v="#REF!"/>
    <n v="2.1212499999999999"/>
    <n v="200000"/>
    <n v="3400000"/>
  </r>
  <r>
    <s v="Kendal - Wonorejo_NGILIR"/>
    <x v="36"/>
    <s v="NGILIR"/>
    <n v="16.97"/>
    <e v="#REF!"/>
    <n v="2.1212499999999999"/>
    <n v="200000"/>
    <n v="3400000"/>
  </r>
  <r>
    <s v="Kendal - Wonorejo_PATUKANGAN"/>
    <x v="36"/>
    <s v="PATUKANGAN"/>
    <n v="16.97"/>
    <e v="#REF!"/>
    <n v="2.1212499999999999"/>
    <n v="200000"/>
    <n v="3400000"/>
  </r>
  <r>
    <s v="Kendal - Wonorejo_PEGULON"/>
    <x v="36"/>
    <s v="PEGULON"/>
    <n v="16.97"/>
    <e v="#REF!"/>
    <n v="2.1212499999999999"/>
    <n v="200000"/>
    <n v="3400000"/>
  </r>
  <r>
    <s v="Kendal - Wonorejo_PEKAUMAN"/>
    <x v="36"/>
    <s v="PEKAUMAN"/>
    <n v="16.97"/>
    <e v="#REF!"/>
    <n v="2.1212499999999999"/>
    <n v="200000"/>
    <n v="3400000"/>
  </r>
  <r>
    <s v="Kendal - Wonorejo_PIDODOKULON"/>
    <x v="36"/>
    <s v="PIDODOKULON"/>
    <n v="16.97"/>
    <e v="#REF!"/>
    <n v="2.1212499999999999"/>
    <n v="200000"/>
    <n v="3400000"/>
  </r>
  <r>
    <s v="Kendal - Wonorejo_PIDODOWETAN"/>
    <x v="36"/>
    <s v="PIDODOWETAN"/>
    <n v="16.97"/>
    <e v="#REF!"/>
    <n v="2.1212499999999999"/>
    <n v="200000"/>
    <n v="3400000"/>
  </r>
  <r>
    <s v="Kendal - Wonorejo_PLANTARAN"/>
    <x v="36"/>
    <s v="PLANTARAN"/>
    <n v="16.97"/>
    <e v="#REF!"/>
    <n v="2.1212499999999999"/>
    <n v="200000"/>
    <n v="3400000"/>
  </r>
  <r>
    <s v="Kendal - Wonorejo_PROTOMULYO"/>
    <x v="36"/>
    <s v="PROTOMULYO"/>
    <n v="16.97"/>
    <e v="#REF!"/>
    <n v="2.1212499999999999"/>
    <n v="200000"/>
    <n v="3400000"/>
  </r>
  <r>
    <s v="Kendal - Wonorejo_PURWOKERTO"/>
    <x v="36"/>
    <s v="PURWOKERTO"/>
    <n v="16.97"/>
    <e v="#REF!"/>
    <n v="2.1212499999999999"/>
    <n v="200000"/>
    <n v="3400000"/>
  </r>
  <r>
    <s v="Kendal - Wonorejo_PUTATGEDE"/>
    <x v="36"/>
    <s v="PUTATGEDE"/>
    <n v="16.97"/>
    <e v="#REF!"/>
    <n v="2.1212499999999999"/>
    <n v="200000"/>
    <n v="3400000"/>
  </r>
  <r>
    <s v="Kendal - Wonorejo_REJOSARI"/>
    <x v="36"/>
    <s v="REJOSARI"/>
    <n v="16.97"/>
    <e v="#REF!"/>
    <n v="2.1212499999999999"/>
    <n v="200000"/>
    <n v="3400000"/>
  </r>
  <r>
    <s v="Kendal - Wonorejo_REJOSARI"/>
    <x v="36"/>
    <s v="REJOSARI"/>
    <n v="16.97"/>
    <e v="#REF!"/>
    <n v="2.1212499999999999"/>
    <n v="200000"/>
    <n v="3400000"/>
  </r>
  <r>
    <s v="Kendal - Wonorejo_SARIREJO"/>
    <x v="36"/>
    <s v="SARIREJO"/>
    <n v="16.97"/>
    <e v="#REF!"/>
    <n v="2.1212499999999999"/>
    <n v="200000"/>
    <n v="3400000"/>
  </r>
  <r>
    <s v="Kendal - Wonorejo_SIDOREJO"/>
    <x v="36"/>
    <s v="SIDOREJO"/>
    <n v="16.97"/>
    <e v="#REF!"/>
    <n v="2.1212499999999999"/>
    <n v="200000"/>
    <n v="3400000"/>
  </r>
  <r>
    <s v="Kendal - Wonorejo_SINGOROJO"/>
    <x v="36"/>
    <s v="SINGOROJO"/>
    <n v="16.97"/>
    <e v="#REF!"/>
    <n v="2.1212499999999999"/>
    <n v="200000"/>
    <n v="3400000"/>
  </r>
  <r>
    <s v="Kendal - Wonorejo_SUDIPAYUNG"/>
    <x v="36"/>
    <s v="SUDIPAYUNG"/>
    <n v="16.97"/>
    <e v="#REF!"/>
    <n v="2.1212499999999999"/>
    <n v="200000"/>
    <n v="3400000"/>
  </r>
  <r>
    <s v="Kendal - Wonorejo_SUKODONO"/>
    <x v="36"/>
    <s v="SUKODONO"/>
    <n v="16.97"/>
    <e v="#REF!"/>
    <n v="2.1212499999999999"/>
    <n v="200000"/>
    <n v="3400000"/>
  </r>
  <r>
    <s v="Kendal - Wonorejo_SUKOLILAN"/>
    <x v="36"/>
    <s v="SUKOLILAN"/>
    <n v="16.97"/>
    <e v="#REF!"/>
    <n v="2.1212499999999999"/>
    <n v="200000"/>
    <n v="3400000"/>
  </r>
  <r>
    <s v="Kendal - Wonorejo_SUKOMULYO"/>
    <x v="36"/>
    <s v="SUKOMULYO"/>
    <n v="16.97"/>
    <e v="#REF!"/>
    <n v="2.1212499999999999"/>
    <n v="200000"/>
    <n v="3400000"/>
  </r>
  <r>
    <s v="Kendal - Wonorejo_SUMUR"/>
    <x v="36"/>
    <s v="SUMUR"/>
    <n v="16.97"/>
    <e v="#REF!"/>
    <n v="2.1212499999999999"/>
    <n v="200000"/>
    <n v="3400000"/>
  </r>
  <r>
    <s v="Kendal - Wonorejo_TOSARI"/>
    <x v="36"/>
    <s v="TOSARI"/>
    <n v="16.97"/>
    <e v="#REF!"/>
    <n v="2.1212499999999999"/>
    <n v="200000"/>
    <n v="3400000"/>
  </r>
  <r>
    <s v="Kendal - Wonorejo_TROMPO"/>
    <x v="36"/>
    <s v="TROMPO"/>
    <n v="16.97"/>
    <e v="#REF!"/>
    <n v="2.1212499999999999"/>
    <n v="200000"/>
    <n v="3400000"/>
  </r>
  <r>
    <s v="Kendal - Wonorejo_TUNGGULREJO"/>
    <x v="36"/>
    <s v="TUNGGULREJO"/>
    <n v="16.97"/>
    <e v="#REF!"/>
    <n v="2.1212499999999999"/>
    <n v="200000"/>
    <n v="3400000"/>
  </r>
  <r>
    <s v="Kendal - Wonorejo_TUNGGULSARI"/>
    <x v="36"/>
    <s v="TUNGGULSARI"/>
    <n v="16.97"/>
    <e v="#REF!"/>
    <n v="2.1212499999999999"/>
    <n v="200000"/>
    <n v="3400000"/>
  </r>
  <r>
    <s v="Kendal - Wonorejo_TURUNREJO"/>
    <x v="36"/>
    <s v="TURUNREJO"/>
    <n v="16.97"/>
    <e v="#REF!"/>
    <n v="2.1212499999999999"/>
    <n v="200000"/>
    <n v="3400000"/>
  </r>
  <r>
    <s v="Kendal - Wonorejo_WONOREJO"/>
    <x v="36"/>
    <s v="WONOREJO"/>
    <n v="16.97"/>
    <e v="#REF!"/>
    <n v="2.1212499999999999"/>
    <n v="200000"/>
    <n v="3400000"/>
  </r>
  <r>
    <s v="Kudus - Kaliwungu_BACIN"/>
    <x v="37"/>
    <s v="BACIN"/>
    <n v="13.38"/>
    <e v="#REF!"/>
    <n v="1.6725000000000001"/>
    <n v="200000"/>
    <n v="2800000"/>
  </r>
  <r>
    <s v="Kudus - Kaliwungu_BAE"/>
    <x v="37"/>
    <s v="BAE"/>
    <n v="13.38"/>
    <e v="#REF!"/>
    <n v="1.6725000000000001"/>
    <n v="200000"/>
    <n v="2800000"/>
  </r>
  <r>
    <s v="Kudus - Kaliwungu_BAKALANKRAPYAK"/>
    <x v="37"/>
    <s v="BAKALANKRAPYAK"/>
    <n v="13.38"/>
    <e v="#REF!"/>
    <n v="1.6725000000000001"/>
    <n v="200000"/>
    <n v="2800000"/>
  </r>
  <r>
    <s v="Kudus - Kaliwungu_BANDUNGREJO"/>
    <x v="37"/>
    <s v="BANDUNGREJO"/>
    <n v="26.27"/>
    <e v="#REF!"/>
    <n v="3.2837499999999999"/>
    <n v="200000"/>
    <n v="5400000"/>
  </r>
  <r>
    <s v="Kudus - Kaliwungu_BANGET"/>
    <x v="37"/>
    <s v="BANGET"/>
    <n v="13.38"/>
    <e v="#REF!"/>
    <n v="1.6725000000000001"/>
    <n v="200000"/>
    <n v="2800000"/>
  </r>
  <r>
    <s v="Kudus - Kaliwungu_BARONGAN"/>
    <x v="37"/>
    <s v="BARONGAN"/>
    <n v="13.38"/>
    <e v="#REF!"/>
    <n v="1.6725000000000001"/>
    <n v="200000"/>
    <n v="2800000"/>
  </r>
  <r>
    <s v="Kudus - Kaliwungu_BESITO"/>
    <x v="37"/>
    <s v="BESITO"/>
    <n v="13.38"/>
    <e v="#REF!"/>
    <n v="1.6725000000000001"/>
    <n v="200000"/>
    <n v="2800000"/>
  </r>
  <r>
    <s v="Kudus - Kaliwungu_BURIKAN"/>
    <x v="37"/>
    <s v="BURIKAN"/>
    <n v="13.38"/>
    <e v="#REF!"/>
    <n v="1.6725000000000001"/>
    <n v="200000"/>
    <n v="2800000"/>
  </r>
  <r>
    <s v="Kudus - Kaliwungu_CANGKRING"/>
    <x v="37"/>
    <s v="CANGKRING"/>
    <n v="26.27"/>
    <e v="#REF!"/>
    <n v="3.2837499999999999"/>
    <n v="200000"/>
    <n v="5400000"/>
  </r>
  <r>
    <s v="Kudus - Kaliwungu_CANGKRINGREMBANG"/>
    <x v="37"/>
    <s v="CANGKRINGREMBANG"/>
    <n v="26.27"/>
    <e v="#REF!"/>
    <n v="3.2837499999999999"/>
    <n v="200000"/>
    <n v="5400000"/>
  </r>
  <r>
    <s v="Kudus - Kaliwungu_CENDONO"/>
    <x v="37"/>
    <s v="CENDONO"/>
    <n v="13.38"/>
    <e v="#REF!"/>
    <n v="1.6725000000000001"/>
    <n v="200000"/>
    <n v="2800000"/>
  </r>
  <r>
    <s v="Kudus - Kaliwungu_DAMARAN"/>
    <x v="37"/>
    <s v="DAMARAN"/>
    <n v="13.38"/>
    <e v="#REF!"/>
    <n v="1.6725000000000001"/>
    <n v="200000"/>
    <n v="2800000"/>
  </r>
  <r>
    <s v="Kudus - Kaliwungu_DEMAAN"/>
    <x v="37"/>
    <s v="DEMAAN"/>
    <n v="13.38"/>
    <e v="#REF!"/>
    <n v="1.6725000000000001"/>
    <n v="200000"/>
    <n v="2800000"/>
  </r>
  <r>
    <s v="Kudus - Kaliwungu_DEMANGAN"/>
    <x v="37"/>
    <s v="DEMANGAN"/>
    <n v="13.38"/>
    <e v="#REF!"/>
    <n v="1.6725000000000001"/>
    <n v="200000"/>
    <n v="2800000"/>
  </r>
  <r>
    <s v="Kudus - Kaliwungu_DERSALAM"/>
    <x v="37"/>
    <s v="DERSALAM"/>
    <n v="13.38"/>
    <e v="#REF!"/>
    <n v="1.6725000000000001"/>
    <n v="200000"/>
    <n v="2800000"/>
  </r>
  <r>
    <s v="Kudus - Kaliwungu_GAMONG"/>
    <x v="37"/>
    <s v="GAMONG"/>
    <n v="13.38"/>
    <e v="#REF!"/>
    <n v="1.6725000000000001"/>
    <n v="200000"/>
    <n v="2800000"/>
  </r>
  <r>
    <s v="Kudus - Kaliwungu_GARUNG KIDUL"/>
    <x v="37"/>
    <s v="GARUNG KIDUL"/>
    <n v="13.38"/>
    <e v="#REF!"/>
    <n v="1.6725000000000001"/>
    <n v="200000"/>
    <n v="2800000"/>
  </r>
  <r>
    <s v="Kudus - Kaliwungu_GARUNG LOR"/>
    <x v="37"/>
    <s v="GARUNG LOR"/>
    <n v="13.38"/>
    <e v="#REF!"/>
    <n v="1.6725000000000001"/>
    <n v="200000"/>
    <n v="2800000"/>
  </r>
  <r>
    <s v="Kudus - Kaliwungu_GETASPEJATEN"/>
    <x v="37"/>
    <s v="GETASPEJATEN"/>
    <n v="13.38"/>
    <e v="#REF!"/>
    <n v="1.6725000000000001"/>
    <n v="200000"/>
    <n v="2800000"/>
  </r>
  <r>
    <s v="Kudus - Kaliwungu_GETASSRABI"/>
    <x v="37"/>
    <s v="GETASSRABI"/>
    <n v="13.38"/>
    <e v="#REF!"/>
    <n v="1.6725000000000001"/>
    <n v="200000"/>
    <n v="2800000"/>
  </r>
  <r>
    <s v="Kudus - Kaliwungu_GLAGAHWARU"/>
    <x v="37"/>
    <s v="GLAGAHWARU"/>
    <n v="13.38"/>
    <e v="#REF!"/>
    <n v="1.6725000000000001"/>
    <n v="200000"/>
    <n v="2800000"/>
  </r>
  <r>
    <s v="Kudus - Kaliwungu_GLANTENGAN"/>
    <x v="37"/>
    <s v="GLANTENGAN"/>
    <n v="13.38"/>
    <e v="#REF!"/>
    <n v="1.6725000000000001"/>
    <n v="200000"/>
    <n v="2800000"/>
  </r>
  <r>
    <s v="Kudus - Kaliwungu_GOLANTEPUS"/>
    <x v="37"/>
    <s v="GOLANTEPUS"/>
    <n v="13.38"/>
    <e v="#REF!"/>
    <n v="1.6725000000000001"/>
    <n v="200000"/>
    <n v="2800000"/>
  </r>
  <r>
    <s v="Kudus - Kaliwungu_GONDANGMANIS"/>
    <x v="37"/>
    <s v="GONDANGMANIS"/>
    <n v="13.38"/>
    <e v="#REF!"/>
    <n v="1.6725000000000001"/>
    <n v="200000"/>
    <n v="2800000"/>
  </r>
  <r>
    <s v="Kudus - Kaliwungu_GONDOSARI"/>
    <x v="37"/>
    <s v="GONDOSARI"/>
    <n v="13.38"/>
    <e v="#REF!"/>
    <n v="1.6725000000000001"/>
    <n v="200000"/>
    <n v="2800000"/>
  </r>
  <r>
    <s v="Kudus - Kaliwungu_GRIBIG"/>
    <x v="37"/>
    <s v="GRIBIG"/>
    <n v="13.38"/>
    <e v="#REF!"/>
    <n v="1.6725000000000001"/>
    <n v="200000"/>
    <n v="2800000"/>
  </r>
  <r>
    <s v="Kudus - Kaliwungu_GULANG"/>
    <x v="37"/>
    <s v="GULANG"/>
    <n v="13.38"/>
    <e v="#REF!"/>
    <n v="1.6725000000000001"/>
    <n v="200000"/>
    <n v="2800000"/>
  </r>
  <r>
    <s v="Kudus - Kaliwungu_HADIPOLO"/>
    <x v="37"/>
    <s v="HADIPOLO"/>
    <n v="13.38"/>
    <e v="#REF!"/>
    <n v="1.6725000000000001"/>
    <n v="200000"/>
    <n v="2800000"/>
  </r>
  <r>
    <s v="Kudus - Kaliwungu_HONGGOSOCO"/>
    <x v="37"/>
    <s v="HONGGOSOCO"/>
    <n v="13.38"/>
    <e v="#REF!"/>
    <n v="1.6725000000000001"/>
    <n v="200000"/>
    <n v="2800000"/>
  </r>
  <r>
    <s v="Kudus - Kaliwungu_JANGGALAN"/>
    <x v="37"/>
    <s v="JANGGALAN"/>
    <n v="13.38"/>
    <e v="#REF!"/>
    <n v="1.6725000000000001"/>
    <n v="200000"/>
    <n v="2800000"/>
  </r>
  <r>
    <s v="Kudus - Kaliwungu_JATI KULON"/>
    <x v="37"/>
    <s v="JATI KULON"/>
    <n v="13.38"/>
    <e v="#REF!"/>
    <n v="1.6725000000000001"/>
    <n v="200000"/>
    <n v="2800000"/>
  </r>
  <r>
    <s v="Kudus - Kaliwungu_JATI WETAN"/>
    <x v="37"/>
    <s v="JATI WETAN"/>
    <n v="13.38"/>
    <e v="#REF!"/>
    <n v="1.6725000000000001"/>
    <n v="200000"/>
    <n v="2800000"/>
  </r>
  <r>
    <s v="Kudus - Kaliwungu_JEPANG"/>
    <x v="37"/>
    <s v="JEPANG"/>
    <n v="13.38"/>
    <e v="#REF!"/>
    <n v="1.6725000000000001"/>
    <n v="200000"/>
    <n v="2800000"/>
  </r>
  <r>
    <s v="Kudus - Kaliwungu_JEPANGPAKIS"/>
    <x v="37"/>
    <s v="JEPANGPAKIS"/>
    <n v="13.38"/>
    <e v="#REF!"/>
    <n v="1.6725000000000001"/>
    <n v="200000"/>
    <n v="2800000"/>
  </r>
  <r>
    <s v="Kudus - Kaliwungu_JURANG"/>
    <x v="37"/>
    <s v="JURANG"/>
    <n v="13.38"/>
    <e v="#REF!"/>
    <n v="1.6725000000000001"/>
    <n v="200000"/>
    <n v="2800000"/>
  </r>
  <r>
    <s v="Kudus - Kaliwungu_KAJAR"/>
    <x v="37"/>
    <s v="KAJAR"/>
    <n v="13.38"/>
    <e v="#REF!"/>
    <n v="1.6725000000000001"/>
    <n v="200000"/>
    <n v="2800000"/>
  </r>
  <r>
    <s v="Kudus - Kaliwungu_KAJEKSAN"/>
    <x v="37"/>
    <s v="KAJEKSAN"/>
    <n v="13.38"/>
    <e v="#REF!"/>
    <n v="1.6725000000000001"/>
    <n v="200000"/>
    <n v="2800000"/>
  </r>
  <r>
    <s v="Kudus - Kaliwungu_KALIPUTU"/>
    <x v="37"/>
    <s v="KALIPUTU"/>
    <n v="13.38"/>
    <e v="#REF!"/>
    <n v="1.6725000000000001"/>
    <n v="200000"/>
    <n v="2800000"/>
  </r>
  <r>
    <s v="Kudus - Kaliwungu_KALIWUNGU"/>
    <x v="37"/>
    <s v="KALIWUNGU"/>
    <n v="13.38"/>
    <e v="#REF!"/>
    <n v="1.6725000000000001"/>
    <n v="200000"/>
    <n v="2800000"/>
  </r>
  <r>
    <s v="Kudus - Kaliwungu_KARANGAMPEL"/>
    <x v="37"/>
    <s v="KARANGAMPEL"/>
    <n v="13.38"/>
    <e v="#REF!"/>
    <n v="1.6725000000000001"/>
    <n v="200000"/>
    <n v="2800000"/>
  </r>
  <r>
    <s v="Kudus - Kaliwungu_KARANGANYAR"/>
    <x v="37"/>
    <s v="KARANGANYAR"/>
    <n v="26.27"/>
    <e v="#REF!"/>
    <n v="3.2837499999999999"/>
    <n v="200000"/>
    <n v="5400000"/>
  </r>
  <r>
    <s v="Kudus - Kaliwungu_KARANGBENER"/>
    <x v="37"/>
    <s v="KARANGBENER"/>
    <n v="13.38"/>
    <e v="#REF!"/>
    <n v="1.6725000000000001"/>
    <n v="200000"/>
    <n v="2800000"/>
  </r>
  <r>
    <s v="Kudus - Kaliwungu_KARANGMALANG"/>
    <x v="37"/>
    <s v="KARANGMALANG"/>
    <n v="13.38"/>
    <e v="#REF!"/>
    <n v="1.6725000000000001"/>
    <n v="200000"/>
    <n v="2800000"/>
  </r>
  <r>
    <s v="Kudus - Kaliwungu_KARANGNONGKO"/>
    <x v="37"/>
    <s v="KARANGNONGKO"/>
    <n v="10.32"/>
    <e v="#REF!"/>
    <n v="1.29"/>
    <n v="200000"/>
    <n v="2200000"/>
  </r>
  <r>
    <s v="Kudus - Kaliwungu_KAUMAN"/>
    <x v="37"/>
    <s v="KAUMAN"/>
    <n v="13.38"/>
    <e v="#REF!"/>
    <n v="1.6725000000000001"/>
    <n v="200000"/>
    <n v="2800000"/>
  </r>
  <r>
    <s v="Kudus - Kaliwungu_KEDUNGDOWO"/>
    <x v="37"/>
    <s v="KEDUNGDOWO"/>
    <n v="13.38"/>
    <e v="#REF!"/>
    <n v="1.6725000000000001"/>
    <n v="200000"/>
    <n v="2800000"/>
  </r>
  <r>
    <s v="Kudus - Kaliwungu_KEDUNGSARI"/>
    <x v="37"/>
    <s v="KEDUNGSARI"/>
    <n v="13.38"/>
    <e v="#REF!"/>
    <n v="1.6725000000000001"/>
    <n v="200000"/>
    <n v="2800000"/>
  </r>
  <r>
    <s v="Kudus - Kaliwungu_KEDUNGWARU KIDUL"/>
    <x v="37"/>
    <s v="KEDUNGWARU KIDUL"/>
    <n v="26.27"/>
    <e v="#REF!"/>
    <n v="3.2837499999999999"/>
    <n v="200000"/>
    <n v="5400000"/>
  </r>
  <r>
    <s v="Kudus - Kaliwungu_KEDUNGWARU LOR"/>
    <x v="37"/>
    <s v="KEDUNGWARU LOR"/>
    <n v="26.27"/>
    <e v="#REF!"/>
    <n v="3.2837499999999999"/>
    <n v="200000"/>
    <n v="5400000"/>
  </r>
  <r>
    <s v="Kudus - Kaliwungu_KESAMBI"/>
    <x v="37"/>
    <s v="KESAMBI"/>
    <n v="13.38"/>
    <e v="#REF!"/>
    <n v="1.6725000000000001"/>
    <n v="200000"/>
    <n v="2800000"/>
  </r>
  <r>
    <s v="Kudus - Kaliwungu_KETANJUNG"/>
    <x v="37"/>
    <s v="KETANJUNG"/>
    <n v="26.27"/>
    <e v="#REF!"/>
    <n v="3.2837499999999999"/>
    <n v="200000"/>
    <n v="5400000"/>
  </r>
  <r>
    <s v="Kudus - Kaliwungu_KIRIG"/>
    <x v="37"/>
    <s v="KIRIG"/>
    <n v="13.38"/>
    <e v="#REF!"/>
    <n v="1.6725000000000001"/>
    <n v="200000"/>
    <n v="2800000"/>
  </r>
  <r>
    <s v="Kudus - Kaliwungu_KLUMPIT"/>
    <x v="37"/>
    <s v="KLUMPIT"/>
    <n v="13.38"/>
    <e v="#REF!"/>
    <n v="1.6725000000000001"/>
    <n v="200000"/>
    <n v="2800000"/>
  </r>
  <r>
    <s v="Kudus - Kaliwungu_KRAMAT"/>
    <x v="37"/>
    <s v="KRAMAT"/>
    <n v="13.38"/>
    <e v="#REF!"/>
    <n v="1.6725000000000001"/>
    <n v="200000"/>
    <n v="2800000"/>
  </r>
  <r>
    <s v="Kudus - Kaliwungu_KRANDON"/>
    <x v="37"/>
    <s v="KRANDON"/>
    <n v="13.38"/>
    <e v="#REF!"/>
    <n v="1.6725000000000001"/>
    <n v="200000"/>
    <n v="2800000"/>
  </r>
  <r>
    <s v="Kudus - Kaliwungu_KUTUK"/>
    <x v="37"/>
    <s v="KUTUK"/>
    <n v="13.38"/>
    <e v="#REF!"/>
    <n v="1.6725000000000001"/>
    <n v="200000"/>
    <n v="2800000"/>
  </r>
  <r>
    <s v="Kudus - Kaliwungu_LANGGARDALEM"/>
    <x v="37"/>
    <s v="LANGGARDALEM"/>
    <n v="13.38"/>
    <e v="#REF!"/>
    <n v="1.6725000000000001"/>
    <n v="200000"/>
    <n v="2800000"/>
  </r>
  <r>
    <s v="Kudus - Kaliwungu_LARIKREJO"/>
    <x v="37"/>
    <s v="LARIKREJO"/>
    <n v="13.38"/>
    <e v="#REF!"/>
    <n v="1.6725000000000001"/>
    <n v="200000"/>
    <n v="2800000"/>
  </r>
  <r>
    <s v="Kudus - Kaliwungu_LAU"/>
    <x v="37"/>
    <s v="LAU"/>
    <n v="13.38"/>
    <e v="#REF!"/>
    <n v="1.6725000000000001"/>
    <n v="200000"/>
    <n v="2800000"/>
  </r>
  <r>
    <s v="Kudus - Kaliwungu_LORAM KULON"/>
    <x v="37"/>
    <s v="LORAM KULON"/>
    <n v="13.38"/>
    <e v="#REF!"/>
    <n v="1.6725000000000001"/>
    <n v="200000"/>
    <n v="2800000"/>
  </r>
  <r>
    <s v="Kudus - Kaliwungu_LORAM WETAN"/>
    <x v="37"/>
    <s v="LORAM WETAN"/>
    <n v="13.38"/>
    <e v="#REF!"/>
    <n v="1.6725000000000001"/>
    <n v="200000"/>
    <n v="2800000"/>
  </r>
  <r>
    <s v="Kudus - Kaliwungu_MEDINI"/>
    <x v="37"/>
    <s v="MEDINI"/>
    <n v="13.38"/>
    <e v="#REF!"/>
    <n v="1.6725000000000001"/>
    <n v="200000"/>
    <n v="2800000"/>
  </r>
  <r>
    <s v="Kudus - Kaliwungu_MEGAWON"/>
    <x v="37"/>
    <s v="MEGAWON"/>
    <n v="13.38"/>
    <e v="#REF!"/>
    <n v="1.6725000000000001"/>
    <n v="200000"/>
    <n v="2800000"/>
  </r>
  <r>
    <s v="Kudus - Kaliwungu_MEJOBO"/>
    <x v="37"/>
    <s v="MEJOBO"/>
    <n v="13.38"/>
    <e v="#REF!"/>
    <n v="1.6725000000000001"/>
    <n v="200000"/>
    <n v="2800000"/>
  </r>
  <r>
    <s v="Kudus - Kaliwungu_MENAWAN"/>
    <x v="37"/>
    <s v="MENAWAN"/>
    <n v="13.38"/>
    <e v="#REF!"/>
    <n v="1.6725000000000001"/>
    <n v="200000"/>
    <n v="2800000"/>
  </r>
  <r>
    <s v="Kudus - Kaliwungu_MIJEN"/>
    <x v="37"/>
    <s v="MIJEN"/>
    <n v="13.38"/>
    <e v="#REF!"/>
    <n v="1.6725000000000001"/>
    <n v="200000"/>
    <n v="2800000"/>
  </r>
  <r>
    <s v="Kudus - Kaliwungu_MLATI KIDUL"/>
    <x v="37"/>
    <s v="MLATI KIDUL"/>
    <n v="13.38"/>
    <e v="#REF!"/>
    <n v="1.6725000000000001"/>
    <n v="200000"/>
    <n v="2800000"/>
  </r>
  <r>
    <s v="Kudus - Kaliwungu_MLATI NOROWITO"/>
    <x v="37"/>
    <s v="MLATI NOROWITO"/>
    <n v="13.38"/>
    <e v="#REF!"/>
    <n v="1.6725000000000001"/>
    <n v="200000"/>
    <n v="2800000"/>
  </r>
  <r>
    <s v="Kudus - Kaliwungu_MLEKANG"/>
    <x v="37"/>
    <s v="MLEKANG"/>
    <n v="26.27"/>
    <e v="#REF!"/>
    <n v="3.2837499999999999"/>
    <n v="200000"/>
    <n v="5400000"/>
  </r>
  <r>
    <s v="Kudus - Kaliwungu_NALUMSARI"/>
    <x v="37"/>
    <s v="NALUMSARI"/>
    <n v="10.32"/>
    <e v="#REF!"/>
    <n v="1.29"/>
    <n v="200000"/>
    <n v="2200000"/>
  </r>
  <r>
    <s v="Kudus - Kaliwungu_NGANGUK"/>
    <x v="37"/>
    <s v="NGANGUK"/>
    <n v="13.38"/>
    <e v="#REF!"/>
    <n v="1.6725000000000001"/>
    <n v="200000"/>
    <n v="2800000"/>
  </r>
  <r>
    <s v="Kudus - Kaliwungu_NGEMBAL KULON"/>
    <x v="37"/>
    <s v="NGEMBAL KULON"/>
    <n v="13.38"/>
    <e v="#REF!"/>
    <n v="1.6725000000000001"/>
    <n v="200000"/>
    <n v="2800000"/>
  </r>
  <r>
    <s v="Kudus - Kaliwungu_NGEMBALREJO"/>
    <x v="37"/>
    <s v="NGEMBALREJO"/>
    <n v="13.38"/>
    <e v="#REF!"/>
    <n v="1.6725000000000001"/>
    <n v="200000"/>
    <n v="2800000"/>
  </r>
  <r>
    <s v="Kudus - Kaliwungu_NGEMPLAK"/>
    <x v="37"/>
    <s v="NGEMPLAK"/>
    <n v="13.38"/>
    <e v="#REF!"/>
    <n v="1.6725000000000001"/>
    <n v="200000"/>
    <n v="2800000"/>
  </r>
  <r>
    <s v="Kudus - Kaliwungu_NGEMPLIKWETAN"/>
    <x v="37"/>
    <s v="NGEMPLIKWETAN"/>
    <n v="26.27"/>
    <e v="#REF!"/>
    <n v="3.2837499999999999"/>
    <n v="200000"/>
    <n v="5400000"/>
  </r>
  <r>
    <s v="Kudus - Kaliwungu_PADURENAN"/>
    <x v="37"/>
    <s v="PADURENAN"/>
    <n v="13.38"/>
    <e v="#REF!"/>
    <n v="1.6725000000000001"/>
    <n v="200000"/>
    <n v="2800000"/>
  </r>
  <r>
    <s v="Kudus - Kaliwungu_PANJANG"/>
    <x v="37"/>
    <s v="PANJANG"/>
    <n v="13.38"/>
    <e v="#REF!"/>
    <n v="1.6725000000000001"/>
    <n v="200000"/>
    <n v="2800000"/>
  </r>
  <r>
    <s v="Kudus - Kaliwungu_PANJUNAN"/>
    <x v="37"/>
    <s v="PANJUNAN"/>
    <n v="13.38"/>
    <e v="#REF!"/>
    <n v="1.6725000000000001"/>
    <n v="200000"/>
    <n v="2800000"/>
  </r>
  <r>
    <s v="Kudus - Kaliwungu_PASURUHAN KIDUL"/>
    <x v="37"/>
    <s v="PASURUHAN KIDUL"/>
    <n v="13.38"/>
    <e v="#REF!"/>
    <n v="1.6725000000000001"/>
    <n v="200000"/>
    <n v="2800000"/>
  </r>
  <r>
    <s v="Kudus - Kaliwungu_PAYAMAN"/>
    <x v="37"/>
    <s v="PAYAMAN"/>
    <n v="13.38"/>
    <e v="#REF!"/>
    <n v="1.6725000000000001"/>
    <n v="200000"/>
    <n v="2800000"/>
  </r>
  <r>
    <s v="Kudus - Kaliwungu_PEDAWANG"/>
    <x v="37"/>
    <s v="PEDAWANG"/>
    <n v="13.38"/>
    <e v="#REF!"/>
    <n v="1.6725000000000001"/>
    <n v="200000"/>
    <n v="2800000"/>
  </r>
  <r>
    <s v="Kudus - Kaliwungu_PEGANJARAN"/>
    <x v="37"/>
    <s v="PEGANJARAN"/>
    <n v="13.38"/>
    <e v="#REF!"/>
    <n v="1.6725000000000001"/>
    <n v="200000"/>
    <n v="2800000"/>
  </r>
  <r>
    <s v="Kudus - Kaliwungu_PIJI"/>
    <x v="37"/>
    <s v="PIJI"/>
    <n v="13.38"/>
    <e v="#REF!"/>
    <n v="1.6725000000000001"/>
    <n v="200000"/>
    <n v="2800000"/>
  </r>
  <r>
    <s v="Kudus - Kaliwungu_PLOSO"/>
    <x v="37"/>
    <s v="PLOSO"/>
    <n v="13.38"/>
    <e v="#REF!"/>
    <n v="1.6725000000000001"/>
    <n v="200000"/>
    <n v="2800000"/>
  </r>
  <r>
    <s v="Kudus - Kaliwungu_PRAMBATAN KIDUL"/>
    <x v="37"/>
    <s v="PRAMBATAN KIDUL"/>
    <n v="13.38"/>
    <e v="#REF!"/>
    <n v="1.6725000000000001"/>
    <n v="200000"/>
    <n v="2800000"/>
  </r>
  <r>
    <s v="Kudus - Kaliwungu_PRAMBATAN LOR"/>
    <x v="37"/>
    <s v="PRAMBATAN LOR"/>
    <n v="13.38"/>
    <e v="#REF!"/>
    <n v="1.6725000000000001"/>
    <n v="200000"/>
    <n v="2800000"/>
  </r>
  <r>
    <s v="Kudus - Kaliwungu_PURWOREJO"/>
    <x v="37"/>
    <s v="PURWOREJO"/>
    <n v="13.38"/>
    <e v="#REF!"/>
    <n v="1.6725000000000001"/>
    <n v="200000"/>
    <n v="2800000"/>
  </r>
  <r>
    <s v="Kudus - Kaliwungu_PURWOSARI"/>
    <x v="37"/>
    <s v="PURWOSARI"/>
    <n v="13.38"/>
    <e v="#REF!"/>
    <n v="1.6725000000000001"/>
    <n v="200000"/>
    <n v="2800000"/>
  </r>
  <r>
    <s v="Kudus - Kaliwungu_PUYOH"/>
    <x v="37"/>
    <s v="PUYOH"/>
    <n v="13.38"/>
    <e v="#REF!"/>
    <n v="1.6725000000000001"/>
    <n v="200000"/>
    <n v="2800000"/>
  </r>
  <r>
    <s v="Kudus - Kaliwungu_RENDENG"/>
    <x v="37"/>
    <s v="RENDENG"/>
    <n v="13.38"/>
    <e v="#REF!"/>
    <n v="1.6725000000000001"/>
    <n v="200000"/>
    <n v="2800000"/>
  </r>
  <r>
    <s v="Kudus - Kaliwungu_SAMBUNG"/>
    <x v="37"/>
    <s v="SAMBUNG"/>
    <n v="13.38"/>
    <e v="#REF!"/>
    <n v="1.6725000000000001"/>
    <n v="200000"/>
    <n v="2800000"/>
  </r>
  <r>
    <s v="Kudus - Kaliwungu_SAMBUNG"/>
    <x v="37"/>
    <s v="SAMBUNG"/>
    <n v="26.27"/>
    <e v="#REF!"/>
    <n v="3.2837499999999999"/>
    <n v="200000"/>
    <n v="5400000"/>
  </r>
  <r>
    <s v="Kudus - Kaliwungu_SAMIREJO"/>
    <x v="37"/>
    <s v="SAMIREJO"/>
    <n v="13.38"/>
    <e v="#REF!"/>
    <n v="1.6725000000000001"/>
    <n v="200000"/>
    <n v="2800000"/>
  </r>
  <r>
    <s v="Kudus - Kaliwungu_SETROKALANGAN"/>
    <x v="37"/>
    <s v="SETROKALANGAN"/>
    <n v="13.38"/>
    <e v="#REF!"/>
    <n v="1.6725000000000001"/>
    <n v="200000"/>
    <n v="2800000"/>
  </r>
  <r>
    <s v="Kudus - Kaliwungu_SINGOCANDI"/>
    <x v="37"/>
    <s v="SINGOCANDI"/>
    <n v="13.38"/>
    <e v="#REF!"/>
    <n v="1.6725000000000001"/>
    <n v="200000"/>
    <n v="2800000"/>
  </r>
  <r>
    <s v="Kudus - Kaliwungu_SOCO"/>
    <x v="37"/>
    <s v="SOCO"/>
    <n v="13.38"/>
    <e v="#REF!"/>
    <n v="1.6725000000000001"/>
    <n v="200000"/>
    <n v="2800000"/>
  </r>
  <r>
    <s v="Kudus - Kaliwungu_SUNGGINGAN"/>
    <x v="37"/>
    <s v="SUNGGINGAN"/>
    <n v="13.38"/>
    <e v="#REF!"/>
    <n v="1.6725000000000001"/>
    <n v="200000"/>
    <n v="2800000"/>
  </r>
  <r>
    <s v="Kudus - Kaliwungu_TANJUNGKARANG"/>
    <x v="37"/>
    <s v="TANJUNGKARANG"/>
    <n v="13.38"/>
    <e v="#REF!"/>
    <n v="1.6725000000000001"/>
    <n v="200000"/>
    <n v="2800000"/>
  </r>
  <r>
    <s v="Kudus - Kaliwungu_TEMULUS"/>
    <x v="37"/>
    <s v="TEMULUS"/>
    <n v="13.38"/>
    <e v="#REF!"/>
    <n v="1.6725000000000001"/>
    <n v="200000"/>
    <n v="2800000"/>
  </r>
  <r>
    <s v="Kudus - Kaliwungu_TENGGELES"/>
    <x v="37"/>
    <s v="TENGGELES"/>
    <n v="13.38"/>
    <e v="#REF!"/>
    <n v="1.6725000000000001"/>
    <n v="200000"/>
    <n v="2800000"/>
  </r>
  <r>
    <s v="Kudus - Kaliwungu_TERANGMAS"/>
    <x v="37"/>
    <s v="TERANGMAS"/>
    <n v="13.38"/>
    <e v="#REF!"/>
    <n v="1.6725000000000001"/>
    <n v="200000"/>
    <n v="2800000"/>
  </r>
  <r>
    <s v="Kudus - Kaliwungu_TERNADI"/>
    <x v="37"/>
    <s v="TERNADI"/>
    <n v="13.38"/>
    <e v="#REF!"/>
    <n v="1.6725000000000001"/>
    <n v="200000"/>
    <n v="2800000"/>
  </r>
  <r>
    <s v="Kudus - Kaliwungu_TRITIS"/>
    <x v="37"/>
    <s v="TRITIS"/>
    <n v="10.32"/>
    <e v="#REF!"/>
    <n v="1.29"/>
    <n v="200000"/>
    <n v="2200000"/>
  </r>
  <r>
    <s v="Kudus - Kaliwungu_TUGU LOR"/>
    <x v="37"/>
    <s v="TUGU LOR"/>
    <n v="26.27"/>
    <e v="#REF!"/>
    <n v="3.2837499999999999"/>
    <n v="200000"/>
    <n v="5400000"/>
  </r>
  <r>
    <s v="Kudus - Kaliwungu_TUMPANGKRASAK"/>
    <x v="37"/>
    <s v="TUMPANGKRASAK"/>
    <n v="13.38"/>
    <e v="#REF!"/>
    <n v="1.6725000000000001"/>
    <n v="200000"/>
    <n v="2800000"/>
  </r>
  <r>
    <s v="Kudus - Kaliwungu_TUWANG"/>
    <x v="37"/>
    <s v="TUWANG"/>
    <n v="26.27"/>
    <e v="#REF!"/>
    <n v="3.2837499999999999"/>
    <n v="200000"/>
    <n v="5400000"/>
  </r>
  <r>
    <s v="Kudus - Kaliwungu_UNDAAN KIDUL"/>
    <x v="37"/>
    <s v="UNDAAN KIDUL"/>
    <n v="13.38"/>
    <e v="#REF!"/>
    <n v="1.6725000000000001"/>
    <n v="200000"/>
    <n v="2800000"/>
  </r>
  <r>
    <s v="Kudus - Kaliwungu_UNDAAN KIDUL"/>
    <x v="37"/>
    <s v="UNDAAN KIDUL"/>
    <n v="26.27"/>
    <e v="#REF!"/>
    <n v="3.2837499999999999"/>
    <n v="200000"/>
    <n v="5400000"/>
  </r>
  <r>
    <s v="Kudus - Kaliwungu_UNDAAN LOR"/>
    <x v="37"/>
    <s v="UNDAAN LOR"/>
    <n v="13.38"/>
    <e v="#REF!"/>
    <n v="1.6725000000000001"/>
    <n v="200000"/>
    <n v="2800000"/>
  </r>
  <r>
    <s v="Kudus - Kaliwungu_UNDAAN LOR"/>
    <x v="37"/>
    <s v="UNDAAN LOR"/>
    <n v="26.27"/>
    <e v="#REF!"/>
    <n v="3.2837499999999999"/>
    <n v="200000"/>
    <n v="5400000"/>
  </r>
  <r>
    <s v="Kudus - Kaliwungu_UNDAAN TENGAH"/>
    <x v="37"/>
    <s v="UNDAAN TENGAH"/>
    <n v="13.38"/>
    <e v="#REF!"/>
    <n v="1.6725000000000001"/>
    <n v="200000"/>
    <n v="2800000"/>
  </r>
  <r>
    <s v="Kudus - Kaliwungu_WATES"/>
    <x v="37"/>
    <s v="WATES"/>
    <n v="13.38"/>
    <e v="#REF!"/>
    <n v="1.6725000000000001"/>
    <n v="200000"/>
    <n v="2800000"/>
  </r>
  <r>
    <s v="Kudus - Kaliwungu_WERGU WETAN"/>
    <x v="37"/>
    <s v="WERGU WETAN"/>
    <n v="13.38"/>
    <e v="#REF!"/>
    <n v="1.6725000000000001"/>
    <n v="200000"/>
    <n v="2800000"/>
  </r>
  <r>
    <s v="Kudus - Kaliwungu_WONOREJO"/>
    <x v="37"/>
    <s v="WONOREJO"/>
    <n v="26.27"/>
    <e v="#REF!"/>
    <n v="3.2837499999999999"/>
    <n v="200000"/>
    <n v="5400000"/>
  </r>
  <r>
    <s v="Kudus - Kaliwungu_WOTAN"/>
    <x v="37"/>
    <s v="WOTAN"/>
    <n v="16.66"/>
    <e v="#REF!"/>
    <n v="2.0825"/>
    <n v="200000"/>
    <n v="3400000"/>
  </r>
  <r>
    <s v="Pati - Juwana_AGUNGMULYO"/>
    <x v="38"/>
    <s v="AGUNGMULYO"/>
    <n v="16.66"/>
    <e v="#REF!"/>
    <n v="2.0825"/>
    <n v="200000"/>
    <n v="3400000"/>
  </r>
  <r>
    <s v="Pati - Juwana_ALASDOWO"/>
    <x v="38"/>
    <s v="ALASDOWO"/>
    <n v="16.66"/>
    <e v="#REF!"/>
    <n v="2.0825"/>
    <n v="200000"/>
    <n v="3400000"/>
  </r>
  <r>
    <s v="Pati - Juwana_ARUMANIS"/>
    <x v="38"/>
    <s v="ARUMANIS"/>
    <n v="16.66"/>
    <e v="#REF!"/>
    <n v="2.0825"/>
    <n v="200000"/>
    <n v="3400000"/>
  </r>
  <r>
    <s v="Pati - Juwana_ASEMPAPAN"/>
    <x v="38"/>
    <s v="ASEMPAPAN"/>
    <n v="16.66"/>
    <e v="#REF!"/>
    <n v="2.0825"/>
    <n v="200000"/>
    <n v="3400000"/>
  </r>
  <r>
    <s v="Pati - Juwana_BAJOMULYO"/>
    <x v="38"/>
    <s v="BAJOMULYO"/>
    <n v="16.66"/>
    <e v="#REF!"/>
    <n v="2.0825"/>
    <n v="200000"/>
    <n v="3400000"/>
  </r>
  <r>
    <s v="Pati - Juwana_BAKALAN"/>
    <x v="38"/>
    <s v="BAKALAN"/>
    <n v="16.66"/>
    <e v="#REF!"/>
    <n v="2.0825"/>
    <n v="200000"/>
    <n v="3400000"/>
  </r>
  <r>
    <s v="Pati - Juwana_BAKARAN WETAN"/>
    <x v="38"/>
    <s v="BAKARAN WETAN"/>
    <n v="16.66"/>
    <e v="#REF!"/>
    <n v="2.0825"/>
    <n v="200000"/>
    <n v="3400000"/>
  </r>
  <r>
    <s v="Pati - Juwana_BANCAK"/>
    <x v="38"/>
    <s v="BANCAK"/>
    <n v="16.66"/>
    <e v="#REF!"/>
    <n v="2.0825"/>
    <n v="200000"/>
    <n v="3400000"/>
  </r>
  <r>
    <s v="Pati - Juwana_BANGSALREJO"/>
    <x v="38"/>
    <s v="BANGSALREJO"/>
    <n v="16.66"/>
    <e v="#REF!"/>
    <n v="2.0825"/>
    <n v="200000"/>
    <n v="3400000"/>
  </r>
  <r>
    <s v="Pati - Juwana_BANYUTOWO"/>
    <x v="38"/>
    <s v="BANYUTOWO"/>
    <n v="16.66"/>
    <e v="#REF!"/>
    <n v="2.0825"/>
    <n v="200000"/>
    <n v="3400000"/>
  </r>
  <r>
    <s v="Pati - Juwana_BATURSARI"/>
    <x v="38"/>
    <s v="BATURSARI"/>
    <n v="16.66"/>
    <e v="#REF!"/>
    <n v="2.0825"/>
    <n v="200000"/>
    <n v="3400000"/>
  </r>
  <r>
    <s v="Pati - Juwana_BENDAR"/>
    <x v="38"/>
    <s v="BENDAR"/>
    <n v="16.66"/>
    <e v="#REF!"/>
    <n v="2.0825"/>
    <n v="200000"/>
    <n v="3400000"/>
  </r>
  <r>
    <s v="Pati - Juwana_BENDOKATON KIDUL"/>
    <x v="38"/>
    <s v="BENDOKATON KIDUL"/>
    <n v="16.66"/>
    <e v="#REF!"/>
    <n v="2.0825"/>
    <n v="200000"/>
    <n v="3400000"/>
  </r>
  <r>
    <s v="Pati - Juwana_BLEBER"/>
    <x v="38"/>
    <s v="BLEBER"/>
    <n v="16.66"/>
    <e v="#REF!"/>
    <n v="2.0825"/>
    <n v="200000"/>
    <n v="3400000"/>
  </r>
  <r>
    <s v="Pati - Juwana_BLINGIJATI"/>
    <x v="38"/>
    <s v="BLINGIJATI"/>
    <n v="16.66"/>
    <e v="#REF!"/>
    <n v="2.0825"/>
    <n v="200000"/>
    <n v="3400000"/>
  </r>
  <r>
    <s v="Pati - Juwana_BODEH"/>
    <x v="38"/>
    <s v="BODEH"/>
    <n v="16.66"/>
    <e v="#REF!"/>
    <n v="2.0825"/>
    <n v="200000"/>
    <n v="3400000"/>
  </r>
  <r>
    <s v="Pati - Juwana_BOTO"/>
    <x v="38"/>
    <s v="BOTO"/>
    <n v="16.66"/>
    <e v="#REF!"/>
    <n v="2.0825"/>
    <n v="200000"/>
    <n v="3400000"/>
  </r>
  <r>
    <s v="Pati - Juwana_BRINGIN"/>
    <x v="38"/>
    <s v="BRINGIN"/>
    <n v="16.66"/>
    <e v="#REF!"/>
    <n v="2.0825"/>
    <n v="200000"/>
    <n v="3400000"/>
  </r>
  <r>
    <s v="Pati - Juwana_BRINGINWARENG"/>
    <x v="38"/>
    <s v="BRINGINWARENG"/>
    <n v="16.66"/>
    <e v="#REF!"/>
    <n v="2.0825"/>
    <n v="200000"/>
    <n v="3400000"/>
  </r>
  <r>
    <s v="Pati - Juwana_BULUMANIS KIDUL"/>
    <x v="38"/>
    <s v="BULUMANIS KIDUL"/>
    <n v="16.66"/>
    <e v="#REF!"/>
    <n v="2.0825"/>
    <n v="200000"/>
    <n v="3400000"/>
  </r>
  <r>
    <s v="Pati - Juwana_BULUMANIS LOR"/>
    <x v="38"/>
    <s v="BULUMANIS LOR"/>
    <n v="16.66"/>
    <e v="#REF!"/>
    <n v="2.0825"/>
    <n v="200000"/>
    <n v="3400000"/>
  </r>
  <r>
    <s v="Pati - Juwana_BULUMULYO"/>
    <x v="38"/>
    <s v="BULUMULYO"/>
    <n v="16.66"/>
    <e v="#REF!"/>
    <n v="2.0825"/>
    <n v="200000"/>
    <n v="3400000"/>
  </r>
  <r>
    <s v="Pati - Juwana_BULUNGAN"/>
    <x v="38"/>
    <s v="BULUNGAN"/>
    <n v="16.66"/>
    <e v="#REF!"/>
    <n v="2.0825"/>
    <n v="200000"/>
    <n v="3400000"/>
  </r>
  <r>
    <s v="Pati - Juwana_BUMIAYU"/>
    <x v="38"/>
    <s v="BUMIAYU"/>
    <n v="16.66"/>
    <e v="#REF!"/>
    <n v="2.0825"/>
    <n v="200000"/>
    <n v="3400000"/>
  </r>
  <r>
    <s v="Pati - Juwana_BUMIHARJO"/>
    <x v="38"/>
    <s v="BUMIHARJO"/>
    <n v="16.66"/>
    <e v="#REF!"/>
    <n v="2.0825"/>
    <n v="200000"/>
    <n v="3400000"/>
  </r>
  <r>
    <s v="Pati - Juwana_BUMIMULYO"/>
    <x v="38"/>
    <s v="BUMIMULYO"/>
    <n v="16.66"/>
    <e v="#REF!"/>
    <n v="2.0825"/>
    <n v="200000"/>
    <n v="3400000"/>
  </r>
  <r>
    <s v="Pati - Juwana_BUMIREJO"/>
    <x v="38"/>
    <s v="BUMIREJO"/>
    <n v="16.66"/>
    <e v="#REF!"/>
    <n v="2.0825"/>
    <n v="200000"/>
    <n v="3400000"/>
  </r>
  <r>
    <s v="Pati - Juwana_BUNGASREJO"/>
    <x v="38"/>
    <s v="BUNGASREJO"/>
    <n v="16.66"/>
    <e v="#REF!"/>
    <n v="2.0825"/>
    <n v="200000"/>
    <n v="3400000"/>
  </r>
  <r>
    <s v="Pati - Juwana_CEBOLEK KIDUL"/>
    <x v="38"/>
    <s v="CEBOLEK KIDUL"/>
    <n v="16.66"/>
    <e v="#REF!"/>
    <n v="2.0825"/>
    <n v="200000"/>
    <n v="3400000"/>
  </r>
  <r>
    <s v="Pati - Juwana_CLERING"/>
    <x v="38"/>
    <s v="CLERING"/>
    <n v="10.32"/>
    <e v="#REF!"/>
    <n v="1.29"/>
    <n v="200000"/>
    <n v="2200000"/>
  </r>
  <r>
    <s v="Pati - Juwana_DANYANGMULYO"/>
    <x v="38"/>
    <s v="DANYANGMULYO"/>
    <n v="16.66"/>
    <e v="#REF!"/>
    <n v="2.0825"/>
    <n v="200000"/>
    <n v="3400000"/>
  </r>
  <r>
    <s v="Pati - Juwana_DEGAN"/>
    <x v="38"/>
    <s v="DEGAN"/>
    <n v="16.66"/>
    <e v="#REF!"/>
    <n v="2.0825"/>
    <n v="200000"/>
    <n v="3400000"/>
  </r>
  <r>
    <s v="Pati - Juwana_DENGKEK"/>
    <x v="38"/>
    <s v="DENGKEK"/>
    <n v="16.66"/>
    <e v="#REF!"/>
    <n v="2.0825"/>
    <n v="200000"/>
    <n v="3400000"/>
  </r>
  <r>
    <s v="Pati - Juwana_DOROPAYUNG"/>
    <x v="38"/>
    <s v="DOROPAYUNG"/>
    <n v="16.66"/>
    <e v="#REF!"/>
    <n v="2.0825"/>
    <n v="200000"/>
    <n v="3400000"/>
  </r>
  <r>
    <s v="Pati - Juwana_DOROREJO"/>
    <x v="38"/>
    <s v="DOROREJO"/>
    <n v="16.66"/>
    <e v="#REF!"/>
    <n v="2.0825"/>
    <n v="200000"/>
    <n v="3400000"/>
  </r>
  <r>
    <s v="Pati - Juwana_DUKUHMULYO"/>
    <x v="38"/>
    <s v="DUKUHMULYO"/>
    <n v="16.66"/>
    <e v="#REF!"/>
    <n v="2.0825"/>
    <n v="200000"/>
    <n v="3400000"/>
  </r>
  <r>
    <s v="Pati - Juwana_DUKUHSETI"/>
    <x v="38"/>
    <s v="DUKUHSETI"/>
    <n v="16.66"/>
    <e v="#REF!"/>
    <n v="2.0825"/>
    <n v="200000"/>
    <n v="3400000"/>
  </r>
  <r>
    <s v="Pati - Juwana_DUKUTALIT"/>
    <x v="38"/>
    <s v="DUKUTALIT"/>
    <n v="16.66"/>
    <e v="#REF!"/>
    <n v="2.0825"/>
    <n v="200000"/>
    <n v="3400000"/>
  </r>
  <r>
    <s v="Pati - Juwana_DUMPIL"/>
    <x v="38"/>
    <s v="DUMPIL"/>
    <n v="16.66"/>
    <e v="#REF!"/>
    <n v="2.0825"/>
    <n v="200000"/>
    <n v="3400000"/>
  </r>
  <r>
    <s v="Pati - Juwana_GADINGREJO"/>
    <x v="38"/>
    <s v="GADINGREJO"/>
    <n v="16.66"/>
    <e v="#REF!"/>
    <n v="2.0825"/>
    <n v="200000"/>
    <n v="3400000"/>
  </r>
  <r>
    <s v="Pati - Juwana_GADU"/>
    <x v="38"/>
    <s v="GADU"/>
    <n v="16.66"/>
    <e v="#REF!"/>
    <n v="2.0825"/>
    <n v="200000"/>
    <n v="3400000"/>
  </r>
  <r>
    <s v="Pati - Juwana_GAJIHAN"/>
    <x v="38"/>
    <s v="GAJIHAN"/>
    <n v="16.66"/>
    <e v="#REF!"/>
    <n v="2.0825"/>
    <n v="200000"/>
    <n v="3400000"/>
  </r>
  <r>
    <s v="Pati - Juwana_GENENGMULYO"/>
    <x v="38"/>
    <s v="GENENGMULYO"/>
    <n v="16.66"/>
    <e v="#REF!"/>
    <n v="2.0825"/>
    <n v="200000"/>
    <n v="3400000"/>
  </r>
  <r>
    <s v="Pati - Juwana_GERIT"/>
    <x v="38"/>
    <s v="GERIT"/>
    <n v="16.66"/>
    <e v="#REF!"/>
    <n v="2.0825"/>
    <n v="200000"/>
    <n v="3400000"/>
  </r>
  <r>
    <s v="Pati - Juwana_GERITAN"/>
    <x v="38"/>
    <s v="GERITAN"/>
    <n v="16.66"/>
    <e v="#REF!"/>
    <n v="2.0825"/>
    <n v="200000"/>
    <n v="3400000"/>
  </r>
  <r>
    <s v="Pati - Juwana_GESENGAN"/>
    <x v="38"/>
    <s v="GESENGAN"/>
    <n v="16.66"/>
    <e v="#REF!"/>
    <n v="2.0825"/>
    <n v="200000"/>
    <n v="3400000"/>
  </r>
  <r>
    <s v="Pati - Juwana_GLONGGONG"/>
    <x v="38"/>
    <s v="GLONGGONG"/>
    <n v="16.66"/>
    <e v="#REF!"/>
    <n v="2.0825"/>
    <n v="200000"/>
    <n v="3400000"/>
  </r>
  <r>
    <s v="Pati - Juwana_GROGOLAN"/>
    <x v="38"/>
    <s v="GROGOLAN"/>
    <n v="16.66"/>
    <e v="#REF!"/>
    <n v="2.0825"/>
    <n v="200000"/>
    <n v="3400000"/>
  </r>
  <r>
    <s v="Pati - Juwana_GROGOLSARI"/>
    <x v="38"/>
    <s v="GROGOLSARI"/>
    <n v="16.66"/>
    <e v="#REF!"/>
    <n v="2.0825"/>
    <n v="200000"/>
    <n v="3400000"/>
  </r>
  <r>
    <s v="Pati - Juwana_GROWONG KIDUL"/>
    <x v="38"/>
    <s v="GROWONG KIDUL"/>
    <n v="16.66"/>
    <e v="#REF!"/>
    <n v="2.0825"/>
    <n v="200000"/>
    <n v="3400000"/>
  </r>
  <r>
    <s v="Pati - Juwana_GUNUNGSARI"/>
    <x v="38"/>
    <s v="GUNUNGSARI"/>
    <n v="16.66"/>
    <e v="#REF!"/>
    <n v="2.0825"/>
    <n v="200000"/>
    <n v="3400000"/>
  </r>
  <r>
    <s v="Pati - Juwana_GUNUNGWUNGKAL"/>
    <x v="38"/>
    <s v="GUNUNGWUNGKAL"/>
    <n v="16.66"/>
    <e v="#REF!"/>
    <n v="2.0825"/>
    <n v="200000"/>
    <n v="3400000"/>
  </r>
  <r>
    <s v="Pati - Juwana_GUYANGAN"/>
    <x v="38"/>
    <s v="GUYANGAN"/>
    <n v="16.66"/>
    <e v="#REF!"/>
    <n v="2.0825"/>
    <n v="200000"/>
    <n v="3400000"/>
  </r>
  <r>
    <s v="Pati - Juwana_JAKENAN"/>
    <x v="38"/>
    <s v="JAKENAN"/>
    <n v="16.66"/>
    <e v="#REF!"/>
    <n v="2.0825"/>
    <n v="200000"/>
    <n v="3400000"/>
  </r>
  <r>
    <s v="Pati - Juwana_JATIHADI"/>
    <x v="38"/>
    <s v="JATIHADI"/>
    <n v="20.29"/>
    <e v="#REF!"/>
    <n v="2.5362499999999999"/>
    <n v="200000"/>
    <n v="4200000"/>
  </r>
  <r>
    <s v="Pati - Juwana_JATIMULYO"/>
    <x v="38"/>
    <s v="JATIMULYO"/>
    <n v="16.66"/>
    <e v="#REF!"/>
    <n v="2.0825"/>
    <n v="200000"/>
    <n v="3400000"/>
  </r>
  <r>
    <s v="Pati - Juwana_JATISARI"/>
    <x v="38"/>
    <s v="JATISARI"/>
    <n v="16.66"/>
    <e v="#REF!"/>
    <n v="2.0825"/>
    <n v="200000"/>
    <n v="3400000"/>
  </r>
  <r>
    <s v="Pati - Juwana_JEMBANGAN"/>
    <x v="38"/>
    <s v="JEMBANGAN"/>
    <n v="16.66"/>
    <e v="#REF!"/>
    <n v="2.0825"/>
    <n v="200000"/>
    <n v="3400000"/>
  </r>
  <r>
    <s v="Pati - Juwana_JEMBULWUNUT"/>
    <x v="38"/>
    <s v="JEMBULWUNUT"/>
    <n v="16.66"/>
    <e v="#REF!"/>
    <n v="2.0825"/>
    <n v="200000"/>
    <n v="3400000"/>
  </r>
  <r>
    <s v="Pati - Juwana_JEPAT KIDUL"/>
    <x v="38"/>
    <s v="JEPAT KIDUL"/>
    <n v="16.66"/>
    <e v="#REF!"/>
    <n v="2.0825"/>
    <n v="200000"/>
    <n v="3400000"/>
  </r>
  <r>
    <s v="Pati - Juwana_JEPAT LOR"/>
    <x v="38"/>
    <s v="JEPAT LOR"/>
    <n v="16.66"/>
    <e v="#REF!"/>
    <n v="2.0825"/>
    <n v="200000"/>
    <n v="3400000"/>
  </r>
  <r>
    <s v="Pati - Juwana_JEPURO"/>
    <x v="38"/>
    <s v="JEPURO"/>
    <n v="16.66"/>
    <e v="#REF!"/>
    <n v="2.0825"/>
    <n v="200000"/>
    <n v="3400000"/>
  </r>
  <r>
    <s v="Pati - Juwana_JETAK"/>
    <x v="38"/>
    <s v="JETAK"/>
    <n v="16.66"/>
    <e v="#REF!"/>
    <n v="2.0825"/>
    <n v="200000"/>
    <n v="3400000"/>
  </r>
  <r>
    <s v="Pati - Juwana_JETAK"/>
    <x v="38"/>
    <s v="JETAK"/>
    <n v="16.66"/>
    <e v="#REF!"/>
    <n v="2.0825"/>
    <n v="200000"/>
    <n v="3400000"/>
  </r>
  <r>
    <s v="Pati - Juwana_JONTRO"/>
    <x v="38"/>
    <s v="JONTRO"/>
    <n v="16.66"/>
    <e v="#REF!"/>
    <n v="2.0825"/>
    <n v="200000"/>
    <n v="3400000"/>
  </r>
  <r>
    <s v="Pati - Juwana_JUGO"/>
    <x v="38"/>
    <s v="JUGO"/>
    <n v="10.32"/>
    <e v="#REF!"/>
    <n v="1.29"/>
    <n v="200000"/>
    <n v="2200000"/>
  </r>
  <r>
    <s v="Pati - Juwana_KADILANGU"/>
    <x v="38"/>
    <s v="KADILANGU"/>
    <n v="16.66"/>
    <e v="#REF!"/>
    <n v="2.0825"/>
    <n v="200000"/>
    <n v="3400000"/>
  </r>
  <r>
    <s v="Pati - Juwana_KAJAR"/>
    <x v="38"/>
    <s v="KAJAR"/>
    <n v="16.66"/>
    <e v="#REF!"/>
    <n v="2.0825"/>
    <n v="200000"/>
    <n v="3400000"/>
  </r>
  <r>
    <s v="Pati - Juwana_KAJEN"/>
    <x v="38"/>
    <s v="KAJEN"/>
    <n v="16.66"/>
    <e v="#REF!"/>
    <n v="2.0825"/>
    <n v="200000"/>
    <n v="3400000"/>
  </r>
  <r>
    <s v="Pati - Juwana_KALIKALONG"/>
    <x v="38"/>
    <s v="KALIKALONG"/>
    <n v="16.66"/>
    <e v="#REF!"/>
    <n v="2.0825"/>
    <n v="200000"/>
    <n v="3400000"/>
  </r>
  <r>
    <s v="Pati - Juwana_KALIMULYO"/>
    <x v="38"/>
    <s v="KALIMULYO"/>
    <n v="16.66"/>
    <e v="#REF!"/>
    <n v="2.0825"/>
    <n v="200000"/>
    <n v="3400000"/>
  </r>
  <r>
    <s v="Pati - Juwana_KARANG"/>
    <x v="38"/>
    <s v="KARANG"/>
    <n v="16.66"/>
    <e v="#REF!"/>
    <n v="2.0825"/>
    <n v="200000"/>
    <n v="3400000"/>
  </r>
  <r>
    <s v="Pati - Juwana_KARANGKONANG"/>
    <x v="38"/>
    <s v="KARANGKONANG"/>
    <n v="16.66"/>
    <e v="#REF!"/>
    <n v="2.0825"/>
    <n v="200000"/>
    <n v="3400000"/>
  </r>
  <r>
    <s v="Pati - Juwana_KARANGLEGI"/>
    <x v="38"/>
    <s v="KARANGLEGI"/>
    <n v="16.66"/>
    <e v="#REF!"/>
    <n v="2.0825"/>
    <n v="200000"/>
    <n v="3400000"/>
  </r>
  <r>
    <s v="Pati - Juwana_KARANGREJO"/>
    <x v="38"/>
    <s v="KARANGREJO"/>
    <n v="16.66"/>
    <e v="#REF!"/>
    <n v="2.0825"/>
    <n v="200000"/>
    <n v="3400000"/>
  </r>
  <r>
    <s v="Pati - Juwana_KARANGREJO"/>
    <x v="38"/>
    <s v="KARANGREJO"/>
    <n v="16.66"/>
    <e v="#REF!"/>
    <n v="2.0825"/>
    <n v="200000"/>
    <n v="3400000"/>
  </r>
  <r>
    <s v="Pati - Juwana_KARANGREJO LOR"/>
    <x v="38"/>
    <s v="KARANGREJO LOR"/>
    <n v="16.66"/>
    <e v="#REF!"/>
    <n v="2.0825"/>
    <n v="200000"/>
    <n v="3400000"/>
  </r>
  <r>
    <s v="Pati - Juwana_KARANGROWO"/>
    <x v="38"/>
    <s v="KARANGROWO"/>
    <n v="16.66"/>
    <e v="#REF!"/>
    <n v="2.0825"/>
    <n v="200000"/>
    <n v="3400000"/>
  </r>
  <r>
    <s v="Pati - Juwana_KARANGSARI"/>
    <x v="38"/>
    <s v="KARANGSARI"/>
    <n v="16.66"/>
    <e v="#REF!"/>
    <n v="2.0825"/>
    <n v="200000"/>
    <n v="3400000"/>
  </r>
  <r>
    <s v="Pati - Juwana_KARANGSUMBER"/>
    <x v="38"/>
    <s v="KARANGSUMBER"/>
    <n v="16.66"/>
    <e v="#REF!"/>
    <n v="2.0825"/>
    <n v="200000"/>
    <n v="3400000"/>
  </r>
  <r>
    <s v="Pati - Juwana_KARANGWAGE"/>
    <x v="38"/>
    <s v="KARANGWAGE"/>
    <n v="16.66"/>
    <e v="#REF!"/>
    <n v="2.0825"/>
    <n v="200000"/>
    <n v="3400000"/>
  </r>
  <r>
    <s v="Pati - Juwana_KARANGWOTAN"/>
    <x v="38"/>
    <s v="KARANGWOTAN"/>
    <n v="16.66"/>
    <e v="#REF!"/>
    <n v="2.0825"/>
    <n v="200000"/>
    <n v="3400000"/>
  </r>
  <r>
    <s v="Pati - Juwana_KAUMAN"/>
    <x v="38"/>
    <s v="KAUMAN"/>
    <n v="16.66"/>
    <e v="#REF!"/>
    <n v="2.0825"/>
    <n v="200000"/>
    <n v="3400000"/>
  </r>
  <r>
    <s v="Pati - Juwana_KEBOLAMPANG"/>
    <x v="38"/>
    <s v="KEBOLAMPANG"/>
    <n v="16.66"/>
    <e v="#REF!"/>
    <n v="2.0825"/>
    <n v="200000"/>
    <n v="3400000"/>
  </r>
  <r>
    <s v="Pati - Juwana_KEBONTURI"/>
    <x v="38"/>
    <s v="KEBONTURI"/>
    <n v="16.66"/>
    <e v="#REF!"/>
    <n v="2.0825"/>
    <n v="200000"/>
    <n v="3400000"/>
  </r>
  <r>
    <s v="Pati - Juwana_KEBOROMO"/>
    <x v="38"/>
    <s v="KEBOROMO"/>
    <n v="16.66"/>
    <e v="#REF!"/>
    <n v="2.0825"/>
    <n v="200000"/>
    <n v="3400000"/>
  </r>
  <r>
    <s v="Pati - Juwana_KEBOWAN"/>
    <x v="38"/>
    <s v="KEBOWAN"/>
    <n v="16.66"/>
    <e v="#REF!"/>
    <n v="2.0825"/>
    <n v="200000"/>
    <n v="3400000"/>
  </r>
  <r>
    <s v="Pati - Juwana_KEDALON"/>
    <x v="38"/>
    <s v="KEDALON"/>
    <n v="16.66"/>
    <e v="#REF!"/>
    <n v="2.0825"/>
    <n v="200000"/>
    <n v="3400000"/>
  </r>
  <r>
    <s v="Pati - Juwana_KEDUNGBANG"/>
    <x v="38"/>
    <s v="KEDUNGBANG"/>
    <n v="16.66"/>
    <e v="#REF!"/>
    <n v="2.0825"/>
    <n v="200000"/>
    <n v="3400000"/>
  </r>
  <r>
    <s v="Pati - Juwana_KEDUNGMULYO"/>
    <x v="38"/>
    <s v="KEDUNGMULYO"/>
    <n v="16.66"/>
    <e v="#REF!"/>
    <n v="2.0825"/>
    <n v="200000"/>
    <n v="3400000"/>
  </r>
  <r>
    <s v="Pati - Juwana_KEDUNGPANCING"/>
    <x v="38"/>
    <s v="KEDUNGPANCING"/>
    <n v="16.66"/>
    <e v="#REF!"/>
    <n v="2.0825"/>
    <n v="200000"/>
    <n v="3400000"/>
  </r>
  <r>
    <s v="Pati - Juwana_KEDUNGSARI"/>
    <x v="38"/>
    <s v="KEDUNGSARI"/>
    <n v="16.66"/>
    <e v="#REF!"/>
    <n v="2.0825"/>
    <n v="200000"/>
    <n v="3400000"/>
  </r>
  <r>
    <s v="Pati - Juwana_KEMBANG"/>
    <x v="38"/>
    <s v="KEMBANG"/>
    <n v="16.66"/>
    <e v="#REF!"/>
    <n v="2.0825"/>
    <n v="200000"/>
    <n v="3400000"/>
  </r>
  <r>
    <s v="Pati - Juwana_KENANTI"/>
    <x v="38"/>
    <s v="KENANTI"/>
    <n v="16.66"/>
    <e v="#REF!"/>
    <n v="2.0825"/>
    <n v="200000"/>
    <n v="3400000"/>
  </r>
  <r>
    <s v="Pati - Juwana_KEPOH"/>
    <x v="38"/>
    <s v="KEPOH"/>
    <n v="16.66"/>
    <e v="#REF!"/>
    <n v="2.0825"/>
    <n v="200000"/>
    <n v="3400000"/>
  </r>
  <r>
    <s v="Pati - Juwana_KEPOHKENCONO"/>
    <x v="38"/>
    <s v="KEPOHKENCONO"/>
    <n v="16.66"/>
    <e v="#REF!"/>
    <n v="2.0825"/>
    <n v="200000"/>
    <n v="3400000"/>
  </r>
  <r>
    <s v="Pati - Juwana_KERTOMULYO"/>
    <x v="38"/>
    <s v="KERTOMULYO"/>
    <n v="16.66"/>
    <e v="#REF!"/>
    <n v="2.0825"/>
    <n v="200000"/>
    <n v="3400000"/>
  </r>
  <r>
    <s v="Pati - Juwana_KERTOMULYO"/>
    <x v="38"/>
    <s v="KERTOMULYO"/>
    <n v="16.66"/>
    <e v="#REF!"/>
    <n v="2.0825"/>
    <n v="200000"/>
    <n v="3400000"/>
  </r>
  <r>
    <s v="Pati - Juwana_KETANEN"/>
    <x v="38"/>
    <s v="KETANEN"/>
    <n v="16.66"/>
    <e v="#REF!"/>
    <n v="2.0825"/>
    <n v="200000"/>
    <n v="3400000"/>
  </r>
  <r>
    <s v="Pati - Juwana_KETIP"/>
    <x v="38"/>
    <s v="KETIP"/>
    <n v="16.66"/>
    <e v="#REF!"/>
    <n v="2.0825"/>
    <n v="200000"/>
    <n v="3400000"/>
  </r>
  <r>
    <s v="Pati - Juwana_KETITANGWETAN"/>
    <x v="38"/>
    <s v="KETITANGWETAN"/>
    <n v="16.66"/>
    <e v="#REF!"/>
    <n v="2.0825"/>
    <n v="200000"/>
    <n v="3400000"/>
  </r>
  <r>
    <s v="Pati - Juwana_KLAYUSIWALAN"/>
    <x v="38"/>
    <s v="KLAYUSIWALAN"/>
    <n v="16.66"/>
    <e v="#REF!"/>
    <n v="2.0825"/>
    <n v="200000"/>
    <n v="3400000"/>
  </r>
  <r>
    <s v="Pati - Juwana_KLECOREGONANG"/>
    <x v="38"/>
    <s v="KLECOREGONANG"/>
    <n v="16.66"/>
    <e v="#REF!"/>
    <n v="2.0825"/>
    <n v="200000"/>
    <n v="3400000"/>
  </r>
  <r>
    <s v="Pati - Juwana_KLETEK"/>
    <x v="38"/>
    <s v="KLETEK"/>
    <n v="16.66"/>
    <e v="#REF!"/>
    <n v="2.0825"/>
    <n v="200000"/>
    <n v="3400000"/>
  </r>
  <r>
    <s v="Pati - Juwana_KRANDAN"/>
    <x v="38"/>
    <s v="KRANDAN"/>
    <n v="16.66"/>
    <e v="#REF!"/>
    <n v="2.0825"/>
    <n v="200000"/>
    <n v="3400000"/>
  </r>
  <r>
    <s v="Pati - Juwana_KUDUKERAS"/>
    <x v="38"/>
    <s v="KUDUKERAS"/>
    <n v="16.66"/>
    <e v="#REF!"/>
    <n v="2.0825"/>
    <n v="200000"/>
    <n v="3400000"/>
  </r>
  <r>
    <s v="Pati - Juwana_KUNIRAN"/>
    <x v="38"/>
    <s v="KUNIRAN"/>
    <n v="16.66"/>
    <e v="#REF!"/>
    <n v="2.0825"/>
    <n v="200000"/>
    <n v="3400000"/>
  </r>
  <r>
    <s v="Pati - Juwana_KUTOHARJO"/>
    <x v="38"/>
    <s v="KUTOHARJO"/>
    <n v="16.66"/>
    <e v="#REF!"/>
    <n v="2.0825"/>
    <n v="200000"/>
    <n v="3400000"/>
  </r>
  <r>
    <s v="Pati - Juwana_LANGGENHARJO"/>
    <x v="38"/>
    <s v="LANGGENHARJO"/>
    <n v="16.66"/>
    <e v="#REF!"/>
    <n v="2.0825"/>
    <n v="200000"/>
    <n v="3400000"/>
  </r>
  <r>
    <s v="Pati - Juwana_LANGGENHARJO"/>
    <x v="38"/>
    <s v="LANGGENHARJO"/>
    <n v="16.66"/>
    <e v="#REF!"/>
    <n v="2.0825"/>
    <n v="200000"/>
    <n v="3400000"/>
  </r>
  <r>
    <s v="Pati - Juwana_LENGKONG"/>
    <x v="38"/>
    <s v="LENGKONG"/>
    <n v="16.66"/>
    <e v="#REF!"/>
    <n v="2.0825"/>
    <n v="200000"/>
    <n v="3400000"/>
  </r>
  <r>
    <s v="Pati - Juwana_LUMBUNGMAS"/>
    <x v="38"/>
    <s v="LUMBUNGMAS"/>
    <n v="16.66"/>
    <e v="#REF!"/>
    <n v="2.0825"/>
    <n v="200000"/>
    <n v="3400000"/>
  </r>
  <r>
    <s v="Pati - Juwana_LUNDO"/>
    <x v="38"/>
    <s v="LUNDO"/>
    <n v="16.66"/>
    <e v="#REF!"/>
    <n v="2.0825"/>
    <n v="200000"/>
    <n v="3400000"/>
  </r>
  <r>
    <s v="Pati - Juwana_LUWANG"/>
    <x v="38"/>
    <s v="LUWANG"/>
    <n v="16.66"/>
    <e v="#REF!"/>
    <n v="2.0825"/>
    <n v="200000"/>
    <n v="3400000"/>
  </r>
  <r>
    <s v="Pati - Juwana_MAGUAN"/>
    <x v="38"/>
    <s v="MAGUAN"/>
    <n v="20.29"/>
    <e v="#REF!"/>
    <n v="2.5362499999999999"/>
    <n v="200000"/>
    <n v="4200000"/>
  </r>
  <r>
    <s v="Pati - Juwana_MANGUNLEGI"/>
    <x v="38"/>
    <s v="MANGUNLEGI"/>
    <n v="16.66"/>
    <e v="#REF!"/>
    <n v="2.0825"/>
    <n v="200000"/>
    <n v="3400000"/>
  </r>
  <r>
    <s v="Pati - Juwana_MANJANG"/>
    <x v="38"/>
    <s v="MANJANG"/>
    <n v="16.66"/>
    <e v="#REF!"/>
    <n v="2.0825"/>
    <n v="200000"/>
    <n v="3400000"/>
  </r>
  <r>
    <s v="Pati - Juwana_MANTINGAN"/>
    <x v="38"/>
    <s v="MANTINGAN"/>
    <n v="16.66"/>
    <e v="#REF!"/>
    <n v="2.0825"/>
    <n v="200000"/>
    <n v="3400000"/>
  </r>
  <r>
    <s v="Pati - Juwana_MANTINGAN TENGAH"/>
    <x v="38"/>
    <s v="MANTINGAN TENGAH"/>
    <n v="16.66"/>
    <e v="#REF!"/>
    <n v="2.0825"/>
    <n v="200000"/>
    <n v="3400000"/>
  </r>
  <r>
    <s v="Pati - Juwana_MARGOMULYO"/>
    <x v="38"/>
    <s v="MARGOMULYO"/>
    <n v="16.66"/>
    <e v="#REF!"/>
    <n v="2.0825"/>
    <n v="200000"/>
    <n v="3400000"/>
  </r>
  <r>
    <s v="Pati - Juwana_MARGOMULYO"/>
    <x v="38"/>
    <s v="MARGOMULYO"/>
    <n v="16.66"/>
    <e v="#REF!"/>
    <n v="2.0825"/>
    <n v="200000"/>
    <n v="3400000"/>
  </r>
  <r>
    <s v="Pati - Juwana_MARGOREJO"/>
    <x v="38"/>
    <s v="MARGOREJO"/>
    <n v="16.66"/>
    <e v="#REF!"/>
    <n v="2.0825"/>
    <n v="200000"/>
    <n v="3400000"/>
  </r>
  <r>
    <s v="Pati - Juwana_MARGOYOSO"/>
    <x v="38"/>
    <s v="MARGOYOSO"/>
    <n v="16.66"/>
    <e v="#REF!"/>
    <n v="2.0825"/>
    <n v="200000"/>
    <n v="3400000"/>
  </r>
  <r>
    <s v="Pati - Juwana_MENCON"/>
    <x v="38"/>
    <s v="MENCON"/>
    <n v="16.66"/>
    <e v="#REF!"/>
    <n v="2.0825"/>
    <n v="200000"/>
    <n v="3400000"/>
  </r>
  <r>
    <s v="Pati - Juwana_METESEH"/>
    <x v="38"/>
    <s v="METESEH"/>
    <n v="20.29"/>
    <e v="#REF!"/>
    <n v="2.5362499999999999"/>
    <n v="200000"/>
    <n v="4200000"/>
  </r>
  <r>
    <s v="Pati - Juwana_MINTOBASUKI"/>
    <x v="38"/>
    <s v="MINTOBASUKI"/>
    <n v="16.66"/>
    <e v="#REF!"/>
    <n v="2.0825"/>
    <n v="200000"/>
    <n v="3400000"/>
  </r>
  <r>
    <s v="Pati - Juwana_MINTOMULYO"/>
    <x v="38"/>
    <s v="MINTOMULYO"/>
    <n v="16.66"/>
    <e v="#REF!"/>
    <n v="2.0825"/>
    <n v="200000"/>
    <n v="3400000"/>
  </r>
  <r>
    <s v="Pati - Juwana_MINTORAHAYU"/>
    <x v="38"/>
    <s v="MINTORAHAYU"/>
    <n v="16.66"/>
    <e v="#REF!"/>
    <n v="2.0825"/>
    <n v="200000"/>
    <n v="3400000"/>
  </r>
  <r>
    <s v="Pati - Juwana_MOJOAGUNG"/>
    <x v="38"/>
    <s v="MOJOAGUNG"/>
    <n v="16.66"/>
    <e v="#REF!"/>
    <n v="2.0825"/>
    <n v="200000"/>
    <n v="3400000"/>
  </r>
  <r>
    <s v="Pati - Juwana_MOJOAGUNG"/>
    <x v="38"/>
    <s v="MOJOAGUNG"/>
    <n v="16.66"/>
    <e v="#REF!"/>
    <n v="2.0825"/>
    <n v="200000"/>
    <n v="3400000"/>
  </r>
  <r>
    <s v="Pati - Juwana_MOJOLAMPIR"/>
    <x v="38"/>
    <s v="MOJOLAMPIR"/>
    <n v="16.66"/>
    <e v="#REF!"/>
    <n v="2.0825"/>
    <n v="200000"/>
    <n v="3400000"/>
  </r>
  <r>
    <s v="Pati - Juwana_MOJOLUHUR"/>
    <x v="38"/>
    <s v="MOJOLUHUR"/>
    <n v="16.66"/>
    <e v="#REF!"/>
    <n v="2.0825"/>
    <n v="200000"/>
    <n v="3400000"/>
  </r>
  <r>
    <s v="Pati - Juwana_MOJOREMBUN"/>
    <x v="38"/>
    <s v="MOJOREMBUN"/>
    <n v="20.29"/>
    <e v="#REF!"/>
    <n v="2.5362499999999999"/>
    <n v="200000"/>
    <n v="4200000"/>
  </r>
  <r>
    <s v="Pati - Juwana_MULYOHARJO"/>
    <x v="38"/>
    <s v="MULYOHARJO"/>
    <n v="16.66"/>
    <e v="#REF!"/>
    <n v="2.0825"/>
    <n v="200000"/>
    <n v="3400000"/>
  </r>
  <r>
    <s v="Pati - Juwana_NGABLAK"/>
    <x v="38"/>
    <s v="NGABLAK"/>
    <n v="16.66"/>
    <e v="#REF!"/>
    <n v="2.0825"/>
    <n v="200000"/>
    <n v="3400000"/>
  </r>
  <r>
    <s v="Pati - Juwana_NGAGEL"/>
    <x v="38"/>
    <s v="NGAGEL"/>
    <n v="16.66"/>
    <e v="#REF!"/>
    <n v="2.0825"/>
    <n v="200000"/>
    <n v="3400000"/>
  </r>
  <r>
    <s v="Pati - Juwana_NGASTOREJO"/>
    <x v="38"/>
    <s v="NGASTOREJO"/>
    <n v="16.66"/>
    <e v="#REF!"/>
    <n v="2.0825"/>
    <n v="200000"/>
    <n v="3400000"/>
  </r>
  <r>
    <s v="Pati - Juwana_NGAWEN"/>
    <x v="38"/>
    <s v="NGAWEN"/>
    <n v="16.66"/>
    <e v="#REF!"/>
    <n v="2.0825"/>
    <n v="200000"/>
    <n v="3400000"/>
  </r>
  <r>
    <s v="Pati - Juwana_NGEMPLAK KIDUL"/>
    <x v="38"/>
    <s v="NGEMPLAK KIDUL"/>
    <n v="16.66"/>
    <e v="#REF!"/>
    <n v="2.0825"/>
    <n v="200000"/>
    <n v="3400000"/>
  </r>
  <r>
    <s v="Pati - Juwana_NGEMPLAK LOR"/>
    <x v="38"/>
    <s v="NGEMPLAK LOR"/>
    <n v="16.66"/>
    <e v="#REF!"/>
    <n v="2.0825"/>
    <n v="200000"/>
    <n v="3400000"/>
  </r>
  <r>
    <s v="Pati - Juwana_NGENING"/>
    <x v="38"/>
    <s v="NGENING"/>
    <n v="16.66"/>
    <e v="#REF!"/>
    <n v="2.0825"/>
    <n v="200000"/>
    <n v="3400000"/>
  </r>
  <r>
    <s v="Pati - Juwana_NGEPUNGROJO"/>
    <x v="38"/>
    <s v="NGEPUNGROJO"/>
    <n v="16.66"/>
    <e v="#REF!"/>
    <n v="2.0825"/>
    <n v="200000"/>
    <n v="3400000"/>
  </r>
  <r>
    <s v="Pati - Juwana_NGETUK"/>
    <x v="38"/>
    <s v="NGETUK"/>
    <n v="16.66"/>
    <e v="#REF!"/>
    <n v="2.0825"/>
    <n v="200000"/>
    <n v="3400000"/>
  </r>
  <r>
    <s v="Pati - Juwana_NGURENREJO"/>
    <x v="38"/>
    <s v="NGURENREJO"/>
    <n v="16.66"/>
    <e v="#REF!"/>
    <n v="2.0825"/>
    <n v="200000"/>
    <n v="3400000"/>
  </r>
  <r>
    <s v="Pati - Juwana_NGURENSITI"/>
    <x v="38"/>
    <s v="NGURENSITI"/>
    <n v="16.66"/>
    <e v="#REF!"/>
    <n v="2.0825"/>
    <n v="200000"/>
    <n v="3400000"/>
  </r>
  <r>
    <s v="Pati - Juwana_PAGENDISAN"/>
    <x v="38"/>
    <s v="PAGENDISAN"/>
    <n v="16.66"/>
    <e v="#REF!"/>
    <n v="2.0825"/>
    <n v="200000"/>
    <n v="3400000"/>
  </r>
  <r>
    <s v="Pati - Juwana_PAGERHARJO"/>
    <x v="38"/>
    <s v="PAGERHARJO"/>
    <n v="16.66"/>
    <e v="#REF!"/>
    <n v="2.0825"/>
    <n v="200000"/>
    <n v="3400000"/>
  </r>
  <r>
    <s v="Pati - Juwana_PAJEKSAN"/>
    <x v="38"/>
    <s v="PAJEKSAN"/>
    <n v="16.66"/>
    <e v="#REF!"/>
    <n v="2.0825"/>
    <n v="200000"/>
    <n v="3400000"/>
  </r>
  <r>
    <s v="Pati - Juwana_PAKIS"/>
    <x v="38"/>
    <s v="PAKIS"/>
    <n v="16.66"/>
    <e v="#REF!"/>
    <n v="2.0825"/>
    <n v="200000"/>
    <n v="3400000"/>
  </r>
  <r>
    <s v="Pati - Juwana_PANGGUNGROYOM"/>
    <x v="38"/>
    <s v="PANGGUNGROYOM"/>
    <n v="16.66"/>
    <e v="#REF!"/>
    <n v="2.0825"/>
    <n v="200000"/>
    <n v="3400000"/>
  </r>
  <r>
    <s v="Pati - Juwana_PANGKALAN"/>
    <x v="38"/>
    <s v="PANGKALAN"/>
    <n v="16.66"/>
    <e v="#REF!"/>
    <n v="2.0825"/>
    <n v="200000"/>
    <n v="3400000"/>
  </r>
  <r>
    <s v="Pati - Juwana_PASUCEN"/>
    <x v="38"/>
    <s v="PASUCEN"/>
    <n v="16.66"/>
    <e v="#REF!"/>
    <n v="2.0825"/>
    <n v="200000"/>
    <n v="3400000"/>
  </r>
  <r>
    <s v="Pati - Juwana_PAYANG"/>
    <x v="38"/>
    <s v="PAYANG"/>
    <n v="16.66"/>
    <e v="#REF!"/>
    <n v="2.0825"/>
    <n v="200000"/>
    <n v="3400000"/>
  </r>
  <r>
    <s v="Pati - Juwana_PECANGAAN"/>
    <x v="38"/>
    <s v="PECANGAAN"/>
    <n v="16.66"/>
    <e v="#REF!"/>
    <n v="2.0825"/>
    <n v="200000"/>
    <n v="3400000"/>
  </r>
  <r>
    <s v="Pati - Juwana_PEKALONGAN"/>
    <x v="38"/>
    <s v="PEKALONGAN"/>
    <n v="16.66"/>
    <e v="#REF!"/>
    <n v="2.0825"/>
    <n v="200000"/>
    <n v="3400000"/>
  </r>
  <r>
    <s v="Pati - Juwana_PEKUWON"/>
    <x v="38"/>
    <s v="PEKUWON"/>
    <n v="16.66"/>
    <e v="#REF!"/>
    <n v="2.0825"/>
    <n v="200000"/>
    <n v="3400000"/>
  </r>
  <r>
    <s v="Pati - Juwana_PELEMGEDE"/>
    <x v="38"/>
    <s v="PELEMGEDE"/>
    <n v="16.66"/>
    <e v="#REF!"/>
    <n v="2.0825"/>
    <n v="200000"/>
    <n v="3400000"/>
  </r>
  <r>
    <s v="Pati - Juwana_PESAGEN"/>
    <x v="38"/>
    <s v="PESAGEN"/>
    <n v="16.66"/>
    <e v="#REF!"/>
    <n v="2.0825"/>
    <n v="200000"/>
    <n v="3400000"/>
  </r>
  <r>
    <s v="Pati - Juwana_PLOSOJENAR"/>
    <x v="38"/>
    <s v="PLOSOJENAR"/>
    <n v="16.66"/>
    <e v="#REF!"/>
    <n v="2.0825"/>
    <n v="200000"/>
    <n v="3400000"/>
  </r>
  <r>
    <s v="Pati - Juwana_PLOSOREJO"/>
    <x v="38"/>
    <s v="PLOSOREJO"/>
    <n v="16.66"/>
    <e v="#REF!"/>
    <n v="2.0825"/>
    <n v="200000"/>
    <n v="3400000"/>
  </r>
  <r>
    <s v="Pati - Juwana_PONDOWAN"/>
    <x v="38"/>
    <s v="PONDOWAN"/>
    <n v="16.66"/>
    <e v="#REF!"/>
    <n v="2.0825"/>
    <n v="200000"/>
    <n v="3400000"/>
  </r>
  <r>
    <s v="Pati - Juwana_PULOREJO"/>
    <x v="38"/>
    <s v="PULOREJO"/>
    <n v="16.66"/>
    <e v="#REF!"/>
    <n v="2.0825"/>
    <n v="200000"/>
    <n v="3400000"/>
  </r>
  <r>
    <s v="Pati - Juwana_PULUHAN TENGAH"/>
    <x v="38"/>
    <s v="PULUHAN TENGAH"/>
    <n v="16.66"/>
    <e v="#REF!"/>
    <n v="2.0825"/>
    <n v="200000"/>
    <n v="3400000"/>
  </r>
  <r>
    <s v="Pati - Juwana_PUNCAKWANGI"/>
    <x v="38"/>
    <s v="PUNCAKWANGI"/>
    <n v="16.66"/>
    <e v="#REF!"/>
    <n v="2.0825"/>
    <n v="200000"/>
    <n v="3400000"/>
  </r>
  <r>
    <s v="Pati - Juwana_PUNCEL"/>
    <x v="38"/>
    <s v="PUNCEL"/>
    <n v="16.66"/>
    <e v="#REF!"/>
    <n v="2.0825"/>
    <n v="200000"/>
    <n v="3400000"/>
  </r>
  <r>
    <s v="Pati - Juwana_PUNDENREJO"/>
    <x v="38"/>
    <s v="PUNDENREJO"/>
    <n v="16.66"/>
    <e v="#REF!"/>
    <n v="2.0825"/>
    <n v="200000"/>
    <n v="3400000"/>
  </r>
  <r>
    <s v="Pati - Juwana_PURWODADI"/>
    <x v="38"/>
    <s v="PURWODADI"/>
    <n v="16.66"/>
    <e v="#REF!"/>
    <n v="2.0825"/>
    <n v="200000"/>
    <n v="3400000"/>
  </r>
  <r>
    <s v="Pati - Juwana_PURWOKERTO"/>
    <x v="38"/>
    <s v="PURWOKERTO"/>
    <n v="16.66"/>
    <e v="#REF!"/>
    <n v="2.0825"/>
    <n v="200000"/>
    <n v="3400000"/>
  </r>
  <r>
    <s v="Pati - Juwana_PURWOREJO"/>
    <x v="38"/>
    <s v="PURWOREJO"/>
    <n v="16.66"/>
    <e v="#REF!"/>
    <n v="2.0825"/>
    <n v="200000"/>
    <n v="3400000"/>
  </r>
  <r>
    <s v="Pati - Juwana_PURWOREJO"/>
    <x v="38"/>
    <s v="PURWOREJO"/>
    <n v="16.66"/>
    <e v="#REF!"/>
    <n v="2.0825"/>
    <n v="200000"/>
    <n v="3400000"/>
  </r>
  <r>
    <s v="Pati - Juwana_RACI"/>
    <x v="38"/>
    <s v="RACI"/>
    <n v="16.66"/>
    <e v="#REF!"/>
    <n v="2.0825"/>
    <n v="200000"/>
    <n v="3400000"/>
  </r>
  <r>
    <s v="Pati - Juwana_REJOAGUNG"/>
    <x v="38"/>
    <s v="REJOAGUNG"/>
    <n v="16.66"/>
    <e v="#REF!"/>
    <n v="2.0825"/>
    <n v="200000"/>
    <n v="3400000"/>
  </r>
  <r>
    <s v="Pati - Juwana_RONGGO"/>
    <x v="38"/>
    <s v="RONGGO"/>
    <n v="16.66"/>
    <e v="#REF!"/>
    <n v="2.0825"/>
    <n v="200000"/>
    <n v="3400000"/>
  </r>
  <r>
    <s v="Pati - Juwana_SAMBILAWANG"/>
    <x v="38"/>
    <s v="SAMBILAWANG"/>
    <n v="16.66"/>
    <e v="#REF!"/>
    <n v="2.0825"/>
    <n v="200000"/>
    <n v="3400000"/>
  </r>
  <r>
    <s v="Pati - Juwana_SAMBIREJO"/>
    <x v="38"/>
    <s v="SAMBIREJO"/>
    <n v="16.66"/>
    <e v="#REF!"/>
    <n v="2.0825"/>
    <n v="200000"/>
    <n v="3400000"/>
  </r>
  <r>
    <s v="Pati - Juwana_SARIMULYO"/>
    <x v="38"/>
    <s v="SARIMULYO"/>
    <n v="16.66"/>
    <e v="#REF!"/>
    <n v="2.0825"/>
    <n v="200000"/>
    <n v="3400000"/>
  </r>
  <r>
    <s v="Pati - Juwana_SARIREJO"/>
    <x v="38"/>
    <s v="SARIREJO"/>
    <n v="16.66"/>
    <e v="#REF!"/>
    <n v="2.0825"/>
    <n v="200000"/>
    <n v="3400000"/>
  </r>
  <r>
    <s v="Pati - Juwana_SEJOMULYO"/>
    <x v="38"/>
    <s v="SEJOMULYO"/>
    <n v="16.66"/>
    <e v="#REF!"/>
    <n v="2.0825"/>
    <n v="200000"/>
    <n v="3400000"/>
  </r>
  <r>
    <s v="Pati - Juwana_SEKARJALAK"/>
    <x v="38"/>
    <s v="SEKARJALAK"/>
    <n v="16.66"/>
    <e v="#REF!"/>
    <n v="2.0825"/>
    <n v="200000"/>
    <n v="3400000"/>
  </r>
  <r>
    <s v="Pati - Juwana_SEKARSARI"/>
    <x v="38"/>
    <s v="SEKARSARI"/>
    <n v="20.29"/>
    <e v="#REF!"/>
    <n v="2.5362499999999999"/>
    <n v="200000"/>
    <n v="4200000"/>
  </r>
  <r>
    <s v="Pati - Juwana_SEMBATURAGUNG"/>
    <x v="38"/>
    <s v="SEMBATURAGUNG"/>
    <n v="16.66"/>
    <e v="#REF!"/>
    <n v="2.0825"/>
    <n v="200000"/>
    <n v="3400000"/>
  </r>
  <r>
    <s v="Pati - Juwana_SEMERAK"/>
    <x v="38"/>
    <s v="SEMERAK"/>
    <n v="16.66"/>
    <e v="#REF!"/>
    <n v="2.0825"/>
    <n v="200000"/>
    <n v="3400000"/>
  </r>
  <r>
    <s v="Pati - Juwana_SENDANGREJO"/>
    <x v="38"/>
    <s v="SENDANGREJO"/>
    <n v="16.66"/>
    <e v="#REF!"/>
    <n v="2.0825"/>
    <n v="200000"/>
    <n v="3400000"/>
  </r>
  <r>
    <s v="Pati - Juwana_SENDANGSOKO"/>
    <x v="38"/>
    <s v="SENDANGSOKO"/>
    <n v="16.66"/>
    <e v="#REF!"/>
    <n v="2.0825"/>
    <n v="200000"/>
    <n v="3400000"/>
  </r>
  <r>
    <s v="Pati - Juwana_SERUTSADANG"/>
    <x v="38"/>
    <s v="SERUTSADANG"/>
    <n v="16.66"/>
    <e v="#REF!"/>
    <n v="2.0825"/>
    <n v="200000"/>
    <n v="3400000"/>
  </r>
  <r>
    <s v="Pati - Juwana_SIDOARUM"/>
    <x v="38"/>
    <s v="SIDOARUM"/>
    <n v="16.66"/>
    <e v="#REF!"/>
    <n v="2.0825"/>
    <n v="200000"/>
    <n v="3400000"/>
  </r>
  <r>
    <s v="Pati - Juwana_SIDOHARJO"/>
    <x v="38"/>
    <s v="SIDOHARJO"/>
    <n v="16.66"/>
    <e v="#REF!"/>
    <n v="2.0825"/>
    <n v="200000"/>
    <n v="3400000"/>
  </r>
  <r>
    <s v="Pati - Juwana_SIDOHARJO"/>
    <x v="38"/>
    <s v="SIDOHARJO"/>
    <n v="16.66"/>
    <e v="#REF!"/>
    <n v="2.0825"/>
    <n v="200000"/>
    <n v="3400000"/>
  </r>
  <r>
    <s v="Pati - Juwana_SIDOLUHUR"/>
    <x v="38"/>
    <s v="SIDOLUHUR"/>
    <n v="16.66"/>
    <e v="#REF!"/>
    <n v="2.0825"/>
    <n v="200000"/>
    <n v="3400000"/>
  </r>
  <r>
    <s v="Pati - Juwana_SIDOMUKTI"/>
    <x v="38"/>
    <s v="SIDOMUKTI"/>
    <n v="16.66"/>
    <e v="#REF!"/>
    <n v="2.0825"/>
    <n v="200000"/>
    <n v="3400000"/>
  </r>
  <r>
    <s v="Pati - Juwana_SIDOMUKTI"/>
    <x v="38"/>
    <s v="SIDOMUKTI"/>
    <n v="16.66"/>
    <e v="#REF!"/>
    <n v="2.0825"/>
    <n v="200000"/>
    <n v="3400000"/>
  </r>
  <r>
    <s v="Pati - Juwana_SIDOMULYO"/>
    <x v="38"/>
    <s v="SIDOMULYO"/>
    <n v="16.66"/>
    <e v="#REF!"/>
    <n v="2.0825"/>
    <n v="200000"/>
    <n v="3400000"/>
  </r>
  <r>
    <s v="Pati - Juwana_SINOMAN"/>
    <x v="38"/>
    <s v="SINOMAN"/>
    <n v="16.66"/>
    <e v="#REF!"/>
    <n v="2.0825"/>
    <n v="200000"/>
    <n v="3400000"/>
  </r>
  <r>
    <s v="Pati - Juwana_SITIMULYO"/>
    <x v="38"/>
    <s v="SITIMULYO"/>
    <n v="16.66"/>
    <e v="#REF!"/>
    <n v="2.0825"/>
    <n v="200000"/>
    <n v="3400000"/>
  </r>
  <r>
    <s v="Pati - Juwana_SOKOPULUHAN"/>
    <x v="38"/>
    <s v="SOKOPULUHAN"/>
    <n v="16.66"/>
    <e v="#REF!"/>
    <n v="2.0825"/>
    <n v="200000"/>
    <n v="3400000"/>
  </r>
  <r>
    <s v="Pati - Juwana_SONEYAN"/>
    <x v="38"/>
    <s v="SONEYAN"/>
    <n v="16.66"/>
    <e v="#REF!"/>
    <n v="2.0825"/>
    <n v="200000"/>
    <n v="3400000"/>
  </r>
  <r>
    <s v="Pati - Juwana_SONOREJO"/>
    <x v="38"/>
    <s v="SONOREJO"/>
    <n v="16.66"/>
    <e v="#REF!"/>
    <n v="2.0825"/>
    <n v="200000"/>
    <n v="3400000"/>
  </r>
  <r>
    <s v="Pati - Juwana_SRIKATON"/>
    <x v="38"/>
    <s v="SRIKATON"/>
    <n v="16.66"/>
    <e v="#REF!"/>
    <n v="2.0825"/>
    <n v="200000"/>
    <n v="3400000"/>
  </r>
  <r>
    <s v="Pati - Juwana_SRIWEDARI"/>
    <x v="38"/>
    <s v="SRIWEDARI"/>
    <n v="16.66"/>
    <e v="#REF!"/>
    <n v="2.0825"/>
    <n v="200000"/>
    <n v="3400000"/>
  </r>
  <r>
    <s v="Pati - Juwana_SUGIHAN"/>
    <x v="38"/>
    <s v="SUGIHAN"/>
    <n v="16.66"/>
    <e v="#REF!"/>
    <n v="2.0825"/>
    <n v="200000"/>
    <n v="3400000"/>
  </r>
  <r>
    <s v="Pati - Juwana_SUGIHARJO"/>
    <x v="38"/>
    <s v="SUGIHARJO"/>
    <n v="16.66"/>
    <e v="#REF!"/>
    <n v="2.0825"/>
    <n v="200000"/>
    <n v="3400000"/>
  </r>
  <r>
    <s v="Pati - Juwana_SUKOAGUNG"/>
    <x v="38"/>
    <s v="SUKOAGUNG"/>
    <n v="16.66"/>
    <e v="#REF!"/>
    <n v="2.0825"/>
    <n v="200000"/>
    <n v="3400000"/>
  </r>
  <r>
    <s v="Pati - Juwana_SUKOHARJO"/>
    <x v="38"/>
    <s v="SUKOHARJO"/>
    <n v="16.66"/>
    <e v="#REF!"/>
    <n v="2.0825"/>
    <n v="200000"/>
    <n v="3400000"/>
  </r>
  <r>
    <s v="Pati - Juwana_SUKORUKUN"/>
    <x v="38"/>
    <s v="SUKORUKUN"/>
    <n v="16.66"/>
    <e v="#REF!"/>
    <n v="2.0825"/>
    <n v="200000"/>
    <n v="3400000"/>
  </r>
  <r>
    <s v="Pati - Juwana_SUMBERAGUNG"/>
    <x v="38"/>
    <s v="SUMBERAGUNG"/>
    <n v="16.66"/>
    <e v="#REF!"/>
    <n v="2.0825"/>
    <n v="200000"/>
    <n v="3400000"/>
  </r>
  <r>
    <s v="Pati - Juwana_SUMBERAN"/>
    <x v="38"/>
    <s v="SUMBERAN"/>
    <n v="16.66"/>
    <e v="#REF!"/>
    <n v="2.0825"/>
    <n v="200000"/>
    <n v="3400000"/>
  </r>
  <r>
    <s v="Pati - Juwana_SUMBERARUM"/>
    <x v="38"/>
    <s v="SUMBERARUM"/>
    <n v="16.66"/>
    <e v="#REF!"/>
    <n v="2.0825"/>
    <n v="200000"/>
    <n v="3400000"/>
  </r>
  <r>
    <s v="Pati - Juwana_SUMBEREJO"/>
    <x v="38"/>
    <s v="SUMBEREJO"/>
    <n v="16.66"/>
    <e v="#REF!"/>
    <n v="2.0825"/>
    <n v="200000"/>
    <n v="3400000"/>
  </r>
  <r>
    <s v="Pati - Juwana_SUMBERMULYO"/>
    <x v="38"/>
    <s v="SUMBERMULYO"/>
    <n v="16.66"/>
    <e v="#REF!"/>
    <n v="2.0825"/>
    <n v="200000"/>
    <n v="3400000"/>
  </r>
  <r>
    <s v="Pati - Juwana_SUMBERREJO"/>
    <x v="38"/>
    <s v="SUMBERREJO"/>
    <n v="16.66"/>
    <e v="#REF!"/>
    <n v="2.0825"/>
    <n v="200000"/>
    <n v="3400000"/>
  </r>
  <r>
    <s v="Pati - Juwana_SUMBERREJO"/>
    <x v="38"/>
    <s v="SUMBERREJO"/>
    <n v="10.32"/>
    <e v="#REF!"/>
    <n v="1.29"/>
    <n v="200000"/>
    <n v="2200000"/>
  </r>
  <r>
    <s v="Pati - Juwana_SUMUR"/>
    <x v="38"/>
    <s v="SUMUR"/>
    <n v="16.66"/>
    <e v="#REF!"/>
    <n v="2.0825"/>
    <n v="200000"/>
    <n v="3400000"/>
  </r>
  <r>
    <s v="Pati - Juwana_SUWADUK"/>
    <x v="38"/>
    <s v="SUWADUK"/>
    <n v="16.66"/>
    <e v="#REF!"/>
    <n v="2.0825"/>
    <n v="200000"/>
    <n v="3400000"/>
  </r>
  <r>
    <s v="Pati - Juwana_SUWATU"/>
    <x v="38"/>
    <s v="SUWATU"/>
    <n v="16.66"/>
    <e v="#REF!"/>
    <n v="2.0825"/>
    <n v="200000"/>
    <n v="3400000"/>
  </r>
  <r>
    <s v="Pati - Juwana_TAMANSARI"/>
    <x v="38"/>
    <s v="TAMANSARI"/>
    <n v="16.66"/>
    <e v="#REF!"/>
    <n v="2.0825"/>
    <n v="200000"/>
    <n v="3400000"/>
  </r>
  <r>
    <s v="Pati - Juwana_TAMBAHARJO"/>
    <x v="38"/>
    <s v="TAMBAHARJO"/>
    <n v="16.66"/>
    <e v="#REF!"/>
    <n v="2.0825"/>
    <n v="200000"/>
    <n v="3400000"/>
  </r>
  <r>
    <s v="Pati - Juwana_TAMBAHMULYO"/>
    <x v="38"/>
    <s v="TAMBAHMULYO"/>
    <n v="16.66"/>
    <e v="#REF!"/>
    <n v="2.0825"/>
    <n v="200000"/>
    <n v="3400000"/>
  </r>
  <r>
    <s v="Pati - Juwana_TAMBAHSARI"/>
    <x v="38"/>
    <s v="TAMBAHSARI"/>
    <n v="16.66"/>
    <e v="#REF!"/>
    <n v="2.0825"/>
    <n v="200000"/>
    <n v="3400000"/>
  </r>
  <r>
    <s v="Pati - Juwana_TAMBAKAGUNG"/>
    <x v="38"/>
    <s v="TAMBAKAGUNG"/>
    <n v="20.29"/>
    <e v="#REF!"/>
    <n v="2.5362499999999999"/>
    <n v="200000"/>
    <n v="4200000"/>
  </r>
  <r>
    <s v="Pati - Juwana_TANGGEL"/>
    <x v="38"/>
    <s v="TANGGEL"/>
    <n v="16.66"/>
    <e v="#REF!"/>
    <n v="2.0825"/>
    <n v="200000"/>
    <n v="3400000"/>
  </r>
  <r>
    <s v="Pati - Juwana_TANJUNGREJO"/>
    <x v="38"/>
    <s v="TANJUNGREJO"/>
    <n v="16.66"/>
    <e v="#REF!"/>
    <n v="2.0825"/>
    <n v="200000"/>
    <n v="3400000"/>
  </r>
  <r>
    <s v="Pati - Juwana_TANJUNGSARI"/>
    <x v="38"/>
    <s v="TANJUNGSARI"/>
    <n v="16.66"/>
    <e v="#REF!"/>
    <n v="2.0825"/>
    <n v="200000"/>
    <n v="3400000"/>
  </r>
  <r>
    <s v="Pati - Juwana_TANJUNGSEKAR"/>
    <x v="38"/>
    <s v="TANJUNGSEKAR"/>
    <n v="16.66"/>
    <e v="#REF!"/>
    <n v="2.0825"/>
    <n v="200000"/>
    <n v="3400000"/>
  </r>
  <r>
    <s v="Pati - Juwana_TAWANGHARJO"/>
    <x v="38"/>
    <s v="TAWANGHARJO"/>
    <n v="16.66"/>
    <e v="#REF!"/>
    <n v="2.0825"/>
    <n v="200000"/>
    <n v="3400000"/>
  </r>
  <r>
    <s v="Pati - Juwana_TAWANGREJO"/>
    <x v="38"/>
    <s v="TAWANGREJO"/>
    <n v="16.66"/>
    <e v="#REF!"/>
    <n v="2.0825"/>
    <n v="200000"/>
    <n v="3400000"/>
  </r>
  <r>
    <s v="Pati - Juwana_TAYU KULON"/>
    <x v="38"/>
    <s v="TAYU KULON"/>
    <n v="16.66"/>
    <e v="#REF!"/>
    <n v="2.0825"/>
    <n v="200000"/>
    <n v="3400000"/>
  </r>
  <r>
    <s v="Pati - Juwana_TEGALARUM"/>
    <x v="38"/>
    <s v="TEGALARUM"/>
    <n v="16.66"/>
    <e v="#REF!"/>
    <n v="2.0825"/>
    <n v="200000"/>
    <n v="3400000"/>
  </r>
  <r>
    <s v="Pati - Juwana_TEGALARUM"/>
    <x v="38"/>
    <s v="TEGALARUM"/>
    <n v="16.66"/>
    <e v="#REF!"/>
    <n v="2.0825"/>
    <n v="200000"/>
    <n v="3400000"/>
  </r>
  <r>
    <s v="Pati - Juwana_TEGALHARJO"/>
    <x v="38"/>
    <s v="TEGALHARJO"/>
    <n v="16.66"/>
    <e v="#REF!"/>
    <n v="2.0825"/>
    <n v="200000"/>
    <n v="3400000"/>
  </r>
  <r>
    <s v="Pati - Juwana_TEGALOMBO"/>
    <x v="38"/>
    <s v="TEGALOMBO"/>
    <n v="16.66"/>
    <e v="#REF!"/>
    <n v="2.0825"/>
    <n v="200000"/>
    <n v="3400000"/>
  </r>
  <r>
    <s v="Pati - Juwana_TEGALWERO"/>
    <x v="38"/>
    <s v="TEGALWERO"/>
    <n v="16.66"/>
    <e v="#REF!"/>
    <n v="2.0825"/>
    <n v="200000"/>
    <n v="3400000"/>
  </r>
  <r>
    <s v="Pati - Juwana_TENDAS"/>
    <x v="38"/>
    <s v="TENDAS"/>
    <n v="16.66"/>
    <e v="#REF!"/>
    <n v="2.0825"/>
    <n v="200000"/>
    <n v="3400000"/>
  </r>
  <r>
    <s v="Pati - Juwana_TERTEG"/>
    <x v="38"/>
    <s v="TERTEG"/>
    <n v="16.66"/>
    <e v="#REF!"/>
    <n v="2.0825"/>
    <n v="200000"/>
    <n v="3400000"/>
  </r>
  <r>
    <s v="Pati - Juwana_TLOGOHARUM"/>
    <x v="38"/>
    <s v="TLOGOHARUM"/>
    <n v="16.66"/>
    <e v="#REF!"/>
    <n v="2.0825"/>
    <n v="200000"/>
    <n v="3400000"/>
  </r>
  <r>
    <s v="Pati - Juwana_TLOGOMOJO"/>
    <x v="38"/>
    <s v="TLOGOMOJO"/>
    <n v="16.66"/>
    <e v="#REF!"/>
    <n v="2.0825"/>
    <n v="200000"/>
    <n v="3400000"/>
  </r>
  <r>
    <s v="Pati - Juwana_TLOGOREJO"/>
    <x v="38"/>
    <s v="TLOGOREJO"/>
    <n v="16.66"/>
    <e v="#REF!"/>
    <n v="2.0825"/>
    <n v="200000"/>
    <n v="3400000"/>
  </r>
  <r>
    <s v="Pati - Juwana_TLOGOREJO"/>
    <x v="38"/>
    <s v="TLOGOREJO"/>
    <n v="16.66"/>
    <e v="#REF!"/>
    <n v="2.0825"/>
    <n v="200000"/>
    <n v="3400000"/>
  </r>
  <r>
    <s v="Pati - Juwana_TLOGOSARI"/>
    <x v="38"/>
    <s v="TLOGOSARI"/>
    <n v="16.66"/>
    <e v="#REF!"/>
    <n v="2.0825"/>
    <n v="200000"/>
    <n v="3400000"/>
  </r>
  <r>
    <s v="Pati - Juwana_TLUTUP"/>
    <x v="38"/>
    <s v="TLUTUP"/>
    <n v="16.66"/>
    <e v="#REF!"/>
    <n v="2.0825"/>
    <n v="200000"/>
    <n v="3400000"/>
  </r>
  <r>
    <s v="Pati - Juwana_TLUWAH"/>
    <x v="38"/>
    <s v="TLUWAH"/>
    <n v="16.66"/>
    <e v="#REF!"/>
    <n v="2.0825"/>
    <n v="200000"/>
    <n v="3400000"/>
  </r>
  <r>
    <s v="Pati - Juwana_TLUWUK"/>
    <x v="38"/>
    <s v="TLUWUK"/>
    <n v="16.66"/>
    <e v="#REF!"/>
    <n v="2.0825"/>
    <n v="200000"/>
    <n v="3400000"/>
  </r>
  <r>
    <s v="Pati - Juwana_TOMPOMULYO"/>
    <x v="38"/>
    <s v="TOMPOMULYO"/>
    <n v="16.66"/>
    <e v="#REF!"/>
    <n v="2.0825"/>
    <n v="200000"/>
    <n v="3400000"/>
  </r>
  <r>
    <s v="Pati - Juwana_TONDOKERTO"/>
    <x v="38"/>
    <s v="TONDOKERTO"/>
    <n v="16.66"/>
    <e v="#REF!"/>
    <n v="2.0825"/>
    <n v="200000"/>
    <n v="3400000"/>
  </r>
  <r>
    <s v="Pati - Juwana_TONDOMULYO"/>
    <x v="38"/>
    <s v="TONDOMULYO"/>
    <n v="16.66"/>
    <e v="#REF!"/>
    <n v="2.0825"/>
    <n v="200000"/>
    <n v="3400000"/>
  </r>
  <r>
    <s v="Pati - Juwana_TRANGKIL"/>
    <x v="38"/>
    <s v="TRANGKIL"/>
    <n v="16.66"/>
    <e v="#REF!"/>
    <n v="2.0825"/>
    <n v="200000"/>
    <n v="3400000"/>
  </r>
  <r>
    <s v="Pati - Juwana_TRIGUNO"/>
    <x v="38"/>
    <s v="TRIGUNO"/>
    <n v="16.66"/>
    <e v="#REF!"/>
    <n v="2.0825"/>
    <n v="200000"/>
    <n v="3400000"/>
  </r>
  <r>
    <s v="Pati - Juwana_TRIKOYO"/>
    <x v="38"/>
    <s v="TRIKOYO"/>
    <n v="16.66"/>
    <e v="#REF!"/>
    <n v="2.0825"/>
    <n v="200000"/>
    <n v="3400000"/>
  </r>
  <r>
    <s v="Pati - Juwana_TRIMULYO"/>
    <x v="38"/>
    <s v="TRIMULYO"/>
    <n v="16.66"/>
    <e v="#REF!"/>
    <n v="2.0825"/>
    <n v="200000"/>
    <n v="3400000"/>
  </r>
  <r>
    <s v="Pati - Juwana_TUNGGULSARI"/>
    <x v="38"/>
    <s v="TUNGGULSARI"/>
    <n v="20.29"/>
    <e v="#REF!"/>
    <n v="2.5362499999999999"/>
    <n v="200000"/>
    <n v="4200000"/>
  </r>
  <r>
    <s v="Pati - Juwana_TUNGGULSARI"/>
    <x v="38"/>
    <s v="TUNGGULSARI"/>
    <n v="16.66"/>
    <e v="#REF!"/>
    <n v="2.0825"/>
    <n v="200000"/>
    <n v="3400000"/>
  </r>
  <r>
    <s v="Pati - Juwana_UJUNGWATU"/>
    <x v="38"/>
    <s v="UJUNGWATU"/>
    <n v="10.32"/>
    <e v="#REF!"/>
    <n v="1.29"/>
    <n v="200000"/>
    <n v="2200000"/>
  </r>
  <r>
    <s v="Pati - Juwana_WATESHAJI"/>
    <x v="38"/>
    <s v="WATESHAJI"/>
    <n v="16.66"/>
    <e v="#REF!"/>
    <n v="2.0825"/>
    <n v="200000"/>
    <n v="3400000"/>
  </r>
  <r>
    <s v="Pati - Juwana_WATUROYO"/>
    <x v="38"/>
    <s v="WATUROYO"/>
    <n v="16.66"/>
    <e v="#REF!"/>
    <n v="2.0825"/>
    <n v="200000"/>
    <n v="3400000"/>
  </r>
  <r>
    <s v="Pati - Juwana_WEDARIJAKSA"/>
    <x v="38"/>
    <s v="WEDARIJAKSA"/>
    <n v="16.66"/>
    <e v="#REF!"/>
    <n v="2.0825"/>
    <n v="200000"/>
    <n v="3400000"/>
  </r>
  <r>
    <s v="Pati - Juwana_WEDUSAN"/>
    <x v="38"/>
    <s v="WEDUSAN"/>
    <n v="16.66"/>
    <e v="#REF!"/>
    <n v="2.0825"/>
    <n v="200000"/>
    <n v="3400000"/>
  </r>
  <r>
    <s v="Pati - Juwana_WIDOROKANDANG"/>
    <x v="38"/>
    <s v="WIDOROKANDANG"/>
    <n v="16.66"/>
    <e v="#REF!"/>
    <n v="2.0825"/>
    <n v="200000"/>
    <n v="3400000"/>
  </r>
  <r>
    <s v="Pati - Juwana_WINONG"/>
    <x v="38"/>
    <s v="WINONG"/>
    <n v="16.66"/>
    <e v="#REF!"/>
    <n v="2.0825"/>
    <n v="200000"/>
    <n v="3400000"/>
  </r>
  <r>
    <s v="Pati - Juwana_WIROTO"/>
    <x v="38"/>
    <s v="WIROTO"/>
    <n v="20.29"/>
    <e v="#REF!"/>
    <n v="2.5362499999999999"/>
    <n v="200000"/>
    <n v="4200000"/>
  </r>
  <r>
    <s v="Pati - Juwana_WIRUN"/>
    <x v="38"/>
    <s v="WIRUN"/>
    <n v="16.66"/>
    <e v="#REF!"/>
    <n v="2.0825"/>
    <n v="200000"/>
    <n v="3400000"/>
  </r>
  <r>
    <s v="Pati - Juwana_WONOREJO"/>
    <x v="38"/>
    <s v="WONOREJO"/>
    <n v="16.66"/>
    <e v="#REF!"/>
    <n v="2.0825"/>
    <n v="200000"/>
    <n v="3400000"/>
  </r>
  <r>
    <s v="Pati - Sokokulon_ANGKATAN KIDUL"/>
    <x v="39"/>
    <s v="ANGKATAN KIDUL"/>
    <n v="16.66"/>
    <e v="#REF!"/>
    <n v="2.0825"/>
    <n v="200000"/>
    <n v="3400000"/>
  </r>
  <r>
    <s v="Pati - Sokokulon_ANGKATAN LOR"/>
    <x v="39"/>
    <s v="ANGKATAN LOR"/>
    <n v="16.66"/>
    <e v="#REF!"/>
    <n v="2.0825"/>
    <n v="200000"/>
    <n v="3400000"/>
  </r>
  <r>
    <s v="Pati - Sokokulon_BABALAN"/>
    <x v="39"/>
    <s v="BABALAN"/>
    <n v="16.66"/>
    <e v="#REF!"/>
    <n v="2.0825"/>
    <n v="200000"/>
    <n v="3400000"/>
  </r>
  <r>
    <s v="Pati - Sokokulon_BADEGAN"/>
    <x v="39"/>
    <s v="BADEGAN"/>
    <n v="16.66"/>
    <e v="#REF!"/>
    <n v="2.0825"/>
    <n v="200000"/>
    <n v="3400000"/>
  </r>
  <r>
    <s v="Pati - Sokokulon_BAGENG"/>
    <x v="39"/>
    <s v="BAGENG"/>
    <n v="16.66"/>
    <e v="#REF!"/>
    <n v="2.0825"/>
    <n v="200000"/>
    <n v="3400000"/>
  </r>
  <r>
    <s v="Pati - Sokokulon_BANJARSARI"/>
    <x v="39"/>
    <s v="BANJARSARI"/>
    <n v="16.66"/>
    <e v="#REF!"/>
    <n v="2.0825"/>
    <n v="200000"/>
    <n v="3400000"/>
  </r>
  <r>
    <s v="Pati - Sokokulon_BANYUURIP"/>
    <x v="39"/>
    <s v="BANYUURIP"/>
    <n v="16.66"/>
    <e v="#REF!"/>
    <n v="2.0825"/>
    <n v="200000"/>
    <n v="3400000"/>
  </r>
  <r>
    <s v="Pati - Sokokulon_BLARU"/>
    <x v="39"/>
    <s v="BLARU"/>
    <n v="16.66"/>
    <e v="#REF!"/>
    <n v="2.0825"/>
    <n v="200000"/>
    <n v="3400000"/>
  </r>
  <r>
    <s v="Pati - Sokokulon_CABAK"/>
    <x v="39"/>
    <s v="CABAK"/>
    <n v="16.66"/>
    <e v="#REF!"/>
    <n v="2.0825"/>
    <n v="200000"/>
    <n v="3400000"/>
  </r>
  <r>
    <s v="Pati - Sokokulon_COLO"/>
    <x v="39"/>
    <s v="COLO"/>
    <n v="13.38"/>
    <e v="#REF!"/>
    <n v="1.6725000000000001"/>
    <n v="200000"/>
    <n v="2800000"/>
  </r>
  <r>
    <s v="Pati - Sokokulon_DADIREJO"/>
    <x v="39"/>
    <s v="DADIREJO"/>
    <n v="16.66"/>
    <e v="#REF!"/>
    <n v="2.0825"/>
    <n v="200000"/>
    <n v="3400000"/>
  </r>
  <r>
    <s v="Pati - Sokokulon_DAMARWULAN"/>
    <x v="39"/>
    <s v="DAMARWULAN"/>
    <n v="10.32"/>
    <e v="#REF!"/>
    <n v="1.29"/>
    <n v="200000"/>
    <n v="2200000"/>
  </r>
  <r>
    <s v="Pati - Sokokulon_GABUS"/>
    <x v="39"/>
    <s v="GABUS"/>
    <n v="16.66"/>
    <e v="#REF!"/>
    <n v="2.0825"/>
    <n v="200000"/>
    <n v="3400000"/>
  </r>
  <r>
    <s v="Pati - Sokokulon_GEBANG"/>
    <x v="39"/>
    <s v="GEBANG"/>
    <n v="16.66"/>
    <e v="#REF!"/>
    <n v="2.0825"/>
    <n v="200000"/>
    <n v="3400000"/>
  </r>
  <r>
    <s v="Pati - Sokokulon_GEMBONG"/>
    <x v="39"/>
    <s v="GEMBONG"/>
    <n v="16.66"/>
    <e v="#REF!"/>
    <n v="2.0825"/>
    <n v="200000"/>
    <n v="3400000"/>
  </r>
  <r>
    <s v="Pati - Sokokulon_GEMPOLSARI"/>
    <x v="39"/>
    <s v="GEMPOLSARI"/>
    <n v="16.66"/>
    <e v="#REF!"/>
    <n v="2.0825"/>
    <n v="200000"/>
    <n v="3400000"/>
  </r>
  <r>
    <s v="Pati - Sokokulon_GILING"/>
    <x v="39"/>
    <s v="GILING"/>
    <n v="16.66"/>
    <e v="#REF!"/>
    <n v="2.0825"/>
    <n v="200000"/>
    <n v="3400000"/>
  </r>
  <r>
    <s v="Pati - Sokokulon_GODO"/>
    <x v="39"/>
    <s v="GODO"/>
    <n v="16.66"/>
    <e v="#REF!"/>
    <n v="2.0825"/>
    <n v="200000"/>
    <n v="3400000"/>
  </r>
  <r>
    <s v="Pati - Sokokulon_GULANGPONGGE"/>
    <x v="39"/>
    <s v="GULANGPONGGE"/>
    <n v="16.66"/>
    <e v="#REF!"/>
    <n v="2.0825"/>
    <n v="200000"/>
    <n v="3400000"/>
  </r>
  <r>
    <s v="Pati - Sokokulon_GUNUNGPANTI"/>
    <x v="39"/>
    <s v="GUNUNGPANTI"/>
    <n v="16.66"/>
    <e v="#REF!"/>
    <n v="2.0825"/>
    <n v="200000"/>
    <n v="3400000"/>
  </r>
  <r>
    <s v="Pati - Sokokulon_GUNUNGSARI"/>
    <x v="39"/>
    <s v="GUNUNGSARI"/>
    <n v="16.66"/>
    <e v="#REF!"/>
    <n v="2.0825"/>
    <n v="200000"/>
    <n v="3400000"/>
  </r>
  <r>
    <s v="Pati - Sokokulon_GUWO"/>
    <x v="39"/>
    <s v="GUWO"/>
    <n v="16.66"/>
    <e v="#REF!"/>
    <n v="2.0825"/>
    <n v="200000"/>
    <n v="3400000"/>
  </r>
  <r>
    <s v="Pati - Sokokulon_JAPAN"/>
    <x v="39"/>
    <s v="JAPAN"/>
    <n v="13.38"/>
    <e v="#REF!"/>
    <n v="1.6725000000000001"/>
    <n v="200000"/>
    <n v="2800000"/>
  </r>
  <r>
    <s v="Pati - Sokokulon_JEPALO"/>
    <x v="39"/>
    <s v="JEPALO"/>
    <n v="16.66"/>
    <e v="#REF!"/>
    <n v="2.0825"/>
    <n v="200000"/>
    <n v="3400000"/>
  </r>
  <r>
    <s v="Pati - Sokokulon_JRAHI"/>
    <x v="39"/>
    <s v="JRAHI"/>
    <n v="16.66"/>
    <e v="#REF!"/>
    <n v="2.0825"/>
    <n v="200000"/>
    <n v="3400000"/>
  </r>
  <r>
    <s v="Pati - Sokokulon_KARANGWONO"/>
    <x v="39"/>
    <s v="KARANGWONO"/>
    <n v="16.66"/>
    <e v="#REF!"/>
    <n v="2.0825"/>
    <n v="200000"/>
    <n v="3400000"/>
  </r>
  <r>
    <s v="Pati - Sokokulon_KEDALINGAN"/>
    <x v="39"/>
    <s v="KEDALINGAN"/>
    <n v="16.66"/>
    <e v="#REF!"/>
    <n v="2.0825"/>
    <n v="200000"/>
    <n v="3400000"/>
  </r>
  <r>
    <s v="Pati - Sokokulon_KEDUNGBULUS"/>
    <x v="39"/>
    <s v="KEDUNGBULUS"/>
    <n v="16.66"/>
    <e v="#REF!"/>
    <n v="2.0825"/>
    <n v="200000"/>
    <n v="3400000"/>
  </r>
  <r>
    <s v="Pati - Sokokulon_KETANGGAN"/>
    <x v="39"/>
    <s v="KETANGGAN"/>
    <n v="16.66"/>
    <e v="#REF!"/>
    <n v="2.0825"/>
    <n v="200000"/>
    <n v="3400000"/>
  </r>
  <r>
    <s v="Pati - Sokokulon_KLAKAHKASIHAN"/>
    <x v="39"/>
    <s v="KLAKAHKASIHAN"/>
    <n v="16.66"/>
    <e v="#REF!"/>
    <n v="2.0825"/>
    <n v="200000"/>
    <n v="3400000"/>
  </r>
  <r>
    <s v="Pati - Sokokulon_KLUMPIT"/>
    <x v="39"/>
    <s v="KLUMPIT"/>
    <n v="16.66"/>
    <e v="#REF!"/>
    <n v="2.0825"/>
    <n v="200000"/>
    <n v="3400000"/>
  </r>
  <r>
    <s v="Pati - Sokokulon_KORIPANDRIYO"/>
    <x v="39"/>
    <s v="KORIPANDRIYO"/>
    <n v="16.66"/>
    <e v="#REF!"/>
    <n v="2.0825"/>
    <n v="200000"/>
    <n v="3400000"/>
  </r>
  <r>
    <s v="Pati - Sokokulon_KOSEKAN"/>
    <x v="39"/>
    <s v="KOSEKAN"/>
    <n v="16.66"/>
    <e v="#REF!"/>
    <n v="2.0825"/>
    <n v="200000"/>
    <n v="3400000"/>
  </r>
  <r>
    <s v="Pati - Sokokulon_KROPAK"/>
    <x v="39"/>
    <s v="KROPAK"/>
    <n v="16.66"/>
    <e v="#REF!"/>
    <n v="2.0825"/>
    <n v="200000"/>
    <n v="3400000"/>
  </r>
  <r>
    <s v="Pati - Sokokulon_KUDUR"/>
    <x v="39"/>
    <s v="KUDUR"/>
    <n v="16.66"/>
    <e v="#REF!"/>
    <n v="2.0825"/>
    <n v="200000"/>
    <n v="3400000"/>
  </r>
  <r>
    <s v="Pati - Sokokulon_KURYOKALANGAN"/>
    <x v="39"/>
    <s v="KURYOKALANGAN"/>
    <n v="16.66"/>
    <e v="#REF!"/>
    <n v="2.0825"/>
    <n v="200000"/>
    <n v="3400000"/>
  </r>
  <r>
    <s v="Pati - Sokokulon_LAHAR"/>
    <x v="39"/>
    <s v="LAHAR"/>
    <n v="16.66"/>
    <e v="#REF!"/>
    <n v="2.0825"/>
    <n v="200000"/>
    <n v="3400000"/>
  </r>
  <r>
    <s v="Pati - Sokokulon_LANGENHARJO"/>
    <x v="39"/>
    <s v="LANGENHARJO"/>
    <n v="16.66"/>
    <e v="#REF!"/>
    <n v="2.0825"/>
    <n v="200000"/>
    <n v="3400000"/>
  </r>
  <r>
    <s v="Pati - Sokokulon_LANGSE"/>
    <x v="39"/>
    <s v="LANGSE"/>
    <n v="16.66"/>
    <e v="#REF!"/>
    <n v="2.0825"/>
    <n v="200000"/>
    <n v="3400000"/>
  </r>
  <r>
    <s v="Pati - Sokokulon_MARGOREJO"/>
    <x v="39"/>
    <s v="MARGOREJO"/>
    <n v="16.66"/>
    <e v="#REF!"/>
    <n v="2.0825"/>
    <n v="200000"/>
    <n v="3400000"/>
  </r>
  <r>
    <s v="Pati - Sokokulon_MATARAMAN"/>
    <x v="39"/>
    <s v="MATARAMAN"/>
    <n v="16.66"/>
    <e v="#REF!"/>
    <n v="2.0825"/>
    <n v="200000"/>
    <n v="3400000"/>
  </r>
  <r>
    <s v="Pati - Sokokulon_MEDANI"/>
    <x v="39"/>
    <s v="MEDANI"/>
    <n v="16.66"/>
    <e v="#REF!"/>
    <n v="2.0825"/>
    <n v="200000"/>
    <n v="3400000"/>
  </r>
  <r>
    <s v="Pati - Sokokulon_MOJO"/>
    <x v="39"/>
    <s v="MOJO"/>
    <n v="16.66"/>
    <e v="#REF!"/>
    <n v="2.0825"/>
    <n v="200000"/>
    <n v="3400000"/>
  </r>
  <r>
    <s v="Pati - Sokokulon_MOJOLAWARAN"/>
    <x v="39"/>
    <s v="MOJOLAWARAN"/>
    <n v="16.66"/>
    <e v="#REF!"/>
    <n v="2.0825"/>
    <n v="200000"/>
    <n v="3400000"/>
  </r>
  <r>
    <s v="Pati - Sokokulon_MUKTIHARJO"/>
    <x v="39"/>
    <s v="MUKTIHARJO"/>
    <n v="16.66"/>
    <e v="#REF!"/>
    <n v="2.0825"/>
    <n v="200000"/>
    <n v="3400000"/>
  </r>
  <r>
    <s v="Pati - Sokokulon_MUSTOKOHARJO"/>
    <x v="39"/>
    <s v="MUSTOKOHARJO"/>
    <n v="16.66"/>
    <e v="#REF!"/>
    <n v="2.0825"/>
    <n v="200000"/>
    <n v="3400000"/>
  </r>
  <r>
    <s v="Pati - Sokokulon_NGARUS"/>
    <x v="39"/>
    <s v="NGARUS"/>
    <n v="16.66"/>
    <e v="#REF!"/>
    <n v="2.0825"/>
    <n v="200000"/>
    <n v="3400000"/>
  </r>
  <r>
    <s v="Pati - Sokokulon_NGAWEN"/>
    <x v="39"/>
    <s v="NGAWEN"/>
    <n v="16.66"/>
    <e v="#REF!"/>
    <n v="2.0825"/>
    <n v="200000"/>
    <n v="3400000"/>
  </r>
  <r>
    <s v="Pati - Sokokulon_PADANGAN"/>
    <x v="39"/>
    <s v="PADANGAN"/>
    <n v="16.66"/>
    <e v="#REF!"/>
    <n v="2.0825"/>
    <n v="200000"/>
    <n v="3400000"/>
  </r>
  <r>
    <s v="Pati - Sokokulon_PANJUNAN"/>
    <x v="39"/>
    <s v="PANJUNAN"/>
    <n v="16.66"/>
    <e v="#REF!"/>
    <n v="2.0825"/>
    <n v="200000"/>
    <n v="3400000"/>
  </r>
  <r>
    <s v="Pati - Sokokulon_PANTIREJO"/>
    <x v="39"/>
    <s v="PANTIREJO"/>
    <n v="16.66"/>
    <e v="#REF!"/>
    <n v="2.0825"/>
    <n v="200000"/>
    <n v="3400000"/>
  </r>
  <r>
    <s v="Pati - Sokokulon_PARENGGAN"/>
    <x v="39"/>
    <s v="PARENGGAN"/>
    <n v="16.66"/>
    <e v="#REF!"/>
    <n v="2.0825"/>
    <n v="200000"/>
    <n v="3400000"/>
  </r>
  <r>
    <s v="Pati - Sokokulon_PATI KIDUL"/>
    <x v="39"/>
    <s v="PATI KIDUL"/>
    <n v="16.66"/>
    <e v="#REF!"/>
    <n v="2.0825"/>
    <n v="200000"/>
    <n v="3400000"/>
  </r>
  <r>
    <s v="Pati - Sokokulon_PATI LOR"/>
    <x v="39"/>
    <s v="PATI LOR"/>
    <n v="16.66"/>
    <e v="#REF!"/>
    <n v="2.0825"/>
    <n v="200000"/>
    <n v="3400000"/>
  </r>
  <r>
    <s v="Pati - Sokokulon_PATI WETAN"/>
    <x v="39"/>
    <s v="PATI WETAN"/>
    <n v="16.66"/>
    <e v="#REF!"/>
    <n v="2.0825"/>
    <n v="200000"/>
    <n v="3400000"/>
  </r>
  <r>
    <s v="Pati - Sokokulon_PAYAK"/>
    <x v="39"/>
    <s v="PAYAK"/>
    <n v="16.66"/>
    <e v="#REF!"/>
    <n v="2.0825"/>
    <n v="200000"/>
    <n v="3400000"/>
  </r>
  <r>
    <s v="Pati - Sokokulon_PEGANDAN"/>
    <x v="39"/>
    <s v="PEGANDAN"/>
    <n v="16.66"/>
    <e v="#REF!"/>
    <n v="2.0825"/>
    <n v="200000"/>
    <n v="3400000"/>
  </r>
  <r>
    <s v="Pati - Sokokulon_PENAMBUHAN"/>
    <x v="39"/>
    <s v="PENAMBUHAN"/>
    <n v="16.66"/>
    <e v="#REF!"/>
    <n v="2.0825"/>
    <n v="200000"/>
    <n v="3400000"/>
  </r>
  <r>
    <s v="Pati - Sokokulon_PENANGGUNGAN"/>
    <x v="39"/>
    <s v="PENANGGUNGAN"/>
    <n v="16.66"/>
    <e v="#REF!"/>
    <n v="2.0825"/>
    <n v="200000"/>
    <n v="3400000"/>
  </r>
  <r>
    <s v="Pati - Sokokulon_PERDOPO"/>
    <x v="39"/>
    <s v="PERDOPO"/>
    <n v="16.66"/>
    <e v="#REF!"/>
    <n v="2.0825"/>
    <n v="200000"/>
    <n v="3400000"/>
  </r>
  <r>
    <s v="Pati - Sokokulon_PLANGITAN"/>
    <x v="39"/>
    <s v="PLANGITAN"/>
    <n v="16.66"/>
    <e v="#REF!"/>
    <n v="2.0825"/>
    <n v="200000"/>
    <n v="3400000"/>
  </r>
  <r>
    <s v="Pati - Sokokulon_PLAOSAN"/>
    <x v="39"/>
    <s v="PLAOSAN"/>
    <n v="16.66"/>
    <e v="#REF!"/>
    <n v="2.0825"/>
    <n v="200000"/>
    <n v="3400000"/>
  </r>
  <r>
    <s v="Pati - Sokokulon_PLUKARAN"/>
    <x v="39"/>
    <s v="PLUKARAN"/>
    <n v="16.66"/>
    <e v="#REF!"/>
    <n v="2.0825"/>
    <n v="200000"/>
    <n v="3400000"/>
  </r>
  <r>
    <s v="Pati - Sokokulon_PLUMBUNGAN"/>
    <x v="39"/>
    <s v="PLUMBUNGAN"/>
    <n v="16.66"/>
    <e v="#REF!"/>
    <n v="2.0825"/>
    <n v="200000"/>
    <n v="3400000"/>
  </r>
  <r>
    <s v="Pati - Sokokulon_POHGADING"/>
    <x v="39"/>
    <s v="POHGADING"/>
    <n v="16.66"/>
    <e v="#REF!"/>
    <n v="2.0825"/>
    <n v="200000"/>
    <n v="3400000"/>
  </r>
  <r>
    <s v="Pati - Sokokulon_POHGADING"/>
    <x v="39"/>
    <s v="POHGADING"/>
    <n v="16.66"/>
    <e v="#REF!"/>
    <n v="2.0825"/>
    <n v="200000"/>
    <n v="3400000"/>
  </r>
  <r>
    <s v="Pati - Sokokulon_PURI"/>
    <x v="39"/>
    <s v="PURI"/>
    <n v="16.66"/>
    <e v="#REF!"/>
    <n v="2.0825"/>
    <n v="200000"/>
    <n v="3400000"/>
  </r>
  <r>
    <s v="Pati - Sokokulon_PURWOSARI"/>
    <x v="39"/>
    <s v="PURWOSARI"/>
    <n v="16.66"/>
    <e v="#REF!"/>
    <n v="2.0825"/>
    <n v="200000"/>
    <n v="3400000"/>
  </r>
  <r>
    <s v="Pati - Sokokulon_REGALOH"/>
    <x v="39"/>
    <s v="REGALOH"/>
    <n v="16.66"/>
    <e v="#REF!"/>
    <n v="2.0825"/>
    <n v="200000"/>
    <n v="3400000"/>
  </r>
  <r>
    <s v="Pati - Sokokulon_SAMBIREJO"/>
    <x v="39"/>
    <s v="SAMBIREJO"/>
    <n v="16.66"/>
    <e v="#REF!"/>
    <n v="2.0825"/>
    <n v="200000"/>
    <n v="3400000"/>
  </r>
  <r>
    <s v="Pati - Sokokulon_SAMPOK"/>
    <x v="39"/>
    <s v="SAMPOK"/>
    <n v="16.66"/>
    <e v="#REF!"/>
    <n v="2.0825"/>
    <n v="200000"/>
    <n v="3400000"/>
  </r>
  <r>
    <s v="Pati - Sokokulon_SEMAMPIR"/>
    <x v="39"/>
    <s v="SEMAMPIR"/>
    <n v="16.66"/>
    <e v="#REF!"/>
    <n v="2.0825"/>
    <n v="200000"/>
    <n v="3400000"/>
  </r>
  <r>
    <s v="Pati - Sokokulon_SEMIREJO"/>
    <x v="39"/>
    <s v="SEMIREJO"/>
    <n v="16.66"/>
    <e v="#REF!"/>
    <n v="2.0825"/>
    <n v="200000"/>
    <n v="3400000"/>
  </r>
  <r>
    <s v="Pati - Sokokulon_SENTUL"/>
    <x v="39"/>
    <s v="SENTUL"/>
    <n v="16.66"/>
    <e v="#REF!"/>
    <n v="2.0825"/>
    <n v="200000"/>
    <n v="3400000"/>
  </r>
  <r>
    <s v="Pati - Sokokulon_SIDOKERTO"/>
    <x v="39"/>
    <s v="SIDOKERTO"/>
    <n v="16.66"/>
    <e v="#REF!"/>
    <n v="2.0825"/>
    <n v="200000"/>
    <n v="3400000"/>
  </r>
  <r>
    <s v="Pati - Sokokulon_SIDOMULYO"/>
    <x v="39"/>
    <s v="SIDOMULYO"/>
    <n v="16.66"/>
    <e v="#REF!"/>
    <n v="2.0825"/>
    <n v="200000"/>
    <n v="3400000"/>
  </r>
  <r>
    <s v="Pati - Sokokulon_SINOMWIDODO"/>
    <x v="39"/>
    <s v="SINOMWIDODO"/>
    <n v="16.66"/>
    <e v="#REF!"/>
    <n v="2.0825"/>
    <n v="200000"/>
    <n v="3400000"/>
  </r>
  <r>
    <s v="Pati - Sokokulon_SIRAHAN"/>
    <x v="39"/>
    <s v="SIRAHAN"/>
    <n v="16.66"/>
    <e v="#REF!"/>
    <n v="2.0825"/>
    <n v="200000"/>
    <n v="3400000"/>
  </r>
  <r>
    <s v="Pati - Sokokulon_SITILUHUR"/>
    <x v="39"/>
    <s v="SITILUHUR"/>
    <n v="16.66"/>
    <e v="#REF!"/>
    <n v="2.0825"/>
    <n v="200000"/>
    <n v="3400000"/>
  </r>
  <r>
    <s v="Pati - Sokokulon_SOKO"/>
    <x v="39"/>
    <s v="SOKO"/>
    <n v="16.66"/>
    <e v="#REF!"/>
    <n v="2.0825"/>
    <n v="200000"/>
    <n v="3400000"/>
  </r>
  <r>
    <s v="Pati - Sokokulon_SOKOKULON"/>
    <x v="39"/>
    <s v="SOKOKULON"/>
    <n v="16.66"/>
    <e v="#REF!"/>
    <n v="2.0825"/>
    <n v="200000"/>
    <n v="3400000"/>
  </r>
  <r>
    <s v="Pati - Sokokulon_SUGIHREJO"/>
    <x v="39"/>
    <s v="SUGIHREJO"/>
    <n v="16.66"/>
    <e v="#REF!"/>
    <n v="2.0825"/>
    <n v="200000"/>
    <n v="3400000"/>
  </r>
  <r>
    <s v="Pati - Sokokulon_SUKOHARJO"/>
    <x v="39"/>
    <s v="SUKOHARJO"/>
    <n v="16.66"/>
    <e v="#REF!"/>
    <n v="2.0825"/>
    <n v="200000"/>
    <n v="3400000"/>
  </r>
  <r>
    <s v="Pati - Sokokulon_SUMBERMULYO"/>
    <x v="39"/>
    <s v="SUMBERMULYO"/>
    <n v="16.66"/>
    <e v="#REF!"/>
    <n v="2.0825"/>
    <n v="200000"/>
    <n v="3400000"/>
  </r>
  <r>
    <s v="Pati - Sokokulon_SUNGGINGWARNO"/>
    <x v="39"/>
    <s v="SUNGGINGWARNO"/>
    <n v="16.66"/>
    <e v="#REF!"/>
    <n v="2.0825"/>
    <n v="200000"/>
    <n v="3400000"/>
  </r>
  <r>
    <s v="Pati - Sokokulon_TAMANSARI"/>
    <x v="39"/>
    <s v="TAMANSARI"/>
    <n v="16.66"/>
    <e v="#REF!"/>
    <n v="2.0825"/>
    <n v="200000"/>
    <n v="3400000"/>
  </r>
  <r>
    <s v="Pati - Sokokulon_TAMBAHMULYO"/>
    <x v="39"/>
    <s v="TAMBAHMULYO"/>
    <n v="16.66"/>
    <e v="#REF!"/>
    <n v="2.0825"/>
    <n v="200000"/>
    <n v="3400000"/>
  </r>
  <r>
    <s v="Pati - Sokokulon_TANJANG"/>
    <x v="39"/>
    <s v="TANJANG"/>
    <n v="16.66"/>
    <e v="#REF!"/>
    <n v="2.0825"/>
    <n v="200000"/>
    <n v="3400000"/>
  </r>
  <r>
    <s v="Pati - Sokokulon_TANJUNGANOM"/>
    <x v="39"/>
    <s v="TANJUNGANOM"/>
    <n v="16.66"/>
    <e v="#REF!"/>
    <n v="2.0825"/>
    <n v="200000"/>
    <n v="3400000"/>
  </r>
  <r>
    <s v="Pati - Sokokulon_TANJUNGSARI"/>
    <x v="39"/>
    <s v="TANJUNGSARI"/>
    <n v="16.66"/>
    <e v="#REF!"/>
    <n v="2.0825"/>
    <n v="200000"/>
    <n v="3400000"/>
  </r>
  <r>
    <s v="Pati - Sokokulon_TLOGOREJO"/>
    <x v="39"/>
    <s v="TLOGOREJO"/>
    <n v="16.66"/>
    <e v="#REF!"/>
    <n v="2.0825"/>
    <n v="200000"/>
    <n v="3400000"/>
  </r>
  <r>
    <s v="Pati - Sokokulon_WINONG"/>
    <x v="39"/>
    <s v="WINONG"/>
    <n v="16.66"/>
    <e v="#REF!"/>
    <n v="2.0825"/>
    <n v="200000"/>
    <n v="3400000"/>
  </r>
  <r>
    <s v="Pati - Sokokulon_WONOSEKAR"/>
    <x v="39"/>
    <s v="WONOSEKAR"/>
    <n v="16.66"/>
    <e v="#REF!"/>
    <n v="2.0825"/>
    <n v="200000"/>
    <n v="3400000"/>
  </r>
  <r>
    <s v="Pemalang - Taman_ASEMDOYONG"/>
    <x v="40"/>
    <s v="ASEMDOYONG"/>
    <n v="15.73"/>
    <e v="#REF!"/>
    <n v="1.9662500000000001"/>
    <n v="200000"/>
    <n v="3200000"/>
  </r>
  <r>
    <s v="Pemalang - Taman_BANJARAGUNG"/>
    <x v="40"/>
    <s v="BANJARAGUNG"/>
    <n v="11.25"/>
    <e v="#REF!"/>
    <n v="1.40625"/>
    <n v="200000"/>
    <n v="2400000"/>
  </r>
  <r>
    <s v="Pemalang - Taman_BANJARAN"/>
    <x v="40"/>
    <s v="BANJARAN"/>
    <n v="15.73"/>
    <e v="#REF!"/>
    <n v="1.9662500000000001"/>
    <n v="200000"/>
    <n v="3200000"/>
  </r>
  <r>
    <s v="Pemalang - Taman_BANJARDAWA"/>
    <x v="40"/>
    <s v="BANJARDAWA"/>
    <n v="15.73"/>
    <e v="#REF!"/>
    <n v="1.9662500000000001"/>
    <n v="200000"/>
    <n v="3200000"/>
  </r>
  <r>
    <s v="Pemalang - Taman_BANJARMULYA"/>
    <x v="40"/>
    <s v="BANJARMULYA"/>
    <n v="15.73"/>
    <e v="#REF!"/>
    <n v="1.9662500000000001"/>
    <n v="200000"/>
    <n v="3200000"/>
  </r>
  <r>
    <s v="Pemalang - Taman_BANJARSARI"/>
    <x v="40"/>
    <s v="BANJARSARI"/>
    <n v="15.73"/>
    <e v="#REF!"/>
    <n v="1.9662500000000001"/>
    <n v="200000"/>
    <n v="3200000"/>
  </r>
  <r>
    <s v="Pemalang - Taman_BANTARBOLANG"/>
    <x v="40"/>
    <s v="BANTARBOLANG"/>
    <n v="15.73"/>
    <e v="#REF!"/>
    <n v="1.9662500000000001"/>
    <n v="200000"/>
    <n v="3200000"/>
  </r>
  <r>
    <s v="Pemalang - Taman_BEJI"/>
    <x v="40"/>
    <s v="BEJI"/>
    <n v="15.73"/>
    <e v="#REF!"/>
    <n v="1.9662500000000001"/>
    <n v="200000"/>
    <n v="3200000"/>
  </r>
  <r>
    <s v="Pemalang - Taman_BOJONGBATA"/>
    <x v="40"/>
    <s v="BOJONGBATA"/>
    <n v="15.73"/>
    <e v="#REF!"/>
    <n v="1.9662500000000001"/>
    <n v="200000"/>
    <n v="3200000"/>
  </r>
  <r>
    <s v="Pemalang - Taman_BOJONGNANGKA"/>
    <x v="40"/>
    <s v="BOJONGNANGKA"/>
    <n v="15.73"/>
    <e v="#REF!"/>
    <n v="1.9662500000000001"/>
    <n v="200000"/>
    <n v="3200000"/>
  </r>
  <r>
    <s v="Pemalang - Taman_CIBELOK"/>
    <x v="40"/>
    <s v="CIBELOK"/>
    <n v="15.73"/>
    <e v="#REF!"/>
    <n v="1.9662500000000001"/>
    <n v="200000"/>
    <n v="3200000"/>
  </r>
  <r>
    <s v="Pemalang - Taman_DANASARI"/>
    <x v="40"/>
    <s v="DANASARI"/>
    <n v="15.73"/>
    <e v="#REF!"/>
    <n v="1.9662500000000001"/>
    <n v="200000"/>
    <n v="3200000"/>
  </r>
  <r>
    <s v="Pemalang - Taman_GAPURA"/>
    <x v="40"/>
    <s v="GAPURA"/>
    <n v="15.73"/>
    <e v="#REF!"/>
    <n v="1.9662500000000001"/>
    <n v="200000"/>
    <n v="3200000"/>
  </r>
  <r>
    <s v="Pemalang - Taman_GLANDANG"/>
    <x v="40"/>
    <s v="GLANDANG"/>
    <n v="15.73"/>
    <e v="#REF!"/>
    <n v="1.9662500000000001"/>
    <n v="200000"/>
    <n v="3200000"/>
  </r>
  <r>
    <s v="Pemalang - Taman_GUNUNGJAYA"/>
    <x v="40"/>
    <s v="GUNUNGJAYA"/>
    <n v="15.73"/>
    <e v="#REF!"/>
    <n v="1.9662500000000001"/>
    <n v="200000"/>
    <n v="3200000"/>
  </r>
  <r>
    <s v="Pemalang - Taman_JEBED SELATAN"/>
    <x v="40"/>
    <s v="JEBED SELATAN"/>
    <n v="15.73"/>
    <e v="#REF!"/>
    <n v="1.9662500000000001"/>
    <n v="200000"/>
    <n v="3200000"/>
  </r>
  <r>
    <s v="Pemalang - Taman_JEBED UTARA"/>
    <x v="40"/>
    <s v="JEBED UTARA"/>
    <n v="15.73"/>
    <e v="#REF!"/>
    <n v="1.9662500000000001"/>
    <n v="200000"/>
    <n v="3200000"/>
  </r>
  <r>
    <s v="Pemalang - Taman_KABUNAN"/>
    <x v="40"/>
    <s v="KABUNAN"/>
    <n v="15.73"/>
    <e v="#REF!"/>
    <n v="1.9662500000000001"/>
    <n v="200000"/>
    <n v="3200000"/>
  </r>
  <r>
    <s v="Pemalang - Taman_KALITORONG"/>
    <x v="40"/>
    <s v="KALITORONG"/>
    <n v="15.73"/>
    <e v="#REF!"/>
    <n v="1.9662500000000001"/>
    <n v="200000"/>
    <n v="3200000"/>
  </r>
  <r>
    <s v="Pemalang - Taman_KARANGANYAR"/>
    <x v="40"/>
    <s v="KARANGANYAR"/>
    <n v="15.73"/>
    <e v="#REF!"/>
    <n v="1.9662500000000001"/>
    <n v="200000"/>
    <n v="3200000"/>
  </r>
  <r>
    <s v="Pemalang - Taman_KARANGMONCOL"/>
    <x v="40"/>
    <s v="KARANGMONCOL"/>
    <n v="15.73"/>
    <e v="#REF!"/>
    <n v="1.9662500000000001"/>
    <n v="200000"/>
    <n v="3200000"/>
  </r>
  <r>
    <s v="Pemalang - Taman_KEBON GEDE"/>
    <x v="40"/>
    <s v="KEBON GEDE"/>
    <n v="15.73"/>
    <e v="#REF!"/>
    <n v="1.9662500000000001"/>
    <n v="200000"/>
    <n v="3200000"/>
  </r>
  <r>
    <s v="Pemalang - Taman_KEBONDALEM"/>
    <x v="40"/>
    <s v="KEBONDALEM"/>
    <n v="15.73"/>
    <e v="#REF!"/>
    <n v="1.9662500000000001"/>
    <n v="200000"/>
    <n v="3200000"/>
  </r>
  <r>
    <s v="Pemalang - Taman_KEJAMBON"/>
    <x v="40"/>
    <s v="KEJAMBON"/>
    <n v="15.73"/>
    <e v="#REF!"/>
    <n v="1.9662500000000001"/>
    <n v="200000"/>
    <n v="3200000"/>
  </r>
  <r>
    <s v="Pemalang - Taman_KRAMAT"/>
    <x v="40"/>
    <s v="KRAMAT"/>
    <n v="15.73"/>
    <e v="#REF!"/>
    <n v="1.9662500000000001"/>
    <n v="200000"/>
    <n v="3200000"/>
  </r>
  <r>
    <s v="Pemalang - Taman_KUTA"/>
    <x v="40"/>
    <s v="KUTA"/>
    <n v="15.73"/>
    <e v="#REF!"/>
    <n v="1.9662500000000001"/>
    <n v="200000"/>
    <n v="3200000"/>
  </r>
  <r>
    <s v="Pemalang - Taman_LAWANGREJO"/>
    <x v="40"/>
    <s v="LAWANGREJO"/>
    <n v="15.73"/>
    <e v="#REF!"/>
    <n v="1.9662500000000001"/>
    <n v="200000"/>
    <n v="3200000"/>
  </r>
  <r>
    <s v="Pemalang - Taman_LENGGERONG"/>
    <x v="40"/>
    <s v="LENGGERONG"/>
    <n v="15.73"/>
    <e v="#REF!"/>
    <n v="1.9662500000000001"/>
    <n v="200000"/>
    <n v="3200000"/>
  </r>
  <r>
    <s v="Pemalang - Taman_MAJAKERTA"/>
    <x v="40"/>
    <s v="MAJAKERTA"/>
    <n v="15.73"/>
    <e v="#REF!"/>
    <n v="1.9662500000000001"/>
    <n v="200000"/>
    <n v="3200000"/>
  </r>
  <r>
    <s v="Pemalang - Taman_MANGLI"/>
    <x v="40"/>
    <s v="MANGLI"/>
    <n v="15.73"/>
    <e v="#REF!"/>
    <n v="1.9662500000000001"/>
    <n v="200000"/>
    <n v="3200000"/>
  </r>
  <r>
    <s v="Pemalang - Taman_MENGORI"/>
    <x v="40"/>
    <s v="MENGORI"/>
    <n v="15.73"/>
    <e v="#REF!"/>
    <n v="1.9662500000000001"/>
    <n v="200000"/>
    <n v="3200000"/>
  </r>
  <r>
    <s v="Pemalang - Taman_MULYOHARJO"/>
    <x v="40"/>
    <s v="MULYOHARJO"/>
    <n v="15.73"/>
    <e v="#REF!"/>
    <n v="1.9662500000000001"/>
    <n v="200000"/>
    <n v="3200000"/>
  </r>
  <r>
    <s v="Pemalang - Taman_PABUARAN"/>
    <x v="40"/>
    <s v="PABUARAN"/>
    <n v="15.73"/>
    <e v="#REF!"/>
    <n v="1.9662500000000001"/>
    <n v="200000"/>
    <n v="3200000"/>
  </r>
  <r>
    <s v="Pemalang - Taman_PADURAKSA"/>
    <x v="40"/>
    <s v="PADURAKSA"/>
    <n v="15.73"/>
    <e v="#REF!"/>
    <n v="1.9662500000000001"/>
    <n v="200000"/>
    <n v="3200000"/>
  </r>
  <r>
    <s v="Pemalang - Taman_PAGUYANGAN"/>
    <x v="40"/>
    <s v="PAGUYANGAN"/>
    <n v="15.73"/>
    <e v="#REF!"/>
    <n v="1.9662500000000001"/>
    <n v="200000"/>
    <n v="3200000"/>
  </r>
  <r>
    <s v="Pemalang - Taman_PEDAGUNG"/>
    <x v="40"/>
    <s v="PEDAGUNG"/>
    <n v="15.73"/>
    <e v="#REF!"/>
    <n v="1.9662500000000001"/>
    <n v="200000"/>
    <n v="3200000"/>
  </r>
  <r>
    <s v="Pemalang - Taman_PEDURUNGAN"/>
    <x v="40"/>
    <s v="PEDURUNGAN"/>
    <n v="15.73"/>
    <e v="#REF!"/>
    <n v="1.9662500000000001"/>
    <n v="200000"/>
    <n v="3200000"/>
  </r>
  <r>
    <s v="Pemalang - Taman_PEGIRINGAN"/>
    <x v="40"/>
    <s v="PEGIRINGAN"/>
    <n v="15.73"/>
    <e v="#REF!"/>
    <n v="1.9662500000000001"/>
    <n v="200000"/>
    <n v="3200000"/>
  </r>
  <r>
    <s v="Pemalang - Taman_PEGONGSORAN"/>
    <x v="40"/>
    <s v="PEGONGSORAN"/>
    <n v="15.73"/>
    <e v="#REF!"/>
    <n v="1.9662500000000001"/>
    <n v="200000"/>
    <n v="3200000"/>
  </r>
  <r>
    <s v="Pemalang - Taman_PELUTAN"/>
    <x v="40"/>
    <s v="PELUTAN"/>
    <n v="15.73"/>
    <e v="#REF!"/>
    <n v="1.9662500000000001"/>
    <n v="200000"/>
    <n v="3200000"/>
  </r>
  <r>
    <s v="Pemalang - Taman_PENER"/>
    <x v="40"/>
    <s v="PENER"/>
    <n v="15.73"/>
    <e v="#REF!"/>
    <n v="1.9662500000000001"/>
    <n v="200000"/>
    <n v="3200000"/>
  </r>
  <r>
    <s v="Pemalang - Taman_PENGGARIT"/>
    <x v="40"/>
    <s v="PENGGARIT"/>
    <n v="15.73"/>
    <e v="#REF!"/>
    <n v="1.9662500000000001"/>
    <n v="200000"/>
    <n v="3200000"/>
  </r>
  <r>
    <s v="Pemalang - Taman_PURANA"/>
    <x v="40"/>
    <s v="PURANA"/>
    <n v="15.73"/>
    <e v="#REF!"/>
    <n v="1.9662500000000001"/>
    <n v="200000"/>
    <n v="3200000"/>
  </r>
  <r>
    <s v="Pemalang - Taman_RANDUDONGKAL"/>
    <x v="40"/>
    <s v="RANDUDONGKAL"/>
    <n v="15.73"/>
    <e v="#REF!"/>
    <n v="1.9662500000000001"/>
    <n v="200000"/>
    <n v="3200000"/>
  </r>
  <r>
    <s v="Pemalang - Taman_SAMBENG"/>
    <x v="40"/>
    <s v="SAMBENG"/>
    <n v="15.73"/>
    <e v="#REF!"/>
    <n v="1.9662500000000001"/>
    <n v="200000"/>
    <n v="3200000"/>
  </r>
  <r>
    <s v="Pemalang - Taman_SARADAN"/>
    <x v="40"/>
    <s v="SARADAN"/>
    <n v="15.73"/>
    <e v="#REF!"/>
    <n v="1.9662500000000001"/>
    <n v="200000"/>
    <n v="3200000"/>
  </r>
  <r>
    <s v="Pemalang - Taman_SARWODADI"/>
    <x v="40"/>
    <s v="SARWODADI"/>
    <n v="15.73"/>
    <e v="#REF!"/>
    <n v="1.9662500000000001"/>
    <n v="200000"/>
    <n v="3200000"/>
  </r>
  <r>
    <s v="Pemalang - Taman_SEMAYA"/>
    <x v="40"/>
    <s v="SEMAYA"/>
    <n v="15.73"/>
    <e v="#REF!"/>
    <n v="1.9662500000000001"/>
    <n v="200000"/>
    <n v="3200000"/>
  </r>
  <r>
    <s v="Pemalang - Taman_SEMINGKIR"/>
    <x v="40"/>
    <s v="SEMINGKIR"/>
    <n v="15.73"/>
    <e v="#REF!"/>
    <n v="1.9662500000000001"/>
    <n v="200000"/>
    <n v="3200000"/>
  </r>
  <r>
    <s v="Pemalang - Taman_SEWAKA"/>
    <x v="40"/>
    <s v="SEWAKA"/>
    <n v="15.73"/>
    <e v="#REF!"/>
    <n v="1.9662500000000001"/>
    <n v="200000"/>
    <n v="3200000"/>
  </r>
  <r>
    <s v="Pemalang - Taman_SIMPUR"/>
    <x v="40"/>
    <s v="SIMPUR"/>
    <n v="15.73"/>
    <e v="#REF!"/>
    <n v="1.9662500000000001"/>
    <n v="200000"/>
    <n v="3200000"/>
  </r>
  <r>
    <s v="Pemalang - Taman_SOKAWANGI"/>
    <x v="40"/>
    <s v="SOKAWANGI"/>
    <n v="15.73"/>
    <e v="#REF!"/>
    <n v="1.9662500000000001"/>
    <n v="200000"/>
    <n v="3200000"/>
  </r>
  <r>
    <s v="Pemalang - Taman_SUGIHWARAS"/>
    <x v="40"/>
    <s v="SUGIHWARAS"/>
    <n v="15.73"/>
    <e v="#REF!"/>
    <n v="1.9662500000000001"/>
    <n v="200000"/>
    <n v="3200000"/>
  </r>
  <r>
    <s v="Pemalang - Taman_SUMURKIDANG"/>
    <x v="40"/>
    <s v="SUMURKIDANG"/>
    <n v="15.73"/>
    <e v="#REF!"/>
    <n v="1.9662500000000001"/>
    <n v="200000"/>
    <n v="3200000"/>
  </r>
  <r>
    <s v="Pemalang - Taman_SUNGAPAN"/>
    <x v="40"/>
    <s v="SUNGAPAN"/>
    <n v="15.73"/>
    <e v="#REF!"/>
    <n v="1.9662500000000001"/>
    <n v="200000"/>
    <n v="3200000"/>
  </r>
  <r>
    <s v="Pemalang - Taman_SURAJAYA"/>
    <x v="40"/>
    <s v="SURAJAYA"/>
    <n v="15.73"/>
    <e v="#REF!"/>
    <n v="1.9662500000000001"/>
    <n v="200000"/>
    <n v="3200000"/>
  </r>
  <r>
    <s v="Pemalang - Taman_SURU"/>
    <x v="40"/>
    <s v="SURU"/>
    <n v="15.73"/>
    <e v="#REF!"/>
    <n v="1.9662500000000001"/>
    <n v="200000"/>
    <n v="3200000"/>
  </r>
  <r>
    <s v="Pemalang - Taman_TAMBAKREJO"/>
    <x v="40"/>
    <s v="TAMBAKREJO"/>
    <n v="15.73"/>
    <e v="#REF!"/>
    <n v="1.9662500000000001"/>
    <n v="200000"/>
    <n v="3200000"/>
  </r>
  <r>
    <s v="Pemalang - Taman_TEGALSARI BARAT"/>
    <x v="40"/>
    <s v="TEGALSARI BARAT"/>
    <n v="15.73"/>
    <e v="#REF!"/>
    <n v="1.9662500000000001"/>
    <n v="200000"/>
    <n v="3200000"/>
  </r>
  <r>
    <s v="Pemalang - Taman_WANAMULYA"/>
    <x v="40"/>
    <s v="WANAMULYA"/>
    <n v="15.73"/>
    <e v="#REF!"/>
    <n v="1.9662500000000001"/>
    <n v="200000"/>
    <n v="3200000"/>
  </r>
  <r>
    <s v="Pemalang - Taman_WANARATA"/>
    <x v="40"/>
    <s v="WANARATA"/>
    <n v="15.73"/>
    <e v="#REF!"/>
    <n v="1.9662500000000001"/>
    <n v="200000"/>
    <n v="3200000"/>
  </r>
  <r>
    <s v="Pemalang - Taman_WANAREJAN UTARA"/>
    <x v="40"/>
    <s v="WANAREJAN UTARA"/>
    <n v="15.73"/>
    <e v="#REF!"/>
    <n v="1.9662500000000001"/>
    <n v="200000"/>
    <n v="3200000"/>
  </r>
  <r>
    <s v="Pemalang - Taman_WIDURI"/>
    <x v="40"/>
    <s v="WIDURI"/>
    <n v="15.73"/>
    <e v="#REF!"/>
    <n v="1.9662500000000001"/>
    <n v="200000"/>
    <n v="3200000"/>
  </r>
  <r>
    <s v="Pemalang - Taman_WISNU"/>
    <x v="40"/>
    <s v="WISNU"/>
    <n v="15.73"/>
    <e v="#REF!"/>
    <n v="1.9662500000000001"/>
    <n v="200000"/>
    <n v="3200000"/>
  </r>
  <r>
    <s v="PML 1BEJI_AMBOWETAN"/>
    <x v="41"/>
    <s v="AMBOWETAN"/>
    <n v="15.73"/>
    <e v="#REF!"/>
    <n v="1.9662500000000001"/>
    <n v="200000"/>
    <n v="3200000"/>
  </r>
  <r>
    <s v="PML 1BEJI_AMPELGADING"/>
    <x v="41"/>
    <s v="AMPELGADING"/>
    <n v="15.73"/>
    <e v="#REF!"/>
    <n v="1.9662500000000001"/>
    <n v="200000"/>
    <n v="3200000"/>
  </r>
  <r>
    <s v="PML 1BEJI_BABAKAN"/>
    <x v="41"/>
    <s v="BABAKAN"/>
    <n v="15.73"/>
    <e v="#REF!"/>
    <n v="1.9662500000000001"/>
    <n v="200000"/>
    <n v="3200000"/>
  </r>
  <r>
    <s v="PML 1BEJI_BANGLARANGAN"/>
    <x v="41"/>
    <s v="BANGLARANGAN"/>
    <n v="15.73"/>
    <e v="#REF!"/>
    <n v="1.9662500000000001"/>
    <n v="200000"/>
    <n v="3200000"/>
  </r>
  <r>
    <s v="PML 1BEJI_BLENDUNG"/>
    <x v="41"/>
    <s v="BLENDUNG"/>
    <n v="15.73"/>
    <e v="#REF!"/>
    <n v="1.9662500000000001"/>
    <n v="200000"/>
    <n v="3200000"/>
  </r>
  <r>
    <s v="PML 1BEJI_BLIMBING"/>
    <x v="41"/>
    <s v="BLIMBING"/>
    <n v="15.73"/>
    <e v="#REF!"/>
    <n v="1.9662500000000001"/>
    <n v="200000"/>
    <n v="3200000"/>
  </r>
  <r>
    <s v="PML 1BEJI_BODAS"/>
    <x v="41"/>
    <s v="BODAS"/>
    <n v="15.73"/>
    <e v="#REF!"/>
    <n v="1.9662500000000001"/>
    <n v="200000"/>
    <n v="3200000"/>
  </r>
  <r>
    <s v="PML 1BEJI_BODEH"/>
    <x v="41"/>
    <s v="BODEH"/>
    <n v="15.73"/>
    <e v="#REF!"/>
    <n v="1.9662500000000001"/>
    <n v="200000"/>
    <n v="3200000"/>
  </r>
  <r>
    <s v="PML 1BEJI_BOJONGKONENG"/>
    <x v="41"/>
    <s v="BOJONGKONENG"/>
    <n v="5.84"/>
    <e v="#REF!"/>
    <n v="0.73"/>
    <n v="200000"/>
    <n v="1200000"/>
  </r>
  <r>
    <s v="PML 1BEJI_BRONDONG"/>
    <x v="41"/>
    <s v="BRONDONG"/>
    <n v="5.84"/>
    <e v="#REF!"/>
    <n v="0.73"/>
    <n v="200000"/>
    <n v="1200000"/>
  </r>
  <r>
    <s v="PML 1BEJI_BUBAK"/>
    <x v="41"/>
    <s v="BUBAK"/>
    <n v="5.84"/>
    <e v="#REF!"/>
    <n v="0.73"/>
    <n v="200000"/>
    <n v="1200000"/>
  </r>
  <r>
    <s v="PML 1BEJI_BUKUR"/>
    <x v="41"/>
    <s v="BUKUR"/>
    <n v="5.84"/>
    <e v="#REF!"/>
    <n v="0.73"/>
    <n v="200000"/>
    <n v="1200000"/>
  </r>
  <r>
    <s v="PML 1BEJI_BULAKPELEM"/>
    <x v="41"/>
    <s v="BULAKPELEM"/>
    <n v="5.84"/>
    <e v="#REF!"/>
    <n v="0.73"/>
    <n v="200000"/>
    <n v="1200000"/>
  </r>
  <r>
    <s v="PML 1BEJI_BULAKSARI"/>
    <x v="41"/>
    <s v="BULAKSARI"/>
    <n v="5.84"/>
    <e v="#REF!"/>
    <n v="0.73"/>
    <n v="200000"/>
    <n v="1200000"/>
  </r>
  <r>
    <s v="PML 1BEJI_BULU"/>
    <x v="41"/>
    <s v="BULU"/>
    <n v="15.73"/>
    <e v="#REF!"/>
    <n v="1.9662500000000001"/>
    <n v="200000"/>
    <n v="3200000"/>
  </r>
  <r>
    <s v="PML 1BEJI_CAWET"/>
    <x v="41"/>
    <s v="CAWET"/>
    <n v="15.73"/>
    <e v="#REF!"/>
    <n v="1.9662500000000001"/>
    <n v="200000"/>
    <n v="3200000"/>
  </r>
  <r>
    <s v="PML 1BEJI_CIBIYUK"/>
    <x v="41"/>
    <s v="CIBIYUK"/>
    <n v="15.73"/>
    <e v="#REF!"/>
    <n v="1.9662500000000001"/>
    <n v="200000"/>
    <n v="3200000"/>
  </r>
  <r>
    <s v="PML 1BEJI_GANDU"/>
    <x v="41"/>
    <s v="GANDU"/>
    <n v="15.73"/>
    <e v="#REF!"/>
    <n v="1.9662500000000001"/>
    <n v="200000"/>
    <n v="3200000"/>
  </r>
  <r>
    <s v="PML 1BEJI_GEDEG"/>
    <x v="41"/>
    <s v="GEDEG"/>
    <n v="15.73"/>
    <e v="#REF!"/>
    <n v="1.9662500000000001"/>
    <n v="200000"/>
    <n v="3200000"/>
  </r>
  <r>
    <s v="PML 1BEJI_GINTUNG"/>
    <x v="41"/>
    <s v="GINTUNG"/>
    <n v="15.73"/>
    <e v="#REF!"/>
    <n v="1.9662500000000001"/>
    <n v="200000"/>
    <n v="3200000"/>
  </r>
  <r>
    <s v="PML 1BEJI_GONDANG"/>
    <x v="41"/>
    <s v="GONDANG"/>
    <n v="15.73"/>
    <e v="#REF!"/>
    <n v="1.9662500000000001"/>
    <n v="200000"/>
    <n v="3200000"/>
  </r>
  <r>
    <s v="PML 1BEJI_GUNUNGBATU"/>
    <x v="41"/>
    <s v="GUNUNGBATU"/>
    <n v="15.73"/>
    <e v="#REF!"/>
    <n v="1.9662500000000001"/>
    <n v="200000"/>
    <n v="3200000"/>
  </r>
  <r>
    <s v="PML 1BEJI_ISER"/>
    <x v="41"/>
    <s v="ISER"/>
    <n v="15.73"/>
    <e v="#REF!"/>
    <n v="1.9662500000000001"/>
    <n v="200000"/>
    <n v="3200000"/>
  </r>
  <r>
    <s v="PML 1BEJI_JAGUNG"/>
    <x v="41"/>
    <s v="JAGUNG"/>
    <n v="5.84"/>
    <e v="#REF!"/>
    <n v="0.73"/>
    <n v="200000"/>
    <n v="1200000"/>
  </r>
  <r>
    <s v="PML 1BEJI_JATINGARANG"/>
    <x v="41"/>
    <s v="JATINGARANG"/>
    <n v="15.73"/>
    <e v="#REF!"/>
    <n v="1.9662500000000001"/>
    <n v="200000"/>
    <n v="3200000"/>
  </r>
  <r>
    <s v="PML 1BEJI_JATIREJO"/>
    <x v="41"/>
    <s v="JATIREJO"/>
    <n v="15.73"/>
    <e v="#REF!"/>
    <n v="1.9662500000000001"/>
    <n v="200000"/>
    <n v="3200000"/>
  </r>
  <r>
    <s v="PML 1BEJI_JRAGANAN"/>
    <x v="41"/>
    <s v="JRAGANAN"/>
    <n v="15.73"/>
    <e v="#REF!"/>
    <n v="1.9662500000000001"/>
    <n v="200000"/>
    <n v="3200000"/>
  </r>
  <r>
    <s v="PML 1BEJI_JRAKAH"/>
    <x v="41"/>
    <s v="JRAKAH"/>
    <n v="15.73"/>
    <e v="#REF!"/>
    <n v="1.9662500000000001"/>
    <n v="200000"/>
    <n v="3200000"/>
  </r>
  <r>
    <s v="PML 1BEJI_KAIBAHAN"/>
    <x v="41"/>
    <s v="KAIBAHAN"/>
    <n v="5.84"/>
    <e v="#REF!"/>
    <n v="0.73"/>
    <n v="200000"/>
    <n v="1200000"/>
  </r>
  <r>
    <s v="PML 1BEJI_KALIJAMBE"/>
    <x v="41"/>
    <s v="KALIJAMBE"/>
    <n v="5.84"/>
    <e v="#REF!"/>
    <n v="0.73"/>
    <n v="200000"/>
    <n v="1200000"/>
  </r>
  <r>
    <s v="PML 1BEJI_KALIJOYO"/>
    <x v="41"/>
    <s v="KALIJOYO"/>
    <n v="5.84"/>
    <e v="#REF!"/>
    <n v="0.73"/>
    <n v="200000"/>
    <n v="1200000"/>
  </r>
  <r>
    <s v="PML 1BEJI_KALIMADE"/>
    <x v="41"/>
    <s v="KALIMADE"/>
    <n v="5.84"/>
    <e v="#REF!"/>
    <n v="0.73"/>
    <n v="200000"/>
    <n v="1200000"/>
  </r>
  <r>
    <s v="PML 1BEJI_KALIRANDU"/>
    <x v="41"/>
    <s v="KALIRANDU"/>
    <n v="15.73"/>
    <e v="#REF!"/>
    <n v="1.9662500000000001"/>
    <n v="200000"/>
    <n v="3200000"/>
  </r>
  <r>
    <s v="PML 1BEJI_KANDANG"/>
    <x v="41"/>
    <s v="KANDANG"/>
    <n v="15.73"/>
    <e v="#REF!"/>
    <n v="1.9662500000000001"/>
    <n v="200000"/>
    <n v="3200000"/>
  </r>
  <r>
    <s v="PML 1BEJI_KANDANGSERANG"/>
    <x v="41"/>
    <s v="KANDANGSERANG"/>
    <n v="5.84"/>
    <e v="#REF!"/>
    <n v="0.73"/>
    <n v="200000"/>
    <n v="1200000"/>
  </r>
  <r>
    <s v="PML 1BEJI_KARANGASEM"/>
    <x v="41"/>
    <s v="KARANGASEM"/>
    <n v="15.73"/>
    <e v="#REF!"/>
    <n v="1.9662500000000001"/>
    <n v="200000"/>
    <n v="3200000"/>
  </r>
  <r>
    <s v="PML 1BEJI_KARANGBRAI"/>
    <x v="41"/>
    <s v="KARANGBRAI"/>
    <n v="15.73"/>
    <e v="#REF!"/>
    <n v="1.9662500000000001"/>
    <n v="200000"/>
    <n v="3200000"/>
  </r>
  <r>
    <s v="PML 1BEJI_KARANGREJO"/>
    <x v="41"/>
    <s v="KARANGREJO"/>
    <n v="5.84"/>
    <e v="#REF!"/>
    <n v="0.73"/>
    <n v="200000"/>
    <n v="1200000"/>
  </r>
  <r>
    <s v="PML 1BEJI_KARANGTALOK"/>
    <x v="41"/>
    <s v="KARANGTALOK"/>
    <n v="15.73"/>
    <e v="#REF!"/>
    <n v="1.9662500000000001"/>
    <n v="200000"/>
    <n v="3200000"/>
  </r>
  <r>
    <s v="PML 1BEJI_KARANGTENGAH"/>
    <x v="41"/>
    <s v="KARANGTENGAH"/>
    <n v="15.73"/>
    <e v="#REF!"/>
    <n v="1.9662500000000001"/>
    <n v="200000"/>
    <n v="3200000"/>
  </r>
  <r>
    <s v="PML 1BEJI_KARYOMUKTI"/>
    <x v="41"/>
    <s v="KARYOMUKTI"/>
    <n v="5.84"/>
    <e v="#REF!"/>
    <n v="0.73"/>
    <n v="200000"/>
    <n v="1200000"/>
  </r>
  <r>
    <s v="PML 1BEJI_KAUMAN"/>
    <x v="41"/>
    <s v="KAUMAN"/>
    <n v="15.73"/>
    <e v="#REF!"/>
    <n v="1.9662500000000001"/>
    <n v="200000"/>
    <n v="3200000"/>
  </r>
  <r>
    <s v="PML 1BEJI_KEBAGUSAN"/>
    <x v="41"/>
    <s v="KEBAGUSAN"/>
    <n v="15.73"/>
    <e v="#REF!"/>
    <n v="1.9662500000000001"/>
    <n v="200000"/>
    <n v="3200000"/>
  </r>
  <r>
    <s v="PML 1BEJI_KEBANDARAN"/>
    <x v="41"/>
    <s v="KEBANDARAN"/>
    <n v="15.73"/>
    <e v="#REF!"/>
    <n v="1.9662500000000001"/>
    <n v="200000"/>
    <n v="3200000"/>
  </r>
  <r>
    <s v="PML 1BEJI_KEBANDUNGAN"/>
    <x v="41"/>
    <s v="KEBANDUNGAN"/>
    <n v="15.73"/>
    <e v="#REF!"/>
    <n v="1.9662500000000001"/>
    <n v="200000"/>
    <n v="3200000"/>
  </r>
  <r>
    <s v="PML 1BEJI_KEBOJONGAN"/>
    <x v="41"/>
    <s v="KEBOJONGAN"/>
    <n v="15.73"/>
    <e v="#REF!"/>
    <n v="1.9662500000000001"/>
    <n v="200000"/>
    <n v="3200000"/>
  </r>
  <r>
    <s v="PML 1BEJI_KEDUNGBANJAR"/>
    <x v="41"/>
    <s v="KEDUNGBANJAR"/>
    <n v="15.73"/>
    <e v="#REF!"/>
    <n v="1.9662500000000001"/>
    <n v="200000"/>
    <n v="3200000"/>
  </r>
  <r>
    <s v="PML 1BEJI_KELANGDEPOK"/>
    <x v="41"/>
    <s v="KELANGDEPOK"/>
    <n v="15.73"/>
    <e v="#REF!"/>
    <n v="1.9662500000000001"/>
    <n v="200000"/>
    <n v="3200000"/>
  </r>
  <r>
    <s v="PML 1BEJI_KEMUNING"/>
    <x v="41"/>
    <s v="KEMUNING"/>
    <n v="15.73"/>
    <e v="#REF!"/>
    <n v="1.9662500000000001"/>
    <n v="200000"/>
    <n v="3200000"/>
  </r>
  <r>
    <s v="PML 1BEJI_KENDALDOYONG"/>
    <x v="41"/>
    <s v="KENDALDOYONG"/>
    <n v="15.73"/>
    <e v="#REF!"/>
    <n v="1.9662500000000001"/>
    <n v="200000"/>
    <n v="3200000"/>
  </r>
  <r>
    <s v="PML 1BEJI_KENDALREJO"/>
    <x v="41"/>
    <s v="KENDALREJO"/>
    <n v="15.73"/>
    <e v="#REF!"/>
    <n v="1.9662500000000001"/>
    <n v="200000"/>
    <n v="3200000"/>
  </r>
  <r>
    <s v="PML 1BEJI_KENDALSARI"/>
    <x v="41"/>
    <s v="KENDALSARI"/>
    <n v="15.73"/>
    <e v="#REF!"/>
    <n v="1.9662500000000001"/>
    <n v="200000"/>
    <n v="3200000"/>
  </r>
  <r>
    <s v="PML 1BEJI_KESESI"/>
    <x v="41"/>
    <s v="KESESI"/>
    <n v="5.84"/>
    <e v="#REF!"/>
    <n v="0.73"/>
    <n v="200000"/>
    <n v="1200000"/>
  </r>
  <r>
    <s v="PML 1BEJI_KETANONAGENG"/>
    <x v="41"/>
    <s v="KETANONAGENG"/>
    <n v="5.84"/>
    <e v="#REF!"/>
    <n v="0.73"/>
    <n v="200000"/>
    <n v="1200000"/>
  </r>
  <r>
    <s v="PML 1BEJI_KETAPANG"/>
    <x v="41"/>
    <s v="KETAPANG"/>
    <n v="15.73"/>
    <e v="#REF!"/>
    <n v="1.9662500000000001"/>
    <n v="200000"/>
    <n v="3200000"/>
  </r>
  <r>
    <s v="PML 1BEJI_KLAREYAN"/>
    <x v="41"/>
    <s v="KLAREYAN"/>
    <n v="15.73"/>
    <e v="#REF!"/>
    <n v="1.9662500000000001"/>
    <n v="200000"/>
    <n v="3200000"/>
  </r>
  <r>
    <s v="PML 1BEJI_KLEGEN"/>
    <x v="41"/>
    <s v="KLEGEN"/>
    <n v="15.73"/>
    <e v="#REF!"/>
    <n v="1.9662500000000001"/>
    <n v="200000"/>
    <n v="3200000"/>
  </r>
  <r>
    <s v="PML 1BEJI_KRANDON"/>
    <x v="41"/>
    <s v="KRANDON"/>
    <n v="5.84"/>
    <e v="#REF!"/>
    <n v="0.73"/>
    <n v="200000"/>
    <n v="1200000"/>
  </r>
  <r>
    <s v="PML 1BEJI_KRSAKAGENG"/>
    <x v="41"/>
    <s v="KRSAKAGENG"/>
    <n v="5.84"/>
    <e v="#REF!"/>
    <n v="0.73"/>
    <n v="200000"/>
    <n v="1200000"/>
  </r>
  <r>
    <s v="PML 1BEJI_KUTOREJO"/>
    <x v="41"/>
    <s v="KUTOREJO"/>
    <n v="5.84"/>
    <e v="#REF!"/>
    <n v="0.73"/>
    <n v="200000"/>
    <n v="1200000"/>
  </r>
  <r>
    <s v="PML 1BEJI_KUTOROJO"/>
    <x v="41"/>
    <s v="KUTOROJO"/>
    <n v="5.84"/>
    <e v="#REF!"/>
    <n v="0.73"/>
    <n v="200000"/>
    <n v="1200000"/>
  </r>
  <r>
    <s v="PML 1BEJI_KWASEN"/>
    <x v="41"/>
    <s v="KWASEN"/>
    <n v="5.84"/>
    <e v="#REF!"/>
    <n v="0.73"/>
    <n v="200000"/>
    <n v="1200000"/>
  </r>
  <r>
    <s v="PML 1BEJI_KWASEN"/>
    <x v="41"/>
    <s v="KWASEN"/>
    <n v="15.73"/>
    <e v="#REF!"/>
    <n v="1.9662500000000001"/>
    <n v="200000"/>
    <n v="3200000"/>
  </r>
  <r>
    <s v="PML 1BEJI_KWIGARAN"/>
    <x v="41"/>
    <s v="KWIGARAN"/>
    <n v="5.84"/>
    <e v="#REF!"/>
    <n v="0.73"/>
    <n v="200000"/>
    <n v="1200000"/>
  </r>
  <r>
    <s v="PML 1BEJI_LAMBUR"/>
    <x v="41"/>
    <s v="LAMBUR"/>
    <n v="5.84"/>
    <e v="#REF!"/>
    <n v="0.73"/>
    <n v="200000"/>
    <n v="1200000"/>
  </r>
  <r>
    <s v="PML 1BEJI_LIMBANGAN"/>
    <x v="41"/>
    <s v="LIMBANGAN"/>
    <n v="15.73"/>
    <e v="#REF!"/>
    <n v="1.9662500000000001"/>
    <n v="200000"/>
    <n v="3200000"/>
  </r>
  <r>
    <s v="PML 1BEJI_LONGKEYANG"/>
    <x v="41"/>
    <s v="LONGKEYANG"/>
    <n v="15.73"/>
    <e v="#REF!"/>
    <n v="1.9662500000000001"/>
    <n v="200000"/>
    <n v="3200000"/>
  </r>
  <r>
    <s v="PML 1BEJI_LONING"/>
    <x v="41"/>
    <s v="LONING"/>
    <n v="15.73"/>
    <e v="#REF!"/>
    <n v="1.9662500000000001"/>
    <n v="200000"/>
    <n v="3200000"/>
  </r>
  <r>
    <s v="PML 1BEJI_LOWA"/>
    <x v="41"/>
    <s v="LOWA"/>
    <n v="15.73"/>
    <e v="#REF!"/>
    <n v="1.9662500000000001"/>
    <n v="200000"/>
    <n v="3200000"/>
  </r>
  <r>
    <s v="PML 1BEJI_LURAGUNG"/>
    <x v="41"/>
    <s v="LURAGUNG"/>
    <n v="5.84"/>
    <e v="#REF!"/>
    <n v="0.73"/>
    <n v="200000"/>
    <n v="1200000"/>
  </r>
  <r>
    <s v="PML 1BEJI_MEDAYU"/>
    <x v="41"/>
    <s v="MEDAYU"/>
    <n v="15.73"/>
    <e v="#REF!"/>
    <n v="1.9662500000000001"/>
    <n v="200000"/>
    <n v="3200000"/>
  </r>
  <r>
    <s v="PML 1BEJI_MOJO"/>
    <x v="41"/>
    <s v="MOJO"/>
    <n v="15.73"/>
    <e v="#REF!"/>
    <n v="1.9662500000000001"/>
    <n v="200000"/>
    <n v="3200000"/>
  </r>
  <r>
    <s v="PML 1BEJI_MRICAN"/>
    <x v="41"/>
    <s v="MRICAN"/>
    <n v="5.84"/>
    <e v="#REF!"/>
    <n v="0.73"/>
    <n v="200000"/>
    <n v="1200000"/>
  </r>
  <r>
    <s v="PML 1BEJI_MULYOREJO"/>
    <x v="41"/>
    <s v="MULYOREJO"/>
    <n v="5.84"/>
    <e v="#REF!"/>
    <n v="0.73"/>
    <n v="200000"/>
    <n v="1200000"/>
  </r>
  <r>
    <s v="PML 1BEJI_NOTOGIWANG"/>
    <x v="41"/>
    <s v="NOTOGIWANG"/>
    <n v="5.84"/>
    <e v="#REF!"/>
    <n v="0.73"/>
    <n v="200000"/>
    <n v="1200000"/>
  </r>
  <r>
    <s v="PML 1BEJI_NYAMPLUNGSARI"/>
    <x v="41"/>
    <s v="NYAMPLUNGSARI"/>
    <n v="15.73"/>
    <e v="#REF!"/>
    <n v="1.9662500000000001"/>
    <n v="200000"/>
    <n v="3200000"/>
  </r>
  <r>
    <s v="PML 1BEJI_PADEK"/>
    <x v="41"/>
    <s v="PADEK"/>
    <n v="15.73"/>
    <e v="#REF!"/>
    <n v="1.9662500000000001"/>
    <n v="200000"/>
    <n v="3200000"/>
  </r>
  <r>
    <s v="PML 1BEJI_PAGELARAN"/>
    <x v="41"/>
    <s v="PAGELARAN"/>
    <n v="15.73"/>
    <e v="#REF!"/>
    <n v="1.9662500000000001"/>
    <n v="200000"/>
    <n v="3200000"/>
  </r>
  <r>
    <s v="PML 1BEJI_PAGERGUNUNG"/>
    <x v="41"/>
    <s v="PAGERGUNUNG"/>
    <n v="15.73"/>
    <e v="#REF!"/>
    <n v="1.9662500000000001"/>
    <n v="200000"/>
    <n v="3200000"/>
  </r>
  <r>
    <s v="PML 1BEJI_PAMUTIH"/>
    <x v="41"/>
    <s v="PAMUTIH"/>
    <n v="15.73"/>
    <e v="#REF!"/>
    <n v="1.9662500000000001"/>
    <n v="200000"/>
    <n v="3200000"/>
  </r>
  <r>
    <s v="PML 1BEJI_PANTIANOM"/>
    <x v="41"/>
    <s v="PANTIANOM"/>
    <n v="5.84"/>
    <e v="#REF!"/>
    <n v="0.73"/>
    <n v="200000"/>
    <n v="1200000"/>
  </r>
  <r>
    <s v="PML 1BEJI_PANTIREJO"/>
    <x v="41"/>
    <s v="PANTIREJO"/>
    <n v="5.84"/>
    <e v="#REF!"/>
    <n v="0.73"/>
    <n v="200000"/>
    <n v="1200000"/>
  </r>
  <r>
    <s v="PML 1BEJI_PARUNGGALIH"/>
    <x v="41"/>
    <s v="PARUNGGALIH"/>
    <n v="15.73"/>
    <e v="#REF!"/>
    <n v="1.9662500000000001"/>
    <n v="200000"/>
    <n v="3200000"/>
  </r>
  <r>
    <s v="PML 1BEJI_PASIR"/>
    <x v="41"/>
    <s v="PASIR"/>
    <n v="15.73"/>
    <e v="#REF!"/>
    <n v="1.9662500000000001"/>
    <n v="200000"/>
    <n v="3200000"/>
  </r>
  <r>
    <s v="PML 1BEJI_PECANGAKAN"/>
    <x v="41"/>
    <s v="PECANGAKAN"/>
    <n v="15.73"/>
    <e v="#REF!"/>
    <n v="1.9662500000000001"/>
    <n v="200000"/>
    <n v="3200000"/>
  </r>
  <r>
    <s v="PML 1BEJI_PEGUNDAN"/>
    <x v="41"/>
    <s v="PEGUNDAN"/>
    <n v="15.73"/>
    <e v="#REF!"/>
    <n v="1.9662500000000001"/>
    <n v="200000"/>
    <n v="3200000"/>
  </r>
  <r>
    <s v="PML 1BEJI_PENDOWO"/>
    <x v="41"/>
    <s v="PENDOWO"/>
    <n v="15.73"/>
    <e v="#REF!"/>
    <n v="1.9662500000000001"/>
    <n v="200000"/>
    <n v="3200000"/>
  </r>
  <r>
    <s v="PML 1BEJI_PESANTREN"/>
    <x v="41"/>
    <s v="PESANTREN"/>
    <n v="15.73"/>
    <e v="#REF!"/>
    <n v="1.9662500000000001"/>
    <n v="200000"/>
    <n v="3200000"/>
  </r>
  <r>
    <s v="PML 1BEJI_PESUCEN"/>
    <x v="41"/>
    <s v="PESUCEN"/>
    <n v="15.73"/>
    <e v="#REF!"/>
    <n v="1.9662500000000001"/>
    <n v="200000"/>
    <n v="3200000"/>
  </r>
  <r>
    <s v="PML 1BEJI_PETANJUNGAN"/>
    <x v="41"/>
    <s v="PETANJUNGAN"/>
    <n v="15.73"/>
    <e v="#REF!"/>
    <n v="1.9662500000000001"/>
    <n v="200000"/>
    <n v="3200000"/>
  </r>
  <r>
    <s v="PML 1BEJI_PETARUKAN"/>
    <x v="41"/>
    <s v="PETARUKAN"/>
    <n v="15.73"/>
    <e v="#REF!"/>
    <n v="1.9662500000000001"/>
    <n v="200000"/>
    <n v="3200000"/>
  </r>
  <r>
    <s v="PML 1BEJI_PODOSARI"/>
    <x v="41"/>
    <s v="PODOSARI"/>
    <n v="5.84"/>
    <e v="#REF!"/>
    <n v="0.73"/>
    <n v="200000"/>
    <n v="1200000"/>
  </r>
  <r>
    <s v="PML 1BEJI_PONOLAWEN"/>
    <x v="41"/>
    <s v="PONOLAWEN"/>
    <n v="5.84"/>
    <e v="#REF!"/>
    <n v="0.73"/>
    <n v="200000"/>
    <n v="1200000"/>
  </r>
  <r>
    <s v="PML 1BEJI_PURWOHARJO"/>
    <x v="41"/>
    <s v="PURWOHARJO"/>
    <n v="15.73"/>
    <e v="#REF!"/>
    <n v="1.9662500000000001"/>
    <n v="200000"/>
    <n v="3200000"/>
  </r>
  <r>
    <s v="PML 1BEJI_PURWOSARI"/>
    <x v="41"/>
    <s v="PURWOSARI"/>
    <n v="15.73"/>
    <e v="#REF!"/>
    <n v="1.9662500000000001"/>
    <n v="200000"/>
    <n v="3200000"/>
  </r>
  <r>
    <s v="PML 1BEJI_SABARWANGI"/>
    <x v="41"/>
    <s v="SABARWANGI"/>
    <n v="5.84"/>
    <e v="#REF!"/>
    <n v="0.73"/>
    <n v="200000"/>
    <n v="1200000"/>
  </r>
  <r>
    <s v="PML 1BEJI_SARWODADI"/>
    <x v="41"/>
    <s v="SARWODADI"/>
    <n v="15.73"/>
    <e v="#REF!"/>
    <n v="1.9662500000000001"/>
    <n v="200000"/>
    <n v="3200000"/>
  </r>
  <r>
    <s v="PML 1BEJI_SERANG"/>
    <x v="41"/>
    <s v="SERANG"/>
    <n v="15.73"/>
    <e v="#REF!"/>
    <n v="1.9662500000000001"/>
    <n v="200000"/>
    <n v="3200000"/>
  </r>
  <r>
    <s v="PML 1BEJI_SIDOKARE"/>
    <x v="41"/>
    <s v="SIDOKARE"/>
    <n v="15.73"/>
    <e v="#REF!"/>
    <n v="1.9662500000000001"/>
    <n v="200000"/>
    <n v="3200000"/>
  </r>
  <r>
    <s v="PML 1BEJI_SIDOMULYO"/>
    <x v="41"/>
    <s v="SIDOMULYO"/>
    <n v="5.84"/>
    <e v="#REF!"/>
    <n v="0.73"/>
    <n v="200000"/>
    <n v="1200000"/>
  </r>
  <r>
    <s v="PML 1BEJI_SIDOREJO"/>
    <x v="41"/>
    <s v="SIDOREJO"/>
    <n v="15.73"/>
    <e v="#REF!"/>
    <n v="1.9662500000000001"/>
    <n v="200000"/>
    <n v="3200000"/>
  </r>
  <r>
    <s v="PML 1BEJI_SIDOSARI"/>
    <x v="41"/>
    <s v="SIDOSARI"/>
    <n v="5.84"/>
    <e v="#REF!"/>
    <n v="0.73"/>
    <n v="200000"/>
    <n v="1200000"/>
  </r>
  <r>
    <s v="PML 1BEJI_SIJERUK"/>
    <x v="41"/>
    <s v="SIJERUK"/>
    <n v="5.84"/>
    <e v="#REF!"/>
    <n v="0.73"/>
    <n v="200000"/>
    <n v="1200000"/>
  </r>
  <r>
    <s v="PML 1BEJI_SIKAYU"/>
    <x v="41"/>
    <s v="SIKAYU"/>
    <n v="15.73"/>
    <e v="#REF!"/>
    <n v="1.9662500000000001"/>
    <n v="200000"/>
    <n v="3200000"/>
  </r>
  <r>
    <s v="PML 1BEJI_SIRANGKANG"/>
    <x v="41"/>
    <s v="SIRANGKANG"/>
    <n v="15.73"/>
    <e v="#REF!"/>
    <n v="1.9662500000000001"/>
    <n v="200000"/>
    <n v="3200000"/>
  </r>
  <r>
    <s v="PML 1BEJI_SITEMU"/>
    <x v="41"/>
    <s v="SITEMU"/>
    <n v="15.73"/>
    <e v="#REF!"/>
    <n v="1.9662500000000001"/>
    <n v="200000"/>
    <n v="3200000"/>
  </r>
  <r>
    <s v="PML 1BEJI_SOKAWATI"/>
    <x v="41"/>
    <s v="SOKAWATI"/>
    <n v="15.73"/>
    <e v="#REF!"/>
    <n v="1.9662500000000001"/>
    <n v="200000"/>
    <n v="3200000"/>
  </r>
  <r>
    <s v="PML 1BEJI_SRINAHAN"/>
    <x v="41"/>
    <s v="SRINAHAN"/>
    <n v="5.84"/>
    <e v="#REF!"/>
    <n v="0.73"/>
    <n v="200000"/>
    <n v="1200000"/>
  </r>
  <r>
    <s v="PML 1BEJI_SUKOREJO"/>
    <x v="41"/>
    <s v="SUKOREJO"/>
    <n v="5.84"/>
    <e v="#REF!"/>
    <n v="0.73"/>
    <n v="200000"/>
    <n v="1200000"/>
  </r>
  <r>
    <s v="PML 1BEJI_SUMUBKIDUL"/>
    <x v="41"/>
    <s v="SUMUBKIDUL"/>
    <n v="5.84"/>
    <e v="#REF!"/>
    <n v="0.73"/>
    <n v="200000"/>
    <n v="1200000"/>
  </r>
  <r>
    <s v="PML 1BEJI_SUMUBLOR"/>
    <x v="41"/>
    <s v="SUMUBLOR"/>
    <n v="5.84"/>
    <e v="#REF!"/>
    <n v="0.73"/>
    <n v="200000"/>
    <n v="1200000"/>
  </r>
  <r>
    <s v="PML 1BEJI_SUSUKAN"/>
    <x v="41"/>
    <s v="SUSUKAN"/>
    <n v="15.73"/>
    <e v="#REF!"/>
    <n v="1.9662500000000001"/>
    <n v="200000"/>
    <n v="3200000"/>
  </r>
  <r>
    <s v="PML 1BEJI_TAJUR"/>
    <x v="41"/>
    <s v="TAJUR"/>
    <n v="5.84"/>
    <e v="#REF!"/>
    <n v="0.73"/>
    <n v="200000"/>
    <n v="1200000"/>
  </r>
  <r>
    <s v="PML 1BEJI_TAMBAKROTO"/>
    <x v="41"/>
    <s v="TAMBAKROTO"/>
    <n v="5.84"/>
    <e v="#REF!"/>
    <n v="0.73"/>
    <n v="200000"/>
    <n v="1200000"/>
  </r>
  <r>
    <s v="PML 1BEJI_TEGALMLATI"/>
    <x v="41"/>
    <s v="TEGALMLATI"/>
    <n v="15.73"/>
    <e v="#REF!"/>
    <n v="1.9662500000000001"/>
    <n v="200000"/>
    <n v="3200000"/>
  </r>
  <r>
    <s v="PML 1BEJI_TEGALSARI TIMUR"/>
    <x v="41"/>
    <s v="TEGALSARI TIMUR"/>
    <n v="15.73"/>
    <e v="#REF!"/>
    <n v="1.9662500000000001"/>
    <n v="200000"/>
    <n v="3200000"/>
  </r>
  <r>
    <s v="PML 1BEJI_TEGALSURUH"/>
    <x v="41"/>
    <s v="TEGALSURUH"/>
    <n v="5.84"/>
    <e v="#REF!"/>
    <n v="0.73"/>
    <n v="200000"/>
    <n v="1200000"/>
  </r>
  <r>
    <s v="PML 1BEJI_TEMUIRENG"/>
    <x v="41"/>
    <s v="TEMUIRENG"/>
    <n v="15.73"/>
    <e v="#REF!"/>
    <n v="1.9662500000000001"/>
    <n v="200000"/>
    <n v="3200000"/>
  </r>
  <r>
    <s v="PML 1BEJI_TUMBAL"/>
    <x v="41"/>
    <s v="TUMBAL"/>
    <n v="15.73"/>
    <e v="#REF!"/>
    <n v="1.9662500000000001"/>
    <n v="200000"/>
    <n v="3200000"/>
  </r>
  <r>
    <s v="PML 1BEJI_UJUNGGEDE"/>
    <x v="41"/>
    <s v="UJUNGGEDE"/>
    <n v="15.73"/>
    <e v="#REF!"/>
    <n v="1.9662500000000001"/>
    <n v="200000"/>
    <n v="3200000"/>
  </r>
  <r>
    <s v="PML 1BEJI_UJUNGNEGORO"/>
    <x v="41"/>
    <s v="UJUNGNEGORO"/>
    <n v="5.84"/>
    <e v="#REF!"/>
    <n v="0.73"/>
    <n v="200000"/>
    <n v="1200000"/>
  </r>
  <r>
    <s v="PML 1BEJI_WANGKELANG"/>
    <x v="41"/>
    <s v="WANGKELANG"/>
    <n v="5.84"/>
    <e v="#REF!"/>
    <n v="0.73"/>
    <n v="200000"/>
    <n v="1200000"/>
  </r>
  <r>
    <s v="PML 1BEJI_WATUGAJAH"/>
    <x v="41"/>
    <s v="WATUGAJAH"/>
    <n v="5.84"/>
    <e v="#REF!"/>
    <n v="0.73"/>
    <n v="200000"/>
    <n v="1200000"/>
  </r>
  <r>
    <s v="PML 1BEJI_WATUPAYUNG"/>
    <x v="41"/>
    <s v="WATUPAYUNG"/>
    <n v="5.84"/>
    <e v="#REF!"/>
    <n v="0.73"/>
    <n v="200000"/>
    <n v="1200000"/>
  </r>
  <r>
    <s v="PML 1BEJI_WERDI"/>
    <x v="41"/>
    <s v="WERDI"/>
    <n v="5.84"/>
    <e v="#REF!"/>
    <n v="0.73"/>
    <n v="200000"/>
    <n v="1200000"/>
  </r>
  <r>
    <s v="PML 1BEJI_WIDODAREN"/>
    <x v="41"/>
    <s v="WIDODAREN"/>
    <n v="15.73"/>
    <e v="#REF!"/>
    <n v="1.9662500000000001"/>
    <n v="200000"/>
    <n v="3200000"/>
  </r>
  <r>
    <s v="PML 1BEJI_WINDUAJI"/>
    <x v="41"/>
    <s v="WINDUAJI"/>
    <n v="5.84"/>
    <e v="#REF!"/>
    <n v="0.73"/>
    <n v="200000"/>
    <n v="1200000"/>
  </r>
  <r>
    <s v="PML 1BEJI_WINDUROJO"/>
    <x v="41"/>
    <s v="WINDUROJO"/>
    <n v="5.84"/>
    <e v="#REF!"/>
    <n v="0.73"/>
    <n v="200000"/>
    <n v="1200000"/>
  </r>
  <r>
    <s v="PML 1BEJI_WONOGIRI"/>
    <x v="41"/>
    <s v="WONOGIRI"/>
    <n v="15.73"/>
    <e v="#REF!"/>
    <n v="1.9662500000000001"/>
    <n v="200000"/>
    <n v="3200000"/>
  </r>
  <r>
    <s v="PML 1BEJI_WONOKROMO"/>
    <x v="41"/>
    <s v="WONOKROMO"/>
    <n v="15.73"/>
    <e v="#REF!"/>
    <n v="1.9662500000000001"/>
    <n v="200000"/>
    <n v="3200000"/>
  </r>
  <r>
    <s v="PML 1BEJI_WONOREJO"/>
    <x v="41"/>
    <s v="WONOREJO"/>
    <n v="5.84"/>
    <e v="#REF!"/>
    <n v="0.73"/>
    <n v="200000"/>
    <n v="1200000"/>
  </r>
  <r>
    <s v="Purbalingga - Kebong_ADIARSA"/>
    <x v="42"/>
    <s v="ADIARSA"/>
    <n v="7.6"/>
    <e v="#REF!"/>
    <n v="0.95"/>
    <n v="200000"/>
    <n v="1600000"/>
  </r>
  <r>
    <s v="Purbalingga - Kebong_ARCAWINANGUN"/>
    <x v="42"/>
    <s v="ARCAWINANGUN"/>
    <n v="9.3800000000000008"/>
    <e v="#REF!"/>
    <n v="1.1725000000000001"/>
    <n v="200000"/>
    <n v="2000000"/>
  </r>
  <r>
    <s v="Purbalingga - Kebong_BABAKAN"/>
    <x v="42"/>
    <s v="BABAKAN"/>
    <n v="7.6"/>
    <e v="#REF!"/>
    <n v="0.95"/>
    <n v="200000"/>
    <n v="1600000"/>
  </r>
  <r>
    <s v="Purbalingga - Kebong_BADAK"/>
    <x v="42"/>
    <s v="BADAK"/>
    <n v="15.73"/>
    <e v="#REF!"/>
    <n v="1.9662500000000001"/>
    <n v="200000"/>
    <n v="3200000"/>
  </r>
  <r>
    <s v="Purbalingga - Kebong_BALERAKSA"/>
    <x v="42"/>
    <s v="BALERAKSA"/>
    <n v="7.6"/>
    <e v="#REF!"/>
    <n v="0.95"/>
    <n v="200000"/>
    <n v="1600000"/>
  </r>
  <r>
    <s v="Purbalingga - Kebong_BANCAR"/>
    <x v="42"/>
    <s v="BANCAR"/>
    <n v="7.6"/>
    <e v="#REF!"/>
    <n v="0.95"/>
    <n v="200000"/>
    <n v="1600000"/>
  </r>
  <r>
    <s v="Purbalingga - Kebong_BANCARKEMBAR"/>
    <x v="42"/>
    <s v="BANCARKEMBAR"/>
    <n v="9.3800000000000008"/>
    <e v="#REF!"/>
    <n v="1.1725000000000001"/>
    <n v="200000"/>
    <n v="2000000"/>
  </r>
  <r>
    <s v="Purbalingga - Kebong_BANJARAN"/>
    <x v="42"/>
    <s v="BANJARAN"/>
    <n v="7.6"/>
    <e v="#REF!"/>
    <n v="0.95"/>
    <n v="200000"/>
    <n v="1600000"/>
  </r>
  <r>
    <s v="Purbalingga - Kebong_BANJARANYAR"/>
    <x v="42"/>
    <s v="BANJARANYAR"/>
    <n v="9.3800000000000008"/>
    <e v="#REF!"/>
    <n v="1.1725000000000001"/>
    <n v="200000"/>
    <n v="2000000"/>
  </r>
  <r>
    <s v="Purbalingga - Kebong_BANJARKERTA"/>
    <x v="42"/>
    <s v="BANJARKERTA"/>
    <n v="7.6"/>
    <e v="#REF!"/>
    <n v="0.95"/>
    <n v="200000"/>
    <n v="1600000"/>
  </r>
  <r>
    <s v="Purbalingga - Kebong_BANJARSARI"/>
    <x v="42"/>
    <s v="BANJARSARI"/>
    <n v="7.6"/>
    <e v="#REF!"/>
    <n v="0.95"/>
    <n v="200000"/>
    <n v="1600000"/>
  </r>
  <r>
    <s v="Purbalingga - Kebong_BANJARSARI KIDUL"/>
    <x v="42"/>
    <s v="BANJARSARI KIDUL"/>
    <n v="9.3800000000000008"/>
    <e v="#REF!"/>
    <n v="1.1725000000000001"/>
    <n v="200000"/>
    <n v="2000000"/>
  </r>
  <r>
    <s v="Purbalingga - Kebong_BANJARSARI KULON"/>
    <x v="42"/>
    <s v="BANJARSARI KULON"/>
    <n v="9.3800000000000008"/>
    <e v="#REF!"/>
    <n v="1.1725000000000001"/>
    <n v="200000"/>
    <n v="2000000"/>
  </r>
  <r>
    <s v="Purbalingga - Kebong_BANJARSARI WETAN"/>
    <x v="42"/>
    <s v="BANJARSARI WETAN"/>
    <n v="9.3800000000000008"/>
    <e v="#REF!"/>
    <n v="1.1725000000000001"/>
    <n v="200000"/>
    <n v="2000000"/>
  </r>
  <r>
    <s v="Purbalingga - Kebong_BANTARSOKA"/>
    <x v="42"/>
    <s v="BANTARSOKA"/>
    <n v="9.3800000000000008"/>
    <e v="#REF!"/>
    <n v="1.1725000000000001"/>
    <n v="200000"/>
    <n v="2000000"/>
  </r>
  <r>
    <s v="Purbalingga - Kebong_BANTARWUNI"/>
    <x v="42"/>
    <s v="BANTARWUNI"/>
    <n v="9.3800000000000008"/>
    <e v="#REF!"/>
    <n v="1.1725000000000001"/>
    <n v="200000"/>
    <n v="2000000"/>
  </r>
  <r>
    <s v="Purbalingga - Kebong_BANTERAN"/>
    <x v="42"/>
    <s v="BANTERAN"/>
    <n v="9.3800000000000008"/>
    <e v="#REF!"/>
    <n v="1.1725000000000001"/>
    <n v="200000"/>
    <n v="2000000"/>
  </r>
  <r>
    <s v="Purbalingga - Kebong_BASEH"/>
    <x v="42"/>
    <s v="BASEH"/>
    <n v="9.3800000000000008"/>
    <e v="#REF!"/>
    <n v="1.1725000000000001"/>
    <n v="200000"/>
    <n v="2000000"/>
  </r>
  <r>
    <s v="Purbalingga - Kebong_BATURSARI"/>
    <x v="42"/>
    <s v="BATURSARI"/>
    <n v="15.73"/>
    <e v="#REF!"/>
    <n v="1.9662500000000001"/>
    <n v="200000"/>
    <n v="3200000"/>
  </r>
  <r>
    <s v="Purbalingga - Kebong_BEJI"/>
    <x v="42"/>
    <s v="BEJI"/>
    <n v="9.3800000000000008"/>
    <e v="#REF!"/>
    <n v="1.1725000000000001"/>
    <n v="200000"/>
    <n v="2000000"/>
  </r>
  <r>
    <s v="Purbalingga - Kebong_BEJI"/>
    <x v="42"/>
    <s v="BEJI"/>
    <n v="7.6"/>
    <e v="#REF!"/>
    <n v="0.95"/>
    <n v="200000"/>
    <n v="1600000"/>
  </r>
  <r>
    <s v="Purbalingga - Kebong_BELIK"/>
    <x v="42"/>
    <s v="BELIK"/>
    <n v="15.73"/>
    <e v="#REF!"/>
    <n v="1.9662500000000001"/>
    <n v="200000"/>
    <n v="3200000"/>
  </r>
  <r>
    <s v="Purbalingga - Kebong_BELUK"/>
    <x v="42"/>
    <s v="BELUK"/>
    <n v="15.73"/>
    <e v="#REF!"/>
    <n v="1.9662500000000001"/>
    <n v="200000"/>
    <n v="3200000"/>
  </r>
  <r>
    <s v="Purbalingga - Kebong_BERKOH"/>
    <x v="42"/>
    <s v="BERKOH"/>
    <n v="9.3800000000000008"/>
    <e v="#REF!"/>
    <n v="1.1725000000000001"/>
    <n v="200000"/>
    <n v="2000000"/>
  </r>
  <r>
    <s v="Purbalingga - Kebong_BINANGUN"/>
    <x v="42"/>
    <s v="BINANGUN"/>
    <n v="7.6"/>
    <e v="#REF!"/>
    <n v="0.95"/>
    <n v="200000"/>
    <n v="1600000"/>
  </r>
  <r>
    <s v="Purbalingga - Kebong_BLATER"/>
    <x v="42"/>
    <s v="BLATER"/>
    <n v="7.6"/>
    <e v="#REF!"/>
    <n v="0.95"/>
    <n v="200000"/>
    <n v="1600000"/>
  </r>
  <r>
    <s v="Purbalingga - Kebong_BOBOSAN"/>
    <x v="42"/>
    <s v="BOBOSAN"/>
    <n v="9.3800000000000008"/>
    <e v="#REF!"/>
    <n v="1.1725000000000001"/>
    <n v="200000"/>
    <n v="2000000"/>
  </r>
  <r>
    <s v="Purbalingga - Kebong_BOBOTSARI"/>
    <x v="42"/>
    <s v="BOBOTSARI"/>
    <n v="7.6"/>
    <e v="#REF!"/>
    <n v="0.95"/>
    <n v="200000"/>
    <n v="1600000"/>
  </r>
  <r>
    <s v="Purbalingga - Kebong_BOJANEGARA"/>
    <x v="42"/>
    <s v="BOJANEGARA"/>
    <n v="7.6"/>
    <e v="#REF!"/>
    <n v="0.95"/>
    <n v="200000"/>
    <n v="1600000"/>
  </r>
  <r>
    <s v="Purbalingga - Kebong_BOJONG"/>
    <x v="42"/>
    <s v="BOJONG"/>
    <n v="7.6"/>
    <e v="#REF!"/>
    <n v="0.95"/>
    <n v="200000"/>
    <n v="1600000"/>
  </r>
  <r>
    <s v="Purbalingga - Kebong_BOJONGSARI"/>
    <x v="42"/>
    <s v="BOJONGSARI"/>
    <n v="9.3800000000000008"/>
    <e v="#REF!"/>
    <n v="1.1725000000000001"/>
    <n v="200000"/>
    <n v="2000000"/>
  </r>
  <r>
    <s v="Purbalingga - Kebong_BOJONGSARI"/>
    <x v="42"/>
    <s v="BOJONGSARI"/>
    <n v="7.6"/>
    <e v="#REF!"/>
    <n v="0.95"/>
    <n v="200000"/>
    <n v="1600000"/>
  </r>
  <r>
    <s v="Purbalingga - Kebong_BONGAS"/>
    <x v="42"/>
    <s v="BONGAS"/>
    <n v="15.73"/>
    <e v="#REF!"/>
    <n v="1.9662500000000001"/>
    <n v="200000"/>
    <n v="3200000"/>
  </r>
  <r>
    <s v="Purbalingga - Kebong_BRAKAS"/>
    <x v="42"/>
    <s v="BRAKAS"/>
    <n v="7.6"/>
    <e v="#REF!"/>
    <n v="0.95"/>
    <n v="200000"/>
    <n v="1600000"/>
  </r>
  <r>
    <s v="Purbalingga - Kebong_BROBOT"/>
    <x v="42"/>
    <s v="BROBOT"/>
    <n v="7.6"/>
    <e v="#REF!"/>
    <n v="0.95"/>
    <n v="200000"/>
    <n v="1600000"/>
  </r>
  <r>
    <s v="Purbalingga - Kebong_BUARA"/>
    <x v="42"/>
    <s v="BUARA"/>
    <n v="7.6"/>
    <e v="#REF!"/>
    <n v="0.95"/>
    <n v="200000"/>
    <n v="1600000"/>
  </r>
  <r>
    <s v="Purbalingga - Kebong_BULAKAN"/>
    <x v="42"/>
    <s v="BULAKAN"/>
    <n v="15.73"/>
    <e v="#REF!"/>
    <n v="1.9662500000000001"/>
    <n v="200000"/>
    <n v="3200000"/>
  </r>
  <r>
    <s v="Purbalingga - Kebong_BUMISARI"/>
    <x v="42"/>
    <s v="BUMISARI"/>
    <n v="7.6"/>
    <e v="#REF!"/>
    <n v="0.95"/>
    <n v="200000"/>
    <n v="1600000"/>
  </r>
  <r>
    <s v="Purbalingga - Kebong_BUNGKANEL"/>
    <x v="42"/>
    <s v="BUNGKANEL"/>
    <n v="7.6"/>
    <e v="#REF!"/>
    <n v="0.95"/>
    <n v="200000"/>
    <n v="1600000"/>
  </r>
  <r>
    <s v="Purbalingga - Kebong_CAMPAKOAH"/>
    <x v="42"/>
    <s v="CAMPAKOAH"/>
    <n v="7.6"/>
    <e v="#REF!"/>
    <n v="0.95"/>
    <n v="200000"/>
    <n v="1600000"/>
  </r>
  <r>
    <s v="Purbalingga - Kebong_CANDINATA"/>
    <x v="42"/>
    <s v="CANDINATA"/>
    <n v="7.6"/>
    <e v="#REF!"/>
    <n v="0.95"/>
    <n v="200000"/>
    <n v="1600000"/>
  </r>
  <r>
    <s v="Purbalingga - Kebong_CENDANA"/>
    <x v="42"/>
    <s v="CENDANA"/>
    <n v="7.6"/>
    <e v="#REF!"/>
    <n v="0.95"/>
    <n v="200000"/>
    <n v="1600000"/>
  </r>
  <r>
    <s v="Purbalingga - Kebong_CIBEREM"/>
    <x v="42"/>
    <s v="CIBEREM"/>
    <n v="9.3800000000000008"/>
    <e v="#REF!"/>
    <n v="1.1725000000000001"/>
    <n v="200000"/>
    <n v="2000000"/>
  </r>
  <r>
    <s v="Purbalingga - Kebong_CIKADU"/>
    <x v="42"/>
    <s v="CIKADU"/>
    <n v="15.73"/>
    <e v="#REF!"/>
    <n v="1.9662500000000001"/>
    <n v="200000"/>
    <n v="3200000"/>
  </r>
  <r>
    <s v="Purbalingga - Kebong_CIKENDUNG"/>
    <x v="42"/>
    <s v="CIKENDUNG"/>
    <n v="15.73"/>
    <e v="#REF!"/>
    <n v="1.9662500000000001"/>
    <n v="200000"/>
    <n v="3200000"/>
  </r>
  <r>
    <s v="Purbalingga - Kebong_CIPAKU"/>
    <x v="42"/>
    <s v="CIPAKU"/>
    <n v="7.6"/>
    <e v="#REF!"/>
    <n v="0.95"/>
    <n v="200000"/>
    <n v="1600000"/>
  </r>
  <r>
    <s v="Purbalingga - Kebong_CLEKATAKAN"/>
    <x v="42"/>
    <s v="CLEKATAKAN"/>
    <n v="15.73"/>
    <e v="#REF!"/>
    <n v="1.9662500000000001"/>
    <n v="200000"/>
    <n v="3200000"/>
  </r>
  <r>
    <s v="Purbalingga - Kebong_CONDONG"/>
    <x v="42"/>
    <s v="CONDONG"/>
    <n v="7.6"/>
    <e v="#REF!"/>
    <n v="0.95"/>
    <n v="200000"/>
    <n v="1600000"/>
  </r>
  <r>
    <s v="Purbalingga - Kebong_DAGAN"/>
    <x v="42"/>
    <s v="DAGAN"/>
    <n v="7.6"/>
    <e v="#REF!"/>
    <n v="0.95"/>
    <n v="200000"/>
    <n v="1600000"/>
  </r>
  <r>
    <s v="Purbalingga - Kebong_DANASARI"/>
    <x v="42"/>
    <s v="DANASARI"/>
    <n v="7.6"/>
    <e v="#REF!"/>
    <n v="0.95"/>
    <n v="200000"/>
    <n v="1600000"/>
  </r>
  <r>
    <s v="Purbalingga - Kebong_DARMA"/>
    <x v="42"/>
    <s v="DARMA"/>
    <n v="7.6"/>
    <e v="#REF!"/>
    <n v="0.95"/>
    <n v="200000"/>
    <n v="1600000"/>
  </r>
  <r>
    <s v="Purbalingga - Kebong_DATAR"/>
    <x v="42"/>
    <s v="DATAR"/>
    <n v="9.3800000000000008"/>
    <e v="#REF!"/>
    <n v="1.1725000000000001"/>
    <n v="200000"/>
    <n v="2000000"/>
  </r>
  <r>
    <s v="Purbalingga - Kebong_DAWUHAN"/>
    <x v="42"/>
    <s v="DAWUHAN"/>
    <n v="9.3800000000000008"/>
    <e v="#REF!"/>
    <n v="1.1725000000000001"/>
    <n v="200000"/>
    <n v="2000000"/>
  </r>
  <r>
    <s v="Purbalingga - Kebong_DAWUHAN"/>
    <x v="42"/>
    <s v="DAWUHAN"/>
    <n v="7.6"/>
    <e v="#REF!"/>
    <n v="0.95"/>
    <n v="200000"/>
    <n v="1600000"/>
  </r>
  <r>
    <s v="Purbalingga - Kebong_DAWUHAN KULON"/>
    <x v="42"/>
    <s v="DAWUHAN KULON"/>
    <n v="9.3800000000000008"/>
    <e v="#REF!"/>
    <n v="1.1725000000000001"/>
    <n v="200000"/>
    <n v="2000000"/>
  </r>
  <r>
    <s v="Purbalingga - Kebong_DAWUHAN WETAN"/>
    <x v="42"/>
    <s v="DAWUHAN WETAN"/>
    <n v="9.3800000000000008"/>
    <e v="#REF!"/>
    <n v="1.1725000000000001"/>
    <n v="200000"/>
    <n v="2000000"/>
  </r>
  <r>
    <s v="Purbalingga - Kebong_DUKUHWALUH"/>
    <x v="42"/>
    <s v="DUKUHWALUH"/>
    <n v="9.3800000000000008"/>
    <e v="#REF!"/>
    <n v="1.1725000000000001"/>
    <n v="200000"/>
    <n v="2000000"/>
  </r>
  <r>
    <s v="Purbalingga - Kebong_GALUH"/>
    <x v="42"/>
    <s v="GALUH"/>
    <n v="7.6"/>
    <e v="#REF!"/>
    <n v="0.95"/>
    <n v="200000"/>
    <n v="1600000"/>
  </r>
  <r>
    <s v="Purbalingga - Kebong_GANDASULI"/>
    <x v="42"/>
    <s v="GANDASULI"/>
    <n v="7.6"/>
    <e v="#REF!"/>
    <n v="0.95"/>
    <n v="200000"/>
    <n v="1600000"/>
  </r>
  <r>
    <s v="Purbalingga - Kebong_GANDATAPA"/>
    <x v="42"/>
    <s v="GANDATAPA"/>
    <n v="9.3800000000000008"/>
    <e v="#REF!"/>
    <n v="1.1725000000000001"/>
    <n v="200000"/>
    <n v="2000000"/>
  </r>
  <r>
    <s v="Purbalingga - Kebong_GARUNGWIYORO"/>
    <x v="42"/>
    <s v="GARUNGWIYORO"/>
    <n v="5.84"/>
    <e v="#REF!"/>
    <n v="0.73"/>
    <n v="200000"/>
    <n v="1200000"/>
  </r>
  <r>
    <s v="Purbalingga - Kebong_GEMBONG"/>
    <x v="42"/>
    <s v="GEMBONG"/>
    <n v="7.6"/>
    <e v="#REF!"/>
    <n v="0.95"/>
    <n v="200000"/>
    <n v="1600000"/>
  </r>
  <r>
    <s v="Purbalingga - Kebong_GEMURUH"/>
    <x v="42"/>
    <s v="GEMURUH"/>
    <n v="7.6"/>
    <e v="#REF!"/>
    <n v="0.95"/>
    <n v="200000"/>
    <n v="1600000"/>
  </r>
  <r>
    <s v="Purbalingga - Kebong_GOMBONG"/>
    <x v="42"/>
    <s v="GOMBONG"/>
    <n v="15.73"/>
    <e v="#REF!"/>
    <n v="1.9662500000000001"/>
    <n v="200000"/>
    <n v="3200000"/>
  </r>
  <r>
    <s v="Purbalingga - Kebong_GONDANG"/>
    <x v="42"/>
    <s v="GONDANG"/>
    <n v="7.6"/>
    <e v="#REF!"/>
    <n v="0.95"/>
    <n v="200000"/>
    <n v="1600000"/>
  </r>
  <r>
    <s v="Purbalingga - Kebong_GRECOL"/>
    <x v="42"/>
    <s v="GRECOL"/>
    <n v="7.6"/>
    <e v="#REF!"/>
    <n v="0.95"/>
    <n v="200000"/>
    <n v="1600000"/>
  </r>
  <r>
    <s v="Purbalingga - Kebong_GRENDENG"/>
    <x v="42"/>
    <s v="GRENDENG"/>
    <n v="9.3800000000000008"/>
    <e v="#REF!"/>
    <n v="1.1725000000000001"/>
    <n v="200000"/>
    <n v="2000000"/>
  </r>
  <r>
    <s v="Purbalingga - Kebong_GUNUNGKARANG"/>
    <x v="42"/>
    <s v="GUNUNGKARANG"/>
    <n v="7.6"/>
    <e v="#REF!"/>
    <n v="0.95"/>
    <n v="200000"/>
    <n v="1600000"/>
  </r>
  <r>
    <s v="Purbalingga - Kebong_GUNUNGSARI"/>
    <x v="42"/>
    <s v="GUNUNGSARI"/>
    <n v="15.73"/>
    <e v="#REF!"/>
    <n v="1.9662500000000001"/>
    <n v="200000"/>
    <n v="3200000"/>
  </r>
  <r>
    <s v="Purbalingga - Kebong_GUNUNGTIGA"/>
    <x v="42"/>
    <s v="GUNUNGTIGA"/>
    <n v="15.73"/>
    <e v="#REF!"/>
    <n v="1.9662500000000001"/>
    <n v="200000"/>
    <n v="3200000"/>
  </r>
  <r>
    <s v="Purbalingga - Kebong_JAMBUDESA"/>
    <x v="42"/>
    <s v="JAMBUDESA"/>
    <n v="7.6"/>
    <e v="#REF!"/>
    <n v="0.95"/>
    <n v="200000"/>
    <n v="1600000"/>
  </r>
  <r>
    <s v="Purbalingga - Kebong_JINGKANG"/>
    <x v="42"/>
    <s v="JINGKANG"/>
    <n v="7.6"/>
    <e v="#REF!"/>
    <n v="0.95"/>
    <n v="200000"/>
    <n v="1600000"/>
  </r>
  <r>
    <s v="Purbalingga - Kebong_JOJOGAN"/>
    <x v="42"/>
    <s v="JOJOGAN"/>
    <n v="15.73"/>
    <e v="#REF!"/>
    <n v="1.9662500000000001"/>
    <n v="200000"/>
    <n v="3200000"/>
  </r>
  <r>
    <s v="Purbalingga - Kebong_JOMPO"/>
    <x v="42"/>
    <s v="JOMPO"/>
    <n v="7.6"/>
    <e v="#REF!"/>
    <n v="0.95"/>
    <n v="200000"/>
    <n v="1600000"/>
  </r>
  <r>
    <s v="Purbalingga - Kebong_JOMPO KULON"/>
    <x v="42"/>
    <s v="JOMPO KULON"/>
    <n v="9.3800000000000008"/>
    <e v="#REF!"/>
    <n v="1.1725000000000001"/>
    <n v="200000"/>
    <n v="2000000"/>
  </r>
  <r>
    <s v="Purbalingga - Kebong_KABUNDERAN"/>
    <x v="42"/>
    <s v="KABUNDERAN"/>
    <n v="7.6"/>
    <e v="#REF!"/>
    <n v="0.95"/>
    <n v="200000"/>
    <n v="1600000"/>
  </r>
  <r>
    <s v="Purbalingga - Kebong_KAJONGAN"/>
    <x v="42"/>
    <s v="KAJONGAN"/>
    <n v="7.6"/>
    <e v="#REF!"/>
    <n v="0.95"/>
    <n v="200000"/>
    <n v="1600000"/>
  </r>
  <r>
    <s v="Purbalingga - Kebong_KALAPACUNG"/>
    <x v="42"/>
    <s v="KALAPACUNG"/>
    <n v="7.6"/>
    <e v="#REF!"/>
    <n v="0.95"/>
    <n v="200000"/>
    <n v="1600000"/>
  </r>
  <r>
    <s v="Purbalingga - Kebong_KALIBAGOR"/>
    <x v="42"/>
    <s v="KALIBAGOR"/>
    <n v="9.3800000000000008"/>
    <e v="#REF!"/>
    <n v="1.1725000000000001"/>
    <n v="200000"/>
    <n v="2000000"/>
  </r>
  <r>
    <s v="Purbalingga - Kebong_KALICUPAK LOR"/>
    <x v="42"/>
    <s v="KALICUPAK LOR"/>
    <n v="9.3800000000000008"/>
    <e v="#REF!"/>
    <n v="1.1725000000000001"/>
    <n v="200000"/>
    <n v="2000000"/>
  </r>
  <r>
    <s v="Purbalingga - Kebong_KALIJARAN"/>
    <x v="42"/>
    <s v="KALIJARAN"/>
    <n v="7.6"/>
    <e v="#REF!"/>
    <n v="0.95"/>
    <n v="200000"/>
    <n v="1600000"/>
  </r>
  <r>
    <s v="Purbalingga - Kebong_KALIKABONG"/>
    <x v="42"/>
    <s v="KALIKABONG"/>
    <n v="7.6"/>
    <e v="#REF!"/>
    <n v="0.95"/>
    <n v="200000"/>
    <n v="1600000"/>
  </r>
  <r>
    <s v="Purbalingga - Kebong_KALIKAJAR"/>
    <x v="42"/>
    <s v="KALIKAJAR"/>
    <n v="7.6"/>
    <e v="#REF!"/>
    <n v="0.95"/>
    <n v="200000"/>
    <n v="1600000"/>
  </r>
  <r>
    <s v="Purbalingga - Kebong_KALIKESUR"/>
    <x v="42"/>
    <s v="KALIKESUR"/>
    <n v="9.3800000000000008"/>
    <e v="#REF!"/>
    <n v="1.1725000000000001"/>
    <n v="200000"/>
    <n v="2000000"/>
  </r>
  <r>
    <s v="Purbalingga - Kebong_KALIKIDANG"/>
    <x v="42"/>
    <s v="KALIKIDANG"/>
    <n v="9.3800000000000008"/>
    <e v="#REF!"/>
    <n v="1.1725000000000001"/>
    <n v="200000"/>
    <n v="2000000"/>
  </r>
  <r>
    <s v="Purbalingga - Kebong_KALIMANAH KULON"/>
    <x v="42"/>
    <s v="KALIMANAH KULON"/>
    <n v="7.6"/>
    <e v="#REF!"/>
    <n v="0.95"/>
    <n v="200000"/>
    <n v="1600000"/>
  </r>
  <r>
    <s v="Purbalingga - Kebong_KALIMANAH WETAN"/>
    <x v="42"/>
    <s v="KALIMANAH WETAN"/>
    <n v="7.6"/>
    <e v="#REF!"/>
    <n v="0.95"/>
    <n v="200000"/>
    <n v="1600000"/>
  </r>
  <r>
    <s v="Purbalingga - Kebong_KALIORI"/>
    <x v="42"/>
    <s v="KALIORI"/>
    <n v="9.3800000000000008"/>
    <e v="#REF!"/>
    <n v="1.1725000000000001"/>
    <n v="200000"/>
    <n v="2000000"/>
  </r>
  <r>
    <s v="Purbalingga - Kebong_KALIORI"/>
    <x v="42"/>
    <s v="KALIORI"/>
    <n v="7.6"/>
    <e v="#REF!"/>
    <n v="0.95"/>
    <n v="200000"/>
    <n v="1600000"/>
  </r>
  <r>
    <s v="Purbalingga - Kebong_KALISALAK"/>
    <x v="42"/>
    <s v="KALISALAK"/>
    <n v="9.3800000000000008"/>
    <e v="#REF!"/>
    <n v="1.1725000000000001"/>
    <n v="200000"/>
    <n v="2000000"/>
  </r>
  <r>
    <s v="Purbalingga - Kebong_KALISOGRA WETAN"/>
    <x v="42"/>
    <s v="KALISOGRA WETAN"/>
    <n v="9.3800000000000008"/>
    <e v="#REF!"/>
    <n v="1.1725000000000001"/>
    <n v="200000"/>
    <n v="2000000"/>
  </r>
  <r>
    <s v="Purbalingga - Kebong_KALISUBE"/>
    <x v="42"/>
    <s v="KALISUBE"/>
    <n v="9.3800000000000008"/>
    <e v="#REF!"/>
    <n v="1.1725000000000001"/>
    <n v="200000"/>
    <n v="2000000"/>
  </r>
  <r>
    <s v="Purbalingga - Kebong_KALITINGGAR"/>
    <x v="42"/>
    <s v="KALITINGGAR"/>
    <n v="7.6"/>
    <e v="#REF!"/>
    <n v="0.95"/>
    <n v="200000"/>
    <n v="1600000"/>
  </r>
  <r>
    <s v="Purbalingga - Kebong_KALITINGGAR KIDUL"/>
    <x v="42"/>
    <s v="KALITINGGAR KIDUL"/>
    <n v="7.6"/>
    <e v="#REF!"/>
    <n v="0.95"/>
    <n v="200000"/>
    <n v="1600000"/>
  </r>
  <r>
    <s v="Purbalingga - Kebong_KANDANGGAMPANG"/>
    <x v="42"/>
    <s v="KANDANGGAMPANG"/>
    <n v="7.6"/>
    <e v="#REF!"/>
    <n v="0.95"/>
    <n v="200000"/>
    <n v="1600000"/>
  </r>
  <r>
    <s v="Purbalingga - Kebong_KARANG TENGAH"/>
    <x v="42"/>
    <s v="KARANG TENGAH"/>
    <n v="9.3800000000000008"/>
    <e v="#REF!"/>
    <n v="1.1725000000000001"/>
    <n v="200000"/>
    <n v="2000000"/>
  </r>
  <r>
    <s v="Purbalingga - Kebong_KARANG TENGAH"/>
    <x v="42"/>
    <s v="KARANG TENGAH"/>
    <n v="9.3800000000000008"/>
    <e v="#REF!"/>
    <n v="1.1725000000000001"/>
    <n v="200000"/>
    <n v="2000000"/>
  </r>
  <r>
    <s v="Purbalingga - Kebong_KARANGANYAR"/>
    <x v="42"/>
    <s v="KARANGANYAR"/>
    <n v="7.6"/>
    <e v="#REF!"/>
    <n v="0.95"/>
    <n v="200000"/>
    <n v="1600000"/>
  </r>
  <r>
    <s v="Purbalingga - Kebong_KARANGAREN"/>
    <x v="42"/>
    <s v="KARANGAREN"/>
    <n v="7.6"/>
    <e v="#REF!"/>
    <n v="0.95"/>
    <n v="200000"/>
    <n v="1600000"/>
  </r>
  <r>
    <s v="Purbalingga - Kebong_KARANGASEM"/>
    <x v="42"/>
    <s v="KARANGASEM"/>
    <n v="7.6"/>
    <e v="#REF!"/>
    <n v="0.95"/>
    <n v="200000"/>
    <n v="1600000"/>
  </r>
  <r>
    <s v="Purbalingga - Kebong_KARANGBANJAR"/>
    <x v="42"/>
    <s v="KARANGBANJAR"/>
    <n v="7.6"/>
    <e v="#REF!"/>
    <n v="0.95"/>
    <n v="200000"/>
    <n v="1600000"/>
  </r>
  <r>
    <s v="Purbalingga - Kebong_KARANGCEGAK"/>
    <x v="42"/>
    <s v="KARANGCEGAK"/>
    <n v="9.3800000000000008"/>
    <e v="#REF!"/>
    <n v="1.1725000000000001"/>
    <n v="200000"/>
    <n v="2000000"/>
  </r>
  <r>
    <s v="Purbalingga - Kebong_KARANGCEGAK"/>
    <x v="42"/>
    <s v="KARANGCEGAK"/>
    <n v="7.6"/>
    <e v="#REF!"/>
    <n v="0.95"/>
    <n v="200000"/>
    <n v="1600000"/>
  </r>
  <r>
    <s v="Purbalingga - Kebong_KARANGDADAP"/>
    <x v="42"/>
    <s v="KARANGDADAP"/>
    <n v="9.3800000000000008"/>
    <e v="#REF!"/>
    <n v="1.1725000000000001"/>
    <n v="200000"/>
    <n v="2000000"/>
  </r>
  <r>
    <s v="Purbalingga - Kebong_KARANGDUREN"/>
    <x v="42"/>
    <s v="KARANGDUREN"/>
    <n v="9.3800000000000008"/>
    <e v="#REF!"/>
    <n v="1.1725000000000001"/>
    <n v="200000"/>
    <n v="2000000"/>
  </r>
  <r>
    <s v="Purbalingga - Kebong_KARANGDUREN"/>
    <x v="42"/>
    <s v="KARANGDUREN"/>
    <n v="7.6"/>
    <e v="#REF!"/>
    <n v="0.95"/>
    <n v="200000"/>
    <n v="1600000"/>
  </r>
  <r>
    <s v="Purbalingga - Kebong_KARANGGAMBAS"/>
    <x v="42"/>
    <s v="KARANGGAMBAS"/>
    <n v="7.6"/>
    <e v="#REF!"/>
    <n v="0.95"/>
    <n v="200000"/>
    <n v="1600000"/>
  </r>
  <r>
    <s v="Purbalingga - Kebong_KARANGGEDANG"/>
    <x v="42"/>
    <s v="KARANGGEDANG"/>
    <n v="7.6"/>
    <e v="#REF!"/>
    <n v="0.95"/>
    <n v="200000"/>
    <n v="1600000"/>
  </r>
  <r>
    <s v="Purbalingga - Kebong_KARANGGINTUNG"/>
    <x v="42"/>
    <s v="KARANGGINTUNG"/>
    <n v="9.3800000000000008"/>
    <e v="#REF!"/>
    <n v="1.1725000000000001"/>
    <n v="200000"/>
    <n v="2000000"/>
  </r>
  <r>
    <s v="Purbalingga - Kebong_KARANGGONDANG"/>
    <x v="42"/>
    <s v="KARANGGONDANG"/>
    <n v="5.84"/>
    <e v="#REF!"/>
    <n v="0.73"/>
    <n v="200000"/>
    <n v="1200000"/>
  </r>
  <r>
    <s v="Purbalingga - Kebong_KARANGJAMBE"/>
    <x v="42"/>
    <s v="KARANGJAMBE"/>
    <n v="7.6"/>
    <e v="#REF!"/>
    <n v="0.95"/>
    <n v="200000"/>
    <n v="1600000"/>
  </r>
  <r>
    <s v="Purbalingga - Kebong_KARANGJAMBU"/>
    <x v="42"/>
    <s v="KARANGJAMBU"/>
    <n v="7.6"/>
    <e v="#REF!"/>
    <n v="0.95"/>
    <n v="200000"/>
    <n v="1600000"/>
  </r>
  <r>
    <s v="Purbalingga - Kebong_KARANGJENGKOL"/>
    <x v="42"/>
    <s v="KARANGJENGKOL"/>
    <n v="7.6"/>
    <e v="#REF!"/>
    <n v="0.95"/>
    <n v="200000"/>
    <n v="1600000"/>
  </r>
  <r>
    <s v="Purbalingga - Kebong_KARANGKEDAWUNG"/>
    <x v="42"/>
    <s v="KARANGKEDAWUNG"/>
    <n v="9.3800000000000008"/>
    <e v="#REF!"/>
    <n v="1.1725000000000001"/>
    <n v="200000"/>
    <n v="2000000"/>
  </r>
  <r>
    <s v="Purbalingga - Kebong_KARANGKLESEM"/>
    <x v="42"/>
    <s v="KARANGKLESEM"/>
    <n v="9.3800000000000008"/>
    <e v="#REF!"/>
    <n v="1.1725000000000001"/>
    <n v="200000"/>
    <n v="2000000"/>
  </r>
  <r>
    <s v="Purbalingga - Kebong_KARANGKLESEM"/>
    <x v="42"/>
    <s v="KARANGKLESEM"/>
    <n v="7.6"/>
    <e v="#REF!"/>
    <n v="0.95"/>
    <n v="200000"/>
    <n v="1600000"/>
  </r>
  <r>
    <s v="Purbalingga - Kebong_KARANGLEWAS"/>
    <x v="42"/>
    <s v="KARANGLEWAS"/>
    <n v="7.6"/>
    <e v="#REF!"/>
    <n v="0.95"/>
    <n v="200000"/>
    <n v="1600000"/>
  </r>
  <r>
    <s v="Purbalingga - Kebong_KARANGLEWAS LOR"/>
    <x v="42"/>
    <s v="KARANGLEWAS LOR"/>
    <n v="9.3800000000000008"/>
    <e v="#REF!"/>
    <n v="1.1725000000000001"/>
    <n v="200000"/>
    <n v="2000000"/>
  </r>
  <r>
    <s v="Purbalingga - Kebong_KARANGMALANG"/>
    <x v="42"/>
    <s v="KARANGMALANG"/>
    <n v="7.6"/>
    <e v="#REF!"/>
    <n v="0.95"/>
    <n v="200000"/>
    <n v="1600000"/>
  </r>
  <r>
    <s v="Purbalingga - Kebong_KARANGMANGU"/>
    <x v="42"/>
    <s v="KARANGMANGU"/>
    <n v="9.3800000000000008"/>
    <e v="#REF!"/>
    <n v="1.1725000000000001"/>
    <n v="200000"/>
    <n v="2000000"/>
  </r>
  <r>
    <s v="Purbalingga - Kebong_KARANGMANYAR"/>
    <x v="42"/>
    <s v="KARANGMANYAR"/>
    <n v="7.6"/>
    <e v="#REF!"/>
    <n v="0.95"/>
    <n v="200000"/>
    <n v="1600000"/>
  </r>
  <r>
    <s v="Purbalingga - Kebong_KARANGNANAS"/>
    <x v="42"/>
    <s v="KARANGNANAS"/>
    <n v="9.3800000000000008"/>
    <e v="#REF!"/>
    <n v="1.1725000000000001"/>
    <n v="200000"/>
    <n v="2000000"/>
  </r>
  <r>
    <s v="Purbalingga - Kebong_KARANGNANGKA"/>
    <x v="42"/>
    <s v="KARANGNANGKA"/>
    <n v="9.3800000000000008"/>
    <e v="#REF!"/>
    <n v="1.1725000000000001"/>
    <n v="200000"/>
    <n v="2000000"/>
  </r>
  <r>
    <s v="Purbalingga - Kebong_KARANGNANGKA"/>
    <x v="42"/>
    <s v="KARANGNANGKA"/>
    <n v="7.6"/>
    <e v="#REF!"/>
    <n v="0.95"/>
    <n v="200000"/>
    <n v="1600000"/>
  </r>
  <r>
    <s v="Purbalingga - Kebong_KARANGPETIR"/>
    <x v="42"/>
    <s v="KARANGPETIR"/>
    <n v="7.6"/>
    <e v="#REF!"/>
    <n v="0.95"/>
    <n v="200000"/>
    <n v="1600000"/>
  </r>
  <r>
    <s v="Purbalingga - Kebong_KARANGPUCUNG"/>
    <x v="42"/>
    <s v="KARANGPUCUNG"/>
    <n v="9.3800000000000008"/>
    <e v="#REF!"/>
    <n v="1.1725000000000001"/>
    <n v="200000"/>
    <n v="2000000"/>
  </r>
  <r>
    <s v="Purbalingga - Kebong_KARANGPUCUNG"/>
    <x v="42"/>
    <s v="KARANGPUCUNG"/>
    <n v="7.6"/>
    <e v="#REF!"/>
    <n v="0.95"/>
    <n v="200000"/>
    <n v="1600000"/>
  </r>
  <r>
    <s v="Purbalingga - Kebong_KARANGPULE"/>
    <x v="42"/>
    <s v="KARANGPULE"/>
    <n v="7.6"/>
    <e v="#REF!"/>
    <n v="0.95"/>
    <n v="200000"/>
    <n v="1600000"/>
  </r>
  <r>
    <s v="Purbalingga - Kebong_KARANGRAU"/>
    <x v="42"/>
    <s v="KARANGRAU"/>
    <n v="9.3800000000000008"/>
    <e v="#REF!"/>
    <n v="1.1725000000000001"/>
    <n v="200000"/>
    <n v="2000000"/>
  </r>
  <r>
    <s v="Purbalingga - Kebong_KARANGREJA"/>
    <x v="42"/>
    <s v="KARANGREJA"/>
    <n v="7.6"/>
    <e v="#REF!"/>
    <n v="0.95"/>
    <n v="200000"/>
    <n v="1600000"/>
  </r>
  <r>
    <s v="Purbalingga - Kebong_KARANGREJA"/>
    <x v="42"/>
    <s v="KARANGREJA"/>
    <n v="7.6"/>
    <e v="#REF!"/>
    <n v="0.95"/>
    <n v="200000"/>
    <n v="1600000"/>
  </r>
  <r>
    <s v="Purbalingga - Kebong_KARANGSALAM  LOR"/>
    <x v="42"/>
    <s v="KARANGSALAM  LOR"/>
    <n v="9.3800000000000008"/>
    <e v="#REF!"/>
    <n v="1.1725000000000001"/>
    <n v="200000"/>
    <n v="2000000"/>
  </r>
  <r>
    <s v="Purbalingga - Kebong_KARANGSALAM KIDUL"/>
    <x v="42"/>
    <s v="KARANGSALAM KIDUL"/>
    <n v="9.3800000000000008"/>
    <e v="#REF!"/>
    <n v="1.1725000000000001"/>
    <n v="200000"/>
    <n v="2000000"/>
  </r>
  <r>
    <s v="Purbalingga - Kebong_KARANGSARI"/>
    <x v="42"/>
    <s v="KARANGSARI"/>
    <n v="9.3800000000000008"/>
    <e v="#REF!"/>
    <n v="1.1725000000000001"/>
    <n v="200000"/>
    <n v="2000000"/>
  </r>
  <r>
    <s v="Purbalingga - Kebong_KARANGSARI"/>
    <x v="42"/>
    <s v="KARANGSARI"/>
    <n v="7.6"/>
    <e v="#REF!"/>
    <n v="0.95"/>
    <n v="200000"/>
    <n v="1600000"/>
  </r>
  <r>
    <s v="Purbalingga - Kebong_KARANGSENTUL"/>
    <x v="42"/>
    <s v="KARANGSENTUL"/>
    <n v="7.6"/>
    <e v="#REF!"/>
    <n v="0.95"/>
    <n v="200000"/>
    <n v="1600000"/>
  </r>
  <r>
    <s v="Purbalingga - Kebong_KARANGSOKA"/>
    <x v="42"/>
    <s v="KARANGSOKA"/>
    <n v="9.3800000000000008"/>
    <e v="#REF!"/>
    <n v="1.1725000000000001"/>
    <n v="200000"/>
    <n v="2000000"/>
  </r>
  <r>
    <s v="Purbalingga - Kebong_KARANGTALUN"/>
    <x v="42"/>
    <s v="KARANGTALUN"/>
    <n v="7.6"/>
    <e v="#REF!"/>
    <n v="0.95"/>
    <n v="200000"/>
    <n v="1600000"/>
  </r>
  <r>
    <s v="Purbalingga - Kebong_KARANGTENGAH"/>
    <x v="42"/>
    <s v="KARANGTENGAH"/>
    <n v="7.6"/>
    <e v="#REF!"/>
    <n v="0.95"/>
    <n v="200000"/>
    <n v="1600000"/>
  </r>
  <r>
    <s v="Purbalingga - Kebong_KARANGTURI"/>
    <x v="42"/>
    <s v="KARANGTURI"/>
    <n v="9.3800000000000008"/>
    <e v="#REF!"/>
    <n v="1.1725000000000001"/>
    <n v="200000"/>
    <n v="2000000"/>
  </r>
  <r>
    <s v="Purbalingga - Kebong_KARANGTURI"/>
    <x v="42"/>
    <s v="KARANGTURI"/>
    <n v="7.6"/>
    <e v="#REF!"/>
    <n v="0.95"/>
    <n v="200000"/>
    <n v="1600000"/>
  </r>
  <r>
    <s v="Purbalingga - Kebong_KARANGWANGKAL"/>
    <x v="42"/>
    <s v="KARANGWANGKAL"/>
    <n v="9.3800000000000008"/>
    <e v="#REF!"/>
    <n v="1.1725000000000001"/>
    <n v="200000"/>
    <n v="2000000"/>
  </r>
  <r>
    <s v="Purbalingga - Kebong_KASIH"/>
    <x v="42"/>
    <s v="KASIH"/>
    <n v="7.6"/>
    <e v="#REF!"/>
    <n v="0.95"/>
    <n v="200000"/>
    <n v="1600000"/>
  </r>
  <r>
    <s v="Purbalingga - Kebong_KAWUNGCARANG"/>
    <x v="42"/>
    <s v="KAWUNGCARANG"/>
    <n v="9.3800000000000008"/>
    <e v="#REF!"/>
    <n v="1.1725000000000001"/>
    <n v="200000"/>
    <n v="2000000"/>
  </r>
  <r>
    <s v="Purbalingga - Kebong_KEBANGGAN"/>
    <x v="42"/>
    <s v="KEBANGGAN"/>
    <n v="9.3800000000000008"/>
    <e v="#REF!"/>
    <n v="1.1725000000000001"/>
    <n v="200000"/>
    <n v="2000000"/>
  </r>
  <r>
    <s v="Purbalingga - Kebong_KEBOCORAN"/>
    <x v="42"/>
    <s v="KEBOCORAN"/>
    <n v="9.3800000000000008"/>
    <e v="#REF!"/>
    <n v="1.1725000000000001"/>
    <n v="200000"/>
    <n v="2000000"/>
  </r>
  <r>
    <s v="Purbalingga - Kebong_KEBUMEN"/>
    <x v="42"/>
    <s v="KEBUMEN"/>
    <n v="9.3800000000000008"/>
    <e v="#REF!"/>
    <n v="1.1725000000000001"/>
    <n v="200000"/>
    <n v="2000000"/>
  </r>
  <r>
    <s v="Purbalingga - Kebong_KEDONDONG"/>
    <x v="42"/>
    <s v="KEDONDONG"/>
    <n v="9.3800000000000008"/>
    <e v="#REF!"/>
    <n v="1.1725000000000001"/>
    <n v="200000"/>
    <n v="2000000"/>
  </r>
  <r>
    <s v="Purbalingga - Kebong_KEDUNGBANTENG"/>
    <x v="42"/>
    <s v="KEDUNGBANTENG"/>
    <n v="9.3800000000000008"/>
    <e v="#REF!"/>
    <n v="1.1725000000000001"/>
    <n v="200000"/>
    <n v="2000000"/>
  </r>
  <r>
    <s v="Purbalingga - Kebong_KEDUNGMALANG"/>
    <x v="42"/>
    <s v="KEDUNGMALANG"/>
    <n v="9.3800000000000008"/>
    <e v="#REF!"/>
    <n v="1.1725000000000001"/>
    <n v="200000"/>
    <n v="2000000"/>
  </r>
  <r>
    <s v="Purbalingga - Kebong_KEDUNGRANDU"/>
    <x v="42"/>
    <s v="KEDUNGRANDU"/>
    <n v="9.3800000000000008"/>
    <e v="#REF!"/>
    <n v="1.1725000000000001"/>
    <n v="200000"/>
    <n v="2000000"/>
  </r>
  <r>
    <s v="Purbalingga - Kebong_KEDUNGWRINGIN"/>
    <x v="42"/>
    <s v="KEDUNGWRINGIN"/>
    <n v="9.3800000000000008"/>
    <e v="#REF!"/>
    <n v="1.1725000000000001"/>
    <n v="200000"/>
    <n v="2000000"/>
  </r>
  <r>
    <s v="Purbalingga - Kebong_KEDUNGWULUH"/>
    <x v="42"/>
    <s v="KEDUNGWULUH"/>
    <n v="9.3800000000000008"/>
    <e v="#REF!"/>
    <n v="1.1725000000000001"/>
    <n v="200000"/>
    <n v="2000000"/>
  </r>
  <r>
    <s v="Purbalingga - Kebong_KEDUNGWULUH"/>
    <x v="42"/>
    <s v="KEDUNGWULUH"/>
    <n v="7.6"/>
    <e v="#REF!"/>
    <n v="0.95"/>
    <n v="200000"/>
    <n v="1600000"/>
  </r>
  <r>
    <s v="Purbalingga - Kebong_KEMBARAN"/>
    <x v="42"/>
    <s v="KEMBARAN"/>
    <n v="9.3800000000000008"/>
    <e v="#REF!"/>
    <n v="1.1725000000000001"/>
    <n v="200000"/>
    <n v="2000000"/>
  </r>
  <r>
    <s v="Purbalingga - Kebong_KEMBARAN KULON"/>
    <x v="42"/>
    <s v="KEMBARAN KULON"/>
    <n v="7.6"/>
    <e v="#REF!"/>
    <n v="0.95"/>
    <n v="200000"/>
    <n v="1600000"/>
  </r>
  <r>
    <s v="Purbalingga - Kebong_KEMUTUG KIDUL"/>
    <x v="42"/>
    <s v="KEMUTUG KIDUL"/>
    <n v="9.3800000000000008"/>
    <e v="#REF!"/>
    <n v="1.1725000000000001"/>
    <n v="200000"/>
    <n v="2000000"/>
  </r>
  <r>
    <s v="Purbalingga - Kebong_KEMUTUG LOR"/>
    <x v="42"/>
    <s v="KEMUTUG LOR"/>
    <n v="9.3800000000000008"/>
    <e v="#REF!"/>
    <n v="1.1725000000000001"/>
    <n v="200000"/>
    <n v="2000000"/>
  </r>
  <r>
    <s v="Purbalingga - Kebong_KENITEN"/>
    <x v="42"/>
    <s v="KENITEN"/>
    <n v="9.3800000000000008"/>
    <e v="#REF!"/>
    <n v="1.1725000000000001"/>
    <n v="200000"/>
    <n v="2000000"/>
  </r>
  <r>
    <s v="Purbalingga - Kebong_KERTANEGARA"/>
    <x v="42"/>
    <s v="KERTANEGARA"/>
    <n v="7.6"/>
    <e v="#REF!"/>
    <n v="0.95"/>
    <n v="200000"/>
    <n v="1600000"/>
  </r>
  <r>
    <s v="Purbalingga - Kebong_KETENGER"/>
    <x v="42"/>
    <s v="KETENGER"/>
    <n v="9.3800000000000008"/>
    <e v="#REF!"/>
    <n v="1.1725000000000001"/>
    <n v="200000"/>
    <n v="2000000"/>
  </r>
  <r>
    <s v="Purbalingga - Kebong_KLAHANG"/>
    <x v="42"/>
    <s v="KLAHANG"/>
    <n v="9.3800000000000008"/>
    <e v="#REF!"/>
    <n v="1.1725000000000001"/>
    <n v="200000"/>
    <n v="2000000"/>
  </r>
  <r>
    <s v="Purbalingga - Kebong_KLAPASAWIT"/>
    <x v="42"/>
    <s v="KLAPASAWIT"/>
    <n v="7.6"/>
    <e v="#REF!"/>
    <n v="0.95"/>
    <n v="200000"/>
    <n v="1600000"/>
  </r>
  <r>
    <s v="Purbalingga - Kebong_KOBER"/>
    <x v="42"/>
    <s v="KOBER"/>
    <n v="9.3800000000000008"/>
    <e v="#REF!"/>
    <n v="1.1725000000000001"/>
    <n v="200000"/>
    <n v="2000000"/>
  </r>
  <r>
    <s v="Purbalingga - Kebong_KOTAYASA"/>
    <x v="42"/>
    <s v="KOTAYASA"/>
    <n v="9.3800000000000008"/>
    <e v="#REF!"/>
    <n v="1.1725000000000001"/>
    <n v="200000"/>
    <n v="2000000"/>
  </r>
  <r>
    <s v="Purbalingga - Kebong_KRADENAN"/>
    <x v="42"/>
    <s v="KRADENAN"/>
    <n v="7.6"/>
    <e v="#REF!"/>
    <n v="0.95"/>
    <n v="200000"/>
    <n v="1600000"/>
  </r>
  <r>
    <s v="Purbalingga - Kebong_KRAMAT"/>
    <x v="42"/>
    <s v="KRAMAT"/>
    <n v="9.3800000000000008"/>
    <e v="#REF!"/>
    <n v="1.1725000000000001"/>
    <n v="200000"/>
    <n v="2000000"/>
  </r>
  <r>
    <s v="Purbalingga - Kebong_KRAMAT"/>
    <x v="42"/>
    <s v="KRAMAT"/>
    <n v="7.6"/>
    <e v="#REF!"/>
    <n v="0.95"/>
    <n v="200000"/>
    <n v="1600000"/>
  </r>
  <r>
    <s v="Purbalingga - Kebong_KRANGEAN"/>
    <x v="42"/>
    <s v="KRANGEAN"/>
    <n v="7.6"/>
    <e v="#REF!"/>
    <n v="0.95"/>
    <n v="200000"/>
    <n v="1600000"/>
  </r>
  <r>
    <s v="Purbalingga - Kebong_KRANJI"/>
    <x v="42"/>
    <s v="KRANJI"/>
    <n v="9.3800000000000008"/>
    <e v="#REF!"/>
    <n v="1.1725000000000001"/>
    <n v="200000"/>
    <n v="2000000"/>
  </r>
  <r>
    <s v="Purbalingga - Kebong_KUTA"/>
    <x v="42"/>
    <s v="KUTA"/>
    <n v="15.73"/>
    <e v="#REF!"/>
    <n v="1.9662500000000001"/>
    <n v="200000"/>
    <n v="3200000"/>
  </r>
  <r>
    <s v="Purbalingga - Kebong_KUTABAWA"/>
    <x v="42"/>
    <s v="KUTABAWA"/>
    <n v="7.6"/>
    <e v="#REF!"/>
    <n v="0.95"/>
    <n v="200000"/>
    <n v="1600000"/>
  </r>
  <r>
    <s v="Purbalingga - Kebong_KUTALIMAN"/>
    <x v="42"/>
    <s v="KUTALIMAN"/>
    <n v="9.3800000000000008"/>
    <e v="#REF!"/>
    <n v="1.1725000000000001"/>
    <n v="200000"/>
    <n v="2000000"/>
  </r>
  <r>
    <s v="Purbalingga - Kebong_KUTASARI"/>
    <x v="42"/>
    <s v="KUTASARI"/>
    <n v="9.3800000000000008"/>
    <e v="#REF!"/>
    <n v="1.1725000000000001"/>
    <n v="200000"/>
    <n v="2000000"/>
  </r>
  <r>
    <s v="Purbalingga - Kebong_KUTASARI"/>
    <x v="42"/>
    <s v="KUTASARI"/>
    <n v="7.6"/>
    <e v="#REF!"/>
    <n v="0.95"/>
    <n v="200000"/>
    <n v="1600000"/>
  </r>
  <r>
    <s v="Purbalingga - Kebong_LAMBUR"/>
    <x v="42"/>
    <s v="LAMBUR"/>
    <n v="7.6"/>
    <e v="#REF!"/>
    <n v="0.95"/>
    <n v="200000"/>
    <n v="1600000"/>
  </r>
  <r>
    <s v="Purbalingga - Kebong_LANGKAP"/>
    <x v="42"/>
    <s v="LANGKAP"/>
    <n v="7.6"/>
    <e v="#REF!"/>
    <n v="0.95"/>
    <n v="200000"/>
    <n v="1600000"/>
  </r>
  <r>
    <s v="Purbalingga - Kebong_LEDUG"/>
    <x v="42"/>
    <s v="LEDUG"/>
    <n v="9.3800000000000008"/>
    <e v="#REF!"/>
    <n v="1.1725000000000001"/>
    <n v="200000"/>
    <n v="2000000"/>
  </r>
  <r>
    <s v="Purbalingga - Kebong_LEMBERANG"/>
    <x v="42"/>
    <s v="LEMBERANG"/>
    <n v="9.3800000000000008"/>
    <e v="#REF!"/>
    <n v="1.1725000000000001"/>
    <n v="200000"/>
    <n v="2000000"/>
  </r>
  <r>
    <s v="Purbalingga - Kebong_LIMBANGAN"/>
    <x v="42"/>
    <s v="LIMBANGAN"/>
    <n v="7.6"/>
    <e v="#REF!"/>
    <n v="0.95"/>
    <n v="200000"/>
    <n v="1600000"/>
  </r>
  <r>
    <s v="Purbalingga - Kebong_LIMBASARI"/>
    <x v="42"/>
    <s v="LIMBASARI"/>
    <n v="7.6"/>
    <e v="#REF!"/>
    <n v="0.95"/>
    <n v="200000"/>
    <n v="1600000"/>
  </r>
  <r>
    <s v="Purbalingga - Kebong_LIMPAKUWUS"/>
    <x v="42"/>
    <s v="LIMPAKUWUS"/>
    <n v="9.3800000000000008"/>
    <e v="#REF!"/>
    <n v="1.1725000000000001"/>
    <n v="200000"/>
    <n v="2000000"/>
  </r>
  <r>
    <s v="Purbalingga - Kebong_LINGGASARI"/>
    <x v="42"/>
    <s v="LINGGASARI"/>
    <n v="9.3800000000000008"/>
    <e v="#REF!"/>
    <n v="1.1725000000000001"/>
    <n v="200000"/>
    <n v="2000000"/>
  </r>
  <r>
    <s v="Purbalingga - Kebong_LUMPANG"/>
    <x v="42"/>
    <s v="LUMPANG"/>
    <n v="7.6"/>
    <e v="#REF!"/>
    <n v="0.95"/>
    <n v="200000"/>
    <n v="1600000"/>
  </r>
  <r>
    <s v="Purbalingga - Kebong_MAJALANGU"/>
    <x v="42"/>
    <s v="MAJALANGU"/>
    <n v="15.73"/>
    <e v="#REF!"/>
    <n v="1.9662500000000001"/>
    <n v="200000"/>
    <n v="3200000"/>
  </r>
  <r>
    <s v="Purbalingga - Kebong_MAJAPURA"/>
    <x v="42"/>
    <s v="MAJAPURA"/>
    <n v="7.6"/>
    <e v="#REF!"/>
    <n v="0.95"/>
    <n v="200000"/>
    <n v="1600000"/>
  </r>
  <r>
    <s v="Purbalingga - Kebong_MANDIRANCAN"/>
    <x v="42"/>
    <s v="MANDIRANCAN"/>
    <n v="9.3800000000000008"/>
    <e v="#REF!"/>
    <n v="1.1725000000000001"/>
    <n v="200000"/>
    <n v="2000000"/>
  </r>
  <r>
    <s v="Purbalingga - Kebong_MANDURAGA"/>
    <x v="42"/>
    <s v="MANDURAGA"/>
    <n v="7.6"/>
    <e v="#REF!"/>
    <n v="0.95"/>
    <n v="200000"/>
    <n v="1600000"/>
  </r>
  <r>
    <s v="Purbalingga - Kebong_MANGUNEGARA"/>
    <x v="42"/>
    <s v="MANGUNEGARA"/>
    <n v="7.6"/>
    <e v="#REF!"/>
    <n v="0.95"/>
    <n v="200000"/>
    <n v="1600000"/>
  </r>
  <r>
    <s v="Purbalingga - Kebong_MARIBAYA"/>
    <x v="42"/>
    <s v="MARIBAYA"/>
    <n v="7.6"/>
    <e v="#REF!"/>
    <n v="0.95"/>
    <n v="200000"/>
    <n v="1600000"/>
  </r>
  <r>
    <s v="Purbalingga - Kebong_MELUNG"/>
    <x v="42"/>
    <s v="MELUNG"/>
    <n v="9.3800000000000008"/>
    <e v="#REF!"/>
    <n v="1.1725000000000001"/>
    <n v="200000"/>
    <n v="2000000"/>
  </r>
  <r>
    <s v="Purbalingga - Kebong_MENDELEM"/>
    <x v="42"/>
    <s v="MENDELEM"/>
    <n v="15.73"/>
    <e v="#REF!"/>
    <n v="1.9662500000000001"/>
    <n v="200000"/>
    <n v="3200000"/>
  </r>
  <r>
    <s v="Purbalingga - Kebong_MERI"/>
    <x v="42"/>
    <s v="MERI"/>
    <n v="7.6"/>
    <e v="#REF!"/>
    <n v="0.95"/>
    <n v="200000"/>
    <n v="1600000"/>
  </r>
  <r>
    <s v="Purbalingga - Kebong_MERSI"/>
    <x v="42"/>
    <s v="MERSI"/>
    <n v="9.3800000000000008"/>
    <e v="#REF!"/>
    <n v="1.1725000000000001"/>
    <n v="200000"/>
    <n v="2000000"/>
  </r>
  <r>
    <s v="Purbalingga - Kebong_METENGGENG"/>
    <x v="42"/>
    <s v="METENGGENG"/>
    <n v="7.6"/>
    <e v="#REF!"/>
    <n v="0.95"/>
    <n v="200000"/>
    <n v="1600000"/>
  </r>
  <r>
    <s v="Purbalingga - Kebong_MEWEK"/>
    <x v="42"/>
    <s v="MEWEK"/>
    <n v="7.6"/>
    <e v="#REF!"/>
    <n v="0.95"/>
    <n v="200000"/>
    <n v="1600000"/>
  </r>
  <r>
    <s v="Purbalingga - Kebong_MIPIRAN"/>
    <x v="42"/>
    <s v="MIPIRAN"/>
    <n v="7.6"/>
    <e v="#REF!"/>
    <n v="0.95"/>
    <n v="200000"/>
    <n v="1600000"/>
  </r>
  <r>
    <s v="Purbalingga - Kebong_MREBET"/>
    <x v="42"/>
    <s v="MREBET"/>
    <n v="7.6"/>
    <e v="#REF!"/>
    <n v="0.95"/>
    <n v="200000"/>
    <n v="1600000"/>
  </r>
  <r>
    <s v="Purbalingga - Kebong_MUNJUL"/>
    <x v="42"/>
    <s v="MUNJUL"/>
    <n v="7.6"/>
    <e v="#REF!"/>
    <n v="0.95"/>
    <n v="200000"/>
    <n v="1600000"/>
  </r>
  <r>
    <s v="Purbalingga - Kebong_ONJE"/>
    <x v="42"/>
    <s v="ONJE"/>
    <n v="7.6"/>
    <e v="#REF!"/>
    <n v="0.95"/>
    <n v="200000"/>
    <n v="1600000"/>
  </r>
  <r>
    <s v="Purbalingga - Kebong_PABUARAN"/>
    <x v="42"/>
    <s v="PABUARAN"/>
    <n v="9.3800000000000008"/>
    <e v="#REF!"/>
    <n v="1.1725000000000001"/>
    <n v="200000"/>
    <n v="2000000"/>
  </r>
  <r>
    <s v="Purbalingga - Kebong_PADAMARA"/>
    <x v="42"/>
    <s v="PADAMARA"/>
    <n v="7.6"/>
    <e v="#REF!"/>
    <n v="0.95"/>
    <n v="200000"/>
    <n v="1600000"/>
  </r>
  <r>
    <s v="Purbalingga - Kebong_PAGEDANGAN"/>
    <x v="42"/>
    <s v="PAGEDANGAN"/>
    <n v="7.6"/>
    <e v="#REF!"/>
    <n v="0.95"/>
    <n v="200000"/>
    <n v="1600000"/>
  </r>
  <r>
    <s v="Purbalingga - Kebong_PAGENTERAN"/>
    <x v="42"/>
    <s v="PAGENTERAN"/>
    <n v="15.73"/>
    <e v="#REF!"/>
    <n v="1.9662500000000001"/>
    <n v="200000"/>
    <n v="3200000"/>
  </r>
  <r>
    <s v="Purbalingga - Kebong_PAGERANDONG"/>
    <x v="42"/>
    <s v="PAGERANDONG"/>
    <n v="7.6"/>
    <e v="#REF!"/>
    <n v="0.95"/>
    <n v="200000"/>
    <n v="1600000"/>
  </r>
  <r>
    <s v="Purbalingga - Kebong_PAJERUKAN"/>
    <x v="42"/>
    <s v="PAJERUKAN"/>
    <n v="9.3800000000000008"/>
    <e v="#REF!"/>
    <n v="1.1725000000000001"/>
    <n v="200000"/>
    <n v="2000000"/>
  </r>
  <r>
    <s v="Purbalingga - Kebong_PAKUNCEN"/>
    <x v="42"/>
    <s v="PAKUNCEN"/>
    <n v="7.6"/>
    <e v="#REF!"/>
    <n v="0.95"/>
    <n v="200000"/>
    <n v="1600000"/>
  </r>
  <r>
    <s v="Purbalingga - Kebong_PALUMBUNGAN"/>
    <x v="42"/>
    <s v="PALUMBUNGAN"/>
    <n v="7.6"/>
    <e v="#REF!"/>
    <n v="0.95"/>
    <n v="200000"/>
    <n v="1600000"/>
  </r>
  <r>
    <s v="Purbalingga - Kebong_PALUMBUNGAN WETAN"/>
    <x v="42"/>
    <s v="PALUMBUNGAN WETAN"/>
    <n v="7.6"/>
    <e v="#REF!"/>
    <n v="0.95"/>
    <n v="200000"/>
    <n v="1600000"/>
  </r>
  <r>
    <s v="Purbalingga - Kebong_PAMIJEN"/>
    <x v="42"/>
    <s v="PAMIJEN"/>
    <n v="9.3800000000000008"/>
    <e v="#REF!"/>
    <n v="1.1725000000000001"/>
    <n v="200000"/>
    <n v="2000000"/>
  </r>
  <r>
    <s v="Purbalingga - Kebong_PAMIJEN"/>
    <x v="42"/>
    <s v="PAMIJEN"/>
    <n v="9.3800000000000008"/>
    <e v="#REF!"/>
    <n v="1.1725000000000001"/>
    <n v="200000"/>
    <n v="2000000"/>
  </r>
  <r>
    <s v="Purbalingga - Kebong_PANDAK"/>
    <x v="42"/>
    <s v="PANDAK"/>
    <n v="9.3800000000000008"/>
    <e v="#REF!"/>
    <n v="1.1725000000000001"/>
    <n v="200000"/>
    <n v="2000000"/>
  </r>
  <r>
    <s v="Purbalingga - Kebong_PANGEBATAN"/>
    <x v="42"/>
    <s v="PANGEBATAN"/>
    <n v="9.3800000000000008"/>
    <e v="#REF!"/>
    <n v="1.1725000000000001"/>
    <n v="200000"/>
    <n v="2000000"/>
  </r>
  <r>
    <s v="Purbalingga - Kebong_PAPRINGAN"/>
    <x v="42"/>
    <s v="PAPRINGAN"/>
    <n v="9.3800000000000008"/>
    <e v="#REF!"/>
    <n v="1.1725000000000001"/>
    <n v="200000"/>
    <n v="2000000"/>
  </r>
  <r>
    <s v="Purbalingga - Kebong_PASIRMUNCANG"/>
    <x v="42"/>
    <s v="PASIRMUNCANG"/>
    <n v="9.3800000000000008"/>
    <e v="#REF!"/>
    <n v="1.1725000000000001"/>
    <n v="200000"/>
    <n v="2000000"/>
  </r>
  <r>
    <s v="Purbalingga - Kebong_PATEMON"/>
    <x v="42"/>
    <s v="PATEMON"/>
    <n v="7.6"/>
    <e v="#REF!"/>
    <n v="0.95"/>
    <n v="200000"/>
    <n v="1600000"/>
  </r>
  <r>
    <s v="Purbalingga - Kebong_PATIKRAJA"/>
    <x v="42"/>
    <s v="PATIKRAJA"/>
    <n v="9.3800000000000008"/>
    <e v="#REF!"/>
    <n v="1.1725000000000001"/>
    <n v="200000"/>
    <n v="2000000"/>
  </r>
  <r>
    <s v="Purbalingga - Kebong_PEGALONGAN"/>
    <x v="42"/>
    <s v="PEGALONGAN"/>
    <n v="9.3800000000000008"/>
    <e v="#REF!"/>
    <n v="1.1725000000000001"/>
    <n v="200000"/>
    <n v="2000000"/>
  </r>
  <r>
    <s v="Purbalingga - Kebong_PEKAJA"/>
    <x v="42"/>
    <s v="PEKAJA"/>
    <n v="9.3800000000000008"/>
    <e v="#REF!"/>
    <n v="1.1725000000000001"/>
    <n v="200000"/>
    <n v="2000000"/>
  </r>
  <r>
    <s v="Purbalingga - Kebong_PEKALONGAN"/>
    <x v="42"/>
    <s v="PEKALONGAN"/>
    <n v="7.6"/>
    <e v="#REF!"/>
    <n v="0.95"/>
    <n v="200000"/>
    <n v="1600000"/>
  </r>
  <r>
    <s v="Purbalingga - Kebong_PENAKIR"/>
    <x v="42"/>
    <s v="PENAKIR"/>
    <n v="15.73"/>
    <e v="#REF!"/>
    <n v="1.9662500000000001"/>
    <n v="200000"/>
    <n v="3200000"/>
  </r>
  <r>
    <s v="Purbalingga - Kebong_PENAMBONGAN"/>
    <x v="42"/>
    <s v="PENAMBONGAN"/>
    <n v="7.6"/>
    <e v="#REF!"/>
    <n v="0.95"/>
    <n v="200000"/>
    <n v="1600000"/>
  </r>
  <r>
    <s v="Purbalingga - Kebong_PENARUBAN"/>
    <x v="42"/>
    <s v="PENARUBAN"/>
    <n v="7.6"/>
    <e v="#REF!"/>
    <n v="0.95"/>
    <n v="200000"/>
    <n v="1600000"/>
  </r>
  <r>
    <s v="Purbalingga - Kebong_PENGALUSAN"/>
    <x v="42"/>
    <s v="PENGALUSAN"/>
    <n v="7.6"/>
    <e v="#REF!"/>
    <n v="0.95"/>
    <n v="200000"/>
    <n v="1600000"/>
  </r>
  <r>
    <s v="Purbalingga - Kebong_PETIR"/>
    <x v="42"/>
    <s v="PETIR"/>
    <n v="9.3800000000000008"/>
    <e v="#REF!"/>
    <n v="1.1725000000000001"/>
    <n v="200000"/>
    <n v="2000000"/>
  </r>
  <r>
    <s v="Purbalingga - Kebong_PLIKEN"/>
    <x v="42"/>
    <s v="PLIKEN"/>
    <n v="9.3800000000000008"/>
    <e v="#REF!"/>
    <n v="1.1725000000000001"/>
    <n v="200000"/>
    <n v="2000000"/>
  </r>
  <r>
    <s v="Purbalingga - Kebong_PONJEN"/>
    <x v="42"/>
    <s v="PONJEN"/>
    <n v="7.6"/>
    <e v="#REF!"/>
    <n v="0.95"/>
    <n v="200000"/>
    <n v="1600000"/>
  </r>
  <r>
    <s v="Purbalingga - Kebong_PRIGI"/>
    <x v="42"/>
    <s v="PRIGI"/>
    <n v="7.6"/>
    <e v="#REF!"/>
    <n v="0.95"/>
    <n v="200000"/>
    <n v="1600000"/>
  </r>
  <r>
    <s v="Purbalingga - Kebong_PULOSARI"/>
    <x v="42"/>
    <s v="PULOSARI"/>
    <n v="15.73"/>
    <e v="#REF!"/>
    <n v="1.9662500000000001"/>
    <n v="200000"/>
    <n v="3200000"/>
  </r>
  <r>
    <s v="Purbalingga - Kebong_PURBADANA"/>
    <x v="42"/>
    <s v="PURBADANA"/>
    <n v="9.3800000000000008"/>
    <e v="#REF!"/>
    <n v="1.1725000000000001"/>
    <n v="200000"/>
    <n v="2000000"/>
  </r>
  <r>
    <s v="Purbalingga - Kebong_PURBALINGGA KIDUL"/>
    <x v="42"/>
    <s v="PURBALINGGA KIDUL"/>
    <n v="7.6"/>
    <e v="#REF!"/>
    <n v="0.95"/>
    <n v="200000"/>
    <n v="1600000"/>
  </r>
  <r>
    <s v="Purbalingga - Kebong_PURBALINGGA KULON"/>
    <x v="42"/>
    <s v="PURBALINGGA KULON"/>
    <n v="7.6"/>
    <e v="#REF!"/>
    <n v="0.95"/>
    <n v="200000"/>
    <n v="1600000"/>
  </r>
  <r>
    <s v="Purbalingga - Kebong_PURBALINGGA LOR"/>
    <x v="42"/>
    <s v="PURBALINGGA LOR"/>
    <n v="7.6"/>
    <e v="#REF!"/>
    <n v="0.95"/>
    <n v="200000"/>
    <n v="1600000"/>
  </r>
  <r>
    <s v="Purbalingga - Kebong_PURBALINGGA WETAN"/>
    <x v="42"/>
    <s v="PURBALINGGA WETAN"/>
    <n v="7.6"/>
    <e v="#REF!"/>
    <n v="0.95"/>
    <n v="200000"/>
    <n v="1600000"/>
  </r>
  <r>
    <s v="Purbalingga - Kebong_PURBASARI"/>
    <x v="42"/>
    <s v="PURBASARI"/>
    <n v="7.6"/>
    <e v="#REF!"/>
    <n v="0.95"/>
    <n v="200000"/>
    <n v="1600000"/>
  </r>
  <r>
    <s v="Purbalingga - Kebong_PURBAYASA"/>
    <x v="42"/>
    <s v="PURBAYASA"/>
    <n v="7.6"/>
    <e v="#REF!"/>
    <n v="0.95"/>
    <n v="200000"/>
    <n v="1600000"/>
  </r>
  <r>
    <s v="Purbalingga - Kebong_PURWANEGARA"/>
    <x v="42"/>
    <s v="PURWANEGARA"/>
    <n v="9.3800000000000008"/>
    <e v="#REF!"/>
    <n v="1.1725000000000001"/>
    <n v="200000"/>
    <n v="2000000"/>
  </r>
  <r>
    <s v="Purbalingga - Kebong_PURWODADI"/>
    <x v="42"/>
    <s v="PURWODADI"/>
    <n v="9.3800000000000008"/>
    <e v="#REF!"/>
    <n v="1.1725000000000001"/>
    <n v="200000"/>
    <n v="2000000"/>
  </r>
  <r>
    <s v="Purbalingga - Kebong_PURWOKERTO KIDUL"/>
    <x v="42"/>
    <s v="PURWOKERTO KIDUL"/>
    <n v="9.3800000000000008"/>
    <e v="#REF!"/>
    <n v="1.1725000000000001"/>
    <n v="200000"/>
    <n v="2000000"/>
  </r>
  <r>
    <s v="Purbalingga - Kebong_PURWOKERTO KULON"/>
    <x v="42"/>
    <s v="PURWOKERTO KULON"/>
    <n v="9.3800000000000008"/>
    <e v="#REF!"/>
    <n v="1.1725000000000001"/>
    <n v="200000"/>
    <n v="2000000"/>
  </r>
  <r>
    <s v="Purbalingga - Kebong_PURWOKERTO LOR"/>
    <x v="42"/>
    <s v="PURWOKERTO LOR"/>
    <n v="9.3800000000000008"/>
    <e v="#REF!"/>
    <n v="1.1725000000000001"/>
    <n v="200000"/>
    <n v="2000000"/>
  </r>
  <r>
    <s v="Purbalingga - Kebong_PURWOKERTO WETAN"/>
    <x v="42"/>
    <s v="PURWOKERTO WETAN"/>
    <n v="9.3800000000000008"/>
    <e v="#REF!"/>
    <n v="1.1725000000000001"/>
    <n v="200000"/>
    <n v="2000000"/>
  </r>
  <r>
    <s v="Purbalingga - Kebong_PURWOSARI"/>
    <x v="42"/>
    <s v="PURWOSARI"/>
    <n v="9.3800000000000008"/>
    <e v="#REF!"/>
    <n v="1.1725000000000001"/>
    <n v="200000"/>
    <n v="2000000"/>
  </r>
  <r>
    <s v="Purbalingga - Kebong_RABAK"/>
    <x v="42"/>
    <s v="RABAK"/>
    <n v="7.6"/>
    <e v="#REF!"/>
    <n v="0.95"/>
    <n v="200000"/>
    <n v="1600000"/>
  </r>
  <r>
    <s v="Purbalingga - Kebong_REJASARI"/>
    <x v="42"/>
    <s v="REJASARI"/>
    <n v="9.3800000000000008"/>
    <e v="#REF!"/>
    <n v="1.1725000000000001"/>
    <n v="200000"/>
    <n v="2000000"/>
  </r>
  <r>
    <s v="Purbalingga - Kebong_REMPOAH"/>
    <x v="42"/>
    <s v="REMPOAH"/>
    <n v="9.3800000000000008"/>
    <e v="#REF!"/>
    <n v="1.1725000000000001"/>
    <n v="200000"/>
    <n v="2000000"/>
  </r>
  <r>
    <s v="Purbalingga - Kebong_SAMBENG KULON"/>
    <x v="42"/>
    <s v="SAMBENG KULON"/>
    <n v="9.3800000000000008"/>
    <e v="#REF!"/>
    <n v="1.1725000000000001"/>
    <n v="200000"/>
    <n v="2000000"/>
  </r>
  <r>
    <s v="Purbalingga - Kebong_SAMBENG WETAN"/>
    <x v="42"/>
    <s v="SAMBENG WETAN"/>
    <n v="9.3800000000000008"/>
    <e v="#REF!"/>
    <n v="1.1725000000000001"/>
    <n v="200000"/>
    <n v="2000000"/>
  </r>
  <r>
    <s v="Purbalingga - Kebong_SANGKANAYU"/>
    <x v="42"/>
    <s v="SANGKANAYU"/>
    <n v="7.6"/>
    <e v="#REF!"/>
    <n v="0.95"/>
    <n v="200000"/>
    <n v="1600000"/>
  </r>
  <r>
    <s v="Purbalingga - Kebong_SANGUWATANG"/>
    <x v="42"/>
    <s v="SANGUWATANG"/>
    <n v="7.6"/>
    <e v="#REF!"/>
    <n v="0.95"/>
    <n v="200000"/>
    <n v="1600000"/>
  </r>
  <r>
    <s v="Purbalingga - Kebong_SELABAYA"/>
    <x v="42"/>
    <s v="SELABAYA"/>
    <n v="7.6"/>
    <e v="#REF!"/>
    <n v="0.95"/>
    <n v="200000"/>
    <n v="1600000"/>
  </r>
  <r>
    <s v="Purbalingga - Kebong_SELAGANGGENG"/>
    <x v="42"/>
    <s v="SELAGANGGENG"/>
    <n v="7.6"/>
    <e v="#REF!"/>
    <n v="0.95"/>
    <n v="200000"/>
    <n v="1600000"/>
  </r>
  <r>
    <s v="Purbalingga - Kebong_SERANG"/>
    <x v="42"/>
    <s v="SERANG"/>
    <n v="7.6"/>
    <e v="#REF!"/>
    <n v="0.95"/>
    <n v="200000"/>
    <n v="1600000"/>
  </r>
  <r>
    <s v="Purbalingga - Kebong_SERAYU KARANGANYAR"/>
    <x v="42"/>
    <s v="SERAYU KARANGANYAR"/>
    <n v="7.6"/>
    <e v="#REF!"/>
    <n v="0.95"/>
    <n v="200000"/>
    <n v="1600000"/>
  </r>
  <r>
    <s v="Purbalingga - Kebong_SERAYU LARANGAN"/>
    <x v="42"/>
    <s v="SERAYU LARANGAN"/>
    <n v="7.6"/>
    <e v="#REF!"/>
    <n v="0.95"/>
    <n v="200000"/>
    <n v="1600000"/>
  </r>
  <r>
    <s v="Purbalingga - Kebong_SIDABOWA"/>
    <x v="42"/>
    <s v="SIDABOWA"/>
    <n v="9.3800000000000008"/>
    <e v="#REF!"/>
    <n v="1.1725000000000001"/>
    <n v="200000"/>
    <n v="2000000"/>
  </r>
  <r>
    <s v="Purbalingga - Kebong_SIDAKANGEN"/>
    <x v="42"/>
    <s v="SIDAKANGEN"/>
    <n v="7.6"/>
    <e v="#REF!"/>
    <n v="0.95"/>
    <n v="200000"/>
    <n v="1600000"/>
  </r>
  <r>
    <s v="Purbalingga - Kebong_SIKAPAT"/>
    <x v="42"/>
    <s v="SIKAPAT"/>
    <n v="9.3800000000000008"/>
    <e v="#REF!"/>
    <n v="1.1725000000000001"/>
    <n v="200000"/>
    <n v="2000000"/>
  </r>
  <r>
    <s v="Purbalingga - Kebong_SILADO"/>
    <x v="42"/>
    <s v="SILADO"/>
    <n v="9.3800000000000008"/>
    <e v="#REF!"/>
    <n v="1.1725000000000001"/>
    <n v="200000"/>
    <n v="2000000"/>
  </r>
  <r>
    <s v="Purbalingga - Kebong_SINDANG"/>
    <x v="42"/>
    <s v="SINDANG"/>
    <n v="7.6"/>
    <e v="#REF!"/>
    <n v="0.95"/>
    <n v="200000"/>
    <n v="1600000"/>
  </r>
  <r>
    <s v="Purbalingga - Kebong_SIRANDU"/>
    <x v="42"/>
    <s v="SIRANDU"/>
    <n v="7.6"/>
    <e v="#REF!"/>
    <n v="0.95"/>
    <n v="200000"/>
    <n v="1600000"/>
  </r>
  <r>
    <s v="Purbalingga - Kebong_SIRAU"/>
    <x v="42"/>
    <s v="SIRAU"/>
    <n v="7.6"/>
    <e v="#REF!"/>
    <n v="0.95"/>
    <n v="200000"/>
    <n v="1600000"/>
  </r>
  <r>
    <s v="Purbalingga - Kebong_SIREMENG"/>
    <x v="42"/>
    <s v="SIREMENG"/>
    <n v="15.73"/>
    <e v="#REF!"/>
    <n v="1.9662500000000001"/>
    <n v="200000"/>
    <n v="3200000"/>
  </r>
  <r>
    <s v="Purbalingga - Kebong_SIWARAK"/>
    <x v="42"/>
    <s v="SIWARAK"/>
    <n v="7.6"/>
    <e v="#REF!"/>
    <n v="0.95"/>
    <n v="200000"/>
    <n v="1600000"/>
  </r>
  <r>
    <s v="Purbalingga - Kebong_SLINGA"/>
    <x v="42"/>
    <s v="SLINGA"/>
    <n v="7.6"/>
    <e v="#REF!"/>
    <n v="0.95"/>
    <n v="200000"/>
    <n v="1600000"/>
  </r>
  <r>
    <s v="Purbalingga - Kebong_SOKANEGARA"/>
    <x v="42"/>
    <s v="SOKANEGARA"/>
    <n v="9.3800000000000008"/>
    <e v="#REF!"/>
    <n v="1.1725000000000001"/>
    <n v="200000"/>
    <n v="2000000"/>
  </r>
  <r>
    <s v="Purbalingga - Kebong_SOKARAJA KIDUL"/>
    <x v="42"/>
    <s v="SOKARAJA KIDUL"/>
    <n v="9.3800000000000008"/>
    <e v="#REF!"/>
    <n v="1.1725000000000001"/>
    <n v="200000"/>
    <n v="2000000"/>
  </r>
  <r>
    <s v="Purbalingga - Kebong_SOKARAJA KULON"/>
    <x v="42"/>
    <s v="SOKARAJA KULON"/>
    <n v="9.3800000000000008"/>
    <e v="#REF!"/>
    <n v="1.1725000000000001"/>
    <n v="200000"/>
    <n v="2000000"/>
  </r>
  <r>
    <s v="Purbalingga - Kebong_SOKARAJA LOR"/>
    <x v="42"/>
    <s v="SOKARAJA LOR"/>
    <n v="9.3800000000000008"/>
    <e v="#REF!"/>
    <n v="1.1725000000000001"/>
    <n v="200000"/>
    <n v="2000000"/>
  </r>
  <r>
    <s v="Purbalingga - Kebong_SOKARAJA TENGAH"/>
    <x v="42"/>
    <s v="SOKARAJA TENGAH"/>
    <n v="9.3800000000000008"/>
    <e v="#REF!"/>
    <n v="1.1725000000000001"/>
    <n v="200000"/>
    <n v="2000000"/>
  </r>
  <r>
    <s v="Purbalingga - Kebong_SOKARAJA WETAN"/>
    <x v="42"/>
    <s v="SOKARAJA WETAN"/>
    <n v="9.3800000000000008"/>
    <e v="#REF!"/>
    <n v="1.1725000000000001"/>
    <n v="200000"/>
    <n v="2000000"/>
  </r>
  <r>
    <s v="Purbalingga - Kebong_SOKAWERA"/>
    <x v="42"/>
    <s v="SOKAWERA"/>
    <n v="9.3800000000000008"/>
    <e v="#REF!"/>
    <n v="1.1725000000000001"/>
    <n v="200000"/>
    <n v="2000000"/>
  </r>
  <r>
    <s v="Purbalingga - Kebong_SOKAWERA"/>
    <x v="42"/>
    <s v="SOKAWERA"/>
    <n v="9.3800000000000008"/>
    <e v="#REF!"/>
    <n v="1.1725000000000001"/>
    <n v="200000"/>
    <n v="2000000"/>
  </r>
  <r>
    <s v="Purbalingga - Kebong_SOKAWERA"/>
    <x v="42"/>
    <s v="SOKAWERA"/>
    <n v="7.6"/>
    <e v="#REF!"/>
    <n v="0.95"/>
    <n v="200000"/>
    <n v="1600000"/>
  </r>
  <r>
    <s v="Purbalingga - Kebong_SUMAMPIR"/>
    <x v="42"/>
    <s v="SUMAMPIR"/>
    <n v="9.3800000000000008"/>
    <e v="#REF!"/>
    <n v="1.1725000000000001"/>
    <n v="200000"/>
    <n v="2000000"/>
  </r>
  <r>
    <s v="Purbalingga - Kebong_SUMBANG"/>
    <x v="42"/>
    <s v="SUMBANG"/>
    <n v="9.3800000000000008"/>
    <e v="#REF!"/>
    <n v="1.1725000000000001"/>
    <n v="200000"/>
    <n v="2000000"/>
  </r>
  <r>
    <s v="Purbalingga - Kebong_SUMINGKIR"/>
    <x v="42"/>
    <s v="SUMINGKIR"/>
    <n v="7.6"/>
    <e v="#REF!"/>
    <n v="0.95"/>
    <n v="200000"/>
    <n v="1600000"/>
  </r>
  <r>
    <s v="Purbalingga - Kebong_SUNYALANGU"/>
    <x v="42"/>
    <s v="SUNYALANGU"/>
    <n v="9.3800000000000008"/>
    <e v="#REF!"/>
    <n v="1.1725000000000001"/>
    <n v="200000"/>
    <n v="2000000"/>
  </r>
  <r>
    <s v="Purbalingga - Kebong_SUSUKAN"/>
    <x v="42"/>
    <s v="SUSUKAN"/>
    <n v="9.3800000000000008"/>
    <e v="#REF!"/>
    <n v="1.1725000000000001"/>
    <n v="200000"/>
    <n v="2000000"/>
  </r>
  <r>
    <s v="Purbalingga - Kebong_TALAGENING"/>
    <x v="42"/>
    <s v="TALAGENING"/>
    <n v="7.6"/>
    <e v="#REF!"/>
    <n v="0.95"/>
    <n v="200000"/>
    <n v="1600000"/>
  </r>
  <r>
    <s v="Purbalingga - Kebong_TAMBAKSARI KIDUL"/>
    <x v="42"/>
    <s v="TAMBAKSARI KIDUL"/>
    <n v="9.3800000000000008"/>
    <e v="#REF!"/>
    <n v="1.1725000000000001"/>
    <n v="200000"/>
    <n v="2000000"/>
  </r>
  <r>
    <s v="Purbalingga - Kebong_TAMBAKSOGRA"/>
    <x v="42"/>
    <s v="TAMBAKSOGRA"/>
    <n v="9.3800000000000008"/>
    <e v="#REF!"/>
    <n v="1.1725000000000001"/>
    <n v="200000"/>
    <n v="2000000"/>
  </r>
  <r>
    <s v="Purbalingga - Kebong_TAMBI"/>
    <x v="42"/>
    <s v="TAMBI"/>
    <n v="15.73"/>
    <e v="#REF!"/>
    <n v="1.9662500000000001"/>
    <n v="200000"/>
    <n v="3200000"/>
  </r>
  <r>
    <s v="Purbalingga - Kebong_TANGKISAN"/>
    <x v="42"/>
    <s v="TANGKISAN"/>
    <n v="7.6"/>
    <e v="#REF!"/>
    <n v="0.95"/>
    <n v="200000"/>
    <n v="1600000"/>
  </r>
  <r>
    <s v="Purbalingga - Kebong_TANJUNG"/>
    <x v="42"/>
    <s v="TANJUNG"/>
    <n v="9.3800000000000008"/>
    <e v="#REF!"/>
    <n v="1.1725000000000001"/>
    <n v="200000"/>
    <n v="2000000"/>
  </r>
  <r>
    <s v="Purbalingga - Kebong_TELUK"/>
    <x v="42"/>
    <s v="TELUK"/>
    <n v="9.3800000000000008"/>
    <e v="#REF!"/>
    <n v="1.1725000000000001"/>
    <n v="200000"/>
    <n v="2000000"/>
  </r>
  <r>
    <s v="Purbalingga - Kebong_TLAGASANA"/>
    <x v="42"/>
    <s v="TLAGASANA"/>
    <n v="15.73"/>
    <e v="#REF!"/>
    <n v="1.9662500000000001"/>
    <n v="200000"/>
    <n v="3200000"/>
  </r>
  <r>
    <s v="Purbalingga - Kebong_TLAGAYASA"/>
    <x v="42"/>
    <s v="TLAGAYASA"/>
    <n v="7.6"/>
    <e v="#REF!"/>
    <n v="0.95"/>
    <n v="200000"/>
    <n v="1600000"/>
  </r>
  <r>
    <s v="Purbalingga - Kebong_TLAHAB KIDUL"/>
    <x v="42"/>
    <s v="TLAHAB KIDUL"/>
    <n v="7.6"/>
    <e v="#REF!"/>
    <n v="0.95"/>
    <n v="200000"/>
    <n v="1600000"/>
  </r>
  <r>
    <s v="Purbalingga - Kebong_TLAHAB LOR"/>
    <x v="42"/>
    <s v="TLAHAB LOR"/>
    <n v="7.6"/>
    <e v="#REF!"/>
    <n v="0.95"/>
    <n v="200000"/>
    <n v="1600000"/>
  </r>
  <r>
    <s v="Purbalingga - Kebong_TUNDAGAN"/>
    <x v="42"/>
    <s v="TUNDAGAN"/>
    <n v="15.73"/>
    <e v="#REF!"/>
    <n v="1.9662500000000001"/>
    <n v="200000"/>
    <n v="3200000"/>
  </r>
  <r>
    <s v="Purbalingga - Kebong_TUNJUNGMULI"/>
    <x v="42"/>
    <s v="TUNJUNGMULI"/>
    <n v="7.6"/>
    <e v="#REF!"/>
    <n v="0.95"/>
    <n v="200000"/>
    <n v="1600000"/>
  </r>
  <r>
    <s v="Purbalingga - Kebong_WATUKUMPUL"/>
    <x v="42"/>
    <s v="WATUKUMPUL"/>
    <n v="15.73"/>
    <e v="#REF!"/>
    <n v="1.9662500000000001"/>
    <n v="200000"/>
    <n v="3200000"/>
  </r>
  <r>
    <s v="Purbalingga - Kebong_WINDUJAYA"/>
    <x v="42"/>
    <s v="WINDUJAYA"/>
    <n v="9.3800000000000008"/>
    <e v="#REF!"/>
    <n v="1.1725000000000001"/>
    <n v="200000"/>
    <n v="2000000"/>
  </r>
  <r>
    <s v="Purbalingga - Kebong_WIRADADI"/>
    <x v="42"/>
    <s v="WIRADADI"/>
    <n v="9.3800000000000008"/>
    <e v="#REF!"/>
    <n v="1.1725000000000001"/>
    <n v="200000"/>
    <n v="2000000"/>
  </r>
  <r>
    <s v="Purbalingga - Kebong_WIRASANA"/>
    <x v="42"/>
    <s v="WIRASANA"/>
    <n v="7.6"/>
    <e v="#REF!"/>
    <n v="0.95"/>
    <n v="200000"/>
    <n v="1600000"/>
  </r>
  <r>
    <s v="Purbalingga - Kebong_WLAHAR KULON"/>
    <x v="42"/>
    <s v="WLAHAR KULON"/>
    <n v="9.3800000000000008"/>
    <e v="#REF!"/>
    <n v="1.1725000000000001"/>
    <n v="200000"/>
    <n v="2000000"/>
  </r>
  <r>
    <s v="Purbalingga - Kebong_WLAHAR WETAN"/>
    <x v="42"/>
    <s v="WLAHAR WETAN"/>
    <n v="9.3800000000000008"/>
    <e v="#REF!"/>
    <n v="1.1725000000000001"/>
    <n v="200000"/>
    <n v="2000000"/>
  </r>
  <r>
    <s v="Purwodadi 2 - Getas_GETASREJO"/>
    <x v="43"/>
    <s v="GETASREJO"/>
    <n v="53.45"/>
    <e v="#REF!"/>
    <n v="6.6812500000000004"/>
    <n v="200000"/>
    <n v="10800000"/>
  </r>
  <r>
    <s v="Purwodadi 2 - Getas_GROBOGAN"/>
    <x v="43"/>
    <s v="GROBOGAN"/>
    <n v="53.45"/>
    <e v="#REF!"/>
    <n v="6.6812500000000004"/>
    <n v="200000"/>
    <n v="10800000"/>
  </r>
  <r>
    <s v="Purwodadi 2 - Getas_JANGKUNGHARJO"/>
    <x v="43"/>
    <s v="JANGKUNGHARJO"/>
    <n v="53.45"/>
    <e v="#REF!"/>
    <n v="6.6812500000000004"/>
    <n v="200000"/>
    <n v="10800000"/>
  </r>
  <r>
    <s v="Purwodadi 2 - Getas_KALONGAN"/>
    <x v="43"/>
    <s v="KALONGAN"/>
    <n v="53.45"/>
    <e v="#REF!"/>
    <n v="6.6812500000000004"/>
    <n v="200000"/>
    <n v="10800000"/>
  </r>
  <r>
    <s v="Purwodadi 2 - Getas_KARANGANYAR"/>
    <x v="43"/>
    <s v="KARANGANYAR"/>
    <n v="53.45"/>
    <e v="#REF!"/>
    <n v="6.6812500000000004"/>
    <n v="200000"/>
    <n v="10800000"/>
  </r>
  <r>
    <s v="Purwodadi 2 - Getas_KARANGREJO"/>
    <x v="43"/>
    <s v="KARANGREJO"/>
    <n v="53.45"/>
    <e v="#REF!"/>
    <n v="6.6812500000000004"/>
    <n v="200000"/>
    <n v="10800000"/>
  </r>
  <r>
    <s v="Purwodadi 2 - Getas_KEDUNGREJO"/>
    <x v="43"/>
    <s v="KEDUNGREJO"/>
    <n v="53.45"/>
    <e v="#REF!"/>
    <n v="6.6812500000000004"/>
    <n v="200000"/>
    <n v="10800000"/>
  </r>
  <r>
    <s v="Purwodadi 2 - Getas_NGABENREJO"/>
    <x v="43"/>
    <s v="NGABENREJO"/>
    <n v="53.45"/>
    <e v="#REF!"/>
    <n v="6.6812500000000004"/>
    <n v="200000"/>
    <n v="10800000"/>
  </r>
  <r>
    <s v="Purwodadi 2 - Getas_NGRAJI"/>
    <x v="43"/>
    <s v="NGRAJI"/>
    <n v="53.45"/>
    <e v="#REF!"/>
    <n v="6.6812500000000004"/>
    <n v="200000"/>
    <n v="10800000"/>
  </r>
  <r>
    <s v="Purwodadi 2 - Getas_PURWODADI"/>
    <x v="43"/>
    <s v="PURWODADI"/>
    <n v="53.45"/>
    <e v="#REF!"/>
    <n v="6.6812500000000004"/>
    <n v="200000"/>
    <n v="10800000"/>
  </r>
  <r>
    <s v="Purwodadi 2 - Getas_SEDAYU"/>
    <x v="43"/>
    <s v="SEDAYU"/>
    <n v="53.45"/>
    <e v="#REF!"/>
    <n v="6.6812500000000004"/>
    <n v="200000"/>
    <n v="10800000"/>
  </r>
  <r>
    <s v="Purwodadi 2 - Getas_SUKOLILO"/>
    <x v="43"/>
    <s v="SUKOLILO"/>
    <n v="16.66"/>
    <e v="#REF!"/>
    <n v="2.0825"/>
    <n v="200000"/>
    <n v="3400000"/>
  </r>
  <r>
    <s v="Purwodadi 2 - Getas_SUMBERJATIPOHON"/>
    <x v="43"/>
    <s v="SUMBERJATIPOHON"/>
    <n v="53.45"/>
    <e v="#REF!"/>
    <n v="6.6812500000000004"/>
    <n v="200000"/>
    <n v="10800000"/>
  </r>
  <r>
    <s v="Purwodadi 2 - Getas_SUMBERSOKO"/>
    <x v="43"/>
    <s v="SUMBERSOKO"/>
    <n v="16.66"/>
    <e v="#REF!"/>
    <n v="2.0825"/>
    <n v="200000"/>
    <n v="3400000"/>
  </r>
  <r>
    <s v="Purwodadi 2 - Getas_TEGUHAN"/>
    <x v="43"/>
    <s v="TEGUHAN"/>
    <n v="53.45"/>
    <e v="#REF!"/>
    <n v="6.6812500000000004"/>
    <n v="200000"/>
    <n v="10800000"/>
  </r>
  <r>
    <s v="Purwodadi 2 - Getas_TEMON"/>
    <x v="43"/>
    <s v="TEMON"/>
    <n v="53.45"/>
    <e v="#REF!"/>
    <n v="6.6812500000000004"/>
    <n v="200000"/>
    <n v="10800000"/>
  </r>
  <r>
    <s v="Purwodadi 2 - Getas_TOMPEGUNUNG"/>
    <x v="43"/>
    <s v="TOMPEGUNUNG"/>
    <n v="16.66"/>
    <e v="#REF!"/>
    <n v="2.0825"/>
    <n v="200000"/>
    <n v="3400000"/>
  </r>
  <r>
    <s v="Qc Purwodadi - Tawangharjo_BANJARSARI"/>
    <x v="44"/>
    <s v="BANJARSARI"/>
    <n v="53.45"/>
    <e v="#REF!"/>
    <n v="6.6812500000000004"/>
    <n v="200000"/>
    <n v="10800000"/>
  </r>
  <r>
    <s v="Qc Purwodadi - Tawangharjo_BEKETEL"/>
    <x v="44"/>
    <s v="BEKETEL"/>
    <n v="16.66"/>
    <e v="#REF!"/>
    <n v="2.0825"/>
    <n v="200000"/>
    <n v="3400000"/>
  </r>
  <r>
    <s v="Qc Purwodadi - Tawangharjo_CREWEK"/>
    <x v="44"/>
    <s v="CREWEK"/>
    <n v="53.45"/>
    <e v="#REF!"/>
    <n v="6.6812500000000004"/>
    <n v="200000"/>
    <n v="10800000"/>
  </r>
  <r>
    <s v="Qc Purwodadi - Tawangharjo_DAPURNO"/>
    <x v="44"/>
    <s v="DAPURNO"/>
    <n v="53.45"/>
    <e v="#REF!"/>
    <n v="6.6812500000000004"/>
    <n v="200000"/>
    <n v="10800000"/>
  </r>
  <r>
    <s v="Qc Purwodadi - Tawangharjo_DOKORO"/>
    <x v="44"/>
    <s v="DOKORO"/>
    <n v="53.45"/>
    <e v="#REF!"/>
    <n v="6.6812500000000004"/>
    <n v="200000"/>
    <n v="10800000"/>
  </r>
  <r>
    <s v="Qc Purwodadi - Tawangharjo_DURENSAWIT"/>
    <x v="44"/>
    <s v="DURENSAWIT"/>
    <n v="16.66"/>
    <e v="#REF!"/>
    <n v="2.0825"/>
    <n v="200000"/>
    <n v="3400000"/>
  </r>
  <r>
    <s v="Qc Purwodadi - Tawangharjo_GEDANGAN"/>
    <x v="44"/>
    <s v="GEDANGAN"/>
    <n v="53.45"/>
    <e v="#REF!"/>
    <n v="6.6812500000000004"/>
    <n v="200000"/>
    <n v="10800000"/>
  </r>
  <r>
    <s v="Qc Purwodadi - Tawangharjo_GODAN"/>
    <x v="44"/>
    <s v="GODAN"/>
    <n v="53.45"/>
    <e v="#REF!"/>
    <n v="6.6812500000000004"/>
    <n v="200000"/>
    <n v="10800000"/>
  </r>
  <r>
    <s v="Qc Purwodadi - Tawangharjo_GRABAGAN"/>
    <x v="44"/>
    <s v="GRABAGAN"/>
    <n v="53.45"/>
    <e v="#REF!"/>
    <n v="6.6812500000000004"/>
    <n v="200000"/>
    <n v="10800000"/>
  </r>
  <r>
    <s v="Qc Purwodadi - Tawangharjo_JAMBON"/>
    <x v="44"/>
    <s v="JAMBON"/>
    <n v="53.45"/>
    <e v="#REF!"/>
    <n v="6.6812500000000004"/>
    <n v="200000"/>
    <n v="10800000"/>
  </r>
  <r>
    <s v="Qc Purwodadi - Tawangharjo_JATIHARJO"/>
    <x v="44"/>
    <s v="JATIHARJO"/>
    <n v="53.45"/>
    <e v="#REF!"/>
    <n v="6.6812500000000004"/>
    <n v="200000"/>
    <n v="10800000"/>
  </r>
  <r>
    <s v="Qc Purwodadi - Tawangharjo_JETAKSARI"/>
    <x v="44"/>
    <s v="JETAKSARI"/>
    <n v="53.45"/>
    <e v="#REF!"/>
    <n v="6.6812500000000004"/>
    <n v="200000"/>
    <n v="10800000"/>
  </r>
  <r>
    <s v="Qc Purwodadi - Tawangharjo_JONO"/>
    <x v="44"/>
    <s v="JONO"/>
    <n v="53.45"/>
    <e v="#REF!"/>
    <n v="6.6812500000000004"/>
    <n v="200000"/>
    <n v="10800000"/>
  </r>
  <r>
    <s v="Qc Purwodadi - Tawangharjo_KALIREJO"/>
    <x v="44"/>
    <s v="KALIREJO"/>
    <n v="53.45"/>
    <e v="#REF!"/>
    <n v="6.6812500000000004"/>
    <n v="200000"/>
    <n v="10800000"/>
  </r>
  <r>
    <s v="Qc Purwodadi - Tawangharjo_KALISARI"/>
    <x v="44"/>
    <s v="KALISARI"/>
    <n v="53.45"/>
    <e v="#REF!"/>
    <n v="6.6812500000000004"/>
    <n v="200000"/>
    <n v="10800000"/>
  </r>
  <r>
    <s v="Qc Purwodadi - Tawangharjo_KANDANGAN"/>
    <x v="44"/>
    <s v="KANDANGAN"/>
    <n v="53.45"/>
    <e v="#REF!"/>
    <n v="6.6812500000000004"/>
    <n v="200000"/>
    <n v="10800000"/>
  </r>
  <r>
    <s v="Qc Purwodadi - Tawangharjo_KARANGASEM"/>
    <x v="44"/>
    <s v="KARANGASEM"/>
    <n v="53.45"/>
    <e v="#REF!"/>
    <n v="6.6812500000000004"/>
    <n v="200000"/>
    <n v="10800000"/>
  </r>
  <r>
    <s v="Qc Purwodadi - Tawangharjo_KARANGHARJO"/>
    <x v="44"/>
    <s v="KARANGHARJO"/>
    <n v="53.45"/>
    <e v="#REF!"/>
    <n v="6.6812500000000004"/>
    <n v="200000"/>
    <n v="10800000"/>
  </r>
  <r>
    <s v="Qc Purwodadi - Tawangharjo_KEMADAHBATUR"/>
    <x v="44"/>
    <s v="KEMADAHBATUR"/>
    <n v="53.45"/>
    <e v="#REF!"/>
    <n v="6.6812500000000004"/>
    <n v="200000"/>
    <n v="10800000"/>
  </r>
  <r>
    <s v="Qc Purwodadi - Tawangharjo_KENTENG"/>
    <x v="44"/>
    <s v="KENTENG"/>
    <n v="53.45"/>
    <e v="#REF!"/>
    <n v="6.6812500000000004"/>
    <n v="200000"/>
    <n v="10800000"/>
  </r>
  <r>
    <s v="Qc Purwodadi - Tawangharjo_KROPAK"/>
    <x v="44"/>
    <s v="KROPAK"/>
    <n v="53.45"/>
    <e v="#REF!"/>
    <n v="6.6812500000000004"/>
    <n v="200000"/>
    <n v="10800000"/>
  </r>
  <r>
    <s v="Qc Purwodadi - Tawangharjo_KUNDEN"/>
    <x v="44"/>
    <s v="KUNDEN"/>
    <n v="53.45"/>
    <e v="#REF!"/>
    <n v="6.6812500000000004"/>
    <n v="200000"/>
    <n v="10800000"/>
  </r>
  <r>
    <s v="Qc Purwodadi - Tawangharjo_KUWU"/>
    <x v="44"/>
    <s v="KUWU"/>
    <n v="53.45"/>
    <e v="#REF!"/>
    <n v="6.6812500000000004"/>
    <n v="200000"/>
    <n v="10800000"/>
  </r>
  <r>
    <s v="Qc Purwodadi - Tawangharjo_LEBAK"/>
    <x v="44"/>
    <s v="LEBAK"/>
    <n v="53.45"/>
    <e v="#REF!"/>
    <n v="6.6812500000000004"/>
    <n v="200000"/>
    <n v="10800000"/>
  </r>
  <r>
    <s v="Qc Purwodadi - Tawangharjo_LEBENGJUMUK"/>
    <x v="44"/>
    <s v="LEBENGJUMUK"/>
    <n v="53.45"/>
    <e v="#REF!"/>
    <n v="6.6812500000000004"/>
    <n v="200000"/>
    <n v="10800000"/>
  </r>
  <r>
    <s v="Qc Purwodadi - Tawangharjo_MAITAN"/>
    <x v="44"/>
    <s v="MAITAN"/>
    <n v="16.66"/>
    <e v="#REF!"/>
    <n v="2.0825"/>
    <n v="200000"/>
    <n v="3400000"/>
  </r>
  <r>
    <s v="Qc Purwodadi - Tawangharjo_MANGUNREJO"/>
    <x v="44"/>
    <s v="MANGUNREJO"/>
    <n v="53.45"/>
    <e v="#REF!"/>
    <n v="6.6812500000000004"/>
    <n v="200000"/>
    <n v="10800000"/>
  </r>
  <r>
    <s v="Qc Purwodadi - Tawangharjo_MAYAHAN"/>
    <x v="44"/>
    <s v="MAYAHAN"/>
    <n v="53.45"/>
    <e v="#REF!"/>
    <n v="6.6812500000000004"/>
    <n v="200000"/>
    <n v="10800000"/>
  </r>
  <r>
    <s v="Qc Purwodadi - Tawangharjo_MLOWOKARANG TALUN"/>
    <x v="44"/>
    <s v="MLOWOKARANG TALUN"/>
    <n v="53.45"/>
    <e v="#REF!"/>
    <n v="6.6812500000000004"/>
    <n v="200000"/>
    <n v="10800000"/>
  </r>
  <r>
    <s v="Qc Purwodadi - Tawangharjo_MOJOREBO"/>
    <x v="44"/>
    <s v="MOJOREBO"/>
    <n v="53.45"/>
    <e v="#REF!"/>
    <n v="6.6812500000000004"/>
    <n v="200000"/>
    <n v="10800000"/>
  </r>
  <r>
    <s v="Qc Purwodadi - Tawangharjo_NAMBUHAN"/>
    <x v="44"/>
    <s v="NAMBUHAN"/>
    <n v="53.45"/>
    <e v="#REF!"/>
    <n v="6.6812500000000004"/>
    <n v="200000"/>
    <n v="10800000"/>
  </r>
  <r>
    <s v="Qc Purwodadi - Tawangharjo_NGLOBAR"/>
    <x v="44"/>
    <s v="NGLOBAR"/>
    <n v="53.45"/>
    <e v="#REF!"/>
    <n v="6.6812500000000004"/>
    <n v="200000"/>
    <n v="10800000"/>
  </r>
  <r>
    <s v="Qc Purwodadi - Tawangharjo_PAKIS"/>
    <x v="44"/>
    <s v="PAKIS"/>
    <n v="53.45"/>
    <e v="#REF!"/>
    <n v="6.6812500000000004"/>
    <n v="200000"/>
    <n v="10800000"/>
  </r>
  <r>
    <s v="Qc Purwodadi - Tawangharjo_PAKIS"/>
    <x v="44"/>
    <s v="PAKIS"/>
    <n v="16.66"/>
    <e v="#REF!"/>
    <n v="2.0825"/>
    <n v="200000"/>
    <n v="3400000"/>
  </r>
  <r>
    <s v="Qc Purwodadi - Tawangharjo_PANUNGGALAN"/>
    <x v="44"/>
    <s v="PANUNGGALAN"/>
    <n v="53.45"/>
    <e v="#REF!"/>
    <n v="6.6812500000000004"/>
    <n v="200000"/>
    <n v="10800000"/>
  </r>
  <r>
    <s v="Qc Purwodadi - Tawangharjo_PLOSOREJO"/>
    <x v="44"/>
    <s v="PLOSOREJO"/>
    <n v="53.45"/>
    <e v="#REF!"/>
    <n v="6.6812500000000004"/>
    <n v="200000"/>
    <n v="10800000"/>
  </r>
  <r>
    <s v="Qc Purwodadi - Tawangharjo_POJOK"/>
    <x v="44"/>
    <s v="POJOK"/>
    <n v="53.45"/>
    <e v="#REF!"/>
    <n v="6.6812500000000004"/>
    <n v="200000"/>
    <n v="10800000"/>
  </r>
  <r>
    <s v="Qc Purwodadi - Tawangharjo_POJOK"/>
    <x v="44"/>
    <s v="POJOK"/>
    <n v="53.45"/>
    <e v="#REF!"/>
    <n v="6.6812500000000004"/>
    <n v="200000"/>
    <n v="10800000"/>
  </r>
  <r>
    <s v="Qc Purwodadi - Tawangharjo_PULOKULON"/>
    <x v="44"/>
    <s v="PULOKULON"/>
    <n v="53.45"/>
    <e v="#REF!"/>
    <n v="6.6812500000000004"/>
    <n v="200000"/>
    <n v="10800000"/>
  </r>
  <r>
    <s v="Qc Purwodadi - Tawangharjo_PULONGRAMBE"/>
    <x v="44"/>
    <s v="PULONGRAMBE"/>
    <n v="53.45"/>
    <e v="#REF!"/>
    <n v="6.6812500000000004"/>
    <n v="200000"/>
    <n v="10800000"/>
  </r>
  <r>
    <s v="Qc Purwodadi - Tawangharjo_PURWOKERTO"/>
    <x v="44"/>
    <s v="PURWOKERTO"/>
    <n v="16.66"/>
    <e v="#REF!"/>
    <n v="2.0825"/>
    <n v="200000"/>
    <n v="3400000"/>
  </r>
  <r>
    <s v="Qc Purwodadi - Tawangharjo_PUTATSARI"/>
    <x v="44"/>
    <s v="PUTATSARI"/>
    <n v="53.45"/>
    <e v="#REF!"/>
    <n v="6.6812500000000004"/>
    <n v="200000"/>
    <n v="10800000"/>
  </r>
  <r>
    <s v="Qc Purwodadi - Tawangharjo_REJOSARI"/>
    <x v="44"/>
    <s v="REJOSARI"/>
    <n v="53.45"/>
    <e v="#REF!"/>
    <n v="6.6812500000000004"/>
    <n v="200000"/>
    <n v="10800000"/>
  </r>
  <r>
    <s v="Qc Purwodadi - Tawangharjo_SAMBIREJO"/>
    <x v="44"/>
    <s v="SAMBIREJO"/>
    <n v="53.45"/>
    <e v="#REF!"/>
    <n v="6.6812500000000004"/>
    <n v="200000"/>
    <n v="10800000"/>
  </r>
  <r>
    <s v="Qc Purwodadi - Tawangharjo_SELO"/>
    <x v="44"/>
    <s v="SELO"/>
    <n v="53.45"/>
    <e v="#REF!"/>
    <n v="6.6812500000000004"/>
    <n v="200000"/>
    <n v="10800000"/>
  </r>
  <r>
    <s v="Qc Purwodadi - Tawangharjo_SEMBUNGHARJO"/>
    <x v="44"/>
    <s v="SEMBUNGHARJO"/>
    <n v="53.45"/>
    <e v="#REF!"/>
    <n v="6.6812500000000004"/>
    <n v="200000"/>
    <n v="10800000"/>
  </r>
  <r>
    <s v="Qc Purwodadi - Tawangharjo_SIDOREJO"/>
    <x v="44"/>
    <s v="SIDOREJO"/>
    <n v="53.45"/>
    <e v="#REF!"/>
    <n v="6.6812500000000004"/>
    <n v="200000"/>
    <n v="10800000"/>
  </r>
  <r>
    <s v="Qc Purwodadi - Tawangharjo_TAMBAHREJO"/>
    <x v="44"/>
    <s v="TAMBAHREJO"/>
    <n v="53.45"/>
    <e v="#REF!"/>
    <n v="6.6812500000000004"/>
    <n v="200000"/>
    <n v="10800000"/>
  </r>
  <r>
    <s v="Qc Purwodadi - Tawangharjo_TAMBAKSELO"/>
    <x v="44"/>
    <s v="TAMBAKSELO"/>
    <n v="53.45"/>
    <e v="#REF!"/>
    <n v="6.6812500000000004"/>
    <n v="200000"/>
    <n v="10800000"/>
  </r>
  <r>
    <s v="Qc Purwodadi - Tawangharjo_TANGGUNGHARJO"/>
    <x v="44"/>
    <s v="TANGGUNGHARJO"/>
    <n v="53.45"/>
    <e v="#REF!"/>
    <n v="6.6812500000000004"/>
    <n v="200000"/>
    <n v="10800000"/>
  </r>
  <r>
    <s v="Qc Purwodadi - Tawangharjo_TANJUNGREJO"/>
    <x v="44"/>
    <s v="TANJUNGREJO"/>
    <n v="53.45"/>
    <e v="#REF!"/>
    <n v="6.6812500000000004"/>
    <n v="200000"/>
    <n v="10800000"/>
  </r>
  <r>
    <s v="Qc Purwodadi - Tawangharjo_TANJUNGSARI"/>
    <x v="44"/>
    <s v="TANJUNGSARI"/>
    <n v="53.45"/>
    <e v="#REF!"/>
    <n v="6.6812500000000004"/>
    <n v="200000"/>
    <n v="10800000"/>
  </r>
  <r>
    <s v="Qc Purwodadi - Tawangharjo_TARUB"/>
    <x v="44"/>
    <s v="TARUB"/>
    <n v="53.45"/>
    <e v="#REF!"/>
    <n v="6.6812500000000004"/>
    <n v="200000"/>
    <n v="10800000"/>
  </r>
  <r>
    <s v="Qc Purwodadi - Tawangharjo_TAWANGHARJO"/>
    <x v="44"/>
    <s v="TAWANGHARJO"/>
    <n v="53.45"/>
    <e v="#REF!"/>
    <n v="6.6812500000000004"/>
    <n v="200000"/>
    <n v="10800000"/>
  </r>
  <r>
    <s v="Qc Purwodadi - Tawangharjo_TEGALREJO"/>
    <x v="44"/>
    <s v="TEGALREJO"/>
    <n v="53.45"/>
    <e v="#REF!"/>
    <n v="6.6812500000000004"/>
    <n v="200000"/>
    <n v="10800000"/>
  </r>
  <r>
    <s v="Qc Purwodadi - Tawangharjo_TUKO"/>
    <x v="44"/>
    <s v="TUKO"/>
    <n v="53.45"/>
    <e v="#REF!"/>
    <n v="6.6812500000000004"/>
    <n v="200000"/>
    <n v="10800000"/>
  </r>
  <r>
    <s v="Qc Purwodadi - Tawangharjo_WARUKARANGANYAR"/>
    <x v="44"/>
    <s v="WARUKARANGANYAR"/>
    <n v="53.45"/>
    <e v="#REF!"/>
    <n v="6.6812500000000004"/>
    <n v="200000"/>
    <n v="10800000"/>
  </r>
  <r>
    <s v="Qc Purwodadi - Tawangharjo_WIROSARI"/>
    <x v="44"/>
    <s v="WIROSARI"/>
    <n v="53.45"/>
    <e v="#REF!"/>
    <n v="6.6812500000000004"/>
    <n v="200000"/>
    <n v="10800000"/>
  </r>
  <r>
    <s v="Rembang-Punjulharjo_KASREMAN"/>
    <x v="45"/>
    <s v="KASREMAN"/>
    <n v="20.29"/>
    <e v="#REF!"/>
    <n v="2.5362499999999999"/>
    <n v="200000"/>
    <n v="4200000"/>
  </r>
  <r>
    <s v="Rembang-Punjulharjo_PUNJULHARJO"/>
    <x v="45"/>
    <s v="PUNJULHARJO"/>
    <n v="20.29"/>
    <e v="#REF!"/>
    <n v="2.5362499999999999"/>
    <n v="200000"/>
    <n v="4200000"/>
  </r>
  <r>
    <s v="Rembang-Tritunggal_BABADAN"/>
    <x v="46"/>
    <s v="BABADAN"/>
    <n v="20.29"/>
    <e v="#REF!"/>
    <n v="2.5362499999999999"/>
    <n v="200000"/>
    <n v="4200000"/>
  </r>
  <r>
    <s v="Rembang-Tritunggal_BANGGI"/>
    <x v="46"/>
    <s v="BANGGI"/>
    <n v="20.29"/>
    <e v="#REF!"/>
    <n v="2.5362499999999999"/>
    <n v="200000"/>
    <n v="4200000"/>
  </r>
  <r>
    <s v="Rembang-Tritunggal_BANYUDONO"/>
    <x v="46"/>
    <s v="BANYUDONO"/>
    <n v="20.29"/>
    <e v="#REF!"/>
    <n v="2.5362499999999999"/>
    <n v="200000"/>
    <n v="4200000"/>
  </r>
  <r>
    <s v="Rembang-Tritunggal_BANYUURIP"/>
    <x v="46"/>
    <s v="BANYUURIP"/>
    <n v="20.29"/>
    <e v="#REF!"/>
    <n v="2.5362499999999999"/>
    <n v="200000"/>
    <n v="4200000"/>
  </r>
  <r>
    <s v="Rembang-Tritunggal_BOGOHARJO"/>
    <x v="46"/>
    <s v="BOGOHARJO"/>
    <n v="20.29"/>
    <e v="#REF!"/>
    <n v="2.5362499999999999"/>
    <n v="200000"/>
    <n v="4200000"/>
  </r>
  <r>
    <s v="Rembang-Tritunggal_BOGORAME"/>
    <x v="46"/>
    <s v="BOGORAME"/>
    <n v="20.29"/>
    <e v="#REF!"/>
    <n v="2.5362499999999999"/>
    <n v="200000"/>
    <n v="4200000"/>
  </r>
  <r>
    <s v="Rembang-Tritunggal_BOGOREJO"/>
    <x v="46"/>
    <s v="BOGOREJO"/>
    <n v="20.29"/>
    <e v="#REF!"/>
    <n v="2.5362499999999999"/>
    <n v="200000"/>
    <n v="4200000"/>
  </r>
  <r>
    <s v="Rembang-Tritunggal_DEMAAN"/>
    <x v="46"/>
    <s v="DEMAAN"/>
    <n v="20.29"/>
    <e v="#REF!"/>
    <n v="2.5362499999999999"/>
    <n v="200000"/>
    <n v="4200000"/>
  </r>
  <r>
    <s v="Rembang-Tritunggal_DRESIKULON"/>
    <x v="46"/>
    <s v="DRESIKULON"/>
    <n v="20.29"/>
    <e v="#REF!"/>
    <n v="2.5362499999999999"/>
    <n v="200000"/>
    <n v="4200000"/>
  </r>
  <r>
    <s v="Rembang-Tritunggal_DRESIWETAN"/>
    <x v="46"/>
    <s v="DRESIWETAN"/>
    <n v="20.29"/>
    <e v="#REF!"/>
    <n v="2.5362499999999999"/>
    <n v="200000"/>
    <n v="4200000"/>
  </r>
  <r>
    <s v="Rembang-Tritunggal_GEDANGAN"/>
    <x v="46"/>
    <s v="GEDANGAN"/>
    <n v="20.29"/>
    <e v="#REF!"/>
    <n v="2.5362499999999999"/>
    <n v="200000"/>
    <n v="4200000"/>
  </r>
  <r>
    <s v="Rembang-Tritunggal_GEGUNUNG KULON"/>
    <x v="46"/>
    <s v="GEGUNUNG KULON"/>
    <n v="20.29"/>
    <e v="#REF!"/>
    <n v="2.5362499999999999"/>
    <n v="200000"/>
    <n v="4200000"/>
  </r>
  <r>
    <s v="Rembang-Tritunggal_GEGUNUNG WETAN"/>
    <x v="46"/>
    <s v="GEGUNUNG WETAN"/>
    <n v="20.29"/>
    <e v="#REF!"/>
    <n v="2.5362499999999999"/>
    <n v="200000"/>
    <n v="4200000"/>
  </r>
  <r>
    <s v="Rembang-Tritunggal_GLEBEG"/>
    <x v="46"/>
    <s v="GLEBEG"/>
    <n v="20.29"/>
    <e v="#REF!"/>
    <n v="2.5362499999999999"/>
    <n v="200000"/>
    <n v="4200000"/>
  </r>
  <r>
    <s v="Rembang-Tritunggal_GRAWAN"/>
    <x v="46"/>
    <s v="GRAWAN"/>
    <n v="20.29"/>
    <e v="#REF!"/>
    <n v="2.5362499999999999"/>
    <n v="200000"/>
    <n v="4200000"/>
  </r>
  <r>
    <s v="Rembang-Tritunggal_GUNUNGSARI"/>
    <x v="46"/>
    <s v="GUNUNGSARI"/>
    <n v="20.29"/>
    <e v="#REF!"/>
    <n v="2.5362499999999999"/>
    <n v="200000"/>
    <n v="4200000"/>
  </r>
  <r>
    <s v="Rembang-Tritunggal_JADI"/>
    <x v="46"/>
    <s v="JADI"/>
    <n v="20.29"/>
    <e v="#REF!"/>
    <n v="2.5362499999999999"/>
    <n v="200000"/>
    <n v="4200000"/>
  </r>
  <r>
    <s v="Rembang-Tritunggal_JATIMUDO"/>
    <x v="46"/>
    <s v="JATIMUDO"/>
    <n v="20.29"/>
    <e v="#REF!"/>
    <n v="2.5362499999999999"/>
    <n v="200000"/>
    <n v="4200000"/>
  </r>
  <r>
    <s v="Rembang-Tritunggal_KABONGAN LOR"/>
    <x v="46"/>
    <s v="KABONGAN LOR"/>
    <n v="20.29"/>
    <e v="#REF!"/>
    <n v="2.5362499999999999"/>
    <n v="200000"/>
    <n v="4200000"/>
  </r>
  <r>
    <s v="Rembang-Tritunggal_KALIOMBO"/>
    <x v="46"/>
    <s v="KALIOMBO"/>
    <n v="20.29"/>
    <e v="#REF!"/>
    <n v="2.5362499999999999"/>
    <n v="200000"/>
    <n v="4200000"/>
  </r>
  <r>
    <s v="Rembang-Tritunggal_KARANGHARJO"/>
    <x v="46"/>
    <s v="KARANGHARJO"/>
    <n v="20.29"/>
    <e v="#REF!"/>
    <n v="2.5362499999999999"/>
    <n v="200000"/>
    <n v="4200000"/>
  </r>
  <r>
    <s v="Rembang-Tritunggal_KARANGSARI"/>
    <x v="46"/>
    <s v="KARANGSARI"/>
    <n v="20.29"/>
    <e v="#REF!"/>
    <n v="2.5362499999999999"/>
    <n v="200000"/>
    <n v="4200000"/>
  </r>
  <r>
    <s v="Rembang-Tritunggal_KARANGSEKAR"/>
    <x v="46"/>
    <s v="KARANGSEKAR"/>
    <n v="20.29"/>
    <e v="#REF!"/>
    <n v="2.5362499999999999"/>
    <n v="200000"/>
    <n v="4200000"/>
  </r>
  <r>
    <s v="Rembang-Tritunggal_KEBONAGUNG"/>
    <x v="46"/>
    <s v="KEBONAGUNG"/>
    <n v="20.29"/>
    <e v="#REF!"/>
    <n v="2.5362499999999999"/>
    <n v="200000"/>
    <n v="4200000"/>
  </r>
  <r>
    <s v="Rembang-Tritunggal_KEDUNG TULUP"/>
    <x v="46"/>
    <s v="KEDUNG TULUP"/>
    <n v="20.29"/>
    <e v="#REF!"/>
    <n v="2.5362499999999999"/>
    <n v="200000"/>
    <n v="4200000"/>
  </r>
  <r>
    <s v="Rembang-Tritunggal_KEDUNGASEM"/>
    <x v="46"/>
    <s v="KEDUNGASEM"/>
    <n v="20.29"/>
    <e v="#REF!"/>
    <n v="2.5362499999999999"/>
    <n v="200000"/>
    <n v="4200000"/>
  </r>
  <r>
    <s v="Rembang-Tritunggal_KEDUNGREJO"/>
    <x v="46"/>
    <s v="KEDUNGREJO"/>
    <n v="20.29"/>
    <e v="#REF!"/>
    <n v="2.5362499999999999"/>
    <n v="200000"/>
    <n v="4200000"/>
  </r>
  <r>
    <s v="Rembang-Tritunggal_KEMADU"/>
    <x v="46"/>
    <s v="KEMADU"/>
    <n v="20.29"/>
    <e v="#REF!"/>
    <n v="2.5362499999999999"/>
    <n v="200000"/>
    <n v="4200000"/>
  </r>
  <r>
    <s v="Rembang-Tritunggal_KEPOHAGUNG"/>
    <x v="46"/>
    <s v="KEPOHAGUNG"/>
    <n v="20.29"/>
    <e v="#REF!"/>
    <n v="2.5362499999999999"/>
    <n v="200000"/>
    <n v="4200000"/>
  </r>
  <r>
    <s v="Rembang-Tritunggal_KEREP"/>
    <x v="46"/>
    <s v="KEREP"/>
    <n v="20.29"/>
    <e v="#REF!"/>
    <n v="2.5362499999999999"/>
    <n v="200000"/>
    <n v="4200000"/>
  </r>
  <r>
    <s v="Rembang-Tritunggal_KETANGGI"/>
    <x v="46"/>
    <s v="KETANGGI"/>
    <n v="20.29"/>
    <e v="#REF!"/>
    <n v="2.5362499999999999"/>
    <n v="200000"/>
    <n v="4200000"/>
  </r>
  <r>
    <s v="Rembang-Tritunggal_KETANGI"/>
    <x v="46"/>
    <s v="KETANGI"/>
    <n v="20.29"/>
    <e v="#REF!"/>
    <n v="2.5362499999999999"/>
    <n v="200000"/>
    <n v="4200000"/>
  </r>
  <r>
    <s v="Rembang-Tritunggal_KOROWELANG"/>
    <x v="46"/>
    <s v="KOROWELANG"/>
    <n v="20.29"/>
    <e v="#REF!"/>
    <n v="2.5362499999999999"/>
    <n v="200000"/>
    <n v="4200000"/>
  </r>
  <r>
    <s v="Rembang-Tritunggal_KRIKILAN"/>
    <x v="46"/>
    <s v="KRIKILAN"/>
    <n v="20.29"/>
    <e v="#REF!"/>
    <n v="2.5362499999999999"/>
    <n v="200000"/>
    <n v="4200000"/>
  </r>
  <r>
    <s v="Rembang-Tritunggal_KUANGSAN"/>
    <x v="46"/>
    <s v="KUANGSAN"/>
    <n v="20.29"/>
    <e v="#REF!"/>
    <n v="2.5362499999999999"/>
    <n v="200000"/>
    <n v="4200000"/>
  </r>
  <r>
    <s v="Rembang-Tritunggal_KUMENDUNG"/>
    <x v="46"/>
    <s v="KUMENDUNG"/>
    <n v="20.29"/>
    <e v="#REF!"/>
    <n v="2.5362499999999999"/>
    <n v="200000"/>
    <n v="4200000"/>
  </r>
  <r>
    <s v="Rembang-Tritunggal_KUNIR"/>
    <x v="46"/>
    <s v="KUNIR"/>
    <n v="20.29"/>
    <e v="#REF!"/>
    <n v="2.5362499999999999"/>
    <n v="200000"/>
    <n v="4200000"/>
  </r>
  <r>
    <s v="Rembang-Tritunggal_KUTOHARJO"/>
    <x v="46"/>
    <s v="KUTOHARJO"/>
    <n v="20.29"/>
    <e v="#REF!"/>
    <n v="2.5362499999999999"/>
    <n v="200000"/>
    <n v="4200000"/>
  </r>
  <r>
    <s v="Rembang-Tritunggal_LAMBANGAN KULON"/>
    <x v="46"/>
    <s v="LAMBANGAN KULON"/>
    <n v="20.29"/>
    <e v="#REF!"/>
    <n v="2.5362499999999999"/>
    <n v="200000"/>
    <n v="4200000"/>
  </r>
  <r>
    <s v="Rembang-Tritunggal_LAMBANGAN WETAN"/>
    <x v="46"/>
    <s v="LAMBANGAN WETAN"/>
    <n v="20.29"/>
    <e v="#REF!"/>
    <n v="2.5362499999999999"/>
    <n v="200000"/>
    <n v="4200000"/>
  </r>
  <r>
    <s v="Rembang-Tritunggal_LANDOH"/>
    <x v="46"/>
    <s v="LANDOH"/>
    <n v="20.29"/>
    <e v="#REF!"/>
    <n v="2.5362499999999999"/>
    <n v="200000"/>
    <n v="4200000"/>
  </r>
  <r>
    <s v="Rembang-Tritunggal_LETEH"/>
    <x v="46"/>
    <s v="LETEH"/>
    <n v="20.29"/>
    <e v="#REF!"/>
    <n v="2.5362499999999999"/>
    <n v="200000"/>
    <n v="4200000"/>
  </r>
  <r>
    <s v="Rembang-Tritunggal_LOGEDE"/>
    <x v="46"/>
    <s v="LOGEDE"/>
    <n v="20.29"/>
    <e v="#REF!"/>
    <n v="2.5362499999999999"/>
    <n v="200000"/>
    <n v="4200000"/>
  </r>
  <r>
    <s v="Rembang-Tritunggal_LOGUNG"/>
    <x v="46"/>
    <s v="LOGUNG"/>
    <n v="20.29"/>
    <e v="#REF!"/>
    <n v="2.5362499999999999"/>
    <n v="200000"/>
    <n v="4200000"/>
  </r>
  <r>
    <s v="Rembang-Tritunggal_MAGERSARI"/>
    <x v="46"/>
    <s v="MAGERSARI"/>
    <n v="20.29"/>
    <e v="#REF!"/>
    <n v="2.5362499999999999"/>
    <n v="200000"/>
    <n v="4200000"/>
  </r>
  <r>
    <s v="Rembang-Tritunggal_MEGULUNG"/>
    <x v="46"/>
    <s v="MEGULUNG"/>
    <n v="20.29"/>
    <e v="#REF!"/>
    <n v="2.5362499999999999"/>
    <n v="200000"/>
    <n v="4200000"/>
  </r>
  <r>
    <s v="Rembang-Tritunggal_MLAGEN"/>
    <x v="46"/>
    <s v="MLAGEN"/>
    <n v="20.29"/>
    <e v="#REF!"/>
    <n v="2.5362499999999999"/>
    <n v="200000"/>
    <n v="4200000"/>
  </r>
  <r>
    <s v="Rembang-Tritunggal_MLAWAT"/>
    <x v="46"/>
    <s v="MLAWAT"/>
    <n v="20.29"/>
    <e v="#REF!"/>
    <n v="2.5362499999999999"/>
    <n v="200000"/>
    <n v="4200000"/>
  </r>
  <r>
    <s v="Rembang-Tritunggal_MOJOWARNO"/>
    <x v="46"/>
    <s v="MOJOWARNO"/>
    <n v="20.29"/>
    <e v="#REF!"/>
    <n v="2.5362499999999999"/>
    <n v="200000"/>
    <n v="4200000"/>
  </r>
  <r>
    <s v="Rembang-Tritunggal_MONDOTEKO"/>
    <x v="46"/>
    <s v="MONDOTEKO"/>
    <n v="20.29"/>
    <e v="#REF!"/>
    <n v="2.5362499999999999"/>
    <n v="200000"/>
    <n v="4200000"/>
  </r>
  <r>
    <s v="Rembang-Tritunggal_NGADEM"/>
    <x v="46"/>
    <s v="NGADEM"/>
    <n v="20.29"/>
    <e v="#REF!"/>
    <n v="2.5362499999999999"/>
    <n v="200000"/>
    <n v="4200000"/>
  </r>
  <r>
    <s v="Rembang-Tritunggal_NGOTET"/>
    <x v="46"/>
    <s v="NGOTET"/>
    <n v="20.29"/>
    <e v="#REF!"/>
    <n v="2.5362499999999999"/>
    <n v="200000"/>
    <n v="4200000"/>
  </r>
  <r>
    <s v="Rembang-Tritunggal_NGULAAN"/>
    <x v="46"/>
    <s v="NGULAAN"/>
    <n v="20.29"/>
    <e v="#REF!"/>
    <n v="2.5362499999999999"/>
    <n v="200000"/>
    <n v="4200000"/>
  </r>
  <r>
    <s v="Rembang-Tritunggal_PACAR"/>
    <x v="46"/>
    <s v="PACAR"/>
    <n v="20.29"/>
    <e v="#REF!"/>
    <n v="2.5362499999999999"/>
    <n v="200000"/>
    <n v="4200000"/>
  </r>
  <r>
    <s v="Rembang-Tritunggal_PADARAN"/>
    <x v="46"/>
    <s v="PADARAN"/>
    <n v="20.29"/>
    <e v="#REF!"/>
    <n v="2.5362499999999999"/>
    <n v="200000"/>
    <n v="4200000"/>
  </r>
  <r>
    <s v="Rembang-Tritunggal_PANDEAN"/>
    <x v="46"/>
    <s v="PANDEAN"/>
    <n v="20.29"/>
    <e v="#REF!"/>
    <n v="2.5362499999999999"/>
    <n v="200000"/>
    <n v="4200000"/>
  </r>
  <r>
    <s v="Rembang-Tritunggal_PANOHAN"/>
    <x v="46"/>
    <s v="PANOHAN"/>
    <n v="20.29"/>
    <e v="#REF!"/>
    <n v="2.5362499999999999"/>
    <n v="200000"/>
    <n v="4200000"/>
  </r>
  <r>
    <s v="Rembang-Tritunggal_PANTIHARJO"/>
    <x v="46"/>
    <s v="PANTIHARJO"/>
    <n v="20.29"/>
    <e v="#REF!"/>
    <n v="2.5362499999999999"/>
    <n v="200000"/>
    <n v="4200000"/>
  </r>
  <r>
    <s v="Rembang-Tritunggal_PASAR BANGGI"/>
    <x v="46"/>
    <s v="PASAR BANGGI"/>
    <n v="20.29"/>
    <e v="#REF!"/>
    <n v="2.5362499999999999"/>
    <n v="200000"/>
    <n v="4200000"/>
  </r>
  <r>
    <s v="Rembang-Tritunggal_PEDAK"/>
    <x v="46"/>
    <s v="PEDAK"/>
    <n v="20.29"/>
    <e v="#REF!"/>
    <n v="2.5362499999999999"/>
    <n v="200000"/>
    <n v="4200000"/>
  </r>
  <r>
    <s v="Rembang-Tritunggal_PELEMSARI"/>
    <x v="46"/>
    <s v="PELEMSARI"/>
    <n v="20.29"/>
    <e v="#REF!"/>
    <n v="2.5362499999999999"/>
    <n v="200000"/>
    <n v="4200000"/>
  </r>
  <r>
    <s v="Rembang-Tritunggal_PENGKOL"/>
    <x v="46"/>
    <s v="PENGKOL"/>
    <n v="20.29"/>
    <e v="#REF!"/>
    <n v="2.5362499999999999"/>
    <n v="200000"/>
    <n v="4200000"/>
  </r>
  <r>
    <s v="Rembang-Tritunggal_POLBAYEM"/>
    <x v="46"/>
    <s v="POLBAYEM"/>
    <n v="20.29"/>
    <e v="#REF!"/>
    <n v="2.5362499999999999"/>
    <n v="200000"/>
    <n v="4200000"/>
  </r>
  <r>
    <s v="Rembang-Tritunggal_POMAHAN"/>
    <x v="46"/>
    <s v="POMAHAN"/>
    <n v="20.29"/>
    <e v="#REF!"/>
    <n v="2.5362499999999999"/>
    <n v="200000"/>
    <n v="4200000"/>
  </r>
  <r>
    <s v="Rembang-Tritunggal_PONDOKREJO"/>
    <x v="46"/>
    <s v="PONDOKREJO"/>
    <n v="20.29"/>
    <e v="#REF!"/>
    <n v="2.5362499999999999"/>
    <n v="200000"/>
    <n v="4200000"/>
  </r>
  <r>
    <s v="Rembang-Tritunggal_PRAGU"/>
    <x v="46"/>
    <s v="PRAGU"/>
    <n v="20.29"/>
    <e v="#REF!"/>
    <n v="2.5362499999999999"/>
    <n v="200000"/>
    <n v="4200000"/>
  </r>
  <r>
    <s v="Rembang-Tritunggal_PRANTI"/>
    <x v="46"/>
    <s v="PRANTI"/>
    <n v="20.29"/>
    <e v="#REF!"/>
    <n v="2.5362499999999999"/>
    <n v="200000"/>
    <n v="4200000"/>
  </r>
  <r>
    <s v="Rembang-Tritunggal_PULO"/>
    <x v="46"/>
    <s v="PULO"/>
    <n v="20.29"/>
    <e v="#REF!"/>
    <n v="2.5362499999999999"/>
    <n v="200000"/>
    <n v="4200000"/>
  </r>
  <r>
    <s v="Rembang-Tritunggal_RANDUAGUNG"/>
    <x v="46"/>
    <s v="RANDUAGUNG"/>
    <n v="20.29"/>
    <e v="#REF!"/>
    <n v="2.5362499999999999"/>
    <n v="200000"/>
    <n v="4200000"/>
  </r>
  <r>
    <s v="Rembang-Tritunggal_RUKEM"/>
    <x v="46"/>
    <s v="RUKEM"/>
    <n v="20.29"/>
    <e v="#REF!"/>
    <n v="2.5362499999999999"/>
    <n v="200000"/>
    <n v="4200000"/>
  </r>
  <r>
    <s v="Rembang-Tritunggal_SAMBIYAN"/>
    <x v="46"/>
    <s v="SAMBIYAN"/>
    <n v="20.29"/>
    <e v="#REF!"/>
    <n v="2.5362499999999999"/>
    <n v="200000"/>
    <n v="4200000"/>
  </r>
  <r>
    <s v="Rembang-Tritunggal_SAMBUNGPAYAK"/>
    <x v="46"/>
    <s v="SAMBUNGPAYAK"/>
    <n v="20.29"/>
    <e v="#REF!"/>
    <n v="2.5362499999999999"/>
    <n v="200000"/>
    <n v="4200000"/>
  </r>
  <r>
    <s v="Rembang-Tritunggal_SAWAHAN"/>
    <x v="46"/>
    <s v="SAWAHAN"/>
    <n v="20.29"/>
    <e v="#REF!"/>
    <n v="2.5362499999999999"/>
    <n v="200000"/>
    <n v="4200000"/>
  </r>
  <r>
    <s v="Rembang-Tritunggal_SEGOROMULYO"/>
    <x v="46"/>
    <s v="SEGOROMULYO"/>
    <n v="20.29"/>
    <e v="#REF!"/>
    <n v="2.5362499999999999"/>
    <n v="200000"/>
    <n v="4200000"/>
  </r>
  <r>
    <s v="Rembang-Tritunggal_SEREN"/>
    <x v="46"/>
    <s v="SEREN"/>
    <n v="20.29"/>
    <e v="#REF!"/>
    <n v="2.5362499999999999"/>
    <n v="200000"/>
    <n v="4200000"/>
  </r>
  <r>
    <s v="Rembang-Tritunggal_SIDOMULYO"/>
    <x v="46"/>
    <s v="SIDOMULYO"/>
    <n v="20.29"/>
    <e v="#REF!"/>
    <n v="2.5362499999999999"/>
    <n v="200000"/>
    <n v="4200000"/>
  </r>
  <r>
    <s v="Rembang-Tritunggal_SIDOWAYAH"/>
    <x v="46"/>
    <s v="SIDOWAYAH"/>
    <n v="20.29"/>
    <e v="#REF!"/>
    <n v="2.5362499999999999"/>
    <n v="200000"/>
    <n v="4200000"/>
  </r>
  <r>
    <s v="Rembang-Tritunggal_SRIDADI"/>
    <x v="46"/>
    <s v="SRIDADI"/>
    <n v="20.29"/>
    <e v="#REF!"/>
    <n v="2.5362499999999999"/>
    <n v="200000"/>
    <n v="4200000"/>
  </r>
  <r>
    <s v="Rembang-Tritunggal_SUDO"/>
    <x v="46"/>
    <s v="SUDO"/>
    <n v="20.29"/>
    <e v="#REF!"/>
    <n v="2.5362499999999999"/>
    <n v="200000"/>
    <n v="4200000"/>
  </r>
  <r>
    <s v="Rembang-Tritunggal_SUKOHARJO"/>
    <x v="46"/>
    <s v="SUKOHARJO"/>
    <n v="20.29"/>
    <e v="#REF!"/>
    <n v="2.5362499999999999"/>
    <n v="200000"/>
    <n v="4200000"/>
  </r>
  <r>
    <s v="Rembang-Tritunggal_SUKOREJO"/>
    <x v="46"/>
    <s v="SUKOREJO"/>
    <n v="20.29"/>
    <e v="#REF!"/>
    <n v="2.5362499999999999"/>
    <n v="200000"/>
    <n v="4200000"/>
  </r>
  <r>
    <s v="Rembang-Tritunggal_SULANG"/>
    <x v="46"/>
    <s v="SULANG"/>
    <n v="20.29"/>
    <e v="#REF!"/>
    <n v="2.5362499999999999"/>
    <n v="200000"/>
    <n v="4200000"/>
  </r>
  <r>
    <s v="Rembang-Tritunggal_SUMBER"/>
    <x v="46"/>
    <s v="SUMBER"/>
    <n v="20.29"/>
    <e v="#REF!"/>
    <n v="2.5362499999999999"/>
    <n v="200000"/>
    <n v="4200000"/>
  </r>
  <r>
    <s v="Rembang-Tritunggal_SUMBERJO"/>
    <x v="46"/>
    <s v="SUMBERJO"/>
    <n v="20.29"/>
    <e v="#REF!"/>
    <n v="2.5362499999999999"/>
    <n v="200000"/>
    <n v="4200000"/>
  </r>
  <r>
    <s v="Rembang-Tritunggal_SUMBERMULYO"/>
    <x v="46"/>
    <s v="SUMBERMULYO"/>
    <n v="20.29"/>
    <e v="#REF!"/>
    <n v="2.5362499999999999"/>
    <n v="200000"/>
    <n v="4200000"/>
  </r>
  <r>
    <s v="Rembang-Tritunggal_TANJUNG"/>
    <x v="46"/>
    <s v="TANJUNG"/>
    <n v="20.29"/>
    <e v="#REF!"/>
    <n v="2.5362499999999999"/>
    <n v="200000"/>
    <n v="4200000"/>
  </r>
  <r>
    <s v="Rembang-Tritunggal_TANJUNGSARI"/>
    <x v="46"/>
    <s v="TANJUNGSARI"/>
    <n v="20.29"/>
    <e v="#REF!"/>
    <n v="2.5362499999999999"/>
    <n v="200000"/>
    <n v="4200000"/>
  </r>
  <r>
    <s v="Rembang-Tritunggal_TASIKAGUNG"/>
    <x v="46"/>
    <s v="TASIKAGUNG"/>
    <n v="20.29"/>
    <e v="#REF!"/>
    <n v="2.5362499999999999"/>
    <n v="200000"/>
    <n v="4200000"/>
  </r>
  <r>
    <s v="Rembang-Tritunggal_TASIKHARJO"/>
    <x v="46"/>
    <s v="TASIKHARJO"/>
    <n v="20.29"/>
    <e v="#REF!"/>
    <n v="2.5362499999999999"/>
    <n v="200000"/>
    <n v="4200000"/>
  </r>
  <r>
    <s v="Rembang-Tritunggal_TIREMAN"/>
    <x v="46"/>
    <s v="TIREMAN"/>
    <n v="20.29"/>
    <e v="#REF!"/>
    <n v="2.5362499999999999"/>
    <n v="200000"/>
    <n v="4200000"/>
  </r>
  <r>
    <s v="Rembang-Tritunggal_TLOGOMOJO"/>
    <x v="46"/>
    <s v="TLOGOMOJO"/>
    <n v="20.29"/>
    <e v="#REF!"/>
    <n v="2.5362499999999999"/>
    <n v="200000"/>
    <n v="4200000"/>
  </r>
  <r>
    <s v="Rembang-Tritunggal_TLOGOTUNGGAL"/>
    <x v="46"/>
    <s v="TLOGOTUNGGAL"/>
    <n v="20.29"/>
    <e v="#REF!"/>
    <n v="2.5362499999999999"/>
    <n v="200000"/>
    <n v="4200000"/>
  </r>
  <r>
    <s v="Rembang-Tritunggal_TRITUNGGAL"/>
    <x v="46"/>
    <s v="TRITUNGGAL"/>
    <n v="20.29"/>
    <e v="#REF!"/>
    <n v="2.5362499999999999"/>
    <n v="200000"/>
    <n v="4200000"/>
  </r>
  <r>
    <s v="Rembang-Tritunggal_TURUSGEDE"/>
    <x v="46"/>
    <s v="TURUSGEDE"/>
    <n v="20.29"/>
    <e v="#REF!"/>
    <n v="2.5362499999999999"/>
    <n v="200000"/>
    <n v="4200000"/>
  </r>
  <r>
    <s v="Rembang-Tritunggal_WARU"/>
    <x v="46"/>
    <s v="WARU"/>
    <n v="20.29"/>
    <e v="#REF!"/>
    <n v="2.5362499999999999"/>
    <n v="200000"/>
    <n v="4200000"/>
  </r>
  <r>
    <s v="Rembang-Tritunggal_WARUGUNUNG"/>
    <x v="46"/>
    <s v="WARUGUNUNG"/>
    <n v="20.29"/>
    <e v="#REF!"/>
    <n v="2.5362499999999999"/>
    <n v="200000"/>
    <n v="4200000"/>
  </r>
  <r>
    <s v="Rembang-Tritunggal_WETON"/>
    <x v="46"/>
    <s v="WETON"/>
    <n v="20.29"/>
    <e v="#REF!"/>
    <n v="2.5362499999999999"/>
    <n v="200000"/>
    <n v="4200000"/>
  </r>
  <r>
    <s v="Semarang - Kalikuning_ASINAN"/>
    <x v="47"/>
    <s v="ASINAN"/>
    <n v="10.51"/>
    <e v="#REF!"/>
    <n v="1.31375"/>
    <n v="200000"/>
    <n v="2200000"/>
  </r>
  <r>
    <s v="Semarang - Kalikuning_BANCAK"/>
    <x v="47"/>
    <s v="BANCAK"/>
    <n v="10.51"/>
    <e v="#REF!"/>
    <n v="1.31375"/>
    <n v="200000"/>
    <n v="2200000"/>
  </r>
  <r>
    <s v="Semarang - Kalikuning_BANDARJO"/>
    <x v="47"/>
    <s v="BANDARJO"/>
    <n v="10.51"/>
    <e v="#REF!"/>
    <n v="1.31375"/>
    <n v="200000"/>
    <n v="2200000"/>
  </r>
  <r>
    <s v="Semarang - Kalikuning_BANDING"/>
    <x v="47"/>
    <s v="BANDING"/>
    <n v="10.51"/>
    <e v="#REF!"/>
    <n v="1.31375"/>
    <n v="200000"/>
    <n v="2200000"/>
  </r>
  <r>
    <s v="Semarang - Kalikuning_BANDUNG"/>
    <x v="47"/>
    <s v="BANDUNG"/>
    <n v="17.7"/>
    <e v="#REF!"/>
    <n v="2.2124999999999999"/>
    <n v="200000"/>
    <n v="3600000"/>
  </r>
  <r>
    <s v="Semarang - Kalikuning_BANDUNGAN"/>
    <x v="47"/>
    <s v="BANDUNGAN"/>
    <n v="10.51"/>
    <e v="#REF!"/>
    <n v="1.31375"/>
    <n v="200000"/>
    <n v="2200000"/>
  </r>
  <r>
    <s v="Semarang - Kalikuning_BANTAL"/>
    <x v="47"/>
    <s v="BANTAL"/>
    <n v="10.51"/>
    <e v="#REF!"/>
    <n v="1.31375"/>
    <n v="200000"/>
    <n v="2200000"/>
  </r>
  <r>
    <s v="Semarang - Kalikuning_BANYUBIRU"/>
    <x v="47"/>
    <s v="BANYUBIRU"/>
    <n v="10.51"/>
    <e v="#REF!"/>
    <n v="1.31375"/>
    <n v="200000"/>
    <n v="2200000"/>
  </r>
  <r>
    <s v="Semarang - Kalikuning_BANYUKUNING"/>
    <x v="47"/>
    <s v="BANYUKUNING"/>
    <n v="10.51"/>
    <e v="#REF!"/>
    <n v="1.31375"/>
    <n v="200000"/>
    <n v="2200000"/>
  </r>
  <r>
    <s v="Semarang - Kalikuning_BANYUSRI"/>
    <x v="47"/>
    <s v="BANYUSRI"/>
    <n v="17.7"/>
    <e v="#REF!"/>
    <n v="2.2124999999999999"/>
    <n v="200000"/>
    <n v="3600000"/>
  </r>
  <r>
    <s v="Semarang - Kalikuning_BARAN"/>
    <x v="47"/>
    <s v="BARAN"/>
    <n v="10.51"/>
    <e v="#REF!"/>
    <n v="1.31375"/>
    <n v="200000"/>
    <n v="2200000"/>
  </r>
  <r>
    <s v="Semarang - Kalikuning_BARUKAN"/>
    <x v="47"/>
    <s v="BARUKAN"/>
    <n v="10.51"/>
    <e v="#REF!"/>
    <n v="1.31375"/>
    <n v="200000"/>
    <n v="2200000"/>
  </r>
  <r>
    <s v="Semarang - Kalikuning_BAWEN"/>
    <x v="47"/>
    <s v="BAWEN"/>
    <n v="10.51"/>
    <e v="#REF!"/>
    <n v="1.31375"/>
    <n v="200000"/>
    <n v="2200000"/>
  </r>
  <r>
    <s v="Semarang - Kalikuning_BEJALEN"/>
    <x v="47"/>
    <s v="BEJALEN"/>
    <n v="10.51"/>
    <e v="#REF!"/>
    <n v="1.31375"/>
    <n v="200000"/>
    <n v="2200000"/>
  </r>
  <r>
    <s v="Semarang - Kalikuning_BEJATEN"/>
    <x v="47"/>
    <s v="BEJATEN"/>
    <n v="10.51"/>
    <e v="#REF!"/>
    <n v="1.31375"/>
    <n v="200000"/>
    <n v="2200000"/>
  </r>
  <r>
    <s v="Semarang - Kalikuning_BEJI"/>
    <x v="47"/>
    <s v="BEJI"/>
    <n v="10.51"/>
    <e v="#REF!"/>
    <n v="1.31375"/>
    <n v="200000"/>
    <n v="2200000"/>
  </r>
  <r>
    <s v="Semarang - Kalikuning_BENDUNGAN"/>
    <x v="47"/>
    <s v="BENDUNGAN"/>
    <n v="10.51"/>
    <e v="#REF!"/>
    <n v="1.31375"/>
    <n v="200000"/>
    <n v="2200000"/>
  </r>
  <r>
    <s v="Semarang - Kalikuning_BENER"/>
    <x v="47"/>
    <s v="BENER"/>
    <n v="10.51"/>
    <e v="#REF!"/>
    <n v="1.31375"/>
    <n v="200000"/>
    <n v="2200000"/>
  </r>
  <r>
    <s v="Semarang - Kalikuning_BENGLE"/>
    <x v="47"/>
    <s v="BENGLE"/>
    <n v="17.7"/>
    <e v="#REF!"/>
    <n v="2.2124999999999999"/>
    <n v="200000"/>
    <n v="3600000"/>
  </r>
  <r>
    <s v="Semarang - Kalikuning_BERCAK"/>
    <x v="47"/>
    <s v="BERCAK"/>
    <n v="17.7"/>
    <e v="#REF!"/>
    <n v="2.2124999999999999"/>
    <n v="200000"/>
    <n v="3600000"/>
  </r>
  <r>
    <s v="Semarang - Kalikuning_BERGAS KIDUL"/>
    <x v="47"/>
    <s v="BERGAS KIDUL"/>
    <n v="10.51"/>
    <e v="#REF!"/>
    <n v="1.31375"/>
    <n v="200000"/>
    <n v="2200000"/>
  </r>
  <r>
    <s v="Semarang - Kalikuning_BERGAS LOR"/>
    <x v="47"/>
    <s v="BERGAS LOR"/>
    <n v="10.51"/>
    <e v="#REF!"/>
    <n v="1.31375"/>
    <n v="200000"/>
    <n v="2200000"/>
  </r>
  <r>
    <s v="Semarang - Kalikuning_BLOTONGAN"/>
    <x v="47"/>
    <s v="BLOTONGAN"/>
    <n v="1.54"/>
    <e v="#REF!"/>
    <n v="0.1925"/>
    <n v="200000"/>
    <n v="400000"/>
  </r>
  <r>
    <s v="Semarang - Kalikuning_BOJONG"/>
    <x v="47"/>
    <s v="BOJONG"/>
    <n v="17.7"/>
    <e v="#REF!"/>
    <n v="2.2124999999999999"/>
    <n v="200000"/>
    <n v="3600000"/>
  </r>
  <r>
    <s v="Semarang - Kalikuning_BOTO"/>
    <x v="47"/>
    <s v="BOTO"/>
    <n v="10.51"/>
    <e v="#REF!"/>
    <n v="1.31375"/>
    <n v="200000"/>
    <n v="2200000"/>
  </r>
  <r>
    <s v="Semarang - Kalikuning_BRINGIN"/>
    <x v="47"/>
    <s v="BRINGIN"/>
    <n v="10.51"/>
    <e v="#REF!"/>
    <n v="1.31375"/>
    <n v="200000"/>
    <n v="2200000"/>
  </r>
  <r>
    <s v="Semarang - Kalikuning_BRONGKOL"/>
    <x v="47"/>
    <s v="BRONGKOL"/>
    <n v="10.51"/>
    <e v="#REF!"/>
    <n v="1.31375"/>
    <n v="200000"/>
    <n v="2200000"/>
  </r>
  <r>
    <s v="Semarang - Kalikuning_BUGEL"/>
    <x v="47"/>
    <s v="BUGEL"/>
    <n v="1.54"/>
    <e v="#REF!"/>
    <n v="0.1925"/>
    <n v="200000"/>
    <n v="400000"/>
  </r>
  <r>
    <s v="Semarang - Kalikuning_BUMEN"/>
    <x v="47"/>
    <s v="BUMEN"/>
    <n v="10.51"/>
    <e v="#REF!"/>
    <n v="1.31375"/>
    <n v="200000"/>
    <n v="2200000"/>
  </r>
  <r>
    <s v="Semarang - Kalikuning_CANDI"/>
    <x v="47"/>
    <s v="CANDI"/>
    <n v="10.51"/>
    <e v="#REF!"/>
    <n v="1.31375"/>
    <n v="200000"/>
    <n v="2200000"/>
  </r>
  <r>
    <s v="Semarang - Kalikuning_CANDIREJO"/>
    <x v="47"/>
    <s v="CANDIREJO"/>
    <n v="10.51"/>
    <e v="#REF!"/>
    <n v="1.31375"/>
    <n v="200000"/>
    <n v="2200000"/>
  </r>
  <r>
    <s v="Semarang - Kalikuning_CANDIREJO"/>
    <x v="47"/>
    <s v="CANDIREJO"/>
    <n v="10.51"/>
    <e v="#REF!"/>
    <n v="1.31375"/>
    <n v="200000"/>
    <n v="2200000"/>
  </r>
  <r>
    <s v="Semarang - Kalikuning_CANDIREJO"/>
    <x v="47"/>
    <s v="CANDIREJO"/>
    <n v="10.51"/>
    <e v="#REF!"/>
    <n v="1.31375"/>
    <n v="200000"/>
    <n v="2200000"/>
  </r>
  <r>
    <s v="Semarang - Kalikuning_CEBONGAN"/>
    <x v="47"/>
    <s v="CEBONGAN"/>
    <n v="1.54"/>
    <e v="#REF!"/>
    <n v="0.1925"/>
    <n v="200000"/>
    <n v="400000"/>
  </r>
  <r>
    <s v="Semarang - Kalikuning_CUKILAN"/>
    <x v="47"/>
    <s v="CUKILAN"/>
    <n v="10.51"/>
    <e v="#REF!"/>
    <n v="1.31375"/>
    <n v="200000"/>
    <n v="2200000"/>
  </r>
  <r>
    <s v="Semarang - Kalikuning_DADAP AYAM"/>
    <x v="47"/>
    <s v="DADAP AYAM"/>
    <n v="10.51"/>
    <e v="#REF!"/>
    <n v="1.31375"/>
    <n v="200000"/>
    <n v="2200000"/>
  </r>
  <r>
    <s v="Semarang - Kalikuning_DELIK"/>
    <x v="47"/>
    <s v="DELIK"/>
    <n v="10.51"/>
    <e v="#REF!"/>
    <n v="1.31375"/>
    <n v="200000"/>
    <n v="2200000"/>
  </r>
  <r>
    <s v="Semarang - Kalikuning_DERAS"/>
    <x v="47"/>
    <s v="DERAS"/>
    <n v="53.45"/>
    <e v="#REF!"/>
    <n v="6.6812500000000004"/>
    <n v="200000"/>
    <n v="10800000"/>
  </r>
  <r>
    <s v="Semarang - Kalikuning_DEREKAN"/>
    <x v="47"/>
    <s v="DEREKAN"/>
    <n v="10.51"/>
    <e v="#REF!"/>
    <n v="1.31375"/>
    <n v="200000"/>
    <n v="2200000"/>
  </r>
  <r>
    <s v="Semarang - Kalikuning_DIWAK"/>
    <x v="47"/>
    <s v="DIWAK"/>
    <n v="10.51"/>
    <e v="#REF!"/>
    <n v="1.31375"/>
    <n v="200000"/>
    <n v="2200000"/>
  </r>
  <r>
    <s v="Semarang - Kalikuning_DOPLANG"/>
    <x v="47"/>
    <s v="DOPLANG"/>
    <n v="10.51"/>
    <e v="#REF!"/>
    <n v="1.31375"/>
    <n v="200000"/>
    <n v="2200000"/>
  </r>
  <r>
    <s v="Semarang - Kalikuning_DUKUH"/>
    <x v="47"/>
    <s v="DUKUH"/>
    <n v="1.54"/>
    <e v="#REF!"/>
    <n v="0.1925"/>
    <n v="200000"/>
    <n v="400000"/>
  </r>
  <r>
    <s v="Semarang - Kalikuning_DUREN"/>
    <x v="47"/>
    <s v="DUREN"/>
    <n v="10.51"/>
    <e v="#REF!"/>
    <n v="1.31375"/>
    <n v="200000"/>
    <n v="2200000"/>
  </r>
  <r>
    <s v="Semarang - Kalikuning_GARANGAN"/>
    <x v="47"/>
    <s v="GARANGAN"/>
    <n v="17.7"/>
    <e v="#REF!"/>
    <n v="2.2124999999999999"/>
    <n v="200000"/>
    <n v="3600000"/>
  </r>
  <r>
    <s v="Semarang - Kalikuning_GEBUGAN"/>
    <x v="47"/>
    <s v="GEBUGAN"/>
    <n v="10.51"/>
    <e v="#REF!"/>
    <n v="1.31375"/>
    <n v="200000"/>
    <n v="2200000"/>
  </r>
  <r>
    <s v="Semarang - Kalikuning_GEDANGAN"/>
    <x v="47"/>
    <s v="GEDANGAN"/>
    <n v="10.51"/>
    <e v="#REF!"/>
    <n v="1.31375"/>
    <n v="200000"/>
    <n v="2200000"/>
  </r>
  <r>
    <s v="Semarang - Kalikuning_GEDANGANAK"/>
    <x v="47"/>
    <s v="GEDANGANAK"/>
    <n v="10.51"/>
    <e v="#REF!"/>
    <n v="1.31375"/>
    <n v="200000"/>
    <n v="2200000"/>
  </r>
  <r>
    <s v="Semarang - Kalikuning_GEDONG"/>
    <x v="47"/>
    <s v="GEDONG"/>
    <n v="10.51"/>
    <e v="#REF!"/>
    <n v="1.31375"/>
    <n v="200000"/>
    <n v="2200000"/>
  </r>
  <r>
    <s v="Semarang - Kalikuning_GENDONGAN"/>
    <x v="47"/>
    <s v="GENDONGAN"/>
    <n v="1.54"/>
    <e v="#REF!"/>
    <n v="0.1925"/>
    <n v="200000"/>
    <n v="400000"/>
  </r>
  <r>
    <s v="Semarang - Kalikuning_GENUK"/>
    <x v="47"/>
    <s v="GENUK"/>
    <n v="10.51"/>
    <e v="#REF!"/>
    <n v="1.31375"/>
    <n v="200000"/>
    <n v="2200000"/>
  </r>
  <r>
    <s v="Semarang - Kalikuning_GILIREJO"/>
    <x v="47"/>
    <s v="GILIREJO"/>
    <n v="17.7"/>
    <e v="#REF!"/>
    <n v="2.2124999999999999"/>
    <n v="200000"/>
    <n v="3600000"/>
  </r>
  <r>
    <s v="Semarang - Kalikuning_GLAWAN"/>
    <x v="47"/>
    <s v="GLAWAN"/>
    <n v="10.51"/>
    <e v="#REF!"/>
    <n v="1.31375"/>
    <n v="200000"/>
    <n v="2200000"/>
  </r>
  <r>
    <s v="Semarang - Kalikuning_GOGIK"/>
    <x v="47"/>
    <s v="GOGIK"/>
    <n v="10.51"/>
    <e v="#REF!"/>
    <n v="1.31375"/>
    <n v="200000"/>
    <n v="2200000"/>
  </r>
  <r>
    <s v="Semarang - Kalikuning_GOGODALEM"/>
    <x v="47"/>
    <s v="GOGODALEM"/>
    <n v="10.51"/>
    <e v="#REF!"/>
    <n v="1.31375"/>
    <n v="200000"/>
    <n v="2200000"/>
  </r>
  <r>
    <s v="Semarang - Kalikuning_GONDANG"/>
    <x v="47"/>
    <s v="GONDANG"/>
    <n v="16.97"/>
    <e v="#REF!"/>
    <n v="2.1212499999999999"/>
    <n v="200000"/>
    <n v="3400000"/>
  </r>
  <r>
    <s v="Semarang - Kalikuning_GONDORIYO"/>
    <x v="47"/>
    <s v="GONDORIYO"/>
    <n v="10.51"/>
    <e v="#REF!"/>
    <n v="1.31375"/>
    <n v="200000"/>
    <n v="2200000"/>
  </r>
  <r>
    <s v="Semarang - Kalikuning_GONDORIYO"/>
    <x v="47"/>
    <s v="GONDORIYO"/>
    <n v="10.51"/>
    <e v="#REF!"/>
    <n v="1.31375"/>
    <n v="200000"/>
    <n v="2200000"/>
  </r>
  <r>
    <s v="Semarang - Kalikuning_GOSONO"/>
    <x v="47"/>
    <s v="GOSONO"/>
    <n v="17.7"/>
    <e v="#REF!"/>
    <n v="2.2124999999999999"/>
    <n v="200000"/>
    <n v="3600000"/>
  </r>
  <r>
    <s v="Semarang - Kalikuning_GUNUNGSARI"/>
    <x v="47"/>
    <s v="GUNUNGSARI"/>
    <n v="17.7"/>
    <e v="#REF!"/>
    <n v="2.2124999999999999"/>
    <n v="200000"/>
    <n v="3600000"/>
  </r>
  <r>
    <s v="Semarang - Kalikuning_HARJOSARI"/>
    <x v="47"/>
    <s v="HARJOSARI"/>
    <n v="10.51"/>
    <e v="#REF!"/>
    <n v="1.31375"/>
    <n v="200000"/>
    <n v="2200000"/>
  </r>
  <r>
    <s v="Semarang - Kalikuning_JAMBU"/>
    <x v="47"/>
    <s v="JAMBU"/>
    <n v="10.51"/>
    <e v="#REF!"/>
    <n v="1.31375"/>
    <n v="200000"/>
    <n v="2200000"/>
  </r>
  <r>
    <s v="Semarang - Kalikuning_JATIJAJAR"/>
    <x v="47"/>
    <s v="JATIJAJAR"/>
    <n v="10.51"/>
    <e v="#REF!"/>
    <n v="1.31375"/>
    <n v="200000"/>
    <n v="2200000"/>
  </r>
  <r>
    <s v="Semarang - Kalikuning_JATILAWANG"/>
    <x v="47"/>
    <s v="JATILAWANG"/>
    <n v="17.7"/>
    <e v="#REF!"/>
    <n v="2.2124999999999999"/>
    <n v="200000"/>
    <n v="3600000"/>
  </r>
  <r>
    <s v="Semarang - Kalikuning_JATIRUNGGO"/>
    <x v="47"/>
    <s v="JATIRUNGGO"/>
    <n v="10.51"/>
    <e v="#REF!"/>
    <n v="1.31375"/>
    <n v="200000"/>
    <n v="2200000"/>
  </r>
  <r>
    <s v="Semarang - Kalikuning_JEMBRAK"/>
    <x v="47"/>
    <s v="JEMBRAK"/>
    <n v="10.51"/>
    <e v="#REF!"/>
    <n v="1.31375"/>
    <n v="200000"/>
    <n v="2200000"/>
  </r>
  <r>
    <s v="Semarang - Kalikuning_JETIS"/>
    <x v="47"/>
    <s v="JETIS"/>
    <n v="10.51"/>
    <e v="#REF!"/>
    <n v="1.31375"/>
    <n v="200000"/>
    <n v="2200000"/>
  </r>
  <r>
    <s v="Semarang - Kalikuning_JIMBARAN"/>
    <x v="47"/>
    <s v="JIMBARAN"/>
    <n v="10.51"/>
    <e v="#REF!"/>
    <n v="1.31375"/>
    <n v="200000"/>
    <n v="2200000"/>
  </r>
  <r>
    <s v="Semarang - Kalikuning_JLUMPANG"/>
    <x v="47"/>
    <s v="JLUMPANG"/>
    <n v="10.51"/>
    <e v="#REF!"/>
    <n v="1.31375"/>
    <n v="200000"/>
    <n v="2200000"/>
  </r>
  <r>
    <s v="Semarang - Kalikuning_JOMBOR"/>
    <x v="47"/>
    <s v="JOMBOR"/>
    <n v="10.51"/>
    <e v="#REF!"/>
    <n v="1.31375"/>
    <n v="200000"/>
    <n v="2200000"/>
  </r>
  <r>
    <s v="Semarang - Kalikuning_JRAGUNG"/>
    <x v="47"/>
    <s v="JRAGUNG"/>
    <n v="26.27"/>
    <e v="#REF!"/>
    <n v="3.2837499999999999"/>
    <n v="200000"/>
    <n v="5400000"/>
  </r>
  <r>
    <s v="Semarang - Kalikuning_JUBELAN"/>
    <x v="47"/>
    <s v="JUBELAN"/>
    <n v="10.51"/>
    <e v="#REF!"/>
    <n v="1.31375"/>
    <n v="200000"/>
    <n v="2200000"/>
  </r>
  <r>
    <s v="Semarang - Kalikuning_KADIREJO"/>
    <x v="47"/>
    <s v="KADIREJO"/>
    <n v="10.51"/>
    <e v="#REF!"/>
    <n v="1.31375"/>
    <n v="200000"/>
    <n v="2200000"/>
  </r>
  <r>
    <s v="Semarang - Kalikuning_KALIBEJI"/>
    <x v="47"/>
    <s v="KALIBEJI"/>
    <n v="10.51"/>
    <e v="#REF!"/>
    <n v="1.31375"/>
    <n v="200000"/>
    <n v="2200000"/>
  </r>
  <r>
    <s v="Semarang - Kalikuning_KALIBENING"/>
    <x v="47"/>
    <s v="KALIBENING"/>
    <n v="1.54"/>
    <e v="#REF!"/>
    <n v="0.1925"/>
    <n v="200000"/>
    <n v="400000"/>
  </r>
  <r>
    <s v="Semarang - Kalikuning_KALICACING"/>
    <x v="47"/>
    <s v="KALICACING"/>
    <n v="1.54"/>
    <e v="#REF!"/>
    <n v="0.1925"/>
    <n v="200000"/>
    <n v="400000"/>
  </r>
  <r>
    <s v="Semarang - Kalikuning_KALIJAMBE"/>
    <x v="47"/>
    <s v="KALIJAMBE"/>
    <n v="10.51"/>
    <e v="#REF!"/>
    <n v="1.31375"/>
    <n v="200000"/>
    <n v="2200000"/>
  </r>
  <r>
    <s v="Semarang - Kalikuning_KALIKURMO"/>
    <x v="47"/>
    <s v="KALIKURMO"/>
    <n v="10.51"/>
    <e v="#REF!"/>
    <n v="1.31375"/>
    <n v="200000"/>
    <n v="2200000"/>
  </r>
  <r>
    <s v="Semarang - Kalikuning_KALINANAS"/>
    <x v="47"/>
    <s v="KALINANAS"/>
    <n v="17.7"/>
    <e v="#REF!"/>
    <n v="2.2124999999999999"/>
    <n v="200000"/>
    <n v="3600000"/>
  </r>
  <r>
    <s v="Semarang - Kalikuning_KALIREJO"/>
    <x v="47"/>
    <s v="KALIREJO"/>
    <n v="10.51"/>
    <e v="#REF!"/>
    <n v="1.31375"/>
    <n v="200000"/>
    <n v="2200000"/>
  </r>
  <r>
    <s v="Semarang - Kalikuning_KALONGAN"/>
    <x v="47"/>
    <s v="KALONGAN"/>
    <n v="10.51"/>
    <e v="#REF!"/>
    <n v="1.31375"/>
    <n v="200000"/>
    <n v="2200000"/>
  </r>
  <r>
    <s v="Semarang - Kalikuning_KANDANGAN"/>
    <x v="47"/>
    <s v="KANDANGAN"/>
    <n v="10.51"/>
    <e v="#REF!"/>
    <n v="1.31375"/>
    <n v="200000"/>
    <n v="2200000"/>
  </r>
  <r>
    <s v="Semarang - Kalikuning_KARANG GONDANG"/>
    <x v="47"/>
    <s v="KARANG GONDANG"/>
    <n v="10.51"/>
    <e v="#REF!"/>
    <n v="1.31375"/>
    <n v="200000"/>
    <n v="2200000"/>
  </r>
  <r>
    <s v="Semarang - Kalikuning_KARANGANYAR"/>
    <x v="47"/>
    <s v="KARANGANYAR"/>
    <n v="10.51"/>
    <e v="#REF!"/>
    <n v="1.31375"/>
    <n v="200000"/>
    <n v="2200000"/>
  </r>
  <r>
    <s v="Semarang - Kalikuning_KARANGJATI"/>
    <x v="47"/>
    <s v="KARANGJATI"/>
    <n v="17.7"/>
    <e v="#REF!"/>
    <n v="2.2124999999999999"/>
    <n v="200000"/>
    <n v="3600000"/>
  </r>
  <r>
    <s v="Semarang - Kalikuning_KARANGJATI"/>
    <x v="47"/>
    <s v="KARANGJATI"/>
    <n v="10.51"/>
    <e v="#REF!"/>
    <n v="1.31375"/>
    <n v="200000"/>
    <n v="2200000"/>
  </r>
  <r>
    <s v="Semarang - Kalikuning_KARANGLANGU"/>
    <x v="47"/>
    <s v="KARANGLANGU"/>
    <n v="53.45"/>
    <e v="#REF!"/>
    <n v="6.6812500000000004"/>
    <n v="200000"/>
    <n v="10800000"/>
  </r>
  <r>
    <s v="Semarang - Kalikuning_KARANGTENGAH"/>
    <x v="47"/>
    <s v="KARANGTENGAH"/>
    <n v="10.51"/>
    <e v="#REF!"/>
    <n v="1.31375"/>
    <n v="200000"/>
    <n v="2200000"/>
  </r>
  <r>
    <s v="Semarang - Kalikuning_KAUMAN KIDUL"/>
    <x v="47"/>
    <s v="KAUMAN KIDUL"/>
    <n v="1.54"/>
    <e v="#REF!"/>
    <n v="0.1925"/>
    <n v="200000"/>
    <n v="400000"/>
  </r>
  <r>
    <s v="Semarang - Kalikuning_KAWENGEN"/>
    <x v="47"/>
    <s v="KAWENGEN"/>
    <n v="10.51"/>
    <e v="#REF!"/>
    <n v="1.31375"/>
    <n v="200000"/>
    <n v="2200000"/>
  </r>
  <r>
    <s v="Semarang - Kalikuning_KEBONDOWO"/>
    <x v="47"/>
    <s v="KEBONDOWO"/>
    <n v="10.51"/>
    <e v="#REF!"/>
    <n v="1.31375"/>
    <n v="200000"/>
    <n v="2200000"/>
  </r>
  <r>
    <s v="Semarang - Kalikuning_KEBUMEN"/>
    <x v="47"/>
    <s v="KEBUMEN"/>
    <n v="10.51"/>
    <e v="#REF!"/>
    <n v="1.31375"/>
    <n v="200000"/>
    <n v="2200000"/>
  </r>
  <r>
    <s v="Semarang - Kalikuning_KECANDRAN"/>
    <x v="47"/>
    <s v="KECANDRAN"/>
    <n v="1.54"/>
    <e v="#REF!"/>
    <n v="0.1925"/>
    <n v="200000"/>
    <n v="400000"/>
  </r>
  <r>
    <s v="Semarang - Kalikuning_KEDUNGJATI"/>
    <x v="47"/>
    <s v="KEDUNGJATI"/>
    <n v="53.45"/>
    <e v="#REF!"/>
    <n v="6.6812500000000004"/>
    <n v="200000"/>
    <n v="10800000"/>
  </r>
  <r>
    <s v="Semarang - Kalikuning_KEDUNGPILANG"/>
    <x v="47"/>
    <s v="KEDUNGPILANG"/>
    <n v="17.7"/>
    <e v="#REF!"/>
    <n v="2.2124999999999999"/>
    <n v="200000"/>
    <n v="3600000"/>
  </r>
  <r>
    <s v="Semarang - Kalikuning_KEJI"/>
    <x v="47"/>
    <s v="KEJI"/>
    <n v="10.51"/>
    <e v="#REF!"/>
    <n v="1.31375"/>
    <n v="200000"/>
    <n v="2200000"/>
  </r>
  <r>
    <s v="Semarang - Kalikuning_KEMAMBANG"/>
    <x v="47"/>
    <s v="KEMAMBANG"/>
    <n v="10.51"/>
    <e v="#REF!"/>
    <n v="1.31375"/>
    <n v="200000"/>
    <n v="2200000"/>
  </r>
  <r>
    <s v="Semarang - Kalikuning_KEMAWI"/>
    <x v="47"/>
    <s v="KEMAWI"/>
    <n v="10.51"/>
    <e v="#REF!"/>
    <n v="1.31375"/>
    <n v="200000"/>
    <n v="2200000"/>
  </r>
  <r>
    <s v="Semarang - Kalikuning_KENTENG"/>
    <x v="47"/>
    <s v="KENTENG"/>
    <n v="10.51"/>
    <e v="#REF!"/>
    <n v="1.31375"/>
    <n v="200000"/>
    <n v="2200000"/>
  </r>
  <r>
    <s v="Semarang - Kalikuning_KENTENGSARI"/>
    <x v="47"/>
    <s v="KENTENGSARI"/>
    <n v="53.45"/>
    <e v="#REF!"/>
    <n v="6.6812500000000004"/>
    <n v="200000"/>
    <n v="10800000"/>
  </r>
  <r>
    <s v="Semarang - Kalikuning_KESONGO"/>
    <x v="47"/>
    <s v="KESONGO"/>
    <n v="10.51"/>
    <e v="#REF!"/>
    <n v="1.31375"/>
    <n v="200000"/>
    <n v="2200000"/>
  </r>
  <r>
    <s v="Semarang - Kalikuning_KLEPU"/>
    <x v="47"/>
    <s v="KLEPU"/>
    <n v="10.51"/>
    <e v="#REF!"/>
    <n v="1.31375"/>
    <n v="200000"/>
    <n v="2200000"/>
  </r>
  <r>
    <s v="Semarang - Kalikuning_KLITIKAN"/>
    <x v="47"/>
    <s v="KLITIKAN"/>
    <n v="53.45"/>
    <e v="#REF!"/>
    <n v="6.6812500000000004"/>
    <n v="200000"/>
    <n v="10800000"/>
  </r>
  <r>
    <s v="Semarang - Kalikuning_KRANDON LOR"/>
    <x v="47"/>
    <s v="KRANDON LOR"/>
    <n v="10.51"/>
    <e v="#REF!"/>
    <n v="1.31375"/>
    <n v="200000"/>
    <n v="2200000"/>
  </r>
  <r>
    <s v="Semarang - Kalikuning_KRANGGAN"/>
    <x v="47"/>
    <s v="KRANGGAN"/>
    <n v="10.51"/>
    <e v="#REF!"/>
    <n v="1.31375"/>
    <n v="200000"/>
    <n v="2200000"/>
  </r>
  <r>
    <s v="Semarang - Kalikuning_KUMPULREJO"/>
    <x v="47"/>
    <s v="KUMPULREJO"/>
    <n v="1.54"/>
    <e v="#REF!"/>
    <n v="0.1925"/>
    <n v="200000"/>
    <n v="400000"/>
  </r>
  <r>
    <s v="Semarang - Kalikuning_KUPANG"/>
    <x v="47"/>
    <s v="KUPANG"/>
    <n v="10.51"/>
    <e v="#REF!"/>
    <n v="1.31375"/>
    <n v="200000"/>
    <n v="2200000"/>
  </r>
  <r>
    <s v="Semarang - Kalikuning_KUTOWINANGUN KIDUL"/>
    <x v="47"/>
    <s v="KUTOWINANGUN KIDUL"/>
    <n v="1.54"/>
    <e v="#REF!"/>
    <n v="0.1925"/>
    <n v="200000"/>
    <n v="400000"/>
  </r>
  <r>
    <s v="Semarang - Kalikuning_KUTOWINANGUN LOR"/>
    <x v="47"/>
    <s v="KUTOWINANGUN LOR"/>
    <n v="1.54"/>
    <e v="#REF!"/>
    <n v="0.1925"/>
    <n v="200000"/>
    <n v="400000"/>
  </r>
  <r>
    <s v="Semarang - Kalikuning_KUWARASAN"/>
    <x v="47"/>
    <s v="KUWARASAN"/>
    <n v="10.51"/>
    <e v="#REF!"/>
    <n v="1.31375"/>
    <n v="200000"/>
    <n v="2200000"/>
  </r>
  <r>
    <s v="Semarang - Kalikuning_LANGENSARI"/>
    <x v="47"/>
    <s v="LANGENSARI"/>
    <n v="10.51"/>
    <e v="#REF!"/>
    <n v="1.31375"/>
    <n v="200000"/>
    <n v="2200000"/>
  </r>
  <r>
    <s v="Semarang - Kalikuning_LANJAN"/>
    <x v="47"/>
    <s v="LANJAN"/>
    <n v="10.51"/>
    <e v="#REF!"/>
    <n v="1.31375"/>
    <n v="200000"/>
    <n v="2200000"/>
  </r>
  <r>
    <s v="Semarang - Kalikuning_LEBAK"/>
    <x v="47"/>
    <s v="LEBAK"/>
    <n v="10.51"/>
    <e v="#REF!"/>
    <n v="1.31375"/>
    <n v="200000"/>
    <n v="2200000"/>
  </r>
  <r>
    <s v="Semarang - Kalikuning_LEDOK"/>
    <x v="47"/>
    <s v="LEDOK"/>
    <n v="1.54"/>
    <e v="#REF!"/>
    <n v="0.1925"/>
    <n v="200000"/>
    <n v="400000"/>
  </r>
  <r>
    <s v="Semarang - Kalikuning_LEMAHIRENG"/>
    <x v="47"/>
    <s v="LEMAHIRENG"/>
    <n v="10.51"/>
    <e v="#REF!"/>
    <n v="1.31375"/>
    <n v="200000"/>
    <n v="2200000"/>
  </r>
  <r>
    <s v="Semarang - Kalikuning_LEMBU"/>
    <x v="47"/>
    <s v="LEMBU"/>
    <n v="10.51"/>
    <e v="#REF!"/>
    <n v="1.31375"/>
    <n v="200000"/>
    <n v="2200000"/>
  </r>
  <r>
    <s v="Semarang - Kalikuning_LEREP"/>
    <x v="47"/>
    <s v="LEREP"/>
    <n v="10.51"/>
    <e v="#REF!"/>
    <n v="1.31375"/>
    <n v="200000"/>
    <n v="2200000"/>
  </r>
  <r>
    <s v="Semarang - Kalikuning_LEYANGAN"/>
    <x v="47"/>
    <s v="LEYANGAN"/>
    <n v="10.51"/>
    <e v="#REF!"/>
    <n v="1.31375"/>
    <n v="200000"/>
    <n v="2200000"/>
  </r>
  <r>
    <s v="Semarang - Kalikuning_LOPAIT"/>
    <x v="47"/>
    <s v="LOPAIT"/>
    <n v="10.51"/>
    <e v="#REF!"/>
    <n v="1.31375"/>
    <n v="200000"/>
    <n v="2200000"/>
  </r>
  <r>
    <s v="Semarang - Kalikuning_LOSARI"/>
    <x v="47"/>
    <s v="LOSARI"/>
    <n v="10.51"/>
    <e v="#REF!"/>
    <n v="1.31375"/>
    <n v="200000"/>
    <n v="2200000"/>
  </r>
  <r>
    <s v="Semarang - Kalikuning_MANGGIHAN"/>
    <x v="47"/>
    <s v="MANGGIHAN"/>
    <n v="10.51"/>
    <e v="#REF!"/>
    <n v="1.31375"/>
    <n v="200000"/>
    <n v="2200000"/>
  </r>
  <r>
    <s v="Semarang - Kalikuning_MANGUNSARI"/>
    <x v="47"/>
    <s v="MANGUNSARI"/>
    <n v="1.54"/>
    <e v="#REF!"/>
    <n v="0.1925"/>
    <n v="200000"/>
    <n v="400000"/>
  </r>
  <r>
    <s v="Semarang - Kalikuning_MENDONGAN"/>
    <x v="47"/>
    <s v="MENDONGAN"/>
    <n v="10.51"/>
    <e v="#REF!"/>
    <n v="1.31375"/>
    <n v="200000"/>
    <n v="2200000"/>
  </r>
  <r>
    <s v="Semarang - Kalikuning_MLILIR"/>
    <x v="47"/>
    <s v="MLILIR"/>
    <n v="10.51"/>
    <e v="#REF!"/>
    <n v="1.31375"/>
    <n v="200000"/>
    <n v="2200000"/>
  </r>
  <r>
    <s v="Semarang - Kalikuning_MLUWEH"/>
    <x v="47"/>
    <s v="MLUWEH"/>
    <n v="10.51"/>
    <e v="#REF!"/>
    <n v="1.31375"/>
    <n v="200000"/>
    <n v="2200000"/>
  </r>
  <r>
    <s v="Semarang - Kalikuning_MUNDING"/>
    <x v="47"/>
    <s v="MUNDING"/>
    <n v="10.51"/>
    <e v="#REF!"/>
    <n v="1.31375"/>
    <n v="200000"/>
    <n v="2200000"/>
  </r>
  <r>
    <s v="Semarang - Kalikuning_NGABLAK"/>
    <x v="47"/>
    <s v="NGABLAK"/>
    <n v="17.7"/>
    <e v="#REF!"/>
    <n v="2.2124999999999999"/>
    <n v="200000"/>
    <n v="3600000"/>
  </r>
  <r>
    <s v="Semarang - Kalikuning_NGAJARAN"/>
    <x v="47"/>
    <s v="NGAJARAN"/>
    <n v="10.51"/>
    <e v="#REF!"/>
    <n v="1.31375"/>
    <n v="200000"/>
    <n v="2200000"/>
  </r>
  <r>
    <s v="Semarang - Kalikuning_NGAMPIN"/>
    <x v="47"/>
    <s v="NGAMPIN"/>
    <n v="10.51"/>
    <e v="#REF!"/>
    <n v="1.31375"/>
    <n v="200000"/>
    <n v="2200000"/>
  </r>
  <r>
    <s v="Semarang - Kalikuning_NGEMPON"/>
    <x v="47"/>
    <s v="NGEMPON"/>
    <n v="10.51"/>
    <e v="#REF!"/>
    <n v="1.31375"/>
    <n v="200000"/>
    <n v="2200000"/>
  </r>
  <r>
    <s v="Semarang - Kalikuning_NGRAPAH"/>
    <x v="47"/>
    <s v="NGRAPAH"/>
    <n v="10.51"/>
    <e v="#REF!"/>
    <n v="1.31375"/>
    <n v="200000"/>
    <n v="2200000"/>
  </r>
  <r>
    <s v="Semarang - Kalikuning_NOBOREJO"/>
    <x v="47"/>
    <s v="NOBOREJO"/>
    <n v="1.54"/>
    <e v="#REF!"/>
    <n v="0.1925"/>
    <n v="200000"/>
    <n v="400000"/>
  </r>
  <r>
    <s v="Semarang - Kalikuning_NYAMAT"/>
    <x v="47"/>
    <s v="NYAMAT"/>
    <n v="10.51"/>
    <e v="#REF!"/>
    <n v="1.31375"/>
    <n v="200000"/>
    <n v="2200000"/>
  </r>
  <r>
    <s v="Semarang - Kalikuning_NYATNYONO"/>
    <x v="47"/>
    <s v="NYATNYONO"/>
    <n v="10.51"/>
    <e v="#REF!"/>
    <n v="1.31375"/>
    <n v="200000"/>
    <n v="2200000"/>
  </r>
  <r>
    <s v="Semarang - Kalikuning_NYEMOH"/>
    <x v="47"/>
    <s v="NYEMOH"/>
    <n v="10.51"/>
    <e v="#REF!"/>
    <n v="1.31375"/>
    <n v="200000"/>
    <n v="2200000"/>
  </r>
  <r>
    <s v="Semarang - Kalikuning_PABELAN"/>
    <x v="47"/>
    <s v="PABELAN"/>
    <n v="10.51"/>
    <e v="#REF!"/>
    <n v="1.31375"/>
    <n v="200000"/>
    <n v="2200000"/>
  </r>
  <r>
    <s v="Semarang - Kalikuning_PADAAN"/>
    <x v="47"/>
    <s v="PADAAN"/>
    <n v="10.51"/>
    <e v="#REF!"/>
    <n v="1.31375"/>
    <n v="200000"/>
    <n v="2200000"/>
  </r>
  <r>
    <s v="Semarang - Kalikuning_PADAS"/>
    <x v="47"/>
    <s v="PADAS"/>
    <n v="53.45"/>
    <e v="#REF!"/>
    <n v="6.6812500000000004"/>
    <n v="200000"/>
    <n v="10800000"/>
  </r>
  <r>
    <s v="Semarang - Kalikuning_PAGERSARI"/>
    <x v="47"/>
    <s v="PAGERSARI"/>
    <n v="10.51"/>
    <e v="#REF!"/>
    <n v="1.31375"/>
    <n v="200000"/>
    <n v="2200000"/>
  </r>
  <r>
    <s v="Semarang - Kalikuning_PAKIS"/>
    <x v="47"/>
    <s v="PAKIS"/>
    <n v="10.51"/>
    <e v="#REF!"/>
    <n v="1.31375"/>
    <n v="200000"/>
    <n v="2200000"/>
  </r>
  <r>
    <s v="Semarang - Kalikuning_PAKIS"/>
    <x v="47"/>
    <s v="PAKIS"/>
    <n v="16.97"/>
    <e v="#REF!"/>
    <n v="2.1212499999999999"/>
    <n v="200000"/>
    <n v="3400000"/>
  </r>
  <r>
    <s v="Semarang - Kalikuning_PAKOPEN"/>
    <x v="47"/>
    <s v="PAKOPEN"/>
    <n v="10.51"/>
    <e v="#REF!"/>
    <n v="1.31375"/>
    <n v="200000"/>
    <n v="2200000"/>
  </r>
  <r>
    <s v="Semarang - Kalikuning_PANIMBO"/>
    <x v="47"/>
    <s v="PANIMBO"/>
    <n v="53.45"/>
    <e v="#REF!"/>
    <n v="6.6812500000000004"/>
    <n v="200000"/>
    <n v="10800000"/>
  </r>
  <r>
    <s v="Semarang - Kalikuning_PANJANG"/>
    <x v="47"/>
    <s v="PANJANG"/>
    <n v="10.51"/>
    <e v="#REF!"/>
    <n v="1.31375"/>
    <n v="200000"/>
    <n v="2200000"/>
  </r>
  <r>
    <s v="Semarang - Kalikuning_PASEKAN"/>
    <x v="47"/>
    <s v="PASEKAN"/>
    <n v="10.51"/>
    <e v="#REF!"/>
    <n v="1.31375"/>
    <n v="200000"/>
    <n v="2200000"/>
  </r>
  <r>
    <s v="Semarang - Kalikuning_PIYANGGANG"/>
    <x v="47"/>
    <s v="PIYANGGANG"/>
    <n v="10.51"/>
    <e v="#REF!"/>
    <n v="1.31375"/>
    <n v="200000"/>
    <n v="2200000"/>
  </r>
  <r>
    <s v="Semarang - Kalikuning_PLUMUTAN"/>
    <x v="47"/>
    <s v="PLUMUTAN"/>
    <n v="10.51"/>
    <e v="#REF!"/>
    <n v="1.31375"/>
    <n v="200000"/>
    <n v="2200000"/>
  </r>
  <r>
    <s v="Semarang - Kalikuning_POJOKSARI"/>
    <x v="47"/>
    <s v="POJOKSARI"/>
    <n v="10.51"/>
    <e v="#REF!"/>
    <n v="1.31375"/>
    <n v="200000"/>
    <n v="2200000"/>
  </r>
  <r>
    <s v="Semarang - Kalikuning_POLOBOGO"/>
    <x v="47"/>
    <s v="POLOBOGO"/>
    <n v="10.51"/>
    <e v="#REF!"/>
    <n v="1.31375"/>
    <n v="200000"/>
    <n v="2200000"/>
  </r>
  <r>
    <s v="Semarang - Kalikuning_POLOSIRI"/>
    <x v="47"/>
    <s v="POLOSIRI"/>
    <n v="10.51"/>
    <e v="#REF!"/>
    <n v="1.31375"/>
    <n v="200000"/>
    <n v="2200000"/>
  </r>
  <r>
    <s v="Semarang - Kalikuning_PONCORUSO"/>
    <x v="47"/>
    <s v="PONCORUSO"/>
    <n v="10.51"/>
    <e v="#REF!"/>
    <n v="1.31375"/>
    <n v="200000"/>
    <n v="2200000"/>
  </r>
  <r>
    <s v="Semarang - Kalikuning_POPONGAN"/>
    <x v="47"/>
    <s v="POPONGAN"/>
    <n v="10.51"/>
    <e v="#REF!"/>
    <n v="1.31375"/>
    <n v="200000"/>
    <n v="2200000"/>
  </r>
  <r>
    <s v="Semarang - Kalikuning_PRIGI"/>
    <x v="47"/>
    <s v="PRIGI"/>
    <n v="53.45"/>
    <e v="#REF!"/>
    <n v="6.6812500000000004"/>
    <n v="200000"/>
    <n v="10800000"/>
  </r>
  <r>
    <s v="Semarang - Kalikuning_PRINGAPUS"/>
    <x v="47"/>
    <s v="PRINGAPUS"/>
    <n v="10.51"/>
    <e v="#REF!"/>
    <n v="1.31375"/>
    <n v="200000"/>
    <n v="2200000"/>
  </r>
  <r>
    <s v="Semarang - Kalikuning_PRINGSARI"/>
    <x v="47"/>
    <s v="PRINGSARI"/>
    <n v="10.51"/>
    <e v="#REF!"/>
    <n v="1.31375"/>
    <n v="200000"/>
    <n v="2200000"/>
  </r>
  <r>
    <s v="Semarang - Kalikuning_PUCUNG"/>
    <x v="47"/>
    <s v="PUCUNG"/>
    <n v="10.51"/>
    <e v="#REF!"/>
    <n v="1.31375"/>
    <n v="200000"/>
    <n v="2200000"/>
  </r>
  <r>
    <s v="Semarang - Kalikuning_PULUTAN"/>
    <x v="47"/>
    <s v="PULUTAN"/>
    <n v="1.54"/>
    <e v="#REF!"/>
    <n v="0.1925"/>
    <n v="200000"/>
    <n v="400000"/>
  </r>
  <r>
    <s v="Semarang - Kalikuning_RANDUACIR"/>
    <x v="47"/>
    <s v="RANDUACIR"/>
    <n v="1.54"/>
    <e v="#REF!"/>
    <n v="0.1925"/>
    <n v="200000"/>
    <n v="400000"/>
  </r>
  <r>
    <s v="Semarang - Kalikuning_RANDUGUNTING"/>
    <x v="47"/>
    <s v="RANDUGUNTING"/>
    <n v="10.51"/>
    <e v="#REF!"/>
    <n v="1.31375"/>
    <n v="200000"/>
    <n v="2200000"/>
  </r>
  <r>
    <s v="Semarang - Kalikuning_REJOSARI"/>
    <x v="47"/>
    <s v="REJOSARI"/>
    <n v="10.51"/>
    <e v="#REF!"/>
    <n v="1.31375"/>
    <n v="200000"/>
    <n v="2200000"/>
  </r>
  <r>
    <s v="Semarang - Kalikuning_REMBES"/>
    <x v="47"/>
    <s v="REMBES"/>
    <n v="10.51"/>
    <e v="#REF!"/>
    <n v="1.31375"/>
    <n v="200000"/>
    <n v="2200000"/>
  </r>
  <r>
    <s v="Semarang - Kalikuning_REPAKING"/>
    <x v="47"/>
    <s v="REPAKING"/>
    <n v="17.7"/>
    <e v="#REF!"/>
    <n v="2.2124999999999999"/>
    <n v="200000"/>
    <n v="3600000"/>
  </r>
  <r>
    <s v="Semarang - Kalikuning_ROWOBONI"/>
    <x v="47"/>
    <s v="ROWOBONI"/>
    <n v="10.51"/>
    <e v="#REF!"/>
    <n v="1.31375"/>
    <n v="200000"/>
    <n v="2200000"/>
  </r>
  <r>
    <s v="Semarang - Kalikuning_ROWOSARI"/>
    <x v="47"/>
    <s v="ROWOSARI"/>
    <n v="10.51"/>
    <e v="#REF!"/>
    <n v="1.31375"/>
    <n v="200000"/>
    <n v="2200000"/>
  </r>
  <r>
    <s v="Semarang - Kalikuning_SALATIGA"/>
    <x v="47"/>
    <s v="SALATIGA"/>
    <n v="1.54"/>
    <e v="#REF!"/>
    <n v="0.1925"/>
    <n v="200000"/>
    <n v="400000"/>
  </r>
  <r>
    <s v="Semarang - Kalikuning_SAMBAN"/>
    <x v="47"/>
    <s v="SAMBAN"/>
    <n v="10.51"/>
    <e v="#REF!"/>
    <n v="1.31375"/>
    <n v="200000"/>
    <n v="2200000"/>
  </r>
  <r>
    <s v="Semarang - Kalikuning_SAMBIREJO"/>
    <x v="47"/>
    <s v="SAMBIREJO"/>
    <n v="10.51"/>
    <e v="#REF!"/>
    <n v="1.31375"/>
    <n v="200000"/>
    <n v="2200000"/>
  </r>
  <r>
    <s v="Semarang - Kalikuning_SAMIRONO"/>
    <x v="47"/>
    <s v="SAMIRONO"/>
    <n v="10.51"/>
    <e v="#REF!"/>
    <n v="1.31375"/>
    <n v="200000"/>
    <n v="2200000"/>
  </r>
  <r>
    <s v="Semarang - Kalikuning_SEGIRI"/>
    <x v="47"/>
    <s v="SEGIRI"/>
    <n v="10.51"/>
    <e v="#REF!"/>
    <n v="1.31375"/>
    <n v="200000"/>
    <n v="2200000"/>
  </r>
  <r>
    <s v="Semarang - Kalikuning_SEMOWO"/>
    <x v="47"/>
    <s v="SEMOWO"/>
    <n v="10.51"/>
    <e v="#REF!"/>
    <n v="1.31375"/>
    <n v="200000"/>
    <n v="2200000"/>
  </r>
  <r>
    <s v="Semarang - Kalikuning_SENDANG"/>
    <x v="47"/>
    <s v="SENDANG"/>
    <n v="10.51"/>
    <e v="#REF!"/>
    <n v="1.31375"/>
    <n v="200000"/>
    <n v="2200000"/>
  </r>
  <r>
    <s v="Semarang - Kalikuning_SIDOMUKTI"/>
    <x v="47"/>
    <s v="SIDOMUKTI"/>
    <n v="10.51"/>
    <e v="#REF!"/>
    <n v="1.31375"/>
    <n v="200000"/>
    <n v="2200000"/>
  </r>
  <r>
    <s v="Semarang - Kalikuning_SIDOMULYO"/>
    <x v="47"/>
    <s v="SIDOMULYO"/>
    <n v="10.51"/>
    <e v="#REF!"/>
    <n v="1.31375"/>
    <n v="200000"/>
    <n v="2200000"/>
  </r>
  <r>
    <s v="Semarang - Kalikuning_SIDOREJO KIDUL"/>
    <x v="47"/>
    <s v="SIDOREJO KIDUL"/>
    <n v="1.54"/>
    <e v="#REF!"/>
    <n v="0.1925"/>
    <n v="200000"/>
    <n v="400000"/>
  </r>
  <r>
    <s v="Semarang - Kalikuning_SIDOREJO LOR"/>
    <x v="47"/>
    <s v="SIDOREJO LOR"/>
    <n v="1.54"/>
    <e v="#REF!"/>
    <n v="0.1925"/>
    <n v="200000"/>
    <n v="400000"/>
  </r>
  <r>
    <s v="Semarang - Kalikuning_SRATEN"/>
    <x v="47"/>
    <s v="SRATEN"/>
    <n v="10.51"/>
    <e v="#REF!"/>
    <n v="1.31375"/>
    <n v="200000"/>
    <n v="2200000"/>
  </r>
  <r>
    <s v="Semarang - Kalikuning_SUKOHARJO"/>
    <x v="47"/>
    <s v="SUKOHARJO"/>
    <n v="10.51"/>
    <e v="#REF!"/>
    <n v="1.31375"/>
    <n v="200000"/>
    <n v="2200000"/>
  </r>
  <r>
    <s v="Semarang - Kalikuning_SUMBEREJO"/>
    <x v="47"/>
    <s v="SUMBEREJO"/>
    <n v="10.51"/>
    <e v="#REF!"/>
    <n v="1.31375"/>
    <n v="200000"/>
    <n v="2200000"/>
  </r>
  <r>
    <s v="Semarang - Kalikuning_SUMOGAWE"/>
    <x v="47"/>
    <s v="SUMOGAWE"/>
    <n v="10.51"/>
    <e v="#REF!"/>
    <n v="1.31375"/>
    <n v="200000"/>
    <n v="2200000"/>
  </r>
  <r>
    <s v="Semarang - Kalikuning_SUMOWONO"/>
    <x v="47"/>
    <s v="SUMOWONO"/>
    <n v="10.51"/>
    <e v="#REF!"/>
    <n v="1.31375"/>
    <n v="200000"/>
    <n v="2200000"/>
  </r>
  <r>
    <s v="Semarang - Kalikuning_SUSUKAN"/>
    <x v="47"/>
    <s v="SUSUKAN"/>
    <n v="10.51"/>
    <e v="#REF!"/>
    <n v="1.31375"/>
    <n v="200000"/>
    <n v="2200000"/>
  </r>
  <r>
    <s v="Semarang - Kalikuning_TAMBAKBOYO"/>
    <x v="47"/>
    <s v="TAMBAKBOYO"/>
    <n v="10.51"/>
    <e v="#REF!"/>
    <n v="1.31375"/>
    <n v="200000"/>
    <n v="2200000"/>
  </r>
  <r>
    <s v="Semarang - Kalikuning_TANJUNG"/>
    <x v="47"/>
    <s v="TANJUNG"/>
    <n v="10.51"/>
    <e v="#REF!"/>
    <n v="1.31375"/>
    <n v="200000"/>
    <n v="2200000"/>
  </r>
  <r>
    <s v="Semarang - Kalikuning_TEGALREJO"/>
    <x v="47"/>
    <s v="TEGALREJO"/>
    <n v="1.54"/>
    <e v="#REF!"/>
    <n v="0.1925"/>
    <n v="200000"/>
    <n v="400000"/>
  </r>
  <r>
    <s v="Semarang - Kalikuning_TEGARON"/>
    <x v="47"/>
    <s v="TEGARON"/>
    <n v="10.51"/>
    <e v="#REF!"/>
    <n v="1.31375"/>
    <n v="200000"/>
    <n v="2200000"/>
  </r>
  <r>
    <s v="Semarang - Kalikuning_TEMPURAN"/>
    <x v="47"/>
    <s v="TEMPURAN"/>
    <n v="10.51"/>
    <e v="#REF!"/>
    <n v="1.31375"/>
    <n v="200000"/>
    <n v="2200000"/>
  </r>
  <r>
    <s v="Semarang - Kalikuning_TERBAN"/>
    <x v="47"/>
    <s v="TERBAN"/>
    <n v="10.51"/>
    <e v="#REF!"/>
    <n v="1.31375"/>
    <n v="200000"/>
    <n v="2200000"/>
  </r>
  <r>
    <s v="Semarang - Kalikuning_TINGKIR LOR"/>
    <x v="47"/>
    <s v="TINGKIR LOR"/>
    <n v="1.54"/>
    <e v="#REF!"/>
    <n v="0.1925"/>
    <n v="200000"/>
    <n v="400000"/>
  </r>
  <r>
    <s v="Semarang - Kalikuning_TINGKIR TENGAH"/>
    <x v="47"/>
    <s v="TINGKIR TENGAH"/>
    <n v="1.54"/>
    <e v="#REF!"/>
    <n v="0.1925"/>
    <n v="200000"/>
    <n v="400000"/>
  </r>
  <r>
    <s v="Semarang - Kalikuning_TLOGO"/>
    <x v="47"/>
    <s v="TLOGO"/>
    <n v="10.51"/>
    <e v="#REF!"/>
    <n v="1.31375"/>
    <n v="200000"/>
    <n v="2200000"/>
  </r>
  <r>
    <s v="Semarang - Kalikuning_TLOMPAKAN"/>
    <x v="47"/>
    <s v="TLOMPAKAN"/>
    <n v="10.51"/>
    <e v="#REF!"/>
    <n v="1.31375"/>
    <n v="200000"/>
    <n v="2200000"/>
  </r>
  <r>
    <s v="Semarang - Kalikuning_TRUKO"/>
    <x v="47"/>
    <s v="TRUKO"/>
    <n v="10.51"/>
    <e v="#REF!"/>
    <n v="1.31375"/>
    <n v="200000"/>
    <n v="2200000"/>
  </r>
  <r>
    <s v="Semarang - Kalikuning_TUKANG"/>
    <x v="47"/>
    <s v="TUKANG"/>
    <n v="10.51"/>
    <e v="#REF!"/>
    <n v="1.31375"/>
    <n v="200000"/>
    <n v="2200000"/>
  </r>
  <r>
    <s v="Semarang - Kalikuning_TUNTANG"/>
    <x v="47"/>
    <s v="TUNTANG"/>
    <n v="10.51"/>
    <e v="#REF!"/>
    <n v="1.31375"/>
    <n v="200000"/>
    <n v="2200000"/>
  </r>
  <r>
    <s v="Semarang - Kalikuning_UJUNG-UJUNG"/>
    <x v="47"/>
    <s v="UJUNG-UJUNG"/>
    <n v="10.51"/>
    <e v="#REF!"/>
    <n v="1.31375"/>
    <n v="200000"/>
    <n v="2200000"/>
  </r>
  <r>
    <s v="Semarang - Kalikuning_UNGARAN"/>
    <x v="47"/>
    <s v="UNGARAN"/>
    <n v="10.51"/>
    <e v="#REF!"/>
    <n v="1.31375"/>
    <n v="200000"/>
    <n v="2200000"/>
  </r>
  <r>
    <s v="Semarang - Kalikuning_WATUAGUNG"/>
    <x v="47"/>
    <s v="WATUAGUNG"/>
    <n v="10.51"/>
    <e v="#REF!"/>
    <n v="1.31375"/>
    <n v="200000"/>
    <n v="2200000"/>
  </r>
  <r>
    <s v="Semarang - Kalikuning_WIRU"/>
    <x v="47"/>
    <s v="WIRU"/>
    <n v="10.51"/>
    <e v="#REF!"/>
    <n v="1.31375"/>
    <n v="200000"/>
    <n v="2200000"/>
  </r>
  <r>
    <s v="Semarang - Kalikuning_WONOKERTO"/>
    <x v="47"/>
    <s v="WONOKERTO"/>
    <n v="10.51"/>
    <e v="#REF!"/>
    <n v="1.31375"/>
    <n v="200000"/>
    <n v="2200000"/>
  </r>
  <r>
    <s v="Semarang - Kalikuning_WONOREJO"/>
    <x v="47"/>
    <s v="WONOREJO"/>
    <n v="10.51"/>
    <e v="#REF!"/>
    <n v="1.31375"/>
    <n v="200000"/>
    <n v="2200000"/>
  </r>
  <r>
    <s v="Semarang - Kalikuning_WONOSEGORO"/>
    <x v="47"/>
    <s v="WONOSEGORO"/>
    <n v="17.7"/>
    <e v="#REF!"/>
    <n v="2.2124999999999999"/>
    <n v="200000"/>
    <n v="3600000"/>
  </r>
  <r>
    <s v="Semarang - Kalikuning_WONOYOSO"/>
    <x v="47"/>
    <s v="WONOYOSO"/>
    <n v="10.51"/>
    <e v="#REF!"/>
    <n v="1.31375"/>
    <n v="200000"/>
    <n v="2200000"/>
  </r>
  <r>
    <s v="Semarang - Kalikuning_WRINGINPUTIH"/>
    <x v="47"/>
    <s v="WRINGINPUTIH"/>
    <n v="10.51"/>
    <e v="#REF!"/>
    <n v="1.31375"/>
    <n v="200000"/>
    <n v="2200000"/>
  </r>
  <r>
    <s v="Semarang - Kalikuning_WUJIL"/>
    <x v="47"/>
    <s v="WUJIL"/>
    <n v="10.51"/>
    <e v="#REF!"/>
    <n v="1.31375"/>
    <n v="200000"/>
    <n v="2200000"/>
  </r>
  <r>
    <s v="Sragen 1 - Ngrampal_ANGGRASMANIS"/>
    <x v="48"/>
    <s v="ANGGRASMANIS"/>
    <n v="21.59"/>
    <e v="#REF!"/>
    <n v="2.69875"/>
    <n v="200000"/>
    <n v="4400000"/>
  </r>
  <r>
    <s v="Sragen 1 - Ngrampal_BALEHARJO"/>
    <x v="48"/>
    <s v="BALEHARJO"/>
    <n v="66.78"/>
    <e v="#REF!"/>
    <n v="8.3475000000000001"/>
    <n v="200000"/>
    <n v="13400000"/>
  </r>
  <r>
    <s v="Sragen 1 - Ngrampal_BALONG"/>
    <x v="48"/>
    <s v="BALONG"/>
    <n v="21.59"/>
    <e v="#REF!"/>
    <n v="2.69875"/>
    <n v="200000"/>
    <n v="4400000"/>
  </r>
  <r>
    <s v="Sragen 1 - Ngrampal_BANDUNG"/>
    <x v="48"/>
    <s v="BANDUNG"/>
    <n v="66.78"/>
    <e v="#REF!"/>
    <n v="8.3475000000000001"/>
    <n v="200000"/>
    <n v="13400000"/>
  </r>
  <r>
    <s v="Sragen 1 - Ngrampal_BENDO"/>
    <x v="48"/>
    <s v="BENDO"/>
    <n v="66.78"/>
    <e v="#REF!"/>
    <n v="8.3475000000000001"/>
    <n v="200000"/>
    <n v="13400000"/>
  </r>
  <r>
    <s v="Sragen 1 - Ngrampal_BENER"/>
    <x v="48"/>
    <s v="BENER"/>
    <n v="66.78"/>
    <e v="#REF!"/>
    <n v="8.3475000000000001"/>
    <n v="200000"/>
    <n v="13400000"/>
  </r>
  <r>
    <s v="Sragen 1 - Ngrampal_BLANGU"/>
    <x v="48"/>
    <s v="BLANGU"/>
    <n v="66.78"/>
    <e v="#REF!"/>
    <n v="8.3475000000000001"/>
    <n v="200000"/>
    <n v="13400000"/>
  </r>
  <r>
    <s v="Sragen 1 - Ngrampal_BLIMBING"/>
    <x v="48"/>
    <s v="BLIMBING"/>
    <n v="66.78"/>
    <e v="#REF!"/>
    <n v="8.3475000000000001"/>
    <n v="200000"/>
    <n v="13400000"/>
  </r>
  <r>
    <s v="Sragen 1 - Ngrampal_BOTOK"/>
    <x v="48"/>
    <s v="BOTOK"/>
    <n v="21.59"/>
    <e v="#REF!"/>
    <n v="2.69875"/>
    <n v="200000"/>
    <n v="4400000"/>
  </r>
  <r>
    <s v="Sragen 1 - Ngrampal_BUMIAJI"/>
    <x v="48"/>
    <s v="BUMIAJI"/>
    <n v="66.78"/>
    <e v="#REF!"/>
    <n v="8.3475000000000001"/>
    <n v="200000"/>
    <n v="13400000"/>
  </r>
  <r>
    <s v="Sragen 1 - Ngrampal_DAWUNG"/>
    <x v="48"/>
    <s v="DAWUNG"/>
    <n v="66.78"/>
    <e v="#REF!"/>
    <n v="8.3475000000000001"/>
    <n v="200000"/>
    <n v="13400000"/>
  </r>
  <r>
    <s v="Sragen 1 - Ngrampal_GABUS"/>
    <x v="48"/>
    <s v="GABUS"/>
    <n v="66.78"/>
    <e v="#REF!"/>
    <n v="8.3475000000000001"/>
    <n v="200000"/>
    <n v="13400000"/>
  </r>
  <r>
    <s v="Sragen 1 - Ngrampal_GEBANG"/>
    <x v="48"/>
    <s v="GEBANG"/>
    <n v="66.78"/>
    <e v="#REF!"/>
    <n v="8.3475000000000001"/>
    <n v="200000"/>
    <n v="13400000"/>
  </r>
  <r>
    <s v="Sragen 1 - Ngrampal_GEMPOLAN"/>
    <x v="48"/>
    <s v="GEMPOLAN"/>
    <n v="21.59"/>
    <e v="#REF!"/>
    <n v="2.69875"/>
    <n v="200000"/>
    <n v="4400000"/>
  </r>
  <r>
    <s v="Sragen 1 - Ngrampal_GESI"/>
    <x v="48"/>
    <s v="GESI"/>
    <n v="66.78"/>
    <e v="#REF!"/>
    <n v="8.3475000000000001"/>
    <n v="200000"/>
    <n v="13400000"/>
  </r>
  <r>
    <s v="Sragen 1 - Ngrampal_GIRIMULYO"/>
    <x v="48"/>
    <s v="GIRIMULYO"/>
    <n v="21.59"/>
    <e v="#REF!"/>
    <n v="2.69875"/>
    <n v="200000"/>
    <n v="4400000"/>
  </r>
  <r>
    <s v="Sragen 1 - Ngrampal_GLONGGONG"/>
    <x v="48"/>
    <s v="GLONGGONG"/>
    <n v="66.78"/>
    <e v="#REF!"/>
    <n v="8.3475000000000001"/>
    <n v="200000"/>
    <n v="13400000"/>
  </r>
  <r>
    <s v="Sragen 1 - Ngrampal_GUMENG"/>
    <x v="48"/>
    <s v="GUMENG"/>
    <n v="21.59"/>
    <e v="#REF!"/>
    <n v="2.69875"/>
    <n v="200000"/>
    <n v="4400000"/>
  </r>
  <r>
    <s v="Sragen 1 - Ngrampal_GUWOREJO"/>
    <x v="48"/>
    <s v="GUWOREJO"/>
    <n v="66.78"/>
    <e v="#REF!"/>
    <n v="8.3475000000000001"/>
    <n v="200000"/>
    <n v="13400000"/>
  </r>
  <r>
    <s v="Sragen 1 - Ngrampal_JAMBANAN"/>
    <x v="48"/>
    <s v="JAMBANAN"/>
    <n v="66.78"/>
    <e v="#REF!"/>
    <n v="8.3475000000000001"/>
    <n v="200000"/>
    <n v="13400000"/>
  </r>
  <r>
    <s v="Sragen 1 - Ngrampal_JAMBEYAN"/>
    <x v="48"/>
    <s v="JAMBEYAN"/>
    <n v="66.78"/>
    <e v="#REF!"/>
    <n v="8.3475000000000001"/>
    <n v="200000"/>
    <n v="13400000"/>
  </r>
  <r>
    <s v="Sragen 1 - Ngrampal_JATITENGAH"/>
    <x v="48"/>
    <s v="JATITENGAH"/>
    <n v="66.78"/>
    <e v="#REF!"/>
    <n v="8.3475000000000001"/>
    <n v="200000"/>
    <n v="13400000"/>
  </r>
  <r>
    <s v="Sragen 1 - Ngrampal_JEKANI"/>
    <x v="48"/>
    <s v="JEKANI"/>
    <n v="66.78"/>
    <e v="#REF!"/>
    <n v="8.3475000000000001"/>
    <n v="200000"/>
    <n v="13400000"/>
  </r>
  <r>
    <s v="Sragen 1 - Ngrampal_JENAWI"/>
    <x v="48"/>
    <s v="JENAWI"/>
    <n v="21.59"/>
    <e v="#REF!"/>
    <n v="2.69875"/>
    <n v="200000"/>
    <n v="4400000"/>
  </r>
  <r>
    <s v="Sragen 1 - Ngrampal_JETIS"/>
    <x v="48"/>
    <s v="JETIS"/>
    <n v="66.78"/>
    <e v="#REF!"/>
    <n v="8.3475000000000001"/>
    <n v="200000"/>
    <n v="13400000"/>
  </r>
  <r>
    <s v="Sragen 1 - Ngrampal_JUWOK"/>
    <x v="48"/>
    <s v="JUWOK"/>
    <n v="66.78"/>
    <e v="#REF!"/>
    <n v="8.3475000000000001"/>
    <n v="200000"/>
    <n v="13400000"/>
  </r>
  <r>
    <s v="Sragen 1 - Ngrampal_KADIPIRO"/>
    <x v="48"/>
    <s v="KADIPIRO"/>
    <n v="66.78"/>
    <e v="#REF!"/>
    <n v="8.3475000000000001"/>
    <n v="200000"/>
    <n v="13400000"/>
  </r>
  <r>
    <s v="Sragen 1 - Ngrampal_KALIWEDI"/>
    <x v="48"/>
    <s v="KALIWEDI"/>
    <n v="66.78"/>
    <e v="#REF!"/>
    <n v="8.3475000000000001"/>
    <n v="200000"/>
    <n v="13400000"/>
  </r>
  <r>
    <s v="Sragen 1 - Ngrampal_KARANG TENGAH"/>
    <x v="48"/>
    <s v="KARANG TENGAH"/>
    <n v="66.78"/>
    <e v="#REF!"/>
    <n v="8.3475000000000001"/>
    <n v="200000"/>
    <n v="13400000"/>
  </r>
  <r>
    <s v="Sragen 1 - Ngrampal_KARANGANOM"/>
    <x v="48"/>
    <s v="KARANGANOM"/>
    <n v="66.78"/>
    <e v="#REF!"/>
    <n v="8.3475000000000001"/>
    <n v="200000"/>
    <n v="13400000"/>
  </r>
  <r>
    <s v="Sragen 1 - Ngrampal_KARANGANYAR"/>
    <x v="48"/>
    <s v="KARANGANYAR"/>
    <n v="66.78"/>
    <e v="#REF!"/>
    <n v="8.3475000000000001"/>
    <n v="200000"/>
    <n v="13400000"/>
  </r>
  <r>
    <s v="Sragen 1 - Ngrampal_KARANGUDI"/>
    <x v="48"/>
    <s v="KARANGUDI"/>
    <n v="66.78"/>
    <e v="#REF!"/>
    <n v="8.3475000000000001"/>
    <n v="200000"/>
    <n v="13400000"/>
  </r>
  <r>
    <s v="Sragen 1 - Ngrampal_KATELAN"/>
    <x v="48"/>
    <s v="KATELAN"/>
    <n v="66.78"/>
    <e v="#REF!"/>
    <n v="8.3475000000000001"/>
    <n v="200000"/>
    <n v="13400000"/>
  </r>
  <r>
    <s v="Sragen 1 - Ngrampal_KEBONROMO"/>
    <x v="48"/>
    <s v="KEBONROMO"/>
    <n v="66.78"/>
    <e v="#REF!"/>
    <n v="8.3475000000000001"/>
    <n v="200000"/>
    <n v="13400000"/>
  </r>
  <r>
    <s v="Sragen 1 - Ngrampal_KEDAWUNG"/>
    <x v="48"/>
    <s v="KEDAWUNG"/>
    <n v="66.78"/>
    <e v="#REF!"/>
    <n v="8.3475000000000001"/>
    <n v="200000"/>
    <n v="13400000"/>
  </r>
  <r>
    <s v="Sragen 1 - Ngrampal_KEDAWUNG"/>
    <x v="48"/>
    <s v="KEDAWUNG"/>
    <n v="66.78"/>
    <e v="#REF!"/>
    <n v="8.3475000000000001"/>
    <n v="200000"/>
    <n v="13400000"/>
  </r>
  <r>
    <s v="Sragen 1 - Ngrampal_KEDUNGUPIT"/>
    <x v="48"/>
    <s v="KEDUNGUPIT"/>
    <n v="66.78"/>
    <e v="#REF!"/>
    <n v="8.3475000000000001"/>
    <n v="200000"/>
    <n v="13400000"/>
  </r>
  <r>
    <s v="Sragen 1 - Ngrampal_KEMUNING"/>
    <x v="48"/>
    <s v="KEMUNING"/>
    <n v="21.59"/>
    <e v="#REF!"/>
    <n v="2.69875"/>
    <n v="200000"/>
    <n v="4400000"/>
  </r>
  <r>
    <s v="Sragen 1 - Ngrampal_KLANDUNGAN"/>
    <x v="48"/>
    <s v="KLANDUNGAN"/>
    <n v="66.78"/>
    <e v="#REF!"/>
    <n v="8.3475000000000001"/>
    <n v="200000"/>
    <n v="13400000"/>
  </r>
  <r>
    <s v="Sragen 1 - Ngrampal_KROYO"/>
    <x v="48"/>
    <s v="KROYO"/>
    <n v="66.78"/>
    <e v="#REF!"/>
    <n v="8.3475000000000001"/>
    <n v="200000"/>
    <n v="13400000"/>
  </r>
  <r>
    <s v="Sragen 1 - Ngrampal_LEMPONG"/>
    <x v="48"/>
    <s v="LEMPONG"/>
    <n v="21.59"/>
    <e v="#REF!"/>
    <n v="2.69875"/>
    <n v="200000"/>
    <n v="4400000"/>
  </r>
  <r>
    <s v="Sragen 1 - Ngrampal_MAJENANG"/>
    <x v="48"/>
    <s v="MAJENANG"/>
    <n v="66.78"/>
    <e v="#REF!"/>
    <n v="8.3475000000000001"/>
    <n v="200000"/>
    <n v="13400000"/>
  </r>
  <r>
    <s v="Sragen 1 - Ngrampal_MENJING"/>
    <x v="48"/>
    <s v="MENJING"/>
    <n v="21.59"/>
    <e v="#REF!"/>
    <n v="2.69875"/>
    <n v="200000"/>
    <n v="4400000"/>
  </r>
  <r>
    <s v="Sragen 1 - Ngrampal_MOJOKERTO"/>
    <x v="48"/>
    <s v="MOJOKERTO"/>
    <n v="66.78"/>
    <e v="#REF!"/>
    <n v="8.3475000000000001"/>
    <n v="200000"/>
    <n v="13400000"/>
  </r>
  <r>
    <s v="Sragen 1 - Ngrampal_MOJOREJO"/>
    <x v="48"/>
    <s v="MOJOREJO"/>
    <n v="66.78"/>
    <e v="#REF!"/>
    <n v="8.3475000000000001"/>
    <n v="200000"/>
    <n v="13400000"/>
  </r>
  <r>
    <s v="Sragen 1 - Ngrampal_MUSUK"/>
    <x v="48"/>
    <s v="MUSUK"/>
    <n v="66.78"/>
    <e v="#REF!"/>
    <n v="8.3475000000000001"/>
    <n v="200000"/>
    <n v="13400000"/>
  </r>
  <r>
    <s v="Sragen 1 - Ngrampal_NEWUNG"/>
    <x v="48"/>
    <s v="NEWUNG"/>
    <n v="66.78"/>
    <e v="#REF!"/>
    <n v="8.3475000000000001"/>
    <n v="200000"/>
    <n v="13400000"/>
  </r>
  <r>
    <s v="Sragen 1 - Ngrampal_NGARGOYOSO"/>
    <x v="48"/>
    <s v="NGARGOYOSO"/>
    <n v="21.59"/>
    <e v="#REF!"/>
    <n v="2.69875"/>
    <n v="200000"/>
    <n v="4400000"/>
  </r>
  <r>
    <s v="Sragen 1 - Ngrampal_NGARUM"/>
    <x v="48"/>
    <s v="NGARUM"/>
    <n v="66.78"/>
    <e v="#REF!"/>
    <n v="8.3475000000000001"/>
    <n v="200000"/>
    <n v="13400000"/>
  </r>
  <r>
    <s v="Sragen 1 - Ngrampal_NGLOROG"/>
    <x v="48"/>
    <s v="NGLOROG"/>
    <n v="66.78"/>
    <e v="#REF!"/>
    <n v="8.3475000000000001"/>
    <n v="200000"/>
    <n v="13400000"/>
  </r>
  <r>
    <s v="Sragen 1 - Ngrampal_PANDAK"/>
    <x v="48"/>
    <s v="PANDAK"/>
    <n v="66.78"/>
    <e v="#REF!"/>
    <n v="8.3475000000000001"/>
    <n v="200000"/>
    <n v="13400000"/>
  </r>
  <r>
    <s v="Sragen 1 - Ngrampal_PANTIREJO"/>
    <x v="48"/>
    <s v="PANTIREJO"/>
    <n v="66.78"/>
    <e v="#REF!"/>
    <n v="8.3475000000000001"/>
    <n v="200000"/>
    <n v="13400000"/>
  </r>
  <r>
    <s v="Sragen 1 - Ngrampal_PARE"/>
    <x v="48"/>
    <s v="PARE"/>
    <n v="66.78"/>
    <e v="#REF!"/>
    <n v="8.3475000000000001"/>
    <n v="200000"/>
    <n v="13400000"/>
  </r>
  <r>
    <s v="Sragen 1 - Ngrampal_PELEMGADUNG"/>
    <x v="48"/>
    <s v="PELEMGADUNG"/>
    <n v="66.78"/>
    <e v="#REF!"/>
    <n v="8.3475000000000001"/>
    <n v="200000"/>
    <n v="13400000"/>
  </r>
  <r>
    <s v="Sragen 1 - Ngrampal_PENGKOL"/>
    <x v="48"/>
    <s v="PENGKOL"/>
    <n v="66.78"/>
    <e v="#REF!"/>
    <n v="8.3475000000000001"/>
    <n v="200000"/>
    <n v="13400000"/>
  </r>
  <r>
    <s v="Sragen 1 - Ngrampal_PILANGSARI"/>
    <x v="48"/>
    <s v="PILANGSARI"/>
    <n v="66.78"/>
    <e v="#REF!"/>
    <n v="8.3475000000000001"/>
    <n v="200000"/>
    <n v="13400000"/>
  </r>
  <r>
    <s v="Sragen 1 - Ngrampal_PILANGSARI"/>
    <x v="48"/>
    <s v="PILANGSARI"/>
    <n v="66.78"/>
    <e v="#REF!"/>
    <n v="8.3475000000000001"/>
    <n v="200000"/>
    <n v="13400000"/>
  </r>
  <r>
    <s v="Sragen 1 - Ngrampal_PLOSOREJO"/>
    <x v="48"/>
    <s v="PLOSOREJO"/>
    <n v="21.59"/>
    <e v="#REF!"/>
    <n v="2.69875"/>
    <n v="200000"/>
    <n v="4400000"/>
  </r>
  <r>
    <s v="Sragen 1 - Ngrampal_PLOSOREJO"/>
    <x v="48"/>
    <s v="PLOSOREJO"/>
    <n v="66.78"/>
    <e v="#REF!"/>
    <n v="8.3475000000000001"/>
    <n v="200000"/>
    <n v="13400000"/>
  </r>
  <r>
    <s v="Sragen 1 - Ngrampal_PLUMBON"/>
    <x v="48"/>
    <s v="PLUMBON"/>
    <n v="66.78"/>
    <e v="#REF!"/>
    <n v="8.3475000000000001"/>
    <n v="200000"/>
    <n v="13400000"/>
  </r>
  <r>
    <s v="Sragen 1 - Ngrampal_PLUMBUNGAN"/>
    <x v="48"/>
    <s v="PLUMBUNGAN"/>
    <n v="66.78"/>
    <e v="#REF!"/>
    <n v="8.3475000000000001"/>
    <n v="200000"/>
    <n v="13400000"/>
  </r>
  <r>
    <s v="Sragen 1 - Ngrampal_POLENG"/>
    <x v="48"/>
    <s v="POLENG"/>
    <n v="66.78"/>
    <e v="#REF!"/>
    <n v="8.3475000000000001"/>
    <n v="200000"/>
    <n v="13400000"/>
  </r>
  <r>
    <s v="Sragen 1 - Ngrampal_PURO"/>
    <x v="48"/>
    <s v="PURO"/>
    <n v="66.78"/>
    <e v="#REF!"/>
    <n v="8.3475000000000001"/>
    <n v="200000"/>
    <n v="13400000"/>
  </r>
  <r>
    <s v="Sragen 1 - Ngrampal_SAMBI"/>
    <x v="48"/>
    <s v="SAMBI"/>
    <n v="66.78"/>
    <e v="#REF!"/>
    <n v="8.3475000000000001"/>
    <n v="200000"/>
    <n v="13400000"/>
  </r>
  <r>
    <s v="Sragen 1 - Ngrampal_SAMBIREJO"/>
    <x v="48"/>
    <s v="SAMBIREJO"/>
    <n v="66.78"/>
    <e v="#REF!"/>
    <n v="8.3475000000000001"/>
    <n v="200000"/>
    <n v="13400000"/>
  </r>
  <r>
    <s v="Sragen 1 - Ngrampal_SEGOROGUNUNG"/>
    <x v="48"/>
    <s v="SEGOROGUNUNG"/>
    <n v="21.59"/>
    <e v="#REF!"/>
    <n v="2.69875"/>
    <n v="200000"/>
    <n v="4400000"/>
  </r>
  <r>
    <s v="Sragen 1 - Ngrampal_SELOROMO"/>
    <x v="48"/>
    <s v="SELOROMO"/>
    <n v="21.59"/>
    <e v="#REF!"/>
    <n v="2.69875"/>
    <n v="200000"/>
    <n v="4400000"/>
  </r>
  <r>
    <s v="Sragen 1 - Ngrampal_SIDOHARJO"/>
    <x v="48"/>
    <s v="SIDOHARJO"/>
    <n v="66.78"/>
    <e v="#REF!"/>
    <n v="8.3475000000000001"/>
    <n v="200000"/>
    <n v="13400000"/>
  </r>
  <r>
    <s v="Sragen 1 - Ngrampal_SIDOMUKTI"/>
    <x v="48"/>
    <s v="SIDOMUKTI"/>
    <n v="21.59"/>
    <e v="#REF!"/>
    <n v="2.69875"/>
    <n v="200000"/>
    <n v="4400000"/>
  </r>
  <r>
    <s v="Sragen 1 - Ngrampal_SINE"/>
    <x v="48"/>
    <s v="SINE"/>
    <n v="66.78"/>
    <e v="#REF!"/>
    <n v="8.3475000000000001"/>
    <n v="200000"/>
    <n v="13400000"/>
  </r>
  <r>
    <s v="Sragen 1 - Ngrampal_SINGOPADU"/>
    <x v="48"/>
    <s v="SINGOPADU"/>
    <n v="66.78"/>
    <e v="#REF!"/>
    <n v="8.3475000000000001"/>
    <n v="200000"/>
    <n v="13400000"/>
  </r>
  <r>
    <s v="Sragen 1 - Ngrampal_SLENDRO"/>
    <x v="48"/>
    <s v="SLENDRO"/>
    <n v="66.78"/>
    <e v="#REF!"/>
    <n v="8.3475000000000001"/>
    <n v="200000"/>
    <n v="13400000"/>
  </r>
  <r>
    <s v="Sragen 1 - Ngrampal_SRAGEN KULON"/>
    <x v="48"/>
    <s v="SRAGEN KULON"/>
    <n v="66.78"/>
    <e v="#REF!"/>
    <n v="8.3475000000000001"/>
    <n v="200000"/>
    <n v="13400000"/>
  </r>
  <r>
    <s v="Sragen 1 - Ngrampal_SRAGEN TENGAH"/>
    <x v="48"/>
    <s v="SRAGEN TENGAH"/>
    <n v="66.78"/>
    <e v="#REF!"/>
    <n v="8.3475000000000001"/>
    <n v="200000"/>
    <n v="13400000"/>
  </r>
  <r>
    <s v="Sragen 1 - Ngrampal_SRAGEN WETAN"/>
    <x v="48"/>
    <s v="SRAGEN WETAN"/>
    <n v="66.78"/>
    <e v="#REF!"/>
    <n v="8.3475000000000001"/>
    <n v="200000"/>
    <n v="13400000"/>
  </r>
  <r>
    <s v="Sragen 1 - Ngrampal_SRAWUNG"/>
    <x v="48"/>
    <s v="SRAWUNG"/>
    <n v="66.78"/>
    <e v="#REF!"/>
    <n v="8.3475000000000001"/>
    <n v="200000"/>
    <n v="13400000"/>
  </r>
  <r>
    <s v="Sragen 1 - Ngrampal_SRIBIT"/>
    <x v="48"/>
    <s v="SRIBIT"/>
    <n v="66.78"/>
    <e v="#REF!"/>
    <n v="8.3475000000000001"/>
    <n v="200000"/>
    <n v="13400000"/>
  </r>
  <r>
    <s v="Sragen 1 - Ngrampal_SRIMULYO"/>
    <x v="48"/>
    <s v="SRIMULYO"/>
    <n v="66.78"/>
    <e v="#REF!"/>
    <n v="8.3475000000000001"/>
    <n v="200000"/>
    <n v="13400000"/>
  </r>
  <r>
    <s v="Sragen 1 - Ngrampal_SUKOREJO"/>
    <x v="48"/>
    <s v="SUKOREJO"/>
    <n v="66.78"/>
    <e v="#REF!"/>
    <n v="8.3475000000000001"/>
    <n v="200000"/>
    <n v="13400000"/>
  </r>
  <r>
    <s v="Sragen 1 - Ngrampal_SUMBEREJO"/>
    <x v="48"/>
    <s v="SUMBEREJO"/>
    <n v="21.59"/>
    <e v="#REF!"/>
    <n v="2.69875"/>
    <n v="200000"/>
    <n v="4400000"/>
  </r>
  <r>
    <s v="Sragen 1 - Ngrampal_TANGGAN"/>
    <x v="48"/>
    <s v="TANGGAN"/>
    <n v="66.78"/>
    <e v="#REF!"/>
    <n v="8.3475000000000001"/>
    <n v="200000"/>
    <n v="13400000"/>
  </r>
  <r>
    <s v="Sragen 1 - Ngrampal_TANGKIL"/>
    <x v="48"/>
    <s v="TANGKIL"/>
    <n v="66.78"/>
    <e v="#REF!"/>
    <n v="8.3475000000000001"/>
    <n v="200000"/>
    <n v="13400000"/>
  </r>
  <r>
    <s v="Sragen 1 - Ngrampal_TAWANGSARI"/>
    <x v="48"/>
    <s v="TAWANGSARI"/>
    <n v="21.59"/>
    <e v="#REF!"/>
    <n v="2.69875"/>
    <n v="200000"/>
    <n v="4400000"/>
  </r>
  <r>
    <s v="Sragen 1 - Ngrampal_TEGALREJO"/>
    <x v="48"/>
    <s v="TEGALREJO"/>
    <n v="66.78"/>
    <e v="#REF!"/>
    <n v="8.3475000000000001"/>
    <n v="200000"/>
    <n v="13400000"/>
  </r>
  <r>
    <s v="Sragen 1 - Ngrampal_TRENGGULI"/>
    <x v="48"/>
    <s v="TRENGGULI"/>
    <n v="21.59"/>
    <e v="#REF!"/>
    <n v="2.69875"/>
    <n v="200000"/>
    <n v="4400000"/>
  </r>
  <r>
    <s v="Sragen 1 - Ngrampal_TROMBOL"/>
    <x v="48"/>
    <s v="TROMBOL"/>
    <n v="66.78"/>
    <e v="#REF!"/>
    <n v="8.3475000000000001"/>
    <n v="200000"/>
    <n v="13400000"/>
  </r>
  <r>
    <s v="Sragen 1 - Ngrampal_TUNGGUL"/>
    <x v="48"/>
    <s v="TUNGGUL"/>
    <n v="66.78"/>
    <e v="#REF!"/>
    <n v="8.3475000000000001"/>
    <n v="200000"/>
    <n v="13400000"/>
  </r>
  <r>
    <s v="Sragen 1 - Ngrampal_WONOKERSO"/>
    <x v="48"/>
    <s v="WONOKERSO"/>
    <n v="66.78"/>
    <e v="#REF!"/>
    <n v="8.3475000000000001"/>
    <n v="200000"/>
    <n v="13400000"/>
  </r>
  <r>
    <s v="Sragen 1 - Ngrampal_WONOTOLO"/>
    <x v="48"/>
    <s v="WONOTOLO"/>
    <n v="66.78"/>
    <e v="#REF!"/>
    <n v="8.3475000000000001"/>
    <n v="200000"/>
    <n v="13400000"/>
  </r>
  <r>
    <s v="Sragen 2 - Sambung Macan_BAGO"/>
    <x v="49"/>
    <s v="BAGO"/>
    <n v="53.45"/>
    <e v="#REF!"/>
    <n v="6.6812500000000004"/>
    <n v="200000"/>
    <n v="10800000"/>
  </r>
  <r>
    <s v="Sragen 2 - Sambung Macan_BANARAN"/>
    <x v="49"/>
    <s v="BANARAN"/>
    <n v="66.78"/>
    <e v="#REF!"/>
    <n v="8.3475000000000001"/>
    <n v="200000"/>
    <n v="13400000"/>
  </r>
  <r>
    <s v="Sragen 2 - Sambung Macan_BANGKLEYAN"/>
    <x v="49"/>
    <s v="BANGKLEYAN"/>
    <n v="44.23"/>
    <e v="#REF!"/>
    <n v="5.5287499999999996"/>
    <n v="200000"/>
    <n v="9000000"/>
  </r>
  <r>
    <s v="Sragen 2 - Sambung Macan_BANYURIP"/>
    <x v="49"/>
    <s v="BANYURIP"/>
    <n v="66.78"/>
    <e v="#REF!"/>
    <n v="8.3475000000000001"/>
    <n v="200000"/>
    <n v="13400000"/>
  </r>
  <r>
    <s v="Sragen 2 - Sambung Macan_BANYURIP"/>
    <x v="49"/>
    <s v="BANYURIP"/>
    <n v="66.78"/>
    <e v="#REF!"/>
    <n v="8.3475000000000001"/>
    <n v="200000"/>
    <n v="13400000"/>
  </r>
  <r>
    <s v="Sragen 2 - Sambung Macan_BEDORO"/>
    <x v="49"/>
    <s v="BEDORO"/>
    <n v="66.78"/>
    <e v="#REF!"/>
    <n v="8.3475000000000001"/>
    <n v="200000"/>
    <n v="13400000"/>
  </r>
  <r>
    <s v="Sragen 2 - Sambung Macan_CEMENG"/>
    <x v="49"/>
    <s v="CEMENG"/>
    <n v="66.78"/>
    <e v="#REF!"/>
    <n v="8.3475000000000001"/>
    <n v="200000"/>
    <n v="13400000"/>
  </r>
  <r>
    <s v="Sragen 2 - Sambung Macan_DAWUNG"/>
    <x v="49"/>
    <s v="DAWUNG"/>
    <n v="66.78"/>
    <e v="#REF!"/>
    <n v="8.3475000000000001"/>
    <n v="200000"/>
    <n v="13400000"/>
  </r>
  <r>
    <s v="Sragen 2 - Sambung Macan_DENANYAR"/>
    <x v="49"/>
    <s v="DENANYAR"/>
    <n v="66.78"/>
    <e v="#REF!"/>
    <n v="8.3475000000000001"/>
    <n v="200000"/>
    <n v="13400000"/>
  </r>
  <r>
    <s v="Sragen 2 - Sambung Macan_DUKUH"/>
    <x v="49"/>
    <s v="DUKUH"/>
    <n v="66.78"/>
    <e v="#REF!"/>
    <n v="8.3475000000000001"/>
    <n v="200000"/>
    <n v="13400000"/>
  </r>
  <r>
    <s v="Sragen 2 - Sambung Macan_GALEH"/>
    <x v="49"/>
    <s v="GALEH"/>
    <n v="66.78"/>
    <e v="#REF!"/>
    <n v="8.3475000000000001"/>
    <n v="200000"/>
    <n v="13400000"/>
  </r>
  <r>
    <s v="Sragen 2 - Sambung Macan_GEMPOL"/>
    <x v="49"/>
    <s v="GEMPOL"/>
    <n v="44.23"/>
    <e v="#REF!"/>
    <n v="5.5287499999999996"/>
    <n v="200000"/>
    <n v="9000000"/>
  </r>
  <r>
    <s v="Sragen 2 - Sambung Macan_GONDANG"/>
    <x v="49"/>
    <s v="GONDANG"/>
    <n v="66.78"/>
    <e v="#REF!"/>
    <n v="8.3475000000000001"/>
    <n v="200000"/>
    <n v="13400000"/>
  </r>
  <r>
    <s v="Sragen 2 - Sambung Macan_GRINGGING"/>
    <x v="49"/>
    <s v="GRINGGING"/>
    <n v="66.78"/>
    <e v="#REF!"/>
    <n v="8.3475000000000001"/>
    <n v="200000"/>
    <n v="13400000"/>
  </r>
  <r>
    <s v="Sragen 2 - Sambung Macan_JAPOH"/>
    <x v="49"/>
    <s v="JAPOH"/>
    <n v="66.78"/>
    <e v="#REF!"/>
    <n v="8.3475000000000001"/>
    <n v="200000"/>
    <n v="13400000"/>
  </r>
  <r>
    <s v="Sragen 2 - Sambung Macan_JEKAWAL"/>
    <x v="49"/>
    <s v="JEKAWAL"/>
    <n v="66.78"/>
    <e v="#REF!"/>
    <n v="8.3475000000000001"/>
    <n v="200000"/>
    <n v="13400000"/>
  </r>
  <r>
    <s v="Sragen 2 - Sambung Macan_JENAR"/>
    <x v="49"/>
    <s v="JENAR"/>
    <n v="66.78"/>
    <e v="#REF!"/>
    <n v="8.3475000000000001"/>
    <n v="200000"/>
    <n v="13400000"/>
  </r>
  <r>
    <s v="Sragen 2 - Sambung Macan_KANDANGSAPI"/>
    <x v="49"/>
    <s v="KANDANGSAPI"/>
    <n v="66.78"/>
    <e v="#REF!"/>
    <n v="8.3475000000000001"/>
    <n v="200000"/>
    <n v="13400000"/>
  </r>
  <r>
    <s v="Sragen 2 - Sambung Macan_KEYONGAN"/>
    <x v="49"/>
    <s v="KEYONGAN"/>
    <n v="53.45"/>
    <e v="#REF!"/>
    <n v="6.6812500000000004"/>
    <n v="200000"/>
    <n v="10800000"/>
  </r>
  <r>
    <s v="Sragen 2 - Sambung Macan_KRADENAN"/>
    <x v="49"/>
    <s v="KRADENAN"/>
    <n v="53.45"/>
    <e v="#REF!"/>
    <n v="6.6812500000000004"/>
    <n v="200000"/>
    <n v="10800000"/>
  </r>
  <r>
    <s v="Sragen 2 - Sambung Macan_MLALE"/>
    <x v="49"/>
    <s v="MLALE"/>
    <n v="66.78"/>
    <e v="#REF!"/>
    <n v="8.3475000000000001"/>
    <n v="200000"/>
    <n v="13400000"/>
  </r>
  <r>
    <s v="Sragen 2 - Sambung Macan_NGEPRINGAN"/>
    <x v="49"/>
    <s v="NGEPRINGAN"/>
    <n v="66.78"/>
    <e v="#REF!"/>
    <n v="8.3475000000000001"/>
    <n v="200000"/>
    <n v="13400000"/>
  </r>
  <r>
    <s v="Sragen 2 - Sambung Macan_NGLINDUK"/>
    <x v="49"/>
    <s v="NGLINDUK"/>
    <n v="53.45"/>
    <e v="#REF!"/>
    <n v="6.6812500000000004"/>
    <n v="200000"/>
    <n v="10800000"/>
  </r>
  <r>
    <s v="Sragen 2 - Sambung Macan_NGROMBO"/>
    <x v="49"/>
    <s v="NGROMBO"/>
    <n v="66.78"/>
    <e v="#REF!"/>
    <n v="8.3475000000000001"/>
    <n v="200000"/>
    <n v="13400000"/>
  </r>
  <r>
    <s v="Sragen 2 - Sambung Macan_PANDANHARUM"/>
    <x v="49"/>
    <s v="PANDANHARUM"/>
    <n v="53.45"/>
    <e v="#REF!"/>
    <n v="6.6812500000000004"/>
    <n v="200000"/>
    <n v="10800000"/>
  </r>
  <r>
    <s v="Sragen 2 - Sambung Macan_RANDUREJO"/>
    <x v="49"/>
    <s v="RANDUREJO"/>
    <n v="53.45"/>
    <e v="#REF!"/>
    <n v="6.6812500000000004"/>
    <n v="200000"/>
    <n v="10800000"/>
  </r>
  <r>
    <s v="Sragen 2 - Sambung Macan_REJOSARI"/>
    <x v="49"/>
    <s v="REJOSARI"/>
    <n v="53.45"/>
    <e v="#REF!"/>
    <n v="6.6812500000000004"/>
    <n v="200000"/>
    <n v="10800000"/>
  </r>
  <r>
    <s v="Sragen 2 - Sambung Macan_SAMBUNGMACAN"/>
    <x v="49"/>
    <s v="SAMBUNGMACAN"/>
    <n v="66.78"/>
    <e v="#REF!"/>
    <n v="8.3475000000000001"/>
    <n v="200000"/>
    <n v="13400000"/>
  </r>
  <r>
    <s v="Sragen 2 - Sambung Macan_SIGIT"/>
    <x v="49"/>
    <s v="SIGIT"/>
    <n v="66.78"/>
    <e v="#REF!"/>
    <n v="8.3475000000000001"/>
    <n v="200000"/>
    <n v="13400000"/>
  </r>
  <r>
    <s v="Sragen 2 - Sambung Macan_SIMO"/>
    <x v="49"/>
    <s v="SIMO"/>
    <n v="53.45"/>
    <e v="#REF!"/>
    <n v="6.6812500000000004"/>
    <n v="200000"/>
    <n v="10800000"/>
  </r>
  <r>
    <s v="Sragen 2 - Sambung Macan_SUWATU"/>
    <x v="49"/>
    <s v="SUWATU"/>
    <n v="53.45"/>
    <e v="#REF!"/>
    <n v="6.6812500000000004"/>
    <n v="200000"/>
    <n v="10800000"/>
  </r>
  <r>
    <s v="Sragen 2 - Sambung Macan_TOYOGO"/>
    <x v="49"/>
    <s v="TOYOGO"/>
    <n v="66.78"/>
    <e v="#REF!"/>
    <n v="8.3475000000000001"/>
    <n v="200000"/>
    <n v="13400000"/>
  </r>
  <r>
    <s v="Sukoharjo 2 - Baki_BABADAN"/>
    <x v="50"/>
    <s v="BABADAN"/>
    <n v="8.89"/>
    <e v="#REF!"/>
    <n v="1.1112500000000001"/>
    <n v="200000"/>
    <n v="1800000"/>
  </r>
  <r>
    <s v="Sukoharjo 2 - Baki_BAKIPANDEYAN"/>
    <x v="50"/>
    <s v="BAKIPANDEYAN"/>
    <n v="14.71"/>
    <e v="#REF!"/>
    <n v="1.8387500000000001"/>
    <n v="200000"/>
    <n v="3000000"/>
  </r>
  <r>
    <s v="Sukoharjo 2 - Baki_BAKUNGAN"/>
    <x v="50"/>
    <s v="BAKUNGAN"/>
    <n v="8.89"/>
    <e v="#REF!"/>
    <n v="1.1112500000000001"/>
    <n v="200000"/>
    <n v="1800000"/>
  </r>
  <r>
    <s v="Sukoharjo 2 - Baki_BANARAN"/>
    <x v="50"/>
    <s v="BANARAN"/>
    <n v="14.71"/>
    <e v="#REF!"/>
    <n v="1.8387500000000001"/>
    <n v="200000"/>
    <n v="3000000"/>
  </r>
  <r>
    <s v="Sukoharjo 2 - Baki_BATURAN"/>
    <x v="50"/>
    <s v="BATURAN"/>
    <n v="21.59"/>
    <e v="#REF!"/>
    <n v="2.69875"/>
    <n v="200000"/>
    <n v="4400000"/>
  </r>
  <r>
    <s v="Sukoharjo 2 - Baki_BENDOSARI"/>
    <x v="50"/>
    <s v="BENDOSARI"/>
    <n v="17.7"/>
    <e v="#REF!"/>
    <n v="2.2124999999999999"/>
    <n v="200000"/>
    <n v="3600000"/>
  </r>
  <r>
    <s v="Sukoharjo 2 - Baki_BENER"/>
    <x v="50"/>
    <s v="BENER"/>
    <n v="8.89"/>
    <e v="#REF!"/>
    <n v="1.1112500000000001"/>
    <n v="200000"/>
    <n v="1800000"/>
  </r>
  <r>
    <s v="Sukoharjo 2 - Baki_BENTAKAN"/>
    <x v="50"/>
    <s v="BENTAKAN"/>
    <n v="14.71"/>
    <e v="#REF!"/>
    <n v="1.8387500000000001"/>
    <n v="200000"/>
    <n v="3000000"/>
  </r>
  <r>
    <s v="Sukoharjo 2 - Baki_BENTANGAN"/>
    <x v="50"/>
    <s v="BENTANGAN"/>
    <n v="8.89"/>
    <e v="#REF!"/>
    <n v="1.1112500000000001"/>
    <n v="200000"/>
    <n v="1800000"/>
  </r>
  <r>
    <s v="Sukoharjo 2 - Baki_BLIMBING"/>
    <x v="50"/>
    <s v="BLIMBING"/>
    <n v="14.71"/>
    <e v="#REF!"/>
    <n v="1.8387500000000001"/>
    <n v="200000"/>
    <n v="3000000"/>
  </r>
  <r>
    <s v="Sukoharjo 2 - Baki_BLULUKAN"/>
    <x v="50"/>
    <s v="BLULUKAN"/>
    <n v="21.59"/>
    <e v="#REF!"/>
    <n v="2.69875"/>
    <n v="200000"/>
    <n v="4400000"/>
  </r>
  <r>
    <s v="Sukoharjo 2 - Baki_BOLALI"/>
    <x v="50"/>
    <s v="BOLALI"/>
    <n v="8.89"/>
    <e v="#REF!"/>
    <n v="1.1112500000000001"/>
    <n v="200000"/>
    <n v="1800000"/>
  </r>
  <r>
    <s v="Sukoharjo 2 - Baki_BOLON"/>
    <x v="50"/>
    <s v="BOLON"/>
    <n v="21.59"/>
    <e v="#REF!"/>
    <n v="2.69875"/>
    <n v="200000"/>
    <n v="4400000"/>
  </r>
  <r>
    <s v="Sukoharjo 2 - Baki_BOLOPLERET"/>
    <x v="50"/>
    <s v="BOLOPLERET"/>
    <n v="8.89"/>
    <e v="#REF!"/>
    <n v="1.1112500000000001"/>
    <n v="200000"/>
    <n v="1800000"/>
  </r>
  <r>
    <s v="Sukoharjo 2 - Baki_BOTO"/>
    <x v="50"/>
    <s v="BOTO"/>
    <n v="8.89"/>
    <e v="#REF!"/>
    <n v="1.1112500000000001"/>
    <n v="200000"/>
    <n v="1800000"/>
  </r>
  <r>
    <s v="Sukoharjo 2 - Baki_BULAKAN"/>
    <x v="50"/>
    <s v="BULAKAN"/>
    <n v="14.71"/>
    <e v="#REF!"/>
    <n v="1.8387500000000001"/>
    <n v="200000"/>
    <n v="3000000"/>
  </r>
  <r>
    <s v="Sukoharjo 2 - Baki_BULAKREJO"/>
    <x v="50"/>
    <s v="BULAKREJO"/>
    <n v="14.71"/>
    <e v="#REF!"/>
    <n v="1.8387500000000001"/>
    <n v="200000"/>
    <n v="3000000"/>
  </r>
  <r>
    <s v="Sukoharjo 2 - Baki_BULAN"/>
    <x v="50"/>
    <s v="BULAN"/>
    <n v="8.89"/>
    <e v="#REF!"/>
    <n v="1.1112500000000001"/>
    <n v="200000"/>
    <n v="1800000"/>
  </r>
  <r>
    <s v="Sukoharjo 2 - Baki_BUMI"/>
    <x v="50"/>
    <s v="BUMI"/>
    <n v="0.39"/>
    <e v="#REF!"/>
    <n v="4.8750000000000002E-2"/>
    <n v="200000"/>
    <n v="200000"/>
  </r>
  <r>
    <s v="Sukoharjo 2 - Baki_CARIKAN"/>
    <x v="50"/>
    <s v="CARIKAN"/>
    <n v="8.89"/>
    <e v="#REF!"/>
    <n v="1.1112500000000001"/>
    <n v="200000"/>
    <n v="1800000"/>
  </r>
  <r>
    <s v="Sukoharjo 2 - Baki_CEMANI"/>
    <x v="50"/>
    <s v="CEMANI"/>
    <n v="14.71"/>
    <e v="#REF!"/>
    <n v="1.8387500000000001"/>
    <n v="200000"/>
    <n v="3000000"/>
  </r>
  <r>
    <s v="Sukoharjo 2 - Baki_DIBAL"/>
    <x v="50"/>
    <s v="DIBAL"/>
    <n v="17.7"/>
    <e v="#REF!"/>
    <n v="2.2124999999999999"/>
    <n v="200000"/>
    <n v="3600000"/>
  </r>
  <r>
    <s v="Sukoharjo 2 - Baki_DONOHUDAN"/>
    <x v="50"/>
    <s v="DONOHUDAN"/>
    <n v="17.7"/>
    <e v="#REF!"/>
    <n v="2.2124999999999999"/>
    <n v="200000"/>
    <n v="3600000"/>
  </r>
  <r>
    <s v="Sukoharjo 2 - Baki_DUKUH"/>
    <x v="50"/>
    <s v="DUKUH"/>
    <n v="14.71"/>
    <e v="#REF!"/>
    <n v="1.8387500000000001"/>
    <n v="200000"/>
    <n v="3000000"/>
  </r>
  <r>
    <s v="Sukoharjo 2 - Baki_DUWET"/>
    <x v="50"/>
    <s v="DUWET"/>
    <n v="8.89"/>
    <e v="#REF!"/>
    <n v="1.1112500000000001"/>
    <n v="200000"/>
    <n v="1800000"/>
  </r>
  <r>
    <s v="Sukoharjo 2 - Baki_DUWET"/>
    <x v="50"/>
    <s v="DUWET"/>
    <n v="14.71"/>
    <e v="#REF!"/>
    <n v="1.8387500000000001"/>
    <n v="200000"/>
    <n v="3000000"/>
  </r>
  <r>
    <s v="Sukoharjo 2 - Baki_GAGAKSIPAT"/>
    <x v="50"/>
    <s v="GAGAKSIPAT"/>
    <n v="17.7"/>
    <e v="#REF!"/>
    <n v="2.2124999999999999"/>
    <n v="200000"/>
    <n v="3600000"/>
  </r>
  <r>
    <s v="Sukoharjo 2 - Baki_GAJAHAN"/>
    <x v="50"/>
    <s v="GAJAHAN"/>
    <n v="21.59"/>
    <e v="#REF!"/>
    <n v="2.69875"/>
    <n v="200000"/>
    <n v="4400000"/>
  </r>
  <r>
    <s v="Sukoharjo 2 - Baki_GATAK"/>
    <x v="50"/>
    <s v="GATAK"/>
    <n v="8.89"/>
    <e v="#REF!"/>
    <n v="1.1112500000000001"/>
    <n v="200000"/>
    <n v="1800000"/>
  </r>
  <r>
    <s v="Sukoharjo 2 - Baki_GAWANAN"/>
    <x v="50"/>
    <s v="GAWANAN"/>
    <n v="21.59"/>
    <e v="#REF!"/>
    <n v="2.69875"/>
    <n v="200000"/>
    <n v="4400000"/>
  </r>
  <r>
    <s v="Sukoharjo 2 - Baki_GEDANGAN"/>
    <x v="50"/>
    <s v="GEDANGAN"/>
    <n v="14.71"/>
    <e v="#REF!"/>
    <n v="1.8387500000000001"/>
    <n v="200000"/>
    <n v="3000000"/>
  </r>
  <r>
    <s v="Sukoharjo 2 - Baki_GEDONGAN"/>
    <x v="50"/>
    <s v="GEDONGAN"/>
    <n v="14.71"/>
    <e v="#REF!"/>
    <n v="1.8387500000000001"/>
    <n v="200000"/>
    <n v="3000000"/>
  </r>
  <r>
    <s v="Sukoharjo 2 - Baki_GEDONGAN"/>
    <x v="50"/>
    <s v="GEDONGAN"/>
    <n v="21.59"/>
    <e v="#REF!"/>
    <n v="2.69875"/>
    <n v="200000"/>
    <n v="4400000"/>
  </r>
  <r>
    <s v="Sukoharjo 2 - Baki_GENENG"/>
    <x v="50"/>
    <s v="GENENG"/>
    <n v="14.71"/>
    <e v="#REF!"/>
    <n v="1.8387500000000001"/>
    <n v="200000"/>
    <n v="3000000"/>
  </r>
  <r>
    <s v="Sukoharjo 2 - Baki_GENTAN"/>
    <x v="50"/>
    <s v="GENTAN"/>
    <n v="14.71"/>
    <e v="#REF!"/>
    <n v="1.8387500000000001"/>
    <n v="200000"/>
    <n v="3000000"/>
  </r>
  <r>
    <s v="Sukoharjo 2 - Baki_GONDANGSARI"/>
    <x v="50"/>
    <s v="GONDANGSARI"/>
    <n v="8.89"/>
    <e v="#REF!"/>
    <n v="1.1112500000000001"/>
    <n v="200000"/>
    <n v="1800000"/>
  </r>
  <r>
    <s v="Sukoharjo 2 - Baki_GONILAN"/>
    <x v="50"/>
    <s v="GONILAN"/>
    <n v="14.71"/>
    <e v="#REF!"/>
    <n v="1.8387500000000001"/>
    <n v="200000"/>
    <n v="3000000"/>
  </r>
  <r>
    <s v="Sukoharjo 2 - Baki_GROGOL"/>
    <x v="50"/>
    <s v="GROGOL"/>
    <n v="14.71"/>
    <e v="#REF!"/>
    <n v="1.8387500000000001"/>
    <n v="200000"/>
    <n v="3000000"/>
  </r>
  <r>
    <s v="Sukoharjo 2 - Baki_GUMPANG"/>
    <x v="50"/>
    <s v="GUMPANG"/>
    <n v="14.71"/>
    <e v="#REF!"/>
    <n v="1.8387500000000001"/>
    <n v="200000"/>
    <n v="3000000"/>
  </r>
  <r>
    <s v="Sukoharjo 2 - Baki_GUNTING"/>
    <x v="50"/>
    <s v="GUNTING"/>
    <n v="8.89"/>
    <e v="#REF!"/>
    <n v="1.1112500000000001"/>
    <n v="200000"/>
    <n v="1800000"/>
  </r>
  <r>
    <s v="Sukoharjo 2 - Baki_JAJAR"/>
    <x v="50"/>
    <s v="JAJAR"/>
    <n v="0.39"/>
    <e v="#REF!"/>
    <n v="4.8750000000000002E-2"/>
    <n v="200000"/>
    <n v="200000"/>
  </r>
  <r>
    <s v="Sukoharjo 2 - Baki_JATI"/>
    <x v="50"/>
    <s v="JATI"/>
    <n v="14.71"/>
    <e v="#REF!"/>
    <n v="1.8387500000000001"/>
    <n v="200000"/>
    <n v="3000000"/>
  </r>
  <r>
    <s v="Sukoharjo 2 - Baki_JELOBO"/>
    <x v="50"/>
    <s v="JELOBO"/>
    <n v="8.89"/>
    <e v="#REF!"/>
    <n v="1.1112500000000001"/>
    <n v="200000"/>
    <n v="1800000"/>
  </r>
  <r>
    <s v="Sukoharjo 2 - Baki_JETIS"/>
    <x v="50"/>
    <s v="JETIS"/>
    <n v="8.89"/>
    <e v="#REF!"/>
    <n v="1.1112500000000001"/>
    <n v="200000"/>
    <n v="1800000"/>
  </r>
  <r>
    <s v="Sukoharjo 2 - Baki_JETIS"/>
    <x v="50"/>
    <s v="JETIS"/>
    <n v="14.71"/>
    <e v="#REF!"/>
    <n v="1.8387500000000001"/>
    <n v="200000"/>
    <n v="3000000"/>
  </r>
  <r>
    <s v="Sukoharjo 2 - Baki_JUWIRING"/>
    <x v="50"/>
    <s v="JUWIRING"/>
    <n v="8.89"/>
    <e v="#REF!"/>
    <n v="1.1112500000000001"/>
    <n v="200000"/>
    <n v="1800000"/>
  </r>
  <r>
    <s v="Sukoharjo 2 - Baki_KADILANGU"/>
    <x v="50"/>
    <s v="KADILANGU"/>
    <n v="14.71"/>
    <e v="#REF!"/>
    <n v="1.8387500000000001"/>
    <n v="200000"/>
    <n v="3000000"/>
  </r>
  <r>
    <s v="Sukoharjo 2 - Baki_KAGOKAN"/>
    <x v="50"/>
    <s v="KAGOKAN"/>
    <n v="14.71"/>
    <e v="#REF!"/>
    <n v="1.8387500000000001"/>
    <n v="200000"/>
    <n v="3000000"/>
  </r>
  <r>
    <s v="Sukoharjo 2 - Baki_KARANGASEM"/>
    <x v="50"/>
    <s v="KARANGASEM"/>
    <n v="0.39"/>
    <e v="#REF!"/>
    <n v="4.8750000000000002E-2"/>
    <n v="200000"/>
    <n v="200000"/>
  </r>
  <r>
    <s v="Sukoharjo 2 - Baki_KARANGDUREN"/>
    <x v="50"/>
    <s v="KARANGDUREN"/>
    <n v="17.7"/>
    <e v="#REF!"/>
    <n v="2.2124999999999999"/>
    <n v="200000"/>
    <n v="3600000"/>
  </r>
  <r>
    <s v="Sukoharjo 2 - Baki_KARANGTALUN"/>
    <x v="50"/>
    <s v="KARANGTALUN"/>
    <n v="8.89"/>
    <e v="#REF!"/>
    <n v="1.1112500000000001"/>
    <n v="200000"/>
    <n v="1800000"/>
  </r>
  <r>
    <s v="Sukoharjo 2 - Baki_KARTASURA"/>
    <x v="50"/>
    <s v="KARTASURA"/>
    <n v="14.71"/>
    <e v="#REF!"/>
    <n v="1.8387500000000001"/>
    <n v="200000"/>
    <n v="3000000"/>
  </r>
  <r>
    <s v="Sukoharjo 2 - Baki_KATEGUHAN"/>
    <x v="50"/>
    <s v="KATEGUHAN"/>
    <n v="17.7"/>
    <e v="#REF!"/>
    <n v="2.2124999999999999"/>
    <n v="200000"/>
    <n v="3600000"/>
  </r>
  <r>
    <s v="Sukoharjo 2 - Baki_KENAIBAN"/>
    <x v="50"/>
    <s v="KENAIBAN"/>
    <n v="8.89"/>
    <e v="#REF!"/>
    <n v="1.1112500000000001"/>
    <n v="200000"/>
    <n v="1800000"/>
  </r>
  <r>
    <s v="Sukoharjo 2 - Baki_KENTENG"/>
    <x v="50"/>
    <s v="KENTENG"/>
    <n v="17.7"/>
    <e v="#REF!"/>
    <n v="2.2124999999999999"/>
    <n v="200000"/>
    <n v="3600000"/>
  </r>
  <r>
    <s v="Sukoharjo 2 - Baki_KERTEN"/>
    <x v="50"/>
    <s v="KERTEN"/>
    <n v="0.39"/>
    <e v="#REF!"/>
    <n v="4.8750000000000002E-2"/>
    <n v="200000"/>
    <n v="200000"/>
  </r>
  <r>
    <s v="Sukoharjo 2 - Baki_KERTONATAN"/>
    <x v="50"/>
    <s v="KERTONATAN"/>
    <n v="14.71"/>
    <e v="#REF!"/>
    <n v="1.8387500000000001"/>
    <n v="200000"/>
    <n v="3000000"/>
  </r>
  <r>
    <s v="Sukoharjo 2 - Baki_KETITANG"/>
    <x v="50"/>
    <s v="KETITANG"/>
    <n v="8.89"/>
    <e v="#REF!"/>
    <n v="1.1112500000000001"/>
    <n v="200000"/>
    <n v="1800000"/>
  </r>
  <r>
    <s v="Sukoharjo 2 - Baki_KINGKANG"/>
    <x v="50"/>
    <s v="KINGKANG"/>
    <n v="8.89"/>
    <e v="#REF!"/>
    <n v="1.1112500000000001"/>
    <n v="200000"/>
    <n v="1800000"/>
  </r>
  <r>
    <s v="Sukoharjo 2 - Baki_KLASEMAN"/>
    <x v="50"/>
    <s v="KLASEMAN"/>
    <n v="14.71"/>
    <e v="#REF!"/>
    <n v="1.8387500000000001"/>
    <n v="200000"/>
    <n v="3000000"/>
  </r>
  <r>
    <s v="Sukoharjo 2 - Baki_KLODRAN"/>
    <x v="50"/>
    <s v="KLODRAN"/>
    <n v="21.59"/>
    <e v="#REF!"/>
    <n v="2.69875"/>
    <n v="200000"/>
    <n v="4400000"/>
  </r>
  <r>
    <s v="Sukoharjo 2 - Baki_KRAJAN"/>
    <x v="50"/>
    <s v="KRAJAN"/>
    <n v="14.71"/>
    <e v="#REF!"/>
    <n v="1.8387500000000001"/>
    <n v="200000"/>
    <n v="3000000"/>
  </r>
  <r>
    <s v="Sukoharjo 2 - Baki_KRIWEN"/>
    <x v="50"/>
    <s v="KRIWEN"/>
    <n v="14.71"/>
    <e v="#REF!"/>
    <n v="1.8387500000000001"/>
    <n v="200000"/>
    <n v="3000000"/>
  </r>
  <r>
    <s v="Sukoharjo 2 - Baki_KUDU"/>
    <x v="50"/>
    <s v="KUDU"/>
    <n v="14.71"/>
    <e v="#REF!"/>
    <n v="1.8387500000000001"/>
    <n v="200000"/>
    <n v="3000000"/>
  </r>
  <r>
    <s v="Sukoharjo 2 - Baki_KWARASAN"/>
    <x v="50"/>
    <s v="KWARASAN"/>
    <n v="8.89"/>
    <e v="#REF!"/>
    <n v="1.1112500000000001"/>
    <n v="200000"/>
    <n v="1800000"/>
  </r>
  <r>
    <s v="Sukoharjo 2 - Baki_KWARASAN"/>
    <x v="50"/>
    <s v="KWARASAN"/>
    <n v="14.71"/>
    <e v="#REF!"/>
    <n v="1.8387500000000001"/>
    <n v="200000"/>
    <n v="3000000"/>
  </r>
  <r>
    <s v="Sukoharjo 2 - Baki_LANGENHARJO"/>
    <x v="50"/>
    <s v="LANGENHARJO"/>
    <n v="14.71"/>
    <e v="#REF!"/>
    <n v="1.8387500000000001"/>
    <n v="200000"/>
    <n v="3000000"/>
  </r>
  <r>
    <s v="Sukoharjo 2 - Baki_LAWEYAN"/>
    <x v="50"/>
    <s v="LAWEYAN"/>
    <n v="0.39"/>
    <e v="#REF!"/>
    <n v="4.8750000000000002E-2"/>
    <n v="200000"/>
    <n v="200000"/>
  </r>
  <r>
    <s v="Sukoharjo 2 - Baki_LUMBUNGKEREP"/>
    <x v="50"/>
    <s v="LUMBUNGKEREP"/>
    <n v="8.89"/>
    <e v="#REF!"/>
    <n v="1.1112500000000001"/>
    <n v="200000"/>
    <n v="1800000"/>
  </r>
  <r>
    <s v="Sukoharjo 2 - Baki_LUWANG"/>
    <x v="50"/>
    <s v="LUWANG"/>
    <n v="14.71"/>
    <e v="#REF!"/>
    <n v="1.8387500000000001"/>
    <n v="200000"/>
    <n v="3000000"/>
  </r>
  <r>
    <s v="Sukoharjo 2 - Baki_MADEGONDO"/>
    <x v="50"/>
    <s v="MADEGONDO"/>
    <n v="14.71"/>
    <e v="#REF!"/>
    <n v="1.8387500000000001"/>
    <n v="200000"/>
    <n v="3000000"/>
  </r>
  <r>
    <s v="Sukoharjo 2 - Baki_MAJASTO"/>
    <x v="50"/>
    <s v="MAJASTO"/>
    <n v="14.71"/>
    <e v="#REF!"/>
    <n v="1.8387500000000001"/>
    <n v="200000"/>
    <n v="3000000"/>
  </r>
  <r>
    <s v="Sukoharjo 2 - Baki_MAKAMHAJI"/>
    <x v="50"/>
    <s v="MAKAMHAJI"/>
    <n v="14.71"/>
    <e v="#REF!"/>
    <n v="1.8387500000000001"/>
    <n v="200000"/>
    <n v="3000000"/>
  </r>
  <r>
    <s v="Sukoharjo 2 - Baki_MALANGJIWAN"/>
    <x v="50"/>
    <s v="MALANGJIWAN"/>
    <n v="21.59"/>
    <e v="#REF!"/>
    <n v="2.69875"/>
    <n v="200000"/>
    <n v="4400000"/>
  </r>
  <r>
    <s v="Sukoharjo 2 - Baki_MANANG"/>
    <x v="50"/>
    <s v="MANANG"/>
    <n v="14.71"/>
    <e v="#REF!"/>
    <n v="1.8387500000000001"/>
    <n v="200000"/>
    <n v="3000000"/>
  </r>
  <r>
    <s v="Sukoharjo 2 - Baki_MANCASAN"/>
    <x v="50"/>
    <s v="MANCASAN"/>
    <n v="14.71"/>
    <e v="#REF!"/>
    <n v="1.8387500000000001"/>
    <n v="200000"/>
    <n v="3000000"/>
  </r>
  <r>
    <s v="Sukoharjo 2 - Baki_MANGGUNG"/>
    <x v="50"/>
    <s v="MANGGUNG"/>
    <n v="17.7"/>
    <e v="#REF!"/>
    <n v="2.2124999999999999"/>
    <n v="200000"/>
    <n v="3600000"/>
  </r>
  <r>
    <s v="Sukoharjo 2 - Baki_MAYANG"/>
    <x v="50"/>
    <s v="MAYANG"/>
    <n v="14.71"/>
    <e v="#REF!"/>
    <n v="1.8387500000000001"/>
    <n v="200000"/>
    <n v="3000000"/>
  </r>
  <r>
    <s v="Sukoharjo 2 - Baki_MENURAN"/>
    <x v="50"/>
    <s v="MENURAN"/>
    <n v="14.71"/>
    <e v="#REF!"/>
    <n v="1.8387500000000001"/>
    <n v="200000"/>
    <n v="3000000"/>
  </r>
  <r>
    <s v="Sukoharjo 2 - Baki_NGABEYAN"/>
    <x v="50"/>
    <s v="NGABEYAN"/>
    <n v="14.71"/>
    <e v="#REF!"/>
    <n v="1.8387500000000001"/>
    <n v="200000"/>
    <n v="3000000"/>
  </r>
  <r>
    <s v="Sukoharjo 2 - Baki_NGADIREJO"/>
    <x v="50"/>
    <s v="NGADIREJO"/>
    <n v="14.71"/>
    <e v="#REF!"/>
    <n v="1.8387500000000001"/>
    <n v="200000"/>
    <n v="3000000"/>
  </r>
  <r>
    <s v="Sukoharjo 2 - Baki_NGEMPLAK"/>
    <x v="50"/>
    <s v="NGEMPLAK"/>
    <n v="14.71"/>
    <e v="#REF!"/>
    <n v="1.8387500000000001"/>
    <n v="200000"/>
    <n v="3000000"/>
  </r>
  <r>
    <s v="Sukoharjo 2 - Baki_NGESREP"/>
    <x v="50"/>
    <s v="NGESREP"/>
    <n v="17.7"/>
    <e v="#REF!"/>
    <n v="2.2124999999999999"/>
    <n v="200000"/>
    <n v="3600000"/>
  </r>
  <r>
    <s v="Sukoharjo 2 - Baki_NGREDEN"/>
    <x v="50"/>
    <s v="NGREDEN"/>
    <n v="8.89"/>
    <e v="#REF!"/>
    <n v="1.1112500000000001"/>
    <n v="200000"/>
    <n v="1800000"/>
  </r>
  <r>
    <s v="Sukoharjo 2 - Baki_NGROMBO"/>
    <x v="50"/>
    <s v="NGROMBO"/>
    <n v="14.71"/>
    <e v="#REF!"/>
    <n v="1.8387500000000001"/>
    <n v="200000"/>
    <n v="3000000"/>
  </r>
  <r>
    <s v="Sukoharjo 2 - Baki_PAJANG"/>
    <x v="50"/>
    <s v="PAJANG"/>
    <n v="0.39"/>
    <e v="#REF!"/>
    <n v="4.8750000000000002E-2"/>
    <n v="200000"/>
    <n v="200000"/>
  </r>
  <r>
    <s v="Sukoharjo 2 - Baki_PANDANAN"/>
    <x v="50"/>
    <s v="PANDANAN"/>
    <n v="8.89"/>
    <e v="#REF!"/>
    <n v="1.1112500000000001"/>
    <n v="200000"/>
    <n v="1800000"/>
  </r>
  <r>
    <s v="Sukoharjo 2 - Baki_PANULARAN"/>
    <x v="50"/>
    <s v="PANULARAN"/>
    <n v="0.39"/>
    <e v="#REF!"/>
    <n v="4.8750000000000002E-2"/>
    <n v="200000"/>
    <n v="200000"/>
  </r>
  <r>
    <s v="Sukoharjo 2 - Baki_PARANGJORO"/>
    <x v="50"/>
    <s v="PARANGJORO"/>
    <n v="14.71"/>
    <e v="#REF!"/>
    <n v="1.8387500000000001"/>
    <n v="200000"/>
    <n v="3000000"/>
  </r>
  <r>
    <s v="Sukoharjo 2 - Baki_PAULAN"/>
    <x v="50"/>
    <s v="PAULAN"/>
    <n v="21.59"/>
    <e v="#REF!"/>
    <n v="2.69875"/>
    <n v="200000"/>
    <n v="4400000"/>
  </r>
  <r>
    <s v="Sukoharjo 2 - Baki_PENUMPING"/>
    <x v="50"/>
    <s v="PENUMPING"/>
    <n v="0.39"/>
    <e v="#REF!"/>
    <n v="4.8750000000000002E-2"/>
    <n v="200000"/>
    <n v="200000"/>
  </r>
  <r>
    <s v="Sukoharjo 2 - Baki_PONDOK"/>
    <x v="50"/>
    <s v="PONDOK"/>
    <n v="14.71"/>
    <e v="#REF!"/>
    <n v="1.8387500000000001"/>
    <n v="200000"/>
    <n v="3000000"/>
  </r>
  <r>
    <s v="Sukoharjo 2 - Baki_POTRONAYAN"/>
    <x v="50"/>
    <s v="POTRONAYAN"/>
    <n v="17.7"/>
    <e v="#REF!"/>
    <n v="2.2124999999999999"/>
    <n v="200000"/>
    <n v="3600000"/>
  </r>
  <r>
    <s v="Sukoharjo 2 - Baki_PUCANGAN"/>
    <x v="50"/>
    <s v="PUCANGAN"/>
    <n v="14.71"/>
    <e v="#REF!"/>
    <n v="1.8387500000000001"/>
    <n v="200000"/>
    <n v="3000000"/>
  </r>
  <r>
    <s v="Sukoharjo 2 - Baki_PURBAYAN"/>
    <x v="50"/>
    <s v="PURBAYAN"/>
    <n v="14.71"/>
    <e v="#REF!"/>
    <n v="1.8387500000000001"/>
    <n v="200000"/>
    <n v="3000000"/>
  </r>
  <r>
    <s v="Sukoharjo 2 - Baki_PURWOSARI"/>
    <x v="50"/>
    <s v="PURWOSARI"/>
    <n v="0.39"/>
    <e v="#REF!"/>
    <n v="4.8750000000000002E-2"/>
    <n v="200000"/>
    <n v="200000"/>
  </r>
  <r>
    <s v="Sukoharjo 2 - Baki_SAMBON"/>
    <x v="50"/>
    <s v="SAMBON"/>
    <n v="17.7"/>
    <e v="#REF!"/>
    <n v="2.2124999999999999"/>
    <n v="200000"/>
    <n v="3600000"/>
  </r>
  <r>
    <s v="Sukoharjo 2 - Baki_SANGGRAHAN"/>
    <x v="50"/>
    <s v="SANGGRAHAN"/>
    <n v="14.71"/>
    <e v="#REF!"/>
    <n v="1.8387500000000001"/>
    <n v="200000"/>
    <n v="3000000"/>
  </r>
  <r>
    <s v="Sukoharjo 2 - Baki_SANGGUNG"/>
    <x v="50"/>
    <s v="SANGGUNG"/>
    <n v="14.71"/>
    <e v="#REF!"/>
    <n v="1.8387500000000001"/>
    <n v="200000"/>
    <n v="3000000"/>
  </r>
  <r>
    <s v="Sukoharjo 2 - Baki_SEKARAN"/>
    <x v="50"/>
    <s v="SEKARAN"/>
    <n v="8.89"/>
    <e v="#REF!"/>
    <n v="1.1112500000000001"/>
    <n v="200000"/>
    <n v="1800000"/>
  </r>
  <r>
    <s v="Sukoharjo 2 - Baki_SERENAN"/>
    <x v="50"/>
    <s v="SERENAN"/>
    <n v="8.89"/>
    <e v="#REF!"/>
    <n v="1.1112500000000001"/>
    <n v="200000"/>
    <n v="1800000"/>
  </r>
  <r>
    <s v="Sukoharjo 2 - Baki_SERENGAN"/>
    <x v="50"/>
    <s v="SERENGAN"/>
    <n v="0.39"/>
    <e v="#REF!"/>
    <n v="4.8750000000000002E-2"/>
    <n v="200000"/>
    <n v="200000"/>
  </r>
  <r>
    <s v="Sukoharjo 2 - Baki_SIDOREJO"/>
    <x v="50"/>
    <s v="SIDOREJO"/>
    <n v="14.71"/>
    <e v="#REF!"/>
    <n v="1.8387500000000001"/>
    <n v="200000"/>
    <n v="3000000"/>
  </r>
  <r>
    <s v="Sukoharjo 2 - Baki_SIDOWARNO"/>
    <x v="50"/>
    <s v="SIDOWARNO"/>
    <n v="8.89"/>
    <e v="#REF!"/>
    <n v="1.1112500000000001"/>
    <n v="200000"/>
    <n v="1800000"/>
  </r>
  <r>
    <s v="Sukoharjo 2 - Baki_SINDON"/>
    <x v="50"/>
    <s v="SINDON"/>
    <n v="17.7"/>
    <e v="#REF!"/>
    <n v="2.2124999999999999"/>
    <n v="200000"/>
    <n v="3600000"/>
  </r>
  <r>
    <s v="Sukoharjo 2 - Baki_SINGOPURAN"/>
    <x v="50"/>
    <s v="SINGOPURAN"/>
    <n v="14.71"/>
    <e v="#REF!"/>
    <n v="1.8387500000000001"/>
    <n v="200000"/>
    <n v="3000000"/>
  </r>
  <r>
    <s v="Sukoharjo 2 - Baki_SIWAL"/>
    <x v="50"/>
    <s v="SIWAL"/>
    <n v="14.71"/>
    <e v="#REF!"/>
    <n v="1.8387500000000001"/>
    <n v="200000"/>
    <n v="3000000"/>
  </r>
  <r>
    <s v="Sukoharjo 2 - Baki_SONDAKAN"/>
    <x v="50"/>
    <s v="SONDAKAN"/>
    <n v="0.39"/>
    <e v="#REF!"/>
    <n v="4.8750000000000002E-2"/>
    <n v="200000"/>
    <n v="200000"/>
  </r>
  <r>
    <s v="Sukoharjo 2 - Baki_SONOREJO"/>
    <x v="50"/>
    <s v="SONOREJO"/>
    <n v="14.71"/>
    <e v="#REF!"/>
    <n v="1.8387500000000001"/>
    <n v="200000"/>
    <n v="3000000"/>
  </r>
  <r>
    <s v="Sukoharjo 2 - Baki_SRATEN"/>
    <x v="50"/>
    <s v="SRATEN"/>
    <n v="14.71"/>
    <e v="#REF!"/>
    <n v="1.8387500000000001"/>
    <n v="200000"/>
    <n v="3000000"/>
  </r>
  <r>
    <s v="Sukoharjo 2 - Baki_SUKOHARJO"/>
    <x v="50"/>
    <s v="SUKOHARJO"/>
    <n v="14.71"/>
    <e v="#REF!"/>
    <n v="1.8387500000000001"/>
    <n v="200000"/>
    <n v="3000000"/>
  </r>
  <r>
    <s v="Sukoharjo 2 - Baki_SUKOREJO"/>
    <x v="50"/>
    <s v="SUKOREJO"/>
    <n v="8.89"/>
    <e v="#REF!"/>
    <n v="1.1112500000000001"/>
    <n v="200000"/>
    <n v="1800000"/>
  </r>
  <r>
    <s v="Sukoharjo 2 - Baki_TAJI"/>
    <x v="50"/>
    <s v="TAJI"/>
    <n v="8.89"/>
    <e v="#REF!"/>
    <n v="1.1112500000000001"/>
    <n v="200000"/>
    <n v="1800000"/>
  </r>
  <r>
    <s v="Sukoharjo 2 - Baki_TAMBAKBOYO"/>
    <x v="50"/>
    <s v="TAMBAKBOYO"/>
    <n v="14.71"/>
    <e v="#REF!"/>
    <n v="1.8387500000000001"/>
    <n v="200000"/>
    <n v="3000000"/>
  </r>
  <r>
    <s v="Sukoharjo 2 - Baki_TANJUNG"/>
    <x v="50"/>
    <s v="TANJUNG"/>
    <n v="8.89"/>
    <e v="#REF!"/>
    <n v="1.1112500000000001"/>
    <n v="200000"/>
    <n v="1800000"/>
  </r>
  <r>
    <s v="Sukoharjo 2 - Baki_TEGALAMPEL"/>
    <x v="50"/>
    <s v="TEGALAMPEL"/>
    <n v="8.89"/>
    <e v="#REF!"/>
    <n v="1.1112500000000001"/>
    <n v="200000"/>
    <n v="1800000"/>
  </r>
  <r>
    <s v="Sukoharjo 2 - Baki_TEGALGONDO"/>
    <x v="50"/>
    <s v="TEGALGONDO"/>
    <n v="8.89"/>
    <e v="#REF!"/>
    <n v="1.1112500000000001"/>
    <n v="200000"/>
    <n v="1800000"/>
  </r>
  <r>
    <s v="Sukoharjo 2 - Baki_TELOYO"/>
    <x v="50"/>
    <s v="TELOYO"/>
    <n v="8.89"/>
    <e v="#REF!"/>
    <n v="1.1112500000000001"/>
    <n v="200000"/>
    <n v="1800000"/>
  </r>
  <r>
    <s v="Sukoharjo 2 - Baki_TELUKAN"/>
    <x v="50"/>
    <s v="TELUKAN"/>
    <n v="14.71"/>
    <e v="#REF!"/>
    <n v="1.8387500000000001"/>
    <n v="200000"/>
    <n v="3000000"/>
  </r>
  <r>
    <s v="Sukoharjo 2 - Baki_TEMPEL"/>
    <x v="50"/>
    <s v="TEMPEL"/>
    <n v="14.71"/>
    <e v="#REF!"/>
    <n v="1.8387500000000001"/>
    <n v="200000"/>
    <n v="3000000"/>
  </r>
  <r>
    <s v="Sukoharjo 2 - Baki_TIPES"/>
    <x v="50"/>
    <s v="TIPES"/>
    <n v="0.39"/>
    <e v="#REF!"/>
    <n v="4.8750000000000002E-2"/>
    <n v="200000"/>
    <n v="200000"/>
  </r>
  <r>
    <s v="Sukoharjo 2 - Baki_TLOGORANDU"/>
    <x v="50"/>
    <s v="TLOGORANDU"/>
    <n v="8.89"/>
    <e v="#REF!"/>
    <n v="1.1112500000000001"/>
    <n v="200000"/>
    <n v="1800000"/>
  </r>
  <r>
    <s v="Sukoharjo 2 - Baki_TOHUDAN"/>
    <x v="50"/>
    <s v="TOHUDAN"/>
    <n v="21.59"/>
    <e v="#REF!"/>
    <n v="2.69875"/>
    <n v="200000"/>
    <n v="4400000"/>
  </r>
  <r>
    <s v="Sukoharjo 2 - Baki_TRANGSAN"/>
    <x v="50"/>
    <s v="TRANGSAN"/>
    <n v="14.71"/>
    <e v="#REF!"/>
    <n v="1.8387500000000001"/>
    <n v="200000"/>
    <n v="3000000"/>
  </r>
  <r>
    <s v="Sukoharjo 2 - Baki_TROSEMI"/>
    <x v="50"/>
    <s v="TROSEMI"/>
    <n v="14.71"/>
    <e v="#REF!"/>
    <n v="1.8387500000000001"/>
    <n v="200000"/>
    <n v="3000000"/>
  </r>
  <r>
    <s v="Sukoharjo 2 - Baki_WADUNGGETAS"/>
    <x v="50"/>
    <s v="WADUNGGETAS"/>
    <n v="8.89"/>
    <e v="#REF!"/>
    <n v="1.1112500000000001"/>
    <n v="200000"/>
    <n v="1800000"/>
  </r>
  <r>
    <s v="Sukoharjo 2 - Baki_WARU"/>
    <x v="50"/>
    <s v="WARU"/>
    <n v="14.71"/>
    <e v="#REF!"/>
    <n v="1.8387500000000001"/>
    <n v="200000"/>
    <n v="3000000"/>
  </r>
  <r>
    <s v="Sukoharjo 2 - Baki_WIROGUNAN"/>
    <x v="50"/>
    <s v="WIROGUNAN"/>
    <n v="14.71"/>
    <e v="#REF!"/>
    <n v="1.8387500000000001"/>
    <n v="200000"/>
    <n v="3000000"/>
  </r>
  <r>
    <s v="Sukoharjo 2 - Baki_WIRONANGGAN"/>
    <x v="50"/>
    <s v="WIRONANGGAN"/>
    <n v="14.71"/>
    <e v="#REF!"/>
    <n v="1.8387500000000001"/>
    <n v="200000"/>
    <n v="3000000"/>
  </r>
  <r>
    <s v="Temanggung_BALEDU"/>
    <x v="51"/>
    <s v="BALEDU"/>
    <n v="9.5500000000000007"/>
    <e v="#REF!"/>
    <n v="1.1937500000000001"/>
    <n v="200000"/>
    <n v="2000000"/>
  </r>
  <r>
    <s v="Temanggung_BALEREJO"/>
    <x v="51"/>
    <s v="BALEREJO"/>
    <n v="9.5500000000000007"/>
    <e v="#REF!"/>
    <n v="1.1937500000000001"/>
    <n v="200000"/>
    <n v="2000000"/>
  </r>
  <r>
    <s v="Temanggung_BANARAN"/>
    <x v="51"/>
    <s v="BANARAN"/>
    <n v="9.5500000000000007"/>
    <e v="#REF!"/>
    <n v="1.1937500000000001"/>
    <n v="200000"/>
    <n v="2000000"/>
  </r>
  <r>
    <s v="Temanggung_BANARAN"/>
    <x v="51"/>
    <s v="BANARAN"/>
    <n v="9.5500000000000007"/>
    <e v="#REF!"/>
    <n v="1.1937500000000001"/>
    <n v="200000"/>
    <n v="2000000"/>
  </r>
  <r>
    <s v="Temanggung_BANJARSARI"/>
    <x v="51"/>
    <s v="BANJARSARI"/>
    <n v="9.5500000000000007"/>
    <e v="#REF!"/>
    <n v="1.1937500000000001"/>
    <n v="200000"/>
    <n v="2000000"/>
  </r>
  <r>
    <s v="Temanggung_BANYUURIP"/>
    <x v="51"/>
    <s v="BANYUURIP"/>
    <n v="9.5500000000000007"/>
    <e v="#REF!"/>
    <n v="1.1937500000000001"/>
    <n v="200000"/>
    <n v="2000000"/>
  </r>
  <r>
    <s v="Temanggung_BLIMBING"/>
    <x v="51"/>
    <s v="BLIMBING"/>
    <n v="9.5500000000000007"/>
    <e v="#REF!"/>
    <n v="1.1937500000000001"/>
    <n v="200000"/>
    <n v="2000000"/>
  </r>
  <r>
    <s v="Temanggung_BOJONEGORO"/>
    <x v="51"/>
    <s v="BOJONEGORO"/>
    <n v="9.5500000000000007"/>
    <e v="#REF!"/>
    <n v="1.1937500000000001"/>
    <n v="200000"/>
    <n v="2000000"/>
  </r>
  <r>
    <s v="Temanggung_BOTOPUTIH"/>
    <x v="51"/>
    <s v="BOTOPUTIH"/>
    <n v="9.5500000000000007"/>
    <e v="#REF!"/>
    <n v="1.1937500000000001"/>
    <n v="200000"/>
    <n v="2000000"/>
  </r>
  <r>
    <s v="Temanggung_BULAN"/>
    <x v="51"/>
    <s v="BULAN"/>
    <n v="9.5500000000000007"/>
    <e v="#REF!"/>
    <n v="1.1937500000000001"/>
    <n v="200000"/>
    <n v="2000000"/>
  </r>
  <r>
    <s v="Temanggung_BULU"/>
    <x v="51"/>
    <s v="BULU"/>
    <n v="9.5500000000000007"/>
    <e v="#REF!"/>
    <n v="1.1937500000000001"/>
    <n v="200000"/>
    <n v="2000000"/>
  </r>
  <r>
    <s v="Temanggung_CAMPURSARI"/>
    <x v="51"/>
    <s v="CAMPURSARI"/>
    <n v="9.5500000000000007"/>
    <e v="#REF!"/>
    <n v="1.1937500000000001"/>
    <n v="200000"/>
    <n v="2000000"/>
  </r>
  <r>
    <s v="Temanggung_CANDIGARON"/>
    <x v="51"/>
    <s v="CANDIGARON"/>
    <n v="10.51"/>
    <e v="#REF!"/>
    <n v="1.31375"/>
    <n v="200000"/>
    <n v="2200000"/>
  </r>
  <r>
    <s v="Temanggung_CANDIMULYO"/>
    <x v="51"/>
    <s v="CANDIMULYO"/>
    <n v="9.5500000000000007"/>
    <e v="#REF!"/>
    <n v="1.1937500000000001"/>
    <n v="200000"/>
    <n v="2000000"/>
  </r>
  <r>
    <s v="Temanggung_CANDISARI"/>
    <x v="51"/>
    <s v="CANDISARI"/>
    <n v="9.5500000000000007"/>
    <e v="#REF!"/>
    <n v="1.1937500000000001"/>
    <n v="200000"/>
    <n v="2000000"/>
  </r>
  <r>
    <s v="Temanggung_CARUBAN"/>
    <x v="51"/>
    <s v="CARUBAN"/>
    <n v="9.5500000000000007"/>
    <e v="#REF!"/>
    <n v="1.1937500000000001"/>
    <n v="200000"/>
    <n v="2000000"/>
  </r>
  <r>
    <s v="Temanggung_CENING"/>
    <x v="51"/>
    <s v="CENING"/>
    <n v="16.97"/>
    <e v="#REF!"/>
    <n v="2.1212499999999999"/>
    <n v="200000"/>
    <n v="3400000"/>
  </r>
  <r>
    <s v="Temanggung_DAMPIT"/>
    <x v="51"/>
    <s v="DAMPIT"/>
    <n v="7.61"/>
    <e v="#REF!"/>
    <n v="0.95125000000000004"/>
    <n v="200000"/>
    <n v="1600000"/>
  </r>
  <r>
    <s v="Temanggung_DANUPAYAN"/>
    <x v="51"/>
    <s v="DANUPAYAN"/>
    <n v="9.5500000000000007"/>
    <e v="#REF!"/>
    <n v="1.1937500000000001"/>
    <n v="200000"/>
    <n v="2000000"/>
  </r>
  <r>
    <s v="Temanggung_DRONO"/>
    <x v="51"/>
    <s v="DRONO"/>
    <n v="9.5500000000000007"/>
    <e v="#REF!"/>
    <n v="1.1937500000000001"/>
    <n v="200000"/>
    <n v="2000000"/>
  </r>
  <r>
    <s v="Temanggung_DUREN"/>
    <x v="51"/>
    <s v="DUREN"/>
    <n v="10.51"/>
    <e v="#REF!"/>
    <n v="1.31375"/>
    <n v="200000"/>
    <n v="2200000"/>
  </r>
  <r>
    <s v="Temanggung_GANDON"/>
    <x v="51"/>
    <s v="GANDON"/>
    <n v="9.5500000000000007"/>
    <e v="#REF!"/>
    <n v="1.1937500000000001"/>
    <n v="200000"/>
    <n v="2000000"/>
  </r>
  <r>
    <s v="Temanggung_GANDU"/>
    <x v="51"/>
    <s v="GANDU"/>
    <n v="9.5500000000000007"/>
    <e v="#REF!"/>
    <n v="1.1937500000000001"/>
    <n v="200000"/>
    <n v="2000000"/>
  </r>
  <r>
    <s v="Temanggung_GANDULAN"/>
    <x v="51"/>
    <s v="GANDULAN"/>
    <n v="9.5500000000000007"/>
    <e v="#REF!"/>
    <n v="1.1937500000000001"/>
    <n v="200000"/>
    <n v="2000000"/>
  </r>
  <r>
    <s v="Temanggung_GEBLOG"/>
    <x v="51"/>
    <s v="GEBLOG"/>
    <n v="9.5500000000000007"/>
    <e v="#REF!"/>
    <n v="1.1937500000000001"/>
    <n v="200000"/>
    <n v="2000000"/>
  </r>
  <r>
    <s v="Temanggung_GEMAWANG"/>
    <x v="51"/>
    <s v="GEMAWANG"/>
    <n v="9.5500000000000007"/>
    <e v="#REF!"/>
    <n v="1.1937500000000001"/>
    <n v="200000"/>
    <n v="2000000"/>
  </r>
  <r>
    <s v="Temanggung_GESING"/>
    <x v="51"/>
    <s v="GESING"/>
    <n v="9.5500000000000007"/>
    <e v="#REF!"/>
    <n v="1.1937500000000001"/>
    <n v="200000"/>
    <n v="2000000"/>
  </r>
  <r>
    <s v="Temanggung_GETAS"/>
    <x v="51"/>
    <s v="GETAS"/>
    <n v="9.5500000000000007"/>
    <e v="#REF!"/>
    <n v="1.1937500000000001"/>
    <n v="200000"/>
    <n v="2000000"/>
  </r>
  <r>
    <s v="Temanggung_GIRIMULYO"/>
    <x v="51"/>
    <s v="GIRIMULYO"/>
    <n v="7.61"/>
    <e v="#REF!"/>
    <n v="0.95125000000000004"/>
    <n v="200000"/>
    <n v="1600000"/>
  </r>
  <r>
    <s v="Temanggung_GIYANTI"/>
    <x v="51"/>
    <s v="GIYANTI"/>
    <n v="9.5500000000000007"/>
    <e v="#REF!"/>
    <n v="1.1937500000000001"/>
    <n v="200000"/>
    <n v="2000000"/>
  </r>
  <r>
    <s v="Temanggung_GONDANGWAYANG"/>
    <x v="51"/>
    <s v="GONDANGWAYANG"/>
    <n v="9.5500000000000007"/>
    <e v="#REF!"/>
    <n v="1.1937500000000001"/>
    <n v="200000"/>
    <n v="2000000"/>
  </r>
  <r>
    <s v="Temanggung_GREGES"/>
    <x v="51"/>
    <s v="GREGES"/>
    <n v="9.5500000000000007"/>
    <e v="#REF!"/>
    <n v="1.1937500000000001"/>
    <n v="200000"/>
    <n v="2000000"/>
  </r>
  <r>
    <s v="Temanggung_GUNTUR"/>
    <x v="51"/>
    <s v="GUNTUR"/>
    <n v="9.5500000000000007"/>
    <e v="#REF!"/>
    <n v="1.1937500000000001"/>
    <n v="200000"/>
    <n v="2000000"/>
  </r>
  <r>
    <s v="Temanggung_GUNUNGSARI"/>
    <x v="51"/>
    <s v="GUNUNGSARI"/>
    <n v="7.61"/>
    <e v="#REF!"/>
    <n v="0.95125000000000004"/>
    <n v="200000"/>
    <n v="1600000"/>
  </r>
  <r>
    <s v="Temanggung_JAMBON"/>
    <x v="51"/>
    <s v="JAMBON"/>
    <n v="9.5500000000000007"/>
    <e v="#REF!"/>
    <n v="1.1937500000000001"/>
    <n v="200000"/>
    <n v="2000000"/>
  </r>
  <r>
    <s v="Temanggung_JAMPIREJO"/>
    <x v="51"/>
    <s v="JAMPIREJO"/>
    <n v="9.5500000000000007"/>
    <e v="#REF!"/>
    <n v="1.1937500000000001"/>
    <n v="200000"/>
    <n v="2000000"/>
  </r>
  <r>
    <s v="Temanggung_JETIS"/>
    <x v="51"/>
    <s v="JETIS"/>
    <n v="9.5500000000000007"/>
    <e v="#REF!"/>
    <n v="1.1937500000000001"/>
    <n v="200000"/>
    <n v="2000000"/>
  </r>
  <r>
    <s v="Temanggung_JRAGAN"/>
    <x v="51"/>
    <s v="JRAGAN"/>
    <n v="9.5500000000000007"/>
    <e v="#REF!"/>
    <n v="1.1937500000000001"/>
    <n v="200000"/>
    <n v="2000000"/>
  </r>
  <r>
    <s v="Temanggung_JURANG"/>
    <x v="51"/>
    <s v="JURANG"/>
    <n v="9.5500000000000007"/>
    <e v="#REF!"/>
    <n v="1.1937500000000001"/>
    <n v="200000"/>
    <n v="2000000"/>
  </r>
  <r>
    <s v="Temanggung_KALIBANGER"/>
    <x v="51"/>
    <s v="KALIBANGER"/>
    <n v="9.5500000000000007"/>
    <e v="#REF!"/>
    <n v="1.1937500000000001"/>
    <n v="200000"/>
    <n v="2000000"/>
  </r>
  <r>
    <s v="Temanggung_KALIJOSO"/>
    <x v="51"/>
    <s v="KALIJOSO"/>
    <n v="7.61"/>
    <e v="#REF!"/>
    <n v="0.95125000000000004"/>
    <n v="200000"/>
    <n v="1600000"/>
  </r>
  <r>
    <s v="Temanggung_KALIMANGGIS"/>
    <x v="51"/>
    <s v="KALIMANGGIS"/>
    <n v="9.5500000000000007"/>
    <e v="#REF!"/>
    <n v="1.1937500000000001"/>
    <n v="200000"/>
    <n v="2000000"/>
  </r>
  <r>
    <s v="Temanggung_KALIPUTIH"/>
    <x v="51"/>
    <s v="KALIPUTIH"/>
    <n v="16.97"/>
    <e v="#REF!"/>
    <n v="2.1212499999999999"/>
    <n v="200000"/>
    <n v="3400000"/>
  </r>
  <r>
    <s v="Temanggung_KALORAN"/>
    <x v="51"/>
    <s v="KALORAN"/>
    <n v="9.5500000000000007"/>
    <e v="#REF!"/>
    <n v="1.1937500000000001"/>
    <n v="200000"/>
    <n v="2000000"/>
  </r>
  <r>
    <s v="Temanggung_KANDANGAN"/>
    <x v="51"/>
    <s v="KANDANGAN"/>
    <n v="9.5500000000000007"/>
    <e v="#REF!"/>
    <n v="1.1937500000000001"/>
    <n v="200000"/>
    <n v="2000000"/>
  </r>
  <r>
    <s v="Temanggung_KARANGSENENG"/>
    <x v="51"/>
    <s v="KARANGSENENG"/>
    <n v="9.5500000000000007"/>
    <e v="#REF!"/>
    <n v="1.1937500000000001"/>
    <n v="200000"/>
    <n v="2000000"/>
  </r>
  <r>
    <s v="Temanggung_KARANGTEJO"/>
    <x v="51"/>
    <s v="KARANGTEJO"/>
    <n v="9.5500000000000007"/>
    <e v="#REF!"/>
    <n v="1.1937500000000001"/>
    <n v="200000"/>
    <n v="2000000"/>
  </r>
  <r>
    <s v="Temanggung_KEBLUKAN"/>
    <x v="51"/>
    <s v="KEBLUKAN"/>
    <n v="9.5500000000000007"/>
    <e v="#REF!"/>
    <n v="1.1937500000000001"/>
    <n v="200000"/>
    <n v="2000000"/>
  </r>
  <r>
    <s v="Temanggung_KEBONSARI"/>
    <x v="51"/>
    <s v="KEBONSARI"/>
    <n v="9.5500000000000007"/>
    <e v="#REF!"/>
    <n v="1.1937500000000001"/>
    <n v="200000"/>
    <n v="2000000"/>
  </r>
  <r>
    <s v="Temanggung_KEDAWUNG"/>
    <x v="51"/>
    <s v="KEDAWUNG"/>
    <n v="9.5500000000000007"/>
    <e v="#REF!"/>
    <n v="1.1937500000000001"/>
    <n v="200000"/>
    <n v="2000000"/>
  </r>
  <r>
    <s v="Temanggung_KEDU"/>
    <x v="51"/>
    <s v="KEDU"/>
    <n v="9.5500000000000007"/>
    <e v="#REF!"/>
    <n v="1.1937500000000001"/>
    <n v="200000"/>
    <n v="2000000"/>
  </r>
  <r>
    <s v="Temanggung_KEDUNGBOTO"/>
    <x v="51"/>
    <s v="KEDUNGBOTO"/>
    <n v="16.97"/>
    <e v="#REF!"/>
    <n v="2.1212499999999999"/>
    <n v="200000"/>
    <n v="3400000"/>
  </r>
  <r>
    <s v="Temanggung_KEDUNGUMPUL"/>
    <x v="51"/>
    <s v="KEDUNGUMPUL"/>
    <n v="9.5500000000000007"/>
    <e v="#REF!"/>
    <n v="1.1937500000000001"/>
    <n v="200000"/>
    <n v="2000000"/>
  </r>
  <r>
    <s v="Temanggung_KEMBANGSARI"/>
    <x v="51"/>
    <s v="KEMBANGSARI"/>
    <n v="9.5500000000000007"/>
    <e v="#REF!"/>
    <n v="1.1937500000000001"/>
    <n v="200000"/>
    <n v="2000000"/>
  </r>
  <r>
    <s v="Temanggung_KEMIRI"/>
    <x v="51"/>
    <s v="KEMIRI"/>
    <n v="9.5500000000000007"/>
    <e v="#REF!"/>
    <n v="1.1937500000000001"/>
    <n v="200000"/>
    <n v="2000000"/>
  </r>
  <r>
    <s v="Temanggung_KEMITIR"/>
    <x v="51"/>
    <s v="KEMITIR"/>
    <n v="10.51"/>
    <e v="#REF!"/>
    <n v="1.31375"/>
    <n v="200000"/>
    <n v="2200000"/>
  </r>
  <r>
    <s v="Temanggung_KEMLOKO"/>
    <x v="51"/>
    <s v="KEMLOKO"/>
    <n v="9.5500000000000007"/>
    <e v="#REF!"/>
    <n v="1.1937500000000001"/>
    <n v="200000"/>
    <n v="2000000"/>
  </r>
  <r>
    <s v="Temanggung_KEMLOKO"/>
    <x v="51"/>
    <s v="KEMLOKO"/>
    <n v="9.5500000000000007"/>
    <e v="#REF!"/>
    <n v="1.1937500000000001"/>
    <n v="200000"/>
    <n v="2000000"/>
  </r>
  <r>
    <s v="Temanggung_KEROKAN"/>
    <x v="51"/>
    <s v="KEROKAN"/>
    <n v="9.5500000000000007"/>
    <e v="#REF!"/>
    <n v="1.1937500000000001"/>
    <n v="200000"/>
    <n v="2000000"/>
  </r>
  <r>
    <s v="Temanggung_KERTOSARI"/>
    <x v="51"/>
    <s v="KERTOSARI"/>
    <n v="9.5500000000000007"/>
    <e v="#REF!"/>
    <n v="1.1937500000000001"/>
    <n v="200000"/>
    <n v="2000000"/>
  </r>
  <r>
    <s v="Temanggung_KESENENG"/>
    <x v="51"/>
    <s v="KESENENG"/>
    <n v="10.51"/>
    <e v="#REF!"/>
    <n v="1.31375"/>
    <n v="200000"/>
    <n v="2200000"/>
  </r>
  <r>
    <s v="Temanggung_KOWANGAN"/>
    <x v="51"/>
    <s v="KOWANGAN"/>
    <n v="9.5500000000000007"/>
    <e v="#REF!"/>
    <n v="1.1937500000000001"/>
    <n v="200000"/>
    <n v="2000000"/>
  </r>
  <r>
    <s v="Temanggung_KRAJAN"/>
    <x v="51"/>
    <s v="KRAJAN"/>
    <n v="9.5500000000000007"/>
    <e v="#REF!"/>
    <n v="1.1937500000000001"/>
    <n v="200000"/>
    <n v="2000000"/>
  </r>
  <r>
    <s v="Temanggung_KREMPONG"/>
    <x v="51"/>
    <s v="KREMPONG"/>
    <n v="9.5500000000000007"/>
    <e v="#REF!"/>
    <n v="1.1937500000000001"/>
    <n v="200000"/>
    <n v="2000000"/>
  </r>
  <r>
    <s v="Temanggung_KUNDISARI"/>
    <x v="51"/>
    <s v="KUNDISARI"/>
    <n v="9.5500000000000007"/>
    <e v="#REF!"/>
    <n v="1.1937500000000001"/>
    <n v="200000"/>
    <n v="2000000"/>
  </r>
  <r>
    <s v="Temanggung_KUTOANYAR"/>
    <x v="51"/>
    <s v="KUTOANYAR"/>
    <n v="9.5500000000000007"/>
    <e v="#REF!"/>
    <n v="1.1937500000000001"/>
    <n v="200000"/>
    <n v="2000000"/>
  </r>
  <r>
    <s v="Temanggung_LANGGENG"/>
    <x v="51"/>
    <s v="LANGGENG"/>
    <n v="9.5500000000000007"/>
    <e v="#REF!"/>
    <n v="1.1937500000000001"/>
    <n v="200000"/>
    <n v="2000000"/>
  </r>
  <r>
    <s v="Temanggung_LEGOKSARI"/>
    <x v="51"/>
    <s v="LEGOKSARI"/>
    <n v="9.5500000000000007"/>
    <e v="#REF!"/>
    <n v="1.1937500000000001"/>
    <n v="200000"/>
    <n v="2000000"/>
  </r>
  <r>
    <s v="Temanggung_LOSARI"/>
    <x v="51"/>
    <s v="LOSARI"/>
    <n v="9.5500000000000007"/>
    <e v="#REF!"/>
    <n v="1.1937500000000001"/>
    <n v="200000"/>
    <n v="2000000"/>
  </r>
  <r>
    <s v="Temanggung_MADURESO"/>
    <x v="51"/>
    <s v="MADURESO"/>
    <n v="9.5500000000000007"/>
    <e v="#REF!"/>
    <n v="1.1937500000000001"/>
    <n v="200000"/>
    <n v="2000000"/>
  </r>
  <r>
    <s v="Temanggung_MALANGSARI"/>
    <x v="51"/>
    <s v="MALANGSARI"/>
    <n v="9.5500000000000007"/>
    <e v="#REF!"/>
    <n v="1.1937500000000001"/>
    <n v="200000"/>
    <n v="2000000"/>
  </r>
  <r>
    <s v="Temanggung_MALEBO"/>
    <x v="51"/>
    <s v="MALEBO"/>
    <n v="9.5500000000000007"/>
    <e v="#REF!"/>
    <n v="1.1937500000000001"/>
    <n v="200000"/>
    <n v="2000000"/>
  </r>
  <r>
    <s v="Temanggung_MANDING"/>
    <x v="51"/>
    <s v="MANDING"/>
    <n v="9.5500000000000007"/>
    <e v="#REF!"/>
    <n v="1.1937500000000001"/>
    <n v="200000"/>
    <n v="2000000"/>
  </r>
  <r>
    <s v="Temanggung_MANGUNSARI"/>
    <x v="51"/>
    <s v="MANGUNSARI"/>
    <n v="7.61"/>
    <e v="#REF!"/>
    <n v="0.95125000000000004"/>
    <n v="200000"/>
    <n v="1600000"/>
  </r>
  <r>
    <s v="Temanggung_MARGOLELO"/>
    <x v="51"/>
    <s v="MARGOLELO"/>
    <n v="9.5500000000000007"/>
    <e v="#REF!"/>
    <n v="1.1937500000000001"/>
    <n v="200000"/>
    <n v="2000000"/>
  </r>
  <r>
    <s v="Temanggung_MENGGORO"/>
    <x v="51"/>
    <s v="MENGGORO"/>
    <n v="9.5500000000000007"/>
    <e v="#REF!"/>
    <n v="1.1937500000000001"/>
    <n v="200000"/>
    <n v="2000000"/>
  </r>
  <r>
    <s v="Temanggung_MERGOWATI"/>
    <x v="51"/>
    <s v="MERGOWATI"/>
    <n v="9.5500000000000007"/>
    <e v="#REF!"/>
    <n v="1.1937500000000001"/>
    <n v="200000"/>
    <n v="2000000"/>
  </r>
  <r>
    <s v="Temanggung_MOJOTENGAH"/>
    <x v="51"/>
    <s v="MOJOTENGAH"/>
    <n v="9.5500000000000007"/>
    <e v="#REF!"/>
    <n v="1.1937500000000001"/>
    <n v="200000"/>
    <n v="2000000"/>
  </r>
  <r>
    <s v="Temanggung_MONDORETNO"/>
    <x v="51"/>
    <s v="MONDORETNO"/>
    <n v="9.5500000000000007"/>
    <e v="#REF!"/>
    <n v="1.1937500000000001"/>
    <n v="200000"/>
    <n v="2000000"/>
  </r>
  <r>
    <s v="Temanggung_MUDAL"/>
    <x v="51"/>
    <s v="MUDAL"/>
    <n v="9.5500000000000007"/>
    <e v="#REF!"/>
    <n v="1.1937500000000001"/>
    <n v="200000"/>
    <n v="2000000"/>
  </r>
  <r>
    <s v="Temanggung_MUNCAR"/>
    <x v="51"/>
    <s v="MUNCAR"/>
    <n v="9.5500000000000007"/>
    <e v="#REF!"/>
    <n v="1.1937500000000001"/>
    <n v="200000"/>
    <n v="2000000"/>
  </r>
  <r>
    <s v="Temanggung_MUNGSENG"/>
    <x v="51"/>
    <s v="MUNGSENG"/>
    <n v="9.5500000000000007"/>
    <e v="#REF!"/>
    <n v="1.1937500000000001"/>
    <n v="200000"/>
    <n v="2000000"/>
  </r>
  <r>
    <s v="Temanggung_NAMPIREJO"/>
    <x v="51"/>
    <s v="NAMPIREJO"/>
    <n v="9.5500000000000007"/>
    <e v="#REF!"/>
    <n v="1.1937500000000001"/>
    <n v="200000"/>
    <n v="2000000"/>
  </r>
  <r>
    <s v="Temanggung_NGADIMULYO"/>
    <x v="51"/>
    <s v="NGADIMULYO"/>
    <n v="9.5500000000000007"/>
    <e v="#REF!"/>
    <n v="1.1937500000000001"/>
    <n v="200000"/>
    <n v="2000000"/>
  </r>
  <r>
    <s v="Temanggung_NGADISEPI"/>
    <x v="51"/>
    <s v="NGADISEPI"/>
    <n v="9.5500000000000007"/>
    <e v="#REF!"/>
    <n v="1.1937500000000001"/>
    <n v="200000"/>
    <n v="2000000"/>
  </r>
  <r>
    <s v="Temanggung_NGADITIRTO"/>
    <x v="51"/>
    <s v="NGADITIRTO"/>
    <n v="9.5500000000000007"/>
    <e v="#REF!"/>
    <n v="1.1937500000000001"/>
    <n v="200000"/>
    <n v="2000000"/>
  </r>
  <r>
    <s v="Temanggung_NGEMPLAK"/>
    <x v="51"/>
    <s v="NGEMPLAK"/>
    <n v="7.61"/>
    <e v="#REF!"/>
    <n v="0.95125000000000004"/>
    <n v="200000"/>
    <n v="1600000"/>
  </r>
  <r>
    <s v="Temanggung_NGEMPLAK"/>
    <x v="51"/>
    <s v="NGEMPLAK"/>
    <n v="9.5500000000000007"/>
    <e v="#REF!"/>
    <n v="1.1937500000000001"/>
    <n v="200000"/>
    <n v="2000000"/>
  </r>
  <r>
    <s v="Temanggung_NGIMBRANG"/>
    <x v="51"/>
    <s v="NGIMBRANG"/>
    <n v="9.5500000000000007"/>
    <e v="#REF!"/>
    <n v="1.1937500000000001"/>
    <n v="200000"/>
    <n v="2000000"/>
  </r>
  <r>
    <s v="Temanggung_PAKUREJO"/>
    <x v="51"/>
    <s v="PAKUREJO"/>
    <n v="9.5500000000000007"/>
    <e v="#REF!"/>
    <n v="1.1937500000000001"/>
    <n v="200000"/>
    <n v="2000000"/>
  </r>
  <r>
    <s v="Temanggung_PANDEMULYO"/>
    <x v="51"/>
    <s v="PANDEMULYO"/>
    <n v="9.5500000000000007"/>
    <e v="#REF!"/>
    <n v="1.1937500000000001"/>
    <n v="200000"/>
    <n v="2000000"/>
  </r>
  <r>
    <s v="Temanggung_PENGARENGAN"/>
    <x v="51"/>
    <s v="PENGARENGAN"/>
    <n v="7.61"/>
    <e v="#REF!"/>
    <n v="0.95125000000000004"/>
    <n v="200000"/>
    <n v="1600000"/>
  </r>
  <r>
    <s v="Temanggung_PENGILON"/>
    <x v="51"/>
    <s v="PENGILON"/>
    <n v="9.5500000000000007"/>
    <e v="#REF!"/>
    <n v="1.1937500000000001"/>
    <n v="200000"/>
    <n v="2000000"/>
  </r>
  <r>
    <s v="Temanggung_PLEDOKAN"/>
    <x v="51"/>
    <s v="PLEDOKAN"/>
    <n v="10.51"/>
    <e v="#REF!"/>
    <n v="1.31375"/>
    <n v="200000"/>
    <n v="2200000"/>
  </r>
  <r>
    <s v="Temanggung_PURWODADI"/>
    <x v="51"/>
    <s v="PURWODADI"/>
    <n v="9.5500000000000007"/>
    <e v="#REF!"/>
    <n v="1.1937500000000001"/>
    <n v="200000"/>
    <n v="2000000"/>
  </r>
  <r>
    <s v="Temanggung_PURWOREJO"/>
    <x v="51"/>
    <s v="PURWOREJO"/>
    <n v="9.5500000000000007"/>
    <e v="#REF!"/>
    <n v="1.1937500000000001"/>
    <n v="200000"/>
    <n v="2000000"/>
  </r>
  <r>
    <s v="Temanggung_PUTAT"/>
    <x v="51"/>
    <s v="PUTAT"/>
    <n v="9.5500000000000007"/>
    <e v="#REF!"/>
    <n v="1.1937500000000001"/>
    <n v="200000"/>
    <n v="2000000"/>
  </r>
  <r>
    <s v="Temanggung_ROWO"/>
    <x v="51"/>
    <s v="ROWO"/>
    <n v="9.5500000000000007"/>
    <e v="#REF!"/>
    <n v="1.1937500000000001"/>
    <n v="200000"/>
    <n v="2000000"/>
  </r>
  <r>
    <s v="Temanggung_SALAMREJO"/>
    <x v="51"/>
    <s v="SALAMREJO"/>
    <n v="9.5500000000000007"/>
    <e v="#REF!"/>
    <n v="1.1937500000000001"/>
    <n v="200000"/>
    <n v="2000000"/>
  </r>
  <r>
    <s v="Temanggung_SALAMSARI"/>
    <x v="51"/>
    <s v="SALAMSARI"/>
    <n v="9.5500000000000007"/>
    <e v="#REF!"/>
    <n v="1.1937500000000001"/>
    <n v="200000"/>
    <n v="2000000"/>
  </r>
  <r>
    <s v="Temanggung_SAMIRANAN"/>
    <x v="51"/>
    <s v="SAMIRANAN"/>
    <n v="9.5500000000000007"/>
    <e v="#REF!"/>
    <n v="1.1937500000000001"/>
    <n v="200000"/>
    <n v="2000000"/>
  </r>
  <r>
    <s v="Temanggung_SIDOREJO"/>
    <x v="51"/>
    <s v="SIDOREJO"/>
    <n v="9.5500000000000007"/>
    <e v="#REF!"/>
    <n v="1.1937500000000001"/>
    <n v="200000"/>
    <n v="2000000"/>
  </r>
  <r>
    <s v="Temanggung_SRIWUNGU"/>
    <x v="51"/>
    <s v="SRIWUNGU"/>
    <n v="9.5500000000000007"/>
    <e v="#REF!"/>
    <n v="1.1937500000000001"/>
    <n v="200000"/>
    <n v="2000000"/>
  </r>
  <r>
    <s v="Temanggung_SUCEN"/>
    <x v="51"/>
    <s v="SUCEN"/>
    <n v="9.5500000000000007"/>
    <e v="#REF!"/>
    <n v="1.1937500000000001"/>
    <n v="200000"/>
    <n v="2000000"/>
  </r>
  <r>
    <s v="Temanggung_SUKODADI"/>
    <x v="51"/>
    <s v="SUKODADI"/>
    <n v="16.97"/>
    <e v="#REF!"/>
    <n v="2.1212499999999999"/>
    <n v="200000"/>
    <n v="3400000"/>
  </r>
  <r>
    <s v="Temanggung_TANGGULANOM"/>
    <x v="51"/>
    <s v="TANGGULANOM"/>
    <n v="9.5500000000000007"/>
    <e v="#REF!"/>
    <n v="1.1937500000000001"/>
    <n v="200000"/>
    <n v="2000000"/>
  </r>
  <r>
    <s v="Temanggung_TANJUNGSARI"/>
    <x v="51"/>
    <s v="TANJUNGSARI"/>
    <n v="9.5500000000000007"/>
    <e v="#REF!"/>
    <n v="1.1937500000000001"/>
    <n v="200000"/>
    <n v="2000000"/>
  </r>
  <r>
    <s v="Temanggung_TAWANGSARI"/>
    <x v="51"/>
    <s v="TAWANGSARI"/>
    <n v="9.5500000000000007"/>
    <e v="#REF!"/>
    <n v="1.1937500000000001"/>
    <n v="200000"/>
    <n v="2000000"/>
  </r>
  <r>
    <s v="Temanggung_TEGALURUNG"/>
    <x v="51"/>
    <s v="TEGALURUNG"/>
    <n v="9.5500000000000007"/>
    <e v="#REF!"/>
    <n v="1.1937500000000001"/>
    <n v="200000"/>
    <n v="2000000"/>
  </r>
  <r>
    <s v="Temanggung_TEGOWANUH"/>
    <x v="51"/>
    <s v="TEGOWANUH"/>
    <n v="9.5500000000000007"/>
    <e v="#REF!"/>
    <n v="1.1937500000000001"/>
    <n v="200000"/>
    <n v="2000000"/>
  </r>
  <r>
    <s v="Temanggung_TEMANGGUNG I"/>
    <x v="51"/>
    <s v="TEMANGGUNG I"/>
    <n v="9.5500000000000007"/>
    <e v="#REF!"/>
    <n v="1.1937500000000001"/>
    <n v="200000"/>
    <n v="2000000"/>
  </r>
  <r>
    <s v="Temanggung_TEMANGGUNG II"/>
    <x v="51"/>
    <s v="TEMANGGUNG II"/>
    <n v="9.5500000000000007"/>
    <e v="#REF!"/>
    <n v="1.1937500000000001"/>
    <n v="200000"/>
    <n v="2000000"/>
  </r>
  <r>
    <s v="Temanggung_TEMPURAN"/>
    <x v="51"/>
    <s v="TEMPURAN"/>
    <n v="9.5500000000000007"/>
    <e v="#REF!"/>
    <n v="1.1937500000000001"/>
    <n v="200000"/>
    <n v="2000000"/>
  </r>
  <r>
    <s v="Temanggung_TEPUSEN"/>
    <x v="51"/>
    <s v="TEPUSEN"/>
    <n v="9.5500000000000007"/>
    <e v="#REF!"/>
    <n v="1.1937500000000001"/>
    <n v="200000"/>
    <n v="2000000"/>
  </r>
  <r>
    <s v="Temanggung_TLOGOMULYO"/>
    <x v="51"/>
    <s v="TLOGOMULYO"/>
    <n v="9.5500000000000007"/>
    <e v="#REF!"/>
    <n v="1.1937500000000001"/>
    <n v="200000"/>
    <n v="2000000"/>
  </r>
  <r>
    <s v="Temanggung_TLOGOPUCANG"/>
    <x v="51"/>
    <s v="TLOGOPUCANG"/>
    <n v="9.5500000000000007"/>
    <e v="#REF!"/>
    <n v="1.1937500000000001"/>
    <n v="200000"/>
    <n v="2000000"/>
  </r>
  <r>
    <s v="Temanggung_TLOGOREJO"/>
    <x v="51"/>
    <s v="TLOGOREJO"/>
    <n v="9.5500000000000007"/>
    <e v="#REF!"/>
    <n v="1.1937500000000001"/>
    <n v="200000"/>
    <n v="2000000"/>
  </r>
  <r>
    <s v="Temanggung_TLOGOWUNGU"/>
    <x v="51"/>
    <s v="TLOGOWUNGU"/>
    <n v="9.5500000000000007"/>
    <e v="#REF!"/>
    <n v="1.1937500000000001"/>
    <n v="200000"/>
    <n v="2000000"/>
  </r>
  <r>
    <s v="Temanggung_TRAYU"/>
    <x v="51"/>
    <s v="TRAYU"/>
    <n v="10.51"/>
    <e v="#REF!"/>
    <n v="1.31375"/>
    <n v="200000"/>
    <n v="2200000"/>
  </r>
  <r>
    <s v="Temanggung_WADAS"/>
    <x v="51"/>
    <s v="WADAS"/>
    <n v="9.5500000000000007"/>
    <e v="#REF!"/>
    <n v="1.1937500000000001"/>
    <n v="200000"/>
    <n v="2000000"/>
  </r>
  <r>
    <s v="Temanggung_WALITELON SELATAN"/>
    <x v="51"/>
    <s v="WALITELON SELATAN"/>
    <n v="9.5500000000000007"/>
    <e v="#REF!"/>
    <n v="1.1937500000000001"/>
    <n v="200000"/>
    <n v="2000000"/>
  </r>
  <r>
    <s v="Temanggung_WALITELON UTARA"/>
    <x v="51"/>
    <s v="WALITELON UTARA"/>
    <n v="9.5500000000000007"/>
    <e v="#REF!"/>
    <n v="1.1937500000000001"/>
    <n v="200000"/>
    <n v="2000000"/>
  </r>
  <r>
    <s v="Temanggung_WONOROTO"/>
    <x v="51"/>
    <s v="WONOROTO"/>
    <n v="7.61"/>
    <e v="#REF!"/>
    <n v="0.95125000000000004"/>
    <n v="200000"/>
    <n v="1600000"/>
  </r>
  <r>
    <s v="TGL 3PURWAHAMBA_ARGATAWANG"/>
    <x v="52"/>
    <s v="ARGATAWANG"/>
    <n v="11.25"/>
    <e v="#REF!"/>
    <n v="1.40625"/>
    <n v="200000"/>
    <n v="2400000"/>
  </r>
  <r>
    <s v="TGL 3PURWAHAMBA_BABAKAN"/>
    <x v="52"/>
    <s v="BABAKAN"/>
    <n v="11.25"/>
    <e v="#REF!"/>
    <n v="1.40625"/>
    <n v="200000"/>
    <n v="2400000"/>
  </r>
  <r>
    <s v="TGL 3PURWAHAMBA_BALAMOA"/>
    <x v="52"/>
    <s v="BALAMOA"/>
    <n v="11.25"/>
    <e v="#REF!"/>
    <n v="1.40625"/>
    <n v="200000"/>
    <n v="2400000"/>
  </r>
  <r>
    <s v="TGL 3PURWAHAMBA_BANDASARI"/>
    <x v="52"/>
    <s v="BANDASARI"/>
    <n v="11.25"/>
    <e v="#REF!"/>
    <n v="1.40625"/>
    <n v="200000"/>
    <n v="2400000"/>
  </r>
  <r>
    <s v="TGL 3PURWAHAMBA_BANGUN GALIH"/>
    <x v="52"/>
    <s v="BANGUN GALIH"/>
    <n v="11.25"/>
    <e v="#REF!"/>
    <n v="1.40625"/>
    <n v="200000"/>
    <n v="2400000"/>
  </r>
  <r>
    <s v="TGL 3PURWAHAMBA_BANJARANYAR"/>
    <x v="52"/>
    <s v="BANJARANYAR"/>
    <n v="15.73"/>
    <e v="#REF!"/>
    <n v="1.9662500000000001"/>
    <n v="200000"/>
    <n v="3200000"/>
  </r>
  <r>
    <s v="TGL 3PURWAHAMBA_BANJARTURI"/>
    <x v="52"/>
    <s v="BANJARTURI"/>
    <n v="11.25"/>
    <e v="#REF!"/>
    <n v="1.40625"/>
    <n v="200000"/>
    <n v="2400000"/>
  </r>
  <r>
    <s v="TGL 3PURWAHAMBA_BANYUMUDAL"/>
    <x v="52"/>
    <s v="BANYUMUDAL"/>
    <n v="15.73"/>
    <e v="#REF!"/>
    <n v="1.9662500000000001"/>
    <n v="200000"/>
    <n v="3200000"/>
  </r>
  <r>
    <s v="TGL 3PURWAHAMBA_BEDUG"/>
    <x v="52"/>
    <s v="BEDUG"/>
    <n v="11.25"/>
    <e v="#REF!"/>
    <n v="1.40625"/>
    <n v="200000"/>
    <n v="2400000"/>
  </r>
  <r>
    <s v="TGL 3PURWAHAMBA_BOGARES KIDUL"/>
    <x v="52"/>
    <s v="BOGARES KIDUL"/>
    <n v="11.25"/>
    <e v="#REF!"/>
    <n v="1.40625"/>
    <n v="200000"/>
    <n v="2400000"/>
  </r>
  <r>
    <s v="TGL 3PURWAHAMBA_BOGARES LOR"/>
    <x v="52"/>
    <s v="BOGARES LOR"/>
    <n v="11.25"/>
    <e v="#REF!"/>
    <n v="1.40625"/>
    <n v="200000"/>
    <n v="2400000"/>
  </r>
  <r>
    <s v="TGL 3PURWAHAMBA_BOJONGSANA"/>
    <x v="52"/>
    <s v="BOJONGSANA"/>
    <n v="11.25"/>
    <e v="#REF!"/>
    <n v="1.40625"/>
    <n v="200000"/>
    <n v="2400000"/>
  </r>
  <r>
    <s v="TGL 3PURWAHAMBA_BONGKOK"/>
    <x v="52"/>
    <s v="BONGKOK"/>
    <n v="11.25"/>
    <e v="#REF!"/>
    <n v="1.40625"/>
    <n v="200000"/>
    <n v="2400000"/>
  </r>
  <r>
    <s v="TGL 3PURWAHAMBA_BREKAT"/>
    <x v="52"/>
    <s v="BREKAT"/>
    <n v="11.25"/>
    <e v="#REF!"/>
    <n v="1.40625"/>
    <n v="200000"/>
    <n v="2400000"/>
  </r>
  <r>
    <s v="TGL 3PURWAHAMBA_BULAKWARU"/>
    <x v="52"/>
    <s v="BULAKWARU"/>
    <n v="11.25"/>
    <e v="#REF!"/>
    <n v="1.40625"/>
    <n v="200000"/>
    <n v="2400000"/>
  </r>
  <r>
    <s v="TGL 3PURWAHAMBA_BUMIHARJA"/>
    <x v="52"/>
    <s v="BUMIHARJA"/>
    <n v="11.25"/>
    <e v="#REF!"/>
    <n v="1.40625"/>
    <n v="200000"/>
    <n v="2400000"/>
  </r>
  <r>
    <s v="TGL 3PURWAHAMBA_CANGKRING"/>
    <x v="52"/>
    <s v="CANGKRING"/>
    <n v="11.25"/>
    <e v="#REF!"/>
    <n v="1.40625"/>
    <n v="200000"/>
    <n v="2400000"/>
  </r>
  <r>
    <s v="TGL 3PURWAHAMBA_CAPAR"/>
    <x v="52"/>
    <s v="CAPAR"/>
    <n v="11.25"/>
    <e v="#REF!"/>
    <n v="1.40625"/>
    <n v="200000"/>
    <n v="2400000"/>
  </r>
  <r>
    <s v="TGL 3PURWAHAMBA_CERIH"/>
    <x v="52"/>
    <s v="CERIH"/>
    <n v="11.25"/>
    <e v="#REF!"/>
    <n v="1.40625"/>
    <n v="200000"/>
    <n v="2400000"/>
  </r>
  <r>
    <s v="TGL 3PURWAHAMBA_CIBUYUR"/>
    <x v="52"/>
    <s v="CIBUYUR"/>
    <n v="15.73"/>
    <e v="#REF!"/>
    <n v="1.9662500000000001"/>
    <n v="200000"/>
    <n v="3200000"/>
  </r>
  <r>
    <s v="TGL 3PURWAHAMBA_CURUG"/>
    <x v="52"/>
    <s v="CURUG"/>
    <n v="11.25"/>
    <e v="#REF!"/>
    <n v="1.40625"/>
    <n v="200000"/>
    <n v="2400000"/>
  </r>
  <r>
    <s v="TGL 3PURWAHAMBA_DAMPYAK"/>
    <x v="52"/>
    <s v="DAMPYAK"/>
    <n v="11.25"/>
    <e v="#REF!"/>
    <n v="1.40625"/>
    <n v="200000"/>
    <n v="2400000"/>
  </r>
  <r>
    <s v="TGL 3PURWAHAMBA_DATAR"/>
    <x v="52"/>
    <s v="DATAR"/>
    <n v="15.73"/>
    <e v="#REF!"/>
    <n v="1.9662500000000001"/>
    <n v="200000"/>
    <n v="3200000"/>
  </r>
  <r>
    <s v="TGL 3PURWAHAMBA_DAWUHAN"/>
    <x v="52"/>
    <s v="DAWUHAN"/>
    <n v="11.25"/>
    <e v="#REF!"/>
    <n v="1.40625"/>
    <n v="200000"/>
    <n v="2400000"/>
  </r>
  <r>
    <s v="TGL 3PURWAHAMBA_DEBONG KIDUL"/>
    <x v="52"/>
    <s v="DEBONG KIDUL"/>
    <n v="0.5"/>
    <e v="#REF!"/>
    <n v="6.25E-2"/>
    <n v="200000"/>
    <n v="200000"/>
  </r>
  <r>
    <s v="TGL 3PURWAHAMBA_DEBONG KULON"/>
    <x v="52"/>
    <s v="DEBONG KULON"/>
    <n v="0.5"/>
    <e v="#REF!"/>
    <n v="6.25E-2"/>
    <n v="200000"/>
    <n v="200000"/>
  </r>
  <r>
    <s v="TGL 3PURWAHAMBA_DEBONG TENGAH"/>
    <x v="52"/>
    <s v="DEBONG TENGAH"/>
    <n v="0.5"/>
    <e v="#REF!"/>
    <n v="6.25E-2"/>
    <n v="200000"/>
    <n v="200000"/>
  </r>
  <r>
    <s v="TGL 3PURWAHAMBA_DEBONGWETAN"/>
    <x v="52"/>
    <s v="DEBONGWETAN"/>
    <n v="11.25"/>
    <e v="#REF!"/>
    <n v="1.40625"/>
    <n v="200000"/>
    <n v="2400000"/>
  </r>
  <r>
    <s v="TGL 3PURWAHAMBA_DEMANGHARJO"/>
    <x v="52"/>
    <s v="DEMANGHARJO"/>
    <n v="11.25"/>
    <e v="#REF!"/>
    <n v="1.40625"/>
    <n v="200000"/>
    <n v="2400000"/>
  </r>
  <r>
    <s v="TGL 3PURWAHAMBA_DEPOK"/>
    <x v="52"/>
    <s v="DEPOK"/>
    <n v="11.25"/>
    <e v="#REF!"/>
    <n v="1.40625"/>
    <n v="200000"/>
    <n v="2400000"/>
  </r>
  <r>
    <s v="TGL 3PURWAHAMBA_DERMASANDI"/>
    <x v="52"/>
    <s v="DERMASANDI"/>
    <n v="11.25"/>
    <e v="#REF!"/>
    <n v="1.40625"/>
    <n v="200000"/>
    <n v="2400000"/>
  </r>
  <r>
    <s v="TGL 3PURWAHAMBA_DERMASUCI"/>
    <x v="52"/>
    <s v="DERMASUCI"/>
    <n v="11.25"/>
    <e v="#REF!"/>
    <n v="1.40625"/>
    <n v="200000"/>
    <n v="2400000"/>
  </r>
  <r>
    <s v="TGL 3PURWAHAMBA_DINUK"/>
    <x v="52"/>
    <s v="DINUK"/>
    <n v="11.25"/>
    <e v="#REF!"/>
    <n v="1.40625"/>
    <n v="200000"/>
    <n v="2400000"/>
  </r>
  <r>
    <s v="TGL 3PURWAHAMBA_DUKUHBANGSA"/>
    <x v="52"/>
    <s v="DUKUHBANGSA"/>
    <n v="11.25"/>
    <e v="#REF!"/>
    <n v="1.40625"/>
    <n v="200000"/>
    <n v="2400000"/>
  </r>
  <r>
    <s v="TGL 3PURWAHAMBA_DUKUHJATI KIDUL"/>
    <x v="52"/>
    <s v="DUKUHJATI KIDUL"/>
    <n v="11.25"/>
    <e v="#REF!"/>
    <n v="1.40625"/>
    <n v="200000"/>
    <n v="2400000"/>
  </r>
  <r>
    <s v="TGL 3PURWAHAMBA_DUKUHJATI WETAN"/>
    <x v="52"/>
    <s v="DUKUHJATI WETAN"/>
    <n v="11.25"/>
    <e v="#REF!"/>
    <n v="1.40625"/>
    <n v="200000"/>
    <n v="2400000"/>
  </r>
  <r>
    <s v="TGL 3PURWAHAMBA_DUKUHLO"/>
    <x v="52"/>
    <s v="DUKUHLO"/>
    <n v="11.25"/>
    <e v="#REF!"/>
    <n v="1.40625"/>
    <n v="200000"/>
    <n v="2400000"/>
  </r>
  <r>
    <s v="TGL 3PURWAHAMBA_DUKUHMALANG"/>
    <x v="52"/>
    <s v="DUKUHMALANG"/>
    <n v="11.25"/>
    <e v="#REF!"/>
    <n v="1.40625"/>
    <n v="200000"/>
    <n v="2400000"/>
  </r>
  <r>
    <s v="TGL 3PURWAHAMBA_DUKUHSALAM"/>
    <x v="52"/>
    <s v="DUKUHSALAM"/>
    <n v="11.25"/>
    <e v="#REF!"/>
    <n v="1.40625"/>
    <n v="200000"/>
    <n v="2400000"/>
  </r>
  <r>
    <s v="TGL 3PURWAHAMBA_DUKUHSEMBUNG"/>
    <x v="52"/>
    <s v="DUKUHSEMBUNG"/>
    <n v="11.25"/>
    <e v="#REF!"/>
    <n v="1.40625"/>
    <n v="200000"/>
    <n v="2400000"/>
  </r>
  <r>
    <s v="TGL 3PURWAHAMBA_DUKUHWRINGIN"/>
    <x v="52"/>
    <s v="DUKUHWRINGIN"/>
    <n v="11.25"/>
    <e v="#REF!"/>
    <n v="1.40625"/>
    <n v="200000"/>
    <n v="2400000"/>
  </r>
  <r>
    <s v="TGL 3PURWAHAMBA_GANTUNGAN"/>
    <x v="52"/>
    <s v="GANTUNGAN"/>
    <n v="11.25"/>
    <e v="#REF!"/>
    <n v="1.40625"/>
    <n v="200000"/>
    <n v="2400000"/>
  </r>
  <r>
    <s v="TGL 3PURWAHAMBA_GEMBONGDADI"/>
    <x v="52"/>
    <s v="GEMBONGDADI"/>
    <n v="11.25"/>
    <e v="#REF!"/>
    <n v="1.40625"/>
    <n v="200000"/>
    <n v="2400000"/>
  </r>
  <r>
    <s v="TGL 3PURWAHAMBA_GEMBYANG"/>
    <x v="52"/>
    <s v="GEMBYANG"/>
    <n v="15.73"/>
    <e v="#REF!"/>
    <n v="1.9662500000000001"/>
    <n v="200000"/>
    <n v="3200000"/>
  </r>
  <r>
    <s v="TGL 3PURWAHAMBA_GENDOANG"/>
    <x v="52"/>
    <s v="GENDOANG"/>
    <n v="15.73"/>
    <e v="#REF!"/>
    <n v="1.9662500000000001"/>
    <n v="200000"/>
    <n v="3200000"/>
  </r>
  <r>
    <s v="TGL 3PURWAHAMBA_GETASKEREP"/>
    <x v="52"/>
    <s v="GETASKEREP"/>
    <n v="11.25"/>
    <e v="#REF!"/>
    <n v="1.40625"/>
    <n v="200000"/>
    <n v="2400000"/>
  </r>
  <r>
    <s v="TGL 3PURWAHAMBA_GONGSENG"/>
    <x v="52"/>
    <s v="GONGSENG"/>
    <n v="15.73"/>
    <e v="#REF!"/>
    <n v="1.9662500000000001"/>
    <n v="200000"/>
    <n v="3200000"/>
  </r>
  <r>
    <s v="TGL 3PURWAHAMBA_GROBOG KULON"/>
    <x v="52"/>
    <s v="GROBOG KULON"/>
    <n v="11.25"/>
    <e v="#REF!"/>
    <n v="1.40625"/>
    <n v="200000"/>
    <n v="2400000"/>
  </r>
  <r>
    <s v="TGL 3PURWAHAMBA_GROBOG WETAN"/>
    <x v="52"/>
    <s v="GROBOG WETAN"/>
    <n v="11.25"/>
    <e v="#REF!"/>
    <n v="1.40625"/>
    <n v="200000"/>
    <n v="2400000"/>
  </r>
  <r>
    <s v="TGL 3PURWAHAMBA_GROGOL"/>
    <x v="52"/>
    <s v="GROGOL"/>
    <n v="11.25"/>
    <e v="#REF!"/>
    <n v="1.40625"/>
    <n v="200000"/>
    <n v="2400000"/>
  </r>
  <r>
    <s v="TGL 3PURWAHAMBA_HARJASARI"/>
    <x v="52"/>
    <s v="HARJASARI"/>
    <n v="11.25"/>
    <e v="#REF!"/>
    <n v="1.40625"/>
    <n v="200000"/>
    <n v="2400000"/>
  </r>
  <r>
    <s v="TGL 3PURWAHAMBA_HARJOSARI KIDUL"/>
    <x v="52"/>
    <s v="HARJOSARI KIDUL"/>
    <n v="11.25"/>
    <e v="#REF!"/>
    <n v="1.40625"/>
    <n v="200000"/>
    <n v="2400000"/>
  </r>
  <r>
    <s v="TGL 3PURWAHAMBA_HARJOSARI LOR"/>
    <x v="52"/>
    <s v="HARJOSARI LOR"/>
    <n v="11.25"/>
    <e v="#REF!"/>
    <n v="1.40625"/>
    <n v="200000"/>
    <n v="2400000"/>
  </r>
  <r>
    <s v="TGL 3PURWAHAMBA_JATIBOGOR"/>
    <x v="52"/>
    <s v="JATIBOGOR"/>
    <n v="11.25"/>
    <e v="#REF!"/>
    <n v="1.40625"/>
    <n v="200000"/>
    <n v="2400000"/>
  </r>
  <r>
    <s v="TGL 3PURWAHAMBA_JATILAWANG"/>
    <x v="52"/>
    <s v="JATILAWANG"/>
    <n v="11.25"/>
    <e v="#REF!"/>
    <n v="1.40625"/>
    <n v="200000"/>
    <n v="2400000"/>
  </r>
  <r>
    <s v="TGL 3PURWAHAMBA_JATIMULYA"/>
    <x v="52"/>
    <s v="JATIMULYA"/>
    <n v="11.25"/>
    <e v="#REF!"/>
    <n v="1.40625"/>
    <n v="200000"/>
    <n v="2400000"/>
  </r>
  <r>
    <s v="TGL 3PURWAHAMBA_JATINEGARA"/>
    <x v="52"/>
    <s v="JATINEGARA"/>
    <n v="11.25"/>
    <e v="#REF!"/>
    <n v="1.40625"/>
    <n v="200000"/>
    <n v="2400000"/>
  </r>
  <r>
    <s v="TGL 3PURWAHAMBA_JATIRAWA"/>
    <x v="52"/>
    <s v="JATIRAWA"/>
    <n v="11.25"/>
    <e v="#REF!"/>
    <n v="1.40625"/>
    <n v="200000"/>
    <n v="2400000"/>
  </r>
  <r>
    <s v="TGL 3PURWAHAMBA_JENGGAWUR"/>
    <x v="52"/>
    <s v="JENGGAWUR"/>
    <n v="11.25"/>
    <e v="#REF!"/>
    <n v="1.40625"/>
    <n v="200000"/>
    <n v="2400000"/>
  </r>
  <r>
    <s v="TGL 3PURWAHAMBA_KABUKAN"/>
    <x v="52"/>
    <s v="KABUKAN"/>
    <n v="11.25"/>
    <e v="#REF!"/>
    <n v="1.40625"/>
    <n v="200000"/>
    <n v="2400000"/>
  </r>
  <r>
    <s v="TGL 3PURWAHAMBA_KADEMANGARAN"/>
    <x v="52"/>
    <s v="KADEMANGARAN"/>
    <n v="11.25"/>
    <e v="#REF!"/>
    <n v="1.40625"/>
    <n v="200000"/>
    <n v="2400000"/>
  </r>
  <r>
    <s v="TGL 3PURWAHAMBA_KALADAWA"/>
    <x v="52"/>
    <s v="KALADAWA"/>
    <n v="11.25"/>
    <e v="#REF!"/>
    <n v="1.40625"/>
    <n v="200000"/>
    <n v="2400000"/>
  </r>
  <r>
    <s v="TGL 3PURWAHAMBA_KALIGAYAM"/>
    <x v="52"/>
    <s v="KALIGAYAM"/>
    <n v="11.25"/>
    <e v="#REF!"/>
    <n v="1.40625"/>
    <n v="200000"/>
    <n v="2400000"/>
  </r>
  <r>
    <s v="TGL 3PURWAHAMBA_KALIJAMBE"/>
    <x v="52"/>
    <s v="KALIJAMBE"/>
    <n v="11.25"/>
    <e v="#REF!"/>
    <n v="1.40625"/>
    <n v="200000"/>
    <n v="2400000"/>
  </r>
  <r>
    <s v="TGL 3PURWAHAMBA_KALIKANGKUNG"/>
    <x v="52"/>
    <s v="KALIKANGKUNG"/>
    <n v="11.25"/>
    <e v="#REF!"/>
    <n v="1.40625"/>
    <n v="200000"/>
    <n v="2400000"/>
  </r>
  <r>
    <s v="TGL 3PURWAHAMBA_KALIMAS"/>
    <x v="52"/>
    <s v="KALIMAS"/>
    <n v="15.73"/>
    <e v="#REF!"/>
    <n v="1.9662500000000001"/>
    <n v="200000"/>
    <n v="3200000"/>
  </r>
  <r>
    <s v="TGL 3PURWAHAMBA_KALIMATI"/>
    <x v="52"/>
    <s v="KALIMATI"/>
    <n v="11.25"/>
    <e v="#REF!"/>
    <n v="1.40625"/>
    <n v="200000"/>
    <n v="2400000"/>
  </r>
  <r>
    <s v="TGL 3PURWAHAMBA_KALISALEH"/>
    <x v="52"/>
    <s v="KALISALEH"/>
    <n v="15.73"/>
    <e v="#REF!"/>
    <n v="1.9662500000000001"/>
    <n v="200000"/>
    <n v="3200000"/>
  </r>
  <r>
    <s v="TGL 3PURWAHAMBA_KARANGANYAR"/>
    <x v="52"/>
    <s v="KARANGANYAR"/>
    <n v="11.25"/>
    <e v="#REF!"/>
    <n v="1.40625"/>
    <n v="200000"/>
    <n v="2400000"/>
  </r>
  <r>
    <s v="TGL 3PURWAHAMBA_KARANGANYAR"/>
    <x v="52"/>
    <s v="KARANGANYAR"/>
    <n v="11.25"/>
    <e v="#REF!"/>
    <n v="1.40625"/>
    <n v="200000"/>
    <n v="2400000"/>
  </r>
  <r>
    <s v="TGL 3PURWAHAMBA_KARANGDAWA"/>
    <x v="52"/>
    <s v="KARANGDAWA"/>
    <n v="15.73"/>
    <e v="#REF!"/>
    <n v="1.9662500000000001"/>
    <n v="200000"/>
    <n v="3200000"/>
  </r>
  <r>
    <s v="TGL 3PURWAHAMBA_KARANGJATI"/>
    <x v="52"/>
    <s v="KARANGJATI"/>
    <n v="11.25"/>
    <e v="#REF!"/>
    <n v="1.40625"/>
    <n v="200000"/>
    <n v="2400000"/>
  </r>
  <r>
    <s v="TGL 3PURWAHAMBA_KARANGMALANG"/>
    <x v="52"/>
    <s v="KARANGMALANG"/>
    <n v="11.25"/>
    <e v="#REF!"/>
    <n v="1.40625"/>
    <n v="200000"/>
    <n v="2400000"/>
  </r>
  <r>
    <s v="TGL 3PURWAHAMBA_KARANGMANGU"/>
    <x v="52"/>
    <s v="KARANGMANGU"/>
    <n v="11.25"/>
    <e v="#REF!"/>
    <n v="1.40625"/>
    <n v="200000"/>
    <n v="2400000"/>
  </r>
  <r>
    <s v="TGL 3PURWAHAMBA_KARANGMULYA"/>
    <x v="52"/>
    <s v="KARANGMULYA"/>
    <n v="11.25"/>
    <e v="#REF!"/>
    <n v="1.40625"/>
    <n v="200000"/>
    <n v="2400000"/>
  </r>
  <r>
    <s v="TGL 3PURWAHAMBA_KARANGWULUH"/>
    <x v="52"/>
    <s v="KARANGWULUH"/>
    <n v="11.25"/>
    <e v="#REF!"/>
    <n v="1.40625"/>
    <n v="200000"/>
    <n v="2400000"/>
  </r>
  <r>
    <s v="TGL 3PURWAHAMBA_KEBANDINGAN"/>
    <x v="52"/>
    <s v="KEBANDINGAN"/>
    <n v="11.25"/>
    <e v="#REF!"/>
    <n v="1.40625"/>
    <n v="200000"/>
    <n v="2400000"/>
  </r>
  <r>
    <s v="TGL 3PURWAHAMBA_KEBANGGAN"/>
    <x v="52"/>
    <s v="KEBANGGAN"/>
    <n v="15.73"/>
    <e v="#REF!"/>
    <n v="1.9662500000000001"/>
    <n v="200000"/>
    <n v="3200000"/>
  </r>
  <r>
    <s v="TGL 3PURWAHAMBA_KEBASEN"/>
    <x v="52"/>
    <s v="KEBASEN"/>
    <n v="11.25"/>
    <e v="#REF!"/>
    <n v="1.40625"/>
    <n v="200000"/>
    <n v="2400000"/>
  </r>
  <r>
    <s v="TGL 3PURWAHAMBA_KECEPIT"/>
    <x v="52"/>
    <s v="KECEPIT"/>
    <n v="15.73"/>
    <e v="#REF!"/>
    <n v="1.9662500000000001"/>
    <n v="200000"/>
    <n v="3200000"/>
  </r>
  <r>
    <s v="TGL 3PURWAHAMBA_KEDOKANSAYANG"/>
    <x v="52"/>
    <s v="KEDOKANSAYANG"/>
    <n v="11.25"/>
    <e v="#REF!"/>
    <n v="1.40625"/>
    <n v="200000"/>
    <n v="2400000"/>
  </r>
  <r>
    <s v="TGL 3PURWAHAMBA_KEDUNGBANTENG"/>
    <x v="52"/>
    <s v="KEDUNGBANTENG"/>
    <n v="11.25"/>
    <e v="#REF!"/>
    <n v="1.40625"/>
    <n v="200000"/>
    <n v="2400000"/>
  </r>
  <r>
    <s v="TGL 3PURWAHAMBA_KEDUNGBUNGKUS"/>
    <x v="52"/>
    <s v="KEDUNGBUNGKUS"/>
    <n v="11.25"/>
    <e v="#REF!"/>
    <n v="1.40625"/>
    <n v="200000"/>
    <n v="2400000"/>
  </r>
  <r>
    <s v="TGL 3PURWAHAMBA_KEDUNGJATI"/>
    <x v="52"/>
    <s v="KEDUNGJATI"/>
    <n v="11.25"/>
    <e v="#REF!"/>
    <n v="1.40625"/>
    <n v="200000"/>
    <n v="2400000"/>
  </r>
  <r>
    <s v="TGL 3PURWAHAMBA_KEJAMBON"/>
    <x v="52"/>
    <s v="KEJAMBON"/>
    <n v="0.5"/>
    <e v="#REF!"/>
    <n v="6.25E-2"/>
    <n v="200000"/>
    <n v="200000"/>
  </r>
  <r>
    <s v="TGL 3PURWAHAMBA_KEJENE"/>
    <x v="52"/>
    <s v="KEJENE"/>
    <n v="15.73"/>
    <e v="#REF!"/>
    <n v="1.9662500000000001"/>
    <n v="200000"/>
    <n v="3200000"/>
  </r>
  <r>
    <s v="TGL 3PURWAHAMBA_KEMANDUNGAN"/>
    <x v="52"/>
    <s v="KEMANDUNGAN"/>
    <n v="0.5"/>
    <e v="#REF!"/>
    <n v="6.25E-2"/>
    <n v="200000"/>
    <n v="200000"/>
  </r>
  <r>
    <s v="TGL 3PURWAHAMBA_KEMANGGUNGAN"/>
    <x v="52"/>
    <s v="KEMANGGUNGAN"/>
    <n v="11.25"/>
    <e v="#REF!"/>
    <n v="1.40625"/>
    <n v="200000"/>
    <n v="2400000"/>
  </r>
  <r>
    <s v="TGL 3PURWAHAMBA_KEMANTRAN"/>
    <x v="52"/>
    <s v="KEMANTRAN"/>
    <n v="11.25"/>
    <e v="#REF!"/>
    <n v="1.40625"/>
    <n v="200000"/>
    <n v="2400000"/>
  </r>
  <r>
    <s v="TGL 3PURWAHAMBA_KEMUNING"/>
    <x v="52"/>
    <s v="KEMUNING"/>
    <n v="11.25"/>
    <e v="#REF!"/>
    <n v="1.40625"/>
    <n v="200000"/>
    <n v="2400000"/>
  </r>
  <r>
    <s v="TGL 3PURWAHAMBA_KENDALSERUT"/>
    <x v="52"/>
    <s v="KENDALSERUT"/>
    <n v="11.25"/>
    <e v="#REF!"/>
    <n v="1.40625"/>
    <n v="200000"/>
    <n v="2400000"/>
  </r>
  <r>
    <s v="TGL 3PURWAHAMBA_KENDAYAKAN"/>
    <x v="52"/>
    <s v="KENDAYAKAN"/>
    <n v="11.25"/>
    <e v="#REF!"/>
    <n v="1.40625"/>
    <n v="200000"/>
    <n v="2400000"/>
  </r>
  <r>
    <s v="TGL 3PURWAHAMBA_KEPUNDUHAN"/>
    <x v="52"/>
    <s v="KEPUNDUHAN"/>
    <n v="11.25"/>
    <e v="#REF!"/>
    <n v="1.40625"/>
    <n v="200000"/>
    <n v="2400000"/>
  </r>
  <r>
    <s v="TGL 3PURWAHAMBA_KERTAHARJA"/>
    <x v="52"/>
    <s v="KERTAHARJA"/>
    <n v="11.25"/>
    <e v="#REF!"/>
    <n v="1.40625"/>
    <n v="200000"/>
    <n v="2400000"/>
  </r>
  <r>
    <s v="TGL 3PURWAHAMBA_KERTASARI"/>
    <x v="52"/>
    <s v="KERTASARI"/>
    <n v="11.25"/>
    <e v="#REF!"/>
    <n v="1.40625"/>
    <n v="200000"/>
    <n v="2400000"/>
  </r>
  <r>
    <s v="TGL 3PURWAHAMBA_KERTAYASA"/>
    <x v="52"/>
    <s v="KERTAYASA"/>
    <n v="11.25"/>
    <e v="#REF!"/>
    <n v="1.40625"/>
    <n v="200000"/>
    <n v="2400000"/>
  </r>
  <r>
    <s v="TGL 3PURWAHAMBA_KESADIKAN"/>
    <x v="52"/>
    <s v="KESADIKAN"/>
    <n v="11.25"/>
    <e v="#REF!"/>
    <n v="1.40625"/>
    <n v="200000"/>
    <n v="2400000"/>
  </r>
  <r>
    <s v="TGL 3PURWAHAMBA_KESAMIRAN"/>
    <x v="52"/>
    <s v="KESAMIRAN"/>
    <n v="11.25"/>
    <e v="#REF!"/>
    <n v="1.40625"/>
    <n v="200000"/>
    <n v="2400000"/>
  </r>
  <r>
    <s v="TGL 3PURWAHAMBA_KETILENG"/>
    <x v="52"/>
    <s v="KETILENG"/>
    <n v="11.25"/>
    <e v="#REF!"/>
    <n v="1.40625"/>
    <n v="200000"/>
    <n v="2400000"/>
  </r>
  <r>
    <s v="TGL 3PURWAHAMBA_KRAMAT"/>
    <x v="52"/>
    <s v="KRAMAT"/>
    <n v="11.25"/>
    <e v="#REF!"/>
    <n v="1.40625"/>
    <n v="200000"/>
    <n v="2400000"/>
  </r>
  <r>
    <s v="TGL 3PURWAHAMBA_KRATON"/>
    <x v="52"/>
    <s v="KRATON"/>
    <n v="0.5"/>
    <e v="#REF!"/>
    <n v="6.25E-2"/>
    <n v="200000"/>
    <n v="200000"/>
  </r>
  <r>
    <s v="TGL 3PURWAHAMBA_KREMAN"/>
    <x v="52"/>
    <s v="KREMAN"/>
    <n v="11.25"/>
    <e v="#REF!"/>
    <n v="1.40625"/>
    <n v="200000"/>
    <n v="2400000"/>
  </r>
  <r>
    <s v="TGL 3PURWAHAMBA_KREYO"/>
    <x v="52"/>
    <s v="KREYO"/>
    <n v="15.73"/>
    <e v="#REF!"/>
    <n v="1.9662500000000001"/>
    <n v="200000"/>
    <n v="3200000"/>
  </r>
  <r>
    <s v="TGL 3PURWAHAMBA_KUDAILE"/>
    <x v="52"/>
    <s v="KUDAILE"/>
    <n v="11.25"/>
    <e v="#REF!"/>
    <n v="1.40625"/>
    <n v="200000"/>
    <n v="2400000"/>
  </r>
  <r>
    <s v="TGL 3PURWAHAMBA_LANGGEN"/>
    <x v="52"/>
    <s v="LANGGEN"/>
    <n v="11.25"/>
    <e v="#REF!"/>
    <n v="1.40625"/>
    <n v="200000"/>
    <n v="2400000"/>
  </r>
  <r>
    <s v="TGL 3PURWAHAMBA_LEBAKWANGI"/>
    <x v="52"/>
    <s v="LEBAKWANGI"/>
    <n v="11.25"/>
    <e v="#REF!"/>
    <n v="1.40625"/>
    <n v="200000"/>
    <n v="2400000"/>
  </r>
  <r>
    <s v="TGL 3PURWAHAMBA_LEBETENG"/>
    <x v="52"/>
    <s v="LEBETENG"/>
    <n v="11.25"/>
    <e v="#REF!"/>
    <n v="1.40625"/>
    <n v="200000"/>
    <n v="2400000"/>
  </r>
  <r>
    <s v="TGL 3PURWAHAMBA_LEMBASARI"/>
    <x v="52"/>
    <s v="LEMBASARI"/>
    <n v="11.25"/>
    <e v="#REF!"/>
    <n v="1.40625"/>
    <n v="200000"/>
    <n v="2400000"/>
  </r>
  <r>
    <s v="TGL 3PURWAHAMBA_LODAYA"/>
    <x v="52"/>
    <s v="LODAYA"/>
    <n v="15.73"/>
    <e v="#REF!"/>
    <n v="1.9662500000000001"/>
    <n v="200000"/>
    <n v="3200000"/>
  </r>
  <r>
    <s v="TGL 3PURWAHAMBA_LUWIJAWA"/>
    <x v="52"/>
    <s v="LUWIJAWA"/>
    <n v="11.25"/>
    <e v="#REF!"/>
    <n v="1.40625"/>
    <n v="200000"/>
    <n v="2400000"/>
  </r>
  <r>
    <s v="TGL 3PURWAHAMBA_MANGKUKUSUMAN"/>
    <x v="52"/>
    <s v="MANGKUKUSUMAN"/>
    <n v="0.5"/>
    <e v="#REF!"/>
    <n v="6.25E-2"/>
    <n v="200000"/>
    <n v="200000"/>
  </r>
  <r>
    <s v="TGL 3PURWAHAMBA_MANGUNSAREN"/>
    <x v="52"/>
    <s v="MANGUNSAREN"/>
    <n v="11.25"/>
    <e v="#REF!"/>
    <n v="1.40625"/>
    <n v="200000"/>
    <n v="2400000"/>
  </r>
  <r>
    <s v="TGL 3PURWAHAMBA_MARGAPADANG"/>
    <x v="52"/>
    <s v="MARGAPADANG"/>
    <n v="11.25"/>
    <e v="#REF!"/>
    <n v="1.40625"/>
    <n v="200000"/>
    <n v="2400000"/>
  </r>
  <r>
    <s v="TGL 3PURWAHAMBA_MARIBAYA"/>
    <x v="52"/>
    <s v="MARIBAYA"/>
    <n v="11.25"/>
    <e v="#REF!"/>
    <n v="1.40625"/>
    <n v="200000"/>
    <n v="2400000"/>
  </r>
  <r>
    <s v="TGL 3PURWAHAMBA_MEJAGONG"/>
    <x v="52"/>
    <s v="MEJAGONG"/>
    <n v="15.73"/>
    <e v="#REF!"/>
    <n v="1.9662500000000001"/>
    <n v="200000"/>
    <n v="3200000"/>
  </r>
  <r>
    <s v="TGL 3PURWAHAMBA_MEJASEM BARAT"/>
    <x v="52"/>
    <s v="MEJASEM BARAT"/>
    <n v="11.25"/>
    <e v="#REF!"/>
    <n v="1.40625"/>
    <n v="200000"/>
    <n v="2400000"/>
  </r>
  <r>
    <s v="TGL 3PURWAHAMBA_MEJASEM TIMUR"/>
    <x v="52"/>
    <s v="MEJASEM TIMUR"/>
    <n v="11.25"/>
    <e v="#REF!"/>
    <n v="1.40625"/>
    <n v="200000"/>
    <n v="2400000"/>
  </r>
  <r>
    <s v="TGL 3PURWAHAMBA_MERENG"/>
    <x v="52"/>
    <s v="MERENG"/>
    <n v="15.73"/>
    <e v="#REF!"/>
    <n v="1.9662500000000001"/>
    <n v="200000"/>
    <n v="3200000"/>
  </r>
  <r>
    <s v="TGL 3PURWAHAMBA_MINDAKA"/>
    <x v="52"/>
    <s v="MINDAKA"/>
    <n v="11.25"/>
    <e v="#REF!"/>
    <n v="1.40625"/>
    <n v="200000"/>
    <n v="2400000"/>
  </r>
  <r>
    <s v="TGL 3PURWAHAMBA_MINTARAGEN"/>
    <x v="52"/>
    <s v="MINTARAGEN"/>
    <n v="0.5"/>
    <e v="#REF!"/>
    <n v="6.25E-2"/>
    <n v="200000"/>
    <n v="200000"/>
  </r>
  <r>
    <s v="TGL 3PURWAHAMBA_MOGA"/>
    <x v="52"/>
    <s v="MOGA"/>
    <n v="15.73"/>
    <e v="#REF!"/>
    <n v="1.9662500000000001"/>
    <n v="200000"/>
    <n v="3200000"/>
  </r>
  <r>
    <s v="TGL 3PURWAHAMBA_MUNJUNGAGUNG"/>
    <x v="52"/>
    <s v="MUNJUNGAGUNG"/>
    <n v="11.25"/>
    <e v="#REF!"/>
    <n v="1.40625"/>
    <n v="200000"/>
    <n v="2400000"/>
  </r>
  <r>
    <s v="TGL 3PURWAHAMBA_PACUL"/>
    <x v="52"/>
    <s v="PACUL"/>
    <n v="11.25"/>
    <e v="#REF!"/>
    <n v="1.40625"/>
    <n v="200000"/>
    <n v="2400000"/>
  </r>
  <r>
    <s v="TGL 3PURWAHAMBA_PADAHARJA"/>
    <x v="52"/>
    <s v="PADAHARJA"/>
    <n v="11.25"/>
    <e v="#REF!"/>
    <n v="1.40625"/>
    <n v="200000"/>
    <n v="2400000"/>
  </r>
  <r>
    <s v="TGL 3PURWAHAMBA_PAGEDANGAN"/>
    <x v="52"/>
    <s v="PAGEDANGAN"/>
    <n v="11.25"/>
    <e v="#REF!"/>
    <n v="1.40625"/>
    <n v="200000"/>
    <n v="2400000"/>
  </r>
  <r>
    <s v="TGL 3PURWAHAMBA_PAGONGAN"/>
    <x v="52"/>
    <s v="PAGONGAN"/>
    <n v="11.25"/>
    <e v="#REF!"/>
    <n v="1.40625"/>
    <n v="200000"/>
    <n v="2400000"/>
  </r>
  <r>
    <s v="TGL 3PURWAHAMBA_PAKEMBARAN"/>
    <x v="52"/>
    <s v="PAKEMBARAN"/>
    <n v="15.73"/>
    <e v="#REF!"/>
    <n v="1.9662500000000001"/>
    <n v="200000"/>
    <n v="3200000"/>
  </r>
  <r>
    <s v="TGL 3PURWAHAMBA_PAKEMBARAN"/>
    <x v="52"/>
    <s v="PAKEMBARAN"/>
    <n v="11.25"/>
    <e v="#REF!"/>
    <n v="1.40625"/>
    <n v="200000"/>
    <n v="2400000"/>
  </r>
  <r>
    <s v="TGL 3PURWAHAMBA_PAKETIBAN"/>
    <x v="52"/>
    <s v="PAKETIBAN"/>
    <n v="11.25"/>
    <e v="#REF!"/>
    <n v="1.40625"/>
    <n v="200000"/>
    <n v="2400000"/>
  </r>
  <r>
    <s v="TGL 3PURWAHAMBA_PANGGUNG"/>
    <x v="52"/>
    <s v="PANGGUNG"/>
    <n v="0.5"/>
    <e v="#REF!"/>
    <n v="6.25E-2"/>
    <n v="200000"/>
    <n v="200000"/>
  </r>
  <r>
    <s v="TGL 3PURWAHAMBA_PANGKAH"/>
    <x v="52"/>
    <s v="PANGKAH"/>
    <n v="11.25"/>
    <e v="#REF!"/>
    <n v="1.40625"/>
    <n v="200000"/>
    <n v="2400000"/>
  </r>
  <r>
    <s v="TGL 3PURWAHAMBA_PASANGAN"/>
    <x v="52"/>
    <s v="PASANGAN"/>
    <n v="11.25"/>
    <e v="#REF!"/>
    <n v="1.40625"/>
    <n v="200000"/>
    <n v="2400000"/>
  </r>
  <r>
    <s v="TGL 3PURWAHAMBA_PECABEAN"/>
    <x v="52"/>
    <s v="PECABEAN"/>
    <n v="11.25"/>
    <e v="#REF!"/>
    <n v="1.40625"/>
    <n v="200000"/>
    <n v="2400000"/>
  </r>
  <r>
    <s v="TGL 3PURWAHAMBA_PEGIRIKAN"/>
    <x v="52"/>
    <s v="PEGIRIKAN"/>
    <n v="11.25"/>
    <e v="#REF!"/>
    <n v="1.40625"/>
    <n v="200000"/>
    <n v="2400000"/>
  </r>
  <r>
    <s v="TGL 3PURWAHAMBA_PEKAUMAN"/>
    <x v="52"/>
    <s v="PEKAUMAN"/>
    <n v="0.5"/>
    <e v="#REF!"/>
    <n v="6.25E-2"/>
    <n v="200000"/>
    <n v="200000"/>
  </r>
  <r>
    <s v="TGL 3PURWAHAMBA_PEKAUMAN KULON"/>
    <x v="52"/>
    <s v="PEKAUMAN KULON"/>
    <n v="11.25"/>
    <e v="#REF!"/>
    <n v="1.40625"/>
    <n v="200000"/>
    <n v="2400000"/>
  </r>
  <r>
    <s v="TGL 3PURWAHAMBA_PEKIRINGAN"/>
    <x v="52"/>
    <s v="PEKIRINGAN"/>
    <n v="11.25"/>
    <e v="#REF!"/>
    <n v="1.40625"/>
    <n v="200000"/>
    <n v="2400000"/>
  </r>
  <r>
    <s v="TGL 3PURWAHAMBA_PENDAWA"/>
    <x v="52"/>
    <s v="PENDAWA"/>
    <n v="11.25"/>
    <e v="#REF!"/>
    <n v="1.40625"/>
    <n v="200000"/>
    <n v="2400000"/>
  </r>
  <r>
    <s v="TGL 3PURWAHAMBA_PENER"/>
    <x v="52"/>
    <s v="PENER"/>
    <n v="11.25"/>
    <e v="#REF!"/>
    <n v="1.40625"/>
    <n v="200000"/>
    <n v="2400000"/>
  </r>
  <r>
    <s v="TGL 3PURWAHAMBA_PENGABEAN"/>
    <x v="52"/>
    <s v="PENGABEAN"/>
    <n v="11.25"/>
    <e v="#REF!"/>
    <n v="1.40625"/>
    <n v="200000"/>
    <n v="2400000"/>
  </r>
  <r>
    <s v="TGL 3PURWAHAMBA_PENUJAH"/>
    <x v="52"/>
    <s v="PENUJAH"/>
    <n v="11.25"/>
    <e v="#REF!"/>
    <n v="1.40625"/>
    <n v="200000"/>
    <n v="2400000"/>
  </r>
  <r>
    <s v="TGL 3PURWAHAMBA_PENUSUPAN"/>
    <x v="52"/>
    <s v="PENUSUPAN"/>
    <n v="15.73"/>
    <e v="#REF!"/>
    <n v="1.9662500000000001"/>
    <n v="200000"/>
    <n v="3200000"/>
  </r>
  <r>
    <s v="TGL 3PURWAHAMBA_PENUSUPAN"/>
    <x v="52"/>
    <s v="PENUSUPAN"/>
    <n v="11.25"/>
    <e v="#REF!"/>
    <n v="1.40625"/>
    <n v="200000"/>
    <n v="2400000"/>
  </r>
  <r>
    <s v="TGL 3PURWAHAMBA_PENYALAHAN"/>
    <x v="52"/>
    <s v="PENYALAHAN"/>
    <n v="11.25"/>
    <e v="#REF!"/>
    <n v="1.40625"/>
    <n v="200000"/>
    <n v="2400000"/>
  </r>
  <r>
    <s v="TGL 3PURWAHAMBA_PEPEDAN"/>
    <x v="52"/>
    <s v="PEPEDAN"/>
    <n v="15.73"/>
    <e v="#REF!"/>
    <n v="1.9662500000000001"/>
    <n v="200000"/>
    <n v="3200000"/>
  </r>
  <r>
    <s v="TGL 3PURWAHAMBA_PEPEDAN"/>
    <x v="52"/>
    <s v="PEPEDAN"/>
    <n v="11.25"/>
    <e v="#REF!"/>
    <n v="1.40625"/>
    <n v="200000"/>
    <n v="2400000"/>
  </r>
  <r>
    <s v="TGL 3PURWAHAMBA_PESAYANGAN"/>
    <x v="52"/>
    <s v="PESAYANGAN"/>
    <n v="11.25"/>
    <e v="#REF!"/>
    <n v="1.40625"/>
    <n v="200000"/>
    <n v="2400000"/>
  </r>
  <r>
    <s v="TGL 3PURWAHAMBA_PLUMBUNGAN"/>
    <x v="52"/>
    <s v="PLUMBUNGAN"/>
    <n v="11.25"/>
    <e v="#REF!"/>
    <n v="1.40625"/>
    <n v="200000"/>
    <n v="2400000"/>
  </r>
  <r>
    <s v="TGL 3PURWAHAMBA_PROCOT"/>
    <x v="52"/>
    <s v="PROCOT"/>
    <n v="11.25"/>
    <e v="#REF!"/>
    <n v="1.40625"/>
    <n v="200000"/>
    <n v="2400000"/>
  </r>
  <r>
    <s v="TGL 3PURWAHAMBA_PUBAYASA"/>
    <x v="52"/>
    <s v="PUBAYASA"/>
    <n v="11.25"/>
    <e v="#REF!"/>
    <n v="1.40625"/>
    <n v="200000"/>
    <n v="2400000"/>
  </r>
  <r>
    <s v="TGL 3PURWAHAMBA_PURBASANA"/>
    <x v="52"/>
    <s v="PURBASANA"/>
    <n v="11.25"/>
    <e v="#REF!"/>
    <n v="1.40625"/>
    <n v="200000"/>
    <n v="2400000"/>
  </r>
  <r>
    <s v="TGL 3PURWAHAMBA_PURWAHAMBA"/>
    <x v="52"/>
    <s v="PURWAHAMBA"/>
    <n v="11.25"/>
    <e v="#REF!"/>
    <n v="1.40625"/>
    <n v="200000"/>
    <n v="2400000"/>
  </r>
  <r>
    <s v="TGL 3PURWAHAMBA_RANCAWIRU"/>
    <x v="52"/>
    <s v="RANCAWIRU"/>
    <n v="11.25"/>
    <e v="#REF!"/>
    <n v="1.40625"/>
    <n v="200000"/>
    <n v="2400000"/>
  </r>
  <r>
    <s v="TGL 3PURWAHAMBA_RANDUGUNTING"/>
    <x v="52"/>
    <s v="RANDUGUNTING"/>
    <n v="0.5"/>
    <e v="#REF!"/>
    <n v="6.25E-2"/>
    <n v="200000"/>
    <n v="200000"/>
  </r>
  <r>
    <s v="TGL 3PURWAHAMBA_RANGI MULYA"/>
    <x v="52"/>
    <s v="RANGI MULYA"/>
    <n v="11.25"/>
    <e v="#REF!"/>
    <n v="1.40625"/>
    <n v="200000"/>
    <n v="2400000"/>
  </r>
  <r>
    <s v="TGL 3PURWAHAMBA_REMBUL"/>
    <x v="52"/>
    <s v="REMBUL"/>
    <n v="15.73"/>
    <e v="#REF!"/>
    <n v="1.9662500000000001"/>
    <n v="200000"/>
    <n v="3200000"/>
  </r>
  <r>
    <s v="TGL 3PURWAHAMBA_SEMEDO"/>
    <x v="52"/>
    <s v="SEMEDO"/>
    <n v="11.25"/>
    <e v="#REF!"/>
    <n v="1.40625"/>
    <n v="200000"/>
    <n v="2400000"/>
  </r>
  <r>
    <s v="TGL 3PURWAHAMBA_SIDAHARJA"/>
    <x v="52"/>
    <s v="SIDAHARJA"/>
    <n v="11.25"/>
    <e v="#REF!"/>
    <n v="1.40625"/>
    <n v="200000"/>
    <n v="2400000"/>
  </r>
  <r>
    <s v="TGL 3PURWAHAMBA_SIDAMULYA"/>
    <x v="52"/>
    <s v="SIDAMULYA"/>
    <n v="11.25"/>
    <e v="#REF!"/>
    <n v="1.40625"/>
    <n v="200000"/>
    <n v="2400000"/>
  </r>
  <r>
    <s v="TGL 3PURWAHAMBA_SIGENTONG"/>
    <x v="52"/>
    <s v="SIGENTONG"/>
    <n v="11.25"/>
    <e v="#REF!"/>
    <n v="1.40625"/>
    <n v="200000"/>
    <n v="2400000"/>
  </r>
  <r>
    <s v="TGL 3PURWAHAMBA_SIKASUR"/>
    <x v="52"/>
    <s v="SIKASUR"/>
    <n v="15.73"/>
    <e v="#REF!"/>
    <n v="1.9662500000000001"/>
    <n v="200000"/>
    <n v="3200000"/>
  </r>
  <r>
    <s v="TGL 3PURWAHAMBA_SLAWI KULON"/>
    <x v="52"/>
    <s v="SLAWI KULON"/>
    <n v="11.25"/>
    <e v="#REF!"/>
    <n v="1.40625"/>
    <n v="200000"/>
    <n v="2400000"/>
  </r>
  <r>
    <s v="TGL 3PURWAHAMBA_SLAWI WETAN"/>
    <x v="52"/>
    <s v="SLAWI WETAN"/>
    <n v="11.25"/>
    <e v="#REF!"/>
    <n v="1.40625"/>
    <n v="200000"/>
    <n v="2400000"/>
  </r>
  <r>
    <s v="TGL 3PURWAHAMBA_SUKAREJA"/>
    <x v="52"/>
    <s v="SUKAREJA"/>
    <n v="11.25"/>
    <e v="#REF!"/>
    <n v="1.40625"/>
    <n v="200000"/>
    <n v="2400000"/>
  </r>
  <r>
    <s v="TGL 3PURWAHAMBA_SUMBARANG"/>
    <x v="52"/>
    <s v="SUMBARANG"/>
    <n v="11.25"/>
    <e v="#REF!"/>
    <n v="1.40625"/>
    <n v="200000"/>
    <n v="2400000"/>
  </r>
  <r>
    <s v="TGL 3PURWAHAMBA_SUMINGKIR"/>
    <x v="52"/>
    <s v="SUMINGKIR"/>
    <n v="11.25"/>
    <e v="#REF!"/>
    <n v="1.40625"/>
    <n v="200000"/>
    <n v="2400000"/>
  </r>
  <r>
    <s v="TGL 3PURWAHAMBA_SURADADI"/>
    <x v="52"/>
    <s v="SURADADI"/>
    <n v="11.25"/>
    <e v="#REF!"/>
    <n v="1.40625"/>
    <n v="200000"/>
    <n v="2400000"/>
  </r>
  <r>
    <s v="TGL 3PURWAHAMBA_TALANG"/>
    <x v="52"/>
    <s v="TALANG"/>
    <n v="11.25"/>
    <e v="#REF!"/>
    <n v="1.40625"/>
    <n v="200000"/>
    <n v="2400000"/>
  </r>
  <r>
    <s v="TGL 3PURWAHAMBA_TALOK"/>
    <x v="52"/>
    <s v="TALOK"/>
    <n v="11.25"/>
    <e v="#REF!"/>
    <n v="1.40625"/>
    <n v="200000"/>
    <n v="2400000"/>
  </r>
  <r>
    <s v="TGL 3PURWAHAMBA_TAMANSARI"/>
    <x v="52"/>
    <s v="TAMANSARI"/>
    <n v="11.25"/>
    <e v="#REF!"/>
    <n v="1.40625"/>
    <n v="200000"/>
    <n v="2400000"/>
  </r>
  <r>
    <s v="TGL 3PURWAHAMBA_TANJUNGHARJA"/>
    <x v="52"/>
    <s v="TANJUNGHARJA"/>
    <n v="11.25"/>
    <e v="#REF!"/>
    <n v="1.40625"/>
    <n v="200000"/>
    <n v="2400000"/>
  </r>
  <r>
    <s v="TGL 3PURWAHAMBA_TARUB"/>
    <x v="52"/>
    <s v="TARUB"/>
    <n v="11.25"/>
    <e v="#REF!"/>
    <n v="1.40625"/>
    <n v="200000"/>
    <n v="2400000"/>
  </r>
  <r>
    <s v="TGL 3PURWAHAMBA_TEGALSARI"/>
    <x v="52"/>
    <s v="TEGALSARI"/>
    <n v="0.5"/>
    <e v="#REF!"/>
    <n v="6.25E-2"/>
    <n v="200000"/>
    <n v="200000"/>
  </r>
  <r>
    <s v="TGL 3PURWAHAMBA_TEGALWANGI"/>
    <x v="52"/>
    <s v="TEGALWANGI"/>
    <n v="11.25"/>
    <e v="#REF!"/>
    <n v="1.40625"/>
    <n v="200000"/>
    <n v="2400000"/>
  </r>
  <r>
    <s v="TGL 3PURWAHAMBA_TEMBOK BANJARAN"/>
    <x v="52"/>
    <s v="TEMBOK BANJARAN"/>
    <n v="11.25"/>
    <e v="#REF!"/>
    <n v="1.40625"/>
    <n v="200000"/>
    <n v="2400000"/>
  </r>
  <r>
    <s v="TGL 3PURWAHAMBA_TEMBOK KIDUL"/>
    <x v="52"/>
    <s v="TEMBOK KIDUL"/>
    <n v="11.25"/>
    <e v="#REF!"/>
    <n v="1.40625"/>
    <n v="200000"/>
    <n v="2400000"/>
  </r>
  <r>
    <s v="TGL 3PURWAHAMBA_TEMBOK LOR"/>
    <x v="52"/>
    <s v="TEMBOK LOR"/>
    <n v="11.25"/>
    <e v="#REF!"/>
    <n v="1.40625"/>
    <n v="200000"/>
    <n v="2400000"/>
  </r>
  <r>
    <s v="TGL 3PURWAHAMBA_TEMBOK LUWUNG"/>
    <x v="52"/>
    <s v="TEMBOK LUWUNG"/>
    <n v="11.25"/>
    <e v="#REF!"/>
    <n v="1.40625"/>
    <n v="200000"/>
    <n v="2400000"/>
  </r>
  <r>
    <s v="TGL 3PURWAHAMBA_TONGGARA"/>
    <x v="52"/>
    <s v="TONGGARA"/>
    <n v="11.25"/>
    <e v="#REF!"/>
    <n v="1.40625"/>
    <n v="200000"/>
    <n v="2400000"/>
  </r>
  <r>
    <s v="TGL 3PURWAHAMBA_TRAYEMAN"/>
    <x v="52"/>
    <s v="TRAYEMAN"/>
    <n v="11.25"/>
    <e v="#REF!"/>
    <n v="1.40625"/>
    <n v="200000"/>
    <n v="2400000"/>
  </r>
  <r>
    <s v="TGL 3PURWAHAMBA_TUNON"/>
    <x v="52"/>
    <s v="TUNON"/>
    <n v="0.5"/>
    <e v="#REF!"/>
    <n v="6.25E-2"/>
    <n v="200000"/>
    <n v="200000"/>
  </r>
  <r>
    <s v="TGL 3PURWAHAMBA_UJUNGRUSI"/>
    <x v="52"/>
    <s v="UJUNGRUSI"/>
    <n v="11.25"/>
    <e v="#REF!"/>
    <n v="1.40625"/>
    <n v="200000"/>
    <n v="2400000"/>
  </r>
  <r>
    <s v="TGL 3PURWAHAMBA_WANGANDAWA"/>
    <x v="52"/>
    <s v="WANGANDAWA"/>
    <n v="11.25"/>
    <e v="#REF!"/>
    <n v="1.40625"/>
    <n v="200000"/>
    <n v="2400000"/>
  </r>
  <r>
    <s v="TGL 3PURWAHAMBA_WANGKELANG"/>
    <x v="52"/>
    <s v="WANGKELANG"/>
    <n v="15.73"/>
    <e v="#REF!"/>
    <n v="1.9662500000000001"/>
    <n v="200000"/>
    <n v="3200000"/>
  </r>
  <r>
    <s v="TGL 3PURWAHAMBA_WARUNGPRING"/>
    <x v="52"/>
    <s v="WARUNGPRING"/>
    <n v="15.73"/>
    <e v="#REF!"/>
    <n v="1.9662500000000001"/>
    <n v="200000"/>
    <n v="3200000"/>
  </r>
  <r>
    <s v="TGL 3PURWAHAMBA_WARUREJA"/>
    <x v="52"/>
    <s v="WARUREJA"/>
    <n v="11.25"/>
    <e v="#REF!"/>
    <n v="1.40625"/>
    <n v="200000"/>
    <n v="2400000"/>
  </r>
  <r>
    <s v="TGL 3PURWAHAMBA_WOTGALIH"/>
    <x v="52"/>
    <s v="WOTGALIH"/>
    <n v="11.25"/>
    <e v="#REF!"/>
    <n v="1.40625"/>
    <n v="200000"/>
    <n v="2400000"/>
  </r>
  <r>
    <s v="UPP CILACAP_BABAKAN"/>
    <x v="53"/>
    <s v="BABAKAN"/>
    <n v="20.29"/>
    <e v="#REF!"/>
    <n v="2.5362499999999999"/>
    <n v="200000"/>
    <n v="4200000"/>
  </r>
  <r>
    <s v="UPP CILACAP_BREBEG"/>
    <x v="53"/>
    <s v="BREBEG"/>
    <n v="20.29"/>
    <e v="#REF!"/>
    <n v="2.5362499999999999"/>
    <n v="200000"/>
    <n v="4200000"/>
  </r>
  <r>
    <s v="UPP CILACAP_BRINGKENG"/>
    <x v="53"/>
    <s v="BRINGKENG"/>
    <n v="20.29"/>
    <e v="#REF!"/>
    <n v="2.5362499999999999"/>
    <n v="200000"/>
    <n v="4200000"/>
  </r>
  <r>
    <s v="UPP CILACAP_CILACAP"/>
    <x v="53"/>
    <s v="CILACAP"/>
    <n v="20.29"/>
    <e v="#REF!"/>
    <n v="2.5362499999999999"/>
    <n v="200000"/>
    <n v="4200000"/>
  </r>
  <r>
    <s v="UPP CILACAP_CIMRUTU"/>
    <x v="53"/>
    <s v="CIMRUTU"/>
    <n v="20.29"/>
    <e v="#REF!"/>
    <n v="2.5362499999999999"/>
    <n v="200000"/>
    <n v="4200000"/>
  </r>
  <r>
    <s v="UPP CILACAP_DONAN"/>
    <x v="53"/>
    <s v="DONAN"/>
    <n v="20.29"/>
    <e v="#REF!"/>
    <n v="2.5362499999999999"/>
    <n v="200000"/>
    <n v="4200000"/>
  </r>
  <r>
    <s v="UPP CILACAP_GRUGU"/>
    <x v="53"/>
    <s v="GRUGU"/>
    <n v="20.29"/>
    <e v="#REF!"/>
    <n v="2.5362499999999999"/>
    <n v="200000"/>
    <n v="4200000"/>
  </r>
  <r>
    <s v="UPP CILACAP_GUMILIR"/>
    <x v="53"/>
    <s v="GUMILIR"/>
    <n v="20.29"/>
    <e v="#REF!"/>
    <n v="2.5362499999999999"/>
    <n v="200000"/>
    <n v="4200000"/>
  </r>
  <r>
    <s v="UPP CILACAP_GUNUNGSIMPING"/>
    <x v="53"/>
    <s v="GUNUNGSIMPING"/>
    <n v="20.29"/>
    <e v="#REF!"/>
    <n v="2.5362499999999999"/>
    <n v="200000"/>
    <n v="4200000"/>
  </r>
  <r>
    <s v="UPP CILACAP_KARANGTALUN"/>
    <x v="53"/>
    <s v="KARANGTALUN"/>
    <n v="20.29"/>
    <e v="#REF!"/>
    <n v="2.5362499999999999"/>
    <n v="200000"/>
    <n v="4200000"/>
  </r>
  <r>
    <s v="UPP CILACAP_KEBONMANIS"/>
    <x v="53"/>
    <s v="KEBONMANIS"/>
    <n v="20.29"/>
    <e v="#REF!"/>
    <n v="2.5362499999999999"/>
    <n v="200000"/>
    <n v="4200000"/>
  </r>
  <r>
    <s v="UPP CILACAP_KLACES"/>
    <x v="53"/>
    <s v="KLACES"/>
    <n v="20.29"/>
    <e v="#REF!"/>
    <n v="2.5362499999999999"/>
    <n v="200000"/>
    <n v="4200000"/>
  </r>
  <r>
    <s v="UPP CILACAP_KUBANGKANGKUNG"/>
    <x v="53"/>
    <s v="KUBANGKANGKUNG"/>
    <n v="20.29"/>
    <e v="#REF!"/>
    <n v="2.5362499999999999"/>
    <n v="200000"/>
    <n v="4200000"/>
  </r>
  <r>
    <s v="UPP CILACAP_KUTAWARU"/>
    <x v="53"/>
    <s v="KUTAWARU"/>
    <n v="20.29"/>
    <e v="#REF!"/>
    <n v="2.5362499999999999"/>
    <n v="200000"/>
    <n v="4200000"/>
  </r>
  <r>
    <s v="UPP CILACAP_LOMANIS"/>
    <x v="53"/>
    <s v="LOMANIS"/>
    <n v="20.29"/>
    <e v="#REF!"/>
    <n v="2.5362499999999999"/>
    <n v="200000"/>
    <n v="4200000"/>
  </r>
  <r>
    <s v="UPP CILACAP_PANIKEL"/>
    <x v="53"/>
    <s v="PANIKEL"/>
    <n v="20.29"/>
    <e v="#REF!"/>
    <n v="2.5362499999999999"/>
    <n v="200000"/>
    <n v="4200000"/>
  </r>
  <r>
    <s v="UPP CILACAP_RAWAAPU"/>
    <x v="53"/>
    <s v="RAWAAPU"/>
    <n v="20.29"/>
    <e v="#REF!"/>
    <n v="2.5362499999999999"/>
    <n v="200000"/>
    <n v="4200000"/>
  </r>
  <r>
    <s v="UPP CILACAP_SIDAKAYA"/>
    <x v="53"/>
    <s v="SIDAKAYA"/>
    <n v="20.29"/>
    <e v="#REF!"/>
    <n v="2.5362499999999999"/>
    <n v="200000"/>
    <n v="4200000"/>
  </r>
  <r>
    <s v="UPP CILACAP_SIDANEGARA"/>
    <x v="53"/>
    <s v="SIDANEGARA"/>
    <n v="20.29"/>
    <e v="#REF!"/>
    <n v="2.5362499999999999"/>
    <n v="200000"/>
    <n v="4200000"/>
  </r>
  <r>
    <s v="UPP CILACAP_SIDAURIP"/>
    <x v="53"/>
    <s v="SIDAURIP"/>
    <n v="20.29"/>
    <e v="#REF!"/>
    <n v="2.5362499999999999"/>
    <n v="200000"/>
    <n v="4200000"/>
  </r>
  <r>
    <s v="UPP CILACAP_TEGALKAMULYAN"/>
    <x v="53"/>
    <s v="TEGALKAMULYAN"/>
    <n v="20.29"/>
    <e v="#REF!"/>
    <n v="2.5362499999999999"/>
    <n v="200000"/>
    <n v="4200000"/>
  </r>
  <r>
    <s v="UPP CILACAP_TEGALREJA"/>
    <x v="53"/>
    <s v="TEGALREJA"/>
    <n v="20.29"/>
    <e v="#REF!"/>
    <n v="2.5362499999999999"/>
    <n v="200000"/>
    <n v="4200000"/>
  </r>
  <r>
    <s v="UPP CILACAP_TRITIH KULON"/>
    <x v="53"/>
    <s v="TRITIH KULON"/>
    <n v="20.29"/>
    <e v="#REF!"/>
    <n v="2.5362499999999999"/>
    <n v="200000"/>
    <n v="4200000"/>
  </r>
  <r>
    <s v="UPP CILACAP_UJUNGALANG"/>
    <x v="53"/>
    <s v="UJUNGALANG"/>
    <n v="20.29"/>
    <e v="#REF!"/>
    <n v="2.5362499999999999"/>
    <n v="200000"/>
    <n v="4200000"/>
  </r>
  <r>
    <s v="UPP CILACAP_UJUNGGAGAK"/>
    <x v="53"/>
    <s v="UJUNGGAGAK"/>
    <n v="20.29"/>
    <e v="#REF!"/>
    <n v="2.5362499999999999"/>
    <n v="200000"/>
    <n v="4200000"/>
  </r>
  <r>
    <s v="UPP CILACAP_UJUNGMANIK"/>
    <x v="53"/>
    <s v="UJUNGMANIK"/>
    <n v="20.29"/>
    <e v="#REF!"/>
    <n v="2.5362499999999999"/>
    <n v="200000"/>
    <n v="4200000"/>
  </r>
  <r>
    <s v="UPP SEMARANG_BANDARHARJO"/>
    <x v="54"/>
    <s v="BANDARHARJO"/>
    <n v="1.22"/>
    <e v="#REF!"/>
    <n v="0.1525"/>
    <n v="200000"/>
    <n v="400000"/>
  </r>
  <r>
    <s v="UPP SEMARANG_BANGUNHARJO"/>
    <x v="54"/>
    <s v="BANGUNHARJO"/>
    <n v="1.22"/>
    <e v="#REF!"/>
    <n v="0.1525"/>
    <n v="200000"/>
    <n v="400000"/>
  </r>
  <r>
    <s v="UPP SEMARANG_BARUSARI"/>
    <x v="54"/>
    <s v="BARUSARI"/>
    <n v="1.22"/>
    <e v="#REF!"/>
    <n v="0.1525"/>
    <n v="200000"/>
    <n v="400000"/>
  </r>
  <r>
    <s v="UPP SEMARANG_BENDUNGAN"/>
    <x v="54"/>
    <s v="BENDUNGAN"/>
    <n v="1.22"/>
    <e v="#REF!"/>
    <n v="0.1525"/>
    <n v="200000"/>
    <n v="400000"/>
  </r>
  <r>
    <s v="UPP SEMARANG_BOJONGSALAMAN"/>
    <x v="54"/>
    <s v="BOJONGSALAMAN"/>
    <n v="1.22"/>
    <e v="#REF!"/>
    <n v="0.1525"/>
    <n v="200000"/>
    <n v="400000"/>
  </r>
  <r>
    <s v="UPP SEMARANG_BRUMBUNGAN"/>
    <x v="54"/>
    <s v="BRUMBUNGAN"/>
    <n v="1.22"/>
    <e v="#REF!"/>
    <n v="0.1525"/>
    <n v="200000"/>
    <n v="400000"/>
  </r>
  <r>
    <s v="UPP SEMARANG_BUGANGAN"/>
    <x v="54"/>
    <s v="BUGANGAN"/>
    <n v="1.22"/>
    <e v="#REF!"/>
    <n v="0.1525"/>
    <n v="200000"/>
    <n v="400000"/>
  </r>
  <r>
    <s v="UPP SEMARANG_BULU LOR"/>
    <x v="54"/>
    <s v="BULU LOR"/>
    <n v="1.22"/>
    <e v="#REF!"/>
    <n v="0.1525"/>
    <n v="200000"/>
    <n v="400000"/>
  </r>
  <r>
    <s v="UPP SEMARANG_BULUSTALAN"/>
    <x v="54"/>
    <s v="BULUSTALAN"/>
    <n v="1.22"/>
    <e v="#REF!"/>
    <n v="0.1525"/>
    <n v="200000"/>
    <n v="400000"/>
  </r>
  <r>
    <s v="UPP SEMARANG_CABEAN"/>
    <x v="54"/>
    <s v="CABEAN"/>
    <n v="1.22"/>
    <e v="#REF!"/>
    <n v="0.1525"/>
    <n v="200000"/>
    <n v="400000"/>
  </r>
  <r>
    <s v="UPP SEMARANG_CANDI"/>
    <x v="54"/>
    <s v="CANDI"/>
    <n v="1.22"/>
    <e v="#REF!"/>
    <n v="0.1525"/>
    <n v="200000"/>
    <n v="400000"/>
  </r>
  <r>
    <s v="UPP SEMARANG_DADAPSARI"/>
    <x v="54"/>
    <s v="DADAPSARI"/>
    <n v="1.22"/>
    <e v="#REF!"/>
    <n v="0.1525"/>
    <n v="200000"/>
    <n v="400000"/>
  </r>
  <r>
    <s v="UPP SEMARANG_GABAHAN"/>
    <x v="54"/>
    <s v="GABAHAN"/>
    <n v="1.22"/>
    <e v="#REF!"/>
    <n v="0.1525"/>
    <n v="200000"/>
    <n v="400000"/>
  </r>
  <r>
    <s v="UPP SEMARANG_GAYAMSARI"/>
    <x v="54"/>
    <s v="GAYAMSARI"/>
    <n v="1.22"/>
    <e v="#REF!"/>
    <n v="0.1525"/>
    <n v="200000"/>
    <n v="400000"/>
  </r>
  <r>
    <s v="UPP SEMARANG_GEBANGSARI"/>
    <x v="54"/>
    <s v="GEBANGSARI"/>
    <n v="1.22"/>
    <e v="#REF!"/>
    <n v="0.1525"/>
    <n v="200000"/>
    <n v="400000"/>
  </r>
  <r>
    <s v="UPP SEMARANG_GENUKSARI"/>
    <x v="54"/>
    <s v="GENUKSARI"/>
    <n v="1.22"/>
    <e v="#REF!"/>
    <n v="0.1525"/>
    <n v="200000"/>
    <n v="400000"/>
  </r>
  <r>
    <s v="UPP SEMARANG_JAGALAN"/>
    <x v="54"/>
    <s v="JAGALAN"/>
    <n v="1.22"/>
    <e v="#REF!"/>
    <n v="0.1525"/>
    <n v="200000"/>
    <n v="400000"/>
  </r>
  <r>
    <s v="UPP SEMARANG_JATINGALEH"/>
    <x v="54"/>
    <s v="JATINGALEH"/>
    <n v="1.22"/>
    <e v="#REF!"/>
    <n v="0.1525"/>
    <n v="200000"/>
    <n v="400000"/>
  </r>
  <r>
    <s v="UPP SEMARANG_JOMBLANG"/>
    <x v="54"/>
    <s v="JOMBLANG"/>
    <n v="1.22"/>
    <e v="#REF!"/>
    <n v="0.1525"/>
    <n v="200000"/>
    <n v="400000"/>
  </r>
  <r>
    <s v="UPP SEMARANG_KALIGAWE"/>
    <x v="54"/>
    <s v="KALIGAWE"/>
    <n v="1.22"/>
    <e v="#REF!"/>
    <n v="0.1525"/>
    <n v="200000"/>
    <n v="400000"/>
  </r>
  <r>
    <s v="UPP SEMARANG_KALIWIRU"/>
    <x v="54"/>
    <s v="KALIWIRU"/>
    <n v="1.22"/>
    <e v="#REF!"/>
    <n v="0.1525"/>
    <n v="200000"/>
    <n v="400000"/>
  </r>
  <r>
    <s v="UPP SEMARANG_KARANG KIDUL"/>
    <x v="54"/>
    <s v="KARANG KIDUL"/>
    <n v="1.22"/>
    <e v="#REF!"/>
    <n v="0.1525"/>
    <n v="200000"/>
    <n v="400000"/>
  </r>
  <r>
    <s v="UPP SEMARANG_KARANGANYAR GUNUNG"/>
    <x v="54"/>
    <s v="KARANGANYAR GUNUNG"/>
    <n v="1.22"/>
    <e v="#REF!"/>
    <n v="0.1525"/>
    <n v="200000"/>
    <n v="400000"/>
  </r>
  <r>
    <s v="UPP SEMARANG_KARANGAYU"/>
    <x v="54"/>
    <s v="KARANGAYU"/>
    <n v="1.22"/>
    <e v="#REF!"/>
    <n v="0.1525"/>
    <n v="200000"/>
    <n v="400000"/>
  </r>
  <r>
    <s v="UPP SEMARANG_KARANGTEMPEL"/>
    <x v="54"/>
    <s v="KARANGTEMPEL"/>
    <n v="1.22"/>
    <e v="#REF!"/>
    <n v="0.1525"/>
    <n v="200000"/>
    <n v="400000"/>
  </r>
  <r>
    <s v="UPP SEMARANG_KARANGTURI"/>
    <x v="54"/>
    <s v="KARANGTURI"/>
    <n v="1.22"/>
    <e v="#REF!"/>
    <n v="0.1525"/>
    <n v="200000"/>
    <n v="400000"/>
  </r>
  <r>
    <s v="UPP SEMARANG_KAUMAN"/>
    <x v="54"/>
    <s v="KAUMAN"/>
    <n v="1.22"/>
    <e v="#REF!"/>
    <n v="0.1525"/>
    <n v="200000"/>
    <n v="400000"/>
  </r>
  <r>
    <s v="UPP SEMARANG_KEBONAGUNG"/>
    <x v="54"/>
    <s v="KEBONAGUNG"/>
    <n v="1.22"/>
    <e v="#REF!"/>
    <n v="0.1525"/>
    <n v="200000"/>
    <n v="400000"/>
  </r>
  <r>
    <s v="UPP SEMARANG_KEMBANGSARI"/>
    <x v="54"/>
    <s v="KEMBANGSARI"/>
    <n v="1.22"/>
    <e v="#REF!"/>
    <n v="0.1525"/>
    <n v="200000"/>
    <n v="400000"/>
  </r>
  <r>
    <s v="UPP SEMARANG_KEMIJEN"/>
    <x v="54"/>
    <s v="KEMIJEN"/>
    <n v="1.22"/>
    <e v="#REF!"/>
    <n v="0.1525"/>
    <n v="200000"/>
    <n v="400000"/>
  </r>
  <r>
    <s v="UPP SEMARANG_KRANGGAN"/>
    <x v="54"/>
    <s v="KRANGGAN"/>
    <n v="1.22"/>
    <e v="#REF!"/>
    <n v="0.1525"/>
    <n v="200000"/>
    <n v="400000"/>
  </r>
  <r>
    <s v="UPP SEMARANG_KROBOKAN"/>
    <x v="54"/>
    <s v="KROBOKAN"/>
    <n v="1.22"/>
    <e v="#REF!"/>
    <n v="0.1525"/>
    <n v="200000"/>
    <n v="400000"/>
  </r>
  <r>
    <s v="UPP SEMARANG_KUNINGAN"/>
    <x v="54"/>
    <s v="KUNINGAN"/>
    <n v="1.22"/>
    <e v="#REF!"/>
    <n v="0.1525"/>
    <n v="200000"/>
    <n v="400000"/>
  </r>
  <r>
    <s v="UPP SEMARANG_LAMPER KIDUL"/>
    <x v="54"/>
    <s v="LAMPER KIDUL"/>
    <n v="1.22"/>
    <e v="#REF!"/>
    <n v="0.1525"/>
    <n v="200000"/>
    <n v="400000"/>
  </r>
  <r>
    <s v="UPP SEMARANG_LAMPER LOR"/>
    <x v="54"/>
    <s v="LAMPER LOR"/>
    <n v="1.22"/>
    <e v="#REF!"/>
    <n v="0.1525"/>
    <n v="200000"/>
    <n v="400000"/>
  </r>
  <r>
    <s v="UPP SEMARANG_LAMPER TENGAH"/>
    <x v="54"/>
    <s v="LAMPER TENGAH"/>
    <n v="1.22"/>
    <e v="#REF!"/>
    <n v="0.1525"/>
    <n v="200000"/>
    <n v="400000"/>
  </r>
  <r>
    <s v="UPP SEMARANG_LEMPONGSARI"/>
    <x v="54"/>
    <s v="LEMPONGSARI"/>
    <n v="1.22"/>
    <e v="#REF!"/>
    <n v="0.1525"/>
    <n v="200000"/>
    <n v="400000"/>
  </r>
  <r>
    <s v="UPP SEMARANG_MIROTO"/>
    <x v="54"/>
    <s v="MIROTO"/>
    <n v="1.22"/>
    <e v="#REF!"/>
    <n v="0.1525"/>
    <n v="200000"/>
    <n v="400000"/>
  </r>
  <r>
    <s v="UPP SEMARANG_MLATIBARU"/>
    <x v="54"/>
    <s v="MLATIBARU"/>
    <n v="1.22"/>
    <e v="#REF!"/>
    <n v="0.1525"/>
    <n v="200000"/>
    <n v="400000"/>
  </r>
  <r>
    <s v="UPP SEMARANG_MLATIHARJO"/>
    <x v="54"/>
    <s v="MLATIHARJO"/>
    <n v="1.22"/>
    <e v="#REF!"/>
    <n v="0.1525"/>
    <n v="200000"/>
    <n v="400000"/>
  </r>
  <r>
    <s v="UPP SEMARANG_MUGASARI"/>
    <x v="54"/>
    <s v="MUGASARI"/>
    <n v="1.22"/>
    <e v="#REF!"/>
    <n v="0.1525"/>
    <n v="200000"/>
    <n v="400000"/>
  </r>
  <r>
    <s v="UPP SEMARANG_MUKTIHARJO KIDUL"/>
    <x v="54"/>
    <s v="MUKTIHARJO KIDUL"/>
    <n v="1.22"/>
    <e v="#REF!"/>
    <n v="0.1525"/>
    <n v="200000"/>
    <n v="400000"/>
  </r>
  <r>
    <s v="UPP SEMARANG_MUKTIHARJO LOR"/>
    <x v="54"/>
    <s v="MUKTIHARJO LOR"/>
    <n v="1.22"/>
    <e v="#REF!"/>
    <n v="0.1525"/>
    <n v="200000"/>
    <n v="400000"/>
  </r>
  <r>
    <s v="UPP SEMARANG_PANDANSARI"/>
    <x v="54"/>
    <s v="PANDANSARI"/>
    <n v="1.22"/>
    <e v="#REF!"/>
    <n v="0.1525"/>
    <n v="200000"/>
    <n v="400000"/>
  </r>
  <r>
    <s v="UPP SEMARANG_PANDEAN LAMPER"/>
    <x v="54"/>
    <s v="PANDEAN LAMPER"/>
    <n v="1.22"/>
    <e v="#REF!"/>
    <n v="0.1525"/>
    <n v="200000"/>
    <n v="400000"/>
  </r>
  <r>
    <s v="UPP SEMARANG_PANGGUNG KIDUL"/>
    <x v="54"/>
    <s v="PANGGUNG KIDUL"/>
    <n v="1.22"/>
    <e v="#REF!"/>
    <n v="0.1525"/>
    <n v="200000"/>
    <n v="400000"/>
  </r>
  <r>
    <s v="UPP SEMARANG_PANGGUNG LOR"/>
    <x v="54"/>
    <s v="PANGGUNG LOR"/>
    <n v="1.22"/>
    <e v="#REF!"/>
    <n v="0.1525"/>
    <n v="200000"/>
    <n v="400000"/>
  </r>
  <r>
    <s v="UPP SEMARANG_PEKUNDEN"/>
    <x v="54"/>
    <s v="PEKUNDEN"/>
    <n v="1.22"/>
    <e v="#REF!"/>
    <n v="0.1525"/>
    <n v="200000"/>
    <n v="400000"/>
  </r>
  <r>
    <s v="UPP SEMARANG_PETERONGAN"/>
    <x v="54"/>
    <s v="PETERONGAN"/>
    <n v="1.22"/>
    <e v="#REF!"/>
    <n v="0.1525"/>
    <n v="200000"/>
    <n v="400000"/>
  </r>
  <r>
    <s v="UPP SEMARANG_PETOMPON"/>
    <x v="54"/>
    <s v="PETOMPON"/>
    <n v="1.22"/>
    <e v="#REF!"/>
    <n v="0.1525"/>
    <n v="200000"/>
    <n v="400000"/>
  </r>
  <r>
    <s v="UPP SEMARANG_PINDRIKAN KIDUL"/>
    <x v="54"/>
    <s v="PINDRIKAN KIDUL"/>
    <n v="1.22"/>
    <e v="#REF!"/>
    <n v="0.1525"/>
    <n v="200000"/>
    <n v="400000"/>
  </r>
  <r>
    <s v="UPP SEMARANG_PINDRIKAN LOR"/>
    <x v="54"/>
    <s v="PINDRIKAN LOR"/>
    <n v="1.22"/>
    <e v="#REF!"/>
    <n v="0.1525"/>
    <n v="200000"/>
    <n v="400000"/>
  </r>
  <r>
    <s v="UPP SEMARANG_PLEBURAN"/>
    <x v="54"/>
    <s v="PLEBURAN"/>
    <n v="1.22"/>
    <e v="#REF!"/>
    <n v="0.1525"/>
    <n v="200000"/>
    <n v="400000"/>
  </r>
  <r>
    <s v="UPP SEMARANG_PLOMBOKAN"/>
    <x v="54"/>
    <s v="PLOMBOKAN"/>
    <n v="1.22"/>
    <e v="#REF!"/>
    <n v="0.1525"/>
    <n v="200000"/>
    <n v="400000"/>
  </r>
  <r>
    <s v="UPP SEMARANG_PURWODINATAN"/>
    <x v="54"/>
    <s v="PURWODINATAN"/>
    <n v="1.22"/>
    <e v="#REF!"/>
    <n v="0.1525"/>
    <n v="200000"/>
    <n v="400000"/>
  </r>
  <r>
    <s v="UPP SEMARANG_PURWOSARI"/>
    <x v="54"/>
    <s v="PURWOSARI"/>
    <n v="1.22"/>
    <e v="#REF!"/>
    <n v="0.1525"/>
    <n v="200000"/>
    <n v="400000"/>
  </r>
  <r>
    <s v="UPP SEMARANG_RANDUSARI"/>
    <x v="54"/>
    <s v="RANDUSARI"/>
    <n v="1.22"/>
    <e v="#REF!"/>
    <n v="0.1525"/>
    <n v="200000"/>
    <n v="400000"/>
  </r>
  <r>
    <s v="UPP SEMARANG_REJOMULYO"/>
    <x v="54"/>
    <s v="REJOMULYO"/>
    <n v="1.22"/>
    <e v="#REF!"/>
    <n v="0.1525"/>
    <n v="200000"/>
    <n v="400000"/>
  </r>
  <r>
    <s v="UPP SEMARANG_REJOSARI"/>
    <x v="54"/>
    <s v="REJOSARI"/>
    <n v="1.22"/>
    <e v="#REF!"/>
    <n v="0.1525"/>
    <n v="200000"/>
    <n v="400000"/>
  </r>
  <r>
    <s v="UPP SEMARANG_SALAMANMLOYO"/>
    <x v="54"/>
    <s v="SALAMANMLOYO"/>
    <n v="1.22"/>
    <e v="#REF!"/>
    <n v="0.1525"/>
    <n v="200000"/>
    <n v="400000"/>
  </r>
  <r>
    <s v="UPP SEMARANG_SAMBIREJO"/>
    <x v="54"/>
    <s v="SAMBIREJO"/>
    <n v="1.22"/>
    <e v="#REF!"/>
    <n v="0.1525"/>
    <n v="200000"/>
    <n v="400000"/>
  </r>
  <r>
    <s v="UPP SEMARANG_SARIREJO"/>
    <x v="54"/>
    <s v="SARIREJO"/>
    <n v="1.22"/>
    <e v="#REF!"/>
    <n v="0.1525"/>
    <n v="200000"/>
    <n v="400000"/>
  </r>
  <r>
    <s v="UPP SEMARANG_SAWAH BESAR"/>
    <x v="54"/>
    <s v="SAWAH BESAR"/>
    <n v="1.22"/>
    <e v="#REF!"/>
    <n v="0.1525"/>
    <n v="200000"/>
    <n v="400000"/>
  </r>
  <r>
    <s v="UPP SEMARANG_SEKAYU"/>
    <x v="54"/>
    <s v="SEKAYU"/>
    <n v="1.22"/>
    <e v="#REF!"/>
    <n v="0.1525"/>
    <n v="200000"/>
    <n v="400000"/>
  </r>
  <r>
    <s v="UPP SEMARANG_SIWALAN"/>
    <x v="54"/>
    <s v="SIWALAN"/>
    <n v="1.22"/>
    <e v="#REF!"/>
    <n v="0.1525"/>
    <n v="200000"/>
    <n v="400000"/>
  </r>
  <r>
    <s v="UPP SEMARANG_SRIWULAN"/>
    <x v="54"/>
    <s v="SRIWULAN"/>
    <n v="26.27"/>
    <e v="#REF!"/>
    <n v="3.2837499999999999"/>
    <n v="200000"/>
    <n v="5400000"/>
  </r>
  <r>
    <s v="UPP SEMARANG_TAMBAKHARJO"/>
    <x v="54"/>
    <s v="TAMBAKHARJO"/>
    <n v="1.22"/>
    <e v="#REF!"/>
    <n v="0.1525"/>
    <n v="200000"/>
    <n v="400000"/>
  </r>
  <r>
    <s v="UPP SEMARANG_TAMBAKREJO"/>
    <x v="54"/>
    <s v="TAMBAKREJO"/>
    <n v="1.22"/>
    <e v="#REF!"/>
    <n v="0.1525"/>
    <n v="200000"/>
    <n v="400000"/>
  </r>
  <r>
    <s v="UPP SEMARANG_TANJUNG MAS"/>
    <x v="54"/>
    <s v="TANJUNG MAS"/>
    <n v="1.22"/>
    <e v="#REF!"/>
    <n v="0.1525"/>
    <n v="200000"/>
    <n v="400000"/>
  </r>
  <r>
    <s v="UPP SEMARANG_TAWANGMAS"/>
    <x v="54"/>
    <s v="TAWANGMAS"/>
    <n v="1.22"/>
    <e v="#REF!"/>
    <n v="0.1525"/>
    <n v="200000"/>
    <n v="400000"/>
  </r>
  <r>
    <s v="UPP SEMARANG_TAWANGSARI"/>
    <x v="54"/>
    <s v="TAWANGSARI"/>
    <n v="1.22"/>
    <e v="#REF!"/>
    <n v="0.1525"/>
    <n v="200000"/>
    <n v="400000"/>
  </r>
  <r>
    <s v="UPP SEMARANG_TEGALSARI"/>
    <x v="54"/>
    <s v="TEGALSARI"/>
    <n v="1.22"/>
    <e v="#REF!"/>
    <n v="0.1525"/>
    <n v="200000"/>
    <n v="400000"/>
  </r>
  <r>
    <s v="UPP SEMARANG_TERBOYO KULON"/>
    <x v="54"/>
    <s v="TERBOYO KULON"/>
    <n v="1.22"/>
    <e v="#REF!"/>
    <n v="0.1525"/>
    <n v="200000"/>
    <n v="400000"/>
  </r>
  <r>
    <s v="UPP SEMARANG_TERBOYO WETAN"/>
    <x v="54"/>
    <s v="TERBOYO WETAN"/>
    <n v="1.22"/>
    <e v="#REF!"/>
    <n v="0.1525"/>
    <n v="200000"/>
    <n v="400000"/>
  </r>
  <r>
    <s v="UPP SEMARANG_TLOGOSARI KULON"/>
    <x v="54"/>
    <s v="TLOGOSARI KULON"/>
    <n v="1.22"/>
    <e v="#REF!"/>
    <n v="0.1525"/>
    <n v="200000"/>
    <n v="400000"/>
  </r>
  <r>
    <s v="UPP SEMARANG_TRIMULYO"/>
    <x v="54"/>
    <s v="TRIMULYO"/>
    <n v="1.22"/>
    <e v="#REF!"/>
    <n v="0.1525"/>
    <n v="200000"/>
    <n v="400000"/>
  </r>
  <r>
    <s v="UPP SEMARANG_WONODRI"/>
    <x v="54"/>
    <s v="WONODRI"/>
    <n v="1.22"/>
    <e v="#REF!"/>
    <n v="0.1525"/>
    <n v="200000"/>
    <n v="400000"/>
  </r>
  <r>
    <s v="UPP SEMARANG_WONOTINGGAL"/>
    <x v="54"/>
    <s v="WONOTINGGAL"/>
    <n v="1.22"/>
    <e v="#REF!"/>
    <n v="0.1525"/>
    <n v="200000"/>
    <n v="400000"/>
  </r>
  <r>
    <s v="Wonogiri 2 - Nambangan_ALASOMBO"/>
    <x v="55"/>
    <s v="ALASOMBO"/>
    <n v="14.71"/>
    <e v="#REF!"/>
    <n v="1.8387500000000001"/>
    <n v="200000"/>
    <n v="3000000"/>
  </r>
  <r>
    <s v="Wonogiri 2 - Nambangan_BASUHAN"/>
    <x v="55"/>
    <s v="BASUHAN"/>
    <n v="20.7"/>
    <e v="#REF!"/>
    <n v="2.5874999999999999"/>
    <n v="200000"/>
    <n v="4200000"/>
  </r>
  <r>
    <s v="Wonogiri 2 - Nambangan_BERO"/>
    <x v="55"/>
    <s v="BERO"/>
    <n v="20.7"/>
    <e v="#REF!"/>
    <n v="2.5874999999999999"/>
    <n v="200000"/>
    <n v="4200000"/>
  </r>
  <r>
    <s v="Wonogiri 2 - Nambangan_EROMOKO"/>
    <x v="55"/>
    <s v="EROMOKO"/>
    <n v="20.7"/>
    <e v="#REF!"/>
    <n v="2.5874999999999999"/>
    <n v="200000"/>
    <n v="4200000"/>
  </r>
  <r>
    <s v="Wonogiri 2 - Nambangan_GEBANGHARJO"/>
    <x v="55"/>
    <s v="GEBANGHARJO"/>
    <n v="20.7"/>
    <e v="#REF!"/>
    <n v="2.5874999999999999"/>
    <n v="200000"/>
    <n v="4200000"/>
  </r>
  <r>
    <s v="Wonogiri 2 - Nambangan_GEDONG"/>
    <x v="55"/>
    <s v="GEDONG"/>
    <n v="20.7"/>
    <e v="#REF!"/>
    <n v="2.5874999999999999"/>
    <n v="200000"/>
    <n v="4200000"/>
  </r>
  <r>
    <s v="Wonogiri 2 - Nambangan_GEMANTAR"/>
    <x v="55"/>
    <s v="GEMANTAR"/>
    <n v="20.7"/>
    <e v="#REF!"/>
    <n v="2.5874999999999999"/>
    <n v="200000"/>
    <n v="4200000"/>
  </r>
  <r>
    <s v="Wonogiri 2 - Nambangan_GENTAN"/>
    <x v="55"/>
    <s v="GENTAN"/>
    <n v="14.71"/>
    <e v="#REF!"/>
    <n v="1.8387500000000001"/>
    <n v="200000"/>
    <n v="3000000"/>
  </r>
  <r>
    <s v="Wonogiri 2 - Nambangan_GENUKHARJO"/>
    <x v="55"/>
    <s v="GENUKHARJO"/>
    <n v="20.7"/>
    <e v="#REF!"/>
    <n v="2.5874999999999999"/>
    <n v="200000"/>
    <n v="4200000"/>
  </r>
  <r>
    <s v="Wonogiri 2 - Nambangan_GIRIPURWO"/>
    <x v="55"/>
    <s v="GIRIPURWO"/>
    <n v="20.7"/>
    <e v="#REF!"/>
    <n v="2.5874999999999999"/>
    <n v="200000"/>
    <n v="4200000"/>
  </r>
  <r>
    <s v="Wonogiri 2 - Nambangan_GIRITIRTO"/>
    <x v="55"/>
    <s v="GIRITIRTO"/>
    <n v="20.7"/>
    <e v="#REF!"/>
    <n v="2.5874999999999999"/>
    <n v="200000"/>
    <n v="4200000"/>
  </r>
  <r>
    <s v="Wonogiri 2 - Nambangan_GLINGGANG"/>
    <x v="55"/>
    <s v="GLINGGANG"/>
    <n v="20.7"/>
    <e v="#REF!"/>
    <n v="2.5874999999999999"/>
    <n v="200000"/>
    <n v="4200000"/>
  </r>
  <r>
    <s v="Wonogiri 2 - Nambangan_GUMIWANG LOR"/>
    <x v="55"/>
    <s v="GUMIWANG LOR"/>
    <n v="20.7"/>
    <e v="#REF!"/>
    <n v="2.5874999999999999"/>
    <n v="200000"/>
    <n v="4200000"/>
  </r>
  <r>
    <s v="Wonogiri 2 - Nambangan_GUNUNGAN"/>
    <x v="55"/>
    <s v="GUNUNGAN"/>
    <n v="20.7"/>
    <e v="#REF!"/>
    <n v="2.5874999999999999"/>
    <n v="200000"/>
    <n v="4200000"/>
  </r>
  <r>
    <s v="Wonogiri 2 - Nambangan_JANGGLENGAN"/>
    <x v="55"/>
    <s v="JANGGLENGAN"/>
    <n v="14.71"/>
    <e v="#REF!"/>
    <n v="1.8387500000000001"/>
    <n v="200000"/>
    <n v="3000000"/>
  </r>
  <r>
    <s v="Wonogiri 2 - Nambangan_JATEN"/>
    <x v="55"/>
    <s v="JATEN"/>
    <n v="20.7"/>
    <e v="#REF!"/>
    <n v="2.5874999999999999"/>
    <n v="200000"/>
    <n v="4200000"/>
  </r>
  <r>
    <s v="Wonogiri 2 - Nambangan_JATINGARANG"/>
    <x v="55"/>
    <s v="JATINGARANG"/>
    <n v="14.71"/>
    <e v="#REF!"/>
    <n v="1.8387500000000001"/>
    <n v="200000"/>
    <n v="3000000"/>
  </r>
  <r>
    <s v="Wonogiri 2 - Nambangan_JENDI"/>
    <x v="55"/>
    <s v="JENDI"/>
    <n v="20.7"/>
    <e v="#REF!"/>
    <n v="2.5874999999999999"/>
    <n v="200000"/>
    <n v="4200000"/>
  </r>
  <r>
    <s v="Wonogiri 2 - Nambangan_JOHO"/>
    <x v="55"/>
    <s v="JOHO"/>
    <n v="20.7"/>
    <e v="#REF!"/>
    <n v="2.5874999999999999"/>
    <n v="200000"/>
    <n v="4200000"/>
  </r>
  <r>
    <s v="Wonogiri 2 - Nambangan_KALIANCAR"/>
    <x v="55"/>
    <s v="KALIANCAR"/>
    <n v="20.7"/>
    <e v="#REF!"/>
    <n v="2.5874999999999999"/>
    <n v="200000"/>
    <n v="4200000"/>
  </r>
  <r>
    <s v="Wonogiri 2 - Nambangan_KARANGANYAR"/>
    <x v="55"/>
    <s v="KARANGANYAR"/>
    <n v="14.71"/>
    <e v="#REF!"/>
    <n v="1.8387500000000001"/>
    <n v="200000"/>
    <n v="3000000"/>
  </r>
  <r>
    <s v="Wonogiri 2 - Nambangan_KARANGLOR"/>
    <x v="55"/>
    <s v="KARANGLOR"/>
    <n v="20.7"/>
    <e v="#REF!"/>
    <n v="2.5874999999999999"/>
    <n v="200000"/>
    <n v="4200000"/>
  </r>
  <r>
    <s v="Wonogiri 2 - Nambangan_KARANGWUNI"/>
    <x v="55"/>
    <s v="KARANGWUNI"/>
    <n v="14.71"/>
    <e v="#REF!"/>
    <n v="1.8387500000000001"/>
    <n v="200000"/>
    <n v="3000000"/>
  </r>
  <r>
    <s v="Wonogiri 2 - Nambangan_KEDUNGSONO"/>
    <x v="55"/>
    <s v="KEDUNGSONO"/>
    <n v="14.71"/>
    <e v="#REF!"/>
    <n v="1.8387500000000001"/>
    <n v="200000"/>
    <n v="3000000"/>
  </r>
  <r>
    <s v="Wonogiri 2 - Nambangan_KELORAN"/>
    <x v="55"/>
    <s v="KELORAN"/>
    <n v="20.7"/>
    <e v="#REF!"/>
    <n v="2.5874999999999999"/>
    <n v="200000"/>
    <n v="4200000"/>
  </r>
  <r>
    <s v="Wonogiri 2 - Nambangan_KEPATIHAN"/>
    <x v="55"/>
    <s v="KEPATIHAN"/>
    <n v="20.7"/>
    <e v="#REF!"/>
    <n v="2.5874999999999999"/>
    <n v="200000"/>
    <n v="4200000"/>
  </r>
  <r>
    <s v="Wonogiri 2 - Nambangan_KEPUHSARI"/>
    <x v="55"/>
    <s v="KEPUHSARI"/>
    <n v="20.7"/>
    <e v="#REF!"/>
    <n v="2.5874999999999999"/>
    <n v="200000"/>
    <n v="4200000"/>
  </r>
  <r>
    <s v="Wonogiri 2 - Nambangan_KRAJAN"/>
    <x v="55"/>
    <s v="KRAJAN"/>
    <n v="14.71"/>
    <e v="#REF!"/>
    <n v="1.8387500000000001"/>
    <n v="200000"/>
    <n v="3000000"/>
  </r>
  <r>
    <s v="Wonogiri 2 - Nambangan_LEBAK"/>
    <x v="55"/>
    <s v="LEBAK"/>
    <n v="20.7"/>
    <e v="#REF!"/>
    <n v="2.5874999999999999"/>
    <n v="200000"/>
    <n v="4200000"/>
  </r>
  <r>
    <s v="Wonogiri 2 - Nambangan_MLOPOHARJO"/>
    <x v="55"/>
    <s v="MLOPOHARJO"/>
    <n v="20.7"/>
    <e v="#REF!"/>
    <n v="2.5874999999999999"/>
    <n v="200000"/>
    <n v="4200000"/>
  </r>
  <r>
    <s v="Wonogiri 2 - Nambangan_MOJOPURO"/>
    <x v="55"/>
    <s v="MOJOPURO"/>
    <n v="20.7"/>
    <e v="#REF!"/>
    <n v="2.5874999999999999"/>
    <n v="200000"/>
    <n v="4200000"/>
  </r>
  <r>
    <s v="Wonogiri 2 - Nambangan_NAMBANGAN"/>
    <x v="55"/>
    <s v="NAMBANGAN"/>
    <n v="20.7"/>
    <e v="#REF!"/>
    <n v="2.5874999999999999"/>
    <n v="200000"/>
    <n v="4200000"/>
  </r>
  <r>
    <s v="Wonogiri 2 - Nambangan_NGADIREJO"/>
    <x v="55"/>
    <s v="NGADIREJO"/>
    <n v="20.7"/>
    <e v="#REF!"/>
    <n v="2.5874999999999999"/>
    <n v="200000"/>
    <n v="4200000"/>
  </r>
  <r>
    <s v="Wonogiri 2 - Nambangan_NGANDONG"/>
    <x v="55"/>
    <s v="NGANDONG"/>
    <n v="20.7"/>
    <e v="#REF!"/>
    <n v="2.5874999999999999"/>
    <n v="200000"/>
    <n v="4200000"/>
  </r>
  <r>
    <s v="Wonogiri 2 - Nambangan_NGUNGGAHAN"/>
    <x v="55"/>
    <s v="NGUNGGAHAN"/>
    <n v="20.7"/>
    <e v="#REF!"/>
    <n v="2.5874999999999999"/>
    <n v="200000"/>
    <n v="4200000"/>
  </r>
  <r>
    <s v="Wonogiri 2 - Nambangan_PAGUTAN"/>
    <x v="55"/>
    <s v="PAGUTAN"/>
    <n v="20.7"/>
    <e v="#REF!"/>
    <n v="2.5874999999999999"/>
    <n v="200000"/>
    <n v="4200000"/>
  </r>
  <r>
    <s v="Wonogiri 2 - Nambangan_PANEKAN"/>
    <x v="55"/>
    <s v="PANEKAN"/>
    <n v="20.7"/>
    <e v="#REF!"/>
    <n v="2.5874999999999999"/>
    <n v="200000"/>
    <n v="4200000"/>
  </r>
  <r>
    <s v="Wonogiri 2 - Nambangan_PARE"/>
    <x v="55"/>
    <s v="PARE"/>
    <n v="20.7"/>
    <e v="#REF!"/>
    <n v="2.5874999999999999"/>
    <n v="200000"/>
    <n v="4200000"/>
  </r>
  <r>
    <s v="Wonogiri 2 - Nambangan_PASEKAN"/>
    <x v="55"/>
    <s v="PASEKAN"/>
    <n v="20.7"/>
    <e v="#REF!"/>
    <n v="2.5874999999999999"/>
    <n v="200000"/>
    <n v="4200000"/>
  </r>
  <r>
    <s v="Wonogiri 2 - Nambangan_PIJIHARJO"/>
    <x v="55"/>
    <s v="PIJIHARJO"/>
    <n v="20.7"/>
    <e v="#REF!"/>
    <n v="2.5874999999999999"/>
    <n v="200000"/>
    <n v="4200000"/>
  </r>
  <r>
    <s v="Wonogiri 2 - Nambangan_PRACIMANTORO"/>
    <x v="55"/>
    <s v="PRACIMANTORO"/>
    <n v="20.7"/>
    <e v="#REF!"/>
    <n v="2.5874999999999999"/>
    <n v="200000"/>
    <n v="4200000"/>
  </r>
  <r>
    <s v="Wonogiri 2 - Nambangan_PUCUNG"/>
    <x v="55"/>
    <s v="PUCUNG"/>
    <n v="20.7"/>
    <e v="#REF!"/>
    <n v="2.5874999999999999"/>
    <n v="200000"/>
    <n v="4200000"/>
  </r>
  <r>
    <s v="Wonogiri 2 - Nambangan_PULE"/>
    <x v="55"/>
    <s v="PULE"/>
    <n v="20.7"/>
    <e v="#REF!"/>
    <n v="2.5874999999999999"/>
    <n v="200000"/>
    <n v="4200000"/>
  </r>
  <r>
    <s v="Wonogiri 2 - Nambangan_PULOHARJO"/>
    <x v="55"/>
    <s v="PULOHARJO"/>
    <n v="20.7"/>
    <e v="#REF!"/>
    <n v="2.5874999999999999"/>
    <n v="200000"/>
    <n v="4200000"/>
  </r>
  <r>
    <s v="Wonogiri 2 - Nambangan_PULUTAN KULON"/>
    <x v="55"/>
    <s v="PULUTAN KULON"/>
    <n v="20.7"/>
    <e v="#REF!"/>
    <n v="2.5874999999999999"/>
    <n v="200000"/>
    <n v="4200000"/>
  </r>
  <r>
    <s v="Wonogiri 2 - Nambangan_PULUTAN WETAN"/>
    <x v="55"/>
    <s v="PULUTAN WETAN"/>
    <n v="20.7"/>
    <e v="#REF!"/>
    <n v="2.5874999999999999"/>
    <n v="200000"/>
    <n v="4200000"/>
  </r>
  <r>
    <s v="Wonogiri 2 - Nambangan_PUNDUHSARI"/>
    <x v="55"/>
    <s v="PUNDUHSARI"/>
    <n v="20.7"/>
    <e v="#REF!"/>
    <n v="2.5874999999999999"/>
    <n v="200000"/>
    <n v="4200000"/>
  </r>
  <r>
    <s v="Wonogiri 2 - Nambangan_SAMBIROTO"/>
    <x v="55"/>
    <s v="SAMBIROTO"/>
    <n v="20.7"/>
    <e v="#REF!"/>
    <n v="2.5874999999999999"/>
    <n v="200000"/>
    <n v="4200000"/>
  </r>
  <r>
    <s v="Wonogiri 2 - Nambangan_SANGGANG"/>
    <x v="55"/>
    <s v="SANGGANG"/>
    <n v="14.71"/>
    <e v="#REF!"/>
    <n v="1.8387500000000001"/>
    <n v="200000"/>
    <n v="3000000"/>
  </r>
  <r>
    <s v="Wonogiri 2 - Nambangan_SEDAYU"/>
    <x v="55"/>
    <s v="SEDAYU"/>
    <n v="20.7"/>
    <e v="#REF!"/>
    <n v="2.5874999999999999"/>
    <n v="200000"/>
    <n v="4200000"/>
  </r>
  <r>
    <s v="Wonogiri 2 - Nambangan_SENDANG"/>
    <x v="55"/>
    <s v="SENDANG"/>
    <n v="20.7"/>
    <e v="#REF!"/>
    <n v="2.5874999999999999"/>
    <n v="200000"/>
    <n v="4200000"/>
  </r>
  <r>
    <s v="Wonogiri 2 - Nambangan_SENDANGIJO"/>
    <x v="55"/>
    <s v="SENDANGIJO"/>
    <n v="20.7"/>
    <e v="#REF!"/>
    <n v="2.5874999999999999"/>
    <n v="200000"/>
    <n v="4200000"/>
  </r>
  <r>
    <s v="Wonogiri 2 - Nambangan_SINDUKARTO"/>
    <x v="55"/>
    <s v="SINDUKARTO"/>
    <n v="20.7"/>
    <e v="#REF!"/>
    <n v="2.5874999999999999"/>
    <n v="200000"/>
    <n v="4200000"/>
  </r>
  <r>
    <s v="Wonogiri 2 - Nambangan_SINGODUTAN"/>
    <x v="55"/>
    <s v="SINGODUTAN"/>
    <n v="20.7"/>
    <e v="#REF!"/>
    <n v="2.5874999999999999"/>
    <n v="200000"/>
    <n v="4200000"/>
  </r>
  <r>
    <s v="Wonogiri 2 - Nambangan_SUMBERAGUNG"/>
    <x v="55"/>
    <s v="SUMBERAGUNG"/>
    <n v="20.7"/>
    <e v="#REF!"/>
    <n v="2.5874999999999999"/>
    <n v="200000"/>
    <n v="4200000"/>
  </r>
  <r>
    <s v="Wonogiri 2 - Nambangan_SUMBEREJO"/>
    <x v="55"/>
    <s v="SUMBEREJO"/>
    <n v="20.7"/>
    <e v="#REF!"/>
    <n v="2.5874999999999999"/>
    <n v="200000"/>
    <n v="4200000"/>
  </r>
  <r>
    <s v="Wonogiri 2 - Nambangan_SUMBERHARJO"/>
    <x v="55"/>
    <s v="SUMBERHARJO"/>
    <n v="20.7"/>
    <e v="#REF!"/>
    <n v="2.5874999999999999"/>
    <n v="200000"/>
    <n v="4200000"/>
  </r>
  <r>
    <s v="Wonogiri 2 - Nambangan_TANJUNGREJO"/>
    <x v="55"/>
    <s v="TANJUNGREJO"/>
    <n v="14.71"/>
    <e v="#REF!"/>
    <n v="1.8387500000000001"/>
    <n v="200000"/>
    <n v="3000000"/>
  </r>
  <r>
    <s v="Wonogiri 2 - Nambangan_TEMPURHARJO"/>
    <x v="55"/>
    <s v="TEMPURHARJO"/>
    <n v="20.7"/>
    <e v="#REF!"/>
    <n v="2.5874999999999999"/>
    <n v="200000"/>
    <n v="4200000"/>
  </r>
  <r>
    <s v="Wonogiri 2 - Nambangan_TIYARAN"/>
    <x v="55"/>
    <s v="TIYARAN"/>
    <n v="14.71"/>
    <e v="#REF!"/>
    <n v="1.8387500000000001"/>
    <n v="200000"/>
    <n v="3000000"/>
  </r>
  <r>
    <s v="Wonogiri 2 - Nambangan_TRUKAN"/>
    <x v="55"/>
    <s v="TRUKAN"/>
    <n v="20.7"/>
    <e v="#REF!"/>
    <n v="2.5874999999999999"/>
    <n v="200000"/>
    <n v="4200000"/>
  </r>
  <r>
    <s v="Wonogiri 2 - Nambangan_TUBOKARTO"/>
    <x v="55"/>
    <s v="TUBOKARTO"/>
    <n v="20.7"/>
    <e v="#REF!"/>
    <n v="2.5874999999999999"/>
    <n v="200000"/>
    <n v="4200000"/>
  </r>
  <r>
    <s v="Wonogiri 2 - Nambangan_WATANGREJO"/>
    <x v="55"/>
    <s v="WATANGREJO"/>
    <n v="20.7"/>
    <e v="#REF!"/>
    <n v="2.5874999999999999"/>
    <n v="200000"/>
    <n v="4200000"/>
  </r>
  <r>
    <s v="Wonogiri 2 - Nambangan_WONODADI"/>
    <x v="55"/>
    <s v="WONODADI"/>
    <n v="20.7"/>
    <e v="#REF!"/>
    <n v="2.5874999999999999"/>
    <n v="200000"/>
    <n v="4200000"/>
  </r>
  <r>
    <s v="Wonogiri 2 - Nambangan_WONOHARJO"/>
    <x v="55"/>
    <s v="WONOHARJO"/>
    <n v="20.7"/>
    <e v="#REF!"/>
    <n v="2.5874999999999999"/>
    <n v="200000"/>
    <n v="4200000"/>
  </r>
  <r>
    <s v="Wonogiri 2 - Nambangan_WONOKARTO"/>
    <x v="55"/>
    <s v="WONOKARTO"/>
    <n v="20.7"/>
    <e v="#REF!"/>
    <n v="2.5874999999999999"/>
    <n v="200000"/>
    <n v="4200000"/>
  </r>
  <r>
    <s v="Wonogiri 2 - Nambangan_WONOKERTO"/>
    <x v="55"/>
    <s v="WONOKERTO"/>
    <n v="20.7"/>
    <e v="#REF!"/>
    <n v="2.5874999999999999"/>
    <n v="200000"/>
    <n v="4200000"/>
  </r>
  <r>
    <s v="Wonogiri 2 - Nambangan_WURYANTORO"/>
    <x v="55"/>
    <s v="WURYANTORO"/>
    <n v="20.7"/>
    <e v="#REF!"/>
    <n v="2.5874999999999999"/>
    <n v="200000"/>
    <n v="4200000"/>
  </r>
  <r>
    <s v="Wonogiri 2 - Nambangan_WURYOREJO"/>
    <x v="55"/>
    <s v="WURYOREJO"/>
    <n v="20.7"/>
    <e v="#REF!"/>
    <n v="2.5874999999999999"/>
    <n v="200000"/>
    <n v="4200000"/>
  </r>
  <r>
    <s v="Wonosobo - Leksono_ADIWARNO"/>
    <x v="56"/>
    <s v="ADIWARNO"/>
    <n v="7.7"/>
    <e v="#REF!"/>
    <n v="0.96250000000000002"/>
    <n v="200000"/>
    <n v="1600000"/>
  </r>
  <r>
    <s v="Wonosobo - Leksono_ANDONGSILI"/>
    <x v="56"/>
    <s v="ANDONGSILI"/>
    <n v="7.7"/>
    <e v="#REF!"/>
    <n v="0.96250000000000002"/>
    <n v="200000"/>
    <n v="1600000"/>
  </r>
  <r>
    <s v="Wonosobo - Leksono_BAKAL"/>
    <x v="56"/>
    <s v="BAKAL"/>
    <n v="10.28"/>
    <e v="#REF!"/>
    <n v="1.2849999999999999"/>
    <n v="200000"/>
    <n v="2200000"/>
  </r>
  <r>
    <s v="Wonosobo - Leksono_BALEKAMBANG"/>
    <x v="56"/>
    <s v="BALEKAMBANG"/>
    <n v="7.7"/>
    <e v="#REF!"/>
    <n v="0.96250000000000002"/>
    <n v="200000"/>
    <n v="1600000"/>
  </r>
  <r>
    <s v="Wonosobo - Leksono_BANJAR"/>
    <x v="56"/>
    <s v="BANJAR"/>
    <n v="7.7"/>
    <e v="#REF!"/>
    <n v="0.96250000000000002"/>
    <n v="200000"/>
    <n v="1600000"/>
  </r>
  <r>
    <s v="Wonosobo - Leksono_BATURSARI"/>
    <x v="56"/>
    <s v="BATURSARI"/>
    <n v="7.7"/>
    <e v="#REF!"/>
    <n v="0.96250000000000002"/>
    <n v="200000"/>
    <n v="1600000"/>
  </r>
  <r>
    <s v="Wonosobo - Leksono_BEJIARUM"/>
    <x v="56"/>
    <s v="BEJIARUM"/>
    <n v="7.7"/>
    <e v="#REF!"/>
    <n v="0.96250000000000002"/>
    <n v="200000"/>
    <n v="1600000"/>
  </r>
  <r>
    <s v="Wonosobo - Leksono_BENDUNGAN"/>
    <x v="56"/>
    <s v="BENDUNGAN"/>
    <n v="7.7"/>
    <e v="#REF!"/>
    <n v="0.96250000000000002"/>
    <n v="200000"/>
    <n v="1600000"/>
  </r>
  <r>
    <s v="Wonosobo - Leksono_BENER"/>
    <x v="56"/>
    <s v="BENER"/>
    <n v="7.7"/>
    <e v="#REF!"/>
    <n v="0.96250000000000002"/>
    <n v="200000"/>
    <n v="1600000"/>
  </r>
  <r>
    <s v="Wonosobo - Leksono_BESANI"/>
    <x v="56"/>
    <s v="BESANI"/>
    <n v="7.7"/>
    <e v="#REF!"/>
    <n v="0.96250000000000002"/>
    <n v="200000"/>
    <n v="1600000"/>
  </r>
  <r>
    <s v="Wonosobo - Leksono_BINANGUN"/>
    <x v="56"/>
    <s v="BINANGUN"/>
    <n v="7.7"/>
    <e v="#REF!"/>
    <n v="0.96250000000000002"/>
    <n v="200000"/>
    <n v="1600000"/>
  </r>
  <r>
    <s v="Wonosobo - Leksono_BLEDERAN"/>
    <x v="56"/>
    <s v="BLEDERAN"/>
    <n v="7.7"/>
    <e v="#REF!"/>
    <n v="0.96250000000000002"/>
    <n v="200000"/>
    <n v="1600000"/>
  </r>
  <r>
    <s v="Wonosobo - Leksono_BOGORAN"/>
    <x v="56"/>
    <s v="BOGORAN"/>
    <n v="7.7"/>
    <e v="#REF!"/>
    <n v="0.96250000000000002"/>
    <n v="200000"/>
    <n v="1600000"/>
  </r>
  <r>
    <s v="Wonosobo - Leksono_BOJASARI"/>
    <x v="56"/>
    <s v="BOJASARI"/>
    <n v="7.7"/>
    <e v="#REF!"/>
    <n v="0.96250000000000002"/>
    <n v="200000"/>
    <n v="1600000"/>
  </r>
  <r>
    <s v="Wonosobo - Leksono_BOMERTO"/>
    <x v="56"/>
    <s v="BOMERTO"/>
    <n v="7.7"/>
    <e v="#REF!"/>
    <n v="0.96250000000000002"/>
    <n v="200000"/>
    <n v="1600000"/>
  </r>
  <r>
    <s v="Wonosobo - Leksono_BRONDONG"/>
    <x v="56"/>
    <s v="BRONDONG"/>
    <n v="4.4400000000000004"/>
    <e v="#REF!"/>
    <n v="0.55500000000000005"/>
    <n v="200000"/>
    <n v="1000000"/>
  </r>
  <r>
    <s v="Wonosobo - Leksono_BUMIREJO"/>
    <x v="56"/>
    <s v="BUMIREJO"/>
    <n v="7.7"/>
    <e v="#REF!"/>
    <n v="0.96250000000000002"/>
    <n v="200000"/>
    <n v="1600000"/>
  </r>
  <r>
    <s v="Wonosobo - Leksono_BUMIROSO"/>
    <x v="56"/>
    <s v="BUMIROSO"/>
    <n v="7.7"/>
    <e v="#REF!"/>
    <n v="0.96250000000000002"/>
    <n v="200000"/>
    <n v="1600000"/>
  </r>
  <r>
    <s v="Wonosobo - Leksono_BUMIROSO"/>
    <x v="56"/>
    <s v="BUMIROSO"/>
    <n v="7.7"/>
    <e v="#REF!"/>
    <n v="0.96250000000000002"/>
    <n v="200000"/>
    <n v="1600000"/>
  </r>
  <r>
    <s v="Wonosobo - Leksono_BUMITIRTO"/>
    <x v="56"/>
    <s v="BUMITIRTO"/>
    <n v="7.7"/>
    <e v="#REF!"/>
    <n v="0.96250000000000002"/>
    <n v="200000"/>
    <n v="1600000"/>
  </r>
  <r>
    <s v="Wonosobo - Leksono_CAMPURSARI"/>
    <x v="56"/>
    <s v="CAMPURSARI"/>
    <n v="7.7"/>
    <e v="#REF!"/>
    <n v="0.96250000000000002"/>
    <n v="200000"/>
    <n v="1600000"/>
  </r>
  <r>
    <s v="Wonosobo - Leksono_CANDI"/>
    <x v="56"/>
    <s v="CANDI"/>
    <n v="7.7"/>
    <e v="#REF!"/>
    <n v="0.96250000000000002"/>
    <n v="200000"/>
    <n v="1600000"/>
  </r>
  <r>
    <s v="Wonosobo - Leksono_CANDIREJO"/>
    <x v="56"/>
    <s v="CANDIREJO"/>
    <n v="7.7"/>
    <e v="#REF!"/>
    <n v="0.96250000000000002"/>
    <n v="200000"/>
    <n v="1600000"/>
  </r>
  <r>
    <s v="Wonosobo - Leksono_CEPEDAK"/>
    <x v="56"/>
    <s v="CEPEDAK"/>
    <n v="4.4400000000000004"/>
    <e v="#REF!"/>
    <n v="0.55500000000000005"/>
    <n v="200000"/>
    <n v="1000000"/>
  </r>
  <r>
    <s v="Wonosobo - Leksono_CLEDOK"/>
    <x v="56"/>
    <s v="CLEDOK"/>
    <n v="7.7"/>
    <e v="#REF!"/>
    <n v="0.96250000000000002"/>
    <n v="200000"/>
    <n v="1600000"/>
  </r>
  <r>
    <s v="Wonosobo - Leksono_CONDONGCAMPUR"/>
    <x v="56"/>
    <s v="CONDONGCAMPUR"/>
    <n v="10.28"/>
    <e v="#REF!"/>
    <n v="1.2849999999999999"/>
    <n v="200000"/>
    <n v="2200000"/>
  </r>
  <r>
    <s v="Wonosobo - Leksono_DEMPEL"/>
    <x v="56"/>
    <s v="DEMPEL"/>
    <n v="7.7"/>
    <e v="#REF!"/>
    <n v="0.96250000000000002"/>
    <n v="200000"/>
    <n v="1600000"/>
  </r>
  <r>
    <s v="Wonosobo - Leksono_DEPOK"/>
    <x v="56"/>
    <s v="DEPOK"/>
    <n v="7.7"/>
    <e v="#REF!"/>
    <n v="0.96250000000000002"/>
    <n v="200000"/>
    <n v="1600000"/>
  </r>
  <r>
    <s v="Wonosobo - Leksono_DERODUWUR"/>
    <x v="56"/>
    <s v="DERODUWUR"/>
    <n v="7.7"/>
    <e v="#REF!"/>
    <n v="0.96250000000000002"/>
    <n v="200000"/>
    <n v="1600000"/>
  </r>
  <r>
    <s v="Wonosobo - Leksono_DERONGISOR"/>
    <x v="56"/>
    <s v="DERONGISOR"/>
    <n v="7.7"/>
    <e v="#REF!"/>
    <n v="0.96250000000000002"/>
    <n v="200000"/>
    <n v="1600000"/>
  </r>
  <r>
    <s v="Wonosobo - Leksono_DURENSAWIT"/>
    <x v="56"/>
    <s v="DURENSAWIT"/>
    <n v="7.7"/>
    <e v="#REF!"/>
    <n v="0.96250000000000002"/>
    <n v="200000"/>
    <n v="1600000"/>
  </r>
  <r>
    <s v="Wonosobo - Leksono_GEMBOL"/>
    <x v="56"/>
    <s v="GEMBOL"/>
    <n v="10.28"/>
    <e v="#REF!"/>
    <n v="1.2849999999999999"/>
    <n v="200000"/>
    <n v="2200000"/>
  </r>
  <r>
    <s v="Wonosobo - Leksono_GIYOMBONG"/>
    <x v="56"/>
    <s v="GIYOMBONG"/>
    <n v="4.4400000000000004"/>
    <e v="#REF!"/>
    <n v="0.55500000000000005"/>
    <n v="200000"/>
    <n v="1000000"/>
  </r>
  <r>
    <s v="Wonosobo - Leksono_GLAGAH"/>
    <x v="56"/>
    <s v="GLAGAH"/>
    <n v="7.7"/>
    <e v="#REF!"/>
    <n v="0.96250000000000002"/>
    <n v="200000"/>
    <n v="1600000"/>
  </r>
  <r>
    <s v="Wonosobo - Leksono_GONDANG"/>
    <x v="56"/>
    <s v="GONDANG"/>
    <n v="7.7"/>
    <e v="#REF!"/>
    <n v="0.96250000000000002"/>
    <n v="200000"/>
    <n v="1600000"/>
  </r>
  <r>
    <s v="Wonosobo - Leksono_GONDOWULAN"/>
    <x v="56"/>
    <s v="GONDOWULAN"/>
    <n v="7.7"/>
    <e v="#REF!"/>
    <n v="0.96250000000000002"/>
    <n v="200000"/>
    <n v="1600000"/>
  </r>
  <r>
    <s v="Wonosobo - Leksono_GOWONG"/>
    <x v="56"/>
    <s v="GOWONG"/>
    <n v="4.4400000000000004"/>
    <e v="#REF!"/>
    <n v="0.55500000000000005"/>
    <n v="200000"/>
    <n v="1000000"/>
  </r>
  <r>
    <s v="Wonosobo - Leksono_GUMELAR"/>
    <x v="56"/>
    <s v="GUMELAR"/>
    <n v="7.7"/>
    <e v="#REF!"/>
    <n v="0.96250000000000002"/>
    <n v="200000"/>
    <n v="1600000"/>
  </r>
  <r>
    <s v="Wonosobo - Leksono_GUNTURMADU"/>
    <x v="56"/>
    <s v="GUNTURMADU"/>
    <n v="7.7"/>
    <e v="#REF!"/>
    <n v="0.96250000000000002"/>
    <n v="200000"/>
    <n v="1600000"/>
  </r>
  <r>
    <s v="Wonosobo - Leksono_GUNUNGCONDONG"/>
    <x v="56"/>
    <s v="GUNUNGCONDONG"/>
    <n v="4.4400000000000004"/>
    <e v="#REF!"/>
    <n v="0.55500000000000005"/>
    <n v="200000"/>
    <n v="1000000"/>
  </r>
  <r>
    <s v="Wonosobo - Leksono_GUNUNGTAWANG"/>
    <x v="56"/>
    <s v="GUNUNGTAWANG"/>
    <n v="7.7"/>
    <e v="#REF!"/>
    <n v="0.96250000000000002"/>
    <n v="200000"/>
    <n v="1600000"/>
  </r>
  <r>
    <s v="Wonosobo - Leksono_JANGKRIKAN"/>
    <x v="56"/>
    <s v="JANGKRIKAN"/>
    <n v="7.7"/>
    <e v="#REF!"/>
    <n v="0.96250000000000002"/>
    <n v="200000"/>
    <n v="1600000"/>
  </r>
  <r>
    <s v="Wonosobo - Leksono_JARAKSARI"/>
    <x v="56"/>
    <s v="JARAKSARI"/>
    <n v="7.7"/>
    <e v="#REF!"/>
    <n v="0.96250000000000002"/>
    <n v="200000"/>
    <n v="1600000"/>
  </r>
  <r>
    <s v="Wonosobo - Leksono_JLAMPRANG"/>
    <x v="56"/>
    <s v="JLAMPRANG"/>
    <n v="7.7"/>
    <e v="#REF!"/>
    <n v="0.96250000000000002"/>
    <n v="200000"/>
    <n v="1600000"/>
  </r>
  <r>
    <s v="Wonosobo - Leksono_JOGOYITNAN"/>
    <x v="56"/>
    <s v="JOGOYITNAN"/>
    <n v="7.7"/>
    <e v="#REF!"/>
    <n v="0.96250000000000002"/>
    <n v="200000"/>
    <n v="1600000"/>
  </r>
  <r>
    <s v="Wonosobo - Leksono_JOLONTORO"/>
    <x v="56"/>
    <s v="JOLONTORO"/>
    <n v="7.7"/>
    <e v="#REF!"/>
    <n v="0.96250000000000002"/>
    <n v="200000"/>
    <n v="1600000"/>
  </r>
  <r>
    <s v="Wonosobo - Leksono_JONGGOLSARI"/>
    <x v="56"/>
    <s v="JONGGOLSARI"/>
    <n v="7.7"/>
    <e v="#REF!"/>
    <n v="0.96250000000000002"/>
    <n v="200000"/>
    <n v="1600000"/>
  </r>
  <r>
    <s v="Wonosobo - Leksono_KADIPATEN"/>
    <x v="56"/>
    <s v="KADIPATEN"/>
    <n v="7.7"/>
    <e v="#REF!"/>
    <n v="0.96250000000000002"/>
    <n v="200000"/>
    <n v="1600000"/>
  </r>
  <r>
    <s v="Wonosobo - Leksono_KAGUNGAN"/>
    <x v="56"/>
    <s v="KAGUNGAN"/>
    <n v="7.7"/>
    <e v="#REF!"/>
    <n v="0.96250000000000002"/>
    <n v="200000"/>
    <n v="1600000"/>
  </r>
  <r>
    <s v="Wonosobo - Leksono_KALIALANG"/>
    <x v="56"/>
    <s v="KALIALANG"/>
    <n v="7.7"/>
    <e v="#REF!"/>
    <n v="0.96250000000000002"/>
    <n v="200000"/>
    <n v="1600000"/>
  </r>
  <r>
    <s v="Wonosobo - Leksono_KALIANGET"/>
    <x v="56"/>
    <s v="KALIANGET"/>
    <n v="7.7"/>
    <e v="#REF!"/>
    <n v="0.96250000000000002"/>
    <n v="200000"/>
    <n v="1600000"/>
  </r>
  <r>
    <s v="Wonosobo - Leksono_KALIBEBER"/>
    <x v="56"/>
    <s v="KALIBEBER"/>
    <n v="7.7"/>
    <e v="#REF!"/>
    <n v="0.96250000000000002"/>
    <n v="200000"/>
    <n v="1600000"/>
  </r>
  <r>
    <s v="Wonosobo - Leksono_KALIDESEL"/>
    <x v="56"/>
    <s v="KALIDESEL"/>
    <n v="7.7"/>
    <e v="#REF!"/>
    <n v="0.96250000000000002"/>
    <n v="200000"/>
    <n v="1600000"/>
  </r>
  <r>
    <s v="Wonosobo - Leksono_KALIERANG"/>
    <x v="56"/>
    <s v="KALIERANG"/>
    <n v="7.7"/>
    <e v="#REF!"/>
    <n v="0.96250000000000002"/>
    <n v="200000"/>
    <n v="1600000"/>
  </r>
  <r>
    <s v="Wonosobo - Leksono_KALIKAJAR"/>
    <x v="56"/>
    <s v="KALIKAJAR"/>
    <n v="7.7"/>
    <e v="#REF!"/>
    <n v="0.96250000000000002"/>
    <n v="200000"/>
    <n v="1600000"/>
  </r>
  <r>
    <s v="Wonosobo - Leksono_KALIKARUNG"/>
    <x v="56"/>
    <s v="KALIKARUNG"/>
    <n v="7.7"/>
    <e v="#REF!"/>
    <n v="0.96250000000000002"/>
    <n v="200000"/>
    <n v="1600000"/>
  </r>
  <r>
    <s v="Wonosobo - Leksono_KALIMENDONG"/>
    <x v="56"/>
    <s v="KALIMENDONG"/>
    <n v="7.7"/>
    <e v="#REF!"/>
    <n v="0.96250000000000002"/>
    <n v="200000"/>
    <n v="1600000"/>
  </r>
  <r>
    <s v="Wonosobo - Leksono_KALIPUTIH"/>
    <x v="56"/>
    <s v="KALIPUTIH"/>
    <n v="7.7"/>
    <e v="#REF!"/>
    <n v="0.96250000000000002"/>
    <n v="200000"/>
    <n v="1600000"/>
  </r>
  <r>
    <s v="Wonosobo - Leksono_KALIWIRO"/>
    <x v="56"/>
    <s v="KALIWIRO"/>
    <n v="7.7"/>
    <e v="#REF!"/>
    <n v="0.96250000000000002"/>
    <n v="200000"/>
    <n v="1600000"/>
  </r>
  <r>
    <s v="Wonosobo - Leksono_KALIWULUH"/>
    <x v="56"/>
    <s v="KALIWULUH"/>
    <n v="7.7"/>
    <e v="#REF!"/>
    <n v="0.96250000000000002"/>
    <n v="200000"/>
    <n v="1600000"/>
  </r>
  <r>
    <s v="Wonosobo - Leksono_KALIWUNGU"/>
    <x v="56"/>
    <s v="KALIWUNGU"/>
    <n v="4.4400000000000004"/>
    <e v="#REF!"/>
    <n v="0.55500000000000005"/>
    <n v="200000"/>
    <n v="1000000"/>
  </r>
  <r>
    <s v="Wonosobo - Leksono_KAMBANGAN"/>
    <x v="56"/>
    <s v="KAMBANGAN"/>
    <n v="4.4400000000000004"/>
    <e v="#REF!"/>
    <n v="0.55500000000000005"/>
    <n v="200000"/>
    <n v="1000000"/>
  </r>
  <r>
    <s v="Wonosobo - Leksono_KAPULOGO"/>
    <x v="56"/>
    <s v="KAPULOGO"/>
    <n v="7.7"/>
    <e v="#REF!"/>
    <n v="0.96250000000000002"/>
    <n v="200000"/>
    <n v="1600000"/>
  </r>
  <r>
    <s v="Wonosobo - Leksono_KARANGDUWUR"/>
    <x v="56"/>
    <s v="KARANGDUWUR"/>
    <n v="7.7"/>
    <e v="#REF!"/>
    <n v="0.96250000000000002"/>
    <n v="200000"/>
    <n v="1600000"/>
  </r>
  <r>
    <s v="Wonosobo - Leksono_KARANGGEDANG"/>
    <x v="56"/>
    <s v="KARANGGEDANG"/>
    <n v="4.4400000000000004"/>
    <e v="#REF!"/>
    <n v="0.55500000000000005"/>
    <n v="200000"/>
    <n v="1000000"/>
  </r>
  <r>
    <s v="Wonosobo - Leksono_KARANGLUHUR"/>
    <x v="56"/>
    <s v="KARANGLUHUR"/>
    <n v="7.7"/>
    <e v="#REF!"/>
    <n v="0.96250000000000002"/>
    <n v="200000"/>
    <n v="1600000"/>
  </r>
  <r>
    <s v="Wonosobo - Leksono_KARANGREJO"/>
    <x v="56"/>
    <s v="KARANGREJO"/>
    <n v="7.7"/>
    <e v="#REF!"/>
    <n v="0.96250000000000002"/>
    <n v="200000"/>
    <n v="1600000"/>
  </r>
  <r>
    <s v="Wonosobo - Leksono_KARANGSAMBUNG"/>
    <x v="56"/>
    <s v="KARANGSAMBUNG"/>
    <n v="7.7"/>
    <e v="#REF!"/>
    <n v="0.96250000000000002"/>
    <n v="200000"/>
    <n v="1600000"/>
  </r>
  <r>
    <s v="Wonosobo - Leksono_KARANGSARI"/>
    <x v="56"/>
    <s v="KARANGSARI"/>
    <n v="7.7"/>
    <e v="#REF!"/>
    <n v="0.96250000000000002"/>
    <n v="200000"/>
    <n v="1600000"/>
  </r>
  <r>
    <s v="Wonosobo - Leksono_KAUMAN"/>
    <x v="56"/>
    <s v="KAUMAN"/>
    <n v="7.7"/>
    <e v="#REF!"/>
    <n v="0.96250000000000002"/>
    <n v="200000"/>
    <n v="1600000"/>
  </r>
  <r>
    <s v="Wonosobo - Leksono_KEBRENGAN"/>
    <x v="56"/>
    <s v="KEBRENGAN"/>
    <n v="7.7"/>
    <e v="#REF!"/>
    <n v="0.96250000000000002"/>
    <n v="200000"/>
    <n v="1600000"/>
  </r>
  <r>
    <s v="Wonosobo - Leksono_KECIS"/>
    <x v="56"/>
    <s v="KECIS"/>
    <n v="7.7"/>
    <e v="#REF!"/>
    <n v="0.96250000000000002"/>
    <n v="200000"/>
    <n v="1600000"/>
  </r>
  <r>
    <s v="Wonosobo - Leksono_KEDALON"/>
    <x v="56"/>
    <s v="KEDALON"/>
    <n v="7.7"/>
    <e v="#REF!"/>
    <n v="0.96250000000000002"/>
    <n v="200000"/>
    <n v="1600000"/>
  </r>
  <r>
    <s v="Wonosobo - Leksono_KEJIWAN"/>
    <x v="56"/>
    <s v="KEJIWAN"/>
    <n v="7.7"/>
    <e v="#REF!"/>
    <n v="0.96250000000000002"/>
    <n v="200000"/>
    <n v="1600000"/>
  </r>
  <r>
    <s v="Wonosobo - Leksono_KEMIRIOMBO"/>
    <x v="56"/>
    <s v="KEMIRIOMBO"/>
    <n v="7.7"/>
    <e v="#REF!"/>
    <n v="0.96250000000000002"/>
    <n v="200000"/>
    <n v="1600000"/>
  </r>
  <r>
    <s v="Wonosobo - Leksono_KEMRANGGEN"/>
    <x v="56"/>
    <s v="KEMRANGGEN"/>
    <n v="4.4400000000000004"/>
    <e v="#REF!"/>
    <n v="0.55500000000000005"/>
    <n v="200000"/>
    <n v="1000000"/>
  </r>
  <r>
    <s v="Wonosobo - Leksono_KEPIL"/>
    <x v="56"/>
    <s v="KEPIL"/>
    <n v="7.7"/>
    <e v="#REF!"/>
    <n v="0.96250000000000002"/>
    <n v="200000"/>
    <n v="1600000"/>
  </r>
  <r>
    <s v="Wonosobo - Leksono_KERTEK"/>
    <x v="56"/>
    <s v="KERTEK"/>
    <n v="7.7"/>
    <e v="#REF!"/>
    <n v="0.96250000000000002"/>
    <n v="200000"/>
    <n v="1600000"/>
  </r>
  <r>
    <s v="Wonosobo - Leksono_KRAMATAN"/>
    <x v="56"/>
    <s v="KRAMATAN"/>
    <n v="7.7"/>
    <e v="#REF!"/>
    <n v="0.96250000000000002"/>
    <n v="200000"/>
    <n v="1600000"/>
  </r>
  <r>
    <s v="Wonosobo - Leksono_KRASAK"/>
    <x v="56"/>
    <s v="KRASAK"/>
    <n v="7.7"/>
    <e v="#REF!"/>
    <n v="0.96250000000000002"/>
    <n v="200000"/>
    <n v="1600000"/>
  </r>
  <r>
    <s v="Wonosobo - Leksono_KRASAK"/>
    <x v="56"/>
    <s v="KRASAK"/>
    <n v="7.7"/>
    <e v="#REF!"/>
    <n v="0.96250000000000002"/>
    <n v="200000"/>
    <n v="1600000"/>
  </r>
  <r>
    <s v="Wonosobo - Leksono_KRINJING"/>
    <x v="56"/>
    <s v="KRINJING"/>
    <n v="7.7"/>
    <e v="#REF!"/>
    <n v="0.96250000000000002"/>
    <n v="200000"/>
    <n v="1600000"/>
  </r>
  <r>
    <s v="Wonosobo - Leksono_KURIPAN"/>
    <x v="56"/>
    <s v="KURIPAN"/>
    <n v="7.7"/>
    <e v="#REF!"/>
    <n v="0.96250000000000002"/>
    <n v="200000"/>
    <n v="1600000"/>
  </r>
  <r>
    <s v="Wonosobo - Leksono_LARANGANKULON"/>
    <x v="56"/>
    <s v="LARANGANKULON"/>
    <n v="7.7"/>
    <e v="#REF!"/>
    <n v="0.96250000000000002"/>
    <n v="200000"/>
    <n v="1600000"/>
  </r>
  <r>
    <s v="Wonosobo - Leksono_LARANGANLOR"/>
    <x v="56"/>
    <s v="LARANGANLOR"/>
    <n v="7.7"/>
    <e v="#REF!"/>
    <n v="0.96250000000000002"/>
    <n v="200000"/>
    <n v="1600000"/>
  </r>
  <r>
    <s v="Wonosobo - Leksono_LEKSONO"/>
    <x v="56"/>
    <s v="LEKSONO"/>
    <n v="7.7"/>
    <e v="#REF!"/>
    <n v="0.96250000000000002"/>
    <n v="200000"/>
    <n v="1600000"/>
  </r>
  <r>
    <s v="Wonosobo - Leksono_LIMBANGAN"/>
    <x v="56"/>
    <s v="LIMBANGAN"/>
    <n v="7.7"/>
    <e v="#REF!"/>
    <n v="0.96250000000000002"/>
    <n v="200000"/>
    <n v="1600000"/>
  </r>
  <r>
    <s v="Wonosobo - Leksono_LIPURSARI"/>
    <x v="56"/>
    <s v="LIPURSARI"/>
    <n v="7.7"/>
    <e v="#REF!"/>
    <n v="0.96250000000000002"/>
    <n v="200000"/>
    <n v="1600000"/>
  </r>
  <r>
    <s v="Wonosobo - Leksono_LUMAJANG"/>
    <x v="56"/>
    <s v="LUMAJANG"/>
    <n v="7.7"/>
    <e v="#REF!"/>
    <n v="0.96250000000000002"/>
    <n v="200000"/>
    <n v="1600000"/>
  </r>
  <r>
    <s v="Wonosobo - Leksono_MADURETNO"/>
    <x v="56"/>
    <s v="MADURETNO"/>
    <n v="7.7"/>
    <e v="#REF!"/>
    <n v="0.96250000000000002"/>
    <n v="200000"/>
    <n v="1600000"/>
  </r>
  <r>
    <s v="Wonosobo - Leksono_MANGGIS"/>
    <x v="56"/>
    <s v="MANGGIS"/>
    <n v="7.7"/>
    <e v="#REF!"/>
    <n v="0.96250000000000002"/>
    <n v="200000"/>
    <n v="1600000"/>
  </r>
  <r>
    <s v="Wonosobo - Leksono_MANGUNREJO"/>
    <x v="56"/>
    <s v="MANGUNREJO"/>
    <n v="7.7"/>
    <e v="#REF!"/>
    <n v="0.96250000000000002"/>
    <n v="200000"/>
    <n v="1600000"/>
  </r>
  <r>
    <s v="Wonosobo - Leksono_MARONGSARI"/>
    <x v="56"/>
    <s v="MARONGSARI"/>
    <n v="7.7"/>
    <e v="#REF!"/>
    <n v="0.96250000000000002"/>
    <n v="200000"/>
    <n v="1600000"/>
  </r>
  <r>
    <s v="Wonosobo - Leksono_MEDONO"/>
    <x v="56"/>
    <s v="MEDONO"/>
    <n v="7.7"/>
    <e v="#REF!"/>
    <n v="0.96250000000000002"/>
    <n v="200000"/>
    <n v="1600000"/>
  </r>
  <r>
    <s v="Wonosobo - Leksono_MENJER"/>
    <x v="56"/>
    <s v="MENJER"/>
    <n v="7.7"/>
    <e v="#REF!"/>
    <n v="0.96250000000000002"/>
    <n v="200000"/>
    <n v="1600000"/>
  </r>
  <r>
    <s v="Wonosobo - Leksono_MERGOLANGU"/>
    <x v="56"/>
    <s v="MERGOLANGU"/>
    <n v="7.7"/>
    <e v="#REF!"/>
    <n v="0.96250000000000002"/>
    <n v="200000"/>
    <n v="1600000"/>
  </r>
  <r>
    <s v="Wonosobo - Leksono_MLANDI"/>
    <x v="56"/>
    <s v="MLANDI"/>
    <n v="7.7"/>
    <e v="#REF!"/>
    <n v="0.96250000000000002"/>
    <n v="200000"/>
    <n v="1600000"/>
  </r>
  <r>
    <s v="Wonosobo - Leksono_MLIPAK"/>
    <x v="56"/>
    <s v="MLIPAK"/>
    <n v="7.7"/>
    <e v="#REF!"/>
    <n v="0.96250000000000002"/>
    <n v="200000"/>
    <n v="1600000"/>
  </r>
  <r>
    <s v="Wonosobo - Leksono_MOJOSARI"/>
    <x v="56"/>
    <s v="MOJOSARI"/>
    <n v="7.7"/>
    <e v="#REF!"/>
    <n v="0.96250000000000002"/>
    <n v="200000"/>
    <n v="1600000"/>
  </r>
  <r>
    <s v="Wonosobo - Leksono_MUDAL"/>
    <x v="56"/>
    <s v="MUDAL"/>
    <n v="7.7"/>
    <e v="#REF!"/>
    <n v="0.96250000000000002"/>
    <n v="200000"/>
    <n v="1600000"/>
  </r>
  <r>
    <s v="Wonosobo - Leksono_MUNGKUNG"/>
    <x v="56"/>
    <s v="MUNGKUNG"/>
    <n v="7.7"/>
    <e v="#REF!"/>
    <n v="0.96250000000000002"/>
    <n v="200000"/>
    <n v="1600000"/>
  </r>
  <r>
    <s v="Wonosobo - Leksono_MUTISARI"/>
    <x v="56"/>
    <s v="MUTISARI"/>
    <n v="7.7"/>
    <e v="#REF!"/>
    <n v="0.96250000000000002"/>
    <n v="200000"/>
    <n v="1600000"/>
  </r>
  <r>
    <s v="Wonosobo - Leksono_NGADIKERSO"/>
    <x v="56"/>
    <s v="NGADIKERSO"/>
    <n v="7.7"/>
    <e v="#REF!"/>
    <n v="0.96250000000000002"/>
    <n v="200000"/>
    <n v="1600000"/>
  </r>
  <r>
    <s v="Wonosobo - Leksono_NGADIKUSUMAN"/>
    <x v="56"/>
    <s v="NGADIKUSUMAN"/>
    <n v="7.7"/>
    <e v="#REF!"/>
    <n v="0.96250000000000002"/>
    <n v="200000"/>
    <n v="1600000"/>
  </r>
  <r>
    <s v="Wonosobo - Leksono_NGADIMULYO"/>
    <x v="56"/>
    <s v="NGADIMULYO"/>
    <n v="7.7"/>
    <e v="#REF!"/>
    <n v="0.96250000000000002"/>
    <n v="200000"/>
    <n v="1600000"/>
  </r>
  <r>
    <s v="Wonosobo - Leksono_NGADISALAM"/>
    <x v="56"/>
    <s v="NGADISALAM"/>
    <n v="7.7"/>
    <e v="#REF!"/>
    <n v="0.96250000000000002"/>
    <n v="200000"/>
    <n v="1600000"/>
  </r>
  <r>
    <s v="Wonosobo - Leksono_NGALIAN"/>
    <x v="56"/>
    <s v="NGALIAN"/>
    <n v="7.7"/>
    <e v="#REF!"/>
    <n v="0.96250000000000002"/>
    <n v="200000"/>
    <n v="1600000"/>
  </r>
  <r>
    <s v="Wonosobo - Leksono_PACARMULYO"/>
    <x v="56"/>
    <s v="PACARMULYO"/>
    <n v="7.7"/>
    <e v="#REF!"/>
    <n v="0.96250000000000002"/>
    <n v="200000"/>
    <n v="1600000"/>
  </r>
  <r>
    <s v="Wonosobo - Leksono_PAGERKUKUH"/>
    <x v="56"/>
    <s v="PAGERKUKUH"/>
    <n v="7.7"/>
    <e v="#REF!"/>
    <n v="0.96250000000000002"/>
    <n v="200000"/>
    <n v="1600000"/>
  </r>
  <r>
    <s v="Wonosobo - Leksono_PAKUNCEN"/>
    <x v="56"/>
    <s v="PAKUNCEN"/>
    <n v="7.7"/>
    <e v="#REF!"/>
    <n v="0.96250000000000002"/>
    <n v="200000"/>
    <n v="1600000"/>
  </r>
  <r>
    <s v="Wonosobo - Leksono_PAMRIYAN"/>
    <x v="56"/>
    <s v="PAMRIYAN"/>
    <n v="4.4400000000000004"/>
    <e v="#REF!"/>
    <n v="0.55500000000000005"/>
    <n v="200000"/>
    <n v="1000000"/>
  </r>
  <r>
    <s v="Wonosobo - Leksono_PANCURWENING"/>
    <x v="56"/>
    <s v="PANCURWENING"/>
    <n v="7.7"/>
    <e v="#REF!"/>
    <n v="0.96250000000000002"/>
    <n v="200000"/>
    <n v="1600000"/>
  </r>
  <r>
    <s v="Wonosobo - Leksono_PASURENAN"/>
    <x v="56"/>
    <s v="PASURENAN"/>
    <n v="10.28"/>
    <e v="#REF!"/>
    <n v="1.2849999999999999"/>
    <n v="200000"/>
    <n v="2200000"/>
  </r>
  <r>
    <s v="Wonosobo - Leksono_PECEKELAN"/>
    <x v="56"/>
    <s v="PECEKELAN"/>
    <n v="7.7"/>
    <e v="#REF!"/>
    <n v="0.96250000000000002"/>
    <n v="200000"/>
    <n v="1600000"/>
  </r>
  <r>
    <s v="Wonosobo - Leksono_PEKASIRAN"/>
    <x v="56"/>
    <s v="PEKASIRAN"/>
    <n v="10.28"/>
    <e v="#REF!"/>
    <n v="1.2849999999999999"/>
    <n v="200000"/>
    <n v="2200000"/>
  </r>
  <r>
    <s v="Wonosobo - Leksono_PENGARENGAN"/>
    <x v="56"/>
    <s v="PENGARENGAN"/>
    <n v="7.7"/>
    <e v="#REF!"/>
    <n v="0.96250000000000002"/>
    <n v="200000"/>
    <n v="1600000"/>
  </r>
  <r>
    <s v="Wonosobo - Leksono_PERBOTO"/>
    <x v="56"/>
    <s v="PERBOTO"/>
    <n v="7.7"/>
    <e v="#REF!"/>
    <n v="0.96250000000000002"/>
    <n v="200000"/>
    <n v="1600000"/>
  </r>
  <r>
    <s v="Wonosobo - Leksono_PLOBANGAN"/>
    <x v="56"/>
    <s v="PLOBANGAN"/>
    <n v="7.7"/>
    <e v="#REF!"/>
    <n v="0.96250000000000002"/>
    <n v="200000"/>
    <n v="1600000"/>
  </r>
  <r>
    <s v="Wonosobo - Leksono_PUNGANGAN"/>
    <x v="56"/>
    <s v="PUNGANGAN"/>
    <n v="7.7"/>
    <e v="#REF!"/>
    <n v="0.96250000000000002"/>
    <n v="200000"/>
    <n v="1600000"/>
  </r>
  <r>
    <s v="Wonosobo - Leksono_PURWOJATI"/>
    <x v="56"/>
    <s v="PURWOJATI"/>
    <n v="7.7"/>
    <e v="#REF!"/>
    <n v="0.96250000000000002"/>
    <n v="200000"/>
    <n v="1600000"/>
  </r>
  <r>
    <s v="Wonosobo - Leksono_RANDUSARI"/>
    <x v="56"/>
    <s v="RANDUSARI"/>
    <n v="7.7"/>
    <e v="#REF!"/>
    <n v="0.96250000000000002"/>
    <n v="200000"/>
    <n v="1600000"/>
  </r>
  <r>
    <s v="Wonosobo - Leksono_REJOSARI"/>
    <x v="56"/>
    <s v="REJOSARI"/>
    <n v="7.7"/>
    <e v="#REF!"/>
    <n v="0.96250000000000002"/>
    <n v="200000"/>
    <n v="1600000"/>
  </r>
  <r>
    <s v="Wonosobo - Leksono_REJOSARI"/>
    <x v="56"/>
    <s v="REJOSARI"/>
    <n v="7.7"/>
    <e v="#REF!"/>
    <n v="0.96250000000000002"/>
    <n v="200000"/>
    <n v="1600000"/>
  </r>
  <r>
    <s v="Wonosobo - Leksono_ROJOIMO"/>
    <x v="56"/>
    <s v="ROJOIMO"/>
    <n v="7.7"/>
    <e v="#REF!"/>
    <n v="0.96250000000000002"/>
    <n v="200000"/>
    <n v="1600000"/>
  </r>
  <r>
    <s v="Wonosobo - Leksono_SAMBEK"/>
    <x v="56"/>
    <s v="SAMBEK"/>
    <n v="7.7"/>
    <e v="#REF!"/>
    <n v="0.96250000000000002"/>
    <n v="200000"/>
    <n v="1600000"/>
  </r>
  <r>
    <s v="Wonosobo - Leksono_SAPURAN"/>
    <x v="56"/>
    <s v="SAPURAN"/>
    <n v="7.7"/>
    <e v="#REF!"/>
    <n v="0.96250000000000002"/>
    <n v="200000"/>
    <n v="1600000"/>
  </r>
  <r>
    <s v="Wonosobo - Leksono_SARIYOSO"/>
    <x v="56"/>
    <s v="SARIYOSO"/>
    <n v="7.7"/>
    <e v="#REF!"/>
    <n v="0.96250000000000002"/>
    <n v="200000"/>
    <n v="1600000"/>
  </r>
  <r>
    <s v="Wonosobo - Leksono_SEDAYU"/>
    <x v="56"/>
    <s v="SEDAYU"/>
    <n v="7.7"/>
    <e v="#REF!"/>
    <n v="0.96250000000000002"/>
    <n v="200000"/>
    <n v="1600000"/>
  </r>
  <r>
    <s v="Wonosobo - Leksono_SELOKROMO"/>
    <x v="56"/>
    <s v="SELOKROMO"/>
    <n v="7.7"/>
    <e v="#REF!"/>
    <n v="0.96250000000000002"/>
    <n v="200000"/>
    <n v="1600000"/>
  </r>
  <r>
    <s v="Wonosobo - Leksono_SELOMANIK"/>
    <x v="56"/>
    <s v="SELOMANIK"/>
    <n v="7.7"/>
    <e v="#REF!"/>
    <n v="0.96250000000000002"/>
    <n v="200000"/>
    <n v="1600000"/>
  </r>
  <r>
    <s v="Wonosobo - Leksono_SELOMERTO"/>
    <x v="56"/>
    <s v="SELOMERTO"/>
    <n v="7.7"/>
    <e v="#REF!"/>
    <n v="0.96250000000000002"/>
    <n v="200000"/>
    <n v="1600000"/>
  </r>
  <r>
    <s v="Wonosobo - Leksono_SEMANGKUNG"/>
    <x v="56"/>
    <s v="SEMANGKUNG"/>
    <n v="10.28"/>
    <e v="#REF!"/>
    <n v="1.2849999999999999"/>
    <n v="200000"/>
    <n v="2200000"/>
  </r>
  <r>
    <s v="Wonosobo - Leksono_SEMAYU"/>
    <x v="56"/>
    <s v="SEMAYU"/>
    <n v="7.7"/>
    <e v="#REF!"/>
    <n v="0.96250000000000002"/>
    <n v="200000"/>
    <n v="1600000"/>
  </r>
  <r>
    <s v="Wonosobo - Leksono_SENDANGSARI"/>
    <x v="56"/>
    <s v="SENDANGSARI"/>
    <n v="7.7"/>
    <e v="#REF!"/>
    <n v="0.96250000000000002"/>
    <n v="200000"/>
    <n v="1600000"/>
  </r>
  <r>
    <s v="Wonosobo - Leksono_SIDOREJO"/>
    <x v="56"/>
    <s v="SIDOREJO"/>
    <n v="7.7"/>
    <e v="#REF!"/>
    <n v="0.96250000000000002"/>
    <n v="200000"/>
    <n v="1600000"/>
  </r>
  <r>
    <s v="Wonosobo - Leksono_SIMBANG"/>
    <x v="56"/>
    <s v="SIMBANG"/>
    <n v="7.7"/>
    <e v="#REF!"/>
    <n v="0.96250000000000002"/>
    <n v="200000"/>
    <n v="1600000"/>
  </r>
  <r>
    <s v="Wonosobo - Leksono_SIMBAREJO"/>
    <x v="56"/>
    <s v="SIMBAREJO"/>
    <n v="7.7"/>
    <e v="#REF!"/>
    <n v="0.96250000000000002"/>
    <n v="200000"/>
    <n v="1600000"/>
  </r>
  <r>
    <s v="Wonosobo - Leksono_SINDUAGUNG"/>
    <x v="56"/>
    <s v="SINDUAGUNG"/>
    <n v="7.7"/>
    <e v="#REF!"/>
    <n v="0.96250000000000002"/>
    <n v="200000"/>
    <n v="1600000"/>
  </r>
  <r>
    <s v="Wonosobo - Leksono_SINDUPATEN"/>
    <x v="56"/>
    <s v="SINDUPATEN"/>
    <n v="7.7"/>
    <e v="#REF!"/>
    <n v="0.96250000000000002"/>
    <n v="200000"/>
    <n v="1600000"/>
  </r>
  <r>
    <s v="Wonosobo - Leksono_SITIHARJO"/>
    <x v="56"/>
    <s v="SITIHARJO"/>
    <n v="7.7"/>
    <e v="#REF!"/>
    <n v="0.96250000000000002"/>
    <n v="200000"/>
    <n v="1600000"/>
  </r>
  <r>
    <s v="Wonosobo - Leksono_SLUKATAN"/>
    <x v="56"/>
    <s v="SLUKATAN"/>
    <n v="7.7"/>
    <e v="#REF!"/>
    <n v="0.96250000000000002"/>
    <n v="200000"/>
    <n v="1600000"/>
  </r>
  <r>
    <s v="Wonosobo - Leksono_SOJOKERTO"/>
    <x v="56"/>
    <s v="SOJOKERTO"/>
    <n v="7.7"/>
    <e v="#REF!"/>
    <n v="0.96250000000000002"/>
    <n v="200000"/>
    <n v="1600000"/>
  </r>
  <r>
    <s v="Wonosobo - Leksono_SOJOPURO"/>
    <x v="56"/>
    <s v="SOJOPURO"/>
    <n v="7.7"/>
    <e v="#REF!"/>
    <n v="0.96250000000000002"/>
    <n v="200000"/>
    <n v="1600000"/>
  </r>
  <r>
    <s v="Wonosobo - Leksono_SUDUNGDEWO"/>
    <x v="56"/>
    <s v="SUDUNGDEWO"/>
    <n v="7.7"/>
    <e v="#REF!"/>
    <n v="0.96250000000000002"/>
    <n v="200000"/>
    <n v="1600000"/>
  </r>
  <r>
    <s v="Wonosobo - Leksono_SUKOREJO"/>
    <x v="56"/>
    <s v="SUKOREJO"/>
    <n v="7.7"/>
    <e v="#REF!"/>
    <n v="0.96250000000000002"/>
    <n v="200000"/>
    <n v="1600000"/>
  </r>
  <r>
    <s v="Wonosobo - Leksono_SUKORENO"/>
    <x v="56"/>
    <s v="SUKORENO"/>
    <n v="7.7"/>
    <e v="#REF!"/>
    <n v="0.96250000000000002"/>
    <n v="200000"/>
    <n v="1600000"/>
  </r>
  <r>
    <s v="Wonosobo - Leksono_SUMBERDALEM"/>
    <x v="56"/>
    <s v="SUMBERDALEM"/>
    <n v="7.7"/>
    <e v="#REF!"/>
    <n v="0.96250000000000002"/>
    <n v="200000"/>
    <n v="1600000"/>
  </r>
  <r>
    <s v="Wonosobo - Leksono_SUMBERWULAN"/>
    <x v="56"/>
    <s v="SUMBERWULAN"/>
    <n v="7.7"/>
    <e v="#REF!"/>
    <n v="0.96250000000000002"/>
    <n v="200000"/>
    <n v="1600000"/>
  </r>
  <r>
    <s v="Wonosobo - Leksono_SURENGEDE"/>
    <x v="56"/>
    <s v="SURENGEDE"/>
    <n v="7.7"/>
    <e v="#REF!"/>
    <n v="0.96250000000000002"/>
    <n v="200000"/>
    <n v="1600000"/>
  </r>
  <r>
    <s v="Wonosobo - Leksono_SUROJOYO"/>
    <x v="56"/>
    <s v="SUROJOYO"/>
    <n v="7.7"/>
    <e v="#REF!"/>
    <n v="0.96250000000000002"/>
    <n v="200000"/>
    <n v="1600000"/>
  </r>
  <r>
    <s v="Wonosobo - Leksono_TALUNOMBO"/>
    <x v="56"/>
    <s v="TALUNOMBO"/>
    <n v="7.7"/>
    <e v="#REF!"/>
    <n v="0.96250000000000002"/>
    <n v="200000"/>
    <n v="1600000"/>
  </r>
  <r>
    <s v="Wonosobo - Leksono_TANJUNGANOM"/>
    <x v="56"/>
    <s v="TANJUNGANOM"/>
    <n v="7.7"/>
    <e v="#REF!"/>
    <n v="0.96250000000000002"/>
    <n v="200000"/>
    <n v="1600000"/>
  </r>
  <r>
    <s v="Wonosobo - Leksono_TAWANGSARI"/>
    <x v="56"/>
    <s v="TAWANGSARI"/>
    <n v="7.7"/>
    <e v="#REF!"/>
    <n v="0.96250000000000002"/>
    <n v="200000"/>
    <n v="1600000"/>
  </r>
  <r>
    <s v="Wonosobo - Leksono_TEGALGOT"/>
    <x v="56"/>
    <s v="TEGALGOT"/>
    <n v="7.7"/>
    <e v="#REF!"/>
    <n v="0.96250000000000002"/>
    <n v="200000"/>
    <n v="1600000"/>
  </r>
  <r>
    <s v="Wonosobo - Leksono_TEGALSARI"/>
    <x v="56"/>
    <s v="TEGALSARI"/>
    <n v="4.4400000000000004"/>
    <e v="#REF!"/>
    <n v="0.55500000000000005"/>
    <n v="200000"/>
    <n v="1000000"/>
  </r>
  <r>
    <s v="Wonosobo - Leksono_TEGALSARI"/>
    <x v="56"/>
    <s v="TEGALSARI"/>
    <n v="7.7"/>
    <e v="#REF!"/>
    <n v="0.96250000000000002"/>
    <n v="200000"/>
    <n v="1600000"/>
  </r>
  <r>
    <s v="Wonosobo - Leksono_TEGESWETAN"/>
    <x v="56"/>
    <s v="TEGESWETAN"/>
    <n v="7.7"/>
    <e v="#REF!"/>
    <n v="0.96250000000000002"/>
    <n v="200000"/>
    <n v="1600000"/>
  </r>
  <r>
    <s v="Wonosobo - Leksono_TEMPURANDUWUR"/>
    <x v="56"/>
    <s v="TEMPURANDUWUR"/>
    <n v="7.7"/>
    <e v="#REF!"/>
    <n v="0.96250000000000002"/>
    <n v="200000"/>
    <n v="1600000"/>
  </r>
  <r>
    <s v="Wonosobo - Leksono_TEMPUREJO"/>
    <x v="56"/>
    <s v="TEMPUREJO"/>
    <n v="7.7"/>
    <e v="#REF!"/>
    <n v="0.96250000000000002"/>
    <n v="200000"/>
    <n v="1600000"/>
  </r>
  <r>
    <s v="Wonosobo - Leksono_TEMPURSARI"/>
    <x v="56"/>
    <s v="TEMPURSARI"/>
    <n v="7.7"/>
    <e v="#REF!"/>
    <n v="0.96250000000000002"/>
    <n v="200000"/>
    <n v="1600000"/>
  </r>
  <r>
    <s v="Wonosobo - Leksono_TIMBANG"/>
    <x v="56"/>
    <s v="TIMBANG"/>
    <n v="7.7"/>
    <e v="#REF!"/>
    <n v="0.96250000000000002"/>
    <n v="200000"/>
    <n v="1600000"/>
  </r>
  <r>
    <s v="Wonosobo - Leksono_TLOGODALEM"/>
    <x v="56"/>
    <s v="TLOGODALEM"/>
    <n v="7.7"/>
    <e v="#REF!"/>
    <n v="0.96250000000000002"/>
    <n v="200000"/>
    <n v="1600000"/>
  </r>
  <r>
    <s v="Wonosobo - Leksono_TLOGOJATI"/>
    <x v="56"/>
    <s v="TLOGOJATI"/>
    <n v="7.7"/>
    <e v="#REF!"/>
    <n v="0.96250000000000002"/>
    <n v="200000"/>
    <n v="1600000"/>
  </r>
  <r>
    <s v="Wonosobo - Leksono_TUMENGGUNGAN"/>
    <x v="56"/>
    <s v="TUMENGGUNGAN"/>
    <n v="7.7"/>
    <e v="#REF!"/>
    <n v="0.96250000000000002"/>
    <n v="200000"/>
    <n v="1600000"/>
  </r>
  <r>
    <s v="Wonosobo - Leksono_WARANGAN"/>
    <x v="56"/>
    <s v="WARANGAN"/>
    <n v="7.7"/>
    <e v="#REF!"/>
    <n v="0.96250000000000002"/>
    <n v="200000"/>
    <n v="1600000"/>
  </r>
  <r>
    <s v="Wonosobo - Leksono_WATUDUWUR"/>
    <x v="56"/>
    <s v="WATUDUWUR"/>
    <n v="4.4400000000000004"/>
    <e v="#REF!"/>
    <n v="0.55500000000000005"/>
    <n v="200000"/>
    <n v="1000000"/>
  </r>
  <r>
    <s v="Wonosobo - Leksono_WILAYU"/>
    <x v="56"/>
    <s v="WILAYU"/>
    <n v="7.7"/>
    <e v="#REF!"/>
    <n v="0.96250000000000002"/>
    <n v="200000"/>
    <n v="1600000"/>
  </r>
  <r>
    <s v="Wonosobo - Leksono_WINONGSARI"/>
    <x v="56"/>
    <s v="WINONGSARI"/>
    <n v="7.7"/>
    <e v="#REF!"/>
    <n v="0.96250000000000002"/>
    <n v="200000"/>
    <n v="1600000"/>
  </r>
  <r>
    <s v="Wonosobo - Leksono_WONOKAMPIR"/>
    <x v="56"/>
    <s v="WONOKAMPIR"/>
    <n v="7.7"/>
    <e v="#REF!"/>
    <n v="0.96250000000000002"/>
    <n v="200000"/>
    <n v="1600000"/>
  </r>
  <r>
    <s v="Wonosobo - Leksono_WONOKROMO"/>
    <x v="56"/>
    <s v="WONOKROMO"/>
    <n v="7.7"/>
    <e v="#REF!"/>
    <n v="0.96250000000000002"/>
    <n v="200000"/>
    <n v="1600000"/>
  </r>
  <r>
    <s v="Wonosobo - Leksono_WONOLELO"/>
    <x v="56"/>
    <s v="WONOLELO"/>
    <n v="7.7"/>
    <e v="#REF!"/>
    <n v="0.96250000000000002"/>
    <n v="200000"/>
    <n v="1600000"/>
  </r>
  <r>
    <s v="Wonosobo - Leksono_WONOREJO"/>
    <x v="56"/>
    <s v="WONOREJO"/>
    <n v="7.7"/>
    <e v="#REF!"/>
    <n v="0.96250000000000002"/>
    <n v="200000"/>
    <n v="1600000"/>
  </r>
  <r>
    <s v="Wonosobo - Leksono_WONOROTO"/>
    <x v="56"/>
    <s v="WONOROTO"/>
    <n v="7.7"/>
    <e v="#REF!"/>
    <n v="0.96250000000000002"/>
    <n v="200000"/>
    <n v="1600000"/>
  </r>
  <r>
    <s v="Wonosobo - Leksono_WONOSARI"/>
    <x v="56"/>
    <s v="WONOSARI"/>
    <n v="7.7"/>
    <e v="#REF!"/>
    <n v="0.96250000000000002"/>
    <n v="200000"/>
    <n v="1600000"/>
  </r>
  <r>
    <s v="Wonosobo - Leksono_WONOSOBO BARAT"/>
    <x v="56"/>
    <s v="WONOSOBO BARAT"/>
    <n v="7.7"/>
    <e v="#REF!"/>
    <n v="0.96250000000000002"/>
    <n v="200000"/>
    <n v="1600000"/>
  </r>
  <r>
    <s v="Wonosobo - Leksono_WONOSOBO TIMUR"/>
    <x v="56"/>
    <s v="WONOSOBO TIMUR"/>
    <n v="7.7"/>
    <e v="#REF!"/>
    <n v="0.96250000000000002"/>
    <n v="200000"/>
    <n v="1600000"/>
  </r>
  <r>
    <s v="Wonosobo - Leksono_WRINGINANOM"/>
    <x v="56"/>
    <s v="WRINGINANOM"/>
    <n v="7.7"/>
    <e v="#REF!"/>
    <n v="0.96250000000000002"/>
    <n v="200000"/>
    <n v="1600000"/>
  </r>
  <r>
    <s v="Wonosobo - Leksono_WULUNGSARI"/>
    <x v="56"/>
    <s v="WULUNGSARI"/>
    <n v="7.7"/>
    <e v="#REF!"/>
    <n v="0.96250000000000002"/>
    <n v="200000"/>
    <n v="1600000"/>
  </r>
  <r>
    <s v="Wonosobo - Leksono_WUWUHARJO"/>
    <x v="56"/>
    <s v="WUWUHARJO"/>
    <n v="7.61"/>
    <e v="#REF!"/>
    <n v="0.95125000000000004"/>
    <n v="200000"/>
    <n v="16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4" cacheId="20" applyNumberFormats="0" applyBorderFormats="0" applyFontFormats="0" applyPatternFormats="0" applyAlignmentFormats="0" applyWidthHeightFormats="0" dataCaption="" updatedVersion="8" compact="0" compactData="0">
  <location ref="A1:E60" firstHeaderRow="1" firstDataRow="2" firstDataCol="1"/>
  <pivotFields count="8">
    <pivotField name="ID" compact="0" outline="0" multipleItemSelectionAllowed="1" showAll="0"/>
    <pivotField name="DC_Asal" axis="axisRow" compact="0" outline="0" multipleItemSelectionAllowed="1" showAll="0" sortType="ascending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Desa_Tujuan" compact="0" outline="0" multipleItemSelectionAllowed="1" showAll="0"/>
    <pivotField name="Estimasi_Alokasi (ton)" dataField="1" compact="0" outline="0" multipleItemSelectionAllowed="1" showAll="0"/>
    <pivotField name="Jarak_Gmaps (km)" compact="0" outline="0" multipleItemSelectionAllowed="1" showAll="0"/>
    <pivotField name="Estimasi_Trip" dataField="1" compact="0" outline="0" multipleItemSelectionAllowed="1" showAll="0"/>
    <pivotField name="Harga/ton" compact="0" numFmtId="3" outline="0" multipleItemSelectionAllowed="1" showAll="0"/>
    <pivotField name="Estimasi_Total_Harga (ton)" dataField="1" compact="0" numFmtId="3" outline="0" multipleItemSelectionAllowed="1" showAll="0"/>
  </pivotFields>
  <rowFields count="1">
    <field x="1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stimasi_Total_Harga (ton)" fld="7" baseField="0"/>
    <dataField name="SUM of Estimasi_Trip" fld="5" baseField="0"/>
    <dataField name="SUM of Estimasi_Alokasi (ton)" fld="3" baseField="0"/>
    <dataField name="SUM of Estimasi_Total_Harga (ton)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Summary" cacheId="16" applyNumberFormats="0" applyBorderFormats="0" applyFontFormats="0" applyPatternFormats="0" applyAlignmentFormats="0" applyWidthHeightFormats="0" dataCaption="" updatedVersion="8" compact="0" compactData="0">
  <location ref="B2:L61" firstHeaderRow="1" firstDataRow="2" firstDataCol="1"/>
  <pivotFields count="8">
    <pivotField name="ID" compact="0" outline="0" multipleItemSelectionAllowed="1" showAll="0"/>
    <pivotField name="DC_Asal" axis="axisRow" compact="0" outline="0" multipleItemSelectionAllowed="1" showAll="0" sortType="ascending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Desa_Tujuan" dataField="1" compact="0" outline="0" multipleItemSelectionAllowed="1" showAll="0"/>
    <pivotField name="Estimasi_Alokasi (ton)" dataField="1" compact="0" outline="0" multipleItemSelectionAllowed="1" showAll="0"/>
    <pivotField name="Jarak_Gmaps (km)" dataField="1" compact="0" outline="0" multipleItemSelectionAllowed="1" showAll="0"/>
    <pivotField name="Estimasi_Trip" dataField="1" compact="0" outline="0" multipleItemSelectionAllowed="1" showAll="0"/>
    <pivotField name="Harga/ton" compact="0" numFmtId="3" outline="0" multipleItemSelectionAllowed="1" showAll="0"/>
    <pivotField name="Estimasi_Total_Harga (ton)" compact="0" numFmtId="3" outline="0" multipleItemSelectionAllowed="1" showAll="0"/>
  </pivotFields>
  <rowFields count="1">
    <field x="1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A of Desa_Tujuan" fld="2" subtotal="count" baseField="0"/>
    <dataField name="AVERAGE of Estimasi_Alokasi (ton)" fld="3" subtotal="average" baseField="0"/>
    <dataField name="MAX of Estimasi_Alokasi (ton)" fld="3" subtotal="max" baseField="0"/>
    <dataField name="MIN of Estimasi_Alokasi (ton)" fld="3" subtotal="min" baseField="0"/>
    <dataField name="AVERAGE of Estimasi_Trip" fld="5" subtotal="average" baseField="0"/>
    <dataField name="MAX of Estimasi_Trip" fld="5" subtotal="max" baseField="0"/>
    <dataField name="MIN of Estimasi_Trip" fld="5" subtotal="min" baseField="0"/>
    <dataField name="AVERAGE of Jarak_Gmaps (km)" fld="4" subtotal="average" baseField="0"/>
    <dataField name="MIN of Jarak_Gmaps (km)" fld="4" subtotal="min" baseField="0"/>
    <dataField name="MAX of Jarak_Gmaps (km)" fld="4" subtotal="max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I8267"/>
  <sheetViews>
    <sheetView workbookViewId="0"/>
  </sheetViews>
  <sheetFormatPr defaultColWidth="12.6328125" defaultRowHeight="15" customHeight="1"/>
  <cols>
    <col min="1" max="1" width="30.36328125" customWidth="1"/>
    <col min="2" max="2" width="21" customWidth="1"/>
    <col min="3" max="3" width="24" customWidth="1"/>
    <col min="4" max="4" width="24.453125" customWidth="1"/>
    <col min="5" max="5" width="22.36328125" customWidth="1"/>
    <col min="6" max="6" width="16.08984375" customWidth="1"/>
    <col min="7" max="7" width="12.6328125" customWidth="1"/>
    <col min="8" max="9" width="28.7265625" customWidth="1"/>
  </cols>
  <sheetData>
    <row r="1" spans="1:9" ht="14.25" customHeight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5"/>
    </row>
    <row r="2" spans="1:9" ht="14.25" customHeight="1">
      <c r="A2" s="6" t="str">
        <f t="shared" ref="A2:A256" si="0">CONCATENATE(B2, "_", C2)</f>
        <v>Banyumas 3 - Wangon_BANTARSARI</v>
      </c>
      <c r="B2" s="7" t="s">
        <v>8</v>
      </c>
      <c r="C2" s="7" t="s">
        <v>9</v>
      </c>
      <c r="D2" s="7">
        <v>20.29</v>
      </c>
      <c r="E2" s="7" t="e">
        <f>VLOOKUP(A2, Sheet2!$A$2:$K$8265, 11)</f>
        <v>#N/A</v>
      </c>
      <c r="F2" s="7">
        <f t="shared" ref="F2:F256" si="1">D2/8</f>
        <v>2.5362499999999999</v>
      </c>
      <c r="G2" s="8">
        <v>200000</v>
      </c>
      <c r="H2" s="9">
        <f t="shared" ref="H2:H256" si="2">G2*_xlfn.CEILING.MATH(D2)</f>
        <v>4200000</v>
      </c>
      <c r="I2" s="10"/>
    </row>
    <row r="3" spans="1:9" ht="14.25" customHeight="1">
      <c r="A3" s="6" t="str">
        <f t="shared" si="0"/>
        <v>Banyumas 3 - Wangon_BESUKI</v>
      </c>
      <c r="B3" s="11" t="s">
        <v>8</v>
      </c>
      <c r="C3" s="11" t="s">
        <v>10</v>
      </c>
      <c r="D3" s="11">
        <v>9.3800000000000008</v>
      </c>
      <c r="E3" s="7" t="e">
        <f>VLOOKUP(A3, Sheet2!$A$2:$K$8265, 11)</f>
        <v>#N/A</v>
      </c>
      <c r="F3" s="7">
        <f t="shared" si="1"/>
        <v>1.1725000000000001</v>
      </c>
      <c r="G3" s="8">
        <v>200000</v>
      </c>
      <c r="H3" s="9">
        <f t="shared" si="2"/>
        <v>2000000</v>
      </c>
      <c r="I3" s="10"/>
    </row>
    <row r="4" spans="1:9" ht="14.25" customHeight="1">
      <c r="A4" s="6" t="str">
        <f t="shared" si="0"/>
        <v>Banyumas 3 - Wangon_BOJONG</v>
      </c>
      <c r="B4" s="11" t="s">
        <v>8</v>
      </c>
      <c r="C4" s="11" t="s">
        <v>11</v>
      </c>
      <c r="D4" s="11">
        <v>20.29</v>
      </c>
      <c r="E4" s="7" t="e">
        <f>VLOOKUP(A4, Sheet2!$A$2:$K$8265, 11)</f>
        <v>#N/A</v>
      </c>
      <c r="F4" s="7">
        <f t="shared" si="1"/>
        <v>2.5362499999999999</v>
      </c>
      <c r="G4" s="8">
        <v>200000</v>
      </c>
      <c r="H4" s="9">
        <f t="shared" si="2"/>
        <v>4200000</v>
      </c>
      <c r="I4" s="10"/>
    </row>
    <row r="5" spans="1:9" ht="14.25" customHeight="1">
      <c r="A5" s="6" t="str">
        <f t="shared" si="0"/>
        <v>Banyumas 3 - Wangon_BULAKSARI</v>
      </c>
      <c r="B5" s="11" t="s">
        <v>8</v>
      </c>
      <c r="C5" s="11" t="s">
        <v>12</v>
      </c>
      <c r="D5" s="11">
        <v>20.29</v>
      </c>
      <c r="E5" s="7" t="e">
        <f>VLOOKUP(A5, Sheet2!$A$2:$K$8265, 11)</f>
        <v>#N/A</v>
      </c>
      <c r="F5" s="7">
        <f t="shared" si="1"/>
        <v>2.5362499999999999</v>
      </c>
      <c r="G5" s="8">
        <v>200000</v>
      </c>
      <c r="H5" s="9">
        <f t="shared" si="2"/>
        <v>4200000</v>
      </c>
      <c r="I5" s="10"/>
    </row>
    <row r="6" spans="1:9" ht="14.25" customHeight="1">
      <c r="A6" s="6" t="str">
        <f t="shared" si="0"/>
        <v>Banyumas 3 - Wangon_CANDUK</v>
      </c>
      <c r="B6" s="11" t="s">
        <v>8</v>
      </c>
      <c r="C6" s="11" t="s">
        <v>13</v>
      </c>
      <c r="D6" s="11">
        <v>9.3800000000000008</v>
      </c>
      <c r="E6" s="7" t="e">
        <f>VLOOKUP(A6, Sheet2!$A$2:$K$8265, 11)</f>
        <v>#N/A</v>
      </c>
      <c r="F6" s="7">
        <f t="shared" si="1"/>
        <v>1.1725000000000001</v>
      </c>
      <c r="G6" s="8">
        <v>200000</v>
      </c>
      <c r="H6" s="9">
        <f t="shared" si="2"/>
        <v>2000000</v>
      </c>
      <c r="I6" s="10"/>
    </row>
    <row r="7" spans="1:9" ht="14.25" customHeight="1">
      <c r="A7" s="6" t="str">
        <f t="shared" si="0"/>
        <v>Banyumas 3 - Wangon_CIDORA</v>
      </c>
      <c r="B7" s="11" t="s">
        <v>8</v>
      </c>
      <c r="C7" s="11" t="s">
        <v>14</v>
      </c>
      <c r="D7" s="11">
        <v>9.3800000000000008</v>
      </c>
      <c r="E7" s="7" t="e">
        <f>VLOOKUP(A7, Sheet2!$A$2:$K$8265, 11)</f>
        <v>#N/A</v>
      </c>
      <c r="F7" s="7">
        <f t="shared" si="1"/>
        <v>1.1725000000000001</v>
      </c>
      <c r="G7" s="8">
        <v>200000</v>
      </c>
      <c r="H7" s="9">
        <f t="shared" si="2"/>
        <v>2000000</v>
      </c>
      <c r="I7" s="10"/>
    </row>
    <row r="8" spans="1:9" ht="14.25" customHeight="1">
      <c r="A8" s="6" t="str">
        <f t="shared" si="0"/>
        <v>Banyumas 3 - Wangon_CIHONJE</v>
      </c>
      <c r="B8" s="11" t="s">
        <v>8</v>
      </c>
      <c r="C8" s="11" t="s">
        <v>15</v>
      </c>
      <c r="D8" s="11">
        <v>9.3800000000000008</v>
      </c>
      <c r="E8" s="7" t="e">
        <f>VLOOKUP(A8, Sheet2!$A$2:$K$8265, 11)</f>
        <v>#N/A</v>
      </c>
      <c r="F8" s="7">
        <f t="shared" si="1"/>
        <v>1.1725000000000001</v>
      </c>
      <c r="G8" s="8">
        <v>200000</v>
      </c>
      <c r="H8" s="9">
        <f t="shared" si="2"/>
        <v>2000000</v>
      </c>
      <c r="I8" s="10"/>
    </row>
    <row r="9" spans="1:9" ht="14.25" customHeight="1">
      <c r="A9" s="6" t="str">
        <f t="shared" si="0"/>
        <v>Banyumas 3 - Wangon_CIKEDONDONG</v>
      </c>
      <c r="B9" s="11" t="s">
        <v>8</v>
      </c>
      <c r="C9" s="11" t="s">
        <v>16</v>
      </c>
      <c r="D9" s="11">
        <v>20.29</v>
      </c>
      <c r="E9" s="7" t="e">
        <f>VLOOKUP(A9, Sheet2!$A$2:$K$8265, 11)</f>
        <v>#N/A</v>
      </c>
      <c r="F9" s="7">
        <f t="shared" si="1"/>
        <v>2.5362499999999999</v>
      </c>
      <c r="G9" s="8">
        <v>200000</v>
      </c>
      <c r="H9" s="9">
        <f t="shared" si="2"/>
        <v>4200000</v>
      </c>
      <c r="I9" s="10"/>
    </row>
    <row r="10" spans="1:9" ht="14.25" customHeight="1">
      <c r="A10" s="6" t="str">
        <f t="shared" si="0"/>
        <v>Banyumas 3 - Wangon_CILANGKAP</v>
      </c>
      <c r="B10" s="11" t="s">
        <v>8</v>
      </c>
      <c r="C10" s="11" t="s">
        <v>17</v>
      </c>
      <c r="D10" s="11">
        <v>9.3800000000000008</v>
      </c>
      <c r="E10" s="7" t="e">
        <f>VLOOKUP(A10, Sheet2!$A$2:$K$8265, 11)</f>
        <v>#N/A</v>
      </c>
      <c r="F10" s="7">
        <f t="shared" si="1"/>
        <v>1.1725000000000001</v>
      </c>
      <c r="G10" s="8">
        <v>200000</v>
      </c>
      <c r="H10" s="9">
        <f t="shared" si="2"/>
        <v>2000000</v>
      </c>
      <c r="I10" s="10"/>
    </row>
    <row r="11" spans="1:9" ht="14.25" customHeight="1">
      <c r="A11" s="6" t="str">
        <f t="shared" si="0"/>
        <v>Banyumas 3 - Wangon_CILIBANG</v>
      </c>
      <c r="B11" s="11" t="s">
        <v>8</v>
      </c>
      <c r="C11" s="11" t="s">
        <v>18</v>
      </c>
      <c r="D11" s="11">
        <v>20.29</v>
      </c>
      <c r="E11" s="7" t="e">
        <f>VLOOKUP(A11, Sheet2!$A$2:$K$8265, 11)</f>
        <v>#N/A</v>
      </c>
      <c r="F11" s="7">
        <f t="shared" si="1"/>
        <v>2.5362499999999999</v>
      </c>
      <c r="G11" s="8">
        <v>200000</v>
      </c>
      <c r="H11" s="9">
        <f t="shared" si="2"/>
        <v>4200000</v>
      </c>
      <c r="I11" s="10"/>
    </row>
    <row r="12" spans="1:9" ht="14.25" customHeight="1">
      <c r="A12" s="6" t="str">
        <f t="shared" si="0"/>
        <v>Banyumas 3 - Wangon_CIRAHAB</v>
      </c>
      <c r="B12" s="11" t="s">
        <v>8</v>
      </c>
      <c r="C12" s="11" t="s">
        <v>19</v>
      </c>
      <c r="D12" s="11">
        <v>9.3800000000000008</v>
      </c>
      <c r="E12" s="7" t="e">
        <f>VLOOKUP(A12, Sheet2!$A$2:$K$8265, 11)</f>
        <v>#N/A</v>
      </c>
      <c r="F12" s="7">
        <f t="shared" si="1"/>
        <v>1.1725000000000001</v>
      </c>
      <c r="G12" s="8">
        <v>200000</v>
      </c>
      <c r="H12" s="9">
        <f t="shared" si="2"/>
        <v>2000000</v>
      </c>
      <c r="I12" s="10"/>
    </row>
    <row r="13" spans="1:9" ht="14.25" customHeight="1">
      <c r="A13" s="6" t="str">
        <f t="shared" si="0"/>
        <v>Banyumas 3 - Wangon_CITEMBONG</v>
      </c>
      <c r="B13" s="11" t="s">
        <v>8</v>
      </c>
      <c r="C13" s="11" t="s">
        <v>20</v>
      </c>
      <c r="D13" s="11">
        <v>20.29</v>
      </c>
      <c r="E13" s="7" t="e">
        <f>VLOOKUP(A13, Sheet2!$A$2:$K$8265, 11)</f>
        <v>#N/A</v>
      </c>
      <c r="F13" s="7">
        <f t="shared" si="1"/>
        <v>2.5362499999999999</v>
      </c>
      <c r="G13" s="8">
        <v>200000</v>
      </c>
      <c r="H13" s="9">
        <f t="shared" si="2"/>
        <v>4200000</v>
      </c>
      <c r="I13" s="10"/>
    </row>
    <row r="14" spans="1:9" ht="14.25" customHeight="1">
      <c r="A14" s="6" t="str">
        <f t="shared" si="0"/>
        <v>Banyumas 3 - Wangon_CITEPUS</v>
      </c>
      <c r="B14" s="11" t="s">
        <v>8</v>
      </c>
      <c r="C14" s="11" t="s">
        <v>21</v>
      </c>
      <c r="D14" s="11">
        <v>20.29</v>
      </c>
      <c r="E14" s="7" t="e">
        <f>VLOOKUP(A14, Sheet2!$A$2:$K$8265, 11)</f>
        <v>#N/A</v>
      </c>
      <c r="F14" s="7">
        <f t="shared" si="1"/>
        <v>2.5362499999999999</v>
      </c>
      <c r="G14" s="8">
        <v>200000</v>
      </c>
      <c r="H14" s="9">
        <f t="shared" si="2"/>
        <v>4200000</v>
      </c>
      <c r="I14" s="10"/>
    </row>
    <row r="15" spans="1:9" ht="14.25" customHeight="1">
      <c r="A15" s="6" t="str">
        <f t="shared" si="0"/>
        <v>Banyumas 3 - Wangon_DARMAKRADENAN</v>
      </c>
      <c r="B15" s="11" t="s">
        <v>8</v>
      </c>
      <c r="C15" s="11" t="s">
        <v>22</v>
      </c>
      <c r="D15" s="11">
        <v>9.3800000000000008</v>
      </c>
      <c r="E15" s="7" t="e">
        <f>VLOOKUP(A15, Sheet2!$A$2:$K$8265, 11)</f>
        <v>#N/A</v>
      </c>
      <c r="F15" s="7">
        <f t="shared" si="1"/>
        <v>1.1725000000000001</v>
      </c>
      <c r="G15" s="8">
        <v>200000</v>
      </c>
      <c r="H15" s="9">
        <f t="shared" si="2"/>
        <v>2000000</v>
      </c>
      <c r="I15" s="10"/>
    </row>
    <row r="16" spans="1:9" ht="14.25" customHeight="1">
      <c r="A16" s="6" t="str">
        <f t="shared" si="0"/>
        <v>Banyumas 3 - Wangon_DERMAJI</v>
      </c>
      <c r="B16" s="11" t="s">
        <v>8</v>
      </c>
      <c r="C16" s="11" t="s">
        <v>23</v>
      </c>
      <c r="D16" s="11">
        <v>9.3800000000000008</v>
      </c>
      <c r="E16" s="7" t="e">
        <f>VLOOKUP(A16, Sheet2!$A$2:$K$8265, 11)</f>
        <v>#N/A</v>
      </c>
      <c r="F16" s="7">
        <f t="shared" si="1"/>
        <v>1.1725000000000001</v>
      </c>
      <c r="G16" s="8">
        <v>200000</v>
      </c>
      <c r="H16" s="9">
        <f t="shared" si="2"/>
        <v>2000000</v>
      </c>
      <c r="I16" s="10"/>
    </row>
    <row r="17" spans="1:9" ht="14.25" customHeight="1">
      <c r="A17" s="6" t="str">
        <f t="shared" si="0"/>
        <v>Banyumas 3 - Wangon_GANCANG</v>
      </c>
      <c r="B17" s="11" t="s">
        <v>8</v>
      </c>
      <c r="C17" s="11" t="s">
        <v>24</v>
      </c>
      <c r="D17" s="11">
        <v>9.3800000000000008</v>
      </c>
      <c r="E17" s="7" t="e">
        <f>VLOOKUP(A17, Sheet2!$A$2:$K$8265, 11)</f>
        <v>#N/A</v>
      </c>
      <c r="F17" s="7">
        <f t="shared" si="1"/>
        <v>1.1725000000000001</v>
      </c>
      <c r="G17" s="8">
        <v>200000</v>
      </c>
      <c r="H17" s="9">
        <f t="shared" si="2"/>
        <v>2000000</v>
      </c>
      <c r="I17" s="10"/>
    </row>
    <row r="18" spans="1:9" ht="14.25" customHeight="1">
      <c r="A18" s="6" t="str">
        <f t="shared" si="0"/>
        <v>Banyumas 3 - Wangon_GINTUNGREJA</v>
      </c>
      <c r="B18" s="11" t="s">
        <v>8</v>
      </c>
      <c r="C18" s="11" t="s">
        <v>25</v>
      </c>
      <c r="D18" s="11">
        <v>20.29</v>
      </c>
      <c r="E18" s="7" t="e">
        <f>VLOOKUP(A18, Sheet2!$A$2:$K$8265, 11)</f>
        <v>#N/A</v>
      </c>
      <c r="F18" s="7">
        <f t="shared" si="1"/>
        <v>2.5362499999999999</v>
      </c>
      <c r="G18" s="8">
        <v>200000</v>
      </c>
      <c r="H18" s="9">
        <f t="shared" si="2"/>
        <v>4200000</v>
      </c>
      <c r="I18" s="10"/>
    </row>
    <row r="19" spans="1:9" ht="14.25" customHeight="1">
      <c r="A19" s="6" t="str">
        <f t="shared" si="0"/>
        <v>Banyumas 3 - Wangon_GUMELAR</v>
      </c>
      <c r="B19" s="11" t="s">
        <v>8</v>
      </c>
      <c r="C19" s="11" t="s">
        <v>26</v>
      </c>
      <c r="D19" s="11">
        <v>9.3800000000000008</v>
      </c>
      <c r="E19" s="7" t="e">
        <f>VLOOKUP(A19, Sheet2!$A$2:$K$8265, 11)</f>
        <v>#N/A</v>
      </c>
      <c r="F19" s="7">
        <f t="shared" si="1"/>
        <v>1.1725000000000001</v>
      </c>
      <c r="G19" s="8">
        <v>200000</v>
      </c>
      <c r="H19" s="9">
        <f t="shared" si="2"/>
        <v>2000000</v>
      </c>
      <c r="I19" s="10"/>
    </row>
    <row r="20" spans="1:9" ht="14.25" customHeight="1">
      <c r="A20" s="6" t="str">
        <f t="shared" si="0"/>
        <v>Banyumas 3 - Wangon_JAMBUSARI</v>
      </c>
      <c r="B20" s="11" t="s">
        <v>8</v>
      </c>
      <c r="C20" s="11" t="s">
        <v>27</v>
      </c>
      <c r="D20" s="11">
        <v>20.29</v>
      </c>
      <c r="E20" s="7" t="e">
        <f>VLOOKUP(A20, Sheet2!$A$2:$K$8265, 11)</f>
        <v>#N/A</v>
      </c>
      <c r="F20" s="7">
        <f t="shared" si="1"/>
        <v>2.5362499999999999</v>
      </c>
      <c r="G20" s="8">
        <v>200000</v>
      </c>
      <c r="H20" s="9">
        <f t="shared" si="2"/>
        <v>4200000</v>
      </c>
      <c r="I20" s="10"/>
    </row>
    <row r="21" spans="1:9" ht="14.25" customHeight="1">
      <c r="A21" s="6" t="str">
        <f t="shared" si="0"/>
        <v>Banyumas 3 - Wangon_JERUKLEGI KULON</v>
      </c>
      <c r="B21" s="11" t="s">
        <v>8</v>
      </c>
      <c r="C21" s="11" t="s">
        <v>28</v>
      </c>
      <c r="D21" s="11">
        <v>20.29</v>
      </c>
      <c r="E21" s="7" t="e">
        <f>VLOOKUP(A21, Sheet2!$A$2:$K$8265, 11)</f>
        <v>#N/A</v>
      </c>
      <c r="F21" s="7">
        <f t="shared" si="1"/>
        <v>2.5362499999999999</v>
      </c>
      <c r="G21" s="8">
        <v>200000</v>
      </c>
      <c r="H21" s="9">
        <f t="shared" si="2"/>
        <v>4200000</v>
      </c>
      <c r="I21" s="10"/>
    </row>
    <row r="22" spans="1:9" ht="14.25" customHeight="1">
      <c r="A22" s="6" t="str">
        <f t="shared" si="0"/>
        <v>Banyumas 3 - Wangon_JURANGBAHAS</v>
      </c>
      <c r="B22" s="11" t="s">
        <v>8</v>
      </c>
      <c r="C22" s="11" t="s">
        <v>29</v>
      </c>
      <c r="D22" s="11">
        <v>9.3800000000000008</v>
      </c>
      <c r="E22" s="7" t="e">
        <f>VLOOKUP(A22, Sheet2!$A$2:$K$8265, 11)</f>
        <v>#N/A</v>
      </c>
      <c r="F22" s="7">
        <f t="shared" si="1"/>
        <v>1.1725000000000001</v>
      </c>
      <c r="G22" s="8">
        <v>200000</v>
      </c>
      <c r="H22" s="9">
        <f t="shared" si="2"/>
        <v>2000000</v>
      </c>
      <c r="I22" s="10"/>
    </row>
    <row r="23" spans="1:9" ht="14.25" customHeight="1">
      <c r="A23" s="6" t="str">
        <f t="shared" si="0"/>
        <v>Banyumas 3 - Wangon_KALIJERUK</v>
      </c>
      <c r="B23" s="11" t="s">
        <v>8</v>
      </c>
      <c r="C23" s="11" t="s">
        <v>30</v>
      </c>
      <c r="D23" s="11">
        <v>20.29</v>
      </c>
      <c r="E23" s="7" t="e">
        <f>VLOOKUP(A23, Sheet2!$A$2:$K$8265, 11)</f>
        <v>#N/A</v>
      </c>
      <c r="F23" s="7">
        <f t="shared" si="1"/>
        <v>2.5362499999999999</v>
      </c>
      <c r="G23" s="8">
        <v>200000</v>
      </c>
      <c r="H23" s="9">
        <f t="shared" si="2"/>
        <v>4200000</v>
      </c>
      <c r="I23" s="10"/>
    </row>
    <row r="24" spans="1:9" ht="14.25" customHeight="1">
      <c r="A24" s="6" t="str">
        <f t="shared" si="0"/>
        <v>Banyumas 3 - Wangon_KARANGGAYAM</v>
      </c>
      <c r="B24" s="11" t="s">
        <v>8</v>
      </c>
      <c r="C24" s="11" t="s">
        <v>31</v>
      </c>
      <c r="D24" s="11">
        <v>9.3800000000000008</v>
      </c>
      <c r="E24" s="7" t="e">
        <f>VLOOKUP(A24, Sheet2!$A$2:$K$8265, 11)</f>
        <v>#N/A</v>
      </c>
      <c r="F24" s="7">
        <f t="shared" si="1"/>
        <v>1.1725000000000001</v>
      </c>
      <c r="G24" s="8">
        <v>200000</v>
      </c>
      <c r="H24" s="9">
        <f t="shared" si="2"/>
        <v>2000000</v>
      </c>
      <c r="I24" s="10"/>
    </row>
    <row r="25" spans="1:9" ht="14.25" customHeight="1">
      <c r="A25" s="6" t="str">
        <f t="shared" si="0"/>
        <v>Banyumas 3 - Wangon_KARANGKEMIRI</v>
      </c>
      <c r="B25" s="11" t="s">
        <v>8</v>
      </c>
      <c r="C25" s="11" t="s">
        <v>32</v>
      </c>
      <c r="D25" s="11">
        <v>20.29</v>
      </c>
      <c r="E25" s="7" t="e">
        <f>VLOOKUP(A25, Sheet2!$A$2:$K$8265, 11)</f>
        <v>#N/A</v>
      </c>
      <c r="F25" s="7">
        <f t="shared" si="1"/>
        <v>2.5362499999999999</v>
      </c>
      <c r="G25" s="8">
        <v>200000</v>
      </c>
      <c r="H25" s="9">
        <f t="shared" si="2"/>
        <v>4200000</v>
      </c>
      <c r="I25" s="10"/>
    </row>
    <row r="26" spans="1:9" ht="14.25" customHeight="1">
      <c r="A26" s="6" t="str">
        <f t="shared" si="0"/>
        <v>Banyumas 3 - Wangon_KARANGKEMOJING</v>
      </c>
      <c r="B26" s="11" t="s">
        <v>8</v>
      </c>
      <c r="C26" s="11" t="s">
        <v>33</v>
      </c>
      <c r="D26" s="11">
        <v>9.3800000000000008</v>
      </c>
      <c r="E26" s="7" t="e">
        <f>VLOOKUP(A26, Sheet2!$A$2:$K$8265, 11)</f>
        <v>#N/A</v>
      </c>
      <c r="F26" s="7">
        <f t="shared" si="1"/>
        <v>1.1725000000000001</v>
      </c>
      <c r="G26" s="8">
        <v>200000</v>
      </c>
      <c r="H26" s="9">
        <f t="shared" si="2"/>
        <v>2000000</v>
      </c>
      <c r="I26" s="10"/>
    </row>
    <row r="27" spans="1:9" ht="14.25" customHeight="1">
      <c r="A27" s="6" t="str">
        <f t="shared" si="0"/>
        <v>Banyumas 3 - Wangon_KAWUNGANTEN</v>
      </c>
      <c r="B27" s="11" t="s">
        <v>8</v>
      </c>
      <c r="C27" s="11" t="s">
        <v>34</v>
      </c>
      <c r="D27" s="11">
        <v>20.29</v>
      </c>
      <c r="E27" s="7" t="e">
        <f>VLOOKUP(A27, Sheet2!$A$2:$K$8265, 11)</f>
        <v>#N/A</v>
      </c>
      <c r="F27" s="7">
        <f t="shared" si="1"/>
        <v>2.5362499999999999</v>
      </c>
      <c r="G27" s="8">
        <v>200000</v>
      </c>
      <c r="H27" s="9">
        <f t="shared" si="2"/>
        <v>4200000</v>
      </c>
      <c r="I27" s="10"/>
    </row>
    <row r="28" spans="1:9" ht="14.25" customHeight="1">
      <c r="A28" s="6" t="str">
        <f t="shared" si="0"/>
        <v>Banyumas 3 - Wangon_KAWUNGANTEN LOR</v>
      </c>
      <c r="B28" s="11" t="s">
        <v>8</v>
      </c>
      <c r="C28" s="11" t="s">
        <v>35</v>
      </c>
      <c r="D28" s="11">
        <v>20.29</v>
      </c>
      <c r="E28" s="7" t="e">
        <f>VLOOKUP(A28, Sheet2!$A$2:$K$8265, 11)</f>
        <v>#N/A</v>
      </c>
      <c r="F28" s="7">
        <f t="shared" si="1"/>
        <v>2.5362499999999999</v>
      </c>
      <c r="G28" s="8">
        <v>200000</v>
      </c>
      <c r="H28" s="9">
        <f t="shared" si="2"/>
        <v>4200000</v>
      </c>
      <c r="I28" s="10"/>
    </row>
    <row r="29" spans="1:9" ht="14.25" customHeight="1">
      <c r="A29" s="6" t="str">
        <f t="shared" si="0"/>
        <v>Banyumas 3 - Wangon_KEDUNGGEDE</v>
      </c>
      <c r="B29" s="11" t="s">
        <v>8</v>
      </c>
      <c r="C29" s="11" t="s">
        <v>36</v>
      </c>
      <c r="D29" s="11">
        <v>9.3800000000000008</v>
      </c>
      <c r="E29" s="7" t="e">
        <f>VLOOKUP(A29, Sheet2!$A$2:$K$8265, 11)</f>
        <v>#N/A</v>
      </c>
      <c r="F29" s="7">
        <f t="shared" si="1"/>
        <v>1.1725000000000001</v>
      </c>
      <c r="G29" s="8">
        <v>200000</v>
      </c>
      <c r="H29" s="9">
        <f t="shared" si="2"/>
        <v>2000000</v>
      </c>
      <c r="I29" s="10"/>
    </row>
    <row r="30" spans="1:9" ht="14.25" customHeight="1">
      <c r="A30" s="6" t="str">
        <f t="shared" si="0"/>
        <v>Banyumas 3 - Wangon_KEDUNGOLENG</v>
      </c>
      <c r="B30" s="11" t="s">
        <v>8</v>
      </c>
      <c r="C30" s="11" t="s">
        <v>37</v>
      </c>
      <c r="D30" s="11">
        <v>20.92</v>
      </c>
      <c r="E30" s="7" t="e">
        <f>VLOOKUP(A30, Sheet2!$A$2:$K$8265, 11)</f>
        <v>#N/A</v>
      </c>
      <c r="F30" s="7">
        <f t="shared" si="1"/>
        <v>2.6150000000000002</v>
      </c>
      <c r="G30" s="8">
        <v>200000</v>
      </c>
      <c r="H30" s="9">
        <f t="shared" si="2"/>
        <v>4200000</v>
      </c>
      <c r="I30" s="10"/>
    </row>
    <row r="31" spans="1:9" ht="14.25" customHeight="1">
      <c r="A31" s="6" t="str">
        <f t="shared" si="0"/>
        <v>Banyumas 3 - Wangon_KEDUNGURANG</v>
      </c>
      <c r="B31" s="11" t="s">
        <v>8</v>
      </c>
      <c r="C31" s="11" t="s">
        <v>38</v>
      </c>
      <c r="D31" s="11">
        <v>9.3800000000000008</v>
      </c>
      <c r="E31" s="7" t="e">
        <f>VLOOKUP(A31, Sheet2!$A$2:$K$8265, 11)</f>
        <v>#N/A</v>
      </c>
      <c r="F31" s="7">
        <f t="shared" si="1"/>
        <v>1.1725000000000001</v>
      </c>
      <c r="G31" s="8">
        <v>200000</v>
      </c>
      <c r="H31" s="9">
        <f t="shared" si="2"/>
        <v>2000000</v>
      </c>
      <c r="I31" s="10"/>
    </row>
    <row r="32" spans="1:9" ht="14.25" customHeight="1">
      <c r="A32" s="6" t="str">
        <f t="shared" si="0"/>
        <v>Banyumas 3 - Wangon_KEDUNGWADAS</v>
      </c>
      <c r="B32" s="11" t="s">
        <v>8</v>
      </c>
      <c r="C32" s="11" t="s">
        <v>39</v>
      </c>
      <c r="D32" s="11">
        <v>20.29</v>
      </c>
      <c r="E32" s="7" t="e">
        <f>VLOOKUP(A32, Sheet2!$A$2:$K$8265, 11)</f>
        <v>#N/A</v>
      </c>
      <c r="F32" s="7">
        <f t="shared" si="1"/>
        <v>2.5362499999999999</v>
      </c>
      <c r="G32" s="8">
        <v>200000</v>
      </c>
      <c r="H32" s="9">
        <f t="shared" si="2"/>
        <v>4200000</v>
      </c>
      <c r="I32" s="10"/>
    </row>
    <row r="33" spans="1:9" ht="14.25" customHeight="1">
      <c r="A33" s="6" t="str">
        <f t="shared" si="0"/>
        <v>Banyumas 3 - Wangon_LAYANSARI</v>
      </c>
      <c r="B33" s="11" t="s">
        <v>8</v>
      </c>
      <c r="C33" s="11" t="s">
        <v>40</v>
      </c>
      <c r="D33" s="11">
        <v>20.29</v>
      </c>
      <c r="E33" s="7" t="e">
        <f>VLOOKUP(A33, Sheet2!$A$2:$K$8265, 11)</f>
        <v>#N/A</v>
      </c>
      <c r="F33" s="7">
        <f t="shared" si="1"/>
        <v>2.5362499999999999</v>
      </c>
      <c r="G33" s="8">
        <v>200000</v>
      </c>
      <c r="H33" s="9">
        <f t="shared" si="2"/>
        <v>4200000</v>
      </c>
      <c r="I33" s="10"/>
    </row>
    <row r="34" spans="1:9" ht="14.25" customHeight="1">
      <c r="A34" s="6" t="str">
        <f t="shared" si="0"/>
        <v>Banyumas 3 - Wangon_LUMBIR</v>
      </c>
      <c r="B34" s="11" t="s">
        <v>8</v>
      </c>
      <c r="C34" s="11" t="s">
        <v>41</v>
      </c>
      <c r="D34" s="11">
        <v>9.3800000000000008</v>
      </c>
      <c r="E34" s="7" t="e">
        <f>VLOOKUP(A34, Sheet2!$A$2:$K$8265, 11)</f>
        <v>#N/A</v>
      </c>
      <c r="F34" s="7">
        <f t="shared" si="1"/>
        <v>1.1725000000000001</v>
      </c>
      <c r="G34" s="8">
        <v>200000</v>
      </c>
      <c r="H34" s="9">
        <f t="shared" si="2"/>
        <v>2000000</v>
      </c>
      <c r="I34" s="10"/>
    </row>
    <row r="35" spans="1:9" ht="14.25" customHeight="1">
      <c r="A35" s="6" t="str">
        <f t="shared" si="0"/>
        <v>Banyumas 3 - Wangon_MENTASAN</v>
      </c>
      <c r="B35" s="11" t="s">
        <v>8</v>
      </c>
      <c r="C35" s="11" t="s">
        <v>42</v>
      </c>
      <c r="D35" s="11">
        <v>20.29</v>
      </c>
      <c r="E35" s="7" t="e">
        <f>VLOOKUP(A35, Sheet2!$A$2:$K$8265, 11)</f>
        <v>#N/A</v>
      </c>
      <c r="F35" s="7">
        <f t="shared" si="1"/>
        <v>2.5362499999999999</v>
      </c>
      <c r="G35" s="8">
        <v>200000</v>
      </c>
      <c r="H35" s="9">
        <f t="shared" si="2"/>
        <v>4200000</v>
      </c>
      <c r="I35" s="10"/>
    </row>
    <row r="36" spans="1:9" ht="14.25" customHeight="1">
      <c r="A36" s="6" t="str">
        <f t="shared" si="0"/>
        <v>Banyumas 3 - Wangon_PANINGKABAN</v>
      </c>
      <c r="B36" s="11" t="s">
        <v>8</v>
      </c>
      <c r="C36" s="11" t="s">
        <v>43</v>
      </c>
      <c r="D36" s="11">
        <v>9.3800000000000008</v>
      </c>
      <c r="E36" s="7" t="e">
        <f>VLOOKUP(A36, Sheet2!$A$2:$K$8265, 11)</f>
        <v>#N/A</v>
      </c>
      <c r="F36" s="7">
        <f t="shared" si="1"/>
        <v>1.1725000000000001</v>
      </c>
      <c r="G36" s="8">
        <v>200000</v>
      </c>
      <c r="H36" s="9">
        <f t="shared" si="2"/>
        <v>2000000</v>
      </c>
      <c r="I36" s="10"/>
    </row>
    <row r="37" spans="1:9" ht="14.25" customHeight="1">
      <c r="A37" s="6" t="str">
        <f t="shared" si="0"/>
        <v>Banyumas 3 - Wangon_PARUNGKAMAL</v>
      </c>
      <c r="B37" s="11" t="s">
        <v>8</v>
      </c>
      <c r="C37" s="11" t="s">
        <v>44</v>
      </c>
      <c r="D37" s="11">
        <v>9.3800000000000008</v>
      </c>
      <c r="E37" s="7" t="e">
        <f>VLOOKUP(A37, Sheet2!$A$2:$K$8265, 11)</f>
        <v>#N/A</v>
      </c>
      <c r="F37" s="7">
        <f t="shared" si="1"/>
        <v>1.1725000000000001</v>
      </c>
      <c r="G37" s="8">
        <v>200000</v>
      </c>
      <c r="H37" s="9">
        <f t="shared" si="2"/>
        <v>2000000</v>
      </c>
      <c r="I37" s="10"/>
    </row>
    <row r="38" spans="1:9" ht="14.25" customHeight="1">
      <c r="A38" s="6" t="str">
        <f t="shared" si="0"/>
        <v>Banyumas 3 - Wangon_PRAPAGAN</v>
      </c>
      <c r="B38" s="11" t="s">
        <v>8</v>
      </c>
      <c r="C38" s="11" t="s">
        <v>45</v>
      </c>
      <c r="D38" s="11">
        <v>20.29</v>
      </c>
      <c r="E38" s="7" t="e">
        <f>VLOOKUP(A38, Sheet2!$A$2:$K$8265, 11)</f>
        <v>#N/A</v>
      </c>
      <c r="F38" s="7">
        <f t="shared" si="1"/>
        <v>2.5362499999999999</v>
      </c>
      <c r="G38" s="8">
        <v>200000</v>
      </c>
      <c r="H38" s="9">
        <f t="shared" si="2"/>
        <v>4200000</v>
      </c>
      <c r="I38" s="10"/>
    </row>
    <row r="39" spans="1:9" ht="14.25" customHeight="1">
      <c r="A39" s="6" t="str">
        <f t="shared" si="0"/>
        <v>Banyumas 3 - Wangon_RANDEGAN</v>
      </c>
      <c r="B39" s="11" t="s">
        <v>8</v>
      </c>
      <c r="C39" s="11" t="s">
        <v>46</v>
      </c>
      <c r="D39" s="11">
        <v>9.3800000000000008</v>
      </c>
      <c r="E39" s="7" t="e">
        <f>VLOOKUP(A39, Sheet2!$A$2:$K$8265, 11)</f>
        <v>#N/A</v>
      </c>
      <c r="F39" s="7">
        <f t="shared" si="1"/>
        <v>1.1725000000000001</v>
      </c>
      <c r="G39" s="8">
        <v>200000</v>
      </c>
      <c r="H39" s="9">
        <f t="shared" si="2"/>
        <v>2000000</v>
      </c>
      <c r="I39" s="10"/>
    </row>
    <row r="40" spans="1:9" ht="14.25" customHeight="1">
      <c r="A40" s="6" t="str">
        <f t="shared" si="0"/>
        <v>Banyumas 3 - Wangon_RAWAHENG</v>
      </c>
      <c r="B40" s="11" t="s">
        <v>8</v>
      </c>
      <c r="C40" s="11" t="s">
        <v>47</v>
      </c>
      <c r="D40" s="11">
        <v>9.3800000000000008</v>
      </c>
      <c r="E40" s="7" t="e">
        <f>VLOOKUP(A40, Sheet2!$A$2:$K$8265, 11)</f>
        <v>#N/A</v>
      </c>
      <c r="F40" s="7">
        <f t="shared" si="1"/>
        <v>1.1725000000000001</v>
      </c>
      <c r="G40" s="8">
        <v>200000</v>
      </c>
      <c r="H40" s="9">
        <f t="shared" si="2"/>
        <v>2000000</v>
      </c>
      <c r="I40" s="10"/>
    </row>
    <row r="41" spans="1:9" ht="14.25" customHeight="1">
      <c r="A41" s="6" t="str">
        <f t="shared" si="0"/>
        <v>Banyumas 3 - Wangon_RAWAJAYA</v>
      </c>
      <c r="B41" s="11" t="s">
        <v>8</v>
      </c>
      <c r="C41" s="11" t="s">
        <v>48</v>
      </c>
      <c r="D41" s="11">
        <v>20.29</v>
      </c>
      <c r="E41" s="7" t="e">
        <f>VLOOKUP(A41, Sheet2!$A$2:$K$8265, 11)</f>
        <v>#N/A</v>
      </c>
      <c r="F41" s="7">
        <f t="shared" si="1"/>
        <v>2.5362499999999999</v>
      </c>
      <c r="G41" s="8">
        <v>200000</v>
      </c>
      <c r="H41" s="9">
        <f t="shared" si="2"/>
        <v>4200000</v>
      </c>
      <c r="I41" s="10"/>
    </row>
    <row r="42" spans="1:9" ht="14.25" customHeight="1">
      <c r="A42" s="6" t="str">
        <f t="shared" si="0"/>
        <v>Banyumas 3 - Wangon_SAMUDRA</v>
      </c>
      <c r="B42" s="11" t="s">
        <v>8</v>
      </c>
      <c r="C42" s="11" t="s">
        <v>49</v>
      </c>
      <c r="D42" s="11">
        <v>9.3800000000000008</v>
      </c>
      <c r="E42" s="7" t="e">
        <f>VLOOKUP(A42, Sheet2!$A$2:$K$8265, 11)</f>
        <v>#N/A</v>
      </c>
      <c r="F42" s="7">
        <f t="shared" si="1"/>
        <v>1.1725000000000001</v>
      </c>
      <c r="G42" s="8">
        <v>200000</v>
      </c>
      <c r="H42" s="9">
        <f t="shared" si="2"/>
        <v>2000000</v>
      </c>
      <c r="I42" s="10"/>
    </row>
    <row r="43" spans="1:9" ht="14.25" customHeight="1">
      <c r="A43" s="6" t="str">
        <f t="shared" si="0"/>
        <v>Banyumas 3 - Wangon_SAMUDRA KULON</v>
      </c>
      <c r="B43" s="11" t="s">
        <v>8</v>
      </c>
      <c r="C43" s="11" t="s">
        <v>50</v>
      </c>
      <c r="D43" s="11">
        <v>9.3800000000000008</v>
      </c>
      <c r="E43" s="7" t="e">
        <f>VLOOKUP(A43, Sheet2!$A$2:$K$8265, 11)</f>
        <v>#N/A</v>
      </c>
      <c r="F43" s="7">
        <f t="shared" si="1"/>
        <v>1.1725000000000001</v>
      </c>
      <c r="G43" s="8">
        <v>200000</v>
      </c>
      <c r="H43" s="9">
        <f t="shared" si="2"/>
        <v>2000000</v>
      </c>
      <c r="I43" s="10"/>
    </row>
    <row r="44" spans="1:9" ht="14.25" customHeight="1">
      <c r="A44" s="6" t="str">
        <f t="shared" si="0"/>
        <v>Banyumas 3 - Wangon_SARWADADI</v>
      </c>
      <c r="B44" s="11" t="s">
        <v>8</v>
      </c>
      <c r="C44" s="11" t="s">
        <v>51</v>
      </c>
      <c r="D44" s="11">
        <v>20.29</v>
      </c>
      <c r="E44" s="7" t="e">
        <f>VLOOKUP(A44, Sheet2!$A$2:$K$8265, 11)</f>
        <v>#N/A</v>
      </c>
      <c r="F44" s="7">
        <f t="shared" si="1"/>
        <v>2.5362499999999999</v>
      </c>
      <c r="G44" s="8">
        <v>200000</v>
      </c>
      <c r="H44" s="9">
        <f t="shared" si="2"/>
        <v>4200000</v>
      </c>
      <c r="I44" s="10"/>
    </row>
    <row r="45" spans="1:9" ht="14.25" customHeight="1">
      <c r="A45" s="6" t="str">
        <f t="shared" si="0"/>
        <v>Banyumas 3 - Wangon_SAWANGAN</v>
      </c>
      <c r="B45" s="11" t="s">
        <v>8</v>
      </c>
      <c r="C45" s="11" t="s">
        <v>52</v>
      </c>
      <c r="D45" s="11">
        <v>20.29</v>
      </c>
      <c r="E45" s="7" t="e">
        <f>VLOOKUP(A45, Sheet2!$A$2:$K$8265, 11)</f>
        <v>#N/A</v>
      </c>
      <c r="F45" s="7">
        <f t="shared" si="1"/>
        <v>2.5362499999999999</v>
      </c>
      <c r="G45" s="8">
        <v>200000</v>
      </c>
      <c r="H45" s="9">
        <f t="shared" si="2"/>
        <v>4200000</v>
      </c>
      <c r="I45" s="10"/>
    </row>
    <row r="46" spans="1:9" ht="14.25" customHeight="1">
      <c r="A46" s="6" t="str">
        <f t="shared" si="0"/>
        <v>Banyumas 3 - Wangon_WANGON</v>
      </c>
      <c r="B46" s="11" t="s">
        <v>8</v>
      </c>
      <c r="C46" s="11" t="s">
        <v>53</v>
      </c>
      <c r="D46" s="11">
        <v>9.3800000000000008</v>
      </c>
      <c r="E46" s="7" t="e">
        <f>VLOOKUP(A46, Sheet2!$A$2:$K$8265, 11)</f>
        <v>#N/A</v>
      </c>
      <c r="F46" s="7">
        <f t="shared" si="1"/>
        <v>1.1725000000000001</v>
      </c>
      <c r="G46" s="8">
        <v>200000</v>
      </c>
      <c r="H46" s="9">
        <f t="shared" si="2"/>
        <v>2000000</v>
      </c>
      <c r="I46" s="10"/>
    </row>
    <row r="47" spans="1:9" ht="14.25" customHeight="1">
      <c r="A47" s="6" t="str">
        <f t="shared" si="0"/>
        <v>Batang - Kasepuhan_ADINUSO</v>
      </c>
      <c r="B47" s="11" t="s">
        <v>54</v>
      </c>
      <c r="C47" s="11" t="s">
        <v>55</v>
      </c>
      <c r="D47" s="11">
        <v>9.3699999999999992</v>
      </c>
      <c r="E47" s="7">
        <f>VLOOKUP(A47, Sheet2!$A$2:$K$8265, 11)</f>
        <v>109.7085</v>
      </c>
      <c r="F47" s="7">
        <f t="shared" si="1"/>
        <v>1.1712499999999999</v>
      </c>
      <c r="G47" s="8">
        <v>200000</v>
      </c>
      <c r="H47" s="9">
        <f t="shared" si="2"/>
        <v>2000000</v>
      </c>
      <c r="I47" s="10"/>
    </row>
    <row r="48" spans="1:9" ht="14.25" customHeight="1">
      <c r="A48" s="6" t="str">
        <f t="shared" si="0"/>
        <v>Batang - Kasepuhan_BAKALAN</v>
      </c>
      <c r="B48" s="11" t="s">
        <v>54</v>
      </c>
      <c r="C48" s="11" t="s">
        <v>56</v>
      </c>
      <c r="D48" s="11">
        <v>9.3699999999999992</v>
      </c>
      <c r="E48" s="7">
        <f>VLOOKUP(A48, Sheet2!$A$2:$K$8265, 11)</f>
        <v>109.7085</v>
      </c>
      <c r="F48" s="7">
        <f t="shared" si="1"/>
        <v>1.1712499999999999</v>
      </c>
      <c r="G48" s="8">
        <v>200000</v>
      </c>
      <c r="H48" s="9">
        <f t="shared" si="2"/>
        <v>2000000</v>
      </c>
      <c r="I48" s="10"/>
    </row>
    <row r="49" spans="1:9" ht="14.25" customHeight="1">
      <c r="A49" s="6" t="str">
        <f t="shared" si="0"/>
        <v>Batang - Kasepuhan_BANDAR</v>
      </c>
      <c r="B49" s="11" t="s">
        <v>54</v>
      </c>
      <c r="C49" s="11" t="s">
        <v>57</v>
      </c>
      <c r="D49" s="11">
        <v>9.3699999999999992</v>
      </c>
      <c r="E49" s="7">
        <f>VLOOKUP(A49, Sheet2!$A$2:$K$8265, 11)</f>
        <v>109.7085</v>
      </c>
      <c r="F49" s="7">
        <f t="shared" si="1"/>
        <v>1.1712499999999999</v>
      </c>
      <c r="G49" s="8">
        <v>200000</v>
      </c>
      <c r="H49" s="9">
        <f t="shared" si="2"/>
        <v>2000000</v>
      </c>
      <c r="I49" s="10"/>
    </row>
    <row r="50" spans="1:9" ht="14.25" customHeight="1">
      <c r="A50" s="6" t="str">
        <f t="shared" si="0"/>
        <v>Batang - Kasepuhan_BANDUNG</v>
      </c>
      <c r="B50" s="11" t="s">
        <v>54</v>
      </c>
      <c r="C50" s="11" t="s">
        <v>58</v>
      </c>
      <c r="D50" s="11">
        <v>9.3699999999999992</v>
      </c>
      <c r="E50" s="7">
        <f>VLOOKUP(A50, Sheet2!$A$2:$K$8265, 11)</f>
        <v>109.7085</v>
      </c>
      <c r="F50" s="7">
        <f t="shared" si="1"/>
        <v>1.1712499999999999</v>
      </c>
      <c r="G50" s="8">
        <v>200000</v>
      </c>
      <c r="H50" s="9">
        <f t="shared" si="2"/>
        <v>2000000</v>
      </c>
      <c r="I50" s="10"/>
    </row>
    <row r="51" spans="1:9" ht="14.25" customHeight="1">
      <c r="A51" s="6" t="str">
        <f t="shared" si="0"/>
        <v>Batang - Kasepuhan_BANJARSARI</v>
      </c>
      <c r="B51" s="11" t="s">
        <v>54</v>
      </c>
      <c r="C51" s="11" t="s">
        <v>59</v>
      </c>
      <c r="D51" s="11">
        <v>5.84</v>
      </c>
      <c r="E51" s="7">
        <f>VLOOKUP(A51, Sheet2!$A$2:$K$8265, 11)</f>
        <v>109.7085</v>
      </c>
      <c r="F51" s="7">
        <f t="shared" si="1"/>
        <v>0.73</v>
      </c>
      <c r="G51" s="8">
        <v>200000</v>
      </c>
      <c r="H51" s="9">
        <f t="shared" si="2"/>
        <v>1200000</v>
      </c>
      <c r="I51" s="10"/>
    </row>
    <row r="52" spans="1:9" ht="14.25" customHeight="1">
      <c r="A52" s="6" t="str">
        <f t="shared" si="0"/>
        <v>Batang - Kasepuhan_BANJIRAN</v>
      </c>
      <c r="B52" s="11" t="s">
        <v>54</v>
      </c>
      <c r="C52" s="11" t="s">
        <v>60</v>
      </c>
      <c r="D52" s="11">
        <v>9.3699999999999992</v>
      </c>
      <c r="E52" s="7">
        <f>VLOOKUP(A52, Sheet2!$A$2:$K$8265, 11)</f>
        <v>109.7085</v>
      </c>
      <c r="F52" s="7">
        <f t="shared" si="1"/>
        <v>1.1712499999999999</v>
      </c>
      <c r="G52" s="8">
        <v>200000</v>
      </c>
      <c r="H52" s="9">
        <f t="shared" si="2"/>
        <v>2000000</v>
      </c>
      <c r="I52" s="10"/>
    </row>
    <row r="53" spans="1:9" ht="14.25" customHeight="1">
      <c r="A53" s="6" t="str">
        <f t="shared" si="0"/>
        <v>Batang - Kasepuhan_BANTARKULON</v>
      </c>
      <c r="B53" s="11" t="s">
        <v>54</v>
      </c>
      <c r="C53" s="11" t="s">
        <v>61</v>
      </c>
      <c r="D53" s="11">
        <v>5.84</v>
      </c>
      <c r="E53" s="7">
        <f>VLOOKUP(A53, Sheet2!$A$2:$K$8265, 11)</f>
        <v>109.7085</v>
      </c>
      <c r="F53" s="7">
        <f t="shared" si="1"/>
        <v>0.73</v>
      </c>
      <c r="G53" s="8">
        <v>200000</v>
      </c>
      <c r="H53" s="9">
        <f t="shared" si="2"/>
        <v>1200000</v>
      </c>
      <c r="I53" s="10"/>
    </row>
    <row r="54" spans="1:9" ht="14.25" customHeight="1">
      <c r="A54" s="6" t="str">
        <f t="shared" si="0"/>
        <v>Batang - Kasepuhan_BATIOMBO</v>
      </c>
      <c r="B54" s="11" t="s">
        <v>54</v>
      </c>
      <c r="C54" s="11" t="s">
        <v>62</v>
      </c>
      <c r="D54" s="11">
        <v>9.3699999999999992</v>
      </c>
      <c r="E54" s="7">
        <f>VLOOKUP(A54, Sheet2!$A$2:$K$8265, 11)</f>
        <v>109.7085</v>
      </c>
      <c r="F54" s="7">
        <f t="shared" si="1"/>
        <v>1.1712499999999999</v>
      </c>
      <c r="G54" s="8">
        <v>200000</v>
      </c>
      <c r="H54" s="9">
        <f t="shared" si="2"/>
        <v>2000000</v>
      </c>
      <c r="I54" s="10"/>
    </row>
    <row r="55" spans="1:9" ht="14.25" customHeight="1">
      <c r="A55" s="6" t="str">
        <f t="shared" si="0"/>
        <v>Batang - Kasepuhan_BATURSARI</v>
      </c>
      <c r="B55" s="11" t="s">
        <v>54</v>
      </c>
      <c r="C55" s="11" t="s">
        <v>63</v>
      </c>
      <c r="D55" s="11">
        <v>5.84</v>
      </c>
      <c r="E55" s="7">
        <f>VLOOKUP(A55, Sheet2!$A$2:$K$8265, 11)</f>
        <v>109.7085</v>
      </c>
      <c r="F55" s="7">
        <f t="shared" si="1"/>
        <v>0.73</v>
      </c>
      <c r="G55" s="8">
        <v>200000</v>
      </c>
      <c r="H55" s="9">
        <f t="shared" si="2"/>
        <v>1200000</v>
      </c>
      <c r="I55" s="10"/>
    </row>
    <row r="56" spans="1:9" ht="14.25" customHeight="1">
      <c r="A56" s="6" t="str">
        <f t="shared" si="0"/>
        <v>Batang - Kasepuhan_BAWANG</v>
      </c>
      <c r="B56" s="11" t="s">
        <v>54</v>
      </c>
      <c r="C56" s="11" t="s">
        <v>64</v>
      </c>
      <c r="D56" s="11">
        <v>9.3699999999999992</v>
      </c>
      <c r="E56" s="7">
        <f>VLOOKUP(A56, Sheet2!$A$2:$K$8265, 11)</f>
        <v>109.7085</v>
      </c>
      <c r="F56" s="7">
        <f t="shared" si="1"/>
        <v>1.1712499999999999</v>
      </c>
      <c r="G56" s="8">
        <v>200000</v>
      </c>
      <c r="H56" s="9">
        <f t="shared" si="2"/>
        <v>2000000</v>
      </c>
      <c r="I56" s="10"/>
    </row>
    <row r="57" spans="1:9" ht="14.25" customHeight="1">
      <c r="A57" s="6" t="str">
        <f t="shared" si="0"/>
        <v>Batang - Kasepuhan_BEDAGUNG</v>
      </c>
      <c r="B57" s="11" t="s">
        <v>54</v>
      </c>
      <c r="C57" s="11" t="s">
        <v>65</v>
      </c>
      <c r="D57" s="11">
        <v>5.84</v>
      </c>
      <c r="E57" s="7">
        <f>VLOOKUP(A57, Sheet2!$A$2:$K$8265, 11)</f>
        <v>109.7085</v>
      </c>
      <c r="F57" s="7">
        <f t="shared" si="1"/>
        <v>0.73</v>
      </c>
      <c r="G57" s="8">
        <v>200000</v>
      </c>
      <c r="H57" s="9">
        <f t="shared" si="2"/>
        <v>1200000</v>
      </c>
      <c r="I57" s="10"/>
    </row>
    <row r="58" spans="1:9" ht="14.25" customHeight="1">
      <c r="A58" s="6" t="str">
        <f t="shared" si="0"/>
        <v>Batang - Kasepuhan_BEJI</v>
      </c>
      <c r="B58" s="11" t="s">
        <v>54</v>
      </c>
      <c r="C58" s="11" t="s">
        <v>66</v>
      </c>
      <c r="D58" s="11">
        <v>9.3699999999999992</v>
      </c>
      <c r="E58" s="7">
        <f>VLOOKUP(A58, Sheet2!$A$2:$K$8265, 11)</f>
        <v>109.7085</v>
      </c>
      <c r="F58" s="7">
        <f t="shared" si="1"/>
        <v>1.1712499999999999</v>
      </c>
      <c r="G58" s="8">
        <v>200000</v>
      </c>
      <c r="H58" s="9">
        <f t="shared" si="2"/>
        <v>2000000</v>
      </c>
      <c r="I58" s="10"/>
    </row>
    <row r="59" spans="1:9" ht="14.25" customHeight="1">
      <c r="A59" s="6" t="str">
        <f t="shared" si="0"/>
        <v>Batang - Kasepuhan_BESANI</v>
      </c>
      <c r="B59" s="11" t="s">
        <v>54</v>
      </c>
      <c r="C59" s="11" t="s">
        <v>67</v>
      </c>
      <c r="D59" s="11">
        <v>9.3699999999999992</v>
      </c>
      <c r="E59" s="7">
        <f>VLOOKUP(A59, Sheet2!$A$2:$K$8265, 11)</f>
        <v>109.7085</v>
      </c>
      <c r="F59" s="7">
        <f t="shared" si="1"/>
        <v>1.1712499999999999</v>
      </c>
      <c r="G59" s="8">
        <v>200000</v>
      </c>
      <c r="H59" s="9">
        <f t="shared" si="2"/>
        <v>2000000</v>
      </c>
      <c r="I59" s="10"/>
    </row>
    <row r="60" spans="1:9" ht="14.25" customHeight="1">
      <c r="A60" s="6" t="str">
        <f t="shared" si="0"/>
        <v>Batang - Kasepuhan_BINANGUN</v>
      </c>
      <c r="B60" s="11" t="s">
        <v>54</v>
      </c>
      <c r="C60" s="11" t="s">
        <v>68</v>
      </c>
      <c r="D60" s="11">
        <v>9.3699999999999992</v>
      </c>
      <c r="E60" s="7">
        <f>VLOOKUP(A60, Sheet2!$A$2:$K$8265, 11)</f>
        <v>109.7085</v>
      </c>
      <c r="F60" s="7">
        <f t="shared" si="1"/>
        <v>1.1712499999999999</v>
      </c>
      <c r="G60" s="8">
        <v>200000</v>
      </c>
      <c r="H60" s="9">
        <f t="shared" si="2"/>
        <v>2000000</v>
      </c>
      <c r="I60" s="10"/>
    </row>
    <row r="61" spans="1:9" ht="14.25" customHeight="1">
      <c r="A61" s="6" t="str">
        <f t="shared" si="0"/>
        <v>Batang - Kasepuhan_BISMO</v>
      </c>
      <c r="B61" s="11" t="s">
        <v>54</v>
      </c>
      <c r="C61" s="11" t="s">
        <v>69</v>
      </c>
      <c r="D61" s="11">
        <v>9.3699999999999992</v>
      </c>
      <c r="E61" s="7">
        <f>VLOOKUP(A61, Sheet2!$A$2:$K$8265, 11)</f>
        <v>109.7085</v>
      </c>
      <c r="F61" s="7">
        <f t="shared" si="1"/>
        <v>1.1712499999999999</v>
      </c>
      <c r="G61" s="8">
        <v>200000</v>
      </c>
      <c r="H61" s="9">
        <f t="shared" si="2"/>
        <v>2000000</v>
      </c>
      <c r="I61" s="10"/>
    </row>
    <row r="62" spans="1:9" ht="14.25" customHeight="1">
      <c r="A62" s="6" t="str">
        <f t="shared" si="0"/>
        <v>Batang - Kasepuhan_BLADO</v>
      </c>
      <c r="B62" s="11" t="s">
        <v>54</v>
      </c>
      <c r="C62" s="11" t="s">
        <v>70</v>
      </c>
      <c r="D62" s="11">
        <v>9.3699999999999992</v>
      </c>
      <c r="E62" s="7">
        <f>VLOOKUP(A62, Sheet2!$A$2:$K$8265, 11)</f>
        <v>109.7085</v>
      </c>
      <c r="F62" s="7">
        <f t="shared" si="1"/>
        <v>1.1712499999999999</v>
      </c>
      <c r="G62" s="8">
        <v>200000</v>
      </c>
      <c r="H62" s="9">
        <f t="shared" si="2"/>
        <v>2000000</v>
      </c>
      <c r="I62" s="10"/>
    </row>
    <row r="63" spans="1:9" ht="14.25" customHeight="1">
      <c r="A63" s="6" t="str">
        <f t="shared" si="0"/>
        <v>Batang - Kasepuhan_BLIGOREJO</v>
      </c>
      <c r="B63" s="11" t="s">
        <v>54</v>
      </c>
      <c r="C63" s="11" t="s">
        <v>71</v>
      </c>
      <c r="D63" s="11">
        <v>5.84</v>
      </c>
      <c r="E63" s="7">
        <f>VLOOKUP(A63, Sheet2!$A$2:$K$8265, 11)</f>
        <v>109.7085</v>
      </c>
      <c r="F63" s="7">
        <f t="shared" si="1"/>
        <v>0.73</v>
      </c>
      <c r="G63" s="8">
        <v>200000</v>
      </c>
      <c r="H63" s="9">
        <f t="shared" si="2"/>
        <v>1200000</v>
      </c>
      <c r="I63" s="10"/>
    </row>
    <row r="64" spans="1:9" ht="14.25" customHeight="1">
      <c r="A64" s="6" t="str">
        <f t="shared" si="0"/>
        <v>Batang - Kasepuhan_BOTOLAMBAT</v>
      </c>
      <c r="B64" s="11" t="s">
        <v>54</v>
      </c>
      <c r="C64" s="11" t="s">
        <v>72</v>
      </c>
      <c r="D64" s="11">
        <v>9.3699999999999992</v>
      </c>
      <c r="E64" s="7">
        <f>VLOOKUP(A64, Sheet2!$A$2:$K$8265, 11)</f>
        <v>109.7085</v>
      </c>
      <c r="F64" s="7">
        <f t="shared" si="1"/>
        <v>1.1712499999999999</v>
      </c>
      <c r="G64" s="8">
        <v>200000</v>
      </c>
      <c r="H64" s="9">
        <f t="shared" si="2"/>
        <v>2000000</v>
      </c>
      <c r="I64" s="10"/>
    </row>
    <row r="65" spans="1:9" ht="14.25" customHeight="1">
      <c r="A65" s="6" t="str">
        <f t="shared" si="0"/>
        <v>Batang - Kasepuhan_BRAYO</v>
      </c>
      <c r="B65" s="11" t="s">
        <v>54</v>
      </c>
      <c r="C65" s="11" t="s">
        <v>73</v>
      </c>
      <c r="D65" s="11">
        <v>9.3699999999999992</v>
      </c>
      <c r="E65" s="7">
        <f>VLOOKUP(A65, Sheet2!$A$2:$K$8265, 11)</f>
        <v>109.7085</v>
      </c>
      <c r="F65" s="7">
        <f t="shared" si="1"/>
        <v>1.1712499999999999</v>
      </c>
      <c r="G65" s="8">
        <v>200000</v>
      </c>
      <c r="H65" s="9">
        <f t="shared" si="2"/>
        <v>2000000</v>
      </c>
      <c r="I65" s="10"/>
    </row>
    <row r="66" spans="1:9" ht="14.25" customHeight="1">
      <c r="A66" s="6" t="str">
        <f t="shared" si="0"/>
        <v>Batang - Kasepuhan_BROKOH</v>
      </c>
      <c r="B66" s="11" t="s">
        <v>54</v>
      </c>
      <c r="C66" s="11" t="s">
        <v>74</v>
      </c>
      <c r="D66" s="11">
        <v>9.3699999999999992</v>
      </c>
      <c r="E66" s="7">
        <f>VLOOKUP(A66, Sheet2!$A$2:$K$8265, 11)</f>
        <v>109.7085</v>
      </c>
      <c r="F66" s="7">
        <f t="shared" si="1"/>
        <v>1.1712499999999999</v>
      </c>
      <c r="G66" s="8">
        <v>200000</v>
      </c>
      <c r="H66" s="9">
        <f t="shared" si="2"/>
        <v>2000000</v>
      </c>
      <c r="I66" s="10"/>
    </row>
    <row r="67" spans="1:9" ht="14.25" customHeight="1">
      <c r="A67" s="6" t="str">
        <f t="shared" si="0"/>
        <v>Batang - Kasepuhan_CABLIKAN</v>
      </c>
      <c r="B67" s="11" t="s">
        <v>54</v>
      </c>
      <c r="C67" s="11" t="s">
        <v>75</v>
      </c>
      <c r="D67" s="11">
        <v>9.3699999999999992</v>
      </c>
      <c r="E67" s="7">
        <f>VLOOKUP(A67, Sheet2!$A$2:$K$8265, 11)</f>
        <v>109.7085</v>
      </c>
      <c r="F67" s="7">
        <f t="shared" si="1"/>
        <v>1.1712499999999999</v>
      </c>
      <c r="G67" s="8">
        <v>200000</v>
      </c>
      <c r="H67" s="9">
        <f t="shared" si="2"/>
        <v>2000000</v>
      </c>
      <c r="I67" s="10"/>
    </row>
    <row r="68" spans="1:9" ht="14.25" customHeight="1">
      <c r="A68" s="6" t="str">
        <f t="shared" si="0"/>
        <v>Batang - Kasepuhan_CANDI</v>
      </c>
      <c r="B68" s="11" t="s">
        <v>54</v>
      </c>
      <c r="C68" s="11" t="s">
        <v>76</v>
      </c>
      <c r="D68" s="11">
        <v>9.3699999999999992</v>
      </c>
      <c r="E68" s="7">
        <f>VLOOKUP(A68, Sheet2!$A$2:$K$8265, 11)</f>
        <v>109.7085</v>
      </c>
      <c r="F68" s="7">
        <f t="shared" si="1"/>
        <v>1.1712499999999999</v>
      </c>
      <c r="G68" s="8">
        <v>200000</v>
      </c>
      <c r="H68" s="9">
        <f t="shared" si="2"/>
        <v>2000000</v>
      </c>
      <c r="I68" s="10"/>
    </row>
    <row r="69" spans="1:9" ht="14.25" customHeight="1">
      <c r="A69" s="6" t="str">
        <f t="shared" si="0"/>
        <v>Batang - Kasepuhan_CANDIARENG</v>
      </c>
      <c r="B69" s="11" t="s">
        <v>54</v>
      </c>
      <c r="C69" s="11" t="s">
        <v>77</v>
      </c>
      <c r="D69" s="11">
        <v>9.3699999999999992</v>
      </c>
      <c r="E69" s="7">
        <f>VLOOKUP(A69, Sheet2!$A$2:$K$8265, 11)</f>
        <v>109.7085</v>
      </c>
      <c r="F69" s="7">
        <f t="shared" si="1"/>
        <v>1.1712499999999999</v>
      </c>
      <c r="G69" s="8">
        <v>200000</v>
      </c>
      <c r="H69" s="9">
        <f t="shared" si="2"/>
        <v>2000000</v>
      </c>
      <c r="I69" s="10"/>
    </row>
    <row r="70" spans="1:9" ht="14.25" customHeight="1">
      <c r="A70" s="6" t="str">
        <f t="shared" si="0"/>
        <v>Batang - Kasepuhan_CEMPERENG</v>
      </c>
      <c r="B70" s="11" t="s">
        <v>54</v>
      </c>
      <c r="C70" s="11" t="s">
        <v>78</v>
      </c>
      <c r="D70" s="11">
        <v>9.3699999999999992</v>
      </c>
      <c r="E70" s="7">
        <f>VLOOKUP(A70, Sheet2!$A$2:$K$8265, 11)</f>
        <v>109.7085</v>
      </c>
      <c r="F70" s="7">
        <f t="shared" si="1"/>
        <v>1.1712499999999999</v>
      </c>
      <c r="G70" s="8">
        <v>200000</v>
      </c>
      <c r="H70" s="9">
        <f t="shared" si="2"/>
        <v>2000000</v>
      </c>
      <c r="I70" s="10"/>
    </row>
    <row r="71" spans="1:9" ht="14.25" customHeight="1">
      <c r="A71" s="6" t="str">
        <f t="shared" si="0"/>
        <v>Batang - Kasepuhan_CEPAGAN</v>
      </c>
      <c r="B71" s="11" t="s">
        <v>54</v>
      </c>
      <c r="C71" s="11" t="s">
        <v>79</v>
      </c>
      <c r="D71" s="11">
        <v>9.3699999999999992</v>
      </c>
      <c r="E71" s="7">
        <f>VLOOKUP(A71, Sheet2!$A$2:$K$8265, 11)</f>
        <v>109.7085</v>
      </c>
      <c r="F71" s="7">
        <f t="shared" si="1"/>
        <v>1.1712499999999999</v>
      </c>
      <c r="G71" s="8">
        <v>200000</v>
      </c>
      <c r="H71" s="9">
        <f t="shared" si="2"/>
        <v>2000000</v>
      </c>
      <c r="I71" s="10"/>
    </row>
    <row r="72" spans="1:9" ht="14.25" customHeight="1">
      <c r="A72" s="6" t="str">
        <f t="shared" si="0"/>
        <v>Batang - Kasepuhan_CEPOKOKUNING</v>
      </c>
      <c r="B72" s="11" t="s">
        <v>54</v>
      </c>
      <c r="C72" s="11" t="s">
        <v>80</v>
      </c>
      <c r="D72" s="11">
        <v>9.3699999999999992</v>
      </c>
      <c r="E72" s="7">
        <f>VLOOKUP(A72, Sheet2!$A$2:$K$8265, 11)</f>
        <v>109.7085</v>
      </c>
      <c r="F72" s="7">
        <f t="shared" si="1"/>
        <v>1.1712499999999999</v>
      </c>
      <c r="G72" s="8">
        <v>200000</v>
      </c>
      <c r="H72" s="9">
        <f t="shared" si="2"/>
        <v>2000000</v>
      </c>
      <c r="I72" s="10"/>
    </row>
    <row r="73" spans="1:9" ht="14.25" customHeight="1">
      <c r="A73" s="6" t="str">
        <f t="shared" si="0"/>
        <v>Batang - Kasepuhan_CLAPAR</v>
      </c>
      <c r="B73" s="11" t="s">
        <v>54</v>
      </c>
      <c r="C73" s="11" t="s">
        <v>81</v>
      </c>
      <c r="D73" s="11">
        <v>9.3699999999999992</v>
      </c>
      <c r="E73" s="7">
        <f>VLOOKUP(A73, Sheet2!$A$2:$K$8265, 11)</f>
        <v>109.7085</v>
      </c>
      <c r="F73" s="7">
        <f t="shared" si="1"/>
        <v>1.1712499999999999</v>
      </c>
      <c r="G73" s="8">
        <v>200000</v>
      </c>
      <c r="H73" s="9">
        <f t="shared" si="2"/>
        <v>2000000</v>
      </c>
      <c r="I73" s="10"/>
    </row>
    <row r="74" spans="1:9" ht="14.25" customHeight="1">
      <c r="A74" s="6" t="str">
        <f t="shared" si="0"/>
        <v>Batang - Kasepuhan_CLUWUK</v>
      </c>
      <c r="B74" s="11" t="s">
        <v>54</v>
      </c>
      <c r="C74" s="11" t="s">
        <v>82</v>
      </c>
      <c r="D74" s="11">
        <v>9.3699999999999992</v>
      </c>
      <c r="E74" s="7">
        <f>VLOOKUP(A74, Sheet2!$A$2:$K$8265, 11)</f>
        <v>109.7085</v>
      </c>
      <c r="F74" s="7">
        <f t="shared" si="1"/>
        <v>1.1712499999999999</v>
      </c>
      <c r="G74" s="8">
        <v>200000</v>
      </c>
      <c r="H74" s="9">
        <f t="shared" si="2"/>
        <v>2000000</v>
      </c>
      <c r="I74" s="10"/>
    </row>
    <row r="75" spans="1:9" ht="14.25" customHeight="1">
      <c r="A75" s="6" t="str">
        <f t="shared" si="0"/>
        <v>Batang - Kasepuhan_COKRO</v>
      </c>
      <c r="B75" s="11" t="s">
        <v>54</v>
      </c>
      <c r="C75" s="11" t="s">
        <v>83</v>
      </c>
      <c r="D75" s="11">
        <v>9.3699999999999992</v>
      </c>
      <c r="E75" s="7">
        <f>VLOOKUP(A75, Sheet2!$A$2:$K$8265, 11)</f>
        <v>109.7085</v>
      </c>
      <c r="F75" s="7">
        <f t="shared" si="1"/>
        <v>1.1712499999999999</v>
      </c>
      <c r="G75" s="8">
        <v>200000</v>
      </c>
      <c r="H75" s="9">
        <f t="shared" si="2"/>
        <v>2000000</v>
      </c>
      <c r="I75" s="10"/>
    </row>
    <row r="76" spans="1:9" ht="14.25" customHeight="1">
      <c r="A76" s="6" t="str">
        <f t="shared" si="0"/>
        <v>Batang - Kasepuhan_DEGAYU</v>
      </c>
      <c r="B76" s="11" t="s">
        <v>54</v>
      </c>
      <c r="C76" s="11" t="s">
        <v>84</v>
      </c>
      <c r="D76" s="11">
        <v>0.94</v>
      </c>
      <c r="E76" s="7">
        <f>VLOOKUP(A76, Sheet2!$A$2:$K$8265, 11)</f>
        <v>109.7085</v>
      </c>
      <c r="F76" s="7">
        <f t="shared" si="1"/>
        <v>0.11749999999999999</v>
      </c>
      <c r="G76" s="8">
        <v>200000</v>
      </c>
      <c r="H76" s="9">
        <f t="shared" si="2"/>
        <v>200000</v>
      </c>
      <c r="I76" s="10"/>
    </row>
    <row r="77" spans="1:9" ht="14.25" customHeight="1">
      <c r="A77" s="6" t="str">
        <f t="shared" si="0"/>
        <v>Batang - Kasepuhan_DENASRI KULON</v>
      </c>
      <c r="B77" s="11" t="s">
        <v>54</v>
      </c>
      <c r="C77" s="11" t="s">
        <v>85</v>
      </c>
      <c r="D77" s="11">
        <v>9.3699999999999992</v>
      </c>
      <c r="E77" s="7">
        <f>VLOOKUP(A77, Sheet2!$A$2:$K$8265, 11)</f>
        <v>109.7085</v>
      </c>
      <c r="F77" s="7">
        <f t="shared" si="1"/>
        <v>1.1712499999999999</v>
      </c>
      <c r="G77" s="8">
        <v>200000</v>
      </c>
      <c r="H77" s="9">
        <f t="shared" si="2"/>
        <v>2000000</v>
      </c>
      <c r="I77" s="10"/>
    </row>
    <row r="78" spans="1:9" ht="14.25" customHeight="1">
      <c r="A78" s="6" t="str">
        <f t="shared" si="0"/>
        <v>Batang - Kasepuhan_DENASRI WETAN</v>
      </c>
      <c r="B78" s="11" t="s">
        <v>54</v>
      </c>
      <c r="C78" s="11" t="s">
        <v>86</v>
      </c>
      <c r="D78" s="11">
        <v>9.3699999999999992</v>
      </c>
      <c r="E78" s="7">
        <f>VLOOKUP(A78, Sheet2!$A$2:$K$8265, 11)</f>
        <v>109.7085</v>
      </c>
      <c r="F78" s="7">
        <f t="shared" si="1"/>
        <v>1.1712499999999999</v>
      </c>
      <c r="G78" s="8">
        <v>200000</v>
      </c>
      <c r="H78" s="9">
        <f t="shared" si="2"/>
        <v>2000000</v>
      </c>
      <c r="I78" s="10"/>
    </row>
    <row r="79" spans="1:9" ht="14.25" customHeight="1">
      <c r="A79" s="6" t="str">
        <f t="shared" si="0"/>
        <v>Batang - Kasepuhan_DEPOK</v>
      </c>
      <c r="B79" s="11" t="s">
        <v>54</v>
      </c>
      <c r="C79" s="11" t="s">
        <v>87</v>
      </c>
      <c r="D79" s="11">
        <v>9.3699999999999992</v>
      </c>
      <c r="E79" s="7">
        <f>VLOOKUP(A79, Sheet2!$A$2:$K$8265, 11)</f>
        <v>109.7085</v>
      </c>
      <c r="F79" s="7">
        <f t="shared" si="1"/>
        <v>1.1712499999999999</v>
      </c>
      <c r="G79" s="8">
        <v>200000</v>
      </c>
      <c r="H79" s="9">
        <f t="shared" si="2"/>
        <v>2000000</v>
      </c>
      <c r="I79" s="10"/>
    </row>
    <row r="80" spans="1:9" ht="14.25" customHeight="1">
      <c r="A80" s="6" t="str">
        <f t="shared" si="0"/>
        <v>Batang - Kasepuhan_DONOWANGUN</v>
      </c>
      <c r="B80" s="11" t="s">
        <v>54</v>
      </c>
      <c r="C80" s="11" t="s">
        <v>88</v>
      </c>
      <c r="D80" s="11">
        <v>5.84</v>
      </c>
      <c r="E80" s="7">
        <f>VLOOKUP(A80, Sheet2!$A$2:$K$8265, 11)</f>
        <v>109.7085</v>
      </c>
      <c r="F80" s="7">
        <f t="shared" si="1"/>
        <v>0.73</v>
      </c>
      <c r="G80" s="8">
        <v>200000</v>
      </c>
      <c r="H80" s="9">
        <f t="shared" si="2"/>
        <v>1200000</v>
      </c>
      <c r="I80" s="10"/>
    </row>
    <row r="81" spans="1:9" ht="14.25" customHeight="1">
      <c r="A81" s="6" t="str">
        <f t="shared" si="0"/>
        <v>Batang - Kasepuhan_DORO</v>
      </c>
      <c r="B81" s="11" t="s">
        <v>54</v>
      </c>
      <c r="C81" s="11" t="s">
        <v>89</v>
      </c>
      <c r="D81" s="11">
        <v>5.84</v>
      </c>
      <c r="E81" s="7">
        <f>VLOOKUP(A81, Sheet2!$A$2:$K$8265, 11)</f>
        <v>109.7085</v>
      </c>
      <c r="F81" s="7">
        <f t="shared" si="1"/>
        <v>0.73</v>
      </c>
      <c r="G81" s="8">
        <v>200000</v>
      </c>
      <c r="H81" s="9">
        <f t="shared" si="2"/>
        <v>1200000</v>
      </c>
      <c r="I81" s="10"/>
    </row>
    <row r="82" spans="1:9" ht="14.25" customHeight="1">
      <c r="A82" s="6" t="str">
        <f t="shared" si="0"/>
        <v>Batang - Kasepuhan_DOROREJO</v>
      </c>
      <c r="B82" s="11" t="s">
        <v>54</v>
      </c>
      <c r="C82" s="11" t="s">
        <v>90</v>
      </c>
      <c r="D82" s="11">
        <v>5.84</v>
      </c>
      <c r="E82" s="7">
        <f>VLOOKUP(A82, Sheet2!$A$2:$K$8265, 11)</f>
        <v>109.7085</v>
      </c>
      <c r="F82" s="7">
        <f t="shared" si="1"/>
        <v>0.73</v>
      </c>
      <c r="G82" s="8">
        <v>200000</v>
      </c>
      <c r="H82" s="9">
        <f t="shared" si="2"/>
        <v>1200000</v>
      </c>
      <c r="I82" s="10"/>
    </row>
    <row r="83" spans="1:9" ht="14.25" customHeight="1">
      <c r="A83" s="6" t="str">
        <f t="shared" si="0"/>
        <v>Batang - Kasepuhan_DRINGO</v>
      </c>
      <c r="B83" s="11" t="s">
        <v>54</v>
      </c>
      <c r="C83" s="11" t="s">
        <v>91</v>
      </c>
      <c r="D83" s="11">
        <v>9.3699999999999992</v>
      </c>
      <c r="E83" s="7">
        <f>VLOOKUP(A83, Sheet2!$A$2:$K$8265, 11)</f>
        <v>109.7085</v>
      </c>
      <c r="F83" s="7">
        <f t="shared" si="1"/>
        <v>1.1712499999999999</v>
      </c>
      <c r="G83" s="8">
        <v>200000</v>
      </c>
      <c r="H83" s="9">
        <f t="shared" si="2"/>
        <v>2000000</v>
      </c>
      <c r="I83" s="10"/>
    </row>
    <row r="84" spans="1:9" ht="14.25" customHeight="1">
      <c r="A84" s="6" t="str">
        <f t="shared" si="0"/>
        <v>Batang - Kasepuhan_DURENOMBO</v>
      </c>
      <c r="B84" s="11" t="s">
        <v>54</v>
      </c>
      <c r="C84" s="11" t="s">
        <v>92</v>
      </c>
      <c r="D84" s="11">
        <v>9.3699999999999992</v>
      </c>
      <c r="E84" s="7">
        <f>VLOOKUP(A84, Sheet2!$A$2:$K$8265, 11)</f>
        <v>109.7085</v>
      </c>
      <c r="F84" s="7">
        <f t="shared" si="1"/>
        <v>1.1712499999999999</v>
      </c>
      <c r="G84" s="8">
        <v>200000</v>
      </c>
      <c r="H84" s="9">
        <f t="shared" si="2"/>
        <v>2000000</v>
      </c>
      <c r="I84" s="10"/>
    </row>
    <row r="85" spans="1:9" ht="14.25" customHeight="1">
      <c r="A85" s="6" t="str">
        <f t="shared" si="0"/>
        <v>Batang - Kasepuhan_GAMER</v>
      </c>
      <c r="B85" s="11" t="s">
        <v>54</v>
      </c>
      <c r="C85" s="11" t="s">
        <v>93</v>
      </c>
      <c r="D85" s="11">
        <v>0.94</v>
      </c>
      <c r="E85" s="7">
        <f>VLOOKUP(A85, Sheet2!$A$2:$K$8265, 11)</f>
        <v>109.7085</v>
      </c>
      <c r="F85" s="7">
        <f t="shared" si="1"/>
        <v>0.11749999999999999</v>
      </c>
      <c r="G85" s="8">
        <v>200000</v>
      </c>
      <c r="H85" s="9">
        <f t="shared" si="2"/>
        <v>200000</v>
      </c>
      <c r="I85" s="10"/>
    </row>
    <row r="86" spans="1:9" ht="14.25" customHeight="1">
      <c r="A86" s="6" t="str">
        <f t="shared" si="0"/>
        <v>Batang - Kasepuhan_GAPURO</v>
      </c>
      <c r="B86" s="11" t="s">
        <v>54</v>
      </c>
      <c r="C86" s="11" t="s">
        <v>94</v>
      </c>
      <c r="D86" s="11">
        <v>9.3699999999999992</v>
      </c>
      <c r="E86" s="7">
        <f>VLOOKUP(A86, Sheet2!$A$2:$K$8265, 11)</f>
        <v>109.7085</v>
      </c>
      <c r="F86" s="7">
        <f t="shared" si="1"/>
        <v>1.1712499999999999</v>
      </c>
      <c r="G86" s="8">
        <v>200000</v>
      </c>
      <c r="H86" s="9">
        <f t="shared" si="2"/>
        <v>2000000</v>
      </c>
      <c r="I86" s="10"/>
    </row>
    <row r="87" spans="1:9" ht="14.25" customHeight="1">
      <c r="A87" s="6" t="str">
        <f t="shared" si="0"/>
        <v>Batang - Kasepuhan_GEMUH</v>
      </c>
      <c r="B87" s="11" t="s">
        <v>54</v>
      </c>
      <c r="C87" s="11" t="s">
        <v>95</v>
      </c>
      <c r="D87" s="11">
        <v>9.3699999999999992</v>
      </c>
      <c r="E87" s="7">
        <f>VLOOKUP(A87, Sheet2!$A$2:$K$8265, 11)</f>
        <v>109.7085</v>
      </c>
      <c r="F87" s="7">
        <f t="shared" si="1"/>
        <v>1.1712499999999999</v>
      </c>
      <c r="G87" s="8">
        <v>200000</v>
      </c>
      <c r="H87" s="9">
        <f t="shared" si="2"/>
        <v>2000000</v>
      </c>
      <c r="I87" s="10"/>
    </row>
    <row r="88" spans="1:9" ht="14.25" customHeight="1">
      <c r="A88" s="6" t="str">
        <f t="shared" si="0"/>
        <v>Batang - Kasepuhan_GOMBONG</v>
      </c>
      <c r="B88" s="11" t="s">
        <v>54</v>
      </c>
      <c r="C88" s="11" t="s">
        <v>96</v>
      </c>
      <c r="D88" s="11">
        <v>9.3699999999999992</v>
      </c>
      <c r="E88" s="7">
        <f>VLOOKUP(A88, Sheet2!$A$2:$K$8265, 11)</f>
        <v>109.7085</v>
      </c>
      <c r="F88" s="7">
        <f t="shared" si="1"/>
        <v>1.1712499999999999</v>
      </c>
      <c r="G88" s="8">
        <v>200000</v>
      </c>
      <c r="H88" s="9">
        <f t="shared" si="2"/>
        <v>2000000</v>
      </c>
      <c r="I88" s="10"/>
    </row>
    <row r="89" spans="1:9" ht="14.25" customHeight="1">
      <c r="A89" s="6" t="str">
        <f t="shared" si="0"/>
        <v>Batang - Kasepuhan_GONDANG</v>
      </c>
      <c r="B89" s="11" t="s">
        <v>54</v>
      </c>
      <c r="C89" s="11" t="s">
        <v>97</v>
      </c>
      <c r="D89" s="11">
        <v>9.3699999999999992</v>
      </c>
      <c r="E89" s="7">
        <f>VLOOKUP(A89, Sheet2!$A$2:$K$8265, 11)</f>
        <v>109.7085</v>
      </c>
      <c r="F89" s="7">
        <f t="shared" si="1"/>
        <v>1.1712499999999999</v>
      </c>
      <c r="G89" s="8">
        <v>200000</v>
      </c>
      <c r="H89" s="9">
        <f t="shared" si="2"/>
        <v>2000000</v>
      </c>
      <c r="I89" s="10"/>
    </row>
    <row r="90" spans="1:9" ht="14.25" customHeight="1">
      <c r="A90" s="6" t="str">
        <f t="shared" si="0"/>
        <v>Batang - Kasepuhan_GONDANG</v>
      </c>
      <c r="B90" s="11" t="s">
        <v>54</v>
      </c>
      <c r="C90" s="11" t="s">
        <v>97</v>
      </c>
      <c r="D90" s="11">
        <v>9.3699999999999992</v>
      </c>
      <c r="E90" s="7">
        <f>VLOOKUP(A90, Sheet2!$A$2:$K$8265, 11)</f>
        <v>109.7085</v>
      </c>
      <c r="F90" s="7">
        <f t="shared" si="1"/>
        <v>1.1712499999999999</v>
      </c>
      <c r="G90" s="8">
        <v>200000</v>
      </c>
      <c r="H90" s="9">
        <f t="shared" si="2"/>
        <v>2000000</v>
      </c>
      <c r="I90" s="10"/>
    </row>
    <row r="91" spans="1:9" ht="14.25" customHeight="1">
      <c r="A91" s="6" t="str">
        <f t="shared" si="0"/>
        <v>Batang - Kasepuhan_GRINGGINGSARI</v>
      </c>
      <c r="B91" s="11" t="s">
        <v>54</v>
      </c>
      <c r="C91" s="11" t="s">
        <v>98</v>
      </c>
      <c r="D91" s="11">
        <v>9.3699999999999992</v>
      </c>
      <c r="E91" s="7">
        <f>VLOOKUP(A91, Sheet2!$A$2:$K$8265, 11)</f>
        <v>109.7085</v>
      </c>
      <c r="F91" s="7">
        <f t="shared" si="1"/>
        <v>1.1712499999999999</v>
      </c>
      <c r="G91" s="8">
        <v>200000</v>
      </c>
      <c r="H91" s="9">
        <f t="shared" si="2"/>
        <v>2000000</v>
      </c>
      <c r="I91" s="10"/>
    </row>
    <row r="92" spans="1:9" ht="14.25" customHeight="1">
      <c r="A92" s="6" t="str">
        <f t="shared" si="0"/>
        <v>Batang - Kasepuhan_GUMAWANG</v>
      </c>
      <c r="B92" s="11" t="s">
        <v>54</v>
      </c>
      <c r="C92" s="11" t="s">
        <v>99</v>
      </c>
      <c r="D92" s="11">
        <v>9.3699999999999992</v>
      </c>
      <c r="E92" s="7">
        <f>VLOOKUP(A92, Sheet2!$A$2:$K$8265, 11)</f>
        <v>109.7085</v>
      </c>
      <c r="F92" s="7">
        <f t="shared" si="1"/>
        <v>1.1712499999999999</v>
      </c>
      <c r="G92" s="8">
        <v>200000</v>
      </c>
      <c r="H92" s="9">
        <f t="shared" si="2"/>
        <v>2000000</v>
      </c>
      <c r="I92" s="10"/>
    </row>
    <row r="93" spans="1:9" ht="14.25" customHeight="1">
      <c r="A93" s="6" t="str">
        <f t="shared" si="0"/>
        <v>Batang - Kasepuhan_HARJOSARI</v>
      </c>
      <c r="B93" s="11" t="s">
        <v>54</v>
      </c>
      <c r="C93" s="11" t="s">
        <v>100</v>
      </c>
      <c r="D93" s="11">
        <v>5.84</v>
      </c>
      <c r="E93" s="7">
        <f>VLOOKUP(A93, Sheet2!$A$2:$K$8265, 11)</f>
        <v>109.7085</v>
      </c>
      <c r="F93" s="7">
        <f t="shared" si="1"/>
        <v>0.73</v>
      </c>
      <c r="G93" s="8">
        <v>200000</v>
      </c>
      <c r="H93" s="9">
        <f t="shared" si="2"/>
        <v>1200000</v>
      </c>
      <c r="I93" s="10"/>
    </row>
    <row r="94" spans="1:9" ht="14.25" customHeight="1">
      <c r="A94" s="6" t="str">
        <f t="shared" si="0"/>
        <v>Batang - Kasepuhan_JATISARI</v>
      </c>
      <c r="B94" s="11" t="s">
        <v>54</v>
      </c>
      <c r="C94" s="11" t="s">
        <v>101</v>
      </c>
      <c r="D94" s="11">
        <v>9.3699999999999992</v>
      </c>
      <c r="E94" s="7">
        <f>VLOOKUP(A94, Sheet2!$A$2:$K$8265, 11)</f>
        <v>109.7085</v>
      </c>
      <c r="F94" s="7">
        <f t="shared" si="1"/>
        <v>1.1712499999999999</v>
      </c>
      <c r="G94" s="8">
        <v>200000</v>
      </c>
      <c r="H94" s="9">
        <f t="shared" si="2"/>
        <v>2000000</v>
      </c>
      <c r="I94" s="10"/>
    </row>
    <row r="95" spans="1:9" ht="14.25" customHeight="1">
      <c r="A95" s="6" t="str">
        <f t="shared" si="0"/>
        <v>Batang - Kasepuhan_JOLOSEKTI</v>
      </c>
      <c r="B95" s="11" t="s">
        <v>54</v>
      </c>
      <c r="C95" s="11" t="s">
        <v>102</v>
      </c>
      <c r="D95" s="11">
        <v>9.3699999999999992</v>
      </c>
      <c r="E95" s="7">
        <f>VLOOKUP(A95, Sheet2!$A$2:$K$8265, 11)</f>
        <v>109.7085</v>
      </c>
      <c r="F95" s="7">
        <f t="shared" si="1"/>
        <v>1.1712499999999999</v>
      </c>
      <c r="G95" s="8">
        <v>200000</v>
      </c>
      <c r="H95" s="9">
        <f t="shared" si="2"/>
        <v>2000000</v>
      </c>
      <c r="I95" s="10"/>
    </row>
    <row r="96" spans="1:9" ht="14.25" customHeight="1">
      <c r="A96" s="6" t="str">
        <f t="shared" si="0"/>
        <v>Batang - Kasepuhan_JOLOTIGO</v>
      </c>
      <c r="B96" s="11" t="s">
        <v>54</v>
      </c>
      <c r="C96" s="11" t="s">
        <v>103</v>
      </c>
      <c r="D96" s="11">
        <v>5.84</v>
      </c>
      <c r="E96" s="7">
        <f>VLOOKUP(A96, Sheet2!$A$2:$K$8265, 11)</f>
        <v>109.7085</v>
      </c>
      <c r="F96" s="7">
        <f t="shared" si="1"/>
        <v>0.73</v>
      </c>
      <c r="G96" s="8">
        <v>200000</v>
      </c>
      <c r="H96" s="9">
        <f t="shared" si="2"/>
        <v>1200000</v>
      </c>
      <c r="I96" s="10"/>
    </row>
    <row r="97" spans="1:9" ht="14.25" customHeight="1">
      <c r="A97" s="6" t="str">
        <f t="shared" si="0"/>
        <v>Batang - Kasepuhan_JRAKAHPAYUNG</v>
      </c>
      <c r="B97" s="11" t="s">
        <v>54</v>
      </c>
      <c r="C97" s="11" t="s">
        <v>104</v>
      </c>
      <c r="D97" s="11">
        <v>9.3699999999999992</v>
      </c>
      <c r="E97" s="7">
        <f>VLOOKUP(A97, Sheet2!$A$2:$K$8265, 11)</f>
        <v>109.7085</v>
      </c>
      <c r="F97" s="7">
        <f t="shared" si="1"/>
        <v>1.1712499999999999</v>
      </c>
      <c r="G97" s="8">
        <v>200000</v>
      </c>
      <c r="H97" s="9">
        <f t="shared" si="2"/>
        <v>2000000</v>
      </c>
      <c r="I97" s="10"/>
    </row>
    <row r="98" spans="1:9" ht="14.25" customHeight="1">
      <c r="A98" s="6" t="str">
        <f t="shared" si="0"/>
        <v>Batang - Kasepuhan_JREBENGKEMBANG</v>
      </c>
      <c r="B98" s="11" t="s">
        <v>54</v>
      </c>
      <c r="C98" s="11" t="s">
        <v>105</v>
      </c>
      <c r="D98" s="11">
        <v>5.84</v>
      </c>
      <c r="E98" s="7">
        <f>VLOOKUP(A98, Sheet2!$A$2:$K$8265, 11)</f>
        <v>109.7085</v>
      </c>
      <c r="F98" s="7">
        <f t="shared" si="1"/>
        <v>0.73</v>
      </c>
      <c r="G98" s="8">
        <v>200000</v>
      </c>
      <c r="H98" s="9">
        <f t="shared" si="2"/>
        <v>1200000</v>
      </c>
      <c r="I98" s="10"/>
    </row>
    <row r="99" spans="1:9" ht="14.25" customHeight="1">
      <c r="A99" s="6" t="str">
        <f t="shared" si="0"/>
        <v>Batang - Kasepuhan_JURAGAN</v>
      </c>
      <c r="B99" s="11" t="s">
        <v>54</v>
      </c>
      <c r="C99" s="11" t="s">
        <v>106</v>
      </c>
      <c r="D99" s="11">
        <v>9.3699999999999992</v>
      </c>
      <c r="E99" s="7">
        <f>VLOOKUP(A99, Sheet2!$A$2:$K$8265, 11)</f>
        <v>109.7085</v>
      </c>
      <c r="F99" s="7">
        <f t="shared" si="1"/>
        <v>1.1712499999999999</v>
      </c>
      <c r="G99" s="8">
        <v>200000</v>
      </c>
      <c r="H99" s="9">
        <f t="shared" si="2"/>
        <v>2000000</v>
      </c>
      <c r="I99" s="10"/>
    </row>
    <row r="100" spans="1:9" ht="14.25" customHeight="1">
      <c r="A100" s="6" t="str">
        <f t="shared" si="0"/>
        <v>Batang - Kasepuhan_KALI BAROS</v>
      </c>
      <c r="B100" s="11" t="s">
        <v>54</v>
      </c>
      <c r="C100" s="11" t="s">
        <v>107</v>
      </c>
      <c r="D100" s="11">
        <v>0.94</v>
      </c>
      <c r="E100" s="7">
        <f>VLOOKUP(A100, Sheet2!$A$2:$K$8265, 11)</f>
        <v>109.7085</v>
      </c>
      <c r="F100" s="7">
        <f t="shared" si="1"/>
        <v>0.11749999999999999</v>
      </c>
      <c r="G100" s="8">
        <v>200000</v>
      </c>
      <c r="H100" s="9">
        <f t="shared" si="2"/>
        <v>200000</v>
      </c>
      <c r="I100" s="10"/>
    </row>
    <row r="101" spans="1:9" ht="14.25" customHeight="1">
      <c r="A101" s="6" t="str">
        <f t="shared" si="0"/>
        <v>Batang - Kasepuhan_KALIBELUK</v>
      </c>
      <c r="B101" s="11" t="s">
        <v>54</v>
      </c>
      <c r="C101" s="11" t="s">
        <v>108</v>
      </c>
      <c r="D101" s="11">
        <v>9.3699999999999992</v>
      </c>
      <c r="E101" s="7">
        <f>VLOOKUP(A101, Sheet2!$A$2:$K$8265, 11)</f>
        <v>109.7085</v>
      </c>
      <c r="F101" s="7">
        <f t="shared" si="1"/>
        <v>1.1712499999999999</v>
      </c>
      <c r="G101" s="8">
        <v>200000</v>
      </c>
      <c r="H101" s="9">
        <f t="shared" si="2"/>
        <v>2000000</v>
      </c>
      <c r="I101" s="10"/>
    </row>
    <row r="102" spans="1:9" ht="14.25" customHeight="1">
      <c r="A102" s="6" t="str">
        <f t="shared" si="0"/>
        <v>Batang - Kasepuhan_KALIBOYO</v>
      </c>
      <c r="B102" s="11" t="s">
        <v>54</v>
      </c>
      <c r="C102" s="11" t="s">
        <v>109</v>
      </c>
      <c r="D102" s="11">
        <v>9.3699999999999992</v>
      </c>
      <c r="E102" s="7">
        <f>VLOOKUP(A102, Sheet2!$A$2:$K$8265, 11)</f>
        <v>109.7085</v>
      </c>
      <c r="F102" s="7">
        <f t="shared" si="1"/>
        <v>1.1712499999999999</v>
      </c>
      <c r="G102" s="8">
        <v>200000</v>
      </c>
      <c r="H102" s="9">
        <f t="shared" si="2"/>
        <v>2000000</v>
      </c>
      <c r="I102" s="10"/>
    </row>
    <row r="103" spans="1:9" ht="14.25" customHeight="1">
      <c r="A103" s="6" t="str">
        <f t="shared" si="0"/>
        <v>Batang - Kasepuhan_KALIGAWE</v>
      </c>
      <c r="B103" s="11" t="s">
        <v>54</v>
      </c>
      <c r="C103" s="11" t="s">
        <v>110</v>
      </c>
      <c r="D103" s="11">
        <v>5.84</v>
      </c>
      <c r="E103" s="7">
        <f>VLOOKUP(A103, Sheet2!$A$2:$K$8265, 11)</f>
        <v>109.7085</v>
      </c>
      <c r="F103" s="7">
        <f t="shared" si="1"/>
        <v>0.73</v>
      </c>
      <c r="G103" s="8">
        <v>200000</v>
      </c>
      <c r="H103" s="9">
        <f t="shared" si="2"/>
        <v>1200000</v>
      </c>
      <c r="I103" s="10"/>
    </row>
    <row r="104" spans="1:9" ht="14.25" customHeight="1">
      <c r="A104" s="6" t="str">
        <f t="shared" si="0"/>
        <v>Batang - Kasepuhan_KALILEMBU</v>
      </c>
      <c r="B104" s="11" t="s">
        <v>54</v>
      </c>
      <c r="C104" s="11" t="s">
        <v>111</v>
      </c>
      <c r="D104" s="11">
        <v>5.84</v>
      </c>
      <c r="E104" s="7">
        <f>VLOOKUP(A104, Sheet2!$A$2:$K$8265, 11)</f>
        <v>109.7085</v>
      </c>
      <c r="F104" s="7">
        <f t="shared" si="1"/>
        <v>0.73</v>
      </c>
      <c r="G104" s="8">
        <v>200000</v>
      </c>
      <c r="H104" s="9">
        <f t="shared" si="2"/>
        <v>1200000</v>
      </c>
      <c r="I104" s="10"/>
    </row>
    <row r="105" spans="1:9" ht="14.25" customHeight="1">
      <c r="A105" s="6" t="str">
        <f t="shared" si="0"/>
        <v>Batang - Kasepuhan_KALIMOJOSARI</v>
      </c>
      <c r="B105" s="11" t="s">
        <v>54</v>
      </c>
      <c r="C105" s="11" t="s">
        <v>112</v>
      </c>
      <c r="D105" s="11">
        <v>5.84</v>
      </c>
      <c r="E105" s="7">
        <f>VLOOKUP(A105, Sheet2!$A$2:$K$8265, 11)</f>
        <v>109.7085</v>
      </c>
      <c r="F105" s="7">
        <f t="shared" si="1"/>
        <v>0.73</v>
      </c>
      <c r="G105" s="8">
        <v>200000</v>
      </c>
      <c r="H105" s="9">
        <f t="shared" si="2"/>
        <v>1200000</v>
      </c>
      <c r="I105" s="10"/>
    </row>
    <row r="106" spans="1:9" ht="14.25" customHeight="1">
      <c r="A106" s="6" t="str">
        <f t="shared" si="0"/>
        <v>Batang - Kasepuhan_KALIPANCUR</v>
      </c>
      <c r="B106" s="11" t="s">
        <v>54</v>
      </c>
      <c r="C106" s="11" t="s">
        <v>113</v>
      </c>
      <c r="D106" s="11">
        <v>9.3699999999999992</v>
      </c>
      <c r="E106" s="7">
        <f>VLOOKUP(A106, Sheet2!$A$2:$K$8265, 11)</f>
        <v>109.7085</v>
      </c>
      <c r="F106" s="7">
        <f t="shared" si="1"/>
        <v>1.1712499999999999</v>
      </c>
      <c r="G106" s="8">
        <v>200000</v>
      </c>
      <c r="H106" s="9">
        <f t="shared" si="2"/>
        <v>2000000</v>
      </c>
      <c r="I106" s="10"/>
    </row>
    <row r="107" spans="1:9" ht="14.25" customHeight="1">
      <c r="A107" s="6" t="str">
        <f t="shared" si="0"/>
        <v>Batang - Kasepuhan_KALIPUCANG KULON</v>
      </c>
      <c r="B107" s="11" t="s">
        <v>54</v>
      </c>
      <c r="C107" s="11" t="s">
        <v>114</v>
      </c>
      <c r="D107" s="11">
        <v>9.3699999999999992</v>
      </c>
      <c r="E107" s="7">
        <f>VLOOKUP(A107, Sheet2!$A$2:$K$8265, 11)</f>
        <v>109.7085</v>
      </c>
      <c r="F107" s="7">
        <f t="shared" si="1"/>
        <v>1.1712499999999999</v>
      </c>
      <c r="G107" s="8">
        <v>200000</v>
      </c>
      <c r="H107" s="9">
        <f t="shared" si="2"/>
        <v>2000000</v>
      </c>
      <c r="I107" s="10"/>
    </row>
    <row r="108" spans="1:9" ht="14.25" customHeight="1">
      <c r="A108" s="6" t="str">
        <f t="shared" si="0"/>
        <v>Batang - Kasepuhan_KALIPUCANG WETAN</v>
      </c>
      <c r="B108" s="11" t="s">
        <v>54</v>
      </c>
      <c r="C108" s="11" t="s">
        <v>115</v>
      </c>
      <c r="D108" s="11">
        <v>9.3699999999999992</v>
      </c>
      <c r="E108" s="7">
        <f>VLOOKUP(A108, Sheet2!$A$2:$K$8265, 11)</f>
        <v>109.7085</v>
      </c>
      <c r="F108" s="7">
        <f t="shared" si="1"/>
        <v>1.1712499999999999</v>
      </c>
      <c r="G108" s="8">
        <v>200000</v>
      </c>
      <c r="H108" s="9">
        <f t="shared" si="2"/>
        <v>2000000</v>
      </c>
      <c r="I108" s="10"/>
    </row>
    <row r="109" spans="1:9" ht="14.25" customHeight="1">
      <c r="A109" s="6" t="str">
        <f t="shared" si="0"/>
        <v>Batang - Kasepuhan_KALIREJO</v>
      </c>
      <c r="B109" s="11" t="s">
        <v>54</v>
      </c>
      <c r="C109" s="11" t="s">
        <v>116</v>
      </c>
      <c r="D109" s="11">
        <v>5.84</v>
      </c>
      <c r="E109" s="7">
        <f>VLOOKUP(A109, Sheet2!$A$2:$K$8265, 11)</f>
        <v>109.7085</v>
      </c>
      <c r="F109" s="7">
        <f t="shared" si="1"/>
        <v>0.73</v>
      </c>
      <c r="G109" s="8">
        <v>200000</v>
      </c>
      <c r="H109" s="9">
        <f t="shared" si="2"/>
        <v>1200000</v>
      </c>
      <c r="I109" s="10"/>
    </row>
    <row r="110" spans="1:9" ht="14.25" customHeight="1">
      <c r="A110" s="6" t="str">
        <f t="shared" si="0"/>
        <v>Batang - Kasepuhan_KALISALAK</v>
      </c>
      <c r="B110" s="11" t="s">
        <v>54</v>
      </c>
      <c r="C110" s="11" t="s">
        <v>117</v>
      </c>
      <c r="D110" s="11">
        <v>9.3699999999999992</v>
      </c>
      <c r="E110" s="7">
        <f>VLOOKUP(A110, Sheet2!$A$2:$K$8265, 11)</f>
        <v>109.7085</v>
      </c>
      <c r="F110" s="7">
        <f t="shared" si="1"/>
        <v>1.1712499999999999</v>
      </c>
      <c r="G110" s="8">
        <v>200000</v>
      </c>
      <c r="H110" s="9">
        <f t="shared" si="2"/>
        <v>2000000</v>
      </c>
      <c r="I110" s="10"/>
    </row>
    <row r="111" spans="1:9" ht="14.25" customHeight="1">
      <c r="A111" s="6" t="str">
        <f t="shared" si="0"/>
        <v>Batang - Kasepuhan_KALISARI</v>
      </c>
      <c r="B111" s="11" t="s">
        <v>54</v>
      </c>
      <c r="C111" s="11" t="s">
        <v>118</v>
      </c>
      <c r="D111" s="11">
        <v>9.3699999999999992</v>
      </c>
      <c r="E111" s="7">
        <f>VLOOKUP(A111, Sheet2!$A$2:$K$8265, 11)</f>
        <v>109.7085</v>
      </c>
      <c r="F111" s="7">
        <f t="shared" si="1"/>
        <v>1.1712499999999999</v>
      </c>
      <c r="G111" s="8">
        <v>200000</v>
      </c>
      <c r="H111" s="9">
        <f t="shared" si="2"/>
        <v>2000000</v>
      </c>
      <c r="I111" s="10"/>
    </row>
    <row r="112" spans="1:9" ht="14.25" customHeight="1">
      <c r="A112" s="6" t="str">
        <f t="shared" si="0"/>
        <v>Batang - Kasepuhan_KALITENGAH</v>
      </c>
      <c r="B112" s="11" t="s">
        <v>54</v>
      </c>
      <c r="C112" s="11" t="s">
        <v>119</v>
      </c>
      <c r="D112" s="11">
        <v>9.3699999999999992</v>
      </c>
      <c r="E112" s="7">
        <f>VLOOKUP(A112, Sheet2!$A$2:$K$8265, 11)</f>
        <v>109.7085</v>
      </c>
      <c r="F112" s="7">
        <f t="shared" si="1"/>
        <v>1.1712499999999999</v>
      </c>
      <c r="G112" s="8">
        <v>200000</v>
      </c>
      <c r="H112" s="9">
        <f t="shared" si="2"/>
        <v>2000000</v>
      </c>
      <c r="I112" s="10"/>
    </row>
    <row r="113" spans="1:9" ht="14.25" customHeight="1">
      <c r="A113" s="6" t="str">
        <f t="shared" si="0"/>
        <v>Batang - Kasepuhan_KALIWARENG</v>
      </c>
      <c r="B113" s="11" t="s">
        <v>54</v>
      </c>
      <c r="C113" s="11" t="s">
        <v>120</v>
      </c>
      <c r="D113" s="11">
        <v>9.3699999999999992</v>
      </c>
      <c r="E113" s="7">
        <f>VLOOKUP(A113, Sheet2!$A$2:$K$8265, 11)</f>
        <v>109.7085</v>
      </c>
      <c r="F113" s="7">
        <f t="shared" si="1"/>
        <v>1.1712499999999999</v>
      </c>
      <c r="G113" s="8">
        <v>200000</v>
      </c>
      <c r="H113" s="9">
        <f t="shared" si="2"/>
        <v>2000000</v>
      </c>
      <c r="I113" s="10"/>
    </row>
    <row r="114" spans="1:9" ht="14.25" customHeight="1">
      <c r="A114" s="6" t="str">
        <f t="shared" si="0"/>
        <v>Batang - Kasepuhan_KAMBANGAN</v>
      </c>
      <c r="B114" s="11" t="s">
        <v>54</v>
      </c>
      <c r="C114" s="11" t="s">
        <v>121</v>
      </c>
      <c r="D114" s="11">
        <v>9.3699999999999992</v>
      </c>
      <c r="E114" s="7">
        <f>VLOOKUP(A114, Sheet2!$A$2:$K$8265, 11)</f>
        <v>109.7085</v>
      </c>
      <c r="F114" s="7">
        <f t="shared" si="1"/>
        <v>1.1712499999999999</v>
      </c>
      <c r="G114" s="8">
        <v>200000</v>
      </c>
      <c r="H114" s="9">
        <f t="shared" si="2"/>
        <v>2000000</v>
      </c>
      <c r="I114" s="10"/>
    </row>
    <row r="115" spans="1:9" ht="14.25" customHeight="1">
      <c r="A115" s="6" t="str">
        <f t="shared" si="0"/>
        <v>Batang - Kasepuhan_KANDEMAN</v>
      </c>
      <c r="B115" s="11" t="s">
        <v>54</v>
      </c>
      <c r="C115" s="11" t="s">
        <v>122</v>
      </c>
      <c r="D115" s="11">
        <v>9.3699999999999992</v>
      </c>
      <c r="E115" s="7">
        <f>VLOOKUP(A115, Sheet2!$A$2:$K$8265, 11)</f>
        <v>109.7085</v>
      </c>
      <c r="F115" s="7">
        <f t="shared" si="1"/>
        <v>1.1712499999999999</v>
      </c>
      <c r="G115" s="8">
        <v>200000</v>
      </c>
      <c r="H115" s="9">
        <f t="shared" si="2"/>
        <v>2000000</v>
      </c>
      <c r="I115" s="10"/>
    </row>
    <row r="116" spans="1:9" ht="14.25" customHeight="1">
      <c r="A116" s="6" t="str">
        <f t="shared" si="0"/>
        <v>Batang - Kasepuhan_KAPUNDUTAN</v>
      </c>
      <c r="B116" s="11" t="s">
        <v>54</v>
      </c>
      <c r="C116" s="11" t="s">
        <v>123</v>
      </c>
      <c r="D116" s="11">
        <v>5.84</v>
      </c>
      <c r="E116" s="7">
        <f>VLOOKUP(A116, Sheet2!$A$2:$K$8265, 11)</f>
        <v>109.7085</v>
      </c>
      <c r="F116" s="7">
        <f t="shared" si="1"/>
        <v>0.73</v>
      </c>
      <c r="G116" s="8">
        <v>200000</v>
      </c>
      <c r="H116" s="9">
        <f t="shared" si="2"/>
        <v>1200000</v>
      </c>
      <c r="I116" s="10"/>
    </row>
    <row r="117" spans="1:9" ht="14.25" customHeight="1">
      <c r="A117" s="6" t="str">
        <f t="shared" si="0"/>
        <v>Batang - Kasepuhan_KARANGANOM</v>
      </c>
      <c r="B117" s="11" t="s">
        <v>54</v>
      </c>
      <c r="C117" s="11" t="s">
        <v>124</v>
      </c>
      <c r="D117" s="11">
        <v>9.3699999999999992</v>
      </c>
      <c r="E117" s="7">
        <f>VLOOKUP(A117, Sheet2!$A$2:$K$8265, 11)</f>
        <v>109.7085</v>
      </c>
      <c r="F117" s="7">
        <f t="shared" si="1"/>
        <v>1.1712499999999999</v>
      </c>
      <c r="G117" s="8">
        <v>200000</v>
      </c>
      <c r="H117" s="9">
        <f t="shared" si="2"/>
        <v>2000000</v>
      </c>
      <c r="I117" s="10"/>
    </row>
    <row r="118" spans="1:9" ht="14.25" customHeight="1">
      <c r="A118" s="6" t="str">
        <f t="shared" si="0"/>
        <v>Batang - Kasepuhan_KARANGANYAR</v>
      </c>
      <c r="B118" s="11" t="s">
        <v>54</v>
      </c>
      <c r="C118" s="11" t="s">
        <v>125</v>
      </c>
      <c r="D118" s="11">
        <v>9.3699999999999992</v>
      </c>
      <c r="E118" s="7">
        <f>VLOOKUP(A118, Sheet2!$A$2:$K$8265, 11)</f>
        <v>109.7085</v>
      </c>
      <c r="F118" s="7">
        <f t="shared" si="1"/>
        <v>1.1712499999999999</v>
      </c>
      <c r="G118" s="8">
        <v>200000</v>
      </c>
      <c r="H118" s="9">
        <f t="shared" si="2"/>
        <v>2000000</v>
      </c>
      <c r="I118" s="10"/>
    </row>
    <row r="119" spans="1:9" ht="14.25" customHeight="1">
      <c r="A119" s="6" t="str">
        <f t="shared" si="0"/>
        <v>Batang - Kasepuhan_KARANGASEM</v>
      </c>
      <c r="B119" s="11" t="s">
        <v>54</v>
      </c>
      <c r="C119" s="11" t="s">
        <v>126</v>
      </c>
      <c r="D119" s="11">
        <v>5.84</v>
      </c>
      <c r="E119" s="7">
        <f>VLOOKUP(A119, Sheet2!$A$2:$K$8265, 11)</f>
        <v>109.7085</v>
      </c>
      <c r="F119" s="7">
        <f t="shared" si="1"/>
        <v>0.73</v>
      </c>
      <c r="G119" s="8">
        <v>200000</v>
      </c>
      <c r="H119" s="9">
        <f t="shared" si="2"/>
        <v>1200000</v>
      </c>
      <c r="I119" s="10"/>
    </row>
    <row r="120" spans="1:9" ht="14.25" customHeight="1">
      <c r="A120" s="6" t="str">
        <f t="shared" si="0"/>
        <v>Batang - Kasepuhan_KARANGASEM SELATAN</v>
      </c>
      <c r="B120" s="11" t="s">
        <v>54</v>
      </c>
      <c r="C120" s="11" t="s">
        <v>127</v>
      </c>
      <c r="D120" s="11">
        <v>9.3699999999999992</v>
      </c>
      <c r="E120" s="7">
        <f>VLOOKUP(A120, Sheet2!$A$2:$K$8265, 11)</f>
        <v>109.7085</v>
      </c>
      <c r="F120" s="7">
        <f t="shared" si="1"/>
        <v>1.1712499999999999</v>
      </c>
      <c r="G120" s="8">
        <v>200000</v>
      </c>
      <c r="H120" s="9">
        <f t="shared" si="2"/>
        <v>2000000</v>
      </c>
      <c r="I120" s="10"/>
    </row>
    <row r="121" spans="1:9" ht="14.25" customHeight="1">
      <c r="A121" s="6" t="str">
        <f t="shared" si="0"/>
        <v>Batang - Kasepuhan_KARANGDADAP</v>
      </c>
      <c r="B121" s="11" t="s">
        <v>54</v>
      </c>
      <c r="C121" s="11" t="s">
        <v>128</v>
      </c>
      <c r="D121" s="11">
        <v>5.84</v>
      </c>
      <c r="E121" s="7">
        <f>VLOOKUP(A121, Sheet2!$A$2:$K$8265, 11)</f>
        <v>109.7085</v>
      </c>
      <c r="F121" s="7">
        <f t="shared" si="1"/>
        <v>0.73</v>
      </c>
      <c r="G121" s="8">
        <v>200000</v>
      </c>
      <c r="H121" s="9">
        <f t="shared" si="2"/>
        <v>1200000</v>
      </c>
      <c r="I121" s="10"/>
    </row>
    <row r="122" spans="1:9" ht="14.25" customHeight="1">
      <c r="A122" s="6" t="str">
        <f t="shared" si="0"/>
        <v>Batang - Kasepuhan_KARANGGENENG</v>
      </c>
      <c r="B122" s="11" t="s">
        <v>54</v>
      </c>
      <c r="C122" s="11" t="s">
        <v>129</v>
      </c>
      <c r="D122" s="11">
        <v>9.3699999999999992</v>
      </c>
      <c r="E122" s="7">
        <f>VLOOKUP(A122, Sheet2!$A$2:$K$8265, 11)</f>
        <v>109.7085</v>
      </c>
      <c r="F122" s="7">
        <f t="shared" si="1"/>
        <v>1.1712499999999999</v>
      </c>
      <c r="G122" s="8">
        <v>200000</v>
      </c>
      <c r="H122" s="9">
        <f t="shared" si="2"/>
        <v>2000000</v>
      </c>
      <c r="I122" s="10"/>
    </row>
    <row r="123" spans="1:9" ht="14.25" customHeight="1">
      <c r="A123" s="6" t="str">
        <f t="shared" si="0"/>
        <v>Batang - Kasepuhan_KASEPUHAN</v>
      </c>
      <c r="B123" s="11" t="s">
        <v>54</v>
      </c>
      <c r="C123" s="11" t="s">
        <v>130</v>
      </c>
      <c r="D123" s="11">
        <v>9.3699999999999992</v>
      </c>
      <c r="E123" s="7">
        <f>VLOOKUP(A123, Sheet2!$A$2:$K$8265, 11)</f>
        <v>109.7085</v>
      </c>
      <c r="F123" s="7">
        <f t="shared" si="1"/>
        <v>1.1712499999999999</v>
      </c>
      <c r="G123" s="8">
        <v>200000</v>
      </c>
      <c r="H123" s="9">
        <f t="shared" si="2"/>
        <v>2000000</v>
      </c>
      <c r="I123" s="10"/>
    </row>
    <row r="124" spans="1:9" ht="14.25" customHeight="1">
      <c r="A124" s="6" t="str">
        <f t="shared" si="0"/>
        <v>Batang - Kasepuhan_KASIMPAR</v>
      </c>
      <c r="B124" s="11" t="s">
        <v>54</v>
      </c>
      <c r="C124" s="11" t="s">
        <v>131</v>
      </c>
      <c r="D124" s="11">
        <v>5.84</v>
      </c>
      <c r="E124" s="7">
        <f>VLOOKUP(A124, Sheet2!$A$2:$K$8265, 11)</f>
        <v>109.7085</v>
      </c>
      <c r="F124" s="7">
        <f t="shared" si="1"/>
        <v>0.73</v>
      </c>
      <c r="G124" s="8">
        <v>200000</v>
      </c>
      <c r="H124" s="9">
        <f t="shared" si="2"/>
        <v>1200000</v>
      </c>
      <c r="I124" s="10"/>
    </row>
    <row r="125" spans="1:9" ht="14.25" customHeight="1">
      <c r="A125" s="6" t="str">
        <f t="shared" si="0"/>
        <v>Batang - Kasepuhan_KAUMAN</v>
      </c>
      <c r="B125" s="11" t="s">
        <v>54</v>
      </c>
      <c r="C125" s="11" t="s">
        <v>132</v>
      </c>
      <c r="D125" s="11">
        <v>9.3699999999999992</v>
      </c>
      <c r="E125" s="7">
        <f>VLOOKUP(A125, Sheet2!$A$2:$K$8265, 11)</f>
        <v>109.7085</v>
      </c>
      <c r="F125" s="7">
        <f t="shared" si="1"/>
        <v>1.1712499999999999</v>
      </c>
      <c r="G125" s="8">
        <v>200000</v>
      </c>
      <c r="H125" s="9">
        <f t="shared" si="2"/>
        <v>2000000</v>
      </c>
      <c r="I125" s="10"/>
    </row>
    <row r="126" spans="1:9" ht="14.25" customHeight="1">
      <c r="A126" s="6" t="str">
        <f t="shared" si="0"/>
        <v>Batang - Kasepuhan_KAYUPURING</v>
      </c>
      <c r="B126" s="11" t="s">
        <v>54</v>
      </c>
      <c r="C126" s="11" t="s">
        <v>133</v>
      </c>
      <c r="D126" s="11">
        <v>5.84</v>
      </c>
      <c r="E126" s="7">
        <f>VLOOKUP(A126, Sheet2!$A$2:$K$8265, 11)</f>
        <v>109.7085</v>
      </c>
      <c r="F126" s="7">
        <f t="shared" si="1"/>
        <v>0.73</v>
      </c>
      <c r="G126" s="8">
        <v>200000</v>
      </c>
      <c r="H126" s="9">
        <f t="shared" si="2"/>
        <v>1200000</v>
      </c>
      <c r="I126" s="10"/>
    </row>
    <row r="127" spans="1:9" ht="14.25" customHeight="1">
      <c r="A127" s="6" t="str">
        <f t="shared" si="0"/>
        <v>Batang - Kasepuhan_KEBONROWOPUCANG</v>
      </c>
      <c r="B127" s="11" t="s">
        <v>54</v>
      </c>
      <c r="C127" s="11" t="s">
        <v>134</v>
      </c>
      <c r="D127" s="11">
        <v>5.84</v>
      </c>
      <c r="E127" s="7">
        <f>VLOOKUP(A127, Sheet2!$A$2:$K$8265, 11)</f>
        <v>109.7085</v>
      </c>
      <c r="F127" s="7">
        <f t="shared" si="1"/>
        <v>0.73</v>
      </c>
      <c r="G127" s="8">
        <v>200000</v>
      </c>
      <c r="H127" s="9">
        <f t="shared" si="2"/>
        <v>1200000</v>
      </c>
      <c r="I127" s="10"/>
    </row>
    <row r="128" spans="1:9" ht="14.25" customHeight="1">
      <c r="A128" s="6" t="str">
        <f t="shared" si="0"/>
        <v>Batang - Kasepuhan_KEBONSARI</v>
      </c>
      <c r="B128" s="11" t="s">
        <v>54</v>
      </c>
      <c r="C128" s="11" t="s">
        <v>135</v>
      </c>
      <c r="D128" s="11">
        <v>5.84</v>
      </c>
      <c r="E128" s="7">
        <f>VLOOKUP(A128, Sheet2!$A$2:$K$8265, 11)</f>
        <v>109.7085</v>
      </c>
      <c r="F128" s="7">
        <f t="shared" si="1"/>
        <v>0.73</v>
      </c>
      <c r="G128" s="8">
        <v>200000</v>
      </c>
      <c r="H128" s="9">
        <f t="shared" si="2"/>
        <v>1200000</v>
      </c>
      <c r="I128" s="10"/>
    </row>
    <row r="129" spans="1:9" ht="14.25" customHeight="1">
      <c r="A129" s="6" t="str">
        <f t="shared" si="0"/>
        <v>Batang - Kasepuhan_KEBORANGAN</v>
      </c>
      <c r="B129" s="11" t="s">
        <v>54</v>
      </c>
      <c r="C129" s="11" t="s">
        <v>136</v>
      </c>
      <c r="D129" s="11">
        <v>9.3699999999999992</v>
      </c>
      <c r="E129" s="7">
        <f>VLOOKUP(A129, Sheet2!$A$2:$K$8265, 11)</f>
        <v>109.7085</v>
      </c>
      <c r="F129" s="7">
        <f t="shared" si="1"/>
        <v>1.1712499999999999</v>
      </c>
      <c r="G129" s="8">
        <v>200000</v>
      </c>
      <c r="H129" s="9">
        <f t="shared" si="2"/>
        <v>2000000</v>
      </c>
      <c r="I129" s="10"/>
    </row>
    <row r="130" spans="1:9" ht="14.25" customHeight="1">
      <c r="A130" s="6" t="str">
        <f t="shared" si="0"/>
        <v>Batang - Kasepuhan_KEBUMEN</v>
      </c>
      <c r="B130" s="11" t="s">
        <v>54</v>
      </c>
      <c r="C130" s="11" t="s">
        <v>137</v>
      </c>
      <c r="D130" s="11">
        <v>9.3699999999999992</v>
      </c>
      <c r="E130" s="7">
        <f>VLOOKUP(A130, Sheet2!$A$2:$K$8265, 11)</f>
        <v>109.7085</v>
      </c>
      <c r="F130" s="7">
        <f t="shared" si="1"/>
        <v>1.1712499999999999</v>
      </c>
      <c r="G130" s="8">
        <v>200000</v>
      </c>
      <c r="H130" s="9">
        <f t="shared" si="2"/>
        <v>2000000</v>
      </c>
      <c r="I130" s="10"/>
    </row>
    <row r="131" spans="1:9" ht="14.25" customHeight="1">
      <c r="A131" s="6" t="str">
        <f t="shared" si="0"/>
        <v>Batang - Kasepuhan_KECEPAK</v>
      </c>
      <c r="B131" s="11" t="s">
        <v>54</v>
      </c>
      <c r="C131" s="11" t="s">
        <v>138</v>
      </c>
      <c r="D131" s="11">
        <v>9.3699999999999992</v>
      </c>
      <c r="E131" s="7">
        <f>VLOOKUP(A131, Sheet2!$A$2:$K$8265, 11)</f>
        <v>109.7085</v>
      </c>
      <c r="F131" s="7">
        <f t="shared" si="1"/>
        <v>1.1712499999999999</v>
      </c>
      <c r="G131" s="8">
        <v>200000</v>
      </c>
      <c r="H131" s="9">
        <f t="shared" si="2"/>
        <v>2000000</v>
      </c>
      <c r="I131" s="10"/>
    </row>
    <row r="132" spans="1:9" ht="14.25" customHeight="1">
      <c r="A132" s="6" t="str">
        <f t="shared" si="0"/>
        <v>Batang - Kasepuhan_KEDUNGKEBO</v>
      </c>
      <c r="B132" s="11" t="s">
        <v>54</v>
      </c>
      <c r="C132" s="11" t="s">
        <v>139</v>
      </c>
      <c r="D132" s="11">
        <v>5.84</v>
      </c>
      <c r="E132" s="7">
        <f>VLOOKUP(A132, Sheet2!$A$2:$K$8265, 11)</f>
        <v>109.7085</v>
      </c>
      <c r="F132" s="7">
        <f t="shared" si="1"/>
        <v>0.73</v>
      </c>
      <c r="G132" s="8">
        <v>200000</v>
      </c>
      <c r="H132" s="9">
        <f t="shared" si="2"/>
        <v>1200000</v>
      </c>
      <c r="I132" s="10"/>
    </row>
    <row r="133" spans="1:9" ht="14.25" customHeight="1">
      <c r="A133" s="6" t="str">
        <f t="shared" si="0"/>
        <v>Batang - Kasepuhan_KEDUNGMALANG</v>
      </c>
      <c r="B133" s="11" t="s">
        <v>54</v>
      </c>
      <c r="C133" s="11" t="s">
        <v>140</v>
      </c>
      <c r="D133" s="11">
        <v>9.3699999999999992</v>
      </c>
      <c r="E133" s="7">
        <f>VLOOKUP(A133, Sheet2!$A$2:$K$8265, 11)</f>
        <v>109.7085</v>
      </c>
      <c r="F133" s="7">
        <f t="shared" si="1"/>
        <v>1.1712499999999999</v>
      </c>
      <c r="G133" s="8">
        <v>200000</v>
      </c>
      <c r="H133" s="9">
        <f t="shared" si="2"/>
        <v>2000000</v>
      </c>
      <c r="I133" s="10"/>
    </row>
    <row r="134" spans="1:9" ht="14.25" customHeight="1">
      <c r="A134" s="6" t="str">
        <f t="shared" si="0"/>
        <v>Batang - Kasepuhan_KEDUNGSEGOG</v>
      </c>
      <c r="B134" s="11" t="s">
        <v>54</v>
      </c>
      <c r="C134" s="11" t="s">
        <v>141</v>
      </c>
      <c r="D134" s="11">
        <v>9.3699999999999992</v>
      </c>
      <c r="E134" s="7">
        <f>VLOOKUP(A134, Sheet2!$A$2:$K$8265, 11)</f>
        <v>109.7085</v>
      </c>
      <c r="F134" s="7">
        <f t="shared" si="1"/>
        <v>1.1712499999999999</v>
      </c>
      <c r="G134" s="8">
        <v>200000</v>
      </c>
      <c r="H134" s="9">
        <f t="shared" si="2"/>
        <v>2000000</v>
      </c>
      <c r="I134" s="10"/>
    </row>
    <row r="135" spans="1:9" ht="14.25" customHeight="1">
      <c r="A135" s="6" t="str">
        <f t="shared" si="0"/>
        <v>Batang - Kasepuhan_KEMBANGLANGIT</v>
      </c>
      <c r="B135" s="11" t="s">
        <v>54</v>
      </c>
      <c r="C135" s="11" t="s">
        <v>142</v>
      </c>
      <c r="D135" s="11">
        <v>9.3699999999999992</v>
      </c>
      <c r="E135" s="7">
        <f>VLOOKUP(A135, Sheet2!$A$2:$K$8265, 11)</f>
        <v>109.7085</v>
      </c>
      <c r="F135" s="7">
        <f t="shared" si="1"/>
        <v>1.1712499999999999</v>
      </c>
      <c r="G135" s="8">
        <v>200000</v>
      </c>
      <c r="H135" s="9">
        <f t="shared" si="2"/>
        <v>2000000</v>
      </c>
      <c r="I135" s="10"/>
    </row>
    <row r="136" spans="1:9" ht="14.25" customHeight="1">
      <c r="A136" s="6" t="str">
        <f t="shared" si="0"/>
        <v>Batang - Kasepuhan_KEMIRI BARAT</v>
      </c>
      <c r="B136" s="11" t="s">
        <v>54</v>
      </c>
      <c r="C136" s="11" t="s">
        <v>143</v>
      </c>
      <c r="D136" s="11">
        <v>9.3699999999999992</v>
      </c>
      <c r="E136" s="7">
        <f>VLOOKUP(A136, Sheet2!$A$2:$K$8265, 11)</f>
        <v>109.7085</v>
      </c>
      <c r="F136" s="7">
        <f t="shared" si="1"/>
        <v>1.1712499999999999</v>
      </c>
      <c r="G136" s="8">
        <v>200000</v>
      </c>
      <c r="H136" s="9">
        <f t="shared" si="2"/>
        <v>2000000</v>
      </c>
      <c r="I136" s="10"/>
    </row>
    <row r="137" spans="1:9" ht="14.25" customHeight="1">
      <c r="A137" s="6" t="str">
        <f t="shared" si="0"/>
        <v>Batang - Kasepuhan_KEMLIGI</v>
      </c>
      <c r="B137" s="11" t="s">
        <v>54</v>
      </c>
      <c r="C137" s="11" t="s">
        <v>144</v>
      </c>
      <c r="D137" s="11">
        <v>9.3699999999999992</v>
      </c>
      <c r="E137" s="7">
        <f>VLOOKUP(A137, Sheet2!$A$2:$K$8265, 11)</f>
        <v>109.7085</v>
      </c>
      <c r="F137" s="7">
        <f t="shared" si="1"/>
        <v>1.1712499999999999</v>
      </c>
      <c r="G137" s="8">
        <v>200000</v>
      </c>
      <c r="H137" s="9">
        <f t="shared" si="2"/>
        <v>2000000</v>
      </c>
      <c r="I137" s="10"/>
    </row>
    <row r="138" spans="1:9" ht="14.25" customHeight="1">
      <c r="A138" s="6" t="str">
        <f t="shared" si="0"/>
        <v>Batang - Kasepuhan_KENCONOREJO</v>
      </c>
      <c r="B138" s="11" t="s">
        <v>54</v>
      </c>
      <c r="C138" s="11" t="s">
        <v>145</v>
      </c>
      <c r="D138" s="11">
        <v>9.3699999999999992</v>
      </c>
      <c r="E138" s="7">
        <f>VLOOKUP(A138, Sheet2!$A$2:$K$8265, 11)</f>
        <v>109.7085</v>
      </c>
      <c r="F138" s="7">
        <f t="shared" si="1"/>
        <v>1.1712499999999999</v>
      </c>
      <c r="G138" s="8">
        <v>200000</v>
      </c>
      <c r="H138" s="9">
        <f t="shared" si="2"/>
        <v>2000000</v>
      </c>
      <c r="I138" s="10"/>
    </row>
    <row r="139" spans="1:9" ht="14.25" customHeight="1">
      <c r="A139" s="6" t="str">
        <f t="shared" si="0"/>
        <v>Batang - Kasepuhan_KENITEN</v>
      </c>
      <c r="B139" s="11" t="s">
        <v>54</v>
      </c>
      <c r="C139" s="11" t="s">
        <v>146</v>
      </c>
      <c r="D139" s="11">
        <v>9.3699999999999992</v>
      </c>
      <c r="E139" s="7">
        <f>VLOOKUP(A139, Sheet2!$A$2:$K$8265, 11)</f>
        <v>109.7085</v>
      </c>
      <c r="F139" s="7">
        <f t="shared" si="1"/>
        <v>1.1712499999999999</v>
      </c>
      <c r="G139" s="8">
        <v>200000</v>
      </c>
      <c r="H139" s="9">
        <f t="shared" si="2"/>
        <v>2000000</v>
      </c>
      <c r="I139" s="10"/>
    </row>
    <row r="140" spans="1:9" ht="14.25" customHeight="1">
      <c r="A140" s="6" t="str">
        <f t="shared" si="0"/>
        <v>Batang - Kasepuhan_KEPUTON</v>
      </c>
      <c r="B140" s="11" t="s">
        <v>54</v>
      </c>
      <c r="C140" s="11" t="s">
        <v>147</v>
      </c>
      <c r="D140" s="11">
        <v>9.3699999999999992</v>
      </c>
      <c r="E140" s="7">
        <f>VLOOKUP(A140, Sheet2!$A$2:$K$8265, 11)</f>
        <v>109.7085</v>
      </c>
      <c r="F140" s="7">
        <f t="shared" si="1"/>
        <v>1.1712499999999999</v>
      </c>
      <c r="G140" s="8">
        <v>200000</v>
      </c>
      <c r="H140" s="9">
        <f t="shared" si="2"/>
        <v>2000000</v>
      </c>
      <c r="I140" s="10"/>
    </row>
    <row r="141" spans="1:9" ht="14.25" customHeight="1">
      <c r="A141" s="6" t="str">
        <f t="shared" si="0"/>
        <v>Batang - Kasepuhan_KETELENG</v>
      </c>
      <c r="B141" s="11" t="s">
        <v>54</v>
      </c>
      <c r="C141" s="11" t="s">
        <v>148</v>
      </c>
      <c r="D141" s="11">
        <v>9.3699999999999992</v>
      </c>
      <c r="E141" s="7">
        <f>VLOOKUP(A141, Sheet2!$A$2:$K$8265, 11)</f>
        <v>109.7085</v>
      </c>
      <c r="F141" s="7">
        <f t="shared" si="1"/>
        <v>1.1712499999999999</v>
      </c>
      <c r="G141" s="8">
        <v>200000</v>
      </c>
      <c r="H141" s="9">
        <f t="shared" si="2"/>
        <v>2000000</v>
      </c>
      <c r="I141" s="10"/>
    </row>
    <row r="142" spans="1:9" ht="14.25" customHeight="1">
      <c r="A142" s="6" t="str">
        <f t="shared" si="0"/>
        <v>Batang - Kasepuhan_KLIDANG LOR</v>
      </c>
      <c r="B142" s="11" t="s">
        <v>54</v>
      </c>
      <c r="C142" s="11" t="s">
        <v>149</v>
      </c>
      <c r="D142" s="11">
        <v>9.3699999999999992</v>
      </c>
      <c r="E142" s="7">
        <f>VLOOKUP(A142, Sheet2!$A$2:$K$8265, 11)</f>
        <v>109.7085</v>
      </c>
      <c r="F142" s="7">
        <f t="shared" si="1"/>
        <v>1.1712499999999999</v>
      </c>
      <c r="G142" s="8">
        <v>200000</v>
      </c>
      <c r="H142" s="9">
        <f t="shared" si="2"/>
        <v>2000000</v>
      </c>
      <c r="I142" s="10"/>
    </row>
    <row r="143" spans="1:9" ht="14.25" customHeight="1">
      <c r="A143" s="6" t="str">
        <f t="shared" si="0"/>
        <v>Batang - Kasepuhan_KLIDANG WETAN</v>
      </c>
      <c r="B143" s="11" t="s">
        <v>54</v>
      </c>
      <c r="C143" s="11" t="s">
        <v>150</v>
      </c>
      <c r="D143" s="11">
        <v>9.3699999999999992</v>
      </c>
      <c r="E143" s="7">
        <f>VLOOKUP(A143, Sheet2!$A$2:$K$8265, 11)</f>
        <v>109.7085</v>
      </c>
      <c r="F143" s="7">
        <f t="shared" si="1"/>
        <v>1.1712499999999999</v>
      </c>
      <c r="G143" s="8">
        <v>200000</v>
      </c>
      <c r="H143" s="9">
        <f t="shared" si="2"/>
        <v>2000000</v>
      </c>
      <c r="I143" s="10"/>
    </row>
    <row r="144" spans="1:9" ht="14.25" customHeight="1">
      <c r="A144" s="6" t="str">
        <f t="shared" si="0"/>
        <v>Batang - Kasepuhan_KLUWIH</v>
      </c>
      <c r="B144" s="11" t="s">
        <v>54</v>
      </c>
      <c r="C144" s="11" t="s">
        <v>151</v>
      </c>
      <c r="D144" s="11">
        <v>9.3699999999999992</v>
      </c>
      <c r="E144" s="7">
        <f>VLOOKUP(A144, Sheet2!$A$2:$K$8265, 11)</f>
        <v>109.7085</v>
      </c>
      <c r="F144" s="7">
        <f t="shared" si="1"/>
        <v>1.1712499999999999</v>
      </c>
      <c r="G144" s="8">
        <v>200000</v>
      </c>
      <c r="H144" s="9">
        <f t="shared" si="2"/>
        <v>2000000</v>
      </c>
      <c r="I144" s="10"/>
    </row>
    <row r="145" spans="1:9" ht="14.25" customHeight="1">
      <c r="A145" s="6" t="str">
        <f t="shared" si="0"/>
        <v>Batang - Kasepuhan_KRAPYAK</v>
      </c>
      <c r="B145" s="11" t="s">
        <v>54</v>
      </c>
      <c r="C145" s="11" t="s">
        <v>152</v>
      </c>
      <c r="D145" s="11">
        <v>0.94</v>
      </c>
      <c r="E145" s="7">
        <f>VLOOKUP(A145, Sheet2!$A$2:$K$8265, 11)</f>
        <v>109.7085</v>
      </c>
      <c r="F145" s="7">
        <f t="shared" si="1"/>
        <v>0.11749999999999999</v>
      </c>
      <c r="G145" s="8">
        <v>200000</v>
      </c>
      <c r="H145" s="9">
        <f t="shared" si="2"/>
        <v>200000</v>
      </c>
      <c r="I145" s="10"/>
    </row>
    <row r="146" spans="1:9" ht="14.25" customHeight="1">
      <c r="A146" s="6" t="str">
        <f t="shared" si="0"/>
        <v>Batang - Kasepuhan_KREYO</v>
      </c>
      <c r="B146" s="11" t="s">
        <v>54</v>
      </c>
      <c r="C146" s="11" t="s">
        <v>153</v>
      </c>
      <c r="D146" s="11">
        <v>9.3699999999999992</v>
      </c>
      <c r="E146" s="7">
        <f>VLOOKUP(A146, Sheet2!$A$2:$K$8265, 11)</f>
        <v>109.7085</v>
      </c>
      <c r="F146" s="7">
        <f t="shared" si="1"/>
        <v>1.1712499999999999</v>
      </c>
      <c r="G146" s="8">
        <v>200000</v>
      </c>
      <c r="H146" s="9">
        <f t="shared" si="2"/>
        <v>2000000</v>
      </c>
      <c r="I146" s="10"/>
    </row>
    <row r="147" spans="1:9" ht="14.25" customHeight="1">
      <c r="A147" s="6" t="str">
        <f t="shared" si="0"/>
        <v>Batang - Kasepuhan_KROMPENG</v>
      </c>
      <c r="B147" s="11" t="s">
        <v>54</v>
      </c>
      <c r="C147" s="11" t="s">
        <v>154</v>
      </c>
      <c r="D147" s="11">
        <v>5.84</v>
      </c>
      <c r="E147" s="7">
        <f>VLOOKUP(A147, Sheet2!$A$2:$K$8265, 11)</f>
        <v>109.7085</v>
      </c>
      <c r="F147" s="7">
        <f t="shared" si="1"/>
        <v>0.73</v>
      </c>
      <c r="G147" s="8">
        <v>200000</v>
      </c>
      <c r="H147" s="9">
        <f t="shared" si="2"/>
        <v>1200000</v>
      </c>
      <c r="I147" s="10"/>
    </row>
    <row r="148" spans="1:9" ht="14.25" customHeight="1">
      <c r="A148" s="6" t="str">
        <f t="shared" si="0"/>
        <v>Batang - Kasepuhan_KUMEJING</v>
      </c>
      <c r="B148" s="11" t="s">
        <v>54</v>
      </c>
      <c r="C148" s="11" t="s">
        <v>155</v>
      </c>
      <c r="D148" s="11">
        <v>9.3699999999999992</v>
      </c>
      <c r="E148" s="7">
        <f>VLOOKUP(A148, Sheet2!$A$2:$K$8265, 11)</f>
        <v>109.7085</v>
      </c>
      <c r="F148" s="7">
        <f t="shared" si="1"/>
        <v>1.1712499999999999</v>
      </c>
      <c r="G148" s="8">
        <v>200000</v>
      </c>
      <c r="H148" s="9">
        <f t="shared" si="2"/>
        <v>2000000</v>
      </c>
      <c r="I148" s="10"/>
    </row>
    <row r="149" spans="1:9" ht="14.25" customHeight="1">
      <c r="A149" s="6" t="str">
        <f t="shared" si="0"/>
        <v>Batang - Kasepuhan_KURIPAN</v>
      </c>
      <c r="B149" s="11" t="s">
        <v>54</v>
      </c>
      <c r="C149" s="11" t="s">
        <v>156</v>
      </c>
      <c r="D149" s="11">
        <v>9.3699999999999992</v>
      </c>
      <c r="E149" s="7">
        <f>VLOOKUP(A149, Sheet2!$A$2:$K$8265, 11)</f>
        <v>109.7085</v>
      </c>
      <c r="F149" s="7">
        <f t="shared" si="1"/>
        <v>1.1712499999999999</v>
      </c>
      <c r="G149" s="8">
        <v>200000</v>
      </c>
      <c r="H149" s="9">
        <f t="shared" si="2"/>
        <v>2000000</v>
      </c>
      <c r="I149" s="10"/>
    </row>
    <row r="150" spans="1:9" ht="14.25" customHeight="1">
      <c r="A150" s="6" t="str">
        <f t="shared" si="0"/>
        <v>Batang - Kasepuhan_KURIPAN KERTOHARJO</v>
      </c>
      <c r="B150" s="11" t="s">
        <v>54</v>
      </c>
      <c r="C150" s="11" t="s">
        <v>157</v>
      </c>
      <c r="D150" s="11">
        <v>0.94</v>
      </c>
      <c r="E150" s="7">
        <f>VLOOKUP(A150, Sheet2!$A$2:$K$8265, 11)</f>
        <v>109.7085</v>
      </c>
      <c r="F150" s="7">
        <f t="shared" si="1"/>
        <v>0.11749999999999999</v>
      </c>
      <c r="G150" s="8">
        <v>200000</v>
      </c>
      <c r="H150" s="9">
        <f t="shared" si="2"/>
        <v>200000</v>
      </c>
      <c r="I150" s="10"/>
    </row>
    <row r="151" spans="1:9" ht="14.25" customHeight="1">
      <c r="A151" s="6" t="str">
        <f t="shared" si="0"/>
        <v>Batang - Kasepuhan_KURIPAN YOSOREJO</v>
      </c>
      <c r="B151" s="11" t="s">
        <v>54</v>
      </c>
      <c r="C151" s="11" t="s">
        <v>158</v>
      </c>
      <c r="D151" s="11">
        <v>0.94</v>
      </c>
      <c r="E151" s="7">
        <f>VLOOKUP(A151, Sheet2!$A$2:$K$8265, 11)</f>
        <v>109.7085</v>
      </c>
      <c r="F151" s="7">
        <f t="shared" si="1"/>
        <v>0.11749999999999999</v>
      </c>
      <c r="G151" s="8">
        <v>200000</v>
      </c>
      <c r="H151" s="9">
        <f t="shared" si="2"/>
        <v>200000</v>
      </c>
      <c r="I151" s="10"/>
    </row>
    <row r="152" spans="1:9" ht="14.25" customHeight="1">
      <c r="A152" s="6" t="str">
        <f t="shared" si="0"/>
        <v>Batang - Kasepuhan_KUTOREMBET</v>
      </c>
      <c r="B152" s="11" t="s">
        <v>54</v>
      </c>
      <c r="C152" s="11" t="s">
        <v>159</v>
      </c>
      <c r="D152" s="11">
        <v>5.84</v>
      </c>
      <c r="E152" s="7">
        <f>VLOOKUP(A152, Sheet2!$A$2:$K$8265, 11)</f>
        <v>109.7085</v>
      </c>
      <c r="F152" s="7">
        <f t="shared" si="1"/>
        <v>0.73</v>
      </c>
      <c r="G152" s="8">
        <v>200000</v>
      </c>
      <c r="H152" s="9">
        <f t="shared" si="2"/>
        <v>1200000</v>
      </c>
      <c r="I152" s="10"/>
    </row>
    <row r="153" spans="1:9" ht="14.25" customHeight="1">
      <c r="A153" s="6" t="str">
        <f t="shared" si="0"/>
        <v>Batang - Kasepuhan_KUTOSARI</v>
      </c>
      <c r="B153" s="11" t="s">
        <v>54</v>
      </c>
      <c r="C153" s="11" t="s">
        <v>160</v>
      </c>
      <c r="D153" s="11">
        <v>5.84</v>
      </c>
      <c r="E153" s="7">
        <f>VLOOKUP(A153, Sheet2!$A$2:$K$8265, 11)</f>
        <v>109.7085</v>
      </c>
      <c r="F153" s="7">
        <f t="shared" si="1"/>
        <v>0.73</v>
      </c>
      <c r="G153" s="8">
        <v>200000</v>
      </c>
      <c r="H153" s="9">
        <f t="shared" si="2"/>
        <v>1200000</v>
      </c>
      <c r="I153" s="10"/>
    </row>
    <row r="154" spans="1:9" ht="14.25" customHeight="1">
      <c r="A154" s="6" t="str">
        <f t="shared" si="0"/>
        <v>Batang - Kasepuhan_LANGKAP</v>
      </c>
      <c r="B154" s="11" t="s">
        <v>54</v>
      </c>
      <c r="C154" s="11" t="s">
        <v>161</v>
      </c>
      <c r="D154" s="11">
        <v>5.84</v>
      </c>
      <c r="E154" s="7">
        <f>VLOOKUP(A154, Sheet2!$A$2:$K$8265, 11)</f>
        <v>109.7085</v>
      </c>
      <c r="F154" s="7">
        <f t="shared" si="1"/>
        <v>0.73</v>
      </c>
      <c r="G154" s="8">
        <v>200000</v>
      </c>
      <c r="H154" s="9">
        <f t="shared" si="2"/>
        <v>1200000</v>
      </c>
      <c r="I154" s="10"/>
    </row>
    <row r="155" spans="1:9" ht="14.25" customHeight="1">
      <c r="A155" s="6" t="str">
        <f t="shared" si="0"/>
        <v>Batang - Kasepuhan_LARIKAN</v>
      </c>
      <c r="B155" s="11" t="s">
        <v>54</v>
      </c>
      <c r="C155" s="11" t="s">
        <v>162</v>
      </c>
      <c r="D155" s="11">
        <v>5.84</v>
      </c>
      <c r="E155" s="7">
        <f>VLOOKUP(A155, Sheet2!$A$2:$K$8265, 11)</f>
        <v>109.7085</v>
      </c>
      <c r="F155" s="7">
        <f t="shared" si="1"/>
        <v>0.73</v>
      </c>
      <c r="G155" s="8">
        <v>200000</v>
      </c>
      <c r="H155" s="9">
        <f t="shared" si="2"/>
        <v>1200000</v>
      </c>
      <c r="I155" s="10"/>
    </row>
    <row r="156" spans="1:9" ht="14.25" customHeight="1">
      <c r="A156" s="6" t="str">
        <f t="shared" si="0"/>
        <v>Batang - Kasepuhan_LAWANGAJI</v>
      </c>
      <c r="B156" s="11" t="s">
        <v>54</v>
      </c>
      <c r="C156" s="11" t="s">
        <v>163</v>
      </c>
      <c r="D156" s="11">
        <v>9.3699999999999992</v>
      </c>
      <c r="E156" s="7">
        <f>VLOOKUP(A156, Sheet2!$A$2:$K$8265, 11)</f>
        <v>109.7085</v>
      </c>
      <c r="F156" s="7">
        <f t="shared" si="1"/>
        <v>1.1712499999999999</v>
      </c>
      <c r="G156" s="8">
        <v>200000</v>
      </c>
      <c r="H156" s="9">
        <f t="shared" si="2"/>
        <v>2000000</v>
      </c>
      <c r="I156" s="10"/>
    </row>
    <row r="157" spans="1:9" ht="14.25" customHeight="1">
      <c r="A157" s="6" t="str">
        <f t="shared" si="0"/>
        <v>Batang - Kasepuhan_LEBAKBARANG</v>
      </c>
      <c r="B157" s="11" t="s">
        <v>54</v>
      </c>
      <c r="C157" s="11" t="s">
        <v>164</v>
      </c>
      <c r="D157" s="11">
        <v>5.84</v>
      </c>
      <c r="E157" s="7">
        <f>VLOOKUP(A157, Sheet2!$A$2:$K$8265, 11)</f>
        <v>109.7085</v>
      </c>
      <c r="F157" s="7">
        <f t="shared" si="1"/>
        <v>0.73</v>
      </c>
      <c r="G157" s="8">
        <v>200000</v>
      </c>
      <c r="H157" s="9">
        <f t="shared" si="2"/>
        <v>1200000</v>
      </c>
      <c r="I157" s="10"/>
    </row>
    <row r="158" spans="1:9" ht="14.25" customHeight="1">
      <c r="A158" s="6" t="str">
        <f t="shared" si="0"/>
        <v>Batang - Kasepuhan_LEBO</v>
      </c>
      <c r="B158" s="11" t="s">
        <v>54</v>
      </c>
      <c r="C158" s="11" t="s">
        <v>165</v>
      </c>
      <c r="D158" s="11">
        <v>9.3699999999999992</v>
      </c>
      <c r="E158" s="7">
        <f>VLOOKUP(A158, Sheet2!$A$2:$K$8265, 11)</f>
        <v>109.7085</v>
      </c>
      <c r="F158" s="7">
        <f t="shared" si="1"/>
        <v>1.1712499999999999</v>
      </c>
      <c r="G158" s="8">
        <v>200000</v>
      </c>
      <c r="H158" s="9">
        <f t="shared" si="2"/>
        <v>2000000</v>
      </c>
      <c r="I158" s="10"/>
    </row>
    <row r="159" spans="1:9" ht="14.25" customHeight="1">
      <c r="A159" s="6" t="str">
        <f t="shared" si="0"/>
        <v>Batang - Kasepuhan_LEGOKGUNUNG</v>
      </c>
      <c r="B159" s="11" t="s">
        <v>54</v>
      </c>
      <c r="C159" s="11" t="s">
        <v>166</v>
      </c>
      <c r="D159" s="11">
        <v>5.84</v>
      </c>
      <c r="E159" s="7">
        <f>VLOOKUP(A159, Sheet2!$A$2:$K$8265, 11)</f>
        <v>109.7085</v>
      </c>
      <c r="F159" s="7">
        <f t="shared" si="1"/>
        <v>0.73</v>
      </c>
      <c r="G159" s="8">
        <v>200000</v>
      </c>
      <c r="H159" s="9">
        <f t="shared" si="2"/>
        <v>1200000</v>
      </c>
      <c r="I159" s="10"/>
    </row>
    <row r="160" spans="1:9" ht="14.25" customHeight="1">
      <c r="A160" s="6" t="str">
        <f t="shared" si="0"/>
        <v>Batang - Kasepuhan_LEMAHABANG</v>
      </c>
      <c r="B160" s="11" t="s">
        <v>54</v>
      </c>
      <c r="C160" s="11" t="s">
        <v>167</v>
      </c>
      <c r="D160" s="11">
        <v>5.84</v>
      </c>
      <c r="E160" s="7">
        <f>VLOOKUP(A160, Sheet2!$A$2:$K$8265, 11)</f>
        <v>109.7085</v>
      </c>
      <c r="F160" s="7">
        <f t="shared" si="1"/>
        <v>0.73</v>
      </c>
      <c r="G160" s="8">
        <v>200000</v>
      </c>
      <c r="H160" s="9">
        <f t="shared" si="2"/>
        <v>1200000</v>
      </c>
      <c r="I160" s="10"/>
    </row>
    <row r="161" spans="1:9" ht="14.25" customHeight="1">
      <c r="A161" s="6" t="str">
        <f t="shared" si="0"/>
        <v>Batang - Kasepuhan_LOGANDENG</v>
      </c>
      <c r="B161" s="11" t="s">
        <v>54</v>
      </c>
      <c r="C161" s="11" t="s">
        <v>168</v>
      </c>
      <c r="D161" s="11">
        <v>5.84</v>
      </c>
      <c r="E161" s="7">
        <f>VLOOKUP(A161, Sheet2!$A$2:$K$8265, 11)</f>
        <v>109.7085</v>
      </c>
      <c r="F161" s="7">
        <f t="shared" si="1"/>
        <v>0.73</v>
      </c>
      <c r="G161" s="8">
        <v>200000</v>
      </c>
      <c r="H161" s="9">
        <f t="shared" si="2"/>
        <v>1200000</v>
      </c>
      <c r="I161" s="10"/>
    </row>
    <row r="162" spans="1:9" ht="14.25" customHeight="1">
      <c r="A162" s="6" t="str">
        <f t="shared" si="0"/>
        <v>Batang - Kasepuhan_LOLONG</v>
      </c>
      <c r="B162" s="11" t="s">
        <v>54</v>
      </c>
      <c r="C162" s="11" t="s">
        <v>169</v>
      </c>
      <c r="D162" s="11">
        <v>5.84</v>
      </c>
      <c r="E162" s="7">
        <f>VLOOKUP(A162, Sheet2!$A$2:$K$8265, 11)</f>
        <v>109.7085</v>
      </c>
      <c r="F162" s="7">
        <f t="shared" si="1"/>
        <v>0.73</v>
      </c>
      <c r="G162" s="8">
        <v>200000</v>
      </c>
      <c r="H162" s="9">
        <f t="shared" si="2"/>
        <v>1200000</v>
      </c>
      <c r="I162" s="10"/>
    </row>
    <row r="163" spans="1:9" ht="14.25" customHeight="1">
      <c r="A163" s="6" t="str">
        <f t="shared" si="0"/>
        <v>Batang - Kasepuhan_MANGGIS</v>
      </c>
      <c r="B163" s="11" t="s">
        <v>54</v>
      </c>
      <c r="C163" s="11" t="s">
        <v>170</v>
      </c>
      <c r="D163" s="11">
        <v>9.3699999999999992</v>
      </c>
      <c r="E163" s="7">
        <f>VLOOKUP(A163, Sheet2!$A$2:$K$8265, 11)</f>
        <v>109.7085</v>
      </c>
      <c r="F163" s="7">
        <f t="shared" si="1"/>
        <v>1.1712499999999999</v>
      </c>
      <c r="G163" s="8">
        <v>200000</v>
      </c>
      <c r="H163" s="9">
        <f t="shared" si="2"/>
        <v>2000000</v>
      </c>
      <c r="I163" s="10"/>
    </row>
    <row r="164" spans="1:9" ht="14.25" customHeight="1">
      <c r="A164" s="6" t="str">
        <f t="shared" si="0"/>
        <v>Batang - Kasepuhan_MASIN</v>
      </c>
      <c r="B164" s="11" t="s">
        <v>54</v>
      </c>
      <c r="C164" s="11" t="s">
        <v>171</v>
      </c>
      <c r="D164" s="11">
        <v>9.3699999999999992</v>
      </c>
      <c r="E164" s="7">
        <f>VLOOKUP(A164, Sheet2!$A$2:$K$8265, 11)</f>
        <v>109.7085</v>
      </c>
      <c r="F164" s="7">
        <f t="shared" si="1"/>
        <v>1.1712499999999999</v>
      </c>
      <c r="G164" s="8">
        <v>200000</v>
      </c>
      <c r="H164" s="9">
        <f t="shared" si="2"/>
        <v>2000000</v>
      </c>
      <c r="I164" s="10"/>
    </row>
    <row r="165" spans="1:9" ht="14.25" customHeight="1">
      <c r="A165" s="6" t="str">
        <f t="shared" si="0"/>
        <v>Batang - Kasepuhan_MENDOLO</v>
      </c>
      <c r="B165" s="11" t="s">
        <v>54</v>
      </c>
      <c r="C165" s="11" t="s">
        <v>172</v>
      </c>
      <c r="D165" s="11">
        <v>5.84</v>
      </c>
      <c r="E165" s="7">
        <f>VLOOKUP(A165, Sheet2!$A$2:$K$8265, 11)</f>
        <v>109.7085</v>
      </c>
      <c r="F165" s="7">
        <f t="shared" si="1"/>
        <v>0.73</v>
      </c>
      <c r="G165" s="8">
        <v>200000</v>
      </c>
      <c r="H165" s="9">
        <f t="shared" si="2"/>
        <v>1200000</v>
      </c>
      <c r="I165" s="10"/>
    </row>
    <row r="166" spans="1:9" ht="14.25" customHeight="1">
      <c r="A166" s="6" t="str">
        <f t="shared" si="0"/>
        <v>Batang - Kasepuhan_MENGUNENG</v>
      </c>
      <c r="B166" s="11" t="s">
        <v>54</v>
      </c>
      <c r="C166" s="11" t="s">
        <v>173</v>
      </c>
      <c r="D166" s="11">
        <v>9.3699999999999992</v>
      </c>
      <c r="E166" s="7">
        <f>VLOOKUP(A166, Sheet2!$A$2:$K$8265, 11)</f>
        <v>109.7085</v>
      </c>
      <c r="F166" s="7">
        <f t="shared" si="1"/>
        <v>1.1712499999999999</v>
      </c>
      <c r="G166" s="8">
        <v>200000</v>
      </c>
      <c r="H166" s="9">
        <f t="shared" si="2"/>
        <v>2000000</v>
      </c>
      <c r="I166" s="10"/>
    </row>
    <row r="167" spans="1:9" ht="14.25" customHeight="1">
      <c r="A167" s="6" t="str">
        <f t="shared" si="0"/>
        <v>Batang - Kasepuhan_MENJANGAN</v>
      </c>
      <c r="B167" s="11" t="s">
        <v>54</v>
      </c>
      <c r="C167" s="11" t="s">
        <v>174</v>
      </c>
      <c r="D167" s="11">
        <v>9.3699999999999992</v>
      </c>
      <c r="E167" s="7">
        <f>VLOOKUP(A167, Sheet2!$A$2:$K$8265, 11)</f>
        <v>109.7085</v>
      </c>
      <c r="F167" s="7">
        <f t="shared" si="1"/>
        <v>1.1712499999999999</v>
      </c>
      <c r="G167" s="8">
        <v>200000</v>
      </c>
      <c r="H167" s="9">
        <f t="shared" si="2"/>
        <v>2000000</v>
      </c>
      <c r="I167" s="10"/>
    </row>
    <row r="168" spans="1:9" ht="14.25" customHeight="1">
      <c r="A168" s="6" t="str">
        <f t="shared" si="0"/>
        <v>Batang - Kasepuhan_MESOYI</v>
      </c>
      <c r="B168" s="11" t="s">
        <v>54</v>
      </c>
      <c r="C168" s="11" t="s">
        <v>175</v>
      </c>
      <c r="D168" s="11">
        <v>5.84</v>
      </c>
      <c r="E168" s="7">
        <f>VLOOKUP(A168, Sheet2!$A$2:$K$8265, 11)</f>
        <v>109.7085</v>
      </c>
      <c r="F168" s="7">
        <f t="shared" si="1"/>
        <v>0.73</v>
      </c>
      <c r="G168" s="8">
        <v>200000</v>
      </c>
      <c r="H168" s="9">
        <f t="shared" si="2"/>
        <v>1200000</v>
      </c>
      <c r="I168" s="10"/>
    </row>
    <row r="169" spans="1:9" ht="14.25" customHeight="1">
      <c r="A169" s="6" t="str">
        <f t="shared" si="0"/>
        <v>Batang - Kasepuhan_NGADIREJO</v>
      </c>
      <c r="B169" s="11" t="s">
        <v>54</v>
      </c>
      <c r="C169" s="11" t="s">
        <v>176</v>
      </c>
      <c r="D169" s="11">
        <v>9.3699999999999992</v>
      </c>
      <c r="E169" s="7">
        <f>VLOOKUP(A169, Sheet2!$A$2:$K$8265, 11)</f>
        <v>109.7085</v>
      </c>
      <c r="F169" s="7">
        <f t="shared" si="1"/>
        <v>1.1712499999999999</v>
      </c>
      <c r="G169" s="8">
        <v>200000</v>
      </c>
      <c r="H169" s="9">
        <f t="shared" si="2"/>
        <v>2000000</v>
      </c>
      <c r="I169" s="10"/>
    </row>
    <row r="170" spans="1:9" ht="14.25" customHeight="1">
      <c r="A170" s="6" t="str">
        <f t="shared" si="0"/>
        <v>Batang - Kasepuhan_NGROTO</v>
      </c>
      <c r="B170" s="11" t="s">
        <v>54</v>
      </c>
      <c r="C170" s="11" t="s">
        <v>177</v>
      </c>
      <c r="D170" s="11">
        <v>9.3699999999999992</v>
      </c>
      <c r="E170" s="7">
        <f>VLOOKUP(A170, Sheet2!$A$2:$K$8265, 11)</f>
        <v>109.7085</v>
      </c>
      <c r="F170" s="7">
        <f t="shared" si="1"/>
        <v>1.1712499999999999</v>
      </c>
      <c r="G170" s="8">
        <v>200000</v>
      </c>
      <c r="H170" s="9">
        <f t="shared" si="2"/>
        <v>2000000</v>
      </c>
      <c r="I170" s="10"/>
    </row>
    <row r="171" spans="1:9" ht="14.25" customHeight="1">
      <c r="A171" s="6" t="str">
        <f t="shared" si="0"/>
        <v>Batang - Kasepuhan_NOYONTAANSARI</v>
      </c>
      <c r="B171" s="11" t="s">
        <v>54</v>
      </c>
      <c r="C171" s="11" t="s">
        <v>178</v>
      </c>
      <c r="D171" s="11">
        <v>0.94</v>
      </c>
      <c r="E171" s="7">
        <f>VLOOKUP(A171, Sheet2!$A$2:$K$8265, 11)</f>
        <v>109.7085</v>
      </c>
      <c r="F171" s="7">
        <f t="shared" si="1"/>
        <v>0.11749999999999999</v>
      </c>
      <c r="G171" s="8">
        <v>200000</v>
      </c>
      <c r="H171" s="9">
        <f t="shared" si="2"/>
        <v>200000</v>
      </c>
      <c r="I171" s="10"/>
    </row>
    <row r="172" spans="1:9" ht="14.25" customHeight="1">
      <c r="A172" s="6" t="str">
        <f t="shared" si="0"/>
        <v>Batang - Kasepuhan_PADOMASAN</v>
      </c>
      <c r="B172" s="11" t="s">
        <v>54</v>
      </c>
      <c r="C172" s="11" t="s">
        <v>179</v>
      </c>
      <c r="D172" s="11">
        <v>9.3699999999999992</v>
      </c>
      <c r="E172" s="7">
        <f>VLOOKUP(A172, Sheet2!$A$2:$K$8265, 11)</f>
        <v>109.7085</v>
      </c>
      <c r="F172" s="7">
        <f t="shared" si="1"/>
        <v>1.1712499999999999</v>
      </c>
      <c r="G172" s="8">
        <v>200000</v>
      </c>
      <c r="H172" s="9">
        <f t="shared" si="2"/>
        <v>2000000</v>
      </c>
      <c r="I172" s="10"/>
    </row>
    <row r="173" spans="1:9" ht="14.25" customHeight="1">
      <c r="A173" s="6" t="str">
        <f t="shared" si="0"/>
        <v>Batang - Kasepuhan_PAGUMENGANMAS</v>
      </c>
      <c r="B173" s="11" t="s">
        <v>54</v>
      </c>
      <c r="C173" s="11" t="s">
        <v>180</v>
      </c>
      <c r="D173" s="11">
        <v>5.84</v>
      </c>
      <c r="E173" s="7">
        <f>VLOOKUP(A173, Sheet2!$A$2:$K$8265, 11)</f>
        <v>109.7085</v>
      </c>
      <c r="F173" s="7">
        <f t="shared" si="1"/>
        <v>0.73</v>
      </c>
      <c r="G173" s="8">
        <v>200000</v>
      </c>
      <c r="H173" s="9">
        <f t="shared" si="2"/>
        <v>1200000</v>
      </c>
      <c r="I173" s="10"/>
    </row>
    <row r="174" spans="1:9" ht="14.25" customHeight="1">
      <c r="A174" s="6" t="str">
        <f t="shared" si="0"/>
        <v>Batang - Kasepuhan_PAJOMBLANGAN</v>
      </c>
      <c r="B174" s="11" t="s">
        <v>54</v>
      </c>
      <c r="C174" s="11" t="s">
        <v>181</v>
      </c>
      <c r="D174" s="11">
        <v>5.84</v>
      </c>
      <c r="E174" s="7">
        <f>VLOOKUP(A174, Sheet2!$A$2:$K$8265, 11)</f>
        <v>109.7085</v>
      </c>
      <c r="F174" s="7">
        <f t="shared" si="1"/>
        <v>0.73</v>
      </c>
      <c r="G174" s="8">
        <v>200000</v>
      </c>
      <c r="H174" s="9">
        <f t="shared" si="2"/>
        <v>1200000</v>
      </c>
      <c r="I174" s="10"/>
    </row>
    <row r="175" spans="1:9" ht="14.25" customHeight="1">
      <c r="A175" s="6" t="str">
        <f t="shared" si="0"/>
        <v>Batang - Kasepuhan_PANDANSARI</v>
      </c>
      <c r="B175" s="11" t="s">
        <v>54</v>
      </c>
      <c r="C175" s="11" t="s">
        <v>182</v>
      </c>
      <c r="D175" s="11">
        <v>9.3699999999999992</v>
      </c>
      <c r="E175" s="7">
        <f>VLOOKUP(A175, Sheet2!$A$2:$K$8265, 11)</f>
        <v>109.7085</v>
      </c>
      <c r="F175" s="7">
        <f t="shared" si="1"/>
        <v>1.1712499999999999</v>
      </c>
      <c r="G175" s="8">
        <v>200000</v>
      </c>
      <c r="H175" s="9">
        <f t="shared" si="2"/>
        <v>2000000</v>
      </c>
      <c r="I175" s="10"/>
    </row>
    <row r="176" spans="1:9" ht="14.25" customHeight="1">
      <c r="A176" s="6" t="str">
        <f t="shared" si="0"/>
        <v>Batang - Kasepuhan_PANGKAH</v>
      </c>
      <c r="B176" s="11" t="s">
        <v>54</v>
      </c>
      <c r="C176" s="11" t="s">
        <v>183</v>
      </c>
      <c r="D176" s="11">
        <v>5.84</v>
      </c>
      <c r="E176" s="7">
        <f>VLOOKUP(A176, Sheet2!$A$2:$K$8265, 11)</f>
        <v>109.7085</v>
      </c>
      <c r="F176" s="7">
        <f t="shared" si="1"/>
        <v>0.73</v>
      </c>
      <c r="G176" s="8">
        <v>200000</v>
      </c>
      <c r="H176" s="9">
        <f t="shared" si="2"/>
        <v>1200000</v>
      </c>
      <c r="I176" s="10"/>
    </row>
    <row r="177" spans="1:9" ht="14.25" customHeight="1">
      <c r="A177" s="6" t="str">
        <f t="shared" si="0"/>
        <v>Batang - Kasepuhan_PASEKARAN</v>
      </c>
      <c r="B177" s="11" t="s">
        <v>54</v>
      </c>
      <c r="C177" s="11" t="s">
        <v>184</v>
      </c>
      <c r="D177" s="11">
        <v>9.3699999999999992</v>
      </c>
      <c r="E177" s="7">
        <f>VLOOKUP(A177, Sheet2!$A$2:$K$8265, 11)</f>
        <v>109.7085</v>
      </c>
      <c r="F177" s="7">
        <f t="shared" si="1"/>
        <v>1.1712499999999999</v>
      </c>
      <c r="G177" s="8">
        <v>200000</v>
      </c>
      <c r="H177" s="9">
        <f t="shared" si="2"/>
        <v>2000000</v>
      </c>
      <c r="I177" s="10"/>
    </row>
    <row r="178" spans="1:9" ht="14.25" customHeight="1">
      <c r="A178" s="6" t="str">
        <f t="shared" si="0"/>
        <v>Batang - Kasepuhan_PECALUNGAN</v>
      </c>
      <c r="B178" s="11" t="s">
        <v>54</v>
      </c>
      <c r="C178" s="11" t="s">
        <v>185</v>
      </c>
      <c r="D178" s="11">
        <v>9.3699999999999992</v>
      </c>
      <c r="E178" s="7">
        <f>VLOOKUP(A178, Sheet2!$A$2:$K$8265, 11)</f>
        <v>109.7085</v>
      </c>
      <c r="F178" s="7">
        <f t="shared" si="1"/>
        <v>1.1712499999999999</v>
      </c>
      <c r="G178" s="8">
        <v>200000</v>
      </c>
      <c r="H178" s="9">
        <f t="shared" si="2"/>
        <v>2000000</v>
      </c>
      <c r="I178" s="10"/>
    </row>
    <row r="179" spans="1:9" ht="14.25" customHeight="1">
      <c r="A179" s="6" t="str">
        <f t="shared" si="0"/>
        <v>Batang - Kasepuhan_PEDAWANG</v>
      </c>
      <c r="B179" s="11" t="s">
        <v>54</v>
      </c>
      <c r="C179" s="11" t="s">
        <v>186</v>
      </c>
      <c r="D179" s="11">
        <v>5.84</v>
      </c>
      <c r="E179" s="7">
        <f>VLOOKUP(A179, Sheet2!$A$2:$K$8265, 11)</f>
        <v>109.7085</v>
      </c>
      <c r="F179" s="7">
        <f t="shared" si="1"/>
        <v>0.73</v>
      </c>
      <c r="G179" s="8">
        <v>200000</v>
      </c>
      <c r="H179" s="9">
        <f t="shared" si="2"/>
        <v>1200000</v>
      </c>
      <c r="I179" s="10"/>
    </row>
    <row r="180" spans="1:9" ht="14.25" customHeight="1">
      <c r="A180" s="6" t="str">
        <f t="shared" si="0"/>
        <v>Batang - Kasepuhan_PEGANDON</v>
      </c>
      <c r="B180" s="11" t="s">
        <v>54</v>
      </c>
      <c r="C180" s="11" t="s">
        <v>187</v>
      </c>
      <c r="D180" s="11">
        <v>5.84</v>
      </c>
      <c r="E180" s="7">
        <f>VLOOKUP(A180, Sheet2!$A$2:$K$8265, 11)</f>
        <v>109.7085</v>
      </c>
      <c r="F180" s="7">
        <f t="shared" si="1"/>
        <v>0.73</v>
      </c>
      <c r="G180" s="8">
        <v>200000</v>
      </c>
      <c r="H180" s="9">
        <f t="shared" si="2"/>
        <v>1200000</v>
      </c>
      <c r="I180" s="10"/>
    </row>
    <row r="181" spans="1:9" ht="14.25" customHeight="1">
      <c r="A181" s="6" t="str">
        <f t="shared" si="0"/>
        <v>Batang - Kasepuhan_PEJAMBON</v>
      </c>
      <c r="B181" s="11" t="s">
        <v>54</v>
      </c>
      <c r="C181" s="11" t="s">
        <v>188</v>
      </c>
      <c r="D181" s="11">
        <v>9.3699999999999992</v>
      </c>
      <c r="E181" s="7">
        <f>VLOOKUP(A181, Sheet2!$A$2:$K$8265, 11)</f>
        <v>109.7085</v>
      </c>
      <c r="F181" s="7">
        <f t="shared" si="1"/>
        <v>1.1712499999999999</v>
      </c>
      <c r="G181" s="8">
        <v>200000</v>
      </c>
      <c r="H181" s="9">
        <f t="shared" si="2"/>
        <v>2000000</v>
      </c>
      <c r="I181" s="10"/>
    </row>
    <row r="182" spans="1:9" ht="14.25" customHeight="1">
      <c r="A182" s="6" t="str">
        <f t="shared" si="0"/>
        <v>Batang - Kasepuhan_PENANGKAN</v>
      </c>
      <c r="B182" s="11" t="s">
        <v>54</v>
      </c>
      <c r="C182" s="11" t="s">
        <v>189</v>
      </c>
      <c r="D182" s="11">
        <v>9.3699999999999992</v>
      </c>
      <c r="E182" s="7">
        <f>VLOOKUP(A182, Sheet2!$A$2:$K$8265, 11)</f>
        <v>109.7085</v>
      </c>
      <c r="F182" s="7">
        <f t="shared" si="1"/>
        <v>1.1712499999999999</v>
      </c>
      <c r="G182" s="8">
        <v>200000</v>
      </c>
      <c r="H182" s="9">
        <f t="shared" si="2"/>
        <v>2000000</v>
      </c>
      <c r="I182" s="10"/>
    </row>
    <row r="183" spans="1:9" ht="14.25" customHeight="1">
      <c r="A183" s="6" t="str">
        <f t="shared" si="0"/>
        <v>Batang - Kasepuhan_PESALAKAN</v>
      </c>
      <c r="B183" s="11" t="s">
        <v>54</v>
      </c>
      <c r="C183" s="11" t="s">
        <v>190</v>
      </c>
      <c r="D183" s="11">
        <v>9.3699999999999992</v>
      </c>
      <c r="E183" s="7">
        <f>VLOOKUP(A183, Sheet2!$A$2:$K$8265, 11)</f>
        <v>109.7085</v>
      </c>
      <c r="F183" s="7">
        <f t="shared" si="1"/>
        <v>1.1712499999999999</v>
      </c>
      <c r="G183" s="8">
        <v>200000</v>
      </c>
      <c r="H183" s="9">
        <f t="shared" si="2"/>
        <v>2000000</v>
      </c>
      <c r="I183" s="10"/>
    </row>
    <row r="184" spans="1:9" ht="14.25" customHeight="1">
      <c r="A184" s="6" t="str">
        <f t="shared" si="0"/>
        <v>Batang - Kasepuhan_PESANTREN</v>
      </c>
      <c r="B184" s="11" t="s">
        <v>54</v>
      </c>
      <c r="C184" s="11" t="s">
        <v>191</v>
      </c>
      <c r="D184" s="11">
        <v>9.3699999999999992</v>
      </c>
      <c r="E184" s="7">
        <f>VLOOKUP(A184, Sheet2!$A$2:$K$8265, 11)</f>
        <v>109.7085</v>
      </c>
      <c r="F184" s="7">
        <f t="shared" si="1"/>
        <v>1.1712499999999999</v>
      </c>
      <c r="G184" s="8">
        <v>200000</v>
      </c>
      <c r="H184" s="9">
        <f t="shared" si="2"/>
        <v>2000000</v>
      </c>
      <c r="I184" s="10"/>
    </row>
    <row r="185" spans="1:9" ht="14.25" customHeight="1">
      <c r="A185" s="6" t="str">
        <f t="shared" si="0"/>
        <v>Batang - Kasepuhan_PESAREN</v>
      </c>
      <c r="B185" s="11" t="s">
        <v>54</v>
      </c>
      <c r="C185" s="11" t="s">
        <v>192</v>
      </c>
      <c r="D185" s="11">
        <v>9.3699999999999992</v>
      </c>
      <c r="E185" s="7">
        <f>VLOOKUP(A185, Sheet2!$A$2:$K$8265, 11)</f>
        <v>109.7085</v>
      </c>
      <c r="F185" s="7">
        <f t="shared" si="1"/>
        <v>1.1712499999999999</v>
      </c>
      <c r="G185" s="8">
        <v>200000</v>
      </c>
      <c r="H185" s="9">
        <f t="shared" si="2"/>
        <v>2000000</v>
      </c>
      <c r="I185" s="10"/>
    </row>
    <row r="186" spans="1:9" ht="14.25" customHeight="1">
      <c r="A186" s="6" t="str">
        <f t="shared" si="0"/>
        <v>Batang - Kasepuhan_PONOWARENG</v>
      </c>
      <c r="B186" s="11" t="s">
        <v>54</v>
      </c>
      <c r="C186" s="11" t="s">
        <v>193</v>
      </c>
      <c r="D186" s="11">
        <v>9.3699999999999992</v>
      </c>
      <c r="E186" s="7">
        <f>VLOOKUP(A186, Sheet2!$A$2:$K$8265, 11)</f>
        <v>109.7085</v>
      </c>
      <c r="F186" s="7">
        <f t="shared" si="1"/>
        <v>1.1712499999999999</v>
      </c>
      <c r="G186" s="8">
        <v>200000</v>
      </c>
      <c r="H186" s="9">
        <f t="shared" si="2"/>
        <v>2000000</v>
      </c>
      <c r="I186" s="10"/>
    </row>
    <row r="187" spans="1:9" ht="14.25" customHeight="1">
      <c r="A187" s="6" t="str">
        <f t="shared" si="0"/>
        <v>Batang - Kasepuhan_POSONG</v>
      </c>
      <c r="B187" s="11" t="s">
        <v>54</v>
      </c>
      <c r="C187" s="11" t="s">
        <v>194</v>
      </c>
      <c r="D187" s="11">
        <v>9.3699999999999992</v>
      </c>
      <c r="E187" s="7">
        <f>VLOOKUP(A187, Sheet2!$A$2:$K$8265, 11)</f>
        <v>109.7085</v>
      </c>
      <c r="F187" s="7">
        <f t="shared" si="1"/>
        <v>1.1712499999999999</v>
      </c>
      <c r="G187" s="8">
        <v>200000</v>
      </c>
      <c r="H187" s="9">
        <f t="shared" si="2"/>
        <v>2000000</v>
      </c>
      <c r="I187" s="10"/>
    </row>
    <row r="188" spans="1:9" ht="14.25" customHeight="1">
      <c r="A188" s="6" t="str">
        <f t="shared" si="0"/>
        <v>Batang - Kasepuhan_PRETEK</v>
      </c>
      <c r="B188" s="11" t="s">
        <v>54</v>
      </c>
      <c r="C188" s="11" t="s">
        <v>195</v>
      </c>
      <c r="D188" s="11">
        <v>9.3699999999999992</v>
      </c>
      <c r="E188" s="7">
        <f>VLOOKUP(A188, Sheet2!$A$2:$K$8265, 11)</f>
        <v>109.7085</v>
      </c>
      <c r="F188" s="7">
        <f t="shared" si="1"/>
        <v>1.1712499999999999</v>
      </c>
      <c r="G188" s="8">
        <v>200000</v>
      </c>
      <c r="H188" s="9">
        <f t="shared" si="2"/>
        <v>2000000</v>
      </c>
      <c r="I188" s="10"/>
    </row>
    <row r="189" spans="1:9" ht="14.25" customHeight="1">
      <c r="A189" s="6" t="str">
        <f t="shared" si="0"/>
        <v>Batang - Kasepuhan_PROTO</v>
      </c>
      <c r="B189" s="11" t="s">
        <v>54</v>
      </c>
      <c r="C189" s="11" t="s">
        <v>196</v>
      </c>
      <c r="D189" s="11">
        <v>5.84</v>
      </c>
      <c r="E189" s="7">
        <f>VLOOKUP(A189, Sheet2!$A$2:$K$8265, 11)</f>
        <v>109.7085</v>
      </c>
      <c r="F189" s="7">
        <f t="shared" si="1"/>
        <v>0.73</v>
      </c>
      <c r="G189" s="8">
        <v>200000</v>
      </c>
      <c r="H189" s="9">
        <f t="shared" si="2"/>
        <v>1200000</v>
      </c>
      <c r="I189" s="10"/>
    </row>
    <row r="190" spans="1:9" ht="14.25" customHeight="1">
      <c r="A190" s="6" t="str">
        <f t="shared" si="0"/>
        <v>Batang - Kasepuhan_PROYONANGGAN SELATAN</v>
      </c>
      <c r="B190" s="11" t="s">
        <v>54</v>
      </c>
      <c r="C190" s="11" t="s">
        <v>197</v>
      </c>
      <c r="D190" s="11">
        <v>9.3699999999999992</v>
      </c>
      <c r="E190" s="7">
        <f>VLOOKUP(A190, Sheet2!$A$2:$K$8265, 11)</f>
        <v>109.7085</v>
      </c>
      <c r="F190" s="7">
        <f t="shared" si="1"/>
        <v>1.1712499999999999</v>
      </c>
      <c r="G190" s="8">
        <v>200000</v>
      </c>
      <c r="H190" s="9">
        <f t="shared" si="2"/>
        <v>2000000</v>
      </c>
      <c r="I190" s="10"/>
    </row>
    <row r="191" spans="1:9" ht="14.25" customHeight="1">
      <c r="A191" s="6" t="str">
        <f t="shared" si="0"/>
        <v>Batang - Kasepuhan_PROYONANGGAN TENGAH</v>
      </c>
      <c r="B191" s="11" t="s">
        <v>54</v>
      </c>
      <c r="C191" s="11" t="s">
        <v>198</v>
      </c>
      <c r="D191" s="11">
        <v>9.3699999999999992</v>
      </c>
      <c r="E191" s="7">
        <f>VLOOKUP(A191, Sheet2!$A$2:$K$8265, 11)</f>
        <v>109.7085</v>
      </c>
      <c r="F191" s="7">
        <f t="shared" si="1"/>
        <v>1.1712499999999999</v>
      </c>
      <c r="G191" s="8">
        <v>200000</v>
      </c>
      <c r="H191" s="9">
        <f t="shared" si="2"/>
        <v>2000000</v>
      </c>
      <c r="I191" s="10"/>
    </row>
    <row r="192" spans="1:9" ht="14.25" customHeight="1">
      <c r="A192" s="6" t="str">
        <f t="shared" si="0"/>
        <v>Batang - Kasepuhan_PROYONANGGAN UTARA</v>
      </c>
      <c r="B192" s="11" t="s">
        <v>54</v>
      </c>
      <c r="C192" s="11" t="s">
        <v>199</v>
      </c>
      <c r="D192" s="11">
        <v>9.3699999999999992</v>
      </c>
      <c r="E192" s="7">
        <f>VLOOKUP(A192, Sheet2!$A$2:$K$8265, 11)</f>
        <v>109.7085</v>
      </c>
      <c r="F192" s="7">
        <f t="shared" si="1"/>
        <v>1.1712499999999999</v>
      </c>
      <c r="G192" s="8">
        <v>200000</v>
      </c>
      <c r="H192" s="9">
        <f t="shared" si="2"/>
        <v>2000000</v>
      </c>
      <c r="I192" s="10"/>
    </row>
    <row r="193" spans="1:9" ht="14.25" customHeight="1">
      <c r="A193" s="6" t="str">
        <f t="shared" si="0"/>
        <v>Batang - Kasepuhan_PUNCANGGADING</v>
      </c>
      <c r="B193" s="11" t="s">
        <v>54</v>
      </c>
      <c r="C193" s="11" t="s">
        <v>200</v>
      </c>
      <c r="D193" s="11">
        <v>9.3699999999999992</v>
      </c>
      <c r="E193" s="7">
        <f>VLOOKUP(A193, Sheet2!$A$2:$K$8265, 11)</f>
        <v>109.7085</v>
      </c>
      <c r="F193" s="7">
        <f t="shared" si="1"/>
        <v>1.1712499999999999</v>
      </c>
      <c r="G193" s="8">
        <v>200000</v>
      </c>
      <c r="H193" s="9">
        <f t="shared" si="2"/>
        <v>2000000</v>
      </c>
      <c r="I193" s="10"/>
    </row>
    <row r="194" spans="1:9" ht="14.25" customHeight="1">
      <c r="A194" s="6" t="str">
        <f t="shared" si="0"/>
        <v>Batang - Kasepuhan_PUNGANGAN</v>
      </c>
      <c r="B194" s="11" t="s">
        <v>54</v>
      </c>
      <c r="C194" s="11" t="s">
        <v>201</v>
      </c>
      <c r="D194" s="11">
        <v>5.84</v>
      </c>
      <c r="E194" s="7">
        <f>VLOOKUP(A194, Sheet2!$A$2:$K$8265, 11)</f>
        <v>109.7085</v>
      </c>
      <c r="F194" s="7">
        <f t="shared" si="1"/>
        <v>0.73</v>
      </c>
      <c r="G194" s="8">
        <v>200000</v>
      </c>
      <c r="H194" s="9">
        <f t="shared" si="2"/>
        <v>1200000</v>
      </c>
      <c r="I194" s="10"/>
    </row>
    <row r="195" spans="1:9" ht="14.25" customHeight="1">
      <c r="A195" s="6" t="str">
        <f t="shared" si="0"/>
        <v>Batang - Kasepuhan_RANDU</v>
      </c>
      <c r="B195" s="11" t="s">
        <v>54</v>
      </c>
      <c r="C195" s="11" t="s">
        <v>202</v>
      </c>
      <c r="D195" s="11">
        <v>9.3699999999999992</v>
      </c>
      <c r="E195" s="7">
        <f>VLOOKUP(A195, Sheet2!$A$2:$K$8265, 11)</f>
        <v>109.7085</v>
      </c>
      <c r="F195" s="7">
        <f t="shared" si="1"/>
        <v>1.1712499999999999</v>
      </c>
      <c r="G195" s="8">
        <v>200000</v>
      </c>
      <c r="H195" s="9">
        <f t="shared" si="2"/>
        <v>2000000</v>
      </c>
      <c r="I195" s="10"/>
    </row>
    <row r="196" spans="1:9" ht="14.25" customHeight="1">
      <c r="A196" s="6" t="str">
        <f t="shared" si="0"/>
        <v>Batang - Kasepuhan_RANDUSARI</v>
      </c>
      <c r="B196" s="11" t="s">
        <v>54</v>
      </c>
      <c r="C196" s="11" t="s">
        <v>203</v>
      </c>
      <c r="D196" s="11">
        <v>5.84</v>
      </c>
      <c r="E196" s="7">
        <f>VLOOKUP(A196, Sheet2!$A$2:$K$8265, 11)</f>
        <v>109.7085</v>
      </c>
      <c r="F196" s="7">
        <f t="shared" si="1"/>
        <v>0.73</v>
      </c>
      <c r="G196" s="8">
        <v>200000</v>
      </c>
      <c r="H196" s="9">
        <f t="shared" si="2"/>
        <v>1200000</v>
      </c>
      <c r="I196" s="10"/>
    </row>
    <row r="197" spans="1:9" ht="14.25" customHeight="1">
      <c r="A197" s="6" t="str">
        <f t="shared" si="0"/>
        <v>Batang - Kasepuhan_REBAN</v>
      </c>
      <c r="B197" s="11" t="s">
        <v>54</v>
      </c>
      <c r="C197" s="11" t="s">
        <v>204</v>
      </c>
      <c r="D197" s="11">
        <v>9.3699999999999992</v>
      </c>
      <c r="E197" s="7">
        <f>VLOOKUP(A197, Sheet2!$A$2:$K$8265, 11)</f>
        <v>109.7085</v>
      </c>
      <c r="F197" s="7">
        <f t="shared" si="1"/>
        <v>1.1712499999999999</v>
      </c>
      <c r="G197" s="8">
        <v>200000</v>
      </c>
      <c r="H197" s="9">
        <f t="shared" si="2"/>
        <v>2000000</v>
      </c>
      <c r="I197" s="10"/>
    </row>
    <row r="198" spans="1:9" ht="14.25" customHeight="1">
      <c r="A198" s="6" t="str">
        <f t="shared" si="0"/>
        <v>Batang - Kasepuhan_ROGOSELO</v>
      </c>
      <c r="B198" s="11" t="s">
        <v>54</v>
      </c>
      <c r="C198" s="11" t="s">
        <v>205</v>
      </c>
      <c r="D198" s="11">
        <v>5.84</v>
      </c>
      <c r="E198" s="7">
        <f>VLOOKUP(A198, Sheet2!$A$2:$K$8265, 11)</f>
        <v>109.7085</v>
      </c>
      <c r="F198" s="7">
        <f t="shared" si="1"/>
        <v>0.73</v>
      </c>
      <c r="G198" s="8">
        <v>200000</v>
      </c>
      <c r="H198" s="9">
        <f t="shared" si="2"/>
        <v>1200000</v>
      </c>
      <c r="I198" s="10"/>
    </row>
    <row r="199" spans="1:9" ht="14.25" customHeight="1">
      <c r="A199" s="6" t="str">
        <f t="shared" si="0"/>
        <v>Batang - Kasepuhan_ROWOBELANG</v>
      </c>
      <c r="B199" s="11" t="s">
        <v>54</v>
      </c>
      <c r="C199" s="11" t="s">
        <v>206</v>
      </c>
      <c r="D199" s="11">
        <v>9.3699999999999992</v>
      </c>
      <c r="E199" s="7">
        <f>VLOOKUP(A199, Sheet2!$A$2:$K$8265, 11)</f>
        <v>109.7085</v>
      </c>
      <c r="F199" s="7">
        <f t="shared" si="1"/>
        <v>1.1712499999999999</v>
      </c>
      <c r="G199" s="8">
        <v>200000</v>
      </c>
      <c r="H199" s="9">
        <f t="shared" si="2"/>
        <v>2000000</v>
      </c>
      <c r="I199" s="10"/>
    </row>
    <row r="200" spans="1:9" ht="14.25" customHeight="1">
      <c r="A200" s="6" t="str">
        <f t="shared" si="0"/>
        <v>Batang - Kasepuhan_ROWOCACING</v>
      </c>
      <c r="B200" s="11" t="s">
        <v>54</v>
      </c>
      <c r="C200" s="11" t="s">
        <v>207</v>
      </c>
      <c r="D200" s="11">
        <v>5.84</v>
      </c>
      <c r="E200" s="7">
        <f>VLOOKUP(A200, Sheet2!$A$2:$K$8265, 11)</f>
        <v>109.7085</v>
      </c>
      <c r="F200" s="7">
        <f t="shared" si="1"/>
        <v>0.73</v>
      </c>
      <c r="G200" s="8">
        <v>200000</v>
      </c>
      <c r="H200" s="9">
        <f t="shared" si="2"/>
        <v>1200000</v>
      </c>
      <c r="I200" s="10"/>
    </row>
    <row r="201" spans="1:9" ht="14.25" customHeight="1">
      <c r="A201" s="6" t="str">
        <f t="shared" si="0"/>
        <v>Batang - Kasepuhan_SAMBONG</v>
      </c>
      <c r="B201" s="11" t="s">
        <v>54</v>
      </c>
      <c r="C201" s="11" t="s">
        <v>208</v>
      </c>
      <c r="D201" s="11">
        <v>9.3699999999999992</v>
      </c>
      <c r="E201" s="7">
        <f>VLOOKUP(A201, Sheet2!$A$2:$K$8265, 11)</f>
        <v>109.7085</v>
      </c>
      <c r="F201" s="7">
        <f t="shared" si="1"/>
        <v>1.1712499999999999</v>
      </c>
      <c r="G201" s="8">
        <v>200000</v>
      </c>
      <c r="H201" s="9">
        <f t="shared" si="2"/>
        <v>2000000</v>
      </c>
      <c r="I201" s="10"/>
    </row>
    <row r="202" spans="1:9" ht="14.25" customHeight="1">
      <c r="A202" s="6" t="str">
        <f t="shared" si="0"/>
        <v>Batang - Kasepuhan_SARIGLAGAH</v>
      </c>
      <c r="B202" s="11" t="s">
        <v>54</v>
      </c>
      <c r="C202" s="11" t="s">
        <v>209</v>
      </c>
      <c r="D202" s="11">
        <v>9.3699999999999992</v>
      </c>
      <c r="E202" s="7">
        <f>VLOOKUP(A202, Sheet2!$A$2:$K$8265, 11)</f>
        <v>109.7085</v>
      </c>
      <c r="F202" s="7">
        <f t="shared" si="1"/>
        <v>1.1712499999999999</v>
      </c>
      <c r="G202" s="8">
        <v>200000</v>
      </c>
      <c r="H202" s="9">
        <f t="shared" si="2"/>
        <v>2000000</v>
      </c>
      <c r="I202" s="10"/>
    </row>
    <row r="203" spans="1:9" ht="14.25" customHeight="1">
      <c r="A203" s="6" t="str">
        <f t="shared" si="0"/>
        <v>Batang - Kasepuhan_SAWAHJOHO</v>
      </c>
      <c r="B203" s="11" t="s">
        <v>54</v>
      </c>
      <c r="C203" s="11" t="s">
        <v>210</v>
      </c>
      <c r="D203" s="11">
        <v>9.3699999999999992</v>
      </c>
      <c r="E203" s="7">
        <f>VLOOKUP(A203, Sheet2!$A$2:$K$8265, 11)</f>
        <v>109.7085</v>
      </c>
      <c r="F203" s="7">
        <f t="shared" si="1"/>
        <v>1.1712499999999999</v>
      </c>
      <c r="G203" s="8">
        <v>200000</v>
      </c>
      <c r="H203" s="9">
        <f t="shared" si="2"/>
        <v>2000000</v>
      </c>
      <c r="I203" s="10"/>
    </row>
    <row r="204" spans="1:9" ht="14.25" customHeight="1">
      <c r="A204" s="6" t="str">
        <f t="shared" si="0"/>
        <v>Batang - Kasepuhan_SAWANGAN</v>
      </c>
      <c r="B204" s="11" t="s">
        <v>54</v>
      </c>
      <c r="C204" s="11" t="s">
        <v>52</v>
      </c>
      <c r="D204" s="11">
        <v>5.84</v>
      </c>
      <c r="E204" s="7">
        <f>VLOOKUP(A204, Sheet2!$A$2:$K$8265, 11)</f>
        <v>109.7085</v>
      </c>
      <c r="F204" s="7">
        <f t="shared" si="1"/>
        <v>0.73</v>
      </c>
      <c r="G204" s="8">
        <v>200000</v>
      </c>
      <c r="H204" s="9">
        <f t="shared" si="2"/>
        <v>1200000</v>
      </c>
      <c r="I204" s="10"/>
    </row>
    <row r="205" spans="1:9" ht="14.25" customHeight="1">
      <c r="A205" s="6" t="str">
        <f t="shared" si="0"/>
        <v>Batang - Kasepuhan_SELOKARTO</v>
      </c>
      <c r="B205" s="11" t="s">
        <v>54</v>
      </c>
      <c r="C205" s="11" t="s">
        <v>211</v>
      </c>
      <c r="D205" s="11">
        <v>9.3699999999999992</v>
      </c>
      <c r="E205" s="7">
        <f>VLOOKUP(A205, Sheet2!$A$2:$K$8265, 11)</f>
        <v>109.7085</v>
      </c>
      <c r="F205" s="7">
        <f t="shared" si="1"/>
        <v>1.1712499999999999</v>
      </c>
      <c r="G205" s="8">
        <v>200000</v>
      </c>
      <c r="H205" s="9">
        <f t="shared" si="2"/>
        <v>2000000</v>
      </c>
      <c r="I205" s="10"/>
    </row>
    <row r="206" spans="1:9" ht="14.25" customHeight="1">
      <c r="A206" s="6" t="str">
        <f t="shared" si="0"/>
        <v>Batang - Kasepuhan_SELOPAJANG BARAT</v>
      </c>
      <c r="B206" s="11" t="s">
        <v>54</v>
      </c>
      <c r="C206" s="11" t="s">
        <v>212</v>
      </c>
      <c r="D206" s="11">
        <v>9.3699999999999992</v>
      </c>
      <c r="E206" s="7">
        <f>VLOOKUP(A206, Sheet2!$A$2:$K$8265, 11)</f>
        <v>109.7085</v>
      </c>
      <c r="F206" s="7">
        <f t="shared" si="1"/>
        <v>1.1712499999999999</v>
      </c>
      <c r="G206" s="8">
        <v>200000</v>
      </c>
      <c r="H206" s="9">
        <f t="shared" si="2"/>
        <v>2000000</v>
      </c>
      <c r="I206" s="10"/>
    </row>
    <row r="207" spans="1:9" ht="14.25" customHeight="1">
      <c r="A207" s="6" t="str">
        <f t="shared" si="0"/>
        <v>Batang - Kasepuhan_SELOPAJANG TIMUR</v>
      </c>
      <c r="B207" s="11" t="s">
        <v>54</v>
      </c>
      <c r="C207" s="11" t="s">
        <v>213</v>
      </c>
      <c r="D207" s="11">
        <v>9.3699999999999992</v>
      </c>
      <c r="E207" s="7">
        <f>VLOOKUP(A207, Sheet2!$A$2:$K$8265, 11)</f>
        <v>109.7085</v>
      </c>
      <c r="F207" s="7">
        <f t="shared" si="1"/>
        <v>1.1712499999999999</v>
      </c>
      <c r="G207" s="8">
        <v>200000</v>
      </c>
      <c r="H207" s="9">
        <f t="shared" si="2"/>
        <v>2000000</v>
      </c>
      <c r="I207" s="10"/>
    </row>
    <row r="208" spans="1:9" ht="14.25" customHeight="1">
      <c r="A208" s="6" t="str">
        <f t="shared" si="0"/>
        <v>Batang - Kasepuhan_SEMAMPIR</v>
      </c>
      <c r="B208" s="11" t="s">
        <v>54</v>
      </c>
      <c r="C208" s="11" t="s">
        <v>214</v>
      </c>
      <c r="D208" s="11">
        <v>9.3699999999999992</v>
      </c>
      <c r="E208" s="7">
        <f>VLOOKUP(A208, Sheet2!$A$2:$K$8265, 11)</f>
        <v>109.7085</v>
      </c>
      <c r="F208" s="7">
        <f t="shared" si="1"/>
        <v>1.1712499999999999</v>
      </c>
      <c r="G208" s="8">
        <v>200000</v>
      </c>
      <c r="H208" s="9">
        <f t="shared" si="2"/>
        <v>2000000</v>
      </c>
      <c r="I208" s="10"/>
    </row>
    <row r="209" spans="1:9" ht="14.25" customHeight="1">
      <c r="A209" s="6" t="str">
        <f t="shared" si="0"/>
        <v>Batang - Kasepuhan_SEMBOJO</v>
      </c>
      <c r="B209" s="11" t="s">
        <v>54</v>
      </c>
      <c r="C209" s="11" t="s">
        <v>215</v>
      </c>
      <c r="D209" s="11">
        <v>9.3699999999999992</v>
      </c>
      <c r="E209" s="7">
        <f>VLOOKUP(A209, Sheet2!$A$2:$K$8265, 11)</f>
        <v>109.7085</v>
      </c>
      <c r="F209" s="7">
        <f t="shared" si="1"/>
        <v>1.1712499999999999</v>
      </c>
      <c r="G209" s="8">
        <v>200000</v>
      </c>
      <c r="H209" s="9">
        <f t="shared" si="2"/>
        <v>2000000</v>
      </c>
      <c r="I209" s="10"/>
    </row>
    <row r="210" spans="1:9" ht="14.25" customHeight="1">
      <c r="A210" s="6" t="str">
        <f t="shared" si="0"/>
        <v>Batang - Kasepuhan_SENDANG</v>
      </c>
      <c r="B210" s="11" t="s">
        <v>54</v>
      </c>
      <c r="C210" s="11" t="s">
        <v>216</v>
      </c>
      <c r="D210" s="11">
        <v>9.3699999999999992</v>
      </c>
      <c r="E210" s="7">
        <f>VLOOKUP(A210, Sheet2!$A$2:$K$8265, 11)</f>
        <v>109.7085</v>
      </c>
      <c r="F210" s="7">
        <f t="shared" si="1"/>
        <v>1.1712499999999999</v>
      </c>
      <c r="G210" s="8">
        <v>200000</v>
      </c>
      <c r="H210" s="9">
        <f t="shared" si="2"/>
        <v>2000000</v>
      </c>
      <c r="I210" s="10"/>
    </row>
    <row r="211" spans="1:9" ht="14.25" customHeight="1">
      <c r="A211" s="6" t="str">
        <f t="shared" si="0"/>
        <v>Batang - Kasepuhan_SENGON</v>
      </c>
      <c r="B211" s="11" t="s">
        <v>54</v>
      </c>
      <c r="C211" s="11" t="s">
        <v>217</v>
      </c>
      <c r="D211" s="11">
        <v>9.3699999999999992</v>
      </c>
      <c r="E211" s="7">
        <f>VLOOKUP(A211, Sheet2!$A$2:$K$8265, 11)</f>
        <v>109.7085</v>
      </c>
      <c r="F211" s="7">
        <f t="shared" si="1"/>
        <v>1.1712499999999999</v>
      </c>
      <c r="G211" s="8">
        <v>200000</v>
      </c>
      <c r="H211" s="9">
        <f t="shared" si="2"/>
        <v>2000000</v>
      </c>
      <c r="I211" s="10"/>
    </row>
    <row r="212" spans="1:9" ht="14.25" customHeight="1">
      <c r="A212" s="6" t="str">
        <f t="shared" si="0"/>
        <v>Batang - Kasepuhan_SIBERUK</v>
      </c>
      <c r="B212" s="11" t="s">
        <v>54</v>
      </c>
      <c r="C212" s="11" t="s">
        <v>218</v>
      </c>
      <c r="D212" s="11">
        <v>9.3699999999999992</v>
      </c>
      <c r="E212" s="7">
        <f>VLOOKUP(A212, Sheet2!$A$2:$K$8265, 11)</f>
        <v>109.7085</v>
      </c>
      <c r="F212" s="7">
        <f t="shared" si="1"/>
        <v>1.1712499999999999</v>
      </c>
      <c r="G212" s="8">
        <v>200000</v>
      </c>
      <c r="H212" s="9">
        <f t="shared" si="2"/>
        <v>2000000</v>
      </c>
      <c r="I212" s="10"/>
    </row>
    <row r="213" spans="1:9" ht="14.25" customHeight="1">
      <c r="A213" s="6" t="str">
        <f t="shared" si="0"/>
        <v>Batang - Kasepuhan_SIDAYU</v>
      </c>
      <c r="B213" s="11" t="s">
        <v>54</v>
      </c>
      <c r="C213" s="11" t="s">
        <v>219</v>
      </c>
      <c r="D213" s="11">
        <v>9.3699999999999992</v>
      </c>
      <c r="E213" s="7">
        <f>VLOOKUP(A213, Sheet2!$A$2:$K$8265, 11)</f>
        <v>109.7085</v>
      </c>
      <c r="F213" s="7">
        <f t="shared" si="1"/>
        <v>1.1712499999999999</v>
      </c>
      <c r="G213" s="8">
        <v>200000</v>
      </c>
      <c r="H213" s="9">
        <f t="shared" si="2"/>
        <v>2000000</v>
      </c>
      <c r="I213" s="10"/>
    </row>
    <row r="214" spans="1:9" ht="14.25" customHeight="1">
      <c r="A214" s="6" t="str">
        <f t="shared" si="0"/>
        <v>Batang - Kasepuhan_SIDOHARJO</v>
      </c>
      <c r="B214" s="11" t="s">
        <v>54</v>
      </c>
      <c r="C214" s="11" t="s">
        <v>220</v>
      </c>
      <c r="D214" s="11">
        <v>5.84</v>
      </c>
      <c r="E214" s="7">
        <f>VLOOKUP(A214, Sheet2!$A$2:$K$8265, 11)</f>
        <v>109.7085</v>
      </c>
      <c r="F214" s="7">
        <f t="shared" si="1"/>
        <v>0.73</v>
      </c>
      <c r="G214" s="8">
        <v>200000</v>
      </c>
      <c r="H214" s="9">
        <f t="shared" si="2"/>
        <v>1200000</v>
      </c>
      <c r="I214" s="10"/>
    </row>
    <row r="215" spans="1:9" ht="14.25" customHeight="1">
      <c r="A215" s="6" t="str">
        <f t="shared" si="0"/>
        <v>Batang - Kasepuhan_SIDOMULYO</v>
      </c>
      <c r="B215" s="11" t="s">
        <v>54</v>
      </c>
      <c r="C215" s="11" t="s">
        <v>221</v>
      </c>
      <c r="D215" s="11">
        <v>5.84</v>
      </c>
      <c r="E215" s="7">
        <f>VLOOKUP(A215, Sheet2!$A$2:$K$8265, 11)</f>
        <v>109.7085</v>
      </c>
      <c r="F215" s="7">
        <f t="shared" si="1"/>
        <v>0.73</v>
      </c>
      <c r="G215" s="8">
        <v>200000</v>
      </c>
      <c r="H215" s="9">
        <f t="shared" si="2"/>
        <v>1200000</v>
      </c>
      <c r="I215" s="10"/>
    </row>
    <row r="216" spans="1:9" ht="14.25" customHeight="1">
      <c r="A216" s="6" t="str">
        <f t="shared" si="0"/>
        <v>Batang - Kasepuhan_SIDOREJO</v>
      </c>
      <c r="B216" s="11" t="s">
        <v>54</v>
      </c>
      <c r="C216" s="11" t="s">
        <v>222</v>
      </c>
      <c r="D216" s="11">
        <v>9.3699999999999992</v>
      </c>
      <c r="E216" s="7">
        <f>VLOOKUP(A216, Sheet2!$A$2:$K$8265, 11)</f>
        <v>109.7085</v>
      </c>
      <c r="F216" s="7">
        <f t="shared" si="1"/>
        <v>1.1712499999999999</v>
      </c>
      <c r="G216" s="8">
        <v>200000</v>
      </c>
      <c r="H216" s="9">
        <f t="shared" si="2"/>
        <v>2000000</v>
      </c>
      <c r="I216" s="10"/>
    </row>
    <row r="217" spans="1:9" ht="14.25" customHeight="1">
      <c r="A217" s="6" t="str">
        <f t="shared" si="0"/>
        <v>Batang - Kasepuhan_SIGAYAM</v>
      </c>
      <c r="B217" s="11" t="s">
        <v>54</v>
      </c>
      <c r="C217" s="11" t="s">
        <v>223</v>
      </c>
      <c r="D217" s="11">
        <v>9.3699999999999992</v>
      </c>
      <c r="E217" s="7">
        <f>VLOOKUP(A217, Sheet2!$A$2:$K$8265, 11)</f>
        <v>109.7085</v>
      </c>
      <c r="F217" s="7">
        <f t="shared" si="1"/>
        <v>1.1712499999999999</v>
      </c>
      <c r="G217" s="8">
        <v>200000</v>
      </c>
      <c r="H217" s="9">
        <f t="shared" si="2"/>
        <v>2000000</v>
      </c>
      <c r="I217" s="10"/>
    </row>
    <row r="218" spans="1:9" ht="14.25" customHeight="1">
      <c r="A218" s="6" t="str">
        <f t="shared" si="0"/>
        <v>Batang - Kasepuhan_SIGUCI</v>
      </c>
      <c r="B218" s="11" t="s">
        <v>54</v>
      </c>
      <c r="C218" s="11" t="s">
        <v>224</v>
      </c>
      <c r="D218" s="11">
        <v>9.3699999999999992</v>
      </c>
      <c r="E218" s="7">
        <f>VLOOKUP(A218, Sheet2!$A$2:$K$8265, 11)</f>
        <v>109.7085</v>
      </c>
      <c r="F218" s="7">
        <f t="shared" si="1"/>
        <v>1.1712499999999999</v>
      </c>
      <c r="G218" s="8">
        <v>200000</v>
      </c>
      <c r="H218" s="9">
        <f t="shared" si="2"/>
        <v>2000000</v>
      </c>
      <c r="I218" s="10"/>
    </row>
    <row r="219" spans="1:9" ht="14.25" customHeight="1">
      <c r="A219" s="6" t="str">
        <f t="shared" si="0"/>
        <v>Batang - Kasepuhan_SIJONO</v>
      </c>
      <c r="B219" s="11" t="s">
        <v>54</v>
      </c>
      <c r="C219" s="11" t="s">
        <v>225</v>
      </c>
      <c r="D219" s="11">
        <v>9.3699999999999992</v>
      </c>
      <c r="E219" s="7">
        <f>VLOOKUP(A219, Sheet2!$A$2:$K$8265, 11)</f>
        <v>109.7085</v>
      </c>
      <c r="F219" s="7">
        <f t="shared" si="1"/>
        <v>1.1712499999999999</v>
      </c>
      <c r="G219" s="8">
        <v>200000</v>
      </c>
      <c r="H219" s="9">
        <f t="shared" si="2"/>
        <v>2000000</v>
      </c>
      <c r="I219" s="10"/>
    </row>
    <row r="220" spans="1:9" ht="14.25" customHeight="1">
      <c r="A220" s="6" t="str">
        <f t="shared" si="0"/>
        <v>Batang - Kasepuhan_SILURAH</v>
      </c>
      <c r="B220" s="11" t="s">
        <v>54</v>
      </c>
      <c r="C220" s="11" t="s">
        <v>226</v>
      </c>
      <c r="D220" s="11">
        <v>9.3699999999999992</v>
      </c>
      <c r="E220" s="7">
        <f>VLOOKUP(A220, Sheet2!$A$2:$K$8265, 11)</f>
        <v>109.7085</v>
      </c>
      <c r="F220" s="7">
        <f t="shared" si="1"/>
        <v>1.1712499999999999</v>
      </c>
      <c r="G220" s="8">
        <v>200000</v>
      </c>
      <c r="H220" s="9">
        <f t="shared" si="2"/>
        <v>2000000</v>
      </c>
      <c r="I220" s="10"/>
    </row>
    <row r="221" spans="1:9" ht="14.25" customHeight="1">
      <c r="A221" s="6" t="str">
        <f t="shared" si="0"/>
        <v>Batang - Kasepuhan_SIMBANGDESA</v>
      </c>
      <c r="B221" s="11" t="s">
        <v>54</v>
      </c>
      <c r="C221" s="11" t="s">
        <v>227</v>
      </c>
      <c r="D221" s="11">
        <v>9.3699999999999992</v>
      </c>
      <c r="E221" s="7">
        <f>VLOOKUP(A221, Sheet2!$A$2:$K$8265, 11)</f>
        <v>109.7085</v>
      </c>
      <c r="F221" s="7">
        <f t="shared" si="1"/>
        <v>1.1712499999999999</v>
      </c>
      <c r="G221" s="8">
        <v>200000</v>
      </c>
      <c r="H221" s="9">
        <f t="shared" si="2"/>
        <v>2000000</v>
      </c>
      <c r="I221" s="10"/>
    </row>
    <row r="222" spans="1:9" ht="14.25" customHeight="1">
      <c r="A222" s="6" t="str">
        <f t="shared" si="0"/>
        <v>Batang - Kasepuhan_SIMBANGJATI</v>
      </c>
      <c r="B222" s="11" t="s">
        <v>54</v>
      </c>
      <c r="C222" s="11" t="s">
        <v>228</v>
      </c>
      <c r="D222" s="11">
        <v>9.3699999999999992</v>
      </c>
      <c r="E222" s="7">
        <f>VLOOKUP(A222, Sheet2!$A$2:$K$8265, 11)</f>
        <v>109.7085</v>
      </c>
      <c r="F222" s="7">
        <f t="shared" si="1"/>
        <v>1.1712499999999999</v>
      </c>
      <c r="G222" s="8">
        <v>200000</v>
      </c>
      <c r="H222" s="9">
        <f t="shared" si="2"/>
        <v>2000000</v>
      </c>
      <c r="I222" s="10"/>
    </row>
    <row r="223" spans="1:9" ht="14.25" customHeight="1">
      <c r="A223" s="6" t="str">
        <f t="shared" si="0"/>
        <v>Batang - Kasepuhan_SIMPAR</v>
      </c>
      <c r="B223" s="11" t="s">
        <v>54</v>
      </c>
      <c r="C223" s="11" t="s">
        <v>229</v>
      </c>
      <c r="D223" s="11">
        <v>9.3699999999999992</v>
      </c>
      <c r="E223" s="7">
        <f>VLOOKUP(A223, Sheet2!$A$2:$K$8265, 11)</f>
        <v>109.7085</v>
      </c>
      <c r="F223" s="7">
        <f t="shared" si="1"/>
        <v>1.1712499999999999</v>
      </c>
      <c r="G223" s="8">
        <v>200000</v>
      </c>
      <c r="H223" s="9">
        <f t="shared" si="2"/>
        <v>2000000</v>
      </c>
      <c r="I223" s="10"/>
    </row>
    <row r="224" spans="1:9" ht="14.25" customHeight="1">
      <c r="A224" s="6" t="str">
        <f t="shared" si="0"/>
        <v>Batang - Kasepuhan_SIWATU</v>
      </c>
      <c r="B224" s="11" t="s">
        <v>54</v>
      </c>
      <c r="C224" s="11" t="s">
        <v>230</v>
      </c>
      <c r="D224" s="11">
        <v>9.3699999999999992</v>
      </c>
      <c r="E224" s="7">
        <f>VLOOKUP(A224, Sheet2!$A$2:$K$8265, 11)</f>
        <v>109.7085</v>
      </c>
      <c r="F224" s="7">
        <f t="shared" si="1"/>
        <v>1.1712499999999999</v>
      </c>
      <c r="G224" s="8">
        <v>200000</v>
      </c>
      <c r="H224" s="9">
        <f t="shared" si="2"/>
        <v>2000000</v>
      </c>
      <c r="I224" s="10"/>
    </row>
    <row r="225" spans="1:9" ht="14.25" customHeight="1">
      <c r="A225" s="6" t="str">
        <f t="shared" si="0"/>
        <v>Batang - Kasepuhan_SODONG</v>
      </c>
      <c r="B225" s="11" t="s">
        <v>54</v>
      </c>
      <c r="C225" s="11" t="s">
        <v>231</v>
      </c>
      <c r="D225" s="11">
        <v>9.3699999999999992</v>
      </c>
      <c r="E225" s="7">
        <f>VLOOKUP(A225, Sheet2!$A$2:$K$8265, 11)</f>
        <v>109.7085</v>
      </c>
      <c r="F225" s="7">
        <f t="shared" si="1"/>
        <v>1.1712499999999999</v>
      </c>
      <c r="G225" s="8">
        <v>200000</v>
      </c>
      <c r="H225" s="9">
        <f t="shared" si="2"/>
        <v>2000000</v>
      </c>
      <c r="I225" s="10"/>
    </row>
    <row r="226" spans="1:9" ht="14.25" customHeight="1">
      <c r="A226" s="6" t="str">
        <f t="shared" si="0"/>
        <v>Batang - Kasepuhan_SOKODUWET</v>
      </c>
      <c r="B226" s="11" t="s">
        <v>54</v>
      </c>
      <c r="C226" s="11" t="s">
        <v>232</v>
      </c>
      <c r="D226" s="11">
        <v>0.94</v>
      </c>
      <c r="E226" s="7">
        <f>VLOOKUP(A226, Sheet2!$A$2:$K$8265, 11)</f>
        <v>109.7085</v>
      </c>
      <c r="F226" s="7">
        <f t="shared" si="1"/>
        <v>0.11749999999999999</v>
      </c>
      <c r="G226" s="8">
        <v>200000</v>
      </c>
      <c r="H226" s="9">
        <f t="shared" si="2"/>
        <v>200000</v>
      </c>
      <c r="I226" s="10"/>
    </row>
    <row r="227" spans="1:9" ht="14.25" customHeight="1">
      <c r="A227" s="6" t="str">
        <f t="shared" si="0"/>
        <v>Batang - Kasepuhan_SUBAH</v>
      </c>
      <c r="B227" s="11" t="s">
        <v>54</v>
      </c>
      <c r="C227" s="11" t="s">
        <v>233</v>
      </c>
      <c r="D227" s="11">
        <v>9.3699999999999992</v>
      </c>
      <c r="E227" s="7">
        <f>VLOOKUP(A227, Sheet2!$A$2:$K$8265, 11)</f>
        <v>109.7085</v>
      </c>
      <c r="F227" s="7">
        <f t="shared" si="1"/>
        <v>1.1712499999999999</v>
      </c>
      <c r="G227" s="8">
        <v>200000</v>
      </c>
      <c r="H227" s="9">
        <f t="shared" si="2"/>
        <v>2000000</v>
      </c>
      <c r="I227" s="10"/>
    </row>
    <row r="228" spans="1:9" ht="14.25" customHeight="1">
      <c r="A228" s="6" t="str">
        <f t="shared" si="0"/>
        <v>Batang - Kasepuhan_TALUN</v>
      </c>
      <c r="B228" s="11" t="s">
        <v>54</v>
      </c>
      <c r="C228" s="11" t="s">
        <v>234</v>
      </c>
      <c r="D228" s="11">
        <v>5.84</v>
      </c>
      <c r="E228" s="7">
        <f>VLOOKUP(A228, Sheet2!$A$2:$K$8265, 11)</f>
        <v>109.7085</v>
      </c>
      <c r="F228" s="7">
        <f t="shared" si="1"/>
        <v>0.73</v>
      </c>
      <c r="G228" s="8">
        <v>200000</v>
      </c>
      <c r="H228" s="9">
        <f t="shared" si="2"/>
        <v>1200000</v>
      </c>
      <c r="I228" s="10"/>
    </row>
    <row r="229" spans="1:9" ht="14.25" customHeight="1">
      <c r="A229" s="6" t="str">
        <f t="shared" si="0"/>
        <v>Batang - Kasepuhan_TAMBAHREJO</v>
      </c>
      <c r="B229" s="11" t="s">
        <v>54</v>
      </c>
      <c r="C229" s="11" t="s">
        <v>235</v>
      </c>
      <c r="D229" s="11">
        <v>9.3699999999999992</v>
      </c>
      <c r="E229" s="7">
        <f>VLOOKUP(A229, Sheet2!$A$2:$K$8265, 11)</f>
        <v>109.7085</v>
      </c>
      <c r="F229" s="7">
        <f t="shared" si="1"/>
        <v>1.1712499999999999</v>
      </c>
      <c r="G229" s="8">
        <v>200000</v>
      </c>
      <c r="H229" s="9">
        <f t="shared" si="2"/>
        <v>2000000</v>
      </c>
      <c r="I229" s="10"/>
    </row>
    <row r="230" spans="1:9" ht="14.25" customHeight="1">
      <c r="A230" s="6" t="str">
        <f t="shared" si="0"/>
        <v>Batang - Kasepuhan_TAMBAKBOYO</v>
      </c>
      <c r="B230" s="11" t="s">
        <v>54</v>
      </c>
      <c r="C230" s="11" t="s">
        <v>236</v>
      </c>
      <c r="D230" s="11">
        <v>9.3699999999999992</v>
      </c>
      <c r="E230" s="7">
        <f>VLOOKUP(A230, Sheet2!$A$2:$K$8265, 11)</f>
        <v>109.7085</v>
      </c>
      <c r="F230" s="7">
        <f t="shared" si="1"/>
        <v>1.1712499999999999</v>
      </c>
      <c r="G230" s="8">
        <v>200000</v>
      </c>
      <c r="H230" s="9">
        <f t="shared" si="2"/>
        <v>2000000</v>
      </c>
      <c r="I230" s="10"/>
    </row>
    <row r="231" spans="1:9" ht="14.25" customHeight="1">
      <c r="A231" s="6" t="str">
        <f t="shared" si="0"/>
        <v>Batang - Kasepuhan_TEGALSARI</v>
      </c>
      <c r="B231" s="11" t="s">
        <v>54</v>
      </c>
      <c r="C231" s="11" t="s">
        <v>237</v>
      </c>
      <c r="D231" s="11">
        <v>9.3699999999999992</v>
      </c>
      <c r="E231" s="7">
        <f>VLOOKUP(A231, Sheet2!$A$2:$K$8265, 11)</f>
        <v>109.7085</v>
      </c>
      <c r="F231" s="7">
        <f t="shared" si="1"/>
        <v>1.1712499999999999</v>
      </c>
      <c r="G231" s="8">
        <v>200000</v>
      </c>
      <c r="H231" s="9">
        <f t="shared" si="2"/>
        <v>2000000</v>
      </c>
      <c r="I231" s="10"/>
    </row>
    <row r="232" spans="1:9" ht="14.25" customHeight="1">
      <c r="A232" s="6" t="str">
        <f t="shared" si="0"/>
        <v>Batang - Kasepuhan_TERBAN</v>
      </c>
      <c r="B232" s="11" t="s">
        <v>54</v>
      </c>
      <c r="C232" s="11" t="s">
        <v>238</v>
      </c>
      <c r="D232" s="11">
        <v>9.3699999999999992</v>
      </c>
      <c r="E232" s="7">
        <f>VLOOKUP(A232, Sheet2!$A$2:$K$8265, 11)</f>
        <v>109.7085</v>
      </c>
      <c r="F232" s="7">
        <f t="shared" si="1"/>
        <v>1.1712499999999999</v>
      </c>
      <c r="G232" s="8">
        <v>200000</v>
      </c>
      <c r="H232" s="9">
        <f t="shared" si="2"/>
        <v>2000000</v>
      </c>
      <c r="I232" s="10"/>
    </row>
    <row r="233" spans="1:9" ht="14.25" customHeight="1">
      <c r="A233" s="6" t="str">
        <f t="shared" si="0"/>
        <v>Batang - Kasepuhan_TIMBANGSARI</v>
      </c>
      <c r="B233" s="11" t="s">
        <v>54</v>
      </c>
      <c r="C233" s="11" t="s">
        <v>239</v>
      </c>
      <c r="D233" s="11">
        <v>5.84</v>
      </c>
      <c r="E233" s="7">
        <f>VLOOKUP(A233, Sheet2!$A$2:$K$8265, 11)</f>
        <v>109.7085</v>
      </c>
      <c r="F233" s="7">
        <f t="shared" si="1"/>
        <v>0.73</v>
      </c>
      <c r="G233" s="8">
        <v>200000</v>
      </c>
      <c r="H233" s="9">
        <f t="shared" si="2"/>
        <v>1200000</v>
      </c>
      <c r="I233" s="10"/>
    </row>
    <row r="234" spans="1:9" ht="14.25" customHeight="1">
      <c r="A234" s="6" t="str">
        <f t="shared" si="0"/>
        <v>Batang - Kasepuhan_TOMBO</v>
      </c>
      <c r="B234" s="11" t="s">
        <v>54</v>
      </c>
      <c r="C234" s="11" t="s">
        <v>240</v>
      </c>
      <c r="D234" s="11">
        <v>9.3699999999999992</v>
      </c>
      <c r="E234" s="7">
        <f>VLOOKUP(A234, Sheet2!$A$2:$K$8265, 11)</f>
        <v>109.7085</v>
      </c>
      <c r="F234" s="7">
        <f t="shared" si="1"/>
        <v>1.1712499999999999</v>
      </c>
      <c r="G234" s="8">
        <v>200000</v>
      </c>
      <c r="H234" s="9">
        <f t="shared" si="2"/>
        <v>2000000</v>
      </c>
      <c r="I234" s="10"/>
    </row>
    <row r="235" spans="1:9" ht="14.25" customHeight="1">
      <c r="A235" s="6" t="str">
        <f t="shared" si="0"/>
        <v>Batang - Kasepuhan_TOSARAN</v>
      </c>
      <c r="B235" s="11" t="s">
        <v>54</v>
      </c>
      <c r="C235" s="11" t="s">
        <v>241</v>
      </c>
      <c r="D235" s="11">
        <v>5.84</v>
      </c>
      <c r="E235" s="7">
        <f>VLOOKUP(A235, Sheet2!$A$2:$K$8265, 11)</f>
        <v>109.7085</v>
      </c>
      <c r="F235" s="7">
        <f t="shared" si="1"/>
        <v>0.73</v>
      </c>
      <c r="G235" s="8">
        <v>200000</v>
      </c>
      <c r="H235" s="9">
        <f t="shared" si="2"/>
        <v>1200000</v>
      </c>
      <c r="I235" s="10"/>
    </row>
    <row r="236" spans="1:9" ht="14.25" customHeight="1">
      <c r="A236" s="6" t="str">
        <f t="shared" si="0"/>
        <v>Batang - Kasepuhan_TOSO</v>
      </c>
      <c r="B236" s="11" t="s">
        <v>54</v>
      </c>
      <c r="C236" s="11" t="s">
        <v>242</v>
      </c>
      <c r="D236" s="11">
        <v>9.3699999999999992</v>
      </c>
      <c r="E236" s="7">
        <f>VLOOKUP(A236, Sheet2!$A$2:$K$8265, 11)</f>
        <v>109.7085</v>
      </c>
      <c r="F236" s="7">
        <f t="shared" si="1"/>
        <v>1.1712499999999999</v>
      </c>
      <c r="G236" s="8">
        <v>200000</v>
      </c>
      <c r="H236" s="9">
        <f t="shared" si="2"/>
        <v>2000000</v>
      </c>
      <c r="I236" s="10"/>
    </row>
    <row r="237" spans="1:9" ht="14.25" customHeight="1">
      <c r="A237" s="6" t="str">
        <f t="shared" si="0"/>
        <v>Batang - Kasepuhan_TRAGUNG</v>
      </c>
      <c r="B237" s="11" t="s">
        <v>54</v>
      </c>
      <c r="C237" s="11" t="s">
        <v>243</v>
      </c>
      <c r="D237" s="11">
        <v>9.3699999999999992</v>
      </c>
      <c r="E237" s="7">
        <f>VLOOKUP(A237, Sheet2!$A$2:$K$8265, 11)</f>
        <v>109.7085</v>
      </c>
      <c r="F237" s="7">
        <f t="shared" si="1"/>
        <v>1.1712499999999999</v>
      </c>
      <c r="G237" s="8">
        <v>200000</v>
      </c>
      <c r="H237" s="9">
        <f t="shared" si="2"/>
        <v>2000000</v>
      </c>
      <c r="I237" s="10"/>
    </row>
    <row r="238" spans="1:9" ht="14.25" customHeight="1">
      <c r="A238" s="6" t="str">
        <f t="shared" si="0"/>
        <v>Batang - Kasepuhan_TULIS</v>
      </c>
      <c r="B238" s="11" t="s">
        <v>54</v>
      </c>
      <c r="C238" s="11" t="s">
        <v>244</v>
      </c>
      <c r="D238" s="11">
        <v>9.3699999999999992</v>
      </c>
      <c r="E238" s="7">
        <f>VLOOKUP(A238, Sheet2!$A$2:$K$8265, 11)</f>
        <v>109.7085</v>
      </c>
      <c r="F238" s="7">
        <f t="shared" si="1"/>
        <v>1.1712499999999999</v>
      </c>
      <c r="G238" s="8">
        <v>200000</v>
      </c>
      <c r="H238" s="9">
        <f t="shared" si="2"/>
        <v>2000000</v>
      </c>
      <c r="I238" s="10"/>
    </row>
    <row r="239" spans="1:9" ht="14.25" customHeight="1">
      <c r="A239" s="6" t="str">
        <f t="shared" si="0"/>
        <v>Batang - Kasepuhan_TUMBREP</v>
      </c>
      <c r="B239" s="11" t="s">
        <v>54</v>
      </c>
      <c r="C239" s="11" t="s">
        <v>245</v>
      </c>
      <c r="D239" s="11">
        <v>9.3699999999999992</v>
      </c>
      <c r="E239" s="7">
        <f>VLOOKUP(A239, Sheet2!$A$2:$K$8265, 11)</f>
        <v>109.7085</v>
      </c>
      <c r="F239" s="7">
        <f t="shared" si="1"/>
        <v>1.1712499999999999</v>
      </c>
      <c r="G239" s="8">
        <v>200000</v>
      </c>
      <c r="H239" s="9">
        <f t="shared" si="2"/>
        <v>2000000</v>
      </c>
      <c r="I239" s="10"/>
    </row>
    <row r="240" spans="1:9" ht="14.25" customHeight="1">
      <c r="A240" s="6" t="str">
        <f t="shared" si="0"/>
        <v>Batang - Kasepuhan_UJUNGNEGORO</v>
      </c>
      <c r="B240" s="11" t="s">
        <v>54</v>
      </c>
      <c r="C240" s="11" t="s">
        <v>246</v>
      </c>
      <c r="D240" s="11">
        <v>9.3699999999999992</v>
      </c>
      <c r="E240" s="7">
        <f>VLOOKUP(A240, Sheet2!$A$2:$K$8265, 11)</f>
        <v>109.7085</v>
      </c>
      <c r="F240" s="7">
        <f t="shared" si="1"/>
        <v>1.1712499999999999</v>
      </c>
      <c r="G240" s="8">
        <v>200000</v>
      </c>
      <c r="H240" s="9">
        <f t="shared" si="2"/>
        <v>2000000</v>
      </c>
      <c r="I240" s="10"/>
    </row>
    <row r="241" spans="1:9" ht="14.25" customHeight="1">
      <c r="A241" s="6" t="str">
        <f t="shared" si="0"/>
        <v>Batang - Kasepuhan_WARUNGASEM</v>
      </c>
      <c r="B241" s="11" t="s">
        <v>54</v>
      </c>
      <c r="C241" s="11" t="s">
        <v>247</v>
      </c>
      <c r="D241" s="11">
        <v>9.3699999999999992</v>
      </c>
      <c r="E241" s="7">
        <f>VLOOKUP(A241, Sheet2!$A$2:$K$8265, 11)</f>
        <v>109.7085</v>
      </c>
      <c r="F241" s="7">
        <f t="shared" si="1"/>
        <v>1.1712499999999999</v>
      </c>
      <c r="G241" s="8">
        <v>200000</v>
      </c>
      <c r="H241" s="9">
        <f t="shared" si="2"/>
        <v>2000000</v>
      </c>
      <c r="I241" s="10"/>
    </row>
    <row r="242" spans="1:9" ht="14.25" customHeight="1">
      <c r="A242" s="6" t="str">
        <f t="shared" si="0"/>
        <v>Batang - Kasepuhan_WATES</v>
      </c>
      <c r="B242" s="11" t="s">
        <v>54</v>
      </c>
      <c r="C242" s="11" t="s">
        <v>248</v>
      </c>
      <c r="D242" s="11">
        <v>9.3699999999999992</v>
      </c>
      <c r="E242" s="7">
        <f>VLOOKUP(A242, Sheet2!$A$2:$K$8265, 11)</f>
        <v>109.7085</v>
      </c>
      <c r="F242" s="7">
        <f t="shared" si="1"/>
        <v>1.1712499999999999</v>
      </c>
      <c r="G242" s="8">
        <v>200000</v>
      </c>
      <c r="H242" s="9">
        <f t="shared" si="2"/>
        <v>2000000</v>
      </c>
      <c r="I242" s="10"/>
    </row>
    <row r="243" spans="1:9" ht="14.25" customHeight="1">
      <c r="A243" s="6" t="str">
        <f t="shared" si="0"/>
        <v>Batang - Kasepuhan_WATESALIT</v>
      </c>
      <c r="B243" s="11" t="s">
        <v>54</v>
      </c>
      <c r="C243" s="11" t="s">
        <v>249</v>
      </c>
      <c r="D243" s="11">
        <v>9.3699999999999992</v>
      </c>
      <c r="E243" s="7">
        <f>VLOOKUP(A243, Sheet2!$A$2:$K$8265, 11)</f>
        <v>109.7085</v>
      </c>
      <c r="F243" s="7">
        <f t="shared" si="1"/>
        <v>1.1712499999999999</v>
      </c>
      <c r="G243" s="8">
        <v>200000</v>
      </c>
      <c r="H243" s="9">
        <f t="shared" si="2"/>
        <v>2000000</v>
      </c>
      <c r="I243" s="10"/>
    </row>
    <row r="244" spans="1:9" ht="14.25" customHeight="1">
      <c r="A244" s="6" t="str">
        <f t="shared" si="0"/>
        <v>Batang - Kasepuhan_WATUSALAM</v>
      </c>
      <c r="B244" s="11" t="s">
        <v>54</v>
      </c>
      <c r="C244" s="11" t="s">
        <v>250</v>
      </c>
      <c r="D244" s="11">
        <v>5.84</v>
      </c>
      <c r="E244" s="7">
        <f>VLOOKUP(A244, Sheet2!$A$2:$K$8265, 11)</f>
        <v>109.7085</v>
      </c>
      <c r="F244" s="7">
        <f t="shared" si="1"/>
        <v>0.73</v>
      </c>
      <c r="G244" s="8">
        <v>200000</v>
      </c>
      <c r="H244" s="9">
        <f t="shared" si="2"/>
        <v>1200000</v>
      </c>
      <c r="I244" s="10"/>
    </row>
    <row r="245" spans="1:9" ht="14.25" customHeight="1">
      <c r="A245" s="6" t="str">
        <f t="shared" si="0"/>
        <v>Batang - Kasepuhan_WONOBODRO</v>
      </c>
      <c r="B245" s="11" t="s">
        <v>54</v>
      </c>
      <c r="C245" s="11" t="s">
        <v>251</v>
      </c>
      <c r="D245" s="11">
        <v>9.3699999999999992</v>
      </c>
      <c r="E245" s="7">
        <f>VLOOKUP(A245, Sheet2!$A$2:$K$8265, 11)</f>
        <v>109.7085</v>
      </c>
      <c r="F245" s="7">
        <f t="shared" si="1"/>
        <v>1.1712499999999999</v>
      </c>
      <c r="G245" s="8">
        <v>200000</v>
      </c>
      <c r="H245" s="9">
        <f t="shared" si="2"/>
        <v>2000000</v>
      </c>
      <c r="I245" s="10"/>
    </row>
    <row r="246" spans="1:9" ht="14.25" customHeight="1">
      <c r="A246" s="6" t="str">
        <f t="shared" si="0"/>
        <v>Batang - Kasepuhan_WONODADI</v>
      </c>
      <c r="B246" s="11" t="s">
        <v>54</v>
      </c>
      <c r="C246" s="11" t="s">
        <v>252</v>
      </c>
      <c r="D246" s="11">
        <v>9.3699999999999992</v>
      </c>
      <c r="E246" s="7">
        <f>VLOOKUP(A246, Sheet2!$A$2:$K$8265, 11)</f>
        <v>109.7085</v>
      </c>
      <c r="F246" s="7">
        <f t="shared" si="1"/>
        <v>1.1712499999999999</v>
      </c>
      <c r="G246" s="8">
        <v>200000</v>
      </c>
      <c r="H246" s="9">
        <f t="shared" si="2"/>
        <v>2000000</v>
      </c>
      <c r="I246" s="10"/>
    </row>
    <row r="247" spans="1:9" ht="14.25" customHeight="1">
      <c r="A247" s="6" t="str">
        <f t="shared" si="0"/>
        <v>Batang - Kasepuhan_WONOKERSO</v>
      </c>
      <c r="B247" s="11" t="s">
        <v>54</v>
      </c>
      <c r="C247" s="11" t="s">
        <v>253</v>
      </c>
      <c r="D247" s="11">
        <v>9.3699999999999992</v>
      </c>
      <c r="E247" s="7">
        <f>VLOOKUP(A247, Sheet2!$A$2:$K$8265, 11)</f>
        <v>109.7085</v>
      </c>
      <c r="F247" s="7">
        <f t="shared" si="1"/>
        <v>1.1712499999999999</v>
      </c>
      <c r="G247" s="8">
        <v>200000</v>
      </c>
      <c r="H247" s="9">
        <f t="shared" si="2"/>
        <v>2000000</v>
      </c>
      <c r="I247" s="10"/>
    </row>
    <row r="248" spans="1:9" ht="14.25" customHeight="1">
      <c r="A248" s="6" t="str">
        <f t="shared" si="0"/>
        <v>Batang - Kasepuhan_WONOKERTO</v>
      </c>
      <c r="B248" s="11" t="s">
        <v>54</v>
      </c>
      <c r="C248" s="11" t="s">
        <v>254</v>
      </c>
      <c r="D248" s="11">
        <v>9.3699999999999992</v>
      </c>
      <c r="E248" s="7">
        <f>VLOOKUP(A248, Sheet2!$A$2:$K$8265, 11)</f>
        <v>109.7085</v>
      </c>
      <c r="F248" s="7">
        <f t="shared" si="1"/>
        <v>1.1712499999999999</v>
      </c>
      <c r="G248" s="8">
        <v>200000</v>
      </c>
      <c r="H248" s="9">
        <f t="shared" si="2"/>
        <v>2000000</v>
      </c>
      <c r="I248" s="10"/>
    </row>
    <row r="249" spans="1:9" ht="14.25" customHeight="1">
      <c r="A249" s="6" t="str">
        <f t="shared" si="0"/>
        <v>Batang - Kasepuhan_WONOMERTO</v>
      </c>
      <c r="B249" s="11" t="s">
        <v>54</v>
      </c>
      <c r="C249" s="11" t="s">
        <v>255</v>
      </c>
      <c r="D249" s="11">
        <v>9.3699999999999992</v>
      </c>
      <c r="E249" s="7">
        <f>VLOOKUP(A249, Sheet2!$A$2:$K$8265, 11)</f>
        <v>109.7085</v>
      </c>
      <c r="F249" s="7">
        <f t="shared" si="1"/>
        <v>1.1712499999999999</v>
      </c>
      <c r="G249" s="8">
        <v>200000</v>
      </c>
      <c r="H249" s="9">
        <f t="shared" si="2"/>
        <v>2000000</v>
      </c>
      <c r="I249" s="10"/>
    </row>
    <row r="250" spans="1:9" ht="14.25" customHeight="1">
      <c r="A250" s="6" t="str">
        <f t="shared" si="0"/>
        <v>Batang - Kasepuhan_WONOROJO</v>
      </c>
      <c r="B250" s="11" t="s">
        <v>54</v>
      </c>
      <c r="C250" s="11" t="s">
        <v>256</v>
      </c>
      <c r="D250" s="11">
        <v>9.3699999999999992</v>
      </c>
      <c r="E250" s="7">
        <f>VLOOKUP(A250, Sheet2!$A$2:$K$8265, 11)</f>
        <v>109.7085</v>
      </c>
      <c r="F250" s="7">
        <f t="shared" si="1"/>
        <v>1.1712499999999999</v>
      </c>
      <c r="G250" s="8">
        <v>200000</v>
      </c>
      <c r="H250" s="9">
        <f t="shared" si="2"/>
        <v>2000000</v>
      </c>
      <c r="I250" s="10"/>
    </row>
    <row r="251" spans="1:9" ht="14.25" customHeight="1">
      <c r="A251" s="6" t="str">
        <f t="shared" si="0"/>
        <v>Batang - Kasepuhan_WONOSEGORO</v>
      </c>
      <c r="B251" s="11" t="s">
        <v>54</v>
      </c>
      <c r="C251" s="11" t="s">
        <v>257</v>
      </c>
      <c r="D251" s="11">
        <v>9.3699999999999992</v>
      </c>
      <c r="E251" s="7">
        <f>VLOOKUP(A251, Sheet2!$A$2:$K$8265, 11)</f>
        <v>109.7085</v>
      </c>
      <c r="F251" s="7">
        <f t="shared" si="1"/>
        <v>1.1712499999999999</v>
      </c>
      <c r="G251" s="8">
        <v>200000</v>
      </c>
      <c r="H251" s="9">
        <f t="shared" si="2"/>
        <v>2000000</v>
      </c>
      <c r="I251" s="10"/>
    </row>
    <row r="252" spans="1:9" ht="14.25" customHeight="1">
      <c r="A252" s="6" t="str">
        <f t="shared" si="0"/>
        <v>Batang - Kasepuhan_WONOSOBO</v>
      </c>
      <c r="B252" s="11" t="s">
        <v>54</v>
      </c>
      <c r="C252" s="11" t="s">
        <v>258</v>
      </c>
      <c r="D252" s="11">
        <v>9.3699999999999992</v>
      </c>
      <c r="E252" s="7">
        <f>VLOOKUP(A252, Sheet2!$A$2:$K$8265, 11)</f>
        <v>109.7085</v>
      </c>
      <c r="F252" s="7">
        <f t="shared" si="1"/>
        <v>1.1712499999999999</v>
      </c>
      <c r="G252" s="8">
        <v>200000</v>
      </c>
      <c r="H252" s="9">
        <f t="shared" si="2"/>
        <v>2000000</v>
      </c>
      <c r="I252" s="10"/>
    </row>
    <row r="253" spans="1:9" ht="14.25" customHeight="1">
      <c r="A253" s="6" t="str">
        <f t="shared" si="0"/>
        <v>Batang - Kasepuhan_WONOTUNGGAL</v>
      </c>
      <c r="B253" s="11" t="s">
        <v>54</v>
      </c>
      <c r="C253" s="11" t="s">
        <v>259</v>
      </c>
      <c r="D253" s="11">
        <v>9.3699999999999992</v>
      </c>
      <c r="E253" s="7">
        <f>VLOOKUP(A253, Sheet2!$A$2:$K$8265, 11)</f>
        <v>109.7085</v>
      </c>
      <c r="F253" s="7">
        <f t="shared" si="1"/>
        <v>1.1712499999999999</v>
      </c>
      <c r="G253" s="8">
        <v>200000</v>
      </c>
      <c r="H253" s="9">
        <f t="shared" si="2"/>
        <v>2000000</v>
      </c>
      <c r="I253" s="10"/>
    </row>
    <row r="254" spans="1:9" ht="14.25" customHeight="1">
      <c r="A254" s="6" t="str">
        <f t="shared" si="0"/>
        <v>Batang - Kasepuhan_WRINGINAGUNG</v>
      </c>
      <c r="B254" s="11" t="s">
        <v>54</v>
      </c>
      <c r="C254" s="11" t="s">
        <v>260</v>
      </c>
      <c r="D254" s="11">
        <v>5.84</v>
      </c>
      <c r="E254" s="7">
        <f>VLOOKUP(A254, Sheet2!$A$2:$K$8265, 11)</f>
        <v>109.7085</v>
      </c>
      <c r="F254" s="7">
        <f t="shared" si="1"/>
        <v>0.73</v>
      </c>
      <c r="G254" s="8">
        <v>200000</v>
      </c>
      <c r="H254" s="9">
        <f t="shared" si="2"/>
        <v>1200000</v>
      </c>
      <c r="I254" s="10"/>
    </row>
    <row r="255" spans="1:9" ht="14.25" customHeight="1">
      <c r="A255" s="6" t="str">
        <f t="shared" si="0"/>
        <v>Batang - Kasepuhan_WRINGINGINTUNG</v>
      </c>
      <c r="B255" s="11" t="s">
        <v>54</v>
      </c>
      <c r="C255" s="11" t="s">
        <v>261</v>
      </c>
      <c r="D255" s="11">
        <v>9.3699999999999992</v>
      </c>
      <c r="E255" s="7">
        <f>VLOOKUP(A255, Sheet2!$A$2:$K$8265, 11)</f>
        <v>109.7085</v>
      </c>
      <c r="F255" s="7">
        <f t="shared" si="1"/>
        <v>1.1712499999999999</v>
      </c>
      <c r="G255" s="8">
        <v>200000</v>
      </c>
      <c r="H255" s="9">
        <f t="shared" si="2"/>
        <v>2000000</v>
      </c>
      <c r="I255" s="10"/>
    </row>
    <row r="256" spans="1:9" ht="14.25" customHeight="1">
      <c r="A256" s="6" t="str">
        <f t="shared" si="0"/>
        <v>BBS 2BULAKAMBA_BABAKAN</v>
      </c>
      <c r="B256" s="11" t="s">
        <v>262</v>
      </c>
      <c r="C256" s="11" t="s">
        <v>263</v>
      </c>
      <c r="D256" s="11">
        <v>20.92</v>
      </c>
      <c r="E256" s="7">
        <f>VLOOKUP(A256, Sheet2!$A$2:$K$8265, 11)</f>
        <v>109.7085</v>
      </c>
      <c r="F256" s="7">
        <f t="shared" si="1"/>
        <v>2.6150000000000002</v>
      </c>
      <c r="G256" s="8">
        <v>200000</v>
      </c>
      <c r="H256" s="9">
        <f t="shared" si="2"/>
        <v>4200000</v>
      </c>
      <c r="I256" s="10"/>
    </row>
    <row r="257" spans="1:9" ht="14.25" customHeight="1">
      <c r="A257" s="6" t="str">
        <f t="shared" ref="A257:A511" si="3">CONCATENATE(B257, "_", C257)</f>
        <v>BBS 2BULAKAMBA_BANJARHARJO</v>
      </c>
      <c r="B257" s="11" t="s">
        <v>262</v>
      </c>
      <c r="C257" s="11" t="s">
        <v>264</v>
      </c>
      <c r="D257" s="11">
        <v>20.92</v>
      </c>
      <c r="E257" s="7">
        <f>VLOOKUP(A257, Sheet2!$A$2:$K$8265, 11)</f>
        <v>109.7085</v>
      </c>
      <c r="F257" s="7">
        <f t="shared" ref="F257:F511" si="4">D257/8</f>
        <v>2.6150000000000002</v>
      </c>
      <c r="G257" s="8">
        <v>200000</v>
      </c>
      <c r="H257" s="9">
        <f t="shared" ref="H257:H511" si="5">G257*_xlfn.CEILING.MATH(D257)</f>
        <v>4200000</v>
      </c>
      <c r="I257" s="10"/>
    </row>
    <row r="258" spans="1:9" ht="14.25" customHeight="1">
      <c r="A258" s="6" t="str">
        <f t="shared" si="3"/>
        <v>BBS 2BULAKAMBA_BANJARLOR</v>
      </c>
      <c r="B258" s="11" t="s">
        <v>262</v>
      </c>
      <c r="C258" s="11" t="s">
        <v>265</v>
      </c>
      <c r="D258" s="11">
        <v>20.92</v>
      </c>
      <c r="E258" s="7">
        <f>VLOOKUP(A258, Sheet2!$A$2:$K$8265, 11)</f>
        <v>109.7085</v>
      </c>
      <c r="F258" s="7">
        <f t="shared" si="4"/>
        <v>2.6150000000000002</v>
      </c>
      <c r="G258" s="8">
        <v>200000</v>
      </c>
      <c r="H258" s="9">
        <f t="shared" si="5"/>
        <v>4200000</v>
      </c>
      <c r="I258" s="10"/>
    </row>
    <row r="259" spans="1:9" ht="14.25" customHeight="1">
      <c r="A259" s="6" t="str">
        <f t="shared" si="3"/>
        <v>BBS 2BULAKAMBA_BLUBUK</v>
      </c>
      <c r="B259" s="11" t="s">
        <v>262</v>
      </c>
      <c r="C259" s="11" t="s">
        <v>266</v>
      </c>
      <c r="D259" s="11">
        <v>20.92</v>
      </c>
      <c r="E259" s="7">
        <f>VLOOKUP(A259, Sheet2!$A$2:$K$8265, 11)</f>
        <v>109.7085</v>
      </c>
      <c r="F259" s="7">
        <f t="shared" si="4"/>
        <v>2.6150000000000002</v>
      </c>
      <c r="G259" s="8">
        <v>200000</v>
      </c>
      <c r="H259" s="9">
        <f t="shared" si="5"/>
        <v>4200000</v>
      </c>
      <c r="I259" s="10"/>
    </row>
    <row r="260" spans="1:9" ht="14.25" customHeight="1">
      <c r="A260" s="6" t="str">
        <f t="shared" si="3"/>
        <v>BBS 2BULAKAMBA_BOJONGSARI</v>
      </c>
      <c r="B260" s="11" t="s">
        <v>262</v>
      </c>
      <c r="C260" s="11" t="s">
        <v>267</v>
      </c>
      <c r="D260" s="11">
        <v>20.92</v>
      </c>
      <c r="E260" s="7">
        <f>VLOOKUP(A260, Sheet2!$A$2:$K$8265, 11)</f>
        <v>109.7085</v>
      </c>
      <c r="F260" s="7">
        <f t="shared" si="4"/>
        <v>2.6150000000000002</v>
      </c>
      <c r="G260" s="8">
        <v>200000</v>
      </c>
      <c r="H260" s="9">
        <f t="shared" si="5"/>
        <v>4200000</v>
      </c>
      <c r="I260" s="10"/>
    </row>
    <row r="261" spans="1:9" ht="14.25" customHeight="1">
      <c r="A261" s="6" t="str">
        <f t="shared" si="3"/>
        <v>BBS 2BULAKAMBA_BULAKELOR</v>
      </c>
      <c r="B261" s="11" t="s">
        <v>262</v>
      </c>
      <c r="C261" s="11" t="s">
        <v>268</v>
      </c>
      <c r="D261" s="11">
        <v>20.92</v>
      </c>
      <c r="E261" s="7">
        <f>VLOOKUP(A261, Sheet2!$A$2:$K$8265, 11)</f>
        <v>109.7085</v>
      </c>
      <c r="F261" s="7">
        <f t="shared" si="4"/>
        <v>2.6150000000000002</v>
      </c>
      <c r="G261" s="8">
        <v>200000</v>
      </c>
      <c r="H261" s="9">
        <f t="shared" si="5"/>
        <v>4200000</v>
      </c>
      <c r="I261" s="10"/>
    </row>
    <row r="262" spans="1:9" ht="14.25" customHeight="1">
      <c r="A262" s="6" t="str">
        <f t="shared" si="3"/>
        <v>BBS 2BULAKAMBA_BULAKPAREN</v>
      </c>
      <c r="B262" s="11" t="s">
        <v>262</v>
      </c>
      <c r="C262" s="11" t="s">
        <v>269</v>
      </c>
      <c r="D262" s="11">
        <v>20.92</v>
      </c>
      <c r="E262" s="7">
        <f>VLOOKUP(A262, Sheet2!$A$2:$K$8265, 11)</f>
        <v>109.7085</v>
      </c>
      <c r="F262" s="7">
        <f t="shared" si="4"/>
        <v>2.6150000000000002</v>
      </c>
      <c r="G262" s="8">
        <v>200000</v>
      </c>
      <c r="H262" s="9">
        <f t="shared" si="5"/>
        <v>4200000</v>
      </c>
      <c r="I262" s="10"/>
    </row>
    <row r="263" spans="1:9" ht="14.25" customHeight="1">
      <c r="A263" s="6" t="str">
        <f t="shared" si="3"/>
        <v>BBS 2BULAKAMBA_CIAWI</v>
      </c>
      <c r="B263" s="11" t="s">
        <v>262</v>
      </c>
      <c r="C263" s="11" t="s">
        <v>270</v>
      </c>
      <c r="D263" s="11">
        <v>20.92</v>
      </c>
      <c r="E263" s="7">
        <f>VLOOKUP(A263, Sheet2!$A$2:$K$8265, 11)</f>
        <v>109.7085</v>
      </c>
      <c r="F263" s="7">
        <f t="shared" si="4"/>
        <v>2.6150000000000002</v>
      </c>
      <c r="G263" s="8">
        <v>200000</v>
      </c>
      <c r="H263" s="9">
        <f t="shared" si="5"/>
        <v>4200000</v>
      </c>
      <c r="I263" s="10"/>
    </row>
    <row r="264" spans="1:9" ht="14.25" customHeight="1">
      <c r="A264" s="6" t="str">
        <f t="shared" si="3"/>
        <v>BBS 2BULAKAMBA_CIBENDUNG</v>
      </c>
      <c r="B264" s="11" t="s">
        <v>262</v>
      </c>
      <c r="C264" s="11" t="s">
        <v>271</v>
      </c>
      <c r="D264" s="11">
        <v>20.92</v>
      </c>
      <c r="E264" s="7">
        <f>VLOOKUP(A264, Sheet2!$A$2:$K$8265, 11)</f>
        <v>109.7085</v>
      </c>
      <c r="F264" s="7">
        <f t="shared" si="4"/>
        <v>2.6150000000000002</v>
      </c>
      <c r="G264" s="8">
        <v>200000</v>
      </c>
      <c r="H264" s="9">
        <f t="shared" si="5"/>
        <v>4200000</v>
      </c>
      <c r="I264" s="10"/>
    </row>
    <row r="265" spans="1:9" ht="14.25" customHeight="1">
      <c r="A265" s="6" t="str">
        <f t="shared" si="3"/>
        <v>BBS 2BULAKAMBA_CIBUNIWANGI</v>
      </c>
      <c r="B265" s="11" t="s">
        <v>262</v>
      </c>
      <c r="C265" s="11" t="s">
        <v>272</v>
      </c>
      <c r="D265" s="11">
        <v>20.92</v>
      </c>
      <c r="E265" s="7">
        <f>VLOOKUP(A265, Sheet2!$A$2:$K$8265, 11)</f>
        <v>109.7085</v>
      </c>
      <c r="F265" s="7">
        <f t="shared" si="4"/>
        <v>2.6150000000000002</v>
      </c>
      <c r="G265" s="8">
        <v>200000</v>
      </c>
      <c r="H265" s="9">
        <f t="shared" si="5"/>
        <v>4200000</v>
      </c>
      <c r="I265" s="10"/>
    </row>
    <row r="266" spans="1:9" ht="14.25" customHeight="1">
      <c r="A266" s="6" t="str">
        <f t="shared" si="3"/>
        <v>BBS 2BULAKAMBA_CIDUWET</v>
      </c>
      <c r="B266" s="11" t="s">
        <v>262</v>
      </c>
      <c r="C266" s="11" t="s">
        <v>273</v>
      </c>
      <c r="D266" s="11">
        <v>20.92</v>
      </c>
      <c r="E266" s="7">
        <f>VLOOKUP(A266, Sheet2!$A$2:$K$8265, 11)</f>
        <v>109.7085</v>
      </c>
      <c r="F266" s="7">
        <f t="shared" si="4"/>
        <v>2.6150000000000002</v>
      </c>
      <c r="G266" s="8">
        <v>200000</v>
      </c>
      <c r="H266" s="9">
        <f t="shared" si="5"/>
        <v>4200000</v>
      </c>
      <c r="I266" s="10"/>
    </row>
    <row r="267" spans="1:9" ht="14.25" customHeight="1">
      <c r="A267" s="6" t="str">
        <f t="shared" si="3"/>
        <v>BBS 2BULAKAMBA_CIGADUNG</v>
      </c>
      <c r="B267" s="11" t="s">
        <v>262</v>
      </c>
      <c r="C267" s="11" t="s">
        <v>274</v>
      </c>
      <c r="D267" s="11">
        <v>20.92</v>
      </c>
      <c r="E267" s="7">
        <f>VLOOKUP(A267, Sheet2!$A$2:$K$8265, 11)</f>
        <v>109.7085</v>
      </c>
      <c r="F267" s="7">
        <f t="shared" si="4"/>
        <v>2.6150000000000002</v>
      </c>
      <c r="G267" s="8">
        <v>200000</v>
      </c>
      <c r="H267" s="9">
        <f t="shared" si="5"/>
        <v>4200000</v>
      </c>
      <c r="I267" s="10"/>
    </row>
    <row r="268" spans="1:9" ht="14.25" customHeight="1">
      <c r="A268" s="6" t="str">
        <f t="shared" si="3"/>
        <v>BBS 2BULAKAMBA_CIGEDOG</v>
      </c>
      <c r="B268" s="11" t="s">
        <v>262</v>
      </c>
      <c r="C268" s="11" t="s">
        <v>275</v>
      </c>
      <c r="D268" s="11">
        <v>20.92</v>
      </c>
      <c r="E268" s="7">
        <f>VLOOKUP(A268, Sheet2!$A$2:$K$8265, 11)</f>
        <v>109.7085</v>
      </c>
      <c r="F268" s="7">
        <f t="shared" si="4"/>
        <v>2.6150000000000002</v>
      </c>
      <c r="G268" s="8">
        <v>200000</v>
      </c>
      <c r="H268" s="9">
        <f t="shared" si="5"/>
        <v>4200000</v>
      </c>
      <c r="I268" s="10"/>
    </row>
    <row r="269" spans="1:9" ht="14.25" customHeight="1">
      <c r="A269" s="6" t="str">
        <f t="shared" si="3"/>
        <v>BBS 2BULAKAMBA_CIHAUR</v>
      </c>
      <c r="B269" s="11" t="s">
        <v>262</v>
      </c>
      <c r="C269" s="11" t="s">
        <v>276</v>
      </c>
      <c r="D269" s="11">
        <v>20.92</v>
      </c>
      <c r="E269" s="7">
        <f>VLOOKUP(A269, Sheet2!$A$2:$K$8265, 11)</f>
        <v>109.7085</v>
      </c>
      <c r="F269" s="7">
        <f t="shared" si="4"/>
        <v>2.6150000000000002</v>
      </c>
      <c r="G269" s="8">
        <v>200000</v>
      </c>
      <c r="H269" s="9">
        <f t="shared" si="5"/>
        <v>4200000</v>
      </c>
      <c r="I269" s="10"/>
    </row>
    <row r="270" spans="1:9" ht="14.25" customHeight="1">
      <c r="A270" s="6" t="str">
        <f t="shared" si="3"/>
        <v>BBS 2BULAKAMBA_CIKAKAK</v>
      </c>
      <c r="B270" s="11" t="s">
        <v>262</v>
      </c>
      <c r="C270" s="11" t="s">
        <v>277</v>
      </c>
      <c r="D270" s="11">
        <v>20.92</v>
      </c>
      <c r="E270" s="7">
        <f>VLOOKUP(A270, Sheet2!$A$2:$K$8265, 11)</f>
        <v>109.7085</v>
      </c>
      <c r="F270" s="7">
        <f t="shared" si="4"/>
        <v>2.6150000000000002</v>
      </c>
      <c r="G270" s="8">
        <v>200000</v>
      </c>
      <c r="H270" s="9">
        <f t="shared" si="5"/>
        <v>4200000</v>
      </c>
      <c r="I270" s="10"/>
    </row>
    <row r="271" spans="1:9" ht="14.25" customHeight="1">
      <c r="A271" s="6" t="str">
        <f t="shared" si="3"/>
        <v>BBS 2BULAKAMBA_CIKUYA</v>
      </c>
      <c r="B271" s="11" t="s">
        <v>262</v>
      </c>
      <c r="C271" s="11" t="s">
        <v>278</v>
      </c>
      <c r="D271" s="11">
        <v>20.92</v>
      </c>
      <c r="E271" s="7">
        <f>VLOOKUP(A271, Sheet2!$A$2:$K$8265, 11)</f>
        <v>109.7085</v>
      </c>
      <c r="F271" s="7">
        <f t="shared" si="4"/>
        <v>2.6150000000000002</v>
      </c>
      <c r="G271" s="8">
        <v>200000</v>
      </c>
      <c r="H271" s="9">
        <f t="shared" si="5"/>
        <v>4200000</v>
      </c>
      <c r="I271" s="10"/>
    </row>
    <row r="272" spans="1:9" ht="14.25" customHeight="1">
      <c r="A272" s="6" t="str">
        <f t="shared" si="3"/>
        <v>BBS 2BULAKAMBA_CIMOHONG</v>
      </c>
      <c r="B272" s="11" t="s">
        <v>262</v>
      </c>
      <c r="C272" s="11" t="s">
        <v>279</v>
      </c>
      <c r="D272" s="11">
        <v>20.92</v>
      </c>
      <c r="E272" s="7">
        <f>VLOOKUP(A272, Sheet2!$A$2:$K$8265, 11)</f>
        <v>109.7085</v>
      </c>
      <c r="F272" s="7">
        <f t="shared" si="4"/>
        <v>2.6150000000000002</v>
      </c>
      <c r="G272" s="8">
        <v>200000</v>
      </c>
      <c r="H272" s="9">
        <f t="shared" si="5"/>
        <v>4200000</v>
      </c>
      <c r="I272" s="10"/>
    </row>
    <row r="273" spans="1:9" ht="14.25" customHeight="1">
      <c r="A273" s="6" t="str">
        <f t="shared" si="3"/>
        <v>BBS 2BULAKAMBA_CIMUNDING</v>
      </c>
      <c r="B273" s="11" t="s">
        <v>262</v>
      </c>
      <c r="C273" s="11" t="s">
        <v>280</v>
      </c>
      <c r="D273" s="11">
        <v>20.92</v>
      </c>
      <c r="E273" s="7">
        <f>VLOOKUP(A273, Sheet2!$A$2:$K$8265, 11)</f>
        <v>109.7085</v>
      </c>
      <c r="F273" s="7">
        <f t="shared" si="4"/>
        <v>2.6150000000000002</v>
      </c>
      <c r="G273" s="8">
        <v>200000</v>
      </c>
      <c r="H273" s="9">
        <f t="shared" si="5"/>
        <v>4200000</v>
      </c>
      <c r="I273" s="10"/>
    </row>
    <row r="274" spans="1:9" ht="14.25" customHeight="1">
      <c r="A274" s="6" t="str">
        <f t="shared" si="3"/>
        <v>BBS 2BULAKAMBA_CIPELEM</v>
      </c>
      <c r="B274" s="11" t="s">
        <v>262</v>
      </c>
      <c r="C274" s="11" t="s">
        <v>281</v>
      </c>
      <c r="D274" s="11">
        <v>20.92</v>
      </c>
      <c r="E274" s="7">
        <f>VLOOKUP(A274, Sheet2!$A$2:$K$8265, 11)</f>
        <v>109.7085</v>
      </c>
      <c r="F274" s="7">
        <f t="shared" si="4"/>
        <v>2.6150000000000002</v>
      </c>
      <c r="G274" s="8">
        <v>200000</v>
      </c>
      <c r="H274" s="9">
        <f t="shared" si="5"/>
        <v>4200000</v>
      </c>
      <c r="I274" s="10"/>
    </row>
    <row r="275" spans="1:9" ht="14.25" customHeight="1">
      <c r="A275" s="6" t="str">
        <f t="shared" si="3"/>
        <v>BBS 2BULAKAMBA_DUKUHBADAG</v>
      </c>
      <c r="B275" s="11" t="s">
        <v>262</v>
      </c>
      <c r="C275" s="11" t="s">
        <v>282</v>
      </c>
      <c r="D275" s="11">
        <v>20.92</v>
      </c>
      <c r="E275" s="7">
        <f>VLOOKUP(A275, Sheet2!$A$2:$K$8265, 11)</f>
        <v>109.7085</v>
      </c>
      <c r="F275" s="7">
        <f t="shared" si="4"/>
        <v>2.6150000000000002</v>
      </c>
      <c r="G275" s="8">
        <v>200000</v>
      </c>
      <c r="H275" s="9">
        <f t="shared" si="5"/>
        <v>4200000</v>
      </c>
      <c r="I275" s="10"/>
    </row>
    <row r="276" spans="1:9" ht="14.25" customHeight="1">
      <c r="A276" s="6" t="str">
        <f t="shared" si="3"/>
        <v>BBS 2BULAKAMBA_DUKUHJERUK</v>
      </c>
      <c r="B276" s="11" t="s">
        <v>262</v>
      </c>
      <c r="C276" s="11" t="s">
        <v>283</v>
      </c>
      <c r="D276" s="11">
        <v>20.92</v>
      </c>
      <c r="E276" s="7">
        <f>VLOOKUP(A276, Sheet2!$A$2:$K$8265, 11)</f>
        <v>109.7085</v>
      </c>
      <c r="F276" s="7">
        <f t="shared" si="4"/>
        <v>2.6150000000000002</v>
      </c>
      <c r="G276" s="8">
        <v>200000</v>
      </c>
      <c r="H276" s="9">
        <f t="shared" si="5"/>
        <v>4200000</v>
      </c>
      <c r="I276" s="10"/>
    </row>
    <row r="277" spans="1:9" ht="14.25" customHeight="1">
      <c r="A277" s="6" t="str">
        <f t="shared" si="3"/>
        <v>BBS 2BULAKAMBA_DUKUHLO</v>
      </c>
      <c r="B277" s="11" t="s">
        <v>262</v>
      </c>
      <c r="C277" s="11" t="s">
        <v>284</v>
      </c>
      <c r="D277" s="11">
        <v>20.92</v>
      </c>
      <c r="E277" s="7">
        <f>VLOOKUP(A277, Sheet2!$A$2:$K$8265, 11)</f>
        <v>109.7085</v>
      </c>
      <c r="F277" s="7">
        <f t="shared" si="4"/>
        <v>2.6150000000000002</v>
      </c>
      <c r="G277" s="8">
        <v>200000</v>
      </c>
      <c r="H277" s="9">
        <f t="shared" si="5"/>
        <v>4200000</v>
      </c>
      <c r="I277" s="10"/>
    </row>
    <row r="278" spans="1:9" ht="14.25" customHeight="1">
      <c r="A278" s="6" t="str">
        <f t="shared" si="3"/>
        <v>BBS 2BULAKAMBA_DUKUHSALAM</v>
      </c>
      <c r="B278" s="11" t="s">
        <v>262</v>
      </c>
      <c r="C278" s="11" t="s">
        <v>285</v>
      </c>
      <c r="D278" s="11">
        <v>20.92</v>
      </c>
      <c r="E278" s="7">
        <f>VLOOKUP(A278, Sheet2!$A$2:$K$8265, 11)</f>
        <v>109.7085</v>
      </c>
      <c r="F278" s="7">
        <f t="shared" si="4"/>
        <v>2.6150000000000002</v>
      </c>
      <c r="G278" s="8">
        <v>200000</v>
      </c>
      <c r="H278" s="9">
        <f t="shared" si="5"/>
        <v>4200000</v>
      </c>
      <c r="I278" s="10"/>
    </row>
    <row r="279" spans="1:9" ht="14.25" customHeight="1">
      <c r="A279" s="6" t="str">
        <f t="shared" si="3"/>
        <v>BBS 2BULAKAMBA_DUKUHTURI</v>
      </c>
      <c r="B279" s="11" t="s">
        <v>262</v>
      </c>
      <c r="C279" s="11" t="s">
        <v>286</v>
      </c>
      <c r="D279" s="11">
        <v>20.92</v>
      </c>
      <c r="E279" s="7">
        <f>VLOOKUP(A279, Sheet2!$A$2:$K$8265, 11)</f>
        <v>109.7085</v>
      </c>
      <c r="F279" s="7">
        <f t="shared" si="4"/>
        <v>2.6150000000000002</v>
      </c>
      <c r="G279" s="8">
        <v>200000</v>
      </c>
      <c r="H279" s="9">
        <f t="shared" si="5"/>
        <v>4200000</v>
      </c>
      <c r="I279" s="10"/>
    </row>
    <row r="280" spans="1:9" ht="14.25" customHeight="1">
      <c r="A280" s="6" t="str">
        <f t="shared" si="3"/>
        <v>BBS 2BULAKAMBA_GRINTING</v>
      </c>
      <c r="B280" s="11" t="s">
        <v>262</v>
      </c>
      <c r="C280" s="11" t="s">
        <v>287</v>
      </c>
      <c r="D280" s="11">
        <v>20.92</v>
      </c>
      <c r="E280" s="7">
        <f>VLOOKUP(A280, Sheet2!$A$2:$K$8265, 11)</f>
        <v>109.7085</v>
      </c>
      <c r="F280" s="7">
        <f t="shared" si="4"/>
        <v>2.6150000000000002</v>
      </c>
      <c r="G280" s="8">
        <v>200000</v>
      </c>
      <c r="H280" s="9">
        <f t="shared" si="5"/>
        <v>4200000</v>
      </c>
      <c r="I280" s="10"/>
    </row>
    <row r="281" spans="1:9" ht="14.25" customHeight="1">
      <c r="A281" s="6" t="str">
        <f t="shared" si="3"/>
        <v>BBS 2BULAKAMBA_JATISAWIT</v>
      </c>
      <c r="B281" s="11" t="s">
        <v>262</v>
      </c>
      <c r="C281" s="11" t="s">
        <v>288</v>
      </c>
      <c r="D281" s="11">
        <v>20.92</v>
      </c>
      <c r="E281" s="7">
        <f>VLOOKUP(A281, Sheet2!$A$2:$K$8265, 11)</f>
        <v>109.7085</v>
      </c>
      <c r="F281" s="7">
        <f t="shared" si="4"/>
        <v>2.6150000000000002</v>
      </c>
      <c r="G281" s="8">
        <v>200000</v>
      </c>
      <c r="H281" s="9">
        <f t="shared" si="5"/>
        <v>4200000</v>
      </c>
      <c r="I281" s="10"/>
    </row>
    <row r="282" spans="1:9" ht="14.25" customHeight="1">
      <c r="A282" s="6" t="str">
        <f t="shared" si="3"/>
        <v>BBS 2BULAKAMBA_JUBANG</v>
      </c>
      <c r="B282" s="11" t="s">
        <v>262</v>
      </c>
      <c r="C282" s="11" t="s">
        <v>289</v>
      </c>
      <c r="D282" s="11">
        <v>20.92</v>
      </c>
      <c r="E282" s="7">
        <f>VLOOKUP(A282, Sheet2!$A$2:$K$8265, 11)</f>
        <v>109.7085</v>
      </c>
      <c r="F282" s="7">
        <f t="shared" si="4"/>
        <v>2.6150000000000002</v>
      </c>
      <c r="G282" s="8">
        <v>200000</v>
      </c>
      <c r="H282" s="9">
        <f t="shared" si="5"/>
        <v>4200000</v>
      </c>
      <c r="I282" s="10"/>
    </row>
    <row r="283" spans="1:9" ht="14.25" customHeight="1">
      <c r="A283" s="6" t="str">
        <f t="shared" si="3"/>
        <v>BBS 2BULAKAMBA_KALIBUNTU</v>
      </c>
      <c r="B283" s="11" t="s">
        <v>262</v>
      </c>
      <c r="C283" s="11" t="s">
        <v>290</v>
      </c>
      <c r="D283" s="11">
        <v>20.92</v>
      </c>
      <c r="E283" s="7">
        <f>VLOOKUP(A283, Sheet2!$A$2:$K$8265, 11)</f>
        <v>109.7085</v>
      </c>
      <c r="F283" s="7">
        <f t="shared" si="4"/>
        <v>2.6150000000000002</v>
      </c>
      <c r="G283" s="8">
        <v>200000</v>
      </c>
      <c r="H283" s="9">
        <f t="shared" si="5"/>
        <v>4200000</v>
      </c>
      <c r="I283" s="10"/>
    </row>
    <row r="284" spans="1:9" ht="14.25" customHeight="1">
      <c r="A284" s="6" t="str">
        <f t="shared" si="3"/>
        <v>BBS 2BULAKAMBA_KARANGBANDUNG</v>
      </c>
      <c r="B284" s="11" t="s">
        <v>262</v>
      </c>
      <c r="C284" s="11" t="s">
        <v>291</v>
      </c>
      <c r="D284" s="11">
        <v>20.92</v>
      </c>
      <c r="E284" s="7">
        <f>VLOOKUP(A284, Sheet2!$A$2:$K$8265, 11)</f>
        <v>109.7085</v>
      </c>
      <c r="F284" s="7">
        <f t="shared" si="4"/>
        <v>2.6150000000000002</v>
      </c>
      <c r="G284" s="8">
        <v>200000</v>
      </c>
      <c r="H284" s="9">
        <f t="shared" si="5"/>
        <v>4200000</v>
      </c>
      <c r="I284" s="10"/>
    </row>
    <row r="285" spans="1:9" ht="14.25" customHeight="1">
      <c r="A285" s="6" t="str">
        <f t="shared" si="3"/>
        <v>BBS 2BULAKAMBA_KARANGDEMPEL</v>
      </c>
      <c r="B285" s="11" t="s">
        <v>262</v>
      </c>
      <c r="C285" s="11" t="s">
        <v>292</v>
      </c>
      <c r="D285" s="11">
        <v>20.92</v>
      </c>
      <c r="E285" s="7">
        <f>VLOOKUP(A285, Sheet2!$A$2:$K$8265, 11)</f>
        <v>109.7085</v>
      </c>
      <c r="F285" s="7">
        <f t="shared" si="4"/>
        <v>2.6150000000000002</v>
      </c>
      <c r="G285" s="8">
        <v>200000</v>
      </c>
      <c r="H285" s="9">
        <f t="shared" si="5"/>
        <v>4200000</v>
      </c>
      <c r="I285" s="10"/>
    </row>
    <row r="286" spans="1:9" ht="14.25" customHeight="1">
      <c r="A286" s="6" t="str">
        <f t="shared" si="3"/>
        <v>BBS 2BULAKAMBA_KARANGJUNTI</v>
      </c>
      <c r="B286" s="11" t="s">
        <v>262</v>
      </c>
      <c r="C286" s="11" t="s">
        <v>293</v>
      </c>
      <c r="D286" s="11">
        <v>20.92</v>
      </c>
      <c r="E286" s="7">
        <f>VLOOKUP(A286, Sheet2!$A$2:$K$8265, 11)</f>
        <v>109.7085</v>
      </c>
      <c r="F286" s="7">
        <f t="shared" si="4"/>
        <v>2.6150000000000002</v>
      </c>
      <c r="G286" s="8">
        <v>200000</v>
      </c>
      <c r="H286" s="9">
        <f t="shared" si="5"/>
        <v>4200000</v>
      </c>
      <c r="I286" s="10"/>
    </row>
    <row r="287" spans="1:9" ht="14.25" customHeight="1">
      <c r="A287" s="6" t="str">
        <f t="shared" si="3"/>
        <v>BBS 2BULAKAMBA_KARANGMAJA</v>
      </c>
      <c r="B287" s="11" t="s">
        <v>262</v>
      </c>
      <c r="C287" s="11" t="s">
        <v>294</v>
      </c>
      <c r="D287" s="11">
        <v>20.92</v>
      </c>
      <c r="E287" s="7">
        <f>VLOOKUP(A287, Sheet2!$A$2:$K$8265, 11)</f>
        <v>109.7085</v>
      </c>
      <c r="F287" s="7">
        <f t="shared" si="4"/>
        <v>2.6150000000000002</v>
      </c>
      <c r="G287" s="8">
        <v>200000</v>
      </c>
      <c r="H287" s="9">
        <f t="shared" si="5"/>
        <v>4200000</v>
      </c>
      <c r="I287" s="10"/>
    </row>
    <row r="288" spans="1:9" ht="14.25" customHeight="1">
      <c r="A288" s="6" t="str">
        <f t="shared" si="3"/>
        <v>BBS 2BULAKAMBA_KARANGMALANG</v>
      </c>
      <c r="B288" s="11" t="s">
        <v>262</v>
      </c>
      <c r="C288" s="11" t="s">
        <v>295</v>
      </c>
      <c r="D288" s="11">
        <v>20.92</v>
      </c>
      <c r="E288" s="7">
        <f>VLOOKUP(A288, Sheet2!$A$2:$K$8265, 11)</f>
        <v>109.7085</v>
      </c>
      <c r="F288" s="7">
        <f t="shared" si="4"/>
        <v>2.6150000000000002</v>
      </c>
      <c r="G288" s="8">
        <v>200000</v>
      </c>
      <c r="H288" s="9">
        <f t="shared" si="5"/>
        <v>4200000</v>
      </c>
      <c r="I288" s="10"/>
    </row>
    <row r="289" spans="1:9" ht="14.25" customHeight="1">
      <c r="A289" s="6" t="str">
        <f t="shared" si="3"/>
        <v>BBS 2BULAKAMBA_KARANGREJA</v>
      </c>
      <c r="B289" s="11" t="s">
        <v>262</v>
      </c>
      <c r="C289" s="11" t="s">
        <v>296</v>
      </c>
      <c r="D289" s="11">
        <v>20.92</v>
      </c>
      <c r="E289" s="7">
        <f>VLOOKUP(A289, Sheet2!$A$2:$K$8265, 11)</f>
        <v>109.7085</v>
      </c>
      <c r="F289" s="7">
        <f t="shared" si="4"/>
        <v>2.6150000000000002</v>
      </c>
      <c r="G289" s="8">
        <v>200000</v>
      </c>
      <c r="H289" s="9">
        <f t="shared" si="5"/>
        <v>4200000</v>
      </c>
      <c r="I289" s="10"/>
    </row>
    <row r="290" spans="1:9" ht="14.25" customHeight="1">
      <c r="A290" s="6" t="str">
        <f t="shared" si="3"/>
        <v>BBS 2BULAKAMBA_KARANGSAMBUNG</v>
      </c>
      <c r="B290" s="11" t="s">
        <v>262</v>
      </c>
      <c r="C290" s="11" t="s">
        <v>297</v>
      </c>
      <c r="D290" s="11">
        <v>20.92</v>
      </c>
      <c r="E290" s="7">
        <f>VLOOKUP(A290, Sheet2!$A$2:$K$8265, 11)</f>
        <v>109.7085</v>
      </c>
      <c r="F290" s="7">
        <f t="shared" si="4"/>
        <v>2.6150000000000002</v>
      </c>
      <c r="G290" s="8">
        <v>200000</v>
      </c>
      <c r="H290" s="9">
        <f t="shared" si="5"/>
        <v>4200000</v>
      </c>
      <c r="I290" s="10"/>
    </row>
    <row r="291" spans="1:9" ht="14.25" customHeight="1">
      <c r="A291" s="6" t="str">
        <f t="shared" si="3"/>
        <v>BBS 2BULAKAMBA_KARANGSARI</v>
      </c>
      <c r="B291" s="11" t="s">
        <v>262</v>
      </c>
      <c r="C291" s="11" t="s">
        <v>298</v>
      </c>
      <c r="D291" s="11">
        <v>20.92</v>
      </c>
      <c r="E291" s="7">
        <f>VLOOKUP(A291, Sheet2!$A$2:$K$8265, 11)</f>
        <v>109.7085</v>
      </c>
      <c r="F291" s="7">
        <f t="shared" si="4"/>
        <v>2.6150000000000002</v>
      </c>
      <c r="G291" s="8">
        <v>200000</v>
      </c>
      <c r="H291" s="9">
        <f t="shared" si="5"/>
        <v>4200000</v>
      </c>
      <c r="I291" s="10"/>
    </row>
    <row r="292" spans="1:9" ht="14.25" customHeight="1">
      <c r="A292" s="6" t="str">
        <f t="shared" si="3"/>
        <v>BBS 2BULAKAMBA_KECIPIR</v>
      </c>
      <c r="B292" s="11" t="s">
        <v>262</v>
      </c>
      <c r="C292" s="11" t="s">
        <v>299</v>
      </c>
      <c r="D292" s="11">
        <v>20.92</v>
      </c>
      <c r="E292" s="7">
        <f>VLOOKUP(A292, Sheet2!$A$2:$K$8265, 11)</f>
        <v>109.7085</v>
      </c>
      <c r="F292" s="7">
        <f t="shared" si="4"/>
        <v>2.6150000000000002</v>
      </c>
      <c r="G292" s="8">
        <v>200000</v>
      </c>
      <c r="H292" s="9">
        <f t="shared" si="5"/>
        <v>4200000</v>
      </c>
      <c r="I292" s="10"/>
    </row>
    <row r="293" spans="1:9" ht="14.25" customHeight="1">
      <c r="A293" s="6" t="str">
        <f t="shared" si="3"/>
        <v>BBS 2BULAKAMBA_KEDAWUNG</v>
      </c>
      <c r="B293" s="11" t="s">
        <v>262</v>
      </c>
      <c r="C293" s="11" t="s">
        <v>300</v>
      </c>
      <c r="D293" s="11">
        <v>20.92</v>
      </c>
      <c r="E293" s="7">
        <f>VLOOKUP(A293, Sheet2!$A$2:$K$8265, 11)</f>
        <v>109.7085</v>
      </c>
      <c r="F293" s="7">
        <f t="shared" si="4"/>
        <v>2.6150000000000002</v>
      </c>
      <c r="G293" s="8">
        <v>200000</v>
      </c>
      <c r="H293" s="9">
        <f t="shared" si="5"/>
        <v>4200000</v>
      </c>
      <c r="I293" s="10"/>
    </row>
    <row r="294" spans="1:9" ht="14.25" customHeight="1">
      <c r="A294" s="6" t="str">
        <f t="shared" si="3"/>
        <v>BBS 2BULAKAMBA_KEDUNGNENG</v>
      </c>
      <c r="B294" s="11" t="s">
        <v>262</v>
      </c>
      <c r="C294" s="11" t="s">
        <v>301</v>
      </c>
      <c r="D294" s="11">
        <v>20.92</v>
      </c>
      <c r="E294" s="7">
        <f>VLOOKUP(A294, Sheet2!$A$2:$K$8265, 11)</f>
        <v>109.7085</v>
      </c>
      <c r="F294" s="7">
        <f t="shared" si="4"/>
        <v>2.6150000000000002</v>
      </c>
      <c r="G294" s="8">
        <v>200000</v>
      </c>
      <c r="H294" s="9">
        <f t="shared" si="5"/>
        <v>4200000</v>
      </c>
      <c r="I294" s="10"/>
    </row>
    <row r="295" spans="1:9" ht="14.25" customHeight="1">
      <c r="A295" s="6" t="str">
        <f t="shared" si="3"/>
        <v>BBS 2BULAKAMBA_KEMUKTEN</v>
      </c>
      <c r="B295" s="11" t="s">
        <v>262</v>
      </c>
      <c r="C295" s="11" t="s">
        <v>302</v>
      </c>
      <c r="D295" s="11">
        <v>20.92</v>
      </c>
      <c r="E295" s="7">
        <f>VLOOKUP(A295, Sheet2!$A$2:$K$8265, 11)</f>
        <v>109.7085</v>
      </c>
      <c r="F295" s="7">
        <f t="shared" si="4"/>
        <v>2.6150000000000002</v>
      </c>
      <c r="G295" s="8">
        <v>200000</v>
      </c>
      <c r="H295" s="9">
        <f t="shared" si="5"/>
        <v>4200000</v>
      </c>
      <c r="I295" s="10"/>
    </row>
    <row r="296" spans="1:9" ht="14.25" customHeight="1">
      <c r="A296" s="6" t="str">
        <f t="shared" si="3"/>
        <v>BBS 2BULAKAMBA_KEMURANG KULON</v>
      </c>
      <c r="B296" s="11" t="s">
        <v>262</v>
      </c>
      <c r="C296" s="11" t="s">
        <v>303</v>
      </c>
      <c r="D296" s="11">
        <v>20.92</v>
      </c>
      <c r="E296" s="7">
        <f>VLOOKUP(A296, Sheet2!$A$2:$K$8265, 11)</f>
        <v>109.7085</v>
      </c>
      <c r="F296" s="7">
        <f t="shared" si="4"/>
        <v>2.6150000000000002</v>
      </c>
      <c r="G296" s="8">
        <v>200000</v>
      </c>
      <c r="H296" s="9">
        <f t="shared" si="5"/>
        <v>4200000</v>
      </c>
      <c r="I296" s="10"/>
    </row>
    <row r="297" spans="1:9" ht="14.25" customHeight="1">
      <c r="A297" s="6" t="str">
        <f t="shared" si="3"/>
        <v>BBS 2BULAKAMBA_KEMURANG WETAN</v>
      </c>
      <c r="B297" s="11" t="s">
        <v>262</v>
      </c>
      <c r="C297" s="11" t="s">
        <v>304</v>
      </c>
      <c r="D297" s="11">
        <v>20.92</v>
      </c>
      <c r="E297" s="7">
        <f>VLOOKUP(A297, Sheet2!$A$2:$K$8265, 11)</f>
        <v>109.7085</v>
      </c>
      <c r="F297" s="7">
        <f t="shared" si="4"/>
        <v>2.6150000000000002</v>
      </c>
      <c r="G297" s="8">
        <v>200000</v>
      </c>
      <c r="H297" s="9">
        <f t="shared" si="5"/>
        <v>4200000</v>
      </c>
      <c r="I297" s="10"/>
    </row>
    <row r="298" spans="1:9" ht="14.25" customHeight="1">
      <c r="A298" s="6" t="str">
        <f t="shared" si="3"/>
        <v>BBS 2BULAKAMBA_KERSANA</v>
      </c>
      <c r="B298" s="11" t="s">
        <v>262</v>
      </c>
      <c r="C298" s="11" t="s">
        <v>305</v>
      </c>
      <c r="D298" s="11">
        <v>20.92</v>
      </c>
      <c r="E298" s="7">
        <f>VLOOKUP(A298, Sheet2!$A$2:$K$8265, 11)</f>
        <v>109.7085</v>
      </c>
      <c r="F298" s="7">
        <f t="shared" si="4"/>
        <v>2.6150000000000002</v>
      </c>
      <c r="G298" s="8">
        <v>200000</v>
      </c>
      <c r="H298" s="9">
        <f t="shared" si="5"/>
        <v>4200000</v>
      </c>
      <c r="I298" s="10"/>
    </row>
    <row r="299" spans="1:9" ht="14.25" customHeight="1">
      <c r="A299" s="6" t="str">
        <f t="shared" si="3"/>
        <v>BBS 2BULAKAMBA_KETANGGUNGAN</v>
      </c>
      <c r="B299" s="11" t="s">
        <v>262</v>
      </c>
      <c r="C299" s="11" t="s">
        <v>306</v>
      </c>
      <c r="D299" s="11">
        <v>20.92</v>
      </c>
      <c r="E299" s="7">
        <f>VLOOKUP(A299, Sheet2!$A$2:$K$8265, 11)</f>
        <v>109.7085</v>
      </c>
      <c r="F299" s="7">
        <f t="shared" si="4"/>
        <v>2.6150000000000002</v>
      </c>
      <c r="G299" s="8">
        <v>200000</v>
      </c>
      <c r="H299" s="9">
        <f t="shared" si="5"/>
        <v>4200000</v>
      </c>
      <c r="I299" s="10"/>
    </row>
    <row r="300" spans="1:9" ht="14.25" customHeight="1">
      <c r="A300" s="6" t="str">
        <f t="shared" si="3"/>
        <v>BBS 2BULAKAMBA_KLUWUT</v>
      </c>
      <c r="B300" s="11" t="s">
        <v>262</v>
      </c>
      <c r="C300" s="11" t="s">
        <v>307</v>
      </c>
      <c r="D300" s="11">
        <v>20.92</v>
      </c>
      <c r="E300" s="7">
        <f>VLOOKUP(A300, Sheet2!$A$2:$K$8265, 11)</f>
        <v>109.7085</v>
      </c>
      <c r="F300" s="7">
        <f t="shared" si="4"/>
        <v>2.6150000000000002</v>
      </c>
      <c r="G300" s="8">
        <v>200000</v>
      </c>
      <c r="H300" s="9">
        <f t="shared" si="5"/>
        <v>4200000</v>
      </c>
      <c r="I300" s="10"/>
    </row>
    <row r="301" spans="1:9" ht="14.25" customHeight="1">
      <c r="A301" s="6" t="str">
        <f t="shared" si="3"/>
        <v>BBS 2BULAKAMBA_KRADENAN</v>
      </c>
      <c r="B301" s="11" t="s">
        <v>262</v>
      </c>
      <c r="C301" s="11" t="s">
        <v>308</v>
      </c>
      <c r="D301" s="11">
        <v>20.92</v>
      </c>
      <c r="E301" s="7">
        <f>VLOOKUP(A301, Sheet2!$A$2:$K$8265, 11)</f>
        <v>109.7085</v>
      </c>
      <c r="F301" s="7">
        <f t="shared" si="4"/>
        <v>2.6150000000000002</v>
      </c>
      <c r="G301" s="8">
        <v>200000</v>
      </c>
      <c r="H301" s="9">
        <f t="shared" si="5"/>
        <v>4200000</v>
      </c>
      <c r="I301" s="10"/>
    </row>
    <row r="302" spans="1:9" ht="14.25" customHeight="1">
      <c r="A302" s="6" t="str">
        <f t="shared" si="3"/>
        <v>BBS 2BULAKAMBA_KRAKAHAN</v>
      </c>
      <c r="B302" s="11" t="s">
        <v>262</v>
      </c>
      <c r="C302" s="11" t="s">
        <v>309</v>
      </c>
      <c r="D302" s="11">
        <v>20.92</v>
      </c>
      <c r="E302" s="7">
        <f>VLOOKUP(A302, Sheet2!$A$2:$K$8265, 11)</f>
        <v>109.7085</v>
      </c>
      <c r="F302" s="7">
        <f t="shared" si="4"/>
        <v>2.6150000000000002</v>
      </c>
      <c r="G302" s="8">
        <v>200000</v>
      </c>
      <c r="H302" s="9">
        <f t="shared" si="5"/>
        <v>4200000</v>
      </c>
      <c r="I302" s="10"/>
    </row>
    <row r="303" spans="1:9" ht="14.25" customHeight="1">
      <c r="A303" s="6" t="str">
        <f t="shared" si="3"/>
        <v>BBS 2BULAKAMBA_KUBANGJATI</v>
      </c>
      <c r="B303" s="11" t="s">
        <v>262</v>
      </c>
      <c r="C303" s="11" t="s">
        <v>310</v>
      </c>
      <c r="D303" s="11">
        <v>20.92</v>
      </c>
      <c r="E303" s="7">
        <f>VLOOKUP(A303, Sheet2!$A$2:$K$8265, 11)</f>
        <v>109.7085</v>
      </c>
      <c r="F303" s="7">
        <f t="shared" si="4"/>
        <v>2.6150000000000002</v>
      </c>
      <c r="G303" s="8">
        <v>200000</v>
      </c>
      <c r="H303" s="9">
        <f t="shared" si="5"/>
        <v>4200000</v>
      </c>
      <c r="I303" s="10"/>
    </row>
    <row r="304" spans="1:9" ht="14.25" customHeight="1">
      <c r="A304" s="6" t="str">
        <f t="shared" si="3"/>
        <v>BBS 2BULAKAMBA_KUBANGJERO</v>
      </c>
      <c r="B304" s="11" t="s">
        <v>262</v>
      </c>
      <c r="C304" s="11" t="s">
        <v>311</v>
      </c>
      <c r="D304" s="11">
        <v>20.92</v>
      </c>
      <c r="E304" s="7">
        <f>VLOOKUP(A304, Sheet2!$A$2:$K$8265, 11)</f>
        <v>109.7085</v>
      </c>
      <c r="F304" s="7">
        <f t="shared" si="4"/>
        <v>2.6150000000000002</v>
      </c>
      <c r="G304" s="8">
        <v>200000</v>
      </c>
      <c r="H304" s="9">
        <f t="shared" si="5"/>
        <v>4200000</v>
      </c>
      <c r="I304" s="10"/>
    </row>
    <row r="305" spans="1:9" ht="14.25" customHeight="1">
      <c r="A305" s="6" t="str">
        <f t="shared" si="3"/>
        <v>BBS 2BULAKAMBA_KUBANGPARI</v>
      </c>
      <c r="B305" s="11" t="s">
        <v>262</v>
      </c>
      <c r="C305" s="11" t="s">
        <v>312</v>
      </c>
      <c r="D305" s="11">
        <v>20.92</v>
      </c>
      <c r="E305" s="7">
        <f>VLOOKUP(A305, Sheet2!$A$2:$K$8265, 11)</f>
        <v>109.7085</v>
      </c>
      <c r="F305" s="7">
        <f t="shared" si="4"/>
        <v>2.6150000000000002</v>
      </c>
      <c r="G305" s="8">
        <v>200000</v>
      </c>
      <c r="H305" s="9">
        <f t="shared" si="5"/>
        <v>4200000</v>
      </c>
      <c r="I305" s="10"/>
    </row>
    <row r="306" spans="1:9" ht="14.25" customHeight="1">
      <c r="A306" s="6" t="str">
        <f t="shared" si="3"/>
        <v>BBS 2BULAKAMBA_KUBANGSARI</v>
      </c>
      <c r="B306" s="11" t="s">
        <v>262</v>
      </c>
      <c r="C306" s="11" t="s">
        <v>313</v>
      </c>
      <c r="D306" s="11">
        <v>20.92</v>
      </c>
      <c r="E306" s="7">
        <f>VLOOKUP(A306, Sheet2!$A$2:$K$8265, 11)</f>
        <v>109.7085</v>
      </c>
      <c r="F306" s="7">
        <f t="shared" si="4"/>
        <v>2.6150000000000002</v>
      </c>
      <c r="G306" s="8">
        <v>200000</v>
      </c>
      <c r="H306" s="9">
        <f t="shared" si="5"/>
        <v>4200000</v>
      </c>
      <c r="I306" s="10"/>
    </row>
    <row r="307" spans="1:9" ht="14.25" customHeight="1">
      <c r="A307" s="6" t="str">
        <f t="shared" si="3"/>
        <v>BBS 2BULAKAMBA_KUBANGWUNGU</v>
      </c>
      <c r="B307" s="11" t="s">
        <v>262</v>
      </c>
      <c r="C307" s="11" t="s">
        <v>314</v>
      </c>
      <c r="D307" s="11">
        <v>20.92</v>
      </c>
      <c r="E307" s="7">
        <f>VLOOKUP(A307, Sheet2!$A$2:$K$8265, 11)</f>
        <v>109.7085</v>
      </c>
      <c r="F307" s="7">
        <f t="shared" si="4"/>
        <v>2.6150000000000002</v>
      </c>
      <c r="G307" s="8">
        <v>200000</v>
      </c>
      <c r="H307" s="9">
        <f t="shared" si="5"/>
        <v>4200000</v>
      </c>
      <c r="I307" s="10"/>
    </row>
    <row r="308" spans="1:9" ht="14.25" customHeight="1">
      <c r="A308" s="6" t="str">
        <f t="shared" si="3"/>
        <v>BBS 2BULAKAMBA_KUPANGPUTAT</v>
      </c>
      <c r="B308" s="11" t="s">
        <v>262</v>
      </c>
      <c r="C308" s="11" t="s">
        <v>315</v>
      </c>
      <c r="D308" s="11">
        <v>20.92</v>
      </c>
      <c r="E308" s="7">
        <f>VLOOKUP(A308, Sheet2!$A$2:$K$8265, 11)</f>
        <v>109.7085</v>
      </c>
      <c r="F308" s="7">
        <f t="shared" si="4"/>
        <v>2.6150000000000002</v>
      </c>
      <c r="G308" s="8">
        <v>200000</v>
      </c>
      <c r="H308" s="9">
        <f t="shared" si="5"/>
        <v>4200000</v>
      </c>
      <c r="I308" s="10"/>
    </row>
    <row r="309" spans="1:9" ht="14.25" customHeight="1">
      <c r="A309" s="6" t="str">
        <f t="shared" si="3"/>
        <v>BBS 2BULAKAMBA_LARANGAN</v>
      </c>
      <c r="B309" s="11" t="s">
        <v>262</v>
      </c>
      <c r="C309" s="11" t="s">
        <v>316</v>
      </c>
      <c r="D309" s="11">
        <v>20.92</v>
      </c>
      <c r="E309" s="7">
        <f>VLOOKUP(A309, Sheet2!$A$2:$K$8265, 11)</f>
        <v>109.7085</v>
      </c>
      <c r="F309" s="7">
        <f t="shared" si="4"/>
        <v>2.6150000000000002</v>
      </c>
      <c r="G309" s="8">
        <v>200000</v>
      </c>
      <c r="H309" s="9">
        <f t="shared" si="5"/>
        <v>4200000</v>
      </c>
      <c r="I309" s="10"/>
    </row>
    <row r="310" spans="1:9" ht="14.25" customHeight="1">
      <c r="A310" s="6" t="str">
        <f t="shared" si="3"/>
        <v>BBS 2BULAKAMBA_LEMAHABANG</v>
      </c>
      <c r="B310" s="11" t="s">
        <v>262</v>
      </c>
      <c r="C310" s="11" t="s">
        <v>167</v>
      </c>
      <c r="D310" s="11">
        <v>20.92</v>
      </c>
      <c r="E310" s="7">
        <f>VLOOKUP(A310, Sheet2!$A$2:$K$8265, 11)</f>
        <v>109.7085</v>
      </c>
      <c r="F310" s="7">
        <f t="shared" si="4"/>
        <v>2.6150000000000002</v>
      </c>
      <c r="G310" s="8">
        <v>200000</v>
      </c>
      <c r="H310" s="9">
        <f t="shared" si="5"/>
        <v>4200000</v>
      </c>
      <c r="I310" s="10"/>
    </row>
    <row r="311" spans="1:9" ht="14.25" customHeight="1">
      <c r="A311" s="6" t="str">
        <f t="shared" si="3"/>
        <v>BBS 2BULAKAMBA_LIMBANGAN</v>
      </c>
      <c r="B311" s="11" t="s">
        <v>262</v>
      </c>
      <c r="C311" s="11" t="s">
        <v>317</v>
      </c>
      <c r="D311" s="11">
        <v>20.92</v>
      </c>
      <c r="E311" s="7">
        <f>VLOOKUP(A311, Sheet2!$A$2:$K$8265, 11)</f>
        <v>109.7085</v>
      </c>
      <c r="F311" s="7">
        <f t="shared" si="4"/>
        <v>2.6150000000000002</v>
      </c>
      <c r="G311" s="8">
        <v>200000</v>
      </c>
      <c r="H311" s="9">
        <f t="shared" si="5"/>
        <v>4200000</v>
      </c>
      <c r="I311" s="10"/>
    </row>
    <row r="312" spans="1:9" ht="14.25" customHeight="1">
      <c r="A312" s="6" t="str">
        <f t="shared" si="3"/>
        <v>BBS 2BULAKAMBA_LIMBANGAN</v>
      </c>
      <c r="B312" s="11" t="s">
        <v>262</v>
      </c>
      <c r="C312" s="11" t="s">
        <v>317</v>
      </c>
      <c r="D312" s="11">
        <v>20.92</v>
      </c>
      <c r="E312" s="7">
        <f>VLOOKUP(A312, Sheet2!$A$2:$K$8265, 11)</f>
        <v>109.7085</v>
      </c>
      <c r="F312" s="7">
        <f t="shared" si="4"/>
        <v>2.6150000000000002</v>
      </c>
      <c r="G312" s="8">
        <v>200000</v>
      </c>
      <c r="H312" s="9">
        <f t="shared" si="5"/>
        <v>4200000</v>
      </c>
      <c r="I312" s="10"/>
    </row>
    <row r="313" spans="1:9" ht="14.25" customHeight="1">
      <c r="A313" s="6" t="str">
        <f t="shared" si="3"/>
        <v>BBS 2BULAKAMBA_LOSARI KIDUL</v>
      </c>
      <c r="B313" s="11" t="s">
        <v>262</v>
      </c>
      <c r="C313" s="11" t="s">
        <v>318</v>
      </c>
      <c r="D313" s="11">
        <v>20.92</v>
      </c>
      <c r="E313" s="7">
        <f>VLOOKUP(A313, Sheet2!$A$2:$K$8265, 11)</f>
        <v>109.7085</v>
      </c>
      <c r="F313" s="7">
        <f t="shared" si="4"/>
        <v>2.6150000000000002</v>
      </c>
      <c r="G313" s="8">
        <v>200000</v>
      </c>
      <c r="H313" s="9">
        <f t="shared" si="5"/>
        <v>4200000</v>
      </c>
      <c r="I313" s="10"/>
    </row>
    <row r="314" spans="1:9" ht="14.25" customHeight="1">
      <c r="A314" s="6" t="str">
        <f t="shared" si="3"/>
        <v>BBS 2BULAKAMBA_LOSARI LOR</v>
      </c>
      <c r="B314" s="11" t="s">
        <v>262</v>
      </c>
      <c r="C314" s="11" t="s">
        <v>319</v>
      </c>
      <c r="D314" s="11">
        <v>20.92</v>
      </c>
      <c r="E314" s="7">
        <f>VLOOKUP(A314, Sheet2!$A$2:$K$8265, 11)</f>
        <v>109.7085</v>
      </c>
      <c r="F314" s="7">
        <f t="shared" si="4"/>
        <v>2.6150000000000002</v>
      </c>
      <c r="G314" s="8">
        <v>200000</v>
      </c>
      <c r="H314" s="9">
        <f t="shared" si="5"/>
        <v>4200000</v>
      </c>
      <c r="I314" s="10"/>
    </row>
    <row r="315" spans="1:9" ht="14.25" customHeight="1">
      <c r="A315" s="6" t="str">
        <f t="shared" si="3"/>
        <v>BBS 2BULAKAMBA_LUWUNGBATA</v>
      </c>
      <c r="B315" s="11" t="s">
        <v>262</v>
      </c>
      <c r="C315" s="11" t="s">
        <v>320</v>
      </c>
      <c r="D315" s="11">
        <v>20.92</v>
      </c>
      <c r="E315" s="7">
        <f>VLOOKUP(A315, Sheet2!$A$2:$K$8265, 11)</f>
        <v>109.7085</v>
      </c>
      <c r="F315" s="7">
        <f t="shared" si="4"/>
        <v>2.6150000000000002</v>
      </c>
      <c r="G315" s="8">
        <v>200000</v>
      </c>
      <c r="H315" s="9">
        <f t="shared" si="5"/>
        <v>4200000</v>
      </c>
      <c r="I315" s="10"/>
    </row>
    <row r="316" spans="1:9" ht="14.25" customHeight="1">
      <c r="A316" s="6" t="str">
        <f t="shared" si="3"/>
        <v>BBS 2BULAKAMBA_LUWUNGGEDE</v>
      </c>
      <c r="B316" s="11" t="s">
        <v>262</v>
      </c>
      <c r="C316" s="11" t="s">
        <v>321</v>
      </c>
      <c r="D316" s="11">
        <v>20.92</v>
      </c>
      <c r="E316" s="7">
        <f>VLOOKUP(A316, Sheet2!$A$2:$K$8265, 11)</f>
        <v>109.7085</v>
      </c>
      <c r="F316" s="7">
        <f t="shared" si="4"/>
        <v>2.6150000000000002</v>
      </c>
      <c r="G316" s="8">
        <v>200000</v>
      </c>
      <c r="H316" s="9">
        <f t="shared" si="5"/>
        <v>4200000</v>
      </c>
      <c r="I316" s="10"/>
    </row>
    <row r="317" spans="1:9" ht="14.25" customHeight="1">
      <c r="A317" s="6" t="str">
        <f t="shared" si="3"/>
        <v>BBS 2BULAKAMBA_LUWUNGGEDE</v>
      </c>
      <c r="B317" s="11" t="s">
        <v>262</v>
      </c>
      <c r="C317" s="11" t="s">
        <v>321</v>
      </c>
      <c r="D317" s="11">
        <v>20.92</v>
      </c>
      <c r="E317" s="7">
        <f>VLOOKUP(A317, Sheet2!$A$2:$K$8265, 11)</f>
        <v>109.7085</v>
      </c>
      <c r="F317" s="7">
        <f t="shared" si="4"/>
        <v>2.6150000000000002</v>
      </c>
      <c r="G317" s="8">
        <v>200000</v>
      </c>
      <c r="H317" s="9">
        <f t="shared" si="5"/>
        <v>4200000</v>
      </c>
      <c r="I317" s="10"/>
    </row>
    <row r="318" spans="1:9" ht="14.25" customHeight="1">
      <c r="A318" s="6" t="str">
        <f t="shared" si="3"/>
        <v>BBS 2BULAKAMBA_MALAHAYU</v>
      </c>
      <c r="B318" s="11" t="s">
        <v>262</v>
      </c>
      <c r="C318" s="11" t="s">
        <v>322</v>
      </c>
      <c r="D318" s="11">
        <v>20.92</v>
      </c>
      <c r="E318" s="7">
        <f>VLOOKUP(A318, Sheet2!$A$2:$K$8265, 11)</f>
        <v>109.7085</v>
      </c>
      <c r="F318" s="7">
        <f t="shared" si="4"/>
        <v>2.6150000000000002</v>
      </c>
      <c r="G318" s="8">
        <v>200000</v>
      </c>
      <c r="H318" s="9">
        <f t="shared" si="5"/>
        <v>4200000</v>
      </c>
      <c r="I318" s="10"/>
    </row>
    <row r="319" spans="1:9" ht="14.25" customHeight="1">
      <c r="A319" s="6" t="str">
        <f t="shared" si="3"/>
        <v>BBS 2BULAKAMBA_MUNDU</v>
      </c>
      <c r="B319" s="11" t="s">
        <v>262</v>
      </c>
      <c r="C319" s="11" t="s">
        <v>323</v>
      </c>
      <c r="D319" s="11">
        <v>20.92</v>
      </c>
      <c r="E319" s="7">
        <f>VLOOKUP(A319, Sheet2!$A$2:$K$8265, 11)</f>
        <v>109.7085</v>
      </c>
      <c r="F319" s="7">
        <f t="shared" si="4"/>
        <v>2.6150000000000002</v>
      </c>
      <c r="G319" s="8">
        <v>200000</v>
      </c>
      <c r="H319" s="9">
        <f t="shared" si="5"/>
        <v>4200000</v>
      </c>
      <c r="I319" s="10"/>
    </row>
    <row r="320" spans="1:9" ht="14.25" customHeight="1">
      <c r="A320" s="6" t="str">
        <f t="shared" si="3"/>
        <v>BBS 2BULAKAMBA_NEGLA</v>
      </c>
      <c r="B320" s="11" t="s">
        <v>262</v>
      </c>
      <c r="C320" s="11" t="s">
        <v>324</v>
      </c>
      <c r="D320" s="11">
        <v>20.92</v>
      </c>
      <c r="E320" s="7">
        <f>VLOOKUP(A320, Sheet2!$A$2:$K$8265, 11)</f>
        <v>109.7085</v>
      </c>
      <c r="F320" s="7">
        <f t="shared" si="4"/>
        <v>2.6150000000000002</v>
      </c>
      <c r="G320" s="8">
        <v>200000</v>
      </c>
      <c r="H320" s="9">
        <f t="shared" si="5"/>
        <v>4200000</v>
      </c>
      <c r="I320" s="10"/>
    </row>
    <row r="321" spans="1:9" ht="14.25" customHeight="1">
      <c r="A321" s="6" t="str">
        <f t="shared" si="3"/>
        <v>BBS 2BULAKAMBA_PADAKATON</v>
      </c>
      <c r="B321" s="11" t="s">
        <v>262</v>
      </c>
      <c r="C321" s="11" t="s">
        <v>325</v>
      </c>
      <c r="D321" s="11">
        <v>20.92</v>
      </c>
      <c r="E321" s="7">
        <f>VLOOKUP(A321, Sheet2!$A$2:$K$8265, 11)</f>
        <v>109.7085</v>
      </c>
      <c r="F321" s="7">
        <f t="shared" si="4"/>
        <v>2.6150000000000002</v>
      </c>
      <c r="G321" s="8">
        <v>200000</v>
      </c>
      <c r="H321" s="9">
        <f t="shared" si="5"/>
        <v>4200000</v>
      </c>
      <c r="I321" s="10"/>
    </row>
    <row r="322" spans="1:9" ht="14.25" customHeight="1">
      <c r="A322" s="6" t="str">
        <f t="shared" si="3"/>
        <v>BBS 2BULAKAMBA_PAREREJA</v>
      </c>
      <c r="B322" s="11" t="s">
        <v>262</v>
      </c>
      <c r="C322" s="11" t="s">
        <v>326</v>
      </c>
      <c r="D322" s="11">
        <v>20.92</v>
      </c>
      <c r="E322" s="7">
        <f>VLOOKUP(A322, Sheet2!$A$2:$K$8265, 11)</f>
        <v>109.7085</v>
      </c>
      <c r="F322" s="7">
        <f t="shared" si="4"/>
        <v>2.6150000000000002</v>
      </c>
      <c r="G322" s="8">
        <v>200000</v>
      </c>
      <c r="H322" s="9">
        <f t="shared" si="5"/>
        <v>4200000</v>
      </c>
      <c r="I322" s="10"/>
    </row>
    <row r="323" spans="1:9" ht="14.25" customHeight="1">
      <c r="A323" s="6" t="str">
        <f t="shared" si="3"/>
        <v>BBS 2BULAKAMBA_PEJAGAN</v>
      </c>
      <c r="B323" s="11" t="s">
        <v>262</v>
      </c>
      <c r="C323" s="11" t="s">
        <v>327</v>
      </c>
      <c r="D323" s="11">
        <v>20.92</v>
      </c>
      <c r="E323" s="7">
        <f>VLOOKUP(A323, Sheet2!$A$2:$K$8265, 11)</f>
        <v>109.7085</v>
      </c>
      <c r="F323" s="7">
        <f t="shared" si="4"/>
        <v>2.6150000000000002</v>
      </c>
      <c r="G323" s="8">
        <v>200000</v>
      </c>
      <c r="H323" s="9">
        <f t="shared" si="5"/>
        <v>4200000</v>
      </c>
      <c r="I323" s="10"/>
    </row>
    <row r="324" spans="1:9" ht="14.25" customHeight="1">
      <c r="A324" s="6" t="str">
        <f t="shared" si="3"/>
        <v>BBS 2BULAKAMBA_PEKAUMAN</v>
      </c>
      <c r="B324" s="11" t="s">
        <v>262</v>
      </c>
      <c r="C324" s="11" t="s">
        <v>328</v>
      </c>
      <c r="D324" s="11">
        <v>20.92</v>
      </c>
      <c r="E324" s="7">
        <f>VLOOKUP(A324, Sheet2!$A$2:$K$8265, 11)</f>
        <v>109.7085</v>
      </c>
      <c r="F324" s="7">
        <f t="shared" si="4"/>
        <v>2.6150000000000002</v>
      </c>
      <c r="G324" s="8">
        <v>200000</v>
      </c>
      <c r="H324" s="9">
        <f t="shared" si="5"/>
        <v>4200000</v>
      </c>
      <c r="I324" s="10"/>
    </row>
    <row r="325" spans="1:9" ht="14.25" customHeight="1">
      <c r="A325" s="6" t="str">
        <f t="shared" si="3"/>
        <v>BBS 2BULAKAMBA_PENDE</v>
      </c>
      <c r="B325" s="11" t="s">
        <v>262</v>
      </c>
      <c r="C325" s="11" t="s">
        <v>329</v>
      </c>
      <c r="D325" s="11">
        <v>20.92</v>
      </c>
      <c r="E325" s="7">
        <f>VLOOKUP(A325, Sheet2!$A$2:$K$8265, 11)</f>
        <v>109.7085</v>
      </c>
      <c r="F325" s="7">
        <f t="shared" si="4"/>
        <v>2.6150000000000002</v>
      </c>
      <c r="G325" s="8">
        <v>200000</v>
      </c>
      <c r="H325" s="9">
        <f t="shared" si="5"/>
        <v>4200000</v>
      </c>
      <c r="I325" s="10"/>
    </row>
    <row r="326" spans="1:9" ht="14.25" customHeight="1">
      <c r="A326" s="6" t="str">
        <f t="shared" si="3"/>
        <v>BBS 2BULAKAMBA_PENGABEAN</v>
      </c>
      <c r="B326" s="11" t="s">
        <v>262</v>
      </c>
      <c r="C326" s="11" t="s">
        <v>330</v>
      </c>
      <c r="D326" s="11">
        <v>20.92</v>
      </c>
      <c r="E326" s="7">
        <f>VLOOKUP(A326, Sheet2!$A$2:$K$8265, 11)</f>
        <v>109.7085</v>
      </c>
      <c r="F326" s="7">
        <f t="shared" si="4"/>
        <v>2.6150000000000002</v>
      </c>
      <c r="G326" s="8">
        <v>200000</v>
      </c>
      <c r="H326" s="9">
        <f t="shared" si="5"/>
        <v>4200000</v>
      </c>
      <c r="I326" s="10"/>
    </row>
    <row r="327" spans="1:9" ht="14.25" customHeight="1">
      <c r="A327" s="6" t="str">
        <f t="shared" si="3"/>
        <v>BBS 2BULAKAMBA_PENGARADAN</v>
      </c>
      <c r="B327" s="11" t="s">
        <v>262</v>
      </c>
      <c r="C327" s="11" t="s">
        <v>331</v>
      </c>
      <c r="D327" s="11">
        <v>20.92</v>
      </c>
      <c r="E327" s="7">
        <f>VLOOKUP(A327, Sheet2!$A$2:$K$8265, 11)</f>
        <v>109.7085</v>
      </c>
      <c r="F327" s="7">
        <f t="shared" si="4"/>
        <v>2.6150000000000002</v>
      </c>
      <c r="G327" s="8">
        <v>200000</v>
      </c>
      <c r="H327" s="9">
        <f t="shared" si="5"/>
        <v>4200000</v>
      </c>
      <c r="I327" s="10"/>
    </row>
    <row r="328" spans="1:9" ht="14.25" customHeight="1">
      <c r="A328" s="6" t="str">
        <f t="shared" si="3"/>
        <v>BBS 2BULAKAMBA_PRAPAG KIDUL</v>
      </c>
      <c r="B328" s="11" t="s">
        <v>262</v>
      </c>
      <c r="C328" s="11" t="s">
        <v>332</v>
      </c>
      <c r="D328" s="11">
        <v>20.92</v>
      </c>
      <c r="E328" s="7">
        <f>VLOOKUP(A328, Sheet2!$A$2:$K$8265, 11)</f>
        <v>109.7085</v>
      </c>
      <c r="F328" s="7">
        <f t="shared" si="4"/>
        <v>2.6150000000000002</v>
      </c>
      <c r="G328" s="8">
        <v>200000</v>
      </c>
      <c r="H328" s="9">
        <f t="shared" si="5"/>
        <v>4200000</v>
      </c>
      <c r="I328" s="10"/>
    </row>
    <row r="329" spans="1:9" ht="14.25" customHeight="1">
      <c r="A329" s="6" t="str">
        <f t="shared" si="3"/>
        <v>BBS 2BULAKAMBA_PRAPAG LOR</v>
      </c>
      <c r="B329" s="11" t="s">
        <v>262</v>
      </c>
      <c r="C329" s="11" t="s">
        <v>333</v>
      </c>
      <c r="D329" s="11">
        <v>20.92</v>
      </c>
      <c r="E329" s="7">
        <f>VLOOKUP(A329, Sheet2!$A$2:$K$8265, 11)</f>
        <v>109.7085</v>
      </c>
      <c r="F329" s="7">
        <f t="shared" si="4"/>
        <v>2.6150000000000002</v>
      </c>
      <c r="G329" s="8">
        <v>200000</v>
      </c>
      <c r="H329" s="9">
        <f t="shared" si="5"/>
        <v>4200000</v>
      </c>
      <c r="I329" s="10"/>
    </row>
    <row r="330" spans="1:9" ht="14.25" customHeight="1">
      <c r="A330" s="6" t="str">
        <f t="shared" si="3"/>
        <v>BBS 2BULAKAMBA_RANDEGAN</v>
      </c>
      <c r="B330" s="11" t="s">
        <v>262</v>
      </c>
      <c r="C330" s="11" t="s">
        <v>46</v>
      </c>
      <c r="D330" s="11">
        <v>20.92</v>
      </c>
      <c r="E330" s="7">
        <f>VLOOKUP(A330, Sheet2!$A$2:$K$8265, 11)</f>
        <v>109.7085</v>
      </c>
      <c r="F330" s="7">
        <f t="shared" si="4"/>
        <v>2.6150000000000002</v>
      </c>
      <c r="G330" s="8">
        <v>200000</v>
      </c>
      <c r="H330" s="9">
        <f t="shared" si="5"/>
        <v>4200000</v>
      </c>
      <c r="I330" s="10"/>
    </row>
    <row r="331" spans="1:9" ht="14.25" customHeight="1">
      <c r="A331" s="6" t="str">
        <f t="shared" si="3"/>
        <v>BBS 2BULAKAMBA_RANDUSARI</v>
      </c>
      <c r="B331" s="11" t="s">
        <v>262</v>
      </c>
      <c r="C331" s="11" t="s">
        <v>203</v>
      </c>
      <c r="D331" s="11">
        <v>20.92</v>
      </c>
      <c r="E331" s="7">
        <f>VLOOKUP(A331, Sheet2!$A$2:$K$8265, 11)</f>
        <v>109.7085</v>
      </c>
      <c r="F331" s="7">
        <f t="shared" si="4"/>
        <v>2.6150000000000002</v>
      </c>
      <c r="G331" s="8">
        <v>200000</v>
      </c>
      <c r="H331" s="9">
        <f t="shared" si="5"/>
        <v>4200000</v>
      </c>
      <c r="I331" s="10"/>
    </row>
    <row r="332" spans="1:9" ht="14.25" customHeight="1">
      <c r="A332" s="6" t="str">
        <f t="shared" si="3"/>
        <v>BBS 2BULAKAMBA_RUNGKANG</v>
      </c>
      <c r="B332" s="11" t="s">
        <v>262</v>
      </c>
      <c r="C332" s="11" t="s">
        <v>334</v>
      </c>
      <c r="D332" s="11">
        <v>20.92</v>
      </c>
      <c r="E332" s="7">
        <f>VLOOKUP(A332, Sheet2!$A$2:$K$8265, 11)</f>
        <v>109.7085</v>
      </c>
      <c r="F332" s="7">
        <f t="shared" si="4"/>
        <v>2.6150000000000002</v>
      </c>
      <c r="G332" s="8">
        <v>200000</v>
      </c>
      <c r="H332" s="9">
        <f t="shared" si="5"/>
        <v>4200000</v>
      </c>
      <c r="I332" s="10"/>
    </row>
    <row r="333" spans="1:9" ht="14.25" customHeight="1">
      <c r="A333" s="6" t="str">
        <f t="shared" si="3"/>
        <v>BBS 2BULAKAMBA_SARIREJA</v>
      </c>
      <c r="B333" s="11" t="s">
        <v>262</v>
      </c>
      <c r="C333" s="11" t="s">
        <v>335</v>
      </c>
      <c r="D333" s="11">
        <v>20.92</v>
      </c>
      <c r="E333" s="7">
        <f>VLOOKUP(A333, Sheet2!$A$2:$K$8265, 11)</f>
        <v>109.7085</v>
      </c>
      <c r="F333" s="7">
        <f t="shared" si="4"/>
        <v>2.6150000000000002</v>
      </c>
      <c r="G333" s="8">
        <v>200000</v>
      </c>
      <c r="H333" s="9">
        <f t="shared" si="5"/>
        <v>4200000</v>
      </c>
      <c r="I333" s="10"/>
    </row>
    <row r="334" spans="1:9" ht="14.25" customHeight="1">
      <c r="A334" s="6" t="str">
        <f t="shared" si="3"/>
        <v>BBS 2BULAKAMBA_SENGON</v>
      </c>
      <c r="B334" s="11" t="s">
        <v>262</v>
      </c>
      <c r="C334" s="11" t="s">
        <v>217</v>
      </c>
      <c r="D334" s="11">
        <v>20.92</v>
      </c>
      <c r="E334" s="7">
        <f>VLOOKUP(A334, Sheet2!$A$2:$K$8265, 11)</f>
        <v>109.7085</v>
      </c>
      <c r="F334" s="7">
        <f t="shared" si="4"/>
        <v>2.6150000000000002</v>
      </c>
      <c r="G334" s="8">
        <v>200000</v>
      </c>
      <c r="H334" s="9">
        <f t="shared" si="5"/>
        <v>4200000</v>
      </c>
      <c r="I334" s="10"/>
    </row>
    <row r="335" spans="1:9" ht="14.25" customHeight="1">
      <c r="A335" s="6" t="str">
        <f t="shared" si="3"/>
        <v>BBS 2BULAKAMBA_SIDAKATON</v>
      </c>
      <c r="B335" s="11" t="s">
        <v>262</v>
      </c>
      <c r="C335" s="11" t="s">
        <v>336</v>
      </c>
      <c r="D335" s="11">
        <v>20.92</v>
      </c>
      <c r="E335" s="7">
        <f>VLOOKUP(A335, Sheet2!$A$2:$K$8265, 11)</f>
        <v>109.7085</v>
      </c>
      <c r="F335" s="7">
        <f t="shared" si="4"/>
        <v>2.6150000000000002</v>
      </c>
      <c r="G335" s="8">
        <v>200000</v>
      </c>
      <c r="H335" s="9">
        <f t="shared" si="5"/>
        <v>4200000</v>
      </c>
      <c r="I335" s="10"/>
    </row>
    <row r="336" spans="1:9" ht="14.25" customHeight="1">
      <c r="A336" s="6" t="str">
        <f t="shared" si="3"/>
        <v>BBS 2BULAKAMBA_SINDANGJAYA</v>
      </c>
      <c r="B336" s="11" t="s">
        <v>262</v>
      </c>
      <c r="C336" s="11" t="s">
        <v>337</v>
      </c>
      <c r="D336" s="11">
        <v>20.92</v>
      </c>
      <c r="E336" s="7">
        <f>VLOOKUP(A336, Sheet2!$A$2:$K$8265, 11)</f>
        <v>109.7085</v>
      </c>
      <c r="F336" s="7">
        <f t="shared" si="4"/>
        <v>2.6150000000000002</v>
      </c>
      <c r="G336" s="8">
        <v>200000</v>
      </c>
      <c r="H336" s="9">
        <f t="shared" si="5"/>
        <v>4200000</v>
      </c>
      <c r="I336" s="10"/>
    </row>
    <row r="337" spans="1:9" ht="14.25" customHeight="1">
      <c r="A337" s="6" t="str">
        <f t="shared" si="3"/>
        <v>BBS 2BULAKAMBA_SUKAREJA</v>
      </c>
      <c r="B337" s="11" t="s">
        <v>262</v>
      </c>
      <c r="C337" s="11" t="s">
        <v>338</v>
      </c>
      <c r="D337" s="11">
        <v>20.92</v>
      </c>
      <c r="E337" s="7">
        <f>VLOOKUP(A337, Sheet2!$A$2:$K$8265, 11)</f>
        <v>109.7085</v>
      </c>
      <c r="F337" s="7">
        <f t="shared" si="4"/>
        <v>2.6150000000000002</v>
      </c>
      <c r="G337" s="8">
        <v>200000</v>
      </c>
      <c r="H337" s="9">
        <f t="shared" si="5"/>
        <v>4200000</v>
      </c>
      <c r="I337" s="10"/>
    </row>
    <row r="338" spans="1:9" ht="14.25" customHeight="1">
      <c r="A338" s="6" t="str">
        <f t="shared" si="3"/>
        <v>BBS 2BULAKAMBA_SUTAMAJA</v>
      </c>
      <c r="B338" s="11" t="s">
        <v>262</v>
      </c>
      <c r="C338" s="11" t="s">
        <v>339</v>
      </c>
      <c r="D338" s="11">
        <v>20.92</v>
      </c>
      <c r="E338" s="7">
        <f>VLOOKUP(A338, Sheet2!$A$2:$K$8265, 11)</f>
        <v>109.7085</v>
      </c>
      <c r="F338" s="7">
        <f t="shared" si="4"/>
        <v>2.6150000000000002</v>
      </c>
      <c r="G338" s="8">
        <v>200000</v>
      </c>
      <c r="H338" s="9">
        <f t="shared" si="5"/>
        <v>4200000</v>
      </c>
      <c r="I338" s="10"/>
    </row>
    <row r="339" spans="1:9" ht="14.25" customHeight="1">
      <c r="A339" s="6" t="str">
        <f t="shared" si="3"/>
        <v>BBS 2BULAKAMBA_TANGGUNGSARI</v>
      </c>
      <c r="B339" s="11" t="s">
        <v>262</v>
      </c>
      <c r="C339" s="11" t="s">
        <v>340</v>
      </c>
      <c r="D339" s="11">
        <v>20.92</v>
      </c>
      <c r="E339" s="7">
        <f>VLOOKUP(A339, Sheet2!$A$2:$K$8265, 11)</f>
        <v>109.7085</v>
      </c>
      <c r="F339" s="7">
        <f t="shared" si="4"/>
        <v>2.6150000000000002</v>
      </c>
      <c r="G339" s="8">
        <v>200000</v>
      </c>
      <c r="H339" s="9">
        <f t="shared" si="5"/>
        <v>4200000</v>
      </c>
      <c r="I339" s="10"/>
    </row>
    <row r="340" spans="1:9" ht="14.25" customHeight="1">
      <c r="A340" s="6" t="str">
        <f t="shared" si="3"/>
        <v>BBS 2BULAKAMBA_TANJUNG</v>
      </c>
      <c r="B340" s="11" t="s">
        <v>262</v>
      </c>
      <c r="C340" s="11" t="s">
        <v>341</v>
      </c>
      <c r="D340" s="11">
        <v>20.92</v>
      </c>
      <c r="E340" s="7">
        <f>VLOOKUP(A340, Sheet2!$A$2:$K$8265, 11)</f>
        <v>109.7085</v>
      </c>
      <c r="F340" s="7">
        <f t="shared" si="4"/>
        <v>2.6150000000000002</v>
      </c>
      <c r="G340" s="8">
        <v>200000</v>
      </c>
      <c r="H340" s="9">
        <f t="shared" si="5"/>
        <v>4200000</v>
      </c>
      <c r="I340" s="10"/>
    </row>
    <row r="341" spans="1:9" ht="14.25" customHeight="1">
      <c r="A341" s="6" t="str">
        <f t="shared" si="3"/>
        <v>BBS 2BULAKAMBA_TEGALREJA</v>
      </c>
      <c r="B341" s="11" t="s">
        <v>262</v>
      </c>
      <c r="C341" s="11" t="s">
        <v>342</v>
      </c>
      <c r="D341" s="11">
        <v>20.92</v>
      </c>
      <c r="E341" s="7">
        <f>VLOOKUP(A341, Sheet2!$A$2:$K$8265, 11)</f>
        <v>109.7085</v>
      </c>
      <c r="F341" s="7">
        <f t="shared" si="4"/>
        <v>2.6150000000000002</v>
      </c>
      <c r="G341" s="8">
        <v>200000</v>
      </c>
      <c r="H341" s="9">
        <f t="shared" si="5"/>
        <v>4200000</v>
      </c>
      <c r="I341" s="10"/>
    </row>
    <row r="342" spans="1:9" ht="14.25" customHeight="1">
      <c r="A342" s="6" t="str">
        <f t="shared" si="3"/>
        <v>BBS 2BULAKAMBA_TEGONGAN</v>
      </c>
      <c r="B342" s="11" t="s">
        <v>262</v>
      </c>
      <c r="C342" s="11" t="s">
        <v>343</v>
      </c>
      <c r="D342" s="11">
        <v>20.92</v>
      </c>
      <c r="E342" s="7">
        <f>VLOOKUP(A342, Sheet2!$A$2:$K$8265, 11)</f>
        <v>109.7085</v>
      </c>
      <c r="F342" s="7">
        <f t="shared" si="4"/>
        <v>2.6150000000000002</v>
      </c>
      <c r="G342" s="8">
        <v>200000</v>
      </c>
      <c r="H342" s="9">
        <f t="shared" si="5"/>
        <v>4200000</v>
      </c>
      <c r="I342" s="10"/>
    </row>
    <row r="343" spans="1:9" ht="14.25" customHeight="1">
      <c r="A343" s="6" t="str">
        <f t="shared" si="3"/>
        <v>BBS 2BULAKAMBA_TENGGULI</v>
      </c>
      <c r="B343" s="11" t="s">
        <v>262</v>
      </c>
      <c r="C343" s="11" t="s">
        <v>344</v>
      </c>
      <c r="D343" s="11">
        <v>20.92</v>
      </c>
      <c r="E343" s="7">
        <f>VLOOKUP(A343, Sheet2!$A$2:$K$8265, 11)</f>
        <v>109.7085</v>
      </c>
      <c r="F343" s="7">
        <f t="shared" si="4"/>
        <v>2.6150000000000002</v>
      </c>
      <c r="G343" s="8">
        <v>200000</v>
      </c>
      <c r="H343" s="9">
        <f t="shared" si="5"/>
        <v>4200000</v>
      </c>
      <c r="I343" s="10"/>
    </row>
    <row r="344" spans="1:9" ht="14.25" customHeight="1">
      <c r="A344" s="6" t="str">
        <f t="shared" si="3"/>
        <v>BBS 2BULAKAMBA_TIWULANDU</v>
      </c>
      <c r="B344" s="11" t="s">
        <v>262</v>
      </c>
      <c r="C344" s="11" t="s">
        <v>345</v>
      </c>
      <c r="D344" s="11">
        <v>20.92</v>
      </c>
      <c r="E344" s="7">
        <f>VLOOKUP(A344, Sheet2!$A$2:$K$8265, 11)</f>
        <v>109.7085</v>
      </c>
      <c r="F344" s="7">
        <f t="shared" si="4"/>
        <v>2.6150000000000002</v>
      </c>
      <c r="G344" s="8">
        <v>200000</v>
      </c>
      <c r="H344" s="9">
        <f t="shared" si="5"/>
        <v>4200000</v>
      </c>
      <c r="I344" s="10"/>
    </row>
    <row r="345" spans="1:9" ht="14.25" customHeight="1">
      <c r="A345" s="6" t="str">
        <f t="shared" si="3"/>
        <v>BGR JENARSARI_ADINUSO</v>
      </c>
      <c r="B345" s="11" t="s">
        <v>346</v>
      </c>
      <c r="C345" s="11" t="s">
        <v>55</v>
      </c>
      <c r="D345" s="11">
        <v>9.3699999999999992</v>
      </c>
      <c r="E345" s="7">
        <f>VLOOKUP(A345, Sheet2!$A$2:$K$8265, 11)</f>
        <v>110.10129999999999</v>
      </c>
      <c r="F345" s="7">
        <f t="shared" si="4"/>
        <v>1.1712499999999999</v>
      </c>
      <c r="G345" s="8">
        <v>200000</v>
      </c>
      <c r="H345" s="9">
        <f t="shared" si="5"/>
        <v>2000000</v>
      </c>
      <c r="I345" s="10"/>
    </row>
    <row r="346" spans="1:9" ht="14.25" customHeight="1">
      <c r="A346" s="6" t="str">
        <f t="shared" si="3"/>
        <v>BGR JENARSARI_AMONGROGO</v>
      </c>
      <c r="B346" s="11" t="s">
        <v>346</v>
      </c>
      <c r="C346" s="11" t="s">
        <v>347</v>
      </c>
      <c r="D346" s="11">
        <v>9.3699999999999992</v>
      </c>
      <c r="E346" s="7">
        <f>VLOOKUP(A346, Sheet2!$A$2:$K$8265, 11)</f>
        <v>110.10129999999999</v>
      </c>
      <c r="F346" s="7">
        <f t="shared" si="4"/>
        <v>1.1712499999999999</v>
      </c>
      <c r="G346" s="8">
        <v>200000</v>
      </c>
      <c r="H346" s="9">
        <f t="shared" si="5"/>
        <v>2000000</v>
      </c>
      <c r="I346" s="10"/>
    </row>
    <row r="347" spans="1:9" ht="14.25" customHeight="1">
      <c r="A347" s="6" t="str">
        <f t="shared" si="3"/>
        <v>BGR JENARSARI_BABADAN</v>
      </c>
      <c r="B347" s="11" t="s">
        <v>346</v>
      </c>
      <c r="C347" s="11" t="s">
        <v>348</v>
      </c>
      <c r="D347" s="11">
        <v>9.3699999999999992</v>
      </c>
      <c r="E347" s="7">
        <f>VLOOKUP(A347, Sheet2!$A$2:$K$8265, 11)</f>
        <v>110.10129999999999</v>
      </c>
      <c r="F347" s="7">
        <f t="shared" si="4"/>
        <v>1.1712499999999999</v>
      </c>
      <c r="G347" s="8">
        <v>200000</v>
      </c>
      <c r="H347" s="9">
        <f t="shared" si="5"/>
        <v>2000000</v>
      </c>
      <c r="I347" s="10"/>
    </row>
    <row r="348" spans="1:9" ht="14.25" customHeight="1">
      <c r="A348" s="6" t="str">
        <f t="shared" si="3"/>
        <v>BGR JENARSARI_BANARAN</v>
      </c>
      <c r="B348" s="11" t="s">
        <v>346</v>
      </c>
      <c r="C348" s="11" t="s">
        <v>349</v>
      </c>
      <c r="D348" s="11">
        <v>9.3699999999999992</v>
      </c>
      <c r="E348" s="7">
        <f>VLOOKUP(A348, Sheet2!$A$2:$K$8265, 11)</f>
        <v>110.10129999999999</v>
      </c>
      <c r="F348" s="7">
        <f t="shared" si="4"/>
        <v>1.1712499999999999</v>
      </c>
      <c r="G348" s="8">
        <v>200000</v>
      </c>
      <c r="H348" s="9">
        <f t="shared" si="5"/>
        <v>2000000</v>
      </c>
      <c r="I348" s="10"/>
    </row>
    <row r="349" spans="1:9" ht="14.25" customHeight="1">
      <c r="A349" s="6" t="str">
        <f t="shared" si="3"/>
        <v>BGR JENARSARI_BANGUNSARI</v>
      </c>
      <c r="B349" s="11" t="s">
        <v>346</v>
      </c>
      <c r="C349" s="11" t="s">
        <v>350</v>
      </c>
      <c r="D349" s="11">
        <v>16.97</v>
      </c>
      <c r="E349" s="7">
        <f>VLOOKUP(A349, Sheet2!$A$2:$K$8265, 11)</f>
        <v>110.10129999999999</v>
      </c>
      <c r="F349" s="7">
        <f t="shared" si="4"/>
        <v>2.1212499999999999</v>
      </c>
      <c r="G349" s="8">
        <v>200000</v>
      </c>
      <c r="H349" s="9">
        <f t="shared" si="5"/>
        <v>3400000</v>
      </c>
      <c r="I349" s="10"/>
    </row>
    <row r="350" spans="1:9" ht="14.25" customHeight="1">
      <c r="A350" s="6" t="str">
        <f t="shared" si="3"/>
        <v>BGR JENARSARI_BANTENG</v>
      </c>
      <c r="B350" s="11" t="s">
        <v>346</v>
      </c>
      <c r="C350" s="11" t="s">
        <v>351</v>
      </c>
      <c r="D350" s="11">
        <v>9.3699999999999992</v>
      </c>
      <c r="E350" s="7">
        <f>VLOOKUP(A350, Sheet2!$A$2:$K$8265, 11)</f>
        <v>110.10129999999999</v>
      </c>
      <c r="F350" s="7">
        <f t="shared" si="4"/>
        <v>1.1712499999999999</v>
      </c>
      <c r="G350" s="8">
        <v>200000</v>
      </c>
      <c r="H350" s="9">
        <f t="shared" si="5"/>
        <v>2000000</v>
      </c>
      <c r="I350" s="10"/>
    </row>
    <row r="351" spans="1:9" ht="14.25" customHeight="1">
      <c r="A351" s="6" t="str">
        <f t="shared" si="3"/>
        <v>BGR JENARSARI_BANYUPUTIH</v>
      </c>
      <c r="B351" s="11" t="s">
        <v>346</v>
      </c>
      <c r="C351" s="11" t="s">
        <v>352</v>
      </c>
      <c r="D351" s="11">
        <v>9.3699999999999992</v>
      </c>
      <c r="E351" s="7">
        <f>VLOOKUP(A351, Sheet2!$A$2:$K$8265, 11)</f>
        <v>110.10129999999999</v>
      </c>
      <c r="F351" s="7">
        <f t="shared" si="4"/>
        <v>1.1712499999999999</v>
      </c>
      <c r="G351" s="8">
        <v>200000</v>
      </c>
      <c r="H351" s="9">
        <f t="shared" si="5"/>
        <v>2000000</v>
      </c>
      <c r="I351" s="10"/>
    </row>
    <row r="352" spans="1:9" ht="14.25" customHeight="1">
      <c r="A352" s="6" t="str">
        <f t="shared" si="3"/>
        <v>BGR JENARSARI_BAWANG</v>
      </c>
      <c r="B352" s="11" t="s">
        <v>346</v>
      </c>
      <c r="C352" s="11" t="s">
        <v>64</v>
      </c>
      <c r="D352" s="11">
        <v>9.3699999999999992</v>
      </c>
      <c r="E352" s="7">
        <f>VLOOKUP(A352, Sheet2!$A$2:$K$8265, 11)</f>
        <v>110.10129999999999</v>
      </c>
      <c r="F352" s="7">
        <f t="shared" si="4"/>
        <v>1.1712499999999999</v>
      </c>
      <c r="G352" s="8">
        <v>200000</v>
      </c>
      <c r="H352" s="9">
        <f t="shared" si="5"/>
        <v>2000000</v>
      </c>
      <c r="I352" s="10"/>
    </row>
    <row r="353" spans="1:9" ht="14.25" customHeight="1">
      <c r="A353" s="6" t="str">
        <f t="shared" si="3"/>
        <v>BGR JENARSARI_BENDOSARI</v>
      </c>
      <c r="B353" s="11" t="s">
        <v>346</v>
      </c>
      <c r="C353" s="11" t="s">
        <v>353</v>
      </c>
      <c r="D353" s="11">
        <v>16.97</v>
      </c>
      <c r="E353" s="7">
        <f>VLOOKUP(A353, Sheet2!$A$2:$K$8265, 11)</f>
        <v>110.10129999999999</v>
      </c>
      <c r="F353" s="7">
        <f t="shared" si="4"/>
        <v>2.1212499999999999</v>
      </c>
      <c r="G353" s="8">
        <v>200000</v>
      </c>
      <c r="H353" s="9">
        <f t="shared" si="5"/>
        <v>3400000</v>
      </c>
      <c r="I353" s="10"/>
    </row>
    <row r="354" spans="1:9" ht="14.25" customHeight="1">
      <c r="A354" s="6" t="str">
        <f t="shared" si="3"/>
        <v>BGR JENARSARI_BOJA</v>
      </c>
      <c r="B354" s="11" t="s">
        <v>346</v>
      </c>
      <c r="C354" s="11" t="s">
        <v>354</v>
      </c>
      <c r="D354" s="11">
        <v>9.3699999999999992</v>
      </c>
      <c r="E354" s="7">
        <f>VLOOKUP(A354, Sheet2!$A$2:$K$8265, 11)</f>
        <v>110.10129999999999</v>
      </c>
      <c r="F354" s="7">
        <f t="shared" si="4"/>
        <v>1.1712499999999999</v>
      </c>
      <c r="G354" s="8">
        <v>200000</v>
      </c>
      <c r="H354" s="9">
        <f t="shared" si="5"/>
        <v>2000000</v>
      </c>
      <c r="I354" s="10"/>
    </row>
    <row r="355" spans="1:9" ht="14.25" customHeight="1">
      <c r="A355" s="6" t="str">
        <f t="shared" si="3"/>
        <v>BGR JENARSARI_BOTOMULYO</v>
      </c>
      <c r="B355" s="11" t="s">
        <v>346</v>
      </c>
      <c r="C355" s="11" t="s">
        <v>355</v>
      </c>
      <c r="D355" s="11">
        <v>16.97</v>
      </c>
      <c r="E355" s="7">
        <f>VLOOKUP(A355, Sheet2!$A$2:$K$8265, 11)</f>
        <v>110.10129999999999</v>
      </c>
      <c r="F355" s="7">
        <f t="shared" si="4"/>
        <v>2.1212499999999999</v>
      </c>
      <c r="G355" s="8">
        <v>200000</v>
      </c>
      <c r="H355" s="9">
        <f t="shared" si="5"/>
        <v>3400000</v>
      </c>
      <c r="I355" s="10"/>
    </row>
    <row r="356" spans="1:9" ht="14.25" customHeight="1">
      <c r="A356" s="6" t="str">
        <f t="shared" si="3"/>
        <v>BGR JENARSARI_BULAK</v>
      </c>
      <c r="B356" s="11" t="s">
        <v>346</v>
      </c>
      <c r="C356" s="11" t="s">
        <v>356</v>
      </c>
      <c r="D356" s="11">
        <v>16.97</v>
      </c>
      <c r="E356" s="7">
        <f>VLOOKUP(A356, Sheet2!$A$2:$K$8265, 11)</f>
        <v>110.10129999999999</v>
      </c>
      <c r="F356" s="7">
        <f t="shared" si="4"/>
        <v>2.1212499999999999</v>
      </c>
      <c r="G356" s="8">
        <v>200000</v>
      </c>
      <c r="H356" s="9">
        <f t="shared" si="5"/>
        <v>3400000</v>
      </c>
      <c r="I356" s="10"/>
    </row>
    <row r="357" spans="1:9" ht="14.25" customHeight="1">
      <c r="A357" s="6" t="str">
        <f t="shared" si="3"/>
        <v>BGR JENARSARI_BULU</v>
      </c>
      <c r="B357" s="11" t="s">
        <v>346</v>
      </c>
      <c r="C357" s="11" t="s">
        <v>357</v>
      </c>
      <c r="D357" s="11">
        <v>9.3699999999999992</v>
      </c>
      <c r="E357" s="7">
        <f>VLOOKUP(A357, Sheet2!$A$2:$K$8265, 11)</f>
        <v>110.10129999999999</v>
      </c>
      <c r="F357" s="7">
        <f t="shared" si="4"/>
        <v>1.1712499999999999</v>
      </c>
      <c r="G357" s="8">
        <v>200000</v>
      </c>
      <c r="H357" s="9">
        <f t="shared" si="5"/>
        <v>2000000</v>
      </c>
      <c r="I357" s="10"/>
    </row>
    <row r="358" spans="1:9" ht="14.25" customHeight="1">
      <c r="A358" s="6" t="str">
        <f t="shared" si="3"/>
        <v>BGR JENARSARI_CANDIGUGUR</v>
      </c>
      <c r="B358" s="11" t="s">
        <v>346</v>
      </c>
      <c r="C358" s="11" t="s">
        <v>358</v>
      </c>
      <c r="D358" s="11">
        <v>9.3699999999999992</v>
      </c>
      <c r="E358" s="7">
        <f>VLOOKUP(A358, Sheet2!$A$2:$K$8265, 11)</f>
        <v>110.10129999999999</v>
      </c>
      <c r="F358" s="7">
        <f t="shared" si="4"/>
        <v>1.1712499999999999</v>
      </c>
      <c r="G358" s="8">
        <v>200000</v>
      </c>
      <c r="H358" s="9">
        <f t="shared" si="5"/>
        <v>2000000</v>
      </c>
      <c r="I358" s="10"/>
    </row>
    <row r="359" spans="1:9" ht="14.25" customHeight="1">
      <c r="A359" s="6" t="str">
        <f t="shared" si="3"/>
        <v>BGR JENARSARI_CANDIREJO</v>
      </c>
      <c r="B359" s="11" t="s">
        <v>346</v>
      </c>
      <c r="C359" s="11" t="s">
        <v>359</v>
      </c>
      <c r="D359" s="11">
        <v>9.3699999999999992</v>
      </c>
      <c r="E359" s="7">
        <f>VLOOKUP(A359, Sheet2!$A$2:$K$8265, 11)</f>
        <v>110.10129999999999</v>
      </c>
      <c r="F359" s="7">
        <f t="shared" si="4"/>
        <v>1.1712499999999999</v>
      </c>
      <c r="G359" s="8">
        <v>200000</v>
      </c>
      <c r="H359" s="9">
        <f t="shared" si="5"/>
        <v>2000000</v>
      </c>
      <c r="I359" s="10"/>
    </row>
    <row r="360" spans="1:9" ht="14.25" customHeight="1">
      <c r="A360" s="6" t="str">
        <f t="shared" si="3"/>
        <v>BGR JENARSARI_CARUBAN</v>
      </c>
      <c r="B360" s="11" t="s">
        <v>346</v>
      </c>
      <c r="C360" s="11" t="s">
        <v>360</v>
      </c>
      <c r="D360" s="11">
        <v>16.97</v>
      </c>
      <c r="E360" s="7">
        <f>VLOOKUP(A360, Sheet2!$A$2:$K$8265, 11)</f>
        <v>110.10129999999999</v>
      </c>
      <c r="F360" s="7">
        <f t="shared" si="4"/>
        <v>2.1212499999999999</v>
      </c>
      <c r="G360" s="8">
        <v>200000</v>
      </c>
      <c r="H360" s="9">
        <f t="shared" si="5"/>
        <v>3400000</v>
      </c>
      <c r="I360" s="10"/>
    </row>
    <row r="361" spans="1:9" ht="14.25" customHeight="1">
      <c r="A361" s="6" t="str">
        <f t="shared" si="3"/>
        <v>BGR JENARSARI_CEPIRING</v>
      </c>
      <c r="B361" s="11" t="s">
        <v>346</v>
      </c>
      <c r="C361" s="11" t="s">
        <v>361</v>
      </c>
      <c r="D361" s="11">
        <v>16.97</v>
      </c>
      <c r="E361" s="7">
        <f>VLOOKUP(A361, Sheet2!$A$2:$K$8265, 11)</f>
        <v>110.10129999999999</v>
      </c>
      <c r="F361" s="7">
        <f t="shared" si="4"/>
        <v>2.1212499999999999</v>
      </c>
      <c r="G361" s="8">
        <v>200000</v>
      </c>
      <c r="H361" s="9">
        <f t="shared" si="5"/>
        <v>3400000</v>
      </c>
      <c r="I361" s="10"/>
    </row>
    <row r="362" spans="1:9" ht="14.25" customHeight="1">
      <c r="A362" s="6" t="str">
        <f t="shared" si="3"/>
        <v>BGR JENARSARI_CEPOKOMULYO</v>
      </c>
      <c r="B362" s="11" t="s">
        <v>346</v>
      </c>
      <c r="C362" s="11" t="s">
        <v>362</v>
      </c>
      <c r="D362" s="11">
        <v>16.97</v>
      </c>
      <c r="E362" s="7">
        <f>VLOOKUP(A362, Sheet2!$A$2:$K$8265, 11)</f>
        <v>110.10129999999999</v>
      </c>
      <c r="F362" s="7">
        <f t="shared" si="4"/>
        <v>2.1212499999999999</v>
      </c>
      <c r="G362" s="8">
        <v>200000</v>
      </c>
      <c r="H362" s="9">
        <f t="shared" si="5"/>
        <v>3400000</v>
      </c>
      <c r="I362" s="10"/>
    </row>
    <row r="363" spans="1:9" ht="14.25" customHeight="1">
      <c r="A363" s="6" t="str">
        <f t="shared" si="3"/>
        <v>BGR JENARSARI_CURUGSEWU</v>
      </c>
      <c r="B363" s="11" t="s">
        <v>346</v>
      </c>
      <c r="C363" s="11" t="s">
        <v>363</v>
      </c>
      <c r="D363" s="11">
        <v>16.97</v>
      </c>
      <c r="E363" s="7">
        <f>VLOOKUP(A363, Sheet2!$A$2:$K$8265, 11)</f>
        <v>110.10129999999999</v>
      </c>
      <c r="F363" s="7">
        <f t="shared" si="4"/>
        <v>2.1212499999999999</v>
      </c>
      <c r="G363" s="8">
        <v>200000</v>
      </c>
      <c r="H363" s="9">
        <f t="shared" si="5"/>
        <v>3400000</v>
      </c>
      <c r="I363" s="10"/>
    </row>
    <row r="364" spans="1:9" ht="14.25" customHeight="1">
      <c r="A364" s="6" t="str">
        <f t="shared" si="3"/>
        <v>BGR JENARSARI_DAMARJATI</v>
      </c>
      <c r="B364" s="11" t="s">
        <v>346</v>
      </c>
      <c r="C364" s="11" t="s">
        <v>364</v>
      </c>
      <c r="D364" s="11">
        <v>16.97</v>
      </c>
      <c r="E364" s="7">
        <f>VLOOKUP(A364, Sheet2!$A$2:$K$8265, 11)</f>
        <v>110.10129999999999</v>
      </c>
      <c r="F364" s="7">
        <f t="shared" si="4"/>
        <v>2.1212499999999999</v>
      </c>
      <c r="G364" s="8">
        <v>200000</v>
      </c>
      <c r="H364" s="9">
        <f t="shared" si="5"/>
        <v>3400000</v>
      </c>
      <c r="I364" s="10"/>
    </row>
    <row r="365" spans="1:9" ht="14.25" customHeight="1">
      <c r="A365" s="6" t="str">
        <f t="shared" si="3"/>
        <v>BGR JENARSARI_DAMARSARI</v>
      </c>
      <c r="B365" s="11" t="s">
        <v>346</v>
      </c>
      <c r="C365" s="11" t="s">
        <v>365</v>
      </c>
      <c r="D365" s="11">
        <v>16.97</v>
      </c>
      <c r="E365" s="7">
        <f>VLOOKUP(A365, Sheet2!$A$2:$K$8265, 11)</f>
        <v>110.10129999999999</v>
      </c>
      <c r="F365" s="7">
        <f t="shared" si="4"/>
        <v>2.1212499999999999</v>
      </c>
      <c r="G365" s="8">
        <v>200000</v>
      </c>
      <c r="H365" s="9">
        <f t="shared" si="5"/>
        <v>3400000</v>
      </c>
      <c r="I365" s="10"/>
    </row>
    <row r="366" spans="1:9" ht="14.25" customHeight="1">
      <c r="A366" s="6" t="str">
        <f t="shared" si="3"/>
        <v>BGR JENARSARI_DAWUNGSARI</v>
      </c>
      <c r="B366" s="11" t="s">
        <v>346</v>
      </c>
      <c r="C366" s="11" t="s">
        <v>366</v>
      </c>
      <c r="D366" s="11">
        <v>16.97</v>
      </c>
      <c r="E366" s="7">
        <f>VLOOKUP(A366, Sheet2!$A$2:$K$8265, 11)</f>
        <v>110.10129999999999</v>
      </c>
      <c r="F366" s="7">
        <f t="shared" si="4"/>
        <v>2.1212499999999999</v>
      </c>
      <c r="G366" s="8">
        <v>200000</v>
      </c>
      <c r="H366" s="9">
        <f t="shared" si="5"/>
        <v>3400000</v>
      </c>
      <c r="I366" s="10"/>
    </row>
    <row r="367" spans="1:9" ht="14.25" customHeight="1">
      <c r="A367" s="6" t="str">
        <f t="shared" si="3"/>
        <v>BGR JENARSARI_DLIMAS</v>
      </c>
      <c r="B367" s="11" t="s">
        <v>346</v>
      </c>
      <c r="C367" s="11" t="s">
        <v>367</v>
      </c>
      <c r="D367" s="11">
        <v>9.3699999999999992</v>
      </c>
      <c r="E367" s="7">
        <f>VLOOKUP(A367, Sheet2!$A$2:$K$8265, 11)</f>
        <v>110.10129999999999</v>
      </c>
      <c r="F367" s="7">
        <f t="shared" si="4"/>
        <v>1.1712499999999999</v>
      </c>
      <c r="G367" s="8">
        <v>200000</v>
      </c>
      <c r="H367" s="9">
        <f t="shared" si="5"/>
        <v>2000000</v>
      </c>
      <c r="I367" s="10"/>
    </row>
    <row r="368" spans="1:9" ht="14.25" customHeight="1">
      <c r="A368" s="6" t="str">
        <f t="shared" si="3"/>
        <v>BGR JENARSARI_DLISEN</v>
      </c>
      <c r="B368" s="11" t="s">
        <v>346</v>
      </c>
      <c r="C368" s="11" t="s">
        <v>368</v>
      </c>
      <c r="D368" s="11">
        <v>9.3699999999999992</v>
      </c>
      <c r="E368" s="7">
        <f>VLOOKUP(A368, Sheet2!$A$2:$K$8265, 11)</f>
        <v>110.10129999999999</v>
      </c>
      <c r="F368" s="7">
        <f t="shared" si="4"/>
        <v>1.1712499999999999</v>
      </c>
      <c r="G368" s="8">
        <v>200000</v>
      </c>
      <c r="H368" s="9">
        <f t="shared" si="5"/>
        <v>2000000</v>
      </c>
      <c r="I368" s="10"/>
    </row>
    <row r="369" spans="1:9" ht="14.25" customHeight="1">
      <c r="A369" s="6" t="str">
        <f t="shared" si="3"/>
        <v>BGR JENARSARI_DONOREJO</v>
      </c>
      <c r="B369" s="11" t="s">
        <v>346</v>
      </c>
      <c r="C369" s="11" t="s">
        <v>369</v>
      </c>
      <c r="D369" s="11">
        <v>9.3699999999999992</v>
      </c>
      <c r="E369" s="7">
        <f>VLOOKUP(A369, Sheet2!$A$2:$K$8265, 11)</f>
        <v>110.10129999999999</v>
      </c>
      <c r="F369" s="7">
        <f t="shared" si="4"/>
        <v>1.1712499999999999</v>
      </c>
      <c r="G369" s="8">
        <v>200000</v>
      </c>
      <c r="H369" s="9">
        <f t="shared" si="5"/>
        <v>2000000</v>
      </c>
      <c r="I369" s="10"/>
    </row>
    <row r="370" spans="1:9" ht="14.25" customHeight="1">
      <c r="A370" s="6" t="str">
        <f t="shared" si="3"/>
        <v>BGR JENARSARI_DONOSARI</v>
      </c>
      <c r="B370" s="11" t="s">
        <v>346</v>
      </c>
      <c r="C370" s="11" t="s">
        <v>370</v>
      </c>
      <c r="D370" s="11">
        <v>16.97</v>
      </c>
      <c r="E370" s="7">
        <f>VLOOKUP(A370, Sheet2!$A$2:$K$8265, 11)</f>
        <v>110.10129999999999</v>
      </c>
      <c r="F370" s="7">
        <f t="shared" si="4"/>
        <v>2.1212499999999999</v>
      </c>
      <c r="G370" s="8">
        <v>200000</v>
      </c>
      <c r="H370" s="9">
        <f t="shared" si="5"/>
        <v>3400000</v>
      </c>
      <c r="I370" s="10"/>
    </row>
    <row r="371" spans="1:9" ht="14.25" customHeight="1">
      <c r="A371" s="6" t="str">
        <f t="shared" si="3"/>
        <v>BGR JENARSARI_GALIH</v>
      </c>
      <c r="B371" s="11" t="s">
        <v>346</v>
      </c>
      <c r="C371" s="11" t="s">
        <v>371</v>
      </c>
      <c r="D371" s="11">
        <v>16.97</v>
      </c>
      <c r="E371" s="7">
        <f>VLOOKUP(A371, Sheet2!$A$2:$K$8265, 11)</f>
        <v>110.10129999999999</v>
      </c>
      <c r="F371" s="7">
        <f t="shared" si="4"/>
        <v>2.1212499999999999</v>
      </c>
      <c r="G371" s="8">
        <v>200000</v>
      </c>
      <c r="H371" s="9">
        <f t="shared" si="5"/>
        <v>3400000</v>
      </c>
      <c r="I371" s="10"/>
    </row>
    <row r="372" spans="1:9" ht="14.25" customHeight="1">
      <c r="A372" s="6" t="str">
        <f t="shared" si="3"/>
        <v>BGR JENARSARI_GEBANG</v>
      </c>
      <c r="B372" s="11" t="s">
        <v>346</v>
      </c>
      <c r="C372" s="11" t="s">
        <v>372</v>
      </c>
      <c r="D372" s="11">
        <v>16.97</v>
      </c>
      <c r="E372" s="7">
        <f>VLOOKUP(A372, Sheet2!$A$2:$K$8265, 11)</f>
        <v>110.10129999999999</v>
      </c>
      <c r="F372" s="7">
        <f t="shared" si="4"/>
        <v>2.1212499999999999</v>
      </c>
      <c r="G372" s="8">
        <v>200000</v>
      </c>
      <c r="H372" s="9">
        <f t="shared" si="5"/>
        <v>3400000</v>
      </c>
      <c r="I372" s="10"/>
    </row>
    <row r="373" spans="1:9" ht="14.25" customHeight="1">
      <c r="A373" s="6" t="str">
        <f t="shared" si="3"/>
        <v>BGR JENARSARI_GEBANGAN</v>
      </c>
      <c r="B373" s="11" t="s">
        <v>346</v>
      </c>
      <c r="C373" s="11" t="s">
        <v>373</v>
      </c>
      <c r="D373" s="11">
        <v>16.97</v>
      </c>
      <c r="E373" s="7">
        <f>VLOOKUP(A373, Sheet2!$A$2:$K$8265, 11)</f>
        <v>110.10129999999999</v>
      </c>
      <c r="F373" s="7">
        <f t="shared" si="4"/>
        <v>2.1212499999999999</v>
      </c>
      <c r="G373" s="8">
        <v>200000</v>
      </c>
      <c r="H373" s="9">
        <f t="shared" si="5"/>
        <v>3400000</v>
      </c>
      <c r="I373" s="10"/>
    </row>
    <row r="374" spans="1:9" ht="14.25" customHeight="1">
      <c r="A374" s="6" t="str">
        <f t="shared" si="3"/>
        <v>BGR JENARSARI_GEBANGANOM</v>
      </c>
      <c r="B374" s="11" t="s">
        <v>346</v>
      </c>
      <c r="C374" s="11" t="s">
        <v>374</v>
      </c>
      <c r="D374" s="11">
        <v>16.97</v>
      </c>
      <c r="E374" s="7">
        <f>VLOOKUP(A374, Sheet2!$A$2:$K$8265, 11)</f>
        <v>110.10129999999999</v>
      </c>
      <c r="F374" s="7">
        <f t="shared" si="4"/>
        <v>2.1212499999999999</v>
      </c>
      <c r="G374" s="8">
        <v>200000</v>
      </c>
      <c r="H374" s="9">
        <f t="shared" si="5"/>
        <v>3400000</v>
      </c>
      <c r="I374" s="10"/>
    </row>
    <row r="375" spans="1:9" ht="14.25" customHeight="1">
      <c r="A375" s="6" t="str">
        <f t="shared" si="3"/>
        <v>BGR JENARSARI_GEDONG</v>
      </c>
      <c r="B375" s="11" t="s">
        <v>346</v>
      </c>
      <c r="C375" s="11" t="s">
        <v>375</v>
      </c>
      <c r="D375" s="11">
        <v>16.97</v>
      </c>
      <c r="E375" s="7">
        <f>VLOOKUP(A375, Sheet2!$A$2:$K$8265, 11)</f>
        <v>110.10129999999999</v>
      </c>
      <c r="F375" s="7">
        <f t="shared" si="4"/>
        <v>2.1212499999999999</v>
      </c>
      <c r="G375" s="8">
        <v>200000</v>
      </c>
      <c r="H375" s="9">
        <f t="shared" si="5"/>
        <v>3400000</v>
      </c>
      <c r="I375" s="10"/>
    </row>
    <row r="376" spans="1:9" ht="14.25" customHeight="1">
      <c r="A376" s="6" t="str">
        <f t="shared" si="3"/>
        <v>BGR JENARSARI_GEMPOLSEWU</v>
      </c>
      <c r="B376" s="11" t="s">
        <v>346</v>
      </c>
      <c r="C376" s="11" t="s">
        <v>376</v>
      </c>
      <c r="D376" s="11">
        <v>16.97</v>
      </c>
      <c r="E376" s="7">
        <f>VLOOKUP(A376, Sheet2!$A$2:$K$8265, 11)</f>
        <v>110.10129999999999</v>
      </c>
      <c r="F376" s="7">
        <f t="shared" si="4"/>
        <v>2.1212499999999999</v>
      </c>
      <c r="G376" s="8">
        <v>200000</v>
      </c>
      <c r="H376" s="9">
        <f t="shared" si="5"/>
        <v>3400000</v>
      </c>
      <c r="I376" s="10"/>
    </row>
    <row r="377" spans="1:9" ht="14.25" customHeight="1">
      <c r="A377" s="6" t="str">
        <f t="shared" si="3"/>
        <v>BGR JENARSARI_GEMUHBLANTEN</v>
      </c>
      <c r="B377" s="11" t="s">
        <v>346</v>
      </c>
      <c r="C377" s="11" t="s">
        <v>377</v>
      </c>
      <c r="D377" s="11">
        <v>16.97</v>
      </c>
      <c r="E377" s="7">
        <f>VLOOKUP(A377, Sheet2!$A$2:$K$8265, 11)</f>
        <v>110.10129999999999</v>
      </c>
      <c r="F377" s="7">
        <f t="shared" si="4"/>
        <v>2.1212499999999999</v>
      </c>
      <c r="G377" s="8">
        <v>200000</v>
      </c>
      <c r="H377" s="9">
        <f t="shared" si="5"/>
        <v>3400000</v>
      </c>
      <c r="I377" s="10"/>
    </row>
    <row r="378" spans="1:9" ht="14.25" customHeight="1">
      <c r="A378" s="6" t="str">
        <f t="shared" si="3"/>
        <v>BGR JENARSARI_GETAS</v>
      </c>
      <c r="B378" s="11" t="s">
        <v>346</v>
      </c>
      <c r="C378" s="11" t="s">
        <v>378</v>
      </c>
      <c r="D378" s="11">
        <v>9.3699999999999992</v>
      </c>
      <c r="E378" s="7">
        <f>VLOOKUP(A378, Sheet2!$A$2:$K$8265, 11)</f>
        <v>110.10129999999999</v>
      </c>
      <c r="F378" s="7">
        <f t="shared" si="4"/>
        <v>1.1712499999999999</v>
      </c>
      <c r="G378" s="8">
        <v>200000</v>
      </c>
      <c r="H378" s="9">
        <f t="shared" si="5"/>
        <v>2000000</v>
      </c>
      <c r="I378" s="10"/>
    </row>
    <row r="379" spans="1:9" ht="14.25" customHeight="1">
      <c r="A379" s="6" t="str">
        <f t="shared" si="3"/>
        <v>BGR JENARSARI_GETASBLAWONG</v>
      </c>
      <c r="B379" s="11" t="s">
        <v>346</v>
      </c>
      <c r="C379" s="11" t="s">
        <v>379</v>
      </c>
      <c r="D379" s="11">
        <v>16.97</v>
      </c>
      <c r="E379" s="7">
        <f>VLOOKUP(A379, Sheet2!$A$2:$K$8265, 11)</f>
        <v>110.10129999999999</v>
      </c>
      <c r="F379" s="7">
        <f t="shared" si="4"/>
        <v>2.1212499999999999</v>
      </c>
      <c r="G379" s="8">
        <v>200000</v>
      </c>
      <c r="H379" s="9">
        <f t="shared" si="5"/>
        <v>3400000</v>
      </c>
      <c r="I379" s="10"/>
    </row>
    <row r="380" spans="1:9" ht="14.25" customHeight="1">
      <c r="A380" s="6" t="str">
        <f t="shared" si="3"/>
        <v>BGR JENARSARI_GONDANG</v>
      </c>
      <c r="B380" s="11" t="s">
        <v>346</v>
      </c>
      <c r="C380" s="11" t="s">
        <v>97</v>
      </c>
      <c r="D380" s="11">
        <v>16.97</v>
      </c>
      <c r="E380" s="7">
        <f>VLOOKUP(A380, Sheet2!$A$2:$K$8265, 11)</f>
        <v>110.10129999999999</v>
      </c>
      <c r="F380" s="7">
        <f t="shared" si="4"/>
        <v>2.1212499999999999</v>
      </c>
      <c r="G380" s="8">
        <v>200000</v>
      </c>
      <c r="H380" s="9">
        <f t="shared" si="5"/>
        <v>3400000</v>
      </c>
      <c r="I380" s="10"/>
    </row>
    <row r="381" spans="1:9" ht="14.25" customHeight="1">
      <c r="A381" s="6" t="str">
        <f t="shared" si="3"/>
        <v>BGR JENARSARI_GONDO</v>
      </c>
      <c r="B381" s="11" t="s">
        <v>346</v>
      </c>
      <c r="C381" s="11" t="s">
        <v>380</v>
      </c>
      <c r="D381" s="11">
        <v>9.3699999999999992</v>
      </c>
      <c r="E381" s="7">
        <f>VLOOKUP(A381, Sheet2!$A$2:$K$8265, 11)</f>
        <v>110.10129999999999</v>
      </c>
      <c r="F381" s="7">
        <f t="shared" si="4"/>
        <v>1.1712499999999999</v>
      </c>
      <c r="G381" s="8">
        <v>200000</v>
      </c>
      <c r="H381" s="9">
        <f t="shared" si="5"/>
        <v>2000000</v>
      </c>
      <c r="I381" s="10"/>
    </row>
    <row r="382" spans="1:9" ht="14.25" customHeight="1">
      <c r="A382" s="6" t="str">
        <f t="shared" si="3"/>
        <v>BGR JENARSARI_GONDOHARUM</v>
      </c>
      <c r="B382" s="11" t="s">
        <v>346</v>
      </c>
      <c r="C382" s="11" t="s">
        <v>381</v>
      </c>
      <c r="D382" s="11">
        <v>16.97</v>
      </c>
      <c r="E382" s="7">
        <f>VLOOKUP(A382, Sheet2!$A$2:$K$8265, 11)</f>
        <v>110.10129999999999</v>
      </c>
      <c r="F382" s="7">
        <f t="shared" si="4"/>
        <v>2.1212499999999999</v>
      </c>
      <c r="G382" s="8">
        <v>200000</v>
      </c>
      <c r="H382" s="9">
        <f t="shared" si="5"/>
        <v>3400000</v>
      </c>
      <c r="I382" s="10"/>
    </row>
    <row r="383" spans="1:9" ht="14.25" customHeight="1">
      <c r="A383" s="6" t="str">
        <f t="shared" si="3"/>
        <v>BGR JENARSARI_GRINGSING</v>
      </c>
      <c r="B383" s="11" t="s">
        <v>346</v>
      </c>
      <c r="C383" s="11" t="s">
        <v>382</v>
      </c>
      <c r="D383" s="11">
        <v>9.3699999999999992</v>
      </c>
      <c r="E383" s="7">
        <f>VLOOKUP(A383, Sheet2!$A$2:$K$8265, 11)</f>
        <v>110.10129999999999</v>
      </c>
      <c r="F383" s="7">
        <f t="shared" si="4"/>
        <v>1.1712499999999999</v>
      </c>
      <c r="G383" s="8">
        <v>200000</v>
      </c>
      <c r="H383" s="9">
        <f t="shared" si="5"/>
        <v>2000000</v>
      </c>
      <c r="I383" s="10"/>
    </row>
    <row r="384" spans="1:9" ht="14.25" customHeight="1">
      <c r="A384" s="6" t="str">
        <f t="shared" si="3"/>
        <v>BGR JENARSARI_GUBUGSARI</v>
      </c>
      <c r="B384" s="11" t="s">
        <v>346</v>
      </c>
      <c r="C384" s="11" t="s">
        <v>383</v>
      </c>
      <c r="D384" s="11">
        <v>16.97</v>
      </c>
      <c r="E384" s="7">
        <f>VLOOKUP(A384, Sheet2!$A$2:$K$8265, 11)</f>
        <v>110.10129999999999</v>
      </c>
      <c r="F384" s="7">
        <f t="shared" si="4"/>
        <v>2.1212499999999999</v>
      </c>
      <c r="G384" s="8">
        <v>200000</v>
      </c>
      <c r="H384" s="9">
        <f t="shared" si="5"/>
        <v>3400000</v>
      </c>
      <c r="I384" s="10"/>
    </row>
    <row r="385" spans="1:9" ht="14.25" customHeight="1">
      <c r="A385" s="6" t="str">
        <f t="shared" si="3"/>
        <v>BGR JENARSARI_HARJOWINANGUN BARAT</v>
      </c>
      <c r="B385" s="11" t="s">
        <v>346</v>
      </c>
      <c r="C385" s="11" t="s">
        <v>384</v>
      </c>
      <c r="D385" s="11">
        <v>9.3699999999999992</v>
      </c>
      <c r="E385" s="7">
        <f>VLOOKUP(A385, Sheet2!$A$2:$K$8265, 11)</f>
        <v>110.10129999999999</v>
      </c>
      <c r="F385" s="7">
        <f t="shared" si="4"/>
        <v>1.1712499999999999</v>
      </c>
      <c r="G385" s="8">
        <v>200000</v>
      </c>
      <c r="H385" s="9">
        <f t="shared" si="5"/>
        <v>2000000</v>
      </c>
      <c r="I385" s="10"/>
    </row>
    <row r="386" spans="1:9" ht="14.25" customHeight="1">
      <c r="A386" s="6" t="str">
        <f t="shared" si="3"/>
        <v>BGR JENARSARI_HARJOWINANGUN TIMUR</v>
      </c>
      <c r="B386" s="11" t="s">
        <v>346</v>
      </c>
      <c r="C386" s="11" t="s">
        <v>385</v>
      </c>
      <c r="D386" s="11">
        <v>9.3699999999999992</v>
      </c>
      <c r="E386" s="7">
        <f>VLOOKUP(A386, Sheet2!$A$2:$K$8265, 11)</f>
        <v>110.10129999999999</v>
      </c>
      <c r="F386" s="7">
        <f t="shared" si="4"/>
        <v>1.1712499999999999</v>
      </c>
      <c r="G386" s="8">
        <v>200000</v>
      </c>
      <c r="H386" s="9">
        <f t="shared" si="5"/>
        <v>2000000</v>
      </c>
      <c r="I386" s="10"/>
    </row>
    <row r="387" spans="1:9" ht="14.25" customHeight="1">
      <c r="A387" s="6" t="str">
        <f t="shared" si="3"/>
        <v>BGR JENARSARI_JAMBEARUM</v>
      </c>
      <c r="B387" s="11" t="s">
        <v>346</v>
      </c>
      <c r="C387" s="11" t="s">
        <v>386</v>
      </c>
      <c r="D387" s="11">
        <v>16.97</v>
      </c>
      <c r="E387" s="7">
        <f>VLOOKUP(A387, Sheet2!$A$2:$K$8265, 11)</f>
        <v>110.10129999999999</v>
      </c>
      <c r="F387" s="7">
        <f t="shared" si="4"/>
        <v>2.1212499999999999</v>
      </c>
      <c r="G387" s="8">
        <v>200000</v>
      </c>
      <c r="H387" s="9">
        <f t="shared" si="5"/>
        <v>3400000</v>
      </c>
      <c r="I387" s="10"/>
    </row>
    <row r="388" spans="1:9" ht="14.25" customHeight="1">
      <c r="A388" s="6" t="str">
        <f t="shared" si="3"/>
        <v>BGR JENARSARI_JATI</v>
      </c>
      <c r="B388" s="11" t="s">
        <v>346</v>
      </c>
      <c r="C388" s="11" t="s">
        <v>387</v>
      </c>
      <c r="D388" s="11">
        <v>16.97</v>
      </c>
      <c r="E388" s="7">
        <f>VLOOKUP(A388, Sheet2!$A$2:$K$8265, 11)</f>
        <v>110.10129999999999</v>
      </c>
      <c r="F388" s="7">
        <f t="shared" si="4"/>
        <v>2.1212499999999999</v>
      </c>
      <c r="G388" s="8">
        <v>200000</v>
      </c>
      <c r="H388" s="9">
        <f t="shared" si="5"/>
        <v>3400000</v>
      </c>
      <c r="I388" s="10"/>
    </row>
    <row r="389" spans="1:9" ht="14.25" customHeight="1">
      <c r="A389" s="6" t="str">
        <f t="shared" si="3"/>
        <v>BGR JENARSARI_JATIPURWO</v>
      </c>
      <c r="B389" s="11" t="s">
        <v>346</v>
      </c>
      <c r="C389" s="11" t="s">
        <v>388</v>
      </c>
      <c r="D389" s="11">
        <v>16.97</v>
      </c>
      <c r="E389" s="7">
        <f>VLOOKUP(A389, Sheet2!$A$2:$K$8265, 11)</f>
        <v>110.10129999999999</v>
      </c>
      <c r="F389" s="7">
        <f t="shared" si="4"/>
        <v>2.1212499999999999</v>
      </c>
      <c r="G389" s="8">
        <v>200000</v>
      </c>
      <c r="H389" s="9">
        <f t="shared" si="5"/>
        <v>3400000</v>
      </c>
      <c r="I389" s="10"/>
    </row>
    <row r="390" spans="1:9" ht="14.25" customHeight="1">
      <c r="A390" s="6" t="str">
        <f t="shared" si="3"/>
        <v>BGR JENARSARI_JENARSARI</v>
      </c>
      <c r="B390" s="11" t="s">
        <v>346</v>
      </c>
      <c r="C390" s="11" t="s">
        <v>389</v>
      </c>
      <c r="D390" s="11">
        <v>16.97</v>
      </c>
      <c r="E390" s="7">
        <f>VLOOKUP(A390, Sheet2!$A$2:$K$8265, 11)</f>
        <v>110.10129999999999</v>
      </c>
      <c r="F390" s="7">
        <f t="shared" si="4"/>
        <v>2.1212499999999999</v>
      </c>
      <c r="G390" s="8">
        <v>200000</v>
      </c>
      <c r="H390" s="9">
        <f t="shared" si="5"/>
        <v>3400000</v>
      </c>
      <c r="I390" s="10"/>
    </row>
    <row r="391" spans="1:9" ht="14.25" customHeight="1">
      <c r="A391" s="6" t="str">
        <f t="shared" si="3"/>
        <v>BGR JENARSARI_JLAMPRANG</v>
      </c>
      <c r="B391" s="11" t="s">
        <v>346</v>
      </c>
      <c r="C391" s="11" t="s">
        <v>390</v>
      </c>
      <c r="D391" s="11">
        <v>9.3699999999999992</v>
      </c>
      <c r="E391" s="7">
        <f>VLOOKUP(A391, Sheet2!$A$2:$K$8265, 11)</f>
        <v>110.10129999999999</v>
      </c>
      <c r="F391" s="7">
        <f t="shared" si="4"/>
        <v>1.1712499999999999</v>
      </c>
      <c r="G391" s="8">
        <v>200000</v>
      </c>
      <c r="H391" s="9">
        <f t="shared" si="5"/>
        <v>2000000</v>
      </c>
      <c r="I391" s="10"/>
    </row>
    <row r="392" spans="1:9" ht="14.25" customHeight="1">
      <c r="A392" s="6" t="str">
        <f t="shared" si="3"/>
        <v>BGR JENARSARI_JOHOREJO</v>
      </c>
      <c r="B392" s="11" t="s">
        <v>346</v>
      </c>
      <c r="C392" s="11" t="s">
        <v>391</v>
      </c>
      <c r="D392" s="11">
        <v>16.97</v>
      </c>
      <c r="E392" s="7">
        <f>VLOOKUP(A392, Sheet2!$A$2:$K$8265, 11)</f>
        <v>110.10129999999999</v>
      </c>
      <c r="F392" s="7">
        <f t="shared" si="4"/>
        <v>2.1212499999999999</v>
      </c>
      <c r="G392" s="8">
        <v>200000</v>
      </c>
      <c r="H392" s="9">
        <f t="shared" si="5"/>
        <v>3400000</v>
      </c>
      <c r="I392" s="10"/>
    </row>
    <row r="393" spans="1:9" ht="14.25" customHeight="1">
      <c r="A393" s="6" t="str">
        <f t="shared" si="3"/>
        <v>BGR JENARSARI_JURANGAGUNG</v>
      </c>
      <c r="B393" s="11" t="s">
        <v>346</v>
      </c>
      <c r="C393" s="11" t="s">
        <v>392</v>
      </c>
      <c r="D393" s="11">
        <v>16.97</v>
      </c>
      <c r="E393" s="7">
        <f>VLOOKUP(A393, Sheet2!$A$2:$K$8265, 11)</f>
        <v>110.10129999999999</v>
      </c>
      <c r="F393" s="7">
        <f t="shared" si="4"/>
        <v>2.1212499999999999</v>
      </c>
      <c r="G393" s="8">
        <v>200000</v>
      </c>
      <c r="H393" s="9">
        <f t="shared" si="5"/>
        <v>3400000</v>
      </c>
      <c r="I393" s="10"/>
    </row>
    <row r="394" spans="1:9" ht="14.25" customHeight="1">
      <c r="A394" s="6" t="str">
        <f t="shared" si="3"/>
        <v>BGR JENARSARI_JUWIRING</v>
      </c>
      <c r="B394" s="11" t="s">
        <v>346</v>
      </c>
      <c r="C394" s="11" t="s">
        <v>393</v>
      </c>
      <c r="D394" s="11">
        <v>16.97</v>
      </c>
      <c r="E394" s="7">
        <f>VLOOKUP(A394, Sheet2!$A$2:$K$8265, 11)</f>
        <v>110.10129999999999</v>
      </c>
      <c r="F394" s="7">
        <f t="shared" si="4"/>
        <v>2.1212499999999999</v>
      </c>
      <c r="G394" s="8">
        <v>200000</v>
      </c>
      <c r="H394" s="9">
        <f t="shared" si="5"/>
        <v>3400000</v>
      </c>
      <c r="I394" s="10"/>
    </row>
    <row r="395" spans="1:9" ht="14.25" customHeight="1">
      <c r="A395" s="6" t="str">
        <f t="shared" si="3"/>
        <v>BGR JENARSARI_KALANGSONO</v>
      </c>
      <c r="B395" s="11" t="s">
        <v>346</v>
      </c>
      <c r="C395" s="11" t="s">
        <v>394</v>
      </c>
      <c r="D395" s="11">
        <v>9.3699999999999992</v>
      </c>
      <c r="E395" s="7">
        <f>VLOOKUP(A395, Sheet2!$A$2:$K$8265, 11)</f>
        <v>110.10129999999999</v>
      </c>
      <c r="F395" s="7">
        <f t="shared" si="4"/>
        <v>1.1712499999999999</v>
      </c>
      <c r="G395" s="8">
        <v>200000</v>
      </c>
      <c r="H395" s="9">
        <f t="shared" si="5"/>
        <v>2000000</v>
      </c>
      <c r="I395" s="10"/>
    </row>
    <row r="396" spans="1:9" ht="14.25" customHeight="1">
      <c r="A396" s="6" t="str">
        <f t="shared" si="3"/>
        <v>BGR JENARSARI_KALIAYU</v>
      </c>
      <c r="B396" s="11" t="s">
        <v>346</v>
      </c>
      <c r="C396" s="11" t="s">
        <v>395</v>
      </c>
      <c r="D396" s="11">
        <v>16.97</v>
      </c>
      <c r="E396" s="7">
        <f>VLOOKUP(A396, Sheet2!$A$2:$K$8265, 11)</f>
        <v>110.10129999999999</v>
      </c>
      <c r="F396" s="7">
        <f t="shared" si="4"/>
        <v>2.1212499999999999</v>
      </c>
      <c r="G396" s="8">
        <v>200000</v>
      </c>
      <c r="H396" s="9">
        <f t="shared" si="5"/>
        <v>3400000</v>
      </c>
      <c r="I396" s="10"/>
    </row>
    <row r="397" spans="1:9" ht="14.25" customHeight="1">
      <c r="A397" s="6" t="str">
        <f t="shared" si="3"/>
        <v>BGR JENARSARI_KALIBALIK</v>
      </c>
      <c r="B397" s="11" t="s">
        <v>346</v>
      </c>
      <c r="C397" s="11" t="s">
        <v>396</v>
      </c>
      <c r="D397" s="11">
        <v>9.3699999999999992</v>
      </c>
      <c r="E397" s="7">
        <f>VLOOKUP(A397, Sheet2!$A$2:$K$8265, 11)</f>
        <v>110.10129999999999</v>
      </c>
      <c r="F397" s="7">
        <f t="shared" si="4"/>
        <v>1.1712499999999999</v>
      </c>
      <c r="G397" s="8">
        <v>200000</v>
      </c>
      <c r="H397" s="9">
        <f t="shared" si="5"/>
        <v>2000000</v>
      </c>
      <c r="I397" s="10"/>
    </row>
    <row r="398" spans="1:9" ht="14.25" customHeight="1">
      <c r="A398" s="6" t="str">
        <f t="shared" si="3"/>
        <v>BGR JENARSARI_KALIBARENG</v>
      </c>
      <c r="B398" s="11" t="s">
        <v>346</v>
      </c>
      <c r="C398" s="11" t="s">
        <v>397</v>
      </c>
      <c r="D398" s="11">
        <v>16.97</v>
      </c>
      <c r="E398" s="7">
        <f>VLOOKUP(A398, Sheet2!$A$2:$K$8265, 11)</f>
        <v>110.10129999999999</v>
      </c>
      <c r="F398" s="7">
        <f t="shared" si="4"/>
        <v>2.1212499999999999</v>
      </c>
      <c r="G398" s="8">
        <v>200000</v>
      </c>
      <c r="H398" s="9">
        <f t="shared" si="5"/>
        <v>3400000</v>
      </c>
      <c r="I398" s="10"/>
    </row>
    <row r="399" spans="1:9" ht="14.25" customHeight="1">
      <c r="A399" s="6" t="str">
        <f t="shared" si="3"/>
        <v>BGR JENARSARI_KALIBOGOR</v>
      </c>
      <c r="B399" s="11" t="s">
        <v>346</v>
      </c>
      <c r="C399" s="11" t="s">
        <v>398</v>
      </c>
      <c r="D399" s="11">
        <v>16.97</v>
      </c>
      <c r="E399" s="7">
        <f>VLOOKUP(A399, Sheet2!$A$2:$K$8265, 11)</f>
        <v>110.10129999999999</v>
      </c>
      <c r="F399" s="7">
        <f t="shared" si="4"/>
        <v>2.1212499999999999</v>
      </c>
      <c r="G399" s="8">
        <v>200000</v>
      </c>
      <c r="H399" s="9">
        <f t="shared" si="5"/>
        <v>3400000</v>
      </c>
      <c r="I399" s="10"/>
    </row>
    <row r="400" spans="1:9" ht="14.25" customHeight="1">
      <c r="A400" s="6" t="str">
        <f t="shared" si="3"/>
        <v>BGR JENARSARI_KALICES</v>
      </c>
      <c r="B400" s="11" t="s">
        <v>346</v>
      </c>
      <c r="C400" s="11" t="s">
        <v>399</v>
      </c>
      <c r="D400" s="11">
        <v>16.97</v>
      </c>
      <c r="E400" s="7">
        <f>VLOOKUP(A400, Sheet2!$A$2:$K$8265, 11)</f>
        <v>110.10129999999999</v>
      </c>
      <c r="F400" s="7">
        <f t="shared" si="4"/>
        <v>2.1212499999999999</v>
      </c>
      <c r="G400" s="8">
        <v>200000</v>
      </c>
      <c r="H400" s="9">
        <f t="shared" si="5"/>
        <v>3400000</v>
      </c>
      <c r="I400" s="10"/>
    </row>
    <row r="401" spans="1:9" ht="14.25" customHeight="1">
      <c r="A401" s="6" t="str">
        <f t="shared" si="3"/>
        <v>BGR JENARSARI_KALILUMPANG</v>
      </c>
      <c r="B401" s="11" t="s">
        <v>346</v>
      </c>
      <c r="C401" s="11" t="s">
        <v>400</v>
      </c>
      <c r="D401" s="11">
        <v>16.97</v>
      </c>
      <c r="E401" s="7">
        <f>VLOOKUP(A401, Sheet2!$A$2:$K$8265, 11)</f>
        <v>110.10129999999999</v>
      </c>
      <c r="F401" s="7">
        <f t="shared" si="4"/>
        <v>2.1212499999999999</v>
      </c>
      <c r="G401" s="8">
        <v>200000</v>
      </c>
      <c r="H401" s="9">
        <f t="shared" si="5"/>
        <v>3400000</v>
      </c>
      <c r="I401" s="10"/>
    </row>
    <row r="402" spans="1:9" ht="14.25" customHeight="1">
      <c r="A402" s="6" t="str">
        <f t="shared" si="3"/>
        <v>BGR JENARSARI_KALIMANGGIS</v>
      </c>
      <c r="B402" s="11" t="s">
        <v>346</v>
      </c>
      <c r="C402" s="11" t="s">
        <v>401</v>
      </c>
      <c r="D402" s="11">
        <v>9.3699999999999992</v>
      </c>
      <c r="E402" s="7">
        <f>VLOOKUP(A402, Sheet2!$A$2:$K$8265, 11)</f>
        <v>110.10129999999999</v>
      </c>
      <c r="F402" s="7">
        <f t="shared" si="4"/>
        <v>1.1712499999999999</v>
      </c>
      <c r="G402" s="8">
        <v>200000</v>
      </c>
      <c r="H402" s="9">
        <f t="shared" si="5"/>
        <v>2000000</v>
      </c>
      <c r="I402" s="10"/>
    </row>
    <row r="403" spans="1:9" ht="14.25" customHeight="1">
      <c r="A403" s="6" t="str">
        <f t="shared" si="3"/>
        <v>BGR JENARSARI_KALIPAKIS</v>
      </c>
      <c r="B403" s="11" t="s">
        <v>346</v>
      </c>
      <c r="C403" s="11" t="s">
        <v>402</v>
      </c>
      <c r="D403" s="11">
        <v>16.97</v>
      </c>
      <c r="E403" s="7">
        <f>VLOOKUP(A403, Sheet2!$A$2:$K$8265, 11)</f>
        <v>110.10129999999999</v>
      </c>
      <c r="F403" s="7">
        <f t="shared" si="4"/>
        <v>2.1212499999999999</v>
      </c>
      <c r="G403" s="8">
        <v>200000</v>
      </c>
      <c r="H403" s="9">
        <f t="shared" si="5"/>
        <v>3400000</v>
      </c>
      <c r="I403" s="10"/>
    </row>
    <row r="404" spans="1:9" ht="14.25" customHeight="1">
      <c r="A404" s="6" t="str">
        <f t="shared" si="3"/>
        <v>BGR JENARSARI_KALIRANDUGEDE</v>
      </c>
      <c r="B404" s="11" t="s">
        <v>346</v>
      </c>
      <c r="C404" s="11" t="s">
        <v>403</v>
      </c>
      <c r="D404" s="11">
        <v>16.97</v>
      </c>
      <c r="E404" s="7">
        <f>VLOOKUP(A404, Sheet2!$A$2:$K$8265, 11)</f>
        <v>110.10129999999999</v>
      </c>
      <c r="F404" s="7">
        <f t="shared" si="4"/>
        <v>2.1212499999999999</v>
      </c>
      <c r="G404" s="8">
        <v>200000</v>
      </c>
      <c r="H404" s="9">
        <f t="shared" si="5"/>
        <v>3400000</v>
      </c>
      <c r="I404" s="10"/>
    </row>
    <row r="405" spans="1:9" ht="14.25" customHeight="1">
      <c r="A405" s="6" t="str">
        <f t="shared" si="3"/>
        <v>BGR JENARSARI_KALISALAK</v>
      </c>
      <c r="B405" s="11" t="s">
        <v>346</v>
      </c>
      <c r="C405" s="11" t="s">
        <v>117</v>
      </c>
      <c r="D405" s="11">
        <v>9.3699999999999992</v>
      </c>
      <c r="E405" s="7">
        <f>VLOOKUP(A405, Sheet2!$A$2:$K$8265, 11)</f>
        <v>110.10129999999999</v>
      </c>
      <c r="F405" s="7">
        <f t="shared" si="4"/>
        <v>1.1712499999999999</v>
      </c>
      <c r="G405" s="8">
        <v>200000</v>
      </c>
      <c r="H405" s="9">
        <f t="shared" si="5"/>
        <v>2000000</v>
      </c>
      <c r="I405" s="10"/>
    </row>
    <row r="406" spans="1:9" ht="14.25" customHeight="1">
      <c r="A406" s="6" t="str">
        <f t="shared" si="3"/>
        <v>BGR JENARSARI_KALISARI</v>
      </c>
      <c r="B406" s="11" t="s">
        <v>346</v>
      </c>
      <c r="C406" s="11" t="s">
        <v>118</v>
      </c>
      <c r="D406" s="11">
        <v>9.3699999999999992</v>
      </c>
      <c r="E406" s="7">
        <f>VLOOKUP(A406, Sheet2!$A$2:$K$8265, 11)</f>
        <v>110.10129999999999</v>
      </c>
      <c r="F406" s="7">
        <f t="shared" si="4"/>
        <v>1.1712499999999999</v>
      </c>
      <c r="G406" s="8">
        <v>200000</v>
      </c>
      <c r="H406" s="9">
        <f t="shared" si="5"/>
        <v>2000000</v>
      </c>
      <c r="I406" s="10"/>
    </row>
    <row r="407" spans="1:9" ht="14.25" customHeight="1">
      <c r="A407" s="6" t="str">
        <f t="shared" si="3"/>
        <v>BGR JENARSARI_KALIYOSO</v>
      </c>
      <c r="B407" s="11" t="s">
        <v>346</v>
      </c>
      <c r="C407" s="11" t="s">
        <v>404</v>
      </c>
      <c r="D407" s="11">
        <v>16.97</v>
      </c>
      <c r="E407" s="7">
        <f>VLOOKUP(A407, Sheet2!$A$2:$K$8265, 11)</f>
        <v>110.10129999999999</v>
      </c>
      <c r="F407" s="7">
        <f t="shared" si="4"/>
        <v>2.1212499999999999</v>
      </c>
      <c r="G407" s="8">
        <v>200000</v>
      </c>
      <c r="H407" s="9">
        <f t="shared" si="5"/>
        <v>3400000</v>
      </c>
      <c r="I407" s="10"/>
    </row>
    <row r="408" spans="1:9" ht="14.25" customHeight="1">
      <c r="A408" s="6" t="str">
        <f t="shared" si="3"/>
        <v>BGR JENARSARI_KARANGANYAR</v>
      </c>
      <c r="B408" s="11" t="s">
        <v>346</v>
      </c>
      <c r="C408" s="11" t="s">
        <v>125</v>
      </c>
      <c r="D408" s="11">
        <v>16.97</v>
      </c>
      <c r="E408" s="7">
        <f>VLOOKUP(A408, Sheet2!$A$2:$K$8265, 11)</f>
        <v>110.10129999999999</v>
      </c>
      <c r="F408" s="7">
        <f t="shared" si="4"/>
        <v>2.1212499999999999</v>
      </c>
      <c r="G408" s="8">
        <v>200000</v>
      </c>
      <c r="H408" s="9">
        <f t="shared" si="5"/>
        <v>3400000</v>
      </c>
      <c r="I408" s="10"/>
    </row>
    <row r="409" spans="1:9" ht="14.25" customHeight="1">
      <c r="A409" s="6" t="str">
        <f t="shared" si="3"/>
        <v>BGR JENARSARI_KARANGANYAR</v>
      </c>
      <c r="B409" s="11" t="s">
        <v>346</v>
      </c>
      <c r="C409" s="11" t="s">
        <v>125</v>
      </c>
      <c r="D409" s="11">
        <v>9.3699999999999992</v>
      </c>
      <c r="E409" s="7">
        <f>VLOOKUP(A409, Sheet2!$A$2:$K$8265, 11)</f>
        <v>110.10129999999999</v>
      </c>
      <c r="F409" s="7">
        <f t="shared" si="4"/>
        <v>1.1712499999999999</v>
      </c>
      <c r="G409" s="8">
        <v>200000</v>
      </c>
      <c r="H409" s="9">
        <f t="shared" si="5"/>
        <v>2000000</v>
      </c>
      <c r="I409" s="10"/>
    </row>
    <row r="410" spans="1:9" ht="14.25" customHeight="1">
      <c r="A410" s="6" t="str">
        <f t="shared" si="3"/>
        <v>BGR JENARSARI_KARANGAYU</v>
      </c>
      <c r="B410" s="11" t="s">
        <v>346</v>
      </c>
      <c r="C410" s="11" t="s">
        <v>405</v>
      </c>
      <c r="D410" s="11">
        <v>16.97</v>
      </c>
      <c r="E410" s="7">
        <f>VLOOKUP(A410, Sheet2!$A$2:$K$8265, 11)</f>
        <v>110.10129999999999</v>
      </c>
      <c r="F410" s="7">
        <f t="shared" si="4"/>
        <v>2.1212499999999999</v>
      </c>
      <c r="G410" s="8">
        <v>200000</v>
      </c>
      <c r="H410" s="9">
        <f t="shared" si="5"/>
        <v>3400000</v>
      </c>
      <c r="I410" s="10"/>
    </row>
    <row r="411" spans="1:9" ht="14.25" customHeight="1">
      <c r="A411" s="6" t="str">
        <f t="shared" si="3"/>
        <v>BGR JENARSARI_KARANGMALANGWETAN</v>
      </c>
      <c r="B411" s="11" t="s">
        <v>346</v>
      </c>
      <c r="C411" s="11" t="s">
        <v>406</v>
      </c>
      <c r="D411" s="11">
        <v>16.97</v>
      </c>
      <c r="E411" s="7">
        <f>VLOOKUP(A411, Sheet2!$A$2:$K$8265, 11)</f>
        <v>110.10129999999999</v>
      </c>
      <c r="F411" s="7">
        <f t="shared" si="4"/>
        <v>2.1212499999999999</v>
      </c>
      <c r="G411" s="8">
        <v>200000</v>
      </c>
      <c r="H411" s="9">
        <f t="shared" si="5"/>
        <v>3400000</v>
      </c>
      <c r="I411" s="10"/>
    </row>
    <row r="412" spans="1:9" ht="14.25" customHeight="1">
      <c r="A412" s="6" t="str">
        <f t="shared" si="3"/>
        <v>BGR JENARSARI_KARANGMULYO</v>
      </c>
      <c r="B412" s="11" t="s">
        <v>346</v>
      </c>
      <c r="C412" s="11" t="s">
        <v>407</v>
      </c>
      <c r="D412" s="11">
        <v>16.97</v>
      </c>
      <c r="E412" s="7">
        <f>VLOOKUP(A412, Sheet2!$A$2:$K$8265, 11)</f>
        <v>110.10129999999999</v>
      </c>
      <c r="F412" s="7">
        <f t="shared" si="4"/>
        <v>2.1212499999999999</v>
      </c>
      <c r="G412" s="8">
        <v>200000</v>
      </c>
      <c r="H412" s="9">
        <f t="shared" si="5"/>
        <v>3400000</v>
      </c>
      <c r="I412" s="10"/>
    </row>
    <row r="413" spans="1:9" ht="14.25" customHeight="1">
      <c r="A413" s="6" t="str">
        <f t="shared" si="3"/>
        <v>BGR JENARSARI_KARANGSARI</v>
      </c>
      <c r="B413" s="11" t="s">
        <v>346</v>
      </c>
      <c r="C413" s="11" t="s">
        <v>298</v>
      </c>
      <c r="D413" s="11">
        <v>16.97</v>
      </c>
      <c r="E413" s="7">
        <f>VLOOKUP(A413, Sheet2!$A$2:$K$8265, 11)</f>
        <v>110.10129999999999</v>
      </c>
      <c r="F413" s="7">
        <f t="shared" si="4"/>
        <v>2.1212499999999999</v>
      </c>
      <c r="G413" s="8">
        <v>200000</v>
      </c>
      <c r="H413" s="9">
        <f t="shared" si="5"/>
        <v>3400000</v>
      </c>
      <c r="I413" s="10"/>
    </row>
    <row r="414" spans="1:9" ht="14.25" customHeight="1">
      <c r="A414" s="6" t="str">
        <f t="shared" si="3"/>
        <v>BGR JENARSARI_KARANGSUNO</v>
      </c>
      <c r="B414" s="11" t="s">
        <v>346</v>
      </c>
      <c r="C414" s="11" t="s">
        <v>408</v>
      </c>
      <c r="D414" s="11">
        <v>16.97</v>
      </c>
      <c r="E414" s="7">
        <f>VLOOKUP(A414, Sheet2!$A$2:$K$8265, 11)</f>
        <v>110.10129999999999</v>
      </c>
      <c r="F414" s="7">
        <f t="shared" si="4"/>
        <v>2.1212499999999999</v>
      </c>
      <c r="G414" s="8">
        <v>200000</v>
      </c>
      <c r="H414" s="9">
        <f t="shared" si="5"/>
        <v>3400000</v>
      </c>
      <c r="I414" s="10"/>
    </row>
    <row r="415" spans="1:9" ht="14.25" customHeight="1">
      <c r="A415" s="6" t="str">
        <f t="shared" si="3"/>
        <v>BGR JENARSARI_KARANGTENGAH</v>
      </c>
      <c r="B415" s="11" t="s">
        <v>346</v>
      </c>
      <c r="C415" s="11" t="s">
        <v>409</v>
      </c>
      <c r="D415" s="11">
        <v>9.3699999999999992</v>
      </c>
      <c r="E415" s="7">
        <f>VLOOKUP(A415, Sheet2!$A$2:$K$8265, 11)</f>
        <v>110.10129999999999</v>
      </c>
      <c r="F415" s="7">
        <f t="shared" si="4"/>
        <v>1.1712499999999999</v>
      </c>
      <c r="G415" s="8">
        <v>200000</v>
      </c>
      <c r="H415" s="9">
        <f t="shared" si="5"/>
        <v>2000000</v>
      </c>
      <c r="I415" s="10"/>
    </row>
    <row r="416" spans="1:9" ht="14.25" customHeight="1">
      <c r="A416" s="6" t="str">
        <f t="shared" si="3"/>
        <v>BGR JENARSARI_KEBONDALEM</v>
      </c>
      <c r="B416" s="11" t="s">
        <v>346</v>
      </c>
      <c r="C416" s="11" t="s">
        <v>410</v>
      </c>
      <c r="D416" s="11">
        <v>9.3699999999999992</v>
      </c>
      <c r="E416" s="7">
        <f>VLOOKUP(A416, Sheet2!$A$2:$K$8265, 11)</f>
        <v>110.10129999999999</v>
      </c>
      <c r="F416" s="7">
        <f t="shared" si="4"/>
        <v>1.1712499999999999</v>
      </c>
      <c r="G416" s="8">
        <v>200000</v>
      </c>
      <c r="H416" s="9">
        <f t="shared" si="5"/>
        <v>2000000</v>
      </c>
      <c r="I416" s="10"/>
    </row>
    <row r="417" spans="1:9" ht="14.25" customHeight="1">
      <c r="A417" s="6" t="str">
        <f t="shared" si="3"/>
        <v>BGR JENARSARI_KEBONGEMBONG</v>
      </c>
      <c r="B417" s="11" t="s">
        <v>346</v>
      </c>
      <c r="C417" s="11" t="s">
        <v>411</v>
      </c>
      <c r="D417" s="11">
        <v>16.97</v>
      </c>
      <c r="E417" s="7">
        <f>VLOOKUP(A417, Sheet2!$A$2:$K$8265, 11)</f>
        <v>110.10129999999999</v>
      </c>
      <c r="F417" s="7">
        <f t="shared" si="4"/>
        <v>2.1212499999999999</v>
      </c>
      <c r="G417" s="8">
        <v>200000</v>
      </c>
      <c r="H417" s="9">
        <f t="shared" si="5"/>
        <v>3400000</v>
      </c>
      <c r="I417" s="10"/>
    </row>
    <row r="418" spans="1:9" ht="14.25" customHeight="1">
      <c r="A418" s="6" t="str">
        <f t="shared" si="3"/>
        <v>BGR JENARSARI_KEBONHARJO</v>
      </c>
      <c r="B418" s="11" t="s">
        <v>346</v>
      </c>
      <c r="C418" s="11" t="s">
        <v>412</v>
      </c>
      <c r="D418" s="11">
        <v>16.97</v>
      </c>
      <c r="E418" s="7">
        <f>VLOOKUP(A418, Sheet2!$A$2:$K$8265, 11)</f>
        <v>110.10129999999999</v>
      </c>
      <c r="F418" s="7">
        <f t="shared" si="4"/>
        <v>2.1212499999999999</v>
      </c>
      <c r="G418" s="8">
        <v>200000</v>
      </c>
      <c r="H418" s="9">
        <f t="shared" si="5"/>
        <v>3400000</v>
      </c>
      <c r="I418" s="10"/>
    </row>
    <row r="419" spans="1:9" ht="14.25" customHeight="1">
      <c r="A419" s="6" t="str">
        <f t="shared" si="3"/>
        <v>BGR JENARSARI_KEBONSARI</v>
      </c>
      <c r="B419" s="11" t="s">
        <v>346</v>
      </c>
      <c r="C419" s="11" t="s">
        <v>135</v>
      </c>
      <c r="D419" s="11">
        <v>16.97</v>
      </c>
      <c r="E419" s="7">
        <f>VLOOKUP(A419, Sheet2!$A$2:$K$8265, 11)</f>
        <v>110.10129999999999</v>
      </c>
      <c r="F419" s="7">
        <f t="shared" si="4"/>
        <v>2.1212499999999999</v>
      </c>
      <c r="G419" s="8">
        <v>200000</v>
      </c>
      <c r="H419" s="9">
        <f t="shared" si="5"/>
        <v>3400000</v>
      </c>
      <c r="I419" s="10"/>
    </row>
    <row r="420" spans="1:9" ht="14.25" customHeight="1">
      <c r="A420" s="6" t="str">
        <f t="shared" si="3"/>
        <v>BGR JENARSARI_KEBUMEN</v>
      </c>
      <c r="B420" s="11" t="s">
        <v>346</v>
      </c>
      <c r="C420" s="11" t="s">
        <v>137</v>
      </c>
      <c r="D420" s="11">
        <v>16.97</v>
      </c>
      <c r="E420" s="7">
        <f>VLOOKUP(A420, Sheet2!$A$2:$K$8265, 11)</f>
        <v>110.10129999999999</v>
      </c>
      <c r="F420" s="7">
        <f t="shared" si="4"/>
        <v>2.1212499999999999</v>
      </c>
      <c r="G420" s="8">
        <v>200000</v>
      </c>
      <c r="H420" s="9">
        <f t="shared" si="5"/>
        <v>3400000</v>
      </c>
      <c r="I420" s="10"/>
    </row>
    <row r="421" spans="1:9" ht="14.25" customHeight="1">
      <c r="A421" s="6" t="str">
        <f t="shared" si="3"/>
        <v>BGR JENARSARI_KEBUMEN</v>
      </c>
      <c r="B421" s="11" t="s">
        <v>346</v>
      </c>
      <c r="C421" s="11" t="s">
        <v>137</v>
      </c>
      <c r="D421" s="11">
        <v>9.3699999999999992</v>
      </c>
      <c r="E421" s="7">
        <f>VLOOKUP(A421, Sheet2!$A$2:$K$8265, 11)</f>
        <v>110.10129999999999</v>
      </c>
      <c r="F421" s="7">
        <f t="shared" si="4"/>
        <v>1.1712499999999999</v>
      </c>
      <c r="G421" s="8">
        <v>200000</v>
      </c>
      <c r="H421" s="9">
        <f t="shared" si="5"/>
        <v>2000000</v>
      </c>
      <c r="I421" s="10"/>
    </row>
    <row r="422" spans="1:9" ht="14.25" customHeight="1">
      <c r="A422" s="6" t="str">
        <f t="shared" si="3"/>
        <v>BGR JENARSARI_KEDAWUNG</v>
      </c>
      <c r="B422" s="11" t="s">
        <v>346</v>
      </c>
      <c r="C422" s="11" t="s">
        <v>300</v>
      </c>
      <c r="D422" s="11">
        <v>9.3699999999999992</v>
      </c>
      <c r="E422" s="7">
        <f>VLOOKUP(A422, Sheet2!$A$2:$K$8265, 11)</f>
        <v>110.10129999999999</v>
      </c>
      <c r="F422" s="7">
        <f t="shared" si="4"/>
        <v>1.1712499999999999</v>
      </c>
      <c r="G422" s="8">
        <v>200000</v>
      </c>
      <c r="H422" s="9">
        <f t="shared" si="5"/>
        <v>2000000</v>
      </c>
      <c r="I422" s="10"/>
    </row>
    <row r="423" spans="1:9" ht="14.25" customHeight="1">
      <c r="A423" s="6" t="str">
        <f t="shared" si="3"/>
        <v>BGR JENARSARI_KEDUNGSARI</v>
      </c>
      <c r="B423" s="11" t="s">
        <v>346</v>
      </c>
      <c r="C423" s="11" t="s">
        <v>413</v>
      </c>
      <c r="D423" s="11">
        <v>16.97</v>
      </c>
      <c r="E423" s="7">
        <f>VLOOKUP(A423, Sheet2!$A$2:$K$8265, 11)</f>
        <v>110.10129999999999</v>
      </c>
      <c r="F423" s="7">
        <f t="shared" si="4"/>
        <v>2.1212499999999999</v>
      </c>
      <c r="G423" s="8">
        <v>200000</v>
      </c>
      <c r="H423" s="9">
        <f t="shared" si="5"/>
        <v>3400000</v>
      </c>
      <c r="I423" s="10"/>
    </row>
    <row r="424" spans="1:9" ht="14.25" customHeight="1">
      <c r="A424" s="6" t="str">
        <f t="shared" si="3"/>
        <v>BGR JENARSARI_KEMIRI TIMUR</v>
      </c>
      <c r="B424" s="11" t="s">
        <v>346</v>
      </c>
      <c r="C424" s="11" t="s">
        <v>414</v>
      </c>
      <c r="D424" s="11">
        <v>9.3699999999999992</v>
      </c>
      <c r="E424" s="7">
        <f>VLOOKUP(A424, Sheet2!$A$2:$K$8265, 11)</f>
        <v>110.10129999999999</v>
      </c>
      <c r="F424" s="7">
        <f t="shared" si="4"/>
        <v>1.1712499999999999</v>
      </c>
      <c r="G424" s="8">
        <v>200000</v>
      </c>
      <c r="H424" s="9">
        <f t="shared" si="5"/>
        <v>2000000</v>
      </c>
      <c r="I424" s="10"/>
    </row>
    <row r="425" spans="1:9" ht="14.25" customHeight="1">
      <c r="A425" s="6" t="str">
        <f t="shared" si="3"/>
        <v>BGR JENARSARI_KEPUH</v>
      </c>
      <c r="B425" s="11" t="s">
        <v>346</v>
      </c>
      <c r="C425" s="11" t="s">
        <v>415</v>
      </c>
      <c r="D425" s="11">
        <v>9.3699999999999992</v>
      </c>
      <c r="E425" s="7">
        <f>VLOOKUP(A425, Sheet2!$A$2:$K$8265, 11)</f>
        <v>110.10129999999999</v>
      </c>
      <c r="F425" s="7">
        <f t="shared" si="4"/>
        <v>1.1712499999999999</v>
      </c>
      <c r="G425" s="8">
        <v>200000</v>
      </c>
      <c r="H425" s="9">
        <f t="shared" si="5"/>
        <v>2000000</v>
      </c>
      <c r="I425" s="10"/>
    </row>
    <row r="426" spans="1:9" ht="14.25" customHeight="1">
      <c r="A426" s="6" t="str">
        <f t="shared" si="3"/>
        <v>BGR JENARSARI_KEPUNDUNG</v>
      </c>
      <c r="B426" s="11" t="s">
        <v>346</v>
      </c>
      <c r="C426" s="11" t="s">
        <v>416</v>
      </c>
      <c r="D426" s="11">
        <v>9.3699999999999992</v>
      </c>
      <c r="E426" s="7">
        <f>VLOOKUP(A426, Sheet2!$A$2:$K$8265, 11)</f>
        <v>110.10129999999999</v>
      </c>
      <c r="F426" s="7">
        <f t="shared" si="4"/>
        <v>1.1712499999999999</v>
      </c>
      <c r="G426" s="8">
        <v>200000</v>
      </c>
      <c r="H426" s="9">
        <f t="shared" si="5"/>
        <v>2000000</v>
      </c>
      <c r="I426" s="10"/>
    </row>
    <row r="427" spans="1:9" ht="14.25" customHeight="1">
      <c r="A427" s="6" t="str">
        <f t="shared" si="3"/>
        <v>BGR JENARSARI_KETANGGAN</v>
      </c>
      <c r="B427" s="11" t="s">
        <v>346</v>
      </c>
      <c r="C427" s="11" t="s">
        <v>417</v>
      </c>
      <c r="D427" s="11">
        <v>9.3699999999999992</v>
      </c>
      <c r="E427" s="7">
        <f>VLOOKUP(A427, Sheet2!$A$2:$K$8265, 11)</f>
        <v>110.10129999999999</v>
      </c>
      <c r="F427" s="7">
        <f t="shared" si="4"/>
        <v>1.1712499999999999</v>
      </c>
      <c r="G427" s="8">
        <v>200000</v>
      </c>
      <c r="H427" s="9">
        <f t="shared" si="5"/>
        <v>2000000</v>
      </c>
      <c r="I427" s="10"/>
    </row>
    <row r="428" spans="1:9" ht="14.25" customHeight="1">
      <c r="A428" s="6" t="str">
        <f t="shared" si="3"/>
        <v>BGR JENARSARI_KOROWELANGANYAR</v>
      </c>
      <c r="B428" s="11" t="s">
        <v>346</v>
      </c>
      <c r="C428" s="11" t="s">
        <v>418</v>
      </c>
      <c r="D428" s="11">
        <v>16.97</v>
      </c>
      <c r="E428" s="7">
        <f>VLOOKUP(A428, Sheet2!$A$2:$K$8265, 11)</f>
        <v>110.10129999999999</v>
      </c>
      <c r="F428" s="7">
        <f t="shared" si="4"/>
        <v>2.1212499999999999</v>
      </c>
      <c r="G428" s="8">
        <v>200000</v>
      </c>
      <c r="H428" s="9">
        <f t="shared" si="5"/>
        <v>3400000</v>
      </c>
      <c r="I428" s="10"/>
    </row>
    <row r="429" spans="1:9" ht="14.25" customHeight="1">
      <c r="A429" s="6" t="str">
        <f t="shared" si="3"/>
        <v>BGR JENARSARI_KOROWELANGKULON</v>
      </c>
      <c r="B429" s="11" t="s">
        <v>346</v>
      </c>
      <c r="C429" s="11" t="s">
        <v>419</v>
      </c>
      <c r="D429" s="11">
        <v>16.97</v>
      </c>
      <c r="E429" s="7">
        <f>VLOOKUP(A429, Sheet2!$A$2:$K$8265, 11)</f>
        <v>110.10129999999999</v>
      </c>
      <c r="F429" s="7">
        <f t="shared" si="4"/>
        <v>2.1212499999999999</v>
      </c>
      <c r="G429" s="8">
        <v>200000</v>
      </c>
      <c r="H429" s="9">
        <f t="shared" si="5"/>
        <v>3400000</v>
      </c>
      <c r="I429" s="10"/>
    </row>
    <row r="430" spans="1:9" ht="14.25" customHeight="1">
      <c r="A430" s="6" t="str">
        <f t="shared" si="3"/>
        <v>BGR JENARSARI_KRANGGAN</v>
      </c>
      <c r="B430" s="11" t="s">
        <v>346</v>
      </c>
      <c r="C430" s="11" t="s">
        <v>420</v>
      </c>
      <c r="D430" s="11">
        <v>9.3699999999999992</v>
      </c>
      <c r="E430" s="7">
        <f>VLOOKUP(A430, Sheet2!$A$2:$K$8265, 11)</f>
        <v>110.10129999999999</v>
      </c>
      <c r="F430" s="7">
        <f t="shared" si="4"/>
        <v>1.1712499999999999</v>
      </c>
      <c r="G430" s="8">
        <v>200000</v>
      </c>
      <c r="H430" s="9">
        <f t="shared" si="5"/>
        <v>2000000</v>
      </c>
      <c r="I430" s="10"/>
    </row>
    <row r="431" spans="1:9" ht="14.25" customHeight="1">
      <c r="A431" s="6" t="str">
        <f t="shared" si="3"/>
        <v>BGR JENARSARI_KRENGSENG</v>
      </c>
      <c r="B431" s="11" t="s">
        <v>346</v>
      </c>
      <c r="C431" s="11" t="s">
        <v>421</v>
      </c>
      <c r="D431" s="11">
        <v>9.3699999999999992</v>
      </c>
      <c r="E431" s="7">
        <f>VLOOKUP(A431, Sheet2!$A$2:$K$8265, 11)</f>
        <v>110.10129999999999</v>
      </c>
      <c r="F431" s="7">
        <f t="shared" si="4"/>
        <v>1.1712499999999999</v>
      </c>
      <c r="G431" s="8">
        <v>200000</v>
      </c>
      <c r="H431" s="9">
        <f t="shared" si="5"/>
        <v>2000000</v>
      </c>
      <c r="I431" s="10"/>
    </row>
    <row r="432" spans="1:9" ht="14.25" customHeight="1">
      <c r="A432" s="6" t="str">
        <f t="shared" si="3"/>
        <v>BGR JENARSARI_KRIKIL</v>
      </c>
      <c r="B432" s="11" t="s">
        <v>346</v>
      </c>
      <c r="C432" s="11" t="s">
        <v>422</v>
      </c>
      <c r="D432" s="11">
        <v>16.97</v>
      </c>
      <c r="E432" s="7">
        <f>VLOOKUP(A432, Sheet2!$A$2:$K$8265, 11)</f>
        <v>110.10129999999999</v>
      </c>
      <c r="F432" s="7">
        <f t="shared" si="4"/>
        <v>2.1212499999999999</v>
      </c>
      <c r="G432" s="8">
        <v>200000</v>
      </c>
      <c r="H432" s="9">
        <f t="shared" si="5"/>
        <v>3400000</v>
      </c>
      <c r="I432" s="10"/>
    </row>
    <row r="433" spans="1:9" ht="14.25" customHeight="1">
      <c r="A433" s="6" t="str">
        <f t="shared" si="3"/>
        <v>BGR JENARSARI_KUMESU</v>
      </c>
      <c r="B433" s="11" t="s">
        <v>346</v>
      </c>
      <c r="C433" s="11" t="s">
        <v>423</v>
      </c>
      <c r="D433" s="11">
        <v>9.3699999999999992</v>
      </c>
      <c r="E433" s="7">
        <f>VLOOKUP(A433, Sheet2!$A$2:$K$8265, 11)</f>
        <v>110.10129999999999</v>
      </c>
      <c r="F433" s="7">
        <f t="shared" si="4"/>
        <v>1.1712499999999999</v>
      </c>
      <c r="G433" s="8">
        <v>200000</v>
      </c>
      <c r="H433" s="9">
        <f t="shared" si="5"/>
        <v>2000000</v>
      </c>
      <c r="I433" s="10"/>
    </row>
    <row r="434" spans="1:9" ht="14.25" customHeight="1">
      <c r="A434" s="6" t="str">
        <f t="shared" si="3"/>
        <v>BGR JENARSARI_KUMPULREJO</v>
      </c>
      <c r="B434" s="11" t="s">
        <v>346</v>
      </c>
      <c r="C434" s="11" t="s">
        <v>424</v>
      </c>
      <c r="D434" s="11">
        <v>16.97</v>
      </c>
      <c r="E434" s="7">
        <f>VLOOKUP(A434, Sheet2!$A$2:$K$8265, 11)</f>
        <v>110.10129999999999</v>
      </c>
      <c r="F434" s="7">
        <f t="shared" si="4"/>
        <v>2.1212499999999999</v>
      </c>
      <c r="G434" s="8">
        <v>200000</v>
      </c>
      <c r="H434" s="9">
        <f t="shared" si="5"/>
        <v>3400000</v>
      </c>
      <c r="I434" s="10"/>
    </row>
    <row r="435" spans="1:9" ht="14.25" customHeight="1">
      <c r="A435" s="6" t="str">
        <f t="shared" si="3"/>
        <v>BGR JENARSARI_KUTOSARI</v>
      </c>
      <c r="B435" s="11" t="s">
        <v>346</v>
      </c>
      <c r="C435" s="11" t="s">
        <v>160</v>
      </c>
      <c r="D435" s="11">
        <v>9.3699999999999992</v>
      </c>
      <c r="E435" s="7">
        <f>VLOOKUP(A435, Sheet2!$A$2:$K$8265, 11)</f>
        <v>110.10129999999999</v>
      </c>
      <c r="F435" s="7">
        <f t="shared" si="4"/>
        <v>1.1712499999999999</v>
      </c>
      <c r="G435" s="8">
        <v>200000</v>
      </c>
      <c r="H435" s="9">
        <f t="shared" si="5"/>
        <v>2000000</v>
      </c>
      <c r="I435" s="10"/>
    </row>
    <row r="436" spans="1:9" ht="14.25" customHeight="1">
      <c r="A436" s="6" t="str">
        <f t="shared" si="3"/>
        <v>BGR JENARSARI_LABAN</v>
      </c>
      <c r="B436" s="11" t="s">
        <v>346</v>
      </c>
      <c r="C436" s="11" t="s">
        <v>425</v>
      </c>
      <c r="D436" s="11">
        <v>16.97</v>
      </c>
      <c r="E436" s="7">
        <f>VLOOKUP(A436, Sheet2!$A$2:$K$8265, 11)</f>
        <v>110.10129999999999</v>
      </c>
      <c r="F436" s="7">
        <f t="shared" si="4"/>
        <v>2.1212499999999999</v>
      </c>
      <c r="G436" s="8">
        <v>200000</v>
      </c>
      <c r="H436" s="9">
        <f t="shared" si="5"/>
        <v>3400000</v>
      </c>
      <c r="I436" s="10"/>
    </row>
    <row r="437" spans="1:9" ht="14.25" customHeight="1">
      <c r="A437" s="6" t="str">
        <f t="shared" si="3"/>
        <v>BGR JENARSARI_LANJI</v>
      </c>
      <c r="B437" s="11" t="s">
        <v>346</v>
      </c>
      <c r="C437" s="11" t="s">
        <v>426</v>
      </c>
      <c r="D437" s="11">
        <v>16.97</v>
      </c>
      <c r="E437" s="7">
        <f>VLOOKUP(A437, Sheet2!$A$2:$K$8265, 11)</f>
        <v>110.10129999999999</v>
      </c>
      <c r="F437" s="7">
        <f t="shared" si="4"/>
        <v>2.1212499999999999</v>
      </c>
      <c r="G437" s="8">
        <v>200000</v>
      </c>
      <c r="H437" s="9">
        <f t="shared" si="5"/>
        <v>3400000</v>
      </c>
      <c r="I437" s="10"/>
    </row>
    <row r="438" spans="1:9" ht="14.25" customHeight="1">
      <c r="A438" s="6" t="str">
        <f t="shared" si="3"/>
        <v>BGR JENARSARI_LEBO</v>
      </c>
      <c r="B438" s="11" t="s">
        <v>346</v>
      </c>
      <c r="C438" s="11" t="s">
        <v>165</v>
      </c>
      <c r="D438" s="11">
        <v>9.3699999999999992</v>
      </c>
      <c r="E438" s="7">
        <f>VLOOKUP(A438, Sheet2!$A$2:$K$8265, 11)</f>
        <v>110.10129999999999</v>
      </c>
      <c r="F438" s="7">
        <f t="shared" si="4"/>
        <v>1.1712499999999999</v>
      </c>
      <c r="G438" s="8">
        <v>200000</v>
      </c>
      <c r="H438" s="9">
        <f t="shared" si="5"/>
        <v>2000000</v>
      </c>
      <c r="I438" s="10"/>
    </row>
    <row r="439" spans="1:9" ht="14.25" customHeight="1">
      <c r="A439" s="6" t="str">
        <f t="shared" si="3"/>
        <v>BGR JENARSARI_LEBOSARI</v>
      </c>
      <c r="B439" s="11" t="s">
        <v>346</v>
      </c>
      <c r="C439" s="11" t="s">
        <v>427</v>
      </c>
      <c r="D439" s="11">
        <v>16.97</v>
      </c>
      <c r="E439" s="7">
        <f>VLOOKUP(A439, Sheet2!$A$2:$K$8265, 11)</f>
        <v>110.10129999999999</v>
      </c>
      <c r="F439" s="7">
        <f t="shared" si="4"/>
        <v>2.1212499999999999</v>
      </c>
      <c r="G439" s="8">
        <v>200000</v>
      </c>
      <c r="H439" s="9">
        <f t="shared" si="5"/>
        <v>3400000</v>
      </c>
      <c r="I439" s="10"/>
    </row>
    <row r="440" spans="1:9" ht="14.25" customHeight="1">
      <c r="A440" s="6" t="str">
        <f t="shared" si="3"/>
        <v>BGR JENARSARI_LIMPUNG</v>
      </c>
      <c r="B440" s="11" t="s">
        <v>346</v>
      </c>
      <c r="C440" s="11" t="s">
        <v>428</v>
      </c>
      <c r="D440" s="11">
        <v>9.3699999999999992</v>
      </c>
      <c r="E440" s="7">
        <f>VLOOKUP(A440, Sheet2!$A$2:$K$8265, 11)</f>
        <v>110.10129999999999</v>
      </c>
      <c r="F440" s="7">
        <f t="shared" si="4"/>
        <v>1.1712499999999999</v>
      </c>
      <c r="G440" s="8">
        <v>200000</v>
      </c>
      <c r="H440" s="9">
        <f t="shared" si="5"/>
        <v>2000000</v>
      </c>
      <c r="I440" s="10"/>
    </row>
    <row r="441" spans="1:9" ht="14.25" customHeight="1">
      <c r="A441" s="6" t="str">
        <f t="shared" si="3"/>
        <v>BGR JENARSARI_LOBANG</v>
      </c>
      <c r="B441" s="11" t="s">
        <v>346</v>
      </c>
      <c r="C441" s="11" t="s">
        <v>429</v>
      </c>
      <c r="D441" s="11">
        <v>9.3699999999999992</v>
      </c>
      <c r="E441" s="7">
        <f>VLOOKUP(A441, Sheet2!$A$2:$K$8265, 11)</f>
        <v>110.10129999999999</v>
      </c>
      <c r="F441" s="7">
        <f t="shared" si="4"/>
        <v>1.1712499999999999</v>
      </c>
      <c r="G441" s="8">
        <v>200000</v>
      </c>
      <c r="H441" s="9">
        <f t="shared" si="5"/>
        <v>2000000</v>
      </c>
      <c r="I441" s="10"/>
    </row>
    <row r="442" spans="1:9" ht="14.25" customHeight="1">
      <c r="A442" s="6" t="str">
        <f t="shared" si="3"/>
        <v>BGR JENARSARI_LUMANSARI</v>
      </c>
      <c r="B442" s="11" t="s">
        <v>346</v>
      </c>
      <c r="C442" s="11" t="s">
        <v>430</v>
      </c>
      <c r="D442" s="11">
        <v>16.97</v>
      </c>
      <c r="E442" s="7">
        <f>VLOOKUP(A442, Sheet2!$A$2:$K$8265, 11)</f>
        <v>110.10129999999999</v>
      </c>
      <c r="F442" s="7">
        <f t="shared" si="4"/>
        <v>2.1212499999999999</v>
      </c>
      <c r="G442" s="8">
        <v>200000</v>
      </c>
      <c r="H442" s="9">
        <f t="shared" si="5"/>
        <v>3400000</v>
      </c>
      <c r="I442" s="10"/>
    </row>
    <row r="443" spans="1:9" ht="14.25" customHeight="1">
      <c r="A443" s="6" t="str">
        <f t="shared" si="3"/>
        <v>BGR JENARSARI_LUWUNG</v>
      </c>
      <c r="B443" s="11" t="s">
        <v>346</v>
      </c>
      <c r="C443" s="11" t="s">
        <v>431</v>
      </c>
      <c r="D443" s="11">
        <v>9.3699999999999992</v>
      </c>
      <c r="E443" s="7">
        <f>VLOOKUP(A443, Sheet2!$A$2:$K$8265, 11)</f>
        <v>110.10129999999999</v>
      </c>
      <c r="F443" s="7">
        <f t="shared" si="4"/>
        <v>1.1712499999999999</v>
      </c>
      <c r="G443" s="8">
        <v>200000</v>
      </c>
      <c r="H443" s="9">
        <f t="shared" si="5"/>
        <v>2000000</v>
      </c>
      <c r="I443" s="10"/>
    </row>
    <row r="444" spans="1:9" ht="14.25" customHeight="1">
      <c r="A444" s="6" t="str">
        <f t="shared" si="3"/>
        <v>BGR JENARSARI_MADUGOWONGJATI</v>
      </c>
      <c r="B444" s="11" t="s">
        <v>346</v>
      </c>
      <c r="C444" s="11" t="s">
        <v>432</v>
      </c>
      <c r="D444" s="11">
        <v>9.3699999999999992</v>
      </c>
      <c r="E444" s="7">
        <f>VLOOKUP(A444, Sheet2!$A$2:$K$8265, 11)</f>
        <v>110.10129999999999</v>
      </c>
      <c r="F444" s="7">
        <f t="shared" si="4"/>
        <v>1.1712499999999999</v>
      </c>
      <c r="G444" s="8">
        <v>200000</v>
      </c>
      <c r="H444" s="9">
        <f t="shared" si="5"/>
        <v>2000000</v>
      </c>
      <c r="I444" s="10"/>
    </row>
    <row r="445" spans="1:9" ht="14.25" customHeight="1">
      <c r="A445" s="6" t="str">
        <f t="shared" si="3"/>
        <v>BGR JENARSARI_MAGERSARI</v>
      </c>
      <c r="B445" s="11" t="s">
        <v>346</v>
      </c>
      <c r="C445" s="11" t="s">
        <v>433</v>
      </c>
      <c r="D445" s="11">
        <v>16.97</v>
      </c>
      <c r="E445" s="7">
        <f>VLOOKUP(A445, Sheet2!$A$2:$K$8265, 11)</f>
        <v>110.10129999999999</v>
      </c>
      <c r="F445" s="7">
        <f t="shared" si="4"/>
        <v>2.1212499999999999</v>
      </c>
      <c r="G445" s="8">
        <v>200000</v>
      </c>
      <c r="H445" s="9">
        <f t="shared" si="5"/>
        <v>3400000</v>
      </c>
      <c r="I445" s="10"/>
    </row>
    <row r="446" spans="1:9" ht="14.25" customHeight="1">
      <c r="A446" s="6" t="str">
        <f t="shared" si="3"/>
        <v>BGR JENARSARI_MANGUNHARJO</v>
      </c>
      <c r="B446" s="11" t="s">
        <v>346</v>
      </c>
      <c r="C446" s="11" t="s">
        <v>434</v>
      </c>
      <c r="D446" s="11">
        <v>9.3699999999999992</v>
      </c>
      <c r="E446" s="7">
        <f>VLOOKUP(A446, Sheet2!$A$2:$K$8265, 11)</f>
        <v>110.10129999999999</v>
      </c>
      <c r="F446" s="7">
        <f t="shared" si="4"/>
        <v>1.1712499999999999</v>
      </c>
      <c r="G446" s="8">
        <v>200000</v>
      </c>
      <c r="H446" s="9">
        <f t="shared" si="5"/>
        <v>2000000</v>
      </c>
      <c r="I446" s="10"/>
    </row>
    <row r="447" spans="1:9" ht="14.25" customHeight="1">
      <c r="A447" s="6" t="str">
        <f t="shared" si="3"/>
        <v>BGR JENARSARI_MARGOMULYO</v>
      </c>
      <c r="B447" s="11" t="s">
        <v>346</v>
      </c>
      <c r="C447" s="11" t="s">
        <v>435</v>
      </c>
      <c r="D447" s="11">
        <v>16.97</v>
      </c>
      <c r="E447" s="7">
        <f>VLOOKUP(A447, Sheet2!$A$2:$K$8265, 11)</f>
        <v>110.10129999999999</v>
      </c>
      <c r="F447" s="7">
        <f t="shared" si="4"/>
        <v>2.1212499999999999</v>
      </c>
      <c r="G447" s="8">
        <v>200000</v>
      </c>
      <c r="H447" s="9">
        <f t="shared" si="5"/>
        <v>3400000</v>
      </c>
      <c r="I447" s="10"/>
    </row>
    <row r="448" spans="1:9" ht="14.25" customHeight="1">
      <c r="A448" s="6" t="str">
        <f t="shared" si="3"/>
        <v>BGR JENARSARI_MARGOREJO</v>
      </c>
      <c r="B448" s="11" t="s">
        <v>346</v>
      </c>
      <c r="C448" s="11" t="s">
        <v>436</v>
      </c>
      <c r="D448" s="11">
        <v>16.97</v>
      </c>
      <c r="E448" s="7">
        <f>VLOOKUP(A448, Sheet2!$A$2:$K$8265, 11)</f>
        <v>110.10129999999999</v>
      </c>
      <c r="F448" s="7">
        <f t="shared" si="4"/>
        <v>2.1212499999999999</v>
      </c>
      <c r="G448" s="8">
        <v>200000</v>
      </c>
      <c r="H448" s="9">
        <f t="shared" si="5"/>
        <v>3400000</v>
      </c>
      <c r="I448" s="10"/>
    </row>
    <row r="449" spans="1:9" ht="14.25" customHeight="1">
      <c r="A449" s="6" t="str">
        <f t="shared" si="3"/>
        <v>BGR JENARSARI_MARGOSARI</v>
      </c>
      <c r="B449" s="11" t="s">
        <v>346</v>
      </c>
      <c r="C449" s="11" t="s">
        <v>437</v>
      </c>
      <c r="D449" s="11">
        <v>16.97</v>
      </c>
      <c r="E449" s="7">
        <f>VLOOKUP(A449, Sheet2!$A$2:$K$8265, 11)</f>
        <v>110.10129999999999</v>
      </c>
      <c r="F449" s="7">
        <f t="shared" si="4"/>
        <v>2.1212499999999999</v>
      </c>
      <c r="G449" s="8">
        <v>200000</v>
      </c>
      <c r="H449" s="9">
        <f t="shared" si="5"/>
        <v>3400000</v>
      </c>
      <c r="I449" s="10"/>
    </row>
    <row r="450" spans="1:9" ht="14.25" customHeight="1">
      <c r="A450" s="6" t="str">
        <f t="shared" si="3"/>
        <v>BGR JENARSARI_MARGOSONO</v>
      </c>
      <c r="B450" s="11" t="s">
        <v>346</v>
      </c>
      <c r="C450" s="11" t="s">
        <v>438</v>
      </c>
      <c r="D450" s="11">
        <v>9.3699999999999992</v>
      </c>
      <c r="E450" s="7">
        <f>VLOOKUP(A450, Sheet2!$A$2:$K$8265, 11)</f>
        <v>110.10129999999999</v>
      </c>
      <c r="F450" s="7">
        <f t="shared" si="4"/>
        <v>1.1712499999999999</v>
      </c>
      <c r="G450" s="8">
        <v>200000</v>
      </c>
      <c r="H450" s="9">
        <f t="shared" si="5"/>
        <v>2000000</v>
      </c>
      <c r="I450" s="10"/>
    </row>
    <row r="451" spans="1:9" ht="14.25" customHeight="1">
      <c r="A451" s="6" t="str">
        <f t="shared" si="3"/>
        <v>BGR JENARSARI_MENTOSARI</v>
      </c>
      <c r="B451" s="11" t="s">
        <v>346</v>
      </c>
      <c r="C451" s="11" t="s">
        <v>439</v>
      </c>
      <c r="D451" s="11">
        <v>9.3699999999999992</v>
      </c>
      <c r="E451" s="7">
        <f>VLOOKUP(A451, Sheet2!$A$2:$K$8265, 11)</f>
        <v>110.10129999999999</v>
      </c>
      <c r="F451" s="7">
        <f t="shared" si="4"/>
        <v>1.1712499999999999</v>
      </c>
      <c r="G451" s="8">
        <v>200000</v>
      </c>
      <c r="H451" s="9">
        <f t="shared" si="5"/>
        <v>2000000</v>
      </c>
      <c r="I451" s="10"/>
    </row>
    <row r="452" spans="1:9" ht="14.25" customHeight="1">
      <c r="A452" s="6" t="str">
        <f t="shared" si="3"/>
        <v>BGR JENARSARI_MLATIHARJO</v>
      </c>
      <c r="B452" s="11" t="s">
        <v>346</v>
      </c>
      <c r="C452" s="11" t="s">
        <v>440</v>
      </c>
      <c r="D452" s="11">
        <v>16.97</v>
      </c>
      <c r="E452" s="7">
        <f>VLOOKUP(A452, Sheet2!$A$2:$K$8265, 11)</f>
        <v>110.10129999999999</v>
      </c>
      <c r="F452" s="7">
        <f t="shared" si="4"/>
        <v>2.1212499999999999</v>
      </c>
      <c r="G452" s="8">
        <v>200000</v>
      </c>
      <c r="H452" s="9">
        <f t="shared" si="5"/>
        <v>3400000</v>
      </c>
      <c r="I452" s="10"/>
    </row>
    <row r="453" spans="1:9" ht="14.25" customHeight="1">
      <c r="A453" s="6" t="str">
        <f t="shared" si="3"/>
        <v>BGR JENARSARI_MOJO</v>
      </c>
      <c r="B453" s="11" t="s">
        <v>346</v>
      </c>
      <c r="C453" s="11" t="s">
        <v>441</v>
      </c>
      <c r="D453" s="11">
        <v>16.97</v>
      </c>
      <c r="E453" s="7">
        <f>VLOOKUP(A453, Sheet2!$A$2:$K$8265, 11)</f>
        <v>110.10129999999999</v>
      </c>
      <c r="F453" s="7">
        <f t="shared" si="4"/>
        <v>2.1212499999999999</v>
      </c>
      <c r="G453" s="8">
        <v>200000</v>
      </c>
      <c r="H453" s="9">
        <f t="shared" si="5"/>
        <v>3400000</v>
      </c>
      <c r="I453" s="10"/>
    </row>
    <row r="454" spans="1:9" ht="14.25" customHeight="1">
      <c r="A454" s="6" t="str">
        <f t="shared" si="3"/>
        <v>BGR JENARSARI_MOJOAGUNG</v>
      </c>
      <c r="B454" s="11" t="s">
        <v>346</v>
      </c>
      <c r="C454" s="11" t="s">
        <v>442</v>
      </c>
      <c r="D454" s="11">
        <v>16.97</v>
      </c>
      <c r="E454" s="7">
        <f>VLOOKUP(A454, Sheet2!$A$2:$K$8265, 11)</f>
        <v>110.10129999999999</v>
      </c>
      <c r="F454" s="7">
        <f t="shared" si="4"/>
        <v>2.1212499999999999</v>
      </c>
      <c r="G454" s="8">
        <v>200000</v>
      </c>
      <c r="H454" s="9">
        <f t="shared" si="5"/>
        <v>3400000</v>
      </c>
      <c r="I454" s="10"/>
    </row>
    <row r="455" spans="1:9" ht="14.25" customHeight="1">
      <c r="A455" s="6" t="str">
        <f t="shared" si="3"/>
        <v>BGR JENARSARI_MULYOSARI</v>
      </c>
      <c r="B455" s="11" t="s">
        <v>346</v>
      </c>
      <c r="C455" s="11" t="s">
        <v>443</v>
      </c>
      <c r="D455" s="11">
        <v>16.97</v>
      </c>
      <c r="E455" s="7">
        <f>VLOOKUP(A455, Sheet2!$A$2:$K$8265, 11)</f>
        <v>110.10129999999999</v>
      </c>
      <c r="F455" s="7">
        <f t="shared" si="4"/>
        <v>2.1212499999999999</v>
      </c>
      <c r="G455" s="8">
        <v>200000</v>
      </c>
      <c r="H455" s="9">
        <f t="shared" si="5"/>
        <v>3400000</v>
      </c>
      <c r="I455" s="10"/>
    </row>
    <row r="456" spans="1:9" ht="14.25" customHeight="1">
      <c r="A456" s="6" t="str">
        <f t="shared" si="3"/>
        <v>BGR JENARSARI_NGADIWARNO</v>
      </c>
      <c r="B456" s="11" t="s">
        <v>346</v>
      </c>
      <c r="C456" s="11" t="s">
        <v>444</v>
      </c>
      <c r="D456" s="11">
        <v>16.97</v>
      </c>
      <c r="E456" s="7">
        <f>VLOOKUP(A456, Sheet2!$A$2:$K$8265, 11)</f>
        <v>110.10129999999999</v>
      </c>
      <c r="F456" s="7">
        <f t="shared" si="4"/>
        <v>2.1212499999999999</v>
      </c>
      <c r="G456" s="8">
        <v>200000</v>
      </c>
      <c r="H456" s="9">
        <f t="shared" si="5"/>
        <v>3400000</v>
      </c>
      <c r="I456" s="10"/>
    </row>
    <row r="457" spans="1:9" ht="14.25" customHeight="1">
      <c r="A457" s="6" t="str">
        <f t="shared" si="3"/>
        <v>BGR JENARSARI_NGALIYAN</v>
      </c>
      <c r="B457" s="11" t="s">
        <v>346</v>
      </c>
      <c r="C457" s="11" t="s">
        <v>445</v>
      </c>
      <c r="D457" s="11">
        <v>9.5500000000000007</v>
      </c>
      <c r="E457" s="7">
        <f>VLOOKUP(A457, Sheet2!$A$2:$K$8265, 11)</f>
        <v>110.10129999999999</v>
      </c>
      <c r="F457" s="7">
        <f t="shared" si="4"/>
        <v>1.1937500000000001</v>
      </c>
      <c r="G457" s="8">
        <v>200000</v>
      </c>
      <c r="H457" s="9">
        <f t="shared" si="5"/>
        <v>2000000</v>
      </c>
      <c r="I457" s="10"/>
    </row>
    <row r="458" spans="1:9" ht="14.25" customHeight="1">
      <c r="A458" s="6" t="str">
        <f t="shared" si="3"/>
        <v>BGR JENARSARI_NGALIYAN</v>
      </c>
      <c r="B458" s="11" t="s">
        <v>346</v>
      </c>
      <c r="C458" s="11" t="s">
        <v>445</v>
      </c>
      <c r="D458" s="11">
        <v>9.3699999999999992</v>
      </c>
      <c r="E458" s="7">
        <f>VLOOKUP(A458, Sheet2!$A$2:$K$8265, 11)</f>
        <v>110.10129999999999</v>
      </c>
      <c r="F458" s="7">
        <f t="shared" si="4"/>
        <v>1.1712499999999999</v>
      </c>
      <c r="G458" s="8">
        <v>200000</v>
      </c>
      <c r="H458" s="9">
        <f t="shared" si="5"/>
        <v>2000000</v>
      </c>
      <c r="I458" s="10"/>
    </row>
    <row r="459" spans="1:9" ht="14.25" customHeight="1">
      <c r="A459" s="6" t="str">
        <f t="shared" si="3"/>
        <v>BGR JENARSARI_NGAWENSARI</v>
      </c>
      <c r="B459" s="11" t="s">
        <v>346</v>
      </c>
      <c r="C459" s="11" t="s">
        <v>446</v>
      </c>
      <c r="D459" s="11">
        <v>16.97</v>
      </c>
      <c r="E459" s="7">
        <f>VLOOKUP(A459, Sheet2!$A$2:$K$8265, 11)</f>
        <v>110.10129999999999</v>
      </c>
      <c r="F459" s="7">
        <f t="shared" si="4"/>
        <v>2.1212499999999999</v>
      </c>
      <c r="G459" s="8">
        <v>200000</v>
      </c>
      <c r="H459" s="9">
        <f t="shared" si="5"/>
        <v>3400000</v>
      </c>
      <c r="I459" s="10"/>
    </row>
    <row r="460" spans="1:9" ht="14.25" customHeight="1">
      <c r="A460" s="6" t="str">
        <f t="shared" si="3"/>
        <v>BGR JENARSARI_NGERJO</v>
      </c>
      <c r="B460" s="11" t="s">
        <v>346</v>
      </c>
      <c r="C460" s="11" t="s">
        <v>447</v>
      </c>
      <c r="D460" s="11">
        <v>16.97</v>
      </c>
      <c r="E460" s="7">
        <f>VLOOKUP(A460, Sheet2!$A$2:$K$8265, 11)</f>
        <v>110.10129999999999</v>
      </c>
      <c r="F460" s="7">
        <f t="shared" si="4"/>
        <v>2.1212499999999999</v>
      </c>
      <c r="G460" s="8">
        <v>200000</v>
      </c>
      <c r="H460" s="9">
        <f t="shared" si="5"/>
        <v>3400000</v>
      </c>
      <c r="I460" s="10"/>
    </row>
    <row r="461" spans="1:9" ht="14.25" customHeight="1">
      <c r="A461" s="6" t="str">
        <f t="shared" si="3"/>
        <v>BGR JENARSARI_PAGERGUNUNG</v>
      </c>
      <c r="B461" s="11" t="s">
        <v>346</v>
      </c>
      <c r="C461" s="11" t="s">
        <v>448</v>
      </c>
      <c r="D461" s="11">
        <v>16.97</v>
      </c>
      <c r="E461" s="7">
        <f>VLOOKUP(A461, Sheet2!$A$2:$K$8265, 11)</f>
        <v>110.10129999999999</v>
      </c>
      <c r="F461" s="7">
        <f t="shared" si="4"/>
        <v>2.1212499999999999</v>
      </c>
      <c r="G461" s="8">
        <v>200000</v>
      </c>
      <c r="H461" s="9">
        <f t="shared" si="5"/>
        <v>3400000</v>
      </c>
      <c r="I461" s="10"/>
    </row>
    <row r="462" spans="1:9" ht="14.25" customHeight="1">
      <c r="A462" s="6" t="str">
        <f t="shared" si="3"/>
        <v>BGR JENARSARI_PAGERSARI</v>
      </c>
      <c r="B462" s="11" t="s">
        <v>346</v>
      </c>
      <c r="C462" s="11" t="s">
        <v>449</v>
      </c>
      <c r="D462" s="11">
        <v>16.97</v>
      </c>
      <c r="E462" s="7">
        <f>VLOOKUP(A462, Sheet2!$A$2:$K$8265, 11)</f>
        <v>110.10129999999999</v>
      </c>
      <c r="F462" s="7">
        <f t="shared" si="4"/>
        <v>2.1212499999999999</v>
      </c>
      <c r="G462" s="8">
        <v>200000</v>
      </c>
      <c r="H462" s="9">
        <f t="shared" si="5"/>
        <v>3400000</v>
      </c>
      <c r="I462" s="10"/>
    </row>
    <row r="463" spans="1:9" ht="14.25" customHeight="1">
      <c r="A463" s="6" t="str">
        <f t="shared" si="3"/>
        <v>BGR JENARSARI_PAGERUYUNG</v>
      </c>
      <c r="B463" s="11" t="s">
        <v>346</v>
      </c>
      <c r="C463" s="11" t="s">
        <v>450</v>
      </c>
      <c r="D463" s="11">
        <v>16.97</v>
      </c>
      <c r="E463" s="7">
        <f>VLOOKUP(A463, Sheet2!$A$2:$K$8265, 11)</f>
        <v>110.10129999999999</v>
      </c>
      <c r="F463" s="7">
        <f t="shared" si="4"/>
        <v>2.1212499999999999</v>
      </c>
      <c r="G463" s="8">
        <v>200000</v>
      </c>
      <c r="H463" s="9">
        <f t="shared" si="5"/>
        <v>3400000</v>
      </c>
      <c r="I463" s="10"/>
    </row>
    <row r="464" spans="1:9" ht="14.25" customHeight="1">
      <c r="A464" s="6" t="str">
        <f t="shared" si="3"/>
        <v>BGR JENARSARI_PAKISAN</v>
      </c>
      <c r="B464" s="11" t="s">
        <v>346</v>
      </c>
      <c r="C464" s="11" t="s">
        <v>451</v>
      </c>
      <c r="D464" s="11">
        <v>16.97</v>
      </c>
      <c r="E464" s="7">
        <f>VLOOKUP(A464, Sheet2!$A$2:$K$8265, 11)</f>
        <v>110.10129999999999</v>
      </c>
      <c r="F464" s="7">
        <f t="shared" si="4"/>
        <v>2.1212499999999999</v>
      </c>
      <c r="G464" s="8">
        <v>200000</v>
      </c>
      <c r="H464" s="9">
        <f t="shared" si="5"/>
        <v>3400000</v>
      </c>
      <c r="I464" s="10"/>
    </row>
    <row r="465" spans="1:9" ht="14.25" customHeight="1">
      <c r="A465" s="6" t="str">
        <f t="shared" si="3"/>
        <v>BGR JENARSARI_PAMRIYAN</v>
      </c>
      <c r="B465" s="11" t="s">
        <v>346</v>
      </c>
      <c r="C465" s="11" t="s">
        <v>452</v>
      </c>
      <c r="D465" s="11">
        <v>16.97</v>
      </c>
      <c r="E465" s="7">
        <f>VLOOKUP(A465, Sheet2!$A$2:$K$8265, 11)</f>
        <v>110.10129999999999</v>
      </c>
      <c r="F465" s="7">
        <f t="shared" si="4"/>
        <v>2.1212499999999999</v>
      </c>
      <c r="G465" s="8">
        <v>200000</v>
      </c>
      <c r="H465" s="9">
        <f t="shared" si="5"/>
        <v>3400000</v>
      </c>
      <c r="I465" s="10"/>
    </row>
    <row r="466" spans="1:9" ht="14.25" customHeight="1">
      <c r="A466" s="6" t="str">
        <f t="shared" si="3"/>
        <v>BGR JENARSARI_PANDES</v>
      </c>
      <c r="B466" s="11" t="s">
        <v>346</v>
      </c>
      <c r="C466" s="11" t="s">
        <v>453</v>
      </c>
      <c r="D466" s="11">
        <v>16.97</v>
      </c>
      <c r="E466" s="7">
        <f>VLOOKUP(A466, Sheet2!$A$2:$K$8265, 11)</f>
        <v>110.10129999999999</v>
      </c>
      <c r="F466" s="7">
        <f t="shared" si="4"/>
        <v>2.1212499999999999</v>
      </c>
      <c r="G466" s="8">
        <v>200000</v>
      </c>
      <c r="H466" s="9">
        <f t="shared" si="5"/>
        <v>3400000</v>
      </c>
      <c r="I466" s="10"/>
    </row>
    <row r="467" spans="1:9" ht="14.25" customHeight="1">
      <c r="A467" s="6" t="str">
        <f t="shared" si="3"/>
        <v>BGR JENARSARI_PANGEMPON</v>
      </c>
      <c r="B467" s="11" t="s">
        <v>346</v>
      </c>
      <c r="C467" s="11" t="s">
        <v>454</v>
      </c>
      <c r="D467" s="11">
        <v>9.3699999999999992</v>
      </c>
      <c r="E467" s="7">
        <f>VLOOKUP(A467, Sheet2!$A$2:$K$8265, 11)</f>
        <v>110.10129999999999</v>
      </c>
      <c r="F467" s="7">
        <f t="shared" si="4"/>
        <v>1.1712499999999999</v>
      </c>
      <c r="G467" s="8">
        <v>200000</v>
      </c>
      <c r="H467" s="9">
        <f t="shared" si="5"/>
        <v>2000000</v>
      </c>
      <c r="I467" s="10"/>
    </row>
    <row r="468" spans="1:9" ht="14.25" customHeight="1">
      <c r="A468" s="6" t="str">
        <f t="shared" si="3"/>
        <v>BGR JENARSARI_PARAKAN</v>
      </c>
      <c r="B468" s="11" t="s">
        <v>346</v>
      </c>
      <c r="C468" s="11" t="s">
        <v>455</v>
      </c>
      <c r="D468" s="11">
        <v>16.97</v>
      </c>
      <c r="E468" s="7">
        <f>VLOOKUP(A468, Sheet2!$A$2:$K$8265, 11)</f>
        <v>110.10129999999999</v>
      </c>
      <c r="F468" s="7">
        <f t="shared" si="4"/>
        <v>2.1212499999999999</v>
      </c>
      <c r="G468" s="8">
        <v>200000</v>
      </c>
      <c r="H468" s="9">
        <f t="shared" si="5"/>
        <v>3400000</v>
      </c>
      <c r="I468" s="10"/>
    </row>
    <row r="469" spans="1:9" ht="14.25" customHeight="1">
      <c r="A469" s="6" t="str">
        <f t="shared" si="3"/>
        <v>BGR JENARSARI_PARAKAN SEBARAN</v>
      </c>
      <c r="B469" s="11" t="s">
        <v>346</v>
      </c>
      <c r="C469" s="11" t="s">
        <v>456</v>
      </c>
      <c r="D469" s="11">
        <v>16.97</v>
      </c>
      <c r="E469" s="7">
        <f>VLOOKUP(A469, Sheet2!$A$2:$K$8265, 11)</f>
        <v>110.10129999999999</v>
      </c>
      <c r="F469" s="7">
        <f t="shared" si="4"/>
        <v>2.1212499999999999</v>
      </c>
      <c r="G469" s="8">
        <v>200000</v>
      </c>
      <c r="H469" s="9">
        <f t="shared" si="5"/>
        <v>3400000</v>
      </c>
      <c r="I469" s="10"/>
    </row>
    <row r="470" spans="1:9" ht="14.25" customHeight="1">
      <c r="A470" s="6" t="str">
        <f t="shared" si="3"/>
        <v>BGR JENARSARI_PASUSUKAN</v>
      </c>
      <c r="B470" s="11" t="s">
        <v>346</v>
      </c>
      <c r="C470" s="11" t="s">
        <v>457</v>
      </c>
      <c r="D470" s="11">
        <v>9.3699999999999992</v>
      </c>
      <c r="E470" s="7">
        <f>VLOOKUP(A470, Sheet2!$A$2:$K$8265, 11)</f>
        <v>110.10129999999999</v>
      </c>
      <c r="F470" s="7">
        <f t="shared" si="4"/>
        <v>1.1712499999999999</v>
      </c>
      <c r="G470" s="8">
        <v>200000</v>
      </c>
      <c r="H470" s="9">
        <f t="shared" si="5"/>
        <v>2000000</v>
      </c>
      <c r="I470" s="10"/>
    </row>
    <row r="471" spans="1:9" ht="14.25" customHeight="1">
      <c r="A471" s="6" t="str">
        <f t="shared" si="3"/>
        <v>BGR JENARSARI_PEGANDON</v>
      </c>
      <c r="B471" s="11" t="s">
        <v>346</v>
      </c>
      <c r="C471" s="11" t="s">
        <v>187</v>
      </c>
      <c r="D471" s="11">
        <v>16.97</v>
      </c>
      <c r="E471" s="7">
        <f>VLOOKUP(A471, Sheet2!$A$2:$K$8265, 11)</f>
        <v>110.10129999999999</v>
      </c>
      <c r="F471" s="7">
        <f t="shared" si="4"/>
        <v>2.1212499999999999</v>
      </c>
      <c r="G471" s="8">
        <v>200000</v>
      </c>
      <c r="H471" s="9">
        <f t="shared" si="5"/>
        <v>3400000</v>
      </c>
      <c r="I471" s="10"/>
    </row>
    <row r="472" spans="1:9" ht="14.25" customHeight="1">
      <c r="A472" s="6" t="str">
        <f t="shared" si="3"/>
        <v>BGR JENARSARI_PEGERDAWUNG</v>
      </c>
      <c r="B472" s="11" t="s">
        <v>346</v>
      </c>
      <c r="C472" s="11" t="s">
        <v>458</v>
      </c>
      <c r="D472" s="11">
        <v>16.97</v>
      </c>
      <c r="E472" s="7">
        <f>VLOOKUP(A472, Sheet2!$A$2:$K$8265, 11)</f>
        <v>110.10129999999999</v>
      </c>
      <c r="F472" s="7">
        <f t="shared" si="4"/>
        <v>2.1212499999999999</v>
      </c>
      <c r="G472" s="8">
        <v>200000</v>
      </c>
      <c r="H472" s="9">
        <f t="shared" si="5"/>
        <v>3400000</v>
      </c>
      <c r="I472" s="10"/>
    </row>
    <row r="473" spans="1:9" ht="14.25" customHeight="1">
      <c r="A473" s="6" t="str">
        <f t="shared" si="3"/>
        <v>BGR JENARSARI_PEKUNCEN</v>
      </c>
      <c r="B473" s="11" t="s">
        <v>346</v>
      </c>
      <c r="C473" s="11" t="s">
        <v>459</v>
      </c>
      <c r="D473" s="11">
        <v>16.97</v>
      </c>
      <c r="E473" s="7">
        <f>VLOOKUP(A473, Sheet2!$A$2:$K$8265, 11)</f>
        <v>110.10129999999999</v>
      </c>
      <c r="F473" s="7">
        <f t="shared" si="4"/>
        <v>2.1212499999999999</v>
      </c>
      <c r="G473" s="8">
        <v>200000</v>
      </c>
      <c r="H473" s="9">
        <f t="shared" si="5"/>
        <v>3400000</v>
      </c>
      <c r="I473" s="10"/>
    </row>
    <row r="474" spans="1:9" ht="14.25" customHeight="1">
      <c r="A474" s="6" t="str">
        <f t="shared" si="3"/>
        <v>BGR JENARSARI_PENANGGULAN</v>
      </c>
      <c r="B474" s="11" t="s">
        <v>346</v>
      </c>
      <c r="C474" s="11" t="s">
        <v>460</v>
      </c>
      <c r="D474" s="11">
        <v>16.97</v>
      </c>
      <c r="E474" s="7">
        <f>VLOOKUP(A474, Sheet2!$A$2:$K$8265, 11)</f>
        <v>110.10129999999999</v>
      </c>
      <c r="F474" s="7">
        <f t="shared" si="4"/>
        <v>2.1212499999999999</v>
      </c>
      <c r="G474" s="8">
        <v>200000</v>
      </c>
      <c r="H474" s="9">
        <f t="shared" si="5"/>
        <v>3400000</v>
      </c>
      <c r="I474" s="10"/>
    </row>
    <row r="475" spans="1:9" ht="14.25" customHeight="1">
      <c r="A475" s="6" t="str">
        <f t="shared" si="3"/>
        <v>BGR JENARSARI_PENUNDAN</v>
      </c>
      <c r="B475" s="11" t="s">
        <v>346</v>
      </c>
      <c r="C475" s="11" t="s">
        <v>461</v>
      </c>
      <c r="D475" s="11">
        <v>9.3699999999999992</v>
      </c>
      <c r="E475" s="7">
        <f>VLOOKUP(A475, Sheet2!$A$2:$K$8265, 11)</f>
        <v>110.10129999999999</v>
      </c>
      <c r="F475" s="7">
        <f t="shared" si="4"/>
        <v>1.1712499999999999</v>
      </c>
      <c r="G475" s="8">
        <v>200000</v>
      </c>
      <c r="H475" s="9">
        <f t="shared" si="5"/>
        <v>2000000</v>
      </c>
      <c r="I475" s="10"/>
    </row>
    <row r="476" spans="1:9" ht="14.25" customHeight="1">
      <c r="A476" s="6" t="str">
        <f t="shared" si="3"/>
        <v>BGR JENARSARI_PENYANGKRINGAN</v>
      </c>
      <c r="B476" s="11" t="s">
        <v>346</v>
      </c>
      <c r="C476" s="11" t="s">
        <v>462</v>
      </c>
      <c r="D476" s="11">
        <v>16.97</v>
      </c>
      <c r="E476" s="7">
        <f>VLOOKUP(A476, Sheet2!$A$2:$K$8265, 11)</f>
        <v>110.10129999999999</v>
      </c>
      <c r="F476" s="7">
        <f t="shared" si="4"/>
        <v>2.1212499999999999</v>
      </c>
      <c r="G476" s="8">
        <v>200000</v>
      </c>
      <c r="H476" s="9">
        <f t="shared" si="5"/>
        <v>3400000</v>
      </c>
      <c r="I476" s="10"/>
    </row>
    <row r="477" spans="1:9" ht="14.25" customHeight="1">
      <c r="A477" s="6" t="str">
        <f t="shared" si="3"/>
        <v>BGR JENARSARI_PESAWAHAN</v>
      </c>
      <c r="B477" s="11" t="s">
        <v>346</v>
      </c>
      <c r="C477" s="11" t="s">
        <v>463</v>
      </c>
      <c r="D477" s="11">
        <v>16.97</v>
      </c>
      <c r="E477" s="7">
        <f>VLOOKUP(A477, Sheet2!$A$2:$K$8265, 11)</f>
        <v>110.10129999999999</v>
      </c>
      <c r="F477" s="7">
        <f t="shared" si="4"/>
        <v>2.1212499999999999</v>
      </c>
      <c r="G477" s="8">
        <v>200000</v>
      </c>
      <c r="H477" s="9">
        <f t="shared" si="5"/>
        <v>3400000</v>
      </c>
      <c r="I477" s="10"/>
    </row>
    <row r="478" spans="1:9" ht="14.25" customHeight="1">
      <c r="A478" s="6" t="str">
        <f t="shared" si="3"/>
        <v>BGR JENARSARI_PETUNG</v>
      </c>
      <c r="B478" s="11" t="s">
        <v>346</v>
      </c>
      <c r="C478" s="11" t="s">
        <v>464</v>
      </c>
      <c r="D478" s="11">
        <v>9.5500000000000007</v>
      </c>
      <c r="E478" s="7">
        <f>VLOOKUP(A478, Sheet2!$A$2:$K$8265, 11)</f>
        <v>110.10129999999999</v>
      </c>
      <c r="F478" s="7">
        <f t="shared" si="4"/>
        <v>1.1937500000000001</v>
      </c>
      <c r="G478" s="8">
        <v>200000</v>
      </c>
      <c r="H478" s="9">
        <f t="shared" si="5"/>
        <v>2000000</v>
      </c>
      <c r="I478" s="10"/>
    </row>
    <row r="479" spans="1:9" ht="14.25" customHeight="1">
      <c r="A479" s="6" t="str">
        <f t="shared" si="3"/>
        <v>BGR JENARSARI_PETUNG</v>
      </c>
      <c r="B479" s="11" t="s">
        <v>346</v>
      </c>
      <c r="C479" s="11" t="s">
        <v>464</v>
      </c>
      <c r="D479" s="11">
        <v>16.97</v>
      </c>
      <c r="E479" s="7">
        <f>VLOOKUP(A479, Sheet2!$A$2:$K$8265, 11)</f>
        <v>110.10129999999999</v>
      </c>
      <c r="F479" s="7">
        <f t="shared" si="4"/>
        <v>2.1212499999999999</v>
      </c>
      <c r="G479" s="8">
        <v>200000</v>
      </c>
      <c r="H479" s="9">
        <f t="shared" si="5"/>
        <v>3400000</v>
      </c>
      <c r="I479" s="10"/>
    </row>
    <row r="480" spans="1:9" ht="14.25" customHeight="1">
      <c r="A480" s="6" t="str">
        <f t="shared" si="3"/>
        <v>BGR JENARSARI_PLELEN</v>
      </c>
      <c r="B480" s="11" t="s">
        <v>346</v>
      </c>
      <c r="C480" s="11" t="s">
        <v>465</v>
      </c>
      <c r="D480" s="11">
        <v>9.3699999999999992</v>
      </c>
      <c r="E480" s="7">
        <f>VLOOKUP(A480, Sheet2!$A$2:$K$8265, 11)</f>
        <v>110.10129999999999</v>
      </c>
      <c r="F480" s="7">
        <f t="shared" si="4"/>
        <v>1.1712499999999999</v>
      </c>
      <c r="G480" s="8">
        <v>200000</v>
      </c>
      <c r="H480" s="9">
        <f t="shared" si="5"/>
        <v>2000000</v>
      </c>
      <c r="I480" s="10"/>
    </row>
    <row r="481" spans="1:9" ht="14.25" customHeight="1">
      <c r="A481" s="6" t="str">
        <f t="shared" si="3"/>
        <v>BGR JENARSARI_PLOSOWANGI</v>
      </c>
      <c r="B481" s="11" t="s">
        <v>346</v>
      </c>
      <c r="C481" s="11" t="s">
        <v>466</v>
      </c>
      <c r="D481" s="11">
        <v>9.3699999999999992</v>
      </c>
      <c r="E481" s="7">
        <f>VLOOKUP(A481, Sheet2!$A$2:$K$8265, 11)</f>
        <v>110.10129999999999</v>
      </c>
      <c r="F481" s="7">
        <f t="shared" si="4"/>
        <v>1.1712499999999999</v>
      </c>
      <c r="G481" s="8">
        <v>200000</v>
      </c>
      <c r="H481" s="9">
        <f t="shared" si="5"/>
        <v>2000000</v>
      </c>
      <c r="I481" s="10"/>
    </row>
    <row r="482" spans="1:9" ht="14.25" customHeight="1">
      <c r="A482" s="6" t="str">
        <f t="shared" si="3"/>
        <v>BGR JENARSARI_PLUMBON</v>
      </c>
      <c r="B482" s="11" t="s">
        <v>346</v>
      </c>
      <c r="C482" s="11" t="s">
        <v>467</v>
      </c>
      <c r="D482" s="11">
        <v>9.3699999999999992</v>
      </c>
      <c r="E482" s="7">
        <f>VLOOKUP(A482, Sheet2!$A$2:$K$8265, 11)</f>
        <v>110.10129999999999</v>
      </c>
      <c r="F482" s="7">
        <f t="shared" si="4"/>
        <v>1.1712499999999999</v>
      </c>
      <c r="G482" s="8">
        <v>200000</v>
      </c>
      <c r="H482" s="9">
        <f t="shared" si="5"/>
        <v>2000000</v>
      </c>
      <c r="I482" s="10"/>
    </row>
    <row r="483" spans="1:9" ht="14.25" customHeight="1">
      <c r="A483" s="6" t="str">
        <f t="shared" si="3"/>
        <v>BGR JENARSARI_PODOSARI</v>
      </c>
      <c r="B483" s="11" t="s">
        <v>346</v>
      </c>
      <c r="C483" s="11" t="s">
        <v>468</v>
      </c>
      <c r="D483" s="11">
        <v>16.97</v>
      </c>
      <c r="E483" s="7">
        <f>VLOOKUP(A483, Sheet2!$A$2:$K$8265, 11)</f>
        <v>110.10129999999999</v>
      </c>
      <c r="F483" s="7">
        <f t="shared" si="4"/>
        <v>2.1212499999999999</v>
      </c>
      <c r="G483" s="8">
        <v>200000</v>
      </c>
      <c r="H483" s="9">
        <f t="shared" si="5"/>
        <v>3400000</v>
      </c>
      <c r="I483" s="10"/>
    </row>
    <row r="484" spans="1:9" ht="14.25" customHeight="1">
      <c r="A484" s="6" t="str">
        <f t="shared" si="3"/>
        <v>BGR JENARSARI_POJOKSARI</v>
      </c>
      <c r="B484" s="11" t="s">
        <v>346</v>
      </c>
      <c r="C484" s="11" t="s">
        <v>469</v>
      </c>
      <c r="D484" s="11">
        <v>16.97</v>
      </c>
      <c r="E484" s="7">
        <f>VLOOKUP(A484, Sheet2!$A$2:$K$8265, 11)</f>
        <v>110.10129999999999</v>
      </c>
      <c r="F484" s="7">
        <f t="shared" si="4"/>
        <v>2.1212499999999999</v>
      </c>
      <c r="G484" s="8">
        <v>200000</v>
      </c>
      <c r="H484" s="9">
        <f t="shared" si="5"/>
        <v>3400000</v>
      </c>
      <c r="I484" s="10"/>
    </row>
    <row r="485" spans="1:9" ht="14.25" customHeight="1">
      <c r="A485" s="6" t="str">
        <f t="shared" si="3"/>
        <v>BGR JENARSARI_POLODORO</v>
      </c>
      <c r="B485" s="11" t="s">
        <v>346</v>
      </c>
      <c r="C485" s="11" t="s">
        <v>470</v>
      </c>
      <c r="D485" s="11">
        <v>9.3699999999999992</v>
      </c>
      <c r="E485" s="7">
        <f>VLOOKUP(A485, Sheet2!$A$2:$K$8265, 11)</f>
        <v>110.10129999999999</v>
      </c>
      <c r="F485" s="7">
        <f t="shared" si="4"/>
        <v>1.1712499999999999</v>
      </c>
      <c r="G485" s="8">
        <v>200000</v>
      </c>
      <c r="H485" s="9">
        <f t="shared" si="5"/>
        <v>2000000</v>
      </c>
      <c r="I485" s="10"/>
    </row>
    <row r="486" spans="1:9" ht="14.25" customHeight="1">
      <c r="A486" s="6" t="str">
        <f t="shared" si="3"/>
        <v>BGR JENARSARI_PONCOREJO</v>
      </c>
      <c r="B486" s="11" t="s">
        <v>346</v>
      </c>
      <c r="C486" s="11" t="s">
        <v>471</v>
      </c>
      <c r="D486" s="11">
        <v>16.97</v>
      </c>
      <c r="E486" s="7">
        <f>VLOOKUP(A486, Sheet2!$A$2:$K$8265, 11)</f>
        <v>110.10129999999999</v>
      </c>
      <c r="F486" s="7">
        <f t="shared" si="4"/>
        <v>2.1212499999999999</v>
      </c>
      <c r="G486" s="8">
        <v>200000</v>
      </c>
      <c r="H486" s="9">
        <f t="shared" si="5"/>
        <v>3400000</v>
      </c>
      <c r="I486" s="10"/>
    </row>
    <row r="487" spans="1:9" ht="14.25" customHeight="1">
      <c r="A487" s="6" t="str">
        <f t="shared" si="3"/>
        <v>BGR JENARSARI_PUCAKWANGI</v>
      </c>
      <c r="B487" s="11" t="s">
        <v>346</v>
      </c>
      <c r="C487" s="11" t="s">
        <v>472</v>
      </c>
      <c r="D487" s="11">
        <v>16.97</v>
      </c>
      <c r="E487" s="7">
        <f>VLOOKUP(A487, Sheet2!$A$2:$K$8265, 11)</f>
        <v>110.10129999999999</v>
      </c>
      <c r="F487" s="7">
        <f t="shared" si="4"/>
        <v>2.1212499999999999</v>
      </c>
      <c r="G487" s="8">
        <v>200000</v>
      </c>
      <c r="H487" s="9">
        <f t="shared" si="5"/>
        <v>3400000</v>
      </c>
      <c r="I487" s="10"/>
    </row>
    <row r="488" spans="1:9" ht="14.25" customHeight="1">
      <c r="A488" s="6" t="str">
        <f t="shared" si="3"/>
        <v>BGR JENARSARI_PUCANGREJO</v>
      </c>
      <c r="B488" s="11" t="s">
        <v>346</v>
      </c>
      <c r="C488" s="11" t="s">
        <v>473</v>
      </c>
      <c r="D488" s="11">
        <v>16.97</v>
      </c>
      <c r="E488" s="7">
        <f>VLOOKUP(A488, Sheet2!$A$2:$K$8265, 11)</f>
        <v>110.10129999999999</v>
      </c>
      <c r="F488" s="7">
        <f t="shared" si="4"/>
        <v>2.1212499999999999</v>
      </c>
      <c r="G488" s="8">
        <v>200000</v>
      </c>
      <c r="H488" s="9">
        <f t="shared" si="5"/>
        <v>3400000</v>
      </c>
      <c r="I488" s="10"/>
    </row>
    <row r="489" spans="1:9" ht="14.25" customHeight="1">
      <c r="A489" s="6" t="str">
        <f t="shared" si="3"/>
        <v>BGR JENARSARI_PUCANGREJO</v>
      </c>
      <c r="B489" s="11" t="s">
        <v>346</v>
      </c>
      <c r="C489" s="11" t="s">
        <v>473</v>
      </c>
      <c r="D489" s="11">
        <v>16.97</v>
      </c>
      <c r="E489" s="7">
        <f>VLOOKUP(A489, Sheet2!$A$2:$K$8265, 11)</f>
        <v>110.10129999999999</v>
      </c>
      <c r="F489" s="7">
        <f t="shared" si="4"/>
        <v>2.1212499999999999</v>
      </c>
      <c r="G489" s="8">
        <v>200000</v>
      </c>
      <c r="H489" s="9">
        <f t="shared" si="5"/>
        <v>3400000</v>
      </c>
      <c r="I489" s="10"/>
    </row>
    <row r="490" spans="1:9" ht="14.25" customHeight="1">
      <c r="A490" s="6" t="str">
        <f t="shared" si="3"/>
        <v>BGR JENARSARI_PUGUH</v>
      </c>
      <c r="B490" s="11" t="s">
        <v>346</v>
      </c>
      <c r="C490" s="11" t="s">
        <v>474</v>
      </c>
      <c r="D490" s="11">
        <v>16.97</v>
      </c>
      <c r="E490" s="7">
        <f>VLOOKUP(A490, Sheet2!$A$2:$K$8265, 11)</f>
        <v>110.10129999999999</v>
      </c>
      <c r="F490" s="7">
        <f t="shared" si="4"/>
        <v>2.1212499999999999</v>
      </c>
      <c r="G490" s="8">
        <v>200000</v>
      </c>
      <c r="H490" s="9">
        <f t="shared" si="5"/>
        <v>3400000</v>
      </c>
      <c r="I490" s="10"/>
    </row>
    <row r="491" spans="1:9" ht="14.25" customHeight="1">
      <c r="A491" s="6" t="str">
        <f t="shared" si="3"/>
        <v>BGR JENARSARI_PUJUT</v>
      </c>
      <c r="B491" s="11" t="s">
        <v>346</v>
      </c>
      <c r="C491" s="11" t="s">
        <v>475</v>
      </c>
      <c r="D491" s="11">
        <v>9.3699999999999992</v>
      </c>
      <c r="E491" s="7">
        <f>VLOOKUP(A491, Sheet2!$A$2:$K$8265, 11)</f>
        <v>110.10129999999999</v>
      </c>
      <c r="F491" s="7">
        <f t="shared" si="4"/>
        <v>1.1712499999999999</v>
      </c>
      <c r="G491" s="8">
        <v>200000</v>
      </c>
      <c r="H491" s="9">
        <f t="shared" si="5"/>
        <v>2000000</v>
      </c>
      <c r="I491" s="10"/>
    </row>
    <row r="492" spans="1:9" ht="14.25" customHeight="1">
      <c r="A492" s="6" t="str">
        <f t="shared" si="3"/>
        <v>BGR JENARSARI_PUNGANGAN</v>
      </c>
      <c r="B492" s="11" t="s">
        <v>346</v>
      </c>
      <c r="C492" s="11" t="s">
        <v>201</v>
      </c>
      <c r="D492" s="11">
        <v>9.3699999999999992</v>
      </c>
      <c r="E492" s="7">
        <f>VLOOKUP(A492, Sheet2!$A$2:$K$8265, 11)</f>
        <v>110.10129999999999</v>
      </c>
      <c r="F492" s="7">
        <f t="shared" si="4"/>
        <v>1.1712499999999999</v>
      </c>
      <c r="G492" s="8">
        <v>200000</v>
      </c>
      <c r="H492" s="9">
        <f t="shared" si="5"/>
        <v>2000000</v>
      </c>
      <c r="I492" s="10"/>
    </row>
    <row r="493" spans="1:9" ht="14.25" customHeight="1">
      <c r="A493" s="6" t="str">
        <f t="shared" si="3"/>
        <v>BGR JENARSARI_PURBO</v>
      </c>
      <c r="B493" s="11" t="s">
        <v>346</v>
      </c>
      <c r="C493" s="11" t="s">
        <v>476</v>
      </c>
      <c r="D493" s="11">
        <v>9.3699999999999992</v>
      </c>
      <c r="E493" s="7">
        <f>VLOOKUP(A493, Sheet2!$A$2:$K$8265, 11)</f>
        <v>110.10129999999999</v>
      </c>
      <c r="F493" s="7">
        <f t="shared" si="4"/>
        <v>1.1712499999999999</v>
      </c>
      <c r="G493" s="8">
        <v>200000</v>
      </c>
      <c r="H493" s="9">
        <f t="shared" si="5"/>
        <v>2000000</v>
      </c>
      <c r="I493" s="10"/>
    </row>
    <row r="494" spans="1:9" ht="14.25" customHeight="1">
      <c r="A494" s="6" t="str">
        <f t="shared" si="3"/>
        <v>BGR JENARSARI_PURWOREJO</v>
      </c>
      <c r="B494" s="11" t="s">
        <v>346</v>
      </c>
      <c r="C494" s="11" t="s">
        <v>477</v>
      </c>
      <c r="D494" s="11">
        <v>16.97</v>
      </c>
      <c r="E494" s="7">
        <f>VLOOKUP(A494, Sheet2!$A$2:$K$8265, 11)</f>
        <v>110.10129999999999</v>
      </c>
      <c r="F494" s="7">
        <f t="shared" si="4"/>
        <v>2.1212499999999999</v>
      </c>
      <c r="G494" s="8">
        <v>200000</v>
      </c>
      <c r="H494" s="9">
        <f t="shared" si="5"/>
        <v>3400000</v>
      </c>
      <c r="I494" s="10"/>
    </row>
    <row r="495" spans="1:9" ht="14.25" customHeight="1">
      <c r="A495" s="6" t="str">
        <f t="shared" si="3"/>
        <v>BGR JENARSARI_PURWOSARI</v>
      </c>
      <c r="B495" s="11" t="s">
        <v>346</v>
      </c>
      <c r="C495" s="11" t="s">
        <v>478</v>
      </c>
      <c r="D495" s="11">
        <v>16.97</v>
      </c>
      <c r="E495" s="7">
        <f>VLOOKUP(A495, Sheet2!$A$2:$K$8265, 11)</f>
        <v>110.10129999999999</v>
      </c>
      <c r="F495" s="7">
        <f t="shared" si="4"/>
        <v>2.1212499999999999</v>
      </c>
      <c r="G495" s="8">
        <v>200000</v>
      </c>
      <c r="H495" s="9">
        <f t="shared" si="5"/>
        <v>3400000</v>
      </c>
      <c r="I495" s="10"/>
    </row>
    <row r="496" spans="1:9" ht="14.25" customHeight="1">
      <c r="A496" s="6" t="str">
        <f t="shared" si="3"/>
        <v>BGR JENARSARI_RANDUSARI</v>
      </c>
      <c r="B496" s="11" t="s">
        <v>346</v>
      </c>
      <c r="C496" s="11" t="s">
        <v>203</v>
      </c>
      <c r="D496" s="11">
        <v>16.97</v>
      </c>
      <c r="E496" s="7">
        <f>VLOOKUP(A496, Sheet2!$A$2:$K$8265, 11)</f>
        <v>110.10129999999999</v>
      </c>
      <c r="F496" s="7">
        <f t="shared" si="4"/>
        <v>2.1212499999999999</v>
      </c>
      <c r="G496" s="8">
        <v>200000</v>
      </c>
      <c r="H496" s="9">
        <f t="shared" si="5"/>
        <v>3400000</v>
      </c>
      <c r="I496" s="10"/>
    </row>
    <row r="497" spans="1:9" ht="14.25" customHeight="1">
      <c r="A497" s="6" t="str">
        <f t="shared" si="3"/>
        <v>BGR JENARSARI_REJOSARI BARAT</v>
      </c>
      <c r="B497" s="11" t="s">
        <v>346</v>
      </c>
      <c r="C497" s="11" t="s">
        <v>479</v>
      </c>
      <c r="D497" s="11">
        <v>9.3699999999999992</v>
      </c>
      <c r="E497" s="7">
        <f>VLOOKUP(A497, Sheet2!$A$2:$K$8265, 11)</f>
        <v>110.10129999999999</v>
      </c>
      <c r="F497" s="7">
        <f t="shared" si="4"/>
        <v>1.1712499999999999</v>
      </c>
      <c r="G497" s="8">
        <v>200000</v>
      </c>
      <c r="H497" s="9">
        <f t="shared" si="5"/>
        <v>2000000</v>
      </c>
      <c r="I497" s="10"/>
    </row>
    <row r="498" spans="1:9" ht="14.25" customHeight="1">
      <c r="A498" s="6" t="str">
        <f t="shared" si="3"/>
        <v>BGR JENARSARI_REJOSARI TIMUR</v>
      </c>
      <c r="B498" s="11" t="s">
        <v>346</v>
      </c>
      <c r="C498" s="11" t="s">
        <v>480</v>
      </c>
      <c r="D498" s="11">
        <v>9.3699999999999992</v>
      </c>
      <c r="E498" s="7">
        <f>VLOOKUP(A498, Sheet2!$A$2:$K$8265, 11)</f>
        <v>110.10129999999999</v>
      </c>
      <c r="F498" s="7">
        <f t="shared" si="4"/>
        <v>1.1712499999999999</v>
      </c>
      <c r="G498" s="8">
        <v>200000</v>
      </c>
      <c r="H498" s="9">
        <f t="shared" si="5"/>
        <v>2000000</v>
      </c>
      <c r="I498" s="10"/>
    </row>
    <row r="499" spans="1:9" ht="14.25" customHeight="1">
      <c r="A499" s="6" t="str">
        <f t="shared" si="3"/>
        <v>BGR JENARSARI_RINGINARUM</v>
      </c>
      <c r="B499" s="11" t="s">
        <v>346</v>
      </c>
      <c r="C499" s="11" t="s">
        <v>481</v>
      </c>
      <c r="D499" s="11">
        <v>16.97</v>
      </c>
      <c r="E499" s="7">
        <f>VLOOKUP(A499, Sheet2!$A$2:$K$8265, 11)</f>
        <v>110.10129999999999</v>
      </c>
      <c r="F499" s="7">
        <f t="shared" si="4"/>
        <v>2.1212499999999999</v>
      </c>
      <c r="G499" s="8">
        <v>200000</v>
      </c>
      <c r="H499" s="9">
        <f t="shared" si="5"/>
        <v>3400000</v>
      </c>
      <c r="I499" s="10"/>
    </row>
    <row r="500" spans="1:9" ht="14.25" customHeight="1">
      <c r="A500" s="6" t="str">
        <f t="shared" si="3"/>
        <v>BGR JENARSARI_ROWOBRANTEN</v>
      </c>
      <c r="B500" s="11" t="s">
        <v>346</v>
      </c>
      <c r="C500" s="11" t="s">
        <v>482</v>
      </c>
      <c r="D500" s="11">
        <v>16.97</v>
      </c>
      <c r="E500" s="7">
        <f>VLOOKUP(A500, Sheet2!$A$2:$K$8265, 11)</f>
        <v>110.10129999999999</v>
      </c>
      <c r="F500" s="7">
        <f t="shared" si="4"/>
        <v>2.1212499999999999</v>
      </c>
      <c r="G500" s="8">
        <v>200000</v>
      </c>
      <c r="H500" s="9">
        <f t="shared" si="5"/>
        <v>3400000</v>
      </c>
      <c r="I500" s="10"/>
    </row>
    <row r="501" spans="1:9" ht="14.25" customHeight="1">
      <c r="A501" s="6" t="str">
        <f t="shared" si="3"/>
        <v>BGR JENARSARI_ROWOSARI</v>
      </c>
      <c r="B501" s="11" t="s">
        <v>346</v>
      </c>
      <c r="C501" s="11" t="s">
        <v>483</v>
      </c>
      <c r="D501" s="11">
        <v>16.97</v>
      </c>
      <c r="E501" s="7">
        <f>VLOOKUP(A501, Sheet2!$A$2:$K$8265, 11)</f>
        <v>110.10129999999999</v>
      </c>
      <c r="F501" s="7">
        <f t="shared" si="4"/>
        <v>2.1212499999999999</v>
      </c>
      <c r="G501" s="8">
        <v>200000</v>
      </c>
      <c r="H501" s="9">
        <f t="shared" si="5"/>
        <v>3400000</v>
      </c>
      <c r="I501" s="10"/>
    </row>
    <row r="502" spans="1:9" ht="14.25" customHeight="1">
      <c r="A502" s="6" t="str">
        <f t="shared" si="3"/>
        <v>BGR JENARSARI_ROWOSARI</v>
      </c>
      <c r="B502" s="11" t="s">
        <v>346</v>
      </c>
      <c r="C502" s="11" t="s">
        <v>483</v>
      </c>
      <c r="D502" s="11">
        <v>9.3699999999999992</v>
      </c>
      <c r="E502" s="7">
        <f>VLOOKUP(A502, Sheet2!$A$2:$K$8265, 11)</f>
        <v>110.10129999999999</v>
      </c>
      <c r="F502" s="7">
        <f t="shared" si="4"/>
        <v>1.1712499999999999</v>
      </c>
      <c r="G502" s="8">
        <v>200000</v>
      </c>
      <c r="H502" s="9">
        <f t="shared" si="5"/>
        <v>2000000</v>
      </c>
      <c r="I502" s="10"/>
    </row>
    <row r="503" spans="1:9" ht="14.25" customHeight="1">
      <c r="A503" s="6" t="str">
        <f t="shared" si="3"/>
        <v>BGR JENARSARI_SANGUBANYU</v>
      </c>
      <c r="B503" s="11" t="s">
        <v>346</v>
      </c>
      <c r="C503" s="11" t="s">
        <v>484</v>
      </c>
      <c r="D503" s="11">
        <v>9.3699999999999992</v>
      </c>
      <c r="E503" s="7">
        <f>VLOOKUP(A503, Sheet2!$A$2:$K$8265, 11)</f>
        <v>110.10129999999999</v>
      </c>
      <c r="F503" s="7">
        <f t="shared" si="4"/>
        <v>1.1712499999999999</v>
      </c>
      <c r="G503" s="8">
        <v>200000</v>
      </c>
      <c r="H503" s="9">
        <f t="shared" si="5"/>
        <v>2000000</v>
      </c>
      <c r="I503" s="10"/>
    </row>
    <row r="504" spans="1:9" ht="14.25" customHeight="1">
      <c r="A504" s="6" t="str">
        <f t="shared" si="3"/>
        <v>BGR JENARSARI_SATRIYAN</v>
      </c>
      <c r="B504" s="11" t="s">
        <v>346</v>
      </c>
      <c r="C504" s="11" t="s">
        <v>485</v>
      </c>
      <c r="D504" s="11">
        <v>9.3699999999999992</v>
      </c>
      <c r="E504" s="7">
        <f>VLOOKUP(A504, Sheet2!$A$2:$K$8265, 11)</f>
        <v>110.10129999999999</v>
      </c>
      <c r="F504" s="7">
        <f t="shared" si="4"/>
        <v>1.1712499999999999</v>
      </c>
      <c r="G504" s="8">
        <v>200000</v>
      </c>
      <c r="H504" s="9">
        <f t="shared" si="5"/>
        <v>2000000</v>
      </c>
      <c r="I504" s="10"/>
    </row>
    <row r="505" spans="1:9" ht="14.25" customHeight="1">
      <c r="A505" s="6" t="str">
        <f t="shared" si="3"/>
        <v>BGR JENARSARI_SAWANGAN</v>
      </c>
      <c r="B505" s="11" t="s">
        <v>346</v>
      </c>
      <c r="C505" s="11" t="s">
        <v>52</v>
      </c>
      <c r="D505" s="11">
        <v>9.3699999999999992</v>
      </c>
      <c r="E505" s="7">
        <f>VLOOKUP(A505, Sheet2!$A$2:$K$8265, 11)</f>
        <v>110.10129999999999</v>
      </c>
      <c r="F505" s="7">
        <f t="shared" si="4"/>
        <v>1.1712499999999999</v>
      </c>
      <c r="G505" s="8">
        <v>200000</v>
      </c>
      <c r="H505" s="9">
        <f t="shared" si="5"/>
        <v>2000000</v>
      </c>
      <c r="I505" s="10"/>
    </row>
    <row r="506" spans="1:9" ht="14.25" customHeight="1">
      <c r="A506" s="6" t="str">
        <f t="shared" si="3"/>
        <v>BGR JENARSARI_SEDAYU</v>
      </c>
      <c r="B506" s="11" t="s">
        <v>346</v>
      </c>
      <c r="C506" s="11" t="s">
        <v>486</v>
      </c>
      <c r="D506" s="11">
        <v>16.97</v>
      </c>
      <c r="E506" s="7">
        <f>VLOOKUP(A506, Sheet2!$A$2:$K$8265, 11)</f>
        <v>110.10129999999999</v>
      </c>
      <c r="F506" s="7">
        <f t="shared" si="4"/>
        <v>2.1212499999999999</v>
      </c>
      <c r="G506" s="8">
        <v>200000</v>
      </c>
      <c r="H506" s="9">
        <f t="shared" si="5"/>
        <v>3400000</v>
      </c>
      <c r="I506" s="10"/>
    </row>
    <row r="507" spans="1:9" ht="14.25" customHeight="1">
      <c r="A507" s="6" t="str">
        <f t="shared" si="3"/>
        <v>BGR JENARSARI_SELO</v>
      </c>
      <c r="B507" s="11" t="s">
        <v>346</v>
      </c>
      <c r="C507" s="11" t="s">
        <v>487</v>
      </c>
      <c r="D507" s="11">
        <v>16.97</v>
      </c>
      <c r="E507" s="7">
        <f>VLOOKUP(A507, Sheet2!$A$2:$K$8265, 11)</f>
        <v>110.10129999999999</v>
      </c>
      <c r="F507" s="7">
        <f t="shared" si="4"/>
        <v>2.1212499999999999</v>
      </c>
      <c r="G507" s="8">
        <v>200000</v>
      </c>
      <c r="H507" s="9">
        <f t="shared" si="5"/>
        <v>3400000</v>
      </c>
      <c r="I507" s="10"/>
    </row>
    <row r="508" spans="1:9" ht="14.25" customHeight="1">
      <c r="A508" s="6" t="str">
        <f t="shared" si="3"/>
        <v>BGR JENARSARI_SELOSABRANG</v>
      </c>
      <c r="B508" s="11" t="s">
        <v>346</v>
      </c>
      <c r="C508" s="11" t="s">
        <v>488</v>
      </c>
      <c r="D508" s="11">
        <v>9.5500000000000007</v>
      </c>
      <c r="E508" s="7">
        <f>VLOOKUP(A508, Sheet2!$A$2:$K$8265, 11)</f>
        <v>110.10129999999999</v>
      </c>
      <c r="F508" s="7">
        <f t="shared" si="4"/>
        <v>1.1937500000000001</v>
      </c>
      <c r="G508" s="8">
        <v>200000</v>
      </c>
      <c r="H508" s="9">
        <f t="shared" si="5"/>
        <v>2000000</v>
      </c>
      <c r="I508" s="10"/>
    </row>
    <row r="509" spans="1:9" ht="14.25" customHeight="1">
      <c r="A509" s="6" t="str">
        <f t="shared" si="3"/>
        <v>BGR JENARSARI_SEMBUNG</v>
      </c>
      <c r="B509" s="11" t="s">
        <v>346</v>
      </c>
      <c r="C509" s="11" t="s">
        <v>489</v>
      </c>
      <c r="D509" s="11">
        <v>9.3699999999999992</v>
      </c>
      <c r="E509" s="7">
        <f>VLOOKUP(A509, Sheet2!$A$2:$K$8265, 11)</f>
        <v>110.10129999999999</v>
      </c>
      <c r="F509" s="7">
        <f t="shared" si="4"/>
        <v>1.1712499999999999</v>
      </c>
      <c r="G509" s="8">
        <v>200000</v>
      </c>
      <c r="H509" s="9">
        <f t="shared" si="5"/>
        <v>2000000</v>
      </c>
      <c r="I509" s="10"/>
    </row>
    <row r="510" spans="1:9" ht="14.25" customHeight="1">
      <c r="A510" s="6" t="str">
        <f t="shared" si="3"/>
        <v>BGR JENARSARI_SEMPU</v>
      </c>
      <c r="B510" s="11" t="s">
        <v>346</v>
      </c>
      <c r="C510" s="11" t="s">
        <v>490</v>
      </c>
      <c r="D510" s="11">
        <v>9.3699999999999992</v>
      </c>
      <c r="E510" s="7">
        <f>VLOOKUP(A510, Sheet2!$A$2:$K$8265, 11)</f>
        <v>110.10129999999999</v>
      </c>
      <c r="F510" s="7">
        <f t="shared" si="4"/>
        <v>1.1712499999999999</v>
      </c>
      <c r="G510" s="8">
        <v>200000</v>
      </c>
      <c r="H510" s="9">
        <f t="shared" si="5"/>
        <v>2000000</v>
      </c>
      <c r="I510" s="10"/>
    </row>
    <row r="511" spans="1:9" ht="14.25" customHeight="1">
      <c r="A511" s="6" t="str">
        <f t="shared" si="3"/>
        <v>BGR JENARSARI_SENDANG</v>
      </c>
      <c r="B511" s="11" t="s">
        <v>346</v>
      </c>
      <c r="C511" s="11" t="s">
        <v>216</v>
      </c>
      <c r="D511" s="11">
        <v>9.3699999999999992</v>
      </c>
      <c r="E511" s="7">
        <f>VLOOKUP(A511, Sheet2!$A$2:$K$8265, 11)</f>
        <v>110.10129999999999</v>
      </c>
      <c r="F511" s="7">
        <f t="shared" si="4"/>
        <v>1.1712499999999999</v>
      </c>
      <c r="G511" s="8">
        <v>200000</v>
      </c>
      <c r="H511" s="9">
        <f t="shared" si="5"/>
        <v>2000000</v>
      </c>
      <c r="I511" s="10"/>
    </row>
    <row r="512" spans="1:9" ht="14.25" customHeight="1">
      <c r="A512" s="6" t="str">
        <f t="shared" ref="A512:A766" si="6">CONCATENATE(B512, "_", C512)</f>
        <v>BGR JENARSARI_SENDANGDAWUHAN</v>
      </c>
      <c r="B512" s="11" t="s">
        <v>346</v>
      </c>
      <c r="C512" s="11" t="s">
        <v>491</v>
      </c>
      <c r="D512" s="11">
        <v>16.97</v>
      </c>
      <c r="E512" s="7">
        <f>VLOOKUP(A512, Sheet2!$A$2:$K$8265, 11)</f>
        <v>110.10129999999999</v>
      </c>
      <c r="F512" s="7">
        <f t="shared" ref="F512:F766" si="7">D512/8</f>
        <v>2.1212499999999999</v>
      </c>
      <c r="G512" s="8">
        <v>200000</v>
      </c>
      <c r="H512" s="9">
        <f t="shared" ref="H512:H766" si="8">G512*_xlfn.CEILING.MATH(D512)</f>
        <v>3400000</v>
      </c>
      <c r="I512" s="10"/>
    </row>
    <row r="513" spans="1:9" ht="14.25" customHeight="1">
      <c r="A513" s="6" t="str">
        <f t="shared" si="6"/>
        <v>BGR JENARSARI_SENDANGDAWUNG</v>
      </c>
      <c r="B513" s="11" t="s">
        <v>346</v>
      </c>
      <c r="C513" s="11" t="s">
        <v>492</v>
      </c>
      <c r="D513" s="11">
        <v>16.97</v>
      </c>
      <c r="E513" s="7">
        <f>VLOOKUP(A513, Sheet2!$A$2:$K$8265, 11)</f>
        <v>110.10129999999999</v>
      </c>
      <c r="F513" s="7">
        <f t="shared" si="7"/>
        <v>2.1212499999999999</v>
      </c>
      <c r="G513" s="8">
        <v>200000</v>
      </c>
      <c r="H513" s="9">
        <f t="shared" si="8"/>
        <v>3400000</v>
      </c>
      <c r="I513" s="10"/>
    </row>
    <row r="514" spans="1:9" ht="14.25" customHeight="1">
      <c r="A514" s="6" t="str">
        <f t="shared" si="6"/>
        <v>BGR JENARSARI_SENTUL</v>
      </c>
      <c r="B514" s="11" t="s">
        <v>346</v>
      </c>
      <c r="C514" s="11" t="s">
        <v>493</v>
      </c>
      <c r="D514" s="11">
        <v>9.3699999999999992</v>
      </c>
      <c r="E514" s="7">
        <f>VLOOKUP(A514, Sheet2!$A$2:$K$8265, 11)</f>
        <v>110.10129999999999</v>
      </c>
      <c r="F514" s="7">
        <f t="shared" si="7"/>
        <v>1.1712499999999999</v>
      </c>
      <c r="G514" s="8">
        <v>200000</v>
      </c>
      <c r="H514" s="9">
        <f t="shared" si="8"/>
        <v>2000000</v>
      </c>
      <c r="I514" s="10"/>
    </row>
    <row r="515" spans="1:9" ht="14.25" customHeight="1">
      <c r="A515" s="6" t="str">
        <f t="shared" si="6"/>
        <v>BGR JENARSARI_SIBEBEK</v>
      </c>
      <c r="B515" s="11" t="s">
        <v>346</v>
      </c>
      <c r="C515" s="11" t="s">
        <v>494</v>
      </c>
      <c r="D515" s="11">
        <v>9.3699999999999992</v>
      </c>
      <c r="E515" s="7">
        <f>VLOOKUP(A515, Sheet2!$A$2:$K$8265, 11)</f>
        <v>110.10129999999999</v>
      </c>
      <c r="F515" s="7">
        <f t="shared" si="7"/>
        <v>1.1712499999999999</v>
      </c>
      <c r="G515" s="8">
        <v>200000</v>
      </c>
      <c r="H515" s="9">
        <f t="shared" si="8"/>
        <v>2000000</v>
      </c>
      <c r="I515" s="10"/>
    </row>
    <row r="516" spans="1:9" ht="14.25" customHeight="1">
      <c r="A516" s="6" t="str">
        <f t="shared" si="6"/>
        <v>BGR JENARSARI_SIDALANG</v>
      </c>
      <c r="B516" s="11" t="s">
        <v>346</v>
      </c>
      <c r="C516" s="11" t="s">
        <v>495</v>
      </c>
      <c r="D516" s="11">
        <v>9.3699999999999992</v>
      </c>
      <c r="E516" s="7">
        <f>VLOOKUP(A516, Sheet2!$A$2:$K$8265, 11)</f>
        <v>110.10129999999999</v>
      </c>
      <c r="F516" s="7">
        <f t="shared" si="7"/>
        <v>1.1712499999999999</v>
      </c>
      <c r="G516" s="8">
        <v>200000</v>
      </c>
      <c r="H516" s="9">
        <f t="shared" si="8"/>
        <v>2000000</v>
      </c>
      <c r="I516" s="10"/>
    </row>
    <row r="517" spans="1:9" ht="14.25" customHeight="1">
      <c r="A517" s="6" t="str">
        <f t="shared" si="6"/>
        <v>BGR JENARSARI_SIDODADI</v>
      </c>
      <c r="B517" s="11" t="s">
        <v>346</v>
      </c>
      <c r="C517" s="11" t="s">
        <v>496</v>
      </c>
      <c r="D517" s="11">
        <v>16.97</v>
      </c>
      <c r="E517" s="7">
        <f>VLOOKUP(A517, Sheet2!$A$2:$K$8265, 11)</f>
        <v>110.10129999999999</v>
      </c>
      <c r="F517" s="7">
        <f t="shared" si="7"/>
        <v>2.1212499999999999</v>
      </c>
      <c r="G517" s="8">
        <v>200000</v>
      </c>
      <c r="H517" s="9">
        <f t="shared" si="8"/>
        <v>3400000</v>
      </c>
      <c r="I517" s="10"/>
    </row>
    <row r="518" spans="1:9" ht="14.25" customHeight="1">
      <c r="A518" s="6" t="str">
        <f t="shared" si="6"/>
        <v>BGR JENARSARI_SIDOKUMPUL</v>
      </c>
      <c r="B518" s="11" t="s">
        <v>346</v>
      </c>
      <c r="C518" s="11" t="s">
        <v>497</v>
      </c>
      <c r="D518" s="11">
        <v>16.97</v>
      </c>
      <c r="E518" s="7">
        <f>VLOOKUP(A518, Sheet2!$A$2:$K$8265, 11)</f>
        <v>110.10129999999999</v>
      </c>
      <c r="F518" s="7">
        <f t="shared" si="7"/>
        <v>2.1212499999999999</v>
      </c>
      <c r="G518" s="8">
        <v>200000</v>
      </c>
      <c r="H518" s="9">
        <f t="shared" si="8"/>
        <v>3400000</v>
      </c>
      <c r="I518" s="10"/>
    </row>
    <row r="519" spans="1:9" ht="14.25" customHeight="1">
      <c r="A519" s="6" t="str">
        <f t="shared" si="6"/>
        <v>BGR JENARSARI_SIDOMUKTI</v>
      </c>
      <c r="B519" s="11" t="s">
        <v>346</v>
      </c>
      <c r="C519" s="11" t="s">
        <v>498</v>
      </c>
      <c r="D519" s="11">
        <v>16.97</v>
      </c>
      <c r="E519" s="7">
        <f>VLOOKUP(A519, Sheet2!$A$2:$K$8265, 11)</f>
        <v>110.10129999999999</v>
      </c>
      <c r="F519" s="7">
        <f t="shared" si="7"/>
        <v>2.1212499999999999</v>
      </c>
      <c r="G519" s="8">
        <v>200000</v>
      </c>
      <c r="H519" s="9">
        <f t="shared" si="8"/>
        <v>3400000</v>
      </c>
      <c r="I519" s="10"/>
    </row>
    <row r="520" spans="1:9" ht="14.25" customHeight="1">
      <c r="A520" s="6" t="str">
        <f t="shared" si="6"/>
        <v>BGR JENARSARI_SIDOMULYO</v>
      </c>
      <c r="B520" s="11" t="s">
        <v>346</v>
      </c>
      <c r="C520" s="11" t="s">
        <v>221</v>
      </c>
      <c r="D520" s="11">
        <v>16.97</v>
      </c>
      <c r="E520" s="7">
        <f>VLOOKUP(A520, Sheet2!$A$2:$K$8265, 11)</f>
        <v>110.10129999999999</v>
      </c>
      <c r="F520" s="7">
        <f t="shared" si="7"/>
        <v>2.1212499999999999</v>
      </c>
      <c r="G520" s="8">
        <v>200000</v>
      </c>
      <c r="H520" s="9">
        <f t="shared" si="8"/>
        <v>3400000</v>
      </c>
      <c r="I520" s="10"/>
    </row>
    <row r="521" spans="1:9" ht="14.25" customHeight="1">
      <c r="A521" s="6" t="str">
        <f t="shared" si="6"/>
        <v>BGR JENARSARI_SIDOMULYO</v>
      </c>
      <c r="B521" s="11" t="s">
        <v>346</v>
      </c>
      <c r="C521" s="11" t="s">
        <v>221</v>
      </c>
      <c r="D521" s="11">
        <v>9.3699999999999992</v>
      </c>
      <c r="E521" s="7">
        <f>VLOOKUP(A521, Sheet2!$A$2:$K$8265, 11)</f>
        <v>110.10129999999999</v>
      </c>
      <c r="F521" s="7">
        <f t="shared" si="7"/>
        <v>1.1712499999999999</v>
      </c>
      <c r="G521" s="8">
        <v>200000</v>
      </c>
      <c r="H521" s="9">
        <f t="shared" si="8"/>
        <v>2000000</v>
      </c>
      <c r="I521" s="10"/>
    </row>
    <row r="522" spans="1:9" ht="14.25" customHeight="1">
      <c r="A522" s="6" t="str">
        <f t="shared" si="6"/>
        <v>BGR JENARSARI_SIDOREJO</v>
      </c>
      <c r="B522" s="11" t="s">
        <v>346</v>
      </c>
      <c r="C522" s="11" t="s">
        <v>222</v>
      </c>
      <c r="D522" s="11">
        <v>9.3699999999999992</v>
      </c>
      <c r="E522" s="7">
        <f>VLOOKUP(A522, Sheet2!$A$2:$K$8265, 11)</f>
        <v>110.10129999999999</v>
      </c>
      <c r="F522" s="7">
        <f t="shared" si="7"/>
        <v>1.1712499999999999</v>
      </c>
      <c r="G522" s="8">
        <v>200000</v>
      </c>
      <c r="H522" s="9">
        <f t="shared" si="8"/>
        <v>2000000</v>
      </c>
      <c r="I522" s="10"/>
    </row>
    <row r="523" spans="1:9" ht="14.25" customHeight="1">
      <c r="A523" s="6" t="str">
        <f t="shared" si="6"/>
        <v>BGR JENARSARI_SOJOMERTO</v>
      </c>
      <c r="B523" s="11" t="s">
        <v>346</v>
      </c>
      <c r="C523" s="11" t="s">
        <v>499</v>
      </c>
      <c r="D523" s="11">
        <v>9.3699999999999992</v>
      </c>
      <c r="E523" s="7">
        <f>VLOOKUP(A523, Sheet2!$A$2:$K$8265, 11)</f>
        <v>110.10129999999999</v>
      </c>
      <c r="F523" s="7">
        <f t="shared" si="7"/>
        <v>1.1712499999999999</v>
      </c>
      <c r="G523" s="8">
        <v>200000</v>
      </c>
      <c r="H523" s="9">
        <f t="shared" si="8"/>
        <v>2000000</v>
      </c>
      <c r="I523" s="10"/>
    </row>
    <row r="524" spans="1:9" ht="14.25" customHeight="1">
      <c r="A524" s="6" t="str">
        <f t="shared" si="6"/>
        <v>BGR JENARSARI_SOKA</v>
      </c>
      <c r="B524" s="11" t="s">
        <v>346</v>
      </c>
      <c r="C524" s="11" t="s">
        <v>500</v>
      </c>
      <c r="D524" s="11">
        <v>9.3699999999999992</v>
      </c>
      <c r="E524" s="7">
        <f>VLOOKUP(A524, Sheet2!$A$2:$K$8265, 11)</f>
        <v>110.10129999999999</v>
      </c>
      <c r="F524" s="7">
        <f t="shared" si="7"/>
        <v>1.1712499999999999</v>
      </c>
      <c r="G524" s="8">
        <v>200000</v>
      </c>
      <c r="H524" s="9">
        <f t="shared" si="8"/>
        <v>2000000</v>
      </c>
      <c r="I524" s="10"/>
    </row>
    <row r="525" spans="1:9" ht="14.25" customHeight="1">
      <c r="A525" s="6" t="str">
        <f t="shared" si="6"/>
        <v>BGR JENARSARI_SUKODADI</v>
      </c>
      <c r="B525" s="11" t="s">
        <v>346</v>
      </c>
      <c r="C525" s="11" t="s">
        <v>501</v>
      </c>
      <c r="D525" s="11">
        <v>16.97</v>
      </c>
      <c r="E525" s="7">
        <f>VLOOKUP(A525, Sheet2!$A$2:$K$8265, 11)</f>
        <v>110.10129999999999</v>
      </c>
      <c r="F525" s="7">
        <f t="shared" si="7"/>
        <v>2.1212499999999999</v>
      </c>
      <c r="G525" s="8">
        <v>200000</v>
      </c>
      <c r="H525" s="9">
        <f t="shared" si="8"/>
        <v>3400000</v>
      </c>
      <c r="I525" s="10"/>
    </row>
    <row r="526" spans="1:9" ht="14.25" customHeight="1">
      <c r="A526" s="6" t="str">
        <f t="shared" si="6"/>
        <v>BGR JENARSARI_SUKOMANGLI</v>
      </c>
      <c r="B526" s="11" t="s">
        <v>346</v>
      </c>
      <c r="C526" s="11" t="s">
        <v>502</v>
      </c>
      <c r="D526" s="11">
        <v>16.97</v>
      </c>
      <c r="E526" s="7">
        <f>VLOOKUP(A526, Sheet2!$A$2:$K$8265, 11)</f>
        <v>110.10129999999999</v>
      </c>
      <c r="F526" s="7">
        <f t="shared" si="7"/>
        <v>2.1212499999999999</v>
      </c>
      <c r="G526" s="8">
        <v>200000</v>
      </c>
      <c r="H526" s="9">
        <f t="shared" si="8"/>
        <v>3400000</v>
      </c>
      <c r="I526" s="10"/>
    </row>
    <row r="527" spans="1:9" ht="14.25" customHeight="1">
      <c r="A527" s="6" t="str">
        <f t="shared" si="6"/>
        <v>BGR JENARSARI_SUKOMANGLI</v>
      </c>
      <c r="B527" s="11" t="s">
        <v>346</v>
      </c>
      <c r="C527" s="11" t="s">
        <v>502</v>
      </c>
      <c r="D527" s="11">
        <v>9.3699999999999992</v>
      </c>
      <c r="E527" s="7">
        <f>VLOOKUP(A527, Sheet2!$A$2:$K$8265, 11)</f>
        <v>110.10129999999999</v>
      </c>
      <c r="F527" s="7">
        <f t="shared" si="7"/>
        <v>1.1712499999999999</v>
      </c>
      <c r="G527" s="8">
        <v>200000</v>
      </c>
      <c r="H527" s="9">
        <f t="shared" si="8"/>
        <v>2000000</v>
      </c>
      <c r="I527" s="10"/>
    </row>
    <row r="528" spans="1:9" ht="14.25" customHeight="1">
      <c r="A528" s="6" t="str">
        <f t="shared" si="6"/>
        <v>BGR JENARSARI_SUKOREJO</v>
      </c>
      <c r="B528" s="11" t="s">
        <v>346</v>
      </c>
      <c r="C528" s="11" t="s">
        <v>503</v>
      </c>
      <c r="D528" s="11">
        <v>16.97</v>
      </c>
      <c r="E528" s="7">
        <f>VLOOKUP(A528, Sheet2!$A$2:$K$8265, 11)</f>
        <v>110.10129999999999</v>
      </c>
      <c r="F528" s="7">
        <f t="shared" si="7"/>
        <v>2.1212499999999999</v>
      </c>
      <c r="G528" s="8">
        <v>200000</v>
      </c>
      <c r="H528" s="9">
        <f t="shared" si="8"/>
        <v>3400000</v>
      </c>
      <c r="I528" s="10"/>
    </row>
    <row r="529" spans="1:9" ht="14.25" customHeight="1">
      <c r="A529" s="6" t="str">
        <f t="shared" si="6"/>
        <v>BGR JENARSARI_SUKOREJO</v>
      </c>
      <c r="B529" s="11" t="s">
        <v>346</v>
      </c>
      <c r="C529" s="11" t="s">
        <v>503</v>
      </c>
      <c r="D529" s="11">
        <v>9.3699999999999992</v>
      </c>
      <c r="E529" s="7">
        <f>VLOOKUP(A529, Sheet2!$A$2:$K$8265, 11)</f>
        <v>110.10129999999999</v>
      </c>
      <c r="F529" s="7">
        <f t="shared" si="7"/>
        <v>1.1712499999999999</v>
      </c>
      <c r="G529" s="8">
        <v>200000</v>
      </c>
      <c r="H529" s="9">
        <f t="shared" si="8"/>
        <v>2000000</v>
      </c>
      <c r="I529" s="10"/>
    </row>
    <row r="530" spans="1:9" ht="14.25" customHeight="1">
      <c r="A530" s="6" t="str">
        <f t="shared" si="6"/>
        <v>BGR JENARSARI_SUMBERAGUNG</v>
      </c>
      <c r="B530" s="11" t="s">
        <v>346</v>
      </c>
      <c r="C530" s="11" t="s">
        <v>504</v>
      </c>
      <c r="D530" s="11">
        <v>16.97</v>
      </c>
      <c r="E530" s="7">
        <f>VLOOKUP(A530, Sheet2!$A$2:$K$8265, 11)</f>
        <v>110.10129999999999</v>
      </c>
      <c r="F530" s="7">
        <f t="shared" si="7"/>
        <v>2.1212499999999999</v>
      </c>
      <c r="G530" s="8">
        <v>200000</v>
      </c>
      <c r="H530" s="9">
        <f t="shared" si="8"/>
        <v>3400000</v>
      </c>
      <c r="I530" s="10"/>
    </row>
    <row r="531" spans="1:9" ht="14.25" customHeight="1">
      <c r="A531" s="6" t="str">
        <f t="shared" si="6"/>
        <v>BGR JENARSARI_SUMBERSARI</v>
      </c>
      <c r="B531" s="11" t="s">
        <v>346</v>
      </c>
      <c r="C531" s="11" t="s">
        <v>505</v>
      </c>
      <c r="D531" s="11">
        <v>16.97</v>
      </c>
      <c r="E531" s="7">
        <f>VLOOKUP(A531, Sheet2!$A$2:$K$8265, 11)</f>
        <v>110.10129999999999</v>
      </c>
      <c r="F531" s="7">
        <f t="shared" si="7"/>
        <v>2.1212499999999999</v>
      </c>
      <c r="G531" s="8">
        <v>200000</v>
      </c>
      <c r="H531" s="9">
        <f t="shared" si="8"/>
        <v>3400000</v>
      </c>
      <c r="I531" s="10"/>
    </row>
    <row r="532" spans="1:9" ht="14.25" customHeight="1">
      <c r="A532" s="6" t="str">
        <f t="shared" si="6"/>
        <v>BGR JENARSARI_SUMURBANGER</v>
      </c>
      <c r="B532" s="11" t="s">
        <v>346</v>
      </c>
      <c r="C532" s="11" t="s">
        <v>506</v>
      </c>
      <c r="D532" s="11">
        <v>9.3699999999999992</v>
      </c>
      <c r="E532" s="7">
        <f>VLOOKUP(A532, Sheet2!$A$2:$K$8265, 11)</f>
        <v>110.10129999999999</v>
      </c>
      <c r="F532" s="7">
        <f t="shared" si="7"/>
        <v>1.1712499999999999</v>
      </c>
      <c r="G532" s="8">
        <v>200000</v>
      </c>
      <c r="H532" s="9">
        <f t="shared" si="8"/>
        <v>2000000</v>
      </c>
      <c r="I532" s="10"/>
    </row>
    <row r="533" spans="1:9" ht="14.25" customHeight="1">
      <c r="A533" s="6" t="str">
        <f t="shared" si="6"/>
        <v>BGR JENARSARI_SURJO</v>
      </c>
      <c r="B533" s="11" t="s">
        <v>346</v>
      </c>
      <c r="C533" s="11" t="s">
        <v>507</v>
      </c>
      <c r="D533" s="11">
        <v>9.3699999999999992</v>
      </c>
      <c r="E533" s="7">
        <f>VLOOKUP(A533, Sheet2!$A$2:$K$8265, 11)</f>
        <v>110.10129999999999</v>
      </c>
      <c r="F533" s="7">
        <f t="shared" si="7"/>
        <v>1.1712499999999999</v>
      </c>
      <c r="G533" s="8">
        <v>200000</v>
      </c>
      <c r="H533" s="9">
        <f t="shared" si="8"/>
        <v>2000000</v>
      </c>
      <c r="I533" s="10"/>
    </row>
    <row r="534" spans="1:9" ht="14.25" customHeight="1">
      <c r="A534" s="6" t="str">
        <f t="shared" si="6"/>
        <v>BGR JENARSARI_SURODADI</v>
      </c>
      <c r="B534" s="11" t="s">
        <v>346</v>
      </c>
      <c r="C534" s="11" t="s">
        <v>508</v>
      </c>
      <c r="D534" s="11">
        <v>9.3699999999999992</v>
      </c>
      <c r="E534" s="7">
        <f>VLOOKUP(A534, Sheet2!$A$2:$K$8265, 11)</f>
        <v>110.10129999999999</v>
      </c>
      <c r="F534" s="7">
        <f t="shared" si="7"/>
        <v>1.1712499999999999</v>
      </c>
      <c r="G534" s="8">
        <v>200000</v>
      </c>
      <c r="H534" s="9">
        <f t="shared" si="8"/>
        <v>2000000</v>
      </c>
      <c r="I534" s="10"/>
    </row>
    <row r="535" spans="1:9" ht="14.25" customHeight="1">
      <c r="A535" s="6" t="str">
        <f t="shared" si="6"/>
        <v>BGR JENARSARI_SUROKONTO KULON</v>
      </c>
      <c r="B535" s="11" t="s">
        <v>346</v>
      </c>
      <c r="C535" s="11" t="s">
        <v>509</v>
      </c>
      <c r="D535" s="11">
        <v>16.97</v>
      </c>
      <c r="E535" s="7">
        <f>VLOOKUP(A535, Sheet2!$A$2:$K$8265, 11)</f>
        <v>110.10129999999999</v>
      </c>
      <c r="F535" s="7">
        <f t="shared" si="7"/>
        <v>2.1212499999999999</v>
      </c>
      <c r="G535" s="8">
        <v>200000</v>
      </c>
      <c r="H535" s="9">
        <f t="shared" si="8"/>
        <v>3400000</v>
      </c>
      <c r="I535" s="10"/>
    </row>
    <row r="536" spans="1:9" ht="14.25" customHeight="1">
      <c r="A536" s="6" t="str">
        <f t="shared" si="6"/>
        <v>BGR JENARSARI_SUROKONTO WETAN</v>
      </c>
      <c r="B536" s="11" t="s">
        <v>346</v>
      </c>
      <c r="C536" s="11" t="s">
        <v>510</v>
      </c>
      <c r="D536" s="11">
        <v>16.97</v>
      </c>
      <c r="E536" s="7">
        <f>VLOOKUP(A536, Sheet2!$A$2:$K$8265, 11)</f>
        <v>110.10129999999999</v>
      </c>
      <c r="F536" s="7">
        <f t="shared" si="7"/>
        <v>2.1212499999999999</v>
      </c>
      <c r="G536" s="8">
        <v>200000</v>
      </c>
      <c r="H536" s="9">
        <f t="shared" si="8"/>
        <v>3400000</v>
      </c>
      <c r="I536" s="10"/>
    </row>
    <row r="537" spans="1:9" ht="14.25" customHeight="1">
      <c r="A537" s="6" t="str">
        <f t="shared" si="6"/>
        <v>BGR JENARSARI_TAMANGEDE</v>
      </c>
      <c r="B537" s="11" t="s">
        <v>346</v>
      </c>
      <c r="C537" s="11" t="s">
        <v>511</v>
      </c>
      <c r="D537" s="11">
        <v>16.97</v>
      </c>
      <c r="E537" s="7">
        <f>VLOOKUP(A537, Sheet2!$A$2:$K$8265, 11)</f>
        <v>110.10129999999999</v>
      </c>
      <c r="F537" s="7">
        <f t="shared" si="7"/>
        <v>2.1212499999999999</v>
      </c>
      <c r="G537" s="8">
        <v>200000</v>
      </c>
      <c r="H537" s="9">
        <f t="shared" si="8"/>
        <v>3400000</v>
      </c>
      <c r="I537" s="10"/>
    </row>
    <row r="538" spans="1:9" ht="14.25" customHeight="1">
      <c r="A538" s="6" t="str">
        <f t="shared" si="6"/>
        <v>BGR JENARSARI_TAMBAHREJO</v>
      </c>
      <c r="B538" s="11" t="s">
        <v>346</v>
      </c>
      <c r="C538" s="11" t="s">
        <v>235</v>
      </c>
      <c r="D538" s="11">
        <v>16.97</v>
      </c>
      <c r="E538" s="7">
        <f>VLOOKUP(A538, Sheet2!$A$2:$K$8265, 11)</f>
        <v>110.10129999999999</v>
      </c>
      <c r="F538" s="7">
        <f t="shared" si="7"/>
        <v>2.1212499999999999</v>
      </c>
      <c r="G538" s="8">
        <v>200000</v>
      </c>
      <c r="H538" s="9">
        <f t="shared" si="8"/>
        <v>3400000</v>
      </c>
      <c r="I538" s="10"/>
    </row>
    <row r="539" spans="1:9" ht="14.25" customHeight="1">
      <c r="A539" s="6" t="str">
        <f t="shared" si="6"/>
        <v>BGR JENARSARI_TAMBAKREJO</v>
      </c>
      <c r="B539" s="11" t="s">
        <v>346</v>
      </c>
      <c r="C539" s="11" t="s">
        <v>512</v>
      </c>
      <c r="D539" s="11">
        <v>16.97</v>
      </c>
      <c r="E539" s="7">
        <f>VLOOKUP(A539, Sheet2!$A$2:$K$8265, 11)</f>
        <v>110.10129999999999</v>
      </c>
      <c r="F539" s="7">
        <f t="shared" si="7"/>
        <v>2.1212499999999999</v>
      </c>
      <c r="G539" s="8">
        <v>200000</v>
      </c>
      <c r="H539" s="9">
        <f t="shared" si="8"/>
        <v>3400000</v>
      </c>
      <c r="I539" s="10"/>
    </row>
    <row r="540" spans="1:9" ht="14.25" customHeight="1">
      <c r="A540" s="6" t="str">
        <f t="shared" si="6"/>
        <v>BGR JENARSARI_TAMBAKSARI</v>
      </c>
      <c r="B540" s="11" t="s">
        <v>346</v>
      </c>
      <c r="C540" s="11" t="s">
        <v>513</v>
      </c>
      <c r="D540" s="11">
        <v>16.97</v>
      </c>
      <c r="E540" s="7">
        <f>VLOOKUP(A540, Sheet2!$A$2:$K$8265, 11)</f>
        <v>110.10129999999999</v>
      </c>
      <c r="F540" s="7">
        <f t="shared" si="7"/>
        <v>2.1212499999999999</v>
      </c>
      <c r="G540" s="8">
        <v>200000</v>
      </c>
      <c r="H540" s="9">
        <f t="shared" si="8"/>
        <v>3400000</v>
      </c>
      <c r="I540" s="10"/>
    </row>
    <row r="541" spans="1:9" ht="14.25" customHeight="1">
      <c r="A541" s="6" t="str">
        <f t="shared" si="6"/>
        <v>BGR JENARSARI_TAMPINGWINARNO</v>
      </c>
      <c r="B541" s="11" t="s">
        <v>346</v>
      </c>
      <c r="C541" s="11" t="s">
        <v>514</v>
      </c>
      <c r="D541" s="11">
        <v>16.97</v>
      </c>
      <c r="E541" s="7">
        <f>VLOOKUP(A541, Sheet2!$A$2:$K$8265, 11)</f>
        <v>110.10129999999999</v>
      </c>
      <c r="F541" s="7">
        <f t="shared" si="7"/>
        <v>2.1212499999999999</v>
      </c>
      <c r="G541" s="8">
        <v>200000</v>
      </c>
      <c r="H541" s="9">
        <f t="shared" si="8"/>
        <v>3400000</v>
      </c>
      <c r="I541" s="10"/>
    </row>
    <row r="542" spans="1:9" ht="14.25" customHeight="1">
      <c r="A542" s="6" t="str">
        <f t="shared" si="6"/>
        <v>BGR JENARSARI_TANJUNGANOM</v>
      </c>
      <c r="B542" s="11" t="s">
        <v>346</v>
      </c>
      <c r="C542" s="11" t="s">
        <v>515</v>
      </c>
      <c r="D542" s="11">
        <v>16.97</v>
      </c>
      <c r="E542" s="7">
        <f>VLOOKUP(A542, Sheet2!$A$2:$K$8265, 11)</f>
        <v>110.10129999999999</v>
      </c>
      <c r="F542" s="7">
        <f t="shared" si="7"/>
        <v>2.1212499999999999</v>
      </c>
      <c r="G542" s="8">
        <v>200000</v>
      </c>
      <c r="H542" s="9">
        <f t="shared" si="8"/>
        <v>3400000</v>
      </c>
      <c r="I542" s="10"/>
    </row>
    <row r="543" spans="1:9" ht="14.25" customHeight="1">
      <c r="A543" s="6" t="str">
        <f t="shared" si="6"/>
        <v>BGR JENARSARI_TANJUNGMOJO</v>
      </c>
      <c r="B543" s="11" t="s">
        <v>346</v>
      </c>
      <c r="C543" s="11" t="s">
        <v>516</v>
      </c>
      <c r="D543" s="11">
        <v>16.97</v>
      </c>
      <c r="E543" s="7">
        <f>VLOOKUP(A543, Sheet2!$A$2:$K$8265, 11)</f>
        <v>110.10129999999999</v>
      </c>
      <c r="F543" s="7">
        <f t="shared" si="7"/>
        <v>2.1212499999999999</v>
      </c>
      <c r="G543" s="8">
        <v>200000</v>
      </c>
      <c r="H543" s="9">
        <f t="shared" si="8"/>
        <v>3400000</v>
      </c>
      <c r="I543" s="10"/>
    </row>
    <row r="544" spans="1:9" ht="14.25" customHeight="1">
      <c r="A544" s="6" t="str">
        <f t="shared" si="6"/>
        <v>BGR JENARSARI_TANJUNGSARI</v>
      </c>
      <c r="B544" s="11" t="s">
        <v>346</v>
      </c>
      <c r="C544" s="11" t="s">
        <v>517</v>
      </c>
      <c r="D544" s="11">
        <v>16.97</v>
      </c>
      <c r="E544" s="7">
        <f>VLOOKUP(A544, Sheet2!$A$2:$K$8265, 11)</f>
        <v>110.10129999999999</v>
      </c>
      <c r="F544" s="7">
        <f t="shared" si="7"/>
        <v>2.1212499999999999</v>
      </c>
      <c r="G544" s="8">
        <v>200000</v>
      </c>
      <c r="H544" s="9">
        <f t="shared" si="8"/>
        <v>3400000</v>
      </c>
      <c r="I544" s="10"/>
    </row>
    <row r="545" spans="1:9" ht="14.25" customHeight="1">
      <c r="A545" s="6" t="str">
        <f t="shared" si="6"/>
        <v>BGR JENARSARI_TEDUNAN</v>
      </c>
      <c r="B545" s="11" t="s">
        <v>346</v>
      </c>
      <c r="C545" s="11" t="s">
        <v>518</v>
      </c>
      <c r="D545" s="11">
        <v>9.3699999999999992</v>
      </c>
      <c r="E545" s="7">
        <f>VLOOKUP(A545, Sheet2!$A$2:$K$8265, 11)</f>
        <v>110.10129999999999</v>
      </c>
      <c r="F545" s="7">
        <f t="shared" si="7"/>
        <v>1.1712499999999999</v>
      </c>
      <c r="G545" s="8">
        <v>200000</v>
      </c>
      <c r="H545" s="9">
        <f t="shared" si="8"/>
        <v>2000000</v>
      </c>
      <c r="I545" s="10"/>
    </row>
    <row r="546" spans="1:9" ht="14.25" customHeight="1">
      <c r="A546" s="6" t="str">
        <f t="shared" si="6"/>
        <v>BGR JENARSARI_TEGALOMBO</v>
      </c>
      <c r="B546" s="11" t="s">
        <v>346</v>
      </c>
      <c r="C546" s="11" t="s">
        <v>519</v>
      </c>
      <c r="D546" s="11">
        <v>9.3699999999999992</v>
      </c>
      <c r="E546" s="7">
        <f>VLOOKUP(A546, Sheet2!$A$2:$K$8265, 11)</f>
        <v>110.10129999999999</v>
      </c>
      <c r="F546" s="7">
        <f t="shared" si="7"/>
        <v>1.1712499999999999</v>
      </c>
      <c r="G546" s="8">
        <v>200000</v>
      </c>
      <c r="H546" s="9">
        <f t="shared" si="8"/>
        <v>2000000</v>
      </c>
      <c r="I546" s="10"/>
    </row>
    <row r="547" spans="1:9" ht="14.25" customHeight="1">
      <c r="A547" s="6" t="str">
        <f t="shared" si="6"/>
        <v>BGR JENARSARI_TEGOREJO</v>
      </c>
      <c r="B547" s="11" t="s">
        <v>346</v>
      </c>
      <c r="C547" s="11" t="s">
        <v>520</v>
      </c>
      <c r="D547" s="11">
        <v>16.97</v>
      </c>
      <c r="E547" s="7">
        <f>VLOOKUP(A547, Sheet2!$A$2:$K$8265, 11)</f>
        <v>110.10129999999999</v>
      </c>
      <c r="F547" s="7">
        <f t="shared" si="7"/>
        <v>2.1212499999999999</v>
      </c>
      <c r="G547" s="8">
        <v>200000</v>
      </c>
      <c r="H547" s="9">
        <f t="shared" si="8"/>
        <v>3400000</v>
      </c>
      <c r="I547" s="10"/>
    </row>
    <row r="548" spans="1:9" ht="14.25" customHeight="1">
      <c r="A548" s="6" t="str">
        <f t="shared" si="6"/>
        <v>BGR JENARSARI_TEMBOK</v>
      </c>
      <c r="B548" s="11" t="s">
        <v>346</v>
      </c>
      <c r="C548" s="11" t="s">
        <v>521</v>
      </c>
      <c r="D548" s="11">
        <v>9.3699999999999992</v>
      </c>
      <c r="E548" s="7">
        <f>VLOOKUP(A548, Sheet2!$A$2:$K$8265, 11)</f>
        <v>110.10129999999999</v>
      </c>
      <c r="F548" s="7">
        <f t="shared" si="7"/>
        <v>1.1712499999999999</v>
      </c>
      <c r="G548" s="8">
        <v>200000</v>
      </c>
      <c r="H548" s="9">
        <f t="shared" si="8"/>
        <v>2000000</v>
      </c>
      <c r="I548" s="10"/>
    </row>
    <row r="549" spans="1:9" ht="14.25" customHeight="1">
      <c r="A549" s="6" t="str">
        <f t="shared" si="6"/>
        <v>BGR JENARSARI_TENGGULANGHARJO</v>
      </c>
      <c r="B549" s="11" t="s">
        <v>346</v>
      </c>
      <c r="C549" s="11" t="s">
        <v>522</v>
      </c>
      <c r="D549" s="11">
        <v>9.3699999999999992</v>
      </c>
      <c r="E549" s="7">
        <f>VLOOKUP(A549, Sheet2!$A$2:$K$8265, 11)</f>
        <v>110.10129999999999</v>
      </c>
      <c r="F549" s="7">
        <f t="shared" si="7"/>
        <v>1.1712499999999999</v>
      </c>
      <c r="G549" s="8">
        <v>200000</v>
      </c>
      <c r="H549" s="9">
        <f t="shared" si="8"/>
        <v>2000000</v>
      </c>
      <c r="I549" s="10"/>
    </row>
    <row r="550" spans="1:9" ht="14.25" customHeight="1">
      <c r="A550" s="6" t="str">
        <f t="shared" si="6"/>
        <v>BGR JENARSARI_TERSONO</v>
      </c>
      <c r="B550" s="11" t="s">
        <v>346</v>
      </c>
      <c r="C550" s="11" t="s">
        <v>523</v>
      </c>
      <c r="D550" s="11">
        <v>9.3699999999999992</v>
      </c>
      <c r="E550" s="7">
        <f>VLOOKUP(A550, Sheet2!$A$2:$K$8265, 11)</f>
        <v>110.10129999999999</v>
      </c>
      <c r="F550" s="7">
        <f t="shared" si="7"/>
        <v>1.1712499999999999</v>
      </c>
      <c r="G550" s="8">
        <v>200000</v>
      </c>
      <c r="H550" s="9">
        <f t="shared" si="8"/>
        <v>2000000</v>
      </c>
      <c r="I550" s="10"/>
    </row>
    <row r="551" spans="1:9" ht="14.25" customHeight="1">
      <c r="A551" s="6" t="str">
        <f t="shared" si="6"/>
        <v>BGR JENARSARI_TIMBANG</v>
      </c>
      <c r="B551" s="11" t="s">
        <v>346</v>
      </c>
      <c r="C551" s="11" t="s">
        <v>524</v>
      </c>
      <c r="D551" s="11">
        <v>9.3699999999999992</v>
      </c>
      <c r="E551" s="7">
        <f>VLOOKUP(A551, Sheet2!$A$2:$K$8265, 11)</f>
        <v>110.10129999999999</v>
      </c>
      <c r="F551" s="7">
        <f t="shared" si="7"/>
        <v>1.1712499999999999</v>
      </c>
      <c r="G551" s="8">
        <v>200000</v>
      </c>
      <c r="H551" s="9">
        <f t="shared" si="8"/>
        <v>2000000</v>
      </c>
      <c r="I551" s="10"/>
    </row>
    <row r="552" spans="1:9" ht="14.25" customHeight="1">
      <c r="A552" s="6" t="str">
        <f t="shared" si="6"/>
        <v>BGR JENARSARI_TIRTOMULYO</v>
      </c>
      <c r="B552" s="11" t="s">
        <v>346</v>
      </c>
      <c r="C552" s="11" t="s">
        <v>525</v>
      </c>
      <c r="D552" s="11">
        <v>16.97</v>
      </c>
      <c r="E552" s="7">
        <f>VLOOKUP(A552, Sheet2!$A$2:$K$8265, 11)</f>
        <v>110.10129999999999</v>
      </c>
      <c r="F552" s="7">
        <f t="shared" si="7"/>
        <v>2.1212499999999999</v>
      </c>
      <c r="G552" s="8">
        <v>200000</v>
      </c>
      <c r="H552" s="9">
        <f t="shared" si="8"/>
        <v>3400000</v>
      </c>
      <c r="I552" s="10"/>
    </row>
    <row r="553" spans="1:9" ht="14.25" customHeight="1">
      <c r="A553" s="6" t="str">
        <f t="shared" si="6"/>
        <v>BGR JENARSARI_TLAHAB</v>
      </c>
      <c r="B553" s="11" t="s">
        <v>346</v>
      </c>
      <c r="C553" s="11" t="s">
        <v>526</v>
      </c>
      <c r="D553" s="11">
        <v>16.97</v>
      </c>
      <c r="E553" s="7">
        <f>VLOOKUP(A553, Sheet2!$A$2:$K$8265, 11)</f>
        <v>110.10129999999999</v>
      </c>
      <c r="F553" s="7">
        <f t="shared" si="7"/>
        <v>2.1212499999999999</v>
      </c>
      <c r="G553" s="8">
        <v>200000</v>
      </c>
      <c r="H553" s="9">
        <f t="shared" si="8"/>
        <v>3400000</v>
      </c>
      <c r="I553" s="10"/>
    </row>
    <row r="554" spans="1:9" ht="14.25" customHeight="1">
      <c r="A554" s="6" t="str">
        <f t="shared" si="6"/>
        <v>BGR JENARSARI_TRIHARJO</v>
      </c>
      <c r="B554" s="11" t="s">
        <v>346</v>
      </c>
      <c r="C554" s="11" t="s">
        <v>527</v>
      </c>
      <c r="D554" s="11">
        <v>16.97</v>
      </c>
      <c r="E554" s="7">
        <f>VLOOKUP(A554, Sheet2!$A$2:$K$8265, 11)</f>
        <v>110.10129999999999</v>
      </c>
      <c r="F554" s="7">
        <f t="shared" si="7"/>
        <v>2.1212499999999999</v>
      </c>
      <c r="G554" s="8">
        <v>200000</v>
      </c>
      <c r="H554" s="9">
        <f t="shared" si="8"/>
        <v>3400000</v>
      </c>
      <c r="I554" s="10"/>
    </row>
    <row r="555" spans="1:9" ht="14.25" customHeight="1">
      <c r="A555" s="6" t="str">
        <f t="shared" si="6"/>
        <v>BGR JENARSARI_TRIMULYO</v>
      </c>
      <c r="B555" s="11" t="s">
        <v>346</v>
      </c>
      <c r="C555" s="11" t="s">
        <v>528</v>
      </c>
      <c r="D555" s="11">
        <v>16.97</v>
      </c>
      <c r="E555" s="7">
        <f>VLOOKUP(A555, Sheet2!$A$2:$K$8265, 11)</f>
        <v>110.10129999999999</v>
      </c>
      <c r="F555" s="7">
        <f t="shared" si="7"/>
        <v>2.1212499999999999</v>
      </c>
      <c r="G555" s="8">
        <v>200000</v>
      </c>
      <c r="H555" s="9">
        <f t="shared" si="8"/>
        <v>3400000</v>
      </c>
      <c r="I555" s="10"/>
    </row>
    <row r="556" spans="1:9" ht="14.25" customHeight="1">
      <c r="A556" s="6" t="str">
        <f t="shared" si="6"/>
        <v>BGR JENARSARI_TRUKO</v>
      </c>
      <c r="B556" s="11" t="s">
        <v>346</v>
      </c>
      <c r="C556" s="11" t="s">
        <v>529</v>
      </c>
      <c r="D556" s="11">
        <v>16.97</v>
      </c>
      <c r="E556" s="7">
        <f>VLOOKUP(A556, Sheet2!$A$2:$K$8265, 11)</f>
        <v>110.10129999999999</v>
      </c>
      <c r="F556" s="7">
        <f t="shared" si="7"/>
        <v>2.1212499999999999</v>
      </c>
      <c r="G556" s="8">
        <v>200000</v>
      </c>
      <c r="H556" s="9">
        <f t="shared" si="8"/>
        <v>3400000</v>
      </c>
      <c r="I556" s="10"/>
    </row>
    <row r="557" spans="1:9" ht="14.25" customHeight="1">
      <c r="A557" s="6" t="str">
        <f t="shared" si="6"/>
        <v>BGR JENARSARI_WADAS</v>
      </c>
      <c r="B557" s="11" t="s">
        <v>346</v>
      </c>
      <c r="C557" s="11" t="s">
        <v>530</v>
      </c>
      <c r="D557" s="11">
        <v>16.97</v>
      </c>
      <c r="E557" s="7">
        <f>VLOOKUP(A557, Sheet2!$A$2:$K$8265, 11)</f>
        <v>110.10129999999999</v>
      </c>
      <c r="F557" s="7">
        <f t="shared" si="7"/>
        <v>2.1212499999999999</v>
      </c>
      <c r="G557" s="8">
        <v>200000</v>
      </c>
      <c r="H557" s="9">
        <f t="shared" si="8"/>
        <v>3400000</v>
      </c>
      <c r="I557" s="10"/>
    </row>
    <row r="558" spans="1:9" ht="14.25" customHeight="1">
      <c r="A558" s="6" t="str">
        <f t="shared" si="6"/>
        <v>BGR JENARSARI_WANAR</v>
      </c>
      <c r="B558" s="11" t="s">
        <v>346</v>
      </c>
      <c r="C558" s="11" t="s">
        <v>531</v>
      </c>
      <c r="D558" s="11">
        <v>9.3699999999999992</v>
      </c>
      <c r="E558" s="7">
        <f>VLOOKUP(A558, Sheet2!$A$2:$K$8265, 11)</f>
        <v>110.10129999999999</v>
      </c>
      <c r="F558" s="7">
        <f t="shared" si="7"/>
        <v>1.1712499999999999</v>
      </c>
      <c r="G558" s="8">
        <v>200000</v>
      </c>
      <c r="H558" s="9">
        <f t="shared" si="8"/>
        <v>2000000</v>
      </c>
      <c r="I558" s="10"/>
    </row>
    <row r="559" spans="1:9" ht="14.25" customHeight="1">
      <c r="A559" s="6" t="str">
        <f t="shared" si="6"/>
        <v>BGR JENARSARI_WINONG</v>
      </c>
      <c r="B559" s="11" t="s">
        <v>346</v>
      </c>
      <c r="C559" s="11" t="s">
        <v>532</v>
      </c>
      <c r="D559" s="11">
        <v>16.97</v>
      </c>
      <c r="E559" s="7">
        <f>VLOOKUP(A559, Sheet2!$A$2:$K$8265, 11)</f>
        <v>110.10129999999999</v>
      </c>
      <c r="F559" s="7">
        <f t="shared" si="7"/>
        <v>2.1212499999999999</v>
      </c>
      <c r="G559" s="8">
        <v>200000</v>
      </c>
      <c r="H559" s="9">
        <f t="shared" si="8"/>
        <v>3400000</v>
      </c>
      <c r="I559" s="10"/>
    </row>
    <row r="560" spans="1:9" ht="14.25" customHeight="1">
      <c r="A560" s="6" t="str">
        <f t="shared" si="6"/>
        <v>BGR JENARSARI_WIROSARI</v>
      </c>
      <c r="B560" s="11" t="s">
        <v>346</v>
      </c>
      <c r="C560" s="11" t="s">
        <v>533</v>
      </c>
      <c r="D560" s="11">
        <v>16.97</v>
      </c>
      <c r="E560" s="7">
        <f>VLOOKUP(A560, Sheet2!$A$2:$K$8265, 11)</f>
        <v>110.10129999999999</v>
      </c>
      <c r="F560" s="7">
        <f t="shared" si="7"/>
        <v>2.1212499999999999</v>
      </c>
      <c r="G560" s="8">
        <v>200000</v>
      </c>
      <c r="H560" s="9">
        <f t="shared" si="8"/>
        <v>3400000</v>
      </c>
      <c r="I560" s="10"/>
    </row>
    <row r="561" spans="1:9" ht="14.25" customHeight="1">
      <c r="A561" s="6" t="str">
        <f t="shared" si="6"/>
        <v>BGR JENARSARI_WONOKERSO</v>
      </c>
      <c r="B561" s="11" t="s">
        <v>346</v>
      </c>
      <c r="C561" s="11" t="s">
        <v>253</v>
      </c>
      <c r="D561" s="11">
        <v>9.3699999999999992</v>
      </c>
      <c r="E561" s="7">
        <f>VLOOKUP(A561, Sheet2!$A$2:$K$8265, 11)</f>
        <v>110.10129999999999</v>
      </c>
      <c r="F561" s="7">
        <f t="shared" si="7"/>
        <v>1.1712499999999999</v>
      </c>
      <c r="G561" s="8">
        <v>200000</v>
      </c>
      <c r="H561" s="9">
        <f t="shared" si="8"/>
        <v>2000000</v>
      </c>
      <c r="I561" s="10"/>
    </row>
    <row r="562" spans="1:9" ht="14.25" customHeight="1">
      <c r="A562" s="6" t="str">
        <f t="shared" si="6"/>
        <v>BGR JENARSARI_WONOSARI</v>
      </c>
      <c r="B562" s="11" t="s">
        <v>346</v>
      </c>
      <c r="C562" s="11" t="s">
        <v>534</v>
      </c>
      <c r="D562" s="11">
        <v>16.97</v>
      </c>
      <c r="E562" s="7">
        <f>VLOOKUP(A562, Sheet2!$A$2:$K$8265, 11)</f>
        <v>110.10129999999999</v>
      </c>
      <c r="F562" s="7">
        <f t="shared" si="7"/>
        <v>2.1212499999999999</v>
      </c>
      <c r="G562" s="8">
        <v>200000</v>
      </c>
      <c r="H562" s="9">
        <f t="shared" si="8"/>
        <v>3400000</v>
      </c>
      <c r="I562" s="10"/>
    </row>
    <row r="563" spans="1:9" ht="14.25" customHeight="1">
      <c r="A563" s="6" t="str">
        <f t="shared" si="6"/>
        <v>BGR JENARSARI_WONOTENGGANG</v>
      </c>
      <c r="B563" s="11" t="s">
        <v>346</v>
      </c>
      <c r="C563" s="11" t="s">
        <v>535</v>
      </c>
      <c r="D563" s="11">
        <v>16.97</v>
      </c>
      <c r="E563" s="7">
        <f>VLOOKUP(A563, Sheet2!$A$2:$K$8265, 11)</f>
        <v>110.10129999999999</v>
      </c>
      <c r="F563" s="7">
        <f t="shared" si="7"/>
        <v>2.1212499999999999</v>
      </c>
      <c r="G563" s="8">
        <v>200000</v>
      </c>
      <c r="H563" s="9">
        <f t="shared" si="8"/>
        <v>3400000</v>
      </c>
      <c r="I563" s="10"/>
    </row>
    <row r="564" spans="1:9" ht="14.25" customHeight="1">
      <c r="A564" s="6" t="str">
        <f t="shared" si="6"/>
        <v>BGR JENARSARI_WUNGUREJO</v>
      </c>
      <c r="B564" s="11" t="s">
        <v>346</v>
      </c>
      <c r="C564" s="11" t="s">
        <v>536</v>
      </c>
      <c r="D564" s="11">
        <v>16.97</v>
      </c>
      <c r="E564" s="7">
        <f>VLOOKUP(A564, Sheet2!$A$2:$K$8265, 11)</f>
        <v>110.10129999999999</v>
      </c>
      <c r="F564" s="7">
        <f t="shared" si="7"/>
        <v>2.1212499999999999</v>
      </c>
      <c r="G564" s="8">
        <v>200000</v>
      </c>
      <c r="H564" s="9">
        <f t="shared" si="8"/>
        <v>3400000</v>
      </c>
      <c r="I564" s="10"/>
    </row>
    <row r="565" spans="1:9" ht="14.25" customHeight="1">
      <c r="A565" s="6" t="str">
        <f t="shared" si="6"/>
        <v>BGR JENARSARI_YOSOREJO</v>
      </c>
      <c r="B565" s="11" t="s">
        <v>346</v>
      </c>
      <c r="C565" s="11" t="s">
        <v>537</v>
      </c>
      <c r="D565" s="11">
        <v>9.3699999999999992</v>
      </c>
      <c r="E565" s="7">
        <f>VLOOKUP(A565, Sheet2!$A$2:$K$8265, 11)</f>
        <v>110.10129999999999</v>
      </c>
      <c r="F565" s="7">
        <f t="shared" si="7"/>
        <v>1.1712499999999999</v>
      </c>
      <c r="G565" s="8">
        <v>200000</v>
      </c>
      <c r="H565" s="9">
        <f t="shared" si="8"/>
        <v>2000000</v>
      </c>
      <c r="I565" s="10"/>
    </row>
    <row r="566" spans="1:9" ht="14.25" customHeight="1">
      <c r="A566" s="6" t="str">
        <f t="shared" si="6"/>
        <v>BGR NGADIROJO_BAKALAN</v>
      </c>
      <c r="B566" s="11" t="s">
        <v>538</v>
      </c>
      <c r="C566" s="11" t="s">
        <v>56</v>
      </c>
      <c r="D566" s="11">
        <v>20.7</v>
      </c>
      <c r="E566" s="7">
        <f>VLOOKUP(A566, Sheet2!$A$2:$K$8265, 11)</f>
        <v>110.10129999999999</v>
      </c>
      <c r="F566" s="7">
        <f t="shared" si="7"/>
        <v>2.5874999999999999</v>
      </c>
      <c r="G566" s="8">
        <v>200000</v>
      </c>
      <c r="H566" s="9">
        <f t="shared" si="8"/>
        <v>4200000</v>
      </c>
      <c r="I566" s="10"/>
    </row>
    <row r="567" spans="1:9" ht="14.25" customHeight="1">
      <c r="A567" s="6" t="str">
        <f t="shared" si="6"/>
        <v>BGR NGADIROJO_BAKALAN</v>
      </c>
      <c r="B567" s="11" t="s">
        <v>538</v>
      </c>
      <c r="C567" s="11" t="s">
        <v>56</v>
      </c>
      <c r="D567" s="11">
        <v>21.59</v>
      </c>
      <c r="E567" s="7">
        <f>VLOOKUP(A567, Sheet2!$A$2:$K$8265, 11)</f>
        <v>110.10129999999999</v>
      </c>
      <c r="F567" s="7">
        <f t="shared" si="7"/>
        <v>2.69875</v>
      </c>
      <c r="G567" s="8">
        <v>200000</v>
      </c>
      <c r="H567" s="9">
        <f t="shared" si="8"/>
        <v>4400000</v>
      </c>
      <c r="I567" s="10"/>
    </row>
    <row r="568" spans="1:9" ht="14.25" customHeight="1">
      <c r="A568" s="6" t="str">
        <f t="shared" si="6"/>
        <v>BGR NGADIROJO_BALEHARJO</v>
      </c>
      <c r="B568" s="11" t="s">
        <v>538</v>
      </c>
      <c r="C568" s="11" t="s">
        <v>539</v>
      </c>
      <c r="D568" s="11">
        <v>20.7</v>
      </c>
      <c r="E568" s="7">
        <f>VLOOKUP(A568, Sheet2!$A$2:$K$8265, 11)</f>
        <v>110.10129999999999</v>
      </c>
      <c r="F568" s="7">
        <f t="shared" si="7"/>
        <v>2.5874999999999999</v>
      </c>
      <c r="G568" s="8">
        <v>200000</v>
      </c>
      <c r="H568" s="9">
        <f t="shared" si="8"/>
        <v>4200000</v>
      </c>
      <c r="I568" s="10"/>
    </row>
    <row r="569" spans="1:9" ht="14.25" customHeight="1">
      <c r="A569" s="6" t="str">
        <f t="shared" si="6"/>
        <v>BGR NGADIROJO_BALEPANJANG</v>
      </c>
      <c r="B569" s="11" t="s">
        <v>538</v>
      </c>
      <c r="C569" s="11" t="s">
        <v>540</v>
      </c>
      <c r="D569" s="11">
        <v>20.7</v>
      </c>
      <c r="E569" s="7">
        <f>VLOOKUP(A569, Sheet2!$A$2:$K$8265, 11)</f>
        <v>110.10129999999999</v>
      </c>
      <c r="F569" s="7">
        <f t="shared" si="7"/>
        <v>2.5874999999999999</v>
      </c>
      <c r="G569" s="8">
        <v>200000</v>
      </c>
      <c r="H569" s="9">
        <f t="shared" si="8"/>
        <v>4200000</v>
      </c>
      <c r="I569" s="10"/>
    </row>
    <row r="570" spans="1:9" ht="14.25" customHeight="1">
      <c r="A570" s="6" t="str">
        <f t="shared" si="6"/>
        <v>BGR NGADIROJO_BALEPANJANG</v>
      </c>
      <c r="B570" s="11" t="s">
        <v>538</v>
      </c>
      <c r="C570" s="11" t="s">
        <v>540</v>
      </c>
      <c r="D570" s="11">
        <v>20.7</v>
      </c>
      <c r="E570" s="7">
        <f>VLOOKUP(A570, Sheet2!$A$2:$K$8265, 11)</f>
        <v>110.10129999999999</v>
      </c>
      <c r="F570" s="7">
        <f t="shared" si="7"/>
        <v>2.5874999999999999</v>
      </c>
      <c r="G570" s="8">
        <v>200000</v>
      </c>
      <c r="H570" s="9">
        <f t="shared" si="8"/>
        <v>4200000</v>
      </c>
      <c r="I570" s="10"/>
    </row>
    <row r="571" spans="1:9" ht="14.25" customHeight="1">
      <c r="A571" s="6" t="str">
        <f t="shared" si="6"/>
        <v>BGR NGADIROJO_BANARAN</v>
      </c>
      <c r="B571" s="11" t="s">
        <v>538</v>
      </c>
      <c r="C571" s="11" t="s">
        <v>349</v>
      </c>
      <c r="D571" s="11">
        <v>20.7</v>
      </c>
      <c r="E571" s="7">
        <f>VLOOKUP(A571, Sheet2!$A$2:$K$8265, 11)</f>
        <v>110.10129999999999</v>
      </c>
      <c r="F571" s="7">
        <f t="shared" si="7"/>
        <v>2.5874999999999999</v>
      </c>
      <c r="G571" s="8">
        <v>200000</v>
      </c>
      <c r="H571" s="9">
        <f t="shared" si="8"/>
        <v>4200000</v>
      </c>
      <c r="I571" s="10"/>
    </row>
    <row r="572" spans="1:9" ht="14.25" customHeight="1">
      <c r="A572" s="6" t="str">
        <f t="shared" si="6"/>
        <v>BGR NGADIROJO_BANDARDAWUNG</v>
      </c>
      <c r="B572" s="11" t="s">
        <v>538</v>
      </c>
      <c r="C572" s="11" t="s">
        <v>541</v>
      </c>
      <c r="D572" s="11">
        <v>21.59</v>
      </c>
      <c r="E572" s="7">
        <f>VLOOKUP(A572, Sheet2!$A$2:$K$8265, 11)</f>
        <v>110.10129999999999</v>
      </c>
      <c r="F572" s="7">
        <f t="shared" si="7"/>
        <v>2.69875</v>
      </c>
      <c r="G572" s="8">
        <v>200000</v>
      </c>
      <c r="H572" s="9">
        <f t="shared" si="8"/>
        <v>4400000</v>
      </c>
      <c r="I572" s="10"/>
    </row>
    <row r="573" spans="1:9" ht="14.25" customHeight="1">
      <c r="A573" s="6" t="str">
        <f t="shared" si="6"/>
        <v>BGR NGADIROJO_BANGSRI</v>
      </c>
      <c r="B573" s="11" t="s">
        <v>538</v>
      </c>
      <c r="C573" s="11" t="s">
        <v>542</v>
      </c>
      <c r="D573" s="11">
        <v>20.7</v>
      </c>
      <c r="E573" s="7">
        <f>VLOOKUP(A573, Sheet2!$A$2:$K$8265, 11)</f>
        <v>110.10129999999999</v>
      </c>
      <c r="F573" s="7">
        <f t="shared" si="7"/>
        <v>2.5874999999999999</v>
      </c>
      <c r="G573" s="8">
        <v>200000</v>
      </c>
      <c r="H573" s="9">
        <f t="shared" si="8"/>
        <v>4200000</v>
      </c>
      <c r="I573" s="10"/>
    </row>
    <row r="574" spans="1:9" ht="14.25" customHeight="1">
      <c r="A574" s="6" t="str">
        <f t="shared" si="6"/>
        <v>BGR NGADIROJO_BANYAKPRODO</v>
      </c>
      <c r="B574" s="11" t="s">
        <v>538</v>
      </c>
      <c r="C574" s="11" t="s">
        <v>543</v>
      </c>
      <c r="D574" s="11">
        <v>20.7</v>
      </c>
      <c r="E574" s="7">
        <f>VLOOKUP(A574, Sheet2!$A$2:$K$8265, 11)</f>
        <v>110.10129999999999</v>
      </c>
      <c r="F574" s="7">
        <f t="shared" si="7"/>
        <v>2.5874999999999999</v>
      </c>
      <c r="G574" s="8">
        <v>200000</v>
      </c>
      <c r="H574" s="9">
        <f t="shared" si="8"/>
        <v>4200000</v>
      </c>
      <c r="I574" s="10"/>
    </row>
    <row r="575" spans="1:9" ht="14.25" customHeight="1">
      <c r="A575" s="6" t="str">
        <f t="shared" si="6"/>
        <v>BGR NGADIROJO_BATURETNO</v>
      </c>
      <c r="B575" s="11" t="s">
        <v>538</v>
      </c>
      <c r="C575" s="11" t="s">
        <v>544</v>
      </c>
      <c r="D575" s="11">
        <v>20.7</v>
      </c>
      <c r="E575" s="7">
        <f>VLOOKUP(A575, Sheet2!$A$2:$K$8265, 11)</f>
        <v>110.10129999999999</v>
      </c>
      <c r="F575" s="7">
        <f t="shared" si="7"/>
        <v>2.5874999999999999</v>
      </c>
      <c r="G575" s="8">
        <v>200000</v>
      </c>
      <c r="H575" s="9">
        <f t="shared" si="8"/>
        <v>4200000</v>
      </c>
      <c r="I575" s="10"/>
    </row>
    <row r="576" spans="1:9" ht="14.25" customHeight="1">
      <c r="A576" s="6" t="str">
        <f t="shared" si="6"/>
        <v>BGR NGADIROJO_BATUWARNO</v>
      </c>
      <c r="B576" s="11" t="s">
        <v>538</v>
      </c>
      <c r="C576" s="11" t="s">
        <v>545</v>
      </c>
      <c r="D576" s="11">
        <v>20.7</v>
      </c>
      <c r="E576" s="7">
        <f>VLOOKUP(A576, Sheet2!$A$2:$K$8265, 11)</f>
        <v>110.10129999999999</v>
      </c>
      <c r="F576" s="7">
        <f t="shared" si="7"/>
        <v>2.5874999999999999</v>
      </c>
      <c r="G576" s="8">
        <v>200000</v>
      </c>
      <c r="H576" s="9">
        <f t="shared" si="8"/>
        <v>4200000</v>
      </c>
      <c r="I576" s="10"/>
    </row>
    <row r="577" spans="1:9" ht="14.25" customHeight="1">
      <c r="A577" s="6" t="str">
        <f t="shared" si="6"/>
        <v>BGR NGADIROJO_BAYEMHARJO</v>
      </c>
      <c r="B577" s="11" t="s">
        <v>538</v>
      </c>
      <c r="C577" s="11" t="s">
        <v>546</v>
      </c>
      <c r="D577" s="11">
        <v>20.7</v>
      </c>
      <c r="E577" s="7">
        <f>VLOOKUP(A577, Sheet2!$A$2:$K$8265, 11)</f>
        <v>110.10129999999999</v>
      </c>
      <c r="F577" s="7">
        <f t="shared" si="7"/>
        <v>2.5874999999999999</v>
      </c>
      <c r="G577" s="8">
        <v>200000</v>
      </c>
      <c r="H577" s="9">
        <f t="shared" si="8"/>
        <v>4200000</v>
      </c>
      <c r="I577" s="10"/>
    </row>
    <row r="578" spans="1:9" ht="14.25" customHeight="1">
      <c r="A578" s="6" t="str">
        <f t="shared" si="6"/>
        <v>BGR NGADIROJO_BEJI</v>
      </c>
      <c r="B578" s="11" t="s">
        <v>538</v>
      </c>
      <c r="C578" s="11" t="s">
        <v>66</v>
      </c>
      <c r="D578" s="11">
        <v>20.7</v>
      </c>
      <c r="E578" s="7">
        <f>VLOOKUP(A578, Sheet2!$A$2:$K$8265, 11)</f>
        <v>110.10129999999999</v>
      </c>
      <c r="F578" s="7">
        <f t="shared" si="7"/>
        <v>2.5874999999999999</v>
      </c>
      <c r="G578" s="8">
        <v>200000</v>
      </c>
      <c r="H578" s="9">
        <f t="shared" si="8"/>
        <v>4200000</v>
      </c>
      <c r="I578" s="10"/>
    </row>
    <row r="579" spans="1:9" ht="14.25" customHeight="1">
      <c r="A579" s="6" t="str">
        <f t="shared" si="6"/>
        <v>BGR NGADIROJO_BELIKURIP</v>
      </c>
      <c r="B579" s="11" t="s">
        <v>538</v>
      </c>
      <c r="C579" s="11" t="s">
        <v>547</v>
      </c>
      <c r="D579" s="11">
        <v>20.7</v>
      </c>
      <c r="E579" s="7">
        <f>VLOOKUP(A579, Sheet2!$A$2:$K$8265, 11)</f>
        <v>110.10129999999999</v>
      </c>
      <c r="F579" s="7">
        <f t="shared" si="7"/>
        <v>2.5874999999999999</v>
      </c>
      <c r="G579" s="8">
        <v>200000</v>
      </c>
      <c r="H579" s="9">
        <f t="shared" si="8"/>
        <v>4200000</v>
      </c>
      <c r="I579" s="10"/>
    </row>
    <row r="580" spans="1:9" ht="14.25" customHeight="1">
      <c r="A580" s="6" t="str">
        <f t="shared" si="6"/>
        <v>BGR NGADIROJO_BERJO</v>
      </c>
      <c r="B580" s="11" t="s">
        <v>538</v>
      </c>
      <c r="C580" s="11" t="s">
        <v>548</v>
      </c>
      <c r="D580" s="11">
        <v>21.59</v>
      </c>
      <c r="E580" s="7">
        <f>VLOOKUP(A580, Sheet2!$A$2:$K$8265, 11)</f>
        <v>110.10129999999999</v>
      </c>
      <c r="F580" s="7">
        <f t="shared" si="7"/>
        <v>2.69875</v>
      </c>
      <c r="G580" s="8">
        <v>200000</v>
      </c>
      <c r="H580" s="9">
        <f t="shared" si="8"/>
        <v>4400000</v>
      </c>
      <c r="I580" s="10"/>
    </row>
    <row r="581" spans="1:9" ht="14.25" customHeight="1">
      <c r="A581" s="6" t="str">
        <f t="shared" si="6"/>
        <v>BGR NGADIROJO_BERUK</v>
      </c>
      <c r="B581" s="11" t="s">
        <v>538</v>
      </c>
      <c r="C581" s="11" t="s">
        <v>549</v>
      </c>
      <c r="D581" s="11">
        <v>21.59</v>
      </c>
      <c r="E581" s="7">
        <f>VLOOKUP(A581, Sheet2!$A$2:$K$8265, 11)</f>
        <v>110.10129999999999</v>
      </c>
      <c r="F581" s="7">
        <f t="shared" si="7"/>
        <v>2.69875</v>
      </c>
      <c r="G581" s="8">
        <v>200000</v>
      </c>
      <c r="H581" s="9">
        <f t="shared" si="8"/>
        <v>4400000</v>
      </c>
      <c r="I581" s="10"/>
    </row>
    <row r="582" spans="1:9" ht="14.25" customHeight="1">
      <c r="A582" s="6" t="str">
        <f t="shared" si="6"/>
        <v>BGR NGADIROJO_BITING</v>
      </c>
      <c r="B582" s="11" t="s">
        <v>538</v>
      </c>
      <c r="C582" s="11" t="s">
        <v>550</v>
      </c>
      <c r="D582" s="11">
        <v>20.7</v>
      </c>
      <c r="E582" s="7">
        <f>VLOOKUP(A582, Sheet2!$A$2:$K$8265, 11)</f>
        <v>110.10129999999999</v>
      </c>
      <c r="F582" s="7">
        <f t="shared" si="7"/>
        <v>2.5874999999999999</v>
      </c>
      <c r="G582" s="8">
        <v>200000</v>
      </c>
      <c r="H582" s="9">
        <f t="shared" si="8"/>
        <v>4200000</v>
      </c>
      <c r="I582" s="10"/>
    </row>
    <row r="583" spans="1:9" ht="14.25" customHeight="1">
      <c r="A583" s="6" t="str">
        <f t="shared" si="6"/>
        <v>BGR NGADIROJO_BLUMBANG</v>
      </c>
      <c r="B583" s="11" t="s">
        <v>538</v>
      </c>
      <c r="C583" s="11" t="s">
        <v>551</v>
      </c>
      <c r="D583" s="11">
        <v>21.59</v>
      </c>
      <c r="E583" s="7">
        <f>VLOOKUP(A583, Sheet2!$A$2:$K$8265, 11)</f>
        <v>110.10129999999999</v>
      </c>
      <c r="F583" s="7">
        <f t="shared" si="7"/>
        <v>2.69875</v>
      </c>
      <c r="G583" s="8">
        <v>200000</v>
      </c>
      <c r="H583" s="9">
        <f t="shared" si="8"/>
        <v>4400000</v>
      </c>
      <c r="I583" s="10"/>
    </row>
    <row r="584" spans="1:9" ht="14.25" customHeight="1">
      <c r="A584" s="6" t="str">
        <f t="shared" si="6"/>
        <v>BGR NGADIROJO_BOTO</v>
      </c>
      <c r="B584" s="11" t="s">
        <v>538</v>
      </c>
      <c r="C584" s="11" t="s">
        <v>552</v>
      </c>
      <c r="D584" s="11">
        <v>20.7</v>
      </c>
      <c r="E584" s="7">
        <f>VLOOKUP(A584, Sheet2!$A$2:$K$8265, 11)</f>
        <v>110.10129999999999</v>
      </c>
      <c r="F584" s="7">
        <f t="shared" si="7"/>
        <v>2.5874999999999999</v>
      </c>
      <c r="G584" s="8">
        <v>200000</v>
      </c>
      <c r="H584" s="9">
        <f t="shared" si="8"/>
        <v>4200000</v>
      </c>
      <c r="I584" s="10"/>
    </row>
    <row r="585" spans="1:9" ht="14.25" customHeight="1">
      <c r="A585" s="6" t="str">
        <f t="shared" si="6"/>
        <v>BGR NGADIROJO_BOTO</v>
      </c>
      <c r="B585" s="11" t="s">
        <v>538</v>
      </c>
      <c r="C585" s="11" t="s">
        <v>552</v>
      </c>
      <c r="D585" s="11">
        <v>20.7</v>
      </c>
      <c r="E585" s="7">
        <f>VLOOKUP(A585, Sheet2!$A$2:$K$8265, 11)</f>
        <v>110.10129999999999</v>
      </c>
      <c r="F585" s="7">
        <f t="shared" si="7"/>
        <v>2.5874999999999999</v>
      </c>
      <c r="G585" s="8">
        <v>200000</v>
      </c>
      <c r="H585" s="9">
        <f t="shared" si="8"/>
        <v>4200000</v>
      </c>
      <c r="I585" s="10"/>
    </row>
    <row r="586" spans="1:9" ht="14.25" customHeight="1">
      <c r="A586" s="6" t="str">
        <f t="shared" si="6"/>
        <v>BGR NGADIROJO_BRENGGOLO</v>
      </c>
      <c r="B586" s="11" t="s">
        <v>538</v>
      </c>
      <c r="C586" s="11" t="s">
        <v>553</v>
      </c>
      <c r="D586" s="11">
        <v>20.7</v>
      </c>
      <c r="E586" s="7">
        <f>VLOOKUP(A586, Sheet2!$A$2:$K$8265, 11)</f>
        <v>110.10129999999999</v>
      </c>
      <c r="F586" s="7">
        <f t="shared" si="7"/>
        <v>2.5874999999999999</v>
      </c>
      <c r="G586" s="8">
        <v>200000</v>
      </c>
      <c r="H586" s="9">
        <f t="shared" si="8"/>
        <v>4200000</v>
      </c>
      <c r="I586" s="10"/>
    </row>
    <row r="587" spans="1:9" ht="14.25" customHeight="1">
      <c r="A587" s="6" t="str">
        <f t="shared" si="6"/>
        <v>BGR NGADIROJO_BUBAKAN</v>
      </c>
      <c r="B587" s="11" t="s">
        <v>538</v>
      </c>
      <c r="C587" s="11" t="s">
        <v>554</v>
      </c>
      <c r="D587" s="11">
        <v>20.7</v>
      </c>
      <c r="E587" s="7">
        <f>VLOOKUP(A587, Sheet2!$A$2:$K$8265, 11)</f>
        <v>110.10129999999999</v>
      </c>
      <c r="F587" s="7">
        <f t="shared" si="7"/>
        <v>2.5874999999999999</v>
      </c>
      <c r="G587" s="8">
        <v>200000</v>
      </c>
      <c r="H587" s="9">
        <f t="shared" si="8"/>
        <v>4200000</v>
      </c>
      <c r="I587" s="10"/>
    </row>
    <row r="588" spans="1:9" ht="14.25" customHeight="1">
      <c r="A588" s="6" t="str">
        <f t="shared" si="6"/>
        <v>BGR NGADIROJO_BUGELAN</v>
      </c>
      <c r="B588" s="11" t="s">
        <v>538</v>
      </c>
      <c r="C588" s="11" t="s">
        <v>555</v>
      </c>
      <c r="D588" s="11">
        <v>20.7</v>
      </c>
      <c r="E588" s="7">
        <f>VLOOKUP(A588, Sheet2!$A$2:$K$8265, 11)</f>
        <v>110.10129999999999</v>
      </c>
      <c r="F588" s="7">
        <f t="shared" si="7"/>
        <v>2.5874999999999999</v>
      </c>
      <c r="G588" s="8">
        <v>200000</v>
      </c>
      <c r="H588" s="9">
        <f t="shared" si="8"/>
        <v>4200000</v>
      </c>
      <c r="I588" s="10"/>
    </row>
    <row r="589" spans="1:9" ht="14.25" customHeight="1">
      <c r="A589" s="6" t="str">
        <f t="shared" si="6"/>
        <v>BGR NGADIROJO_BULUKERTO</v>
      </c>
      <c r="B589" s="11" t="s">
        <v>538</v>
      </c>
      <c r="C589" s="11" t="s">
        <v>556</v>
      </c>
      <c r="D589" s="11">
        <v>20.7</v>
      </c>
      <c r="E589" s="7">
        <f>VLOOKUP(A589, Sheet2!$A$2:$K$8265, 11)</f>
        <v>110.10129999999999</v>
      </c>
      <c r="F589" s="7">
        <f t="shared" si="7"/>
        <v>2.5874999999999999</v>
      </c>
      <c r="G589" s="8">
        <v>200000</v>
      </c>
      <c r="H589" s="9">
        <f t="shared" si="8"/>
        <v>4200000</v>
      </c>
      <c r="I589" s="10"/>
    </row>
    <row r="590" spans="1:9" ht="14.25" customHeight="1">
      <c r="A590" s="6" t="str">
        <f t="shared" si="6"/>
        <v>BGR NGADIROJO_BULUREJO</v>
      </c>
      <c r="B590" s="11" t="s">
        <v>538</v>
      </c>
      <c r="C590" s="11" t="s">
        <v>557</v>
      </c>
      <c r="D590" s="11">
        <v>20.7</v>
      </c>
      <c r="E590" s="7">
        <f>VLOOKUP(A590, Sheet2!$A$2:$K$8265, 11)</f>
        <v>110.10129999999999</v>
      </c>
      <c r="F590" s="7">
        <f t="shared" si="7"/>
        <v>2.5874999999999999</v>
      </c>
      <c r="G590" s="8">
        <v>200000</v>
      </c>
      <c r="H590" s="9">
        <f t="shared" si="8"/>
        <v>4200000</v>
      </c>
      <c r="I590" s="10"/>
    </row>
    <row r="591" spans="1:9" ht="14.25" customHeight="1">
      <c r="A591" s="6" t="str">
        <f t="shared" si="6"/>
        <v>BGR NGADIROJO_BULUREJO</v>
      </c>
      <c r="B591" s="11" t="s">
        <v>538</v>
      </c>
      <c r="C591" s="11" t="s">
        <v>557</v>
      </c>
      <c r="D591" s="11">
        <v>20.7</v>
      </c>
      <c r="E591" s="7">
        <f>VLOOKUP(A591, Sheet2!$A$2:$K$8265, 11)</f>
        <v>110.10129999999999</v>
      </c>
      <c r="F591" s="7">
        <f t="shared" si="7"/>
        <v>2.5874999999999999</v>
      </c>
      <c r="G591" s="8">
        <v>200000</v>
      </c>
      <c r="H591" s="9">
        <f t="shared" si="8"/>
        <v>4200000</v>
      </c>
      <c r="I591" s="10"/>
    </row>
    <row r="592" spans="1:9" ht="14.25" customHeight="1">
      <c r="A592" s="6" t="str">
        <f t="shared" si="6"/>
        <v>BGR NGADIROJO_BULUREJO</v>
      </c>
      <c r="B592" s="11" t="s">
        <v>538</v>
      </c>
      <c r="C592" s="11" t="s">
        <v>557</v>
      </c>
      <c r="D592" s="11">
        <v>20.7</v>
      </c>
      <c r="E592" s="7">
        <f>VLOOKUP(A592, Sheet2!$A$2:$K$8265, 11)</f>
        <v>110.10129999999999</v>
      </c>
      <c r="F592" s="7">
        <f t="shared" si="7"/>
        <v>2.5874999999999999</v>
      </c>
      <c r="G592" s="8">
        <v>200000</v>
      </c>
      <c r="H592" s="9">
        <f t="shared" si="8"/>
        <v>4200000</v>
      </c>
      <c r="I592" s="10"/>
    </row>
    <row r="593" spans="1:9" ht="14.25" customHeight="1">
      <c r="A593" s="6" t="str">
        <f t="shared" si="6"/>
        <v>BGR NGADIROJO_BULUSARI</v>
      </c>
      <c r="B593" s="11" t="s">
        <v>538</v>
      </c>
      <c r="C593" s="11" t="s">
        <v>558</v>
      </c>
      <c r="D593" s="11">
        <v>20.7</v>
      </c>
      <c r="E593" s="7">
        <f>VLOOKUP(A593, Sheet2!$A$2:$K$8265, 11)</f>
        <v>110.10129999999999</v>
      </c>
      <c r="F593" s="7">
        <f t="shared" si="7"/>
        <v>2.5874999999999999</v>
      </c>
      <c r="G593" s="8">
        <v>200000</v>
      </c>
      <c r="H593" s="9">
        <f t="shared" si="8"/>
        <v>4200000</v>
      </c>
      <c r="I593" s="10"/>
    </row>
    <row r="594" spans="1:9" ht="14.25" customHeight="1">
      <c r="A594" s="6" t="str">
        <f t="shared" si="6"/>
        <v>BGR NGADIROJO_BULUSULUR</v>
      </c>
      <c r="B594" s="11" t="s">
        <v>538</v>
      </c>
      <c r="C594" s="11" t="s">
        <v>559</v>
      </c>
      <c r="D594" s="11">
        <v>20.7</v>
      </c>
      <c r="E594" s="7">
        <f>VLOOKUP(A594, Sheet2!$A$2:$K$8265, 11)</f>
        <v>110.10129999999999</v>
      </c>
      <c r="F594" s="7">
        <f t="shared" si="7"/>
        <v>2.5874999999999999</v>
      </c>
      <c r="G594" s="8">
        <v>200000</v>
      </c>
      <c r="H594" s="9">
        <f t="shared" si="8"/>
        <v>4200000</v>
      </c>
      <c r="I594" s="10"/>
    </row>
    <row r="595" spans="1:9" ht="14.25" customHeight="1">
      <c r="A595" s="6" t="str">
        <f t="shared" si="6"/>
        <v>BGR NGADIROJO_BUMIHARJO</v>
      </c>
      <c r="B595" s="11" t="s">
        <v>538</v>
      </c>
      <c r="C595" s="11" t="s">
        <v>560</v>
      </c>
      <c r="D595" s="11">
        <v>20.7</v>
      </c>
      <c r="E595" s="7">
        <f>VLOOKUP(A595, Sheet2!$A$2:$K$8265, 11)</f>
        <v>110.10129999999999</v>
      </c>
      <c r="F595" s="7">
        <f t="shared" si="7"/>
        <v>2.5874999999999999</v>
      </c>
      <c r="G595" s="8">
        <v>200000</v>
      </c>
      <c r="H595" s="9">
        <f t="shared" si="8"/>
        <v>4200000</v>
      </c>
      <c r="I595" s="10"/>
    </row>
    <row r="596" spans="1:9" ht="14.25" customHeight="1">
      <c r="A596" s="6" t="str">
        <f t="shared" si="6"/>
        <v>BGR NGADIROJO_BUMIHARJO</v>
      </c>
      <c r="B596" s="11" t="s">
        <v>538</v>
      </c>
      <c r="C596" s="11" t="s">
        <v>560</v>
      </c>
      <c r="D596" s="11">
        <v>20.7</v>
      </c>
      <c r="E596" s="7">
        <f>VLOOKUP(A596, Sheet2!$A$2:$K$8265, 11)</f>
        <v>110.10129999999999</v>
      </c>
      <c r="F596" s="7">
        <f t="shared" si="7"/>
        <v>2.5874999999999999</v>
      </c>
      <c r="G596" s="8">
        <v>200000</v>
      </c>
      <c r="H596" s="9">
        <f t="shared" si="8"/>
        <v>4200000</v>
      </c>
      <c r="I596" s="10"/>
    </row>
    <row r="597" spans="1:9" ht="14.25" customHeight="1">
      <c r="A597" s="6" t="str">
        <f t="shared" si="6"/>
        <v>BGR NGADIROJO_CANGKRING</v>
      </c>
      <c r="B597" s="11" t="s">
        <v>538</v>
      </c>
      <c r="C597" s="11" t="s">
        <v>561</v>
      </c>
      <c r="D597" s="11">
        <v>20.7</v>
      </c>
      <c r="E597" s="7">
        <f>VLOOKUP(A597, Sheet2!$A$2:$K$8265, 11)</f>
        <v>110.10129999999999</v>
      </c>
      <c r="F597" s="7">
        <f t="shared" si="7"/>
        <v>2.5874999999999999</v>
      </c>
      <c r="G597" s="8">
        <v>200000</v>
      </c>
      <c r="H597" s="9">
        <f t="shared" si="8"/>
        <v>4200000</v>
      </c>
      <c r="I597" s="10"/>
    </row>
    <row r="598" spans="1:9" ht="14.25" customHeight="1">
      <c r="A598" s="6" t="str">
        <f t="shared" si="6"/>
        <v>BGR NGADIROJO_CONTO</v>
      </c>
      <c r="B598" s="11" t="s">
        <v>538</v>
      </c>
      <c r="C598" s="11" t="s">
        <v>562</v>
      </c>
      <c r="D598" s="11">
        <v>20.7</v>
      </c>
      <c r="E598" s="7">
        <f>VLOOKUP(A598, Sheet2!$A$2:$K$8265, 11)</f>
        <v>110.10129999999999</v>
      </c>
      <c r="F598" s="7">
        <f t="shared" si="7"/>
        <v>2.5874999999999999</v>
      </c>
      <c r="G598" s="8">
        <v>200000</v>
      </c>
      <c r="H598" s="9">
        <f t="shared" si="8"/>
        <v>4200000</v>
      </c>
      <c r="I598" s="10"/>
    </row>
    <row r="599" spans="1:9" ht="14.25" customHeight="1">
      <c r="A599" s="6" t="str">
        <f t="shared" si="6"/>
        <v>BGR NGADIROJO_DAWUNG</v>
      </c>
      <c r="B599" s="11" t="s">
        <v>538</v>
      </c>
      <c r="C599" s="11" t="s">
        <v>563</v>
      </c>
      <c r="D599" s="11">
        <v>21.59</v>
      </c>
      <c r="E599" s="7">
        <f>VLOOKUP(A599, Sheet2!$A$2:$K$8265, 11)</f>
        <v>110.10129999999999</v>
      </c>
      <c r="F599" s="7">
        <f t="shared" si="7"/>
        <v>2.69875</v>
      </c>
      <c r="G599" s="8">
        <v>200000</v>
      </c>
      <c r="H599" s="9">
        <f t="shared" si="8"/>
        <v>4400000</v>
      </c>
      <c r="I599" s="10"/>
    </row>
    <row r="600" spans="1:9" ht="14.25" customHeight="1">
      <c r="A600" s="6" t="str">
        <f t="shared" si="6"/>
        <v>BGR NGADIROJO_DAWUNGAN</v>
      </c>
      <c r="B600" s="11" t="s">
        <v>538</v>
      </c>
      <c r="C600" s="11" t="s">
        <v>564</v>
      </c>
      <c r="D600" s="11">
        <v>20.7</v>
      </c>
      <c r="E600" s="7">
        <f>VLOOKUP(A600, Sheet2!$A$2:$K$8265, 11)</f>
        <v>110.10129999999999</v>
      </c>
      <c r="F600" s="7">
        <f t="shared" si="7"/>
        <v>2.5874999999999999</v>
      </c>
      <c r="G600" s="8">
        <v>200000</v>
      </c>
      <c r="H600" s="9">
        <f t="shared" si="8"/>
        <v>4200000</v>
      </c>
      <c r="I600" s="10"/>
    </row>
    <row r="601" spans="1:9" ht="14.25" customHeight="1">
      <c r="A601" s="6" t="str">
        <f t="shared" si="6"/>
        <v>BGR NGADIROJO_DLEPIH</v>
      </c>
      <c r="B601" s="11" t="s">
        <v>538</v>
      </c>
      <c r="C601" s="11" t="s">
        <v>565</v>
      </c>
      <c r="D601" s="11">
        <v>20.7</v>
      </c>
      <c r="E601" s="7">
        <f>VLOOKUP(A601, Sheet2!$A$2:$K$8265, 11)</f>
        <v>110.10129999999999</v>
      </c>
      <c r="F601" s="7">
        <f t="shared" si="7"/>
        <v>2.5874999999999999</v>
      </c>
      <c r="G601" s="8">
        <v>200000</v>
      </c>
      <c r="H601" s="9">
        <f t="shared" si="8"/>
        <v>4200000</v>
      </c>
      <c r="I601" s="10"/>
    </row>
    <row r="602" spans="1:9" ht="14.25" customHeight="1">
      <c r="A602" s="6" t="str">
        <f t="shared" si="6"/>
        <v>BGR NGADIROJO_DOHO</v>
      </c>
      <c r="B602" s="11" t="s">
        <v>538</v>
      </c>
      <c r="C602" s="11" t="s">
        <v>566</v>
      </c>
      <c r="D602" s="11">
        <v>20.7</v>
      </c>
      <c r="E602" s="7">
        <f>VLOOKUP(A602, Sheet2!$A$2:$K$8265, 11)</f>
        <v>110.10129999999999</v>
      </c>
      <c r="F602" s="7">
        <f t="shared" si="7"/>
        <v>2.5874999999999999</v>
      </c>
      <c r="G602" s="8">
        <v>200000</v>
      </c>
      <c r="H602" s="9">
        <f t="shared" si="8"/>
        <v>4200000</v>
      </c>
      <c r="I602" s="10"/>
    </row>
    <row r="603" spans="1:9" ht="14.25" customHeight="1">
      <c r="A603" s="6" t="str">
        <f t="shared" si="6"/>
        <v>BGR NGADIROJO_DOMAS</v>
      </c>
      <c r="B603" s="11" t="s">
        <v>538</v>
      </c>
      <c r="C603" s="11" t="s">
        <v>567</v>
      </c>
      <c r="D603" s="11">
        <v>20.7</v>
      </c>
      <c r="E603" s="7">
        <f>VLOOKUP(A603, Sheet2!$A$2:$K$8265, 11)</f>
        <v>110.10129999999999</v>
      </c>
      <c r="F603" s="7">
        <f t="shared" si="7"/>
        <v>2.5874999999999999</v>
      </c>
      <c r="G603" s="8">
        <v>200000</v>
      </c>
      <c r="H603" s="9">
        <f t="shared" si="8"/>
        <v>4200000</v>
      </c>
      <c r="I603" s="10"/>
    </row>
    <row r="604" spans="1:9" ht="14.25" customHeight="1">
      <c r="A604" s="6" t="str">
        <f t="shared" si="6"/>
        <v>BGR NGADIROJO_DUREN</v>
      </c>
      <c r="B604" s="11" t="s">
        <v>538</v>
      </c>
      <c r="C604" s="11" t="s">
        <v>568</v>
      </c>
      <c r="D604" s="11">
        <v>20.7</v>
      </c>
      <c r="E604" s="7">
        <f>VLOOKUP(A604, Sheet2!$A$2:$K$8265, 11)</f>
        <v>110.10129999999999</v>
      </c>
      <c r="F604" s="7">
        <f t="shared" si="7"/>
        <v>2.5874999999999999</v>
      </c>
      <c r="G604" s="8">
        <v>200000</v>
      </c>
      <c r="H604" s="9">
        <f t="shared" si="8"/>
        <v>4200000</v>
      </c>
      <c r="I604" s="10"/>
    </row>
    <row r="605" spans="1:9" ht="14.25" customHeight="1">
      <c r="A605" s="6" t="str">
        <f t="shared" si="6"/>
        <v>BGR NGADIROJO_GAMBIRANOM</v>
      </c>
      <c r="B605" s="11" t="s">
        <v>538</v>
      </c>
      <c r="C605" s="11" t="s">
        <v>569</v>
      </c>
      <c r="D605" s="11">
        <v>20.7</v>
      </c>
      <c r="E605" s="7">
        <f>VLOOKUP(A605, Sheet2!$A$2:$K$8265, 11)</f>
        <v>110.10129999999999</v>
      </c>
      <c r="F605" s="7">
        <f t="shared" si="7"/>
        <v>2.5874999999999999</v>
      </c>
      <c r="G605" s="8">
        <v>200000</v>
      </c>
      <c r="H605" s="9">
        <f t="shared" si="8"/>
        <v>4200000</v>
      </c>
      <c r="I605" s="10"/>
    </row>
    <row r="606" spans="1:9" ht="14.25" customHeight="1">
      <c r="A606" s="6" t="str">
        <f t="shared" si="6"/>
        <v>BGR NGADIROJO_GAMBIRANOM</v>
      </c>
      <c r="B606" s="11" t="s">
        <v>538</v>
      </c>
      <c r="C606" s="11" t="s">
        <v>569</v>
      </c>
      <c r="D606" s="11">
        <v>20.7</v>
      </c>
      <c r="E606" s="7">
        <f>VLOOKUP(A606, Sheet2!$A$2:$K$8265, 11)</f>
        <v>110.10129999999999</v>
      </c>
      <c r="F606" s="7">
        <f t="shared" si="7"/>
        <v>2.5874999999999999</v>
      </c>
      <c r="G606" s="8">
        <v>200000</v>
      </c>
      <c r="H606" s="9">
        <f t="shared" si="8"/>
        <v>4200000</v>
      </c>
      <c r="I606" s="10"/>
    </row>
    <row r="607" spans="1:9" ht="14.25" customHeight="1">
      <c r="A607" s="6" t="str">
        <f t="shared" si="6"/>
        <v>BGR NGADIROJO_GAMBIRMANIS</v>
      </c>
      <c r="B607" s="11" t="s">
        <v>538</v>
      </c>
      <c r="C607" s="11" t="s">
        <v>570</v>
      </c>
      <c r="D607" s="11">
        <v>20.7</v>
      </c>
      <c r="E607" s="7">
        <f>VLOOKUP(A607, Sheet2!$A$2:$K$8265, 11)</f>
        <v>110.10129999999999</v>
      </c>
      <c r="F607" s="7">
        <f t="shared" si="7"/>
        <v>2.5874999999999999</v>
      </c>
      <c r="G607" s="8">
        <v>200000</v>
      </c>
      <c r="H607" s="9">
        <f t="shared" si="8"/>
        <v>4200000</v>
      </c>
      <c r="I607" s="10"/>
    </row>
    <row r="608" spans="1:9" ht="14.25" customHeight="1">
      <c r="A608" s="6" t="str">
        <f t="shared" si="6"/>
        <v>BGR NGADIROJO_GEBANG</v>
      </c>
      <c r="B608" s="11" t="s">
        <v>538</v>
      </c>
      <c r="C608" s="11" t="s">
        <v>372</v>
      </c>
      <c r="D608" s="11">
        <v>20.7</v>
      </c>
      <c r="E608" s="7">
        <f>VLOOKUP(A608, Sheet2!$A$2:$K$8265, 11)</f>
        <v>110.10129999999999</v>
      </c>
      <c r="F608" s="7">
        <f t="shared" si="7"/>
        <v>2.5874999999999999</v>
      </c>
      <c r="G608" s="8">
        <v>200000</v>
      </c>
      <c r="H608" s="9">
        <f t="shared" si="8"/>
        <v>4200000</v>
      </c>
      <c r="I608" s="10"/>
    </row>
    <row r="609" spans="1:9" ht="14.25" customHeight="1">
      <c r="A609" s="6" t="str">
        <f t="shared" si="6"/>
        <v>BGR NGADIROJO_GEDAWUNG</v>
      </c>
      <c r="B609" s="11" t="s">
        <v>538</v>
      </c>
      <c r="C609" s="11" t="s">
        <v>571</v>
      </c>
      <c r="D609" s="11">
        <v>20.7</v>
      </c>
      <c r="E609" s="7">
        <f>VLOOKUP(A609, Sheet2!$A$2:$K$8265, 11)</f>
        <v>110.10129999999999</v>
      </c>
      <c r="F609" s="7">
        <f t="shared" si="7"/>
        <v>2.5874999999999999</v>
      </c>
      <c r="G609" s="8">
        <v>200000</v>
      </c>
      <c r="H609" s="9">
        <f t="shared" si="8"/>
        <v>4200000</v>
      </c>
      <c r="I609" s="10"/>
    </row>
    <row r="610" spans="1:9" ht="14.25" customHeight="1">
      <c r="A610" s="6" t="str">
        <f t="shared" si="6"/>
        <v>BGR NGADIROJO_GEDONG</v>
      </c>
      <c r="B610" s="11" t="s">
        <v>538</v>
      </c>
      <c r="C610" s="11" t="s">
        <v>375</v>
      </c>
      <c r="D610" s="11">
        <v>20.7</v>
      </c>
      <c r="E610" s="7">
        <f>VLOOKUP(A610, Sheet2!$A$2:$K$8265, 11)</f>
        <v>110.10129999999999</v>
      </c>
      <c r="F610" s="7">
        <f t="shared" si="7"/>
        <v>2.5874999999999999</v>
      </c>
      <c r="G610" s="8">
        <v>200000</v>
      </c>
      <c r="H610" s="9">
        <f t="shared" si="8"/>
        <v>4200000</v>
      </c>
      <c r="I610" s="10"/>
    </row>
    <row r="611" spans="1:9" ht="14.25" customHeight="1">
      <c r="A611" s="6" t="str">
        <f t="shared" si="6"/>
        <v>BGR NGADIROJO_GEDONGREJO</v>
      </c>
      <c r="B611" s="11" t="s">
        <v>538</v>
      </c>
      <c r="C611" s="11" t="s">
        <v>572</v>
      </c>
      <c r="D611" s="11">
        <v>20.7</v>
      </c>
      <c r="E611" s="7">
        <f>VLOOKUP(A611, Sheet2!$A$2:$K$8265, 11)</f>
        <v>110.10129999999999</v>
      </c>
      <c r="F611" s="7">
        <f t="shared" si="7"/>
        <v>2.5874999999999999</v>
      </c>
      <c r="G611" s="8">
        <v>200000</v>
      </c>
      <c r="H611" s="9">
        <f t="shared" si="8"/>
        <v>4200000</v>
      </c>
      <c r="I611" s="10"/>
    </row>
    <row r="612" spans="1:9" ht="14.25" customHeight="1">
      <c r="A612" s="6" t="str">
        <f t="shared" si="6"/>
        <v>BGR NGADIROJO_GEMANTAR</v>
      </c>
      <c r="B612" s="11" t="s">
        <v>538</v>
      </c>
      <c r="C612" s="11" t="s">
        <v>573</v>
      </c>
      <c r="D612" s="11">
        <v>21.59</v>
      </c>
      <c r="E612" s="7">
        <f>VLOOKUP(A612, Sheet2!$A$2:$K$8265, 11)</f>
        <v>110.10129999999999</v>
      </c>
      <c r="F612" s="7">
        <f t="shared" si="7"/>
        <v>2.69875</v>
      </c>
      <c r="G612" s="8">
        <v>200000</v>
      </c>
      <c r="H612" s="9">
        <f t="shared" si="8"/>
        <v>4400000</v>
      </c>
      <c r="I612" s="10"/>
    </row>
    <row r="613" spans="1:9" ht="14.25" customHeight="1">
      <c r="A613" s="6" t="str">
        <f t="shared" si="6"/>
        <v>BGR NGADIROJO_GEMAWANG</v>
      </c>
      <c r="B613" s="11" t="s">
        <v>538</v>
      </c>
      <c r="C613" s="11" t="s">
        <v>574</v>
      </c>
      <c r="D613" s="11">
        <v>20.7</v>
      </c>
      <c r="E613" s="7">
        <f>VLOOKUP(A613, Sheet2!$A$2:$K$8265, 11)</f>
        <v>110.10129999999999</v>
      </c>
      <c r="F613" s="7">
        <f t="shared" si="7"/>
        <v>2.5874999999999999</v>
      </c>
      <c r="G613" s="8">
        <v>200000</v>
      </c>
      <c r="H613" s="9">
        <f t="shared" si="8"/>
        <v>4200000</v>
      </c>
      <c r="I613" s="10"/>
    </row>
    <row r="614" spans="1:9" ht="14.25" customHeight="1">
      <c r="A614" s="6" t="str">
        <f t="shared" si="6"/>
        <v>BGR NGADIROJO_GEMAWANG</v>
      </c>
      <c r="B614" s="11" t="s">
        <v>538</v>
      </c>
      <c r="C614" s="11" t="s">
        <v>574</v>
      </c>
      <c r="D614" s="11">
        <v>20.7</v>
      </c>
      <c r="E614" s="7">
        <f>VLOOKUP(A614, Sheet2!$A$2:$K$8265, 11)</f>
        <v>110.10129999999999</v>
      </c>
      <c r="F614" s="7">
        <f t="shared" si="7"/>
        <v>2.5874999999999999</v>
      </c>
      <c r="G614" s="8">
        <v>200000</v>
      </c>
      <c r="H614" s="9">
        <f t="shared" si="8"/>
        <v>4200000</v>
      </c>
      <c r="I614" s="10"/>
    </row>
    <row r="615" spans="1:9" ht="14.25" customHeight="1">
      <c r="A615" s="6" t="str">
        <f t="shared" si="6"/>
        <v>BGR NGADIROJO_GENDAYAKAN</v>
      </c>
      <c r="B615" s="11" t="s">
        <v>538</v>
      </c>
      <c r="C615" s="11" t="s">
        <v>575</v>
      </c>
      <c r="D615" s="11">
        <v>20.7</v>
      </c>
      <c r="E615" s="7">
        <f>VLOOKUP(A615, Sheet2!$A$2:$K$8265, 11)</f>
        <v>110.10129999999999</v>
      </c>
      <c r="F615" s="7">
        <f t="shared" si="7"/>
        <v>2.5874999999999999</v>
      </c>
      <c r="G615" s="8">
        <v>200000</v>
      </c>
      <c r="H615" s="9">
        <f t="shared" si="8"/>
        <v>4200000</v>
      </c>
      <c r="I615" s="10"/>
    </row>
    <row r="616" spans="1:9" ht="14.25" customHeight="1">
      <c r="A616" s="6" t="str">
        <f t="shared" si="6"/>
        <v>BGR NGADIROJO_GENENG</v>
      </c>
      <c r="B616" s="11" t="s">
        <v>538</v>
      </c>
      <c r="C616" s="11" t="s">
        <v>576</v>
      </c>
      <c r="D616" s="11">
        <v>20.7</v>
      </c>
      <c r="E616" s="7">
        <f>VLOOKUP(A616, Sheet2!$A$2:$K$8265, 11)</f>
        <v>110.10129999999999</v>
      </c>
      <c r="F616" s="7">
        <f t="shared" si="7"/>
        <v>2.5874999999999999</v>
      </c>
      <c r="G616" s="8">
        <v>200000</v>
      </c>
      <c r="H616" s="9">
        <f t="shared" si="8"/>
        <v>4200000</v>
      </c>
      <c r="I616" s="10"/>
    </row>
    <row r="617" spans="1:9" ht="14.25" customHeight="1">
      <c r="A617" s="6" t="str">
        <f t="shared" si="6"/>
        <v>BGR NGADIROJO_GENENGAN</v>
      </c>
      <c r="B617" s="11" t="s">
        <v>538</v>
      </c>
      <c r="C617" s="11" t="s">
        <v>577</v>
      </c>
      <c r="D617" s="11">
        <v>21.59</v>
      </c>
      <c r="E617" s="7">
        <f>VLOOKUP(A617, Sheet2!$A$2:$K$8265, 11)</f>
        <v>110.10129999999999</v>
      </c>
      <c r="F617" s="7">
        <f t="shared" si="7"/>
        <v>2.69875</v>
      </c>
      <c r="G617" s="8">
        <v>200000</v>
      </c>
      <c r="H617" s="9">
        <f t="shared" si="8"/>
        <v>4400000</v>
      </c>
      <c r="I617" s="10"/>
    </row>
    <row r="618" spans="1:9" ht="14.25" customHeight="1">
      <c r="A618" s="6" t="str">
        <f t="shared" si="6"/>
        <v>BGR NGADIROJO_GENENGHARJO</v>
      </c>
      <c r="B618" s="11" t="s">
        <v>538</v>
      </c>
      <c r="C618" s="11" t="s">
        <v>578</v>
      </c>
      <c r="D618" s="11">
        <v>20.7</v>
      </c>
      <c r="E618" s="7">
        <f>VLOOKUP(A618, Sheet2!$A$2:$K$8265, 11)</f>
        <v>110.10129999999999</v>
      </c>
      <c r="F618" s="7">
        <f t="shared" si="7"/>
        <v>2.5874999999999999</v>
      </c>
      <c r="G618" s="8">
        <v>200000</v>
      </c>
      <c r="H618" s="9">
        <f t="shared" si="8"/>
        <v>4200000</v>
      </c>
      <c r="I618" s="10"/>
    </row>
    <row r="619" spans="1:9" ht="14.25" customHeight="1">
      <c r="A619" s="6" t="str">
        <f t="shared" si="6"/>
        <v>BGR NGADIROJO_GERDU</v>
      </c>
      <c r="B619" s="11" t="s">
        <v>538</v>
      </c>
      <c r="C619" s="11" t="s">
        <v>579</v>
      </c>
      <c r="D619" s="11">
        <v>21.59</v>
      </c>
      <c r="E619" s="7">
        <f>VLOOKUP(A619, Sheet2!$A$2:$K$8265, 11)</f>
        <v>110.10129999999999</v>
      </c>
      <c r="F619" s="7">
        <f t="shared" si="7"/>
        <v>2.69875</v>
      </c>
      <c r="G619" s="8">
        <v>200000</v>
      </c>
      <c r="H619" s="9">
        <f t="shared" si="8"/>
        <v>4400000</v>
      </c>
      <c r="I619" s="10"/>
    </row>
    <row r="620" spans="1:9" ht="14.25" customHeight="1">
      <c r="A620" s="6" t="str">
        <f t="shared" si="6"/>
        <v>BGR NGADIROJO_GESING</v>
      </c>
      <c r="B620" s="11" t="s">
        <v>538</v>
      </c>
      <c r="C620" s="11" t="s">
        <v>580</v>
      </c>
      <c r="D620" s="11">
        <v>20.7</v>
      </c>
      <c r="E620" s="7">
        <f>VLOOKUP(A620, Sheet2!$A$2:$K$8265, 11)</f>
        <v>110.10129999999999</v>
      </c>
      <c r="F620" s="7">
        <f t="shared" si="7"/>
        <v>2.5874999999999999</v>
      </c>
      <c r="G620" s="8">
        <v>200000</v>
      </c>
      <c r="H620" s="9">
        <f t="shared" si="8"/>
        <v>4200000</v>
      </c>
      <c r="I620" s="10"/>
    </row>
    <row r="621" spans="1:9" ht="14.25" customHeight="1">
      <c r="A621" s="6" t="str">
        <f t="shared" si="6"/>
        <v>BGR NGADIROJO_GIRIHARJO</v>
      </c>
      <c r="B621" s="11" t="s">
        <v>538</v>
      </c>
      <c r="C621" s="11" t="s">
        <v>581</v>
      </c>
      <c r="D621" s="11">
        <v>20.7</v>
      </c>
      <c r="E621" s="7">
        <f>VLOOKUP(A621, Sheet2!$A$2:$K$8265, 11)</f>
        <v>110.10129999999999</v>
      </c>
      <c r="F621" s="7">
        <f t="shared" si="7"/>
        <v>2.5874999999999999</v>
      </c>
      <c r="G621" s="8">
        <v>200000</v>
      </c>
      <c r="H621" s="9">
        <f t="shared" si="8"/>
        <v>4200000</v>
      </c>
      <c r="I621" s="10"/>
    </row>
    <row r="622" spans="1:9" ht="14.25" customHeight="1">
      <c r="A622" s="6" t="str">
        <f t="shared" si="6"/>
        <v>BGR NGADIROJO_GIRIKIKIS</v>
      </c>
      <c r="B622" s="11" t="s">
        <v>538</v>
      </c>
      <c r="C622" s="11" t="s">
        <v>582</v>
      </c>
      <c r="D622" s="11">
        <v>20.7</v>
      </c>
      <c r="E622" s="7">
        <f>VLOOKUP(A622, Sheet2!$A$2:$K$8265, 11)</f>
        <v>110.10129999999999</v>
      </c>
      <c r="F622" s="7">
        <f t="shared" si="7"/>
        <v>2.5874999999999999</v>
      </c>
      <c r="G622" s="8">
        <v>200000</v>
      </c>
      <c r="H622" s="9">
        <f t="shared" si="8"/>
        <v>4200000</v>
      </c>
      <c r="I622" s="10"/>
    </row>
    <row r="623" spans="1:9" ht="14.25" customHeight="1">
      <c r="A623" s="6" t="str">
        <f t="shared" si="6"/>
        <v>BGR NGADIROJO_GIRILAYU</v>
      </c>
      <c r="B623" s="11" t="s">
        <v>538</v>
      </c>
      <c r="C623" s="11" t="s">
        <v>583</v>
      </c>
      <c r="D623" s="11">
        <v>21.59</v>
      </c>
      <c r="E623" s="7">
        <f>VLOOKUP(A623, Sheet2!$A$2:$K$8265, 11)</f>
        <v>110.10129999999999</v>
      </c>
      <c r="F623" s="7">
        <f t="shared" si="7"/>
        <v>2.69875</v>
      </c>
      <c r="G623" s="8">
        <v>200000</v>
      </c>
      <c r="H623" s="9">
        <f t="shared" si="8"/>
        <v>4400000</v>
      </c>
      <c r="I623" s="10"/>
    </row>
    <row r="624" spans="1:9" ht="14.25" customHeight="1">
      <c r="A624" s="6" t="str">
        <f t="shared" si="6"/>
        <v>BGR NGADIROJO_GIRIMARTO</v>
      </c>
      <c r="B624" s="11" t="s">
        <v>538</v>
      </c>
      <c r="C624" s="11" t="s">
        <v>584</v>
      </c>
      <c r="D624" s="11">
        <v>20.7</v>
      </c>
      <c r="E624" s="7">
        <f>VLOOKUP(A624, Sheet2!$A$2:$K$8265, 11)</f>
        <v>110.10129999999999</v>
      </c>
      <c r="F624" s="7">
        <f t="shared" si="7"/>
        <v>2.5874999999999999</v>
      </c>
      <c r="G624" s="8">
        <v>200000</v>
      </c>
      <c r="H624" s="9">
        <f t="shared" si="8"/>
        <v>4200000</v>
      </c>
      <c r="I624" s="10"/>
    </row>
    <row r="625" spans="1:9" ht="14.25" customHeight="1">
      <c r="A625" s="6" t="str">
        <f t="shared" si="6"/>
        <v>BGR NGADIROJO_GIRIMULYO</v>
      </c>
      <c r="B625" s="11" t="s">
        <v>538</v>
      </c>
      <c r="C625" s="11" t="s">
        <v>585</v>
      </c>
      <c r="D625" s="11">
        <v>20.7</v>
      </c>
      <c r="E625" s="7">
        <f>VLOOKUP(A625, Sheet2!$A$2:$K$8265, 11)</f>
        <v>110.10129999999999</v>
      </c>
      <c r="F625" s="7">
        <f t="shared" si="7"/>
        <v>2.5874999999999999</v>
      </c>
      <c r="G625" s="8">
        <v>200000</v>
      </c>
      <c r="H625" s="9">
        <f t="shared" si="8"/>
        <v>4200000</v>
      </c>
      <c r="I625" s="10"/>
    </row>
    <row r="626" spans="1:9" ht="14.25" customHeight="1">
      <c r="A626" s="6" t="str">
        <f t="shared" si="6"/>
        <v>BGR NGADIROJO_GIRIREJO</v>
      </c>
      <c r="B626" s="11" t="s">
        <v>538</v>
      </c>
      <c r="C626" s="11" t="s">
        <v>586</v>
      </c>
      <c r="D626" s="11">
        <v>20.7</v>
      </c>
      <c r="E626" s="7">
        <f>VLOOKUP(A626, Sheet2!$A$2:$K$8265, 11)</f>
        <v>110.10129999999999</v>
      </c>
      <c r="F626" s="7">
        <f t="shared" si="7"/>
        <v>2.5874999999999999</v>
      </c>
      <c r="G626" s="8">
        <v>200000</v>
      </c>
      <c r="H626" s="9">
        <f t="shared" si="8"/>
        <v>4200000</v>
      </c>
      <c r="I626" s="10"/>
    </row>
    <row r="627" spans="1:9" ht="14.25" customHeight="1">
      <c r="A627" s="6" t="str">
        <f t="shared" si="6"/>
        <v>BGR NGADIROJO_GIRITONTRO</v>
      </c>
      <c r="B627" s="11" t="s">
        <v>538</v>
      </c>
      <c r="C627" s="11" t="s">
        <v>587</v>
      </c>
      <c r="D627" s="11">
        <v>20.7</v>
      </c>
      <c r="E627" s="7">
        <f>VLOOKUP(A627, Sheet2!$A$2:$K$8265, 11)</f>
        <v>110.10129999999999</v>
      </c>
      <c r="F627" s="7">
        <f t="shared" si="7"/>
        <v>2.5874999999999999</v>
      </c>
      <c r="G627" s="8">
        <v>200000</v>
      </c>
      <c r="H627" s="9">
        <f t="shared" si="8"/>
        <v>4200000</v>
      </c>
      <c r="I627" s="10"/>
    </row>
    <row r="628" spans="1:9" ht="14.25" customHeight="1">
      <c r="A628" s="6" t="str">
        <f t="shared" si="6"/>
        <v>BGR NGADIROJO_GIRIWARNO</v>
      </c>
      <c r="B628" s="11" t="s">
        <v>538</v>
      </c>
      <c r="C628" s="11" t="s">
        <v>588</v>
      </c>
      <c r="D628" s="11">
        <v>20.7</v>
      </c>
      <c r="E628" s="7">
        <f>VLOOKUP(A628, Sheet2!$A$2:$K$8265, 11)</f>
        <v>110.10129999999999</v>
      </c>
      <c r="F628" s="7">
        <f t="shared" si="7"/>
        <v>2.5874999999999999</v>
      </c>
      <c r="G628" s="8">
        <v>200000</v>
      </c>
      <c r="H628" s="9">
        <f t="shared" si="8"/>
        <v>4200000</v>
      </c>
      <c r="I628" s="10"/>
    </row>
    <row r="629" spans="1:9" ht="14.25" customHeight="1">
      <c r="A629" s="6" t="str">
        <f t="shared" si="6"/>
        <v>BGR NGADIROJO_GIRIWONDO</v>
      </c>
      <c r="B629" s="11" t="s">
        <v>538</v>
      </c>
      <c r="C629" s="11" t="s">
        <v>589</v>
      </c>
      <c r="D629" s="11">
        <v>21.59</v>
      </c>
      <c r="E629" s="7">
        <f>VLOOKUP(A629, Sheet2!$A$2:$K$8265, 11)</f>
        <v>110.10129999999999</v>
      </c>
      <c r="F629" s="7">
        <f t="shared" si="7"/>
        <v>2.69875</v>
      </c>
      <c r="G629" s="8">
        <v>200000</v>
      </c>
      <c r="H629" s="9">
        <f t="shared" si="8"/>
        <v>4400000</v>
      </c>
      <c r="I629" s="10"/>
    </row>
    <row r="630" spans="1:9" ht="14.25" customHeight="1">
      <c r="A630" s="6" t="str">
        <f t="shared" si="6"/>
        <v>BGR NGADIROJO_GIRIWOYO</v>
      </c>
      <c r="B630" s="11" t="s">
        <v>538</v>
      </c>
      <c r="C630" s="11" t="s">
        <v>590</v>
      </c>
      <c r="D630" s="11">
        <v>20.7</v>
      </c>
      <c r="E630" s="7">
        <f>VLOOKUP(A630, Sheet2!$A$2:$K$8265, 11)</f>
        <v>110.10129999999999</v>
      </c>
      <c r="F630" s="7">
        <f t="shared" si="7"/>
        <v>2.5874999999999999</v>
      </c>
      <c r="G630" s="8">
        <v>200000</v>
      </c>
      <c r="H630" s="9">
        <f t="shared" si="8"/>
        <v>4200000</v>
      </c>
      <c r="I630" s="10"/>
    </row>
    <row r="631" spans="1:9" ht="14.25" customHeight="1">
      <c r="A631" s="6" t="str">
        <f t="shared" si="6"/>
        <v>BGR NGADIROJO_GIRIYOSO</v>
      </c>
      <c r="B631" s="11" t="s">
        <v>538</v>
      </c>
      <c r="C631" s="11" t="s">
        <v>591</v>
      </c>
      <c r="D631" s="11">
        <v>20.7</v>
      </c>
      <c r="E631" s="7">
        <f>VLOOKUP(A631, Sheet2!$A$2:$K$8265, 11)</f>
        <v>110.10129999999999</v>
      </c>
      <c r="F631" s="7">
        <f t="shared" si="7"/>
        <v>2.5874999999999999</v>
      </c>
      <c r="G631" s="8">
        <v>200000</v>
      </c>
      <c r="H631" s="9">
        <f t="shared" si="8"/>
        <v>4200000</v>
      </c>
      <c r="I631" s="10"/>
    </row>
    <row r="632" spans="1:9" ht="14.25" customHeight="1">
      <c r="A632" s="6" t="str">
        <f t="shared" si="6"/>
        <v>BGR NGADIROJO_GOLO</v>
      </c>
      <c r="B632" s="11" t="s">
        <v>538</v>
      </c>
      <c r="C632" s="11" t="s">
        <v>592</v>
      </c>
      <c r="D632" s="11">
        <v>20.7</v>
      </c>
      <c r="E632" s="7">
        <f>VLOOKUP(A632, Sheet2!$A$2:$K$8265, 11)</f>
        <v>110.10129999999999</v>
      </c>
      <c r="F632" s="7">
        <f t="shared" si="7"/>
        <v>2.5874999999999999</v>
      </c>
      <c r="G632" s="8">
        <v>200000</v>
      </c>
      <c r="H632" s="9">
        <f t="shared" si="8"/>
        <v>4200000</v>
      </c>
      <c r="I632" s="10"/>
    </row>
    <row r="633" spans="1:9" ht="14.25" customHeight="1">
      <c r="A633" s="6" t="str">
        <f t="shared" si="6"/>
        <v>BGR NGADIROJO_GONDANG</v>
      </c>
      <c r="B633" s="11" t="s">
        <v>538</v>
      </c>
      <c r="C633" s="11" t="s">
        <v>97</v>
      </c>
      <c r="D633" s="11">
        <v>20.7</v>
      </c>
      <c r="E633" s="7">
        <f>VLOOKUP(A633, Sheet2!$A$2:$K$8265, 11)</f>
        <v>110.10129999999999</v>
      </c>
      <c r="F633" s="7">
        <f t="shared" si="7"/>
        <v>2.5874999999999999</v>
      </c>
      <c r="G633" s="8">
        <v>200000</v>
      </c>
      <c r="H633" s="9">
        <f t="shared" si="8"/>
        <v>4200000</v>
      </c>
      <c r="I633" s="10"/>
    </row>
    <row r="634" spans="1:9" ht="14.25" customHeight="1">
      <c r="A634" s="6" t="str">
        <f t="shared" si="6"/>
        <v>BGR NGADIROJO_GONDANGSARI</v>
      </c>
      <c r="B634" s="11" t="s">
        <v>538</v>
      </c>
      <c r="C634" s="11" t="s">
        <v>593</v>
      </c>
      <c r="D634" s="11">
        <v>20.7</v>
      </c>
      <c r="E634" s="7">
        <f>VLOOKUP(A634, Sheet2!$A$2:$K$8265, 11)</f>
        <v>110.10129999999999</v>
      </c>
      <c r="F634" s="7">
        <f t="shared" si="7"/>
        <v>2.5874999999999999</v>
      </c>
      <c r="G634" s="8">
        <v>200000</v>
      </c>
      <c r="H634" s="9">
        <f t="shared" si="8"/>
        <v>4200000</v>
      </c>
      <c r="I634" s="10"/>
    </row>
    <row r="635" spans="1:9" ht="14.25" customHeight="1">
      <c r="A635" s="6" t="str">
        <f t="shared" si="6"/>
        <v>BGR NGADIROJO_GONDOSULI</v>
      </c>
      <c r="B635" s="11" t="s">
        <v>538</v>
      </c>
      <c r="C635" s="11" t="s">
        <v>594</v>
      </c>
      <c r="D635" s="11">
        <v>21.59</v>
      </c>
      <c r="E635" s="7">
        <f>VLOOKUP(A635, Sheet2!$A$2:$K$8265, 11)</f>
        <v>110.10129999999999</v>
      </c>
      <c r="F635" s="7">
        <f t="shared" si="7"/>
        <v>2.69875</v>
      </c>
      <c r="G635" s="8">
        <v>200000</v>
      </c>
      <c r="H635" s="9">
        <f t="shared" si="8"/>
        <v>4400000</v>
      </c>
      <c r="I635" s="10"/>
    </row>
    <row r="636" spans="1:9" ht="14.25" customHeight="1">
      <c r="A636" s="6" t="str">
        <f t="shared" si="6"/>
        <v>BGR NGADIROJO_GUDANGHARJO</v>
      </c>
      <c r="B636" s="11" t="s">
        <v>538</v>
      </c>
      <c r="C636" s="11" t="s">
        <v>595</v>
      </c>
      <c r="D636" s="11">
        <v>20.7</v>
      </c>
      <c r="E636" s="7">
        <f>VLOOKUP(A636, Sheet2!$A$2:$K$8265, 11)</f>
        <v>110.10129999999999</v>
      </c>
      <c r="F636" s="7">
        <f t="shared" si="7"/>
        <v>2.5874999999999999</v>
      </c>
      <c r="G636" s="8">
        <v>200000</v>
      </c>
      <c r="H636" s="9">
        <f t="shared" si="8"/>
        <v>4200000</v>
      </c>
      <c r="I636" s="10"/>
    </row>
    <row r="637" spans="1:9" ht="14.25" customHeight="1">
      <c r="A637" s="6" t="str">
        <f t="shared" si="6"/>
        <v>BGR NGADIROJO_GUNAN</v>
      </c>
      <c r="B637" s="11" t="s">
        <v>538</v>
      </c>
      <c r="C637" s="11" t="s">
        <v>596</v>
      </c>
      <c r="D637" s="11">
        <v>20.7</v>
      </c>
      <c r="E637" s="7">
        <f>VLOOKUP(A637, Sheet2!$A$2:$K$8265, 11)</f>
        <v>110.10129999999999</v>
      </c>
      <c r="F637" s="7">
        <f t="shared" si="7"/>
        <v>2.5874999999999999</v>
      </c>
      <c r="G637" s="8">
        <v>200000</v>
      </c>
      <c r="H637" s="9">
        <f t="shared" si="8"/>
        <v>4200000</v>
      </c>
      <c r="I637" s="10"/>
    </row>
    <row r="638" spans="1:9" ht="14.25" customHeight="1">
      <c r="A638" s="6" t="str">
        <f t="shared" si="6"/>
        <v>BGR NGADIROJO_GUNO</v>
      </c>
      <c r="B638" s="11" t="s">
        <v>538</v>
      </c>
      <c r="C638" s="11" t="s">
        <v>597</v>
      </c>
      <c r="D638" s="11">
        <v>20.7</v>
      </c>
      <c r="E638" s="7">
        <f>VLOOKUP(A638, Sheet2!$A$2:$K$8265, 11)</f>
        <v>110.10129999999999</v>
      </c>
      <c r="F638" s="7">
        <f t="shared" si="7"/>
        <v>2.5874999999999999</v>
      </c>
      <c r="G638" s="8">
        <v>200000</v>
      </c>
      <c r="H638" s="9">
        <f t="shared" si="8"/>
        <v>4200000</v>
      </c>
      <c r="I638" s="10"/>
    </row>
    <row r="639" spans="1:9" ht="14.25" customHeight="1">
      <c r="A639" s="6" t="str">
        <f t="shared" si="6"/>
        <v>BGR NGADIROJO_GUNTURHARJO</v>
      </c>
      <c r="B639" s="11" t="s">
        <v>538</v>
      </c>
      <c r="C639" s="11" t="s">
        <v>598</v>
      </c>
      <c r="D639" s="11">
        <v>20.7</v>
      </c>
      <c r="E639" s="7">
        <f>VLOOKUP(A639, Sheet2!$A$2:$K$8265, 11)</f>
        <v>110.10129999999999</v>
      </c>
      <c r="F639" s="7">
        <f t="shared" si="7"/>
        <v>2.5874999999999999</v>
      </c>
      <c r="G639" s="8">
        <v>200000</v>
      </c>
      <c r="H639" s="9">
        <f t="shared" si="8"/>
        <v>4200000</v>
      </c>
      <c r="I639" s="10"/>
    </row>
    <row r="640" spans="1:9" ht="14.25" customHeight="1">
      <c r="A640" s="6" t="str">
        <f t="shared" si="6"/>
        <v>BGR NGADIROJO_GUNUNGSARI</v>
      </c>
      <c r="B640" s="11" t="s">
        <v>538</v>
      </c>
      <c r="C640" s="11" t="s">
        <v>599</v>
      </c>
      <c r="D640" s="11">
        <v>20.7</v>
      </c>
      <c r="E640" s="7">
        <f>VLOOKUP(A640, Sheet2!$A$2:$K$8265, 11)</f>
        <v>110.10129999999999</v>
      </c>
      <c r="F640" s="7">
        <f t="shared" si="7"/>
        <v>2.5874999999999999</v>
      </c>
      <c r="G640" s="8">
        <v>200000</v>
      </c>
      <c r="H640" s="9">
        <f t="shared" si="8"/>
        <v>4200000</v>
      </c>
      <c r="I640" s="10"/>
    </row>
    <row r="641" spans="1:9" ht="14.25" customHeight="1">
      <c r="A641" s="6" t="str">
        <f t="shared" si="6"/>
        <v>BGR NGADIROJO_GUWOTIRTO</v>
      </c>
      <c r="B641" s="11" t="s">
        <v>538</v>
      </c>
      <c r="C641" s="11" t="s">
        <v>600</v>
      </c>
      <c r="D641" s="11">
        <v>20.7</v>
      </c>
      <c r="E641" s="7">
        <f>VLOOKUP(A641, Sheet2!$A$2:$K$8265, 11)</f>
        <v>110.10129999999999</v>
      </c>
      <c r="F641" s="7">
        <f t="shared" si="7"/>
        <v>2.5874999999999999</v>
      </c>
      <c r="G641" s="8">
        <v>200000</v>
      </c>
      <c r="H641" s="9">
        <f t="shared" si="8"/>
        <v>4200000</v>
      </c>
      <c r="I641" s="10"/>
    </row>
    <row r="642" spans="1:9" ht="14.25" customHeight="1">
      <c r="A642" s="6" t="str">
        <f t="shared" si="6"/>
        <v>BGR NGADIROJO_HARGANTORO</v>
      </c>
      <c r="B642" s="11" t="s">
        <v>538</v>
      </c>
      <c r="C642" s="11" t="s">
        <v>601</v>
      </c>
      <c r="D642" s="11">
        <v>20.7</v>
      </c>
      <c r="E642" s="7">
        <f>VLOOKUP(A642, Sheet2!$A$2:$K$8265, 11)</f>
        <v>110.10129999999999</v>
      </c>
      <c r="F642" s="7">
        <f t="shared" si="7"/>
        <v>2.5874999999999999</v>
      </c>
      <c r="G642" s="8">
        <v>200000</v>
      </c>
      <c r="H642" s="9">
        <f t="shared" si="8"/>
        <v>4200000</v>
      </c>
      <c r="I642" s="10"/>
    </row>
    <row r="643" spans="1:9" ht="14.25" customHeight="1">
      <c r="A643" s="6" t="str">
        <f t="shared" si="6"/>
        <v>BGR NGADIROJO_HARGOREJO</v>
      </c>
      <c r="B643" s="11" t="s">
        <v>538</v>
      </c>
      <c r="C643" s="11" t="s">
        <v>602</v>
      </c>
      <c r="D643" s="11">
        <v>20.7</v>
      </c>
      <c r="E643" s="7">
        <f>VLOOKUP(A643, Sheet2!$A$2:$K$8265, 11)</f>
        <v>110.10129999999999</v>
      </c>
      <c r="F643" s="7">
        <f t="shared" si="7"/>
        <v>2.5874999999999999</v>
      </c>
      <c r="G643" s="8">
        <v>200000</v>
      </c>
      <c r="H643" s="9">
        <f t="shared" si="8"/>
        <v>4200000</v>
      </c>
      <c r="I643" s="10"/>
    </row>
    <row r="644" spans="1:9" ht="14.25" customHeight="1">
      <c r="A644" s="6" t="str">
        <f t="shared" si="6"/>
        <v>BGR NGADIROJO_HARGOSARI</v>
      </c>
      <c r="B644" s="11" t="s">
        <v>538</v>
      </c>
      <c r="C644" s="11" t="s">
        <v>603</v>
      </c>
      <c r="D644" s="11">
        <v>20.7</v>
      </c>
      <c r="E644" s="7">
        <f>VLOOKUP(A644, Sheet2!$A$2:$K$8265, 11)</f>
        <v>110.10129999999999</v>
      </c>
      <c r="F644" s="7">
        <f t="shared" si="7"/>
        <v>2.5874999999999999</v>
      </c>
      <c r="G644" s="8">
        <v>200000</v>
      </c>
      <c r="H644" s="9">
        <f t="shared" si="8"/>
        <v>4200000</v>
      </c>
      <c r="I644" s="10"/>
    </row>
    <row r="645" spans="1:9" ht="14.25" customHeight="1">
      <c r="A645" s="6" t="str">
        <f t="shared" si="6"/>
        <v>BGR NGADIROJO_JATIHARJO</v>
      </c>
      <c r="B645" s="11" t="s">
        <v>538</v>
      </c>
      <c r="C645" s="11" t="s">
        <v>604</v>
      </c>
      <c r="D645" s="11">
        <v>21.59</v>
      </c>
      <c r="E645" s="7">
        <f>VLOOKUP(A645, Sheet2!$A$2:$K$8265, 11)</f>
        <v>110.10129999999999</v>
      </c>
      <c r="F645" s="7">
        <f t="shared" si="7"/>
        <v>2.69875</v>
      </c>
      <c r="G645" s="8">
        <v>200000</v>
      </c>
      <c r="H645" s="9">
        <f t="shared" si="8"/>
        <v>4400000</v>
      </c>
      <c r="I645" s="10"/>
    </row>
    <row r="646" spans="1:9" ht="14.25" customHeight="1">
      <c r="A646" s="6" t="str">
        <f t="shared" si="6"/>
        <v>BGR NGADIROJO_JATIKUWUNG</v>
      </c>
      <c r="B646" s="11" t="s">
        <v>538</v>
      </c>
      <c r="C646" s="11" t="s">
        <v>605</v>
      </c>
      <c r="D646" s="11">
        <v>21.59</v>
      </c>
      <c r="E646" s="7">
        <f>VLOOKUP(A646, Sheet2!$A$2:$K$8265, 11)</f>
        <v>110.10129999999999</v>
      </c>
      <c r="F646" s="7">
        <f t="shared" si="7"/>
        <v>2.69875</v>
      </c>
      <c r="G646" s="8">
        <v>200000</v>
      </c>
      <c r="H646" s="9">
        <f t="shared" si="8"/>
        <v>4400000</v>
      </c>
      <c r="I646" s="10"/>
    </row>
    <row r="647" spans="1:9" ht="14.25" customHeight="1">
      <c r="A647" s="6" t="str">
        <f t="shared" si="6"/>
        <v>BGR NGADIROJO_JATIMARTO</v>
      </c>
      <c r="B647" s="11" t="s">
        <v>538</v>
      </c>
      <c r="C647" s="11" t="s">
        <v>606</v>
      </c>
      <c r="D647" s="11">
        <v>20.7</v>
      </c>
      <c r="E647" s="7">
        <f>VLOOKUP(A647, Sheet2!$A$2:$K$8265, 11)</f>
        <v>110.10129999999999</v>
      </c>
      <c r="F647" s="7">
        <f t="shared" si="7"/>
        <v>2.5874999999999999</v>
      </c>
      <c r="G647" s="8">
        <v>200000</v>
      </c>
      <c r="H647" s="9">
        <f t="shared" si="8"/>
        <v>4200000</v>
      </c>
      <c r="I647" s="10"/>
    </row>
    <row r="648" spans="1:9" ht="14.25" customHeight="1">
      <c r="A648" s="6" t="str">
        <f t="shared" si="6"/>
        <v>BGR NGADIROJO_JATIMULYO</v>
      </c>
      <c r="B648" s="11" t="s">
        <v>538</v>
      </c>
      <c r="C648" s="11" t="s">
        <v>607</v>
      </c>
      <c r="D648" s="11">
        <v>21.59</v>
      </c>
      <c r="E648" s="7">
        <f>VLOOKUP(A648, Sheet2!$A$2:$K$8265, 11)</f>
        <v>110.10129999999999</v>
      </c>
      <c r="F648" s="7">
        <f t="shared" si="7"/>
        <v>2.69875</v>
      </c>
      <c r="G648" s="8">
        <v>200000</v>
      </c>
      <c r="H648" s="9">
        <f t="shared" si="8"/>
        <v>4400000</v>
      </c>
      <c r="I648" s="10"/>
    </row>
    <row r="649" spans="1:9" ht="14.25" customHeight="1">
      <c r="A649" s="6" t="str">
        <f t="shared" si="6"/>
        <v>BGR NGADIROJO_JATINOM</v>
      </c>
      <c r="B649" s="11" t="s">
        <v>538</v>
      </c>
      <c r="C649" s="11" t="s">
        <v>608</v>
      </c>
      <c r="D649" s="11">
        <v>20.7</v>
      </c>
      <c r="E649" s="7">
        <f>VLOOKUP(A649, Sheet2!$A$2:$K$8265, 11)</f>
        <v>110.10129999999999</v>
      </c>
      <c r="F649" s="7">
        <f t="shared" si="7"/>
        <v>2.5874999999999999</v>
      </c>
      <c r="G649" s="8">
        <v>200000</v>
      </c>
      <c r="H649" s="9">
        <f t="shared" si="8"/>
        <v>4200000</v>
      </c>
      <c r="I649" s="10"/>
    </row>
    <row r="650" spans="1:9" ht="14.25" customHeight="1">
      <c r="A650" s="6" t="str">
        <f t="shared" si="6"/>
        <v>BGR NGADIROJO_JATIPURNO</v>
      </c>
      <c r="B650" s="11" t="s">
        <v>538</v>
      </c>
      <c r="C650" s="11" t="s">
        <v>609</v>
      </c>
      <c r="D650" s="11">
        <v>20.7</v>
      </c>
      <c r="E650" s="7">
        <f>VLOOKUP(A650, Sheet2!$A$2:$K$8265, 11)</f>
        <v>110.10129999999999</v>
      </c>
      <c r="F650" s="7">
        <f t="shared" si="7"/>
        <v>2.5874999999999999</v>
      </c>
      <c r="G650" s="8">
        <v>200000</v>
      </c>
      <c r="H650" s="9">
        <f t="shared" si="8"/>
        <v>4200000</v>
      </c>
      <c r="I650" s="10"/>
    </row>
    <row r="651" spans="1:9" ht="14.25" customHeight="1">
      <c r="A651" s="6" t="str">
        <f t="shared" si="6"/>
        <v>BGR NGADIROJO_JATIPURO</v>
      </c>
      <c r="B651" s="11" t="s">
        <v>538</v>
      </c>
      <c r="C651" s="11" t="s">
        <v>610</v>
      </c>
      <c r="D651" s="11">
        <v>21.59</v>
      </c>
      <c r="E651" s="7">
        <f>VLOOKUP(A651, Sheet2!$A$2:$K$8265, 11)</f>
        <v>110.10129999999999</v>
      </c>
      <c r="F651" s="7">
        <f t="shared" si="7"/>
        <v>2.69875</v>
      </c>
      <c r="G651" s="8">
        <v>200000</v>
      </c>
      <c r="H651" s="9">
        <f t="shared" si="8"/>
        <v>4400000</v>
      </c>
      <c r="I651" s="10"/>
    </row>
    <row r="652" spans="1:9" ht="14.25" customHeight="1">
      <c r="A652" s="6" t="str">
        <f t="shared" si="6"/>
        <v>BGR NGADIROJO_JATIPURWO</v>
      </c>
      <c r="B652" s="11" t="s">
        <v>538</v>
      </c>
      <c r="C652" s="11" t="s">
        <v>388</v>
      </c>
      <c r="D652" s="11">
        <v>20.7</v>
      </c>
      <c r="E652" s="7">
        <f>VLOOKUP(A652, Sheet2!$A$2:$K$8265, 11)</f>
        <v>110.10129999999999</v>
      </c>
      <c r="F652" s="7">
        <f t="shared" si="7"/>
        <v>2.5874999999999999</v>
      </c>
      <c r="G652" s="8">
        <v>200000</v>
      </c>
      <c r="H652" s="9">
        <f t="shared" si="8"/>
        <v>4200000</v>
      </c>
      <c r="I652" s="10"/>
    </row>
    <row r="653" spans="1:9" ht="14.25" customHeight="1">
      <c r="A653" s="6" t="str">
        <f t="shared" si="6"/>
        <v>BGR NGADIROJO_JATIPURWO</v>
      </c>
      <c r="B653" s="11" t="s">
        <v>538</v>
      </c>
      <c r="C653" s="11" t="s">
        <v>388</v>
      </c>
      <c r="D653" s="11">
        <v>21.59</v>
      </c>
      <c r="E653" s="7">
        <f>VLOOKUP(A653, Sheet2!$A$2:$K$8265, 11)</f>
        <v>110.10129999999999</v>
      </c>
      <c r="F653" s="7">
        <f t="shared" si="7"/>
        <v>2.69875</v>
      </c>
      <c r="G653" s="8">
        <v>200000</v>
      </c>
      <c r="H653" s="9">
        <f t="shared" si="8"/>
        <v>4400000</v>
      </c>
      <c r="I653" s="10"/>
    </row>
    <row r="654" spans="1:9" ht="14.25" customHeight="1">
      <c r="A654" s="6" t="str">
        <f t="shared" si="6"/>
        <v>BGR NGADIROJO_JATIREJO</v>
      </c>
      <c r="B654" s="11" t="s">
        <v>538</v>
      </c>
      <c r="C654" s="11" t="s">
        <v>611</v>
      </c>
      <c r="D654" s="11">
        <v>20.7</v>
      </c>
      <c r="E654" s="7">
        <f>VLOOKUP(A654, Sheet2!$A$2:$K$8265, 11)</f>
        <v>110.10129999999999</v>
      </c>
      <c r="F654" s="7">
        <f t="shared" si="7"/>
        <v>2.5874999999999999</v>
      </c>
      <c r="G654" s="8">
        <v>200000</v>
      </c>
      <c r="H654" s="9">
        <f t="shared" si="8"/>
        <v>4200000</v>
      </c>
      <c r="I654" s="10"/>
    </row>
    <row r="655" spans="1:9" ht="14.25" customHeight="1">
      <c r="A655" s="6" t="str">
        <f t="shared" si="6"/>
        <v>BGR NGADIROJO_JATIREJO</v>
      </c>
      <c r="B655" s="11" t="s">
        <v>538</v>
      </c>
      <c r="C655" s="11" t="s">
        <v>611</v>
      </c>
      <c r="D655" s="11">
        <v>20.7</v>
      </c>
      <c r="E655" s="7">
        <f>VLOOKUP(A655, Sheet2!$A$2:$K$8265, 11)</f>
        <v>110.10129999999999</v>
      </c>
      <c r="F655" s="7">
        <f t="shared" si="7"/>
        <v>2.5874999999999999</v>
      </c>
      <c r="G655" s="8">
        <v>200000</v>
      </c>
      <c r="H655" s="9">
        <f t="shared" si="8"/>
        <v>4200000</v>
      </c>
      <c r="I655" s="10"/>
    </row>
    <row r="656" spans="1:9" ht="14.25" customHeight="1">
      <c r="A656" s="6" t="str">
        <f t="shared" si="6"/>
        <v>BGR NGADIROJO_JATIREJO</v>
      </c>
      <c r="B656" s="11" t="s">
        <v>538</v>
      </c>
      <c r="C656" s="11" t="s">
        <v>611</v>
      </c>
      <c r="D656" s="11">
        <v>20.7</v>
      </c>
      <c r="E656" s="7">
        <f>VLOOKUP(A656, Sheet2!$A$2:$K$8265, 11)</f>
        <v>110.10129999999999</v>
      </c>
      <c r="F656" s="7">
        <f t="shared" si="7"/>
        <v>2.5874999999999999</v>
      </c>
      <c r="G656" s="8">
        <v>200000</v>
      </c>
      <c r="H656" s="9">
        <f t="shared" si="8"/>
        <v>4200000</v>
      </c>
      <c r="I656" s="10"/>
    </row>
    <row r="657" spans="1:9" ht="14.25" customHeight="1">
      <c r="A657" s="6" t="str">
        <f t="shared" si="6"/>
        <v>BGR NGADIROJO_JATIROTO</v>
      </c>
      <c r="B657" s="11" t="s">
        <v>538</v>
      </c>
      <c r="C657" s="11" t="s">
        <v>612</v>
      </c>
      <c r="D657" s="11">
        <v>20.7</v>
      </c>
      <c r="E657" s="7">
        <f>VLOOKUP(A657, Sheet2!$A$2:$K$8265, 11)</f>
        <v>110.10129999999999</v>
      </c>
      <c r="F657" s="7">
        <f t="shared" si="7"/>
        <v>2.5874999999999999</v>
      </c>
      <c r="G657" s="8">
        <v>200000</v>
      </c>
      <c r="H657" s="9">
        <f t="shared" si="8"/>
        <v>4200000</v>
      </c>
      <c r="I657" s="10"/>
    </row>
    <row r="658" spans="1:9" ht="14.25" customHeight="1">
      <c r="A658" s="6" t="str">
        <f t="shared" si="6"/>
        <v>BGR NGADIROJO_JATIROYO</v>
      </c>
      <c r="B658" s="11" t="s">
        <v>538</v>
      </c>
      <c r="C658" s="11" t="s">
        <v>613</v>
      </c>
      <c r="D658" s="11">
        <v>21.59</v>
      </c>
      <c r="E658" s="7">
        <f>VLOOKUP(A658, Sheet2!$A$2:$K$8265, 11)</f>
        <v>110.10129999999999</v>
      </c>
      <c r="F658" s="7">
        <f t="shared" si="7"/>
        <v>2.69875</v>
      </c>
      <c r="G658" s="8">
        <v>200000</v>
      </c>
      <c r="H658" s="9">
        <f t="shared" si="8"/>
        <v>4400000</v>
      </c>
      <c r="I658" s="10"/>
    </row>
    <row r="659" spans="1:9" ht="14.25" customHeight="1">
      <c r="A659" s="6" t="str">
        <f t="shared" si="6"/>
        <v>BGR NGADIROJO_JATISARI</v>
      </c>
      <c r="B659" s="11" t="s">
        <v>538</v>
      </c>
      <c r="C659" s="11" t="s">
        <v>101</v>
      </c>
      <c r="D659" s="11">
        <v>20.7</v>
      </c>
      <c r="E659" s="7">
        <f>VLOOKUP(A659, Sheet2!$A$2:$K$8265, 11)</f>
        <v>110.10129999999999</v>
      </c>
      <c r="F659" s="7">
        <f t="shared" si="7"/>
        <v>2.5874999999999999</v>
      </c>
      <c r="G659" s="8">
        <v>200000</v>
      </c>
      <c r="H659" s="9">
        <f t="shared" si="8"/>
        <v>4200000</v>
      </c>
      <c r="I659" s="10"/>
    </row>
    <row r="660" spans="1:9" ht="14.25" customHeight="1">
      <c r="A660" s="6" t="str">
        <f t="shared" si="6"/>
        <v>BGR NGADIROJO_JATISAWIT</v>
      </c>
      <c r="B660" s="11" t="s">
        <v>538</v>
      </c>
      <c r="C660" s="11" t="s">
        <v>288</v>
      </c>
      <c r="D660" s="11">
        <v>21.59</v>
      </c>
      <c r="E660" s="7">
        <f>VLOOKUP(A660, Sheet2!$A$2:$K$8265, 11)</f>
        <v>110.10129999999999</v>
      </c>
      <c r="F660" s="7">
        <f t="shared" si="7"/>
        <v>2.69875</v>
      </c>
      <c r="G660" s="8">
        <v>200000</v>
      </c>
      <c r="H660" s="9">
        <f t="shared" si="8"/>
        <v>4400000</v>
      </c>
      <c r="I660" s="10"/>
    </row>
    <row r="661" spans="1:9" ht="14.25" customHeight="1">
      <c r="A661" s="6" t="str">
        <f t="shared" si="6"/>
        <v>BGR NGADIROJO_JATISOBO</v>
      </c>
      <c r="B661" s="11" t="s">
        <v>538</v>
      </c>
      <c r="C661" s="11" t="s">
        <v>614</v>
      </c>
      <c r="D661" s="11">
        <v>21.59</v>
      </c>
      <c r="E661" s="7">
        <f>VLOOKUP(A661, Sheet2!$A$2:$K$8265, 11)</f>
        <v>110.10129999999999</v>
      </c>
      <c r="F661" s="7">
        <f t="shared" si="7"/>
        <v>2.69875</v>
      </c>
      <c r="G661" s="8">
        <v>200000</v>
      </c>
      <c r="H661" s="9">
        <f t="shared" si="8"/>
        <v>4400000</v>
      </c>
      <c r="I661" s="10"/>
    </row>
    <row r="662" spans="1:9" ht="14.25" customHeight="1">
      <c r="A662" s="6" t="str">
        <f t="shared" si="6"/>
        <v>BGR NGADIROJO_JATISRONO</v>
      </c>
      <c r="B662" s="11" t="s">
        <v>538</v>
      </c>
      <c r="C662" s="11" t="s">
        <v>615</v>
      </c>
      <c r="D662" s="11">
        <v>20.7</v>
      </c>
      <c r="E662" s="7">
        <f>VLOOKUP(A662, Sheet2!$A$2:$K$8265, 11)</f>
        <v>110.10129999999999</v>
      </c>
      <c r="F662" s="7">
        <f t="shared" si="7"/>
        <v>2.5874999999999999</v>
      </c>
      <c r="G662" s="8">
        <v>200000</v>
      </c>
      <c r="H662" s="9">
        <f t="shared" si="8"/>
        <v>4200000</v>
      </c>
      <c r="I662" s="10"/>
    </row>
    <row r="663" spans="1:9" ht="14.25" customHeight="1">
      <c r="A663" s="6" t="str">
        <f t="shared" si="6"/>
        <v>BGR NGADIROJO_JATISUKO</v>
      </c>
      <c r="B663" s="11" t="s">
        <v>538</v>
      </c>
      <c r="C663" s="11" t="s">
        <v>616</v>
      </c>
      <c r="D663" s="11">
        <v>21.59</v>
      </c>
      <c r="E663" s="7">
        <f>VLOOKUP(A663, Sheet2!$A$2:$K$8265, 11)</f>
        <v>110.10129999999999</v>
      </c>
      <c r="F663" s="7">
        <f t="shared" si="7"/>
        <v>2.69875</v>
      </c>
      <c r="G663" s="8">
        <v>200000</v>
      </c>
      <c r="H663" s="9">
        <f t="shared" si="8"/>
        <v>4400000</v>
      </c>
      <c r="I663" s="10"/>
    </row>
    <row r="664" spans="1:9" ht="14.25" customHeight="1">
      <c r="A664" s="6" t="str">
        <f t="shared" si="6"/>
        <v>BGR NGADIROJO_JATIWARNO</v>
      </c>
      <c r="B664" s="11" t="s">
        <v>538</v>
      </c>
      <c r="C664" s="11" t="s">
        <v>617</v>
      </c>
      <c r="D664" s="11">
        <v>21.59</v>
      </c>
      <c r="E664" s="7">
        <f>VLOOKUP(A664, Sheet2!$A$2:$K$8265, 11)</f>
        <v>110.10129999999999</v>
      </c>
      <c r="F664" s="7">
        <f t="shared" si="7"/>
        <v>2.69875</v>
      </c>
      <c r="G664" s="8">
        <v>200000</v>
      </c>
      <c r="H664" s="9">
        <f t="shared" si="8"/>
        <v>4400000</v>
      </c>
      <c r="I664" s="10"/>
    </row>
    <row r="665" spans="1:9" ht="14.25" customHeight="1">
      <c r="A665" s="6" t="str">
        <f t="shared" si="6"/>
        <v>BGR NGADIROJO_JATIYOSO</v>
      </c>
      <c r="B665" s="11" t="s">
        <v>538</v>
      </c>
      <c r="C665" s="11" t="s">
        <v>618</v>
      </c>
      <c r="D665" s="11">
        <v>21.59</v>
      </c>
      <c r="E665" s="7">
        <f>VLOOKUP(A665, Sheet2!$A$2:$K$8265, 11)</f>
        <v>110.10129999999999</v>
      </c>
      <c r="F665" s="7">
        <f t="shared" si="7"/>
        <v>2.69875</v>
      </c>
      <c r="G665" s="8">
        <v>200000</v>
      </c>
      <c r="H665" s="9">
        <f t="shared" si="8"/>
        <v>4400000</v>
      </c>
      <c r="I665" s="10"/>
    </row>
    <row r="666" spans="1:9" ht="14.25" customHeight="1">
      <c r="A666" s="6" t="str">
        <f t="shared" si="6"/>
        <v>BGR NGADIROJO_JEBLOGAN</v>
      </c>
      <c r="B666" s="11" t="s">
        <v>538</v>
      </c>
      <c r="C666" s="11" t="s">
        <v>619</v>
      </c>
      <c r="D666" s="11">
        <v>20.7</v>
      </c>
      <c r="E666" s="7">
        <f>VLOOKUP(A666, Sheet2!$A$2:$K$8265, 11)</f>
        <v>110.10129999999999</v>
      </c>
      <c r="F666" s="7">
        <f t="shared" si="7"/>
        <v>2.5874999999999999</v>
      </c>
      <c r="G666" s="8">
        <v>200000</v>
      </c>
      <c r="H666" s="9">
        <f t="shared" si="8"/>
        <v>4200000</v>
      </c>
      <c r="I666" s="10"/>
    </row>
    <row r="667" spans="1:9" ht="14.25" customHeight="1">
      <c r="A667" s="6" t="str">
        <f t="shared" si="6"/>
        <v>BGR NGADIROJO_JENDI</v>
      </c>
      <c r="B667" s="11" t="s">
        <v>538</v>
      </c>
      <c r="C667" s="11" t="s">
        <v>620</v>
      </c>
      <c r="D667" s="11">
        <v>20.7</v>
      </c>
      <c r="E667" s="7">
        <f>VLOOKUP(A667, Sheet2!$A$2:$K$8265, 11)</f>
        <v>110.10129999999999</v>
      </c>
      <c r="F667" s="7">
        <f t="shared" si="7"/>
        <v>2.5874999999999999</v>
      </c>
      <c r="G667" s="8">
        <v>200000</v>
      </c>
      <c r="H667" s="9">
        <f t="shared" si="8"/>
        <v>4200000</v>
      </c>
      <c r="I667" s="10"/>
    </row>
    <row r="668" spans="1:9" ht="14.25" customHeight="1">
      <c r="A668" s="6" t="str">
        <f t="shared" si="6"/>
        <v>BGR NGADIROJO_JEPORO</v>
      </c>
      <c r="B668" s="11" t="s">
        <v>538</v>
      </c>
      <c r="C668" s="11" t="s">
        <v>621</v>
      </c>
      <c r="D668" s="11">
        <v>20.7</v>
      </c>
      <c r="E668" s="7">
        <f>VLOOKUP(A668, Sheet2!$A$2:$K$8265, 11)</f>
        <v>110.10129999999999</v>
      </c>
      <c r="F668" s="7">
        <f t="shared" si="7"/>
        <v>2.5874999999999999</v>
      </c>
      <c r="G668" s="8">
        <v>200000</v>
      </c>
      <c r="H668" s="9">
        <f t="shared" si="8"/>
        <v>4200000</v>
      </c>
      <c r="I668" s="10"/>
    </row>
    <row r="669" spans="1:9" ht="14.25" customHeight="1">
      <c r="A669" s="6" t="str">
        <f t="shared" si="6"/>
        <v>BGR NGADIROJO_JIMBAR</v>
      </c>
      <c r="B669" s="11" t="s">
        <v>538</v>
      </c>
      <c r="C669" s="11" t="s">
        <v>622</v>
      </c>
      <c r="D669" s="11">
        <v>20.7</v>
      </c>
      <c r="E669" s="7">
        <f>VLOOKUP(A669, Sheet2!$A$2:$K$8265, 11)</f>
        <v>110.10129999999999</v>
      </c>
      <c r="F669" s="7">
        <f t="shared" si="7"/>
        <v>2.5874999999999999</v>
      </c>
      <c r="G669" s="8">
        <v>200000</v>
      </c>
      <c r="H669" s="9">
        <f t="shared" si="8"/>
        <v>4200000</v>
      </c>
      <c r="I669" s="10"/>
    </row>
    <row r="670" spans="1:9" ht="14.25" customHeight="1">
      <c r="A670" s="6" t="str">
        <f t="shared" si="6"/>
        <v>BGR NGADIROJO_JOHO</v>
      </c>
      <c r="B670" s="11" t="s">
        <v>538</v>
      </c>
      <c r="C670" s="11" t="s">
        <v>623</v>
      </c>
      <c r="D670" s="11">
        <v>20.7</v>
      </c>
      <c r="E670" s="7">
        <f>VLOOKUP(A670, Sheet2!$A$2:$K$8265, 11)</f>
        <v>110.10129999999999</v>
      </c>
      <c r="F670" s="7">
        <f t="shared" si="7"/>
        <v>2.5874999999999999</v>
      </c>
      <c r="G670" s="8">
        <v>200000</v>
      </c>
      <c r="H670" s="9">
        <f t="shared" si="8"/>
        <v>4200000</v>
      </c>
      <c r="I670" s="10"/>
    </row>
    <row r="671" spans="1:9" ht="14.25" customHeight="1">
      <c r="A671" s="6" t="str">
        <f t="shared" si="6"/>
        <v>BGR NGADIROJO_JOHUNUT</v>
      </c>
      <c r="B671" s="11" t="s">
        <v>538</v>
      </c>
      <c r="C671" s="11" t="s">
        <v>624</v>
      </c>
      <c r="D671" s="11">
        <v>20.7</v>
      </c>
      <c r="E671" s="7">
        <f>VLOOKUP(A671, Sheet2!$A$2:$K$8265, 11)</f>
        <v>110.10129999999999</v>
      </c>
      <c r="F671" s="7">
        <f t="shared" si="7"/>
        <v>2.5874999999999999</v>
      </c>
      <c r="G671" s="8">
        <v>200000</v>
      </c>
      <c r="H671" s="9">
        <f t="shared" si="8"/>
        <v>4200000</v>
      </c>
      <c r="I671" s="10"/>
    </row>
    <row r="672" spans="1:9" ht="14.25" customHeight="1">
      <c r="A672" s="6" t="str">
        <f t="shared" si="6"/>
        <v>BGR NGADIROJO_JUMANTORO</v>
      </c>
      <c r="B672" s="11" t="s">
        <v>538</v>
      </c>
      <c r="C672" s="11" t="s">
        <v>625</v>
      </c>
      <c r="D672" s="11">
        <v>21.59</v>
      </c>
      <c r="E672" s="7">
        <f>VLOOKUP(A672, Sheet2!$A$2:$K$8265, 11)</f>
        <v>110.10129999999999</v>
      </c>
      <c r="F672" s="7">
        <f t="shared" si="7"/>
        <v>2.69875</v>
      </c>
      <c r="G672" s="8">
        <v>200000</v>
      </c>
      <c r="H672" s="9">
        <f t="shared" si="8"/>
        <v>4400000</v>
      </c>
      <c r="I672" s="10"/>
    </row>
    <row r="673" spans="1:9" ht="14.25" customHeight="1">
      <c r="A673" s="6" t="str">
        <f t="shared" si="6"/>
        <v>BGR NGADIROJO_JUMAPOLO</v>
      </c>
      <c r="B673" s="11" t="s">
        <v>538</v>
      </c>
      <c r="C673" s="11" t="s">
        <v>626</v>
      </c>
      <c r="D673" s="11">
        <v>21.59</v>
      </c>
      <c r="E673" s="7">
        <f>VLOOKUP(A673, Sheet2!$A$2:$K$8265, 11)</f>
        <v>110.10129999999999</v>
      </c>
      <c r="F673" s="7">
        <f t="shared" si="7"/>
        <v>2.69875</v>
      </c>
      <c r="G673" s="8">
        <v>200000</v>
      </c>
      <c r="H673" s="9">
        <f t="shared" si="8"/>
        <v>4400000</v>
      </c>
      <c r="I673" s="10"/>
    </row>
    <row r="674" spans="1:9" ht="14.25" customHeight="1">
      <c r="A674" s="6" t="str">
        <f t="shared" si="6"/>
        <v>BGR NGADIROJO_KADIPIRO</v>
      </c>
      <c r="B674" s="11" t="s">
        <v>538</v>
      </c>
      <c r="C674" s="11" t="s">
        <v>627</v>
      </c>
      <c r="D674" s="11">
        <v>21.59</v>
      </c>
      <c r="E674" s="7">
        <f>VLOOKUP(A674, Sheet2!$A$2:$K$8265, 11)</f>
        <v>110.10129999999999</v>
      </c>
      <c r="F674" s="7">
        <f t="shared" si="7"/>
        <v>2.69875</v>
      </c>
      <c r="G674" s="8">
        <v>200000</v>
      </c>
      <c r="H674" s="9">
        <f t="shared" si="8"/>
        <v>4400000</v>
      </c>
      <c r="I674" s="10"/>
    </row>
    <row r="675" spans="1:9" ht="14.25" customHeight="1">
      <c r="A675" s="6" t="str">
        <f t="shared" si="6"/>
        <v>BGR NGADIROJO_KALISORO</v>
      </c>
      <c r="B675" s="11" t="s">
        <v>538</v>
      </c>
      <c r="C675" s="11" t="s">
        <v>628</v>
      </c>
      <c r="D675" s="11">
        <v>21.59</v>
      </c>
      <c r="E675" s="7">
        <f>VLOOKUP(A675, Sheet2!$A$2:$K$8265, 11)</f>
        <v>110.10129999999999</v>
      </c>
      <c r="F675" s="7">
        <f t="shared" si="7"/>
        <v>2.69875</v>
      </c>
      <c r="G675" s="8">
        <v>200000</v>
      </c>
      <c r="H675" s="9">
        <f t="shared" si="8"/>
        <v>4400000</v>
      </c>
      <c r="I675" s="10"/>
    </row>
    <row r="676" spans="1:9" ht="14.25" customHeight="1">
      <c r="A676" s="6" t="str">
        <f t="shared" si="6"/>
        <v>BGR NGADIROJO_KARANG</v>
      </c>
      <c r="B676" s="11" t="s">
        <v>538</v>
      </c>
      <c r="C676" s="11" t="s">
        <v>629</v>
      </c>
      <c r="D676" s="11">
        <v>20.7</v>
      </c>
      <c r="E676" s="7">
        <f>VLOOKUP(A676, Sheet2!$A$2:$K$8265, 11)</f>
        <v>110.10129999999999</v>
      </c>
      <c r="F676" s="7">
        <f t="shared" si="7"/>
        <v>2.5874999999999999</v>
      </c>
      <c r="G676" s="8">
        <v>200000</v>
      </c>
      <c r="H676" s="9">
        <f t="shared" si="8"/>
        <v>4200000</v>
      </c>
      <c r="I676" s="10"/>
    </row>
    <row r="677" spans="1:9" ht="14.25" customHeight="1">
      <c r="A677" s="6" t="str">
        <f t="shared" si="6"/>
        <v>BGR NGADIROJO_KARANG</v>
      </c>
      <c r="B677" s="11" t="s">
        <v>538</v>
      </c>
      <c r="C677" s="11" t="s">
        <v>629</v>
      </c>
      <c r="D677" s="11">
        <v>21.59</v>
      </c>
      <c r="E677" s="7">
        <f>VLOOKUP(A677, Sheet2!$A$2:$K$8265, 11)</f>
        <v>110.10129999999999</v>
      </c>
      <c r="F677" s="7">
        <f t="shared" si="7"/>
        <v>2.69875</v>
      </c>
      <c r="G677" s="8">
        <v>200000</v>
      </c>
      <c r="H677" s="9">
        <f t="shared" si="8"/>
        <v>4400000</v>
      </c>
      <c r="I677" s="10"/>
    </row>
    <row r="678" spans="1:9" ht="14.25" customHeight="1">
      <c r="A678" s="6" t="str">
        <f t="shared" si="6"/>
        <v>BGR NGADIROJO_KARANGBANGUN</v>
      </c>
      <c r="B678" s="11" t="s">
        <v>538</v>
      </c>
      <c r="C678" s="11" t="s">
        <v>630</v>
      </c>
      <c r="D678" s="11">
        <v>21.59</v>
      </c>
      <c r="E678" s="7">
        <f>VLOOKUP(A678, Sheet2!$A$2:$K$8265, 11)</f>
        <v>110.10129999999999</v>
      </c>
      <c r="F678" s="7">
        <f t="shared" si="7"/>
        <v>2.69875</v>
      </c>
      <c r="G678" s="8">
        <v>200000</v>
      </c>
      <c r="H678" s="9">
        <f t="shared" si="8"/>
        <v>4400000</v>
      </c>
      <c r="I678" s="10"/>
    </row>
    <row r="679" spans="1:9" ht="14.25" customHeight="1">
      <c r="A679" s="6" t="str">
        <f t="shared" si="6"/>
        <v>BGR NGADIROJO_KARANGBANGUN</v>
      </c>
      <c r="B679" s="11" t="s">
        <v>538</v>
      </c>
      <c r="C679" s="11" t="s">
        <v>630</v>
      </c>
      <c r="D679" s="11">
        <v>21.59</v>
      </c>
      <c r="E679" s="7">
        <f>VLOOKUP(A679, Sheet2!$A$2:$K$8265, 11)</f>
        <v>110.10129999999999</v>
      </c>
      <c r="F679" s="7">
        <f t="shared" si="7"/>
        <v>2.69875</v>
      </c>
      <c r="G679" s="8">
        <v>200000</v>
      </c>
      <c r="H679" s="9">
        <f t="shared" si="8"/>
        <v>4400000</v>
      </c>
      <c r="I679" s="10"/>
    </row>
    <row r="680" spans="1:9" ht="14.25" customHeight="1">
      <c r="A680" s="6" t="str">
        <f t="shared" si="6"/>
        <v>BGR NGADIROJO_KARANGLO</v>
      </c>
      <c r="B680" s="11" t="s">
        <v>538</v>
      </c>
      <c r="C680" s="11" t="s">
        <v>631</v>
      </c>
      <c r="D680" s="11">
        <v>21.59</v>
      </c>
      <c r="E680" s="7">
        <f>VLOOKUP(A680, Sheet2!$A$2:$K$8265, 11)</f>
        <v>110.10129999999999</v>
      </c>
      <c r="F680" s="7">
        <f t="shared" si="7"/>
        <v>2.69875</v>
      </c>
      <c r="G680" s="8">
        <v>200000</v>
      </c>
      <c r="H680" s="9">
        <f t="shared" si="8"/>
        <v>4400000</v>
      </c>
      <c r="I680" s="10"/>
    </row>
    <row r="681" spans="1:9" ht="14.25" customHeight="1">
      <c r="A681" s="6" t="str">
        <f t="shared" si="6"/>
        <v>BGR NGADIROJO_KARANGSARI</v>
      </c>
      <c r="B681" s="11" t="s">
        <v>538</v>
      </c>
      <c r="C681" s="11" t="s">
        <v>298</v>
      </c>
      <c r="D681" s="11">
        <v>21.59</v>
      </c>
      <c r="E681" s="7">
        <f>VLOOKUP(A681, Sheet2!$A$2:$K$8265, 11)</f>
        <v>110.10129999999999</v>
      </c>
      <c r="F681" s="7">
        <f t="shared" si="7"/>
        <v>2.69875</v>
      </c>
      <c r="G681" s="8">
        <v>200000</v>
      </c>
      <c r="H681" s="9">
        <f t="shared" si="8"/>
        <v>4400000</v>
      </c>
      <c r="I681" s="10"/>
    </row>
    <row r="682" spans="1:9" ht="14.25" customHeight="1">
      <c r="A682" s="6" t="str">
        <f t="shared" si="6"/>
        <v>BGR NGADIROJO_KARANGTENGAH</v>
      </c>
      <c r="B682" s="11" t="s">
        <v>538</v>
      </c>
      <c r="C682" s="11" t="s">
        <v>409</v>
      </c>
      <c r="D682" s="11">
        <v>20.7</v>
      </c>
      <c r="E682" s="7">
        <f>VLOOKUP(A682, Sheet2!$A$2:$K$8265, 11)</f>
        <v>110.10129999999999</v>
      </c>
      <c r="F682" s="7">
        <f t="shared" si="7"/>
        <v>2.5874999999999999</v>
      </c>
      <c r="G682" s="8">
        <v>200000</v>
      </c>
      <c r="H682" s="9">
        <f t="shared" si="8"/>
        <v>4200000</v>
      </c>
      <c r="I682" s="10"/>
    </row>
    <row r="683" spans="1:9" ht="14.25" customHeight="1">
      <c r="A683" s="6" t="str">
        <f t="shared" si="6"/>
        <v>BGR NGADIROJO_KASIHAN</v>
      </c>
      <c r="B683" s="11" t="s">
        <v>538</v>
      </c>
      <c r="C683" s="11" t="s">
        <v>632</v>
      </c>
      <c r="D683" s="11">
        <v>20.7</v>
      </c>
      <c r="E683" s="7">
        <f>VLOOKUP(A683, Sheet2!$A$2:$K$8265, 11)</f>
        <v>110.10129999999999</v>
      </c>
      <c r="F683" s="7">
        <f t="shared" si="7"/>
        <v>2.5874999999999999</v>
      </c>
      <c r="G683" s="8">
        <v>200000</v>
      </c>
      <c r="H683" s="9">
        <f t="shared" si="8"/>
        <v>4200000</v>
      </c>
      <c r="I683" s="10"/>
    </row>
    <row r="684" spans="1:9" ht="14.25" customHeight="1">
      <c r="A684" s="6" t="str">
        <f t="shared" si="6"/>
        <v>BGR NGADIROJO_KAYULOKO</v>
      </c>
      <c r="B684" s="11" t="s">
        <v>538</v>
      </c>
      <c r="C684" s="11" t="s">
        <v>633</v>
      </c>
      <c r="D684" s="11">
        <v>20.7</v>
      </c>
      <c r="E684" s="7">
        <f>VLOOKUP(A684, Sheet2!$A$2:$K$8265, 11)</f>
        <v>110.10129999999999</v>
      </c>
      <c r="F684" s="7">
        <f t="shared" si="7"/>
        <v>2.5874999999999999</v>
      </c>
      <c r="G684" s="8">
        <v>200000</v>
      </c>
      <c r="H684" s="9">
        <f t="shared" si="8"/>
        <v>4200000</v>
      </c>
      <c r="I684" s="10"/>
    </row>
    <row r="685" spans="1:9" ht="14.25" customHeight="1">
      <c r="A685" s="6" t="str">
        <f t="shared" si="6"/>
        <v>BGR NGADIROJO_KEBONAGUNG</v>
      </c>
      <c r="B685" s="11" t="s">
        <v>538</v>
      </c>
      <c r="C685" s="11" t="s">
        <v>634</v>
      </c>
      <c r="D685" s="11">
        <v>20.7</v>
      </c>
      <c r="E685" s="7">
        <f>VLOOKUP(A685, Sheet2!$A$2:$K$8265, 11)</f>
        <v>110.10129999999999</v>
      </c>
      <c r="F685" s="7">
        <f t="shared" si="7"/>
        <v>2.5874999999999999</v>
      </c>
      <c r="G685" s="8">
        <v>200000</v>
      </c>
      <c r="H685" s="9">
        <f t="shared" si="8"/>
        <v>4200000</v>
      </c>
      <c r="I685" s="10"/>
    </row>
    <row r="686" spans="1:9" ht="14.25" customHeight="1">
      <c r="A686" s="6" t="str">
        <f t="shared" si="6"/>
        <v>BGR NGADIROJO_KEDAWUNG</v>
      </c>
      <c r="B686" s="11" t="s">
        <v>538</v>
      </c>
      <c r="C686" s="11" t="s">
        <v>300</v>
      </c>
      <c r="D686" s="11">
        <v>21.59</v>
      </c>
      <c r="E686" s="7">
        <f>VLOOKUP(A686, Sheet2!$A$2:$K$8265, 11)</f>
        <v>110.10129999999999</v>
      </c>
      <c r="F686" s="7">
        <f t="shared" si="7"/>
        <v>2.69875</v>
      </c>
      <c r="G686" s="8">
        <v>200000</v>
      </c>
      <c r="H686" s="9">
        <f t="shared" si="8"/>
        <v>4400000</v>
      </c>
      <c r="I686" s="10"/>
    </row>
    <row r="687" spans="1:9" ht="14.25" customHeight="1">
      <c r="A687" s="6" t="str">
        <f t="shared" si="6"/>
        <v>BGR NGADIROJO_KEDUNGGUPIT</v>
      </c>
      <c r="B687" s="11" t="s">
        <v>538</v>
      </c>
      <c r="C687" s="11" t="s">
        <v>635</v>
      </c>
      <c r="D687" s="11">
        <v>20.7</v>
      </c>
      <c r="E687" s="7">
        <f>VLOOKUP(A687, Sheet2!$A$2:$K$8265, 11)</f>
        <v>110.10129999999999</v>
      </c>
      <c r="F687" s="7">
        <f t="shared" si="7"/>
        <v>2.5874999999999999</v>
      </c>
      <c r="G687" s="8">
        <v>200000</v>
      </c>
      <c r="H687" s="9">
        <f t="shared" si="8"/>
        <v>4200000</v>
      </c>
      <c r="I687" s="10"/>
    </row>
    <row r="688" spans="1:9" ht="14.25" customHeight="1">
      <c r="A688" s="6" t="str">
        <f t="shared" si="6"/>
        <v>BGR NGADIROJO_KEDUNGOMBO</v>
      </c>
      <c r="B688" s="11" t="s">
        <v>538</v>
      </c>
      <c r="C688" s="11" t="s">
        <v>636</v>
      </c>
      <c r="D688" s="11">
        <v>20.7</v>
      </c>
      <c r="E688" s="7">
        <f>VLOOKUP(A688, Sheet2!$A$2:$K$8265, 11)</f>
        <v>110.10129999999999</v>
      </c>
      <c r="F688" s="7">
        <f t="shared" si="7"/>
        <v>2.5874999999999999</v>
      </c>
      <c r="G688" s="8">
        <v>200000</v>
      </c>
      <c r="H688" s="9">
        <f t="shared" si="8"/>
        <v>4200000</v>
      </c>
      <c r="I688" s="10"/>
    </row>
    <row r="689" spans="1:9" ht="14.25" customHeight="1">
      <c r="A689" s="6" t="str">
        <f t="shared" si="6"/>
        <v>BGR NGADIROJO_KEDUNGREJO</v>
      </c>
      <c r="B689" s="11" t="s">
        <v>538</v>
      </c>
      <c r="C689" s="11" t="s">
        <v>637</v>
      </c>
      <c r="D689" s="11">
        <v>20.7</v>
      </c>
      <c r="E689" s="7">
        <f>VLOOKUP(A689, Sheet2!$A$2:$K$8265, 11)</f>
        <v>110.10129999999999</v>
      </c>
      <c r="F689" s="7">
        <f t="shared" si="7"/>
        <v>2.5874999999999999</v>
      </c>
      <c r="G689" s="8">
        <v>200000</v>
      </c>
      <c r="H689" s="9">
        <f t="shared" si="8"/>
        <v>4200000</v>
      </c>
      <c r="I689" s="10"/>
    </row>
    <row r="690" spans="1:9" ht="14.25" customHeight="1">
      <c r="A690" s="6" t="str">
        <f t="shared" si="6"/>
        <v>BGR NGADIROJO_KEMBANG</v>
      </c>
      <c r="B690" s="11" t="s">
        <v>538</v>
      </c>
      <c r="C690" s="11" t="s">
        <v>638</v>
      </c>
      <c r="D690" s="11">
        <v>20.7</v>
      </c>
      <c r="E690" s="7">
        <f>VLOOKUP(A690, Sheet2!$A$2:$K$8265, 11)</f>
        <v>110.10129999999999</v>
      </c>
      <c r="F690" s="7">
        <f t="shared" si="7"/>
        <v>2.5874999999999999</v>
      </c>
      <c r="G690" s="8">
        <v>200000</v>
      </c>
      <c r="H690" s="9">
        <f t="shared" si="8"/>
        <v>4200000</v>
      </c>
      <c r="I690" s="10"/>
    </row>
    <row r="691" spans="1:9" ht="14.25" customHeight="1">
      <c r="A691" s="6" t="str">
        <f t="shared" si="6"/>
        <v>BGR NGADIROJO_KENTENG</v>
      </c>
      <c r="B691" s="11" t="s">
        <v>538</v>
      </c>
      <c r="C691" s="11" t="s">
        <v>639</v>
      </c>
      <c r="D691" s="11">
        <v>20.7</v>
      </c>
      <c r="E691" s="7">
        <f>VLOOKUP(A691, Sheet2!$A$2:$K$8265, 11)</f>
        <v>110.10129999999999</v>
      </c>
      <c r="F691" s="7">
        <f t="shared" si="7"/>
        <v>2.5874999999999999</v>
      </c>
      <c r="G691" s="8">
        <v>200000</v>
      </c>
      <c r="H691" s="9">
        <f t="shared" si="8"/>
        <v>4200000</v>
      </c>
      <c r="I691" s="10"/>
    </row>
    <row r="692" spans="1:9" ht="14.25" customHeight="1">
      <c r="A692" s="6" t="str">
        <f t="shared" si="6"/>
        <v>BGR NGADIROJO_KEPYAR</v>
      </c>
      <c r="B692" s="11" t="s">
        <v>538</v>
      </c>
      <c r="C692" s="11" t="s">
        <v>640</v>
      </c>
      <c r="D692" s="11">
        <v>20.7</v>
      </c>
      <c r="E692" s="7">
        <f>VLOOKUP(A692, Sheet2!$A$2:$K$8265, 11)</f>
        <v>110.10129999999999</v>
      </c>
      <c r="F692" s="7">
        <f t="shared" si="7"/>
        <v>2.5874999999999999</v>
      </c>
      <c r="G692" s="8">
        <v>200000</v>
      </c>
      <c r="H692" s="9">
        <f t="shared" si="8"/>
        <v>4200000</v>
      </c>
      <c r="I692" s="10"/>
    </row>
    <row r="693" spans="1:9" ht="14.25" customHeight="1">
      <c r="A693" s="6" t="str">
        <f t="shared" si="6"/>
        <v>BGR NGADIROJO_KERJO KIDUL</v>
      </c>
      <c r="B693" s="11" t="s">
        <v>538</v>
      </c>
      <c r="C693" s="11" t="s">
        <v>641</v>
      </c>
      <c r="D693" s="11">
        <v>20.7</v>
      </c>
      <c r="E693" s="7">
        <f>VLOOKUP(A693, Sheet2!$A$2:$K$8265, 11)</f>
        <v>110.10129999999999</v>
      </c>
      <c r="F693" s="7">
        <f t="shared" si="7"/>
        <v>2.5874999999999999</v>
      </c>
      <c r="G693" s="8">
        <v>200000</v>
      </c>
      <c r="H693" s="9">
        <f t="shared" si="8"/>
        <v>4200000</v>
      </c>
      <c r="I693" s="10"/>
    </row>
    <row r="694" spans="1:9" ht="14.25" customHeight="1">
      <c r="A694" s="6" t="str">
        <f t="shared" si="6"/>
        <v>BGR NGADIROJO_KERJO LOR</v>
      </c>
      <c r="B694" s="11" t="s">
        <v>538</v>
      </c>
      <c r="C694" s="11" t="s">
        <v>642</v>
      </c>
      <c r="D694" s="11">
        <v>20.7</v>
      </c>
      <c r="E694" s="7">
        <f>VLOOKUP(A694, Sheet2!$A$2:$K$8265, 11)</f>
        <v>110.10129999999999</v>
      </c>
      <c r="F694" s="7">
        <f t="shared" si="7"/>
        <v>2.5874999999999999</v>
      </c>
      <c r="G694" s="8">
        <v>200000</v>
      </c>
      <c r="H694" s="9">
        <f t="shared" si="8"/>
        <v>4200000</v>
      </c>
      <c r="I694" s="10"/>
    </row>
    <row r="695" spans="1:9" ht="14.25" customHeight="1">
      <c r="A695" s="6" t="str">
        <f t="shared" si="6"/>
        <v>BGR NGADIROJO_KETOS</v>
      </c>
      <c r="B695" s="11" t="s">
        <v>538</v>
      </c>
      <c r="C695" s="11" t="s">
        <v>643</v>
      </c>
      <c r="D695" s="11">
        <v>20.7</v>
      </c>
      <c r="E695" s="7">
        <f>VLOOKUP(A695, Sheet2!$A$2:$K$8265, 11)</f>
        <v>110.10129999999999</v>
      </c>
      <c r="F695" s="7">
        <f t="shared" si="7"/>
        <v>2.5874999999999999</v>
      </c>
      <c r="G695" s="8">
        <v>200000</v>
      </c>
      <c r="H695" s="9">
        <f t="shared" si="8"/>
        <v>4200000</v>
      </c>
      <c r="I695" s="10"/>
    </row>
    <row r="696" spans="1:9" ht="14.25" customHeight="1">
      <c r="A696" s="6" t="str">
        <f t="shared" si="6"/>
        <v>BGR NGADIROJO_KISMANTORO</v>
      </c>
      <c r="B696" s="11" t="s">
        <v>538</v>
      </c>
      <c r="C696" s="11" t="s">
        <v>644</v>
      </c>
      <c r="D696" s="11">
        <v>20.7</v>
      </c>
      <c r="E696" s="7">
        <f>VLOOKUP(A696, Sheet2!$A$2:$K$8265, 11)</f>
        <v>110.10129999999999</v>
      </c>
      <c r="F696" s="7">
        <f t="shared" si="7"/>
        <v>2.5874999999999999</v>
      </c>
      <c r="G696" s="8">
        <v>200000</v>
      </c>
      <c r="H696" s="9">
        <f t="shared" si="8"/>
        <v>4200000</v>
      </c>
      <c r="I696" s="10"/>
    </row>
    <row r="697" spans="1:9" ht="14.25" customHeight="1">
      <c r="A697" s="6" t="str">
        <f t="shared" si="6"/>
        <v>BGR NGADIROJO_KLUNGGEN</v>
      </c>
      <c r="B697" s="11" t="s">
        <v>538</v>
      </c>
      <c r="C697" s="11" t="s">
        <v>645</v>
      </c>
      <c r="D697" s="11">
        <v>20.7</v>
      </c>
      <c r="E697" s="7">
        <f>VLOOKUP(A697, Sheet2!$A$2:$K$8265, 11)</f>
        <v>110.10129999999999</v>
      </c>
      <c r="F697" s="7">
        <f t="shared" si="7"/>
        <v>2.5874999999999999</v>
      </c>
      <c r="G697" s="8">
        <v>200000</v>
      </c>
      <c r="H697" s="9">
        <f t="shared" si="8"/>
        <v>4200000</v>
      </c>
      <c r="I697" s="10"/>
    </row>
    <row r="698" spans="1:9" ht="14.25" customHeight="1">
      <c r="A698" s="6" t="str">
        <f t="shared" si="6"/>
        <v>BGR NGADIROJO_KOPEN</v>
      </c>
      <c r="B698" s="11" t="s">
        <v>538</v>
      </c>
      <c r="C698" s="11" t="s">
        <v>646</v>
      </c>
      <c r="D698" s="11">
        <v>20.7</v>
      </c>
      <c r="E698" s="7">
        <f>VLOOKUP(A698, Sheet2!$A$2:$K$8265, 11)</f>
        <v>110.10129999999999</v>
      </c>
      <c r="F698" s="7">
        <f t="shared" si="7"/>
        <v>2.5874999999999999</v>
      </c>
      <c r="G698" s="8">
        <v>200000</v>
      </c>
      <c r="H698" s="9">
        <f t="shared" si="8"/>
        <v>4200000</v>
      </c>
      <c r="I698" s="10"/>
    </row>
    <row r="699" spans="1:9" ht="14.25" customHeight="1">
      <c r="A699" s="6" t="str">
        <f t="shared" si="6"/>
        <v>BGR NGADIROJO_KORIPAN</v>
      </c>
      <c r="B699" s="11" t="s">
        <v>538</v>
      </c>
      <c r="C699" s="11" t="s">
        <v>647</v>
      </c>
      <c r="D699" s="11">
        <v>21.59</v>
      </c>
      <c r="E699" s="7">
        <f>VLOOKUP(A699, Sheet2!$A$2:$K$8265, 11)</f>
        <v>110.10129999999999</v>
      </c>
      <c r="F699" s="7">
        <f t="shared" si="7"/>
        <v>2.69875</v>
      </c>
      <c r="G699" s="8">
        <v>200000</v>
      </c>
      <c r="H699" s="9">
        <f t="shared" si="8"/>
        <v>4400000</v>
      </c>
      <c r="I699" s="10"/>
    </row>
    <row r="700" spans="1:9" ht="14.25" customHeight="1">
      <c r="A700" s="6" t="str">
        <f t="shared" si="6"/>
        <v>BGR NGADIROJO_KRANDEGAN</v>
      </c>
      <c r="B700" s="11" t="s">
        <v>538</v>
      </c>
      <c r="C700" s="11" t="s">
        <v>648</v>
      </c>
      <c r="D700" s="11">
        <v>20.7</v>
      </c>
      <c r="E700" s="7">
        <f>VLOOKUP(A700, Sheet2!$A$2:$K$8265, 11)</f>
        <v>110.10129999999999</v>
      </c>
      <c r="F700" s="7">
        <f t="shared" si="7"/>
        <v>2.5874999999999999</v>
      </c>
      <c r="G700" s="8">
        <v>200000</v>
      </c>
      <c r="H700" s="9">
        <f t="shared" si="8"/>
        <v>4200000</v>
      </c>
      <c r="I700" s="10"/>
    </row>
    <row r="701" spans="1:9" ht="14.25" customHeight="1">
      <c r="A701" s="6" t="str">
        <f t="shared" si="6"/>
        <v>BGR NGADIROJO_KUDI</v>
      </c>
      <c r="B701" s="11" t="s">
        <v>538</v>
      </c>
      <c r="C701" s="11" t="s">
        <v>649</v>
      </c>
      <c r="D701" s="11">
        <v>20.7</v>
      </c>
      <c r="E701" s="7">
        <f>VLOOKUP(A701, Sheet2!$A$2:$K$8265, 11)</f>
        <v>110.10129999999999</v>
      </c>
      <c r="F701" s="7">
        <f t="shared" si="7"/>
        <v>2.5874999999999999</v>
      </c>
      <c r="G701" s="8">
        <v>200000</v>
      </c>
      <c r="H701" s="9">
        <f t="shared" si="8"/>
        <v>4200000</v>
      </c>
      <c r="I701" s="10"/>
    </row>
    <row r="702" spans="1:9" ht="14.25" customHeight="1">
      <c r="A702" s="6" t="str">
        <f t="shared" si="6"/>
        <v>BGR NGADIROJO_KULUREJO</v>
      </c>
      <c r="B702" s="11" t="s">
        <v>538</v>
      </c>
      <c r="C702" s="11" t="s">
        <v>650</v>
      </c>
      <c r="D702" s="11">
        <v>20.7</v>
      </c>
      <c r="E702" s="7">
        <f>VLOOKUP(A702, Sheet2!$A$2:$K$8265, 11)</f>
        <v>110.10129999999999</v>
      </c>
      <c r="F702" s="7">
        <f t="shared" si="7"/>
        <v>2.5874999999999999</v>
      </c>
      <c r="G702" s="8">
        <v>200000</v>
      </c>
      <c r="H702" s="9">
        <f t="shared" si="8"/>
        <v>4200000</v>
      </c>
      <c r="I702" s="10"/>
    </row>
    <row r="703" spans="1:9" ht="14.25" customHeight="1">
      <c r="A703" s="6" t="str">
        <f t="shared" si="6"/>
        <v>BGR NGADIROJO_LEMAHBANG</v>
      </c>
      <c r="B703" s="11" t="s">
        <v>538</v>
      </c>
      <c r="C703" s="11" t="s">
        <v>651</v>
      </c>
      <c r="D703" s="11">
        <v>20.7</v>
      </c>
      <c r="E703" s="7">
        <f>VLOOKUP(A703, Sheet2!$A$2:$K$8265, 11)</f>
        <v>110.10129999999999</v>
      </c>
      <c r="F703" s="7">
        <f t="shared" si="7"/>
        <v>2.5874999999999999</v>
      </c>
      <c r="G703" s="8">
        <v>200000</v>
      </c>
      <c r="H703" s="9">
        <f t="shared" si="8"/>
        <v>4200000</v>
      </c>
      <c r="I703" s="10"/>
    </row>
    <row r="704" spans="1:9" ht="14.25" customHeight="1">
      <c r="A704" s="6" t="str">
        <f t="shared" si="6"/>
        <v>BGR NGADIROJO_MADE</v>
      </c>
      <c r="B704" s="11" t="s">
        <v>538</v>
      </c>
      <c r="C704" s="11" t="s">
        <v>652</v>
      </c>
      <c r="D704" s="11">
        <v>20.7</v>
      </c>
      <c r="E704" s="7">
        <f>VLOOKUP(A704, Sheet2!$A$2:$K$8265, 11)</f>
        <v>110.10129999999999</v>
      </c>
      <c r="F704" s="7">
        <f t="shared" si="7"/>
        <v>2.5874999999999999</v>
      </c>
      <c r="G704" s="8">
        <v>200000</v>
      </c>
      <c r="H704" s="9">
        <f t="shared" si="8"/>
        <v>4200000</v>
      </c>
      <c r="I704" s="10"/>
    </row>
    <row r="705" spans="1:9" ht="14.25" customHeight="1">
      <c r="A705" s="6" t="str">
        <f t="shared" si="6"/>
        <v>BGR NGADIROJO_MANGUNHARJO</v>
      </c>
      <c r="B705" s="11" t="s">
        <v>538</v>
      </c>
      <c r="C705" s="11" t="s">
        <v>434</v>
      </c>
      <c r="D705" s="11">
        <v>20.7</v>
      </c>
      <c r="E705" s="7">
        <f>VLOOKUP(A705, Sheet2!$A$2:$K$8265, 11)</f>
        <v>110.10129999999999</v>
      </c>
      <c r="F705" s="7">
        <f t="shared" si="7"/>
        <v>2.5874999999999999</v>
      </c>
      <c r="G705" s="8">
        <v>200000</v>
      </c>
      <c r="H705" s="9">
        <f t="shared" si="8"/>
        <v>4200000</v>
      </c>
      <c r="I705" s="10"/>
    </row>
    <row r="706" spans="1:9" ht="14.25" customHeight="1">
      <c r="A706" s="6" t="str">
        <f t="shared" si="6"/>
        <v>BGR NGADIROJO_MANJUNG</v>
      </c>
      <c r="B706" s="11" t="s">
        <v>538</v>
      </c>
      <c r="C706" s="11" t="s">
        <v>653</v>
      </c>
      <c r="D706" s="11">
        <v>20.7</v>
      </c>
      <c r="E706" s="7">
        <f>VLOOKUP(A706, Sheet2!$A$2:$K$8265, 11)</f>
        <v>110.10129999999999</v>
      </c>
      <c r="F706" s="7">
        <f t="shared" si="7"/>
        <v>2.5874999999999999</v>
      </c>
      <c r="G706" s="8">
        <v>200000</v>
      </c>
      <c r="H706" s="9">
        <f t="shared" si="8"/>
        <v>4200000</v>
      </c>
      <c r="I706" s="10"/>
    </row>
    <row r="707" spans="1:9" ht="14.25" customHeight="1">
      <c r="A707" s="6" t="str">
        <f t="shared" si="6"/>
        <v>BGR NGADIROJO_MATESIH</v>
      </c>
      <c r="B707" s="11" t="s">
        <v>538</v>
      </c>
      <c r="C707" s="11" t="s">
        <v>654</v>
      </c>
      <c r="D707" s="11">
        <v>21.59</v>
      </c>
      <c r="E707" s="7">
        <f>VLOOKUP(A707, Sheet2!$A$2:$K$8265, 11)</f>
        <v>110.10129999999999</v>
      </c>
      <c r="F707" s="7">
        <f t="shared" si="7"/>
        <v>2.69875</v>
      </c>
      <c r="G707" s="8">
        <v>200000</v>
      </c>
      <c r="H707" s="9">
        <f t="shared" si="8"/>
        <v>4400000</v>
      </c>
      <c r="I707" s="10"/>
    </row>
    <row r="708" spans="1:9" ht="14.25" customHeight="1">
      <c r="A708" s="6" t="str">
        <f t="shared" si="6"/>
        <v>BGR NGADIROJO_MINGGARHARJO</v>
      </c>
      <c r="B708" s="11" t="s">
        <v>538</v>
      </c>
      <c r="C708" s="11" t="s">
        <v>655</v>
      </c>
      <c r="D708" s="11">
        <v>20.7</v>
      </c>
      <c r="E708" s="7">
        <f>VLOOKUP(A708, Sheet2!$A$2:$K$8265, 11)</f>
        <v>110.10129999999999</v>
      </c>
      <c r="F708" s="7">
        <f t="shared" si="7"/>
        <v>2.5874999999999999</v>
      </c>
      <c r="G708" s="8">
        <v>200000</v>
      </c>
      <c r="H708" s="9">
        <f t="shared" si="8"/>
        <v>4200000</v>
      </c>
      <c r="I708" s="10"/>
    </row>
    <row r="709" spans="1:9" ht="14.25" customHeight="1">
      <c r="A709" s="6" t="str">
        <f t="shared" si="6"/>
        <v>BGR NGADIROJO_MIRI</v>
      </c>
      <c r="B709" s="11" t="s">
        <v>538</v>
      </c>
      <c r="C709" s="11" t="s">
        <v>656</v>
      </c>
      <c r="D709" s="11">
        <v>20.7</v>
      </c>
      <c r="E709" s="7">
        <f>VLOOKUP(A709, Sheet2!$A$2:$K$8265, 11)</f>
        <v>110.10129999999999</v>
      </c>
      <c r="F709" s="7">
        <f t="shared" si="7"/>
        <v>2.5874999999999999</v>
      </c>
      <c r="G709" s="8">
        <v>200000</v>
      </c>
      <c r="H709" s="9">
        <f t="shared" si="8"/>
        <v>4200000</v>
      </c>
      <c r="I709" s="10"/>
    </row>
    <row r="710" spans="1:9" ht="14.25" customHeight="1">
      <c r="A710" s="6" t="str">
        <f t="shared" si="6"/>
        <v>BGR NGADIROJO_MIRICINDE</v>
      </c>
      <c r="B710" s="11" t="s">
        <v>538</v>
      </c>
      <c r="C710" s="11" t="s">
        <v>657</v>
      </c>
      <c r="D710" s="11">
        <v>20.7</v>
      </c>
      <c r="E710" s="7">
        <f>VLOOKUP(A710, Sheet2!$A$2:$K$8265, 11)</f>
        <v>110.10129999999999</v>
      </c>
      <c r="F710" s="7">
        <f t="shared" si="7"/>
        <v>2.5874999999999999</v>
      </c>
      <c r="G710" s="8">
        <v>200000</v>
      </c>
      <c r="H710" s="9">
        <f t="shared" si="8"/>
        <v>4200000</v>
      </c>
      <c r="I710" s="10"/>
    </row>
    <row r="711" spans="1:9" ht="14.25" customHeight="1">
      <c r="A711" s="6" t="str">
        <f t="shared" si="6"/>
        <v>BGR NGADIROJO_MLOKOMANIS KULON</v>
      </c>
      <c r="B711" s="11" t="s">
        <v>538</v>
      </c>
      <c r="C711" s="11" t="s">
        <v>658</v>
      </c>
      <c r="D711" s="11">
        <v>20.7</v>
      </c>
      <c r="E711" s="7">
        <f>VLOOKUP(A711, Sheet2!$A$2:$K$8265, 11)</f>
        <v>110.10129999999999</v>
      </c>
      <c r="F711" s="7">
        <f t="shared" si="7"/>
        <v>2.5874999999999999</v>
      </c>
      <c r="G711" s="8">
        <v>200000</v>
      </c>
      <c r="H711" s="9">
        <f t="shared" si="8"/>
        <v>4200000</v>
      </c>
      <c r="I711" s="10"/>
    </row>
    <row r="712" spans="1:9" ht="14.25" customHeight="1">
      <c r="A712" s="6" t="str">
        <f t="shared" si="6"/>
        <v>BGR NGADIROJO_MLOKOMANIS WETAN</v>
      </c>
      <c r="B712" s="11" t="s">
        <v>538</v>
      </c>
      <c r="C712" s="11" t="s">
        <v>659</v>
      </c>
      <c r="D712" s="11">
        <v>20.7</v>
      </c>
      <c r="E712" s="7">
        <f>VLOOKUP(A712, Sheet2!$A$2:$K$8265, 11)</f>
        <v>110.10129999999999</v>
      </c>
      <c r="F712" s="7">
        <f t="shared" si="7"/>
        <v>2.5874999999999999</v>
      </c>
      <c r="G712" s="8">
        <v>200000</v>
      </c>
      <c r="H712" s="9">
        <f t="shared" si="8"/>
        <v>4200000</v>
      </c>
      <c r="I712" s="10"/>
    </row>
    <row r="713" spans="1:9" ht="14.25" customHeight="1">
      <c r="A713" s="6" t="str">
        <f t="shared" si="6"/>
        <v>BGR NGADIROJO_MOJOPURO</v>
      </c>
      <c r="B713" s="11" t="s">
        <v>538</v>
      </c>
      <c r="C713" s="11" t="s">
        <v>660</v>
      </c>
      <c r="D713" s="11">
        <v>20.7</v>
      </c>
      <c r="E713" s="7">
        <f>VLOOKUP(A713, Sheet2!$A$2:$K$8265, 11)</f>
        <v>110.10129999999999</v>
      </c>
      <c r="F713" s="7">
        <f t="shared" si="7"/>
        <v>2.5874999999999999</v>
      </c>
      <c r="G713" s="8">
        <v>200000</v>
      </c>
      <c r="H713" s="9">
        <f t="shared" si="8"/>
        <v>4200000</v>
      </c>
      <c r="I713" s="10"/>
    </row>
    <row r="714" spans="1:9" ht="14.25" customHeight="1">
      <c r="A714" s="6" t="str">
        <f t="shared" si="6"/>
        <v>BGR NGADIROJO_MOJORENO</v>
      </c>
      <c r="B714" s="11" t="s">
        <v>538</v>
      </c>
      <c r="C714" s="11" t="s">
        <v>661</v>
      </c>
      <c r="D714" s="11">
        <v>20.7</v>
      </c>
      <c r="E714" s="7">
        <f>VLOOKUP(A714, Sheet2!$A$2:$K$8265, 11)</f>
        <v>110.10129999999999</v>
      </c>
      <c r="F714" s="7">
        <f t="shared" si="7"/>
        <v>2.5874999999999999</v>
      </c>
      <c r="G714" s="8">
        <v>200000</v>
      </c>
      <c r="H714" s="9">
        <f t="shared" si="8"/>
        <v>4200000</v>
      </c>
      <c r="I714" s="10"/>
    </row>
    <row r="715" spans="1:9" ht="14.25" customHeight="1">
      <c r="A715" s="6" t="str">
        <f t="shared" si="6"/>
        <v>BGR NGADIROJO_NADI</v>
      </c>
      <c r="B715" s="11" t="s">
        <v>538</v>
      </c>
      <c r="C715" s="11" t="s">
        <v>662</v>
      </c>
      <c r="D715" s="11">
        <v>20.7</v>
      </c>
      <c r="E715" s="7">
        <f>VLOOKUP(A715, Sheet2!$A$2:$K$8265, 11)</f>
        <v>110.10129999999999</v>
      </c>
      <c r="F715" s="7">
        <f t="shared" si="7"/>
        <v>2.5874999999999999</v>
      </c>
      <c r="G715" s="8">
        <v>200000</v>
      </c>
      <c r="H715" s="9">
        <f t="shared" si="8"/>
        <v>4200000</v>
      </c>
      <c r="I715" s="10"/>
    </row>
    <row r="716" spans="1:9" ht="14.25" customHeight="1">
      <c r="A716" s="6" t="str">
        <f t="shared" si="6"/>
        <v>BGR NGADIROJO_NGABEYAN</v>
      </c>
      <c r="B716" s="11" t="s">
        <v>538</v>
      </c>
      <c r="C716" s="11" t="s">
        <v>663</v>
      </c>
      <c r="D716" s="11">
        <v>20.7</v>
      </c>
      <c r="E716" s="7">
        <f>VLOOKUP(A716, Sheet2!$A$2:$K$8265, 11)</f>
        <v>110.10129999999999</v>
      </c>
      <c r="F716" s="7">
        <f t="shared" si="7"/>
        <v>2.5874999999999999</v>
      </c>
      <c r="G716" s="8">
        <v>200000</v>
      </c>
      <c r="H716" s="9">
        <f t="shared" si="8"/>
        <v>4200000</v>
      </c>
      <c r="I716" s="10"/>
    </row>
    <row r="717" spans="1:9" ht="14.25" customHeight="1">
      <c r="A717" s="6" t="str">
        <f t="shared" si="6"/>
        <v>BGR NGADIROJO_NGADIPIRO</v>
      </c>
      <c r="B717" s="11" t="s">
        <v>538</v>
      </c>
      <c r="C717" s="11" t="s">
        <v>664</v>
      </c>
      <c r="D717" s="11">
        <v>20.7</v>
      </c>
      <c r="E717" s="7">
        <f>VLOOKUP(A717, Sheet2!$A$2:$K$8265, 11)</f>
        <v>110.10129999999999</v>
      </c>
      <c r="F717" s="7">
        <f t="shared" si="7"/>
        <v>2.5874999999999999</v>
      </c>
      <c r="G717" s="8">
        <v>200000</v>
      </c>
      <c r="H717" s="9">
        <f t="shared" si="8"/>
        <v>4200000</v>
      </c>
      <c r="I717" s="10"/>
    </row>
    <row r="718" spans="1:9" ht="14.25" customHeight="1">
      <c r="A718" s="6" t="str">
        <f t="shared" si="6"/>
        <v>BGR NGADIROJO_NGADIROJO KIDUL</v>
      </c>
      <c r="B718" s="11" t="s">
        <v>538</v>
      </c>
      <c r="C718" s="11" t="s">
        <v>665</v>
      </c>
      <c r="D718" s="11">
        <v>20.7</v>
      </c>
      <c r="E718" s="7">
        <f>VLOOKUP(A718, Sheet2!$A$2:$K$8265, 11)</f>
        <v>110.10129999999999</v>
      </c>
      <c r="F718" s="7">
        <f t="shared" si="7"/>
        <v>2.5874999999999999</v>
      </c>
      <c r="G718" s="8">
        <v>200000</v>
      </c>
      <c r="H718" s="9">
        <f t="shared" si="8"/>
        <v>4200000</v>
      </c>
      <c r="I718" s="10"/>
    </row>
    <row r="719" spans="1:9" ht="14.25" customHeight="1">
      <c r="A719" s="6" t="str">
        <f t="shared" si="6"/>
        <v>BGR NGADIROJO_NGADIROJO LOR</v>
      </c>
      <c r="B719" s="11" t="s">
        <v>538</v>
      </c>
      <c r="C719" s="11" t="s">
        <v>666</v>
      </c>
      <c r="D719" s="11">
        <v>20.7</v>
      </c>
      <c r="E719" s="7">
        <f>VLOOKUP(A719, Sheet2!$A$2:$K$8265, 11)</f>
        <v>110.10129999999999</v>
      </c>
      <c r="F719" s="7">
        <f t="shared" si="7"/>
        <v>2.5874999999999999</v>
      </c>
      <c r="G719" s="8">
        <v>200000</v>
      </c>
      <c r="H719" s="9">
        <f t="shared" si="8"/>
        <v>4200000</v>
      </c>
      <c r="I719" s="10"/>
    </row>
    <row r="720" spans="1:9" ht="14.25" customHeight="1">
      <c r="A720" s="6" t="str">
        <f t="shared" si="6"/>
        <v>BGR NGADIROJO_NGADIROYO</v>
      </c>
      <c r="B720" s="11" t="s">
        <v>538</v>
      </c>
      <c r="C720" s="11" t="s">
        <v>667</v>
      </c>
      <c r="D720" s="11">
        <v>20.7</v>
      </c>
      <c r="E720" s="7">
        <f>VLOOKUP(A720, Sheet2!$A$2:$K$8265, 11)</f>
        <v>110.10129999999999</v>
      </c>
      <c r="F720" s="7">
        <f t="shared" si="7"/>
        <v>2.5874999999999999</v>
      </c>
      <c r="G720" s="8">
        <v>200000</v>
      </c>
      <c r="H720" s="9">
        <f t="shared" si="8"/>
        <v>4200000</v>
      </c>
      <c r="I720" s="10"/>
    </row>
    <row r="721" spans="1:9" ht="14.25" customHeight="1">
      <c r="A721" s="6" t="str">
        <f t="shared" si="6"/>
        <v>BGR NGADIROJO_NGAGLIK</v>
      </c>
      <c r="B721" s="11" t="s">
        <v>538</v>
      </c>
      <c r="C721" s="11" t="s">
        <v>668</v>
      </c>
      <c r="D721" s="11">
        <v>20.7</v>
      </c>
      <c r="E721" s="7">
        <f>VLOOKUP(A721, Sheet2!$A$2:$K$8265, 11)</f>
        <v>110.10129999999999</v>
      </c>
      <c r="F721" s="7">
        <f t="shared" si="7"/>
        <v>2.5874999999999999</v>
      </c>
      <c r="G721" s="8">
        <v>200000</v>
      </c>
      <c r="H721" s="9">
        <f t="shared" si="8"/>
        <v>4200000</v>
      </c>
      <c r="I721" s="10"/>
    </row>
    <row r="722" spans="1:9" ht="14.25" customHeight="1">
      <c r="A722" s="6" t="str">
        <f t="shared" si="6"/>
        <v>BGR NGADIROJO_NGAMBARSARI</v>
      </c>
      <c r="B722" s="11" t="s">
        <v>538</v>
      </c>
      <c r="C722" s="11" t="s">
        <v>669</v>
      </c>
      <c r="D722" s="11">
        <v>20.7</v>
      </c>
      <c r="E722" s="7">
        <f>VLOOKUP(A722, Sheet2!$A$2:$K$8265, 11)</f>
        <v>110.10129999999999</v>
      </c>
      <c r="F722" s="7">
        <f t="shared" si="7"/>
        <v>2.5874999999999999</v>
      </c>
      <c r="G722" s="8">
        <v>200000</v>
      </c>
      <c r="H722" s="9">
        <f t="shared" si="8"/>
        <v>4200000</v>
      </c>
      <c r="I722" s="10"/>
    </row>
    <row r="723" spans="1:9" ht="14.25" customHeight="1">
      <c r="A723" s="6" t="str">
        <f t="shared" si="6"/>
        <v>BGR NGADIROJO_NGANCAR</v>
      </c>
      <c r="B723" s="11" t="s">
        <v>538</v>
      </c>
      <c r="C723" s="11" t="s">
        <v>670</v>
      </c>
      <c r="D723" s="11">
        <v>20.7</v>
      </c>
      <c r="E723" s="7">
        <f>VLOOKUP(A723, Sheet2!$A$2:$K$8265, 11)</f>
        <v>110.10129999999999</v>
      </c>
      <c r="F723" s="7">
        <f t="shared" si="7"/>
        <v>2.5874999999999999</v>
      </c>
      <c r="G723" s="8">
        <v>200000</v>
      </c>
      <c r="H723" s="9">
        <f t="shared" si="8"/>
        <v>4200000</v>
      </c>
      <c r="I723" s="10"/>
    </row>
    <row r="724" spans="1:9" ht="14.25" customHeight="1">
      <c r="A724" s="6" t="str">
        <f t="shared" si="6"/>
        <v>BGR NGADIROJO_NGARGOHARJO</v>
      </c>
      <c r="B724" s="11" t="s">
        <v>538</v>
      </c>
      <c r="C724" s="11" t="s">
        <v>671</v>
      </c>
      <c r="D724" s="11">
        <v>20.7</v>
      </c>
      <c r="E724" s="7">
        <f>VLOOKUP(A724, Sheet2!$A$2:$K$8265, 11)</f>
        <v>110.10129999999999</v>
      </c>
      <c r="F724" s="7">
        <f t="shared" si="7"/>
        <v>2.5874999999999999</v>
      </c>
      <c r="G724" s="8">
        <v>200000</v>
      </c>
      <c r="H724" s="9">
        <f t="shared" si="8"/>
        <v>4200000</v>
      </c>
      <c r="I724" s="10"/>
    </row>
    <row r="725" spans="1:9" ht="14.25" customHeight="1">
      <c r="A725" s="6" t="str">
        <f t="shared" si="6"/>
        <v>BGR NGADIROJO_NGARJOSARI</v>
      </c>
      <c r="B725" s="11" t="s">
        <v>538</v>
      </c>
      <c r="C725" s="11" t="s">
        <v>672</v>
      </c>
      <c r="D725" s="11">
        <v>20.7</v>
      </c>
      <c r="E725" s="7">
        <f>VLOOKUP(A725, Sheet2!$A$2:$K$8265, 11)</f>
        <v>110.10129999999999</v>
      </c>
      <c r="F725" s="7">
        <f t="shared" si="7"/>
        <v>2.5874999999999999</v>
      </c>
      <c r="G725" s="8">
        <v>200000</v>
      </c>
      <c r="H725" s="9">
        <f t="shared" si="8"/>
        <v>4200000</v>
      </c>
      <c r="I725" s="10"/>
    </row>
    <row r="726" spans="1:9" ht="14.25" customHeight="1">
      <c r="A726" s="6" t="str">
        <f t="shared" si="6"/>
        <v>BGR NGADIROJO_NGELO</v>
      </c>
      <c r="B726" s="11" t="s">
        <v>538</v>
      </c>
      <c r="C726" s="11" t="s">
        <v>673</v>
      </c>
      <c r="D726" s="11">
        <v>20.7</v>
      </c>
      <c r="E726" s="7">
        <f>VLOOKUP(A726, Sheet2!$A$2:$K$8265, 11)</f>
        <v>110.10129999999999</v>
      </c>
      <c r="F726" s="7">
        <f t="shared" si="7"/>
        <v>2.5874999999999999</v>
      </c>
      <c r="G726" s="8">
        <v>200000</v>
      </c>
      <c r="H726" s="9">
        <f t="shared" si="8"/>
        <v>4200000</v>
      </c>
      <c r="I726" s="10"/>
    </row>
    <row r="727" spans="1:9" ht="14.25" customHeight="1">
      <c r="A727" s="6" t="str">
        <f t="shared" si="6"/>
        <v>BGR NGADIROJO_NGEPUNGSARI</v>
      </c>
      <c r="B727" s="11" t="s">
        <v>538</v>
      </c>
      <c r="C727" s="11" t="s">
        <v>674</v>
      </c>
      <c r="D727" s="11">
        <v>21.59</v>
      </c>
      <c r="E727" s="7">
        <f>VLOOKUP(A727, Sheet2!$A$2:$K$8265, 11)</f>
        <v>110.10129999999999</v>
      </c>
      <c r="F727" s="7">
        <f t="shared" si="7"/>
        <v>2.69875</v>
      </c>
      <c r="G727" s="8">
        <v>200000</v>
      </c>
      <c r="H727" s="9">
        <f t="shared" si="8"/>
        <v>4400000</v>
      </c>
      <c r="I727" s="10"/>
    </row>
    <row r="728" spans="1:9" ht="14.25" customHeight="1">
      <c r="A728" s="6" t="str">
        <f t="shared" si="6"/>
        <v>BGR NGADIROJO_NGLEBAK</v>
      </c>
      <c r="B728" s="11" t="s">
        <v>538</v>
      </c>
      <c r="C728" s="11" t="s">
        <v>675</v>
      </c>
      <c r="D728" s="11">
        <v>21.59</v>
      </c>
      <c r="E728" s="7">
        <f>VLOOKUP(A728, Sheet2!$A$2:$K$8265, 11)</f>
        <v>110.10129999999999</v>
      </c>
      <c r="F728" s="7">
        <f t="shared" si="7"/>
        <v>2.69875</v>
      </c>
      <c r="G728" s="8">
        <v>200000</v>
      </c>
      <c r="H728" s="9">
        <f t="shared" si="8"/>
        <v>4400000</v>
      </c>
      <c r="I728" s="10"/>
    </row>
    <row r="729" spans="1:9" ht="14.25" customHeight="1">
      <c r="A729" s="6" t="str">
        <f t="shared" si="6"/>
        <v>BGR NGADIROJO_NGROMPAK</v>
      </c>
      <c r="B729" s="11" t="s">
        <v>538</v>
      </c>
      <c r="C729" s="11" t="s">
        <v>676</v>
      </c>
      <c r="D729" s="11">
        <v>20.7</v>
      </c>
      <c r="E729" s="7">
        <f>VLOOKUP(A729, Sheet2!$A$2:$K$8265, 11)</f>
        <v>110.10129999999999</v>
      </c>
      <c r="F729" s="7">
        <f t="shared" si="7"/>
        <v>2.5874999999999999</v>
      </c>
      <c r="G729" s="8">
        <v>200000</v>
      </c>
      <c r="H729" s="9">
        <f t="shared" si="8"/>
        <v>4200000</v>
      </c>
      <c r="I729" s="10"/>
    </row>
    <row r="730" spans="1:9" ht="14.25" customHeight="1">
      <c r="A730" s="6" t="str">
        <f t="shared" si="6"/>
        <v>BGR NGADIROJO_NGROTO</v>
      </c>
      <c r="B730" s="11" t="s">
        <v>538</v>
      </c>
      <c r="C730" s="11" t="s">
        <v>177</v>
      </c>
      <c r="D730" s="11">
        <v>20.7</v>
      </c>
      <c r="E730" s="7">
        <f>VLOOKUP(A730, Sheet2!$A$2:$K$8265, 11)</f>
        <v>110.10129999999999</v>
      </c>
      <c r="F730" s="7">
        <f t="shared" si="7"/>
        <v>2.5874999999999999</v>
      </c>
      <c r="G730" s="8">
        <v>200000</v>
      </c>
      <c r="H730" s="9">
        <f t="shared" si="8"/>
        <v>4200000</v>
      </c>
      <c r="I730" s="10"/>
    </row>
    <row r="731" spans="1:9" ht="14.25" customHeight="1">
      <c r="A731" s="6" t="str">
        <f t="shared" si="6"/>
        <v>BGR NGADIROJO_NGUNENG</v>
      </c>
      <c r="B731" s="11" t="s">
        <v>538</v>
      </c>
      <c r="C731" s="11" t="s">
        <v>677</v>
      </c>
      <c r="D731" s="11">
        <v>20.7</v>
      </c>
      <c r="E731" s="7">
        <f>VLOOKUP(A731, Sheet2!$A$2:$K$8265, 11)</f>
        <v>110.10129999999999</v>
      </c>
      <c r="F731" s="7">
        <f t="shared" si="7"/>
        <v>2.5874999999999999</v>
      </c>
      <c r="G731" s="8">
        <v>200000</v>
      </c>
      <c r="H731" s="9">
        <f t="shared" si="8"/>
        <v>4200000</v>
      </c>
      <c r="I731" s="10"/>
    </row>
    <row r="732" spans="1:9" ht="14.25" customHeight="1">
      <c r="A732" s="6" t="str">
        <f t="shared" si="6"/>
        <v>BGR NGADIROJO_NUNGKULAN</v>
      </c>
      <c r="B732" s="11" t="s">
        <v>538</v>
      </c>
      <c r="C732" s="11" t="s">
        <v>678</v>
      </c>
      <c r="D732" s="11">
        <v>20.7</v>
      </c>
      <c r="E732" s="7">
        <f>VLOOKUP(A732, Sheet2!$A$2:$K$8265, 11)</f>
        <v>110.10129999999999</v>
      </c>
      <c r="F732" s="7">
        <f t="shared" si="7"/>
        <v>2.5874999999999999</v>
      </c>
      <c r="G732" s="8">
        <v>200000</v>
      </c>
      <c r="H732" s="9">
        <f t="shared" si="8"/>
        <v>4200000</v>
      </c>
      <c r="I732" s="10"/>
    </row>
    <row r="733" spans="1:9" ht="14.25" customHeight="1">
      <c r="A733" s="6" t="str">
        <f t="shared" si="6"/>
        <v>BGR NGADIROJO_PABLENGAN</v>
      </c>
      <c r="B733" s="11" t="s">
        <v>538</v>
      </c>
      <c r="C733" s="11" t="s">
        <v>679</v>
      </c>
      <c r="D733" s="11">
        <v>21.59</v>
      </c>
      <c r="E733" s="7">
        <f>VLOOKUP(A733, Sheet2!$A$2:$K$8265, 11)</f>
        <v>110.10129999999999</v>
      </c>
      <c r="F733" s="7">
        <f t="shared" si="7"/>
        <v>2.69875</v>
      </c>
      <c r="G733" s="8">
        <v>200000</v>
      </c>
      <c r="H733" s="9">
        <f t="shared" si="8"/>
        <v>4400000</v>
      </c>
      <c r="I733" s="10"/>
    </row>
    <row r="734" spans="1:9" ht="14.25" customHeight="1">
      <c r="A734" s="6" t="str">
        <f t="shared" si="6"/>
        <v>BGR NGADIROJO_PADARANGIN</v>
      </c>
      <c r="B734" s="11" t="s">
        <v>538</v>
      </c>
      <c r="C734" s="11" t="s">
        <v>680</v>
      </c>
      <c r="D734" s="11">
        <v>20.7</v>
      </c>
      <c r="E734" s="7">
        <f>VLOOKUP(A734, Sheet2!$A$2:$K$8265, 11)</f>
        <v>110.10129999999999</v>
      </c>
      <c r="F734" s="7">
        <f t="shared" si="7"/>
        <v>2.5874999999999999</v>
      </c>
      <c r="G734" s="8">
        <v>200000</v>
      </c>
      <c r="H734" s="9">
        <f t="shared" si="8"/>
        <v>4200000</v>
      </c>
      <c r="I734" s="10"/>
    </row>
    <row r="735" spans="1:9" ht="14.25" customHeight="1">
      <c r="A735" s="6" t="str">
        <f t="shared" si="6"/>
        <v>BGR NGADIROJO_PANDAN</v>
      </c>
      <c r="B735" s="11" t="s">
        <v>538</v>
      </c>
      <c r="C735" s="11" t="s">
        <v>681</v>
      </c>
      <c r="D735" s="11">
        <v>20.7</v>
      </c>
      <c r="E735" s="7">
        <f>VLOOKUP(A735, Sheet2!$A$2:$K$8265, 11)</f>
        <v>110.10129999999999</v>
      </c>
      <c r="F735" s="7">
        <f t="shared" si="7"/>
        <v>2.5874999999999999</v>
      </c>
      <c r="G735" s="8">
        <v>200000</v>
      </c>
      <c r="H735" s="9">
        <f t="shared" si="8"/>
        <v>4200000</v>
      </c>
      <c r="I735" s="10"/>
    </row>
    <row r="736" spans="1:9" ht="14.25" customHeight="1">
      <c r="A736" s="6" t="str">
        <f t="shared" si="6"/>
        <v>BGR NGADIROJO_PANDEYAN</v>
      </c>
      <c r="B736" s="11" t="s">
        <v>538</v>
      </c>
      <c r="C736" s="11" t="s">
        <v>682</v>
      </c>
      <c r="D736" s="11">
        <v>20.7</v>
      </c>
      <c r="E736" s="7">
        <f>VLOOKUP(A736, Sheet2!$A$2:$K$8265, 11)</f>
        <v>110.10129999999999</v>
      </c>
      <c r="F736" s="7">
        <f t="shared" si="7"/>
        <v>2.5874999999999999</v>
      </c>
      <c r="G736" s="8">
        <v>200000</v>
      </c>
      <c r="H736" s="9">
        <f t="shared" si="8"/>
        <v>4200000</v>
      </c>
      <c r="I736" s="10"/>
    </row>
    <row r="737" spans="1:9" ht="14.25" customHeight="1">
      <c r="A737" s="6" t="str">
        <f t="shared" si="6"/>
        <v>BGR NGADIROJO_PARANGGUPITO</v>
      </c>
      <c r="B737" s="11" t="s">
        <v>538</v>
      </c>
      <c r="C737" s="11" t="s">
        <v>683</v>
      </c>
      <c r="D737" s="11">
        <v>20.7</v>
      </c>
      <c r="E737" s="7">
        <f>VLOOKUP(A737, Sheet2!$A$2:$K$8265, 11)</f>
        <v>110.10129999999999</v>
      </c>
      <c r="F737" s="7">
        <f t="shared" si="7"/>
        <v>2.5874999999999999</v>
      </c>
      <c r="G737" s="8">
        <v>200000</v>
      </c>
      <c r="H737" s="9">
        <f t="shared" si="8"/>
        <v>4200000</v>
      </c>
      <c r="I737" s="10"/>
    </row>
    <row r="738" spans="1:9" ht="14.25" customHeight="1">
      <c r="A738" s="6" t="str">
        <f t="shared" si="6"/>
        <v>BGR NGADIROJO_PELEM</v>
      </c>
      <c r="B738" s="11" t="s">
        <v>538</v>
      </c>
      <c r="C738" s="11" t="s">
        <v>684</v>
      </c>
      <c r="D738" s="11">
        <v>20.7</v>
      </c>
      <c r="E738" s="7">
        <f>VLOOKUP(A738, Sheet2!$A$2:$K$8265, 11)</f>
        <v>110.10129999999999</v>
      </c>
      <c r="F738" s="7">
        <f t="shared" si="7"/>
        <v>2.5874999999999999</v>
      </c>
      <c r="G738" s="8">
        <v>200000</v>
      </c>
      <c r="H738" s="9">
        <f t="shared" si="8"/>
        <v>4200000</v>
      </c>
      <c r="I738" s="10"/>
    </row>
    <row r="739" spans="1:9" ht="14.25" customHeight="1">
      <c r="A739" s="6" t="str">
        <f t="shared" si="6"/>
        <v>BGR NGADIROJO_PENGKOL</v>
      </c>
      <c r="B739" s="11" t="s">
        <v>538</v>
      </c>
      <c r="C739" s="11" t="s">
        <v>685</v>
      </c>
      <c r="D739" s="11">
        <v>20.7</v>
      </c>
      <c r="E739" s="7">
        <f>VLOOKUP(A739, Sheet2!$A$2:$K$8265, 11)</f>
        <v>110.10129999999999</v>
      </c>
      <c r="F739" s="7">
        <f t="shared" si="7"/>
        <v>2.5874999999999999</v>
      </c>
      <c r="G739" s="8">
        <v>200000</v>
      </c>
      <c r="H739" s="9">
        <f t="shared" si="8"/>
        <v>4200000</v>
      </c>
      <c r="I739" s="10"/>
    </row>
    <row r="740" spans="1:9" ht="14.25" customHeight="1">
      <c r="A740" s="6" t="str">
        <f t="shared" si="6"/>
        <v>BGR NGADIROJO_PESIDO</v>
      </c>
      <c r="B740" s="11" t="s">
        <v>538</v>
      </c>
      <c r="C740" s="11" t="s">
        <v>686</v>
      </c>
      <c r="D740" s="11">
        <v>20.7</v>
      </c>
      <c r="E740" s="7">
        <f>VLOOKUP(A740, Sheet2!$A$2:$K$8265, 11)</f>
        <v>110.10129999999999</v>
      </c>
      <c r="F740" s="7">
        <f t="shared" si="7"/>
        <v>2.5874999999999999</v>
      </c>
      <c r="G740" s="8">
        <v>200000</v>
      </c>
      <c r="H740" s="9">
        <f t="shared" si="8"/>
        <v>4200000</v>
      </c>
      <c r="I740" s="10"/>
    </row>
    <row r="741" spans="1:9" ht="14.25" customHeight="1">
      <c r="A741" s="6" t="str">
        <f t="shared" si="6"/>
        <v>BGR NGADIROJO_PETIRSARI</v>
      </c>
      <c r="B741" s="11" t="s">
        <v>538</v>
      </c>
      <c r="C741" s="11" t="s">
        <v>687</v>
      </c>
      <c r="D741" s="11">
        <v>20.7</v>
      </c>
      <c r="E741" s="7">
        <f>VLOOKUP(A741, Sheet2!$A$2:$K$8265, 11)</f>
        <v>110.10129999999999</v>
      </c>
      <c r="F741" s="7">
        <f t="shared" si="7"/>
        <v>2.5874999999999999</v>
      </c>
      <c r="G741" s="8">
        <v>200000</v>
      </c>
      <c r="H741" s="9">
        <f t="shared" si="8"/>
        <v>4200000</v>
      </c>
      <c r="I741" s="10"/>
    </row>
    <row r="742" spans="1:9" ht="14.25" customHeight="1">
      <c r="A742" s="6" t="str">
        <f t="shared" si="6"/>
        <v>BGR NGADIROJO_PETUNG</v>
      </c>
      <c r="B742" s="11" t="s">
        <v>538</v>
      </c>
      <c r="C742" s="11" t="s">
        <v>464</v>
      </c>
      <c r="D742" s="11">
        <v>21.59</v>
      </c>
      <c r="E742" s="7">
        <f>VLOOKUP(A742, Sheet2!$A$2:$K$8265, 11)</f>
        <v>110.10129999999999</v>
      </c>
      <c r="F742" s="7">
        <f t="shared" si="7"/>
        <v>2.69875</v>
      </c>
      <c r="G742" s="8">
        <v>200000</v>
      </c>
      <c r="H742" s="9">
        <f t="shared" si="8"/>
        <v>4400000</v>
      </c>
      <c r="I742" s="10"/>
    </row>
    <row r="743" spans="1:9" ht="14.25" customHeight="1">
      <c r="A743" s="6" t="str">
        <f t="shared" si="6"/>
        <v>BGR NGADIROJO_PIDEKSO</v>
      </c>
      <c r="B743" s="11" t="s">
        <v>538</v>
      </c>
      <c r="C743" s="11" t="s">
        <v>688</v>
      </c>
      <c r="D743" s="11">
        <v>20.7</v>
      </c>
      <c r="E743" s="7">
        <f>VLOOKUP(A743, Sheet2!$A$2:$K$8265, 11)</f>
        <v>110.10129999999999</v>
      </c>
      <c r="F743" s="7">
        <f t="shared" si="7"/>
        <v>2.5874999999999999</v>
      </c>
      <c r="G743" s="8">
        <v>200000</v>
      </c>
      <c r="H743" s="9">
        <f t="shared" si="8"/>
        <v>4200000</v>
      </c>
      <c r="I743" s="10"/>
    </row>
    <row r="744" spans="1:9" ht="14.25" customHeight="1">
      <c r="A744" s="6" t="str">
        <f t="shared" si="6"/>
        <v>BGR NGADIROJO_PINGKUK</v>
      </c>
      <c r="B744" s="11" t="s">
        <v>538</v>
      </c>
      <c r="C744" s="11" t="s">
        <v>689</v>
      </c>
      <c r="D744" s="11">
        <v>20.7</v>
      </c>
      <c r="E744" s="7">
        <f>VLOOKUP(A744, Sheet2!$A$2:$K$8265, 11)</f>
        <v>110.10129999999999</v>
      </c>
      <c r="F744" s="7">
        <f t="shared" si="7"/>
        <v>2.5874999999999999</v>
      </c>
      <c r="G744" s="8">
        <v>200000</v>
      </c>
      <c r="H744" s="9">
        <f t="shared" si="8"/>
        <v>4200000</v>
      </c>
      <c r="I744" s="10"/>
    </row>
    <row r="745" spans="1:9" ht="14.25" customHeight="1">
      <c r="A745" s="6" t="str">
        <f t="shared" si="6"/>
        <v>BGR NGADIROJO_PLATAREJO</v>
      </c>
      <c r="B745" s="11" t="s">
        <v>538</v>
      </c>
      <c r="C745" s="11" t="s">
        <v>690</v>
      </c>
      <c r="D745" s="11">
        <v>20.7</v>
      </c>
      <c r="E745" s="7">
        <f>VLOOKUP(A745, Sheet2!$A$2:$K$8265, 11)</f>
        <v>110.10129999999999</v>
      </c>
      <c r="F745" s="7">
        <f t="shared" si="7"/>
        <v>2.5874999999999999</v>
      </c>
      <c r="G745" s="8">
        <v>200000</v>
      </c>
      <c r="H745" s="9">
        <f t="shared" si="8"/>
        <v>4200000</v>
      </c>
      <c r="I745" s="10"/>
    </row>
    <row r="746" spans="1:9" ht="14.25" customHeight="1">
      <c r="A746" s="6" t="str">
        <f t="shared" si="6"/>
        <v>BGR NGADIROJO_PLOSO</v>
      </c>
      <c r="B746" s="11" t="s">
        <v>538</v>
      </c>
      <c r="C746" s="11" t="s">
        <v>691</v>
      </c>
      <c r="D746" s="11">
        <v>20.7</v>
      </c>
      <c r="E746" s="7">
        <f>VLOOKUP(A746, Sheet2!$A$2:$K$8265, 11)</f>
        <v>110.10129999999999</v>
      </c>
      <c r="F746" s="7">
        <f t="shared" si="7"/>
        <v>2.5874999999999999</v>
      </c>
      <c r="G746" s="8">
        <v>200000</v>
      </c>
      <c r="H746" s="9">
        <f t="shared" si="8"/>
        <v>4200000</v>
      </c>
      <c r="I746" s="10"/>
    </row>
    <row r="747" spans="1:9" ht="14.25" customHeight="1">
      <c r="A747" s="6" t="str">
        <f t="shared" si="6"/>
        <v>BGR NGADIROJO_PLOSO</v>
      </c>
      <c r="B747" s="11" t="s">
        <v>538</v>
      </c>
      <c r="C747" s="11" t="s">
        <v>691</v>
      </c>
      <c r="D747" s="11">
        <v>21.59</v>
      </c>
      <c r="E747" s="7">
        <f>VLOOKUP(A747, Sheet2!$A$2:$K$8265, 11)</f>
        <v>110.10129999999999</v>
      </c>
      <c r="F747" s="7">
        <f t="shared" si="7"/>
        <v>2.69875</v>
      </c>
      <c r="G747" s="8">
        <v>200000</v>
      </c>
      <c r="H747" s="9">
        <f t="shared" si="8"/>
        <v>4400000</v>
      </c>
      <c r="I747" s="10"/>
    </row>
    <row r="748" spans="1:9" ht="14.25" customHeight="1">
      <c r="A748" s="6" t="str">
        <f t="shared" si="6"/>
        <v>BGR NGADIROJO_PLOSOREJO</v>
      </c>
      <c r="B748" s="11" t="s">
        <v>538</v>
      </c>
      <c r="C748" s="11" t="s">
        <v>692</v>
      </c>
      <c r="D748" s="11">
        <v>20.7</v>
      </c>
      <c r="E748" s="7">
        <f>VLOOKUP(A748, Sheet2!$A$2:$K$8265, 11)</f>
        <v>110.10129999999999</v>
      </c>
      <c r="F748" s="7">
        <f t="shared" si="7"/>
        <v>2.5874999999999999</v>
      </c>
      <c r="G748" s="8">
        <v>200000</v>
      </c>
      <c r="H748" s="9">
        <f t="shared" si="8"/>
        <v>4200000</v>
      </c>
      <c r="I748" s="10"/>
    </row>
    <row r="749" spans="1:9" ht="14.25" customHeight="1">
      <c r="A749" s="6" t="str">
        <f t="shared" si="6"/>
        <v>BGR NGADIROJO_PLUMBON</v>
      </c>
      <c r="B749" s="11" t="s">
        <v>538</v>
      </c>
      <c r="C749" s="11" t="s">
        <v>467</v>
      </c>
      <c r="D749" s="11">
        <v>21.59</v>
      </c>
      <c r="E749" s="7">
        <f>VLOOKUP(A749, Sheet2!$A$2:$K$8265, 11)</f>
        <v>110.10129999999999</v>
      </c>
      <c r="F749" s="7">
        <f t="shared" si="7"/>
        <v>2.69875</v>
      </c>
      <c r="G749" s="8">
        <v>200000</v>
      </c>
      <c r="H749" s="9">
        <f t="shared" si="8"/>
        <v>4400000</v>
      </c>
      <c r="I749" s="10"/>
    </row>
    <row r="750" spans="1:9" ht="14.25" customHeight="1">
      <c r="A750" s="6" t="str">
        <f t="shared" si="6"/>
        <v>BGR NGADIROJO_POKOHKIDUL</v>
      </c>
      <c r="B750" s="11" t="s">
        <v>538</v>
      </c>
      <c r="C750" s="11" t="s">
        <v>693</v>
      </c>
      <c r="D750" s="11">
        <v>20.7</v>
      </c>
      <c r="E750" s="7">
        <f>VLOOKUP(A750, Sheet2!$A$2:$K$8265, 11)</f>
        <v>110.10129999999999</v>
      </c>
      <c r="F750" s="7">
        <f t="shared" si="7"/>
        <v>2.5874999999999999</v>
      </c>
      <c r="G750" s="8">
        <v>200000</v>
      </c>
      <c r="H750" s="9">
        <f t="shared" si="8"/>
        <v>4200000</v>
      </c>
      <c r="I750" s="10"/>
    </row>
    <row r="751" spans="1:9" ht="14.25" customHeight="1">
      <c r="A751" s="6" t="str">
        <f t="shared" si="6"/>
        <v>BGR NGADIROJO_PONDOK</v>
      </c>
      <c r="B751" s="11" t="s">
        <v>538</v>
      </c>
      <c r="C751" s="11" t="s">
        <v>694</v>
      </c>
      <c r="D751" s="11">
        <v>20.7</v>
      </c>
      <c r="E751" s="7">
        <f>VLOOKUP(A751, Sheet2!$A$2:$K$8265, 11)</f>
        <v>110.10129999999999</v>
      </c>
      <c r="F751" s="7">
        <f t="shared" si="7"/>
        <v>2.5874999999999999</v>
      </c>
      <c r="G751" s="8">
        <v>200000</v>
      </c>
      <c r="H751" s="9">
        <f t="shared" si="8"/>
        <v>4200000</v>
      </c>
      <c r="I751" s="10"/>
    </row>
    <row r="752" spans="1:9" ht="14.25" customHeight="1">
      <c r="A752" s="6" t="str">
        <f t="shared" si="6"/>
        <v>BGR NGADIROJO_PONDOKSARI</v>
      </c>
      <c r="B752" s="11" t="s">
        <v>538</v>
      </c>
      <c r="C752" s="11" t="s">
        <v>695</v>
      </c>
      <c r="D752" s="11">
        <v>20.7</v>
      </c>
      <c r="E752" s="7">
        <f>VLOOKUP(A752, Sheet2!$A$2:$K$8265, 11)</f>
        <v>110.10129999999999</v>
      </c>
      <c r="F752" s="7">
        <f t="shared" si="7"/>
        <v>2.5874999999999999</v>
      </c>
      <c r="G752" s="8">
        <v>200000</v>
      </c>
      <c r="H752" s="9">
        <f t="shared" si="8"/>
        <v>4200000</v>
      </c>
      <c r="I752" s="10"/>
    </row>
    <row r="753" spans="1:9" ht="14.25" customHeight="1">
      <c r="A753" s="6" t="str">
        <f t="shared" si="6"/>
        <v>BGR NGADIROJO_PUCANGANOM</v>
      </c>
      <c r="B753" s="11" t="s">
        <v>538</v>
      </c>
      <c r="C753" s="11" t="s">
        <v>696</v>
      </c>
      <c r="D753" s="11">
        <v>20.7</v>
      </c>
      <c r="E753" s="7">
        <f>VLOOKUP(A753, Sheet2!$A$2:$K$8265, 11)</f>
        <v>110.10129999999999</v>
      </c>
      <c r="F753" s="7">
        <f t="shared" si="7"/>
        <v>2.5874999999999999</v>
      </c>
      <c r="G753" s="8">
        <v>200000</v>
      </c>
      <c r="H753" s="9">
        <f t="shared" si="8"/>
        <v>4200000</v>
      </c>
      <c r="I753" s="10"/>
    </row>
    <row r="754" spans="1:9" ht="14.25" customHeight="1">
      <c r="A754" s="6" t="str">
        <f t="shared" si="6"/>
        <v>BGR NGADIROJO_PUCUNG</v>
      </c>
      <c r="B754" s="11" t="s">
        <v>538</v>
      </c>
      <c r="C754" s="11" t="s">
        <v>697</v>
      </c>
      <c r="D754" s="11">
        <v>20.7</v>
      </c>
      <c r="E754" s="7">
        <f>VLOOKUP(A754, Sheet2!$A$2:$K$8265, 11)</f>
        <v>110.10129999999999</v>
      </c>
      <c r="F754" s="7">
        <f t="shared" si="7"/>
        <v>2.5874999999999999</v>
      </c>
      <c r="G754" s="8">
        <v>200000</v>
      </c>
      <c r="H754" s="9">
        <f t="shared" si="8"/>
        <v>4200000</v>
      </c>
      <c r="I754" s="10"/>
    </row>
    <row r="755" spans="1:9" ht="14.25" customHeight="1">
      <c r="A755" s="6" t="str">
        <f t="shared" si="6"/>
        <v>BGR NGADIROJO_PUHPELEM</v>
      </c>
      <c r="B755" s="11" t="s">
        <v>538</v>
      </c>
      <c r="C755" s="11" t="s">
        <v>698</v>
      </c>
      <c r="D755" s="11">
        <v>20.7</v>
      </c>
      <c r="E755" s="7">
        <f>VLOOKUP(A755, Sheet2!$A$2:$K$8265, 11)</f>
        <v>110.10129999999999</v>
      </c>
      <c r="F755" s="7">
        <f t="shared" si="7"/>
        <v>2.5874999999999999</v>
      </c>
      <c r="G755" s="8">
        <v>200000</v>
      </c>
      <c r="H755" s="9">
        <f t="shared" si="8"/>
        <v>4200000</v>
      </c>
      <c r="I755" s="10"/>
    </row>
    <row r="756" spans="1:9" ht="14.25" customHeight="1">
      <c r="A756" s="6" t="str">
        <f t="shared" si="6"/>
        <v>BGR NGADIROJO_PULE</v>
      </c>
      <c r="B756" s="11" t="s">
        <v>538</v>
      </c>
      <c r="C756" s="11" t="s">
        <v>699</v>
      </c>
      <c r="D756" s="11">
        <v>20.7</v>
      </c>
      <c r="E756" s="7">
        <f>VLOOKUP(A756, Sheet2!$A$2:$K$8265, 11)</f>
        <v>110.10129999999999</v>
      </c>
      <c r="F756" s="7">
        <f t="shared" si="7"/>
        <v>2.5874999999999999</v>
      </c>
      <c r="G756" s="8">
        <v>200000</v>
      </c>
      <c r="H756" s="9">
        <f t="shared" si="8"/>
        <v>4200000</v>
      </c>
      <c r="I756" s="10"/>
    </row>
    <row r="757" spans="1:9" ht="14.25" customHeight="1">
      <c r="A757" s="6" t="str">
        <f t="shared" si="6"/>
        <v>BGR NGADIROJO_PURWANTORO</v>
      </c>
      <c r="B757" s="11" t="s">
        <v>538</v>
      </c>
      <c r="C757" s="11" t="s">
        <v>700</v>
      </c>
      <c r="D757" s="11">
        <v>20.7</v>
      </c>
      <c r="E757" s="7">
        <f>VLOOKUP(A757, Sheet2!$A$2:$K$8265, 11)</f>
        <v>110.10129999999999</v>
      </c>
      <c r="F757" s="7">
        <f t="shared" si="7"/>
        <v>2.5874999999999999</v>
      </c>
      <c r="G757" s="8">
        <v>200000</v>
      </c>
      <c r="H757" s="9">
        <f t="shared" si="8"/>
        <v>4200000</v>
      </c>
      <c r="I757" s="10"/>
    </row>
    <row r="758" spans="1:9" ht="14.25" customHeight="1">
      <c r="A758" s="6" t="str">
        <f t="shared" si="6"/>
        <v>BGR NGADIROJO_PURWOHARJO</v>
      </c>
      <c r="B758" s="11" t="s">
        <v>538</v>
      </c>
      <c r="C758" s="11" t="s">
        <v>701</v>
      </c>
      <c r="D758" s="11">
        <v>20.7</v>
      </c>
      <c r="E758" s="7">
        <f>VLOOKUP(A758, Sheet2!$A$2:$K$8265, 11)</f>
        <v>110.10129999999999</v>
      </c>
      <c r="F758" s="7">
        <f t="shared" si="7"/>
        <v>2.5874999999999999</v>
      </c>
      <c r="G758" s="8">
        <v>200000</v>
      </c>
      <c r="H758" s="9">
        <f t="shared" si="8"/>
        <v>4200000</v>
      </c>
      <c r="I758" s="10"/>
    </row>
    <row r="759" spans="1:9" ht="14.25" customHeight="1">
      <c r="A759" s="6" t="str">
        <f t="shared" si="6"/>
        <v>BGR NGADIROJO_PURWOREJO</v>
      </c>
      <c r="B759" s="11" t="s">
        <v>538</v>
      </c>
      <c r="C759" s="11" t="s">
        <v>477</v>
      </c>
      <c r="D759" s="11">
        <v>20.7</v>
      </c>
      <c r="E759" s="7">
        <f>VLOOKUP(A759, Sheet2!$A$2:$K$8265, 11)</f>
        <v>110.10129999999999</v>
      </c>
      <c r="F759" s="7">
        <f t="shared" si="7"/>
        <v>2.5874999999999999</v>
      </c>
      <c r="G759" s="8">
        <v>200000</v>
      </c>
      <c r="H759" s="9">
        <f t="shared" si="8"/>
        <v>4200000</v>
      </c>
      <c r="I759" s="10"/>
    </row>
    <row r="760" spans="1:9" ht="14.25" customHeight="1">
      <c r="A760" s="6" t="str">
        <f t="shared" si="6"/>
        <v>BGR NGADIROJO_PURWOSARI</v>
      </c>
      <c r="B760" s="11" t="s">
        <v>538</v>
      </c>
      <c r="C760" s="11" t="s">
        <v>478</v>
      </c>
      <c r="D760" s="11">
        <v>20.7</v>
      </c>
      <c r="E760" s="7">
        <f>VLOOKUP(A760, Sheet2!$A$2:$K$8265, 11)</f>
        <v>110.10129999999999</v>
      </c>
      <c r="F760" s="7">
        <f t="shared" si="7"/>
        <v>2.5874999999999999</v>
      </c>
      <c r="G760" s="8">
        <v>200000</v>
      </c>
      <c r="H760" s="9">
        <f t="shared" si="8"/>
        <v>4200000</v>
      </c>
      <c r="I760" s="10"/>
    </row>
    <row r="761" spans="1:9" ht="14.25" customHeight="1">
      <c r="A761" s="6" t="str">
        <f t="shared" si="6"/>
        <v>BGR NGADIROJO_RANDUSARI</v>
      </c>
      <c r="B761" s="11" t="s">
        <v>538</v>
      </c>
      <c r="C761" s="11" t="s">
        <v>203</v>
      </c>
      <c r="D761" s="11">
        <v>20.7</v>
      </c>
      <c r="E761" s="7">
        <f>VLOOKUP(A761, Sheet2!$A$2:$K$8265, 11)</f>
        <v>110.10129999999999</v>
      </c>
      <c r="F761" s="7">
        <f t="shared" si="7"/>
        <v>2.5874999999999999</v>
      </c>
      <c r="G761" s="8">
        <v>200000</v>
      </c>
      <c r="H761" s="9">
        <f t="shared" si="8"/>
        <v>4200000</v>
      </c>
      <c r="I761" s="10"/>
    </row>
    <row r="762" spans="1:9" ht="14.25" customHeight="1">
      <c r="A762" s="6" t="str">
        <f t="shared" si="6"/>
        <v>BGR NGADIROJO_REJOSARI</v>
      </c>
      <c r="B762" s="11" t="s">
        <v>538</v>
      </c>
      <c r="C762" s="11" t="s">
        <v>702</v>
      </c>
      <c r="D762" s="11">
        <v>20.7</v>
      </c>
      <c r="E762" s="7">
        <f>VLOOKUP(A762, Sheet2!$A$2:$K$8265, 11)</f>
        <v>110.10129999999999</v>
      </c>
      <c r="F762" s="7">
        <f t="shared" si="7"/>
        <v>2.5874999999999999</v>
      </c>
      <c r="G762" s="8">
        <v>200000</v>
      </c>
      <c r="H762" s="9">
        <f t="shared" si="8"/>
        <v>4200000</v>
      </c>
      <c r="I762" s="10"/>
    </row>
    <row r="763" spans="1:9" ht="14.25" customHeight="1">
      <c r="A763" s="6" t="str">
        <f t="shared" si="6"/>
        <v>BGR NGADIROJO_RONGGOJATI</v>
      </c>
      <c r="B763" s="11" t="s">
        <v>538</v>
      </c>
      <c r="C763" s="11" t="s">
        <v>703</v>
      </c>
      <c r="D763" s="11">
        <v>20.7</v>
      </c>
      <c r="E763" s="7">
        <f>VLOOKUP(A763, Sheet2!$A$2:$K$8265, 11)</f>
        <v>110.10129999999999</v>
      </c>
      <c r="F763" s="7">
        <f t="shared" si="7"/>
        <v>2.5874999999999999</v>
      </c>
      <c r="G763" s="8">
        <v>200000</v>
      </c>
      <c r="H763" s="9">
        <f t="shared" si="8"/>
        <v>4200000</v>
      </c>
      <c r="I763" s="10"/>
    </row>
    <row r="764" spans="1:9" ht="14.25" customHeight="1">
      <c r="A764" s="6" t="str">
        <f t="shared" si="6"/>
        <v>BGR NGADIROJO_SALAM</v>
      </c>
      <c r="B764" s="11" t="s">
        <v>538</v>
      </c>
      <c r="C764" s="11" t="s">
        <v>704</v>
      </c>
      <c r="D764" s="11">
        <v>21.59</v>
      </c>
      <c r="E764" s="7">
        <f>VLOOKUP(A764, Sheet2!$A$2:$K$8265, 11)</f>
        <v>110.10129999999999</v>
      </c>
      <c r="F764" s="7">
        <f t="shared" si="7"/>
        <v>2.69875</v>
      </c>
      <c r="G764" s="8">
        <v>200000</v>
      </c>
      <c r="H764" s="9">
        <f t="shared" si="8"/>
        <v>4400000</v>
      </c>
      <c r="I764" s="10"/>
    </row>
    <row r="765" spans="1:9" ht="14.25" customHeight="1">
      <c r="A765" s="6" t="str">
        <f t="shared" si="6"/>
        <v>BGR NGADIROJO_SAMBIHARJO</v>
      </c>
      <c r="B765" s="11" t="s">
        <v>538</v>
      </c>
      <c r="C765" s="11" t="s">
        <v>705</v>
      </c>
      <c r="D765" s="11">
        <v>20.7</v>
      </c>
      <c r="E765" s="7">
        <f>VLOOKUP(A765, Sheet2!$A$2:$K$8265, 11)</f>
        <v>110.10129999999999</v>
      </c>
      <c r="F765" s="7">
        <f t="shared" si="7"/>
        <v>2.5874999999999999</v>
      </c>
      <c r="G765" s="8">
        <v>200000</v>
      </c>
      <c r="H765" s="9">
        <f t="shared" si="8"/>
        <v>4200000</v>
      </c>
      <c r="I765" s="10"/>
    </row>
    <row r="766" spans="1:9" ht="14.25" customHeight="1">
      <c r="A766" s="6" t="str">
        <f t="shared" si="6"/>
        <v>BGR NGADIROJO_SAMBIREJO</v>
      </c>
      <c r="B766" s="11" t="s">
        <v>538</v>
      </c>
      <c r="C766" s="11" t="s">
        <v>706</v>
      </c>
      <c r="D766" s="11">
        <v>20.7</v>
      </c>
      <c r="E766" s="7">
        <f>VLOOKUP(A766, Sheet2!$A$2:$K$8265, 11)</f>
        <v>110.10129999999999</v>
      </c>
      <c r="F766" s="7">
        <f t="shared" si="7"/>
        <v>2.5874999999999999</v>
      </c>
      <c r="G766" s="8">
        <v>200000</v>
      </c>
      <c r="H766" s="9">
        <f t="shared" si="8"/>
        <v>4200000</v>
      </c>
      <c r="I766" s="10"/>
    </row>
    <row r="767" spans="1:9" ht="14.25" customHeight="1">
      <c r="A767" s="6" t="str">
        <f t="shared" ref="A767:A1021" si="9">CONCATENATE(B767, "_", C767)</f>
        <v>BGR NGADIROJO_SAMBIREJO</v>
      </c>
      <c r="B767" s="11" t="s">
        <v>538</v>
      </c>
      <c r="C767" s="11" t="s">
        <v>706</v>
      </c>
      <c r="D767" s="11">
        <v>20.7</v>
      </c>
      <c r="E767" s="7">
        <f>VLOOKUP(A767, Sheet2!$A$2:$K$8265, 11)</f>
        <v>110.10129999999999</v>
      </c>
      <c r="F767" s="7">
        <f t="shared" ref="F767:F1021" si="10">D767/8</f>
        <v>2.5874999999999999</v>
      </c>
      <c r="G767" s="8">
        <v>200000</v>
      </c>
      <c r="H767" s="9">
        <f t="shared" ref="H767:H1021" si="11">G767*_xlfn.CEILING.MATH(D767)</f>
        <v>4200000</v>
      </c>
      <c r="I767" s="10"/>
    </row>
    <row r="768" spans="1:9" ht="14.25" customHeight="1">
      <c r="A768" s="6" t="str">
        <f t="shared" si="9"/>
        <v>BGR NGADIROJO_SANAN</v>
      </c>
      <c r="B768" s="11" t="s">
        <v>538</v>
      </c>
      <c r="C768" s="11" t="s">
        <v>707</v>
      </c>
      <c r="D768" s="11">
        <v>20.7</v>
      </c>
      <c r="E768" s="7">
        <f>VLOOKUP(A768, Sheet2!$A$2:$K$8265, 11)</f>
        <v>110.10129999999999</v>
      </c>
      <c r="F768" s="7">
        <f t="shared" si="10"/>
        <v>2.5874999999999999</v>
      </c>
      <c r="G768" s="8">
        <v>200000</v>
      </c>
      <c r="H768" s="9">
        <f t="shared" si="11"/>
        <v>4200000</v>
      </c>
      <c r="I768" s="10"/>
    </row>
    <row r="769" spans="1:9" ht="14.25" customHeight="1">
      <c r="A769" s="6" t="str">
        <f t="shared" si="9"/>
        <v>BGR NGADIROJO_SANGGRONG</v>
      </c>
      <c r="B769" s="11" t="s">
        <v>538</v>
      </c>
      <c r="C769" s="11" t="s">
        <v>708</v>
      </c>
      <c r="D769" s="11">
        <v>20.7</v>
      </c>
      <c r="E769" s="7">
        <f>VLOOKUP(A769, Sheet2!$A$2:$K$8265, 11)</f>
        <v>110.10129999999999</v>
      </c>
      <c r="F769" s="7">
        <f t="shared" si="10"/>
        <v>2.5874999999999999</v>
      </c>
      <c r="G769" s="8">
        <v>200000</v>
      </c>
      <c r="H769" s="9">
        <f t="shared" si="11"/>
        <v>4200000</v>
      </c>
      <c r="I769" s="10"/>
    </row>
    <row r="770" spans="1:9" ht="14.25" customHeight="1">
      <c r="A770" s="6" t="str">
        <f t="shared" si="9"/>
        <v>BGR NGADIROJO_SARADAN</v>
      </c>
      <c r="B770" s="11" t="s">
        <v>538</v>
      </c>
      <c r="C770" s="11" t="s">
        <v>709</v>
      </c>
      <c r="D770" s="11">
        <v>20.7</v>
      </c>
      <c r="E770" s="7">
        <f>VLOOKUP(A770, Sheet2!$A$2:$K$8265, 11)</f>
        <v>110.10129999999999</v>
      </c>
      <c r="F770" s="7">
        <f t="shared" si="10"/>
        <v>2.5874999999999999</v>
      </c>
      <c r="G770" s="8">
        <v>200000</v>
      </c>
      <c r="H770" s="9">
        <f t="shared" si="11"/>
        <v>4200000</v>
      </c>
      <c r="I770" s="10"/>
    </row>
    <row r="771" spans="1:9" ht="14.25" customHeight="1">
      <c r="A771" s="6" t="str">
        <f t="shared" si="9"/>
        <v>BGR NGADIROJO_SEDAYU</v>
      </c>
      <c r="B771" s="11" t="s">
        <v>538</v>
      </c>
      <c r="C771" s="11" t="s">
        <v>486</v>
      </c>
      <c r="D771" s="11">
        <v>20.7</v>
      </c>
      <c r="E771" s="7">
        <f>VLOOKUP(A771, Sheet2!$A$2:$K$8265, 11)</f>
        <v>110.10129999999999</v>
      </c>
      <c r="F771" s="7">
        <f t="shared" si="10"/>
        <v>2.5874999999999999</v>
      </c>
      <c r="G771" s="8">
        <v>200000</v>
      </c>
      <c r="H771" s="9">
        <f t="shared" si="11"/>
        <v>4200000</v>
      </c>
      <c r="I771" s="10"/>
    </row>
    <row r="772" spans="1:9" ht="14.25" customHeight="1">
      <c r="A772" s="6" t="str">
        <f t="shared" si="9"/>
        <v>BGR NGADIROJO_SEJATI</v>
      </c>
      <c r="B772" s="11" t="s">
        <v>538</v>
      </c>
      <c r="C772" s="11" t="s">
        <v>710</v>
      </c>
      <c r="D772" s="11">
        <v>20.7</v>
      </c>
      <c r="E772" s="7">
        <f>VLOOKUP(A772, Sheet2!$A$2:$K$8265, 11)</f>
        <v>110.10129999999999</v>
      </c>
      <c r="F772" s="7">
        <f t="shared" si="10"/>
        <v>2.5874999999999999</v>
      </c>
      <c r="G772" s="8">
        <v>200000</v>
      </c>
      <c r="H772" s="9">
        <f t="shared" si="11"/>
        <v>4200000</v>
      </c>
      <c r="I772" s="10"/>
    </row>
    <row r="773" spans="1:9" ht="14.25" customHeight="1">
      <c r="A773" s="6" t="str">
        <f t="shared" si="9"/>
        <v>BGR NGADIROJO_SELOMARTO</v>
      </c>
      <c r="B773" s="11" t="s">
        <v>538</v>
      </c>
      <c r="C773" s="11" t="s">
        <v>711</v>
      </c>
      <c r="D773" s="11">
        <v>20.7</v>
      </c>
      <c r="E773" s="7">
        <f>VLOOKUP(A773, Sheet2!$A$2:$K$8265, 11)</f>
        <v>110.10129999999999</v>
      </c>
      <c r="F773" s="7">
        <f t="shared" si="10"/>
        <v>2.5874999999999999</v>
      </c>
      <c r="G773" s="8">
        <v>200000</v>
      </c>
      <c r="H773" s="9">
        <f t="shared" si="11"/>
        <v>4200000</v>
      </c>
      <c r="I773" s="10"/>
    </row>
    <row r="774" spans="1:9" ht="14.25" customHeight="1">
      <c r="A774" s="6" t="str">
        <f t="shared" si="9"/>
        <v>BGR NGADIROJO_SELOPURO</v>
      </c>
      <c r="B774" s="11" t="s">
        <v>538</v>
      </c>
      <c r="C774" s="11" t="s">
        <v>712</v>
      </c>
      <c r="D774" s="11">
        <v>20.7</v>
      </c>
      <c r="E774" s="7">
        <f>VLOOKUP(A774, Sheet2!$A$2:$K$8265, 11)</f>
        <v>110.10129999999999</v>
      </c>
      <c r="F774" s="7">
        <f t="shared" si="10"/>
        <v>2.5874999999999999</v>
      </c>
      <c r="G774" s="8">
        <v>200000</v>
      </c>
      <c r="H774" s="9">
        <f t="shared" si="11"/>
        <v>4200000</v>
      </c>
      <c r="I774" s="10"/>
    </row>
    <row r="775" spans="1:9" ht="14.25" customHeight="1">
      <c r="A775" s="6" t="str">
        <f t="shared" si="9"/>
        <v>BGR NGADIROJO_SELOREJO</v>
      </c>
      <c r="B775" s="11" t="s">
        <v>538</v>
      </c>
      <c r="C775" s="11" t="s">
        <v>713</v>
      </c>
      <c r="D775" s="11">
        <v>20.7</v>
      </c>
      <c r="E775" s="7">
        <f>VLOOKUP(A775, Sheet2!$A$2:$K$8265, 11)</f>
        <v>110.10129999999999</v>
      </c>
      <c r="F775" s="7">
        <f t="shared" si="10"/>
        <v>2.5874999999999999</v>
      </c>
      <c r="G775" s="8">
        <v>200000</v>
      </c>
      <c r="H775" s="9">
        <f t="shared" si="11"/>
        <v>4200000</v>
      </c>
      <c r="I775" s="10"/>
    </row>
    <row r="776" spans="1:9" ht="14.25" customHeight="1">
      <c r="A776" s="6" t="str">
        <f t="shared" si="9"/>
        <v>BGR NGADIROJO_SEMAGAR</v>
      </c>
      <c r="B776" s="11" t="s">
        <v>538</v>
      </c>
      <c r="C776" s="11" t="s">
        <v>714</v>
      </c>
      <c r="D776" s="11">
        <v>20.7</v>
      </c>
      <c r="E776" s="7">
        <f>VLOOKUP(A776, Sheet2!$A$2:$K$8265, 11)</f>
        <v>110.10129999999999</v>
      </c>
      <c r="F776" s="7">
        <f t="shared" si="10"/>
        <v>2.5874999999999999</v>
      </c>
      <c r="G776" s="8">
        <v>200000</v>
      </c>
      <c r="H776" s="9">
        <f t="shared" si="11"/>
        <v>4200000</v>
      </c>
      <c r="I776" s="10"/>
    </row>
    <row r="777" spans="1:9" ht="14.25" customHeight="1">
      <c r="A777" s="6" t="str">
        <f t="shared" si="9"/>
        <v>BGR NGADIROJO_SEMBUKAN</v>
      </c>
      <c r="B777" s="11" t="s">
        <v>538</v>
      </c>
      <c r="C777" s="11" t="s">
        <v>715</v>
      </c>
      <c r="D777" s="11">
        <v>20.7</v>
      </c>
      <c r="E777" s="7">
        <f>VLOOKUP(A777, Sheet2!$A$2:$K$8265, 11)</f>
        <v>110.10129999999999</v>
      </c>
      <c r="F777" s="7">
        <f t="shared" si="10"/>
        <v>2.5874999999999999</v>
      </c>
      <c r="G777" s="8">
        <v>200000</v>
      </c>
      <c r="H777" s="9">
        <f t="shared" si="11"/>
        <v>4200000</v>
      </c>
      <c r="I777" s="10"/>
    </row>
    <row r="778" spans="1:9" ht="14.25" customHeight="1">
      <c r="A778" s="6" t="str">
        <f t="shared" si="9"/>
        <v>BGR NGADIROJO_SEMEN</v>
      </c>
      <c r="B778" s="11" t="s">
        <v>538</v>
      </c>
      <c r="C778" s="11" t="s">
        <v>716</v>
      </c>
      <c r="D778" s="11">
        <v>20.7</v>
      </c>
      <c r="E778" s="7">
        <f>VLOOKUP(A778, Sheet2!$A$2:$K$8265, 11)</f>
        <v>110.10129999999999</v>
      </c>
      <c r="F778" s="7">
        <f t="shared" si="10"/>
        <v>2.5874999999999999</v>
      </c>
      <c r="G778" s="8">
        <v>200000</v>
      </c>
      <c r="H778" s="9">
        <f t="shared" si="11"/>
        <v>4200000</v>
      </c>
      <c r="I778" s="10"/>
    </row>
    <row r="779" spans="1:9" ht="14.25" customHeight="1">
      <c r="A779" s="6" t="str">
        <f t="shared" si="9"/>
        <v>BGR NGADIROJO_SEMIN</v>
      </c>
      <c r="B779" s="11" t="s">
        <v>538</v>
      </c>
      <c r="C779" s="11" t="s">
        <v>717</v>
      </c>
      <c r="D779" s="11">
        <v>20.7</v>
      </c>
      <c r="E779" s="7">
        <f>VLOOKUP(A779, Sheet2!$A$2:$K$8265, 11)</f>
        <v>110.10129999999999</v>
      </c>
      <c r="F779" s="7">
        <f t="shared" si="10"/>
        <v>2.5874999999999999</v>
      </c>
      <c r="G779" s="8">
        <v>200000</v>
      </c>
      <c r="H779" s="9">
        <f t="shared" si="11"/>
        <v>4200000</v>
      </c>
      <c r="I779" s="10"/>
    </row>
    <row r="780" spans="1:9" ht="14.25" customHeight="1">
      <c r="A780" s="6" t="str">
        <f t="shared" si="9"/>
        <v>BGR NGADIROJO_SEMPUKEREP</v>
      </c>
      <c r="B780" s="11" t="s">
        <v>538</v>
      </c>
      <c r="C780" s="11" t="s">
        <v>718</v>
      </c>
      <c r="D780" s="11">
        <v>20.7</v>
      </c>
      <c r="E780" s="7">
        <f>VLOOKUP(A780, Sheet2!$A$2:$K$8265, 11)</f>
        <v>110.10129999999999</v>
      </c>
      <c r="F780" s="7">
        <f t="shared" si="10"/>
        <v>2.5874999999999999</v>
      </c>
      <c r="G780" s="8">
        <v>200000</v>
      </c>
      <c r="H780" s="9">
        <f t="shared" si="11"/>
        <v>4200000</v>
      </c>
      <c r="I780" s="10"/>
    </row>
    <row r="781" spans="1:9" ht="14.25" customHeight="1">
      <c r="A781" s="6" t="str">
        <f t="shared" si="9"/>
        <v>BGR NGADIROJO_SENDANG</v>
      </c>
      <c r="B781" s="11" t="s">
        <v>538</v>
      </c>
      <c r="C781" s="11" t="s">
        <v>216</v>
      </c>
      <c r="D781" s="11">
        <v>20.7</v>
      </c>
      <c r="E781" s="7">
        <f>VLOOKUP(A781, Sheet2!$A$2:$K$8265, 11)</f>
        <v>110.10129999999999</v>
      </c>
      <c r="F781" s="7">
        <f t="shared" si="10"/>
        <v>2.5874999999999999</v>
      </c>
      <c r="G781" s="8">
        <v>200000</v>
      </c>
      <c r="H781" s="9">
        <f t="shared" si="11"/>
        <v>4200000</v>
      </c>
      <c r="I781" s="10"/>
    </row>
    <row r="782" spans="1:9" ht="14.25" customHeight="1">
      <c r="A782" s="6" t="str">
        <f t="shared" si="9"/>
        <v>BGR NGADIROJO_SENDANGAGUNG</v>
      </c>
      <c r="B782" s="11" t="s">
        <v>538</v>
      </c>
      <c r="C782" s="11" t="s">
        <v>719</v>
      </c>
      <c r="D782" s="11">
        <v>20.7</v>
      </c>
      <c r="E782" s="7">
        <f>VLOOKUP(A782, Sheet2!$A$2:$K$8265, 11)</f>
        <v>110.10129999999999</v>
      </c>
      <c r="F782" s="7">
        <f t="shared" si="10"/>
        <v>2.5874999999999999</v>
      </c>
      <c r="G782" s="8">
        <v>200000</v>
      </c>
      <c r="H782" s="9">
        <f t="shared" si="11"/>
        <v>4200000</v>
      </c>
      <c r="I782" s="10"/>
    </row>
    <row r="783" spans="1:9" ht="14.25" customHeight="1">
      <c r="A783" s="6" t="str">
        <f t="shared" si="9"/>
        <v>BGR NGADIROJO_SENDANGMULYO</v>
      </c>
      <c r="B783" s="11" t="s">
        <v>538</v>
      </c>
      <c r="C783" s="11" t="s">
        <v>720</v>
      </c>
      <c r="D783" s="11">
        <v>20.7</v>
      </c>
      <c r="E783" s="7">
        <f>VLOOKUP(A783, Sheet2!$A$2:$K$8265, 11)</f>
        <v>110.10129999999999</v>
      </c>
      <c r="F783" s="7">
        <f t="shared" si="10"/>
        <v>2.5874999999999999</v>
      </c>
      <c r="G783" s="8">
        <v>200000</v>
      </c>
      <c r="H783" s="9">
        <f t="shared" si="11"/>
        <v>4200000</v>
      </c>
      <c r="I783" s="10"/>
    </row>
    <row r="784" spans="1:9" ht="14.25" customHeight="1">
      <c r="A784" s="6" t="str">
        <f t="shared" si="9"/>
        <v>BGR NGADIROJO_SENDANGREJO</v>
      </c>
      <c r="B784" s="11" t="s">
        <v>538</v>
      </c>
      <c r="C784" s="11" t="s">
        <v>721</v>
      </c>
      <c r="D784" s="11">
        <v>20.7</v>
      </c>
      <c r="E784" s="7">
        <f>VLOOKUP(A784, Sheet2!$A$2:$K$8265, 11)</f>
        <v>110.10129999999999</v>
      </c>
      <c r="F784" s="7">
        <f t="shared" si="10"/>
        <v>2.5874999999999999</v>
      </c>
      <c r="G784" s="8">
        <v>200000</v>
      </c>
      <c r="H784" s="9">
        <f t="shared" si="11"/>
        <v>4200000</v>
      </c>
      <c r="I784" s="10"/>
    </row>
    <row r="785" spans="1:9" ht="14.25" customHeight="1">
      <c r="A785" s="6" t="str">
        <f t="shared" si="9"/>
        <v>BGR NGADIROJO_SENDANGSARI</v>
      </c>
      <c r="B785" s="11" t="s">
        <v>538</v>
      </c>
      <c r="C785" s="11" t="s">
        <v>722</v>
      </c>
      <c r="D785" s="11">
        <v>20.7</v>
      </c>
      <c r="E785" s="7">
        <f>VLOOKUP(A785, Sheet2!$A$2:$K$8265, 11)</f>
        <v>110.10129999999999</v>
      </c>
      <c r="F785" s="7">
        <f t="shared" si="10"/>
        <v>2.5874999999999999</v>
      </c>
      <c r="G785" s="8">
        <v>200000</v>
      </c>
      <c r="H785" s="9">
        <f t="shared" si="11"/>
        <v>4200000</v>
      </c>
      <c r="I785" s="10"/>
    </row>
    <row r="786" spans="1:9" ht="14.25" customHeight="1">
      <c r="A786" s="6" t="str">
        <f t="shared" si="9"/>
        <v>BGR NGADIROJO_SEPANJANG</v>
      </c>
      <c r="B786" s="11" t="s">
        <v>538</v>
      </c>
      <c r="C786" s="11" t="s">
        <v>723</v>
      </c>
      <c r="D786" s="11">
        <v>21.59</v>
      </c>
      <c r="E786" s="7">
        <f>VLOOKUP(A786, Sheet2!$A$2:$K$8265, 11)</f>
        <v>110.10129999999999</v>
      </c>
      <c r="F786" s="7">
        <f t="shared" si="10"/>
        <v>2.69875</v>
      </c>
      <c r="G786" s="8">
        <v>200000</v>
      </c>
      <c r="H786" s="9">
        <f t="shared" si="11"/>
        <v>4400000</v>
      </c>
      <c r="I786" s="10"/>
    </row>
    <row r="787" spans="1:9" ht="14.25" customHeight="1">
      <c r="A787" s="6" t="str">
        <f t="shared" si="9"/>
        <v>BGR NGADIROJO_SETREN</v>
      </c>
      <c r="B787" s="11" t="s">
        <v>538</v>
      </c>
      <c r="C787" s="11" t="s">
        <v>724</v>
      </c>
      <c r="D787" s="11">
        <v>20.7</v>
      </c>
      <c r="E787" s="7">
        <f>VLOOKUP(A787, Sheet2!$A$2:$K$8265, 11)</f>
        <v>110.10129999999999</v>
      </c>
      <c r="F787" s="7">
        <f t="shared" si="10"/>
        <v>2.5874999999999999</v>
      </c>
      <c r="G787" s="8">
        <v>200000</v>
      </c>
      <c r="H787" s="9">
        <f t="shared" si="11"/>
        <v>4200000</v>
      </c>
      <c r="I787" s="10"/>
    </row>
    <row r="788" spans="1:9" ht="14.25" customHeight="1">
      <c r="A788" s="6" t="str">
        <f t="shared" si="9"/>
        <v>BGR NGADIROJO_SETROREJO</v>
      </c>
      <c r="B788" s="11" t="s">
        <v>538</v>
      </c>
      <c r="C788" s="11" t="s">
        <v>725</v>
      </c>
      <c r="D788" s="11">
        <v>20.7</v>
      </c>
      <c r="E788" s="7">
        <f>VLOOKUP(A788, Sheet2!$A$2:$K$8265, 11)</f>
        <v>110.10129999999999</v>
      </c>
      <c r="F788" s="7">
        <f t="shared" si="10"/>
        <v>2.5874999999999999</v>
      </c>
      <c r="G788" s="8">
        <v>200000</v>
      </c>
      <c r="H788" s="9">
        <f t="shared" si="11"/>
        <v>4200000</v>
      </c>
      <c r="I788" s="10"/>
    </row>
    <row r="789" spans="1:9" ht="14.25" customHeight="1">
      <c r="A789" s="6" t="str">
        <f t="shared" si="9"/>
        <v>BGR NGADIROJO_SIDOHARJO</v>
      </c>
      <c r="B789" s="11" t="s">
        <v>538</v>
      </c>
      <c r="C789" s="11" t="s">
        <v>220</v>
      </c>
      <c r="D789" s="11">
        <v>20.7</v>
      </c>
      <c r="E789" s="7">
        <f>VLOOKUP(A789, Sheet2!$A$2:$K$8265, 11)</f>
        <v>110.10129999999999</v>
      </c>
      <c r="F789" s="7">
        <f t="shared" si="10"/>
        <v>2.5874999999999999</v>
      </c>
      <c r="G789" s="8">
        <v>200000</v>
      </c>
      <c r="H789" s="9">
        <f t="shared" si="11"/>
        <v>4200000</v>
      </c>
      <c r="I789" s="10"/>
    </row>
    <row r="790" spans="1:9" ht="14.25" customHeight="1">
      <c r="A790" s="6" t="str">
        <f t="shared" si="9"/>
        <v>BGR NGADIROJO_SIDOKARTO</v>
      </c>
      <c r="B790" s="11" t="s">
        <v>538</v>
      </c>
      <c r="C790" s="11" t="s">
        <v>726</v>
      </c>
      <c r="D790" s="11">
        <v>20.7</v>
      </c>
      <c r="E790" s="7">
        <f>VLOOKUP(A790, Sheet2!$A$2:$K$8265, 11)</f>
        <v>110.10129999999999</v>
      </c>
      <c r="F790" s="7">
        <f t="shared" si="10"/>
        <v>2.5874999999999999</v>
      </c>
      <c r="G790" s="8">
        <v>200000</v>
      </c>
      <c r="H790" s="9">
        <f t="shared" si="11"/>
        <v>4200000</v>
      </c>
      <c r="I790" s="10"/>
    </row>
    <row r="791" spans="1:9" ht="14.25" customHeight="1">
      <c r="A791" s="6" t="str">
        <f t="shared" si="9"/>
        <v>BGR NGADIROJO_SIDOREJO</v>
      </c>
      <c r="B791" s="11" t="s">
        <v>538</v>
      </c>
      <c r="C791" s="11" t="s">
        <v>222</v>
      </c>
      <c r="D791" s="11">
        <v>20.7</v>
      </c>
      <c r="E791" s="7">
        <f>VLOOKUP(A791, Sheet2!$A$2:$K$8265, 11)</f>
        <v>110.10129999999999</v>
      </c>
      <c r="F791" s="7">
        <f t="shared" si="10"/>
        <v>2.5874999999999999</v>
      </c>
      <c r="G791" s="8">
        <v>200000</v>
      </c>
      <c r="H791" s="9">
        <f t="shared" si="11"/>
        <v>4200000</v>
      </c>
      <c r="I791" s="10"/>
    </row>
    <row r="792" spans="1:9" ht="14.25" customHeight="1">
      <c r="A792" s="6" t="str">
        <f t="shared" si="9"/>
        <v>BGR NGADIROJO_SIDOREJO</v>
      </c>
      <c r="B792" s="11" t="s">
        <v>538</v>
      </c>
      <c r="C792" s="11" t="s">
        <v>222</v>
      </c>
      <c r="D792" s="11">
        <v>20.7</v>
      </c>
      <c r="E792" s="7">
        <f>VLOOKUP(A792, Sheet2!$A$2:$K$8265, 11)</f>
        <v>110.10129999999999</v>
      </c>
      <c r="F792" s="7">
        <f t="shared" si="10"/>
        <v>2.5874999999999999</v>
      </c>
      <c r="G792" s="8">
        <v>200000</v>
      </c>
      <c r="H792" s="9">
        <f t="shared" si="11"/>
        <v>4200000</v>
      </c>
      <c r="I792" s="10"/>
    </row>
    <row r="793" spans="1:9" ht="14.25" customHeight="1">
      <c r="A793" s="6" t="str">
        <f t="shared" si="9"/>
        <v>BGR NGADIROJO_SIRNOBOYO</v>
      </c>
      <c r="B793" s="11" t="s">
        <v>538</v>
      </c>
      <c r="C793" s="11" t="s">
        <v>727</v>
      </c>
      <c r="D793" s="11">
        <v>20.7</v>
      </c>
      <c r="E793" s="7">
        <f>VLOOKUP(A793, Sheet2!$A$2:$K$8265, 11)</f>
        <v>110.10129999999999</v>
      </c>
      <c r="F793" s="7">
        <f t="shared" si="10"/>
        <v>2.5874999999999999</v>
      </c>
      <c r="G793" s="8">
        <v>200000</v>
      </c>
      <c r="H793" s="9">
        <f t="shared" si="11"/>
        <v>4200000</v>
      </c>
      <c r="I793" s="10"/>
    </row>
    <row r="794" spans="1:9" ht="14.25" customHeight="1">
      <c r="A794" s="6" t="str">
        <f t="shared" si="9"/>
        <v>BGR NGADIROJO_SLOGOHIMO</v>
      </c>
      <c r="B794" s="11" t="s">
        <v>538</v>
      </c>
      <c r="C794" s="11" t="s">
        <v>728</v>
      </c>
      <c r="D794" s="11">
        <v>20.7</v>
      </c>
      <c r="E794" s="7">
        <f>VLOOKUP(A794, Sheet2!$A$2:$K$8265, 11)</f>
        <v>110.10129999999999</v>
      </c>
      <c r="F794" s="7">
        <f t="shared" si="10"/>
        <v>2.5874999999999999</v>
      </c>
      <c r="G794" s="8">
        <v>200000</v>
      </c>
      <c r="H794" s="9">
        <f t="shared" si="11"/>
        <v>4200000</v>
      </c>
      <c r="I794" s="10"/>
    </row>
    <row r="795" spans="1:9" ht="14.25" customHeight="1">
      <c r="A795" s="6" t="str">
        <f t="shared" si="9"/>
        <v>BGR NGADIROJO_SLOGORETNO</v>
      </c>
      <c r="B795" s="11" t="s">
        <v>538</v>
      </c>
      <c r="C795" s="11" t="s">
        <v>729</v>
      </c>
      <c r="D795" s="11">
        <v>20.7</v>
      </c>
      <c r="E795" s="7">
        <f>VLOOKUP(A795, Sheet2!$A$2:$K$8265, 11)</f>
        <v>110.10129999999999</v>
      </c>
      <c r="F795" s="7">
        <f t="shared" si="10"/>
        <v>2.5874999999999999</v>
      </c>
      <c r="G795" s="8">
        <v>200000</v>
      </c>
      <c r="H795" s="9">
        <f t="shared" si="11"/>
        <v>4200000</v>
      </c>
      <c r="I795" s="10"/>
    </row>
    <row r="796" spans="1:9" ht="14.25" customHeight="1">
      <c r="A796" s="6" t="str">
        <f t="shared" si="9"/>
        <v>BGR NGADIROJO_SOCO</v>
      </c>
      <c r="B796" s="11" t="s">
        <v>538</v>
      </c>
      <c r="C796" s="11" t="s">
        <v>730</v>
      </c>
      <c r="D796" s="11">
        <v>20.7</v>
      </c>
      <c r="E796" s="7">
        <f>VLOOKUP(A796, Sheet2!$A$2:$K$8265, 11)</f>
        <v>110.10129999999999</v>
      </c>
      <c r="F796" s="7">
        <f t="shared" si="10"/>
        <v>2.5874999999999999</v>
      </c>
      <c r="G796" s="8">
        <v>200000</v>
      </c>
      <c r="H796" s="9">
        <f t="shared" si="11"/>
        <v>4200000</v>
      </c>
      <c r="I796" s="10"/>
    </row>
    <row r="797" spans="1:9" ht="14.25" customHeight="1">
      <c r="A797" s="6" t="str">
        <f t="shared" si="9"/>
        <v>BGR NGADIROJO_SOKOBOYO</v>
      </c>
      <c r="B797" s="11" t="s">
        <v>538</v>
      </c>
      <c r="C797" s="11" t="s">
        <v>731</v>
      </c>
      <c r="D797" s="11">
        <v>20.7</v>
      </c>
      <c r="E797" s="7">
        <f>VLOOKUP(A797, Sheet2!$A$2:$K$8265, 11)</f>
        <v>110.10129999999999</v>
      </c>
      <c r="F797" s="7">
        <f t="shared" si="10"/>
        <v>2.5874999999999999</v>
      </c>
      <c r="G797" s="8">
        <v>200000</v>
      </c>
      <c r="H797" s="9">
        <f t="shared" si="11"/>
        <v>4200000</v>
      </c>
      <c r="I797" s="10"/>
    </row>
    <row r="798" spans="1:9" ht="14.25" customHeight="1">
      <c r="A798" s="6" t="str">
        <f t="shared" si="9"/>
        <v>BGR NGADIROJO_SONGBLEDEG</v>
      </c>
      <c r="B798" s="11" t="s">
        <v>538</v>
      </c>
      <c r="C798" s="11" t="s">
        <v>732</v>
      </c>
      <c r="D798" s="11">
        <v>20.7</v>
      </c>
      <c r="E798" s="7">
        <f>VLOOKUP(A798, Sheet2!$A$2:$K$8265, 11)</f>
        <v>110.10129999999999</v>
      </c>
      <c r="F798" s="7">
        <f t="shared" si="10"/>
        <v>2.5874999999999999</v>
      </c>
      <c r="G798" s="8">
        <v>200000</v>
      </c>
      <c r="H798" s="9">
        <f t="shared" si="11"/>
        <v>4200000</v>
      </c>
      <c r="I798" s="10"/>
    </row>
    <row r="799" spans="1:9" ht="14.25" customHeight="1">
      <c r="A799" s="6" t="str">
        <f t="shared" si="9"/>
        <v>BGR NGADIROJO_SUCI</v>
      </c>
      <c r="B799" s="11" t="s">
        <v>538</v>
      </c>
      <c r="C799" s="11" t="s">
        <v>733</v>
      </c>
      <c r="D799" s="11">
        <v>20.7</v>
      </c>
      <c r="E799" s="7">
        <f>VLOOKUP(A799, Sheet2!$A$2:$K$8265, 11)</f>
        <v>110.10129999999999</v>
      </c>
      <c r="F799" s="7">
        <f t="shared" si="10"/>
        <v>2.5874999999999999</v>
      </c>
      <c r="G799" s="8">
        <v>200000</v>
      </c>
      <c r="H799" s="9">
        <f t="shared" si="11"/>
        <v>4200000</v>
      </c>
      <c r="I799" s="10"/>
    </row>
    <row r="800" spans="1:9" ht="14.25" customHeight="1">
      <c r="A800" s="6" t="str">
        <f t="shared" si="9"/>
        <v>BGR NGADIROJO_SUGIHAN</v>
      </c>
      <c r="B800" s="11" t="s">
        <v>538</v>
      </c>
      <c r="C800" s="11" t="s">
        <v>734</v>
      </c>
      <c r="D800" s="11">
        <v>20.7</v>
      </c>
      <c r="E800" s="7">
        <f>VLOOKUP(A800, Sheet2!$A$2:$K$8265, 11)</f>
        <v>110.10129999999999</v>
      </c>
      <c r="F800" s="7">
        <f t="shared" si="10"/>
        <v>2.5874999999999999</v>
      </c>
      <c r="G800" s="8">
        <v>200000</v>
      </c>
      <c r="H800" s="9">
        <f t="shared" si="11"/>
        <v>4200000</v>
      </c>
      <c r="I800" s="10"/>
    </row>
    <row r="801" spans="1:9" ht="14.25" customHeight="1">
      <c r="A801" s="6" t="str">
        <f t="shared" si="9"/>
        <v>BGR NGADIROJO_SUGIHAN</v>
      </c>
      <c r="B801" s="11" t="s">
        <v>538</v>
      </c>
      <c r="C801" s="11" t="s">
        <v>734</v>
      </c>
      <c r="D801" s="11">
        <v>20.7</v>
      </c>
      <c r="E801" s="7">
        <f>VLOOKUP(A801, Sheet2!$A$2:$K$8265, 11)</f>
        <v>110.10129999999999</v>
      </c>
      <c r="F801" s="7">
        <f t="shared" si="10"/>
        <v>2.5874999999999999</v>
      </c>
      <c r="G801" s="8">
        <v>200000</v>
      </c>
      <c r="H801" s="9">
        <f t="shared" si="11"/>
        <v>4200000</v>
      </c>
      <c r="I801" s="10"/>
    </row>
    <row r="802" spans="1:9" ht="14.25" customHeight="1">
      <c r="A802" s="6" t="str">
        <f t="shared" si="9"/>
        <v>BGR NGADIROJO_SUKOHARJO</v>
      </c>
      <c r="B802" s="11" t="s">
        <v>538</v>
      </c>
      <c r="C802" s="11" t="s">
        <v>735</v>
      </c>
      <c r="D802" s="11">
        <v>20.7</v>
      </c>
      <c r="E802" s="7">
        <f>VLOOKUP(A802, Sheet2!$A$2:$K$8265, 11)</f>
        <v>110.10129999999999</v>
      </c>
      <c r="F802" s="7">
        <f t="shared" si="10"/>
        <v>2.5874999999999999</v>
      </c>
      <c r="G802" s="8">
        <v>200000</v>
      </c>
      <c r="H802" s="9">
        <f t="shared" si="11"/>
        <v>4200000</v>
      </c>
      <c r="I802" s="10"/>
    </row>
    <row r="803" spans="1:9" ht="14.25" customHeight="1">
      <c r="A803" s="6" t="str">
        <f t="shared" si="9"/>
        <v>BGR NGADIROJO_SUKOMANGU</v>
      </c>
      <c r="B803" s="11" t="s">
        <v>538</v>
      </c>
      <c r="C803" s="11" t="s">
        <v>736</v>
      </c>
      <c r="D803" s="11">
        <v>20.7</v>
      </c>
      <c r="E803" s="7">
        <f>VLOOKUP(A803, Sheet2!$A$2:$K$8265, 11)</f>
        <v>110.10129999999999</v>
      </c>
      <c r="F803" s="7">
        <f t="shared" si="10"/>
        <v>2.5874999999999999</v>
      </c>
      <c r="G803" s="8">
        <v>200000</v>
      </c>
      <c r="H803" s="9">
        <f t="shared" si="11"/>
        <v>4200000</v>
      </c>
      <c r="I803" s="10"/>
    </row>
    <row r="804" spans="1:9" ht="14.25" customHeight="1">
      <c r="A804" s="6" t="str">
        <f t="shared" si="9"/>
        <v>BGR NGADIROJO_SUKOREJO</v>
      </c>
      <c r="B804" s="11" t="s">
        <v>538</v>
      </c>
      <c r="C804" s="11" t="s">
        <v>503</v>
      </c>
      <c r="D804" s="11">
        <v>20.7</v>
      </c>
      <c r="E804" s="7">
        <f>VLOOKUP(A804, Sheet2!$A$2:$K$8265, 11)</f>
        <v>110.10129999999999</v>
      </c>
      <c r="F804" s="7">
        <f t="shared" si="10"/>
        <v>2.5874999999999999</v>
      </c>
      <c r="G804" s="8">
        <v>200000</v>
      </c>
      <c r="H804" s="9">
        <f t="shared" si="11"/>
        <v>4200000</v>
      </c>
      <c r="I804" s="10"/>
    </row>
    <row r="805" spans="1:9" ht="14.25" customHeight="1">
      <c r="A805" s="6" t="str">
        <f t="shared" si="9"/>
        <v>BGR NGADIROJO_SUMBER</v>
      </c>
      <c r="B805" s="11" t="s">
        <v>538</v>
      </c>
      <c r="C805" s="11" t="s">
        <v>737</v>
      </c>
      <c r="D805" s="11">
        <v>20.7</v>
      </c>
      <c r="E805" s="7">
        <f>VLOOKUP(A805, Sheet2!$A$2:$K$8265, 11)</f>
        <v>110.10129999999999</v>
      </c>
      <c r="F805" s="7">
        <f t="shared" si="10"/>
        <v>2.5874999999999999</v>
      </c>
      <c r="G805" s="8">
        <v>200000</v>
      </c>
      <c r="H805" s="9">
        <f t="shared" si="11"/>
        <v>4200000</v>
      </c>
      <c r="I805" s="10"/>
    </row>
    <row r="806" spans="1:9" ht="14.25" customHeight="1">
      <c r="A806" s="6" t="str">
        <f t="shared" si="9"/>
        <v>BGR NGADIROJO_SUMBERAGUNG</v>
      </c>
      <c r="B806" s="11" t="s">
        <v>538</v>
      </c>
      <c r="C806" s="11" t="s">
        <v>504</v>
      </c>
      <c r="D806" s="11">
        <v>20.7</v>
      </c>
      <c r="E806" s="7">
        <f>VLOOKUP(A806, Sheet2!$A$2:$K$8265, 11)</f>
        <v>110.10129999999999</v>
      </c>
      <c r="F806" s="7">
        <f t="shared" si="10"/>
        <v>2.5874999999999999</v>
      </c>
      <c r="G806" s="8">
        <v>200000</v>
      </c>
      <c r="H806" s="9">
        <f t="shared" si="11"/>
        <v>4200000</v>
      </c>
      <c r="I806" s="10"/>
    </row>
    <row r="807" spans="1:9" ht="14.25" customHeight="1">
      <c r="A807" s="6" t="str">
        <f t="shared" si="9"/>
        <v>BGR NGADIROJO_SUMBEREJO</v>
      </c>
      <c r="B807" s="11" t="s">
        <v>538</v>
      </c>
      <c r="C807" s="11" t="s">
        <v>738</v>
      </c>
      <c r="D807" s="11">
        <v>20.7</v>
      </c>
      <c r="E807" s="7">
        <f>VLOOKUP(A807, Sheet2!$A$2:$K$8265, 11)</f>
        <v>110.10129999999999</v>
      </c>
      <c r="F807" s="7">
        <f t="shared" si="10"/>
        <v>2.5874999999999999</v>
      </c>
      <c r="G807" s="8">
        <v>200000</v>
      </c>
      <c r="H807" s="9">
        <f t="shared" si="11"/>
        <v>4200000</v>
      </c>
      <c r="I807" s="10"/>
    </row>
    <row r="808" spans="1:9" ht="14.25" customHeight="1">
      <c r="A808" s="6" t="str">
        <f t="shared" si="9"/>
        <v>BGR NGADIROJO_SUMBEREJO</v>
      </c>
      <c r="B808" s="11" t="s">
        <v>538</v>
      </c>
      <c r="C808" s="11" t="s">
        <v>738</v>
      </c>
      <c r="D808" s="11">
        <v>20.7</v>
      </c>
      <c r="E808" s="7">
        <f>VLOOKUP(A808, Sheet2!$A$2:$K$8265, 11)</f>
        <v>110.10129999999999</v>
      </c>
      <c r="F808" s="7">
        <f t="shared" si="10"/>
        <v>2.5874999999999999</v>
      </c>
      <c r="G808" s="8">
        <v>200000</v>
      </c>
      <c r="H808" s="9">
        <f t="shared" si="11"/>
        <v>4200000</v>
      </c>
      <c r="I808" s="10"/>
    </row>
    <row r="809" spans="1:9" ht="14.25" customHeight="1">
      <c r="A809" s="6" t="str">
        <f t="shared" si="9"/>
        <v>BGR NGADIROJO_TALESAN</v>
      </c>
      <c r="B809" s="11" t="s">
        <v>538</v>
      </c>
      <c r="C809" s="11" t="s">
        <v>739</v>
      </c>
      <c r="D809" s="11">
        <v>20.7</v>
      </c>
      <c r="E809" s="7">
        <f>VLOOKUP(A809, Sheet2!$A$2:$K$8265, 11)</f>
        <v>110.10129999999999</v>
      </c>
      <c r="F809" s="7">
        <f t="shared" si="10"/>
        <v>2.5874999999999999</v>
      </c>
      <c r="G809" s="8">
        <v>200000</v>
      </c>
      <c r="H809" s="9">
        <f t="shared" si="11"/>
        <v>4200000</v>
      </c>
      <c r="I809" s="10"/>
    </row>
    <row r="810" spans="1:9" ht="14.25" customHeight="1">
      <c r="A810" s="6" t="str">
        <f t="shared" si="9"/>
        <v>BGR NGADIROJO_TALUNOMBO</v>
      </c>
      <c r="B810" s="11" t="s">
        <v>538</v>
      </c>
      <c r="C810" s="11" t="s">
        <v>740</v>
      </c>
      <c r="D810" s="11">
        <v>20.7</v>
      </c>
      <c r="E810" s="7">
        <f>VLOOKUP(A810, Sheet2!$A$2:$K$8265, 11)</f>
        <v>110.10129999999999</v>
      </c>
      <c r="F810" s="7">
        <f t="shared" si="10"/>
        <v>2.5874999999999999</v>
      </c>
      <c r="G810" s="8">
        <v>200000</v>
      </c>
      <c r="H810" s="9">
        <f t="shared" si="11"/>
        <v>4200000</v>
      </c>
      <c r="I810" s="10"/>
    </row>
    <row r="811" spans="1:9" ht="14.25" customHeight="1">
      <c r="A811" s="6" t="str">
        <f t="shared" si="9"/>
        <v>BGR NGADIROJO_TAMBAKMERANG</v>
      </c>
      <c r="B811" s="11" t="s">
        <v>538</v>
      </c>
      <c r="C811" s="11" t="s">
        <v>741</v>
      </c>
      <c r="D811" s="11">
        <v>20.7</v>
      </c>
      <c r="E811" s="7">
        <f>VLOOKUP(A811, Sheet2!$A$2:$K$8265, 11)</f>
        <v>110.10129999999999</v>
      </c>
      <c r="F811" s="7">
        <f t="shared" si="10"/>
        <v>2.5874999999999999</v>
      </c>
      <c r="G811" s="8">
        <v>200000</v>
      </c>
      <c r="H811" s="9">
        <f t="shared" si="11"/>
        <v>4200000</v>
      </c>
      <c r="I811" s="10"/>
    </row>
    <row r="812" spans="1:9" ht="14.25" customHeight="1">
      <c r="A812" s="6" t="str">
        <f t="shared" si="9"/>
        <v>BGR NGADIROJO_TANGGULANGIN</v>
      </c>
      <c r="B812" s="11" t="s">
        <v>538</v>
      </c>
      <c r="C812" s="11" t="s">
        <v>742</v>
      </c>
      <c r="D812" s="11">
        <v>20.7</v>
      </c>
      <c r="E812" s="7">
        <f>VLOOKUP(A812, Sheet2!$A$2:$K$8265, 11)</f>
        <v>110.10129999999999</v>
      </c>
      <c r="F812" s="7">
        <f t="shared" si="10"/>
        <v>2.5874999999999999</v>
      </c>
      <c r="G812" s="8">
        <v>200000</v>
      </c>
      <c r="H812" s="9">
        <f t="shared" si="11"/>
        <v>4200000</v>
      </c>
      <c r="I812" s="10"/>
    </row>
    <row r="813" spans="1:9" ht="14.25" customHeight="1">
      <c r="A813" s="6" t="str">
        <f t="shared" si="9"/>
        <v>BGR NGADIROJO_TANJUNG</v>
      </c>
      <c r="B813" s="11" t="s">
        <v>538</v>
      </c>
      <c r="C813" s="11" t="s">
        <v>341</v>
      </c>
      <c r="D813" s="11">
        <v>20.7</v>
      </c>
      <c r="E813" s="7">
        <f>VLOOKUP(A813, Sheet2!$A$2:$K$8265, 11)</f>
        <v>110.10129999999999</v>
      </c>
      <c r="F813" s="7">
        <f t="shared" si="10"/>
        <v>2.5874999999999999</v>
      </c>
      <c r="G813" s="8">
        <v>200000</v>
      </c>
      <c r="H813" s="9">
        <f t="shared" si="11"/>
        <v>4200000</v>
      </c>
      <c r="I813" s="10"/>
    </row>
    <row r="814" spans="1:9" ht="14.25" customHeight="1">
      <c r="A814" s="6" t="str">
        <f t="shared" si="9"/>
        <v>BGR NGADIROJO_TANJUNGSARI</v>
      </c>
      <c r="B814" s="11" t="s">
        <v>538</v>
      </c>
      <c r="C814" s="11" t="s">
        <v>517</v>
      </c>
      <c r="D814" s="11">
        <v>20.7</v>
      </c>
      <c r="E814" s="7">
        <f>VLOOKUP(A814, Sheet2!$A$2:$K$8265, 11)</f>
        <v>110.10129999999999</v>
      </c>
      <c r="F814" s="7">
        <f t="shared" si="10"/>
        <v>2.5874999999999999</v>
      </c>
      <c r="G814" s="8">
        <v>200000</v>
      </c>
      <c r="H814" s="9">
        <f t="shared" si="11"/>
        <v>4200000</v>
      </c>
      <c r="I814" s="10"/>
    </row>
    <row r="815" spans="1:9" ht="14.25" customHeight="1">
      <c r="A815" s="6" t="str">
        <f t="shared" si="9"/>
        <v>BGR NGADIROJO_TANJUNGSARI</v>
      </c>
      <c r="B815" s="11" t="s">
        <v>538</v>
      </c>
      <c r="C815" s="11" t="s">
        <v>517</v>
      </c>
      <c r="D815" s="11">
        <v>20.7</v>
      </c>
      <c r="E815" s="7">
        <f>VLOOKUP(A815, Sheet2!$A$2:$K$8265, 11)</f>
        <v>110.10129999999999</v>
      </c>
      <c r="F815" s="7">
        <f t="shared" si="10"/>
        <v>2.5874999999999999</v>
      </c>
      <c r="G815" s="8">
        <v>200000</v>
      </c>
      <c r="H815" s="9">
        <f t="shared" si="11"/>
        <v>4200000</v>
      </c>
      <c r="I815" s="10"/>
    </row>
    <row r="816" spans="1:9" ht="14.25" customHeight="1">
      <c r="A816" s="6" t="str">
        <f t="shared" si="9"/>
        <v>BGR NGADIROJO_TASIKHARGO</v>
      </c>
      <c r="B816" s="11" t="s">
        <v>538</v>
      </c>
      <c r="C816" s="11" t="s">
        <v>743</v>
      </c>
      <c r="D816" s="11">
        <v>20.7</v>
      </c>
      <c r="E816" s="7">
        <f>VLOOKUP(A816, Sheet2!$A$2:$K$8265, 11)</f>
        <v>110.10129999999999</v>
      </c>
      <c r="F816" s="7">
        <f t="shared" si="10"/>
        <v>2.5874999999999999</v>
      </c>
      <c r="G816" s="8">
        <v>200000</v>
      </c>
      <c r="H816" s="9">
        <f t="shared" si="11"/>
        <v>4200000</v>
      </c>
      <c r="I816" s="10"/>
    </row>
    <row r="817" spans="1:9" ht="14.25" customHeight="1">
      <c r="A817" s="6" t="str">
        <f t="shared" si="9"/>
        <v>BGR NGADIROJO_TAWANGHARJO</v>
      </c>
      <c r="B817" s="11" t="s">
        <v>538</v>
      </c>
      <c r="C817" s="11" t="s">
        <v>744</v>
      </c>
      <c r="D817" s="11">
        <v>20.7</v>
      </c>
      <c r="E817" s="7">
        <f>VLOOKUP(A817, Sheet2!$A$2:$K$8265, 11)</f>
        <v>110.10129999999999</v>
      </c>
      <c r="F817" s="7">
        <f t="shared" si="10"/>
        <v>2.5874999999999999</v>
      </c>
      <c r="G817" s="8">
        <v>200000</v>
      </c>
      <c r="H817" s="9">
        <f t="shared" si="11"/>
        <v>4200000</v>
      </c>
      <c r="I817" s="10"/>
    </row>
    <row r="818" spans="1:9" ht="14.25" customHeight="1">
      <c r="A818" s="6" t="str">
        <f t="shared" si="9"/>
        <v>BGR NGADIROJO_TAWANGMANGU</v>
      </c>
      <c r="B818" s="11" t="s">
        <v>538</v>
      </c>
      <c r="C818" s="11" t="s">
        <v>745</v>
      </c>
      <c r="D818" s="11">
        <v>21.59</v>
      </c>
      <c r="E818" s="7">
        <f>VLOOKUP(A818, Sheet2!$A$2:$K$8265, 11)</f>
        <v>110.10129999999999</v>
      </c>
      <c r="F818" s="7">
        <f t="shared" si="10"/>
        <v>2.69875</v>
      </c>
      <c r="G818" s="8">
        <v>200000</v>
      </c>
      <c r="H818" s="9">
        <f t="shared" si="11"/>
        <v>4400000</v>
      </c>
      <c r="I818" s="10"/>
    </row>
    <row r="819" spans="1:9" ht="14.25" customHeight="1">
      <c r="A819" s="6" t="str">
        <f t="shared" si="9"/>
        <v>BGR NGADIROJO_TAWANGREJO</v>
      </c>
      <c r="B819" s="11" t="s">
        <v>538</v>
      </c>
      <c r="C819" s="11" t="s">
        <v>746</v>
      </c>
      <c r="D819" s="11">
        <v>20.7</v>
      </c>
      <c r="E819" s="7">
        <f>VLOOKUP(A819, Sheet2!$A$2:$K$8265, 11)</f>
        <v>110.10129999999999</v>
      </c>
      <c r="F819" s="7">
        <f t="shared" si="10"/>
        <v>2.5874999999999999</v>
      </c>
      <c r="G819" s="8">
        <v>200000</v>
      </c>
      <c r="H819" s="9">
        <f t="shared" si="11"/>
        <v>4200000</v>
      </c>
      <c r="I819" s="10"/>
    </row>
    <row r="820" spans="1:9" ht="14.25" customHeight="1">
      <c r="A820" s="6" t="str">
        <f t="shared" si="9"/>
        <v>BGR NGADIROJO_TEGALHARJO</v>
      </c>
      <c r="B820" s="11" t="s">
        <v>538</v>
      </c>
      <c r="C820" s="11" t="s">
        <v>747</v>
      </c>
      <c r="D820" s="11">
        <v>20.7</v>
      </c>
      <c r="E820" s="7">
        <f>VLOOKUP(A820, Sheet2!$A$2:$K$8265, 11)</f>
        <v>110.10129999999999</v>
      </c>
      <c r="F820" s="7">
        <f t="shared" si="10"/>
        <v>2.5874999999999999</v>
      </c>
      <c r="G820" s="8">
        <v>200000</v>
      </c>
      <c r="H820" s="9">
        <f t="shared" si="11"/>
        <v>4200000</v>
      </c>
      <c r="I820" s="10"/>
    </row>
    <row r="821" spans="1:9" ht="14.25" customHeight="1">
      <c r="A821" s="6" t="str">
        <f t="shared" si="9"/>
        <v>BGR NGADIROJO_TEGALREJO</v>
      </c>
      <c r="B821" s="11" t="s">
        <v>538</v>
      </c>
      <c r="C821" s="11" t="s">
        <v>748</v>
      </c>
      <c r="D821" s="11">
        <v>20.7</v>
      </c>
      <c r="E821" s="7">
        <f>VLOOKUP(A821, Sheet2!$A$2:$K$8265, 11)</f>
        <v>110.10129999999999</v>
      </c>
      <c r="F821" s="7">
        <f t="shared" si="10"/>
        <v>2.5874999999999999</v>
      </c>
      <c r="G821" s="8">
        <v>200000</v>
      </c>
      <c r="H821" s="9">
        <f t="shared" si="11"/>
        <v>4200000</v>
      </c>
      <c r="I821" s="10"/>
    </row>
    <row r="822" spans="1:9" ht="14.25" customHeight="1">
      <c r="A822" s="6" t="str">
        <f t="shared" si="9"/>
        <v>BGR NGADIROJO_TEGIRI</v>
      </c>
      <c r="B822" s="11" t="s">
        <v>538</v>
      </c>
      <c r="C822" s="11" t="s">
        <v>749</v>
      </c>
      <c r="D822" s="11">
        <v>20.7</v>
      </c>
      <c r="E822" s="7">
        <f>VLOOKUP(A822, Sheet2!$A$2:$K$8265, 11)</f>
        <v>110.10129999999999</v>
      </c>
      <c r="F822" s="7">
        <f t="shared" si="10"/>
        <v>2.5874999999999999</v>
      </c>
      <c r="G822" s="8">
        <v>200000</v>
      </c>
      <c r="H822" s="9">
        <f t="shared" si="11"/>
        <v>4200000</v>
      </c>
      <c r="I822" s="10"/>
    </row>
    <row r="823" spans="1:9" ht="14.25" customHeight="1">
      <c r="A823" s="6" t="str">
        <f t="shared" si="9"/>
        <v>BGR NGADIROJO_TEMBORO</v>
      </c>
      <c r="B823" s="11" t="s">
        <v>538</v>
      </c>
      <c r="C823" s="11" t="s">
        <v>750</v>
      </c>
      <c r="D823" s="11">
        <v>20.7</v>
      </c>
      <c r="E823" s="7">
        <f>VLOOKUP(A823, Sheet2!$A$2:$K$8265, 11)</f>
        <v>110.10129999999999</v>
      </c>
      <c r="F823" s="7">
        <f t="shared" si="10"/>
        <v>2.5874999999999999</v>
      </c>
      <c r="G823" s="8">
        <v>200000</v>
      </c>
      <c r="H823" s="9">
        <f t="shared" si="11"/>
        <v>4200000</v>
      </c>
      <c r="I823" s="10"/>
    </row>
    <row r="824" spans="1:9" ht="14.25" customHeight="1">
      <c r="A824" s="6" t="str">
        <f t="shared" si="9"/>
        <v>BGR NGADIROJO_TEMON</v>
      </c>
      <c r="B824" s="11" t="s">
        <v>538</v>
      </c>
      <c r="C824" s="11" t="s">
        <v>751</v>
      </c>
      <c r="D824" s="11">
        <v>20.7</v>
      </c>
      <c r="E824" s="7">
        <f>VLOOKUP(A824, Sheet2!$A$2:$K$8265, 11)</f>
        <v>110.10129999999999</v>
      </c>
      <c r="F824" s="7">
        <f t="shared" si="10"/>
        <v>2.5874999999999999</v>
      </c>
      <c r="G824" s="8">
        <v>200000</v>
      </c>
      <c r="H824" s="9">
        <f t="shared" si="11"/>
        <v>4200000</v>
      </c>
      <c r="I824" s="10"/>
    </row>
    <row r="825" spans="1:9" ht="14.25" customHeight="1">
      <c r="A825" s="6" t="str">
        <f t="shared" si="9"/>
        <v>BGR NGADIROJO_TEMPURSARI</v>
      </c>
      <c r="B825" s="11" t="s">
        <v>538</v>
      </c>
      <c r="C825" s="11" t="s">
        <v>752</v>
      </c>
      <c r="D825" s="11">
        <v>20.7</v>
      </c>
      <c r="E825" s="7">
        <f>VLOOKUP(A825, Sheet2!$A$2:$K$8265, 11)</f>
        <v>110.10129999999999</v>
      </c>
      <c r="F825" s="7">
        <f t="shared" si="10"/>
        <v>2.5874999999999999</v>
      </c>
      <c r="G825" s="8">
        <v>200000</v>
      </c>
      <c r="H825" s="9">
        <f t="shared" si="11"/>
        <v>4200000</v>
      </c>
      <c r="I825" s="10"/>
    </row>
    <row r="826" spans="1:9" ht="14.25" customHeight="1">
      <c r="A826" s="6" t="str">
        <f t="shared" si="9"/>
        <v>BGR NGADIROJO_TENGGER</v>
      </c>
      <c r="B826" s="11" t="s">
        <v>538</v>
      </c>
      <c r="C826" s="11" t="s">
        <v>753</v>
      </c>
      <c r="D826" s="11">
        <v>20.7</v>
      </c>
      <c r="E826" s="7">
        <f>VLOOKUP(A826, Sheet2!$A$2:$K$8265, 11)</f>
        <v>110.10129999999999</v>
      </c>
      <c r="F826" s="7">
        <f t="shared" si="10"/>
        <v>2.5874999999999999</v>
      </c>
      <c r="G826" s="8">
        <v>200000</v>
      </c>
      <c r="H826" s="9">
        <f t="shared" si="11"/>
        <v>4200000</v>
      </c>
      <c r="I826" s="10"/>
    </row>
    <row r="827" spans="1:9" ht="14.25" customHeight="1">
      <c r="A827" s="6" t="str">
        <f t="shared" si="9"/>
        <v>BGR NGADIROJO_TENGKLIK</v>
      </c>
      <c r="B827" s="11" t="s">
        <v>538</v>
      </c>
      <c r="C827" s="11" t="s">
        <v>754</v>
      </c>
      <c r="D827" s="11">
        <v>21.59</v>
      </c>
      <c r="E827" s="7">
        <f>VLOOKUP(A827, Sheet2!$A$2:$K$8265, 11)</f>
        <v>110.10129999999999</v>
      </c>
      <c r="F827" s="7">
        <f t="shared" si="10"/>
        <v>2.69875</v>
      </c>
      <c r="G827" s="8">
        <v>200000</v>
      </c>
      <c r="H827" s="9">
        <f t="shared" si="11"/>
        <v>4400000</v>
      </c>
      <c r="I827" s="10"/>
    </row>
    <row r="828" spans="1:9" ht="14.25" customHeight="1">
      <c r="A828" s="6" t="str">
        <f t="shared" si="9"/>
        <v>BGR NGADIROJO_TIRTOMOYO</v>
      </c>
      <c r="B828" s="11" t="s">
        <v>538</v>
      </c>
      <c r="C828" s="11" t="s">
        <v>755</v>
      </c>
      <c r="D828" s="11">
        <v>20.7</v>
      </c>
      <c r="E828" s="7">
        <f>VLOOKUP(A828, Sheet2!$A$2:$K$8265, 11)</f>
        <v>110.10129999999999</v>
      </c>
      <c r="F828" s="7">
        <f t="shared" si="10"/>
        <v>2.5874999999999999</v>
      </c>
      <c r="G828" s="8">
        <v>200000</v>
      </c>
      <c r="H828" s="9">
        <f t="shared" si="11"/>
        <v>4200000</v>
      </c>
      <c r="I828" s="10"/>
    </row>
    <row r="829" spans="1:9" ht="14.25" customHeight="1">
      <c r="A829" s="6" t="str">
        <f t="shared" si="9"/>
        <v>BGR NGADIROJO_TIRTOSUWORO</v>
      </c>
      <c r="B829" s="11" t="s">
        <v>538</v>
      </c>
      <c r="C829" s="11" t="s">
        <v>756</v>
      </c>
      <c r="D829" s="11">
        <v>20.7</v>
      </c>
      <c r="E829" s="7">
        <f>VLOOKUP(A829, Sheet2!$A$2:$K$8265, 11)</f>
        <v>110.10129999999999</v>
      </c>
      <c r="F829" s="7">
        <f t="shared" si="10"/>
        <v>2.5874999999999999</v>
      </c>
      <c r="G829" s="8">
        <v>200000</v>
      </c>
      <c r="H829" s="9">
        <f t="shared" si="11"/>
        <v>4200000</v>
      </c>
      <c r="I829" s="10"/>
    </row>
    <row r="830" spans="1:9" ht="14.25" customHeight="1">
      <c r="A830" s="6" t="str">
        <f t="shared" si="9"/>
        <v>BGR NGADIROJO_TLOBO</v>
      </c>
      <c r="B830" s="11" t="s">
        <v>538</v>
      </c>
      <c r="C830" s="11" t="s">
        <v>757</v>
      </c>
      <c r="D830" s="11">
        <v>21.59</v>
      </c>
      <c r="E830" s="7">
        <f>VLOOKUP(A830, Sheet2!$A$2:$K$8265, 11)</f>
        <v>110.10129999999999</v>
      </c>
      <c r="F830" s="7">
        <f t="shared" si="10"/>
        <v>2.69875</v>
      </c>
      <c r="G830" s="8">
        <v>200000</v>
      </c>
      <c r="H830" s="9">
        <f t="shared" si="11"/>
        <v>4400000</v>
      </c>
      <c r="I830" s="10"/>
    </row>
    <row r="831" spans="1:9" ht="14.25" customHeight="1">
      <c r="A831" s="6" t="str">
        <f t="shared" si="9"/>
        <v>BGR NGADIROJO_TLOGOHARJO</v>
      </c>
      <c r="B831" s="11" t="s">
        <v>538</v>
      </c>
      <c r="C831" s="11" t="s">
        <v>758</v>
      </c>
      <c r="D831" s="11">
        <v>20.7</v>
      </c>
      <c r="E831" s="7">
        <f>VLOOKUP(A831, Sheet2!$A$2:$K$8265, 11)</f>
        <v>110.10129999999999</v>
      </c>
      <c r="F831" s="7">
        <f t="shared" si="10"/>
        <v>2.5874999999999999</v>
      </c>
      <c r="G831" s="8">
        <v>200000</v>
      </c>
      <c r="H831" s="9">
        <f t="shared" si="11"/>
        <v>4200000</v>
      </c>
      <c r="I831" s="10"/>
    </row>
    <row r="832" spans="1:9" ht="14.25" customHeight="1">
      <c r="A832" s="6" t="str">
        <f t="shared" si="9"/>
        <v>BGR NGADIROJO_TLOGOSARI</v>
      </c>
      <c r="B832" s="11" t="s">
        <v>538</v>
      </c>
      <c r="C832" s="11" t="s">
        <v>759</v>
      </c>
      <c r="D832" s="11">
        <v>20.7</v>
      </c>
      <c r="E832" s="7">
        <f>VLOOKUP(A832, Sheet2!$A$2:$K$8265, 11)</f>
        <v>110.10129999999999</v>
      </c>
      <c r="F832" s="7">
        <f t="shared" si="10"/>
        <v>2.5874999999999999</v>
      </c>
      <c r="G832" s="8">
        <v>200000</v>
      </c>
      <c r="H832" s="9">
        <f t="shared" si="11"/>
        <v>4200000</v>
      </c>
      <c r="I832" s="10"/>
    </row>
    <row r="833" spans="1:9" ht="14.25" customHeight="1">
      <c r="A833" s="6" t="str">
        <f t="shared" si="9"/>
        <v>BGR NGADIROJO_TREMES</v>
      </c>
      <c r="B833" s="11" t="s">
        <v>538</v>
      </c>
      <c r="C833" s="11" t="s">
        <v>760</v>
      </c>
      <c r="D833" s="11">
        <v>20.7</v>
      </c>
      <c r="E833" s="7">
        <f>VLOOKUP(A833, Sheet2!$A$2:$K$8265, 11)</f>
        <v>110.10129999999999</v>
      </c>
      <c r="F833" s="7">
        <f t="shared" si="10"/>
        <v>2.5874999999999999</v>
      </c>
      <c r="G833" s="8">
        <v>200000</v>
      </c>
      <c r="H833" s="9">
        <f t="shared" si="11"/>
        <v>4200000</v>
      </c>
      <c r="I833" s="10"/>
    </row>
    <row r="834" spans="1:9" ht="14.25" customHeight="1">
      <c r="A834" s="6" t="str">
        <f t="shared" si="9"/>
        <v>BGR NGADIROJO_TUKULREJO</v>
      </c>
      <c r="B834" s="11" t="s">
        <v>538</v>
      </c>
      <c r="C834" s="11" t="s">
        <v>761</v>
      </c>
      <c r="D834" s="11">
        <v>20.7</v>
      </c>
      <c r="E834" s="7">
        <f>VLOOKUP(A834, Sheet2!$A$2:$K$8265, 11)</f>
        <v>110.10129999999999</v>
      </c>
      <c r="F834" s="7">
        <f t="shared" si="10"/>
        <v>2.5874999999999999</v>
      </c>
      <c r="G834" s="8">
        <v>200000</v>
      </c>
      <c r="H834" s="9">
        <f t="shared" si="11"/>
        <v>4200000</v>
      </c>
      <c r="I834" s="10"/>
    </row>
    <row r="835" spans="1:9" ht="14.25" customHeight="1">
      <c r="A835" s="6" t="str">
        <f t="shared" si="9"/>
        <v>BGR NGADIROJO_TUNGGULREJO</v>
      </c>
      <c r="B835" s="11" t="s">
        <v>538</v>
      </c>
      <c r="C835" s="11" t="s">
        <v>762</v>
      </c>
      <c r="D835" s="11">
        <v>21.59</v>
      </c>
      <c r="E835" s="7">
        <f>VLOOKUP(A835, Sheet2!$A$2:$K$8265, 11)</f>
        <v>110.10129999999999</v>
      </c>
      <c r="F835" s="7">
        <f t="shared" si="10"/>
        <v>2.69875</v>
      </c>
      <c r="G835" s="8">
        <v>200000</v>
      </c>
      <c r="H835" s="9">
        <f t="shared" si="11"/>
        <v>4400000</v>
      </c>
      <c r="I835" s="10"/>
    </row>
    <row r="836" spans="1:9" ht="14.25" customHeight="1">
      <c r="A836" s="6" t="str">
        <f t="shared" si="9"/>
        <v>BGR NGADIROJO_TUNGGUR</v>
      </c>
      <c r="B836" s="11" t="s">
        <v>538</v>
      </c>
      <c r="C836" s="11" t="s">
        <v>763</v>
      </c>
      <c r="D836" s="11">
        <v>20.7</v>
      </c>
      <c r="E836" s="7">
        <f>VLOOKUP(A836, Sheet2!$A$2:$K$8265, 11)</f>
        <v>110.10129999999999</v>
      </c>
      <c r="F836" s="7">
        <f t="shared" si="10"/>
        <v>2.5874999999999999</v>
      </c>
      <c r="G836" s="8">
        <v>200000</v>
      </c>
      <c r="H836" s="9">
        <f t="shared" si="11"/>
        <v>4200000</v>
      </c>
      <c r="I836" s="10"/>
    </row>
    <row r="837" spans="1:9" ht="14.25" customHeight="1">
      <c r="A837" s="6" t="str">
        <f t="shared" si="9"/>
        <v>BGR NGADIROJO_WALENG</v>
      </c>
      <c r="B837" s="11" t="s">
        <v>538</v>
      </c>
      <c r="C837" s="11" t="s">
        <v>764</v>
      </c>
      <c r="D837" s="11">
        <v>20.7</v>
      </c>
      <c r="E837" s="7">
        <f>VLOOKUP(A837, Sheet2!$A$2:$K$8265, 11)</f>
        <v>110.10129999999999</v>
      </c>
      <c r="F837" s="7">
        <f t="shared" si="10"/>
        <v>2.5874999999999999</v>
      </c>
      <c r="G837" s="8">
        <v>200000</v>
      </c>
      <c r="H837" s="9">
        <f t="shared" si="11"/>
        <v>4200000</v>
      </c>
      <c r="I837" s="10"/>
    </row>
    <row r="838" spans="1:9" ht="14.25" customHeight="1">
      <c r="A838" s="6" t="str">
        <f t="shared" si="9"/>
        <v>BGR NGADIROJO_WARU</v>
      </c>
      <c r="B838" s="11" t="s">
        <v>538</v>
      </c>
      <c r="C838" s="11" t="s">
        <v>765</v>
      </c>
      <c r="D838" s="11">
        <v>20.7</v>
      </c>
      <c r="E838" s="7">
        <f>VLOOKUP(A838, Sheet2!$A$2:$K$8265, 11)</f>
        <v>110.10129999999999</v>
      </c>
      <c r="F838" s="7">
        <f t="shared" si="10"/>
        <v>2.5874999999999999</v>
      </c>
      <c r="G838" s="8">
        <v>200000</v>
      </c>
      <c r="H838" s="9">
        <f t="shared" si="11"/>
        <v>4200000</v>
      </c>
      <c r="I838" s="10"/>
    </row>
    <row r="839" spans="1:9" ht="14.25" customHeight="1">
      <c r="A839" s="6" t="str">
        <f t="shared" si="9"/>
        <v>BGR NGADIROJO_WATANGSONO</v>
      </c>
      <c r="B839" s="11" t="s">
        <v>538</v>
      </c>
      <c r="C839" s="11" t="s">
        <v>766</v>
      </c>
      <c r="D839" s="11">
        <v>20.7</v>
      </c>
      <c r="E839" s="7">
        <f>VLOOKUP(A839, Sheet2!$A$2:$K$8265, 11)</f>
        <v>110.10129999999999</v>
      </c>
      <c r="F839" s="7">
        <f t="shared" si="10"/>
        <v>2.5874999999999999</v>
      </c>
      <c r="G839" s="8">
        <v>200000</v>
      </c>
      <c r="H839" s="9">
        <f t="shared" si="11"/>
        <v>4200000</v>
      </c>
      <c r="I839" s="10"/>
    </row>
    <row r="840" spans="1:9" ht="14.25" customHeight="1">
      <c r="A840" s="6" t="str">
        <f t="shared" si="9"/>
        <v>BGR NGADIROJO_WATUAGUNG</v>
      </c>
      <c r="B840" s="11" t="s">
        <v>538</v>
      </c>
      <c r="C840" s="11" t="s">
        <v>767</v>
      </c>
      <c r="D840" s="11">
        <v>20.7</v>
      </c>
      <c r="E840" s="7">
        <f>VLOOKUP(A840, Sheet2!$A$2:$K$8265, 11)</f>
        <v>110.10129999999999</v>
      </c>
      <c r="F840" s="7">
        <f t="shared" si="10"/>
        <v>2.5874999999999999</v>
      </c>
      <c r="G840" s="8">
        <v>200000</v>
      </c>
      <c r="H840" s="9">
        <f t="shared" si="11"/>
        <v>4200000</v>
      </c>
      <c r="I840" s="10"/>
    </row>
    <row r="841" spans="1:9" ht="14.25" customHeight="1">
      <c r="A841" s="6" t="str">
        <f t="shared" si="9"/>
        <v>BGR NGADIROJO_WATUSOMO</v>
      </c>
      <c r="B841" s="11" t="s">
        <v>538</v>
      </c>
      <c r="C841" s="11" t="s">
        <v>768</v>
      </c>
      <c r="D841" s="11">
        <v>20.7</v>
      </c>
      <c r="E841" s="7">
        <f>VLOOKUP(A841, Sheet2!$A$2:$K$8265, 11)</f>
        <v>110.10129999999999</v>
      </c>
      <c r="F841" s="7">
        <f t="shared" si="10"/>
        <v>2.5874999999999999</v>
      </c>
      <c r="G841" s="8">
        <v>200000</v>
      </c>
      <c r="H841" s="9">
        <f t="shared" si="11"/>
        <v>4200000</v>
      </c>
      <c r="I841" s="10"/>
    </row>
    <row r="842" spans="1:9" ht="14.25" customHeight="1">
      <c r="A842" s="6" t="str">
        <f t="shared" si="9"/>
        <v>BGR NGADIROJO_WIDORO</v>
      </c>
      <c r="B842" s="11" t="s">
        <v>538</v>
      </c>
      <c r="C842" s="11" t="s">
        <v>769</v>
      </c>
      <c r="D842" s="11">
        <v>20.7</v>
      </c>
      <c r="E842" s="7">
        <f>VLOOKUP(A842, Sheet2!$A$2:$K$8265, 11)</f>
        <v>110.10129999999999</v>
      </c>
      <c r="F842" s="7">
        <f t="shared" si="10"/>
        <v>2.5874999999999999</v>
      </c>
      <c r="G842" s="8">
        <v>200000</v>
      </c>
      <c r="H842" s="9">
        <f t="shared" si="11"/>
        <v>4200000</v>
      </c>
      <c r="I842" s="10"/>
    </row>
    <row r="843" spans="1:9" ht="14.25" customHeight="1">
      <c r="A843" s="6" t="str">
        <f t="shared" si="9"/>
        <v>BGR NGADIROJO_WIROKO</v>
      </c>
      <c r="B843" s="11" t="s">
        <v>538</v>
      </c>
      <c r="C843" s="11" t="s">
        <v>770</v>
      </c>
      <c r="D843" s="11">
        <v>20.7</v>
      </c>
      <c r="E843" s="7">
        <f>VLOOKUP(A843, Sheet2!$A$2:$K$8265, 11)</f>
        <v>110.10129999999999</v>
      </c>
      <c r="F843" s="7">
        <f t="shared" si="10"/>
        <v>2.5874999999999999</v>
      </c>
      <c r="G843" s="8">
        <v>200000</v>
      </c>
      <c r="H843" s="9">
        <f t="shared" si="11"/>
        <v>4200000</v>
      </c>
      <c r="I843" s="10"/>
    </row>
    <row r="844" spans="1:9" ht="14.25" customHeight="1">
      <c r="A844" s="6" t="str">
        <f t="shared" si="9"/>
        <v>BGR NGADIROJO_WONOBOYO</v>
      </c>
      <c r="B844" s="11" t="s">
        <v>538</v>
      </c>
      <c r="C844" s="11" t="s">
        <v>771</v>
      </c>
      <c r="D844" s="11">
        <v>20.7</v>
      </c>
      <c r="E844" s="7">
        <f>VLOOKUP(A844, Sheet2!$A$2:$K$8265, 11)</f>
        <v>110.10129999999999</v>
      </c>
      <c r="F844" s="7">
        <f t="shared" si="10"/>
        <v>2.5874999999999999</v>
      </c>
      <c r="G844" s="8">
        <v>200000</v>
      </c>
      <c r="H844" s="9">
        <f t="shared" si="11"/>
        <v>4200000</v>
      </c>
      <c r="I844" s="10"/>
    </row>
    <row r="845" spans="1:9" ht="14.25" customHeight="1">
      <c r="A845" s="6" t="str">
        <f t="shared" si="9"/>
        <v>BGR NGADIROJO_WONOHARJO</v>
      </c>
      <c r="B845" s="11" t="s">
        <v>538</v>
      </c>
      <c r="C845" s="11" t="s">
        <v>772</v>
      </c>
      <c r="D845" s="11">
        <v>20.7</v>
      </c>
      <c r="E845" s="7">
        <f>VLOOKUP(A845, Sheet2!$A$2:$K$8265, 11)</f>
        <v>110.10129999999999</v>
      </c>
      <c r="F845" s="7">
        <f t="shared" si="10"/>
        <v>2.5874999999999999</v>
      </c>
      <c r="G845" s="8">
        <v>200000</v>
      </c>
      <c r="H845" s="9">
        <f t="shared" si="11"/>
        <v>4200000</v>
      </c>
      <c r="I845" s="10"/>
    </row>
    <row r="846" spans="1:9" ht="14.25" customHeight="1">
      <c r="A846" s="6" t="str">
        <f t="shared" si="9"/>
        <v>BGR NGADIROJO_WONOREJO</v>
      </c>
      <c r="B846" s="11" t="s">
        <v>538</v>
      </c>
      <c r="C846" s="11" t="s">
        <v>773</v>
      </c>
      <c r="D846" s="11">
        <v>21.59</v>
      </c>
      <c r="E846" s="7">
        <f>VLOOKUP(A846, Sheet2!$A$2:$K$8265, 11)</f>
        <v>110.10129999999999</v>
      </c>
      <c r="F846" s="7">
        <f t="shared" si="10"/>
        <v>2.69875</v>
      </c>
      <c r="G846" s="8">
        <v>200000</v>
      </c>
      <c r="H846" s="9">
        <f t="shared" si="11"/>
        <v>4400000</v>
      </c>
      <c r="I846" s="10"/>
    </row>
    <row r="847" spans="1:9" ht="14.25" customHeight="1">
      <c r="A847" s="6" t="str">
        <f t="shared" si="9"/>
        <v>BGR NGADIROJO_WUKIRSAWIT</v>
      </c>
      <c r="B847" s="11" t="s">
        <v>538</v>
      </c>
      <c r="C847" s="11" t="s">
        <v>774</v>
      </c>
      <c r="D847" s="11">
        <v>21.59</v>
      </c>
      <c r="E847" s="7">
        <f>VLOOKUP(A847, Sheet2!$A$2:$K$8265, 11)</f>
        <v>110.10129999999999</v>
      </c>
      <c r="F847" s="7">
        <f t="shared" si="10"/>
        <v>2.69875</v>
      </c>
      <c r="G847" s="8">
        <v>200000</v>
      </c>
      <c r="H847" s="9">
        <f t="shared" si="11"/>
        <v>4400000</v>
      </c>
      <c r="I847" s="10"/>
    </row>
    <row r="848" spans="1:9" ht="14.25" customHeight="1">
      <c r="A848" s="6" t="str">
        <f t="shared" si="9"/>
        <v>BGR NGLEJOK_ANGGASWANGI</v>
      </c>
      <c r="B848" s="11" t="s">
        <v>775</v>
      </c>
      <c r="C848" s="11" t="s">
        <v>776</v>
      </c>
      <c r="D848" s="11">
        <v>53.45</v>
      </c>
      <c r="E848" s="7">
        <f>VLOOKUP(A848, Sheet2!$A$2:$K$8265, 11)</f>
        <v>110.10129999999999</v>
      </c>
      <c r="F848" s="7">
        <f t="shared" si="10"/>
        <v>6.6812500000000004</v>
      </c>
      <c r="G848" s="8">
        <v>200000</v>
      </c>
      <c r="H848" s="9">
        <f t="shared" si="11"/>
        <v>10800000</v>
      </c>
      <c r="I848" s="10"/>
    </row>
    <row r="849" spans="1:9" ht="14.25" customHeight="1">
      <c r="A849" s="6" t="str">
        <f t="shared" si="9"/>
        <v>BGR NGLEJOK_BALEADI</v>
      </c>
      <c r="B849" s="11" t="s">
        <v>775</v>
      </c>
      <c r="C849" s="11" t="s">
        <v>777</v>
      </c>
      <c r="D849" s="11">
        <v>16.66</v>
      </c>
      <c r="E849" s="7">
        <f>VLOOKUP(A849, Sheet2!$A$2:$K$8265, 11)</f>
        <v>110.10129999999999</v>
      </c>
      <c r="F849" s="7">
        <f t="shared" si="10"/>
        <v>2.0825</v>
      </c>
      <c r="G849" s="8">
        <v>200000</v>
      </c>
      <c r="H849" s="9">
        <f t="shared" si="11"/>
        <v>3400000</v>
      </c>
      <c r="I849" s="10"/>
    </row>
    <row r="850" spans="1:9" ht="14.25" customHeight="1">
      <c r="A850" s="6" t="str">
        <f t="shared" si="9"/>
        <v>BGR NGLEJOK_BERUGENJANG</v>
      </c>
      <c r="B850" s="11" t="s">
        <v>775</v>
      </c>
      <c r="C850" s="11" t="s">
        <v>778</v>
      </c>
      <c r="D850" s="11">
        <v>13.38</v>
      </c>
      <c r="E850" s="7">
        <f>VLOOKUP(A850, Sheet2!$A$2:$K$8265, 11)</f>
        <v>110.10129999999999</v>
      </c>
      <c r="F850" s="7">
        <f t="shared" si="10"/>
        <v>1.6725000000000001</v>
      </c>
      <c r="G850" s="8">
        <v>200000</v>
      </c>
      <c r="H850" s="9">
        <f t="shared" si="11"/>
        <v>2800000</v>
      </c>
      <c r="I850" s="10"/>
    </row>
    <row r="851" spans="1:9" ht="14.25" customHeight="1">
      <c r="A851" s="6" t="str">
        <f t="shared" si="9"/>
        <v>BGR NGLEJOK_BRINGIN</v>
      </c>
      <c r="B851" s="11" t="s">
        <v>775</v>
      </c>
      <c r="C851" s="11" t="s">
        <v>779</v>
      </c>
      <c r="D851" s="11">
        <v>53.45</v>
      </c>
      <c r="E851" s="7">
        <f>VLOOKUP(A851, Sheet2!$A$2:$K$8265, 11)</f>
        <v>110.10129999999999</v>
      </c>
      <c r="F851" s="7">
        <f t="shared" si="10"/>
        <v>6.6812500000000004</v>
      </c>
      <c r="G851" s="8">
        <v>200000</v>
      </c>
      <c r="H851" s="9">
        <f t="shared" si="11"/>
        <v>10800000</v>
      </c>
      <c r="I851" s="10"/>
    </row>
    <row r="852" spans="1:9" ht="14.25" customHeight="1">
      <c r="A852" s="6" t="str">
        <f t="shared" si="9"/>
        <v>BGR NGLEJOK_BUGEL</v>
      </c>
      <c r="B852" s="11" t="s">
        <v>775</v>
      </c>
      <c r="C852" s="11" t="s">
        <v>780</v>
      </c>
      <c r="D852" s="11">
        <v>53.45</v>
      </c>
      <c r="E852" s="7">
        <f>VLOOKUP(A852, Sheet2!$A$2:$K$8265, 11)</f>
        <v>110.10129999999999</v>
      </c>
      <c r="F852" s="7">
        <f t="shared" si="10"/>
        <v>6.6812500000000004</v>
      </c>
      <c r="G852" s="8">
        <v>200000</v>
      </c>
      <c r="H852" s="9">
        <f t="shared" si="11"/>
        <v>10800000</v>
      </c>
      <c r="I852" s="10"/>
    </row>
    <row r="853" spans="1:9" ht="14.25" customHeight="1">
      <c r="A853" s="6" t="str">
        <f t="shared" si="9"/>
        <v>BGR NGLEJOK_CANDISARI</v>
      </c>
      <c r="B853" s="11" t="s">
        <v>775</v>
      </c>
      <c r="C853" s="11" t="s">
        <v>781</v>
      </c>
      <c r="D853" s="11">
        <v>53.45</v>
      </c>
      <c r="E853" s="7">
        <f>VLOOKUP(A853, Sheet2!$A$2:$K$8265, 11)</f>
        <v>110.10129999999999</v>
      </c>
      <c r="F853" s="7">
        <f t="shared" si="10"/>
        <v>6.6812500000000004</v>
      </c>
      <c r="G853" s="8">
        <v>200000</v>
      </c>
      <c r="H853" s="9">
        <f t="shared" si="11"/>
        <v>10800000</v>
      </c>
      <c r="I853" s="10"/>
    </row>
    <row r="854" spans="1:9" ht="14.25" customHeight="1">
      <c r="A854" s="6" t="str">
        <f t="shared" si="9"/>
        <v>BGR NGLEJOK_CINGKRONG</v>
      </c>
      <c r="B854" s="11" t="s">
        <v>775</v>
      </c>
      <c r="C854" s="11" t="s">
        <v>782</v>
      </c>
      <c r="D854" s="11">
        <v>53.45</v>
      </c>
      <c r="E854" s="7">
        <f>VLOOKUP(A854, Sheet2!$A$2:$K$8265, 11)</f>
        <v>110.10129999999999</v>
      </c>
      <c r="F854" s="7">
        <f t="shared" si="10"/>
        <v>6.6812500000000004</v>
      </c>
      <c r="G854" s="8">
        <v>200000</v>
      </c>
      <c r="H854" s="9">
        <f t="shared" si="11"/>
        <v>10800000</v>
      </c>
      <c r="I854" s="10"/>
    </row>
    <row r="855" spans="1:9" ht="14.25" customHeight="1">
      <c r="A855" s="6" t="str">
        <f t="shared" si="9"/>
        <v>BGR NGLEJOK_CURUT</v>
      </c>
      <c r="B855" s="11" t="s">
        <v>775</v>
      </c>
      <c r="C855" s="11" t="s">
        <v>783</v>
      </c>
      <c r="D855" s="11">
        <v>53.45</v>
      </c>
      <c r="E855" s="7">
        <f>VLOOKUP(A855, Sheet2!$A$2:$K$8265, 11)</f>
        <v>110.10129999999999</v>
      </c>
      <c r="F855" s="7">
        <f t="shared" si="10"/>
        <v>6.6812500000000004</v>
      </c>
      <c r="G855" s="8">
        <v>200000</v>
      </c>
      <c r="H855" s="9">
        <f t="shared" si="11"/>
        <v>10800000</v>
      </c>
      <c r="I855" s="10"/>
    </row>
    <row r="856" spans="1:9" ht="14.25" customHeight="1">
      <c r="A856" s="6" t="str">
        <f t="shared" si="9"/>
        <v>BGR NGLEJOK_DEMPEL</v>
      </c>
      <c r="B856" s="11" t="s">
        <v>775</v>
      </c>
      <c r="C856" s="11" t="s">
        <v>784</v>
      </c>
      <c r="D856" s="11">
        <v>53.45</v>
      </c>
      <c r="E856" s="7">
        <f>VLOOKUP(A856, Sheet2!$A$2:$K$8265, 11)</f>
        <v>110.10129999999999</v>
      </c>
      <c r="F856" s="7">
        <f t="shared" si="10"/>
        <v>6.6812500000000004</v>
      </c>
      <c r="G856" s="8">
        <v>200000</v>
      </c>
      <c r="H856" s="9">
        <f t="shared" si="11"/>
        <v>10800000</v>
      </c>
      <c r="I856" s="10"/>
    </row>
    <row r="857" spans="1:9" ht="14.25" customHeight="1">
      <c r="A857" s="6" t="str">
        <f t="shared" si="9"/>
        <v>BGR NGLEJOK_DOROLEGI</v>
      </c>
      <c r="B857" s="11" t="s">
        <v>775</v>
      </c>
      <c r="C857" s="11" t="s">
        <v>785</v>
      </c>
      <c r="D857" s="11">
        <v>53.45</v>
      </c>
      <c r="E857" s="7">
        <f>VLOOKUP(A857, Sheet2!$A$2:$K$8265, 11)</f>
        <v>110.10129999999999</v>
      </c>
      <c r="F857" s="7">
        <f t="shared" si="10"/>
        <v>6.6812500000000004</v>
      </c>
      <c r="G857" s="8">
        <v>200000</v>
      </c>
      <c r="H857" s="9">
        <f t="shared" si="11"/>
        <v>10800000</v>
      </c>
      <c r="I857" s="10"/>
    </row>
    <row r="858" spans="1:9" ht="14.25" customHeight="1">
      <c r="A858" s="6" t="str">
        <f t="shared" si="9"/>
        <v>BGR NGLEJOK_GINGGANGTANI</v>
      </c>
      <c r="B858" s="11" t="s">
        <v>775</v>
      </c>
      <c r="C858" s="11" t="s">
        <v>786</v>
      </c>
      <c r="D858" s="11">
        <v>53.45</v>
      </c>
      <c r="E858" s="7">
        <f>VLOOKUP(A858, Sheet2!$A$2:$K$8265, 11)</f>
        <v>110.10129999999999</v>
      </c>
      <c r="F858" s="7">
        <f t="shared" si="10"/>
        <v>6.6812500000000004</v>
      </c>
      <c r="G858" s="8">
        <v>200000</v>
      </c>
      <c r="H858" s="9">
        <f t="shared" si="11"/>
        <v>10800000</v>
      </c>
      <c r="I858" s="10"/>
    </row>
    <row r="859" spans="1:9" ht="14.25" customHeight="1">
      <c r="A859" s="6" t="str">
        <f t="shared" si="9"/>
        <v>BGR NGLEJOK_GLAPAN</v>
      </c>
      <c r="B859" s="11" t="s">
        <v>775</v>
      </c>
      <c r="C859" s="11" t="s">
        <v>787</v>
      </c>
      <c r="D859" s="11">
        <v>53.45</v>
      </c>
      <c r="E859" s="7">
        <f>VLOOKUP(A859, Sheet2!$A$2:$K$8265, 11)</f>
        <v>110.10129999999999</v>
      </c>
      <c r="F859" s="7">
        <f t="shared" si="10"/>
        <v>6.6812500000000004</v>
      </c>
      <c r="G859" s="8">
        <v>200000</v>
      </c>
      <c r="H859" s="9">
        <f t="shared" si="11"/>
        <v>10800000</v>
      </c>
      <c r="I859" s="10"/>
    </row>
    <row r="860" spans="1:9" ht="14.25" customHeight="1">
      <c r="A860" s="6" t="str">
        <f t="shared" si="9"/>
        <v>BGR NGLEJOK_GODONG</v>
      </c>
      <c r="B860" s="11" t="s">
        <v>775</v>
      </c>
      <c r="C860" s="11" t="s">
        <v>788</v>
      </c>
      <c r="D860" s="11">
        <v>53.45</v>
      </c>
      <c r="E860" s="7">
        <f>VLOOKUP(A860, Sheet2!$A$2:$K$8265, 11)</f>
        <v>110.10129999999999</v>
      </c>
      <c r="F860" s="7">
        <f t="shared" si="10"/>
        <v>6.6812500000000004</v>
      </c>
      <c r="G860" s="8">
        <v>200000</v>
      </c>
      <c r="H860" s="9">
        <f t="shared" si="11"/>
        <v>10800000</v>
      </c>
      <c r="I860" s="10"/>
    </row>
    <row r="861" spans="1:9" ht="14.25" customHeight="1">
      <c r="A861" s="6" t="str">
        <f t="shared" si="9"/>
        <v>BGR NGLEJOK_GUCI</v>
      </c>
      <c r="B861" s="11" t="s">
        <v>775</v>
      </c>
      <c r="C861" s="11" t="s">
        <v>789</v>
      </c>
      <c r="D861" s="11">
        <v>53.45</v>
      </c>
      <c r="E861" s="7">
        <f>VLOOKUP(A861, Sheet2!$A$2:$K$8265, 11)</f>
        <v>110.10129999999999</v>
      </c>
      <c r="F861" s="7">
        <f t="shared" si="10"/>
        <v>6.6812500000000004</v>
      </c>
      <c r="G861" s="8">
        <v>200000</v>
      </c>
      <c r="H861" s="9">
        <f t="shared" si="11"/>
        <v>10800000</v>
      </c>
      <c r="I861" s="10"/>
    </row>
    <row r="862" spans="1:9" ht="14.25" customHeight="1">
      <c r="A862" s="6" t="str">
        <f t="shared" si="9"/>
        <v>BGR NGLEJOK_GUNDI</v>
      </c>
      <c r="B862" s="11" t="s">
        <v>775</v>
      </c>
      <c r="C862" s="11" t="s">
        <v>790</v>
      </c>
      <c r="D862" s="11">
        <v>53.45</v>
      </c>
      <c r="E862" s="7">
        <f>VLOOKUP(A862, Sheet2!$A$2:$K$8265, 11)</f>
        <v>110.10129999999999</v>
      </c>
      <c r="F862" s="7">
        <f t="shared" si="10"/>
        <v>6.6812500000000004</v>
      </c>
      <c r="G862" s="8">
        <v>200000</v>
      </c>
      <c r="H862" s="9">
        <f t="shared" si="11"/>
        <v>10800000</v>
      </c>
      <c r="I862" s="10"/>
    </row>
    <row r="863" spans="1:9" ht="14.25" customHeight="1">
      <c r="A863" s="6" t="str">
        <f t="shared" si="9"/>
        <v>BGR NGLEJOK_GUNUNGTUMPENG</v>
      </c>
      <c r="B863" s="11" t="s">
        <v>775</v>
      </c>
      <c r="C863" s="11" t="s">
        <v>791</v>
      </c>
      <c r="D863" s="11">
        <v>53.45</v>
      </c>
      <c r="E863" s="7">
        <f>VLOOKUP(A863, Sheet2!$A$2:$K$8265, 11)</f>
        <v>110.10129999999999</v>
      </c>
      <c r="F863" s="7">
        <f t="shared" si="10"/>
        <v>6.6812500000000004</v>
      </c>
      <c r="G863" s="8">
        <v>200000</v>
      </c>
      <c r="H863" s="9">
        <f t="shared" si="11"/>
        <v>10800000</v>
      </c>
      <c r="I863" s="10"/>
    </row>
    <row r="864" spans="1:9" ht="14.25" customHeight="1">
      <c r="A864" s="6" t="str">
        <f t="shared" si="9"/>
        <v>BGR NGLEJOK_GUYANGAN</v>
      </c>
      <c r="B864" s="11" t="s">
        <v>775</v>
      </c>
      <c r="C864" s="11" t="s">
        <v>792</v>
      </c>
      <c r="D864" s="11">
        <v>53.45</v>
      </c>
      <c r="E864" s="7">
        <f>VLOOKUP(A864, Sheet2!$A$2:$K$8265, 11)</f>
        <v>110.10129999999999</v>
      </c>
      <c r="F864" s="7">
        <f t="shared" si="10"/>
        <v>6.6812500000000004</v>
      </c>
      <c r="G864" s="8">
        <v>200000</v>
      </c>
      <c r="H864" s="9">
        <f t="shared" si="11"/>
        <v>10800000</v>
      </c>
      <c r="I864" s="10"/>
    </row>
    <row r="865" spans="1:9" ht="14.25" customHeight="1">
      <c r="A865" s="6" t="str">
        <f t="shared" si="9"/>
        <v>BGR NGLEJOK_HARJOWINANGUN</v>
      </c>
      <c r="B865" s="11" t="s">
        <v>775</v>
      </c>
      <c r="C865" s="11" t="s">
        <v>793</v>
      </c>
      <c r="D865" s="11">
        <v>53.45</v>
      </c>
      <c r="E865" s="7">
        <f>VLOOKUP(A865, Sheet2!$A$2:$K$8265, 11)</f>
        <v>110.10129999999999</v>
      </c>
      <c r="F865" s="7">
        <f t="shared" si="10"/>
        <v>6.6812500000000004</v>
      </c>
      <c r="G865" s="8">
        <v>200000</v>
      </c>
      <c r="H865" s="9">
        <f t="shared" si="11"/>
        <v>10800000</v>
      </c>
      <c r="I865" s="10"/>
    </row>
    <row r="866" spans="1:9" ht="14.25" customHeight="1">
      <c r="A866" s="6" t="str">
        <f t="shared" si="9"/>
        <v>BGR NGLEJOK_JATILOR</v>
      </c>
      <c r="B866" s="11" t="s">
        <v>775</v>
      </c>
      <c r="C866" s="11" t="s">
        <v>794</v>
      </c>
      <c r="D866" s="11">
        <v>53.45</v>
      </c>
      <c r="E866" s="7">
        <f>VLOOKUP(A866, Sheet2!$A$2:$K$8265, 11)</f>
        <v>110.10129999999999</v>
      </c>
      <c r="F866" s="7">
        <f t="shared" si="10"/>
        <v>6.6812500000000004</v>
      </c>
      <c r="G866" s="8">
        <v>200000</v>
      </c>
      <c r="H866" s="9">
        <f t="shared" si="11"/>
        <v>10800000</v>
      </c>
      <c r="I866" s="10"/>
    </row>
    <row r="867" spans="1:9" ht="14.25" customHeight="1">
      <c r="A867" s="6" t="str">
        <f t="shared" si="9"/>
        <v>BGR NGLEJOK_JEKETRO</v>
      </c>
      <c r="B867" s="11" t="s">
        <v>775</v>
      </c>
      <c r="C867" s="11" t="s">
        <v>795</v>
      </c>
      <c r="D867" s="11">
        <v>53.45</v>
      </c>
      <c r="E867" s="7">
        <f>VLOOKUP(A867, Sheet2!$A$2:$K$8265, 11)</f>
        <v>110.10129999999999</v>
      </c>
      <c r="F867" s="7">
        <f t="shared" si="10"/>
        <v>6.6812500000000004</v>
      </c>
      <c r="G867" s="8">
        <v>200000</v>
      </c>
      <c r="H867" s="9">
        <f t="shared" si="11"/>
        <v>10800000</v>
      </c>
      <c r="I867" s="10"/>
    </row>
    <row r="868" spans="1:9" ht="14.25" customHeight="1">
      <c r="A868" s="6" t="str">
        <f t="shared" si="9"/>
        <v>BGR NGLEJOK_JENENGAN</v>
      </c>
      <c r="B868" s="11" t="s">
        <v>775</v>
      </c>
      <c r="C868" s="11" t="s">
        <v>796</v>
      </c>
      <c r="D868" s="11">
        <v>53.45</v>
      </c>
      <c r="E868" s="7">
        <f>VLOOKUP(A868, Sheet2!$A$2:$K$8265, 11)</f>
        <v>110.10129999999999</v>
      </c>
      <c r="F868" s="7">
        <f t="shared" si="10"/>
        <v>6.6812500000000004</v>
      </c>
      <c r="G868" s="8">
        <v>200000</v>
      </c>
      <c r="H868" s="9">
        <f t="shared" si="11"/>
        <v>10800000</v>
      </c>
      <c r="I868" s="10"/>
    </row>
    <row r="869" spans="1:9" ht="14.25" customHeight="1">
      <c r="A869" s="6" t="str">
        <f t="shared" si="9"/>
        <v>BGR NGLEJOK_JIPANG</v>
      </c>
      <c r="B869" s="11" t="s">
        <v>775</v>
      </c>
      <c r="C869" s="11" t="s">
        <v>797</v>
      </c>
      <c r="D869" s="11">
        <v>53.45</v>
      </c>
      <c r="E869" s="7">
        <f>VLOOKUP(A869, Sheet2!$A$2:$K$8265, 11)</f>
        <v>110.10129999999999</v>
      </c>
      <c r="F869" s="7">
        <f t="shared" si="10"/>
        <v>6.6812500000000004</v>
      </c>
      <c r="G869" s="8">
        <v>200000</v>
      </c>
      <c r="H869" s="9">
        <f t="shared" si="11"/>
        <v>10800000</v>
      </c>
      <c r="I869" s="10"/>
    </row>
    <row r="870" spans="1:9" ht="14.25" customHeight="1">
      <c r="A870" s="6" t="str">
        <f t="shared" si="9"/>
        <v>BGR NGLEJOK_KANDANGREJO</v>
      </c>
      <c r="B870" s="11" t="s">
        <v>775</v>
      </c>
      <c r="C870" s="11" t="s">
        <v>798</v>
      </c>
      <c r="D870" s="11">
        <v>53.45</v>
      </c>
      <c r="E870" s="7">
        <f>VLOOKUP(A870, Sheet2!$A$2:$K$8265, 11)</f>
        <v>110.10129999999999</v>
      </c>
      <c r="F870" s="7">
        <f t="shared" si="10"/>
        <v>6.6812500000000004</v>
      </c>
      <c r="G870" s="8">
        <v>200000</v>
      </c>
      <c r="H870" s="9">
        <f t="shared" si="11"/>
        <v>10800000</v>
      </c>
      <c r="I870" s="10"/>
    </row>
    <row r="871" spans="1:9" ht="14.25" customHeight="1">
      <c r="A871" s="6" t="str">
        <f t="shared" si="9"/>
        <v>BGR NGLEJOK_KARANGGENENG</v>
      </c>
      <c r="B871" s="11" t="s">
        <v>775</v>
      </c>
      <c r="C871" s="11" t="s">
        <v>129</v>
      </c>
      <c r="D871" s="11">
        <v>53.45</v>
      </c>
      <c r="E871" s="7">
        <f>VLOOKUP(A871, Sheet2!$A$2:$K$8265, 11)</f>
        <v>110.10129999999999</v>
      </c>
      <c r="F871" s="7">
        <f t="shared" si="10"/>
        <v>6.6812500000000004</v>
      </c>
      <c r="G871" s="8">
        <v>200000</v>
      </c>
      <c r="H871" s="9">
        <f t="shared" si="11"/>
        <v>10800000</v>
      </c>
      <c r="I871" s="10"/>
    </row>
    <row r="872" spans="1:9" ht="14.25" customHeight="1">
      <c r="A872" s="6" t="str">
        <f t="shared" si="9"/>
        <v>BGR NGLEJOK_KARANGPAHING</v>
      </c>
      <c r="B872" s="11" t="s">
        <v>775</v>
      </c>
      <c r="C872" s="11" t="s">
        <v>799</v>
      </c>
      <c r="D872" s="11">
        <v>53.45</v>
      </c>
      <c r="E872" s="7">
        <f>VLOOKUP(A872, Sheet2!$A$2:$K$8265, 11)</f>
        <v>110.10129999999999</v>
      </c>
      <c r="F872" s="7">
        <f t="shared" si="10"/>
        <v>6.6812500000000004</v>
      </c>
      <c r="G872" s="8">
        <v>200000</v>
      </c>
      <c r="H872" s="9">
        <f t="shared" si="11"/>
        <v>10800000</v>
      </c>
      <c r="I872" s="10"/>
    </row>
    <row r="873" spans="1:9" ht="14.25" customHeight="1">
      <c r="A873" s="6" t="str">
        <f t="shared" si="9"/>
        <v>BGR NGLEJOK_KARANGSARI</v>
      </c>
      <c r="B873" s="11" t="s">
        <v>775</v>
      </c>
      <c r="C873" s="11" t="s">
        <v>298</v>
      </c>
      <c r="D873" s="11">
        <v>53.45</v>
      </c>
      <c r="E873" s="7">
        <f>VLOOKUP(A873, Sheet2!$A$2:$K$8265, 11)</f>
        <v>110.10129999999999</v>
      </c>
      <c r="F873" s="7">
        <f t="shared" si="10"/>
        <v>6.6812500000000004</v>
      </c>
      <c r="G873" s="8">
        <v>200000</v>
      </c>
      <c r="H873" s="9">
        <f t="shared" si="11"/>
        <v>10800000</v>
      </c>
      <c r="I873" s="10"/>
    </row>
    <row r="874" spans="1:9" ht="14.25" customHeight="1">
      <c r="A874" s="6" t="str">
        <f t="shared" si="9"/>
        <v>BGR NGLEJOK_KARANGWADER</v>
      </c>
      <c r="B874" s="11" t="s">
        <v>775</v>
      </c>
      <c r="C874" s="11" t="s">
        <v>800</v>
      </c>
      <c r="D874" s="11">
        <v>53.45</v>
      </c>
      <c r="E874" s="7">
        <f>VLOOKUP(A874, Sheet2!$A$2:$K$8265, 11)</f>
        <v>110.10129999999999</v>
      </c>
      <c r="F874" s="7">
        <f t="shared" si="10"/>
        <v>6.6812500000000004</v>
      </c>
      <c r="G874" s="8">
        <v>200000</v>
      </c>
      <c r="H874" s="9">
        <f t="shared" si="11"/>
        <v>10800000</v>
      </c>
      <c r="I874" s="10"/>
    </row>
    <row r="875" spans="1:9" ht="14.25" customHeight="1">
      <c r="A875" s="6" t="str">
        <f t="shared" si="9"/>
        <v>BGR NGLEJOK_KATEKAN</v>
      </c>
      <c r="B875" s="11" t="s">
        <v>775</v>
      </c>
      <c r="C875" s="11" t="s">
        <v>801</v>
      </c>
      <c r="D875" s="11">
        <v>53.45</v>
      </c>
      <c r="E875" s="7">
        <f>VLOOKUP(A875, Sheet2!$A$2:$K$8265, 11)</f>
        <v>110.10129999999999</v>
      </c>
      <c r="F875" s="7">
        <f t="shared" si="10"/>
        <v>6.6812500000000004</v>
      </c>
      <c r="G875" s="8">
        <v>200000</v>
      </c>
      <c r="H875" s="9">
        <f t="shared" si="11"/>
        <v>10800000</v>
      </c>
      <c r="I875" s="10"/>
    </row>
    <row r="876" spans="1:9" ht="14.25" customHeight="1">
      <c r="A876" s="6" t="str">
        <f t="shared" si="9"/>
        <v>BGR NGLEJOK_KEDUNGWINONG</v>
      </c>
      <c r="B876" s="11" t="s">
        <v>775</v>
      </c>
      <c r="C876" s="11" t="s">
        <v>802</v>
      </c>
      <c r="D876" s="11">
        <v>16.66</v>
      </c>
      <c r="E876" s="7">
        <f>VLOOKUP(A876, Sheet2!$A$2:$K$8265, 11)</f>
        <v>110.10129999999999</v>
      </c>
      <c r="F876" s="7">
        <f t="shared" si="10"/>
        <v>2.0825</v>
      </c>
      <c r="G876" s="8">
        <v>200000</v>
      </c>
      <c r="H876" s="9">
        <f t="shared" si="11"/>
        <v>3400000</v>
      </c>
      <c r="I876" s="10"/>
    </row>
    <row r="877" spans="1:9" ht="14.25" customHeight="1">
      <c r="A877" s="6" t="str">
        <f t="shared" si="9"/>
        <v>BGR NGLEJOK_KEMLOKO</v>
      </c>
      <c r="B877" s="11" t="s">
        <v>775</v>
      </c>
      <c r="C877" s="11" t="s">
        <v>803</v>
      </c>
      <c r="D877" s="11">
        <v>53.45</v>
      </c>
      <c r="E877" s="7">
        <f>VLOOKUP(A877, Sheet2!$A$2:$K$8265, 11)</f>
        <v>110.10129999999999</v>
      </c>
      <c r="F877" s="7">
        <f t="shared" si="10"/>
        <v>6.6812500000000004</v>
      </c>
      <c r="G877" s="8">
        <v>200000</v>
      </c>
      <c r="H877" s="9">
        <f t="shared" si="11"/>
        <v>10800000</v>
      </c>
      <c r="I877" s="10"/>
    </row>
    <row r="878" spans="1:9" ht="14.25" customHeight="1">
      <c r="A878" s="6" t="str">
        <f t="shared" si="9"/>
        <v>BGR NGLEJOK_KETANGIREJO</v>
      </c>
      <c r="B878" s="11" t="s">
        <v>775</v>
      </c>
      <c r="C878" s="11" t="s">
        <v>804</v>
      </c>
      <c r="D878" s="11">
        <v>53.45</v>
      </c>
      <c r="E878" s="7">
        <f>VLOOKUP(A878, Sheet2!$A$2:$K$8265, 11)</f>
        <v>110.10129999999999</v>
      </c>
      <c r="F878" s="7">
        <f t="shared" si="10"/>
        <v>6.6812500000000004</v>
      </c>
      <c r="G878" s="8">
        <v>200000</v>
      </c>
      <c r="H878" s="9">
        <f t="shared" si="11"/>
        <v>10800000</v>
      </c>
      <c r="I878" s="10"/>
    </row>
    <row r="879" spans="1:9" ht="14.25" customHeight="1">
      <c r="A879" s="6" t="str">
        <f t="shared" si="9"/>
        <v>BGR NGLEJOK_KETITANG</v>
      </c>
      <c r="B879" s="11" t="s">
        <v>775</v>
      </c>
      <c r="C879" s="11" t="s">
        <v>805</v>
      </c>
      <c r="D879" s="11">
        <v>53.45</v>
      </c>
      <c r="E879" s="7">
        <f>VLOOKUP(A879, Sheet2!$A$2:$K$8265, 11)</f>
        <v>110.10129999999999</v>
      </c>
      <c r="F879" s="7">
        <f t="shared" si="10"/>
        <v>6.6812500000000004</v>
      </c>
      <c r="G879" s="8">
        <v>200000</v>
      </c>
      <c r="H879" s="9">
        <f t="shared" si="11"/>
        <v>10800000</v>
      </c>
      <c r="I879" s="10"/>
    </row>
    <row r="880" spans="1:9" ht="14.25" customHeight="1">
      <c r="A880" s="6" t="str">
        <f t="shared" si="9"/>
        <v>BGR NGLEJOK_KETRO</v>
      </c>
      <c r="B880" s="11" t="s">
        <v>775</v>
      </c>
      <c r="C880" s="11" t="s">
        <v>806</v>
      </c>
      <c r="D880" s="11">
        <v>53.45</v>
      </c>
      <c r="E880" s="7">
        <f>VLOOKUP(A880, Sheet2!$A$2:$K$8265, 11)</f>
        <v>110.10129999999999</v>
      </c>
      <c r="F880" s="7">
        <f t="shared" si="10"/>
        <v>6.6812500000000004</v>
      </c>
      <c r="G880" s="8">
        <v>200000</v>
      </c>
      <c r="H880" s="9">
        <f t="shared" si="11"/>
        <v>10800000</v>
      </c>
      <c r="I880" s="10"/>
    </row>
    <row r="881" spans="1:9" ht="14.25" customHeight="1">
      <c r="A881" s="6" t="str">
        <f t="shared" si="9"/>
        <v>BGR NGLEJOK_KLAMBU</v>
      </c>
      <c r="B881" s="11" t="s">
        <v>775</v>
      </c>
      <c r="C881" s="11" t="s">
        <v>807</v>
      </c>
      <c r="D881" s="11">
        <v>53.45</v>
      </c>
      <c r="E881" s="7">
        <f>VLOOKUP(A881, Sheet2!$A$2:$K$8265, 11)</f>
        <v>110.10129999999999</v>
      </c>
      <c r="F881" s="7">
        <f t="shared" si="10"/>
        <v>6.6812500000000004</v>
      </c>
      <c r="G881" s="8">
        <v>200000</v>
      </c>
      <c r="H881" s="9">
        <f t="shared" si="11"/>
        <v>10800000</v>
      </c>
      <c r="I881" s="10"/>
    </row>
    <row r="882" spans="1:9" ht="14.25" customHeight="1">
      <c r="A882" s="6" t="str">
        <f t="shared" si="9"/>
        <v>BGR NGLEJOK_KLAMPOK</v>
      </c>
      <c r="B882" s="11" t="s">
        <v>775</v>
      </c>
      <c r="C882" s="11" t="s">
        <v>808</v>
      </c>
      <c r="D882" s="11">
        <v>53.45</v>
      </c>
      <c r="E882" s="7">
        <f>VLOOKUP(A882, Sheet2!$A$2:$K$8265, 11)</f>
        <v>110.10129999999999</v>
      </c>
      <c r="F882" s="7">
        <f t="shared" si="10"/>
        <v>6.6812500000000004</v>
      </c>
      <c r="G882" s="8">
        <v>200000</v>
      </c>
      <c r="H882" s="9">
        <f t="shared" si="11"/>
        <v>10800000</v>
      </c>
      <c r="I882" s="10"/>
    </row>
    <row r="883" spans="1:9" ht="14.25" customHeight="1">
      <c r="A883" s="6" t="str">
        <f t="shared" si="9"/>
        <v>BGR NGLEJOK_KLUWAN</v>
      </c>
      <c r="B883" s="11" t="s">
        <v>775</v>
      </c>
      <c r="C883" s="11" t="s">
        <v>809</v>
      </c>
      <c r="D883" s="11">
        <v>53.45</v>
      </c>
      <c r="E883" s="7">
        <f>VLOOKUP(A883, Sheet2!$A$2:$K$8265, 11)</f>
        <v>110.10129999999999</v>
      </c>
      <c r="F883" s="7">
        <f t="shared" si="10"/>
        <v>6.6812500000000004</v>
      </c>
      <c r="G883" s="8">
        <v>200000</v>
      </c>
      <c r="H883" s="9">
        <f t="shared" si="11"/>
        <v>10800000</v>
      </c>
      <c r="I883" s="10"/>
    </row>
    <row r="884" spans="1:9" ht="14.25" customHeight="1">
      <c r="A884" s="6" t="str">
        <f t="shared" si="9"/>
        <v>BGR NGLEJOK_KOPEK</v>
      </c>
      <c r="B884" s="11" t="s">
        <v>775</v>
      </c>
      <c r="C884" s="11" t="s">
        <v>810</v>
      </c>
      <c r="D884" s="11">
        <v>53.45</v>
      </c>
      <c r="E884" s="7">
        <f>VLOOKUP(A884, Sheet2!$A$2:$K$8265, 11)</f>
        <v>110.10129999999999</v>
      </c>
      <c r="F884" s="7">
        <f t="shared" si="10"/>
        <v>6.6812500000000004</v>
      </c>
      <c r="G884" s="8">
        <v>200000</v>
      </c>
      <c r="H884" s="9">
        <f t="shared" si="11"/>
        <v>10800000</v>
      </c>
      <c r="I884" s="10"/>
    </row>
    <row r="885" spans="1:9" ht="14.25" customHeight="1">
      <c r="A885" s="6" t="str">
        <f t="shared" si="9"/>
        <v>BGR NGLEJOK_KRAMAT</v>
      </c>
      <c r="B885" s="11" t="s">
        <v>775</v>
      </c>
      <c r="C885" s="11" t="s">
        <v>811</v>
      </c>
      <c r="D885" s="11">
        <v>53.45</v>
      </c>
      <c r="E885" s="7">
        <f>VLOOKUP(A885, Sheet2!$A$2:$K$8265, 11)</f>
        <v>110.10129999999999</v>
      </c>
      <c r="F885" s="7">
        <f t="shared" si="10"/>
        <v>6.6812500000000004</v>
      </c>
      <c r="G885" s="8">
        <v>200000</v>
      </c>
      <c r="H885" s="9">
        <f t="shared" si="11"/>
        <v>10800000</v>
      </c>
      <c r="I885" s="10"/>
    </row>
    <row r="886" spans="1:9" ht="14.25" customHeight="1">
      <c r="A886" s="6" t="str">
        <f t="shared" si="9"/>
        <v>BGR NGLEJOK_KRONGGEN</v>
      </c>
      <c r="B886" s="11" t="s">
        <v>775</v>
      </c>
      <c r="C886" s="11" t="s">
        <v>812</v>
      </c>
      <c r="D886" s="11">
        <v>53.45</v>
      </c>
      <c r="E886" s="7">
        <f>VLOOKUP(A886, Sheet2!$A$2:$K$8265, 11)</f>
        <v>110.10129999999999</v>
      </c>
      <c r="F886" s="7">
        <f t="shared" si="10"/>
        <v>6.6812500000000004</v>
      </c>
      <c r="G886" s="8">
        <v>200000</v>
      </c>
      <c r="H886" s="9">
        <f t="shared" si="11"/>
        <v>10800000</v>
      </c>
      <c r="I886" s="10"/>
    </row>
    <row r="887" spans="1:9" ht="14.25" customHeight="1">
      <c r="A887" s="6" t="str">
        <f t="shared" si="9"/>
        <v>BGR NGLEJOK_KURIPAN</v>
      </c>
      <c r="B887" s="11" t="s">
        <v>775</v>
      </c>
      <c r="C887" s="11" t="s">
        <v>156</v>
      </c>
      <c r="D887" s="11">
        <v>53.45</v>
      </c>
      <c r="E887" s="7">
        <f>VLOOKUP(A887, Sheet2!$A$2:$K$8265, 11)</f>
        <v>110.10129999999999</v>
      </c>
      <c r="F887" s="7">
        <f t="shared" si="10"/>
        <v>6.6812500000000004</v>
      </c>
      <c r="G887" s="8">
        <v>200000</v>
      </c>
      <c r="H887" s="9">
        <f t="shared" si="11"/>
        <v>10800000</v>
      </c>
      <c r="I887" s="10"/>
    </row>
    <row r="888" spans="1:9" ht="14.25" customHeight="1">
      <c r="A888" s="6" t="str">
        <f t="shared" si="9"/>
        <v>BGR NGLEJOK_KUWAWUR</v>
      </c>
      <c r="B888" s="11" t="s">
        <v>775</v>
      </c>
      <c r="C888" s="11" t="s">
        <v>813</v>
      </c>
      <c r="D888" s="11">
        <v>16.66</v>
      </c>
      <c r="E888" s="7">
        <f>VLOOKUP(A888, Sheet2!$A$2:$K$8265, 11)</f>
        <v>110.10129999999999</v>
      </c>
      <c r="F888" s="7">
        <f t="shared" si="10"/>
        <v>2.0825</v>
      </c>
      <c r="G888" s="8">
        <v>200000</v>
      </c>
      <c r="H888" s="9">
        <f t="shared" si="11"/>
        <v>3400000</v>
      </c>
      <c r="I888" s="10"/>
    </row>
    <row r="889" spans="1:9" ht="14.25" customHeight="1">
      <c r="A889" s="6" t="str">
        <f t="shared" si="9"/>
        <v>BGR NGLEJOK_LATAK</v>
      </c>
      <c r="B889" s="11" t="s">
        <v>775</v>
      </c>
      <c r="C889" s="11" t="s">
        <v>814</v>
      </c>
      <c r="D889" s="11">
        <v>53.45</v>
      </c>
      <c r="E889" s="7">
        <f>VLOOKUP(A889, Sheet2!$A$2:$K$8265, 11)</f>
        <v>110.10129999999999</v>
      </c>
      <c r="F889" s="7">
        <f t="shared" si="10"/>
        <v>6.6812500000000004</v>
      </c>
      <c r="G889" s="8">
        <v>200000</v>
      </c>
      <c r="H889" s="9">
        <f t="shared" si="11"/>
        <v>10800000</v>
      </c>
      <c r="I889" s="10"/>
    </row>
    <row r="890" spans="1:9" ht="14.25" customHeight="1">
      <c r="A890" s="6" t="str">
        <f t="shared" si="9"/>
        <v>BGR NGLEJOK_LEMAH PUTIH</v>
      </c>
      <c r="B890" s="11" t="s">
        <v>775</v>
      </c>
      <c r="C890" s="11" t="s">
        <v>815</v>
      </c>
      <c r="D890" s="11">
        <v>53.45</v>
      </c>
      <c r="E890" s="7">
        <f>VLOOKUP(A890, Sheet2!$A$2:$K$8265, 11)</f>
        <v>110.10129999999999</v>
      </c>
      <c r="F890" s="7">
        <f t="shared" si="10"/>
        <v>6.6812500000000004</v>
      </c>
      <c r="G890" s="8">
        <v>200000</v>
      </c>
      <c r="H890" s="9">
        <f t="shared" si="11"/>
        <v>10800000</v>
      </c>
      <c r="I890" s="10"/>
    </row>
    <row r="891" spans="1:9" ht="14.25" customHeight="1">
      <c r="A891" s="6" t="str">
        <f t="shared" si="9"/>
        <v>BGR NGLEJOK_LEYANGAN</v>
      </c>
      <c r="B891" s="11" t="s">
        <v>775</v>
      </c>
      <c r="C891" s="11" t="s">
        <v>816</v>
      </c>
      <c r="D891" s="11">
        <v>53.45</v>
      </c>
      <c r="E891" s="7">
        <f>VLOOKUP(A891, Sheet2!$A$2:$K$8265, 11)</f>
        <v>110.10129999999999</v>
      </c>
      <c r="F891" s="7">
        <f t="shared" si="10"/>
        <v>6.6812500000000004</v>
      </c>
      <c r="G891" s="8">
        <v>200000</v>
      </c>
      <c r="H891" s="9">
        <f t="shared" si="11"/>
        <v>10800000</v>
      </c>
      <c r="I891" s="10"/>
    </row>
    <row r="892" spans="1:9" ht="14.25" customHeight="1">
      <c r="A892" s="6" t="str">
        <f t="shared" si="9"/>
        <v>BGR NGLEJOK_MENAWAN</v>
      </c>
      <c r="B892" s="11" t="s">
        <v>775</v>
      </c>
      <c r="C892" s="11" t="s">
        <v>817</v>
      </c>
      <c r="D892" s="11">
        <v>53.45</v>
      </c>
      <c r="E892" s="7">
        <f>VLOOKUP(A892, Sheet2!$A$2:$K$8265, 11)</f>
        <v>110.10129999999999</v>
      </c>
      <c r="F892" s="7">
        <f t="shared" si="10"/>
        <v>6.6812500000000004</v>
      </c>
      <c r="G892" s="8">
        <v>200000</v>
      </c>
      <c r="H892" s="9">
        <f t="shared" si="11"/>
        <v>10800000</v>
      </c>
      <c r="I892" s="10"/>
    </row>
    <row r="893" spans="1:9" ht="14.25" customHeight="1">
      <c r="A893" s="6" t="str">
        <f t="shared" si="9"/>
        <v>BGR NGLEJOK_MENDURAN</v>
      </c>
      <c r="B893" s="11" t="s">
        <v>775</v>
      </c>
      <c r="C893" s="11" t="s">
        <v>818</v>
      </c>
      <c r="D893" s="11">
        <v>53.45</v>
      </c>
      <c r="E893" s="7">
        <f>VLOOKUP(A893, Sheet2!$A$2:$K$8265, 11)</f>
        <v>110.10129999999999</v>
      </c>
      <c r="F893" s="7">
        <f t="shared" si="10"/>
        <v>6.6812500000000004</v>
      </c>
      <c r="G893" s="8">
        <v>200000</v>
      </c>
      <c r="H893" s="9">
        <f t="shared" si="11"/>
        <v>10800000</v>
      </c>
      <c r="I893" s="10"/>
    </row>
    <row r="894" spans="1:9" ht="14.25" customHeight="1">
      <c r="A894" s="6" t="str">
        <f t="shared" si="9"/>
        <v>BGR NGLEJOK_MERAK</v>
      </c>
      <c r="B894" s="11" t="s">
        <v>775</v>
      </c>
      <c r="C894" s="11" t="s">
        <v>819</v>
      </c>
      <c r="D894" s="11">
        <v>26.27</v>
      </c>
      <c r="E894" s="7">
        <f>VLOOKUP(A894, Sheet2!$A$2:$K$8265, 11)</f>
        <v>110.10129999999999</v>
      </c>
      <c r="F894" s="7">
        <f t="shared" si="10"/>
        <v>3.2837499999999999</v>
      </c>
      <c r="G894" s="8">
        <v>200000</v>
      </c>
      <c r="H894" s="9">
        <f t="shared" si="11"/>
        <v>5400000</v>
      </c>
      <c r="I894" s="10"/>
    </row>
    <row r="895" spans="1:9" ht="14.25" customHeight="1">
      <c r="A895" s="6" t="str">
        <f t="shared" si="9"/>
        <v>BGR NGLEJOK_MOJOAGUNG</v>
      </c>
      <c r="B895" s="11" t="s">
        <v>775</v>
      </c>
      <c r="C895" s="11" t="s">
        <v>442</v>
      </c>
      <c r="D895" s="11">
        <v>53.45</v>
      </c>
      <c r="E895" s="7">
        <f>VLOOKUP(A895, Sheet2!$A$2:$K$8265, 11)</f>
        <v>110.10129999999999</v>
      </c>
      <c r="F895" s="7">
        <f t="shared" si="10"/>
        <v>6.6812500000000004</v>
      </c>
      <c r="G895" s="8">
        <v>200000</v>
      </c>
      <c r="H895" s="9">
        <f t="shared" si="11"/>
        <v>10800000</v>
      </c>
      <c r="I895" s="10"/>
    </row>
    <row r="896" spans="1:9" ht="14.25" customHeight="1">
      <c r="A896" s="6" t="str">
        <f t="shared" si="9"/>
        <v>BGR NGLEJOK_NGELUK</v>
      </c>
      <c r="B896" s="11" t="s">
        <v>775</v>
      </c>
      <c r="C896" s="11" t="s">
        <v>820</v>
      </c>
      <c r="D896" s="11">
        <v>53.45</v>
      </c>
      <c r="E896" s="7">
        <f>VLOOKUP(A896, Sheet2!$A$2:$K$8265, 11)</f>
        <v>110.10129999999999</v>
      </c>
      <c r="F896" s="7">
        <f t="shared" si="10"/>
        <v>6.6812500000000004</v>
      </c>
      <c r="G896" s="8">
        <v>200000</v>
      </c>
      <c r="H896" s="9">
        <f t="shared" si="11"/>
        <v>10800000</v>
      </c>
      <c r="I896" s="10"/>
    </row>
    <row r="897" spans="1:9" ht="14.25" customHeight="1">
      <c r="A897" s="6" t="str">
        <f t="shared" si="9"/>
        <v>BGR NGLEJOK_NGEMBAK</v>
      </c>
      <c r="B897" s="11" t="s">
        <v>775</v>
      </c>
      <c r="C897" s="11" t="s">
        <v>821</v>
      </c>
      <c r="D897" s="11">
        <v>53.45</v>
      </c>
      <c r="E897" s="7">
        <f>VLOOKUP(A897, Sheet2!$A$2:$K$8265, 11)</f>
        <v>110.10129999999999</v>
      </c>
      <c r="F897" s="7">
        <f t="shared" si="10"/>
        <v>6.6812500000000004</v>
      </c>
      <c r="G897" s="8">
        <v>200000</v>
      </c>
      <c r="H897" s="9">
        <f t="shared" si="11"/>
        <v>10800000</v>
      </c>
      <c r="I897" s="10"/>
    </row>
    <row r="898" spans="1:9" ht="14.25" customHeight="1">
      <c r="A898" s="6" t="str">
        <f t="shared" si="9"/>
        <v>BGR NGLEJOK_NGROTO</v>
      </c>
      <c r="B898" s="11" t="s">
        <v>775</v>
      </c>
      <c r="C898" s="11" t="s">
        <v>177</v>
      </c>
      <c r="D898" s="11">
        <v>53.45</v>
      </c>
      <c r="E898" s="7">
        <f>VLOOKUP(A898, Sheet2!$A$2:$K$8265, 11)</f>
        <v>110.10129999999999</v>
      </c>
      <c r="F898" s="7">
        <f t="shared" si="10"/>
        <v>6.6812500000000004</v>
      </c>
      <c r="G898" s="8">
        <v>200000</v>
      </c>
      <c r="H898" s="9">
        <f t="shared" si="11"/>
        <v>10800000</v>
      </c>
      <c r="I898" s="10"/>
    </row>
    <row r="899" spans="1:9" ht="14.25" customHeight="1">
      <c r="A899" s="6" t="str">
        <f t="shared" si="9"/>
        <v>BGR NGLEJOK_PAHESAN</v>
      </c>
      <c r="B899" s="11" t="s">
        <v>775</v>
      </c>
      <c r="C899" s="11" t="s">
        <v>822</v>
      </c>
      <c r="D899" s="11">
        <v>53.45</v>
      </c>
      <c r="E899" s="7">
        <f>VLOOKUP(A899, Sheet2!$A$2:$K$8265, 11)</f>
        <v>110.10129999999999</v>
      </c>
      <c r="F899" s="7">
        <f t="shared" si="10"/>
        <v>6.6812500000000004</v>
      </c>
      <c r="G899" s="8">
        <v>200000</v>
      </c>
      <c r="H899" s="9">
        <f t="shared" si="11"/>
        <v>10800000</v>
      </c>
      <c r="I899" s="10"/>
    </row>
    <row r="900" spans="1:9" ht="14.25" customHeight="1">
      <c r="A900" s="6" t="str">
        <f t="shared" si="9"/>
        <v>BGR NGLEJOK_PAKEM</v>
      </c>
      <c r="B900" s="11" t="s">
        <v>775</v>
      </c>
      <c r="C900" s="11" t="s">
        <v>823</v>
      </c>
      <c r="D900" s="11">
        <v>16.66</v>
      </c>
      <c r="E900" s="7">
        <f>VLOOKUP(A900, Sheet2!$A$2:$K$8265, 11)</f>
        <v>110.10129999999999</v>
      </c>
      <c r="F900" s="7">
        <f t="shared" si="10"/>
        <v>2.0825</v>
      </c>
      <c r="G900" s="8">
        <v>200000</v>
      </c>
      <c r="H900" s="9">
        <f t="shared" si="11"/>
        <v>3400000</v>
      </c>
      <c r="I900" s="10"/>
    </row>
    <row r="901" spans="1:9" ht="14.25" customHeight="1">
      <c r="A901" s="6" t="str">
        <f t="shared" si="9"/>
        <v>BGR NGLEJOK_PANGKALAN</v>
      </c>
      <c r="B901" s="11" t="s">
        <v>775</v>
      </c>
      <c r="C901" s="11" t="s">
        <v>824</v>
      </c>
      <c r="D901" s="11">
        <v>53.45</v>
      </c>
      <c r="E901" s="7">
        <f>VLOOKUP(A901, Sheet2!$A$2:$K$8265, 11)</f>
        <v>110.10129999999999</v>
      </c>
      <c r="F901" s="7">
        <f t="shared" si="10"/>
        <v>6.6812500000000004</v>
      </c>
      <c r="G901" s="8">
        <v>200000</v>
      </c>
      <c r="H901" s="9">
        <f t="shared" si="11"/>
        <v>10800000</v>
      </c>
      <c r="I901" s="10"/>
    </row>
    <row r="902" spans="1:9" ht="14.25" customHeight="1">
      <c r="A902" s="6" t="str">
        <f t="shared" si="9"/>
        <v>BGR NGLEJOK_PENADARAN</v>
      </c>
      <c r="B902" s="11" t="s">
        <v>775</v>
      </c>
      <c r="C902" s="11" t="s">
        <v>825</v>
      </c>
      <c r="D902" s="11">
        <v>53.45</v>
      </c>
      <c r="E902" s="7">
        <f>VLOOKUP(A902, Sheet2!$A$2:$K$8265, 11)</f>
        <v>110.10129999999999</v>
      </c>
      <c r="F902" s="7">
        <f t="shared" si="10"/>
        <v>6.6812500000000004</v>
      </c>
      <c r="G902" s="8">
        <v>200000</v>
      </c>
      <c r="H902" s="9">
        <f t="shared" si="11"/>
        <v>10800000</v>
      </c>
      <c r="I902" s="10"/>
    </row>
    <row r="903" spans="1:9" ht="14.25" customHeight="1">
      <c r="A903" s="6" t="str">
        <f t="shared" si="9"/>
        <v>BGR NGLEJOK_PENAWANGAN</v>
      </c>
      <c r="B903" s="11" t="s">
        <v>775</v>
      </c>
      <c r="C903" s="11" t="s">
        <v>826</v>
      </c>
      <c r="D903" s="11">
        <v>53.45</v>
      </c>
      <c r="E903" s="7">
        <f>VLOOKUP(A903, Sheet2!$A$2:$K$8265, 11)</f>
        <v>110.10129999999999</v>
      </c>
      <c r="F903" s="7">
        <f t="shared" si="10"/>
        <v>6.6812500000000004</v>
      </c>
      <c r="G903" s="8">
        <v>200000</v>
      </c>
      <c r="H903" s="9">
        <f t="shared" si="11"/>
        <v>10800000</v>
      </c>
      <c r="I903" s="10"/>
    </row>
    <row r="904" spans="1:9" ht="14.25" customHeight="1">
      <c r="A904" s="6" t="str">
        <f t="shared" si="9"/>
        <v>BGR NGLEJOK_PENGANTEN</v>
      </c>
      <c r="B904" s="11" t="s">
        <v>775</v>
      </c>
      <c r="C904" s="11" t="s">
        <v>827</v>
      </c>
      <c r="D904" s="11">
        <v>53.45</v>
      </c>
      <c r="E904" s="7">
        <f>VLOOKUP(A904, Sheet2!$A$2:$K$8265, 11)</f>
        <v>110.10129999999999</v>
      </c>
      <c r="F904" s="7">
        <f t="shared" si="10"/>
        <v>6.6812500000000004</v>
      </c>
      <c r="G904" s="8">
        <v>200000</v>
      </c>
      <c r="H904" s="9">
        <f t="shared" si="11"/>
        <v>10800000</v>
      </c>
      <c r="I904" s="10"/>
    </row>
    <row r="905" spans="1:9" ht="14.25" customHeight="1">
      <c r="A905" s="6" t="str">
        <f t="shared" si="9"/>
        <v>BGR NGLEJOK_PENGKOL</v>
      </c>
      <c r="B905" s="11" t="s">
        <v>775</v>
      </c>
      <c r="C905" s="11" t="s">
        <v>685</v>
      </c>
      <c r="D905" s="11">
        <v>53.45</v>
      </c>
      <c r="E905" s="7">
        <f>VLOOKUP(A905, Sheet2!$A$2:$K$8265, 11)</f>
        <v>110.10129999999999</v>
      </c>
      <c r="F905" s="7">
        <f t="shared" si="10"/>
        <v>6.6812500000000004</v>
      </c>
      <c r="G905" s="8">
        <v>200000</v>
      </c>
      <c r="H905" s="9">
        <f t="shared" si="11"/>
        <v>10800000</v>
      </c>
      <c r="I905" s="10"/>
    </row>
    <row r="906" spans="1:9" ht="14.25" customHeight="1">
      <c r="A906" s="6" t="str">
        <f t="shared" si="9"/>
        <v>BGR NGLEJOK_PORANGPARING</v>
      </c>
      <c r="B906" s="11" t="s">
        <v>775</v>
      </c>
      <c r="C906" s="11" t="s">
        <v>828</v>
      </c>
      <c r="D906" s="11">
        <v>16.66</v>
      </c>
      <c r="E906" s="7">
        <f>VLOOKUP(A906, Sheet2!$A$2:$K$8265, 11)</f>
        <v>110.10129999999999</v>
      </c>
      <c r="F906" s="7">
        <f t="shared" si="10"/>
        <v>2.0825</v>
      </c>
      <c r="G906" s="8">
        <v>200000</v>
      </c>
      <c r="H906" s="9">
        <f t="shared" si="11"/>
        <v>3400000</v>
      </c>
      <c r="I906" s="10"/>
    </row>
    <row r="907" spans="1:9" ht="14.25" customHeight="1">
      <c r="A907" s="6" t="str">
        <f t="shared" si="9"/>
        <v>BGR NGLEJOK_PRAWOTO</v>
      </c>
      <c r="B907" s="11" t="s">
        <v>775</v>
      </c>
      <c r="C907" s="11" t="s">
        <v>829</v>
      </c>
      <c r="D907" s="11">
        <v>16.66</v>
      </c>
      <c r="E907" s="7">
        <f>VLOOKUP(A907, Sheet2!$A$2:$K$8265, 11)</f>
        <v>110.10129999999999</v>
      </c>
      <c r="F907" s="7">
        <f t="shared" si="10"/>
        <v>2.0825</v>
      </c>
      <c r="G907" s="8">
        <v>200000</v>
      </c>
      <c r="H907" s="9">
        <f t="shared" si="11"/>
        <v>3400000</v>
      </c>
      <c r="I907" s="10"/>
    </row>
    <row r="908" spans="1:9" ht="14.25" customHeight="1">
      <c r="A908" s="6" t="str">
        <f t="shared" si="9"/>
        <v>BGR NGLEJOK_PULOREJO</v>
      </c>
      <c r="B908" s="11" t="s">
        <v>775</v>
      </c>
      <c r="C908" s="11" t="s">
        <v>830</v>
      </c>
      <c r="D908" s="11">
        <v>53.45</v>
      </c>
      <c r="E908" s="7">
        <f>VLOOKUP(A908, Sheet2!$A$2:$K$8265, 11)</f>
        <v>110.10129999999999</v>
      </c>
      <c r="F908" s="7">
        <f t="shared" si="10"/>
        <v>6.6812500000000004</v>
      </c>
      <c r="G908" s="8">
        <v>200000</v>
      </c>
      <c r="H908" s="9">
        <f t="shared" si="11"/>
        <v>10800000</v>
      </c>
      <c r="I908" s="10"/>
    </row>
    <row r="909" spans="1:9" ht="14.25" customHeight="1">
      <c r="A909" s="6" t="str">
        <f t="shared" si="9"/>
        <v>BGR NGLEJOK_PULUTAN</v>
      </c>
      <c r="B909" s="11" t="s">
        <v>775</v>
      </c>
      <c r="C909" s="11" t="s">
        <v>831</v>
      </c>
      <c r="D909" s="11">
        <v>53.45</v>
      </c>
      <c r="E909" s="7">
        <f>VLOOKUP(A909, Sheet2!$A$2:$K$8265, 11)</f>
        <v>110.10129999999999</v>
      </c>
      <c r="F909" s="7">
        <f t="shared" si="10"/>
        <v>6.6812500000000004</v>
      </c>
      <c r="G909" s="8">
        <v>200000</v>
      </c>
      <c r="H909" s="9">
        <f t="shared" si="11"/>
        <v>10800000</v>
      </c>
      <c r="I909" s="10"/>
    </row>
    <row r="910" spans="1:9" ht="14.25" customHeight="1">
      <c r="A910" s="6" t="str">
        <f t="shared" si="9"/>
        <v>BGR NGLEJOK_PUTAT</v>
      </c>
      <c r="B910" s="11" t="s">
        <v>775</v>
      </c>
      <c r="C910" s="11" t="s">
        <v>832</v>
      </c>
      <c r="D910" s="11">
        <v>53.45</v>
      </c>
      <c r="E910" s="7">
        <f>VLOOKUP(A910, Sheet2!$A$2:$K$8265, 11)</f>
        <v>110.10129999999999</v>
      </c>
      <c r="F910" s="7">
        <f t="shared" si="10"/>
        <v>6.6812500000000004</v>
      </c>
      <c r="G910" s="8">
        <v>200000</v>
      </c>
      <c r="H910" s="9">
        <f t="shared" si="11"/>
        <v>10800000</v>
      </c>
      <c r="I910" s="10"/>
    </row>
    <row r="911" spans="1:9" ht="14.25" customHeight="1">
      <c r="A911" s="6" t="str">
        <f t="shared" si="9"/>
        <v>BGR NGLEJOK_PUTATNGANTEN</v>
      </c>
      <c r="B911" s="11" t="s">
        <v>775</v>
      </c>
      <c r="C911" s="11" t="s">
        <v>833</v>
      </c>
      <c r="D911" s="11">
        <v>53.45</v>
      </c>
      <c r="E911" s="7">
        <f>VLOOKUP(A911, Sheet2!$A$2:$K$8265, 11)</f>
        <v>110.10129999999999</v>
      </c>
      <c r="F911" s="7">
        <f t="shared" si="10"/>
        <v>6.6812500000000004</v>
      </c>
      <c r="G911" s="8">
        <v>200000</v>
      </c>
      <c r="H911" s="9">
        <f t="shared" si="11"/>
        <v>10800000</v>
      </c>
      <c r="I911" s="10"/>
    </row>
    <row r="912" spans="1:9" ht="14.25" customHeight="1">
      <c r="A912" s="6" t="str">
        <f t="shared" si="9"/>
        <v>BGR NGLEJOK_RAJEK</v>
      </c>
      <c r="B912" s="11" t="s">
        <v>775</v>
      </c>
      <c r="C912" s="11" t="s">
        <v>834</v>
      </c>
      <c r="D912" s="11">
        <v>53.45</v>
      </c>
      <c r="E912" s="7">
        <f>VLOOKUP(A912, Sheet2!$A$2:$K$8265, 11)</f>
        <v>110.10129999999999</v>
      </c>
      <c r="F912" s="7">
        <f t="shared" si="10"/>
        <v>6.6812500000000004</v>
      </c>
      <c r="G912" s="8">
        <v>200000</v>
      </c>
      <c r="H912" s="9">
        <f t="shared" si="11"/>
        <v>10800000</v>
      </c>
      <c r="I912" s="10"/>
    </row>
    <row r="913" spans="1:9" ht="14.25" customHeight="1">
      <c r="A913" s="6" t="str">
        <f t="shared" si="9"/>
        <v>BGR NGLEJOK_RAWOH</v>
      </c>
      <c r="B913" s="11" t="s">
        <v>775</v>
      </c>
      <c r="C913" s="11" t="s">
        <v>835</v>
      </c>
      <c r="D913" s="11">
        <v>53.45</v>
      </c>
      <c r="E913" s="7">
        <f>VLOOKUP(A913, Sheet2!$A$2:$K$8265, 11)</f>
        <v>110.10129999999999</v>
      </c>
      <c r="F913" s="7">
        <f t="shared" si="10"/>
        <v>6.6812500000000004</v>
      </c>
      <c r="G913" s="8">
        <v>200000</v>
      </c>
      <c r="H913" s="9">
        <f t="shared" si="11"/>
        <v>10800000</v>
      </c>
      <c r="I913" s="10"/>
    </row>
    <row r="914" spans="1:9" ht="14.25" customHeight="1">
      <c r="A914" s="6" t="str">
        <f t="shared" si="9"/>
        <v>BGR NGLEJOK_SABAN</v>
      </c>
      <c r="B914" s="11" t="s">
        <v>775</v>
      </c>
      <c r="C914" s="11" t="s">
        <v>836</v>
      </c>
      <c r="D914" s="11">
        <v>53.45</v>
      </c>
      <c r="E914" s="7">
        <f>VLOOKUP(A914, Sheet2!$A$2:$K$8265, 11)</f>
        <v>110.10129999999999</v>
      </c>
      <c r="F914" s="7">
        <f t="shared" si="10"/>
        <v>6.6812500000000004</v>
      </c>
      <c r="G914" s="8">
        <v>200000</v>
      </c>
      <c r="H914" s="9">
        <f t="shared" si="11"/>
        <v>10800000</v>
      </c>
      <c r="I914" s="10"/>
    </row>
    <row r="915" spans="1:9" ht="14.25" customHeight="1">
      <c r="A915" s="6" t="str">
        <f t="shared" si="9"/>
        <v>BGR NGLEJOK_SAMBUNG</v>
      </c>
      <c r="B915" s="11" t="s">
        <v>775</v>
      </c>
      <c r="C915" s="11" t="s">
        <v>837</v>
      </c>
      <c r="D915" s="11">
        <v>53.45</v>
      </c>
      <c r="E915" s="7">
        <f>VLOOKUP(A915, Sheet2!$A$2:$K$8265, 11)</f>
        <v>110.10129999999999</v>
      </c>
      <c r="F915" s="7">
        <f t="shared" si="10"/>
        <v>6.6812500000000004</v>
      </c>
      <c r="G915" s="8">
        <v>200000</v>
      </c>
      <c r="H915" s="9">
        <f t="shared" si="11"/>
        <v>10800000</v>
      </c>
      <c r="I915" s="10"/>
    </row>
    <row r="916" spans="1:9" ht="14.25" customHeight="1">
      <c r="A916" s="6" t="str">
        <f t="shared" si="9"/>
        <v>BGR NGLEJOK_SELOJARI</v>
      </c>
      <c r="B916" s="11" t="s">
        <v>775</v>
      </c>
      <c r="C916" s="11" t="s">
        <v>838</v>
      </c>
      <c r="D916" s="11">
        <v>53.45</v>
      </c>
      <c r="E916" s="7">
        <f>VLOOKUP(A916, Sheet2!$A$2:$K$8265, 11)</f>
        <v>110.10129999999999</v>
      </c>
      <c r="F916" s="7">
        <f t="shared" si="10"/>
        <v>6.6812500000000004</v>
      </c>
      <c r="G916" s="8">
        <v>200000</v>
      </c>
      <c r="H916" s="9">
        <f t="shared" si="11"/>
        <v>10800000</v>
      </c>
      <c r="I916" s="10"/>
    </row>
    <row r="917" spans="1:9" ht="14.25" customHeight="1">
      <c r="A917" s="6" t="str">
        <f t="shared" si="9"/>
        <v>BGR NGLEJOK_SUMBERAGUNG</v>
      </c>
      <c r="B917" s="11" t="s">
        <v>775</v>
      </c>
      <c r="C917" s="11" t="s">
        <v>504</v>
      </c>
      <c r="D917" s="11">
        <v>53.45</v>
      </c>
      <c r="E917" s="7">
        <f>VLOOKUP(A917, Sheet2!$A$2:$K$8265, 11)</f>
        <v>110.10129999999999</v>
      </c>
      <c r="F917" s="7">
        <f t="shared" si="10"/>
        <v>6.6812500000000004</v>
      </c>
      <c r="G917" s="8">
        <v>200000</v>
      </c>
      <c r="H917" s="9">
        <f t="shared" si="11"/>
        <v>10800000</v>
      </c>
      <c r="I917" s="10"/>
    </row>
    <row r="918" spans="1:9" ht="14.25" customHeight="1">
      <c r="A918" s="6" t="str">
        <f t="shared" si="9"/>
        <v>BGR NGLEJOK_SUMBERJOSARI</v>
      </c>
      <c r="B918" s="11" t="s">
        <v>775</v>
      </c>
      <c r="C918" s="11" t="s">
        <v>839</v>
      </c>
      <c r="D918" s="11">
        <v>53.45</v>
      </c>
      <c r="E918" s="7">
        <f>VLOOKUP(A918, Sheet2!$A$2:$K$8265, 11)</f>
        <v>110.10129999999999</v>
      </c>
      <c r="F918" s="7">
        <f t="shared" si="10"/>
        <v>6.6812500000000004</v>
      </c>
      <c r="G918" s="8">
        <v>200000</v>
      </c>
      <c r="H918" s="9">
        <f t="shared" si="11"/>
        <v>10800000</v>
      </c>
      <c r="I918" s="10"/>
    </row>
    <row r="919" spans="1:9" ht="14.25" customHeight="1">
      <c r="A919" s="6" t="str">
        <f t="shared" si="9"/>
        <v>BGR NGLEJOK_SUMURGEDE</v>
      </c>
      <c r="B919" s="11" t="s">
        <v>775</v>
      </c>
      <c r="C919" s="11" t="s">
        <v>840</v>
      </c>
      <c r="D919" s="11">
        <v>53.45</v>
      </c>
      <c r="E919" s="7">
        <f>VLOOKUP(A919, Sheet2!$A$2:$K$8265, 11)</f>
        <v>110.10129999999999</v>
      </c>
      <c r="F919" s="7">
        <f t="shared" si="10"/>
        <v>6.6812500000000004</v>
      </c>
      <c r="G919" s="8">
        <v>200000</v>
      </c>
      <c r="H919" s="9">
        <f t="shared" si="11"/>
        <v>10800000</v>
      </c>
      <c r="I919" s="10"/>
    </row>
    <row r="920" spans="1:9" ht="14.25" customHeight="1">
      <c r="A920" s="6" t="str">
        <f t="shared" si="9"/>
        <v>BGR NGLEJOK_TARUMAN</v>
      </c>
      <c r="B920" s="11" t="s">
        <v>775</v>
      </c>
      <c r="C920" s="11" t="s">
        <v>841</v>
      </c>
      <c r="D920" s="11">
        <v>53.45</v>
      </c>
      <c r="E920" s="7">
        <f>VLOOKUP(A920, Sheet2!$A$2:$K$8265, 11)</f>
        <v>110.10129999999999</v>
      </c>
      <c r="F920" s="7">
        <f t="shared" si="10"/>
        <v>6.6812500000000004</v>
      </c>
      <c r="G920" s="8">
        <v>200000</v>
      </c>
      <c r="H920" s="9">
        <f t="shared" si="11"/>
        <v>10800000</v>
      </c>
      <c r="I920" s="10"/>
    </row>
    <row r="921" spans="1:9" ht="14.25" customHeight="1">
      <c r="A921" s="6" t="str">
        <f t="shared" si="9"/>
        <v>BGR NGLEJOK_TEGALSUMUR</v>
      </c>
      <c r="B921" s="11" t="s">
        <v>775</v>
      </c>
      <c r="C921" s="11" t="s">
        <v>842</v>
      </c>
      <c r="D921" s="11">
        <v>53.45</v>
      </c>
      <c r="E921" s="7">
        <f>VLOOKUP(A921, Sheet2!$A$2:$K$8265, 11)</f>
        <v>110.10129999999999</v>
      </c>
      <c r="F921" s="7">
        <f t="shared" si="10"/>
        <v>6.6812500000000004</v>
      </c>
      <c r="G921" s="8">
        <v>200000</v>
      </c>
      <c r="H921" s="9">
        <f t="shared" si="11"/>
        <v>10800000</v>
      </c>
      <c r="I921" s="10"/>
    </row>
    <row r="922" spans="1:9" ht="14.25" customHeight="1">
      <c r="A922" s="6" t="str">
        <f t="shared" si="9"/>
        <v>BGR NGLEJOK_TEMUREJO</v>
      </c>
      <c r="B922" s="11" t="s">
        <v>775</v>
      </c>
      <c r="C922" s="11" t="s">
        <v>843</v>
      </c>
      <c r="D922" s="11">
        <v>53.45</v>
      </c>
      <c r="E922" s="7">
        <f>VLOOKUP(A922, Sheet2!$A$2:$K$8265, 11)</f>
        <v>110.10129999999999</v>
      </c>
      <c r="F922" s="7">
        <f t="shared" si="10"/>
        <v>6.6812500000000004</v>
      </c>
      <c r="G922" s="8">
        <v>200000</v>
      </c>
      <c r="H922" s="9">
        <f t="shared" si="11"/>
        <v>10800000</v>
      </c>
      <c r="I922" s="10"/>
    </row>
    <row r="923" spans="1:9" ht="14.25" customHeight="1">
      <c r="A923" s="6" t="str">
        <f t="shared" si="9"/>
        <v>BGR NGLEJOK_TERKESI</v>
      </c>
      <c r="B923" s="11" t="s">
        <v>775</v>
      </c>
      <c r="C923" s="11" t="s">
        <v>844</v>
      </c>
      <c r="D923" s="11">
        <v>53.45</v>
      </c>
      <c r="E923" s="7">
        <f>VLOOKUP(A923, Sheet2!$A$2:$K$8265, 11)</f>
        <v>110.10129999999999</v>
      </c>
      <c r="F923" s="7">
        <f t="shared" si="10"/>
        <v>6.6812500000000004</v>
      </c>
      <c r="G923" s="8">
        <v>200000</v>
      </c>
      <c r="H923" s="9">
        <f t="shared" si="11"/>
        <v>10800000</v>
      </c>
      <c r="I923" s="10"/>
    </row>
    <row r="924" spans="1:9" ht="14.25" customHeight="1">
      <c r="A924" s="6" t="str">
        <f t="shared" si="9"/>
        <v>BGR NGLEJOK_TERMAS</v>
      </c>
      <c r="B924" s="11" t="s">
        <v>775</v>
      </c>
      <c r="C924" s="11" t="s">
        <v>845</v>
      </c>
      <c r="D924" s="11">
        <v>53.45</v>
      </c>
      <c r="E924" s="7">
        <f>VLOOKUP(A924, Sheet2!$A$2:$K$8265, 11)</f>
        <v>110.10129999999999</v>
      </c>
      <c r="F924" s="7">
        <f t="shared" si="10"/>
        <v>6.6812500000000004</v>
      </c>
      <c r="G924" s="8">
        <v>200000</v>
      </c>
      <c r="H924" s="9">
        <f t="shared" si="11"/>
        <v>10800000</v>
      </c>
      <c r="I924" s="10"/>
    </row>
    <row r="925" spans="1:9" ht="14.25" customHeight="1">
      <c r="A925" s="6" t="str">
        <f t="shared" si="9"/>
        <v>BGR NGLEJOK_TIREM</v>
      </c>
      <c r="B925" s="11" t="s">
        <v>775</v>
      </c>
      <c r="C925" s="11" t="s">
        <v>846</v>
      </c>
      <c r="D925" s="11">
        <v>53.45</v>
      </c>
      <c r="E925" s="7">
        <f>VLOOKUP(A925, Sheet2!$A$2:$K$8265, 11)</f>
        <v>110.10129999999999</v>
      </c>
      <c r="F925" s="7">
        <f t="shared" si="10"/>
        <v>6.6812500000000004</v>
      </c>
      <c r="G925" s="8">
        <v>200000</v>
      </c>
      <c r="H925" s="9">
        <f t="shared" si="11"/>
        <v>10800000</v>
      </c>
      <c r="I925" s="10"/>
    </row>
    <row r="926" spans="1:9" ht="14.25" customHeight="1">
      <c r="A926" s="6" t="str">
        <f t="shared" si="9"/>
        <v>BGR NGLEJOK_TUNGGU</v>
      </c>
      <c r="B926" s="11" t="s">
        <v>775</v>
      </c>
      <c r="C926" s="11" t="s">
        <v>847</v>
      </c>
      <c r="D926" s="11">
        <v>53.45</v>
      </c>
      <c r="E926" s="7">
        <f>VLOOKUP(A926, Sheet2!$A$2:$K$8265, 11)</f>
        <v>110.10129999999999</v>
      </c>
      <c r="F926" s="7">
        <f t="shared" si="10"/>
        <v>6.6812500000000004</v>
      </c>
      <c r="G926" s="8">
        <v>200000</v>
      </c>
      <c r="H926" s="9">
        <f t="shared" si="11"/>
        <v>10800000</v>
      </c>
      <c r="I926" s="10"/>
    </row>
    <row r="927" spans="1:9" ht="14.25" customHeight="1">
      <c r="A927" s="6" t="str">
        <f t="shared" si="9"/>
        <v>BGR NGLEJOK_TUNGU</v>
      </c>
      <c r="B927" s="11" t="s">
        <v>775</v>
      </c>
      <c r="C927" s="11" t="s">
        <v>848</v>
      </c>
      <c r="D927" s="11">
        <v>53.45</v>
      </c>
      <c r="E927" s="7">
        <f>VLOOKUP(A927, Sheet2!$A$2:$K$8265, 11)</f>
        <v>110.10129999999999</v>
      </c>
      <c r="F927" s="7">
        <f t="shared" si="10"/>
        <v>6.6812500000000004</v>
      </c>
      <c r="G927" s="8">
        <v>200000</v>
      </c>
      <c r="H927" s="9">
        <f t="shared" si="11"/>
        <v>10800000</v>
      </c>
      <c r="I927" s="10"/>
    </row>
    <row r="928" spans="1:9" ht="14.25" customHeight="1">
      <c r="A928" s="6" t="str">
        <f t="shared" si="9"/>
        <v>BGR NGLEJOK_WANUTUNGGAL</v>
      </c>
      <c r="B928" s="11" t="s">
        <v>775</v>
      </c>
      <c r="C928" s="11" t="s">
        <v>849</v>
      </c>
      <c r="D928" s="11">
        <v>53.45</v>
      </c>
      <c r="E928" s="7">
        <f>VLOOKUP(A928, Sheet2!$A$2:$K$8265, 11)</f>
        <v>110.10129999999999</v>
      </c>
      <c r="F928" s="7">
        <f t="shared" si="10"/>
        <v>6.6812500000000004</v>
      </c>
      <c r="G928" s="8">
        <v>200000</v>
      </c>
      <c r="H928" s="9">
        <f t="shared" si="11"/>
        <v>10800000</v>
      </c>
      <c r="I928" s="10"/>
    </row>
    <row r="929" spans="1:9" ht="14.25" customHeight="1">
      <c r="A929" s="6" t="str">
        <f t="shared" si="9"/>
        <v>BGR NGLEJOK_WATUPAWON</v>
      </c>
      <c r="B929" s="11" t="s">
        <v>775</v>
      </c>
      <c r="C929" s="11" t="s">
        <v>850</v>
      </c>
      <c r="D929" s="11">
        <v>53.45</v>
      </c>
      <c r="E929" s="7">
        <f>VLOOKUP(A929, Sheet2!$A$2:$K$8265, 11)</f>
        <v>110.10129999999999</v>
      </c>
      <c r="F929" s="7">
        <f t="shared" si="10"/>
        <v>6.6812500000000004</v>
      </c>
      <c r="G929" s="8">
        <v>200000</v>
      </c>
      <c r="H929" s="9">
        <f t="shared" si="11"/>
        <v>10800000</v>
      </c>
      <c r="I929" s="10"/>
    </row>
    <row r="930" spans="1:9" ht="14.25" customHeight="1">
      <c r="A930" s="6" t="str">
        <f t="shared" si="9"/>
        <v>BGR NGLEJOK_WEDORO</v>
      </c>
      <c r="B930" s="11" t="s">
        <v>775</v>
      </c>
      <c r="C930" s="11" t="s">
        <v>851</v>
      </c>
      <c r="D930" s="11">
        <v>53.45</v>
      </c>
      <c r="E930" s="7">
        <f>VLOOKUP(A930, Sheet2!$A$2:$K$8265, 11)</f>
        <v>110.10129999999999</v>
      </c>
      <c r="F930" s="7">
        <f t="shared" si="10"/>
        <v>6.6812500000000004</v>
      </c>
      <c r="G930" s="8">
        <v>200000</v>
      </c>
      <c r="H930" s="9">
        <f t="shared" si="11"/>
        <v>10800000</v>
      </c>
      <c r="I930" s="10"/>
    </row>
    <row r="931" spans="1:9" ht="14.25" customHeight="1">
      <c r="A931" s="6" t="str">
        <f t="shared" si="9"/>
        <v>BGR NGLEJOK_WEGIL</v>
      </c>
      <c r="B931" s="11" t="s">
        <v>775</v>
      </c>
      <c r="C931" s="11" t="s">
        <v>852</v>
      </c>
      <c r="D931" s="11">
        <v>16.66</v>
      </c>
      <c r="E931" s="7">
        <f>VLOOKUP(A931, Sheet2!$A$2:$K$8265, 11)</f>
        <v>110.10129999999999</v>
      </c>
      <c r="F931" s="7">
        <f t="shared" si="10"/>
        <v>2.0825</v>
      </c>
      <c r="G931" s="8">
        <v>200000</v>
      </c>
      <c r="H931" s="9">
        <f t="shared" si="11"/>
        <v>3400000</v>
      </c>
      <c r="I931" s="10"/>
    </row>
    <row r="932" spans="1:9" ht="14.25" customHeight="1">
      <c r="A932" s="6" t="str">
        <f t="shared" si="9"/>
        <v>BGR NGLEJOK_WERDOYO</v>
      </c>
      <c r="B932" s="11" t="s">
        <v>775</v>
      </c>
      <c r="C932" s="11" t="s">
        <v>853</v>
      </c>
      <c r="D932" s="11">
        <v>53.45</v>
      </c>
      <c r="E932" s="7">
        <f>VLOOKUP(A932, Sheet2!$A$2:$K$8265, 11)</f>
        <v>110.10129999999999</v>
      </c>
      <c r="F932" s="7">
        <f t="shared" si="10"/>
        <v>6.6812500000000004</v>
      </c>
      <c r="G932" s="8">
        <v>200000</v>
      </c>
      <c r="H932" s="9">
        <f t="shared" si="11"/>
        <v>10800000</v>
      </c>
      <c r="I932" s="10"/>
    </row>
    <row r="933" spans="1:9" ht="14.25" customHeight="1">
      <c r="A933" s="6" t="str">
        <f t="shared" si="9"/>
        <v>BGR NGLEJOK_WINONG</v>
      </c>
      <c r="B933" s="11" t="s">
        <v>775</v>
      </c>
      <c r="C933" s="11" t="s">
        <v>532</v>
      </c>
      <c r="D933" s="11">
        <v>53.45</v>
      </c>
      <c r="E933" s="7">
        <f>VLOOKUP(A933, Sheet2!$A$2:$K$8265, 11)</f>
        <v>110.10129999999999</v>
      </c>
      <c r="F933" s="7">
        <f t="shared" si="10"/>
        <v>6.6812500000000004</v>
      </c>
      <c r="G933" s="8">
        <v>200000</v>
      </c>
      <c r="H933" s="9">
        <f t="shared" si="11"/>
        <v>10800000</v>
      </c>
      <c r="I933" s="10"/>
    </row>
    <row r="934" spans="1:9" ht="14.25" customHeight="1">
      <c r="A934" s="6" t="str">
        <f t="shared" si="9"/>
        <v>BGR NGLEJOK_WOLO</v>
      </c>
      <c r="B934" s="11" t="s">
        <v>775</v>
      </c>
      <c r="C934" s="11" t="s">
        <v>854</v>
      </c>
      <c r="D934" s="11">
        <v>53.45</v>
      </c>
      <c r="E934" s="7">
        <f>VLOOKUP(A934, Sheet2!$A$2:$K$8265, 11)</f>
        <v>110.10129999999999</v>
      </c>
      <c r="F934" s="7">
        <f t="shared" si="10"/>
        <v>6.6812500000000004</v>
      </c>
      <c r="G934" s="8">
        <v>200000</v>
      </c>
      <c r="H934" s="9">
        <f t="shared" si="11"/>
        <v>10800000</v>
      </c>
      <c r="I934" s="10"/>
    </row>
    <row r="935" spans="1:9" ht="14.25" customHeight="1">
      <c r="A935" s="6" t="str">
        <f t="shared" si="9"/>
        <v>BGR NGLEJOK_WONOSOCO</v>
      </c>
      <c r="B935" s="11" t="s">
        <v>775</v>
      </c>
      <c r="C935" s="11" t="s">
        <v>855</v>
      </c>
      <c r="D935" s="11">
        <v>13.38</v>
      </c>
      <c r="E935" s="7">
        <f>VLOOKUP(A935, Sheet2!$A$2:$K$8265, 11)</f>
        <v>110.10129999999999</v>
      </c>
      <c r="F935" s="7">
        <f t="shared" si="10"/>
        <v>1.6725000000000001</v>
      </c>
      <c r="G935" s="8">
        <v>200000</v>
      </c>
      <c r="H935" s="9">
        <f t="shared" si="11"/>
        <v>2800000</v>
      </c>
      <c r="I935" s="10"/>
    </row>
    <row r="936" spans="1:9" ht="14.25" customHeight="1">
      <c r="A936" s="6" t="str">
        <f t="shared" si="9"/>
        <v>BGR PURBALINGGA_ADIPASIR</v>
      </c>
      <c r="B936" s="11" t="s">
        <v>856</v>
      </c>
      <c r="C936" s="11" t="s">
        <v>857</v>
      </c>
      <c r="D936" s="11">
        <v>10.28</v>
      </c>
      <c r="E936" s="7">
        <f>VLOOKUP(A936, Sheet2!$A$2:$K$8265, 11)</f>
        <v>110.10129999999999</v>
      </c>
      <c r="F936" s="7">
        <f t="shared" si="10"/>
        <v>1.2849999999999999</v>
      </c>
      <c r="G936" s="8">
        <v>200000</v>
      </c>
      <c r="H936" s="9">
        <f t="shared" si="11"/>
        <v>2200000</v>
      </c>
      <c r="I936" s="10"/>
    </row>
    <row r="937" spans="1:9" ht="14.25" customHeight="1">
      <c r="A937" s="6" t="str">
        <f t="shared" si="9"/>
        <v>BGR PURBALINGGA_ARENAN</v>
      </c>
      <c r="B937" s="11" t="s">
        <v>856</v>
      </c>
      <c r="C937" s="11" t="s">
        <v>858</v>
      </c>
      <c r="D937" s="11">
        <v>7.6</v>
      </c>
      <c r="E937" s="7">
        <f>VLOOKUP(A937, Sheet2!$A$2:$K$8265, 11)</f>
        <v>110.10129999999999</v>
      </c>
      <c r="F937" s="7">
        <f t="shared" si="10"/>
        <v>0.95</v>
      </c>
      <c r="G937" s="8">
        <v>200000</v>
      </c>
      <c r="H937" s="9">
        <f t="shared" si="11"/>
        <v>1600000</v>
      </c>
      <c r="I937" s="10"/>
    </row>
    <row r="938" spans="1:9" ht="14.25" customHeight="1">
      <c r="A938" s="6" t="str">
        <f t="shared" si="9"/>
        <v>BGR PURBALINGGA_BAJONG</v>
      </c>
      <c r="B938" s="11" t="s">
        <v>856</v>
      </c>
      <c r="C938" s="11" t="s">
        <v>859</v>
      </c>
      <c r="D938" s="11">
        <v>7.6</v>
      </c>
      <c r="E938" s="7">
        <f>VLOOKUP(A938, Sheet2!$A$2:$K$8265, 11)</f>
        <v>110.10129999999999</v>
      </c>
      <c r="F938" s="7">
        <f t="shared" si="10"/>
        <v>0.95</v>
      </c>
      <c r="G938" s="8">
        <v>200000</v>
      </c>
      <c r="H938" s="9">
        <f t="shared" si="11"/>
        <v>1600000</v>
      </c>
      <c r="I938" s="10"/>
    </row>
    <row r="939" spans="1:9" ht="14.25" customHeight="1">
      <c r="A939" s="6" t="str">
        <f t="shared" si="9"/>
        <v>BGR PURBALINGGA_BAKULAN</v>
      </c>
      <c r="B939" s="11" t="s">
        <v>856</v>
      </c>
      <c r="C939" s="11" t="s">
        <v>860</v>
      </c>
      <c r="D939" s="11">
        <v>7.6</v>
      </c>
      <c r="E939" s="7">
        <f>VLOOKUP(A939, Sheet2!$A$2:$K$8265, 11)</f>
        <v>110.10129999999999</v>
      </c>
      <c r="F939" s="7">
        <f t="shared" si="10"/>
        <v>0.95</v>
      </c>
      <c r="G939" s="8">
        <v>200000</v>
      </c>
      <c r="H939" s="9">
        <f t="shared" si="11"/>
        <v>1600000</v>
      </c>
      <c r="I939" s="10"/>
    </row>
    <row r="940" spans="1:9" ht="14.25" customHeight="1">
      <c r="A940" s="6" t="str">
        <f t="shared" si="9"/>
        <v>BGR PURBALINGGA_BANDINGAN</v>
      </c>
      <c r="B940" s="11" t="s">
        <v>856</v>
      </c>
      <c r="C940" s="11" t="s">
        <v>861</v>
      </c>
      <c r="D940" s="11">
        <v>7.6</v>
      </c>
      <c r="E940" s="7">
        <f>VLOOKUP(A940, Sheet2!$A$2:$K$8265, 11)</f>
        <v>110.10129999999999</v>
      </c>
      <c r="F940" s="7">
        <f t="shared" si="10"/>
        <v>0.95</v>
      </c>
      <c r="G940" s="8">
        <v>200000</v>
      </c>
      <c r="H940" s="9">
        <f t="shared" si="11"/>
        <v>1600000</v>
      </c>
      <c r="I940" s="10"/>
    </row>
    <row r="941" spans="1:9" ht="14.25" customHeight="1">
      <c r="A941" s="6" t="str">
        <f t="shared" si="9"/>
        <v>BGR PURBALINGGA_BANDINGAN</v>
      </c>
      <c r="B941" s="11" t="s">
        <v>856</v>
      </c>
      <c r="C941" s="11" t="s">
        <v>861</v>
      </c>
      <c r="D941" s="11">
        <v>10.28</v>
      </c>
      <c r="E941" s="7">
        <f>VLOOKUP(A941, Sheet2!$A$2:$K$8265, 11)</f>
        <v>110.10129999999999</v>
      </c>
      <c r="F941" s="7">
        <f t="shared" si="10"/>
        <v>1.2849999999999999</v>
      </c>
      <c r="G941" s="8">
        <v>200000</v>
      </c>
      <c r="H941" s="9">
        <f t="shared" si="11"/>
        <v>2200000</v>
      </c>
      <c r="I941" s="10"/>
    </row>
    <row r="942" spans="1:9" ht="14.25" customHeight="1">
      <c r="A942" s="6" t="str">
        <f t="shared" si="9"/>
        <v>BGR PURBALINGGA_BANJENGAN</v>
      </c>
      <c r="B942" s="11" t="s">
        <v>856</v>
      </c>
      <c r="C942" s="11" t="s">
        <v>862</v>
      </c>
      <c r="D942" s="11">
        <v>10.28</v>
      </c>
      <c r="E942" s="7">
        <f>VLOOKUP(A942, Sheet2!$A$2:$K$8265, 11)</f>
        <v>110.10129999999999</v>
      </c>
      <c r="F942" s="7">
        <f t="shared" si="10"/>
        <v>1.2849999999999999</v>
      </c>
      <c r="G942" s="8">
        <v>200000</v>
      </c>
      <c r="H942" s="9">
        <f t="shared" si="11"/>
        <v>2200000</v>
      </c>
      <c r="I942" s="10"/>
    </row>
    <row r="943" spans="1:9" ht="14.25" customHeight="1">
      <c r="A943" s="6" t="str">
        <f t="shared" si="9"/>
        <v>BGR PURBALINGGA_BANTARBARANG</v>
      </c>
      <c r="B943" s="11" t="s">
        <v>856</v>
      </c>
      <c r="C943" s="11" t="s">
        <v>863</v>
      </c>
      <c r="D943" s="11">
        <v>7.6</v>
      </c>
      <c r="E943" s="7">
        <f>VLOOKUP(A943, Sheet2!$A$2:$K$8265, 11)</f>
        <v>110.10129999999999</v>
      </c>
      <c r="F943" s="7">
        <f t="shared" si="10"/>
        <v>0.95</v>
      </c>
      <c r="G943" s="8">
        <v>200000</v>
      </c>
      <c r="H943" s="9">
        <f t="shared" si="11"/>
        <v>1600000</v>
      </c>
      <c r="I943" s="10"/>
    </row>
    <row r="944" spans="1:9" ht="14.25" customHeight="1">
      <c r="A944" s="6" t="str">
        <f t="shared" si="9"/>
        <v>BGR PURBALINGGA_BEDAGAS</v>
      </c>
      <c r="B944" s="11" t="s">
        <v>856</v>
      </c>
      <c r="C944" s="11" t="s">
        <v>864</v>
      </c>
      <c r="D944" s="11">
        <v>7.6</v>
      </c>
      <c r="E944" s="7">
        <f>VLOOKUP(A944, Sheet2!$A$2:$K$8265, 11)</f>
        <v>110.10129999999999</v>
      </c>
      <c r="F944" s="7">
        <f t="shared" si="10"/>
        <v>0.95</v>
      </c>
      <c r="G944" s="8">
        <v>200000</v>
      </c>
      <c r="H944" s="9">
        <f t="shared" si="11"/>
        <v>1600000</v>
      </c>
      <c r="I944" s="10"/>
    </row>
    <row r="945" spans="1:9" ht="14.25" customHeight="1">
      <c r="A945" s="6" t="str">
        <f t="shared" si="9"/>
        <v>BGR PURBALINGGA_BERTA</v>
      </c>
      <c r="B945" s="11" t="s">
        <v>856</v>
      </c>
      <c r="C945" s="11" t="s">
        <v>865</v>
      </c>
      <c r="D945" s="11">
        <v>10.28</v>
      </c>
      <c r="E945" s="7">
        <f>VLOOKUP(A945, Sheet2!$A$2:$K$8265, 11)</f>
        <v>110.10129999999999</v>
      </c>
      <c r="F945" s="7">
        <f t="shared" si="10"/>
        <v>1.2849999999999999</v>
      </c>
      <c r="G945" s="8">
        <v>200000</v>
      </c>
      <c r="H945" s="9">
        <f t="shared" si="11"/>
        <v>2200000</v>
      </c>
      <c r="I945" s="10"/>
    </row>
    <row r="946" spans="1:9" ht="14.25" customHeight="1">
      <c r="A946" s="6" t="str">
        <f t="shared" si="9"/>
        <v>BGR PURBALINGGA_BLIMBING</v>
      </c>
      <c r="B946" s="11" t="s">
        <v>856</v>
      </c>
      <c r="C946" s="11" t="s">
        <v>866</v>
      </c>
      <c r="D946" s="11">
        <v>10.28</v>
      </c>
      <c r="E946" s="7">
        <f>VLOOKUP(A946, Sheet2!$A$2:$K$8265, 11)</f>
        <v>110.10129999999999</v>
      </c>
      <c r="F946" s="7">
        <f t="shared" si="10"/>
        <v>1.2849999999999999</v>
      </c>
      <c r="G946" s="8">
        <v>200000</v>
      </c>
      <c r="H946" s="9">
        <f t="shared" si="11"/>
        <v>2200000</v>
      </c>
      <c r="I946" s="10"/>
    </row>
    <row r="947" spans="1:9" ht="14.25" customHeight="1">
      <c r="A947" s="6" t="str">
        <f t="shared" si="9"/>
        <v>BGR PURBALINGGA_BODASKARANGJATI</v>
      </c>
      <c r="B947" s="11" t="s">
        <v>856</v>
      </c>
      <c r="C947" s="11" t="s">
        <v>867</v>
      </c>
      <c r="D947" s="11">
        <v>7.6</v>
      </c>
      <c r="E947" s="7">
        <f>VLOOKUP(A947, Sheet2!$A$2:$K$8265, 11)</f>
        <v>110.10129999999999</v>
      </c>
      <c r="F947" s="7">
        <f t="shared" si="10"/>
        <v>0.95</v>
      </c>
      <c r="G947" s="8">
        <v>200000</v>
      </c>
      <c r="H947" s="9">
        <f t="shared" si="11"/>
        <v>1600000</v>
      </c>
      <c r="I947" s="10"/>
    </row>
    <row r="948" spans="1:9" ht="14.25" customHeight="1">
      <c r="A948" s="6" t="str">
        <f t="shared" si="9"/>
        <v>BGR PURBALINGGA_BOJONG</v>
      </c>
      <c r="B948" s="11" t="s">
        <v>856</v>
      </c>
      <c r="C948" s="11" t="s">
        <v>11</v>
      </c>
      <c r="D948" s="11">
        <v>7.6</v>
      </c>
      <c r="E948" s="7">
        <f>VLOOKUP(A948, Sheet2!$A$2:$K$8265, 11)</f>
        <v>110.10129999999999</v>
      </c>
      <c r="F948" s="7">
        <f t="shared" si="10"/>
        <v>0.95</v>
      </c>
      <c r="G948" s="8">
        <v>200000</v>
      </c>
      <c r="H948" s="9">
        <f t="shared" si="11"/>
        <v>1600000</v>
      </c>
      <c r="I948" s="10"/>
    </row>
    <row r="949" spans="1:9" ht="14.25" customHeight="1">
      <c r="A949" s="6" t="str">
        <f t="shared" si="9"/>
        <v>BGR PURBALINGGA_BOKOL</v>
      </c>
      <c r="B949" s="11" t="s">
        <v>856</v>
      </c>
      <c r="C949" s="11" t="s">
        <v>868</v>
      </c>
      <c r="D949" s="11">
        <v>7.6</v>
      </c>
      <c r="E949" s="7">
        <f>VLOOKUP(A949, Sheet2!$A$2:$K$8265, 11)</f>
        <v>110.10129999999999</v>
      </c>
      <c r="F949" s="7">
        <f t="shared" si="10"/>
        <v>0.95</v>
      </c>
      <c r="G949" s="8">
        <v>200000</v>
      </c>
      <c r="H949" s="9">
        <f t="shared" si="11"/>
        <v>1600000</v>
      </c>
      <c r="I949" s="10"/>
    </row>
    <row r="950" spans="1:9" ht="14.25" customHeight="1">
      <c r="A950" s="6" t="str">
        <f t="shared" si="9"/>
        <v>BGR PURBALINGGA_BRECEK</v>
      </c>
      <c r="B950" s="11" t="s">
        <v>856</v>
      </c>
      <c r="C950" s="11" t="s">
        <v>869</v>
      </c>
      <c r="D950" s="11">
        <v>7.6</v>
      </c>
      <c r="E950" s="7">
        <f>VLOOKUP(A950, Sheet2!$A$2:$K$8265, 11)</f>
        <v>110.10129999999999</v>
      </c>
      <c r="F950" s="7">
        <f t="shared" si="10"/>
        <v>0.95</v>
      </c>
      <c r="G950" s="8">
        <v>200000</v>
      </c>
      <c r="H950" s="9">
        <f t="shared" si="11"/>
        <v>1600000</v>
      </c>
      <c r="I950" s="10"/>
    </row>
    <row r="951" spans="1:9" ht="14.25" customHeight="1">
      <c r="A951" s="6" t="str">
        <f t="shared" si="9"/>
        <v>BGR PURBALINGGA_BRENGKOK</v>
      </c>
      <c r="B951" s="11" t="s">
        <v>856</v>
      </c>
      <c r="C951" s="11" t="s">
        <v>870</v>
      </c>
      <c r="D951" s="11">
        <v>10.28</v>
      </c>
      <c r="E951" s="7">
        <f>VLOOKUP(A951, Sheet2!$A$2:$K$8265, 11)</f>
        <v>110.10129999999999</v>
      </c>
      <c r="F951" s="7">
        <f t="shared" si="10"/>
        <v>1.2849999999999999</v>
      </c>
      <c r="G951" s="8">
        <v>200000</v>
      </c>
      <c r="H951" s="9">
        <f t="shared" si="11"/>
        <v>2200000</v>
      </c>
      <c r="I951" s="10"/>
    </row>
    <row r="952" spans="1:9" ht="14.25" customHeight="1">
      <c r="A952" s="6" t="str">
        <f t="shared" si="9"/>
        <v>BGR PURBALINGGA_BUKATEJA</v>
      </c>
      <c r="B952" s="11" t="s">
        <v>856</v>
      </c>
      <c r="C952" s="11" t="s">
        <v>871</v>
      </c>
      <c r="D952" s="11">
        <v>7.6</v>
      </c>
      <c r="E952" s="7">
        <f>VLOOKUP(A952, Sheet2!$A$2:$K$8265, 11)</f>
        <v>110.10129999999999</v>
      </c>
      <c r="F952" s="7">
        <f t="shared" si="10"/>
        <v>0.95</v>
      </c>
      <c r="G952" s="8">
        <v>200000</v>
      </c>
      <c r="H952" s="9">
        <f t="shared" si="11"/>
        <v>1600000</v>
      </c>
      <c r="I952" s="10"/>
    </row>
    <row r="953" spans="1:9" ht="14.25" customHeight="1">
      <c r="A953" s="6" t="str">
        <f t="shared" si="9"/>
        <v>BGR PURBALINGGA_CANDIWULAN</v>
      </c>
      <c r="B953" s="11" t="s">
        <v>856</v>
      </c>
      <c r="C953" s="11" t="s">
        <v>872</v>
      </c>
      <c r="D953" s="11">
        <v>10.28</v>
      </c>
      <c r="E953" s="7">
        <f>VLOOKUP(A953, Sheet2!$A$2:$K$8265, 11)</f>
        <v>110.10129999999999</v>
      </c>
      <c r="F953" s="7">
        <f t="shared" si="10"/>
        <v>1.2849999999999999</v>
      </c>
      <c r="G953" s="8">
        <v>200000</v>
      </c>
      <c r="H953" s="9">
        <f t="shared" si="11"/>
        <v>2200000</v>
      </c>
      <c r="I953" s="10"/>
    </row>
    <row r="954" spans="1:9" ht="14.25" customHeight="1">
      <c r="A954" s="6" t="str">
        <f t="shared" si="9"/>
        <v>BGR PURBALINGGA_CILAPAR</v>
      </c>
      <c r="B954" s="11" t="s">
        <v>856</v>
      </c>
      <c r="C954" s="11" t="s">
        <v>873</v>
      </c>
      <c r="D954" s="11">
        <v>7.6</v>
      </c>
      <c r="E954" s="7">
        <f>VLOOKUP(A954, Sheet2!$A$2:$K$8265, 11)</f>
        <v>110.10129999999999</v>
      </c>
      <c r="F954" s="7">
        <f t="shared" si="10"/>
        <v>0.95</v>
      </c>
      <c r="G954" s="8">
        <v>200000</v>
      </c>
      <c r="H954" s="9">
        <f t="shared" si="11"/>
        <v>1600000</v>
      </c>
      <c r="I954" s="10"/>
    </row>
    <row r="955" spans="1:9" ht="14.25" customHeight="1">
      <c r="A955" s="6" t="str">
        <f t="shared" si="9"/>
        <v>BGR PURBALINGGA_CIPAWON</v>
      </c>
      <c r="B955" s="11" t="s">
        <v>856</v>
      </c>
      <c r="C955" s="11" t="s">
        <v>874</v>
      </c>
      <c r="D955" s="11">
        <v>7.6</v>
      </c>
      <c r="E955" s="7">
        <f>VLOOKUP(A955, Sheet2!$A$2:$K$8265, 11)</f>
        <v>110.10129999999999</v>
      </c>
      <c r="F955" s="7">
        <f t="shared" si="10"/>
        <v>0.95</v>
      </c>
      <c r="G955" s="8">
        <v>200000</v>
      </c>
      <c r="H955" s="9">
        <f t="shared" si="11"/>
        <v>1600000</v>
      </c>
      <c r="I955" s="10"/>
    </row>
    <row r="956" spans="1:9" ht="14.25" customHeight="1">
      <c r="A956" s="6" t="str">
        <f t="shared" si="9"/>
        <v>BGR PURBALINGGA_DANAKERTA</v>
      </c>
      <c r="B956" s="11" t="s">
        <v>856</v>
      </c>
      <c r="C956" s="11" t="s">
        <v>875</v>
      </c>
      <c r="D956" s="11">
        <v>10.28</v>
      </c>
      <c r="E956" s="7">
        <f>VLOOKUP(A956, Sheet2!$A$2:$K$8265, 11)</f>
        <v>110.10129999999999</v>
      </c>
      <c r="F956" s="7">
        <f t="shared" si="10"/>
        <v>1.2849999999999999</v>
      </c>
      <c r="G956" s="8">
        <v>200000</v>
      </c>
      <c r="H956" s="9">
        <f t="shared" si="11"/>
        <v>2200000</v>
      </c>
      <c r="I956" s="10"/>
    </row>
    <row r="957" spans="1:9" ht="14.25" customHeight="1">
      <c r="A957" s="6" t="str">
        <f t="shared" si="9"/>
        <v>BGR PURBALINGGA_DANARAJA</v>
      </c>
      <c r="B957" s="11" t="s">
        <v>856</v>
      </c>
      <c r="C957" s="11" t="s">
        <v>876</v>
      </c>
      <c r="D957" s="11">
        <v>9.3800000000000008</v>
      </c>
      <c r="E957" s="7">
        <f>VLOOKUP(A957, Sheet2!$A$2:$K$8265, 11)</f>
        <v>110.10129999999999</v>
      </c>
      <c r="F957" s="7">
        <f t="shared" si="10"/>
        <v>1.1725000000000001</v>
      </c>
      <c r="G957" s="8">
        <v>200000</v>
      </c>
      <c r="H957" s="9">
        <f t="shared" si="11"/>
        <v>2000000</v>
      </c>
      <c r="I957" s="10"/>
    </row>
    <row r="958" spans="1:9" ht="14.25" customHeight="1">
      <c r="A958" s="6" t="str">
        <f t="shared" si="9"/>
        <v>BGR PURBALINGGA_DANARAJA</v>
      </c>
      <c r="B958" s="11" t="s">
        <v>856</v>
      </c>
      <c r="C958" s="11" t="s">
        <v>876</v>
      </c>
      <c r="D958" s="11">
        <v>10.28</v>
      </c>
      <c r="E958" s="7">
        <f>VLOOKUP(A958, Sheet2!$A$2:$K$8265, 11)</f>
        <v>110.10129999999999</v>
      </c>
      <c r="F958" s="7">
        <f t="shared" si="10"/>
        <v>1.2849999999999999</v>
      </c>
      <c r="G958" s="8">
        <v>200000</v>
      </c>
      <c r="H958" s="9">
        <f t="shared" si="11"/>
        <v>2200000</v>
      </c>
      <c r="I958" s="10"/>
    </row>
    <row r="959" spans="1:9" ht="14.25" customHeight="1">
      <c r="A959" s="6" t="str">
        <f t="shared" si="9"/>
        <v>BGR PURBALINGGA_DERIK</v>
      </c>
      <c r="B959" s="11" t="s">
        <v>856</v>
      </c>
      <c r="C959" s="11" t="s">
        <v>877</v>
      </c>
      <c r="D959" s="11">
        <v>10.28</v>
      </c>
      <c r="E959" s="7">
        <f>VLOOKUP(A959, Sheet2!$A$2:$K$8265, 11)</f>
        <v>110.10129999999999</v>
      </c>
      <c r="F959" s="7">
        <f t="shared" si="10"/>
        <v>1.2849999999999999</v>
      </c>
      <c r="G959" s="8">
        <v>200000</v>
      </c>
      <c r="H959" s="9">
        <f t="shared" si="11"/>
        <v>2200000</v>
      </c>
      <c r="I959" s="10"/>
    </row>
    <row r="960" spans="1:9" ht="14.25" customHeight="1">
      <c r="A960" s="6" t="str">
        <f t="shared" si="9"/>
        <v>BGR PURBALINGGA_DERMASARI</v>
      </c>
      <c r="B960" s="11" t="s">
        <v>856</v>
      </c>
      <c r="C960" s="11" t="s">
        <v>878</v>
      </c>
      <c r="D960" s="11">
        <v>10.28</v>
      </c>
      <c r="E960" s="7">
        <f>VLOOKUP(A960, Sheet2!$A$2:$K$8265, 11)</f>
        <v>110.10129999999999</v>
      </c>
      <c r="F960" s="7">
        <f t="shared" si="10"/>
        <v>1.2849999999999999</v>
      </c>
      <c r="G960" s="8">
        <v>200000</v>
      </c>
      <c r="H960" s="9">
        <f t="shared" si="11"/>
        <v>2200000</v>
      </c>
      <c r="I960" s="10"/>
    </row>
    <row r="961" spans="1:9" ht="14.25" customHeight="1">
      <c r="A961" s="6" t="str">
        <f t="shared" si="9"/>
        <v>BGR PURBALINGGA_GAMBARSARI</v>
      </c>
      <c r="B961" s="11" t="s">
        <v>856</v>
      </c>
      <c r="C961" s="11" t="s">
        <v>879</v>
      </c>
      <c r="D961" s="11">
        <v>7.6</v>
      </c>
      <c r="E961" s="7">
        <f>VLOOKUP(A961, Sheet2!$A$2:$K$8265, 11)</f>
        <v>110.10129999999999</v>
      </c>
      <c r="F961" s="7">
        <f t="shared" si="10"/>
        <v>0.95</v>
      </c>
      <c r="G961" s="8">
        <v>200000</v>
      </c>
      <c r="H961" s="9">
        <f t="shared" si="11"/>
        <v>1600000</v>
      </c>
      <c r="I961" s="10"/>
    </row>
    <row r="962" spans="1:9" ht="14.25" customHeight="1">
      <c r="A962" s="6" t="str">
        <f t="shared" si="9"/>
        <v>BGR PURBALINGGA_GELANG</v>
      </c>
      <c r="B962" s="11" t="s">
        <v>856</v>
      </c>
      <c r="C962" s="11" t="s">
        <v>880</v>
      </c>
      <c r="D962" s="11">
        <v>10.28</v>
      </c>
      <c r="E962" s="7">
        <f>VLOOKUP(A962, Sheet2!$A$2:$K$8265, 11)</f>
        <v>110.10129999999999</v>
      </c>
      <c r="F962" s="7">
        <f t="shared" si="10"/>
        <v>1.2849999999999999</v>
      </c>
      <c r="G962" s="8">
        <v>200000</v>
      </c>
      <c r="H962" s="9">
        <f t="shared" si="11"/>
        <v>2200000</v>
      </c>
      <c r="I962" s="10"/>
    </row>
    <row r="963" spans="1:9" ht="14.25" customHeight="1">
      <c r="A963" s="6" t="str">
        <f t="shared" si="9"/>
        <v>BGR PURBALINGGA_GEMBONG</v>
      </c>
      <c r="B963" s="11" t="s">
        <v>856</v>
      </c>
      <c r="C963" s="11" t="s">
        <v>881</v>
      </c>
      <c r="D963" s="11">
        <v>5.84</v>
      </c>
      <c r="E963" s="7">
        <f>VLOOKUP(A963, Sheet2!$A$2:$K$8265, 11)</f>
        <v>110.10129999999999</v>
      </c>
      <c r="F963" s="7">
        <f t="shared" si="10"/>
        <v>0.73</v>
      </c>
      <c r="G963" s="8">
        <v>200000</v>
      </c>
      <c r="H963" s="9">
        <f t="shared" si="11"/>
        <v>1200000</v>
      </c>
      <c r="I963" s="10"/>
    </row>
    <row r="964" spans="1:9" ht="14.25" customHeight="1">
      <c r="A964" s="6" t="str">
        <f t="shared" si="9"/>
        <v>BGR PURBALINGGA_GRANTUNG</v>
      </c>
      <c r="B964" s="11" t="s">
        <v>856</v>
      </c>
      <c r="C964" s="11" t="s">
        <v>882</v>
      </c>
      <c r="D964" s="11">
        <v>7.6</v>
      </c>
      <c r="E964" s="7">
        <f>VLOOKUP(A964, Sheet2!$A$2:$K$8265, 11)</f>
        <v>110.10129999999999</v>
      </c>
      <c r="F964" s="7">
        <f t="shared" si="10"/>
        <v>0.95</v>
      </c>
      <c r="G964" s="8">
        <v>200000</v>
      </c>
      <c r="H964" s="9">
        <f t="shared" si="11"/>
        <v>1600000</v>
      </c>
      <c r="I964" s="10"/>
    </row>
    <row r="965" spans="1:9" ht="14.25" customHeight="1">
      <c r="A965" s="6" t="str">
        <f t="shared" si="9"/>
        <v>BGR PURBALINGGA_GUMELEM KULON</v>
      </c>
      <c r="B965" s="11" t="s">
        <v>856</v>
      </c>
      <c r="C965" s="11" t="s">
        <v>883</v>
      </c>
      <c r="D965" s="11">
        <v>10.28</v>
      </c>
      <c r="E965" s="7">
        <f>VLOOKUP(A965, Sheet2!$A$2:$K$8265, 11)</f>
        <v>110.10129999999999</v>
      </c>
      <c r="F965" s="7">
        <f t="shared" si="10"/>
        <v>1.2849999999999999</v>
      </c>
      <c r="G965" s="8">
        <v>200000</v>
      </c>
      <c r="H965" s="9">
        <f t="shared" si="11"/>
        <v>2200000</v>
      </c>
      <c r="I965" s="10"/>
    </row>
    <row r="966" spans="1:9" ht="14.25" customHeight="1">
      <c r="A966" s="6" t="str">
        <f t="shared" si="9"/>
        <v>BGR PURBALINGGA_GUMIWANG</v>
      </c>
      <c r="B966" s="11" t="s">
        <v>856</v>
      </c>
      <c r="C966" s="11" t="s">
        <v>884</v>
      </c>
      <c r="D966" s="11">
        <v>7.6</v>
      </c>
      <c r="E966" s="7">
        <f>VLOOKUP(A966, Sheet2!$A$2:$K$8265, 11)</f>
        <v>110.10129999999999</v>
      </c>
      <c r="F966" s="7">
        <f t="shared" si="10"/>
        <v>0.95</v>
      </c>
      <c r="G966" s="8">
        <v>200000</v>
      </c>
      <c r="H966" s="9">
        <f t="shared" si="11"/>
        <v>1600000</v>
      </c>
      <c r="I966" s="10"/>
    </row>
    <row r="967" spans="1:9" ht="14.25" customHeight="1">
      <c r="A967" s="6" t="str">
        <f t="shared" si="9"/>
        <v>BGR PURBALINGGA_JATISABA</v>
      </c>
      <c r="B967" s="11" t="s">
        <v>856</v>
      </c>
      <c r="C967" s="11" t="s">
        <v>885</v>
      </c>
      <c r="D967" s="11">
        <v>7.6</v>
      </c>
      <c r="E967" s="7">
        <f>VLOOKUP(A967, Sheet2!$A$2:$K$8265, 11)</f>
        <v>110.10129999999999</v>
      </c>
      <c r="F967" s="7">
        <f t="shared" si="10"/>
        <v>0.95</v>
      </c>
      <c r="G967" s="8">
        <v>200000</v>
      </c>
      <c r="H967" s="9">
        <f t="shared" si="11"/>
        <v>1600000</v>
      </c>
      <c r="I967" s="10"/>
    </row>
    <row r="968" spans="1:9" ht="14.25" customHeight="1">
      <c r="A968" s="6" t="str">
        <f t="shared" si="9"/>
        <v>BGR PURBALINGGA_JETIS</v>
      </c>
      <c r="B968" s="11" t="s">
        <v>856</v>
      </c>
      <c r="C968" s="11" t="s">
        <v>886</v>
      </c>
      <c r="D968" s="11">
        <v>7.6</v>
      </c>
      <c r="E968" s="7">
        <f>VLOOKUP(A968, Sheet2!$A$2:$K$8265, 11)</f>
        <v>110.10129999999999</v>
      </c>
      <c r="F968" s="7">
        <f t="shared" si="10"/>
        <v>0.95</v>
      </c>
      <c r="G968" s="8">
        <v>200000</v>
      </c>
      <c r="H968" s="9">
        <f t="shared" si="11"/>
        <v>1600000</v>
      </c>
      <c r="I968" s="10"/>
    </row>
    <row r="969" spans="1:9" ht="14.25" customHeight="1">
      <c r="A969" s="6" t="str">
        <f t="shared" si="9"/>
        <v>BGR PURBALINGGA_KALIALANG</v>
      </c>
      <c r="B969" s="11" t="s">
        <v>856</v>
      </c>
      <c r="C969" s="11" t="s">
        <v>887</v>
      </c>
      <c r="D969" s="11">
        <v>7.6</v>
      </c>
      <c r="E969" s="7">
        <f>VLOOKUP(A969, Sheet2!$A$2:$K$8265, 11)</f>
        <v>110.10129999999999</v>
      </c>
      <c r="F969" s="7">
        <f t="shared" si="10"/>
        <v>0.95</v>
      </c>
      <c r="G969" s="8">
        <v>200000</v>
      </c>
      <c r="H969" s="9">
        <f t="shared" si="11"/>
        <v>1600000</v>
      </c>
      <c r="I969" s="10"/>
    </row>
    <row r="970" spans="1:9" ht="14.25" customHeight="1">
      <c r="A970" s="6" t="str">
        <f t="shared" si="9"/>
        <v>BGR PURBALINGGA_KALICUPAK KIDUL</v>
      </c>
      <c r="B970" s="11" t="s">
        <v>856</v>
      </c>
      <c r="C970" s="11" t="s">
        <v>888</v>
      </c>
      <c r="D970" s="11">
        <v>9.3800000000000008</v>
      </c>
      <c r="E970" s="7">
        <f>VLOOKUP(A970, Sheet2!$A$2:$K$8265, 11)</f>
        <v>110.10129999999999</v>
      </c>
      <c r="F970" s="7">
        <f t="shared" si="10"/>
        <v>1.1725000000000001</v>
      </c>
      <c r="G970" s="8">
        <v>200000</v>
      </c>
      <c r="H970" s="9">
        <f t="shared" si="11"/>
        <v>2000000</v>
      </c>
      <c r="I970" s="10"/>
    </row>
    <row r="971" spans="1:9" ht="14.25" customHeight="1">
      <c r="A971" s="6" t="str">
        <f t="shared" si="9"/>
        <v>BGR PURBALINGGA_KALIGONDANG</v>
      </c>
      <c r="B971" s="11" t="s">
        <v>856</v>
      </c>
      <c r="C971" s="11" t="s">
        <v>889</v>
      </c>
      <c r="D971" s="11">
        <v>7.6</v>
      </c>
      <c r="E971" s="7">
        <f>VLOOKUP(A971, Sheet2!$A$2:$K$8265, 11)</f>
        <v>110.10129999999999</v>
      </c>
      <c r="F971" s="7">
        <f t="shared" si="10"/>
        <v>0.95</v>
      </c>
      <c r="G971" s="8">
        <v>200000</v>
      </c>
      <c r="H971" s="9">
        <f t="shared" si="11"/>
        <v>1600000</v>
      </c>
      <c r="I971" s="10"/>
    </row>
    <row r="972" spans="1:9" ht="14.25" customHeight="1">
      <c r="A972" s="6" t="str">
        <f t="shared" si="9"/>
        <v>BGR PURBALINGGA_KALILANDAK</v>
      </c>
      <c r="B972" s="11" t="s">
        <v>856</v>
      </c>
      <c r="C972" s="11" t="s">
        <v>890</v>
      </c>
      <c r="D972" s="11">
        <v>10.28</v>
      </c>
      <c r="E972" s="7">
        <f>VLOOKUP(A972, Sheet2!$A$2:$K$8265, 11)</f>
        <v>110.10129999999999</v>
      </c>
      <c r="F972" s="7">
        <f t="shared" si="10"/>
        <v>1.2849999999999999</v>
      </c>
      <c r="G972" s="8">
        <v>200000</v>
      </c>
      <c r="H972" s="9">
        <f t="shared" si="11"/>
        <v>2200000</v>
      </c>
      <c r="I972" s="10"/>
    </row>
    <row r="973" spans="1:9" ht="14.25" customHeight="1">
      <c r="A973" s="6" t="str">
        <f t="shared" si="9"/>
        <v>BGR PURBALINGGA_KALIMANDI</v>
      </c>
      <c r="B973" s="11" t="s">
        <v>856</v>
      </c>
      <c r="C973" s="11" t="s">
        <v>891</v>
      </c>
      <c r="D973" s="11">
        <v>10.28</v>
      </c>
      <c r="E973" s="7">
        <f>VLOOKUP(A973, Sheet2!$A$2:$K$8265, 11)</f>
        <v>110.10129999999999</v>
      </c>
      <c r="F973" s="7">
        <f t="shared" si="10"/>
        <v>1.2849999999999999</v>
      </c>
      <c r="G973" s="8">
        <v>200000</v>
      </c>
      <c r="H973" s="9">
        <f t="shared" si="11"/>
        <v>2200000</v>
      </c>
      <c r="I973" s="10"/>
    </row>
    <row r="974" spans="1:9" ht="14.25" customHeight="1">
      <c r="A974" s="6" t="str">
        <f t="shared" si="9"/>
        <v>BGR PURBALINGGA_KALIWINASUH</v>
      </c>
      <c r="B974" s="11" t="s">
        <v>856</v>
      </c>
      <c r="C974" s="11" t="s">
        <v>892</v>
      </c>
      <c r="D974" s="11">
        <v>10.28</v>
      </c>
      <c r="E974" s="7">
        <f>VLOOKUP(A974, Sheet2!$A$2:$K$8265, 11)</f>
        <v>110.10129999999999</v>
      </c>
      <c r="F974" s="7">
        <f t="shared" si="10"/>
        <v>1.2849999999999999</v>
      </c>
      <c r="G974" s="8">
        <v>200000</v>
      </c>
      <c r="H974" s="9">
        <f t="shared" si="11"/>
        <v>2200000</v>
      </c>
      <c r="I974" s="10"/>
    </row>
    <row r="975" spans="1:9" ht="14.25" customHeight="1">
      <c r="A975" s="6" t="str">
        <f t="shared" si="9"/>
        <v>BGR PURBALINGGA_KANDING</v>
      </c>
      <c r="B975" s="11" t="s">
        <v>856</v>
      </c>
      <c r="C975" s="11" t="s">
        <v>893</v>
      </c>
      <c r="D975" s="11">
        <v>9.3800000000000008</v>
      </c>
      <c r="E975" s="7">
        <f>VLOOKUP(A975, Sheet2!$A$2:$K$8265, 11)</f>
        <v>110.10129999999999</v>
      </c>
      <c r="F975" s="7">
        <f t="shared" si="10"/>
        <v>1.1725000000000001</v>
      </c>
      <c r="G975" s="8">
        <v>200000</v>
      </c>
      <c r="H975" s="9">
        <f t="shared" si="11"/>
        <v>2000000</v>
      </c>
      <c r="I975" s="10"/>
    </row>
    <row r="976" spans="1:9" ht="14.25" customHeight="1">
      <c r="A976" s="6" t="str">
        <f t="shared" si="9"/>
        <v>BGR PURBALINGGA_KARANGCENGIS</v>
      </c>
      <c r="B976" s="11" t="s">
        <v>856</v>
      </c>
      <c r="C976" s="11" t="s">
        <v>894</v>
      </c>
      <c r="D976" s="11">
        <v>7.6</v>
      </c>
      <c r="E976" s="7">
        <f>VLOOKUP(A976, Sheet2!$A$2:$K$8265, 11)</f>
        <v>110.10129999999999</v>
      </c>
      <c r="F976" s="7">
        <f t="shared" si="10"/>
        <v>0.95</v>
      </c>
      <c r="G976" s="8">
        <v>200000</v>
      </c>
      <c r="H976" s="9">
        <f t="shared" si="11"/>
        <v>1600000</v>
      </c>
      <c r="I976" s="10"/>
    </row>
    <row r="977" spans="1:9" ht="14.25" customHeight="1">
      <c r="A977" s="6" t="str">
        <f t="shared" si="9"/>
        <v>BGR PURBALINGGA_KARANGGEDANG</v>
      </c>
      <c r="B977" s="11" t="s">
        <v>856</v>
      </c>
      <c r="C977" s="11" t="s">
        <v>895</v>
      </c>
      <c r="D977" s="11">
        <v>7.6</v>
      </c>
      <c r="E977" s="7">
        <f>VLOOKUP(A977, Sheet2!$A$2:$K$8265, 11)</f>
        <v>110.10129999999999</v>
      </c>
      <c r="F977" s="7">
        <f t="shared" si="10"/>
        <v>0.95</v>
      </c>
      <c r="G977" s="8">
        <v>200000</v>
      </c>
      <c r="H977" s="9">
        <f t="shared" si="11"/>
        <v>1600000</v>
      </c>
      <c r="I977" s="10"/>
    </row>
    <row r="978" spans="1:9" ht="14.25" customHeight="1">
      <c r="A978" s="6" t="str">
        <f t="shared" si="9"/>
        <v>BGR PURBALINGGA_KARANGJATI</v>
      </c>
      <c r="B978" s="11" t="s">
        <v>856</v>
      </c>
      <c r="C978" s="11" t="s">
        <v>896</v>
      </c>
      <c r="D978" s="11">
        <v>10.28</v>
      </c>
      <c r="E978" s="7">
        <f>VLOOKUP(A978, Sheet2!$A$2:$K$8265, 11)</f>
        <v>110.10129999999999</v>
      </c>
      <c r="F978" s="7">
        <f t="shared" si="10"/>
        <v>1.2849999999999999</v>
      </c>
      <c r="G978" s="8">
        <v>200000</v>
      </c>
      <c r="H978" s="9">
        <f t="shared" si="11"/>
        <v>2200000</v>
      </c>
      <c r="I978" s="10"/>
    </row>
    <row r="979" spans="1:9" ht="14.25" customHeight="1">
      <c r="A979" s="6" t="str">
        <f t="shared" si="9"/>
        <v>BGR PURBALINGGA_KARANGJOHO</v>
      </c>
      <c r="B979" s="11" t="s">
        <v>856</v>
      </c>
      <c r="C979" s="11" t="s">
        <v>897</v>
      </c>
      <c r="D979" s="11">
        <v>7.6</v>
      </c>
      <c r="E979" s="7">
        <f>VLOOKUP(A979, Sheet2!$A$2:$K$8265, 11)</f>
        <v>110.10129999999999</v>
      </c>
      <c r="F979" s="7">
        <f t="shared" si="10"/>
        <v>0.95</v>
      </c>
      <c r="G979" s="8">
        <v>200000</v>
      </c>
      <c r="H979" s="9">
        <f t="shared" si="11"/>
        <v>1600000</v>
      </c>
      <c r="I979" s="10"/>
    </row>
    <row r="980" spans="1:9" ht="14.25" customHeight="1">
      <c r="A980" s="6" t="str">
        <f t="shared" si="9"/>
        <v>BGR PURBALINGGA_KARANGKEMIRI</v>
      </c>
      <c r="B980" s="11" t="s">
        <v>856</v>
      </c>
      <c r="C980" s="11" t="s">
        <v>32</v>
      </c>
      <c r="D980" s="11">
        <v>7.6</v>
      </c>
      <c r="E980" s="7">
        <f>VLOOKUP(A980, Sheet2!$A$2:$K$8265, 11)</f>
        <v>110.10129999999999</v>
      </c>
      <c r="F980" s="7">
        <f t="shared" si="10"/>
        <v>0.95</v>
      </c>
      <c r="G980" s="8">
        <v>200000</v>
      </c>
      <c r="H980" s="9">
        <f t="shared" si="11"/>
        <v>1600000</v>
      </c>
      <c r="I980" s="10"/>
    </row>
    <row r="981" spans="1:9" ht="14.25" customHeight="1">
      <c r="A981" s="6" t="str">
        <f t="shared" si="9"/>
        <v>BGR PURBALINGGA_KARANGNANGKA</v>
      </c>
      <c r="B981" s="11" t="s">
        <v>856</v>
      </c>
      <c r="C981" s="11" t="s">
        <v>898</v>
      </c>
      <c r="D981" s="11">
        <v>7.6</v>
      </c>
      <c r="E981" s="7">
        <f>VLOOKUP(A981, Sheet2!$A$2:$K$8265, 11)</f>
        <v>110.10129999999999</v>
      </c>
      <c r="F981" s="7">
        <f t="shared" si="10"/>
        <v>0.95</v>
      </c>
      <c r="G981" s="8">
        <v>200000</v>
      </c>
      <c r="H981" s="9">
        <f t="shared" si="11"/>
        <v>1600000</v>
      </c>
      <c r="I981" s="10"/>
    </row>
    <row r="982" spans="1:9" ht="14.25" customHeight="1">
      <c r="A982" s="6" t="str">
        <f t="shared" si="9"/>
        <v>BGR PURBALINGGA_KARANGRAU</v>
      </c>
      <c r="B982" s="11" t="s">
        <v>856</v>
      </c>
      <c r="C982" s="11" t="s">
        <v>899</v>
      </c>
      <c r="D982" s="11">
        <v>9.3800000000000008</v>
      </c>
      <c r="E982" s="7">
        <f>VLOOKUP(A982, Sheet2!$A$2:$K$8265, 11)</f>
        <v>110.10129999999999</v>
      </c>
      <c r="F982" s="7">
        <f t="shared" si="10"/>
        <v>1.1725000000000001</v>
      </c>
      <c r="G982" s="8">
        <v>200000</v>
      </c>
      <c r="H982" s="9">
        <f t="shared" si="11"/>
        <v>2000000</v>
      </c>
      <c r="I982" s="10"/>
    </row>
    <row r="983" spans="1:9" ht="14.25" customHeight="1">
      <c r="A983" s="6" t="str">
        <f t="shared" si="9"/>
        <v>BGR PURBALINGGA_KARANGSALAM</v>
      </c>
      <c r="B983" s="11" t="s">
        <v>856</v>
      </c>
      <c r="C983" s="11" t="s">
        <v>900</v>
      </c>
      <c r="D983" s="11">
        <v>9.3800000000000008</v>
      </c>
      <c r="E983" s="7">
        <f>VLOOKUP(A983, Sheet2!$A$2:$K$8265, 11)</f>
        <v>110.10129999999999</v>
      </c>
      <c r="F983" s="7">
        <f t="shared" si="10"/>
        <v>1.1725000000000001</v>
      </c>
      <c r="G983" s="8">
        <v>200000</v>
      </c>
      <c r="H983" s="9">
        <f t="shared" si="11"/>
        <v>2000000</v>
      </c>
      <c r="I983" s="10"/>
    </row>
    <row r="984" spans="1:9" ht="14.25" customHeight="1">
      <c r="A984" s="6" t="str">
        <f t="shared" si="9"/>
        <v>BGR PURBALINGGA_KARANGSALAM</v>
      </c>
      <c r="B984" s="11" t="s">
        <v>856</v>
      </c>
      <c r="C984" s="11" t="s">
        <v>900</v>
      </c>
      <c r="D984" s="11">
        <v>10.28</v>
      </c>
      <c r="E984" s="7">
        <f>VLOOKUP(A984, Sheet2!$A$2:$K$8265, 11)</f>
        <v>110.10129999999999</v>
      </c>
      <c r="F984" s="7">
        <f t="shared" si="10"/>
        <v>1.2849999999999999</v>
      </c>
      <c r="G984" s="8">
        <v>200000</v>
      </c>
      <c r="H984" s="9">
        <f t="shared" si="11"/>
        <v>2200000</v>
      </c>
      <c r="I984" s="10"/>
    </row>
    <row r="985" spans="1:9" ht="14.25" customHeight="1">
      <c r="A985" s="6" t="str">
        <f t="shared" si="9"/>
        <v>BGR PURBALINGGA_KARANGSARI</v>
      </c>
      <c r="B985" s="11" t="s">
        <v>856</v>
      </c>
      <c r="C985" s="11" t="s">
        <v>298</v>
      </c>
      <c r="D985" s="11">
        <v>7.6</v>
      </c>
      <c r="E985" s="7">
        <f>VLOOKUP(A985, Sheet2!$A$2:$K$8265, 11)</f>
        <v>110.10129999999999</v>
      </c>
      <c r="F985" s="7">
        <f t="shared" si="10"/>
        <v>0.95</v>
      </c>
      <c r="G985" s="8">
        <v>200000</v>
      </c>
      <c r="H985" s="9">
        <f t="shared" si="11"/>
        <v>1600000</v>
      </c>
      <c r="I985" s="10"/>
    </row>
    <row r="986" spans="1:9" ht="14.25" customHeight="1">
      <c r="A986" s="6" t="str">
        <f t="shared" si="9"/>
        <v>BGR PURBALINGGA_KARANGTENGAH</v>
      </c>
      <c r="B986" s="11" t="s">
        <v>856</v>
      </c>
      <c r="C986" s="11" t="s">
        <v>409</v>
      </c>
      <c r="D986" s="11">
        <v>7.6</v>
      </c>
      <c r="E986" s="7">
        <f>VLOOKUP(A986, Sheet2!$A$2:$K$8265, 11)</f>
        <v>110.10129999999999</v>
      </c>
      <c r="F986" s="7">
        <f t="shared" si="10"/>
        <v>0.95</v>
      </c>
      <c r="G986" s="8">
        <v>200000</v>
      </c>
      <c r="H986" s="9">
        <f t="shared" si="11"/>
        <v>1600000</v>
      </c>
      <c r="I986" s="10"/>
    </row>
    <row r="987" spans="1:9" ht="14.25" customHeight="1">
      <c r="A987" s="6" t="str">
        <f t="shared" si="9"/>
        <v>BGR PURBALINGGA_KEBUTUH</v>
      </c>
      <c r="B987" s="11" t="s">
        <v>856</v>
      </c>
      <c r="C987" s="11" t="s">
        <v>901</v>
      </c>
      <c r="D987" s="11">
        <v>7.6</v>
      </c>
      <c r="E987" s="7">
        <f>VLOOKUP(A987, Sheet2!$A$2:$K$8265, 11)</f>
        <v>110.10129999999999</v>
      </c>
      <c r="F987" s="7">
        <f t="shared" si="10"/>
        <v>0.95</v>
      </c>
      <c r="G987" s="8">
        <v>200000</v>
      </c>
      <c r="H987" s="9">
        <f t="shared" si="11"/>
        <v>1600000</v>
      </c>
      <c r="I987" s="10"/>
    </row>
    <row r="988" spans="1:9" ht="14.25" customHeight="1">
      <c r="A988" s="6" t="str">
        <f t="shared" si="9"/>
        <v>BGR PURBALINGGA_KECITRAN</v>
      </c>
      <c r="B988" s="11" t="s">
        <v>856</v>
      </c>
      <c r="C988" s="11" t="s">
        <v>902</v>
      </c>
      <c r="D988" s="11">
        <v>10.28</v>
      </c>
      <c r="E988" s="7">
        <f>VLOOKUP(A988, Sheet2!$A$2:$K$8265, 11)</f>
        <v>110.10129999999999</v>
      </c>
      <c r="F988" s="7">
        <f t="shared" si="10"/>
        <v>1.2849999999999999</v>
      </c>
      <c r="G988" s="8">
        <v>200000</v>
      </c>
      <c r="H988" s="9">
        <f t="shared" si="11"/>
        <v>2200000</v>
      </c>
      <c r="I988" s="10"/>
    </row>
    <row r="989" spans="1:9" ht="14.25" customHeight="1">
      <c r="A989" s="6" t="str">
        <f t="shared" si="9"/>
        <v>BGR PURBALINGGA_KEDARPAN</v>
      </c>
      <c r="B989" s="11" t="s">
        <v>856</v>
      </c>
      <c r="C989" s="11" t="s">
        <v>903</v>
      </c>
      <c r="D989" s="11">
        <v>7.6</v>
      </c>
      <c r="E989" s="7">
        <f>VLOOKUP(A989, Sheet2!$A$2:$K$8265, 11)</f>
        <v>110.10129999999999</v>
      </c>
      <c r="F989" s="7">
        <f t="shared" si="10"/>
        <v>0.95</v>
      </c>
      <c r="G989" s="8">
        <v>200000</v>
      </c>
      <c r="H989" s="9">
        <f t="shared" si="11"/>
        <v>1600000</v>
      </c>
      <c r="I989" s="10"/>
    </row>
    <row r="990" spans="1:9" ht="14.25" customHeight="1">
      <c r="A990" s="6" t="str">
        <f t="shared" si="9"/>
        <v>BGR PURBALINGGA_KEDAWUNG</v>
      </c>
      <c r="B990" s="11" t="s">
        <v>856</v>
      </c>
      <c r="C990" s="11" t="s">
        <v>300</v>
      </c>
      <c r="D990" s="11">
        <v>10.28</v>
      </c>
      <c r="E990" s="7">
        <f>VLOOKUP(A990, Sheet2!$A$2:$K$8265, 11)</f>
        <v>110.10129999999999</v>
      </c>
      <c r="F990" s="7">
        <f t="shared" si="10"/>
        <v>1.2849999999999999</v>
      </c>
      <c r="G990" s="8">
        <v>200000</v>
      </c>
      <c r="H990" s="9">
        <f t="shared" si="11"/>
        <v>2200000</v>
      </c>
      <c r="I990" s="10"/>
    </row>
    <row r="991" spans="1:9" ht="14.25" customHeight="1">
      <c r="A991" s="6" t="str">
        <f t="shared" si="9"/>
        <v>BGR PURBALINGGA_KEDUNGBENDA</v>
      </c>
      <c r="B991" s="11" t="s">
        <v>856</v>
      </c>
      <c r="C991" s="11" t="s">
        <v>904</v>
      </c>
      <c r="D991" s="11">
        <v>7.6</v>
      </c>
      <c r="E991" s="7">
        <f>VLOOKUP(A991, Sheet2!$A$2:$K$8265, 11)</f>
        <v>110.10129999999999</v>
      </c>
      <c r="F991" s="7">
        <f t="shared" si="10"/>
        <v>0.95</v>
      </c>
      <c r="G991" s="8">
        <v>200000</v>
      </c>
      <c r="H991" s="9">
        <f t="shared" si="11"/>
        <v>1600000</v>
      </c>
      <c r="I991" s="10"/>
    </row>
    <row r="992" spans="1:9" ht="14.25" customHeight="1">
      <c r="A992" s="6" t="str">
        <f t="shared" si="9"/>
        <v>BGR PURBALINGGA_KEDUNGGEDE</v>
      </c>
      <c r="B992" s="11" t="s">
        <v>856</v>
      </c>
      <c r="C992" s="11" t="s">
        <v>36</v>
      </c>
      <c r="D992" s="11">
        <v>9.3800000000000008</v>
      </c>
      <c r="E992" s="7">
        <f>VLOOKUP(A992, Sheet2!$A$2:$K$8265, 11)</f>
        <v>110.10129999999999</v>
      </c>
      <c r="F992" s="7">
        <f t="shared" si="10"/>
        <v>1.1725000000000001</v>
      </c>
      <c r="G992" s="8">
        <v>200000</v>
      </c>
      <c r="H992" s="9">
        <f t="shared" si="11"/>
        <v>2000000</v>
      </c>
      <c r="I992" s="10"/>
    </row>
    <row r="993" spans="1:9" ht="14.25" customHeight="1">
      <c r="A993" s="6" t="str">
        <f t="shared" si="9"/>
        <v>BGR PURBALINGGA_KEDUNGJATI</v>
      </c>
      <c r="B993" s="11" t="s">
        <v>856</v>
      </c>
      <c r="C993" s="11" t="s">
        <v>905</v>
      </c>
      <c r="D993" s="11">
        <v>7.6</v>
      </c>
      <c r="E993" s="7">
        <f>VLOOKUP(A993, Sheet2!$A$2:$K$8265, 11)</f>
        <v>110.10129999999999</v>
      </c>
      <c r="F993" s="7">
        <f t="shared" si="10"/>
        <v>0.95</v>
      </c>
      <c r="G993" s="8">
        <v>200000</v>
      </c>
      <c r="H993" s="9">
        <f t="shared" si="11"/>
        <v>1600000</v>
      </c>
      <c r="I993" s="10"/>
    </row>
    <row r="994" spans="1:9" ht="14.25" customHeight="1">
      <c r="A994" s="6" t="str">
        <f t="shared" si="9"/>
        <v>BGR PURBALINGGA_KEDUNGLEGOK</v>
      </c>
      <c r="B994" s="11" t="s">
        <v>856</v>
      </c>
      <c r="C994" s="11" t="s">
        <v>906</v>
      </c>
      <c r="D994" s="11">
        <v>7.6</v>
      </c>
      <c r="E994" s="7">
        <f>VLOOKUP(A994, Sheet2!$A$2:$K$8265, 11)</f>
        <v>110.10129999999999</v>
      </c>
      <c r="F994" s="7">
        <f t="shared" si="10"/>
        <v>0.95</v>
      </c>
      <c r="G994" s="8">
        <v>200000</v>
      </c>
      <c r="H994" s="9">
        <f t="shared" si="11"/>
        <v>1600000</v>
      </c>
      <c r="I994" s="10"/>
    </row>
    <row r="995" spans="1:9" ht="14.25" customHeight="1">
      <c r="A995" s="6" t="str">
        <f t="shared" si="9"/>
        <v>BGR PURBALINGGA_KEDUNGMENJANGAN</v>
      </c>
      <c r="B995" s="11" t="s">
        <v>856</v>
      </c>
      <c r="C995" s="11" t="s">
        <v>907</v>
      </c>
      <c r="D995" s="11">
        <v>7.6</v>
      </c>
      <c r="E995" s="7">
        <f>VLOOKUP(A995, Sheet2!$A$2:$K$8265, 11)</f>
        <v>110.10129999999999</v>
      </c>
      <c r="F995" s="7">
        <f t="shared" si="10"/>
        <v>0.95</v>
      </c>
      <c r="G995" s="8">
        <v>200000</v>
      </c>
      <c r="H995" s="9">
        <f t="shared" si="11"/>
        <v>1600000</v>
      </c>
      <c r="I995" s="10"/>
    </row>
    <row r="996" spans="1:9" ht="14.25" customHeight="1">
      <c r="A996" s="6" t="str">
        <f t="shared" si="9"/>
        <v>BGR PURBALINGGA_KEDUNGUTER</v>
      </c>
      <c r="B996" s="11" t="s">
        <v>856</v>
      </c>
      <c r="C996" s="11" t="s">
        <v>908</v>
      </c>
      <c r="D996" s="11">
        <v>9.3800000000000008</v>
      </c>
      <c r="E996" s="7">
        <f>VLOOKUP(A996, Sheet2!$A$2:$K$8265, 11)</f>
        <v>110.10129999999999</v>
      </c>
      <c r="F996" s="7">
        <f t="shared" si="10"/>
        <v>1.1725000000000001</v>
      </c>
      <c r="G996" s="8">
        <v>200000</v>
      </c>
      <c r="H996" s="9">
        <f t="shared" si="11"/>
        <v>2000000</v>
      </c>
      <c r="I996" s="10"/>
    </row>
    <row r="997" spans="1:9" ht="14.25" customHeight="1">
      <c r="A997" s="6" t="str">
        <f t="shared" si="9"/>
        <v>BGR PURBALINGGA_KEJAWAR</v>
      </c>
      <c r="B997" s="11" t="s">
        <v>856</v>
      </c>
      <c r="C997" s="11" t="s">
        <v>909</v>
      </c>
      <c r="D997" s="11">
        <v>9.3800000000000008</v>
      </c>
      <c r="E997" s="7">
        <f>VLOOKUP(A997, Sheet2!$A$2:$K$8265, 11)</f>
        <v>110.10129999999999</v>
      </c>
      <c r="F997" s="7">
        <f t="shared" si="10"/>
        <v>1.1725000000000001</v>
      </c>
      <c r="G997" s="8">
        <v>200000</v>
      </c>
      <c r="H997" s="9">
        <f t="shared" si="11"/>
        <v>2000000</v>
      </c>
      <c r="I997" s="10"/>
    </row>
    <row r="998" spans="1:9" ht="14.25" customHeight="1">
      <c r="A998" s="6" t="str">
        <f t="shared" si="9"/>
        <v>BGR PURBALINGGA_KEJOBONG</v>
      </c>
      <c r="B998" s="11" t="s">
        <v>856</v>
      </c>
      <c r="C998" s="11" t="s">
        <v>910</v>
      </c>
      <c r="D998" s="11">
        <v>7.6</v>
      </c>
      <c r="E998" s="7">
        <f>VLOOKUP(A998, Sheet2!$A$2:$K$8265, 11)</f>
        <v>110.10129999999999</v>
      </c>
      <c r="F998" s="7">
        <f t="shared" si="10"/>
        <v>0.95</v>
      </c>
      <c r="G998" s="8">
        <v>200000</v>
      </c>
      <c r="H998" s="9">
        <f t="shared" si="11"/>
        <v>1600000</v>
      </c>
      <c r="I998" s="10"/>
    </row>
    <row r="999" spans="1:9" ht="14.25" customHeight="1">
      <c r="A999" s="6" t="str">
        <f t="shared" si="9"/>
        <v>BGR PURBALINGGA_KEMANGKON</v>
      </c>
      <c r="B999" s="11" t="s">
        <v>856</v>
      </c>
      <c r="C999" s="11" t="s">
        <v>911</v>
      </c>
      <c r="D999" s="11">
        <v>7.6</v>
      </c>
      <c r="E999" s="7">
        <f>VLOOKUP(A999, Sheet2!$A$2:$K$8265, 11)</f>
        <v>110.10129999999999</v>
      </c>
      <c r="F999" s="7">
        <f t="shared" si="10"/>
        <v>0.95</v>
      </c>
      <c r="G999" s="8">
        <v>200000</v>
      </c>
      <c r="H999" s="9">
        <f t="shared" si="11"/>
        <v>1600000</v>
      </c>
      <c r="I999" s="10"/>
    </row>
    <row r="1000" spans="1:9" ht="14.25" customHeight="1">
      <c r="A1000" s="6" t="str">
        <f t="shared" si="9"/>
        <v>BGR PURBALINGGA_KEMAWI</v>
      </c>
      <c r="B1000" s="11" t="s">
        <v>856</v>
      </c>
      <c r="C1000" s="11" t="s">
        <v>912</v>
      </c>
      <c r="D1000" s="11">
        <v>9.3800000000000008</v>
      </c>
      <c r="E1000" s="7">
        <f>VLOOKUP(A1000, Sheet2!$A$2:$K$8265, 11)</f>
        <v>110.10129999999999</v>
      </c>
      <c r="F1000" s="7">
        <f t="shared" si="10"/>
        <v>1.1725000000000001</v>
      </c>
      <c r="G1000" s="8">
        <v>200000</v>
      </c>
      <c r="H1000" s="9">
        <f t="shared" si="11"/>
        <v>2000000</v>
      </c>
      <c r="I1000" s="10"/>
    </row>
    <row r="1001" spans="1:9" ht="14.25" customHeight="1">
      <c r="A1001" s="6" t="str">
        <f t="shared" si="9"/>
        <v>BGR PURBALINGGA_KEMBANGAN</v>
      </c>
      <c r="B1001" s="11" t="s">
        <v>856</v>
      </c>
      <c r="C1001" s="11" t="s">
        <v>913</v>
      </c>
      <c r="D1001" s="11">
        <v>7.6</v>
      </c>
      <c r="E1001" s="7">
        <f>VLOOKUP(A1001, Sheet2!$A$2:$K$8265, 11)</f>
        <v>110.10129999999999</v>
      </c>
      <c r="F1001" s="7">
        <f t="shared" si="10"/>
        <v>0.95</v>
      </c>
      <c r="G1001" s="8">
        <v>200000</v>
      </c>
      <c r="H1001" s="9">
        <f t="shared" si="11"/>
        <v>1600000</v>
      </c>
      <c r="I1001" s="10"/>
    </row>
    <row r="1002" spans="1:9" ht="14.25" customHeight="1">
      <c r="A1002" s="6" t="str">
        <f t="shared" si="9"/>
        <v>BGR PURBALINGGA_KEMBARAN WETAN</v>
      </c>
      <c r="B1002" s="11" t="s">
        <v>856</v>
      </c>
      <c r="C1002" s="11" t="s">
        <v>914</v>
      </c>
      <c r="D1002" s="11">
        <v>7.6</v>
      </c>
      <c r="E1002" s="7">
        <f>VLOOKUP(A1002, Sheet2!$A$2:$K$8265, 11)</f>
        <v>110.10129999999999</v>
      </c>
      <c r="F1002" s="7">
        <f t="shared" si="10"/>
        <v>0.95</v>
      </c>
      <c r="G1002" s="8">
        <v>200000</v>
      </c>
      <c r="H1002" s="9">
        <f t="shared" si="11"/>
        <v>1600000</v>
      </c>
      <c r="I1002" s="10"/>
    </row>
    <row r="1003" spans="1:9" ht="14.25" customHeight="1">
      <c r="A1003" s="6" t="str">
        <f t="shared" si="9"/>
        <v>BGR PURBALINGGA_KEMRANGGON</v>
      </c>
      <c r="B1003" s="11" t="s">
        <v>856</v>
      </c>
      <c r="C1003" s="11" t="s">
        <v>915</v>
      </c>
      <c r="D1003" s="11">
        <v>10.28</v>
      </c>
      <c r="E1003" s="7">
        <f>VLOOKUP(A1003, Sheet2!$A$2:$K$8265, 11)</f>
        <v>110.10129999999999</v>
      </c>
      <c r="F1003" s="7">
        <f t="shared" si="10"/>
        <v>1.2849999999999999</v>
      </c>
      <c r="G1003" s="8">
        <v>200000</v>
      </c>
      <c r="H1003" s="9">
        <f t="shared" si="11"/>
        <v>2200000</v>
      </c>
      <c r="I1003" s="10"/>
    </row>
    <row r="1004" spans="1:9" ht="14.25" customHeight="1">
      <c r="A1004" s="6" t="str">
        <f t="shared" si="9"/>
        <v>BGR PURBALINGGA_KERTAYASA</v>
      </c>
      <c r="B1004" s="11" t="s">
        <v>856</v>
      </c>
      <c r="C1004" s="11" t="s">
        <v>916</v>
      </c>
      <c r="D1004" s="11">
        <v>10.28</v>
      </c>
      <c r="E1004" s="7">
        <f>VLOOKUP(A1004, Sheet2!$A$2:$K$8265, 11)</f>
        <v>110.10129999999999</v>
      </c>
      <c r="F1004" s="7">
        <f t="shared" si="10"/>
        <v>1.2849999999999999</v>
      </c>
      <c r="G1004" s="8">
        <v>200000</v>
      </c>
      <c r="H1004" s="9">
        <f t="shared" si="11"/>
        <v>2200000</v>
      </c>
      <c r="I1004" s="10"/>
    </row>
    <row r="1005" spans="1:9" ht="14.25" customHeight="1">
      <c r="A1005" s="6" t="str">
        <f t="shared" si="9"/>
        <v>BGR PURBALINGGA_KINCANG</v>
      </c>
      <c r="B1005" s="11" t="s">
        <v>856</v>
      </c>
      <c r="C1005" s="11" t="s">
        <v>917</v>
      </c>
      <c r="D1005" s="11">
        <v>10.28</v>
      </c>
      <c r="E1005" s="7">
        <f>VLOOKUP(A1005, Sheet2!$A$2:$K$8265, 11)</f>
        <v>110.10129999999999</v>
      </c>
      <c r="F1005" s="7">
        <f t="shared" si="10"/>
        <v>1.2849999999999999</v>
      </c>
      <c r="G1005" s="8">
        <v>200000</v>
      </c>
      <c r="H1005" s="9">
        <f t="shared" si="11"/>
        <v>2200000</v>
      </c>
      <c r="I1005" s="10"/>
    </row>
    <row r="1006" spans="1:9" ht="14.25" customHeight="1">
      <c r="A1006" s="6" t="str">
        <f t="shared" si="9"/>
        <v>BGR PURBALINGGA_KLAMPOK</v>
      </c>
      <c r="B1006" s="11" t="s">
        <v>856</v>
      </c>
      <c r="C1006" s="11" t="s">
        <v>808</v>
      </c>
      <c r="D1006" s="11">
        <v>10.28</v>
      </c>
      <c r="E1006" s="7">
        <f>VLOOKUP(A1006, Sheet2!$A$2:$K$8265, 11)</f>
        <v>110.10129999999999</v>
      </c>
      <c r="F1006" s="7">
        <f t="shared" si="10"/>
        <v>1.2849999999999999</v>
      </c>
      <c r="G1006" s="8">
        <v>200000</v>
      </c>
      <c r="H1006" s="9">
        <f t="shared" si="11"/>
        <v>2200000</v>
      </c>
      <c r="I1006" s="10"/>
    </row>
    <row r="1007" spans="1:9" ht="14.25" customHeight="1">
      <c r="A1007" s="6" t="str">
        <f t="shared" si="9"/>
        <v>BGR PURBALINGGA_KLAPA</v>
      </c>
      <c r="B1007" s="11" t="s">
        <v>856</v>
      </c>
      <c r="C1007" s="11" t="s">
        <v>918</v>
      </c>
      <c r="D1007" s="11">
        <v>10.28</v>
      </c>
      <c r="E1007" s="7">
        <f>VLOOKUP(A1007, Sheet2!$A$2:$K$8265, 11)</f>
        <v>110.10129999999999</v>
      </c>
      <c r="F1007" s="7">
        <f t="shared" si="10"/>
        <v>1.2849999999999999</v>
      </c>
      <c r="G1007" s="8">
        <v>200000</v>
      </c>
      <c r="H1007" s="9">
        <f t="shared" si="11"/>
        <v>2200000</v>
      </c>
      <c r="I1007" s="10"/>
    </row>
    <row r="1008" spans="1:9" ht="14.25" customHeight="1">
      <c r="A1008" s="6" t="str">
        <f t="shared" si="9"/>
        <v>BGR PURBALINGGA_KLESEM</v>
      </c>
      <c r="B1008" s="11" t="s">
        <v>856</v>
      </c>
      <c r="C1008" s="11" t="s">
        <v>919</v>
      </c>
      <c r="D1008" s="11">
        <v>5.84</v>
      </c>
      <c r="E1008" s="7">
        <f>VLOOKUP(A1008, Sheet2!$A$2:$K$8265, 11)</f>
        <v>110.10129999999999</v>
      </c>
      <c r="F1008" s="7">
        <f t="shared" si="10"/>
        <v>0.73</v>
      </c>
      <c r="G1008" s="8">
        <v>200000</v>
      </c>
      <c r="H1008" s="9">
        <f t="shared" si="11"/>
        <v>1200000</v>
      </c>
      <c r="I1008" s="10"/>
    </row>
    <row r="1009" spans="1:9" ht="14.25" customHeight="1">
      <c r="A1009" s="6" t="str">
        <f t="shared" si="9"/>
        <v>BGR PURBALINGGA_KLINTING</v>
      </c>
      <c r="B1009" s="11" t="s">
        <v>856</v>
      </c>
      <c r="C1009" s="11" t="s">
        <v>920</v>
      </c>
      <c r="D1009" s="11">
        <v>9.3800000000000008</v>
      </c>
      <c r="E1009" s="7">
        <f>VLOOKUP(A1009, Sheet2!$A$2:$K$8265, 11)</f>
        <v>110.10129999999999</v>
      </c>
      <c r="F1009" s="7">
        <f t="shared" si="10"/>
        <v>1.1725000000000001</v>
      </c>
      <c r="G1009" s="8">
        <v>200000</v>
      </c>
      <c r="H1009" s="9">
        <f t="shared" si="11"/>
        <v>2000000</v>
      </c>
      <c r="I1009" s="10"/>
    </row>
    <row r="1010" spans="1:9" ht="14.25" customHeight="1">
      <c r="A1010" s="6" t="str">
        <f t="shared" si="9"/>
        <v>BGR PURBALINGGA_KRENCENG</v>
      </c>
      <c r="B1010" s="11" t="s">
        <v>856</v>
      </c>
      <c r="C1010" s="11" t="s">
        <v>921</v>
      </c>
      <c r="D1010" s="11">
        <v>7.6</v>
      </c>
      <c r="E1010" s="7">
        <f>VLOOKUP(A1010, Sheet2!$A$2:$K$8265, 11)</f>
        <v>110.10129999999999</v>
      </c>
      <c r="F1010" s="7">
        <f t="shared" si="10"/>
        <v>0.95</v>
      </c>
      <c r="G1010" s="8">
        <v>200000</v>
      </c>
      <c r="H1010" s="9">
        <f t="shared" si="11"/>
        <v>1600000</v>
      </c>
      <c r="I1010" s="10"/>
    </row>
    <row r="1011" spans="1:9" ht="14.25" customHeight="1">
      <c r="A1011" s="6" t="str">
        <f t="shared" si="9"/>
        <v>BGR PURBALINGGA_KUTAWIS</v>
      </c>
      <c r="B1011" s="11" t="s">
        <v>856</v>
      </c>
      <c r="C1011" s="11" t="s">
        <v>922</v>
      </c>
      <c r="D1011" s="11">
        <v>7.6</v>
      </c>
      <c r="E1011" s="7">
        <f>VLOOKUP(A1011, Sheet2!$A$2:$K$8265, 11)</f>
        <v>110.10129999999999</v>
      </c>
      <c r="F1011" s="7">
        <f t="shared" si="10"/>
        <v>0.95</v>
      </c>
      <c r="G1011" s="8">
        <v>200000</v>
      </c>
      <c r="H1011" s="9">
        <f t="shared" si="11"/>
        <v>1600000</v>
      </c>
      <c r="I1011" s="10"/>
    </row>
    <row r="1012" spans="1:9" ht="14.25" customHeight="1">
      <c r="A1012" s="6" t="str">
        <f t="shared" si="9"/>
        <v>BGR PURBALINGGA_LAMONGAN</v>
      </c>
      <c r="B1012" s="11" t="s">
        <v>856</v>
      </c>
      <c r="C1012" s="11" t="s">
        <v>923</v>
      </c>
      <c r="D1012" s="11">
        <v>7.6</v>
      </c>
      <c r="E1012" s="7">
        <f>VLOOKUP(A1012, Sheet2!$A$2:$K$8265, 11)</f>
        <v>110.10129999999999</v>
      </c>
      <c r="F1012" s="7">
        <f t="shared" si="10"/>
        <v>0.95</v>
      </c>
      <c r="G1012" s="8">
        <v>200000</v>
      </c>
      <c r="H1012" s="9">
        <f t="shared" si="11"/>
        <v>1600000</v>
      </c>
      <c r="I1012" s="10"/>
    </row>
    <row r="1013" spans="1:9" ht="14.25" customHeight="1">
      <c r="A1013" s="6" t="str">
        <f t="shared" si="9"/>
        <v>BGR PURBALINGGA_LAMUK</v>
      </c>
      <c r="B1013" s="11" t="s">
        <v>856</v>
      </c>
      <c r="C1013" s="11" t="s">
        <v>924</v>
      </c>
      <c r="D1013" s="11">
        <v>7.6</v>
      </c>
      <c r="E1013" s="7">
        <f>VLOOKUP(A1013, Sheet2!$A$2:$K$8265, 11)</f>
        <v>110.10129999999999</v>
      </c>
      <c r="F1013" s="7">
        <f t="shared" si="10"/>
        <v>0.95</v>
      </c>
      <c r="G1013" s="8">
        <v>200000</v>
      </c>
      <c r="H1013" s="9">
        <f t="shared" si="11"/>
        <v>1600000</v>
      </c>
      <c r="I1013" s="10"/>
    </row>
    <row r="1014" spans="1:9" ht="14.25" customHeight="1">
      <c r="A1014" s="6" t="str">
        <f t="shared" si="9"/>
        <v>BGR PURBALINGGA_LANGGAR</v>
      </c>
      <c r="B1014" s="11" t="s">
        <v>856</v>
      </c>
      <c r="C1014" s="11" t="s">
        <v>925</v>
      </c>
      <c r="D1014" s="11">
        <v>7.6</v>
      </c>
      <c r="E1014" s="7">
        <f>VLOOKUP(A1014, Sheet2!$A$2:$K$8265, 11)</f>
        <v>110.10129999999999</v>
      </c>
      <c r="F1014" s="7">
        <f t="shared" si="10"/>
        <v>0.95</v>
      </c>
      <c r="G1014" s="8">
        <v>200000</v>
      </c>
      <c r="H1014" s="9">
        <f t="shared" si="11"/>
        <v>1600000</v>
      </c>
      <c r="I1014" s="10"/>
    </row>
    <row r="1015" spans="1:9" ht="14.25" customHeight="1">
      <c r="A1015" s="6" t="str">
        <f t="shared" si="9"/>
        <v>BGR PURBALINGGA_LARANGAN</v>
      </c>
      <c r="B1015" s="11" t="s">
        <v>856</v>
      </c>
      <c r="C1015" s="11" t="s">
        <v>316</v>
      </c>
      <c r="D1015" s="11">
        <v>7.6</v>
      </c>
      <c r="E1015" s="7">
        <f>VLOOKUP(A1015, Sheet2!$A$2:$K$8265, 11)</f>
        <v>109.37690000000001</v>
      </c>
      <c r="F1015" s="7">
        <f t="shared" si="10"/>
        <v>0.95</v>
      </c>
      <c r="G1015" s="8">
        <v>200000</v>
      </c>
      <c r="H1015" s="9">
        <f t="shared" si="11"/>
        <v>1600000</v>
      </c>
      <c r="I1015" s="10"/>
    </row>
    <row r="1016" spans="1:9" ht="14.25" customHeight="1">
      <c r="A1016" s="6" t="str">
        <f t="shared" si="9"/>
        <v>BGR PURBALINGGA_LOSARI</v>
      </c>
      <c r="B1016" s="11" t="s">
        <v>856</v>
      </c>
      <c r="C1016" s="11" t="s">
        <v>926</v>
      </c>
      <c r="D1016" s="11">
        <v>7.6</v>
      </c>
      <c r="E1016" s="7">
        <f>VLOOKUP(A1016, Sheet2!$A$2:$K$8265, 11)</f>
        <v>110.10129999999999</v>
      </c>
      <c r="F1016" s="7">
        <f t="shared" si="10"/>
        <v>0.95</v>
      </c>
      <c r="G1016" s="8">
        <v>200000</v>
      </c>
      <c r="H1016" s="9">
        <f t="shared" si="11"/>
        <v>1600000</v>
      </c>
      <c r="I1016" s="10"/>
    </row>
    <row r="1017" spans="1:9" ht="14.25" customHeight="1">
      <c r="A1017" s="6" t="str">
        <f t="shared" si="9"/>
        <v>BGR PURBALINGGA_MAJASARI</v>
      </c>
      <c r="B1017" s="11" t="s">
        <v>856</v>
      </c>
      <c r="C1017" s="11" t="s">
        <v>927</v>
      </c>
      <c r="D1017" s="11">
        <v>7.6</v>
      </c>
      <c r="E1017" s="7">
        <f>VLOOKUP(A1017, Sheet2!$A$2:$K$8265, 11)</f>
        <v>110.10129999999999</v>
      </c>
      <c r="F1017" s="7">
        <f t="shared" si="10"/>
        <v>0.95</v>
      </c>
      <c r="G1017" s="8">
        <v>200000</v>
      </c>
      <c r="H1017" s="9">
        <f t="shared" si="11"/>
        <v>1600000</v>
      </c>
      <c r="I1017" s="10"/>
    </row>
    <row r="1018" spans="1:9" ht="14.25" customHeight="1">
      <c r="A1018" s="6" t="str">
        <f t="shared" si="9"/>
        <v>BGR PURBALINGGA_MAJASEM</v>
      </c>
      <c r="B1018" s="11" t="s">
        <v>856</v>
      </c>
      <c r="C1018" s="11" t="s">
        <v>928</v>
      </c>
      <c r="D1018" s="11">
        <v>7.6</v>
      </c>
      <c r="E1018" s="7">
        <f>VLOOKUP(A1018, Sheet2!$A$2:$K$8265, 11)</f>
        <v>110.10129999999999</v>
      </c>
      <c r="F1018" s="7">
        <f t="shared" si="10"/>
        <v>0.95</v>
      </c>
      <c r="G1018" s="8">
        <v>200000</v>
      </c>
      <c r="H1018" s="9">
        <f t="shared" si="11"/>
        <v>1600000</v>
      </c>
      <c r="I1018" s="10"/>
    </row>
    <row r="1019" spans="1:9" ht="14.25" customHeight="1">
      <c r="A1019" s="6" t="str">
        <f t="shared" si="9"/>
        <v>BGR PURBALINGGA_MAJATENGAH</v>
      </c>
      <c r="B1019" s="11" t="s">
        <v>856</v>
      </c>
      <c r="C1019" s="11" t="s">
        <v>929</v>
      </c>
      <c r="D1019" s="11">
        <v>7.6</v>
      </c>
      <c r="E1019" s="7">
        <f>VLOOKUP(A1019, Sheet2!$A$2:$K$8265, 11)</f>
        <v>110.10129999999999</v>
      </c>
      <c r="F1019" s="7">
        <f t="shared" si="10"/>
        <v>0.95</v>
      </c>
      <c r="G1019" s="8">
        <v>200000</v>
      </c>
      <c r="H1019" s="9">
        <f t="shared" si="11"/>
        <v>1600000</v>
      </c>
      <c r="I1019" s="10"/>
    </row>
    <row r="1020" spans="1:9" ht="14.25" customHeight="1">
      <c r="A1020" s="6" t="str">
        <f t="shared" si="9"/>
        <v>BGR PURBALINGGA_MAKAM</v>
      </c>
      <c r="B1020" s="11" t="s">
        <v>856</v>
      </c>
      <c r="C1020" s="11" t="s">
        <v>930</v>
      </c>
      <c r="D1020" s="11">
        <v>7.6</v>
      </c>
      <c r="E1020" s="7">
        <f>VLOOKUP(A1020, Sheet2!$A$2:$K$8265, 11)</f>
        <v>110.10129999999999</v>
      </c>
      <c r="F1020" s="7">
        <f t="shared" si="10"/>
        <v>0.95</v>
      </c>
      <c r="G1020" s="8">
        <v>200000</v>
      </c>
      <c r="H1020" s="9">
        <f t="shared" si="11"/>
        <v>1600000</v>
      </c>
      <c r="I1020" s="10"/>
    </row>
    <row r="1021" spans="1:9" ht="14.25" customHeight="1">
      <c r="A1021" s="6" t="str">
        <f t="shared" si="9"/>
        <v>BGR PURBALINGGA_MANDIRAJA KULON</v>
      </c>
      <c r="B1021" s="11" t="s">
        <v>856</v>
      </c>
      <c r="C1021" s="11" t="s">
        <v>931</v>
      </c>
      <c r="D1021" s="11">
        <v>10.28</v>
      </c>
      <c r="E1021" s="7">
        <f>VLOOKUP(A1021, Sheet2!$A$2:$K$8265, 11)</f>
        <v>110.10129999999999</v>
      </c>
      <c r="F1021" s="7">
        <f t="shared" si="10"/>
        <v>1.2849999999999999</v>
      </c>
      <c r="G1021" s="8">
        <v>200000</v>
      </c>
      <c r="H1021" s="9">
        <f t="shared" si="11"/>
        <v>2200000</v>
      </c>
      <c r="I1021" s="10"/>
    </row>
    <row r="1022" spans="1:9" ht="14.25" customHeight="1">
      <c r="A1022" s="6" t="str">
        <f t="shared" ref="A1022:A1276" si="12">CONCATENATE(B1022, "_", C1022)</f>
        <v>BGR PURBALINGGA_MANDIRAJA WETAN</v>
      </c>
      <c r="B1022" s="11" t="s">
        <v>856</v>
      </c>
      <c r="C1022" s="11" t="s">
        <v>932</v>
      </c>
      <c r="D1022" s="11">
        <v>10.28</v>
      </c>
      <c r="E1022" s="7">
        <f>VLOOKUP(A1022, Sheet2!$A$2:$K$8265, 11)</f>
        <v>110.10129999999999</v>
      </c>
      <c r="F1022" s="7">
        <f t="shared" ref="F1022:F1276" si="13">D1022/8</f>
        <v>1.2849999999999999</v>
      </c>
      <c r="G1022" s="8">
        <v>200000</v>
      </c>
      <c r="H1022" s="9">
        <f t="shared" ref="H1022:H1276" si="14">G1022*_xlfn.CEILING.MATH(D1022)</f>
        <v>2200000</v>
      </c>
      <c r="I1022" s="10"/>
    </row>
    <row r="1023" spans="1:9" ht="14.25" customHeight="1">
      <c r="A1023" s="6" t="str">
        <f t="shared" si="12"/>
        <v>BGR PURBALINGGA_MERGASANA</v>
      </c>
      <c r="B1023" s="11" t="s">
        <v>856</v>
      </c>
      <c r="C1023" s="11" t="s">
        <v>933</v>
      </c>
      <c r="D1023" s="11">
        <v>7.6</v>
      </c>
      <c r="E1023" s="7">
        <f>VLOOKUP(A1023, Sheet2!$A$2:$K$8265, 11)</f>
        <v>110.10129999999999</v>
      </c>
      <c r="F1023" s="7">
        <f t="shared" si="13"/>
        <v>0.95</v>
      </c>
      <c r="G1023" s="8">
        <v>200000</v>
      </c>
      <c r="H1023" s="9">
        <f t="shared" si="14"/>
        <v>1600000</v>
      </c>
      <c r="I1023" s="10"/>
    </row>
    <row r="1024" spans="1:9" ht="14.25" customHeight="1">
      <c r="A1024" s="6" t="str">
        <f t="shared" si="12"/>
        <v>BGR PURBALINGGA_MUNTANG</v>
      </c>
      <c r="B1024" s="11" t="s">
        <v>856</v>
      </c>
      <c r="C1024" s="11" t="s">
        <v>934</v>
      </c>
      <c r="D1024" s="11">
        <v>7.6</v>
      </c>
      <c r="E1024" s="7">
        <f>VLOOKUP(A1024, Sheet2!$A$2:$K$8265, 11)</f>
        <v>110.10129999999999</v>
      </c>
      <c r="F1024" s="7">
        <f t="shared" si="13"/>
        <v>0.95</v>
      </c>
      <c r="G1024" s="8">
        <v>200000</v>
      </c>
      <c r="H1024" s="9">
        <f t="shared" si="14"/>
        <v>1600000</v>
      </c>
      <c r="I1024" s="10"/>
    </row>
    <row r="1025" spans="1:9" ht="14.25" customHeight="1">
      <c r="A1025" s="6" t="str">
        <f t="shared" si="12"/>
        <v>BGR PURBALINGGA_NANGKASAWIT</v>
      </c>
      <c r="B1025" s="11" t="s">
        <v>856</v>
      </c>
      <c r="C1025" s="11" t="s">
        <v>935</v>
      </c>
      <c r="D1025" s="11">
        <v>7.6</v>
      </c>
      <c r="E1025" s="7">
        <f>VLOOKUP(A1025, Sheet2!$A$2:$K$8265, 11)</f>
        <v>110.10129999999999</v>
      </c>
      <c r="F1025" s="7">
        <f t="shared" si="13"/>
        <v>0.95</v>
      </c>
      <c r="G1025" s="8">
        <v>200000</v>
      </c>
      <c r="H1025" s="9">
        <f t="shared" si="14"/>
        <v>1600000</v>
      </c>
      <c r="I1025" s="10"/>
    </row>
    <row r="1026" spans="1:9" ht="14.25" customHeight="1">
      <c r="A1026" s="6" t="str">
        <f t="shared" si="12"/>
        <v>BGR PURBALINGGA_NANGKOD</v>
      </c>
      <c r="B1026" s="11" t="s">
        <v>856</v>
      </c>
      <c r="C1026" s="11" t="s">
        <v>936</v>
      </c>
      <c r="D1026" s="11">
        <v>7.6</v>
      </c>
      <c r="E1026" s="7">
        <f>VLOOKUP(A1026, Sheet2!$A$2:$K$8265, 11)</f>
        <v>110.10129999999999</v>
      </c>
      <c r="F1026" s="7">
        <f t="shared" si="13"/>
        <v>0.95</v>
      </c>
      <c r="G1026" s="8">
        <v>200000</v>
      </c>
      <c r="H1026" s="9">
        <f t="shared" si="14"/>
        <v>1600000</v>
      </c>
      <c r="I1026" s="10"/>
    </row>
    <row r="1027" spans="1:9" ht="14.25" customHeight="1">
      <c r="A1027" s="6" t="str">
        <f t="shared" si="12"/>
        <v>BGR PURBALINGGA_PAGAK</v>
      </c>
      <c r="B1027" s="11" t="s">
        <v>856</v>
      </c>
      <c r="C1027" s="11" t="s">
        <v>937</v>
      </c>
      <c r="D1027" s="11">
        <v>10.28</v>
      </c>
      <c r="E1027" s="7">
        <f>VLOOKUP(A1027, Sheet2!$A$2:$K$8265, 11)</f>
        <v>110.10129999999999</v>
      </c>
      <c r="F1027" s="7">
        <f t="shared" si="13"/>
        <v>1.2849999999999999</v>
      </c>
      <c r="G1027" s="8">
        <v>200000</v>
      </c>
      <c r="H1027" s="9">
        <f t="shared" si="14"/>
        <v>2200000</v>
      </c>
      <c r="I1027" s="10"/>
    </row>
    <row r="1028" spans="1:9" ht="14.25" customHeight="1">
      <c r="A1028" s="6" t="str">
        <f t="shared" si="12"/>
        <v>BGR PURBALINGGA_PAGERANDONG</v>
      </c>
      <c r="B1028" s="11" t="s">
        <v>856</v>
      </c>
      <c r="C1028" s="11" t="s">
        <v>938</v>
      </c>
      <c r="D1028" s="11">
        <v>7.6</v>
      </c>
      <c r="E1028" s="7">
        <f>VLOOKUP(A1028, Sheet2!$A$2:$K$8265, 11)</f>
        <v>110.10129999999999</v>
      </c>
      <c r="F1028" s="7">
        <f t="shared" si="13"/>
        <v>0.95</v>
      </c>
      <c r="G1028" s="8">
        <v>200000</v>
      </c>
      <c r="H1028" s="9">
        <f t="shared" si="14"/>
        <v>1600000</v>
      </c>
      <c r="I1028" s="10"/>
    </row>
    <row r="1029" spans="1:9" ht="14.25" customHeight="1">
      <c r="A1029" s="6" t="str">
        <f t="shared" si="12"/>
        <v>BGR PURBALINGGA_PANDANSARI</v>
      </c>
      <c r="B1029" s="11" t="s">
        <v>856</v>
      </c>
      <c r="C1029" s="11" t="s">
        <v>182</v>
      </c>
      <c r="D1029" s="11">
        <v>7.6</v>
      </c>
      <c r="E1029" s="7">
        <f>VLOOKUP(A1029, Sheet2!$A$2:$K$8265, 11)</f>
        <v>110.10129999999999</v>
      </c>
      <c r="F1029" s="7">
        <f t="shared" si="13"/>
        <v>0.95</v>
      </c>
      <c r="G1029" s="8">
        <v>200000</v>
      </c>
      <c r="H1029" s="9">
        <f t="shared" si="14"/>
        <v>1600000</v>
      </c>
      <c r="I1029" s="10"/>
    </row>
    <row r="1030" spans="1:9" ht="14.25" customHeight="1">
      <c r="A1030" s="6" t="str">
        <f t="shared" si="12"/>
        <v>BGR PURBALINGGA_PANGEMPON</v>
      </c>
      <c r="B1030" s="11" t="s">
        <v>856</v>
      </c>
      <c r="C1030" s="11" t="s">
        <v>454</v>
      </c>
      <c r="D1030" s="11">
        <v>7.6</v>
      </c>
      <c r="E1030" s="7">
        <f>VLOOKUP(A1030, Sheet2!$A$2:$K$8265, 11)</f>
        <v>110.10129999999999</v>
      </c>
      <c r="F1030" s="7">
        <f t="shared" si="13"/>
        <v>0.95</v>
      </c>
      <c r="G1030" s="8">
        <v>200000</v>
      </c>
      <c r="H1030" s="9">
        <f t="shared" si="14"/>
        <v>1600000</v>
      </c>
      <c r="I1030" s="10"/>
    </row>
    <row r="1031" spans="1:9" ht="14.25" customHeight="1">
      <c r="A1031" s="6" t="str">
        <f t="shared" si="12"/>
        <v>BGR PURBALINGGA_PANGGISARI</v>
      </c>
      <c r="B1031" s="11" t="s">
        <v>856</v>
      </c>
      <c r="C1031" s="11" t="s">
        <v>939</v>
      </c>
      <c r="D1031" s="11">
        <v>10.28</v>
      </c>
      <c r="E1031" s="7">
        <f>VLOOKUP(A1031, Sheet2!$A$2:$K$8265, 11)</f>
        <v>110.10129999999999</v>
      </c>
      <c r="F1031" s="7">
        <f t="shared" si="13"/>
        <v>1.2849999999999999</v>
      </c>
      <c r="G1031" s="8">
        <v>200000</v>
      </c>
      <c r="H1031" s="9">
        <f t="shared" si="14"/>
        <v>2200000</v>
      </c>
      <c r="I1031" s="10"/>
    </row>
    <row r="1032" spans="1:9" ht="14.25" customHeight="1">
      <c r="A1032" s="6" t="str">
        <f t="shared" si="12"/>
        <v>BGR PURBALINGGA_PANICAN</v>
      </c>
      <c r="B1032" s="11" t="s">
        <v>856</v>
      </c>
      <c r="C1032" s="11" t="s">
        <v>940</v>
      </c>
      <c r="D1032" s="11">
        <v>7.6</v>
      </c>
      <c r="E1032" s="7">
        <f>VLOOKUP(A1032, Sheet2!$A$2:$K$8265, 11)</f>
        <v>110.10129999999999</v>
      </c>
      <c r="F1032" s="7">
        <f t="shared" si="13"/>
        <v>0.95</v>
      </c>
      <c r="G1032" s="8">
        <v>200000</v>
      </c>
      <c r="H1032" s="9">
        <f t="shared" si="14"/>
        <v>1600000</v>
      </c>
      <c r="I1032" s="10"/>
    </row>
    <row r="1033" spans="1:9" ht="14.25" customHeight="1">
      <c r="A1033" s="6" t="str">
        <f t="shared" si="12"/>
        <v>BGR PURBALINGGA_PANUNGGALAN</v>
      </c>
      <c r="B1033" s="11" t="s">
        <v>856</v>
      </c>
      <c r="C1033" s="11" t="s">
        <v>941</v>
      </c>
      <c r="D1033" s="11">
        <v>7.6</v>
      </c>
      <c r="E1033" s="7">
        <f>VLOOKUP(A1033, Sheet2!$A$2:$K$8265, 11)</f>
        <v>110.10129999999999</v>
      </c>
      <c r="F1033" s="7">
        <f t="shared" si="13"/>
        <v>0.95</v>
      </c>
      <c r="G1033" s="8">
        <v>200000</v>
      </c>
      <c r="H1033" s="9">
        <f t="shared" si="14"/>
        <v>1600000</v>
      </c>
      <c r="I1033" s="10"/>
    </row>
    <row r="1034" spans="1:9" ht="14.25" customHeight="1">
      <c r="A1034" s="6" t="str">
        <f t="shared" si="12"/>
        <v>BGR PURBALINGGA_PANUSUPAN</v>
      </c>
      <c r="B1034" s="11" t="s">
        <v>856</v>
      </c>
      <c r="C1034" s="11" t="s">
        <v>942</v>
      </c>
      <c r="D1034" s="11">
        <v>7.6</v>
      </c>
      <c r="E1034" s="7">
        <f>VLOOKUP(A1034, Sheet2!$A$2:$K$8265, 11)</f>
        <v>110.10129999999999</v>
      </c>
      <c r="F1034" s="7">
        <f t="shared" si="13"/>
        <v>0.95</v>
      </c>
      <c r="G1034" s="8">
        <v>200000</v>
      </c>
      <c r="H1034" s="9">
        <f t="shared" si="14"/>
        <v>1600000</v>
      </c>
      <c r="I1034" s="10"/>
    </row>
    <row r="1035" spans="1:9" ht="14.25" customHeight="1">
      <c r="A1035" s="6" t="str">
        <f t="shared" si="12"/>
        <v>BGR PURBALINGGA_PASINGGANGAN</v>
      </c>
      <c r="B1035" s="11" t="s">
        <v>856</v>
      </c>
      <c r="C1035" s="11" t="s">
        <v>943</v>
      </c>
      <c r="D1035" s="11">
        <v>9.3800000000000008</v>
      </c>
      <c r="E1035" s="7">
        <f>VLOOKUP(A1035, Sheet2!$A$2:$K$8265, 11)</f>
        <v>110.10129999999999</v>
      </c>
      <c r="F1035" s="7">
        <f t="shared" si="13"/>
        <v>1.1725000000000001</v>
      </c>
      <c r="G1035" s="8">
        <v>200000</v>
      </c>
      <c r="H1035" s="9">
        <f t="shared" si="14"/>
        <v>2000000</v>
      </c>
      <c r="I1035" s="10"/>
    </row>
    <row r="1036" spans="1:9" ht="14.25" customHeight="1">
      <c r="A1036" s="6" t="str">
        <f t="shared" si="12"/>
        <v>BGR PURBALINGGA_PASUNGGINGAN</v>
      </c>
      <c r="B1036" s="11" t="s">
        <v>856</v>
      </c>
      <c r="C1036" s="11" t="s">
        <v>944</v>
      </c>
      <c r="D1036" s="11">
        <v>7.6</v>
      </c>
      <c r="E1036" s="7">
        <f>VLOOKUP(A1036, Sheet2!$A$2:$K$8265, 11)</f>
        <v>110.10129999999999</v>
      </c>
      <c r="F1036" s="7">
        <f t="shared" si="13"/>
        <v>0.95</v>
      </c>
      <c r="G1036" s="8">
        <v>200000</v>
      </c>
      <c r="H1036" s="9">
        <f t="shared" si="14"/>
        <v>1600000</v>
      </c>
      <c r="I1036" s="10"/>
    </row>
    <row r="1037" spans="1:9" ht="14.25" customHeight="1">
      <c r="A1037" s="6" t="str">
        <f t="shared" si="12"/>
        <v>BGR PURBALINGGA_PEGANDEKAN</v>
      </c>
      <c r="B1037" s="11" t="s">
        <v>856</v>
      </c>
      <c r="C1037" s="11" t="s">
        <v>945</v>
      </c>
      <c r="D1037" s="11">
        <v>7.6</v>
      </c>
      <c r="E1037" s="7">
        <f>VLOOKUP(A1037, Sheet2!$A$2:$K$8265, 11)</f>
        <v>110.10129999999999</v>
      </c>
      <c r="F1037" s="7">
        <f t="shared" si="13"/>
        <v>0.95</v>
      </c>
      <c r="G1037" s="8">
        <v>200000</v>
      </c>
      <c r="H1037" s="9">
        <f t="shared" si="14"/>
        <v>1600000</v>
      </c>
      <c r="I1037" s="10"/>
    </row>
    <row r="1038" spans="1:9" ht="14.25" customHeight="1">
      <c r="A1038" s="6" t="str">
        <f t="shared" si="12"/>
        <v>BGR PURBALINGGA_PEKIKIRAN</v>
      </c>
      <c r="B1038" s="11" t="s">
        <v>856</v>
      </c>
      <c r="C1038" s="11" t="s">
        <v>946</v>
      </c>
      <c r="D1038" s="11">
        <v>10.28</v>
      </c>
      <c r="E1038" s="7">
        <f>VLOOKUP(A1038, Sheet2!$A$2:$K$8265, 11)</f>
        <v>110.10129999999999</v>
      </c>
      <c r="F1038" s="7">
        <f t="shared" si="13"/>
        <v>1.2849999999999999</v>
      </c>
      <c r="G1038" s="8">
        <v>200000</v>
      </c>
      <c r="H1038" s="9">
        <f t="shared" si="14"/>
        <v>2200000</v>
      </c>
      <c r="I1038" s="10"/>
    </row>
    <row r="1039" spans="1:9" ht="14.25" customHeight="1">
      <c r="A1039" s="6" t="str">
        <f t="shared" si="12"/>
        <v>BGR PURBALINGGA_PEKIRINGAN</v>
      </c>
      <c r="B1039" s="11" t="s">
        <v>856</v>
      </c>
      <c r="C1039" s="11" t="s">
        <v>947</v>
      </c>
      <c r="D1039" s="11">
        <v>7.6</v>
      </c>
      <c r="E1039" s="7">
        <f>VLOOKUP(A1039, Sheet2!$A$2:$K$8265, 11)</f>
        <v>110.10129999999999</v>
      </c>
      <c r="F1039" s="7">
        <f t="shared" si="13"/>
        <v>0.95</v>
      </c>
      <c r="G1039" s="8">
        <v>200000</v>
      </c>
      <c r="H1039" s="9">
        <f t="shared" si="14"/>
        <v>1600000</v>
      </c>
      <c r="I1039" s="10"/>
    </row>
    <row r="1040" spans="1:9" ht="14.25" customHeight="1">
      <c r="A1040" s="6" t="str">
        <f t="shared" si="12"/>
        <v>BGR PURBALINGGA_PEKUNDEN</v>
      </c>
      <c r="B1040" s="11" t="s">
        <v>856</v>
      </c>
      <c r="C1040" s="11" t="s">
        <v>948</v>
      </c>
      <c r="D1040" s="11">
        <v>9.3800000000000008</v>
      </c>
      <c r="E1040" s="7">
        <f>VLOOKUP(A1040, Sheet2!$A$2:$K$8265, 11)</f>
        <v>110.10129999999999</v>
      </c>
      <c r="F1040" s="7">
        <f t="shared" si="13"/>
        <v>1.1725000000000001</v>
      </c>
      <c r="G1040" s="8">
        <v>200000</v>
      </c>
      <c r="H1040" s="9">
        <f t="shared" si="14"/>
        <v>2000000</v>
      </c>
      <c r="I1040" s="10"/>
    </row>
    <row r="1041" spans="1:9" ht="14.25" customHeight="1">
      <c r="A1041" s="6" t="str">
        <f t="shared" si="12"/>
        <v>BGR PURBALINGGA_PELUMUTAN</v>
      </c>
      <c r="B1041" s="11" t="s">
        <v>856</v>
      </c>
      <c r="C1041" s="11" t="s">
        <v>949</v>
      </c>
      <c r="D1041" s="11">
        <v>7.6</v>
      </c>
      <c r="E1041" s="7">
        <f>VLOOKUP(A1041, Sheet2!$A$2:$K$8265, 11)</f>
        <v>110.10129999999999</v>
      </c>
      <c r="F1041" s="7">
        <f t="shared" si="13"/>
        <v>0.95</v>
      </c>
      <c r="G1041" s="8">
        <v>200000</v>
      </c>
      <c r="H1041" s="9">
        <f t="shared" si="14"/>
        <v>1600000</v>
      </c>
      <c r="I1041" s="10"/>
    </row>
    <row r="1042" spans="1:9" ht="14.25" customHeight="1">
      <c r="A1042" s="6" t="str">
        <f t="shared" si="12"/>
        <v>BGR PURBALINGGA_PENARUBAN</v>
      </c>
      <c r="B1042" s="11" t="s">
        <v>856</v>
      </c>
      <c r="C1042" s="11" t="s">
        <v>950</v>
      </c>
      <c r="D1042" s="11">
        <v>7.6</v>
      </c>
      <c r="E1042" s="7">
        <f>VLOOKUP(A1042, Sheet2!$A$2:$K$8265, 11)</f>
        <v>110.10129999999999</v>
      </c>
      <c r="F1042" s="7">
        <f t="shared" si="13"/>
        <v>0.95</v>
      </c>
      <c r="G1042" s="8">
        <v>200000</v>
      </c>
      <c r="H1042" s="9">
        <f t="shared" si="14"/>
        <v>1600000</v>
      </c>
      <c r="I1042" s="10"/>
    </row>
    <row r="1043" spans="1:9" ht="14.25" customHeight="1">
      <c r="A1043" s="6" t="str">
        <f t="shared" si="12"/>
        <v>BGR PURBALINGGA_PENARUSAN KULON</v>
      </c>
      <c r="B1043" s="11" t="s">
        <v>856</v>
      </c>
      <c r="C1043" s="11" t="s">
        <v>951</v>
      </c>
      <c r="D1043" s="11">
        <v>10.28</v>
      </c>
      <c r="E1043" s="7">
        <f>VLOOKUP(A1043, Sheet2!$A$2:$K$8265, 11)</f>
        <v>110.10129999999999</v>
      </c>
      <c r="F1043" s="7">
        <f t="shared" si="13"/>
        <v>1.2849999999999999</v>
      </c>
      <c r="G1043" s="8">
        <v>200000</v>
      </c>
      <c r="H1043" s="9">
        <f t="shared" si="14"/>
        <v>2200000</v>
      </c>
      <c r="I1043" s="10"/>
    </row>
    <row r="1044" spans="1:9" ht="14.25" customHeight="1">
      <c r="A1044" s="6" t="str">
        <f t="shared" si="12"/>
        <v>BGR PURBALINGGA_PENARUSAN WETAN</v>
      </c>
      <c r="B1044" s="11" t="s">
        <v>856</v>
      </c>
      <c r="C1044" s="11" t="s">
        <v>952</v>
      </c>
      <c r="D1044" s="11">
        <v>10.28</v>
      </c>
      <c r="E1044" s="7">
        <f>VLOOKUP(A1044, Sheet2!$A$2:$K$8265, 11)</f>
        <v>110.10129999999999</v>
      </c>
      <c r="F1044" s="7">
        <f t="shared" si="13"/>
        <v>1.2849999999999999</v>
      </c>
      <c r="G1044" s="8">
        <v>200000</v>
      </c>
      <c r="H1044" s="9">
        <f t="shared" si="14"/>
        <v>2200000</v>
      </c>
      <c r="I1044" s="10"/>
    </row>
    <row r="1045" spans="1:9" ht="14.25" customHeight="1">
      <c r="A1045" s="6" t="str">
        <f t="shared" si="12"/>
        <v>BGR PURBALINGGA_PENGADEGAN</v>
      </c>
      <c r="B1045" s="11" t="s">
        <v>856</v>
      </c>
      <c r="C1045" s="11" t="s">
        <v>953</v>
      </c>
      <c r="D1045" s="11">
        <v>7.6</v>
      </c>
      <c r="E1045" s="7">
        <f>VLOOKUP(A1045, Sheet2!$A$2:$K$8265, 11)</f>
        <v>110.10129999999999</v>
      </c>
      <c r="F1045" s="7">
        <f t="shared" si="13"/>
        <v>0.95</v>
      </c>
      <c r="G1045" s="8">
        <v>200000</v>
      </c>
      <c r="H1045" s="9">
        <f t="shared" si="14"/>
        <v>1600000</v>
      </c>
      <c r="I1045" s="10"/>
    </row>
    <row r="1046" spans="1:9" ht="14.25" customHeight="1">
      <c r="A1046" s="6" t="str">
        <f t="shared" si="12"/>
        <v>BGR PURBALINGGA_PENOLIH</v>
      </c>
      <c r="B1046" s="11" t="s">
        <v>856</v>
      </c>
      <c r="C1046" s="11" t="s">
        <v>954</v>
      </c>
      <c r="D1046" s="11">
        <v>7.6</v>
      </c>
      <c r="E1046" s="7">
        <f>VLOOKUP(A1046, Sheet2!$A$2:$K$8265, 11)</f>
        <v>110.10129999999999</v>
      </c>
      <c r="F1046" s="7">
        <f t="shared" si="13"/>
        <v>0.95</v>
      </c>
      <c r="G1046" s="8">
        <v>200000</v>
      </c>
      <c r="H1046" s="9">
        <f t="shared" si="14"/>
        <v>1600000</v>
      </c>
      <c r="I1046" s="10"/>
    </row>
    <row r="1047" spans="1:9" ht="14.25" customHeight="1">
      <c r="A1047" s="6" t="str">
        <f t="shared" si="12"/>
        <v>BGR PURBALINGGA_PEPEDAN</v>
      </c>
      <c r="B1047" s="11" t="s">
        <v>856</v>
      </c>
      <c r="C1047" s="11" t="s">
        <v>955</v>
      </c>
      <c r="D1047" s="11">
        <v>7.6</v>
      </c>
      <c r="E1047" s="7">
        <f>VLOOKUP(A1047, Sheet2!$A$2:$K$8265, 11)</f>
        <v>110.10129999999999</v>
      </c>
      <c r="F1047" s="7">
        <f t="shared" si="13"/>
        <v>0.95</v>
      </c>
      <c r="G1047" s="8">
        <v>200000</v>
      </c>
      <c r="H1047" s="9">
        <f t="shared" si="14"/>
        <v>1600000</v>
      </c>
      <c r="I1047" s="10"/>
    </row>
    <row r="1048" spans="1:9" ht="14.25" customHeight="1">
      <c r="A1048" s="6" t="str">
        <f t="shared" si="12"/>
        <v>BGR PURBALINGGA_PIASA KULON</v>
      </c>
      <c r="B1048" s="11" t="s">
        <v>856</v>
      </c>
      <c r="C1048" s="11" t="s">
        <v>956</v>
      </c>
      <c r="D1048" s="11">
        <v>9.3800000000000008</v>
      </c>
      <c r="E1048" s="7">
        <f>VLOOKUP(A1048, Sheet2!$A$2:$K$8265, 11)</f>
        <v>110.10129999999999</v>
      </c>
      <c r="F1048" s="7">
        <f t="shared" si="13"/>
        <v>1.1725000000000001</v>
      </c>
      <c r="G1048" s="8">
        <v>200000</v>
      </c>
      <c r="H1048" s="9">
        <f t="shared" si="14"/>
        <v>2000000</v>
      </c>
      <c r="I1048" s="10"/>
    </row>
    <row r="1049" spans="1:9" ht="14.25" customHeight="1">
      <c r="A1049" s="6" t="str">
        <f t="shared" si="12"/>
        <v>BGR PURBALINGGA_PIASA WETAN</v>
      </c>
      <c r="B1049" s="11" t="s">
        <v>856</v>
      </c>
      <c r="C1049" s="11" t="s">
        <v>957</v>
      </c>
      <c r="D1049" s="11">
        <v>10.28</v>
      </c>
      <c r="E1049" s="7">
        <f>VLOOKUP(A1049, Sheet2!$A$2:$K$8265, 11)</f>
        <v>110.10129999999999</v>
      </c>
      <c r="F1049" s="7">
        <f t="shared" si="13"/>
        <v>1.2849999999999999</v>
      </c>
      <c r="G1049" s="8">
        <v>200000</v>
      </c>
      <c r="H1049" s="9">
        <f t="shared" si="14"/>
        <v>2200000</v>
      </c>
      <c r="I1049" s="10"/>
    </row>
    <row r="1050" spans="1:9" ht="14.25" customHeight="1">
      <c r="A1050" s="6" t="str">
        <f t="shared" si="12"/>
        <v>BGR PURBALINGGA_PINGIT</v>
      </c>
      <c r="B1050" s="11" t="s">
        <v>856</v>
      </c>
      <c r="C1050" s="11" t="s">
        <v>958</v>
      </c>
      <c r="D1050" s="11">
        <v>10.28</v>
      </c>
      <c r="E1050" s="7">
        <f>VLOOKUP(A1050, Sheet2!$A$2:$K$8265, 11)</f>
        <v>110.10129999999999</v>
      </c>
      <c r="F1050" s="7">
        <f t="shared" si="13"/>
        <v>1.2849999999999999</v>
      </c>
      <c r="G1050" s="8">
        <v>200000</v>
      </c>
      <c r="H1050" s="9">
        <f t="shared" si="14"/>
        <v>2200000</v>
      </c>
      <c r="I1050" s="10"/>
    </row>
    <row r="1051" spans="1:9" ht="14.25" customHeight="1">
      <c r="A1051" s="6" t="str">
        <f t="shared" si="12"/>
        <v>BGR PURBALINGGA_PLANA</v>
      </c>
      <c r="B1051" s="11" t="s">
        <v>856</v>
      </c>
      <c r="C1051" s="11" t="s">
        <v>959</v>
      </c>
      <c r="D1051" s="11">
        <v>9.3800000000000008</v>
      </c>
      <c r="E1051" s="7">
        <f>VLOOKUP(A1051, Sheet2!$A$2:$K$8265, 11)</f>
        <v>110.10129999999999</v>
      </c>
      <c r="F1051" s="7">
        <f t="shared" si="13"/>
        <v>1.1725000000000001</v>
      </c>
      <c r="G1051" s="8">
        <v>200000</v>
      </c>
      <c r="H1051" s="9">
        <f t="shared" si="14"/>
        <v>2000000</v>
      </c>
      <c r="I1051" s="10"/>
    </row>
    <row r="1052" spans="1:9" ht="14.25" customHeight="1">
      <c r="A1052" s="6" t="str">
        <f t="shared" si="12"/>
        <v>BGR PURBALINGGA_PURWAREJA</v>
      </c>
      <c r="B1052" s="11" t="s">
        <v>856</v>
      </c>
      <c r="C1052" s="11" t="s">
        <v>960</v>
      </c>
      <c r="D1052" s="11">
        <v>10.28</v>
      </c>
      <c r="E1052" s="7">
        <f>VLOOKUP(A1052, Sheet2!$A$2:$K$8265, 11)</f>
        <v>110.10129999999999</v>
      </c>
      <c r="F1052" s="7">
        <f t="shared" si="13"/>
        <v>1.2849999999999999</v>
      </c>
      <c r="G1052" s="8">
        <v>200000</v>
      </c>
      <c r="H1052" s="9">
        <f t="shared" si="14"/>
        <v>2200000</v>
      </c>
      <c r="I1052" s="10"/>
    </row>
    <row r="1053" spans="1:9" ht="14.25" customHeight="1">
      <c r="A1053" s="6" t="str">
        <f t="shared" si="12"/>
        <v>BGR PURBALINGGA_PURWASABA</v>
      </c>
      <c r="B1053" s="11" t="s">
        <v>856</v>
      </c>
      <c r="C1053" s="11" t="s">
        <v>961</v>
      </c>
      <c r="D1053" s="11">
        <v>10.28</v>
      </c>
      <c r="E1053" s="7">
        <f>VLOOKUP(A1053, Sheet2!$A$2:$K$8265, 11)</f>
        <v>110.10129999999999</v>
      </c>
      <c r="F1053" s="7">
        <f t="shared" si="13"/>
        <v>1.2849999999999999</v>
      </c>
      <c r="G1053" s="8">
        <v>200000</v>
      </c>
      <c r="H1053" s="9">
        <f t="shared" si="14"/>
        <v>2200000</v>
      </c>
      <c r="I1053" s="10"/>
    </row>
    <row r="1054" spans="1:9" ht="14.25" customHeight="1">
      <c r="A1054" s="6" t="str">
        <f t="shared" si="12"/>
        <v>BGR PURBALINGGA_PURWONEGORO</v>
      </c>
      <c r="B1054" s="11" t="s">
        <v>856</v>
      </c>
      <c r="C1054" s="11" t="s">
        <v>962</v>
      </c>
      <c r="D1054" s="11">
        <v>10.28</v>
      </c>
      <c r="E1054" s="7">
        <f>VLOOKUP(A1054, Sheet2!$A$2:$K$8265, 11)</f>
        <v>110.10129999999999</v>
      </c>
      <c r="F1054" s="7">
        <f t="shared" si="13"/>
        <v>1.2849999999999999</v>
      </c>
      <c r="G1054" s="8">
        <v>200000</v>
      </c>
      <c r="H1054" s="9">
        <f t="shared" si="14"/>
        <v>2200000</v>
      </c>
      <c r="I1054" s="10"/>
    </row>
    <row r="1055" spans="1:9" ht="14.25" customHeight="1">
      <c r="A1055" s="6" t="str">
        <f t="shared" si="12"/>
        <v>BGR PURBALINGGA_RAJAWANA</v>
      </c>
      <c r="B1055" s="11" t="s">
        <v>856</v>
      </c>
      <c r="C1055" s="11" t="s">
        <v>963</v>
      </c>
      <c r="D1055" s="11">
        <v>7.6</v>
      </c>
      <c r="E1055" s="7">
        <f>VLOOKUP(A1055, Sheet2!$A$2:$K$8265, 11)</f>
        <v>110.10129999999999</v>
      </c>
      <c r="F1055" s="7">
        <f t="shared" si="13"/>
        <v>0.95</v>
      </c>
      <c r="G1055" s="8">
        <v>200000</v>
      </c>
      <c r="H1055" s="9">
        <f t="shared" si="14"/>
        <v>1600000</v>
      </c>
      <c r="I1055" s="10"/>
    </row>
    <row r="1056" spans="1:9" ht="14.25" customHeight="1">
      <c r="A1056" s="6" t="str">
        <f t="shared" si="12"/>
        <v>BGR PURBALINGGA_RAKIT</v>
      </c>
      <c r="B1056" s="11" t="s">
        <v>856</v>
      </c>
      <c r="C1056" s="11" t="s">
        <v>964</v>
      </c>
      <c r="D1056" s="11">
        <v>10.28</v>
      </c>
      <c r="E1056" s="7">
        <f>VLOOKUP(A1056, Sheet2!$A$2:$K$8265, 11)</f>
        <v>110.10129999999999</v>
      </c>
      <c r="F1056" s="7">
        <f t="shared" si="13"/>
        <v>1.2849999999999999</v>
      </c>
      <c r="G1056" s="8">
        <v>200000</v>
      </c>
      <c r="H1056" s="9">
        <f t="shared" si="14"/>
        <v>2200000</v>
      </c>
      <c r="I1056" s="10"/>
    </row>
    <row r="1057" spans="1:9" ht="14.25" customHeight="1">
      <c r="A1057" s="6" t="str">
        <f t="shared" si="12"/>
        <v>BGR PURBALINGGA_SAMBONG</v>
      </c>
      <c r="B1057" s="11" t="s">
        <v>856</v>
      </c>
      <c r="C1057" s="11" t="s">
        <v>208</v>
      </c>
      <c r="D1057" s="11">
        <v>10.28</v>
      </c>
      <c r="E1057" s="7">
        <f>VLOOKUP(A1057, Sheet2!$A$2:$K$8265, 11)</f>
        <v>110.10129999999999</v>
      </c>
      <c r="F1057" s="7">
        <f t="shared" si="13"/>
        <v>1.2849999999999999</v>
      </c>
      <c r="G1057" s="8">
        <v>200000</v>
      </c>
      <c r="H1057" s="9">
        <f t="shared" si="14"/>
        <v>2200000</v>
      </c>
      <c r="I1057" s="10"/>
    </row>
    <row r="1058" spans="1:9" ht="14.25" customHeight="1">
      <c r="A1058" s="6" t="str">
        <f t="shared" si="12"/>
        <v>BGR PURBALINGGA_SELAKAMBANG</v>
      </c>
      <c r="B1058" s="11" t="s">
        <v>856</v>
      </c>
      <c r="C1058" s="11" t="s">
        <v>965</v>
      </c>
      <c r="D1058" s="11">
        <v>7.6</v>
      </c>
      <c r="E1058" s="7">
        <f>VLOOKUP(A1058, Sheet2!$A$2:$K$8265, 11)</f>
        <v>110.10129999999999</v>
      </c>
      <c r="F1058" s="7">
        <f t="shared" si="13"/>
        <v>0.95</v>
      </c>
      <c r="G1058" s="8">
        <v>200000</v>
      </c>
      <c r="H1058" s="9">
        <f t="shared" si="14"/>
        <v>1600000</v>
      </c>
      <c r="I1058" s="10"/>
    </row>
    <row r="1059" spans="1:9" ht="14.25" customHeight="1">
      <c r="A1059" s="6" t="str">
        <f t="shared" si="12"/>
        <v>BGR PURBALINGGA_SELANEGARA</v>
      </c>
      <c r="B1059" s="11" t="s">
        <v>856</v>
      </c>
      <c r="C1059" s="11" t="s">
        <v>966</v>
      </c>
      <c r="D1059" s="11">
        <v>7.6</v>
      </c>
      <c r="E1059" s="7">
        <f>VLOOKUP(A1059, Sheet2!$A$2:$K$8265, 11)</f>
        <v>110.10129999999999</v>
      </c>
      <c r="F1059" s="7">
        <f t="shared" si="13"/>
        <v>0.95</v>
      </c>
      <c r="G1059" s="8">
        <v>200000</v>
      </c>
      <c r="H1059" s="9">
        <f t="shared" si="14"/>
        <v>1600000</v>
      </c>
      <c r="I1059" s="10"/>
    </row>
    <row r="1060" spans="1:9" ht="14.25" customHeight="1">
      <c r="A1060" s="6" t="str">
        <f t="shared" si="12"/>
        <v>BGR PURBALINGGA_SEMPOR LOR</v>
      </c>
      <c r="B1060" s="11" t="s">
        <v>856</v>
      </c>
      <c r="C1060" s="11" t="s">
        <v>967</v>
      </c>
      <c r="D1060" s="11">
        <v>7.6</v>
      </c>
      <c r="E1060" s="7">
        <f>VLOOKUP(A1060, Sheet2!$A$2:$K$8265, 11)</f>
        <v>110.10129999999999</v>
      </c>
      <c r="F1060" s="7">
        <f t="shared" si="13"/>
        <v>0.95</v>
      </c>
      <c r="G1060" s="8">
        <v>200000</v>
      </c>
      <c r="H1060" s="9">
        <f t="shared" si="14"/>
        <v>1600000</v>
      </c>
      <c r="I1060" s="10"/>
    </row>
    <row r="1061" spans="1:9" ht="14.25" customHeight="1">
      <c r="A1061" s="6" t="str">
        <f t="shared" si="12"/>
        <v>BGR PURBALINGGA_SENON</v>
      </c>
      <c r="B1061" s="11" t="s">
        <v>856</v>
      </c>
      <c r="C1061" s="11" t="s">
        <v>968</v>
      </c>
      <c r="D1061" s="11">
        <v>7.6</v>
      </c>
      <c r="E1061" s="7">
        <f>VLOOKUP(A1061, Sheet2!$A$2:$K$8265, 11)</f>
        <v>110.10129999999999</v>
      </c>
      <c r="F1061" s="7">
        <f t="shared" si="13"/>
        <v>0.95</v>
      </c>
      <c r="G1061" s="8">
        <v>200000</v>
      </c>
      <c r="H1061" s="9">
        <f t="shared" si="14"/>
        <v>1600000</v>
      </c>
      <c r="I1061" s="10"/>
    </row>
    <row r="1062" spans="1:9" ht="14.25" customHeight="1">
      <c r="A1062" s="6" t="str">
        <f t="shared" si="12"/>
        <v>BGR PURBALINGGA_SIDANEGARA</v>
      </c>
      <c r="B1062" s="11" t="s">
        <v>856</v>
      </c>
      <c r="C1062" s="11" t="s">
        <v>969</v>
      </c>
      <c r="D1062" s="11">
        <v>7.6</v>
      </c>
      <c r="E1062" s="7">
        <f>VLOOKUP(A1062, Sheet2!$A$2:$K$8265, 11)</f>
        <v>110.10129999999999</v>
      </c>
      <c r="F1062" s="7">
        <f t="shared" si="13"/>
        <v>0.95</v>
      </c>
      <c r="G1062" s="8">
        <v>200000</v>
      </c>
      <c r="H1062" s="9">
        <f t="shared" si="14"/>
        <v>1600000</v>
      </c>
      <c r="I1062" s="10"/>
    </row>
    <row r="1063" spans="1:9" ht="14.25" customHeight="1">
      <c r="A1063" s="6" t="str">
        <f t="shared" si="12"/>
        <v>BGR PURBALINGGA_SIDAREJA</v>
      </c>
      <c r="B1063" s="11" t="s">
        <v>856</v>
      </c>
      <c r="C1063" s="11" t="s">
        <v>970</v>
      </c>
      <c r="D1063" s="11">
        <v>7.6</v>
      </c>
      <c r="E1063" s="7">
        <f>VLOOKUP(A1063, Sheet2!$A$2:$K$8265, 11)</f>
        <v>110.10129999999999</v>
      </c>
      <c r="F1063" s="7">
        <f t="shared" si="13"/>
        <v>0.95</v>
      </c>
      <c r="G1063" s="8">
        <v>200000</v>
      </c>
      <c r="H1063" s="9">
        <f t="shared" si="14"/>
        <v>1600000</v>
      </c>
      <c r="I1063" s="10"/>
    </row>
    <row r="1064" spans="1:9" ht="14.25" customHeight="1">
      <c r="A1064" s="6" t="str">
        <f t="shared" si="12"/>
        <v>BGR PURBALINGGA_SIMBANG</v>
      </c>
      <c r="B1064" s="11" t="s">
        <v>856</v>
      </c>
      <c r="C1064" s="11" t="s">
        <v>971</v>
      </c>
      <c r="D1064" s="11">
        <v>10.28</v>
      </c>
      <c r="E1064" s="7">
        <f>VLOOKUP(A1064, Sheet2!$A$2:$K$8265, 11)</f>
        <v>110.10129999999999</v>
      </c>
      <c r="F1064" s="7">
        <f t="shared" si="13"/>
        <v>1.2849999999999999</v>
      </c>
      <c r="G1064" s="8">
        <v>200000</v>
      </c>
      <c r="H1064" s="9">
        <f t="shared" si="14"/>
        <v>2200000</v>
      </c>
      <c r="I1064" s="10"/>
    </row>
    <row r="1065" spans="1:9" ht="14.25" customHeight="1">
      <c r="A1065" s="6" t="str">
        <f t="shared" si="12"/>
        <v>BGR PURBALINGGA_SINDURAJA</v>
      </c>
      <c r="B1065" s="11" t="s">
        <v>856</v>
      </c>
      <c r="C1065" s="11" t="s">
        <v>972</v>
      </c>
      <c r="D1065" s="11">
        <v>7.6</v>
      </c>
      <c r="E1065" s="7">
        <f>VLOOKUP(A1065, Sheet2!$A$2:$K$8265, 11)</f>
        <v>110.10129999999999</v>
      </c>
      <c r="F1065" s="7">
        <f t="shared" si="13"/>
        <v>0.95</v>
      </c>
      <c r="G1065" s="8">
        <v>200000</v>
      </c>
      <c r="H1065" s="9">
        <f t="shared" si="14"/>
        <v>1600000</v>
      </c>
      <c r="I1065" s="10"/>
    </row>
    <row r="1066" spans="1:9" ht="14.25" customHeight="1">
      <c r="A1066" s="6" t="str">
        <f t="shared" si="12"/>
        <v>BGR PURBALINGGA_SITUWANGI</v>
      </c>
      <c r="B1066" s="11" t="s">
        <v>856</v>
      </c>
      <c r="C1066" s="11" t="s">
        <v>973</v>
      </c>
      <c r="D1066" s="11">
        <v>10.28</v>
      </c>
      <c r="E1066" s="7">
        <f>VLOOKUP(A1066, Sheet2!$A$2:$K$8265, 11)</f>
        <v>110.10129999999999</v>
      </c>
      <c r="F1066" s="7">
        <f t="shared" si="13"/>
        <v>1.2849999999999999</v>
      </c>
      <c r="G1066" s="8">
        <v>200000</v>
      </c>
      <c r="H1066" s="9">
        <f t="shared" si="14"/>
        <v>2200000</v>
      </c>
      <c r="I1066" s="10"/>
    </row>
    <row r="1067" spans="1:9" ht="14.25" customHeight="1">
      <c r="A1067" s="6" t="str">
        <f t="shared" si="12"/>
        <v>BGR PURBALINGGA_SOKANEGARA</v>
      </c>
      <c r="B1067" s="11" t="s">
        <v>856</v>
      </c>
      <c r="C1067" s="11" t="s">
        <v>974</v>
      </c>
      <c r="D1067" s="11">
        <v>7.6</v>
      </c>
      <c r="E1067" s="7">
        <f>VLOOKUP(A1067, Sheet2!$A$2:$K$8265, 11)</f>
        <v>110.10129999999999</v>
      </c>
      <c r="F1067" s="7">
        <f t="shared" si="13"/>
        <v>0.95</v>
      </c>
      <c r="G1067" s="8">
        <v>200000</v>
      </c>
      <c r="H1067" s="9">
        <f t="shared" si="14"/>
        <v>1600000</v>
      </c>
      <c r="I1067" s="10"/>
    </row>
    <row r="1068" spans="1:9" ht="14.25" customHeight="1">
      <c r="A1068" s="6" t="str">
        <f t="shared" si="12"/>
        <v>BGR PURBALINGGA_SOKAWERA</v>
      </c>
      <c r="B1068" s="11" t="s">
        <v>856</v>
      </c>
      <c r="C1068" s="11" t="s">
        <v>975</v>
      </c>
      <c r="D1068" s="11">
        <v>9.3800000000000008</v>
      </c>
      <c r="E1068" s="7">
        <f>VLOOKUP(A1068, Sheet2!$A$2:$K$8265, 11)</f>
        <v>110.10129999999999</v>
      </c>
      <c r="F1068" s="7">
        <f t="shared" si="13"/>
        <v>1.1725000000000001</v>
      </c>
      <c r="G1068" s="8">
        <v>200000</v>
      </c>
      <c r="H1068" s="9">
        <f t="shared" si="14"/>
        <v>2000000</v>
      </c>
      <c r="I1068" s="10"/>
    </row>
    <row r="1069" spans="1:9" ht="14.25" customHeight="1">
      <c r="A1069" s="6" t="str">
        <f t="shared" si="12"/>
        <v>BGR PURBALINGGA_SOMAGEDE</v>
      </c>
      <c r="B1069" s="11" t="s">
        <v>856</v>
      </c>
      <c r="C1069" s="11" t="s">
        <v>976</v>
      </c>
      <c r="D1069" s="11">
        <v>9.3800000000000008</v>
      </c>
      <c r="E1069" s="7">
        <f>VLOOKUP(A1069, Sheet2!$A$2:$K$8265, 11)</f>
        <v>110.10129999999999</v>
      </c>
      <c r="F1069" s="7">
        <f t="shared" si="13"/>
        <v>1.1725000000000001</v>
      </c>
      <c r="G1069" s="8">
        <v>200000</v>
      </c>
      <c r="H1069" s="9">
        <f t="shared" si="14"/>
        <v>2000000</v>
      </c>
      <c r="I1069" s="10"/>
    </row>
    <row r="1070" spans="1:9" ht="14.25" customHeight="1">
      <c r="A1070" s="6" t="str">
        <f t="shared" si="12"/>
        <v>BGR PURBALINGGA_SOMAKATON</v>
      </c>
      <c r="B1070" s="11" t="s">
        <v>856</v>
      </c>
      <c r="C1070" s="11" t="s">
        <v>977</v>
      </c>
      <c r="D1070" s="11">
        <v>9.3800000000000008</v>
      </c>
      <c r="E1070" s="7">
        <f>VLOOKUP(A1070, Sheet2!$A$2:$K$8265, 11)</f>
        <v>110.10129999999999</v>
      </c>
      <c r="F1070" s="7">
        <f t="shared" si="13"/>
        <v>1.1725000000000001</v>
      </c>
      <c r="G1070" s="8">
        <v>200000</v>
      </c>
      <c r="H1070" s="9">
        <f t="shared" si="14"/>
        <v>2000000</v>
      </c>
      <c r="I1070" s="10"/>
    </row>
    <row r="1071" spans="1:9" ht="14.25" customHeight="1">
      <c r="A1071" s="6" t="str">
        <f t="shared" si="12"/>
        <v>BGR PURBALINGGA_SROWOT</v>
      </c>
      <c r="B1071" s="11" t="s">
        <v>856</v>
      </c>
      <c r="C1071" s="11" t="s">
        <v>978</v>
      </c>
      <c r="D1071" s="11">
        <v>9.3800000000000008</v>
      </c>
      <c r="E1071" s="7">
        <f>VLOOKUP(A1071, Sheet2!$A$2:$K$8265, 11)</f>
        <v>110.10129999999999</v>
      </c>
      <c r="F1071" s="7">
        <f t="shared" si="13"/>
        <v>1.1725000000000001</v>
      </c>
      <c r="G1071" s="8">
        <v>200000</v>
      </c>
      <c r="H1071" s="9">
        <f t="shared" si="14"/>
        <v>2000000</v>
      </c>
      <c r="I1071" s="10"/>
    </row>
    <row r="1072" spans="1:9" ht="14.25" customHeight="1">
      <c r="A1072" s="6" t="str">
        <f t="shared" si="12"/>
        <v>BGR PURBALINGGA_SUDAGARAN</v>
      </c>
      <c r="B1072" s="11" t="s">
        <v>856</v>
      </c>
      <c r="C1072" s="11" t="s">
        <v>979</v>
      </c>
      <c r="D1072" s="11">
        <v>9.3800000000000008</v>
      </c>
      <c r="E1072" s="7">
        <f>VLOOKUP(A1072, Sheet2!$A$2:$K$8265, 11)</f>
        <v>110.10129999999999</v>
      </c>
      <c r="F1072" s="7">
        <f t="shared" si="13"/>
        <v>1.1725000000000001</v>
      </c>
      <c r="G1072" s="8">
        <v>200000</v>
      </c>
      <c r="H1072" s="9">
        <f t="shared" si="14"/>
        <v>2000000</v>
      </c>
      <c r="I1072" s="10"/>
    </row>
    <row r="1073" spans="1:9" ht="14.25" customHeight="1">
      <c r="A1073" s="6" t="str">
        <f t="shared" si="12"/>
        <v>BGR PURBALINGGA_SUMAMPIR</v>
      </c>
      <c r="B1073" s="11" t="s">
        <v>856</v>
      </c>
      <c r="C1073" s="11" t="s">
        <v>980</v>
      </c>
      <c r="D1073" s="11">
        <v>7.6</v>
      </c>
      <c r="E1073" s="7">
        <f>VLOOKUP(A1073, Sheet2!$A$2:$K$8265, 11)</f>
        <v>110.10129999999999</v>
      </c>
      <c r="F1073" s="7">
        <f t="shared" si="13"/>
        <v>0.95</v>
      </c>
      <c r="G1073" s="8">
        <v>200000</v>
      </c>
      <c r="H1073" s="9">
        <f t="shared" si="14"/>
        <v>1600000</v>
      </c>
      <c r="I1073" s="10"/>
    </row>
    <row r="1074" spans="1:9" ht="14.25" customHeight="1">
      <c r="A1074" s="6" t="str">
        <f t="shared" si="12"/>
        <v>BGR PURBALINGGA_SUMILIR</v>
      </c>
      <c r="B1074" s="11" t="s">
        <v>856</v>
      </c>
      <c r="C1074" s="11" t="s">
        <v>981</v>
      </c>
      <c r="D1074" s="11">
        <v>7.6</v>
      </c>
      <c r="E1074" s="7">
        <f>VLOOKUP(A1074, Sheet2!$A$2:$K$8265, 11)</f>
        <v>110.10129999999999</v>
      </c>
      <c r="F1074" s="7">
        <f t="shared" si="13"/>
        <v>0.95</v>
      </c>
      <c r="G1074" s="8">
        <v>200000</v>
      </c>
      <c r="H1074" s="9">
        <f t="shared" si="14"/>
        <v>1600000</v>
      </c>
      <c r="I1074" s="10"/>
    </row>
    <row r="1075" spans="1:9" ht="14.25" customHeight="1">
      <c r="A1075" s="6" t="str">
        <f t="shared" si="12"/>
        <v>BGR PURBALINGGA_SURO</v>
      </c>
      <c r="B1075" s="11" t="s">
        <v>856</v>
      </c>
      <c r="C1075" s="11" t="s">
        <v>982</v>
      </c>
      <c r="D1075" s="11">
        <v>9.3800000000000008</v>
      </c>
      <c r="E1075" s="7">
        <f>VLOOKUP(A1075, Sheet2!$A$2:$K$8265, 11)</f>
        <v>110.10129999999999</v>
      </c>
      <c r="F1075" s="7">
        <f t="shared" si="13"/>
        <v>1.1725000000000001</v>
      </c>
      <c r="G1075" s="8">
        <v>200000</v>
      </c>
      <c r="H1075" s="9">
        <f t="shared" si="14"/>
        <v>2000000</v>
      </c>
      <c r="I1075" s="10"/>
    </row>
    <row r="1076" spans="1:9" ht="14.25" customHeight="1">
      <c r="A1076" s="6" t="str">
        <f t="shared" si="12"/>
        <v>BGR PURBALINGGA_SUSUKAN</v>
      </c>
      <c r="B1076" s="11" t="s">
        <v>856</v>
      </c>
      <c r="C1076" s="11" t="s">
        <v>983</v>
      </c>
      <c r="D1076" s="11">
        <v>10.28</v>
      </c>
      <c r="E1076" s="7">
        <f>VLOOKUP(A1076, Sheet2!$A$2:$K$8265, 11)</f>
        <v>110.10129999999999</v>
      </c>
      <c r="F1076" s="7">
        <f t="shared" si="13"/>
        <v>1.2849999999999999</v>
      </c>
      <c r="G1076" s="8">
        <v>200000</v>
      </c>
      <c r="H1076" s="9">
        <f t="shared" si="14"/>
        <v>2200000</v>
      </c>
      <c r="I1076" s="10"/>
    </row>
    <row r="1077" spans="1:9" ht="14.25" customHeight="1">
      <c r="A1077" s="6" t="str">
        <f t="shared" si="12"/>
        <v>BGR PURBALINGGA_TAJUG</v>
      </c>
      <c r="B1077" s="11" t="s">
        <v>856</v>
      </c>
      <c r="C1077" s="11" t="s">
        <v>984</v>
      </c>
      <c r="D1077" s="11">
        <v>7.6</v>
      </c>
      <c r="E1077" s="7">
        <f>VLOOKUP(A1077, Sheet2!$A$2:$K$8265, 11)</f>
        <v>110.10129999999999</v>
      </c>
      <c r="F1077" s="7">
        <f t="shared" si="13"/>
        <v>0.95</v>
      </c>
      <c r="G1077" s="8">
        <v>200000</v>
      </c>
      <c r="H1077" s="9">
        <f t="shared" si="14"/>
        <v>1600000</v>
      </c>
      <c r="I1077" s="10"/>
    </row>
    <row r="1078" spans="1:9" ht="14.25" customHeight="1">
      <c r="A1078" s="6" t="str">
        <f t="shared" si="12"/>
        <v>BGR PURBALINGGA_TAMANSARI</v>
      </c>
      <c r="B1078" s="11" t="s">
        <v>856</v>
      </c>
      <c r="C1078" s="11" t="s">
        <v>985</v>
      </c>
      <c r="D1078" s="11">
        <v>7.6</v>
      </c>
      <c r="E1078" s="7">
        <f>VLOOKUP(A1078, Sheet2!$A$2:$K$8265, 11)</f>
        <v>110.10129999999999</v>
      </c>
      <c r="F1078" s="7">
        <f t="shared" si="13"/>
        <v>0.95</v>
      </c>
      <c r="G1078" s="8">
        <v>200000</v>
      </c>
      <c r="H1078" s="9">
        <f t="shared" si="14"/>
        <v>1600000</v>
      </c>
      <c r="I1078" s="10"/>
    </row>
    <row r="1079" spans="1:9" ht="14.25" customHeight="1">
      <c r="A1079" s="6" t="str">
        <f t="shared" si="12"/>
        <v>BGR PURBALINGGA_TANALUM</v>
      </c>
      <c r="B1079" s="11" t="s">
        <v>856</v>
      </c>
      <c r="C1079" s="11" t="s">
        <v>986</v>
      </c>
      <c r="D1079" s="11">
        <v>7.6</v>
      </c>
      <c r="E1079" s="7">
        <f>VLOOKUP(A1079, Sheet2!$A$2:$K$8265, 11)</f>
        <v>110.10129999999999</v>
      </c>
      <c r="F1079" s="7">
        <f t="shared" si="13"/>
        <v>0.95</v>
      </c>
      <c r="G1079" s="8">
        <v>200000</v>
      </c>
      <c r="H1079" s="9">
        <f t="shared" si="14"/>
        <v>1600000</v>
      </c>
      <c r="I1079" s="10"/>
    </row>
    <row r="1080" spans="1:9" ht="14.25" customHeight="1">
      <c r="A1080" s="6" t="str">
        <f t="shared" si="12"/>
        <v>BGR PURBALINGGA_TANGGERAN</v>
      </c>
      <c r="B1080" s="11" t="s">
        <v>856</v>
      </c>
      <c r="C1080" s="11" t="s">
        <v>987</v>
      </c>
      <c r="D1080" s="11">
        <v>9.3800000000000008</v>
      </c>
      <c r="E1080" s="7">
        <f>VLOOKUP(A1080, Sheet2!$A$2:$K$8265, 11)</f>
        <v>110.10129999999999</v>
      </c>
      <c r="F1080" s="7">
        <f t="shared" si="13"/>
        <v>1.1725000000000001</v>
      </c>
      <c r="G1080" s="8">
        <v>200000</v>
      </c>
      <c r="H1080" s="9">
        <f t="shared" si="14"/>
        <v>2000000</v>
      </c>
      <c r="I1080" s="10"/>
    </row>
    <row r="1081" spans="1:9" ht="14.25" customHeight="1">
      <c r="A1081" s="6" t="str">
        <f t="shared" si="12"/>
        <v>BGR PURBALINGGA_TEGALPINGEN</v>
      </c>
      <c r="B1081" s="11" t="s">
        <v>856</v>
      </c>
      <c r="C1081" s="11" t="s">
        <v>988</v>
      </c>
      <c r="D1081" s="11">
        <v>7.6</v>
      </c>
      <c r="E1081" s="7">
        <f>VLOOKUP(A1081, Sheet2!$A$2:$K$8265, 11)</f>
        <v>110.10129999999999</v>
      </c>
      <c r="F1081" s="7">
        <f t="shared" si="13"/>
        <v>0.95</v>
      </c>
      <c r="G1081" s="8">
        <v>200000</v>
      </c>
      <c r="H1081" s="9">
        <f t="shared" si="14"/>
        <v>1600000</v>
      </c>
      <c r="I1081" s="10"/>
    </row>
    <row r="1082" spans="1:9" ht="14.25" customHeight="1">
      <c r="A1082" s="6" t="str">
        <f t="shared" si="12"/>
        <v>BGR PURBALINGGA_TEJASARI</v>
      </c>
      <c r="B1082" s="11" t="s">
        <v>856</v>
      </c>
      <c r="C1082" s="11" t="s">
        <v>989</v>
      </c>
      <c r="D1082" s="11">
        <v>7.6</v>
      </c>
      <c r="E1082" s="7">
        <f>VLOOKUP(A1082, Sheet2!$A$2:$K$8265, 11)</f>
        <v>110.10129999999999</v>
      </c>
      <c r="F1082" s="7">
        <f t="shared" si="13"/>
        <v>0.95</v>
      </c>
      <c r="G1082" s="8">
        <v>200000</v>
      </c>
      <c r="H1082" s="9">
        <f t="shared" si="14"/>
        <v>1600000</v>
      </c>
      <c r="I1082" s="10"/>
    </row>
    <row r="1083" spans="1:9" ht="14.25" customHeight="1">
      <c r="A1083" s="6" t="str">
        <f t="shared" si="12"/>
        <v>BGR PURBALINGGA_TETEL</v>
      </c>
      <c r="B1083" s="11" t="s">
        <v>856</v>
      </c>
      <c r="C1083" s="11" t="s">
        <v>990</v>
      </c>
      <c r="D1083" s="11">
        <v>7.6</v>
      </c>
      <c r="E1083" s="7">
        <f>VLOOKUP(A1083, Sheet2!$A$2:$K$8265, 11)</f>
        <v>110.10129999999999</v>
      </c>
      <c r="F1083" s="7">
        <f t="shared" si="13"/>
        <v>0.95</v>
      </c>
      <c r="G1083" s="8">
        <v>200000</v>
      </c>
      <c r="H1083" s="9">
        <f t="shared" si="14"/>
        <v>1600000</v>
      </c>
      <c r="I1083" s="10"/>
    </row>
    <row r="1084" spans="1:9" ht="14.25" customHeight="1">
      <c r="A1084" s="6" t="str">
        <f t="shared" si="12"/>
        <v>BGR PURBALINGGA_TIDU</v>
      </c>
      <c r="B1084" s="11" t="s">
        <v>856</v>
      </c>
      <c r="C1084" s="11" t="s">
        <v>991</v>
      </c>
      <c r="D1084" s="11">
        <v>7.6</v>
      </c>
      <c r="E1084" s="7">
        <f>VLOOKUP(A1084, Sheet2!$A$2:$K$8265, 11)</f>
        <v>110.10129999999999</v>
      </c>
      <c r="F1084" s="7">
        <f t="shared" si="13"/>
        <v>0.95</v>
      </c>
      <c r="G1084" s="8">
        <v>200000</v>
      </c>
      <c r="H1084" s="9">
        <f t="shared" si="14"/>
        <v>1600000</v>
      </c>
      <c r="I1084" s="10"/>
    </row>
    <row r="1085" spans="1:9" ht="14.25" customHeight="1">
      <c r="A1085" s="6" t="str">
        <f t="shared" si="12"/>
        <v>BGR PURBALINGGA_TIMBANG</v>
      </c>
      <c r="B1085" s="11" t="s">
        <v>856</v>
      </c>
      <c r="C1085" s="11" t="s">
        <v>524</v>
      </c>
      <c r="D1085" s="11">
        <v>7.6</v>
      </c>
      <c r="E1085" s="7">
        <f>VLOOKUP(A1085, Sheet2!$A$2:$K$8265, 11)</f>
        <v>110.10129999999999</v>
      </c>
      <c r="F1085" s="7">
        <f t="shared" si="13"/>
        <v>0.95</v>
      </c>
      <c r="G1085" s="8">
        <v>200000</v>
      </c>
      <c r="H1085" s="9">
        <f t="shared" si="14"/>
        <v>1600000</v>
      </c>
      <c r="I1085" s="10"/>
    </row>
    <row r="1086" spans="1:9" ht="14.25" customHeight="1">
      <c r="A1086" s="6" t="str">
        <f t="shared" si="12"/>
        <v>BGR PURBALINGGA_TOYAREJA</v>
      </c>
      <c r="B1086" s="11" t="s">
        <v>856</v>
      </c>
      <c r="C1086" s="11" t="s">
        <v>992</v>
      </c>
      <c r="D1086" s="11">
        <v>7.6</v>
      </c>
      <c r="E1086" s="7">
        <f>VLOOKUP(A1086, Sheet2!$A$2:$K$8265, 11)</f>
        <v>110.10129999999999</v>
      </c>
      <c r="F1086" s="7">
        <f t="shared" si="13"/>
        <v>0.95</v>
      </c>
      <c r="G1086" s="8">
        <v>200000</v>
      </c>
      <c r="H1086" s="9">
        <f t="shared" si="14"/>
        <v>1600000</v>
      </c>
      <c r="I1086" s="10"/>
    </row>
    <row r="1087" spans="1:9" ht="14.25" customHeight="1">
      <c r="A1087" s="6" t="str">
        <f t="shared" si="12"/>
        <v>BGR PURBALINGGA_TOYAREKA</v>
      </c>
      <c r="B1087" s="11" t="s">
        <v>856</v>
      </c>
      <c r="C1087" s="11" t="s">
        <v>993</v>
      </c>
      <c r="D1087" s="11">
        <v>7.6</v>
      </c>
      <c r="E1087" s="7">
        <f>VLOOKUP(A1087, Sheet2!$A$2:$K$8265, 11)</f>
        <v>110.10129999999999</v>
      </c>
      <c r="F1087" s="7">
        <f t="shared" si="13"/>
        <v>0.95</v>
      </c>
      <c r="G1087" s="8">
        <v>200000</v>
      </c>
      <c r="H1087" s="9">
        <f t="shared" si="14"/>
        <v>1600000</v>
      </c>
      <c r="I1087" s="10"/>
    </row>
    <row r="1088" spans="1:9" ht="14.25" customHeight="1">
      <c r="A1088" s="6" t="str">
        <f t="shared" si="12"/>
        <v>BGR PURBALINGGA_TUMANGGAL</v>
      </c>
      <c r="B1088" s="11" t="s">
        <v>856</v>
      </c>
      <c r="C1088" s="11" t="s">
        <v>994</v>
      </c>
      <c r="D1088" s="11">
        <v>7.6</v>
      </c>
      <c r="E1088" s="7">
        <f>VLOOKUP(A1088, Sheet2!$A$2:$K$8265, 11)</f>
        <v>110.10129999999999</v>
      </c>
      <c r="F1088" s="7">
        <f t="shared" si="13"/>
        <v>0.95</v>
      </c>
      <c r="G1088" s="8">
        <v>200000</v>
      </c>
      <c r="H1088" s="9">
        <f t="shared" si="14"/>
        <v>1600000</v>
      </c>
      <c r="I1088" s="10"/>
    </row>
    <row r="1089" spans="1:9" ht="14.25" customHeight="1">
      <c r="A1089" s="6" t="str">
        <f t="shared" si="12"/>
        <v>BGR PURBALINGGA_WANOGARA KULON</v>
      </c>
      <c r="B1089" s="11" t="s">
        <v>856</v>
      </c>
      <c r="C1089" s="11" t="s">
        <v>995</v>
      </c>
      <c r="D1089" s="11">
        <v>7.6</v>
      </c>
      <c r="E1089" s="7">
        <f>VLOOKUP(A1089, Sheet2!$A$2:$K$8265, 11)</f>
        <v>110.10129999999999</v>
      </c>
      <c r="F1089" s="7">
        <f t="shared" si="13"/>
        <v>0.95</v>
      </c>
      <c r="G1089" s="8">
        <v>200000</v>
      </c>
      <c r="H1089" s="9">
        <f t="shared" si="14"/>
        <v>1600000</v>
      </c>
      <c r="I1089" s="10"/>
    </row>
    <row r="1090" spans="1:9" ht="14.25" customHeight="1">
      <c r="A1090" s="6" t="str">
        <f t="shared" si="12"/>
        <v>BGR PURBALINGGA_WANOGARA WETAN</v>
      </c>
      <c r="B1090" s="11" t="s">
        <v>856</v>
      </c>
      <c r="C1090" s="11" t="s">
        <v>996</v>
      </c>
      <c r="D1090" s="11">
        <v>7.6</v>
      </c>
      <c r="E1090" s="7">
        <f>VLOOKUP(A1090, Sheet2!$A$2:$K$8265, 11)</f>
        <v>110.10129999999999</v>
      </c>
      <c r="F1090" s="7">
        <f t="shared" si="13"/>
        <v>0.95</v>
      </c>
      <c r="G1090" s="8">
        <v>200000</v>
      </c>
      <c r="H1090" s="9">
        <f t="shared" si="14"/>
        <v>1600000</v>
      </c>
      <c r="I1090" s="10"/>
    </row>
    <row r="1091" spans="1:9" ht="14.25" customHeight="1">
      <c r="A1091" s="6" t="str">
        <f t="shared" si="12"/>
        <v>BGR PURBALINGGA_WIRASABA</v>
      </c>
      <c r="B1091" s="11" t="s">
        <v>856</v>
      </c>
      <c r="C1091" s="11" t="s">
        <v>997</v>
      </c>
      <c r="D1091" s="11">
        <v>7.6</v>
      </c>
      <c r="E1091" s="7">
        <f>VLOOKUP(A1091, Sheet2!$A$2:$K$8265, 11)</f>
        <v>110.10129999999999</v>
      </c>
      <c r="F1091" s="7">
        <f t="shared" si="13"/>
        <v>0.95</v>
      </c>
      <c r="G1091" s="8">
        <v>200000</v>
      </c>
      <c r="H1091" s="9">
        <f t="shared" si="14"/>
        <v>1600000</v>
      </c>
      <c r="I1091" s="10"/>
    </row>
    <row r="1092" spans="1:9" ht="14.25" customHeight="1">
      <c r="A1092" s="6" t="str">
        <f t="shared" si="12"/>
        <v>BGR PURBALINGGA_WLAHAR</v>
      </c>
      <c r="B1092" s="11" t="s">
        <v>856</v>
      </c>
      <c r="C1092" s="11" t="s">
        <v>998</v>
      </c>
      <c r="D1092" s="11">
        <v>7.6</v>
      </c>
      <c r="E1092" s="7">
        <f>VLOOKUP(A1092, Sheet2!$A$2:$K$8265, 11)</f>
        <v>110.10129999999999</v>
      </c>
      <c r="F1092" s="7">
        <f t="shared" si="13"/>
        <v>0.95</v>
      </c>
      <c r="G1092" s="8">
        <v>200000</v>
      </c>
      <c r="H1092" s="9">
        <f t="shared" si="14"/>
        <v>1600000</v>
      </c>
      <c r="I1092" s="10"/>
    </row>
    <row r="1093" spans="1:9" ht="14.25" customHeight="1">
      <c r="A1093" s="6" t="str">
        <f t="shared" si="12"/>
        <v>BGR TEMANGGUNG_ADIPURO</v>
      </c>
      <c r="B1093" s="11" t="s">
        <v>999</v>
      </c>
      <c r="C1093" s="11" t="s">
        <v>1000</v>
      </c>
      <c r="D1093" s="11">
        <v>7.61</v>
      </c>
      <c r="E1093" s="7">
        <f>VLOOKUP(A1093, Sheet2!$A$2:$K$8265, 11)</f>
        <v>110.10129999999999</v>
      </c>
      <c r="F1093" s="7">
        <f t="shared" si="13"/>
        <v>0.95125000000000004</v>
      </c>
      <c r="G1093" s="8">
        <v>200000</v>
      </c>
      <c r="H1093" s="9">
        <f t="shared" si="14"/>
        <v>1600000</v>
      </c>
      <c r="I1093" s="10"/>
    </row>
    <row r="1094" spans="1:9" ht="14.25" customHeight="1">
      <c r="A1094" s="6" t="str">
        <f t="shared" si="12"/>
        <v>BGR TEMANGGUNG_BAGUSAN</v>
      </c>
      <c r="B1094" s="11" t="s">
        <v>999</v>
      </c>
      <c r="C1094" s="11" t="s">
        <v>1001</v>
      </c>
      <c r="D1094" s="11">
        <v>9.5500000000000007</v>
      </c>
      <c r="E1094" s="7">
        <f>VLOOKUP(A1094, Sheet2!$A$2:$K$8265, 11)</f>
        <v>110.10129999999999</v>
      </c>
      <c r="F1094" s="7">
        <f t="shared" si="13"/>
        <v>1.1937500000000001</v>
      </c>
      <c r="G1094" s="8">
        <v>200000</v>
      </c>
      <c r="H1094" s="9">
        <f t="shared" si="14"/>
        <v>2000000</v>
      </c>
      <c r="I1094" s="10"/>
    </row>
    <row r="1095" spans="1:9" ht="14.25" customHeight="1">
      <c r="A1095" s="6" t="str">
        <f t="shared" si="12"/>
        <v>BGR TEMANGGUNG_BALESARI</v>
      </c>
      <c r="B1095" s="11" t="s">
        <v>999</v>
      </c>
      <c r="C1095" s="11" t="s">
        <v>1002</v>
      </c>
      <c r="D1095" s="11">
        <v>9.5500000000000007</v>
      </c>
      <c r="E1095" s="7">
        <f>VLOOKUP(A1095, Sheet2!$A$2:$K$8265, 11)</f>
        <v>110.10129999999999</v>
      </c>
      <c r="F1095" s="7">
        <f t="shared" si="13"/>
        <v>1.1937500000000001</v>
      </c>
      <c r="G1095" s="8">
        <v>200000</v>
      </c>
      <c r="H1095" s="9">
        <f t="shared" si="14"/>
        <v>2000000</v>
      </c>
      <c r="I1095" s="10"/>
    </row>
    <row r="1096" spans="1:9" ht="14.25" customHeight="1">
      <c r="A1096" s="6" t="str">
        <f t="shared" si="12"/>
        <v>BGR TEMANGGUNG_BANDUNGGEDE</v>
      </c>
      <c r="B1096" s="11" t="s">
        <v>999</v>
      </c>
      <c r="C1096" s="11" t="s">
        <v>1003</v>
      </c>
      <c r="D1096" s="11">
        <v>9.5500000000000007</v>
      </c>
      <c r="E1096" s="7">
        <f>VLOOKUP(A1096, Sheet2!$A$2:$K$8265, 11)</f>
        <v>110.10129999999999</v>
      </c>
      <c r="F1096" s="7">
        <f t="shared" si="13"/>
        <v>1.1937500000000001</v>
      </c>
      <c r="G1096" s="8">
        <v>200000</v>
      </c>
      <c r="H1096" s="9">
        <f t="shared" si="14"/>
        <v>2000000</v>
      </c>
      <c r="I1096" s="10"/>
    </row>
    <row r="1097" spans="1:9" ht="14.25" customHeight="1">
      <c r="A1097" s="6" t="str">
        <f t="shared" si="12"/>
        <v>BGR TEMANGGUNG_BANJARSARI</v>
      </c>
      <c r="B1097" s="11" t="s">
        <v>999</v>
      </c>
      <c r="C1097" s="11" t="s">
        <v>59</v>
      </c>
      <c r="D1097" s="11">
        <v>9.5500000000000007</v>
      </c>
      <c r="E1097" s="7">
        <f>VLOOKUP(A1097, Sheet2!$A$2:$K$8265, 11)</f>
        <v>110.10129999999999</v>
      </c>
      <c r="F1097" s="7">
        <f t="shared" si="13"/>
        <v>1.1937500000000001</v>
      </c>
      <c r="G1097" s="8">
        <v>200000</v>
      </c>
      <c r="H1097" s="9">
        <f t="shared" si="14"/>
        <v>2000000</v>
      </c>
      <c r="I1097" s="10"/>
    </row>
    <row r="1098" spans="1:9" ht="14.25" customHeight="1">
      <c r="A1098" s="6" t="str">
        <f t="shared" si="12"/>
        <v>BGR TEMANGGUNG_BANJARSARI</v>
      </c>
      <c r="B1098" s="11" t="s">
        <v>999</v>
      </c>
      <c r="C1098" s="11" t="s">
        <v>59</v>
      </c>
      <c r="D1098" s="11">
        <v>9.5500000000000007</v>
      </c>
      <c r="E1098" s="7">
        <f>VLOOKUP(A1098, Sheet2!$A$2:$K$8265, 11)</f>
        <v>110.10129999999999</v>
      </c>
      <c r="F1098" s="7">
        <f t="shared" si="13"/>
        <v>1.1937500000000001</v>
      </c>
      <c r="G1098" s="8">
        <v>200000</v>
      </c>
      <c r="H1098" s="9">
        <f t="shared" si="14"/>
        <v>2000000</v>
      </c>
      <c r="I1098" s="10"/>
    </row>
    <row r="1099" spans="1:9" ht="14.25" customHeight="1">
      <c r="A1099" s="6" t="str">
        <f t="shared" si="12"/>
        <v>BGR TEMANGGUNG_BANSARI</v>
      </c>
      <c r="B1099" s="11" t="s">
        <v>999</v>
      </c>
      <c r="C1099" s="11" t="s">
        <v>1004</v>
      </c>
      <c r="D1099" s="11">
        <v>9.5500000000000007</v>
      </c>
      <c r="E1099" s="7">
        <f>VLOOKUP(A1099, Sheet2!$A$2:$K$8265, 11)</f>
        <v>110.10129999999999</v>
      </c>
      <c r="F1099" s="7">
        <f t="shared" si="13"/>
        <v>1.1937500000000001</v>
      </c>
      <c r="G1099" s="8">
        <v>200000</v>
      </c>
      <c r="H1099" s="9">
        <f t="shared" si="14"/>
        <v>2000000</v>
      </c>
      <c r="I1099" s="10"/>
    </row>
    <row r="1100" spans="1:9" ht="14.25" customHeight="1">
      <c r="A1100" s="6" t="str">
        <f t="shared" si="12"/>
        <v>BGR TEMANGGUNG_BANSARI</v>
      </c>
      <c r="B1100" s="11" t="s">
        <v>999</v>
      </c>
      <c r="C1100" s="11" t="s">
        <v>1004</v>
      </c>
      <c r="D1100" s="11">
        <v>9.5500000000000007</v>
      </c>
      <c r="E1100" s="7">
        <f>VLOOKUP(A1100, Sheet2!$A$2:$K$8265, 11)</f>
        <v>110.10129999999999</v>
      </c>
      <c r="F1100" s="7">
        <f t="shared" si="13"/>
        <v>1.1937500000000001</v>
      </c>
      <c r="G1100" s="8">
        <v>200000</v>
      </c>
      <c r="H1100" s="9">
        <f t="shared" si="14"/>
        <v>2000000</v>
      </c>
      <c r="I1100" s="10"/>
    </row>
    <row r="1101" spans="1:9" ht="14.25" customHeight="1">
      <c r="A1101" s="6" t="str">
        <f t="shared" si="12"/>
        <v>BGR TEMANGGUNG_BANTIR</v>
      </c>
      <c r="B1101" s="11" t="s">
        <v>999</v>
      </c>
      <c r="C1101" s="11" t="s">
        <v>1005</v>
      </c>
      <c r="D1101" s="11">
        <v>9.5500000000000007</v>
      </c>
      <c r="E1101" s="7">
        <f>VLOOKUP(A1101, Sheet2!$A$2:$K$8265, 11)</f>
        <v>110.10129999999999</v>
      </c>
      <c r="F1101" s="7">
        <f t="shared" si="13"/>
        <v>1.1937500000000001</v>
      </c>
      <c r="G1101" s="8">
        <v>200000</v>
      </c>
      <c r="H1101" s="9">
        <f t="shared" si="14"/>
        <v>2000000</v>
      </c>
      <c r="I1101" s="10"/>
    </row>
    <row r="1102" spans="1:9" ht="14.25" customHeight="1">
      <c r="A1102" s="6" t="str">
        <f t="shared" si="12"/>
        <v>BGR TEMANGGUNG_BANYUMUDAL</v>
      </c>
      <c r="B1102" s="11" t="s">
        <v>999</v>
      </c>
      <c r="C1102" s="11" t="s">
        <v>1006</v>
      </c>
      <c r="D1102" s="11">
        <v>7.7</v>
      </c>
      <c r="E1102" s="7">
        <f>VLOOKUP(A1102, Sheet2!$A$2:$K$8265, 11)</f>
        <v>110.10129999999999</v>
      </c>
      <c r="F1102" s="7">
        <f t="shared" si="13"/>
        <v>0.96250000000000002</v>
      </c>
      <c r="G1102" s="8">
        <v>200000</v>
      </c>
      <c r="H1102" s="9">
        <f t="shared" si="14"/>
        <v>1600000</v>
      </c>
      <c r="I1102" s="10"/>
    </row>
    <row r="1103" spans="1:9" ht="14.25" customHeight="1">
      <c r="A1103" s="6" t="str">
        <f t="shared" si="12"/>
        <v>BGR TEMANGGUNG_BARANG</v>
      </c>
      <c r="B1103" s="11" t="s">
        <v>999</v>
      </c>
      <c r="C1103" s="11" t="s">
        <v>1007</v>
      </c>
      <c r="D1103" s="11">
        <v>9.5500000000000007</v>
      </c>
      <c r="E1103" s="7">
        <f>VLOOKUP(A1103, Sheet2!$A$2:$K$8265, 11)</f>
        <v>110.10129999999999</v>
      </c>
      <c r="F1103" s="7">
        <f t="shared" si="13"/>
        <v>1.1937500000000001</v>
      </c>
      <c r="G1103" s="8">
        <v>200000</v>
      </c>
      <c r="H1103" s="9">
        <f t="shared" si="14"/>
        <v>2000000</v>
      </c>
      <c r="I1103" s="10"/>
    </row>
    <row r="1104" spans="1:9" ht="14.25" customHeight="1">
      <c r="A1104" s="6" t="str">
        <f t="shared" si="12"/>
        <v>BGR TEMANGGUNG_BATURSARI</v>
      </c>
      <c r="B1104" s="11" t="s">
        <v>999</v>
      </c>
      <c r="C1104" s="11" t="s">
        <v>63</v>
      </c>
      <c r="D1104" s="11">
        <v>9.5500000000000007</v>
      </c>
      <c r="E1104" s="7">
        <f>VLOOKUP(A1104, Sheet2!$A$2:$K$8265, 11)</f>
        <v>110.10129999999999</v>
      </c>
      <c r="F1104" s="7">
        <f t="shared" si="13"/>
        <v>1.1937500000000001</v>
      </c>
      <c r="G1104" s="8">
        <v>200000</v>
      </c>
      <c r="H1104" s="9">
        <f t="shared" si="14"/>
        <v>2000000</v>
      </c>
      <c r="I1104" s="10"/>
    </row>
    <row r="1105" spans="1:9" ht="14.25" customHeight="1">
      <c r="A1105" s="6" t="str">
        <f t="shared" si="12"/>
        <v>BGR TEMANGGUNG_BATURSARI</v>
      </c>
      <c r="B1105" s="11" t="s">
        <v>999</v>
      </c>
      <c r="C1105" s="11" t="s">
        <v>63</v>
      </c>
      <c r="D1105" s="11">
        <v>9.5500000000000007</v>
      </c>
      <c r="E1105" s="7">
        <f>VLOOKUP(A1105, Sheet2!$A$2:$K$8265, 11)</f>
        <v>110.10129999999999</v>
      </c>
      <c r="F1105" s="7">
        <f t="shared" si="13"/>
        <v>1.1937500000000001</v>
      </c>
      <c r="G1105" s="8">
        <v>200000</v>
      </c>
      <c r="H1105" s="9">
        <f t="shared" si="14"/>
        <v>2000000</v>
      </c>
      <c r="I1105" s="10"/>
    </row>
    <row r="1106" spans="1:9" ht="14.25" customHeight="1">
      <c r="A1106" s="6" t="str">
        <f t="shared" si="12"/>
        <v>BGR TEMANGGUNG_BEJEN</v>
      </c>
      <c r="B1106" s="11" t="s">
        <v>999</v>
      </c>
      <c r="C1106" s="11" t="s">
        <v>1008</v>
      </c>
      <c r="D1106" s="11">
        <v>9.5500000000000007</v>
      </c>
      <c r="E1106" s="7">
        <f>VLOOKUP(A1106, Sheet2!$A$2:$K$8265, 11)</f>
        <v>110.10129999999999</v>
      </c>
      <c r="F1106" s="7">
        <f t="shared" si="13"/>
        <v>1.1937500000000001</v>
      </c>
      <c r="G1106" s="8">
        <v>200000</v>
      </c>
      <c r="H1106" s="9">
        <f t="shared" si="14"/>
        <v>2000000</v>
      </c>
      <c r="I1106" s="10"/>
    </row>
    <row r="1107" spans="1:9" ht="14.25" customHeight="1">
      <c r="A1107" s="6" t="str">
        <f t="shared" si="12"/>
        <v>BGR TEMANGGUNG_BENDUNGAN</v>
      </c>
      <c r="B1107" s="11" t="s">
        <v>999</v>
      </c>
      <c r="C1107" s="11" t="s">
        <v>1009</v>
      </c>
      <c r="D1107" s="11">
        <v>9.5500000000000007</v>
      </c>
      <c r="E1107" s="7">
        <f>VLOOKUP(A1107, Sheet2!$A$2:$K$8265, 11)</f>
        <v>110.10129999999999</v>
      </c>
      <c r="F1107" s="7">
        <f t="shared" si="13"/>
        <v>1.1937500000000001</v>
      </c>
      <c r="G1107" s="8">
        <v>200000</v>
      </c>
      <c r="H1107" s="9">
        <f t="shared" si="14"/>
        <v>2000000</v>
      </c>
      <c r="I1107" s="10"/>
    </row>
    <row r="1108" spans="1:9" ht="14.25" customHeight="1">
      <c r="A1108" s="6" t="str">
        <f t="shared" si="12"/>
        <v>BGR TEMANGGUNG_BLUMAH</v>
      </c>
      <c r="B1108" s="11" t="s">
        <v>999</v>
      </c>
      <c r="C1108" s="11" t="s">
        <v>1010</v>
      </c>
      <c r="D1108" s="11">
        <v>16.97</v>
      </c>
      <c r="E1108" s="7">
        <f>VLOOKUP(A1108, Sheet2!$A$2:$K$8265, 11)</f>
        <v>110.10129999999999</v>
      </c>
      <c r="F1108" s="7">
        <f t="shared" si="13"/>
        <v>2.1212499999999999</v>
      </c>
      <c r="G1108" s="8">
        <v>200000</v>
      </c>
      <c r="H1108" s="9">
        <f t="shared" si="14"/>
        <v>3400000</v>
      </c>
      <c r="I1108" s="10"/>
    </row>
    <row r="1109" spans="1:9" ht="14.25" customHeight="1">
      <c r="A1109" s="6" t="str">
        <f t="shared" si="12"/>
        <v>BGR TEMANGGUNG_BOJONG</v>
      </c>
      <c r="B1109" s="11" t="s">
        <v>999</v>
      </c>
      <c r="C1109" s="11" t="s">
        <v>11</v>
      </c>
      <c r="D1109" s="11">
        <v>9.5500000000000007</v>
      </c>
      <c r="E1109" s="7">
        <f>VLOOKUP(A1109, Sheet2!$A$2:$K$8265, 11)</f>
        <v>110.10129999999999</v>
      </c>
      <c r="F1109" s="7">
        <f t="shared" si="13"/>
        <v>1.1937500000000001</v>
      </c>
      <c r="G1109" s="8">
        <v>200000</v>
      </c>
      <c r="H1109" s="9">
        <f t="shared" si="14"/>
        <v>2000000</v>
      </c>
      <c r="I1109" s="10"/>
    </row>
    <row r="1110" spans="1:9" ht="14.25" customHeight="1">
      <c r="A1110" s="6" t="str">
        <f t="shared" si="12"/>
        <v>BGR TEMANGGUNG_BONJOR</v>
      </c>
      <c r="B1110" s="11" t="s">
        <v>999</v>
      </c>
      <c r="C1110" s="11" t="s">
        <v>1011</v>
      </c>
      <c r="D1110" s="11">
        <v>9.5500000000000007</v>
      </c>
      <c r="E1110" s="7">
        <f>VLOOKUP(A1110, Sheet2!$A$2:$K$8265, 11)</f>
        <v>110.10129999999999</v>
      </c>
      <c r="F1110" s="7">
        <f t="shared" si="13"/>
        <v>1.1937500000000001</v>
      </c>
      <c r="G1110" s="8">
        <v>200000</v>
      </c>
      <c r="H1110" s="9">
        <f t="shared" si="14"/>
        <v>2000000</v>
      </c>
      <c r="I1110" s="10"/>
    </row>
    <row r="1111" spans="1:9" ht="14.25" customHeight="1">
      <c r="A1111" s="6" t="str">
        <f t="shared" si="12"/>
        <v>BGR TEMANGGUNG_BOWONGSO</v>
      </c>
      <c r="B1111" s="11" t="s">
        <v>999</v>
      </c>
      <c r="C1111" s="11" t="s">
        <v>1012</v>
      </c>
      <c r="D1111" s="11">
        <v>7.7</v>
      </c>
      <c r="E1111" s="7">
        <f>VLOOKUP(A1111, Sheet2!$A$2:$K$8265, 11)</f>
        <v>110.10129999999999</v>
      </c>
      <c r="F1111" s="7">
        <f t="shared" si="13"/>
        <v>0.96250000000000002</v>
      </c>
      <c r="G1111" s="8">
        <v>200000</v>
      </c>
      <c r="H1111" s="9">
        <f t="shared" si="14"/>
        <v>1600000</v>
      </c>
      <c r="I1111" s="10"/>
    </row>
    <row r="1112" spans="1:9" ht="14.25" customHeight="1">
      <c r="A1112" s="6" t="str">
        <f t="shared" si="12"/>
        <v>BGR TEMANGGUNG_BRINGINSARI</v>
      </c>
      <c r="B1112" s="11" t="s">
        <v>999</v>
      </c>
      <c r="C1112" s="11" t="s">
        <v>1013</v>
      </c>
      <c r="D1112" s="11">
        <v>16.97</v>
      </c>
      <c r="E1112" s="7">
        <f>VLOOKUP(A1112, Sheet2!$A$2:$K$8265, 11)</f>
        <v>110.10129999999999</v>
      </c>
      <c r="F1112" s="7">
        <f t="shared" si="13"/>
        <v>2.1212499999999999</v>
      </c>
      <c r="G1112" s="8">
        <v>200000</v>
      </c>
      <c r="H1112" s="9">
        <f t="shared" si="14"/>
        <v>3400000</v>
      </c>
      <c r="I1112" s="10"/>
    </row>
    <row r="1113" spans="1:9" ht="14.25" customHeight="1">
      <c r="A1113" s="6" t="str">
        <f t="shared" si="12"/>
        <v>BGR TEMANGGUNG_BUNTU</v>
      </c>
      <c r="B1113" s="11" t="s">
        <v>999</v>
      </c>
      <c r="C1113" s="11" t="s">
        <v>1014</v>
      </c>
      <c r="D1113" s="11">
        <v>7.7</v>
      </c>
      <c r="E1113" s="7">
        <f>VLOOKUP(A1113, Sheet2!$A$2:$K$8265, 11)</f>
        <v>110.10129999999999</v>
      </c>
      <c r="F1113" s="7">
        <f t="shared" si="13"/>
        <v>0.96250000000000002</v>
      </c>
      <c r="G1113" s="8">
        <v>200000</v>
      </c>
      <c r="H1113" s="9">
        <f t="shared" si="14"/>
        <v>1600000</v>
      </c>
      <c r="I1113" s="10"/>
    </row>
    <row r="1114" spans="1:9" ht="14.25" customHeight="1">
      <c r="A1114" s="6" t="str">
        <f t="shared" si="12"/>
        <v>BGR TEMANGGUNG_BUTUH KIDUL</v>
      </c>
      <c r="B1114" s="11" t="s">
        <v>999</v>
      </c>
      <c r="C1114" s="11" t="s">
        <v>1015</v>
      </c>
      <c r="D1114" s="11">
        <v>7.7</v>
      </c>
      <c r="E1114" s="7">
        <f>VLOOKUP(A1114, Sheet2!$A$2:$K$8265, 11)</f>
        <v>110.10129999999999</v>
      </c>
      <c r="F1114" s="7">
        <f t="shared" si="13"/>
        <v>0.96250000000000002</v>
      </c>
      <c r="G1114" s="8">
        <v>200000</v>
      </c>
      <c r="H1114" s="9">
        <f t="shared" si="14"/>
        <v>1600000</v>
      </c>
      <c r="I1114" s="10"/>
    </row>
    <row r="1115" spans="1:9" ht="14.25" customHeight="1">
      <c r="A1115" s="6" t="str">
        <f t="shared" si="12"/>
        <v>BGR TEMANGGUNG_BUTUH LOR</v>
      </c>
      <c r="B1115" s="11" t="s">
        <v>999</v>
      </c>
      <c r="C1115" s="11" t="s">
        <v>1016</v>
      </c>
      <c r="D1115" s="11">
        <v>7.7</v>
      </c>
      <c r="E1115" s="7">
        <f>VLOOKUP(A1115, Sheet2!$A$2:$K$8265, 11)</f>
        <v>110.10129999999999</v>
      </c>
      <c r="F1115" s="7">
        <f t="shared" si="13"/>
        <v>0.96250000000000002</v>
      </c>
      <c r="G1115" s="8">
        <v>200000</v>
      </c>
      <c r="H1115" s="9">
        <f t="shared" si="14"/>
        <v>1600000</v>
      </c>
      <c r="I1115" s="10"/>
    </row>
    <row r="1116" spans="1:9" ht="14.25" customHeight="1">
      <c r="A1116" s="6" t="str">
        <f t="shared" si="12"/>
        <v>BGR TEMANGGUNG_CAMPURANOM</v>
      </c>
      <c r="B1116" s="11" t="s">
        <v>999</v>
      </c>
      <c r="C1116" s="11" t="s">
        <v>1017</v>
      </c>
      <c r="D1116" s="11">
        <v>9.5500000000000007</v>
      </c>
      <c r="E1116" s="7">
        <f>VLOOKUP(A1116, Sheet2!$A$2:$K$8265, 11)</f>
        <v>110.10129999999999</v>
      </c>
      <c r="F1116" s="7">
        <f t="shared" si="13"/>
        <v>1.1937500000000001</v>
      </c>
      <c r="G1116" s="8">
        <v>200000</v>
      </c>
      <c r="H1116" s="9">
        <f t="shared" si="14"/>
        <v>2000000</v>
      </c>
      <c r="I1116" s="10"/>
    </row>
    <row r="1117" spans="1:9" ht="14.25" customHeight="1">
      <c r="A1117" s="6" t="str">
        <f t="shared" si="12"/>
        <v>BGR TEMANGGUNG_CAMPUREJO</v>
      </c>
      <c r="B1117" s="11" t="s">
        <v>999</v>
      </c>
      <c r="C1117" s="11" t="s">
        <v>1018</v>
      </c>
      <c r="D1117" s="11">
        <v>9.5500000000000007</v>
      </c>
      <c r="E1117" s="7">
        <f>VLOOKUP(A1117, Sheet2!$A$2:$K$8265, 11)</f>
        <v>110.10129999999999</v>
      </c>
      <c r="F1117" s="7">
        <f t="shared" si="13"/>
        <v>1.1937500000000001</v>
      </c>
      <c r="G1117" s="8">
        <v>200000</v>
      </c>
      <c r="H1117" s="9">
        <f t="shared" si="14"/>
        <v>2000000</v>
      </c>
      <c r="I1117" s="10"/>
    </row>
    <row r="1118" spans="1:9" ht="14.25" customHeight="1">
      <c r="A1118" s="6" t="str">
        <f t="shared" si="12"/>
        <v>BGR TEMANGGUNG_CAMPURSALAM</v>
      </c>
      <c r="B1118" s="11" t="s">
        <v>999</v>
      </c>
      <c r="C1118" s="11" t="s">
        <v>1019</v>
      </c>
      <c r="D1118" s="11">
        <v>9.5500000000000007</v>
      </c>
      <c r="E1118" s="7">
        <f>VLOOKUP(A1118, Sheet2!$A$2:$K$8265, 11)</f>
        <v>110.10129999999999</v>
      </c>
      <c r="F1118" s="7">
        <f t="shared" si="13"/>
        <v>1.1937500000000001</v>
      </c>
      <c r="G1118" s="8">
        <v>200000</v>
      </c>
      <c r="H1118" s="9">
        <f t="shared" si="14"/>
        <v>2000000</v>
      </c>
      <c r="I1118" s="10"/>
    </row>
    <row r="1119" spans="1:9" ht="14.25" customHeight="1">
      <c r="A1119" s="6" t="str">
        <f t="shared" si="12"/>
        <v>BGR TEMANGGUNG_CAMPURSARI</v>
      </c>
      <c r="B1119" s="11" t="s">
        <v>999</v>
      </c>
      <c r="C1119" s="11" t="s">
        <v>1020</v>
      </c>
      <c r="D1119" s="11">
        <v>9.5500000000000007</v>
      </c>
      <c r="E1119" s="7">
        <f>VLOOKUP(A1119, Sheet2!$A$2:$K$8265, 11)</f>
        <v>110.10129999999999</v>
      </c>
      <c r="F1119" s="7">
        <f t="shared" si="13"/>
        <v>1.1937500000000001</v>
      </c>
      <c r="G1119" s="8">
        <v>200000</v>
      </c>
      <c r="H1119" s="9">
        <f t="shared" si="14"/>
        <v>2000000</v>
      </c>
      <c r="I1119" s="10"/>
    </row>
    <row r="1120" spans="1:9" ht="14.25" customHeight="1">
      <c r="A1120" s="6" t="str">
        <f t="shared" si="12"/>
        <v>BGR TEMANGGUNG_CANDIMULYO</v>
      </c>
      <c r="B1120" s="11" t="s">
        <v>999</v>
      </c>
      <c r="C1120" s="11" t="s">
        <v>1021</v>
      </c>
      <c r="D1120" s="11">
        <v>7.7</v>
      </c>
      <c r="E1120" s="7">
        <f>VLOOKUP(A1120, Sheet2!$A$2:$K$8265, 11)</f>
        <v>110.10129999999999</v>
      </c>
      <c r="F1120" s="7">
        <f t="shared" si="13"/>
        <v>0.96250000000000002</v>
      </c>
      <c r="G1120" s="8">
        <v>200000</v>
      </c>
      <c r="H1120" s="9">
        <f t="shared" si="14"/>
        <v>1600000</v>
      </c>
      <c r="I1120" s="10"/>
    </row>
    <row r="1121" spans="1:9" ht="14.25" customHeight="1">
      <c r="A1121" s="6" t="str">
        <f t="shared" si="12"/>
        <v>BGR TEMANGGUNG_CANDIROTO</v>
      </c>
      <c r="B1121" s="11" t="s">
        <v>999</v>
      </c>
      <c r="C1121" s="11" t="s">
        <v>1022</v>
      </c>
      <c r="D1121" s="11">
        <v>9.5500000000000007</v>
      </c>
      <c r="E1121" s="7">
        <f>VLOOKUP(A1121, Sheet2!$A$2:$K$8265, 11)</f>
        <v>110.10129999999999</v>
      </c>
      <c r="F1121" s="7">
        <f t="shared" si="13"/>
        <v>1.1937500000000001</v>
      </c>
      <c r="G1121" s="8">
        <v>200000</v>
      </c>
      <c r="H1121" s="9">
        <f t="shared" si="14"/>
        <v>2000000</v>
      </c>
      <c r="I1121" s="10"/>
    </row>
    <row r="1122" spans="1:9" ht="14.25" customHeight="1">
      <c r="A1122" s="6" t="str">
        <f t="shared" si="12"/>
        <v>BGR TEMANGGUNG_CANDISARI</v>
      </c>
      <c r="B1122" s="11" t="s">
        <v>999</v>
      </c>
      <c r="C1122" s="11" t="s">
        <v>781</v>
      </c>
      <c r="D1122" s="11">
        <v>9.5500000000000007</v>
      </c>
      <c r="E1122" s="7">
        <f>VLOOKUP(A1122, Sheet2!$A$2:$K$8265, 11)</f>
        <v>110.10129999999999</v>
      </c>
      <c r="F1122" s="7">
        <f t="shared" si="13"/>
        <v>1.1937500000000001</v>
      </c>
      <c r="G1122" s="8">
        <v>200000</v>
      </c>
      <c r="H1122" s="9">
        <f t="shared" si="14"/>
        <v>2000000</v>
      </c>
      <c r="I1122" s="10"/>
    </row>
    <row r="1123" spans="1:9" ht="14.25" customHeight="1">
      <c r="A1123" s="6" t="str">
        <f t="shared" si="12"/>
        <v>BGR TEMANGGUNG_CANDIYASAN</v>
      </c>
      <c r="B1123" s="11" t="s">
        <v>999</v>
      </c>
      <c r="C1123" s="11" t="s">
        <v>1023</v>
      </c>
      <c r="D1123" s="11">
        <v>7.7</v>
      </c>
      <c r="E1123" s="7">
        <f>VLOOKUP(A1123, Sheet2!$A$2:$K$8265, 11)</f>
        <v>110.10129999999999</v>
      </c>
      <c r="F1123" s="7">
        <f t="shared" si="13"/>
        <v>0.96250000000000002</v>
      </c>
      <c r="G1123" s="8">
        <v>200000</v>
      </c>
      <c r="H1123" s="9">
        <f t="shared" si="14"/>
        <v>1600000</v>
      </c>
      <c r="I1123" s="10"/>
    </row>
    <row r="1124" spans="1:9" ht="14.25" customHeight="1">
      <c r="A1124" s="6" t="str">
        <f t="shared" si="12"/>
        <v>BGR TEMANGGUNG_CANGGAL</v>
      </c>
      <c r="B1124" s="11" t="s">
        <v>999</v>
      </c>
      <c r="C1124" s="11" t="s">
        <v>1024</v>
      </c>
      <c r="D1124" s="11">
        <v>9.5500000000000007</v>
      </c>
      <c r="E1124" s="7">
        <f>VLOOKUP(A1124, Sheet2!$A$2:$K$8265, 11)</f>
        <v>110.10129999999999</v>
      </c>
      <c r="F1124" s="7">
        <f t="shared" si="13"/>
        <v>1.1937500000000001</v>
      </c>
      <c r="G1124" s="8">
        <v>200000</v>
      </c>
      <c r="H1124" s="9">
        <f t="shared" si="14"/>
        <v>2000000</v>
      </c>
      <c r="I1124" s="10"/>
    </row>
    <row r="1125" spans="1:9" ht="14.25" customHeight="1">
      <c r="A1125" s="6" t="str">
        <f t="shared" si="12"/>
        <v>BGR TEMANGGUNG_CANGGAL</v>
      </c>
      <c r="B1125" s="11" t="s">
        <v>999</v>
      </c>
      <c r="C1125" s="11" t="s">
        <v>1024</v>
      </c>
      <c r="D1125" s="11">
        <v>9.5500000000000007</v>
      </c>
      <c r="E1125" s="7">
        <f>VLOOKUP(A1125, Sheet2!$A$2:$K$8265, 11)</f>
        <v>110.10129999999999</v>
      </c>
      <c r="F1125" s="7">
        <f t="shared" si="13"/>
        <v>1.1937500000000001</v>
      </c>
      <c r="G1125" s="8">
        <v>200000</v>
      </c>
      <c r="H1125" s="9">
        <f t="shared" si="14"/>
        <v>2000000</v>
      </c>
      <c r="I1125" s="10"/>
    </row>
    <row r="1126" spans="1:9" ht="14.25" customHeight="1">
      <c r="A1126" s="6" t="str">
        <f t="shared" si="12"/>
        <v>BGR TEMANGGUNG_CATURANOM</v>
      </c>
      <c r="B1126" s="11" t="s">
        <v>999</v>
      </c>
      <c r="C1126" s="11" t="s">
        <v>1025</v>
      </c>
      <c r="D1126" s="11">
        <v>9.5500000000000007</v>
      </c>
      <c r="E1126" s="7">
        <f>VLOOKUP(A1126, Sheet2!$A$2:$K$8265, 11)</f>
        <v>110.10129999999999</v>
      </c>
      <c r="F1126" s="7">
        <f t="shared" si="13"/>
        <v>1.1937500000000001</v>
      </c>
      <c r="G1126" s="8">
        <v>200000</v>
      </c>
      <c r="H1126" s="9">
        <f t="shared" si="14"/>
        <v>2000000</v>
      </c>
      <c r="I1126" s="10"/>
    </row>
    <row r="1127" spans="1:9" ht="14.25" customHeight="1">
      <c r="A1127" s="6" t="str">
        <f t="shared" si="12"/>
        <v>BGR TEMANGGUNG_CEMORO</v>
      </c>
      <c r="B1127" s="11" t="s">
        <v>999</v>
      </c>
      <c r="C1127" s="11" t="s">
        <v>1026</v>
      </c>
      <c r="D1127" s="11">
        <v>9.5500000000000007</v>
      </c>
      <c r="E1127" s="7">
        <f>VLOOKUP(A1127, Sheet2!$A$2:$K$8265, 11)</f>
        <v>110.10129999999999</v>
      </c>
      <c r="F1127" s="7">
        <f t="shared" si="13"/>
        <v>1.1937500000000001</v>
      </c>
      <c r="G1127" s="8">
        <v>200000</v>
      </c>
      <c r="H1127" s="9">
        <f t="shared" si="14"/>
        <v>2000000</v>
      </c>
      <c r="I1127" s="10"/>
    </row>
    <row r="1128" spans="1:9" ht="14.25" customHeight="1">
      <c r="A1128" s="6" t="str">
        <f t="shared" si="12"/>
        <v>BGR TEMANGGUNG_CONGKRANG</v>
      </c>
      <c r="B1128" s="11" t="s">
        <v>999</v>
      </c>
      <c r="C1128" s="11" t="s">
        <v>1027</v>
      </c>
      <c r="D1128" s="11">
        <v>9.5500000000000007</v>
      </c>
      <c r="E1128" s="7">
        <f>VLOOKUP(A1128, Sheet2!$A$2:$K$8265, 11)</f>
        <v>110.10129999999999</v>
      </c>
      <c r="F1128" s="7">
        <f t="shared" si="13"/>
        <v>1.1937500000000001</v>
      </c>
      <c r="G1128" s="8">
        <v>200000</v>
      </c>
      <c r="H1128" s="9">
        <f t="shared" si="14"/>
        <v>2000000</v>
      </c>
      <c r="I1128" s="10"/>
    </row>
    <row r="1129" spans="1:9" ht="14.25" customHeight="1">
      <c r="A1129" s="6" t="str">
        <f t="shared" si="12"/>
        <v>BGR TEMANGGUNG_DAMARKASIHAN</v>
      </c>
      <c r="B1129" s="11" t="s">
        <v>999</v>
      </c>
      <c r="C1129" s="11" t="s">
        <v>1028</v>
      </c>
      <c r="D1129" s="11">
        <v>7.7</v>
      </c>
      <c r="E1129" s="7">
        <f>VLOOKUP(A1129, Sheet2!$A$2:$K$8265, 11)</f>
        <v>110.10129999999999</v>
      </c>
      <c r="F1129" s="7">
        <f t="shared" si="13"/>
        <v>0.96250000000000002</v>
      </c>
      <c r="G1129" s="8">
        <v>200000</v>
      </c>
      <c r="H1129" s="9">
        <f t="shared" si="14"/>
        <v>1600000</v>
      </c>
      <c r="I1129" s="10"/>
    </row>
    <row r="1130" spans="1:9" ht="14.25" customHeight="1">
      <c r="A1130" s="6" t="str">
        <f t="shared" si="12"/>
        <v>BGR TEMANGGUNG_DANGKEL</v>
      </c>
      <c r="B1130" s="11" t="s">
        <v>999</v>
      </c>
      <c r="C1130" s="11" t="s">
        <v>1029</v>
      </c>
      <c r="D1130" s="11">
        <v>9.5500000000000007</v>
      </c>
      <c r="E1130" s="7">
        <f>VLOOKUP(A1130, Sheet2!$A$2:$K$8265, 11)</f>
        <v>110.10129999999999</v>
      </c>
      <c r="F1130" s="7">
        <f t="shared" si="13"/>
        <v>1.1937500000000001</v>
      </c>
      <c r="G1130" s="8">
        <v>200000</v>
      </c>
      <c r="H1130" s="9">
        <f t="shared" si="14"/>
        <v>2000000</v>
      </c>
      <c r="I1130" s="10"/>
    </row>
    <row r="1131" spans="1:9" ht="14.25" customHeight="1">
      <c r="A1131" s="6" t="str">
        <f t="shared" si="12"/>
        <v>BGR TEMANGGUNG_DELES</v>
      </c>
      <c r="B1131" s="11" t="s">
        <v>999</v>
      </c>
      <c r="C1131" s="11" t="s">
        <v>1030</v>
      </c>
      <c r="D1131" s="11">
        <v>9.3699999999999992</v>
      </c>
      <c r="E1131" s="7">
        <f>VLOOKUP(A1131, Sheet2!$A$2:$K$8265, 11)</f>
        <v>110.10129999999999</v>
      </c>
      <c r="F1131" s="7">
        <f t="shared" si="13"/>
        <v>1.1712499999999999</v>
      </c>
      <c r="G1131" s="8">
        <v>200000</v>
      </c>
      <c r="H1131" s="9">
        <f t="shared" si="14"/>
        <v>2000000</v>
      </c>
      <c r="I1131" s="10"/>
    </row>
    <row r="1132" spans="1:9" ht="14.25" customHeight="1">
      <c r="A1132" s="6" t="str">
        <f t="shared" si="12"/>
        <v>BGR TEMANGGUNG_DEPOKHARJO</v>
      </c>
      <c r="B1132" s="11" t="s">
        <v>999</v>
      </c>
      <c r="C1132" s="11" t="s">
        <v>1031</v>
      </c>
      <c r="D1132" s="11">
        <v>9.5500000000000007</v>
      </c>
      <c r="E1132" s="7">
        <f>VLOOKUP(A1132, Sheet2!$A$2:$K$8265, 11)</f>
        <v>110.10129999999999</v>
      </c>
      <c r="F1132" s="7">
        <f t="shared" si="13"/>
        <v>1.1937500000000001</v>
      </c>
      <c r="G1132" s="8">
        <v>200000</v>
      </c>
      <c r="H1132" s="9">
        <f t="shared" si="14"/>
        <v>2000000</v>
      </c>
      <c r="I1132" s="10"/>
    </row>
    <row r="1133" spans="1:9" ht="14.25" customHeight="1">
      <c r="A1133" s="6" t="str">
        <f t="shared" si="12"/>
        <v>BGR TEMANGGUNG_DIENG</v>
      </c>
      <c r="B1133" s="11" t="s">
        <v>999</v>
      </c>
      <c r="C1133" s="11" t="s">
        <v>1032</v>
      </c>
      <c r="D1133" s="11">
        <v>7.7</v>
      </c>
      <c r="E1133" s="7">
        <f>VLOOKUP(A1133, Sheet2!$A$2:$K$8265, 11)</f>
        <v>110.10129999999999</v>
      </c>
      <c r="F1133" s="7">
        <f t="shared" si="13"/>
        <v>0.96250000000000002</v>
      </c>
      <c r="G1133" s="8">
        <v>200000</v>
      </c>
      <c r="H1133" s="9">
        <f t="shared" si="14"/>
        <v>1600000</v>
      </c>
      <c r="I1133" s="10"/>
    </row>
    <row r="1134" spans="1:9" ht="14.25" customHeight="1">
      <c r="A1134" s="6" t="str">
        <f t="shared" si="12"/>
        <v>BGR TEMANGGUNG_DIENG KULON</v>
      </c>
      <c r="B1134" s="11" t="s">
        <v>999</v>
      </c>
      <c r="C1134" s="11" t="s">
        <v>1033</v>
      </c>
      <c r="D1134" s="11">
        <v>10.28</v>
      </c>
      <c r="E1134" s="7">
        <f>VLOOKUP(A1134, Sheet2!$A$2:$K$8265, 11)</f>
        <v>110.10129999999999</v>
      </c>
      <c r="F1134" s="7">
        <f t="shared" si="13"/>
        <v>1.2849999999999999</v>
      </c>
      <c r="G1134" s="8">
        <v>200000</v>
      </c>
      <c r="H1134" s="9">
        <f t="shared" si="14"/>
        <v>2200000</v>
      </c>
      <c r="I1134" s="10"/>
    </row>
    <row r="1135" spans="1:9" ht="14.25" customHeight="1">
      <c r="A1135" s="6" t="str">
        <f t="shared" si="12"/>
        <v>BGR TEMANGGUNG_DLIMOYO</v>
      </c>
      <c r="B1135" s="11" t="s">
        <v>999</v>
      </c>
      <c r="C1135" s="11" t="s">
        <v>1034</v>
      </c>
      <c r="D1135" s="11">
        <v>9.5500000000000007</v>
      </c>
      <c r="E1135" s="7">
        <f>VLOOKUP(A1135, Sheet2!$A$2:$K$8265, 11)</f>
        <v>110.10129999999999</v>
      </c>
      <c r="F1135" s="7">
        <f t="shared" si="13"/>
        <v>1.1937500000000001</v>
      </c>
      <c r="G1135" s="8">
        <v>200000</v>
      </c>
      <c r="H1135" s="9">
        <f t="shared" si="14"/>
        <v>2000000</v>
      </c>
      <c r="I1135" s="10"/>
    </row>
    <row r="1136" spans="1:9" ht="14.25" customHeight="1">
      <c r="A1136" s="6" t="str">
        <f t="shared" si="12"/>
        <v>BGR TEMANGGUNG_DONOROJO</v>
      </c>
      <c r="B1136" s="11" t="s">
        <v>999</v>
      </c>
      <c r="C1136" s="11" t="s">
        <v>1035</v>
      </c>
      <c r="D1136" s="11">
        <v>9.5500000000000007</v>
      </c>
      <c r="E1136" s="7">
        <f>VLOOKUP(A1136, Sheet2!$A$2:$K$8265, 11)</f>
        <v>110.10129999999999</v>
      </c>
      <c r="F1136" s="7">
        <f t="shared" si="13"/>
        <v>1.1937500000000001</v>
      </c>
      <c r="G1136" s="8">
        <v>200000</v>
      </c>
      <c r="H1136" s="9">
        <f t="shared" si="14"/>
        <v>2000000</v>
      </c>
      <c r="I1136" s="10"/>
    </row>
    <row r="1137" spans="1:9" ht="14.25" customHeight="1">
      <c r="A1137" s="6" t="str">
        <f t="shared" si="12"/>
        <v>BGR TEMANGGUNG_GANDU WETAN</v>
      </c>
      <c r="B1137" s="11" t="s">
        <v>999</v>
      </c>
      <c r="C1137" s="11" t="s">
        <v>1036</v>
      </c>
      <c r="D1137" s="11">
        <v>9.5500000000000007</v>
      </c>
      <c r="E1137" s="7">
        <f>VLOOKUP(A1137, Sheet2!$A$2:$K$8265, 11)</f>
        <v>110.10129999999999</v>
      </c>
      <c r="F1137" s="7">
        <f t="shared" si="13"/>
        <v>1.1937500000000001</v>
      </c>
      <c r="G1137" s="8">
        <v>200000</v>
      </c>
      <c r="H1137" s="9">
        <f t="shared" si="14"/>
        <v>2000000</v>
      </c>
      <c r="I1137" s="10"/>
    </row>
    <row r="1138" spans="1:9" ht="14.25" customHeight="1">
      <c r="A1138" s="6" t="str">
        <f t="shared" si="12"/>
        <v>BGR TEMANGGUNG_GARUNG</v>
      </c>
      <c r="B1138" s="11" t="s">
        <v>999</v>
      </c>
      <c r="C1138" s="11" t="s">
        <v>1037</v>
      </c>
      <c r="D1138" s="11">
        <v>7.7</v>
      </c>
      <c r="E1138" s="7">
        <f>VLOOKUP(A1138, Sheet2!$A$2:$K$8265, 11)</f>
        <v>110.10129999999999</v>
      </c>
      <c r="F1138" s="7">
        <f t="shared" si="13"/>
        <v>0.96250000000000002</v>
      </c>
      <c r="G1138" s="8">
        <v>200000</v>
      </c>
      <c r="H1138" s="9">
        <f t="shared" si="14"/>
        <v>1600000</v>
      </c>
      <c r="I1138" s="10"/>
    </row>
    <row r="1139" spans="1:9" ht="14.25" customHeight="1">
      <c r="A1139" s="6" t="str">
        <f t="shared" si="12"/>
        <v>BGR TEMANGGUNG_GEDONGSARI</v>
      </c>
      <c r="B1139" s="11" t="s">
        <v>999</v>
      </c>
      <c r="C1139" s="11" t="s">
        <v>1038</v>
      </c>
      <c r="D1139" s="11">
        <v>9.5500000000000007</v>
      </c>
      <c r="E1139" s="7">
        <f>VLOOKUP(A1139, Sheet2!$A$2:$K$8265, 11)</f>
        <v>110.10129999999999</v>
      </c>
      <c r="F1139" s="7">
        <f t="shared" si="13"/>
        <v>1.1937500000000001</v>
      </c>
      <c r="G1139" s="8">
        <v>200000</v>
      </c>
      <c r="H1139" s="9">
        <f t="shared" si="14"/>
        <v>2000000</v>
      </c>
      <c r="I1139" s="10"/>
    </row>
    <row r="1140" spans="1:9" ht="14.25" customHeight="1">
      <c r="A1140" s="6" t="str">
        <f t="shared" si="12"/>
        <v>BGR TEMANGGUNG_GEJAGAN</v>
      </c>
      <c r="B1140" s="11" t="s">
        <v>999</v>
      </c>
      <c r="C1140" s="11" t="s">
        <v>1039</v>
      </c>
      <c r="D1140" s="11">
        <v>9.5500000000000007</v>
      </c>
      <c r="E1140" s="7">
        <f>VLOOKUP(A1140, Sheet2!$A$2:$K$8265, 11)</f>
        <v>110.10129999999999</v>
      </c>
      <c r="F1140" s="7">
        <f t="shared" si="13"/>
        <v>1.1937500000000001</v>
      </c>
      <c r="G1140" s="8">
        <v>200000</v>
      </c>
      <c r="H1140" s="9">
        <f t="shared" si="14"/>
        <v>2000000</v>
      </c>
      <c r="I1140" s="10"/>
    </row>
    <row r="1141" spans="1:9" ht="14.25" customHeight="1">
      <c r="A1141" s="6" t="str">
        <f t="shared" si="12"/>
        <v>BGR TEMANGGUNG_GEMBLENGAN</v>
      </c>
      <c r="B1141" s="11" t="s">
        <v>999</v>
      </c>
      <c r="C1141" s="11" t="s">
        <v>1040</v>
      </c>
      <c r="D1141" s="11">
        <v>7.7</v>
      </c>
      <c r="E1141" s="7">
        <f>VLOOKUP(A1141, Sheet2!$A$2:$K$8265, 11)</f>
        <v>110.10129999999999</v>
      </c>
      <c r="F1141" s="7">
        <f t="shared" si="13"/>
        <v>0.96250000000000002</v>
      </c>
      <c r="G1141" s="8">
        <v>200000</v>
      </c>
      <c r="H1141" s="9">
        <f t="shared" si="14"/>
        <v>1600000</v>
      </c>
      <c r="I1141" s="10"/>
    </row>
    <row r="1142" spans="1:9" ht="14.25" customHeight="1">
      <c r="A1142" s="6" t="str">
        <f t="shared" si="12"/>
        <v>BGR TEMANGGUNG_GENTINGGUNUNG</v>
      </c>
      <c r="B1142" s="11" t="s">
        <v>999</v>
      </c>
      <c r="C1142" s="11" t="s">
        <v>1041</v>
      </c>
      <c r="D1142" s="11">
        <v>16.97</v>
      </c>
      <c r="E1142" s="7">
        <f>VLOOKUP(A1142, Sheet2!$A$2:$K$8265, 11)</f>
        <v>110.10129999999999</v>
      </c>
      <c r="F1142" s="7">
        <f t="shared" si="13"/>
        <v>2.1212499999999999</v>
      </c>
      <c r="G1142" s="8">
        <v>200000</v>
      </c>
      <c r="H1142" s="9">
        <f t="shared" si="14"/>
        <v>3400000</v>
      </c>
      <c r="I1142" s="10"/>
    </row>
    <row r="1143" spans="1:9" ht="14.25" customHeight="1">
      <c r="A1143" s="6" t="str">
        <f t="shared" si="12"/>
        <v>BGR TEMANGGUNG_GENTINGSARI</v>
      </c>
      <c r="B1143" s="11" t="s">
        <v>999</v>
      </c>
      <c r="C1143" s="11" t="s">
        <v>1042</v>
      </c>
      <c r="D1143" s="11">
        <v>9.5500000000000007</v>
      </c>
      <c r="E1143" s="7">
        <f>VLOOKUP(A1143, Sheet2!$A$2:$K$8265, 11)</f>
        <v>110.10129999999999</v>
      </c>
      <c r="F1143" s="7">
        <f t="shared" si="13"/>
        <v>1.1937500000000001</v>
      </c>
      <c r="G1143" s="8">
        <v>200000</v>
      </c>
      <c r="H1143" s="9">
        <f t="shared" si="14"/>
        <v>2000000</v>
      </c>
      <c r="I1143" s="10"/>
    </row>
    <row r="1144" spans="1:9" ht="14.25" customHeight="1">
      <c r="A1144" s="6" t="str">
        <f t="shared" si="12"/>
        <v>BGR TEMANGGUNG_GIRIPURNO</v>
      </c>
      <c r="B1144" s="11" t="s">
        <v>999</v>
      </c>
      <c r="C1144" s="11" t="s">
        <v>1043</v>
      </c>
      <c r="D1144" s="11">
        <v>9.5500000000000007</v>
      </c>
      <c r="E1144" s="7">
        <f>VLOOKUP(A1144, Sheet2!$A$2:$K$8265, 11)</f>
        <v>110.10129999999999</v>
      </c>
      <c r="F1144" s="7">
        <f t="shared" si="13"/>
        <v>1.1937500000000001</v>
      </c>
      <c r="G1144" s="8">
        <v>200000</v>
      </c>
      <c r="H1144" s="9">
        <f t="shared" si="14"/>
        <v>2000000</v>
      </c>
      <c r="I1144" s="10"/>
    </row>
    <row r="1145" spans="1:9" ht="14.25" customHeight="1">
      <c r="A1145" s="6" t="str">
        <f t="shared" si="12"/>
        <v>BGR TEMANGGUNG_GIYONO</v>
      </c>
      <c r="B1145" s="11" t="s">
        <v>999</v>
      </c>
      <c r="C1145" s="11" t="s">
        <v>1044</v>
      </c>
      <c r="D1145" s="11">
        <v>9.5500000000000007</v>
      </c>
      <c r="E1145" s="7">
        <f>VLOOKUP(A1145, Sheet2!$A$2:$K$8265, 11)</f>
        <v>110.10129999999999</v>
      </c>
      <c r="F1145" s="7">
        <f t="shared" si="13"/>
        <v>1.1937500000000001</v>
      </c>
      <c r="G1145" s="8">
        <v>200000</v>
      </c>
      <c r="H1145" s="9">
        <f t="shared" si="14"/>
        <v>2000000</v>
      </c>
      <c r="I1145" s="10"/>
    </row>
    <row r="1146" spans="1:9" ht="14.25" customHeight="1">
      <c r="A1146" s="6" t="str">
        <f t="shared" si="12"/>
        <v>BGR TEMANGGUNG_GLAPANSARI</v>
      </c>
      <c r="B1146" s="11" t="s">
        <v>999</v>
      </c>
      <c r="C1146" s="11" t="s">
        <v>1045</v>
      </c>
      <c r="D1146" s="11">
        <v>9.5500000000000007</v>
      </c>
      <c r="E1146" s="7">
        <f>VLOOKUP(A1146, Sheet2!$A$2:$K$8265, 11)</f>
        <v>110.10129999999999</v>
      </c>
      <c r="F1146" s="7">
        <f t="shared" si="13"/>
        <v>1.1937500000000001</v>
      </c>
      <c r="G1146" s="8">
        <v>200000</v>
      </c>
      <c r="H1146" s="9">
        <f t="shared" si="14"/>
        <v>2000000</v>
      </c>
      <c r="I1146" s="10"/>
    </row>
    <row r="1147" spans="1:9" ht="14.25" customHeight="1">
      <c r="A1147" s="6" t="str">
        <f t="shared" si="12"/>
        <v>BGR TEMANGGUNG_GONDANGWINANGUN</v>
      </c>
      <c r="B1147" s="11" t="s">
        <v>999</v>
      </c>
      <c r="C1147" s="11" t="s">
        <v>1046</v>
      </c>
      <c r="D1147" s="11">
        <v>9.5500000000000007</v>
      </c>
      <c r="E1147" s="7">
        <f>VLOOKUP(A1147, Sheet2!$A$2:$K$8265, 11)</f>
        <v>110.10129999999999</v>
      </c>
      <c r="F1147" s="7">
        <f t="shared" si="13"/>
        <v>1.1937500000000001</v>
      </c>
      <c r="G1147" s="8">
        <v>200000</v>
      </c>
      <c r="H1147" s="9">
        <f t="shared" si="14"/>
        <v>2000000</v>
      </c>
      <c r="I1147" s="10"/>
    </row>
    <row r="1148" spans="1:9" ht="14.25" customHeight="1">
      <c r="A1148" s="6" t="str">
        <f t="shared" si="12"/>
        <v>BGR TEMANGGUNG_GONDOSULI</v>
      </c>
      <c r="B1148" s="11" t="s">
        <v>999</v>
      </c>
      <c r="C1148" s="11" t="s">
        <v>594</v>
      </c>
      <c r="D1148" s="11">
        <v>9.5500000000000007</v>
      </c>
      <c r="E1148" s="7">
        <f>VLOOKUP(A1148, Sheet2!$A$2:$K$8265, 11)</f>
        <v>110.10129999999999</v>
      </c>
      <c r="F1148" s="7">
        <f t="shared" si="13"/>
        <v>1.1937500000000001</v>
      </c>
      <c r="G1148" s="8">
        <v>200000</v>
      </c>
      <c r="H1148" s="9">
        <f t="shared" si="14"/>
        <v>2000000</v>
      </c>
      <c r="I1148" s="10"/>
    </row>
    <row r="1149" spans="1:9" ht="14.25" customHeight="1">
      <c r="A1149" s="6" t="str">
        <f t="shared" si="12"/>
        <v>BGR TEMANGGUNG_GUNUNGGEMPOL</v>
      </c>
      <c r="B1149" s="11" t="s">
        <v>999</v>
      </c>
      <c r="C1149" s="11" t="s">
        <v>1047</v>
      </c>
      <c r="D1149" s="11">
        <v>9.5500000000000007</v>
      </c>
      <c r="E1149" s="7">
        <f>VLOOKUP(A1149, Sheet2!$A$2:$K$8265, 11)</f>
        <v>110.10129999999999</v>
      </c>
      <c r="F1149" s="7">
        <f t="shared" si="13"/>
        <v>1.1937500000000001</v>
      </c>
      <c r="G1149" s="8">
        <v>200000</v>
      </c>
      <c r="H1149" s="9">
        <f t="shared" si="14"/>
        <v>2000000</v>
      </c>
      <c r="I1149" s="10"/>
    </row>
    <row r="1150" spans="1:9" ht="14.25" customHeight="1">
      <c r="A1150" s="6" t="str">
        <f t="shared" si="12"/>
        <v>BGR TEMANGGUNG_GUNUNGPAYUNG</v>
      </c>
      <c r="B1150" s="11" t="s">
        <v>999</v>
      </c>
      <c r="C1150" s="11" t="s">
        <v>1048</v>
      </c>
      <c r="D1150" s="11">
        <v>9.5500000000000007</v>
      </c>
      <c r="E1150" s="7">
        <f>VLOOKUP(A1150, Sheet2!$A$2:$K$8265, 11)</f>
        <v>110.10129999999999</v>
      </c>
      <c r="F1150" s="7">
        <f t="shared" si="13"/>
        <v>1.1937500000000001</v>
      </c>
      <c r="G1150" s="8">
        <v>200000</v>
      </c>
      <c r="H1150" s="9">
        <f t="shared" si="14"/>
        <v>2000000</v>
      </c>
      <c r="I1150" s="10"/>
    </row>
    <row r="1151" spans="1:9" ht="14.25" customHeight="1">
      <c r="A1151" s="6" t="str">
        <f t="shared" si="12"/>
        <v>BGR TEMANGGUNG_GUNUNGSARI</v>
      </c>
      <c r="B1151" s="11" t="s">
        <v>999</v>
      </c>
      <c r="C1151" s="11" t="s">
        <v>599</v>
      </c>
      <c r="D1151" s="11">
        <v>9.5500000000000007</v>
      </c>
      <c r="E1151" s="7">
        <f>VLOOKUP(A1151, Sheet2!$A$2:$K$8265, 11)</f>
        <v>110.10129999999999</v>
      </c>
      <c r="F1151" s="7">
        <f t="shared" si="13"/>
        <v>1.1937500000000001</v>
      </c>
      <c r="G1151" s="8">
        <v>200000</v>
      </c>
      <c r="H1151" s="9">
        <f t="shared" si="14"/>
        <v>2000000</v>
      </c>
      <c r="I1151" s="10"/>
    </row>
    <row r="1152" spans="1:9" ht="14.25" customHeight="1">
      <c r="A1152" s="6" t="str">
        <f t="shared" si="12"/>
        <v>BGR TEMANGGUNG_GUNUNGSARI</v>
      </c>
      <c r="B1152" s="11" t="s">
        <v>999</v>
      </c>
      <c r="C1152" s="11" t="s">
        <v>599</v>
      </c>
      <c r="D1152" s="11">
        <v>9.3699999999999992</v>
      </c>
      <c r="E1152" s="7">
        <f>VLOOKUP(A1152, Sheet2!$A$2:$K$8265, 11)</f>
        <v>110.10129999999999</v>
      </c>
      <c r="F1152" s="7">
        <f t="shared" si="13"/>
        <v>1.1712499999999999</v>
      </c>
      <c r="G1152" s="8">
        <v>200000</v>
      </c>
      <c r="H1152" s="9">
        <f t="shared" si="14"/>
        <v>2000000</v>
      </c>
      <c r="I1152" s="10"/>
    </row>
    <row r="1153" spans="1:9" ht="14.25" customHeight="1">
      <c r="A1153" s="6" t="str">
        <f t="shared" si="12"/>
        <v>BGR TEMANGGUNG_HARJODOWO</v>
      </c>
      <c r="B1153" s="11" t="s">
        <v>999</v>
      </c>
      <c r="C1153" s="11" t="s">
        <v>1049</v>
      </c>
      <c r="D1153" s="11">
        <v>16.97</v>
      </c>
      <c r="E1153" s="7">
        <f>VLOOKUP(A1153, Sheet2!$A$2:$K$8265, 11)</f>
        <v>110.10129999999999</v>
      </c>
      <c r="F1153" s="7">
        <f t="shared" si="13"/>
        <v>2.1212499999999999</v>
      </c>
      <c r="G1153" s="8">
        <v>200000</v>
      </c>
      <c r="H1153" s="9">
        <f t="shared" si="14"/>
        <v>3400000</v>
      </c>
      <c r="I1153" s="10"/>
    </row>
    <row r="1154" spans="1:9" ht="14.25" customHeight="1">
      <c r="A1154" s="6" t="str">
        <f t="shared" si="12"/>
        <v>BGR TEMANGGUNG_IGIRMRANAK</v>
      </c>
      <c r="B1154" s="11" t="s">
        <v>999</v>
      </c>
      <c r="C1154" s="11" t="s">
        <v>1050</v>
      </c>
      <c r="D1154" s="11">
        <v>7.7</v>
      </c>
      <c r="E1154" s="7">
        <f>VLOOKUP(A1154, Sheet2!$A$2:$K$8265, 11)</f>
        <v>110.10129999999999</v>
      </c>
      <c r="F1154" s="7">
        <f t="shared" si="13"/>
        <v>0.96250000000000002</v>
      </c>
      <c r="G1154" s="8">
        <v>200000</v>
      </c>
      <c r="H1154" s="9">
        <f t="shared" si="14"/>
        <v>1600000</v>
      </c>
      <c r="I1154" s="10"/>
    </row>
    <row r="1155" spans="1:9" ht="14.25" customHeight="1">
      <c r="A1155" s="6" t="str">
        <f t="shared" si="12"/>
        <v>BGR TEMANGGUNG_JAMBANGAN</v>
      </c>
      <c r="B1155" s="11" t="s">
        <v>999</v>
      </c>
      <c r="C1155" s="11" t="s">
        <v>1051</v>
      </c>
      <c r="D1155" s="11">
        <v>9.3699999999999992</v>
      </c>
      <c r="E1155" s="7">
        <f>VLOOKUP(A1155, Sheet2!$A$2:$K$8265, 11)</f>
        <v>110.10129999999999</v>
      </c>
      <c r="F1155" s="7">
        <f t="shared" si="13"/>
        <v>1.1712499999999999</v>
      </c>
      <c r="G1155" s="8">
        <v>200000</v>
      </c>
      <c r="H1155" s="9">
        <f t="shared" si="14"/>
        <v>2000000</v>
      </c>
      <c r="I1155" s="10"/>
    </row>
    <row r="1156" spans="1:9" ht="14.25" customHeight="1">
      <c r="A1156" s="6" t="str">
        <f t="shared" si="12"/>
        <v>BGR TEMANGGUNG_JAMBU</v>
      </c>
      <c r="B1156" s="11" t="s">
        <v>999</v>
      </c>
      <c r="C1156" s="11" t="s">
        <v>1052</v>
      </c>
      <c r="D1156" s="11">
        <v>9.5500000000000007</v>
      </c>
      <c r="E1156" s="7">
        <f>VLOOKUP(A1156, Sheet2!$A$2:$K$8265, 11)</f>
        <v>110.10129999999999</v>
      </c>
      <c r="F1156" s="7">
        <f t="shared" si="13"/>
        <v>1.1937500000000001</v>
      </c>
      <c r="G1156" s="8">
        <v>200000</v>
      </c>
      <c r="H1156" s="9">
        <f t="shared" si="14"/>
        <v>2000000</v>
      </c>
      <c r="I1156" s="10"/>
    </row>
    <row r="1157" spans="1:9" ht="14.25" customHeight="1">
      <c r="A1157" s="6" t="str">
        <f t="shared" si="12"/>
        <v>BGR TEMANGGUNG_JAMUSAN</v>
      </c>
      <c r="B1157" s="11" t="s">
        <v>999</v>
      </c>
      <c r="C1157" s="11" t="s">
        <v>1053</v>
      </c>
      <c r="D1157" s="11">
        <v>9.5500000000000007</v>
      </c>
      <c r="E1157" s="7">
        <f>VLOOKUP(A1157, Sheet2!$A$2:$K$8265, 11)</f>
        <v>110.10129999999999</v>
      </c>
      <c r="F1157" s="7">
        <f t="shared" si="13"/>
        <v>1.1937500000000001</v>
      </c>
      <c r="G1157" s="8">
        <v>200000</v>
      </c>
      <c r="H1157" s="9">
        <f t="shared" si="14"/>
        <v>2000000</v>
      </c>
      <c r="I1157" s="10"/>
    </row>
    <row r="1158" spans="1:9" ht="14.25" customHeight="1">
      <c r="A1158" s="6" t="str">
        <f t="shared" si="12"/>
        <v>BGR TEMANGGUNG_JEKETRO</v>
      </c>
      <c r="B1158" s="11" t="s">
        <v>999</v>
      </c>
      <c r="C1158" s="11" t="s">
        <v>795</v>
      </c>
      <c r="D1158" s="11">
        <v>9.5500000000000007</v>
      </c>
      <c r="E1158" s="7">
        <f>VLOOKUP(A1158, Sheet2!$A$2:$K$8265, 11)</f>
        <v>110.10129999999999</v>
      </c>
      <c r="F1158" s="7">
        <f t="shared" si="13"/>
        <v>1.1937500000000001</v>
      </c>
      <c r="G1158" s="8">
        <v>200000</v>
      </c>
      <c r="H1158" s="9">
        <f t="shared" si="14"/>
        <v>2000000</v>
      </c>
      <c r="I1158" s="10"/>
    </row>
    <row r="1159" spans="1:9" ht="14.25" customHeight="1">
      <c r="A1159" s="6" t="str">
        <f t="shared" si="12"/>
        <v>BGR TEMANGGUNG_JENGKOL</v>
      </c>
      <c r="B1159" s="11" t="s">
        <v>999</v>
      </c>
      <c r="C1159" s="11" t="s">
        <v>1054</v>
      </c>
      <c r="D1159" s="11">
        <v>7.7</v>
      </c>
      <c r="E1159" s="7">
        <f>VLOOKUP(A1159, Sheet2!$A$2:$K$8265, 11)</f>
        <v>110.10129999999999</v>
      </c>
      <c r="F1159" s="7">
        <f t="shared" si="13"/>
        <v>0.96250000000000002</v>
      </c>
      <c r="G1159" s="8">
        <v>200000</v>
      </c>
      <c r="H1159" s="9">
        <f t="shared" si="14"/>
        <v>1600000</v>
      </c>
      <c r="I1159" s="10"/>
    </row>
    <row r="1160" spans="1:9" ht="14.25" customHeight="1">
      <c r="A1160" s="6" t="str">
        <f t="shared" si="12"/>
        <v>BGR TEMANGGUNG_JLEGONG</v>
      </c>
      <c r="B1160" s="11" t="s">
        <v>999</v>
      </c>
      <c r="C1160" s="11" t="s">
        <v>1055</v>
      </c>
      <c r="D1160" s="11">
        <v>9.5500000000000007</v>
      </c>
      <c r="E1160" s="7">
        <f>VLOOKUP(A1160, Sheet2!$A$2:$K$8265, 11)</f>
        <v>110.10129999999999</v>
      </c>
      <c r="F1160" s="7">
        <f t="shared" si="13"/>
        <v>1.1937500000000001</v>
      </c>
      <c r="G1160" s="8">
        <v>200000</v>
      </c>
      <c r="H1160" s="9">
        <f t="shared" si="14"/>
        <v>2000000</v>
      </c>
      <c r="I1160" s="10"/>
    </row>
    <row r="1161" spans="1:9" ht="14.25" customHeight="1">
      <c r="A1161" s="6" t="str">
        <f t="shared" si="12"/>
        <v>BGR TEMANGGUNG_JOJOGAN</v>
      </c>
      <c r="B1161" s="11" t="s">
        <v>999</v>
      </c>
      <c r="C1161" s="11" t="s">
        <v>1056</v>
      </c>
      <c r="D1161" s="11">
        <v>7.7</v>
      </c>
      <c r="E1161" s="7">
        <f>VLOOKUP(A1161, Sheet2!$A$2:$K$8265, 11)</f>
        <v>110.10129999999999</v>
      </c>
      <c r="F1161" s="7">
        <f t="shared" si="13"/>
        <v>0.96250000000000002</v>
      </c>
      <c r="G1161" s="8">
        <v>200000</v>
      </c>
      <c r="H1161" s="9">
        <f t="shared" si="14"/>
        <v>1600000</v>
      </c>
      <c r="I1161" s="10"/>
    </row>
    <row r="1162" spans="1:9" ht="14.25" customHeight="1">
      <c r="A1162" s="6" t="str">
        <f t="shared" si="12"/>
        <v>BGR TEMANGGUNG_JOMBOR</v>
      </c>
      <c r="B1162" s="11" t="s">
        <v>999</v>
      </c>
      <c r="C1162" s="11" t="s">
        <v>1057</v>
      </c>
      <c r="D1162" s="11">
        <v>9.5500000000000007</v>
      </c>
      <c r="E1162" s="7">
        <f>VLOOKUP(A1162, Sheet2!$A$2:$K$8265, 11)</f>
        <v>110.10129999999999</v>
      </c>
      <c r="F1162" s="7">
        <f t="shared" si="13"/>
        <v>1.1937500000000001</v>
      </c>
      <c r="G1162" s="8">
        <v>200000</v>
      </c>
      <c r="H1162" s="9">
        <f t="shared" si="14"/>
        <v>2000000</v>
      </c>
      <c r="I1162" s="10"/>
    </row>
    <row r="1163" spans="1:9" ht="14.25" customHeight="1">
      <c r="A1163" s="6" t="str">
        <f t="shared" si="12"/>
        <v>BGR TEMANGGUNG_JUMO</v>
      </c>
      <c r="B1163" s="11" t="s">
        <v>999</v>
      </c>
      <c r="C1163" s="11" t="s">
        <v>1058</v>
      </c>
      <c r="D1163" s="11">
        <v>9.5500000000000007</v>
      </c>
      <c r="E1163" s="7">
        <f>VLOOKUP(A1163, Sheet2!$A$2:$K$8265, 11)</f>
        <v>110.10129999999999</v>
      </c>
      <c r="F1163" s="7">
        <f t="shared" si="13"/>
        <v>1.1937500000000001</v>
      </c>
      <c r="G1163" s="8">
        <v>200000</v>
      </c>
      <c r="H1163" s="9">
        <f t="shared" si="14"/>
        <v>2000000</v>
      </c>
      <c r="I1163" s="10"/>
    </row>
    <row r="1164" spans="1:9" ht="14.25" customHeight="1">
      <c r="A1164" s="6" t="str">
        <f t="shared" si="12"/>
        <v>BGR TEMANGGUNG_KALIKUNING</v>
      </c>
      <c r="B1164" s="11" t="s">
        <v>999</v>
      </c>
      <c r="C1164" s="11" t="s">
        <v>1059</v>
      </c>
      <c r="D1164" s="11">
        <v>7.7</v>
      </c>
      <c r="E1164" s="7">
        <f>VLOOKUP(A1164, Sheet2!$A$2:$K$8265, 11)</f>
        <v>110.10129999999999</v>
      </c>
      <c r="F1164" s="7">
        <f t="shared" si="13"/>
        <v>0.96250000000000002</v>
      </c>
      <c r="G1164" s="8">
        <v>200000</v>
      </c>
      <c r="H1164" s="9">
        <f t="shared" si="14"/>
        <v>1600000</v>
      </c>
      <c r="I1164" s="10"/>
    </row>
    <row r="1165" spans="1:9" ht="14.25" customHeight="1">
      <c r="A1165" s="6" t="str">
        <f t="shared" si="12"/>
        <v>BGR TEMANGGUNG_KALIPURU</v>
      </c>
      <c r="B1165" s="11" t="s">
        <v>999</v>
      </c>
      <c r="C1165" s="11" t="s">
        <v>1060</v>
      </c>
      <c r="D1165" s="11">
        <v>7.7</v>
      </c>
      <c r="E1165" s="7">
        <f>VLOOKUP(A1165, Sheet2!$A$2:$K$8265, 11)</f>
        <v>110.10129999999999</v>
      </c>
      <c r="F1165" s="7">
        <f t="shared" si="13"/>
        <v>0.96250000000000002</v>
      </c>
      <c r="G1165" s="8">
        <v>200000</v>
      </c>
      <c r="H1165" s="9">
        <f t="shared" si="14"/>
        <v>1600000</v>
      </c>
      <c r="I1165" s="10"/>
    </row>
    <row r="1166" spans="1:9" ht="14.25" customHeight="1">
      <c r="A1166" s="6" t="str">
        <f t="shared" si="12"/>
        <v>BGR TEMANGGUNG_KALIREJO</v>
      </c>
      <c r="B1166" s="11" t="s">
        <v>999</v>
      </c>
      <c r="C1166" s="11" t="s">
        <v>116</v>
      </c>
      <c r="D1166" s="11">
        <v>9.5500000000000007</v>
      </c>
      <c r="E1166" s="7">
        <f>VLOOKUP(A1166, Sheet2!$A$2:$K$8265, 11)</f>
        <v>110.10129999999999</v>
      </c>
      <c r="F1166" s="7">
        <f t="shared" si="13"/>
        <v>1.1937500000000001</v>
      </c>
      <c r="G1166" s="8">
        <v>200000</v>
      </c>
      <c r="H1166" s="9">
        <f t="shared" si="14"/>
        <v>2000000</v>
      </c>
      <c r="I1166" s="10"/>
    </row>
    <row r="1167" spans="1:9" ht="14.25" customHeight="1">
      <c r="A1167" s="6" t="str">
        <f t="shared" si="12"/>
        <v>BGR TEMANGGUNG_KALIREJO</v>
      </c>
      <c r="B1167" s="11" t="s">
        <v>999</v>
      </c>
      <c r="C1167" s="11" t="s">
        <v>116</v>
      </c>
      <c r="D1167" s="11">
        <v>9.3699999999999992</v>
      </c>
      <c r="E1167" s="7">
        <f>VLOOKUP(A1167, Sheet2!$A$2:$K$8265, 11)</f>
        <v>110.10129999999999</v>
      </c>
      <c r="F1167" s="7">
        <f t="shared" si="13"/>
        <v>1.1712499999999999</v>
      </c>
      <c r="G1167" s="8">
        <v>200000</v>
      </c>
      <c r="H1167" s="9">
        <f t="shared" si="14"/>
        <v>2000000</v>
      </c>
      <c r="I1167" s="10"/>
    </row>
    <row r="1168" spans="1:9" ht="14.25" customHeight="1">
      <c r="A1168" s="6" t="str">
        <f t="shared" si="12"/>
        <v>BGR TEMANGGUNG_KAPENCAR</v>
      </c>
      <c r="B1168" s="11" t="s">
        <v>999</v>
      </c>
      <c r="C1168" s="11" t="s">
        <v>1061</v>
      </c>
      <c r="D1168" s="11">
        <v>7.7</v>
      </c>
      <c r="E1168" s="7">
        <f>VLOOKUP(A1168, Sheet2!$A$2:$K$8265, 11)</f>
        <v>110.10129999999999</v>
      </c>
      <c r="F1168" s="7">
        <f t="shared" si="13"/>
        <v>0.96250000000000002</v>
      </c>
      <c r="G1168" s="8">
        <v>200000</v>
      </c>
      <c r="H1168" s="9">
        <f t="shared" si="14"/>
        <v>1600000</v>
      </c>
      <c r="I1168" s="10"/>
    </row>
    <row r="1169" spans="1:9" ht="14.25" customHeight="1">
      <c r="A1169" s="6" t="str">
        <f t="shared" si="12"/>
        <v>BGR TEMANGGUNG_KARANGGEDONG</v>
      </c>
      <c r="B1169" s="11" t="s">
        <v>999</v>
      </c>
      <c r="C1169" s="11" t="s">
        <v>1062</v>
      </c>
      <c r="D1169" s="11">
        <v>9.5500000000000007</v>
      </c>
      <c r="E1169" s="7">
        <f>VLOOKUP(A1169, Sheet2!$A$2:$K$8265, 11)</f>
        <v>110.10129999999999</v>
      </c>
      <c r="F1169" s="7">
        <f t="shared" si="13"/>
        <v>1.1937500000000001</v>
      </c>
      <c r="G1169" s="8">
        <v>200000</v>
      </c>
      <c r="H1169" s="9">
        <f t="shared" si="14"/>
        <v>2000000</v>
      </c>
      <c r="I1169" s="10"/>
    </row>
    <row r="1170" spans="1:9" ht="14.25" customHeight="1">
      <c r="A1170" s="6" t="str">
        <f t="shared" si="12"/>
        <v>BGR TEMANGGUNG_KARANGTEJO</v>
      </c>
      <c r="B1170" s="11" t="s">
        <v>999</v>
      </c>
      <c r="C1170" s="11" t="s">
        <v>1063</v>
      </c>
      <c r="D1170" s="11">
        <v>9.5500000000000007</v>
      </c>
      <c r="E1170" s="7">
        <f>VLOOKUP(A1170, Sheet2!$A$2:$K$8265, 11)</f>
        <v>110.10129999999999</v>
      </c>
      <c r="F1170" s="7">
        <f t="shared" si="13"/>
        <v>1.1937500000000001</v>
      </c>
      <c r="G1170" s="8">
        <v>200000</v>
      </c>
      <c r="H1170" s="9">
        <f t="shared" si="14"/>
        <v>2000000</v>
      </c>
      <c r="I1170" s="10"/>
    </row>
    <row r="1171" spans="1:9" ht="14.25" customHeight="1">
      <c r="A1171" s="6" t="str">
        <f t="shared" si="12"/>
        <v>BGR TEMANGGUNG_KARANGTENGAH</v>
      </c>
      <c r="B1171" s="11" t="s">
        <v>999</v>
      </c>
      <c r="C1171" s="11" t="s">
        <v>409</v>
      </c>
      <c r="D1171" s="11">
        <v>10.28</v>
      </c>
      <c r="E1171" s="7">
        <f>VLOOKUP(A1171, Sheet2!$A$2:$K$8265, 11)</f>
        <v>110.10129999999999</v>
      </c>
      <c r="F1171" s="7">
        <f t="shared" si="13"/>
        <v>1.2849999999999999</v>
      </c>
      <c r="G1171" s="8">
        <v>200000</v>
      </c>
      <c r="H1171" s="9">
        <f t="shared" si="14"/>
        <v>2200000</v>
      </c>
      <c r="I1171" s="10"/>
    </row>
    <row r="1172" spans="1:9" ht="14.25" customHeight="1">
      <c r="A1172" s="6" t="str">
        <f t="shared" si="12"/>
        <v>BGR TEMANGGUNG_KATAAN</v>
      </c>
      <c r="B1172" s="11" t="s">
        <v>999</v>
      </c>
      <c r="C1172" s="11" t="s">
        <v>1064</v>
      </c>
      <c r="D1172" s="11">
        <v>9.5500000000000007</v>
      </c>
      <c r="E1172" s="7">
        <f>VLOOKUP(A1172, Sheet2!$A$2:$K$8265, 11)</f>
        <v>110.10129999999999</v>
      </c>
      <c r="F1172" s="7">
        <f t="shared" si="13"/>
        <v>1.1937500000000001</v>
      </c>
      <c r="G1172" s="8">
        <v>200000</v>
      </c>
      <c r="H1172" s="9">
        <f t="shared" si="14"/>
        <v>2000000</v>
      </c>
      <c r="I1172" s="10"/>
    </row>
    <row r="1173" spans="1:9" ht="14.25" customHeight="1">
      <c r="A1173" s="6" t="str">
        <f t="shared" si="12"/>
        <v>BGR TEMANGGUNG_KATEKAN</v>
      </c>
      <c r="B1173" s="11" t="s">
        <v>999</v>
      </c>
      <c r="C1173" s="11" t="s">
        <v>801</v>
      </c>
      <c r="D1173" s="11">
        <v>9.5500000000000007</v>
      </c>
      <c r="E1173" s="7">
        <f>VLOOKUP(A1173, Sheet2!$A$2:$K$8265, 11)</f>
        <v>110.10129999999999</v>
      </c>
      <c r="F1173" s="7">
        <f t="shared" si="13"/>
        <v>1.1937500000000001</v>
      </c>
      <c r="G1173" s="8">
        <v>200000</v>
      </c>
      <c r="H1173" s="9">
        <f t="shared" si="14"/>
        <v>2000000</v>
      </c>
      <c r="I1173" s="10"/>
    </row>
    <row r="1174" spans="1:9" ht="14.25" customHeight="1">
      <c r="A1174" s="6" t="str">
        <f t="shared" si="12"/>
        <v>BGR TEMANGGUNG_KAYUGIYANG</v>
      </c>
      <c r="B1174" s="11" t="s">
        <v>999</v>
      </c>
      <c r="C1174" s="11" t="s">
        <v>1065</v>
      </c>
      <c r="D1174" s="11">
        <v>7.7</v>
      </c>
      <c r="E1174" s="7">
        <f>VLOOKUP(A1174, Sheet2!$A$2:$K$8265, 11)</f>
        <v>110.10129999999999</v>
      </c>
      <c r="F1174" s="7">
        <f t="shared" si="13"/>
        <v>0.96250000000000002</v>
      </c>
      <c r="G1174" s="8">
        <v>200000</v>
      </c>
      <c r="H1174" s="9">
        <f t="shared" si="14"/>
        <v>1600000</v>
      </c>
      <c r="I1174" s="10"/>
    </row>
    <row r="1175" spans="1:9" ht="14.25" customHeight="1">
      <c r="A1175" s="6" t="str">
        <f t="shared" si="12"/>
        <v>BGR TEMANGGUNG_KEBATURAN</v>
      </c>
      <c r="B1175" s="11" t="s">
        <v>999</v>
      </c>
      <c r="C1175" s="11" t="s">
        <v>1066</v>
      </c>
      <c r="D1175" s="11">
        <v>9.3699999999999992</v>
      </c>
      <c r="E1175" s="7">
        <f>VLOOKUP(A1175, Sheet2!$A$2:$K$8265, 11)</f>
        <v>110.10129999999999</v>
      </c>
      <c r="F1175" s="7">
        <f t="shared" si="13"/>
        <v>1.1712499999999999</v>
      </c>
      <c r="G1175" s="8">
        <v>200000</v>
      </c>
      <c r="H1175" s="9">
        <f t="shared" si="14"/>
        <v>2000000</v>
      </c>
      <c r="I1175" s="10"/>
    </row>
    <row r="1176" spans="1:9" ht="14.25" customHeight="1">
      <c r="A1176" s="6" t="str">
        <f t="shared" si="12"/>
        <v>BGR TEMANGGUNG_KEBONDALEM</v>
      </c>
      <c r="B1176" s="11" t="s">
        <v>999</v>
      </c>
      <c r="C1176" s="11" t="s">
        <v>410</v>
      </c>
      <c r="D1176" s="11">
        <v>9.5500000000000007</v>
      </c>
      <c r="E1176" s="7">
        <f>VLOOKUP(A1176, Sheet2!$A$2:$K$8265, 11)</f>
        <v>110.10129999999999</v>
      </c>
      <c r="F1176" s="7">
        <f t="shared" si="13"/>
        <v>1.1937500000000001</v>
      </c>
      <c r="G1176" s="8">
        <v>200000</v>
      </c>
      <c r="H1176" s="9">
        <f t="shared" si="14"/>
        <v>2000000</v>
      </c>
      <c r="I1176" s="10"/>
    </row>
    <row r="1177" spans="1:9" ht="14.25" customHeight="1">
      <c r="A1177" s="6" t="str">
        <f t="shared" si="12"/>
        <v>BGR TEMANGGUNG_KEBONLEGI</v>
      </c>
      <c r="B1177" s="11" t="s">
        <v>999</v>
      </c>
      <c r="C1177" s="11" t="s">
        <v>1067</v>
      </c>
      <c r="D1177" s="11">
        <v>7.61</v>
      </c>
      <c r="E1177" s="7">
        <f>VLOOKUP(A1177, Sheet2!$A$2:$K$8265, 11)</f>
        <v>110.10129999999999</v>
      </c>
      <c r="F1177" s="7">
        <f t="shared" si="13"/>
        <v>0.95125000000000004</v>
      </c>
      <c r="G1177" s="8">
        <v>200000</v>
      </c>
      <c r="H1177" s="9">
        <f t="shared" si="14"/>
        <v>1600000</v>
      </c>
      <c r="I1177" s="10"/>
    </row>
    <row r="1178" spans="1:9" ht="14.25" customHeight="1">
      <c r="A1178" s="6" t="str">
        <f t="shared" si="12"/>
        <v>BGR TEMANGGUNG_KEBONSARI</v>
      </c>
      <c r="B1178" s="11" t="s">
        <v>999</v>
      </c>
      <c r="C1178" s="11" t="s">
        <v>135</v>
      </c>
      <c r="D1178" s="11">
        <v>9.5500000000000007</v>
      </c>
      <c r="E1178" s="7">
        <f>VLOOKUP(A1178, Sheet2!$A$2:$K$8265, 11)</f>
        <v>110.10129999999999</v>
      </c>
      <c r="F1178" s="7">
        <f t="shared" si="13"/>
        <v>1.1937500000000001</v>
      </c>
      <c r="G1178" s="8">
        <v>200000</v>
      </c>
      <c r="H1178" s="9">
        <f t="shared" si="14"/>
        <v>2000000</v>
      </c>
      <c r="I1178" s="10"/>
    </row>
    <row r="1179" spans="1:9" ht="14.25" customHeight="1">
      <c r="A1179" s="6" t="str">
        <f t="shared" si="12"/>
        <v>BGR TEMANGGUNG_KEDITEN</v>
      </c>
      <c r="B1179" s="11" t="s">
        <v>999</v>
      </c>
      <c r="C1179" s="11" t="s">
        <v>1068</v>
      </c>
      <c r="D1179" s="11">
        <v>16.97</v>
      </c>
      <c r="E1179" s="7">
        <f>VLOOKUP(A1179, Sheet2!$A$2:$K$8265, 11)</f>
        <v>110.10129999999999</v>
      </c>
      <c r="F1179" s="7">
        <f t="shared" si="13"/>
        <v>2.1212499999999999</v>
      </c>
      <c r="G1179" s="8">
        <v>200000</v>
      </c>
      <c r="H1179" s="9">
        <f t="shared" si="14"/>
        <v>3400000</v>
      </c>
      <c r="I1179" s="10"/>
    </row>
    <row r="1180" spans="1:9" ht="14.25" customHeight="1">
      <c r="A1180" s="6" t="str">
        <f t="shared" si="12"/>
        <v>BGR TEMANGGUNG_KEJAJAR</v>
      </c>
      <c r="B1180" s="11" t="s">
        <v>999</v>
      </c>
      <c r="C1180" s="11" t="s">
        <v>1069</v>
      </c>
      <c r="D1180" s="11">
        <v>7.7</v>
      </c>
      <c r="E1180" s="7">
        <f>VLOOKUP(A1180, Sheet2!$A$2:$K$8265, 11)</f>
        <v>110.10129999999999</v>
      </c>
      <c r="F1180" s="7">
        <f t="shared" si="13"/>
        <v>0.96250000000000002</v>
      </c>
      <c r="G1180" s="8">
        <v>200000</v>
      </c>
      <c r="H1180" s="9">
        <f t="shared" si="14"/>
        <v>1600000</v>
      </c>
      <c r="I1180" s="10"/>
    </row>
    <row r="1181" spans="1:9" ht="14.25" customHeight="1">
      <c r="A1181" s="6" t="str">
        <f t="shared" si="12"/>
        <v>BGR TEMANGGUNG_KEMBARAN</v>
      </c>
      <c r="B1181" s="11" t="s">
        <v>999</v>
      </c>
      <c r="C1181" s="11" t="s">
        <v>1070</v>
      </c>
      <c r="D1181" s="11">
        <v>7.7</v>
      </c>
      <c r="E1181" s="7">
        <f>VLOOKUP(A1181, Sheet2!$A$2:$K$8265, 11)</f>
        <v>110.10129999999999</v>
      </c>
      <c r="F1181" s="7">
        <f t="shared" si="13"/>
        <v>0.96250000000000002</v>
      </c>
      <c r="G1181" s="8">
        <v>200000</v>
      </c>
      <c r="H1181" s="9">
        <f t="shared" si="14"/>
        <v>1600000</v>
      </c>
      <c r="I1181" s="10"/>
    </row>
    <row r="1182" spans="1:9" ht="14.25" customHeight="1">
      <c r="A1182" s="6" t="str">
        <f t="shared" si="12"/>
        <v>BGR TEMANGGUNG_KEMIRIOMBO</v>
      </c>
      <c r="B1182" s="11" t="s">
        <v>999</v>
      </c>
      <c r="C1182" s="11" t="s">
        <v>1071</v>
      </c>
      <c r="D1182" s="11">
        <v>9.5500000000000007</v>
      </c>
      <c r="E1182" s="7">
        <f>VLOOKUP(A1182, Sheet2!$A$2:$K$8265, 11)</f>
        <v>110.10129999999999</v>
      </c>
      <c r="F1182" s="7">
        <f t="shared" si="13"/>
        <v>1.1937500000000001</v>
      </c>
      <c r="G1182" s="8">
        <v>200000</v>
      </c>
      <c r="H1182" s="9">
        <f t="shared" si="14"/>
        <v>2000000</v>
      </c>
      <c r="I1182" s="10"/>
    </row>
    <row r="1183" spans="1:9" ht="14.25" customHeight="1">
      <c r="A1183" s="6" t="str">
        <f t="shared" si="12"/>
        <v>BGR TEMANGGUNG_KEMUNING</v>
      </c>
      <c r="B1183" s="11" t="s">
        <v>999</v>
      </c>
      <c r="C1183" s="11" t="s">
        <v>1072</v>
      </c>
      <c r="D1183" s="11">
        <v>9.5500000000000007</v>
      </c>
      <c r="E1183" s="7">
        <f>VLOOKUP(A1183, Sheet2!$A$2:$K$8265, 11)</f>
        <v>110.10129999999999</v>
      </c>
      <c r="F1183" s="7">
        <f t="shared" si="13"/>
        <v>1.1937500000000001</v>
      </c>
      <c r="G1183" s="8">
        <v>200000</v>
      </c>
      <c r="H1183" s="9">
        <f t="shared" si="14"/>
        <v>2000000</v>
      </c>
      <c r="I1183" s="10"/>
    </row>
    <row r="1184" spans="1:9" ht="14.25" customHeight="1">
      <c r="A1184" s="6" t="str">
        <f t="shared" si="12"/>
        <v>BGR TEMANGGUNG_KENTENGSARI</v>
      </c>
      <c r="B1184" s="11" t="s">
        <v>999</v>
      </c>
      <c r="C1184" s="11" t="s">
        <v>1073</v>
      </c>
      <c r="D1184" s="11">
        <v>9.5500000000000007</v>
      </c>
      <c r="E1184" s="7">
        <f>VLOOKUP(A1184, Sheet2!$A$2:$K$8265, 11)</f>
        <v>110.10129999999999</v>
      </c>
      <c r="F1184" s="7">
        <f t="shared" si="13"/>
        <v>1.1937500000000001</v>
      </c>
      <c r="G1184" s="8">
        <v>200000</v>
      </c>
      <c r="H1184" s="9">
        <f t="shared" si="14"/>
        <v>2000000</v>
      </c>
      <c r="I1184" s="10"/>
    </row>
    <row r="1185" spans="1:9" ht="14.25" customHeight="1">
      <c r="A1185" s="6" t="str">
        <f t="shared" si="12"/>
        <v>BGR TEMANGGUNG_KEPAKISAN</v>
      </c>
      <c r="B1185" s="11" t="s">
        <v>999</v>
      </c>
      <c r="C1185" s="11" t="s">
        <v>1074</v>
      </c>
      <c r="D1185" s="11">
        <v>10.28</v>
      </c>
      <c r="E1185" s="7">
        <f>VLOOKUP(A1185, Sheet2!$A$2:$K$8265, 11)</f>
        <v>110.10129999999999</v>
      </c>
      <c r="F1185" s="7">
        <f t="shared" si="13"/>
        <v>1.2849999999999999</v>
      </c>
      <c r="G1185" s="8">
        <v>200000</v>
      </c>
      <c r="H1185" s="9">
        <f t="shared" si="14"/>
        <v>2200000</v>
      </c>
      <c r="I1185" s="10"/>
    </row>
    <row r="1186" spans="1:9" ht="14.25" customHeight="1">
      <c r="A1186" s="6" t="str">
        <f t="shared" si="12"/>
        <v>BGR TEMANGGUNG_KERTOSARI</v>
      </c>
      <c r="B1186" s="11" t="s">
        <v>999</v>
      </c>
      <c r="C1186" s="11" t="s">
        <v>1075</v>
      </c>
      <c r="D1186" s="11">
        <v>9.5500000000000007</v>
      </c>
      <c r="E1186" s="7">
        <f>VLOOKUP(A1186, Sheet2!$A$2:$K$8265, 11)</f>
        <v>110.10129999999999</v>
      </c>
      <c r="F1186" s="7">
        <f t="shared" si="13"/>
        <v>1.1937500000000001</v>
      </c>
      <c r="G1186" s="8">
        <v>200000</v>
      </c>
      <c r="H1186" s="9">
        <f t="shared" si="14"/>
        <v>2000000</v>
      </c>
      <c r="I1186" s="10"/>
    </row>
    <row r="1187" spans="1:9" ht="14.25" customHeight="1">
      <c r="A1187" s="6" t="str">
        <f t="shared" si="12"/>
        <v>BGR TEMANGGUNG_KESENENG</v>
      </c>
      <c r="B1187" s="11" t="s">
        <v>999</v>
      </c>
      <c r="C1187" s="11" t="s">
        <v>1076</v>
      </c>
      <c r="D1187" s="11">
        <v>7.7</v>
      </c>
      <c r="E1187" s="7">
        <f>VLOOKUP(A1187, Sheet2!$A$2:$K$8265, 11)</f>
        <v>110.10129999999999</v>
      </c>
      <c r="F1187" s="7">
        <f t="shared" si="13"/>
        <v>0.96250000000000002</v>
      </c>
      <c r="G1187" s="8">
        <v>200000</v>
      </c>
      <c r="H1187" s="9">
        <f t="shared" si="14"/>
        <v>1600000</v>
      </c>
      <c r="I1187" s="10"/>
    </row>
    <row r="1188" spans="1:9" ht="14.25" customHeight="1">
      <c r="A1188" s="6" t="str">
        <f t="shared" si="12"/>
        <v>BGR TEMANGGUNG_KETITANG</v>
      </c>
      <c r="B1188" s="11" t="s">
        <v>999</v>
      </c>
      <c r="C1188" s="11" t="s">
        <v>805</v>
      </c>
      <c r="D1188" s="11">
        <v>9.5500000000000007</v>
      </c>
      <c r="E1188" s="7">
        <f>VLOOKUP(A1188, Sheet2!$A$2:$K$8265, 11)</f>
        <v>110.10129999999999</v>
      </c>
      <c r="F1188" s="7">
        <f t="shared" si="13"/>
        <v>1.1937500000000001</v>
      </c>
      <c r="G1188" s="8">
        <v>200000</v>
      </c>
      <c r="H1188" s="9">
        <f t="shared" si="14"/>
        <v>2000000</v>
      </c>
      <c r="I1188" s="10"/>
    </row>
    <row r="1189" spans="1:9" ht="14.25" customHeight="1">
      <c r="A1189" s="6" t="str">
        <f t="shared" si="12"/>
        <v>BGR TEMANGGUNG_KLEDUNG</v>
      </c>
      <c r="B1189" s="11" t="s">
        <v>999</v>
      </c>
      <c r="C1189" s="11" t="s">
        <v>1077</v>
      </c>
      <c r="D1189" s="11">
        <v>9.5500000000000007</v>
      </c>
      <c r="E1189" s="7">
        <f>VLOOKUP(A1189, Sheet2!$A$2:$K$8265, 11)</f>
        <v>110.10129999999999</v>
      </c>
      <c r="F1189" s="7">
        <f t="shared" si="13"/>
        <v>1.1937500000000001</v>
      </c>
      <c r="G1189" s="8">
        <v>200000</v>
      </c>
      <c r="H1189" s="9">
        <f t="shared" si="14"/>
        <v>2000000</v>
      </c>
      <c r="I1189" s="10"/>
    </row>
    <row r="1190" spans="1:9" ht="14.25" customHeight="1">
      <c r="A1190" s="6" t="str">
        <f t="shared" si="12"/>
        <v>BGR TEMANGGUNG_KRAWITAN</v>
      </c>
      <c r="B1190" s="11" t="s">
        <v>999</v>
      </c>
      <c r="C1190" s="11" t="s">
        <v>1078</v>
      </c>
      <c r="D1190" s="11">
        <v>9.5500000000000007</v>
      </c>
      <c r="E1190" s="7">
        <f>VLOOKUP(A1190, Sheet2!$A$2:$K$8265, 11)</f>
        <v>110.10129999999999</v>
      </c>
      <c r="F1190" s="7">
        <f t="shared" si="13"/>
        <v>1.1937500000000001</v>
      </c>
      <c r="G1190" s="8">
        <v>200000</v>
      </c>
      <c r="H1190" s="9">
        <f t="shared" si="14"/>
        <v>2000000</v>
      </c>
      <c r="I1190" s="10"/>
    </row>
    <row r="1191" spans="1:9" ht="14.25" customHeight="1">
      <c r="A1191" s="6" t="str">
        <f t="shared" si="12"/>
        <v>BGR TEMANGGUNG_KREO</v>
      </c>
      <c r="B1191" s="11" t="s">
        <v>999</v>
      </c>
      <c r="C1191" s="11" t="s">
        <v>1079</v>
      </c>
      <c r="D1191" s="11">
        <v>7.7</v>
      </c>
      <c r="E1191" s="7">
        <f>VLOOKUP(A1191, Sheet2!$A$2:$K$8265, 11)</f>
        <v>110.10129999999999</v>
      </c>
      <c r="F1191" s="7">
        <f t="shared" si="13"/>
        <v>0.96250000000000002</v>
      </c>
      <c r="G1191" s="8">
        <v>200000</v>
      </c>
      <c r="H1191" s="9">
        <f t="shared" si="14"/>
        <v>1600000</v>
      </c>
      <c r="I1191" s="10"/>
    </row>
    <row r="1192" spans="1:9" ht="14.25" customHeight="1">
      <c r="A1192" s="6" t="str">
        <f t="shared" si="12"/>
        <v>BGR TEMANGGUNG_KRUWISAN</v>
      </c>
      <c r="B1192" s="11" t="s">
        <v>999</v>
      </c>
      <c r="C1192" s="11" t="s">
        <v>1080</v>
      </c>
      <c r="D1192" s="11">
        <v>9.5500000000000007</v>
      </c>
      <c r="E1192" s="7">
        <f>VLOOKUP(A1192, Sheet2!$A$2:$K$8265, 11)</f>
        <v>110.10129999999999</v>
      </c>
      <c r="F1192" s="7">
        <f t="shared" si="13"/>
        <v>1.1937500000000001</v>
      </c>
      <c r="G1192" s="8">
        <v>200000</v>
      </c>
      <c r="H1192" s="9">
        <f t="shared" si="14"/>
        <v>2000000</v>
      </c>
      <c r="I1192" s="10"/>
    </row>
    <row r="1193" spans="1:9" ht="14.25" customHeight="1">
      <c r="A1193" s="6" t="str">
        <f t="shared" si="12"/>
        <v>BGR TEMANGGUNG_KURIPAN</v>
      </c>
      <c r="B1193" s="11" t="s">
        <v>999</v>
      </c>
      <c r="C1193" s="11" t="s">
        <v>156</v>
      </c>
      <c r="D1193" s="11">
        <v>7.7</v>
      </c>
      <c r="E1193" s="7">
        <f>VLOOKUP(A1193, Sheet2!$A$2:$K$8265, 11)</f>
        <v>110.10129999999999</v>
      </c>
      <c r="F1193" s="7">
        <f t="shared" si="13"/>
        <v>0.96250000000000002</v>
      </c>
      <c r="G1193" s="8">
        <v>200000</v>
      </c>
      <c r="H1193" s="9">
        <f t="shared" si="14"/>
        <v>1600000</v>
      </c>
      <c r="I1193" s="10"/>
    </row>
    <row r="1194" spans="1:9" ht="14.25" customHeight="1">
      <c r="A1194" s="6" t="str">
        <f t="shared" si="12"/>
        <v>BGR TEMANGGUNG_KWADUNGAN</v>
      </c>
      <c r="B1194" s="11" t="s">
        <v>999</v>
      </c>
      <c r="C1194" s="11" t="s">
        <v>1081</v>
      </c>
      <c r="D1194" s="11">
        <v>7.7</v>
      </c>
      <c r="E1194" s="7">
        <f>VLOOKUP(A1194, Sheet2!$A$2:$K$8265, 11)</f>
        <v>110.10129999999999</v>
      </c>
      <c r="F1194" s="7">
        <f t="shared" si="13"/>
        <v>0.96250000000000002</v>
      </c>
      <c r="G1194" s="8">
        <v>200000</v>
      </c>
      <c r="H1194" s="9">
        <f t="shared" si="14"/>
        <v>1600000</v>
      </c>
      <c r="I1194" s="10"/>
    </row>
    <row r="1195" spans="1:9" ht="14.25" customHeight="1">
      <c r="A1195" s="6" t="str">
        <f t="shared" si="12"/>
        <v>BGR TEMANGGUNG_KWADUNGAN GUNUNG</v>
      </c>
      <c r="B1195" s="11" t="s">
        <v>999</v>
      </c>
      <c r="C1195" s="11" t="s">
        <v>1082</v>
      </c>
      <c r="D1195" s="11">
        <v>9.5500000000000007</v>
      </c>
      <c r="E1195" s="7">
        <f>VLOOKUP(A1195, Sheet2!$A$2:$K$8265, 11)</f>
        <v>110.10129999999999</v>
      </c>
      <c r="F1195" s="7">
        <f t="shared" si="13"/>
        <v>1.1937500000000001</v>
      </c>
      <c r="G1195" s="8">
        <v>200000</v>
      </c>
      <c r="H1195" s="9">
        <f t="shared" si="14"/>
        <v>2000000</v>
      </c>
      <c r="I1195" s="10"/>
    </row>
    <row r="1196" spans="1:9" ht="14.25" customHeight="1">
      <c r="A1196" s="6" t="str">
        <f t="shared" si="12"/>
        <v>BGR TEMANGGUNG_LAMUK</v>
      </c>
      <c r="B1196" s="11" t="s">
        <v>999</v>
      </c>
      <c r="C1196" s="11" t="s">
        <v>924</v>
      </c>
      <c r="D1196" s="11">
        <v>7.7</v>
      </c>
      <c r="E1196" s="7">
        <f>VLOOKUP(A1196, Sheet2!$A$2:$K$8265, 11)</f>
        <v>110.10129999999999</v>
      </c>
      <c r="F1196" s="7">
        <f t="shared" si="13"/>
        <v>0.96250000000000002</v>
      </c>
      <c r="G1196" s="8">
        <v>200000</v>
      </c>
      <c r="H1196" s="9">
        <f t="shared" si="14"/>
        <v>1600000</v>
      </c>
      <c r="I1196" s="10"/>
    </row>
    <row r="1197" spans="1:9" ht="14.25" customHeight="1">
      <c r="A1197" s="6" t="str">
        <f t="shared" si="12"/>
        <v>BGR TEMANGGUNG_LARANGAN LUWOK</v>
      </c>
      <c r="B1197" s="11" t="s">
        <v>999</v>
      </c>
      <c r="C1197" s="11" t="s">
        <v>1083</v>
      </c>
      <c r="D1197" s="11">
        <v>9.5500000000000007</v>
      </c>
      <c r="E1197" s="7">
        <f>VLOOKUP(A1197, Sheet2!$A$2:$K$8265, 11)</f>
        <v>110.10129999999999</v>
      </c>
      <c r="F1197" s="7">
        <f t="shared" si="13"/>
        <v>1.1937500000000001</v>
      </c>
      <c r="G1197" s="8">
        <v>200000</v>
      </c>
      <c r="H1197" s="9">
        <f t="shared" si="14"/>
        <v>2000000</v>
      </c>
      <c r="I1197" s="10"/>
    </row>
    <row r="1198" spans="1:9" ht="14.25" customHeight="1">
      <c r="A1198" s="6" t="str">
        <f t="shared" si="12"/>
        <v>BGR TEMANGGUNG_LEMPUYANG</v>
      </c>
      <c r="B1198" s="11" t="s">
        <v>999</v>
      </c>
      <c r="C1198" s="11" t="s">
        <v>1084</v>
      </c>
      <c r="D1198" s="11">
        <v>9.5500000000000007</v>
      </c>
      <c r="E1198" s="7">
        <f>VLOOKUP(A1198, Sheet2!$A$2:$K$8265, 11)</f>
        <v>110.10129999999999</v>
      </c>
      <c r="F1198" s="7">
        <f t="shared" si="13"/>
        <v>1.1937500000000001</v>
      </c>
      <c r="G1198" s="8">
        <v>200000</v>
      </c>
      <c r="H1198" s="9">
        <f t="shared" si="14"/>
        <v>2000000</v>
      </c>
      <c r="I1198" s="10"/>
    </row>
    <row r="1199" spans="1:9" ht="14.25" customHeight="1">
      <c r="A1199" s="6" t="str">
        <f t="shared" si="12"/>
        <v>BGR TEMANGGUNG_LENGKONG</v>
      </c>
      <c r="B1199" s="11" t="s">
        <v>999</v>
      </c>
      <c r="C1199" s="11" t="s">
        <v>1085</v>
      </c>
      <c r="D1199" s="11">
        <v>7.7</v>
      </c>
      <c r="E1199" s="7">
        <f>VLOOKUP(A1199, Sheet2!$A$2:$K$8265, 11)</f>
        <v>110.10129999999999</v>
      </c>
      <c r="F1199" s="7">
        <f t="shared" si="13"/>
        <v>0.96250000000000002</v>
      </c>
      <c r="G1199" s="8">
        <v>200000</v>
      </c>
      <c r="H1199" s="9">
        <f t="shared" si="14"/>
        <v>1600000</v>
      </c>
      <c r="I1199" s="10"/>
    </row>
    <row r="1200" spans="1:9" ht="14.25" customHeight="1">
      <c r="A1200" s="6" t="str">
        <f t="shared" si="12"/>
        <v>BGR TEMANGGUNG_LOWUNGU</v>
      </c>
      <c r="B1200" s="11" t="s">
        <v>999</v>
      </c>
      <c r="C1200" s="11" t="s">
        <v>1086</v>
      </c>
      <c r="D1200" s="11">
        <v>9.5500000000000007</v>
      </c>
      <c r="E1200" s="7">
        <f>VLOOKUP(A1200, Sheet2!$A$2:$K$8265, 11)</f>
        <v>110.10129999999999</v>
      </c>
      <c r="F1200" s="7">
        <f t="shared" si="13"/>
        <v>1.1937500000000001</v>
      </c>
      <c r="G1200" s="8">
        <v>200000</v>
      </c>
      <c r="H1200" s="9">
        <f t="shared" si="14"/>
        <v>2000000</v>
      </c>
      <c r="I1200" s="10"/>
    </row>
    <row r="1201" spans="1:9" ht="14.25" customHeight="1">
      <c r="A1201" s="6" t="str">
        <f t="shared" si="12"/>
        <v>BGR TEMANGGUNG_MANDISARI</v>
      </c>
      <c r="B1201" s="11" t="s">
        <v>999</v>
      </c>
      <c r="C1201" s="11" t="s">
        <v>1087</v>
      </c>
      <c r="D1201" s="11">
        <v>9.5500000000000007</v>
      </c>
      <c r="E1201" s="7">
        <f>VLOOKUP(A1201, Sheet2!$A$2:$K$8265, 11)</f>
        <v>110.10129999999999</v>
      </c>
      <c r="F1201" s="7">
        <f t="shared" si="13"/>
        <v>1.1937500000000001</v>
      </c>
      <c r="G1201" s="8">
        <v>200000</v>
      </c>
      <c r="H1201" s="9">
        <f t="shared" si="14"/>
        <v>2000000</v>
      </c>
      <c r="I1201" s="10"/>
    </row>
    <row r="1202" spans="1:9" ht="14.25" customHeight="1">
      <c r="A1202" s="6" t="str">
        <f t="shared" si="12"/>
        <v>BGR TEMANGGUNG_MANGGONG</v>
      </c>
      <c r="B1202" s="11" t="s">
        <v>999</v>
      </c>
      <c r="C1202" s="11" t="s">
        <v>1088</v>
      </c>
      <c r="D1202" s="11">
        <v>9.5500000000000007</v>
      </c>
      <c r="E1202" s="7">
        <f>VLOOKUP(A1202, Sheet2!$A$2:$K$8265, 11)</f>
        <v>110.10129999999999</v>
      </c>
      <c r="F1202" s="7">
        <f t="shared" si="13"/>
        <v>1.1937500000000001</v>
      </c>
      <c r="G1202" s="8">
        <v>200000</v>
      </c>
      <c r="H1202" s="9">
        <f t="shared" si="14"/>
        <v>2000000</v>
      </c>
      <c r="I1202" s="10"/>
    </row>
    <row r="1203" spans="1:9" ht="14.25" customHeight="1">
      <c r="A1203" s="6" t="str">
        <f t="shared" si="12"/>
        <v>BGR TEMANGGUNG_MANGLI</v>
      </c>
      <c r="B1203" s="11" t="s">
        <v>999</v>
      </c>
      <c r="C1203" s="11" t="s">
        <v>1089</v>
      </c>
      <c r="D1203" s="11">
        <v>7.61</v>
      </c>
      <c r="E1203" s="7">
        <f>VLOOKUP(A1203, Sheet2!$A$2:$K$8265, 11)</f>
        <v>110.10129999999999</v>
      </c>
      <c r="F1203" s="7">
        <f t="shared" si="13"/>
        <v>0.95125000000000004</v>
      </c>
      <c r="G1203" s="8">
        <v>200000</v>
      </c>
      <c r="H1203" s="9">
        <f t="shared" si="14"/>
        <v>1600000</v>
      </c>
      <c r="I1203" s="10"/>
    </row>
    <row r="1204" spans="1:9" ht="14.25" customHeight="1">
      <c r="A1204" s="6" t="str">
        <f t="shared" si="12"/>
        <v>BGR TEMANGGUNG_MANGUNSARI</v>
      </c>
      <c r="B1204" s="11" t="s">
        <v>999</v>
      </c>
      <c r="C1204" s="11" t="s">
        <v>1090</v>
      </c>
      <c r="D1204" s="11">
        <v>9.5500000000000007</v>
      </c>
      <c r="E1204" s="7">
        <f>VLOOKUP(A1204, Sheet2!$A$2:$K$8265, 11)</f>
        <v>110.10129999999999</v>
      </c>
      <c r="F1204" s="7">
        <f t="shared" si="13"/>
        <v>1.1937500000000001</v>
      </c>
      <c r="G1204" s="8">
        <v>200000</v>
      </c>
      <c r="H1204" s="9">
        <f t="shared" si="14"/>
        <v>2000000</v>
      </c>
      <c r="I1204" s="10"/>
    </row>
    <row r="1205" spans="1:9" ht="14.25" customHeight="1">
      <c r="A1205" s="6" t="str">
        <f t="shared" si="12"/>
        <v>BGR TEMANGGUNG_MARON</v>
      </c>
      <c r="B1205" s="11" t="s">
        <v>999</v>
      </c>
      <c r="C1205" s="11" t="s">
        <v>1091</v>
      </c>
      <c r="D1205" s="11">
        <v>7.7</v>
      </c>
      <c r="E1205" s="7">
        <f>VLOOKUP(A1205, Sheet2!$A$2:$K$8265, 11)</f>
        <v>110.10129999999999</v>
      </c>
      <c r="F1205" s="7">
        <f t="shared" si="13"/>
        <v>0.96250000000000002</v>
      </c>
      <c r="G1205" s="8">
        <v>200000</v>
      </c>
      <c r="H1205" s="9">
        <f t="shared" si="14"/>
        <v>1600000</v>
      </c>
      <c r="I1205" s="10"/>
    </row>
    <row r="1206" spans="1:9" ht="14.25" customHeight="1">
      <c r="A1206" s="6" t="str">
        <f t="shared" si="12"/>
        <v>BGR TEMANGGUNG_MENTO</v>
      </c>
      <c r="B1206" s="11" t="s">
        <v>999</v>
      </c>
      <c r="C1206" s="11" t="s">
        <v>1092</v>
      </c>
      <c r="D1206" s="11">
        <v>9.5500000000000007</v>
      </c>
      <c r="E1206" s="7">
        <f>VLOOKUP(A1206, Sheet2!$A$2:$K$8265, 11)</f>
        <v>110.10129999999999</v>
      </c>
      <c r="F1206" s="7">
        <f t="shared" si="13"/>
        <v>1.1937500000000001</v>
      </c>
      <c r="G1206" s="8">
        <v>200000</v>
      </c>
      <c r="H1206" s="9">
        <f t="shared" si="14"/>
        <v>2000000</v>
      </c>
      <c r="I1206" s="10"/>
    </row>
    <row r="1207" spans="1:9" ht="14.25" customHeight="1">
      <c r="A1207" s="6" t="str">
        <f t="shared" si="12"/>
        <v>BGR TEMANGGUNG_MOJOSARI</v>
      </c>
      <c r="B1207" s="11" t="s">
        <v>999</v>
      </c>
      <c r="C1207" s="11" t="s">
        <v>1093</v>
      </c>
      <c r="D1207" s="11">
        <v>9.5500000000000007</v>
      </c>
      <c r="E1207" s="7">
        <f>VLOOKUP(A1207, Sheet2!$A$2:$K$8265, 11)</f>
        <v>110.10129999999999</v>
      </c>
      <c r="F1207" s="7">
        <f t="shared" si="13"/>
        <v>1.1937500000000001</v>
      </c>
      <c r="G1207" s="8">
        <v>200000</v>
      </c>
      <c r="H1207" s="9">
        <f t="shared" si="14"/>
        <v>2000000</v>
      </c>
      <c r="I1207" s="10"/>
    </row>
    <row r="1208" spans="1:9" ht="14.25" customHeight="1">
      <c r="A1208" s="6" t="str">
        <f t="shared" si="12"/>
        <v>BGR TEMANGGUNG_MOJOTENGAH</v>
      </c>
      <c r="B1208" s="11" t="s">
        <v>999</v>
      </c>
      <c r="C1208" s="11" t="s">
        <v>1094</v>
      </c>
      <c r="D1208" s="11">
        <v>9.3699999999999992</v>
      </c>
      <c r="E1208" s="7">
        <f>VLOOKUP(A1208, Sheet2!$A$2:$K$8265, 11)</f>
        <v>110.10129999999999</v>
      </c>
      <c r="F1208" s="7">
        <f t="shared" si="13"/>
        <v>1.1712499999999999</v>
      </c>
      <c r="G1208" s="8">
        <v>200000</v>
      </c>
      <c r="H1208" s="9">
        <f t="shared" si="14"/>
        <v>2000000</v>
      </c>
      <c r="I1208" s="10"/>
    </row>
    <row r="1209" spans="1:9" ht="14.25" customHeight="1">
      <c r="A1209" s="6" t="str">
        <f t="shared" si="12"/>
        <v>BGR TEMANGGUNG_MOROBONGO</v>
      </c>
      <c r="B1209" s="11" t="s">
        <v>999</v>
      </c>
      <c r="C1209" s="11" t="s">
        <v>1095</v>
      </c>
      <c r="D1209" s="11">
        <v>9.5500000000000007</v>
      </c>
      <c r="E1209" s="7">
        <f>VLOOKUP(A1209, Sheet2!$A$2:$K$8265, 11)</f>
        <v>110.10129999999999</v>
      </c>
      <c r="F1209" s="7">
        <f t="shared" si="13"/>
        <v>1.1937500000000001</v>
      </c>
      <c r="G1209" s="8">
        <v>200000</v>
      </c>
      <c r="H1209" s="9">
        <f t="shared" si="14"/>
        <v>2000000</v>
      </c>
      <c r="I1209" s="10"/>
    </row>
    <row r="1210" spans="1:9" ht="14.25" customHeight="1">
      <c r="A1210" s="6" t="str">
        <f t="shared" si="12"/>
        <v>BGR TEMANGGUNG_MRANGGEN KIDUL</v>
      </c>
      <c r="B1210" s="11" t="s">
        <v>999</v>
      </c>
      <c r="C1210" s="11" t="s">
        <v>1096</v>
      </c>
      <c r="D1210" s="11">
        <v>9.5500000000000007</v>
      </c>
      <c r="E1210" s="7">
        <f>VLOOKUP(A1210, Sheet2!$A$2:$K$8265, 11)</f>
        <v>110.10129999999999</v>
      </c>
      <c r="F1210" s="7">
        <f t="shared" si="13"/>
        <v>1.1937500000000001</v>
      </c>
      <c r="G1210" s="8">
        <v>200000</v>
      </c>
      <c r="H1210" s="9">
        <f t="shared" si="14"/>
        <v>2000000</v>
      </c>
      <c r="I1210" s="10"/>
    </row>
    <row r="1211" spans="1:9" ht="14.25" customHeight="1">
      <c r="A1211" s="6" t="str">
        <f t="shared" si="12"/>
        <v>BGR TEMANGGUNG_MRANGGEN TENGAH</v>
      </c>
      <c r="B1211" s="11" t="s">
        <v>999</v>
      </c>
      <c r="C1211" s="11" t="s">
        <v>1097</v>
      </c>
      <c r="D1211" s="11">
        <v>9.5500000000000007</v>
      </c>
      <c r="E1211" s="7">
        <f>VLOOKUP(A1211, Sheet2!$A$2:$K$8265, 11)</f>
        <v>110.10129999999999</v>
      </c>
      <c r="F1211" s="7">
        <f t="shared" si="13"/>
        <v>1.1937500000000001</v>
      </c>
      <c r="G1211" s="8">
        <v>200000</v>
      </c>
      <c r="H1211" s="9">
        <f t="shared" si="14"/>
        <v>2000000</v>
      </c>
      <c r="I1211" s="10"/>
    </row>
    <row r="1212" spans="1:9" ht="14.25" customHeight="1">
      <c r="A1212" s="6" t="str">
        <f t="shared" si="12"/>
        <v>BGR TEMANGGUNG_MUNENG</v>
      </c>
      <c r="B1212" s="11" t="s">
        <v>999</v>
      </c>
      <c r="C1212" s="11" t="s">
        <v>1098</v>
      </c>
      <c r="D1212" s="11">
        <v>9.5500000000000007</v>
      </c>
      <c r="E1212" s="7">
        <f>VLOOKUP(A1212, Sheet2!$A$2:$K$8265, 11)</f>
        <v>110.10129999999999</v>
      </c>
      <c r="F1212" s="7">
        <f t="shared" si="13"/>
        <v>1.1937500000000001</v>
      </c>
      <c r="G1212" s="8">
        <v>200000</v>
      </c>
      <c r="H1212" s="9">
        <f t="shared" si="14"/>
        <v>2000000</v>
      </c>
      <c r="I1212" s="10"/>
    </row>
    <row r="1213" spans="1:9" ht="14.25" customHeight="1">
      <c r="A1213" s="6" t="str">
        <f t="shared" si="12"/>
        <v>BGR TEMANGGUNG_MUNGGANGSARI</v>
      </c>
      <c r="B1213" s="11" t="s">
        <v>999</v>
      </c>
      <c r="C1213" s="11" t="s">
        <v>1099</v>
      </c>
      <c r="D1213" s="11">
        <v>7.61</v>
      </c>
      <c r="E1213" s="7">
        <f>VLOOKUP(A1213, Sheet2!$A$2:$K$8265, 11)</f>
        <v>110.10129999999999</v>
      </c>
      <c r="F1213" s="7">
        <f t="shared" si="13"/>
        <v>0.95125000000000004</v>
      </c>
      <c r="G1213" s="8">
        <v>200000</v>
      </c>
      <c r="H1213" s="9">
        <f t="shared" si="14"/>
        <v>1600000</v>
      </c>
      <c r="I1213" s="10"/>
    </row>
    <row r="1214" spans="1:9" ht="14.25" customHeight="1">
      <c r="A1214" s="6" t="str">
        <f t="shared" si="12"/>
        <v>BGR TEMANGGUNG_MUNGGANGSARI</v>
      </c>
      <c r="B1214" s="11" t="s">
        <v>999</v>
      </c>
      <c r="C1214" s="11" t="s">
        <v>1099</v>
      </c>
      <c r="D1214" s="11">
        <v>9.5500000000000007</v>
      </c>
      <c r="E1214" s="7">
        <f>VLOOKUP(A1214, Sheet2!$A$2:$K$8265, 11)</f>
        <v>110.10129999999999</v>
      </c>
      <c r="F1214" s="7">
        <f t="shared" si="13"/>
        <v>1.1937500000000001</v>
      </c>
      <c r="G1214" s="8">
        <v>200000</v>
      </c>
      <c r="H1214" s="9">
        <f t="shared" si="14"/>
        <v>2000000</v>
      </c>
      <c r="I1214" s="10"/>
    </row>
    <row r="1215" spans="1:9" ht="14.25" customHeight="1">
      <c r="A1215" s="6" t="str">
        <f t="shared" si="12"/>
        <v>BGR TEMANGGUNG_MUNTUNG</v>
      </c>
      <c r="B1215" s="11" t="s">
        <v>999</v>
      </c>
      <c r="C1215" s="11" t="s">
        <v>1100</v>
      </c>
      <c r="D1215" s="11">
        <v>9.5500000000000007</v>
      </c>
      <c r="E1215" s="7">
        <f>VLOOKUP(A1215, Sheet2!$A$2:$K$8265, 11)</f>
        <v>110.10129999999999</v>
      </c>
      <c r="F1215" s="7">
        <f t="shared" si="13"/>
        <v>1.1937500000000001</v>
      </c>
      <c r="G1215" s="8">
        <v>200000</v>
      </c>
      <c r="H1215" s="9">
        <f t="shared" si="14"/>
        <v>2000000</v>
      </c>
      <c r="I1215" s="10"/>
    </row>
    <row r="1216" spans="1:9" ht="14.25" customHeight="1">
      <c r="A1216" s="6" t="str">
        <f t="shared" si="12"/>
        <v>BGR TEMANGGUNG_NGABEYAN</v>
      </c>
      <c r="B1216" s="11" t="s">
        <v>999</v>
      </c>
      <c r="C1216" s="11" t="s">
        <v>663</v>
      </c>
      <c r="D1216" s="11">
        <v>9.5500000000000007</v>
      </c>
      <c r="E1216" s="7">
        <f>VLOOKUP(A1216, Sheet2!$A$2:$K$8265, 11)</f>
        <v>110.10129999999999</v>
      </c>
      <c r="F1216" s="7">
        <f t="shared" si="13"/>
        <v>1.1937500000000001</v>
      </c>
      <c r="G1216" s="8">
        <v>200000</v>
      </c>
      <c r="H1216" s="9">
        <f t="shared" si="14"/>
        <v>2000000</v>
      </c>
      <c r="I1216" s="10"/>
    </row>
    <row r="1217" spans="1:9" ht="14.25" customHeight="1">
      <c r="A1217" s="6" t="str">
        <f t="shared" si="12"/>
        <v>BGR TEMANGGUNG_NGADIREJO</v>
      </c>
      <c r="B1217" s="11" t="s">
        <v>999</v>
      </c>
      <c r="C1217" s="11" t="s">
        <v>176</v>
      </c>
      <c r="D1217" s="11">
        <v>9.5500000000000007</v>
      </c>
      <c r="E1217" s="7">
        <f>VLOOKUP(A1217, Sheet2!$A$2:$K$8265, 11)</f>
        <v>110.10129999999999</v>
      </c>
      <c r="F1217" s="7">
        <f t="shared" si="13"/>
        <v>1.1937500000000001</v>
      </c>
      <c r="G1217" s="8">
        <v>200000</v>
      </c>
      <c r="H1217" s="9">
        <f t="shared" si="14"/>
        <v>2000000</v>
      </c>
      <c r="I1217" s="10"/>
    </row>
    <row r="1218" spans="1:9" ht="14.25" customHeight="1">
      <c r="A1218" s="6" t="str">
        <f t="shared" si="12"/>
        <v>BGR TEMANGGUNG_NGAREN</v>
      </c>
      <c r="B1218" s="11" t="s">
        <v>999</v>
      </c>
      <c r="C1218" s="11" t="s">
        <v>1101</v>
      </c>
      <c r="D1218" s="11">
        <v>9.5500000000000007</v>
      </c>
      <c r="E1218" s="7">
        <f>VLOOKUP(A1218, Sheet2!$A$2:$K$8265, 11)</f>
        <v>110.10129999999999</v>
      </c>
      <c r="F1218" s="7">
        <f t="shared" si="13"/>
        <v>1.1937500000000001</v>
      </c>
      <c r="G1218" s="8">
        <v>200000</v>
      </c>
      <c r="H1218" s="9">
        <f t="shared" si="14"/>
        <v>2000000</v>
      </c>
      <c r="I1218" s="10"/>
    </row>
    <row r="1219" spans="1:9" ht="14.25" customHeight="1">
      <c r="A1219" s="6" t="str">
        <f t="shared" si="12"/>
        <v>BGR TEMANGGUNG_NGARGOSARI</v>
      </c>
      <c r="B1219" s="11" t="s">
        <v>999</v>
      </c>
      <c r="C1219" s="11" t="s">
        <v>1102</v>
      </c>
      <c r="D1219" s="11">
        <v>16.97</v>
      </c>
      <c r="E1219" s="7">
        <f>VLOOKUP(A1219, Sheet2!$A$2:$K$8265, 11)</f>
        <v>110.10129999999999</v>
      </c>
      <c r="F1219" s="7">
        <f t="shared" si="13"/>
        <v>2.1212499999999999</v>
      </c>
      <c r="G1219" s="8">
        <v>200000</v>
      </c>
      <c r="H1219" s="9">
        <f t="shared" si="14"/>
        <v>3400000</v>
      </c>
      <c r="I1219" s="10"/>
    </row>
    <row r="1220" spans="1:9" ht="14.25" customHeight="1">
      <c r="A1220" s="6" t="str">
        <f t="shared" si="12"/>
        <v>BGR TEMANGGUNG_NGARGOSOKO</v>
      </c>
      <c r="B1220" s="11" t="s">
        <v>999</v>
      </c>
      <c r="C1220" s="11" t="s">
        <v>1103</v>
      </c>
      <c r="D1220" s="11">
        <v>7.61</v>
      </c>
      <c r="E1220" s="7">
        <f>VLOOKUP(A1220, Sheet2!$A$2:$K$8265, 11)</f>
        <v>110.10129999999999</v>
      </c>
      <c r="F1220" s="7">
        <f t="shared" si="13"/>
        <v>0.95125000000000004</v>
      </c>
      <c r="G1220" s="8">
        <v>200000</v>
      </c>
      <c r="H1220" s="9">
        <f t="shared" si="14"/>
        <v>1600000</v>
      </c>
      <c r="I1220" s="10"/>
    </row>
    <row r="1221" spans="1:9" ht="14.25" customHeight="1">
      <c r="A1221" s="6" t="str">
        <f t="shared" si="12"/>
        <v>BGR TEMANGGUNG_NGAWONGGO</v>
      </c>
      <c r="B1221" s="11" t="s">
        <v>999</v>
      </c>
      <c r="C1221" s="11" t="s">
        <v>1104</v>
      </c>
      <c r="D1221" s="11">
        <v>7.61</v>
      </c>
      <c r="E1221" s="7">
        <f>VLOOKUP(A1221, Sheet2!$A$2:$K$8265, 11)</f>
        <v>110.10129999999999</v>
      </c>
      <c r="F1221" s="7">
        <f t="shared" si="13"/>
        <v>0.95125000000000004</v>
      </c>
      <c r="G1221" s="8">
        <v>200000</v>
      </c>
      <c r="H1221" s="9">
        <f t="shared" si="14"/>
        <v>1600000</v>
      </c>
      <c r="I1221" s="10"/>
    </row>
    <row r="1222" spans="1:9" ht="14.25" customHeight="1">
      <c r="A1222" s="6" t="str">
        <f t="shared" si="12"/>
        <v>BGR TEMANGGUNG_NGLARANGAN</v>
      </c>
      <c r="B1222" s="11" t="s">
        <v>999</v>
      </c>
      <c r="C1222" s="11" t="s">
        <v>1105</v>
      </c>
      <c r="D1222" s="11">
        <v>9.5500000000000007</v>
      </c>
      <c r="E1222" s="7">
        <f>VLOOKUP(A1222, Sheet2!$A$2:$K$8265, 11)</f>
        <v>110.10129999999999</v>
      </c>
      <c r="F1222" s="7">
        <f t="shared" si="13"/>
        <v>1.1937500000000001</v>
      </c>
      <c r="G1222" s="8">
        <v>200000</v>
      </c>
      <c r="H1222" s="9">
        <f t="shared" si="14"/>
        <v>2000000</v>
      </c>
      <c r="I1222" s="10"/>
    </row>
    <row r="1223" spans="1:9" ht="14.25" customHeight="1">
      <c r="A1223" s="6" t="str">
        <f t="shared" si="12"/>
        <v>BGR TEMANGGUNG_NGLONDONG</v>
      </c>
      <c r="B1223" s="11" t="s">
        <v>999</v>
      </c>
      <c r="C1223" s="11" t="s">
        <v>1106</v>
      </c>
      <c r="D1223" s="11">
        <v>9.5500000000000007</v>
      </c>
      <c r="E1223" s="7">
        <f>VLOOKUP(A1223, Sheet2!$A$2:$K$8265, 11)</f>
        <v>110.10129999999999</v>
      </c>
      <c r="F1223" s="7">
        <f t="shared" si="13"/>
        <v>1.1937500000000001</v>
      </c>
      <c r="G1223" s="8">
        <v>200000</v>
      </c>
      <c r="H1223" s="9">
        <f t="shared" si="14"/>
        <v>2000000</v>
      </c>
      <c r="I1223" s="10"/>
    </row>
    <row r="1224" spans="1:9" ht="14.25" customHeight="1">
      <c r="A1224" s="6" t="str">
        <f t="shared" si="12"/>
        <v>BGR TEMANGGUNG_PACET</v>
      </c>
      <c r="B1224" s="11" t="s">
        <v>999</v>
      </c>
      <c r="C1224" s="11" t="s">
        <v>1107</v>
      </c>
      <c r="D1224" s="11">
        <v>9.3699999999999992</v>
      </c>
      <c r="E1224" s="7">
        <f>VLOOKUP(A1224, Sheet2!$A$2:$K$8265, 11)</f>
        <v>110.10129999999999</v>
      </c>
      <c r="F1224" s="7">
        <f t="shared" si="13"/>
        <v>1.1712499999999999</v>
      </c>
      <c r="G1224" s="8">
        <v>200000</v>
      </c>
      <c r="H1224" s="9">
        <f t="shared" si="14"/>
        <v>2000000</v>
      </c>
      <c r="I1224" s="10"/>
    </row>
    <row r="1225" spans="1:9" ht="14.25" customHeight="1">
      <c r="A1225" s="6" t="str">
        <f t="shared" si="12"/>
        <v>BGR TEMANGGUNG_PADURESO</v>
      </c>
      <c r="B1225" s="11" t="s">
        <v>999</v>
      </c>
      <c r="C1225" s="11" t="s">
        <v>1108</v>
      </c>
      <c r="D1225" s="11">
        <v>9.5500000000000007</v>
      </c>
      <c r="E1225" s="7">
        <f>VLOOKUP(A1225, Sheet2!$A$2:$K$8265, 11)</f>
        <v>110.10129999999999</v>
      </c>
      <c r="F1225" s="7">
        <f t="shared" si="13"/>
        <v>1.1937500000000001</v>
      </c>
      <c r="G1225" s="8">
        <v>200000</v>
      </c>
      <c r="H1225" s="9">
        <f t="shared" si="14"/>
        <v>2000000</v>
      </c>
      <c r="I1225" s="10"/>
    </row>
    <row r="1226" spans="1:9" ht="14.25" customHeight="1">
      <c r="A1226" s="6" t="str">
        <f t="shared" si="12"/>
        <v>BGR TEMANGGUNG_PAGEREJO</v>
      </c>
      <c r="B1226" s="11" t="s">
        <v>999</v>
      </c>
      <c r="C1226" s="11" t="s">
        <v>1109</v>
      </c>
      <c r="D1226" s="11">
        <v>7.7</v>
      </c>
      <c r="E1226" s="7">
        <f>VLOOKUP(A1226, Sheet2!$A$2:$K$8265, 11)</f>
        <v>110.10129999999999</v>
      </c>
      <c r="F1226" s="7">
        <f t="shared" si="13"/>
        <v>0.96250000000000002</v>
      </c>
      <c r="G1226" s="8">
        <v>200000</v>
      </c>
      <c r="H1226" s="9">
        <f t="shared" si="14"/>
        <v>1600000</v>
      </c>
      <c r="I1226" s="10"/>
    </row>
    <row r="1227" spans="1:9" ht="14.25" customHeight="1">
      <c r="A1227" s="6" t="str">
        <f t="shared" si="12"/>
        <v>BGR TEMANGGUNG_PAGERGUNUNG</v>
      </c>
      <c r="B1227" s="11" t="s">
        <v>999</v>
      </c>
      <c r="C1227" s="11" t="s">
        <v>448</v>
      </c>
      <c r="D1227" s="11">
        <v>9.5500000000000007</v>
      </c>
      <c r="E1227" s="7">
        <f>VLOOKUP(A1227, Sheet2!$A$2:$K$8265, 11)</f>
        <v>110.10129999999999</v>
      </c>
      <c r="F1227" s="7">
        <f t="shared" si="13"/>
        <v>1.1937500000000001</v>
      </c>
      <c r="G1227" s="8">
        <v>200000</v>
      </c>
      <c r="H1227" s="9">
        <f t="shared" si="14"/>
        <v>2000000</v>
      </c>
      <c r="I1227" s="10"/>
    </row>
    <row r="1228" spans="1:9" ht="14.25" customHeight="1">
      <c r="A1228" s="6" t="str">
        <f t="shared" si="12"/>
        <v>BGR TEMANGGUNG_PAGERSARI</v>
      </c>
      <c r="B1228" s="11" t="s">
        <v>999</v>
      </c>
      <c r="C1228" s="11" t="s">
        <v>449</v>
      </c>
      <c r="D1228" s="11">
        <v>9.5500000000000007</v>
      </c>
      <c r="E1228" s="7">
        <f>VLOOKUP(A1228, Sheet2!$A$2:$K$8265, 11)</f>
        <v>110.10129999999999</v>
      </c>
      <c r="F1228" s="7">
        <f t="shared" si="13"/>
        <v>1.1937500000000001</v>
      </c>
      <c r="G1228" s="8">
        <v>200000</v>
      </c>
      <c r="H1228" s="9">
        <f t="shared" si="14"/>
        <v>2000000</v>
      </c>
      <c r="I1228" s="10"/>
    </row>
    <row r="1229" spans="1:9" ht="14.25" customHeight="1">
      <c r="A1229" s="6" t="str">
        <f t="shared" si="12"/>
        <v>BGR TEMANGGUNG_PANDANRETNO</v>
      </c>
      <c r="B1229" s="11" t="s">
        <v>999</v>
      </c>
      <c r="C1229" s="11" t="s">
        <v>1110</v>
      </c>
      <c r="D1229" s="11">
        <v>7.61</v>
      </c>
      <c r="E1229" s="7">
        <f>VLOOKUP(A1229, Sheet2!$A$2:$K$8265, 11)</f>
        <v>110.10129999999999</v>
      </c>
      <c r="F1229" s="7">
        <f t="shared" si="13"/>
        <v>0.95125000000000004</v>
      </c>
      <c r="G1229" s="8">
        <v>200000</v>
      </c>
      <c r="H1229" s="9">
        <f t="shared" si="14"/>
        <v>1600000</v>
      </c>
      <c r="I1229" s="10"/>
    </row>
    <row r="1230" spans="1:9" ht="14.25" customHeight="1">
      <c r="A1230" s="6" t="str">
        <f t="shared" si="12"/>
        <v>BGR TEMANGGUNG_PANDANSARI</v>
      </c>
      <c r="B1230" s="11" t="s">
        <v>999</v>
      </c>
      <c r="C1230" s="11" t="s">
        <v>182</v>
      </c>
      <c r="D1230" s="11">
        <v>7.61</v>
      </c>
      <c r="E1230" s="7">
        <f>VLOOKUP(A1230, Sheet2!$A$2:$K$8265, 11)</f>
        <v>110.10129999999999</v>
      </c>
      <c r="F1230" s="7">
        <f t="shared" si="13"/>
        <v>0.95125000000000004</v>
      </c>
      <c r="G1230" s="8">
        <v>200000</v>
      </c>
      <c r="H1230" s="9">
        <f t="shared" si="14"/>
        <v>1600000</v>
      </c>
      <c r="I1230" s="10"/>
    </row>
    <row r="1231" spans="1:9" ht="14.25" customHeight="1">
      <c r="A1231" s="6" t="str">
        <f t="shared" si="12"/>
        <v>BGR TEMANGGUNG_PAPONAN</v>
      </c>
      <c r="B1231" s="11" t="s">
        <v>999</v>
      </c>
      <c r="C1231" s="11" t="s">
        <v>1111</v>
      </c>
      <c r="D1231" s="11">
        <v>9.5500000000000007</v>
      </c>
      <c r="E1231" s="7">
        <f>VLOOKUP(A1231, Sheet2!$A$2:$K$8265, 11)</f>
        <v>110.10129999999999</v>
      </c>
      <c r="F1231" s="7">
        <f t="shared" si="13"/>
        <v>1.1937500000000001</v>
      </c>
      <c r="G1231" s="8">
        <v>200000</v>
      </c>
      <c r="H1231" s="9">
        <f t="shared" si="14"/>
        <v>2000000</v>
      </c>
      <c r="I1231" s="10"/>
    </row>
    <row r="1232" spans="1:9" ht="14.25" customHeight="1">
      <c r="A1232" s="6" t="str">
        <f t="shared" si="12"/>
        <v>BGR TEMANGGUNG_PARAKAN KAUMAN</v>
      </c>
      <c r="B1232" s="11" t="s">
        <v>999</v>
      </c>
      <c r="C1232" s="11" t="s">
        <v>1112</v>
      </c>
      <c r="D1232" s="11">
        <v>9.5500000000000007</v>
      </c>
      <c r="E1232" s="7">
        <f>VLOOKUP(A1232, Sheet2!$A$2:$K$8265, 11)</f>
        <v>110.10129999999999</v>
      </c>
      <c r="F1232" s="7">
        <f t="shared" si="13"/>
        <v>1.1937500000000001</v>
      </c>
      <c r="G1232" s="8">
        <v>200000</v>
      </c>
      <c r="H1232" s="9">
        <f t="shared" si="14"/>
        <v>2000000</v>
      </c>
      <c r="I1232" s="10"/>
    </row>
    <row r="1233" spans="1:9" ht="14.25" customHeight="1">
      <c r="A1233" s="6" t="str">
        <f t="shared" si="12"/>
        <v>BGR TEMANGGUNG_PARAKAN WETAN</v>
      </c>
      <c r="B1233" s="11" t="s">
        <v>999</v>
      </c>
      <c r="C1233" s="11" t="s">
        <v>1113</v>
      </c>
      <c r="D1233" s="11">
        <v>9.5500000000000007</v>
      </c>
      <c r="E1233" s="7">
        <f>VLOOKUP(A1233, Sheet2!$A$2:$K$8265, 11)</f>
        <v>110.10129999999999</v>
      </c>
      <c r="F1233" s="7">
        <f t="shared" si="13"/>
        <v>1.1937500000000001</v>
      </c>
      <c r="G1233" s="8">
        <v>200000</v>
      </c>
      <c r="H1233" s="9">
        <f t="shared" si="14"/>
        <v>2000000</v>
      </c>
      <c r="I1233" s="10"/>
    </row>
    <row r="1234" spans="1:9" ht="14.25" customHeight="1">
      <c r="A1234" s="6" t="str">
        <f t="shared" si="12"/>
        <v>BGR TEMANGGUNG_PARIKESIT</v>
      </c>
      <c r="B1234" s="11" t="s">
        <v>999</v>
      </c>
      <c r="C1234" s="11" t="s">
        <v>1114</v>
      </c>
      <c r="D1234" s="11">
        <v>7.7</v>
      </c>
      <c r="E1234" s="7">
        <f>VLOOKUP(A1234, Sheet2!$A$2:$K$8265, 11)</f>
        <v>110.10129999999999</v>
      </c>
      <c r="F1234" s="7">
        <f t="shared" si="13"/>
        <v>0.96250000000000002</v>
      </c>
      <c r="G1234" s="8">
        <v>200000</v>
      </c>
      <c r="H1234" s="9">
        <f t="shared" si="14"/>
        <v>1600000</v>
      </c>
      <c r="I1234" s="10"/>
    </row>
    <row r="1235" spans="1:9" ht="14.25" customHeight="1">
      <c r="A1235" s="6" t="str">
        <f t="shared" si="12"/>
        <v>BGR TEMANGGUNG_PASURUAN</v>
      </c>
      <c r="B1235" s="11" t="s">
        <v>999</v>
      </c>
      <c r="C1235" s="11" t="s">
        <v>1115</v>
      </c>
      <c r="D1235" s="11">
        <v>9.5500000000000007</v>
      </c>
      <c r="E1235" s="7">
        <f>VLOOKUP(A1235, Sheet2!$A$2:$K$8265, 11)</f>
        <v>110.10129999999999</v>
      </c>
      <c r="F1235" s="7">
        <f t="shared" si="13"/>
        <v>1.1937500000000001</v>
      </c>
      <c r="G1235" s="8">
        <v>200000</v>
      </c>
      <c r="H1235" s="9">
        <f t="shared" si="14"/>
        <v>2000000</v>
      </c>
      <c r="I1235" s="10"/>
    </row>
    <row r="1236" spans="1:9" ht="14.25" customHeight="1">
      <c r="A1236" s="6" t="str">
        <f t="shared" si="12"/>
        <v>BGR TEMANGGUNG_PATAKBANTENG</v>
      </c>
      <c r="B1236" s="11" t="s">
        <v>999</v>
      </c>
      <c r="C1236" s="11" t="s">
        <v>1116</v>
      </c>
      <c r="D1236" s="11">
        <v>7.7</v>
      </c>
      <c r="E1236" s="7">
        <f>VLOOKUP(A1236, Sheet2!$A$2:$K$8265, 11)</f>
        <v>110.10129999999999</v>
      </c>
      <c r="F1236" s="7">
        <f t="shared" si="13"/>
        <v>0.96250000000000002</v>
      </c>
      <c r="G1236" s="8">
        <v>200000</v>
      </c>
      <c r="H1236" s="9">
        <f t="shared" si="14"/>
        <v>1600000</v>
      </c>
      <c r="I1236" s="10"/>
    </row>
    <row r="1237" spans="1:9" ht="14.25" customHeight="1">
      <c r="A1237" s="6" t="str">
        <f t="shared" si="12"/>
        <v>BGR TEMANGGUNG_PESANTREN</v>
      </c>
      <c r="B1237" s="11" t="s">
        <v>999</v>
      </c>
      <c r="C1237" s="11" t="s">
        <v>191</v>
      </c>
      <c r="D1237" s="11">
        <v>9.5500000000000007</v>
      </c>
      <c r="E1237" s="7">
        <f>VLOOKUP(A1237, Sheet2!$A$2:$K$8265, 11)</f>
        <v>110.10129999999999</v>
      </c>
      <c r="F1237" s="7">
        <f t="shared" si="13"/>
        <v>1.1937500000000001</v>
      </c>
      <c r="G1237" s="8">
        <v>200000</v>
      </c>
      <c r="H1237" s="9">
        <f t="shared" si="14"/>
        <v>2000000</v>
      </c>
      <c r="I1237" s="10"/>
    </row>
    <row r="1238" spans="1:9" ht="14.25" customHeight="1">
      <c r="A1238" s="6" t="str">
        <f t="shared" si="12"/>
        <v>BGR TEMANGGUNG_PESAREN</v>
      </c>
      <c r="B1238" s="11" t="s">
        <v>999</v>
      </c>
      <c r="C1238" s="11" t="s">
        <v>192</v>
      </c>
      <c r="D1238" s="11">
        <v>16.97</v>
      </c>
      <c r="E1238" s="7">
        <f>VLOOKUP(A1238, Sheet2!$A$2:$K$8265, 11)</f>
        <v>110.10129999999999</v>
      </c>
      <c r="F1238" s="7">
        <f t="shared" si="13"/>
        <v>2.1212499999999999</v>
      </c>
      <c r="G1238" s="8">
        <v>200000</v>
      </c>
      <c r="H1238" s="9">
        <f t="shared" si="14"/>
        <v>3400000</v>
      </c>
      <c r="I1238" s="10"/>
    </row>
    <row r="1239" spans="1:9" ht="14.25" customHeight="1">
      <c r="A1239" s="6" t="str">
        <f t="shared" si="12"/>
        <v>BGR TEMANGGUNG_PETARANGAN</v>
      </c>
      <c r="B1239" s="11" t="s">
        <v>999</v>
      </c>
      <c r="C1239" s="11" t="s">
        <v>1117</v>
      </c>
      <c r="D1239" s="11">
        <v>9.5500000000000007</v>
      </c>
      <c r="E1239" s="7">
        <f>VLOOKUP(A1239, Sheet2!$A$2:$K$8265, 11)</f>
        <v>110.10129999999999</v>
      </c>
      <c r="F1239" s="7">
        <f t="shared" si="13"/>
        <v>1.1937500000000001</v>
      </c>
      <c r="G1239" s="8">
        <v>200000</v>
      </c>
      <c r="H1239" s="9">
        <f t="shared" si="14"/>
        <v>2000000</v>
      </c>
      <c r="I1239" s="10"/>
    </row>
    <row r="1240" spans="1:9" ht="14.25" customHeight="1">
      <c r="A1240" s="6" t="str">
        <f t="shared" si="12"/>
        <v>BGR TEMANGGUNG_PETEKEN</v>
      </c>
      <c r="B1240" s="11" t="s">
        <v>999</v>
      </c>
      <c r="C1240" s="11" t="s">
        <v>1118</v>
      </c>
      <c r="D1240" s="11">
        <v>9.5500000000000007</v>
      </c>
      <c r="E1240" s="7">
        <f>VLOOKUP(A1240, Sheet2!$A$2:$K$8265, 11)</f>
        <v>110.10129999999999</v>
      </c>
      <c r="F1240" s="7">
        <f t="shared" si="13"/>
        <v>1.1937500000000001</v>
      </c>
      <c r="G1240" s="8">
        <v>200000</v>
      </c>
      <c r="H1240" s="9">
        <f t="shared" si="14"/>
        <v>2000000</v>
      </c>
      <c r="I1240" s="10"/>
    </row>
    <row r="1241" spans="1:9" ht="14.25" customHeight="1">
      <c r="A1241" s="6" t="str">
        <f t="shared" si="12"/>
        <v>BGR TEMANGGUNG_PETIREJO</v>
      </c>
      <c r="B1241" s="11" t="s">
        <v>999</v>
      </c>
      <c r="C1241" s="11" t="s">
        <v>1119</v>
      </c>
      <c r="D1241" s="11">
        <v>9.5500000000000007</v>
      </c>
      <c r="E1241" s="7">
        <f>VLOOKUP(A1241, Sheet2!$A$2:$K$8265, 11)</f>
        <v>110.10129999999999</v>
      </c>
      <c r="F1241" s="7">
        <f t="shared" si="13"/>
        <v>1.1937500000000001</v>
      </c>
      <c r="G1241" s="8">
        <v>200000</v>
      </c>
      <c r="H1241" s="9">
        <f t="shared" si="14"/>
        <v>2000000</v>
      </c>
      <c r="I1241" s="10"/>
    </row>
    <row r="1242" spans="1:9" ht="14.25" customHeight="1">
      <c r="A1242" s="6" t="str">
        <f t="shared" si="12"/>
        <v>BGR TEMANGGUNG_PITROSARI</v>
      </c>
      <c r="B1242" s="11" t="s">
        <v>999</v>
      </c>
      <c r="C1242" s="11" t="s">
        <v>1120</v>
      </c>
      <c r="D1242" s="11">
        <v>9.5500000000000007</v>
      </c>
      <c r="E1242" s="7">
        <f>VLOOKUP(A1242, Sheet2!$A$2:$K$8265, 11)</f>
        <v>110.10129999999999</v>
      </c>
      <c r="F1242" s="7">
        <f t="shared" si="13"/>
        <v>1.1937500000000001</v>
      </c>
      <c r="G1242" s="8">
        <v>200000</v>
      </c>
      <c r="H1242" s="9">
        <f t="shared" si="14"/>
        <v>2000000</v>
      </c>
      <c r="I1242" s="10"/>
    </row>
    <row r="1243" spans="1:9" ht="14.25" customHeight="1">
      <c r="A1243" s="6" t="str">
        <f t="shared" si="12"/>
        <v>BGR TEMANGGUNG_PLOSOGADEN</v>
      </c>
      <c r="B1243" s="11" t="s">
        <v>999</v>
      </c>
      <c r="C1243" s="11" t="s">
        <v>1121</v>
      </c>
      <c r="D1243" s="11">
        <v>9.5500000000000007</v>
      </c>
      <c r="E1243" s="7">
        <f>VLOOKUP(A1243, Sheet2!$A$2:$K$8265, 11)</f>
        <v>110.10129999999999</v>
      </c>
      <c r="F1243" s="7">
        <f t="shared" si="13"/>
        <v>1.1937500000000001</v>
      </c>
      <c r="G1243" s="8">
        <v>200000</v>
      </c>
      <c r="H1243" s="9">
        <f t="shared" si="14"/>
        <v>2000000</v>
      </c>
      <c r="I1243" s="10"/>
    </row>
    <row r="1244" spans="1:9" ht="14.25" customHeight="1">
      <c r="A1244" s="6" t="str">
        <f t="shared" si="12"/>
        <v>BGR TEMANGGUNG_PLOSOSARI</v>
      </c>
      <c r="B1244" s="11" t="s">
        <v>999</v>
      </c>
      <c r="C1244" s="11" t="s">
        <v>1122</v>
      </c>
      <c r="D1244" s="11">
        <v>16.97</v>
      </c>
      <c r="E1244" s="7">
        <f>VLOOKUP(A1244, Sheet2!$A$2:$K$8265, 11)</f>
        <v>110.10129999999999</v>
      </c>
      <c r="F1244" s="7">
        <f t="shared" si="13"/>
        <v>2.1212499999999999</v>
      </c>
      <c r="G1244" s="8">
        <v>200000</v>
      </c>
      <c r="H1244" s="9">
        <f t="shared" si="14"/>
        <v>3400000</v>
      </c>
      <c r="I1244" s="10"/>
    </row>
    <row r="1245" spans="1:9" ht="14.25" customHeight="1">
      <c r="A1245" s="6" t="str">
        <f t="shared" si="12"/>
        <v>BGR TEMANGGUNG_PRANGKOKAN</v>
      </c>
      <c r="B1245" s="11" t="s">
        <v>999</v>
      </c>
      <c r="C1245" s="11" t="s">
        <v>1123</v>
      </c>
      <c r="D1245" s="11">
        <v>9.5500000000000007</v>
      </c>
      <c r="E1245" s="7">
        <f>VLOOKUP(A1245, Sheet2!$A$2:$K$8265, 11)</f>
        <v>110.10129999999999</v>
      </c>
      <c r="F1245" s="7">
        <f t="shared" si="13"/>
        <v>1.1937500000000001</v>
      </c>
      <c r="G1245" s="8">
        <v>200000</v>
      </c>
      <c r="H1245" s="9">
        <f t="shared" si="14"/>
        <v>2000000</v>
      </c>
      <c r="I1245" s="10"/>
    </row>
    <row r="1246" spans="1:9" ht="14.25" customHeight="1">
      <c r="A1246" s="6" t="str">
        <f t="shared" si="12"/>
        <v>BGR TEMANGGUNG_PRANTEN</v>
      </c>
      <c r="B1246" s="11" t="s">
        <v>999</v>
      </c>
      <c r="C1246" s="11" t="s">
        <v>1124</v>
      </c>
      <c r="D1246" s="11">
        <v>9.3699999999999992</v>
      </c>
      <c r="E1246" s="7">
        <f>VLOOKUP(A1246, Sheet2!$A$2:$K$8265, 11)</f>
        <v>110.10129999999999</v>
      </c>
      <c r="F1246" s="7">
        <f t="shared" si="13"/>
        <v>1.1712499999999999</v>
      </c>
      <c r="G1246" s="8">
        <v>200000</v>
      </c>
      <c r="H1246" s="9">
        <f t="shared" si="14"/>
        <v>2000000</v>
      </c>
      <c r="I1246" s="10"/>
    </row>
    <row r="1247" spans="1:9" ht="14.25" customHeight="1">
      <c r="A1247" s="6" t="str">
        <f t="shared" si="12"/>
        <v>BGR TEMANGGUNG_PRINGAPUS</v>
      </c>
      <c r="B1247" s="11" t="s">
        <v>999</v>
      </c>
      <c r="C1247" s="11" t="s">
        <v>1125</v>
      </c>
      <c r="D1247" s="11">
        <v>9.5500000000000007</v>
      </c>
      <c r="E1247" s="7">
        <f>VLOOKUP(A1247, Sheet2!$A$2:$K$8265, 11)</f>
        <v>110.10129999999999</v>
      </c>
      <c r="F1247" s="7">
        <f t="shared" si="13"/>
        <v>1.1937500000000001</v>
      </c>
      <c r="G1247" s="8">
        <v>200000</v>
      </c>
      <c r="H1247" s="9">
        <f t="shared" si="14"/>
        <v>2000000</v>
      </c>
      <c r="I1247" s="10"/>
    </row>
    <row r="1248" spans="1:9" ht="14.25" customHeight="1">
      <c r="A1248" s="6" t="str">
        <f t="shared" si="12"/>
        <v>BGR TEMANGGUNG_PULOSAREN</v>
      </c>
      <c r="B1248" s="11" t="s">
        <v>999</v>
      </c>
      <c r="C1248" s="11" t="s">
        <v>1126</v>
      </c>
      <c r="D1248" s="11">
        <v>7.7</v>
      </c>
      <c r="E1248" s="7">
        <f>VLOOKUP(A1248, Sheet2!$A$2:$K$8265, 11)</f>
        <v>110.10129999999999</v>
      </c>
      <c r="F1248" s="7">
        <f t="shared" si="13"/>
        <v>0.96250000000000002</v>
      </c>
      <c r="G1248" s="8">
        <v>200000</v>
      </c>
      <c r="H1248" s="9">
        <f t="shared" si="14"/>
        <v>1600000</v>
      </c>
      <c r="I1248" s="10"/>
    </row>
    <row r="1249" spans="1:9" ht="14.25" customHeight="1">
      <c r="A1249" s="6" t="str">
        <f t="shared" si="12"/>
        <v>BGR TEMANGGUNG_PURBOREJO</v>
      </c>
      <c r="B1249" s="11" t="s">
        <v>999</v>
      </c>
      <c r="C1249" s="11" t="s">
        <v>1127</v>
      </c>
      <c r="D1249" s="11">
        <v>9.5500000000000007</v>
      </c>
      <c r="E1249" s="7">
        <f>VLOOKUP(A1249, Sheet2!$A$2:$K$8265, 11)</f>
        <v>110.10129999999999</v>
      </c>
      <c r="F1249" s="7">
        <f t="shared" si="13"/>
        <v>1.1937500000000001</v>
      </c>
      <c r="G1249" s="8">
        <v>200000</v>
      </c>
      <c r="H1249" s="9">
        <f t="shared" si="14"/>
        <v>2000000</v>
      </c>
      <c r="I1249" s="10"/>
    </row>
    <row r="1250" spans="1:9" ht="14.25" customHeight="1">
      <c r="A1250" s="6" t="str">
        <f t="shared" si="12"/>
        <v>BGR TEMANGGUNG_PURBOSARI</v>
      </c>
      <c r="B1250" s="11" t="s">
        <v>999</v>
      </c>
      <c r="C1250" s="11" t="s">
        <v>1128</v>
      </c>
      <c r="D1250" s="11">
        <v>9.5500000000000007</v>
      </c>
      <c r="E1250" s="7">
        <f>VLOOKUP(A1250, Sheet2!$A$2:$K$8265, 11)</f>
        <v>110.10129999999999</v>
      </c>
      <c r="F1250" s="7">
        <f t="shared" si="13"/>
        <v>1.1937500000000001</v>
      </c>
      <c r="G1250" s="8">
        <v>200000</v>
      </c>
      <c r="H1250" s="9">
        <f t="shared" si="14"/>
        <v>2000000</v>
      </c>
      <c r="I1250" s="10"/>
    </row>
    <row r="1251" spans="1:9" ht="14.25" customHeight="1">
      <c r="A1251" s="6" t="str">
        <f t="shared" si="12"/>
        <v>BGR TEMANGGUNG_PURBOSONO</v>
      </c>
      <c r="B1251" s="11" t="s">
        <v>999</v>
      </c>
      <c r="C1251" s="11" t="s">
        <v>1129</v>
      </c>
      <c r="D1251" s="11">
        <v>7.7</v>
      </c>
      <c r="E1251" s="7">
        <f>VLOOKUP(A1251, Sheet2!$A$2:$K$8265, 11)</f>
        <v>110.10129999999999</v>
      </c>
      <c r="F1251" s="7">
        <f t="shared" si="13"/>
        <v>0.96250000000000002</v>
      </c>
      <c r="G1251" s="8">
        <v>200000</v>
      </c>
      <c r="H1251" s="9">
        <f t="shared" si="14"/>
        <v>1600000</v>
      </c>
      <c r="I1251" s="10"/>
    </row>
    <row r="1252" spans="1:9" ht="14.25" customHeight="1">
      <c r="A1252" s="6" t="str">
        <f t="shared" si="12"/>
        <v>BGR TEMANGGUNG_PURWOJIWO</v>
      </c>
      <c r="B1252" s="11" t="s">
        <v>999</v>
      </c>
      <c r="C1252" s="11" t="s">
        <v>1130</v>
      </c>
      <c r="D1252" s="11">
        <v>7.7</v>
      </c>
      <c r="E1252" s="7">
        <f>VLOOKUP(A1252, Sheet2!$A$2:$K$8265, 11)</f>
        <v>110.10129999999999</v>
      </c>
      <c r="F1252" s="7">
        <f t="shared" si="13"/>
        <v>0.96250000000000002</v>
      </c>
      <c r="G1252" s="8">
        <v>200000</v>
      </c>
      <c r="H1252" s="9">
        <f t="shared" si="14"/>
        <v>1600000</v>
      </c>
      <c r="I1252" s="10"/>
    </row>
    <row r="1253" spans="1:9" ht="14.25" customHeight="1">
      <c r="A1253" s="6" t="str">
        <f t="shared" si="12"/>
        <v>BGR TEMANGGUNG_PURWOSARI</v>
      </c>
      <c r="B1253" s="11" t="s">
        <v>999</v>
      </c>
      <c r="C1253" s="11" t="s">
        <v>478</v>
      </c>
      <c r="D1253" s="11">
        <v>9.5500000000000007</v>
      </c>
      <c r="E1253" s="7">
        <f>VLOOKUP(A1253, Sheet2!$A$2:$K$8265, 11)</f>
        <v>110.10129999999999</v>
      </c>
      <c r="F1253" s="7">
        <f t="shared" si="13"/>
        <v>1.1937500000000001</v>
      </c>
      <c r="G1253" s="8">
        <v>200000</v>
      </c>
      <c r="H1253" s="9">
        <f t="shared" si="14"/>
        <v>2000000</v>
      </c>
      <c r="I1253" s="10"/>
    </row>
    <row r="1254" spans="1:9" ht="14.25" customHeight="1">
      <c r="A1254" s="6" t="str">
        <f t="shared" si="12"/>
        <v>BGR TEMANGGUNG_PURWOSARI</v>
      </c>
      <c r="B1254" s="11" t="s">
        <v>999</v>
      </c>
      <c r="C1254" s="11" t="s">
        <v>478</v>
      </c>
      <c r="D1254" s="11">
        <v>16.97</v>
      </c>
      <c r="E1254" s="7">
        <f>VLOOKUP(A1254, Sheet2!$A$2:$K$8265, 11)</f>
        <v>110.10129999999999</v>
      </c>
      <c r="F1254" s="7">
        <f t="shared" si="13"/>
        <v>2.1212499999999999</v>
      </c>
      <c r="G1254" s="8">
        <v>200000</v>
      </c>
      <c r="H1254" s="9">
        <f t="shared" si="14"/>
        <v>3400000</v>
      </c>
      <c r="I1254" s="10"/>
    </row>
    <row r="1255" spans="1:9" ht="14.25" customHeight="1">
      <c r="A1255" s="6" t="str">
        <f t="shared" si="12"/>
        <v>BGR TEMANGGUNG_RECO</v>
      </c>
      <c r="B1255" s="11" t="s">
        <v>999</v>
      </c>
      <c r="C1255" s="11" t="s">
        <v>1131</v>
      </c>
      <c r="D1255" s="11">
        <v>7.7</v>
      </c>
      <c r="E1255" s="7">
        <f>VLOOKUP(A1255, Sheet2!$A$2:$K$8265, 11)</f>
        <v>110.10129999999999</v>
      </c>
      <c r="F1255" s="7">
        <f t="shared" si="13"/>
        <v>0.96250000000000002</v>
      </c>
      <c r="G1255" s="8">
        <v>200000</v>
      </c>
      <c r="H1255" s="9">
        <f t="shared" si="14"/>
        <v>1600000</v>
      </c>
      <c r="I1255" s="10"/>
    </row>
    <row r="1256" spans="1:9" ht="14.25" customHeight="1">
      <c r="A1256" s="6" t="str">
        <f t="shared" si="12"/>
        <v>BGR TEMANGGUNG_REJOSARI</v>
      </c>
      <c r="B1256" s="11" t="s">
        <v>999</v>
      </c>
      <c r="C1256" s="11" t="s">
        <v>702</v>
      </c>
      <c r="D1256" s="11">
        <v>9.5500000000000007</v>
      </c>
      <c r="E1256" s="7">
        <f>VLOOKUP(A1256, Sheet2!$A$2:$K$8265, 11)</f>
        <v>110.10129999999999</v>
      </c>
      <c r="F1256" s="7">
        <f t="shared" si="13"/>
        <v>1.1937500000000001</v>
      </c>
      <c r="G1256" s="8">
        <v>200000</v>
      </c>
      <c r="H1256" s="9">
        <f t="shared" si="14"/>
        <v>2000000</v>
      </c>
      <c r="I1256" s="10"/>
    </row>
    <row r="1257" spans="1:9" ht="14.25" customHeight="1">
      <c r="A1257" s="6" t="str">
        <f t="shared" si="12"/>
        <v>BGR TEMANGGUNG_REJOSARI</v>
      </c>
      <c r="B1257" s="11" t="s">
        <v>999</v>
      </c>
      <c r="C1257" s="11" t="s">
        <v>702</v>
      </c>
      <c r="D1257" s="11">
        <v>9.5500000000000007</v>
      </c>
      <c r="E1257" s="7">
        <f>VLOOKUP(A1257, Sheet2!$A$2:$K$8265, 11)</f>
        <v>110.10129999999999</v>
      </c>
      <c r="F1257" s="7">
        <f t="shared" si="13"/>
        <v>1.1937500000000001</v>
      </c>
      <c r="G1257" s="8">
        <v>200000</v>
      </c>
      <c r="H1257" s="9">
        <f t="shared" si="14"/>
        <v>2000000</v>
      </c>
      <c r="I1257" s="10"/>
    </row>
    <row r="1258" spans="1:9" ht="14.25" customHeight="1">
      <c r="A1258" s="6" t="str">
        <f t="shared" si="12"/>
        <v>BGR TEMANGGUNG_RIMPAK</v>
      </c>
      <c r="B1258" s="11" t="s">
        <v>999</v>
      </c>
      <c r="C1258" s="11" t="s">
        <v>1132</v>
      </c>
      <c r="D1258" s="11">
        <v>7.7</v>
      </c>
      <c r="E1258" s="7">
        <f>VLOOKUP(A1258, Sheet2!$A$2:$K$8265, 11)</f>
        <v>110.10129999999999</v>
      </c>
      <c r="F1258" s="7">
        <f t="shared" si="13"/>
        <v>0.96250000000000002</v>
      </c>
      <c r="G1258" s="8">
        <v>200000</v>
      </c>
      <c r="H1258" s="9">
        <f t="shared" si="14"/>
        <v>1600000</v>
      </c>
      <c r="I1258" s="10"/>
    </row>
    <row r="1259" spans="1:9" ht="14.25" customHeight="1">
      <c r="A1259" s="6" t="str">
        <f t="shared" si="12"/>
        <v>BGR TEMANGGUNG_RINGINANOM</v>
      </c>
      <c r="B1259" s="11" t="s">
        <v>999</v>
      </c>
      <c r="C1259" s="11" t="s">
        <v>1133</v>
      </c>
      <c r="D1259" s="11">
        <v>9.5500000000000007</v>
      </c>
      <c r="E1259" s="7">
        <f>VLOOKUP(A1259, Sheet2!$A$2:$K$8265, 11)</f>
        <v>110.10129999999999</v>
      </c>
      <c r="F1259" s="7">
        <f t="shared" si="13"/>
        <v>1.1937500000000001</v>
      </c>
      <c r="G1259" s="8">
        <v>200000</v>
      </c>
      <c r="H1259" s="9">
        <f t="shared" si="14"/>
        <v>2000000</v>
      </c>
      <c r="I1259" s="10"/>
    </row>
    <row r="1260" spans="1:9" ht="14.25" customHeight="1">
      <c r="A1260" s="6" t="str">
        <f t="shared" si="12"/>
        <v>BGR TEMANGGUNG_ROPOH</v>
      </c>
      <c r="B1260" s="11" t="s">
        <v>999</v>
      </c>
      <c r="C1260" s="11" t="s">
        <v>1134</v>
      </c>
      <c r="D1260" s="11">
        <v>7.7</v>
      </c>
      <c r="E1260" s="7">
        <f>VLOOKUP(A1260, Sheet2!$A$2:$K$8265, 11)</f>
        <v>110.10129999999999</v>
      </c>
      <c r="F1260" s="7">
        <f t="shared" si="13"/>
        <v>0.96250000000000002</v>
      </c>
      <c r="G1260" s="8">
        <v>200000</v>
      </c>
      <c r="H1260" s="9">
        <f t="shared" si="14"/>
        <v>1600000</v>
      </c>
      <c r="I1260" s="10"/>
    </row>
    <row r="1261" spans="1:9" ht="14.25" customHeight="1">
      <c r="A1261" s="6" t="str">
        <f t="shared" si="12"/>
        <v>BGR TEMANGGUNG_SEMBUNGAN</v>
      </c>
      <c r="B1261" s="11" t="s">
        <v>999</v>
      </c>
      <c r="C1261" s="11" t="s">
        <v>1135</v>
      </c>
      <c r="D1261" s="11">
        <v>7.7</v>
      </c>
      <c r="E1261" s="7">
        <f>VLOOKUP(A1261, Sheet2!$A$2:$K$8265, 11)</f>
        <v>110.10129999999999</v>
      </c>
      <c r="F1261" s="7">
        <f t="shared" si="13"/>
        <v>0.96250000000000002</v>
      </c>
      <c r="G1261" s="8">
        <v>200000</v>
      </c>
      <c r="H1261" s="9">
        <f t="shared" si="14"/>
        <v>1600000</v>
      </c>
      <c r="I1261" s="10"/>
    </row>
    <row r="1262" spans="1:9" ht="14.25" customHeight="1">
      <c r="A1262" s="6" t="str">
        <f t="shared" si="12"/>
        <v>BGR TEMANGGUNG_SEMEN</v>
      </c>
      <c r="B1262" s="11" t="s">
        <v>999</v>
      </c>
      <c r="C1262" s="11" t="s">
        <v>716</v>
      </c>
      <c r="D1262" s="11">
        <v>9.5500000000000007</v>
      </c>
      <c r="E1262" s="7">
        <f>VLOOKUP(A1262, Sheet2!$A$2:$K$8265, 11)</f>
        <v>110.10129999999999</v>
      </c>
      <c r="F1262" s="7">
        <f t="shared" si="13"/>
        <v>1.1937500000000001</v>
      </c>
      <c r="G1262" s="8">
        <v>200000</v>
      </c>
      <c r="H1262" s="9">
        <f t="shared" si="14"/>
        <v>2000000</v>
      </c>
      <c r="I1262" s="10"/>
    </row>
    <row r="1263" spans="1:9" ht="14.25" customHeight="1">
      <c r="A1263" s="6" t="str">
        <f t="shared" si="12"/>
        <v>BGR TEMANGGUNG_SERANG</v>
      </c>
      <c r="B1263" s="11" t="s">
        <v>999</v>
      </c>
      <c r="C1263" s="11" t="s">
        <v>1136</v>
      </c>
      <c r="D1263" s="11">
        <v>7.7</v>
      </c>
      <c r="E1263" s="7">
        <f>VLOOKUP(A1263, Sheet2!$A$2:$K$8265, 11)</f>
        <v>110.10129999999999</v>
      </c>
      <c r="F1263" s="7">
        <f t="shared" si="13"/>
        <v>0.96250000000000002</v>
      </c>
      <c r="G1263" s="8">
        <v>200000</v>
      </c>
      <c r="H1263" s="9">
        <f t="shared" si="14"/>
        <v>1600000</v>
      </c>
      <c r="I1263" s="10"/>
    </row>
    <row r="1264" spans="1:9" ht="14.25" customHeight="1">
      <c r="A1264" s="6" t="str">
        <f t="shared" si="12"/>
        <v>BGR TEMANGGUNG_SIDOHARJO</v>
      </c>
      <c r="B1264" s="11" t="s">
        <v>999</v>
      </c>
      <c r="C1264" s="11" t="s">
        <v>220</v>
      </c>
      <c r="D1264" s="11">
        <v>9.5500000000000007</v>
      </c>
      <c r="E1264" s="7">
        <f>VLOOKUP(A1264, Sheet2!$A$2:$K$8265, 11)</f>
        <v>110.10129999999999</v>
      </c>
      <c r="F1264" s="7">
        <f t="shared" si="13"/>
        <v>1.1937500000000001</v>
      </c>
      <c r="G1264" s="8">
        <v>200000</v>
      </c>
      <c r="H1264" s="9">
        <f t="shared" si="14"/>
        <v>2000000</v>
      </c>
      <c r="I1264" s="10"/>
    </row>
    <row r="1265" spans="1:9" ht="14.25" customHeight="1">
      <c r="A1265" s="6" t="str">
        <f t="shared" si="12"/>
        <v>BGR TEMANGGUNG_SIDOHARJO</v>
      </c>
      <c r="B1265" s="11" t="s">
        <v>999</v>
      </c>
      <c r="C1265" s="11" t="s">
        <v>220</v>
      </c>
      <c r="D1265" s="11">
        <v>9.3699999999999992</v>
      </c>
      <c r="E1265" s="7">
        <f>VLOOKUP(A1265, Sheet2!$A$2:$K$8265, 11)</f>
        <v>110.10129999999999</v>
      </c>
      <c r="F1265" s="7">
        <f t="shared" si="13"/>
        <v>1.1712499999999999</v>
      </c>
      <c r="G1265" s="8">
        <v>200000</v>
      </c>
      <c r="H1265" s="9">
        <f t="shared" si="14"/>
        <v>2000000</v>
      </c>
      <c r="I1265" s="10"/>
    </row>
    <row r="1266" spans="1:9" ht="14.25" customHeight="1">
      <c r="A1266" s="6" t="str">
        <f t="shared" si="12"/>
        <v>BGR TEMANGGUNG_SIGEDANG</v>
      </c>
      <c r="B1266" s="11" t="s">
        <v>999</v>
      </c>
      <c r="C1266" s="11" t="s">
        <v>1137</v>
      </c>
      <c r="D1266" s="11">
        <v>7.7</v>
      </c>
      <c r="E1266" s="7">
        <f>VLOOKUP(A1266, Sheet2!$A$2:$K$8265, 11)</f>
        <v>110.10129999999999</v>
      </c>
      <c r="F1266" s="7">
        <f t="shared" si="13"/>
        <v>0.96250000000000002</v>
      </c>
      <c r="G1266" s="8">
        <v>200000</v>
      </c>
      <c r="H1266" s="9">
        <f t="shared" si="14"/>
        <v>1600000</v>
      </c>
      <c r="I1266" s="10"/>
    </row>
    <row r="1267" spans="1:9" ht="14.25" customHeight="1">
      <c r="A1267" s="6" t="str">
        <f t="shared" si="12"/>
        <v>BGR TEMANGGUNG_SIGEDONG</v>
      </c>
      <c r="B1267" s="11" t="s">
        <v>999</v>
      </c>
      <c r="C1267" s="11" t="s">
        <v>1138</v>
      </c>
      <c r="D1267" s="11">
        <v>9.5500000000000007</v>
      </c>
      <c r="E1267" s="7">
        <f>VLOOKUP(A1267, Sheet2!$A$2:$K$8265, 11)</f>
        <v>110.10129999999999</v>
      </c>
      <c r="F1267" s="7">
        <f t="shared" si="13"/>
        <v>1.1937500000000001</v>
      </c>
      <c r="G1267" s="8">
        <v>200000</v>
      </c>
      <c r="H1267" s="9">
        <f t="shared" si="14"/>
        <v>2000000</v>
      </c>
      <c r="I1267" s="10"/>
    </row>
    <row r="1268" spans="1:9" ht="14.25" customHeight="1">
      <c r="A1268" s="6" t="str">
        <f t="shared" si="12"/>
        <v>BGR TEMANGGUNG_SIKUNANG</v>
      </c>
      <c r="B1268" s="11" t="s">
        <v>999</v>
      </c>
      <c r="C1268" s="11" t="s">
        <v>1139</v>
      </c>
      <c r="D1268" s="11">
        <v>7.7</v>
      </c>
      <c r="E1268" s="7">
        <f>VLOOKUP(A1268, Sheet2!$A$2:$K$8265, 11)</f>
        <v>110.10129999999999</v>
      </c>
      <c r="F1268" s="7">
        <f t="shared" si="13"/>
        <v>0.96250000000000002</v>
      </c>
      <c r="G1268" s="8">
        <v>200000</v>
      </c>
      <c r="H1268" s="9">
        <f t="shared" si="14"/>
        <v>1600000</v>
      </c>
      <c r="I1268" s="10"/>
    </row>
    <row r="1269" spans="1:9" ht="14.25" customHeight="1">
      <c r="A1269" s="6" t="str">
        <f t="shared" si="12"/>
        <v>BGR TEMANGGUNG_SIMPAR</v>
      </c>
      <c r="B1269" s="11" t="s">
        <v>999</v>
      </c>
      <c r="C1269" s="11" t="s">
        <v>229</v>
      </c>
      <c r="D1269" s="11">
        <v>9.5500000000000007</v>
      </c>
      <c r="E1269" s="7">
        <f>VLOOKUP(A1269, Sheet2!$A$2:$K$8265, 11)</f>
        <v>110.10129999999999</v>
      </c>
      <c r="F1269" s="7">
        <f t="shared" si="13"/>
        <v>1.1937500000000001</v>
      </c>
      <c r="G1269" s="8">
        <v>200000</v>
      </c>
      <c r="H1269" s="9">
        <f t="shared" si="14"/>
        <v>2000000</v>
      </c>
      <c r="I1269" s="10"/>
    </row>
    <row r="1270" spans="1:9" ht="14.25" customHeight="1">
      <c r="A1270" s="6" t="str">
        <f t="shared" si="12"/>
        <v>BGR TEMANGGUNG_SIWURAN</v>
      </c>
      <c r="B1270" s="11" t="s">
        <v>999</v>
      </c>
      <c r="C1270" s="11" t="s">
        <v>1140</v>
      </c>
      <c r="D1270" s="11">
        <v>7.7</v>
      </c>
      <c r="E1270" s="7">
        <f>VLOOKUP(A1270, Sheet2!$A$2:$K$8265, 11)</f>
        <v>110.10129999999999</v>
      </c>
      <c r="F1270" s="7">
        <f t="shared" si="13"/>
        <v>0.96250000000000002</v>
      </c>
      <c r="G1270" s="8">
        <v>200000</v>
      </c>
      <c r="H1270" s="9">
        <f t="shared" si="14"/>
        <v>1600000</v>
      </c>
      <c r="I1270" s="10"/>
    </row>
    <row r="1271" spans="1:9" ht="14.25" customHeight="1">
      <c r="A1271" s="6" t="str">
        <f t="shared" si="12"/>
        <v>BGR TEMANGGUNG_SUKOMAKMUR</v>
      </c>
      <c r="B1271" s="11" t="s">
        <v>999</v>
      </c>
      <c r="C1271" s="11" t="s">
        <v>1141</v>
      </c>
      <c r="D1271" s="11">
        <v>7.61</v>
      </c>
      <c r="E1271" s="7">
        <f>VLOOKUP(A1271, Sheet2!$A$2:$K$8265, 11)</f>
        <v>110.10129999999999</v>
      </c>
      <c r="F1271" s="7">
        <f t="shared" si="13"/>
        <v>0.95125000000000004</v>
      </c>
      <c r="G1271" s="8">
        <v>200000</v>
      </c>
      <c r="H1271" s="9">
        <f t="shared" si="14"/>
        <v>1600000</v>
      </c>
      <c r="I1271" s="10"/>
    </row>
    <row r="1272" spans="1:9" ht="14.25" customHeight="1">
      <c r="A1272" s="6" t="str">
        <f t="shared" si="12"/>
        <v>BGR TEMANGGUNG_SUKOMARTO</v>
      </c>
      <c r="B1272" s="11" t="s">
        <v>999</v>
      </c>
      <c r="C1272" s="11" t="s">
        <v>1142</v>
      </c>
      <c r="D1272" s="11">
        <v>9.5500000000000007</v>
      </c>
      <c r="E1272" s="7">
        <f>VLOOKUP(A1272, Sheet2!$A$2:$K$8265, 11)</f>
        <v>110.10129999999999</v>
      </c>
      <c r="F1272" s="7">
        <f t="shared" si="13"/>
        <v>1.1937500000000001</v>
      </c>
      <c r="G1272" s="8">
        <v>200000</v>
      </c>
      <c r="H1272" s="9">
        <f t="shared" si="14"/>
        <v>2000000</v>
      </c>
      <c r="I1272" s="10"/>
    </row>
    <row r="1273" spans="1:9" ht="14.25" customHeight="1">
      <c r="A1273" s="6" t="str">
        <f t="shared" si="12"/>
        <v>BGR TEMANGGUNG_SUKOREJO</v>
      </c>
      <c r="B1273" s="11" t="s">
        <v>999</v>
      </c>
      <c r="C1273" s="11" t="s">
        <v>503</v>
      </c>
      <c r="D1273" s="11">
        <v>7.61</v>
      </c>
      <c r="E1273" s="7">
        <f>VLOOKUP(A1273, Sheet2!$A$2:$K$8265, 11)</f>
        <v>110.10129999999999</v>
      </c>
      <c r="F1273" s="7">
        <f t="shared" si="13"/>
        <v>0.95125000000000004</v>
      </c>
      <c r="G1273" s="8">
        <v>200000</v>
      </c>
      <c r="H1273" s="9">
        <f t="shared" si="14"/>
        <v>1600000</v>
      </c>
      <c r="I1273" s="10"/>
    </row>
    <row r="1274" spans="1:9" ht="14.25" customHeight="1">
      <c r="A1274" s="6" t="str">
        <f t="shared" si="12"/>
        <v>BGR TEMANGGUNG_SUNGGINGSARI</v>
      </c>
      <c r="B1274" s="11" t="s">
        <v>999</v>
      </c>
      <c r="C1274" s="11" t="s">
        <v>1143</v>
      </c>
      <c r="D1274" s="11">
        <v>9.5500000000000007</v>
      </c>
      <c r="E1274" s="7">
        <f>VLOOKUP(A1274, Sheet2!$A$2:$K$8265, 11)</f>
        <v>110.10129999999999</v>
      </c>
      <c r="F1274" s="7">
        <f t="shared" si="13"/>
        <v>1.1937500000000001</v>
      </c>
      <c r="G1274" s="8">
        <v>200000</v>
      </c>
      <c r="H1274" s="9">
        <f t="shared" si="14"/>
        <v>2000000</v>
      </c>
      <c r="I1274" s="10"/>
    </row>
    <row r="1275" spans="1:9" ht="14.25" customHeight="1">
      <c r="A1275" s="6" t="str">
        <f t="shared" si="12"/>
        <v>BGR TEMANGGUNG_SURENGEDE</v>
      </c>
      <c r="B1275" s="11" t="s">
        <v>999</v>
      </c>
      <c r="C1275" s="11" t="s">
        <v>1144</v>
      </c>
      <c r="D1275" s="11">
        <v>7.7</v>
      </c>
      <c r="E1275" s="7">
        <f>VLOOKUP(A1275, Sheet2!$A$2:$K$8265, 11)</f>
        <v>110.10129999999999</v>
      </c>
      <c r="F1275" s="7">
        <f t="shared" si="13"/>
        <v>0.96250000000000002</v>
      </c>
      <c r="G1275" s="8">
        <v>200000</v>
      </c>
      <c r="H1275" s="9">
        <f t="shared" si="14"/>
        <v>1600000</v>
      </c>
      <c r="I1275" s="10"/>
    </row>
    <row r="1276" spans="1:9" ht="14.25" customHeight="1">
      <c r="A1276" s="6" t="str">
        <f t="shared" si="12"/>
        <v>BGR TEMANGGUNG_SUTOPATI</v>
      </c>
      <c r="B1276" s="11" t="s">
        <v>999</v>
      </c>
      <c r="C1276" s="11" t="s">
        <v>1145</v>
      </c>
      <c r="D1276" s="11">
        <v>7.61</v>
      </c>
      <c r="E1276" s="7">
        <f>VLOOKUP(A1276, Sheet2!$A$2:$K$8265, 11)</f>
        <v>110.10129999999999</v>
      </c>
      <c r="F1276" s="7">
        <f t="shared" si="13"/>
        <v>0.95125000000000004</v>
      </c>
      <c r="G1276" s="8">
        <v>200000</v>
      </c>
      <c r="H1276" s="9">
        <f t="shared" si="14"/>
        <v>1600000</v>
      </c>
      <c r="I1276" s="10"/>
    </row>
    <row r="1277" spans="1:9" ht="14.25" customHeight="1">
      <c r="A1277" s="6" t="str">
        <f t="shared" ref="A1277:A1531" si="15">CONCATENATE(B1277, "_", C1277)</f>
        <v>BGR TEMANGGUNG_TAMANREJO</v>
      </c>
      <c r="B1277" s="11" t="s">
        <v>999</v>
      </c>
      <c r="C1277" s="11" t="s">
        <v>1146</v>
      </c>
      <c r="D1277" s="11">
        <v>16.97</v>
      </c>
      <c r="E1277" s="7">
        <f>VLOOKUP(A1277, Sheet2!$A$2:$K$8265, 11)</f>
        <v>110.10129999999999</v>
      </c>
      <c r="F1277" s="7">
        <f t="shared" ref="F1277:F1531" si="16">D1277/8</f>
        <v>2.1212499999999999</v>
      </c>
      <c r="G1277" s="8">
        <v>200000</v>
      </c>
      <c r="H1277" s="9">
        <f t="shared" ref="H1277:H1531" si="17">G1277*_xlfn.CEILING.MATH(D1277)</f>
        <v>3400000</v>
      </c>
      <c r="I1277" s="10"/>
    </row>
    <row r="1278" spans="1:9" ht="14.25" customHeight="1">
      <c r="A1278" s="6" t="str">
        <f t="shared" si="15"/>
        <v>BGR TEMANGGUNG_TAMBI</v>
      </c>
      <c r="B1278" s="11" t="s">
        <v>999</v>
      </c>
      <c r="C1278" s="11" t="s">
        <v>1147</v>
      </c>
      <c r="D1278" s="11">
        <v>7.7</v>
      </c>
      <c r="E1278" s="7">
        <f>VLOOKUP(A1278, Sheet2!$A$2:$K$8265, 11)</f>
        <v>110.10129999999999</v>
      </c>
      <c r="F1278" s="7">
        <f t="shared" si="16"/>
        <v>0.96250000000000002</v>
      </c>
      <c r="G1278" s="8">
        <v>200000</v>
      </c>
      <c r="H1278" s="9">
        <f t="shared" si="17"/>
        <v>1600000</v>
      </c>
      <c r="I1278" s="10"/>
    </row>
    <row r="1279" spans="1:9" ht="14.25" customHeight="1">
      <c r="A1279" s="6" t="str">
        <f t="shared" si="15"/>
        <v>BGR TEMANGGUNG_TANJUNGSARI</v>
      </c>
      <c r="B1279" s="11" t="s">
        <v>999</v>
      </c>
      <c r="C1279" s="11" t="s">
        <v>517</v>
      </c>
      <c r="D1279" s="11">
        <v>9.5500000000000007</v>
      </c>
      <c r="E1279" s="7">
        <f>VLOOKUP(A1279, Sheet2!$A$2:$K$8265, 11)</f>
        <v>110.10129999999999</v>
      </c>
      <c r="F1279" s="7">
        <f t="shared" si="16"/>
        <v>1.1937500000000001</v>
      </c>
      <c r="G1279" s="8">
        <v>200000</v>
      </c>
      <c r="H1279" s="9">
        <f t="shared" si="17"/>
        <v>2000000</v>
      </c>
      <c r="I1279" s="10"/>
    </row>
    <row r="1280" spans="1:9" ht="14.25" customHeight="1">
      <c r="A1280" s="6" t="str">
        <f t="shared" si="15"/>
        <v>BGR TEMANGGUNG_TANUREJO</v>
      </c>
      <c r="B1280" s="11" t="s">
        <v>999</v>
      </c>
      <c r="C1280" s="11" t="s">
        <v>1148</v>
      </c>
      <c r="D1280" s="11">
        <v>9.5500000000000007</v>
      </c>
      <c r="E1280" s="7">
        <f>VLOOKUP(A1280, Sheet2!$A$2:$K$8265, 11)</f>
        <v>110.10129999999999</v>
      </c>
      <c r="F1280" s="7">
        <f t="shared" si="16"/>
        <v>1.1937500000000001</v>
      </c>
      <c r="G1280" s="8">
        <v>200000</v>
      </c>
      <c r="H1280" s="9">
        <f t="shared" si="17"/>
        <v>2000000</v>
      </c>
      <c r="I1280" s="10"/>
    </row>
    <row r="1281" spans="1:9" ht="14.25" customHeight="1">
      <c r="A1281" s="6" t="str">
        <f t="shared" si="15"/>
        <v>BGR TEMANGGUNG_TAWANGSARI</v>
      </c>
      <c r="B1281" s="11" t="s">
        <v>999</v>
      </c>
      <c r="C1281" s="11" t="s">
        <v>1149</v>
      </c>
      <c r="D1281" s="11">
        <v>9.5500000000000007</v>
      </c>
      <c r="E1281" s="7">
        <f>VLOOKUP(A1281, Sheet2!$A$2:$K$8265, 11)</f>
        <v>110.10129999999999</v>
      </c>
      <c r="F1281" s="7">
        <f t="shared" si="16"/>
        <v>1.1937500000000001</v>
      </c>
      <c r="G1281" s="8">
        <v>200000</v>
      </c>
      <c r="H1281" s="9">
        <f t="shared" si="17"/>
        <v>2000000</v>
      </c>
      <c r="I1281" s="10"/>
    </row>
    <row r="1282" spans="1:9" ht="14.25" customHeight="1">
      <c r="A1282" s="6" t="str">
        <f t="shared" si="15"/>
        <v>BGR TEMANGGUNG_TEGALOMBO</v>
      </c>
      <c r="B1282" s="11" t="s">
        <v>999</v>
      </c>
      <c r="C1282" s="11" t="s">
        <v>519</v>
      </c>
      <c r="D1282" s="11">
        <v>7.7</v>
      </c>
      <c r="E1282" s="7">
        <f>VLOOKUP(A1282, Sheet2!$A$2:$K$8265, 11)</f>
        <v>110.10129999999999</v>
      </c>
      <c r="F1282" s="7">
        <f t="shared" si="16"/>
        <v>0.96250000000000002</v>
      </c>
      <c r="G1282" s="8">
        <v>200000</v>
      </c>
      <c r="H1282" s="9">
        <f t="shared" si="17"/>
        <v>1600000</v>
      </c>
      <c r="I1282" s="10"/>
    </row>
    <row r="1283" spans="1:9" ht="14.25" customHeight="1">
      <c r="A1283" s="6" t="str">
        <f t="shared" si="15"/>
        <v>BGR TEMANGGUNG_TEGALREJO</v>
      </c>
      <c r="B1283" s="11" t="s">
        <v>999</v>
      </c>
      <c r="C1283" s="11" t="s">
        <v>748</v>
      </c>
      <c r="D1283" s="11">
        <v>9.5500000000000007</v>
      </c>
      <c r="E1283" s="7">
        <f>VLOOKUP(A1283, Sheet2!$A$2:$K$8265, 11)</f>
        <v>110.10129999999999</v>
      </c>
      <c r="F1283" s="7">
        <f t="shared" si="16"/>
        <v>1.1937500000000001</v>
      </c>
      <c r="G1283" s="8">
        <v>200000</v>
      </c>
      <c r="H1283" s="9">
        <f t="shared" si="17"/>
        <v>2000000</v>
      </c>
      <c r="I1283" s="10"/>
    </row>
    <row r="1284" spans="1:9" ht="14.25" customHeight="1">
      <c r="A1284" s="6" t="str">
        <f t="shared" si="15"/>
        <v>BGR TEMANGGUNG_TEGALREJO</v>
      </c>
      <c r="B1284" s="11" t="s">
        <v>999</v>
      </c>
      <c r="C1284" s="11" t="s">
        <v>748</v>
      </c>
      <c r="D1284" s="11">
        <v>9.5500000000000007</v>
      </c>
      <c r="E1284" s="7">
        <f>VLOOKUP(A1284, Sheet2!$A$2:$K$8265, 11)</f>
        <v>110.10129999999999</v>
      </c>
      <c r="F1284" s="7">
        <f t="shared" si="16"/>
        <v>1.1937500000000001</v>
      </c>
      <c r="G1284" s="8">
        <v>200000</v>
      </c>
      <c r="H1284" s="9">
        <f t="shared" si="17"/>
        <v>2000000</v>
      </c>
      <c r="I1284" s="10"/>
    </row>
    <row r="1285" spans="1:9" ht="14.25" customHeight="1">
      <c r="A1285" s="6" t="str">
        <f t="shared" si="15"/>
        <v>BGR TEMANGGUNG_TEGALROSO</v>
      </c>
      <c r="B1285" s="11" t="s">
        <v>999</v>
      </c>
      <c r="C1285" s="11" t="s">
        <v>1150</v>
      </c>
      <c r="D1285" s="11">
        <v>9.5500000000000007</v>
      </c>
      <c r="E1285" s="7">
        <f>VLOOKUP(A1285, Sheet2!$A$2:$K$8265, 11)</f>
        <v>110.10129999999999</v>
      </c>
      <c r="F1285" s="7">
        <f t="shared" si="16"/>
        <v>1.1937500000000001</v>
      </c>
      <c r="G1285" s="8">
        <v>200000</v>
      </c>
      <c r="H1285" s="9">
        <f t="shared" si="17"/>
        <v>2000000</v>
      </c>
      <c r="I1285" s="10"/>
    </row>
    <row r="1286" spans="1:9" ht="14.25" customHeight="1">
      <c r="A1286" s="6" t="str">
        <f t="shared" si="15"/>
        <v>BGR TEMANGGUNG_TEGALSARI</v>
      </c>
      <c r="B1286" s="11" t="s">
        <v>999</v>
      </c>
      <c r="C1286" s="11" t="s">
        <v>237</v>
      </c>
      <c r="D1286" s="11">
        <v>9.5500000000000007</v>
      </c>
      <c r="E1286" s="7">
        <f>VLOOKUP(A1286, Sheet2!$A$2:$K$8265, 11)</f>
        <v>110.10129999999999</v>
      </c>
      <c r="F1286" s="7">
        <f t="shared" si="16"/>
        <v>1.1937500000000001</v>
      </c>
      <c r="G1286" s="8">
        <v>200000</v>
      </c>
      <c r="H1286" s="9">
        <f t="shared" si="17"/>
        <v>2000000</v>
      </c>
      <c r="I1286" s="10"/>
    </row>
    <row r="1287" spans="1:9" ht="14.25" customHeight="1">
      <c r="A1287" s="6" t="str">
        <f t="shared" si="15"/>
        <v>BGR TEMANGGUNG_TEMANGGUNG</v>
      </c>
      <c r="B1287" s="11" t="s">
        <v>999</v>
      </c>
      <c r="C1287" s="11" t="s">
        <v>1151</v>
      </c>
      <c r="D1287" s="11">
        <v>7.61</v>
      </c>
      <c r="E1287" s="7">
        <f>VLOOKUP(A1287, Sheet2!$A$2:$K$8265, 11)</f>
        <v>110.10129999999999</v>
      </c>
      <c r="F1287" s="7">
        <f t="shared" si="16"/>
        <v>0.95125000000000004</v>
      </c>
      <c r="G1287" s="8">
        <v>200000</v>
      </c>
      <c r="H1287" s="9">
        <f t="shared" si="17"/>
        <v>1600000</v>
      </c>
      <c r="I1287" s="10"/>
    </row>
    <row r="1288" spans="1:9" ht="14.25" customHeight="1">
      <c r="A1288" s="6" t="str">
        <f t="shared" si="15"/>
        <v>BGR TEMANGGUNG_TEMPELSARI</v>
      </c>
      <c r="B1288" s="11" t="s">
        <v>999</v>
      </c>
      <c r="C1288" s="11" t="s">
        <v>1152</v>
      </c>
      <c r="D1288" s="11">
        <v>9.5500000000000007</v>
      </c>
      <c r="E1288" s="7">
        <f>VLOOKUP(A1288, Sheet2!$A$2:$K$8265, 11)</f>
        <v>110.10129999999999</v>
      </c>
      <c r="F1288" s="7">
        <f t="shared" si="16"/>
        <v>1.1937500000000001</v>
      </c>
      <c r="G1288" s="8">
        <v>200000</v>
      </c>
      <c r="H1288" s="9">
        <f t="shared" si="17"/>
        <v>2000000</v>
      </c>
      <c r="I1288" s="10"/>
    </row>
    <row r="1289" spans="1:9" ht="14.25" customHeight="1">
      <c r="A1289" s="6" t="str">
        <f t="shared" si="15"/>
        <v>BGR TEMANGGUNG_TENING</v>
      </c>
      <c r="B1289" s="11" t="s">
        <v>999</v>
      </c>
      <c r="C1289" s="11" t="s">
        <v>1153</v>
      </c>
      <c r="D1289" s="11">
        <v>9.5500000000000007</v>
      </c>
      <c r="E1289" s="7">
        <f>VLOOKUP(A1289, Sheet2!$A$2:$K$8265, 11)</f>
        <v>110.10129999999999</v>
      </c>
      <c r="F1289" s="7">
        <f t="shared" si="16"/>
        <v>1.1937500000000001</v>
      </c>
      <c r="G1289" s="8">
        <v>200000</v>
      </c>
      <c r="H1289" s="9">
        <f t="shared" si="17"/>
        <v>2000000</v>
      </c>
      <c r="I1289" s="10"/>
    </row>
    <row r="1290" spans="1:9" ht="14.25" customHeight="1">
      <c r="A1290" s="6" t="str">
        <f t="shared" si="15"/>
        <v>BGR TEMANGGUNG_TIENG</v>
      </c>
      <c r="B1290" s="11" t="s">
        <v>999</v>
      </c>
      <c r="C1290" s="11" t="s">
        <v>1154</v>
      </c>
      <c r="D1290" s="11">
        <v>7.7</v>
      </c>
      <c r="E1290" s="7">
        <f>VLOOKUP(A1290, Sheet2!$A$2:$K$8265, 11)</f>
        <v>110.10129999999999</v>
      </c>
      <c r="F1290" s="7">
        <f t="shared" si="16"/>
        <v>0.96250000000000002</v>
      </c>
      <c r="G1290" s="8">
        <v>200000</v>
      </c>
      <c r="H1290" s="9">
        <f t="shared" si="17"/>
        <v>1600000</v>
      </c>
      <c r="I1290" s="10"/>
    </row>
    <row r="1291" spans="1:9" ht="14.25" customHeight="1">
      <c r="A1291" s="6" t="str">
        <f t="shared" si="15"/>
        <v>BGR TEMANGGUNG_TLAHAB</v>
      </c>
      <c r="B1291" s="11" t="s">
        <v>999</v>
      </c>
      <c r="C1291" s="11" t="s">
        <v>526</v>
      </c>
      <c r="D1291" s="11">
        <v>9.5500000000000007</v>
      </c>
      <c r="E1291" s="7">
        <f>VLOOKUP(A1291, Sheet2!$A$2:$K$8265, 11)</f>
        <v>110.10129999999999</v>
      </c>
      <c r="F1291" s="7">
        <f t="shared" si="16"/>
        <v>1.1937500000000001</v>
      </c>
      <c r="G1291" s="8">
        <v>200000</v>
      </c>
      <c r="H1291" s="9">
        <f t="shared" si="17"/>
        <v>2000000</v>
      </c>
      <c r="I1291" s="10"/>
    </row>
    <row r="1292" spans="1:9" ht="14.25" customHeight="1">
      <c r="A1292" s="6" t="str">
        <f t="shared" si="15"/>
        <v>BGR TEMANGGUNG_TLOGO</v>
      </c>
      <c r="B1292" s="11" t="s">
        <v>999</v>
      </c>
      <c r="C1292" s="11" t="s">
        <v>1155</v>
      </c>
      <c r="D1292" s="11">
        <v>7.7</v>
      </c>
      <c r="E1292" s="7">
        <f>VLOOKUP(A1292, Sheet2!$A$2:$K$8265, 11)</f>
        <v>110.10129999999999</v>
      </c>
      <c r="F1292" s="7">
        <f t="shared" si="16"/>
        <v>0.96250000000000002</v>
      </c>
      <c r="G1292" s="8">
        <v>200000</v>
      </c>
      <c r="H1292" s="9">
        <f t="shared" si="17"/>
        <v>1600000</v>
      </c>
      <c r="I1292" s="10"/>
    </row>
    <row r="1293" spans="1:9" ht="14.25" customHeight="1">
      <c r="A1293" s="6" t="str">
        <f t="shared" si="15"/>
        <v>BGR TEMANGGUNG_TLOGO</v>
      </c>
      <c r="B1293" s="11" t="s">
        <v>999</v>
      </c>
      <c r="C1293" s="11" t="s">
        <v>1155</v>
      </c>
      <c r="D1293" s="11">
        <v>9.5500000000000007</v>
      </c>
      <c r="E1293" s="7">
        <f>VLOOKUP(A1293, Sheet2!$A$2:$K$8265, 11)</f>
        <v>110.10129999999999</v>
      </c>
      <c r="F1293" s="7">
        <f t="shared" si="16"/>
        <v>1.1937500000000001</v>
      </c>
      <c r="G1293" s="8">
        <v>200000</v>
      </c>
      <c r="H1293" s="9">
        <f t="shared" si="17"/>
        <v>2000000</v>
      </c>
      <c r="I1293" s="10"/>
    </row>
    <row r="1294" spans="1:9" ht="14.25" customHeight="1">
      <c r="A1294" s="6" t="str">
        <f t="shared" si="15"/>
        <v>BGR TEMANGGUNG_TLOGOMULYO</v>
      </c>
      <c r="B1294" s="11" t="s">
        <v>999</v>
      </c>
      <c r="C1294" s="11" t="s">
        <v>1156</v>
      </c>
      <c r="D1294" s="11">
        <v>7.7</v>
      </c>
      <c r="E1294" s="7">
        <f>VLOOKUP(A1294, Sheet2!$A$2:$K$8265, 11)</f>
        <v>110.10129999999999</v>
      </c>
      <c r="F1294" s="7">
        <f t="shared" si="16"/>
        <v>0.96250000000000002</v>
      </c>
      <c r="G1294" s="8">
        <v>200000</v>
      </c>
      <c r="H1294" s="9">
        <f t="shared" si="17"/>
        <v>1600000</v>
      </c>
      <c r="I1294" s="10"/>
    </row>
    <row r="1295" spans="1:9" ht="14.25" customHeight="1">
      <c r="A1295" s="6" t="str">
        <f t="shared" si="15"/>
        <v>BGR TEMANGGUNG_TLOGOPAYUNG</v>
      </c>
      <c r="B1295" s="11" t="s">
        <v>999</v>
      </c>
      <c r="C1295" s="11" t="s">
        <v>1157</v>
      </c>
      <c r="D1295" s="11">
        <v>16.97</v>
      </c>
      <c r="E1295" s="7">
        <f>VLOOKUP(A1295, Sheet2!$A$2:$K$8265, 11)</f>
        <v>110.10129999999999</v>
      </c>
      <c r="F1295" s="7">
        <f t="shared" si="16"/>
        <v>2.1212499999999999</v>
      </c>
      <c r="G1295" s="8">
        <v>200000</v>
      </c>
      <c r="H1295" s="9">
        <f t="shared" si="17"/>
        <v>3400000</v>
      </c>
      <c r="I1295" s="10"/>
    </row>
    <row r="1296" spans="1:9" ht="14.25" customHeight="1">
      <c r="A1296" s="6" t="str">
        <f t="shared" si="15"/>
        <v>BGR TEMANGGUNG_TLOGOWERO</v>
      </c>
      <c r="B1296" s="11" t="s">
        <v>999</v>
      </c>
      <c r="C1296" s="11" t="s">
        <v>1158</v>
      </c>
      <c r="D1296" s="11">
        <v>9.5500000000000007</v>
      </c>
      <c r="E1296" s="7">
        <f>VLOOKUP(A1296, Sheet2!$A$2:$K$8265, 11)</f>
        <v>110.10129999999999</v>
      </c>
      <c r="F1296" s="7">
        <f t="shared" si="16"/>
        <v>1.1937500000000001</v>
      </c>
      <c r="G1296" s="8">
        <v>200000</v>
      </c>
      <c r="H1296" s="9">
        <f t="shared" si="17"/>
        <v>2000000</v>
      </c>
      <c r="I1296" s="10"/>
    </row>
    <row r="1297" spans="1:9" ht="14.25" customHeight="1">
      <c r="A1297" s="6" t="str">
        <f t="shared" si="15"/>
        <v>BGR TEMANGGUNG_TRAJI</v>
      </c>
      <c r="B1297" s="11" t="s">
        <v>999</v>
      </c>
      <c r="C1297" s="11" t="s">
        <v>1159</v>
      </c>
      <c r="D1297" s="11">
        <v>9.5500000000000007</v>
      </c>
      <c r="E1297" s="7">
        <f>VLOOKUP(A1297, Sheet2!$A$2:$K$8265, 11)</f>
        <v>110.10129999999999</v>
      </c>
      <c r="F1297" s="7">
        <f t="shared" si="16"/>
        <v>1.1937500000000001</v>
      </c>
      <c r="G1297" s="8">
        <v>200000</v>
      </c>
      <c r="H1297" s="9">
        <f t="shared" si="17"/>
        <v>2000000</v>
      </c>
      <c r="I1297" s="10"/>
    </row>
    <row r="1298" spans="1:9" ht="14.25" customHeight="1">
      <c r="A1298" s="6" t="str">
        <f t="shared" si="15"/>
        <v>BGR TEMANGGUNG_TRETEP</v>
      </c>
      <c r="B1298" s="11" t="s">
        <v>999</v>
      </c>
      <c r="C1298" s="11" t="s">
        <v>1160</v>
      </c>
      <c r="D1298" s="11">
        <v>9.5500000000000007</v>
      </c>
      <c r="E1298" s="7">
        <f>VLOOKUP(A1298, Sheet2!$A$2:$K$8265, 11)</f>
        <v>110.10129999999999</v>
      </c>
      <c r="F1298" s="7">
        <f t="shared" si="16"/>
        <v>1.1937500000000001</v>
      </c>
      <c r="G1298" s="8">
        <v>200000</v>
      </c>
      <c r="H1298" s="9">
        <f t="shared" si="17"/>
        <v>2000000</v>
      </c>
      <c r="I1298" s="10"/>
    </row>
    <row r="1299" spans="1:9" ht="14.25" customHeight="1">
      <c r="A1299" s="6" t="str">
        <f t="shared" si="15"/>
        <v>BGR TEMANGGUNG_TUKSARI</v>
      </c>
      <c r="B1299" s="11" t="s">
        <v>999</v>
      </c>
      <c r="C1299" s="11" t="s">
        <v>1161</v>
      </c>
      <c r="D1299" s="11">
        <v>9.5500000000000007</v>
      </c>
      <c r="E1299" s="7">
        <f>VLOOKUP(A1299, Sheet2!$A$2:$K$8265, 11)</f>
        <v>110.10129999999999</v>
      </c>
      <c r="F1299" s="7">
        <f t="shared" si="16"/>
        <v>1.1937500000000001</v>
      </c>
      <c r="G1299" s="8">
        <v>200000</v>
      </c>
      <c r="H1299" s="9">
        <f t="shared" si="17"/>
        <v>2000000</v>
      </c>
      <c r="I1299" s="10"/>
    </row>
    <row r="1300" spans="1:9" ht="14.25" customHeight="1">
      <c r="A1300" s="6" t="str">
        <f t="shared" si="15"/>
        <v>BGR TEMANGGUNG_WANUTENGAH</v>
      </c>
      <c r="B1300" s="11" t="s">
        <v>999</v>
      </c>
      <c r="C1300" s="11" t="s">
        <v>1162</v>
      </c>
      <c r="D1300" s="11">
        <v>9.5500000000000007</v>
      </c>
      <c r="E1300" s="7">
        <f>VLOOKUP(A1300, Sheet2!$A$2:$K$8265, 11)</f>
        <v>110.10129999999999</v>
      </c>
      <c r="F1300" s="7">
        <f t="shared" si="16"/>
        <v>1.1937500000000001</v>
      </c>
      <c r="G1300" s="8">
        <v>200000</v>
      </c>
      <c r="H1300" s="9">
        <f t="shared" si="17"/>
        <v>2000000</v>
      </c>
      <c r="I1300" s="10"/>
    </row>
    <row r="1301" spans="1:9" ht="14.25" customHeight="1">
      <c r="A1301" s="6" t="str">
        <f t="shared" si="15"/>
        <v>BGR TEMANGGUNG_WATES</v>
      </c>
      <c r="B1301" s="11" t="s">
        <v>999</v>
      </c>
      <c r="C1301" s="11" t="s">
        <v>248</v>
      </c>
      <c r="D1301" s="11">
        <v>9.5500000000000007</v>
      </c>
      <c r="E1301" s="7">
        <f>VLOOKUP(A1301, Sheet2!$A$2:$K$8265, 11)</f>
        <v>110.10129999999999</v>
      </c>
      <c r="F1301" s="7">
        <f t="shared" si="16"/>
        <v>1.1937500000000001</v>
      </c>
      <c r="G1301" s="8">
        <v>200000</v>
      </c>
      <c r="H1301" s="9">
        <f t="shared" si="17"/>
        <v>2000000</v>
      </c>
      <c r="I1301" s="10"/>
    </row>
    <row r="1302" spans="1:9" ht="14.25" customHeight="1">
      <c r="A1302" s="6" t="str">
        <f t="shared" si="15"/>
        <v>BGR TEMANGGUNG_WATUKUMPUL</v>
      </c>
      <c r="B1302" s="11" t="s">
        <v>999</v>
      </c>
      <c r="C1302" s="11" t="s">
        <v>1163</v>
      </c>
      <c r="D1302" s="11">
        <v>9.5500000000000007</v>
      </c>
      <c r="E1302" s="7">
        <f>VLOOKUP(A1302, Sheet2!$A$2:$K$8265, 11)</f>
        <v>110.10129999999999</v>
      </c>
      <c r="F1302" s="7">
        <f t="shared" si="16"/>
        <v>1.1937500000000001</v>
      </c>
      <c r="G1302" s="8">
        <v>200000</v>
      </c>
      <c r="H1302" s="9">
        <f t="shared" si="17"/>
        <v>2000000</v>
      </c>
      <c r="I1302" s="10"/>
    </row>
    <row r="1303" spans="1:9" ht="14.25" customHeight="1">
      <c r="A1303" s="6" t="str">
        <f t="shared" si="15"/>
        <v>BGR TEMANGGUNG_WONOBOYO</v>
      </c>
      <c r="B1303" s="11" t="s">
        <v>999</v>
      </c>
      <c r="C1303" s="11" t="s">
        <v>771</v>
      </c>
      <c r="D1303" s="11">
        <v>9.5500000000000007</v>
      </c>
      <c r="E1303" s="7">
        <f>VLOOKUP(A1303, Sheet2!$A$2:$K$8265, 11)</f>
        <v>110.10129999999999</v>
      </c>
      <c r="F1303" s="7">
        <f t="shared" si="16"/>
        <v>1.1937500000000001</v>
      </c>
      <c r="G1303" s="8">
        <v>200000</v>
      </c>
      <c r="H1303" s="9">
        <f t="shared" si="17"/>
        <v>2000000</v>
      </c>
      <c r="I1303" s="10"/>
    </row>
    <row r="1304" spans="1:9" ht="14.25" customHeight="1">
      <c r="A1304" s="6" t="str">
        <f t="shared" si="15"/>
        <v>BGR TEMANGGUNG_WONOCOYO</v>
      </c>
      <c r="B1304" s="11" t="s">
        <v>999</v>
      </c>
      <c r="C1304" s="11" t="s">
        <v>1164</v>
      </c>
      <c r="D1304" s="11">
        <v>9.5500000000000007</v>
      </c>
      <c r="E1304" s="7">
        <f>VLOOKUP(A1304, Sheet2!$A$2:$K$8265, 11)</f>
        <v>110.10129999999999</v>
      </c>
      <c r="F1304" s="7">
        <f t="shared" si="16"/>
        <v>1.1937500000000001</v>
      </c>
      <c r="G1304" s="8">
        <v>200000</v>
      </c>
      <c r="H1304" s="9">
        <f t="shared" si="17"/>
        <v>2000000</v>
      </c>
      <c r="I1304" s="10"/>
    </row>
    <row r="1305" spans="1:9" ht="14.25" customHeight="1">
      <c r="A1305" s="6" t="str">
        <f t="shared" si="15"/>
        <v>BGR TEMANGGUNG_WONODADI</v>
      </c>
      <c r="B1305" s="11" t="s">
        <v>999</v>
      </c>
      <c r="C1305" s="11" t="s">
        <v>252</v>
      </c>
      <c r="D1305" s="11">
        <v>16.97</v>
      </c>
      <c r="E1305" s="7">
        <f>VLOOKUP(A1305, Sheet2!$A$2:$K$8265, 11)</f>
        <v>110.10129999999999</v>
      </c>
      <c r="F1305" s="7">
        <f t="shared" si="16"/>
        <v>2.1212499999999999</v>
      </c>
      <c r="G1305" s="8">
        <v>200000</v>
      </c>
      <c r="H1305" s="9">
        <f t="shared" si="17"/>
        <v>3400000</v>
      </c>
      <c r="I1305" s="10"/>
    </row>
    <row r="1306" spans="1:9" ht="14.25" customHeight="1">
      <c r="A1306" s="6" t="str">
        <f t="shared" si="15"/>
        <v>BGR TEMANGGUNG_WONOSARI</v>
      </c>
      <c r="B1306" s="11" t="s">
        <v>999</v>
      </c>
      <c r="C1306" s="11" t="s">
        <v>534</v>
      </c>
      <c r="D1306" s="11">
        <v>7.7</v>
      </c>
      <c r="E1306" s="7">
        <f>VLOOKUP(A1306, Sheet2!$A$2:$K$8265, 11)</f>
        <v>110.10129999999999</v>
      </c>
      <c r="F1306" s="7">
        <f t="shared" si="16"/>
        <v>0.96250000000000002</v>
      </c>
      <c r="G1306" s="8">
        <v>200000</v>
      </c>
      <c r="H1306" s="9">
        <f t="shared" si="17"/>
        <v>1600000</v>
      </c>
      <c r="I1306" s="10"/>
    </row>
    <row r="1307" spans="1:9" ht="14.25" customHeight="1">
      <c r="A1307" s="6" t="str">
        <f t="shared" si="15"/>
        <v>BGR TEMANGGUNG_WONOSARI</v>
      </c>
      <c r="B1307" s="11" t="s">
        <v>999</v>
      </c>
      <c r="C1307" s="11" t="s">
        <v>534</v>
      </c>
      <c r="D1307" s="11">
        <v>9.5500000000000007</v>
      </c>
      <c r="E1307" s="7">
        <f>VLOOKUP(A1307, Sheet2!$A$2:$K$8265, 11)</f>
        <v>110.10129999999999</v>
      </c>
      <c r="F1307" s="7">
        <f t="shared" si="16"/>
        <v>1.1937500000000001</v>
      </c>
      <c r="G1307" s="8">
        <v>200000</v>
      </c>
      <c r="H1307" s="9">
        <f t="shared" si="17"/>
        <v>2000000</v>
      </c>
      <c r="I1307" s="10"/>
    </row>
    <row r="1308" spans="1:9" ht="14.25" customHeight="1">
      <c r="A1308" s="6" t="str">
        <f t="shared" si="15"/>
        <v>BGR TEMANGGUNG_WONOSARI</v>
      </c>
      <c r="B1308" s="11" t="s">
        <v>999</v>
      </c>
      <c r="C1308" s="11" t="s">
        <v>534</v>
      </c>
      <c r="D1308" s="11">
        <v>9.3699999999999992</v>
      </c>
      <c r="E1308" s="7">
        <f>VLOOKUP(A1308, Sheet2!$A$2:$K$8265, 11)</f>
        <v>110.10129999999999</v>
      </c>
      <c r="F1308" s="7">
        <f t="shared" si="16"/>
        <v>1.1712499999999999</v>
      </c>
      <c r="G1308" s="8">
        <v>200000</v>
      </c>
      <c r="H1308" s="9">
        <f t="shared" si="17"/>
        <v>2000000</v>
      </c>
      <c r="I1308" s="10"/>
    </row>
    <row r="1309" spans="1:9" ht="14.25" customHeight="1">
      <c r="A1309" s="6" t="str">
        <f t="shared" si="15"/>
        <v>BGR TEMANGGUNG_WONOTIRTO</v>
      </c>
      <c r="B1309" s="11" t="s">
        <v>999</v>
      </c>
      <c r="C1309" s="11" t="s">
        <v>1165</v>
      </c>
      <c r="D1309" s="11">
        <v>9.5500000000000007</v>
      </c>
      <c r="E1309" s="7">
        <f>VLOOKUP(A1309, Sheet2!$A$2:$K$8265, 11)</f>
        <v>110.10129999999999</v>
      </c>
      <c r="F1309" s="7">
        <f t="shared" si="16"/>
        <v>1.1937500000000001</v>
      </c>
      <c r="G1309" s="8">
        <v>200000</v>
      </c>
      <c r="H1309" s="9">
        <f t="shared" si="17"/>
        <v>2000000</v>
      </c>
      <c r="I1309" s="10"/>
    </row>
    <row r="1310" spans="1:9" ht="14.25" customHeight="1">
      <c r="A1310" s="6" t="str">
        <f t="shared" si="15"/>
        <v>Blora 3 Bangkle_ADIREJO</v>
      </c>
      <c r="B1310" s="11" t="s">
        <v>1166</v>
      </c>
      <c r="C1310" s="11" t="s">
        <v>1167</v>
      </c>
      <c r="D1310" s="11">
        <v>44.23</v>
      </c>
      <c r="E1310" s="7">
        <f>VLOOKUP(A1310, Sheet2!$A$2:$K$8265, 11)</f>
        <v>110.10129999999999</v>
      </c>
      <c r="F1310" s="7">
        <f t="shared" si="16"/>
        <v>5.5287499999999996</v>
      </c>
      <c r="G1310" s="8">
        <v>200000</v>
      </c>
      <c r="H1310" s="9">
        <f t="shared" si="17"/>
        <v>9000000</v>
      </c>
      <c r="I1310" s="10"/>
    </row>
    <row r="1311" spans="1:9" ht="14.25" customHeight="1">
      <c r="A1311" s="6" t="str">
        <f t="shared" si="15"/>
        <v>Blora 3 Bangkle_ANDONGREJO</v>
      </c>
      <c r="B1311" s="11" t="s">
        <v>1166</v>
      </c>
      <c r="C1311" s="11" t="s">
        <v>1168</v>
      </c>
      <c r="D1311" s="11">
        <v>44.23</v>
      </c>
      <c r="E1311" s="7">
        <f>VLOOKUP(A1311, Sheet2!$A$2:$K$8265, 11)</f>
        <v>110.10129999999999</v>
      </c>
      <c r="F1311" s="7">
        <f t="shared" si="16"/>
        <v>5.5287499999999996</v>
      </c>
      <c r="G1311" s="8">
        <v>200000</v>
      </c>
      <c r="H1311" s="9">
        <f t="shared" si="17"/>
        <v>9000000</v>
      </c>
      <c r="I1311" s="10"/>
    </row>
    <row r="1312" spans="1:9" ht="14.25" customHeight="1">
      <c r="A1312" s="6" t="str">
        <f t="shared" si="15"/>
        <v>Blora 3 Bangkle_BACEM</v>
      </c>
      <c r="B1312" s="11" t="s">
        <v>1166</v>
      </c>
      <c r="C1312" s="11" t="s">
        <v>1169</v>
      </c>
      <c r="D1312" s="11">
        <v>44.23</v>
      </c>
      <c r="E1312" s="7">
        <f>VLOOKUP(A1312, Sheet2!$A$2:$K$8265, 11)</f>
        <v>110.10129999999999</v>
      </c>
      <c r="F1312" s="7">
        <f t="shared" si="16"/>
        <v>5.5287499999999996</v>
      </c>
      <c r="G1312" s="8">
        <v>200000</v>
      </c>
      <c r="H1312" s="9">
        <f t="shared" si="17"/>
        <v>9000000</v>
      </c>
      <c r="I1312" s="10"/>
    </row>
    <row r="1313" spans="1:9" ht="14.25" customHeight="1">
      <c r="A1313" s="6" t="str">
        <f t="shared" si="15"/>
        <v>Blora 3 Bangkle_BALONG</v>
      </c>
      <c r="B1313" s="11" t="s">
        <v>1166</v>
      </c>
      <c r="C1313" s="11" t="s">
        <v>1170</v>
      </c>
      <c r="D1313" s="11">
        <v>44.23</v>
      </c>
      <c r="E1313" s="7">
        <f>VLOOKUP(A1313, Sheet2!$A$2:$K$8265, 11)</f>
        <v>110.10129999999999</v>
      </c>
      <c r="F1313" s="7">
        <f t="shared" si="16"/>
        <v>5.5287499999999996</v>
      </c>
      <c r="G1313" s="8">
        <v>200000</v>
      </c>
      <c r="H1313" s="9">
        <f t="shared" si="17"/>
        <v>9000000</v>
      </c>
      <c r="I1313" s="10"/>
    </row>
    <row r="1314" spans="1:9" ht="14.25" customHeight="1">
      <c r="A1314" s="6" t="str">
        <f t="shared" si="15"/>
        <v>Blora 3 Bangkle_BANCANG</v>
      </c>
      <c r="B1314" s="11" t="s">
        <v>1166</v>
      </c>
      <c r="C1314" s="11" t="s">
        <v>1171</v>
      </c>
      <c r="D1314" s="11">
        <v>20.29</v>
      </c>
      <c r="E1314" s="7">
        <f>VLOOKUP(A1314, Sheet2!$A$2:$K$8265, 11)</f>
        <v>110.10129999999999</v>
      </c>
      <c r="F1314" s="7">
        <f t="shared" si="16"/>
        <v>2.5362499999999999</v>
      </c>
      <c r="G1314" s="8">
        <v>200000</v>
      </c>
      <c r="H1314" s="9">
        <f t="shared" si="17"/>
        <v>4200000</v>
      </c>
      <c r="I1314" s="10"/>
    </row>
    <row r="1315" spans="1:9" ht="14.25" customHeight="1">
      <c r="A1315" s="6" t="str">
        <f t="shared" si="15"/>
        <v>Blora 3 Bangkle_BANGKLE</v>
      </c>
      <c r="B1315" s="11" t="s">
        <v>1166</v>
      </c>
      <c r="C1315" s="11" t="s">
        <v>1172</v>
      </c>
      <c r="D1315" s="11">
        <v>44.23</v>
      </c>
      <c r="E1315" s="7">
        <f>VLOOKUP(A1315, Sheet2!$A$2:$K$8265, 11)</f>
        <v>110.10129999999999</v>
      </c>
      <c r="F1315" s="7">
        <f t="shared" si="16"/>
        <v>5.5287499999999996</v>
      </c>
      <c r="G1315" s="8">
        <v>200000</v>
      </c>
      <c r="H1315" s="9">
        <f t="shared" si="17"/>
        <v>9000000</v>
      </c>
      <c r="I1315" s="10"/>
    </row>
    <row r="1316" spans="1:9" ht="14.25" customHeight="1">
      <c r="A1316" s="6" t="str">
        <f t="shared" si="15"/>
        <v>Blora 3 Bangkle_BANGOWAN</v>
      </c>
      <c r="B1316" s="11" t="s">
        <v>1166</v>
      </c>
      <c r="C1316" s="11" t="s">
        <v>1173</v>
      </c>
      <c r="D1316" s="11">
        <v>44.23</v>
      </c>
      <c r="E1316" s="7">
        <f>VLOOKUP(A1316, Sheet2!$A$2:$K$8265, 11)</f>
        <v>110.10129999999999</v>
      </c>
      <c r="F1316" s="7">
        <f t="shared" si="16"/>
        <v>5.5287499999999996</v>
      </c>
      <c r="G1316" s="8">
        <v>200000</v>
      </c>
      <c r="H1316" s="9">
        <f t="shared" si="17"/>
        <v>9000000</v>
      </c>
      <c r="I1316" s="10"/>
    </row>
    <row r="1317" spans="1:9" ht="14.25" customHeight="1">
      <c r="A1317" s="6" t="str">
        <f t="shared" si="15"/>
        <v>Blora 3 Bangkle_BANGSRI</v>
      </c>
      <c r="B1317" s="11" t="s">
        <v>1166</v>
      </c>
      <c r="C1317" s="11" t="s">
        <v>542</v>
      </c>
      <c r="D1317" s="11">
        <v>44.23</v>
      </c>
      <c r="E1317" s="7">
        <f>VLOOKUP(A1317, Sheet2!$A$2:$K$8265, 11)</f>
        <v>110.10129999999999</v>
      </c>
      <c r="F1317" s="7">
        <f t="shared" si="16"/>
        <v>5.5287499999999996</v>
      </c>
      <c r="G1317" s="8">
        <v>200000</v>
      </c>
      <c r="H1317" s="9">
        <f t="shared" si="17"/>
        <v>9000000</v>
      </c>
      <c r="I1317" s="10"/>
    </row>
    <row r="1318" spans="1:9" ht="14.25" customHeight="1">
      <c r="A1318" s="6" t="str">
        <f t="shared" si="15"/>
        <v>Blora 3 Bangkle_BITINGAN</v>
      </c>
      <c r="B1318" s="11" t="s">
        <v>1166</v>
      </c>
      <c r="C1318" s="11" t="s">
        <v>1174</v>
      </c>
      <c r="D1318" s="11">
        <v>20.29</v>
      </c>
      <c r="E1318" s="7">
        <f>VLOOKUP(A1318, Sheet2!$A$2:$K$8265, 11)</f>
        <v>110.10129999999999</v>
      </c>
      <c r="F1318" s="7">
        <f t="shared" si="16"/>
        <v>2.5362499999999999</v>
      </c>
      <c r="G1318" s="8">
        <v>200000</v>
      </c>
      <c r="H1318" s="9">
        <f t="shared" si="17"/>
        <v>4200000</v>
      </c>
      <c r="I1318" s="10"/>
    </row>
    <row r="1319" spans="1:9" ht="14.25" customHeight="1">
      <c r="A1319" s="6" t="str">
        <f t="shared" si="15"/>
        <v>Blora 3 Bangkle_BLUNGUN</v>
      </c>
      <c r="B1319" s="11" t="s">
        <v>1166</v>
      </c>
      <c r="C1319" s="11" t="s">
        <v>1175</v>
      </c>
      <c r="D1319" s="11">
        <v>44.23</v>
      </c>
      <c r="E1319" s="7">
        <f>VLOOKUP(A1319, Sheet2!$A$2:$K$8265, 11)</f>
        <v>110.10129999999999</v>
      </c>
      <c r="F1319" s="7">
        <f t="shared" si="16"/>
        <v>5.5287499999999996</v>
      </c>
      <c r="G1319" s="8">
        <v>200000</v>
      </c>
      <c r="H1319" s="9">
        <f t="shared" si="17"/>
        <v>9000000</v>
      </c>
      <c r="I1319" s="10"/>
    </row>
    <row r="1320" spans="1:9" ht="14.25" customHeight="1">
      <c r="A1320" s="6" t="str">
        <f t="shared" si="15"/>
        <v>Blora 3 Bangkle_BOGOREJO</v>
      </c>
      <c r="B1320" s="11" t="s">
        <v>1166</v>
      </c>
      <c r="C1320" s="11" t="s">
        <v>1176</v>
      </c>
      <c r="D1320" s="11">
        <v>44.23</v>
      </c>
      <c r="E1320" s="7">
        <f>VLOOKUP(A1320, Sheet2!$A$2:$K$8265, 11)</f>
        <v>110.10129999999999</v>
      </c>
      <c r="F1320" s="7">
        <f t="shared" si="16"/>
        <v>5.5287499999999996</v>
      </c>
      <c r="G1320" s="8">
        <v>200000</v>
      </c>
      <c r="H1320" s="9">
        <f t="shared" si="17"/>
        <v>9000000</v>
      </c>
      <c r="I1320" s="10"/>
    </row>
    <row r="1321" spans="1:9" ht="14.25" customHeight="1">
      <c r="A1321" s="6" t="str">
        <f t="shared" si="15"/>
        <v>Blora 3 Bangkle_BRUMBUNG</v>
      </c>
      <c r="B1321" s="11" t="s">
        <v>1166</v>
      </c>
      <c r="C1321" s="11" t="s">
        <v>1177</v>
      </c>
      <c r="D1321" s="11">
        <v>44.23</v>
      </c>
      <c r="E1321" s="7">
        <f>VLOOKUP(A1321, Sheet2!$A$2:$K$8265, 11)</f>
        <v>110.10129999999999</v>
      </c>
      <c r="F1321" s="7">
        <f t="shared" si="16"/>
        <v>5.5287499999999996</v>
      </c>
      <c r="G1321" s="8">
        <v>200000</v>
      </c>
      <c r="H1321" s="9">
        <f t="shared" si="17"/>
        <v>9000000</v>
      </c>
      <c r="I1321" s="10"/>
    </row>
    <row r="1322" spans="1:9" ht="14.25" customHeight="1">
      <c r="A1322" s="6" t="str">
        <f t="shared" si="15"/>
        <v>Blora 3 Bangkle_BULU</v>
      </c>
      <c r="B1322" s="11" t="s">
        <v>1166</v>
      </c>
      <c r="C1322" s="11" t="s">
        <v>357</v>
      </c>
      <c r="D1322" s="11">
        <v>20.29</v>
      </c>
      <c r="E1322" s="7">
        <f>VLOOKUP(A1322, Sheet2!$A$2:$K$8265, 11)</f>
        <v>110.10129999999999</v>
      </c>
      <c r="F1322" s="7">
        <f t="shared" si="16"/>
        <v>2.5362499999999999</v>
      </c>
      <c r="G1322" s="8">
        <v>200000</v>
      </c>
      <c r="H1322" s="9">
        <f t="shared" si="17"/>
        <v>4200000</v>
      </c>
      <c r="I1322" s="10"/>
    </row>
    <row r="1323" spans="1:9" ht="14.25" customHeight="1">
      <c r="A1323" s="6" t="str">
        <f t="shared" si="15"/>
        <v>Blora 3 Bangkle_BULUROTO</v>
      </c>
      <c r="B1323" s="11" t="s">
        <v>1166</v>
      </c>
      <c r="C1323" s="11" t="s">
        <v>1178</v>
      </c>
      <c r="D1323" s="11">
        <v>44.23</v>
      </c>
      <c r="E1323" s="7">
        <f>VLOOKUP(A1323, Sheet2!$A$2:$K$8265, 11)</f>
        <v>110.10129999999999</v>
      </c>
      <c r="F1323" s="7">
        <f t="shared" si="16"/>
        <v>5.5287499999999996</v>
      </c>
      <c r="G1323" s="8">
        <v>200000</v>
      </c>
      <c r="H1323" s="9">
        <f t="shared" si="17"/>
        <v>9000000</v>
      </c>
      <c r="I1323" s="10"/>
    </row>
    <row r="1324" spans="1:9" ht="14.25" customHeight="1">
      <c r="A1324" s="6" t="str">
        <f t="shared" si="15"/>
        <v>Blora 3 Bangkle_CABAK</v>
      </c>
      <c r="B1324" s="11" t="s">
        <v>1166</v>
      </c>
      <c r="C1324" s="11" t="s">
        <v>1179</v>
      </c>
      <c r="D1324" s="11">
        <v>44.23</v>
      </c>
      <c r="E1324" s="7">
        <f>VLOOKUP(A1324, Sheet2!$A$2:$K$8265, 11)</f>
        <v>110.10129999999999</v>
      </c>
      <c r="F1324" s="7">
        <f t="shared" si="16"/>
        <v>5.5287499999999996</v>
      </c>
      <c r="G1324" s="8">
        <v>200000</v>
      </c>
      <c r="H1324" s="9">
        <f t="shared" si="17"/>
        <v>9000000</v>
      </c>
      <c r="I1324" s="10"/>
    </row>
    <row r="1325" spans="1:9" ht="14.25" customHeight="1">
      <c r="A1325" s="6" t="str">
        <f t="shared" si="15"/>
        <v>Blora 3 Bangkle_CABEAN KIDUL</v>
      </c>
      <c r="B1325" s="11" t="s">
        <v>1166</v>
      </c>
      <c r="C1325" s="11" t="s">
        <v>1180</v>
      </c>
      <c r="D1325" s="11">
        <v>20.29</v>
      </c>
      <c r="E1325" s="7">
        <f>VLOOKUP(A1325, Sheet2!$A$2:$K$8265, 11)</f>
        <v>110.10129999999999</v>
      </c>
      <c r="F1325" s="7">
        <f t="shared" si="16"/>
        <v>2.5362499999999999</v>
      </c>
      <c r="G1325" s="8">
        <v>200000</v>
      </c>
      <c r="H1325" s="9">
        <f t="shared" si="17"/>
        <v>4200000</v>
      </c>
      <c r="I1325" s="10"/>
    </row>
    <row r="1326" spans="1:9" ht="14.25" customHeight="1">
      <c r="A1326" s="6" t="str">
        <f t="shared" si="15"/>
        <v>Blora 3 Bangkle_DOWAN</v>
      </c>
      <c r="B1326" s="11" t="s">
        <v>1166</v>
      </c>
      <c r="C1326" s="11" t="s">
        <v>1181</v>
      </c>
      <c r="D1326" s="11">
        <v>20.29</v>
      </c>
      <c r="E1326" s="7">
        <f>VLOOKUP(A1326, Sheet2!$A$2:$K$8265, 11)</f>
        <v>110.10129999999999</v>
      </c>
      <c r="F1326" s="7">
        <f t="shared" si="16"/>
        <v>2.5362499999999999</v>
      </c>
      <c r="G1326" s="8">
        <v>200000</v>
      </c>
      <c r="H1326" s="9">
        <f t="shared" si="17"/>
        <v>4200000</v>
      </c>
      <c r="I1326" s="10"/>
    </row>
    <row r="1327" spans="1:9" ht="14.25" customHeight="1">
      <c r="A1327" s="6" t="str">
        <f t="shared" si="15"/>
        <v>Blora 3 Bangkle_GANDU</v>
      </c>
      <c r="B1327" s="11" t="s">
        <v>1166</v>
      </c>
      <c r="C1327" s="11" t="s">
        <v>1182</v>
      </c>
      <c r="D1327" s="11">
        <v>44.23</v>
      </c>
      <c r="E1327" s="7">
        <f>VLOOKUP(A1327, Sheet2!$A$2:$K$8265, 11)</f>
        <v>110.10129999999999</v>
      </c>
      <c r="F1327" s="7">
        <f t="shared" si="16"/>
        <v>5.5287499999999996</v>
      </c>
      <c r="G1327" s="8">
        <v>200000</v>
      </c>
      <c r="H1327" s="9">
        <f t="shared" si="17"/>
        <v>9000000</v>
      </c>
      <c r="I1327" s="10"/>
    </row>
    <row r="1328" spans="1:9" ht="14.25" customHeight="1">
      <c r="A1328" s="6" t="str">
        <f t="shared" si="15"/>
        <v>Blora 3 Bangkle_GAYAM</v>
      </c>
      <c r="B1328" s="11" t="s">
        <v>1166</v>
      </c>
      <c r="C1328" s="11" t="s">
        <v>1183</v>
      </c>
      <c r="D1328" s="11">
        <v>44.23</v>
      </c>
      <c r="E1328" s="7">
        <f>VLOOKUP(A1328, Sheet2!$A$2:$K$8265, 11)</f>
        <v>110.10129999999999</v>
      </c>
      <c r="F1328" s="7">
        <f t="shared" si="16"/>
        <v>5.5287499999999996</v>
      </c>
      <c r="G1328" s="8">
        <v>200000</v>
      </c>
      <c r="H1328" s="9">
        <f t="shared" si="17"/>
        <v>9000000</v>
      </c>
      <c r="I1328" s="10"/>
    </row>
    <row r="1329" spans="1:9" ht="14.25" customHeight="1">
      <c r="A1329" s="6" t="str">
        <f t="shared" si="15"/>
        <v>Blora 3 Bangkle_GEDANGDOWO</v>
      </c>
      <c r="B1329" s="11" t="s">
        <v>1166</v>
      </c>
      <c r="C1329" s="11" t="s">
        <v>1184</v>
      </c>
      <c r="D1329" s="11">
        <v>44.23</v>
      </c>
      <c r="E1329" s="7">
        <f>VLOOKUP(A1329, Sheet2!$A$2:$K$8265, 11)</f>
        <v>110.10129999999999</v>
      </c>
      <c r="F1329" s="7">
        <f t="shared" si="16"/>
        <v>5.5287499999999996</v>
      </c>
      <c r="G1329" s="8">
        <v>200000</v>
      </c>
      <c r="H1329" s="9">
        <f t="shared" si="17"/>
        <v>9000000</v>
      </c>
      <c r="I1329" s="10"/>
    </row>
    <row r="1330" spans="1:9" ht="14.25" customHeight="1">
      <c r="A1330" s="6" t="str">
        <f t="shared" si="15"/>
        <v>Blora 3 Bangkle_GEDONGSARI</v>
      </c>
      <c r="B1330" s="11" t="s">
        <v>1166</v>
      </c>
      <c r="C1330" s="11" t="s">
        <v>1038</v>
      </c>
      <c r="D1330" s="11">
        <v>44.23</v>
      </c>
      <c r="E1330" s="7">
        <f>VLOOKUP(A1330, Sheet2!$A$2:$K$8265, 11)</f>
        <v>110.10129999999999</v>
      </c>
      <c r="F1330" s="7">
        <f t="shared" si="16"/>
        <v>5.5287499999999996</v>
      </c>
      <c r="G1330" s="8">
        <v>200000</v>
      </c>
      <c r="H1330" s="9">
        <f t="shared" si="17"/>
        <v>9000000</v>
      </c>
      <c r="I1330" s="10"/>
    </row>
    <row r="1331" spans="1:9" ht="14.25" customHeight="1">
      <c r="A1331" s="6" t="str">
        <f t="shared" si="15"/>
        <v>Blora 3 Bangkle_GEMBOL</v>
      </c>
      <c r="B1331" s="11" t="s">
        <v>1166</v>
      </c>
      <c r="C1331" s="11" t="s">
        <v>1185</v>
      </c>
      <c r="D1331" s="11">
        <v>44.23</v>
      </c>
      <c r="E1331" s="7">
        <f>VLOOKUP(A1331, Sheet2!$A$2:$K$8265, 11)</f>
        <v>110.10129999999999</v>
      </c>
      <c r="F1331" s="7">
        <f t="shared" si="16"/>
        <v>5.5287499999999996</v>
      </c>
      <c r="G1331" s="8">
        <v>200000</v>
      </c>
      <c r="H1331" s="9">
        <f t="shared" si="17"/>
        <v>9000000</v>
      </c>
      <c r="I1331" s="10"/>
    </row>
    <row r="1332" spans="1:9" ht="14.25" customHeight="1">
      <c r="A1332" s="6" t="str">
        <f t="shared" si="15"/>
        <v>Blora 3 Bangkle_GEMPOLREJO</v>
      </c>
      <c r="B1332" s="11" t="s">
        <v>1166</v>
      </c>
      <c r="C1332" s="11" t="s">
        <v>1186</v>
      </c>
      <c r="D1332" s="11">
        <v>44.23</v>
      </c>
      <c r="E1332" s="7">
        <f>VLOOKUP(A1332, Sheet2!$A$2:$K$8265, 11)</f>
        <v>110.10129999999999</v>
      </c>
      <c r="F1332" s="7">
        <f t="shared" si="16"/>
        <v>5.5287499999999996</v>
      </c>
      <c r="G1332" s="8">
        <v>200000</v>
      </c>
      <c r="H1332" s="9">
        <f t="shared" si="17"/>
        <v>9000000</v>
      </c>
      <c r="I1332" s="10"/>
    </row>
    <row r="1333" spans="1:9" ht="14.25" customHeight="1">
      <c r="A1333" s="6" t="str">
        <f t="shared" si="15"/>
        <v>Blora 3 Bangkle_GENENG</v>
      </c>
      <c r="B1333" s="11" t="s">
        <v>1166</v>
      </c>
      <c r="C1333" s="11" t="s">
        <v>576</v>
      </c>
      <c r="D1333" s="11">
        <v>44.23</v>
      </c>
      <c r="E1333" s="7">
        <f>VLOOKUP(A1333, Sheet2!$A$2:$K$8265, 11)</f>
        <v>110.10129999999999</v>
      </c>
      <c r="F1333" s="7">
        <f t="shared" si="16"/>
        <v>5.5287499999999996</v>
      </c>
      <c r="G1333" s="8">
        <v>200000</v>
      </c>
      <c r="H1333" s="9">
        <f t="shared" si="17"/>
        <v>9000000</v>
      </c>
      <c r="I1333" s="10"/>
    </row>
    <row r="1334" spans="1:9" ht="14.25" customHeight="1">
      <c r="A1334" s="6" t="str">
        <f t="shared" si="15"/>
        <v>Blora 3 Bangkle_GENJAHAN</v>
      </c>
      <c r="B1334" s="11" t="s">
        <v>1166</v>
      </c>
      <c r="C1334" s="11" t="s">
        <v>1187</v>
      </c>
      <c r="D1334" s="11">
        <v>44.23</v>
      </c>
      <c r="E1334" s="7">
        <f>VLOOKUP(A1334, Sheet2!$A$2:$K$8265, 11)</f>
        <v>110.10129999999999</v>
      </c>
      <c r="F1334" s="7">
        <f t="shared" si="16"/>
        <v>5.5287499999999996</v>
      </c>
      <c r="G1334" s="8">
        <v>200000</v>
      </c>
      <c r="H1334" s="9">
        <f t="shared" si="17"/>
        <v>9000000</v>
      </c>
      <c r="I1334" s="10"/>
    </row>
    <row r="1335" spans="1:9" ht="14.25" customHeight="1">
      <c r="A1335" s="6" t="str">
        <f t="shared" si="15"/>
        <v>Blora 3 Bangkle_GERSI</v>
      </c>
      <c r="B1335" s="11" t="s">
        <v>1166</v>
      </c>
      <c r="C1335" s="11" t="s">
        <v>1188</v>
      </c>
      <c r="D1335" s="11">
        <v>44.23</v>
      </c>
      <c r="E1335" s="7">
        <f>VLOOKUP(A1335, Sheet2!$A$2:$K$8265, 11)</f>
        <v>110.10129999999999</v>
      </c>
      <c r="F1335" s="7">
        <f t="shared" si="16"/>
        <v>5.5287499999999996</v>
      </c>
      <c r="G1335" s="8">
        <v>200000</v>
      </c>
      <c r="H1335" s="9">
        <f t="shared" si="17"/>
        <v>9000000</v>
      </c>
      <c r="I1335" s="10"/>
    </row>
    <row r="1336" spans="1:9" ht="14.25" customHeight="1">
      <c r="A1336" s="6" t="str">
        <f t="shared" si="15"/>
        <v>Blora 3 Bangkle_GOMBANG</v>
      </c>
      <c r="B1336" s="11" t="s">
        <v>1166</v>
      </c>
      <c r="C1336" s="11" t="s">
        <v>1189</v>
      </c>
      <c r="D1336" s="11">
        <v>44.23</v>
      </c>
      <c r="E1336" s="7">
        <f>VLOOKUP(A1336, Sheet2!$A$2:$K$8265, 11)</f>
        <v>110.10129999999999</v>
      </c>
      <c r="F1336" s="7">
        <f t="shared" si="16"/>
        <v>5.5287499999999996</v>
      </c>
      <c r="G1336" s="8">
        <v>200000</v>
      </c>
      <c r="H1336" s="9">
        <f t="shared" si="17"/>
        <v>9000000</v>
      </c>
      <c r="I1336" s="10"/>
    </row>
    <row r="1337" spans="1:9" ht="14.25" customHeight="1">
      <c r="A1337" s="6" t="str">
        <f t="shared" si="15"/>
        <v>Blora 3 Bangkle_JATIREJO</v>
      </c>
      <c r="B1337" s="11" t="s">
        <v>1166</v>
      </c>
      <c r="C1337" s="11" t="s">
        <v>611</v>
      </c>
      <c r="D1337" s="11">
        <v>44.23</v>
      </c>
      <c r="E1337" s="7">
        <f>VLOOKUP(A1337, Sheet2!$A$2:$K$8265, 11)</f>
        <v>110.10129999999999</v>
      </c>
      <c r="F1337" s="7">
        <f t="shared" si="16"/>
        <v>5.5287499999999996</v>
      </c>
      <c r="G1337" s="8">
        <v>200000</v>
      </c>
      <c r="H1337" s="9">
        <f t="shared" si="17"/>
        <v>9000000</v>
      </c>
      <c r="I1337" s="10"/>
    </row>
    <row r="1338" spans="1:9" ht="14.25" customHeight="1">
      <c r="A1338" s="6" t="str">
        <f t="shared" si="15"/>
        <v>Blora 3 Bangkle_JEJERUK</v>
      </c>
      <c r="B1338" s="11" t="s">
        <v>1166</v>
      </c>
      <c r="C1338" s="11" t="s">
        <v>1190</v>
      </c>
      <c r="D1338" s="11">
        <v>44.23</v>
      </c>
      <c r="E1338" s="7">
        <f>VLOOKUP(A1338, Sheet2!$A$2:$K$8265, 11)</f>
        <v>110.10129999999999</v>
      </c>
      <c r="F1338" s="7">
        <f t="shared" si="16"/>
        <v>5.5287499999999996</v>
      </c>
      <c r="G1338" s="8">
        <v>200000</v>
      </c>
      <c r="H1338" s="9">
        <f t="shared" si="17"/>
        <v>9000000</v>
      </c>
      <c r="I1338" s="10"/>
    </row>
    <row r="1339" spans="1:9" ht="14.25" customHeight="1">
      <c r="A1339" s="6" t="str">
        <f t="shared" si="15"/>
        <v>Blora 3 Bangkle_JEPANGREJO</v>
      </c>
      <c r="B1339" s="11" t="s">
        <v>1166</v>
      </c>
      <c r="C1339" s="11" t="s">
        <v>1191</v>
      </c>
      <c r="D1339" s="11">
        <v>44.23</v>
      </c>
      <c r="E1339" s="7">
        <f>VLOOKUP(A1339, Sheet2!$A$2:$K$8265, 11)</f>
        <v>110.10129999999999</v>
      </c>
      <c r="F1339" s="7">
        <f t="shared" si="16"/>
        <v>5.5287499999999996</v>
      </c>
      <c r="G1339" s="8">
        <v>200000</v>
      </c>
      <c r="H1339" s="9">
        <f t="shared" si="17"/>
        <v>9000000</v>
      </c>
      <c r="I1339" s="10"/>
    </row>
    <row r="1340" spans="1:9" ht="14.25" customHeight="1">
      <c r="A1340" s="6" t="str">
        <f t="shared" si="15"/>
        <v>Blora 3 Bangkle_JEPON</v>
      </c>
      <c r="B1340" s="11" t="s">
        <v>1166</v>
      </c>
      <c r="C1340" s="11" t="s">
        <v>1192</v>
      </c>
      <c r="D1340" s="11">
        <v>44.23</v>
      </c>
      <c r="E1340" s="7">
        <f>VLOOKUP(A1340, Sheet2!$A$2:$K$8265, 11)</f>
        <v>110.10129999999999</v>
      </c>
      <c r="F1340" s="7">
        <f t="shared" si="16"/>
        <v>5.5287499999999996</v>
      </c>
      <c r="G1340" s="8">
        <v>200000</v>
      </c>
      <c r="H1340" s="9">
        <f t="shared" si="17"/>
        <v>9000000</v>
      </c>
      <c r="I1340" s="10"/>
    </row>
    <row r="1341" spans="1:9" ht="14.25" customHeight="1">
      <c r="A1341" s="6" t="str">
        <f t="shared" si="15"/>
        <v>Blora 3 Bangkle_JERUK</v>
      </c>
      <c r="B1341" s="11" t="s">
        <v>1166</v>
      </c>
      <c r="C1341" s="11" t="s">
        <v>1193</v>
      </c>
      <c r="D1341" s="11">
        <v>44.23</v>
      </c>
      <c r="E1341" s="7">
        <f>VLOOKUP(A1341, Sheet2!$A$2:$K$8265, 11)</f>
        <v>110.10129999999999</v>
      </c>
      <c r="F1341" s="7">
        <f t="shared" si="16"/>
        <v>5.5287499999999996</v>
      </c>
      <c r="G1341" s="8">
        <v>200000</v>
      </c>
      <c r="H1341" s="9">
        <f t="shared" si="17"/>
        <v>9000000</v>
      </c>
      <c r="I1341" s="10"/>
    </row>
    <row r="1342" spans="1:9" ht="14.25" customHeight="1">
      <c r="A1342" s="6" t="str">
        <f t="shared" si="15"/>
        <v>Blora 3 Bangkle_JIKEN</v>
      </c>
      <c r="B1342" s="11" t="s">
        <v>1166</v>
      </c>
      <c r="C1342" s="11" t="s">
        <v>1194</v>
      </c>
      <c r="D1342" s="11">
        <v>44.23</v>
      </c>
      <c r="E1342" s="7">
        <f>VLOOKUP(A1342, Sheet2!$A$2:$K$8265, 11)</f>
        <v>110.10129999999999</v>
      </c>
      <c r="F1342" s="7">
        <f t="shared" si="16"/>
        <v>5.5287499999999996</v>
      </c>
      <c r="G1342" s="8">
        <v>200000</v>
      </c>
      <c r="H1342" s="9">
        <f t="shared" si="17"/>
        <v>9000000</v>
      </c>
      <c r="I1342" s="10"/>
    </row>
    <row r="1343" spans="1:9" ht="14.25" customHeight="1">
      <c r="A1343" s="6" t="str">
        <f t="shared" si="15"/>
        <v>Blora 3 Bangkle_JINANTEN</v>
      </c>
      <c r="B1343" s="11" t="s">
        <v>1166</v>
      </c>
      <c r="C1343" s="11" t="s">
        <v>1195</v>
      </c>
      <c r="D1343" s="11">
        <v>20.29</v>
      </c>
      <c r="E1343" s="7">
        <f>VLOOKUP(A1343, Sheet2!$A$2:$K$8265, 11)</f>
        <v>110.10129999999999</v>
      </c>
      <c r="F1343" s="7">
        <f t="shared" si="16"/>
        <v>2.5362499999999999</v>
      </c>
      <c r="G1343" s="8">
        <v>200000</v>
      </c>
      <c r="H1343" s="9">
        <f t="shared" si="17"/>
        <v>4200000</v>
      </c>
      <c r="I1343" s="10"/>
    </row>
    <row r="1344" spans="1:9" ht="14.25" customHeight="1">
      <c r="A1344" s="6" t="str">
        <f t="shared" si="15"/>
        <v>Blora 3 Bangkle_JIWOREJO</v>
      </c>
      <c r="B1344" s="11" t="s">
        <v>1166</v>
      </c>
      <c r="C1344" s="11" t="s">
        <v>1196</v>
      </c>
      <c r="D1344" s="11">
        <v>44.23</v>
      </c>
      <c r="E1344" s="7">
        <f>VLOOKUP(A1344, Sheet2!$A$2:$K$8265, 11)</f>
        <v>110.10129999999999</v>
      </c>
      <c r="F1344" s="7">
        <f t="shared" si="16"/>
        <v>5.5287499999999996</v>
      </c>
      <c r="G1344" s="8">
        <v>200000</v>
      </c>
      <c r="H1344" s="9">
        <f t="shared" si="17"/>
        <v>9000000</v>
      </c>
      <c r="I1344" s="10"/>
    </row>
    <row r="1345" spans="1:9" ht="14.25" customHeight="1">
      <c r="A1345" s="6" t="str">
        <f t="shared" si="15"/>
        <v>Blora 3 Bangkle_JOHO</v>
      </c>
      <c r="B1345" s="11" t="s">
        <v>1166</v>
      </c>
      <c r="C1345" s="11" t="s">
        <v>623</v>
      </c>
      <c r="D1345" s="11">
        <v>20.29</v>
      </c>
      <c r="E1345" s="7">
        <f>VLOOKUP(A1345, Sheet2!$A$2:$K$8265, 11)</f>
        <v>110.10129999999999</v>
      </c>
      <c r="F1345" s="7">
        <f t="shared" si="16"/>
        <v>2.5362499999999999</v>
      </c>
      <c r="G1345" s="8">
        <v>200000</v>
      </c>
      <c r="H1345" s="9">
        <f t="shared" si="17"/>
        <v>4200000</v>
      </c>
      <c r="I1345" s="10"/>
    </row>
    <row r="1346" spans="1:9" ht="14.25" customHeight="1">
      <c r="A1346" s="6" t="str">
        <f t="shared" si="15"/>
        <v>Blora 3 Bangkle_JOMBLANG</v>
      </c>
      <c r="B1346" s="11" t="s">
        <v>1166</v>
      </c>
      <c r="C1346" s="11" t="s">
        <v>1197</v>
      </c>
      <c r="D1346" s="11">
        <v>44.23</v>
      </c>
      <c r="E1346" s="7">
        <f>VLOOKUP(A1346, Sheet2!$A$2:$K$8265, 11)</f>
        <v>110.10129999999999</v>
      </c>
      <c r="F1346" s="7">
        <f t="shared" si="16"/>
        <v>5.5287499999999996</v>
      </c>
      <c r="G1346" s="8">
        <v>200000</v>
      </c>
      <c r="H1346" s="9">
        <f t="shared" si="17"/>
        <v>9000000</v>
      </c>
      <c r="I1346" s="10"/>
    </row>
    <row r="1347" spans="1:9" ht="14.25" customHeight="1">
      <c r="A1347" s="6" t="str">
        <f t="shared" si="15"/>
        <v>Blora 3 Bangkle_JUKUNG</v>
      </c>
      <c r="B1347" s="11" t="s">
        <v>1166</v>
      </c>
      <c r="C1347" s="11" t="s">
        <v>1198</v>
      </c>
      <c r="D1347" s="11">
        <v>20.29</v>
      </c>
      <c r="E1347" s="7">
        <f>VLOOKUP(A1347, Sheet2!$A$2:$K$8265, 11)</f>
        <v>110.10129999999999</v>
      </c>
      <c r="F1347" s="7">
        <f t="shared" si="16"/>
        <v>2.5362499999999999</v>
      </c>
      <c r="G1347" s="8">
        <v>200000</v>
      </c>
      <c r="H1347" s="9">
        <f t="shared" si="17"/>
        <v>4200000</v>
      </c>
      <c r="I1347" s="10"/>
    </row>
    <row r="1348" spans="1:9" ht="14.25" customHeight="1">
      <c r="A1348" s="6" t="str">
        <f t="shared" si="15"/>
        <v>Blora 3 Bangkle_JURANGJERO</v>
      </c>
      <c r="B1348" s="11" t="s">
        <v>1166</v>
      </c>
      <c r="C1348" s="11" t="s">
        <v>1199</v>
      </c>
      <c r="D1348" s="11">
        <v>44.23</v>
      </c>
      <c r="E1348" s="7">
        <f>VLOOKUP(A1348, Sheet2!$A$2:$K$8265, 11)</f>
        <v>110.10129999999999</v>
      </c>
      <c r="F1348" s="7">
        <f t="shared" si="16"/>
        <v>5.5287499999999996</v>
      </c>
      <c r="G1348" s="8">
        <v>200000</v>
      </c>
      <c r="H1348" s="9">
        <f t="shared" si="17"/>
        <v>9000000</v>
      </c>
      <c r="I1348" s="10"/>
    </row>
    <row r="1349" spans="1:9" ht="14.25" customHeight="1">
      <c r="A1349" s="6" t="str">
        <f t="shared" si="15"/>
        <v>Blora 3 Bangkle_KADIWONO</v>
      </c>
      <c r="B1349" s="11" t="s">
        <v>1166</v>
      </c>
      <c r="C1349" s="11" t="s">
        <v>1200</v>
      </c>
      <c r="D1349" s="11">
        <v>20.29</v>
      </c>
      <c r="E1349" s="7">
        <f>VLOOKUP(A1349, Sheet2!$A$2:$K$8265, 11)</f>
        <v>110.10129999999999</v>
      </c>
      <c r="F1349" s="7">
        <f t="shared" si="16"/>
        <v>2.5362499999999999</v>
      </c>
      <c r="G1349" s="8">
        <v>200000</v>
      </c>
      <c r="H1349" s="9">
        <f t="shared" si="17"/>
        <v>4200000</v>
      </c>
      <c r="I1349" s="10"/>
    </row>
    <row r="1350" spans="1:9" ht="14.25" customHeight="1">
      <c r="A1350" s="6" t="str">
        <f t="shared" si="15"/>
        <v>Blora 3 Bangkle_KAJAR</v>
      </c>
      <c r="B1350" s="11" t="s">
        <v>1166</v>
      </c>
      <c r="C1350" s="11" t="s">
        <v>1201</v>
      </c>
      <c r="D1350" s="11">
        <v>20.29</v>
      </c>
      <c r="E1350" s="7">
        <f>VLOOKUP(A1350, Sheet2!$A$2:$K$8265, 11)</f>
        <v>110.10129999999999</v>
      </c>
      <c r="F1350" s="7">
        <f t="shared" si="16"/>
        <v>2.5362499999999999</v>
      </c>
      <c r="G1350" s="8">
        <v>200000</v>
      </c>
      <c r="H1350" s="9">
        <f t="shared" si="17"/>
        <v>4200000</v>
      </c>
      <c r="I1350" s="10"/>
    </row>
    <row r="1351" spans="1:9" ht="14.25" customHeight="1">
      <c r="A1351" s="6" t="str">
        <f t="shared" si="15"/>
        <v>Blora 3 Bangkle_KALANGAN</v>
      </c>
      <c r="B1351" s="11" t="s">
        <v>1166</v>
      </c>
      <c r="C1351" s="11" t="s">
        <v>1202</v>
      </c>
      <c r="D1351" s="11">
        <v>44.23</v>
      </c>
      <c r="E1351" s="7">
        <f>VLOOKUP(A1351, Sheet2!$A$2:$K$8265, 11)</f>
        <v>110.10129999999999</v>
      </c>
      <c r="F1351" s="7">
        <f t="shared" si="16"/>
        <v>5.5287499999999996</v>
      </c>
      <c r="G1351" s="8">
        <v>200000</v>
      </c>
      <c r="H1351" s="9">
        <f t="shared" si="17"/>
        <v>9000000</v>
      </c>
      <c r="I1351" s="10"/>
    </row>
    <row r="1352" spans="1:9" ht="14.25" customHeight="1">
      <c r="A1352" s="6" t="str">
        <f t="shared" si="15"/>
        <v>Blora 3 Bangkle_KAMOLAN</v>
      </c>
      <c r="B1352" s="11" t="s">
        <v>1166</v>
      </c>
      <c r="C1352" s="11" t="s">
        <v>1203</v>
      </c>
      <c r="D1352" s="11">
        <v>44.23</v>
      </c>
      <c r="E1352" s="7">
        <f>VLOOKUP(A1352, Sheet2!$A$2:$K$8265, 11)</f>
        <v>110.10129999999999</v>
      </c>
      <c r="F1352" s="7">
        <f t="shared" si="16"/>
        <v>5.5287499999999996</v>
      </c>
      <c r="G1352" s="8">
        <v>200000</v>
      </c>
      <c r="H1352" s="9">
        <f t="shared" si="17"/>
        <v>9000000</v>
      </c>
      <c r="I1352" s="10"/>
    </row>
    <row r="1353" spans="1:9" ht="14.25" customHeight="1">
      <c r="A1353" s="6" t="str">
        <f t="shared" si="15"/>
        <v>Blora 3 Bangkle_KARANG</v>
      </c>
      <c r="B1353" s="11" t="s">
        <v>1166</v>
      </c>
      <c r="C1353" s="11" t="s">
        <v>629</v>
      </c>
      <c r="D1353" s="11">
        <v>44.23</v>
      </c>
      <c r="E1353" s="7">
        <f>VLOOKUP(A1353, Sheet2!$A$2:$K$8265, 11)</f>
        <v>110.10129999999999</v>
      </c>
      <c r="F1353" s="7">
        <f t="shared" si="16"/>
        <v>5.5287499999999996</v>
      </c>
      <c r="G1353" s="8">
        <v>200000</v>
      </c>
      <c r="H1353" s="9">
        <f t="shared" si="17"/>
        <v>9000000</v>
      </c>
      <c r="I1353" s="10"/>
    </row>
    <row r="1354" spans="1:9" ht="14.25" customHeight="1">
      <c r="A1354" s="6" t="str">
        <f t="shared" si="15"/>
        <v>Blora 3 Bangkle_KARANGANYAR</v>
      </c>
      <c r="B1354" s="11" t="s">
        <v>1166</v>
      </c>
      <c r="C1354" s="11" t="s">
        <v>125</v>
      </c>
      <c r="D1354" s="11">
        <v>44.23</v>
      </c>
      <c r="E1354" s="7">
        <f>VLOOKUP(A1354, Sheet2!$A$2:$K$8265, 11)</f>
        <v>110.10129999999999</v>
      </c>
      <c r="F1354" s="7">
        <f t="shared" si="16"/>
        <v>5.5287499999999996</v>
      </c>
      <c r="G1354" s="8">
        <v>200000</v>
      </c>
      <c r="H1354" s="9">
        <f t="shared" si="17"/>
        <v>9000000</v>
      </c>
      <c r="I1354" s="10"/>
    </row>
    <row r="1355" spans="1:9" ht="14.25" customHeight="1">
      <c r="A1355" s="6" t="str">
        <f t="shared" si="15"/>
        <v>Blora 3 Bangkle_KARANGASEM</v>
      </c>
      <c r="B1355" s="11" t="s">
        <v>1166</v>
      </c>
      <c r="C1355" s="11" t="s">
        <v>126</v>
      </c>
      <c r="D1355" s="11">
        <v>20.29</v>
      </c>
      <c r="E1355" s="7">
        <f>VLOOKUP(A1355, Sheet2!$A$2:$K$8265, 11)</f>
        <v>110.10129999999999</v>
      </c>
      <c r="F1355" s="7">
        <f t="shared" si="16"/>
        <v>2.5362499999999999</v>
      </c>
      <c r="G1355" s="8">
        <v>200000</v>
      </c>
      <c r="H1355" s="9">
        <f t="shared" si="17"/>
        <v>4200000</v>
      </c>
      <c r="I1355" s="10"/>
    </row>
    <row r="1356" spans="1:9" ht="14.25" customHeight="1">
      <c r="A1356" s="6" t="str">
        <f t="shared" si="15"/>
        <v>Blora 3 Bangkle_KAUMAN</v>
      </c>
      <c r="B1356" s="11" t="s">
        <v>1166</v>
      </c>
      <c r="C1356" s="11" t="s">
        <v>132</v>
      </c>
      <c r="D1356" s="11">
        <v>44.23</v>
      </c>
      <c r="E1356" s="7">
        <f>VLOOKUP(A1356, Sheet2!$A$2:$K$8265, 11)</f>
        <v>110.10129999999999</v>
      </c>
      <c r="F1356" s="7">
        <f t="shared" si="16"/>
        <v>5.5287499999999996</v>
      </c>
      <c r="G1356" s="8">
        <v>200000</v>
      </c>
      <c r="H1356" s="9">
        <f t="shared" si="17"/>
        <v>9000000</v>
      </c>
      <c r="I1356" s="10"/>
    </row>
    <row r="1357" spans="1:9" ht="14.25" customHeight="1">
      <c r="A1357" s="6" t="str">
        <f t="shared" si="15"/>
        <v>Blora 3 Bangkle_KAWENGAN</v>
      </c>
      <c r="B1357" s="11" t="s">
        <v>1166</v>
      </c>
      <c r="C1357" s="11" t="s">
        <v>1204</v>
      </c>
      <c r="D1357" s="11">
        <v>44.23</v>
      </c>
      <c r="E1357" s="7">
        <f>VLOOKUP(A1357, Sheet2!$A$2:$K$8265, 11)</f>
        <v>110.10129999999999</v>
      </c>
      <c r="F1357" s="7">
        <f t="shared" si="16"/>
        <v>5.5287499999999996</v>
      </c>
      <c r="G1357" s="8">
        <v>200000</v>
      </c>
      <c r="H1357" s="9">
        <f t="shared" si="17"/>
        <v>9000000</v>
      </c>
      <c r="I1357" s="10"/>
    </row>
    <row r="1358" spans="1:9" ht="14.25" customHeight="1">
      <c r="A1358" s="6" t="str">
        <f t="shared" si="15"/>
        <v>Blora 3 Bangkle_KEDUNGREJO</v>
      </c>
      <c r="B1358" s="11" t="s">
        <v>1166</v>
      </c>
      <c r="C1358" s="11" t="s">
        <v>637</v>
      </c>
      <c r="D1358" s="11">
        <v>44.23</v>
      </c>
      <c r="E1358" s="7">
        <f>VLOOKUP(A1358, Sheet2!$A$2:$K$8265, 11)</f>
        <v>110.10129999999999</v>
      </c>
      <c r="F1358" s="7">
        <f t="shared" si="16"/>
        <v>5.5287499999999996</v>
      </c>
      <c r="G1358" s="8">
        <v>200000</v>
      </c>
      <c r="H1358" s="9">
        <f t="shared" si="17"/>
        <v>9000000</v>
      </c>
      <c r="I1358" s="10"/>
    </row>
    <row r="1359" spans="1:9" ht="14.25" customHeight="1">
      <c r="A1359" s="6" t="str">
        <f t="shared" si="15"/>
        <v>Blora 3 Bangkle_KEMIRI</v>
      </c>
      <c r="B1359" s="11" t="s">
        <v>1166</v>
      </c>
      <c r="C1359" s="11" t="s">
        <v>1205</v>
      </c>
      <c r="D1359" s="11">
        <v>44.23</v>
      </c>
      <c r="E1359" s="7">
        <f>VLOOKUP(A1359, Sheet2!$A$2:$K$8265, 11)</f>
        <v>110.10129999999999</v>
      </c>
      <c r="F1359" s="7">
        <f t="shared" si="16"/>
        <v>5.5287499999999996</v>
      </c>
      <c r="G1359" s="8">
        <v>200000</v>
      </c>
      <c r="H1359" s="9">
        <f t="shared" si="17"/>
        <v>9000000</v>
      </c>
      <c r="I1359" s="10"/>
    </row>
    <row r="1360" spans="1:9" ht="14.25" customHeight="1">
      <c r="A1360" s="6" t="str">
        <f t="shared" si="15"/>
        <v>Blora 3 Bangkle_KESER</v>
      </c>
      <c r="B1360" s="11" t="s">
        <v>1166</v>
      </c>
      <c r="C1360" s="11" t="s">
        <v>1206</v>
      </c>
      <c r="D1360" s="11">
        <v>44.23</v>
      </c>
      <c r="E1360" s="7">
        <f>VLOOKUP(A1360, Sheet2!$A$2:$K$8265, 11)</f>
        <v>110.10129999999999</v>
      </c>
      <c r="F1360" s="7">
        <f t="shared" si="16"/>
        <v>5.5287499999999996</v>
      </c>
      <c r="G1360" s="8">
        <v>200000</v>
      </c>
      <c r="H1360" s="9">
        <f t="shared" si="17"/>
        <v>9000000</v>
      </c>
      <c r="I1360" s="10"/>
    </row>
    <row r="1361" spans="1:9" ht="14.25" customHeight="1">
      <c r="A1361" s="6" t="str">
        <f t="shared" si="15"/>
        <v>Blora 3 Bangkle_KETRINGAN</v>
      </c>
      <c r="B1361" s="11" t="s">
        <v>1166</v>
      </c>
      <c r="C1361" s="11" t="s">
        <v>1207</v>
      </c>
      <c r="D1361" s="11">
        <v>44.23</v>
      </c>
      <c r="E1361" s="7">
        <f>VLOOKUP(A1361, Sheet2!$A$2:$K$8265, 11)</f>
        <v>110.10129999999999</v>
      </c>
      <c r="F1361" s="7">
        <f t="shared" si="16"/>
        <v>5.5287499999999996</v>
      </c>
      <c r="G1361" s="8">
        <v>200000</v>
      </c>
      <c r="H1361" s="9">
        <f t="shared" si="17"/>
        <v>9000000</v>
      </c>
      <c r="I1361" s="10"/>
    </row>
    <row r="1362" spans="1:9" ht="14.25" customHeight="1">
      <c r="A1362" s="6" t="str">
        <f t="shared" si="15"/>
        <v>Blora 3 Bangkle_KLOPODUWUR</v>
      </c>
      <c r="B1362" s="11" t="s">
        <v>1166</v>
      </c>
      <c r="C1362" s="11" t="s">
        <v>1208</v>
      </c>
      <c r="D1362" s="11">
        <v>44.23</v>
      </c>
      <c r="E1362" s="7">
        <f>VLOOKUP(A1362, Sheet2!$A$2:$K$8265, 11)</f>
        <v>110.10129999999999</v>
      </c>
      <c r="F1362" s="7">
        <f t="shared" si="16"/>
        <v>5.5287499999999996</v>
      </c>
      <c r="G1362" s="8">
        <v>200000</v>
      </c>
      <c r="H1362" s="9">
        <f t="shared" si="17"/>
        <v>9000000</v>
      </c>
      <c r="I1362" s="10"/>
    </row>
    <row r="1363" spans="1:9" ht="14.25" customHeight="1">
      <c r="A1363" s="6" t="str">
        <f t="shared" si="15"/>
        <v>Blora 3 Bangkle_KUNDEN</v>
      </c>
      <c r="B1363" s="11" t="s">
        <v>1166</v>
      </c>
      <c r="C1363" s="11" t="s">
        <v>1209</v>
      </c>
      <c r="D1363" s="11">
        <v>44.23</v>
      </c>
      <c r="E1363" s="7">
        <f>VLOOKUP(A1363, Sheet2!$A$2:$K$8265, 11)</f>
        <v>110.10129999999999</v>
      </c>
      <c r="F1363" s="7">
        <f t="shared" si="16"/>
        <v>5.5287499999999996</v>
      </c>
      <c r="G1363" s="8">
        <v>200000</v>
      </c>
      <c r="H1363" s="9">
        <f t="shared" si="17"/>
        <v>9000000</v>
      </c>
      <c r="I1363" s="10"/>
    </row>
    <row r="1364" spans="1:9" ht="14.25" customHeight="1">
      <c r="A1364" s="6" t="str">
        <f t="shared" si="15"/>
        <v>Blora 3 Bangkle_MANTINGAN</v>
      </c>
      <c r="B1364" s="11" t="s">
        <v>1166</v>
      </c>
      <c r="C1364" s="11" t="s">
        <v>1210</v>
      </c>
      <c r="D1364" s="11">
        <v>20.29</v>
      </c>
      <c r="E1364" s="7">
        <f>VLOOKUP(A1364, Sheet2!$A$2:$K$8265, 11)</f>
        <v>110.10129999999999</v>
      </c>
      <c r="F1364" s="7">
        <f t="shared" si="16"/>
        <v>2.5362499999999999</v>
      </c>
      <c r="G1364" s="8">
        <v>200000</v>
      </c>
      <c r="H1364" s="9">
        <f t="shared" si="17"/>
        <v>4200000</v>
      </c>
      <c r="I1364" s="10"/>
    </row>
    <row r="1365" spans="1:9" ht="14.25" customHeight="1">
      <c r="A1365" s="6" t="str">
        <f t="shared" si="15"/>
        <v>Blora 3 Bangkle_MLANGSEN</v>
      </c>
      <c r="B1365" s="11" t="s">
        <v>1166</v>
      </c>
      <c r="C1365" s="11" t="s">
        <v>1211</v>
      </c>
      <c r="D1365" s="11">
        <v>44.23</v>
      </c>
      <c r="E1365" s="7">
        <f>VLOOKUP(A1365, Sheet2!$A$2:$K$8265, 11)</f>
        <v>110.10129999999999</v>
      </c>
      <c r="F1365" s="7">
        <f t="shared" si="16"/>
        <v>5.5287499999999996</v>
      </c>
      <c r="G1365" s="8">
        <v>200000</v>
      </c>
      <c r="H1365" s="9">
        <f t="shared" si="17"/>
        <v>9000000</v>
      </c>
      <c r="I1365" s="10"/>
    </row>
    <row r="1366" spans="1:9" ht="14.25" customHeight="1">
      <c r="A1366" s="6" t="str">
        <f t="shared" si="15"/>
        <v>Blora 3 Bangkle_NGADIPURWO</v>
      </c>
      <c r="B1366" s="11" t="s">
        <v>1166</v>
      </c>
      <c r="C1366" s="11" t="s">
        <v>1212</v>
      </c>
      <c r="D1366" s="11">
        <v>44.23</v>
      </c>
      <c r="E1366" s="7">
        <f>VLOOKUP(A1366, Sheet2!$A$2:$K$8265, 11)</f>
        <v>110.10129999999999</v>
      </c>
      <c r="F1366" s="7">
        <f t="shared" si="16"/>
        <v>5.5287499999999996</v>
      </c>
      <c r="G1366" s="8">
        <v>200000</v>
      </c>
      <c r="H1366" s="9">
        <f t="shared" si="17"/>
        <v>9000000</v>
      </c>
      <c r="I1366" s="10"/>
    </row>
    <row r="1367" spans="1:9" ht="14.25" customHeight="1">
      <c r="A1367" s="6" t="str">
        <f t="shared" si="15"/>
        <v>Blora 3 Bangkle_NGAJARAN</v>
      </c>
      <c r="B1367" s="11" t="s">
        <v>1166</v>
      </c>
      <c r="C1367" s="11" t="s">
        <v>1213</v>
      </c>
      <c r="D1367" s="11">
        <v>20.29</v>
      </c>
      <c r="E1367" s="7">
        <f>VLOOKUP(A1367, Sheet2!$A$2:$K$8265, 11)</f>
        <v>110.10129999999999</v>
      </c>
      <c r="F1367" s="7">
        <f t="shared" si="16"/>
        <v>2.5362499999999999</v>
      </c>
      <c r="G1367" s="8">
        <v>200000</v>
      </c>
      <c r="H1367" s="9">
        <f t="shared" si="17"/>
        <v>4200000</v>
      </c>
      <c r="I1367" s="10"/>
    </row>
    <row r="1368" spans="1:9" ht="14.25" customHeight="1">
      <c r="A1368" s="6" t="str">
        <f t="shared" si="15"/>
        <v>Blora 3 Bangkle_NGAMPEL</v>
      </c>
      <c r="B1368" s="11" t="s">
        <v>1166</v>
      </c>
      <c r="C1368" s="11" t="s">
        <v>1214</v>
      </c>
      <c r="D1368" s="11">
        <v>44.23</v>
      </c>
      <c r="E1368" s="7">
        <f>VLOOKUP(A1368, Sheet2!$A$2:$K$8265, 11)</f>
        <v>110.10129999999999</v>
      </c>
      <c r="F1368" s="7">
        <f t="shared" si="16"/>
        <v>5.5287499999999996</v>
      </c>
      <c r="G1368" s="8">
        <v>200000</v>
      </c>
      <c r="H1368" s="9">
        <f t="shared" si="17"/>
        <v>9000000</v>
      </c>
      <c r="I1368" s="10"/>
    </row>
    <row r="1369" spans="1:9" ht="14.25" customHeight="1">
      <c r="A1369" s="6" t="str">
        <f t="shared" si="15"/>
        <v>Blora 3 Bangkle_NGAMPON</v>
      </c>
      <c r="B1369" s="11" t="s">
        <v>1166</v>
      </c>
      <c r="C1369" s="11" t="s">
        <v>1215</v>
      </c>
      <c r="D1369" s="11">
        <v>44.23</v>
      </c>
      <c r="E1369" s="7">
        <f>VLOOKUP(A1369, Sheet2!$A$2:$K$8265, 11)</f>
        <v>110.10129999999999</v>
      </c>
      <c r="F1369" s="7">
        <f t="shared" si="16"/>
        <v>5.5287499999999996</v>
      </c>
      <c r="G1369" s="8">
        <v>200000</v>
      </c>
      <c r="H1369" s="9">
        <f t="shared" si="17"/>
        <v>9000000</v>
      </c>
      <c r="I1369" s="10"/>
    </row>
    <row r="1370" spans="1:9" ht="14.25" customHeight="1">
      <c r="A1370" s="6" t="str">
        <f t="shared" si="15"/>
        <v>Blora 3 Bangkle_NGLANGITAN</v>
      </c>
      <c r="B1370" s="11" t="s">
        <v>1166</v>
      </c>
      <c r="C1370" s="11" t="s">
        <v>1216</v>
      </c>
      <c r="D1370" s="11">
        <v>44.23</v>
      </c>
      <c r="E1370" s="7">
        <f>VLOOKUP(A1370, Sheet2!$A$2:$K$8265, 11)</f>
        <v>110.10129999999999</v>
      </c>
      <c r="F1370" s="7">
        <f t="shared" si="16"/>
        <v>5.5287499999999996</v>
      </c>
      <c r="G1370" s="8">
        <v>200000</v>
      </c>
      <c r="H1370" s="9">
        <f t="shared" si="17"/>
        <v>9000000</v>
      </c>
      <c r="I1370" s="10"/>
    </row>
    <row r="1371" spans="1:9" ht="14.25" customHeight="1">
      <c r="A1371" s="6" t="str">
        <f t="shared" si="15"/>
        <v>Blora 3 Bangkle_NGLAROHGUNUNG</v>
      </c>
      <c r="B1371" s="11" t="s">
        <v>1166</v>
      </c>
      <c r="C1371" s="11" t="s">
        <v>1217</v>
      </c>
      <c r="D1371" s="11">
        <v>44.23</v>
      </c>
      <c r="E1371" s="7">
        <f>VLOOKUP(A1371, Sheet2!$A$2:$K$8265, 11)</f>
        <v>110.10129999999999</v>
      </c>
      <c r="F1371" s="7">
        <f t="shared" si="16"/>
        <v>5.5287499999999996</v>
      </c>
      <c r="G1371" s="8">
        <v>200000</v>
      </c>
      <c r="H1371" s="9">
        <f t="shared" si="17"/>
        <v>9000000</v>
      </c>
      <c r="I1371" s="10"/>
    </row>
    <row r="1372" spans="1:9" ht="14.25" customHeight="1">
      <c r="A1372" s="6" t="str">
        <f t="shared" si="15"/>
        <v>Blora 3 Bangkle_NGLENGKIR</v>
      </c>
      <c r="B1372" s="11" t="s">
        <v>1166</v>
      </c>
      <c r="C1372" s="11" t="s">
        <v>1218</v>
      </c>
      <c r="D1372" s="11">
        <v>44.23</v>
      </c>
      <c r="E1372" s="7">
        <f>VLOOKUP(A1372, Sheet2!$A$2:$K$8265, 11)</f>
        <v>110.10129999999999</v>
      </c>
      <c r="F1372" s="7">
        <f t="shared" si="16"/>
        <v>5.5287499999999996</v>
      </c>
      <c r="G1372" s="8">
        <v>200000</v>
      </c>
      <c r="H1372" s="9">
        <f t="shared" si="17"/>
        <v>9000000</v>
      </c>
      <c r="I1372" s="10"/>
    </row>
    <row r="1373" spans="1:9" ht="14.25" customHeight="1">
      <c r="A1373" s="6" t="str">
        <f t="shared" si="15"/>
        <v>Blora 3 Bangkle_NGLIRON</v>
      </c>
      <c r="B1373" s="11" t="s">
        <v>1166</v>
      </c>
      <c r="C1373" s="11" t="s">
        <v>1219</v>
      </c>
      <c r="D1373" s="11">
        <v>44.23</v>
      </c>
      <c r="E1373" s="7">
        <f>VLOOKUP(A1373, Sheet2!$A$2:$K$8265, 11)</f>
        <v>110.10129999999999</v>
      </c>
      <c r="F1373" s="7">
        <f t="shared" si="16"/>
        <v>5.5287499999999996</v>
      </c>
      <c r="G1373" s="8">
        <v>200000</v>
      </c>
      <c r="H1373" s="9">
        <f t="shared" si="17"/>
        <v>9000000</v>
      </c>
      <c r="I1373" s="10"/>
    </row>
    <row r="1374" spans="1:9" ht="14.25" customHeight="1">
      <c r="A1374" s="6" t="str">
        <f t="shared" si="15"/>
        <v>Blora 3 Bangkle_NGLOBO</v>
      </c>
      <c r="B1374" s="11" t="s">
        <v>1166</v>
      </c>
      <c r="C1374" s="11" t="s">
        <v>1220</v>
      </c>
      <c r="D1374" s="11">
        <v>44.23</v>
      </c>
      <c r="E1374" s="7">
        <f>VLOOKUP(A1374, Sheet2!$A$2:$K$8265, 11)</f>
        <v>110.10129999999999</v>
      </c>
      <c r="F1374" s="7">
        <f t="shared" si="16"/>
        <v>5.5287499999999996</v>
      </c>
      <c r="G1374" s="8">
        <v>200000</v>
      </c>
      <c r="H1374" s="9">
        <f t="shared" si="17"/>
        <v>9000000</v>
      </c>
      <c r="I1374" s="10"/>
    </row>
    <row r="1375" spans="1:9" ht="14.25" customHeight="1">
      <c r="A1375" s="6" t="str">
        <f t="shared" si="15"/>
        <v>Blora 3 Bangkle_PALON</v>
      </c>
      <c r="B1375" s="11" t="s">
        <v>1166</v>
      </c>
      <c r="C1375" s="11" t="s">
        <v>1221</v>
      </c>
      <c r="D1375" s="11">
        <v>44.23</v>
      </c>
      <c r="E1375" s="7">
        <f>VLOOKUP(A1375, Sheet2!$A$2:$K$8265, 11)</f>
        <v>110.10129999999999</v>
      </c>
      <c r="F1375" s="7">
        <f t="shared" si="16"/>
        <v>5.5287499999999996</v>
      </c>
      <c r="G1375" s="8">
        <v>200000</v>
      </c>
      <c r="H1375" s="9">
        <f t="shared" si="17"/>
        <v>9000000</v>
      </c>
      <c r="I1375" s="10"/>
    </row>
    <row r="1376" spans="1:9" ht="14.25" customHeight="1">
      <c r="A1376" s="6" t="str">
        <f t="shared" si="15"/>
        <v>Blora 3 Bangkle_PASEDAN</v>
      </c>
      <c r="B1376" s="11" t="s">
        <v>1166</v>
      </c>
      <c r="C1376" s="11" t="s">
        <v>1222</v>
      </c>
      <c r="D1376" s="11">
        <v>20.29</v>
      </c>
      <c r="E1376" s="7">
        <f>VLOOKUP(A1376, Sheet2!$A$2:$K$8265, 11)</f>
        <v>110.10129999999999</v>
      </c>
      <c r="F1376" s="7">
        <f t="shared" si="16"/>
        <v>2.5362499999999999</v>
      </c>
      <c r="G1376" s="8">
        <v>200000</v>
      </c>
      <c r="H1376" s="9">
        <f t="shared" si="17"/>
        <v>4200000</v>
      </c>
      <c r="I1376" s="10"/>
    </row>
    <row r="1377" spans="1:9" ht="14.25" customHeight="1">
      <c r="A1377" s="6" t="str">
        <f t="shared" si="15"/>
        <v>Blora 3 Bangkle_PASUCEN</v>
      </c>
      <c r="B1377" s="11" t="s">
        <v>1166</v>
      </c>
      <c r="C1377" s="11" t="s">
        <v>1223</v>
      </c>
      <c r="D1377" s="11">
        <v>20.29</v>
      </c>
      <c r="E1377" s="7">
        <f>VLOOKUP(A1377, Sheet2!$A$2:$K$8265, 11)</f>
        <v>110.10129999999999</v>
      </c>
      <c r="F1377" s="7">
        <f t="shared" si="16"/>
        <v>2.5362499999999999</v>
      </c>
      <c r="G1377" s="8">
        <v>200000</v>
      </c>
      <c r="H1377" s="9">
        <f t="shared" si="17"/>
        <v>4200000</v>
      </c>
      <c r="I1377" s="10"/>
    </row>
    <row r="1378" spans="1:9" ht="14.25" customHeight="1">
      <c r="A1378" s="6" t="str">
        <f t="shared" si="15"/>
        <v>Blora 3 Bangkle_PATALAN</v>
      </c>
      <c r="B1378" s="11" t="s">
        <v>1166</v>
      </c>
      <c r="C1378" s="11" t="s">
        <v>1224</v>
      </c>
      <c r="D1378" s="11">
        <v>44.23</v>
      </c>
      <c r="E1378" s="7">
        <f>VLOOKUP(A1378, Sheet2!$A$2:$K$8265, 11)</f>
        <v>110.10129999999999</v>
      </c>
      <c r="F1378" s="7">
        <f t="shared" si="16"/>
        <v>5.5287499999999996</v>
      </c>
      <c r="G1378" s="8">
        <v>200000</v>
      </c>
      <c r="H1378" s="9">
        <f t="shared" si="17"/>
        <v>9000000</v>
      </c>
      <c r="I1378" s="10"/>
    </row>
    <row r="1379" spans="1:9" ht="14.25" customHeight="1">
      <c r="A1379" s="6" t="str">
        <f t="shared" si="15"/>
        <v>Blora 3 Bangkle_PELEM</v>
      </c>
      <c r="B1379" s="11" t="s">
        <v>1166</v>
      </c>
      <c r="C1379" s="11" t="s">
        <v>684</v>
      </c>
      <c r="D1379" s="11">
        <v>44.23</v>
      </c>
      <c r="E1379" s="7">
        <f>VLOOKUP(A1379, Sheet2!$A$2:$K$8265, 11)</f>
        <v>110.10129999999999</v>
      </c>
      <c r="F1379" s="7">
        <f t="shared" si="16"/>
        <v>5.5287499999999996</v>
      </c>
      <c r="G1379" s="8">
        <v>200000</v>
      </c>
      <c r="H1379" s="9">
        <f t="shared" si="17"/>
        <v>9000000</v>
      </c>
      <c r="I1379" s="10"/>
    </row>
    <row r="1380" spans="1:9" ht="14.25" customHeight="1">
      <c r="A1380" s="6" t="str">
        <f t="shared" si="15"/>
        <v>Blora 3 Bangkle_PINGGAN</v>
      </c>
      <c r="B1380" s="11" t="s">
        <v>1166</v>
      </c>
      <c r="C1380" s="11" t="s">
        <v>1225</v>
      </c>
      <c r="D1380" s="11">
        <v>20.29</v>
      </c>
      <c r="E1380" s="7">
        <f>VLOOKUP(A1380, Sheet2!$A$2:$K$8265, 11)</f>
        <v>110.10129999999999</v>
      </c>
      <c r="F1380" s="7">
        <f t="shared" si="16"/>
        <v>2.5362499999999999</v>
      </c>
      <c r="G1380" s="8">
        <v>200000</v>
      </c>
      <c r="H1380" s="9">
        <f t="shared" si="17"/>
        <v>4200000</v>
      </c>
      <c r="I1380" s="10"/>
    </row>
    <row r="1381" spans="1:9" ht="14.25" customHeight="1">
      <c r="A1381" s="6" t="str">
        <f t="shared" si="15"/>
        <v>Blora 3 Bangkle_PLANTUNGAN</v>
      </c>
      <c r="B1381" s="11" t="s">
        <v>1166</v>
      </c>
      <c r="C1381" s="11" t="s">
        <v>1226</v>
      </c>
      <c r="D1381" s="11">
        <v>44.23</v>
      </c>
      <c r="E1381" s="7">
        <f>VLOOKUP(A1381, Sheet2!$A$2:$K$8265, 11)</f>
        <v>110.10129999999999</v>
      </c>
      <c r="F1381" s="7">
        <f t="shared" si="16"/>
        <v>5.5287499999999996</v>
      </c>
      <c r="G1381" s="8">
        <v>200000</v>
      </c>
      <c r="H1381" s="9">
        <f t="shared" si="17"/>
        <v>9000000</v>
      </c>
      <c r="I1381" s="10"/>
    </row>
    <row r="1382" spans="1:9" ht="14.25" customHeight="1">
      <c r="A1382" s="6" t="str">
        <f t="shared" si="15"/>
        <v>Blora 3 Bangkle_PLOSOREJO</v>
      </c>
      <c r="B1382" s="11" t="s">
        <v>1166</v>
      </c>
      <c r="C1382" s="11" t="s">
        <v>692</v>
      </c>
      <c r="D1382" s="11">
        <v>44.23</v>
      </c>
      <c r="E1382" s="7">
        <f>VLOOKUP(A1382, Sheet2!$A$2:$K$8265, 11)</f>
        <v>110.10129999999999</v>
      </c>
      <c r="F1382" s="7">
        <f t="shared" si="16"/>
        <v>5.5287499999999996</v>
      </c>
      <c r="G1382" s="8">
        <v>200000</v>
      </c>
      <c r="H1382" s="9">
        <f t="shared" si="17"/>
        <v>9000000</v>
      </c>
      <c r="I1382" s="10"/>
    </row>
    <row r="1383" spans="1:9" ht="14.25" customHeight="1">
      <c r="A1383" s="6" t="str">
        <f t="shared" si="15"/>
        <v>Blora 3 Bangkle_PRANTAAN</v>
      </c>
      <c r="B1383" s="11" t="s">
        <v>1166</v>
      </c>
      <c r="C1383" s="11" t="s">
        <v>1227</v>
      </c>
      <c r="D1383" s="11">
        <v>44.23</v>
      </c>
      <c r="E1383" s="7">
        <f>VLOOKUP(A1383, Sheet2!$A$2:$K$8265, 11)</f>
        <v>110.10129999999999</v>
      </c>
      <c r="F1383" s="7">
        <f t="shared" si="16"/>
        <v>5.5287499999999996</v>
      </c>
      <c r="G1383" s="8">
        <v>200000</v>
      </c>
      <c r="H1383" s="9">
        <f t="shared" si="17"/>
        <v>9000000</v>
      </c>
      <c r="I1383" s="10"/>
    </row>
    <row r="1384" spans="1:9" ht="14.25" customHeight="1">
      <c r="A1384" s="6" t="str">
        <f t="shared" si="15"/>
        <v>Blora 3 Bangkle_PULEDAGEL</v>
      </c>
      <c r="B1384" s="11" t="s">
        <v>1166</v>
      </c>
      <c r="C1384" s="11" t="s">
        <v>1228</v>
      </c>
      <c r="D1384" s="11">
        <v>44.23</v>
      </c>
      <c r="E1384" s="7">
        <f>VLOOKUP(A1384, Sheet2!$A$2:$K$8265, 11)</f>
        <v>110.10129999999999</v>
      </c>
      <c r="F1384" s="7">
        <f t="shared" si="16"/>
        <v>5.5287499999999996</v>
      </c>
      <c r="G1384" s="8">
        <v>200000</v>
      </c>
      <c r="H1384" s="9">
        <f t="shared" si="17"/>
        <v>9000000</v>
      </c>
      <c r="I1384" s="10"/>
    </row>
    <row r="1385" spans="1:9" ht="14.25" customHeight="1">
      <c r="A1385" s="6" t="str">
        <f t="shared" si="15"/>
        <v>Blora 3 Bangkle_PURWOREJO</v>
      </c>
      <c r="B1385" s="11" t="s">
        <v>1166</v>
      </c>
      <c r="C1385" s="11" t="s">
        <v>477</v>
      </c>
      <c r="D1385" s="11">
        <v>44.23</v>
      </c>
      <c r="E1385" s="7">
        <f>VLOOKUP(A1385, Sheet2!$A$2:$K$8265, 11)</f>
        <v>110.10129999999999</v>
      </c>
      <c r="F1385" s="7">
        <f t="shared" si="16"/>
        <v>5.5287499999999996</v>
      </c>
      <c r="G1385" s="8">
        <v>200000</v>
      </c>
      <c r="H1385" s="9">
        <f t="shared" si="17"/>
        <v>9000000</v>
      </c>
      <c r="I1385" s="10"/>
    </row>
    <row r="1386" spans="1:9" ht="14.25" customHeight="1">
      <c r="A1386" s="6" t="str">
        <f t="shared" si="15"/>
        <v>Blora 3 Bangkle_PURWOSARI</v>
      </c>
      <c r="B1386" s="11" t="s">
        <v>1166</v>
      </c>
      <c r="C1386" s="11" t="s">
        <v>478</v>
      </c>
      <c r="D1386" s="11">
        <v>44.23</v>
      </c>
      <c r="E1386" s="7">
        <f>VLOOKUP(A1386, Sheet2!$A$2:$K$8265, 11)</f>
        <v>110.10129999999999</v>
      </c>
      <c r="F1386" s="7">
        <f t="shared" si="16"/>
        <v>5.5287499999999996</v>
      </c>
      <c r="G1386" s="8">
        <v>200000</v>
      </c>
      <c r="H1386" s="9">
        <f t="shared" si="17"/>
        <v>9000000</v>
      </c>
      <c r="I1386" s="10"/>
    </row>
    <row r="1387" spans="1:9" ht="14.25" customHeight="1">
      <c r="A1387" s="6" t="str">
        <f t="shared" si="15"/>
        <v>Blora 3 Bangkle_SALE</v>
      </c>
      <c r="B1387" s="11" t="s">
        <v>1166</v>
      </c>
      <c r="C1387" s="11" t="s">
        <v>1229</v>
      </c>
      <c r="D1387" s="11">
        <v>20.29</v>
      </c>
      <c r="E1387" s="7">
        <f>VLOOKUP(A1387, Sheet2!$A$2:$K$8265, 11)</f>
        <v>110.10129999999999</v>
      </c>
      <c r="F1387" s="7">
        <f t="shared" si="16"/>
        <v>2.5362499999999999</v>
      </c>
      <c r="G1387" s="8">
        <v>200000</v>
      </c>
      <c r="H1387" s="9">
        <f t="shared" si="17"/>
        <v>4200000</v>
      </c>
      <c r="I1387" s="10"/>
    </row>
    <row r="1388" spans="1:9" ht="14.25" customHeight="1">
      <c r="A1388" s="6" t="str">
        <f t="shared" si="15"/>
        <v>Blora 3 Bangkle_SAMBONGREJO</v>
      </c>
      <c r="B1388" s="11" t="s">
        <v>1166</v>
      </c>
      <c r="C1388" s="11" t="s">
        <v>1230</v>
      </c>
      <c r="D1388" s="11">
        <v>44.23</v>
      </c>
      <c r="E1388" s="7">
        <f>VLOOKUP(A1388, Sheet2!$A$2:$K$8265, 11)</f>
        <v>110.10129999999999</v>
      </c>
      <c r="F1388" s="7">
        <f t="shared" si="16"/>
        <v>5.5287499999999996</v>
      </c>
      <c r="G1388" s="8">
        <v>200000</v>
      </c>
      <c r="H1388" s="9">
        <f t="shared" si="17"/>
        <v>9000000</v>
      </c>
      <c r="I1388" s="10"/>
    </row>
    <row r="1389" spans="1:9" ht="14.25" customHeight="1">
      <c r="A1389" s="6" t="str">
        <f t="shared" si="15"/>
        <v>Blora 3 Bangkle_SARIREJO</v>
      </c>
      <c r="B1389" s="11" t="s">
        <v>1166</v>
      </c>
      <c r="C1389" s="11" t="s">
        <v>1231</v>
      </c>
      <c r="D1389" s="11">
        <v>44.23</v>
      </c>
      <c r="E1389" s="7">
        <f>VLOOKUP(A1389, Sheet2!$A$2:$K$8265, 11)</f>
        <v>110.10129999999999</v>
      </c>
      <c r="F1389" s="7">
        <f t="shared" si="16"/>
        <v>5.5287499999999996</v>
      </c>
      <c r="G1389" s="8">
        <v>200000</v>
      </c>
      <c r="H1389" s="9">
        <f t="shared" si="17"/>
        <v>9000000</v>
      </c>
      <c r="I1389" s="10"/>
    </row>
    <row r="1390" spans="1:9" ht="14.25" customHeight="1">
      <c r="A1390" s="6" t="str">
        <f t="shared" si="15"/>
        <v>Blora 3 Bangkle_SEMAMPIR</v>
      </c>
      <c r="B1390" s="11" t="s">
        <v>1166</v>
      </c>
      <c r="C1390" s="11" t="s">
        <v>214</v>
      </c>
      <c r="D1390" s="11">
        <v>44.23</v>
      </c>
      <c r="E1390" s="7">
        <f>VLOOKUP(A1390, Sheet2!$A$2:$K$8265, 11)</f>
        <v>110.10129999999999</v>
      </c>
      <c r="F1390" s="7">
        <f t="shared" si="16"/>
        <v>5.5287499999999996</v>
      </c>
      <c r="G1390" s="8">
        <v>200000</v>
      </c>
      <c r="H1390" s="9">
        <f t="shared" si="17"/>
        <v>9000000</v>
      </c>
      <c r="I1390" s="10"/>
    </row>
    <row r="1391" spans="1:9" ht="14.25" customHeight="1">
      <c r="A1391" s="6" t="str">
        <f t="shared" si="15"/>
        <v>Blora 3 Bangkle_SEMANGGI</v>
      </c>
      <c r="B1391" s="11" t="s">
        <v>1166</v>
      </c>
      <c r="C1391" s="11" t="s">
        <v>1232</v>
      </c>
      <c r="D1391" s="11">
        <v>44.23</v>
      </c>
      <c r="E1391" s="7">
        <f>VLOOKUP(A1391, Sheet2!$A$2:$K$8265, 11)</f>
        <v>110.10129999999999</v>
      </c>
      <c r="F1391" s="7">
        <f t="shared" si="16"/>
        <v>5.5287499999999996</v>
      </c>
      <c r="G1391" s="8">
        <v>200000</v>
      </c>
      <c r="H1391" s="9">
        <f t="shared" si="17"/>
        <v>9000000</v>
      </c>
      <c r="I1391" s="10"/>
    </row>
    <row r="1392" spans="1:9" ht="14.25" customHeight="1">
      <c r="A1392" s="6" t="str">
        <f t="shared" si="15"/>
        <v>Blora 3 Bangkle_SEMBONGIN</v>
      </c>
      <c r="B1392" s="11" t="s">
        <v>1166</v>
      </c>
      <c r="C1392" s="11" t="s">
        <v>1233</v>
      </c>
      <c r="D1392" s="11">
        <v>44.23</v>
      </c>
      <c r="E1392" s="7">
        <f>VLOOKUP(A1392, Sheet2!$A$2:$K$8265, 11)</f>
        <v>110.10129999999999</v>
      </c>
      <c r="F1392" s="7">
        <f t="shared" si="16"/>
        <v>5.5287499999999996</v>
      </c>
      <c r="G1392" s="8">
        <v>200000</v>
      </c>
      <c r="H1392" s="9">
        <f t="shared" si="17"/>
        <v>9000000</v>
      </c>
      <c r="I1392" s="10"/>
    </row>
    <row r="1393" spans="1:9" ht="14.25" customHeight="1">
      <c r="A1393" s="6" t="str">
        <f t="shared" si="15"/>
        <v>Blora 3 Bangkle_SENDANGHARJO</v>
      </c>
      <c r="B1393" s="11" t="s">
        <v>1166</v>
      </c>
      <c r="C1393" s="11" t="s">
        <v>1234</v>
      </c>
      <c r="D1393" s="11">
        <v>44.23</v>
      </c>
      <c r="E1393" s="7">
        <f>VLOOKUP(A1393, Sheet2!$A$2:$K$8265, 11)</f>
        <v>110.10129999999999</v>
      </c>
      <c r="F1393" s="7">
        <f t="shared" si="16"/>
        <v>5.5287499999999996</v>
      </c>
      <c r="G1393" s="8">
        <v>200000</v>
      </c>
      <c r="H1393" s="9">
        <f t="shared" si="17"/>
        <v>9000000</v>
      </c>
      <c r="I1393" s="10"/>
    </row>
    <row r="1394" spans="1:9" ht="14.25" customHeight="1">
      <c r="A1394" s="6" t="str">
        <f t="shared" si="15"/>
        <v>Blora 3 Bangkle_SENDANGMULYO</v>
      </c>
      <c r="B1394" s="11" t="s">
        <v>1166</v>
      </c>
      <c r="C1394" s="11" t="s">
        <v>720</v>
      </c>
      <c r="D1394" s="11">
        <v>20.29</v>
      </c>
      <c r="E1394" s="7">
        <f>VLOOKUP(A1394, Sheet2!$A$2:$K$8265, 11)</f>
        <v>110.10129999999999</v>
      </c>
      <c r="F1394" s="7">
        <f t="shared" si="16"/>
        <v>2.5362499999999999</v>
      </c>
      <c r="G1394" s="8">
        <v>200000</v>
      </c>
      <c r="H1394" s="9">
        <f t="shared" si="17"/>
        <v>4200000</v>
      </c>
      <c r="I1394" s="10"/>
    </row>
    <row r="1395" spans="1:9" ht="14.25" customHeight="1">
      <c r="A1395" s="6" t="str">
        <f t="shared" si="15"/>
        <v>Blora 3 Bangkle_SENDANGREJO</v>
      </c>
      <c r="B1395" s="11" t="s">
        <v>1166</v>
      </c>
      <c r="C1395" s="11" t="s">
        <v>721</v>
      </c>
      <c r="D1395" s="11">
        <v>44.23</v>
      </c>
      <c r="E1395" s="7">
        <f>VLOOKUP(A1395, Sheet2!$A$2:$K$8265, 11)</f>
        <v>110.10129999999999</v>
      </c>
      <c r="F1395" s="7">
        <f t="shared" si="16"/>
        <v>5.5287499999999996</v>
      </c>
      <c r="G1395" s="8">
        <v>200000</v>
      </c>
      <c r="H1395" s="9">
        <f t="shared" si="17"/>
        <v>9000000</v>
      </c>
      <c r="I1395" s="10"/>
    </row>
    <row r="1396" spans="1:9" ht="14.25" customHeight="1">
      <c r="A1396" s="6" t="str">
        <f t="shared" si="15"/>
        <v>Blora 3 Bangkle_SENDANGWUNGU</v>
      </c>
      <c r="B1396" s="11" t="s">
        <v>1166</v>
      </c>
      <c r="C1396" s="11" t="s">
        <v>1235</v>
      </c>
      <c r="D1396" s="11">
        <v>44.23</v>
      </c>
      <c r="E1396" s="7">
        <f>VLOOKUP(A1396, Sheet2!$A$2:$K$8265, 11)</f>
        <v>110.10129999999999</v>
      </c>
      <c r="F1396" s="7">
        <f t="shared" si="16"/>
        <v>5.5287499999999996</v>
      </c>
      <c r="G1396" s="8">
        <v>200000</v>
      </c>
      <c r="H1396" s="9">
        <f t="shared" si="17"/>
        <v>9000000</v>
      </c>
      <c r="I1396" s="10"/>
    </row>
    <row r="1397" spans="1:9" ht="14.25" customHeight="1">
      <c r="A1397" s="6" t="str">
        <f t="shared" si="15"/>
        <v>Blora 3 Bangkle_SESO</v>
      </c>
      <c r="B1397" s="11" t="s">
        <v>1166</v>
      </c>
      <c r="C1397" s="11" t="s">
        <v>1236</v>
      </c>
      <c r="D1397" s="11">
        <v>44.23</v>
      </c>
      <c r="E1397" s="7">
        <f>VLOOKUP(A1397, Sheet2!$A$2:$K$8265, 11)</f>
        <v>110.10129999999999</v>
      </c>
      <c r="F1397" s="7">
        <f t="shared" si="16"/>
        <v>5.5287499999999996</v>
      </c>
      <c r="G1397" s="8">
        <v>200000</v>
      </c>
      <c r="H1397" s="9">
        <f t="shared" si="17"/>
        <v>9000000</v>
      </c>
      <c r="I1397" s="10"/>
    </row>
    <row r="1398" spans="1:9" ht="14.25" customHeight="1">
      <c r="A1398" s="6" t="str">
        <f t="shared" si="15"/>
        <v>Blora 3 Bangkle_SIDOMULYO</v>
      </c>
      <c r="B1398" s="11" t="s">
        <v>1166</v>
      </c>
      <c r="C1398" s="11" t="s">
        <v>221</v>
      </c>
      <c r="D1398" s="11">
        <v>44.23</v>
      </c>
      <c r="E1398" s="7">
        <f>VLOOKUP(A1398, Sheet2!$A$2:$K$8265, 11)</f>
        <v>110.10129999999999</v>
      </c>
      <c r="F1398" s="7">
        <f t="shared" si="16"/>
        <v>5.5287499999999996</v>
      </c>
      <c r="G1398" s="8">
        <v>200000</v>
      </c>
      <c r="H1398" s="9">
        <f t="shared" si="17"/>
        <v>9000000</v>
      </c>
      <c r="I1398" s="10"/>
    </row>
    <row r="1399" spans="1:9" ht="14.25" customHeight="1">
      <c r="A1399" s="6" t="str">
        <f t="shared" si="15"/>
        <v>Blora 3 Bangkle_SINGONEGORO</v>
      </c>
      <c r="B1399" s="11" t="s">
        <v>1166</v>
      </c>
      <c r="C1399" s="11" t="s">
        <v>1237</v>
      </c>
      <c r="D1399" s="11">
        <v>44.23</v>
      </c>
      <c r="E1399" s="7">
        <f>VLOOKUP(A1399, Sheet2!$A$2:$K$8265, 11)</f>
        <v>110.10129999999999</v>
      </c>
      <c r="F1399" s="7">
        <f t="shared" si="16"/>
        <v>5.5287499999999996</v>
      </c>
      <c r="G1399" s="8">
        <v>200000</v>
      </c>
      <c r="H1399" s="9">
        <f t="shared" si="17"/>
        <v>9000000</v>
      </c>
      <c r="I1399" s="10"/>
    </row>
    <row r="1400" spans="1:9" ht="14.25" customHeight="1">
      <c r="A1400" s="6" t="str">
        <f t="shared" si="15"/>
        <v>Blora 3 Bangkle_SITIREJO</v>
      </c>
      <c r="B1400" s="11" t="s">
        <v>1166</v>
      </c>
      <c r="C1400" s="11" t="s">
        <v>1238</v>
      </c>
      <c r="D1400" s="11">
        <v>44.23</v>
      </c>
      <c r="E1400" s="7">
        <f>VLOOKUP(A1400, Sheet2!$A$2:$K$8265, 11)</f>
        <v>110.10129999999999</v>
      </c>
      <c r="F1400" s="7">
        <f t="shared" si="16"/>
        <v>5.5287499999999996</v>
      </c>
      <c r="G1400" s="8">
        <v>200000</v>
      </c>
      <c r="H1400" s="9">
        <f t="shared" si="17"/>
        <v>9000000</v>
      </c>
      <c r="I1400" s="10"/>
    </row>
    <row r="1401" spans="1:9" ht="14.25" customHeight="1">
      <c r="A1401" s="6" t="str">
        <f t="shared" si="15"/>
        <v>Blora 3 Bangkle_SOKO</v>
      </c>
      <c r="B1401" s="11" t="s">
        <v>1166</v>
      </c>
      <c r="C1401" s="11" t="s">
        <v>1239</v>
      </c>
      <c r="D1401" s="11">
        <v>44.23</v>
      </c>
      <c r="E1401" s="7">
        <f>VLOOKUP(A1401, Sheet2!$A$2:$K$8265, 11)</f>
        <v>110.10129999999999</v>
      </c>
      <c r="F1401" s="7">
        <f t="shared" si="16"/>
        <v>5.5287499999999996</v>
      </c>
      <c r="G1401" s="8">
        <v>200000</v>
      </c>
      <c r="H1401" s="9">
        <f t="shared" si="17"/>
        <v>9000000</v>
      </c>
      <c r="I1401" s="10"/>
    </row>
    <row r="1402" spans="1:9" ht="14.25" customHeight="1">
      <c r="A1402" s="6" t="str">
        <f t="shared" si="15"/>
        <v>Blora 3 Bangkle_SONOREJO</v>
      </c>
      <c r="B1402" s="11" t="s">
        <v>1166</v>
      </c>
      <c r="C1402" s="11" t="s">
        <v>1240</v>
      </c>
      <c r="D1402" s="11">
        <v>44.23</v>
      </c>
      <c r="E1402" s="7">
        <f>VLOOKUP(A1402, Sheet2!$A$2:$K$8265, 11)</f>
        <v>110.10129999999999</v>
      </c>
      <c r="F1402" s="7">
        <f t="shared" si="16"/>
        <v>5.5287499999999996</v>
      </c>
      <c r="G1402" s="8">
        <v>200000</v>
      </c>
      <c r="H1402" s="9">
        <f t="shared" si="17"/>
        <v>9000000</v>
      </c>
      <c r="I1402" s="10"/>
    </row>
    <row r="1403" spans="1:9" ht="14.25" customHeight="1">
      <c r="A1403" s="6" t="str">
        <f t="shared" si="15"/>
        <v>Blora 3 Bangkle_SUKOREJO</v>
      </c>
      <c r="B1403" s="11" t="s">
        <v>1166</v>
      </c>
      <c r="C1403" s="11" t="s">
        <v>503</v>
      </c>
      <c r="D1403" s="11">
        <v>44.23</v>
      </c>
      <c r="E1403" s="7">
        <f>VLOOKUP(A1403, Sheet2!$A$2:$K$8265, 11)</f>
        <v>110.10129999999999</v>
      </c>
      <c r="F1403" s="7">
        <f t="shared" si="16"/>
        <v>5.5287499999999996</v>
      </c>
      <c r="G1403" s="8">
        <v>200000</v>
      </c>
      <c r="H1403" s="9">
        <f t="shared" si="17"/>
        <v>9000000</v>
      </c>
      <c r="I1403" s="10"/>
    </row>
    <row r="1404" spans="1:9" ht="14.25" customHeight="1">
      <c r="A1404" s="6" t="str">
        <f t="shared" si="15"/>
        <v>Blora 3 Bangkle_SUMBERAGUNG</v>
      </c>
      <c r="B1404" s="11" t="s">
        <v>1166</v>
      </c>
      <c r="C1404" s="11" t="s">
        <v>504</v>
      </c>
      <c r="D1404" s="11">
        <v>44.23</v>
      </c>
      <c r="E1404" s="7">
        <f>VLOOKUP(A1404, Sheet2!$A$2:$K$8265, 11)</f>
        <v>110.10129999999999</v>
      </c>
      <c r="F1404" s="7">
        <f t="shared" si="16"/>
        <v>5.5287499999999996</v>
      </c>
      <c r="G1404" s="8">
        <v>200000</v>
      </c>
      <c r="H1404" s="9">
        <f t="shared" si="17"/>
        <v>9000000</v>
      </c>
      <c r="I1404" s="10"/>
    </row>
    <row r="1405" spans="1:9" ht="14.25" customHeight="1">
      <c r="A1405" s="6" t="str">
        <f t="shared" si="15"/>
        <v>Blora 3 Bangkle_SUMURBOTO</v>
      </c>
      <c r="B1405" s="11" t="s">
        <v>1166</v>
      </c>
      <c r="C1405" s="11" t="s">
        <v>1241</v>
      </c>
      <c r="D1405" s="11">
        <v>44.23</v>
      </c>
      <c r="E1405" s="7">
        <f>VLOOKUP(A1405, Sheet2!$A$2:$K$8265, 11)</f>
        <v>110.10129999999999</v>
      </c>
      <c r="F1405" s="7">
        <f t="shared" si="16"/>
        <v>5.5287499999999996</v>
      </c>
      <c r="G1405" s="8">
        <v>200000</v>
      </c>
      <c r="H1405" s="9">
        <f t="shared" si="17"/>
        <v>9000000</v>
      </c>
      <c r="I1405" s="10"/>
    </row>
    <row r="1406" spans="1:9" ht="14.25" customHeight="1">
      <c r="A1406" s="6" t="str">
        <f t="shared" si="15"/>
        <v>Blora 3 Bangkle_SUNTRI</v>
      </c>
      <c r="B1406" s="11" t="s">
        <v>1166</v>
      </c>
      <c r="C1406" s="11" t="s">
        <v>1242</v>
      </c>
      <c r="D1406" s="11">
        <v>20.29</v>
      </c>
      <c r="E1406" s="7">
        <f>VLOOKUP(A1406, Sheet2!$A$2:$K$8265, 11)</f>
        <v>110.10129999999999</v>
      </c>
      <c r="F1406" s="7">
        <f t="shared" si="16"/>
        <v>2.5362499999999999</v>
      </c>
      <c r="G1406" s="8">
        <v>200000</v>
      </c>
      <c r="H1406" s="9">
        <f t="shared" si="17"/>
        <v>4200000</v>
      </c>
      <c r="I1406" s="10"/>
    </row>
    <row r="1407" spans="1:9" ht="14.25" customHeight="1">
      <c r="A1407" s="6" t="str">
        <f t="shared" si="15"/>
        <v>Blora 3 Bangkle_TAHUNAN</v>
      </c>
      <c r="B1407" s="11" t="s">
        <v>1166</v>
      </c>
      <c r="C1407" s="11" t="s">
        <v>1243</v>
      </c>
      <c r="D1407" s="11">
        <v>20.29</v>
      </c>
      <c r="E1407" s="7">
        <f>VLOOKUP(A1407, Sheet2!$A$2:$K$8265, 11)</f>
        <v>110.10129999999999</v>
      </c>
      <c r="F1407" s="7">
        <f t="shared" si="16"/>
        <v>2.5362499999999999</v>
      </c>
      <c r="G1407" s="8">
        <v>200000</v>
      </c>
      <c r="H1407" s="9">
        <f t="shared" si="17"/>
        <v>4200000</v>
      </c>
      <c r="I1407" s="10"/>
    </row>
    <row r="1408" spans="1:9" ht="14.25" customHeight="1">
      <c r="A1408" s="6" t="str">
        <f t="shared" si="15"/>
        <v>Blora 3 Bangkle_TAMANREJO</v>
      </c>
      <c r="B1408" s="11" t="s">
        <v>1166</v>
      </c>
      <c r="C1408" s="11" t="s">
        <v>1146</v>
      </c>
      <c r="D1408" s="11">
        <v>44.23</v>
      </c>
      <c r="E1408" s="7">
        <f>VLOOKUP(A1408, Sheet2!$A$2:$K$8265, 11)</f>
        <v>110.10129999999999</v>
      </c>
      <c r="F1408" s="7">
        <f t="shared" si="16"/>
        <v>5.5287499999999996</v>
      </c>
      <c r="G1408" s="8">
        <v>200000</v>
      </c>
      <c r="H1408" s="9">
        <f t="shared" si="17"/>
        <v>9000000</v>
      </c>
      <c r="I1408" s="10"/>
    </row>
    <row r="1409" spans="1:9" ht="14.25" customHeight="1">
      <c r="A1409" s="6" t="str">
        <f t="shared" si="15"/>
        <v>Blora 3 Bangkle_TAMBAHREJO</v>
      </c>
      <c r="B1409" s="11" t="s">
        <v>1166</v>
      </c>
      <c r="C1409" s="11" t="s">
        <v>235</v>
      </c>
      <c r="D1409" s="11">
        <v>44.23</v>
      </c>
      <c r="E1409" s="7">
        <f>VLOOKUP(A1409, Sheet2!$A$2:$K$8265, 11)</f>
        <v>110.10129999999999</v>
      </c>
      <c r="F1409" s="7">
        <f t="shared" si="16"/>
        <v>5.5287499999999996</v>
      </c>
      <c r="G1409" s="8">
        <v>200000</v>
      </c>
      <c r="H1409" s="9">
        <f t="shared" si="17"/>
        <v>9000000</v>
      </c>
      <c r="I1409" s="10"/>
    </row>
    <row r="1410" spans="1:9" ht="14.25" customHeight="1">
      <c r="A1410" s="6" t="str">
        <f t="shared" si="15"/>
        <v>Blora 3 Bangkle_TAMBAKSARI</v>
      </c>
      <c r="B1410" s="11" t="s">
        <v>1166</v>
      </c>
      <c r="C1410" s="11" t="s">
        <v>513</v>
      </c>
      <c r="D1410" s="11">
        <v>44.23</v>
      </c>
      <c r="E1410" s="7">
        <f>VLOOKUP(A1410, Sheet2!$A$2:$K$8265, 11)</f>
        <v>110.10129999999999</v>
      </c>
      <c r="F1410" s="7">
        <f t="shared" si="16"/>
        <v>5.5287499999999996</v>
      </c>
      <c r="G1410" s="8">
        <v>200000</v>
      </c>
      <c r="H1410" s="9">
        <f t="shared" si="17"/>
        <v>9000000</v>
      </c>
      <c r="I1410" s="10"/>
    </row>
    <row r="1411" spans="1:9" ht="14.25" customHeight="1">
      <c r="A1411" s="6" t="str">
        <f t="shared" si="15"/>
        <v>Blora 3 Bangkle_TEMPELLEMAHBANG</v>
      </c>
      <c r="B1411" s="11" t="s">
        <v>1166</v>
      </c>
      <c r="C1411" s="11" t="s">
        <v>1244</v>
      </c>
      <c r="D1411" s="11">
        <v>44.23</v>
      </c>
      <c r="E1411" s="7">
        <f>VLOOKUP(A1411, Sheet2!$A$2:$K$8265, 11)</f>
        <v>110.10129999999999</v>
      </c>
      <c r="F1411" s="7">
        <f t="shared" si="16"/>
        <v>5.5287499999999996</v>
      </c>
      <c r="G1411" s="8">
        <v>200000</v>
      </c>
      <c r="H1411" s="9">
        <f t="shared" si="17"/>
        <v>9000000</v>
      </c>
      <c r="I1411" s="10"/>
    </row>
    <row r="1412" spans="1:9" ht="14.25" customHeight="1">
      <c r="A1412" s="6" t="str">
        <f t="shared" si="15"/>
        <v>Blora 3 Bangkle_TEMPURAN</v>
      </c>
      <c r="B1412" s="11" t="s">
        <v>1166</v>
      </c>
      <c r="C1412" s="11" t="s">
        <v>1245</v>
      </c>
      <c r="D1412" s="11">
        <v>44.23</v>
      </c>
      <c r="E1412" s="7">
        <f>VLOOKUP(A1412, Sheet2!$A$2:$K$8265, 11)</f>
        <v>110.10129999999999</v>
      </c>
      <c r="F1412" s="7">
        <f t="shared" si="16"/>
        <v>5.5287499999999996</v>
      </c>
      <c r="G1412" s="8">
        <v>200000</v>
      </c>
      <c r="H1412" s="9">
        <f t="shared" si="17"/>
        <v>9000000</v>
      </c>
      <c r="I1412" s="10"/>
    </row>
    <row r="1413" spans="1:9" ht="14.25" customHeight="1">
      <c r="A1413" s="6" t="str">
        <f t="shared" si="15"/>
        <v>Blora 3 Bangkle_TEMPUREJO</v>
      </c>
      <c r="B1413" s="11" t="s">
        <v>1166</v>
      </c>
      <c r="C1413" s="11" t="s">
        <v>1246</v>
      </c>
      <c r="D1413" s="11">
        <v>44.23</v>
      </c>
      <c r="E1413" s="7">
        <f>VLOOKUP(A1413, Sheet2!$A$2:$K$8265, 11)</f>
        <v>110.10129999999999</v>
      </c>
      <c r="F1413" s="7">
        <f t="shared" si="16"/>
        <v>5.5287499999999996</v>
      </c>
      <c r="G1413" s="8">
        <v>200000</v>
      </c>
      <c r="H1413" s="9">
        <f t="shared" si="17"/>
        <v>9000000</v>
      </c>
      <c r="I1413" s="10"/>
    </row>
    <row r="1414" spans="1:9" ht="14.25" customHeight="1">
      <c r="A1414" s="6" t="str">
        <f t="shared" si="15"/>
        <v>Blora 3 Bangkle_TEMPUREJO</v>
      </c>
      <c r="B1414" s="11" t="s">
        <v>1166</v>
      </c>
      <c r="C1414" s="11" t="s">
        <v>1246</v>
      </c>
      <c r="D1414" s="11">
        <v>44.23</v>
      </c>
      <c r="E1414" s="7">
        <f>VLOOKUP(A1414, Sheet2!$A$2:$K$8265, 11)</f>
        <v>110.10129999999999</v>
      </c>
      <c r="F1414" s="7">
        <f t="shared" si="16"/>
        <v>5.5287499999999996</v>
      </c>
      <c r="G1414" s="8">
        <v>200000</v>
      </c>
      <c r="H1414" s="9">
        <f t="shared" si="17"/>
        <v>9000000</v>
      </c>
      <c r="I1414" s="10"/>
    </row>
    <row r="1415" spans="1:9" ht="14.25" customHeight="1">
      <c r="A1415" s="6" t="str">
        <f t="shared" si="15"/>
        <v>Blora 3 Bangkle_TEMUREJO</v>
      </c>
      <c r="B1415" s="11" t="s">
        <v>1166</v>
      </c>
      <c r="C1415" s="11" t="s">
        <v>843</v>
      </c>
      <c r="D1415" s="11">
        <v>44.23</v>
      </c>
      <c r="E1415" s="7">
        <f>VLOOKUP(A1415, Sheet2!$A$2:$K$8265, 11)</f>
        <v>110.10129999999999</v>
      </c>
      <c r="F1415" s="7">
        <f t="shared" si="16"/>
        <v>5.5287499999999996</v>
      </c>
      <c r="G1415" s="8">
        <v>200000</v>
      </c>
      <c r="H1415" s="9">
        <f t="shared" si="17"/>
        <v>9000000</v>
      </c>
      <c r="I1415" s="10"/>
    </row>
    <row r="1416" spans="1:9" ht="14.25" customHeight="1">
      <c r="A1416" s="6" t="str">
        <f t="shared" si="15"/>
        <v>Blora 3 Bangkle_TIMBRANGAN</v>
      </c>
      <c r="B1416" s="11" t="s">
        <v>1166</v>
      </c>
      <c r="C1416" s="11" t="s">
        <v>1247</v>
      </c>
      <c r="D1416" s="11">
        <v>20.29</v>
      </c>
      <c r="E1416" s="7">
        <f>VLOOKUP(A1416, Sheet2!$A$2:$K$8265, 11)</f>
        <v>110.10129999999999</v>
      </c>
      <c r="F1416" s="7">
        <f t="shared" si="16"/>
        <v>2.5362499999999999</v>
      </c>
      <c r="G1416" s="8">
        <v>200000</v>
      </c>
      <c r="H1416" s="9">
        <f t="shared" si="17"/>
        <v>4200000</v>
      </c>
      <c r="I1416" s="10"/>
    </row>
    <row r="1417" spans="1:9" ht="14.25" customHeight="1">
      <c r="A1417" s="6" t="str">
        <f t="shared" si="15"/>
        <v>Blora 3 Bangkle_TUNJUNGAN</v>
      </c>
      <c r="B1417" s="11" t="s">
        <v>1166</v>
      </c>
      <c r="C1417" s="11" t="s">
        <v>1248</v>
      </c>
      <c r="D1417" s="11">
        <v>44.23</v>
      </c>
      <c r="E1417" s="7">
        <f>VLOOKUP(A1417, Sheet2!$A$2:$K$8265, 11)</f>
        <v>110.10129999999999</v>
      </c>
      <c r="F1417" s="7">
        <f t="shared" si="16"/>
        <v>5.5287499999999996</v>
      </c>
      <c r="G1417" s="8">
        <v>200000</v>
      </c>
      <c r="H1417" s="9">
        <f t="shared" si="17"/>
        <v>9000000</v>
      </c>
      <c r="I1417" s="10"/>
    </row>
    <row r="1418" spans="1:9" ht="14.25" customHeight="1">
      <c r="A1418" s="6" t="str">
        <f t="shared" si="15"/>
        <v>Blora 3 Bangkle_TURIREJO</v>
      </c>
      <c r="B1418" s="11" t="s">
        <v>1166</v>
      </c>
      <c r="C1418" s="11" t="s">
        <v>1249</v>
      </c>
      <c r="D1418" s="11">
        <v>44.23</v>
      </c>
      <c r="E1418" s="7">
        <f>VLOOKUP(A1418, Sheet2!$A$2:$K$8265, 11)</f>
        <v>110.10129999999999</v>
      </c>
      <c r="F1418" s="7">
        <f t="shared" si="16"/>
        <v>5.5287499999999996</v>
      </c>
      <c r="G1418" s="8">
        <v>200000</v>
      </c>
      <c r="H1418" s="9">
        <f t="shared" si="17"/>
        <v>9000000</v>
      </c>
      <c r="I1418" s="10"/>
    </row>
    <row r="1419" spans="1:9" ht="14.25" customHeight="1">
      <c r="A1419" s="6" t="str">
        <f t="shared" si="15"/>
        <v>Blora 3 Bangkle_TUTUP</v>
      </c>
      <c r="B1419" s="11" t="s">
        <v>1166</v>
      </c>
      <c r="C1419" s="11" t="s">
        <v>1250</v>
      </c>
      <c r="D1419" s="11">
        <v>44.23</v>
      </c>
      <c r="E1419" s="7">
        <f>VLOOKUP(A1419, Sheet2!$A$2:$K$8265, 11)</f>
        <v>110.10129999999999</v>
      </c>
      <c r="F1419" s="7">
        <f t="shared" si="16"/>
        <v>5.5287499999999996</v>
      </c>
      <c r="G1419" s="8">
        <v>200000</v>
      </c>
      <c r="H1419" s="9">
        <f t="shared" si="17"/>
        <v>9000000</v>
      </c>
      <c r="I1419" s="10"/>
    </row>
    <row r="1420" spans="1:9" ht="14.25" customHeight="1">
      <c r="A1420" s="6" t="str">
        <f t="shared" si="15"/>
        <v>Blora 3 Bangkle_WARU</v>
      </c>
      <c r="B1420" s="11" t="s">
        <v>1166</v>
      </c>
      <c r="C1420" s="11" t="s">
        <v>765</v>
      </c>
      <c r="D1420" s="11">
        <v>44.23</v>
      </c>
      <c r="E1420" s="7">
        <f>VLOOKUP(A1420, Sheet2!$A$2:$K$8265, 11)</f>
        <v>110.10129999999999</v>
      </c>
      <c r="F1420" s="7">
        <f t="shared" si="16"/>
        <v>5.5287499999999996</v>
      </c>
      <c r="G1420" s="8">
        <v>200000</v>
      </c>
      <c r="H1420" s="9">
        <f t="shared" si="17"/>
        <v>9000000</v>
      </c>
      <c r="I1420" s="10"/>
    </row>
    <row r="1421" spans="1:9" ht="14.25" customHeight="1">
      <c r="A1421" s="6" t="str">
        <f t="shared" si="15"/>
        <v>Blora 3 Bangkle_WONOKERTO</v>
      </c>
      <c r="B1421" s="11" t="s">
        <v>1166</v>
      </c>
      <c r="C1421" s="11" t="s">
        <v>254</v>
      </c>
      <c r="D1421" s="11">
        <v>20.29</v>
      </c>
      <c r="E1421" s="7">
        <f>VLOOKUP(A1421, Sheet2!$A$2:$K$8265, 11)</f>
        <v>110.10129999999999</v>
      </c>
      <c r="F1421" s="7">
        <f t="shared" si="16"/>
        <v>2.5362499999999999</v>
      </c>
      <c r="G1421" s="8">
        <v>200000</v>
      </c>
      <c r="H1421" s="9">
        <f t="shared" si="17"/>
        <v>4200000</v>
      </c>
      <c r="I1421" s="10"/>
    </row>
    <row r="1422" spans="1:9" ht="14.25" customHeight="1">
      <c r="A1422" s="6" t="str">
        <f t="shared" si="15"/>
        <v>Blora 4 Ngawen_BACEM</v>
      </c>
      <c r="B1422" s="11" t="s">
        <v>1251</v>
      </c>
      <c r="C1422" s="11" t="s">
        <v>1169</v>
      </c>
      <c r="D1422" s="11">
        <v>44.23</v>
      </c>
      <c r="E1422" s="7">
        <f>VLOOKUP(A1422, Sheet2!$A$2:$K$8265, 11)</f>
        <v>110.10129999999999</v>
      </c>
      <c r="F1422" s="7">
        <f t="shared" si="16"/>
        <v>5.5287499999999996</v>
      </c>
      <c r="G1422" s="8">
        <v>200000</v>
      </c>
      <c r="H1422" s="9">
        <f t="shared" si="17"/>
        <v>9000000</v>
      </c>
      <c r="I1422" s="10"/>
    </row>
    <row r="1423" spans="1:9" ht="14.25" customHeight="1">
      <c r="A1423" s="6" t="str">
        <f t="shared" si="15"/>
        <v>Blora 4 Ngawen_BAKAH</v>
      </c>
      <c r="B1423" s="11" t="s">
        <v>1251</v>
      </c>
      <c r="C1423" s="11" t="s">
        <v>1252</v>
      </c>
      <c r="D1423" s="11">
        <v>44.23</v>
      </c>
      <c r="E1423" s="7">
        <f>VLOOKUP(A1423, Sheet2!$A$2:$K$8265, 11)</f>
        <v>110.10129999999999</v>
      </c>
      <c r="F1423" s="7">
        <f t="shared" si="16"/>
        <v>5.5287499999999996</v>
      </c>
      <c r="G1423" s="8">
        <v>200000</v>
      </c>
      <c r="H1423" s="9">
        <f t="shared" si="17"/>
        <v>9000000</v>
      </c>
      <c r="I1423" s="10"/>
    </row>
    <row r="1424" spans="1:9" ht="14.25" customHeight="1">
      <c r="A1424" s="6" t="str">
        <f t="shared" si="15"/>
        <v>Blora 4 Ngawen_BALONG</v>
      </c>
      <c r="B1424" s="11" t="s">
        <v>1251</v>
      </c>
      <c r="C1424" s="11" t="s">
        <v>1170</v>
      </c>
      <c r="D1424" s="11">
        <v>44.23</v>
      </c>
      <c r="E1424" s="7">
        <f>VLOOKUP(A1424, Sheet2!$A$2:$K$8265, 11)</f>
        <v>110.10129999999999</v>
      </c>
      <c r="F1424" s="7">
        <f t="shared" si="16"/>
        <v>5.5287499999999996</v>
      </c>
      <c r="G1424" s="8">
        <v>200000</v>
      </c>
      <c r="H1424" s="9">
        <f t="shared" si="17"/>
        <v>9000000</v>
      </c>
      <c r="I1424" s="10"/>
    </row>
    <row r="1425" spans="1:9" ht="14.25" customHeight="1">
      <c r="A1425" s="6" t="str">
        <f t="shared" si="15"/>
        <v>Blora 4 Ngawen_BALONGREJO</v>
      </c>
      <c r="B1425" s="11" t="s">
        <v>1251</v>
      </c>
      <c r="C1425" s="11" t="s">
        <v>1253</v>
      </c>
      <c r="D1425" s="11">
        <v>44.23</v>
      </c>
      <c r="E1425" s="7">
        <f>VLOOKUP(A1425, Sheet2!$A$2:$K$8265, 11)</f>
        <v>110.10129999999999</v>
      </c>
      <c r="F1425" s="7">
        <f t="shared" si="16"/>
        <v>5.5287499999999996</v>
      </c>
      <c r="G1425" s="8">
        <v>200000</v>
      </c>
      <c r="H1425" s="9">
        <f t="shared" si="17"/>
        <v>9000000</v>
      </c>
      <c r="I1425" s="10"/>
    </row>
    <row r="1426" spans="1:9" ht="14.25" customHeight="1">
      <c r="A1426" s="6" t="str">
        <f t="shared" si="15"/>
        <v>Blora 4 Ngawen_BALONGSARI</v>
      </c>
      <c r="B1426" s="11" t="s">
        <v>1251</v>
      </c>
      <c r="C1426" s="11" t="s">
        <v>1254</v>
      </c>
      <c r="D1426" s="11">
        <v>44.23</v>
      </c>
      <c r="E1426" s="7">
        <f>VLOOKUP(A1426, Sheet2!$A$2:$K$8265, 11)</f>
        <v>110.10129999999999</v>
      </c>
      <c r="F1426" s="7">
        <f t="shared" si="16"/>
        <v>5.5287499999999996</v>
      </c>
      <c r="G1426" s="8">
        <v>200000</v>
      </c>
      <c r="H1426" s="9">
        <f t="shared" si="17"/>
        <v>9000000</v>
      </c>
      <c r="I1426" s="10"/>
    </row>
    <row r="1427" spans="1:9" ht="14.25" customHeight="1">
      <c r="A1427" s="6" t="str">
        <f t="shared" si="15"/>
        <v>Blora 4 Ngawen_BANDUNGROJO</v>
      </c>
      <c r="B1427" s="11" t="s">
        <v>1251</v>
      </c>
      <c r="C1427" s="11" t="s">
        <v>1255</v>
      </c>
      <c r="D1427" s="11">
        <v>44.23</v>
      </c>
      <c r="E1427" s="7">
        <f>VLOOKUP(A1427, Sheet2!$A$2:$K$8265, 11)</f>
        <v>110.10129999999999</v>
      </c>
      <c r="F1427" s="7">
        <f t="shared" si="16"/>
        <v>5.5287499999999996</v>
      </c>
      <c r="G1427" s="8">
        <v>200000</v>
      </c>
      <c r="H1427" s="9">
        <f t="shared" si="17"/>
        <v>9000000</v>
      </c>
      <c r="I1427" s="10"/>
    </row>
    <row r="1428" spans="1:9" ht="14.25" customHeight="1">
      <c r="A1428" s="6" t="str">
        <f t="shared" si="15"/>
        <v>Blora 4 Ngawen_BANDUNGSARI</v>
      </c>
      <c r="B1428" s="11" t="s">
        <v>1251</v>
      </c>
      <c r="C1428" s="11" t="s">
        <v>1256</v>
      </c>
      <c r="D1428" s="11">
        <v>53.45</v>
      </c>
      <c r="E1428" s="7">
        <f>VLOOKUP(A1428, Sheet2!$A$2:$K$8265, 11)</f>
        <v>110.10129999999999</v>
      </c>
      <c r="F1428" s="7">
        <f t="shared" si="16"/>
        <v>6.6812500000000004</v>
      </c>
      <c r="G1428" s="8">
        <v>200000</v>
      </c>
      <c r="H1428" s="9">
        <f t="shared" si="17"/>
        <v>10800000</v>
      </c>
      <c r="I1428" s="10"/>
    </row>
    <row r="1429" spans="1:9" ht="14.25" customHeight="1">
      <c r="A1429" s="6" t="str">
        <f t="shared" si="15"/>
        <v>Blora 4 Ngawen_BANJARDOWO</v>
      </c>
      <c r="B1429" s="11" t="s">
        <v>1251</v>
      </c>
      <c r="C1429" s="11" t="s">
        <v>1257</v>
      </c>
      <c r="D1429" s="11">
        <v>53.45</v>
      </c>
      <c r="E1429" s="7">
        <f>VLOOKUP(A1429, Sheet2!$A$2:$K$8265, 11)</f>
        <v>110.10129999999999</v>
      </c>
      <c r="F1429" s="7">
        <f t="shared" si="16"/>
        <v>6.6812500000000004</v>
      </c>
      <c r="G1429" s="8">
        <v>200000</v>
      </c>
      <c r="H1429" s="9">
        <f t="shared" si="17"/>
        <v>10800000</v>
      </c>
      <c r="I1429" s="10"/>
    </row>
    <row r="1430" spans="1:9" ht="14.25" customHeight="1">
      <c r="A1430" s="6" t="str">
        <f t="shared" si="15"/>
        <v>Blora 4 Ngawen_BANJAREJO</v>
      </c>
      <c r="B1430" s="11" t="s">
        <v>1251</v>
      </c>
      <c r="C1430" s="11" t="s">
        <v>1258</v>
      </c>
      <c r="D1430" s="11">
        <v>53.45</v>
      </c>
      <c r="E1430" s="7">
        <f>VLOOKUP(A1430, Sheet2!$A$2:$K$8265, 11)</f>
        <v>110.10129999999999</v>
      </c>
      <c r="F1430" s="7">
        <f t="shared" si="16"/>
        <v>6.6812500000000004</v>
      </c>
      <c r="G1430" s="8">
        <v>200000</v>
      </c>
      <c r="H1430" s="9">
        <f t="shared" si="17"/>
        <v>10800000</v>
      </c>
      <c r="I1430" s="10"/>
    </row>
    <row r="1431" spans="1:9" ht="14.25" customHeight="1">
      <c r="A1431" s="6" t="str">
        <f t="shared" si="15"/>
        <v>Blora 4 Ngawen_BEDINGIN</v>
      </c>
      <c r="B1431" s="11" t="s">
        <v>1251</v>
      </c>
      <c r="C1431" s="11" t="s">
        <v>1259</v>
      </c>
      <c r="D1431" s="11">
        <v>44.23</v>
      </c>
      <c r="E1431" s="7">
        <f>VLOOKUP(A1431, Sheet2!$A$2:$K$8265, 11)</f>
        <v>110.10129999999999</v>
      </c>
      <c r="F1431" s="7">
        <f t="shared" si="16"/>
        <v>5.5287499999999996</v>
      </c>
      <c r="G1431" s="8">
        <v>200000</v>
      </c>
      <c r="H1431" s="9">
        <f t="shared" si="17"/>
        <v>9000000</v>
      </c>
      <c r="I1431" s="10"/>
    </row>
    <row r="1432" spans="1:9" ht="14.25" customHeight="1">
      <c r="A1432" s="6" t="str">
        <f t="shared" si="15"/>
        <v>Blora 4 Ngawen_BEGANJING</v>
      </c>
      <c r="B1432" s="11" t="s">
        <v>1251</v>
      </c>
      <c r="C1432" s="11" t="s">
        <v>1260</v>
      </c>
      <c r="D1432" s="11">
        <v>44.23</v>
      </c>
      <c r="E1432" s="7">
        <f>VLOOKUP(A1432, Sheet2!$A$2:$K$8265, 11)</f>
        <v>110.10129999999999</v>
      </c>
      <c r="F1432" s="7">
        <f t="shared" si="16"/>
        <v>5.5287499999999996</v>
      </c>
      <c r="G1432" s="8">
        <v>200000</v>
      </c>
      <c r="H1432" s="9">
        <f t="shared" si="17"/>
        <v>9000000</v>
      </c>
      <c r="I1432" s="10"/>
    </row>
    <row r="1433" spans="1:9" ht="14.25" customHeight="1">
      <c r="A1433" s="6" t="str">
        <f t="shared" si="15"/>
        <v>Blora 4 Ngawen_BEJIREJO</v>
      </c>
      <c r="B1433" s="11" t="s">
        <v>1251</v>
      </c>
      <c r="C1433" s="11" t="s">
        <v>1261</v>
      </c>
      <c r="D1433" s="11">
        <v>44.23</v>
      </c>
      <c r="E1433" s="7">
        <f>VLOOKUP(A1433, Sheet2!$A$2:$K$8265, 11)</f>
        <v>110.10129999999999</v>
      </c>
      <c r="F1433" s="7">
        <f t="shared" si="16"/>
        <v>5.5287499999999996</v>
      </c>
      <c r="G1433" s="8">
        <v>200000</v>
      </c>
      <c r="H1433" s="9">
        <f t="shared" si="17"/>
        <v>9000000</v>
      </c>
      <c r="I1433" s="10"/>
    </row>
    <row r="1434" spans="1:9" ht="14.25" customHeight="1">
      <c r="A1434" s="6" t="str">
        <f t="shared" si="15"/>
        <v>Blora 4 Ngawen_BEKUTUK</v>
      </c>
      <c r="B1434" s="11" t="s">
        <v>1251</v>
      </c>
      <c r="C1434" s="11" t="s">
        <v>1262</v>
      </c>
      <c r="D1434" s="11">
        <v>44.23</v>
      </c>
      <c r="E1434" s="7">
        <f>VLOOKUP(A1434, Sheet2!$A$2:$K$8265, 11)</f>
        <v>110.10129999999999</v>
      </c>
      <c r="F1434" s="7">
        <f t="shared" si="16"/>
        <v>5.5287499999999996</v>
      </c>
      <c r="G1434" s="8">
        <v>200000</v>
      </c>
      <c r="H1434" s="9">
        <f t="shared" si="17"/>
        <v>9000000</v>
      </c>
      <c r="I1434" s="10"/>
    </row>
    <row r="1435" spans="1:9" ht="14.25" customHeight="1">
      <c r="A1435" s="6" t="str">
        <f t="shared" si="15"/>
        <v>Blora 4 Ngawen_BELOR</v>
      </c>
      <c r="B1435" s="11" t="s">
        <v>1251</v>
      </c>
      <c r="C1435" s="11" t="s">
        <v>1263</v>
      </c>
      <c r="D1435" s="11">
        <v>53.45</v>
      </c>
      <c r="E1435" s="7">
        <f>VLOOKUP(A1435, Sheet2!$A$2:$K$8265, 11)</f>
        <v>110.10129999999999</v>
      </c>
      <c r="F1435" s="7">
        <f t="shared" si="16"/>
        <v>6.6812500000000004</v>
      </c>
      <c r="G1435" s="8">
        <v>200000</v>
      </c>
      <c r="H1435" s="9">
        <f t="shared" si="17"/>
        <v>10800000</v>
      </c>
      <c r="I1435" s="10"/>
    </row>
    <row r="1436" spans="1:9" ht="14.25" customHeight="1">
      <c r="A1436" s="6" t="str">
        <f t="shared" si="15"/>
        <v>Blora 4 Ngawen_BENDOHARJO</v>
      </c>
      <c r="B1436" s="11" t="s">
        <v>1251</v>
      </c>
      <c r="C1436" s="11" t="s">
        <v>1264</v>
      </c>
      <c r="D1436" s="11">
        <v>53.45</v>
      </c>
      <c r="E1436" s="7">
        <f>VLOOKUP(A1436, Sheet2!$A$2:$K$8265, 11)</f>
        <v>110.10129999999999</v>
      </c>
      <c r="F1436" s="7">
        <f t="shared" si="16"/>
        <v>6.6812500000000004</v>
      </c>
      <c r="G1436" s="8">
        <v>200000</v>
      </c>
      <c r="H1436" s="9">
        <f t="shared" si="17"/>
        <v>10800000</v>
      </c>
      <c r="I1436" s="10"/>
    </row>
    <row r="1437" spans="1:9" ht="14.25" customHeight="1">
      <c r="A1437" s="6" t="str">
        <f t="shared" si="15"/>
        <v>Blora 4 Ngawen_BERBAK</v>
      </c>
      <c r="B1437" s="11" t="s">
        <v>1251</v>
      </c>
      <c r="C1437" s="11" t="s">
        <v>1265</v>
      </c>
      <c r="D1437" s="11">
        <v>44.23</v>
      </c>
      <c r="E1437" s="7">
        <f>VLOOKUP(A1437, Sheet2!$A$2:$K$8265, 11)</f>
        <v>110.10129999999999</v>
      </c>
      <c r="F1437" s="7">
        <f t="shared" si="16"/>
        <v>5.5287499999999996</v>
      </c>
      <c r="G1437" s="8">
        <v>200000</v>
      </c>
      <c r="H1437" s="9">
        <f t="shared" si="17"/>
        <v>9000000</v>
      </c>
      <c r="I1437" s="10"/>
    </row>
    <row r="1438" spans="1:9" ht="14.25" customHeight="1">
      <c r="A1438" s="6" t="str">
        <f t="shared" si="15"/>
        <v>Blora 4 Ngawen_BERGOLO</v>
      </c>
      <c r="B1438" s="11" t="s">
        <v>1251</v>
      </c>
      <c r="C1438" s="11" t="s">
        <v>1266</v>
      </c>
      <c r="D1438" s="11">
        <v>44.23</v>
      </c>
      <c r="E1438" s="7">
        <f>VLOOKUP(A1438, Sheet2!$A$2:$K$8265, 11)</f>
        <v>110.10129999999999</v>
      </c>
      <c r="F1438" s="7">
        <f t="shared" si="16"/>
        <v>5.5287499999999996</v>
      </c>
      <c r="G1438" s="8">
        <v>200000</v>
      </c>
      <c r="H1438" s="9">
        <f t="shared" si="17"/>
        <v>9000000</v>
      </c>
      <c r="I1438" s="10"/>
    </row>
    <row r="1439" spans="1:9" ht="14.25" customHeight="1">
      <c r="A1439" s="6" t="str">
        <f t="shared" si="15"/>
        <v>Blora 4 Ngawen_BICAK</v>
      </c>
      <c r="B1439" s="11" t="s">
        <v>1251</v>
      </c>
      <c r="C1439" s="11" t="s">
        <v>1267</v>
      </c>
      <c r="D1439" s="11">
        <v>44.23</v>
      </c>
      <c r="E1439" s="7">
        <f>VLOOKUP(A1439, Sheet2!$A$2:$K$8265, 11)</f>
        <v>110.10129999999999</v>
      </c>
      <c r="F1439" s="7">
        <f t="shared" si="16"/>
        <v>5.5287499999999996</v>
      </c>
      <c r="G1439" s="8">
        <v>200000</v>
      </c>
      <c r="H1439" s="9">
        <f t="shared" si="17"/>
        <v>9000000</v>
      </c>
      <c r="I1439" s="10"/>
    </row>
    <row r="1440" spans="1:9" ht="14.25" customHeight="1">
      <c r="A1440" s="6" t="str">
        <f t="shared" si="15"/>
        <v>Blora 4 Ngawen_BLUMBANGREJO</v>
      </c>
      <c r="B1440" s="11" t="s">
        <v>1251</v>
      </c>
      <c r="C1440" s="11" t="s">
        <v>1268</v>
      </c>
      <c r="D1440" s="11">
        <v>44.23</v>
      </c>
      <c r="E1440" s="7">
        <f>VLOOKUP(A1440, Sheet2!$A$2:$K$8265, 11)</f>
        <v>110.10129999999999</v>
      </c>
      <c r="F1440" s="7">
        <f t="shared" si="16"/>
        <v>5.5287499999999996</v>
      </c>
      <c r="G1440" s="8">
        <v>200000</v>
      </c>
      <c r="H1440" s="9">
        <f t="shared" si="17"/>
        <v>9000000</v>
      </c>
      <c r="I1440" s="10"/>
    </row>
    <row r="1441" spans="1:9" ht="14.25" customHeight="1">
      <c r="A1441" s="6" t="str">
        <f t="shared" si="15"/>
        <v>Blora 4 Ngawen_BOGEM</v>
      </c>
      <c r="B1441" s="11" t="s">
        <v>1251</v>
      </c>
      <c r="C1441" s="11" t="s">
        <v>1269</v>
      </c>
      <c r="D1441" s="11">
        <v>44.23</v>
      </c>
      <c r="E1441" s="7">
        <f>VLOOKUP(A1441, Sheet2!$A$2:$K$8265, 11)</f>
        <v>110.10129999999999</v>
      </c>
      <c r="F1441" s="7">
        <f t="shared" si="16"/>
        <v>5.5287499999999996</v>
      </c>
      <c r="G1441" s="8">
        <v>200000</v>
      </c>
      <c r="H1441" s="9">
        <f t="shared" si="17"/>
        <v>9000000</v>
      </c>
      <c r="I1441" s="10"/>
    </row>
    <row r="1442" spans="1:9" ht="14.25" customHeight="1">
      <c r="A1442" s="6" t="str">
        <f t="shared" si="15"/>
        <v>Blora 4 Ngawen_BOGOREJO</v>
      </c>
      <c r="B1442" s="11" t="s">
        <v>1251</v>
      </c>
      <c r="C1442" s="11" t="s">
        <v>1176</v>
      </c>
      <c r="D1442" s="11">
        <v>44.23</v>
      </c>
      <c r="E1442" s="7">
        <f>VLOOKUP(A1442, Sheet2!$A$2:$K$8265, 11)</f>
        <v>110.10129999999999</v>
      </c>
      <c r="F1442" s="7">
        <f t="shared" si="16"/>
        <v>5.5287499999999996</v>
      </c>
      <c r="G1442" s="8">
        <v>200000</v>
      </c>
      <c r="H1442" s="9">
        <f t="shared" si="17"/>
        <v>9000000</v>
      </c>
      <c r="I1442" s="10"/>
    </row>
    <row r="1443" spans="1:9" ht="14.25" customHeight="1">
      <c r="A1443" s="6" t="str">
        <f t="shared" si="15"/>
        <v>Blora 4 Ngawen_BOGOWANTI</v>
      </c>
      <c r="B1443" s="11" t="s">
        <v>1251</v>
      </c>
      <c r="C1443" s="11" t="s">
        <v>1270</v>
      </c>
      <c r="D1443" s="11">
        <v>44.23</v>
      </c>
      <c r="E1443" s="7">
        <f>VLOOKUP(A1443, Sheet2!$A$2:$K$8265, 11)</f>
        <v>110.10129999999999</v>
      </c>
      <c r="F1443" s="7">
        <f t="shared" si="16"/>
        <v>5.5287499999999996</v>
      </c>
      <c r="G1443" s="8">
        <v>200000</v>
      </c>
      <c r="H1443" s="9">
        <f t="shared" si="17"/>
        <v>9000000</v>
      </c>
      <c r="I1443" s="10"/>
    </row>
    <row r="1444" spans="1:9" ht="14.25" customHeight="1">
      <c r="A1444" s="6" t="str">
        <f t="shared" si="15"/>
        <v>Blora 4 Ngawen_BOTORECO</v>
      </c>
      <c r="B1444" s="11" t="s">
        <v>1251</v>
      </c>
      <c r="C1444" s="11" t="s">
        <v>1271</v>
      </c>
      <c r="D1444" s="11">
        <v>44.23</v>
      </c>
      <c r="E1444" s="7">
        <f>VLOOKUP(A1444, Sheet2!$A$2:$K$8265, 11)</f>
        <v>110.10129999999999</v>
      </c>
      <c r="F1444" s="7">
        <f t="shared" si="16"/>
        <v>5.5287499999999996</v>
      </c>
      <c r="G1444" s="8">
        <v>200000</v>
      </c>
      <c r="H1444" s="9">
        <f t="shared" si="17"/>
        <v>9000000</v>
      </c>
      <c r="I1444" s="10"/>
    </row>
    <row r="1445" spans="1:9" ht="14.25" customHeight="1">
      <c r="A1445" s="6" t="str">
        <f t="shared" si="15"/>
        <v>Blora 4 Ngawen_BRADAG</v>
      </c>
      <c r="B1445" s="11" t="s">
        <v>1251</v>
      </c>
      <c r="C1445" s="11" t="s">
        <v>1272</v>
      </c>
      <c r="D1445" s="11">
        <v>44.23</v>
      </c>
      <c r="E1445" s="7">
        <f>VLOOKUP(A1445, Sheet2!$A$2:$K$8265, 11)</f>
        <v>110.10129999999999</v>
      </c>
      <c r="F1445" s="7">
        <f t="shared" si="16"/>
        <v>5.5287499999999996</v>
      </c>
      <c r="G1445" s="8">
        <v>200000</v>
      </c>
      <c r="H1445" s="9">
        <f t="shared" si="17"/>
        <v>9000000</v>
      </c>
      <c r="I1445" s="10"/>
    </row>
    <row r="1446" spans="1:9" ht="14.25" customHeight="1">
      <c r="A1446" s="6" t="str">
        <f t="shared" si="15"/>
        <v>Blora 4 Ngawen_BULOH</v>
      </c>
      <c r="B1446" s="11" t="s">
        <v>1251</v>
      </c>
      <c r="C1446" s="11" t="s">
        <v>1273</v>
      </c>
      <c r="D1446" s="11">
        <v>44.23</v>
      </c>
      <c r="E1446" s="7">
        <f>VLOOKUP(A1446, Sheet2!$A$2:$K$8265, 11)</f>
        <v>110.10129999999999</v>
      </c>
      <c r="F1446" s="7">
        <f t="shared" si="16"/>
        <v>5.5287499999999996</v>
      </c>
      <c r="G1446" s="8">
        <v>200000</v>
      </c>
      <c r="H1446" s="9">
        <f t="shared" si="17"/>
        <v>9000000</v>
      </c>
      <c r="I1446" s="10"/>
    </row>
    <row r="1447" spans="1:9" ht="14.25" customHeight="1">
      <c r="A1447" s="6" t="str">
        <f t="shared" si="15"/>
        <v>Blora 4 Ngawen_CANDI</v>
      </c>
      <c r="B1447" s="11" t="s">
        <v>1251</v>
      </c>
      <c r="C1447" s="11" t="s">
        <v>76</v>
      </c>
      <c r="D1447" s="11">
        <v>44.23</v>
      </c>
      <c r="E1447" s="7">
        <f>VLOOKUP(A1447, Sheet2!$A$2:$K$8265, 11)</f>
        <v>110.10129999999999</v>
      </c>
      <c r="F1447" s="7">
        <f t="shared" si="16"/>
        <v>5.5287499999999996</v>
      </c>
      <c r="G1447" s="8">
        <v>200000</v>
      </c>
      <c r="H1447" s="9">
        <f t="shared" si="17"/>
        <v>9000000</v>
      </c>
      <c r="I1447" s="10"/>
    </row>
    <row r="1448" spans="1:9" ht="14.25" customHeight="1">
      <c r="A1448" s="6" t="str">
        <f t="shared" si="15"/>
        <v>Blora 4 Ngawen_COKROWATI</v>
      </c>
      <c r="B1448" s="11" t="s">
        <v>1251</v>
      </c>
      <c r="C1448" s="11" t="s">
        <v>1274</v>
      </c>
      <c r="D1448" s="11">
        <v>44.23</v>
      </c>
      <c r="E1448" s="7">
        <f>VLOOKUP(A1448, Sheet2!$A$2:$K$8265, 11)</f>
        <v>110.10129999999999</v>
      </c>
      <c r="F1448" s="7">
        <f t="shared" si="16"/>
        <v>5.5287499999999996</v>
      </c>
      <c r="G1448" s="8">
        <v>200000</v>
      </c>
      <c r="H1448" s="9">
        <f t="shared" si="17"/>
        <v>9000000</v>
      </c>
      <c r="I1448" s="10"/>
    </row>
    <row r="1449" spans="1:9" ht="14.25" customHeight="1">
      <c r="A1449" s="6" t="str">
        <f t="shared" si="15"/>
        <v>Blora 4 Ngawen_CUNGKUP</v>
      </c>
      <c r="B1449" s="11" t="s">
        <v>1251</v>
      </c>
      <c r="C1449" s="11" t="s">
        <v>1275</v>
      </c>
      <c r="D1449" s="11">
        <v>44.23</v>
      </c>
      <c r="E1449" s="7">
        <f>VLOOKUP(A1449, Sheet2!$A$2:$K$8265, 11)</f>
        <v>110.10129999999999</v>
      </c>
      <c r="F1449" s="7">
        <f t="shared" si="16"/>
        <v>5.5287499999999996</v>
      </c>
      <c r="G1449" s="8">
        <v>200000</v>
      </c>
      <c r="H1449" s="9">
        <f t="shared" si="17"/>
        <v>9000000</v>
      </c>
      <c r="I1449" s="10"/>
    </row>
    <row r="1450" spans="1:9" ht="14.25" customHeight="1">
      <c r="A1450" s="6" t="str">
        <f t="shared" si="15"/>
        <v>Blora 4 Ngawen_DALANGAN</v>
      </c>
      <c r="B1450" s="11" t="s">
        <v>1251</v>
      </c>
      <c r="C1450" s="11" t="s">
        <v>1276</v>
      </c>
      <c r="D1450" s="11">
        <v>44.23</v>
      </c>
      <c r="E1450" s="7">
        <f>VLOOKUP(A1450, Sheet2!$A$2:$K$8265, 11)</f>
        <v>110.10129999999999</v>
      </c>
      <c r="F1450" s="7">
        <f t="shared" si="16"/>
        <v>5.5287499999999996</v>
      </c>
      <c r="G1450" s="8">
        <v>200000</v>
      </c>
      <c r="H1450" s="9">
        <f t="shared" si="17"/>
        <v>9000000</v>
      </c>
      <c r="I1450" s="10"/>
    </row>
    <row r="1451" spans="1:9" ht="14.25" customHeight="1">
      <c r="A1451" s="6" t="str">
        <f t="shared" si="15"/>
        <v>Blora 4 Ngawen_DOLOGAN</v>
      </c>
      <c r="B1451" s="11" t="s">
        <v>1251</v>
      </c>
      <c r="C1451" s="11" t="s">
        <v>1277</v>
      </c>
      <c r="D1451" s="11">
        <v>44.23</v>
      </c>
      <c r="E1451" s="7">
        <f>VLOOKUP(A1451, Sheet2!$A$2:$K$8265, 11)</f>
        <v>110.10129999999999</v>
      </c>
      <c r="F1451" s="7">
        <f t="shared" si="16"/>
        <v>5.5287499999999996</v>
      </c>
      <c r="G1451" s="8">
        <v>200000</v>
      </c>
      <c r="H1451" s="9">
        <f t="shared" si="17"/>
        <v>9000000</v>
      </c>
      <c r="I1451" s="10"/>
    </row>
    <row r="1452" spans="1:9" ht="14.25" customHeight="1">
      <c r="A1452" s="6" t="str">
        <f t="shared" si="15"/>
        <v>Blora 4 Ngawen_DOPLANG</v>
      </c>
      <c r="B1452" s="11" t="s">
        <v>1251</v>
      </c>
      <c r="C1452" s="11" t="s">
        <v>1278</v>
      </c>
      <c r="D1452" s="11">
        <v>44.23</v>
      </c>
      <c r="E1452" s="7">
        <f>VLOOKUP(A1452, Sheet2!$A$2:$K$8265, 11)</f>
        <v>110.10129999999999</v>
      </c>
      <c r="F1452" s="7">
        <f t="shared" si="16"/>
        <v>5.5287499999999996</v>
      </c>
      <c r="G1452" s="8">
        <v>200000</v>
      </c>
      <c r="H1452" s="9">
        <f t="shared" si="17"/>
        <v>9000000</v>
      </c>
      <c r="I1452" s="10"/>
    </row>
    <row r="1453" spans="1:9" ht="14.25" customHeight="1">
      <c r="A1453" s="6" t="str">
        <f t="shared" si="15"/>
        <v>Blora 4 Ngawen_DRINGO</v>
      </c>
      <c r="B1453" s="11" t="s">
        <v>1251</v>
      </c>
      <c r="C1453" s="11" t="s">
        <v>91</v>
      </c>
      <c r="D1453" s="11">
        <v>44.23</v>
      </c>
      <c r="E1453" s="7">
        <f>VLOOKUP(A1453, Sheet2!$A$2:$K$8265, 11)</f>
        <v>110.10129999999999</v>
      </c>
      <c r="F1453" s="7">
        <f t="shared" si="16"/>
        <v>5.5287499999999996</v>
      </c>
      <c r="G1453" s="8">
        <v>200000</v>
      </c>
      <c r="H1453" s="9">
        <f t="shared" si="17"/>
        <v>9000000</v>
      </c>
      <c r="I1453" s="10"/>
    </row>
    <row r="1454" spans="1:9" ht="14.25" customHeight="1">
      <c r="A1454" s="6" t="str">
        <f t="shared" si="15"/>
        <v>Blora 4 Ngawen_GABUS</v>
      </c>
      <c r="B1454" s="11" t="s">
        <v>1251</v>
      </c>
      <c r="C1454" s="11" t="s">
        <v>1279</v>
      </c>
      <c r="D1454" s="11">
        <v>53.45</v>
      </c>
      <c r="E1454" s="7">
        <f>VLOOKUP(A1454, Sheet2!$A$2:$K$8265, 11)</f>
        <v>110.10129999999999</v>
      </c>
      <c r="F1454" s="7">
        <f t="shared" si="16"/>
        <v>6.6812500000000004</v>
      </c>
      <c r="G1454" s="8">
        <v>200000</v>
      </c>
      <c r="H1454" s="9">
        <f t="shared" si="17"/>
        <v>10800000</v>
      </c>
      <c r="I1454" s="10"/>
    </row>
    <row r="1455" spans="1:9" ht="14.25" customHeight="1">
      <c r="A1455" s="6" t="str">
        <f t="shared" si="15"/>
        <v>Blora 4 Ngawen_GABUSAN</v>
      </c>
      <c r="B1455" s="11" t="s">
        <v>1251</v>
      </c>
      <c r="C1455" s="11" t="s">
        <v>1280</v>
      </c>
      <c r="D1455" s="11">
        <v>44.23</v>
      </c>
      <c r="E1455" s="7">
        <f>VLOOKUP(A1455, Sheet2!$A$2:$K$8265, 11)</f>
        <v>110.10129999999999</v>
      </c>
      <c r="F1455" s="7">
        <f t="shared" si="16"/>
        <v>5.5287499999999996</v>
      </c>
      <c r="G1455" s="8">
        <v>200000</v>
      </c>
      <c r="H1455" s="9">
        <f t="shared" si="17"/>
        <v>9000000</v>
      </c>
      <c r="I1455" s="10"/>
    </row>
    <row r="1456" spans="1:9" ht="14.25" customHeight="1">
      <c r="A1456" s="6" t="str">
        <f t="shared" si="15"/>
        <v>Blora 4 Ngawen_GAGAAN</v>
      </c>
      <c r="B1456" s="11" t="s">
        <v>1251</v>
      </c>
      <c r="C1456" s="11" t="s">
        <v>1281</v>
      </c>
      <c r="D1456" s="11">
        <v>44.23</v>
      </c>
      <c r="E1456" s="7">
        <f>VLOOKUP(A1456, Sheet2!$A$2:$K$8265, 11)</f>
        <v>110.10129999999999</v>
      </c>
      <c r="F1456" s="7">
        <f t="shared" si="16"/>
        <v>5.5287499999999996</v>
      </c>
      <c r="G1456" s="8">
        <v>200000</v>
      </c>
      <c r="H1456" s="9">
        <f t="shared" si="17"/>
        <v>9000000</v>
      </c>
      <c r="I1456" s="10"/>
    </row>
    <row r="1457" spans="1:9" ht="14.25" customHeight="1">
      <c r="A1457" s="6" t="str">
        <f t="shared" si="15"/>
        <v>Blora 4 Ngawen_GAPLOKAN</v>
      </c>
      <c r="B1457" s="11" t="s">
        <v>1251</v>
      </c>
      <c r="C1457" s="11" t="s">
        <v>1282</v>
      </c>
      <c r="D1457" s="11">
        <v>44.23</v>
      </c>
      <c r="E1457" s="7">
        <f>VLOOKUP(A1457, Sheet2!$A$2:$K$8265, 11)</f>
        <v>110.10129999999999</v>
      </c>
      <c r="F1457" s="7">
        <f t="shared" si="16"/>
        <v>5.5287499999999996</v>
      </c>
      <c r="G1457" s="8">
        <v>200000</v>
      </c>
      <c r="H1457" s="9">
        <f t="shared" si="17"/>
        <v>9000000</v>
      </c>
      <c r="I1457" s="10"/>
    </row>
    <row r="1458" spans="1:9" ht="14.25" customHeight="1">
      <c r="A1458" s="6" t="str">
        <f t="shared" si="15"/>
        <v>Blora 4 Ngawen_GEDEBEG</v>
      </c>
      <c r="B1458" s="11" t="s">
        <v>1251</v>
      </c>
      <c r="C1458" s="11" t="s">
        <v>1283</v>
      </c>
      <c r="D1458" s="11">
        <v>44.23</v>
      </c>
      <c r="E1458" s="7">
        <f>VLOOKUP(A1458, Sheet2!$A$2:$K$8265, 11)</f>
        <v>110.10129999999999</v>
      </c>
      <c r="F1458" s="7">
        <f t="shared" si="16"/>
        <v>5.5287499999999996</v>
      </c>
      <c r="G1458" s="8">
        <v>200000</v>
      </c>
      <c r="H1458" s="9">
        <f t="shared" si="17"/>
        <v>9000000</v>
      </c>
      <c r="I1458" s="10"/>
    </row>
    <row r="1459" spans="1:9" ht="14.25" customHeight="1">
      <c r="A1459" s="6" t="str">
        <f t="shared" si="15"/>
        <v>Blora 4 Ngawen_GEMBYUNGAN</v>
      </c>
      <c r="B1459" s="11" t="s">
        <v>1251</v>
      </c>
      <c r="C1459" s="11" t="s">
        <v>1284</v>
      </c>
      <c r="D1459" s="11">
        <v>44.23</v>
      </c>
      <c r="E1459" s="7">
        <f>VLOOKUP(A1459, Sheet2!$A$2:$K$8265, 11)</f>
        <v>110.10129999999999</v>
      </c>
      <c r="F1459" s="7">
        <f t="shared" si="16"/>
        <v>5.5287499999999996</v>
      </c>
      <c r="G1459" s="8">
        <v>200000</v>
      </c>
      <c r="H1459" s="9">
        <f t="shared" si="17"/>
        <v>9000000</v>
      </c>
      <c r="I1459" s="10"/>
    </row>
    <row r="1460" spans="1:9" ht="14.25" customHeight="1">
      <c r="A1460" s="6" t="str">
        <f t="shared" si="15"/>
        <v>Blora 4 Ngawen_GONDANG</v>
      </c>
      <c r="B1460" s="11" t="s">
        <v>1251</v>
      </c>
      <c r="C1460" s="11" t="s">
        <v>97</v>
      </c>
      <c r="D1460" s="11">
        <v>44.23</v>
      </c>
      <c r="E1460" s="7">
        <f>VLOOKUP(A1460, Sheet2!$A$2:$K$8265, 11)</f>
        <v>110.10129999999999</v>
      </c>
      <c r="F1460" s="7">
        <f t="shared" si="16"/>
        <v>5.5287499999999996</v>
      </c>
      <c r="G1460" s="8">
        <v>200000</v>
      </c>
      <c r="H1460" s="9">
        <f t="shared" si="17"/>
        <v>9000000</v>
      </c>
      <c r="I1460" s="10"/>
    </row>
    <row r="1461" spans="1:9" ht="14.25" customHeight="1">
      <c r="A1461" s="6" t="str">
        <f t="shared" si="15"/>
        <v>Blora 4 Ngawen_GONDORIYO</v>
      </c>
      <c r="B1461" s="11" t="s">
        <v>1251</v>
      </c>
      <c r="C1461" s="11" t="s">
        <v>1285</v>
      </c>
      <c r="D1461" s="11">
        <v>44.23</v>
      </c>
      <c r="E1461" s="7">
        <f>VLOOKUP(A1461, Sheet2!$A$2:$K$8265, 11)</f>
        <v>110.10129999999999</v>
      </c>
      <c r="F1461" s="7">
        <f t="shared" si="16"/>
        <v>5.5287499999999996</v>
      </c>
      <c r="G1461" s="8">
        <v>200000</v>
      </c>
      <c r="H1461" s="9">
        <f t="shared" si="17"/>
        <v>9000000</v>
      </c>
      <c r="I1461" s="10"/>
    </row>
    <row r="1462" spans="1:9" ht="14.25" customHeight="1">
      <c r="A1462" s="6" t="str">
        <f t="shared" si="15"/>
        <v>Blora 4 Ngawen_GOTPUTUK</v>
      </c>
      <c r="B1462" s="11" t="s">
        <v>1251</v>
      </c>
      <c r="C1462" s="11" t="s">
        <v>1286</v>
      </c>
      <c r="D1462" s="11">
        <v>44.23</v>
      </c>
      <c r="E1462" s="7">
        <f>VLOOKUP(A1462, Sheet2!$A$2:$K$8265, 11)</f>
        <v>110.10129999999999</v>
      </c>
      <c r="F1462" s="7">
        <f t="shared" si="16"/>
        <v>5.5287499999999996</v>
      </c>
      <c r="G1462" s="8">
        <v>200000</v>
      </c>
      <c r="H1462" s="9">
        <f t="shared" si="17"/>
        <v>9000000</v>
      </c>
      <c r="I1462" s="10"/>
    </row>
    <row r="1463" spans="1:9" ht="14.25" customHeight="1">
      <c r="A1463" s="6" t="str">
        <f t="shared" si="15"/>
        <v>Blora 4 Ngawen_GUNUNGAN</v>
      </c>
      <c r="B1463" s="11" t="s">
        <v>1251</v>
      </c>
      <c r="C1463" s="11" t="s">
        <v>1287</v>
      </c>
      <c r="D1463" s="11">
        <v>44.23</v>
      </c>
      <c r="E1463" s="7">
        <f>VLOOKUP(A1463, Sheet2!$A$2:$K$8265, 11)</f>
        <v>110.10129999999999</v>
      </c>
      <c r="F1463" s="7">
        <f t="shared" si="16"/>
        <v>5.5287499999999996</v>
      </c>
      <c r="G1463" s="8">
        <v>200000</v>
      </c>
      <c r="H1463" s="9">
        <f t="shared" si="17"/>
        <v>9000000</v>
      </c>
      <c r="I1463" s="10"/>
    </row>
    <row r="1464" spans="1:9" ht="14.25" customHeight="1">
      <c r="A1464" s="6" t="str">
        <f t="shared" si="15"/>
        <v>Blora 4 Ngawen_HARJOWINANGUN</v>
      </c>
      <c r="B1464" s="11" t="s">
        <v>1251</v>
      </c>
      <c r="C1464" s="11" t="s">
        <v>793</v>
      </c>
      <c r="D1464" s="11">
        <v>44.23</v>
      </c>
      <c r="E1464" s="7">
        <f>VLOOKUP(A1464, Sheet2!$A$2:$K$8265, 11)</f>
        <v>110.10129999999999</v>
      </c>
      <c r="F1464" s="7">
        <f t="shared" si="16"/>
        <v>5.5287499999999996</v>
      </c>
      <c r="G1464" s="8">
        <v>200000</v>
      </c>
      <c r="H1464" s="9">
        <f t="shared" si="17"/>
        <v>9000000</v>
      </c>
      <c r="I1464" s="10"/>
    </row>
    <row r="1465" spans="1:9" ht="14.25" customHeight="1">
      <c r="A1465" s="6" t="str">
        <f t="shared" si="15"/>
        <v>Blora 4 Ngawen_JAGONG</v>
      </c>
      <c r="B1465" s="11" t="s">
        <v>1251</v>
      </c>
      <c r="C1465" s="11" t="s">
        <v>1288</v>
      </c>
      <c r="D1465" s="11">
        <v>44.23</v>
      </c>
      <c r="E1465" s="7">
        <f>VLOOKUP(A1465, Sheet2!$A$2:$K$8265, 11)</f>
        <v>110.10129999999999</v>
      </c>
      <c r="F1465" s="7">
        <f t="shared" si="16"/>
        <v>5.5287499999999996</v>
      </c>
      <c r="G1465" s="8">
        <v>200000</v>
      </c>
      <c r="H1465" s="9">
        <f t="shared" si="17"/>
        <v>9000000</v>
      </c>
      <c r="I1465" s="10"/>
    </row>
    <row r="1466" spans="1:9" ht="14.25" customHeight="1">
      <c r="A1466" s="6" t="str">
        <f t="shared" si="15"/>
        <v>Blora 4 Ngawen_JAPAH</v>
      </c>
      <c r="B1466" s="11" t="s">
        <v>1251</v>
      </c>
      <c r="C1466" s="11" t="s">
        <v>1289</v>
      </c>
      <c r="D1466" s="11">
        <v>44.23</v>
      </c>
      <c r="E1466" s="7">
        <f>VLOOKUP(A1466, Sheet2!$A$2:$K$8265, 11)</f>
        <v>110.10129999999999</v>
      </c>
      <c r="F1466" s="7">
        <f t="shared" si="16"/>
        <v>5.5287499999999996</v>
      </c>
      <c r="G1466" s="8">
        <v>200000</v>
      </c>
      <c r="H1466" s="9">
        <f t="shared" si="17"/>
        <v>9000000</v>
      </c>
      <c r="I1466" s="10"/>
    </row>
    <row r="1467" spans="1:9" ht="14.25" customHeight="1">
      <c r="A1467" s="6" t="str">
        <f t="shared" si="15"/>
        <v>Blora 4 Ngawen_JATI</v>
      </c>
      <c r="B1467" s="11" t="s">
        <v>1251</v>
      </c>
      <c r="C1467" s="11" t="s">
        <v>387</v>
      </c>
      <c r="D1467" s="11">
        <v>44.23</v>
      </c>
      <c r="E1467" s="7">
        <f>VLOOKUP(A1467, Sheet2!$A$2:$K$8265, 11)</f>
        <v>110.10129999999999</v>
      </c>
      <c r="F1467" s="7">
        <f t="shared" si="16"/>
        <v>5.5287499999999996</v>
      </c>
      <c r="G1467" s="8">
        <v>200000</v>
      </c>
      <c r="H1467" s="9">
        <f t="shared" si="17"/>
        <v>9000000</v>
      </c>
      <c r="I1467" s="10"/>
    </row>
    <row r="1468" spans="1:9" ht="14.25" customHeight="1">
      <c r="A1468" s="6" t="str">
        <f t="shared" si="15"/>
        <v>Blora 4 Ngawen_JATIKLAMPOK</v>
      </c>
      <c r="B1468" s="11" t="s">
        <v>1251</v>
      </c>
      <c r="C1468" s="11" t="s">
        <v>1290</v>
      </c>
      <c r="D1468" s="11">
        <v>44.23</v>
      </c>
      <c r="E1468" s="7">
        <f>VLOOKUP(A1468, Sheet2!$A$2:$K$8265, 11)</f>
        <v>110.10129999999999</v>
      </c>
      <c r="F1468" s="7">
        <f t="shared" si="16"/>
        <v>5.5287499999999996</v>
      </c>
      <c r="G1468" s="8">
        <v>200000</v>
      </c>
      <c r="H1468" s="9">
        <f t="shared" si="17"/>
        <v>9000000</v>
      </c>
      <c r="I1468" s="10"/>
    </row>
    <row r="1469" spans="1:9" ht="14.25" customHeight="1">
      <c r="A1469" s="6" t="str">
        <f t="shared" si="15"/>
        <v>Blora 4 Ngawen_JATISARI</v>
      </c>
      <c r="B1469" s="11" t="s">
        <v>1251</v>
      </c>
      <c r="C1469" s="11" t="s">
        <v>101</v>
      </c>
      <c r="D1469" s="11">
        <v>44.23</v>
      </c>
      <c r="E1469" s="7">
        <f>VLOOKUP(A1469, Sheet2!$A$2:$K$8265, 11)</f>
        <v>110.10129999999999</v>
      </c>
      <c r="F1469" s="7">
        <f t="shared" si="16"/>
        <v>5.5287499999999996</v>
      </c>
      <c r="G1469" s="8">
        <v>200000</v>
      </c>
      <c r="H1469" s="9">
        <f t="shared" si="17"/>
        <v>9000000</v>
      </c>
      <c r="I1469" s="10"/>
    </row>
    <row r="1470" spans="1:9" ht="14.25" customHeight="1">
      <c r="A1470" s="6" t="str">
        <f t="shared" si="15"/>
        <v>Blora 4 Ngawen_JEGONG</v>
      </c>
      <c r="B1470" s="11" t="s">
        <v>1251</v>
      </c>
      <c r="C1470" s="11" t="s">
        <v>1291</v>
      </c>
      <c r="D1470" s="11">
        <v>44.23</v>
      </c>
      <c r="E1470" s="7">
        <f>VLOOKUP(A1470, Sheet2!$A$2:$K$8265, 11)</f>
        <v>110.10129999999999</v>
      </c>
      <c r="F1470" s="7">
        <f t="shared" si="16"/>
        <v>5.5287499999999996</v>
      </c>
      <c r="G1470" s="8">
        <v>200000</v>
      </c>
      <c r="H1470" s="9">
        <f t="shared" si="17"/>
        <v>9000000</v>
      </c>
      <c r="I1470" s="10"/>
    </row>
    <row r="1471" spans="1:9" ht="14.25" customHeight="1">
      <c r="A1471" s="6" t="str">
        <f t="shared" si="15"/>
        <v>Blora 4 Ngawen_JERUK</v>
      </c>
      <c r="B1471" s="11" t="s">
        <v>1251</v>
      </c>
      <c r="C1471" s="11" t="s">
        <v>1193</v>
      </c>
      <c r="D1471" s="11">
        <v>44.23</v>
      </c>
      <c r="E1471" s="7">
        <f>VLOOKUP(A1471, Sheet2!$A$2:$K$8265, 11)</f>
        <v>110.10129999999999</v>
      </c>
      <c r="F1471" s="7">
        <f t="shared" si="16"/>
        <v>5.5287499999999996</v>
      </c>
      <c r="G1471" s="8">
        <v>200000</v>
      </c>
      <c r="H1471" s="9">
        <f t="shared" si="17"/>
        <v>9000000</v>
      </c>
      <c r="I1471" s="10"/>
    </row>
    <row r="1472" spans="1:9" ht="14.25" customHeight="1">
      <c r="A1472" s="6" t="str">
        <f t="shared" si="15"/>
        <v>Blora 4 Ngawen_JETAK</v>
      </c>
      <c r="B1472" s="11" t="s">
        <v>1251</v>
      </c>
      <c r="C1472" s="11" t="s">
        <v>1292</v>
      </c>
      <c r="D1472" s="11">
        <v>44.23</v>
      </c>
      <c r="E1472" s="7">
        <f>VLOOKUP(A1472, Sheet2!$A$2:$K$8265, 11)</f>
        <v>110.10129999999999</v>
      </c>
      <c r="F1472" s="7">
        <f t="shared" si="16"/>
        <v>5.5287499999999996</v>
      </c>
      <c r="G1472" s="8">
        <v>200000</v>
      </c>
      <c r="H1472" s="9">
        <f t="shared" si="17"/>
        <v>9000000</v>
      </c>
      <c r="I1472" s="10"/>
    </row>
    <row r="1473" spans="1:9" ht="14.25" customHeight="1">
      <c r="A1473" s="6" t="str">
        <f t="shared" si="15"/>
        <v>Blora 4 Ngawen_JETAKWANGER</v>
      </c>
      <c r="B1473" s="11" t="s">
        <v>1251</v>
      </c>
      <c r="C1473" s="11" t="s">
        <v>1293</v>
      </c>
      <c r="D1473" s="11">
        <v>44.23</v>
      </c>
      <c r="E1473" s="7">
        <f>VLOOKUP(A1473, Sheet2!$A$2:$K$8265, 11)</f>
        <v>110.10129999999999</v>
      </c>
      <c r="F1473" s="7">
        <f t="shared" si="16"/>
        <v>5.5287499999999996</v>
      </c>
      <c r="G1473" s="8">
        <v>200000</v>
      </c>
      <c r="H1473" s="9">
        <f t="shared" si="17"/>
        <v>9000000</v>
      </c>
      <c r="I1473" s="10"/>
    </row>
    <row r="1474" spans="1:9" ht="14.25" customHeight="1">
      <c r="A1474" s="6" t="str">
        <f t="shared" si="15"/>
        <v>Blora 4 Ngawen_KACANGAN</v>
      </c>
      <c r="B1474" s="11" t="s">
        <v>1251</v>
      </c>
      <c r="C1474" s="11" t="s">
        <v>1294</v>
      </c>
      <c r="D1474" s="11">
        <v>44.23</v>
      </c>
      <c r="E1474" s="7">
        <f>VLOOKUP(A1474, Sheet2!$A$2:$K$8265, 11)</f>
        <v>110.10129999999999</v>
      </c>
      <c r="F1474" s="7">
        <f t="shared" si="16"/>
        <v>5.5287499999999996</v>
      </c>
      <c r="G1474" s="8">
        <v>200000</v>
      </c>
      <c r="H1474" s="9">
        <f t="shared" si="17"/>
        <v>9000000</v>
      </c>
      <c r="I1474" s="10"/>
    </row>
    <row r="1475" spans="1:9" ht="14.25" customHeight="1">
      <c r="A1475" s="6" t="str">
        <f t="shared" si="15"/>
        <v>Blora 4 Ngawen_KADENGAN</v>
      </c>
      <c r="B1475" s="11" t="s">
        <v>1251</v>
      </c>
      <c r="C1475" s="11" t="s">
        <v>1295</v>
      </c>
      <c r="D1475" s="11">
        <v>44.23</v>
      </c>
      <c r="E1475" s="7">
        <f>VLOOKUP(A1475, Sheet2!$A$2:$K$8265, 11)</f>
        <v>110.10129999999999</v>
      </c>
      <c r="F1475" s="7">
        <f t="shared" si="16"/>
        <v>5.5287499999999996</v>
      </c>
      <c r="G1475" s="8">
        <v>200000</v>
      </c>
      <c r="H1475" s="9">
        <f t="shared" si="17"/>
        <v>9000000</v>
      </c>
      <c r="I1475" s="10"/>
    </row>
    <row r="1476" spans="1:9" ht="14.25" customHeight="1">
      <c r="A1476" s="6" t="str">
        <f t="shared" si="15"/>
        <v>Blora 4 Ngawen_KAJENGAN</v>
      </c>
      <c r="B1476" s="11" t="s">
        <v>1251</v>
      </c>
      <c r="C1476" s="11" t="s">
        <v>1296</v>
      </c>
      <c r="D1476" s="11">
        <v>44.23</v>
      </c>
      <c r="E1476" s="7">
        <f>VLOOKUP(A1476, Sheet2!$A$2:$K$8265, 11)</f>
        <v>110.10129999999999</v>
      </c>
      <c r="F1476" s="7">
        <f t="shared" si="16"/>
        <v>5.5287499999999996</v>
      </c>
      <c r="G1476" s="8">
        <v>200000</v>
      </c>
      <c r="H1476" s="9">
        <f t="shared" si="17"/>
        <v>9000000</v>
      </c>
      <c r="I1476" s="10"/>
    </row>
    <row r="1477" spans="1:9" ht="14.25" customHeight="1">
      <c r="A1477" s="6" t="str">
        <f t="shared" si="15"/>
        <v>Blora 4 Ngawen_KALANGDOSARI</v>
      </c>
      <c r="B1477" s="11" t="s">
        <v>1251</v>
      </c>
      <c r="C1477" s="11" t="s">
        <v>1297</v>
      </c>
      <c r="D1477" s="11">
        <v>53.45</v>
      </c>
      <c r="E1477" s="7">
        <f>VLOOKUP(A1477, Sheet2!$A$2:$K$8265, 11)</f>
        <v>110.10129999999999</v>
      </c>
      <c r="F1477" s="7">
        <f t="shared" si="16"/>
        <v>6.6812500000000004</v>
      </c>
      <c r="G1477" s="8">
        <v>200000</v>
      </c>
      <c r="H1477" s="9">
        <f t="shared" si="17"/>
        <v>10800000</v>
      </c>
      <c r="I1477" s="10"/>
    </row>
    <row r="1478" spans="1:9" ht="14.25" customHeight="1">
      <c r="A1478" s="6" t="str">
        <f t="shared" si="15"/>
        <v>Blora 4 Ngawen_KALANGLUNDO</v>
      </c>
      <c r="B1478" s="11" t="s">
        <v>1251</v>
      </c>
      <c r="C1478" s="11" t="s">
        <v>1298</v>
      </c>
      <c r="D1478" s="11">
        <v>53.45</v>
      </c>
      <c r="E1478" s="7">
        <f>VLOOKUP(A1478, Sheet2!$A$2:$K$8265, 11)</f>
        <v>110.10129999999999</v>
      </c>
      <c r="F1478" s="7">
        <f t="shared" si="16"/>
        <v>6.6812500000000004</v>
      </c>
      <c r="G1478" s="8">
        <v>200000</v>
      </c>
      <c r="H1478" s="9">
        <f t="shared" si="17"/>
        <v>10800000</v>
      </c>
      <c r="I1478" s="10"/>
    </row>
    <row r="1479" spans="1:9" ht="14.25" customHeight="1">
      <c r="A1479" s="6" t="str">
        <f t="shared" si="15"/>
        <v>Blora 4 Ngawen_KALANGREJO</v>
      </c>
      <c r="B1479" s="11" t="s">
        <v>1251</v>
      </c>
      <c r="C1479" s="11" t="s">
        <v>1299</v>
      </c>
      <c r="D1479" s="11">
        <v>44.23</v>
      </c>
      <c r="E1479" s="7">
        <f>VLOOKUP(A1479, Sheet2!$A$2:$K$8265, 11)</f>
        <v>110.10129999999999</v>
      </c>
      <c r="F1479" s="7">
        <f t="shared" si="16"/>
        <v>5.5287499999999996</v>
      </c>
      <c r="G1479" s="8">
        <v>200000</v>
      </c>
      <c r="H1479" s="9">
        <f t="shared" si="17"/>
        <v>9000000</v>
      </c>
      <c r="I1479" s="10"/>
    </row>
    <row r="1480" spans="1:9" ht="14.25" customHeight="1">
      <c r="A1480" s="6" t="str">
        <f t="shared" si="15"/>
        <v>Blora 4 Ngawen_KALINANAS</v>
      </c>
      <c r="B1480" s="11" t="s">
        <v>1251</v>
      </c>
      <c r="C1480" s="11" t="s">
        <v>1300</v>
      </c>
      <c r="D1480" s="11">
        <v>44.23</v>
      </c>
      <c r="E1480" s="7">
        <f>VLOOKUP(A1480, Sheet2!$A$2:$K$8265, 11)</f>
        <v>110.10129999999999</v>
      </c>
      <c r="F1480" s="7">
        <f t="shared" si="16"/>
        <v>5.5287499999999996</v>
      </c>
      <c r="G1480" s="8">
        <v>200000</v>
      </c>
      <c r="H1480" s="9">
        <f t="shared" si="17"/>
        <v>9000000</v>
      </c>
      <c r="I1480" s="10"/>
    </row>
    <row r="1481" spans="1:9" ht="14.25" customHeight="1">
      <c r="A1481" s="6" t="str">
        <f t="shared" si="15"/>
        <v>Blora 4 Ngawen_KALIPANG</v>
      </c>
      <c r="B1481" s="11" t="s">
        <v>1251</v>
      </c>
      <c r="C1481" s="11" t="s">
        <v>1301</v>
      </c>
      <c r="D1481" s="11">
        <v>53.45</v>
      </c>
      <c r="E1481" s="7">
        <f>VLOOKUP(A1481, Sheet2!$A$2:$K$8265, 11)</f>
        <v>110.10129999999999</v>
      </c>
      <c r="F1481" s="7">
        <f t="shared" si="16"/>
        <v>6.6812500000000004</v>
      </c>
      <c r="G1481" s="8">
        <v>200000</v>
      </c>
      <c r="H1481" s="9">
        <f t="shared" si="17"/>
        <v>10800000</v>
      </c>
      <c r="I1481" s="10"/>
    </row>
    <row r="1482" spans="1:9" ht="14.25" customHeight="1">
      <c r="A1482" s="6" t="str">
        <f t="shared" si="15"/>
        <v>Blora 4 Ngawen_KARANGANYAR</v>
      </c>
      <c r="B1482" s="11" t="s">
        <v>1251</v>
      </c>
      <c r="C1482" s="11" t="s">
        <v>125</v>
      </c>
      <c r="D1482" s="11">
        <v>44.23</v>
      </c>
      <c r="E1482" s="7">
        <f>VLOOKUP(A1482, Sheet2!$A$2:$K$8265, 11)</f>
        <v>110.10129999999999</v>
      </c>
      <c r="F1482" s="7">
        <f t="shared" si="16"/>
        <v>5.5287499999999996</v>
      </c>
      <c r="G1482" s="8">
        <v>200000</v>
      </c>
      <c r="H1482" s="9">
        <f t="shared" si="17"/>
        <v>9000000</v>
      </c>
      <c r="I1482" s="10"/>
    </row>
    <row r="1483" spans="1:9" ht="14.25" customHeight="1">
      <c r="A1483" s="6" t="str">
        <f t="shared" si="15"/>
        <v>Blora 4 Ngawen_KARANGGENENG</v>
      </c>
      <c r="B1483" s="11" t="s">
        <v>1251</v>
      </c>
      <c r="C1483" s="11" t="s">
        <v>129</v>
      </c>
      <c r="D1483" s="11">
        <v>44.23</v>
      </c>
      <c r="E1483" s="7">
        <f>VLOOKUP(A1483, Sheet2!$A$2:$K$8265, 11)</f>
        <v>110.10129999999999</v>
      </c>
      <c r="F1483" s="7">
        <f t="shared" si="16"/>
        <v>5.5287499999999996</v>
      </c>
      <c r="G1483" s="8">
        <v>200000</v>
      </c>
      <c r="H1483" s="9">
        <f t="shared" si="17"/>
        <v>9000000</v>
      </c>
      <c r="I1483" s="10"/>
    </row>
    <row r="1484" spans="1:9" ht="14.25" customHeight="1">
      <c r="A1484" s="6" t="str">
        <f t="shared" si="15"/>
        <v>Blora 4 Ngawen_KARANGJONG</v>
      </c>
      <c r="B1484" s="11" t="s">
        <v>1251</v>
      </c>
      <c r="C1484" s="11" t="s">
        <v>1302</v>
      </c>
      <c r="D1484" s="11">
        <v>44.23</v>
      </c>
      <c r="E1484" s="7">
        <f>VLOOKUP(A1484, Sheet2!$A$2:$K$8265, 11)</f>
        <v>110.10129999999999</v>
      </c>
      <c r="F1484" s="7">
        <f t="shared" si="16"/>
        <v>5.5287499999999996</v>
      </c>
      <c r="G1484" s="8">
        <v>200000</v>
      </c>
      <c r="H1484" s="9">
        <f t="shared" si="17"/>
        <v>9000000</v>
      </c>
      <c r="I1484" s="10"/>
    </row>
    <row r="1485" spans="1:9" ht="14.25" customHeight="1">
      <c r="A1485" s="6" t="str">
        <f t="shared" si="15"/>
        <v>Blora 4 Ngawen_KARANGREJO</v>
      </c>
      <c r="B1485" s="11" t="s">
        <v>1251</v>
      </c>
      <c r="C1485" s="11" t="s">
        <v>1303</v>
      </c>
      <c r="D1485" s="11">
        <v>53.45</v>
      </c>
      <c r="E1485" s="7">
        <f>VLOOKUP(A1485, Sheet2!$A$2:$K$8265, 11)</f>
        <v>110.10129999999999</v>
      </c>
      <c r="F1485" s="7">
        <f t="shared" si="16"/>
        <v>6.6812500000000004</v>
      </c>
      <c r="G1485" s="8">
        <v>200000</v>
      </c>
      <c r="H1485" s="9">
        <f t="shared" si="17"/>
        <v>10800000</v>
      </c>
      <c r="I1485" s="10"/>
    </row>
    <row r="1486" spans="1:9" ht="14.25" customHeight="1">
      <c r="A1486" s="6" t="str">
        <f t="shared" si="15"/>
        <v>Blora 4 Ngawen_KARANGTALUN</v>
      </c>
      <c r="B1486" s="11" t="s">
        <v>1251</v>
      </c>
      <c r="C1486" s="11" t="s">
        <v>1304</v>
      </c>
      <c r="D1486" s="11">
        <v>44.23</v>
      </c>
      <c r="E1486" s="7">
        <f>VLOOKUP(A1486, Sheet2!$A$2:$K$8265, 11)</f>
        <v>110.10129999999999</v>
      </c>
      <c r="F1486" s="7">
        <f t="shared" si="16"/>
        <v>5.5287499999999996</v>
      </c>
      <c r="G1486" s="8">
        <v>200000</v>
      </c>
      <c r="H1486" s="9">
        <f t="shared" si="17"/>
        <v>9000000</v>
      </c>
      <c r="I1486" s="10"/>
    </row>
    <row r="1487" spans="1:9" ht="14.25" customHeight="1">
      <c r="A1487" s="6" t="str">
        <f t="shared" si="15"/>
        <v>Blora 4 Ngawen_KARANGTENGAH</v>
      </c>
      <c r="B1487" s="11" t="s">
        <v>1251</v>
      </c>
      <c r="C1487" s="11" t="s">
        <v>409</v>
      </c>
      <c r="D1487" s="11">
        <v>44.23</v>
      </c>
      <c r="E1487" s="7">
        <f>VLOOKUP(A1487, Sheet2!$A$2:$K$8265, 11)</f>
        <v>110.10129999999999</v>
      </c>
      <c r="F1487" s="7">
        <f t="shared" si="16"/>
        <v>5.5287499999999996</v>
      </c>
      <c r="G1487" s="8">
        <v>200000</v>
      </c>
      <c r="H1487" s="9">
        <f t="shared" si="17"/>
        <v>9000000</v>
      </c>
      <c r="I1487" s="10"/>
    </row>
    <row r="1488" spans="1:9" ht="14.25" customHeight="1">
      <c r="A1488" s="6" t="str">
        <f t="shared" si="15"/>
        <v>Blora 4 Ngawen_KEBONREJO</v>
      </c>
      <c r="B1488" s="11" t="s">
        <v>1251</v>
      </c>
      <c r="C1488" s="11" t="s">
        <v>1305</v>
      </c>
      <c r="D1488" s="11">
        <v>44.23</v>
      </c>
      <c r="E1488" s="7">
        <f>VLOOKUP(A1488, Sheet2!$A$2:$K$8265, 11)</f>
        <v>110.10129999999999</v>
      </c>
      <c r="F1488" s="7">
        <f t="shared" si="16"/>
        <v>5.5287499999999996</v>
      </c>
      <c r="G1488" s="8">
        <v>200000</v>
      </c>
      <c r="H1488" s="9">
        <f t="shared" si="17"/>
        <v>9000000</v>
      </c>
      <c r="I1488" s="10"/>
    </row>
    <row r="1489" spans="1:9" ht="14.25" customHeight="1">
      <c r="A1489" s="6" t="str">
        <f t="shared" si="15"/>
        <v>Blora 4 Ngawen_KEDUNGBACIN</v>
      </c>
      <c r="B1489" s="11" t="s">
        <v>1251</v>
      </c>
      <c r="C1489" s="11" t="s">
        <v>1306</v>
      </c>
      <c r="D1489" s="11">
        <v>44.23</v>
      </c>
      <c r="E1489" s="7">
        <f>VLOOKUP(A1489, Sheet2!$A$2:$K$8265, 11)</f>
        <v>110.10129999999999</v>
      </c>
      <c r="F1489" s="7">
        <f t="shared" si="16"/>
        <v>5.5287499999999996</v>
      </c>
      <c r="G1489" s="8">
        <v>200000</v>
      </c>
      <c r="H1489" s="9">
        <f t="shared" si="17"/>
        <v>9000000</v>
      </c>
      <c r="I1489" s="10"/>
    </row>
    <row r="1490" spans="1:9" ht="14.25" customHeight="1">
      <c r="A1490" s="6" t="str">
        <f t="shared" si="15"/>
        <v>Blora 4 Ngawen_KEDUNGRINGIN</v>
      </c>
      <c r="B1490" s="11" t="s">
        <v>1251</v>
      </c>
      <c r="C1490" s="11" t="s">
        <v>1307</v>
      </c>
      <c r="D1490" s="11">
        <v>44.23</v>
      </c>
      <c r="E1490" s="7">
        <f>VLOOKUP(A1490, Sheet2!$A$2:$K$8265, 11)</f>
        <v>110.10129999999999</v>
      </c>
      <c r="F1490" s="7">
        <f t="shared" si="16"/>
        <v>5.5287499999999996</v>
      </c>
      <c r="G1490" s="8">
        <v>200000</v>
      </c>
      <c r="H1490" s="9">
        <f t="shared" si="17"/>
        <v>9000000</v>
      </c>
      <c r="I1490" s="10"/>
    </row>
    <row r="1491" spans="1:9" ht="14.25" customHeight="1">
      <c r="A1491" s="6" t="str">
        <f t="shared" si="15"/>
        <v>Blora 4 Ngawen_KEDUNGSATRIYAN</v>
      </c>
      <c r="B1491" s="11" t="s">
        <v>1251</v>
      </c>
      <c r="C1491" s="11" t="s">
        <v>1308</v>
      </c>
      <c r="D1491" s="11">
        <v>44.23</v>
      </c>
      <c r="E1491" s="7">
        <f>VLOOKUP(A1491, Sheet2!$A$2:$K$8265, 11)</f>
        <v>110.10129999999999</v>
      </c>
      <c r="F1491" s="7">
        <f t="shared" si="16"/>
        <v>5.5287499999999996</v>
      </c>
      <c r="G1491" s="8">
        <v>200000</v>
      </c>
      <c r="H1491" s="9">
        <f t="shared" si="17"/>
        <v>9000000</v>
      </c>
      <c r="I1491" s="10"/>
    </row>
    <row r="1492" spans="1:9" ht="14.25" customHeight="1">
      <c r="A1492" s="6" t="str">
        <f t="shared" si="15"/>
        <v>Blora 4 Ngawen_KEDUNGWUNGU</v>
      </c>
      <c r="B1492" s="11" t="s">
        <v>1251</v>
      </c>
      <c r="C1492" s="11" t="s">
        <v>1309</v>
      </c>
      <c r="D1492" s="11">
        <v>44.23</v>
      </c>
      <c r="E1492" s="7">
        <f>VLOOKUP(A1492, Sheet2!$A$2:$K$8265, 11)</f>
        <v>110.10129999999999</v>
      </c>
      <c r="F1492" s="7">
        <f t="shared" si="16"/>
        <v>5.5287499999999996</v>
      </c>
      <c r="G1492" s="8">
        <v>200000</v>
      </c>
      <c r="H1492" s="9">
        <f t="shared" si="17"/>
        <v>9000000</v>
      </c>
      <c r="I1492" s="10"/>
    </row>
    <row r="1493" spans="1:9" ht="14.25" customHeight="1">
      <c r="A1493" s="6" t="str">
        <f t="shared" si="15"/>
        <v>Blora 4 Ngawen_KEMBANG</v>
      </c>
      <c r="B1493" s="11" t="s">
        <v>1251</v>
      </c>
      <c r="C1493" s="11" t="s">
        <v>638</v>
      </c>
      <c r="D1493" s="11">
        <v>44.23</v>
      </c>
      <c r="E1493" s="7">
        <f>VLOOKUP(A1493, Sheet2!$A$2:$K$8265, 11)</f>
        <v>110.10129999999999</v>
      </c>
      <c r="F1493" s="7">
        <f t="shared" si="16"/>
        <v>5.5287499999999996</v>
      </c>
      <c r="G1493" s="8">
        <v>200000</v>
      </c>
      <c r="H1493" s="9">
        <f t="shared" si="17"/>
        <v>9000000</v>
      </c>
      <c r="I1493" s="10"/>
    </row>
    <row r="1494" spans="1:9" ht="14.25" customHeight="1">
      <c r="A1494" s="6" t="str">
        <f t="shared" si="15"/>
        <v>Blora 4 Ngawen_KEMBANG</v>
      </c>
      <c r="B1494" s="11" t="s">
        <v>1251</v>
      </c>
      <c r="C1494" s="11" t="s">
        <v>638</v>
      </c>
      <c r="D1494" s="11">
        <v>44.23</v>
      </c>
      <c r="E1494" s="7">
        <f>VLOOKUP(A1494, Sheet2!$A$2:$K$8265, 11)</f>
        <v>110.10129999999999</v>
      </c>
      <c r="F1494" s="7">
        <f t="shared" si="16"/>
        <v>5.5287499999999996</v>
      </c>
      <c r="G1494" s="8">
        <v>200000</v>
      </c>
      <c r="H1494" s="9">
        <f t="shared" si="17"/>
        <v>9000000</v>
      </c>
      <c r="I1494" s="10"/>
    </row>
    <row r="1495" spans="1:9" ht="14.25" customHeight="1">
      <c r="A1495" s="6" t="str">
        <f t="shared" si="15"/>
        <v>Blora 4 Ngawen_KEMIRI</v>
      </c>
      <c r="B1495" s="11" t="s">
        <v>1251</v>
      </c>
      <c r="C1495" s="11" t="s">
        <v>1205</v>
      </c>
      <c r="D1495" s="11">
        <v>44.23</v>
      </c>
      <c r="E1495" s="7">
        <f>VLOOKUP(A1495, Sheet2!$A$2:$K$8265, 11)</f>
        <v>110.10129999999999</v>
      </c>
      <c r="F1495" s="7">
        <f t="shared" si="16"/>
        <v>5.5287499999999996</v>
      </c>
      <c r="G1495" s="8">
        <v>200000</v>
      </c>
      <c r="H1495" s="9">
        <f t="shared" si="17"/>
        <v>9000000</v>
      </c>
      <c r="I1495" s="10"/>
    </row>
    <row r="1496" spans="1:9" ht="14.25" customHeight="1">
      <c r="A1496" s="6" t="str">
        <f t="shared" si="15"/>
        <v>Blora 4 Ngawen_KENDAYAAN</v>
      </c>
      <c r="B1496" s="11" t="s">
        <v>1251</v>
      </c>
      <c r="C1496" s="11" t="s">
        <v>1310</v>
      </c>
      <c r="D1496" s="11">
        <v>44.23</v>
      </c>
      <c r="E1496" s="7">
        <f>VLOOKUP(A1496, Sheet2!$A$2:$K$8265, 11)</f>
        <v>110.10129999999999</v>
      </c>
      <c r="F1496" s="7">
        <f t="shared" si="16"/>
        <v>5.5287499999999996</v>
      </c>
      <c r="G1496" s="8">
        <v>200000</v>
      </c>
      <c r="H1496" s="9">
        <f t="shared" si="17"/>
        <v>9000000</v>
      </c>
      <c r="I1496" s="10"/>
    </row>
    <row r="1497" spans="1:9" ht="14.25" customHeight="1">
      <c r="A1497" s="6" t="str">
        <f t="shared" si="15"/>
        <v>Blora 4 Ngawen_KEPOH</v>
      </c>
      <c r="B1497" s="11" t="s">
        <v>1251</v>
      </c>
      <c r="C1497" s="11" t="s">
        <v>1311</v>
      </c>
      <c r="D1497" s="11">
        <v>44.23</v>
      </c>
      <c r="E1497" s="7">
        <f>VLOOKUP(A1497, Sheet2!$A$2:$K$8265, 11)</f>
        <v>110.10129999999999</v>
      </c>
      <c r="F1497" s="7">
        <f t="shared" si="16"/>
        <v>5.5287499999999996</v>
      </c>
      <c r="G1497" s="8">
        <v>200000</v>
      </c>
      <c r="H1497" s="9">
        <f t="shared" si="17"/>
        <v>9000000</v>
      </c>
      <c r="I1497" s="10"/>
    </row>
    <row r="1498" spans="1:9" ht="14.25" customHeight="1">
      <c r="A1498" s="6" t="str">
        <f t="shared" si="15"/>
        <v>Blora 4 Ngawen_KETILENG</v>
      </c>
      <c r="B1498" s="11" t="s">
        <v>1251</v>
      </c>
      <c r="C1498" s="11" t="s">
        <v>1312</v>
      </c>
      <c r="D1498" s="11">
        <v>44.23</v>
      </c>
      <c r="E1498" s="7">
        <f>VLOOKUP(A1498, Sheet2!$A$2:$K$8265, 11)</f>
        <v>110.10129999999999</v>
      </c>
      <c r="F1498" s="7">
        <f t="shared" si="16"/>
        <v>5.5287499999999996</v>
      </c>
      <c r="G1498" s="8">
        <v>200000</v>
      </c>
      <c r="H1498" s="9">
        <f t="shared" si="17"/>
        <v>9000000</v>
      </c>
      <c r="I1498" s="10"/>
    </row>
    <row r="1499" spans="1:9" ht="14.25" customHeight="1">
      <c r="A1499" s="6" t="str">
        <f t="shared" si="15"/>
        <v>Blora 4 Ngawen_KLOKAH</v>
      </c>
      <c r="B1499" s="11" t="s">
        <v>1251</v>
      </c>
      <c r="C1499" s="11" t="s">
        <v>1313</v>
      </c>
      <c r="D1499" s="11">
        <v>44.23</v>
      </c>
      <c r="E1499" s="7">
        <f>VLOOKUP(A1499, Sheet2!$A$2:$K$8265, 11)</f>
        <v>110.10129999999999</v>
      </c>
      <c r="F1499" s="7">
        <f t="shared" si="16"/>
        <v>5.5287499999999996</v>
      </c>
      <c r="G1499" s="8">
        <v>200000</v>
      </c>
      <c r="H1499" s="9">
        <f t="shared" si="17"/>
        <v>9000000</v>
      </c>
      <c r="I1499" s="10"/>
    </row>
    <row r="1500" spans="1:9" ht="14.25" customHeight="1">
      <c r="A1500" s="6" t="str">
        <f t="shared" si="15"/>
        <v>Blora 4 Ngawen_KODOKAN</v>
      </c>
      <c r="B1500" s="11" t="s">
        <v>1251</v>
      </c>
      <c r="C1500" s="11" t="s">
        <v>1314</v>
      </c>
      <c r="D1500" s="11">
        <v>44.23</v>
      </c>
      <c r="E1500" s="7">
        <f>VLOOKUP(A1500, Sheet2!$A$2:$K$8265, 11)</f>
        <v>110.10129999999999</v>
      </c>
      <c r="F1500" s="7">
        <f t="shared" si="16"/>
        <v>5.5287499999999996</v>
      </c>
      <c r="G1500" s="8">
        <v>200000</v>
      </c>
      <c r="H1500" s="9">
        <f t="shared" si="17"/>
        <v>9000000</v>
      </c>
      <c r="I1500" s="10"/>
    </row>
    <row r="1501" spans="1:9" ht="14.25" customHeight="1">
      <c r="A1501" s="6" t="str">
        <f t="shared" si="15"/>
        <v>Blora 4 Ngawen_KROCOK</v>
      </c>
      <c r="B1501" s="11" t="s">
        <v>1251</v>
      </c>
      <c r="C1501" s="11" t="s">
        <v>1315</v>
      </c>
      <c r="D1501" s="11">
        <v>44.23</v>
      </c>
      <c r="E1501" s="7">
        <f>VLOOKUP(A1501, Sheet2!$A$2:$K$8265, 11)</f>
        <v>110.10129999999999</v>
      </c>
      <c r="F1501" s="7">
        <f t="shared" si="16"/>
        <v>5.5287499999999996</v>
      </c>
      <c r="G1501" s="8">
        <v>200000</v>
      </c>
      <c r="H1501" s="9">
        <f t="shared" si="17"/>
        <v>9000000</v>
      </c>
      <c r="I1501" s="10"/>
    </row>
    <row r="1502" spans="1:9" ht="14.25" customHeight="1">
      <c r="A1502" s="6" t="str">
        <f t="shared" si="15"/>
        <v>Blora 4 Ngawen_KUNDURAN</v>
      </c>
      <c r="B1502" s="11" t="s">
        <v>1251</v>
      </c>
      <c r="C1502" s="11" t="s">
        <v>1316</v>
      </c>
      <c r="D1502" s="11">
        <v>44.23</v>
      </c>
      <c r="E1502" s="7">
        <f>VLOOKUP(A1502, Sheet2!$A$2:$K$8265, 11)</f>
        <v>110.10129999999999</v>
      </c>
      <c r="F1502" s="7">
        <f t="shared" si="16"/>
        <v>5.5287499999999996</v>
      </c>
      <c r="G1502" s="8">
        <v>200000</v>
      </c>
      <c r="H1502" s="9">
        <f t="shared" si="17"/>
        <v>9000000</v>
      </c>
      <c r="I1502" s="10"/>
    </row>
    <row r="1503" spans="1:9" ht="14.25" customHeight="1">
      <c r="A1503" s="6" t="str">
        <f t="shared" si="15"/>
        <v>Blora 4 Ngawen_LEDOK</v>
      </c>
      <c r="B1503" s="11" t="s">
        <v>1251</v>
      </c>
      <c r="C1503" s="11" t="s">
        <v>1317</v>
      </c>
      <c r="D1503" s="11">
        <v>44.23</v>
      </c>
      <c r="E1503" s="7">
        <f>VLOOKUP(A1503, Sheet2!$A$2:$K$8265, 11)</f>
        <v>111.2928</v>
      </c>
      <c r="F1503" s="7">
        <f t="shared" si="16"/>
        <v>5.5287499999999996</v>
      </c>
      <c r="G1503" s="8">
        <v>200000</v>
      </c>
      <c r="H1503" s="9">
        <f t="shared" si="17"/>
        <v>9000000</v>
      </c>
      <c r="I1503" s="10"/>
    </row>
    <row r="1504" spans="1:9" ht="14.25" customHeight="1">
      <c r="A1504" s="6" t="str">
        <f t="shared" si="15"/>
        <v>Blora 4 Ngawen_MLATIREJO</v>
      </c>
      <c r="B1504" s="11" t="s">
        <v>1251</v>
      </c>
      <c r="C1504" s="11" t="s">
        <v>1318</v>
      </c>
      <c r="D1504" s="11">
        <v>20.29</v>
      </c>
      <c r="E1504" s="7">
        <f>VLOOKUP(A1504, Sheet2!$A$2:$K$8265, 11)</f>
        <v>111.2928</v>
      </c>
      <c r="F1504" s="7">
        <f t="shared" si="16"/>
        <v>2.5362499999999999</v>
      </c>
      <c r="G1504" s="8">
        <v>200000</v>
      </c>
      <c r="H1504" s="9">
        <f t="shared" si="17"/>
        <v>4200000</v>
      </c>
      <c r="I1504" s="10"/>
    </row>
    <row r="1505" spans="1:9" ht="14.25" customHeight="1">
      <c r="A1505" s="6" t="str">
        <f t="shared" si="15"/>
        <v>Blora 4 Ngawen_MOJOWETAN</v>
      </c>
      <c r="B1505" s="11" t="s">
        <v>1251</v>
      </c>
      <c r="C1505" s="11" t="s">
        <v>1319</v>
      </c>
      <c r="D1505" s="11">
        <v>44.23</v>
      </c>
      <c r="E1505" s="7">
        <f>VLOOKUP(A1505, Sheet2!$A$2:$K$8265, 11)</f>
        <v>111.2928</v>
      </c>
      <c r="F1505" s="7">
        <f t="shared" si="16"/>
        <v>5.5287499999999996</v>
      </c>
      <c r="G1505" s="8">
        <v>200000</v>
      </c>
      <c r="H1505" s="9">
        <f t="shared" si="17"/>
        <v>9000000</v>
      </c>
      <c r="I1505" s="10"/>
    </row>
    <row r="1506" spans="1:9" ht="14.25" customHeight="1">
      <c r="A1506" s="6" t="str">
        <f t="shared" si="15"/>
        <v>Blora 4 Ngawen_MURAHARJO</v>
      </c>
      <c r="B1506" s="11" t="s">
        <v>1251</v>
      </c>
      <c r="C1506" s="11" t="s">
        <v>1320</v>
      </c>
      <c r="D1506" s="11">
        <v>44.23</v>
      </c>
      <c r="E1506" s="7">
        <f>VLOOKUP(A1506, Sheet2!$A$2:$K$8265, 11)</f>
        <v>111.2928</v>
      </c>
      <c r="F1506" s="7">
        <f t="shared" si="16"/>
        <v>5.5287499999999996</v>
      </c>
      <c r="G1506" s="8">
        <v>200000</v>
      </c>
      <c r="H1506" s="9">
        <f t="shared" si="17"/>
        <v>9000000</v>
      </c>
      <c r="I1506" s="10"/>
    </row>
    <row r="1507" spans="1:9" ht="14.25" customHeight="1">
      <c r="A1507" s="6" t="str">
        <f t="shared" si="15"/>
        <v>Blora 4 Ngawen_NGAPUS</v>
      </c>
      <c r="B1507" s="11" t="s">
        <v>1251</v>
      </c>
      <c r="C1507" s="11" t="s">
        <v>1321</v>
      </c>
      <c r="D1507" s="11">
        <v>44.23</v>
      </c>
      <c r="E1507" s="7">
        <f>VLOOKUP(A1507, Sheet2!$A$2:$K$8265, 11)</f>
        <v>111.2928</v>
      </c>
      <c r="F1507" s="7">
        <f t="shared" si="16"/>
        <v>5.5287499999999996</v>
      </c>
      <c r="G1507" s="8">
        <v>200000</v>
      </c>
      <c r="H1507" s="9">
        <f t="shared" si="17"/>
        <v>9000000</v>
      </c>
      <c r="I1507" s="10"/>
    </row>
    <row r="1508" spans="1:9" ht="14.25" customHeight="1">
      <c r="A1508" s="6" t="str">
        <f t="shared" si="15"/>
        <v>Blora 4 Ngawen_NGARAP-ARAP</v>
      </c>
      <c r="B1508" s="11" t="s">
        <v>1251</v>
      </c>
      <c r="C1508" s="11" t="s">
        <v>1322</v>
      </c>
      <c r="D1508" s="11">
        <v>53.45</v>
      </c>
      <c r="E1508" s="7">
        <f>VLOOKUP(A1508, Sheet2!$A$2:$K$8265, 11)</f>
        <v>111.2928</v>
      </c>
      <c r="F1508" s="7">
        <f t="shared" si="16"/>
        <v>6.6812500000000004</v>
      </c>
      <c r="G1508" s="8">
        <v>200000</v>
      </c>
      <c r="H1508" s="9">
        <f t="shared" si="17"/>
        <v>10800000</v>
      </c>
      <c r="I1508" s="10"/>
    </row>
    <row r="1509" spans="1:9" ht="14.25" customHeight="1">
      <c r="A1509" s="6" t="str">
        <f t="shared" si="15"/>
        <v>Blora 4 Ngawen_NGARINGAN</v>
      </c>
      <c r="B1509" s="11" t="s">
        <v>1251</v>
      </c>
      <c r="C1509" s="11" t="s">
        <v>1323</v>
      </c>
      <c r="D1509" s="11">
        <v>53.45</v>
      </c>
      <c r="E1509" s="7">
        <f>VLOOKUP(A1509, Sheet2!$A$2:$K$8265, 11)</f>
        <v>111.2928</v>
      </c>
      <c r="F1509" s="7">
        <f t="shared" si="16"/>
        <v>6.6812500000000004</v>
      </c>
      <c r="G1509" s="8">
        <v>200000</v>
      </c>
      <c r="H1509" s="9">
        <f t="shared" si="17"/>
        <v>10800000</v>
      </c>
      <c r="I1509" s="10"/>
    </row>
    <row r="1510" spans="1:9" ht="14.25" customHeight="1">
      <c r="A1510" s="6" t="str">
        <f t="shared" si="15"/>
        <v>Blora 4 Ngawen_NGAWEN</v>
      </c>
      <c r="B1510" s="11" t="s">
        <v>1251</v>
      </c>
      <c r="C1510" s="11" t="s">
        <v>1324</v>
      </c>
      <c r="D1510" s="11">
        <v>44.23</v>
      </c>
      <c r="E1510" s="7">
        <f>VLOOKUP(A1510, Sheet2!$A$2:$K$8265, 11)</f>
        <v>111.2928</v>
      </c>
      <c r="F1510" s="7">
        <f t="shared" si="16"/>
        <v>5.5287499999999996</v>
      </c>
      <c r="G1510" s="8">
        <v>200000</v>
      </c>
      <c r="H1510" s="9">
        <f t="shared" si="17"/>
        <v>9000000</v>
      </c>
      <c r="I1510" s="10"/>
    </row>
    <row r="1511" spans="1:9" ht="14.25" customHeight="1">
      <c r="A1511" s="6" t="str">
        <f t="shared" si="15"/>
        <v>Blora 4 Ngawen_NGAWENOMBO</v>
      </c>
      <c r="B1511" s="11" t="s">
        <v>1251</v>
      </c>
      <c r="C1511" s="11" t="s">
        <v>1325</v>
      </c>
      <c r="D1511" s="11">
        <v>44.23</v>
      </c>
      <c r="E1511" s="7">
        <f>VLOOKUP(A1511, Sheet2!$A$2:$K$8265, 11)</f>
        <v>111.2928</v>
      </c>
      <c r="F1511" s="7">
        <f t="shared" si="16"/>
        <v>5.5287499999999996</v>
      </c>
      <c r="G1511" s="8">
        <v>200000</v>
      </c>
      <c r="H1511" s="9">
        <f t="shared" si="17"/>
        <v>9000000</v>
      </c>
      <c r="I1511" s="10"/>
    </row>
    <row r="1512" spans="1:9" ht="14.25" customHeight="1">
      <c r="A1512" s="6" t="str">
        <f t="shared" si="15"/>
        <v>Blora 4 Ngawen_NGILEN</v>
      </c>
      <c r="B1512" s="11" t="s">
        <v>1251</v>
      </c>
      <c r="C1512" s="11" t="s">
        <v>1326</v>
      </c>
      <c r="D1512" s="11">
        <v>44.23</v>
      </c>
      <c r="E1512" s="7">
        <f>VLOOKUP(A1512, Sheet2!$A$2:$K$8265, 11)</f>
        <v>111.2928</v>
      </c>
      <c r="F1512" s="7">
        <f t="shared" si="16"/>
        <v>5.5287499999999996</v>
      </c>
      <c r="G1512" s="8">
        <v>200000</v>
      </c>
      <c r="H1512" s="9">
        <f t="shared" si="17"/>
        <v>9000000</v>
      </c>
      <c r="I1512" s="10"/>
    </row>
    <row r="1513" spans="1:9" ht="14.25" customHeight="1">
      <c r="A1513" s="6" t="str">
        <f t="shared" si="15"/>
        <v>Blora 4 Ngawen_NGIYONO</v>
      </c>
      <c r="B1513" s="11" t="s">
        <v>1251</v>
      </c>
      <c r="C1513" s="11" t="s">
        <v>1327</v>
      </c>
      <c r="D1513" s="11">
        <v>44.23</v>
      </c>
      <c r="E1513" s="7">
        <f>VLOOKUP(A1513, Sheet2!$A$2:$K$8265, 11)</f>
        <v>111.2928</v>
      </c>
      <c r="F1513" s="7">
        <f t="shared" si="16"/>
        <v>5.5287499999999996</v>
      </c>
      <c r="G1513" s="8">
        <v>200000</v>
      </c>
      <c r="H1513" s="9">
        <f t="shared" si="17"/>
        <v>9000000</v>
      </c>
      <c r="I1513" s="10"/>
    </row>
    <row r="1514" spans="1:9" ht="14.25" customHeight="1">
      <c r="A1514" s="6" t="str">
        <f t="shared" si="15"/>
        <v>Blora 4 Ngawen_NGRAMBITAN</v>
      </c>
      <c r="B1514" s="11" t="s">
        <v>1251</v>
      </c>
      <c r="C1514" s="11" t="s">
        <v>1328</v>
      </c>
      <c r="D1514" s="11">
        <v>44.23</v>
      </c>
      <c r="E1514" s="7">
        <f>VLOOKUP(A1514, Sheet2!$A$2:$K$8265, 11)</f>
        <v>111.2928</v>
      </c>
      <c r="F1514" s="7">
        <f t="shared" si="16"/>
        <v>5.5287499999999996</v>
      </c>
      <c r="G1514" s="8">
        <v>200000</v>
      </c>
      <c r="H1514" s="9">
        <f t="shared" si="17"/>
        <v>9000000</v>
      </c>
      <c r="I1514" s="10"/>
    </row>
    <row r="1515" spans="1:9" ht="14.25" customHeight="1">
      <c r="A1515" s="6" t="str">
        <f t="shared" si="15"/>
        <v>Blora 4 Ngawen_NGUMBUL</v>
      </c>
      <c r="B1515" s="11" t="s">
        <v>1251</v>
      </c>
      <c r="C1515" s="11" t="s">
        <v>1329</v>
      </c>
      <c r="D1515" s="11">
        <v>44.23</v>
      </c>
      <c r="E1515" s="7">
        <f>VLOOKUP(A1515, Sheet2!$A$2:$K$8265, 11)</f>
        <v>111.2928</v>
      </c>
      <c r="F1515" s="7">
        <f t="shared" si="16"/>
        <v>5.5287499999999996</v>
      </c>
      <c r="G1515" s="8">
        <v>200000</v>
      </c>
      <c r="H1515" s="9">
        <f t="shared" si="17"/>
        <v>9000000</v>
      </c>
      <c r="I1515" s="10"/>
    </row>
    <row r="1516" spans="1:9" ht="14.25" customHeight="1">
      <c r="A1516" s="6" t="str">
        <f t="shared" si="15"/>
        <v>Blora 4 Ngawen_PADAAN</v>
      </c>
      <c r="B1516" s="11" t="s">
        <v>1251</v>
      </c>
      <c r="C1516" s="11" t="s">
        <v>1330</v>
      </c>
      <c r="D1516" s="11">
        <v>44.23</v>
      </c>
      <c r="E1516" s="7">
        <f>VLOOKUP(A1516, Sheet2!$A$2:$K$8265, 11)</f>
        <v>111.2928</v>
      </c>
      <c r="F1516" s="7">
        <f t="shared" si="16"/>
        <v>5.5287499999999996</v>
      </c>
      <c r="G1516" s="8">
        <v>200000</v>
      </c>
      <c r="H1516" s="9">
        <f t="shared" si="17"/>
        <v>9000000</v>
      </c>
      <c r="I1516" s="10"/>
    </row>
    <row r="1517" spans="1:9" ht="14.25" customHeight="1">
      <c r="A1517" s="6" t="str">
        <f t="shared" si="15"/>
        <v>Blora 4 Ngawen_PELEM</v>
      </c>
      <c r="B1517" s="11" t="s">
        <v>1251</v>
      </c>
      <c r="C1517" s="11" t="s">
        <v>684</v>
      </c>
      <c r="D1517" s="11">
        <v>53.45</v>
      </c>
      <c r="E1517" s="7">
        <f>VLOOKUP(A1517, Sheet2!$A$2:$K$8265, 11)</f>
        <v>111.2928</v>
      </c>
      <c r="F1517" s="7">
        <f t="shared" si="16"/>
        <v>6.6812500000000004</v>
      </c>
      <c r="G1517" s="8">
        <v>200000</v>
      </c>
      <c r="H1517" s="9">
        <f t="shared" si="17"/>
        <v>10800000</v>
      </c>
      <c r="I1517" s="10"/>
    </row>
    <row r="1518" spans="1:9" ht="14.25" customHeight="1">
      <c r="A1518" s="6" t="str">
        <f t="shared" si="15"/>
        <v>Blora 4 Ngawen_PELEM</v>
      </c>
      <c r="B1518" s="11" t="s">
        <v>1251</v>
      </c>
      <c r="C1518" s="11" t="s">
        <v>684</v>
      </c>
      <c r="D1518" s="11">
        <v>44.23</v>
      </c>
      <c r="E1518" s="7">
        <f>VLOOKUP(A1518, Sheet2!$A$2:$K$8265, 11)</f>
        <v>111.2928</v>
      </c>
      <c r="F1518" s="7">
        <f t="shared" si="16"/>
        <v>5.5287499999999996</v>
      </c>
      <c r="G1518" s="8">
        <v>200000</v>
      </c>
      <c r="H1518" s="9">
        <f t="shared" si="17"/>
        <v>9000000</v>
      </c>
      <c r="I1518" s="10"/>
    </row>
    <row r="1519" spans="1:9" ht="14.25" customHeight="1">
      <c r="A1519" s="6" t="str">
        <f t="shared" si="15"/>
        <v>Blora 4 Ngawen_PELEMSENGIR</v>
      </c>
      <c r="B1519" s="11" t="s">
        <v>1251</v>
      </c>
      <c r="C1519" s="11" t="s">
        <v>1331</v>
      </c>
      <c r="D1519" s="11">
        <v>44.23</v>
      </c>
      <c r="E1519" s="7">
        <f>VLOOKUP(A1519, Sheet2!$A$2:$K$8265, 11)</f>
        <v>111.2928</v>
      </c>
      <c r="F1519" s="7">
        <f t="shared" si="16"/>
        <v>5.5287499999999996</v>
      </c>
      <c r="G1519" s="8">
        <v>200000</v>
      </c>
      <c r="H1519" s="9">
        <f t="shared" si="17"/>
        <v>9000000</v>
      </c>
      <c r="I1519" s="10"/>
    </row>
    <row r="1520" spans="1:9" ht="14.25" customHeight="1">
      <c r="A1520" s="6" t="str">
        <f t="shared" si="15"/>
        <v>Blora 4 Ngawen_PENDEM</v>
      </c>
      <c r="B1520" s="11" t="s">
        <v>1251</v>
      </c>
      <c r="C1520" s="11" t="s">
        <v>1332</v>
      </c>
      <c r="D1520" s="11">
        <v>53.45</v>
      </c>
      <c r="E1520" s="7">
        <f>VLOOKUP(A1520, Sheet2!$A$2:$K$8265, 11)</f>
        <v>111.2928</v>
      </c>
      <c r="F1520" s="7">
        <f t="shared" si="16"/>
        <v>6.6812500000000004</v>
      </c>
      <c r="G1520" s="8">
        <v>200000</v>
      </c>
      <c r="H1520" s="9">
        <f t="shared" si="17"/>
        <v>10800000</v>
      </c>
      <c r="I1520" s="10"/>
    </row>
    <row r="1521" spans="1:9" ht="14.25" customHeight="1">
      <c r="A1521" s="6" t="str">
        <f t="shared" si="15"/>
        <v>Blora 4 Ngawen_PENGKOLJAGONG</v>
      </c>
      <c r="B1521" s="11" t="s">
        <v>1251</v>
      </c>
      <c r="C1521" s="11" t="s">
        <v>1333</v>
      </c>
      <c r="D1521" s="11">
        <v>44.23</v>
      </c>
      <c r="E1521" s="7">
        <f>VLOOKUP(A1521, Sheet2!$A$2:$K$8265, 11)</f>
        <v>111.2928</v>
      </c>
      <c r="F1521" s="7">
        <f t="shared" si="16"/>
        <v>5.5287499999999996</v>
      </c>
      <c r="G1521" s="8">
        <v>200000</v>
      </c>
      <c r="H1521" s="9">
        <f t="shared" si="17"/>
        <v>9000000</v>
      </c>
      <c r="I1521" s="10"/>
    </row>
    <row r="1522" spans="1:9" ht="14.25" customHeight="1">
      <c r="A1522" s="6" t="str">
        <f t="shared" si="15"/>
        <v>Blora 4 Ngawen_PENGKOLREJO</v>
      </c>
      <c r="B1522" s="11" t="s">
        <v>1251</v>
      </c>
      <c r="C1522" s="11" t="s">
        <v>1334</v>
      </c>
      <c r="D1522" s="11">
        <v>44.23</v>
      </c>
      <c r="E1522" s="7">
        <f>VLOOKUP(A1522, Sheet2!$A$2:$K$8265, 11)</f>
        <v>111.2928</v>
      </c>
      <c r="F1522" s="7">
        <f t="shared" si="16"/>
        <v>5.5287499999999996</v>
      </c>
      <c r="G1522" s="8">
        <v>200000</v>
      </c>
      <c r="H1522" s="9">
        <f t="shared" si="17"/>
        <v>9000000</v>
      </c>
      <c r="I1522" s="10"/>
    </row>
    <row r="1523" spans="1:9" ht="14.25" customHeight="1">
      <c r="A1523" s="6" t="str">
        <f t="shared" si="15"/>
        <v>Blora 4 Ngawen_PLOSOREJO</v>
      </c>
      <c r="B1523" s="11" t="s">
        <v>1251</v>
      </c>
      <c r="C1523" s="11" t="s">
        <v>692</v>
      </c>
      <c r="D1523" s="11">
        <v>44.23</v>
      </c>
      <c r="E1523" s="7">
        <f>VLOOKUP(A1523, Sheet2!$A$2:$K$8265, 11)</f>
        <v>111.2928</v>
      </c>
      <c r="F1523" s="7">
        <f t="shared" si="16"/>
        <v>5.5287499999999996</v>
      </c>
      <c r="G1523" s="8">
        <v>200000</v>
      </c>
      <c r="H1523" s="9">
        <f t="shared" si="17"/>
        <v>9000000</v>
      </c>
      <c r="I1523" s="10"/>
    </row>
    <row r="1524" spans="1:9" ht="14.25" customHeight="1">
      <c r="A1524" s="6" t="str">
        <f t="shared" si="15"/>
        <v>Blora 4 Ngawen_PLOSOREJO</v>
      </c>
      <c r="B1524" s="11" t="s">
        <v>1251</v>
      </c>
      <c r="C1524" s="11" t="s">
        <v>692</v>
      </c>
      <c r="D1524" s="11">
        <v>44.23</v>
      </c>
      <c r="E1524" s="7">
        <f>VLOOKUP(A1524, Sheet2!$A$2:$K$8265, 11)</f>
        <v>111.2928</v>
      </c>
      <c r="F1524" s="7">
        <f t="shared" si="16"/>
        <v>5.5287499999999996</v>
      </c>
      <c r="G1524" s="8">
        <v>200000</v>
      </c>
      <c r="H1524" s="9">
        <f t="shared" si="17"/>
        <v>9000000</v>
      </c>
      <c r="I1524" s="10"/>
    </row>
    <row r="1525" spans="1:9" ht="14.25" customHeight="1">
      <c r="A1525" s="6" t="str">
        <f t="shared" si="15"/>
        <v>Blora 4 Ngawen_PLUMBON</v>
      </c>
      <c r="B1525" s="11" t="s">
        <v>1251</v>
      </c>
      <c r="C1525" s="11" t="s">
        <v>467</v>
      </c>
      <c r="D1525" s="11">
        <v>44.23</v>
      </c>
      <c r="E1525" s="7">
        <f>VLOOKUP(A1525, Sheet2!$A$2:$K$8265, 11)</f>
        <v>111.2928</v>
      </c>
      <c r="F1525" s="7">
        <f t="shared" si="16"/>
        <v>5.5287499999999996</v>
      </c>
      <c r="G1525" s="8">
        <v>200000</v>
      </c>
      <c r="H1525" s="9">
        <f t="shared" si="17"/>
        <v>9000000</v>
      </c>
      <c r="I1525" s="10"/>
    </row>
    <row r="1526" spans="1:9" ht="14.25" customHeight="1">
      <c r="A1526" s="6" t="str">
        <f t="shared" si="15"/>
        <v>Blora 4 Ngawen_PRIGI</v>
      </c>
      <c r="B1526" s="11" t="s">
        <v>1251</v>
      </c>
      <c r="C1526" s="11" t="s">
        <v>1335</v>
      </c>
      <c r="D1526" s="11">
        <v>44.23</v>
      </c>
      <c r="E1526" s="7">
        <f>VLOOKUP(A1526, Sheet2!$A$2:$K$8265, 11)</f>
        <v>111.2928</v>
      </c>
      <c r="F1526" s="7">
        <f t="shared" si="16"/>
        <v>5.5287499999999996</v>
      </c>
      <c r="G1526" s="8">
        <v>200000</v>
      </c>
      <c r="H1526" s="9">
        <f t="shared" si="17"/>
        <v>9000000</v>
      </c>
      <c r="I1526" s="10"/>
    </row>
    <row r="1527" spans="1:9" ht="14.25" customHeight="1">
      <c r="A1527" s="6" t="str">
        <f t="shared" si="15"/>
        <v>Blora 4 Ngawen_PUNGGURSUGIH</v>
      </c>
      <c r="B1527" s="11" t="s">
        <v>1251</v>
      </c>
      <c r="C1527" s="11" t="s">
        <v>1336</v>
      </c>
      <c r="D1527" s="11">
        <v>44.23</v>
      </c>
      <c r="E1527" s="7">
        <f>VLOOKUP(A1527, Sheet2!$A$2:$K$8265, 11)</f>
        <v>111.2928</v>
      </c>
      <c r="F1527" s="7">
        <f t="shared" si="16"/>
        <v>5.5287499999999996</v>
      </c>
      <c r="G1527" s="8">
        <v>200000</v>
      </c>
      <c r="H1527" s="9">
        <f t="shared" si="17"/>
        <v>9000000</v>
      </c>
      <c r="I1527" s="10"/>
    </row>
    <row r="1528" spans="1:9" ht="14.25" customHeight="1">
      <c r="A1528" s="6" t="str">
        <f t="shared" si="15"/>
        <v>Blora 4 Ngawen_RANDULAWANG</v>
      </c>
      <c r="B1528" s="11" t="s">
        <v>1251</v>
      </c>
      <c r="C1528" s="11" t="s">
        <v>1337</v>
      </c>
      <c r="D1528" s="11">
        <v>44.23</v>
      </c>
      <c r="E1528" s="7">
        <f>VLOOKUP(A1528, Sheet2!$A$2:$K$8265, 11)</f>
        <v>111.2928</v>
      </c>
      <c r="F1528" s="7">
        <f t="shared" si="16"/>
        <v>5.5287499999999996</v>
      </c>
      <c r="G1528" s="8">
        <v>200000</v>
      </c>
      <c r="H1528" s="9">
        <f t="shared" si="17"/>
        <v>9000000</v>
      </c>
      <c r="I1528" s="10"/>
    </row>
    <row r="1529" spans="1:9" ht="14.25" customHeight="1">
      <c r="A1529" s="6" t="str">
        <f t="shared" si="15"/>
        <v>Blora 4 Ngawen_RONGGO MULYO</v>
      </c>
      <c r="B1529" s="11" t="s">
        <v>1251</v>
      </c>
      <c r="C1529" s="11" t="s">
        <v>1338</v>
      </c>
      <c r="D1529" s="11">
        <v>20.29</v>
      </c>
      <c r="E1529" s="7">
        <f>VLOOKUP(A1529, Sheet2!$A$2:$K$8265, 11)</f>
        <v>111.2928</v>
      </c>
      <c r="F1529" s="7">
        <f t="shared" si="16"/>
        <v>2.5362499999999999</v>
      </c>
      <c r="G1529" s="8">
        <v>200000</v>
      </c>
      <c r="H1529" s="9">
        <f t="shared" si="17"/>
        <v>4200000</v>
      </c>
      <c r="I1529" s="10"/>
    </row>
    <row r="1530" spans="1:9" ht="14.25" customHeight="1">
      <c r="A1530" s="6" t="str">
        <f t="shared" si="15"/>
        <v>Blora 4 Ngawen_ROWOBUNGKUL</v>
      </c>
      <c r="B1530" s="11" t="s">
        <v>1251</v>
      </c>
      <c r="C1530" s="11" t="s">
        <v>1339</v>
      </c>
      <c r="D1530" s="11">
        <v>44.23</v>
      </c>
      <c r="E1530" s="7">
        <f>VLOOKUP(A1530, Sheet2!$A$2:$K$8265, 11)</f>
        <v>111.2928</v>
      </c>
      <c r="F1530" s="7">
        <f t="shared" si="16"/>
        <v>5.5287499999999996</v>
      </c>
      <c r="G1530" s="8">
        <v>200000</v>
      </c>
      <c r="H1530" s="9">
        <f t="shared" si="17"/>
        <v>9000000</v>
      </c>
      <c r="I1530" s="10"/>
    </row>
    <row r="1531" spans="1:9" ht="14.25" customHeight="1">
      <c r="A1531" s="6" t="str">
        <f t="shared" si="15"/>
        <v>Blora 4 Ngawen_SAMBENG</v>
      </c>
      <c r="B1531" s="11" t="s">
        <v>1251</v>
      </c>
      <c r="C1531" s="11" t="s">
        <v>1340</v>
      </c>
      <c r="D1531" s="11">
        <v>44.23</v>
      </c>
      <c r="E1531" s="7">
        <f>VLOOKUP(A1531, Sheet2!$A$2:$K$8265, 11)</f>
        <v>111.2928</v>
      </c>
      <c r="F1531" s="7">
        <f t="shared" si="16"/>
        <v>5.5287499999999996</v>
      </c>
      <c r="G1531" s="8">
        <v>200000</v>
      </c>
      <c r="H1531" s="9">
        <f t="shared" si="17"/>
        <v>9000000</v>
      </c>
      <c r="I1531" s="10"/>
    </row>
    <row r="1532" spans="1:9" ht="14.25" customHeight="1">
      <c r="A1532" s="6" t="str">
        <f t="shared" ref="A1532:A1786" si="18">CONCATENATE(B1532, "_", C1532)</f>
        <v>Blora 4 Ngawen_SAMBIROTO</v>
      </c>
      <c r="B1532" s="11" t="s">
        <v>1251</v>
      </c>
      <c r="C1532" s="11" t="s">
        <v>1341</v>
      </c>
      <c r="D1532" s="11">
        <v>44.23</v>
      </c>
      <c r="E1532" s="7">
        <f>VLOOKUP(A1532, Sheet2!$A$2:$K$8265, 11)</f>
        <v>111.2928</v>
      </c>
      <c r="F1532" s="7">
        <f t="shared" ref="F1532:F1786" si="19">D1532/8</f>
        <v>5.5287499999999996</v>
      </c>
      <c r="G1532" s="8">
        <v>200000</v>
      </c>
      <c r="H1532" s="9">
        <f t="shared" ref="H1532:H1786" si="20">G1532*_xlfn.CEILING.MATH(D1532)</f>
        <v>9000000</v>
      </c>
      <c r="I1532" s="10"/>
    </row>
    <row r="1533" spans="1:9" ht="14.25" customHeight="1">
      <c r="A1533" s="6" t="str">
        <f t="shared" si="18"/>
        <v>Blora 4 Ngawen_SAMBONGANYAR</v>
      </c>
      <c r="B1533" s="11" t="s">
        <v>1251</v>
      </c>
      <c r="C1533" s="11" t="s">
        <v>1342</v>
      </c>
      <c r="D1533" s="11">
        <v>44.23</v>
      </c>
      <c r="E1533" s="7">
        <f>VLOOKUP(A1533, Sheet2!$A$2:$K$8265, 11)</f>
        <v>111.2928</v>
      </c>
      <c r="F1533" s="7">
        <f t="shared" si="19"/>
        <v>5.5287499999999996</v>
      </c>
      <c r="G1533" s="8">
        <v>200000</v>
      </c>
      <c r="H1533" s="9">
        <f t="shared" si="20"/>
        <v>9000000</v>
      </c>
      <c r="I1533" s="10"/>
    </row>
    <row r="1534" spans="1:9" ht="14.25" customHeight="1">
      <c r="A1534" s="6" t="str">
        <f t="shared" si="18"/>
        <v>Blora 4 Ngawen_SAMBONGBANGI</v>
      </c>
      <c r="B1534" s="11" t="s">
        <v>1251</v>
      </c>
      <c r="C1534" s="11" t="s">
        <v>1343</v>
      </c>
      <c r="D1534" s="11">
        <v>53.45</v>
      </c>
      <c r="E1534" s="7">
        <f>VLOOKUP(A1534, Sheet2!$A$2:$K$8265, 11)</f>
        <v>111.2928</v>
      </c>
      <c r="F1534" s="7">
        <f t="shared" si="19"/>
        <v>6.6812500000000004</v>
      </c>
      <c r="G1534" s="8">
        <v>200000</v>
      </c>
      <c r="H1534" s="9">
        <f t="shared" si="20"/>
        <v>10800000</v>
      </c>
      <c r="I1534" s="10"/>
    </row>
    <row r="1535" spans="1:9" ht="14.25" customHeight="1">
      <c r="A1535" s="6" t="str">
        <f t="shared" si="18"/>
        <v>Blora 4 Ngawen_SAMBONGREJO</v>
      </c>
      <c r="B1535" s="11" t="s">
        <v>1251</v>
      </c>
      <c r="C1535" s="11" t="s">
        <v>1230</v>
      </c>
      <c r="D1535" s="11">
        <v>44.23</v>
      </c>
      <c r="E1535" s="7">
        <f>VLOOKUP(A1535, Sheet2!$A$2:$K$8265, 11)</f>
        <v>111.2928</v>
      </c>
      <c r="F1535" s="7">
        <f t="shared" si="19"/>
        <v>5.5287499999999996</v>
      </c>
      <c r="G1535" s="8">
        <v>200000</v>
      </c>
      <c r="H1535" s="9">
        <f t="shared" si="20"/>
        <v>9000000</v>
      </c>
      <c r="I1535" s="10"/>
    </row>
    <row r="1536" spans="1:9" ht="14.25" customHeight="1">
      <c r="A1536" s="6" t="str">
        <f t="shared" si="18"/>
        <v>Blora 4 Ngawen_SAMBONGWANGAN</v>
      </c>
      <c r="B1536" s="11" t="s">
        <v>1251</v>
      </c>
      <c r="C1536" s="11" t="s">
        <v>1344</v>
      </c>
      <c r="D1536" s="11">
        <v>44.23</v>
      </c>
      <c r="E1536" s="7">
        <f>VLOOKUP(A1536, Sheet2!$A$2:$K$8265, 11)</f>
        <v>111.2928</v>
      </c>
      <c r="F1536" s="7">
        <f t="shared" si="19"/>
        <v>5.5287499999999996</v>
      </c>
      <c r="G1536" s="8">
        <v>200000</v>
      </c>
      <c r="H1536" s="9">
        <f t="shared" si="20"/>
        <v>9000000</v>
      </c>
      <c r="I1536" s="10"/>
    </row>
    <row r="1537" spans="1:9" ht="14.25" customHeight="1">
      <c r="A1537" s="6" t="str">
        <f t="shared" si="18"/>
        <v>Blora 4 Ngawen_SARIMULYO</v>
      </c>
      <c r="B1537" s="11" t="s">
        <v>1251</v>
      </c>
      <c r="C1537" s="11" t="s">
        <v>1345</v>
      </c>
      <c r="D1537" s="11">
        <v>44.23</v>
      </c>
      <c r="E1537" s="7">
        <f>VLOOKUP(A1537, Sheet2!$A$2:$K$8265, 11)</f>
        <v>111.2928</v>
      </c>
      <c r="F1537" s="7">
        <f t="shared" si="19"/>
        <v>5.5287499999999996</v>
      </c>
      <c r="G1537" s="8">
        <v>200000</v>
      </c>
      <c r="H1537" s="9">
        <f t="shared" si="20"/>
        <v>9000000</v>
      </c>
      <c r="I1537" s="10"/>
    </row>
    <row r="1538" spans="1:9" ht="14.25" customHeight="1">
      <c r="A1538" s="6" t="str">
        <f t="shared" si="18"/>
        <v>Blora 4 Ngawen_SARIREJO</v>
      </c>
      <c r="B1538" s="11" t="s">
        <v>1251</v>
      </c>
      <c r="C1538" s="11" t="s">
        <v>1231</v>
      </c>
      <c r="D1538" s="11">
        <v>53.45</v>
      </c>
      <c r="E1538" s="7">
        <f>VLOOKUP(A1538, Sheet2!$A$2:$K$8265, 11)</f>
        <v>111.2928</v>
      </c>
      <c r="F1538" s="7">
        <f t="shared" si="19"/>
        <v>6.6812500000000004</v>
      </c>
      <c r="G1538" s="8">
        <v>200000</v>
      </c>
      <c r="H1538" s="9">
        <f t="shared" si="20"/>
        <v>10800000</v>
      </c>
      <c r="I1538" s="10"/>
    </row>
    <row r="1539" spans="1:9" ht="14.25" customHeight="1">
      <c r="A1539" s="6" t="str">
        <f t="shared" si="18"/>
        <v>Blora 4 Ngawen_SEMAWUR</v>
      </c>
      <c r="B1539" s="11" t="s">
        <v>1251</v>
      </c>
      <c r="C1539" s="11" t="s">
        <v>1346</v>
      </c>
      <c r="D1539" s="11">
        <v>44.23</v>
      </c>
      <c r="E1539" s="7">
        <f>VLOOKUP(A1539, Sheet2!$A$2:$K$8265, 11)</f>
        <v>111.2928</v>
      </c>
      <c r="F1539" s="7">
        <f t="shared" si="19"/>
        <v>5.5287499999999996</v>
      </c>
      <c r="G1539" s="8">
        <v>200000</v>
      </c>
      <c r="H1539" s="9">
        <f t="shared" si="20"/>
        <v>9000000</v>
      </c>
      <c r="I1539" s="10"/>
    </row>
    <row r="1540" spans="1:9" ht="14.25" customHeight="1">
      <c r="A1540" s="6" t="str">
        <f t="shared" si="18"/>
        <v>Blora 4 Ngawen_SEMPU</v>
      </c>
      <c r="B1540" s="11" t="s">
        <v>1251</v>
      </c>
      <c r="C1540" s="11" t="s">
        <v>490</v>
      </c>
      <c r="D1540" s="11">
        <v>44.23</v>
      </c>
      <c r="E1540" s="7">
        <f>VLOOKUP(A1540, Sheet2!$A$2:$K$8265, 11)</f>
        <v>111.2928</v>
      </c>
      <c r="F1540" s="7">
        <f t="shared" si="19"/>
        <v>5.5287499999999996</v>
      </c>
      <c r="G1540" s="8">
        <v>200000</v>
      </c>
      <c r="H1540" s="9">
        <f t="shared" si="20"/>
        <v>9000000</v>
      </c>
      <c r="I1540" s="10"/>
    </row>
    <row r="1541" spans="1:9" ht="14.25" customHeight="1">
      <c r="A1541" s="6" t="str">
        <f t="shared" si="18"/>
        <v>Blora 4 Ngawen_SENDANG</v>
      </c>
      <c r="B1541" s="11" t="s">
        <v>1251</v>
      </c>
      <c r="C1541" s="11" t="s">
        <v>216</v>
      </c>
      <c r="D1541" s="11">
        <v>44.23</v>
      </c>
      <c r="E1541" s="7">
        <f>VLOOKUP(A1541, Sheet2!$A$2:$K$8265, 11)</f>
        <v>111.2928</v>
      </c>
      <c r="F1541" s="7">
        <f t="shared" si="19"/>
        <v>5.5287499999999996</v>
      </c>
      <c r="G1541" s="8">
        <v>200000</v>
      </c>
      <c r="H1541" s="9">
        <f t="shared" si="20"/>
        <v>9000000</v>
      </c>
      <c r="I1541" s="10"/>
    </row>
    <row r="1542" spans="1:9" ht="14.25" customHeight="1">
      <c r="A1542" s="6" t="str">
        <f t="shared" si="18"/>
        <v>Blora 4 Ngawen_SENDANGAGUNG</v>
      </c>
      <c r="B1542" s="11" t="s">
        <v>1251</v>
      </c>
      <c r="C1542" s="11" t="s">
        <v>719</v>
      </c>
      <c r="D1542" s="11">
        <v>44.23</v>
      </c>
      <c r="E1542" s="7">
        <f>VLOOKUP(A1542, Sheet2!$A$2:$K$8265, 11)</f>
        <v>111.2928</v>
      </c>
      <c r="F1542" s="7">
        <f t="shared" si="19"/>
        <v>5.5287499999999996</v>
      </c>
      <c r="G1542" s="8">
        <v>200000</v>
      </c>
      <c r="H1542" s="9">
        <f t="shared" si="20"/>
        <v>9000000</v>
      </c>
      <c r="I1542" s="10"/>
    </row>
    <row r="1543" spans="1:9" ht="14.25" customHeight="1">
      <c r="A1543" s="6" t="str">
        <f t="shared" si="18"/>
        <v>Blora 4 Ngawen_SENDANGGAYAM</v>
      </c>
      <c r="B1543" s="11" t="s">
        <v>1251</v>
      </c>
      <c r="C1543" s="11" t="s">
        <v>1347</v>
      </c>
      <c r="D1543" s="11">
        <v>44.23</v>
      </c>
      <c r="E1543" s="7">
        <f>VLOOKUP(A1543, Sheet2!$A$2:$K$8265, 11)</f>
        <v>111.2928</v>
      </c>
      <c r="F1543" s="7">
        <f t="shared" si="19"/>
        <v>5.5287499999999996</v>
      </c>
      <c r="G1543" s="8">
        <v>200000</v>
      </c>
      <c r="H1543" s="9">
        <f t="shared" si="20"/>
        <v>9000000</v>
      </c>
      <c r="I1543" s="10"/>
    </row>
    <row r="1544" spans="1:9" ht="14.25" customHeight="1">
      <c r="A1544" s="6" t="str">
        <f t="shared" si="18"/>
        <v>Blora 4 Ngawen_SENDANGMULYO</v>
      </c>
      <c r="B1544" s="11" t="s">
        <v>1251</v>
      </c>
      <c r="C1544" s="11" t="s">
        <v>720</v>
      </c>
      <c r="D1544" s="11">
        <v>44.23</v>
      </c>
      <c r="E1544" s="7">
        <f>VLOOKUP(A1544, Sheet2!$A$2:$K$8265, 11)</f>
        <v>111.2928</v>
      </c>
      <c r="F1544" s="7">
        <f t="shared" si="19"/>
        <v>5.5287499999999996</v>
      </c>
      <c r="G1544" s="8">
        <v>200000</v>
      </c>
      <c r="H1544" s="9">
        <f t="shared" si="20"/>
        <v>9000000</v>
      </c>
      <c r="I1544" s="10"/>
    </row>
    <row r="1545" spans="1:9" ht="14.25" customHeight="1">
      <c r="A1545" s="6" t="str">
        <f t="shared" si="18"/>
        <v>Blora 4 Ngawen_SENDANGREJO</v>
      </c>
      <c r="B1545" s="11" t="s">
        <v>1251</v>
      </c>
      <c r="C1545" s="11" t="s">
        <v>721</v>
      </c>
      <c r="D1545" s="11">
        <v>53.45</v>
      </c>
      <c r="E1545" s="7">
        <f>VLOOKUP(A1545, Sheet2!$A$2:$K$8265, 11)</f>
        <v>111.2928</v>
      </c>
      <c r="F1545" s="7">
        <f t="shared" si="19"/>
        <v>6.6812500000000004</v>
      </c>
      <c r="G1545" s="8">
        <v>200000</v>
      </c>
      <c r="H1545" s="9">
        <f t="shared" si="20"/>
        <v>10800000</v>
      </c>
      <c r="I1545" s="10"/>
    </row>
    <row r="1546" spans="1:9" ht="14.25" customHeight="1">
      <c r="A1546" s="6" t="str">
        <f t="shared" si="18"/>
        <v>Blora 4 Ngawen_SENDANGREJO</v>
      </c>
      <c r="B1546" s="11" t="s">
        <v>1251</v>
      </c>
      <c r="C1546" s="11" t="s">
        <v>721</v>
      </c>
      <c r="D1546" s="11">
        <v>44.23</v>
      </c>
      <c r="E1546" s="7">
        <f>VLOOKUP(A1546, Sheet2!$A$2:$K$8265, 11)</f>
        <v>111.2928</v>
      </c>
      <c r="F1546" s="7">
        <f t="shared" si="19"/>
        <v>5.5287499999999996</v>
      </c>
      <c r="G1546" s="8">
        <v>200000</v>
      </c>
      <c r="H1546" s="9">
        <f t="shared" si="20"/>
        <v>9000000</v>
      </c>
      <c r="I1546" s="10"/>
    </row>
    <row r="1547" spans="1:9" ht="14.25" customHeight="1">
      <c r="A1547" s="6" t="str">
        <f t="shared" si="18"/>
        <v>Blora 4 Ngawen_SENDANGWATES</v>
      </c>
      <c r="B1547" s="11" t="s">
        <v>1251</v>
      </c>
      <c r="C1547" s="11" t="s">
        <v>1348</v>
      </c>
      <c r="D1547" s="11">
        <v>44.23</v>
      </c>
      <c r="E1547" s="7">
        <f>VLOOKUP(A1547, Sheet2!$A$2:$K$8265, 11)</f>
        <v>111.2928</v>
      </c>
      <c r="F1547" s="7">
        <f t="shared" si="19"/>
        <v>5.5287499999999996</v>
      </c>
      <c r="G1547" s="8">
        <v>200000</v>
      </c>
      <c r="H1547" s="9">
        <f t="shared" si="20"/>
        <v>9000000</v>
      </c>
      <c r="I1547" s="10"/>
    </row>
    <row r="1548" spans="1:9" ht="14.25" customHeight="1">
      <c r="A1548" s="6" t="str">
        <f t="shared" si="18"/>
        <v>Blora 4 Ngawen_SENGONWETAN</v>
      </c>
      <c r="B1548" s="11" t="s">
        <v>1251</v>
      </c>
      <c r="C1548" s="11" t="s">
        <v>1349</v>
      </c>
      <c r="D1548" s="11">
        <v>53.45</v>
      </c>
      <c r="E1548" s="7">
        <f>VLOOKUP(A1548, Sheet2!$A$2:$K$8265, 11)</f>
        <v>111.2928</v>
      </c>
      <c r="F1548" s="7">
        <f t="shared" si="19"/>
        <v>6.6812500000000004</v>
      </c>
      <c r="G1548" s="8">
        <v>200000</v>
      </c>
      <c r="H1548" s="9">
        <f t="shared" si="20"/>
        <v>10800000</v>
      </c>
      <c r="I1548" s="10"/>
    </row>
    <row r="1549" spans="1:9" ht="14.25" customHeight="1">
      <c r="A1549" s="6" t="str">
        <f t="shared" si="18"/>
        <v>Blora 4 Ngawen_SINGGET</v>
      </c>
      <c r="B1549" s="11" t="s">
        <v>1251</v>
      </c>
      <c r="C1549" s="11" t="s">
        <v>1350</v>
      </c>
      <c r="D1549" s="11">
        <v>44.23</v>
      </c>
      <c r="E1549" s="7">
        <f>VLOOKUP(A1549, Sheet2!$A$2:$K$8265, 11)</f>
        <v>111.2928</v>
      </c>
      <c r="F1549" s="7">
        <f t="shared" si="19"/>
        <v>5.5287499999999996</v>
      </c>
      <c r="G1549" s="8">
        <v>200000</v>
      </c>
      <c r="H1549" s="9">
        <f t="shared" si="20"/>
        <v>9000000</v>
      </c>
      <c r="I1549" s="10"/>
    </row>
    <row r="1550" spans="1:9" ht="14.25" customHeight="1">
      <c r="A1550" s="6" t="str">
        <f t="shared" si="18"/>
        <v>Blora 4 Ngawen_SONOKIDUL</v>
      </c>
      <c r="B1550" s="11" t="s">
        <v>1251</v>
      </c>
      <c r="C1550" s="11" t="s">
        <v>1351</v>
      </c>
      <c r="D1550" s="11">
        <v>44.23</v>
      </c>
      <c r="E1550" s="7">
        <f>VLOOKUP(A1550, Sheet2!$A$2:$K$8265, 11)</f>
        <v>111.2928</v>
      </c>
      <c r="F1550" s="7">
        <f t="shared" si="19"/>
        <v>5.5287499999999996</v>
      </c>
      <c r="G1550" s="8">
        <v>200000</v>
      </c>
      <c r="H1550" s="9">
        <f t="shared" si="20"/>
        <v>9000000</v>
      </c>
      <c r="I1550" s="10"/>
    </row>
    <row r="1551" spans="1:9" ht="14.25" customHeight="1">
      <c r="A1551" s="6" t="str">
        <f t="shared" si="18"/>
        <v>Blora 4 Ngawen_SONOKULON</v>
      </c>
      <c r="B1551" s="11" t="s">
        <v>1251</v>
      </c>
      <c r="C1551" s="11" t="s">
        <v>1352</v>
      </c>
      <c r="D1551" s="11">
        <v>44.23</v>
      </c>
      <c r="E1551" s="7">
        <f>VLOOKUP(A1551, Sheet2!$A$2:$K$8265, 11)</f>
        <v>111.2928</v>
      </c>
      <c r="F1551" s="7">
        <f t="shared" si="19"/>
        <v>5.5287499999999996</v>
      </c>
      <c r="G1551" s="8">
        <v>200000</v>
      </c>
      <c r="H1551" s="9">
        <f t="shared" si="20"/>
        <v>9000000</v>
      </c>
      <c r="I1551" s="10"/>
    </row>
    <row r="1552" spans="1:9" ht="14.25" customHeight="1">
      <c r="A1552" s="6" t="str">
        <f t="shared" si="18"/>
        <v>Blora 4 Ngawen_SRIGADING</v>
      </c>
      <c r="B1552" s="11" t="s">
        <v>1251</v>
      </c>
      <c r="C1552" s="11" t="s">
        <v>1353</v>
      </c>
      <c r="D1552" s="11">
        <v>44.23</v>
      </c>
      <c r="E1552" s="7">
        <f>VLOOKUP(A1552, Sheet2!$A$2:$K$8265, 11)</f>
        <v>111.2928</v>
      </c>
      <c r="F1552" s="7">
        <f t="shared" si="19"/>
        <v>5.5287499999999996</v>
      </c>
      <c r="G1552" s="8">
        <v>200000</v>
      </c>
      <c r="H1552" s="9">
        <f t="shared" si="20"/>
        <v>9000000</v>
      </c>
      <c r="I1552" s="10"/>
    </row>
    <row r="1553" spans="1:9" ht="14.25" customHeight="1">
      <c r="A1553" s="6" t="str">
        <f t="shared" si="18"/>
        <v>Blora 4 Ngawen_SULURSARI</v>
      </c>
      <c r="B1553" s="11" t="s">
        <v>1251</v>
      </c>
      <c r="C1553" s="11" t="s">
        <v>1354</v>
      </c>
      <c r="D1553" s="11">
        <v>53.45</v>
      </c>
      <c r="E1553" s="7">
        <f>VLOOKUP(A1553, Sheet2!$A$2:$K$8265, 11)</f>
        <v>111.2928</v>
      </c>
      <c r="F1553" s="7">
        <f t="shared" si="19"/>
        <v>6.6812500000000004</v>
      </c>
      <c r="G1553" s="8">
        <v>200000</v>
      </c>
      <c r="H1553" s="9">
        <f t="shared" si="20"/>
        <v>10800000</v>
      </c>
      <c r="I1553" s="10"/>
    </row>
    <row r="1554" spans="1:9" ht="14.25" customHeight="1">
      <c r="A1554" s="6" t="str">
        <f t="shared" si="18"/>
        <v>Blora 4 Ngawen_SUMBERAGUNG</v>
      </c>
      <c r="B1554" s="11" t="s">
        <v>1251</v>
      </c>
      <c r="C1554" s="11" t="s">
        <v>504</v>
      </c>
      <c r="D1554" s="11">
        <v>53.45</v>
      </c>
      <c r="E1554" s="7">
        <f>VLOOKUP(A1554, Sheet2!$A$2:$K$8265, 11)</f>
        <v>111.2928</v>
      </c>
      <c r="F1554" s="7">
        <f t="shared" si="19"/>
        <v>6.6812500000000004</v>
      </c>
      <c r="G1554" s="8">
        <v>200000</v>
      </c>
      <c r="H1554" s="9">
        <f t="shared" si="20"/>
        <v>10800000</v>
      </c>
      <c r="I1554" s="10"/>
    </row>
    <row r="1555" spans="1:9" ht="14.25" customHeight="1">
      <c r="A1555" s="6" t="str">
        <f t="shared" si="18"/>
        <v>Blora 4 Ngawen_SUMBEREJO</v>
      </c>
      <c r="B1555" s="11" t="s">
        <v>1251</v>
      </c>
      <c r="C1555" s="11" t="s">
        <v>738</v>
      </c>
      <c r="D1555" s="11">
        <v>44.23</v>
      </c>
      <c r="E1555" s="7">
        <f>VLOOKUP(A1555, Sheet2!$A$2:$K$8265, 11)</f>
        <v>111.2928</v>
      </c>
      <c r="F1555" s="7">
        <f t="shared" si="19"/>
        <v>5.5287499999999996</v>
      </c>
      <c r="G1555" s="8">
        <v>200000</v>
      </c>
      <c r="H1555" s="9">
        <f t="shared" si="20"/>
        <v>9000000</v>
      </c>
      <c r="I1555" s="10"/>
    </row>
    <row r="1556" spans="1:9" ht="14.25" customHeight="1">
      <c r="A1556" s="6" t="str">
        <f t="shared" si="18"/>
        <v>Blora 4 Ngawen_SUMBEREJO</v>
      </c>
      <c r="B1556" s="11" t="s">
        <v>1251</v>
      </c>
      <c r="C1556" s="11" t="s">
        <v>738</v>
      </c>
      <c r="D1556" s="11">
        <v>44.23</v>
      </c>
      <c r="E1556" s="7">
        <f>VLOOKUP(A1556, Sheet2!$A$2:$K$8265, 11)</f>
        <v>111.2928</v>
      </c>
      <c r="F1556" s="7">
        <f t="shared" si="19"/>
        <v>5.5287499999999996</v>
      </c>
      <c r="G1556" s="8">
        <v>200000</v>
      </c>
      <c r="H1556" s="9">
        <f t="shared" si="20"/>
        <v>9000000</v>
      </c>
      <c r="I1556" s="10"/>
    </row>
    <row r="1557" spans="1:9" ht="14.25" customHeight="1">
      <c r="A1557" s="6" t="str">
        <f t="shared" si="18"/>
        <v>Blora 4 Ngawen_TAHUNAN</v>
      </c>
      <c r="B1557" s="11" t="s">
        <v>1251</v>
      </c>
      <c r="C1557" s="11" t="s">
        <v>1243</v>
      </c>
      <c r="D1557" s="11">
        <v>53.45</v>
      </c>
      <c r="E1557" s="7">
        <f>VLOOKUP(A1557, Sheet2!$A$2:$K$8265, 11)</f>
        <v>111.2928</v>
      </c>
      <c r="F1557" s="7">
        <f t="shared" si="19"/>
        <v>6.6812500000000004</v>
      </c>
      <c r="G1557" s="8">
        <v>200000</v>
      </c>
      <c r="H1557" s="9">
        <f t="shared" si="20"/>
        <v>10800000</v>
      </c>
      <c r="I1557" s="10"/>
    </row>
    <row r="1558" spans="1:9" ht="14.25" customHeight="1">
      <c r="A1558" s="6" t="str">
        <f t="shared" si="18"/>
        <v>Blora 4 Ngawen_TALOKWOHMOJO</v>
      </c>
      <c r="B1558" s="11" t="s">
        <v>1251</v>
      </c>
      <c r="C1558" s="11" t="s">
        <v>1355</v>
      </c>
      <c r="D1558" s="11">
        <v>44.23</v>
      </c>
      <c r="E1558" s="7">
        <f>VLOOKUP(A1558, Sheet2!$A$2:$K$8265, 11)</f>
        <v>111.2928</v>
      </c>
      <c r="F1558" s="7">
        <f t="shared" si="19"/>
        <v>5.5287499999999996</v>
      </c>
      <c r="G1558" s="8">
        <v>200000</v>
      </c>
      <c r="H1558" s="9">
        <f t="shared" si="20"/>
        <v>9000000</v>
      </c>
      <c r="I1558" s="10"/>
    </row>
    <row r="1559" spans="1:9" ht="14.25" customHeight="1">
      <c r="A1559" s="6" t="str">
        <f t="shared" si="18"/>
        <v>Blora 4 Ngawen_TANGGEL</v>
      </c>
      <c r="B1559" s="11" t="s">
        <v>1251</v>
      </c>
      <c r="C1559" s="11" t="s">
        <v>1356</v>
      </c>
      <c r="D1559" s="11">
        <v>44.23</v>
      </c>
      <c r="E1559" s="7">
        <f>VLOOKUP(A1559, Sheet2!$A$2:$K$8265, 11)</f>
        <v>111.2928</v>
      </c>
      <c r="F1559" s="7">
        <f t="shared" si="19"/>
        <v>5.5287499999999996</v>
      </c>
      <c r="G1559" s="8">
        <v>200000</v>
      </c>
      <c r="H1559" s="9">
        <f t="shared" si="20"/>
        <v>9000000</v>
      </c>
      <c r="I1559" s="10"/>
    </row>
    <row r="1560" spans="1:9" ht="14.25" customHeight="1">
      <c r="A1560" s="6" t="str">
        <f t="shared" si="18"/>
        <v>Blora 4 Ngawen_TANJUNGHARJO</v>
      </c>
      <c r="B1560" s="11" t="s">
        <v>1251</v>
      </c>
      <c r="C1560" s="11" t="s">
        <v>1357</v>
      </c>
      <c r="D1560" s="11">
        <v>53.45</v>
      </c>
      <c r="E1560" s="7">
        <f>VLOOKUP(A1560, Sheet2!$A$2:$K$8265, 11)</f>
        <v>111.2928</v>
      </c>
      <c r="F1560" s="7">
        <f t="shared" si="19"/>
        <v>6.6812500000000004</v>
      </c>
      <c r="G1560" s="8">
        <v>200000</v>
      </c>
      <c r="H1560" s="9">
        <f t="shared" si="20"/>
        <v>10800000</v>
      </c>
      <c r="I1560" s="10"/>
    </row>
    <row r="1561" spans="1:9" ht="14.25" customHeight="1">
      <c r="A1561" s="6" t="str">
        <f t="shared" si="18"/>
        <v>Blora 4 Ngawen_TAWANGREJO</v>
      </c>
      <c r="B1561" s="11" t="s">
        <v>1251</v>
      </c>
      <c r="C1561" s="11" t="s">
        <v>746</v>
      </c>
      <c r="D1561" s="11">
        <v>44.23</v>
      </c>
      <c r="E1561" s="7">
        <f>VLOOKUP(A1561, Sheet2!$A$2:$K$8265, 11)</f>
        <v>111.2928</v>
      </c>
      <c r="F1561" s="7">
        <f t="shared" si="19"/>
        <v>5.5287499999999996</v>
      </c>
      <c r="G1561" s="8">
        <v>200000</v>
      </c>
      <c r="H1561" s="9">
        <f t="shared" si="20"/>
        <v>9000000</v>
      </c>
      <c r="I1561" s="10"/>
    </row>
    <row r="1562" spans="1:9" ht="14.25" customHeight="1">
      <c r="A1562" s="6" t="str">
        <f t="shared" si="18"/>
        <v>Blora 4 Ngawen_TAWANGREJO</v>
      </c>
      <c r="B1562" s="11" t="s">
        <v>1251</v>
      </c>
      <c r="C1562" s="11" t="s">
        <v>746</v>
      </c>
      <c r="D1562" s="11">
        <v>44.23</v>
      </c>
      <c r="E1562" s="7">
        <f>VLOOKUP(A1562, Sheet2!$A$2:$K$8265, 11)</f>
        <v>111.2928</v>
      </c>
      <c r="F1562" s="7">
        <f t="shared" si="19"/>
        <v>5.5287499999999996</v>
      </c>
      <c r="G1562" s="8">
        <v>200000</v>
      </c>
      <c r="H1562" s="9">
        <f t="shared" si="20"/>
        <v>9000000</v>
      </c>
      <c r="I1562" s="10"/>
    </row>
    <row r="1563" spans="1:9" ht="14.25" customHeight="1">
      <c r="A1563" s="6" t="str">
        <f t="shared" si="18"/>
        <v>Blora 4 Ngawen_TENGGER</v>
      </c>
      <c r="B1563" s="11" t="s">
        <v>1251</v>
      </c>
      <c r="C1563" s="11" t="s">
        <v>753</v>
      </c>
      <c r="D1563" s="11">
        <v>44.23</v>
      </c>
      <c r="E1563" s="7">
        <f>VLOOKUP(A1563, Sheet2!$A$2:$K$8265, 11)</f>
        <v>111.2928</v>
      </c>
      <c r="F1563" s="7">
        <f t="shared" si="19"/>
        <v>5.5287499999999996</v>
      </c>
      <c r="G1563" s="8">
        <v>200000</v>
      </c>
      <c r="H1563" s="9">
        <f t="shared" si="20"/>
        <v>9000000</v>
      </c>
      <c r="I1563" s="10"/>
    </row>
    <row r="1564" spans="1:9" ht="14.25" customHeight="1">
      <c r="A1564" s="6" t="str">
        <f t="shared" si="18"/>
        <v>Blora 4 Ngawen_TINAPAN</v>
      </c>
      <c r="B1564" s="11" t="s">
        <v>1251</v>
      </c>
      <c r="C1564" s="11" t="s">
        <v>1358</v>
      </c>
      <c r="D1564" s="11">
        <v>44.23</v>
      </c>
      <c r="E1564" s="7">
        <f>VLOOKUP(A1564, Sheet2!$A$2:$K$8265, 11)</f>
        <v>111.2928</v>
      </c>
      <c r="F1564" s="7">
        <f t="shared" si="19"/>
        <v>5.5287499999999996</v>
      </c>
      <c r="G1564" s="8">
        <v>200000</v>
      </c>
      <c r="H1564" s="9">
        <f t="shared" si="20"/>
        <v>9000000</v>
      </c>
      <c r="I1564" s="10"/>
    </row>
    <row r="1565" spans="1:9" ht="14.25" customHeight="1">
      <c r="A1565" s="6" t="str">
        <f t="shared" si="18"/>
        <v>Blora 4 Ngawen_TLOGOTIRTO</v>
      </c>
      <c r="B1565" s="11" t="s">
        <v>1251</v>
      </c>
      <c r="C1565" s="11" t="s">
        <v>1359</v>
      </c>
      <c r="D1565" s="11">
        <v>53.45</v>
      </c>
      <c r="E1565" s="7">
        <f>VLOOKUP(A1565, Sheet2!$A$2:$K$8265, 11)</f>
        <v>111.2928</v>
      </c>
      <c r="F1565" s="7">
        <f t="shared" si="19"/>
        <v>6.6812500000000004</v>
      </c>
      <c r="G1565" s="8">
        <v>200000</v>
      </c>
      <c r="H1565" s="9">
        <f t="shared" si="20"/>
        <v>10800000</v>
      </c>
      <c r="I1565" s="10"/>
    </row>
    <row r="1566" spans="1:9" ht="14.25" customHeight="1">
      <c r="A1566" s="6" t="str">
        <f t="shared" si="18"/>
        <v>Blora 4 Ngawen_TLOGOWUNGU</v>
      </c>
      <c r="B1566" s="11" t="s">
        <v>1251</v>
      </c>
      <c r="C1566" s="11" t="s">
        <v>1360</v>
      </c>
      <c r="D1566" s="11">
        <v>44.23</v>
      </c>
      <c r="E1566" s="7">
        <f>VLOOKUP(A1566, Sheet2!$A$2:$K$8265, 11)</f>
        <v>111.2928</v>
      </c>
      <c r="F1566" s="7">
        <f t="shared" si="19"/>
        <v>5.5287499999999996</v>
      </c>
      <c r="G1566" s="8">
        <v>200000</v>
      </c>
      <c r="H1566" s="9">
        <f t="shared" si="20"/>
        <v>9000000</v>
      </c>
      <c r="I1566" s="10"/>
    </row>
    <row r="1567" spans="1:9" ht="14.25" customHeight="1">
      <c r="A1567" s="6" t="str">
        <f t="shared" si="18"/>
        <v>Blora 4 Ngawen_TOBO</v>
      </c>
      <c r="B1567" s="11" t="s">
        <v>1251</v>
      </c>
      <c r="C1567" s="11" t="s">
        <v>1361</v>
      </c>
      <c r="D1567" s="11">
        <v>44.23</v>
      </c>
      <c r="E1567" s="7">
        <f>VLOOKUP(A1567, Sheet2!$A$2:$K$8265, 11)</f>
        <v>111.2928</v>
      </c>
      <c r="F1567" s="7">
        <f t="shared" si="19"/>
        <v>5.5287499999999996</v>
      </c>
      <c r="G1567" s="8">
        <v>200000</v>
      </c>
      <c r="H1567" s="9">
        <f t="shared" si="20"/>
        <v>9000000</v>
      </c>
      <c r="I1567" s="10"/>
    </row>
    <row r="1568" spans="1:9" ht="14.25" customHeight="1">
      <c r="A1568" s="6" t="str">
        <f t="shared" si="18"/>
        <v>Blora 4 Ngawen_TODANAN</v>
      </c>
      <c r="B1568" s="11" t="s">
        <v>1251</v>
      </c>
      <c r="C1568" s="11" t="s">
        <v>1362</v>
      </c>
      <c r="D1568" s="11">
        <v>44.23</v>
      </c>
      <c r="E1568" s="7">
        <f>VLOOKUP(A1568, Sheet2!$A$2:$K$8265, 11)</f>
        <v>111.2928</v>
      </c>
      <c r="F1568" s="7">
        <f t="shared" si="19"/>
        <v>5.5287499999999996</v>
      </c>
      <c r="G1568" s="8">
        <v>200000</v>
      </c>
      <c r="H1568" s="9">
        <f t="shared" si="20"/>
        <v>9000000</v>
      </c>
      <c r="I1568" s="10"/>
    </row>
    <row r="1569" spans="1:9" ht="14.25" customHeight="1">
      <c r="A1569" s="6" t="str">
        <f t="shared" si="18"/>
        <v>Blora 4 Ngawen_TREMBULREJO</v>
      </c>
      <c r="B1569" s="11" t="s">
        <v>1251</v>
      </c>
      <c r="C1569" s="11" t="s">
        <v>1363</v>
      </c>
      <c r="D1569" s="11">
        <v>44.23</v>
      </c>
      <c r="E1569" s="7">
        <f>VLOOKUP(A1569, Sheet2!$A$2:$K$8265, 11)</f>
        <v>111.2928</v>
      </c>
      <c r="F1569" s="7">
        <f t="shared" si="19"/>
        <v>5.5287499999999996</v>
      </c>
      <c r="G1569" s="8">
        <v>200000</v>
      </c>
      <c r="H1569" s="9">
        <f t="shared" si="20"/>
        <v>9000000</v>
      </c>
      <c r="I1569" s="10"/>
    </row>
    <row r="1570" spans="1:9" ht="14.25" customHeight="1">
      <c r="A1570" s="6" t="str">
        <f t="shared" si="18"/>
        <v>Blora 4 Ngawen_TRUWOLU</v>
      </c>
      <c r="B1570" s="11" t="s">
        <v>1251</v>
      </c>
      <c r="C1570" s="11" t="s">
        <v>1364</v>
      </c>
      <c r="D1570" s="11">
        <v>53.45</v>
      </c>
      <c r="E1570" s="7">
        <f>VLOOKUP(A1570, Sheet2!$A$2:$K$8265, 11)</f>
        <v>111.2928</v>
      </c>
      <c r="F1570" s="7">
        <f t="shared" si="19"/>
        <v>6.6812500000000004</v>
      </c>
      <c r="G1570" s="8">
        <v>200000</v>
      </c>
      <c r="H1570" s="9">
        <f t="shared" si="20"/>
        <v>10800000</v>
      </c>
      <c r="I1570" s="10"/>
    </row>
    <row r="1571" spans="1:9" ht="14.25" customHeight="1">
      <c r="A1571" s="6" t="str">
        <f t="shared" si="18"/>
        <v>Blora 4 Ngawen_TUNGGULREJO</v>
      </c>
      <c r="B1571" s="11" t="s">
        <v>1251</v>
      </c>
      <c r="C1571" s="11" t="s">
        <v>762</v>
      </c>
      <c r="D1571" s="11">
        <v>53.45</v>
      </c>
      <c r="E1571" s="7">
        <f>VLOOKUP(A1571, Sheet2!$A$2:$K$8265, 11)</f>
        <v>111.2928</v>
      </c>
      <c r="F1571" s="7">
        <f t="shared" si="19"/>
        <v>6.6812500000000004</v>
      </c>
      <c r="G1571" s="8">
        <v>200000</v>
      </c>
      <c r="H1571" s="9">
        <f t="shared" si="20"/>
        <v>10800000</v>
      </c>
      <c r="I1571" s="10"/>
    </row>
    <row r="1572" spans="1:9" ht="14.25" customHeight="1">
      <c r="A1572" s="6" t="str">
        <f t="shared" si="18"/>
        <v>Blora 4 Ngawen_WANTILGUNG</v>
      </c>
      <c r="B1572" s="11" t="s">
        <v>1251</v>
      </c>
      <c r="C1572" s="11" t="s">
        <v>1365</v>
      </c>
      <c r="D1572" s="11">
        <v>44.23</v>
      </c>
      <c r="E1572" s="7">
        <f>VLOOKUP(A1572, Sheet2!$A$2:$K$8265, 11)</f>
        <v>111.2928</v>
      </c>
      <c r="F1572" s="7">
        <f t="shared" si="19"/>
        <v>5.5287499999999996</v>
      </c>
      <c r="G1572" s="8">
        <v>200000</v>
      </c>
      <c r="H1572" s="9">
        <f t="shared" si="20"/>
        <v>9000000</v>
      </c>
      <c r="I1572" s="10"/>
    </row>
    <row r="1573" spans="1:9" ht="14.25" customHeight="1">
      <c r="A1573" s="6" t="str">
        <f t="shared" si="18"/>
        <v>Blora 4 Ngawen_WONOSEMI</v>
      </c>
      <c r="B1573" s="11" t="s">
        <v>1251</v>
      </c>
      <c r="C1573" s="11" t="s">
        <v>1366</v>
      </c>
      <c r="D1573" s="11">
        <v>44.23</v>
      </c>
      <c r="E1573" s="7">
        <f>VLOOKUP(A1573, Sheet2!$A$2:$K$8265, 11)</f>
        <v>111.2928</v>
      </c>
      <c r="F1573" s="7">
        <f t="shared" si="19"/>
        <v>5.5287499999999996</v>
      </c>
      <c r="G1573" s="8">
        <v>200000</v>
      </c>
      <c r="H1573" s="9">
        <f t="shared" si="20"/>
        <v>9000000</v>
      </c>
      <c r="I1573" s="10"/>
    </row>
    <row r="1574" spans="1:9" ht="14.25" customHeight="1">
      <c r="A1574" s="6" t="str">
        <f t="shared" si="18"/>
        <v>Blora 4 Ngawen_WOTBAKAH</v>
      </c>
      <c r="B1574" s="11" t="s">
        <v>1251</v>
      </c>
      <c r="C1574" s="11" t="s">
        <v>1367</v>
      </c>
      <c r="D1574" s="11">
        <v>44.23</v>
      </c>
      <c r="E1574" s="7">
        <f>VLOOKUP(A1574, Sheet2!$A$2:$K$8265, 11)</f>
        <v>111.2928</v>
      </c>
      <c r="F1574" s="7">
        <f t="shared" si="19"/>
        <v>5.5287499999999996</v>
      </c>
      <c r="G1574" s="8">
        <v>200000</v>
      </c>
      <c r="H1574" s="9">
        <f t="shared" si="20"/>
        <v>9000000</v>
      </c>
      <c r="I1574" s="10"/>
    </row>
    <row r="1575" spans="1:9" ht="14.25" customHeight="1">
      <c r="A1575" s="6" t="str">
        <f t="shared" si="18"/>
        <v>Blora 4 Ngawen_WUKIRSARI</v>
      </c>
      <c r="B1575" s="11" t="s">
        <v>1251</v>
      </c>
      <c r="C1575" s="11" t="s">
        <v>1368</v>
      </c>
      <c r="D1575" s="11">
        <v>44.23</v>
      </c>
      <c r="E1575" s="7">
        <f>VLOOKUP(A1575, Sheet2!$A$2:$K$8265, 11)</f>
        <v>111.2928</v>
      </c>
      <c r="F1575" s="7">
        <f t="shared" si="19"/>
        <v>5.5287499999999996</v>
      </c>
      <c r="G1575" s="8">
        <v>200000</v>
      </c>
      <c r="H1575" s="9">
        <f t="shared" si="20"/>
        <v>9000000</v>
      </c>
      <c r="I1575" s="10"/>
    </row>
    <row r="1576" spans="1:9" ht="14.25" customHeight="1">
      <c r="A1576" s="6" t="str">
        <f t="shared" si="18"/>
        <v>Blora 4 Ngawen_WULUNG</v>
      </c>
      <c r="B1576" s="11" t="s">
        <v>1251</v>
      </c>
      <c r="C1576" s="11" t="s">
        <v>1369</v>
      </c>
      <c r="D1576" s="11">
        <v>44.23</v>
      </c>
      <c r="E1576" s="7">
        <f>VLOOKUP(A1576, Sheet2!$A$2:$K$8265, 11)</f>
        <v>111.2928</v>
      </c>
      <c r="F1576" s="7">
        <f t="shared" si="19"/>
        <v>5.5287499999999996</v>
      </c>
      <c r="G1576" s="8">
        <v>200000</v>
      </c>
      <c r="H1576" s="9">
        <f t="shared" si="20"/>
        <v>9000000</v>
      </c>
      <c r="I1576" s="10"/>
    </row>
    <row r="1577" spans="1:9" ht="14.25" customHeight="1">
      <c r="A1577" s="6" t="str">
        <f t="shared" si="18"/>
        <v>Boyolali_ANDONG</v>
      </c>
      <c r="B1577" s="11" t="s">
        <v>1370</v>
      </c>
      <c r="C1577" s="11" t="s">
        <v>1371</v>
      </c>
      <c r="D1577" s="11">
        <v>17.7</v>
      </c>
      <c r="E1577" s="7">
        <f>VLOOKUP(A1577, Sheet2!$A$2:$K$8265, 11)</f>
        <v>111.2928</v>
      </c>
      <c r="F1577" s="7">
        <f t="shared" si="19"/>
        <v>2.2124999999999999</v>
      </c>
      <c r="G1577" s="8">
        <v>200000</v>
      </c>
      <c r="H1577" s="9">
        <f t="shared" si="20"/>
        <v>3600000</v>
      </c>
      <c r="I1577" s="10"/>
    </row>
    <row r="1578" spans="1:9" ht="14.25" customHeight="1">
      <c r="A1578" s="6" t="str">
        <f t="shared" si="18"/>
        <v>Boyolali_BABADAN</v>
      </c>
      <c r="B1578" s="11" t="s">
        <v>1370</v>
      </c>
      <c r="C1578" s="11" t="s">
        <v>348</v>
      </c>
      <c r="D1578" s="11">
        <v>17.7</v>
      </c>
      <c r="E1578" s="7">
        <f>VLOOKUP(A1578, Sheet2!$A$2:$K$8265, 11)</f>
        <v>111.2928</v>
      </c>
      <c r="F1578" s="7">
        <f t="shared" si="19"/>
        <v>2.2124999999999999</v>
      </c>
      <c r="G1578" s="8">
        <v>200000</v>
      </c>
      <c r="H1578" s="9">
        <f t="shared" si="20"/>
        <v>3600000</v>
      </c>
      <c r="I1578" s="10"/>
    </row>
    <row r="1579" spans="1:9" ht="14.25" customHeight="1">
      <c r="A1579" s="6" t="str">
        <f t="shared" si="18"/>
        <v>Boyolali_BADE</v>
      </c>
      <c r="B1579" s="11" t="s">
        <v>1370</v>
      </c>
      <c r="C1579" s="11" t="s">
        <v>1372</v>
      </c>
      <c r="D1579" s="11">
        <v>17.7</v>
      </c>
      <c r="E1579" s="7">
        <f>VLOOKUP(A1579, Sheet2!$A$2:$K$8265, 11)</f>
        <v>111.2928</v>
      </c>
      <c r="F1579" s="7">
        <f t="shared" si="19"/>
        <v>2.2124999999999999</v>
      </c>
      <c r="G1579" s="8">
        <v>200000</v>
      </c>
      <c r="H1579" s="9">
        <f t="shared" si="20"/>
        <v>3600000</v>
      </c>
      <c r="I1579" s="10"/>
    </row>
    <row r="1580" spans="1:9" ht="14.25" customHeight="1">
      <c r="A1580" s="6" t="str">
        <f t="shared" si="18"/>
        <v>Boyolali_BAKALREJO</v>
      </c>
      <c r="B1580" s="11" t="s">
        <v>1370</v>
      </c>
      <c r="C1580" s="11" t="s">
        <v>1373</v>
      </c>
      <c r="D1580" s="11">
        <v>10.51</v>
      </c>
      <c r="E1580" s="7">
        <f>VLOOKUP(A1580, Sheet2!$A$2:$K$8265, 11)</f>
        <v>111.2928</v>
      </c>
      <c r="F1580" s="7">
        <f t="shared" si="19"/>
        <v>1.31375</v>
      </c>
      <c r="G1580" s="8">
        <v>200000</v>
      </c>
      <c r="H1580" s="9">
        <f t="shared" si="20"/>
        <v>2200000</v>
      </c>
      <c r="I1580" s="10"/>
    </row>
    <row r="1581" spans="1:9" ht="14.25" customHeight="1">
      <c r="A1581" s="6" t="str">
        <f t="shared" si="18"/>
        <v>Boyolali_BAKULAN</v>
      </c>
      <c r="B1581" s="11" t="s">
        <v>1370</v>
      </c>
      <c r="C1581" s="11" t="s">
        <v>860</v>
      </c>
      <c r="D1581" s="11">
        <v>17.7</v>
      </c>
      <c r="E1581" s="7">
        <f>VLOOKUP(A1581, Sheet2!$A$2:$K$8265, 11)</f>
        <v>111.2928</v>
      </c>
      <c r="F1581" s="7">
        <f t="shared" si="19"/>
        <v>2.2124999999999999</v>
      </c>
      <c r="G1581" s="8">
        <v>200000</v>
      </c>
      <c r="H1581" s="9">
        <f t="shared" si="20"/>
        <v>3600000</v>
      </c>
      <c r="I1581" s="10"/>
    </row>
    <row r="1582" spans="1:9" ht="14.25" customHeight="1">
      <c r="A1582" s="6" t="str">
        <f t="shared" si="18"/>
        <v>Boyolali_BALERANTE</v>
      </c>
      <c r="B1582" s="11" t="s">
        <v>1370</v>
      </c>
      <c r="C1582" s="11" t="s">
        <v>1374</v>
      </c>
      <c r="D1582" s="11">
        <v>8.89</v>
      </c>
      <c r="E1582" s="7">
        <f>VLOOKUP(A1582, Sheet2!$A$2:$K$8265, 11)</f>
        <v>111.2928</v>
      </c>
      <c r="F1582" s="7">
        <f t="shared" si="19"/>
        <v>1.1112500000000001</v>
      </c>
      <c r="G1582" s="8">
        <v>200000</v>
      </c>
      <c r="H1582" s="9">
        <f t="shared" si="20"/>
        <v>1800000</v>
      </c>
      <c r="I1582" s="10"/>
    </row>
    <row r="1583" spans="1:9" ht="14.25" customHeight="1">
      <c r="A1583" s="6" t="str">
        <f t="shared" si="18"/>
        <v>Boyolali_BANARAN</v>
      </c>
      <c r="B1583" s="11" t="s">
        <v>1370</v>
      </c>
      <c r="C1583" s="11" t="s">
        <v>349</v>
      </c>
      <c r="D1583" s="11">
        <v>17.7</v>
      </c>
      <c r="E1583" s="7">
        <f>VLOOKUP(A1583, Sheet2!$A$2:$K$8265, 11)</f>
        <v>111.2928</v>
      </c>
      <c r="F1583" s="7">
        <f t="shared" si="19"/>
        <v>2.2124999999999999</v>
      </c>
      <c r="G1583" s="8">
        <v>200000</v>
      </c>
      <c r="H1583" s="9">
        <f t="shared" si="20"/>
        <v>3600000</v>
      </c>
      <c r="I1583" s="10"/>
    </row>
    <row r="1584" spans="1:9" ht="14.25" customHeight="1">
      <c r="A1584" s="6" t="str">
        <f t="shared" si="18"/>
        <v>Boyolali_BANDUNGAN</v>
      </c>
      <c r="B1584" s="11" t="s">
        <v>1370</v>
      </c>
      <c r="C1584" s="11" t="s">
        <v>1375</v>
      </c>
      <c r="D1584" s="11">
        <v>8.89</v>
      </c>
      <c r="E1584" s="7">
        <f>VLOOKUP(A1584, Sheet2!$A$2:$K$8265, 11)</f>
        <v>111.2928</v>
      </c>
      <c r="F1584" s="7">
        <f t="shared" si="19"/>
        <v>1.1112500000000001</v>
      </c>
      <c r="G1584" s="8">
        <v>200000</v>
      </c>
      <c r="H1584" s="9">
        <f t="shared" si="20"/>
        <v>1800000</v>
      </c>
      <c r="I1584" s="10"/>
    </row>
    <row r="1585" spans="1:9" ht="14.25" customHeight="1">
      <c r="A1585" s="6" t="str">
        <f t="shared" si="18"/>
        <v>Boyolali_BANGAK</v>
      </c>
      <c r="B1585" s="11" t="s">
        <v>1370</v>
      </c>
      <c r="C1585" s="11" t="s">
        <v>1376</v>
      </c>
      <c r="D1585" s="11">
        <v>17.7</v>
      </c>
      <c r="E1585" s="7">
        <f>VLOOKUP(A1585, Sheet2!$A$2:$K$8265, 11)</f>
        <v>111.2928</v>
      </c>
      <c r="F1585" s="7">
        <f t="shared" si="19"/>
        <v>2.2124999999999999</v>
      </c>
      <c r="G1585" s="8">
        <v>200000</v>
      </c>
      <c r="H1585" s="9">
        <f t="shared" si="20"/>
        <v>3600000</v>
      </c>
      <c r="I1585" s="10"/>
    </row>
    <row r="1586" spans="1:9" ht="14.25" customHeight="1">
      <c r="A1586" s="6" t="str">
        <f t="shared" si="18"/>
        <v>Boyolali_BANGKOK</v>
      </c>
      <c r="B1586" s="11" t="s">
        <v>1370</v>
      </c>
      <c r="C1586" s="11" t="s">
        <v>1377</v>
      </c>
      <c r="D1586" s="11">
        <v>17.7</v>
      </c>
      <c r="E1586" s="7">
        <f>VLOOKUP(A1586, Sheet2!$A$2:$K$8265, 11)</f>
        <v>111.2928</v>
      </c>
      <c r="F1586" s="7">
        <f t="shared" si="19"/>
        <v>2.2124999999999999</v>
      </c>
      <c r="G1586" s="8">
        <v>200000</v>
      </c>
      <c r="H1586" s="9">
        <f t="shared" si="20"/>
        <v>3600000</v>
      </c>
      <c r="I1586" s="10"/>
    </row>
    <row r="1587" spans="1:9" ht="14.25" customHeight="1">
      <c r="A1587" s="6" t="str">
        <f t="shared" si="18"/>
        <v>Boyolali_BANGSALAN</v>
      </c>
      <c r="B1587" s="11" t="s">
        <v>1370</v>
      </c>
      <c r="C1587" s="11" t="s">
        <v>1378</v>
      </c>
      <c r="D1587" s="11">
        <v>17.7</v>
      </c>
      <c r="E1587" s="7">
        <f>VLOOKUP(A1587, Sheet2!$A$2:$K$8265, 11)</f>
        <v>111.2928</v>
      </c>
      <c r="F1587" s="7">
        <f t="shared" si="19"/>
        <v>2.2124999999999999</v>
      </c>
      <c r="G1587" s="8">
        <v>200000</v>
      </c>
      <c r="H1587" s="9">
        <f t="shared" si="20"/>
        <v>3600000</v>
      </c>
      <c r="I1587" s="10"/>
    </row>
    <row r="1588" spans="1:9" ht="14.25" customHeight="1">
      <c r="A1588" s="6" t="str">
        <f t="shared" si="18"/>
        <v>Boyolali_BANTENGAN</v>
      </c>
      <c r="B1588" s="11" t="s">
        <v>1370</v>
      </c>
      <c r="C1588" s="11" t="s">
        <v>1379</v>
      </c>
      <c r="D1588" s="11">
        <v>17.7</v>
      </c>
      <c r="E1588" s="7">
        <f>VLOOKUP(A1588, Sheet2!$A$2:$K$8265, 11)</f>
        <v>111.2928</v>
      </c>
      <c r="F1588" s="7">
        <f t="shared" si="19"/>
        <v>2.2124999999999999</v>
      </c>
      <c r="G1588" s="8">
        <v>200000</v>
      </c>
      <c r="H1588" s="9">
        <f t="shared" si="20"/>
        <v>3600000</v>
      </c>
      <c r="I1588" s="10"/>
    </row>
    <row r="1589" spans="1:9" ht="14.25" customHeight="1">
      <c r="A1589" s="6" t="str">
        <f t="shared" si="18"/>
        <v>Boyolali_BANYUANYAR</v>
      </c>
      <c r="B1589" s="11" t="s">
        <v>1370</v>
      </c>
      <c r="C1589" s="11" t="s">
        <v>1380</v>
      </c>
      <c r="D1589" s="11">
        <v>17.7</v>
      </c>
      <c r="E1589" s="7">
        <f>VLOOKUP(A1589, Sheet2!$A$2:$K$8265, 11)</f>
        <v>111.2928</v>
      </c>
      <c r="F1589" s="7">
        <f t="shared" si="19"/>
        <v>2.2124999999999999</v>
      </c>
      <c r="G1589" s="8">
        <v>200000</v>
      </c>
      <c r="H1589" s="9">
        <f t="shared" si="20"/>
        <v>3600000</v>
      </c>
      <c r="I1589" s="10"/>
    </row>
    <row r="1590" spans="1:9" ht="14.25" customHeight="1">
      <c r="A1590" s="6" t="str">
        <f t="shared" si="18"/>
        <v>Boyolali_BANYUDONO</v>
      </c>
      <c r="B1590" s="11" t="s">
        <v>1370</v>
      </c>
      <c r="C1590" s="11" t="s">
        <v>1381</v>
      </c>
      <c r="D1590" s="11">
        <v>17.7</v>
      </c>
      <c r="E1590" s="7">
        <f>VLOOKUP(A1590, Sheet2!$A$2:$K$8265, 11)</f>
        <v>111.2928</v>
      </c>
      <c r="F1590" s="7">
        <f t="shared" si="19"/>
        <v>2.2124999999999999</v>
      </c>
      <c r="G1590" s="8">
        <v>200000</v>
      </c>
      <c r="H1590" s="9">
        <f t="shared" si="20"/>
        <v>3600000</v>
      </c>
      <c r="I1590" s="10"/>
    </row>
    <row r="1591" spans="1:9" ht="14.25" customHeight="1">
      <c r="A1591" s="6" t="str">
        <f t="shared" si="18"/>
        <v>Boyolali_BANYUURIP</v>
      </c>
      <c r="B1591" s="11" t="s">
        <v>1370</v>
      </c>
      <c r="C1591" s="11" t="s">
        <v>1382</v>
      </c>
      <c r="D1591" s="11">
        <v>17.7</v>
      </c>
      <c r="E1591" s="7">
        <f>VLOOKUP(A1591, Sheet2!$A$2:$K$8265, 11)</f>
        <v>111.2928</v>
      </c>
      <c r="F1591" s="7">
        <f t="shared" si="19"/>
        <v>2.2124999999999999</v>
      </c>
      <c r="G1591" s="8">
        <v>200000</v>
      </c>
      <c r="H1591" s="9">
        <f t="shared" si="20"/>
        <v>3600000</v>
      </c>
      <c r="I1591" s="10"/>
    </row>
    <row r="1592" spans="1:9" ht="14.25" customHeight="1">
      <c r="A1592" s="6" t="str">
        <f t="shared" si="18"/>
        <v>Boyolali_BATAN</v>
      </c>
      <c r="B1592" s="11" t="s">
        <v>1370</v>
      </c>
      <c r="C1592" s="11" t="s">
        <v>1383</v>
      </c>
      <c r="D1592" s="11">
        <v>17.7</v>
      </c>
      <c r="E1592" s="7">
        <f>VLOOKUP(A1592, Sheet2!$A$2:$K$8265, 11)</f>
        <v>111.2928</v>
      </c>
      <c r="F1592" s="7">
        <f t="shared" si="19"/>
        <v>2.2124999999999999</v>
      </c>
      <c r="G1592" s="8">
        <v>200000</v>
      </c>
      <c r="H1592" s="9">
        <f t="shared" si="20"/>
        <v>3600000</v>
      </c>
      <c r="I1592" s="10"/>
    </row>
    <row r="1593" spans="1:9" ht="14.25" customHeight="1">
      <c r="A1593" s="6" t="str">
        <f t="shared" si="18"/>
        <v>Boyolali_BAWUKAN</v>
      </c>
      <c r="B1593" s="11" t="s">
        <v>1370</v>
      </c>
      <c r="C1593" s="11" t="s">
        <v>1384</v>
      </c>
      <c r="D1593" s="11">
        <v>8.89</v>
      </c>
      <c r="E1593" s="7">
        <f>VLOOKUP(A1593, Sheet2!$A$2:$K$8265, 11)</f>
        <v>111.2928</v>
      </c>
      <c r="F1593" s="7">
        <f t="shared" si="19"/>
        <v>1.1112500000000001</v>
      </c>
      <c r="G1593" s="8">
        <v>200000</v>
      </c>
      <c r="H1593" s="9">
        <f t="shared" si="20"/>
        <v>1800000</v>
      </c>
      <c r="I1593" s="10"/>
    </row>
    <row r="1594" spans="1:9" ht="14.25" customHeight="1">
      <c r="A1594" s="6" t="str">
        <f t="shared" si="18"/>
        <v>Boyolali_BEJI</v>
      </c>
      <c r="B1594" s="11" t="s">
        <v>1370</v>
      </c>
      <c r="C1594" s="11" t="s">
        <v>66</v>
      </c>
      <c r="D1594" s="11">
        <v>17.7</v>
      </c>
      <c r="E1594" s="7">
        <f>VLOOKUP(A1594, Sheet2!$A$2:$K$8265, 11)</f>
        <v>111.2928</v>
      </c>
      <c r="F1594" s="7">
        <f t="shared" si="19"/>
        <v>2.2124999999999999</v>
      </c>
      <c r="G1594" s="8">
        <v>200000</v>
      </c>
      <c r="H1594" s="9">
        <f t="shared" si="20"/>
        <v>3600000</v>
      </c>
      <c r="I1594" s="10"/>
    </row>
    <row r="1595" spans="1:9" ht="14.25" customHeight="1">
      <c r="A1595" s="6" t="str">
        <f t="shared" si="18"/>
        <v>Boyolali_BEJI</v>
      </c>
      <c r="B1595" s="11" t="s">
        <v>1370</v>
      </c>
      <c r="C1595" s="11" t="s">
        <v>66</v>
      </c>
      <c r="D1595" s="11">
        <v>8.89</v>
      </c>
      <c r="E1595" s="7">
        <f>VLOOKUP(A1595, Sheet2!$A$2:$K$8265, 11)</f>
        <v>111.2928</v>
      </c>
      <c r="F1595" s="7">
        <f t="shared" si="19"/>
        <v>1.1112500000000001</v>
      </c>
      <c r="G1595" s="8">
        <v>200000</v>
      </c>
      <c r="H1595" s="9">
        <f t="shared" si="20"/>
        <v>1800000</v>
      </c>
      <c r="I1595" s="10"/>
    </row>
    <row r="1596" spans="1:9" ht="14.25" customHeight="1">
      <c r="A1596" s="6" t="str">
        <f t="shared" si="18"/>
        <v>Boyolali_BEJI LOR</v>
      </c>
      <c r="B1596" s="11" t="s">
        <v>1370</v>
      </c>
      <c r="C1596" s="11" t="s">
        <v>1385</v>
      </c>
      <c r="D1596" s="11">
        <v>10.51</v>
      </c>
      <c r="E1596" s="7">
        <f>VLOOKUP(A1596, Sheet2!$A$2:$K$8265, 11)</f>
        <v>111.2928</v>
      </c>
      <c r="F1596" s="7">
        <f t="shared" si="19"/>
        <v>1.31375</v>
      </c>
      <c r="G1596" s="8">
        <v>200000</v>
      </c>
      <c r="H1596" s="9">
        <f t="shared" si="20"/>
        <v>2200000</v>
      </c>
      <c r="I1596" s="10"/>
    </row>
    <row r="1597" spans="1:9" ht="14.25" customHeight="1">
      <c r="A1597" s="6" t="str">
        <f t="shared" si="18"/>
        <v>Boyolali_BENDAN</v>
      </c>
      <c r="B1597" s="11" t="s">
        <v>1370</v>
      </c>
      <c r="C1597" s="11" t="s">
        <v>1386</v>
      </c>
      <c r="D1597" s="11">
        <v>17.7</v>
      </c>
      <c r="E1597" s="7">
        <f>VLOOKUP(A1597, Sheet2!$A$2:$K$8265, 11)</f>
        <v>111.2928</v>
      </c>
      <c r="F1597" s="7">
        <f t="shared" si="19"/>
        <v>2.2124999999999999</v>
      </c>
      <c r="G1597" s="8">
        <v>200000</v>
      </c>
      <c r="H1597" s="9">
        <f t="shared" si="20"/>
        <v>3600000</v>
      </c>
      <c r="I1597" s="10"/>
    </row>
    <row r="1598" spans="1:9" ht="14.25" customHeight="1">
      <c r="A1598" s="6" t="str">
        <f t="shared" si="18"/>
        <v>Boyolali_BENDO</v>
      </c>
      <c r="B1598" s="11" t="s">
        <v>1370</v>
      </c>
      <c r="C1598" s="11" t="s">
        <v>1387</v>
      </c>
      <c r="D1598" s="11">
        <v>17.7</v>
      </c>
      <c r="E1598" s="7">
        <f>VLOOKUP(A1598, Sheet2!$A$2:$K$8265, 11)</f>
        <v>111.2928</v>
      </c>
      <c r="F1598" s="7">
        <f t="shared" si="19"/>
        <v>2.2124999999999999</v>
      </c>
      <c r="G1598" s="8">
        <v>200000</v>
      </c>
      <c r="H1598" s="9">
        <f t="shared" si="20"/>
        <v>3600000</v>
      </c>
      <c r="I1598" s="10"/>
    </row>
    <row r="1599" spans="1:9" ht="14.25" customHeight="1">
      <c r="A1599" s="6" t="str">
        <f t="shared" si="18"/>
        <v>Boyolali_BENDUNGAN</v>
      </c>
      <c r="B1599" s="11" t="s">
        <v>1370</v>
      </c>
      <c r="C1599" s="11" t="s">
        <v>1009</v>
      </c>
      <c r="D1599" s="11">
        <v>17.7</v>
      </c>
      <c r="E1599" s="7">
        <f>VLOOKUP(A1599, Sheet2!$A$2:$K$8265, 11)</f>
        <v>111.2928</v>
      </c>
      <c r="F1599" s="7">
        <f t="shared" si="19"/>
        <v>2.2124999999999999</v>
      </c>
      <c r="G1599" s="8">
        <v>200000</v>
      </c>
      <c r="H1599" s="9">
        <f t="shared" si="20"/>
        <v>3600000</v>
      </c>
      <c r="I1599" s="10"/>
    </row>
    <row r="1600" spans="1:9" ht="14.25" customHeight="1">
      <c r="A1600" s="6" t="str">
        <f t="shared" si="18"/>
        <v>Boyolali_BLAGUNG</v>
      </c>
      <c r="B1600" s="11" t="s">
        <v>1370</v>
      </c>
      <c r="C1600" s="11" t="s">
        <v>1388</v>
      </c>
      <c r="D1600" s="11">
        <v>17.7</v>
      </c>
      <c r="E1600" s="7">
        <f>VLOOKUP(A1600, Sheet2!$A$2:$K$8265, 11)</f>
        <v>111.2928</v>
      </c>
      <c r="F1600" s="7">
        <f t="shared" si="19"/>
        <v>2.2124999999999999</v>
      </c>
      <c r="G1600" s="8">
        <v>200000</v>
      </c>
      <c r="H1600" s="9">
        <f t="shared" si="20"/>
        <v>3600000</v>
      </c>
      <c r="I1600" s="10"/>
    </row>
    <row r="1601" spans="1:9" ht="14.25" customHeight="1">
      <c r="A1601" s="6" t="str">
        <f t="shared" si="18"/>
        <v>Boyolali_BLUMBANG</v>
      </c>
      <c r="B1601" s="11" t="s">
        <v>1370</v>
      </c>
      <c r="C1601" s="11" t="s">
        <v>551</v>
      </c>
      <c r="D1601" s="11">
        <v>17.7</v>
      </c>
      <c r="E1601" s="7">
        <f>VLOOKUP(A1601, Sheet2!$A$2:$K$8265, 11)</f>
        <v>111.2928</v>
      </c>
      <c r="F1601" s="7">
        <f t="shared" si="19"/>
        <v>2.2124999999999999</v>
      </c>
      <c r="G1601" s="8">
        <v>200000</v>
      </c>
      <c r="H1601" s="9">
        <f t="shared" si="20"/>
        <v>3600000</v>
      </c>
      <c r="I1601" s="10"/>
    </row>
    <row r="1602" spans="1:9" ht="14.25" customHeight="1">
      <c r="A1602" s="6" t="str">
        <f t="shared" si="18"/>
        <v>Boyolali_BOLO</v>
      </c>
      <c r="B1602" s="11" t="s">
        <v>1370</v>
      </c>
      <c r="C1602" s="11" t="s">
        <v>1389</v>
      </c>
      <c r="D1602" s="11">
        <v>17.7</v>
      </c>
      <c r="E1602" s="7">
        <f>VLOOKUP(A1602, Sheet2!$A$2:$K$8265, 11)</f>
        <v>111.2928</v>
      </c>
      <c r="F1602" s="7">
        <f t="shared" si="19"/>
        <v>2.2124999999999999</v>
      </c>
      <c r="G1602" s="8">
        <v>200000</v>
      </c>
      <c r="H1602" s="9">
        <f t="shared" si="20"/>
        <v>3600000</v>
      </c>
      <c r="I1602" s="10"/>
    </row>
    <row r="1603" spans="1:9" ht="14.25" customHeight="1">
      <c r="A1603" s="6" t="str">
        <f t="shared" si="18"/>
        <v>Boyolali_BONO</v>
      </c>
      <c r="B1603" s="11" t="s">
        <v>1370</v>
      </c>
      <c r="C1603" s="11" t="s">
        <v>1390</v>
      </c>
      <c r="D1603" s="11">
        <v>8.89</v>
      </c>
      <c r="E1603" s="7">
        <f>VLOOKUP(A1603, Sheet2!$A$2:$K$8265, 11)</f>
        <v>111.2928</v>
      </c>
      <c r="F1603" s="7">
        <f t="shared" si="19"/>
        <v>1.1112500000000001</v>
      </c>
      <c r="G1603" s="8">
        <v>200000</v>
      </c>
      <c r="H1603" s="9">
        <f t="shared" si="20"/>
        <v>1800000</v>
      </c>
      <c r="I1603" s="10"/>
    </row>
    <row r="1604" spans="1:9" ht="14.25" customHeight="1">
      <c r="A1604" s="6" t="str">
        <f t="shared" si="18"/>
        <v>Boyolali_BRAJAN</v>
      </c>
      <c r="B1604" s="11" t="s">
        <v>1370</v>
      </c>
      <c r="C1604" s="11" t="s">
        <v>1391</v>
      </c>
      <c r="D1604" s="11">
        <v>17.7</v>
      </c>
      <c r="E1604" s="7">
        <f>VLOOKUP(A1604, Sheet2!$A$2:$K$8265, 11)</f>
        <v>111.2928</v>
      </c>
      <c r="F1604" s="7">
        <f t="shared" si="19"/>
        <v>2.2124999999999999</v>
      </c>
      <c r="G1604" s="8">
        <v>200000</v>
      </c>
      <c r="H1604" s="9">
        <f t="shared" si="20"/>
        <v>3600000</v>
      </c>
      <c r="I1604" s="10"/>
    </row>
    <row r="1605" spans="1:9" ht="14.25" customHeight="1">
      <c r="A1605" s="6" t="str">
        <f t="shared" si="18"/>
        <v>Boyolali_BUMIHARJO</v>
      </c>
      <c r="B1605" s="11" t="s">
        <v>1370</v>
      </c>
      <c r="C1605" s="11" t="s">
        <v>560</v>
      </c>
      <c r="D1605" s="11">
        <v>8.89</v>
      </c>
      <c r="E1605" s="7">
        <f>VLOOKUP(A1605, Sheet2!$A$2:$K$8265, 11)</f>
        <v>111.2928</v>
      </c>
      <c r="F1605" s="7">
        <f t="shared" si="19"/>
        <v>1.1112500000000001</v>
      </c>
      <c r="G1605" s="8">
        <v>200000</v>
      </c>
      <c r="H1605" s="9">
        <f t="shared" si="20"/>
        <v>1800000</v>
      </c>
      <c r="I1605" s="10"/>
    </row>
    <row r="1606" spans="1:9" ht="14.25" customHeight="1">
      <c r="A1606" s="6" t="str">
        <f t="shared" si="18"/>
        <v>Boyolali_BUTUH</v>
      </c>
      <c r="B1606" s="11" t="s">
        <v>1370</v>
      </c>
      <c r="C1606" s="11" t="s">
        <v>1392</v>
      </c>
      <c r="D1606" s="11">
        <v>17.7</v>
      </c>
      <c r="E1606" s="7">
        <f>VLOOKUP(A1606, Sheet2!$A$2:$K$8265, 11)</f>
        <v>111.2928</v>
      </c>
      <c r="F1606" s="7">
        <f t="shared" si="19"/>
        <v>2.2124999999999999</v>
      </c>
      <c r="G1606" s="8">
        <v>200000</v>
      </c>
      <c r="H1606" s="9">
        <f t="shared" si="20"/>
        <v>3600000</v>
      </c>
      <c r="I1606" s="10"/>
    </row>
    <row r="1607" spans="1:9" ht="14.25" customHeight="1">
      <c r="A1607" s="6" t="str">
        <f t="shared" si="18"/>
        <v>Boyolali_BUTUH</v>
      </c>
      <c r="B1607" s="11" t="s">
        <v>1370</v>
      </c>
      <c r="C1607" s="11" t="s">
        <v>1392</v>
      </c>
      <c r="D1607" s="11">
        <v>10.51</v>
      </c>
      <c r="E1607" s="7">
        <f>VLOOKUP(A1607, Sheet2!$A$2:$K$8265, 11)</f>
        <v>111.2928</v>
      </c>
      <c r="F1607" s="7">
        <f t="shared" si="19"/>
        <v>1.31375</v>
      </c>
      <c r="G1607" s="8">
        <v>200000</v>
      </c>
      <c r="H1607" s="9">
        <f t="shared" si="20"/>
        <v>2200000</v>
      </c>
      <c r="I1607" s="10"/>
    </row>
    <row r="1608" spans="1:9" ht="14.25" customHeight="1">
      <c r="A1608" s="6" t="str">
        <f t="shared" si="18"/>
        <v>Boyolali_CABEANKUNTI</v>
      </c>
      <c r="B1608" s="11" t="s">
        <v>1370</v>
      </c>
      <c r="C1608" s="11" t="s">
        <v>1393</v>
      </c>
      <c r="D1608" s="11">
        <v>17.7</v>
      </c>
      <c r="E1608" s="7">
        <f>VLOOKUP(A1608, Sheet2!$A$2:$K$8265, 11)</f>
        <v>111.2928</v>
      </c>
      <c r="F1608" s="7">
        <f t="shared" si="19"/>
        <v>2.2124999999999999</v>
      </c>
      <c r="G1608" s="8">
        <v>200000</v>
      </c>
      <c r="H1608" s="9">
        <f t="shared" si="20"/>
        <v>3600000</v>
      </c>
      <c r="I1608" s="10"/>
    </row>
    <row r="1609" spans="1:9" ht="14.25" customHeight="1">
      <c r="A1609" s="6" t="str">
        <f t="shared" si="18"/>
        <v>Boyolali_CANDEN</v>
      </c>
      <c r="B1609" s="11" t="s">
        <v>1370</v>
      </c>
      <c r="C1609" s="11" t="s">
        <v>1394</v>
      </c>
      <c r="D1609" s="11">
        <v>17.7</v>
      </c>
      <c r="E1609" s="7">
        <f>VLOOKUP(A1609, Sheet2!$A$2:$K$8265, 11)</f>
        <v>111.2928</v>
      </c>
      <c r="F1609" s="7">
        <f t="shared" si="19"/>
        <v>2.2124999999999999</v>
      </c>
      <c r="G1609" s="8">
        <v>200000</v>
      </c>
      <c r="H1609" s="9">
        <f t="shared" si="20"/>
        <v>3600000</v>
      </c>
      <c r="I1609" s="10"/>
    </row>
    <row r="1610" spans="1:9" ht="14.25" customHeight="1">
      <c r="A1610" s="6" t="str">
        <f t="shared" si="18"/>
        <v>Boyolali_CANDI</v>
      </c>
      <c r="B1610" s="11" t="s">
        <v>1370</v>
      </c>
      <c r="C1610" s="11" t="s">
        <v>76</v>
      </c>
      <c r="D1610" s="11">
        <v>17.7</v>
      </c>
      <c r="E1610" s="7">
        <f>VLOOKUP(A1610, Sheet2!$A$2:$K$8265, 11)</f>
        <v>111.2928</v>
      </c>
      <c r="F1610" s="7">
        <f t="shared" si="19"/>
        <v>2.2124999999999999</v>
      </c>
      <c r="G1610" s="8">
        <v>200000</v>
      </c>
      <c r="H1610" s="9">
        <f t="shared" si="20"/>
        <v>3600000</v>
      </c>
      <c r="I1610" s="10"/>
    </row>
    <row r="1611" spans="1:9" ht="14.25" customHeight="1">
      <c r="A1611" s="6" t="str">
        <f t="shared" si="18"/>
        <v>Boyolali_CANDIGATAK</v>
      </c>
      <c r="B1611" s="11" t="s">
        <v>1370</v>
      </c>
      <c r="C1611" s="11" t="s">
        <v>1395</v>
      </c>
      <c r="D1611" s="11">
        <v>17.7</v>
      </c>
      <c r="E1611" s="7">
        <f>VLOOKUP(A1611, Sheet2!$A$2:$K$8265, 11)</f>
        <v>111.2928</v>
      </c>
      <c r="F1611" s="7">
        <f t="shared" si="19"/>
        <v>2.2124999999999999</v>
      </c>
      <c r="G1611" s="8">
        <v>200000</v>
      </c>
      <c r="H1611" s="9">
        <f t="shared" si="20"/>
        <v>3600000</v>
      </c>
      <c r="I1611" s="10"/>
    </row>
    <row r="1612" spans="1:9" ht="14.25" customHeight="1">
      <c r="A1612" s="6" t="str">
        <f t="shared" si="18"/>
        <v>Boyolali_CANDISARI</v>
      </c>
      <c r="B1612" s="11" t="s">
        <v>1370</v>
      </c>
      <c r="C1612" s="11" t="s">
        <v>781</v>
      </c>
      <c r="D1612" s="11">
        <v>17.7</v>
      </c>
      <c r="E1612" s="7">
        <f>VLOOKUP(A1612, Sheet2!$A$2:$K$8265, 11)</f>
        <v>111.2928</v>
      </c>
      <c r="F1612" s="7">
        <f t="shared" si="19"/>
        <v>2.2124999999999999</v>
      </c>
      <c r="G1612" s="8">
        <v>200000</v>
      </c>
      <c r="H1612" s="9">
        <f t="shared" si="20"/>
        <v>3600000</v>
      </c>
      <c r="I1612" s="10"/>
    </row>
    <row r="1613" spans="1:9" ht="14.25" customHeight="1">
      <c r="A1613" s="6" t="str">
        <f t="shared" si="18"/>
        <v>Boyolali_CANGKRINGAN</v>
      </c>
      <c r="B1613" s="11" t="s">
        <v>1370</v>
      </c>
      <c r="C1613" s="11" t="s">
        <v>1396</v>
      </c>
      <c r="D1613" s="11">
        <v>17.7</v>
      </c>
      <c r="E1613" s="7">
        <f>VLOOKUP(A1613, Sheet2!$A$2:$K$8265, 11)</f>
        <v>111.2928</v>
      </c>
      <c r="F1613" s="7">
        <f t="shared" si="19"/>
        <v>2.2124999999999999</v>
      </c>
      <c r="G1613" s="8">
        <v>200000</v>
      </c>
      <c r="H1613" s="9">
        <f t="shared" si="20"/>
        <v>3600000</v>
      </c>
      <c r="I1613" s="10"/>
    </row>
    <row r="1614" spans="1:9" ht="14.25" customHeight="1">
      <c r="A1614" s="6" t="str">
        <f t="shared" si="18"/>
        <v>Boyolali_CATUR</v>
      </c>
      <c r="B1614" s="11" t="s">
        <v>1370</v>
      </c>
      <c r="C1614" s="11" t="s">
        <v>1397</v>
      </c>
      <c r="D1614" s="11">
        <v>17.7</v>
      </c>
      <c r="E1614" s="7">
        <f>VLOOKUP(A1614, Sheet2!$A$2:$K$8265, 11)</f>
        <v>111.2928</v>
      </c>
      <c r="F1614" s="7">
        <f t="shared" si="19"/>
        <v>2.2124999999999999</v>
      </c>
      <c r="G1614" s="8">
        <v>200000</v>
      </c>
      <c r="H1614" s="9">
        <f t="shared" si="20"/>
        <v>3600000</v>
      </c>
      <c r="I1614" s="10"/>
    </row>
    <row r="1615" spans="1:9" ht="14.25" customHeight="1">
      <c r="A1615" s="6" t="str">
        <f t="shared" si="18"/>
        <v>Boyolali_CEPOGO</v>
      </c>
      <c r="B1615" s="11" t="s">
        <v>1370</v>
      </c>
      <c r="C1615" s="11" t="s">
        <v>1398</v>
      </c>
      <c r="D1615" s="11">
        <v>17.7</v>
      </c>
      <c r="E1615" s="7">
        <f>VLOOKUP(A1615, Sheet2!$A$2:$K$8265, 11)</f>
        <v>111.2928</v>
      </c>
      <c r="F1615" s="7">
        <f t="shared" si="19"/>
        <v>2.2124999999999999</v>
      </c>
      <c r="G1615" s="8">
        <v>200000</v>
      </c>
      <c r="H1615" s="9">
        <f t="shared" si="20"/>
        <v>3600000</v>
      </c>
      <c r="I1615" s="10"/>
    </row>
    <row r="1616" spans="1:9" ht="14.25" customHeight="1">
      <c r="A1616" s="6" t="str">
        <f t="shared" si="18"/>
        <v>Boyolali_CEPOKOSAWIT</v>
      </c>
      <c r="B1616" s="11" t="s">
        <v>1370</v>
      </c>
      <c r="C1616" s="11" t="s">
        <v>1399</v>
      </c>
      <c r="D1616" s="11">
        <v>17.7</v>
      </c>
      <c r="E1616" s="7">
        <f>VLOOKUP(A1616, Sheet2!$A$2:$K$8265, 11)</f>
        <v>111.2928</v>
      </c>
      <c r="F1616" s="7">
        <f t="shared" si="19"/>
        <v>2.2124999999999999</v>
      </c>
      <c r="G1616" s="8">
        <v>200000</v>
      </c>
      <c r="H1616" s="9">
        <f t="shared" si="20"/>
        <v>3600000</v>
      </c>
      <c r="I1616" s="10"/>
    </row>
    <row r="1617" spans="1:9" ht="14.25" customHeight="1">
      <c r="A1617" s="6" t="str">
        <f t="shared" si="18"/>
        <v>Boyolali_CERMO</v>
      </c>
      <c r="B1617" s="11" t="s">
        <v>1370</v>
      </c>
      <c r="C1617" s="11" t="s">
        <v>1400</v>
      </c>
      <c r="D1617" s="11">
        <v>17.7</v>
      </c>
      <c r="E1617" s="7">
        <f>VLOOKUP(A1617, Sheet2!$A$2:$K$8265, 11)</f>
        <v>111.2928</v>
      </c>
      <c r="F1617" s="7">
        <f t="shared" si="19"/>
        <v>2.2124999999999999</v>
      </c>
      <c r="G1617" s="8">
        <v>200000</v>
      </c>
      <c r="H1617" s="9">
        <f t="shared" si="20"/>
        <v>3600000</v>
      </c>
      <c r="I1617" s="10"/>
    </row>
    <row r="1618" spans="1:9" ht="14.25" customHeight="1">
      <c r="A1618" s="6" t="str">
        <f t="shared" si="18"/>
        <v>Boyolali_COKRO</v>
      </c>
      <c r="B1618" s="11" t="s">
        <v>1370</v>
      </c>
      <c r="C1618" s="11" t="s">
        <v>83</v>
      </c>
      <c r="D1618" s="11">
        <v>8.89</v>
      </c>
      <c r="E1618" s="7">
        <f>VLOOKUP(A1618, Sheet2!$A$2:$K$8265, 11)</f>
        <v>111.2928</v>
      </c>
      <c r="F1618" s="7">
        <f t="shared" si="19"/>
        <v>1.1112500000000001</v>
      </c>
      <c r="G1618" s="8">
        <v>200000</v>
      </c>
      <c r="H1618" s="9">
        <f t="shared" si="20"/>
        <v>1800000</v>
      </c>
      <c r="I1618" s="10"/>
    </row>
    <row r="1619" spans="1:9" ht="14.25" customHeight="1">
      <c r="A1619" s="6" t="str">
        <f t="shared" si="18"/>
        <v>Boyolali_CUKIL</v>
      </c>
      <c r="B1619" s="11" t="s">
        <v>1370</v>
      </c>
      <c r="C1619" s="11" t="s">
        <v>1401</v>
      </c>
      <c r="D1619" s="11">
        <v>10.51</v>
      </c>
      <c r="E1619" s="7">
        <f>VLOOKUP(A1619, Sheet2!$A$2:$K$8265, 11)</f>
        <v>111.2928</v>
      </c>
      <c r="F1619" s="7">
        <f t="shared" si="19"/>
        <v>1.31375</v>
      </c>
      <c r="G1619" s="8">
        <v>200000</v>
      </c>
      <c r="H1619" s="9">
        <f t="shared" si="20"/>
        <v>2200000</v>
      </c>
      <c r="I1619" s="10"/>
    </row>
    <row r="1620" spans="1:9" ht="14.25" customHeight="1">
      <c r="A1620" s="6" t="str">
        <f t="shared" si="18"/>
        <v>Boyolali_DALEMAN</v>
      </c>
      <c r="B1620" s="11" t="s">
        <v>1370</v>
      </c>
      <c r="C1620" s="11" t="s">
        <v>1402</v>
      </c>
      <c r="D1620" s="11">
        <v>8.89</v>
      </c>
      <c r="E1620" s="7">
        <f>VLOOKUP(A1620, Sheet2!$A$2:$K$8265, 11)</f>
        <v>111.2928</v>
      </c>
      <c r="F1620" s="7">
        <f t="shared" si="19"/>
        <v>1.1112500000000001</v>
      </c>
      <c r="G1620" s="8">
        <v>200000</v>
      </c>
      <c r="H1620" s="9">
        <f t="shared" si="20"/>
        <v>1800000</v>
      </c>
      <c r="I1620" s="10"/>
    </row>
    <row r="1621" spans="1:9" ht="14.25" customHeight="1">
      <c r="A1621" s="6" t="str">
        <f t="shared" si="18"/>
        <v>Boyolali_DEMANGAN</v>
      </c>
      <c r="B1621" s="11" t="s">
        <v>1370</v>
      </c>
      <c r="C1621" s="11" t="s">
        <v>1403</v>
      </c>
      <c r="D1621" s="11">
        <v>17.7</v>
      </c>
      <c r="E1621" s="7">
        <f>VLOOKUP(A1621, Sheet2!$A$2:$K$8265, 11)</f>
        <v>111.2928</v>
      </c>
      <c r="F1621" s="7">
        <f t="shared" si="19"/>
        <v>2.2124999999999999</v>
      </c>
      <c r="G1621" s="8">
        <v>200000</v>
      </c>
      <c r="H1621" s="9">
        <f t="shared" si="20"/>
        <v>3600000</v>
      </c>
      <c r="I1621" s="10"/>
    </row>
    <row r="1622" spans="1:9" ht="14.25" customHeight="1">
      <c r="A1622" s="6" t="str">
        <f t="shared" si="18"/>
        <v>Boyolali_DENGGUNGAN</v>
      </c>
      <c r="B1622" s="11" t="s">
        <v>1370</v>
      </c>
      <c r="C1622" s="11" t="s">
        <v>1404</v>
      </c>
      <c r="D1622" s="11">
        <v>17.7</v>
      </c>
      <c r="E1622" s="7">
        <f>VLOOKUP(A1622, Sheet2!$A$2:$K$8265, 11)</f>
        <v>111.2928</v>
      </c>
      <c r="F1622" s="7">
        <f t="shared" si="19"/>
        <v>2.2124999999999999</v>
      </c>
      <c r="G1622" s="8">
        <v>200000</v>
      </c>
      <c r="H1622" s="9">
        <f t="shared" si="20"/>
        <v>3600000</v>
      </c>
      <c r="I1622" s="10"/>
    </row>
    <row r="1623" spans="1:9" ht="14.25" customHeight="1">
      <c r="A1623" s="6" t="str">
        <f t="shared" si="18"/>
        <v>Boyolali_DERSANSARI</v>
      </c>
      <c r="B1623" s="11" t="s">
        <v>1370</v>
      </c>
      <c r="C1623" s="11" t="s">
        <v>1405</v>
      </c>
      <c r="D1623" s="11">
        <v>10.51</v>
      </c>
      <c r="E1623" s="7">
        <f>VLOOKUP(A1623, Sheet2!$A$2:$K$8265, 11)</f>
        <v>111.2928</v>
      </c>
      <c r="F1623" s="7">
        <f t="shared" si="19"/>
        <v>1.31375</v>
      </c>
      <c r="G1623" s="8">
        <v>200000</v>
      </c>
      <c r="H1623" s="9">
        <f t="shared" si="20"/>
        <v>2200000</v>
      </c>
      <c r="I1623" s="10"/>
    </row>
    <row r="1624" spans="1:9" ht="14.25" customHeight="1">
      <c r="A1624" s="6" t="str">
        <f t="shared" si="18"/>
        <v>Boyolali_DLINGO</v>
      </c>
      <c r="B1624" s="11" t="s">
        <v>1370</v>
      </c>
      <c r="C1624" s="11" t="s">
        <v>1406</v>
      </c>
      <c r="D1624" s="11">
        <v>17.7</v>
      </c>
      <c r="E1624" s="7">
        <f>VLOOKUP(A1624, Sheet2!$A$2:$K$8265, 11)</f>
        <v>111.2928</v>
      </c>
      <c r="F1624" s="7">
        <f t="shared" si="19"/>
        <v>2.2124999999999999</v>
      </c>
      <c r="G1624" s="8">
        <v>200000</v>
      </c>
      <c r="H1624" s="9">
        <f t="shared" si="20"/>
        <v>3600000</v>
      </c>
      <c r="I1624" s="10"/>
    </row>
    <row r="1625" spans="1:9" ht="14.25" customHeight="1">
      <c r="A1625" s="6" t="str">
        <f t="shared" si="18"/>
        <v>Boyolali_DOLOGAN</v>
      </c>
      <c r="B1625" s="11" t="s">
        <v>1370</v>
      </c>
      <c r="C1625" s="11" t="s">
        <v>1277</v>
      </c>
      <c r="D1625" s="11">
        <v>17.7</v>
      </c>
      <c r="E1625" s="7">
        <f>VLOOKUP(A1625, Sheet2!$A$2:$K$8265, 11)</f>
        <v>111.2928</v>
      </c>
      <c r="F1625" s="7">
        <f t="shared" si="19"/>
        <v>2.2124999999999999</v>
      </c>
      <c r="G1625" s="8">
        <v>200000</v>
      </c>
      <c r="H1625" s="9">
        <f t="shared" si="20"/>
        <v>3600000</v>
      </c>
      <c r="I1625" s="10"/>
    </row>
    <row r="1626" spans="1:9" ht="14.25" customHeight="1">
      <c r="A1626" s="6" t="str">
        <f t="shared" si="18"/>
        <v>Boyolali_DOMPOL</v>
      </c>
      <c r="B1626" s="11" t="s">
        <v>1370</v>
      </c>
      <c r="C1626" s="11" t="s">
        <v>1407</v>
      </c>
      <c r="D1626" s="11">
        <v>8.89</v>
      </c>
      <c r="E1626" s="7">
        <f>VLOOKUP(A1626, Sheet2!$A$2:$K$8265, 11)</f>
        <v>111.2928</v>
      </c>
      <c r="F1626" s="7">
        <f t="shared" si="19"/>
        <v>1.1112500000000001</v>
      </c>
      <c r="G1626" s="8">
        <v>200000</v>
      </c>
      <c r="H1626" s="9">
        <f t="shared" si="20"/>
        <v>1800000</v>
      </c>
      <c r="I1626" s="10"/>
    </row>
    <row r="1627" spans="1:9" ht="14.25" customHeight="1">
      <c r="A1627" s="6" t="str">
        <f t="shared" si="18"/>
        <v>Boyolali_DOPLANG</v>
      </c>
      <c r="B1627" s="11" t="s">
        <v>1370</v>
      </c>
      <c r="C1627" s="11" t="s">
        <v>1278</v>
      </c>
      <c r="D1627" s="11">
        <v>17.7</v>
      </c>
      <c r="E1627" s="7">
        <f>VLOOKUP(A1627, Sheet2!$A$2:$K$8265, 11)</f>
        <v>111.2928</v>
      </c>
      <c r="F1627" s="7">
        <f t="shared" si="19"/>
        <v>2.2124999999999999</v>
      </c>
      <c r="G1627" s="8">
        <v>200000</v>
      </c>
      <c r="H1627" s="9">
        <f t="shared" si="20"/>
        <v>3600000</v>
      </c>
      <c r="I1627" s="10"/>
    </row>
    <row r="1628" spans="1:9" ht="14.25" customHeight="1">
      <c r="A1628" s="6" t="str">
        <f t="shared" si="18"/>
        <v>Boyolali_DUKUH</v>
      </c>
      <c r="B1628" s="11" t="s">
        <v>1370</v>
      </c>
      <c r="C1628" s="11" t="s">
        <v>1408</v>
      </c>
      <c r="D1628" s="11">
        <v>17.7</v>
      </c>
      <c r="E1628" s="7">
        <f>VLOOKUP(A1628, Sheet2!$A$2:$K$8265, 11)</f>
        <v>111.2928</v>
      </c>
      <c r="F1628" s="7">
        <f t="shared" si="19"/>
        <v>2.2124999999999999</v>
      </c>
      <c r="G1628" s="8">
        <v>200000</v>
      </c>
      <c r="H1628" s="9">
        <f t="shared" si="20"/>
        <v>3600000</v>
      </c>
      <c r="I1628" s="10"/>
    </row>
    <row r="1629" spans="1:9" ht="14.25" customHeight="1">
      <c r="A1629" s="6" t="str">
        <f t="shared" si="18"/>
        <v>Boyolali_DUREN</v>
      </c>
      <c r="B1629" s="11" t="s">
        <v>1370</v>
      </c>
      <c r="C1629" s="11" t="s">
        <v>568</v>
      </c>
      <c r="D1629" s="11">
        <v>10.51</v>
      </c>
      <c r="E1629" s="7">
        <f>VLOOKUP(A1629, Sheet2!$A$2:$K$8265, 11)</f>
        <v>111.2928</v>
      </c>
      <c r="F1629" s="7">
        <f t="shared" si="19"/>
        <v>1.31375</v>
      </c>
      <c r="G1629" s="8">
        <v>200000</v>
      </c>
      <c r="H1629" s="9">
        <f t="shared" si="20"/>
        <v>2200000</v>
      </c>
      <c r="I1629" s="10"/>
    </row>
    <row r="1630" spans="1:9" ht="14.25" customHeight="1">
      <c r="A1630" s="6" t="str">
        <f t="shared" si="18"/>
        <v>Boyolali_GEDANGAN</v>
      </c>
      <c r="B1630" s="11" t="s">
        <v>1370</v>
      </c>
      <c r="C1630" s="11" t="s">
        <v>1409</v>
      </c>
      <c r="D1630" s="11">
        <v>17.7</v>
      </c>
      <c r="E1630" s="7">
        <f>VLOOKUP(A1630, Sheet2!$A$2:$K$8265, 11)</f>
        <v>111.2928</v>
      </c>
      <c r="F1630" s="7">
        <f t="shared" si="19"/>
        <v>2.2124999999999999</v>
      </c>
      <c r="G1630" s="8">
        <v>200000</v>
      </c>
      <c r="H1630" s="9">
        <f t="shared" si="20"/>
        <v>3600000</v>
      </c>
      <c r="I1630" s="10"/>
    </row>
    <row r="1631" spans="1:9" ht="14.25" customHeight="1">
      <c r="A1631" s="6" t="str">
        <f t="shared" si="18"/>
        <v>Boyolali_GEDONGJETIS</v>
      </c>
      <c r="B1631" s="11" t="s">
        <v>1370</v>
      </c>
      <c r="C1631" s="11" t="s">
        <v>1410</v>
      </c>
      <c r="D1631" s="11">
        <v>8.89</v>
      </c>
      <c r="E1631" s="7">
        <f>VLOOKUP(A1631, Sheet2!$A$2:$K$8265, 11)</f>
        <v>111.2928</v>
      </c>
      <c r="F1631" s="7">
        <f t="shared" si="19"/>
        <v>1.1112500000000001</v>
      </c>
      <c r="G1631" s="8">
        <v>200000</v>
      </c>
      <c r="H1631" s="9">
        <f t="shared" si="20"/>
        <v>1800000</v>
      </c>
      <c r="I1631" s="10"/>
    </row>
    <row r="1632" spans="1:9" ht="14.25" customHeight="1">
      <c r="A1632" s="6" t="str">
        <f t="shared" si="18"/>
        <v>Boyolali_GENTAN</v>
      </c>
      <c r="B1632" s="11" t="s">
        <v>1370</v>
      </c>
      <c r="C1632" s="11" t="s">
        <v>1411</v>
      </c>
      <c r="D1632" s="11">
        <v>10.51</v>
      </c>
      <c r="E1632" s="7">
        <f>VLOOKUP(A1632, Sheet2!$A$2:$K$8265, 11)</f>
        <v>111.2928</v>
      </c>
      <c r="F1632" s="7">
        <f t="shared" si="19"/>
        <v>1.31375</v>
      </c>
      <c r="G1632" s="8">
        <v>200000</v>
      </c>
      <c r="H1632" s="9">
        <f t="shared" si="20"/>
        <v>2200000</v>
      </c>
      <c r="I1632" s="10"/>
    </row>
    <row r="1633" spans="1:9" ht="14.25" customHeight="1">
      <c r="A1633" s="6" t="str">
        <f t="shared" si="18"/>
        <v>Boyolali_GENTING</v>
      </c>
      <c r="B1633" s="11" t="s">
        <v>1370</v>
      </c>
      <c r="C1633" s="11" t="s">
        <v>1412</v>
      </c>
      <c r="D1633" s="11">
        <v>17.7</v>
      </c>
      <c r="E1633" s="7">
        <f>VLOOKUP(A1633, Sheet2!$A$2:$K$8265, 11)</f>
        <v>111.2928</v>
      </c>
      <c r="F1633" s="7">
        <f t="shared" si="19"/>
        <v>2.2124999999999999</v>
      </c>
      <c r="G1633" s="8">
        <v>200000</v>
      </c>
      <c r="H1633" s="9">
        <f t="shared" si="20"/>
        <v>3600000</v>
      </c>
      <c r="I1633" s="10"/>
    </row>
    <row r="1634" spans="1:9" ht="14.25" customHeight="1">
      <c r="A1634" s="6" t="str">
        <f t="shared" si="18"/>
        <v>Boyolali_GLADAGSARI</v>
      </c>
      <c r="B1634" s="11" t="s">
        <v>1370</v>
      </c>
      <c r="C1634" s="11" t="s">
        <v>1413</v>
      </c>
      <c r="D1634" s="11">
        <v>17.7</v>
      </c>
      <c r="E1634" s="7">
        <f>VLOOKUP(A1634, Sheet2!$A$2:$K$8265, 11)</f>
        <v>111.2928</v>
      </c>
      <c r="F1634" s="7">
        <f t="shared" si="19"/>
        <v>2.2124999999999999</v>
      </c>
      <c r="G1634" s="8">
        <v>200000</v>
      </c>
      <c r="H1634" s="9">
        <f t="shared" si="20"/>
        <v>3600000</v>
      </c>
      <c r="I1634" s="10"/>
    </row>
    <row r="1635" spans="1:9" ht="14.25" customHeight="1">
      <c r="A1635" s="6" t="str">
        <f t="shared" si="18"/>
        <v>Boyolali_GLINTANG</v>
      </c>
      <c r="B1635" s="11" t="s">
        <v>1370</v>
      </c>
      <c r="C1635" s="11" t="s">
        <v>1414</v>
      </c>
      <c r="D1635" s="11">
        <v>17.7</v>
      </c>
      <c r="E1635" s="7">
        <f>VLOOKUP(A1635, Sheet2!$A$2:$K$8265, 11)</f>
        <v>111.2928</v>
      </c>
      <c r="F1635" s="7">
        <f t="shared" si="19"/>
        <v>2.2124999999999999</v>
      </c>
      <c r="G1635" s="8">
        <v>200000</v>
      </c>
      <c r="H1635" s="9">
        <f t="shared" si="20"/>
        <v>3600000</v>
      </c>
      <c r="I1635" s="10"/>
    </row>
    <row r="1636" spans="1:9" ht="14.25" customHeight="1">
      <c r="A1636" s="6" t="str">
        <f t="shared" si="18"/>
        <v>Boyolali_GLONGGONG</v>
      </c>
      <c r="B1636" s="11" t="s">
        <v>1370</v>
      </c>
      <c r="C1636" s="11" t="s">
        <v>1415</v>
      </c>
      <c r="D1636" s="11">
        <v>17.7</v>
      </c>
      <c r="E1636" s="7">
        <f>VLOOKUP(A1636, Sheet2!$A$2:$K$8265, 11)</f>
        <v>111.2928</v>
      </c>
      <c r="F1636" s="7">
        <f t="shared" si="19"/>
        <v>2.2124999999999999</v>
      </c>
      <c r="G1636" s="8">
        <v>200000</v>
      </c>
      <c r="H1636" s="9">
        <f t="shared" si="20"/>
        <v>3600000</v>
      </c>
      <c r="I1636" s="10"/>
    </row>
    <row r="1637" spans="1:9" ht="14.25" customHeight="1">
      <c r="A1637" s="6" t="str">
        <f t="shared" si="18"/>
        <v>Boyolali_GOMBANG</v>
      </c>
      <c r="B1637" s="11" t="s">
        <v>1370</v>
      </c>
      <c r="C1637" s="11" t="s">
        <v>1189</v>
      </c>
      <c r="D1637" s="11">
        <v>17.7</v>
      </c>
      <c r="E1637" s="7">
        <f>VLOOKUP(A1637, Sheet2!$A$2:$K$8265, 11)</f>
        <v>111.2928</v>
      </c>
      <c r="F1637" s="7">
        <f t="shared" si="19"/>
        <v>2.2124999999999999</v>
      </c>
      <c r="G1637" s="8">
        <v>200000</v>
      </c>
      <c r="H1637" s="9">
        <f t="shared" si="20"/>
        <v>3600000</v>
      </c>
      <c r="I1637" s="10"/>
    </row>
    <row r="1638" spans="1:9" ht="14.25" customHeight="1">
      <c r="A1638" s="6" t="str">
        <f t="shared" si="18"/>
        <v>Boyolali_GONDANGLEGI</v>
      </c>
      <c r="B1638" s="11" t="s">
        <v>1370</v>
      </c>
      <c r="C1638" s="11" t="s">
        <v>1416</v>
      </c>
      <c r="D1638" s="11">
        <v>17.7</v>
      </c>
      <c r="E1638" s="7">
        <f>VLOOKUP(A1638, Sheet2!$A$2:$K$8265, 11)</f>
        <v>111.2928</v>
      </c>
      <c r="F1638" s="7">
        <f t="shared" si="19"/>
        <v>2.2124999999999999</v>
      </c>
      <c r="G1638" s="8">
        <v>200000</v>
      </c>
      <c r="H1638" s="9">
        <f t="shared" si="20"/>
        <v>3600000</v>
      </c>
      <c r="I1638" s="10"/>
    </row>
    <row r="1639" spans="1:9" ht="14.25" customHeight="1">
      <c r="A1639" s="6" t="str">
        <f t="shared" si="18"/>
        <v>Boyolali_GONDANGRAWE</v>
      </c>
      <c r="B1639" s="11" t="s">
        <v>1370</v>
      </c>
      <c r="C1639" s="11" t="s">
        <v>1417</v>
      </c>
      <c r="D1639" s="11">
        <v>17.7</v>
      </c>
      <c r="E1639" s="7">
        <f>VLOOKUP(A1639, Sheet2!$A$2:$K$8265, 11)</f>
        <v>111.2928</v>
      </c>
      <c r="F1639" s="7">
        <f t="shared" si="19"/>
        <v>2.2124999999999999</v>
      </c>
      <c r="G1639" s="8">
        <v>200000</v>
      </c>
      <c r="H1639" s="9">
        <f t="shared" si="20"/>
        <v>3600000</v>
      </c>
      <c r="I1639" s="10"/>
    </row>
    <row r="1640" spans="1:9" ht="14.25" customHeight="1">
      <c r="A1640" s="6" t="str">
        <f t="shared" si="18"/>
        <v>Boyolali_GROGOLAN</v>
      </c>
      <c r="B1640" s="11" t="s">
        <v>1370</v>
      </c>
      <c r="C1640" s="11" t="s">
        <v>1418</v>
      </c>
      <c r="D1640" s="11">
        <v>17.7</v>
      </c>
      <c r="E1640" s="7">
        <f>VLOOKUP(A1640, Sheet2!$A$2:$K$8265, 11)</f>
        <v>111.2928</v>
      </c>
      <c r="F1640" s="7">
        <f t="shared" si="19"/>
        <v>2.2124999999999999</v>
      </c>
      <c r="G1640" s="8">
        <v>200000</v>
      </c>
      <c r="H1640" s="9">
        <f t="shared" si="20"/>
        <v>3600000</v>
      </c>
      <c r="I1640" s="10"/>
    </row>
    <row r="1641" spans="1:9" ht="14.25" customHeight="1">
      <c r="A1641" s="6" t="str">
        <f t="shared" si="18"/>
        <v>Boyolali_GUBUG</v>
      </c>
      <c r="B1641" s="11" t="s">
        <v>1370</v>
      </c>
      <c r="C1641" s="11" t="s">
        <v>1419</v>
      </c>
      <c r="D1641" s="11">
        <v>17.7</v>
      </c>
      <c r="E1641" s="7">
        <f>VLOOKUP(A1641, Sheet2!$A$2:$K$8265, 11)</f>
        <v>111.2928</v>
      </c>
      <c r="F1641" s="7">
        <f t="shared" si="19"/>
        <v>2.2124999999999999</v>
      </c>
      <c r="G1641" s="8">
        <v>200000</v>
      </c>
      <c r="H1641" s="9">
        <f t="shared" si="20"/>
        <v>3600000</v>
      </c>
      <c r="I1641" s="10"/>
    </row>
    <row r="1642" spans="1:9" ht="14.25" customHeight="1">
      <c r="A1642" s="6" t="str">
        <f t="shared" si="18"/>
        <v>Boyolali_GULI</v>
      </c>
      <c r="B1642" s="11" t="s">
        <v>1370</v>
      </c>
      <c r="C1642" s="11" t="s">
        <v>1420</v>
      </c>
      <c r="D1642" s="11">
        <v>17.7</v>
      </c>
      <c r="E1642" s="7">
        <f>VLOOKUP(A1642, Sheet2!$A$2:$K$8265, 11)</f>
        <v>111.2928</v>
      </c>
      <c r="F1642" s="7">
        <f t="shared" si="19"/>
        <v>2.2124999999999999</v>
      </c>
      <c r="G1642" s="8">
        <v>200000</v>
      </c>
      <c r="H1642" s="9">
        <f t="shared" si="20"/>
        <v>3600000</v>
      </c>
      <c r="I1642" s="10"/>
    </row>
    <row r="1643" spans="1:9" ht="14.25" customHeight="1">
      <c r="A1643" s="6" t="str">
        <f t="shared" si="18"/>
        <v>Boyolali_GUMUKREJO</v>
      </c>
      <c r="B1643" s="11" t="s">
        <v>1370</v>
      </c>
      <c r="C1643" s="11" t="s">
        <v>1421</v>
      </c>
      <c r="D1643" s="11">
        <v>17.7</v>
      </c>
      <c r="E1643" s="7">
        <f>VLOOKUP(A1643, Sheet2!$A$2:$K$8265, 11)</f>
        <v>111.2928</v>
      </c>
      <c r="F1643" s="7">
        <f t="shared" si="19"/>
        <v>2.2124999999999999</v>
      </c>
      <c r="G1643" s="8">
        <v>200000</v>
      </c>
      <c r="H1643" s="9">
        <f t="shared" si="20"/>
        <v>3600000</v>
      </c>
      <c r="I1643" s="10"/>
    </row>
    <row r="1644" spans="1:9" ht="14.25" customHeight="1">
      <c r="A1644" s="6" t="str">
        <f t="shared" si="18"/>
        <v>Boyolali_GUNUNG</v>
      </c>
      <c r="B1644" s="11" t="s">
        <v>1370</v>
      </c>
      <c r="C1644" s="11" t="s">
        <v>1422</v>
      </c>
      <c r="D1644" s="11">
        <v>17.7</v>
      </c>
      <c r="E1644" s="7">
        <f>VLOOKUP(A1644, Sheet2!$A$2:$K$8265, 11)</f>
        <v>111.2928</v>
      </c>
      <c r="F1644" s="7">
        <f t="shared" si="19"/>
        <v>2.2124999999999999</v>
      </c>
      <c r="G1644" s="8">
        <v>200000</v>
      </c>
      <c r="H1644" s="9">
        <f t="shared" si="20"/>
        <v>3600000</v>
      </c>
      <c r="I1644" s="10"/>
    </row>
    <row r="1645" spans="1:9" ht="14.25" customHeight="1">
      <c r="A1645" s="6" t="str">
        <f t="shared" si="18"/>
        <v>Boyolali_GUNUNG TUMPENG</v>
      </c>
      <c r="B1645" s="11" t="s">
        <v>1370</v>
      </c>
      <c r="C1645" s="11" t="s">
        <v>1423</v>
      </c>
      <c r="D1645" s="11">
        <v>10.51</v>
      </c>
      <c r="E1645" s="7">
        <f>VLOOKUP(A1645, Sheet2!$A$2:$K$8265, 11)</f>
        <v>111.2928</v>
      </c>
      <c r="F1645" s="7">
        <f t="shared" si="19"/>
        <v>1.31375</v>
      </c>
      <c r="G1645" s="8">
        <v>200000</v>
      </c>
      <c r="H1645" s="9">
        <f t="shared" si="20"/>
        <v>2200000</v>
      </c>
      <c r="I1645" s="10"/>
    </row>
    <row r="1646" spans="1:9" ht="14.25" customHeight="1">
      <c r="A1646" s="6" t="str">
        <f t="shared" si="18"/>
        <v>Boyolali_GUWOKAJEN</v>
      </c>
      <c r="B1646" s="11" t="s">
        <v>1370</v>
      </c>
      <c r="C1646" s="11" t="s">
        <v>1424</v>
      </c>
      <c r="D1646" s="11">
        <v>17.7</v>
      </c>
      <c r="E1646" s="7">
        <f>VLOOKUP(A1646, Sheet2!$A$2:$K$8265, 11)</f>
        <v>111.2928</v>
      </c>
      <c r="F1646" s="7">
        <f t="shared" si="19"/>
        <v>2.2124999999999999</v>
      </c>
      <c r="G1646" s="8">
        <v>200000</v>
      </c>
      <c r="H1646" s="9">
        <f t="shared" si="20"/>
        <v>3600000</v>
      </c>
      <c r="I1646" s="10"/>
    </row>
    <row r="1647" spans="1:9" ht="14.25" customHeight="1">
      <c r="A1647" s="6" t="str">
        <f t="shared" si="18"/>
        <v>Boyolali_JAGOAN</v>
      </c>
      <c r="B1647" s="11" t="s">
        <v>1370</v>
      </c>
      <c r="C1647" s="11" t="s">
        <v>1425</v>
      </c>
      <c r="D1647" s="11">
        <v>17.7</v>
      </c>
      <c r="E1647" s="7">
        <f>VLOOKUP(A1647, Sheet2!$A$2:$K$8265, 11)</f>
        <v>111.2928</v>
      </c>
      <c r="F1647" s="7">
        <f t="shared" si="19"/>
        <v>2.2124999999999999</v>
      </c>
      <c r="G1647" s="8">
        <v>200000</v>
      </c>
      <c r="H1647" s="9">
        <f t="shared" si="20"/>
        <v>3600000</v>
      </c>
      <c r="I1647" s="10"/>
    </row>
    <row r="1648" spans="1:9" ht="14.25" customHeight="1">
      <c r="A1648" s="6" t="str">
        <f t="shared" si="18"/>
        <v>Boyolali_JANTI</v>
      </c>
      <c r="B1648" s="11" t="s">
        <v>1370</v>
      </c>
      <c r="C1648" s="11" t="s">
        <v>1426</v>
      </c>
      <c r="D1648" s="11">
        <v>8.89</v>
      </c>
      <c r="E1648" s="7">
        <f>VLOOKUP(A1648, Sheet2!$A$2:$K$8265, 11)</f>
        <v>111.2928</v>
      </c>
      <c r="F1648" s="7">
        <f t="shared" si="19"/>
        <v>1.1112500000000001</v>
      </c>
      <c r="G1648" s="8">
        <v>200000</v>
      </c>
      <c r="H1648" s="9">
        <f t="shared" si="20"/>
        <v>1800000</v>
      </c>
      <c r="I1648" s="10"/>
    </row>
    <row r="1649" spans="1:9" ht="14.25" customHeight="1">
      <c r="A1649" s="6" t="str">
        <f t="shared" si="18"/>
        <v>Boyolali_JATEN</v>
      </c>
      <c r="B1649" s="11" t="s">
        <v>1370</v>
      </c>
      <c r="C1649" s="11" t="s">
        <v>1427</v>
      </c>
      <c r="D1649" s="11">
        <v>17.7</v>
      </c>
      <c r="E1649" s="7">
        <f>VLOOKUP(A1649, Sheet2!$A$2:$K$8265, 11)</f>
        <v>111.2928</v>
      </c>
      <c r="F1649" s="7">
        <f t="shared" si="19"/>
        <v>2.2124999999999999</v>
      </c>
      <c r="G1649" s="8">
        <v>200000</v>
      </c>
      <c r="H1649" s="9">
        <f t="shared" si="20"/>
        <v>3600000</v>
      </c>
      <c r="I1649" s="10"/>
    </row>
    <row r="1650" spans="1:9" ht="14.25" customHeight="1">
      <c r="A1650" s="6" t="str">
        <f t="shared" si="18"/>
        <v>Boyolali_JATIREJO</v>
      </c>
      <c r="B1650" s="11" t="s">
        <v>1370</v>
      </c>
      <c r="C1650" s="11" t="s">
        <v>611</v>
      </c>
      <c r="D1650" s="11">
        <v>17.7</v>
      </c>
      <c r="E1650" s="7">
        <f>VLOOKUP(A1650, Sheet2!$A$2:$K$8265, 11)</f>
        <v>111.2928</v>
      </c>
      <c r="F1650" s="7">
        <f t="shared" si="19"/>
        <v>2.2124999999999999</v>
      </c>
      <c r="G1650" s="8">
        <v>200000</v>
      </c>
      <c r="H1650" s="9">
        <f t="shared" si="20"/>
        <v>3600000</v>
      </c>
      <c r="I1650" s="10"/>
    </row>
    <row r="1651" spans="1:9" ht="14.25" customHeight="1">
      <c r="A1651" s="6" t="str">
        <f t="shared" si="18"/>
        <v>Boyolali_JATIREJO</v>
      </c>
      <c r="B1651" s="11" t="s">
        <v>1370</v>
      </c>
      <c r="C1651" s="11" t="s">
        <v>611</v>
      </c>
      <c r="D1651" s="11">
        <v>10.51</v>
      </c>
      <c r="E1651" s="7">
        <f>VLOOKUP(A1651, Sheet2!$A$2:$K$8265, 11)</f>
        <v>111.2928</v>
      </c>
      <c r="F1651" s="7">
        <f t="shared" si="19"/>
        <v>1.31375</v>
      </c>
      <c r="G1651" s="8">
        <v>200000</v>
      </c>
      <c r="H1651" s="9">
        <f t="shared" si="20"/>
        <v>2200000</v>
      </c>
      <c r="I1651" s="10"/>
    </row>
    <row r="1652" spans="1:9" ht="14.25" customHeight="1">
      <c r="A1652" s="6" t="str">
        <f t="shared" si="18"/>
        <v>Boyolali_JATISARI</v>
      </c>
      <c r="B1652" s="11" t="s">
        <v>1370</v>
      </c>
      <c r="C1652" s="11" t="s">
        <v>101</v>
      </c>
      <c r="D1652" s="11">
        <v>17.7</v>
      </c>
      <c r="E1652" s="7">
        <f>VLOOKUP(A1652, Sheet2!$A$2:$K$8265, 11)</f>
        <v>111.2928</v>
      </c>
      <c r="F1652" s="7">
        <f t="shared" si="19"/>
        <v>2.2124999999999999</v>
      </c>
      <c r="G1652" s="8">
        <v>200000</v>
      </c>
      <c r="H1652" s="9">
        <f t="shared" si="20"/>
        <v>3600000</v>
      </c>
      <c r="I1652" s="10"/>
    </row>
    <row r="1653" spans="1:9" ht="14.25" customHeight="1">
      <c r="A1653" s="6" t="str">
        <f t="shared" si="18"/>
        <v>Boyolali_JEMBUNGAN</v>
      </c>
      <c r="B1653" s="11" t="s">
        <v>1370</v>
      </c>
      <c r="C1653" s="11" t="s">
        <v>1428</v>
      </c>
      <c r="D1653" s="11">
        <v>17.7</v>
      </c>
      <c r="E1653" s="7">
        <f>VLOOKUP(A1653, Sheet2!$A$2:$K$8265, 11)</f>
        <v>111.2928</v>
      </c>
      <c r="F1653" s="7">
        <f t="shared" si="19"/>
        <v>2.2124999999999999</v>
      </c>
      <c r="G1653" s="8">
        <v>200000</v>
      </c>
      <c r="H1653" s="9">
        <f t="shared" si="20"/>
        <v>3600000</v>
      </c>
      <c r="I1653" s="10"/>
    </row>
    <row r="1654" spans="1:9" ht="14.25" customHeight="1">
      <c r="A1654" s="6" t="str">
        <f t="shared" si="18"/>
        <v>Boyolali_JEMOWO</v>
      </c>
      <c r="B1654" s="11" t="s">
        <v>1370</v>
      </c>
      <c r="C1654" s="11" t="s">
        <v>1429</v>
      </c>
      <c r="D1654" s="11">
        <v>17.7</v>
      </c>
      <c r="E1654" s="7">
        <f>VLOOKUP(A1654, Sheet2!$A$2:$K$8265, 11)</f>
        <v>111.2928</v>
      </c>
      <c r="F1654" s="7">
        <f t="shared" si="19"/>
        <v>2.2124999999999999</v>
      </c>
      <c r="G1654" s="8">
        <v>200000</v>
      </c>
      <c r="H1654" s="9">
        <f t="shared" si="20"/>
        <v>3600000</v>
      </c>
      <c r="I1654" s="10"/>
    </row>
    <row r="1655" spans="1:9" ht="14.25" customHeight="1">
      <c r="A1655" s="6" t="str">
        <f t="shared" si="18"/>
        <v>Boyolali_JENENGAN</v>
      </c>
      <c r="B1655" s="11" t="s">
        <v>1370</v>
      </c>
      <c r="C1655" s="11" t="s">
        <v>796</v>
      </c>
      <c r="D1655" s="11">
        <v>17.7</v>
      </c>
      <c r="E1655" s="7">
        <f>VLOOKUP(A1655, Sheet2!$A$2:$K$8265, 11)</f>
        <v>111.2928</v>
      </c>
      <c r="F1655" s="7">
        <f t="shared" si="19"/>
        <v>2.2124999999999999</v>
      </c>
      <c r="G1655" s="8">
        <v>200000</v>
      </c>
      <c r="H1655" s="9">
        <f t="shared" si="20"/>
        <v>3600000</v>
      </c>
      <c r="I1655" s="10"/>
    </row>
    <row r="1656" spans="1:9" ht="14.25" customHeight="1">
      <c r="A1656" s="6" t="str">
        <f t="shared" si="18"/>
        <v>Boyolali_JETIS</v>
      </c>
      <c r="B1656" s="11" t="s">
        <v>1370</v>
      </c>
      <c r="C1656" s="11" t="s">
        <v>886</v>
      </c>
      <c r="D1656" s="11">
        <v>10.51</v>
      </c>
      <c r="E1656" s="7">
        <f>VLOOKUP(A1656, Sheet2!$A$2:$K$8265, 11)</f>
        <v>111.2928</v>
      </c>
      <c r="F1656" s="7">
        <f t="shared" si="19"/>
        <v>1.31375</v>
      </c>
      <c r="G1656" s="8">
        <v>200000</v>
      </c>
      <c r="H1656" s="9">
        <f t="shared" si="20"/>
        <v>2200000</v>
      </c>
      <c r="I1656" s="10"/>
    </row>
    <row r="1657" spans="1:9" ht="14.25" customHeight="1">
      <c r="A1657" s="6" t="str">
        <f t="shared" si="18"/>
        <v>Boyolali_JIPANGAN</v>
      </c>
      <c r="B1657" s="11" t="s">
        <v>1370</v>
      </c>
      <c r="C1657" s="11" t="s">
        <v>1430</v>
      </c>
      <c r="D1657" s="11">
        <v>17.7</v>
      </c>
      <c r="E1657" s="7">
        <f>VLOOKUP(A1657, Sheet2!$A$2:$K$8265, 11)</f>
        <v>111.2928</v>
      </c>
      <c r="F1657" s="7">
        <f t="shared" si="19"/>
        <v>2.2124999999999999</v>
      </c>
      <c r="G1657" s="8">
        <v>200000</v>
      </c>
      <c r="H1657" s="9">
        <f t="shared" si="20"/>
        <v>3600000</v>
      </c>
      <c r="I1657" s="10"/>
    </row>
    <row r="1658" spans="1:9" ht="14.25" customHeight="1">
      <c r="A1658" s="6" t="str">
        <f t="shared" si="18"/>
        <v>Boyolali_JIWAN</v>
      </c>
      <c r="B1658" s="11" t="s">
        <v>1370</v>
      </c>
      <c r="C1658" s="11" t="s">
        <v>1431</v>
      </c>
      <c r="D1658" s="11">
        <v>8.89</v>
      </c>
      <c r="E1658" s="7">
        <f>VLOOKUP(A1658, Sheet2!$A$2:$K$8265, 11)</f>
        <v>111.2928</v>
      </c>
      <c r="F1658" s="7">
        <f t="shared" si="19"/>
        <v>1.1112500000000001</v>
      </c>
      <c r="G1658" s="8">
        <v>200000</v>
      </c>
      <c r="H1658" s="9">
        <f t="shared" si="20"/>
        <v>1800000</v>
      </c>
      <c r="I1658" s="10"/>
    </row>
    <row r="1659" spans="1:9" ht="14.25" customHeight="1">
      <c r="A1659" s="6" t="str">
        <f t="shared" si="18"/>
        <v>Boyolali_JLAREM</v>
      </c>
      <c r="B1659" s="11" t="s">
        <v>1370</v>
      </c>
      <c r="C1659" s="11" t="s">
        <v>1432</v>
      </c>
      <c r="D1659" s="11">
        <v>17.7</v>
      </c>
      <c r="E1659" s="7">
        <f>VLOOKUP(A1659, Sheet2!$A$2:$K$8265, 11)</f>
        <v>111.2928</v>
      </c>
      <c r="F1659" s="7">
        <f t="shared" si="19"/>
        <v>2.2124999999999999</v>
      </c>
      <c r="G1659" s="8">
        <v>200000</v>
      </c>
      <c r="H1659" s="9">
        <f t="shared" si="20"/>
        <v>3600000</v>
      </c>
      <c r="I1659" s="10"/>
    </row>
    <row r="1660" spans="1:9" ht="14.25" customHeight="1">
      <c r="A1660" s="6" t="str">
        <f t="shared" si="18"/>
        <v>Boyolali_JOMBONG</v>
      </c>
      <c r="B1660" s="11" t="s">
        <v>1370</v>
      </c>
      <c r="C1660" s="11" t="s">
        <v>1433</v>
      </c>
      <c r="D1660" s="11">
        <v>17.7</v>
      </c>
      <c r="E1660" s="7">
        <f>VLOOKUP(A1660, Sheet2!$A$2:$K$8265, 11)</f>
        <v>111.2928</v>
      </c>
      <c r="F1660" s="7">
        <f t="shared" si="19"/>
        <v>2.2124999999999999</v>
      </c>
      <c r="G1660" s="8">
        <v>200000</v>
      </c>
      <c r="H1660" s="9">
        <f t="shared" si="20"/>
        <v>3600000</v>
      </c>
      <c r="I1660" s="10"/>
    </row>
    <row r="1661" spans="1:9" ht="14.25" customHeight="1">
      <c r="A1661" s="6" t="str">
        <f t="shared" si="18"/>
        <v>Boyolali_JRAKAH</v>
      </c>
      <c r="B1661" s="11" t="s">
        <v>1370</v>
      </c>
      <c r="C1661" s="11" t="s">
        <v>1434</v>
      </c>
      <c r="D1661" s="11">
        <v>17.7</v>
      </c>
      <c r="E1661" s="7">
        <f>VLOOKUP(A1661, Sheet2!$A$2:$K$8265, 11)</f>
        <v>111.2928</v>
      </c>
      <c r="F1661" s="7">
        <f t="shared" si="19"/>
        <v>2.2124999999999999</v>
      </c>
      <c r="G1661" s="8">
        <v>200000</v>
      </c>
      <c r="H1661" s="9">
        <f t="shared" si="20"/>
        <v>3600000</v>
      </c>
      <c r="I1661" s="10"/>
    </row>
    <row r="1662" spans="1:9" ht="14.25" customHeight="1">
      <c r="A1662" s="6" t="str">
        <f t="shared" si="18"/>
        <v>Boyolali_JURUG</v>
      </c>
      <c r="B1662" s="11" t="s">
        <v>1370</v>
      </c>
      <c r="C1662" s="11" t="s">
        <v>1435</v>
      </c>
      <c r="D1662" s="11">
        <v>17.7</v>
      </c>
      <c r="E1662" s="7">
        <f>VLOOKUP(A1662, Sheet2!$A$2:$K$8265, 11)</f>
        <v>111.2928</v>
      </c>
      <c r="F1662" s="7">
        <f t="shared" si="19"/>
        <v>2.2124999999999999</v>
      </c>
      <c r="G1662" s="8">
        <v>200000</v>
      </c>
      <c r="H1662" s="9">
        <f t="shared" si="20"/>
        <v>3600000</v>
      </c>
      <c r="I1662" s="10"/>
    </row>
    <row r="1663" spans="1:9" ht="14.25" customHeight="1">
      <c r="A1663" s="6" t="str">
        <f t="shared" si="18"/>
        <v>Boyolali_KADIRESO</v>
      </c>
      <c r="B1663" s="11" t="s">
        <v>1370</v>
      </c>
      <c r="C1663" s="11" t="s">
        <v>1436</v>
      </c>
      <c r="D1663" s="11">
        <v>17.7</v>
      </c>
      <c r="E1663" s="7">
        <f>VLOOKUP(A1663, Sheet2!$A$2:$K$8265, 11)</f>
        <v>111.2928</v>
      </c>
      <c r="F1663" s="7">
        <f t="shared" si="19"/>
        <v>2.2124999999999999</v>
      </c>
      <c r="G1663" s="8">
        <v>200000</v>
      </c>
      <c r="H1663" s="9">
        <f t="shared" si="20"/>
        <v>3600000</v>
      </c>
      <c r="I1663" s="10"/>
    </row>
    <row r="1664" spans="1:9" ht="14.25" customHeight="1">
      <c r="A1664" s="6" t="str">
        <f t="shared" si="18"/>
        <v>Boyolali_KALANGAN</v>
      </c>
      <c r="B1664" s="11" t="s">
        <v>1370</v>
      </c>
      <c r="C1664" s="11" t="s">
        <v>1202</v>
      </c>
      <c r="D1664" s="11">
        <v>17.7</v>
      </c>
      <c r="E1664" s="7">
        <f>VLOOKUP(A1664, Sheet2!$A$2:$K$8265, 11)</f>
        <v>111.2928</v>
      </c>
      <c r="F1664" s="7">
        <f t="shared" si="19"/>
        <v>2.2124999999999999</v>
      </c>
      <c r="G1664" s="8">
        <v>200000</v>
      </c>
      <c r="H1664" s="9">
        <f t="shared" si="20"/>
        <v>3600000</v>
      </c>
      <c r="I1664" s="10"/>
    </row>
    <row r="1665" spans="1:9" ht="14.25" customHeight="1">
      <c r="A1665" s="6" t="str">
        <f t="shared" si="18"/>
        <v>Boyolali_KALIGENTONG</v>
      </c>
      <c r="B1665" s="11" t="s">
        <v>1370</v>
      </c>
      <c r="C1665" s="11" t="s">
        <v>1437</v>
      </c>
      <c r="D1665" s="11">
        <v>17.7</v>
      </c>
      <c r="E1665" s="7">
        <f>VLOOKUP(A1665, Sheet2!$A$2:$K$8265, 11)</f>
        <v>111.2928</v>
      </c>
      <c r="F1665" s="7">
        <f t="shared" si="19"/>
        <v>2.2124999999999999</v>
      </c>
      <c r="G1665" s="8">
        <v>200000</v>
      </c>
      <c r="H1665" s="9">
        <f t="shared" si="20"/>
        <v>3600000</v>
      </c>
      <c r="I1665" s="10"/>
    </row>
    <row r="1666" spans="1:9" ht="14.25" customHeight="1">
      <c r="A1666" s="6" t="str">
        <f t="shared" si="18"/>
        <v>Boyolali_KALIWUNGU</v>
      </c>
      <c r="B1666" s="11" t="s">
        <v>1370</v>
      </c>
      <c r="C1666" s="11" t="s">
        <v>1438</v>
      </c>
      <c r="D1666" s="11">
        <v>10.51</v>
      </c>
      <c r="E1666" s="7">
        <f>VLOOKUP(A1666, Sheet2!$A$2:$K$8265, 11)</f>
        <v>111.2928</v>
      </c>
      <c r="F1666" s="7">
        <f t="shared" si="19"/>
        <v>1.31375</v>
      </c>
      <c r="G1666" s="8">
        <v>200000</v>
      </c>
      <c r="H1666" s="9">
        <f t="shared" si="20"/>
        <v>2200000</v>
      </c>
      <c r="I1666" s="10"/>
    </row>
    <row r="1667" spans="1:9" ht="14.25" customHeight="1">
      <c r="A1667" s="6" t="str">
        <f t="shared" si="18"/>
        <v>Boyolali_KARANGANYAR</v>
      </c>
      <c r="B1667" s="11" t="s">
        <v>1370</v>
      </c>
      <c r="C1667" s="11" t="s">
        <v>125</v>
      </c>
      <c r="D1667" s="11">
        <v>17.7</v>
      </c>
      <c r="E1667" s="7">
        <f>VLOOKUP(A1667, Sheet2!$A$2:$K$8265, 11)</f>
        <v>111.2928</v>
      </c>
      <c r="F1667" s="7">
        <f t="shared" si="19"/>
        <v>2.2124999999999999</v>
      </c>
      <c r="G1667" s="8">
        <v>200000</v>
      </c>
      <c r="H1667" s="9">
        <f t="shared" si="20"/>
        <v>3600000</v>
      </c>
      <c r="I1667" s="10"/>
    </row>
    <row r="1668" spans="1:9" ht="14.25" customHeight="1">
      <c r="A1668" s="6" t="str">
        <f t="shared" si="18"/>
        <v>Boyolali_KARANGDUREN</v>
      </c>
      <c r="B1668" s="11" t="s">
        <v>1370</v>
      </c>
      <c r="C1668" s="11" t="s">
        <v>1439</v>
      </c>
      <c r="D1668" s="11">
        <v>10.51</v>
      </c>
      <c r="E1668" s="7">
        <f>VLOOKUP(A1668, Sheet2!$A$2:$K$8265, 11)</f>
        <v>111.2928</v>
      </c>
      <c r="F1668" s="7">
        <f t="shared" si="19"/>
        <v>1.31375</v>
      </c>
      <c r="G1668" s="8">
        <v>200000</v>
      </c>
      <c r="H1668" s="9">
        <f t="shared" si="20"/>
        <v>2200000</v>
      </c>
      <c r="I1668" s="10"/>
    </row>
    <row r="1669" spans="1:9" ht="14.25" customHeight="1">
      <c r="A1669" s="6" t="str">
        <f t="shared" si="18"/>
        <v>Boyolali_KARANGGATAK</v>
      </c>
      <c r="B1669" s="11" t="s">
        <v>1370</v>
      </c>
      <c r="C1669" s="11" t="s">
        <v>1440</v>
      </c>
      <c r="D1669" s="11">
        <v>17.7</v>
      </c>
      <c r="E1669" s="7">
        <f>VLOOKUP(A1669, Sheet2!$A$2:$K$8265, 11)</f>
        <v>111.2928</v>
      </c>
      <c r="F1669" s="7">
        <f t="shared" si="19"/>
        <v>2.2124999999999999</v>
      </c>
      <c r="G1669" s="8">
        <v>200000</v>
      </c>
      <c r="H1669" s="9">
        <f t="shared" si="20"/>
        <v>3600000</v>
      </c>
      <c r="I1669" s="10"/>
    </row>
    <row r="1670" spans="1:9" ht="14.25" customHeight="1">
      <c r="A1670" s="6" t="str">
        <f t="shared" si="18"/>
        <v>Boyolali_KARANGGENENG</v>
      </c>
      <c r="B1670" s="11" t="s">
        <v>1370</v>
      </c>
      <c r="C1670" s="11" t="s">
        <v>129</v>
      </c>
      <c r="D1670" s="11">
        <v>17.7</v>
      </c>
      <c r="E1670" s="7">
        <f>VLOOKUP(A1670, Sheet2!$A$2:$K$8265, 11)</f>
        <v>111.2928</v>
      </c>
      <c r="F1670" s="7">
        <f t="shared" si="19"/>
        <v>2.2124999999999999</v>
      </c>
      <c r="G1670" s="8">
        <v>200000</v>
      </c>
      <c r="H1670" s="9">
        <f t="shared" si="20"/>
        <v>3600000</v>
      </c>
      <c r="I1670" s="10"/>
    </row>
    <row r="1671" spans="1:9" ht="14.25" customHeight="1">
      <c r="A1671" s="6" t="str">
        <f t="shared" si="18"/>
        <v>Boyolali_KARANGKENDAL</v>
      </c>
      <c r="B1671" s="11" t="s">
        <v>1370</v>
      </c>
      <c r="C1671" s="11" t="s">
        <v>1441</v>
      </c>
      <c r="D1671" s="11">
        <v>17.7</v>
      </c>
      <c r="E1671" s="7">
        <f>VLOOKUP(A1671, Sheet2!$A$2:$K$8265, 11)</f>
        <v>111.2928</v>
      </c>
      <c r="F1671" s="7">
        <f t="shared" si="19"/>
        <v>2.2124999999999999</v>
      </c>
      <c r="G1671" s="8">
        <v>200000</v>
      </c>
      <c r="H1671" s="9">
        <f t="shared" si="20"/>
        <v>3600000</v>
      </c>
      <c r="I1671" s="10"/>
    </row>
    <row r="1672" spans="1:9" ht="14.25" customHeight="1">
      <c r="A1672" s="6" t="str">
        <f t="shared" si="18"/>
        <v>Boyolali_KARANGKEPOH</v>
      </c>
      <c r="B1672" s="11" t="s">
        <v>1370</v>
      </c>
      <c r="C1672" s="11" t="s">
        <v>1442</v>
      </c>
      <c r="D1672" s="11">
        <v>17.7</v>
      </c>
      <c r="E1672" s="7">
        <f>VLOOKUP(A1672, Sheet2!$A$2:$K$8265, 11)</f>
        <v>111.2928</v>
      </c>
      <c r="F1672" s="7">
        <f t="shared" si="19"/>
        <v>2.2124999999999999</v>
      </c>
      <c r="G1672" s="8">
        <v>200000</v>
      </c>
      <c r="H1672" s="9">
        <f t="shared" si="20"/>
        <v>3600000</v>
      </c>
      <c r="I1672" s="10"/>
    </row>
    <row r="1673" spans="1:9" ht="14.25" customHeight="1">
      <c r="A1673" s="6" t="str">
        <f t="shared" si="18"/>
        <v>Boyolali_KARANGMOJO</v>
      </c>
      <c r="B1673" s="11" t="s">
        <v>1370</v>
      </c>
      <c r="C1673" s="11" t="s">
        <v>1443</v>
      </c>
      <c r="D1673" s="11">
        <v>17.7</v>
      </c>
      <c r="E1673" s="7">
        <f>VLOOKUP(A1673, Sheet2!$A$2:$K$8265, 11)</f>
        <v>111.2928</v>
      </c>
      <c r="F1673" s="7">
        <f t="shared" si="19"/>
        <v>2.2124999999999999</v>
      </c>
      <c r="G1673" s="8">
        <v>200000</v>
      </c>
      <c r="H1673" s="9">
        <f t="shared" si="20"/>
        <v>3600000</v>
      </c>
      <c r="I1673" s="10"/>
    </row>
    <row r="1674" spans="1:9" ht="14.25" customHeight="1">
      <c r="A1674" s="6" t="str">
        <f t="shared" si="18"/>
        <v>Boyolali_KARANGNONGKO</v>
      </c>
      <c r="B1674" s="11" t="s">
        <v>1370</v>
      </c>
      <c r="C1674" s="11" t="s">
        <v>1444</v>
      </c>
      <c r="D1674" s="11">
        <v>17.7</v>
      </c>
      <c r="E1674" s="7">
        <f>VLOOKUP(A1674, Sheet2!$A$2:$K$8265, 11)</f>
        <v>111.2928</v>
      </c>
      <c r="F1674" s="7">
        <f t="shared" si="19"/>
        <v>2.2124999999999999</v>
      </c>
      <c r="G1674" s="8">
        <v>200000</v>
      </c>
      <c r="H1674" s="9">
        <f t="shared" si="20"/>
        <v>3600000</v>
      </c>
      <c r="I1674" s="10"/>
    </row>
    <row r="1675" spans="1:9" ht="14.25" customHeight="1">
      <c r="A1675" s="6" t="str">
        <f t="shared" si="18"/>
        <v>Boyolali_KAUMAN</v>
      </c>
      <c r="B1675" s="11" t="s">
        <v>1370</v>
      </c>
      <c r="C1675" s="11" t="s">
        <v>132</v>
      </c>
      <c r="D1675" s="11">
        <v>17.7</v>
      </c>
      <c r="E1675" s="7">
        <f>VLOOKUP(A1675, Sheet2!$A$2:$K$8265, 11)</f>
        <v>111.2928</v>
      </c>
      <c r="F1675" s="7">
        <f t="shared" si="19"/>
        <v>2.2124999999999999</v>
      </c>
      <c r="G1675" s="8">
        <v>200000</v>
      </c>
      <c r="H1675" s="9">
        <f t="shared" si="20"/>
        <v>3600000</v>
      </c>
      <c r="I1675" s="10"/>
    </row>
    <row r="1676" spans="1:9" ht="14.25" customHeight="1">
      <c r="A1676" s="6" t="str">
        <f t="shared" si="18"/>
        <v>Boyolali_KAYUMAS</v>
      </c>
      <c r="B1676" s="11" t="s">
        <v>1370</v>
      </c>
      <c r="C1676" s="11" t="s">
        <v>1445</v>
      </c>
      <c r="D1676" s="11">
        <v>8.89</v>
      </c>
      <c r="E1676" s="7">
        <f>VLOOKUP(A1676, Sheet2!$A$2:$K$8265, 11)</f>
        <v>111.2928</v>
      </c>
      <c r="F1676" s="7">
        <f t="shared" si="19"/>
        <v>1.1112500000000001</v>
      </c>
      <c r="G1676" s="8">
        <v>200000</v>
      </c>
      <c r="H1676" s="9">
        <f t="shared" si="20"/>
        <v>1800000</v>
      </c>
      <c r="I1676" s="10"/>
    </row>
    <row r="1677" spans="1:9" ht="14.25" customHeight="1">
      <c r="A1677" s="6" t="str">
        <f t="shared" si="18"/>
        <v>Boyolali_KEBONAN</v>
      </c>
      <c r="B1677" s="11" t="s">
        <v>1370</v>
      </c>
      <c r="C1677" s="11" t="s">
        <v>1446</v>
      </c>
      <c r="D1677" s="11">
        <v>17.7</v>
      </c>
      <c r="E1677" s="7">
        <f>VLOOKUP(A1677, Sheet2!$A$2:$K$8265, 11)</f>
        <v>111.2928</v>
      </c>
      <c r="F1677" s="7">
        <f t="shared" si="19"/>
        <v>2.2124999999999999</v>
      </c>
      <c r="G1677" s="8">
        <v>200000</v>
      </c>
      <c r="H1677" s="9">
        <f t="shared" si="20"/>
        <v>3600000</v>
      </c>
      <c r="I1677" s="10"/>
    </row>
    <row r="1678" spans="1:9" ht="14.25" customHeight="1">
      <c r="A1678" s="6" t="str">
        <f t="shared" si="18"/>
        <v>Boyolali_KEBONBIMO</v>
      </c>
      <c r="B1678" s="11" t="s">
        <v>1370</v>
      </c>
      <c r="C1678" s="11" t="s">
        <v>1447</v>
      </c>
      <c r="D1678" s="11">
        <v>17.7</v>
      </c>
      <c r="E1678" s="7">
        <f>VLOOKUP(A1678, Sheet2!$A$2:$K$8265, 11)</f>
        <v>111.2928</v>
      </c>
      <c r="F1678" s="7">
        <f t="shared" si="19"/>
        <v>2.2124999999999999</v>
      </c>
      <c r="G1678" s="8">
        <v>200000</v>
      </c>
      <c r="H1678" s="9">
        <f t="shared" si="20"/>
        <v>3600000</v>
      </c>
      <c r="I1678" s="10"/>
    </row>
    <row r="1679" spans="1:9" ht="14.25" customHeight="1">
      <c r="A1679" s="6" t="str">
        <f t="shared" si="18"/>
        <v>Boyolali_KEBONGULO</v>
      </c>
      <c r="B1679" s="11" t="s">
        <v>1370</v>
      </c>
      <c r="C1679" s="11" t="s">
        <v>1448</v>
      </c>
      <c r="D1679" s="11">
        <v>17.7</v>
      </c>
      <c r="E1679" s="7">
        <f>VLOOKUP(A1679, Sheet2!$A$2:$K$8265, 11)</f>
        <v>111.2928</v>
      </c>
      <c r="F1679" s="7">
        <f t="shared" si="19"/>
        <v>2.2124999999999999</v>
      </c>
      <c r="G1679" s="8">
        <v>200000</v>
      </c>
      <c r="H1679" s="9">
        <f t="shared" si="20"/>
        <v>3600000</v>
      </c>
      <c r="I1679" s="10"/>
    </row>
    <row r="1680" spans="1:9" ht="14.25" customHeight="1">
      <c r="A1680" s="6" t="str">
        <f t="shared" si="18"/>
        <v>Boyolali_KEBOWAN</v>
      </c>
      <c r="B1680" s="11" t="s">
        <v>1370</v>
      </c>
      <c r="C1680" s="11" t="s">
        <v>1449</v>
      </c>
      <c r="D1680" s="11">
        <v>10.51</v>
      </c>
      <c r="E1680" s="7">
        <f>VLOOKUP(A1680, Sheet2!$A$2:$K$8265, 11)</f>
        <v>111.2928</v>
      </c>
      <c r="F1680" s="7">
        <f t="shared" si="19"/>
        <v>1.31375</v>
      </c>
      <c r="G1680" s="8">
        <v>200000</v>
      </c>
      <c r="H1680" s="9">
        <f t="shared" si="20"/>
        <v>2200000</v>
      </c>
      <c r="I1680" s="10"/>
    </row>
    <row r="1681" spans="1:9" ht="14.25" customHeight="1">
      <c r="A1681" s="6" t="str">
        <f t="shared" si="18"/>
        <v>Boyolali_KEDUNGLENGKONG</v>
      </c>
      <c r="B1681" s="11" t="s">
        <v>1370</v>
      </c>
      <c r="C1681" s="11" t="s">
        <v>1450</v>
      </c>
      <c r="D1681" s="11">
        <v>17.7</v>
      </c>
      <c r="E1681" s="7">
        <f>VLOOKUP(A1681, Sheet2!$A$2:$K$8265, 11)</f>
        <v>111.2928</v>
      </c>
      <c r="F1681" s="7">
        <f t="shared" si="19"/>
        <v>2.2124999999999999</v>
      </c>
      <c r="G1681" s="8">
        <v>200000</v>
      </c>
      <c r="H1681" s="9">
        <f t="shared" si="20"/>
        <v>3600000</v>
      </c>
      <c r="I1681" s="10"/>
    </row>
    <row r="1682" spans="1:9" ht="14.25" customHeight="1">
      <c r="A1682" s="6" t="str">
        <f t="shared" si="18"/>
        <v>Boyolali_KEDUNGRINGIN</v>
      </c>
      <c r="B1682" s="11" t="s">
        <v>1370</v>
      </c>
      <c r="C1682" s="11" t="s">
        <v>1307</v>
      </c>
      <c r="D1682" s="11">
        <v>10.51</v>
      </c>
      <c r="E1682" s="7">
        <f>VLOOKUP(A1682, Sheet2!$A$2:$K$8265, 11)</f>
        <v>111.2928</v>
      </c>
      <c r="F1682" s="7">
        <f t="shared" si="19"/>
        <v>1.31375</v>
      </c>
      <c r="G1682" s="8">
        <v>200000</v>
      </c>
      <c r="H1682" s="9">
        <f t="shared" si="20"/>
        <v>2200000</v>
      </c>
      <c r="I1682" s="10"/>
    </row>
    <row r="1683" spans="1:9" ht="14.25" customHeight="1">
      <c r="A1683" s="6" t="str">
        <f t="shared" si="18"/>
        <v>Boyolali_KEMASAN</v>
      </c>
      <c r="B1683" s="11" t="s">
        <v>1370</v>
      </c>
      <c r="C1683" s="11" t="s">
        <v>1451</v>
      </c>
      <c r="D1683" s="11">
        <v>17.7</v>
      </c>
      <c r="E1683" s="7">
        <f>VLOOKUP(A1683, Sheet2!$A$2:$K$8265, 11)</f>
        <v>111.2928</v>
      </c>
      <c r="F1683" s="7">
        <f t="shared" si="19"/>
        <v>2.2124999999999999</v>
      </c>
      <c r="G1683" s="8">
        <v>200000</v>
      </c>
      <c r="H1683" s="9">
        <f t="shared" si="20"/>
        <v>3600000</v>
      </c>
      <c r="I1683" s="10"/>
    </row>
    <row r="1684" spans="1:9" ht="14.25" customHeight="1">
      <c r="A1684" s="6" t="str">
        <f t="shared" si="18"/>
        <v>Boyolali_KEMBANG</v>
      </c>
      <c r="B1684" s="11" t="s">
        <v>1370</v>
      </c>
      <c r="C1684" s="11" t="s">
        <v>638</v>
      </c>
      <c r="D1684" s="11">
        <v>17.7</v>
      </c>
      <c r="E1684" s="7">
        <f>VLOOKUP(A1684, Sheet2!$A$2:$K$8265, 11)</f>
        <v>111.2928</v>
      </c>
      <c r="F1684" s="7">
        <f t="shared" si="19"/>
        <v>2.2124999999999999</v>
      </c>
      <c r="G1684" s="8">
        <v>200000</v>
      </c>
      <c r="H1684" s="9">
        <f t="shared" si="20"/>
        <v>3600000</v>
      </c>
      <c r="I1684" s="10"/>
    </row>
    <row r="1685" spans="1:9" ht="14.25" customHeight="1">
      <c r="A1685" s="6" t="str">
        <f t="shared" si="18"/>
        <v>Boyolali_KEMBANGKUNING</v>
      </c>
      <c r="B1685" s="11" t="s">
        <v>1370</v>
      </c>
      <c r="C1685" s="11" t="s">
        <v>1452</v>
      </c>
      <c r="D1685" s="11">
        <v>17.7</v>
      </c>
      <c r="E1685" s="7">
        <f>VLOOKUP(A1685, Sheet2!$A$2:$K$8265, 11)</f>
        <v>111.2928</v>
      </c>
      <c r="F1685" s="7">
        <f t="shared" si="19"/>
        <v>2.2124999999999999</v>
      </c>
      <c r="G1685" s="8">
        <v>200000</v>
      </c>
      <c r="H1685" s="9">
        <f t="shared" si="20"/>
        <v>3600000</v>
      </c>
      <c r="I1685" s="10"/>
    </row>
    <row r="1686" spans="1:9" ht="14.25" customHeight="1">
      <c r="A1686" s="6" t="str">
        <f t="shared" si="18"/>
        <v>Boyolali_KEMBANGSARI</v>
      </c>
      <c r="B1686" s="11" t="s">
        <v>1370</v>
      </c>
      <c r="C1686" s="11" t="s">
        <v>1453</v>
      </c>
      <c r="D1686" s="11">
        <v>17.7</v>
      </c>
      <c r="E1686" s="7">
        <f>VLOOKUP(A1686, Sheet2!$A$2:$K$8265, 11)</f>
        <v>111.2928</v>
      </c>
      <c r="F1686" s="7">
        <f t="shared" si="19"/>
        <v>2.2124999999999999</v>
      </c>
      <c r="G1686" s="8">
        <v>200000</v>
      </c>
      <c r="H1686" s="9">
        <f t="shared" si="20"/>
        <v>3600000</v>
      </c>
      <c r="I1686" s="10"/>
    </row>
    <row r="1687" spans="1:9" ht="14.25" customHeight="1">
      <c r="A1687" s="6" t="str">
        <f t="shared" si="18"/>
        <v>Boyolali_KEMETUL</v>
      </c>
      <c r="B1687" s="11" t="s">
        <v>1370</v>
      </c>
      <c r="C1687" s="11" t="s">
        <v>1454</v>
      </c>
      <c r="D1687" s="11">
        <v>10.51</v>
      </c>
      <c r="E1687" s="7">
        <f>VLOOKUP(A1687, Sheet2!$A$2:$K$8265, 11)</f>
        <v>111.2928</v>
      </c>
      <c r="F1687" s="7">
        <f t="shared" si="19"/>
        <v>1.31375</v>
      </c>
      <c r="G1687" s="8">
        <v>200000</v>
      </c>
      <c r="H1687" s="9">
        <f t="shared" si="20"/>
        <v>2200000</v>
      </c>
      <c r="I1687" s="10"/>
    </row>
    <row r="1688" spans="1:9" ht="14.25" customHeight="1">
      <c r="A1688" s="6" t="str">
        <f t="shared" si="18"/>
        <v>Boyolali_KEMIRI</v>
      </c>
      <c r="B1688" s="11" t="s">
        <v>1370</v>
      </c>
      <c r="C1688" s="11" t="s">
        <v>1205</v>
      </c>
      <c r="D1688" s="11">
        <v>17.7</v>
      </c>
      <c r="E1688" s="7">
        <f>VLOOKUP(A1688, Sheet2!$A$2:$K$8265, 11)</f>
        <v>111.2928</v>
      </c>
      <c r="F1688" s="7">
        <f t="shared" si="19"/>
        <v>2.2124999999999999</v>
      </c>
      <c r="G1688" s="8">
        <v>200000</v>
      </c>
      <c r="H1688" s="9">
        <f t="shared" si="20"/>
        <v>3600000</v>
      </c>
      <c r="I1688" s="10"/>
    </row>
    <row r="1689" spans="1:9" ht="14.25" customHeight="1">
      <c r="A1689" s="6" t="str">
        <f t="shared" si="18"/>
        <v>Boyolali_KEMIRI</v>
      </c>
      <c r="B1689" s="11" t="s">
        <v>1370</v>
      </c>
      <c r="C1689" s="11" t="s">
        <v>1205</v>
      </c>
      <c r="D1689" s="11">
        <v>8.89</v>
      </c>
      <c r="E1689" s="7">
        <f>VLOOKUP(A1689, Sheet2!$A$2:$K$8265, 11)</f>
        <v>111.2928</v>
      </c>
      <c r="F1689" s="7">
        <f t="shared" si="19"/>
        <v>1.1112500000000001</v>
      </c>
      <c r="G1689" s="8">
        <v>200000</v>
      </c>
      <c r="H1689" s="9">
        <f t="shared" si="20"/>
        <v>1800000</v>
      </c>
      <c r="I1689" s="10"/>
    </row>
    <row r="1690" spans="1:9" ht="14.25" customHeight="1">
      <c r="A1690" s="6" t="str">
        <f t="shared" si="18"/>
        <v>Boyolali_KENDEL</v>
      </c>
      <c r="B1690" s="11" t="s">
        <v>1370</v>
      </c>
      <c r="C1690" s="11" t="s">
        <v>1455</v>
      </c>
      <c r="D1690" s="11">
        <v>17.7</v>
      </c>
      <c r="E1690" s="7">
        <f>VLOOKUP(A1690, Sheet2!$A$2:$K$8265, 11)</f>
        <v>111.2928</v>
      </c>
      <c r="F1690" s="7">
        <f t="shared" si="19"/>
        <v>2.2124999999999999</v>
      </c>
      <c r="G1690" s="8">
        <v>200000</v>
      </c>
      <c r="H1690" s="9">
        <f t="shared" si="20"/>
        <v>3600000</v>
      </c>
      <c r="I1690" s="10"/>
    </row>
    <row r="1691" spans="1:9" ht="14.25" customHeight="1">
      <c r="A1691" s="6" t="str">
        <f t="shared" si="18"/>
        <v>Boyolali_KENER</v>
      </c>
      <c r="B1691" s="11" t="s">
        <v>1370</v>
      </c>
      <c r="C1691" s="11" t="s">
        <v>1456</v>
      </c>
      <c r="D1691" s="11">
        <v>10.51</v>
      </c>
      <c r="E1691" s="7">
        <f>VLOOKUP(A1691, Sheet2!$A$2:$K$8265, 11)</f>
        <v>111.2928</v>
      </c>
      <c r="F1691" s="7">
        <f t="shared" si="19"/>
        <v>1.31375</v>
      </c>
      <c r="G1691" s="8">
        <v>200000</v>
      </c>
      <c r="H1691" s="9">
        <f t="shared" si="20"/>
        <v>2200000</v>
      </c>
      <c r="I1691" s="10"/>
    </row>
    <row r="1692" spans="1:9" ht="14.25" customHeight="1">
      <c r="A1692" s="6" t="str">
        <f t="shared" si="18"/>
        <v>Boyolali_KENTENG</v>
      </c>
      <c r="B1692" s="11" t="s">
        <v>1370</v>
      </c>
      <c r="C1692" s="11" t="s">
        <v>639</v>
      </c>
      <c r="D1692" s="11">
        <v>10.51</v>
      </c>
      <c r="E1692" s="7">
        <f>VLOOKUP(A1692, Sheet2!$A$2:$K$8265, 11)</f>
        <v>111.2928</v>
      </c>
      <c r="F1692" s="7">
        <f t="shared" si="19"/>
        <v>1.31375</v>
      </c>
      <c r="G1692" s="8">
        <v>200000</v>
      </c>
      <c r="H1692" s="9">
        <f t="shared" si="20"/>
        <v>2200000</v>
      </c>
      <c r="I1692" s="10"/>
    </row>
    <row r="1693" spans="1:9" ht="14.25" customHeight="1">
      <c r="A1693" s="6" t="str">
        <f t="shared" si="18"/>
        <v>Boyolali_KEPOH</v>
      </c>
      <c r="B1693" s="11" t="s">
        <v>1370</v>
      </c>
      <c r="C1693" s="11" t="s">
        <v>1311</v>
      </c>
      <c r="D1693" s="11">
        <v>17.7</v>
      </c>
      <c r="E1693" s="7">
        <f>VLOOKUP(A1693, Sheet2!$A$2:$K$8265, 11)</f>
        <v>111.2928</v>
      </c>
      <c r="F1693" s="7">
        <f t="shared" si="19"/>
        <v>2.2124999999999999</v>
      </c>
      <c r="G1693" s="8">
        <v>200000</v>
      </c>
      <c r="H1693" s="9">
        <f t="shared" si="20"/>
        <v>3600000</v>
      </c>
      <c r="I1693" s="10"/>
    </row>
    <row r="1694" spans="1:9" ht="14.25" customHeight="1">
      <c r="A1694" s="6" t="str">
        <f t="shared" si="18"/>
        <v>Boyolali_KEPOSONG</v>
      </c>
      <c r="B1694" s="11" t="s">
        <v>1370</v>
      </c>
      <c r="C1694" s="11" t="s">
        <v>1457</v>
      </c>
      <c r="D1694" s="11">
        <v>17.7</v>
      </c>
      <c r="E1694" s="7">
        <f>VLOOKUP(A1694, Sheet2!$A$2:$K$8265, 11)</f>
        <v>111.2928</v>
      </c>
      <c r="F1694" s="7">
        <f t="shared" si="19"/>
        <v>2.2124999999999999</v>
      </c>
      <c r="G1694" s="8">
        <v>200000</v>
      </c>
      <c r="H1694" s="9">
        <f t="shared" si="20"/>
        <v>3600000</v>
      </c>
      <c r="I1694" s="10"/>
    </row>
    <row r="1695" spans="1:9" ht="14.25" customHeight="1">
      <c r="A1695" s="6" t="str">
        <f t="shared" si="18"/>
        <v>Boyolali_KETANGGI</v>
      </c>
      <c r="B1695" s="11" t="s">
        <v>1370</v>
      </c>
      <c r="C1695" s="11" t="s">
        <v>1458</v>
      </c>
      <c r="D1695" s="11">
        <v>10.51</v>
      </c>
      <c r="E1695" s="7">
        <f>VLOOKUP(A1695, Sheet2!$A$2:$K$8265, 11)</f>
        <v>111.2928</v>
      </c>
      <c r="F1695" s="7">
        <f t="shared" si="19"/>
        <v>1.31375</v>
      </c>
      <c r="G1695" s="8">
        <v>200000</v>
      </c>
      <c r="H1695" s="9">
        <f t="shared" si="20"/>
        <v>2200000</v>
      </c>
      <c r="I1695" s="10"/>
    </row>
    <row r="1696" spans="1:9" ht="14.25" customHeight="1">
      <c r="A1696" s="6" t="str">
        <f t="shared" si="18"/>
        <v>Boyolali_KETAON</v>
      </c>
      <c r="B1696" s="11" t="s">
        <v>1370</v>
      </c>
      <c r="C1696" s="11" t="s">
        <v>1459</v>
      </c>
      <c r="D1696" s="11">
        <v>17.7</v>
      </c>
      <c r="E1696" s="7">
        <f>VLOOKUP(A1696, Sheet2!$A$2:$K$8265, 11)</f>
        <v>111.2928</v>
      </c>
      <c r="F1696" s="7">
        <f t="shared" si="19"/>
        <v>2.2124999999999999</v>
      </c>
      <c r="G1696" s="8">
        <v>200000</v>
      </c>
      <c r="H1696" s="9">
        <f t="shared" si="20"/>
        <v>3600000</v>
      </c>
      <c r="I1696" s="10"/>
    </row>
    <row r="1697" spans="1:9" ht="14.25" customHeight="1">
      <c r="A1697" s="6" t="str">
        <f t="shared" si="18"/>
        <v>Boyolali_KETAPANG</v>
      </c>
      <c r="B1697" s="11" t="s">
        <v>1370</v>
      </c>
      <c r="C1697" s="11" t="s">
        <v>1460</v>
      </c>
      <c r="D1697" s="11">
        <v>10.51</v>
      </c>
      <c r="E1697" s="7">
        <f>VLOOKUP(A1697, Sheet2!$A$2:$K$8265, 11)</f>
        <v>111.2928</v>
      </c>
      <c r="F1697" s="7">
        <f t="shared" si="19"/>
        <v>1.31375</v>
      </c>
      <c r="G1697" s="8">
        <v>200000</v>
      </c>
      <c r="H1697" s="9">
        <f t="shared" si="20"/>
        <v>2200000</v>
      </c>
      <c r="I1697" s="10"/>
    </row>
    <row r="1698" spans="1:9" ht="14.25" customHeight="1">
      <c r="A1698" s="6" t="str">
        <f t="shared" si="18"/>
        <v>Boyolali_KETOYAN</v>
      </c>
      <c r="B1698" s="11" t="s">
        <v>1370</v>
      </c>
      <c r="C1698" s="11" t="s">
        <v>1461</v>
      </c>
      <c r="D1698" s="11">
        <v>17.7</v>
      </c>
      <c r="E1698" s="7">
        <f>VLOOKUP(A1698, Sheet2!$A$2:$K$8265, 11)</f>
        <v>111.2928</v>
      </c>
      <c r="F1698" s="7">
        <f t="shared" si="19"/>
        <v>2.2124999999999999</v>
      </c>
      <c r="G1698" s="8">
        <v>200000</v>
      </c>
      <c r="H1698" s="9">
        <f t="shared" si="20"/>
        <v>3600000</v>
      </c>
      <c r="I1698" s="10"/>
    </row>
    <row r="1699" spans="1:9" ht="14.25" customHeight="1">
      <c r="A1699" s="6" t="str">
        <f t="shared" si="18"/>
        <v>Boyolali_KIRINGAN</v>
      </c>
      <c r="B1699" s="11" t="s">
        <v>1370</v>
      </c>
      <c r="C1699" s="11" t="s">
        <v>1462</v>
      </c>
      <c r="D1699" s="11">
        <v>17.7</v>
      </c>
      <c r="E1699" s="7">
        <f>VLOOKUP(A1699, Sheet2!$A$2:$K$8265, 11)</f>
        <v>111.2928</v>
      </c>
      <c r="F1699" s="7">
        <f t="shared" si="19"/>
        <v>2.2124999999999999</v>
      </c>
      <c r="G1699" s="8">
        <v>200000</v>
      </c>
      <c r="H1699" s="9">
        <f t="shared" si="20"/>
        <v>3600000</v>
      </c>
      <c r="I1699" s="10"/>
    </row>
    <row r="1700" spans="1:9" ht="14.25" customHeight="1">
      <c r="A1700" s="6" t="str">
        <f t="shared" si="18"/>
        <v>Boyolali_KIRINGAN</v>
      </c>
      <c r="B1700" s="11" t="s">
        <v>1370</v>
      </c>
      <c r="C1700" s="11" t="s">
        <v>1462</v>
      </c>
      <c r="D1700" s="11">
        <v>8.89</v>
      </c>
      <c r="E1700" s="7">
        <f>VLOOKUP(A1700, Sheet2!$A$2:$K$8265, 11)</f>
        <v>111.2928</v>
      </c>
      <c r="F1700" s="7">
        <f t="shared" si="19"/>
        <v>1.1112500000000001</v>
      </c>
      <c r="G1700" s="8">
        <v>200000</v>
      </c>
      <c r="H1700" s="9">
        <f t="shared" si="20"/>
        <v>1800000</v>
      </c>
      <c r="I1700" s="10"/>
    </row>
    <row r="1701" spans="1:9" ht="14.25" customHeight="1">
      <c r="A1701" s="6" t="str">
        <f t="shared" si="18"/>
        <v>Boyolali_KLARI</v>
      </c>
      <c r="B1701" s="11" t="s">
        <v>1370</v>
      </c>
      <c r="C1701" s="11" t="s">
        <v>1463</v>
      </c>
      <c r="D1701" s="11">
        <v>17.7</v>
      </c>
      <c r="E1701" s="7">
        <f>VLOOKUP(A1701, Sheet2!$A$2:$K$8265, 11)</f>
        <v>111.2928</v>
      </c>
      <c r="F1701" s="7">
        <f t="shared" si="19"/>
        <v>2.2124999999999999</v>
      </c>
      <c r="G1701" s="8">
        <v>200000</v>
      </c>
      <c r="H1701" s="9">
        <f t="shared" si="20"/>
        <v>3600000</v>
      </c>
      <c r="I1701" s="10"/>
    </row>
    <row r="1702" spans="1:9" ht="14.25" customHeight="1">
      <c r="A1702" s="6" t="str">
        <f t="shared" si="18"/>
        <v>Boyolali_KLEGO</v>
      </c>
      <c r="B1702" s="11" t="s">
        <v>1370</v>
      </c>
      <c r="C1702" s="11" t="s">
        <v>1464</v>
      </c>
      <c r="D1702" s="11">
        <v>17.7</v>
      </c>
      <c r="E1702" s="7">
        <f>VLOOKUP(A1702, Sheet2!$A$2:$K$8265, 11)</f>
        <v>111.2928</v>
      </c>
      <c r="F1702" s="7">
        <f t="shared" si="19"/>
        <v>2.2124999999999999</v>
      </c>
      <c r="G1702" s="8">
        <v>200000</v>
      </c>
      <c r="H1702" s="9">
        <f t="shared" si="20"/>
        <v>3600000</v>
      </c>
      <c r="I1702" s="10"/>
    </row>
    <row r="1703" spans="1:9" ht="14.25" customHeight="1">
      <c r="A1703" s="6" t="str">
        <f t="shared" si="18"/>
        <v>Boyolali_KLERO</v>
      </c>
      <c r="B1703" s="11" t="s">
        <v>1370</v>
      </c>
      <c r="C1703" s="11" t="s">
        <v>1465</v>
      </c>
      <c r="D1703" s="11">
        <v>10.51</v>
      </c>
      <c r="E1703" s="7">
        <f>VLOOKUP(A1703, Sheet2!$A$2:$K$8265, 11)</f>
        <v>111.2928</v>
      </c>
      <c r="F1703" s="7">
        <f t="shared" si="19"/>
        <v>1.31375</v>
      </c>
      <c r="G1703" s="8">
        <v>200000</v>
      </c>
      <c r="H1703" s="9">
        <f t="shared" si="20"/>
        <v>2200000</v>
      </c>
      <c r="I1703" s="10"/>
    </row>
    <row r="1704" spans="1:9" ht="14.25" customHeight="1">
      <c r="A1704" s="6" t="str">
        <f t="shared" si="18"/>
        <v>Boyolali_KLUMPIT</v>
      </c>
      <c r="B1704" s="11" t="s">
        <v>1370</v>
      </c>
      <c r="C1704" s="11" t="s">
        <v>1466</v>
      </c>
      <c r="D1704" s="11">
        <v>17.7</v>
      </c>
      <c r="E1704" s="7">
        <f>VLOOKUP(A1704, Sheet2!$A$2:$K$8265, 11)</f>
        <v>111.2928</v>
      </c>
      <c r="F1704" s="7">
        <f t="shared" si="19"/>
        <v>2.2124999999999999</v>
      </c>
      <c r="G1704" s="8">
        <v>200000</v>
      </c>
      <c r="H1704" s="9">
        <f t="shared" si="20"/>
        <v>3600000</v>
      </c>
      <c r="I1704" s="10"/>
    </row>
    <row r="1705" spans="1:9" ht="14.25" customHeight="1">
      <c r="A1705" s="6" t="str">
        <f t="shared" si="18"/>
        <v>Boyolali_KOPEN</v>
      </c>
      <c r="B1705" s="11" t="s">
        <v>1370</v>
      </c>
      <c r="C1705" s="11" t="s">
        <v>646</v>
      </c>
      <c r="D1705" s="11">
        <v>17.7</v>
      </c>
      <c r="E1705" s="7">
        <f>VLOOKUP(A1705, Sheet2!$A$2:$K$8265, 11)</f>
        <v>111.2928</v>
      </c>
      <c r="F1705" s="7">
        <f t="shared" si="19"/>
        <v>2.2124999999999999</v>
      </c>
      <c r="G1705" s="8">
        <v>200000</v>
      </c>
      <c r="H1705" s="9">
        <f t="shared" si="20"/>
        <v>3600000</v>
      </c>
      <c r="I1705" s="10"/>
    </row>
    <row r="1706" spans="1:9" ht="14.25" customHeight="1">
      <c r="A1706" s="6" t="str">
        <f t="shared" si="18"/>
        <v>Boyolali_KORIPAN</v>
      </c>
      <c r="B1706" s="11" t="s">
        <v>1370</v>
      </c>
      <c r="C1706" s="11" t="s">
        <v>647</v>
      </c>
      <c r="D1706" s="11">
        <v>10.51</v>
      </c>
      <c r="E1706" s="7">
        <f>VLOOKUP(A1706, Sheet2!$A$2:$K$8265, 11)</f>
        <v>111.2928</v>
      </c>
      <c r="F1706" s="7">
        <f t="shared" si="19"/>
        <v>1.31375</v>
      </c>
      <c r="G1706" s="8">
        <v>200000</v>
      </c>
      <c r="H1706" s="9">
        <f t="shared" si="20"/>
        <v>2200000</v>
      </c>
      <c r="I1706" s="10"/>
    </row>
    <row r="1707" spans="1:9" ht="14.25" customHeight="1">
      <c r="A1707" s="6" t="str">
        <f t="shared" si="18"/>
        <v>Boyolali_KRADENAN</v>
      </c>
      <c r="B1707" s="11" t="s">
        <v>1370</v>
      </c>
      <c r="C1707" s="11" t="s">
        <v>308</v>
      </c>
      <c r="D1707" s="11">
        <v>10.51</v>
      </c>
      <c r="E1707" s="7">
        <f>VLOOKUP(A1707, Sheet2!$A$2:$K$8265, 11)</f>
        <v>111.2928</v>
      </c>
      <c r="F1707" s="7">
        <f t="shared" si="19"/>
        <v>1.31375</v>
      </c>
      <c r="G1707" s="8">
        <v>200000</v>
      </c>
      <c r="H1707" s="9">
        <f t="shared" si="20"/>
        <v>2200000</v>
      </c>
      <c r="I1707" s="10"/>
    </row>
    <row r="1708" spans="1:9" ht="14.25" customHeight="1">
      <c r="A1708" s="6" t="str">
        <f t="shared" si="18"/>
        <v>Boyolali_KRAGILAN</v>
      </c>
      <c r="B1708" s="11" t="s">
        <v>1370</v>
      </c>
      <c r="C1708" s="11" t="s">
        <v>1467</v>
      </c>
      <c r="D1708" s="11">
        <v>17.7</v>
      </c>
      <c r="E1708" s="7">
        <f>VLOOKUP(A1708, Sheet2!$A$2:$K$8265, 11)</f>
        <v>111.2928</v>
      </c>
      <c r="F1708" s="7">
        <f t="shared" si="19"/>
        <v>2.2124999999999999</v>
      </c>
      <c r="G1708" s="8">
        <v>200000</v>
      </c>
      <c r="H1708" s="9">
        <f t="shared" si="20"/>
        <v>3600000</v>
      </c>
      <c r="I1708" s="10"/>
    </row>
    <row r="1709" spans="1:9" ht="14.25" customHeight="1">
      <c r="A1709" s="6" t="str">
        <f t="shared" si="18"/>
        <v>Boyolali_KRAJAN</v>
      </c>
      <c r="B1709" s="11" t="s">
        <v>1370</v>
      </c>
      <c r="C1709" s="11" t="s">
        <v>1468</v>
      </c>
      <c r="D1709" s="11">
        <v>8.89</v>
      </c>
      <c r="E1709" s="7">
        <f>VLOOKUP(A1709, Sheet2!$A$2:$K$8265, 11)</f>
        <v>111.2928</v>
      </c>
      <c r="F1709" s="7">
        <f t="shared" si="19"/>
        <v>1.1112500000000001</v>
      </c>
      <c r="G1709" s="8">
        <v>200000</v>
      </c>
      <c r="H1709" s="9">
        <f t="shared" si="20"/>
        <v>1800000</v>
      </c>
      <c r="I1709" s="10"/>
    </row>
    <row r="1710" spans="1:9" ht="14.25" customHeight="1">
      <c r="A1710" s="6" t="str">
        <f t="shared" si="18"/>
        <v>Boyolali_KRASAK</v>
      </c>
      <c r="B1710" s="11" t="s">
        <v>1370</v>
      </c>
      <c r="C1710" s="11" t="s">
        <v>1469</v>
      </c>
      <c r="D1710" s="11">
        <v>17.7</v>
      </c>
      <c r="E1710" s="7">
        <f>VLOOKUP(A1710, Sheet2!$A$2:$K$8265, 11)</f>
        <v>111.2928</v>
      </c>
      <c r="F1710" s="7">
        <f t="shared" si="19"/>
        <v>2.2124999999999999</v>
      </c>
      <c r="G1710" s="8">
        <v>200000</v>
      </c>
      <c r="H1710" s="9">
        <f t="shared" si="20"/>
        <v>3600000</v>
      </c>
      <c r="I1710" s="10"/>
    </row>
    <row r="1711" spans="1:9" ht="14.25" customHeight="1">
      <c r="A1711" s="6" t="str">
        <f t="shared" si="18"/>
        <v>Boyolali_LAMPAR</v>
      </c>
      <c r="B1711" s="11" t="s">
        <v>1370</v>
      </c>
      <c r="C1711" s="11" t="s">
        <v>1470</v>
      </c>
      <c r="D1711" s="11">
        <v>17.7</v>
      </c>
      <c r="E1711" s="7">
        <f>VLOOKUP(A1711, Sheet2!$A$2:$K$8265, 11)</f>
        <v>111.2928</v>
      </c>
      <c r="F1711" s="7">
        <f t="shared" si="19"/>
        <v>2.2124999999999999</v>
      </c>
      <c r="G1711" s="8">
        <v>200000</v>
      </c>
      <c r="H1711" s="9">
        <f t="shared" si="20"/>
        <v>3600000</v>
      </c>
      <c r="I1711" s="10"/>
    </row>
    <row r="1712" spans="1:9" ht="14.25" customHeight="1">
      <c r="A1712" s="6" t="str">
        <f t="shared" si="18"/>
        <v>Boyolali_LANJARAN</v>
      </c>
      <c r="B1712" s="11" t="s">
        <v>1370</v>
      </c>
      <c r="C1712" s="11" t="s">
        <v>1471</v>
      </c>
      <c r="D1712" s="11">
        <v>17.7</v>
      </c>
      <c r="E1712" s="7">
        <f>VLOOKUP(A1712, Sheet2!$A$2:$K$8265, 11)</f>
        <v>111.2928</v>
      </c>
      <c r="F1712" s="7">
        <f t="shared" si="19"/>
        <v>2.2124999999999999</v>
      </c>
      <c r="G1712" s="8">
        <v>200000</v>
      </c>
      <c r="H1712" s="9">
        <f t="shared" si="20"/>
        <v>3600000</v>
      </c>
      <c r="I1712" s="10"/>
    </row>
    <row r="1713" spans="1:9" ht="14.25" customHeight="1">
      <c r="A1713" s="6" t="str">
        <f t="shared" si="18"/>
        <v>Boyolali_LENCOH</v>
      </c>
      <c r="B1713" s="11" t="s">
        <v>1370</v>
      </c>
      <c r="C1713" s="11" t="s">
        <v>1472</v>
      </c>
      <c r="D1713" s="11">
        <v>17.7</v>
      </c>
      <c r="E1713" s="7">
        <f>VLOOKUP(A1713, Sheet2!$A$2:$K$8265, 11)</f>
        <v>111.2928</v>
      </c>
      <c r="F1713" s="7">
        <f t="shared" si="19"/>
        <v>2.2124999999999999</v>
      </c>
      <c r="G1713" s="8">
        <v>200000</v>
      </c>
      <c r="H1713" s="9">
        <f t="shared" si="20"/>
        <v>3600000</v>
      </c>
      <c r="I1713" s="10"/>
    </row>
    <row r="1714" spans="1:9" ht="14.25" customHeight="1">
      <c r="A1714" s="6" t="str">
        <f t="shared" si="18"/>
        <v>Boyolali_MADU</v>
      </c>
      <c r="B1714" s="11" t="s">
        <v>1370</v>
      </c>
      <c r="C1714" s="11" t="s">
        <v>1473</v>
      </c>
      <c r="D1714" s="11">
        <v>17.7</v>
      </c>
      <c r="E1714" s="7">
        <f>VLOOKUP(A1714, Sheet2!$A$2:$K$8265, 11)</f>
        <v>111.2928</v>
      </c>
      <c r="F1714" s="7">
        <f t="shared" si="19"/>
        <v>2.2124999999999999</v>
      </c>
      <c r="G1714" s="8">
        <v>200000</v>
      </c>
      <c r="H1714" s="9">
        <f t="shared" si="20"/>
        <v>3600000</v>
      </c>
      <c r="I1714" s="10"/>
    </row>
    <row r="1715" spans="1:9" ht="14.25" customHeight="1">
      <c r="A1715" s="6" t="str">
        <f t="shared" si="18"/>
        <v>Boyolali_MAJEGAN</v>
      </c>
      <c r="B1715" s="11" t="s">
        <v>1370</v>
      </c>
      <c r="C1715" s="11" t="s">
        <v>1474</v>
      </c>
      <c r="D1715" s="11">
        <v>8.89</v>
      </c>
      <c r="E1715" s="7">
        <f>VLOOKUP(A1715, Sheet2!$A$2:$K$8265, 11)</f>
        <v>111.2928</v>
      </c>
      <c r="F1715" s="7">
        <f t="shared" si="19"/>
        <v>1.1112500000000001</v>
      </c>
      <c r="G1715" s="8">
        <v>200000</v>
      </c>
      <c r="H1715" s="9">
        <f t="shared" si="20"/>
        <v>1800000</v>
      </c>
      <c r="I1715" s="10"/>
    </row>
    <row r="1716" spans="1:9" ht="14.25" customHeight="1">
      <c r="A1716" s="6" t="str">
        <f t="shared" si="18"/>
        <v>Boyolali_MALANGAN</v>
      </c>
      <c r="B1716" s="11" t="s">
        <v>1370</v>
      </c>
      <c r="C1716" s="11" t="s">
        <v>1475</v>
      </c>
      <c r="D1716" s="11">
        <v>8.89</v>
      </c>
      <c r="E1716" s="7">
        <f>VLOOKUP(A1716, Sheet2!$A$2:$K$8265, 11)</f>
        <v>111.2928</v>
      </c>
      <c r="F1716" s="7">
        <f t="shared" si="19"/>
        <v>1.1112500000000001</v>
      </c>
      <c r="G1716" s="8">
        <v>200000</v>
      </c>
      <c r="H1716" s="9">
        <f t="shared" si="20"/>
        <v>1800000</v>
      </c>
      <c r="I1716" s="10"/>
    </row>
    <row r="1717" spans="1:9" ht="14.25" customHeight="1">
      <c r="A1717" s="6" t="str">
        <f t="shared" si="18"/>
        <v>Boyolali_MANGGIS</v>
      </c>
      <c r="B1717" s="11" t="s">
        <v>1370</v>
      </c>
      <c r="C1717" s="11" t="s">
        <v>170</v>
      </c>
      <c r="D1717" s="11">
        <v>17.7</v>
      </c>
      <c r="E1717" s="7">
        <f>VLOOKUP(A1717, Sheet2!$A$2:$K$8265, 11)</f>
        <v>111.2928</v>
      </c>
      <c r="F1717" s="7">
        <f t="shared" si="19"/>
        <v>2.2124999999999999</v>
      </c>
      <c r="G1717" s="8">
        <v>200000</v>
      </c>
      <c r="H1717" s="9">
        <f t="shared" si="20"/>
        <v>3600000</v>
      </c>
      <c r="I1717" s="10"/>
    </row>
    <row r="1718" spans="1:9" ht="14.25" customHeight="1">
      <c r="A1718" s="6" t="str">
        <f t="shared" si="18"/>
        <v>Boyolali_MANJUNG</v>
      </c>
      <c r="B1718" s="11" t="s">
        <v>1370</v>
      </c>
      <c r="C1718" s="11" t="s">
        <v>653</v>
      </c>
      <c r="D1718" s="11">
        <v>17.7</v>
      </c>
      <c r="E1718" s="7">
        <f>VLOOKUP(A1718, Sheet2!$A$2:$K$8265, 11)</f>
        <v>111.2928</v>
      </c>
      <c r="F1718" s="7">
        <f t="shared" si="19"/>
        <v>2.2124999999999999</v>
      </c>
      <c r="G1718" s="8">
        <v>200000</v>
      </c>
      <c r="H1718" s="9">
        <f t="shared" si="20"/>
        <v>3600000</v>
      </c>
      <c r="I1718" s="10"/>
    </row>
    <row r="1719" spans="1:9" ht="14.25" customHeight="1">
      <c r="A1719" s="6" t="str">
        <f t="shared" si="18"/>
        <v>Boyolali_MANYARAN</v>
      </c>
      <c r="B1719" s="11" t="s">
        <v>1370</v>
      </c>
      <c r="C1719" s="11" t="s">
        <v>1476</v>
      </c>
      <c r="D1719" s="11">
        <v>17.7</v>
      </c>
      <c r="E1719" s="7">
        <f>VLOOKUP(A1719, Sheet2!$A$2:$K$8265, 11)</f>
        <v>111.2928</v>
      </c>
      <c r="F1719" s="7">
        <f t="shared" si="19"/>
        <v>2.2124999999999999</v>
      </c>
      <c r="G1719" s="8">
        <v>200000</v>
      </c>
      <c r="H1719" s="9">
        <f t="shared" si="20"/>
        <v>3600000</v>
      </c>
      <c r="I1719" s="10"/>
    </row>
    <row r="1720" spans="1:9" ht="14.25" customHeight="1">
      <c r="A1720" s="6" t="str">
        <f t="shared" si="18"/>
        <v>Boyolali_MEDAYU</v>
      </c>
      <c r="B1720" s="11" t="s">
        <v>1370</v>
      </c>
      <c r="C1720" s="11" t="s">
        <v>1477</v>
      </c>
      <c r="D1720" s="11">
        <v>10.51</v>
      </c>
      <c r="E1720" s="7">
        <f>VLOOKUP(A1720, Sheet2!$A$2:$K$8265, 11)</f>
        <v>111.2928</v>
      </c>
      <c r="F1720" s="7">
        <f t="shared" si="19"/>
        <v>1.31375</v>
      </c>
      <c r="G1720" s="8">
        <v>200000</v>
      </c>
      <c r="H1720" s="9">
        <f t="shared" si="20"/>
        <v>2200000</v>
      </c>
      <c r="I1720" s="10"/>
    </row>
    <row r="1721" spans="1:9" ht="14.25" customHeight="1">
      <c r="A1721" s="6" t="str">
        <f t="shared" si="18"/>
        <v>Boyolali_METUK</v>
      </c>
      <c r="B1721" s="11" t="s">
        <v>1370</v>
      </c>
      <c r="C1721" s="11" t="s">
        <v>1478</v>
      </c>
      <c r="D1721" s="11">
        <v>17.7</v>
      </c>
      <c r="E1721" s="7">
        <f>VLOOKUP(A1721, Sheet2!$A$2:$K$8265, 11)</f>
        <v>111.2928</v>
      </c>
      <c r="F1721" s="7">
        <f t="shared" si="19"/>
        <v>2.2124999999999999</v>
      </c>
      <c r="G1721" s="8">
        <v>200000</v>
      </c>
      <c r="H1721" s="9">
        <f t="shared" si="20"/>
        <v>3600000</v>
      </c>
      <c r="I1721" s="10"/>
    </row>
    <row r="1722" spans="1:9" ht="14.25" customHeight="1">
      <c r="A1722" s="6" t="str">
        <f t="shared" si="18"/>
        <v>Boyolali_MLIWIS</v>
      </c>
      <c r="B1722" s="11" t="s">
        <v>1370</v>
      </c>
      <c r="C1722" s="11" t="s">
        <v>1479</v>
      </c>
      <c r="D1722" s="11">
        <v>17.7</v>
      </c>
      <c r="E1722" s="7">
        <f>VLOOKUP(A1722, Sheet2!$A$2:$K$8265, 11)</f>
        <v>111.2928</v>
      </c>
      <c r="F1722" s="7">
        <f t="shared" si="19"/>
        <v>2.2124999999999999</v>
      </c>
      <c r="G1722" s="8">
        <v>200000</v>
      </c>
      <c r="H1722" s="9">
        <f t="shared" si="20"/>
        <v>3600000</v>
      </c>
      <c r="I1722" s="10"/>
    </row>
    <row r="1723" spans="1:9" ht="14.25" customHeight="1">
      <c r="A1723" s="6" t="str">
        <f t="shared" si="18"/>
        <v>Boyolali_MOJOLEGI</v>
      </c>
      <c r="B1723" s="11" t="s">
        <v>1370</v>
      </c>
      <c r="C1723" s="11" t="s">
        <v>1480</v>
      </c>
      <c r="D1723" s="11">
        <v>17.7</v>
      </c>
      <c r="E1723" s="7">
        <f>VLOOKUP(A1723, Sheet2!$A$2:$K$8265, 11)</f>
        <v>111.2928</v>
      </c>
      <c r="F1723" s="7">
        <f t="shared" si="19"/>
        <v>2.2124999999999999</v>
      </c>
      <c r="G1723" s="8">
        <v>200000</v>
      </c>
      <c r="H1723" s="9">
        <f t="shared" si="20"/>
        <v>3600000</v>
      </c>
      <c r="I1723" s="10"/>
    </row>
    <row r="1724" spans="1:9" ht="14.25" customHeight="1">
      <c r="A1724" s="6" t="str">
        <f t="shared" si="18"/>
        <v>Boyolali_MOJOSARI</v>
      </c>
      <c r="B1724" s="11" t="s">
        <v>1370</v>
      </c>
      <c r="C1724" s="11" t="s">
        <v>1093</v>
      </c>
      <c r="D1724" s="11">
        <v>17.7</v>
      </c>
      <c r="E1724" s="7">
        <f>VLOOKUP(A1724, Sheet2!$A$2:$K$8265, 11)</f>
        <v>111.2928</v>
      </c>
      <c r="F1724" s="7">
        <f t="shared" si="19"/>
        <v>2.2124999999999999</v>
      </c>
      <c r="G1724" s="8">
        <v>200000</v>
      </c>
      <c r="H1724" s="9">
        <f t="shared" si="20"/>
        <v>3600000</v>
      </c>
      <c r="I1724" s="10"/>
    </row>
    <row r="1725" spans="1:9" ht="14.25" customHeight="1">
      <c r="A1725" s="6" t="str">
        <f t="shared" si="18"/>
        <v>Boyolali_MOJOSONGO</v>
      </c>
      <c r="B1725" s="11" t="s">
        <v>1370</v>
      </c>
      <c r="C1725" s="11" t="s">
        <v>1481</v>
      </c>
      <c r="D1725" s="11">
        <v>17.7</v>
      </c>
      <c r="E1725" s="7">
        <f>VLOOKUP(A1725, Sheet2!$A$2:$K$8265, 11)</f>
        <v>111.2928</v>
      </c>
      <c r="F1725" s="7">
        <f t="shared" si="19"/>
        <v>2.2124999999999999</v>
      </c>
      <c r="G1725" s="8">
        <v>200000</v>
      </c>
      <c r="H1725" s="9">
        <f t="shared" si="20"/>
        <v>3600000</v>
      </c>
      <c r="I1725" s="10"/>
    </row>
    <row r="1726" spans="1:9" ht="14.25" customHeight="1">
      <c r="A1726" s="6" t="str">
        <f t="shared" si="18"/>
        <v>Boyolali_MRIYAN</v>
      </c>
      <c r="B1726" s="11" t="s">
        <v>1370</v>
      </c>
      <c r="C1726" s="11" t="s">
        <v>1482</v>
      </c>
      <c r="D1726" s="11">
        <v>17.7</v>
      </c>
      <c r="E1726" s="7">
        <f>VLOOKUP(A1726, Sheet2!$A$2:$K$8265, 11)</f>
        <v>111.2928</v>
      </c>
      <c r="F1726" s="7">
        <f t="shared" si="19"/>
        <v>2.2124999999999999</v>
      </c>
      <c r="G1726" s="8">
        <v>200000</v>
      </c>
      <c r="H1726" s="9">
        <f t="shared" si="20"/>
        <v>3600000</v>
      </c>
      <c r="I1726" s="10"/>
    </row>
    <row r="1727" spans="1:9" ht="14.25" customHeight="1">
      <c r="A1727" s="6" t="str">
        <f t="shared" si="18"/>
        <v>Boyolali_MUDAL</v>
      </c>
      <c r="B1727" s="11" t="s">
        <v>1370</v>
      </c>
      <c r="C1727" s="11" t="s">
        <v>1483</v>
      </c>
      <c r="D1727" s="11">
        <v>17.7</v>
      </c>
      <c r="E1727" s="7">
        <f>VLOOKUP(A1727, Sheet2!$A$2:$K$8265, 11)</f>
        <v>111.2928</v>
      </c>
      <c r="F1727" s="7">
        <f t="shared" si="19"/>
        <v>2.2124999999999999</v>
      </c>
      <c r="G1727" s="8">
        <v>200000</v>
      </c>
      <c r="H1727" s="9">
        <f t="shared" si="20"/>
        <v>3600000</v>
      </c>
      <c r="I1727" s="10"/>
    </row>
    <row r="1728" spans="1:9" ht="14.25" customHeight="1">
      <c r="A1728" s="6" t="str">
        <f t="shared" si="18"/>
        <v>Boyolali_MUKIRAN</v>
      </c>
      <c r="B1728" s="11" t="s">
        <v>1370</v>
      </c>
      <c r="C1728" s="11" t="s">
        <v>1484</v>
      </c>
      <c r="D1728" s="11">
        <v>10.51</v>
      </c>
      <c r="E1728" s="7">
        <f>VLOOKUP(A1728, Sheet2!$A$2:$K$8265, 11)</f>
        <v>111.2928</v>
      </c>
      <c r="F1728" s="7">
        <f t="shared" si="19"/>
        <v>1.31375</v>
      </c>
      <c r="G1728" s="8">
        <v>200000</v>
      </c>
      <c r="H1728" s="9">
        <f t="shared" si="20"/>
        <v>2200000</v>
      </c>
      <c r="I1728" s="10"/>
    </row>
    <row r="1729" spans="1:9" ht="14.25" customHeight="1">
      <c r="A1729" s="6" t="str">
        <f t="shared" si="18"/>
        <v>Boyolali_MUNCAR</v>
      </c>
      <c r="B1729" s="11" t="s">
        <v>1370</v>
      </c>
      <c r="C1729" s="11" t="s">
        <v>1485</v>
      </c>
      <c r="D1729" s="11">
        <v>10.51</v>
      </c>
      <c r="E1729" s="7">
        <f>VLOOKUP(A1729, Sheet2!$A$2:$K$8265, 11)</f>
        <v>111.2928</v>
      </c>
      <c r="F1729" s="7">
        <f t="shared" si="19"/>
        <v>1.31375</v>
      </c>
      <c r="G1729" s="8">
        <v>200000</v>
      </c>
      <c r="H1729" s="9">
        <f t="shared" si="20"/>
        <v>2200000</v>
      </c>
      <c r="I1729" s="10"/>
    </row>
    <row r="1730" spans="1:9" ht="14.25" customHeight="1">
      <c r="A1730" s="6" t="str">
        <f t="shared" si="18"/>
        <v>Boyolali_MUNDU</v>
      </c>
      <c r="B1730" s="11" t="s">
        <v>1370</v>
      </c>
      <c r="C1730" s="11" t="s">
        <v>323</v>
      </c>
      <c r="D1730" s="11">
        <v>8.89</v>
      </c>
      <c r="E1730" s="7">
        <f>VLOOKUP(A1730, Sheet2!$A$2:$K$8265, 11)</f>
        <v>111.2928</v>
      </c>
      <c r="F1730" s="7">
        <f t="shared" si="19"/>
        <v>1.1112500000000001</v>
      </c>
      <c r="G1730" s="8">
        <v>200000</v>
      </c>
      <c r="H1730" s="9">
        <f t="shared" si="20"/>
        <v>1800000</v>
      </c>
      <c r="I1730" s="10"/>
    </row>
    <row r="1731" spans="1:9" ht="14.25" customHeight="1">
      <c r="A1731" s="6" t="str">
        <f t="shared" si="18"/>
        <v>Boyolali_MUNGGUR</v>
      </c>
      <c r="B1731" s="11" t="s">
        <v>1370</v>
      </c>
      <c r="C1731" s="11" t="s">
        <v>1486</v>
      </c>
      <c r="D1731" s="11">
        <v>17.7</v>
      </c>
      <c r="E1731" s="7">
        <f>VLOOKUP(A1731, Sheet2!$A$2:$K$8265, 11)</f>
        <v>111.2928</v>
      </c>
      <c r="F1731" s="7">
        <f t="shared" si="19"/>
        <v>2.2124999999999999</v>
      </c>
      <c r="G1731" s="8">
        <v>200000</v>
      </c>
      <c r="H1731" s="9">
        <f t="shared" si="20"/>
        <v>3600000</v>
      </c>
      <c r="I1731" s="10"/>
    </row>
    <row r="1732" spans="1:9" ht="14.25" customHeight="1">
      <c r="A1732" s="6" t="str">
        <f t="shared" si="18"/>
        <v>Boyolali_MUSUK</v>
      </c>
      <c r="B1732" s="11" t="s">
        <v>1370</v>
      </c>
      <c r="C1732" s="11" t="s">
        <v>1487</v>
      </c>
      <c r="D1732" s="11">
        <v>17.7</v>
      </c>
      <c r="E1732" s="7">
        <f>VLOOKUP(A1732, Sheet2!$A$2:$K$8265, 11)</f>
        <v>111.2928</v>
      </c>
      <c r="F1732" s="7">
        <f t="shared" si="19"/>
        <v>2.2124999999999999</v>
      </c>
      <c r="G1732" s="8">
        <v>200000</v>
      </c>
      <c r="H1732" s="9">
        <f t="shared" si="20"/>
        <v>3600000</v>
      </c>
      <c r="I1732" s="10"/>
    </row>
    <row r="1733" spans="1:9" ht="14.25" customHeight="1">
      <c r="A1733" s="6" t="str">
        <f t="shared" si="18"/>
        <v>Boyolali_NEPEN</v>
      </c>
      <c r="B1733" s="11" t="s">
        <v>1370</v>
      </c>
      <c r="C1733" s="11" t="s">
        <v>1488</v>
      </c>
      <c r="D1733" s="11">
        <v>17.7</v>
      </c>
      <c r="E1733" s="7">
        <f>VLOOKUP(A1733, Sheet2!$A$2:$K$8265, 11)</f>
        <v>111.2928</v>
      </c>
      <c r="F1733" s="7">
        <f t="shared" si="19"/>
        <v>2.2124999999999999</v>
      </c>
      <c r="G1733" s="8">
        <v>200000</v>
      </c>
      <c r="H1733" s="9">
        <f t="shared" si="20"/>
        <v>3600000</v>
      </c>
      <c r="I1733" s="10"/>
    </row>
    <row r="1734" spans="1:9" ht="14.25" customHeight="1">
      <c r="A1734" s="6" t="str">
        <f t="shared" si="18"/>
        <v>Boyolali_NGADIROJO</v>
      </c>
      <c r="B1734" s="11" t="s">
        <v>1370</v>
      </c>
      <c r="C1734" s="11" t="s">
        <v>1489</v>
      </c>
      <c r="D1734" s="11">
        <v>17.7</v>
      </c>
      <c r="E1734" s="7">
        <f>VLOOKUP(A1734, Sheet2!$A$2:$K$8265, 11)</f>
        <v>111.2928</v>
      </c>
      <c r="F1734" s="7">
        <f t="shared" si="19"/>
        <v>2.2124999999999999</v>
      </c>
      <c r="G1734" s="8">
        <v>200000</v>
      </c>
      <c r="H1734" s="9">
        <f t="shared" si="20"/>
        <v>3600000</v>
      </c>
      <c r="I1734" s="10"/>
    </row>
    <row r="1735" spans="1:9" ht="14.25" customHeight="1">
      <c r="A1735" s="6" t="str">
        <f t="shared" si="18"/>
        <v>Boyolali_NGAGLIK</v>
      </c>
      <c r="B1735" s="11" t="s">
        <v>1370</v>
      </c>
      <c r="C1735" s="11" t="s">
        <v>668</v>
      </c>
      <c r="D1735" s="11">
        <v>17.7</v>
      </c>
      <c r="E1735" s="7">
        <f>VLOOKUP(A1735, Sheet2!$A$2:$K$8265, 11)</f>
        <v>111.2928</v>
      </c>
      <c r="F1735" s="7">
        <f t="shared" si="19"/>
        <v>2.2124999999999999</v>
      </c>
      <c r="G1735" s="8">
        <v>200000</v>
      </c>
      <c r="H1735" s="9">
        <f t="shared" si="20"/>
        <v>3600000</v>
      </c>
      <c r="I1735" s="10"/>
    </row>
    <row r="1736" spans="1:9" ht="14.25" customHeight="1">
      <c r="A1736" s="6" t="str">
        <f t="shared" si="18"/>
        <v>Boyolali_NGAGRONG</v>
      </c>
      <c r="B1736" s="11" t="s">
        <v>1370</v>
      </c>
      <c r="C1736" s="11" t="s">
        <v>1490</v>
      </c>
      <c r="D1736" s="11">
        <v>17.7</v>
      </c>
      <c r="E1736" s="7">
        <f>VLOOKUP(A1736, Sheet2!$A$2:$K$8265, 11)</f>
        <v>111.2928</v>
      </c>
      <c r="F1736" s="7">
        <f t="shared" si="19"/>
        <v>2.2124999999999999</v>
      </c>
      <c r="G1736" s="8">
        <v>200000</v>
      </c>
      <c r="H1736" s="9">
        <f t="shared" si="20"/>
        <v>3600000</v>
      </c>
      <c r="I1736" s="10"/>
    </row>
    <row r="1737" spans="1:9" ht="14.25" customHeight="1">
      <c r="A1737" s="6" t="str">
        <f t="shared" si="18"/>
        <v>Boyolali_NGAMPON</v>
      </c>
      <c r="B1737" s="11" t="s">
        <v>1370</v>
      </c>
      <c r="C1737" s="11" t="s">
        <v>1215</v>
      </c>
      <c r="D1737" s="11">
        <v>17.7</v>
      </c>
      <c r="E1737" s="7">
        <f>VLOOKUP(A1737, Sheet2!$A$2:$K$8265, 11)</f>
        <v>111.2928</v>
      </c>
      <c r="F1737" s="7">
        <f t="shared" si="19"/>
        <v>2.2124999999999999</v>
      </c>
      <c r="G1737" s="8">
        <v>200000</v>
      </c>
      <c r="H1737" s="9">
        <f t="shared" si="20"/>
        <v>3600000</v>
      </c>
      <c r="I1737" s="10"/>
    </row>
    <row r="1738" spans="1:9" ht="14.25" customHeight="1">
      <c r="A1738" s="6" t="str">
        <f t="shared" si="18"/>
        <v>Boyolali_NGARGOLOKA</v>
      </c>
      <c r="B1738" s="11" t="s">
        <v>1370</v>
      </c>
      <c r="C1738" s="11" t="s">
        <v>1491</v>
      </c>
      <c r="D1738" s="11">
        <v>17.7</v>
      </c>
      <c r="E1738" s="7">
        <f>VLOOKUP(A1738, Sheet2!$A$2:$K$8265, 11)</f>
        <v>111.2928</v>
      </c>
      <c r="F1738" s="7">
        <f t="shared" si="19"/>
        <v>2.2124999999999999</v>
      </c>
      <c r="G1738" s="8">
        <v>200000</v>
      </c>
      <c r="H1738" s="9">
        <f t="shared" si="20"/>
        <v>3600000</v>
      </c>
      <c r="I1738" s="10"/>
    </row>
    <row r="1739" spans="1:9" ht="14.25" customHeight="1">
      <c r="A1739" s="6" t="str">
        <f t="shared" si="18"/>
        <v>Boyolali_NGARGOREJO</v>
      </c>
      <c r="B1739" s="11" t="s">
        <v>1370</v>
      </c>
      <c r="C1739" s="11" t="s">
        <v>1492</v>
      </c>
      <c r="D1739" s="11">
        <v>17.7</v>
      </c>
      <c r="E1739" s="7">
        <f>VLOOKUP(A1739, Sheet2!$A$2:$K$8265, 11)</f>
        <v>111.2928</v>
      </c>
      <c r="F1739" s="7">
        <f t="shared" si="19"/>
        <v>2.2124999999999999</v>
      </c>
      <c r="G1739" s="8">
        <v>200000</v>
      </c>
      <c r="H1739" s="9">
        <f t="shared" si="20"/>
        <v>3600000</v>
      </c>
      <c r="I1739" s="10"/>
    </row>
    <row r="1740" spans="1:9" ht="14.25" customHeight="1">
      <c r="A1740" s="6" t="str">
        <f t="shared" si="18"/>
        <v>Boyolali_NGARGOSARI</v>
      </c>
      <c r="B1740" s="11" t="s">
        <v>1370</v>
      </c>
      <c r="C1740" s="11" t="s">
        <v>1102</v>
      </c>
      <c r="D1740" s="11">
        <v>17.7</v>
      </c>
      <c r="E1740" s="7">
        <f>VLOOKUP(A1740, Sheet2!$A$2:$K$8265, 11)</f>
        <v>111.2928</v>
      </c>
      <c r="F1740" s="7">
        <f t="shared" si="19"/>
        <v>2.2124999999999999</v>
      </c>
      <c r="G1740" s="8">
        <v>200000</v>
      </c>
      <c r="H1740" s="9">
        <f t="shared" si="20"/>
        <v>3600000</v>
      </c>
      <c r="I1740" s="10"/>
    </row>
    <row r="1741" spans="1:9" ht="14.25" customHeight="1">
      <c r="A1741" s="6" t="str">
        <f t="shared" si="18"/>
        <v>Boyolali_NGARU-ARU</v>
      </c>
      <c r="B1741" s="11" t="s">
        <v>1370</v>
      </c>
      <c r="C1741" s="11" t="s">
        <v>1493</v>
      </c>
      <c r="D1741" s="11">
        <v>17.7</v>
      </c>
      <c r="E1741" s="7">
        <f>VLOOKUP(A1741, Sheet2!$A$2:$K$8265, 11)</f>
        <v>111.2928</v>
      </c>
      <c r="F1741" s="7">
        <f t="shared" si="19"/>
        <v>2.2124999999999999</v>
      </c>
      <c r="G1741" s="8">
        <v>200000</v>
      </c>
      <c r="H1741" s="9">
        <f t="shared" si="20"/>
        <v>3600000</v>
      </c>
      <c r="I1741" s="10"/>
    </row>
    <row r="1742" spans="1:9" ht="14.25" customHeight="1">
      <c r="A1742" s="6" t="str">
        <f t="shared" si="18"/>
        <v>Boyolali_NGASEM</v>
      </c>
      <c r="B1742" s="11" t="s">
        <v>1370</v>
      </c>
      <c r="C1742" s="11" t="s">
        <v>1494</v>
      </c>
      <c r="D1742" s="11">
        <v>21.59</v>
      </c>
      <c r="E1742" s="7">
        <f>VLOOKUP(A1742, Sheet2!$A$2:$K$8265, 11)</f>
        <v>111.2928</v>
      </c>
      <c r="F1742" s="7">
        <f t="shared" si="19"/>
        <v>2.69875</v>
      </c>
      <c r="G1742" s="8">
        <v>200000</v>
      </c>
      <c r="H1742" s="9">
        <f t="shared" si="20"/>
        <v>4400000</v>
      </c>
      <c r="I1742" s="10"/>
    </row>
    <row r="1743" spans="1:9" ht="14.25" customHeight="1">
      <c r="A1743" s="6" t="str">
        <f t="shared" si="18"/>
        <v>Boyolali_NGASINAN</v>
      </c>
      <c r="B1743" s="11" t="s">
        <v>1370</v>
      </c>
      <c r="C1743" s="11" t="s">
        <v>1495</v>
      </c>
      <c r="D1743" s="11">
        <v>10.51</v>
      </c>
      <c r="E1743" s="7">
        <f>VLOOKUP(A1743, Sheet2!$A$2:$K$8265, 11)</f>
        <v>111.2928</v>
      </c>
      <c r="F1743" s="7">
        <f t="shared" si="19"/>
        <v>1.31375</v>
      </c>
      <c r="G1743" s="8">
        <v>200000</v>
      </c>
      <c r="H1743" s="9">
        <f t="shared" si="20"/>
        <v>2200000</v>
      </c>
      <c r="I1743" s="10"/>
    </row>
    <row r="1744" spans="1:9" ht="14.25" customHeight="1">
      <c r="A1744" s="6" t="str">
        <f t="shared" si="18"/>
        <v>Boyolali_NGEMPLAK</v>
      </c>
      <c r="B1744" s="11" t="s">
        <v>1370</v>
      </c>
      <c r="C1744" s="11" t="s">
        <v>1496</v>
      </c>
      <c r="D1744" s="11">
        <v>8.89</v>
      </c>
      <c r="E1744" s="7">
        <f>VLOOKUP(A1744, Sheet2!$A$2:$K$8265, 11)</f>
        <v>111.2928</v>
      </c>
      <c r="F1744" s="7">
        <f t="shared" si="19"/>
        <v>1.1112500000000001</v>
      </c>
      <c r="G1744" s="8">
        <v>200000</v>
      </c>
      <c r="H1744" s="9">
        <f t="shared" si="20"/>
        <v>1800000</v>
      </c>
      <c r="I1744" s="10"/>
    </row>
    <row r="1745" spans="1:9" ht="14.25" customHeight="1">
      <c r="A1745" s="6" t="str">
        <f t="shared" si="18"/>
        <v>Boyolali_NGENDEN</v>
      </c>
      <c r="B1745" s="11" t="s">
        <v>1370</v>
      </c>
      <c r="C1745" s="11" t="s">
        <v>1497</v>
      </c>
      <c r="D1745" s="11">
        <v>17.7</v>
      </c>
      <c r="E1745" s="7">
        <f>VLOOKUP(A1745, Sheet2!$A$2:$K$8265, 11)</f>
        <v>111.2928</v>
      </c>
      <c r="F1745" s="7">
        <f t="shared" si="19"/>
        <v>2.2124999999999999</v>
      </c>
      <c r="G1745" s="8">
        <v>200000</v>
      </c>
      <c r="H1745" s="9">
        <f t="shared" si="20"/>
        <v>3600000</v>
      </c>
      <c r="I1745" s="10"/>
    </row>
    <row r="1746" spans="1:9" ht="14.25" customHeight="1">
      <c r="A1746" s="6" t="str">
        <f t="shared" si="18"/>
        <v>Boyolali_NGLEMBU</v>
      </c>
      <c r="B1746" s="11" t="s">
        <v>1370</v>
      </c>
      <c r="C1746" s="11" t="s">
        <v>1498</v>
      </c>
      <c r="D1746" s="11">
        <v>17.7</v>
      </c>
      <c r="E1746" s="7">
        <f>VLOOKUP(A1746, Sheet2!$A$2:$K$8265, 11)</f>
        <v>111.2928</v>
      </c>
      <c r="F1746" s="7">
        <f t="shared" si="19"/>
        <v>2.2124999999999999</v>
      </c>
      <c r="G1746" s="8">
        <v>200000</v>
      </c>
      <c r="H1746" s="9">
        <f t="shared" si="20"/>
        <v>3600000</v>
      </c>
      <c r="I1746" s="10"/>
    </row>
    <row r="1747" spans="1:9" ht="14.25" customHeight="1">
      <c r="A1747" s="6" t="str">
        <f t="shared" si="18"/>
        <v>Boyolali_PAGER</v>
      </c>
      <c r="B1747" s="11" t="s">
        <v>1370</v>
      </c>
      <c r="C1747" s="11" t="s">
        <v>1499</v>
      </c>
      <c r="D1747" s="11">
        <v>10.51</v>
      </c>
      <c r="E1747" s="7">
        <f>VLOOKUP(A1747, Sheet2!$A$2:$K$8265, 11)</f>
        <v>111.2928</v>
      </c>
      <c r="F1747" s="7">
        <f t="shared" si="19"/>
        <v>1.31375</v>
      </c>
      <c r="G1747" s="8">
        <v>200000</v>
      </c>
      <c r="H1747" s="9">
        <f t="shared" si="20"/>
        <v>2200000</v>
      </c>
      <c r="I1747" s="10"/>
    </row>
    <row r="1748" spans="1:9" ht="14.25" customHeight="1">
      <c r="A1748" s="6" t="str">
        <f t="shared" si="18"/>
        <v>Boyolali_PAGERJURANG</v>
      </c>
      <c r="B1748" s="11" t="s">
        <v>1370</v>
      </c>
      <c r="C1748" s="11" t="s">
        <v>1500</v>
      </c>
      <c r="D1748" s="11">
        <v>17.7</v>
      </c>
      <c r="E1748" s="7">
        <f>VLOOKUP(A1748, Sheet2!$A$2:$K$8265, 11)</f>
        <v>111.2928</v>
      </c>
      <c r="F1748" s="7">
        <f t="shared" si="19"/>
        <v>2.2124999999999999</v>
      </c>
      <c r="G1748" s="8">
        <v>200000</v>
      </c>
      <c r="H1748" s="9">
        <f t="shared" si="20"/>
        <v>3600000</v>
      </c>
      <c r="I1748" s="10"/>
    </row>
    <row r="1749" spans="1:9" ht="14.25" customHeight="1">
      <c r="A1749" s="6" t="str">
        <f t="shared" si="18"/>
        <v>Boyolali_PANGGANG</v>
      </c>
      <c r="B1749" s="11" t="s">
        <v>1370</v>
      </c>
      <c r="C1749" s="11" t="s">
        <v>1501</v>
      </c>
      <c r="D1749" s="11">
        <v>8.89</v>
      </c>
      <c r="E1749" s="7">
        <f>VLOOKUP(A1749, Sheet2!$A$2:$K$8265, 11)</f>
        <v>111.2928</v>
      </c>
      <c r="F1749" s="7">
        <f t="shared" si="19"/>
        <v>1.1112500000000001</v>
      </c>
      <c r="G1749" s="8">
        <v>200000</v>
      </c>
      <c r="H1749" s="9">
        <f t="shared" si="20"/>
        <v>1800000</v>
      </c>
      <c r="I1749" s="10"/>
    </row>
    <row r="1750" spans="1:9" ht="14.25" customHeight="1">
      <c r="A1750" s="6" t="str">
        <f t="shared" si="18"/>
        <v>Boyolali_PAPRINGAN</v>
      </c>
      <c r="B1750" s="11" t="s">
        <v>1370</v>
      </c>
      <c r="C1750" s="11" t="s">
        <v>1502</v>
      </c>
      <c r="D1750" s="11">
        <v>10.51</v>
      </c>
      <c r="E1750" s="7">
        <f>VLOOKUP(A1750, Sheet2!$A$2:$K$8265, 11)</f>
        <v>111.2928</v>
      </c>
      <c r="F1750" s="7">
        <f t="shared" si="19"/>
        <v>1.31375</v>
      </c>
      <c r="G1750" s="8">
        <v>200000</v>
      </c>
      <c r="H1750" s="9">
        <f t="shared" si="20"/>
        <v>2200000</v>
      </c>
      <c r="I1750" s="10"/>
    </row>
    <row r="1751" spans="1:9" ht="14.25" customHeight="1">
      <c r="A1751" s="6" t="str">
        <f t="shared" si="18"/>
        <v>Boyolali_PARAS</v>
      </c>
      <c r="B1751" s="11" t="s">
        <v>1370</v>
      </c>
      <c r="C1751" s="11" t="s">
        <v>1503</v>
      </c>
      <c r="D1751" s="11">
        <v>17.7</v>
      </c>
      <c r="E1751" s="7">
        <f>VLOOKUP(A1751, Sheet2!$A$2:$K$8265, 11)</f>
        <v>111.2928</v>
      </c>
      <c r="F1751" s="7">
        <f t="shared" si="19"/>
        <v>2.2124999999999999</v>
      </c>
      <c r="G1751" s="8">
        <v>200000</v>
      </c>
      <c r="H1751" s="9">
        <f t="shared" si="20"/>
        <v>3600000</v>
      </c>
      <c r="I1751" s="10"/>
    </row>
    <row r="1752" spans="1:9" ht="14.25" customHeight="1">
      <c r="A1752" s="6" t="str">
        <f t="shared" si="18"/>
        <v>Boyolali_PATEMON</v>
      </c>
      <c r="B1752" s="11" t="s">
        <v>1370</v>
      </c>
      <c r="C1752" s="11" t="s">
        <v>1504</v>
      </c>
      <c r="D1752" s="11">
        <v>10.51</v>
      </c>
      <c r="E1752" s="7">
        <f>VLOOKUP(A1752, Sheet2!$A$2:$K$8265, 11)</f>
        <v>111.2928</v>
      </c>
      <c r="F1752" s="7">
        <f t="shared" si="19"/>
        <v>1.31375</v>
      </c>
      <c r="G1752" s="8">
        <v>200000</v>
      </c>
      <c r="H1752" s="9">
        <f t="shared" si="20"/>
        <v>2200000</v>
      </c>
      <c r="I1752" s="10"/>
    </row>
    <row r="1753" spans="1:9" ht="14.25" customHeight="1">
      <c r="A1753" s="6" t="str">
        <f t="shared" si="18"/>
        <v>Boyolali_PAYUNGAN</v>
      </c>
      <c r="B1753" s="11" t="s">
        <v>1370</v>
      </c>
      <c r="C1753" s="11" t="s">
        <v>1505</v>
      </c>
      <c r="D1753" s="11">
        <v>10.51</v>
      </c>
      <c r="E1753" s="7">
        <f>VLOOKUP(A1753, Sheet2!$A$2:$K$8265, 11)</f>
        <v>111.2928</v>
      </c>
      <c r="F1753" s="7">
        <f t="shared" si="19"/>
        <v>1.31375</v>
      </c>
      <c r="G1753" s="8">
        <v>200000</v>
      </c>
      <c r="H1753" s="9">
        <f t="shared" si="20"/>
        <v>2200000</v>
      </c>
      <c r="I1753" s="10"/>
    </row>
    <row r="1754" spans="1:9" ht="14.25" customHeight="1">
      <c r="A1754" s="6" t="str">
        <f t="shared" si="18"/>
        <v>Boyolali_PELEM</v>
      </c>
      <c r="B1754" s="11" t="s">
        <v>1370</v>
      </c>
      <c r="C1754" s="11" t="s">
        <v>684</v>
      </c>
      <c r="D1754" s="11">
        <v>17.7</v>
      </c>
      <c r="E1754" s="7">
        <f>VLOOKUP(A1754, Sheet2!$A$2:$K$8265, 11)</f>
        <v>111.2928</v>
      </c>
      <c r="F1754" s="7">
        <f t="shared" si="19"/>
        <v>2.2124999999999999</v>
      </c>
      <c r="G1754" s="8">
        <v>200000</v>
      </c>
      <c r="H1754" s="9">
        <f t="shared" si="20"/>
        <v>3600000</v>
      </c>
      <c r="I1754" s="10"/>
    </row>
    <row r="1755" spans="1:9" ht="14.25" customHeight="1">
      <c r="A1755" s="6" t="str">
        <f t="shared" si="18"/>
        <v>Boyolali_PENGGUNG</v>
      </c>
      <c r="B1755" s="11" t="s">
        <v>1370</v>
      </c>
      <c r="C1755" s="11" t="s">
        <v>1506</v>
      </c>
      <c r="D1755" s="11">
        <v>17.7</v>
      </c>
      <c r="E1755" s="7">
        <f>VLOOKUP(A1755, Sheet2!$A$2:$K$8265, 11)</f>
        <v>111.2928</v>
      </c>
      <c r="F1755" s="7">
        <f t="shared" si="19"/>
        <v>2.2124999999999999</v>
      </c>
      <c r="G1755" s="8">
        <v>200000</v>
      </c>
      <c r="H1755" s="9">
        <f t="shared" si="20"/>
        <v>3600000</v>
      </c>
      <c r="I1755" s="10"/>
    </row>
    <row r="1756" spans="1:9" ht="14.25" customHeight="1">
      <c r="A1756" s="6" t="str">
        <f t="shared" si="18"/>
        <v>Boyolali_PENGKOL</v>
      </c>
      <c r="B1756" s="11" t="s">
        <v>1370</v>
      </c>
      <c r="C1756" s="11" t="s">
        <v>685</v>
      </c>
      <c r="D1756" s="11">
        <v>17.7</v>
      </c>
      <c r="E1756" s="7">
        <f>VLOOKUP(A1756, Sheet2!$A$2:$K$8265, 11)</f>
        <v>111.2928</v>
      </c>
      <c r="F1756" s="7">
        <f t="shared" si="19"/>
        <v>2.2124999999999999</v>
      </c>
      <c r="G1756" s="8">
        <v>200000</v>
      </c>
      <c r="H1756" s="9">
        <f t="shared" si="20"/>
        <v>3600000</v>
      </c>
      <c r="I1756" s="10"/>
    </row>
    <row r="1757" spans="1:9" ht="14.25" customHeight="1">
      <c r="A1757" s="6" t="str">
        <f t="shared" si="18"/>
        <v>Boyolali_PENTUR</v>
      </c>
      <c r="B1757" s="11" t="s">
        <v>1370</v>
      </c>
      <c r="C1757" s="11" t="s">
        <v>1507</v>
      </c>
      <c r="D1757" s="11">
        <v>17.7</v>
      </c>
      <c r="E1757" s="7">
        <f>VLOOKUP(A1757, Sheet2!$A$2:$K$8265, 11)</f>
        <v>111.2928</v>
      </c>
      <c r="F1757" s="7">
        <f t="shared" si="19"/>
        <v>2.2124999999999999</v>
      </c>
      <c r="G1757" s="8">
        <v>200000</v>
      </c>
      <c r="H1757" s="9">
        <f t="shared" si="20"/>
        <v>3600000</v>
      </c>
      <c r="I1757" s="10"/>
    </row>
    <row r="1758" spans="1:9" ht="14.25" customHeight="1">
      <c r="A1758" s="6" t="str">
        <f t="shared" si="18"/>
        <v>Boyolali_PINGGIR</v>
      </c>
      <c r="B1758" s="11" t="s">
        <v>1370</v>
      </c>
      <c r="C1758" s="11" t="s">
        <v>1508</v>
      </c>
      <c r="D1758" s="11">
        <v>17.7</v>
      </c>
      <c r="E1758" s="7">
        <f>VLOOKUP(A1758, Sheet2!$A$2:$K$8265, 11)</f>
        <v>111.2928</v>
      </c>
      <c r="F1758" s="7">
        <f t="shared" si="19"/>
        <v>2.2124999999999999</v>
      </c>
      <c r="G1758" s="8">
        <v>200000</v>
      </c>
      <c r="H1758" s="9">
        <f t="shared" si="20"/>
        <v>3600000</v>
      </c>
      <c r="I1758" s="10"/>
    </row>
    <row r="1759" spans="1:9" ht="14.25" customHeight="1">
      <c r="A1759" s="6" t="str">
        <f t="shared" si="18"/>
        <v>Boyolali_PLUMBON</v>
      </c>
      <c r="B1759" s="11" t="s">
        <v>1370</v>
      </c>
      <c r="C1759" s="11" t="s">
        <v>467</v>
      </c>
      <c r="D1759" s="11">
        <v>10.51</v>
      </c>
      <c r="E1759" s="7">
        <f>VLOOKUP(A1759, Sheet2!$A$2:$K$8265, 11)</f>
        <v>111.2928</v>
      </c>
      <c r="F1759" s="7">
        <f t="shared" si="19"/>
        <v>1.31375</v>
      </c>
      <c r="G1759" s="8">
        <v>200000</v>
      </c>
      <c r="H1759" s="9">
        <f t="shared" si="20"/>
        <v>2200000</v>
      </c>
      <c r="I1759" s="10"/>
    </row>
    <row r="1760" spans="1:9" ht="14.25" customHeight="1">
      <c r="A1760" s="6" t="str">
        <f t="shared" si="18"/>
        <v>Boyolali_POJOK</v>
      </c>
      <c r="B1760" s="11" t="s">
        <v>1370</v>
      </c>
      <c r="C1760" s="11" t="s">
        <v>1509</v>
      </c>
      <c r="D1760" s="11">
        <v>17.7</v>
      </c>
      <c r="E1760" s="7">
        <f>VLOOKUP(A1760, Sheet2!$A$2:$K$8265, 11)</f>
        <v>111.2928</v>
      </c>
      <c r="F1760" s="7">
        <f t="shared" si="19"/>
        <v>2.2124999999999999</v>
      </c>
      <c r="G1760" s="8">
        <v>200000</v>
      </c>
      <c r="H1760" s="9">
        <f t="shared" si="20"/>
        <v>3600000</v>
      </c>
      <c r="I1760" s="10"/>
    </row>
    <row r="1761" spans="1:9" ht="14.25" customHeight="1">
      <c r="A1761" s="6" t="str">
        <f t="shared" si="18"/>
        <v>Boyolali_POMAH</v>
      </c>
      <c r="B1761" s="11" t="s">
        <v>1370</v>
      </c>
      <c r="C1761" s="11" t="s">
        <v>1510</v>
      </c>
      <c r="D1761" s="11">
        <v>8.89</v>
      </c>
      <c r="E1761" s="7">
        <f>VLOOKUP(A1761, Sheet2!$A$2:$K$8265, 11)</f>
        <v>111.2928</v>
      </c>
      <c r="F1761" s="7">
        <f t="shared" si="19"/>
        <v>1.1112500000000001</v>
      </c>
      <c r="G1761" s="8">
        <v>200000</v>
      </c>
      <c r="H1761" s="9">
        <f t="shared" si="20"/>
        <v>1800000</v>
      </c>
      <c r="I1761" s="10"/>
    </row>
    <row r="1762" spans="1:9" ht="14.25" customHeight="1">
      <c r="A1762" s="6" t="str">
        <f t="shared" si="18"/>
        <v>Boyolali_PUCANGMILIRAN</v>
      </c>
      <c r="B1762" s="11" t="s">
        <v>1370</v>
      </c>
      <c r="C1762" s="11" t="s">
        <v>1511</v>
      </c>
      <c r="D1762" s="11">
        <v>8.89</v>
      </c>
      <c r="E1762" s="7">
        <f>VLOOKUP(A1762, Sheet2!$A$2:$K$8265, 11)</f>
        <v>111.2928</v>
      </c>
      <c r="F1762" s="7">
        <f t="shared" si="19"/>
        <v>1.1112500000000001</v>
      </c>
      <c r="G1762" s="8">
        <v>200000</v>
      </c>
      <c r="H1762" s="9">
        <f t="shared" si="20"/>
        <v>1800000</v>
      </c>
      <c r="I1762" s="10"/>
    </row>
    <row r="1763" spans="1:9" ht="14.25" customHeight="1">
      <c r="A1763" s="6" t="str">
        <f t="shared" si="18"/>
        <v>Boyolali_PULISEN</v>
      </c>
      <c r="B1763" s="11" t="s">
        <v>1370</v>
      </c>
      <c r="C1763" s="11" t="s">
        <v>1512</v>
      </c>
      <c r="D1763" s="11">
        <v>17.7</v>
      </c>
      <c r="E1763" s="7">
        <f>VLOOKUP(A1763, Sheet2!$A$2:$K$8265, 11)</f>
        <v>111.2928</v>
      </c>
      <c r="F1763" s="7">
        <f t="shared" si="19"/>
        <v>2.2124999999999999</v>
      </c>
      <c r="G1763" s="8">
        <v>200000</v>
      </c>
      <c r="H1763" s="9">
        <f t="shared" si="20"/>
        <v>3600000</v>
      </c>
      <c r="I1763" s="10"/>
    </row>
    <row r="1764" spans="1:9" ht="14.25" customHeight="1">
      <c r="A1764" s="6" t="str">
        <f t="shared" si="18"/>
        <v>Boyolali_PULUTAN</v>
      </c>
      <c r="B1764" s="11" t="s">
        <v>1370</v>
      </c>
      <c r="C1764" s="11" t="s">
        <v>831</v>
      </c>
      <c r="D1764" s="11">
        <v>17.7</v>
      </c>
      <c r="E1764" s="7">
        <f>VLOOKUP(A1764, Sheet2!$A$2:$K$8265, 11)</f>
        <v>111.2928</v>
      </c>
      <c r="F1764" s="7">
        <f t="shared" si="19"/>
        <v>2.2124999999999999</v>
      </c>
      <c r="G1764" s="8">
        <v>200000</v>
      </c>
      <c r="H1764" s="9">
        <f t="shared" si="20"/>
        <v>3600000</v>
      </c>
      <c r="I1764" s="10"/>
    </row>
    <row r="1765" spans="1:9" ht="14.25" customHeight="1">
      <c r="A1765" s="6" t="str">
        <f t="shared" si="18"/>
        <v>Boyolali_PURWOREJO</v>
      </c>
      <c r="B1765" s="11" t="s">
        <v>1370</v>
      </c>
      <c r="C1765" s="11" t="s">
        <v>477</v>
      </c>
      <c r="D1765" s="11">
        <v>10.51</v>
      </c>
      <c r="E1765" s="7">
        <f>VLOOKUP(A1765, Sheet2!$A$2:$K$8265, 11)</f>
        <v>111.2928</v>
      </c>
      <c r="F1765" s="7">
        <f t="shared" si="19"/>
        <v>1.31375</v>
      </c>
      <c r="G1765" s="8">
        <v>200000</v>
      </c>
      <c r="H1765" s="9">
        <f t="shared" si="20"/>
        <v>2200000</v>
      </c>
      <c r="I1765" s="10"/>
    </row>
    <row r="1766" spans="1:9" ht="14.25" customHeight="1">
      <c r="A1766" s="6" t="str">
        <f t="shared" si="18"/>
        <v>Boyolali_PUSPORENGGO</v>
      </c>
      <c r="B1766" s="11" t="s">
        <v>1370</v>
      </c>
      <c r="C1766" s="11" t="s">
        <v>1513</v>
      </c>
      <c r="D1766" s="11">
        <v>17.7</v>
      </c>
      <c r="E1766" s="7">
        <f>VLOOKUP(A1766, Sheet2!$A$2:$K$8265, 11)</f>
        <v>111.2928</v>
      </c>
      <c r="F1766" s="7">
        <f t="shared" si="19"/>
        <v>2.2124999999999999</v>
      </c>
      <c r="G1766" s="8">
        <v>200000</v>
      </c>
      <c r="H1766" s="9">
        <f t="shared" si="20"/>
        <v>3600000</v>
      </c>
      <c r="I1766" s="10"/>
    </row>
    <row r="1767" spans="1:9" ht="14.25" customHeight="1">
      <c r="A1767" s="6" t="str">
        <f t="shared" si="18"/>
        <v>Boyolali_RANDUSARI</v>
      </c>
      <c r="B1767" s="11" t="s">
        <v>1370</v>
      </c>
      <c r="C1767" s="11" t="s">
        <v>203</v>
      </c>
      <c r="D1767" s="11">
        <v>17.7</v>
      </c>
      <c r="E1767" s="7">
        <f>VLOOKUP(A1767, Sheet2!$A$2:$K$8265, 11)</f>
        <v>111.2928</v>
      </c>
      <c r="F1767" s="7">
        <f t="shared" si="19"/>
        <v>2.2124999999999999</v>
      </c>
      <c r="G1767" s="8">
        <v>200000</v>
      </c>
      <c r="H1767" s="9">
        <f t="shared" si="20"/>
        <v>3600000</v>
      </c>
      <c r="I1767" s="10"/>
    </row>
    <row r="1768" spans="1:9" ht="14.25" customHeight="1">
      <c r="A1768" s="6" t="str">
        <f t="shared" si="18"/>
        <v>Boyolali_REGUNUNG</v>
      </c>
      <c r="B1768" s="11" t="s">
        <v>1370</v>
      </c>
      <c r="C1768" s="11" t="s">
        <v>1514</v>
      </c>
      <c r="D1768" s="11">
        <v>10.51</v>
      </c>
      <c r="E1768" s="7">
        <f>VLOOKUP(A1768, Sheet2!$A$2:$K$8265, 11)</f>
        <v>111.2928</v>
      </c>
      <c r="F1768" s="7">
        <f t="shared" si="19"/>
        <v>1.31375</v>
      </c>
      <c r="G1768" s="8">
        <v>200000</v>
      </c>
      <c r="H1768" s="9">
        <f t="shared" si="20"/>
        <v>2200000</v>
      </c>
      <c r="I1768" s="10"/>
    </row>
    <row r="1769" spans="1:9" ht="14.25" customHeight="1">
      <c r="A1769" s="6" t="str">
        <f t="shared" si="18"/>
        <v>Boyolali_REKSOSARI</v>
      </c>
      <c r="B1769" s="11" t="s">
        <v>1370</v>
      </c>
      <c r="C1769" s="11" t="s">
        <v>1515</v>
      </c>
      <c r="D1769" s="11">
        <v>10.51</v>
      </c>
      <c r="E1769" s="7">
        <f>VLOOKUP(A1769, Sheet2!$A$2:$K$8265, 11)</f>
        <v>111.2928</v>
      </c>
      <c r="F1769" s="7">
        <f t="shared" si="19"/>
        <v>1.31375</v>
      </c>
      <c r="G1769" s="8">
        <v>200000</v>
      </c>
      <c r="H1769" s="9">
        <f t="shared" si="20"/>
        <v>2200000</v>
      </c>
      <c r="I1769" s="10"/>
    </row>
    <row r="1770" spans="1:9" ht="14.25" customHeight="1">
      <c r="A1770" s="6" t="str">
        <f t="shared" si="18"/>
        <v>Boyolali_RINGINLARIK</v>
      </c>
      <c r="B1770" s="11" t="s">
        <v>1370</v>
      </c>
      <c r="C1770" s="11" t="s">
        <v>1516</v>
      </c>
      <c r="D1770" s="11">
        <v>17.7</v>
      </c>
      <c r="E1770" s="7">
        <f>VLOOKUP(A1770, Sheet2!$A$2:$K$8265, 11)</f>
        <v>111.2928</v>
      </c>
      <c r="F1770" s="7">
        <f t="shared" si="19"/>
        <v>2.2124999999999999</v>
      </c>
      <c r="G1770" s="8">
        <v>200000</v>
      </c>
      <c r="H1770" s="9">
        <f t="shared" si="20"/>
        <v>3600000</v>
      </c>
      <c r="I1770" s="10"/>
    </row>
    <row r="1771" spans="1:9" ht="14.25" customHeight="1">
      <c r="A1771" s="6" t="str">
        <f t="shared" si="18"/>
        <v>Boyolali_ROGOMULYO</v>
      </c>
      <c r="B1771" s="11" t="s">
        <v>1370</v>
      </c>
      <c r="C1771" s="11" t="s">
        <v>1517</v>
      </c>
      <c r="D1771" s="11">
        <v>10.51</v>
      </c>
      <c r="E1771" s="7">
        <f>VLOOKUP(A1771, Sheet2!$A$2:$K$8265, 11)</f>
        <v>111.2928</v>
      </c>
      <c r="F1771" s="7">
        <f t="shared" si="19"/>
        <v>1.31375</v>
      </c>
      <c r="G1771" s="8">
        <v>200000</v>
      </c>
      <c r="H1771" s="9">
        <f t="shared" si="20"/>
        <v>2200000</v>
      </c>
      <c r="I1771" s="10"/>
    </row>
    <row r="1772" spans="1:9" ht="14.25" customHeight="1">
      <c r="A1772" s="6" t="str">
        <f t="shared" si="18"/>
        <v>Boyolali_SALAKAN</v>
      </c>
      <c r="B1772" s="11" t="s">
        <v>1370</v>
      </c>
      <c r="C1772" s="11" t="s">
        <v>1518</v>
      </c>
      <c r="D1772" s="11">
        <v>17.7</v>
      </c>
      <c r="E1772" s="7">
        <f>VLOOKUP(A1772, Sheet2!$A$2:$K$8265, 11)</f>
        <v>111.2928</v>
      </c>
      <c r="F1772" s="7">
        <f t="shared" si="19"/>
        <v>2.2124999999999999</v>
      </c>
      <c r="G1772" s="8">
        <v>200000</v>
      </c>
      <c r="H1772" s="9">
        <f t="shared" si="20"/>
        <v>3600000</v>
      </c>
      <c r="I1772" s="10"/>
    </row>
    <row r="1773" spans="1:9" ht="14.25" customHeight="1">
      <c r="A1773" s="6" t="str">
        <f t="shared" si="18"/>
        <v>Boyolali_SAMBI</v>
      </c>
      <c r="B1773" s="11" t="s">
        <v>1370</v>
      </c>
      <c r="C1773" s="11" t="s">
        <v>1519</v>
      </c>
      <c r="D1773" s="11">
        <v>17.7</v>
      </c>
      <c r="E1773" s="7">
        <f>VLOOKUP(A1773, Sheet2!$A$2:$K$8265, 11)</f>
        <v>111.2928</v>
      </c>
      <c r="F1773" s="7">
        <f t="shared" si="19"/>
        <v>2.2124999999999999</v>
      </c>
      <c r="G1773" s="8">
        <v>200000</v>
      </c>
      <c r="H1773" s="9">
        <f t="shared" si="20"/>
        <v>3600000</v>
      </c>
      <c r="I1773" s="10"/>
    </row>
    <row r="1774" spans="1:9" ht="14.25" customHeight="1">
      <c r="A1774" s="6" t="str">
        <f t="shared" si="18"/>
        <v>Boyolali_SAMIRAN</v>
      </c>
      <c r="B1774" s="11" t="s">
        <v>1370</v>
      </c>
      <c r="C1774" s="11" t="s">
        <v>1520</v>
      </c>
      <c r="D1774" s="11">
        <v>17.7</v>
      </c>
      <c r="E1774" s="7">
        <f>VLOOKUP(A1774, Sheet2!$A$2:$K$8265, 11)</f>
        <v>111.2928</v>
      </c>
      <c r="F1774" s="7">
        <f t="shared" si="19"/>
        <v>2.2124999999999999</v>
      </c>
      <c r="G1774" s="8">
        <v>200000</v>
      </c>
      <c r="H1774" s="9">
        <f t="shared" si="20"/>
        <v>3600000</v>
      </c>
      <c r="I1774" s="10"/>
    </row>
    <row r="1775" spans="1:9" ht="14.25" customHeight="1">
      <c r="A1775" s="6" t="str">
        <f t="shared" si="18"/>
        <v>Boyolali_SAMPETAN</v>
      </c>
      <c r="B1775" s="11" t="s">
        <v>1370</v>
      </c>
      <c r="C1775" s="11" t="s">
        <v>1521</v>
      </c>
      <c r="D1775" s="11">
        <v>17.7</v>
      </c>
      <c r="E1775" s="7">
        <f>VLOOKUP(A1775, Sheet2!$A$2:$K$8265, 11)</f>
        <v>111.2928</v>
      </c>
      <c r="F1775" s="7">
        <f t="shared" si="19"/>
        <v>2.2124999999999999</v>
      </c>
      <c r="G1775" s="8">
        <v>200000</v>
      </c>
      <c r="H1775" s="9">
        <f t="shared" si="20"/>
        <v>3600000</v>
      </c>
      <c r="I1775" s="10"/>
    </row>
    <row r="1776" spans="1:9" ht="14.25" customHeight="1">
      <c r="A1776" s="6" t="str">
        <f t="shared" si="18"/>
        <v>Boyolali_SANGGE</v>
      </c>
      <c r="B1776" s="11" t="s">
        <v>1370</v>
      </c>
      <c r="C1776" s="11" t="s">
        <v>1522</v>
      </c>
      <c r="D1776" s="11">
        <v>17.7</v>
      </c>
      <c r="E1776" s="7">
        <f>VLOOKUP(A1776, Sheet2!$A$2:$K$8265, 11)</f>
        <v>111.2928</v>
      </c>
      <c r="F1776" s="7">
        <f t="shared" si="19"/>
        <v>2.2124999999999999</v>
      </c>
      <c r="G1776" s="8">
        <v>200000</v>
      </c>
      <c r="H1776" s="9">
        <f t="shared" si="20"/>
        <v>3600000</v>
      </c>
      <c r="I1776" s="10"/>
    </row>
    <row r="1777" spans="1:9" ht="14.25" customHeight="1">
      <c r="A1777" s="6" t="str">
        <f t="shared" si="18"/>
        <v>Boyolali_SANGUP</v>
      </c>
      <c r="B1777" s="11" t="s">
        <v>1370</v>
      </c>
      <c r="C1777" s="11" t="s">
        <v>1523</v>
      </c>
      <c r="D1777" s="11">
        <v>17.7</v>
      </c>
      <c r="E1777" s="7">
        <f>VLOOKUP(A1777, Sheet2!$A$2:$K$8265, 11)</f>
        <v>111.2928</v>
      </c>
      <c r="F1777" s="7">
        <f t="shared" si="19"/>
        <v>2.2124999999999999</v>
      </c>
      <c r="G1777" s="8">
        <v>200000</v>
      </c>
      <c r="H1777" s="9">
        <f t="shared" si="20"/>
        <v>3600000</v>
      </c>
      <c r="I1777" s="10"/>
    </row>
    <row r="1778" spans="1:9" ht="14.25" customHeight="1">
      <c r="A1778" s="6" t="str">
        <f t="shared" si="18"/>
        <v>Boyolali_SELO</v>
      </c>
      <c r="B1778" s="11" t="s">
        <v>1370</v>
      </c>
      <c r="C1778" s="11" t="s">
        <v>487</v>
      </c>
      <c r="D1778" s="11">
        <v>17.7</v>
      </c>
      <c r="E1778" s="7">
        <f>VLOOKUP(A1778, Sheet2!$A$2:$K$8265, 11)</f>
        <v>111.2928</v>
      </c>
      <c r="F1778" s="7">
        <f t="shared" si="19"/>
        <v>2.2124999999999999</v>
      </c>
      <c r="G1778" s="8">
        <v>200000</v>
      </c>
      <c r="H1778" s="9">
        <f t="shared" si="20"/>
        <v>3600000</v>
      </c>
      <c r="I1778" s="10"/>
    </row>
    <row r="1779" spans="1:9" ht="14.25" customHeight="1">
      <c r="A1779" s="6" t="str">
        <f t="shared" si="18"/>
        <v>Boyolali_SELODOKO</v>
      </c>
      <c r="B1779" s="11" t="s">
        <v>1370</v>
      </c>
      <c r="C1779" s="11" t="s">
        <v>1524</v>
      </c>
      <c r="D1779" s="11">
        <v>17.7</v>
      </c>
      <c r="E1779" s="7">
        <f>VLOOKUP(A1779, Sheet2!$A$2:$K$8265, 11)</f>
        <v>111.2928</v>
      </c>
      <c r="F1779" s="7">
        <f t="shared" si="19"/>
        <v>2.2124999999999999</v>
      </c>
      <c r="G1779" s="8">
        <v>200000</v>
      </c>
      <c r="H1779" s="9">
        <f t="shared" si="20"/>
        <v>3600000</v>
      </c>
      <c r="I1779" s="10"/>
    </row>
    <row r="1780" spans="1:9" ht="14.25" customHeight="1">
      <c r="A1780" s="6" t="str">
        <f t="shared" si="18"/>
        <v>Boyolali_SEMPU</v>
      </c>
      <c r="B1780" s="11" t="s">
        <v>1370</v>
      </c>
      <c r="C1780" s="11" t="s">
        <v>490</v>
      </c>
      <c r="D1780" s="11">
        <v>17.7</v>
      </c>
      <c r="E1780" s="7">
        <f>VLOOKUP(A1780, Sheet2!$A$2:$K$8265, 11)</f>
        <v>111.2928</v>
      </c>
      <c r="F1780" s="7">
        <f t="shared" si="19"/>
        <v>2.2124999999999999</v>
      </c>
      <c r="G1780" s="8">
        <v>200000</v>
      </c>
      <c r="H1780" s="9">
        <f t="shared" si="20"/>
        <v>3600000</v>
      </c>
      <c r="I1780" s="10"/>
    </row>
    <row r="1781" spans="1:9" ht="14.25" customHeight="1">
      <c r="A1781" s="6" t="str">
        <f t="shared" si="18"/>
        <v>Boyolali_SEMPULUR</v>
      </c>
      <c r="B1781" s="11" t="s">
        <v>1370</v>
      </c>
      <c r="C1781" s="11" t="s">
        <v>1525</v>
      </c>
      <c r="D1781" s="11">
        <v>17.7</v>
      </c>
      <c r="E1781" s="7">
        <f>VLOOKUP(A1781, Sheet2!$A$2:$K$8265, 11)</f>
        <v>111.2928</v>
      </c>
      <c r="F1781" s="7">
        <f t="shared" si="19"/>
        <v>2.2124999999999999</v>
      </c>
      <c r="G1781" s="8">
        <v>200000</v>
      </c>
      <c r="H1781" s="9">
        <f t="shared" si="20"/>
        <v>3600000</v>
      </c>
      <c r="I1781" s="10"/>
    </row>
    <row r="1782" spans="1:9" ht="14.25" customHeight="1">
      <c r="A1782" s="6" t="str">
        <f t="shared" si="18"/>
        <v>Boyolali_SENDANG</v>
      </c>
      <c r="B1782" s="11" t="s">
        <v>1370</v>
      </c>
      <c r="C1782" s="11" t="s">
        <v>216</v>
      </c>
      <c r="D1782" s="11">
        <v>17.7</v>
      </c>
      <c r="E1782" s="7">
        <f>VLOOKUP(A1782, Sheet2!$A$2:$K$8265, 11)</f>
        <v>111.2928</v>
      </c>
      <c r="F1782" s="7">
        <f t="shared" si="19"/>
        <v>2.2124999999999999</v>
      </c>
      <c r="G1782" s="8">
        <v>200000</v>
      </c>
      <c r="H1782" s="9">
        <f t="shared" si="20"/>
        <v>3600000</v>
      </c>
      <c r="I1782" s="10"/>
    </row>
    <row r="1783" spans="1:9" ht="14.25" customHeight="1">
      <c r="A1783" s="6" t="str">
        <f t="shared" si="18"/>
        <v>Boyolali_SENDANGREJO</v>
      </c>
      <c r="B1783" s="11" t="s">
        <v>1370</v>
      </c>
      <c r="C1783" s="11" t="s">
        <v>721</v>
      </c>
      <c r="D1783" s="11">
        <v>17.7</v>
      </c>
      <c r="E1783" s="7">
        <f>VLOOKUP(A1783, Sheet2!$A$2:$K$8265, 11)</f>
        <v>111.2928</v>
      </c>
      <c r="F1783" s="7">
        <f t="shared" si="19"/>
        <v>2.2124999999999999</v>
      </c>
      <c r="G1783" s="8">
        <v>200000</v>
      </c>
      <c r="H1783" s="9">
        <f t="shared" si="20"/>
        <v>3600000</v>
      </c>
      <c r="I1783" s="10"/>
    </row>
    <row r="1784" spans="1:9" ht="14.25" customHeight="1">
      <c r="A1784" s="6" t="str">
        <f t="shared" si="18"/>
        <v>Boyolali_SENDEN</v>
      </c>
      <c r="B1784" s="11" t="s">
        <v>1370</v>
      </c>
      <c r="C1784" s="11" t="s">
        <v>1526</v>
      </c>
      <c r="D1784" s="11">
        <v>17.7</v>
      </c>
      <c r="E1784" s="7">
        <f>VLOOKUP(A1784, Sheet2!$A$2:$K$8265, 11)</f>
        <v>111.2928</v>
      </c>
      <c r="F1784" s="7">
        <f t="shared" si="19"/>
        <v>2.2124999999999999</v>
      </c>
      <c r="G1784" s="8">
        <v>200000</v>
      </c>
      <c r="H1784" s="9">
        <f t="shared" si="20"/>
        <v>3600000</v>
      </c>
      <c r="I1784" s="10"/>
    </row>
    <row r="1785" spans="1:9" ht="14.25" customHeight="1">
      <c r="A1785" s="6" t="str">
        <f t="shared" si="18"/>
        <v>Boyolali_SENTING</v>
      </c>
      <c r="B1785" s="11" t="s">
        <v>1370</v>
      </c>
      <c r="C1785" s="11" t="s">
        <v>1527</v>
      </c>
      <c r="D1785" s="11">
        <v>17.7</v>
      </c>
      <c r="E1785" s="7">
        <f>VLOOKUP(A1785, Sheet2!$A$2:$K$8265, 11)</f>
        <v>111.2928</v>
      </c>
      <c r="F1785" s="7">
        <f t="shared" si="19"/>
        <v>2.2124999999999999</v>
      </c>
      <c r="G1785" s="8">
        <v>200000</v>
      </c>
      <c r="H1785" s="9">
        <f t="shared" si="20"/>
        <v>3600000</v>
      </c>
      <c r="I1785" s="10"/>
    </row>
    <row r="1786" spans="1:9" ht="14.25" customHeight="1">
      <c r="A1786" s="6" t="str">
        <f t="shared" si="18"/>
        <v>Boyolali_SIDOHARJO</v>
      </c>
      <c r="B1786" s="11" t="s">
        <v>1370</v>
      </c>
      <c r="C1786" s="11" t="s">
        <v>220</v>
      </c>
      <c r="D1786" s="11">
        <v>10.51</v>
      </c>
      <c r="E1786" s="7">
        <f>VLOOKUP(A1786, Sheet2!$A$2:$K$8265, 11)</f>
        <v>111.2928</v>
      </c>
      <c r="F1786" s="7">
        <f t="shared" si="19"/>
        <v>1.31375</v>
      </c>
      <c r="G1786" s="8">
        <v>200000</v>
      </c>
      <c r="H1786" s="9">
        <f t="shared" si="20"/>
        <v>2200000</v>
      </c>
      <c r="I1786" s="10"/>
    </row>
    <row r="1787" spans="1:9" ht="14.25" customHeight="1">
      <c r="A1787" s="6" t="str">
        <f t="shared" ref="A1787:A2041" si="21">CONCATENATE(B1787, "_", C1787)</f>
        <v>Boyolali_SIDOMULYO</v>
      </c>
      <c r="B1787" s="11" t="s">
        <v>1370</v>
      </c>
      <c r="C1787" s="11" t="s">
        <v>221</v>
      </c>
      <c r="D1787" s="11">
        <v>17.7</v>
      </c>
      <c r="E1787" s="7">
        <f>VLOOKUP(A1787, Sheet2!$A$2:$K$8265, 11)</f>
        <v>111.2928</v>
      </c>
      <c r="F1787" s="7">
        <f t="shared" ref="F1787:F2041" si="22">D1787/8</f>
        <v>2.2124999999999999</v>
      </c>
      <c r="G1787" s="8">
        <v>200000</v>
      </c>
      <c r="H1787" s="9">
        <f t="shared" ref="H1787:H2041" si="23">G1787*_xlfn.CEILING.MATH(D1787)</f>
        <v>3600000</v>
      </c>
      <c r="I1787" s="10"/>
    </row>
    <row r="1788" spans="1:9" ht="14.25" customHeight="1">
      <c r="A1788" s="6" t="str">
        <f t="shared" si="21"/>
        <v>Boyolali_SIDOREJO</v>
      </c>
      <c r="B1788" s="11" t="s">
        <v>1370</v>
      </c>
      <c r="C1788" s="11" t="s">
        <v>222</v>
      </c>
      <c r="D1788" s="11">
        <v>8.89</v>
      </c>
      <c r="E1788" s="7">
        <f>VLOOKUP(A1788, Sheet2!$A$2:$K$8265, 11)</f>
        <v>111.2928</v>
      </c>
      <c r="F1788" s="7">
        <f t="shared" si="22"/>
        <v>1.1112500000000001</v>
      </c>
      <c r="G1788" s="8">
        <v>200000</v>
      </c>
      <c r="H1788" s="9">
        <f t="shared" si="23"/>
        <v>1800000</v>
      </c>
      <c r="I1788" s="10"/>
    </row>
    <row r="1789" spans="1:9" ht="14.25" customHeight="1">
      <c r="A1789" s="6" t="str">
        <f t="shared" si="21"/>
        <v>Boyolali_SIDOWAYAH</v>
      </c>
      <c r="B1789" s="11" t="s">
        <v>1370</v>
      </c>
      <c r="C1789" s="11" t="s">
        <v>1528</v>
      </c>
      <c r="D1789" s="11">
        <v>8.89</v>
      </c>
      <c r="E1789" s="7">
        <f>VLOOKUP(A1789, Sheet2!$A$2:$K$8265, 11)</f>
        <v>111.2928</v>
      </c>
      <c r="F1789" s="7">
        <f t="shared" si="22"/>
        <v>1.1112500000000001</v>
      </c>
      <c r="G1789" s="8">
        <v>200000</v>
      </c>
      <c r="H1789" s="9">
        <f t="shared" si="23"/>
        <v>1800000</v>
      </c>
      <c r="I1789" s="10"/>
    </row>
    <row r="1790" spans="1:9" ht="14.25" customHeight="1">
      <c r="A1790" s="6" t="str">
        <f t="shared" si="21"/>
        <v>Boyolali_SIMO</v>
      </c>
      <c r="B1790" s="11" t="s">
        <v>1370</v>
      </c>
      <c r="C1790" s="11" t="s">
        <v>1529</v>
      </c>
      <c r="D1790" s="11">
        <v>17.7</v>
      </c>
      <c r="E1790" s="7">
        <f>VLOOKUP(A1790, Sheet2!$A$2:$K$8265, 11)</f>
        <v>111.2928</v>
      </c>
      <c r="F1790" s="7">
        <f t="shared" si="22"/>
        <v>2.2124999999999999</v>
      </c>
      <c r="G1790" s="8">
        <v>200000</v>
      </c>
      <c r="H1790" s="9">
        <f t="shared" si="23"/>
        <v>3600000</v>
      </c>
      <c r="I1790" s="10"/>
    </row>
    <row r="1791" spans="1:9" ht="14.25" customHeight="1">
      <c r="A1791" s="6" t="str">
        <f t="shared" si="21"/>
        <v>Boyolali_SINGOSARI</v>
      </c>
      <c r="B1791" s="11" t="s">
        <v>1370</v>
      </c>
      <c r="C1791" s="11" t="s">
        <v>1530</v>
      </c>
      <c r="D1791" s="11">
        <v>17.7</v>
      </c>
      <c r="E1791" s="7">
        <f>VLOOKUP(A1791, Sheet2!$A$2:$K$8265, 11)</f>
        <v>111.2928</v>
      </c>
      <c r="F1791" s="7">
        <f t="shared" si="22"/>
        <v>2.2124999999999999</v>
      </c>
      <c r="G1791" s="8">
        <v>200000</v>
      </c>
      <c r="H1791" s="9">
        <f t="shared" si="23"/>
        <v>3600000</v>
      </c>
      <c r="I1791" s="10"/>
    </row>
    <row r="1792" spans="1:9" ht="14.25" customHeight="1">
      <c r="A1792" s="6" t="str">
        <f t="shared" si="21"/>
        <v>Boyolali_SIWAL</v>
      </c>
      <c r="B1792" s="11" t="s">
        <v>1370</v>
      </c>
      <c r="C1792" s="11" t="s">
        <v>1531</v>
      </c>
      <c r="D1792" s="11">
        <v>10.51</v>
      </c>
      <c r="E1792" s="7">
        <f>VLOOKUP(A1792, Sheet2!$A$2:$K$8265, 11)</f>
        <v>111.2928</v>
      </c>
      <c r="F1792" s="7">
        <f t="shared" si="22"/>
        <v>1.31375</v>
      </c>
      <c r="G1792" s="8">
        <v>200000</v>
      </c>
      <c r="H1792" s="9">
        <f t="shared" si="23"/>
        <v>2200000</v>
      </c>
      <c r="I1792" s="10"/>
    </row>
    <row r="1793" spans="1:9" ht="14.25" customHeight="1">
      <c r="A1793" s="6" t="str">
        <f t="shared" si="21"/>
        <v>Boyolali_SIWODIPURAN</v>
      </c>
      <c r="B1793" s="11" t="s">
        <v>1370</v>
      </c>
      <c r="C1793" s="11" t="s">
        <v>1532</v>
      </c>
      <c r="D1793" s="11">
        <v>17.7</v>
      </c>
      <c r="E1793" s="7">
        <f>VLOOKUP(A1793, Sheet2!$A$2:$K$8265, 11)</f>
        <v>111.2928</v>
      </c>
      <c r="F1793" s="7">
        <f t="shared" si="22"/>
        <v>2.2124999999999999</v>
      </c>
      <c r="G1793" s="8">
        <v>200000</v>
      </c>
      <c r="H1793" s="9">
        <f t="shared" si="23"/>
        <v>3600000</v>
      </c>
      <c r="I1793" s="10"/>
    </row>
    <row r="1794" spans="1:9" ht="14.25" customHeight="1">
      <c r="A1794" s="6" t="str">
        <f t="shared" si="21"/>
        <v>Boyolali_SOCOKANGSI</v>
      </c>
      <c r="B1794" s="11" t="s">
        <v>1370</v>
      </c>
      <c r="C1794" s="11" t="s">
        <v>1533</v>
      </c>
      <c r="D1794" s="11">
        <v>8.89</v>
      </c>
      <c r="E1794" s="7">
        <f>VLOOKUP(A1794, Sheet2!$A$2:$K$8265, 11)</f>
        <v>111.2928</v>
      </c>
      <c r="F1794" s="7">
        <f t="shared" si="22"/>
        <v>1.1112500000000001</v>
      </c>
      <c r="G1794" s="8">
        <v>200000</v>
      </c>
      <c r="H1794" s="9">
        <f t="shared" si="23"/>
        <v>1800000</v>
      </c>
      <c r="I1794" s="10"/>
    </row>
    <row r="1795" spans="1:9" ht="14.25" customHeight="1">
      <c r="A1795" s="6" t="str">
        <f t="shared" si="21"/>
        <v>Boyolali_SOROGATEN</v>
      </c>
      <c r="B1795" s="11" t="s">
        <v>1370</v>
      </c>
      <c r="C1795" s="11" t="s">
        <v>1534</v>
      </c>
      <c r="D1795" s="11">
        <v>8.89</v>
      </c>
      <c r="E1795" s="7">
        <f>VLOOKUP(A1795, Sheet2!$A$2:$K$8265, 11)</f>
        <v>111.2928</v>
      </c>
      <c r="F1795" s="7">
        <f t="shared" si="22"/>
        <v>1.1112500000000001</v>
      </c>
      <c r="G1795" s="8">
        <v>200000</v>
      </c>
      <c r="H1795" s="9">
        <f t="shared" si="23"/>
        <v>1800000</v>
      </c>
      <c r="I1795" s="10"/>
    </row>
    <row r="1796" spans="1:9" ht="14.25" customHeight="1">
      <c r="A1796" s="6" t="str">
        <f t="shared" si="21"/>
        <v>Boyolali_SRANTEN</v>
      </c>
      <c r="B1796" s="11" t="s">
        <v>1370</v>
      </c>
      <c r="C1796" s="11" t="s">
        <v>1535</v>
      </c>
      <c r="D1796" s="11">
        <v>17.7</v>
      </c>
      <c r="E1796" s="7">
        <f>VLOOKUP(A1796, Sheet2!$A$2:$K$8265, 11)</f>
        <v>111.2928</v>
      </c>
      <c r="F1796" s="7">
        <f t="shared" si="22"/>
        <v>2.2124999999999999</v>
      </c>
      <c r="G1796" s="8">
        <v>200000</v>
      </c>
      <c r="H1796" s="9">
        <f t="shared" si="23"/>
        <v>3600000</v>
      </c>
      <c r="I1796" s="10"/>
    </row>
    <row r="1797" spans="1:9" ht="14.25" customHeight="1">
      <c r="A1797" s="6" t="str">
        <f t="shared" si="21"/>
        <v>Boyolali_SRUNI</v>
      </c>
      <c r="B1797" s="11" t="s">
        <v>1370</v>
      </c>
      <c r="C1797" s="11" t="s">
        <v>1536</v>
      </c>
      <c r="D1797" s="11">
        <v>17.7</v>
      </c>
      <c r="E1797" s="7">
        <f>VLOOKUP(A1797, Sheet2!$A$2:$K$8265, 11)</f>
        <v>111.2928</v>
      </c>
      <c r="F1797" s="7">
        <f t="shared" si="22"/>
        <v>2.2124999999999999</v>
      </c>
      <c r="G1797" s="8">
        <v>200000</v>
      </c>
      <c r="H1797" s="9">
        <f t="shared" si="23"/>
        <v>3600000</v>
      </c>
      <c r="I1797" s="10"/>
    </row>
    <row r="1798" spans="1:9" ht="14.25" customHeight="1">
      <c r="A1798" s="6" t="str">
        <f t="shared" si="21"/>
        <v>Boyolali_SRUWEN</v>
      </c>
      <c r="B1798" s="11" t="s">
        <v>1370</v>
      </c>
      <c r="C1798" s="11" t="s">
        <v>1537</v>
      </c>
      <c r="D1798" s="11">
        <v>10.51</v>
      </c>
      <c r="E1798" s="7">
        <f>VLOOKUP(A1798, Sheet2!$A$2:$K$8265, 11)</f>
        <v>111.2928</v>
      </c>
      <c r="F1798" s="7">
        <f t="shared" si="22"/>
        <v>1.31375</v>
      </c>
      <c r="G1798" s="8">
        <v>200000</v>
      </c>
      <c r="H1798" s="9">
        <f t="shared" si="23"/>
        <v>2200000</v>
      </c>
      <c r="I1798" s="10"/>
    </row>
    <row r="1799" spans="1:9" ht="14.25" customHeight="1">
      <c r="A1799" s="6" t="str">
        <f t="shared" si="21"/>
        <v>Boyolali_SUDIMORO</v>
      </c>
      <c r="B1799" s="11" t="s">
        <v>1370</v>
      </c>
      <c r="C1799" s="11" t="s">
        <v>1538</v>
      </c>
      <c r="D1799" s="11">
        <v>17.7</v>
      </c>
      <c r="E1799" s="7">
        <f>VLOOKUP(A1799, Sheet2!$A$2:$K$8265, 11)</f>
        <v>111.2928</v>
      </c>
      <c r="F1799" s="7">
        <f t="shared" si="22"/>
        <v>2.2124999999999999</v>
      </c>
      <c r="G1799" s="8">
        <v>200000</v>
      </c>
      <c r="H1799" s="9">
        <f t="shared" si="23"/>
        <v>3600000</v>
      </c>
      <c r="I1799" s="10"/>
    </row>
    <row r="1800" spans="1:9" ht="14.25" customHeight="1">
      <c r="A1800" s="6" t="str">
        <f t="shared" si="21"/>
        <v>Boyolali_SUDIMORO</v>
      </c>
      <c r="B1800" s="11" t="s">
        <v>1370</v>
      </c>
      <c r="C1800" s="11" t="s">
        <v>1538</v>
      </c>
      <c r="D1800" s="11">
        <v>8.89</v>
      </c>
      <c r="E1800" s="7">
        <f>VLOOKUP(A1800, Sheet2!$A$2:$K$8265, 11)</f>
        <v>111.2928</v>
      </c>
      <c r="F1800" s="7">
        <f t="shared" si="22"/>
        <v>1.1112500000000001</v>
      </c>
      <c r="G1800" s="8">
        <v>200000</v>
      </c>
      <c r="H1800" s="9">
        <f t="shared" si="23"/>
        <v>1800000</v>
      </c>
      <c r="I1800" s="10"/>
    </row>
    <row r="1801" spans="1:9" ht="14.25" customHeight="1">
      <c r="A1801" s="6" t="str">
        <f t="shared" si="21"/>
        <v>Boyolali_SUGIHAN</v>
      </c>
      <c r="B1801" s="11" t="s">
        <v>1370</v>
      </c>
      <c r="C1801" s="11" t="s">
        <v>734</v>
      </c>
      <c r="D1801" s="11">
        <v>10.51</v>
      </c>
      <c r="E1801" s="7">
        <f>VLOOKUP(A1801, Sheet2!$A$2:$K$8265, 11)</f>
        <v>111.2928</v>
      </c>
      <c r="F1801" s="7">
        <f t="shared" si="22"/>
        <v>1.31375</v>
      </c>
      <c r="G1801" s="8">
        <v>200000</v>
      </c>
      <c r="H1801" s="9">
        <f t="shared" si="23"/>
        <v>2200000</v>
      </c>
      <c r="I1801" s="10"/>
    </row>
    <row r="1802" spans="1:9" ht="14.25" customHeight="1">
      <c r="A1802" s="6" t="str">
        <f t="shared" si="21"/>
        <v>Boyolali_SUKABUMI</v>
      </c>
      <c r="B1802" s="11" t="s">
        <v>1370</v>
      </c>
      <c r="C1802" s="11" t="s">
        <v>1539</v>
      </c>
      <c r="D1802" s="11">
        <v>17.7</v>
      </c>
      <c r="E1802" s="7">
        <f>VLOOKUP(A1802, Sheet2!$A$2:$K$8265, 11)</f>
        <v>111.2928</v>
      </c>
      <c r="F1802" s="7">
        <f t="shared" si="22"/>
        <v>2.2124999999999999</v>
      </c>
      <c r="G1802" s="8">
        <v>200000</v>
      </c>
      <c r="H1802" s="9">
        <f t="shared" si="23"/>
        <v>3600000</v>
      </c>
      <c r="I1802" s="10"/>
    </row>
    <row r="1803" spans="1:9" ht="14.25" customHeight="1">
      <c r="A1803" s="6" t="str">
        <f t="shared" si="21"/>
        <v>Boyolali_SUKORAME</v>
      </c>
      <c r="B1803" s="11" t="s">
        <v>1370</v>
      </c>
      <c r="C1803" s="11" t="s">
        <v>1540</v>
      </c>
      <c r="D1803" s="11">
        <v>17.7</v>
      </c>
      <c r="E1803" s="7">
        <f>VLOOKUP(A1803, Sheet2!$A$2:$K$8265, 11)</f>
        <v>111.2928</v>
      </c>
      <c r="F1803" s="7">
        <f t="shared" si="22"/>
        <v>2.2124999999999999</v>
      </c>
      <c r="G1803" s="8">
        <v>200000</v>
      </c>
      <c r="H1803" s="9">
        <f t="shared" si="23"/>
        <v>3600000</v>
      </c>
      <c r="I1803" s="10"/>
    </row>
    <row r="1804" spans="1:9" ht="14.25" customHeight="1">
      <c r="A1804" s="6" t="str">
        <f t="shared" si="21"/>
        <v>Boyolali_SUKOREJO</v>
      </c>
      <c r="B1804" s="11" t="s">
        <v>1370</v>
      </c>
      <c r="C1804" s="11" t="s">
        <v>503</v>
      </c>
      <c r="D1804" s="11">
        <v>17.7</v>
      </c>
      <c r="E1804" s="7">
        <f>VLOOKUP(A1804, Sheet2!$A$2:$K$8265, 11)</f>
        <v>111.2928</v>
      </c>
      <c r="F1804" s="7">
        <f t="shared" si="22"/>
        <v>2.2124999999999999</v>
      </c>
      <c r="G1804" s="8">
        <v>200000</v>
      </c>
      <c r="H1804" s="9">
        <f t="shared" si="23"/>
        <v>3600000</v>
      </c>
      <c r="I1804" s="10"/>
    </row>
    <row r="1805" spans="1:9" ht="14.25" customHeight="1">
      <c r="A1805" s="6" t="str">
        <f t="shared" si="21"/>
        <v>Boyolali_SUKOREJO</v>
      </c>
      <c r="B1805" s="11" t="s">
        <v>1370</v>
      </c>
      <c r="C1805" s="11" t="s">
        <v>503</v>
      </c>
      <c r="D1805" s="11">
        <v>10.51</v>
      </c>
      <c r="E1805" s="7">
        <f>VLOOKUP(A1805, Sheet2!$A$2:$K$8265, 11)</f>
        <v>111.2928</v>
      </c>
      <c r="F1805" s="7">
        <f t="shared" si="22"/>
        <v>1.31375</v>
      </c>
      <c r="G1805" s="8">
        <v>200000</v>
      </c>
      <c r="H1805" s="9">
        <f t="shared" si="23"/>
        <v>2200000</v>
      </c>
      <c r="I1805" s="10"/>
    </row>
    <row r="1806" spans="1:9" ht="14.25" customHeight="1">
      <c r="A1806" s="6" t="str">
        <f t="shared" si="21"/>
        <v>Boyolali_SUMBER</v>
      </c>
      <c r="B1806" s="11" t="s">
        <v>1370</v>
      </c>
      <c r="C1806" s="11" t="s">
        <v>737</v>
      </c>
      <c r="D1806" s="11">
        <v>17.7</v>
      </c>
      <c r="E1806" s="7">
        <f>VLOOKUP(A1806, Sheet2!$A$2:$K$8265, 11)</f>
        <v>111.2928</v>
      </c>
      <c r="F1806" s="7">
        <f t="shared" si="22"/>
        <v>2.2124999999999999</v>
      </c>
      <c r="G1806" s="8">
        <v>200000</v>
      </c>
      <c r="H1806" s="9">
        <f t="shared" si="23"/>
        <v>3600000</v>
      </c>
      <c r="I1806" s="10"/>
    </row>
    <row r="1807" spans="1:9" ht="14.25" customHeight="1">
      <c r="A1807" s="6" t="str">
        <f t="shared" si="21"/>
        <v>Boyolali_SUMBERAGUNG</v>
      </c>
      <c r="B1807" s="11" t="s">
        <v>1370</v>
      </c>
      <c r="C1807" s="11" t="s">
        <v>504</v>
      </c>
      <c r="D1807" s="11">
        <v>17.7</v>
      </c>
      <c r="E1807" s="7">
        <f>VLOOKUP(A1807, Sheet2!$A$2:$K$8265, 11)</f>
        <v>111.2928</v>
      </c>
      <c r="F1807" s="7">
        <f t="shared" si="22"/>
        <v>2.2124999999999999</v>
      </c>
      <c r="G1807" s="8">
        <v>200000</v>
      </c>
      <c r="H1807" s="9">
        <f t="shared" si="23"/>
        <v>3600000</v>
      </c>
      <c r="I1807" s="10"/>
    </row>
    <row r="1808" spans="1:9" ht="14.25" customHeight="1">
      <c r="A1808" s="6" t="str">
        <f t="shared" si="21"/>
        <v>Boyolali_SUMBUNG</v>
      </c>
      <c r="B1808" s="11" t="s">
        <v>1370</v>
      </c>
      <c r="C1808" s="11" t="s">
        <v>1541</v>
      </c>
      <c r="D1808" s="11">
        <v>17.7</v>
      </c>
      <c r="E1808" s="7">
        <f>VLOOKUP(A1808, Sheet2!$A$2:$K$8265, 11)</f>
        <v>111.2928</v>
      </c>
      <c r="F1808" s="7">
        <f t="shared" si="22"/>
        <v>2.2124999999999999</v>
      </c>
      <c r="G1808" s="8">
        <v>200000</v>
      </c>
      <c r="H1808" s="9">
        <f t="shared" si="23"/>
        <v>3600000</v>
      </c>
      <c r="I1808" s="10"/>
    </row>
    <row r="1809" spans="1:9" ht="14.25" customHeight="1">
      <c r="A1809" s="6" t="str">
        <f t="shared" si="21"/>
        <v>Boyolali_SUMUR</v>
      </c>
      <c r="B1809" s="11" t="s">
        <v>1370</v>
      </c>
      <c r="C1809" s="11" t="s">
        <v>1542</v>
      </c>
      <c r="D1809" s="11">
        <v>17.7</v>
      </c>
      <c r="E1809" s="7">
        <f>VLOOKUP(A1809, Sheet2!$A$2:$K$8265, 11)</f>
        <v>111.2928</v>
      </c>
      <c r="F1809" s="7">
        <f t="shared" si="22"/>
        <v>2.2124999999999999</v>
      </c>
      <c r="G1809" s="8">
        <v>200000</v>
      </c>
      <c r="H1809" s="9">
        <f t="shared" si="23"/>
        <v>3600000</v>
      </c>
      <c r="I1809" s="10"/>
    </row>
    <row r="1810" spans="1:9" ht="14.25" customHeight="1">
      <c r="A1810" s="6" t="str">
        <f t="shared" si="21"/>
        <v>Boyolali_SURUH</v>
      </c>
      <c r="B1810" s="11" t="s">
        <v>1370</v>
      </c>
      <c r="C1810" s="11" t="s">
        <v>1543</v>
      </c>
      <c r="D1810" s="11">
        <v>10.51</v>
      </c>
      <c r="E1810" s="7">
        <f>VLOOKUP(A1810, Sheet2!$A$2:$K$8265, 11)</f>
        <v>111.2928</v>
      </c>
      <c r="F1810" s="7">
        <f t="shared" si="22"/>
        <v>1.31375</v>
      </c>
      <c r="G1810" s="8">
        <v>200000</v>
      </c>
      <c r="H1810" s="9">
        <f t="shared" si="23"/>
        <v>2200000</v>
      </c>
      <c r="I1810" s="10"/>
    </row>
    <row r="1811" spans="1:9" ht="14.25" customHeight="1">
      <c r="A1811" s="6" t="str">
        <f t="shared" si="21"/>
        <v>Boyolali_SUSUKAN</v>
      </c>
      <c r="B1811" s="11" t="s">
        <v>1370</v>
      </c>
      <c r="C1811" s="11" t="s">
        <v>983</v>
      </c>
      <c r="D1811" s="11">
        <v>10.51</v>
      </c>
      <c r="E1811" s="7">
        <f>VLOOKUP(A1811, Sheet2!$A$2:$K$8265, 11)</f>
        <v>111.2928</v>
      </c>
      <c r="F1811" s="7">
        <f t="shared" si="22"/>
        <v>1.31375</v>
      </c>
      <c r="G1811" s="8">
        <v>200000</v>
      </c>
      <c r="H1811" s="9">
        <f t="shared" si="23"/>
        <v>2200000</v>
      </c>
      <c r="I1811" s="10"/>
    </row>
    <row r="1812" spans="1:9" ht="14.25" customHeight="1">
      <c r="A1812" s="6" t="str">
        <f t="shared" si="21"/>
        <v>Boyolali_TALAKBROTO</v>
      </c>
      <c r="B1812" s="11" t="s">
        <v>1370</v>
      </c>
      <c r="C1812" s="11" t="s">
        <v>1544</v>
      </c>
      <c r="D1812" s="11">
        <v>17.7</v>
      </c>
      <c r="E1812" s="7">
        <f>VLOOKUP(A1812, Sheet2!$A$2:$K$8265, 11)</f>
        <v>111.2928</v>
      </c>
      <c r="F1812" s="7">
        <f t="shared" si="22"/>
        <v>2.2124999999999999</v>
      </c>
      <c r="G1812" s="8">
        <v>200000</v>
      </c>
      <c r="H1812" s="9">
        <f t="shared" si="23"/>
        <v>3600000</v>
      </c>
      <c r="I1812" s="10"/>
    </row>
    <row r="1813" spans="1:9" ht="14.25" customHeight="1">
      <c r="A1813" s="6" t="str">
        <f t="shared" si="21"/>
        <v>Boyolali_TALUN</v>
      </c>
      <c r="B1813" s="11" t="s">
        <v>1370</v>
      </c>
      <c r="C1813" s="11" t="s">
        <v>234</v>
      </c>
      <c r="D1813" s="11">
        <v>8.89</v>
      </c>
      <c r="E1813" s="7">
        <f>VLOOKUP(A1813, Sheet2!$A$2:$K$8265, 11)</f>
        <v>111.2928</v>
      </c>
      <c r="F1813" s="7">
        <f t="shared" si="22"/>
        <v>1.1112500000000001</v>
      </c>
      <c r="G1813" s="8">
        <v>200000</v>
      </c>
      <c r="H1813" s="9">
        <f t="shared" si="23"/>
        <v>1800000</v>
      </c>
      <c r="I1813" s="10"/>
    </row>
    <row r="1814" spans="1:9" ht="14.25" customHeight="1">
      <c r="A1814" s="6" t="str">
        <f t="shared" si="21"/>
        <v>Boyolali_TAMBAK</v>
      </c>
      <c r="B1814" s="11" t="s">
        <v>1370</v>
      </c>
      <c r="C1814" s="11" t="s">
        <v>1545</v>
      </c>
      <c r="D1814" s="11">
        <v>17.7</v>
      </c>
      <c r="E1814" s="7">
        <f>VLOOKUP(A1814, Sheet2!$A$2:$K$8265, 11)</f>
        <v>111.2928</v>
      </c>
      <c r="F1814" s="7">
        <f t="shared" si="22"/>
        <v>2.2124999999999999</v>
      </c>
      <c r="G1814" s="8">
        <v>200000</v>
      </c>
      <c r="H1814" s="9">
        <f t="shared" si="23"/>
        <v>3600000</v>
      </c>
      <c r="I1814" s="10"/>
    </row>
    <row r="1815" spans="1:9" ht="14.25" customHeight="1">
      <c r="A1815" s="6" t="str">
        <f t="shared" si="21"/>
        <v>Boyolali_TANDUK</v>
      </c>
      <c r="B1815" s="11" t="s">
        <v>1370</v>
      </c>
      <c r="C1815" s="11" t="s">
        <v>1546</v>
      </c>
      <c r="D1815" s="11">
        <v>17.7</v>
      </c>
      <c r="E1815" s="7">
        <f>VLOOKUP(A1815, Sheet2!$A$2:$K$8265, 11)</f>
        <v>111.2928</v>
      </c>
      <c r="F1815" s="7">
        <f t="shared" si="22"/>
        <v>2.2124999999999999</v>
      </c>
      <c r="G1815" s="8">
        <v>200000</v>
      </c>
      <c r="H1815" s="9">
        <f t="shared" si="23"/>
        <v>3600000</v>
      </c>
      <c r="I1815" s="10"/>
    </row>
    <row r="1816" spans="1:9" ht="14.25" customHeight="1">
      <c r="A1816" s="6" t="str">
        <f t="shared" si="21"/>
        <v>Boyolali_TANGKIL</v>
      </c>
      <c r="B1816" s="11" t="s">
        <v>1370</v>
      </c>
      <c r="C1816" s="11" t="s">
        <v>1547</v>
      </c>
      <c r="D1816" s="11">
        <v>8.89</v>
      </c>
      <c r="E1816" s="7">
        <f>VLOOKUP(A1816, Sheet2!$A$2:$K$8265, 11)</f>
        <v>111.2928</v>
      </c>
      <c r="F1816" s="7">
        <f t="shared" si="22"/>
        <v>1.1112500000000001</v>
      </c>
      <c r="G1816" s="8">
        <v>200000</v>
      </c>
      <c r="H1816" s="9">
        <f t="shared" si="23"/>
        <v>1800000</v>
      </c>
      <c r="I1816" s="10"/>
    </row>
    <row r="1817" spans="1:9" ht="14.25" customHeight="1">
      <c r="A1817" s="6" t="str">
        <f t="shared" si="21"/>
        <v>Boyolali_TANJUNG</v>
      </c>
      <c r="B1817" s="11" t="s">
        <v>1370</v>
      </c>
      <c r="C1817" s="11" t="s">
        <v>341</v>
      </c>
      <c r="D1817" s="11">
        <v>17.7</v>
      </c>
      <c r="E1817" s="7">
        <f>VLOOKUP(A1817, Sheet2!$A$2:$K$8265, 11)</f>
        <v>111.2928</v>
      </c>
      <c r="F1817" s="7">
        <f t="shared" si="22"/>
        <v>2.2124999999999999</v>
      </c>
      <c r="G1817" s="8">
        <v>200000</v>
      </c>
      <c r="H1817" s="9">
        <f t="shared" si="23"/>
        <v>3600000</v>
      </c>
      <c r="I1817" s="10"/>
    </row>
    <row r="1818" spans="1:9" ht="14.25" customHeight="1">
      <c r="A1818" s="6" t="str">
        <f t="shared" si="21"/>
        <v>Boyolali_TANJUNGSARI</v>
      </c>
      <c r="B1818" s="11" t="s">
        <v>1370</v>
      </c>
      <c r="C1818" s="11" t="s">
        <v>517</v>
      </c>
      <c r="D1818" s="11">
        <v>17.7</v>
      </c>
      <c r="E1818" s="7">
        <f>VLOOKUP(A1818, Sheet2!$A$2:$K$8265, 11)</f>
        <v>111.2928</v>
      </c>
      <c r="F1818" s="7">
        <f t="shared" si="22"/>
        <v>2.2124999999999999</v>
      </c>
      <c r="G1818" s="8">
        <v>200000</v>
      </c>
      <c r="H1818" s="9">
        <f t="shared" si="23"/>
        <v>3600000</v>
      </c>
      <c r="I1818" s="10"/>
    </row>
    <row r="1819" spans="1:9" ht="14.25" customHeight="1">
      <c r="A1819" s="6" t="str">
        <f t="shared" si="21"/>
        <v>Boyolali_TARUBATANG</v>
      </c>
      <c r="B1819" s="11" t="s">
        <v>1370</v>
      </c>
      <c r="C1819" s="11" t="s">
        <v>1548</v>
      </c>
      <c r="D1819" s="11">
        <v>17.7</v>
      </c>
      <c r="E1819" s="7">
        <f>VLOOKUP(A1819, Sheet2!$A$2:$K$8265, 11)</f>
        <v>111.2928</v>
      </c>
      <c r="F1819" s="7">
        <f t="shared" si="22"/>
        <v>2.2124999999999999</v>
      </c>
      <c r="G1819" s="8">
        <v>200000</v>
      </c>
      <c r="H1819" s="9">
        <f t="shared" si="23"/>
        <v>3600000</v>
      </c>
      <c r="I1819" s="10"/>
    </row>
    <row r="1820" spans="1:9" ht="14.25" customHeight="1">
      <c r="A1820" s="6" t="str">
        <f t="shared" si="21"/>
        <v>Boyolali_TAWANG</v>
      </c>
      <c r="B1820" s="11" t="s">
        <v>1370</v>
      </c>
      <c r="C1820" s="11" t="s">
        <v>1549</v>
      </c>
      <c r="D1820" s="11">
        <v>10.51</v>
      </c>
      <c r="E1820" s="7">
        <f>VLOOKUP(A1820, Sheet2!$A$2:$K$8265, 11)</f>
        <v>111.2928</v>
      </c>
      <c r="F1820" s="7">
        <f t="shared" si="22"/>
        <v>1.31375</v>
      </c>
      <c r="G1820" s="8">
        <v>200000</v>
      </c>
      <c r="H1820" s="9">
        <f t="shared" si="23"/>
        <v>2200000</v>
      </c>
      <c r="I1820" s="10"/>
    </row>
    <row r="1821" spans="1:9" ht="14.25" customHeight="1">
      <c r="A1821" s="6" t="str">
        <f t="shared" si="21"/>
        <v>Boyolali_TAWANGSARI</v>
      </c>
      <c r="B1821" s="11" t="s">
        <v>1370</v>
      </c>
      <c r="C1821" s="11" t="s">
        <v>1149</v>
      </c>
      <c r="D1821" s="11">
        <v>17.7</v>
      </c>
      <c r="E1821" s="7">
        <f>VLOOKUP(A1821, Sheet2!$A$2:$K$8265, 11)</f>
        <v>111.2928</v>
      </c>
      <c r="F1821" s="7">
        <f t="shared" si="22"/>
        <v>2.2124999999999999</v>
      </c>
      <c r="G1821" s="8">
        <v>200000</v>
      </c>
      <c r="H1821" s="9">
        <f t="shared" si="23"/>
        <v>3600000</v>
      </c>
      <c r="I1821" s="10"/>
    </row>
    <row r="1822" spans="1:9" ht="14.25" customHeight="1">
      <c r="A1822" s="6" t="str">
        <f t="shared" si="21"/>
        <v>Boyolali_TAWENGAN</v>
      </c>
      <c r="B1822" s="11" t="s">
        <v>1370</v>
      </c>
      <c r="C1822" s="11" t="s">
        <v>1550</v>
      </c>
      <c r="D1822" s="11">
        <v>17.7</v>
      </c>
      <c r="E1822" s="7">
        <f>VLOOKUP(A1822, Sheet2!$A$2:$K$8265, 11)</f>
        <v>111.2928</v>
      </c>
      <c r="F1822" s="7">
        <f t="shared" si="22"/>
        <v>2.2124999999999999</v>
      </c>
      <c r="G1822" s="8">
        <v>200000</v>
      </c>
      <c r="H1822" s="9">
        <f t="shared" si="23"/>
        <v>3600000</v>
      </c>
      <c r="I1822" s="10"/>
    </row>
    <row r="1823" spans="1:9" ht="14.25" customHeight="1">
      <c r="A1823" s="6" t="str">
        <f t="shared" si="21"/>
        <v>Boyolali_TEGALGIRI</v>
      </c>
      <c r="B1823" s="11" t="s">
        <v>1370</v>
      </c>
      <c r="C1823" s="11" t="s">
        <v>1551</v>
      </c>
      <c r="D1823" s="11">
        <v>17.7</v>
      </c>
      <c r="E1823" s="7">
        <f>VLOOKUP(A1823, Sheet2!$A$2:$K$8265, 11)</f>
        <v>111.2928</v>
      </c>
      <c r="F1823" s="7">
        <f t="shared" si="22"/>
        <v>2.2124999999999999</v>
      </c>
      <c r="G1823" s="8">
        <v>200000</v>
      </c>
      <c r="H1823" s="9">
        <f t="shared" si="23"/>
        <v>3600000</v>
      </c>
      <c r="I1823" s="10"/>
    </row>
    <row r="1824" spans="1:9" ht="14.25" customHeight="1">
      <c r="A1824" s="6" t="str">
        <f t="shared" si="21"/>
        <v>Boyolali_TEGALMULYO</v>
      </c>
      <c r="B1824" s="11" t="s">
        <v>1370</v>
      </c>
      <c r="C1824" s="11" t="s">
        <v>1552</v>
      </c>
      <c r="D1824" s="11">
        <v>8.89</v>
      </c>
      <c r="E1824" s="7">
        <f>VLOOKUP(A1824, Sheet2!$A$2:$K$8265, 11)</f>
        <v>111.2928</v>
      </c>
      <c r="F1824" s="7">
        <f t="shared" si="22"/>
        <v>1.1112500000000001</v>
      </c>
      <c r="G1824" s="8">
        <v>200000</v>
      </c>
      <c r="H1824" s="9">
        <f t="shared" si="23"/>
        <v>1800000</v>
      </c>
      <c r="I1824" s="10"/>
    </row>
    <row r="1825" spans="1:9" ht="14.25" customHeight="1">
      <c r="A1825" s="6" t="str">
        <f t="shared" si="21"/>
        <v>Boyolali_TEGALREJO</v>
      </c>
      <c r="B1825" s="11" t="s">
        <v>1370</v>
      </c>
      <c r="C1825" s="11" t="s">
        <v>748</v>
      </c>
      <c r="D1825" s="11">
        <v>17.7</v>
      </c>
      <c r="E1825" s="7">
        <f>VLOOKUP(A1825, Sheet2!$A$2:$K$8265, 11)</f>
        <v>111.2928</v>
      </c>
      <c r="F1825" s="7">
        <f t="shared" si="22"/>
        <v>2.2124999999999999</v>
      </c>
      <c r="G1825" s="8">
        <v>200000</v>
      </c>
      <c r="H1825" s="9">
        <f t="shared" si="23"/>
        <v>3600000</v>
      </c>
      <c r="I1825" s="10"/>
    </row>
    <row r="1826" spans="1:9" ht="14.25" customHeight="1">
      <c r="A1826" s="6" t="str">
        <f t="shared" si="21"/>
        <v>Boyolali_TEGALREJO</v>
      </c>
      <c r="B1826" s="11" t="s">
        <v>1370</v>
      </c>
      <c r="C1826" s="11" t="s">
        <v>748</v>
      </c>
      <c r="D1826" s="11">
        <v>10.51</v>
      </c>
      <c r="E1826" s="7">
        <f>VLOOKUP(A1826, Sheet2!$A$2:$K$8265, 11)</f>
        <v>111.2928</v>
      </c>
      <c r="F1826" s="7">
        <f t="shared" si="22"/>
        <v>1.31375</v>
      </c>
      <c r="G1826" s="8">
        <v>200000</v>
      </c>
      <c r="H1826" s="9">
        <f t="shared" si="23"/>
        <v>2200000</v>
      </c>
      <c r="I1826" s="10"/>
    </row>
    <row r="1827" spans="1:9" ht="14.25" customHeight="1">
      <c r="A1827" s="6" t="str">
        <f t="shared" si="21"/>
        <v>Boyolali_TEGALSARI</v>
      </c>
      <c r="B1827" s="11" t="s">
        <v>1370</v>
      </c>
      <c r="C1827" s="11" t="s">
        <v>237</v>
      </c>
      <c r="D1827" s="11">
        <v>17.7</v>
      </c>
      <c r="E1827" s="7">
        <f>VLOOKUP(A1827, Sheet2!$A$2:$K$8265, 11)</f>
        <v>111.2928</v>
      </c>
      <c r="F1827" s="7">
        <f t="shared" si="22"/>
        <v>2.2124999999999999</v>
      </c>
      <c r="G1827" s="8">
        <v>200000</v>
      </c>
      <c r="H1827" s="9">
        <f t="shared" si="23"/>
        <v>3600000</v>
      </c>
      <c r="I1827" s="10"/>
    </row>
    <row r="1828" spans="1:9" ht="14.25" customHeight="1">
      <c r="A1828" s="6" t="str">
        <f t="shared" si="21"/>
        <v>Boyolali_TEGALWATON</v>
      </c>
      <c r="B1828" s="11" t="s">
        <v>1370</v>
      </c>
      <c r="C1828" s="11" t="s">
        <v>1553</v>
      </c>
      <c r="D1828" s="11">
        <v>10.51</v>
      </c>
      <c r="E1828" s="7">
        <f>VLOOKUP(A1828, Sheet2!$A$2:$K$8265, 11)</f>
        <v>111.2928</v>
      </c>
      <c r="F1828" s="7">
        <f t="shared" si="22"/>
        <v>1.31375</v>
      </c>
      <c r="G1828" s="8">
        <v>200000</v>
      </c>
      <c r="H1828" s="9">
        <f t="shared" si="23"/>
        <v>2200000</v>
      </c>
      <c r="I1828" s="10"/>
    </row>
    <row r="1829" spans="1:9" ht="14.25" customHeight="1">
      <c r="A1829" s="6" t="str">
        <f t="shared" si="21"/>
        <v>Boyolali_TEMON</v>
      </c>
      <c r="B1829" s="11" t="s">
        <v>1370</v>
      </c>
      <c r="C1829" s="11" t="s">
        <v>751</v>
      </c>
      <c r="D1829" s="11">
        <v>17.7</v>
      </c>
      <c r="E1829" s="7">
        <f>VLOOKUP(A1829, Sheet2!$A$2:$K$8265, 11)</f>
        <v>111.2928</v>
      </c>
      <c r="F1829" s="7">
        <f t="shared" si="22"/>
        <v>2.2124999999999999</v>
      </c>
      <c r="G1829" s="8">
        <v>200000</v>
      </c>
      <c r="H1829" s="9">
        <f t="shared" si="23"/>
        <v>3600000</v>
      </c>
      <c r="I1829" s="10"/>
    </row>
    <row r="1830" spans="1:9" ht="14.25" customHeight="1">
      <c r="A1830" s="6" t="str">
        <f t="shared" si="21"/>
        <v>Boyolali_TEMPURSARI</v>
      </c>
      <c r="B1830" s="11" t="s">
        <v>1370</v>
      </c>
      <c r="C1830" s="11" t="s">
        <v>752</v>
      </c>
      <c r="D1830" s="11">
        <v>17.7</v>
      </c>
      <c r="E1830" s="7">
        <f>VLOOKUP(A1830, Sheet2!$A$2:$K$8265, 11)</f>
        <v>111.2928</v>
      </c>
      <c r="F1830" s="7">
        <f t="shared" si="22"/>
        <v>2.2124999999999999</v>
      </c>
      <c r="G1830" s="8">
        <v>200000</v>
      </c>
      <c r="H1830" s="9">
        <f t="shared" si="23"/>
        <v>3600000</v>
      </c>
      <c r="I1830" s="10"/>
    </row>
    <row r="1831" spans="1:9" ht="14.25" customHeight="1">
      <c r="A1831" s="6" t="str">
        <f t="shared" si="21"/>
        <v>Boyolali_TEMUIRENG</v>
      </c>
      <c r="B1831" s="11" t="s">
        <v>1370</v>
      </c>
      <c r="C1831" s="11" t="s">
        <v>1554</v>
      </c>
      <c r="D1831" s="11">
        <v>8.89</v>
      </c>
      <c r="E1831" s="7">
        <f>VLOOKUP(A1831, Sheet2!$A$2:$K$8265, 11)</f>
        <v>111.2928</v>
      </c>
      <c r="F1831" s="7">
        <f t="shared" si="22"/>
        <v>1.1112500000000001</v>
      </c>
      <c r="G1831" s="8">
        <v>200000</v>
      </c>
      <c r="H1831" s="9">
        <f t="shared" si="23"/>
        <v>1800000</v>
      </c>
      <c r="I1831" s="10"/>
    </row>
    <row r="1832" spans="1:9" ht="14.25" customHeight="1">
      <c r="A1832" s="6" t="str">
        <f t="shared" si="21"/>
        <v>Boyolali_TENGARAN</v>
      </c>
      <c r="B1832" s="11" t="s">
        <v>1370</v>
      </c>
      <c r="C1832" s="11" t="s">
        <v>1555</v>
      </c>
      <c r="D1832" s="11">
        <v>10.51</v>
      </c>
      <c r="E1832" s="7">
        <f>VLOOKUP(A1832, Sheet2!$A$2:$K$8265, 11)</f>
        <v>111.2928</v>
      </c>
      <c r="F1832" s="7">
        <f t="shared" si="22"/>
        <v>1.31375</v>
      </c>
      <c r="G1832" s="8">
        <v>200000</v>
      </c>
      <c r="H1832" s="9">
        <f t="shared" si="23"/>
        <v>2200000</v>
      </c>
      <c r="I1832" s="10"/>
    </row>
    <row r="1833" spans="1:9" ht="14.25" customHeight="1">
      <c r="A1833" s="6" t="str">
        <f t="shared" si="21"/>
        <v>Boyolali_TERAS</v>
      </c>
      <c r="B1833" s="11" t="s">
        <v>1370</v>
      </c>
      <c r="C1833" s="11" t="s">
        <v>1556</v>
      </c>
      <c r="D1833" s="11">
        <v>17.7</v>
      </c>
      <c r="E1833" s="7">
        <f>VLOOKUP(A1833, Sheet2!$A$2:$K$8265, 11)</f>
        <v>111.2928</v>
      </c>
      <c r="F1833" s="7">
        <f t="shared" si="22"/>
        <v>2.2124999999999999</v>
      </c>
      <c r="G1833" s="8">
        <v>200000</v>
      </c>
      <c r="H1833" s="9">
        <f t="shared" si="23"/>
        <v>3600000</v>
      </c>
      <c r="I1833" s="10"/>
    </row>
    <row r="1834" spans="1:9" ht="14.25" customHeight="1">
      <c r="A1834" s="6" t="str">
        <f t="shared" si="21"/>
        <v>Boyolali_TETER</v>
      </c>
      <c r="B1834" s="11" t="s">
        <v>1370</v>
      </c>
      <c r="C1834" s="11" t="s">
        <v>1557</v>
      </c>
      <c r="D1834" s="11">
        <v>17.7</v>
      </c>
      <c r="E1834" s="7">
        <f>VLOOKUP(A1834, Sheet2!$A$2:$K$8265, 11)</f>
        <v>111.2928</v>
      </c>
      <c r="F1834" s="7">
        <f t="shared" si="22"/>
        <v>2.2124999999999999</v>
      </c>
      <c r="G1834" s="8">
        <v>200000</v>
      </c>
      <c r="H1834" s="9">
        <f t="shared" si="23"/>
        <v>3600000</v>
      </c>
      <c r="I1834" s="10"/>
    </row>
    <row r="1835" spans="1:9" ht="14.25" customHeight="1">
      <c r="A1835" s="6" t="str">
        <f t="shared" si="21"/>
        <v>Boyolali_TLAWONG</v>
      </c>
      <c r="B1835" s="11" t="s">
        <v>1370</v>
      </c>
      <c r="C1835" s="11" t="s">
        <v>1558</v>
      </c>
      <c r="D1835" s="11">
        <v>17.7</v>
      </c>
      <c r="E1835" s="7">
        <f>VLOOKUP(A1835, Sheet2!$A$2:$K$8265, 11)</f>
        <v>111.2928</v>
      </c>
      <c r="F1835" s="7">
        <f t="shared" si="22"/>
        <v>2.2124999999999999</v>
      </c>
      <c r="G1835" s="8">
        <v>200000</v>
      </c>
      <c r="H1835" s="9">
        <f t="shared" si="23"/>
        <v>3600000</v>
      </c>
      <c r="I1835" s="10"/>
    </row>
    <row r="1836" spans="1:9" ht="14.25" customHeight="1">
      <c r="A1836" s="6" t="str">
        <f t="shared" si="21"/>
        <v>Boyolali_TLOGOWATU</v>
      </c>
      <c r="B1836" s="11" t="s">
        <v>1370</v>
      </c>
      <c r="C1836" s="11" t="s">
        <v>1559</v>
      </c>
      <c r="D1836" s="11">
        <v>8.89</v>
      </c>
      <c r="E1836" s="7">
        <f>VLOOKUP(A1836, Sheet2!$A$2:$K$8265, 11)</f>
        <v>111.2928</v>
      </c>
      <c r="F1836" s="7">
        <f t="shared" si="22"/>
        <v>1.1112500000000001</v>
      </c>
      <c r="G1836" s="8">
        <v>200000</v>
      </c>
      <c r="H1836" s="9">
        <f t="shared" si="23"/>
        <v>1800000</v>
      </c>
      <c r="I1836" s="10"/>
    </row>
    <row r="1837" spans="1:9" ht="14.25" customHeight="1">
      <c r="A1837" s="6" t="str">
        <f t="shared" si="21"/>
        <v>Boyolali_TRAYU</v>
      </c>
      <c r="B1837" s="11" t="s">
        <v>1370</v>
      </c>
      <c r="C1837" s="11" t="s">
        <v>1560</v>
      </c>
      <c r="D1837" s="11">
        <v>17.7</v>
      </c>
      <c r="E1837" s="7">
        <f>VLOOKUP(A1837, Sheet2!$A$2:$K$8265, 11)</f>
        <v>111.2928</v>
      </c>
      <c r="F1837" s="7">
        <f t="shared" si="22"/>
        <v>2.2124999999999999</v>
      </c>
      <c r="G1837" s="8">
        <v>200000</v>
      </c>
      <c r="H1837" s="9">
        <f t="shared" si="23"/>
        <v>3600000</v>
      </c>
      <c r="I1837" s="10"/>
    </row>
    <row r="1838" spans="1:9" ht="14.25" customHeight="1">
      <c r="A1838" s="6" t="str">
        <f t="shared" si="21"/>
        <v>Boyolali_TROSOBO</v>
      </c>
      <c r="B1838" s="11" t="s">
        <v>1370</v>
      </c>
      <c r="C1838" s="11" t="s">
        <v>1561</v>
      </c>
      <c r="D1838" s="11">
        <v>17.7</v>
      </c>
      <c r="E1838" s="7">
        <f>VLOOKUP(A1838, Sheet2!$A$2:$K$8265, 11)</f>
        <v>111.2928</v>
      </c>
      <c r="F1838" s="7">
        <f t="shared" si="22"/>
        <v>2.2124999999999999</v>
      </c>
      <c r="G1838" s="8">
        <v>200000</v>
      </c>
      <c r="H1838" s="9">
        <f t="shared" si="23"/>
        <v>3600000</v>
      </c>
      <c r="I1838" s="10"/>
    </row>
    <row r="1839" spans="1:9" ht="14.25" customHeight="1">
      <c r="A1839" s="6" t="str">
        <f t="shared" si="21"/>
        <v>Boyolali_TULUNG</v>
      </c>
      <c r="B1839" s="11" t="s">
        <v>1370</v>
      </c>
      <c r="C1839" s="11" t="s">
        <v>1562</v>
      </c>
      <c r="D1839" s="11">
        <v>8.89</v>
      </c>
      <c r="E1839" s="7">
        <f>VLOOKUP(A1839, Sheet2!$A$2:$K$8265, 11)</f>
        <v>111.2928</v>
      </c>
      <c r="F1839" s="7">
        <f t="shared" si="22"/>
        <v>1.1112500000000001</v>
      </c>
      <c r="G1839" s="8">
        <v>200000</v>
      </c>
      <c r="H1839" s="9">
        <f t="shared" si="23"/>
        <v>1800000</v>
      </c>
      <c r="I1839" s="10"/>
    </row>
    <row r="1840" spans="1:9" ht="14.25" customHeight="1">
      <c r="A1840" s="6" t="str">
        <f t="shared" si="21"/>
        <v>Boyolali_URUTSEWU</v>
      </c>
      <c r="B1840" s="11" t="s">
        <v>1370</v>
      </c>
      <c r="C1840" s="11" t="s">
        <v>1563</v>
      </c>
      <c r="D1840" s="11">
        <v>17.7</v>
      </c>
      <c r="E1840" s="7">
        <f>VLOOKUP(A1840, Sheet2!$A$2:$K$8265, 11)</f>
        <v>111.2928</v>
      </c>
      <c r="F1840" s="7">
        <f t="shared" si="22"/>
        <v>2.2124999999999999</v>
      </c>
      <c r="G1840" s="8">
        <v>200000</v>
      </c>
      <c r="H1840" s="9">
        <f t="shared" si="23"/>
        <v>3600000</v>
      </c>
      <c r="I1840" s="10"/>
    </row>
    <row r="1841" spans="1:9" ht="14.25" customHeight="1">
      <c r="A1841" s="6" t="str">
        <f t="shared" si="21"/>
        <v>Boyolali_WALEN</v>
      </c>
      <c r="B1841" s="11" t="s">
        <v>1370</v>
      </c>
      <c r="C1841" s="11" t="s">
        <v>1564</v>
      </c>
      <c r="D1841" s="11">
        <v>17.7</v>
      </c>
      <c r="E1841" s="7">
        <f>VLOOKUP(A1841, Sheet2!$A$2:$K$8265, 11)</f>
        <v>111.2928</v>
      </c>
      <c r="F1841" s="7">
        <f t="shared" si="22"/>
        <v>2.2124999999999999</v>
      </c>
      <c r="G1841" s="8">
        <v>200000</v>
      </c>
      <c r="H1841" s="9">
        <f t="shared" si="23"/>
        <v>3600000</v>
      </c>
      <c r="I1841" s="10"/>
    </row>
    <row r="1842" spans="1:9" ht="14.25" customHeight="1">
      <c r="A1842" s="6" t="str">
        <f t="shared" si="21"/>
        <v>Boyolali_WATES</v>
      </c>
      <c r="B1842" s="11" t="s">
        <v>1370</v>
      </c>
      <c r="C1842" s="11" t="s">
        <v>248</v>
      </c>
      <c r="D1842" s="11">
        <v>17.7</v>
      </c>
      <c r="E1842" s="7">
        <f>VLOOKUP(A1842, Sheet2!$A$2:$K$8265, 11)</f>
        <v>111.2928</v>
      </c>
      <c r="F1842" s="7">
        <f t="shared" si="22"/>
        <v>2.2124999999999999</v>
      </c>
      <c r="G1842" s="8">
        <v>200000</v>
      </c>
      <c r="H1842" s="9">
        <f t="shared" si="23"/>
        <v>3600000</v>
      </c>
      <c r="I1842" s="10"/>
    </row>
    <row r="1843" spans="1:9" ht="14.25" customHeight="1">
      <c r="A1843" s="6" t="str">
        <f t="shared" si="21"/>
        <v>Boyolali_WINONG</v>
      </c>
      <c r="B1843" s="11" t="s">
        <v>1370</v>
      </c>
      <c r="C1843" s="11" t="s">
        <v>532</v>
      </c>
      <c r="D1843" s="11">
        <v>17.7</v>
      </c>
      <c r="E1843" s="7">
        <f>VLOOKUP(A1843, Sheet2!$A$2:$K$8265, 11)</f>
        <v>111.2928</v>
      </c>
      <c r="F1843" s="7">
        <f t="shared" si="22"/>
        <v>2.2124999999999999</v>
      </c>
      <c r="G1843" s="8">
        <v>200000</v>
      </c>
      <c r="H1843" s="9">
        <f t="shared" si="23"/>
        <v>3600000</v>
      </c>
      <c r="I1843" s="10"/>
    </row>
    <row r="1844" spans="1:9" ht="14.25" customHeight="1">
      <c r="A1844" s="6" t="str">
        <f t="shared" si="21"/>
        <v>Boyolali_WONODOYO</v>
      </c>
      <c r="B1844" s="11" t="s">
        <v>1370</v>
      </c>
      <c r="C1844" s="11" t="s">
        <v>1565</v>
      </c>
      <c r="D1844" s="11">
        <v>17.7</v>
      </c>
      <c r="E1844" s="7">
        <f>VLOOKUP(A1844, Sheet2!$A$2:$K$8265, 11)</f>
        <v>111.2928</v>
      </c>
      <c r="F1844" s="7">
        <f t="shared" si="22"/>
        <v>2.2124999999999999</v>
      </c>
      <c r="G1844" s="8">
        <v>200000</v>
      </c>
      <c r="H1844" s="9">
        <f t="shared" si="23"/>
        <v>3600000</v>
      </c>
      <c r="I1844" s="10"/>
    </row>
    <row r="1845" spans="1:9" ht="14.25" customHeight="1">
      <c r="A1845" s="6" t="str">
        <f t="shared" si="21"/>
        <v>Boyolali_WUNUT</v>
      </c>
      <c r="B1845" s="11" t="s">
        <v>1370</v>
      </c>
      <c r="C1845" s="11" t="s">
        <v>1566</v>
      </c>
      <c r="D1845" s="11">
        <v>8.89</v>
      </c>
      <c r="E1845" s="7">
        <f>VLOOKUP(A1845, Sheet2!$A$2:$K$8265, 11)</f>
        <v>111.2928</v>
      </c>
      <c r="F1845" s="7">
        <f t="shared" si="22"/>
        <v>1.1112500000000001</v>
      </c>
      <c r="G1845" s="8">
        <v>200000</v>
      </c>
      <c r="H1845" s="9">
        <f t="shared" si="23"/>
        <v>1800000</v>
      </c>
      <c r="I1845" s="10"/>
    </row>
    <row r="1846" spans="1:9" ht="14.25" customHeight="1">
      <c r="A1846" s="6" t="str">
        <f t="shared" si="21"/>
        <v>Brebes 1 - Wonosari_BANDUNG</v>
      </c>
      <c r="B1846" s="11" t="s">
        <v>1567</v>
      </c>
      <c r="C1846" s="11" t="s">
        <v>58</v>
      </c>
      <c r="D1846" s="11">
        <v>0.5</v>
      </c>
      <c r="E1846" s="7">
        <f>VLOOKUP(A1846, Sheet2!$A$2:$K$8265, 11)</f>
        <v>111.2928</v>
      </c>
      <c r="F1846" s="7">
        <f t="shared" si="22"/>
        <v>6.25E-2</v>
      </c>
      <c r="G1846" s="8">
        <v>200000</v>
      </c>
      <c r="H1846" s="9">
        <f t="shared" si="23"/>
        <v>200000</v>
      </c>
      <c r="I1846" s="10"/>
    </row>
    <row r="1847" spans="1:9" ht="14.25" customHeight="1">
      <c r="A1847" s="6" t="str">
        <f t="shared" si="21"/>
        <v>Brebes 1 - Wonosari_BANGSRI</v>
      </c>
      <c r="B1847" s="11" t="s">
        <v>1567</v>
      </c>
      <c r="C1847" s="11" t="s">
        <v>542</v>
      </c>
      <c r="D1847" s="11">
        <v>20.92</v>
      </c>
      <c r="E1847" s="7">
        <f>VLOOKUP(A1847, Sheet2!$A$2:$K$8265, 11)</f>
        <v>111.2928</v>
      </c>
      <c r="F1847" s="7">
        <f t="shared" si="22"/>
        <v>2.6150000000000002</v>
      </c>
      <c r="G1847" s="8">
        <v>200000</v>
      </c>
      <c r="H1847" s="9">
        <f t="shared" si="23"/>
        <v>4200000</v>
      </c>
      <c r="I1847" s="10"/>
    </row>
    <row r="1848" spans="1:9" ht="14.25" customHeight="1">
      <c r="A1848" s="6" t="str">
        <f t="shared" si="21"/>
        <v>Brebes 1 - Wonosari_BANJARANYAR</v>
      </c>
      <c r="B1848" s="11" t="s">
        <v>1567</v>
      </c>
      <c r="C1848" s="11" t="s">
        <v>1568</v>
      </c>
      <c r="D1848" s="11">
        <v>20.92</v>
      </c>
      <c r="E1848" s="7">
        <f>VLOOKUP(A1848, Sheet2!$A$2:$K$8265, 11)</f>
        <v>111.2928</v>
      </c>
      <c r="F1848" s="7">
        <f t="shared" si="22"/>
        <v>2.6150000000000002</v>
      </c>
      <c r="G1848" s="8">
        <v>200000</v>
      </c>
      <c r="H1848" s="9">
        <f t="shared" si="23"/>
        <v>4200000</v>
      </c>
      <c r="I1848" s="10"/>
    </row>
    <row r="1849" spans="1:9" ht="14.25" customHeight="1">
      <c r="A1849" s="6" t="str">
        <f t="shared" si="21"/>
        <v>Brebes 1 - Wonosari_BANJARATMA</v>
      </c>
      <c r="B1849" s="11" t="s">
        <v>1567</v>
      </c>
      <c r="C1849" s="11" t="s">
        <v>1569</v>
      </c>
      <c r="D1849" s="11">
        <v>20.92</v>
      </c>
      <c r="E1849" s="7">
        <f>VLOOKUP(A1849, Sheet2!$A$2:$K$8265, 11)</f>
        <v>111.2928</v>
      </c>
      <c r="F1849" s="7">
        <f t="shared" si="22"/>
        <v>2.6150000000000002</v>
      </c>
      <c r="G1849" s="8">
        <v>200000</v>
      </c>
      <c r="H1849" s="9">
        <f t="shared" si="23"/>
        <v>4200000</v>
      </c>
      <c r="I1849" s="10"/>
    </row>
    <row r="1850" spans="1:9" ht="14.25" customHeight="1">
      <c r="A1850" s="6" t="str">
        <f t="shared" si="21"/>
        <v>Brebes 1 - Wonosari_BERSOLE</v>
      </c>
      <c r="B1850" s="11" t="s">
        <v>1567</v>
      </c>
      <c r="C1850" s="11" t="s">
        <v>1570</v>
      </c>
      <c r="D1850" s="11">
        <v>11.25</v>
      </c>
      <c r="E1850" s="7">
        <f>VLOOKUP(A1850, Sheet2!$A$2:$K$8265, 11)</f>
        <v>111.2928</v>
      </c>
      <c r="F1850" s="7">
        <f t="shared" si="22"/>
        <v>1.40625</v>
      </c>
      <c r="G1850" s="8">
        <v>200000</v>
      </c>
      <c r="H1850" s="9">
        <f t="shared" si="23"/>
        <v>2400000</v>
      </c>
      <c r="I1850" s="10"/>
    </row>
    <row r="1851" spans="1:9" ht="14.25" customHeight="1">
      <c r="A1851" s="6" t="str">
        <f t="shared" si="21"/>
        <v>Brebes 1 - Wonosari_BLUBUK</v>
      </c>
      <c r="B1851" s="11" t="s">
        <v>1567</v>
      </c>
      <c r="C1851" s="11" t="s">
        <v>266</v>
      </c>
      <c r="D1851" s="11">
        <v>11.25</v>
      </c>
      <c r="E1851" s="7">
        <f>VLOOKUP(A1851, Sheet2!$A$2:$K$8265, 11)</f>
        <v>111.2928</v>
      </c>
      <c r="F1851" s="7">
        <f t="shared" si="22"/>
        <v>1.40625</v>
      </c>
      <c r="G1851" s="8">
        <v>200000</v>
      </c>
      <c r="H1851" s="9">
        <f t="shared" si="23"/>
        <v>2400000</v>
      </c>
      <c r="I1851" s="10"/>
    </row>
    <row r="1852" spans="1:9" ht="14.25" customHeight="1">
      <c r="A1852" s="6" t="str">
        <f t="shared" si="21"/>
        <v>Brebes 1 - Wonosari_BOJONG</v>
      </c>
      <c r="B1852" s="11" t="s">
        <v>1567</v>
      </c>
      <c r="C1852" s="11" t="s">
        <v>11</v>
      </c>
      <c r="D1852" s="11">
        <v>20.92</v>
      </c>
      <c r="E1852" s="7">
        <f>VLOOKUP(A1852, Sheet2!$A$2:$K$8265, 11)</f>
        <v>111.2928</v>
      </c>
      <c r="F1852" s="7">
        <f t="shared" si="22"/>
        <v>2.6150000000000002</v>
      </c>
      <c r="G1852" s="8">
        <v>200000</v>
      </c>
      <c r="H1852" s="9">
        <f t="shared" si="23"/>
        <v>4200000</v>
      </c>
      <c r="I1852" s="10"/>
    </row>
    <row r="1853" spans="1:9" ht="14.25" customHeight="1">
      <c r="A1853" s="6" t="str">
        <f t="shared" si="21"/>
        <v>Brebes 1 - Wonosari_BREBES</v>
      </c>
      <c r="B1853" s="11" t="s">
        <v>1567</v>
      </c>
      <c r="C1853" s="11" t="s">
        <v>1571</v>
      </c>
      <c r="D1853" s="11">
        <v>20.92</v>
      </c>
      <c r="E1853" s="7">
        <f>VLOOKUP(A1853, Sheet2!$A$2:$K$8265, 11)</f>
        <v>111.2928</v>
      </c>
      <c r="F1853" s="7">
        <f t="shared" si="22"/>
        <v>2.6150000000000002</v>
      </c>
      <c r="G1853" s="8">
        <v>200000</v>
      </c>
      <c r="H1853" s="9">
        <f t="shared" si="23"/>
        <v>4200000</v>
      </c>
      <c r="I1853" s="10"/>
    </row>
    <row r="1854" spans="1:9" ht="14.25" customHeight="1">
      <c r="A1854" s="6" t="str">
        <f t="shared" si="21"/>
        <v>Brebes 1 - Wonosari_BUARAN</v>
      </c>
      <c r="B1854" s="11" t="s">
        <v>1567</v>
      </c>
      <c r="C1854" s="11" t="s">
        <v>1572</v>
      </c>
      <c r="D1854" s="11">
        <v>20.92</v>
      </c>
      <c r="E1854" s="7">
        <f>VLOOKUP(A1854, Sheet2!$A$2:$K$8265, 11)</f>
        <v>111.2928</v>
      </c>
      <c r="F1854" s="7">
        <f t="shared" si="22"/>
        <v>2.6150000000000002</v>
      </c>
      <c r="G1854" s="8">
        <v>200000</v>
      </c>
      <c r="H1854" s="9">
        <f t="shared" si="23"/>
        <v>4200000</v>
      </c>
      <c r="I1854" s="10"/>
    </row>
    <row r="1855" spans="1:9" ht="14.25" customHeight="1">
      <c r="A1855" s="6" t="str">
        <f t="shared" si="21"/>
        <v>Brebes 1 - Wonosari_BULAKAMBA</v>
      </c>
      <c r="B1855" s="11" t="s">
        <v>1567</v>
      </c>
      <c r="C1855" s="11" t="s">
        <v>1573</v>
      </c>
      <c r="D1855" s="11">
        <v>20.92</v>
      </c>
      <c r="E1855" s="7">
        <f>VLOOKUP(A1855, Sheet2!$A$2:$K$8265, 11)</f>
        <v>111.2928</v>
      </c>
      <c r="F1855" s="7">
        <f t="shared" si="22"/>
        <v>2.6150000000000002</v>
      </c>
      <c r="G1855" s="8">
        <v>200000</v>
      </c>
      <c r="H1855" s="9">
        <f t="shared" si="23"/>
        <v>4200000</v>
      </c>
      <c r="I1855" s="10"/>
    </row>
    <row r="1856" spans="1:9" ht="14.25" customHeight="1">
      <c r="A1856" s="6" t="str">
        <f t="shared" si="21"/>
        <v>Brebes 1 - Wonosari_BULAKPACING</v>
      </c>
      <c r="B1856" s="11" t="s">
        <v>1567</v>
      </c>
      <c r="C1856" s="11" t="s">
        <v>1574</v>
      </c>
      <c r="D1856" s="11">
        <v>11.25</v>
      </c>
      <c r="E1856" s="7">
        <f>VLOOKUP(A1856, Sheet2!$A$2:$K$8265, 11)</f>
        <v>111.2928</v>
      </c>
      <c r="F1856" s="7">
        <f t="shared" si="22"/>
        <v>1.40625</v>
      </c>
      <c r="G1856" s="8">
        <v>200000</v>
      </c>
      <c r="H1856" s="9">
        <f t="shared" si="23"/>
        <v>2400000</v>
      </c>
      <c r="I1856" s="10"/>
    </row>
    <row r="1857" spans="1:9" ht="14.25" customHeight="1">
      <c r="A1857" s="6" t="str">
        <f t="shared" si="21"/>
        <v>Brebes 1 - Wonosari_BULUSARI</v>
      </c>
      <c r="B1857" s="11" t="s">
        <v>1567</v>
      </c>
      <c r="C1857" s="11" t="s">
        <v>558</v>
      </c>
      <c r="D1857" s="11">
        <v>20.92</v>
      </c>
      <c r="E1857" s="7">
        <f>VLOOKUP(A1857, Sheet2!$A$2:$K$8265, 11)</f>
        <v>111.2928</v>
      </c>
      <c r="F1857" s="7">
        <f t="shared" si="22"/>
        <v>2.6150000000000002</v>
      </c>
      <c r="G1857" s="8">
        <v>200000</v>
      </c>
      <c r="H1857" s="9">
        <f t="shared" si="23"/>
        <v>4200000</v>
      </c>
      <c r="I1857" s="10"/>
    </row>
    <row r="1858" spans="1:9" ht="14.25" customHeight="1">
      <c r="A1858" s="6" t="str">
        <f t="shared" si="21"/>
        <v>Brebes 1 - Wonosari_CABAWAN</v>
      </c>
      <c r="B1858" s="11" t="s">
        <v>1567</v>
      </c>
      <c r="C1858" s="11" t="s">
        <v>1575</v>
      </c>
      <c r="D1858" s="11">
        <v>0.5</v>
      </c>
      <c r="E1858" s="7">
        <f>VLOOKUP(A1858, Sheet2!$A$2:$K$8265, 11)</f>
        <v>111.2928</v>
      </c>
      <c r="F1858" s="7">
        <f t="shared" si="22"/>
        <v>6.25E-2</v>
      </c>
      <c r="G1858" s="8">
        <v>200000</v>
      </c>
      <c r="H1858" s="9">
        <f t="shared" si="23"/>
        <v>200000</v>
      </c>
      <c r="I1858" s="10"/>
    </row>
    <row r="1859" spans="1:9" ht="14.25" customHeight="1">
      <c r="A1859" s="6" t="str">
        <f t="shared" si="21"/>
        <v>Brebes 1 - Wonosari_CENANG</v>
      </c>
      <c r="B1859" s="11" t="s">
        <v>1567</v>
      </c>
      <c r="C1859" s="11" t="s">
        <v>1576</v>
      </c>
      <c r="D1859" s="11">
        <v>20.92</v>
      </c>
      <c r="E1859" s="7">
        <f>VLOOKUP(A1859, Sheet2!$A$2:$K$8265, 11)</f>
        <v>111.2928</v>
      </c>
      <c r="F1859" s="7">
        <f t="shared" si="22"/>
        <v>2.6150000000000002</v>
      </c>
      <c r="G1859" s="8">
        <v>200000</v>
      </c>
      <c r="H1859" s="9">
        <f t="shared" si="23"/>
        <v>4200000</v>
      </c>
      <c r="I1859" s="10"/>
    </row>
    <row r="1860" spans="1:9" ht="14.25" customHeight="1">
      <c r="A1860" s="6" t="str">
        <f t="shared" si="21"/>
        <v>Brebes 1 - Wonosari_DUKUHMAJA</v>
      </c>
      <c r="B1860" s="11" t="s">
        <v>1567</v>
      </c>
      <c r="C1860" s="11" t="s">
        <v>1577</v>
      </c>
      <c r="D1860" s="11">
        <v>20.92</v>
      </c>
      <c r="E1860" s="7">
        <f>VLOOKUP(A1860, Sheet2!$A$2:$K$8265, 11)</f>
        <v>111.2928</v>
      </c>
      <c r="F1860" s="7">
        <f t="shared" si="22"/>
        <v>2.6150000000000002</v>
      </c>
      <c r="G1860" s="8">
        <v>200000</v>
      </c>
      <c r="H1860" s="9">
        <f t="shared" si="23"/>
        <v>4200000</v>
      </c>
      <c r="I1860" s="10"/>
    </row>
    <row r="1861" spans="1:9" ht="14.25" customHeight="1">
      <c r="A1861" s="6" t="str">
        <f t="shared" si="21"/>
        <v>Brebes 1 - Wonosari_DUKUHTURI</v>
      </c>
      <c r="B1861" s="11" t="s">
        <v>1567</v>
      </c>
      <c r="C1861" s="11" t="s">
        <v>286</v>
      </c>
      <c r="D1861" s="11">
        <v>11.25</v>
      </c>
      <c r="E1861" s="7">
        <f>VLOOKUP(A1861, Sheet2!$A$2:$K$8265, 11)</f>
        <v>111.2928</v>
      </c>
      <c r="F1861" s="7">
        <f t="shared" si="22"/>
        <v>1.40625</v>
      </c>
      <c r="G1861" s="8">
        <v>200000</v>
      </c>
      <c r="H1861" s="9">
        <f t="shared" si="23"/>
        <v>2400000</v>
      </c>
      <c r="I1861" s="10"/>
    </row>
    <row r="1862" spans="1:9" ht="14.25" customHeight="1">
      <c r="A1862" s="6" t="str">
        <f t="shared" si="21"/>
        <v>Brebes 1 - Wonosari_DUKUHWARU</v>
      </c>
      <c r="B1862" s="11" t="s">
        <v>1567</v>
      </c>
      <c r="C1862" s="11" t="s">
        <v>1578</v>
      </c>
      <c r="D1862" s="11">
        <v>11.25</v>
      </c>
      <c r="E1862" s="7">
        <f>VLOOKUP(A1862, Sheet2!$A$2:$K$8265, 11)</f>
        <v>111.2928</v>
      </c>
      <c r="F1862" s="7">
        <f t="shared" si="22"/>
        <v>1.40625</v>
      </c>
      <c r="G1862" s="8">
        <v>200000</v>
      </c>
      <c r="H1862" s="9">
        <f t="shared" si="23"/>
        <v>2400000</v>
      </c>
      <c r="I1862" s="10"/>
    </row>
    <row r="1863" spans="1:9" ht="14.25" customHeight="1">
      <c r="A1863" s="6" t="str">
        <f t="shared" si="21"/>
        <v>Brebes 1 - Wonosari_DUKUHWRINGIN</v>
      </c>
      <c r="B1863" s="11" t="s">
        <v>1567</v>
      </c>
      <c r="C1863" s="11" t="s">
        <v>1579</v>
      </c>
      <c r="D1863" s="11">
        <v>20.92</v>
      </c>
      <c r="E1863" s="7">
        <f>VLOOKUP(A1863, Sheet2!$A$2:$K$8265, 11)</f>
        <v>111.2928</v>
      </c>
      <c r="F1863" s="7">
        <f t="shared" si="22"/>
        <v>2.6150000000000002</v>
      </c>
      <c r="G1863" s="8">
        <v>200000</v>
      </c>
      <c r="H1863" s="9">
        <f t="shared" si="23"/>
        <v>4200000</v>
      </c>
      <c r="I1863" s="10"/>
    </row>
    <row r="1864" spans="1:9" ht="14.25" customHeight="1">
      <c r="A1864" s="6" t="str">
        <f t="shared" si="21"/>
        <v>Brebes 1 - Wonosari_DUMELING</v>
      </c>
      <c r="B1864" s="11" t="s">
        <v>1567</v>
      </c>
      <c r="C1864" s="11" t="s">
        <v>1580</v>
      </c>
      <c r="D1864" s="11">
        <v>20.92</v>
      </c>
      <c r="E1864" s="7">
        <f>VLOOKUP(A1864, Sheet2!$A$2:$K$8265, 11)</f>
        <v>111.2928</v>
      </c>
      <c r="F1864" s="7">
        <f t="shared" si="22"/>
        <v>2.6150000000000002</v>
      </c>
      <c r="G1864" s="8">
        <v>200000</v>
      </c>
      <c r="H1864" s="9">
        <f t="shared" si="23"/>
        <v>4200000</v>
      </c>
      <c r="I1864" s="10"/>
    </row>
    <row r="1865" spans="1:9" ht="14.25" customHeight="1">
      <c r="A1865" s="6" t="str">
        <f t="shared" si="21"/>
        <v>Brebes 1 - Wonosari_GANDASULI</v>
      </c>
      <c r="B1865" s="11" t="s">
        <v>1567</v>
      </c>
      <c r="C1865" s="11" t="s">
        <v>1581</v>
      </c>
      <c r="D1865" s="11">
        <v>20.92</v>
      </c>
      <c r="E1865" s="7">
        <f>VLOOKUP(A1865, Sheet2!$A$2:$K$8265, 11)</f>
        <v>111.2928</v>
      </c>
      <c r="F1865" s="7">
        <f t="shared" si="22"/>
        <v>2.6150000000000002</v>
      </c>
      <c r="G1865" s="8">
        <v>200000</v>
      </c>
      <c r="H1865" s="9">
        <f t="shared" si="23"/>
        <v>4200000</v>
      </c>
      <c r="I1865" s="10"/>
    </row>
    <row r="1866" spans="1:9" ht="14.25" customHeight="1">
      <c r="A1866" s="6" t="str">
        <f t="shared" si="21"/>
        <v>Brebes 1 - Wonosari_GLONGGONG</v>
      </c>
      <c r="B1866" s="11" t="s">
        <v>1567</v>
      </c>
      <c r="C1866" s="11" t="s">
        <v>1415</v>
      </c>
      <c r="D1866" s="11">
        <v>20.92</v>
      </c>
      <c r="E1866" s="7">
        <f>VLOOKUP(A1866, Sheet2!$A$2:$K$8265, 11)</f>
        <v>111.2928</v>
      </c>
      <c r="F1866" s="7">
        <f t="shared" si="22"/>
        <v>2.6150000000000002</v>
      </c>
      <c r="G1866" s="8">
        <v>200000</v>
      </c>
      <c r="H1866" s="9">
        <f t="shared" si="23"/>
        <v>4200000</v>
      </c>
      <c r="I1866" s="10"/>
    </row>
    <row r="1867" spans="1:9" ht="14.25" customHeight="1">
      <c r="A1867" s="6" t="str">
        <f t="shared" si="21"/>
        <v>Brebes 1 - Wonosari_GUMALAR</v>
      </c>
      <c r="B1867" s="11" t="s">
        <v>1567</v>
      </c>
      <c r="C1867" s="11" t="s">
        <v>1582</v>
      </c>
      <c r="D1867" s="11">
        <v>11.25</v>
      </c>
      <c r="E1867" s="7">
        <f>VLOOKUP(A1867, Sheet2!$A$2:$K$8265, 11)</f>
        <v>111.2928</v>
      </c>
      <c r="F1867" s="7">
        <f t="shared" si="22"/>
        <v>1.40625</v>
      </c>
      <c r="G1867" s="8">
        <v>200000</v>
      </c>
      <c r="H1867" s="9">
        <f t="shared" si="23"/>
        <v>2400000</v>
      </c>
      <c r="I1867" s="10"/>
    </row>
    <row r="1868" spans="1:9" ht="14.25" customHeight="1">
      <c r="A1868" s="6" t="str">
        <f t="shared" si="21"/>
        <v>Brebes 1 - Wonosari_GUMAYUN</v>
      </c>
      <c r="B1868" s="11" t="s">
        <v>1567</v>
      </c>
      <c r="C1868" s="11" t="s">
        <v>1583</v>
      </c>
      <c r="D1868" s="11">
        <v>11.25</v>
      </c>
      <c r="E1868" s="7">
        <f>VLOOKUP(A1868, Sheet2!$A$2:$K$8265, 11)</f>
        <v>111.2928</v>
      </c>
      <c r="F1868" s="7">
        <f t="shared" si="22"/>
        <v>1.40625</v>
      </c>
      <c r="G1868" s="8">
        <v>200000</v>
      </c>
      <c r="H1868" s="9">
        <f t="shared" si="23"/>
        <v>2400000</v>
      </c>
      <c r="I1868" s="10"/>
    </row>
    <row r="1869" spans="1:9" ht="14.25" customHeight="1">
      <c r="A1869" s="6" t="str">
        <f t="shared" si="21"/>
        <v>Brebes 1 - Wonosari_JAGALEMPENI</v>
      </c>
      <c r="B1869" s="11" t="s">
        <v>1567</v>
      </c>
      <c r="C1869" s="11" t="s">
        <v>1584</v>
      </c>
      <c r="D1869" s="11">
        <v>20.92</v>
      </c>
      <c r="E1869" s="7">
        <f>VLOOKUP(A1869, Sheet2!$A$2:$K$8265, 11)</f>
        <v>111.2928</v>
      </c>
      <c r="F1869" s="7">
        <f t="shared" si="22"/>
        <v>2.6150000000000002</v>
      </c>
      <c r="G1869" s="8">
        <v>200000</v>
      </c>
      <c r="H1869" s="9">
        <f t="shared" si="23"/>
        <v>4200000</v>
      </c>
      <c r="I1869" s="10"/>
    </row>
    <row r="1870" spans="1:9" ht="14.25" customHeight="1">
      <c r="A1870" s="6" t="str">
        <f t="shared" si="21"/>
        <v>Brebes 1 - Wonosari_JATIBARANG KIDUL</v>
      </c>
      <c r="B1870" s="11" t="s">
        <v>1567</v>
      </c>
      <c r="C1870" s="11" t="s">
        <v>1585</v>
      </c>
      <c r="D1870" s="11">
        <v>20.92</v>
      </c>
      <c r="E1870" s="7">
        <f>VLOOKUP(A1870, Sheet2!$A$2:$K$8265, 11)</f>
        <v>111.2928</v>
      </c>
      <c r="F1870" s="7">
        <f t="shared" si="22"/>
        <v>2.6150000000000002</v>
      </c>
      <c r="G1870" s="8">
        <v>200000</v>
      </c>
      <c r="H1870" s="9">
        <f t="shared" si="23"/>
        <v>4200000</v>
      </c>
      <c r="I1870" s="10"/>
    </row>
    <row r="1871" spans="1:9" ht="14.25" customHeight="1">
      <c r="A1871" s="6" t="str">
        <f t="shared" si="21"/>
        <v>Brebes 1 - Wonosari_JATIBARANG LOR</v>
      </c>
      <c r="B1871" s="11" t="s">
        <v>1567</v>
      </c>
      <c r="C1871" s="11" t="s">
        <v>1586</v>
      </c>
      <c r="D1871" s="11">
        <v>20.92</v>
      </c>
      <c r="E1871" s="7">
        <f>VLOOKUP(A1871, Sheet2!$A$2:$K$8265, 11)</f>
        <v>111.2928</v>
      </c>
      <c r="F1871" s="7">
        <f t="shared" si="22"/>
        <v>2.6150000000000002</v>
      </c>
      <c r="G1871" s="8">
        <v>200000</v>
      </c>
      <c r="H1871" s="9">
        <f t="shared" si="23"/>
        <v>4200000</v>
      </c>
      <c r="I1871" s="10"/>
    </row>
    <row r="1872" spans="1:9" ht="14.25" customHeight="1">
      <c r="A1872" s="6" t="str">
        <f t="shared" si="21"/>
        <v>Brebes 1 - Wonosari_KALIALANG</v>
      </c>
      <c r="B1872" s="11" t="s">
        <v>1567</v>
      </c>
      <c r="C1872" s="11" t="s">
        <v>887</v>
      </c>
      <c r="D1872" s="11">
        <v>20.92</v>
      </c>
      <c r="E1872" s="7">
        <f>VLOOKUP(A1872, Sheet2!$A$2:$K$8265, 11)</f>
        <v>111.2928</v>
      </c>
      <c r="F1872" s="7">
        <f t="shared" si="22"/>
        <v>2.6150000000000002</v>
      </c>
      <c r="G1872" s="8">
        <v>200000</v>
      </c>
      <c r="H1872" s="9">
        <f t="shared" si="23"/>
        <v>4200000</v>
      </c>
      <c r="I1872" s="10"/>
    </row>
    <row r="1873" spans="1:9" ht="14.25" customHeight="1">
      <c r="A1873" s="6" t="str">
        <f t="shared" si="21"/>
        <v>Brebes 1 - Wonosari_KALIGANGSA</v>
      </c>
      <c r="B1873" s="11" t="s">
        <v>1567</v>
      </c>
      <c r="C1873" s="11" t="s">
        <v>1587</v>
      </c>
      <c r="D1873" s="11">
        <v>0.5</v>
      </c>
      <c r="E1873" s="7">
        <f>VLOOKUP(A1873, Sheet2!$A$2:$K$8265, 11)</f>
        <v>111.2928</v>
      </c>
      <c r="F1873" s="7">
        <f t="shared" si="22"/>
        <v>6.25E-2</v>
      </c>
      <c r="G1873" s="8">
        <v>200000</v>
      </c>
      <c r="H1873" s="9">
        <f t="shared" si="23"/>
        <v>200000</v>
      </c>
      <c r="I1873" s="10"/>
    </row>
    <row r="1874" spans="1:9" ht="14.25" customHeight="1">
      <c r="A1874" s="6" t="str">
        <f t="shared" si="21"/>
        <v>Brebes 1 - Wonosari_KALIGANGSA KULON</v>
      </c>
      <c r="B1874" s="11" t="s">
        <v>1567</v>
      </c>
      <c r="C1874" s="11" t="s">
        <v>1588</v>
      </c>
      <c r="D1874" s="11">
        <v>20.92</v>
      </c>
      <c r="E1874" s="7">
        <f>VLOOKUP(A1874, Sheet2!$A$2:$K$8265, 11)</f>
        <v>111.2928</v>
      </c>
      <c r="F1874" s="7">
        <f t="shared" si="22"/>
        <v>2.6150000000000002</v>
      </c>
      <c r="G1874" s="8">
        <v>200000</v>
      </c>
      <c r="H1874" s="9">
        <f t="shared" si="23"/>
        <v>4200000</v>
      </c>
      <c r="I1874" s="10"/>
    </row>
    <row r="1875" spans="1:9" ht="14.25" customHeight="1">
      <c r="A1875" s="6" t="str">
        <f t="shared" si="21"/>
        <v>Brebes 1 - Wonosari_KALIGANGSA WETAN</v>
      </c>
      <c r="B1875" s="11" t="s">
        <v>1567</v>
      </c>
      <c r="C1875" s="11" t="s">
        <v>1589</v>
      </c>
      <c r="D1875" s="11">
        <v>20.92</v>
      </c>
      <c r="E1875" s="7">
        <f>VLOOKUP(A1875, Sheet2!$A$2:$K$8265, 11)</f>
        <v>111.2928</v>
      </c>
      <c r="F1875" s="7">
        <f t="shared" si="22"/>
        <v>2.6150000000000002</v>
      </c>
      <c r="G1875" s="8">
        <v>200000</v>
      </c>
      <c r="H1875" s="9">
        <f t="shared" si="23"/>
        <v>4200000</v>
      </c>
      <c r="I1875" s="10"/>
    </row>
    <row r="1876" spans="1:9" ht="14.25" customHeight="1">
      <c r="A1876" s="6" t="str">
        <f t="shared" si="21"/>
        <v>Brebes 1 - Wonosari_KALIMATI</v>
      </c>
      <c r="B1876" s="11" t="s">
        <v>1567</v>
      </c>
      <c r="C1876" s="11" t="s">
        <v>1590</v>
      </c>
      <c r="D1876" s="11">
        <v>20.92</v>
      </c>
      <c r="E1876" s="7">
        <f>VLOOKUP(A1876, Sheet2!$A$2:$K$8265, 11)</f>
        <v>111.2928</v>
      </c>
      <c r="F1876" s="7">
        <f t="shared" si="22"/>
        <v>2.6150000000000002</v>
      </c>
      <c r="G1876" s="8">
        <v>200000</v>
      </c>
      <c r="H1876" s="9">
        <f t="shared" si="23"/>
        <v>4200000</v>
      </c>
      <c r="I1876" s="10"/>
    </row>
    <row r="1877" spans="1:9" ht="14.25" customHeight="1">
      <c r="A1877" s="6" t="str">
        <f t="shared" si="21"/>
        <v>Brebes 1 - Wonosari_KALINYAMAT KULON</v>
      </c>
      <c r="B1877" s="11" t="s">
        <v>1567</v>
      </c>
      <c r="C1877" s="11" t="s">
        <v>1591</v>
      </c>
      <c r="D1877" s="11">
        <v>0.5</v>
      </c>
      <c r="E1877" s="7">
        <f>VLOOKUP(A1877, Sheet2!$A$2:$K$8265, 11)</f>
        <v>111.2928</v>
      </c>
      <c r="F1877" s="7">
        <f t="shared" si="22"/>
        <v>6.25E-2</v>
      </c>
      <c r="G1877" s="8">
        <v>200000</v>
      </c>
      <c r="H1877" s="9">
        <f t="shared" si="23"/>
        <v>200000</v>
      </c>
      <c r="I1877" s="10"/>
    </row>
    <row r="1878" spans="1:9" ht="14.25" customHeight="1">
      <c r="A1878" s="6" t="str">
        <f t="shared" si="21"/>
        <v>Brebes 1 - Wonosari_KALINYAMAT WETAN</v>
      </c>
      <c r="B1878" s="11" t="s">
        <v>1567</v>
      </c>
      <c r="C1878" s="11" t="s">
        <v>1592</v>
      </c>
      <c r="D1878" s="11">
        <v>0.5</v>
      </c>
      <c r="E1878" s="7">
        <f>VLOOKUP(A1878, Sheet2!$A$2:$K$8265, 11)</f>
        <v>111.2928</v>
      </c>
      <c r="F1878" s="7">
        <f t="shared" si="22"/>
        <v>6.25E-2</v>
      </c>
      <c r="G1878" s="8">
        <v>200000</v>
      </c>
      <c r="H1878" s="9">
        <f t="shared" si="23"/>
        <v>200000</v>
      </c>
      <c r="I1878" s="10"/>
    </row>
    <row r="1879" spans="1:9" ht="14.25" customHeight="1">
      <c r="A1879" s="6" t="str">
        <f t="shared" si="21"/>
        <v>Brebes 1 - Wonosari_KALISOKA</v>
      </c>
      <c r="B1879" s="11" t="s">
        <v>1567</v>
      </c>
      <c r="C1879" s="11" t="s">
        <v>1593</v>
      </c>
      <c r="D1879" s="11">
        <v>11.25</v>
      </c>
      <c r="E1879" s="7">
        <f>VLOOKUP(A1879, Sheet2!$A$2:$K$8265, 11)</f>
        <v>111.2928</v>
      </c>
      <c r="F1879" s="7">
        <f t="shared" si="22"/>
        <v>1.40625</v>
      </c>
      <c r="G1879" s="8">
        <v>200000</v>
      </c>
      <c r="H1879" s="9">
        <f t="shared" si="23"/>
        <v>2400000</v>
      </c>
      <c r="I1879" s="10"/>
    </row>
    <row r="1880" spans="1:9" ht="14.25" customHeight="1">
      <c r="A1880" s="6" t="str">
        <f t="shared" si="21"/>
        <v>Brebes 1 - Wonosari_KALIWADAS</v>
      </c>
      <c r="B1880" s="11" t="s">
        <v>1567</v>
      </c>
      <c r="C1880" s="11" t="s">
        <v>1594</v>
      </c>
      <c r="D1880" s="11">
        <v>11.25</v>
      </c>
      <c r="E1880" s="7">
        <f>VLOOKUP(A1880, Sheet2!$A$2:$K$8265, 11)</f>
        <v>111.2928</v>
      </c>
      <c r="F1880" s="7">
        <f t="shared" si="22"/>
        <v>1.40625</v>
      </c>
      <c r="G1880" s="8">
        <v>200000</v>
      </c>
      <c r="H1880" s="9">
        <f t="shared" si="23"/>
        <v>2400000</v>
      </c>
      <c r="I1880" s="10"/>
    </row>
    <row r="1881" spans="1:9" ht="14.25" customHeight="1">
      <c r="A1881" s="6" t="str">
        <f t="shared" si="21"/>
        <v>Brebes 1 - Wonosari_KALIWLINGI</v>
      </c>
      <c r="B1881" s="11" t="s">
        <v>1567</v>
      </c>
      <c r="C1881" s="11" t="s">
        <v>1595</v>
      </c>
      <c r="D1881" s="11">
        <v>20.92</v>
      </c>
      <c r="E1881" s="7">
        <f>VLOOKUP(A1881, Sheet2!$A$2:$K$8265, 11)</f>
        <v>111.2928</v>
      </c>
      <c r="F1881" s="7">
        <f t="shared" si="22"/>
        <v>2.6150000000000002</v>
      </c>
      <c r="G1881" s="8">
        <v>200000</v>
      </c>
      <c r="H1881" s="9">
        <f t="shared" si="23"/>
        <v>4200000</v>
      </c>
      <c r="I1881" s="10"/>
    </row>
    <row r="1882" spans="1:9" ht="14.25" customHeight="1">
      <c r="A1882" s="6" t="str">
        <f t="shared" si="21"/>
        <v>Brebes 1 - Wonosari_KARANGLO</v>
      </c>
      <c r="B1882" s="11" t="s">
        <v>1567</v>
      </c>
      <c r="C1882" s="11" t="s">
        <v>631</v>
      </c>
      <c r="D1882" s="11">
        <v>20.92</v>
      </c>
      <c r="E1882" s="7">
        <f>VLOOKUP(A1882, Sheet2!$A$2:$K$8265, 11)</f>
        <v>111.2928</v>
      </c>
      <c r="F1882" s="7">
        <f t="shared" si="22"/>
        <v>2.6150000000000002</v>
      </c>
      <c r="G1882" s="8">
        <v>200000</v>
      </c>
      <c r="H1882" s="9">
        <f t="shared" si="23"/>
        <v>4200000</v>
      </c>
      <c r="I1882" s="10"/>
    </row>
    <row r="1883" spans="1:9" ht="14.25" customHeight="1">
      <c r="A1883" s="6" t="str">
        <f t="shared" si="21"/>
        <v>Brebes 1 - Wonosari_KARANGSEMBUNG</v>
      </c>
      <c r="B1883" s="11" t="s">
        <v>1567</v>
      </c>
      <c r="C1883" s="11" t="s">
        <v>1596</v>
      </c>
      <c r="D1883" s="11">
        <v>20.92</v>
      </c>
      <c r="E1883" s="7">
        <f>VLOOKUP(A1883, Sheet2!$A$2:$K$8265, 11)</f>
        <v>111.2928</v>
      </c>
      <c r="F1883" s="7">
        <f t="shared" si="22"/>
        <v>2.6150000000000002</v>
      </c>
      <c r="G1883" s="8">
        <v>200000</v>
      </c>
      <c r="H1883" s="9">
        <f t="shared" si="23"/>
        <v>4200000</v>
      </c>
      <c r="I1883" s="10"/>
    </row>
    <row r="1884" spans="1:9" ht="14.25" customHeight="1">
      <c r="A1884" s="6" t="str">
        <f t="shared" si="21"/>
        <v>Brebes 1 - Wonosari_KEBOGADUNG</v>
      </c>
      <c r="B1884" s="11" t="s">
        <v>1567</v>
      </c>
      <c r="C1884" s="11" t="s">
        <v>1597</v>
      </c>
      <c r="D1884" s="11">
        <v>20.92</v>
      </c>
      <c r="E1884" s="7">
        <f>VLOOKUP(A1884, Sheet2!$A$2:$K$8265, 11)</f>
        <v>111.2928</v>
      </c>
      <c r="F1884" s="7">
        <f t="shared" si="22"/>
        <v>2.6150000000000002</v>
      </c>
      <c r="G1884" s="8">
        <v>200000</v>
      </c>
      <c r="H1884" s="9">
        <f t="shared" si="23"/>
        <v>4200000</v>
      </c>
      <c r="I1884" s="10"/>
    </row>
    <row r="1885" spans="1:9" ht="14.25" customHeight="1">
      <c r="A1885" s="6" t="str">
        <f t="shared" si="21"/>
        <v>Brebes 1 - Wonosari_KEBOLEDAN</v>
      </c>
      <c r="B1885" s="11" t="s">
        <v>1567</v>
      </c>
      <c r="C1885" s="11" t="s">
        <v>1598</v>
      </c>
      <c r="D1885" s="11">
        <v>20.92</v>
      </c>
      <c r="E1885" s="7">
        <f>VLOOKUP(A1885, Sheet2!$A$2:$K$8265, 11)</f>
        <v>111.2928</v>
      </c>
      <c r="F1885" s="7">
        <f t="shared" si="22"/>
        <v>2.6150000000000002</v>
      </c>
      <c r="G1885" s="8">
        <v>200000</v>
      </c>
      <c r="H1885" s="9">
        <f t="shared" si="23"/>
        <v>4200000</v>
      </c>
      <c r="I1885" s="10"/>
    </row>
    <row r="1886" spans="1:9" ht="14.25" customHeight="1">
      <c r="A1886" s="6" t="str">
        <f t="shared" si="21"/>
        <v>Brebes 1 - Wonosari_KEBONAGUNG</v>
      </c>
      <c r="B1886" s="11" t="s">
        <v>1567</v>
      </c>
      <c r="C1886" s="11" t="s">
        <v>634</v>
      </c>
      <c r="D1886" s="11">
        <v>20.92</v>
      </c>
      <c r="E1886" s="7">
        <f>VLOOKUP(A1886, Sheet2!$A$2:$K$8265, 11)</f>
        <v>111.2928</v>
      </c>
      <c r="F1886" s="7">
        <f t="shared" si="22"/>
        <v>2.6150000000000002</v>
      </c>
      <c r="G1886" s="8">
        <v>200000</v>
      </c>
      <c r="H1886" s="9">
        <f t="shared" si="23"/>
        <v>4200000</v>
      </c>
      <c r="I1886" s="10"/>
    </row>
    <row r="1887" spans="1:9" ht="14.25" customHeight="1">
      <c r="A1887" s="6" t="str">
        <f t="shared" si="21"/>
        <v>Brebes 1 - Wonosari_KEDUNGSUGIH</v>
      </c>
      <c r="B1887" s="11" t="s">
        <v>1567</v>
      </c>
      <c r="C1887" s="11" t="s">
        <v>1599</v>
      </c>
      <c r="D1887" s="11">
        <v>11.25</v>
      </c>
      <c r="E1887" s="7">
        <f>VLOOKUP(A1887, Sheet2!$A$2:$K$8265, 11)</f>
        <v>111.2928</v>
      </c>
      <c r="F1887" s="7">
        <f t="shared" si="22"/>
        <v>1.40625</v>
      </c>
      <c r="G1887" s="8">
        <v>200000</v>
      </c>
      <c r="H1887" s="9">
        <f t="shared" si="23"/>
        <v>2400000</v>
      </c>
      <c r="I1887" s="10"/>
    </row>
    <row r="1888" spans="1:9" ht="14.25" customHeight="1">
      <c r="A1888" s="6" t="str">
        <f t="shared" si="21"/>
        <v>Brebes 1 - Wonosari_KEDUNGSUKUN</v>
      </c>
      <c r="B1888" s="11" t="s">
        <v>1567</v>
      </c>
      <c r="C1888" s="11" t="s">
        <v>1600</v>
      </c>
      <c r="D1888" s="11">
        <v>11.25</v>
      </c>
      <c r="E1888" s="7">
        <f>VLOOKUP(A1888, Sheet2!$A$2:$K$8265, 11)</f>
        <v>111.2928</v>
      </c>
      <c r="F1888" s="7">
        <f t="shared" si="22"/>
        <v>1.40625</v>
      </c>
      <c r="G1888" s="8">
        <v>200000</v>
      </c>
      <c r="H1888" s="9">
        <f t="shared" si="23"/>
        <v>2400000</v>
      </c>
      <c r="I1888" s="10"/>
    </row>
    <row r="1889" spans="1:9" ht="14.25" customHeight="1">
      <c r="A1889" s="6" t="str">
        <f t="shared" si="21"/>
        <v>Brebes 1 - Wonosari_KEDUNGTUKANG</v>
      </c>
      <c r="B1889" s="11" t="s">
        <v>1567</v>
      </c>
      <c r="C1889" s="11" t="s">
        <v>1601</v>
      </c>
      <c r="D1889" s="11">
        <v>20.92</v>
      </c>
      <c r="E1889" s="7">
        <f>VLOOKUP(A1889, Sheet2!$A$2:$K$8265, 11)</f>
        <v>111.2928</v>
      </c>
      <c r="F1889" s="7">
        <f t="shared" si="22"/>
        <v>2.6150000000000002</v>
      </c>
      <c r="G1889" s="8">
        <v>200000</v>
      </c>
      <c r="H1889" s="9">
        <f t="shared" si="23"/>
        <v>4200000</v>
      </c>
      <c r="I1889" s="10"/>
    </row>
    <row r="1890" spans="1:9" ht="14.25" customHeight="1">
      <c r="A1890" s="6" t="str">
        <f t="shared" si="21"/>
        <v>Brebes 1 - Wonosari_KEDUNGUTER</v>
      </c>
      <c r="B1890" s="11" t="s">
        <v>1567</v>
      </c>
      <c r="C1890" s="11" t="s">
        <v>908</v>
      </c>
      <c r="D1890" s="11">
        <v>20.92</v>
      </c>
      <c r="E1890" s="7">
        <f>VLOOKUP(A1890, Sheet2!$A$2:$K$8265, 11)</f>
        <v>111.2928</v>
      </c>
      <c r="F1890" s="7">
        <f t="shared" si="22"/>
        <v>2.6150000000000002</v>
      </c>
      <c r="G1890" s="8">
        <v>200000</v>
      </c>
      <c r="H1890" s="9">
        <f t="shared" si="23"/>
        <v>4200000</v>
      </c>
      <c r="I1890" s="10"/>
    </row>
    <row r="1891" spans="1:9" ht="14.25" customHeight="1">
      <c r="A1891" s="6" t="str">
        <f t="shared" si="21"/>
        <v>Brebes 1 - Wonosari_KEMIRIAMBA</v>
      </c>
      <c r="B1891" s="11" t="s">
        <v>1567</v>
      </c>
      <c r="C1891" s="11" t="s">
        <v>1602</v>
      </c>
      <c r="D1891" s="11">
        <v>20.92</v>
      </c>
      <c r="E1891" s="7">
        <f>VLOOKUP(A1891, Sheet2!$A$2:$K$8265, 11)</f>
        <v>111.2928</v>
      </c>
      <c r="F1891" s="7">
        <f t="shared" si="22"/>
        <v>2.6150000000000002</v>
      </c>
      <c r="G1891" s="8">
        <v>200000</v>
      </c>
      <c r="H1891" s="9">
        <f t="shared" si="23"/>
        <v>4200000</v>
      </c>
      <c r="I1891" s="10"/>
    </row>
    <row r="1892" spans="1:9" ht="14.25" customHeight="1">
      <c r="A1892" s="6" t="str">
        <f t="shared" si="21"/>
        <v>Brebes 1 - Wonosari_KENDAWA</v>
      </c>
      <c r="B1892" s="11" t="s">
        <v>1567</v>
      </c>
      <c r="C1892" s="11" t="s">
        <v>1603</v>
      </c>
      <c r="D1892" s="11">
        <v>20.92</v>
      </c>
      <c r="E1892" s="7">
        <f>VLOOKUP(A1892, Sheet2!$A$2:$K$8265, 11)</f>
        <v>111.2928</v>
      </c>
      <c r="F1892" s="7">
        <f t="shared" si="22"/>
        <v>2.6150000000000002</v>
      </c>
      <c r="G1892" s="8">
        <v>200000</v>
      </c>
      <c r="H1892" s="9">
        <f t="shared" si="23"/>
        <v>4200000</v>
      </c>
      <c r="I1892" s="10"/>
    </row>
    <row r="1893" spans="1:9" ht="14.25" customHeight="1">
      <c r="A1893" s="6" t="str">
        <f t="shared" si="21"/>
        <v>Brebes 1 - Wonosari_KEPANDEAN</v>
      </c>
      <c r="B1893" s="11" t="s">
        <v>1567</v>
      </c>
      <c r="C1893" s="11" t="s">
        <v>1604</v>
      </c>
      <c r="D1893" s="11">
        <v>11.25</v>
      </c>
      <c r="E1893" s="7">
        <f>VLOOKUP(A1893, Sheet2!$A$2:$K$8265, 11)</f>
        <v>111.2928</v>
      </c>
      <c r="F1893" s="7">
        <f t="shared" si="22"/>
        <v>1.40625</v>
      </c>
      <c r="G1893" s="8">
        <v>200000</v>
      </c>
      <c r="H1893" s="9">
        <f t="shared" si="23"/>
        <v>2400000</v>
      </c>
      <c r="I1893" s="10"/>
    </row>
    <row r="1894" spans="1:9" ht="14.25" customHeight="1">
      <c r="A1894" s="6" t="str">
        <f t="shared" si="21"/>
        <v>Brebes 1 - Wonosari_KERTABESUKI</v>
      </c>
      <c r="B1894" s="11" t="s">
        <v>1567</v>
      </c>
      <c r="C1894" s="11" t="s">
        <v>1605</v>
      </c>
      <c r="D1894" s="11">
        <v>20.92</v>
      </c>
      <c r="E1894" s="7">
        <f>VLOOKUP(A1894, Sheet2!$A$2:$K$8265, 11)</f>
        <v>111.2928</v>
      </c>
      <c r="F1894" s="7">
        <f t="shared" si="22"/>
        <v>2.6150000000000002</v>
      </c>
      <c r="G1894" s="8">
        <v>200000</v>
      </c>
      <c r="H1894" s="9">
        <f t="shared" si="23"/>
        <v>4200000</v>
      </c>
      <c r="I1894" s="10"/>
    </row>
    <row r="1895" spans="1:9" ht="14.25" customHeight="1">
      <c r="A1895" s="6" t="str">
        <f t="shared" si="21"/>
        <v>Brebes 1 - Wonosari_KERTASINDUYASA</v>
      </c>
      <c r="B1895" s="11" t="s">
        <v>1567</v>
      </c>
      <c r="C1895" s="11" t="s">
        <v>1606</v>
      </c>
      <c r="D1895" s="11">
        <v>20.92</v>
      </c>
      <c r="E1895" s="7">
        <f>VLOOKUP(A1895, Sheet2!$A$2:$K$8265, 11)</f>
        <v>111.2928</v>
      </c>
      <c r="F1895" s="7">
        <f t="shared" si="22"/>
        <v>2.6150000000000002</v>
      </c>
      <c r="G1895" s="8">
        <v>200000</v>
      </c>
      <c r="H1895" s="9">
        <f t="shared" si="23"/>
        <v>4200000</v>
      </c>
      <c r="I1895" s="10"/>
    </row>
    <row r="1896" spans="1:9" ht="14.25" customHeight="1">
      <c r="A1896" s="6" t="str">
        <f t="shared" si="21"/>
        <v>Brebes 1 - Wonosari_KETANGGUNGAN</v>
      </c>
      <c r="B1896" s="11" t="s">
        <v>1567</v>
      </c>
      <c r="C1896" s="11" t="s">
        <v>306</v>
      </c>
      <c r="D1896" s="11">
        <v>11.25</v>
      </c>
      <c r="E1896" s="7">
        <f>VLOOKUP(A1896, Sheet2!$A$2:$K$8265, 11)</f>
        <v>111.2928</v>
      </c>
      <c r="F1896" s="7">
        <f t="shared" si="22"/>
        <v>1.40625</v>
      </c>
      <c r="G1896" s="8">
        <v>200000</v>
      </c>
      <c r="H1896" s="9">
        <f t="shared" si="23"/>
        <v>2400000</v>
      </c>
      <c r="I1896" s="10"/>
    </row>
    <row r="1897" spans="1:9" ht="14.25" customHeight="1">
      <c r="A1897" s="6" t="str">
        <f t="shared" si="21"/>
        <v>Brebes 1 - Wonosari_KETUREN</v>
      </c>
      <c r="B1897" s="11" t="s">
        <v>1567</v>
      </c>
      <c r="C1897" s="11" t="s">
        <v>1607</v>
      </c>
      <c r="D1897" s="11">
        <v>0.5</v>
      </c>
      <c r="E1897" s="7">
        <f>VLOOKUP(A1897, Sheet2!$A$2:$K$8265, 11)</f>
        <v>111.2928</v>
      </c>
      <c r="F1897" s="7">
        <f t="shared" si="22"/>
        <v>6.25E-2</v>
      </c>
      <c r="G1897" s="8">
        <v>200000</v>
      </c>
      <c r="H1897" s="9">
        <f t="shared" si="23"/>
        <v>200000</v>
      </c>
      <c r="I1897" s="10"/>
    </row>
    <row r="1898" spans="1:9" ht="14.25" customHeight="1">
      <c r="A1898" s="6" t="str">
        <f t="shared" si="21"/>
        <v>Brebes 1 - Wonosari_KLAMPIS</v>
      </c>
      <c r="B1898" s="11" t="s">
        <v>1567</v>
      </c>
      <c r="C1898" s="11" t="s">
        <v>1608</v>
      </c>
      <c r="D1898" s="11">
        <v>20.92</v>
      </c>
      <c r="E1898" s="7">
        <f>VLOOKUP(A1898, Sheet2!$A$2:$K$8265, 11)</f>
        <v>111.2928</v>
      </c>
      <c r="F1898" s="7">
        <f t="shared" si="22"/>
        <v>2.6150000000000002</v>
      </c>
      <c r="G1898" s="8">
        <v>200000</v>
      </c>
      <c r="H1898" s="9">
        <f t="shared" si="23"/>
        <v>4200000</v>
      </c>
      <c r="I1898" s="10"/>
    </row>
    <row r="1899" spans="1:9" ht="14.25" customHeight="1">
      <c r="A1899" s="6" t="str">
        <f t="shared" si="21"/>
        <v>Brebes 1 - Wonosari_KLAMPOK</v>
      </c>
      <c r="B1899" s="11" t="s">
        <v>1567</v>
      </c>
      <c r="C1899" s="11" t="s">
        <v>808</v>
      </c>
      <c r="D1899" s="11">
        <v>20.92</v>
      </c>
      <c r="E1899" s="7">
        <f>VLOOKUP(A1899, Sheet2!$A$2:$K$8265, 11)</f>
        <v>111.2928</v>
      </c>
      <c r="F1899" s="7">
        <f t="shared" si="22"/>
        <v>2.6150000000000002</v>
      </c>
      <c r="G1899" s="8">
        <v>200000</v>
      </c>
      <c r="H1899" s="9">
        <f t="shared" si="23"/>
        <v>4200000</v>
      </c>
      <c r="I1899" s="10"/>
    </row>
    <row r="1900" spans="1:9" ht="14.25" customHeight="1">
      <c r="A1900" s="6" t="str">
        <f t="shared" si="21"/>
        <v>Brebes 1 - Wonosari_KLIKIRAN</v>
      </c>
      <c r="B1900" s="11" t="s">
        <v>1567</v>
      </c>
      <c r="C1900" s="11" t="s">
        <v>1609</v>
      </c>
      <c r="D1900" s="11">
        <v>20.92</v>
      </c>
      <c r="E1900" s="7">
        <f>VLOOKUP(A1900, Sheet2!$A$2:$K$8265, 11)</f>
        <v>111.2928</v>
      </c>
      <c r="F1900" s="7">
        <f t="shared" si="22"/>
        <v>2.6150000000000002</v>
      </c>
      <c r="G1900" s="8">
        <v>200000</v>
      </c>
      <c r="H1900" s="9">
        <f t="shared" si="23"/>
        <v>4200000</v>
      </c>
      <c r="I1900" s="10"/>
    </row>
    <row r="1901" spans="1:9" ht="14.25" customHeight="1">
      <c r="A1901" s="6" t="str">
        <f t="shared" si="21"/>
        <v>Brebes 1 - Wonosari_KRAMAT</v>
      </c>
      <c r="B1901" s="11" t="s">
        <v>1567</v>
      </c>
      <c r="C1901" s="11" t="s">
        <v>811</v>
      </c>
      <c r="D1901" s="11">
        <v>20.92</v>
      </c>
      <c r="E1901" s="7">
        <f>VLOOKUP(A1901, Sheet2!$A$2:$K$8265, 11)</f>
        <v>111.2928</v>
      </c>
      <c r="F1901" s="7">
        <f t="shared" si="22"/>
        <v>2.6150000000000002</v>
      </c>
      <c r="G1901" s="8">
        <v>200000</v>
      </c>
      <c r="H1901" s="9">
        <f t="shared" si="23"/>
        <v>4200000</v>
      </c>
      <c r="I1901" s="10"/>
    </row>
    <row r="1902" spans="1:9" ht="14.25" customHeight="1">
      <c r="A1902" s="6" t="str">
        <f t="shared" si="21"/>
        <v>Brebes 1 - Wonosari_KRANDON</v>
      </c>
      <c r="B1902" s="11" t="s">
        <v>1567</v>
      </c>
      <c r="C1902" s="11" t="s">
        <v>1610</v>
      </c>
      <c r="D1902" s="11">
        <v>0.5</v>
      </c>
      <c r="E1902" s="7">
        <f>VLOOKUP(A1902, Sheet2!$A$2:$K$8265, 11)</f>
        <v>111.2928</v>
      </c>
      <c r="F1902" s="7">
        <f t="shared" si="22"/>
        <v>6.25E-2</v>
      </c>
      <c r="G1902" s="8">
        <v>200000</v>
      </c>
      <c r="H1902" s="9">
        <f t="shared" si="23"/>
        <v>200000</v>
      </c>
      <c r="I1902" s="10"/>
    </row>
    <row r="1903" spans="1:9" ht="14.25" customHeight="1">
      <c r="A1903" s="6" t="str">
        <f t="shared" si="21"/>
        <v>Brebes 1 - Wonosari_KRASAK</v>
      </c>
      <c r="B1903" s="11" t="s">
        <v>1567</v>
      </c>
      <c r="C1903" s="11" t="s">
        <v>1469</v>
      </c>
      <c r="D1903" s="11">
        <v>20.92</v>
      </c>
      <c r="E1903" s="7">
        <f>VLOOKUP(A1903, Sheet2!$A$2:$K$8265, 11)</f>
        <v>111.2928</v>
      </c>
      <c r="F1903" s="7">
        <f t="shared" si="22"/>
        <v>2.6150000000000002</v>
      </c>
      <c r="G1903" s="8">
        <v>200000</v>
      </c>
      <c r="H1903" s="9">
        <f t="shared" si="23"/>
        <v>4200000</v>
      </c>
      <c r="I1903" s="10"/>
    </row>
    <row r="1904" spans="1:9" ht="14.25" customHeight="1">
      <c r="A1904" s="6" t="str">
        <f t="shared" si="21"/>
        <v>Brebes 1 - Wonosari_KUPU</v>
      </c>
      <c r="B1904" s="11" t="s">
        <v>1567</v>
      </c>
      <c r="C1904" s="11" t="s">
        <v>1611</v>
      </c>
      <c r="D1904" s="11">
        <v>11.25</v>
      </c>
      <c r="E1904" s="7">
        <f>VLOOKUP(A1904, Sheet2!$A$2:$K$8265, 11)</f>
        <v>111.2928</v>
      </c>
      <c r="F1904" s="7">
        <f t="shared" si="22"/>
        <v>1.40625</v>
      </c>
      <c r="G1904" s="8">
        <v>200000</v>
      </c>
      <c r="H1904" s="9">
        <f t="shared" si="23"/>
        <v>2400000</v>
      </c>
      <c r="I1904" s="10"/>
    </row>
    <row r="1905" spans="1:9" ht="14.25" customHeight="1">
      <c r="A1905" s="6" t="str">
        <f t="shared" si="21"/>
        <v>Brebes 1 - Wonosari_KUPU</v>
      </c>
      <c r="B1905" s="11" t="s">
        <v>1567</v>
      </c>
      <c r="C1905" s="11" t="s">
        <v>1611</v>
      </c>
      <c r="D1905" s="11">
        <v>20.92</v>
      </c>
      <c r="E1905" s="7">
        <f>VLOOKUP(A1905, Sheet2!$A$2:$K$8265, 11)</f>
        <v>111.2928</v>
      </c>
      <c r="F1905" s="7">
        <f t="shared" si="22"/>
        <v>2.6150000000000002</v>
      </c>
      <c r="G1905" s="8">
        <v>200000</v>
      </c>
      <c r="H1905" s="9">
        <f t="shared" si="23"/>
        <v>4200000</v>
      </c>
      <c r="I1905" s="10"/>
    </row>
    <row r="1906" spans="1:9" ht="14.25" customHeight="1">
      <c r="A1906" s="6" t="str">
        <f t="shared" si="21"/>
        <v>Brebes 1 - Wonosari_LEMBARAWA</v>
      </c>
      <c r="B1906" s="11" t="s">
        <v>1567</v>
      </c>
      <c r="C1906" s="11" t="s">
        <v>1612</v>
      </c>
      <c r="D1906" s="11">
        <v>20.92</v>
      </c>
      <c r="E1906" s="7">
        <f>VLOOKUP(A1906, Sheet2!$A$2:$K$8265, 11)</f>
        <v>111.2928</v>
      </c>
      <c r="F1906" s="7">
        <f t="shared" si="22"/>
        <v>2.6150000000000002</v>
      </c>
      <c r="G1906" s="8">
        <v>200000</v>
      </c>
      <c r="H1906" s="9">
        <f t="shared" si="23"/>
        <v>4200000</v>
      </c>
      <c r="I1906" s="10"/>
    </row>
    <row r="1907" spans="1:9" ht="14.25" customHeight="1">
      <c r="A1907" s="6" t="str">
        <f t="shared" si="21"/>
        <v>Brebes 1 - Wonosari_LENGKONG</v>
      </c>
      <c r="B1907" s="11" t="s">
        <v>1567</v>
      </c>
      <c r="C1907" s="11" t="s">
        <v>1085</v>
      </c>
      <c r="D1907" s="11">
        <v>20.92</v>
      </c>
      <c r="E1907" s="7">
        <f>VLOOKUP(A1907, Sheet2!$A$2:$K$8265, 11)</f>
        <v>111.2928</v>
      </c>
      <c r="F1907" s="7">
        <f t="shared" si="22"/>
        <v>2.6150000000000002</v>
      </c>
      <c r="G1907" s="8">
        <v>200000</v>
      </c>
      <c r="H1907" s="9">
        <f t="shared" si="23"/>
        <v>4200000</v>
      </c>
      <c r="I1907" s="10"/>
    </row>
    <row r="1908" spans="1:9" ht="14.25" customHeight="1">
      <c r="A1908" s="6" t="str">
        <f t="shared" si="21"/>
        <v>Brebes 1 - Wonosari_LIMBANGAN KULON</v>
      </c>
      <c r="B1908" s="11" t="s">
        <v>1567</v>
      </c>
      <c r="C1908" s="11" t="s">
        <v>1613</v>
      </c>
      <c r="D1908" s="11">
        <v>20.92</v>
      </c>
      <c r="E1908" s="7">
        <f>VLOOKUP(A1908, Sheet2!$A$2:$K$8265, 11)</f>
        <v>111.2928</v>
      </c>
      <c r="F1908" s="7">
        <f t="shared" si="22"/>
        <v>2.6150000000000002</v>
      </c>
      <c r="G1908" s="8">
        <v>200000</v>
      </c>
      <c r="H1908" s="9">
        <f t="shared" si="23"/>
        <v>4200000</v>
      </c>
      <c r="I1908" s="10"/>
    </row>
    <row r="1909" spans="1:9" ht="14.25" customHeight="1">
      <c r="A1909" s="6" t="str">
        <f t="shared" si="21"/>
        <v>Brebes 1 - Wonosari_LIMBANGAN WETAN</v>
      </c>
      <c r="B1909" s="11" t="s">
        <v>1567</v>
      </c>
      <c r="C1909" s="11" t="s">
        <v>1614</v>
      </c>
      <c r="D1909" s="11">
        <v>20.92</v>
      </c>
      <c r="E1909" s="7">
        <f>VLOOKUP(A1909, Sheet2!$A$2:$K$8265, 11)</f>
        <v>111.2928</v>
      </c>
      <c r="F1909" s="7">
        <f t="shared" si="22"/>
        <v>2.6150000000000002</v>
      </c>
      <c r="G1909" s="8">
        <v>200000</v>
      </c>
      <c r="H1909" s="9">
        <f t="shared" si="23"/>
        <v>4200000</v>
      </c>
      <c r="I1909" s="10"/>
    </row>
    <row r="1910" spans="1:9" ht="14.25" customHeight="1">
      <c r="A1910" s="6" t="str">
        <f t="shared" si="21"/>
        <v>Brebes 1 - Wonosari_LUMINGSER</v>
      </c>
      <c r="B1910" s="11" t="s">
        <v>1567</v>
      </c>
      <c r="C1910" s="11" t="s">
        <v>1615</v>
      </c>
      <c r="D1910" s="11">
        <v>11.25</v>
      </c>
      <c r="E1910" s="7">
        <f>VLOOKUP(A1910, Sheet2!$A$2:$K$8265, 11)</f>
        <v>111.2928</v>
      </c>
      <c r="F1910" s="7">
        <f t="shared" si="22"/>
        <v>1.40625</v>
      </c>
      <c r="G1910" s="8">
        <v>200000</v>
      </c>
      <c r="H1910" s="9">
        <f t="shared" si="23"/>
        <v>2400000</v>
      </c>
      <c r="I1910" s="10"/>
    </row>
    <row r="1911" spans="1:9" ht="14.25" customHeight="1">
      <c r="A1911" s="6" t="str">
        <f t="shared" si="21"/>
        <v>Brebes 1 - Wonosari_LUWUNGRAGI</v>
      </c>
      <c r="B1911" s="11" t="s">
        <v>1567</v>
      </c>
      <c r="C1911" s="11" t="s">
        <v>1616</v>
      </c>
      <c r="D1911" s="11">
        <v>20.92</v>
      </c>
      <c r="E1911" s="7">
        <f>VLOOKUP(A1911, Sheet2!$A$2:$K$8265, 11)</f>
        <v>111.2928</v>
      </c>
      <c r="F1911" s="7">
        <f t="shared" si="22"/>
        <v>2.6150000000000002</v>
      </c>
      <c r="G1911" s="8">
        <v>200000</v>
      </c>
      <c r="H1911" s="9">
        <f t="shared" si="23"/>
        <v>4200000</v>
      </c>
      <c r="I1911" s="10"/>
    </row>
    <row r="1912" spans="1:9" ht="14.25" customHeight="1">
      <c r="A1912" s="6" t="str">
        <f t="shared" si="21"/>
        <v>Brebes 1 - Wonosari_MARGADANA</v>
      </c>
      <c r="B1912" s="11" t="s">
        <v>1567</v>
      </c>
      <c r="C1912" s="11" t="s">
        <v>1617</v>
      </c>
      <c r="D1912" s="11">
        <v>0.5</v>
      </c>
      <c r="E1912" s="7">
        <f>VLOOKUP(A1912, Sheet2!$A$2:$K$8265, 11)</f>
        <v>111.2928</v>
      </c>
      <c r="F1912" s="7">
        <f t="shared" si="22"/>
        <v>6.25E-2</v>
      </c>
      <c r="G1912" s="8">
        <v>200000</v>
      </c>
      <c r="H1912" s="9">
        <f t="shared" si="23"/>
        <v>200000</v>
      </c>
      <c r="I1912" s="10"/>
    </row>
    <row r="1913" spans="1:9" ht="14.25" customHeight="1">
      <c r="A1913" s="6" t="str">
        <f t="shared" si="21"/>
        <v>Brebes 1 - Wonosari_MUARAREJA</v>
      </c>
      <c r="B1913" s="11" t="s">
        <v>1567</v>
      </c>
      <c r="C1913" s="11" t="s">
        <v>1618</v>
      </c>
      <c r="D1913" s="11">
        <v>0.5</v>
      </c>
      <c r="E1913" s="7">
        <f>VLOOKUP(A1913, Sheet2!$A$2:$K$8265, 11)</f>
        <v>111.2928</v>
      </c>
      <c r="F1913" s="7">
        <f t="shared" si="22"/>
        <v>6.25E-2</v>
      </c>
      <c r="G1913" s="8">
        <v>200000</v>
      </c>
      <c r="H1913" s="9">
        <f t="shared" si="23"/>
        <v>200000</v>
      </c>
      <c r="I1913" s="10"/>
    </row>
    <row r="1914" spans="1:9" ht="14.25" customHeight="1">
      <c r="A1914" s="6" t="str">
        <f t="shared" si="21"/>
        <v>Brebes 1 - Wonosari_PADASUGIH</v>
      </c>
      <c r="B1914" s="11" t="s">
        <v>1567</v>
      </c>
      <c r="C1914" s="11" t="s">
        <v>1619</v>
      </c>
      <c r="D1914" s="11">
        <v>20.92</v>
      </c>
      <c r="E1914" s="7">
        <f>VLOOKUP(A1914, Sheet2!$A$2:$K$8265, 11)</f>
        <v>111.2928</v>
      </c>
      <c r="F1914" s="7">
        <f t="shared" si="22"/>
        <v>2.6150000000000002</v>
      </c>
      <c r="G1914" s="8">
        <v>200000</v>
      </c>
      <c r="H1914" s="9">
        <f t="shared" si="23"/>
        <v>4200000</v>
      </c>
      <c r="I1914" s="10"/>
    </row>
    <row r="1915" spans="1:9" ht="14.25" customHeight="1">
      <c r="A1915" s="6" t="str">
        <f t="shared" si="21"/>
        <v>Brebes 1 - Wonosari_PAGEJUGAN</v>
      </c>
      <c r="B1915" s="11" t="s">
        <v>1567</v>
      </c>
      <c r="C1915" s="11" t="s">
        <v>1620</v>
      </c>
      <c r="D1915" s="11">
        <v>20.92</v>
      </c>
      <c r="E1915" s="7">
        <f>VLOOKUP(A1915, Sheet2!$A$2:$K$8265, 11)</f>
        <v>111.2928</v>
      </c>
      <c r="F1915" s="7">
        <f t="shared" si="22"/>
        <v>2.6150000000000002</v>
      </c>
      <c r="G1915" s="8">
        <v>200000</v>
      </c>
      <c r="H1915" s="9">
        <f t="shared" si="23"/>
        <v>4200000</v>
      </c>
      <c r="I1915" s="10"/>
    </row>
    <row r="1916" spans="1:9" ht="14.25" customHeight="1">
      <c r="A1916" s="6" t="str">
        <f t="shared" si="21"/>
        <v>Brebes 1 - Wonosari_PAGIYANTEN</v>
      </c>
      <c r="B1916" s="11" t="s">
        <v>1567</v>
      </c>
      <c r="C1916" s="11" t="s">
        <v>1621</v>
      </c>
      <c r="D1916" s="11">
        <v>11.25</v>
      </c>
      <c r="E1916" s="7">
        <f>VLOOKUP(A1916, Sheet2!$A$2:$K$8265, 11)</f>
        <v>111.2928</v>
      </c>
      <c r="F1916" s="7">
        <f t="shared" si="22"/>
        <v>1.40625</v>
      </c>
      <c r="G1916" s="8">
        <v>200000</v>
      </c>
      <c r="H1916" s="9">
        <f t="shared" si="23"/>
        <v>2400000</v>
      </c>
      <c r="I1916" s="10"/>
    </row>
    <row r="1917" spans="1:9" ht="14.25" customHeight="1">
      <c r="A1917" s="6" t="str">
        <f t="shared" si="21"/>
        <v>Brebes 1 - Wonosari_PAKIJANGAN</v>
      </c>
      <c r="B1917" s="11" t="s">
        <v>1567</v>
      </c>
      <c r="C1917" s="11" t="s">
        <v>1622</v>
      </c>
      <c r="D1917" s="11">
        <v>20.92</v>
      </c>
      <c r="E1917" s="7">
        <f>VLOOKUP(A1917, Sheet2!$A$2:$K$8265, 11)</f>
        <v>111.2928</v>
      </c>
      <c r="F1917" s="7">
        <f t="shared" si="22"/>
        <v>2.6150000000000002</v>
      </c>
      <c r="G1917" s="8">
        <v>200000</v>
      </c>
      <c r="H1917" s="9">
        <f t="shared" si="23"/>
        <v>4200000</v>
      </c>
      <c r="I1917" s="10"/>
    </row>
    <row r="1918" spans="1:9" ht="14.25" customHeight="1">
      <c r="A1918" s="6" t="str">
        <f t="shared" si="21"/>
        <v>Brebes 1 - Wonosari_PAMENGGER</v>
      </c>
      <c r="B1918" s="11" t="s">
        <v>1567</v>
      </c>
      <c r="C1918" s="11" t="s">
        <v>1623</v>
      </c>
      <c r="D1918" s="11">
        <v>20.92</v>
      </c>
      <c r="E1918" s="7">
        <f>VLOOKUP(A1918, Sheet2!$A$2:$K$8265, 11)</f>
        <v>111.2928</v>
      </c>
      <c r="F1918" s="7">
        <f t="shared" si="22"/>
        <v>2.6150000000000002</v>
      </c>
      <c r="G1918" s="8">
        <v>200000</v>
      </c>
      <c r="H1918" s="9">
        <f t="shared" si="23"/>
        <v>4200000</v>
      </c>
      <c r="I1918" s="10"/>
    </row>
    <row r="1919" spans="1:9" ht="14.25" customHeight="1">
      <c r="A1919" s="6" t="str">
        <f t="shared" si="21"/>
        <v>Brebes 1 - Wonosari_PEBATAN</v>
      </c>
      <c r="B1919" s="11" t="s">
        <v>1567</v>
      </c>
      <c r="C1919" s="11" t="s">
        <v>1624</v>
      </c>
      <c r="D1919" s="11">
        <v>20.92</v>
      </c>
      <c r="E1919" s="7">
        <f>VLOOKUP(A1919, Sheet2!$A$2:$K$8265, 11)</f>
        <v>111.2928</v>
      </c>
      <c r="F1919" s="7">
        <f t="shared" si="22"/>
        <v>2.6150000000000002</v>
      </c>
      <c r="G1919" s="8">
        <v>200000</v>
      </c>
      <c r="H1919" s="9">
        <f t="shared" si="23"/>
        <v>4200000</v>
      </c>
      <c r="I1919" s="10"/>
    </row>
    <row r="1920" spans="1:9" ht="14.25" customHeight="1">
      <c r="A1920" s="6" t="str">
        <f t="shared" si="21"/>
        <v>Brebes 1 - Wonosari_PECANGAKAN</v>
      </c>
      <c r="B1920" s="11" t="s">
        <v>1567</v>
      </c>
      <c r="C1920" s="11" t="s">
        <v>1625</v>
      </c>
      <c r="D1920" s="11">
        <v>11.25</v>
      </c>
      <c r="E1920" s="7">
        <f>VLOOKUP(A1920, Sheet2!$A$2:$K$8265, 11)</f>
        <v>111.2928</v>
      </c>
      <c r="F1920" s="7">
        <f t="shared" si="22"/>
        <v>1.40625</v>
      </c>
      <c r="G1920" s="8">
        <v>200000</v>
      </c>
      <c r="H1920" s="9">
        <f t="shared" si="23"/>
        <v>2400000</v>
      </c>
      <c r="I1920" s="10"/>
    </row>
    <row r="1921" spans="1:9" ht="14.25" customHeight="1">
      <c r="A1921" s="6" t="str">
        <f t="shared" si="21"/>
        <v>Brebes 1 - Wonosari_PEDESLOHOR</v>
      </c>
      <c r="B1921" s="11" t="s">
        <v>1567</v>
      </c>
      <c r="C1921" s="11" t="s">
        <v>1626</v>
      </c>
      <c r="D1921" s="11">
        <v>11.25</v>
      </c>
      <c r="E1921" s="7">
        <f>VLOOKUP(A1921, Sheet2!$A$2:$K$8265, 11)</f>
        <v>111.2928</v>
      </c>
      <c r="F1921" s="7">
        <f t="shared" si="22"/>
        <v>1.40625</v>
      </c>
      <c r="G1921" s="8">
        <v>200000</v>
      </c>
      <c r="H1921" s="9">
        <f t="shared" si="23"/>
        <v>2400000</v>
      </c>
      <c r="I1921" s="10"/>
    </row>
    <row r="1922" spans="1:9" ht="14.25" customHeight="1">
      <c r="A1922" s="6" t="str">
        <f t="shared" si="21"/>
        <v>Brebes 1 - Wonosari_PEDESLOHOR</v>
      </c>
      <c r="B1922" s="11" t="s">
        <v>1567</v>
      </c>
      <c r="C1922" s="11" t="s">
        <v>1626</v>
      </c>
      <c r="D1922" s="11">
        <v>20.92</v>
      </c>
      <c r="E1922" s="7">
        <f>VLOOKUP(A1922, Sheet2!$A$2:$K$8265, 11)</f>
        <v>111.2928</v>
      </c>
      <c r="F1922" s="7">
        <f t="shared" si="22"/>
        <v>2.6150000000000002</v>
      </c>
      <c r="G1922" s="8">
        <v>200000</v>
      </c>
      <c r="H1922" s="9">
        <f t="shared" si="23"/>
        <v>4200000</v>
      </c>
      <c r="I1922" s="10"/>
    </row>
    <row r="1923" spans="1:9" ht="14.25" customHeight="1">
      <c r="A1923" s="6" t="str">
        <f t="shared" si="21"/>
        <v>Brebes 1 - Wonosari_PEMARON</v>
      </c>
      <c r="B1923" s="11" t="s">
        <v>1567</v>
      </c>
      <c r="C1923" s="11" t="s">
        <v>1627</v>
      </c>
      <c r="D1923" s="11">
        <v>20.92</v>
      </c>
      <c r="E1923" s="7">
        <f>VLOOKUP(A1923, Sheet2!$A$2:$K$8265, 11)</f>
        <v>111.2928</v>
      </c>
      <c r="F1923" s="7">
        <f t="shared" si="22"/>
        <v>2.6150000000000002</v>
      </c>
      <c r="G1923" s="8">
        <v>200000</v>
      </c>
      <c r="H1923" s="9">
        <f t="shared" si="23"/>
        <v>4200000</v>
      </c>
      <c r="I1923" s="10"/>
    </row>
    <row r="1924" spans="1:9" ht="14.25" customHeight="1">
      <c r="A1924" s="6" t="str">
        <f t="shared" si="21"/>
        <v>Brebes 1 - Wonosari_PENARUKAN</v>
      </c>
      <c r="B1924" s="11" t="s">
        <v>1567</v>
      </c>
      <c r="C1924" s="11" t="s">
        <v>1628</v>
      </c>
      <c r="D1924" s="11">
        <v>11.25</v>
      </c>
      <c r="E1924" s="7">
        <f>VLOOKUP(A1924, Sheet2!$A$2:$K$8265, 11)</f>
        <v>111.2928</v>
      </c>
      <c r="F1924" s="7">
        <f t="shared" si="22"/>
        <v>1.40625</v>
      </c>
      <c r="G1924" s="8">
        <v>200000</v>
      </c>
      <c r="H1924" s="9">
        <f t="shared" si="23"/>
        <v>2400000</v>
      </c>
      <c r="I1924" s="10"/>
    </row>
    <row r="1925" spans="1:9" ht="14.25" customHeight="1">
      <c r="A1925" s="6" t="str">
        <f t="shared" si="21"/>
        <v>Brebes 1 - Wonosari_PENGARASAN</v>
      </c>
      <c r="B1925" s="11" t="s">
        <v>1567</v>
      </c>
      <c r="C1925" s="11" t="s">
        <v>1629</v>
      </c>
      <c r="D1925" s="11">
        <v>11.25</v>
      </c>
      <c r="E1925" s="7">
        <f>VLOOKUP(A1925, Sheet2!$A$2:$K$8265, 11)</f>
        <v>111.2928</v>
      </c>
      <c r="F1925" s="7">
        <f t="shared" si="22"/>
        <v>1.40625</v>
      </c>
      <c r="G1925" s="8">
        <v>200000</v>
      </c>
      <c r="H1925" s="9">
        <f t="shared" si="23"/>
        <v>2400000</v>
      </c>
      <c r="I1925" s="10"/>
    </row>
    <row r="1926" spans="1:9" ht="14.25" customHeight="1">
      <c r="A1926" s="6" t="str">
        <f t="shared" si="21"/>
        <v>Brebes 1 - Wonosari_PESANTUNAN</v>
      </c>
      <c r="B1926" s="11" t="s">
        <v>1567</v>
      </c>
      <c r="C1926" s="11" t="s">
        <v>1630</v>
      </c>
      <c r="D1926" s="11">
        <v>20.92</v>
      </c>
      <c r="E1926" s="7">
        <f>VLOOKUP(A1926, Sheet2!$A$2:$K$8265, 11)</f>
        <v>111.2928</v>
      </c>
      <c r="F1926" s="7">
        <f t="shared" si="22"/>
        <v>2.6150000000000002</v>
      </c>
      <c r="G1926" s="8">
        <v>200000</v>
      </c>
      <c r="H1926" s="9">
        <f t="shared" si="23"/>
        <v>4200000</v>
      </c>
      <c r="I1926" s="10"/>
    </row>
    <row r="1927" spans="1:9" ht="14.25" customHeight="1">
      <c r="A1927" s="6" t="str">
        <f t="shared" si="21"/>
        <v>Brebes 1 - Wonosari_PESAREAN</v>
      </c>
      <c r="B1927" s="11" t="s">
        <v>1567</v>
      </c>
      <c r="C1927" s="11" t="s">
        <v>1631</v>
      </c>
      <c r="D1927" s="11">
        <v>11.25</v>
      </c>
      <c r="E1927" s="7">
        <f>VLOOKUP(A1927, Sheet2!$A$2:$K$8265, 11)</f>
        <v>111.2928</v>
      </c>
      <c r="F1927" s="7">
        <f t="shared" si="22"/>
        <v>1.40625</v>
      </c>
      <c r="G1927" s="8">
        <v>200000</v>
      </c>
      <c r="H1927" s="9">
        <f t="shared" si="23"/>
        <v>2400000</v>
      </c>
      <c r="I1927" s="10"/>
    </row>
    <row r="1928" spans="1:9" ht="14.25" customHeight="1">
      <c r="A1928" s="6" t="str">
        <f t="shared" si="21"/>
        <v>Brebes 1 - Wonosari_PESURUNGAN KIDUL</v>
      </c>
      <c r="B1928" s="11" t="s">
        <v>1567</v>
      </c>
      <c r="C1928" s="11" t="s">
        <v>1632</v>
      </c>
      <c r="D1928" s="11">
        <v>0.5</v>
      </c>
      <c r="E1928" s="7">
        <f>VLOOKUP(A1928, Sheet2!$A$2:$K$8265, 11)</f>
        <v>111.2928</v>
      </c>
      <c r="F1928" s="7">
        <f t="shared" si="22"/>
        <v>6.25E-2</v>
      </c>
      <c r="G1928" s="8">
        <v>200000</v>
      </c>
      <c r="H1928" s="9">
        <f t="shared" si="23"/>
        <v>200000</v>
      </c>
      <c r="I1928" s="10"/>
    </row>
    <row r="1929" spans="1:9" ht="14.25" customHeight="1">
      <c r="A1929" s="6" t="str">
        <f t="shared" si="21"/>
        <v>Brebes 1 - Wonosari_PESURUNGAN LOR</v>
      </c>
      <c r="B1929" s="11" t="s">
        <v>1567</v>
      </c>
      <c r="C1929" s="11" t="s">
        <v>1633</v>
      </c>
      <c r="D1929" s="11">
        <v>0.5</v>
      </c>
      <c r="E1929" s="7">
        <f>VLOOKUP(A1929, Sheet2!$A$2:$K$8265, 11)</f>
        <v>111.2928</v>
      </c>
      <c r="F1929" s="7">
        <f t="shared" si="22"/>
        <v>6.25E-2</v>
      </c>
      <c r="G1929" s="8">
        <v>200000</v>
      </c>
      <c r="H1929" s="9">
        <f t="shared" si="23"/>
        <v>200000</v>
      </c>
      <c r="I1929" s="10"/>
    </row>
    <row r="1930" spans="1:9" ht="14.25" customHeight="1">
      <c r="A1930" s="6" t="str">
        <f t="shared" si="21"/>
        <v>Brebes 1 - Wonosari_PETUNJUNGAN</v>
      </c>
      <c r="B1930" s="11" t="s">
        <v>1567</v>
      </c>
      <c r="C1930" s="11" t="s">
        <v>1634</v>
      </c>
      <c r="D1930" s="11">
        <v>20.92</v>
      </c>
      <c r="E1930" s="7">
        <f>VLOOKUP(A1930, Sheet2!$A$2:$K$8265, 11)</f>
        <v>111.2928</v>
      </c>
      <c r="F1930" s="7">
        <f t="shared" si="22"/>
        <v>2.6150000000000002</v>
      </c>
      <c r="G1930" s="8">
        <v>200000</v>
      </c>
      <c r="H1930" s="9">
        <f t="shared" si="23"/>
        <v>4200000</v>
      </c>
      <c r="I1930" s="10"/>
    </row>
    <row r="1931" spans="1:9" ht="14.25" customHeight="1">
      <c r="A1931" s="6" t="str">
        <f t="shared" si="21"/>
        <v>Brebes 1 - Wonosari_PULOGADING</v>
      </c>
      <c r="B1931" s="11" t="s">
        <v>1567</v>
      </c>
      <c r="C1931" s="11" t="s">
        <v>1635</v>
      </c>
      <c r="D1931" s="11">
        <v>20.92</v>
      </c>
      <c r="E1931" s="7">
        <f>VLOOKUP(A1931, Sheet2!$A$2:$K$8265, 11)</f>
        <v>111.2928</v>
      </c>
      <c r="F1931" s="7">
        <f t="shared" si="22"/>
        <v>2.6150000000000002</v>
      </c>
      <c r="G1931" s="8">
        <v>200000</v>
      </c>
      <c r="H1931" s="9">
        <f t="shared" si="23"/>
        <v>4200000</v>
      </c>
      <c r="I1931" s="10"/>
    </row>
    <row r="1932" spans="1:9" ht="14.25" customHeight="1">
      <c r="A1932" s="6" t="str">
        <f t="shared" si="21"/>
        <v>Brebes 1 - Wonosari_PULOSARI</v>
      </c>
      <c r="B1932" s="11" t="s">
        <v>1567</v>
      </c>
      <c r="C1932" s="11" t="s">
        <v>1636</v>
      </c>
      <c r="D1932" s="11">
        <v>20.92</v>
      </c>
      <c r="E1932" s="7">
        <f>VLOOKUP(A1932, Sheet2!$A$2:$K$8265, 11)</f>
        <v>111.2928</v>
      </c>
      <c r="F1932" s="7">
        <f t="shared" si="22"/>
        <v>2.6150000000000002</v>
      </c>
      <c r="G1932" s="8">
        <v>200000</v>
      </c>
      <c r="H1932" s="9">
        <f t="shared" si="23"/>
        <v>4200000</v>
      </c>
      <c r="I1932" s="10"/>
    </row>
    <row r="1933" spans="1:9" ht="14.25" customHeight="1">
      <c r="A1933" s="6" t="str">
        <f t="shared" si="21"/>
        <v>Brebes 1 - Wonosari_RANCAWULUH</v>
      </c>
      <c r="B1933" s="11" t="s">
        <v>1567</v>
      </c>
      <c r="C1933" s="11" t="s">
        <v>1637</v>
      </c>
      <c r="D1933" s="11">
        <v>20.92</v>
      </c>
      <c r="E1933" s="7">
        <f>VLOOKUP(A1933, Sheet2!$A$2:$K$8265, 11)</f>
        <v>111.2928</v>
      </c>
      <c r="F1933" s="7">
        <f t="shared" si="22"/>
        <v>2.6150000000000002</v>
      </c>
      <c r="G1933" s="8">
        <v>200000</v>
      </c>
      <c r="H1933" s="9">
        <f t="shared" si="23"/>
        <v>4200000</v>
      </c>
      <c r="I1933" s="10"/>
    </row>
    <row r="1934" spans="1:9" ht="14.25" customHeight="1">
      <c r="A1934" s="6" t="str">
        <f t="shared" si="21"/>
        <v>Brebes 1 - Wonosari_RANDUSANGA KULON</v>
      </c>
      <c r="B1934" s="11" t="s">
        <v>1567</v>
      </c>
      <c r="C1934" s="11" t="s">
        <v>1638</v>
      </c>
      <c r="D1934" s="11">
        <v>20.92</v>
      </c>
      <c r="E1934" s="7">
        <f>VLOOKUP(A1934, Sheet2!$A$2:$K$8265, 11)</f>
        <v>111.2928</v>
      </c>
      <c r="F1934" s="7">
        <f t="shared" si="22"/>
        <v>2.6150000000000002</v>
      </c>
      <c r="G1934" s="8">
        <v>200000</v>
      </c>
      <c r="H1934" s="9">
        <f t="shared" si="23"/>
        <v>4200000</v>
      </c>
      <c r="I1934" s="10"/>
    </row>
    <row r="1935" spans="1:9" ht="14.25" customHeight="1">
      <c r="A1935" s="6" t="str">
        <f t="shared" si="21"/>
        <v>Brebes 1 - Wonosari_RANDUSANGA WETAN</v>
      </c>
      <c r="B1935" s="11" t="s">
        <v>1567</v>
      </c>
      <c r="C1935" s="11" t="s">
        <v>1639</v>
      </c>
      <c r="D1935" s="11">
        <v>20.92</v>
      </c>
      <c r="E1935" s="7">
        <f>VLOOKUP(A1935, Sheet2!$A$2:$K$8265, 11)</f>
        <v>111.2928</v>
      </c>
      <c r="F1935" s="7">
        <f t="shared" si="22"/>
        <v>2.6150000000000002</v>
      </c>
      <c r="G1935" s="8">
        <v>200000</v>
      </c>
      <c r="H1935" s="9">
        <f t="shared" si="23"/>
        <v>4200000</v>
      </c>
      <c r="I1935" s="10"/>
    </row>
    <row r="1936" spans="1:9" ht="14.25" customHeight="1">
      <c r="A1936" s="6" t="str">
        <f t="shared" si="21"/>
        <v>Brebes 1 - Wonosari_RENGASBANDUNG</v>
      </c>
      <c r="B1936" s="11" t="s">
        <v>1567</v>
      </c>
      <c r="C1936" s="11" t="s">
        <v>1640</v>
      </c>
      <c r="D1936" s="11">
        <v>20.92</v>
      </c>
      <c r="E1936" s="7">
        <f>VLOOKUP(A1936, Sheet2!$A$2:$K$8265, 11)</f>
        <v>111.2928</v>
      </c>
      <c r="F1936" s="7">
        <f t="shared" si="22"/>
        <v>2.6150000000000002</v>
      </c>
      <c r="G1936" s="8">
        <v>200000</v>
      </c>
      <c r="H1936" s="9">
        <f t="shared" si="23"/>
        <v>4200000</v>
      </c>
      <c r="I1936" s="10"/>
    </row>
    <row r="1937" spans="1:9" ht="14.25" customHeight="1">
      <c r="A1937" s="6" t="str">
        <f t="shared" si="21"/>
        <v>Brebes 1 - Wonosari_RENGASPENDAWA</v>
      </c>
      <c r="B1937" s="11" t="s">
        <v>1567</v>
      </c>
      <c r="C1937" s="11" t="s">
        <v>1641</v>
      </c>
      <c r="D1937" s="11">
        <v>20.92</v>
      </c>
      <c r="E1937" s="7">
        <f>VLOOKUP(A1937, Sheet2!$A$2:$K$8265, 11)</f>
        <v>111.2928</v>
      </c>
      <c r="F1937" s="7">
        <f t="shared" si="22"/>
        <v>2.6150000000000002</v>
      </c>
      <c r="G1937" s="8">
        <v>200000</v>
      </c>
      <c r="H1937" s="9">
        <f t="shared" si="23"/>
        <v>4200000</v>
      </c>
      <c r="I1937" s="10"/>
    </row>
    <row r="1938" spans="1:9" ht="14.25" customHeight="1">
      <c r="A1938" s="6" t="str">
        <f t="shared" si="21"/>
        <v>Brebes 1 - Wonosari_SAWOJAJAR</v>
      </c>
      <c r="B1938" s="11" t="s">
        <v>1567</v>
      </c>
      <c r="C1938" s="11" t="s">
        <v>1642</v>
      </c>
      <c r="D1938" s="11">
        <v>20.92</v>
      </c>
      <c r="E1938" s="7">
        <f>VLOOKUP(A1938, Sheet2!$A$2:$K$8265, 11)</f>
        <v>111.2928</v>
      </c>
      <c r="F1938" s="7">
        <f t="shared" si="22"/>
        <v>2.6150000000000002</v>
      </c>
      <c r="G1938" s="8">
        <v>200000</v>
      </c>
      <c r="H1938" s="9">
        <f t="shared" si="23"/>
        <v>4200000</v>
      </c>
      <c r="I1938" s="10"/>
    </row>
    <row r="1939" spans="1:9" ht="14.25" customHeight="1">
      <c r="A1939" s="6" t="str">
        <f t="shared" si="21"/>
        <v>Brebes 1 - Wonosari_SELAPURA</v>
      </c>
      <c r="B1939" s="11" t="s">
        <v>1567</v>
      </c>
      <c r="C1939" s="11" t="s">
        <v>1643</v>
      </c>
      <c r="D1939" s="11">
        <v>11.25</v>
      </c>
      <c r="E1939" s="7">
        <f>VLOOKUP(A1939, Sheet2!$A$2:$K$8265, 11)</f>
        <v>111.2928</v>
      </c>
      <c r="F1939" s="7">
        <f t="shared" si="22"/>
        <v>1.40625</v>
      </c>
      <c r="G1939" s="8">
        <v>200000</v>
      </c>
      <c r="H1939" s="9">
        <f t="shared" si="23"/>
        <v>2400000</v>
      </c>
      <c r="I1939" s="10"/>
    </row>
    <row r="1940" spans="1:9" ht="14.25" customHeight="1">
      <c r="A1940" s="6" t="str">
        <f t="shared" si="21"/>
        <v>Brebes 1 - Wonosari_SIANDONG</v>
      </c>
      <c r="B1940" s="11" t="s">
        <v>1567</v>
      </c>
      <c r="C1940" s="11" t="s">
        <v>1644</v>
      </c>
      <c r="D1940" s="11">
        <v>20.92</v>
      </c>
      <c r="E1940" s="7">
        <f>VLOOKUP(A1940, Sheet2!$A$2:$K$8265, 11)</f>
        <v>111.2928</v>
      </c>
      <c r="F1940" s="7">
        <f t="shared" si="22"/>
        <v>2.6150000000000002</v>
      </c>
      <c r="G1940" s="8">
        <v>200000</v>
      </c>
      <c r="H1940" s="9">
        <f t="shared" si="23"/>
        <v>4200000</v>
      </c>
      <c r="I1940" s="10"/>
    </row>
    <row r="1941" spans="1:9" ht="14.25" customHeight="1">
      <c r="A1941" s="6" t="str">
        <f t="shared" si="21"/>
        <v>Brebes 1 - Wonosari_SIASEM</v>
      </c>
      <c r="B1941" s="11" t="s">
        <v>1567</v>
      </c>
      <c r="C1941" s="11" t="s">
        <v>1645</v>
      </c>
      <c r="D1941" s="11">
        <v>20.92</v>
      </c>
      <c r="E1941" s="7">
        <f>VLOOKUP(A1941, Sheet2!$A$2:$K$8265, 11)</f>
        <v>111.2928</v>
      </c>
      <c r="F1941" s="7">
        <f t="shared" si="22"/>
        <v>2.6150000000000002</v>
      </c>
      <c r="G1941" s="8">
        <v>200000</v>
      </c>
      <c r="H1941" s="9">
        <f t="shared" si="23"/>
        <v>4200000</v>
      </c>
      <c r="I1941" s="10"/>
    </row>
    <row r="1942" spans="1:9" ht="14.25" customHeight="1">
      <c r="A1942" s="6" t="str">
        <f t="shared" si="21"/>
        <v>Brebes 1 - Wonosari_SIDAKATON</v>
      </c>
      <c r="B1942" s="11" t="s">
        <v>1567</v>
      </c>
      <c r="C1942" s="11" t="s">
        <v>336</v>
      </c>
      <c r="D1942" s="11">
        <v>11.25</v>
      </c>
      <c r="E1942" s="7">
        <f>VLOOKUP(A1942, Sheet2!$A$2:$K$8265, 11)</f>
        <v>111.2928</v>
      </c>
      <c r="F1942" s="7">
        <f t="shared" si="22"/>
        <v>1.40625</v>
      </c>
      <c r="G1942" s="8">
        <v>200000</v>
      </c>
      <c r="H1942" s="9">
        <f t="shared" si="23"/>
        <v>2400000</v>
      </c>
      <c r="I1942" s="10"/>
    </row>
    <row r="1943" spans="1:9" ht="14.25" customHeight="1">
      <c r="A1943" s="6" t="str">
        <f t="shared" si="21"/>
        <v>Brebes 1 - Wonosari_SIDAMULYA</v>
      </c>
      <c r="B1943" s="11" t="s">
        <v>1567</v>
      </c>
      <c r="C1943" s="11" t="s">
        <v>1646</v>
      </c>
      <c r="D1943" s="11">
        <v>20.92</v>
      </c>
      <c r="E1943" s="7">
        <f>VLOOKUP(A1943, Sheet2!$A$2:$K$8265, 11)</f>
        <v>111.2928</v>
      </c>
      <c r="F1943" s="7">
        <f t="shared" si="22"/>
        <v>2.6150000000000002</v>
      </c>
      <c r="G1943" s="8">
        <v>200000</v>
      </c>
      <c r="H1943" s="9">
        <f t="shared" si="23"/>
        <v>4200000</v>
      </c>
      <c r="I1943" s="10"/>
    </row>
    <row r="1944" spans="1:9" ht="14.25" customHeight="1">
      <c r="A1944" s="6" t="str">
        <f t="shared" si="21"/>
        <v>Brebes 1 - Wonosari_SIDAPURNA</v>
      </c>
      <c r="B1944" s="11" t="s">
        <v>1567</v>
      </c>
      <c r="C1944" s="11" t="s">
        <v>1647</v>
      </c>
      <c r="D1944" s="11">
        <v>11.25</v>
      </c>
      <c r="E1944" s="7">
        <f>VLOOKUP(A1944, Sheet2!$A$2:$K$8265, 11)</f>
        <v>111.2928</v>
      </c>
      <c r="F1944" s="7">
        <f t="shared" si="22"/>
        <v>1.40625</v>
      </c>
      <c r="G1944" s="8">
        <v>200000</v>
      </c>
      <c r="H1944" s="9">
        <f t="shared" si="23"/>
        <v>2400000</v>
      </c>
      <c r="I1944" s="10"/>
    </row>
    <row r="1945" spans="1:9" ht="14.25" customHeight="1">
      <c r="A1945" s="6" t="str">
        <f t="shared" si="21"/>
        <v>Brebes 1 - Wonosari_SIGAMBIR</v>
      </c>
      <c r="B1945" s="11" t="s">
        <v>1567</v>
      </c>
      <c r="C1945" s="11" t="s">
        <v>1648</v>
      </c>
      <c r="D1945" s="11">
        <v>20.92</v>
      </c>
      <c r="E1945" s="7">
        <f>VLOOKUP(A1945, Sheet2!$A$2:$K$8265, 11)</f>
        <v>111.2928</v>
      </c>
      <c r="F1945" s="7">
        <f t="shared" si="22"/>
        <v>2.6150000000000002</v>
      </c>
      <c r="G1945" s="8">
        <v>200000</v>
      </c>
      <c r="H1945" s="9">
        <f t="shared" si="23"/>
        <v>4200000</v>
      </c>
      <c r="I1945" s="10"/>
    </row>
    <row r="1946" spans="1:9" ht="14.25" customHeight="1">
      <c r="A1946" s="6" t="str">
        <f t="shared" si="21"/>
        <v>Brebes 1 - Wonosari_SIGENTONG</v>
      </c>
      <c r="B1946" s="11" t="s">
        <v>1567</v>
      </c>
      <c r="C1946" s="11" t="s">
        <v>1649</v>
      </c>
      <c r="D1946" s="11">
        <v>20.92</v>
      </c>
      <c r="E1946" s="7">
        <f>VLOOKUP(A1946, Sheet2!$A$2:$K$8265, 11)</f>
        <v>111.2928</v>
      </c>
      <c r="F1946" s="7">
        <f t="shared" si="22"/>
        <v>2.6150000000000002</v>
      </c>
      <c r="G1946" s="8">
        <v>200000</v>
      </c>
      <c r="H1946" s="9">
        <f t="shared" si="23"/>
        <v>4200000</v>
      </c>
      <c r="I1946" s="10"/>
    </row>
    <row r="1947" spans="1:9" ht="14.25" customHeight="1">
      <c r="A1947" s="6" t="str">
        <f t="shared" si="21"/>
        <v>Brebes 1 - Wonosari_SISALAM</v>
      </c>
      <c r="B1947" s="11" t="s">
        <v>1567</v>
      </c>
      <c r="C1947" s="11" t="s">
        <v>1650</v>
      </c>
      <c r="D1947" s="11">
        <v>20.92</v>
      </c>
      <c r="E1947" s="7">
        <f>VLOOKUP(A1947, Sheet2!$A$2:$K$8265, 11)</f>
        <v>111.2928</v>
      </c>
      <c r="F1947" s="7">
        <f t="shared" si="22"/>
        <v>2.6150000000000002</v>
      </c>
      <c r="G1947" s="8">
        <v>200000</v>
      </c>
      <c r="H1947" s="9">
        <f t="shared" si="23"/>
        <v>4200000</v>
      </c>
      <c r="I1947" s="10"/>
    </row>
    <row r="1948" spans="1:9" ht="14.25" customHeight="1">
      <c r="A1948" s="6" t="str">
        <f t="shared" si="21"/>
        <v>Brebes 1 - Wonosari_SITANGGAL</v>
      </c>
      <c r="B1948" s="11" t="s">
        <v>1567</v>
      </c>
      <c r="C1948" s="11" t="s">
        <v>1651</v>
      </c>
      <c r="D1948" s="11">
        <v>20.92</v>
      </c>
      <c r="E1948" s="7">
        <f>VLOOKUP(A1948, Sheet2!$A$2:$K$8265, 11)</f>
        <v>111.2928</v>
      </c>
      <c r="F1948" s="7">
        <f t="shared" si="22"/>
        <v>2.6150000000000002</v>
      </c>
      <c r="G1948" s="8">
        <v>200000</v>
      </c>
      <c r="H1948" s="9">
        <f t="shared" si="23"/>
        <v>4200000</v>
      </c>
      <c r="I1948" s="10"/>
    </row>
    <row r="1949" spans="1:9" ht="14.25" customHeight="1">
      <c r="A1949" s="6" t="str">
        <f t="shared" si="21"/>
        <v>Brebes 1 - Wonosari_SIWULUH</v>
      </c>
      <c r="B1949" s="11" t="s">
        <v>1567</v>
      </c>
      <c r="C1949" s="11" t="s">
        <v>1652</v>
      </c>
      <c r="D1949" s="11">
        <v>20.92</v>
      </c>
      <c r="E1949" s="7">
        <f>VLOOKUP(A1949, Sheet2!$A$2:$K$8265, 11)</f>
        <v>111.2928</v>
      </c>
      <c r="F1949" s="7">
        <f t="shared" si="22"/>
        <v>2.6150000000000002</v>
      </c>
      <c r="G1949" s="8">
        <v>200000</v>
      </c>
      <c r="H1949" s="9">
        <f t="shared" si="23"/>
        <v>4200000</v>
      </c>
      <c r="I1949" s="10"/>
    </row>
    <row r="1950" spans="1:9" ht="14.25" customHeight="1">
      <c r="A1950" s="6" t="str">
        <f t="shared" si="21"/>
        <v>Brebes 1 - Wonosari_SIWUNGKUK</v>
      </c>
      <c r="B1950" s="11" t="s">
        <v>1567</v>
      </c>
      <c r="C1950" s="11" t="s">
        <v>1653</v>
      </c>
      <c r="D1950" s="11">
        <v>20.92</v>
      </c>
      <c r="E1950" s="7">
        <f>VLOOKUP(A1950, Sheet2!$A$2:$K$8265, 11)</f>
        <v>111.2928</v>
      </c>
      <c r="F1950" s="7">
        <f t="shared" si="22"/>
        <v>2.6150000000000002</v>
      </c>
      <c r="G1950" s="8">
        <v>200000</v>
      </c>
      <c r="H1950" s="9">
        <f t="shared" si="23"/>
        <v>4200000</v>
      </c>
      <c r="I1950" s="10"/>
    </row>
    <row r="1951" spans="1:9" ht="14.25" customHeight="1">
      <c r="A1951" s="6" t="str">
        <f t="shared" si="21"/>
        <v>Brebes 1 - Wonosari_SLARANGLOR</v>
      </c>
      <c r="B1951" s="11" t="s">
        <v>1567</v>
      </c>
      <c r="C1951" s="11" t="s">
        <v>1654</v>
      </c>
      <c r="D1951" s="11">
        <v>11.25</v>
      </c>
      <c r="E1951" s="7">
        <f>VLOOKUP(A1951, Sheet2!$A$2:$K$8265, 11)</f>
        <v>111.2928</v>
      </c>
      <c r="F1951" s="7">
        <f t="shared" si="22"/>
        <v>1.40625</v>
      </c>
      <c r="G1951" s="8">
        <v>200000</v>
      </c>
      <c r="H1951" s="9">
        <f t="shared" si="23"/>
        <v>2400000</v>
      </c>
      <c r="I1951" s="10"/>
    </row>
    <row r="1952" spans="1:9" ht="14.25" customHeight="1">
      <c r="A1952" s="6" t="str">
        <f t="shared" si="21"/>
        <v>Brebes 1 - Wonosari_SUMURPANGGANG</v>
      </c>
      <c r="B1952" s="11" t="s">
        <v>1567</v>
      </c>
      <c r="C1952" s="11" t="s">
        <v>1655</v>
      </c>
      <c r="D1952" s="11">
        <v>0.5</v>
      </c>
      <c r="E1952" s="7">
        <f>VLOOKUP(A1952, Sheet2!$A$2:$K$8265, 11)</f>
        <v>111.2928</v>
      </c>
      <c r="F1952" s="7">
        <f t="shared" si="22"/>
        <v>6.25E-2</v>
      </c>
      <c r="G1952" s="8">
        <v>200000</v>
      </c>
      <c r="H1952" s="9">
        <f t="shared" si="23"/>
        <v>200000</v>
      </c>
      <c r="I1952" s="10"/>
    </row>
    <row r="1953" spans="1:9" ht="14.25" customHeight="1">
      <c r="A1953" s="6" t="str">
        <f t="shared" si="21"/>
        <v>Brebes 1 - Wonosari_SUROKIDUL</v>
      </c>
      <c r="B1953" s="11" t="s">
        <v>1567</v>
      </c>
      <c r="C1953" s="11" t="s">
        <v>1656</v>
      </c>
      <c r="D1953" s="11">
        <v>11.25</v>
      </c>
      <c r="E1953" s="7">
        <f>VLOOKUP(A1953, Sheet2!$A$2:$K$8265, 11)</f>
        <v>111.2928</v>
      </c>
      <c r="F1953" s="7">
        <f t="shared" si="22"/>
        <v>1.40625</v>
      </c>
      <c r="G1953" s="8">
        <v>200000</v>
      </c>
      <c r="H1953" s="9">
        <f t="shared" si="23"/>
        <v>2400000</v>
      </c>
      <c r="I1953" s="10"/>
    </row>
    <row r="1954" spans="1:9" ht="14.25" customHeight="1">
      <c r="A1954" s="6" t="str">
        <f t="shared" si="21"/>
        <v>Brebes 1 - Wonosari_TANJUNGSARI</v>
      </c>
      <c r="B1954" s="11" t="s">
        <v>1567</v>
      </c>
      <c r="C1954" s="11" t="s">
        <v>517</v>
      </c>
      <c r="D1954" s="11">
        <v>20.92</v>
      </c>
      <c r="E1954" s="7">
        <f>VLOOKUP(A1954, Sheet2!$A$2:$K$8265, 11)</f>
        <v>111.2928</v>
      </c>
      <c r="F1954" s="7">
        <f t="shared" si="22"/>
        <v>2.6150000000000002</v>
      </c>
      <c r="G1954" s="8">
        <v>200000</v>
      </c>
      <c r="H1954" s="9">
        <f t="shared" si="23"/>
        <v>4200000</v>
      </c>
      <c r="I1954" s="10"/>
    </row>
    <row r="1955" spans="1:9" ht="14.25" customHeight="1">
      <c r="A1955" s="6" t="str">
        <f t="shared" si="21"/>
        <v>Brebes 1 - Wonosari_TEGALGANDU</v>
      </c>
      <c r="B1955" s="11" t="s">
        <v>1567</v>
      </c>
      <c r="C1955" s="11" t="s">
        <v>1657</v>
      </c>
      <c r="D1955" s="11">
        <v>20.92</v>
      </c>
      <c r="E1955" s="7">
        <f>VLOOKUP(A1955, Sheet2!$A$2:$K$8265, 11)</f>
        <v>111.2928</v>
      </c>
      <c r="F1955" s="7">
        <f t="shared" si="22"/>
        <v>2.6150000000000002</v>
      </c>
      <c r="G1955" s="8">
        <v>200000</v>
      </c>
      <c r="H1955" s="9">
        <f t="shared" si="23"/>
        <v>4200000</v>
      </c>
      <c r="I1955" s="10"/>
    </row>
    <row r="1956" spans="1:9" ht="14.25" customHeight="1">
      <c r="A1956" s="6" t="str">
        <f t="shared" si="21"/>
        <v>Brebes 1 - Wonosari_TEGALGLAGAH</v>
      </c>
      <c r="B1956" s="11" t="s">
        <v>1567</v>
      </c>
      <c r="C1956" s="11" t="s">
        <v>1658</v>
      </c>
      <c r="D1956" s="11">
        <v>20.92</v>
      </c>
      <c r="E1956" s="7">
        <f>VLOOKUP(A1956, Sheet2!$A$2:$K$8265, 11)</f>
        <v>111.2928</v>
      </c>
      <c r="F1956" s="7">
        <f t="shared" si="22"/>
        <v>2.6150000000000002</v>
      </c>
      <c r="G1956" s="8">
        <v>200000</v>
      </c>
      <c r="H1956" s="9">
        <f t="shared" si="23"/>
        <v>4200000</v>
      </c>
      <c r="I1956" s="10"/>
    </row>
    <row r="1957" spans="1:9" ht="14.25" customHeight="1">
      <c r="A1957" s="6" t="str">
        <f t="shared" si="21"/>
        <v>Brebes 1 - Wonosari_TEGALWULUNG</v>
      </c>
      <c r="B1957" s="11" t="s">
        <v>1567</v>
      </c>
      <c r="C1957" s="11" t="s">
        <v>1659</v>
      </c>
      <c r="D1957" s="11">
        <v>20.92</v>
      </c>
      <c r="E1957" s="7">
        <f>VLOOKUP(A1957, Sheet2!$A$2:$K$8265, 11)</f>
        <v>111.2928</v>
      </c>
      <c r="F1957" s="7">
        <f t="shared" si="22"/>
        <v>2.6150000000000002</v>
      </c>
      <c r="G1957" s="8">
        <v>200000</v>
      </c>
      <c r="H1957" s="9">
        <f t="shared" si="23"/>
        <v>4200000</v>
      </c>
      <c r="I1957" s="10"/>
    </row>
    <row r="1958" spans="1:9" ht="14.25" customHeight="1">
      <c r="A1958" s="6" t="str">
        <f t="shared" si="21"/>
        <v>Brebes 1 - Wonosari_TEMBELANG</v>
      </c>
      <c r="B1958" s="11" t="s">
        <v>1567</v>
      </c>
      <c r="C1958" s="11" t="s">
        <v>1660</v>
      </c>
      <c r="D1958" s="11">
        <v>20.92</v>
      </c>
      <c r="E1958" s="7">
        <f>VLOOKUP(A1958, Sheet2!$A$2:$K$8265, 11)</f>
        <v>111.2928</v>
      </c>
      <c r="F1958" s="7">
        <f t="shared" si="22"/>
        <v>2.6150000000000002</v>
      </c>
      <c r="G1958" s="8">
        <v>200000</v>
      </c>
      <c r="H1958" s="9">
        <f t="shared" si="23"/>
        <v>4200000</v>
      </c>
      <c r="I1958" s="10"/>
    </row>
    <row r="1959" spans="1:9" ht="14.25" customHeight="1">
      <c r="A1959" s="6" t="str">
        <f t="shared" si="21"/>
        <v>Brebes 1 - Wonosari_TENGKI</v>
      </c>
      <c r="B1959" s="11" t="s">
        <v>1567</v>
      </c>
      <c r="C1959" s="11" t="s">
        <v>1661</v>
      </c>
      <c r="D1959" s="11">
        <v>20.92</v>
      </c>
      <c r="E1959" s="7">
        <f>VLOOKUP(A1959, Sheet2!$A$2:$K$8265, 11)</f>
        <v>111.2928</v>
      </c>
      <c r="F1959" s="7">
        <f t="shared" si="22"/>
        <v>2.6150000000000002</v>
      </c>
      <c r="G1959" s="8">
        <v>200000</v>
      </c>
      <c r="H1959" s="9">
        <f t="shared" si="23"/>
        <v>4200000</v>
      </c>
      <c r="I1959" s="10"/>
    </row>
    <row r="1960" spans="1:9" ht="14.25" customHeight="1">
      <c r="A1960" s="6" t="str">
        <f t="shared" si="21"/>
        <v>Brebes 1 - Wonosari_TERLANGU</v>
      </c>
      <c r="B1960" s="11" t="s">
        <v>1567</v>
      </c>
      <c r="C1960" s="11" t="s">
        <v>1662</v>
      </c>
      <c r="D1960" s="11">
        <v>20.92</v>
      </c>
      <c r="E1960" s="7">
        <f>VLOOKUP(A1960, Sheet2!$A$2:$K$8265, 11)</f>
        <v>111.2928</v>
      </c>
      <c r="F1960" s="7">
        <f t="shared" si="22"/>
        <v>2.6150000000000002</v>
      </c>
      <c r="G1960" s="8">
        <v>200000</v>
      </c>
      <c r="H1960" s="9">
        <f t="shared" si="23"/>
        <v>4200000</v>
      </c>
      <c r="I1960" s="10"/>
    </row>
    <row r="1961" spans="1:9" ht="14.25" customHeight="1">
      <c r="A1961" s="6" t="str">
        <f t="shared" si="21"/>
        <v>Brebes 1 - Wonosari_WANACALA</v>
      </c>
      <c r="B1961" s="11" t="s">
        <v>1567</v>
      </c>
      <c r="C1961" s="11" t="s">
        <v>1663</v>
      </c>
      <c r="D1961" s="11">
        <v>20.92</v>
      </c>
      <c r="E1961" s="7">
        <f>VLOOKUP(A1961, Sheet2!$A$2:$K$8265, 11)</f>
        <v>111.2928</v>
      </c>
      <c r="F1961" s="7">
        <f t="shared" si="22"/>
        <v>2.6150000000000002</v>
      </c>
      <c r="G1961" s="8">
        <v>200000</v>
      </c>
      <c r="H1961" s="9">
        <f t="shared" si="23"/>
        <v>4200000</v>
      </c>
      <c r="I1961" s="10"/>
    </row>
    <row r="1962" spans="1:9" ht="14.25" customHeight="1">
      <c r="A1962" s="6" t="str">
        <f t="shared" si="21"/>
        <v>Brebes 1 - Wonosari_WANASARI</v>
      </c>
      <c r="B1962" s="11" t="s">
        <v>1567</v>
      </c>
      <c r="C1962" s="11" t="s">
        <v>1664</v>
      </c>
      <c r="D1962" s="11">
        <v>20.92</v>
      </c>
      <c r="E1962" s="7">
        <f>VLOOKUP(A1962, Sheet2!$A$2:$K$8265, 11)</f>
        <v>111.2928</v>
      </c>
      <c r="F1962" s="7">
        <f t="shared" si="22"/>
        <v>2.6150000000000002</v>
      </c>
      <c r="G1962" s="8">
        <v>200000</v>
      </c>
      <c r="H1962" s="9">
        <f t="shared" si="23"/>
        <v>4200000</v>
      </c>
      <c r="I1962" s="10"/>
    </row>
    <row r="1963" spans="1:9" ht="14.25" customHeight="1">
      <c r="A1963" s="6" t="str">
        <f t="shared" si="21"/>
        <v>Brebes 1 - Wonosari_WANATAWANG</v>
      </c>
      <c r="B1963" s="11" t="s">
        <v>1567</v>
      </c>
      <c r="C1963" s="11" t="s">
        <v>1665</v>
      </c>
      <c r="D1963" s="11">
        <v>20.92</v>
      </c>
      <c r="E1963" s="7">
        <f>VLOOKUP(A1963, Sheet2!$A$2:$K$8265, 11)</f>
        <v>111.2928</v>
      </c>
      <c r="F1963" s="7">
        <f t="shared" si="22"/>
        <v>2.6150000000000002</v>
      </c>
      <c r="G1963" s="8">
        <v>200000</v>
      </c>
      <c r="H1963" s="9">
        <f t="shared" si="23"/>
        <v>4200000</v>
      </c>
      <c r="I1963" s="10"/>
    </row>
    <row r="1964" spans="1:9" ht="14.25" customHeight="1">
      <c r="A1964" s="6" t="str">
        <f t="shared" si="21"/>
        <v>Brebes 1 - Wonosari_WANGANDALEM</v>
      </c>
      <c r="B1964" s="11" t="s">
        <v>1567</v>
      </c>
      <c r="C1964" s="11" t="s">
        <v>1666</v>
      </c>
      <c r="D1964" s="11">
        <v>20.92</v>
      </c>
      <c r="E1964" s="7">
        <f>VLOOKUP(A1964, Sheet2!$A$2:$K$8265, 11)</f>
        <v>111.2928</v>
      </c>
      <c r="F1964" s="7">
        <f t="shared" si="22"/>
        <v>2.6150000000000002</v>
      </c>
      <c r="G1964" s="8">
        <v>200000</v>
      </c>
      <c r="H1964" s="9">
        <f t="shared" si="23"/>
        <v>4200000</v>
      </c>
      <c r="I1964" s="10"/>
    </row>
    <row r="1965" spans="1:9" ht="14.25" customHeight="1">
      <c r="A1965" s="6" t="str">
        <f t="shared" si="21"/>
        <v>Brebes GPP_ADISANA</v>
      </c>
      <c r="B1965" s="11" t="s">
        <v>1667</v>
      </c>
      <c r="C1965" s="11" t="s">
        <v>1668</v>
      </c>
      <c r="D1965" s="11">
        <v>20.92</v>
      </c>
      <c r="E1965" s="7">
        <f>VLOOKUP(A1965, Sheet2!$A$2:$K$8265, 11)</f>
        <v>111.2928</v>
      </c>
      <c r="F1965" s="7">
        <f t="shared" si="22"/>
        <v>2.6150000000000002</v>
      </c>
      <c r="G1965" s="8">
        <v>200000</v>
      </c>
      <c r="H1965" s="9">
        <f t="shared" si="23"/>
        <v>4200000</v>
      </c>
      <c r="I1965" s="10"/>
    </row>
    <row r="1966" spans="1:9" ht="14.25" customHeight="1">
      <c r="A1966" s="6" t="str">
        <f t="shared" si="21"/>
        <v>Brebes GPP_BALAPULANG KULON</v>
      </c>
      <c r="B1966" s="11" t="s">
        <v>1667</v>
      </c>
      <c r="C1966" s="11" t="s">
        <v>1669</v>
      </c>
      <c r="D1966" s="11">
        <v>11.25</v>
      </c>
      <c r="E1966" s="7">
        <f>VLOOKUP(A1966, Sheet2!$A$2:$K$8265, 11)</f>
        <v>111.2928</v>
      </c>
      <c r="F1966" s="7">
        <f t="shared" si="22"/>
        <v>1.40625</v>
      </c>
      <c r="G1966" s="8">
        <v>200000</v>
      </c>
      <c r="H1966" s="9">
        <f t="shared" si="23"/>
        <v>2400000</v>
      </c>
      <c r="I1966" s="10"/>
    </row>
    <row r="1967" spans="1:9" ht="14.25" customHeight="1">
      <c r="A1967" s="6" t="str">
        <f t="shared" si="21"/>
        <v>Brebes GPP_BALAPULANG WETAN</v>
      </c>
      <c r="B1967" s="11" t="s">
        <v>1667</v>
      </c>
      <c r="C1967" s="11" t="s">
        <v>1670</v>
      </c>
      <c r="D1967" s="11">
        <v>11.25</v>
      </c>
      <c r="E1967" s="7">
        <f>VLOOKUP(A1967, Sheet2!$A$2:$K$8265, 11)</f>
        <v>111.2928</v>
      </c>
      <c r="F1967" s="7">
        <f t="shared" si="22"/>
        <v>1.40625</v>
      </c>
      <c r="G1967" s="8">
        <v>200000</v>
      </c>
      <c r="H1967" s="9">
        <f t="shared" si="23"/>
        <v>2400000</v>
      </c>
      <c r="I1967" s="10"/>
    </row>
    <row r="1968" spans="1:9" ht="14.25" customHeight="1">
      <c r="A1968" s="6" t="str">
        <f t="shared" si="21"/>
        <v>Brebes GPP_BALARADIN</v>
      </c>
      <c r="B1968" s="11" t="s">
        <v>1667</v>
      </c>
      <c r="C1968" s="11" t="s">
        <v>1671</v>
      </c>
      <c r="D1968" s="11">
        <v>11.25</v>
      </c>
      <c r="E1968" s="7">
        <f>VLOOKUP(A1968, Sheet2!$A$2:$K$8265, 11)</f>
        <v>111.2928</v>
      </c>
      <c r="F1968" s="7">
        <f t="shared" si="22"/>
        <v>1.40625</v>
      </c>
      <c r="G1968" s="8">
        <v>200000</v>
      </c>
      <c r="H1968" s="9">
        <f t="shared" si="23"/>
        <v>2400000</v>
      </c>
      <c r="I1968" s="10"/>
    </row>
    <row r="1969" spans="1:9" ht="14.25" customHeight="1">
      <c r="A1969" s="6" t="str">
        <f t="shared" si="21"/>
        <v>Brebes GPP_BANDUNGSARI</v>
      </c>
      <c r="B1969" s="11" t="s">
        <v>1667</v>
      </c>
      <c r="C1969" s="11" t="s">
        <v>1256</v>
      </c>
      <c r="D1969" s="11">
        <v>20.92</v>
      </c>
      <c r="E1969" s="7">
        <f>VLOOKUP(A1969, Sheet2!$A$2:$K$8265, 11)</f>
        <v>111.2928</v>
      </c>
      <c r="F1969" s="7">
        <f t="shared" si="22"/>
        <v>2.6150000000000002</v>
      </c>
      <c r="G1969" s="8">
        <v>200000</v>
      </c>
      <c r="H1969" s="9">
        <f t="shared" si="23"/>
        <v>4200000</v>
      </c>
      <c r="I1969" s="10"/>
    </row>
    <row r="1970" spans="1:9" ht="14.25" customHeight="1">
      <c r="A1970" s="6" t="str">
        <f t="shared" si="21"/>
        <v>Brebes GPP_BANGBAYANG</v>
      </c>
      <c r="B1970" s="11" t="s">
        <v>1667</v>
      </c>
      <c r="C1970" s="11" t="s">
        <v>1672</v>
      </c>
      <c r="D1970" s="11">
        <v>20.92</v>
      </c>
      <c r="E1970" s="7">
        <f>VLOOKUP(A1970, Sheet2!$A$2:$K$8265, 11)</f>
        <v>111.2928</v>
      </c>
      <c r="F1970" s="7">
        <f t="shared" si="22"/>
        <v>2.6150000000000002</v>
      </c>
      <c r="G1970" s="8">
        <v>200000</v>
      </c>
      <c r="H1970" s="9">
        <f t="shared" si="23"/>
        <v>4200000</v>
      </c>
      <c r="I1970" s="10"/>
    </row>
    <row r="1971" spans="1:9" ht="14.25" customHeight="1">
      <c r="A1971" s="6" t="str">
        <f t="shared" si="21"/>
        <v>Brebes GPP_BANJARANYAR</v>
      </c>
      <c r="B1971" s="11" t="s">
        <v>1667</v>
      </c>
      <c r="C1971" s="11" t="s">
        <v>1568</v>
      </c>
      <c r="D1971" s="11">
        <v>11.25</v>
      </c>
      <c r="E1971" s="7">
        <f>VLOOKUP(A1971, Sheet2!$A$2:$K$8265, 11)</f>
        <v>111.2928</v>
      </c>
      <c r="F1971" s="7">
        <f t="shared" si="22"/>
        <v>1.40625</v>
      </c>
      <c r="G1971" s="8">
        <v>200000</v>
      </c>
      <c r="H1971" s="9">
        <f t="shared" si="23"/>
        <v>2400000</v>
      </c>
      <c r="I1971" s="10"/>
    </row>
    <row r="1972" spans="1:9" ht="14.25" customHeight="1">
      <c r="A1972" s="6" t="str">
        <f t="shared" si="21"/>
        <v>Brebes GPP_BANJARSARI</v>
      </c>
      <c r="B1972" s="11" t="s">
        <v>1667</v>
      </c>
      <c r="C1972" s="11" t="s">
        <v>59</v>
      </c>
      <c r="D1972" s="11">
        <v>20.92</v>
      </c>
      <c r="E1972" s="7">
        <f>VLOOKUP(A1972, Sheet2!$A$2:$K$8265, 11)</f>
        <v>111.2928</v>
      </c>
      <c r="F1972" s="7">
        <f t="shared" si="22"/>
        <v>2.6150000000000002</v>
      </c>
      <c r="G1972" s="8">
        <v>200000</v>
      </c>
      <c r="H1972" s="9">
        <f t="shared" si="23"/>
        <v>4200000</v>
      </c>
      <c r="I1972" s="10"/>
    </row>
    <row r="1973" spans="1:9" ht="14.25" customHeight="1">
      <c r="A1973" s="6" t="str">
        <f t="shared" si="21"/>
        <v>Brebes GPP_BANTARKAWUNG</v>
      </c>
      <c r="B1973" s="11" t="s">
        <v>1667</v>
      </c>
      <c r="C1973" s="11" t="s">
        <v>1673</v>
      </c>
      <c r="D1973" s="11">
        <v>20.92</v>
      </c>
      <c r="E1973" s="7">
        <f>VLOOKUP(A1973, Sheet2!$A$2:$K$8265, 11)</f>
        <v>111.2928</v>
      </c>
      <c r="F1973" s="7">
        <f t="shared" si="22"/>
        <v>2.6150000000000002</v>
      </c>
      <c r="G1973" s="8">
        <v>200000</v>
      </c>
      <c r="H1973" s="9">
        <f t="shared" si="23"/>
        <v>4200000</v>
      </c>
      <c r="I1973" s="10"/>
    </row>
    <row r="1974" spans="1:9" ht="14.25" customHeight="1">
      <c r="A1974" s="6" t="str">
        <f t="shared" si="21"/>
        <v>Brebes GPP_BANTARWARU</v>
      </c>
      <c r="B1974" s="11" t="s">
        <v>1667</v>
      </c>
      <c r="C1974" s="11" t="s">
        <v>1674</v>
      </c>
      <c r="D1974" s="11">
        <v>20.92</v>
      </c>
      <c r="E1974" s="7">
        <f>VLOOKUP(A1974, Sheet2!$A$2:$K$8265, 11)</f>
        <v>111.2928</v>
      </c>
      <c r="F1974" s="7">
        <f t="shared" si="22"/>
        <v>2.6150000000000002</v>
      </c>
      <c r="G1974" s="8">
        <v>200000</v>
      </c>
      <c r="H1974" s="9">
        <f t="shared" si="23"/>
        <v>4200000</v>
      </c>
      <c r="I1974" s="10"/>
    </row>
    <row r="1975" spans="1:9" ht="14.25" customHeight="1">
      <c r="A1975" s="6" t="str">
        <f t="shared" si="21"/>
        <v>Brebes GPP_BATUAGUNG</v>
      </c>
      <c r="B1975" s="11" t="s">
        <v>1667</v>
      </c>
      <c r="C1975" s="11" t="s">
        <v>1675</v>
      </c>
      <c r="D1975" s="11">
        <v>11.25</v>
      </c>
      <c r="E1975" s="7">
        <f>VLOOKUP(A1975, Sheet2!$A$2:$K$8265, 11)</f>
        <v>111.2928</v>
      </c>
      <c r="F1975" s="7">
        <f t="shared" si="22"/>
        <v>1.40625</v>
      </c>
      <c r="G1975" s="8">
        <v>200000</v>
      </c>
      <c r="H1975" s="9">
        <f t="shared" si="23"/>
        <v>2400000</v>
      </c>
      <c r="I1975" s="10"/>
    </row>
    <row r="1976" spans="1:9" ht="14.25" customHeight="1">
      <c r="A1976" s="6" t="str">
        <f t="shared" si="21"/>
        <v>Brebes GPP_BATUMIRAH</v>
      </c>
      <c r="B1976" s="11" t="s">
        <v>1667</v>
      </c>
      <c r="C1976" s="11" t="s">
        <v>1676</v>
      </c>
      <c r="D1976" s="11">
        <v>11.25</v>
      </c>
      <c r="E1976" s="7">
        <f>VLOOKUP(A1976, Sheet2!$A$2:$K$8265, 11)</f>
        <v>111.2928</v>
      </c>
      <c r="F1976" s="7">
        <f t="shared" si="22"/>
        <v>1.40625</v>
      </c>
      <c r="G1976" s="8">
        <v>200000</v>
      </c>
      <c r="H1976" s="9">
        <f t="shared" si="23"/>
        <v>2400000</v>
      </c>
      <c r="I1976" s="10"/>
    </row>
    <row r="1977" spans="1:9" ht="14.25" customHeight="1">
      <c r="A1977" s="6" t="str">
        <f t="shared" si="21"/>
        <v>Brebes GPP_BATUNYANA</v>
      </c>
      <c r="B1977" s="11" t="s">
        <v>1667</v>
      </c>
      <c r="C1977" s="11" t="s">
        <v>1677</v>
      </c>
      <c r="D1977" s="11">
        <v>11.25</v>
      </c>
      <c r="E1977" s="7">
        <f>VLOOKUP(A1977, Sheet2!$A$2:$K$8265, 11)</f>
        <v>111.2928</v>
      </c>
      <c r="F1977" s="7">
        <f t="shared" si="22"/>
        <v>1.40625</v>
      </c>
      <c r="G1977" s="8">
        <v>200000</v>
      </c>
      <c r="H1977" s="9">
        <f t="shared" si="23"/>
        <v>2400000</v>
      </c>
      <c r="I1977" s="10"/>
    </row>
    <row r="1978" spans="1:9" ht="14.25" customHeight="1">
      <c r="A1978" s="6" t="str">
        <f t="shared" si="21"/>
        <v>Brebes GPP_BATURSARI</v>
      </c>
      <c r="B1978" s="11" t="s">
        <v>1667</v>
      </c>
      <c r="C1978" s="11" t="s">
        <v>63</v>
      </c>
      <c r="D1978" s="11">
        <v>20.92</v>
      </c>
      <c r="E1978" s="7">
        <f>VLOOKUP(A1978, Sheet2!$A$2:$K$8265, 11)</f>
        <v>111.2928</v>
      </c>
      <c r="F1978" s="7">
        <f t="shared" si="22"/>
        <v>2.6150000000000002</v>
      </c>
      <c r="G1978" s="8">
        <v>200000</v>
      </c>
      <c r="H1978" s="9">
        <f t="shared" si="23"/>
        <v>4200000</v>
      </c>
      <c r="I1978" s="10"/>
    </row>
    <row r="1979" spans="1:9" ht="14.25" customHeight="1">
      <c r="A1979" s="6" t="str">
        <f t="shared" si="21"/>
        <v>Brebes GPP_BEGAWAT</v>
      </c>
      <c r="B1979" s="11" t="s">
        <v>1667</v>
      </c>
      <c r="C1979" s="11" t="s">
        <v>1678</v>
      </c>
      <c r="D1979" s="11">
        <v>11.25</v>
      </c>
      <c r="E1979" s="7">
        <f>VLOOKUP(A1979, Sheet2!$A$2:$K$8265, 11)</f>
        <v>111.2928</v>
      </c>
      <c r="F1979" s="7">
        <f t="shared" si="22"/>
        <v>1.40625</v>
      </c>
      <c r="G1979" s="8">
        <v>200000</v>
      </c>
      <c r="H1979" s="9">
        <f t="shared" si="23"/>
        <v>2400000</v>
      </c>
      <c r="I1979" s="10"/>
    </row>
    <row r="1980" spans="1:9" ht="14.25" customHeight="1">
      <c r="A1980" s="6" t="str">
        <f t="shared" si="21"/>
        <v>Brebes GPP_BENDA</v>
      </c>
      <c r="B1980" s="11" t="s">
        <v>1667</v>
      </c>
      <c r="C1980" s="11" t="s">
        <v>1679</v>
      </c>
      <c r="D1980" s="11">
        <v>20.92</v>
      </c>
      <c r="E1980" s="7">
        <f>VLOOKUP(A1980, Sheet2!$A$2:$K$8265, 11)</f>
        <v>111.2928</v>
      </c>
      <c r="F1980" s="7">
        <f t="shared" si="22"/>
        <v>2.6150000000000002</v>
      </c>
      <c r="G1980" s="8">
        <v>200000</v>
      </c>
      <c r="H1980" s="9">
        <f t="shared" si="23"/>
        <v>4200000</v>
      </c>
      <c r="I1980" s="10"/>
    </row>
    <row r="1981" spans="1:9" ht="14.25" customHeight="1">
      <c r="A1981" s="6" t="str">
        <f t="shared" si="21"/>
        <v>Brebes GPP_BENTAR</v>
      </c>
      <c r="B1981" s="11" t="s">
        <v>1667</v>
      </c>
      <c r="C1981" s="11" t="s">
        <v>1680</v>
      </c>
      <c r="D1981" s="11">
        <v>20.92</v>
      </c>
      <c r="E1981" s="7">
        <f>VLOOKUP(A1981, Sheet2!$A$2:$K$8265, 11)</f>
        <v>111.2928</v>
      </c>
      <c r="F1981" s="7">
        <f t="shared" si="22"/>
        <v>2.6150000000000002</v>
      </c>
      <c r="G1981" s="8">
        <v>200000</v>
      </c>
      <c r="H1981" s="9">
        <f t="shared" si="23"/>
        <v>4200000</v>
      </c>
      <c r="I1981" s="10"/>
    </row>
    <row r="1982" spans="1:9" ht="14.25" customHeight="1">
      <c r="A1982" s="6" t="str">
        <f t="shared" si="21"/>
        <v>Brebes GPP_BENTARSARI</v>
      </c>
      <c r="B1982" s="11" t="s">
        <v>1667</v>
      </c>
      <c r="C1982" s="11" t="s">
        <v>1681</v>
      </c>
      <c r="D1982" s="11">
        <v>20.92</v>
      </c>
      <c r="E1982" s="7">
        <f>VLOOKUP(A1982, Sheet2!$A$2:$K$8265, 11)</f>
        <v>111.2928</v>
      </c>
      <c r="F1982" s="7">
        <f t="shared" si="22"/>
        <v>2.6150000000000002</v>
      </c>
      <c r="G1982" s="8">
        <v>200000</v>
      </c>
      <c r="H1982" s="9">
        <f t="shared" si="23"/>
        <v>4200000</v>
      </c>
      <c r="I1982" s="10"/>
    </row>
    <row r="1983" spans="1:9" ht="14.25" customHeight="1">
      <c r="A1983" s="6" t="str">
        <f t="shared" si="21"/>
        <v>Brebes GPP_BOJONG</v>
      </c>
      <c r="B1983" s="11" t="s">
        <v>1667</v>
      </c>
      <c r="C1983" s="11" t="s">
        <v>11</v>
      </c>
      <c r="D1983" s="11">
        <v>11.25</v>
      </c>
      <c r="E1983" s="7">
        <f>VLOOKUP(A1983, Sheet2!$A$2:$K$8265, 11)</f>
        <v>111.2928</v>
      </c>
      <c r="F1983" s="7">
        <f t="shared" si="22"/>
        <v>1.40625</v>
      </c>
      <c r="G1983" s="8">
        <v>200000</v>
      </c>
      <c r="H1983" s="9">
        <f t="shared" si="23"/>
        <v>2400000</v>
      </c>
      <c r="I1983" s="10"/>
    </row>
    <row r="1984" spans="1:9" ht="14.25" customHeight="1">
      <c r="A1984" s="6" t="str">
        <f t="shared" si="21"/>
        <v>Brebes GPP_BUKATEJA</v>
      </c>
      <c r="B1984" s="11" t="s">
        <v>1667</v>
      </c>
      <c r="C1984" s="11" t="s">
        <v>871</v>
      </c>
      <c r="D1984" s="11">
        <v>11.25</v>
      </c>
      <c r="E1984" s="7">
        <f>VLOOKUP(A1984, Sheet2!$A$2:$K$8265, 11)</f>
        <v>111.2928</v>
      </c>
      <c r="F1984" s="7">
        <f t="shared" si="22"/>
        <v>1.40625</v>
      </c>
      <c r="G1984" s="8">
        <v>200000</v>
      </c>
      <c r="H1984" s="9">
        <f t="shared" si="23"/>
        <v>2400000</v>
      </c>
      <c r="I1984" s="10"/>
    </row>
    <row r="1985" spans="1:9" ht="14.25" customHeight="1">
      <c r="A1985" s="6" t="str">
        <f t="shared" si="21"/>
        <v>Brebes GPP_BUMIAYU</v>
      </c>
      <c r="B1985" s="11" t="s">
        <v>1667</v>
      </c>
      <c r="C1985" s="11" t="s">
        <v>1682</v>
      </c>
      <c r="D1985" s="11">
        <v>20.92</v>
      </c>
      <c r="E1985" s="7">
        <f>VLOOKUP(A1985, Sheet2!$A$2:$K$8265, 11)</f>
        <v>111.2928</v>
      </c>
      <c r="F1985" s="7">
        <f t="shared" si="22"/>
        <v>2.6150000000000002</v>
      </c>
      <c r="G1985" s="8">
        <v>200000</v>
      </c>
      <c r="H1985" s="9">
        <f t="shared" si="23"/>
        <v>4200000</v>
      </c>
      <c r="I1985" s="10"/>
    </row>
    <row r="1986" spans="1:9" ht="14.25" customHeight="1">
      <c r="A1986" s="6" t="str">
        <f t="shared" si="21"/>
        <v>Brebes GPP_BUMIJAWA</v>
      </c>
      <c r="B1986" s="11" t="s">
        <v>1667</v>
      </c>
      <c r="C1986" s="11" t="s">
        <v>1683</v>
      </c>
      <c r="D1986" s="11">
        <v>11.25</v>
      </c>
      <c r="E1986" s="7">
        <f>VLOOKUP(A1986, Sheet2!$A$2:$K$8265, 11)</f>
        <v>111.2928</v>
      </c>
      <c r="F1986" s="7">
        <f t="shared" si="22"/>
        <v>1.40625</v>
      </c>
      <c r="G1986" s="8">
        <v>200000</v>
      </c>
      <c r="H1986" s="9">
        <f t="shared" si="23"/>
        <v>2400000</v>
      </c>
      <c r="I1986" s="10"/>
    </row>
    <row r="1987" spans="1:9" ht="14.25" customHeight="1">
      <c r="A1987" s="6" t="str">
        <f t="shared" si="21"/>
        <v>Brebes GPP_BUNIWAH</v>
      </c>
      <c r="B1987" s="11" t="s">
        <v>1667</v>
      </c>
      <c r="C1987" s="11" t="s">
        <v>1684</v>
      </c>
      <c r="D1987" s="11">
        <v>11.25</v>
      </c>
      <c r="E1987" s="7">
        <f>VLOOKUP(A1987, Sheet2!$A$2:$K$8265, 11)</f>
        <v>111.2928</v>
      </c>
      <c r="F1987" s="7">
        <f t="shared" si="22"/>
        <v>1.40625</v>
      </c>
      <c r="G1987" s="8">
        <v>200000</v>
      </c>
      <c r="H1987" s="9">
        <f t="shared" si="23"/>
        <v>2400000</v>
      </c>
      <c r="I1987" s="10"/>
    </row>
    <row r="1988" spans="1:9" ht="14.25" customHeight="1">
      <c r="A1988" s="6" t="str">
        <f t="shared" si="21"/>
        <v>Brebes GPP_BUNIWAH</v>
      </c>
      <c r="B1988" s="11" t="s">
        <v>1667</v>
      </c>
      <c r="C1988" s="11" t="s">
        <v>1684</v>
      </c>
      <c r="D1988" s="11">
        <v>20.92</v>
      </c>
      <c r="E1988" s="7">
        <f>VLOOKUP(A1988, Sheet2!$A$2:$K$8265, 11)</f>
        <v>111.2928</v>
      </c>
      <c r="F1988" s="7">
        <f t="shared" si="22"/>
        <v>2.6150000000000002</v>
      </c>
      <c r="G1988" s="8">
        <v>200000</v>
      </c>
      <c r="H1988" s="9">
        <f t="shared" si="23"/>
        <v>4200000</v>
      </c>
      <c r="I1988" s="10"/>
    </row>
    <row r="1989" spans="1:9" ht="14.25" customHeight="1">
      <c r="A1989" s="6" t="str">
        <f t="shared" si="21"/>
        <v>Brebes GPP_CAPAR</v>
      </c>
      <c r="B1989" s="11" t="s">
        <v>1667</v>
      </c>
      <c r="C1989" s="11" t="s">
        <v>1685</v>
      </c>
      <c r="D1989" s="11">
        <v>20.92</v>
      </c>
      <c r="E1989" s="7">
        <f>VLOOKUP(A1989, Sheet2!$A$2:$K$8265, 11)</f>
        <v>111.2928</v>
      </c>
      <c r="F1989" s="7">
        <f t="shared" si="22"/>
        <v>2.6150000000000002</v>
      </c>
      <c r="G1989" s="8">
        <v>200000</v>
      </c>
      <c r="H1989" s="9">
        <f t="shared" si="23"/>
        <v>4200000</v>
      </c>
      <c r="I1989" s="10"/>
    </row>
    <row r="1990" spans="1:9" ht="14.25" customHeight="1">
      <c r="A1990" s="6" t="str">
        <f t="shared" si="21"/>
        <v>Brebes GPP_CARUL</v>
      </c>
      <c r="B1990" s="11" t="s">
        <v>1667</v>
      </c>
      <c r="C1990" s="11" t="s">
        <v>1686</v>
      </c>
      <c r="D1990" s="11">
        <v>11.25</v>
      </c>
      <c r="E1990" s="7">
        <f>VLOOKUP(A1990, Sheet2!$A$2:$K$8265, 11)</f>
        <v>111.2928</v>
      </c>
      <c r="F1990" s="7">
        <f t="shared" si="22"/>
        <v>1.40625</v>
      </c>
      <c r="G1990" s="8">
        <v>200000</v>
      </c>
      <c r="H1990" s="9">
        <f t="shared" si="23"/>
        <v>2400000</v>
      </c>
      <c r="I1990" s="10"/>
    </row>
    <row r="1991" spans="1:9" ht="14.25" customHeight="1">
      <c r="A1991" s="6" t="str">
        <f t="shared" si="21"/>
        <v>Brebes GPP_CAWITALI</v>
      </c>
      <c r="B1991" s="11" t="s">
        <v>1667</v>
      </c>
      <c r="C1991" s="11" t="s">
        <v>1687</v>
      </c>
      <c r="D1991" s="11">
        <v>11.25</v>
      </c>
      <c r="E1991" s="7">
        <f>VLOOKUP(A1991, Sheet2!$A$2:$K$8265, 11)</f>
        <v>111.2928</v>
      </c>
      <c r="F1991" s="7">
        <f t="shared" si="22"/>
        <v>1.40625</v>
      </c>
      <c r="G1991" s="8">
        <v>200000</v>
      </c>
      <c r="H1991" s="9">
        <f t="shared" si="23"/>
        <v>2400000</v>
      </c>
      <c r="I1991" s="10"/>
    </row>
    <row r="1992" spans="1:9" ht="14.25" customHeight="1">
      <c r="A1992" s="6" t="str">
        <f t="shared" si="21"/>
        <v>Brebes GPP_CEMPAKA</v>
      </c>
      <c r="B1992" s="11" t="s">
        <v>1667</v>
      </c>
      <c r="C1992" s="11" t="s">
        <v>1688</v>
      </c>
      <c r="D1992" s="11">
        <v>11.25</v>
      </c>
      <c r="E1992" s="7">
        <f>VLOOKUP(A1992, Sheet2!$A$2:$K$8265, 11)</f>
        <v>111.2928</v>
      </c>
      <c r="F1992" s="7">
        <f t="shared" si="22"/>
        <v>1.40625</v>
      </c>
      <c r="G1992" s="8">
        <v>200000</v>
      </c>
      <c r="H1992" s="9">
        <f t="shared" si="23"/>
        <v>2400000</v>
      </c>
      <c r="I1992" s="10"/>
    </row>
    <row r="1993" spans="1:9" ht="14.25" customHeight="1">
      <c r="A1993" s="6" t="str">
        <f t="shared" si="21"/>
        <v>Brebes GPP_CENGGINI</v>
      </c>
      <c r="B1993" s="11" t="s">
        <v>1667</v>
      </c>
      <c r="C1993" s="11" t="s">
        <v>1689</v>
      </c>
      <c r="D1993" s="11">
        <v>11.25</v>
      </c>
      <c r="E1993" s="7">
        <f>VLOOKUP(A1993, Sheet2!$A$2:$K$8265, 11)</f>
        <v>111.2928</v>
      </c>
      <c r="F1993" s="7">
        <f t="shared" si="22"/>
        <v>1.40625</v>
      </c>
      <c r="G1993" s="8">
        <v>200000</v>
      </c>
      <c r="H1993" s="9">
        <f t="shared" si="23"/>
        <v>2400000</v>
      </c>
      <c r="I1993" s="10"/>
    </row>
    <row r="1994" spans="1:9" ht="14.25" customHeight="1">
      <c r="A1994" s="6" t="str">
        <f t="shared" si="21"/>
        <v>Brebes GPP_CIBUNAR</v>
      </c>
      <c r="B1994" s="11" t="s">
        <v>1667</v>
      </c>
      <c r="C1994" s="11" t="s">
        <v>1690</v>
      </c>
      <c r="D1994" s="11">
        <v>11.25</v>
      </c>
      <c r="E1994" s="7">
        <f>VLOOKUP(A1994, Sheet2!$A$2:$K$8265, 11)</f>
        <v>111.2928</v>
      </c>
      <c r="F1994" s="7">
        <f t="shared" si="22"/>
        <v>1.40625</v>
      </c>
      <c r="G1994" s="8">
        <v>200000</v>
      </c>
      <c r="H1994" s="9">
        <f t="shared" si="23"/>
        <v>2400000</v>
      </c>
      <c r="I1994" s="10"/>
    </row>
    <row r="1995" spans="1:9" ht="14.25" customHeight="1">
      <c r="A1995" s="6" t="str">
        <f t="shared" si="21"/>
        <v>Brebes GPP_CIKEUSAL KIDUL</v>
      </c>
      <c r="B1995" s="11" t="s">
        <v>1667</v>
      </c>
      <c r="C1995" s="11" t="s">
        <v>1691</v>
      </c>
      <c r="D1995" s="11">
        <v>20.92</v>
      </c>
      <c r="E1995" s="7">
        <f>VLOOKUP(A1995, Sheet2!$A$2:$K$8265, 11)</f>
        <v>111.2928</v>
      </c>
      <c r="F1995" s="7">
        <f t="shared" si="22"/>
        <v>2.6150000000000002</v>
      </c>
      <c r="G1995" s="8">
        <v>200000</v>
      </c>
      <c r="H1995" s="9">
        <f t="shared" si="23"/>
        <v>4200000</v>
      </c>
      <c r="I1995" s="10"/>
    </row>
    <row r="1996" spans="1:9" ht="14.25" customHeight="1">
      <c r="A1996" s="6" t="str">
        <f t="shared" si="21"/>
        <v>Brebes GPP_CIKEUSAL LOR</v>
      </c>
      <c r="B1996" s="11" t="s">
        <v>1667</v>
      </c>
      <c r="C1996" s="11" t="s">
        <v>1692</v>
      </c>
      <c r="D1996" s="11">
        <v>20.92</v>
      </c>
      <c r="E1996" s="7">
        <f>VLOOKUP(A1996, Sheet2!$A$2:$K$8265, 11)</f>
        <v>111.2928</v>
      </c>
      <c r="F1996" s="7">
        <f t="shared" si="22"/>
        <v>2.6150000000000002</v>
      </c>
      <c r="G1996" s="8">
        <v>200000</v>
      </c>
      <c r="H1996" s="9">
        <f t="shared" si="23"/>
        <v>4200000</v>
      </c>
      <c r="I1996" s="10"/>
    </row>
    <row r="1997" spans="1:9" ht="14.25" customHeight="1">
      <c r="A1997" s="6" t="str">
        <f t="shared" si="21"/>
        <v>Brebes GPP_CIKURA</v>
      </c>
      <c r="B1997" s="11" t="s">
        <v>1667</v>
      </c>
      <c r="C1997" s="11" t="s">
        <v>1693</v>
      </c>
      <c r="D1997" s="11">
        <v>11.25</v>
      </c>
      <c r="E1997" s="7">
        <f>VLOOKUP(A1997, Sheet2!$A$2:$K$8265, 11)</f>
        <v>111.2928</v>
      </c>
      <c r="F1997" s="7">
        <f t="shared" si="22"/>
        <v>1.40625</v>
      </c>
      <c r="G1997" s="8">
        <v>200000</v>
      </c>
      <c r="H1997" s="9">
        <f t="shared" si="23"/>
        <v>2400000</v>
      </c>
      <c r="I1997" s="10"/>
    </row>
    <row r="1998" spans="1:9" ht="14.25" customHeight="1">
      <c r="A1998" s="6" t="str">
        <f t="shared" si="21"/>
        <v>Brebes GPP_CILONGOK</v>
      </c>
      <c r="B1998" s="11" t="s">
        <v>1667</v>
      </c>
      <c r="C1998" s="11" t="s">
        <v>1694</v>
      </c>
      <c r="D1998" s="11">
        <v>11.25</v>
      </c>
      <c r="E1998" s="7">
        <f>VLOOKUP(A1998, Sheet2!$A$2:$K$8265, 11)</f>
        <v>111.2928</v>
      </c>
      <c r="F1998" s="7">
        <f t="shared" si="22"/>
        <v>1.40625</v>
      </c>
      <c r="G1998" s="8">
        <v>200000</v>
      </c>
      <c r="H1998" s="9">
        <f t="shared" si="23"/>
        <v>2400000</v>
      </c>
      <c r="I1998" s="10"/>
    </row>
    <row r="1999" spans="1:9" ht="14.25" customHeight="1">
      <c r="A1999" s="6" t="str">
        <f t="shared" si="21"/>
        <v>Brebes GPP_CINTAMANIK</v>
      </c>
      <c r="B1999" s="11" t="s">
        <v>1667</v>
      </c>
      <c r="C1999" s="11" t="s">
        <v>1695</v>
      </c>
      <c r="D1999" s="11">
        <v>11.25</v>
      </c>
      <c r="E1999" s="7">
        <f>VLOOKUP(A1999, Sheet2!$A$2:$K$8265, 11)</f>
        <v>111.2928</v>
      </c>
      <c r="F1999" s="7">
        <f t="shared" si="22"/>
        <v>1.40625</v>
      </c>
      <c r="G1999" s="8">
        <v>200000</v>
      </c>
      <c r="H1999" s="9">
        <f t="shared" si="23"/>
        <v>2400000</v>
      </c>
      <c r="I1999" s="10"/>
    </row>
    <row r="2000" spans="1:9" ht="14.25" customHeight="1">
      <c r="A2000" s="6" t="str">
        <f t="shared" si="21"/>
        <v>Brebes GPP_CIOMAS</v>
      </c>
      <c r="B2000" s="11" t="s">
        <v>1667</v>
      </c>
      <c r="C2000" s="11" t="s">
        <v>1696</v>
      </c>
      <c r="D2000" s="11">
        <v>20.92</v>
      </c>
      <c r="E2000" s="7">
        <f>VLOOKUP(A2000, Sheet2!$A$2:$K$8265, 11)</f>
        <v>111.2928</v>
      </c>
      <c r="F2000" s="7">
        <f t="shared" si="22"/>
        <v>2.6150000000000002</v>
      </c>
      <c r="G2000" s="8">
        <v>200000</v>
      </c>
      <c r="H2000" s="9">
        <f t="shared" si="23"/>
        <v>4200000</v>
      </c>
      <c r="I2000" s="10"/>
    </row>
    <row r="2001" spans="1:9" ht="14.25" customHeight="1">
      <c r="A2001" s="6" t="str">
        <f t="shared" si="21"/>
        <v>Brebes GPP_CIPETUNG</v>
      </c>
      <c r="B2001" s="11" t="s">
        <v>1667</v>
      </c>
      <c r="C2001" s="11" t="s">
        <v>1697</v>
      </c>
      <c r="D2001" s="11">
        <v>20.92</v>
      </c>
      <c r="E2001" s="7">
        <f>VLOOKUP(A2001, Sheet2!$A$2:$K$8265, 11)</f>
        <v>111.2928</v>
      </c>
      <c r="F2001" s="7">
        <f t="shared" si="22"/>
        <v>2.6150000000000002</v>
      </c>
      <c r="G2001" s="8">
        <v>200000</v>
      </c>
      <c r="H2001" s="9">
        <f t="shared" si="23"/>
        <v>4200000</v>
      </c>
      <c r="I2001" s="10"/>
    </row>
    <row r="2002" spans="1:9" ht="14.25" customHeight="1">
      <c r="A2002" s="6" t="str">
        <f t="shared" si="21"/>
        <v>Brebes GPP_CIPUTIH</v>
      </c>
      <c r="B2002" s="11" t="s">
        <v>1667</v>
      </c>
      <c r="C2002" s="11" t="s">
        <v>1698</v>
      </c>
      <c r="D2002" s="11">
        <v>20.92</v>
      </c>
      <c r="E2002" s="7">
        <f>VLOOKUP(A2002, Sheet2!$A$2:$K$8265, 11)</f>
        <v>111.2928</v>
      </c>
      <c r="F2002" s="7">
        <f t="shared" si="22"/>
        <v>2.6150000000000002</v>
      </c>
      <c r="G2002" s="8">
        <v>200000</v>
      </c>
      <c r="H2002" s="9">
        <f t="shared" si="23"/>
        <v>4200000</v>
      </c>
      <c r="I2002" s="10"/>
    </row>
    <row r="2003" spans="1:9" ht="14.25" customHeight="1">
      <c r="A2003" s="6" t="str">
        <f t="shared" si="21"/>
        <v>Brebes GPP_CISEUREUH</v>
      </c>
      <c r="B2003" s="11" t="s">
        <v>1667</v>
      </c>
      <c r="C2003" s="11" t="s">
        <v>1699</v>
      </c>
      <c r="D2003" s="11">
        <v>20.92</v>
      </c>
      <c r="E2003" s="7">
        <f>VLOOKUP(A2003, Sheet2!$A$2:$K$8265, 11)</f>
        <v>111.2928</v>
      </c>
      <c r="F2003" s="7">
        <f t="shared" si="22"/>
        <v>2.6150000000000002</v>
      </c>
      <c r="G2003" s="8">
        <v>200000</v>
      </c>
      <c r="H2003" s="9">
        <f t="shared" si="23"/>
        <v>4200000</v>
      </c>
      <c r="I2003" s="10"/>
    </row>
    <row r="2004" spans="1:9" ht="14.25" customHeight="1">
      <c r="A2004" s="6" t="str">
        <f t="shared" si="21"/>
        <v>Brebes GPP_CITIMBANG</v>
      </c>
      <c r="B2004" s="11" t="s">
        <v>1667</v>
      </c>
      <c r="C2004" s="11" t="s">
        <v>1700</v>
      </c>
      <c r="D2004" s="11">
        <v>20.92</v>
      </c>
      <c r="E2004" s="7">
        <f>VLOOKUP(A2004, Sheet2!$A$2:$K$8265, 11)</f>
        <v>111.2928</v>
      </c>
      <c r="F2004" s="7">
        <f t="shared" si="22"/>
        <v>2.6150000000000002</v>
      </c>
      <c r="G2004" s="8">
        <v>200000</v>
      </c>
      <c r="H2004" s="9">
        <f t="shared" si="23"/>
        <v>4200000</v>
      </c>
      <c r="I2004" s="10"/>
    </row>
    <row r="2005" spans="1:9" ht="14.25" customHeight="1">
      <c r="A2005" s="6" t="str">
        <f t="shared" si="21"/>
        <v>Brebes GPP_DANARAJA</v>
      </c>
      <c r="B2005" s="11" t="s">
        <v>1667</v>
      </c>
      <c r="C2005" s="11" t="s">
        <v>876</v>
      </c>
      <c r="D2005" s="11">
        <v>11.25</v>
      </c>
      <c r="E2005" s="7">
        <f>VLOOKUP(A2005, Sheet2!$A$2:$K$8265, 11)</f>
        <v>111.2928</v>
      </c>
      <c r="F2005" s="7">
        <f t="shared" si="22"/>
        <v>1.40625</v>
      </c>
      <c r="G2005" s="8">
        <v>200000</v>
      </c>
      <c r="H2005" s="9">
        <f t="shared" si="23"/>
        <v>2400000</v>
      </c>
      <c r="I2005" s="10"/>
    </row>
    <row r="2006" spans="1:9" ht="14.25" customHeight="1">
      <c r="A2006" s="6" t="str">
        <f t="shared" si="21"/>
        <v>Brebes GPP_DANAREJA</v>
      </c>
      <c r="B2006" s="11" t="s">
        <v>1667</v>
      </c>
      <c r="C2006" s="11" t="s">
        <v>1701</v>
      </c>
      <c r="D2006" s="11">
        <v>11.25</v>
      </c>
      <c r="E2006" s="7">
        <f>VLOOKUP(A2006, Sheet2!$A$2:$K$8265, 11)</f>
        <v>111.2928</v>
      </c>
      <c r="F2006" s="7">
        <f t="shared" si="22"/>
        <v>1.40625</v>
      </c>
      <c r="G2006" s="8">
        <v>200000</v>
      </c>
      <c r="H2006" s="9">
        <f t="shared" si="23"/>
        <v>2400000</v>
      </c>
      <c r="I2006" s="10"/>
    </row>
    <row r="2007" spans="1:9" ht="14.25" customHeight="1">
      <c r="A2007" s="6" t="str">
        <f t="shared" si="21"/>
        <v>Brebes GPP_DANASARI</v>
      </c>
      <c r="B2007" s="11" t="s">
        <v>1667</v>
      </c>
      <c r="C2007" s="11" t="s">
        <v>1702</v>
      </c>
      <c r="D2007" s="11">
        <v>11.25</v>
      </c>
      <c r="E2007" s="7">
        <f>VLOOKUP(A2007, Sheet2!$A$2:$K$8265, 11)</f>
        <v>111.2928</v>
      </c>
      <c r="F2007" s="7">
        <f t="shared" si="22"/>
        <v>1.40625</v>
      </c>
      <c r="G2007" s="8">
        <v>200000</v>
      </c>
      <c r="H2007" s="9">
        <f t="shared" si="23"/>
        <v>2400000</v>
      </c>
      <c r="I2007" s="10"/>
    </row>
    <row r="2008" spans="1:9" ht="14.25" customHeight="1">
      <c r="A2008" s="6" t="str">
        <f t="shared" si="21"/>
        <v>Brebes GPP_DANAWARIH</v>
      </c>
      <c r="B2008" s="11" t="s">
        <v>1667</v>
      </c>
      <c r="C2008" s="11" t="s">
        <v>1703</v>
      </c>
      <c r="D2008" s="11">
        <v>11.25</v>
      </c>
      <c r="E2008" s="7">
        <f>VLOOKUP(A2008, Sheet2!$A$2:$K$8265, 11)</f>
        <v>111.2928</v>
      </c>
      <c r="F2008" s="7">
        <f t="shared" si="22"/>
        <v>1.40625</v>
      </c>
      <c r="G2008" s="8">
        <v>200000</v>
      </c>
      <c r="H2008" s="9">
        <f t="shared" si="23"/>
        <v>2400000</v>
      </c>
      <c r="I2008" s="10"/>
    </row>
    <row r="2009" spans="1:9" ht="14.25" customHeight="1">
      <c r="A2009" s="6" t="str">
        <f t="shared" si="21"/>
        <v>Brebes GPP_DAWUHAN</v>
      </c>
      <c r="B2009" s="11" t="s">
        <v>1667</v>
      </c>
      <c r="C2009" s="11" t="s">
        <v>1704</v>
      </c>
      <c r="D2009" s="11">
        <v>20.92</v>
      </c>
      <c r="E2009" s="7">
        <f>VLOOKUP(A2009, Sheet2!$A$2:$K$8265, 11)</f>
        <v>111.2928</v>
      </c>
      <c r="F2009" s="7">
        <f t="shared" si="22"/>
        <v>2.6150000000000002</v>
      </c>
      <c r="G2009" s="8">
        <v>200000</v>
      </c>
      <c r="H2009" s="9">
        <f t="shared" si="23"/>
        <v>4200000</v>
      </c>
      <c r="I2009" s="10"/>
    </row>
    <row r="2010" spans="1:9" ht="14.25" customHeight="1">
      <c r="A2010" s="6" t="str">
        <f t="shared" si="21"/>
        <v>Brebes GPP_DUKUH TENGAH</v>
      </c>
      <c r="B2010" s="11" t="s">
        <v>1667</v>
      </c>
      <c r="C2010" s="11" t="s">
        <v>1705</v>
      </c>
      <c r="D2010" s="11">
        <v>11.25</v>
      </c>
      <c r="E2010" s="7">
        <f>VLOOKUP(A2010, Sheet2!$A$2:$K$8265, 11)</f>
        <v>111.2928</v>
      </c>
      <c r="F2010" s="7">
        <f t="shared" si="22"/>
        <v>1.40625</v>
      </c>
      <c r="G2010" s="8">
        <v>200000</v>
      </c>
      <c r="H2010" s="9">
        <f t="shared" si="23"/>
        <v>2400000</v>
      </c>
      <c r="I2010" s="10"/>
    </row>
    <row r="2011" spans="1:9" ht="14.25" customHeight="1">
      <c r="A2011" s="6" t="str">
        <f t="shared" si="21"/>
        <v>Brebes GPP_DUKUHBENDA</v>
      </c>
      <c r="B2011" s="11" t="s">
        <v>1667</v>
      </c>
      <c r="C2011" s="11" t="s">
        <v>1706</v>
      </c>
      <c r="D2011" s="11">
        <v>11.25</v>
      </c>
      <c r="E2011" s="7">
        <f>VLOOKUP(A2011, Sheet2!$A$2:$K$8265, 11)</f>
        <v>111.2928</v>
      </c>
      <c r="F2011" s="7">
        <f t="shared" si="22"/>
        <v>1.40625</v>
      </c>
      <c r="G2011" s="8">
        <v>200000</v>
      </c>
      <c r="H2011" s="9">
        <f t="shared" si="23"/>
        <v>2400000</v>
      </c>
      <c r="I2011" s="10"/>
    </row>
    <row r="2012" spans="1:9" ht="14.25" customHeight="1">
      <c r="A2012" s="6" t="str">
        <f t="shared" si="21"/>
        <v>Brebes GPP_DUKUHDAMU</v>
      </c>
      <c r="B2012" s="11" t="s">
        <v>1667</v>
      </c>
      <c r="C2012" s="11" t="s">
        <v>1707</v>
      </c>
      <c r="D2012" s="11">
        <v>11.25</v>
      </c>
      <c r="E2012" s="7">
        <f>VLOOKUP(A2012, Sheet2!$A$2:$K$8265, 11)</f>
        <v>111.2928</v>
      </c>
      <c r="F2012" s="7">
        <f t="shared" si="22"/>
        <v>1.40625</v>
      </c>
      <c r="G2012" s="8">
        <v>200000</v>
      </c>
      <c r="H2012" s="9">
        <f t="shared" si="23"/>
        <v>2400000</v>
      </c>
      <c r="I2012" s="10"/>
    </row>
    <row r="2013" spans="1:9" ht="14.25" customHeight="1">
      <c r="A2013" s="6" t="str">
        <f t="shared" si="21"/>
        <v>Brebes GPP_DUKUHTENGAH</v>
      </c>
      <c r="B2013" s="11" t="s">
        <v>1667</v>
      </c>
      <c r="C2013" s="11" t="s">
        <v>1708</v>
      </c>
      <c r="D2013" s="11">
        <v>11.25</v>
      </c>
      <c r="E2013" s="7">
        <f>VLOOKUP(A2013, Sheet2!$A$2:$K$8265, 11)</f>
        <v>111.2928</v>
      </c>
      <c r="F2013" s="7">
        <f t="shared" si="22"/>
        <v>1.40625</v>
      </c>
      <c r="G2013" s="8">
        <v>200000</v>
      </c>
      <c r="H2013" s="9">
        <f t="shared" si="23"/>
        <v>2400000</v>
      </c>
      <c r="I2013" s="10"/>
    </row>
    <row r="2014" spans="1:9" ht="14.25" customHeight="1">
      <c r="A2014" s="6" t="str">
        <f t="shared" si="21"/>
        <v>Brebes GPP_DUKUHTURI</v>
      </c>
      <c r="B2014" s="11" t="s">
        <v>1667</v>
      </c>
      <c r="C2014" s="11" t="s">
        <v>286</v>
      </c>
      <c r="D2014" s="11">
        <v>20.92</v>
      </c>
      <c r="E2014" s="7">
        <f>VLOOKUP(A2014, Sheet2!$A$2:$K$8265, 11)</f>
        <v>111.2928</v>
      </c>
      <c r="F2014" s="7">
        <f t="shared" si="22"/>
        <v>2.6150000000000002</v>
      </c>
      <c r="G2014" s="8">
        <v>200000</v>
      </c>
      <c r="H2014" s="9">
        <f t="shared" si="23"/>
        <v>4200000</v>
      </c>
      <c r="I2014" s="10"/>
    </row>
    <row r="2015" spans="1:9" ht="14.25" customHeight="1">
      <c r="A2015" s="6" t="str">
        <f t="shared" si="21"/>
        <v>Brebes GPP_GALUHTIMUR</v>
      </c>
      <c r="B2015" s="11" t="s">
        <v>1667</v>
      </c>
      <c r="C2015" s="11" t="s">
        <v>1709</v>
      </c>
      <c r="D2015" s="11">
        <v>20.92</v>
      </c>
      <c r="E2015" s="7">
        <f>VLOOKUP(A2015, Sheet2!$A$2:$K$8265, 11)</f>
        <v>111.2928</v>
      </c>
      <c r="F2015" s="7">
        <f t="shared" si="22"/>
        <v>2.6150000000000002</v>
      </c>
      <c r="G2015" s="8">
        <v>200000</v>
      </c>
      <c r="H2015" s="9">
        <f t="shared" si="23"/>
        <v>4200000</v>
      </c>
      <c r="I2015" s="10"/>
    </row>
    <row r="2016" spans="1:9" ht="14.25" customHeight="1">
      <c r="A2016" s="6" t="str">
        <f t="shared" si="21"/>
        <v>Brebes GPP_GAMBUHAN</v>
      </c>
      <c r="B2016" s="11" t="s">
        <v>1667</v>
      </c>
      <c r="C2016" s="11" t="s">
        <v>1710</v>
      </c>
      <c r="D2016" s="11">
        <v>15.73</v>
      </c>
      <c r="E2016" s="7">
        <f>VLOOKUP(A2016, Sheet2!$A$2:$K$8265, 11)</f>
        <v>111.2928</v>
      </c>
      <c r="F2016" s="7">
        <f t="shared" si="22"/>
        <v>1.9662500000000001</v>
      </c>
      <c r="G2016" s="8">
        <v>200000</v>
      </c>
      <c r="H2016" s="9">
        <f t="shared" si="23"/>
        <v>3200000</v>
      </c>
      <c r="I2016" s="10"/>
    </row>
    <row r="2017" spans="1:9" ht="14.25" customHeight="1">
      <c r="A2017" s="6" t="str">
        <f t="shared" si="21"/>
        <v>Brebes GPP_GANDOANG</v>
      </c>
      <c r="B2017" s="11" t="s">
        <v>1667</v>
      </c>
      <c r="C2017" s="11" t="s">
        <v>1711</v>
      </c>
      <c r="D2017" s="11">
        <v>20.92</v>
      </c>
      <c r="E2017" s="7">
        <f>VLOOKUP(A2017, Sheet2!$A$2:$K$8265, 11)</f>
        <v>111.2928</v>
      </c>
      <c r="F2017" s="7">
        <f t="shared" si="22"/>
        <v>2.6150000000000002</v>
      </c>
      <c r="G2017" s="8">
        <v>200000</v>
      </c>
      <c r="H2017" s="9">
        <f t="shared" si="23"/>
        <v>4200000</v>
      </c>
      <c r="I2017" s="10"/>
    </row>
    <row r="2018" spans="1:9" ht="14.25" customHeight="1">
      <c r="A2018" s="6" t="str">
        <f t="shared" si="21"/>
        <v>Brebes GPP_GANGGAWANG</v>
      </c>
      <c r="B2018" s="11" t="s">
        <v>1667</v>
      </c>
      <c r="C2018" s="11" t="s">
        <v>1712</v>
      </c>
      <c r="D2018" s="11">
        <v>20.92</v>
      </c>
      <c r="E2018" s="7">
        <f>VLOOKUP(A2018, Sheet2!$A$2:$K$8265, 11)</f>
        <v>111.2928</v>
      </c>
      <c r="F2018" s="7">
        <f t="shared" si="22"/>
        <v>2.6150000000000002</v>
      </c>
      <c r="G2018" s="8">
        <v>200000</v>
      </c>
      <c r="H2018" s="9">
        <f t="shared" si="23"/>
        <v>4200000</v>
      </c>
      <c r="I2018" s="10"/>
    </row>
    <row r="2019" spans="1:9" ht="14.25" customHeight="1">
      <c r="A2019" s="6" t="str">
        <f t="shared" si="21"/>
        <v>Brebes GPP_GEGERKUNCI</v>
      </c>
      <c r="B2019" s="11" t="s">
        <v>1667</v>
      </c>
      <c r="C2019" s="11" t="s">
        <v>1713</v>
      </c>
      <c r="D2019" s="11">
        <v>20.92</v>
      </c>
      <c r="E2019" s="7">
        <f>VLOOKUP(A2019, Sheet2!$A$2:$K$8265, 11)</f>
        <v>111.2928</v>
      </c>
      <c r="F2019" s="7">
        <f t="shared" si="22"/>
        <v>2.6150000000000002</v>
      </c>
      <c r="G2019" s="8">
        <v>200000</v>
      </c>
      <c r="H2019" s="9">
        <f t="shared" si="23"/>
        <v>4200000</v>
      </c>
      <c r="I2019" s="10"/>
    </row>
    <row r="2020" spans="1:9" ht="14.25" customHeight="1">
      <c r="A2020" s="6" t="str">
        <f t="shared" si="21"/>
        <v>Brebes GPP_GUCI</v>
      </c>
      <c r="B2020" s="11" t="s">
        <v>1667</v>
      </c>
      <c r="C2020" s="11" t="s">
        <v>789</v>
      </c>
      <c r="D2020" s="11">
        <v>11.25</v>
      </c>
      <c r="E2020" s="7">
        <f>VLOOKUP(A2020, Sheet2!$A$2:$K$8265, 11)</f>
        <v>111.2928</v>
      </c>
      <c r="F2020" s="7">
        <f t="shared" si="22"/>
        <v>1.40625</v>
      </c>
      <c r="G2020" s="8">
        <v>200000</v>
      </c>
      <c r="H2020" s="9">
        <f t="shared" si="23"/>
        <v>2400000</v>
      </c>
      <c r="I2020" s="10"/>
    </row>
    <row r="2021" spans="1:9" ht="14.25" customHeight="1">
      <c r="A2021" s="6" t="str">
        <f t="shared" si="21"/>
        <v>Brebes GPP_GUNUNGAGUNG</v>
      </c>
      <c r="B2021" s="11" t="s">
        <v>1667</v>
      </c>
      <c r="C2021" s="11" t="s">
        <v>1714</v>
      </c>
      <c r="D2021" s="11">
        <v>11.25</v>
      </c>
      <c r="E2021" s="7">
        <f>VLOOKUP(A2021, Sheet2!$A$2:$K$8265, 11)</f>
        <v>111.2928</v>
      </c>
      <c r="F2021" s="7">
        <f t="shared" si="22"/>
        <v>1.40625</v>
      </c>
      <c r="G2021" s="8">
        <v>200000</v>
      </c>
      <c r="H2021" s="9">
        <f t="shared" si="23"/>
        <v>2400000</v>
      </c>
      <c r="I2021" s="10"/>
    </row>
    <row r="2022" spans="1:9" ht="14.25" customHeight="1">
      <c r="A2022" s="6" t="str">
        <f t="shared" si="21"/>
        <v>Brebes GPP_GUNUNGJATI</v>
      </c>
      <c r="B2022" s="11" t="s">
        <v>1667</v>
      </c>
      <c r="C2022" s="11" t="s">
        <v>1715</v>
      </c>
      <c r="D2022" s="11">
        <v>11.25</v>
      </c>
      <c r="E2022" s="7">
        <f>VLOOKUP(A2022, Sheet2!$A$2:$K$8265, 11)</f>
        <v>111.2928</v>
      </c>
      <c r="F2022" s="7">
        <f t="shared" si="22"/>
        <v>1.40625</v>
      </c>
      <c r="G2022" s="8">
        <v>200000</v>
      </c>
      <c r="H2022" s="9">
        <f t="shared" si="23"/>
        <v>2400000</v>
      </c>
      <c r="I2022" s="10"/>
    </row>
    <row r="2023" spans="1:9" ht="14.25" customHeight="1">
      <c r="A2023" s="6" t="str">
        <f t="shared" si="21"/>
        <v>Brebes GPP_GUNUNGLARANG</v>
      </c>
      <c r="B2023" s="11" t="s">
        <v>1667</v>
      </c>
      <c r="C2023" s="11" t="s">
        <v>1716</v>
      </c>
      <c r="D2023" s="11">
        <v>20.92</v>
      </c>
      <c r="E2023" s="7">
        <f>VLOOKUP(A2023, Sheet2!$A$2:$K$8265, 11)</f>
        <v>111.2928</v>
      </c>
      <c r="F2023" s="7">
        <f t="shared" si="22"/>
        <v>2.6150000000000002</v>
      </c>
      <c r="G2023" s="8">
        <v>200000</v>
      </c>
      <c r="H2023" s="9">
        <f t="shared" si="23"/>
        <v>4200000</v>
      </c>
      <c r="I2023" s="10"/>
    </row>
    <row r="2024" spans="1:9" ht="14.25" customHeight="1">
      <c r="A2024" s="6" t="str">
        <f t="shared" si="21"/>
        <v>Brebes GPP_GUNUNGSUGIH</v>
      </c>
      <c r="B2024" s="11" t="s">
        <v>1667</v>
      </c>
      <c r="C2024" s="11" t="s">
        <v>1717</v>
      </c>
      <c r="D2024" s="11">
        <v>20.92</v>
      </c>
      <c r="E2024" s="7">
        <f>VLOOKUP(A2024, Sheet2!$A$2:$K$8265, 11)</f>
        <v>111.2928</v>
      </c>
      <c r="F2024" s="7">
        <f t="shared" si="22"/>
        <v>2.6150000000000002</v>
      </c>
      <c r="G2024" s="8">
        <v>200000</v>
      </c>
      <c r="H2024" s="9">
        <f t="shared" si="23"/>
        <v>4200000</v>
      </c>
      <c r="I2024" s="10"/>
    </row>
    <row r="2025" spans="1:9" ht="14.25" customHeight="1">
      <c r="A2025" s="6" t="str">
        <f t="shared" si="21"/>
        <v>Brebes GPP_HARJOWINANGUN</v>
      </c>
      <c r="B2025" s="11" t="s">
        <v>1667</v>
      </c>
      <c r="C2025" s="11" t="s">
        <v>793</v>
      </c>
      <c r="D2025" s="11">
        <v>11.25</v>
      </c>
      <c r="E2025" s="7">
        <f>VLOOKUP(A2025, Sheet2!$A$2:$K$8265, 11)</f>
        <v>111.2928</v>
      </c>
      <c r="F2025" s="7">
        <f t="shared" si="22"/>
        <v>1.40625</v>
      </c>
      <c r="G2025" s="8">
        <v>200000</v>
      </c>
      <c r="H2025" s="9">
        <f t="shared" si="23"/>
        <v>2400000</v>
      </c>
      <c r="I2025" s="10"/>
    </row>
    <row r="2026" spans="1:9" ht="14.25" customHeight="1">
      <c r="A2026" s="6" t="str">
        <f t="shared" si="21"/>
        <v>Brebes GPP_IGIRKLANCENG</v>
      </c>
      <c r="B2026" s="11" t="s">
        <v>1667</v>
      </c>
      <c r="C2026" s="11" t="s">
        <v>1718</v>
      </c>
      <c r="D2026" s="11">
        <v>20.92</v>
      </c>
      <c r="E2026" s="7">
        <f>VLOOKUP(A2026, Sheet2!$A$2:$K$8265, 11)</f>
        <v>111.2928</v>
      </c>
      <c r="F2026" s="7">
        <f t="shared" si="22"/>
        <v>2.6150000000000002</v>
      </c>
      <c r="G2026" s="8">
        <v>200000</v>
      </c>
      <c r="H2026" s="9">
        <f t="shared" si="23"/>
        <v>4200000</v>
      </c>
      <c r="I2026" s="10"/>
    </row>
    <row r="2027" spans="1:9" ht="14.25" customHeight="1">
      <c r="A2027" s="6" t="str">
        <f t="shared" si="21"/>
        <v>Brebes GPP_JATILABA</v>
      </c>
      <c r="B2027" s="11" t="s">
        <v>1667</v>
      </c>
      <c r="C2027" s="11" t="s">
        <v>1719</v>
      </c>
      <c r="D2027" s="11">
        <v>11.25</v>
      </c>
      <c r="E2027" s="7">
        <f>VLOOKUP(A2027, Sheet2!$A$2:$K$8265, 11)</f>
        <v>111.2928</v>
      </c>
      <c r="F2027" s="7">
        <f t="shared" si="22"/>
        <v>1.40625</v>
      </c>
      <c r="G2027" s="8">
        <v>200000</v>
      </c>
      <c r="H2027" s="9">
        <f t="shared" si="23"/>
        <v>2400000</v>
      </c>
      <c r="I2027" s="10"/>
    </row>
    <row r="2028" spans="1:9" ht="14.25" customHeight="1">
      <c r="A2028" s="6" t="str">
        <f t="shared" si="21"/>
        <v>Brebes GPP_JATIMAKMUR</v>
      </c>
      <c r="B2028" s="11" t="s">
        <v>1667</v>
      </c>
      <c r="C2028" s="11" t="s">
        <v>1720</v>
      </c>
      <c r="D2028" s="11">
        <v>20.92</v>
      </c>
      <c r="E2028" s="7">
        <f>VLOOKUP(A2028, Sheet2!$A$2:$K$8265, 11)</f>
        <v>111.2928</v>
      </c>
      <c r="F2028" s="7">
        <f t="shared" si="22"/>
        <v>2.6150000000000002</v>
      </c>
      <c r="G2028" s="8">
        <v>200000</v>
      </c>
      <c r="H2028" s="9">
        <f t="shared" si="23"/>
        <v>4200000</v>
      </c>
      <c r="I2028" s="10"/>
    </row>
    <row r="2029" spans="1:9" ht="14.25" customHeight="1">
      <c r="A2029" s="6" t="str">
        <f t="shared" si="21"/>
        <v>Brebes GPP_JATIMULYA</v>
      </c>
      <c r="B2029" s="11" t="s">
        <v>1667</v>
      </c>
      <c r="C2029" s="11" t="s">
        <v>1721</v>
      </c>
      <c r="D2029" s="11">
        <v>11.25</v>
      </c>
      <c r="E2029" s="7">
        <f>VLOOKUP(A2029, Sheet2!$A$2:$K$8265, 11)</f>
        <v>111.2928</v>
      </c>
      <c r="F2029" s="7">
        <f t="shared" si="22"/>
        <v>1.40625</v>
      </c>
      <c r="G2029" s="8">
        <v>200000</v>
      </c>
      <c r="H2029" s="9">
        <f t="shared" si="23"/>
        <v>2400000</v>
      </c>
      <c r="I2029" s="10"/>
    </row>
    <row r="2030" spans="1:9" ht="14.25" customHeight="1">
      <c r="A2030" s="6" t="str">
        <f t="shared" si="21"/>
        <v>Brebes GPP_JATIROKEH</v>
      </c>
      <c r="B2030" s="11" t="s">
        <v>1667</v>
      </c>
      <c r="C2030" s="11" t="s">
        <v>1722</v>
      </c>
      <c r="D2030" s="11">
        <v>20.92</v>
      </c>
      <c r="E2030" s="7">
        <f>VLOOKUP(A2030, Sheet2!$A$2:$K$8265, 11)</f>
        <v>111.2928</v>
      </c>
      <c r="F2030" s="7">
        <f t="shared" si="22"/>
        <v>2.6150000000000002</v>
      </c>
      <c r="G2030" s="8">
        <v>200000</v>
      </c>
      <c r="H2030" s="9">
        <f t="shared" si="23"/>
        <v>4200000</v>
      </c>
      <c r="I2030" s="10"/>
    </row>
    <row r="2031" spans="1:9" ht="14.25" customHeight="1">
      <c r="A2031" s="6" t="str">
        <f t="shared" si="21"/>
        <v>Brebes GPP_JATISAWIT</v>
      </c>
      <c r="B2031" s="11" t="s">
        <v>1667</v>
      </c>
      <c r="C2031" s="11" t="s">
        <v>288</v>
      </c>
      <c r="D2031" s="11">
        <v>20.92</v>
      </c>
      <c r="E2031" s="7">
        <f>VLOOKUP(A2031, Sheet2!$A$2:$K$8265, 11)</f>
        <v>111.2928</v>
      </c>
      <c r="F2031" s="7">
        <f t="shared" si="22"/>
        <v>2.6150000000000002</v>
      </c>
      <c r="G2031" s="8">
        <v>200000</v>
      </c>
      <c r="H2031" s="9">
        <f t="shared" si="23"/>
        <v>4200000</v>
      </c>
      <c r="I2031" s="10"/>
    </row>
    <row r="2032" spans="1:9" ht="14.25" customHeight="1">
      <c r="A2032" s="6" t="str">
        <f t="shared" si="21"/>
        <v>Brebes GPP_JEJEG</v>
      </c>
      <c r="B2032" s="11" t="s">
        <v>1667</v>
      </c>
      <c r="C2032" s="11" t="s">
        <v>1723</v>
      </c>
      <c r="D2032" s="11">
        <v>11.25</v>
      </c>
      <c r="E2032" s="7">
        <f>VLOOKUP(A2032, Sheet2!$A$2:$K$8265, 11)</f>
        <v>111.2928</v>
      </c>
      <c r="F2032" s="7">
        <f t="shared" si="22"/>
        <v>1.40625</v>
      </c>
      <c r="G2032" s="8">
        <v>200000</v>
      </c>
      <c r="H2032" s="9">
        <f t="shared" si="23"/>
        <v>2400000</v>
      </c>
      <c r="I2032" s="10"/>
    </row>
    <row r="2033" spans="1:9" ht="14.25" customHeight="1">
      <c r="A2033" s="6" t="str">
        <f t="shared" si="21"/>
        <v>Brebes GPP_JEMASIH</v>
      </c>
      <c r="B2033" s="11" t="s">
        <v>1667</v>
      </c>
      <c r="C2033" s="11" t="s">
        <v>1724</v>
      </c>
      <c r="D2033" s="11">
        <v>20.92</v>
      </c>
      <c r="E2033" s="7">
        <f>VLOOKUP(A2033, Sheet2!$A$2:$K$8265, 11)</f>
        <v>111.2928</v>
      </c>
      <c r="F2033" s="7">
        <f t="shared" si="22"/>
        <v>2.6150000000000002</v>
      </c>
      <c r="G2033" s="8">
        <v>200000</v>
      </c>
      <c r="H2033" s="9">
        <f t="shared" si="23"/>
        <v>4200000</v>
      </c>
      <c r="I2033" s="10"/>
    </row>
    <row r="2034" spans="1:9" ht="14.25" customHeight="1">
      <c r="A2034" s="6" t="str">
        <f t="shared" si="21"/>
        <v>Brebes GPP_JEMBAYAT</v>
      </c>
      <c r="B2034" s="11" t="s">
        <v>1667</v>
      </c>
      <c r="C2034" s="11" t="s">
        <v>1725</v>
      </c>
      <c r="D2034" s="11">
        <v>11.25</v>
      </c>
      <c r="E2034" s="7">
        <f>VLOOKUP(A2034, Sheet2!$A$2:$K$8265, 11)</f>
        <v>111.2928</v>
      </c>
      <c r="F2034" s="7">
        <f t="shared" si="22"/>
        <v>1.40625</v>
      </c>
      <c r="G2034" s="8">
        <v>200000</v>
      </c>
      <c r="H2034" s="9">
        <f t="shared" si="23"/>
        <v>2400000</v>
      </c>
      <c r="I2034" s="10"/>
    </row>
    <row r="2035" spans="1:9" ht="14.25" customHeight="1">
      <c r="A2035" s="6" t="str">
        <f t="shared" si="21"/>
        <v>Brebes GPP_JIPANG</v>
      </c>
      <c r="B2035" s="11" t="s">
        <v>1667</v>
      </c>
      <c r="C2035" s="11" t="s">
        <v>797</v>
      </c>
      <c r="D2035" s="11">
        <v>20.92</v>
      </c>
      <c r="E2035" s="7">
        <f>VLOOKUP(A2035, Sheet2!$A$2:$K$8265, 11)</f>
        <v>111.2928</v>
      </c>
      <c r="F2035" s="7">
        <f t="shared" si="22"/>
        <v>2.6150000000000002</v>
      </c>
      <c r="G2035" s="8">
        <v>200000</v>
      </c>
      <c r="H2035" s="9">
        <f t="shared" si="23"/>
        <v>4200000</v>
      </c>
      <c r="I2035" s="10"/>
    </row>
    <row r="2036" spans="1:9" ht="14.25" customHeight="1">
      <c r="A2036" s="6" t="str">
        <f t="shared" si="21"/>
        <v>Brebes GPP_JURANGMANGU</v>
      </c>
      <c r="B2036" s="11" t="s">
        <v>1667</v>
      </c>
      <c r="C2036" s="11" t="s">
        <v>1726</v>
      </c>
      <c r="D2036" s="11">
        <v>15.73</v>
      </c>
      <c r="E2036" s="7">
        <f>VLOOKUP(A2036, Sheet2!$A$2:$K$8265, 11)</f>
        <v>111.2928</v>
      </c>
      <c r="F2036" s="7">
        <f t="shared" si="22"/>
        <v>1.9662500000000001</v>
      </c>
      <c r="G2036" s="8">
        <v>200000</v>
      </c>
      <c r="H2036" s="9">
        <f t="shared" si="23"/>
        <v>3200000</v>
      </c>
      <c r="I2036" s="10"/>
    </row>
    <row r="2037" spans="1:9" ht="14.25" customHeight="1">
      <c r="A2037" s="6" t="str">
        <f t="shared" si="21"/>
        <v>Brebes GPP_KADUMANIS</v>
      </c>
      <c r="B2037" s="11" t="s">
        <v>1667</v>
      </c>
      <c r="C2037" s="11" t="s">
        <v>1727</v>
      </c>
      <c r="D2037" s="11">
        <v>20.92</v>
      </c>
      <c r="E2037" s="7">
        <f>VLOOKUP(A2037, Sheet2!$A$2:$K$8265, 11)</f>
        <v>111.2928</v>
      </c>
      <c r="F2037" s="7">
        <f t="shared" si="22"/>
        <v>2.6150000000000002</v>
      </c>
      <c r="G2037" s="8">
        <v>200000</v>
      </c>
      <c r="H2037" s="9">
        <f t="shared" si="23"/>
        <v>4200000</v>
      </c>
      <c r="I2037" s="10"/>
    </row>
    <row r="2038" spans="1:9" ht="14.25" customHeight="1">
      <c r="A2038" s="6" t="str">
        <f t="shared" si="21"/>
        <v>Brebes GPP_KAJEN</v>
      </c>
      <c r="B2038" s="11" t="s">
        <v>1667</v>
      </c>
      <c r="C2038" s="11" t="s">
        <v>1728</v>
      </c>
      <c r="D2038" s="11">
        <v>11.25</v>
      </c>
      <c r="E2038" s="7">
        <f>VLOOKUP(A2038, Sheet2!$A$2:$K$8265, 11)</f>
        <v>111.2928</v>
      </c>
      <c r="F2038" s="7">
        <f t="shared" si="22"/>
        <v>1.40625</v>
      </c>
      <c r="G2038" s="8">
        <v>200000</v>
      </c>
      <c r="H2038" s="9">
        <f t="shared" si="23"/>
        <v>2400000</v>
      </c>
      <c r="I2038" s="10"/>
    </row>
    <row r="2039" spans="1:9" ht="14.25" customHeight="1">
      <c r="A2039" s="6" t="str">
        <f t="shared" si="21"/>
        <v>Brebes GPP_KAJENENGAN</v>
      </c>
      <c r="B2039" s="11" t="s">
        <v>1667</v>
      </c>
      <c r="C2039" s="11" t="s">
        <v>1729</v>
      </c>
      <c r="D2039" s="11">
        <v>11.25</v>
      </c>
      <c r="E2039" s="7">
        <f>VLOOKUP(A2039, Sheet2!$A$2:$K$8265, 11)</f>
        <v>111.2928</v>
      </c>
      <c r="F2039" s="7">
        <f t="shared" si="22"/>
        <v>1.40625</v>
      </c>
      <c r="G2039" s="8">
        <v>200000</v>
      </c>
      <c r="H2039" s="9">
        <f t="shared" si="23"/>
        <v>2400000</v>
      </c>
      <c r="I2039" s="10"/>
    </row>
    <row r="2040" spans="1:9" ht="14.25" customHeight="1">
      <c r="A2040" s="6" t="str">
        <f t="shared" si="21"/>
        <v>Brebes GPP_KALIBAKUNG</v>
      </c>
      <c r="B2040" s="11" t="s">
        <v>1667</v>
      </c>
      <c r="C2040" s="11" t="s">
        <v>1730</v>
      </c>
      <c r="D2040" s="11">
        <v>11.25</v>
      </c>
      <c r="E2040" s="7">
        <f>VLOOKUP(A2040, Sheet2!$A$2:$K$8265, 11)</f>
        <v>111.2928</v>
      </c>
      <c r="F2040" s="7">
        <f t="shared" si="22"/>
        <v>1.40625</v>
      </c>
      <c r="G2040" s="8">
        <v>200000</v>
      </c>
      <c r="H2040" s="9">
        <f t="shared" si="23"/>
        <v>2400000</v>
      </c>
      <c r="I2040" s="10"/>
    </row>
    <row r="2041" spans="1:9" ht="14.25" customHeight="1">
      <c r="A2041" s="6" t="str">
        <f t="shared" si="21"/>
        <v>Brebes GPP_KALIERANG</v>
      </c>
      <c r="B2041" s="11" t="s">
        <v>1667</v>
      </c>
      <c r="C2041" s="11" t="s">
        <v>1731</v>
      </c>
      <c r="D2041" s="11">
        <v>20.92</v>
      </c>
      <c r="E2041" s="7">
        <f>VLOOKUP(A2041, Sheet2!$A$2:$K$8265, 11)</f>
        <v>111.2928</v>
      </c>
      <c r="F2041" s="7">
        <f t="shared" si="22"/>
        <v>2.6150000000000002</v>
      </c>
      <c r="G2041" s="8">
        <v>200000</v>
      </c>
      <c r="H2041" s="9">
        <f t="shared" si="23"/>
        <v>4200000</v>
      </c>
      <c r="I2041" s="10"/>
    </row>
    <row r="2042" spans="1:9" ht="14.25" customHeight="1">
      <c r="A2042" s="6" t="str">
        <f t="shared" ref="A2042:A2296" si="24">CONCATENATE(B2042, "_", C2042)</f>
        <v>Brebes GPP_KALIGAYAM</v>
      </c>
      <c r="B2042" s="11" t="s">
        <v>1667</v>
      </c>
      <c r="C2042" s="11" t="s">
        <v>1732</v>
      </c>
      <c r="D2042" s="11">
        <v>11.25</v>
      </c>
      <c r="E2042" s="7">
        <f>VLOOKUP(A2042, Sheet2!$A$2:$K$8265, 11)</f>
        <v>111.2928</v>
      </c>
      <c r="F2042" s="7">
        <f t="shared" ref="F2042:F2296" si="25">D2042/8</f>
        <v>1.40625</v>
      </c>
      <c r="G2042" s="8">
        <v>200000</v>
      </c>
      <c r="H2042" s="9">
        <f t="shared" ref="H2042:H2296" si="26">G2042*_xlfn.CEILING.MATH(D2042)</f>
        <v>2400000</v>
      </c>
      <c r="I2042" s="10"/>
    </row>
    <row r="2043" spans="1:9" ht="14.25" customHeight="1">
      <c r="A2043" s="6" t="str">
        <f t="shared" si="24"/>
        <v>Brebes GPP_KALIGIRI</v>
      </c>
      <c r="B2043" s="11" t="s">
        <v>1667</v>
      </c>
      <c r="C2043" s="11" t="s">
        <v>1733</v>
      </c>
      <c r="D2043" s="11">
        <v>20.92</v>
      </c>
      <c r="E2043" s="7">
        <f>VLOOKUP(A2043, Sheet2!$A$2:$K$8265, 11)</f>
        <v>111.2928</v>
      </c>
      <c r="F2043" s="7">
        <f t="shared" si="25"/>
        <v>2.6150000000000002</v>
      </c>
      <c r="G2043" s="8">
        <v>200000</v>
      </c>
      <c r="H2043" s="9">
        <f t="shared" si="26"/>
        <v>4200000</v>
      </c>
      <c r="I2043" s="10"/>
    </row>
    <row r="2044" spans="1:9" ht="14.25" customHeight="1">
      <c r="A2044" s="6" t="str">
        <f t="shared" si="24"/>
        <v>Brebes GPP_KALIJAMBU</v>
      </c>
      <c r="B2044" s="11" t="s">
        <v>1667</v>
      </c>
      <c r="C2044" s="11" t="s">
        <v>1734</v>
      </c>
      <c r="D2044" s="11">
        <v>11.25</v>
      </c>
      <c r="E2044" s="7">
        <f>VLOOKUP(A2044, Sheet2!$A$2:$K$8265, 11)</f>
        <v>111.2928</v>
      </c>
      <c r="F2044" s="7">
        <f t="shared" si="25"/>
        <v>1.40625</v>
      </c>
      <c r="G2044" s="8">
        <v>200000</v>
      </c>
      <c r="H2044" s="9">
        <f t="shared" si="26"/>
        <v>2400000</v>
      </c>
      <c r="I2044" s="10"/>
    </row>
    <row r="2045" spans="1:9" ht="14.25" customHeight="1">
      <c r="A2045" s="6" t="str">
        <f t="shared" si="24"/>
        <v>Brebes GPP_KALIJURANG</v>
      </c>
      <c r="B2045" s="11" t="s">
        <v>1667</v>
      </c>
      <c r="C2045" s="11" t="s">
        <v>1735</v>
      </c>
      <c r="D2045" s="11">
        <v>20.92</v>
      </c>
      <c r="E2045" s="7">
        <f>VLOOKUP(A2045, Sheet2!$A$2:$K$8265, 11)</f>
        <v>111.2928</v>
      </c>
      <c r="F2045" s="7">
        <f t="shared" si="25"/>
        <v>2.6150000000000002</v>
      </c>
      <c r="G2045" s="8">
        <v>200000</v>
      </c>
      <c r="H2045" s="9">
        <f t="shared" si="26"/>
        <v>4200000</v>
      </c>
      <c r="I2045" s="10"/>
    </row>
    <row r="2046" spans="1:9" ht="14.25" customHeight="1">
      <c r="A2046" s="6" t="str">
        <f t="shared" si="24"/>
        <v>Brebes GPP_KALILANGKAP</v>
      </c>
      <c r="B2046" s="11" t="s">
        <v>1667</v>
      </c>
      <c r="C2046" s="11" t="s">
        <v>1736</v>
      </c>
      <c r="D2046" s="11">
        <v>20.92</v>
      </c>
      <c r="E2046" s="7">
        <f>VLOOKUP(A2046, Sheet2!$A$2:$K$8265, 11)</f>
        <v>111.2928</v>
      </c>
      <c r="F2046" s="7">
        <f t="shared" si="25"/>
        <v>2.6150000000000002</v>
      </c>
      <c r="G2046" s="8">
        <v>200000</v>
      </c>
      <c r="H2046" s="9">
        <f t="shared" si="26"/>
        <v>4200000</v>
      </c>
      <c r="I2046" s="10"/>
    </row>
    <row r="2047" spans="1:9" ht="14.25" customHeight="1">
      <c r="A2047" s="6" t="str">
        <f t="shared" si="24"/>
        <v>Brebes GPP_KALILOKA</v>
      </c>
      <c r="B2047" s="11" t="s">
        <v>1667</v>
      </c>
      <c r="C2047" s="11" t="s">
        <v>1737</v>
      </c>
      <c r="D2047" s="11">
        <v>20.92</v>
      </c>
      <c r="E2047" s="7">
        <f>VLOOKUP(A2047, Sheet2!$A$2:$K$8265, 11)</f>
        <v>111.2928</v>
      </c>
      <c r="F2047" s="7">
        <f t="shared" si="25"/>
        <v>2.6150000000000002</v>
      </c>
      <c r="G2047" s="8">
        <v>200000</v>
      </c>
      <c r="H2047" s="9">
        <f t="shared" si="26"/>
        <v>4200000</v>
      </c>
      <c r="I2047" s="10"/>
    </row>
    <row r="2048" spans="1:9" ht="14.25" customHeight="1">
      <c r="A2048" s="6" t="str">
        <f t="shared" si="24"/>
        <v>Brebes GPP_KALISALAK</v>
      </c>
      <c r="B2048" s="11" t="s">
        <v>1667</v>
      </c>
      <c r="C2048" s="11" t="s">
        <v>117</v>
      </c>
      <c r="D2048" s="11">
        <v>11.25</v>
      </c>
      <c r="E2048" s="7">
        <f>VLOOKUP(A2048, Sheet2!$A$2:$K$8265, 11)</f>
        <v>111.2928</v>
      </c>
      <c r="F2048" s="7">
        <f t="shared" si="25"/>
        <v>1.40625</v>
      </c>
      <c r="G2048" s="8">
        <v>200000</v>
      </c>
      <c r="H2048" s="9">
        <f t="shared" si="26"/>
        <v>2400000</v>
      </c>
      <c r="I2048" s="10"/>
    </row>
    <row r="2049" spans="1:9" ht="14.25" customHeight="1">
      <c r="A2049" s="6" t="str">
        <f t="shared" si="24"/>
        <v>Brebes GPP_KALISUMUR</v>
      </c>
      <c r="B2049" s="11" t="s">
        <v>1667</v>
      </c>
      <c r="C2049" s="11" t="s">
        <v>1738</v>
      </c>
      <c r="D2049" s="11">
        <v>20.92</v>
      </c>
      <c r="E2049" s="7">
        <f>VLOOKUP(A2049, Sheet2!$A$2:$K$8265, 11)</f>
        <v>111.2928</v>
      </c>
      <c r="F2049" s="7">
        <f t="shared" si="25"/>
        <v>2.6150000000000002</v>
      </c>
      <c r="G2049" s="8">
        <v>200000</v>
      </c>
      <c r="H2049" s="9">
        <f t="shared" si="26"/>
        <v>4200000</v>
      </c>
      <c r="I2049" s="10"/>
    </row>
    <row r="2050" spans="1:9" ht="14.25" customHeight="1">
      <c r="A2050" s="6" t="str">
        <f t="shared" si="24"/>
        <v>Brebes GPP_KALIWADAS</v>
      </c>
      <c r="B2050" s="11" t="s">
        <v>1667</v>
      </c>
      <c r="C2050" s="11" t="s">
        <v>1594</v>
      </c>
      <c r="D2050" s="11">
        <v>20.92</v>
      </c>
      <c r="E2050" s="7">
        <f>VLOOKUP(A2050, Sheet2!$A$2:$K$8265, 11)</f>
        <v>111.2928</v>
      </c>
      <c r="F2050" s="7">
        <f t="shared" si="25"/>
        <v>2.6150000000000002</v>
      </c>
      <c r="G2050" s="8">
        <v>200000</v>
      </c>
      <c r="H2050" s="9">
        <f t="shared" si="26"/>
        <v>4200000</v>
      </c>
      <c r="I2050" s="10"/>
    </row>
    <row r="2051" spans="1:9" ht="14.25" customHeight="1">
      <c r="A2051" s="6" t="str">
        <f t="shared" si="24"/>
        <v>Brebes GPP_KALIWUNGU</v>
      </c>
      <c r="B2051" s="11" t="s">
        <v>1667</v>
      </c>
      <c r="C2051" s="11" t="s">
        <v>1438</v>
      </c>
      <c r="D2051" s="11">
        <v>11.25</v>
      </c>
      <c r="E2051" s="7">
        <f>VLOOKUP(A2051, Sheet2!$A$2:$K$8265, 11)</f>
        <v>111.2928</v>
      </c>
      <c r="F2051" s="7">
        <f t="shared" si="25"/>
        <v>1.40625</v>
      </c>
      <c r="G2051" s="8">
        <v>200000</v>
      </c>
      <c r="H2051" s="9">
        <f t="shared" si="26"/>
        <v>2400000</v>
      </c>
      <c r="I2051" s="10"/>
    </row>
    <row r="2052" spans="1:9" ht="14.25" customHeight="1">
      <c r="A2052" s="6" t="str">
        <f t="shared" si="24"/>
        <v>Brebes GPP_KAMAL</v>
      </c>
      <c r="B2052" s="11" t="s">
        <v>1667</v>
      </c>
      <c r="C2052" s="11" t="s">
        <v>1739</v>
      </c>
      <c r="D2052" s="11">
        <v>20.92</v>
      </c>
      <c r="E2052" s="7">
        <f>VLOOKUP(A2052, Sheet2!$A$2:$K$8265, 11)</f>
        <v>111.2928</v>
      </c>
      <c r="F2052" s="7">
        <f t="shared" si="25"/>
        <v>2.6150000000000002</v>
      </c>
      <c r="G2052" s="8">
        <v>200000</v>
      </c>
      <c r="H2052" s="9">
        <f t="shared" si="26"/>
        <v>4200000</v>
      </c>
      <c r="I2052" s="10"/>
    </row>
    <row r="2053" spans="1:9" ht="14.25" customHeight="1">
      <c r="A2053" s="6" t="str">
        <f t="shared" si="24"/>
        <v>Brebes GPP_KAMBANGAN</v>
      </c>
      <c r="B2053" s="11" t="s">
        <v>1667</v>
      </c>
      <c r="C2053" s="11" t="s">
        <v>121</v>
      </c>
      <c r="D2053" s="11">
        <v>11.25</v>
      </c>
      <c r="E2053" s="7">
        <f>VLOOKUP(A2053, Sheet2!$A$2:$K$8265, 11)</f>
        <v>111.2928</v>
      </c>
      <c r="F2053" s="7">
        <f t="shared" si="25"/>
        <v>1.40625</v>
      </c>
      <c r="G2053" s="8">
        <v>200000</v>
      </c>
      <c r="H2053" s="9">
        <f t="shared" si="26"/>
        <v>2400000</v>
      </c>
      <c r="I2053" s="10"/>
    </row>
    <row r="2054" spans="1:9" ht="14.25" customHeight="1">
      <c r="A2054" s="6" t="str">
        <f t="shared" si="24"/>
        <v>Brebes GPP_KARANGANYAR</v>
      </c>
      <c r="B2054" s="11" t="s">
        <v>1667</v>
      </c>
      <c r="C2054" s="11" t="s">
        <v>125</v>
      </c>
      <c r="D2054" s="11">
        <v>11.25</v>
      </c>
      <c r="E2054" s="7">
        <f>VLOOKUP(A2054, Sheet2!$A$2:$K$8265, 11)</f>
        <v>111.2928</v>
      </c>
      <c r="F2054" s="7">
        <f t="shared" si="25"/>
        <v>1.40625</v>
      </c>
      <c r="G2054" s="8">
        <v>200000</v>
      </c>
      <c r="H2054" s="9">
        <f t="shared" si="26"/>
        <v>2400000</v>
      </c>
      <c r="I2054" s="10"/>
    </row>
    <row r="2055" spans="1:9" ht="14.25" customHeight="1">
      <c r="A2055" s="6" t="str">
        <f t="shared" si="24"/>
        <v>Brebes GPP_KARANGBALE</v>
      </c>
      <c r="B2055" s="11" t="s">
        <v>1667</v>
      </c>
      <c r="C2055" s="11" t="s">
        <v>1740</v>
      </c>
      <c r="D2055" s="11">
        <v>20.92</v>
      </c>
      <c r="E2055" s="7">
        <f>VLOOKUP(A2055, Sheet2!$A$2:$K$8265, 11)</f>
        <v>111.2928</v>
      </c>
      <c r="F2055" s="7">
        <f t="shared" si="25"/>
        <v>2.6150000000000002</v>
      </c>
      <c r="G2055" s="8">
        <v>200000</v>
      </c>
      <c r="H2055" s="9">
        <f t="shared" si="26"/>
        <v>4200000</v>
      </c>
      <c r="I2055" s="10"/>
    </row>
    <row r="2056" spans="1:9" ht="14.25" customHeight="1">
      <c r="A2056" s="6" t="str">
        <f t="shared" si="24"/>
        <v>Brebes GPP_KARANGDAWA</v>
      </c>
      <c r="B2056" s="11" t="s">
        <v>1667</v>
      </c>
      <c r="C2056" s="11" t="s">
        <v>1741</v>
      </c>
      <c r="D2056" s="11">
        <v>11.25</v>
      </c>
      <c r="E2056" s="7">
        <f>VLOOKUP(A2056, Sheet2!$A$2:$K$8265, 11)</f>
        <v>111.2928</v>
      </c>
      <c r="F2056" s="7">
        <f t="shared" si="25"/>
        <v>1.40625</v>
      </c>
      <c r="G2056" s="8">
        <v>200000</v>
      </c>
      <c r="H2056" s="9">
        <f t="shared" si="26"/>
        <v>2400000</v>
      </c>
      <c r="I2056" s="10"/>
    </row>
    <row r="2057" spans="1:9" ht="14.25" customHeight="1">
      <c r="A2057" s="6" t="str">
        <f t="shared" si="24"/>
        <v>Brebes GPP_KARANGJAMBU</v>
      </c>
      <c r="B2057" s="11" t="s">
        <v>1667</v>
      </c>
      <c r="C2057" s="11" t="s">
        <v>1742</v>
      </c>
      <c r="D2057" s="11">
        <v>11.25</v>
      </c>
      <c r="E2057" s="7">
        <f>VLOOKUP(A2057, Sheet2!$A$2:$K$8265, 11)</f>
        <v>111.2928</v>
      </c>
      <c r="F2057" s="7">
        <f t="shared" si="25"/>
        <v>1.40625</v>
      </c>
      <c r="G2057" s="8">
        <v>200000</v>
      </c>
      <c r="H2057" s="9">
        <f t="shared" si="26"/>
        <v>2400000</v>
      </c>
      <c r="I2057" s="10"/>
    </row>
    <row r="2058" spans="1:9" ht="14.25" customHeight="1">
      <c r="A2058" s="6" t="str">
        <f t="shared" si="24"/>
        <v>Brebes GPP_KARANGJONGKENG</v>
      </c>
      <c r="B2058" s="11" t="s">
        <v>1667</v>
      </c>
      <c r="C2058" s="11" t="s">
        <v>1743</v>
      </c>
      <c r="D2058" s="11">
        <v>20.92</v>
      </c>
      <c r="E2058" s="7">
        <f>VLOOKUP(A2058, Sheet2!$A$2:$K$8265, 11)</f>
        <v>111.2928</v>
      </c>
      <c r="F2058" s="7">
        <f t="shared" si="25"/>
        <v>2.6150000000000002</v>
      </c>
      <c r="G2058" s="8">
        <v>200000</v>
      </c>
      <c r="H2058" s="9">
        <f t="shared" si="26"/>
        <v>4200000</v>
      </c>
      <c r="I2058" s="10"/>
    </row>
    <row r="2059" spans="1:9" ht="14.25" customHeight="1">
      <c r="A2059" s="6" t="str">
        <f t="shared" si="24"/>
        <v>Brebes GPP_KARANGMULYA</v>
      </c>
      <c r="B2059" s="11" t="s">
        <v>1667</v>
      </c>
      <c r="C2059" s="11" t="s">
        <v>1744</v>
      </c>
      <c r="D2059" s="11">
        <v>11.25</v>
      </c>
      <c r="E2059" s="7">
        <f>VLOOKUP(A2059, Sheet2!$A$2:$K$8265, 11)</f>
        <v>111.2928</v>
      </c>
      <c r="F2059" s="7">
        <f t="shared" si="25"/>
        <v>1.40625</v>
      </c>
      <c r="G2059" s="8">
        <v>200000</v>
      </c>
      <c r="H2059" s="9">
        <f t="shared" si="26"/>
        <v>2400000</v>
      </c>
      <c r="I2059" s="10"/>
    </row>
    <row r="2060" spans="1:9" ht="14.25" customHeight="1">
      <c r="A2060" s="6" t="str">
        <f t="shared" si="24"/>
        <v>Brebes GPP_KARANGSARI</v>
      </c>
      <c r="B2060" s="11" t="s">
        <v>1667</v>
      </c>
      <c r="C2060" s="11" t="s">
        <v>298</v>
      </c>
      <c r="D2060" s="11">
        <v>15.73</v>
      </c>
      <c r="E2060" s="7">
        <f>VLOOKUP(A2060, Sheet2!$A$2:$K$8265, 11)</f>
        <v>111.2928</v>
      </c>
      <c r="F2060" s="7">
        <f t="shared" si="25"/>
        <v>1.9662500000000001</v>
      </c>
      <c r="G2060" s="8">
        <v>200000</v>
      </c>
      <c r="H2060" s="9">
        <f t="shared" si="26"/>
        <v>3200000</v>
      </c>
      <c r="I2060" s="10"/>
    </row>
    <row r="2061" spans="1:9" ht="14.25" customHeight="1">
      <c r="A2061" s="6" t="str">
        <f t="shared" si="24"/>
        <v>Brebes GPP_KEBANDUNGAN</v>
      </c>
      <c r="B2061" s="11" t="s">
        <v>1667</v>
      </c>
      <c r="C2061" s="11" t="s">
        <v>1745</v>
      </c>
      <c r="D2061" s="11">
        <v>20.92</v>
      </c>
      <c r="E2061" s="7">
        <f>VLOOKUP(A2061, Sheet2!$A$2:$K$8265, 11)</f>
        <v>111.2928</v>
      </c>
      <c r="F2061" s="7">
        <f t="shared" si="25"/>
        <v>2.6150000000000002</v>
      </c>
      <c r="G2061" s="8">
        <v>200000</v>
      </c>
      <c r="H2061" s="9">
        <f t="shared" si="26"/>
        <v>4200000</v>
      </c>
      <c r="I2061" s="10"/>
    </row>
    <row r="2062" spans="1:9" ht="14.25" customHeight="1">
      <c r="A2062" s="6" t="str">
        <f t="shared" si="24"/>
        <v>Brebes GPP_KEDAWUNG</v>
      </c>
      <c r="B2062" s="11" t="s">
        <v>1667</v>
      </c>
      <c r="C2062" s="11" t="s">
        <v>300</v>
      </c>
      <c r="D2062" s="11">
        <v>11.25</v>
      </c>
      <c r="E2062" s="7">
        <f>VLOOKUP(A2062, Sheet2!$A$2:$K$8265, 11)</f>
        <v>111.2928</v>
      </c>
      <c r="F2062" s="7">
        <f t="shared" si="25"/>
        <v>1.40625</v>
      </c>
      <c r="G2062" s="8">
        <v>200000</v>
      </c>
      <c r="H2062" s="9">
        <f t="shared" si="26"/>
        <v>2400000</v>
      </c>
      <c r="I2062" s="10"/>
    </row>
    <row r="2063" spans="1:9" ht="14.25" customHeight="1">
      <c r="A2063" s="6" t="str">
        <f t="shared" si="24"/>
        <v>Brebes GPP_KEDUNGBOKOR</v>
      </c>
      <c r="B2063" s="11" t="s">
        <v>1667</v>
      </c>
      <c r="C2063" s="11" t="s">
        <v>1746</v>
      </c>
      <c r="D2063" s="11">
        <v>20.92</v>
      </c>
      <c r="E2063" s="7">
        <f>VLOOKUP(A2063, Sheet2!$A$2:$K$8265, 11)</f>
        <v>111.2928</v>
      </c>
      <c r="F2063" s="7">
        <f t="shared" si="25"/>
        <v>2.6150000000000002</v>
      </c>
      <c r="G2063" s="8">
        <v>200000</v>
      </c>
      <c r="H2063" s="9">
        <f t="shared" si="26"/>
        <v>4200000</v>
      </c>
      <c r="I2063" s="10"/>
    </row>
    <row r="2064" spans="1:9" ht="14.25" customHeight="1">
      <c r="A2064" s="6" t="str">
        <f t="shared" si="24"/>
        <v>Brebes GPP_KEDUNGWUNGU</v>
      </c>
      <c r="B2064" s="11" t="s">
        <v>1667</v>
      </c>
      <c r="C2064" s="11" t="s">
        <v>1309</v>
      </c>
      <c r="D2064" s="11">
        <v>11.25</v>
      </c>
      <c r="E2064" s="7">
        <f>VLOOKUP(A2064, Sheet2!$A$2:$K$8265, 11)</f>
        <v>111.2928</v>
      </c>
      <c r="F2064" s="7">
        <f t="shared" si="25"/>
        <v>1.40625</v>
      </c>
      <c r="G2064" s="8">
        <v>200000</v>
      </c>
      <c r="H2064" s="9">
        <f t="shared" si="26"/>
        <v>2400000</v>
      </c>
      <c r="I2064" s="10"/>
    </row>
    <row r="2065" spans="1:9" ht="14.25" customHeight="1">
      <c r="A2065" s="6" t="str">
        <f t="shared" si="24"/>
        <v>Brebes GPP_KERTAHARJA</v>
      </c>
      <c r="B2065" s="11" t="s">
        <v>1667</v>
      </c>
      <c r="C2065" s="11" t="s">
        <v>1747</v>
      </c>
      <c r="D2065" s="11">
        <v>11.25</v>
      </c>
      <c r="E2065" s="7">
        <f>VLOOKUP(A2065, Sheet2!$A$2:$K$8265, 11)</f>
        <v>111.2928</v>
      </c>
      <c r="F2065" s="7">
        <f t="shared" si="25"/>
        <v>1.40625</v>
      </c>
      <c r="G2065" s="8">
        <v>200000</v>
      </c>
      <c r="H2065" s="9">
        <f t="shared" si="26"/>
        <v>2400000</v>
      </c>
      <c r="I2065" s="10"/>
    </row>
    <row r="2066" spans="1:9" ht="14.25" customHeight="1">
      <c r="A2066" s="6" t="str">
        <f t="shared" si="24"/>
        <v>Brebes GPP_KERTASARI</v>
      </c>
      <c r="B2066" s="11" t="s">
        <v>1667</v>
      </c>
      <c r="C2066" s="11" t="s">
        <v>1748</v>
      </c>
      <c r="D2066" s="11">
        <v>20.92</v>
      </c>
      <c r="E2066" s="7">
        <f>VLOOKUP(A2066, Sheet2!$A$2:$K$8265, 11)</f>
        <v>111.2928</v>
      </c>
      <c r="F2066" s="7">
        <f t="shared" si="25"/>
        <v>2.6150000000000002</v>
      </c>
      <c r="G2066" s="8">
        <v>200000</v>
      </c>
      <c r="H2066" s="9">
        <f t="shared" si="26"/>
        <v>4200000</v>
      </c>
      <c r="I2066" s="10"/>
    </row>
    <row r="2067" spans="1:9" ht="14.25" customHeight="1">
      <c r="A2067" s="6" t="str">
        <f t="shared" si="24"/>
        <v>Brebes GPP_KESUBEN</v>
      </c>
      <c r="B2067" s="11" t="s">
        <v>1667</v>
      </c>
      <c r="C2067" s="11" t="s">
        <v>1749</v>
      </c>
      <c r="D2067" s="11">
        <v>11.25</v>
      </c>
      <c r="E2067" s="7">
        <f>VLOOKUP(A2067, Sheet2!$A$2:$K$8265, 11)</f>
        <v>111.2928</v>
      </c>
      <c r="F2067" s="7">
        <f t="shared" si="25"/>
        <v>1.40625</v>
      </c>
      <c r="G2067" s="8">
        <v>200000</v>
      </c>
      <c r="H2067" s="9">
        <f t="shared" si="26"/>
        <v>2400000</v>
      </c>
      <c r="I2067" s="10"/>
    </row>
    <row r="2068" spans="1:9" ht="14.25" customHeight="1">
      <c r="A2068" s="6" t="str">
        <f t="shared" si="24"/>
        <v>Brebes GPP_KRETEK</v>
      </c>
      <c r="B2068" s="11" t="s">
        <v>1667</v>
      </c>
      <c r="C2068" s="11" t="s">
        <v>1750</v>
      </c>
      <c r="D2068" s="11">
        <v>20.92</v>
      </c>
      <c r="E2068" s="7">
        <f>VLOOKUP(A2068, Sheet2!$A$2:$K$8265, 11)</f>
        <v>111.2928</v>
      </c>
      <c r="F2068" s="7">
        <f t="shared" si="25"/>
        <v>2.6150000000000002</v>
      </c>
      <c r="G2068" s="8">
        <v>200000</v>
      </c>
      <c r="H2068" s="9">
        <f t="shared" si="26"/>
        <v>4200000</v>
      </c>
      <c r="I2068" s="10"/>
    </row>
    <row r="2069" spans="1:9" ht="14.25" customHeight="1">
      <c r="A2069" s="6" t="str">
        <f t="shared" si="24"/>
        <v>Brebes GPP_KUTAMENDALA</v>
      </c>
      <c r="B2069" s="11" t="s">
        <v>1667</v>
      </c>
      <c r="C2069" s="11" t="s">
        <v>1751</v>
      </c>
      <c r="D2069" s="11">
        <v>20.92</v>
      </c>
      <c r="E2069" s="7">
        <f>VLOOKUP(A2069, Sheet2!$A$2:$K$8265, 11)</f>
        <v>111.2928</v>
      </c>
      <c r="F2069" s="7">
        <f t="shared" si="25"/>
        <v>2.6150000000000002</v>
      </c>
      <c r="G2069" s="8">
        <v>200000</v>
      </c>
      <c r="H2069" s="9">
        <f t="shared" si="26"/>
        <v>4200000</v>
      </c>
      <c r="I2069" s="10"/>
    </row>
    <row r="2070" spans="1:9" ht="14.25" customHeight="1">
      <c r="A2070" s="6" t="str">
        <f t="shared" si="24"/>
        <v>Brebes GPP_KUTAYU</v>
      </c>
      <c r="B2070" s="11" t="s">
        <v>1667</v>
      </c>
      <c r="C2070" s="11" t="s">
        <v>1752</v>
      </c>
      <c r="D2070" s="11">
        <v>20.92</v>
      </c>
      <c r="E2070" s="7">
        <f>VLOOKUP(A2070, Sheet2!$A$2:$K$8265, 11)</f>
        <v>111.2928</v>
      </c>
      <c r="F2070" s="7">
        <f t="shared" si="25"/>
        <v>2.6150000000000002</v>
      </c>
      <c r="G2070" s="8">
        <v>200000</v>
      </c>
      <c r="H2070" s="9">
        <f t="shared" si="26"/>
        <v>4200000</v>
      </c>
      <c r="I2070" s="10"/>
    </row>
    <row r="2071" spans="1:9" ht="14.25" customHeight="1">
      <c r="A2071" s="6" t="str">
        <f t="shared" si="24"/>
        <v>Brebes GPP_LANGKAP</v>
      </c>
      <c r="B2071" s="11" t="s">
        <v>1667</v>
      </c>
      <c r="C2071" s="11" t="s">
        <v>161</v>
      </c>
      <c r="D2071" s="11">
        <v>20.92</v>
      </c>
      <c r="E2071" s="7">
        <f>VLOOKUP(A2071, Sheet2!$A$2:$K$8265, 11)</f>
        <v>111.2928</v>
      </c>
      <c r="F2071" s="7">
        <f t="shared" si="25"/>
        <v>2.6150000000000002</v>
      </c>
      <c r="G2071" s="8">
        <v>200000</v>
      </c>
      <c r="H2071" s="9">
        <f t="shared" si="26"/>
        <v>4200000</v>
      </c>
      <c r="I2071" s="10"/>
    </row>
    <row r="2072" spans="1:9" ht="14.25" customHeight="1">
      <c r="A2072" s="6" t="str">
        <f t="shared" si="24"/>
        <v>Brebes GPP_LAREN</v>
      </c>
      <c r="B2072" s="11" t="s">
        <v>1667</v>
      </c>
      <c r="C2072" s="11" t="s">
        <v>1753</v>
      </c>
      <c r="D2072" s="11">
        <v>20.92</v>
      </c>
      <c r="E2072" s="7">
        <f>VLOOKUP(A2072, Sheet2!$A$2:$K$8265, 11)</f>
        <v>111.2928</v>
      </c>
      <c r="F2072" s="7">
        <f t="shared" si="25"/>
        <v>2.6150000000000002</v>
      </c>
      <c r="G2072" s="8">
        <v>200000</v>
      </c>
      <c r="H2072" s="9">
        <f t="shared" si="26"/>
        <v>4200000</v>
      </c>
      <c r="I2072" s="10"/>
    </row>
    <row r="2073" spans="1:9" ht="14.25" customHeight="1">
      <c r="A2073" s="6" t="str">
        <f t="shared" si="24"/>
        <v>Brebes GPP_LEBAKGOWAH</v>
      </c>
      <c r="B2073" s="11" t="s">
        <v>1667</v>
      </c>
      <c r="C2073" s="11" t="s">
        <v>1754</v>
      </c>
      <c r="D2073" s="11">
        <v>11.25</v>
      </c>
      <c r="E2073" s="7">
        <f>VLOOKUP(A2073, Sheet2!$A$2:$K$8265, 11)</f>
        <v>111.2928</v>
      </c>
      <c r="F2073" s="7">
        <f t="shared" si="25"/>
        <v>1.40625</v>
      </c>
      <c r="G2073" s="8">
        <v>200000</v>
      </c>
      <c r="H2073" s="9">
        <f t="shared" si="26"/>
        <v>2400000</v>
      </c>
      <c r="I2073" s="10"/>
    </row>
    <row r="2074" spans="1:9" ht="14.25" customHeight="1">
      <c r="A2074" s="6" t="str">
        <f t="shared" si="24"/>
        <v>Brebes GPP_LEBAKSIU KIDUL</v>
      </c>
      <c r="B2074" s="11" t="s">
        <v>1667</v>
      </c>
      <c r="C2074" s="11" t="s">
        <v>1755</v>
      </c>
      <c r="D2074" s="11">
        <v>11.25</v>
      </c>
      <c r="E2074" s="7">
        <f>VLOOKUP(A2074, Sheet2!$A$2:$K$8265, 11)</f>
        <v>111.2928</v>
      </c>
      <c r="F2074" s="7">
        <f t="shared" si="25"/>
        <v>1.40625</v>
      </c>
      <c r="G2074" s="8">
        <v>200000</v>
      </c>
      <c r="H2074" s="9">
        <f t="shared" si="26"/>
        <v>2400000</v>
      </c>
      <c r="I2074" s="10"/>
    </row>
    <row r="2075" spans="1:9" ht="14.25" customHeight="1">
      <c r="A2075" s="6" t="str">
        <f t="shared" si="24"/>
        <v>Brebes GPP_LENGKONG</v>
      </c>
      <c r="B2075" s="11" t="s">
        <v>1667</v>
      </c>
      <c r="C2075" s="11" t="s">
        <v>1085</v>
      </c>
      <c r="D2075" s="11">
        <v>11.25</v>
      </c>
      <c r="E2075" s="7">
        <f>VLOOKUP(A2075, Sheet2!$A$2:$K$8265, 11)</f>
        <v>111.2928</v>
      </c>
      <c r="F2075" s="7">
        <f t="shared" si="25"/>
        <v>1.40625</v>
      </c>
      <c r="G2075" s="8">
        <v>200000</v>
      </c>
      <c r="H2075" s="9">
        <f t="shared" si="26"/>
        <v>2400000</v>
      </c>
      <c r="I2075" s="10"/>
    </row>
    <row r="2076" spans="1:9" ht="14.25" customHeight="1">
      <c r="A2076" s="6" t="str">
        <f t="shared" si="24"/>
        <v>Brebes GPP_LINGGAPURA</v>
      </c>
      <c r="B2076" s="11" t="s">
        <v>1667</v>
      </c>
      <c r="C2076" s="11" t="s">
        <v>1756</v>
      </c>
      <c r="D2076" s="11">
        <v>20.92</v>
      </c>
      <c r="E2076" s="7">
        <f>VLOOKUP(A2076, Sheet2!$A$2:$K$8265, 11)</f>
        <v>111.2928</v>
      </c>
      <c r="F2076" s="7">
        <f t="shared" si="25"/>
        <v>2.6150000000000002</v>
      </c>
      <c r="G2076" s="8">
        <v>200000</v>
      </c>
      <c r="H2076" s="9">
        <f t="shared" si="26"/>
        <v>4200000</v>
      </c>
      <c r="I2076" s="10"/>
    </row>
    <row r="2077" spans="1:9" ht="14.25" customHeight="1">
      <c r="A2077" s="6" t="str">
        <f t="shared" si="24"/>
        <v>Brebes GPP_MANDIRAJA</v>
      </c>
      <c r="B2077" s="11" t="s">
        <v>1667</v>
      </c>
      <c r="C2077" s="11" t="s">
        <v>1757</v>
      </c>
      <c r="D2077" s="11">
        <v>15.73</v>
      </c>
      <c r="E2077" s="7">
        <f>VLOOKUP(A2077, Sheet2!$A$2:$K$8265, 11)</f>
        <v>111.2928</v>
      </c>
      <c r="F2077" s="7">
        <f t="shared" si="25"/>
        <v>1.9662500000000001</v>
      </c>
      <c r="G2077" s="8">
        <v>200000</v>
      </c>
      <c r="H2077" s="9">
        <f t="shared" si="26"/>
        <v>3200000</v>
      </c>
      <c r="I2077" s="10"/>
    </row>
    <row r="2078" spans="1:9" ht="14.25" customHeight="1">
      <c r="A2078" s="6" t="str">
        <f t="shared" si="24"/>
        <v>Brebes GPP_MANGGIS</v>
      </c>
      <c r="B2078" s="11" t="s">
        <v>1667</v>
      </c>
      <c r="C2078" s="11" t="s">
        <v>170</v>
      </c>
      <c r="D2078" s="11">
        <v>20.92</v>
      </c>
      <c r="E2078" s="7">
        <f>VLOOKUP(A2078, Sheet2!$A$2:$K$8265, 11)</f>
        <v>111.2928</v>
      </c>
      <c r="F2078" s="7">
        <f t="shared" si="25"/>
        <v>2.6150000000000002</v>
      </c>
      <c r="G2078" s="8">
        <v>200000</v>
      </c>
      <c r="H2078" s="9">
        <f t="shared" si="26"/>
        <v>4200000</v>
      </c>
      <c r="I2078" s="10"/>
    </row>
    <row r="2079" spans="1:9" ht="14.25" customHeight="1">
      <c r="A2079" s="6" t="str">
        <f t="shared" si="24"/>
        <v>Brebes GPP_MARGA AYU</v>
      </c>
      <c r="B2079" s="11" t="s">
        <v>1667</v>
      </c>
      <c r="C2079" s="11" t="s">
        <v>1758</v>
      </c>
      <c r="D2079" s="11">
        <v>11.25</v>
      </c>
      <c r="E2079" s="7">
        <f>VLOOKUP(A2079, Sheet2!$A$2:$K$8265, 11)</f>
        <v>111.2928</v>
      </c>
      <c r="F2079" s="7">
        <f t="shared" si="25"/>
        <v>1.40625</v>
      </c>
      <c r="G2079" s="8">
        <v>200000</v>
      </c>
      <c r="H2079" s="9">
        <f t="shared" si="26"/>
        <v>2400000</v>
      </c>
      <c r="I2079" s="10"/>
    </row>
    <row r="2080" spans="1:9" ht="14.25" customHeight="1">
      <c r="A2080" s="6" t="str">
        <f t="shared" si="24"/>
        <v>Brebes GPP_MARGASARI</v>
      </c>
      <c r="B2080" s="11" t="s">
        <v>1667</v>
      </c>
      <c r="C2080" s="11" t="s">
        <v>1759</v>
      </c>
      <c r="D2080" s="11">
        <v>11.25</v>
      </c>
      <c r="E2080" s="7">
        <f>VLOOKUP(A2080, Sheet2!$A$2:$K$8265, 11)</f>
        <v>111.2928</v>
      </c>
      <c r="F2080" s="7">
        <f t="shared" si="25"/>
        <v>1.40625</v>
      </c>
      <c r="G2080" s="8">
        <v>200000</v>
      </c>
      <c r="H2080" s="9">
        <f t="shared" si="26"/>
        <v>2400000</v>
      </c>
      <c r="I2080" s="10"/>
    </row>
    <row r="2081" spans="1:9" ht="14.25" customHeight="1">
      <c r="A2081" s="6" t="str">
        <f t="shared" si="24"/>
        <v>Brebes GPP_MENDALA</v>
      </c>
      <c r="B2081" s="11" t="s">
        <v>1667</v>
      </c>
      <c r="C2081" s="11" t="s">
        <v>1760</v>
      </c>
      <c r="D2081" s="11">
        <v>20.92</v>
      </c>
      <c r="E2081" s="7">
        <f>VLOOKUP(A2081, Sheet2!$A$2:$K$8265, 11)</f>
        <v>111.2928</v>
      </c>
      <c r="F2081" s="7">
        <f t="shared" si="25"/>
        <v>2.6150000000000002</v>
      </c>
      <c r="G2081" s="8">
        <v>200000</v>
      </c>
      <c r="H2081" s="9">
        <f t="shared" si="26"/>
        <v>4200000</v>
      </c>
      <c r="I2081" s="10"/>
    </row>
    <row r="2082" spans="1:9" ht="14.25" customHeight="1">
      <c r="A2082" s="6" t="str">
        <f t="shared" si="24"/>
        <v>Brebes GPP_MLAYANG</v>
      </c>
      <c r="B2082" s="11" t="s">
        <v>1667</v>
      </c>
      <c r="C2082" s="11" t="s">
        <v>1761</v>
      </c>
      <c r="D2082" s="11">
        <v>20.92</v>
      </c>
      <c r="E2082" s="7">
        <f>VLOOKUP(A2082, Sheet2!$A$2:$K$8265, 11)</f>
        <v>111.2928</v>
      </c>
      <c r="F2082" s="7">
        <f t="shared" si="25"/>
        <v>2.6150000000000002</v>
      </c>
      <c r="G2082" s="8">
        <v>200000</v>
      </c>
      <c r="H2082" s="9">
        <f t="shared" si="26"/>
        <v>4200000</v>
      </c>
      <c r="I2082" s="10"/>
    </row>
    <row r="2083" spans="1:9" ht="14.25" customHeight="1">
      <c r="A2083" s="6" t="str">
        <f t="shared" si="24"/>
        <v>Brebes GPP_MOKAHA</v>
      </c>
      <c r="B2083" s="11" t="s">
        <v>1667</v>
      </c>
      <c r="C2083" s="11" t="s">
        <v>1762</v>
      </c>
      <c r="D2083" s="11">
        <v>11.25</v>
      </c>
      <c r="E2083" s="7">
        <f>VLOOKUP(A2083, Sheet2!$A$2:$K$8265, 11)</f>
        <v>111.2928</v>
      </c>
      <c r="F2083" s="7">
        <f t="shared" si="25"/>
        <v>1.40625</v>
      </c>
      <c r="G2083" s="8">
        <v>200000</v>
      </c>
      <c r="H2083" s="9">
        <f t="shared" si="26"/>
        <v>2400000</v>
      </c>
      <c r="I2083" s="10"/>
    </row>
    <row r="2084" spans="1:9" ht="14.25" customHeight="1">
      <c r="A2084" s="6" t="str">
        <f t="shared" si="24"/>
        <v>Brebes GPP_MULYOHARJO</v>
      </c>
      <c r="B2084" s="11" t="s">
        <v>1667</v>
      </c>
      <c r="C2084" s="11" t="s">
        <v>1763</v>
      </c>
      <c r="D2084" s="11">
        <v>11.25</v>
      </c>
      <c r="E2084" s="7">
        <f>VLOOKUP(A2084, Sheet2!$A$2:$K$8265, 11)</f>
        <v>111.2928</v>
      </c>
      <c r="F2084" s="7">
        <f t="shared" si="25"/>
        <v>1.40625</v>
      </c>
      <c r="G2084" s="8">
        <v>200000</v>
      </c>
      <c r="H2084" s="9">
        <f t="shared" si="26"/>
        <v>2400000</v>
      </c>
      <c r="I2084" s="10"/>
    </row>
    <row r="2085" spans="1:9" ht="14.25" customHeight="1">
      <c r="A2085" s="6" t="str">
        <f t="shared" si="24"/>
        <v>Brebes GPP_MUNCANGLARANG</v>
      </c>
      <c r="B2085" s="11" t="s">
        <v>1667</v>
      </c>
      <c r="C2085" s="11" t="s">
        <v>1764</v>
      </c>
      <c r="D2085" s="11">
        <v>11.25</v>
      </c>
      <c r="E2085" s="7">
        <f>VLOOKUP(A2085, Sheet2!$A$2:$K$8265, 11)</f>
        <v>111.2928</v>
      </c>
      <c r="F2085" s="7">
        <f t="shared" si="25"/>
        <v>1.40625</v>
      </c>
      <c r="G2085" s="8">
        <v>200000</v>
      </c>
      <c r="H2085" s="9">
        <f t="shared" si="26"/>
        <v>2400000</v>
      </c>
      <c r="I2085" s="10"/>
    </row>
    <row r="2086" spans="1:9" ht="14.25" customHeight="1">
      <c r="A2086" s="6" t="str">
        <f t="shared" si="24"/>
        <v>Brebes GPP_NEGARADAHA</v>
      </c>
      <c r="B2086" s="11" t="s">
        <v>1667</v>
      </c>
      <c r="C2086" s="11" t="s">
        <v>1765</v>
      </c>
      <c r="D2086" s="11">
        <v>20.92</v>
      </c>
      <c r="E2086" s="7">
        <f>VLOOKUP(A2086, Sheet2!$A$2:$K$8265, 11)</f>
        <v>111.2928</v>
      </c>
      <c r="F2086" s="7">
        <f t="shared" si="25"/>
        <v>2.6150000000000002</v>
      </c>
      <c r="G2086" s="8">
        <v>200000</v>
      </c>
      <c r="H2086" s="9">
        <f t="shared" si="26"/>
        <v>4200000</v>
      </c>
      <c r="I2086" s="10"/>
    </row>
    <row r="2087" spans="1:9" ht="14.25" customHeight="1">
      <c r="A2087" s="6" t="str">
        <f t="shared" si="24"/>
        <v>Brebes GPP_NEGARAYU</v>
      </c>
      <c r="B2087" s="11" t="s">
        <v>1667</v>
      </c>
      <c r="C2087" s="11" t="s">
        <v>1766</v>
      </c>
      <c r="D2087" s="11">
        <v>20.92</v>
      </c>
      <c r="E2087" s="7">
        <f>VLOOKUP(A2087, Sheet2!$A$2:$K$8265, 11)</f>
        <v>111.2928</v>
      </c>
      <c r="F2087" s="7">
        <f t="shared" si="25"/>
        <v>2.6150000000000002</v>
      </c>
      <c r="G2087" s="8">
        <v>200000</v>
      </c>
      <c r="H2087" s="9">
        <f t="shared" si="26"/>
        <v>4200000</v>
      </c>
      <c r="I2087" s="10"/>
    </row>
    <row r="2088" spans="1:9" ht="14.25" customHeight="1">
      <c r="A2088" s="6" t="str">
        <f t="shared" si="24"/>
        <v>Brebes GPP_NYALEMBENG</v>
      </c>
      <c r="B2088" s="11" t="s">
        <v>1667</v>
      </c>
      <c r="C2088" s="11" t="s">
        <v>1767</v>
      </c>
      <c r="D2088" s="11">
        <v>15.73</v>
      </c>
      <c r="E2088" s="7">
        <f>VLOOKUP(A2088, Sheet2!$A$2:$K$8265, 11)</f>
        <v>111.2928</v>
      </c>
      <c r="F2088" s="7">
        <f t="shared" si="25"/>
        <v>1.9662500000000001</v>
      </c>
      <c r="G2088" s="8">
        <v>200000</v>
      </c>
      <c r="H2088" s="9">
        <f t="shared" si="26"/>
        <v>3200000</v>
      </c>
      <c r="I2088" s="10"/>
    </row>
    <row r="2089" spans="1:9" ht="14.25" customHeight="1">
      <c r="A2089" s="6" t="str">
        <f t="shared" si="24"/>
        <v>Brebes GPP_PABUARAN</v>
      </c>
      <c r="B2089" s="11" t="s">
        <v>1667</v>
      </c>
      <c r="C2089" s="11" t="s">
        <v>1768</v>
      </c>
      <c r="D2089" s="11">
        <v>20.92</v>
      </c>
      <c r="E2089" s="7">
        <f>VLOOKUP(A2089, Sheet2!$A$2:$K$8265, 11)</f>
        <v>111.2928</v>
      </c>
      <c r="F2089" s="7">
        <f t="shared" si="25"/>
        <v>2.6150000000000002</v>
      </c>
      <c r="G2089" s="8">
        <v>200000</v>
      </c>
      <c r="H2089" s="9">
        <f t="shared" si="26"/>
        <v>4200000</v>
      </c>
      <c r="I2089" s="10"/>
    </row>
    <row r="2090" spans="1:9" ht="14.25" customHeight="1">
      <c r="A2090" s="6" t="str">
        <f t="shared" si="24"/>
        <v>Brebes GPP_PAGERBARANG</v>
      </c>
      <c r="B2090" s="11" t="s">
        <v>1667</v>
      </c>
      <c r="C2090" s="11" t="s">
        <v>1769</v>
      </c>
      <c r="D2090" s="11">
        <v>11.25</v>
      </c>
      <c r="E2090" s="7">
        <f>VLOOKUP(A2090, Sheet2!$A$2:$K$8265, 11)</f>
        <v>111.2928</v>
      </c>
      <c r="F2090" s="7">
        <f t="shared" si="25"/>
        <v>1.40625</v>
      </c>
      <c r="G2090" s="8">
        <v>200000</v>
      </c>
      <c r="H2090" s="9">
        <f t="shared" si="26"/>
        <v>2400000</v>
      </c>
      <c r="I2090" s="10"/>
    </row>
    <row r="2091" spans="1:9" ht="14.25" customHeight="1">
      <c r="A2091" s="6" t="str">
        <f t="shared" si="24"/>
        <v>Brebes GPP_PAGERKASIH</v>
      </c>
      <c r="B2091" s="11" t="s">
        <v>1667</v>
      </c>
      <c r="C2091" s="11" t="s">
        <v>1770</v>
      </c>
      <c r="D2091" s="11">
        <v>11.25</v>
      </c>
      <c r="E2091" s="7">
        <f>VLOOKUP(A2091, Sheet2!$A$2:$K$8265, 11)</f>
        <v>111.2928</v>
      </c>
      <c r="F2091" s="7">
        <f t="shared" si="25"/>
        <v>1.40625</v>
      </c>
      <c r="G2091" s="8">
        <v>200000</v>
      </c>
      <c r="H2091" s="9">
        <f t="shared" si="26"/>
        <v>2400000</v>
      </c>
      <c r="I2091" s="10"/>
    </row>
    <row r="2092" spans="1:9" ht="14.25" customHeight="1">
      <c r="A2092" s="6" t="str">
        <f t="shared" si="24"/>
        <v>Brebes GPP_PAGERWANGI</v>
      </c>
      <c r="B2092" s="11" t="s">
        <v>1667</v>
      </c>
      <c r="C2092" s="11" t="s">
        <v>1771</v>
      </c>
      <c r="D2092" s="11">
        <v>11.25</v>
      </c>
      <c r="E2092" s="7">
        <f>VLOOKUP(A2092, Sheet2!$A$2:$K$8265, 11)</f>
        <v>111.2928</v>
      </c>
      <c r="F2092" s="7">
        <f t="shared" si="25"/>
        <v>1.40625</v>
      </c>
      <c r="G2092" s="8">
        <v>200000</v>
      </c>
      <c r="H2092" s="9">
        <f t="shared" si="26"/>
        <v>2400000</v>
      </c>
      <c r="I2092" s="10"/>
    </row>
    <row r="2093" spans="1:9" ht="14.25" customHeight="1">
      <c r="A2093" s="6" t="str">
        <f t="shared" si="24"/>
        <v>Brebes GPP_PAGOJENGAN</v>
      </c>
      <c r="B2093" s="11" t="s">
        <v>1667</v>
      </c>
      <c r="C2093" s="11" t="s">
        <v>1772</v>
      </c>
      <c r="D2093" s="11">
        <v>20.92</v>
      </c>
      <c r="E2093" s="7">
        <f>VLOOKUP(A2093, Sheet2!$A$2:$K$8265, 11)</f>
        <v>111.2928</v>
      </c>
      <c r="F2093" s="7">
        <f t="shared" si="25"/>
        <v>2.6150000000000002</v>
      </c>
      <c r="G2093" s="8">
        <v>200000</v>
      </c>
      <c r="H2093" s="9">
        <f t="shared" si="26"/>
        <v>4200000</v>
      </c>
      <c r="I2093" s="10"/>
    </row>
    <row r="2094" spans="1:9" ht="14.25" customHeight="1">
      <c r="A2094" s="6" t="str">
        <f t="shared" si="24"/>
        <v>Brebes GPP_PAGUYANGAN</v>
      </c>
      <c r="B2094" s="11" t="s">
        <v>1667</v>
      </c>
      <c r="C2094" s="11" t="s">
        <v>1773</v>
      </c>
      <c r="D2094" s="11">
        <v>20.92</v>
      </c>
      <c r="E2094" s="7">
        <f>VLOOKUP(A2094, Sheet2!$A$2:$K$8265, 11)</f>
        <v>111.2928</v>
      </c>
      <c r="F2094" s="7">
        <f t="shared" si="25"/>
        <v>2.6150000000000002</v>
      </c>
      <c r="G2094" s="8">
        <v>200000</v>
      </c>
      <c r="H2094" s="9">
        <f t="shared" si="26"/>
        <v>4200000</v>
      </c>
      <c r="I2094" s="10"/>
    </row>
    <row r="2095" spans="1:9" ht="14.25" customHeight="1">
      <c r="A2095" s="6" t="str">
        <f t="shared" si="24"/>
        <v>Brebes GPP_PAKUJATI</v>
      </c>
      <c r="B2095" s="11" t="s">
        <v>1667</v>
      </c>
      <c r="C2095" s="11" t="s">
        <v>1774</v>
      </c>
      <c r="D2095" s="11">
        <v>20.92</v>
      </c>
      <c r="E2095" s="7">
        <f>VLOOKUP(A2095, Sheet2!$A$2:$K$8265, 11)</f>
        <v>111.2928</v>
      </c>
      <c r="F2095" s="7">
        <f t="shared" si="25"/>
        <v>2.6150000000000002</v>
      </c>
      <c r="G2095" s="8">
        <v>200000</v>
      </c>
      <c r="H2095" s="9">
        <f t="shared" si="26"/>
        <v>4200000</v>
      </c>
      <c r="I2095" s="10"/>
    </row>
    <row r="2096" spans="1:9" ht="14.25" customHeight="1">
      <c r="A2096" s="6" t="str">
        <f t="shared" si="24"/>
        <v>Brebes GPP_PAKULAUT</v>
      </c>
      <c r="B2096" s="11" t="s">
        <v>1667</v>
      </c>
      <c r="C2096" s="11" t="s">
        <v>1775</v>
      </c>
      <c r="D2096" s="11">
        <v>11.25</v>
      </c>
      <c r="E2096" s="7">
        <f>VLOOKUP(A2096, Sheet2!$A$2:$K$8265, 11)</f>
        <v>111.2928</v>
      </c>
      <c r="F2096" s="7">
        <f t="shared" si="25"/>
        <v>1.40625</v>
      </c>
      <c r="G2096" s="8">
        <v>200000</v>
      </c>
      <c r="H2096" s="9">
        <f t="shared" si="26"/>
        <v>2400000</v>
      </c>
      <c r="I2096" s="10"/>
    </row>
    <row r="2097" spans="1:9" ht="14.25" customHeight="1">
      <c r="A2097" s="6" t="str">
        <f t="shared" si="24"/>
        <v>Brebes GPP_PAMEDARAN</v>
      </c>
      <c r="B2097" s="11" t="s">
        <v>1667</v>
      </c>
      <c r="C2097" s="11" t="s">
        <v>1776</v>
      </c>
      <c r="D2097" s="11">
        <v>20.92</v>
      </c>
      <c r="E2097" s="7">
        <f>VLOOKUP(A2097, Sheet2!$A$2:$K$8265, 11)</f>
        <v>111.2928</v>
      </c>
      <c r="F2097" s="7">
        <f t="shared" si="25"/>
        <v>2.6150000000000002</v>
      </c>
      <c r="G2097" s="8">
        <v>200000</v>
      </c>
      <c r="H2097" s="9">
        <f t="shared" si="26"/>
        <v>4200000</v>
      </c>
      <c r="I2097" s="10"/>
    </row>
    <row r="2098" spans="1:9" ht="14.25" customHeight="1">
      <c r="A2098" s="6" t="str">
        <f t="shared" si="24"/>
        <v>Brebes GPP_PAMIJEN</v>
      </c>
      <c r="B2098" s="11" t="s">
        <v>1667</v>
      </c>
      <c r="C2098" s="11" t="s">
        <v>1777</v>
      </c>
      <c r="D2098" s="11">
        <v>20.92</v>
      </c>
      <c r="E2098" s="7">
        <f>VLOOKUP(A2098, Sheet2!$A$2:$K$8265, 11)</f>
        <v>108.9847</v>
      </c>
      <c r="F2098" s="7">
        <f t="shared" si="25"/>
        <v>2.6150000000000002</v>
      </c>
      <c r="G2098" s="8">
        <v>200000</v>
      </c>
      <c r="H2098" s="9">
        <f t="shared" si="26"/>
        <v>4200000</v>
      </c>
      <c r="I2098" s="10"/>
    </row>
    <row r="2099" spans="1:9" ht="14.25" customHeight="1">
      <c r="A2099" s="6" t="str">
        <f t="shared" si="24"/>
        <v>Brebes GPP_PAMIRITAN</v>
      </c>
      <c r="B2099" s="11" t="s">
        <v>1667</v>
      </c>
      <c r="C2099" s="11" t="s">
        <v>1778</v>
      </c>
      <c r="D2099" s="11">
        <v>11.25</v>
      </c>
      <c r="E2099" s="7">
        <f>VLOOKUP(A2099, Sheet2!$A$2:$K$8265, 11)</f>
        <v>108.9863</v>
      </c>
      <c r="F2099" s="7">
        <f t="shared" si="25"/>
        <v>1.40625</v>
      </c>
      <c r="G2099" s="8">
        <v>200000</v>
      </c>
      <c r="H2099" s="9">
        <f t="shared" si="26"/>
        <v>2400000</v>
      </c>
      <c r="I2099" s="10"/>
    </row>
    <row r="2100" spans="1:9" ht="14.25" customHeight="1">
      <c r="A2100" s="6" t="str">
        <f t="shared" si="24"/>
        <v>Brebes GPP_PAMULIHAN</v>
      </c>
      <c r="B2100" s="11" t="s">
        <v>1667</v>
      </c>
      <c r="C2100" s="11" t="s">
        <v>1779</v>
      </c>
      <c r="D2100" s="11">
        <v>20.92</v>
      </c>
      <c r="E2100" s="7">
        <f>VLOOKUP(A2100, Sheet2!$A$2:$K$8265, 11)</f>
        <v>108.9863</v>
      </c>
      <c r="F2100" s="7">
        <f t="shared" si="25"/>
        <v>2.6150000000000002</v>
      </c>
      <c r="G2100" s="8">
        <v>200000</v>
      </c>
      <c r="H2100" s="9">
        <f t="shared" si="26"/>
        <v>4200000</v>
      </c>
      <c r="I2100" s="10"/>
    </row>
    <row r="2101" spans="1:9" ht="14.25" customHeight="1">
      <c r="A2101" s="6" t="str">
        <f t="shared" si="24"/>
        <v>Brebes GPP_PANDANSARI</v>
      </c>
      <c r="B2101" s="11" t="s">
        <v>1667</v>
      </c>
      <c r="C2101" s="11" t="s">
        <v>182</v>
      </c>
      <c r="D2101" s="11">
        <v>20.92</v>
      </c>
      <c r="E2101" s="7">
        <f>VLOOKUP(A2101, Sheet2!$A$2:$K$8265, 11)</f>
        <v>108.9863</v>
      </c>
      <c r="F2101" s="7">
        <f t="shared" si="25"/>
        <v>2.6150000000000002</v>
      </c>
      <c r="G2101" s="8">
        <v>200000</v>
      </c>
      <c r="H2101" s="9">
        <f t="shared" si="26"/>
        <v>4200000</v>
      </c>
      <c r="I2101" s="10"/>
    </row>
    <row r="2102" spans="1:9" ht="14.25" customHeight="1">
      <c r="A2102" s="6" t="str">
        <f t="shared" si="24"/>
        <v>Brebes GPP_PANGEBATAN</v>
      </c>
      <c r="B2102" s="11" t="s">
        <v>1667</v>
      </c>
      <c r="C2102" s="11" t="s">
        <v>1780</v>
      </c>
      <c r="D2102" s="11">
        <v>20.92</v>
      </c>
      <c r="E2102" s="7">
        <f>VLOOKUP(A2102, Sheet2!$A$2:$K$8265, 11)</f>
        <v>108.9863</v>
      </c>
      <c r="F2102" s="7">
        <f t="shared" si="25"/>
        <v>2.6150000000000002</v>
      </c>
      <c r="G2102" s="8">
        <v>200000</v>
      </c>
      <c r="H2102" s="9">
        <f t="shared" si="26"/>
        <v>4200000</v>
      </c>
      <c r="I2102" s="10"/>
    </row>
    <row r="2103" spans="1:9" ht="14.25" customHeight="1">
      <c r="A2103" s="6" t="str">
        <f t="shared" si="24"/>
        <v>Brebes GPP_PASIRPANJANG</v>
      </c>
      <c r="B2103" s="11" t="s">
        <v>1667</v>
      </c>
      <c r="C2103" s="11" t="s">
        <v>1781</v>
      </c>
      <c r="D2103" s="11">
        <v>20.92</v>
      </c>
      <c r="E2103" s="7">
        <f>VLOOKUP(A2103, Sheet2!$A$2:$K$8265, 11)</f>
        <v>108.9863</v>
      </c>
      <c r="F2103" s="7">
        <f t="shared" si="25"/>
        <v>2.6150000000000002</v>
      </c>
      <c r="G2103" s="8">
        <v>200000</v>
      </c>
      <c r="H2103" s="9">
        <f t="shared" si="26"/>
        <v>4200000</v>
      </c>
      <c r="I2103" s="10"/>
    </row>
    <row r="2104" spans="1:9" ht="14.25" customHeight="1">
      <c r="A2104" s="6" t="str">
        <f t="shared" si="24"/>
        <v>Brebes GPP_PENANGGAPAN</v>
      </c>
      <c r="B2104" s="11" t="s">
        <v>1667</v>
      </c>
      <c r="C2104" s="11" t="s">
        <v>1782</v>
      </c>
      <c r="D2104" s="11">
        <v>20.92</v>
      </c>
      <c r="E2104" s="7">
        <f>VLOOKUP(A2104, Sheet2!$A$2:$K$8265, 11)</f>
        <v>108.9863</v>
      </c>
      <c r="F2104" s="7">
        <f t="shared" si="25"/>
        <v>2.6150000000000002</v>
      </c>
      <c r="G2104" s="8">
        <v>200000</v>
      </c>
      <c r="H2104" s="9">
        <f t="shared" si="26"/>
        <v>4200000</v>
      </c>
      <c r="I2104" s="10"/>
    </row>
    <row r="2105" spans="1:9" ht="14.25" customHeight="1">
      <c r="A2105" s="6" t="str">
        <f t="shared" si="24"/>
        <v>Brebes GPP_PENGARASAN</v>
      </c>
      <c r="B2105" s="11" t="s">
        <v>1667</v>
      </c>
      <c r="C2105" s="11" t="s">
        <v>1629</v>
      </c>
      <c r="D2105" s="11">
        <v>20.92</v>
      </c>
      <c r="E2105" s="7">
        <f>VLOOKUP(A2105, Sheet2!$A$2:$K$8265, 11)</f>
        <v>108.9847</v>
      </c>
      <c r="F2105" s="7">
        <f t="shared" si="25"/>
        <v>2.6150000000000002</v>
      </c>
      <c r="G2105" s="8">
        <v>200000</v>
      </c>
      <c r="H2105" s="9">
        <f t="shared" si="26"/>
        <v>4200000</v>
      </c>
      <c r="I2105" s="10"/>
    </row>
    <row r="2106" spans="1:9" ht="14.25" customHeight="1">
      <c r="A2106" s="6" t="str">
        <f t="shared" si="24"/>
        <v>Brebes GPP_PENGGARUTAN</v>
      </c>
      <c r="B2106" s="11" t="s">
        <v>1667</v>
      </c>
      <c r="C2106" s="11" t="s">
        <v>1783</v>
      </c>
      <c r="D2106" s="11">
        <v>20.92</v>
      </c>
      <c r="E2106" s="7">
        <f>VLOOKUP(A2106, Sheet2!$A$2:$K$8265, 11)</f>
        <v>108.9847</v>
      </c>
      <c r="F2106" s="7">
        <f t="shared" si="25"/>
        <v>2.6150000000000002</v>
      </c>
      <c r="G2106" s="8">
        <v>200000</v>
      </c>
      <c r="H2106" s="9">
        <f t="shared" si="26"/>
        <v>4200000</v>
      </c>
      <c r="I2106" s="10"/>
    </row>
    <row r="2107" spans="1:9" ht="14.25" customHeight="1">
      <c r="A2107" s="6" t="str">
        <f t="shared" si="24"/>
        <v>Brebes GPP_PEPEDAN</v>
      </c>
      <c r="B2107" s="11" t="s">
        <v>1667</v>
      </c>
      <c r="C2107" s="11" t="s">
        <v>955</v>
      </c>
      <c r="D2107" s="11">
        <v>20.92</v>
      </c>
      <c r="E2107" s="7">
        <f>VLOOKUP(A2107, Sheet2!$A$2:$K$8265, 11)</f>
        <v>108.9847</v>
      </c>
      <c r="F2107" s="7">
        <f t="shared" si="25"/>
        <v>2.6150000000000002</v>
      </c>
      <c r="G2107" s="8">
        <v>200000</v>
      </c>
      <c r="H2107" s="9">
        <f t="shared" si="26"/>
        <v>4200000</v>
      </c>
      <c r="I2107" s="10"/>
    </row>
    <row r="2108" spans="1:9" ht="14.25" customHeight="1">
      <c r="A2108" s="6" t="str">
        <f t="shared" si="24"/>
        <v>Brebes GPP_PLOMPONG</v>
      </c>
      <c r="B2108" s="11" t="s">
        <v>1667</v>
      </c>
      <c r="C2108" s="11" t="s">
        <v>1784</v>
      </c>
      <c r="D2108" s="11">
        <v>20.92</v>
      </c>
      <c r="E2108" s="7">
        <f>VLOOKUP(A2108, Sheet2!$A$2:$K$8265, 11)</f>
        <v>108.9847</v>
      </c>
      <c r="F2108" s="7">
        <f t="shared" si="25"/>
        <v>2.6150000000000002</v>
      </c>
      <c r="G2108" s="8">
        <v>200000</v>
      </c>
      <c r="H2108" s="9">
        <f t="shared" si="26"/>
        <v>4200000</v>
      </c>
      <c r="I2108" s="10"/>
    </row>
    <row r="2109" spans="1:9" ht="14.25" customHeight="1">
      <c r="A2109" s="6" t="str">
        <f t="shared" si="24"/>
        <v>Brebes GPP_PRUPUK SELATAN</v>
      </c>
      <c r="B2109" s="11" t="s">
        <v>1667</v>
      </c>
      <c r="C2109" s="11" t="s">
        <v>1785</v>
      </c>
      <c r="D2109" s="11">
        <v>11.25</v>
      </c>
      <c r="E2109" s="7">
        <f>VLOOKUP(A2109, Sheet2!$A$2:$K$8265, 11)</f>
        <v>108.9847</v>
      </c>
      <c r="F2109" s="7">
        <f t="shared" si="25"/>
        <v>1.40625</v>
      </c>
      <c r="G2109" s="8">
        <v>200000</v>
      </c>
      <c r="H2109" s="9">
        <f t="shared" si="26"/>
        <v>2400000</v>
      </c>
      <c r="I2109" s="10"/>
    </row>
    <row r="2110" spans="1:9" ht="14.25" customHeight="1">
      <c r="A2110" s="6" t="str">
        <f t="shared" si="24"/>
        <v>Brebes GPP_PRUPUK UTARA</v>
      </c>
      <c r="B2110" s="11" t="s">
        <v>1667</v>
      </c>
      <c r="C2110" s="11" t="s">
        <v>1786</v>
      </c>
      <c r="D2110" s="11">
        <v>11.25</v>
      </c>
      <c r="E2110" s="7">
        <f>VLOOKUP(A2110, Sheet2!$A$2:$K$8265, 11)</f>
        <v>108.9847</v>
      </c>
      <c r="F2110" s="7">
        <f t="shared" si="25"/>
        <v>1.40625</v>
      </c>
      <c r="G2110" s="8">
        <v>200000</v>
      </c>
      <c r="H2110" s="9">
        <f t="shared" si="26"/>
        <v>2400000</v>
      </c>
      <c r="I2110" s="10"/>
    </row>
    <row r="2111" spans="1:9" ht="14.25" customHeight="1">
      <c r="A2111" s="6" t="str">
        <f t="shared" si="24"/>
        <v>Brebes GPP_PRUWATAN</v>
      </c>
      <c r="B2111" s="11" t="s">
        <v>1667</v>
      </c>
      <c r="C2111" s="11" t="s">
        <v>1787</v>
      </c>
      <c r="D2111" s="11">
        <v>20.92</v>
      </c>
      <c r="E2111" s="7">
        <f>VLOOKUP(A2111, Sheet2!$A$2:$K$8265, 11)</f>
        <v>108.9847</v>
      </c>
      <c r="F2111" s="7">
        <f t="shared" si="25"/>
        <v>2.6150000000000002</v>
      </c>
      <c r="G2111" s="8">
        <v>200000</v>
      </c>
      <c r="H2111" s="9">
        <f t="shared" si="26"/>
        <v>4200000</v>
      </c>
      <c r="I2111" s="10"/>
    </row>
    <row r="2112" spans="1:9" ht="14.25" customHeight="1">
      <c r="A2112" s="6" t="str">
        <f t="shared" si="24"/>
        <v>Brebes GPP_PUNCANGLUWUK</v>
      </c>
      <c r="B2112" s="11" t="s">
        <v>1667</v>
      </c>
      <c r="C2112" s="11" t="s">
        <v>1788</v>
      </c>
      <c r="D2112" s="11">
        <v>11.25</v>
      </c>
      <c r="E2112" s="7">
        <f>VLOOKUP(A2112, Sheet2!$A$2:$K$8265, 11)</f>
        <v>108.9847</v>
      </c>
      <c r="F2112" s="7">
        <f t="shared" si="25"/>
        <v>1.40625</v>
      </c>
      <c r="G2112" s="8">
        <v>200000</v>
      </c>
      <c r="H2112" s="9">
        <f t="shared" si="26"/>
        <v>2400000</v>
      </c>
      <c r="I2112" s="10"/>
    </row>
    <row r="2113" spans="1:9" ht="14.25" customHeight="1">
      <c r="A2113" s="6" t="str">
        <f t="shared" si="24"/>
        <v>Brebes GPP_PURBAYASA</v>
      </c>
      <c r="B2113" s="11" t="s">
        <v>1667</v>
      </c>
      <c r="C2113" s="11" t="s">
        <v>1789</v>
      </c>
      <c r="D2113" s="11">
        <v>20.92</v>
      </c>
      <c r="E2113" s="7">
        <f>VLOOKUP(A2113, Sheet2!$A$2:$K$8265, 11)</f>
        <v>108.9847</v>
      </c>
      <c r="F2113" s="7">
        <f t="shared" si="25"/>
        <v>2.6150000000000002</v>
      </c>
      <c r="G2113" s="8">
        <v>200000</v>
      </c>
      <c r="H2113" s="9">
        <f t="shared" si="26"/>
        <v>4200000</v>
      </c>
      <c r="I2113" s="10"/>
    </row>
    <row r="2114" spans="1:9" ht="14.25" customHeight="1">
      <c r="A2114" s="6" t="str">
        <f t="shared" si="24"/>
        <v>Brebes GPP_RAGATUNJUNG</v>
      </c>
      <c r="B2114" s="11" t="s">
        <v>1667</v>
      </c>
      <c r="C2114" s="11" t="s">
        <v>1790</v>
      </c>
      <c r="D2114" s="11">
        <v>20.92</v>
      </c>
      <c r="E2114" s="7">
        <f>VLOOKUP(A2114, Sheet2!$A$2:$K$8265, 11)</f>
        <v>108.9847</v>
      </c>
      <c r="F2114" s="7">
        <f t="shared" si="25"/>
        <v>2.6150000000000002</v>
      </c>
      <c r="G2114" s="8">
        <v>200000</v>
      </c>
      <c r="H2114" s="9">
        <f t="shared" si="26"/>
        <v>4200000</v>
      </c>
      <c r="I2114" s="10"/>
    </row>
    <row r="2115" spans="1:9" ht="14.25" customHeight="1">
      <c r="A2115" s="6" t="str">
        <f t="shared" si="24"/>
        <v>Brebes GPP_RAJAWETAN</v>
      </c>
      <c r="B2115" s="11" t="s">
        <v>1667</v>
      </c>
      <c r="C2115" s="11" t="s">
        <v>1791</v>
      </c>
      <c r="D2115" s="11">
        <v>20.92</v>
      </c>
      <c r="E2115" s="7">
        <f>VLOOKUP(A2115, Sheet2!$A$2:$K$8265, 11)</f>
        <v>108.9847</v>
      </c>
      <c r="F2115" s="7">
        <f t="shared" si="25"/>
        <v>2.6150000000000002</v>
      </c>
      <c r="G2115" s="8">
        <v>200000</v>
      </c>
      <c r="H2115" s="9">
        <f t="shared" si="26"/>
        <v>4200000</v>
      </c>
      <c r="I2115" s="10"/>
    </row>
    <row r="2116" spans="1:9" ht="14.25" customHeight="1">
      <c r="A2116" s="6" t="str">
        <f t="shared" si="24"/>
        <v>Brebes GPP_RAJEGWESI</v>
      </c>
      <c r="B2116" s="11" t="s">
        <v>1667</v>
      </c>
      <c r="C2116" s="11" t="s">
        <v>1792</v>
      </c>
      <c r="D2116" s="11">
        <v>11.25</v>
      </c>
      <c r="E2116" s="7">
        <f>VLOOKUP(A2116, Sheet2!$A$2:$K$8265, 11)</f>
        <v>108.9847</v>
      </c>
      <c r="F2116" s="7">
        <f t="shared" si="25"/>
        <v>1.40625</v>
      </c>
      <c r="G2116" s="8">
        <v>200000</v>
      </c>
      <c r="H2116" s="9">
        <f t="shared" si="26"/>
        <v>2400000</v>
      </c>
      <c r="I2116" s="10"/>
    </row>
    <row r="2117" spans="1:9" ht="14.25" customHeight="1">
      <c r="A2117" s="6" t="str">
        <f t="shared" si="24"/>
        <v>Brebes GPP_RANDUSARI</v>
      </c>
      <c r="B2117" s="11" t="s">
        <v>1667</v>
      </c>
      <c r="C2117" s="11" t="s">
        <v>203</v>
      </c>
      <c r="D2117" s="11">
        <v>11.25</v>
      </c>
      <c r="E2117" s="7">
        <f>VLOOKUP(A2117, Sheet2!$A$2:$K$8265, 11)</f>
        <v>108.9847</v>
      </c>
      <c r="F2117" s="7">
        <f t="shared" si="25"/>
        <v>1.40625</v>
      </c>
      <c r="G2117" s="8">
        <v>200000</v>
      </c>
      <c r="H2117" s="9">
        <f t="shared" si="26"/>
        <v>2400000</v>
      </c>
      <c r="I2117" s="10"/>
    </row>
    <row r="2118" spans="1:9" ht="14.25" customHeight="1">
      <c r="A2118" s="6" t="str">
        <f t="shared" si="24"/>
        <v>Brebes GPP_REMBUL</v>
      </c>
      <c r="B2118" s="11" t="s">
        <v>1667</v>
      </c>
      <c r="C2118" s="11" t="s">
        <v>1793</v>
      </c>
      <c r="D2118" s="11">
        <v>11.25</v>
      </c>
      <c r="E2118" s="7">
        <f>VLOOKUP(A2118, Sheet2!$A$2:$K$8265, 11)</f>
        <v>108.9847</v>
      </c>
      <c r="F2118" s="7">
        <f t="shared" si="25"/>
        <v>1.40625</v>
      </c>
      <c r="G2118" s="8">
        <v>200000</v>
      </c>
      <c r="H2118" s="9">
        <f t="shared" si="26"/>
        <v>2400000</v>
      </c>
      <c r="I2118" s="10"/>
    </row>
    <row r="2119" spans="1:9" ht="14.25" customHeight="1">
      <c r="A2119" s="6" t="str">
        <f t="shared" si="24"/>
        <v>Brebes GPP_SALEM</v>
      </c>
      <c r="B2119" s="11" t="s">
        <v>1667</v>
      </c>
      <c r="C2119" s="11" t="s">
        <v>1794</v>
      </c>
      <c r="D2119" s="11">
        <v>20.92</v>
      </c>
      <c r="E2119" s="7">
        <f>VLOOKUP(A2119, Sheet2!$A$2:$K$8265, 11)</f>
        <v>108.9847</v>
      </c>
      <c r="F2119" s="7">
        <f t="shared" si="25"/>
        <v>2.6150000000000002</v>
      </c>
      <c r="G2119" s="8">
        <v>200000</v>
      </c>
      <c r="H2119" s="9">
        <f t="shared" si="26"/>
        <v>4200000</v>
      </c>
      <c r="I2119" s="10"/>
    </row>
    <row r="2120" spans="1:9" ht="14.25" customHeight="1">
      <c r="A2120" s="6" t="str">
        <f t="shared" si="24"/>
        <v>Brebes GPP_SANGKANAYU</v>
      </c>
      <c r="B2120" s="11" t="s">
        <v>1667</v>
      </c>
      <c r="C2120" s="11" t="s">
        <v>1795</v>
      </c>
      <c r="D2120" s="11">
        <v>11.25</v>
      </c>
      <c r="E2120" s="7">
        <f>VLOOKUP(A2120, Sheet2!$A$2:$K$8265, 11)</f>
        <v>108.9847</v>
      </c>
      <c r="F2120" s="7">
        <f t="shared" si="25"/>
        <v>1.40625</v>
      </c>
      <c r="G2120" s="8">
        <v>200000</v>
      </c>
      <c r="H2120" s="9">
        <f t="shared" si="26"/>
        <v>2400000</v>
      </c>
      <c r="I2120" s="10"/>
    </row>
    <row r="2121" spans="1:9" ht="14.25" customHeight="1">
      <c r="A2121" s="6" t="str">
        <f t="shared" si="24"/>
        <v>Brebes GPP_SANGKANJAYA</v>
      </c>
      <c r="B2121" s="11" t="s">
        <v>1667</v>
      </c>
      <c r="C2121" s="11" t="s">
        <v>1796</v>
      </c>
      <c r="D2121" s="11">
        <v>11.25</v>
      </c>
      <c r="E2121" s="7">
        <f>VLOOKUP(A2121, Sheet2!$A$2:$K$8265, 11)</f>
        <v>108.9847</v>
      </c>
      <c r="F2121" s="7">
        <f t="shared" si="25"/>
        <v>1.40625</v>
      </c>
      <c r="G2121" s="8">
        <v>200000</v>
      </c>
      <c r="H2121" s="9">
        <f t="shared" si="26"/>
        <v>2400000</v>
      </c>
      <c r="I2121" s="10"/>
    </row>
    <row r="2122" spans="1:9" ht="14.25" customHeight="1">
      <c r="A2122" s="6" t="str">
        <f t="shared" si="24"/>
        <v>Brebes GPP_SEMBOJA</v>
      </c>
      <c r="B2122" s="11" t="s">
        <v>1667</v>
      </c>
      <c r="C2122" s="11" t="s">
        <v>1797</v>
      </c>
      <c r="D2122" s="11">
        <v>11.25</v>
      </c>
      <c r="E2122" s="7">
        <f>VLOOKUP(A2122, Sheet2!$A$2:$K$8265, 11)</f>
        <v>108.9847</v>
      </c>
      <c r="F2122" s="7">
        <f t="shared" si="25"/>
        <v>1.40625</v>
      </c>
      <c r="G2122" s="8">
        <v>200000</v>
      </c>
      <c r="H2122" s="9">
        <f t="shared" si="26"/>
        <v>2400000</v>
      </c>
      <c r="I2122" s="10"/>
    </row>
    <row r="2123" spans="1:9" ht="14.25" customHeight="1">
      <c r="A2123" s="6" t="str">
        <f t="shared" si="24"/>
        <v>Brebes GPP_SESEPAN</v>
      </c>
      <c r="B2123" s="11" t="s">
        <v>1667</v>
      </c>
      <c r="C2123" s="11" t="s">
        <v>1798</v>
      </c>
      <c r="D2123" s="11">
        <v>11.25</v>
      </c>
      <c r="E2123" s="7">
        <f>VLOOKUP(A2123, Sheet2!$A$2:$K$8265, 11)</f>
        <v>108.9847</v>
      </c>
      <c r="F2123" s="7">
        <f t="shared" si="25"/>
        <v>1.40625</v>
      </c>
      <c r="G2123" s="8">
        <v>200000</v>
      </c>
      <c r="H2123" s="9">
        <f t="shared" si="26"/>
        <v>2400000</v>
      </c>
      <c r="I2123" s="10"/>
    </row>
    <row r="2124" spans="1:9" ht="14.25" customHeight="1">
      <c r="A2124" s="6" t="str">
        <f t="shared" si="24"/>
        <v>Brebes GPP_SIDAMULYA</v>
      </c>
      <c r="B2124" s="11" t="s">
        <v>1667</v>
      </c>
      <c r="C2124" s="11" t="s">
        <v>1646</v>
      </c>
      <c r="D2124" s="11">
        <v>11.25</v>
      </c>
      <c r="E2124" s="7">
        <f>VLOOKUP(A2124, Sheet2!$A$2:$K$8265, 11)</f>
        <v>108.9847</v>
      </c>
      <c r="F2124" s="7">
        <f t="shared" si="25"/>
        <v>1.40625</v>
      </c>
      <c r="G2124" s="8">
        <v>200000</v>
      </c>
      <c r="H2124" s="9">
        <f t="shared" si="26"/>
        <v>2400000</v>
      </c>
      <c r="I2124" s="10"/>
    </row>
    <row r="2125" spans="1:9" ht="14.25" customHeight="1">
      <c r="A2125" s="6" t="str">
        <f t="shared" si="24"/>
        <v>Brebes GPP_SIGEDONG</v>
      </c>
      <c r="B2125" s="11" t="s">
        <v>1667</v>
      </c>
      <c r="C2125" s="11" t="s">
        <v>1138</v>
      </c>
      <c r="D2125" s="11">
        <v>11.25</v>
      </c>
      <c r="E2125" s="7">
        <f>VLOOKUP(A2125, Sheet2!$A$2:$K$8265, 11)</f>
        <v>108.9847</v>
      </c>
      <c r="F2125" s="7">
        <f t="shared" si="25"/>
        <v>1.40625</v>
      </c>
      <c r="G2125" s="8">
        <v>200000</v>
      </c>
      <c r="H2125" s="9">
        <f t="shared" si="26"/>
        <v>2400000</v>
      </c>
      <c r="I2125" s="10"/>
    </row>
    <row r="2126" spans="1:9" ht="14.25" customHeight="1">
      <c r="A2126" s="6" t="str">
        <f t="shared" si="24"/>
        <v>Brebes GPP_SIMA</v>
      </c>
      <c r="B2126" s="11" t="s">
        <v>1667</v>
      </c>
      <c r="C2126" s="11" t="s">
        <v>1799</v>
      </c>
      <c r="D2126" s="11">
        <v>15.73</v>
      </c>
      <c r="E2126" s="7">
        <f>VLOOKUP(A2126, Sheet2!$A$2:$K$8265, 11)</f>
        <v>108.9847</v>
      </c>
      <c r="F2126" s="7">
        <f t="shared" si="25"/>
        <v>1.9662500000000001</v>
      </c>
      <c r="G2126" s="8">
        <v>200000</v>
      </c>
      <c r="H2126" s="9">
        <f t="shared" si="26"/>
        <v>3200000</v>
      </c>
      <c r="I2126" s="10"/>
    </row>
    <row r="2127" spans="1:9" ht="14.25" customHeight="1">
      <c r="A2127" s="6" t="str">
        <f t="shared" si="24"/>
        <v>Brebes GPP_SINDANGHEULA</v>
      </c>
      <c r="B2127" s="11" t="s">
        <v>1667</v>
      </c>
      <c r="C2127" s="11" t="s">
        <v>1800</v>
      </c>
      <c r="D2127" s="11">
        <v>20.92</v>
      </c>
      <c r="E2127" s="7">
        <f>VLOOKUP(A2127, Sheet2!$A$2:$K$8265, 11)</f>
        <v>108.9847</v>
      </c>
      <c r="F2127" s="7">
        <f t="shared" si="25"/>
        <v>2.6150000000000002</v>
      </c>
      <c r="G2127" s="8">
        <v>200000</v>
      </c>
      <c r="H2127" s="9">
        <f t="shared" si="26"/>
        <v>4200000</v>
      </c>
      <c r="I2127" s="10"/>
    </row>
    <row r="2128" spans="1:9" ht="14.25" customHeight="1">
      <c r="A2128" s="6" t="str">
        <f t="shared" si="24"/>
        <v>Brebes GPP_SINDANGJAYA</v>
      </c>
      <c r="B2128" s="11" t="s">
        <v>1667</v>
      </c>
      <c r="C2128" s="11" t="s">
        <v>337</v>
      </c>
      <c r="D2128" s="11">
        <v>20.92</v>
      </c>
      <c r="E2128" s="7">
        <f>VLOOKUP(A2128, Sheet2!$A$2:$K$8265, 11)</f>
        <v>108.9847</v>
      </c>
      <c r="F2128" s="7">
        <f t="shared" si="25"/>
        <v>2.6150000000000002</v>
      </c>
      <c r="G2128" s="8">
        <v>200000</v>
      </c>
      <c r="H2128" s="9">
        <f t="shared" si="26"/>
        <v>4200000</v>
      </c>
      <c r="I2128" s="10"/>
    </row>
    <row r="2129" spans="1:9" ht="14.25" customHeight="1">
      <c r="A2129" s="6" t="str">
        <f t="shared" si="24"/>
        <v>Brebes GPP_SINDANGWANGI</v>
      </c>
      <c r="B2129" s="11" t="s">
        <v>1667</v>
      </c>
      <c r="C2129" s="11" t="s">
        <v>1801</v>
      </c>
      <c r="D2129" s="11">
        <v>20.92</v>
      </c>
      <c r="E2129" s="7">
        <f>VLOOKUP(A2129, Sheet2!$A$2:$K$8265, 11)</f>
        <v>108.9847</v>
      </c>
      <c r="F2129" s="7">
        <f t="shared" si="25"/>
        <v>2.6150000000000002</v>
      </c>
      <c r="G2129" s="8">
        <v>200000</v>
      </c>
      <c r="H2129" s="9">
        <f t="shared" si="26"/>
        <v>4200000</v>
      </c>
      <c r="I2129" s="10"/>
    </row>
    <row r="2130" spans="1:9" ht="14.25" customHeight="1">
      <c r="A2130" s="6" t="str">
        <f t="shared" si="24"/>
        <v>Brebes GPP_SITAIL</v>
      </c>
      <c r="B2130" s="11" t="s">
        <v>1667</v>
      </c>
      <c r="C2130" s="11" t="s">
        <v>1802</v>
      </c>
      <c r="D2130" s="11">
        <v>11.25</v>
      </c>
      <c r="E2130" s="7">
        <f>VLOOKUP(A2130, Sheet2!$A$2:$K$8265, 11)</f>
        <v>108.9847</v>
      </c>
      <c r="F2130" s="7">
        <f t="shared" si="25"/>
        <v>1.40625</v>
      </c>
      <c r="G2130" s="8">
        <v>200000</v>
      </c>
      <c r="H2130" s="9">
        <f t="shared" si="26"/>
        <v>2400000</v>
      </c>
      <c r="I2130" s="10"/>
    </row>
    <row r="2131" spans="1:9" ht="14.25" customHeight="1">
      <c r="A2131" s="6" t="str">
        <f t="shared" si="24"/>
        <v>Brebes GPP_SLARANGKIDUL</v>
      </c>
      <c r="B2131" s="11" t="s">
        <v>1667</v>
      </c>
      <c r="C2131" s="11" t="s">
        <v>1803</v>
      </c>
      <c r="D2131" s="11">
        <v>11.25</v>
      </c>
      <c r="E2131" s="7">
        <f>VLOOKUP(A2131, Sheet2!$A$2:$K$8265, 11)</f>
        <v>108.9847</v>
      </c>
      <c r="F2131" s="7">
        <f t="shared" si="25"/>
        <v>1.40625</v>
      </c>
      <c r="G2131" s="8">
        <v>200000</v>
      </c>
      <c r="H2131" s="9">
        <f t="shared" si="26"/>
        <v>2400000</v>
      </c>
      <c r="I2131" s="10"/>
    </row>
    <row r="2132" spans="1:9" ht="14.25" customHeight="1">
      <c r="A2132" s="6" t="str">
        <f t="shared" si="24"/>
        <v>Brebes GPP_SOKASARI</v>
      </c>
      <c r="B2132" s="11" t="s">
        <v>1667</v>
      </c>
      <c r="C2132" s="11" t="s">
        <v>1804</v>
      </c>
      <c r="D2132" s="11">
        <v>11.25</v>
      </c>
      <c r="E2132" s="7">
        <f>VLOOKUP(A2132, Sheet2!$A$2:$K$8265, 11)</f>
        <v>108.9847</v>
      </c>
      <c r="F2132" s="7">
        <f t="shared" si="25"/>
        <v>1.40625</v>
      </c>
      <c r="G2132" s="8">
        <v>200000</v>
      </c>
      <c r="H2132" s="9">
        <f t="shared" si="26"/>
        <v>2400000</v>
      </c>
      <c r="I2132" s="10"/>
    </row>
    <row r="2133" spans="1:9" ht="14.25" customHeight="1">
      <c r="A2133" s="6" t="str">
        <f t="shared" si="24"/>
        <v>Brebes GPP_SOKATENGAH</v>
      </c>
      <c r="B2133" s="11" t="s">
        <v>1667</v>
      </c>
      <c r="C2133" s="11" t="s">
        <v>1805</v>
      </c>
      <c r="D2133" s="11">
        <v>11.25</v>
      </c>
      <c r="E2133" s="7">
        <f>VLOOKUP(A2133, Sheet2!$A$2:$K$8265, 11)</f>
        <v>108.9847</v>
      </c>
      <c r="F2133" s="7">
        <f t="shared" si="25"/>
        <v>1.40625</v>
      </c>
      <c r="G2133" s="8">
        <v>200000</v>
      </c>
      <c r="H2133" s="9">
        <f t="shared" si="26"/>
        <v>2400000</v>
      </c>
      <c r="I2133" s="10"/>
    </row>
    <row r="2134" spans="1:9" ht="14.25" customHeight="1">
      <c r="A2134" s="6" t="str">
        <f t="shared" si="24"/>
        <v>Brebes GPP_SONGGOM</v>
      </c>
      <c r="B2134" s="11" t="s">
        <v>1667</v>
      </c>
      <c r="C2134" s="11" t="s">
        <v>1806</v>
      </c>
      <c r="D2134" s="11">
        <v>20.92</v>
      </c>
      <c r="E2134" s="7">
        <f>VLOOKUP(A2134, Sheet2!$A$2:$K$8265, 11)</f>
        <v>108.9847</v>
      </c>
      <c r="F2134" s="7">
        <f t="shared" si="25"/>
        <v>2.6150000000000002</v>
      </c>
      <c r="G2134" s="8">
        <v>200000</v>
      </c>
      <c r="H2134" s="9">
        <f t="shared" si="26"/>
        <v>4200000</v>
      </c>
      <c r="I2134" s="10"/>
    </row>
    <row r="2135" spans="1:9" ht="14.25" customHeight="1">
      <c r="A2135" s="6" t="str">
        <f t="shared" si="24"/>
        <v>Brebes GPP_SONGGOM LOR</v>
      </c>
      <c r="B2135" s="11" t="s">
        <v>1667</v>
      </c>
      <c r="C2135" s="11" t="s">
        <v>1807</v>
      </c>
      <c r="D2135" s="11">
        <v>20.92</v>
      </c>
      <c r="E2135" s="7">
        <f>VLOOKUP(A2135, Sheet2!$A$2:$K$8265, 11)</f>
        <v>108.9847</v>
      </c>
      <c r="F2135" s="7">
        <f t="shared" si="25"/>
        <v>2.6150000000000002</v>
      </c>
      <c r="G2135" s="8">
        <v>200000</v>
      </c>
      <c r="H2135" s="9">
        <f t="shared" si="26"/>
        <v>4200000</v>
      </c>
      <c r="I2135" s="10"/>
    </row>
    <row r="2136" spans="1:9" ht="14.25" customHeight="1">
      <c r="A2136" s="6" t="str">
        <f t="shared" si="24"/>
        <v>Brebes GPP_SRENGSENG</v>
      </c>
      <c r="B2136" s="11" t="s">
        <v>1667</v>
      </c>
      <c r="C2136" s="11" t="s">
        <v>1808</v>
      </c>
      <c r="D2136" s="11">
        <v>11.25</v>
      </c>
      <c r="E2136" s="7">
        <f>VLOOKUP(A2136, Sheet2!$A$2:$K$8265, 11)</f>
        <v>108.9847</v>
      </c>
      <c r="F2136" s="7">
        <f t="shared" si="25"/>
        <v>1.40625</v>
      </c>
      <c r="G2136" s="8">
        <v>200000</v>
      </c>
      <c r="H2136" s="9">
        <f t="shared" si="26"/>
        <v>2400000</v>
      </c>
      <c r="I2136" s="10"/>
    </row>
    <row r="2137" spans="1:9" ht="14.25" customHeight="1">
      <c r="A2137" s="6" t="str">
        <f t="shared" si="24"/>
        <v>Brebes GPP_SRIDADI</v>
      </c>
      <c r="B2137" s="11" t="s">
        <v>1667</v>
      </c>
      <c r="C2137" s="11" t="s">
        <v>1809</v>
      </c>
      <c r="D2137" s="11">
        <v>20.92</v>
      </c>
      <c r="E2137" s="7">
        <f>VLOOKUP(A2137, Sheet2!$A$2:$K$8265, 11)</f>
        <v>108.9847</v>
      </c>
      <c r="F2137" s="7">
        <f t="shared" si="25"/>
        <v>2.6150000000000002</v>
      </c>
      <c r="G2137" s="8">
        <v>200000</v>
      </c>
      <c r="H2137" s="9">
        <f t="shared" si="26"/>
        <v>4200000</v>
      </c>
      <c r="I2137" s="10"/>
    </row>
    <row r="2138" spans="1:9" ht="14.25" customHeight="1">
      <c r="A2138" s="6" t="str">
        <f t="shared" si="24"/>
        <v>Brebes GPP_SUMBAGA</v>
      </c>
      <c r="B2138" s="11" t="s">
        <v>1667</v>
      </c>
      <c r="C2138" s="11" t="s">
        <v>1810</v>
      </c>
      <c r="D2138" s="11">
        <v>11.25</v>
      </c>
      <c r="E2138" s="7">
        <f>VLOOKUP(A2138, Sheet2!$A$2:$K$8265, 11)</f>
        <v>108.9847</v>
      </c>
      <c r="F2138" s="7">
        <f t="shared" si="25"/>
        <v>1.40625</v>
      </c>
      <c r="G2138" s="8">
        <v>200000</v>
      </c>
      <c r="H2138" s="9">
        <f t="shared" si="26"/>
        <v>2400000</v>
      </c>
      <c r="I2138" s="10"/>
    </row>
    <row r="2139" spans="1:9" ht="14.25" customHeight="1">
      <c r="A2139" s="6" t="str">
        <f t="shared" si="24"/>
        <v>Brebes GPP_SUNIARSIH</v>
      </c>
      <c r="B2139" s="11" t="s">
        <v>1667</v>
      </c>
      <c r="C2139" s="11" t="s">
        <v>1811</v>
      </c>
      <c r="D2139" s="11">
        <v>11.25</v>
      </c>
      <c r="E2139" s="7">
        <f>VLOOKUP(A2139, Sheet2!$A$2:$K$8265, 11)</f>
        <v>108.9847</v>
      </c>
      <c r="F2139" s="7">
        <f t="shared" si="25"/>
        <v>1.40625</v>
      </c>
      <c r="G2139" s="8">
        <v>200000</v>
      </c>
      <c r="H2139" s="9">
        <f t="shared" si="26"/>
        <v>2400000</v>
      </c>
      <c r="I2139" s="10"/>
    </row>
    <row r="2140" spans="1:9" ht="14.25" customHeight="1">
      <c r="A2140" s="6" t="str">
        <f t="shared" si="24"/>
        <v>Brebes GPP_TAMBAKSERANG</v>
      </c>
      <c r="B2140" s="11" t="s">
        <v>1667</v>
      </c>
      <c r="C2140" s="11" t="s">
        <v>1812</v>
      </c>
      <c r="D2140" s="11">
        <v>20.92</v>
      </c>
      <c r="E2140" s="7">
        <f>VLOOKUP(A2140, Sheet2!$A$2:$K$8265, 11)</f>
        <v>108.9847</v>
      </c>
      <c r="F2140" s="7">
        <f t="shared" si="25"/>
        <v>2.6150000000000002</v>
      </c>
      <c r="G2140" s="8">
        <v>200000</v>
      </c>
      <c r="H2140" s="9">
        <f t="shared" si="26"/>
        <v>4200000</v>
      </c>
      <c r="I2140" s="10"/>
    </row>
    <row r="2141" spans="1:9" ht="14.25" customHeight="1">
      <c r="A2141" s="6" t="str">
        <f t="shared" si="24"/>
        <v>Brebes GPP_TANGGERAN</v>
      </c>
      <c r="B2141" s="11" t="s">
        <v>1667</v>
      </c>
      <c r="C2141" s="11" t="s">
        <v>987</v>
      </c>
      <c r="D2141" s="11">
        <v>20.92</v>
      </c>
      <c r="E2141" s="7">
        <f>VLOOKUP(A2141, Sheet2!$A$2:$K$8265, 11)</f>
        <v>108.9847</v>
      </c>
      <c r="F2141" s="7">
        <f t="shared" si="25"/>
        <v>2.6150000000000002</v>
      </c>
      <c r="G2141" s="8">
        <v>200000</v>
      </c>
      <c r="H2141" s="9">
        <f t="shared" si="26"/>
        <v>4200000</v>
      </c>
      <c r="I2141" s="10"/>
    </row>
    <row r="2142" spans="1:9" ht="14.25" customHeight="1">
      <c r="A2142" s="6" t="str">
        <f t="shared" si="24"/>
        <v>Brebes GPP_TARABAN</v>
      </c>
      <c r="B2142" s="11" t="s">
        <v>1667</v>
      </c>
      <c r="C2142" s="11" t="s">
        <v>1813</v>
      </c>
      <c r="D2142" s="11">
        <v>20.92</v>
      </c>
      <c r="E2142" s="7">
        <f>VLOOKUP(A2142, Sheet2!$A$2:$K$8265, 11)</f>
        <v>108.9847</v>
      </c>
      <c r="F2142" s="7">
        <f t="shared" si="25"/>
        <v>2.6150000000000002</v>
      </c>
      <c r="G2142" s="8">
        <v>200000</v>
      </c>
      <c r="H2142" s="9">
        <f t="shared" si="26"/>
        <v>4200000</v>
      </c>
      <c r="I2142" s="10"/>
    </row>
    <row r="2143" spans="1:9" ht="14.25" customHeight="1">
      <c r="A2143" s="6" t="str">
        <f t="shared" si="24"/>
        <v>Brebes GPP_TEGALANDONG</v>
      </c>
      <c r="B2143" s="11" t="s">
        <v>1667</v>
      </c>
      <c r="C2143" s="11" t="s">
        <v>1814</v>
      </c>
      <c r="D2143" s="11">
        <v>11.25</v>
      </c>
      <c r="E2143" s="7">
        <f>VLOOKUP(A2143, Sheet2!$A$2:$K$8265, 11)</f>
        <v>108.9847</v>
      </c>
      <c r="F2143" s="7">
        <f t="shared" si="25"/>
        <v>1.40625</v>
      </c>
      <c r="G2143" s="8">
        <v>200000</v>
      </c>
      <c r="H2143" s="9">
        <f t="shared" si="26"/>
        <v>2400000</v>
      </c>
      <c r="I2143" s="10"/>
    </row>
    <row r="2144" spans="1:9" ht="14.25" customHeight="1">
      <c r="A2144" s="6" t="str">
        <f t="shared" si="24"/>
        <v>Brebes GPP_TEMBONGRAJA</v>
      </c>
      <c r="B2144" s="11" t="s">
        <v>1667</v>
      </c>
      <c r="C2144" s="11" t="s">
        <v>1815</v>
      </c>
      <c r="D2144" s="11">
        <v>20.92</v>
      </c>
      <c r="E2144" s="7">
        <f>VLOOKUP(A2144, Sheet2!$A$2:$K$8265, 11)</f>
        <v>108.9847</v>
      </c>
      <c r="F2144" s="7">
        <f t="shared" si="25"/>
        <v>2.6150000000000002</v>
      </c>
      <c r="G2144" s="8">
        <v>200000</v>
      </c>
      <c r="H2144" s="9">
        <f t="shared" si="26"/>
        <v>4200000</v>
      </c>
      <c r="I2144" s="10"/>
    </row>
    <row r="2145" spans="1:9" ht="14.25" customHeight="1">
      <c r="A2145" s="6" t="str">
        <f t="shared" si="24"/>
        <v>Brebes GPP_TEMBONGWAH</v>
      </c>
      <c r="B2145" s="11" t="s">
        <v>1667</v>
      </c>
      <c r="C2145" s="11" t="s">
        <v>1816</v>
      </c>
      <c r="D2145" s="11">
        <v>11.25</v>
      </c>
      <c r="E2145" s="7">
        <f>VLOOKUP(A2145, Sheet2!$A$2:$K$8265, 11)</f>
        <v>108.9847</v>
      </c>
      <c r="F2145" s="7">
        <f t="shared" si="25"/>
        <v>1.40625</v>
      </c>
      <c r="G2145" s="8">
        <v>200000</v>
      </c>
      <c r="H2145" s="9">
        <f t="shared" si="26"/>
        <v>2400000</v>
      </c>
      <c r="I2145" s="10"/>
    </row>
    <row r="2146" spans="1:9" ht="14.25" customHeight="1">
      <c r="A2146" s="6" t="str">
        <f t="shared" si="24"/>
        <v>Brebes GPP_TERLAYA</v>
      </c>
      <c r="B2146" s="11" t="s">
        <v>1667</v>
      </c>
      <c r="C2146" s="11" t="s">
        <v>1817</v>
      </c>
      <c r="D2146" s="11">
        <v>20.92</v>
      </c>
      <c r="E2146" s="7">
        <f>VLOOKUP(A2146, Sheet2!$A$2:$K$8265, 11)</f>
        <v>108.9847</v>
      </c>
      <c r="F2146" s="7">
        <f t="shared" si="25"/>
        <v>2.6150000000000002</v>
      </c>
      <c r="G2146" s="8">
        <v>200000</v>
      </c>
      <c r="H2146" s="9">
        <f t="shared" si="26"/>
        <v>4200000</v>
      </c>
      <c r="I2146" s="10"/>
    </row>
    <row r="2147" spans="1:9" ht="14.25" customHeight="1">
      <c r="A2147" s="6" t="str">
        <f t="shared" si="24"/>
        <v>Brebes GPP_TIMBANGREJA</v>
      </c>
      <c r="B2147" s="11" t="s">
        <v>1667</v>
      </c>
      <c r="C2147" s="11" t="s">
        <v>1818</v>
      </c>
      <c r="D2147" s="11">
        <v>11.25</v>
      </c>
      <c r="E2147" s="7">
        <f>VLOOKUP(A2147, Sheet2!$A$2:$K$8265, 11)</f>
        <v>108.9847</v>
      </c>
      <c r="F2147" s="7">
        <f t="shared" si="25"/>
        <v>1.40625</v>
      </c>
      <c r="G2147" s="8">
        <v>200000</v>
      </c>
      <c r="H2147" s="9">
        <f t="shared" si="26"/>
        <v>2400000</v>
      </c>
      <c r="I2147" s="10"/>
    </row>
    <row r="2148" spans="1:9" ht="14.25" customHeight="1">
      <c r="A2148" s="6" t="str">
        <f t="shared" si="24"/>
        <v>Brebes GPP_TONJONG</v>
      </c>
      <c r="B2148" s="11" t="s">
        <v>1667</v>
      </c>
      <c r="C2148" s="11" t="s">
        <v>1819</v>
      </c>
      <c r="D2148" s="11">
        <v>20.92</v>
      </c>
      <c r="E2148" s="7">
        <f>VLOOKUP(A2148, Sheet2!$A$2:$K$8265, 11)</f>
        <v>108.9847</v>
      </c>
      <c r="F2148" s="7">
        <f t="shared" si="25"/>
        <v>2.6150000000000002</v>
      </c>
      <c r="G2148" s="8">
        <v>200000</v>
      </c>
      <c r="H2148" s="9">
        <f t="shared" si="26"/>
        <v>4200000</v>
      </c>
      <c r="I2148" s="10"/>
    </row>
    <row r="2149" spans="1:9" ht="14.25" customHeight="1">
      <c r="A2149" s="6" t="str">
        <f t="shared" si="24"/>
        <v>Brebes GPP_TRAJU</v>
      </c>
      <c r="B2149" s="11" t="s">
        <v>1667</v>
      </c>
      <c r="C2149" s="11" t="s">
        <v>1820</v>
      </c>
      <c r="D2149" s="11">
        <v>11.25</v>
      </c>
      <c r="E2149" s="7">
        <f>VLOOKUP(A2149, Sheet2!$A$2:$K$8265, 11)</f>
        <v>108.9847</v>
      </c>
      <c r="F2149" s="7">
        <f t="shared" si="25"/>
        <v>1.40625</v>
      </c>
      <c r="G2149" s="8">
        <v>200000</v>
      </c>
      <c r="H2149" s="9">
        <f t="shared" si="26"/>
        <v>2400000</v>
      </c>
      <c r="I2149" s="10"/>
    </row>
    <row r="2150" spans="1:9" ht="14.25" customHeight="1">
      <c r="A2150" s="6" t="str">
        <f t="shared" si="24"/>
        <v>Brebes GPP_TUWEL</v>
      </c>
      <c r="B2150" s="11" t="s">
        <v>1667</v>
      </c>
      <c r="C2150" s="11" t="s">
        <v>1821</v>
      </c>
      <c r="D2150" s="11">
        <v>11.25</v>
      </c>
      <c r="E2150" s="7">
        <f>VLOOKUP(A2150, Sheet2!$A$2:$K$8265, 11)</f>
        <v>108.9847</v>
      </c>
      <c r="F2150" s="7">
        <f t="shared" si="25"/>
        <v>1.40625</v>
      </c>
      <c r="G2150" s="8">
        <v>200000</v>
      </c>
      <c r="H2150" s="9">
        <f t="shared" si="26"/>
        <v>2400000</v>
      </c>
      <c r="I2150" s="10"/>
    </row>
    <row r="2151" spans="1:9" ht="14.25" customHeight="1">
      <c r="A2151" s="6" t="str">
        <f t="shared" si="24"/>
        <v>Brebes GPP_WALANGSANGA</v>
      </c>
      <c r="B2151" s="11" t="s">
        <v>1667</v>
      </c>
      <c r="C2151" s="11" t="s">
        <v>1822</v>
      </c>
      <c r="D2151" s="11">
        <v>15.73</v>
      </c>
      <c r="E2151" s="7">
        <f>VLOOKUP(A2151, Sheet2!$A$2:$K$8265, 11)</f>
        <v>108.9847</v>
      </c>
      <c r="F2151" s="7">
        <f t="shared" si="25"/>
        <v>1.9662500000000001</v>
      </c>
      <c r="G2151" s="8">
        <v>200000</v>
      </c>
      <c r="H2151" s="9">
        <f t="shared" si="26"/>
        <v>3200000</v>
      </c>
      <c r="I2151" s="10"/>
    </row>
    <row r="2152" spans="1:9" ht="14.25" customHeight="1">
      <c r="A2152" s="6" t="str">
        <f t="shared" si="24"/>
        <v>Brebes GPP_WANAREJA</v>
      </c>
      <c r="B2152" s="11" t="s">
        <v>1667</v>
      </c>
      <c r="C2152" s="11" t="s">
        <v>1823</v>
      </c>
      <c r="D2152" s="11">
        <v>20.92</v>
      </c>
      <c r="E2152" s="7">
        <f>VLOOKUP(A2152, Sheet2!$A$2:$K$8265, 11)</f>
        <v>108.9847</v>
      </c>
      <c r="F2152" s="7">
        <f t="shared" si="25"/>
        <v>2.6150000000000002</v>
      </c>
      <c r="G2152" s="8">
        <v>200000</v>
      </c>
      <c r="H2152" s="9">
        <f t="shared" si="26"/>
        <v>4200000</v>
      </c>
      <c r="I2152" s="10"/>
    </row>
    <row r="2153" spans="1:9" ht="14.25" customHeight="1">
      <c r="A2153" s="6" t="str">
        <f t="shared" si="24"/>
        <v>Brebes GPP_WANASARI</v>
      </c>
      <c r="B2153" s="11" t="s">
        <v>1667</v>
      </c>
      <c r="C2153" s="11" t="s">
        <v>1664</v>
      </c>
      <c r="D2153" s="11">
        <v>11.25</v>
      </c>
      <c r="E2153" s="7">
        <f>VLOOKUP(A2153, Sheet2!$A$2:$K$8265, 11)</f>
        <v>108.9847</v>
      </c>
      <c r="F2153" s="7">
        <f t="shared" si="25"/>
        <v>1.40625</v>
      </c>
      <c r="G2153" s="8">
        <v>200000</v>
      </c>
      <c r="H2153" s="9">
        <f t="shared" si="26"/>
        <v>2400000</v>
      </c>
      <c r="I2153" s="10"/>
    </row>
    <row r="2154" spans="1:9" ht="14.25" customHeight="1">
      <c r="A2154" s="6" t="str">
        <f t="shared" si="24"/>
        <v>Brebes GPP_WANATIRTA</v>
      </c>
      <c r="B2154" s="11" t="s">
        <v>1667</v>
      </c>
      <c r="C2154" s="11" t="s">
        <v>1824</v>
      </c>
      <c r="D2154" s="11">
        <v>20.92</v>
      </c>
      <c r="E2154" s="7">
        <f>VLOOKUP(A2154, Sheet2!$A$2:$K$8265, 11)</f>
        <v>108.9847</v>
      </c>
      <c r="F2154" s="7">
        <f t="shared" si="25"/>
        <v>2.6150000000000002</v>
      </c>
      <c r="G2154" s="8">
        <v>200000</v>
      </c>
      <c r="H2154" s="9">
        <f t="shared" si="26"/>
        <v>4200000</v>
      </c>
      <c r="I2154" s="10"/>
    </row>
    <row r="2155" spans="1:9" ht="14.25" customHeight="1">
      <c r="A2155" s="6" t="str">
        <f t="shared" si="24"/>
        <v>Brebes GPP_WANOJA</v>
      </c>
      <c r="B2155" s="11" t="s">
        <v>1667</v>
      </c>
      <c r="C2155" s="11" t="s">
        <v>1825</v>
      </c>
      <c r="D2155" s="11">
        <v>20.92</v>
      </c>
      <c r="E2155" s="7">
        <f>VLOOKUP(A2155, Sheet2!$A$2:$K$8265, 11)</f>
        <v>108.9847</v>
      </c>
      <c r="F2155" s="7">
        <f t="shared" si="25"/>
        <v>2.6150000000000002</v>
      </c>
      <c r="G2155" s="8">
        <v>200000</v>
      </c>
      <c r="H2155" s="9">
        <f t="shared" si="26"/>
        <v>4200000</v>
      </c>
      <c r="I2155" s="10"/>
    </row>
    <row r="2156" spans="1:9" ht="14.25" customHeight="1">
      <c r="A2156" s="6" t="str">
        <f t="shared" si="24"/>
        <v>Brebes GPP_WATUJAYA</v>
      </c>
      <c r="B2156" s="11" t="s">
        <v>1667</v>
      </c>
      <c r="C2156" s="11" t="s">
        <v>1826</v>
      </c>
      <c r="D2156" s="11">
        <v>20.92</v>
      </c>
      <c r="E2156" s="7">
        <f>VLOOKUP(A2156, Sheet2!$A$2:$K$8265, 11)</f>
        <v>108.9847</v>
      </c>
      <c r="F2156" s="7">
        <f t="shared" si="25"/>
        <v>2.6150000000000002</v>
      </c>
      <c r="G2156" s="8">
        <v>200000</v>
      </c>
      <c r="H2156" s="9">
        <f t="shared" si="26"/>
        <v>4200000</v>
      </c>
      <c r="I2156" s="10"/>
    </row>
    <row r="2157" spans="1:9" ht="14.25" customHeight="1">
      <c r="A2157" s="6" t="str">
        <f t="shared" si="24"/>
        <v>Brebes GPP_WLAHAR</v>
      </c>
      <c r="B2157" s="11" t="s">
        <v>1667</v>
      </c>
      <c r="C2157" s="11" t="s">
        <v>998</v>
      </c>
      <c r="D2157" s="11">
        <v>20.92</v>
      </c>
      <c r="E2157" s="7">
        <f>VLOOKUP(A2157, Sheet2!$A$2:$K$8265, 11)</f>
        <v>108.9847</v>
      </c>
      <c r="F2157" s="7">
        <f t="shared" si="25"/>
        <v>2.6150000000000002</v>
      </c>
      <c r="G2157" s="8">
        <v>200000</v>
      </c>
      <c r="H2157" s="9">
        <f t="shared" si="26"/>
        <v>4200000</v>
      </c>
      <c r="I2157" s="10"/>
    </row>
    <row r="2158" spans="1:9" ht="14.25" customHeight="1">
      <c r="A2158" s="6" t="str">
        <f t="shared" si="24"/>
        <v>Brebes GPP_WRINGINJENGGOT</v>
      </c>
      <c r="B2158" s="11" t="s">
        <v>1667</v>
      </c>
      <c r="C2158" s="11" t="s">
        <v>1827</v>
      </c>
      <c r="D2158" s="11">
        <v>11.25</v>
      </c>
      <c r="E2158" s="7">
        <f>VLOOKUP(A2158, Sheet2!$A$2:$K$8265, 11)</f>
        <v>108.9847</v>
      </c>
      <c r="F2158" s="7">
        <f t="shared" si="25"/>
        <v>1.40625</v>
      </c>
      <c r="G2158" s="8">
        <v>200000</v>
      </c>
      <c r="H2158" s="9">
        <f t="shared" si="26"/>
        <v>2400000</v>
      </c>
      <c r="I2158" s="10"/>
    </row>
    <row r="2159" spans="1:9" ht="14.25" customHeight="1">
      <c r="A2159" s="6" t="str">
        <f t="shared" si="24"/>
        <v>Brebes GPP_YAMANSARI</v>
      </c>
      <c r="B2159" s="11" t="s">
        <v>1667</v>
      </c>
      <c r="C2159" s="11" t="s">
        <v>1828</v>
      </c>
      <c r="D2159" s="11">
        <v>11.25</v>
      </c>
      <c r="E2159" s="7">
        <f>VLOOKUP(A2159, Sheet2!$A$2:$K$8265, 11)</f>
        <v>108.9847</v>
      </c>
      <c r="F2159" s="7">
        <f t="shared" si="25"/>
        <v>1.40625</v>
      </c>
      <c r="G2159" s="8">
        <v>200000</v>
      </c>
      <c r="H2159" s="9">
        <f t="shared" si="26"/>
        <v>2400000</v>
      </c>
      <c r="I2159" s="10"/>
    </row>
    <row r="2160" spans="1:9" ht="14.25" customHeight="1">
      <c r="A2160" s="6" t="str">
        <f t="shared" si="24"/>
        <v>Cilacap 1 - Kesugihan_ADIPALA</v>
      </c>
      <c r="B2160" s="11" t="s">
        <v>1829</v>
      </c>
      <c r="C2160" s="11" t="s">
        <v>1830</v>
      </c>
      <c r="D2160" s="11">
        <v>20.29</v>
      </c>
      <c r="E2160" s="7">
        <f>VLOOKUP(A2160, Sheet2!$A$2:$K$8265, 11)</f>
        <v>108.9847</v>
      </c>
      <c r="F2160" s="7">
        <f t="shared" si="25"/>
        <v>2.5362499999999999</v>
      </c>
      <c r="G2160" s="8">
        <v>200000</v>
      </c>
      <c r="H2160" s="9">
        <f t="shared" si="26"/>
        <v>4200000</v>
      </c>
      <c r="I2160" s="10"/>
    </row>
    <row r="2161" spans="1:9" ht="14.25" customHeight="1">
      <c r="A2161" s="6" t="str">
        <f t="shared" si="24"/>
        <v>Cilacap 1 - Kesugihan_ADIRAJA</v>
      </c>
      <c r="B2161" s="11" t="s">
        <v>1829</v>
      </c>
      <c r="C2161" s="11" t="s">
        <v>1831</v>
      </c>
      <c r="D2161" s="11">
        <v>20.29</v>
      </c>
      <c r="E2161" s="7">
        <f>VLOOKUP(A2161, Sheet2!$A$2:$K$8265, 11)</f>
        <v>108.9847</v>
      </c>
      <c r="F2161" s="7">
        <f t="shared" si="25"/>
        <v>2.5362499999999999</v>
      </c>
      <c r="G2161" s="8">
        <v>200000</v>
      </c>
      <c r="H2161" s="9">
        <f t="shared" si="26"/>
        <v>4200000</v>
      </c>
      <c r="I2161" s="10"/>
    </row>
    <row r="2162" spans="1:9" ht="14.25" customHeight="1">
      <c r="A2162" s="6" t="str">
        <f t="shared" si="24"/>
        <v>Cilacap 1 - Kesugihan_ADIREJA KULON</v>
      </c>
      <c r="B2162" s="11" t="s">
        <v>1829</v>
      </c>
      <c r="C2162" s="11" t="s">
        <v>1832</v>
      </c>
      <c r="D2162" s="11">
        <v>20.29</v>
      </c>
      <c r="E2162" s="7">
        <f>VLOOKUP(A2162, Sheet2!$A$2:$K$8265, 11)</f>
        <v>108.9847</v>
      </c>
      <c r="F2162" s="7">
        <f t="shared" si="25"/>
        <v>2.5362499999999999</v>
      </c>
      <c r="G2162" s="8">
        <v>200000</v>
      </c>
      <c r="H2162" s="9">
        <f t="shared" si="26"/>
        <v>4200000</v>
      </c>
      <c r="I2162" s="10"/>
    </row>
    <row r="2163" spans="1:9" ht="14.25" customHeight="1">
      <c r="A2163" s="6" t="str">
        <f t="shared" si="24"/>
        <v>Cilacap 1 - Kesugihan_ADIREJA WETAN</v>
      </c>
      <c r="B2163" s="11" t="s">
        <v>1829</v>
      </c>
      <c r="C2163" s="11" t="s">
        <v>1833</v>
      </c>
      <c r="D2163" s="11">
        <v>20.29</v>
      </c>
      <c r="E2163" s="7">
        <f>VLOOKUP(A2163, Sheet2!$A$2:$K$8265, 11)</f>
        <v>108.9847</v>
      </c>
      <c r="F2163" s="7">
        <f t="shared" si="25"/>
        <v>2.5362499999999999</v>
      </c>
      <c r="G2163" s="8">
        <v>200000</v>
      </c>
      <c r="H2163" s="9">
        <f t="shared" si="26"/>
        <v>4200000</v>
      </c>
      <c r="I2163" s="10"/>
    </row>
    <row r="2164" spans="1:9" ht="14.25" customHeight="1">
      <c r="A2164" s="6" t="str">
        <f t="shared" si="24"/>
        <v>Cilacap 1 - Kesugihan_ADISANA</v>
      </c>
      <c r="B2164" s="11" t="s">
        <v>1829</v>
      </c>
      <c r="C2164" s="11" t="s">
        <v>1668</v>
      </c>
      <c r="D2164" s="11">
        <v>9.3800000000000008</v>
      </c>
      <c r="E2164" s="7">
        <f>VLOOKUP(A2164, Sheet2!$A$2:$K$8265, 11)</f>
        <v>108.9847</v>
      </c>
      <c r="F2164" s="7">
        <f t="shared" si="25"/>
        <v>1.1725000000000001</v>
      </c>
      <c r="G2164" s="8">
        <v>200000</v>
      </c>
      <c r="H2164" s="9">
        <f t="shared" si="26"/>
        <v>2000000</v>
      </c>
      <c r="I2164" s="10"/>
    </row>
    <row r="2165" spans="1:9" ht="14.25" customHeight="1">
      <c r="A2165" s="6" t="str">
        <f t="shared" si="24"/>
        <v>Cilacap 1 - Kesugihan_ALANGAMBA</v>
      </c>
      <c r="B2165" s="11" t="s">
        <v>1829</v>
      </c>
      <c r="C2165" s="11" t="s">
        <v>1834</v>
      </c>
      <c r="D2165" s="11">
        <v>20.29</v>
      </c>
      <c r="E2165" s="7">
        <f>VLOOKUP(A2165, Sheet2!$A$2:$K$8265, 11)</f>
        <v>108.9847</v>
      </c>
      <c r="F2165" s="7">
        <f t="shared" si="25"/>
        <v>2.5362499999999999</v>
      </c>
      <c r="G2165" s="8">
        <v>200000</v>
      </c>
      <c r="H2165" s="9">
        <f t="shared" si="26"/>
        <v>4200000</v>
      </c>
      <c r="I2165" s="10"/>
    </row>
    <row r="2166" spans="1:9" ht="14.25" customHeight="1">
      <c r="A2166" s="6" t="str">
        <f t="shared" si="24"/>
        <v>Cilacap 1 - Kesugihan_AYAMALAS</v>
      </c>
      <c r="B2166" s="11" t="s">
        <v>1829</v>
      </c>
      <c r="C2166" s="11" t="s">
        <v>1835</v>
      </c>
      <c r="D2166" s="11">
        <v>20.29</v>
      </c>
      <c r="E2166" s="7">
        <f>VLOOKUP(A2166, Sheet2!$A$2:$K$8265, 11)</f>
        <v>108.9847</v>
      </c>
      <c r="F2166" s="7">
        <f t="shared" si="25"/>
        <v>2.5362499999999999</v>
      </c>
      <c r="G2166" s="8">
        <v>200000</v>
      </c>
      <c r="H2166" s="9">
        <f t="shared" si="26"/>
        <v>4200000</v>
      </c>
      <c r="I2166" s="10"/>
    </row>
    <row r="2167" spans="1:9" ht="14.25" customHeight="1">
      <c r="A2167" s="6" t="str">
        <f t="shared" si="24"/>
        <v>Cilacap 1 - Kesugihan_BAJING</v>
      </c>
      <c r="B2167" s="11" t="s">
        <v>1829</v>
      </c>
      <c r="C2167" s="11" t="s">
        <v>1836</v>
      </c>
      <c r="D2167" s="11">
        <v>20.29</v>
      </c>
      <c r="E2167" s="7">
        <f>VLOOKUP(A2167, Sheet2!$A$2:$K$8265, 11)</f>
        <v>108.9847</v>
      </c>
      <c r="F2167" s="7">
        <f t="shared" si="25"/>
        <v>2.5362499999999999</v>
      </c>
      <c r="G2167" s="8">
        <v>200000</v>
      </c>
      <c r="H2167" s="9">
        <f t="shared" si="26"/>
        <v>4200000</v>
      </c>
      <c r="I2167" s="10"/>
    </row>
    <row r="2168" spans="1:9" ht="14.25" customHeight="1">
      <c r="A2168" s="6" t="str">
        <f t="shared" si="24"/>
        <v>Cilacap 1 - Kesugihan_BAJING KULON</v>
      </c>
      <c r="B2168" s="11" t="s">
        <v>1829</v>
      </c>
      <c r="C2168" s="11" t="s">
        <v>1837</v>
      </c>
      <c r="D2168" s="11">
        <v>20.29</v>
      </c>
      <c r="E2168" s="7">
        <f>VLOOKUP(A2168, Sheet2!$A$2:$K$8265, 11)</f>
        <v>108.9847</v>
      </c>
      <c r="F2168" s="7">
        <f t="shared" si="25"/>
        <v>2.5362499999999999</v>
      </c>
      <c r="G2168" s="8">
        <v>200000</v>
      </c>
      <c r="H2168" s="9">
        <f t="shared" si="26"/>
        <v>4200000</v>
      </c>
      <c r="I2168" s="10"/>
    </row>
    <row r="2169" spans="1:9" ht="14.25" customHeight="1">
      <c r="A2169" s="6" t="str">
        <f t="shared" si="24"/>
        <v>Cilacap 1 - Kesugihan_BANGKAL</v>
      </c>
      <c r="B2169" s="11" t="s">
        <v>1829</v>
      </c>
      <c r="C2169" s="11" t="s">
        <v>1838</v>
      </c>
      <c r="D2169" s="11">
        <v>20.29</v>
      </c>
      <c r="E2169" s="7">
        <f>VLOOKUP(A2169, Sheet2!$A$2:$K$8265, 11)</f>
        <v>108.9847</v>
      </c>
      <c r="F2169" s="7">
        <f t="shared" si="25"/>
        <v>2.5362499999999999</v>
      </c>
      <c r="G2169" s="8">
        <v>200000</v>
      </c>
      <c r="H2169" s="9">
        <f t="shared" si="26"/>
        <v>4200000</v>
      </c>
      <c r="I2169" s="10"/>
    </row>
    <row r="2170" spans="1:9" ht="14.25" customHeight="1">
      <c r="A2170" s="6" t="str">
        <f t="shared" si="24"/>
        <v>Cilacap 1 - Kesugihan_BANGSA</v>
      </c>
      <c r="B2170" s="11" t="s">
        <v>1829</v>
      </c>
      <c r="C2170" s="11" t="s">
        <v>1839</v>
      </c>
      <c r="D2170" s="11">
        <v>9.3800000000000008</v>
      </c>
      <c r="E2170" s="7">
        <f>VLOOKUP(A2170, Sheet2!$A$2:$K$8265, 11)</f>
        <v>108.9847</v>
      </c>
      <c r="F2170" s="7">
        <f t="shared" si="25"/>
        <v>1.1725000000000001</v>
      </c>
      <c r="G2170" s="8">
        <v>200000</v>
      </c>
      <c r="H2170" s="9">
        <f t="shared" si="26"/>
        <v>2000000</v>
      </c>
      <c r="I2170" s="10"/>
    </row>
    <row r="2171" spans="1:9" ht="14.25" customHeight="1">
      <c r="A2171" s="6" t="str">
        <f t="shared" si="24"/>
        <v>Cilacap 1 - Kesugihan_BINANGUN</v>
      </c>
      <c r="B2171" s="11" t="s">
        <v>1829</v>
      </c>
      <c r="C2171" s="11" t="s">
        <v>68</v>
      </c>
      <c r="D2171" s="11">
        <v>20.29</v>
      </c>
      <c r="E2171" s="7">
        <f>VLOOKUP(A2171, Sheet2!$A$2:$K$8265, 11)</f>
        <v>108.9847</v>
      </c>
      <c r="F2171" s="7">
        <f t="shared" si="25"/>
        <v>2.5362499999999999</v>
      </c>
      <c r="G2171" s="8">
        <v>200000</v>
      </c>
      <c r="H2171" s="9">
        <f t="shared" si="26"/>
        <v>4200000</v>
      </c>
      <c r="I2171" s="10"/>
    </row>
    <row r="2172" spans="1:9" ht="14.25" customHeight="1">
      <c r="A2172" s="6" t="str">
        <f t="shared" si="24"/>
        <v>Cilacap 1 - Kesugihan_BINANGUN</v>
      </c>
      <c r="B2172" s="11" t="s">
        <v>1829</v>
      </c>
      <c r="C2172" s="11" t="s">
        <v>68</v>
      </c>
      <c r="D2172" s="11">
        <v>9.3800000000000008</v>
      </c>
      <c r="E2172" s="7">
        <f>VLOOKUP(A2172, Sheet2!$A$2:$K$8265, 11)</f>
        <v>108.9847</v>
      </c>
      <c r="F2172" s="7">
        <f t="shared" si="25"/>
        <v>1.1725000000000001</v>
      </c>
      <c r="G2172" s="8">
        <v>200000</v>
      </c>
      <c r="H2172" s="9">
        <f t="shared" si="26"/>
        <v>2000000</v>
      </c>
      <c r="I2172" s="10"/>
    </row>
    <row r="2173" spans="1:9" ht="14.25" customHeight="1">
      <c r="A2173" s="6" t="str">
        <f t="shared" si="24"/>
        <v>Cilacap 1 - Kesugihan_BRANI</v>
      </c>
      <c r="B2173" s="11" t="s">
        <v>1829</v>
      </c>
      <c r="C2173" s="11" t="s">
        <v>1840</v>
      </c>
      <c r="D2173" s="11">
        <v>20.29</v>
      </c>
      <c r="E2173" s="7">
        <f>VLOOKUP(A2173, Sheet2!$A$2:$K$8265, 11)</f>
        <v>108.9847</v>
      </c>
      <c r="F2173" s="7">
        <f t="shared" si="25"/>
        <v>2.5362499999999999</v>
      </c>
      <c r="G2173" s="8">
        <v>200000</v>
      </c>
      <c r="H2173" s="9">
        <f t="shared" si="26"/>
        <v>4200000</v>
      </c>
      <c r="I2173" s="10"/>
    </row>
    <row r="2174" spans="1:9" ht="14.25" customHeight="1">
      <c r="A2174" s="6" t="str">
        <f t="shared" si="24"/>
        <v>Cilacap 1 - Kesugihan_BULUPAYUNG</v>
      </c>
      <c r="B2174" s="11" t="s">
        <v>1829</v>
      </c>
      <c r="C2174" s="11" t="s">
        <v>1841</v>
      </c>
      <c r="D2174" s="11">
        <v>20.29</v>
      </c>
      <c r="E2174" s="7">
        <f>VLOOKUP(A2174, Sheet2!$A$2:$K$8265, 11)</f>
        <v>108.9847</v>
      </c>
      <c r="F2174" s="7">
        <f t="shared" si="25"/>
        <v>2.5362499999999999</v>
      </c>
      <c r="G2174" s="8">
        <v>200000</v>
      </c>
      <c r="H2174" s="9">
        <f t="shared" si="26"/>
        <v>4200000</v>
      </c>
      <c r="I2174" s="10"/>
    </row>
    <row r="2175" spans="1:9" ht="14.25" customHeight="1">
      <c r="A2175" s="6" t="str">
        <f t="shared" si="24"/>
        <v>Cilacap 1 - Kesugihan_BUNTON</v>
      </c>
      <c r="B2175" s="11" t="s">
        <v>1829</v>
      </c>
      <c r="C2175" s="11" t="s">
        <v>1842</v>
      </c>
      <c r="D2175" s="11">
        <v>20.29</v>
      </c>
      <c r="E2175" s="7">
        <f>VLOOKUP(A2175, Sheet2!$A$2:$K$8265, 11)</f>
        <v>108.9847</v>
      </c>
      <c r="F2175" s="7">
        <f t="shared" si="25"/>
        <v>2.5362499999999999</v>
      </c>
      <c r="G2175" s="8">
        <v>200000</v>
      </c>
      <c r="H2175" s="9">
        <f t="shared" si="26"/>
        <v>4200000</v>
      </c>
      <c r="I2175" s="10"/>
    </row>
    <row r="2176" spans="1:9" ht="14.25" customHeight="1">
      <c r="A2176" s="6" t="str">
        <f t="shared" si="24"/>
        <v>Cilacap 1 - Kesugihan_BUNTU</v>
      </c>
      <c r="B2176" s="11" t="s">
        <v>1829</v>
      </c>
      <c r="C2176" s="11" t="s">
        <v>1014</v>
      </c>
      <c r="D2176" s="11">
        <v>20.29</v>
      </c>
      <c r="E2176" s="7">
        <f>VLOOKUP(A2176, Sheet2!$A$2:$K$8265, 11)</f>
        <v>108.9847</v>
      </c>
      <c r="F2176" s="7">
        <f t="shared" si="25"/>
        <v>2.5362499999999999</v>
      </c>
      <c r="G2176" s="8">
        <v>200000</v>
      </c>
      <c r="H2176" s="9">
        <f t="shared" si="26"/>
        <v>4200000</v>
      </c>
      <c r="I2176" s="10"/>
    </row>
    <row r="2177" spans="1:9" ht="14.25" customHeight="1">
      <c r="A2177" s="6" t="str">
        <f t="shared" si="24"/>
        <v>Cilacap 1 - Kesugihan_CINDAGA</v>
      </c>
      <c r="B2177" s="11" t="s">
        <v>1829</v>
      </c>
      <c r="C2177" s="11" t="s">
        <v>1843</v>
      </c>
      <c r="D2177" s="11">
        <v>9.3800000000000008</v>
      </c>
      <c r="E2177" s="7">
        <f>VLOOKUP(A2177, Sheet2!$A$2:$K$8265, 11)</f>
        <v>108.9847</v>
      </c>
      <c r="F2177" s="7">
        <f t="shared" si="25"/>
        <v>1.1725000000000001</v>
      </c>
      <c r="G2177" s="8">
        <v>200000</v>
      </c>
      <c r="H2177" s="9">
        <f t="shared" si="26"/>
        <v>2000000</v>
      </c>
      <c r="I2177" s="10"/>
    </row>
    <row r="2178" spans="1:9" ht="14.25" customHeight="1">
      <c r="A2178" s="6" t="str">
        <f t="shared" si="24"/>
        <v>Cilacap 1 - Kesugihan_CIWUNI</v>
      </c>
      <c r="B2178" s="11" t="s">
        <v>1829</v>
      </c>
      <c r="C2178" s="11" t="s">
        <v>1844</v>
      </c>
      <c r="D2178" s="11">
        <v>20.29</v>
      </c>
      <c r="E2178" s="7">
        <f>VLOOKUP(A2178, Sheet2!$A$2:$K$8265, 11)</f>
        <v>108.9847</v>
      </c>
      <c r="F2178" s="7">
        <f t="shared" si="25"/>
        <v>2.5362499999999999</v>
      </c>
      <c r="G2178" s="8">
        <v>200000</v>
      </c>
      <c r="H2178" s="9">
        <f t="shared" si="26"/>
        <v>4200000</v>
      </c>
      <c r="I2178" s="10"/>
    </row>
    <row r="2179" spans="1:9" ht="14.25" customHeight="1">
      <c r="A2179" s="6" t="str">
        <f t="shared" si="24"/>
        <v>Cilacap 1 - Kesugihan_DONDONG</v>
      </c>
      <c r="B2179" s="11" t="s">
        <v>1829</v>
      </c>
      <c r="C2179" s="11" t="s">
        <v>1845</v>
      </c>
      <c r="D2179" s="11">
        <v>20.29</v>
      </c>
      <c r="E2179" s="7">
        <f>VLOOKUP(A2179, Sheet2!$A$2:$K$8265, 11)</f>
        <v>108.9847</v>
      </c>
      <c r="F2179" s="7">
        <f t="shared" si="25"/>
        <v>2.5362499999999999</v>
      </c>
      <c r="G2179" s="8">
        <v>200000</v>
      </c>
      <c r="H2179" s="9">
        <f t="shared" si="26"/>
        <v>4200000</v>
      </c>
      <c r="I2179" s="10"/>
    </row>
    <row r="2180" spans="1:9" ht="14.25" customHeight="1">
      <c r="A2180" s="6" t="str">
        <f t="shared" si="24"/>
        <v>Cilacap 1 - Kesugihan_DOPLANG</v>
      </c>
      <c r="B2180" s="11" t="s">
        <v>1829</v>
      </c>
      <c r="C2180" s="11" t="s">
        <v>1278</v>
      </c>
      <c r="D2180" s="11">
        <v>20.29</v>
      </c>
      <c r="E2180" s="7">
        <f>VLOOKUP(A2180, Sheet2!$A$2:$K$8265, 11)</f>
        <v>108.9847</v>
      </c>
      <c r="F2180" s="7">
        <f t="shared" si="25"/>
        <v>2.5362499999999999</v>
      </c>
      <c r="G2180" s="8">
        <v>200000</v>
      </c>
      <c r="H2180" s="9">
        <f t="shared" si="26"/>
        <v>4200000</v>
      </c>
      <c r="I2180" s="10"/>
    </row>
    <row r="2181" spans="1:9" ht="14.25" customHeight="1">
      <c r="A2181" s="6" t="str">
        <f t="shared" si="24"/>
        <v>Cilacap 1 - Kesugihan_GAMBARSARI</v>
      </c>
      <c r="B2181" s="11" t="s">
        <v>1829</v>
      </c>
      <c r="C2181" s="11" t="s">
        <v>879</v>
      </c>
      <c r="D2181" s="11">
        <v>9.3800000000000008</v>
      </c>
      <c r="E2181" s="7">
        <f>VLOOKUP(A2181, Sheet2!$A$2:$K$8265, 11)</f>
        <v>108.9847</v>
      </c>
      <c r="F2181" s="7">
        <f t="shared" si="25"/>
        <v>1.1725000000000001</v>
      </c>
      <c r="G2181" s="8">
        <v>200000</v>
      </c>
      <c r="H2181" s="9">
        <f t="shared" si="26"/>
        <v>2000000</v>
      </c>
      <c r="I2181" s="10"/>
    </row>
    <row r="2182" spans="1:9" ht="14.25" customHeight="1">
      <c r="A2182" s="6" t="str">
        <f t="shared" si="24"/>
        <v>Cilacap 1 - Kesugihan_GENTASARI</v>
      </c>
      <c r="B2182" s="11" t="s">
        <v>1829</v>
      </c>
      <c r="C2182" s="11" t="s">
        <v>1846</v>
      </c>
      <c r="D2182" s="11">
        <v>20.29</v>
      </c>
      <c r="E2182" s="7">
        <f>VLOOKUP(A2182, Sheet2!$A$2:$K$8265, 11)</f>
        <v>108.9847</v>
      </c>
      <c r="F2182" s="7">
        <f t="shared" si="25"/>
        <v>2.5362499999999999</v>
      </c>
      <c r="G2182" s="8">
        <v>200000</v>
      </c>
      <c r="H2182" s="9">
        <f t="shared" si="26"/>
        <v>4200000</v>
      </c>
      <c r="I2182" s="10"/>
    </row>
    <row r="2183" spans="1:9" ht="14.25" customHeight="1">
      <c r="A2183" s="6" t="str">
        <f t="shared" si="24"/>
        <v>Cilacap 1 - Kesugihan_GLEMPANG</v>
      </c>
      <c r="B2183" s="11" t="s">
        <v>1829</v>
      </c>
      <c r="C2183" s="11" t="s">
        <v>1847</v>
      </c>
      <c r="D2183" s="11">
        <v>20.29</v>
      </c>
      <c r="E2183" s="7">
        <f>VLOOKUP(A2183, Sheet2!$A$2:$K$8265, 11)</f>
        <v>108.9847</v>
      </c>
      <c r="F2183" s="7">
        <f t="shared" si="25"/>
        <v>2.5362499999999999</v>
      </c>
      <c r="G2183" s="8">
        <v>200000</v>
      </c>
      <c r="H2183" s="9">
        <f t="shared" si="26"/>
        <v>4200000</v>
      </c>
      <c r="I2183" s="10"/>
    </row>
    <row r="2184" spans="1:9" ht="14.25" customHeight="1">
      <c r="A2184" s="6" t="str">
        <f t="shared" si="24"/>
        <v>Cilacap 1 - Kesugihan_GLEMPANGPASIR</v>
      </c>
      <c r="B2184" s="11" t="s">
        <v>1829</v>
      </c>
      <c r="C2184" s="11" t="s">
        <v>1848</v>
      </c>
      <c r="D2184" s="11">
        <v>20.29</v>
      </c>
      <c r="E2184" s="7">
        <f>VLOOKUP(A2184, Sheet2!$A$2:$K$8265, 11)</f>
        <v>108.9847</v>
      </c>
      <c r="F2184" s="7">
        <f t="shared" si="25"/>
        <v>2.5362499999999999</v>
      </c>
      <c r="G2184" s="8">
        <v>200000</v>
      </c>
      <c r="H2184" s="9">
        <f t="shared" si="26"/>
        <v>4200000</v>
      </c>
      <c r="I2184" s="10"/>
    </row>
    <row r="2185" spans="1:9" ht="14.25" customHeight="1">
      <c r="A2185" s="6" t="str">
        <f t="shared" si="24"/>
        <v>Cilacap 1 - Kesugihan_GOMBOLHARJO</v>
      </c>
      <c r="B2185" s="11" t="s">
        <v>1829</v>
      </c>
      <c r="C2185" s="11" t="s">
        <v>1849</v>
      </c>
      <c r="D2185" s="11">
        <v>20.29</v>
      </c>
      <c r="E2185" s="7">
        <f>VLOOKUP(A2185, Sheet2!$A$2:$K$8265, 11)</f>
        <v>108.9847</v>
      </c>
      <c r="F2185" s="7">
        <f t="shared" si="25"/>
        <v>2.5362499999999999</v>
      </c>
      <c r="G2185" s="8">
        <v>200000</v>
      </c>
      <c r="H2185" s="9">
        <f t="shared" si="26"/>
        <v>4200000</v>
      </c>
      <c r="I2185" s="10"/>
    </row>
    <row r="2186" spans="1:9" ht="14.25" customHeight="1">
      <c r="A2186" s="6" t="str">
        <f t="shared" si="24"/>
        <v>Cilacap 1 - Kesugihan_GRUJUGAN</v>
      </c>
      <c r="B2186" s="11" t="s">
        <v>1829</v>
      </c>
      <c r="C2186" s="11" t="s">
        <v>1850</v>
      </c>
      <c r="D2186" s="11">
        <v>9.3800000000000008</v>
      </c>
      <c r="E2186" s="7">
        <f>VLOOKUP(A2186, Sheet2!$A$2:$K$8265, 11)</f>
        <v>108.9847</v>
      </c>
      <c r="F2186" s="7">
        <f t="shared" si="25"/>
        <v>1.1725000000000001</v>
      </c>
      <c r="G2186" s="8">
        <v>200000</v>
      </c>
      <c r="H2186" s="9">
        <f t="shared" si="26"/>
        <v>2000000</v>
      </c>
      <c r="I2186" s="10"/>
    </row>
    <row r="2187" spans="1:9" ht="14.25" customHeight="1">
      <c r="A2187" s="6" t="str">
        <f t="shared" si="24"/>
        <v>Cilacap 1 - Kesugihan_GUNUNG WETAN</v>
      </c>
      <c r="B2187" s="11" t="s">
        <v>1829</v>
      </c>
      <c r="C2187" s="11" t="s">
        <v>1851</v>
      </c>
      <c r="D2187" s="11">
        <v>9.3800000000000008</v>
      </c>
      <c r="E2187" s="7">
        <f>VLOOKUP(A2187, Sheet2!$A$2:$K$8265, 11)</f>
        <v>108.9847</v>
      </c>
      <c r="F2187" s="7">
        <f t="shared" si="25"/>
        <v>1.1725000000000001</v>
      </c>
      <c r="G2187" s="8">
        <v>200000</v>
      </c>
      <c r="H2187" s="9">
        <f t="shared" si="26"/>
        <v>2000000</v>
      </c>
      <c r="I2187" s="10"/>
    </row>
    <row r="2188" spans="1:9" ht="14.25" customHeight="1">
      <c r="A2188" s="6" t="str">
        <f t="shared" si="24"/>
        <v>Cilacap 1 - Kesugihan_JANGRANA</v>
      </c>
      <c r="B2188" s="11" t="s">
        <v>1829</v>
      </c>
      <c r="C2188" s="11" t="s">
        <v>1852</v>
      </c>
      <c r="D2188" s="11">
        <v>20.29</v>
      </c>
      <c r="E2188" s="7">
        <f>VLOOKUP(A2188, Sheet2!$A$2:$K$8265, 11)</f>
        <v>108.9847</v>
      </c>
      <c r="F2188" s="7">
        <f t="shared" si="25"/>
        <v>2.5362499999999999</v>
      </c>
      <c r="G2188" s="8">
        <v>200000</v>
      </c>
      <c r="H2188" s="9">
        <f t="shared" si="26"/>
        <v>4200000</v>
      </c>
      <c r="I2188" s="10"/>
    </row>
    <row r="2189" spans="1:9" ht="14.25" customHeight="1">
      <c r="A2189" s="6" t="str">
        <f t="shared" si="24"/>
        <v>Cilacap 1 - Kesugihan_JATI</v>
      </c>
      <c r="B2189" s="11" t="s">
        <v>1829</v>
      </c>
      <c r="C2189" s="11" t="s">
        <v>387</v>
      </c>
      <c r="D2189" s="11">
        <v>20.29</v>
      </c>
      <c r="E2189" s="7">
        <f>VLOOKUP(A2189, Sheet2!$A$2:$K$8265, 11)</f>
        <v>108.9847</v>
      </c>
      <c r="F2189" s="7">
        <f t="shared" si="25"/>
        <v>2.5362499999999999</v>
      </c>
      <c r="G2189" s="8">
        <v>200000</v>
      </c>
      <c r="H2189" s="9">
        <f t="shared" si="26"/>
        <v>4200000</v>
      </c>
      <c r="I2189" s="10"/>
    </row>
    <row r="2190" spans="1:9" ht="14.25" customHeight="1">
      <c r="A2190" s="6" t="str">
        <f t="shared" si="24"/>
        <v>Cilacap 1 - Kesugihan_JEPARA KULON</v>
      </c>
      <c r="B2190" s="11" t="s">
        <v>1829</v>
      </c>
      <c r="C2190" s="11" t="s">
        <v>1853</v>
      </c>
      <c r="D2190" s="11">
        <v>20.29</v>
      </c>
      <c r="E2190" s="7">
        <f>VLOOKUP(A2190, Sheet2!$A$2:$K$8265, 11)</f>
        <v>108.9847</v>
      </c>
      <c r="F2190" s="7">
        <f t="shared" si="25"/>
        <v>2.5362499999999999</v>
      </c>
      <c r="G2190" s="8">
        <v>200000</v>
      </c>
      <c r="H2190" s="9">
        <f t="shared" si="26"/>
        <v>4200000</v>
      </c>
      <c r="I2190" s="10"/>
    </row>
    <row r="2191" spans="1:9" ht="14.25" customHeight="1">
      <c r="A2191" s="6" t="str">
        <f t="shared" si="24"/>
        <v>Cilacap 1 - Kesugihan_JEPARA WETAN</v>
      </c>
      <c r="B2191" s="11" t="s">
        <v>1829</v>
      </c>
      <c r="C2191" s="11" t="s">
        <v>1854</v>
      </c>
      <c r="D2191" s="11">
        <v>20.29</v>
      </c>
      <c r="E2191" s="7">
        <f>VLOOKUP(A2191, Sheet2!$A$2:$K$8265, 11)</f>
        <v>108.9847</v>
      </c>
      <c r="F2191" s="7">
        <f t="shared" si="25"/>
        <v>2.5362499999999999</v>
      </c>
      <c r="G2191" s="8">
        <v>200000</v>
      </c>
      <c r="H2191" s="9">
        <f t="shared" si="26"/>
        <v>4200000</v>
      </c>
      <c r="I2191" s="10"/>
    </row>
    <row r="2192" spans="1:9" ht="14.25" customHeight="1">
      <c r="A2192" s="6" t="str">
        <f t="shared" si="24"/>
        <v>Cilacap 1 - Kesugihan_JERUKLEGI WETAN</v>
      </c>
      <c r="B2192" s="11" t="s">
        <v>1829</v>
      </c>
      <c r="C2192" s="11" t="s">
        <v>1855</v>
      </c>
      <c r="D2192" s="11">
        <v>20.29</v>
      </c>
      <c r="E2192" s="7">
        <f>VLOOKUP(A2192, Sheet2!$A$2:$K$8265, 11)</f>
        <v>108.9847</v>
      </c>
      <c r="F2192" s="7">
        <f t="shared" si="25"/>
        <v>2.5362499999999999</v>
      </c>
      <c r="G2192" s="8">
        <v>200000</v>
      </c>
      <c r="H2192" s="9">
        <f t="shared" si="26"/>
        <v>4200000</v>
      </c>
      <c r="I2192" s="10"/>
    </row>
    <row r="2193" spans="1:9" ht="14.25" customHeight="1">
      <c r="A2193" s="6" t="str">
        <f t="shared" si="24"/>
        <v>Cilacap 1 - Kesugihan_KALIJARAN</v>
      </c>
      <c r="B2193" s="11" t="s">
        <v>1829</v>
      </c>
      <c r="C2193" s="11" t="s">
        <v>1856</v>
      </c>
      <c r="D2193" s="11">
        <v>20.29</v>
      </c>
      <c r="E2193" s="7">
        <f>VLOOKUP(A2193, Sheet2!$A$2:$K$8265, 11)</f>
        <v>108.9847</v>
      </c>
      <c r="F2193" s="7">
        <f t="shared" si="25"/>
        <v>2.5362499999999999</v>
      </c>
      <c r="G2193" s="8">
        <v>200000</v>
      </c>
      <c r="H2193" s="9">
        <f t="shared" si="26"/>
        <v>4200000</v>
      </c>
      <c r="I2193" s="10"/>
    </row>
    <row r="2194" spans="1:9" ht="14.25" customHeight="1">
      <c r="A2194" s="6" t="str">
        <f t="shared" si="24"/>
        <v>Cilacap 1 - Kesugihan_KALIKUDI</v>
      </c>
      <c r="B2194" s="11" t="s">
        <v>1829</v>
      </c>
      <c r="C2194" s="11" t="s">
        <v>1857</v>
      </c>
      <c r="D2194" s="11">
        <v>20.29</v>
      </c>
      <c r="E2194" s="7">
        <f>VLOOKUP(A2194, Sheet2!$A$2:$K$8265, 11)</f>
        <v>108.9847</v>
      </c>
      <c r="F2194" s="7">
        <f t="shared" si="25"/>
        <v>2.5362499999999999</v>
      </c>
      <c r="G2194" s="8">
        <v>200000</v>
      </c>
      <c r="H2194" s="9">
        <f t="shared" si="26"/>
        <v>4200000</v>
      </c>
      <c r="I2194" s="10"/>
    </row>
    <row r="2195" spans="1:9" ht="14.25" customHeight="1">
      <c r="A2195" s="6" t="str">
        <f t="shared" si="24"/>
        <v>Cilacap 1 - Kesugihan_KALISABUK</v>
      </c>
      <c r="B2195" s="11" t="s">
        <v>1829</v>
      </c>
      <c r="C2195" s="11" t="s">
        <v>1858</v>
      </c>
      <c r="D2195" s="11">
        <v>20.29</v>
      </c>
      <c r="E2195" s="7">
        <f>VLOOKUP(A2195, Sheet2!$A$2:$K$8265, 11)</f>
        <v>108.9847</v>
      </c>
      <c r="F2195" s="7">
        <f t="shared" si="25"/>
        <v>2.5362499999999999</v>
      </c>
      <c r="G2195" s="8">
        <v>200000</v>
      </c>
      <c r="H2195" s="9">
        <f t="shared" si="26"/>
        <v>4200000</v>
      </c>
      <c r="I2195" s="10"/>
    </row>
    <row r="2196" spans="1:9" ht="14.25" customHeight="1">
      <c r="A2196" s="6" t="str">
        <f t="shared" si="24"/>
        <v>Cilacap 1 - Kesugihan_KALISALAK</v>
      </c>
      <c r="B2196" s="11" t="s">
        <v>1829</v>
      </c>
      <c r="C2196" s="11" t="s">
        <v>117</v>
      </c>
      <c r="D2196" s="11">
        <v>9.3800000000000008</v>
      </c>
      <c r="E2196" s="7">
        <f>VLOOKUP(A2196, Sheet2!$A$2:$K$8265, 11)</f>
        <v>108.9847</v>
      </c>
      <c r="F2196" s="7">
        <f t="shared" si="25"/>
        <v>1.1725000000000001</v>
      </c>
      <c r="G2196" s="8">
        <v>200000</v>
      </c>
      <c r="H2196" s="9">
        <f t="shared" si="26"/>
        <v>2000000</v>
      </c>
      <c r="I2196" s="10"/>
    </row>
    <row r="2197" spans="1:9" ht="14.25" customHeight="1">
      <c r="A2197" s="6" t="str">
        <f t="shared" si="24"/>
        <v>Cilacap 1 - Kesugihan_KALIWEDI</v>
      </c>
      <c r="B2197" s="11" t="s">
        <v>1829</v>
      </c>
      <c r="C2197" s="11" t="s">
        <v>1859</v>
      </c>
      <c r="D2197" s="11">
        <v>9.3800000000000008</v>
      </c>
      <c r="E2197" s="7">
        <f>VLOOKUP(A2197, Sheet2!$A$2:$K$8265, 11)</f>
        <v>108.9847</v>
      </c>
      <c r="F2197" s="7">
        <f t="shared" si="25"/>
        <v>1.1725000000000001</v>
      </c>
      <c r="G2197" s="8">
        <v>200000</v>
      </c>
      <c r="H2197" s="9">
        <f t="shared" si="26"/>
        <v>2000000</v>
      </c>
      <c r="I2197" s="10"/>
    </row>
    <row r="2198" spans="1:9" ht="14.25" customHeight="1">
      <c r="A2198" s="6" t="str">
        <f t="shared" si="24"/>
        <v>Cilacap 1 - Kesugihan_KARANGANYAR</v>
      </c>
      <c r="B2198" s="11" t="s">
        <v>1829</v>
      </c>
      <c r="C2198" s="11" t="s">
        <v>125</v>
      </c>
      <c r="D2198" s="11">
        <v>20.29</v>
      </c>
      <c r="E2198" s="7">
        <f>VLOOKUP(A2198, Sheet2!$A$2:$K$8265, 11)</f>
        <v>108.9847</v>
      </c>
      <c r="F2198" s="7">
        <f t="shared" si="25"/>
        <v>2.5362499999999999</v>
      </c>
      <c r="G2198" s="8">
        <v>200000</v>
      </c>
      <c r="H2198" s="9">
        <f t="shared" si="26"/>
        <v>4200000</v>
      </c>
      <c r="I2198" s="10"/>
    </row>
    <row r="2199" spans="1:9" ht="14.25" customHeight="1">
      <c r="A2199" s="6" t="str">
        <f t="shared" si="24"/>
        <v>Cilacap 1 - Kesugihan_KARANGASEM</v>
      </c>
      <c r="B2199" s="11" t="s">
        <v>1829</v>
      </c>
      <c r="C2199" s="11" t="s">
        <v>126</v>
      </c>
      <c r="D2199" s="11">
        <v>20.29</v>
      </c>
      <c r="E2199" s="7">
        <f>VLOOKUP(A2199, Sheet2!$A$2:$K$8265, 11)</f>
        <v>108.9847</v>
      </c>
      <c r="F2199" s="7">
        <f t="shared" si="25"/>
        <v>2.5362499999999999</v>
      </c>
      <c r="G2199" s="8">
        <v>200000</v>
      </c>
      <c r="H2199" s="9">
        <f t="shared" si="26"/>
        <v>4200000</v>
      </c>
      <c r="I2199" s="10"/>
    </row>
    <row r="2200" spans="1:9" ht="14.25" customHeight="1">
      <c r="A2200" s="6" t="str">
        <f t="shared" si="24"/>
        <v>Cilacap 1 - Kesugihan_KARANGBENDA</v>
      </c>
      <c r="B2200" s="11" t="s">
        <v>1829</v>
      </c>
      <c r="C2200" s="11" t="s">
        <v>1860</v>
      </c>
      <c r="D2200" s="11">
        <v>20.29</v>
      </c>
      <c r="E2200" s="7">
        <f>VLOOKUP(A2200, Sheet2!$A$2:$K$8265, 11)</f>
        <v>108.9847</v>
      </c>
      <c r="F2200" s="7">
        <f t="shared" si="25"/>
        <v>2.5362499999999999</v>
      </c>
      <c r="G2200" s="8">
        <v>200000</v>
      </c>
      <c r="H2200" s="9">
        <f t="shared" si="26"/>
        <v>4200000</v>
      </c>
      <c r="I2200" s="10"/>
    </row>
    <row r="2201" spans="1:9" ht="14.25" customHeight="1">
      <c r="A2201" s="6" t="str">
        <f t="shared" si="24"/>
        <v>Cilacap 1 - Kesugihan_KARANGJATI</v>
      </c>
      <c r="B2201" s="11" t="s">
        <v>1829</v>
      </c>
      <c r="C2201" s="11" t="s">
        <v>896</v>
      </c>
      <c r="D2201" s="11">
        <v>20.29</v>
      </c>
      <c r="E2201" s="7">
        <f>VLOOKUP(A2201, Sheet2!$A$2:$K$8265, 11)</f>
        <v>108.9847</v>
      </c>
      <c r="F2201" s="7">
        <f t="shared" si="25"/>
        <v>2.5362499999999999</v>
      </c>
      <c r="G2201" s="8">
        <v>200000</v>
      </c>
      <c r="H2201" s="9">
        <f t="shared" si="26"/>
        <v>4200000</v>
      </c>
      <c r="I2201" s="10"/>
    </row>
    <row r="2202" spans="1:9" ht="14.25" customHeight="1">
      <c r="A2202" s="6" t="str">
        <f t="shared" si="24"/>
        <v>Cilacap 1 - Kesugihan_KARANGJENGKOL</v>
      </c>
      <c r="B2202" s="11" t="s">
        <v>1829</v>
      </c>
      <c r="C2202" s="11" t="s">
        <v>1861</v>
      </c>
      <c r="D2202" s="11">
        <v>20.29</v>
      </c>
      <c r="E2202" s="7">
        <f>VLOOKUP(A2202, Sheet2!$A$2:$K$8265, 11)</f>
        <v>108.9847</v>
      </c>
      <c r="F2202" s="7">
        <f t="shared" si="25"/>
        <v>2.5362499999999999</v>
      </c>
      <c r="G2202" s="8">
        <v>200000</v>
      </c>
      <c r="H2202" s="9">
        <f t="shared" si="26"/>
        <v>4200000</v>
      </c>
      <c r="I2202" s="10"/>
    </row>
    <row r="2203" spans="1:9" ht="14.25" customHeight="1">
      <c r="A2203" s="6" t="str">
        <f t="shared" si="24"/>
        <v>Cilacap 1 - Kesugihan_KARANGKANDRI</v>
      </c>
      <c r="B2203" s="11" t="s">
        <v>1829</v>
      </c>
      <c r="C2203" s="11" t="s">
        <v>1862</v>
      </c>
      <c r="D2203" s="11">
        <v>20.29</v>
      </c>
      <c r="E2203" s="7">
        <f>VLOOKUP(A2203, Sheet2!$A$2:$K$8265, 11)</f>
        <v>108.9847</v>
      </c>
      <c r="F2203" s="7">
        <f t="shared" si="25"/>
        <v>2.5362499999999999</v>
      </c>
      <c r="G2203" s="8">
        <v>200000</v>
      </c>
      <c r="H2203" s="9">
        <f t="shared" si="26"/>
        <v>4200000</v>
      </c>
      <c r="I2203" s="10"/>
    </row>
    <row r="2204" spans="1:9" ht="14.25" customHeight="1">
      <c r="A2204" s="6" t="str">
        <f t="shared" si="24"/>
        <v>Cilacap 1 - Kesugihan_KARANGKEMIRI</v>
      </c>
      <c r="B2204" s="11" t="s">
        <v>1829</v>
      </c>
      <c r="C2204" s="11" t="s">
        <v>32</v>
      </c>
      <c r="D2204" s="11">
        <v>20.29</v>
      </c>
      <c r="E2204" s="7">
        <f>VLOOKUP(A2204, Sheet2!$A$2:$K$8265, 11)</f>
        <v>108.9847</v>
      </c>
      <c r="F2204" s="7">
        <f t="shared" si="25"/>
        <v>2.5362499999999999</v>
      </c>
      <c r="G2204" s="8">
        <v>200000</v>
      </c>
      <c r="H2204" s="9">
        <f t="shared" si="26"/>
        <v>4200000</v>
      </c>
      <c r="I2204" s="10"/>
    </row>
    <row r="2205" spans="1:9" ht="14.25" customHeight="1">
      <c r="A2205" s="6" t="str">
        <f t="shared" si="24"/>
        <v>Cilacap 1 - Kesugihan_KARANGLEWAS</v>
      </c>
      <c r="B2205" s="11" t="s">
        <v>1829</v>
      </c>
      <c r="C2205" s="11" t="s">
        <v>1863</v>
      </c>
      <c r="D2205" s="11">
        <v>9.3800000000000008</v>
      </c>
      <c r="E2205" s="7">
        <f>VLOOKUP(A2205, Sheet2!$A$2:$K$8265, 11)</f>
        <v>108.9847</v>
      </c>
      <c r="F2205" s="7">
        <f t="shared" si="25"/>
        <v>1.1725000000000001</v>
      </c>
      <c r="G2205" s="8">
        <v>200000</v>
      </c>
      <c r="H2205" s="9">
        <f t="shared" si="26"/>
        <v>2000000</v>
      </c>
      <c r="I2205" s="10"/>
    </row>
    <row r="2206" spans="1:9" ht="14.25" customHeight="1">
      <c r="A2206" s="6" t="str">
        <f t="shared" si="24"/>
        <v>Cilacap 1 - Kesugihan_KARANGMANGU</v>
      </c>
      <c r="B2206" s="11" t="s">
        <v>1829</v>
      </c>
      <c r="C2206" s="11" t="s">
        <v>1864</v>
      </c>
      <c r="D2206" s="11">
        <v>20.29</v>
      </c>
      <c r="E2206" s="7">
        <f>VLOOKUP(A2206, Sheet2!$A$2:$K$8265, 11)</f>
        <v>108.9847</v>
      </c>
      <c r="F2206" s="7">
        <f t="shared" si="25"/>
        <v>2.5362499999999999</v>
      </c>
      <c r="G2206" s="8">
        <v>200000</v>
      </c>
      <c r="H2206" s="9">
        <f t="shared" si="26"/>
        <v>4200000</v>
      </c>
      <c r="I2206" s="10"/>
    </row>
    <row r="2207" spans="1:9" ht="14.25" customHeight="1">
      <c r="A2207" s="6" t="str">
        <f t="shared" si="24"/>
        <v>Cilacap 1 - Kesugihan_KARANGREJA</v>
      </c>
      <c r="B2207" s="11" t="s">
        <v>1829</v>
      </c>
      <c r="C2207" s="11" t="s">
        <v>296</v>
      </c>
      <c r="D2207" s="11">
        <v>20.29</v>
      </c>
      <c r="E2207" s="7">
        <f>VLOOKUP(A2207, Sheet2!$A$2:$K$8265, 11)</f>
        <v>108.9847</v>
      </c>
      <c r="F2207" s="7">
        <f t="shared" si="25"/>
        <v>2.5362499999999999</v>
      </c>
      <c r="G2207" s="8">
        <v>200000</v>
      </c>
      <c r="H2207" s="9">
        <f t="shared" si="26"/>
        <v>4200000</v>
      </c>
      <c r="I2207" s="10"/>
    </row>
    <row r="2208" spans="1:9" ht="14.25" customHeight="1">
      <c r="A2208" s="6" t="str">
        <f t="shared" si="24"/>
        <v>Cilacap 1 - Kesugihan_KARANGRENA</v>
      </c>
      <c r="B2208" s="11" t="s">
        <v>1829</v>
      </c>
      <c r="C2208" s="11" t="s">
        <v>1865</v>
      </c>
      <c r="D2208" s="11">
        <v>20.29</v>
      </c>
      <c r="E2208" s="7">
        <f>VLOOKUP(A2208, Sheet2!$A$2:$K$8265, 11)</f>
        <v>108.9847</v>
      </c>
      <c r="F2208" s="7">
        <f t="shared" si="25"/>
        <v>2.5362499999999999</v>
      </c>
      <c r="G2208" s="8">
        <v>200000</v>
      </c>
      <c r="H2208" s="9">
        <f t="shared" si="26"/>
        <v>4200000</v>
      </c>
      <c r="I2208" s="10"/>
    </row>
    <row r="2209" spans="1:9" ht="14.25" customHeight="1">
      <c r="A2209" s="6" t="str">
        <f t="shared" si="24"/>
        <v>Cilacap 1 - Kesugihan_KARANGSARI</v>
      </c>
      <c r="B2209" s="11" t="s">
        <v>1829</v>
      </c>
      <c r="C2209" s="11" t="s">
        <v>298</v>
      </c>
      <c r="D2209" s="11">
        <v>20.29</v>
      </c>
      <c r="E2209" s="7">
        <f>VLOOKUP(A2209, Sheet2!$A$2:$K$8265, 11)</f>
        <v>108.9847</v>
      </c>
      <c r="F2209" s="7">
        <f t="shared" si="25"/>
        <v>2.5362499999999999</v>
      </c>
      <c r="G2209" s="8">
        <v>200000</v>
      </c>
      <c r="H2209" s="9">
        <f t="shared" si="26"/>
        <v>4200000</v>
      </c>
      <c r="I2209" s="10"/>
    </row>
    <row r="2210" spans="1:9" ht="14.25" customHeight="1">
      <c r="A2210" s="6" t="str">
        <f t="shared" si="24"/>
        <v>Cilacap 1 - Kesugihan_KARANGSARI</v>
      </c>
      <c r="B2210" s="11" t="s">
        <v>1829</v>
      </c>
      <c r="C2210" s="11" t="s">
        <v>298</v>
      </c>
      <c r="D2210" s="11">
        <v>9.3800000000000008</v>
      </c>
      <c r="E2210" s="7">
        <f>VLOOKUP(A2210, Sheet2!$A$2:$K$8265, 11)</f>
        <v>108.9847</v>
      </c>
      <c r="F2210" s="7">
        <f t="shared" si="25"/>
        <v>1.1725000000000001</v>
      </c>
      <c r="G2210" s="8">
        <v>200000</v>
      </c>
      <c r="H2210" s="9">
        <f t="shared" si="26"/>
        <v>2000000</v>
      </c>
      <c r="I2210" s="10"/>
    </row>
    <row r="2211" spans="1:9" ht="14.25" customHeight="1">
      <c r="A2211" s="6" t="str">
        <f t="shared" si="24"/>
        <v>Cilacap 1 - Kesugihan_KARANGTENGAH</v>
      </c>
      <c r="B2211" s="11" t="s">
        <v>1829</v>
      </c>
      <c r="C2211" s="11" t="s">
        <v>409</v>
      </c>
      <c r="D2211" s="11">
        <v>20.29</v>
      </c>
      <c r="E2211" s="7">
        <f>VLOOKUP(A2211, Sheet2!$A$2:$K$8265, 11)</f>
        <v>108.9847</v>
      </c>
      <c r="F2211" s="7">
        <f t="shared" si="25"/>
        <v>2.5362499999999999</v>
      </c>
      <c r="G2211" s="8">
        <v>200000</v>
      </c>
      <c r="H2211" s="9">
        <f t="shared" si="26"/>
        <v>4200000</v>
      </c>
      <c r="I2211" s="10"/>
    </row>
    <row r="2212" spans="1:9" ht="14.25" customHeight="1">
      <c r="A2212" s="6" t="str">
        <f t="shared" si="24"/>
        <v>Cilacap 1 - Kesugihan_KARANGTURI</v>
      </c>
      <c r="B2212" s="11" t="s">
        <v>1829</v>
      </c>
      <c r="C2212" s="11" t="s">
        <v>1866</v>
      </c>
      <c r="D2212" s="11">
        <v>20.29</v>
      </c>
      <c r="E2212" s="7">
        <f>VLOOKUP(A2212, Sheet2!$A$2:$K$8265, 11)</f>
        <v>108.9847</v>
      </c>
      <c r="F2212" s="7">
        <f t="shared" si="25"/>
        <v>2.5362499999999999</v>
      </c>
      <c r="G2212" s="8">
        <v>200000</v>
      </c>
      <c r="H2212" s="9">
        <f t="shared" si="26"/>
        <v>4200000</v>
      </c>
      <c r="I2212" s="10"/>
    </row>
    <row r="2213" spans="1:9" ht="14.25" customHeight="1">
      <c r="A2213" s="6" t="str">
        <f t="shared" si="24"/>
        <v>Cilacap 1 - Kesugihan_KEBARONGAN</v>
      </c>
      <c r="B2213" s="11" t="s">
        <v>1829</v>
      </c>
      <c r="C2213" s="11" t="s">
        <v>1867</v>
      </c>
      <c r="D2213" s="11">
        <v>9.3800000000000008</v>
      </c>
      <c r="E2213" s="7">
        <f>VLOOKUP(A2213, Sheet2!$A$2:$K$8265, 11)</f>
        <v>108.9847</v>
      </c>
      <c r="F2213" s="7">
        <f t="shared" si="25"/>
        <v>1.1725000000000001</v>
      </c>
      <c r="G2213" s="8">
        <v>200000</v>
      </c>
      <c r="H2213" s="9">
        <f t="shared" si="26"/>
        <v>2000000</v>
      </c>
      <c r="I2213" s="10"/>
    </row>
    <row r="2214" spans="1:9" ht="14.25" customHeight="1">
      <c r="A2214" s="6" t="str">
        <f t="shared" si="24"/>
        <v>Cilacap 1 - Kesugihan_KEBASEN</v>
      </c>
      <c r="B2214" s="11" t="s">
        <v>1829</v>
      </c>
      <c r="C2214" s="11" t="s">
        <v>1868</v>
      </c>
      <c r="D2214" s="11">
        <v>9.3800000000000008</v>
      </c>
      <c r="E2214" s="7">
        <f>VLOOKUP(A2214, Sheet2!$A$2:$K$8265, 11)</f>
        <v>108.9847</v>
      </c>
      <c r="F2214" s="7">
        <f t="shared" si="25"/>
        <v>1.1725000000000001</v>
      </c>
      <c r="G2214" s="8">
        <v>200000</v>
      </c>
      <c r="H2214" s="9">
        <f t="shared" si="26"/>
        <v>2000000</v>
      </c>
      <c r="I2214" s="10"/>
    </row>
    <row r="2215" spans="1:9" ht="14.25" customHeight="1">
      <c r="A2215" s="6" t="str">
        <f t="shared" si="24"/>
        <v>Cilacap 1 - Kesugihan_KEDAWUNG</v>
      </c>
      <c r="B2215" s="11" t="s">
        <v>1829</v>
      </c>
      <c r="C2215" s="11" t="s">
        <v>300</v>
      </c>
      <c r="D2215" s="11">
        <v>20.29</v>
      </c>
      <c r="E2215" s="7">
        <f>VLOOKUP(A2215, Sheet2!$A$2:$K$8265, 11)</f>
        <v>108.9847</v>
      </c>
      <c r="F2215" s="7">
        <f t="shared" si="25"/>
        <v>2.5362499999999999</v>
      </c>
      <c r="G2215" s="8">
        <v>200000</v>
      </c>
      <c r="H2215" s="9">
        <f t="shared" si="26"/>
        <v>4200000</v>
      </c>
      <c r="I2215" s="10"/>
    </row>
    <row r="2216" spans="1:9" ht="14.25" customHeight="1">
      <c r="A2216" s="6" t="str">
        <f t="shared" si="24"/>
        <v>Cilacap 1 - Kesugihan_KELENG</v>
      </c>
      <c r="B2216" s="11" t="s">
        <v>1829</v>
      </c>
      <c r="C2216" s="11" t="s">
        <v>1869</v>
      </c>
      <c r="D2216" s="11">
        <v>20.29</v>
      </c>
      <c r="E2216" s="7">
        <f>VLOOKUP(A2216, Sheet2!$A$2:$K$8265, 11)</f>
        <v>108.9847</v>
      </c>
      <c r="F2216" s="7">
        <f t="shared" si="25"/>
        <v>2.5362499999999999</v>
      </c>
      <c r="G2216" s="8">
        <v>200000</v>
      </c>
      <c r="H2216" s="9">
        <f t="shared" si="26"/>
        <v>4200000</v>
      </c>
      <c r="I2216" s="10"/>
    </row>
    <row r="2217" spans="1:9" ht="14.25" customHeight="1">
      <c r="A2217" s="6" t="str">
        <f t="shared" si="24"/>
        <v>Cilacap 1 - Kesugihan_KEMOJING</v>
      </c>
      <c r="B2217" s="11" t="s">
        <v>1829</v>
      </c>
      <c r="C2217" s="11" t="s">
        <v>1870</v>
      </c>
      <c r="D2217" s="11">
        <v>20.29</v>
      </c>
      <c r="E2217" s="7">
        <f>VLOOKUP(A2217, Sheet2!$A$2:$K$8265, 11)</f>
        <v>108.9847</v>
      </c>
      <c r="F2217" s="7">
        <f t="shared" si="25"/>
        <v>2.5362499999999999</v>
      </c>
      <c r="G2217" s="8">
        <v>200000</v>
      </c>
      <c r="H2217" s="9">
        <f t="shared" si="26"/>
        <v>4200000</v>
      </c>
      <c r="I2217" s="10"/>
    </row>
    <row r="2218" spans="1:9" ht="14.25" customHeight="1">
      <c r="A2218" s="6" t="str">
        <f t="shared" si="24"/>
        <v>Cilacap 1 - Kesugihan_KEPUDANG</v>
      </c>
      <c r="B2218" s="11" t="s">
        <v>1829</v>
      </c>
      <c r="C2218" s="11" t="s">
        <v>1871</v>
      </c>
      <c r="D2218" s="11">
        <v>20.29</v>
      </c>
      <c r="E2218" s="7">
        <f>VLOOKUP(A2218, Sheet2!$A$2:$K$8265, 11)</f>
        <v>108.9847</v>
      </c>
      <c r="F2218" s="7">
        <f t="shared" si="25"/>
        <v>2.5362499999999999</v>
      </c>
      <c r="G2218" s="8">
        <v>200000</v>
      </c>
      <c r="H2218" s="9">
        <f t="shared" si="26"/>
        <v>4200000</v>
      </c>
      <c r="I2218" s="10"/>
    </row>
    <row r="2219" spans="1:9" ht="14.25" customHeight="1">
      <c r="A2219" s="6" t="str">
        <f t="shared" si="24"/>
        <v>Cilacap 1 - Kesugihan_KESUGIHAN</v>
      </c>
      <c r="B2219" s="11" t="s">
        <v>1829</v>
      </c>
      <c r="C2219" s="11" t="s">
        <v>1872</v>
      </c>
      <c r="D2219" s="11">
        <v>20.29</v>
      </c>
      <c r="E2219" s="7">
        <f>VLOOKUP(A2219, Sheet2!$A$2:$K$8265, 11)</f>
        <v>108.9847</v>
      </c>
      <c r="F2219" s="7">
        <f t="shared" si="25"/>
        <v>2.5362499999999999</v>
      </c>
      <c r="G2219" s="8">
        <v>200000</v>
      </c>
      <c r="H2219" s="9">
        <f t="shared" si="26"/>
        <v>4200000</v>
      </c>
      <c r="I2219" s="10"/>
    </row>
    <row r="2220" spans="1:9" ht="14.25" customHeight="1">
      <c r="A2220" s="6" t="str">
        <f t="shared" si="24"/>
        <v>Cilacap 1 - Kesugihan_KESUGIHAN KIDUL</v>
      </c>
      <c r="B2220" s="11" t="s">
        <v>1829</v>
      </c>
      <c r="C2220" s="11" t="s">
        <v>1873</v>
      </c>
      <c r="D2220" s="11">
        <v>20.29</v>
      </c>
      <c r="E2220" s="7">
        <f>VLOOKUP(A2220, Sheet2!$A$2:$K$8265, 11)</f>
        <v>108.9847</v>
      </c>
      <c r="F2220" s="7">
        <f t="shared" si="25"/>
        <v>2.5362499999999999</v>
      </c>
      <c r="G2220" s="8">
        <v>200000</v>
      </c>
      <c r="H2220" s="9">
        <f t="shared" si="26"/>
        <v>4200000</v>
      </c>
      <c r="I2220" s="10"/>
    </row>
    <row r="2221" spans="1:9" ht="14.25" customHeight="1">
      <c r="A2221" s="6" t="str">
        <f t="shared" si="24"/>
        <v>Cilacap 1 - Kesugihan_KETANGGUNG</v>
      </c>
      <c r="B2221" s="11" t="s">
        <v>1829</v>
      </c>
      <c r="C2221" s="11" t="s">
        <v>1874</v>
      </c>
      <c r="D2221" s="11">
        <v>20.29</v>
      </c>
      <c r="E2221" s="7">
        <f>VLOOKUP(A2221, Sheet2!$A$2:$K$8265, 11)</f>
        <v>108.9847</v>
      </c>
      <c r="F2221" s="7">
        <f t="shared" si="25"/>
        <v>2.5362499999999999</v>
      </c>
      <c r="G2221" s="8">
        <v>200000</v>
      </c>
      <c r="H2221" s="9">
        <f t="shared" si="26"/>
        <v>4200000</v>
      </c>
      <c r="I2221" s="10"/>
    </row>
    <row r="2222" spans="1:9" ht="14.25" customHeight="1">
      <c r="A2222" s="6" t="str">
        <f t="shared" si="24"/>
        <v>Cilacap 1 - Kesugihan_KLAPAGADA</v>
      </c>
      <c r="B2222" s="11" t="s">
        <v>1829</v>
      </c>
      <c r="C2222" s="11" t="s">
        <v>1875</v>
      </c>
      <c r="D2222" s="11">
        <v>20.29</v>
      </c>
      <c r="E2222" s="7">
        <f>VLOOKUP(A2222, Sheet2!$A$2:$K$8265, 11)</f>
        <v>108.9847</v>
      </c>
      <c r="F2222" s="7">
        <f t="shared" si="25"/>
        <v>2.5362499999999999</v>
      </c>
      <c r="G2222" s="8">
        <v>200000</v>
      </c>
      <c r="H2222" s="9">
        <f t="shared" si="26"/>
        <v>4200000</v>
      </c>
      <c r="I2222" s="10"/>
    </row>
    <row r="2223" spans="1:9" ht="14.25" customHeight="1">
      <c r="A2223" s="6" t="str">
        <f t="shared" si="24"/>
        <v>Cilacap 1 - Kesugihan_KROYA</v>
      </c>
      <c r="B2223" s="11" t="s">
        <v>1829</v>
      </c>
      <c r="C2223" s="11" t="s">
        <v>1876</v>
      </c>
      <c r="D2223" s="11">
        <v>20.29</v>
      </c>
      <c r="E2223" s="7">
        <f>VLOOKUP(A2223, Sheet2!$A$2:$K$8265, 11)</f>
        <v>108.9847</v>
      </c>
      <c r="F2223" s="7">
        <f t="shared" si="25"/>
        <v>2.5362499999999999</v>
      </c>
      <c r="G2223" s="8">
        <v>200000</v>
      </c>
      <c r="H2223" s="9">
        <f t="shared" si="26"/>
        <v>4200000</v>
      </c>
      <c r="I2223" s="10"/>
    </row>
    <row r="2224" spans="1:9" ht="14.25" customHeight="1">
      <c r="A2224" s="6" t="str">
        <f t="shared" si="24"/>
        <v>Cilacap 1 - Kesugihan_KURIPAN</v>
      </c>
      <c r="B2224" s="11" t="s">
        <v>1829</v>
      </c>
      <c r="C2224" s="11" t="s">
        <v>156</v>
      </c>
      <c r="D2224" s="11">
        <v>20.29</v>
      </c>
      <c r="E2224" s="7">
        <f>VLOOKUP(A2224, Sheet2!$A$2:$K$8265, 11)</f>
        <v>108.9847</v>
      </c>
      <c r="F2224" s="7">
        <f t="shared" si="25"/>
        <v>2.5362499999999999</v>
      </c>
      <c r="G2224" s="8">
        <v>200000</v>
      </c>
      <c r="H2224" s="9">
        <f t="shared" si="26"/>
        <v>4200000</v>
      </c>
      <c r="I2224" s="10"/>
    </row>
    <row r="2225" spans="1:9" ht="14.25" customHeight="1">
      <c r="A2225" s="6" t="str">
        <f t="shared" si="24"/>
        <v>Cilacap 1 - Kesugihan_KURIPAN KIDUL</v>
      </c>
      <c r="B2225" s="11" t="s">
        <v>1829</v>
      </c>
      <c r="C2225" s="11" t="s">
        <v>1877</v>
      </c>
      <c r="D2225" s="11">
        <v>20.29</v>
      </c>
      <c r="E2225" s="7">
        <f>VLOOKUP(A2225, Sheet2!$A$2:$K$8265, 11)</f>
        <v>108.9847</v>
      </c>
      <c r="F2225" s="7">
        <f t="shared" si="25"/>
        <v>2.5362499999999999</v>
      </c>
      <c r="G2225" s="8">
        <v>200000</v>
      </c>
      <c r="H2225" s="9">
        <f t="shared" si="26"/>
        <v>4200000</v>
      </c>
      <c r="I2225" s="10"/>
    </row>
    <row r="2226" spans="1:9" ht="14.25" customHeight="1">
      <c r="A2226" s="6" t="str">
        <f t="shared" si="24"/>
        <v>Cilacap 1 - Kesugihan_LOSARI</v>
      </c>
      <c r="B2226" s="11" t="s">
        <v>1829</v>
      </c>
      <c r="C2226" s="11" t="s">
        <v>926</v>
      </c>
      <c r="D2226" s="11">
        <v>9.3800000000000008</v>
      </c>
      <c r="E2226" s="7">
        <f>VLOOKUP(A2226, Sheet2!$A$2:$K$8265, 11)</f>
        <v>108.9847</v>
      </c>
      <c r="F2226" s="7">
        <f t="shared" si="25"/>
        <v>1.1725000000000001</v>
      </c>
      <c r="G2226" s="8">
        <v>200000</v>
      </c>
      <c r="H2226" s="9">
        <f t="shared" si="26"/>
        <v>2000000</v>
      </c>
      <c r="I2226" s="10"/>
    </row>
    <row r="2227" spans="1:9" ht="14.25" customHeight="1">
      <c r="A2227" s="6" t="str">
        <f t="shared" si="24"/>
        <v>Cilacap 1 - Kesugihan_MANDALA</v>
      </c>
      <c r="B2227" s="11" t="s">
        <v>1829</v>
      </c>
      <c r="C2227" s="11" t="s">
        <v>1878</v>
      </c>
      <c r="D2227" s="11">
        <v>20.29</v>
      </c>
      <c r="E2227" s="7">
        <f>VLOOKUP(A2227, Sheet2!$A$2:$K$8265, 11)</f>
        <v>108.9847</v>
      </c>
      <c r="F2227" s="7">
        <f t="shared" si="25"/>
        <v>2.5362499999999999</v>
      </c>
      <c r="G2227" s="8">
        <v>200000</v>
      </c>
      <c r="H2227" s="9">
        <f t="shared" si="26"/>
        <v>4200000</v>
      </c>
      <c r="I2227" s="10"/>
    </row>
    <row r="2228" spans="1:9" ht="14.25" customHeight="1">
      <c r="A2228" s="6" t="str">
        <f t="shared" si="24"/>
        <v>Cilacap 1 - Kesugihan_MAOS KIDUL</v>
      </c>
      <c r="B2228" s="11" t="s">
        <v>1829</v>
      </c>
      <c r="C2228" s="11" t="s">
        <v>1879</v>
      </c>
      <c r="D2228" s="11">
        <v>20.29</v>
      </c>
      <c r="E2228" s="7">
        <f>VLOOKUP(A2228, Sheet2!$A$2:$K$8265, 11)</f>
        <v>108.9847</v>
      </c>
      <c r="F2228" s="7">
        <f t="shared" si="25"/>
        <v>2.5362499999999999</v>
      </c>
      <c r="G2228" s="8">
        <v>200000</v>
      </c>
      <c r="H2228" s="9">
        <f t="shared" si="26"/>
        <v>4200000</v>
      </c>
      <c r="I2228" s="10"/>
    </row>
    <row r="2229" spans="1:9" ht="14.25" customHeight="1">
      <c r="A2229" s="6" t="str">
        <f t="shared" si="24"/>
        <v>Cilacap 1 - Kesugihan_MAOS LOR</v>
      </c>
      <c r="B2229" s="11" t="s">
        <v>1829</v>
      </c>
      <c r="C2229" s="11" t="s">
        <v>1880</v>
      </c>
      <c r="D2229" s="11">
        <v>20.29</v>
      </c>
      <c r="E2229" s="7">
        <f>VLOOKUP(A2229, Sheet2!$A$2:$K$8265, 11)</f>
        <v>108.9847</v>
      </c>
      <c r="F2229" s="7">
        <f t="shared" si="25"/>
        <v>2.5362499999999999</v>
      </c>
      <c r="G2229" s="8">
        <v>200000</v>
      </c>
      <c r="H2229" s="9">
        <f t="shared" si="26"/>
        <v>4200000</v>
      </c>
      <c r="I2229" s="10"/>
    </row>
    <row r="2230" spans="1:9" ht="14.25" customHeight="1">
      <c r="A2230" s="6" t="str">
        <f t="shared" si="24"/>
        <v>Cilacap 1 - Kesugihan_MENGANTI</v>
      </c>
      <c r="B2230" s="11" t="s">
        <v>1829</v>
      </c>
      <c r="C2230" s="11" t="s">
        <v>1881</v>
      </c>
      <c r="D2230" s="11">
        <v>20.29</v>
      </c>
      <c r="E2230" s="7">
        <f>VLOOKUP(A2230, Sheet2!$A$2:$K$8265, 11)</f>
        <v>108.9847</v>
      </c>
      <c r="F2230" s="7">
        <f t="shared" si="25"/>
        <v>2.5362499999999999</v>
      </c>
      <c r="G2230" s="8">
        <v>200000</v>
      </c>
      <c r="H2230" s="9">
        <f t="shared" si="26"/>
        <v>4200000</v>
      </c>
      <c r="I2230" s="10"/>
    </row>
    <row r="2231" spans="1:9" ht="14.25" customHeight="1">
      <c r="A2231" s="6" t="str">
        <f t="shared" si="24"/>
        <v>Cilacap 1 - Kesugihan_MERGAWATI</v>
      </c>
      <c r="B2231" s="11" t="s">
        <v>1829</v>
      </c>
      <c r="C2231" s="11" t="s">
        <v>1882</v>
      </c>
      <c r="D2231" s="11">
        <v>20.29</v>
      </c>
      <c r="E2231" s="7">
        <f>VLOOKUP(A2231, Sheet2!$A$2:$K$8265, 11)</f>
        <v>108.9847</v>
      </c>
      <c r="F2231" s="7">
        <f t="shared" si="25"/>
        <v>2.5362499999999999</v>
      </c>
      <c r="G2231" s="8">
        <v>200000</v>
      </c>
      <c r="H2231" s="9">
        <f t="shared" si="26"/>
        <v>4200000</v>
      </c>
      <c r="I2231" s="10"/>
    </row>
    <row r="2232" spans="1:9" ht="14.25" customHeight="1">
      <c r="A2232" s="6" t="str">
        <f t="shared" si="24"/>
        <v>Cilacap 1 - Kesugihan_MERNEK</v>
      </c>
      <c r="B2232" s="11" t="s">
        <v>1829</v>
      </c>
      <c r="C2232" s="11" t="s">
        <v>1883</v>
      </c>
      <c r="D2232" s="11">
        <v>20.29</v>
      </c>
      <c r="E2232" s="7">
        <f>VLOOKUP(A2232, Sheet2!$A$2:$K$8265, 11)</f>
        <v>108.9847</v>
      </c>
      <c r="F2232" s="7">
        <f t="shared" si="25"/>
        <v>2.5362499999999999</v>
      </c>
      <c r="G2232" s="8">
        <v>200000</v>
      </c>
      <c r="H2232" s="9">
        <f t="shared" si="26"/>
        <v>4200000</v>
      </c>
      <c r="I2232" s="10"/>
    </row>
    <row r="2233" spans="1:9" ht="14.25" customHeight="1">
      <c r="A2233" s="6" t="str">
        <f t="shared" si="24"/>
        <v>Cilacap 1 - Kesugihan_MERTASINGA</v>
      </c>
      <c r="B2233" s="11" t="s">
        <v>1829</v>
      </c>
      <c r="C2233" s="11" t="s">
        <v>1884</v>
      </c>
      <c r="D2233" s="11">
        <v>20.29</v>
      </c>
      <c r="E2233" s="7">
        <f>VLOOKUP(A2233, Sheet2!$A$2:$K$8265, 11)</f>
        <v>108.9847</v>
      </c>
      <c r="F2233" s="7">
        <f t="shared" si="25"/>
        <v>2.5362499999999999</v>
      </c>
      <c r="G2233" s="8">
        <v>200000</v>
      </c>
      <c r="H2233" s="9">
        <f t="shared" si="26"/>
        <v>4200000</v>
      </c>
      <c r="I2233" s="10"/>
    </row>
    <row r="2234" spans="1:9" ht="14.25" customHeight="1">
      <c r="A2234" s="6" t="str">
        <f t="shared" si="24"/>
        <v>Cilacap 1 - Kesugihan_MUJUR</v>
      </c>
      <c r="B2234" s="11" t="s">
        <v>1829</v>
      </c>
      <c r="C2234" s="11" t="s">
        <v>1885</v>
      </c>
      <c r="D2234" s="11">
        <v>20.29</v>
      </c>
      <c r="E2234" s="7">
        <f>VLOOKUP(A2234, Sheet2!$A$2:$K$8265, 11)</f>
        <v>108.9847</v>
      </c>
      <c r="F2234" s="7">
        <f t="shared" si="25"/>
        <v>2.5362499999999999</v>
      </c>
      <c r="G2234" s="8">
        <v>200000</v>
      </c>
      <c r="H2234" s="9">
        <f t="shared" si="26"/>
        <v>4200000</v>
      </c>
      <c r="I2234" s="10"/>
    </row>
    <row r="2235" spans="1:9" ht="14.25" customHeight="1">
      <c r="A2235" s="6" t="str">
        <f t="shared" si="24"/>
        <v>Cilacap 1 - Kesugihan_MUJUR LOR</v>
      </c>
      <c r="B2235" s="11" t="s">
        <v>1829</v>
      </c>
      <c r="C2235" s="11" t="s">
        <v>1886</v>
      </c>
      <c r="D2235" s="11">
        <v>20.29</v>
      </c>
      <c r="E2235" s="7">
        <f>VLOOKUP(A2235, Sheet2!$A$2:$K$8265, 11)</f>
        <v>108.9847</v>
      </c>
      <c r="F2235" s="7">
        <f t="shared" si="25"/>
        <v>2.5362499999999999</v>
      </c>
      <c r="G2235" s="8">
        <v>200000</v>
      </c>
      <c r="H2235" s="9">
        <f t="shared" si="26"/>
        <v>4200000</v>
      </c>
      <c r="I2235" s="10"/>
    </row>
    <row r="2236" spans="1:9" ht="14.25" customHeight="1">
      <c r="A2236" s="6" t="str">
        <f t="shared" si="24"/>
        <v>Cilacap 1 - Kesugihan_NUSAJATI</v>
      </c>
      <c r="B2236" s="11" t="s">
        <v>1829</v>
      </c>
      <c r="C2236" s="11" t="s">
        <v>1887</v>
      </c>
      <c r="D2236" s="11">
        <v>20.29</v>
      </c>
      <c r="E2236" s="7">
        <f>VLOOKUP(A2236, Sheet2!$A$2:$K$8265, 11)</f>
        <v>108.9847</v>
      </c>
      <c r="F2236" s="7">
        <f t="shared" si="25"/>
        <v>2.5362499999999999</v>
      </c>
      <c r="G2236" s="8">
        <v>200000</v>
      </c>
      <c r="H2236" s="9">
        <f t="shared" si="26"/>
        <v>4200000</v>
      </c>
      <c r="I2236" s="10"/>
    </row>
    <row r="2237" spans="1:9" ht="14.25" customHeight="1">
      <c r="A2237" s="6" t="str">
        <f t="shared" si="24"/>
        <v>Cilacap 1 - Kesugihan_PABERASAN</v>
      </c>
      <c r="B2237" s="11" t="s">
        <v>1829</v>
      </c>
      <c r="C2237" s="11" t="s">
        <v>1888</v>
      </c>
      <c r="D2237" s="11">
        <v>20.29</v>
      </c>
      <c r="E2237" s="7">
        <f>VLOOKUP(A2237, Sheet2!$A$2:$K$8265, 11)</f>
        <v>108.9847</v>
      </c>
      <c r="F2237" s="7">
        <f t="shared" si="25"/>
        <v>2.5362499999999999</v>
      </c>
      <c r="G2237" s="8">
        <v>200000</v>
      </c>
      <c r="H2237" s="9">
        <f t="shared" si="26"/>
        <v>4200000</v>
      </c>
      <c r="I2237" s="10"/>
    </row>
    <row r="2238" spans="1:9" ht="14.25" customHeight="1">
      <c r="A2238" s="6" t="str">
        <f t="shared" si="24"/>
        <v>Cilacap 1 - Kesugihan_PAGERALANG</v>
      </c>
      <c r="B2238" s="11" t="s">
        <v>1829</v>
      </c>
      <c r="C2238" s="11" t="s">
        <v>1889</v>
      </c>
      <c r="D2238" s="11">
        <v>9.3800000000000008</v>
      </c>
      <c r="E2238" s="7">
        <f>VLOOKUP(A2238, Sheet2!$A$2:$K$8265, 11)</f>
        <v>108.9847</v>
      </c>
      <c r="F2238" s="7">
        <f t="shared" si="25"/>
        <v>1.1725000000000001</v>
      </c>
      <c r="G2238" s="8">
        <v>200000</v>
      </c>
      <c r="H2238" s="9">
        <f t="shared" si="26"/>
        <v>2000000</v>
      </c>
      <c r="I2238" s="10"/>
    </row>
    <row r="2239" spans="1:9" ht="14.25" customHeight="1">
      <c r="A2239" s="6" t="str">
        <f t="shared" si="24"/>
        <v>Cilacap 1 - Kesugihan_PAGUBUGAN KULON</v>
      </c>
      <c r="B2239" s="11" t="s">
        <v>1829</v>
      </c>
      <c r="C2239" s="11" t="s">
        <v>1890</v>
      </c>
      <c r="D2239" s="11">
        <v>20.29</v>
      </c>
      <c r="E2239" s="7">
        <f>VLOOKUP(A2239, Sheet2!$A$2:$K$8265, 11)</f>
        <v>108.9847</v>
      </c>
      <c r="F2239" s="7">
        <f t="shared" si="25"/>
        <v>2.5362499999999999</v>
      </c>
      <c r="G2239" s="8">
        <v>200000</v>
      </c>
      <c r="H2239" s="9">
        <f t="shared" si="26"/>
        <v>4200000</v>
      </c>
      <c r="I2239" s="10"/>
    </row>
    <row r="2240" spans="1:9" ht="14.25" customHeight="1">
      <c r="A2240" s="6" t="str">
        <f t="shared" si="24"/>
        <v>Cilacap 1 - Kesugihan_PAKETINGAN</v>
      </c>
      <c r="B2240" s="11" t="s">
        <v>1829</v>
      </c>
      <c r="C2240" s="11" t="s">
        <v>1891</v>
      </c>
      <c r="D2240" s="11">
        <v>20.29</v>
      </c>
      <c r="E2240" s="7">
        <f>VLOOKUP(A2240, Sheet2!$A$2:$K$8265, 11)</f>
        <v>108.9847</v>
      </c>
      <c r="F2240" s="7">
        <f t="shared" si="25"/>
        <v>2.5362499999999999</v>
      </c>
      <c r="G2240" s="8">
        <v>200000</v>
      </c>
      <c r="H2240" s="9">
        <f t="shared" si="26"/>
        <v>4200000</v>
      </c>
      <c r="I2240" s="10"/>
    </row>
    <row r="2241" spans="1:9" ht="14.25" customHeight="1">
      <c r="A2241" s="6" t="str">
        <f t="shared" si="24"/>
        <v>Cilacap 1 - Kesugihan_PANISIHAN</v>
      </c>
      <c r="B2241" s="11" t="s">
        <v>1829</v>
      </c>
      <c r="C2241" s="11" t="s">
        <v>1892</v>
      </c>
      <c r="D2241" s="11">
        <v>20.29</v>
      </c>
      <c r="E2241" s="7">
        <f>VLOOKUP(A2241, Sheet2!$A$2:$K$8265, 11)</f>
        <v>108.9847</v>
      </c>
      <c r="F2241" s="7">
        <f t="shared" si="25"/>
        <v>2.5362499999999999</v>
      </c>
      <c r="G2241" s="8">
        <v>200000</v>
      </c>
      <c r="H2241" s="9">
        <f t="shared" si="26"/>
        <v>4200000</v>
      </c>
      <c r="I2241" s="10"/>
    </row>
    <row r="2242" spans="1:9" ht="14.25" customHeight="1">
      <c r="A2242" s="6" t="str">
        <f t="shared" si="24"/>
        <v>Cilacap 1 - Kesugihan_PEDASONG</v>
      </c>
      <c r="B2242" s="11" t="s">
        <v>1829</v>
      </c>
      <c r="C2242" s="11" t="s">
        <v>1893</v>
      </c>
      <c r="D2242" s="11">
        <v>20.29</v>
      </c>
      <c r="E2242" s="7">
        <f>VLOOKUP(A2242, Sheet2!$A$2:$K$8265, 11)</f>
        <v>108.9847</v>
      </c>
      <c r="F2242" s="7">
        <f t="shared" si="25"/>
        <v>2.5362499999999999</v>
      </c>
      <c r="G2242" s="8">
        <v>200000</v>
      </c>
      <c r="H2242" s="9">
        <f t="shared" si="26"/>
        <v>4200000</v>
      </c>
      <c r="I2242" s="10"/>
    </row>
    <row r="2243" spans="1:9" ht="14.25" customHeight="1">
      <c r="A2243" s="6" t="str">
        <f t="shared" si="24"/>
        <v>Cilacap 1 - Kesugihan_PEKUNCEN</v>
      </c>
      <c r="B2243" s="11" t="s">
        <v>1829</v>
      </c>
      <c r="C2243" s="11" t="s">
        <v>459</v>
      </c>
      <c r="D2243" s="11">
        <v>20.29</v>
      </c>
      <c r="E2243" s="7">
        <f>VLOOKUP(A2243, Sheet2!$A$2:$K$8265, 11)</f>
        <v>108.9847</v>
      </c>
      <c r="F2243" s="7">
        <f t="shared" si="25"/>
        <v>2.5362499999999999</v>
      </c>
      <c r="G2243" s="8">
        <v>200000</v>
      </c>
      <c r="H2243" s="9">
        <f t="shared" si="26"/>
        <v>4200000</v>
      </c>
      <c r="I2243" s="10"/>
    </row>
    <row r="2244" spans="1:9" ht="14.25" customHeight="1">
      <c r="A2244" s="6" t="str">
        <f t="shared" si="24"/>
        <v>Cilacap 1 - Kesugihan_PEKUNCEN</v>
      </c>
      <c r="B2244" s="11" t="s">
        <v>1829</v>
      </c>
      <c r="C2244" s="11" t="s">
        <v>459</v>
      </c>
      <c r="D2244" s="11">
        <v>9.3800000000000008</v>
      </c>
      <c r="E2244" s="7">
        <f>VLOOKUP(A2244, Sheet2!$A$2:$K$8265, 11)</f>
        <v>108.9847</v>
      </c>
      <c r="F2244" s="7">
        <f t="shared" si="25"/>
        <v>1.1725000000000001</v>
      </c>
      <c r="G2244" s="8">
        <v>200000</v>
      </c>
      <c r="H2244" s="9">
        <f t="shared" si="26"/>
        <v>2000000</v>
      </c>
      <c r="I2244" s="10"/>
    </row>
    <row r="2245" spans="1:9" ht="14.25" customHeight="1">
      <c r="A2245" s="6" t="str">
        <f t="shared" si="24"/>
        <v>Cilacap 1 - Kesugihan_PENGGALANG</v>
      </c>
      <c r="B2245" s="11" t="s">
        <v>1829</v>
      </c>
      <c r="C2245" s="11" t="s">
        <v>1894</v>
      </c>
      <c r="D2245" s="11">
        <v>20.29</v>
      </c>
      <c r="E2245" s="7">
        <f>VLOOKUP(A2245, Sheet2!$A$2:$K$8265, 11)</f>
        <v>108.9847</v>
      </c>
      <c r="F2245" s="7">
        <f t="shared" si="25"/>
        <v>2.5362499999999999</v>
      </c>
      <c r="G2245" s="8">
        <v>200000</v>
      </c>
      <c r="H2245" s="9">
        <f t="shared" si="26"/>
        <v>4200000</v>
      </c>
      <c r="I2245" s="10"/>
    </row>
    <row r="2246" spans="1:9" ht="14.25" customHeight="1">
      <c r="A2246" s="6" t="str">
        <f t="shared" si="24"/>
        <v>Cilacap 1 - Kesugihan_PESANGGRAHAN</v>
      </c>
      <c r="B2246" s="11" t="s">
        <v>1829</v>
      </c>
      <c r="C2246" s="11" t="s">
        <v>1895</v>
      </c>
      <c r="D2246" s="11">
        <v>20.29</v>
      </c>
      <c r="E2246" s="7">
        <f>VLOOKUP(A2246, Sheet2!$A$2:$K$8265, 11)</f>
        <v>109.1144</v>
      </c>
      <c r="F2246" s="7">
        <f t="shared" si="25"/>
        <v>2.5362499999999999</v>
      </c>
      <c r="G2246" s="8">
        <v>200000</v>
      </c>
      <c r="H2246" s="9">
        <f t="shared" si="26"/>
        <v>4200000</v>
      </c>
      <c r="I2246" s="10"/>
    </row>
    <row r="2247" spans="1:9" ht="14.25" customHeight="1">
      <c r="A2247" s="6" t="str">
        <f t="shared" si="24"/>
        <v>Cilacap 1 - Kesugihan_PESANGGRAHAN</v>
      </c>
      <c r="B2247" s="11" t="s">
        <v>1829</v>
      </c>
      <c r="C2247" s="11" t="s">
        <v>1895</v>
      </c>
      <c r="D2247" s="11">
        <v>20.29</v>
      </c>
      <c r="E2247" s="7">
        <f>VLOOKUP(A2247, Sheet2!$A$2:$K$8265, 11)</f>
        <v>109.1144</v>
      </c>
      <c r="F2247" s="7">
        <f t="shared" si="25"/>
        <v>2.5362499999999999</v>
      </c>
      <c r="G2247" s="8">
        <v>200000</v>
      </c>
      <c r="H2247" s="9">
        <f t="shared" si="26"/>
        <v>4200000</v>
      </c>
      <c r="I2247" s="10"/>
    </row>
    <row r="2248" spans="1:9" ht="14.25" customHeight="1">
      <c r="A2248" s="6" t="str">
        <f t="shared" si="24"/>
        <v>Cilacap 1 - Kesugihan_PLANJAN</v>
      </c>
      <c r="B2248" s="11" t="s">
        <v>1829</v>
      </c>
      <c r="C2248" s="11" t="s">
        <v>1896</v>
      </c>
      <c r="D2248" s="11">
        <v>20.29</v>
      </c>
      <c r="E2248" s="7">
        <f>VLOOKUP(A2248, Sheet2!$A$2:$K$8265, 11)</f>
        <v>111.0005</v>
      </c>
      <c r="F2248" s="7">
        <f t="shared" si="25"/>
        <v>2.5362499999999999</v>
      </c>
      <c r="G2248" s="8">
        <v>200000</v>
      </c>
      <c r="H2248" s="9">
        <f t="shared" si="26"/>
        <v>4200000</v>
      </c>
      <c r="I2248" s="10"/>
    </row>
    <row r="2249" spans="1:9" ht="14.25" customHeight="1">
      <c r="A2249" s="6" t="str">
        <f t="shared" si="24"/>
        <v>Cilacap 1 - Kesugihan_PUCUNG KIDUL</v>
      </c>
      <c r="B2249" s="11" t="s">
        <v>1829</v>
      </c>
      <c r="C2249" s="11" t="s">
        <v>1897</v>
      </c>
      <c r="D2249" s="11">
        <v>20.29</v>
      </c>
      <c r="E2249" s="7">
        <f>VLOOKUP(A2249, Sheet2!$A$2:$K$8265, 11)</f>
        <v>111.0005</v>
      </c>
      <c r="F2249" s="7">
        <f t="shared" si="25"/>
        <v>2.5362499999999999</v>
      </c>
      <c r="G2249" s="8">
        <v>200000</v>
      </c>
      <c r="H2249" s="9">
        <f t="shared" si="26"/>
        <v>4200000</v>
      </c>
      <c r="I2249" s="10"/>
    </row>
    <row r="2250" spans="1:9" ht="14.25" customHeight="1">
      <c r="A2250" s="6" t="str">
        <f t="shared" si="24"/>
        <v>Cilacap 1 - Kesugihan_PUCUNG LOR</v>
      </c>
      <c r="B2250" s="11" t="s">
        <v>1829</v>
      </c>
      <c r="C2250" s="11" t="s">
        <v>1898</v>
      </c>
      <c r="D2250" s="11">
        <v>20.29</v>
      </c>
      <c r="E2250" s="7">
        <f>VLOOKUP(A2250, Sheet2!$A$2:$K$8265, 11)</f>
        <v>111.0005</v>
      </c>
      <c r="F2250" s="7">
        <f t="shared" si="25"/>
        <v>2.5362499999999999</v>
      </c>
      <c r="G2250" s="8">
        <v>200000</v>
      </c>
      <c r="H2250" s="9">
        <f t="shared" si="26"/>
        <v>4200000</v>
      </c>
      <c r="I2250" s="10"/>
    </row>
    <row r="2251" spans="1:9" ht="14.25" customHeight="1">
      <c r="A2251" s="6" t="str">
        <f t="shared" si="24"/>
        <v>Cilacap 1 - Kesugihan_RANDEGAN</v>
      </c>
      <c r="B2251" s="11" t="s">
        <v>1829</v>
      </c>
      <c r="C2251" s="11" t="s">
        <v>46</v>
      </c>
      <c r="D2251" s="11">
        <v>9.3800000000000008</v>
      </c>
      <c r="E2251" s="7">
        <f>VLOOKUP(A2251, Sheet2!$A$2:$K$8265, 11)</f>
        <v>111.0005</v>
      </c>
      <c r="F2251" s="7">
        <f t="shared" si="25"/>
        <v>1.1725000000000001</v>
      </c>
      <c r="G2251" s="8">
        <v>200000</v>
      </c>
      <c r="H2251" s="9">
        <f t="shared" si="26"/>
        <v>2000000</v>
      </c>
      <c r="I2251" s="10"/>
    </row>
    <row r="2252" spans="1:9" ht="14.25" customHeight="1">
      <c r="A2252" s="6" t="str">
        <f t="shared" si="24"/>
        <v>Cilacap 1 - Kesugihan_RAWALO</v>
      </c>
      <c r="B2252" s="11" t="s">
        <v>1829</v>
      </c>
      <c r="C2252" s="11" t="s">
        <v>1899</v>
      </c>
      <c r="D2252" s="11">
        <v>9.3800000000000008</v>
      </c>
      <c r="E2252" s="7">
        <f>VLOOKUP(A2252, Sheet2!$A$2:$K$8265, 11)</f>
        <v>111.0005</v>
      </c>
      <c r="F2252" s="7">
        <f t="shared" si="25"/>
        <v>1.1725000000000001</v>
      </c>
      <c r="G2252" s="8">
        <v>200000</v>
      </c>
      <c r="H2252" s="9">
        <f t="shared" si="26"/>
        <v>2000000</v>
      </c>
      <c r="I2252" s="10"/>
    </row>
    <row r="2253" spans="1:9" ht="14.25" customHeight="1">
      <c r="A2253" s="6" t="str">
        <f t="shared" si="24"/>
        <v>Cilacap 1 - Kesugihan_SAMPANG</v>
      </c>
      <c r="B2253" s="11" t="s">
        <v>1829</v>
      </c>
      <c r="C2253" s="11" t="s">
        <v>1900</v>
      </c>
      <c r="D2253" s="11">
        <v>20.29</v>
      </c>
      <c r="E2253" s="7">
        <f>VLOOKUP(A2253, Sheet2!$A$2:$K$8265, 11)</f>
        <v>111.0005</v>
      </c>
      <c r="F2253" s="7">
        <f t="shared" si="25"/>
        <v>2.5362499999999999</v>
      </c>
      <c r="G2253" s="8">
        <v>200000</v>
      </c>
      <c r="H2253" s="9">
        <f t="shared" si="26"/>
        <v>4200000</v>
      </c>
      <c r="I2253" s="10"/>
    </row>
    <row r="2254" spans="1:9" ht="14.25" customHeight="1">
      <c r="A2254" s="6" t="str">
        <f t="shared" si="24"/>
        <v>Cilacap 1 - Kesugihan_SAWANGAN</v>
      </c>
      <c r="B2254" s="11" t="s">
        <v>1829</v>
      </c>
      <c r="C2254" s="11" t="s">
        <v>52</v>
      </c>
      <c r="D2254" s="11">
        <v>9.3800000000000008</v>
      </c>
      <c r="E2254" s="7">
        <f>VLOOKUP(A2254, Sheet2!$A$2:$K$8265, 11)</f>
        <v>111.0005</v>
      </c>
      <c r="F2254" s="7">
        <f t="shared" si="25"/>
        <v>1.1725000000000001</v>
      </c>
      <c r="G2254" s="8">
        <v>200000</v>
      </c>
      <c r="H2254" s="9">
        <f t="shared" si="26"/>
        <v>2000000</v>
      </c>
      <c r="I2254" s="10"/>
    </row>
    <row r="2255" spans="1:9" ht="14.25" customHeight="1">
      <c r="A2255" s="6" t="str">
        <f t="shared" si="24"/>
        <v>Cilacap 1 - Kesugihan_SIDAMULYA</v>
      </c>
      <c r="B2255" s="11" t="s">
        <v>1829</v>
      </c>
      <c r="C2255" s="11" t="s">
        <v>1646</v>
      </c>
      <c r="D2255" s="11">
        <v>9.3800000000000008</v>
      </c>
      <c r="E2255" s="7">
        <f>VLOOKUP(A2255, Sheet2!$A$2:$K$8265, 11)</f>
        <v>111.0005</v>
      </c>
      <c r="F2255" s="7">
        <f t="shared" si="25"/>
        <v>1.1725000000000001</v>
      </c>
      <c r="G2255" s="8">
        <v>200000</v>
      </c>
      <c r="H2255" s="9">
        <f t="shared" si="26"/>
        <v>2000000</v>
      </c>
      <c r="I2255" s="10"/>
    </row>
    <row r="2256" spans="1:9" ht="14.25" customHeight="1">
      <c r="A2256" s="6" t="str">
        <f t="shared" si="24"/>
        <v>Cilacap 1 - Kesugihan_SIDASARI</v>
      </c>
      <c r="B2256" s="11" t="s">
        <v>1829</v>
      </c>
      <c r="C2256" s="11" t="s">
        <v>1901</v>
      </c>
      <c r="D2256" s="11">
        <v>20.29</v>
      </c>
      <c r="E2256" s="7">
        <f>VLOOKUP(A2256, Sheet2!$A$2:$K$8265, 11)</f>
        <v>111.0005</v>
      </c>
      <c r="F2256" s="7">
        <f t="shared" si="25"/>
        <v>2.5362499999999999</v>
      </c>
      <c r="G2256" s="8">
        <v>200000</v>
      </c>
      <c r="H2256" s="9">
        <f t="shared" si="26"/>
        <v>4200000</v>
      </c>
      <c r="I2256" s="10"/>
    </row>
    <row r="2257" spans="1:9" ht="14.25" customHeight="1">
      <c r="A2257" s="6" t="str">
        <f t="shared" si="24"/>
        <v>Cilacap 1 - Kesugihan_SIDAURIP</v>
      </c>
      <c r="B2257" s="11" t="s">
        <v>1829</v>
      </c>
      <c r="C2257" s="11" t="s">
        <v>1902</v>
      </c>
      <c r="D2257" s="11">
        <v>20.29</v>
      </c>
      <c r="E2257" s="7">
        <f>VLOOKUP(A2257, Sheet2!$A$2:$K$8265, 11)</f>
        <v>111.0005</v>
      </c>
      <c r="F2257" s="7">
        <f t="shared" si="25"/>
        <v>2.5362499999999999</v>
      </c>
      <c r="G2257" s="8">
        <v>200000</v>
      </c>
      <c r="H2257" s="9">
        <f t="shared" si="26"/>
        <v>4200000</v>
      </c>
      <c r="I2257" s="10"/>
    </row>
    <row r="2258" spans="1:9" ht="14.25" customHeight="1">
      <c r="A2258" s="6" t="str">
        <f t="shared" si="24"/>
        <v>Cilacap 1 - Kesugihan_SIDAYU</v>
      </c>
      <c r="B2258" s="11" t="s">
        <v>1829</v>
      </c>
      <c r="C2258" s="11" t="s">
        <v>219</v>
      </c>
      <c r="D2258" s="11">
        <v>20.29</v>
      </c>
      <c r="E2258" s="7">
        <f>VLOOKUP(A2258, Sheet2!$A$2:$K$8265, 11)</f>
        <v>111.0005</v>
      </c>
      <c r="F2258" s="7">
        <f t="shared" si="25"/>
        <v>2.5362499999999999</v>
      </c>
      <c r="G2258" s="8">
        <v>200000</v>
      </c>
      <c r="H2258" s="9">
        <f t="shared" si="26"/>
        <v>4200000</v>
      </c>
      <c r="I2258" s="10"/>
    </row>
    <row r="2259" spans="1:9" ht="14.25" customHeight="1">
      <c r="A2259" s="6" t="str">
        <f t="shared" si="24"/>
        <v>Cilacap 1 - Kesugihan_SIKAMPUH</v>
      </c>
      <c r="B2259" s="11" t="s">
        <v>1829</v>
      </c>
      <c r="C2259" s="11" t="s">
        <v>1903</v>
      </c>
      <c r="D2259" s="11">
        <v>20.29</v>
      </c>
      <c r="E2259" s="7">
        <f>VLOOKUP(A2259, Sheet2!$A$2:$K$8265, 11)</f>
        <v>111.0005</v>
      </c>
      <c r="F2259" s="7">
        <f t="shared" si="25"/>
        <v>2.5362499999999999</v>
      </c>
      <c r="G2259" s="8">
        <v>200000</v>
      </c>
      <c r="H2259" s="9">
        <f t="shared" si="26"/>
        <v>4200000</v>
      </c>
      <c r="I2259" s="10"/>
    </row>
    <row r="2260" spans="1:9" ht="14.25" customHeight="1">
      <c r="A2260" s="6" t="str">
        <f t="shared" si="24"/>
        <v>Cilacap 1 - Kesugihan_SIRAU</v>
      </c>
      <c r="B2260" s="11" t="s">
        <v>1829</v>
      </c>
      <c r="C2260" s="11" t="s">
        <v>1904</v>
      </c>
      <c r="D2260" s="11">
        <v>9.3800000000000008</v>
      </c>
      <c r="E2260" s="7">
        <f>VLOOKUP(A2260, Sheet2!$A$2:$K$8265, 11)</f>
        <v>111.0005</v>
      </c>
      <c r="F2260" s="7">
        <f t="shared" si="25"/>
        <v>1.1725000000000001</v>
      </c>
      <c r="G2260" s="8">
        <v>200000</v>
      </c>
      <c r="H2260" s="9">
        <f t="shared" si="26"/>
        <v>2000000</v>
      </c>
      <c r="I2260" s="10"/>
    </row>
    <row r="2261" spans="1:9" ht="14.25" customHeight="1">
      <c r="A2261" s="6" t="str">
        <f t="shared" si="24"/>
        <v>Cilacap 1 - Kesugihan_SLARANG</v>
      </c>
      <c r="B2261" s="11" t="s">
        <v>1829</v>
      </c>
      <c r="C2261" s="11" t="s">
        <v>1905</v>
      </c>
      <c r="D2261" s="11">
        <v>20.29</v>
      </c>
      <c r="E2261" s="7">
        <f>VLOOKUP(A2261, Sheet2!$A$2:$K$8265, 11)</f>
        <v>111.0005</v>
      </c>
      <c r="F2261" s="7">
        <f t="shared" si="25"/>
        <v>2.5362499999999999</v>
      </c>
      <c r="G2261" s="8">
        <v>200000</v>
      </c>
      <c r="H2261" s="9">
        <f t="shared" si="26"/>
        <v>4200000</v>
      </c>
      <c r="I2261" s="10"/>
    </row>
    <row r="2262" spans="1:9" ht="14.25" customHeight="1">
      <c r="A2262" s="6" t="str">
        <f t="shared" si="24"/>
        <v>Cilacap 1 - Kesugihan_SUMINGKIR</v>
      </c>
      <c r="B2262" s="11" t="s">
        <v>1829</v>
      </c>
      <c r="C2262" s="11" t="s">
        <v>1906</v>
      </c>
      <c r="D2262" s="11">
        <v>20.29</v>
      </c>
      <c r="E2262" s="7">
        <f>VLOOKUP(A2262, Sheet2!$A$2:$K$8265, 11)</f>
        <v>111.0005</v>
      </c>
      <c r="F2262" s="7">
        <f t="shared" si="25"/>
        <v>2.5362499999999999</v>
      </c>
      <c r="G2262" s="8">
        <v>200000</v>
      </c>
      <c r="H2262" s="9">
        <f t="shared" si="26"/>
        <v>4200000</v>
      </c>
      <c r="I2262" s="10"/>
    </row>
    <row r="2263" spans="1:9" ht="14.25" customHeight="1">
      <c r="A2263" s="6" t="str">
        <f t="shared" si="24"/>
        <v>Cilacap 1 - Kesugihan_TRITIH LOR</v>
      </c>
      <c r="B2263" s="11" t="s">
        <v>1829</v>
      </c>
      <c r="C2263" s="11" t="s">
        <v>1907</v>
      </c>
      <c r="D2263" s="11">
        <v>20.29</v>
      </c>
      <c r="E2263" s="7">
        <f>VLOOKUP(A2263, Sheet2!$A$2:$K$8265, 11)</f>
        <v>111.0005</v>
      </c>
      <c r="F2263" s="7">
        <f t="shared" si="25"/>
        <v>2.5362499999999999</v>
      </c>
      <c r="G2263" s="8">
        <v>200000</v>
      </c>
      <c r="H2263" s="9">
        <f t="shared" si="26"/>
        <v>4200000</v>
      </c>
      <c r="I2263" s="10"/>
    </row>
    <row r="2264" spans="1:9" ht="14.25" customHeight="1">
      <c r="A2264" s="6" t="str">
        <f t="shared" si="24"/>
        <v>Cilacap 1 - Kesugihan_TRITIH WETAN</v>
      </c>
      <c r="B2264" s="11" t="s">
        <v>1829</v>
      </c>
      <c r="C2264" s="11" t="s">
        <v>1908</v>
      </c>
      <c r="D2264" s="11">
        <v>20.29</v>
      </c>
      <c r="E2264" s="7">
        <f>VLOOKUP(A2264, Sheet2!$A$2:$K$8265, 11)</f>
        <v>111.0005</v>
      </c>
      <c r="F2264" s="7">
        <f t="shared" si="25"/>
        <v>2.5362499999999999</v>
      </c>
      <c r="G2264" s="8">
        <v>200000</v>
      </c>
      <c r="H2264" s="9">
        <f t="shared" si="26"/>
        <v>4200000</v>
      </c>
      <c r="I2264" s="10"/>
    </row>
    <row r="2265" spans="1:9" ht="14.25" customHeight="1">
      <c r="A2265" s="6" t="str">
        <f t="shared" si="24"/>
        <v>Cilacap 1 - Kesugihan_WELAHAN WETAN</v>
      </c>
      <c r="B2265" s="11" t="s">
        <v>1829</v>
      </c>
      <c r="C2265" s="11" t="s">
        <v>1909</v>
      </c>
      <c r="D2265" s="11">
        <v>20.29</v>
      </c>
      <c r="E2265" s="7">
        <f>VLOOKUP(A2265, Sheet2!$A$2:$K$8265, 11)</f>
        <v>111.0005</v>
      </c>
      <c r="F2265" s="7">
        <f t="shared" si="25"/>
        <v>2.5362499999999999</v>
      </c>
      <c r="G2265" s="8">
        <v>200000</v>
      </c>
      <c r="H2265" s="9">
        <f t="shared" si="26"/>
        <v>4200000</v>
      </c>
      <c r="I2265" s="10"/>
    </row>
    <row r="2266" spans="1:9" ht="14.25" customHeight="1">
      <c r="A2266" s="6" t="str">
        <f t="shared" si="24"/>
        <v>Cilacap 1 - Kesugihan_WIDARAPAYUNG WETAN</v>
      </c>
      <c r="B2266" s="11" t="s">
        <v>1829</v>
      </c>
      <c r="C2266" s="11" t="s">
        <v>1910</v>
      </c>
      <c r="D2266" s="11">
        <v>20.29</v>
      </c>
      <c r="E2266" s="7">
        <f>VLOOKUP(A2266, Sheet2!$A$2:$K$8265, 11)</f>
        <v>111.0005</v>
      </c>
      <c r="F2266" s="7">
        <f t="shared" si="25"/>
        <v>2.5362499999999999</v>
      </c>
      <c r="G2266" s="8">
        <v>200000</v>
      </c>
      <c r="H2266" s="9">
        <f t="shared" si="26"/>
        <v>4200000</v>
      </c>
      <c r="I2266" s="10"/>
    </row>
    <row r="2267" spans="1:9" ht="14.25" customHeight="1">
      <c r="A2267" s="6" t="str">
        <f t="shared" si="24"/>
        <v>Cilacap 1 - Kesugihan_WLAHAR</v>
      </c>
      <c r="B2267" s="11" t="s">
        <v>1829</v>
      </c>
      <c r="C2267" s="11" t="s">
        <v>998</v>
      </c>
      <c r="D2267" s="11">
        <v>20.29</v>
      </c>
      <c r="E2267" s="7">
        <f>VLOOKUP(A2267, Sheet2!$A$2:$K$8265, 11)</f>
        <v>111.0005</v>
      </c>
      <c r="F2267" s="7">
        <f t="shared" si="25"/>
        <v>2.5362499999999999</v>
      </c>
      <c r="G2267" s="8">
        <v>200000</v>
      </c>
      <c r="H2267" s="9">
        <f t="shared" si="26"/>
        <v>4200000</v>
      </c>
      <c r="I2267" s="10"/>
    </row>
    <row r="2268" spans="1:9" ht="14.25" customHeight="1">
      <c r="A2268" s="6" t="str">
        <f t="shared" si="24"/>
        <v>Demak 1 - Mranak_BABAT</v>
      </c>
      <c r="B2268" s="11" t="s">
        <v>1911</v>
      </c>
      <c r="C2268" s="11" t="s">
        <v>1912</v>
      </c>
      <c r="D2268" s="11">
        <v>26.27</v>
      </c>
      <c r="E2268" s="7">
        <f>VLOOKUP(A2268, Sheet2!$A$2:$K$8265, 11)</f>
        <v>111.0005</v>
      </c>
      <c r="F2268" s="7">
        <f t="shared" si="25"/>
        <v>3.2837499999999999</v>
      </c>
      <c r="G2268" s="8">
        <v>200000</v>
      </c>
      <c r="H2268" s="9">
        <f t="shared" si="26"/>
        <v>5400000</v>
      </c>
      <c r="I2268" s="10"/>
    </row>
    <row r="2269" spans="1:9" ht="14.25" customHeight="1">
      <c r="A2269" s="6" t="str">
        <f t="shared" si="24"/>
        <v>Demak 1 - Mranak_BALEREJO</v>
      </c>
      <c r="B2269" s="11" t="s">
        <v>1911</v>
      </c>
      <c r="C2269" s="11" t="s">
        <v>1913</v>
      </c>
      <c r="D2269" s="11">
        <v>26.27</v>
      </c>
      <c r="E2269" s="7">
        <f>VLOOKUP(A2269, Sheet2!$A$2:$K$8265, 11)</f>
        <v>111.0005</v>
      </c>
      <c r="F2269" s="7">
        <f t="shared" si="25"/>
        <v>3.2837499999999999</v>
      </c>
      <c r="G2269" s="8">
        <v>200000</v>
      </c>
      <c r="H2269" s="9">
        <f t="shared" si="26"/>
        <v>5400000</v>
      </c>
      <c r="I2269" s="10"/>
    </row>
    <row r="2270" spans="1:9" ht="14.25" customHeight="1">
      <c r="A2270" s="6" t="str">
        <f t="shared" si="24"/>
        <v>Demak 1 - Mranak_BALEROMO</v>
      </c>
      <c r="B2270" s="11" t="s">
        <v>1911</v>
      </c>
      <c r="C2270" s="11" t="s">
        <v>1914</v>
      </c>
      <c r="D2270" s="11">
        <v>26.27</v>
      </c>
      <c r="E2270" s="7">
        <f>VLOOKUP(A2270, Sheet2!$A$2:$K$8265, 11)</f>
        <v>111.0005</v>
      </c>
      <c r="F2270" s="7">
        <f t="shared" si="25"/>
        <v>3.2837499999999999</v>
      </c>
      <c r="G2270" s="8">
        <v>200000</v>
      </c>
      <c r="H2270" s="9">
        <f t="shared" si="26"/>
        <v>5400000</v>
      </c>
      <c r="I2270" s="10"/>
    </row>
    <row r="2271" spans="1:9" ht="14.25" customHeight="1">
      <c r="A2271" s="6" t="str">
        <f t="shared" si="24"/>
        <v>Demak 1 - Mranak_BANGO</v>
      </c>
      <c r="B2271" s="11" t="s">
        <v>1911</v>
      </c>
      <c r="C2271" s="11" t="s">
        <v>1915</v>
      </c>
      <c r="D2271" s="11">
        <v>26.27</v>
      </c>
      <c r="E2271" s="7">
        <f>VLOOKUP(A2271, Sheet2!$A$2:$K$8265, 11)</f>
        <v>111.0005</v>
      </c>
      <c r="F2271" s="7">
        <f t="shared" si="25"/>
        <v>3.2837499999999999</v>
      </c>
      <c r="G2271" s="8">
        <v>200000</v>
      </c>
      <c r="H2271" s="9">
        <f t="shared" si="26"/>
        <v>5400000</v>
      </c>
      <c r="I2271" s="10"/>
    </row>
    <row r="2272" spans="1:9" ht="14.25" customHeight="1">
      <c r="A2272" s="6" t="str">
        <f t="shared" si="24"/>
        <v>Demak 1 - Mranak_BANJARSARI</v>
      </c>
      <c r="B2272" s="11" t="s">
        <v>1911</v>
      </c>
      <c r="C2272" s="11" t="s">
        <v>59</v>
      </c>
      <c r="D2272" s="11">
        <v>26.27</v>
      </c>
      <c r="E2272" s="7">
        <f>VLOOKUP(A2272, Sheet2!$A$2:$K$8265, 11)</f>
        <v>111.0005</v>
      </c>
      <c r="F2272" s="7">
        <f t="shared" si="25"/>
        <v>3.2837499999999999</v>
      </c>
      <c r="G2272" s="8">
        <v>200000</v>
      </c>
      <c r="H2272" s="9">
        <f t="shared" si="26"/>
        <v>5400000</v>
      </c>
      <c r="I2272" s="10"/>
    </row>
    <row r="2273" spans="1:9" ht="14.25" customHeight="1">
      <c r="A2273" s="6" t="str">
        <f t="shared" si="24"/>
        <v>Demak 1 - Mranak_BANTENGMATI</v>
      </c>
      <c r="B2273" s="11" t="s">
        <v>1911</v>
      </c>
      <c r="C2273" s="11" t="s">
        <v>1916</v>
      </c>
      <c r="D2273" s="11">
        <v>26.27</v>
      </c>
      <c r="E2273" s="7">
        <f>VLOOKUP(A2273, Sheet2!$A$2:$K$8265, 11)</f>
        <v>111.0005</v>
      </c>
      <c r="F2273" s="7">
        <f t="shared" si="25"/>
        <v>3.2837499999999999</v>
      </c>
      <c r="G2273" s="8">
        <v>200000</v>
      </c>
      <c r="H2273" s="9">
        <f t="shared" si="26"/>
        <v>5400000</v>
      </c>
      <c r="I2273" s="10"/>
    </row>
    <row r="2274" spans="1:9" ht="14.25" customHeight="1">
      <c r="A2274" s="6" t="str">
        <f t="shared" si="24"/>
        <v>Demak 1 - Mranak_BATURAGUNG</v>
      </c>
      <c r="B2274" s="11" t="s">
        <v>1911</v>
      </c>
      <c r="C2274" s="11" t="s">
        <v>1917</v>
      </c>
      <c r="D2274" s="11">
        <v>53.45</v>
      </c>
      <c r="E2274" s="7">
        <f>VLOOKUP(A2274, Sheet2!$A$2:$K$8265, 11)</f>
        <v>111.0005</v>
      </c>
      <c r="F2274" s="7">
        <f t="shared" si="25"/>
        <v>6.6812500000000004</v>
      </c>
      <c r="G2274" s="8">
        <v>200000</v>
      </c>
      <c r="H2274" s="9">
        <f t="shared" si="26"/>
        <v>10800000</v>
      </c>
      <c r="I2274" s="10"/>
    </row>
    <row r="2275" spans="1:9" ht="14.25" customHeight="1">
      <c r="A2275" s="6" t="str">
        <f t="shared" si="24"/>
        <v>Demak 1 - Mranak_BERAHAN KULON</v>
      </c>
      <c r="B2275" s="11" t="s">
        <v>1911</v>
      </c>
      <c r="C2275" s="11" t="s">
        <v>1918</v>
      </c>
      <c r="D2275" s="11">
        <v>26.27</v>
      </c>
      <c r="E2275" s="7">
        <f>VLOOKUP(A2275, Sheet2!$A$2:$K$8265, 11)</f>
        <v>111.0005</v>
      </c>
      <c r="F2275" s="7">
        <f t="shared" si="25"/>
        <v>3.2837499999999999</v>
      </c>
      <c r="G2275" s="8">
        <v>200000</v>
      </c>
      <c r="H2275" s="9">
        <f t="shared" si="26"/>
        <v>5400000</v>
      </c>
      <c r="I2275" s="10"/>
    </row>
    <row r="2276" spans="1:9" ht="14.25" customHeight="1">
      <c r="A2276" s="6" t="str">
        <f t="shared" si="24"/>
        <v>Demak 1 - Mranak_BETOKAN</v>
      </c>
      <c r="B2276" s="11" t="s">
        <v>1911</v>
      </c>
      <c r="C2276" s="11" t="s">
        <v>1919</v>
      </c>
      <c r="D2276" s="11">
        <v>26.27</v>
      </c>
      <c r="E2276" s="7">
        <f>VLOOKUP(A2276, Sheet2!$A$2:$K$8265, 11)</f>
        <v>111.0005</v>
      </c>
      <c r="F2276" s="7">
        <f t="shared" si="25"/>
        <v>3.2837499999999999</v>
      </c>
      <c r="G2276" s="8">
        <v>200000</v>
      </c>
      <c r="H2276" s="9">
        <f t="shared" si="26"/>
        <v>5400000</v>
      </c>
      <c r="I2276" s="10"/>
    </row>
    <row r="2277" spans="1:9" ht="14.25" customHeight="1">
      <c r="A2277" s="6" t="str">
        <f t="shared" si="24"/>
        <v>Demak 1 - Mranak_BINTORO</v>
      </c>
      <c r="B2277" s="11" t="s">
        <v>1911</v>
      </c>
      <c r="C2277" s="11" t="s">
        <v>1920</v>
      </c>
      <c r="D2277" s="11">
        <v>26.27</v>
      </c>
      <c r="E2277" s="7">
        <f>VLOOKUP(A2277, Sheet2!$A$2:$K$8265, 11)</f>
        <v>111.0005</v>
      </c>
      <c r="F2277" s="7">
        <f t="shared" si="25"/>
        <v>3.2837499999999999</v>
      </c>
      <c r="G2277" s="8">
        <v>200000</v>
      </c>
      <c r="H2277" s="9">
        <f t="shared" si="26"/>
        <v>5400000</v>
      </c>
      <c r="I2277" s="10"/>
    </row>
    <row r="2278" spans="1:9" ht="14.25" customHeight="1">
      <c r="A2278" s="6" t="str">
        <f t="shared" si="24"/>
        <v>Demak 1 - Mranak_BOLO</v>
      </c>
      <c r="B2278" s="11" t="s">
        <v>1911</v>
      </c>
      <c r="C2278" s="11" t="s">
        <v>1389</v>
      </c>
      <c r="D2278" s="11">
        <v>26.27</v>
      </c>
      <c r="E2278" s="7">
        <f>VLOOKUP(A2278, Sheet2!$A$2:$K$8265, 11)</f>
        <v>111.0005</v>
      </c>
      <c r="F2278" s="7">
        <f t="shared" si="25"/>
        <v>3.2837499999999999</v>
      </c>
      <c r="G2278" s="8">
        <v>200000</v>
      </c>
      <c r="H2278" s="9">
        <f t="shared" si="26"/>
        <v>5400000</v>
      </c>
      <c r="I2278" s="10"/>
    </row>
    <row r="2279" spans="1:9" ht="14.25" customHeight="1">
      <c r="A2279" s="6" t="str">
        <f t="shared" si="24"/>
        <v>Demak 1 - Mranak_BONANGREJO</v>
      </c>
      <c r="B2279" s="11" t="s">
        <v>1911</v>
      </c>
      <c r="C2279" s="11" t="s">
        <v>1921</v>
      </c>
      <c r="D2279" s="11">
        <v>26.27</v>
      </c>
      <c r="E2279" s="7">
        <f>VLOOKUP(A2279, Sheet2!$A$2:$K$8265, 11)</f>
        <v>111.0005</v>
      </c>
      <c r="F2279" s="7">
        <f t="shared" si="25"/>
        <v>3.2837499999999999</v>
      </c>
      <c r="G2279" s="8">
        <v>200000</v>
      </c>
      <c r="H2279" s="9">
        <f t="shared" si="26"/>
        <v>5400000</v>
      </c>
      <c r="I2279" s="10"/>
    </row>
    <row r="2280" spans="1:9" ht="14.25" customHeight="1">
      <c r="A2280" s="6" t="str">
        <f t="shared" si="24"/>
        <v>Demak 1 - Mranak_BOTOREJO</v>
      </c>
      <c r="B2280" s="11" t="s">
        <v>1911</v>
      </c>
      <c r="C2280" s="11" t="s">
        <v>1922</v>
      </c>
      <c r="D2280" s="11">
        <v>26.27</v>
      </c>
      <c r="E2280" s="7">
        <f>VLOOKUP(A2280, Sheet2!$A$2:$K$8265, 11)</f>
        <v>111.0005</v>
      </c>
      <c r="F2280" s="7">
        <f t="shared" si="25"/>
        <v>3.2837499999999999</v>
      </c>
      <c r="G2280" s="8">
        <v>200000</v>
      </c>
      <c r="H2280" s="9">
        <f t="shared" si="26"/>
        <v>5400000</v>
      </c>
      <c r="I2280" s="10"/>
    </row>
    <row r="2281" spans="1:9" ht="14.25" customHeight="1">
      <c r="A2281" s="6" t="str">
        <f t="shared" si="24"/>
        <v>Demak 1 - Mranak_BOTOSENGON</v>
      </c>
      <c r="B2281" s="11" t="s">
        <v>1911</v>
      </c>
      <c r="C2281" s="11" t="s">
        <v>1923</v>
      </c>
      <c r="D2281" s="11">
        <v>26.27</v>
      </c>
      <c r="E2281" s="7">
        <f>VLOOKUP(A2281, Sheet2!$A$2:$K$8265, 11)</f>
        <v>111.0005</v>
      </c>
      <c r="F2281" s="7">
        <f t="shared" si="25"/>
        <v>3.2837499999999999</v>
      </c>
      <c r="G2281" s="8">
        <v>200000</v>
      </c>
      <c r="H2281" s="9">
        <f t="shared" si="26"/>
        <v>5400000</v>
      </c>
      <c r="I2281" s="10"/>
    </row>
    <row r="2282" spans="1:9" ht="14.25" customHeight="1">
      <c r="A2282" s="6" t="str">
        <f t="shared" si="24"/>
        <v>Demak 1 - Mranak_BOYOLALI</v>
      </c>
      <c r="B2282" s="11" t="s">
        <v>1911</v>
      </c>
      <c r="C2282" s="11" t="s">
        <v>1924</v>
      </c>
      <c r="D2282" s="11">
        <v>26.27</v>
      </c>
      <c r="E2282" s="7">
        <f>VLOOKUP(A2282, Sheet2!$A$2:$K$8265, 11)</f>
        <v>111.0005</v>
      </c>
      <c r="F2282" s="7">
        <f t="shared" si="25"/>
        <v>3.2837499999999999</v>
      </c>
      <c r="G2282" s="8">
        <v>200000</v>
      </c>
      <c r="H2282" s="9">
        <f t="shared" si="26"/>
        <v>5400000</v>
      </c>
      <c r="I2282" s="10"/>
    </row>
    <row r="2283" spans="1:9" ht="14.25" customHeight="1">
      <c r="A2283" s="6" t="str">
        <f t="shared" si="24"/>
        <v>Demak 1 - Mranak_BRAKAS</v>
      </c>
      <c r="B2283" s="11" t="s">
        <v>1911</v>
      </c>
      <c r="C2283" s="11" t="s">
        <v>1925</v>
      </c>
      <c r="D2283" s="11">
        <v>26.27</v>
      </c>
      <c r="E2283" s="7">
        <f>VLOOKUP(A2283, Sheet2!$A$2:$K$8265, 11)</f>
        <v>111.0005</v>
      </c>
      <c r="F2283" s="7">
        <f t="shared" si="25"/>
        <v>3.2837499999999999</v>
      </c>
      <c r="G2283" s="8">
        <v>200000</v>
      </c>
      <c r="H2283" s="9">
        <f t="shared" si="26"/>
        <v>5400000</v>
      </c>
      <c r="I2283" s="10"/>
    </row>
    <row r="2284" spans="1:9" ht="14.25" customHeight="1">
      <c r="A2284" s="6" t="str">
        <f t="shared" si="24"/>
        <v>Demak 1 - Mranak_BUKO</v>
      </c>
      <c r="B2284" s="11" t="s">
        <v>1911</v>
      </c>
      <c r="C2284" s="11" t="s">
        <v>1926</v>
      </c>
      <c r="D2284" s="11">
        <v>26.27</v>
      </c>
      <c r="E2284" s="7">
        <f>VLOOKUP(A2284, Sheet2!$A$2:$K$8265, 11)</f>
        <v>111.0005</v>
      </c>
      <c r="F2284" s="7">
        <f t="shared" si="25"/>
        <v>3.2837499999999999</v>
      </c>
      <c r="G2284" s="8">
        <v>200000</v>
      </c>
      <c r="H2284" s="9">
        <f t="shared" si="26"/>
        <v>5400000</v>
      </c>
      <c r="I2284" s="10"/>
    </row>
    <row r="2285" spans="1:9" ht="14.25" customHeight="1">
      <c r="A2285" s="6" t="str">
        <f t="shared" si="24"/>
        <v>Demak 1 - Mranak_BUMIHARJO</v>
      </c>
      <c r="B2285" s="11" t="s">
        <v>1911</v>
      </c>
      <c r="C2285" s="11" t="s">
        <v>560</v>
      </c>
      <c r="D2285" s="11">
        <v>26.27</v>
      </c>
      <c r="E2285" s="7">
        <f>VLOOKUP(A2285, Sheet2!$A$2:$K$8265, 11)</f>
        <v>111.0005</v>
      </c>
      <c r="F2285" s="7">
        <f t="shared" si="25"/>
        <v>3.2837499999999999</v>
      </c>
      <c r="G2285" s="8">
        <v>200000</v>
      </c>
      <c r="H2285" s="9">
        <f t="shared" si="26"/>
        <v>5400000</v>
      </c>
      <c r="I2285" s="10"/>
    </row>
    <row r="2286" spans="1:9" ht="14.25" customHeight="1">
      <c r="A2286" s="6" t="str">
        <f t="shared" si="24"/>
        <v>Demak 1 - Mranak_BUNDERAN</v>
      </c>
      <c r="B2286" s="11" t="s">
        <v>1911</v>
      </c>
      <c r="C2286" s="11" t="s">
        <v>1927</v>
      </c>
      <c r="D2286" s="11">
        <v>26.27</v>
      </c>
      <c r="E2286" s="7">
        <f>VLOOKUP(A2286, Sheet2!$A$2:$K$8265, 11)</f>
        <v>111.0005</v>
      </c>
      <c r="F2286" s="7">
        <f t="shared" si="25"/>
        <v>3.2837499999999999</v>
      </c>
      <c r="G2286" s="8">
        <v>200000</v>
      </c>
      <c r="H2286" s="9">
        <f t="shared" si="26"/>
        <v>5400000</v>
      </c>
      <c r="I2286" s="10"/>
    </row>
    <row r="2287" spans="1:9" ht="14.25" customHeight="1">
      <c r="A2287" s="6" t="str">
        <f t="shared" si="24"/>
        <v>Demak 1 - Mranak_CABEAN</v>
      </c>
      <c r="B2287" s="11" t="s">
        <v>1911</v>
      </c>
      <c r="C2287" s="11" t="s">
        <v>1928</v>
      </c>
      <c r="D2287" s="11">
        <v>26.27</v>
      </c>
      <c r="E2287" s="7">
        <f>VLOOKUP(A2287, Sheet2!$A$2:$K$8265, 11)</f>
        <v>111.0005</v>
      </c>
      <c r="F2287" s="7">
        <f t="shared" si="25"/>
        <v>3.2837499999999999</v>
      </c>
      <c r="G2287" s="8">
        <v>200000</v>
      </c>
      <c r="H2287" s="9">
        <f t="shared" si="26"/>
        <v>5400000</v>
      </c>
      <c r="I2287" s="10"/>
    </row>
    <row r="2288" spans="1:9" ht="14.25" customHeight="1">
      <c r="A2288" s="6" t="str">
        <f t="shared" si="24"/>
        <v>Demak 1 - Mranak_CANGKRING</v>
      </c>
      <c r="B2288" s="11" t="s">
        <v>1911</v>
      </c>
      <c r="C2288" s="11" t="s">
        <v>561</v>
      </c>
      <c r="D2288" s="11">
        <v>53.45</v>
      </c>
      <c r="E2288" s="7">
        <f>VLOOKUP(A2288, Sheet2!$A$2:$K$8265, 11)</f>
        <v>111.0005</v>
      </c>
      <c r="F2288" s="7">
        <f t="shared" si="25"/>
        <v>6.6812500000000004</v>
      </c>
      <c r="G2288" s="8">
        <v>200000</v>
      </c>
      <c r="H2288" s="9">
        <f t="shared" si="26"/>
        <v>10800000</v>
      </c>
      <c r="I2288" s="10"/>
    </row>
    <row r="2289" spans="1:9" ht="14.25" customHeight="1">
      <c r="A2289" s="6" t="str">
        <f t="shared" si="24"/>
        <v>Demak 1 - Mranak_DEMPET</v>
      </c>
      <c r="B2289" s="11" t="s">
        <v>1911</v>
      </c>
      <c r="C2289" s="11" t="s">
        <v>1929</v>
      </c>
      <c r="D2289" s="11">
        <v>26.27</v>
      </c>
      <c r="E2289" s="7">
        <f>VLOOKUP(A2289, Sheet2!$A$2:$K$8265, 11)</f>
        <v>111.0005</v>
      </c>
      <c r="F2289" s="7">
        <f t="shared" si="25"/>
        <v>3.2837499999999999</v>
      </c>
      <c r="G2289" s="8">
        <v>200000</v>
      </c>
      <c r="H2289" s="9">
        <f t="shared" si="26"/>
        <v>5400000</v>
      </c>
      <c r="I2289" s="10"/>
    </row>
    <row r="2290" spans="1:9" ht="14.25" customHeight="1">
      <c r="A2290" s="6" t="str">
        <f t="shared" si="24"/>
        <v>Demak 1 - Mranak_DORENG</v>
      </c>
      <c r="B2290" s="11" t="s">
        <v>1911</v>
      </c>
      <c r="C2290" s="11" t="s">
        <v>1930</v>
      </c>
      <c r="D2290" s="11">
        <v>26.27</v>
      </c>
      <c r="E2290" s="7">
        <f>VLOOKUP(A2290, Sheet2!$A$2:$K$8265, 11)</f>
        <v>111.0005</v>
      </c>
      <c r="F2290" s="7">
        <f t="shared" si="25"/>
        <v>3.2837499999999999</v>
      </c>
      <c r="G2290" s="8">
        <v>200000</v>
      </c>
      <c r="H2290" s="9">
        <f t="shared" si="26"/>
        <v>5400000</v>
      </c>
      <c r="I2290" s="10"/>
    </row>
    <row r="2291" spans="1:9" ht="14.25" customHeight="1">
      <c r="A2291" s="6" t="str">
        <f t="shared" si="24"/>
        <v>Demak 1 - Mranak_GAJAH</v>
      </c>
      <c r="B2291" s="11" t="s">
        <v>1911</v>
      </c>
      <c r="C2291" s="11" t="s">
        <v>1931</v>
      </c>
      <c r="D2291" s="11">
        <v>26.27</v>
      </c>
      <c r="E2291" s="7">
        <f>VLOOKUP(A2291, Sheet2!$A$2:$K$8265, 11)</f>
        <v>111.0005</v>
      </c>
      <c r="F2291" s="7">
        <f t="shared" si="25"/>
        <v>3.2837499999999999</v>
      </c>
      <c r="G2291" s="8">
        <v>200000</v>
      </c>
      <c r="H2291" s="9">
        <f t="shared" si="26"/>
        <v>5400000</v>
      </c>
      <c r="I2291" s="10"/>
    </row>
    <row r="2292" spans="1:9" ht="14.25" customHeight="1">
      <c r="A2292" s="6" t="str">
        <f t="shared" si="24"/>
        <v>Demak 1 - Mranak_GAJI</v>
      </c>
      <c r="B2292" s="11" t="s">
        <v>1911</v>
      </c>
      <c r="C2292" s="11" t="s">
        <v>1932</v>
      </c>
      <c r="D2292" s="11">
        <v>53.45</v>
      </c>
      <c r="E2292" s="7">
        <f>VLOOKUP(A2292, Sheet2!$A$2:$K$8265, 11)</f>
        <v>111.0005</v>
      </c>
      <c r="F2292" s="7">
        <f t="shared" si="25"/>
        <v>6.6812500000000004</v>
      </c>
      <c r="G2292" s="8">
        <v>200000</v>
      </c>
      <c r="H2292" s="9">
        <f t="shared" si="26"/>
        <v>10800000</v>
      </c>
      <c r="I2292" s="10"/>
    </row>
    <row r="2293" spans="1:9" ht="14.25" customHeight="1">
      <c r="A2293" s="6" t="str">
        <f t="shared" si="24"/>
        <v>Demak 1 - Mranak_GEDANGALAS</v>
      </c>
      <c r="B2293" s="11" t="s">
        <v>1911</v>
      </c>
      <c r="C2293" s="11" t="s">
        <v>1933</v>
      </c>
      <c r="D2293" s="11">
        <v>26.27</v>
      </c>
      <c r="E2293" s="7">
        <f>VLOOKUP(A2293, Sheet2!$A$2:$K$8265, 11)</f>
        <v>111.0005</v>
      </c>
      <c r="F2293" s="7">
        <f t="shared" si="25"/>
        <v>3.2837499999999999</v>
      </c>
      <c r="G2293" s="8">
        <v>200000</v>
      </c>
      <c r="H2293" s="9">
        <f t="shared" si="26"/>
        <v>5400000</v>
      </c>
      <c r="I2293" s="10"/>
    </row>
    <row r="2294" spans="1:9" ht="14.25" customHeight="1">
      <c r="A2294" s="6" t="str">
        <f t="shared" si="24"/>
        <v>Demak 1 - Mranak_GEMPOLDENOK</v>
      </c>
      <c r="B2294" s="11" t="s">
        <v>1911</v>
      </c>
      <c r="C2294" s="11" t="s">
        <v>1934</v>
      </c>
      <c r="D2294" s="11">
        <v>26.27</v>
      </c>
      <c r="E2294" s="7">
        <f>VLOOKUP(A2294, Sheet2!$A$2:$K$8265, 11)</f>
        <v>111.0005</v>
      </c>
      <c r="F2294" s="7">
        <f t="shared" si="25"/>
        <v>3.2837499999999999</v>
      </c>
      <c r="G2294" s="8">
        <v>200000</v>
      </c>
      <c r="H2294" s="9">
        <f t="shared" si="26"/>
        <v>5400000</v>
      </c>
      <c r="I2294" s="10"/>
    </row>
    <row r="2295" spans="1:9" ht="14.25" customHeight="1">
      <c r="A2295" s="6" t="str">
        <f t="shared" si="24"/>
        <v>Demak 1 - Mranak_GENENG</v>
      </c>
      <c r="B2295" s="11" t="s">
        <v>1911</v>
      </c>
      <c r="C2295" s="11" t="s">
        <v>576</v>
      </c>
      <c r="D2295" s="11">
        <v>26.27</v>
      </c>
      <c r="E2295" s="7">
        <f>VLOOKUP(A2295, Sheet2!$A$2:$K$8265, 11)</f>
        <v>111.0005</v>
      </c>
      <c r="F2295" s="7">
        <f t="shared" si="25"/>
        <v>3.2837499999999999</v>
      </c>
      <c r="G2295" s="8">
        <v>200000</v>
      </c>
      <c r="H2295" s="9">
        <f t="shared" si="26"/>
        <v>5400000</v>
      </c>
      <c r="I2295" s="10"/>
    </row>
    <row r="2296" spans="1:9" ht="14.25" customHeight="1">
      <c r="A2296" s="6" t="str">
        <f t="shared" si="24"/>
        <v>Demak 1 - Mranak_GETAS</v>
      </c>
      <c r="B2296" s="11" t="s">
        <v>1911</v>
      </c>
      <c r="C2296" s="11" t="s">
        <v>378</v>
      </c>
      <c r="D2296" s="11">
        <v>26.27</v>
      </c>
      <c r="E2296" s="7">
        <f>VLOOKUP(A2296, Sheet2!$A$2:$K$8265, 11)</f>
        <v>111.0005</v>
      </c>
      <c r="F2296" s="7">
        <f t="shared" si="25"/>
        <v>3.2837499999999999</v>
      </c>
      <c r="G2296" s="8">
        <v>200000</v>
      </c>
      <c r="H2296" s="9">
        <f t="shared" si="26"/>
        <v>5400000</v>
      </c>
      <c r="I2296" s="10"/>
    </row>
    <row r="2297" spans="1:9" ht="14.25" customHeight="1">
      <c r="A2297" s="6" t="str">
        <f t="shared" ref="A2297:A2551" si="27">CONCATENATE(B2297, "_", C2297)</f>
        <v>Demak 1 - Mranak_HARJOWINANGUN</v>
      </c>
      <c r="B2297" s="11" t="s">
        <v>1911</v>
      </c>
      <c r="C2297" s="11" t="s">
        <v>793</v>
      </c>
      <c r="D2297" s="11">
        <v>26.27</v>
      </c>
      <c r="E2297" s="7">
        <f>VLOOKUP(A2297, Sheet2!$A$2:$K$8265, 11)</f>
        <v>111.0005</v>
      </c>
      <c r="F2297" s="7">
        <f t="shared" ref="F2297:F2551" si="28">D2297/8</f>
        <v>3.2837499999999999</v>
      </c>
      <c r="G2297" s="8">
        <v>200000</v>
      </c>
      <c r="H2297" s="9">
        <f t="shared" ref="H2297:H2551" si="29">G2297*_xlfn.CEILING.MATH(D2297)</f>
        <v>5400000</v>
      </c>
      <c r="I2297" s="10"/>
    </row>
    <row r="2298" spans="1:9" ht="14.25" customHeight="1">
      <c r="A2298" s="6" t="str">
        <f t="shared" si="27"/>
        <v>Demak 1 - Mranak_JALI</v>
      </c>
      <c r="B2298" s="11" t="s">
        <v>1911</v>
      </c>
      <c r="C2298" s="11" t="s">
        <v>1935</v>
      </c>
      <c r="D2298" s="11">
        <v>26.27</v>
      </c>
      <c r="E2298" s="7">
        <f>VLOOKUP(A2298, Sheet2!$A$2:$K$8265, 11)</f>
        <v>111.0005</v>
      </c>
      <c r="F2298" s="7">
        <f t="shared" si="28"/>
        <v>3.2837499999999999</v>
      </c>
      <c r="G2298" s="8">
        <v>200000</v>
      </c>
      <c r="H2298" s="9">
        <f t="shared" si="29"/>
        <v>5400000</v>
      </c>
      <c r="I2298" s="10"/>
    </row>
    <row r="2299" spans="1:9" ht="14.25" customHeight="1">
      <c r="A2299" s="6" t="str">
        <f t="shared" si="27"/>
        <v>Demak 1 - Mranak_JATIMULYO</v>
      </c>
      <c r="B2299" s="11" t="s">
        <v>1911</v>
      </c>
      <c r="C2299" s="11" t="s">
        <v>607</v>
      </c>
      <c r="D2299" s="11">
        <v>26.27</v>
      </c>
      <c r="E2299" s="7">
        <f>VLOOKUP(A2299, Sheet2!$A$2:$K$8265, 11)</f>
        <v>111.0005</v>
      </c>
      <c r="F2299" s="7">
        <f t="shared" si="28"/>
        <v>3.2837499999999999</v>
      </c>
      <c r="G2299" s="8">
        <v>200000</v>
      </c>
      <c r="H2299" s="9">
        <f t="shared" si="29"/>
        <v>5400000</v>
      </c>
      <c r="I2299" s="10"/>
    </row>
    <row r="2300" spans="1:9" ht="14.25" customHeight="1">
      <c r="A2300" s="6" t="str">
        <f t="shared" si="27"/>
        <v>Demak 1 - Mranak_JATIPECARON</v>
      </c>
      <c r="B2300" s="11" t="s">
        <v>1911</v>
      </c>
      <c r="C2300" s="11" t="s">
        <v>1936</v>
      </c>
      <c r="D2300" s="11">
        <v>53.45</v>
      </c>
      <c r="E2300" s="7">
        <f>VLOOKUP(A2300, Sheet2!$A$2:$K$8265, 11)</f>
        <v>111.0005</v>
      </c>
      <c r="F2300" s="7">
        <f t="shared" si="28"/>
        <v>6.6812500000000004</v>
      </c>
      <c r="G2300" s="8">
        <v>200000</v>
      </c>
      <c r="H2300" s="9">
        <f t="shared" si="29"/>
        <v>10800000</v>
      </c>
      <c r="I2300" s="10"/>
    </row>
    <row r="2301" spans="1:9" ht="14.25" customHeight="1">
      <c r="A2301" s="6" t="str">
        <f t="shared" si="27"/>
        <v>Demak 1 - Mranak_JATIREJO</v>
      </c>
      <c r="B2301" s="11" t="s">
        <v>1911</v>
      </c>
      <c r="C2301" s="11" t="s">
        <v>611</v>
      </c>
      <c r="D2301" s="11">
        <v>26.27</v>
      </c>
      <c r="E2301" s="7">
        <f>VLOOKUP(A2301, Sheet2!$A$2:$K$8265, 11)</f>
        <v>111.0005</v>
      </c>
      <c r="F2301" s="7">
        <f t="shared" si="28"/>
        <v>3.2837499999999999</v>
      </c>
      <c r="G2301" s="8">
        <v>200000</v>
      </c>
      <c r="H2301" s="9">
        <f t="shared" si="29"/>
        <v>5400000</v>
      </c>
      <c r="I2301" s="10"/>
    </row>
    <row r="2302" spans="1:9" ht="14.25" customHeight="1">
      <c r="A2302" s="6" t="str">
        <f t="shared" si="27"/>
        <v>Demak 1 - Mranak_JATISONO</v>
      </c>
      <c r="B2302" s="11" t="s">
        <v>1911</v>
      </c>
      <c r="C2302" s="11" t="s">
        <v>1937</v>
      </c>
      <c r="D2302" s="11">
        <v>26.27</v>
      </c>
      <c r="E2302" s="7">
        <f>VLOOKUP(A2302, Sheet2!$A$2:$K$8265, 11)</f>
        <v>111.0005</v>
      </c>
      <c r="F2302" s="7">
        <f t="shared" si="28"/>
        <v>3.2837499999999999</v>
      </c>
      <c r="G2302" s="8">
        <v>200000</v>
      </c>
      <c r="H2302" s="9">
        <f t="shared" si="29"/>
        <v>5400000</v>
      </c>
      <c r="I2302" s="10"/>
    </row>
    <row r="2303" spans="1:9" ht="14.25" customHeight="1">
      <c r="A2303" s="6" t="str">
        <f t="shared" si="27"/>
        <v>Demak 1 - Mranak_JERUKGULUNG</v>
      </c>
      <c r="B2303" s="11" t="s">
        <v>1911</v>
      </c>
      <c r="C2303" s="11" t="s">
        <v>1938</v>
      </c>
      <c r="D2303" s="11">
        <v>26.27</v>
      </c>
      <c r="E2303" s="7">
        <f>VLOOKUP(A2303, Sheet2!$A$2:$K$8265, 11)</f>
        <v>111.0005</v>
      </c>
      <c r="F2303" s="7">
        <f t="shared" si="28"/>
        <v>3.2837499999999999</v>
      </c>
      <c r="G2303" s="8">
        <v>200000</v>
      </c>
      <c r="H2303" s="9">
        <f t="shared" si="29"/>
        <v>5400000</v>
      </c>
      <c r="I2303" s="10"/>
    </row>
    <row r="2304" spans="1:9" ht="14.25" customHeight="1">
      <c r="A2304" s="6" t="str">
        <f t="shared" si="27"/>
        <v>Demak 1 - Mranak_JOGOLOYO</v>
      </c>
      <c r="B2304" s="11" t="s">
        <v>1911</v>
      </c>
      <c r="C2304" s="11" t="s">
        <v>1939</v>
      </c>
      <c r="D2304" s="11">
        <v>26.27</v>
      </c>
      <c r="E2304" s="7">
        <f>VLOOKUP(A2304, Sheet2!$A$2:$K$8265, 11)</f>
        <v>111.0005</v>
      </c>
      <c r="F2304" s="7">
        <f t="shared" si="28"/>
        <v>3.2837499999999999</v>
      </c>
      <c r="G2304" s="8">
        <v>200000</v>
      </c>
      <c r="H2304" s="9">
        <f t="shared" si="29"/>
        <v>5400000</v>
      </c>
      <c r="I2304" s="10"/>
    </row>
    <row r="2305" spans="1:9" ht="14.25" customHeight="1">
      <c r="A2305" s="6" t="str">
        <f t="shared" si="27"/>
        <v>Demak 1 - Mranak_KADILANGU</v>
      </c>
      <c r="B2305" s="11" t="s">
        <v>1911</v>
      </c>
      <c r="C2305" s="11" t="s">
        <v>1940</v>
      </c>
      <c r="D2305" s="11">
        <v>26.27</v>
      </c>
      <c r="E2305" s="7">
        <f>VLOOKUP(A2305, Sheet2!$A$2:$K$8265, 11)</f>
        <v>111.0005</v>
      </c>
      <c r="F2305" s="7">
        <f t="shared" si="28"/>
        <v>3.2837499999999999</v>
      </c>
      <c r="G2305" s="8">
        <v>200000</v>
      </c>
      <c r="H2305" s="9">
        <f t="shared" si="29"/>
        <v>5400000</v>
      </c>
      <c r="I2305" s="10"/>
    </row>
    <row r="2306" spans="1:9" ht="14.25" customHeight="1">
      <c r="A2306" s="6" t="str">
        <f t="shared" si="27"/>
        <v>Demak 1 - Mranak_KALIANYAR</v>
      </c>
      <c r="B2306" s="11" t="s">
        <v>1911</v>
      </c>
      <c r="C2306" s="11" t="s">
        <v>1941</v>
      </c>
      <c r="D2306" s="11">
        <v>26.27</v>
      </c>
      <c r="E2306" s="7">
        <f>VLOOKUP(A2306, Sheet2!$A$2:$K$8265, 11)</f>
        <v>111.0005</v>
      </c>
      <c r="F2306" s="7">
        <f t="shared" si="28"/>
        <v>3.2837499999999999</v>
      </c>
      <c r="G2306" s="8">
        <v>200000</v>
      </c>
      <c r="H2306" s="9">
        <f t="shared" si="29"/>
        <v>5400000</v>
      </c>
      <c r="I2306" s="10"/>
    </row>
    <row r="2307" spans="1:9" ht="14.25" customHeight="1">
      <c r="A2307" s="6" t="str">
        <f t="shared" si="27"/>
        <v>Demak 1 - Mranak_KALICILIK</v>
      </c>
      <c r="B2307" s="11" t="s">
        <v>1911</v>
      </c>
      <c r="C2307" s="11" t="s">
        <v>1942</v>
      </c>
      <c r="D2307" s="11">
        <v>26.27</v>
      </c>
      <c r="E2307" s="7">
        <f>VLOOKUP(A2307, Sheet2!$A$2:$K$8265, 11)</f>
        <v>111.0005</v>
      </c>
      <c r="F2307" s="7">
        <f t="shared" si="28"/>
        <v>3.2837499999999999</v>
      </c>
      <c r="G2307" s="8">
        <v>200000</v>
      </c>
      <c r="H2307" s="9">
        <f t="shared" si="29"/>
        <v>5400000</v>
      </c>
      <c r="I2307" s="10"/>
    </row>
    <row r="2308" spans="1:9" ht="14.25" customHeight="1">
      <c r="A2308" s="6" t="str">
        <f t="shared" si="27"/>
        <v>Demak 1 - Mranak_KALIREJO</v>
      </c>
      <c r="B2308" s="11" t="s">
        <v>1911</v>
      </c>
      <c r="C2308" s="11" t="s">
        <v>116</v>
      </c>
      <c r="D2308" s="11">
        <v>13.38</v>
      </c>
      <c r="E2308" s="7">
        <f>VLOOKUP(A2308, Sheet2!$A$2:$K$8265, 11)</f>
        <v>111.0005</v>
      </c>
      <c r="F2308" s="7">
        <f t="shared" si="28"/>
        <v>1.6725000000000001</v>
      </c>
      <c r="G2308" s="8">
        <v>200000</v>
      </c>
      <c r="H2308" s="9">
        <f t="shared" si="29"/>
        <v>2800000</v>
      </c>
      <c r="I2308" s="10"/>
    </row>
    <row r="2309" spans="1:9" ht="14.25" customHeight="1">
      <c r="A2309" s="6" t="str">
        <f t="shared" si="27"/>
        <v>Demak 1 - Mranak_KARANGMLATI</v>
      </c>
      <c r="B2309" s="11" t="s">
        <v>1911</v>
      </c>
      <c r="C2309" s="11" t="s">
        <v>1943</v>
      </c>
      <c r="D2309" s="11">
        <v>26.27</v>
      </c>
      <c r="E2309" s="7">
        <f>VLOOKUP(A2309, Sheet2!$A$2:$K$8265, 11)</f>
        <v>111.0005</v>
      </c>
      <c r="F2309" s="7">
        <f t="shared" si="28"/>
        <v>3.2837499999999999</v>
      </c>
      <c r="G2309" s="8">
        <v>200000</v>
      </c>
      <c r="H2309" s="9">
        <f t="shared" si="29"/>
        <v>5400000</v>
      </c>
      <c r="I2309" s="10"/>
    </row>
    <row r="2310" spans="1:9" ht="14.25" customHeight="1">
      <c r="A2310" s="6" t="str">
        <f t="shared" si="27"/>
        <v>Demak 1 - Mranak_KARANGREJO</v>
      </c>
      <c r="B2310" s="11" t="s">
        <v>1911</v>
      </c>
      <c r="C2310" s="11" t="s">
        <v>1303</v>
      </c>
      <c r="D2310" s="11">
        <v>26.27</v>
      </c>
      <c r="E2310" s="7">
        <f>VLOOKUP(A2310, Sheet2!$A$2:$K$8265, 11)</f>
        <v>111.0005</v>
      </c>
      <c r="F2310" s="7">
        <f t="shared" si="28"/>
        <v>3.2837499999999999</v>
      </c>
      <c r="G2310" s="8">
        <v>200000</v>
      </c>
      <c r="H2310" s="9">
        <f t="shared" si="29"/>
        <v>5400000</v>
      </c>
      <c r="I2310" s="10"/>
    </row>
    <row r="2311" spans="1:9" ht="14.25" customHeight="1">
      <c r="A2311" s="6" t="str">
        <f t="shared" si="27"/>
        <v>Demak 1 - Mranak_KARANGROWO</v>
      </c>
      <c r="B2311" s="11" t="s">
        <v>1911</v>
      </c>
      <c r="C2311" s="11" t="s">
        <v>1944</v>
      </c>
      <c r="D2311" s="11">
        <v>26.27</v>
      </c>
      <c r="E2311" s="7">
        <f>VLOOKUP(A2311, Sheet2!$A$2:$K$8265, 11)</f>
        <v>111.0005</v>
      </c>
      <c r="F2311" s="7">
        <f t="shared" si="28"/>
        <v>3.2837499999999999</v>
      </c>
      <c r="G2311" s="8">
        <v>200000</v>
      </c>
      <c r="H2311" s="9">
        <f t="shared" si="29"/>
        <v>5400000</v>
      </c>
      <c r="I2311" s="10"/>
    </row>
    <row r="2312" spans="1:9" ht="14.25" customHeight="1">
      <c r="A2312" s="6" t="str">
        <f t="shared" si="27"/>
        <v>Demak 1 - Mranak_KATONSARI</v>
      </c>
      <c r="B2312" s="11" t="s">
        <v>1911</v>
      </c>
      <c r="C2312" s="11" t="s">
        <v>1945</v>
      </c>
      <c r="D2312" s="11">
        <v>26.27</v>
      </c>
      <c r="E2312" s="7">
        <f>VLOOKUP(A2312, Sheet2!$A$2:$K$8265, 11)</f>
        <v>111.0005</v>
      </c>
      <c r="F2312" s="7">
        <f t="shared" si="28"/>
        <v>3.2837499999999999</v>
      </c>
      <c r="G2312" s="8">
        <v>200000</v>
      </c>
      <c r="H2312" s="9">
        <f t="shared" si="29"/>
        <v>5400000</v>
      </c>
      <c r="I2312" s="10"/>
    </row>
    <row r="2313" spans="1:9" ht="14.25" customHeight="1">
      <c r="A2313" s="6" t="str">
        <f t="shared" si="27"/>
        <v>Demak 1 - Mranak_KEBONAGUNG</v>
      </c>
      <c r="B2313" s="11" t="s">
        <v>1911</v>
      </c>
      <c r="C2313" s="11" t="s">
        <v>634</v>
      </c>
      <c r="D2313" s="11">
        <v>26.27</v>
      </c>
      <c r="E2313" s="7">
        <f>VLOOKUP(A2313, Sheet2!$A$2:$K$8265, 11)</f>
        <v>111.0005</v>
      </c>
      <c r="F2313" s="7">
        <f t="shared" si="28"/>
        <v>3.2837499999999999</v>
      </c>
      <c r="G2313" s="8">
        <v>200000</v>
      </c>
      <c r="H2313" s="9">
        <f t="shared" si="29"/>
        <v>5400000</v>
      </c>
      <c r="I2313" s="10"/>
    </row>
    <row r="2314" spans="1:9" ht="14.25" customHeight="1">
      <c r="A2314" s="6" t="str">
        <f t="shared" si="27"/>
        <v>Demak 1 - Mranak_KEBONSARI</v>
      </c>
      <c r="B2314" s="11" t="s">
        <v>1911</v>
      </c>
      <c r="C2314" s="11" t="s">
        <v>135</v>
      </c>
      <c r="D2314" s="11">
        <v>26.27</v>
      </c>
      <c r="E2314" s="7">
        <f>VLOOKUP(A2314, Sheet2!$A$2:$K$8265, 11)</f>
        <v>111.0005</v>
      </c>
      <c r="F2314" s="7">
        <f t="shared" si="28"/>
        <v>3.2837499999999999</v>
      </c>
      <c r="G2314" s="8">
        <v>200000</v>
      </c>
      <c r="H2314" s="9">
        <f t="shared" si="29"/>
        <v>5400000</v>
      </c>
      <c r="I2314" s="10"/>
    </row>
    <row r="2315" spans="1:9" ht="14.25" customHeight="1">
      <c r="A2315" s="6" t="str">
        <f t="shared" si="27"/>
        <v>Demak 1 - Mranak_KEDONDONG</v>
      </c>
      <c r="B2315" s="11" t="s">
        <v>1911</v>
      </c>
      <c r="C2315" s="11" t="s">
        <v>1946</v>
      </c>
      <c r="D2315" s="11">
        <v>26.27</v>
      </c>
      <c r="E2315" s="7">
        <f>VLOOKUP(A2315, Sheet2!$A$2:$K$8265, 11)</f>
        <v>111.0005</v>
      </c>
      <c r="F2315" s="7">
        <f t="shared" si="28"/>
        <v>3.2837499999999999</v>
      </c>
      <c r="G2315" s="8">
        <v>200000</v>
      </c>
      <c r="H2315" s="9">
        <f t="shared" si="29"/>
        <v>5400000</v>
      </c>
      <c r="I2315" s="10"/>
    </row>
    <row r="2316" spans="1:9" ht="14.25" customHeight="1">
      <c r="A2316" s="6" t="str">
        <f t="shared" si="27"/>
        <v>Demak 1 - Mranak_KEDONDONG</v>
      </c>
      <c r="B2316" s="11" t="s">
        <v>1911</v>
      </c>
      <c r="C2316" s="11" t="s">
        <v>1946</v>
      </c>
      <c r="D2316" s="11">
        <v>26.27</v>
      </c>
      <c r="E2316" s="7">
        <f>VLOOKUP(A2316, Sheet2!$A$2:$K$8265, 11)</f>
        <v>111.0005</v>
      </c>
      <c r="F2316" s="7">
        <f t="shared" si="28"/>
        <v>3.2837499999999999</v>
      </c>
      <c r="G2316" s="8">
        <v>200000</v>
      </c>
      <c r="H2316" s="9">
        <f t="shared" si="29"/>
        <v>5400000</v>
      </c>
      <c r="I2316" s="10"/>
    </row>
    <row r="2317" spans="1:9" ht="14.25" customHeight="1">
      <c r="A2317" s="6" t="str">
        <f t="shared" si="27"/>
        <v>Demak 1 - Mranak_KEDUNGORI</v>
      </c>
      <c r="B2317" s="11" t="s">
        <v>1911</v>
      </c>
      <c r="C2317" s="11" t="s">
        <v>1947</v>
      </c>
      <c r="D2317" s="11">
        <v>26.27</v>
      </c>
      <c r="E2317" s="7">
        <f>VLOOKUP(A2317, Sheet2!$A$2:$K$8265, 11)</f>
        <v>111.0005</v>
      </c>
      <c r="F2317" s="7">
        <f t="shared" si="28"/>
        <v>3.2837499999999999</v>
      </c>
      <c r="G2317" s="8">
        <v>200000</v>
      </c>
      <c r="H2317" s="9">
        <f t="shared" si="29"/>
        <v>5400000</v>
      </c>
      <c r="I2317" s="10"/>
    </row>
    <row r="2318" spans="1:9" ht="14.25" customHeight="1">
      <c r="A2318" s="6" t="str">
        <f t="shared" si="27"/>
        <v>Demak 1 - Mranak_KEMIRI</v>
      </c>
      <c r="B2318" s="11" t="s">
        <v>1911</v>
      </c>
      <c r="C2318" s="11" t="s">
        <v>1205</v>
      </c>
      <c r="D2318" s="11">
        <v>53.45</v>
      </c>
      <c r="E2318" s="7">
        <f>VLOOKUP(A2318, Sheet2!$A$2:$K$8265, 11)</f>
        <v>111.0005</v>
      </c>
      <c r="F2318" s="7">
        <f t="shared" si="28"/>
        <v>6.6812500000000004</v>
      </c>
      <c r="G2318" s="8">
        <v>200000</v>
      </c>
      <c r="H2318" s="9">
        <f t="shared" si="29"/>
        <v>10800000</v>
      </c>
      <c r="I2318" s="10"/>
    </row>
    <row r="2319" spans="1:9" ht="14.25" customHeight="1">
      <c r="A2319" s="6" t="str">
        <f t="shared" si="27"/>
        <v>Demak 1 - Mranak_KENDALDOYONG</v>
      </c>
      <c r="B2319" s="11" t="s">
        <v>1911</v>
      </c>
      <c r="C2319" s="11" t="s">
        <v>1948</v>
      </c>
      <c r="D2319" s="11">
        <v>26.27</v>
      </c>
      <c r="E2319" s="7">
        <f>VLOOKUP(A2319, Sheet2!$A$2:$K$8265, 11)</f>
        <v>111.0005</v>
      </c>
      <c r="F2319" s="7">
        <f t="shared" si="28"/>
        <v>3.2837499999999999</v>
      </c>
      <c r="G2319" s="8">
        <v>200000</v>
      </c>
      <c r="H2319" s="9">
        <f t="shared" si="29"/>
        <v>5400000</v>
      </c>
      <c r="I2319" s="10"/>
    </row>
    <row r="2320" spans="1:9" ht="14.25" customHeight="1">
      <c r="A2320" s="6" t="str">
        <f t="shared" si="27"/>
        <v>Demak 1 - Mranak_KENDUREN</v>
      </c>
      <c r="B2320" s="11" t="s">
        <v>1911</v>
      </c>
      <c r="C2320" s="11" t="s">
        <v>1949</v>
      </c>
      <c r="D2320" s="11">
        <v>26.27</v>
      </c>
      <c r="E2320" s="7">
        <f>VLOOKUP(A2320, Sheet2!$A$2:$K$8265, 11)</f>
        <v>111.0005</v>
      </c>
      <c r="F2320" s="7">
        <f t="shared" si="28"/>
        <v>3.2837499999999999</v>
      </c>
      <c r="G2320" s="8">
        <v>200000</v>
      </c>
      <c r="H2320" s="9">
        <f t="shared" si="29"/>
        <v>5400000</v>
      </c>
      <c r="I2320" s="10"/>
    </row>
    <row r="2321" spans="1:9" ht="14.25" customHeight="1">
      <c r="A2321" s="6" t="str">
        <f t="shared" si="27"/>
        <v>Demak 1 - Mranak_KLAMPOK LOR</v>
      </c>
      <c r="B2321" s="11" t="s">
        <v>1911</v>
      </c>
      <c r="C2321" s="11" t="s">
        <v>1950</v>
      </c>
      <c r="D2321" s="11">
        <v>26.27</v>
      </c>
      <c r="E2321" s="7">
        <f>VLOOKUP(A2321, Sheet2!$A$2:$K$8265, 11)</f>
        <v>111.0005</v>
      </c>
      <c r="F2321" s="7">
        <f t="shared" si="28"/>
        <v>3.2837499999999999</v>
      </c>
      <c r="G2321" s="8">
        <v>200000</v>
      </c>
      <c r="H2321" s="9">
        <f t="shared" si="29"/>
        <v>5400000</v>
      </c>
      <c r="I2321" s="10"/>
    </row>
    <row r="2322" spans="1:9" ht="14.25" customHeight="1">
      <c r="A2322" s="6" t="str">
        <f t="shared" si="27"/>
        <v>Demak 1 - Mranak_KRAMAT</v>
      </c>
      <c r="B2322" s="11" t="s">
        <v>1911</v>
      </c>
      <c r="C2322" s="11" t="s">
        <v>811</v>
      </c>
      <c r="D2322" s="11">
        <v>26.27</v>
      </c>
      <c r="E2322" s="7">
        <f>VLOOKUP(A2322, Sheet2!$A$2:$K$8265, 11)</f>
        <v>111.0005</v>
      </c>
      <c r="F2322" s="7">
        <f t="shared" si="28"/>
        <v>3.2837499999999999</v>
      </c>
      <c r="G2322" s="8">
        <v>200000</v>
      </c>
      <c r="H2322" s="9">
        <f t="shared" si="29"/>
        <v>5400000</v>
      </c>
      <c r="I2322" s="10"/>
    </row>
    <row r="2323" spans="1:9" ht="14.25" customHeight="1">
      <c r="A2323" s="6" t="str">
        <f t="shared" si="27"/>
        <v>Demak 1 - Mranak_KUNCIR</v>
      </c>
      <c r="B2323" s="11" t="s">
        <v>1911</v>
      </c>
      <c r="C2323" s="11" t="s">
        <v>1951</v>
      </c>
      <c r="D2323" s="11">
        <v>26.27</v>
      </c>
      <c r="E2323" s="7">
        <f>VLOOKUP(A2323, Sheet2!$A$2:$K$8265, 11)</f>
        <v>111.0005</v>
      </c>
      <c r="F2323" s="7">
        <f t="shared" si="28"/>
        <v>3.2837499999999999</v>
      </c>
      <c r="G2323" s="8">
        <v>200000</v>
      </c>
      <c r="H2323" s="9">
        <f t="shared" si="29"/>
        <v>5400000</v>
      </c>
      <c r="I2323" s="10"/>
    </row>
    <row r="2324" spans="1:9" ht="14.25" customHeight="1">
      <c r="A2324" s="6" t="str">
        <f t="shared" si="27"/>
        <v>Demak 1 - Mranak_KUNIR</v>
      </c>
      <c r="B2324" s="11" t="s">
        <v>1911</v>
      </c>
      <c r="C2324" s="11" t="s">
        <v>1952</v>
      </c>
      <c r="D2324" s="11">
        <v>26.27</v>
      </c>
      <c r="E2324" s="7">
        <f>VLOOKUP(A2324, Sheet2!$A$2:$K$8265, 11)</f>
        <v>111.0005</v>
      </c>
      <c r="F2324" s="7">
        <f t="shared" si="28"/>
        <v>3.2837499999999999</v>
      </c>
      <c r="G2324" s="8">
        <v>200000</v>
      </c>
      <c r="H2324" s="9">
        <f t="shared" si="29"/>
        <v>5400000</v>
      </c>
      <c r="I2324" s="10"/>
    </row>
    <row r="2325" spans="1:9" ht="14.25" customHeight="1">
      <c r="A2325" s="6" t="str">
        <f t="shared" si="27"/>
        <v>Demak 1 - Mranak_KUWU</v>
      </c>
      <c r="B2325" s="11" t="s">
        <v>1911</v>
      </c>
      <c r="C2325" s="11" t="s">
        <v>1953</v>
      </c>
      <c r="D2325" s="11">
        <v>26.27</v>
      </c>
      <c r="E2325" s="7">
        <f>VLOOKUP(A2325, Sheet2!$A$2:$K$8265, 11)</f>
        <v>111.0005</v>
      </c>
      <c r="F2325" s="7">
        <f t="shared" si="28"/>
        <v>3.2837499999999999</v>
      </c>
      <c r="G2325" s="8">
        <v>200000</v>
      </c>
      <c r="H2325" s="9">
        <f t="shared" si="29"/>
        <v>5400000</v>
      </c>
      <c r="I2325" s="10"/>
    </row>
    <row r="2326" spans="1:9" ht="14.25" customHeight="1">
      <c r="A2326" s="6" t="str">
        <f t="shared" si="27"/>
        <v>Demak 1 - Mranak_LEMPUYANG</v>
      </c>
      <c r="B2326" s="11" t="s">
        <v>1911</v>
      </c>
      <c r="C2326" s="11" t="s">
        <v>1084</v>
      </c>
      <c r="D2326" s="11">
        <v>26.27</v>
      </c>
      <c r="E2326" s="7">
        <f>VLOOKUP(A2326, Sheet2!$A$2:$K$8265, 11)</f>
        <v>111.0005</v>
      </c>
      <c r="F2326" s="7">
        <f t="shared" si="28"/>
        <v>3.2837499999999999</v>
      </c>
      <c r="G2326" s="8">
        <v>200000</v>
      </c>
      <c r="H2326" s="9">
        <f t="shared" si="29"/>
        <v>5400000</v>
      </c>
      <c r="I2326" s="10"/>
    </row>
    <row r="2327" spans="1:9" ht="14.25" customHeight="1">
      <c r="A2327" s="6" t="str">
        <f t="shared" si="27"/>
        <v>Demak 1 - Mranak_MANDUNG</v>
      </c>
      <c r="B2327" s="11" t="s">
        <v>1911</v>
      </c>
      <c r="C2327" s="11" t="s">
        <v>1954</v>
      </c>
      <c r="D2327" s="11">
        <v>26.27</v>
      </c>
      <c r="E2327" s="7">
        <f>VLOOKUP(A2327, Sheet2!$A$2:$K$8265, 11)</f>
        <v>111.0005</v>
      </c>
      <c r="F2327" s="7">
        <f t="shared" si="28"/>
        <v>3.2837499999999999</v>
      </c>
      <c r="G2327" s="8">
        <v>200000</v>
      </c>
      <c r="H2327" s="9">
        <f t="shared" si="29"/>
        <v>5400000</v>
      </c>
      <c r="I2327" s="10"/>
    </row>
    <row r="2328" spans="1:9" ht="14.25" customHeight="1">
      <c r="A2328" s="6" t="str">
        <f t="shared" si="27"/>
        <v>Demak 1 - Mranak_MANGGARMAS</v>
      </c>
      <c r="B2328" s="11" t="s">
        <v>1911</v>
      </c>
      <c r="C2328" s="11" t="s">
        <v>1955</v>
      </c>
      <c r="D2328" s="11">
        <v>53.45</v>
      </c>
      <c r="E2328" s="7">
        <f>VLOOKUP(A2328, Sheet2!$A$2:$K$8265, 11)</f>
        <v>111.0005</v>
      </c>
      <c r="F2328" s="7">
        <f t="shared" si="28"/>
        <v>6.6812500000000004</v>
      </c>
      <c r="G2328" s="8">
        <v>200000</v>
      </c>
      <c r="H2328" s="9">
        <f t="shared" si="29"/>
        <v>10800000</v>
      </c>
      <c r="I2328" s="10"/>
    </row>
    <row r="2329" spans="1:9" ht="14.25" customHeight="1">
      <c r="A2329" s="6" t="str">
        <f t="shared" si="27"/>
        <v>Demak 1 - Mranak_MANGGARWETAN</v>
      </c>
      <c r="B2329" s="11" t="s">
        <v>1911</v>
      </c>
      <c r="C2329" s="11" t="s">
        <v>1956</v>
      </c>
      <c r="D2329" s="11">
        <v>53.45</v>
      </c>
      <c r="E2329" s="7">
        <f>VLOOKUP(A2329, Sheet2!$A$2:$K$8265, 11)</f>
        <v>111.0005</v>
      </c>
      <c r="F2329" s="7">
        <f t="shared" si="28"/>
        <v>6.6812500000000004</v>
      </c>
      <c r="G2329" s="8">
        <v>200000</v>
      </c>
      <c r="H2329" s="9">
        <f t="shared" si="29"/>
        <v>10800000</v>
      </c>
      <c r="I2329" s="10"/>
    </row>
    <row r="2330" spans="1:9" ht="14.25" customHeight="1">
      <c r="A2330" s="6" t="str">
        <f t="shared" si="27"/>
        <v>Demak 1 - Mranak_MANGUNANLOR</v>
      </c>
      <c r="B2330" s="11" t="s">
        <v>1911</v>
      </c>
      <c r="C2330" s="11" t="s">
        <v>1957</v>
      </c>
      <c r="D2330" s="11">
        <v>26.27</v>
      </c>
      <c r="E2330" s="7">
        <f>VLOOKUP(A2330, Sheet2!$A$2:$K$8265, 11)</f>
        <v>111.0005</v>
      </c>
      <c r="F2330" s="7">
        <f t="shared" si="28"/>
        <v>3.2837499999999999</v>
      </c>
      <c r="G2330" s="8">
        <v>200000</v>
      </c>
      <c r="H2330" s="9">
        <f t="shared" si="29"/>
        <v>5400000</v>
      </c>
      <c r="I2330" s="10"/>
    </row>
    <row r="2331" spans="1:9" ht="14.25" customHeight="1">
      <c r="A2331" s="6" t="str">
        <f t="shared" si="27"/>
        <v>Demak 1 - Mranak_MANGUNJIWAN</v>
      </c>
      <c r="B2331" s="11" t="s">
        <v>1911</v>
      </c>
      <c r="C2331" s="11" t="s">
        <v>1958</v>
      </c>
      <c r="D2331" s="11">
        <v>26.27</v>
      </c>
      <c r="E2331" s="7">
        <f>VLOOKUP(A2331, Sheet2!$A$2:$K$8265, 11)</f>
        <v>111.0005</v>
      </c>
      <c r="F2331" s="7">
        <f t="shared" si="28"/>
        <v>3.2837499999999999</v>
      </c>
      <c r="G2331" s="8">
        <v>200000</v>
      </c>
      <c r="H2331" s="9">
        <f t="shared" si="29"/>
        <v>5400000</v>
      </c>
      <c r="I2331" s="10"/>
    </row>
    <row r="2332" spans="1:9" ht="14.25" customHeight="1">
      <c r="A2332" s="6" t="str">
        <f t="shared" si="27"/>
        <v>Demak 1 - Mranak_MANGUNREJO</v>
      </c>
      <c r="B2332" s="11" t="s">
        <v>1911</v>
      </c>
      <c r="C2332" s="11" t="s">
        <v>1959</v>
      </c>
      <c r="D2332" s="11">
        <v>26.27</v>
      </c>
      <c r="E2332" s="7">
        <f>VLOOKUP(A2332, Sheet2!$A$2:$K$8265, 11)</f>
        <v>111.0005</v>
      </c>
      <c r="F2332" s="7">
        <f t="shared" si="28"/>
        <v>3.2837499999999999</v>
      </c>
      <c r="G2332" s="8">
        <v>200000</v>
      </c>
      <c r="H2332" s="9">
        <f t="shared" si="29"/>
        <v>5400000</v>
      </c>
      <c r="I2332" s="10"/>
    </row>
    <row r="2333" spans="1:9" ht="14.25" customHeight="1">
      <c r="A2333" s="6" t="str">
        <f t="shared" si="27"/>
        <v>Demak 1 - Mranak_MEDINI</v>
      </c>
      <c r="B2333" s="11" t="s">
        <v>1911</v>
      </c>
      <c r="C2333" s="11" t="s">
        <v>1960</v>
      </c>
      <c r="D2333" s="11">
        <v>26.27</v>
      </c>
      <c r="E2333" s="7">
        <f>VLOOKUP(A2333, Sheet2!$A$2:$K$8265, 11)</f>
        <v>111.0005</v>
      </c>
      <c r="F2333" s="7">
        <f t="shared" si="28"/>
        <v>3.2837499999999999</v>
      </c>
      <c r="G2333" s="8">
        <v>200000</v>
      </c>
      <c r="H2333" s="9">
        <f t="shared" si="29"/>
        <v>5400000</v>
      </c>
      <c r="I2333" s="10"/>
    </row>
    <row r="2334" spans="1:9" ht="14.25" customHeight="1">
      <c r="A2334" s="6" t="str">
        <f t="shared" si="27"/>
        <v>Demak 1 - Mranak_MEGONTEN</v>
      </c>
      <c r="B2334" s="11" t="s">
        <v>1911</v>
      </c>
      <c r="C2334" s="11" t="s">
        <v>1961</v>
      </c>
      <c r="D2334" s="11">
        <v>26.27</v>
      </c>
      <c r="E2334" s="7">
        <f>VLOOKUP(A2334, Sheet2!$A$2:$K$8265, 11)</f>
        <v>111.0005</v>
      </c>
      <c r="F2334" s="7">
        <f t="shared" si="28"/>
        <v>3.2837499999999999</v>
      </c>
      <c r="G2334" s="8">
        <v>200000</v>
      </c>
      <c r="H2334" s="9">
        <f t="shared" si="29"/>
        <v>5400000</v>
      </c>
      <c r="I2334" s="10"/>
    </row>
    <row r="2335" spans="1:9" ht="14.25" customHeight="1">
      <c r="A2335" s="6" t="str">
        <f t="shared" si="27"/>
        <v>Demak 1 - Mranak_MIJEN</v>
      </c>
      <c r="B2335" s="11" t="s">
        <v>1911</v>
      </c>
      <c r="C2335" s="11" t="s">
        <v>1962</v>
      </c>
      <c r="D2335" s="11">
        <v>26.27</v>
      </c>
      <c r="E2335" s="7">
        <f>VLOOKUP(A2335, Sheet2!$A$2:$K$8265, 11)</f>
        <v>111.0005</v>
      </c>
      <c r="F2335" s="7">
        <f t="shared" si="28"/>
        <v>3.2837499999999999</v>
      </c>
      <c r="G2335" s="8">
        <v>200000</v>
      </c>
      <c r="H2335" s="9">
        <f t="shared" si="29"/>
        <v>5400000</v>
      </c>
      <c r="I2335" s="10"/>
    </row>
    <row r="2336" spans="1:9" ht="14.25" customHeight="1">
      <c r="A2336" s="6" t="str">
        <f t="shared" si="27"/>
        <v>Demak 1 - Mranak_MLATEN</v>
      </c>
      <c r="B2336" s="11" t="s">
        <v>1911</v>
      </c>
      <c r="C2336" s="11" t="s">
        <v>1963</v>
      </c>
      <c r="D2336" s="11">
        <v>26.27</v>
      </c>
      <c r="E2336" s="7">
        <f>VLOOKUP(A2336, Sheet2!$A$2:$K$8265, 11)</f>
        <v>111.0005</v>
      </c>
      <c r="F2336" s="7">
        <f t="shared" si="28"/>
        <v>3.2837499999999999</v>
      </c>
      <c r="G2336" s="8">
        <v>200000</v>
      </c>
      <c r="H2336" s="9">
        <f t="shared" si="29"/>
        <v>5400000</v>
      </c>
      <c r="I2336" s="10"/>
    </row>
    <row r="2337" spans="1:9" ht="14.25" customHeight="1">
      <c r="A2337" s="6" t="str">
        <f t="shared" si="27"/>
        <v>Demak 1 - Mranak_MLATIHARJO</v>
      </c>
      <c r="B2337" s="11" t="s">
        <v>1911</v>
      </c>
      <c r="C2337" s="11" t="s">
        <v>440</v>
      </c>
      <c r="D2337" s="11">
        <v>26.27</v>
      </c>
      <c r="E2337" s="7">
        <f>VLOOKUP(A2337, Sheet2!$A$2:$K$8265, 11)</f>
        <v>111.0005</v>
      </c>
      <c r="F2337" s="7">
        <f t="shared" si="28"/>
        <v>3.2837499999999999</v>
      </c>
      <c r="G2337" s="8">
        <v>200000</v>
      </c>
      <c r="H2337" s="9">
        <f t="shared" si="29"/>
        <v>5400000</v>
      </c>
      <c r="I2337" s="10"/>
    </row>
    <row r="2338" spans="1:9" ht="14.25" customHeight="1">
      <c r="A2338" s="6" t="str">
        <f t="shared" si="27"/>
        <v>Demak 1 - Mranak_MLILIR</v>
      </c>
      <c r="B2338" s="11" t="s">
        <v>1911</v>
      </c>
      <c r="C2338" s="11" t="s">
        <v>1964</v>
      </c>
      <c r="D2338" s="11">
        <v>53.45</v>
      </c>
      <c r="E2338" s="7">
        <f>VLOOKUP(A2338, Sheet2!$A$2:$K$8265, 11)</f>
        <v>111.0005</v>
      </c>
      <c r="F2338" s="7">
        <f t="shared" si="28"/>
        <v>6.6812500000000004</v>
      </c>
      <c r="G2338" s="8">
        <v>200000</v>
      </c>
      <c r="H2338" s="9">
        <f t="shared" si="29"/>
        <v>10800000</v>
      </c>
      <c r="I2338" s="10"/>
    </row>
    <row r="2339" spans="1:9" ht="14.25" customHeight="1">
      <c r="A2339" s="6" t="str">
        <f t="shared" si="27"/>
        <v>Demak 1 - Mranak_MOJODEMAK</v>
      </c>
      <c r="B2339" s="11" t="s">
        <v>1911</v>
      </c>
      <c r="C2339" s="11" t="s">
        <v>1965</v>
      </c>
      <c r="D2339" s="11">
        <v>26.27</v>
      </c>
      <c r="E2339" s="7">
        <f>VLOOKUP(A2339, Sheet2!$A$2:$K$8265, 11)</f>
        <v>111.0005</v>
      </c>
      <c r="F2339" s="7">
        <f t="shared" si="28"/>
        <v>3.2837499999999999</v>
      </c>
      <c r="G2339" s="8">
        <v>200000</v>
      </c>
      <c r="H2339" s="9">
        <f t="shared" si="29"/>
        <v>5400000</v>
      </c>
      <c r="I2339" s="10"/>
    </row>
    <row r="2340" spans="1:9" ht="14.25" customHeight="1">
      <c r="A2340" s="6" t="str">
        <f t="shared" si="27"/>
        <v>Demak 1 - Mranak_MOJOSIMO</v>
      </c>
      <c r="B2340" s="11" t="s">
        <v>1911</v>
      </c>
      <c r="C2340" s="11" t="s">
        <v>1966</v>
      </c>
      <c r="D2340" s="11">
        <v>26.27</v>
      </c>
      <c r="E2340" s="7">
        <f>VLOOKUP(A2340, Sheet2!$A$2:$K$8265, 11)</f>
        <v>111.0005</v>
      </c>
      <c r="F2340" s="7">
        <f t="shared" si="28"/>
        <v>3.2837499999999999</v>
      </c>
      <c r="G2340" s="8">
        <v>200000</v>
      </c>
      <c r="H2340" s="9">
        <f t="shared" si="29"/>
        <v>5400000</v>
      </c>
      <c r="I2340" s="10"/>
    </row>
    <row r="2341" spans="1:9" ht="14.25" customHeight="1">
      <c r="A2341" s="6" t="str">
        <f t="shared" si="27"/>
        <v>Demak 1 - Mranak_MRANAK</v>
      </c>
      <c r="B2341" s="11" t="s">
        <v>1911</v>
      </c>
      <c r="C2341" s="11" t="s">
        <v>1967</v>
      </c>
      <c r="D2341" s="11">
        <v>26.27</v>
      </c>
      <c r="E2341" s="7">
        <f>VLOOKUP(A2341, Sheet2!$A$2:$K$8265, 11)</f>
        <v>111.0005</v>
      </c>
      <c r="F2341" s="7">
        <f t="shared" si="28"/>
        <v>3.2837499999999999</v>
      </c>
      <c r="G2341" s="8">
        <v>200000</v>
      </c>
      <c r="H2341" s="9">
        <f t="shared" si="29"/>
        <v>5400000</v>
      </c>
      <c r="I2341" s="10"/>
    </row>
    <row r="2342" spans="1:9" ht="14.25" customHeight="1">
      <c r="A2342" s="6" t="str">
        <f t="shared" si="27"/>
        <v>Demak 1 - Mranak_MRISEN</v>
      </c>
      <c r="B2342" s="11" t="s">
        <v>1911</v>
      </c>
      <c r="C2342" s="11" t="s">
        <v>1968</v>
      </c>
      <c r="D2342" s="11">
        <v>26.27</v>
      </c>
      <c r="E2342" s="7">
        <f>VLOOKUP(A2342, Sheet2!$A$2:$K$8265, 11)</f>
        <v>111.0005</v>
      </c>
      <c r="F2342" s="7">
        <f t="shared" si="28"/>
        <v>3.2837499999999999</v>
      </c>
      <c r="G2342" s="8">
        <v>200000</v>
      </c>
      <c r="H2342" s="9">
        <f t="shared" si="29"/>
        <v>5400000</v>
      </c>
      <c r="I2342" s="10"/>
    </row>
    <row r="2343" spans="1:9" ht="14.25" customHeight="1">
      <c r="A2343" s="6" t="str">
        <f t="shared" si="27"/>
        <v>Demak 1 - Mranak_MULYOREJO</v>
      </c>
      <c r="B2343" s="11" t="s">
        <v>1911</v>
      </c>
      <c r="C2343" s="11" t="s">
        <v>1969</v>
      </c>
      <c r="D2343" s="11">
        <v>26.27</v>
      </c>
      <c r="E2343" s="7">
        <f>VLOOKUP(A2343, Sheet2!$A$2:$K$8265, 11)</f>
        <v>111.0005</v>
      </c>
      <c r="F2343" s="7">
        <f t="shared" si="28"/>
        <v>3.2837499999999999</v>
      </c>
      <c r="G2343" s="8">
        <v>200000</v>
      </c>
      <c r="H2343" s="9">
        <f t="shared" si="29"/>
        <v>5400000</v>
      </c>
      <c r="I2343" s="10"/>
    </row>
    <row r="2344" spans="1:9" ht="14.25" customHeight="1">
      <c r="A2344" s="6" t="str">
        <f t="shared" si="27"/>
        <v>Demak 1 - Mranak_NGALURAN</v>
      </c>
      <c r="B2344" s="11" t="s">
        <v>1911</v>
      </c>
      <c r="C2344" s="11" t="s">
        <v>1970</v>
      </c>
      <c r="D2344" s="11">
        <v>26.27</v>
      </c>
      <c r="E2344" s="7">
        <f>VLOOKUP(A2344, Sheet2!$A$2:$K$8265, 11)</f>
        <v>111.0005</v>
      </c>
      <c r="F2344" s="7">
        <f t="shared" si="28"/>
        <v>3.2837499999999999</v>
      </c>
      <c r="G2344" s="8">
        <v>200000</v>
      </c>
      <c r="H2344" s="9">
        <f t="shared" si="29"/>
        <v>5400000</v>
      </c>
      <c r="I2344" s="10"/>
    </row>
    <row r="2345" spans="1:9" ht="14.25" customHeight="1">
      <c r="A2345" s="6" t="str">
        <f t="shared" si="27"/>
        <v>Demak 1 - Mranak_NGAWEN</v>
      </c>
      <c r="B2345" s="11" t="s">
        <v>1911</v>
      </c>
      <c r="C2345" s="11" t="s">
        <v>1324</v>
      </c>
      <c r="D2345" s="11">
        <v>26.27</v>
      </c>
      <c r="E2345" s="7">
        <f>VLOOKUP(A2345, Sheet2!$A$2:$K$8265, 11)</f>
        <v>111.0005</v>
      </c>
      <c r="F2345" s="7">
        <f t="shared" si="28"/>
        <v>3.2837499999999999</v>
      </c>
      <c r="G2345" s="8">
        <v>200000</v>
      </c>
      <c r="H2345" s="9">
        <f t="shared" si="29"/>
        <v>5400000</v>
      </c>
      <c r="I2345" s="10"/>
    </row>
    <row r="2346" spans="1:9" ht="14.25" customHeight="1">
      <c r="A2346" s="6" t="str">
        <f t="shared" si="27"/>
        <v>Demak 1 - Mranak_NGELOWETAN</v>
      </c>
      <c r="B2346" s="11" t="s">
        <v>1911</v>
      </c>
      <c r="C2346" s="11" t="s">
        <v>1971</v>
      </c>
      <c r="D2346" s="11">
        <v>26.27</v>
      </c>
      <c r="E2346" s="7">
        <f>VLOOKUP(A2346, Sheet2!$A$2:$K$8265, 11)</f>
        <v>111.0005</v>
      </c>
      <c r="F2346" s="7">
        <f t="shared" si="28"/>
        <v>3.2837499999999999</v>
      </c>
      <c r="G2346" s="8">
        <v>200000</v>
      </c>
      <c r="H2346" s="9">
        <f t="shared" si="29"/>
        <v>5400000</v>
      </c>
      <c r="I2346" s="10"/>
    </row>
    <row r="2347" spans="1:9" ht="14.25" customHeight="1">
      <c r="A2347" s="6" t="str">
        <f t="shared" si="27"/>
        <v>Demak 1 - Mranak_PAPANREJO</v>
      </c>
      <c r="B2347" s="11" t="s">
        <v>1911</v>
      </c>
      <c r="C2347" s="11" t="s">
        <v>1972</v>
      </c>
      <c r="D2347" s="11">
        <v>53.45</v>
      </c>
      <c r="E2347" s="7">
        <f>VLOOKUP(A2347, Sheet2!$A$2:$K$8265, 11)</f>
        <v>111.0005</v>
      </c>
      <c r="F2347" s="7">
        <f t="shared" si="28"/>
        <v>6.6812500000000004</v>
      </c>
      <c r="G2347" s="8">
        <v>200000</v>
      </c>
      <c r="H2347" s="9">
        <f t="shared" si="29"/>
        <v>10800000</v>
      </c>
      <c r="I2347" s="10"/>
    </row>
    <row r="2348" spans="1:9" ht="14.25" customHeight="1">
      <c r="A2348" s="6" t="str">
        <f t="shared" si="27"/>
        <v>Demak 1 - Mranak_PASIR</v>
      </c>
      <c r="B2348" s="11" t="s">
        <v>1911</v>
      </c>
      <c r="C2348" s="11" t="s">
        <v>1973</v>
      </c>
      <c r="D2348" s="11">
        <v>26.27</v>
      </c>
      <c r="E2348" s="7">
        <f>VLOOKUP(A2348, Sheet2!$A$2:$K$8265, 11)</f>
        <v>111.0005</v>
      </c>
      <c r="F2348" s="7">
        <f t="shared" si="28"/>
        <v>3.2837499999999999</v>
      </c>
      <c r="G2348" s="8">
        <v>200000</v>
      </c>
      <c r="H2348" s="9">
        <f t="shared" si="29"/>
        <v>5400000</v>
      </c>
      <c r="I2348" s="10"/>
    </row>
    <row r="2349" spans="1:9" ht="14.25" customHeight="1">
      <c r="A2349" s="6" t="str">
        <f t="shared" si="27"/>
        <v>Demak 1 - Mranak_PEPE</v>
      </c>
      <c r="B2349" s="11" t="s">
        <v>1911</v>
      </c>
      <c r="C2349" s="11" t="s">
        <v>1974</v>
      </c>
      <c r="D2349" s="11">
        <v>53.45</v>
      </c>
      <c r="E2349" s="7">
        <f>VLOOKUP(A2349, Sheet2!$A$2:$K$8265, 11)</f>
        <v>111.0005</v>
      </c>
      <c r="F2349" s="7">
        <f t="shared" si="28"/>
        <v>6.6812500000000004</v>
      </c>
      <c r="G2349" s="8">
        <v>200000</v>
      </c>
      <c r="H2349" s="9">
        <f t="shared" si="29"/>
        <v>10800000</v>
      </c>
      <c r="I2349" s="10"/>
    </row>
    <row r="2350" spans="1:9" ht="14.25" customHeight="1">
      <c r="A2350" s="6" t="str">
        <f t="shared" si="27"/>
        <v>Demak 1 - Mranak_PILANGREJO</v>
      </c>
      <c r="B2350" s="11" t="s">
        <v>1911</v>
      </c>
      <c r="C2350" s="11" t="s">
        <v>1975</v>
      </c>
      <c r="D2350" s="11">
        <v>26.27</v>
      </c>
      <c r="E2350" s="7">
        <f>VLOOKUP(A2350, Sheet2!$A$2:$K$8265, 11)</f>
        <v>111.0005</v>
      </c>
      <c r="F2350" s="7">
        <f t="shared" si="28"/>
        <v>3.2837499999999999</v>
      </c>
      <c r="G2350" s="8">
        <v>200000</v>
      </c>
      <c r="H2350" s="9">
        <f t="shared" si="29"/>
        <v>5400000</v>
      </c>
      <c r="I2350" s="10"/>
    </row>
    <row r="2351" spans="1:9" ht="14.25" customHeight="1">
      <c r="A2351" s="6" t="str">
        <f t="shared" si="27"/>
        <v>Demak 1 - Mranak_PILANGWETAN</v>
      </c>
      <c r="B2351" s="11" t="s">
        <v>1911</v>
      </c>
      <c r="C2351" s="11" t="s">
        <v>1976</v>
      </c>
      <c r="D2351" s="11">
        <v>26.27</v>
      </c>
      <c r="E2351" s="7">
        <f>VLOOKUP(A2351, Sheet2!$A$2:$K$8265, 11)</f>
        <v>111.0005</v>
      </c>
      <c r="F2351" s="7">
        <f t="shared" si="28"/>
        <v>3.2837499999999999</v>
      </c>
      <c r="G2351" s="8">
        <v>200000</v>
      </c>
      <c r="H2351" s="9">
        <f t="shared" si="29"/>
        <v>5400000</v>
      </c>
      <c r="I2351" s="10"/>
    </row>
    <row r="2352" spans="1:9" ht="14.25" customHeight="1">
      <c r="A2352" s="6" t="str">
        <f t="shared" si="27"/>
        <v>Demak 1 - Mranak_PLOSO</v>
      </c>
      <c r="B2352" s="11" t="s">
        <v>1911</v>
      </c>
      <c r="C2352" s="11" t="s">
        <v>691</v>
      </c>
      <c r="D2352" s="11">
        <v>26.27</v>
      </c>
      <c r="E2352" s="7">
        <f>VLOOKUP(A2352, Sheet2!$A$2:$K$8265, 11)</f>
        <v>111.0005</v>
      </c>
      <c r="F2352" s="7">
        <f t="shared" si="28"/>
        <v>3.2837499999999999</v>
      </c>
      <c r="G2352" s="8">
        <v>200000</v>
      </c>
      <c r="H2352" s="9">
        <f t="shared" si="29"/>
        <v>5400000</v>
      </c>
      <c r="I2352" s="10"/>
    </row>
    <row r="2353" spans="1:9" ht="14.25" customHeight="1">
      <c r="A2353" s="6" t="str">
        <f t="shared" si="27"/>
        <v>Demak 1 - Mranak_PONCOHARJO</v>
      </c>
      <c r="B2353" s="11" t="s">
        <v>1911</v>
      </c>
      <c r="C2353" s="11" t="s">
        <v>1977</v>
      </c>
      <c r="D2353" s="11">
        <v>26.27</v>
      </c>
      <c r="E2353" s="7">
        <f>VLOOKUP(A2353, Sheet2!$A$2:$K$8265, 11)</f>
        <v>111.0005</v>
      </c>
      <c r="F2353" s="7">
        <f t="shared" si="28"/>
        <v>3.2837499999999999</v>
      </c>
      <c r="G2353" s="8">
        <v>200000</v>
      </c>
      <c r="H2353" s="9">
        <f t="shared" si="29"/>
        <v>5400000</v>
      </c>
      <c r="I2353" s="10"/>
    </row>
    <row r="2354" spans="1:9" ht="14.25" customHeight="1">
      <c r="A2354" s="6" t="str">
        <f t="shared" si="27"/>
        <v>Demak 1 - Mranak_PRANTEN</v>
      </c>
      <c r="B2354" s="11" t="s">
        <v>1911</v>
      </c>
      <c r="C2354" s="11" t="s">
        <v>1124</v>
      </c>
      <c r="D2354" s="11">
        <v>53.45</v>
      </c>
      <c r="E2354" s="7">
        <f>VLOOKUP(A2354, Sheet2!$A$2:$K$8265, 11)</f>
        <v>111.0005</v>
      </c>
      <c r="F2354" s="7">
        <f t="shared" si="28"/>
        <v>6.6812500000000004</v>
      </c>
      <c r="G2354" s="8">
        <v>200000</v>
      </c>
      <c r="H2354" s="9">
        <f t="shared" si="29"/>
        <v>10800000</v>
      </c>
      <c r="I2354" s="10"/>
    </row>
    <row r="2355" spans="1:9" ht="14.25" customHeight="1">
      <c r="A2355" s="6" t="str">
        <f t="shared" si="27"/>
        <v>Demak 1 - Mranak_PRIGI</v>
      </c>
      <c r="B2355" s="11" t="s">
        <v>1911</v>
      </c>
      <c r="C2355" s="11" t="s">
        <v>1335</v>
      </c>
      <c r="D2355" s="11">
        <v>26.27</v>
      </c>
      <c r="E2355" s="7">
        <f>VLOOKUP(A2355, Sheet2!$A$2:$K$8265, 11)</f>
        <v>111.0005</v>
      </c>
      <c r="F2355" s="7">
        <f t="shared" si="28"/>
        <v>3.2837499999999999</v>
      </c>
      <c r="G2355" s="8">
        <v>200000</v>
      </c>
      <c r="H2355" s="9">
        <f t="shared" si="29"/>
        <v>5400000</v>
      </c>
      <c r="I2355" s="10"/>
    </row>
    <row r="2356" spans="1:9" ht="14.25" customHeight="1">
      <c r="A2356" s="6" t="str">
        <f t="shared" si="27"/>
        <v>Demak 1 - Mranak_RAJI</v>
      </c>
      <c r="B2356" s="11" t="s">
        <v>1911</v>
      </c>
      <c r="C2356" s="11" t="s">
        <v>1978</v>
      </c>
      <c r="D2356" s="11">
        <v>26.27</v>
      </c>
      <c r="E2356" s="7">
        <f>VLOOKUP(A2356, Sheet2!$A$2:$K$8265, 11)</f>
        <v>111.0005</v>
      </c>
      <c r="F2356" s="7">
        <f t="shared" si="28"/>
        <v>3.2837499999999999</v>
      </c>
      <c r="G2356" s="8">
        <v>200000</v>
      </c>
      <c r="H2356" s="9">
        <f t="shared" si="29"/>
        <v>5400000</v>
      </c>
      <c r="I2356" s="10"/>
    </row>
    <row r="2357" spans="1:9" ht="14.25" customHeight="1">
      <c r="A2357" s="6" t="str">
        <f t="shared" si="27"/>
        <v>Demak 1 - Mranak_RINGINHARJO</v>
      </c>
      <c r="B2357" s="11" t="s">
        <v>1911</v>
      </c>
      <c r="C2357" s="11" t="s">
        <v>1979</v>
      </c>
      <c r="D2357" s="11">
        <v>53.45</v>
      </c>
      <c r="E2357" s="7">
        <f>VLOOKUP(A2357, Sheet2!$A$2:$K$8265, 11)</f>
        <v>111.0005</v>
      </c>
      <c r="F2357" s="7">
        <f t="shared" si="28"/>
        <v>6.6812500000000004</v>
      </c>
      <c r="G2357" s="8">
        <v>200000</v>
      </c>
      <c r="H2357" s="9">
        <f t="shared" si="29"/>
        <v>10800000</v>
      </c>
      <c r="I2357" s="10"/>
    </row>
    <row r="2358" spans="1:9" ht="14.25" customHeight="1">
      <c r="A2358" s="6" t="str">
        <f t="shared" si="27"/>
        <v>Demak 1 - Mranak_RINGINKIDUL</v>
      </c>
      <c r="B2358" s="11" t="s">
        <v>1911</v>
      </c>
      <c r="C2358" s="11" t="s">
        <v>1980</v>
      </c>
      <c r="D2358" s="11">
        <v>53.45</v>
      </c>
      <c r="E2358" s="7">
        <f>VLOOKUP(A2358, Sheet2!$A$2:$K$8265, 11)</f>
        <v>111.0005</v>
      </c>
      <c r="F2358" s="7">
        <f t="shared" si="28"/>
        <v>6.6812500000000004</v>
      </c>
      <c r="G2358" s="8">
        <v>200000</v>
      </c>
      <c r="H2358" s="9">
        <f t="shared" si="29"/>
        <v>10800000</v>
      </c>
      <c r="I2358" s="10"/>
    </row>
    <row r="2359" spans="1:9" ht="14.25" customHeight="1">
      <c r="A2359" s="6" t="str">
        <f t="shared" si="27"/>
        <v>Demak 1 - Mranak_RUWIT</v>
      </c>
      <c r="B2359" s="11" t="s">
        <v>1911</v>
      </c>
      <c r="C2359" s="11" t="s">
        <v>1981</v>
      </c>
      <c r="D2359" s="11">
        <v>26.27</v>
      </c>
      <c r="E2359" s="7">
        <f>VLOOKUP(A2359, Sheet2!$A$2:$K$8265, 11)</f>
        <v>111.0005</v>
      </c>
      <c r="F2359" s="7">
        <f t="shared" si="28"/>
        <v>3.2837499999999999</v>
      </c>
      <c r="G2359" s="8">
        <v>200000</v>
      </c>
      <c r="H2359" s="9">
        <f t="shared" si="29"/>
        <v>5400000</v>
      </c>
      <c r="I2359" s="10"/>
    </row>
    <row r="2360" spans="1:9" ht="14.25" customHeight="1">
      <c r="A2360" s="6" t="str">
        <f t="shared" si="27"/>
        <v>Demak 1 - Mranak_SAMBIROTO</v>
      </c>
      <c r="B2360" s="11" t="s">
        <v>1911</v>
      </c>
      <c r="C2360" s="11" t="s">
        <v>1341</v>
      </c>
      <c r="D2360" s="11">
        <v>26.27</v>
      </c>
      <c r="E2360" s="7">
        <f>VLOOKUP(A2360, Sheet2!$A$2:$K$8265, 11)</f>
        <v>111.0005</v>
      </c>
      <c r="F2360" s="7">
        <f t="shared" si="28"/>
        <v>3.2837499999999999</v>
      </c>
      <c r="G2360" s="8">
        <v>200000</v>
      </c>
      <c r="H2360" s="9">
        <f t="shared" si="29"/>
        <v>5400000</v>
      </c>
      <c r="I2360" s="10"/>
    </row>
    <row r="2361" spans="1:9" ht="14.25" customHeight="1">
      <c r="A2361" s="6" t="str">
        <f t="shared" si="27"/>
        <v>Demak 1 - Mranak_SARI</v>
      </c>
      <c r="B2361" s="11" t="s">
        <v>1911</v>
      </c>
      <c r="C2361" s="11" t="s">
        <v>1982</v>
      </c>
      <c r="D2361" s="11">
        <v>26.27</v>
      </c>
      <c r="E2361" s="7">
        <f>VLOOKUP(A2361, Sheet2!$A$2:$K$8265, 11)</f>
        <v>111.0005</v>
      </c>
      <c r="F2361" s="7">
        <f t="shared" si="28"/>
        <v>3.2837499999999999</v>
      </c>
      <c r="G2361" s="8">
        <v>200000</v>
      </c>
      <c r="H2361" s="9">
        <f t="shared" si="29"/>
        <v>5400000</v>
      </c>
      <c r="I2361" s="10"/>
    </row>
    <row r="2362" spans="1:9" ht="14.25" customHeight="1">
      <c r="A2362" s="6" t="str">
        <f t="shared" si="27"/>
        <v>Demak 1 - Mranak_SARIMULYO</v>
      </c>
      <c r="B2362" s="11" t="s">
        <v>1911</v>
      </c>
      <c r="C2362" s="11" t="s">
        <v>1345</v>
      </c>
      <c r="D2362" s="11">
        <v>26.27</v>
      </c>
      <c r="E2362" s="7">
        <f>VLOOKUP(A2362, Sheet2!$A$2:$K$8265, 11)</f>
        <v>111.0005</v>
      </c>
      <c r="F2362" s="7">
        <f t="shared" si="28"/>
        <v>3.2837499999999999</v>
      </c>
      <c r="G2362" s="8">
        <v>200000</v>
      </c>
      <c r="H2362" s="9">
        <f t="shared" si="29"/>
        <v>5400000</v>
      </c>
      <c r="I2362" s="10"/>
    </row>
    <row r="2363" spans="1:9" ht="14.25" customHeight="1">
      <c r="A2363" s="6" t="str">
        <f t="shared" si="27"/>
        <v>Demak 1 - Mranak_SEDO</v>
      </c>
      <c r="B2363" s="11" t="s">
        <v>1911</v>
      </c>
      <c r="C2363" s="11" t="s">
        <v>1983</v>
      </c>
      <c r="D2363" s="11">
        <v>26.27</v>
      </c>
      <c r="E2363" s="7">
        <f>VLOOKUP(A2363, Sheet2!$A$2:$K$8265, 11)</f>
        <v>111.0005</v>
      </c>
      <c r="F2363" s="7">
        <f t="shared" si="28"/>
        <v>3.2837499999999999</v>
      </c>
      <c r="G2363" s="8">
        <v>200000</v>
      </c>
      <c r="H2363" s="9">
        <f t="shared" si="29"/>
        <v>5400000</v>
      </c>
      <c r="I2363" s="10"/>
    </row>
    <row r="2364" spans="1:9" ht="14.25" customHeight="1">
      <c r="A2364" s="6" t="str">
        <f t="shared" si="27"/>
        <v>Demak 1 - Mranak_SERANGAN</v>
      </c>
      <c r="B2364" s="11" t="s">
        <v>1911</v>
      </c>
      <c r="C2364" s="11" t="s">
        <v>1984</v>
      </c>
      <c r="D2364" s="11">
        <v>26.27</v>
      </c>
      <c r="E2364" s="7">
        <f>VLOOKUP(A2364, Sheet2!$A$2:$K$8265, 11)</f>
        <v>111.0005</v>
      </c>
      <c r="F2364" s="7">
        <f t="shared" si="28"/>
        <v>3.2837499999999999</v>
      </c>
      <c r="G2364" s="8">
        <v>200000</v>
      </c>
      <c r="H2364" s="9">
        <f t="shared" si="29"/>
        <v>5400000</v>
      </c>
      <c r="I2364" s="10"/>
    </row>
    <row r="2365" spans="1:9" ht="14.25" customHeight="1">
      <c r="A2365" s="6" t="str">
        <f t="shared" si="27"/>
        <v>Demak 1 - Mranak_SIDOHARJO</v>
      </c>
      <c r="B2365" s="11" t="s">
        <v>1911</v>
      </c>
      <c r="C2365" s="11" t="s">
        <v>220</v>
      </c>
      <c r="D2365" s="11">
        <v>26.27</v>
      </c>
      <c r="E2365" s="7">
        <f>VLOOKUP(A2365, Sheet2!$A$2:$K$8265, 11)</f>
        <v>111.0005</v>
      </c>
      <c r="F2365" s="7">
        <f t="shared" si="28"/>
        <v>3.2837499999999999</v>
      </c>
      <c r="G2365" s="8">
        <v>200000</v>
      </c>
      <c r="H2365" s="9">
        <f t="shared" si="29"/>
        <v>5400000</v>
      </c>
      <c r="I2365" s="10"/>
    </row>
    <row r="2366" spans="1:9" ht="14.25" customHeight="1">
      <c r="A2366" s="6" t="str">
        <f t="shared" si="27"/>
        <v>Demak 1 - Mranak_SIDOMULYO</v>
      </c>
      <c r="B2366" s="11" t="s">
        <v>1911</v>
      </c>
      <c r="C2366" s="11" t="s">
        <v>221</v>
      </c>
      <c r="D2366" s="11">
        <v>26.27</v>
      </c>
      <c r="E2366" s="7">
        <f>VLOOKUP(A2366, Sheet2!$A$2:$K$8265, 11)</f>
        <v>111.0005</v>
      </c>
      <c r="F2366" s="7">
        <f t="shared" si="28"/>
        <v>3.2837499999999999</v>
      </c>
      <c r="G2366" s="8">
        <v>200000</v>
      </c>
      <c r="H2366" s="9">
        <f t="shared" si="29"/>
        <v>5400000</v>
      </c>
      <c r="I2366" s="10"/>
    </row>
    <row r="2367" spans="1:9" ht="14.25" customHeight="1">
      <c r="A2367" s="6" t="str">
        <f t="shared" si="27"/>
        <v>Demak 1 - Mranak_SIDOMULYO</v>
      </c>
      <c r="B2367" s="11" t="s">
        <v>1911</v>
      </c>
      <c r="C2367" s="11" t="s">
        <v>221</v>
      </c>
      <c r="D2367" s="11">
        <v>26.27</v>
      </c>
      <c r="E2367" s="7">
        <f>VLOOKUP(A2367, Sheet2!$A$2:$K$8265, 11)</f>
        <v>111.0005</v>
      </c>
      <c r="F2367" s="7">
        <f t="shared" si="28"/>
        <v>3.2837499999999999</v>
      </c>
      <c r="G2367" s="8">
        <v>200000</v>
      </c>
      <c r="H2367" s="9">
        <f t="shared" si="29"/>
        <v>5400000</v>
      </c>
      <c r="I2367" s="10"/>
    </row>
    <row r="2368" spans="1:9" ht="14.25" customHeight="1">
      <c r="A2368" s="6" t="str">
        <f t="shared" si="27"/>
        <v>Demak 1 - Mranak_SINGOREJO</v>
      </c>
      <c r="B2368" s="11" t="s">
        <v>1911</v>
      </c>
      <c r="C2368" s="11" t="s">
        <v>1985</v>
      </c>
      <c r="D2368" s="11">
        <v>26.27</v>
      </c>
      <c r="E2368" s="7">
        <f>VLOOKUP(A2368, Sheet2!$A$2:$K$8265, 11)</f>
        <v>111.0005</v>
      </c>
      <c r="F2368" s="7">
        <f t="shared" si="28"/>
        <v>3.2837499999999999</v>
      </c>
      <c r="G2368" s="8">
        <v>200000</v>
      </c>
      <c r="H2368" s="9">
        <f t="shared" si="29"/>
        <v>5400000</v>
      </c>
      <c r="I2368" s="10"/>
    </row>
    <row r="2369" spans="1:9" ht="14.25" customHeight="1">
      <c r="A2369" s="6" t="str">
        <f t="shared" si="27"/>
        <v>Demak 1 - Mranak_SOKOKIDUL</v>
      </c>
      <c r="B2369" s="11" t="s">
        <v>1911</v>
      </c>
      <c r="C2369" s="11" t="s">
        <v>1986</v>
      </c>
      <c r="D2369" s="11">
        <v>26.27</v>
      </c>
      <c r="E2369" s="7">
        <f>VLOOKUP(A2369, Sheet2!$A$2:$K$8265, 11)</f>
        <v>111.0005</v>
      </c>
      <c r="F2369" s="7">
        <f t="shared" si="28"/>
        <v>3.2837499999999999</v>
      </c>
      <c r="G2369" s="8">
        <v>200000</v>
      </c>
      <c r="H2369" s="9">
        <f t="shared" si="29"/>
        <v>5400000</v>
      </c>
      <c r="I2369" s="10"/>
    </row>
    <row r="2370" spans="1:9" ht="14.25" customHeight="1">
      <c r="A2370" s="6" t="str">
        <f t="shared" si="27"/>
        <v>Demak 1 - Mranak_SOLOWIRE</v>
      </c>
      <c r="B2370" s="11" t="s">
        <v>1911</v>
      </c>
      <c r="C2370" s="11" t="s">
        <v>1987</v>
      </c>
      <c r="D2370" s="11">
        <v>26.27</v>
      </c>
      <c r="E2370" s="7">
        <f>VLOOKUP(A2370, Sheet2!$A$2:$K$8265, 11)</f>
        <v>111.0005</v>
      </c>
      <c r="F2370" s="7">
        <f t="shared" si="28"/>
        <v>3.2837499999999999</v>
      </c>
      <c r="G2370" s="8">
        <v>200000</v>
      </c>
      <c r="H2370" s="9">
        <f t="shared" si="29"/>
        <v>5400000</v>
      </c>
      <c r="I2370" s="10"/>
    </row>
    <row r="2371" spans="1:9" ht="14.25" customHeight="1">
      <c r="A2371" s="6" t="str">
        <f t="shared" si="27"/>
        <v>Demak 1 - Mranak_SURODADI</v>
      </c>
      <c r="B2371" s="11" t="s">
        <v>1911</v>
      </c>
      <c r="C2371" s="11" t="s">
        <v>508</v>
      </c>
      <c r="D2371" s="11">
        <v>26.27</v>
      </c>
      <c r="E2371" s="7">
        <f>VLOOKUP(A2371, Sheet2!$A$2:$K$8265, 11)</f>
        <v>111.0005</v>
      </c>
      <c r="F2371" s="7">
        <f t="shared" si="28"/>
        <v>3.2837499999999999</v>
      </c>
      <c r="G2371" s="8">
        <v>200000</v>
      </c>
      <c r="H2371" s="9">
        <f t="shared" si="29"/>
        <v>5400000</v>
      </c>
      <c r="I2371" s="10"/>
    </row>
    <row r="2372" spans="1:9" ht="14.25" customHeight="1">
      <c r="A2372" s="6" t="str">
        <f t="shared" si="27"/>
        <v>Demak 1 - Mranak_TAMBAKAN</v>
      </c>
      <c r="B2372" s="11" t="s">
        <v>1911</v>
      </c>
      <c r="C2372" s="11" t="s">
        <v>1988</v>
      </c>
      <c r="D2372" s="11">
        <v>53.45</v>
      </c>
      <c r="E2372" s="7">
        <f>VLOOKUP(A2372, Sheet2!$A$2:$K$8265, 11)</f>
        <v>111.0005</v>
      </c>
      <c r="F2372" s="7">
        <f t="shared" si="28"/>
        <v>6.6812500000000004</v>
      </c>
      <c r="G2372" s="8">
        <v>200000</v>
      </c>
      <c r="H2372" s="9">
        <f t="shared" si="29"/>
        <v>10800000</v>
      </c>
      <c r="I2372" s="10"/>
    </row>
    <row r="2373" spans="1:9" ht="14.25" customHeight="1">
      <c r="A2373" s="6" t="str">
        <f t="shared" si="27"/>
        <v>Demak 1 - Mranak_TAMBIREJO</v>
      </c>
      <c r="B2373" s="11" t="s">
        <v>1911</v>
      </c>
      <c r="C2373" s="11" t="s">
        <v>1989</v>
      </c>
      <c r="D2373" s="11">
        <v>26.27</v>
      </c>
      <c r="E2373" s="7">
        <f>VLOOKUP(A2373, Sheet2!$A$2:$K$8265, 11)</f>
        <v>111.0005</v>
      </c>
      <c r="F2373" s="7">
        <f t="shared" si="28"/>
        <v>3.2837499999999999</v>
      </c>
      <c r="G2373" s="8">
        <v>200000</v>
      </c>
      <c r="H2373" s="9">
        <f t="shared" si="29"/>
        <v>5400000</v>
      </c>
      <c r="I2373" s="10"/>
    </row>
    <row r="2374" spans="1:9" ht="14.25" customHeight="1">
      <c r="A2374" s="6" t="str">
        <f t="shared" si="27"/>
        <v>Demak 1 - Mranak_TANGGUL</v>
      </c>
      <c r="B2374" s="11" t="s">
        <v>1911</v>
      </c>
      <c r="C2374" s="11" t="s">
        <v>1990</v>
      </c>
      <c r="D2374" s="11">
        <v>26.27</v>
      </c>
      <c r="E2374" s="7">
        <f>VLOOKUP(A2374, Sheet2!$A$2:$K$8265, 11)</f>
        <v>111.0005</v>
      </c>
      <c r="F2374" s="7">
        <f t="shared" si="28"/>
        <v>3.2837499999999999</v>
      </c>
      <c r="G2374" s="8">
        <v>200000</v>
      </c>
      <c r="H2374" s="9">
        <f t="shared" si="29"/>
        <v>5400000</v>
      </c>
      <c r="I2374" s="10"/>
    </row>
    <row r="2375" spans="1:9" ht="14.25" customHeight="1">
      <c r="A2375" s="6" t="str">
        <f t="shared" si="27"/>
        <v>Demak 1 - Mranak_TANJUNGANYAR</v>
      </c>
      <c r="B2375" s="11" t="s">
        <v>1911</v>
      </c>
      <c r="C2375" s="11" t="s">
        <v>1991</v>
      </c>
      <c r="D2375" s="11">
        <v>26.27</v>
      </c>
      <c r="E2375" s="7">
        <f>VLOOKUP(A2375, Sheet2!$A$2:$K$8265, 11)</f>
        <v>111.0005</v>
      </c>
      <c r="F2375" s="7">
        <f t="shared" si="28"/>
        <v>3.2837499999999999</v>
      </c>
      <c r="G2375" s="8">
        <v>200000</v>
      </c>
      <c r="H2375" s="9">
        <f t="shared" si="29"/>
        <v>5400000</v>
      </c>
      <c r="I2375" s="10"/>
    </row>
    <row r="2376" spans="1:9" ht="14.25" customHeight="1">
      <c r="A2376" s="6" t="str">
        <f t="shared" si="27"/>
        <v>Demak 1 - Mranak_TEMPEL</v>
      </c>
      <c r="B2376" s="11" t="s">
        <v>1911</v>
      </c>
      <c r="C2376" s="11" t="s">
        <v>1992</v>
      </c>
      <c r="D2376" s="11">
        <v>26.27</v>
      </c>
      <c r="E2376" s="7">
        <f>VLOOKUP(A2376, Sheet2!$A$2:$K$8265, 11)</f>
        <v>111.0005</v>
      </c>
      <c r="F2376" s="7">
        <f t="shared" si="28"/>
        <v>3.2837499999999999</v>
      </c>
      <c r="G2376" s="8">
        <v>200000</v>
      </c>
      <c r="H2376" s="9">
        <f t="shared" si="29"/>
        <v>5400000</v>
      </c>
      <c r="I2376" s="10"/>
    </row>
    <row r="2377" spans="1:9" ht="14.25" customHeight="1">
      <c r="A2377" s="6" t="str">
        <f t="shared" si="27"/>
        <v>Demak 1 - Mranak_TINANDING</v>
      </c>
      <c r="B2377" s="11" t="s">
        <v>1911</v>
      </c>
      <c r="C2377" s="11" t="s">
        <v>1993</v>
      </c>
      <c r="D2377" s="11">
        <v>53.45</v>
      </c>
      <c r="E2377" s="7">
        <f>VLOOKUP(A2377, Sheet2!$A$2:$K$8265, 11)</f>
        <v>111.0005</v>
      </c>
      <c r="F2377" s="7">
        <f t="shared" si="28"/>
        <v>6.6812500000000004</v>
      </c>
      <c r="G2377" s="8">
        <v>200000</v>
      </c>
      <c r="H2377" s="9">
        <f t="shared" si="29"/>
        <v>10800000</v>
      </c>
      <c r="I2377" s="10"/>
    </row>
    <row r="2378" spans="1:9" ht="14.25" customHeight="1">
      <c r="A2378" s="6" t="str">
        <f t="shared" si="27"/>
        <v>Demak 1 - Mranak_TLOGODOWO</v>
      </c>
      <c r="B2378" s="11" t="s">
        <v>1911</v>
      </c>
      <c r="C2378" s="11" t="s">
        <v>1994</v>
      </c>
      <c r="D2378" s="11">
        <v>26.27</v>
      </c>
      <c r="E2378" s="7">
        <f>VLOOKUP(A2378, Sheet2!$A$2:$K$8265, 11)</f>
        <v>111.0005</v>
      </c>
      <c r="F2378" s="7">
        <f t="shared" si="28"/>
        <v>3.2837499999999999</v>
      </c>
      <c r="G2378" s="8">
        <v>200000</v>
      </c>
      <c r="H2378" s="9">
        <f t="shared" si="29"/>
        <v>5400000</v>
      </c>
      <c r="I2378" s="10"/>
    </row>
    <row r="2379" spans="1:9" ht="14.25" customHeight="1">
      <c r="A2379" s="6" t="str">
        <f t="shared" si="27"/>
        <v>Demak 1 - Mranak_TLOGOMULYO</v>
      </c>
      <c r="B2379" s="11" t="s">
        <v>1911</v>
      </c>
      <c r="C2379" s="11" t="s">
        <v>1156</v>
      </c>
      <c r="D2379" s="11">
        <v>53.45</v>
      </c>
      <c r="E2379" s="7">
        <f>VLOOKUP(A2379, Sheet2!$A$2:$K$8265, 11)</f>
        <v>111.0005</v>
      </c>
      <c r="F2379" s="7">
        <f t="shared" si="28"/>
        <v>6.6812500000000004</v>
      </c>
      <c r="G2379" s="8">
        <v>200000</v>
      </c>
      <c r="H2379" s="9">
        <f t="shared" si="29"/>
        <v>10800000</v>
      </c>
      <c r="I2379" s="10"/>
    </row>
    <row r="2380" spans="1:9" ht="14.25" customHeight="1">
      <c r="A2380" s="6" t="str">
        <f t="shared" si="27"/>
        <v>Demak 1 - Mranak_TLOGOPANDOGAN</v>
      </c>
      <c r="B2380" s="11" t="s">
        <v>1911</v>
      </c>
      <c r="C2380" s="11" t="s">
        <v>1995</v>
      </c>
      <c r="D2380" s="11">
        <v>26.27</v>
      </c>
      <c r="E2380" s="7">
        <f>VLOOKUP(A2380, Sheet2!$A$2:$K$8265, 11)</f>
        <v>111.0005</v>
      </c>
      <c r="F2380" s="7">
        <f t="shared" si="28"/>
        <v>3.2837499999999999</v>
      </c>
      <c r="G2380" s="8">
        <v>200000</v>
      </c>
      <c r="H2380" s="9">
        <f t="shared" si="29"/>
        <v>5400000</v>
      </c>
      <c r="I2380" s="10"/>
    </row>
    <row r="2381" spans="1:9" ht="14.25" customHeight="1">
      <c r="A2381" s="6" t="str">
        <f t="shared" si="27"/>
        <v>Demak 1 - Mranak_TLOGOREJO</v>
      </c>
      <c r="B2381" s="11" t="s">
        <v>1911</v>
      </c>
      <c r="C2381" s="11" t="s">
        <v>1996</v>
      </c>
      <c r="D2381" s="11">
        <v>26.27</v>
      </c>
      <c r="E2381" s="7">
        <f>VLOOKUP(A2381, Sheet2!$A$2:$K$8265, 11)</f>
        <v>111.0005</v>
      </c>
      <c r="F2381" s="7">
        <f t="shared" si="28"/>
        <v>3.2837499999999999</v>
      </c>
      <c r="G2381" s="8">
        <v>200000</v>
      </c>
      <c r="H2381" s="9">
        <f t="shared" si="29"/>
        <v>5400000</v>
      </c>
      <c r="I2381" s="10"/>
    </row>
    <row r="2382" spans="1:9" ht="14.25" customHeight="1">
      <c r="A2382" s="6" t="str">
        <f t="shared" si="27"/>
        <v>Demak 1 - Mranak_TLOGOREJO</v>
      </c>
      <c r="B2382" s="11" t="s">
        <v>1911</v>
      </c>
      <c r="C2382" s="11" t="s">
        <v>1996</v>
      </c>
      <c r="D2382" s="11">
        <v>26.27</v>
      </c>
      <c r="E2382" s="7">
        <f>VLOOKUP(A2382, Sheet2!$A$2:$K$8265, 11)</f>
        <v>111.0005</v>
      </c>
      <c r="F2382" s="7">
        <f t="shared" si="28"/>
        <v>3.2837499999999999</v>
      </c>
      <c r="G2382" s="8">
        <v>200000</v>
      </c>
      <c r="H2382" s="9">
        <f t="shared" si="29"/>
        <v>5400000</v>
      </c>
      <c r="I2382" s="10"/>
    </row>
    <row r="2383" spans="1:9" ht="14.25" customHeight="1">
      <c r="A2383" s="6" t="str">
        <f t="shared" si="27"/>
        <v>Demak 1 - Mranak_TLOGOSIH</v>
      </c>
      <c r="B2383" s="11" t="s">
        <v>1911</v>
      </c>
      <c r="C2383" s="11" t="s">
        <v>1997</v>
      </c>
      <c r="D2383" s="11">
        <v>26.27</v>
      </c>
      <c r="E2383" s="7">
        <f>VLOOKUP(A2383, Sheet2!$A$2:$K$8265, 11)</f>
        <v>111.0005</v>
      </c>
      <c r="F2383" s="7">
        <f t="shared" si="28"/>
        <v>3.2837499999999999</v>
      </c>
      <c r="G2383" s="8">
        <v>200000</v>
      </c>
      <c r="H2383" s="9">
        <f t="shared" si="29"/>
        <v>5400000</v>
      </c>
      <c r="I2383" s="10"/>
    </row>
    <row r="2384" spans="1:9" ht="14.25" customHeight="1">
      <c r="A2384" s="6" t="str">
        <f t="shared" si="27"/>
        <v>Demak 1 - Mranak_TRENGGULI</v>
      </c>
      <c r="B2384" s="11" t="s">
        <v>1911</v>
      </c>
      <c r="C2384" s="11" t="s">
        <v>1998</v>
      </c>
      <c r="D2384" s="11">
        <v>26.27</v>
      </c>
      <c r="E2384" s="7">
        <f>VLOOKUP(A2384, Sheet2!$A$2:$K$8265, 11)</f>
        <v>111.0005</v>
      </c>
      <c r="F2384" s="7">
        <f t="shared" si="28"/>
        <v>3.2837499999999999</v>
      </c>
      <c r="G2384" s="8">
        <v>200000</v>
      </c>
      <c r="H2384" s="9">
        <f t="shared" si="29"/>
        <v>5400000</v>
      </c>
      <c r="I2384" s="10"/>
    </row>
    <row r="2385" spans="1:9" ht="14.25" customHeight="1">
      <c r="A2385" s="6" t="str">
        <f t="shared" si="27"/>
        <v>Demak 1 - Mranak_TRIMULYO</v>
      </c>
      <c r="B2385" s="11" t="s">
        <v>1911</v>
      </c>
      <c r="C2385" s="11" t="s">
        <v>528</v>
      </c>
      <c r="D2385" s="11">
        <v>26.27</v>
      </c>
      <c r="E2385" s="7">
        <f>VLOOKUP(A2385, Sheet2!$A$2:$K$8265, 11)</f>
        <v>111.0005</v>
      </c>
      <c r="F2385" s="7">
        <f t="shared" si="28"/>
        <v>3.2837499999999999</v>
      </c>
      <c r="G2385" s="8">
        <v>200000</v>
      </c>
      <c r="H2385" s="9">
        <f t="shared" si="29"/>
        <v>5400000</v>
      </c>
      <c r="I2385" s="10"/>
    </row>
    <row r="2386" spans="1:9" ht="14.25" customHeight="1">
      <c r="A2386" s="6" t="str">
        <f t="shared" si="27"/>
        <v>Demak 1 - Mranak_TURIREJO</v>
      </c>
      <c r="B2386" s="11" t="s">
        <v>1911</v>
      </c>
      <c r="C2386" s="11" t="s">
        <v>1249</v>
      </c>
      <c r="D2386" s="11">
        <v>26.27</v>
      </c>
      <c r="E2386" s="7">
        <f>VLOOKUP(A2386, Sheet2!$A$2:$K$8265, 11)</f>
        <v>111.0005</v>
      </c>
      <c r="F2386" s="7">
        <f t="shared" si="28"/>
        <v>3.2837499999999999</v>
      </c>
      <c r="G2386" s="8">
        <v>200000</v>
      </c>
      <c r="H2386" s="9">
        <f t="shared" si="29"/>
        <v>5400000</v>
      </c>
      <c r="I2386" s="10"/>
    </row>
    <row r="2387" spans="1:9" ht="14.25" customHeight="1">
      <c r="A2387" s="6" t="str">
        <f t="shared" si="27"/>
        <v>Demak 1 - Mranak_TURITEMPEL</v>
      </c>
      <c r="B2387" s="11" t="s">
        <v>1911</v>
      </c>
      <c r="C2387" s="11" t="s">
        <v>1999</v>
      </c>
      <c r="D2387" s="11">
        <v>26.27</v>
      </c>
      <c r="E2387" s="7">
        <f>VLOOKUP(A2387, Sheet2!$A$2:$K$8265, 11)</f>
        <v>111.0005</v>
      </c>
      <c r="F2387" s="7">
        <f t="shared" si="28"/>
        <v>3.2837499999999999</v>
      </c>
      <c r="G2387" s="8">
        <v>200000</v>
      </c>
      <c r="H2387" s="9">
        <f t="shared" si="29"/>
        <v>5400000</v>
      </c>
      <c r="I2387" s="10"/>
    </row>
    <row r="2388" spans="1:9" ht="14.25" customHeight="1">
      <c r="A2388" s="6" t="str">
        <f t="shared" si="27"/>
        <v>Demak 1 - Mranak_WANDAN KEMIRI</v>
      </c>
      <c r="B2388" s="11" t="s">
        <v>1911</v>
      </c>
      <c r="C2388" s="11" t="s">
        <v>2000</v>
      </c>
      <c r="D2388" s="11">
        <v>53.45</v>
      </c>
      <c r="E2388" s="7">
        <f>VLOOKUP(A2388, Sheet2!$A$2:$K$8265, 11)</f>
        <v>111.0005</v>
      </c>
      <c r="F2388" s="7">
        <f t="shared" si="28"/>
        <v>6.6812500000000004</v>
      </c>
      <c r="G2388" s="8">
        <v>200000</v>
      </c>
      <c r="H2388" s="9">
        <f t="shared" si="29"/>
        <v>10800000</v>
      </c>
      <c r="I2388" s="10"/>
    </row>
    <row r="2389" spans="1:9" ht="14.25" customHeight="1">
      <c r="A2389" s="6" t="str">
        <f t="shared" si="27"/>
        <v>Demak 1 - Mranak_WEDING</v>
      </c>
      <c r="B2389" s="11" t="s">
        <v>1911</v>
      </c>
      <c r="C2389" s="11" t="s">
        <v>2001</v>
      </c>
      <c r="D2389" s="11">
        <v>26.27</v>
      </c>
      <c r="E2389" s="7">
        <f>VLOOKUP(A2389, Sheet2!$A$2:$K$8265, 11)</f>
        <v>111.0005</v>
      </c>
      <c r="F2389" s="7">
        <f t="shared" si="28"/>
        <v>3.2837499999999999</v>
      </c>
      <c r="G2389" s="8">
        <v>200000</v>
      </c>
      <c r="H2389" s="9">
        <f t="shared" si="29"/>
        <v>5400000</v>
      </c>
      <c r="I2389" s="10"/>
    </row>
    <row r="2390" spans="1:9" ht="14.25" customHeight="1">
      <c r="A2390" s="6" t="str">
        <f t="shared" si="27"/>
        <v>Demak 1 - Mranak_WEDUNG</v>
      </c>
      <c r="B2390" s="11" t="s">
        <v>1911</v>
      </c>
      <c r="C2390" s="11" t="s">
        <v>2002</v>
      </c>
      <c r="D2390" s="11">
        <v>26.27</v>
      </c>
      <c r="E2390" s="7">
        <f>VLOOKUP(A2390, Sheet2!$A$2:$K$8265, 11)</f>
        <v>111.0005</v>
      </c>
      <c r="F2390" s="7">
        <f t="shared" si="28"/>
        <v>3.2837499999999999</v>
      </c>
      <c r="G2390" s="8">
        <v>200000</v>
      </c>
      <c r="H2390" s="9">
        <f t="shared" si="29"/>
        <v>5400000</v>
      </c>
      <c r="I2390" s="10"/>
    </row>
    <row r="2391" spans="1:9" ht="14.25" customHeight="1">
      <c r="A2391" s="6" t="str">
        <f t="shared" si="27"/>
        <v>Demak 1 - Mranak_WERDOYO</v>
      </c>
      <c r="B2391" s="11" t="s">
        <v>1911</v>
      </c>
      <c r="C2391" s="11" t="s">
        <v>853</v>
      </c>
      <c r="D2391" s="11">
        <v>26.27</v>
      </c>
      <c r="E2391" s="7">
        <f>VLOOKUP(A2391, Sheet2!$A$2:$K$8265, 11)</f>
        <v>111.0005</v>
      </c>
      <c r="F2391" s="7">
        <f t="shared" si="28"/>
        <v>3.2837499999999999</v>
      </c>
      <c r="G2391" s="8">
        <v>200000</v>
      </c>
      <c r="H2391" s="9">
        <f t="shared" si="29"/>
        <v>5400000</v>
      </c>
      <c r="I2391" s="10"/>
    </row>
    <row r="2392" spans="1:9" ht="14.25" customHeight="1">
      <c r="A2392" s="6" t="str">
        <f t="shared" si="27"/>
        <v>Demak 1 - Mranak_WILALUNG</v>
      </c>
      <c r="B2392" s="11" t="s">
        <v>1911</v>
      </c>
      <c r="C2392" s="11" t="s">
        <v>2003</v>
      </c>
      <c r="D2392" s="11">
        <v>26.27</v>
      </c>
      <c r="E2392" s="7">
        <f>VLOOKUP(A2392, Sheet2!$A$2:$K$8265, 11)</f>
        <v>111.0005</v>
      </c>
      <c r="F2392" s="7">
        <f t="shared" si="28"/>
        <v>3.2837499999999999</v>
      </c>
      <c r="G2392" s="8">
        <v>200000</v>
      </c>
      <c r="H2392" s="9">
        <f t="shared" si="29"/>
        <v>5400000</v>
      </c>
      <c r="I2392" s="10"/>
    </row>
    <row r="2393" spans="1:9" ht="14.25" customHeight="1">
      <c r="A2393" s="6" t="str">
        <f t="shared" si="27"/>
        <v>Demak 1 - Mranak_WONOKETINGAL</v>
      </c>
      <c r="B2393" s="11" t="s">
        <v>1911</v>
      </c>
      <c r="C2393" s="11" t="s">
        <v>2004</v>
      </c>
      <c r="D2393" s="11">
        <v>26.27</v>
      </c>
      <c r="E2393" s="7">
        <f>VLOOKUP(A2393, Sheet2!$A$2:$K$8265, 11)</f>
        <v>111.0005</v>
      </c>
      <c r="F2393" s="7">
        <f t="shared" si="28"/>
        <v>3.2837499999999999</v>
      </c>
      <c r="G2393" s="8">
        <v>200000</v>
      </c>
      <c r="H2393" s="9">
        <f t="shared" si="29"/>
        <v>5400000</v>
      </c>
      <c r="I2393" s="10"/>
    </row>
    <row r="2394" spans="1:9" ht="14.25" customHeight="1">
      <c r="A2394" s="6" t="str">
        <f t="shared" si="27"/>
        <v>Demak 1 - Mranak_WONOSALAM</v>
      </c>
      <c r="B2394" s="11" t="s">
        <v>1911</v>
      </c>
      <c r="C2394" s="11" t="s">
        <v>2005</v>
      </c>
      <c r="D2394" s="11">
        <v>26.27</v>
      </c>
      <c r="E2394" s="7">
        <f>VLOOKUP(A2394, Sheet2!$A$2:$K$8265, 11)</f>
        <v>111.0005</v>
      </c>
      <c r="F2394" s="7">
        <f t="shared" si="28"/>
        <v>3.2837499999999999</v>
      </c>
      <c r="G2394" s="8">
        <v>200000</v>
      </c>
      <c r="H2394" s="9">
        <f t="shared" si="29"/>
        <v>5400000</v>
      </c>
      <c r="I2394" s="10"/>
    </row>
    <row r="2395" spans="1:9" ht="14.25" customHeight="1">
      <c r="A2395" s="6" t="str">
        <f t="shared" si="27"/>
        <v>Demak 1 - Mranak_WONOSARI</v>
      </c>
      <c r="B2395" s="11" t="s">
        <v>1911</v>
      </c>
      <c r="C2395" s="11" t="s">
        <v>534</v>
      </c>
      <c r="D2395" s="11">
        <v>26.27</v>
      </c>
      <c r="E2395" s="7">
        <f>VLOOKUP(A2395, Sheet2!$A$2:$K$8265, 11)</f>
        <v>111.0005</v>
      </c>
      <c r="F2395" s="7">
        <f t="shared" si="28"/>
        <v>3.2837499999999999</v>
      </c>
      <c r="G2395" s="8">
        <v>200000</v>
      </c>
      <c r="H2395" s="9">
        <f t="shared" si="29"/>
        <v>5400000</v>
      </c>
      <c r="I2395" s="10"/>
    </row>
    <row r="2396" spans="1:9" ht="14.25" customHeight="1">
      <c r="A2396" s="6" t="str">
        <f t="shared" si="27"/>
        <v>GD BGR CANDI SEMARANG_BAMBANKEREP</v>
      </c>
      <c r="B2396" s="11" t="s">
        <v>2006</v>
      </c>
      <c r="C2396" s="11" t="s">
        <v>2007</v>
      </c>
      <c r="D2396" s="11">
        <v>1.22</v>
      </c>
      <c r="E2396" s="7">
        <f>VLOOKUP(A2396, Sheet2!$A$2:$K$8265, 11)</f>
        <v>111.0005</v>
      </c>
      <c r="F2396" s="7">
        <f t="shared" si="28"/>
        <v>0.1525</v>
      </c>
      <c r="G2396" s="8">
        <v>200000</v>
      </c>
      <c r="H2396" s="9">
        <f t="shared" si="29"/>
        <v>400000</v>
      </c>
      <c r="I2396" s="10"/>
    </row>
    <row r="2397" spans="1:9" ht="14.25" customHeight="1">
      <c r="A2397" s="6" t="str">
        <f t="shared" si="27"/>
        <v>GD BGR CANDI SEMARANG_BANJAREJO</v>
      </c>
      <c r="B2397" s="11" t="s">
        <v>2006</v>
      </c>
      <c r="C2397" s="11" t="s">
        <v>1258</v>
      </c>
      <c r="D2397" s="11">
        <v>16.97</v>
      </c>
      <c r="E2397" s="7">
        <f>VLOOKUP(A2397, Sheet2!$A$2:$K$8265, 11)</f>
        <v>111.0005</v>
      </c>
      <c r="F2397" s="7">
        <f t="shared" si="28"/>
        <v>2.1212499999999999</v>
      </c>
      <c r="G2397" s="8">
        <v>200000</v>
      </c>
      <c r="H2397" s="9">
        <f t="shared" si="29"/>
        <v>3400000</v>
      </c>
      <c r="I2397" s="10"/>
    </row>
    <row r="2398" spans="1:9" ht="14.25" customHeight="1">
      <c r="A2398" s="6" t="str">
        <f t="shared" si="27"/>
        <v>GD BGR CANDI SEMARANG_BANYUMANIK</v>
      </c>
      <c r="B2398" s="11" t="s">
        <v>2006</v>
      </c>
      <c r="C2398" s="11" t="s">
        <v>2008</v>
      </c>
      <c r="D2398" s="11">
        <v>1.22</v>
      </c>
      <c r="E2398" s="7">
        <f>VLOOKUP(A2398, Sheet2!$A$2:$K$8265, 11)</f>
        <v>111.0005</v>
      </c>
      <c r="F2398" s="7">
        <f t="shared" si="28"/>
        <v>0.1525</v>
      </c>
      <c r="G2398" s="8">
        <v>200000</v>
      </c>
      <c r="H2398" s="9">
        <f t="shared" si="29"/>
        <v>400000</v>
      </c>
      <c r="I2398" s="10"/>
    </row>
    <row r="2399" spans="1:9" ht="14.25" customHeight="1">
      <c r="A2399" s="6" t="str">
        <f t="shared" si="27"/>
        <v>GD BGR CANDI SEMARANG_BANYURINGIN</v>
      </c>
      <c r="B2399" s="11" t="s">
        <v>2006</v>
      </c>
      <c r="C2399" s="11" t="s">
        <v>2009</v>
      </c>
      <c r="D2399" s="11">
        <v>16.97</v>
      </c>
      <c r="E2399" s="7">
        <f>VLOOKUP(A2399, Sheet2!$A$2:$K$8265, 11)</f>
        <v>111.0005</v>
      </c>
      <c r="F2399" s="7">
        <f t="shared" si="28"/>
        <v>2.1212499999999999</v>
      </c>
      <c r="G2399" s="8">
        <v>200000</v>
      </c>
      <c r="H2399" s="9">
        <f t="shared" si="29"/>
        <v>3400000</v>
      </c>
      <c r="I2399" s="10"/>
    </row>
    <row r="2400" spans="1:9" ht="14.25" customHeight="1">
      <c r="A2400" s="6" t="str">
        <f t="shared" si="27"/>
        <v>GD BGR CANDI SEMARANG_BEBENGAN</v>
      </c>
      <c r="B2400" s="11" t="s">
        <v>2006</v>
      </c>
      <c r="C2400" s="11" t="s">
        <v>2010</v>
      </c>
      <c r="D2400" s="11">
        <v>16.97</v>
      </c>
      <c r="E2400" s="7">
        <f>VLOOKUP(A2400, Sheet2!$A$2:$K$8265, 11)</f>
        <v>111.0005</v>
      </c>
      <c r="F2400" s="7">
        <f t="shared" si="28"/>
        <v>2.1212499999999999</v>
      </c>
      <c r="G2400" s="8">
        <v>200000</v>
      </c>
      <c r="H2400" s="9">
        <f t="shared" si="29"/>
        <v>3400000</v>
      </c>
      <c r="I2400" s="10"/>
    </row>
    <row r="2401" spans="1:9" ht="14.25" customHeight="1">
      <c r="A2401" s="6" t="str">
        <f t="shared" si="27"/>
        <v>GD BGR CANDI SEMARANG_BENDAN DHUWUR</v>
      </c>
      <c r="B2401" s="11" t="s">
        <v>2006</v>
      </c>
      <c r="C2401" s="11" t="s">
        <v>2011</v>
      </c>
      <c r="D2401" s="11">
        <v>1.22</v>
      </c>
      <c r="E2401" s="7">
        <f>VLOOKUP(A2401, Sheet2!$A$2:$K$8265, 11)</f>
        <v>111.0005</v>
      </c>
      <c r="F2401" s="7">
        <f t="shared" si="28"/>
        <v>0.1525</v>
      </c>
      <c r="G2401" s="8">
        <v>200000</v>
      </c>
      <c r="H2401" s="9">
        <f t="shared" si="29"/>
        <v>400000</v>
      </c>
      <c r="I2401" s="10"/>
    </row>
    <row r="2402" spans="1:9" ht="14.25" customHeight="1">
      <c r="A2402" s="6" t="str">
        <f t="shared" si="27"/>
        <v>GD BGR CANDI SEMARANG_BENDAN NGISOR</v>
      </c>
      <c r="B2402" s="11" t="s">
        <v>2006</v>
      </c>
      <c r="C2402" s="11" t="s">
        <v>2012</v>
      </c>
      <c r="D2402" s="11">
        <v>1.22</v>
      </c>
      <c r="E2402" s="7">
        <f>VLOOKUP(A2402, Sheet2!$A$2:$K$8265, 11)</f>
        <v>111.0005</v>
      </c>
      <c r="F2402" s="7">
        <f t="shared" si="28"/>
        <v>0.1525</v>
      </c>
      <c r="G2402" s="8">
        <v>200000</v>
      </c>
      <c r="H2402" s="9">
        <f t="shared" si="29"/>
        <v>400000</v>
      </c>
      <c r="I2402" s="10"/>
    </row>
    <row r="2403" spans="1:9" ht="14.25" customHeight="1">
      <c r="A2403" s="6" t="str">
        <f t="shared" si="27"/>
        <v>GD BGR CANDI SEMARANG_BERINGIN</v>
      </c>
      <c r="B2403" s="11" t="s">
        <v>2006</v>
      </c>
      <c r="C2403" s="11" t="s">
        <v>2013</v>
      </c>
      <c r="D2403" s="11">
        <v>1.22</v>
      </c>
      <c r="E2403" s="7">
        <f>VLOOKUP(A2403, Sheet2!$A$2:$K$8265, 11)</f>
        <v>111.0005</v>
      </c>
      <c r="F2403" s="7">
        <f t="shared" si="28"/>
        <v>0.1525</v>
      </c>
      <c r="G2403" s="8">
        <v>200000</v>
      </c>
      <c r="H2403" s="9">
        <f t="shared" si="29"/>
        <v>400000</v>
      </c>
      <c r="I2403" s="10"/>
    </row>
    <row r="2404" spans="1:9" ht="14.25" customHeight="1">
      <c r="A2404" s="6" t="str">
        <f t="shared" si="27"/>
        <v>GD BGR CANDI SEMARANG_BLIMBING</v>
      </c>
      <c r="B2404" s="11" t="s">
        <v>2006</v>
      </c>
      <c r="C2404" s="11" t="s">
        <v>866</v>
      </c>
      <c r="D2404" s="11">
        <v>16.97</v>
      </c>
      <c r="E2404" s="7">
        <f>VLOOKUP(A2404, Sheet2!$A$2:$K$8265, 11)</f>
        <v>111.0005</v>
      </c>
      <c r="F2404" s="7">
        <f t="shared" si="28"/>
        <v>2.1212499999999999</v>
      </c>
      <c r="G2404" s="8">
        <v>200000</v>
      </c>
      <c r="H2404" s="9">
        <f t="shared" si="29"/>
        <v>3400000</v>
      </c>
      <c r="I2404" s="10"/>
    </row>
    <row r="2405" spans="1:9" ht="14.25" customHeight="1">
      <c r="A2405" s="6" t="str">
        <f t="shared" si="27"/>
        <v>GD BGR CANDI SEMARANG_BOJA</v>
      </c>
      <c r="B2405" s="11" t="s">
        <v>2006</v>
      </c>
      <c r="C2405" s="11" t="s">
        <v>354</v>
      </c>
      <c r="D2405" s="11">
        <v>16.97</v>
      </c>
      <c r="E2405" s="7">
        <f>VLOOKUP(A2405, Sheet2!$A$2:$K$8265, 11)</f>
        <v>111.0005</v>
      </c>
      <c r="F2405" s="7">
        <f t="shared" si="28"/>
        <v>2.1212499999999999</v>
      </c>
      <c r="G2405" s="8">
        <v>200000</v>
      </c>
      <c r="H2405" s="9">
        <f t="shared" si="29"/>
        <v>3400000</v>
      </c>
      <c r="I2405" s="10"/>
    </row>
    <row r="2406" spans="1:9" ht="14.25" customHeight="1">
      <c r="A2406" s="6" t="str">
        <f t="shared" si="27"/>
        <v>GD BGR CANDI SEMARANG_BONGSARI</v>
      </c>
      <c r="B2406" s="11" t="s">
        <v>2006</v>
      </c>
      <c r="C2406" s="11" t="s">
        <v>2014</v>
      </c>
      <c r="D2406" s="11">
        <v>1.22</v>
      </c>
      <c r="E2406" s="7">
        <f>VLOOKUP(A2406, Sheet2!$A$2:$K$8265, 11)</f>
        <v>111.0005</v>
      </c>
      <c r="F2406" s="7">
        <f t="shared" si="28"/>
        <v>0.1525</v>
      </c>
      <c r="G2406" s="8">
        <v>200000</v>
      </c>
      <c r="H2406" s="9">
        <f t="shared" si="29"/>
        <v>400000</v>
      </c>
      <c r="I2406" s="10"/>
    </row>
    <row r="2407" spans="1:9" ht="14.25" customHeight="1">
      <c r="A2407" s="6" t="str">
        <f t="shared" si="27"/>
        <v>GD BGR CANDI SEMARANG_BRANJANG</v>
      </c>
      <c r="B2407" s="11" t="s">
        <v>2006</v>
      </c>
      <c r="C2407" s="11" t="s">
        <v>2015</v>
      </c>
      <c r="D2407" s="11">
        <v>10.51</v>
      </c>
      <c r="E2407" s="7">
        <f>VLOOKUP(A2407, Sheet2!$A$2:$K$8265, 11)</f>
        <v>111.0005</v>
      </c>
      <c r="F2407" s="7">
        <f t="shared" si="28"/>
        <v>1.31375</v>
      </c>
      <c r="G2407" s="8">
        <v>200000</v>
      </c>
      <c r="H2407" s="9">
        <f t="shared" si="29"/>
        <v>2200000</v>
      </c>
      <c r="I2407" s="10"/>
    </row>
    <row r="2408" spans="1:9" ht="14.25" customHeight="1">
      <c r="A2408" s="6" t="str">
        <f t="shared" si="27"/>
        <v>GD BGR CANDI SEMARANG_BUBAKAN</v>
      </c>
      <c r="B2408" s="11" t="s">
        <v>2006</v>
      </c>
      <c r="C2408" s="11" t="s">
        <v>554</v>
      </c>
      <c r="D2408" s="11">
        <v>1.22</v>
      </c>
      <c r="E2408" s="7">
        <f>VLOOKUP(A2408, Sheet2!$A$2:$K$8265, 11)</f>
        <v>111.0005</v>
      </c>
      <c r="F2408" s="7">
        <f t="shared" si="28"/>
        <v>0.1525</v>
      </c>
      <c r="G2408" s="8">
        <v>200000</v>
      </c>
      <c r="H2408" s="9">
        <f t="shared" si="29"/>
        <v>400000</v>
      </c>
      <c r="I2408" s="10"/>
    </row>
    <row r="2409" spans="1:9" ht="14.25" customHeight="1">
      <c r="A2409" s="6" t="str">
        <f t="shared" si="27"/>
        <v>GD BGR CANDI SEMARANG_CAMPUREJO</v>
      </c>
      <c r="B2409" s="11" t="s">
        <v>2006</v>
      </c>
      <c r="C2409" s="11" t="s">
        <v>1018</v>
      </c>
      <c r="D2409" s="11">
        <v>16.97</v>
      </c>
      <c r="E2409" s="7">
        <f>VLOOKUP(A2409, Sheet2!$A$2:$K$8265, 11)</f>
        <v>111.0005</v>
      </c>
      <c r="F2409" s="7">
        <f t="shared" si="28"/>
        <v>2.1212499999999999</v>
      </c>
      <c r="G2409" s="8">
        <v>200000</v>
      </c>
      <c r="H2409" s="9">
        <f t="shared" si="29"/>
        <v>3400000</v>
      </c>
      <c r="I2409" s="10"/>
    </row>
    <row r="2410" spans="1:9" ht="14.25" customHeight="1">
      <c r="A2410" s="6" t="str">
        <f t="shared" si="27"/>
        <v>GD BGR CANDI SEMARANG_CEPOKO</v>
      </c>
      <c r="B2410" s="11" t="s">
        <v>2006</v>
      </c>
      <c r="C2410" s="11" t="s">
        <v>2016</v>
      </c>
      <c r="D2410" s="11">
        <v>1.22</v>
      </c>
      <c r="E2410" s="7">
        <f>VLOOKUP(A2410, Sheet2!$A$2:$K$8265, 11)</f>
        <v>111.0005</v>
      </c>
      <c r="F2410" s="7">
        <f t="shared" si="28"/>
        <v>0.1525</v>
      </c>
      <c r="G2410" s="8">
        <v>200000</v>
      </c>
      <c r="H2410" s="9">
        <f t="shared" si="29"/>
        <v>400000</v>
      </c>
      <c r="I2410" s="10"/>
    </row>
    <row r="2411" spans="1:9" ht="14.25" customHeight="1">
      <c r="A2411" s="6" t="str">
        <f t="shared" si="27"/>
        <v>GD BGR CANDI SEMARANG_GAJAHMUNGKUR</v>
      </c>
      <c r="B2411" s="11" t="s">
        <v>2006</v>
      </c>
      <c r="C2411" s="11" t="s">
        <v>2017</v>
      </c>
      <c r="D2411" s="11">
        <v>1.22</v>
      </c>
      <c r="E2411" s="7">
        <f>VLOOKUP(A2411, Sheet2!$A$2:$K$8265, 11)</f>
        <v>111.0005</v>
      </c>
      <c r="F2411" s="7">
        <f t="shared" si="28"/>
        <v>0.1525</v>
      </c>
      <c r="G2411" s="8">
        <v>200000</v>
      </c>
      <c r="H2411" s="9">
        <f t="shared" si="29"/>
        <v>400000</v>
      </c>
      <c r="I2411" s="10"/>
    </row>
    <row r="2412" spans="1:9" ht="14.25" customHeight="1">
      <c r="A2412" s="6" t="str">
        <f t="shared" si="27"/>
        <v>GD BGR CANDI SEMARANG_GETAS</v>
      </c>
      <c r="B2412" s="11" t="s">
        <v>2006</v>
      </c>
      <c r="C2412" s="11" t="s">
        <v>378</v>
      </c>
      <c r="D2412" s="11">
        <v>16.97</v>
      </c>
      <c r="E2412" s="7">
        <f>VLOOKUP(A2412, Sheet2!$A$2:$K$8265, 11)</f>
        <v>111.0005</v>
      </c>
      <c r="F2412" s="7">
        <f t="shared" si="28"/>
        <v>2.1212499999999999</v>
      </c>
      <c r="G2412" s="8">
        <v>200000</v>
      </c>
      <c r="H2412" s="9">
        <f t="shared" si="29"/>
        <v>3400000</v>
      </c>
      <c r="I2412" s="10"/>
    </row>
    <row r="2413" spans="1:9" ht="14.25" customHeight="1">
      <c r="A2413" s="6" t="str">
        <f t="shared" si="27"/>
        <v>GD BGR CANDI SEMARANG_GISIKDRONO</v>
      </c>
      <c r="B2413" s="11" t="s">
        <v>2006</v>
      </c>
      <c r="C2413" s="11" t="s">
        <v>2018</v>
      </c>
      <c r="D2413" s="11">
        <v>1.22</v>
      </c>
      <c r="E2413" s="7">
        <f>VLOOKUP(A2413, Sheet2!$A$2:$K$8265, 11)</f>
        <v>111.0005</v>
      </c>
      <c r="F2413" s="7">
        <f t="shared" si="28"/>
        <v>0.1525</v>
      </c>
      <c r="G2413" s="8">
        <v>200000</v>
      </c>
      <c r="H2413" s="9">
        <f t="shared" si="29"/>
        <v>400000</v>
      </c>
      <c r="I2413" s="10"/>
    </row>
    <row r="2414" spans="1:9" ht="14.25" customHeight="1">
      <c r="A2414" s="6" t="str">
        <f t="shared" si="27"/>
        <v>GD BGR CANDI SEMARANG_GONDORIYO</v>
      </c>
      <c r="B2414" s="11" t="s">
        <v>2006</v>
      </c>
      <c r="C2414" s="11" t="s">
        <v>1285</v>
      </c>
      <c r="D2414" s="11">
        <v>1.22</v>
      </c>
      <c r="E2414" s="7">
        <f>VLOOKUP(A2414, Sheet2!$A$2:$K$8265, 11)</f>
        <v>111.0005</v>
      </c>
      <c r="F2414" s="7">
        <f t="shared" si="28"/>
        <v>0.1525</v>
      </c>
      <c r="G2414" s="8">
        <v>200000</v>
      </c>
      <c r="H2414" s="9">
        <f t="shared" si="29"/>
        <v>400000</v>
      </c>
      <c r="I2414" s="10"/>
    </row>
    <row r="2415" spans="1:9" ht="14.25" customHeight="1">
      <c r="A2415" s="6" t="str">
        <f t="shared" si="27"/>
        <v>GD BGR CANDI SEMARANG_GUNUNGPATI</v>
      </c>
      <c r="B2415" s="11" t="s">
        <v>2006</v>
      </c>
      <c r="C2415" s="11" t="s">
        <v>2019</v>
      </c>
      <c r="D2415" s="11">
        <v>1.22</v>
      </c>
      <c r="E2415" s="7">
        <f>VLOOKUP(A2415, Sheet2!$A$2:$K$8265, 11)</f>
        <v>111.0005</v>
      </c>
      <c r="F2415" s="7">
        <f t="shared" si="28"/>
        <v>0.1525</v>
      </c>
      <c r="G2415" s="8">
        <v>200000</v>
      </c>
      <c r="H2415" s="9">
        <f t="shared" si="29"/>
        <v>400000</v>
      </c>
      <c r="I2415" s="10"/>
    </row>
    <row r="2416" spans="1:9" ht="14.25" customHeight="1">
      <c r="A2416" s="6" t="str">
        <f t="shared" si="27"/>
        <v>GD BGR CANDI SEMARANG_JATIBARANG</v>
      </c>
      <c r="B2416" s="11" t="s">
        <v>2006</v>
      </c>
      <c r="C2416" s="11" t="s">
        <v>2020</v>
      </c>
      <c r="D2416" s="11">
        <v>1.22</v>
      </c>
      <c r="E2416" s="7">
        <f>VLOOKUP(A2416, Sheet2!$A$2:$K$8265, 11)</f>
        <v>111.0005</v>
      </c>
      <c r="F2416" s="7">
        <f t="shared" si="28"/>
        <v>0.1525</v>
      </c>
      <c r="G2416" s="8">
        <v>200000</v>
      </c>
      <c r="H2416" s="9">
        <f t="shared" si="29"/>
        <v>400000</v>
      </c>
      <c r="I2416" s="10"/>
    </row>
    <row r="2417" spans="1:9" ht="14.25" customHeight="1">
      <c r="A2417" s="6" t="str">
        <f t="shared" si="27"/>
        <v>GD BGR CANDI SEMARANG_JATIREJO</v>
      </c>
      <c r="B2417" s="11" t="s">
        <v>2006</v>
      </c>
      <c r="C2417" s="11" t="s">
        <v>611</v>
      </c>
      <c r="D2417" s="11">
        <v>1.22</v>
      </c>
      <c r="E2417" s="7">
        <f>VLOOKUP(A2417, Sheet2!$A$2:$K$8265, 11)</f>
        <v>111.0005</v>
      </c>
      <c r="F2417" s="7">
        <f t="shared" si="28"/>
        <v>0.1525</v>
      </c>
      <c r="G2417" s="8">
        <v>200000</v>
      </c>
      <c r="H2417" s="9">
        <f t="shared" si="29"/>
        <v>400000</v>
      </c>
      <c r="I2417" s="10"/>
    </row>
    <row r="2418" spans="1:9" ht="14.25" customHeight="1">
      <c r="A2418" s="6" t="str">
        <f t="shared" si="27"/>
        <v>GD BGR CANDI SEMARANG_JATISARI</v>
      </c>
      <c r="B2418" s="11" t="s">
        <v>2006</v>
      </c>
      <c r="C2418" s="11" t="s">
        <v>101</v>
      </c>
      <c r="D2418" s="11">
        <v>1.22</v>
      </c>
      <c r="E2418" s="7">
        <f>VLOOKUP(A2418, Sheet2!$A$2:$K$8265, 11)</f>
        <v>111.0005</v>
      </c>
      <c r="F2418" s="7">
        <f t="shared" si="28"/>
        <v>0.1525</v>
      </c>
      <c r="G2418" s="8">
        <v>200000</v>
      </c>
      <c r="H2418" s="9">
        <f t="shared" si="29"/>
        <v>400000</v>
      </c>
      <c r="I2418" s="10"/>
    </row>
    <row r="2419" spans="1:9" ht="14.25" customHeight="1">
      <c r="A2419" s="6" t="str">
        <f t="shared" si="27"/>
        <v>GD BGR CANDI SEMARANG_JAWISARI</v>
      </c>
      <c r="B2419" s="11" t="s">
        <v>2006</v>
      </c>
      <c r="C2419" s="11" t="s">
        <v>2021</v>
      </c>
      <c r="D2419" s="11">
        <v>16.97</v>
      </c>
      <c r="E2419" s="7">
        <f>VLOOKUP(A2419, Sheet2!$A$2:$K$8265, 11)</f>
        <v>111.0005</v>
      </c>
      <c r="F2419" s="7">
        <f t="shared" si="28"/>
        <v>2.1212499999999999</v>
      </c>
      <c r="G2419" s="8">
        <v>200000</v>
      </c>
      <c r="H2419" s="9">
        <f t="shared" si="29"/>
        <v>3400000</v>
      </c>
      <c r="I2419" s="10"/>
    </row>
    <row r="2420" spans="1:9" ht="14.25" customHeight="1">
      <c r="A2420" s="6" t="str">
        <f t="shared" si="27"/>
        <v>GD BGR CANDI SEMARANG_JERAKAH</v>
      </c>
      <c r="B2420" s="11" t="s">
        <v>2006</v>
      </c>
      <c r="C2420" s="11" t="s">
        <v>2022</v>
      </c>
      <c r="D2420" s="11">
        <v>1.22</v>
      </c>
      <c r="E2420" s="7">
        <f>VLOOKUP(A2420, Sheet2!$A$2:$K$8265, 11)</f>
        <v>111.0005</v>
      </c>
      <c r="F2420" s="7">
        <f t="shared" si="28"/>
        <v>0.1525</v>
      </c>
      <c r="G2420" s="8">
        <v>200000</v>
      </c>
      <c r="H2420" s="9">
        <f t="shared" si="29"/>
        <v>400000</v>
      </c>
      <c r="I2420" s="10"/>
    </row>
    <row r="2421" spans="1:9" ht="14.25" customHeight="1">
      <c r="A2421" s="6" t="str">
        <f t="shared" si="27"/>
        <v>GD BGR CANDI SEMARANG_KALIBANTENG KIDUL</v>
      </c>
      <c r="B2421" s="11" t="s">
        <v>2006</v>
      </c>
      <c r="C2421" s="11" t="s">
        <v>2023</v>
      </c>
      <c r="D2421" s="11">
        <v>1.22</v>
      </c>
      <c r="E2421" s="7">
        <f>VLOOKUP(A2421, Sheet2!$A$2:$K$8265, 11)</f>
        <v>111.0005</v>
      </c>
      <c r="F2421" s="7">
        <f t="shared" si="28"/>
        <v>0.1525</v>
      </c>
      <c r="G2421" s="8">
        <v>200000</v>
      </c>
      <c r="H2421" s="9">
        <f t="shared" si="29"/>
        <v>400000</v>
      </c>
      <c r="I2421" s="10"/>
    </row>
    <row r="2422" spans="1:9" ht="14.25" customHeight="1">
      <c r="A2422" s="6" t="str">
        <f t="shared" si="27"/>
        <v>GD BGR CANDI SEMARANG_KALIBANTENG KULON</v>
      </c>
      <c r="B2422" s="11" t="s">
        <v>2006</v>
      </c>
      <c r="C2422" s="11" t="s">
        <v>2024</v>
      </c>
      <c r="D2422" s="11">
        <v>1.22</v>
      </c>
      <c r="E2422" s="7">
        <f>VLOOKUP(A2422, Sheet2!$A$2:$K$8265, 11)</f>
        <v>111.0005</v>
      </c>
      <c r="F2422" s="7">
        <f t="shared" si="28"/>
        <v>0.1525</v>
      </c>
      <c r="G2422" s="8">
        <v>200000</v>
      </c>
      <c r="H2422" s="9">
        <f t="shared" si="29"/>
        <v>400000</v>
      </c>
      <c r="I2422" s="10"/>
    </row>
    <row r="2423" spans="1:9" ht="14.25" customHeight="1">
      <c r="A2423" s="6" t="str">
        <f t="shared" si="27"/>
        <v>GD BGR CANDI SEMARANG_KALIGADING</v>
      </c>
      <c r="B2423" s="11" t="s">
        <v>2006</v>
      </c>
      <c r="C2423" s="11" t="s">
        <v>2025</v>
      </c>
      <c r="D2423" s="11">
        <v>16.97</v>
      </c>
      <c r="E2423" s="7">
        <f>VLOOKUP(A2423, Sheet2!$A$2:$K$8265, 11)</f>
        <v>111.0005</v>
      </c>
      <c r="F2423" s="7">
        <f t="shared" si="28"/>
        <v>2.1212499999999999</v>
      </c>
      <c r="G2423" s="8">
        <v>200000</v>
      </c>
      <c r="H2423" s="9">
        <f t="shared" si="29"/>
        <v>3400000</v>
      </c>
      <c r="I2423" s="10"/>
    </row>
    <row r="2424" spans="1:9" ht="14.25" customHeight="1">
      <c r="A2424" s="6" t="str">
        <f t="shared" si="27"/>
        <v>GD BGR CANDI SEMARANG_KALIPANCUR</v>
      </c>
      <c r="B2424" s="11" t="s">
        <v>2006</v>
      </c>
      <c r="C2424" s="11" t="s">
        <v>113</v>
      </c>
      <c r="D2424" s="11">
        <v>1.22</v>
      </c>
      <c r="E2424" s="7">
        <f>VLOOKUP(A2424, Sheet2!$A$2:$K$8265, 11)</f>
        <v>111.0005</v>
      </c>
      <c r="F2424" s="7">
        <f t="shared" si="28"/>
        <v>0.1525</v>
      </c>
      <c r="G2424" s="8">
        <v>200000</v>
      </c>
      <c r="H2424" s="9">
        <f t="shared" si="29"/>
        <v>400000</v>
      </c>
      <c r="I2424" s="10"/>
    </row>
    <row r="2425" spans="1:9" ht="14.25" customHeight="1">
      <c r="A2425" s="6" t="str">
        <f t="shared" si="27"/>
        <v>GD BGR CANDI SEMARANG_KALIREJO</v>
      </c>
      <c r="B2425" s="11" t="s">
        <v>2006</v>
      </c>
      <c r="C2425" s="11" t="s">
        <v>116</v>
      </c>
      <c r="D2425" s="11">
        <v>16.97</v>
      </c>
      <c r="E2425" s="7">
        <f>VLOOKUP(A2425, Sheet2!$A$2:$K$8265, 11)</f>
        <v>111.0005</v>
      </c>
      <c r="F2425" s="7">
        <f t="shared" si="28"/>
        <v>2.1212499999999999</v>
      </c>
      <c r="G2425" s="8">
        <v>200000</v>
      </c>
      <c r="H2425" s="9">
        <f t="shared" si="29"/>
        <v>3400000</v>
      </c>
      <c r="I2425" s="10"/>
    </row>
    <row r="2426" spans="1:9" ht="14.25" customHeight="1">
      <c r="A2426" s="6" t="str">
        <f t="shared" si="27"/>
        <v>GD BGR CANDI SEMARANG_KALISEGORO</v>
      </c>
      <c r="B2426" s="11" t="s">
        <v>2006</v>
      </c>
      <c r="C2426" s="11" t="s">
        <v>2026</v>
      </c>
      <c r="D2426" s="11">
        <v>1.22</v>
      </c>
      <c r="E2426" s="7">
        <f>VLOOKUP(A2426, Sheet2!$A$2:$K$8265, 11)</f>
        <v>111.0005</v>
      </c>
      <c r="F2426" s="7">
        <f t="shared" si="28"/>
        <v>0.1525</v>
      </c>
      <c r="G2426" s="8">
        <v>200000</v>
      </c>
      <c r="H2426" s="9">
        <f t="shared" si="29"/>
        <v>400000</v>
      </c>
      <c r="I2426" s="10"/>
    </row>
    <row r="2427" spans="1:9" ht="14.25" customHeight="1">
      <c r="A2427" s="6" t="str">
        <f t="shared" si="27"/>
        <v>GD BGR CANDI SEMARANG_KANDRI</v>
      </c>
      <c r="B2427" s="11" t="s">
        <v>2006</v>
      </c>
      <c r="C2427" s="11" t="s">
        <v>2027</v>
      </c>
      <c r="D2427" s="11">
        <v>1.22</v>
      </c>
      <c r="E2427" s="7">
        <f>VLOOKUP(A2427, Sheet2!$A$2:$K$8265, 11)</f>
        <v>111.0005</v>
      </c>
      <c r="F2427" s="7">
        <f t="shared" si="28"/>
        <v>0.1525</v>
      </c>
      <c r="G2427" s="8">
        <v>200000</v>
      </c>
      <c r="H2427" s="9">
        <f t="shared" si="29"/>
        <v>400000</v>
      </c>
      <c r="I2427" s="10"/>
    </row>
    <row r="2428" spans="1:9" ht="14.25" customHeight="1">
      <c r="A2428" s="6" t="str">
        <f t="shared" si="27"/>
        <v>GD BGR CANDI SEMARANG_KARANGANYAR</v>
      </c>
      <c r="B2428" s="11" t="s">
        <v>2006</v>
      </c>
      <c r="C2428" s="11" t="s">
        <v>125</v>
      </c>
      <c r="D2428" s="11">
        <v>1.22</v>
      </c>
      <c r="E2428" s="7">
        <f>VLOOKUP(A2428, Sheet2!$A$2:$K$8265, 11)</f>
        <v>111.0005</v>
      </c>
      <c r="F2428" s="7">
        <f t="shared" si="28"/>
        <v>0.1525</v>
      </c>
      <c r="G2428" s="8">
        <v>200000</v>
      </c>
      <c r="H2428" s="9">
        <f t="shared" si="29"/>
        <v>400000</v>
      </c>
      <c r="I2428" s="10"/>
    </row>
    <row r="2429" spans="1:9" ht="14.25" customHeight="1">
      <c r="A2429" s="6" t="str">
        <f t="shared" si="27"/>
        <v>GD BGR CANDI SEMARANG_KARANGMALANG</v>
      </c>
      <c r="B2429" s="11" t="s">
        <v>2006</v>
      </c>
      <c r="C2429" s="11" t="s">
        <v>295</v>
      </c>
      <c r="D2429" s="11">
        <v>1.22</v>
      </c>
      <c r="E2429" s="7">
        <f>VLOOKUP(A2429, Sheet2!$A$2:$K$8265, 11)</f>
        <v>111.0005</v>
      </c>
      <c r="F2429" s="7">
        <f t="shared" si="28"/>
        <v>0.1525</v>
      </c>
      <c r="G2429" s="8">
        <v>200000</v>
      </c>
      <c r="H2429" s="9">
        <f t="shared" si="29"/>
        <v>400000</v>
      </c>
      <c r="I2429" s="10"/>
    </row>
    <row r="2430" spans="1:9" ht="14.25" customHeight="1">
      <c r="A2430" s="6" t="str">
        <f t="shared" si="27"/>
        <v>GD BGR CANDI SEMARANG_KARANGMANGGIS</v>
      </c>
      <c r="B2430" s="11" t="s">
        <v>2006</v>
      </c>
      <c r="C2430" s="11" t="s">
        <v>2028</v>
      </c>
      <c r="D2430" s="11">
        <v>16.97</v>
      </c>
      <c r="E2430" s="7">
        <f>VLOOKUP(A2430, Sheet2!$A$2:$K$8265, 11)</f>
        <v>111.0005</v>
      </c>
      <c r="F2430" s="7">
        <f t="shared" si="28"/>
        <v>2.1212499999999999</v>
      </c>
      <c r="G2430" s="8">
        <v>200000</v>
      </c>
      <c r="H2430" s="9">
        <f t="shared" si="29"/>
        <v>3400000</v>
      </c>
      <c r="I2430" s="10"/>
    </row>
    <row r="2431" spans="1:9" ht="14.25" customHeight="1">
      <c r="A2431" s="6" t="str">
        <f t="shared" si="27"/>
        <v>GD BGR CANDI SEMARANG_KARANGREJO</v>
      </c>
      <c r="B2431" s="11" t="s">
        <v>2006</v>
      </c>
      <c r="C2431" s="11" t="s">
        <v>1303</v>
      </c>
      <c r="D2431" s="11">
        <v>1.22</v>
      </c>
      <c r="E2431" s="7">
        <f>VLOOKUP(A2431, Sheet2!$A$2:$K$8265, 11)</f>
        <v>111.0005</v>
      </c>
      <c r="F2431" s="7">
        <f t="shared" si="28"/>
        <v>0.1525</v>
      </c>
      <c r="G2431" s="8">
        <v>200000</v>
      </c>
      <c r="H2431" s="9">
        <f t="shared" si="29"/>
        <v>400000</v>
      </c>
      <c r="I2431" s="10"/>
    </row>
    <row r="2432" spans="1:9" ht="14.25" customHeight="1">
      <c r="A2432" s="6" t="str">
        <f t="shared" si="27"/>
        <v>GD BGR CANDI SEMARANG_KEDUNGPANE</v>
      </c>
      <c r="B2432" s="11" t="s">
        <v>2006</v>
      </c>
      <c r="C2432" s="11" t="s">
        <v>2029</v>
      </c>
      <c r="D2432" s="11">
        <v>1.22</v>
      </c>
      <c r="E2432" s="7">
        <f>VLOOKUP(A2432, Sheet2!$A$2:$K$8265, 11)</f>
        <v>111.0005</v>
      </c>
      <c r="F2432" s="7">
        <f t="shared" si="28"/>
        <v>0.1525</v>
      </c>
      <c r="G2432" s="8">
        <v>200000</v>
      </c>
      <c r="H2432" s="9">
        <f t="shared" si="29"/>
        <v>400000</v>
      </c>
      <c r="I2432" s="10"/>
    </row>
    <row r="2433" spans="1:9" ht="14.25" customHeight="1">
      <c r="A2433" s="6" t="str">
        <f t="shared" si="27"/>
        <v>GD BGR CANDI SEMARANG_KEDUNGSARI</v>
      </c>
      <c r="B2433" s="11" t="s">
        <v>2006</v>
      </c>
      <c r="C2433" s="11" t="s">
        <v>413</v>
      </c>
      <c r="D2433" s="11">
        <v>16.97</v>
      </c>
      <c r="E2433" s="7">
        <f>VLOOKUP(A2433, Sheet2!$A$2:$K$8265, 11)</f>
        <v>111.0005</v>
      </c>
      <c r="F2433" s="7">
        <f t="shared" si="28"/>
        <v>2.1212499999999999</v>
      </c>
      <c r="G2433" s="8">
        <v>200000</v>
      </c>
      <c r="H2433" s="9">
        <f t="shared" si="29"/>
        <v>3400000</v>
      </c>
      <c r="I2433" s="10"/>
    </row>
    <row r="2434" spans="1:9" ht="14.25" customHeight="1">
      <c r="A2434" s="6" t="str">
        <f t="shared" si="27"/>
        <v>GD BGR CANDI SEMARANG_KEMBANGARUM</v>
      </c>
      <c r="B2434" s="11" t="s">
        <v>2006</v>
      </c>
      <c r="C2434" s="11" t="s">
        <v>2030</v>
      </c>
      <c r="D2434" s="11">
        <v>1.22</v>
      </c>
      <c r="E2434" s="7">
        <f>VLOOKUP(A2434, Sheet2!$A$2:$K$8265, 11)</f>
        <v>111.0005</v>
      </c>
      <c r="F2434" s="7">
        <f t="shared" si="28"/>
        <v>0.1525</v>
      </c>
      <c r="G2434" s="8">
        <v>200000</v>
      </c>
      <c r="H2434" s="9">
        <f t="shared" si="29"/>
        <v>400000</v>
      </c>
      <c r="I2434" s="10"/>
    </row>
    <row r="2435" spans="1:9" ht="14.25" customHeight="1">
      <c r="A2435" s="6" t="str">
        <f t="shared" si="27"/>
        <v>GD BGR CANDI SEMARANG_KERTOSARI</v>
      </c>
      <c r="B2435" s="11" t="s">
        <v>2006</v>
      </c>
      <c r="C2435" s="11" t="s">
        <v>1075</v>
      </c>
      <c r="D2435" s="11">
        <v>16.97</v>
      </c>
      <c r="E2435" s="7">
        <f>VLOOKUP(A2435, Sheet2!$A$2:$K$8265, 11)</f>
        <v>111.0005</v>
      </c>
      <c r="F2435" s="7">
        <f t="shared" si="28"/>
        <v>2.1212499999999999</v>
      </c>
      <c r="G2435" s="8">
        <v>200000</v>
      </c>
      <c r="H2435" s="9">
        <f t="shared" si="29"/>
        <v>3400000</v>
      </c>
      <c r="I2435" s="10"/>
    </row>
    <row r="2436" spans="1:9" ht="14.25" customHeight="1">
      <c r="A2436" s="6" t="str">
        <f t="shared" si="27"/>
        <v>GD BGR CANDI SEMARANG_KLIRIS</v>
      </c>
      <c r="B2436" s="11" t="s">
        <v>2006</v>
      </c>
      <c r="C2436" s="11" t="s">
        <v>2031</v>
      </c>
      <c r="D2436" s="11">
        <v>16.97</v>
      </c>
      <c r="E2436" s="7">
        <f>VLOOKUP(A2436, Sheet2!$A$2:$K$8265, 11)</f>
        <v>111.0005</v>
      </c>
      <c r="F2436" s="7">
        <f t="shared" si="28"/>
        <v>2.1212499999999999</v>
      </c>
      <c r="G2436" s="8">
        <v>200000</v>
      </c>
      <c r="H2436" s="9">
        <f t="shared" si="29"/>
        <v>3400000</v>
      </c>
      <c r="I2436" s="10"/>
    </row>
    <row r="2437" spans="1:9" ht="14.25" customHeight="1">
      <c r="A2437" s="6" t="str">
        <f t="shared" si="27"/>
        <v>GD BGR CANDI SEMARANG_KRAPYAK</v>
      </c>
      <c r="B2437" s="11" t="s">
        <v>2006</v>
      </c>
      <c r="C2437" s="11" t="s">
        <v>152</v>
      </c>
      <c r="D2437" s="11">
        <v>1.22</v>
      </c>
      <c r="E2437" s="7">
        <f>VLOOKUP(A2437, Sheet2!$A$2:$K$8265, 11)</f>
        <v>111.0005</v>
      </c>
      <c r="F2437" s="7">
        <f t="shared" si="28"/>
        <v>0.1525</v>
      </c>
      <c r="G2437" s="8">
        <v>200000</v>
      </c>
      <c r="H2437" s="9">
        <f t="shared" si="29"/>
        <v>400000</v>
      </c>
      <c r="I2437" s="10"/>
    </row>
    <row r="2438" spans="1:9" ht="14.25" customHeight="1">
      <c r="A2438" s="6" t="str">
        <f t="shared" si="27"/>
        <v>GD BGR CANDI SEMARANG_LEBAN</v>
      </c>
      <c r="B2438" s="11" t="s">
        <v>2006</v>
      </c>
      <c r="C2438" s="11" t="s">
        <v>2032</v>
      </c>
      <c r="D2438" s="11">
        <v>16.97</v>
      </c>
      <c r="E2438" s="7">
        <f>VLOOKUP(A2438, Sheet2!$A$2:$K$8265, 11)</f>
        <v>111.0005</v>
      </c>
      <c r="F2438" s="7">
        <f t="shared" si="28"/>
        <v>2.1212499999999999</v>
      </c>
      <c r="G2438" s="8">
        <v>200000</v>
      </c>
      <c r="H2438" s="9">
        <f t="shared" si="29"/>
        <v>3400000</v>
      </c>
      <c r="I2438" s="10"/>
    </row>
    <row r="2439" spans="1:9" ht="14.25" customHeight="1">
      <c r="A2439" s="6" t="str">
        <f t="shared" si="27"/>
        <v>GD BGR CANDI SEMARANG_MANGKANG WETAN</v>
      </c>
      <c r="B2439" s="11" t="s">
        <v>2006</v>
      </c>
      <c r="C2439" s="11" t="s">
        <v>2033</v>
      </c>
      <c r="D2439" s="11">
        <v>1.22</v>
      </c>
      <c r="E2439" s="7">
        <f>VLOOKUP(A2439, Sheet2!$A$2:$K$8265, 11)</f>
        <v>111.0005</v>
      </c>
      <c r="F2439" s="7">
        <f t="shared" si="28"/>
        <v>0.1525</v>
      </c>
      <c r="G2439" s="8">
        <v>200000</v>
      </c>
      <c r="H2439" s="9">
        <f t="shared" si="29"/>
        <v>400000</v>
      </c>
      <c r="I2439" s="10"/>
    </row>
    <row r="2440" spans="1:9" ht="14.25" customHeight="1">
      <c r="A2440" s="6" t="str">
        <f t="shared" si="27"/>
        <v>GD BGR CANDI SEMARANG_MANGUNSARI</v>
      </c>
      <c r="B2440" s="11" t="s">
        <v>2006</v>
      </c>
      <c r="C2440" s="11" t="s">
        <v>1090</v>
      </c>
      <c r="D2440" s="11">
        <v>1.22</v>
      </c>
      <c r="E2440" s="7">
        <f>VLOOKUP(A2440, Sheet2!$A$2:$K$8265, 11)</f>
        <v>111.0005</v>
      </c>
      <c r="F2440" s="7">
        <f t="shared" si="28"/>
        <v>0.1525</v>
      </c>
      <c r="G2440" s="8">
        <v>200000</v>
      </c>
      <c r="H2440" s="9">
        <f t="shared" si="29"/>
        <v>400000</v>
      </c>
      <c r="I2440" s="10"/>
    </row>
    <row r="2441" spans="1:9" ht="14.25" customHeight="1">
      <c r="A2441" s="6" t="str">
        <f t="shared" si="27"/>
        <v>GD BGR CANDI SEMARANG_MANYARAN</v>
      </c>
      <c r="B2441" s="11" t="s">
        <v>2006</v>
      </c>
      <c r="C2441" s="11" t="s">
        <v>1476</v>
      </c>
      <c r="D2441" s="11">
        <v>1.22</v>
      </c>
      <c r="E2441" s="7">
        <f>VLOOKUP(A2441, Sheet2!$A$2:$K$8265, 11)</f>
        <v>111.0005</v>
      </c>
      <c r="F2441" s="7">
        <f t="shared" si="28"/>
        <v>0.1525</v>
      </c>
      <c r="G2441" s="8">
        <v>200000</v>
      </c>
      <c r="H2441" s="9">
        <f t="shared" si="29"/>
        <v>400000</v>
      </c>
      <c r="I2441" s="10"/>
    </row>
    <row r="2442" spans="1:9" ht="14.25" customHeight="1">
      <c r="A2442" s="6" t="str">
        <f t="shared" si="27"/>
        <v>GD BGR CANDI SEMARANG_MARGOSARI</v>
      </c>
      <c r="B2442" s="11" t="s">
        <v>2006</v>
      </c>
      <c r="C2442" s="11" t="s">
        <v>437</v>
      </c>
      <c r="D2442" s="11">
        <v>16.97</v>
      </c>
      <c r="E2442" s="7">
        <f>VLOOKUP(A2442, Sheet2!$A$2:$K$8265, 11)</f>
        <v>111.0005</v>
      </c>
      <c r="F2442" s="7">
        <f t="shared" si="28"/>
        <v>2.1212499999999999</v>
      </c>
      <c r="G2442" s="8">
        <v>200000</v>
      </c>
      <c r="H2442" s="9">
        <f t="shared" si="29"/>
        <v>3400000</v>
      </c>
      <c r="I2442" s="10"/>
    </row>
    <row r="2443" spans="1:9" ht="14.25" customHeight="1">
      <c r="A2443" s="6" t="str">
        <f t="shared" si="27"/>
        <v>GD BGR CANDI SEMARANG_MEDONO</v>
      </c>
      <c r="B2443" s="11" t="s">
        <v>2006</v>
      </c>
      <c r="C2443" s="11" t="s">
        <v>2034</v>
      </c>
      <c r="D2443" s="11">
        <v>16.97</v>
      </c>
      <c r="E2443" s="7">
        <f>VLOOKUP(A2443, Sheet2!$A$2:$K$8265, 11)</f>
        <v>111.0005</v>
      </c>
      <c r="F2443" s="7">
        <f t="shared" si="28"/>
        <v>2.1212499999999999</v>
      </c>
      <c r="G2443" s="8">
        <v>200000</v>
      </c>
      <c r="H2443" s="9">
        <f t="shared" si="29"/>
        <v>3400000</v>
      </c>
      <c r="I2443" s="10"/>
    </row>
    <row r="2444" spans="1:9" ht="14.25" customHeight="1">
      <c r="A2444" s="6" t="str">
        <f t="shared" si="27"/>
        <v>GD BGR CANDI SEMARANG_MERBUH</v>
      </c>
      <c r="B2444" s="11" t="s">
        <v>2006</v>
      </c>
      <c r="C2444" s="11" t="s">
        <v>2035</v>
      </c>
      <c r="D2444" s="11">
        <v>16.97</v>
      </c>
      <c r="E2444" s="7">
        <f>VLOOKUP(A2444, Sheet2!$A$2:$K$8265, 11)</f>
        <v>111.0005</v>
      </c>
      <c r="F2444" s="7">
        <f t="shared" si="28"/>
        <v>2.1212499999999999</v>
      </c>
      <c r="G2444" s="8">
        <v>200000</v>
      </c>
      <c r="H2444" s="9">
        <f t="shared" si="29"/>
        <v>3400000</v>
      </c>
      <c r="I2444" s="10"/>
    </row>
    <row r="2445" spans="1:9" ht="14.25" customHeight="1">
      <c r="A2445" s="6" t="str">
        <f t="shared" si="27"/>
        <v>GD BGR CANDI SEMARANG_METESEH</v>
      </c>
      <c r="B2445" s="11" t="s">
        <v>2006</v>
      </c>
      <c r="C2445" s="11" t="s">
        <v>2036</v>
      </c>
      <c r="D2445" s="11">
        <v>16.97</v>
      </c>
      <c r="E2445" s="7">
        <f>VLOOKUP(A2445, Sheet2!$A$2:$K$8265, 11)</f>
        <v>111.0005</v>
      </c>
      <c r="F2445" s="7">
        <f t="shared" si="28"/>
        <v>2.1212499999999999</v>
      </c>
      <c r="G2445" s="8">
        <v>200000</v>
      </c>
      <c r="H2445" s="9">
        <f t="shared" si="29"/>
        <v>3400000</v>
      </c>
      <c r="I2445" s="10"/>
    </row>
    <row r="2446" spans="1:9" ht="14.25" customHeight="1">
      <c r="A2446" s="6" t="str">
        <f t="shared" si="27"/>
        <v>GD BGR CANDI SEMARANG_MIJEN</v>
      </c>
      <c r="B2446" s="11" t="s">
        <v>2006</v>
      </c>
      <c r="C2446" s="11" t="s">
        <v>1962</v>
      </c>
      <c r="D2446" s="11">
        <v>1.22</v>
      </c>
      <c r="E2446" s="7">
        <f>VLOOKUP(A2446, Sheet2!$A$2:$K$8265, 11)</f>
        <v>111.0005</v>
      </c>
      <c r="F2446" s="7">
        <f t="shared" si="28"/>
        <v>0.1525</v>
      </c>
      <c r="G2446" s="8">
        <v>200000</v>
      </c>
      <c r="H2446" s="9">
        <f t="shared" si="29"/>
        <v>400000</v>
      </c>
      <c r="I2446" s="10"/>
    </row>
    <row r="2447" spans="1:9" ht="14.25" customHeight="1">
      <c r="A2447" s="6" t="str">
        <f t="shared" si="27"/>
        <v>GD BGR CANDI SEMARANG_NGABEAN</v>
      </c>
      <c r="B2447" s="11" t="s">
        <v>2006</v>
      </c>
      <c r="C2447" s="11" t="s">
        <v>2037</v>
      </c>
      <c r="D2447" s="11">
        <v>16.97</v>
      </c>
      <c r="E2447" s="7">
        <f>VLOOKUP(A2447, Sheet2!$A$2:$K$8265, 11)</f>
        <v>111.0005</v>
      </c>
      <c r="F2447" s="7">
        <f t="shared" si="28"/>
        <v>2.1212499999999999</v>
      </c>
      <c r="G2447" s="8">
        <v>200000</v>
      </c>
      <c r="H2447" s="9">
        <f t="shared" si="29"/>
        <v>3400000</v>
      </c>
      <c r="I2447" s="10"/>
    </row>
    <row r="2448" spans="1:9" ht="14.25" customHeight="1">
      <c r="A2448" s="6" t="str">
        <f t="shared" si="27"/>
        <v>GD BGR CANDI SEMARANG_NGADIRGO</v>
      </c>
      <c r="B2448" s="11" t="s">
        <v>2006</v>
      </c>
      <c r="C2448" s="11" t="s">
        <v>2038</v>
      </c>
      <c r="D2448" s="11">
        <v>1.22</v>
      </c>
      <c r="E2448" s="7">
        <f>VLOOKUP(A2448, Sheet2!$A$2:$K$8265, 11)</f>
        <v>111.0005</v>
      </c>
      <c r="F2448" s="7">
        <f t="shared" si="28"/>
        <v>0.1525</v>
      </c>
      <c r="G2448" s="8">
        <v>200000</v>
      </c>
      <c r="H2448" s="9">
        <f t="shared" si="29"/>
        <v>400000</v>
      </c>
      <c r="I2448" s="10"/>
    </row>
    <row r="2449" spans="1:9" ht="14.25" customHeight="1">
      <c r="A2449" s="6" t="str">
        <f t="shared" si="27"/>
        <v>GD BGR CANDI SEMARANG_NGALIYAN</v>
      </c>
      <c r="B2449" s="11" t="s">
        <v>2006</v>
      </c>
      <c r="C2449" s="11" t="s">
        <v>445</v>
      </c>
      <c r="D2449" s="11">
        <v>1.22</v>
      </c>
      <c r="E2449" s="7">
        <f>VLOOKUP(A2449, Sheet2!$A$2:$K$8265, 11)</f>
        <v>111.0005</v>
      </c>
      <c r="F2449" s="7">
        <f t="shared" si="28"/>
        <v>0.1525</v>
      </c>
      <c r="G2449" s="8">
        <v>200000</v>
      </c>
      <c r="H2449" s="9">
        <f t="shared" si="29"/>
        <v>400000</v>
      </c>
      <c r="I2449" s="10"/>
    </row>
    <row r="2450" spans="1:9" ht="14.25" customHeight="1">
      <c r="A2450" s="6" t="str">
        <f t="shared" si="27"/>
        <v>GD BGR CANDI SEMARANG_NGAREANAK</v>
      </c>
      <c r="B2450" s="11" t="s">
        <v>2006</v>
      </c>
      <c r="C2450" s="11" t="s">
        <v>2039</v>
      </c>
      <c r="D2450" s="11">
        <v>16.97</v>
      </c>
      <c r="E2450" s="7">
        <f>VLOOKUP(A2450, Sheet2!$A$2:$K$8265, 11)</f>
        <v>111.0005</v>
      </c>
      <c r="F2450" s="7">
        <f t="shared" si="28"/>
        <v>2.1212499999999999</v>
      </c>
      <c r="G2450" s="8">
        <v>200000</v>
      </c>
      <c r="H2450" s="9">
        <f t="shared" si="29"/>
        <v>3400000</v>
      </c>
      <c r="I2450" s="10"/>
    </row>
    <row r="2451" spans="1:9" ht="14.25" customHeight="1">
      <c r="A2451" s="6" t="str">
        <f t="shared" si="27"/>
        <v>GD BGR CANDI SEMARANG_NGEMPLAK SIMONGAN</v>
      </c>
      <c r="B2451" s="11" t="s">
        <v>2006</v>
      </c>
      <c r="C2451" s="11" t="s">
        <v>2040</v>
      </c>
      <c r="D2451" s="11">
        <v>1.22</v>
      </c>
      <c r="E2451" s="7">
        <f>VLOOKUP(A2451, Sheet2!$A$2:$K$8265, 11)</f>
        <v>111.0005</v>
      </c>
      <c r="F2451" s="7">
        <f t="shared" si="28"/>
        <v>0.1525</v>
      </c>
      <c r="G2451" s="8">
        <v>200000</v>
      </c>
      <c r="H2451" s="9">
        <f t="shared" si="29"/>
        <v>400000</v>
      </c>
      <c r="I2451" s="10"/>
    </row>
    <row r="2452" spans="1:9" ht="14.25" customHeight="1">
      <c r="A2452" s="6" t="str">
        <f t="shared" si="27"/>
        <v>GD BGR CANDI SEMARANG_NGESREPBALONG</v>
      </c>
      <c r="B2452" s="11" t="s">
        <v>2006</v>
      </c>
      <c r="C2452" s="11" t="s">
        <v>2041</v>
      </c>
      <c r="D2452" s="11">
        <v>16.97</v>
      </c>
      <c r="E2452" s="7">
        <f>VLOOKUP(A2452, Sheet2!$A$2:$K$8265, 11)</f>
        <v>111.0005</v>
      </c>
      <c r="F2452" s="7">
        <f t="shared" si="28"/>
        <v>2.1212499999999999</v>
      </c>
      <c r="G2452" s="8">
        <v>200000</v>
      </c>
      <c r="H2452" s="9">
        <f t="shared" si="29"/>
        <v>3400000</v>
      </c>
      <c r="I2452" s="10"/>
    </row>
    <row r="2453" spans="1:9" ht="14.25" customHeight="1">
      <c r="A2453" s="6" t="str">
        <f t="shared" si="27"/>
        <v>GD BGR CANDI SEMARANG_NGIJO</v>
      </c>
      <c r="B2453" s="11" t="s">
        <v>2006</v>
      </c>
      <c r="C2453" s="11" t="s">
        <v>2042</v>
      </c>
      <c r="D2453" s="11">
        <v>1.22</v>
      </c>
      <c r="E2453" s="7">
        <f>VLOOKUP(A2453, Sheet2!$A$2:$K$8265, 11)</f>
        <v>111.0005</v>
      </c>
      <c r="F2453" s="7">
        <f t="shared" si="28"/>
        <v>0.1525</v>
      </c>
      <c r="G2453" s="8">
        <v>200000</v>
      </c>
      <c r="H2453" s="9">
        <f t="shared" si="29"/>
        <v>400000</v>
      </c>
      <c r="I2453" s="10"/>
    </row>
    <row r="2454" spans="1:9" ht="14.25" customHeight="1">
      <c r="A2454" s="6" t="str">
        <f t="shared" si="27"/>
        <v>GD BGR CANDI SEMARANG_NONGKOSAWIT</v>
      </c>
      <c r="B2454" s="11" t="s">
        <v>2006</v>
      </c>
      <c r="C2454" s="11" t="s">
        <v>2043</v>
      </c>
      <c r="D2454" s="11">
        <v>1.22</v>
      </c>
      <c r="E2454" s="7">
        <f>VLOOKUP(A2454, Sheet2!$A$2:$K$8265, 11)</f>
        <v>111.0005</v>
      </c>
      <c r="F2454" s="7">
        <f t="shared" si="28"/>
        <v>0.1525</v>
      </c>
      <c r="G2454" s="8">
        <v>200000</v>
      </c>
      <c r="H2454" s="9">
        <f t="shared" si="29"/>
        <v>400000</v>
      </c>
      <c r="I2454" s="10"/>
    </row>
    <row r="2455" spans="1:9" ht="14.25" customHeight="1">
      <c r="A2455" s="6" t="str">
        <f t="shared" si="27"/>
        <v>GD BGR CANDI SEMARANG_PAGERTOYO</v>
      </c>
      <c r="B2455" s="11" t="s">
        <v>2006</v>
      </c>
      <c r="C2455" s="11" t="s">
        <v>2044</v>
      </c>
      <c r="D2455" s="11">
        <v>16.97</v>
      </c>
      <c r="E2455" s="7">
        <f>VLOOKUP(A2455, Sheet2!$A$2:$K$8265, 11)</f>
        <v>111.0005</v>
      </c>
      <c r="F2455" s="7">
        <f t="shared" si="28"/>
        <v>2.1212499999999999</v>
      </c>
      <c r="G2455" s="8">
        <v>200000</v>
      </c>
      <c r="H2455" s="9">
        <f t="shared" si="29"/>
        <v>3400000</v>
      </c>
      <c r="I2455" s="10"/>
    </row>
    <row r="2456" spans="1:9" ht="14.25" customHeight="1">
      <c r="A2456" s="6" t="str">
        <f t="shared" si="27"/>
        <v>GD BGR CANDI SEMARANG_PAGERWOJO</v>
      </c>
      <c r="B2456" s="11" t="s">
        <v>2006</v>
      </c>
      <c r="C2456" s="11" t="s">
        <v>2045</v>
      </c>
      <c r="D2456" s="11">
        <v>16.97</v>
      </c>
      <c r="E2456" s="7">
        <f>VLOOKUP(A2456, Sheet2!$A$2:$K$8265, 11)</f>
        <v>111.0005</v>
      </c>
      <c r="F2456" s="7">
        <f t="shared" si="28"/>
        <v>2.1212499999999999</v>
      </c>
      <c r="G2456" s="8">
        <v>200000</v>
      </c>
      <c r="H2456" s="9">
        <f t="shared" si="29"/>
        <v>3400000</v>
      </c>
      <c r="I2456" s="10"/>
    </row>
    <row r="2457" spans="1:9" ht="14.25" customHeight="1">
      <c r="A2457" s="6" t="str">
        <f t="shared" si="27"/>
        <v>GD BGR CANDI SEMARANG_PAKINTELAN</v>
      </c>
      <c r="B2457" s="11" t="s">
        <v>2006</v>
      </c>
      <c r="C2457" s="11" t="s">
        <v>2046</v>
      </c>
      <c r="D2457" s="11">
        <v>1.22</v>
      </c>
      <c r="E2457" s="7">
        <f>VLOOKUP(A2457, Sheet2!$A$2:$K$8265, 11)</f>
        <v>111.0005</v>
      </c>
      <c r="F2457" s="7">
        <f t="shared" si="28"/>
        <v>0.1525</v>
      </c>
      <c r="G2457" s="8">
        <v>200000</v>
      </c>
      <c r="H2457" s="9">
        <f t="shared" si="29"/>
        <v>400000</v>
      </c>
      <c r="I2457" s="10"/>
    </row>
    <row r="2458" spans="1:9" ht="14.25" customHeight="1">
      <c r="A2458" s="6" t="str">
        <f t="shared" si="27"/>
        <v>GD BGR CANDI SEMARANG_PASIGITAN</v>
      </c>
      <c r="B2458" s="11" t="s">
        <v>2006</v>
      </c>
      <c r="C2458" s="11" t="s">
        <v>2047</v>
      </c>
      <c r="D2458" s="11">
        <v>16.97</v>
      </c>
      <c r="E2458" s="7">
        <f>VLOOKUP(A2458, Sheet2!$A$2:$K$8265, 11)</f>
        <v>111.0005</v>
      </c>
      <c r="F2458" s="7">
        <f t="shared" si="28"/>
        <v>2.1212499999999999</v>
      </c>
      <c r="G2458" s="8">
        <v>200000</v>
      </c>
      <c r="H2458" s="9">
        <f t="shared" si="29"/>
        <v>3400000</v>
      </c>
      <c r="I2458" s="10"/>
    </row>
    <row r="2459" spans="1:9" ht="14.25" customHeight="1">
      <c r="A2459" s="6" t="str">
        <f t="shared" si="27"/>
        <v>GD BGR CANDI SEMARANG_PATEMON</v>
      </c>
      <c r="B2459" s="11" t="s">
        <v>2006</v>
      </c>
      <c r="C2459" s="11" t="s">
        <v>1504</v>
      </c>
      <c r="D2459" s="11">
        <v>1.22</v>
      </c>
      <c r="E2459" s="7">
        <f>VLOOKUP(A2459, Sheet2!$A$2:$K$8265, 11)</f>
        <v>111.0005</v>
      </c>
      <c r="F2459" s="7">
        <f t="shared" si="28"/>
        <v>0.1525</v>
      </c>
      <c r="G2459" s="8">
        <v>200000</v>
      </c>
      <c r="H2459" s="9">
        <f t="shared" si="29"/>
        <v>400000</v>
      </c>
      <c r="I2459" s="10"/>
    </row>
    <row r="2460" spans="1:9" ht="14.25" customHeight="1">
      <c r="A2460" s="6" t="str">
        <f t="shared" si="27"/>
        <v>GD BGR CANDI SEMARANG_PESANTREN</v>
      </c>
      <c r="B2460" s="11" t="s">
        <v>2006</v>
      </c>
      <c r="C2460" s="11" t="s">
        <v>191</v>
      </c>
      <c r="D2460" s="11">
        <v>1.22</v>
      </c>
      <c r="E2460" s="7">
        <f>VLOOKUP(A2460, Sheet2!$A$2:$K$8265, 11)</f>
        <v>111.0005</v>
      </c>
      <c r="F2460" s="7">
        <f t="shared" si="28"/>
        <v>0.1525</v>
      </c>
      <c r="G2460" s="8">
        <v>200000</v>
      </c>
      <c r="H2460" s="9">
        <f t="shared" si="29"/>
        <v>400000</v>
      </c>
      <c r="I2460" s="10"/>
    </row>
    <row r="2461" spans="1:9" ht="14.25" customHeight="1">
      <c r="A2461" s="6" t="str">
        <f t="shared" si="27"/>
        <v>GD BGR CANDI SEMARANG_PODOREJO</v>
      </c>
      <c r="B2461" s="11" t="s">
        <v>2006</v>
      </c>
      <c r="C2461" s="11" t="s">
        <v>2048</v>
      </c>
      <c r="D2461" s="11">
        <v>1.22</v>
      </c>
      <c r="E2461" s="7">
        <f>VLOOKUP(A2461, Sheet2!$A$2:$K$8265, 11)</f>
        <v>111.0005</v>
      </c>
      <c r="F2461" s="7">
        <f t="shared" si="28"/>
        <v>0.1525</v>
      </c>
      <c r="G2461" s="8">
        <v>200000</v>
      </c>
      <c r="H2461" s="9">
        <f t="shared" si="29"/>
        <v>400000</v>
      </c>
      <c r="I2461" s="10"/>
    </row>
    <row r="2462" spans="1:9" ht="14.25" customHeight="1">
      <c r="A2462" s="6" t="str">
        <f t="shared" si="27"/>
        <v>GD BGR CANDI SEMARANG_POLAMAN</v>
      </c>
      <c r="B2462" s="11" t="s">
        <v>2006</v>
      </c>
      <c r="C2462" s="11" t="s">
        <v>2049</v>
      </c>
      <c r="D2462" s="11">
        <v>1.22</v>
      </c>
      <c r="E2462" s="7">
        <f>VLOOKUP(A2462, Sheet2!$A$2:$K$8265, 11)</f>
        <v>111.0005</v>
      </c>
      <c r="F2462" s="7">
        <f t="shared" si="28"/>
        <v>0.1525</v>
      </c>
      <c r="G2462" s="8">
        <v>200000</v>
      </c>
      <c r="H2462" s="9">
        <f t="shared" si="29"/>
        <v>400000</v>
      </c>
      <c r="I2462" s="10"/>
    </row>
    <row r="2463" spans="1:9" ht="14.25" customHeight="1">
      <c r="A2463" s="6" t="str">
        <f t="shared" si="27"/>
        <v>GD BGR CANDI SEMARANG_PONGANGAN</v>
      </c>
      <c r="B2463" s="11" t="s">
        <v>2006</v>
      </c>
      <c r="C2463" s="11" t="s">
        <v>2050</v>
      </c>
      <c r="D2463" s="11">
        <v>1.22</v>
      </c>
      <c r="E2463" s="7">
        <f>VLOOKUP(A2463, Sheet2!$A$2:$K$8265, 11)</f>
        <v>111.0005</v>
      </c>
      <c r="F2463" s="7">
        <f t="shared" si="28"/>
        <v>0.1525</v>
      </c>
      <c r="G2463" s="8">
        <v>200000</v>
      </c>
      <c r="H2463" s="9">
        <f t="shared" si="29"/>
        <v>400000</v>
      </c>
      <c r="I2463" s="10"/>
    </row>
    <row r="2464" spans="1:9" ht="14.25" customHeight="1">
      <c r="A2464" s="6" t="str">
        <f t="shared" si="27"/>
        <v>GD BGR CANDI SEMARANG_PUDAKPAYUNG</v>
      </c>
      <c r="B2464" s="11" t="s">
        <v>2006</v>
      </c>
      <c r="C2464" s="11" t="s">
        <v>2051</v>
      </c>
      <c r="D2464" s="11">
        <v>1.22</v>
      </c>
      <c r="E2464" s="7">
        <f>VLOOKUP(A2464, Sheet2!$A$2:$K$8265, 11)</f>
        <v>111.0005</v>
      </c>
      <c r="F2464" s="7">
        <f t="shared" si="28"/>
        <v>0.1525</v>
      </c>
      <c r="G2464" s="8">
        <v>200000</v>
      </c>
      <c r="H2464" s="9">
        <f t="shared" si="29"/>
        <v>400000</v>
      </c>
      <c r="I2464" s="10"/>
    </row>
    <row r="2465" spans="1:9" ht="14.25" customHeight="1">
      <c r="A2465" s="6" t="str">
        <f t="shared" si="27"/>
        <v>GD BGR CANDI SEMARANG_PUGUH</v>
      </c>
      <c r="B2465" s="11" t="s">
        <v>2006</v>
      </c>
      <c r="C2465" s="11" t="s">
        <v>474</v>
      </c>
      <c r="D2465" s="11">
        <v>16.97</v>
      </c>
      <c r="E2465" s="7">
        <f>VLOOKUP(A2465, Sheet2!$A$2:$K$8265, 11)</f>
        <v>111.0005</v>
      </c>
      <c r="F2465" s="7">
        <f t="shared" si="28"/>
        <v>2.1212499999999999</v>
      </c>
      <c r="G2465" s="8">
        <v>200000</v>
      </c>
      <c r="H2465" s="9">
        <f t="shared" si="29"/>
        <v>3400000</v>
      </c>
      <c r="I2465" s="10"/>
    </row>
    <row r="2466" spans="1:9" ht="14.25" customHeight="1">
      <c r="A2466" s="6" t="str">
        <f t="shared" si="27"/>
        <v>GD BGR CANDI SEMARANG_PURWOGONDO</v>
      </c>
      <c r="B2466" s="11" t="s">
        <v>2006</v>
      </c>
      <c r="C2466" s="11" t="s">
        <v>2052</v>
      </c>
      <c r="D2466" s="11">
        <v>16.97</v>
      </c>
      <c r="E2466" s="7">
        <f>VLOOKUP(A2466, Sheet2!$A$2:$K$8265, 11)</f>
        <v>111.0005</v>
      </c>
      <c r="F2466" s="7">
        <f t="shared" si="28"/>
        <v>2.1212499999999999</v>
      </c>
      <c r="G2466" s="8">
        <v>200000</v>
      </c>
      <c r="H2466" s="9">
        <f t="shared" si="29"/>
        <v>3400000</v>
      </c>
      <c r="I2466" s="10"/>
    </row>
    <row r="2467" spans="1:9" ht="14.25" customHeight="1">
      <c r="A2467" s="6" t="str">
        <f t="shared" si="27"/>
        <v>GD BGR CANDI SEMARANG_PURWOSARI</v>
      </c>
      <c r="B2467" s="11" t="s">
        <v>2006</v>
      </c>
      <c r="C2467" s="11" t="s">
        <v>478</v>
      </c>
      <c r="D2467" s="11">
        <v>1.22</v>
      </c>
      <c r="E2467" s="7">
        <f>VLOOKUP(A2467, Sheet2!$A$2:$K$8265, 11)</f>
        <v>111.0005</v>
      </c>
      <c r="F2467" s="7">
        <f t="shared" si="28"/>
        <v>0.1525</v>
      </c>
      <c r="G2467" s="8">
        <v>200000</v>
      </c>
      <c r="H2467" s="9">
        <f t="shared" si="29"/>
        <v>400000</v>
      </c>
      <c r="I2467" s="10"/>
    </row>
    <row r="2468" spans="1:9" ht="14.25" customHeight="1">
      <c r="A2468" s="6" t="str">
        <f t="shared" si="27"/>
        <v>GD BGR CANDI SEMARANG_PURWOYOSO</v>
      </c>
      <c r="B2468" s="11" t="s">
        <v>2006</v>
      </c>
      <c r="C2468" s="11" t="s">
        <v>2053</v>
      </c>
      <c r="D2468" s="11">
        <v>1.22</v>
      </c>
      <c r="E2468" s="7">
        <f>VLOOKUP(A2468, Sheet2!$A$2:$K$8265, 11)</f>
        <v>111.0005</v>
      </c>
      <c r="F2468" s="7">
        <f t="shared" si="28"/>
        <v>0.1525</v>
      </c>
      <c r="G2468" s="8">
        <v>200000</v>
      </c>
      <c r="H2468" s="9">
        <f t="shared" si="29"/>
        <v>400000</v>
      </c>
      <c r="I2468" s="10"/>
    </row>
    <row r="2469" spans="1:9" ht="14.25" customHeight="1">
      <c r="A2469" s="6" t="str">
        <f t="shared" si="27"/>
        <v>GD BGR CANDI SEMARANG_RANDUGARUT</v>
      </c>
      <c r="B2469" s="11" t="s">
        <v>2006</v>
      </c>
      <c r="C2469" s="11" t="s">
        <v>2054</v>
      </c>
      <c r="D2469" s="11">
        <v>1.22</v>
      </c>
      <c r="E2469" s="7">
        <f>VLOOKUP(A2469, Sheet2!$A$2:$K$8265, 11)</f>
        <v>111.0005</v>
      </c>
      <c r="F2469" s="7">
        <f t="shared" si="28"/>
        <v>0.1525</v>
      </c>
      <c r="G2469" s="8">
        <v>200000</v>
      </c>
      <c r="H2469" s="9">
        <f t="shared" si="29"/>
        <v>400000</v>
      </c>
      <c r="I2469" s="10"/>
    </row>
    <row r="2470" spans="1:9" ht="14.25" customHeight="1">
      <c r="A2470" s="6" t="str">
        <f t="shared" si="27"/>
        <v>GD BGR CANDI SEMARANG_SADENG</v>
      </c>
      <c r="B2470" s="11" t="s">
        <v>2006</v>
      </c>
      <c r="C2470" s="11" t="s">
        <v>2055</v>
      </c>
      <c r="D2470" s="11">
        <v>1.22</v>
      </c>
      <c r="E2470" s="7">
        <f>VLOOKUP(A2470, Sheet2!$A$2:$K$8265, 11)</f>
        <v>111.0005</v>
      </c>
      <c r="F2470" s="7">
        <f t="shared" si="28"/>
        <v>0.1525</v>
      </c>
      <c r="G2470" s="8">
        <v>200000</v>
      </c>
      <c r="H2470" s="9">
        <f t="shared" si="29"/>
        <v>400000</v>
      </c>
      <c r="I2470" s="10"/>
    </row>
    <row r="2471" spans="1:9" ht="14.25" customHeight="1">
      <c r="A2471" s="6" t="str">
        <f t="shared" si="27"/>
        <v>GD BGR CANDI SEMARANG_SALAMSARI</v>
      </c>
      <c r="B2471" s="11" t="s">
        <v>2006</v>
      </c>
      <c r="C2471" s="11" t="s">
        <v>2056</v>
      </c>
      <c r="D2471" s="11">
        <v>16.97</v>
      </c>
      <c r="E2471" s="7">
        <f>VLOOKUP(A2471, Sheet2!$A$2:$K$8265, 11)</f>
        <v>111.0005</v>
      </c>
      <c r="F2471" s="7">
        <f t="shared" si="28"/>
        <v>2.1212499999999999</v>
      </c>
      <c r="G2471" s="8">
        <v>200000</v>
      </c>
      <c r="H2471" s="9">
        <f t="shared" si="29"/>
        <v>3400000</v>
      </c>
      <c r="I2471" s="10"/>
    </row>
    <row r="2472" spans="1:9" ht="14.25" customHeight="1">
      <c r="A2472" s="6" t="str">
        <f t="shared" si="27"/>
        <v>GD BGR CANDI SEMARANG_SAMPANGAN</v>
      </c>
      <c r="B2472" s="11" t="s">
        <v>2006</v>
      </c>
      <c r="C2472" s="11" t="s">
        <v>2057</v>
      </c>
      <c r="D2472" s="11">
        <v>1.22</v>
      </c>
      <c r="E2472" s="7">
        <f>VLOOKUP(A2472, Sheet2!$A$2:$K$8265, 11)</f>
        <v>111.0005</v>
      </c>
      <c r="F2472" s="7">
        <f t="shared" si="28"/>
        <v>0.1525</v>
      </c>
      <c r="G2472" s="8">
        <v>200000</v>
      </c>
      <c r="H2472" s="9">
        <f t="shared" si="29"/>
        <v>400000</v>
      </c>
      <c r="I2472" s="10"/>
    </row>
    <row r="2473" spans="1:9" ht="14.25" customHeight="1">
      <c r="A2473" s="6" t="str">
        <f t="shared" si="27"/>
        <v>GD BGR CANDI SEMARANG_SEKARAN</v>
      </c>
      <c r="B2473" s="11" t="s">
        <v>2006</v>
      </c>
      <c r="C2473" s="11" t="s">
        <v>2058</v>
      </c>
      <c r="D2473" s="11">
        <v>1.22</v>
      </c>
      <c r="E2473" s="7">
        <f>VLOOKUP(A2473, Sheet2!$A$2:$K$8265, 11)</f>
        <v>111.0005</v>
      </c>
      <c r="F2473" s="7">
        <f t="shared" si="28"/>
        <v>0.1525</v>
      </c>
      <c r="G2473" s="8">
        <v>200000</v>
      </c>
      <c r="H2473" s="9">
        <f t="shared" si="29"/>
        <v>400000</v>
      </c>
      <c r="I2473" s="10"/>
    </row>
    <row r="2474" spans="1:9" ht="14.25" customHeight="1">
      <c r="A2474" s="6" t="str">
        <f t="shared" si="27"/>
        <v>GD BGR CANDI SEMARANG_SRIWULAN</v>
      </c>
      <c r="B2474" s="11" t="s">
        <v>2006</v>
      </c>
      <c r="C2474" s="11" t="s">
        <v>2059</v>
      </c>
      <c r="D2474" s="11">
        <v>16.97</v>
      </c>
      <c r="E2474" s="7">
        <f>VLOOKUP(A2474, Sheet2!$A$2:$K$8265, 11)</f>
        <v>111.0005</v>
      </c>
      <c r="F2474" s="7">
        <f t="shared" si="28"/>
        <v>2.1212499999999999</v>
      </c>
      <c r="G2474" s="8">
        <v>200000</v>
      </c>
      <c r="H2474" s="9">
        <f t="shared" si="29"/>
        <v>3400000</v>
      </c>
      <c r="I2474" s="10"/>
    </row>
    <row r="2475" spans="1:9" ht="14.25" customHeight="1">
      <c r="A2475" s="6" t="str">
        <f t="shared" si="27"/>
        <v>GD BGR CANDI SEMARANG_SRONDOL KULON</v>
      </c>
      <c r="B2475" s="11" t="s">
        <v>2006</v>
      </c>
      <c r="C2475" s="11" t="s">
        <v>2060</v>
      </c>
      <c r="D2475" s="11">
        <v>1.22</v>
      </c>
      <c r="E2475" s="7">
        <f>VLOOKUP(A2475, Sheet2!$A$2:$K$8265, 11)</f>
        <v>111.0005</v>
      </c>
      <c r="F2475" s="7">
        <f t="shared" si="28"/>
        <v>0.1525</v>
      </c>
      <c r="G2475" s="8">
        <v>200000</v>
      </c>
      <c r="H2475" s="9">
        <f t="shared" si="29"/>
        <v>400000</v>
      </c>
      <c r="I2475" s="10"/>
    </row>
    <row r="2476" spans="1:9" ht="14.25" customHeight="1">
      <c r="A2476" s="6" t="str">
        <f t="shared" si="27"/>
        <v>GD BGR CANDI SEMARANG_SRONDOL WETAN</v>
      </c>
      <c r="B2476" s="11" t="s">
        <v>2006</v>
      </c>
      <c r="C2476" s="11" t="s">
        <v>2061</v>
      </c>
      <c r="D2476" s="11">
        <v>1.22</v>
      </c>
      <c r="E2476" s="7">
        <f>VLOOKUP(A2476, Sheet2!$A$2:$K$8265, 11)</f>
        <v>111.0005</v>
      </c>
      <c r="F2476" s="7">
        <f t="shared" si="28"/>
        <v>0.1525</v>
      </c>
      <c r="G2476" s="8">
        <v>200000</v>
      </c>
      <c r="H2476" s="9">
        <f t="shared" si="29"/>
        <v>400000</v>
      </c>
      <c r="I2476" s="10"/>
    </row>
    <row r="2477" spans="1:9" ht="14.25" customHeight="1">
      <c r="A2477" s="6" t="str">
        <f t="shared" si="27"/>
        <v>GD BGR CANDI SEMARANG_SUKOREJO</v>
      </c>
      <c r="B2477" s="11" t="s">
        <v>2006</v>
      </c>
      <c r="C2477" s="11" t="s">
        <v>503</v>
      </c>
      <c r="D2477" s="11">
        <v>1.22</v>
      </c>
      <c r="E2477" s="7">
        <f>VLOOKUP(A2477, Sheet2!$A$2:$K$8265, 11)</f>
        <v>111.0005</v>
      </c>
      <c r="F2477" s="7">
        <f t="shared" si="28"/>
        <v>0.1525</v>
      </c>
      <c r="G2477" s="8">
        <v>200000</v>
      </c>
      <c r="H2477" s="9">
        <f t="shared" si="29"/>
        <v>400000</v>
      </c>
      <c r="I2477" s="10"/>
    </row>
    <row r="2478" spans="1:9" ht="14.25" customHeight="1">
      <c r="A2478" s="6" t="str">
        <f t="shared" si="27"/>
        <v>GD BGR CANDI SEMARANG_SUMBERAHAYU</v>
      </c>
      <c r="B2478" s="11" t="s">
        <v>2006</v>
      </c>
      <c r="C2478" s="11" t="s">
        <v>2062</v>
      </c>
      <c r="D2478" s="11">
        <v>16.97</v>
      </c>
      <c r="E2478" s="7">
        <f>VLOOKUP(A2478, Sheet2!$A$2:$K$8265, 11)</f>
        <v>111.0005</v>
      </c>
      <c r="F2478" s="7">
        <f t="shared" si="28"/>
        <v>2.1212499999999999</v>
      </c>
      <c r="G2478" s="8">
        <v>200000</v>
      </c>
      <c r="H2478" s="9">
        <f t="shared" si="29"/>
        <v>3400000</v>
      </c>
      <c r="I2478" s="10"/>
    </row>
    <row r="2479" spans="1:9" ht="14.25" customHeight="1">
      <c r="A2479" s="6" t="str">
        <f t="shared" si="27"/>
        <v>GD BGR CANDI SEMARANG_SUMURBOTO</v>
      </c>
      <c r="B2479" s="11" t="s">
        <v>2006</v>
      </c>
      <c r="C2479" s="11" t="s">
        <v>1241</v>
      </c>
      <c r="D2479" s="11">
        <v>1.22</v>
      </c>
      <c r="E2479" s="7">
        <f>VLOOKUP(A2479, Sheet2!$A$2:$K$8265, 11)</f>
        <v>111.0005</v>
      </c>
      <c r="F2479" s="7">
        <f t="shared" si="28"/>
        <v>0.1525</v>
      </c>
      <c r="G2479" s="8">
        <v>200000</v>
      </c>
      <c r="H2479" s="9">
        <f t="shared" si="29"/>
        <v>400000</v>
      </c>
      <c r="I2479" s="10"/>
    </row>
    <row r="2480" spans="1:9" ht="14.25" customHeight="1">
      <c r="A2480" s="6" t="str">
        <f t="shared" si="27"/>
        <v>GD BGR CANDI SEMARANG_SUMURREJO</v>
      </c>
      <c r="B2480" s="11" t="s">
        <v>2006</v>
      </c>
      <c r="C2480" s="11" t="s">
        <v>2063</v>
      </c>
      <c r="D2480" s="11">
        <v>1.22</v>
      </c>
      <c r="E2480" s="7">
        <f>VLOOKUP(A2480, Sheet2!$A$2:$K$8265, 11)</f>
        <v>111.0005</v>
      </c>
      <c r="F2480" s="7">
        <f t="shared" si="28"/>
        <v>0.1525</v>
      </c>
      <c r="G2480" s="8">
        <v>200000</v>
      </c>
      <c r="H2480" s="9">
        <f t="shared" si="29"/>
        <v>400000</v>
      </c>
      <c r="I2480" s="10"/>
    </row>
    <row r="2481" spans="1:9" ht="14.25" customHeight="1">
      <c r="A2481" s="6" t="str">
        <f t="shared" si="27"/>
        <v>GD BGR CANDI SEMARANG_TABET</v>
      </c>
      <c r="B2481" s="11" t="s">
        <v>2006</v>
      </c>
      <c r="C2481" s="11" t="s">
        <v>2064</v>
      </c>
      <c r="D2481" s="11">
        <v>16.97</v>
      </c>
      <c r="E2481" s="7">
        <f>VLOOKUP(A2481, Sheet2!$A$2:$K$8265, 11)</f>
        <v>111.0005</v>
      </c>
      <c r="F2481" s="7">
        <f t="shared" si="28"/>
        <v>2.1212499999999999</v>
      </c>
      <c r="G2481" s="8">
        <v>200000</v>
      </c>
      <c r="H2481" s="9">
        <f t="shared" si="29"/>
        <v>3400000</v>
      </c>
      <c r="I2481" s="10"/>
    </row>
    <row r="2482" spans="1:9" ht="14.25" customHeight="1">
      <c r="A2482" s="6" t="str">
        <f t="shared" si="27"/>
        <v>GD BGR CANDI SEMARANG_TAMANREJO</v>
      </c>
      <c r="B2482" s="11" t="s">
        <v>2006</v>
      </c>
      <c r="C2482" s="11" t="s">
        <v>1146</v>
      </c>
      <c r="D2482" s="11">
        <v>16.97</v>
      </c>
      <c r="E2482" s="7">
        <f>VLOOKUP(A2482, Sheet2!$A$2:$K$8265, 11)</f>
        <v>111.0005</v>
      </c>
      <c r="F2482" s="7">
        <f t="shared" si="28"/>
        <v>2.1212499999999999</v>
      </c>
      <c r="G2482" s="8">
        <v>200000</v>
      </c>
      <c r="H2482" s="9">
        <f t="shared" si="29"/>
        <v>3400000</v>
      </c>
      <c r="I2482" s="10"/>
    </row>
    <row r="2483" spans="1:9" ht="14.25" customHeight="1">
      <c r="A2483" s="6" t="str">
        <f t="shared" si="27"/>
        <v>GD BGR CANDI SEMARANG_TAMBAHSARI</v>
      </c>
      <c r="B2483" s="11" t="s">
        <v>2006</v>
      </c>
      <c r="C2483" s="11" t="s">
        <v>2065</v>
      </c>
      <c r="D2483" s="11">
        <v>16.97</v>
      </c>
      <c r="E2483" s="7">
        <f>VLOOKUP(A2483, Sheet2!$A$2:$K$8265, 11)</f>
        <v>111.0005</v>
      </c>
      <c r="F2483" s="7">
        <f t="shared" si="28"/>
        <v>2.1212499999999999</v>
      </c>
      <c r="G2483" s="8">
        <v>200000</v>
      </c>
      <c r="H2483" s="9">
        <f t="shared" si="29"/>
        <v>3400000</v>
      </c>
      <c r="I2483" s="10"/>
    </row>
    <row r="2484" spans="1:9" ht="14.25" customHeight="1">
      <c r="A2484" s="6" t="str">
        <f t="shared" si="27"/>
        <v>GD BGR CANDI SEMARANG_TAMBAKAJI</v>
      </c>
      <c r="B2484" s="11" t="s">
        <v>2006</v>
      </c>
      <c r="C2484" s="11" t="s">
        <v>2066</v>
      </c>
      <c r="D2484" s="11">
        <v>1.22</v>
      </c>
      <c r="E2484" s="7">
        <f>VLOOKUP(A2484, Sheet2!$A$2:$K$8265, 11)</f>
        <v>111.0005</v>
      </c>
      <c r="F2484" s="7">
        <f t="shared" si="28"/>
        <v>0.1525</v>
      </c>
      <c r="G2484" s="8">
        <v>200000</v>
      </c>
      <c r="H2484" s="9">
        <f t="shared" si="29"/>
        <v>400000</v>
      </c>
      <c r="I2484" s="10"/>
    </row>
    <row r="2485" spans="1:9" ht="14.25" customHeight="1">
      <c r="A2485" s="6" t="str">
        <f t="shared" si="27"/>
        <v>GD BGR CANDI SEMARANG_TAMBANGAN</v>
      </c>
      <c r="B2485" s="11" t="s">
        <v>2006</v>
      </c>
      <c r="C2485" s="11" t="s">
        <v>2067</v>
      </c>
      <c r="D2485" s="11">
        <v>1.22</v>
      </c>
      <c r="E2485" s="7">
        <f>VLOOKUP(A2485, Sheet2!$A$2:$K$8265, 11)</f>
        <v>111.0005</v>
      </c>
      <c r="F2485" s="7">
        <f t="shared" si="28"/>
        <v>0.1525</v>
      </c>
      <c r="G2485" s="8">
        <v>200000</v>
      </c>
      <c r="H2485" s="9">
        <f t="shared" si="29"/>
        <v>400000</v>
      </c>
      <c r="I2485" s="10"/>
    </row>
    <row r="2486" spans="1:9" ht="14.25" customHeight="1">
      <c r="A2486" s="6" t="str">
        <f t="shared" si="27"/>
        <v>GD BGR CANDI SEMARANG_TAMPINGAN</v>
      </c>
      <c r="B2486" s="11" t="s">
        <v>2006</v>
      </c>
      <c r="C2486" s="11" t="s">
        <v>2068</v>
      </c>
      <c r="D2486" s="11">
        <v>16.97</v>
      </c>
      <c r="E2486" s="7">
        <f>VLOOKUP(A2486, Sheet2!$A$2:$K$8265, 11)</f>
        <v>111.0005</v>
      </c>
      <c r="F2486" s="7">
        <f t="shared" si="28"/>
        <v>2.1212499999999999</v>
      </c>
      <c r="G2486" s="8">
        <v>200000</v>
      </c>
      <c r="H2486" s="9">
        <f t="shared" si="29"/>
        <v>3400000</v>
      </c>
      <c r="I2486" s="10"/>
    </row>
    <row r="2487" spans="1:9" ht="14.25" customHeight="1">
      <c r="A2487" s="6" t="str">
        <f t="shared" si="27"/>
        <v>GD BGR CANDI SEMARANG_TINJOMOYO</v>
      </c>
      <c r="B2487" s="11" t="s">
        <v>2006</v>
      </c>
      <c r="C2487" s="11" t="s">
        <v>2069</v>
      </c>
      <c r="D2487" s="11">
        <v>1.22</v>
      </c>
      <c r="E2487" s="7">
        <f>VLOOKUP(A2487, Sheet2!$A$2:$K$8265, 11)</f>
        <v>111.0005</v>
      </c>
      <c r="F2487" s="7">
        <f t="shared" si="28"/>
        <v>0.1525</v>
      </c>
      <c r="G2487" s="8">
        <v>200000</v>
      </c>
      <c r="H2487" s="9">
        <f t="shared" si="29"/>
        <v>400000</v>
      </c>
      <c r="I2487" s="10"/>
    </row>
    <row r="2488" spans="1:9" ht="14.25" customHeight="1">
      <c r="A2488" s="6" t="str">
        <f t="shared" si="27"/>
        <v>GD BGR CANDI SEMARANG_TRAYU</v>
      </c>
      <c r="B2488" s="11" t="s">
        <v>2006</v>
      </c>
      <c r="C2488" s="11" t="s">
        <v>1560</v>
      </c>
      <c r="D2488" s="11">
        <v>16.97</v>
      </c>
      <c r="E2488" s="7">
        <f>VLOOKUP(A2488, Sheet2!$A$2:$K$8265, 11)</f>
        <v>111.0005</v>
      </c>
      <c r="F2488" s="7">
        <f t="shared" si="28"/>
        <v>2.1212499999999999</v>
      </c>
      <c r="G2488" s="8">
        <v>200000</v>
      </c>
      <c r="H2488" s="9">
        <f t="shared" si="29"/>
        <v>3400000</v>
      </c>
      <c r="I2488" s="10"/>
    </row>
    <row r="2489" spans="1:9" ht="14.25" customHeight="1">
      <c r="A2489" s="6" t="str">
        <f t="shared" si="27"/>
        <v>GD BGR CANDI SEMARANG_TRISOBO</v>
      </c>
      <c r="B2489" s="11" t="s">
        <v>2006</v>
      </c>
      <c r="C2489" s="11" t="s">
        <v>2070</v>
      </c>
      <c r="D2489" s="11">
        <v>16.97</v>
      </c>
      <c r="E2489" s="7">
        <f>VLOOKUP(A2489, Sheet2!$A$2:$K$8265, 11)</f>
        <v>111.0005</v>
      </c>
      <c r="F2489" s="7">
        <f t="shared" si="28"/>
        <v>2.1212499999999999</v>
      </c>
      <c r="G2489" s="8">
        <v>200000</v>
      </c>
      <c r="H2489" s="9">
        <f t="shared" si="29"/>
        <v>3400000</v>
      </c>
      <c r="I2489" s="10"/>
    </row>
    <row r="2490" spans="1:9" ht="14.25" customHeight="1">
      <c r="A2490" s="6" t="str">
        <f t="shared" si="27"/>
        <v>GD BGR CANDI SEMARANG_TUGUREJO</v>
      </c>
      <c r="B2490" s="11" t="s">
        <v>2006</v>
      </c>
      <c r="C2490" s="11" t="s">
        <v>2071</v>
      </c>
      <c r="D2490" s="11">
        <v>1.22</v>
      </c>
      <c r="E2490" s="7">
        <f>VLOOKUP(A2490, Sheet2!$A$2:$K$8265, 11)</f>
        <v>111.0005</v>
      </c>
      <c r="F2490" s="7">
        <f t="shared" si="28"/>
        <v>0.1525</v>
      </c>
      <c r="G2490" s="8">
        <v>200000</v>
      </c>
      <c r="H2490" s="9">
        <f t="shared" si="29"/>
        <v>400000</v>
      </c>
      <c r="I2490" s="10"/>
    </row>
    <row r="2491" spans="1:9" ht="14.25" customHeight="1">
      <c r="A2491" s="6" t="str">
        <f t="shared" si="27"/>
        <v>GD BGR CANDI SEMARANG_WATES</v>
      </c>
      <c r="B2491" s="11" t="s">
        <v>2006</v>
      </c>
      <c r="C2491" s="11" t="s">
        <v>248</v>
      </c>
      <c r="D2491" s="11">
        <v>1.22</v>
      </c>
      <c r="E2491" s="7">
        <f>VLOOKUP(A2491, Sheet2!$A$2:$K$8265, 11)</f>
        <v>111.0005</v>
      </c>
      <c r="F2491" s="7">
        <f t="shared" si="28"/>
        <v>0.1525</v>
      </c>
      <c r="G2491" s="8">
        <v>200000</v>
      </c>
      <c r="H2491" s="9">
        <f t="shared" si="29"/>
        <v>400000</v>
      </c>
      <c r="I2491" s="10"/>
    </row>
    <row r="2492" spans="1:9" ht="14.25" customHeight="1">
      <c r="A2492" s="6" t="str">
        <f t="shared" si="27"/>
        <v>GD BGR CANDI SEMARANG_WONOLOPO</v>
      </c>
      <c r="B2492" s="11" t="s">
        <v>2006</v>
      </c>
      <c r="C2492" s="11" t="s">
        <v>2072</v>
      </c>
      <c r="D2492" s="11">
        <v>1.22</v>
      </c>
      <c r="E2492" s="7">
        <f>VLOOKUP(A2492, Sheet2!$A$2:$K$8265, 11)</f>
        <v>111.0005</v>
      </c>
      <c r="F2492" s="7">
        <f t="shared" si="28"/>
        <v>0.1525</v>
      </c>
      <c r="G2492" s="8">
        <v>200000</v>
      </c>
      <c r="H2492" s="9">
        <f t="shared" si="29"/>
        <v>400000</v>
      </c>
      <c r="I2492" s="10"/>
    </row>
    <row r="2493" spans="1:9" ht="14.25" customHeight="1">
      <c r="A2493" s="6" t="str">
        <f t="shared" si="27"/>
        <v>GD BGR CANDI SEMARANG_WONOPLUMBON</v>
      </c>
      <c r="B2493" s="11" t="s">
        <v>2006</v>
      </c>
      <c r="C2493" s="11" t="s">
        <v>2073</v>
      </c>
      <c r="D2493" s="11">
        <v>1.22</v>
      </c>
      <c r="E2493" s="7">
        <f>VLOOKUP(A2493, Sheet2!$A$2:$K$8265, 11)</f>
        <v>111.0005</v>
      </c>
      <c r="F2493" s="7">
        <f t="shared" si="28"/>
        <v>0.1525</v>
      </c>
      <c r="G2493" s="8">
        <v>200000</v>
      </c>
      <c r="H2493" s="9">
        <f t="shared" si="29"/>
        <v>400000</v>
      </c>
      <c r="I2493" s="10"/>
    </row>
    <row r="2494" spans="1:9" ht="14.25" customHeight="1">
      <c r="A2494" s="6" t="str">
        <f t="shared" si="27"/>
        <v>GD BGR CANDI SEMARANG_WONOSARI</v>
      </c>
      <c r="B2494" s="11" t="s">
        <v>2006</v>
      </c>
      <c r="C2494" s="11" t="s">
        <v>534</v>
      </c>
      <c r="D2494" s="11">
        <v>1.22</v>
      </c>
      <c r="E2494" s="7">
        <f>VLOOKUP(A2494, Sheet2!$A$2:$K$8265, 11)</f>
        <v>111.0005</v>
      </c>
      <c r="F2494" s="7">
        <f t="shared" si="28"/>
        <v>0.1525</v>
      </c>
      <c r="G2494" s="8">
        <v>200000</v>
      </c>
      <c r="H2494" s="9">
        <f t="shared" si="29"/>
        <v>400000</v>
      </c>
      <c r="I2494" s="10"/>
    </row>
    <row r="2495" spans="1:9" ht="14.25" customHeight="1">
      <c r="A2495" s="6" t="str">
        <f t="shared" si="27"/>
        <v>GD Lini II Semarang - Sayung_BAKALREJO</v>
      </c>
      <c r="B2495" s="11" t="s">
        <v>2074</v>
      </c>
      <c r="C2495" s="11" t="s">
        <v>1373</v>
      </c>
      <c r="D2495" s="11">
        <v>26.27</v>
      </c>
      <c r="E2495" s="7">
        <f>VLOOKUP(A2495, Sheet2!$A$2:$K$8265, 11)</f>
        <v>111.0005</v>
      </c>
      <c r="F2495" s="7">
        <f t="shared" si="28"/>
        <v>3.2837499999999999</v>
      </c>
      <c r="G2495" s="8">
        <v>200000</v>
      </c>
      <c r="H2495" s="9">
        <f t="shared" si="29"/>
        <v>5400000</v>
      </c>
      <c r="I2495" s="10"/>
    </row>
    <row r="2496" spans="1:9" ht="14.25" customHeight="1">
      <c r="A2496" s="6" t="str">
        <f t="shared" si="27"/>
        <v>GD Lini II Semarang - Sayung_BATU</v>
      </c>
      <c r="B2496" s="11" t="s">
        <v>2074</v>
      </c>
      <c r="C2496" s="11" t="s">
        <v>2075</v>
      </c>
      <c r="D2496" s="11">
        <v>26.27</v>
      </c>
      <c r="E2496" s="7">
        <f>VLOOKUP(A2496, Sheet2!$A$2:$K$8265, 11)</f>
        <v>111.0005</v>
      </c>
      <c r="F2496" s="7">
        <f t="shared" si="28"/>
        <v>3.2837499999999999</v>
      </c>
      <c r="G2496" s="8">
        <v>200000</v>
      </c>
      <c r="H2496" s="9">
        <f t="shared" si="29"/>
        <v>5400000</v>
      </c>
      <c r="I2496" s="10"/>
    </row>
    <row r="2497" spans="1:9" ht="14.25" customHeight="1">
      <c r="A2497" s="6" t="str">
        <f t="shared" si="27"/>
        <v>GD Lini II Semarang - Sayung_BEDONO</v>
      </c>
      <c r="B2497" s="11" t="s">
        <v>2074</v>
      </c>
      <c r="C2497" s="11" t="s">
        <v>2076</v>
      </c>
      <c r="D2497" s="11">
        <v>26.27</v>
      </c>
      <c r="E2497" s="7">
        <f>VLOOKUP(A2497, Sheet2!$A$2:$K$8265, 11)</f>
        <v>111.0005</v>
      </c>
      <c r="F2497" s="7">
        <f t="shared" si="28"/>
        <v>3.2837499999999999</v>
      </c>
      <c r="G2497" s="8">
        <v>200000</v>
      </c>
      <c r="H2497" s="9">
        <f t="shared" si="29"/>
        <v>5400000</v>
      </c>
      <c r="I2497" s="10"/>
    </row>
    <row r="2498" spans="1:9" ht="14.25" customHeight="1">
      <c r="A2498" s="6" t="str">
        <f t="shared" si="27"/>
        <v>GD Lini II Semarang - Sayung_BETAHWALANG</v>
      </c>
      <c r="B2498" s="11" t="s">
        <v>2074</v>
      </c>
      <c r="C2498" s="11" t="s">
        <v>2077</v>
      </c>
      <c r="D2498" s="11">
        <v>26.27</v>
      </c>
      <c r="E2498" s="7">
        <f>VLOOKUP(A2498, Sheet2!$A$2:$K$8265, 11)</f>
        <v>111.0005</v>
      </c>
      <c r="F2498" s="7">
        <f t="shared" si="28"/>
        <v>3.2837499999999999</v>
      </c>
      <c r="G2498" s="8">
        <v>200000</v>
      </c>
      <c r="H2498" s="9">
        <f t="shared" si="29"/>
        <v>5400000</v>
      </c>
      <c r="I2498" s="10"/>
    </row>
    <row r="2499" spans="1:9" ht="14.25" customHeight="1">
      <c r="A2499" s="6" t="str">
        <f t="shared" si="27"/>
        <v>GD Lini II Semarang - Sayung_BLERONG</v>
      </c>
      <c r="B2499" s="11" t="s">
        <v>2074</v>
      </c>
      <c r="C2499" s="11" t="s">
        <v>2078</v>
      </c>
      <c r="D2499" s="11">
        <v>26.27</v>
      </c>
      <c r="E2499" s="7">
        <f>VLOOKUP(A2499, Sheet2!$A$2:$K$8265, 11)</f>
        <v>111.0005</v>
      </c>
      <c r="F2499" s="7">
        <f t="shared" si="28"/>
        <v>3.2837499999999999</v>
      </c>
      <c r="G2499" s="8">
        <v>200000</v>
      </c>
      <c r="H2499" s="9">
        <f t="shared" si="29"/>
        <v>5400000</v>
      </c>
      <c r="I2499" s="10"/>
    </row>
    <row r="2500" spans="1:9" ht="14.25" customHeight="1">
      <c r="A2500" s="6" t="str">
        <f t="shared" si="27"/>
        <v>GD Lini II Semarang - Sayung_BOGOSARI</v>
      </c>
      <c r="B2500" s="11" t="s">
        <v>2074</v>
      </c>
      <c r="C2500" s="11" t="s">
        <v>2079</v>
      </c>
      <c r="D2500" s="11">
        <v>26.27</v>
      </c>
      <c r="E2500" s="7">
        <f>VLOOKUP(A2500, Sheet2!$A$2:$K$8265, 11)</f>
        <v>111.0005</v>
      </c>
      <c r="F2500" s="7">
        <f t="shared" si="28"/>
        <v>3.2837499999999999</v>
      </c>
      <c r="G2500" s="8">
        <v>200000</v>
      </c>
      <c r="H2500" s="9">
        <f t="shared" si="29"/>
        <v>5400000</v>
      </c>
      <c r="I2500" s="10"/>
    </row>
    <row r="2501" spans="1:9" ht="14.25" customHeight="1">
      <c r="A2501" s="6" t="str">
        <f t="shared" si="27"/>
        <v>GD Lini II Semarang - Sayung_CURUG</v>
      </c>
      <c r="B2501" s="11" t="s">
        <v>2074</v>
      </c>
      <c r="C2501" s="11" t="s">
        <v>2080</v>
      </c>
      <c r="D2501" s="11">
        <v>53.45</v>
      </c>
      <c r="E2501" s="7">
        <f>VLOOKUP(A2501, Sheet2!$A$2:$K$8265, 11)</f>
        <v>111.0005</v>
      </c>
      <c r="F2501" s="7">
        <f t="shared" si="28"/>
        <v>6.6812500000000004</v>
      </c>
      <c r="G2501" s="8">
        <v>200000</v>
      </c>
      <c r="H2501" s="9">
        <f t="shared" si="29"/>
        <v>10800000</v>
      </c>
      <c r="I2501" s="10"/>
    </row>
    <row r="2502" spans="1:9" ht="14.25" customHeight="1">
      <c r="A2502" s="6" t="str">
        <f t="shared" si="27"/>
        <v>GD Lini II Semarang - Sayung_DONOREJO</v>
      </c>
      <c r="B2502" s="11" t="s">
        <v>2074</v>
      </c>
      <c r="C2502" s="11" t="s">
        <v>369</v>
      </c>
      <c r="D2502" s="11">
        <v>26.27</v>
      </c>
      <c r="E2502" s="7">
        <f>VLOOKUP(A2502, Sheet2!$A$2:$K$8265, 11)</f>
        <v>111.0005</v>
      </c>
      <c r="F2502" s="7">
        <f t="shared" si="28"/>
        <v>3.2837499999999999</v>
      </c>
      <c r="G2502" s="8">
        <v>200000</v>
      </c>
      <c r="H2502" s="9">
        <f t="shared" si="29"/>
        <v>5400000</v>
      </c>
      <c r="I2502" s="10"/>
    </row>
    <row r="2503" spans="1:9" ht="14.25" customHeight="1">
      <c r="A2503" s="6" t="str">
        <f t="shared" si="27"/>
        <v>GD Lini II Semarang - Sayung_DONOROJO</v>
      </c>
      <c r="B2503" s="11" t="s">
        <v>2074</v>
      </c>
      <c r="C2503" s="11" t="s">
        <v>1035</v>
      </c>
      <c r="D2503" s="11">
        <v>26.27</v>
      </c>
      <c r="E2503" s="7">
        <f>VLOOKUP(A2503, Sheet2!$A$2:$K$8265, 11)</f>
        <v>111.0005</v>
      </c>
      <c r="F2503" s="7">
        <f t="shared" si="28"/>
        <v>3.2837499999999999</v>
      </c>
      <c r="G2503" s="8">
        <v>200000</v>
      </c>
      <c r="H2503" s="9">
        <f t="shared" si="29"/>
        <v>5400000</v>
      </c>
      <c r="I2503" s="10"/>
    </row>
    <row r="2504" spans="1:9" ht="14.25" customHeight="1">
      <c r="A2504" s="6" t="str">
        <f t="shared" si="27"/>
        <v>GD Lini II Semarang - Sayung_DUKUN</v>
      </c>
      <c r="B2504" s="11" t="s">
        <v>2074</v>
      </c>
      <c r="C2504" s="11" t="s">
        <v>2081</v>
      </c>
      <c r="D2504" s="11">
        <v>26.27</v>
      </c>
      <c r="E2504" s="7">
        <f>VLOOKUP(A2504, Sheet2!$A$2:$K$8265, 11)</f>
        <v>111.0005</v>
      </c>
      <c r="F2504" s="7">
        <f t="shared" si="28"/>
        <v>3.2837499999999999</v>
      </c>
      <c r="G2504" s="8">
        <v>200000</v>
      </c>
      <c r="H2504" s="9">
        <f t="shared" si="29"/>
        <v>5400000</v>
      </c>
      <c r="I2504" s="10"/>
    </row>
    <row r="2505" spans="1:9" ht="14.25" customHeight="1">
      <c r="A2505" s="6" t="str">
        <f t="shared" si="27"/>
        <v>GD Lini II Semarang - Sayung_GAJI</v>
      </c>
      <c r="B2505" s="11" t="s">
        <v>2074</v>
      </c>
      <c r="C2505" s="11" t="s">
        <v>1932</v>
      </c>
      <c r="D2505" s="11">
        <v>26.27</v>
      </c>
      <c r="E2505" s="7">
        <f>VLOOKUP(A2505, Sheet2!$A$2:$K$8265, 11)</f>
        <v>111.0005</v>
      </c>
      <c r="F2505" s="7">
        <f t="shared" si="28"/>
        <v>3.2837499999999999</v>
      </c>
      <c r="G2505" s="8">
        <v>200000</v>
      </c>
      <c r="H2505" s="9">
        <f t="shared" si="29"/>
        <v>5400000</v>
      </c>
      <c r="I2505" s="10"/>
    </row>
    <row r="2506" spans="1:9" ht="14.25" customHeight="1">
      <c r="A2506" s="6" t="str">
        <f t="shared" si="27"/>
        <v>GD Lini II Semarang - Sayung_GEBANG</v>
      </c>
      <c r="B2506" s="11" t="s">
        <v>2074</v>
      </c>
      <c r="C2506" s="11" t="s">
        <v>372</v>
      </c>
      <c r="D2506" s="11">
        <v>26.27</v>
      </c>
      <c r="E2506" s="7">
        <f>VLOOKUP(A2506, Sheet2!$A$2:$K$8265, 11)</f>
        <v>111.0005</v>
      </c>
      <c r="F2506" s="7">
        <f t="shared" si="28"/>
        <v>3.2837499999999999</v>
      </c>
      <c r="G2506" s="8">
        <v>200000</v>
      </c>
      <c r="H2506" s="9">
        <f t="shared" si="29"/>
        <v>5400000</v>
      </c>
      <c r="I2506" s="10"/>
    </row>
    <row r="2507" spans="1:9" ht="14.25" customHeight="1">
      <c r="A2507" s="6" t="str">
        <f t="shared" si="27"/>
        <v>GD Lini II Semarang - Sayung_GEBANGARUM</v>
      </c>
      <c r="B2507" s="11" t="s">
        <v>2074</v>
      </c>
      <c r="C2507" s="11" t="s">
        <v>2082</v>
      </c>
      <c r="D2507" s="11">
        <v>26.27</v>
      </c>
      <c r="E2507" s="7">
        <f>VLOOKUP(A2507, Sheet2!$A$2:$K$8265, 11)</f>
        <v>111.0005</v>
      </c>
      <c r="F2507" s="7">
        <f t="shared" si="28"/>
        <v>3.2837499999999999</v>
      </c>
      <c r="G2507" s="8">
        <v>200000</v>
      </c>
      <c r="H2507" s="9">
        <f t="shared" si="29"/>
        <v>5400000</v>
      </c>
      <c r="I2507" s="10"/>
    </row>
    <row r="2508" spans="1:9" ht="14.25" customHeight="1">
      <c r="A2508" s="6" t="str">
        <f t="shared" si="27"/>
        <v>GD Lini II Semarang - Sayung_GEMULAK</v>
      </c>
      <c r="B2508" s="11" t="s">
        <v>2074</v>
      </c>
      <c r="C2508" s="11" t="s">
        <v>2083</v>
      </c>
      <c r="D2508" s="11">
        <v>26.27</v>
      </c>
      <c r="E2508" s="7">
        <f>VLOOKUP(A2508, Sheet2!$A$2:$K$8265, 11)</f>
        <v>111.0005</v>
      </c>
      <c r="F2508" s="7">
        <f t="shared" si="28"/>
        <v>3.2837499999999999</v>
      </c>
      <c r="G2508" s="8">
        <v>200000</v>
      </c>
      <c r="H2508" s="9">
        <f t="shared" si="29"/>
        <v>5400000</v>
      </c>
      <c r="I2508" s="10"/>
    </row>
    <row r="2509" spans="1:9" ht="14.25" customHeight="1">
      <c r="A2509" s="6" t="str">
        <f t="shared" si="27"/>
        <v>GD Lini II Semarang - Sayung_GROGOL</v>
      </c>
      <c r="B2509" s="11" t="s">
        <v>2074</v>
      </c>
      <c r="C2509" s="11" t="s">
        <v>2084</v>
      </c>
      <c r="D2509" s="11">
        <v>26.27</v>
      </c>
      <c r="E2509" s="7">
        <f>VLOOKUP(A2509, Sheet2!$A$2:$K$8265, 11)</f>
        <v>111.0005</v>
      </c>
      <c r="F2509" s="7">
        <f t="shared" si="28"/>
        <v>3.2837499999999999</v>
      </c>
      <c r="G2509" s="8">
        <v>200000</v>
      </c>
      <c r="H2509" s="9">
        <f t="shared" si="29"/>
        <v>5400000</v>
      </c>
      <c r="I2509" s="10"/>
    </row>
    <row r="2510" spans="1:9" ht="14.25" customHeight="1">
      <c r="A2510" s="6" t="str">
        <f t="shared" si="27"/>
        <v>GD Lini II Semarang - Sayung_GUNTUR</v>
      </c>
      <c r="B2510" s="11" t="s">
        <v>2074</v>
      </c>
      <c r="C2510" s="11" t="s">
        <v>2085</v>
      </c>
      <c r="D2510" s="11">
        <v>26.27</v>
      </c>
      <c r="E2510" s="7">
        <f>VLOOKUP(A2510, Sheet2!$A$2:$K$8265, 11)</f>
        <v>111.0005</v>
      </c>
      <c r="F2510" s="7">
        <f t="shared" si="28"/>
        <v>3.2837499999999999</v>
      </c>
      <c r="G2510" s="8">
        <v>200000</v>
      </c>
      <c r="H2510" s="9">
        <f t="shared" si="29"/>
        <v>5400000</v>
      </c>
      <c r="I2510" s="10"/>
    </row>
    <row r="2511" spans="1:9" ht="14.25" customHeight="1">
      <c r="A2511" s="6" t="str">
        <f t="shared" si="27"/>
        <v>GD Lini II Semarang - Sayung_JATIROGO</v>
      </c>
      <c r="B2511" s="11" t="s">
        <v>2074</v>
      </c>
      <c r="C2511" s="11" t="s">
        <v>2086</v>
      </c>
      <c r="D2511" s="11">
        <v>26.27</v>
      </c>
      <c r="E2511" s="7">
        <f>VLOOKUP(A2511, Sheet2!$A$2:$K$8265, 11)</f>
        <v>111.0005</v>
      </c>
      <c r="F2511" s="7">
        <f t="shared" si="28"/>
        <v>3.2837499999999999</v>
      </c>
      <c r="G2511" s="8">
        <v>200000</v>
      </c>
      <c r="H2511" s="9">
        <f t="shared" si="29"/>
        <v>5400000</v>
      </c>
      <c r="I2511" s="10"/>
    </row>
    <row r="2512" spans="1:9" ht="14.25" customHeight="1">
      <c r="A2512" s="6" t="str">
        <f t="shared" si="27"/>
        <v>GD Lini II Semarang - Sayung_KALIKONDANG</v>
      </c>
      <c r="B2512" s="11" t="s">
        <v>2074</v>
      </c>
      <c r="C2512" s="11" t="s">
        <v>2087</v>
      </c>
      <c r="D2512" s="11">
        <v>26.27</v>
      </c>
      <c r="E2512" s="7">
        <f>VLOOKUP(A2512, Sheet2!$A$2:$K$8265, 11)</f>
        <v>111.0005</v>
      </c>
      <c r="F2512" s="7">
        <f t="shared" si="28"/>
        <v>3.2837499999999999</v>
      </c>
      <c r="G2512" s="8">
        <v>200000</v>
      </c>
      <c r="H2512" s="9">
        <f t="shared" si="29"/>
        <v>5400000</v>
      </c>
      <c r="I2512" s="10"/>
    </row>
    <row r="2513" spans="1:9" ht="14.25" customHeight="1">
      <c r="A2513" s="6" t="str">
        <f t="shared" si="27"/>
        <v>GD Lini II Semarang - Sayung_KALISARI</v>
      </c>
      <c r="B2513" s="11" t="s">
        <v>2074</v>
      </c>
      <c r="C2513" s="11" t="s">
        <v>118</v>
      </c>
      <c r="D2513" s="11">
        <v>26.27</v>
      </c>
      <c r="E2513" s="7">
        <f>VLOOKUP(A2513, Sheet2!$A$2:$K$8265, 11)</f>
        <v>111.0005</v>
      </c>
      <c r="F2513" s="7">
        <f t="shared" si="28"/>
        <v>3.2837499999999999</v>
      </c>
      <c r="G2513" s="8">
        <v>200000</v>
      </c>
      <c r="H2513" s="9">
        <f t="shared" si="29"/>
        <v>5400000</v>
      </c>
      <c r="I2513" s="10"/>
    </row>
    <row r="2514" spans="1:9" ht="14.25" customHeight="1">
      <c r="A2514" s="6" t="str">
        <f t="shared" si="27"/>
        <v>GD Lini II Semarang - Sayung_KARANGASEM</v>
      </c>
      <c r="B2514" s="11" t="s">
        <v>2074</v>
      </c>
      <c r="C2514" s="11" t="s">
        <v>126</v>
      </c>
      <c r="D2514" s="11">
        <v>26.27</v>
      </c>
      <c r="E2514" s="7">
        <f>VLOOKUP(A2514, Sheet2!$A$2:$K$8265, 11)</f>
        <v>111.0005</v>
      </c>
      <c r="F2514" s="7">
        <f t="shared" si="28"/>
        <v>3.2837499999999999</v>
      </c>
      <c r="G2514" s="8">
        <v>200000</v>
      </c>
      <c r="H2514" s="9">
        <f t="shared" si="29"/>
        <v>5400000</v>
      </c>
      <c r="I2514" s="10"/>
    </row>
    <row r="2515" spans="1:9" ht="14.25" customHeight="1">
      <c r="A2515" s="6" t="str">
        <f t="shared" si="27"/>
        <v>GD Lini II Semarang - Sayung_KARANGREJO</v>
      </c>
      <c r="B2515" s="11" t="s">
        <v>2074</v>
      </c>
      <c r="C2515" s="11" t="s">
        <v>1303</v>
      </c>
      <c r="D2515" s="11">
        <v>26.27</v>
      </c>
      <c r="E2515" s="7">
        <f>VLOOKUP(A2515, Sheet2!$A$2:$K$8265, 11)</f>
        <v>111.0005</v>
      </c>
      <c r="F2515" s="7">
        <f t="shared" si="28"/>
        <v>3.2837499999999999</v>
      </c>
      <c r="G2515" s="8">
        <v>200000</v>
      </c>
      <c r="H2515" s="9">
        <f t="shared" si="29"/>
        <v>5400000</v>
      </c>
      <c r="I2515" s="10"/>
    </row>
    <row r="2516" spans="1:9" ht="14.25" customHeight="1">
      <c r="A2516" s="6" t="str">
        <f t="shared" si="27"/>
        <v>GD Lini II Semarang - Sayung_KARANGSARI</v>
      </c>
      <c r="B2516" s="11" t="s">
        <v>2074</v>
      </c>
      <c r="C2516" s="11" t="s">
        <v>298</v>
      </c>
      <c r="D2516" s="11">
        <v>26.27</v>
      </c>
      <c r="E2516" s="7">
        <f>VLOOKUP(A2516, Sheet2!$A$2:$K$8265, 11)</f>
        <v>111.0005</v>
      </c>
      <c r="F2516" s="7">
        <f t="shared" si="28"/>
        <v>3.2837499999999999</v>
      </c>
      <c r="G2516" s="8">
        <v>200000</v>
      </c>
      <c r="H2516" s="9">
        <f t="shared" si="29"/>
        <v>5400000</v>
      </c>
      <c r="I2516" s="10"/>
    </row>
    <row r="2517" spans="1:9" ht="14.25" customHeight="1">
      <c r="A2517" s="6" t="str">
        <f t="shared" si="27"/>
        <v>GD Lini II Semarang - Sayung_KARANGTOWO</v>
      </c>
      <c r="B2517" s="11" t="s">
        <v>2074</v>
      </c>
      <c r="C2517" s="11" t="s">
        <v>2088</v>
      </c>
      <c r="D2517" s="11">
        <v>26.27</v>
      </c>
      <c r="E2517" s="7">
        <f>VLOOKUP(A2517, Sheet2!$A$2:$K$8265, 11)</f>
        <v>111.0005</v>
      </c>
      <c r="F2517" s="7">
        <f t="shared" si="28"/>
        <v>3.2837499999999999</v>
      </c>
      <c r="G2517" s="8">
        <v>200000</v>
      </c>
      <c r="H2517" s="9">
        <f t="shared" si="29"/>
        <v>5400000</v>
      </c>
      <c r="I2517" s="10"/>
    </row>
    <row r="2518" spans="1:9" ht="14.25" customHeight="1">
      <c r="A2518" s="6" t="str">
        <f t="shared" si="27"/>
        <v>GD Lini II Semarang - Sayung_KEDUNGUTER</v>
      </c>
      <c r="B2518" s="11" t="s">
        <v>2074</v>
      </c>
      <c r="C2518" s="11" t="s">
        <v>908</v>
      </c>
      <c r="D2518" s="11">
        <v>26.27</v>
      </c>
      <c r="E2518" s="7">
        <f>VLOOKUP(A2518, Sheet2!$A$2:$K$8265, 11)</f>
        <v>111.0005</v>
      </c>
      <c r="F2518" s="7">
        <f t="shared" si="28"/>
        <v>3.2837499999999999</v>
      </c>
      <c r="G2518" s="8">
        <v>200000</v>
      </c>
      <c r="H2518" s="9">
        <f t="shared" si="29"/>
        <v>5400000</v>
      </c>
      <c r="I2518" s="10"/>
    </row>
    <row r="2519" spans="1:9" ht="14.25" customHeight="1">
      <c r="A2519" s="6" t="str">
        <f t="shared" si="27"/>
        <v>GD Lini II Semarang - Sayung_KEDUNGWUNGU</v>
      </c>
      <c r="B2519" s="11" t="s">
        <v>2074</v>
      </c>
      <c r="C2519" s="11" t="s">
        <v>1309</v>
      </c>
      <c r="D2519" s="11">
        <v>53.45</v>
      </c>
      <c r="E2519" s="7">
        <f>VLOOKUP(A2519, Sheet2!$A$2:$K$8265, 11)</f>
        <v>111.0005</v>
      </c>
      <c r="F2519" s="7">
        <f t="shared" si="28"/>
        <v>6.6812500000000004</v>
      </c>
      <c r="G2519" s="8">
        <v>200000</v>
      </c>
      <c r="H2519" s="9">
        <f t="shared" si="29"/>
        <v>10800000</v>
      </c>
      <c r="I2519" s="10"/>
    </row>
    <row r="2520" spans="1:9" ht="14.25" customHeight="1">
      <c r="A2520" s="6" t="str">
        <f t="shared" si="27"/>
        <v>GD Lini II Semarang - Sayung_KEMBANGAN</v>
      </c>
      <c r="B2520" s="11" t="s">
        <v>2074</v>
      </c>
      <c r="C2520" s="11" t="s">
        <v>913</v>
      </c>
      <c r="D2520" s="11">
        <v>26.27</v>
      </c>
      <c r="E2520" s="7">
        <f>VLOOKUP(A2520, Sheet2!$A$2:$K$8265, 11)</f>
        <v>111.0005</v>
      </c>
      <c r="F2520" s="7">
        <f t="shared" si="28"/>
        <v>3.2837499999999999</v>
      </c>
      <c r="G2520" s="8">
        <v>200000</v>
      </c>
      <c r="H2520" s="9">
        <f t="shared" si="29"/>
        <v>5400000</v>
      </c>
      <c r="I2520" s="10"/>
    </row>
    <row r="2521" spans="1:9" ht="14.25" customHeight="1">
      <c r="A2521" s="6" t="str">
        <f t="shared" si="27"/>
        <v>GD Lini II Semarang - Sayung_KLITIH</v>
      </c>
      <c r="B2521" s="11" t="s">
        <v>2074</v>
      </c>
      <c r="C2521" s="11" t="s">
        <v>2089</v>
      </c>
      <c r="D2521" s="11">
        <v>26.27</v>
      </c>
      <c r="E2521" s="7">
        <f>VLOOKUP(A2521, Sheet2!$A$2:$K$8265, 11)</f>
        <v>111.0005</v>
      </c>
      <c r="F2521" s="7">
        <f t="shared" si="28"/>
        <v>3.2837499999999999</v>
      </c>
      <c r="G2521" s="8">
        <v>200000</v>
      </c>
      <c r="H2521" s="9">
        <f t="shared" si="29"/>
        <v>5400000</v>
      </c>
      <c r="I2521" s="10"/>
    </row>
    <row r="2522" spans="1:9" ht="14.25" customHeight="1">
      <c r="A2522" s="6" t="str">
        <f t="shared" si="27"/>
        <v>GD Lini II Semarang - Sayung_KRAJANBOGO</v>
      </c>
      <c r="B2522" s="11" t="s">
        <v>2074</v>
      </c>
      <c r="C2522" s="11" t="s">
        <v>2090</v>
      </c>
      <c r="D2522" s="11">
        <v>26.27</v>
      </c>
      <c r="E2522" s="7">
        <f>VLOOKUP(A2522, Sheet2!$A$2:$K$8265, 11)</f>
        <v>111.0005</v>
      </c>
      <c r="F2522" s="7">
        <f t="shared" si="28"/>
        <v>3.2837499999999999</v>
      </c>
      <c r="G2522" s="8">
        <v>200000</v>
      </c>
      <c r="H2522" s="9">
        <f t="shared" si="29"/>
        <v>5400000</v>
      </c>
      <c r="I2522" s="10"/>
    </row>
    <row r="2523" spans="1:9" ht="14.25" customHeight="1">
      <c r="A2523" s="6" t="str">
        <f t="shared" si="27"/>
        <v>GD Lini II Semarang - Sayung_KRANDON</v>
      </c>
      <c r="B2523" s="11" t="s">
        <v>2074</v>
      </c>
      <c r="C2523" s="11" t="s">
        <v>1610</v>
      </c>
      <c r="D2523" s="11">
        <v>26.27</v>
      </c>
      <c r="E2523" s="7">
        <f>VLOOKUP(A2523, Sheet2!$A$2:$K$8265, 11)</f>
        <v>111.0005</v>
      </c>
      <c r="F2523" s="7">
        <f t="shared" si="28"/>
        <v>3.2837499999999999</v>
      </c>
      <c r="G2523" s="8">
        <v>200000</v>
      </c>
      <c r="H2523" s="9">
        <f t="shared" si="29"/>
        <v>5400000</v>
      </c>
      <c r="I2523" s="10"/>
    </row>
    <row r="2524" spans="1:9" ht="14.25" customHeight="1">
      <c r="A2524" s="6" t="str">
        <f t="shared" si="27"/>
        <v>GD Lini II Semarang - Sayung_LOIRENG</v>
      </c>
      <c r="B2524" s="11" t="s">
        <v>2074</v>
      </c>
      <c r="C2524" s="11" t="s">
        <v>2091</v>
      </c>
      <c r="D2524" s="11">
        <v>26.27</v>
      </c>
      <c r="E2524" s="7">
        <f>VLOOKUP(A2524, Sheet2!$A$2:$K$8265, 11)</f>
        <v>111.0005</v>
      </c>
      <c r="F2524" s="7">
        <f t="shared" si="28"/>
        <v>3.2837499999999999</v>
      </c>
      <c r="G2524" s="8">
        <v>200000</v>
      </c>
      <c r="H2524" s="9">
        <f t="shared" si="29"/>
        <v>5400000</v>
      </c>
      <c r="I2524" s="10"/>
    </row>
    <row r="2525" spans="1:9" ht="14.25" customHeight="1">
      <c r="A2525" s="6" t="str">
        <f t="shared" si="27"/>
        <v>GD Lini II Semarang - Sayung_MARGOLINDUK</v>
      </c>
      <c r="B2525" s="11" t="s">
        <v>2074</v>
      </c>
      <c r="C2525" s="11" t="s">
        <v>2092</v>
      </c>
      <c r="D2525" s="11">
        <v>26.27</v>
      </c>
      <c r="E2525" s="7">
        <f>VLOOKUP(A2525, Sheet2!$A$2:$K$8265, 11)</f>
        <v>111.0005</v>
      </c>
      <c r="F2525" s="7">
        <f t="shared" si="28"/>
        <v>3.2837499999999999</v>
      </c>
      <c r="G2525" s="8">
        <v>200000</v>
      </c>
      <c r="H2525" s="9">
        <f t="shared" si="29"/>
        <v>5400000</v>
      </c>
      <c r="I2525" s="10"/>
    </row>
    <row r="2526" spans="1:9" ht="14.25" customHeight="1">
      <c r="A2526" s="6" t="str">
        <f t="shared" si="27"/>
        <v>GD Lini II Semarang - Sayung_MORODEMAK</v>
      </c>
      <c r="B2526" s="11" t="s">
        <v>2074</v>
      </c>
      <c r="C2526" s="11" t="s">
        <v>2093</v>
      </c>
      <c r="D2526" s="11">
        <v>26.27</v>
      </c>
      <c r="E2526" s="7">
        <f>VLOOKUP(A2526, Sheet2!$A$2:$K$8265, 11)</f>
        <v>111.0005</v>
      </c>
      <c r="F2526" s="7">
        <f t="shared" si="28"/>
        <v>3.2837499999999999</v>
      </c>
      <c r="G2526" s="8">
        <v>200000</v>
      </c>
      <c r="H2526" s="9">
        <f t="shared" si="29"/>
        <v>5400000</v>
      </c>
      <c r="I2526" s="10"/>
    </row>
    <row r="2527" spans="1:9" ht="14.25" customHeight="1">
      <c r="A2527" s="6" t="str">
        <f t="shared" si="27"/>
        <v>GD Lini II Semarang - Sayung_PAMONGAN</v>
      </c>
      <c r="B2527" s="11" t="s">
        <v>2074</v>
      </c>
      <c r="C2527" s="11" t="s">
        <v>2094</v>
      </c>
      <c r="D2527" s="11">
        <v>26.27</v>
      </c>
      <c r="E2527" s="7">
        <f>VLOOKUP(A2527, Sheet2!$A$2:$K$8265, 11)</f>
        <v>111.0005</v>
      </c>
      <c r="F2527" s="7">
        <f t="shared" si="28"/>
        <v>3.2837499999999999</v>
      </c>
      <c r="G2527" s="8">
        <v>200000</v>
      </c>
      <c r="H2527" s="9">
        <f t="shared" si="29"/>
        <v>5400000</v>
      </c>
      <c r="I2527" s="10"/>
    </row>
    <row r="2528" spans="1:9" ht="14.25" customHeight="1">
      <c r="A2528" s="6" t="str">
        <f t="shared" si="27"/>
        <v>GD Lini II Semarang - Sayung_PIDODO</v>
      </c>
      <c r="B2528" s="11" t="s">
        <v>2074</v>
      </c>
      <c r="C2528" s="11" t="s">
        <v>2095</v>
      </c>
      <c r="D2528" s="11">
        <v>26.27</v>
      </c>
      <c r="E2528" s="7">
        <f>VLOOKUP(A2528, Sheet2!$A$2:$K$8265, 11)</f>
        <v>110.5613</v>
      </c>
      <c r="F2528" s="7">
        <f t="shared" si="28"/>
        <v>3.2837499999999999</v>
      </c>
      <c r="G2528" s="8">
        <v>200000</v>
      </c>
      <c r="H2528" s="9">
        <f t="shared" si="29"/>
        <v>5400000</v>
      </c>
      <c r="I2528" s="10"/>
    </row>
    <row r="2529" spans="1:9" ht="14.25" customHeight="1">
      <c r="A2529" s="6" t="str">
        <f t="shared" si="27"/>
        <v>GD Lini II Semarang - Sayung_PILANGSARI</v>
      </c>
      <c r="B2529" s="11" t="s">
        <v>2074</v>
      </c>
      <c r="C2529" s="11" t="s">
        <v>2096</v>
      </c>
      <c r="D2529" s="11">
        <v>26.27</v>
      </c>
      <c r="E2529" s="7">
        <f>VLOOKUP(A2529, Sheet2!$A$2:$K$8265, 11)</f>
        <v>110.5613</v>
      </c>
      <c r="F2529" s="7">
        <f t="shared" si="28"/>
        <v>3.2837499999999999</v>
      </c>
      <c r="G2529" s="8">
        <v>200000</v>
      </c>
      <c r="H2529" s="9">
        <f t="shared" si="29"/>
        <v>5400000</v>
      </c>
      <c r="I2529" s="10"/>
    </row>
    <row r="2530" spans="1:9" ht="14.25" customHeight="1">
      <c r="A2530" s="6" t="str">
        <f t="shared" si="27"/>
        <v>GD Lini II Semarang - Sayung_PRAMPELAN</v>
      </c>
      <c r="B2530" s="11" t="s">
        <v>2074</v>
      </c>
      <c r="C2530" s="11" t="s">
        <v>2097</v>
      </c>
      <c r="D2530" s="11">
        <v>26.27</v>
      </c>
      <c r="E2530" s="7">
        <f>VLOOKUP(A2530, Sheet2!$A$2:$K$8265, 11)</f>
        <v>110.5613</v>
      </c>
      <c r="F2530" s="7">
        <f t="shared" si="28"/>
        <v>3.2837499999999999</v>
      </c>
      <c r="G2530" s="8">
        <v>200000</v>
      </c>
      <c r="H2530" s="9">
        <f t="shared" si="29"/>
        <v>5400000</v>
      </c>
      <c r="I2530" s="10"/>
    </row>
    <row r="2531" spans="1:9" ht="14.25" customHeight="1">
      <c r="A2531" s="6" t="str">
        <f t="shared" si="27"/>
        <v>GD Lini II Semarang - Sayung_PULOSARI</v>
      </c>
      <c r="B2531" s="11" t="s">
        <v>2074</v>
      </c>
      <c r="C2531" s="11" t="s">
        <v>1636</v>
      </c>
      <c r="D2531" s="11">
        <v>26.27</v>
      </c>
      <c r="E2531" s="7">
        <f>VLOOKUP(A2531, Sheet2!$A$2:$K$8265, 11)</f>
        <v>110.5613</v>
      </c>
      <c r="F2531" s="7">
        <f t="shared" si="28"/>
        <v>3.2837499999999999</v>
      </c>
      <c r="G2531" s="8">
        <v>200000</v>
      </c>
      <c r="H2531" s="9">
        <f t="shared" si="29"/>
        <v>5400000</v>
      </c>
      <c r="I2531" s="10"/>
    </row>
    <row r="2532" spans="1:9" ht="14.25" customHeight="1">
      <c r="A2532" s="6" t="str">
        <f t="shared" si="27"/>
        <v>GD Lini II Semarang - Sayung_PURWOREJO</v>
      </c>
      <c r="B2532" s="11" t="s">
        <v>2074</v>
      </c>
      <c r="C2532" s="11" t="s">
        <v>477</v>
      </c>
      <c r="D2532" s="11">
        <v>26.27</v>
      </c>
      <c r="E2532" s="7">
        <f>VLOOKUP(A2532, Sheet2!$A$2:$K$8265, 11)</f>
        <v>110.5613</v>
      </c>
      <c r="F2532" s="7">
        <f t="shared" si="28"/>
        <v>3.2837499999999999</v>
      </c>
      <c r="G2532" s="8">
        <v>200000</v>
      </c>
      <c r="H2532" s="9">
        <f t="shared" si="29"/>
        <v>5400000</v>
      </c>
      <c r="I2532" s="10"/>
    </row>
    <row r="2533" spans="1:9" ht="14.25" customHeight="1">
      <c r="A2533" s="6" t="str">
        <f t="shared" si="27"/>
        <v>GD Lini II Semarang - Sayung_PURWOSARI</v>
      </c>
      <c r="B2533" s="11" t="s">
        <v>2074</v>
      </c>
      <c r="C2533" s="11" t="s">
        <v>478</v>
      </c>
      <c r="D2533" s="11">
        <v>26.27</v>
      </c>
      <c r="E2533" s="7">
        <f>VLOOKUP(A2533, Sheet2!$A$2:$K$8265, 11)</f>
        <v>110.5613</v>
      </c>
      <c r="F2533" s="7">
        <f t="shared" si="28"/>
        <v>3.2837499999999999</v>
      </c>
      <c r="G2533" s="8">
        <v>200000</v>
      </c>
      <c r="H2533" s="9">
        <f t="shared" si="29"/>
        <v>5400000</v>
      </c>
      <c r="I2533" s="10"/>
    </row>
    <row r="2534" spans="1:9" ht="14.25" customHeight="1">
      <c r="A2534" s="6" t="str">
        <f t="shared" si="27"/>
        <v>GD Lini II Semarang - Sayung_REJOSARI</v>
      </c>
      <c r="B2534" s="11" t="s">
        <v>2074</v>
      </c>
      <c r="C2534" s="11" t="s">
        <v>702</v>
      </c>
      <c r="D2534" s="11">
        <v>26.27</v>
      </c>
      <c r="E2534" s="7">
        <f>VLOOKUP(A2534, Sheet2!$A$2:$K$8265, 11)</f>
        <v>110.5613</v>
      </c>
      <c r="F2534" s="7">
        <f t="shared" si="28"/>
        <v>3.2837499999999999</v>
      </c>
      <c r="G2534" s="8">
        <v>200000</v>
      </c>
      <c r="H2534" s="9">
        <f t="shared" si="29"/>
        <v>5400000</v>
      </c>
      <c r="I2534" s="10"/>
    </row>
    <row r="2535" spans="1:9" ht="14.25" customHeight="1">
      <c r="A2535" s="6" t="str">
        <f t="shared" si="27"/>
        <v>GD Lini II Semarang - Sayung_SAMPANG</v>
      </c>
      <c r="B2535" s="11" t="s">
        <v>2074</v>
      </c>
      <c r="C2535" s="11" t="s">
        <v>1900</v>
      </c>
      <c r="D2535" s="11">
        <v>26.27</v>
      </c>
      <c r="E2535" s="7">
        <f>VLOOKUP(A2535, Sheet2!$A$2:$K$8265, 11)</f>
        <v>110.5613</v>
      </c>
      <c r="F2535" s="7">
        <f t="shared" si="28"/>
        <v>3.2837499999999999</v>
      </c>
      <c r="G2535" s="8">
        <v>200000</v>
      </c>
      <c r="H2535" s="9">
        <f t="shared" si="29"/>
        <v>5400000</v>
      </c>
      <c r="I2535" s="10"/>
    </row>
    <row r="2536" spans="1:9" ht="14.25" customHeight="1">
      <c r="A2536" s="6" t="str">
        <f t="shared" si="27"/>
        <v>GD Lini II Semarang - Sayung_SARIREJO</v>
      </c>
      <c r="B2536" s="11" t="s">
        <v>2074</v>
      </c>
      <c r="C2536" s="11" t="s">
        <v>1231</v>
      </c>
      <c r="D2536" s="11">
        <v>26.27</v>
      </c>
      <c r="E2536" s="7">
        <f>VLOOKUP(A2536, Sheet2!$A$2:$K$8265, 11)</f>
        <v>110.5613</v>
      </c>
      <c r="F2536" s="7">
        <f t="shared" si="28"/>
        <v>3.2837499999999999</v>
      </c>
      <c r="G2536" s="8">
        <v>200000</v>
      </c>
      <c r="H2536" s="9">
        <f t="shared" si="29"/>
        <v>5400000</v>
      </c>
      <c r="I2536" s="10"/>
    </row>
    <row r="2537" spans="1:9" ht="14.25" customHeight="1">
      <c r="A2537" s="6" t="str">
        <f t="shared" si="27"/>
        <v>GD Lini II Semarang - Sayung_SAYUNG</v>
      </c>
      <c r="B2537" s="11" t="s">
        <v>2074</v>
      </c>
      <c r="C2537" s="11" t="s">
        <v>2098</v>
      </c>
      <c r="D2537" s="11">
        <v>26.27</v>
      </c>
      <c r="E2537" s="7">
        <f>VLOOKUP(A2537, Sheet2!$A$2:$K$8265, 11)</f>
        <v>110.5613</v>
      </c>
      <c r="F2537" s="7">
        <f t="shared" si="28"/>
        <v>3.2837499999999999</v>
      </c>
      <c r="G2537" s="8">
        <v>200000</v>
      </c>
      <c r="H2537" s="9">
        <f t="shared" si="29"/>
        <v>5400000</v>
      </c>
      <c r="I2537" s="10"/>
    </row>
    <row r="2538" spans="1:9" ht="14.25" customHeight="1">
      <c r="A2538" s="6" t="str">
        <f t="shared" si="27"/>
        <v>GD Lini II Semarang - Sayung_SIDOGEMAH</v>
      </c>
      <c r="B2538" s="11" t="s">
        <v>2074</v>
      </c>
      <c r="C2538" s="11" t="s">
        <v>2099</v>
      </c>
      <c r="D2538" s="11">
        <v>26.27</v>
      </c>
      <c r="E2538" s="7">
        <f>VLOOKUP(A2538, Sheet2!$A$2:$K$8265, 11)</f>
        <v>110.5613</v>
      </c>
      <c r="F2538" s="7">
        <f t="shared" si="28"/>
        <v>3.2837499999999999</v>
      </c>
      <c r="G2538" s="8">
        <v>200000</v>
      </c>
      <c r="H2538" s="9">
        <f t="shared" si="29"/>
        <v>5400000</v>
      </c>
      <c r="I2538" s="10"/>
    </row>
    <row r="2539" spans="1:9" ht="14.25" customHeight="1">
      <c r="A2539" s="6" t="str">
        <f t="shared" si="27"/>
        <v>GD Lini II Semarang - Sayung_SIDOKUMPUL</v>
      </c>
      <c r="B2539" s="11" t="s">
        <v>2074</v>
      </c>
      <c r="C2539" s="11" t="s">
        <v>497</v>
      </c>
      <c r="D2539" s="11">
        <v>26.27</v>
      </c>
      <c r="E2539" s="7">
        <f>VLOOKUP(A2539, Sheet2!$A$2:$K$8265, 11)</f>
        <v>110.5613</v>
      </c>
      <c r="F2539" s="7">
        <f t="shared" si="28"/>
        <v>3.2837499999999999</v>
      </c>
      <c r="G2539" s="8">
        <v>200000</v>
      </c>
      <c r="H2539" s="9">
        <f t="shared" si="29"/>
        <v>5400000</v>
      </c>
      <c r="I2539" s="10"/>
    </row>
    <row r="2540" spans="1:9" ht="14.25" customHeight="1">
      <c r="A2540" s="6" t="str">
        <f t="shared" si="27"/>
        <v>GD Lini II Semarang - Sayung_SIDOREJO</v>
      </c>
      <c r="B2540" s="11" t="s">
        <v>2074</v>
      </c>
      <c r="C2540" s="11" t="s">
        <v>222</v>
      </c>
      <c r="D2540" s="11">
        <v>26.27</v>
      </c>
      <c r="E2540" s="7">
        <f>VLOOKUP(A2540, Sheet2!$A$2:$K$8265, 11)</f>
        <v>110.5613</v>
      </c>
      <c r="F2540" s="7">
        <f t="shared" si="28"/>
        <v>3.2837499999999999</v>
      </c>
      <c r="G2540" s="8">
        <v>200000</v>
      </c>
      <c r="H2540" s="9">
        <f t="shared" si="29"/>
        <v>5400000</v>
      </c>
      <c r="I2540" s="10"/>
    </row>
    <row r="2541" spans="1:9" ht="14.25" customHeight="1">
      <c r="A2541" s="6" t="str">
        <f t="shared" si="27"/>
        <v>GD Lini II Semarang - Sayung_SUKODONO</v>
      </c>
      <c r="B2541" s="11" t="s">
        <v>2074</v>
      </c>
      <c r="C2541" s="11" t="s">
        <v>2100</v>
      </c>
      <c r="D2541" s="11">
        <v>26.27</v>
      </c>
      <c r="E2541" s="7">
        <f>VLOOKUP(A2541, Sheet2!$A$2:$K$8265, 11)</f>
        <v>110.5613</v>
      </c>
      <c r="F2541" s="7">
        <f t="shared" si="28"/>
        <v>3.2837499999999999</v>
      </c>
      <c r="G2541" s="8">
        <v>200000</v>
      </c>
      <c r="H2541" s="9">
        <f t="shared" si="29"/>
        <v>5400000</v>
      </c>
      <c r="I2541" s="10"/>
    </row>
    <row r="2542" spans="1:9" ht="14.25" customHeight="1">
      <c r="A2542" s="6" t="str">
        <f t="shared" si="27"/>
        <v>GD Lini II Semarang - Sayung_SUKOREJO</v>
      </c>
      <c r="B2542" s="11" t="s">
        <v>2074</v>
      </c>
      <c r="C2542" s="11" t="s">
        <v>503</v>
      </c>
      <c r="D2542" s="11">
        <v>26.27</v>
      </c>
      <c r="E2542" s="7">
        <f>VLOOKUP(A2542, Sheet2!$A$2:$K$8265, 11)</f>
        <v>110.5613</v>
      </c>
      <c r="F2542" s="7">
        <f t="shared" si="28"/>
        <v>3.2837499999999999</v>
      </c>
      <c r="G2542" s="8">
        <v>200000</v>
      </c>
      <c r="H2542" s="9">
        <f t="shared" si="29"/>
        <v>5400000</v>
      </c>
      <c r="I2542" s="10"/>
    </row>
    <row r="2543" spans="1:9" ht="14.25" customHeight="1">
      <c r="A2543" s="6" t="str">
        <f t="shared" si="27"/>
        <v>GD Lini II Semarang - Sayung_SUMBEREJO</v>
      </c>
      <c r="B2543" s="11" t="s">
        <v>2074</v>
      </c>
      <c r="C2543" s="11" t="s">
        <v>738</v>
      </c>
      <c r="D2543" s="11">
        <v>26.27</v>
      </c>
      <c r="E2543" s="7">
        <f>VLOOKUP(A2543, Sheet2!$A$2:$K$8265, 11)</f>
        <v>110.5613</v>
      </c>
      <c r="F2543" s="7">
        <f t="shared" si="28"/>
        <v>3.2837499999999999</v>
      </c>
      <c r="G2543" s="8">
        <v>200000</v>
      </c>
      <c r="H2543" s="9">
        <f t="shared" si="29"/>
        <v>5400000</v>
      </c>
      <c r="I2543" s="10"/>
    </row>
    <row r="2544" spans="1:9" ht="14.25" customHeight="1">
      <c r="A2544" s="6" t="str">
        <f t="shared" si="27"/>
        <v>GD Lini II Semarang - Sayung_SURODADI</v>
      </c>
      <c r="B2544" s="11" t="s">
        <v>2074</v>
      </c>
      <c r="C2544" s="11" t="s">
        <v>508</v>
      </c>
      <c r="D2544" s="11">
        <v>26.27</v>
      </c>
      <c r="E2544" s="7">
        <f>VLOOKUP(A2544, Sheet2!$A$2:$K$8265, 11)</f>
        <v>110.5613</v>
      </c>
      <c r="F2544" s="7">
        <f t="shared" si="28"/>
        <v>3.2837499999999999</v>
      </c>
      <c r="G2544" s="8">
        <v>200000</v>
      </c>
      <c r="H2544" s="9">
        <f t="shared" si="29"/>
        <v>5400000</v>
      </c>
      <c r="I2544" s="10"/>
    </row>
    <row r="2545" spans="1:9" ht="14.25" customHeight="1">
      <c r="A2545" s="6" t="str">
        <f t="shared" si="27"/>
        <v>GD Lini II Semarang - Sayung_TAJEMSARI</v>
      </c>
      <c r="B2545" s="11" t="s">
        <v>2074</v>
      </c>
      <c r="C2545" s="11" t="s">
        <v>2101</v>
      </c>
      <c r="D2545" s="11">
        <v>53.45</v>
      </c>
      <c r="E2545" s="7">
        <f>VLOOKUP(A2545, Sheet2!$A$2:$K$8265, 11)</f>
        <v>110.5613</v>
      </c>
      <c r="F2545" s="7">
        <f t="shared" si="28"/>
        <v>6.6812500000000004</v>
      </c>
      <c r="G2545" s="8">
        <v>200000</v>
      </c>
      <c r="H2545" s="9">
        <f t="shared" si="29"/>
        <v>10800000</v>
      </c>
      <c r="I2545" s="10"/>
    </row>
    <row r="2546" spans="1:9" ht="14.25" customHeight="1">
      <c r="A2546" s="6" t="str">
        <f t="shared" si="27"/>
        <v>GD Lini II Semarang - Sayung_TAMBAKBULUSAN</v>
      </c>
      <c r="B2546" s="11" t="s">
        <v>2074</v>
      </c>
      <c r="C2546" s="11" t="s">
        <v>2102</v>
      </c>
      <c r="D2546" s="11">
        <v>26.27</v>
      </c>
      <c r="E2546" s="7">
        <f>VLOOKUP(A2546, Sheet2!$A$2:$K$8265, 11)</f>
        <v>110.5613</v>
      </c>
      <c r="F2546" s="7">
        <f t="shared" si="28"/>
        <v>3.2837499999999999</v>
      </c>
      <c r="G2546" s="8">
        <v>200000</v>
      </c>
      <c r="H2546" s="9">
        <f t="shared" si="29"/>
        <v>5400000</v>
      </c>
      <c r="I2546" s="10"/>
    </row>
    <row r="2547" spans="1:9" ht="14.25" customHeight="1">
      <c r="A2547" s="6" t="str">
        <f t="shared" si="27"/>
        <v>GD Lini II Semarang - Sayung_TAMBAKROTO</v>
      </c>
      <c r="B2547" s="11" t="s">
        <v>2074</v>
      </c>
      <c r="C2547" s="11" t="s">
        <v>2103</v>
      </c>
      <c r="D2547" s="11">
        <v>26.27</v>
      </c>
      <c r="E2547" s="7">
        <f>VLOOKUP(A2547, Sheet2!$A$2:$K$8265, 11)</f>
        <v>110.5613</v>
      </c>
      <c r="F2547" s="7">
        <f t="shared" si="28"/>
        <v>3.2837499999999999</v>
      </c>
      <c r="G2547" s="8">
        <v>200000</v>
      </c>
      <c r="H2547" s="9">
        <f t="shared" si="29"/>
        <v>5400000</v>
      </c>
      <c r="I2547" s="10"/>
    </row>
    <row r="2548" spans="1:9" ht="14.25" customHeight="1">
      <c r="A2548" s="6" t="str">
        <f t="shared" si="27"/>
        <v>GD Lini II Semarang - Sayung_TANGKIS</v>
      </c>
      <c r="B2548" s="11" t="s">
        <v>2074</v>
      </c>
      <c r="C2548" s="11" t="s">
        <v>2104</v>
      </c>
      <c r="D2548" s="11">
        <v>26.27</v>
      </c>
      <c r="E2548" s="7">
        <f>VLOOKUP(A2548, Sheet2!$A$2:$K$8265, 11)</f>
        <v>110.5613</v>
      </c>
      <c r="F2548" s="7">
        <f t="shared" si="28"/>
        <v>3.2837499999999999</v>
      </c>
      <c r="G2548" s="8">
        <v>200000</v>
      </c>
      <c r="H2548" s="9">
        <f t="shared" si="29"/>
        <v>5400000</v>
      </c>
      <c r="I2548" s="10"/>
    </row>
    <row r="2549" spans="1:9" ht="14.25" customHeight="1">
      <c r="A2549" s="6" t="str">
        <f t="shared" si="27"/>
        <v>GD Lini II Semarang - Sayung_TEMUROSO</v>
      </c>
      <c r="B2549" s="11" t="s">
        <v>2074</v>
      </c>
      <c r="C2549" s="11" t="s">
        <v>2105</v>
      </c>
      <c r="D2549" s="11">
        <v>26.27</v>
      </c>
      <c r="E2549" s="7">
        <f>VLOOKUP(A2549, Sheet2!$A$2:$K$8265, 11)</f>
        <v>110.5613</v>
      </c>
      <c r="F2549" s="7">
        <f t="shared" si="28"/>
        <v>3.2837499999999999</v>
      </c>
      <c r="G2549" s="8">
        <v>200000</v>
      </c>
      <c r="H2549" s="9">
        <f t="shared" si="29"/>
        <v>5400000</v>
      </c>
      <c r="I2549" s="10"/>
    </row>
    <row r="2550" spans="1:9" ht="14.25" customHeight="1">
      <c r="A2550" s="6" t="str">
        <f t="shared" si="27"/>
        <v>GD Lini II Semarang - Sayung_TIMBULSLOKO</v>
      </c>
      <c r="B2550" s="11" t="s">
        <v>2074</v>
      </c>
      <c r="C2550" s="11" t="s">
        <v>2106</v>
      </c>
      <c r="D2550" s="11">
        <v>26.27</v>
      </c>
      <c r="E2550" s="7">
        <f>VLOOKUP(A2550, Sheet2!$A$2:$K$8265, 11)</f>
        <v>110.5613</v>
      </c>
      <c r="F2550" s="7">
        <f t="shared" si="28"/>
        <v>3.2837499999999999</v>
      </c>
      <c r="G2550" s="8">
        <v>200000</v>
      </c>
      <c r="H2550" s="9">
        <f t="shared" si="29"/>
        <v>5400000</v>
      </c>
      <c r="I2550" s="10"/>
    </row>
    <row r="2551" spans="1:9" ht="14.25" customHeight="1">
      <c r="A2551" s="6" t="str">
        <f t="shared" si="27"/>
        <v>GD Lini II Semarang - Sayung_TLOGOBOYO</v>
      </c>
      <c r="B2551" s="11" t="s">
        <v>2074</v>
      </c>
      <c r="C2551" s="11" t="s">
        <v>2107</v>
      </c>
      <c r="D2551" s="11">
        <v>26.27</v>
      </c>
      <c r="E2551" s="7">
        <f>VLOOKUP(A2551, Sheet2!$A$2:$K$8265, 11)</f>
        <v>110.5613</v>
      </c>
      <c r="F2551" s="7">
        <f t="shared" si="28"/>
        <v>3.2837499999999999</v>
      </c>
      <c r="G2551" s="8">
        <v>200000</v>
      </c>
      <c r="H2551" s="9">
        <f t="shared" si="29"/>
        <v>5400000</v>
      </c>
      <c r="I2551" s="10"/>
    </row>
    <row r="2552" spans="1:9" ht="14.25" customHeight="1">
      <c r="A2552" s="6" t="str">
        <f t="shared" ref="A2552:A2806" si="30">CONCATENATE(B2552, "_", C2552)</f>
        <v>GD Lini II Semarang - Sayung_TLOGOWERU</v>
      </c>
      <c r="B2552" s="11" t="s">
        <v>2074</v>
      </c>
      <c r="C2552" s="11" t="s">
        <v>2108</v>
      </c>
      <c r="D2552" s="11">
        <v>26.27</v>
      </c>
      <c r="E2552" s="7">
        <f>VLOOKUP(A2552, Sheet2!$A$2:$K$8265, 11)</f>
        <v>110.5613</v>
      </c>
      <c r="F2552" s="7">
        <f t="shared" ref="F2552:F2806" si="31">D2552/8</f>
        <v>3.2837499999999999</v>
      </c>
      <c r="G2552" s="8">
        <v>200000</v>
      </c>
      <c r="H2552" s="9">
        <f t="shared" ref="H2552:H2806" si="32">G2552*_xlfn.CEILING.MATH(D2552)</f>
        <v>5400000</v>
      </c>
      <c r="I2552" s="10"/>
    </row>
    <row r="2553" spans="1:9" ht="14.25" customHeight="1">
      <c r="A2553" s="6" t="str">
        <f t="shared" si="30"/>
        <v>GD Lini II Semarang - Sayung_TRIDONOREJO</v>
      </c>
      <c r="B2553" s="11" t="s">
        <v>2074</v>
      </c>
      <c r="C2553" s="11" t="s">
        <v>2109</v>
      </c>
      <c r="D2553" s="11">
        <v>26.27</v>
      </c>
      <c r="E2553" s="7">
        <f>VLOOKUP(A2553, Sheet2!$A$2:$K$8265, 11)</f>
        <v>110.5613</v>
      </c>
      <c r="F2553" s="7">
        <f t="shared" si="31"/>
        <v>3.2837499999999999</v>
      </c>
      <c r="G2553" s="8">
        <v>200000</v>
      </c>
      <c r="H2553" s="9">
        <f t="shared" si="32"/>
        <v>5400000</v>
      </c>
      <c r="I2553" s="10"/>
    </row>
    <row r="2554" spans="1:9" ht="14.25" customHeight="1">
      <c r="A2554" s="6" t="str">
        <f t="shared" si="30"/>
        <v>GD Lini II Semarang - Sayung_TUGU</v>
      </c>
      <c r="B2554" s="11" t="s">
        <v>2074</v>
      </c>
      <c r="C2554" s="11" t="s">
        <v>2110</v>
      </c>
      <c r="D2554" s="11">
        <v>26.27</v>
      </c>
      <c r="E2554" s="7">
        <f>VLOOKUP(A2554, Sheet2!$A$2:$K$8265, 11)</f>
        <v>110.5613</v>
      </c>
      <c r="F2554" s="7">
        <f t="shared" si="31"/>
        <v>3.2837499999999999</v>
      </c>
      <c r="G2554" s="8">
        <v>200000</v>
      </c>
      <c r="H2554" s="9">
        <f t="shared" si="32"/>
        <v>5400000</v>
      </c>
      <c r="I2554" s="10"/>
    </row>
    <row r="2555" spans="1:9" ht="14.25" customHeight="1">
      <c r="A2555" s="6" t="str">
        <f t="shared" si="30"/>
        <v>GD Lini II Semarang - Sayung_TUNJUNGHARJO</v>
      </c>
      <c r="B2555" s="11" t="s">
        <v>2074</v>
      </c>
      <c r="C2555" s="11" t="s">
        <v>2111</v>
      </c>
      <c r="D2555" s="11">
        <v>53.45</v>
      </c>
      <c r="E2555" s="7">
        <f>VLOOKUP(A2555, Sheet2!$A$2:$K$8265, 11)</f>
        <v>110.5613</v>
      </c>
      <c r="F2555" s="7">
        <f t="shared" si="31"/>
        <v>6.6812500000000004</v>
      </c>
      <c r="G2555" s="8">
        <v>200000</v>
      </c>
      <c r="H2555" s="9">
        <f t="shared" si="32"/>
        <v>10800000</v>
      </c>
      <c r="I2555" s="10"/>
    </row>
    <row r="2556" spans="1:9" ht="14.25" customHeight="1">
      <c r="A2556" s="6" t="str">
        <f t="shared" si="30"/>
        <v>GD Lini II Semarang - Sayung_WONOAGUNG</v>
      </c>
      <c r="B2556" s="11" t="s">
        <v>2074</v>
      </c>
      <c r="C2556" s="11" t="s">
        <v>2112</v>
      </c>
      <c r="D2556" s="11">
        <v>26.27</v>
      </c>
      <c r="E2556" s="7">
        <f>VLOOKUP(A2556, Sheet2!$A$2:$K$8265, 11)</f>
        <v>110.5613</v>
      </c>
      <c r="F2556" s="7">
        <f t="shared" si="31"/>
        <v>3.2837499999999999</v>
      </c>
      <c r="G2556" s="8">
        <v>200000</v>
      </c>
      <c r="H2556" s="9">
        <f t="shared" si="32"/>
        <v>5400000</v>
      </c>
      <c r="I2556" s="10"/>
    </row>
    <row r="2557" spans="1:9" ht="14.25" customHeight="1">
      <c r="A2557" s="6" t="str">
        <f t="shared" si="30"/>
        <v>GD Lini II Semarang - Sayung_WONOKERTO</v>
      </c>
      <c r="B2557" s="11" t="s">
        <v>2074</v>
      </c>
      <c r="C2557" s="11" t="s">
        <v>254</v>
      </c>
      <c r="D2557" s="11">
        <v>26.27</v>
      </c>
      <c r="E2557" s="7">
        <f>VLOOKUP(A2557, Sheet2!$A$2:$K$8265, 11)</f>
        <v>110.5613</v>
      </c>
      <c r="F2557" s="7">
        <f t="shared" si="31"/>
        <v>3.2837499999999999</v>
      </c>
      <c r="G2557" s="8">
        <v>200000</v>
      </c>
      <c r="H2557" s="9">
        <f t="shared" si="32"/>
        <v>5400000</v>
      </c>
      <c r="I2557" s="10"/>
    </row>
    <row r="2558" spans="1:9" ht="14.25" customHeight="1">
      <c r="A2558" s="6" t="str">
        <f t="shared" si="30"/>
        <v>GD Lini II Semarang - Sayung_WONOWOSO</v>
      </c>
      <c r="B2558" s="11" t="s">
        <v>2074</v>
      </c>
      <c r="C2558" s="11" t="s">
        <v>2113</v>
      </c>
      <c r="D2558" s="11">
        <v>26.27</v>
      </c>
      <c r="E2558" s="7">
        <f>VLOOKUP(A2558, Sheet2!$A$2:$K$8265, 11)</f>
        <v>110.5613</v>
      </c>
      <c r="F2558" s="7">
        <f t="shared" si="31"/>
        <v>3.2837499999999999</v>
      </c>
      <c r="G2558" s="8">
        <v>200000</v>
      </c>
      <c r="H2558" s="9">
        <f t="shared" si="32"/>
        <v>5400000</v>
      </c>
      <c r="I2558" s="10"/>
    </row>
    <row r="2559" spans="1:9" ht="14.25" customHeight="1">
      <c r="A2559" s="6" t="str">
        <f t="shared" si="30"/>
        <v>GD PSP Cilacap_ADIMULYA</v>
      </c>
      <c r="B2559" s="11" t="s">
        <v>2114</v>
      </c>
      <c r="C2559" s="11" t="s">
        <v>2115</v>
      </c>
      <c r="D2559" s="11">
        <v>20.29</v>
      </c>
      <c r="E2559" s="7">
        <f>VLOOKUP(A2559, Sheet2!$A$2:$K$8265, 11)</f>
        <v>110.5613</v>
      </c>
      <c r="F2559" s="7">
        <f t="shared" si="31"/>
        <v>2.5362499999999999</v>
      </c>
      <c r="G2559" s="8">
        <v>200000</v>
      </c>
      <c r="H2559" s="9">
        <f t="shared" si="32"/>
        <v>4200000</v>
      </c>
      <c r="I2559" s="10"/>
    </row>
    <row r="2560" spans="1:9" ht="14.25" customHeight="1">
      <c r="A2560" s="6" t="str">
        <f t="shared" si="30"/>
        <v>GD PSP Cilacap_BABAKAN</v>
      </c>
      <c r="B2560" s="11" t="s">
        <v>2114</v>
      </c>
      <c r="C2560" s="11" t="s">
        <v>263</v>
      </c>
      <c r="D2560" s="11">
        <v>20.29</v>
      </c>
      <c r="E2560" s="7">
        <f>VLOOKUP(A2560, Sheet2!$A$2:$K$8265, 11)</f>
        <v>110.5613</v>
      </c>
      <c r="F2560" s="7">
        <f t="shared" si="31"/>
        <v>2.5362499999999999</v>
      </c>
      <c r="G2560" s="8">
        <v>200000</v>
      </c>
      <c r="H2560" s="9">
        <f t="shared" si="32"/>
        <v>4200000</v>
      </c>
      <c r="I2560" s="10"/>
    </row>
    <row r="2561" spans="1:9" ht="14.25" customHeight="1">
      <c r="A2561" s="6" t="str">
        <f t="shared" si="30"/>
        <v>GD PSP Cilacap_BANGUNREJA</v>
      </c>
      <c r="B2561" s="11" t="s">
        <v>2114</v>
      </c>
      <c r="C2561" s="11" t="s">
        <v>2116</v>
      </c>
      <c r="D2561" s="11">
        <v>20.29</v>
      </c>
      <c r="E2561" s="7">
        <f>VLOOKUP(A2561, Sheet2!$A$2:$K$8265, 11)</f>
        <v>110.5613</v>
      </c>
      <c r="F2561" s="7">
        <f t="shared" si="31"/>
        <v>2.5362499999999999</v>
      </c>
      <c r="G2561" s="8">
        <v>200000</v>
      </c>
      <c r="H2561" s="9">
        <f t="shared" si="32"/>
        <v>4200000</v>
      </c>
      <c r="I2561" s="10"/>
    </row>
    <row r="2562" spans="1:9" ht="14.25" customHeight="1">
      <c r="A2562" s="6" t="str">
        <f t="shared" si="30"/>
        <v>GD PSP Cilacap_BANJARAN</v>
      </c>
      <c r="B2562" s="11" t="s">
        <v>2114</v>
      </c>
      <c r="C2562" s="11" t="s">
        <v>2117</v>
      </c>
      <c r="D2562" s="11">
        <v>20.92</v>
      </c>
      <c r="E2562" s="7">
        <f>VLOOKUP(A2562, Sheet2!$A$2:$K$8265, 11)</f>
        <v>110.5613</v>
      </c>
      <c r="F2562" s="7">
        <f t="shared" si="31"/>
        <v>2.6150000000000002</v>
      </c>
      <c r="G2562" s="8">
        <v>200000</v>
      </c>
      <c r="H2562" s="9">
        <f t="shared" si="32"/>
        <v>4200000</v>
      </c>
      <c r="I2562" s="10"/>
    </row>
    <row r="2563" spans="1:9" ht="14.25" customHeight="1">
      <c r="A2563" s="6" t="str">
        <f t="shared" si="30"/>
        <v>GD PSP Cilacap_BANTAR</v>
      </c>
      <c r="B2563" s="11" t="s">
        <v>2114</v>
      </c>
      <c r="C2563" s="11" t="s">
        <v>2118</v>
      </c>
      <c r="D2563" s="11">
        <v>20.29</v>
      </c>
      <c r="E2563" s="7">
        <f>VLOOKUP(A2563, Sheet2!$A$2:$K$8265, 11)</f>
        <v>110.5613</v>
      </c>
      <c r="F2563" s="7">
        <f t="shared" si="31"/>
        <v>2.5362499999999999</v>
      </c>
      <c r="G2563" s="8">
        <v>200000</v>
      </c>
      <c r="H2563" s="9">
        <f t="shared" si="32"/>
        <v>4200000</v>
      </c>
      <c r="I2563" s="10"/>
    </row>
    <row r="2564" spans="1:9" ht="14.25" customHeight="1">
      <c r="A2564" s="6" t="str">
        <f t="shared" si="30"/>
        <v>GD PSP Cilacap_BANTARMANGU</v>
      </c>
      <c r="B2564" s="11" t="s">
        <v>2114</v>
      </c>
      <c r="C2564" s="11" t="s">
        <v>2119</v>
      </c>
      <c r="D2564" s="11">
        <v>20.29</v>
      </c>
      <c r="E2564" s="7">
        <f>VLOOKUP(A2564, Sheet2!$A$2:$K$8265, 11)</f>
        <v>110.5613</v>
      </c>
      <c r="F2564" s="7">
        <f t="shared" si="31"/>
        <v>2.5362499999999999</v>
      </c>
      <c r="G2564" s="8">
        <v>200000</v>
      </c>
      <c r="H2564" s="9">
        <f t="shared" si="32"/>
        <v>4200000</v>
      </c>
      <c r="I2564" s="10"/>
    </row>
    <row r="2565" spans="1:9" ht="14.25" customHeight="1">
      <c r="A2565" s="6" t="str">
        <f t="shared" si="30"/>
        <v>GD PSP Cilacap_BANTARPANJANG</v>
      </c>
      <c r="B2565" s="11" t="s">
        <v>2114</v>
      </c>
      <c r="C2565" s="11" t="s">
        <v>2120</v>
      </c>
      <c r="D2565" s="11">
        <v>20.29</v>
      </c>
      <c r="E2565" s="7">
        <f>VLOOKUP(A2565, Sheet2!$A$2:$K$8265, 11)</f>
        <v>110.5613</v>
      </c>
      <c r="F2565" s="7">
        <f t="shared" si="31"/>
        <v>2.5362499999999999</v>
      </c>
      <c r="G2565" s="8">
        <v>200000</v>
      </c>
      <c r="H2565" s="9">
        <f t="shared" si="32"/>
        <v>4200000</v>
      </c>
      <c r="I2565" s="10"/>
    </row>
    <row r="2566" spans="1:9" ht="14.25" customHeight="1">
      <c r="A2566" s="6" t="str">
        <f t="shared" si="30"/>
        <v>GD PSP Cilacap_BENER</v>
      </c>
      <c r="B2566" s="11" t="s">
        <v>2114</v>
      </c>
      <c r="C2566" s="11" t="s">
        <v>2121</v>
      </c>
      <c r="D2566" s="11">
        <v>20.29</v>
      </c>
      <c r="E2566" s="7">
        <f>VLOOKUP(A2566, Sheet2!$A$2:$K$8265, 11)</f>
        <v>110.5613</v>
      </c>
      <c r="F2566" s="7">
        <f t="shared" si="31"/>
        <v>2.5362499999999999</v>
      </c>
      <c r="G2566" s="8">
        <v>200000</v>
      </c>
      <c r="H2566" s="9">
        <f t="shared" si="32"/>
        <v>4200000</v>
      </c>
      <c r="I2566" s="10"/>
    </row>
    <row r="2567" spans="1:9" ht="14.25" customHeight="1">
      <c r="A2567" s="6" t="str">
        <f t="shared" si="30"/>
        <v>GD PSP Cilacap_BENGBULANG</v>
      </c>
      <c r="B2567" s="11" t="s">
        <v>2114</v>
      </c>
      <c r="C2567" s="11" t="s">
        <v>2122</v>
      </c>
      <c r="D2567" s="11">
        <v>20.29</v>
      </c>
      <c r="E2567" s="7">
        <f>VLOOKUP(A2567, Sheet2!$A$2:$K$8265, 11)</f>
        <v>110.5613</v>
      </c>
      <c r="F2567" s="7">
        <f t="shared" si="31"/>
        <v>2.5362499999999999</v>
      </c>
      <c r="G2567" s="8">
        <v>200000</v>
      </c>
      <c r="H2567" s="9">
        <f t="shared" si="32"/>
        <v>4200000</v>
      </c>
      <c r="I2567" s="10"/>
    </row>
    <row r="2568" spans="1:9" ht="14.25" customHeight="1">
      <c r="A2568" s="6" t="str">
        <f t="shared" si="30"/>
        <v>GD PSP Cilacap_BINGKENG</v>
      </c>
      <c r="B2568" s="11" t="s">
        <v>2114</v>
      </c>
      <c r="C2568" s="11" t="s">
        <v>2123</v>
      </c>
      <c r="D2568" s="11">
        <v>20.29</v>
      </c>
      <c r="E2568" s="7">
        <f>VLOOKUP(A2568, Sheet2!$A$2:$K$8265, 11)</f>
        <v>110.5613</v>
      </c>
      <c r="F2568" s="7">
        <f t="shared" si="31"/>
        <v>2.5362499999999999</v>
      </c>
      <c r="G2568" s="8">
        <v>200000</v>
      </c>
      <c r="H2568" s="9">
        <f t="shared" si="32"/>
        <v>4200000</v>
      </c>
      <c r="I2568" s="10"/>
    </row>
    <row r="2569" spans="1:9" ht="14.25" customHeight="1">
      <c r="A2569" s="6" t="str">
        <f t="shared" si="30"/>
        <v>GD PSP Cilacap_BOJA</v>
      </c>
      <c r="B2569" s="11" t="s">
        <v>2114</v>
      </c>
      <c r="C2569" s="11" t="s">
        <v>354</v>
      </c>
      <c r="D2569" s="11">
        <v>20.29</v>
      </c>
      <c r="E2569" s="7">
        <f>VLOOKUP(A2569, Sheet2!$A$2:$K$8265, 11)</f>
        <v>110.5613</v>
      </c>
      <c r="F2569" s="7">
        <f t="shared" si="31"/>
        <v>2.5362499999999999</v>
      </c>
      <c r="G2569" s="8">
        <v>200000</v>
      </c>
      <c r="H2569" s="9">
        <f t="shared" si="32"/>
        <v>4200000</v>
      </c>
      <c r="I2569" s="10"/>
    </row>
    <row r="2570" spans="1:9" ht="14.25" customHeight="1">
      <c r="A2570" s="6" t="str">
        <f t="shared" si="30"/>
        <v>GD PSP Cilacap_BOJONGSARI</v>
      </c>
      <c r="B2570" s="11" t="s">
        <v>2114</v>
      </c>
      <c r="C2570" s="11" t="s">
        <v>267</v>
      </c>
      <c r="D2570" s="11">
        <v>20.29</v>
      </c>
      <c r="E2570" s="7">
        <f>VLOOKUP(A2570, Sheet2!$A$2:$K$8265, 11)</f>
        <v>110.5613</v>
      </c>
      <c r="F2570" s="7">
        <f t="shared" si="31"/>
        <v>2.5362499999999999</v>
      </c>
      <c r="G2570" s="8">
        <v>200000</v>
      </c>
      <c r="H2570" s="9">
        <f t="shared" si="32"/>
        <v>4200000</v>
      </c>
      <c r="I2570" s="10"/>
    </row>
    <row r="2571" spans="1:9" ht="14.25" customHeight="1">
      <c r="A2571" s="6" t="str">
        <f t="shared" si="30"/>
        <v>GD PSP Cilacap_BOLANG</v>
      </c>
      <c r="B2571" s="11" t="s">
        <v>2114</v>
      </c>
      <c r="C2571" s="11" t="s">
        <v>2124</v>
      </c>
      <c r="D2571" s="11">
        <v>20.29</v>
      </c>
      <c r="E2571" s="7">
        <f>VLOOKUP(A2571, Sheet2!$A$2:$K$8265, 11)</f>
        <v>110.5613</v>
      </c>
      <c r="F2571" s="7">
        <f t="shared" si="31"/>
        <v>2.5362499999999999</v>
      </c>
      <c r="G2571" s="8">
        <v>200000</v>
      </c>
      <c r="H2571" s="9">
        <f t="shared" si="32"/>
        <v>4200000</v>
      </c>
      <c r="I2571" s="10"/>
    </row>
    <row r="2572" spans="1:9" ht="14.25" customHeight="1">
      <c r="A2572" s="6" t="str">
        <f t="shared" si="30"/>
        <v>GD PSP Cilacap_BULUPAYUNG</v>
      </c>
      <c r="B2572" s="11" t="s">
        <v>2114</v>
      </c>
      <c r="C2572" s="11" t="s">
        <v>1841</v>
      </c>
      <c r="D2572" s="11">
        <v>20.29</v>
      </c>
      <c r="E2572" s="7">
        <f>VLOOKUP(A2572, Sheet2!$A$2:$K$8265, 11)</f>
        <v>110.5613</v>
      </c>
      <c r="F2572" s="7">
        <f t="shared" si="31"/>
        <v>2.5362499999999999</v>
      </c>
      <c r="G2572" s="8">
        <v>200000</v>
      </c>
      <c r="H2572" s="9">
        <f t="shared" si="32"/>
        <v>4200000</v>
      </c>
      <c r="I2572" s="10"/>
    </row>
    <row r="2573" spans="1:9" ht="14.25" customHeight="1">
      <c r="A2573" s="6" t="str">
        <f t="shared" si="30"/>
        <v>GD PSP Cilacap_BULUSARI</v>
      </c>
      <c r="B2573" s="11" t="s">
        <v>2114</v>
      </c>
      <c r="C2573" s="11" t="s">
        <v>558</v>
      </c>
      <c r="D2573" s="11">
        <v>20.29</v>
      </c>
      <c r="E2573" s="7">
        <f>VLOOKUP(A2573, Sheet2!$A$2:$K$8265, 11)</f>
        <v>110.5613</v>
      </c>
      <c r="F2573" s="7">
        <f t="shared" si="31"/>
        <v>2.5362499999999999</v>
      </c>
      <c r="G2573" s="8">
        <v>200000</v>
      </c>
      <c r="H2573" s="9">
        <f t="shared" si="32"/>
        <v>4200000</v>
      </c>
      <c r="I2573" s="10"/>
    </row>
    <row r="2574" spans="1:9" ht="14.25" customHeight="1">
      <c r="A2574" s="6" t="str">
        <f t="shared" si="30"/>
        <v>GD PSP Cilacap_BUMIREJA</v>
      </c>
      <c r="B2574" s="11" t="s">
        <v>2114</v>
      </c>
      <c r="C2574" s="11" t="s">
        <v>2125</v>
      </c>
      <c r="D2574" s="11">
        <v>20.29</v>
      </c>
      <c r="E2574" s="7">
        <f>VLOOKUP(A2574, Sheet2!$A$2:$K$8265, 11)</f>
        <v>110.5613</v>
      </c>
      <c r="F2574" s="7">
        <f t="shared" si="31"/>
        <v>2.5362499999999999</v>
      </c>
      <c r="G2574" s="8">
        <v>200000</v>
      </c>
      <c r="H2574" s="9">
        <f t="shared" si="32"/>
        <v>4200000</v>
      </c>
      <c r="I2574" s="10"/>
    </row>
    <row r="2575" spans="1:9" ht="14.25" customHeight="1">
      <c r="A2575" s="6" t="str">
        <f t="shared" si="30"/>
        <v>GD PSP Cilacap_CARUY</v>
      </c>
      <c r="B2575" s="11" t="s">
        <v>2114</v>
      </c>
      <c r="C2575" s="11" t="s">
        <v>2126</v>
      </c>
      <c r="D2575" s="11">
        <v>20.29</v>
      </c>
      <c r="E2575" s="7">
        <f>VLOOKUP(A2575, Sheet2!$A$2:$K$8265, 11)</f>
        <v>110.5613</v>
      </c>
      <c r="F2575" s="7">
        <f t="shared" si="31"/>
        <v>2.5362499999999999</v>
      </c>
      <c r="G2575" s="8">
        <v>200000</v>
      </c>
      <c r="H2575" s="9">
        <f t="shared" si="32"/>
        <v>4200000</v>
      </c>
      <c r="I2575" s="10"/>
    </row>
    <row r="2576" spans="1:9" ht="14.25" customHeight="1">
      <c r="A2576" s="6" t="str">
        <f t="shared" si="30"/>
        <v>GD PSP Cilacap_CIBALUNG</v>
      </c>
      <c r="B2576" s="11" t="s">
        <v>2114</v>
      </c>
      <c r="C2576" s="11" t="s">
        <v>2127</v>
      </c>
      <c r="D2576" s="11">
        <v>20.29</v>
      </c>
      <c r="E2576" s="7">
        <f>VLOOKUP(A2576, Sheet2!$A$2:$K$8265, 11)</f>
        <v>110.5613</v>
      </c>
      <c r="F2576" s="7">
        <f t="shared" si="31"/>
        <v>2.5362499999999999</v>
      </c>
      <c r="G2576" s="8">
        <v>200000</v>
      </c>
      <c r="H2576" s="9">
        <f t="shared" si="32"/>
        <v>4200000</v>
      </c>
      <c r="I2576" s="10"/>
    </row>
    <row r="2577" spans="1:9" ht="14.25" customHeight="1">
      <c r="A2577" s="6" t="str">
        <f t="shared" si="30"/>
        <v>GD PSP Cilacap_CIBENTANG</v>
      </c>
      <c r="B2577" s="11" t="s">
        <v>2114</v>
      </c>
      <c r="C2577" s="11" t="s">
        <v>2128</v>
      </c>
      <c r="D2577" s="11">
        <v>20.92</v>
      </c>
      <c r="E2577" s="7">
        <f>VLOOKUP(A2577, Sheet2!$A$2:$K$8265, 11)</f>
        <v>110.5613</v>
      </c>
      <c r="F2577" s="7">
        <f t="shared" si="31"/>
        <v>2.6150000000000002</v>
      </c>
      <c r="G2577" s="8">
        <v>200000</v>
      </c>
      <c r="H2577" s="9">
        <f t="shared" si="32"/>
        <v>4200000</v>
      </c>
      <c r="I2577" s="10"/>
    </row>
    <row r="2578" spans="1:9" ht="14.25" customHeight="1">
      <c r="A2578" s="6" t="str">
        <f t="shared" si="30"/>
        <v>GD PSP Cilacap_CIBEUNYING</v>
      </c>
      <c r="B2578" s="11" t="s">
        <v>2114</v>
      </c>
      <c r="C2578" s="11" t="s">
        <v>2129</v>
      </c>
      <c r="D2578" s="11">
        <v>20.29</v>
      </c>
      <c r="E2578" s="7">
        <f>VLOOKUP(A2578, Sheet2!$A$2:$K$8265, 11)</f>
        <v>110.5613</v>
      </c>
      <c r="F2578" s="7">
        <f t="shared" si="31"/>
        <v>2.5362499999999999</v>
      </c>
      <c r="G2578" s="8">
        <v>200000</v>
      </c>
      <c r="H2578" s="9">
        <f t="shared" si="32"/>
        <v>4200000</v>
      </c>
      <c r="I2578" s="10"/>
    </row>
    <row r="2579" spans="1:9" ht="14.25" customHeight="1">
      <c r="A2579" s="6" t="str">
        <f t="shared" si="30"/>
        <v>GD PSP Cilacap_CIDADAP</v>
      </c>
      <c r="B2579" s="11" t="s">
        <v>2114</v>
      </c>
      <c r="C2579" s="11" t="s">
        <v>2130</v>
      </c>
      <c r="D2579" s="11">
        <v>20.29</v>
      </c>
      <c r="E2579" s="7">
        <f>VLOOKUP(A2579, Sheet2!$A$2:$K$8265, 11)</f>
        <v>110.5613</v>
      </c>
      <c r="F2579" s="7">
        <f t="shared" si="31"/>
        <v>2.5362499999999999</v>
      </c>
      <c r="G2579" s="8">
        <v>200000</v>
      </c>
      <c r="H2579" s="9">
        <f t="shared" si="32"/>
        <v>4200000</v>
      </c>
      <c r="I2579" s="10"/>
    </row>
    <row r="2580" spans="1:9" ht="14.25" customHeight="1">
      <c r="A2580" s="6" t="str">
        <f t="shared" si="30"/>
        <v>GD PSP Cilacap_CIGINTUNG</v>
      </c>
      <c r="B2580" s="11" t="s">
        <v>2114</v>
      </c>
      <c r="C2580" s="11" t="s">
        <v>2131</v>
      </c>
      <c r="D2580" s="11">
        <v>20.29</v>
      </c>
      <c r="E2580" s="7">
        <f>VLOOKUP(A2580, Sheet2!$A$2:$K$8265, 11)</f>
        <v>110.5613</v>
      </c>
      <c r="F2580" s="7">
        <f t="shared" si="31"/>
        <v>2.5362499999999999</v>
      </c>
      <c r="G2580" s="8">
        <v>200000</v>
      </c>
      <c r="H2580" s="9">
        <f t="shared" si="32"/>
        <v>4200000</v>
      </c>
      <c r="I2580" s="10"/>
    </row>
    <row r="2581" spans="1:9" ht="14.25" customHeight="1">
      <c r="A2581" s="6" t="str">
        <f t="shared" si="30"/>
        <v>GD PSP Cilacap_CIJATI</v>
      </c>
      <c r="B2581" s="11" t="s">
        <v>2114</v>
      </c>
      <c r="C2581" s="11" t="s">
        <v>2132</v>
      </c>
      <c r="D2581" s="11">
        <v>20.29</v>
      </c>
      <c r="E2581" s="7">
        <f>VLOOKUP(A2581, Sheet2!$A$2:$K$8265, 11)</f>
        <v>110.5613</v>
      </c>
      <c r="F2581" s="7">
        <f t="shared" si="31"/>
        <v>2.5362499999999999</v>
      </c>
      <c r="G2581" s="8">
        <v>200000</v>
      </c>
      <c r="H2581" s="9">
        <f t="shared" si="32"/>
        <v>4200000</v>
      </c>
      <c r="I2581" s="10"/>
    </row>
    <row r="2582" spans="1:9" ht="14.25" customHeight="1">
      <c r="A2582" s="6" t="str">
        <f t="shared" si="30"/>
        <v>GD PSP Cilacap_CIJERUK</v>
      </c>
      <c r="B2582" s="11" t="s">
        <v>2114</v>
      </c>
      <c r="C2582" s="11" t="s">
        <v>2133</v>
      </c>
      <c r="D2582" s="11">
        <v>20.29</v>
      </c>
      <c r="E2582" s="7">
        <f>VLOOKUP(A2582, Sheet2!$A$2:$K$8265, 11)</f>
        <v>110.5613</v>
      </c>
      <c r="F2582" s="7">
        <f t="shared" si="31"/>
        <v>2.5362499999999999</v>
      </c>
      <c r="G2582" s="8">
        <v>200000</v>
      </c>
      <c r="H2582" s="9">
        <f t="shared" si="32"/>
        <v>4200000</v>
      </c>
      <c r="I2582" s="10"/>
    </row>
    <row r="2583" spans="1:9" ht="14.25" customHeight="1">
      <c r="A2583" s="6" t="str">
        <f t="shared" si="30"/>
        <v>GD PSP Cilacap_CIKLAPA</v>
      </c>
      <c r="B2583" s="11" t="s">
        <v>2114</v>
      </c>
      <c r="C2583" s="11" t="s">
        <v>2134</v>
      </c>
      <c r="D2583" s="11">
        <v>20.29</v>
      </c>
      <c r="E2583" s="7">
        <f>VLOOKUP(A2583, Sheet2!$A$2:$K$8265, 11)</f>
        <v>110.5613</v>
      </c>
      <c r="F2583" s="7">
        <f t="shared" si="31"/>
        <v>2.5362499999999999</v>
      </c>
      <c r="G2583" s="8">
        <v>200000</v>
      </c>
      <c r="H2583" s="9">
        <f t="shared" si="32"/>
        <v>4200000</v>
      </c>
      <c r="I2583" s="10"/>
    </row>
    <row r="2584" spans="1:9" ht="14.25" customHeight="1">
      <c r="A2584" s="6" t="str">
        <f t="shared" si="30"/>
        <v>GD PSP Cilacap_CILEMPUYANG</v>
      </c>
      <c r="B2584" s="11" t="s">
        <v>2114</v>
      </c>
      <c r="C2584" s="11" t="s">
        <v>2135</v>
      </c>
      <c r="D2584" s="11">
        <v>20.29</v>
      </c>
      <c r="E2584" s="7">
        <f>VLOOKUP(A2584, Sheet2!$A$2:$K$8265, 11)</f>
        <v>110.5613</v>
      </c>
      <c r="F2584" s="7">
        <f t="shared" si="31"/>
        <v>2.5362499999999999</v>
      </c>
      <c r="G2584" s="8">
        <v>200000</v>
      </c>
      <c r="H2584" s="9">
        <f t="shared" si="32"/>
        <v>4200000</v>
      </c>
      <c r="I2584" s="10"/>
    </row>
    <row r="2585" spans="1:9" ht="14.25" customHeight="1">
      <c r="A2585" s="6" t="str">
        <f t="shared" si="30"/>
        <v>GD PSP Cilacap_CILONGKRANG</v>
      </c>
      <c r="B2585" s="11" t="s">
        <v>2114</v>
      </c>
      <c r="C2585" s="11" t="s">
        <v>2136</v>
      </c>
      <c r="D2585" s="11">
        <v>20.29</v>
      </c>
      <c r="E2585" s="7">
        <f>VLOOKUP(A2585, Sheet2!$A$2:$K$8265, 11)</f>
        <v>110.5613</v>
      </c>
      <c r="F2585" s="7">
        <f t="shared" si="31"/>
        <v>2.5362499999999999</v>
      </c>
      <c r="G2585" s="8">
        <v>200000</v>
      </c>
      <c r="H2585" s="9">
        <f t="shared" si="32"/>
        <v>4200000</v>
      </c>
      <c r="I2585" s="10"/>
    </row>
    <row r="2586" spans="1:9" ht="14.25" customHeight="1">
      <c r="A2586" s="6" t="str">
        <f t="shared" si="30"/>
        <v>GD PSP Cilacap_CILOPADANG</v>
      </c>
      <c r="B2586" s="11" t="s">
        <v>2114</v>
      </c>
      <c r="C2586" s="11" t="s">
        <v>2137</v>
      </c>
      <c r="D2586" s="11">
        <v>20.29</v>
      </c>
      <c r="E2586" s="7">
        <f>VLOOKUP(A2586, Sheet2!$A$2:$K$8265, 11)</f>
        <v>110.5613</v>
      </c>
      <c r="F2586" s="7">
        <f t="shared" si="31"/>
        <v>2.5362499999999999</v>
      </c>
      <c r="G2586" s="8">
        <v>200000</v>
      </c>
      <c r="H2586" s="9">
        <f t="shared" si="32"/>
        <v>4200000</v>
      </c>
      <c r="I2586" s="10"/>
    </row>
    <row r="2587" spans="1:9" ht="14.25" customHeight="1">
      <c r="A2587" s="6" t="str">
        <f t="shared" si="30"/>
        <v>GD PSP Cilacap_CILUMPING</v>
      </c>
      <c r="B2587" s="11" t="s">
        <v>2114</v>
      </c>
      <c r="C2587" s="11" t="s">
        <v>2138</v>
      </c>
      <c r="D2587" s="11">
        <v>20.29</v>
      </c>
      <c r="E2587" s="7">
        <f>VLOOKUP(A2587, Sheet2!$A$2:$K$8265, 11)</f>
        <v>110.5613</v>
      </c>
      <c r="F2587" s="7">
        <f t="shared" si="31"/>
        <v>2.5362499999999999</v>
      </c>
      <c r="G2587" s="8">
        <v>200000</v>
      </c>
      <c r="H2587" s="9">
        <f t="shared" si="32"/>
        <v>4200000</v>
      </c>
      <c r="I2587" s="10"/>
    </row>
    <row r="2588" spans="1:9" ht="14.25" customHeight="1">
      <c r="A2588" s="6" t="str">
        <f t="shared" si="30"/>
        <v>GD PSP Cilacap_CIMANGGU</v>
      </c>
      <c r="B2588" s="11" t="s">
        <v>2114</v>
      </c>
      <c r="C2588" s="11" t="s">
        <v>2139</v>
      </c>
      <c r="D2588" s="11">
        <v>20.29</v>
      </c>
      <c r="E2588" s="7">
        <f>VLOOKUP(A2588, Sheet2!$A$2:$K$8265, 11)</f>
        <v>110.5613</v>
      </c>
      <c r="F2588" s="7">
        <f t="shared" si="31"/>
        <v>2.5362499999999999</v>
      </c>
      <c r="G2588" s="8">
        <v>200000</v>
      </c>
      <c r="H2588" s="9">
        <f t="shared" si="32"/>
        <v>4200000</v>
      </c>
      <c r="I2588" s="10"/>
    </row>
    <row r="2589" spans="1:9" ht="14.25" customHeight="1">
      <c r="A2589" s="6" t="str">
        <f t="shared" si="30"/>
        <v>GD PSP Cilacap_CINANAS</v>
      </c>
      <c r="B2589" s="11" t="s">
        <v>2114</v>
      </c>
      <c r="C2589" s="11" t="s">
        <v>2140</v>
      </c>
      <c r="D2589" s="11">
        <v>20.92</v>
      </c>
      <c r="E2589" s="7">
        <f>VLOOKUP(A2589, Sheet2!$A$2:$K$8265, 11)</f>
        <v>110.5613</v>
      </c>
      <c r="F2589" s="7">
        <f t="shared" si="31"/>
        <v>2.6150000000000002</v>
      </c>
      <c r="G2589" s="8">
        <v>200000</v>
      </c>
      <c r="H2589" s="9">
        <f t="shared" si="32"/>
        <v>4200000</v>
      </c>
      <c r="I2589" s="10"/>
    </row>
    <row r="2590" spans="1:9" ht="14.25" customHeight="1">
      <c r="A2590" s="6" t="str">
        <f t="shared" si="30"/>
        <v>GD PSP Cilacap_CINANGSI</v>
      </c>
      <c r="B2590" s="11" t="s">
        <v>2114</v>
      </c>
      <c r="C2590" s="11" t="s">
        <v>2141</v>
      </c>
      <c r="D2590" s="11">
        <v>20.29</v>
      </c>
      <c r="E2590" s="7">
        <f>VLOOKUP(A2590, Sheet2!$A$2:$K$8265, 11)</f>
        <v>110.5613</v>
      </c>
      <c r="F2590" s="7">
        <f t="shared" si="31"/>
        <v>2.5362499999999999</v>
      </c>
      <c r="G2590" s="8">
        <v>200000</v>
      </c>
      <c r="H2590" s="9">
        <f t="shared" si="32"/>
        <v>4200000</v>
      </c>
      <c r="I2590" s="10"/>
    </row>
    <row r="2591" spans="1:9" ht="14.25" customHeight="1">
      <c r="A2591" s="6" t="str">
        <f t="shared" si="30"/>
        <v>GD PSP Cilacap_CINGEBUL</v>
      </c>
      <c r="B2591" s="11" t="s">
        <v>2114</v>
      </c>
      <c r="C2591" s="11" t="s">
        <v>2142</v>
      </c>
      <c r="D2591" s="11">
        <v>9.3800000000000008</v>
      </c>
      <c r="E2591" s="7">
        <f>VLOOKUP(A2591, Sheet2!$A$2:$K$8265, 11)</f>
        <v>110.5613</v>
      </c>
      <c r="F2591" s="7">
        <f t="shared" si="31"/>
        <v>1.1725000000000001</v>
      </c>
      <c r="G2591" s="8">
        <v>200000</v>
      </c>
      <c r="H2591" s="9">
        <f t="shared" si="32"/>
        <v>2000000</v>
      </c>
      <c r="I2591" s="10"/>
    </row>
    <row r="2592" spans="1:9" ht="14.25" customHeight="1">
      <c r="A2592" s="6" t="str">
        <f t="shared" si="30"/>
        <v>GD PSP Cilacap_CINYAWANG</v>
      </c>
      <c r="B2592" s="11" t="s">
        <v>2114</v>
      </c>
      <c r="C2592" s="11" t="s">
        <v>2143</v>
      </c>
      <c r="D2592" s="11">
        <v>20.29</v>
      </c>
      <c r="E2592" s="7">
        <f>VLOOKUP(A2592, Sheet2!$A$2:$K$8265, 11)</f>
        <v>110.5613</v>
      </c>
      <c r="F2592" s="7">
        <f t="shared" si="31"/>
        <v>2.5362499999999999</v>
      </c>
      <c r="G2592" s="8">
        <v>200000</v>
      </c>
      <c r="H2592" s="9">
        <f t="shared" si="32"/>
        <v>4200000</v>
      </c>
      <c r="I2592" s="10"/>
    </row>
    <row r="2593" spans="1:9" ht="14.25" customHeight="1">
      <c r="A2593" s="6" t="str">
        <f t="shared" si="30"/>
        <v>GD PSP Cilacap_CIPARI</v>
      </c>
      <c r="B2593" s="11" t="s">
        <v>2114</v>
      </c>
      <c r="C2593" s="11" t="s">
        <v>2144</v>
      </c>
      <c r="D2593" s="11">
        <v>20.29</v>
      </c>
      <c r="E2593" s="7">
        <f>VLOOKUP(A2593, Sheet2!$A$2:$K$8265, 11)</f>
        <v>110.5613</v>
      </c>
      <c r="F2593" s="7">
        <f t="shared" si="31"/>
        <v>2.5362499999999999</v>
      </c>
      <c r="G2593" s="8">
        <v>200000</v>
      </c>
      <c r="H2593" s="9">
        <f t="shared" si="32"/>
        <v>4200000</v>
      </c>
      <c r="I2593" s="10"/>
    </row>
    <row r="2594" spans="1:9" ht="14.25" customHeight="1">
      <c r="A2594" s="6" t="str">
        <f t="shared" si="30"/>
        <v>GD PSP Cilacap_CIPOROS</v>
      </c>
      <c r="B2594" s="11" t="s">
        <v>2114</v>
      </c>
      <c r="C2594" s="11" t="s">
        <v>2145</v>
      </c>
      <c r="D2594" s="11">
        <v>20.29</v>
      </c>
      <c r="E2594" s="7">
        <f>VLOOKUP(A2594, Sheet2!$A$2:$K$8265, 11)</f>
        <v>110.5613</v>
      </c>
      <c r="F2594" s="7">
        <f t="shared" si="31"/>
        <v>2.5362499999999999</v>
      </c>
      <c r="G2594" s="8">
        <v>200000</v>
      </c>
      <c r="H2594" s="9">
        <f t="shared" si="32"/>
        <v>4200000</v>
      </c>
      <c r="I2594" s="10"/>
    </row>
    <row r="2595" spans="1:9" ht="14.25" customHeight="1">
      <c r="A2595" s="6" t="str">
        <f t="shared" si="30"/>
        <v>GD PSP Cilacap_CIRUYUNG</v>
      </c>
      <c r="B2595" s="11" t="s">
        <v>2114</v>
      </c>
      <c r="C2595" s="11" t="s">
        <v>2146</v>
      </c>
      <c r="D2595" s="11">
        <v>20.29</v>
      </c>
      <c r="E2595" s="7">
        <f>VLOOKUP(A2595, Sheet2!$A$2:$K$8265, 11)</f>
        <v>110.5613</v>
      </c>
      <c r="F2595" s="7">
        <f t="shared" si="31"/>
        <v>2.5362499999999999</v>
      </c>
      <c r="G2595" s="8">
        <v>200000</v>
      </c>
      <c r="H2595" s="9">
        <f t="shared" si="32"/>
        <v>4200000</v>
      </c>
      <c r="I2595" s="10"/>
    </row>
    <row r="2596" spans="1:9" ht="14.25" customHeight="1">
      <c r="A2596" s="6" t="str">
        <f t="shared" si="30"/>
        <v>GD PSP Cilacap_CISALAK</v>
      </c>
      <c r="B2596" s="11" t="s">
        <v>2114</v>
      </c>
      <c r="C2596" s="11" t="s">
        <v>2147</v>
      </c>
      <c r="D2596" s="11">
        <v>20.29</v>
      </c>
      <c r="E2596" s="7">
        <f>VLOOKUP(A2596, Sheet2!$A$2:$K$8265, 11)</f>
        <v>110.5613</v>
      </c>
      <c r="F2596" s="7">
        <f t="shared" si="31"/>
        <v>2.5362499999999999</v>
      </c>
      <c r="G2596" s="8">
        <v>200000</v>
      </c>
      <c r="H2596" s="9">
        <f t="shared" si="32"/>
        <v>4200000</v>
      </c>
      <c r="I2596" s="10"/>
    </row>
    <row r="2597" spans="1:9" ht="14.25" customHeight="1">
      <c r="A2597" s="6" t="str">
        <f t="shared" si="30"/>
        <v>GD PSP Cilacap_CISUMUR</v>
      </c>
      <c r="B2597" s="11" t="s">
        <v>2114</v>
      </c>
      <c r="C2597" s="11" t="s">
        <v>2148</v>
      </c>
      <c r="D2597" s="11">
        <v>20.29</v>
      </c>
      <c r="E2597" s="7">
        <f>VLOOKUP(A2597, Sheet2!$A$2:$K$8265, 11)</f>
        <v>110.5613</v>
      </c>
      <c r="F2597" s="7">
        <f t="shared" si="31"/>
        <v>2.5362499999999999</v>
      </c>
      <c r="G2597" s="8">
        <v>200000</v>
      </c>
      <c r="H2597" s="9">
        <f t="shared" si="32"/>
        <v>4200000</v>
      </c>
      <c r="I2597" s="10"/>
    </row>
    <row r="2598" spans="1:9" ht="14.25" customHeight="1">
      <c r="A2598" s="6" t="str">
        <f t="shared" si="30"/>
        <v>GD PSP Cilacap_CISURU</v>
      </c>
      <c r="B2598" s="11" t="s">
        <v>2114</v>
      </c>
      <c r="C2598" s="11" t="s">
        <v>2149</v>
      </c>
      <c r="D2598" s="11">
        <v>20.29</v>
      </c>
      <c r="E2598" s="7">
        <f>VLOOKUP(A2598, Sheet2!$A$2:$K$8265, 11)</f>
        <v>110.5613</v>
      </c>
      <c r="F2598" s="7">
        <f t="shared" si="31"/>
        <v>2.5362499999999999</v>
      </c>
      <c r="G2598" s="8">
        <v>200000</v>
      </c>
      <c r="H2598" s="9">
        <f t="shared" si="32"/>
        <v>4200000</v>
      </c>
      <c r="I2598" s="10"/>
    </row>
    <row r="2599" spans="1:9" ht="14.25" customHeight="1">
      <c r="A2599" s="6" t="str">
        <f t="shared" si="30"/>
        <v>GD PSP Cilacap_CIWALEN</v>
      </c>
      <c r="B2599" s="11" t="s">
        <v>2114</v>
      </c>
      <c r="C2599" s="11" t="s">
        <v>2150</v>
      </c>
      <c r="D2599" s="11">
        <v>20.29</v>
      </c>
      <c r="E2599" s="7">
        <f>VLOOKUP(A2599, Sheet2!$A$2:$K$8265, 11)</f>
        <v>110.5613</v>
      </c>
      <c r="F2599" s="7">
        <f t="shared" si="31"/>
        <v>2.5362499999999999</v>
      </c>
      <c r="G2599" s="8">
        <v>200000</v>
      </c>
      <c r="H2599" s="9">
        <f t="shared" si="32"/>
        <v>4200000</v>
      </c>
      <c r="I2599" s="10"/>
    </row>
    <row r="2600" spans="1:9" ht="14.25" customHeight="1">
      <c r="A2600" s="6" t="str">
        <f t="shared" si="30"/>
        <v>GD PSP Cilacap_DATAR</v>
      </c>
      <c r="B2600" s="11" t="s">
        <v>2114</v>
      </c>
      <c r="C2600" s="11" t="s">
        <v>2151</v>
      </c>
      <c r="D2600" s="11">
        <v>20.29</v>
      </c>
      <c r="E2600" s="7">
        <f>VLOOKUP(A2600, Sheet2!$A$2:$K$8265, 11)</f>
        <v>110.5613</v>
      </c>
      <c r="F2600" s="7">
        <f t="shared" si="31"/>
        <v>2.5362499999999999</v>
      </c>
      <c r="G2600" s="8">
        <v>200000</v>
      </c>
      <c r="H2600" s="9">
        <f t="shared" si="32"/>
        <v>4200000</v>
      </c>
      <c r="I2600" s="10"/>
    </row>
    <row r="2601" spans="1:9" ht="14.25" customHeight="1">
      <c r="A2601" s="6" t="str">
        <f t="shared" si="30"/>
        <v>GD PSP Cilacap_DAYEUHLUHUR</v>
      </c>
      <c r="B2601" s="11" t="s">
        <v>2114</v>
      </c>
      <c r="C2601" s="11" t="s">
        <v>2152</v>
      </c>
      <c r="D2601" s="11">
        <v>20.29</v>
      </c>
      <c r="E2601" s="7">
        <f>VLOOKUP(A2601, Sheet2!$A$2:$K$8265, 11)</f>
        <v>110.5613</v>
      </c>
      <c r="F2601" s="7">
        <f t="shared" si="31"/>
        <v>2.5362499999999999</v>
      </c>
      <c r="G2601" s="8">
        <v>200000</v>
      </c>
      <c r="H2601" s="9">
        <f t="shared" si="32"/>
        <v>4200000</v>
      </c>
      <c r="I2601" s="10"/>
    </row>
    <row r="2602" spans="1:9" ht="14.25" customHeight="1">
      <c r="A2602" s="6" t="str">
        <f t="shared" si="30"/>
        <v>GD PSP Cilacap_GANDRUNGMANGU</v>
      </c>
      <c r="B2602" s="11" t="s">
        <v>2114</v>
      </c>
      <c r="C2602" s="11" t="s">
        <v>2153</v>
      </c>
      <c r="D2602" s="11">
        <v>20.29</v>
      </c>
      <c r="E2602" s="7">
        <f>VLOOKUP(A2602, Sheet2!$A$2:$K$8265, 11)</f>
        <v>110.5613</v>
      </c>
      <c r="F2602" s="7">
        <f t="shared" si="31"/>
        <v>2.5362499999999999</v>
      </c>
      <c r="G2602" s="8">
        <v>200000</v>
      </c>
      <c r="H2602" s="9">
        <f t="shared" si="32"/>
        <v>4200000</v>
      </c>
      <c r="I2602" s="10"/>
    </row>
    <row r="2603" spans="1:9" ht="14.25" customHeight="1">
      <c r="A2603" s="6" t="str">
        <f t="shared" si="30"/>
        <v>GD PSP Cilacap_GANDRUNGMANIS</v>
      </c>
      <c r="B2603" s="11" t="s">
        <v>2114</v>
      </c>
      <c r="C2603" s="11" t="s">
        <v>2154</v>
      </c>
      <c r="D2603" s="11">
        <v>20.29</v>
      </c>
      <c r="E2603" s="7">
        <f>VLOOKUP(A2603, Sheet2!$A$2:$K$8265, 11)</f>
        <v>110.5613</v>
      </c>
      <c r="F2603" s="7">
        <f t="shared" si="31"/>
        <v>2.5362499999999999</v>
      </c>
      <c r="G2603" s="8">
        <v>200000</v>
      </c>
      <c r="H2603" s="9">
        <f t="shared" si="32"/>
        <v>4200000</v>
      </c>
      <c r="I2603" s="10"/>
    </row>
    <row r="2604" spans="1:9" ht="14.25" customHeight="1">
      <c r="A2604" s="6" t="str">
        <f t="shared" si="30"/>
        <v>GD PSP Cilacap_GUNUNGJAYA</v>
      </c>
      <c r="B2604" s="11" t="s">
        <v>2114</v>
      </c>
      <c r="C2604" s="11" t="s">
        <v>2155</v>
      </c>
      <c r="D2604" s="11">
        <v>20.92</v>
      </c>
      <c r="E2604" s="7">
        <f>VLOOKUP(A2604, Sheet2!$A$2:$K$8265, 11)</f>
        <v>110.5613</v>
      </c>
      <c r="F2604" s="7">
        <f t="shared" si="31"/>
        <v>2.6150000000000002</v>
      </c>
      <c r="G2604" s="8">
        <v>200000</v>
      </c>
      <c r="H2604" s="9">
        <f t="shared" si="32"/>
        <v>4200000</v>
      </c>
      <c r="I2604" s="10"/>
    </row>
    <row r="2605" spans="1:9" ht="14.25" customHeight="1">
      <c r="A2605" s="6" t="str">
        <f t="shared" si="30"/>
        <v>GD PSP Cilacap_GUNUNGREJA</v>
      </c>
      <c r="B2605" s="11" t="s">
        <v>2114</v>
      </c>
      <c r="C2605" s="11" t="s">
        <v>2156</v>
      </c>
      <c r="D2605" s="11">
        <v>20.29</v>
      </c>
      <c r="E2605" s="7">
        <f>VLOOKUP(A2605, Sheet2!$A$2:$K$8265, 11)</f>
        <v>110.5613</v>
      </c>
      <c r="F2605" s="7">
        <f t="shared" si="31"/>
        <v>2.5362499999999999</v>
      </c>
      <c r="G2605" s="8">
        <v>200000</v>
      </c>
      <c r="H2605" s="9">
        <f t="shared" si="32"/>
        <v>4200000</v>
      </c>
      <c r="I2605" s="10"/>
    </row>
    <row r="2606" spans="1:9" ht="14.25" customHeight="1">
      <c r="A2606" s="6" t="str">
        <f t="shared" si="30"/>
        <v>GD PSP Cilacap_GUNUNGTAJEM</v>
      </c>
      <c r="B2606" s="11" t="s">
        <v>2114</v>
      </c>
      <c r="C2606" s="11" t="s">
        <v>2157</v>
      </c>
      <c r="D2606" s="11">
        <v>20.92</v>
      </c>
      <c r="E2606" s="7">
        <f>VLOOKUP(A2606, Sheet2!$A$2:$K$8265, 11)</f>
        <v>110.5613</v>
      </c>
      <c r="F2606" s="7">
        <f t="shared" si="31"/>
        <v>2.6150000000000002</v>
      </c>
      <c r="G2606" s="8">
        <v>200000</v>
      </c>
      <c r="H2606" s="9">
        <f t="shared" si="32"/>
        <v>4200000</v>
      </c>
      <c r="I2606" s="10"/>
    </row>
    <row r="2607" spans="1:9" ht="14.25" customHeight="1">
      <c r="A2607" s="6" t="str">
        <f t="shared" si="30"/>
        <v>GD PSP Cilacap_GUNUNGTELU</v>
      </c>
      <c r="B2607" s="11" t="s">
        <v>2114</v>
      </c>
      <c r="C2607" s="11" t="s">
        <v>2158</v>
      </c>
      <c r="D2607" s="11">
        <v>20.29</v>
      </c>
      <c r="E2607" s="7">
        <f>VLOOKUP(A2607, Sheet2!$A$2:$K$8265, 11)</f>
        <v>110.5613</v>
      </c>
      <c r="F2607" s="7">
        <f t="shared" si="31"/>
        <v>2.5362499999999999</v>
      </c>
      <c r="G2607" s="8">
        <v>200000</v>
      </c>
      <c r="H2607" s="9">
        <f t="shared" si="32"/>
        <v>4200000</v>
      </c>
      <c r="I2607" s="10"/>
    </row>
    <row r="2608" spans="1:9" ht="14.25" customHeight="1">
      <c r="A2608" s="6" t="str">
        <f t="shared" si="30"/>
        <v>GD PSP Cilacap_HANUM</v>
      </c>
      <c r="B2608" s="11" t="s">
        <v>2114</v>
      </c>
      <c r="C2608" s="11" t="s">
        <v>2159</v>
      </c>
      <c r="D2608" s="11">
        <v>20.29</v>
      </c>
      <c r="E2608" s="7">
        <f>VLOOKUP(A2608, Sheet2!$A$2:$K$8265, 11)</f>
        <v>110.5613</v>
      </c>
      <c r="F2608" s="7">
        <f t="shared" si="31"/>
        <v>2.5362499999999999</v>
      </c>
      <c r="G2608" s="8">
        <v>200000</v>
      </c>
      <c r="H2608" s="9">
        <f t="shared" si="32"/>
        <v>4200000</v>
      </c>
      <c r="I2608" s="10"/>
    </row>
    <row r="2609" spans="1:9" ht="14.25" customHeight="1">
      <c r="A2609" s="6" t="str">
        <f t="shared" si="30"/>
        <v>GD PSP Cilacap_INDRAJAYA</v>
      </c>
      <c r="B2609" s="11" t="s">
        <v>2114</v>
      </c>
      <c r="C2609" s="11" t="s">
        <v>2160</v>
      </c>
      <c r="D2609" s="11">
        <v>20.92</v>
      </c>
      <c r="E2609" s="7">
        <f>VLOOKUP(A2609, Sheet2!$A$2:$K$8265, 11)</f>
        <v>110.5613</v>
      </c>
      <c r="F2609" s="7">
        <f t="shared" si="31"/>
        <v>2.6150000000000002</v>
      </c>
      <c r="G2609" s="8">
        <v>200000</v>
      </c>
      <c r="H2609" s="9">
        <f t="shared" si="32"/>
        <v>4200000</v>
      </c>
      <c r="I2609" s="10"/>
    </row>
    <row r="2610" spans="1:9" ht="14.25" customHeight="1">
      <c r="A2610" s="6" t="str">
        <f t="shared" si="30"/>
        <v>GD PSP Cilacap_JAMBU</v>
      </c>
      <c r="B2610" s="11" t="s">
        <v>2114</v>
      </c>
      <c r="C2610" s="11" t="s">
        <v>1052</v>
      </c>
      <c r="D2610" s="11">
        <v>20.29</v>
      </c>
      <c r="E2610" s="7">
        <f>VLOOKUP(A2610, Sheet2!$A$2:$K$8265, 11)</f>
        <v>110.5613</v>
      </c>
      <c r="F2610" s="7">
        <f t="shared" si="31"/>
        <v>2.5362499999999999</v>
      </c>
      <c r="G2610" s="8">
        <v>200000</v>
      </c>
      <c r="H2610" s="9">
        <f t="shared" si="32"/>
        <v>4200000</v>
      </c>
      <c r="I2610" s="10"/>
    </row>
    <row r="2611" spans="1:9" ht="14.25" customHeight="1">
      <c r="A2611" s="6" t="str">
        <f t="shared" si="30"/>
        <v>GD PSP Cilacap_JATISARI</v>
      </c>
      <c r="B2611" s="11" t="s">
        <v>2114</v>
      </c>
      <c r="C2611" s="11" t="s">
        <v>101</v>
      </c>
      <c r="D2611" s="11">
        <v>20.29</v>
      </c>
      <c r="E2611" s="7">
        <f>VLOOKUP(A2611, Sheet2!$A$2:$K$8265, 11)</f>
        <v>110.5613</v>
      </c>
      <c r="F2611" s="7">
        <f t="shared" si="31"/>
        <v>2.5362499999999999</v>
      </c>
      <c r="G2611" s="8">
        <v>200000</v>
      </c>
      <c r="H2611" s="9">
        <f t="shared" si="32"/>
        <v>4200000</v>
      </c>
      <c r="I2611" s="10"/>
    </row>
    <row r="2612" spans="1:9" ht="14.25" customHeight="1">
      <c r="A2612" s="6" t="str">
        <f t="shared" si="30"/>
        <v>GD PSP Cilacap_JENANG</v>
      </c>
      <c r="B2612" s="11" t="s">
        <v>2114</v>
      </c>
      <c r="C2612" s="11" t="s">
        <v>2161</v>
      </c>
      <c r="D2612" s="11">
        <v>20.29</v>
      </c>
      <c r="E2612" s="7">
        <f>VLOOKUP(A2612, Sheet2!$A$2:$K$8265, 11)</f>
        <v>110.5613</v>
      </c>
      <c r="F2612" s="7">
        <f t="shared" si="31"/>
        <v>2.5362499999999999</v>
      </c>
      <c r="G2612" s="8">
        <v>200000</v>
      </c>
      <c r="H2612" s="9">
        <f t="shared" si="32"/>
        <v>4200000</v>
      </c>
      <c r="I2612" s="10"/>
    </row>
    <row r="2613" spans="1:9" ht="14.25" customHeight="1">
      <c r="A2613" s="6" t="str">
        <f t="shared" si="30"/>
        <v>GD PSP Cilacap_KALIWUNGU</v>
      </c>
      <c r="B2613" s="11" t="s">
        <v>2114</v>
      </c>
      <c r="C2613" s="11" t="s">
        <v>1438</v>
      </c>
      <c r="D2613" s="11">
        <v>20.29</v>
      </c>
      <c r="E2613" s="7">
        <f>VLOOKUP(A2613, Sheet2!$A$2:$K$8265, 11)</f>
        <v>110.5613</v>
      </c>
      <c r="F2613" s="7">
        <f t="shared" si="31"/>
        <v>2.5362499999999999</v>
      </c>
      <c r="G2613" s="8">
        <v>200000</v>
      </c>
      <c r="H2613" s="9">
        <f t="shared" si="32"/>
        <v>4200000</v>
      </c>
      <c r="I2613" s="10"/>
    </row>
    <row r="2614" spans="1:9" ht="14.25" customHeight="1">
      <c r="A2614" s="6" t="str">
        <f t="shared" si="30"/>
        <v>GD PSP Cilacap_KAMULYAN</v>
      </c>
      <c r="B2614" s="11" t="s">
        <v>2114</v>
      </c>
      <c r="C2614" s="11" t="s">
        <v>2162</v>
      </c>
      <c r="D2614" s="11">
        <v>20.29</v>
      </c>
      <c r="E2614" s="7">
        <f>VLOOKUP(A2614, Sheet2!$A$2:$K$8265, 11)</f>
        <v>110.5613</v>
      </c>
      <c r="F2614" s="7">
        <f t="shared" si="31"/>
        <v>2.5362499999999999</v>
      </c>
      <c r="G2614" s="8">
        <v>200000</v>
      </c>
      <c r="H2614" s="9">
        <f t="shared" si="32"/>
        <v>4200000</v>
      </c>
      <c r="I2614" s="10"/>
    </row>
    <row r="2615" spans="1:9" ht="14.25" customHeight="1">
      <c r="A2615" s="6" t="str">
        <f t="shared" si="30"/>
        <v>GD PSP Cilacap_KARANGANYAR</v>
      </c>
      <c r="B2615" s="11" t="s">
        <v>2114</v>
      </c>
      <c r="C2615" s="11" t="s">
        <v>125</v>
      </c>
      <c r="D2615" s="11">
        <v>20.29</v>
      </c>
      <c r="E2615" s="7">
        <f>VLOOKUP(A2615, Sheet2!$A$2:$K$8265, 11)</f>
        <v>110.5613</v>
      </c>
      <c r="F2615" s="7">
        <f t="shared" si="31"/>
        <v>2.5362499999999999</v>
      </c>
      <c r="G2615" s="8">
        <v>200000</v>
      </c>
      <c r="H2615" s="9">
        <f t="shared" si="32"/>
        <v>4200000</v>
      </c>
      <c r="I2615" s="10"/>
    </row>
    <row r="2616" spans="1:9" ht="14.25" customHeight="1">
      <c r="A2616" s="6" t="str">
        <f t="shared" si="30"/>
        <v>GD PSP Cilacap_KARANGGEDANG</v>
      </c>
      <c r="B2616" s="11" t="s">
        <v>2114</v>
      </c>
      <c r="C2616" s="11" t="s">
        <v>895</v>
      </c>
      <c r="D2616" s="11">
        <v>20.29</v>
      </c>
      <c r="E2616" s="7">
        <f>VLOOKUP(A2616, Sheet2!$A$2:$K$8265, 11)</f>
        <v>110.5613</v>
      </c>
      <c r="F2616" s="7">
        <f t="shared" si="31"/>
        <v>2.5362499999999999</v>
      </c>
      <c r="G2616" s="8">
        <v>200000</v>
      </c>
      <c r="H2616" s="9">
        <f t="shared" si="32"/>
        <v>4200000</v>
      </c>
      <c r="I2616" s="10"/>
    </row>
    <row r="2617" spans="1:9" ht="14.25" customHeight="1">
      <c r="A2617" s="6" t="str">
        <f t="shared" si="30"/>
        <v>GD PSP Cilacap_KARANGGINTUNG</v>
      </c>
      <c r="B2617" s="11" t="s">
        <v>2114</v>
      </c>
      <c r="C2617" s="11" t="s">
        <v>2163</v>
      </c>
      <c r="D2617" s="11">
        <v>20.29</v>
      </c>
      <c r="E2617" s="7">
        <f>VLOOKUP(A2617, Sheet2!$A$2:$K$8265, 11)</f>
        <v>110.5613</v>
      </c>
      <c r="F2617" s="7">
        <f t="shared" si="31"/>
        <v>2.5362499999999999</v>
      </c>
      <c r="G2617" s="8">
        <v>200000</v>
      </c>
      <c r="H2617" s="9">
        <f t="shared" si="32"/>
        <v>4200000</v>
      </c>
      <c r="I2617" s="10"/>
    </row>
    <row r="2618" spans="1:9" ht="14.25" customHeight="1">
      <c r="A2618" s="6" t="str">
        <f t="shared" si="30"/>
        <v>GD PSP Cilacap_KARANGPARI</v>
      </c>
      <c r="B2618" s="11" t="s">
        <v>2114</v>
      </c>
      <c r="C2618" s="11" t="s">
        <v>2164</v>
      </c>
      <c r="D2618" s="11">
        <v>20.92</v>
      </c>
      <c r="E2618" s="7">
        <f>VLOOKUP(A2618, Sheet2!$A$2:$K$8265, 11)</f>
        <v>110.5613</v>
      </c>
      <c r="F2618" s="7">
        <f t="shared" si="31"/>
        <v>2.6150000000000002</v>
      </c>
      <c r="G2618" s="8">
        <v>200000</v>
      </c>
      <c r="H2618" s="9">
        <f t="shared" si="32"/>
        <v>4200000</v>
      </c>
      <c r="I2618" s="10"/>
    </row>
    <row r="2619" spans="1:9" ht="14.25" customHeight="1">
      <c r="A2619" s="6" t="str">
        <f t="shared" si="30"/>
        <v>GD PSP Cilacap_KARANGPUCUNG</v>
      </c>
      <c r="B2619" s="11" t="s">
        <v>2114</v>
      </c>
      <c r="C2619" s="11" t="s">
        <v>2165</v>
      </c>
      <c r="D2619" s="11">
        <v>20.29</v>
      </c>
      <c r="E2619" s="7">
        <f>VLOOKUP(A2619, Sheet2!$A$2:$K$8265, 11)</f>
        <v>110.5613</v>
      </c>
      <c r="F2619" s="7">
        <f t="shared" si="31"/>
        <v>2.5362499999999999</v>
      </c>
      <c r="G2619" s="8">
        <v>200000</v>
      </c>
      <c r="H2619" s="9">
        <f t="shared" si="32"/>
        <v>4200000</v>
      </c>
      <c r="I2619" s="10"/>
    </row>
    <row r="2620" spans="1:9" ht="14.25" customHeight="1">
      <c r="A2620" s="6" t="str">
        <f t="shared" si="30"/>
        <v>GD PSP Cilacap_KARANGREJA</v>
      </c>
      <c r="B2620" s="11" t="s">
        <v>2114</v>
      </c>
      <c r="C2620" s="11" t="s">
        <v>296</v>
      </c>
      <c r="D2620" s="11">
        <v>20.29</v>
      </c>
      <c r="E2620" s="7">
        <f>VLOOKUP(A2620, Sheet2!$A$2:$K$8265, 11)</f>
        <v>110.5613</v>
      </c>
      <c r="F2620" s="7">
        <f t="shared" si="31"/>
        <v>2.5362499999999999</v>
      </c>
      <c r="G2620" s="8">
        <v>200000</v>
      </c>
      <c r="H2620" s="9">
        <f t="shared" si="32"/>
        <v>4200000</v>
      </c>
      <c r="I2620" s="10"/>
    </row>
    <row r="2621" spans="1:9" ht="14.25" customHeight="1">
      <c r="A2621" s="6" t="str">
        <f t="shared" si="30"/>
        <v>GD PSP Cilacap_KARANGREJA</v>
      </c>
      <c r="B2621" s="11" t="s">
        <v>2114</v>
      </c>
      <c r="C2621" s="11" t="s">
        <v>296</v>
      </c>
      <c r="D2621" s="11">
        <v>20.29</v>
      </c>
      <c r="E2621" s="7">
        <f>VLOOKUP(A2621, Sheet2!$A$2:$K$8265, 11)</f>
        <v>110.5613</v>
      </c>
      <c r="F2621" s="7">
        <f t="shared" si="31"/>
        <v>2.5362499999999999</v>
      </c>
      <c r="G2621" s="8">
        <v>200000</v>
      </c>
      <c r="H2621" s="9">
        <f t="shared" si="32"/>
        <v>4200000</v>
      </c>
      <c r="I2621" s="10"/>
    </row>
    <row r="2622" spans="1:9" ht="14.25" customHeight="1">
      <c r="A2622" s="6" t="str">
        <f t="shared" si="30"/>
        <v>GD PSP Cilacap_KARANGSARI</v>
      </c>
      <c r="B2622" s="11" t="s">
        <v>2114</v>
      </c>
      <c r="C2622" s="11" t="s">
        <v>298</v>
      </c>
      <c r="D2622" s="11">
        <v>20.29</v>
      </c>
      <c r="E2622" s="7">
        <f>VLOOKUP(A2622, Sheet2!$A$2:$K$8265, 11)</f>
        <v>110.5613</v>
      </c>
      <c r="F2622" s="7">
        <f t="shared" si="31"/>
        <v>2.5362499999999999</v>
      </c>
      <c r="G2622" s="8">
        <v>200000</v>
      </c>
      <c r="H2622" s="9">
        <f t="shared" si="32"/>
        <v>4200000</v>
      </c>
      <c r="I2622" s="10"/>
    </row>
    <row r="2623" spans="1:9" ht="14.25" customHeight="1">
      <c r="A2623" s="6" t="str">
        <f t="shared" si="30"/>
        <v>GD PSP Cilacap_KEDUNGREJA</v>
      </c>
      <c r="B2623" s="11" t="s">
        <v>2114</v>
      </c>
      <c r="C2623" s="11" t="s">
        <v>2166</v>
      </c>
      <c r="D2623" s="11">
        <v>20.29</v>
      </c>
      <c r="E2623" s="7">
        <f>VLOOKUP(A2623, Sheet2!$A$2:$K$8265, 11)</f>
        <v>110.5613</v>
      </c>
      <c r="F2623" s="7">
        <f t="shared" si="31"/>
        <v>2.5362499999999999</v>
      </c>
      <c r="G2623" s="8">
        <v>200000</v>
      </c>
      <c r="H2623" s="9">
        <f t="shared" si="32"/>
        <v>4200000</v>
      </c>
      <c r="I2623" s="10"/>
    </row>
    <row r="2624" spans="1:9" ht="14.25" customHeight="1">
      <c r="A2624" s="6" t="str">
        <f t="shared" si="30"/>
        <v>GD PSP Cilacap_KERTAJAYA</v>
      </c>
      <c r="B2624" s="11" t="s">
        <v>2114</v>
      </c>
      <c r="C2624" s="11" t="s">
        <v>2167</v>
      </c>
      <c r="D2624" s="11">
        <v>20.29</v>
      </c>
      <c r="E2624" s="7">
        <f>VLOOKUP(A2624, Sheet2!$A$2:$K$8265, 11)</f>
        <v>110.5613</v>
      </c>
      <c r="F2624" s="7">
        <f t="shared" si="31"/>
        <v>2.5362499999999999</v>
      </c>
      <c r="G2624" s="8">
        <v>200000</v>
      </c>
      <c r="H2624" s="9">
        <f t="shared" si="32"/>
        <v>4200000</v>
      </c>
      <c r="I2624" s="10"/>
    </row>
    <row r="2625" spans="1:9" ht="14.25" customHeight="1">
      <c r="A2625" s="6" t="str">
        <f t="shared" si="30"/>
        <v>GD PSP Cilacap_KUNCI</v>
      </c>
      <c r="B2625" s="11" t="s">
        <v>2114</v>
      </c>
      <c r="C2625" s="11" t="s">
        <v>2168</v>
      </c>
      <c r="D2625" s="11">
        <v>20.29</v>
      </c>
      <c r="E2625" s="7">
        <f>VLOOKUP(A2625, Sheet2!$A$2:$K$8265, 11)</f>
        <v>110.5613</v>
      </c>
      <c r="F2625" s="7">
        <f t="shared" si="31"/>
        <v>2.5362499999999999</v>
      </c>
      <c r="G2625" s="8">
        <v>200000</v>
      </c>
      <c r="H2625" s="9">
        <f t="shared" si="32"/>
        <v>4200000</v>
      </c>
      <c r="I2625" s="10"/>
    </row>
    <row r="2626" spans="1:9" ht="14.25" customHeight="1">
      <c r="A2626" s="6" t="str">
        <f t="shared" si="30"/>
        <v>GD PSP Cilacap_KUTAAGUNG</v>
      </c>
      <c r="B2626" s="11" t="s">
        <v>2114</v>
      </c>
      <c r="C2626" s="11" t="s">
        <v>2169</v>
      </c>
      <c r="D2626" s="11">
        <v>20.29</v>
      </c>
      <c r="E2626" s="7">
        <f>VLOOKUP(A2626, Sheet2!$A$2:$K$8265, 11)</f>
        <v>110.5613</v>
      </c>
      <c r="F2626" s="7">
        <f t="shared" si="31"/>
        <v>2.5362499999999999</v>
      </c>
      <c r="G2626" s="8">
        <v>200000</v>
      </c>
      <c r="H2626" s="9">
        <f t="shared" si="32"/>
        <v>4200000</v>
      </c>
      <c r="I2626" s="10"/>
    </row>
    <row r="2627" spans="1:9" ht="14.25" customHeight="1">
      <c r="A2627" s="6" t="str">
        <f t="shared" si="30"/>
        <v>GD PSP Cilacap_KUTABIMA</v>
      </c>
      <c r="B2627" s="11" t="s">
        <v>2114</v>
      </c>
      <c r="C2627" s="11" t="s">
        <v>2170</v>
      </c>
      <c r="D2627" s="11">
        <v>20.29</v>
      </c>
      <c r="E2627" s="7">
        <f>VLOOKUP(A2627, Sheet2!$A$2:$K$8265, 11)</f>
        <v>110.5613</v>
      </c>
      <c r="F2627" s="7">
        <f t="shared" si="31"/>
        <v>2.5362499999999999</v>
      </c>
      <c r="G2627" s="8">
        <v>200000</v>
      </c>
      <c r="H2627" s="9">
        <f t="shared" si="32"/>
        <v>4200000</v>
      </c>
      <c r="I2627" s="10"/>
    </row>
    <row r="2628" spans="1:9" ht="14.25" customHeight="1">
      <c r="A2628" s="6" t="str">
        <f t="shared" si="30"/>
        <v>GD PSP Cilacap_KUTASARI</v>
      </c>
      <c r="B2628" s="11" t="s">
        <v>2114</v>
      </c>
      <c r="C2628" s="11" t="s">
        <v>2171</v>
      </c>
      <c r="D2628" s="11">
        <v>20.29</v>
      </c>
      <c r="E2628" s="7">
        <f>VLOOKUP(A2628, Sheet2!$A$2:$K$8265, 11)</f>
        <v>110.5613</v>
      </c>
      <c r="F2628" s="7">
        <f t="shared" si="31"/>
        <v>2.5362499999999999</v>
      </c>
      <c r="G2628" s="8">
        <v>200000</v>
      </c>
      <c r="H2628" s="9">
        <f t="shared" si="32"/>
        <v>4200000</v>
      </c>
      <c r="I2628" s="10"/>
    </row>
    <row r="2629" spans="1:9" ht="14.25" customHeight="1">
      <c r="A2629" s="6" t="str">
        <f t="shared" si="30"/>
        <v>GD PSP Cilacap_LEGOK</v>
      </c>
      <c r="B2629" s="11" t="s">
        <v>2114</v>
      </c>
      <c r="C2629" s="11" t="s">
        <v>2172</v>
      </c>
      <c r="D2629" s="11">
        <v>20.92</v>
      </c>
      <c r="E2629" s="7">
        <f>VLOOKUP(A2629, Sheet2!$A$2:$K$8265, 11)</f>
        <v>110.5613</v>
      </c>
      <c r="F2629" s="7">
        <f t="shared" si="31"/>
        <v>2.6150000000000002</v>
      </c>
      <c r="G2629" s="8">
        <v>200000</v>
      </c>
      <c r="H2629" s="9">
        <f t="shared" si="32"/>
        <v>4200000</v>
      </c>
      <c r="I2629" s="10"/>
    </row>
    <row r="2630" spans="1:9" ht="14.25" customHeight="1">
      <c r="A2630" s="6" t="str">
        <f t="shared" si="30"/>
        <v>GD PSP Cilacap_LIMBANGAN</v>
      </c>
      <c r="B2630" s="11" t="s">
        <v>2114</v>
      </c>
      <c r="C2630" s="11" t="s">
        <v>317</v>
      </c>
      <c r="D2630" s="11">
        <v>20.29</v>
      </c>
      <c r="E2630" s="7">
        <f>VLOOKUP(A2630, Sheet2!$A$2:$K$8265, 11)</f>
        <v>110.5613</v>
      </c>
      <c r="F2630" s="7">
        <f t="shared" si="31"/>
        <v>2.5362499999999999</v>
      </c>
      <c r="G2630" s="8">
        <v>200000</v>
      </c>
      <c r="H2630" s="9">
        <f t="shared" si="32"/>
        <v>4200000</v>
      </c>
      <c r="I2630" s="10"/>
    </row>
    <row r="2631" spans="1:9" ht="14.25" customHeight="1">
      <c r="A2631" s="6" t="str">
        <f t="shared" si="30"/>
        <v>GD PSP Cilacap_MADURA</v>
      </c>
      <c r="B2631" s="11" t="s">
        <v>2114</v>
      </c>
      <c r="C2631" s="11" t="s">
        <v>2173</v>
      </c>
      <c r="D2631" s="11">
        <v>20.29</v>
      </c>
      <c r="E2631" s="7">
        <f>VLOOKUP(A2631, Sheet2!$A$2:$K$8265, 11)</f>
        <v>110.5613</v>
      </c>
      <c r="F2631" s="7">
        <f t="shared" si="31"/>
        <v>2.5362499999999999</v>
      </c>
      <c r="G2631" s="8">
        <v>200000</v>
      </c>
      <c r="H2631" s="9">
        <f t="shared" si="32"/>
        <v>4200000</v>
      </c>
      <c r="I2631" s="10"/>
    </row>
    <row r="2632" spans="1:9" ht="14.25" customHeight="1">
      <c r="A2632" s="6" t="str">
        <f t="shared" si="30"/>
        <v>GD PSP Cilacap_MADUSARI</v>
      </c>
      <c r="B2632" s="11" t="s">
        <v>2114</v>
      </c>
      <c r="C2632" s="11" t="s">
        <v>2174</v>
      </c>
      <c r="D2632" s="11">
        <v>20.29</v>
      </c>
      <c r="E2632" s="7">
        <f>VLOOKUP(A2632, Sheet2!$A$2:$K$8265, 11)</f>
        <v>110.5613</v>
      </c>
      <c r="F2632" s="7">
        <f t="shared" si="31"/>
        <v>2.5362499999999999</v>
      </c>
      <c r="G2632" s="8">
        <v>200000</v>
      </c>
      <c r="H2632" s="9">
        <f t="shared" si="32"/>
        <v>4200000</v>
      </c>
      <c r="I2632" s="10"/>
    </row>
    <row r="2633" spans="1:9" ht="14.25" customHeight="1">
      <c r="A2633" s="6" t="str">
        <f t="shared" si="30"/>
        <v>GD PSP Cilacap_MAJINGKLAK</v>
      </c>
      <c r="B2633" s="11" t="s">
        <v>2114</v>
      </c>
      <c r="C2633" s="11" t="s">
        <v>2175</v>
      </c>
      <c r="D2633" s="11">
        <v>20.29</v>
      </c>
      <c r="E2633" s="7">
        <f>VLOOKUP(A2633, Sheet2!$A$2:$K$8265, 11)</f>
        <v>110.5613</v>
      </c>
      <c r="F2633" s="7">
        <f t="shared" si="31"/>
        <v>2.5362499999999999</v>
      </c>
      <c r="G2633" s="8">
        <v>200000</v>
      </c>
      <c r="H2633" s="9">
        <f t="shared" si="32"/>
        <v>4200000</v>
      </c>
      <c r="I2633" s="10"/>
    </row>
    <row r="2634" spans="1:9" ht="14.25" customHeight="1">
      <c r="A2634" s="6" t="str">
        <f t="shared" si="30"/>
        <v>GD PSP Cilacap_MALABAR</v>
      </c>
      <c r="B2634" s="11" t="s">
        <v>2114</v>
      </c>
      <c r="C2634" s="11" t="s">
        <v>2176</v>
      </c>
      <c r="D2634" s="11">
        <v>20.29</v>
      </c>
      <c r="E2634" s="7">
        <f>VLOOKUP(A2634, Sheet2!$A$2:$K$8265, 11)</f>
        <v>110.5613</v>
      </c>
      <c r="F2634" s="7">
        <f t="shared" si="31"/>
        <v>2.5362499999999999</v>
      </c>
      <c r="G2634" s="8">
        <v>200000</v>
      </c>
      <c r="H2634" s="9">
        <f t="shared" si="32"/>
        <v>4200000</v>
      </c>
      <c r="I2634" s="10"/>
    </row>
    <row r="2635" spans="1:9" ht="14.25" customHeight="1">
      <c r="A2635" s="6" t="str">
        <f t="shared" si="30"/>
        <v>GD PSP Cilacap_MANDALA</v>
      </c>
      <c r="B2635" s="11" t="s">
        <v>2114</v>
      </c>
      <c r="C2635" s="11" t="s">
        <v>1878</v>
      </c>
      <c r="D2635" s="11">
        <v>20.29</v>
      </c>
      <c r="E2635" s="7">
        <f>VLOOKUP(A2635, Sheet2!$A$2:$K$8265, 11)</f>
        <v>110.5613</v>
      </c>
      <c r="F2635" s="7">
        <f t="shared" si="31"/>
        <v>2.5362499999999999</v>
      </c>
      <c r="G2635" s="8">
        <v>200000</v>
      </c>
      <c r="H2635" s="9">
        <f t="shared" si="32"/>
        <v>4200000</v>
      </c>
      <c r="I2635" s="10"/>
    </row>
    <row r="2636" spans="1:9" ht="14.25" customHeight="1">
      <c r="A2636" s="6" t="str">
        <f t="shared" si="30"/>
        <v>GD PSP Cilacap_MARGASARI</v>
      </c>
      <c r="B2636" s="11" t="s">
        <v>2114</v>
      </c>
      <c r="C2636" s="11" t="s">
        <v>1759</v>
      </c>
      <c r="D2636" s="11">
        <v>20.29</v>
      </c>
      <c r="E2636" s="7">
        <f>VLOOKUP(A2636, Sheet2!$A$2:$K$8265, 11)</f>
        <v>110.5613</v>
      </c>
      <c r="F2636" s="7">
        <f t="shared" si="31"/>
        <v>2.5362499999999999</v>
      </c>
      <c r="G2636" s="8">
        <v>200000</v>
      </c>
      <c r="H2636" s="9">
        <f t="shared" si="32"/>
        <v>4200000</v>
      </c>
      <c r="I2636" s="10"/>
    </row>
    <row r="2637" spans="1:9" ht="14.25" customHeight="1">
      <c r="A2637" s="6" t="str">
        <f t="shared" si="30"/>
        <v>GD PSP Cilacap_MATENGGENG</v>
      </c>
      <c r="B2637" s="11" t="s">
        <v>2114</v>
      </c>
      <c r="C2637" s="11" t="s">
        <v>2177</v>
      </c>
      <c r="D2637" s="11">
        <v>20.29</v>
      </c>
      <c r="E2637" s="7">
        <f>VLOOKUP(A2637, Sheet2!$A$2:$K$8265, 11)</f>
        <v>110.5613</v>
      </c>
      <c r="F2637" s="7">
        <f t="shared" si="31"/>
        <v>2.5362499999999999</v>
      </c>
      <c r="G2637" s="8">
        <v>200000</v>
      </c>
      <c r="H2637" s="9">
        <f t="shared" si="32"/>
        <v>4200000</v>
      </c>
      <c r="I2637" s="10"/>
    </row>
    <row r="2638" spans="1:9" ht="14.25" customHeight="1">
      <c r="A2638" s="6" t="str">
        <f t="shared" si="30"/>
        <v>GD PSP Cilacap_MEKARSARI</v>
      </c>
      <c r="B2638" s="11" t="s">
        <v>2114</v>
      </c>
      <c r="C2638" s="11" t="s">
        <v>2178</v>
      </c>
      <c r="D2638" s="11">
        <v>20.29</v>
      </c>
      <c r="E2638" s="7">
        <f>VLOOKUP(A2638, Sheet2!$A$2:$K$8265, 11)</f>
        <v>110.5613</v>
      </c>
      <c r="F2638" s="7">
        <f t="shared" si="31"/>
        <v>2.5362499999999999</v>
      </c>
      <c r="G2638" s="8">
        <v>200000</v>
      </c>
      <c r="H2638" s="9">
        <f t="shared" si="32"/>
        <v>4200000</v>
      </c>
      <c r="I2638" s="10"/>
    </row>
    <row r="2639" spans="1:9" ht="14.25" customHeight="1">
      <c r="A2639" s="6" t="str">
        <f t="shared" si="30"/>
        <v>GD PSP Cilacap_MUKTISARI</v>
      </c>
      <c r="B2639" s="11" t="s">
        <v>2114</v>
      </c>
      <c r="C2639" s="11" t="s">
        <v>2179</v>
      </c>
      <c r="D2639" s="11">
        <v>20.29</v>
      </c>
      <c r="E2639" s="7">
        <f>VLOOKUP(A2639, Sheet2!$A$2:$K$8265, 11)</f>
        <v>110.5613</v>
      </c>
      <c r="F2639" s="7">
        <f t="shared" si="31"/>
        <v>2.5362499999999999</v>
      </c>
      <c r="G2639" s="8">
        <v>200000</v>
      </c>
      <c r="H2639" s="9">
        <f t="shared" si="32"/>
        <v>4200000</v>
      </c>
      <c r="I2639" s="10"/>
    </row>
    <row r="2640" spans="1:9" ht="14.25" customHeight="1">
      <c r="A2640" s="6" t="str">
        <f t="shared" si="30"/>
        <v>GD PSP Cilacap_MULYADADI</v>
      </c>
      <c r="B2640" s="11" t="s">
        <v>2114</v>
      </c>
      <c r="C2640" s="11" t="s">
        <v>2180</v>
      </c>
      <c r="D2640" s="11">
        <v>20.29</v>
      </c>
      <c r="E2640" s="7">
        <f>VLOOKUP(A2640, Sheet2!$A$2:$K$8265, 11)</f>
        <v>110.5613</v>
      </c>
      <c r="F2640" s="7">
        <f t="shared" si="31"/>
        <v>2.5362499999999999</v>
      </c>
      <c r="G2640" s="8">
        <v>200000</v>
      </c>
      <c r="H2640" s="9">
        <f t="shared" si="32"/>
        <v>4200000</v>
      </c>
      <c r="I2640" s="10"/>
    </row>
    <row r="2641" spans="1:9" ht="14.25" customHeight="1">
      <c r="A2641" s="6" t="str">
        <f t="shared" si="30"/>
        <v>GD PSP Cilacap_MULYADADI</v>
      </c>
      <c r="B2641" s="11" t="s">
        <v>2114</v>
      </c>
      <c r="C2641" s="11" t="s">
        <v>2180</v>
      </c>
      <c r="D2641" s="11">
        <v>20.29</v>
      </c>
      <c r="E2641" s="7">
        <f>VLOOKUP(A2641, Sheet2!$A$2:$K$8265, 11)</f>
        <v>110.5613</v>
      </c>
      <c r="F2641" s="7">
        <f t="shared" si="31"/>
        <v>2.5362499999999999</v>
      </c>
      <c r="G2641" s="8">
        <v>200000</v>
      </c>
      <c r="H2641" s="9">
        <f t="shared" si="32"/>
        <v>4200000</v>
      </c>
      <c r="I2641" s="10"/>
    </row>
    <row r="2642" spans="1:9" ht="14.25" customHeight="1">
      <c r="A2642" s="6" t="str">
        <f t="shared" si="30"/>
        <v>GD PSP Cilacap_MULYASARI</v>
      </c>
      <c r="B2642" s="11" t="s">
        <v>2114</v>
      </c>
      <c r="C2642" s="11" t="s">
        <v>2181</v>
      </c>
      <c r="D2642" s="11">
        <v>20.29</v>
      </c>
      <c r="E2642" s="7">
        <f>VLOOKUP(A2642, Sheet2!$A$2:$K$8265, 11)</f>
        <v>110.5613</v>
      </c>
      <c r="F2642" s="7">
        <f t="shared" si="31"/>
        <v>2.5362499999999999</v>
      </c>
      <c r="G2642" s="8">
        <v>200000</v>
      </c>
      <c r="H2642" s="9">
        <f t="shared" si="32"/>
        <v>4200000</v>
      </c>
      <c r="I2642" s="10"/>
    </row>
    <row r="2643" spans="1:9" ht="14.25" customHeight="1">
      <c r="A2643" s="6" t="str">
        <f t="shared" si="30"/>
        <v>GD PSP Cilacap_NEGARAJATI</v>
      </c>
      <c r="B2643" s="11" t="s">
        <v>2114</v>
      </c>
      <c r="C2643" s="11" t="s">
        <v>2182</v>
      </c>
      <c r="D2643" s="11">
        <v>20.29</v>
      </c>
      <c r="E2643" s="7">
        <f>VLOOKUP(A2643, Sheet2!$A$2:$K$8265, 11)</f>
        <v>110.5613</v>
      </c>
      <c r="F2643" s="7">
        <f t="shared" si="31"/>
        <v>2.5362499999999999</v>
      </c>
      <c r="G2643" s="8">
        <v>200000</v>
      </c>
      <c r="H2643" s="9">
        <f t="shared" si="32"/>
        <v>4200000</v>
      </c>
      <c r="I2643" s="10"/>
    </row>
    <row r="2644" spans="1:9" ht="14.25" customHeight="1">
      <c r="A2644" s="6" t="str">
        <f t="shared" si="30"/>
        <v>GD PSP Cilacap_PADANGJAYA</v>
      </c>
      <c r="B2644" s="11" t="s">
        <v>2114</v>
      </c>
      <c r="C2644" s="11" t="s">
        <v>2183</v>
      </c>
      <c r="D2644" s="11">
        <v>20.29</v>
      </c>
      <c r="E2644" s="7">
        <f>VLOOKUP(A2644, Sheet2!$A$2:$K$8265, 11)</f>
        <v>110.5613</v>
      </c>
      <c r="F2644" s="7">
        <f t="shared" si="31"/>
        <v>2.5362499999999999</v>
      </c>
      <c r="G2644" s="8">
        <v>200000</v>
      </c>
      <c r="H2644" s="9">
        <f t="shared" si="32"/>
        <v>4200000</v>
      </c>
      <c r="I2644" s="10"/>
    </row>
    <row r="2645" spans="1:9" ht="14.25" customHeight="1">
      <c r="A2645" s="6" t="str">
        <f t="shared" si="30"/>
        <v>GD PSP Cilacap_PADANGSARI</v>
      </c>
      <c r="B2645" s="11" t="s">
        <v>2114</v>
      </c>
      <c r="C2645" s="11" t="s">
        <v>2184</v>
      </c>
      <c r="D2645" s="11">
        <v>20.29</v>
      </c>
      <c r="E2645" s="7">
        <f>VLOOKUP(A2645, Sheet2!$A$2:$K$8265, 11)</f>
        <v>110.5613</v>
      </c>
      <c r="F2645" s="7">
        <f t="shared" si="31"/>
        <v>2.5362499999999999</v>
      </c>
      <c r="G2645" s="8">
        <v>200000</v>
      </c>
      <c r="H2645" s="9">
        <f t="shared" si="32"/>
        <v>4200000</v>
      </c>
      <c r="I2645" s="10"/>
    </row>
    <row r="2646" spans="1:9" ht="14.25" customHeight="1">
      <c r="A2646" s="6" t="str">
        <f t="shared" si="30"/>
        <v>GD PSP Cilacap_PAHONJEAN</v>
      </c>
      <c r="B2646" s="11" t="s">
        <v>2114</v>
      </c>
      <c r="C2646" s="11" t="s">
        <v>2185</v>
      </c>
      <c r="D2646" s="11">
        <v>20.29</v>
      </c>
      <c r="E2646" s="7">
        <f>VLOOKUP(A2646, Sheet2!$A$2:$K$8265, 11)</f>
        <v>110.5613</v>
      </c>
      <c r="F2646" s="7">
        <f t="shared" si="31"/>
        <v>2.5362499999999999</v>
      </c>
      <c r="G2646" s="8">
        <v>200000</v>
      </c>
      <c r="H2646" s="9">
        <f t="shared" si="32"/>
        <v>4200000</v>
      </c>
      <c r="I2646" s="10"/>
    </row>
    <row r="2647" spans="1:9" ht="14.25" customHeight="1">
      <c r="A2647" s="6" t="str">
        <f t="shared" si="30"/>
        <v>GD PSP Cilacap_PALUGON</v>
      </c>
      <c r="B2647" s="11" t="s">
        <v>2114</v>
      </c>
      <c r="C2647" s="11" t="s">
        <v>2186</v>
      </c>
      <c r="D2647" s="11">
        <v>20.29</v>
      </c>
      <c r="E2647" s="7">
        <f>VLOOKUP(A2647, Sheet2!$A$2:$K$8265, 11)</f>
        <v>110.5613</v>
      </c>
      <c r="F2647" s="7">
        <f t="shared" si="31"/>
        <v>2.5362499999999999</v>
      </c>
      <c r="G2647" s="8">
        <v>200000</v>
      </c>
      <c r="H2647" s="9">
        <f t="shared" si="32"/>
        <v>4200000</v>
      </c>
      <c r="I2647" s="10"/>
    </row>
    <row r="2648" spans="1:9" ht="14.25" customHeight="1">
      <c r="A2648" s="6" t="str">
        <f t="shared" si="30"/>
        <v>GD PSP Cilacap_PAMULIHAN</v>
      </c>
      <c r="B2648" s="11" t="s">
        <v>2114</v>
      </c>
      <c r="C2648" s="11" t="s">
        <v>1779</v>
      </c>
      <c r="D2648" s="11">
        <v>20.29</v>
      </c>
      <c r="E2648" s="7">
        <f>VLOOKUP(A2648, Sheet2!$A$2:$K$8265, 11)</f>
        <v>110.5613</v>
      </c>
      <c r="F2648" s="7">
        <f t="shared" si="31"/>
        <v>2.5362499999999999</v>
      </c>
      <c r="G2648" s="8">
        <v>200000</v>
      </c>
      <c r="H2648" s="9">
        <f t="shared" si="32"/>
        <v>4200000</v>
      </c>
      <c r="I2648" s="10"/>
    </row>
    <row r="2649" spans="1:9" ht="14.25" customHeight="1">
      <c r="A2649" s="6" t="str">
        <f t="shared" si="30"/>
        <v>GD PSP Cilacap_PANGAWAREN</v>
      </c>
      <c r="B2649" s="11" t="s">
        <v>2114</v>
      </c>
      <c r="C2649" s="11" t="s">
        <v>2187</v>
      </c>
      <c r="D2649" s="11">
        <v>20.29</v>
      </c>
      <c r="E2649" s="7">
        <f>VLOOKUP(A2649, Sheet2!$A$2:$K$8265, 11)</f>
        <v>110.5613</v>
      </c>
      <c r="F2649" s="7">
        <f t="shared" si="31"/>
        <v>2.5362499999999999</v>
      </c>
      <c r="G2649" s="8">
        <v>200000</v>
      </c>
      <c r="H2649" s="9">
        <f t="shared" si="32"/>
        <v>4200000</v>
      </c>
      <c r="I2649" s="10"/>
    </row>
    <row r="2650" spans="1:9" ht="14.25" customHeight="1">
      <c r="A2650" s="6" t="str">
        <f t="shared" si="30"/>
        <v>GD PSP Cilacap_PANIMBANG</v>
      </c>
      <c r="B2650" s="11" t="s">
        <v>2114</v>
      </c>
      <c r="C2650" s="11" t="s">
        <v>2188</v>
      </c>
      <c r="D2650" s="11">
        <v>20.29</v>
      </c>
      <c r="E2650" s="7">
        <f>VLOOKUP(A2650, Sheet2!$A$2:$K$8265, 11)</f>
        <v>110.5613</v>
      </c>
      <c r="F2650" s="7">
        <f t="shared" si="31"/>
        <v>2.5362499999999999</v>
      </c>
      <c r="G2650" s="8">
        <v>200000</v>
      </c>
      <c r="H2650" s="9">
        <f t="shared" si="32"/>
        <v>4200000</v>
      </c>
      <c r="I2650" s="10"/>
    </row>
    <row r="2651" spans="1:9" ht="14.25" customHeight="1">
      <c r="A2651" s="6" t="str">
        <f t="shared" si="30"/>
        <v>GD PSP Cilacap_PANULISAN</v>
      </c>
      <c r="B2651" s="11" t="s">
        <v>2114</v>
      </c>
      <c r="C2651" s="11" t="s">
        <v>2189</v>
      </c>
      <c r="D2651" s="11">
        <v>20.29</v>
      </c>
      <c r="E2651" s="7">
        <f>VLOOKUP(A2651, Sheet2!$A$2:$K$8265, 11)</f>
        <v>110.5613</v>
      </c>
      <c r="F2651" s="7">
        <f t="shared" si="31"/>
        <v>2.5362499999999999</v>
      </c>
      <c r="G2651" s="8">
        <v>200000</v>
      </c>
      <c r="H2651" s="9">
        <f t="shared" si="32"/>
        <v>4200000</v>
      </c>
      <c r="I2651" s="10"/>
    </row>
    <row r="2652" spans="1:9" ht="14.25" customHeight="1">
      <c r="A2652" s="6" t="str">
        <f t="shared" si="30"/>
        <v>GD PSP Cilacap_PANULISAN BARAT</v>
      </c>
      <c r="B2652" s="11" t="s">
        <v>2114</v>
      </c>
      <c r="C2652" s="11" t="s">
        <v>2190</v>
      </c>
      <c r="D2652" s="11">
        <v>20.29</v>
      </c>
      <c r="E2652" s="7">
        <f>VLOOKUP(A2652, Sheet2!$A$2:$K$8265, 11)</f>
        <v>110.5613</v>
      </c>
      <c r="F2652" s="7">
        <f t="shared" si="31"/>
        <v>2.5362499999999999</v>
      </c>
      <c r="G2652" s="8">
        <v>200000</v>
      </c>
      <c r="H2652" s="9">
        <f t="shared" si="32"/>
        <v>4200000</v>
      </c>
      <c r="I2652" s="10"/>
    </row>
    <row r="2653" spans="1:9" ht="14.25" customHeight="1">
      <c r="A2653" s="6" t="str">
        <f t="shared" si="30"/>
        <v>GD PSP Cilacap_PANULISAN TIMUR</v>
      </c>
      <c r="B2653" s="11" t="s">
        <v>2114</v>
      </c>
      <c r="C2653" s="11" t="s">
        <v>2191</v>
      </c>
      <c r="D2653" s="11">
        <v>20.29</v>
      </c>
      <c r="E2653" s="7">
        <f>VLOOKUP(A2653, Sheet2!$A$2:$K$8265, 11)</f>
        <v>110.5613</v>
      </c>
      <c r="F2653" s="7">
        <f t="shared" si="31"/>
        <v>2.5362499999999999</v>
      </c>
      <c r="G2653" s="8">
        <v>200000</v>
      </c>
      <c r="H2653" s="9">
        <f t="shared" si="32"/>
        <v>4200000</v>
      </c>
      <c r="I2653" s="10"/>
    </row>
    <row r="2654" spans="1:9" ht="14.25" customHeight="1">
      <c r="A2654" s="6" t="str">
        <f t="shared" si="30"/>
        <v>GD PSP Cilacap_PATIMUAN</v>
      </c>
      <c r="B2654" s="11" t="s">
        <v>2114</v>
      </c>
      <c r="C2654" s="11" t="s">
        <v>2192</v>
      </c>
      <c r="D2654" s="11">
        <v>20.29</v>
      </c>
      <c r="E2654" s="7">
        <f>VLOOKUP(A2654, Sheet2!$A$2:$K$8265, 11)</f>
        <v>110.5613</v>
      </c>
      <c r="F2654" s="7">
        <f t="shared" si="31"/>
        <v>2.5362499999999999</v>
      </c>
      <c r="G2654" s="8">
        <v>200000</v>
      </c>
      <c r="H2654" s="9">
        <f t="shared" si="32"/>
        <v>4200000</v>
      </c>
      <c r="I2654" s="10"/>
    </row>
    <row r="2655" spans="1:9" ht="14.25" customHeight="1">
      <c r="A2655" s="6" t="str">
        <f t="shared" si="30"/>
        <v>GD PSP Cilacap_PEGADINGAN</v>
      </c>
      <c r="B2655" s="11" t="s">
        <v>2114</v>
      </c>
      <c r="C2655" s="11" t="s">
        <v>2193</v>
      </c>
      <c r="D2655" s="11">
        <v>20.29</v>
      </c>
      <c r="E2655" s="7">
        <f>VLOOKUP(A2655, Sheet2!$A$2:$K$8265, 11)</f>
        <v>110.5613</v>
      </c>
      <c r="F2655" s="7">
        <f t="shared" si="31"/>
        <v>2.5362499999999999</v>
      </c>
      <c r="G2655" s="8">
        <v>200000</v>
      </c>
      <c r="H2655" s="9">
        <f t="shared" si="32"/>
        <v>4200000</v>
      </c>
      <c r="I2655" s="10"/>
    </row>
    <row r="2656" spans="1:9" ht="14.25" customHeight="1">
      <c r="A2656" s="6" t="str">
        <f t="shared" si="30"/>
        <v>GD PSP Cilacap_PENGADEGAN</v>
      </c>
      <c r="B2656" s="11" t="s">
        <v>2114</v>
      </c>
      <c r="C2656" s="11" t="s">
        <v>953</v>
      </c>
      <c r="D2656" s="11">
        <v>20.29</v>
      </c>
      <c r="E2656" s="7">
        <f>VLOOKUP(A2656, Sheet2!$A$2:$K$8265, 11)</f>
        <v>110.5613</v>
      </c>
      <c r="F2656" s="7">
        <f t="shared" si="31"/>
        <v>2.5362499999999999</v>
      </c>
      <c r="G2656" s="8">
        <v>200000</v>
      </c>
      <c r="H2656" s="9">
        <f t="shared" si="32"/>
        <v>4200000</v>
      </c>
      <c r="I2656" s="10"/>
    </row>
    <row r="2657" spans="1:9" ht="14.25" customHeight="1">
      <c r="A2657" s="6" t="str">
        <f t="shared" si="30"/>
        <v>GD PSP Cilacap_PENYARANG</v>
      </c>
      <c r="B2657" s="11" t="s">
        <v>2114</v>
      </c>
      <c r="C2657" s="11" t="s">
        <v>2194</v>
      </c>
      <c r="D2657" s="11">
        <v>20.29</v>
      </c>
      <c r="E2657" s="7">
        <f>VLOOKUP(A2657, Sheet2!$A$2:$K$8265, 11)</f>
        <v>110.5613</v>
      </c>
      <c r="F2657" s="7">
        <f t="shared" si="31"/>
        <v>2.5362499999999999</v>
      </c>
      <c r="G2657" s="8">
        <v>200000</v>
      </c>
      <c r="H2657" s="9">
        <f t="shared" si="32"/>
        <v>4200000</v>
      </c>
      <c r="I2657" s="10"/>
    </row>
    <row r="2658" spans="1:9" ht="14.25" customHeight="1">
      <c r="A2658" s="6" t="str">
        <f t="shared" si="30"/>
        <v>GD PSP Cilacap_PESAHANGAN</v>
      </c>
      <c r="B2658" s="11" t="s">
        <v>2114</v>
      </c>
      <c r="C2658" s="11" t="s">
        <v>2195</v>
      </c>
      <c r="D2658" s="11">
        <v>20.29</v>
      </c>
      <c r="E2658" s="7">
        <f>VLOOKUP(A2658, Sheet2!$A$2:$K$8265, 11)</f>
        <v>110.5613</v>
      </c>
      <c r="F2658" s="7">
        <f t="shared" si="31"/>
        <v>2.5362499999999999</v>
      </c>
      <c r="G2658" s="8">
        <v>200000</v>
      </c>
      <c r="H2658" s="9">
        <f t="shared" si="32"/>
        <v>4200000</v>
      </c>
      <c r="I2658" s="10"/>
    </row>
    <row r="2659" spans="1:9" ht="14.25" customHeight="1">
      <c r="A2659" s="6" t="str">
        <f t="shared" si="30"/>
        <v>GD PSP Cilacap_PURWADADI</v>
      </c>
      <c r="B2659" s="11" t="s">
        <v>2114</v>
      </c>
      <c r="C2659" s="11" t="s">
        <v>2196</v>
      </c>
      <c r="D2659" s="11">
        <v>20.29</v>
      </c>
      <c r="E2659" s="7">
        <f>VLOOKUP(A2659, Sheet2!$A$2:$K$8265, 11)</f>
        <v>110.5613</v>
      </c>
      <c r="F2659" s="7">
        <f t="shared" si="31"/>
        <v>2.5362499999999999</v>
      </c>
      <c r="G2659" s="8">
        <v>200000</v>
      </c>
      <c r="H2659" s="9">
        <f t="shared" si="32"/>
        <v>4200000</v>
      </c>
      <c r="I2659" s="10"/>
    </row>
    <row r="2660" spans="1:9" ht="14.25" customHeight="1">
      <c r="A2660" s="6" t="str">
        <f t="shared" si="30"/>
        <v>GD PSP Cilacap_PURWASARI</v>
      </c>
      <c r="B2660" s="11" t="s">
        <v>2114</v>
      </c>
      <c r="C2660" s="11" t="s">
        <v>2197</v>
      </c>
      <c r="D2660" s="11">
        <v>20.29</v>
      </c>
      <c r="E2660" s="7">
        <f>VLOOKUP(A2660, Sheet2!$A$2:$K$8265, 11)</f>
        <v>110.5613</v>
      </c>
      <c r="F2660" s="7">
        <f t="shared" si="31"/>
        <v>2.5362499999999999</v>
      </c>
      <c r="G2660" s="8">
        <v>200000</v>
      </c>
      <c r="H2660" s="9">
        <f t="shared" si="32"/>
        <v>4200000</v>
      </c>
      <c r="I2660" s="10"/>
    </row>
    <row r="2661" spans="1:9" ht="14.25" customHeight="1">
      <c r="A2661" s="6" t="str">
        <f t="shared" si="30"/>
        <v>GD PSP Cilacap_REJAMULYA</v>
      </c>
      <c r="B2661" s="11" t="s">
        <v>2114</v>
      </c>
      <c r="C2661" s="11" t="s">
        <v>2198</v>
      </c>
      <c r="D2661" s="11">
        <v>20.29</v>
      </c>
      <c r="E2661" s="7">
        <f>VLOOKUP(A2661, Sheet2!$A$2:$K$8265, 11)</f>
        <v>110.5613</v>
      </c>
      <c r="F2661" s="7">
        <f t="shared" si="31"/>
        <v>2.5362499999999999</v>
      </c>
      <c r="G2661" s="8">
        <v>200000</v>
      </c>
      <c r="H2661" s="9">
        <f t="shared" si="32"/>
        <v>4200000</v>
      </c>
      <c r="I2661" s="10"/>
    </row>
    <row r="2662" spans="1:9" ht="14.25" customHeight="1">
      <c r="A2662" s="6" t="str">
        <f t="shared" si="30"/>
        <v>GD PSP Cilacap_REJODADI</v>
      </c>
      <c r="B2662" s="11" t="s">
        <v>2114</v>
      </c>
      <c r="C2662" s="11" t="s">
        <v>2199</v>
      </c>
      <c r="D2662" s="11">
        <v>20.29</v>
      </c>
      <c r="E2662" s="7">
        <f>VLOOKUP(A2662, Sheet2!$A$2:$K$8265, 11)</f>
        <v>110.5613</v>
      </c>
      <c r="F2662" s="7">
        <f t="shared" si="31"/>
        <v>2.5362499999999999</v>
      </c>
      <c r="G2662" s="8">
        <v>200000</v>
      </c>
      <c r="H2662" s="9">
        <f t="shared" si="32"/>
        <v>4200000</v>
      </c>
      <c r="I2662" s="10"/>
    </row>
    <row r="2663" spans="1:9" ht="14.25" customHeight="1">
      <c r="A2663" s="6" t="str">
        <f t="shared" si="30"/>
        <v>GD PSP Cilacap_RUNGKANG</v>
      </c>
      <c r="B2663" s="11" t="s">
        <v>2114</v>
      </c>
      <c r="C2663" s="11" t="s">
        <v>334</v>
      </c>
      <c r="D2663" s="11">
        <v>20.29</v>
      </c>
      <c r="E2663" s="7">
        <f>VLOOKUP(A2663, Sheet2!$A$2:$K$8265, 11)</f>
        <v>110.5613</v>
      </c>
      <c r="F2663" s="7">
        <f t="shared" si="31"/>
        <v>2.5362499999999999</v>
      </c>
      <c r="G2663" s="8">
        <v>200000</v>
      </c>
      <c r="H2663" s="9">
        <f t="shared" si="32"/>
        <v>4200000</v>
      </c>
      <c r="I2663" s="10"/>
    </row>
    <row r="2664" spans="1:9" ht="14.25" customHeight="1">
      <c r="A2664" s="6" t="str">
        <f t="shared" si="30"/>
        <v>GD PSP Cilacap_SADABUMI</v>
      </c>
      <c r="B2664" s="11" t="s">
        <v>2114</v>
      </c>
      <c r="C2664" s="11" t="s">
        <v>2200</v>
      </c>
      <c r="D2664" s="11">
        <v>20.29</v>
      </c>
      <c r="E2664" s="7">
        <f>VLOOKUP(A2664, Sheet2!$A$2:$K$8265, 11)</f>
        <v>110.5613</v>
      </c>
      <c r="F2664" s="7">
        <f t="shared" si="31"/>
        <v>2.5362499999999999</v>
      </c>
      <c r="G2664" s="8">
        <v>200000</v>
      </c>
      <c r="H2664" s="9">
        <f t="shared" si="32"/>
        <v>4200000</v>
      </c>
      <c r="I2664" s="10"/>
    </row>
    <row r="2665" spans="1:9" ht="14.25" customHeight="1">
      <c r="A2665" s="6" t="str">
        <f t="shared" si="30"/>
        <v>GD PSP Cilacap_SADAHAYU</v>
      </c>
      <c r="B2665" s="11" t="s">
        <v>2114</v>
      </c>
      <c r="C2665" s="11" t="s">
        <v>2201</v>
      </c>
      <c r="D2665" s="11">
        <v>20.29</v>
      </c>
      <c r="E2665" s="7">
        <f>VLOOKUP(A2665, Sheet2!$A$2:$K$8265, 11)</f>
        <v>110.5613</v>
      </c>
      <c r="F2665" s="7">
        <f t="shared" si="31"/>
        <v>2.5362499999999999</v>
      </c>
      <c r="G2665" s="8">
        <v>200000</v>
      </c>
      <c r="H2665" s="9">
        <f t="shared" si="32"/>
        <v>4200000</v>
      </c>
      <c r="I2665" s="10"/>
    </row>
    <row r="2666" spans="1:9" ht="14.25" customHeight="1">
      <c r="A2666" s="6" t="str">
        <f t="shared" si="30"/>
        <v>GD PSP Cilacap_SALEBU</v>
      </c>
      <c r="B2666" s="11" t="s">
        <v>2114</v>
      </c>
      <c r="C2666" s="11" t="s">
        <v>2202</v>
      </c>
      <c r="D2666" s="11">
        <v>20.29</v>
      </c>
      <c r="E2666" s="7">
        <f>VLOOKUP(A2666, Sheet2!$A$2:$K$8265, 11)</f>
        <v>110.5613</v>
      </c>
      <c r="F2666" s="7">
        <f t="shared" si="31"/>
        <v>2.5362499999999999</v>
      </c>
      <c r="G2666" s="8">
        <v>200000</v>
      </c>
      <c r="H2666" s="9">
        <f t="shared" si="32"/>
        <v>4200000</v>
      </c>
      <c r="I2666" s="10"/>
    </row>
    <row r="2667" spans="1:9" ht="14.25" customHeight="1">
      <c r="A2667" s="6" t="str">
        <f t="shared" si="30"/>
        <v>GD PSP Cilacap_SEGARALANGU</v>
      </c>
      <c r="B2667" s="11" t="s">
        <v>2114</v>
      </c>
      <c r="C2667" s="11" t="s">
        <v>2203</v>
      </c>
      <c r="D2667" s="11">
        <v>20.29</v>
      </c>
      <c r="E2667" s="7">
        <f>VLOOKUP(A2667, Sheet2!$A$2:$K$8265, 11)</f>
        <v>110.5613</v>
      </c>
      <c r="F2667" s="7">
        <f t="shared" si="31"/>
        <v>2.5362499999999999</v>
      </c>
      <c r="G2667" s="8">
        <v>200000</v>
      </c>
      <c r="H2667" s="9">
        <f t="shared" si="32"/>
        <v>4200000</v>
      </c>
      <c r="I2667" s="10"/>
    </row>
    <row r="2668" spans="1:9" ht="14.25" customHeight="1">
      <c r="A2668" s="6" t="str">
        <f t="shared" si="30"/>
        <v>GD PSP Cilacap_SEPATNUNGGAL</v>
      </c>
      <c r="B2668" s="11" t="s">
        <v>2114</v>
      </c>
      <c r="C2668" s="11" t="s">
        <v>2204</v>
      </c>
      <c r="D2668" s="11">
        <v>20.29</v>
      </c>
      <c r="E2668" s="7">
        <f>VLOOKUP(A2668, Sheet2!$A$2:$K$8265, 11)</f>
        <v>110.5613</v>
      </c>
      <c r="F2668" s="7">
        <f t="shared" si="31"/>
        <v>2.5362499999999999</v>
      </c>
      <c r="G2668" s="8">
        <v>200000</v>
      </c>
      <c r="H2668" s="9">
        <f t="shared" si="32"/>
        <v>4200000</v>
      </c>
      <c r="I2668" s="10"/>
    </row>
    <row r="2669" spans="1:9" ht="14.25" customHeight="1">
      <c r="A2669" s="6" t="str">
        <f t="shared" si="30"/>
        <v>GD PSP Cilacap_SERANG</v>
      </c>
      <c r="B2669" s="11" t="s">
        <v>2114</v>
      </c>
      <c r="C2669" s="11" t="s">
        <v>1136</v>
      </c>
      <c r="D2669" s="11">
        <v>20.29</v>
      </c>
      <c r="E2669" s="7">
        <f>VLOOKUP(A2669, Sheet2!$A$2:$K$8265, 11)</f>
        <v>110.5613</v>
      </c>
      <c r="F2669" s="7">
        <f t="shared" si="31"/>
        <v>2.5362499999999999</v>
      </c>
      <c r="G2669" s="8">
        <v>200000</v>
      </c>
      <c r="H2669" s="9">
        <f t="shared" si="32"/>
        <v>4200000</v>
      </c>
      <c r="I2669" s="10"/>
    </row>
    <row r="2670" spans="1:9" ht="14.25" customHeight="1">
      <c r="A2670" s="6" t="str">
        <f t="shared" si="30"/>
        <v>GD PSP Cilacap_SIDAMUKTI</v>
      </c>
      <c r="B2670" s="11" t="s">
        <v>2114</v>
      </c>
      <c r="C2670" s="11" t="s">
        <v>2205</v>
      </c>
      <c r="D2670" s="11">
        <v>20.29</v>
      </c>
      <c r="E2670" s="7">
        <f>VLOOKUP(A2670, Sheet2!$A$2:$K$8265, 11)</f>
        <v>110.5613</v>
      </c>
      <c r="F2670" s="7">
        <f t="shared" si="31"/>
        <v>2.5362499999999999</v>
      </c>
      <c r="G2670" s="8">
        <v>200000</v>
      </c>
      <c r="H2670" s="9">
        <f t="shared" si="32"/>
        <v>4200000</v>
      </c>
      <c r="I2670" s="10"/>
    </row>
    <row r="2671" spans="1:9" ht="14.25" customHeight="1">
      <c r="A2671" s="6" t="str">
        <f t="shared" si="30"/>
        <v>GD PSP Cilacap_SIDAMULYA</v>
      </c>
      <c r="B2671" s="11" t="s">
        <v>2114</v>
      </c>
      <c r="C2671" s="11" t="s">
        <v>1646</v>
      </c>
      <c r="D2671" s="11">
        <v>20.29</v>
      </c>
      <c r="E2671" s="7">
        <f>VLOOKUP(A2671, Sheet2!$A$2:$K$8265, 11)</f>
        <v>110.5613</v>
      </c>
      <c r="F2671" s="7">
        <f t="shared" si="31"/>
        <v>2.5362499999999999</v>
      </c>
      <c r="G2671" s="8">
        <v>200000</v>
      </c>
      <c r="H2671" s="9">
        <f t="shared" si="32"/>
        <v>4200000</v>
      </c>
      <c r="I2671" s="10"/>
    </row>
    <row r="2672" spans="1:9" ht="14.25" customHeight="1">
      <c r="A2672" s="6" t="str">
        <f t="shared" si="30"/>
        <v>GD PSP Cilacap_SIDAMULYA</v>
      </c>
      <c r="B2672" s="11" t="s">
        <v>2114</v>
      </c>
      <c r="C2672" s="11" t="s">
        <v>1646</v>
      </c>
      <c r="D2672" s="11">
        <v>20.29</v>
      </c>
      <c r="E2672" s="7">
        <f>VLOOKUP(A2672, Sheet2!$A$2:$K$8265, 11)</f>
        <v>110.5613</v>
      </c>
      <c r="F2672" s="7">
        <f t="shared" si="31"/>
        <v>2.5362499999999999</v>
      </c>
      <c r="G2672" s="8">
        <v>200000</v>
      </c>
      <c r="H2672" s="9">
        <f t="shared" si="32"/>
        <v>4200000</v>
      </c>
      <c r="I2672" s="10"/>
    </row>
    <row r="2673" spans="1:9" ht="14.25" customHeight="1">
      <c r="A2673" s="6" t="str">
        <f t="shared" si="30"/>
        <v>GD PSP Cilacap_SIDAMULYA</v>
      </c>
      <c r="B2673" s="11" t="s">
        <v>2114</v>
      </c>
      <c r="C2673" s="11" t="s">
        <v>1646</v>
      </c>
      <c r="D2673" s="11">
        <v>20.29</v>
      </c>
      <c r="E2673" s="7">
        <f>VLOOKUP(A2673, Sheet2!$A$2:$K$8265, 11)</f>
        <v>110.5613</v>
      </c>
      <c r="F2673" s="7">
        <f t="shared" si="31"/>
        <v>2.5362499999999999</v>
      </c>
      <c r="G2673" s="8">
        <v>200000</v>
      </c>
      <c r="H2673" s="9">
        <f t="shared" si="32"/>
        <v>4200000</v>
      </c>
      <c r="I2673" s="10"/>
    </row>
    <row r="2674" spans="1:9" ht="14.25" customHeight="1">
      <c r="A2674" s="6" t="str">
        <f t="shared" si="30"/>
        <v>GD PSP Cilacap_SIDANEGARA</v>
      </c>
      <c r="B2674" s="11" t="s">
        <v>2114</v>
      </c>
      <c r="C2674" s="11" t="s">
        <v>969</v>
      </c>
      <c r="D2674" s="11">
        <v>20.29</v>
      </c>
      <c r="E2674" s="7">
        <f>VLOOKUP(A2674, Sheet2!$A$2:$K$8265, 11)</f>
        <v>110.5613</v>
      </c>
      <c r="F2674" s="7">
        <f t="shared" si="31"/>
        <v>2.5362499999999999</v>
      </c>
      <c r="G2674" s="8">
        <v>200000</v>
      </c>
      <c r="H2674" s="9">
        <f t="shared" si="32"/>
        <v>4200000</v>
      </c>
      <c r="I2674" s="10"/>
    </row>
    <row r="2675" spans="1:9" ht="14.25" customHeight="1">
      <c r="A2675" s="6" t="str">
        <f t="shared" si="30"/>
        <v>GD PSP Cilacap_SIDAREJA</v>
      </c>
      <c r="B2675" s="11" t="s">
        <v>2114</v>
      </c>
      <c r="C2675" s="11" t="s">
        <v>970</v>
      </c>
      <c r="D2675" s="11">
        <v>20.29</v>
      </c>
      <c r="E2675" s="7">
        <f>VLOOKUP(A2675, Sheet2!$A$2:$K$8265, 11)</f>
        <v>110.5613</v>
      </c>
      <c r="F2675" s="7">
        <f t="shared" si="31"/>
        <v>2.5362499999999999</v>
      </c>
      <c r="G2675" s="8">
        <v>200000</v>
      </c>
      <c r="H2675" s="9">
        <f t="shared" si="32"/>
        <v>4200000</v>
      </c>
      <c r="I2675" s="10"/>
    </row>
    <row r="2676" spans="1:9" ht="14.25" customHeight="1">
      <c r="A2676" s="6" t="str">
        <f t="shared" si="30"/>
        <v>GD PSP Cilacap_SIDASARI</v>
      </c>
      <c r="B2676" s="11" t="s">
        <v>2114</v>
      </c>
      <c r="C2676" s="11" t="s">
        <v>1901</v>
      </c>
      <c r="D2676" s="11">
        <v>20.29</v>
      </c>
      <c r="E2676" s="7">
        <f>VLOOKUP(A2676, Sheet2!$A$2:$K$8265, 11)</f>
        <v>110.5613</v>
      </c>
      <c r="F2676" s="7">
        <f t="shared" si="31"/>
        <v>2.5362499999999999</v>
      </c>
      <c r="G2676" s="8">
        <v>200000</v>
      </c>
      <c r="H2676" s="9">
        <f t="shared" si="32"/>
        <v>4200000</v>
      </c>
      <c r="I2676" s="10"/>
    </row>
    <row r="2677" spans="1:9" ht="14.25" customHeight="1">
      <c r="A2677" s="6" t="str">
        <f t="shared" si="30"/>
        <v>GD PSP Cilacap_SIDAURIP</v>
      </c>
      <c r="B2677" s="11" t="s">
        <v>2114</v>
      </c>
      <c r="C2677" s="11" t="s">
        <v>1902</v>
      </c>
      <c r="D2677" s="11">
        <v>20.29</v>
      </c>
      <c r="E2677" s="7">
        <f>VLOOKUP(A2677, Sheet2!$A$2:$K$8265, 11)</f>
        <v>110.5613</v>
      </c>
      <c r="F2677" s="7">
        <f t="shared" si="31"/>
        <v>2.5362499999999999</v>
      </c>
      <c r="G2677" s="8">
        <v>200000</v>
      </c>
      <c r="H2677" s="9">
        <f t="shared" si="32"/>
        <v>4200000</v>
      </c>
      <c r="I2677" s="10"/>
    </row>
    <row r="2678" spans="1:9" ht="14.25" customHeight="1">
      <c r="A2678" s="6" t="str">
        <f t="shared" si="30"/>
        <v>GD PSP Cilacap_SINDANGBARANG</v>
      </c>
      <c r="B2678" s="11" t="s">
        <v>2114</v>
      </c>
      <c r="C2678" s="11" t="s">
        <v>2206</v>
      </c>
      <c r="D2678" s="11">
        <v>20.29</v>
      </c>
      <c r="E2678" s="7">
        <f>VLOOKUP(A2678, Sheet2!$A$2:$K$8265, 11)</f>
        <v>110.5613</v>
      </c>
      <c r="F2678" s="7">
        <f t="shared" si="31"/>
        <v>2.5362499999999999</v>
      </c>
      <c r="G2678" s="8">
        <v>200000</v>
      </c>
      <c r="H2678" s="9">
        <f t="shared" si="32"/>
        <v>4200000</v>
      </c>
      <c r="I2678" s="10"/>
    </row>
    <row r="2679" spans="1:9" ht="14.25" customHeight="1">
      <c r="A2679" s="6" t="str">
        <f t="shared" si="30"/>
        <v>GD PSP Cilacap_SINDANGSARI</v>
      </c>
      <c r="B2679" s="11" t="s">
        <v>2114</v>
      </c>
      <c r="C2679" s="11" t="s">
        <v>2207</v>
      </c>
      <c r="D2679" s="11">
        <v>20.29</v>
      </c>
      <c r="E2679" s="7">
        <f>VLOOKUP(A2679, Sheet2!$A$2:$K$8265, 11)</f>
        <v>110.5613</v>
      </c>
      <c r="F2679" s="7">
        <f t="shared" si="31"/>
        <v>2.5362499999999999</v>
      </c>
      <c r="G2679" s="8">
        <v>200000</v>
      </c>
      <c r="H2679" s="9">
        <f t="shared" si="32"/>
        <v>4200000</v>
      </c>
      <c r="I2679" s="10"/>
    </row>
    <row r="2680" spans="1:9" ht="14.25" customHeight="1">
      <c r="A2680" s="6" t="str">
        <f t="shared" si="30"/>
        <v>GD PSP Cilacap_SUDAGARAN</v>
      </c>
      <c r="B2680" s="11" t="s">
        <v>2114</v>
      </c>
      <c r="C2680" s="11" t="s">
        <v>979</v>
      </c>
      <c r="D2680" s="11">
        <v>20.29</v>
      </c>
      <c r="E2680" s="7">
        <f>VLOOKUP(A2680, Sheet2!$A$2:$K$8265, 11)</f>
        <v>110.5613</v>
      </c>
      <c r="F2680" s="7">
        <f t="shared" si="31"/>
        <v>2.5362499999999999</v>
      </c>
      <c r="G2680" s="8">
        <v>200000</v>
      </c>
      <c r="H2680" s="9">
        <f t="shared" si="32"/>
        <v>4200000</v>
      </c>
      <c r="I2680" s="10"/>
    </row>
    <row r="2681" spans="1:9" ht="14.25" customHeight="1">
      <c r="A2681" s="6" t="str">
        <f t="shared" si="30"/>
        <v>GD PSP Cilacap_SUMPINGHAYU</v>
      </c>
      <c r="B2681" s="11" t="s">
        <v>2114</v>
      </c>
      <c r="C2681" s="11" t="s">
        <v>2208</v>
      </c>
      <c r="D2681" s="11">
        <v>20.29</v>
      </c>
      <c r="E2681" s="7">
        <f>VLOOKUP(A2681, Sheet2!$A$2:$K$8265, 11)</f>
        <v>110.5613</v>
      </c>
      <c r="F2681" s="7">
        <f t="shared" si="31"/>
        <v>2.5362499999999999</v>
      </c>
      <c r="G2681" s="8">
        <v>200000</v>
      </c>
      <c r="H2681" s="9">
        <f t="shared" si="32"/>
        <v>4200000</v>
      </c>
      <c r="I2681" s="10"/>
    </row>
    <row r="2682" spans="1:9" ht="14.25" customHeight="1">
      <c r="A2682" s="6" t="str">
        <f t="shared" si="30"/>
        <v>GD PSP Cilacap_SURUSUNDA</v>
      </c>
      <c r="B2682" s="11" t="s">
        <v>2114</v>
      </c>
      <c r="C2682" s="11" t="s">
        <v>2209</v>
      </c>
      <c r="D2682" s="11">
        <v>20.29</v>
      </c>
      <c r="E2682" s="7">
        <f>VLOOKUP(A2682, Sheet2!$A$2:$K$8265, 11)</f>
        <v>110.5613</v>
      </c>
      <c r="F2682" s="7">
        <f t="shared" si="31"/>
        <v>2.5362499999999999</v>
      </c>
      <c r="G2682" s="8">
        <v>200000</v>
      </c>
      <c r="H2682" s="9">
        <f t="shared" si="32"/>
        <v>4200000</v>
      </c>
      <c r="I2682" s="10"/>
    </row>
    <row r="2683" spans="1:9" ht="14.25" customHeight="1">
      <c r="A2683" s="6" t="str">
        <f t="shared" si="30"/>
        <v>GD PSP Cilacap_TAMBAKREJA</v>
      </c>
      <c r="B2683" s="11" t="s">
        <v>2114</v>
      </c>
      <c r="C2683" s="11" t="s">
        <v>2210</v>
      </c>
      <c r="D2683" s="11">
        <v>20.29</v>
      </c>
      <c r="E2683" s="7">
        <f>VLOOKUP(A2683, Sheet2!$A$2:$K$8265, 11)</f>
        <v>110.5613</v>
      </c>
      <c r="F2683" s="7">
        <f t="shared" si="31"/>
        <v>2.5362499999999999</v>
      </c>
      <c r="G2683" s="8">
        <v>200000</v>
      </c>
      <c r="H2683" s="9">
        <f t="shared" si="32"/>
        <v>4200000</v>
      </c>
      <c r="I2683" s="10"/>
    </row>
    <row r="2684" spans="1:9" ht="14.25" customHeight="1">
      <c r="A2684" s="6" t="str">
        <f t="shared" si="30"/>
        <v>GD PSP Cilacap_TAMBAKSARI</v>
      </c>
      <c r="B2684" s="11" t="s">
        <v>2114</v>
      </c>
      <c r="C2684" s="11" t="s">
        <v>513</v>
      </c>
      <c r="D2684" s="11">
        <v>20.29</v>
      </c>
      <c r="E2684" s="7">
        <f>VLOOKUP(A2684, Sheet2!$A$2:$K$8265, 11)</f>
        <v>110.5613</v>
      </c>
      <c r="F2684" s="7">
        <f t="shared" si="31"/>
        <v>2.5362499999999999</v>
      </c>
      <c r="G2684" s="8">
        <v>200000</v>
      </c>
      <c r="H2684" s="9">
        <f t="shared" si="32"/>
        <v>4200000</v>
      </c>
      <c r="I2684" s="10"/>
    </row>
    <row r="2685" spans="1:9" ht="14.25" customHeight="1">
      <c r="A2685" s="6" t="str">
        <f t="shared" si="30"/>
        <v>GD PSP Cilacap_TAMBAKSARI</v>
      </c>
      <c r="B2685" s="11" t="s">
        <v>2114</v>
      </c>
      <c r="C2685" s="11" t="s">
        <v>513</v>
      </c>
      <c r="D2685" s="11">
        <v>20.29</v>
      </c>
      <c r="E2685" s="7">
        <f>VLOOKUP(A2685, Sheet2!$A$2:$K$8265, 11)</f>
        <v>110.5613</v>
      </c>
      <c r="F2685" s="7">
        <f t="shared" si="31"/>
        <v>2.5362499999999999</v>
      </c>
      <c r="G2685" s="8">
        <v>200000</v>
      </c>
      <c r="H2685" s="9">
        <f t="shared" si="32"/>
        <v>4200000</v>
      </c>
      <c r="I2685" s="10"/>
    </row>
    <row r="2686" spans="1:9" ht="14.25" customHeight="1">
      <c r="A2686" s="6" t="str">
        <f t="shared" si="30"/>
        <v>GD PSP Cilacap_TARISI</v>
      </c>
      <c r="B2686" s="11" t="s">
        <v>2114</v>
      </c>
      <c r="C2686" s="11" t="s">
        <v>2211</v>
      </c>
      <c r="D2686" s="11">
        <v>20.29</v>
      </c>
      <c r="E2686" s="7">
        <f>VLOOKUP(A2686, Sheet2!$A$2:$K$8265, 11)</f>
        <v>110.5613</v>
      </c>
      <c r="F2686" s="7">
        <f t="shared" si="31"/>
        <v>2.5362499999999999</v>
      </c>
      <c r="G2686" s="8">
        <v>200000</v>
      </c>
      <c r="H2686" s="9">
        <f t="shared" si="32"/>
        <v>4200000</v>
      </c>
      <c r="I2686" s="10"/>
    </row>
    <row r="2687" spans="1:9" ht="14.25" customHeight="1">
      <c r="A2687" s="6" t="str">
        <f t="shared" si="30"/>
        <v>GD PSP Cilacap_TAYEM</v>
      </c>
      <c r="B2687" s="11" t="s">
        <v>2114</v>
      </c>
      <c r="C2687" s="11" t="s">
        <v>2212</v>
      </c>
      <c r="D2687" s="11">
        <v>20.29</v>
      </c>
      <c r="E2687" s="7">
        <f>VLOOKUP(A2687, Sheet2!$A$2:$K$8265, 11)</f>
        <v>110.5613</v>
      </c>
      <c r="F2687" s="7">
        <f t="shared" si="31"/>
        <v>2.5362499999999999</v>
      </c>
      <c r="G2687" s="8">
        <v>200000</v>
      </c>
      <c r="H2687" s="9">
        <f t="shared" si="32"/>
        <v>4200000</v>
      </c>
      <c r="I2687" s="10"/>
    </row>
    <row r="2688" spans="1:9" ht="14.25" customHeight="1">
      <c r="A2688" s="6" t="str">
        <f t="shared" si="30"/>
        <v>GD PSP Cilacap_TAYEM TIMUR</v>
      </c>
      <c r="B2688" s="11" t="s">
        <v>2114</v>
      </c>
      <c r="C2688" s="11" t="s">
        <v>2213</v>
      </c>
      <c r="D2688" s="11">
        <v>20.29</v>
      </c>
      <c r="E2688" s="7">
        <f>VLOOKUP(A2688, Sheet2!$A$2:$K$8265, 11)</f>
        <v>110.5613</v>
      </c>
      <c r="F2688" s="7">
        <f t="shared" si="31"/>
        <v>2.5362499999999999</v>
      </c>
      <c r="G2688" s="8">
        <v>200000</v>
      </c>
      <c r="H2688" s="9">
        <f t="shared" si="32"/>
        <v>4200000</v>
      </c>
      <c r="I2688" s="10"/>
    </row>
    <row r="2689" spans="1:9" ht="14.25" customHeight="1">
      <c r="A2689" s="6" t="str">
        <f t="shared" si="30"/>
        <v>GD PSP Cilacap_TEGALSARI</v>
      </c>
      <c r="B2689" s="11" t="s">
        <v>2114</v>
      </c>
      <c r="C2689" s="11" t="s">
        <v>237</v>
      </c>
      <c r="D2689" s="11">
        <v>20.29</v>
      </c>
      <c r="E2689" s="7">
        <f>VLOOKUP(A2689, Sheet2!$A$2:$K$8265, 11)</f>
        <v>110.5613</v>
      </c>
      <c r="F2689" s="7">
        <f t="shared" si="31"/>
        <v>2.5362499999999999</v>
      </c>
      <c r="G2689" s="8">
        <v>200000</v>
      </c>
      <c r="H2689" s="9">
        <f t="shared" si="32"/>
        <v>4200000</v>
      </c>
      <c r="I2689" s="10"/>
    </row>
    <row r="2690" spans="1:9" ht="14.25" customHeight="1">
      <c r="A2690" s="6" t="str">
        <f t="shared" si="30"/>
        <v>GD PSP Cilacap_TELAGA</v>
      </c>
      <c r="B2690" s="11" t="s">
        <v>2114</v>
      </c>
      <c r="C2690" s="11" t="s">
        <v>2214</v>
      </c>
      <c r="D2690" s="11">
        <v>20.92</v>
      </c>
      <c r="E2690" s="7">
        <f>VLOOKUP(A2690, Sheet2!$A$2:$K$8265, 11)</f>
        <v>110.5613</v>
      </c>
      <c r="F2690" s="7">
        <f t="shared" si="31"/>
        <v>2.6150000000000002</v>
      </c>
      <c r="G2690" s="8">
        <v>200000</v>
      </c>
      <c r="H2690" s="9">
        <f t="shared" si="32"/>
        <v>4200000</v>
      </c>
      <c r="I2690" s="10"/>
    </row>
    <row r="2691" spans="1:9" ht="14.25" customHeight="1">
      <c r="A2691" s="6" t="str">
        <f t="shared" si="30"/>
        <v>GD PSP Cilacap_TINGGARJAYA</v>
      </c>
      <c r="B2691" s="11" t="s">
        <v>2114</v>
      </c>
      <c r="C2691" s="11" t="s">
        <v>2215</v>
      </c>
      <c r="D2691" s="11">
        <v>20.29</v>
      </c>
      <c r="E2691" s="7">
        <f>VLOOKUP(A2691, Sheet2!$A$2:$K$8265, 11)</f>
        <v>110.5613</v>
      </c>
      <c r="F2691" s="7">
        <f t="shared" si="31"/>
        <v>2.5362499999999999</v>
      </c>
      <c r="G2691" s="8">
        <v>200000</v>
      </c>
      <c r="H2691" s="9">
        <f t="shared" si="32"/>
        <v>4200000</v>
      </c>
      <c r="I2691" s="10"/>
    </row>
    <row r="2692" spans="1:9" ht="14.25" customHeight="1">
      <c r="A2692" s="6" t="str">
        <f t="shared" si="30"/>
        <v>GD PSP Cilacap_UJUNGBARANG</v>
      </c>
      <c r="B2692" s="11" t="s">
        <v>2114</v>
      </c>
      <c r="C2692" s="11" t="s">
        <v>2216</v>
      </c>
      <c r="D2692" s="11">
        <v>20.29</v>
      </c>
      <c r="E2692" s="7">
        <f>VLOOKUP(A2692, Sheet2!$A$2:$K$8265, 11)</f>
        <v>110.5613</v>
      </c>
      <c r="F2692" s="7">
        <f t="shared" si="31"/>
        <v>2.5362499999999999</v>
      </c>
      <c r="G2692" s="8">
        <v>200000</v>
      </c>
      <c r="H2692" s="9">
        <f t="shared" si="32"/>
        <v>4200000</v>
      </c>
      <c r="I2692" s="10"/>
    </row>
    <row r="2693" spans="1:9" ht="14.25" customHeight="1">
      <c r="A2693" s="6" t="str">
        <f t="shared" si="30"/>
        <v>GD PSP Cilacap_WANAREJA</v>
      </c>
      <c r="B2693" s="11" t="s">
        <v>2114</v>
      </c>
      <c r="C2693" s="11" t="s">
        <v>1823</v>
      </c>
      <c r="D2693" s="11">
        <v>20.29</v>
      </c>
      <c r="E2693" s="7">
        <f>VLOOKUP(A2693, Sheet2!$A$2:$K$8265, 11)</f>
        <v>110.5613</v>
      </c>
      <c r="F2693" s="7">
        <f t="shared" si="31"/>
        <v>2.5362499999999999</v>
      </c>
      <c r="G2693" s="8">
        <v>200000</v>
      </c>
      <c r="H2693" s="9">
        <f t="shared" si="32"/>
        <v>4200000</v>
      </c>
      <c r="I2693" s="10"/>
    </row>
    <row r="2694" spans="1:9" ht="14.25" customHeight="1">
      <c r="A2694" s="6" t="str">
        <f t="shared" si="30"/>
        <v>GD PSP Cilacap_WARU</v>
      </c>
      <c r="B2694" s="11" t="s">
        <v>2114</v>
      </c>
      <c r="C2694" s="11" t="s">
        <v>765</v>
      </c>
      <c r="D2694" s="11">
        <v>20.92</v>
      </c>
      <c r="E2694" s="7">
        <f>VLOOKUP(A2694, Sheet2!$A$2:$K$8265, 11)</f>
        <v>110.5613</v>
      </c>
      <c r="F2694" s="7">
        <f t="shared" si="31"/>
        <v>2.6150000000000002</v>
      </c>
      <c r="G2694" s="8">
        <v>200000</v>
      </c>
      <c r="H2694" s="9">
        <f t="shared" si="32"/>
        <v>4200000</v>
      </c>
      <c r="I2694" s="10"/>
    </row>
    <row r="2695" spans="1:9" ht="14.25" customHeight="1">
      <c r="A2695" s="6" t="str">
        <f t="shared" si="30"/>
        <v>GD PSP Cilacap_WINDUASRI</v>
      </c>
      <c r="B2695" s="11" t="s">
        <v>2114</v>
      </c>
      <c r="C2695" s="11" t="s">
        <v>2217</v>
      </c>
      <c r="D2695" s="11">
        <v>20.92</v>
      </c>
      <c r="E2695" s="7">
        <f>VLOOKUP(A2695, Sheet2!$A$2:$K$8265, 11)</f>
        <v>110.5613</v>
      </c>
      <c r="F2695" s="7">
        <f t="shared" si="31"/>
        <v>2.6150000000000002</v>
      </c>
      <c r="G2695" s="8">
        <v>200000</v>
      </c>
      <c r="H2695" s="9">
        <f t="shared" si="32"/>
        <v>4200000</v>
      </c>
      <c r="I2695" s="10"/>
    </row>
    <row r="2696" spans="1:9" ht="14.25" customHeight="1">
      <c r="A2696" s="6" t="str">
        <f t="shared" si="30"/>
        <v>GD PSP Cilacap_WRINGINHARJO</v>
      </c>
      <c r="B2696" s="11" t="s">
        <v>2114</v>
      </c>
      <c r="C2696" s="11" t="s">
        <v>2218</v>
      </c>
      <c r="D2696" s="11">
        <v>20.29</v>
      </c>
      <c r="E2696" s="7">
        <f>VLOOKUP(A2696, Sheet2!$A$2:$K$8265, 11)</f>
        <v>110.5613</v>
      </c>
      <c r="F2696" s="7">
        <f t="shared" si="31"/>
        <v>2.5362499999999999</v>
      </c>
      <c r="G2696" s="8">
        <v>200000</v>
      </c>
      <c r="H2696" s="9">
        <f t="shared" si="32"/>
        <v>4200000</v>
      </c>
      <c r="I2696" s="10"/>
    </row>
    <row r="2697" spans="1:9" ht="14.25" customHeight="1">
      <c r="A2697" s="6" t="str">
        <f t="shared" si="30"/>
        <v>GD. BGR WONOSOBO_BABADAN</v>
      </c>
      <c r="B2697" s="11" t="s">
        <v>2219</v>
      </c>
      <c r="C2697" s="11" t="s">
        <v>348</v>
      </c>
      <c r="D2697" s="11">
        <v>10.28</v>
      </c>
      <c r="E2697" s="7">
        <f>VLOOKUP(A2697, Sheet2!$A$2:$K$8265, 11)</f>
        <v>110.5613</v>
      </c>
      <c r="F2697" s="7">
        <f t="shared" si="31"/>
        <v>1.2849999999999999</v>
      </c>
      <c r="G2697" s="8">
        <v>200000</v>
      </c>
      <c r="H2697" s="9">
        <f t="shared" si="32"/>
        <v>2200000</v>
      </c>
      <c r="I2697" s="10"/>
    </row>
    <row r="2698" spans="1:9" ht="14.25" customHeight="1">
      <c r="A2698" s="6" t="str">
        <f t="shared" si="30"/>
        <v>GD. BGR WONOSOBO_BANDINGAN</v>
      </c>
      <c r="B2698" s="11" t="s">
        <v>2219</v>
      </c>
      <c r="C2698" s="11" t="s">
        <v>861</v>
      </c>
      <c r="D2698" s="11">
        <v>10.28</v>
      </c>
      <c r="E2698" s="7">
        <f>VLOOKUP(A2698, Sheet2!$A$2:$K$8265, 11)</f>
        <v>110.5613</v>
      </c>
      <c r="F2698" s="7">
        <f t="shared" si="31"/>
        <v>1.2849999999999999</v>
      </c>
      <c r="G2698" s="8">
        <v>200000</v>
      </c>
      <c r="H2698" s="9">
        <f t="shared" si="32"/>
        <v>2200000</v>
      </c>
      <c r="I2698" s="10"/>
    </row>
    <row r="2699" spans="1:9" ht="14.25" customHeight="1">
      <c r="A2699" s="6" t="str">
        <f t="shared" si="30"/>
        <v>GD. BGR WONOSOBO_BANYUKEMBAR</v>
      </c>
      <c r="B2699" s="11" t="s">
        <v>2219</v>
      </c>
      <c r="C2699" s="11" t="s">
        <v>2220</v>
      </c>
      <c r="D2699" s="11">
        <v>7.7</v>
      </c>
      <c r="E2699" s="7">
        <f>VLOOKUP(A2699, Sheet2!$A$2:$K$8265, 11)</f>
        <v>110.5613</v>
      </c>
      <c r="F2699" s="7">
        <f t="shared" si="31"/>
        <v>0.96250000000000002</v>
      </c>
      <c r="G2699" s="8">
        <v>200000</v>
      </c>
      <c r="H2699" s="9">
        <f t="shared" si="32"/>
        <v>1600000</v>
      </c>
      <c r="I2699" s="10"/>
    </row>
    <row r="2700" spans="1:9" ht="14.25" customHeight="1">
      <c r="A2700" s="6" t="str">
        <f t="shared" si="30"/>
        <v>GD. BGR WONOSOBO_BEJI</v>
      </c>
      <c r="B2700" s="11" t="s">
        <v>2219</v>
      </c>
      <c r="C2700" s="11" t="s">
        <v>66</v>
      </c>
      <c r="D2700" s="11">
        <v>10.28</v>
      </c>
      <c r="E2700" s="7">
        <f>VLOOKUP(A2700, Sheet2!$A$2:$K$8265, 11)</f>
        <v>110.5613</v>
      </c>
      <c r="F2700" s="7">
        <f t="shared" si="31"/>
        <v>1.2849999999999999</v>
      </c>
      <c r="G2700" s="8">
        <v>200000</v>
      </c>
      <c r="H2700" s="9">
        <f t="shared" si="32"/>
        <v>2200000</v>
      </c>
      <c r="I2700" s="10"/>
    </row>
    <row r="2701" spans="1:9" ht="14.25" customHeight="1">
      <c r="A2701" s="6" t="str">
        <f t="shared" si="30"/>
        <v>GD. BGR WONOSOBO_BESUKI</v>
      </c>
      <c r="B2701" s="11" t="s">
        <v>2219</v>
      </c>
      <c r="C2701" s="11" t="s">
        <v>10</v>
      </c>
      <c r="D2701" s="11">
        <v>7.7</v>
      </c>
      <c r="E2701" s="7">
        <f>VLOOKUP(A2701, Sheet2!$A$2:$K$8265, 11)</f>
        <v>110.5613</v>
      </c>
      <c r="F2701" s="7">
        <f t="shared" si="31"/>
        <v>0.96250000000000002</v>
      </c>
      <c r="G2701" s="8">
        <v>200000</v>
      </c>
      <c r="H2701" s="9">
        <f t="shared" si="32"/>
        <v>1600000</v>
      </c>
      <c r="I2701" s="10"/>
    </row>
    <row r="2702" spans="1:9" ht="14.25" customHeight="1">
      <c r="A2702" s="6" t="str">
        <f t="shared" si="30"/>
        <v>GD. BGR WONOSOBO_BOJANEGARA</v>
      </c>
      <c r="B2702" s="11" t="s">
        <v>2219</v>
      </c>
      <c r="C2702" s="11" t="s">
        <v>2221</v>
      </c>
      <c r="D2702" s="11">
        <v>10.28</v>
      </c>
      <c r="E2702" s="7">
        <f>VLOOKUP(A2702, Sheet2!$A$2:$K$8265, 11)</f>
        <v>110.5613</v>
      </c>
      <c r="F2702" s="7">
        <f t="shared" si="31"/>
        <v>1.2849999999999999</v>
      </c>
      <c r="G2702" s="8">
        <v>200000</v>
      </c>
      <c r="H2702" s="9">
        <f t="shared" si="32"/>
        <v>2200000</v>
      </c>
      <c r="I2702" s="10"/>
    </row>
    <row r="2703" spans="1:9" ht="14.25" customHeight="1">
      <c r="A2703" s="6" t="str">
        <f t="shared" si="30"/>
        <v>GD. BGR WONOSOBO_CANGKRING</v>
      </c>
      <c r="B2703" s="11" t="s">
        <v>2219</v>
      </c>
      <c r="C2703" s="11" t="s">
        <v>561</v>
      </c>
      <c r="D2703" s="11">
        <v>15.69</v>
      </c>
      <c r="E2703" s="7">
        <f>VLOOKUP(A2703, Sheet2!$A$2:$K$8265, 11)</f>
        <v>110.5613</v>
      </c>
      <c r="F2703" s="7">
        <f t="shared" si="31"/>
        <v>1.9612499999999999</v>
      </c>
      <c r="G2703" s="8">
        <v>200000</v>
      </c>
      <c r="H2703" s="9">
        <f t="shared" si="32"/>
        <v>3200000</v>
      </c>
      <c r="I2703" s="10"/>
    </row>
    <row r="2704" spans="1:9" ht="14.25" customHeight="1">
      <c r="A2704" s="6" t="str">
        <f t="shared" si="30"/>
        <v>GD. BGR WONOSOBO_EROREJO</v>
      </c>
      <c r="B2704" s="11" t="s">
        <v>2219</v>
      </c>
      <c r="C2704" s="11" t="s">
        <v>2222</v>
      </c>
      <c r="D2704" s="11">
        <v>7.7</v>
      </c>
      <c r="E2704" s="7">
        <f>VLOOKUP(A2704, Sheet2!$A$2:$K$8265, 11)</f>
        <v>110.5613</v>
      </c>
      <c r="F2704" s="7">
        <f t="shared" si="31"/>
        <v>0.96250000000000002</v>
      </c>
      <c r="G2704" s="8">
        <v>200000</v>
      </c>
      <c r="H2704" s="9">
        <f t="shared" si="32"/>
        <v>1600000</v>
      </c>
      <c r="I2704" s="10"/>
    </row>
    <row r="2705" spans="1:9" ht="14.25" customHeight="1">
      <c r="A2705" s="6" t="str">
        <f t="shared" si="30"/>
        <v>GD. BGR WONOSOBO_GAMBARAN</v>
      </c>
      <c r="B2705" s="11" t="s">
        <v>2219</v>
      </c>
      <c r="C2705" s="11" t="s">
        <v>2223</v>
      </c>
      <c r="D2705" s="11">
        <v>7.7</v>
      </c>
      <c r="E2705" s="7">
        <f>VLOOKUP(A2705, Sheet2!$A$2:$K$8265, 11)</f>
        <v>110.5613</v>
      </c>
      <c r="F2705" s="7">
        <f t="shared" si="31"/>
        <v>0.96250000000000002</v>
      </c>
      <c r="G2705" s="8">
        <v>200000</v>
      </c>
      <c r="H2705" s="9">
        <f t="shared" si="32"/>
        <v>1600000</v>
      </c>
      <c r="I2705" s="10"/>
    </row>
    <row r="2706" spans="1:9" ht="14.25" customHeight="1">
      <c r="A2706" s="6" t="str">
        <f t="shared" si="30"/>
        <v>GD. BGR WONOSOBO_GARUNGLOR</v>
      </c>
      <c r="B2706" s="11" t="s">
        <v>2219</v>
      </c>
      <c r="C2706" s="11" t="s">
        <v>2224</v>
      </c>
      <c r="D2706" s="11">
        <v>7.7</v>
      </c>
      <c r="E2706" s="7">
        <f>VLOOKUP(A2706, Sheet2!$A$2:$K$8265, 11)</f>
        <v>110.5613</v>
      </c>
      <c r="F2706" s="7">
        <f t="shared" si="31"/>
        <v>0.96250000000000002</v>
      </c>
      <c r="G2706" s="8">
        <v>200000</v>
      </c>
      <c r="H2706" s="9">
        <f t="shared" si="32"/>
        <v>1600000</v>
      </c>
      <c r="I2706" s="10"/>
    </row>
    <row r="2707" spans="1:9" ht="14.25" customHeight="1">
      <c r="A2707" s="6" t="str">
        <f t="shared" si="30"/>
        <v>GD. BGR WONOSOBO_GRUGU</v>
      </c>
      <c r="B2707" s="11" t="s">
        <v>2219</v>
      </c>
      <c r="C2707" s="11" t="s">
        <v>2225</v>
      </c>
      <c r="D2707" s="11">
        <v>7.7</v>
      </c>
      <c r="E2707" s="7">
        <f>VLOOKUP(A2707, Sheet2!$A$2:$K$8265, 11)</f>
        <v>110.5613</v>
      </c>
      <c r="F2707" s="7">
        <f t="shared" si="31"/>
        <v>0.96250000000000002</v>
      </c>
      <c r="G2707" s="8">
        <v>200000</v>
      </c>
      <c r="H2707" s="9">
        <f t="shared" si="32"/>
        <v>1600000</v>
      </c>
      <c r="I2707" s="10"/>
    </row>
    <row r="2708" spans="1:9" ht="14.25" customHeight="1">
      <c r="A2708" s="6" t="str">
        <f t="shared" si="30"/>
        <v>GD. BGR WONOSOBO_GUMAWANGKIDUL</v>
      </c>
      <c r="B2708" s="11" t="s">
        <v>2219</v>
      </c>
      <c r="C2708" s="11" t="s">
        <v>2226</v>
      </c>
      <c r="D2708" s="11">
        <v>7.7</v>
      </c>
      <c r="E2708" s="7">
        <f>VLOOKUP(A2708, Sheet2!$A$2:$K$8265, 11)</f>
        <v>110.5613</v>
      </c>
      <c r="F2708" s="7">
        <f t="shared" si="31"/>
        <v>0.96250000000000002</v>
      </c>
      <c r="G2708" s="8">
        <v>200000</v>
      </c>
      <c r="H2708" s="9">
        <f t="shared" si="32"/>
        <v>1600000</v>
      </c>
      <c r="I2708" s="10"/>
    </row>
    <row r="2709" spans="1:9" ht="14.25" customHeight="1">
      <c r="A2709" s="6" t="str">
        <f t="shared" si="30"/>
        <v>GD. BGR WONOSOBO_GUNUNGTUGEL</v>
      </c>
      <c r="B2709" s="11" t="s">
        <v>2219</v>
      </c>
      <c r="C2709" s="11" t="s">
        <v>2227</v>
      </c>
      <c r="D2709" s="11">
        <v>7.7</v>
      </c>
      <c r="E2709" s="7">
        <f>VLOOKUP(A2709, Sheet2!$A$2:$K$8265, 11)</f>
        <v>110.5613</v>
      </c>
      <c r="F2709" s="7">
        <f t="shared" si="31"/>
        <v>0.96250000000000002</v>
      </c>
      <c r="G2709" s="8">
        <v>200000</v>
      </c>
      <c r="H2709" s="9">
        <f t="shared" si="32"/>
        <v>1600000</v>
      </c>
      <c r="I2709" s="10"/>
    </row>
    <row r="2710" spans="1:9" ht="14.25" customHeight="1">
      <c r="A2710" s="6" t="str">
        <f t="shared" si="30"/>
        <v>GD. BGR WONOSOBO_JLAMPRANG</v>
      </c>
      <c r="B2710" s="11" t="s">
        <v>2219</v>
      </c>
      <c r="C2710" s="11" t="s">
        <v>390</v>
      </c>
      <c r="D2710" s="11">
        <v>7.7</v>
      </c>
      <c r="E2710" s="7">
        <f>VLOOKUP(A2710, Sheet2!$A$2:$K$8265, 11)</f>
        <v>110.5613</v>
      </c>
      <c r="F2710" s="7">
        <f t="shared" si="31"/>
        <v>0.96250000000000002</v>
      </c>
      <c r="G2710" s="8">
        <v>200000</v>
      </c>
      <c r="H2710" s="9">
        <f t="shared" si="32"/>
        <v>1600000</v>
      </c>
      <c r="I2710" s="10"/>
    </row>
    <row r="2711" spans="1:9" ht="14.25" customHeight="1">
      <c r="A2711" s="6" t="str">
        <f t="shared" si="30"/>
        <v>GD. BGR WONOSOBO_KAJEKSAN</v>
      </c>
      <c r="B2711" s="11" t="s">
        <v>2219</v>
      </c>
      <c r="C2711" s="11" t="s">
        <v>2228</v>
      </c>
      <c r="D2711" s="11">
        <v>7.7</v>
      </c>
      <c r="E2711" s="7">
        <f>VLOOKUP(A2711, Sheet2!$A$2:$K$8265, 11)</f>
        <v>110.5613</v>
      </c>
      <c r="F2711" s="7">
        <f t="shared" si="31"/>
        <v>0.96250000000000002</v>
      </c>
      <c r="G2711" s="8">
        <v>200000</v>
      </c>
      <c r="H2711" s="9">
        <f t="shared" si="32"/>
        <v>1600000</v>
      </c>
      <c r="I2711" s="10"/>
    </row>
    <row r="2712" spans="1:9" ht="14.25" customHeight="1">
      <c r="A2712" s="6" t="str">
        <f t="shared" si="30"/>
        <v>GD. BGR WONOSOBO_KALIBENING</v>
      </c>
      <c r="B2712" s="11" t="s">
        <v>2219</v>
      </c>
      <c r="C2712" s="11" t="s">
        <v>2229</v>
      </c>
      <c r="D2712" s="11">
        <v>7.7</v>
      </c>
      <c r="E2712" s="7">
        <f>VLOOKUP(A2712, Sheet2!$A$2:$K$8265, 11)</f>
        <v>110.5613</v>
      </c>
      <c r="F2712" s="7">
        <f t="shared" si="31"/>
        <v>0.96250000000000002</v>
      </c>
      <c r="G2712" s="8">
        <v>200000</v>
      </c>
      <c r="H2712" s="9">
        <f t="shared" si="32"/>
        <v>1600000</v>
      </c>
      <c r="I2712" s="10"/>
    </row>
    <row r="2713" spans="1:9" ht="14.25" customHeight="1">
      <c r="A2713" s="6" t="str">
        <f t="shared" si="30"/>
        <v>GD. BGR WONOSOBO_KALIDADAP</v>
      </c>
      <c r="B2713" s="11" t="s">
        <v>2219</v>
      </c>
      <c r="C2713" s="11" t="s">
        <v>2230</v>
      </c>
      <c r="D2713" s="11">
        <v>7.7</v>
      </c>
      <c r="E2713" s="7">
        <f>VLOOKUP(A2713, Sheet2!$A$2:$K$8265, 11)</f>
        <v>110.5613</v>
      </c>
      <c r="F2713" s="7">
        <f t="shared" si="31"/>
        <v>0.96250000000000002</v>
      </c>
      <c r="G2713" s="8">
        <v>200000</v>
      </c>
      <c r="H2713" s="9">
        <f t="shared" si="32"/>
        <v>1600000</v>
      </c>
      <c r="I2713" s="10"/>
    </row>
    <row r="2714" spans="1:9" ht="14.25" customHeight="1">
      <c r="A2714" s="6" t="str">
        <f t="shared" si="30"/>
        <v>GD. BGR WONOSOBO_KALIGOWONG</v>
      </c>
      <c r="B2714" s="11" t="s">
        <v>2219</v>
      </c>
      <c r="C2714" s="11" t="s">
        <v>2231</v>
      </c>
      <c r="D2714" s="11">
        <v>7.7</v>
      </c>
      <c r="E2714" s="7">
        <f>VLOOKUP(A2714, Sheet2!$A$2:$K$8265, 11)</f>
        <v>110.5613</v>
      </c>
      <c r="F2714" s="7">
        <f t="shared" si="31"/>
        <v>0.96250000000000002</v>
      </c>
      <c r="G2714" s="8">
        <v>200000</v>
      </c>
      <c r="H2714" s="9">
        <f t="shared" si="32"/>
        <v>1600000</v>
      </c>
      <c r="I2714" s="10"/>
    </row>
    <row r="2715" spans="1:9" ht="14.25" customHeight="1">
      <c r="A2715" s="6" t="str">
        <f t="shared" si="30"/>
        <v>GD. BGR WONOSOBO_KALIGUWO</v>
      </c>
      <c r="B2715" s="11" t="s">
        <v>2219</v>
      </c>
      <c r="C2715" s="11" t="s">
        <v>2232</v>
      </c>
      <c r="D2715" s="11">
        <v>7.7</v>
      </c>
      <c r="E2715" s="7">
        <f>VLOOKUP(A2715, Sheet2!$A$2:$K$8265, 11)</f>
        <v>110.5613</v>
      </c>
      <c r="F2715" s="7">
        <f t="shared" si="31"/>
        <v>0.96250000000000002</v>
      </c>
      <c r="G2715" s="8">
        <v>200000</v>
      </c>
      <c r="H2715" s="9">
        <f t="shared" si="32"/>
        <v>1600000</v>
      </c>
      <c r="I2715" s="10"/>
    </row>
    <row r="2716" spans="1:9" ht="14.25" customHeight="1">
      <c r="A2716" s="6" t="str">
        <f t="shared" si="30"/>
        <v>GD. BGR WONOSOBO_KALIPUTIH</v>
      </c>
      <c r="B2716" s="11" t="s">
        <v>2219</v>
      </c>
      <c r="C2716" s="11" t="s">
        <v>2233</v>
      </c>
      <c r="D2716" s="11">
        <v>15.69</v>
      </c>
      <c r="E2716" s="7">
        <f>VLOOKUP(A2716, Sheet2!$A$2:$K$8265, 11)</f>
        <v>110.5613</v>
      </c>
      <c r="F2716" s="7">
        <f t="shared" si="31"/>
        <v>1.9612499999999999</v>
      </c>
      <c r="G2716" s="8">
        <v>200000</v>
      </c>
      <c r="H2716" s="9">
        <f t="shared" si="32"/>
        <v>3200000</v>
      </c>
      <c r="I2716" s="10"/>
    </row>
    <row r="2717" spans="1:9" ht="14.25" customHeight="1">
      <c r="A2717" s="6" t="str">
        <f t="shared" si="30"/>
        <v>GD. BGR WONOSOBO_KARANGANYAR</v>
      </c>
      <c r="B2717" s="11" t="s">
        <v>2219</v>
      </c>
      <c r="C2717" s="11" t="s">
        <v>125</v>
      </c>
      <c r="D2717" s="11">
        <v>7.7</v>
      </c>
      <c r="E2717" s="7">
        <f>VLOOKUP(A2717, Sheet2!$A$2:$K$8265, 11)</f>
        <v>110.5613</v>
      </c>
      <c r="F2717" s="7">
        <f t="shared" si="31"/>
        <v>0.96250000000000002</v>
      </c>
      <c r="G2717" s="8">
        <v>200000</v>
      </c>
      <c r="H2717" s="9">
        <f t="shared" si="32"/>
        <v>1600000</v>
      </c>
      <c r="I2717" s="10"/>
    </row>
    <row r="2718" spans="1:9" ht="14.25" customHeight="1">
      <c r="A2718" s="6" t="str">
        <f t="shared" si="30"/>
        <v>GD. BGR WONOSOBO_KUMEJING</v>
      </c>
      <c r="B2718" s="11" t="s">
        <v>2219</v>
      </c>
      <c r="C2718" s="11" t="s">
        <v>155</v>
      </c>
      <c r="D2718" s="11">
        <v>7.7</v>
      </c>
      <c r="E2718" s="7">
        <f>VLOOKUP(A2718, Sheet2!$A$2:$K$8265, 11)</f>
        <v>110.5613</v>
      </c>
      <c r="F2718" s="7">
        <f t="shared" si="31"/>
        <v>0.96250000000000002</v>
      </c>
      <c r="G2718" s="8">
        <v>200000</v>
      </c>
      <c r="H2718" s="9">
        <f t="shared" si="32"/>
        <v>1600000</v>
      </c>
      <c r="I2718" s="10"/>
    </row>
    <row r="2719" spans="1:9" ht="14.25" customHeight="1">
      <c r="A2719" s="6" t="str">
        <f t="shared" si="30"/>
        <v>GD. BGR WONOSOBO_KUPANGAN</v>
      </c>
      <c r="B2719" s="11" t="s">
        <v>2219</v>
      </c>
      <c r="C2719" s="11" t="s">
        <v>2234</v>
      </c>
      <c r="D2719" s="11">
        <v>7.7</v>
      </c>
      <c r="E2719" s="7">
        <f>VLOOKUP(A2719, Sheet2!$A$2:$K$8265, 11)</f>
        <v>110.5613</v>
      </c>
      <c r="F2719" s="7">
        <f t="shared" si="31"/>
        <v>0.96250000000000002</v>
      </c>
      <c r="G2719" s="8">
        <v>200000</v>
      </c>
      <c r="H2719" s="9">
        <f t="shared" si="32"/>
        <v>1600000</v>
      </c>
      <c r="I2719" s="10"/>
    </row>
    <row r="2720" spans="1:9" ht="14.25" customHeight="1">
      <c r="A2720" s="6" t="str">
        <f t="shared" si="30"/>
        <v>GD. BGR WONOSOBO_LAMUK</v>
      </c>
      <c r="B2720" s="11" t="s">
        <v>2219</v>
      </c>
      <c r="C2720" s="11" t="s">
        <v>924</v>
      </c>
      <c r="D2720" s="11">
        <v>7.7</v>
      </c>
      <c r="E2720" s="7">
        <f>VLOOKUP(A2720, Sheet2!$A$2:$K$8265, 11)</f>
        <v>110.5613</v>
      </c>
      <c r="F2720" s="7">
        <f t="shared" si="31"/>
        <v>0.96250000000000002</v>
      </c>
      <c r="G2720" s="8">
        <v>200000</v>
      </c>
      <c r="H2720" s="9">
        <f t="shared" si="32"/>
        <v>1600000</v>
      </c>
      <c r="I2720" s="10"/>
    </row>
    <row r="2721" spans="1:9" ht="14.25" customHeight="1">
      <c r="A2721" s="6" t="str">
        <f t="shared" si="30"/>
        <v>GD. BGR WONOSOBO_LANCAR</v>
      </c>
      <c r="B2721" s="11" t="s">
        <v>2219</v>
      </c>
      <c r="C2721" s="11" t="s">
        <v>2235</v>
      </c>
      <c r="D2721" s="11">
        <v>7.7</v>
      </c>
      <c r="E2721" s="7">
        <f>VLOOKUP(A2721, Sheet2!$A$2:$K$8265, 11)</f>
        <v>110.5613</v>
      </c>
      <c r="F2721" s="7">
        <f t="shared" si="31"/>
        <v>0.96250000000000002</v>
      </c>
      <c r="G2721" s="8">
        <v>200000</v>
      </c>
      <c r="H2721" s="9">
        <f t="shared" si="32"/>
        <v>1600000</v>
      </c>
      <c r="I2721" s="10"/>
    </row>
    <row r="2722" spans="1:9" ht="14.25" customHeight="1">
      <c r="A2722" s="6" t="str">
        <f t="shared" si="30"/>
        <v>GD. BGR WONOSOBO_LEBAK</v>
      </c>
      <c r="B2722" s="11" t="s">
        <v>2219</v>
      </c>
      <c r="C2722" s="11" t="s">
        <v>2236</v>
      </c>
      <c r="D2722" s="11">
        <v>7.7</v>
      </c>
      <c r="E2722" s="7">
        <f>VLOOKUP(A2722, Sheet2!$A$2:$K$8265, 11)</f>
        <v>110.5613</v>
      </c>
      <c r="F2722" s="7">
        <f t="shared" si="31"/>
        <v>0.96250000000000002</v>
      </c>
      <c r="G2722" s="8">
        <v>200000</v>
      </c>
      <c r="H2722" s="9">
        <f t="shared" si="32"/>
        <v>1600000</v>
      </c>
      <c r="I2722" s="10"/>
    </row>
    <row r="2723" spans="1:9" ht="14.25" customHeight="1">
      <c r="A2723" s="6" t="str">
        <f t="shared" si="30"/>
        <v>GD. BGR WONOSOBO_MERGOSARI</v>
      </c>
      <c r="B2723" s="11" t="s">
        <v>2219</v>
      </c>
      <c r="C2723" s="11" t="s">
        <v>2237</v>
      </c>
      <c r="D2723" s="11">
        <v>7.7</v>
      </c>
      <c r="E2723" s="7">
        <f>VLOOKUP(A2723, Sheet2!$A$2:$K$8265, 11)</f>
        <v>110.5613</v>
      </c>
      <c r="F2723" s="7">
        <f t="shared" si="31"/>
        <v>0.96250000000000002</v>
      </c>
      <c r="G2723" s="8">
        <v>200000</v>
      </c>
      <c r="H2723" s="9">
        <f t="shared" si="32"/>
        <v>1600000</v>
      </c>
      <c r="I2723" s="10"/>
    </row>
    <row r="2724" spans="1:9" ht="14.25" customHeight="1">
      <c r="A2724" s="6" t="str">
        <f t="shared" si="30"/>
        <v>GD. BGR WONOSOBO_NGADISONO</v>
      </c>
      <c r="B2724" s="11" t="s">
        <v>2219</v>
      </c>
      <c r="C2724" s="11" t="s">
        <v>2238</v>
      </c>
      <c r="D2724" s="11">
        <v>7.7</v>
      </c>
      <c r="E2724" s="7">
        <f>VLOOKUP(A2724, Sheet2!$A$2:$K$8265, 11)</f>
        <v>110.5613</v>
      </c>
      <c r="F2724" s="7">
        <f t="shared" si="31"/>
        <v>0.96250000000000002</v>
      </c>
      <c r="G2724" s="8">
        <v>200000</v>
      </c>
      <c r="H2724" s="9">
        <f t="shared" si="32"/>
        <v>1600000</v>
      </c>
      <c r="I2724" s="10"/>
    </row>
    <row r="2725" spans="1:9" ht="14.25" customHeight="1">
      <c r="A2725" s="6" t="str">
        <f t="shared" si="30"/>
        <v>GD. BGR WONOSOBO_NGALIAN</v>
      </c>
      <c r="B2725" s="11" t="s">
        <v>2219</v>
      </c>
      <c r="C2725" s="11" t="s">
        <v>2239</v>
      </c>
      <c r="D2725" s="11">
        <v>7.7</v>
      </c>
      <c r="E2725" s="7">
        <f>VLOOKUP(A2725, Sheet2!$A$2:$K$8265, 11)</f>
        <v>110.5613</v>
      </c>
      <c r="F2725" s="7">
        <f t="shared" si="31"/>
        <v>0.96250000000000002</v>
      </c>
      <c r="G2725" s="8">
        <v>200000</v>
      </c>
      <c r="H2725" s="9">
        <f t="shared" si="32"/>
        <v>1600000</v>
      </c>
      <c r="I2725" s="10"/>
    </row>
    <row r="2726" spans="1:9" ht="14.25" customHeight="1">
      <c r="A2726" s="6" t="str">
        <f t="shared" si="30"/>
        <v>GD. BGR WONOSOBO_NGASINAN</v>
      </c>
      <c r="B2726" s="11" t="s">
        <v>2219</v>
      </c>
      <c r="C2726" s="11" t="s">
        <v>1495</v>
      </c>
      <c r="D2726" s="11">
        <v>7.7</v>
      </c>
      <c r="E2726" s="7">
        <f>VLOOKUP(A2726, Sheet2!$A$2:$K$8265, 11)</f>
        <v>110.5613</v>
      </c>
      <c r="F2726" s="7">
        <f t="shared" si="31"/>
        <v>0.96250000000000002</v>
      </c>
      <c r="G2726" s="8">
        <v>200000</v>
      </c>
      <c r="H2726" s="9">
        <f t="shared" si="32"/>
        <v>1600000</v>
      </c>
      <c r="I2726" s="10"/>
    </row>
    <row r="2727" spans="1:9" ht="14.25" customHeight="1">
      <c r="A2727" s="6" t="str">
        <f t="shared" si="30"/>
        <v>GD. BGR WONOSOBO_PANAWAREN</v>
      </c>
      <c r="B2727" s="11" t="s">
        <v>2219</v>
      </c>
      <c r="C2727" s="11" t="s">
        <v>2240</v>
      </c>
      <c r="D2727" s="11">
        <v>10.28</v>
      </c>
      <c r="E2727" s="7">
        <f>VLOOKUP(A2727, Sheet2!$A$2:$K$8265, 11)</f>
        <v>110.5613</v>
      </c>
      <c r="F2727" s="7">
        <f t="shared" si="31"/>
        <v>1.2849999999999999</v>
      </c>
      <c r="G2727" s="8">
        <v>200000</v>
      </c>
      <c r="H2727" s="9">
        <f t="shared" si="32"/>
        <v>2200000</v>
      </c>
      <c r="I2727" s="10"/>
    </row>
    <row r="2728" spans="1:9" ht="14.25" customHeight="1">
      <c r="A2728" s="6" t="str">
        <f t="shared" si="30"/>
        <v>GD. BGR WONOSOBO_PANERUSAN</v>
      </c>
      <c r="B2728" s="11" t="s">
        <v>2219</v>
      </c>
      <c r="C2728" s="11" t="s">
        <v>2241</v>
      </c>
      <c r="D2728" s="11">
        <v>7.7</v>
      </c>
      <c r="E2728" s="7">
        <f>VLOOKUP(A2728, Sheet2!$A$2:$K$8265, 11)</f>
        <v>110.5613</v>
      </c>
      <c r="F2728" s="7">
        <f t="shared" si="31"/>
        <v>0.96250000000000002</v>
      </c>
      <c r="G2728" s="8">
        <v>200000</v>
      </c>
      <c r="H2728" s="9">
        <f t="shared" si="32"/>
        <v>1600000</v>
      </c>
      <c r="I2728" s="10"/>
    </row>
    <row r="2729" spans="1:9" ht="14.25" customHeight="1">
      <c r="A2729" s="6" t="str">
        <f t="shared" si="30"/>
        <v>GD. BGR WONOSOBO_PASURUHAN</v>
      </c>
      <c r="B2729" s="11" t="s">
        <v>2219</v>
      </c>
      <c r="C2729" s="11" t="s">
        <v>2242</v>
      </c>
      <c r="D2729" s="11">
        <v>7.7</v>
      </c>
      <c r="E2729" s="7">
        <f>VLOOKUP(A2729, Sheet2!$A$2:$K$8265, 11)</f>
        <v>110.5613</v>
      </c>
      <c r="F2729" s="7">
        <f t="shared" si="31"/>
        <v>0.96250000000000002</v>
      </c>
      <c r="G2729" s="8">
        <v>200000</v>
      </c>
      <c r="H2729" s="9">
        <f t="shared" si="32"/>
        <v>1600000</v>
      </c>
      <c r="I2729" s="10"/>
    </row>
    <row r="2730" spans="1:9" ht="14.25" customHeight="1">
      <c r="A2730" s="6" t="str">
        <f t="shared" si="30"/>
        <v>GD. BGR WONOSOBO_PLUNJARAN</v>
      </c>
      <c r="B2730" s="11" t="s">
        <v>2219</v>
      </c>
      <c r="C2730" s="11" t="s">
        <v>2243</v>
      </c>
      <c r="D2730" s="11">
        <v>7.7</v>
      </c>
      <c r="E2730" s="7">
        <f>VLOOKUP(A2730, Sheet2!$A$2:$K$8265, 11)</f>
        <v>110.5613</v>
      </c>
      <c r="F2730" s="7">
        <f t="shared" si="31"/>
        <v>0.96250000000000002</v>
      </c>
      <c r="G2730" s="8">
        <v>200000</v>
      </c>
      <c r="H2730" s="9">
        <f t="shared" si="32"/>
        <v>1600000</v>
      </c>
      <c r="I2730" s="10"/>
    </row>
    <row r="2731" spans="1:9" ht="14.25" customHeight="1">
      <c r="A2731" s="6" t="str">
        <f t="shared" si="30"/>
        <v>GD. BGR WONOSOBO_PUCUNGKEREP</v>
      </c>
      <c r="B2731" s="11" t="s">
        <v>2219</v>
      </c>
      <c r="C2731" s="11" t="s">
        <v>2244</v>
      </c>
      <c r="D2731" s="11">
        <v>7.7</v>
      </c>
      <c r="E2731" s="7">
        <f>VLOOKUP(A2731, Sheet2!$A$2:$K$8265, 11)</f>
        <v>110.5613</v>
      </c>
      <c r="F2731" s="7">
        <f t="shared" si="31"/>
        <v>0.96250000000000002</v>
      </c>
      <c r="G2731" s="8">
        <v>200000</v>
      </c>
      <c r="H2731" s="9">
        <f t="shared" si="32"/>
        <v>1600000</v>
      </c>
      <c r="I2731" s="10"/>
    </row>
    <row r="2732" spans="1:9" ht="14.25" customHeight="1">
      <c r="A2732" s="6" t="str">
        <f t="shared" si="30"/>
        <v>GD. BGR WONOSOBO_PUCUNGWETAN</v>
      </c>
      <c r="B2732" s="11" t="s">
        <v>2219</v>
      </c>
      <c r="C2732" s="11" t="s">
        <v>2245</v>
      </c>
      <c r="D2732" s="11">
        <v>7.7</v>
      </c>
      <c r="E2732" s="7">
        <f>VLOOKUP(A2732, Sheet2!$A$2:$K$8265, 11)</f>
        <v>110.5613</v>
      </c>
      <c r="F2732" s="7">
        <f t="shared" si="31"/>
        <v>0.96250000000000002</v>
      </c>
      <c r="G2732" s="8">
        <v>200000</v>
      </c>
      <c r="H2732" s="9">
        <f t="shared" si="32"/>
        <v>1600000</v>
      </c>
      <c r="I2732" s="10"/>
    </row>
    <row r="2733" spans="1:9" ht="14.25" customHeight="1">
      <c r="A2733" s="6" t="str">
        <f t="shared" si="30"/>
        <v>GD. BGR WONOSOBO_PUJOTIRTO</v>
      </c>
      <c r="B2733" s="11" t="s">
        <v>2219</v>
      </c>
      <c r="C2733" s="11" t="s">
        <v>2246</v>
      </c>
      <c r="D2733" s="11">
        <v>15.69</v>
      </c>
      <c r="E2733" s="7">
        <f>VLOOKUP(A2733, Sheet2!$A$2:$K$8265, 11)</f>
        <v>110.5613</v>
      </c>
      <c r="F2733" s="7">
        <f t="shared" si="31"/>
        <v>1.9612499999999999</v>
      </c>
      <c r="G2733" s="8">
        <v>200000</v>
      </c>
      <c r="H2733" s="9">
        <f t="shared" si="32"/>
        <v>3200000</v>
      </c>
      <c r="I2733" s="10"/>
    </row>
    <row r="2734" spans="1:9" ht="14.25" customHeight="1">
      <c r="A2734" s="6" t="str">
        <f t="shared" si="30"/>
        <v>GD. BGR WONOSOBO_PULUS</v>
      </c>
      <c r="B2734" s="11" t="s">
        <v>2219</v>
      </c>
      <c r="C2734" s="11" t="s">
        <v>2247</v>
      </c>
      <c r="D2734" s="11">
        <v>7.7</v>
      </c>
      <c r="E2734" s="7">
        <f>VLOOKUP(A2734, Sheet2!$A$2:$K$8265, 11)</f>
        <v>110.5613</v>
      </c>
      <c r="F2734" s="7">
        <f t="shared" si="31"/>
        <v>0.96250000000000002</v>
      </c>
      <c r="G2734" s="8">
        <v>200000</v>
      </c>
      <c r="H2734" s="9">
        <f t="shared" si="32"/>
        <v>1600000</v>
      </c>
      <c r="I2734" s="10"/>
    </row>
    <row r="2735" spans="1:9" ht="14.25" customHeight="1">
      <c r="A2735" s="6" t="str">
        <f t="shared" si="30"/>
        <v>GD. BGR WONOSOBO_PURWOSARI</v>
      </c>
      <c r="B2735" s="11" t="s">
        <v>2219</v>
      </c>
      <c r="C2735" s="11" t="s">
        <v>478</v>
      </c>
      <c r="D2735" s="11">
        <v>7.7</v>
      </c>
      <c r="E2735" s="7">
        <f>VLOOKUP(A2735, Sheet2!$A$2:$K$8265, 11)</f>
        <v>110.5613</v>
      </c>
      <c r="F2735" s="7">
        <f t="shared" si="31"/>
        <v>0.96250000000000002</v>
      </c>
      <c r="G2735" s="8">
        <v>200000</v>
      </c>
      <c r="H2735" s="9">
        <f t="shared" si="32"/>
        <v>1600000</v>
      </c>
      <c r="I2735" s="10"/>
    </row>
    <row r="2736" spans="1:9" ht="14.25" customHeight="1">
      <c r="A2736" s="6" t="str">
        <f t="shared" si="30"/>
        <v>GD. BGR WONOSOBO_RANDEGAN</v>
      </c>
      <c r="B2736" s="11" t="s">
        <v>2219</v>
      </c>
      <c r="C2736" s="11" t="s">
        <v>46</v>
      </c>
      <c r="D2736" s="11">
        <v>10.28</v>
      </c>
      <c r="E2736" s="7">
        <f>VLOOKUP(A2736, Sheet2!$A$2:$K$8265, 11)</f>
        <v>110.5613</v>
      </c>
      <c r="F2736" s="7">
        <f t="shared" si="31"/>
        <v>1.2849999999999999</v>
      </c>
      <c r="G2736" s="8">
        <v>200000</v>
      </c>
      <c r="H2736" s="9">
        <f t="shared" si="32"/>
        <v>2200000</v>
      </c>
      <c r="I2736" s="10"/>
    </row>
    <row r="2737" spans="1:9" ht="14.25" customHeight="1">
      <c r="A2737" s="6" t="str">
        <f t="shared" si="30"/>
        <v>GD. BGR WONOSOBO_SAWAL</v>
      </c>
      <c r="B2737" s="11" t="s">
        <v>2219</v>
      </c>
      <c r="C2737" s="11" t="s">
        <v>2248</v>
      </c>
      <c r="D2737" s="11">
        <v>10.28</v>
      </c>
      <c r="E2737" s="7">
        <f>VLOOKUP(A2737, Sheet2!$A$2:$K$8265, 11)</f>
        <v>110.5613</v>
      </c>
      <c r="F2737" s="7">
        <f t="shared" si="31"/>
        <v>1.2849999999999999</v>
      </c>
      <c r="G2737" s="8">
        <v>200000</v>
      </c>
      <c r="H2737" s="9">
        <f t="shared" si="32"/>
        <v>2200000</v>
      </c>
      <c r="I2737" s="10"/>
    </row>
    <row r="2738" spans="1:9" ht="14.25" customHeight="1">
      <c r="A2738" s="6" t="str">
        <f t="shared" si="30"/>
        <v>GD. BGR WONOSOBO_SAWANGAN</v>
      </c>
      <c r="B2738" s="11" t="s">
        <v>2219</v>
      </c>
      <c r="C2738" s="11" t="s">
        <v>52</v>
      </c>
      <c r="D2738" s="11">
        <v>7.7</v>
      </c>
      <c r="E2738" s="7">
        <f>VLOOKUP(A2738, Sheet2!$A$2:$K$8265, 11)</f>
        <v>110.5613</v>
      </c>
      <c r="F2738" s="7">
        <f t="shared" si="31"/>
        <v>0.96250000000000002</v>
      </c>
      <c r="G2738" s="8">
        <v>200000</v>
      </c>
      <c r="H2738" s="9">
        <f t="shared" si="32"/>
        <v>1600000</v>
      </c>
      <c r="I2738" s="10"/>
    </row>
    <row r="2739" spans="1:9" ht="14.25" customHeight="1">
      <c r="A2739" s="6" t="str">
        <f t="shared" si="30"/>
        <v>GD. BGR WONOSOBO_SENDANGDALEM</v>
      </c>
      <c r="B2739" s="11" t="s">
        <v>2219</v>
      </c>
      <c r="C2739" s="11" t="s">
        <v>2249</v>
      </c>
      <c r="D2739" s="11">
        <v>15.69</v>
      </c>
      <c r="E2739" s="7">
        <f>VLOOKUP(A2739, Sheet2!$A$2:$K$8265, 11)</f>
        <v>110.5613</v>
      </c>
      <c r="F2739" s="7">
        <f t="shared" si="31"/>
        <v>1.9612499999999999</v>
      </c>
      <c r="G2739" s="8">
        <v>200000</v>
      </c>
      <c r="H2739" s="9">
        <f t="shared" si="32"/>
        <v>3200000</v>
      </c>
      <c r="I2739" s="10"/>
    </row>
    <row r="2740" spans="1:9" ht="14.25" customHeight="1">
      <c r="A2740" s="6" t="str">
        <f t="shared" si="30"/>
        <v>GD. BGR WONOSOBO_SOMOGEDE</v>
      </c>
      <c r="B2740" s="11" t="s">
        <v>2219</v>
      </c>
      <c r="C2740" s="11" t="s">
        <v>2250</v>
      </c>
      <c r="D2740" s="11">
        <v>7.7</v>
      </c>
      <c r="E2740" s="7">
        <f>VLOOKUP(A2740, Sheet2!$A$2:$K$8265, 11)</f>
        <v>110.5613</v>
      </c>
      <c r="F2740" s="7">
        <f t="shared" si="31"/>
        <v>0.96250000000000002</v>
      </c>
      <c r="G2740" s="8">
        <v>200000</v>
      </c>
      <c r="H2740" s="9">
        <f t="shared" si="32"/>
        <v>1600000</v>
      </c>
      <c r="I2740" s="10"/>
    </row>
    <row r="2741" spans="1:9" ht="14.25" customHeight="1">
      <c r="A2741" s="6" t="str">
        <f t="shared" si="30"/>
        <v>GD. BGR WONOSOBO_SUKOHARJO</v>
      </c>
      <c r="B2741" s="11" t="s">
        <v>2219</v>
      </c>
      <c r="C2741" s="11" t="s">
        <v>735</v>
      </c>
      <c r="D2741" s="11">
        <v>7.7</v>
      </c>
      <c r="E2741" s="7">
        <f>VLOOKUP(A2741, Sheet2!$A$2:$K$8265, 11)</f>
        <v>110.5613</v>
      </c>
      <c r="F2741" s="7">
        <f t="shared" si="31"/>
        <v>0.96250000000000002</v>
      </c>
      <c r="G2741" s="8">
        <v>200000</v>
      </c>
      <c r="H2741" s="9">
        <f t="shared" si="32"/>
        <v>1600000</v>
      </c>
      <c r="I2741" s="10"/>
    </row>
    <row r="2742" spans="1:9" ht="14.25" customHeight="1">
      <c r="A2742" s="6" t="str">
        <f t="shared" si="30"/>
        <v>GD. BGR WONOSOBO_SUMBEREJO</v>
      </c>
      <c r="B2742" s="11" t="s">
        <v>2219</v>
      </c>
      <c r="C2742" s="11" t="s">
        <v>738</v>
      </c>
      <c r="D2742" s="11">
        <v>7.7</v>
      </c>
      <c r="E2742" s="7">
        <f>VLOOKUP(A2742, Sheet2!$A$2:$K$8265, 11)</f>
        <v>110.5613</v>
      </c>
      <c r="F2742" s="7">
        <f t="shared" si="31"/>
        <v>0.96250000000000002</v>
      </c>
      <c r="G2742" s="8">
        <v>200000</v>
      </c>
      <c r="H2742" s="9">
        <f t="shared" si="32"/>
        <v>1600000</v>
      </c>
      <c r="I2742" s="10"/>
    </row>
    <row r="2743" spans="1:9" ht="14.25" customHeight="1">
      <c r="A2743" s="6" t="str">
        <f t="shared" si="30"/>
        <v>GD. BGR WONOSOBO_TANJUNGANOM</v>
      </c>
      <c r="B2743" s="11" t="s">
        <v>2219</v>
      </c>
      <c r="C2743" s="11" t="s">
        <v>515</v>
      </c>
      <c r="D2743" s="11">
        <v>7.7</v>
      </c>
      <c r="E2743" s="7">
        <f>VLOOKUP(A2743, Sheet2!$A$2:$K$8265, 11)</f>
        <v>110.5613</v>
      </c>
      <c r="F2743" s="7">
        <f t="shared" si="31"/>
        <v>0.96250000000000002</v>
      </c>
      <c r="G2743" s="8">
        <v>200000</v>
      </c>
      <c r="H2743" s="9">
        <f t="shared" si="32"/>
        <v>1600000</v>
      </c>
      <c r="I2743" s="10"/>
    </row>
    <row r="2744" spans="1:9" ht="14.25" customHeight="1">
      <c r="A2744" s="6" t="str">
        <f t="shared" si="30"/>
        <v>GD. BGR WONOSOBO_TIRIP</v>
      </c>
      <c r="B2744" s="11" t="s">
        <v>2219</v>
      </c>
      <c r="C2744" s="11" t="s">
        <v>2251</v>
      </c>
      <c r="D2744" s="11">
        <v>7.7</v>
      </c>
      <c r="E2744" s="7">
        <f>VLOOKUP(A2744, Sheet2!$A$2:$K$8265, 11)</f>
        <v>110.5613</v>
      </c>
      <c r="F2744" s="7">
        <f t="shared" si="31"/>
        <v>0.96250000000000002</v>
      </c>
      <c r="G2744" s="8">
        <v>200000</v>
      </c>
      <c r="H2744" s="9">
        <f t="shared" si="32"/>
        <v>1600000</v>
      </c>
      <c r="I2744" s="10"/>
    </row>
    <row r="2745" spans="1:9" ht="14.25" customHeight="1">
      <c r="A2745" s="6" t="str">
        <f t="shared" si="30"/>
        <v>GD. BGR WONOSOBO_TLOGO</v>
      </c>
      <c r="B2745" s="11" t="s">
        <v>2219</v>
      </c>
      <c r="C2745" s="11" t="s">
        <v>1155</v>
      </c>
      <c r="D2745" s="11">
        <v>7.7</v>
      </c>
      <c r="E2745" s="7">
        <f>VLOOKUP(A2745, Sheet2!$A$2:$K$8265, 11)</f>
        <v>110.5613</v>
      </c>
      <c r="F2745" s="7">
        <f t="shared" si="31"/>
        <v>0.96250000000000002</v>
      </c>
      <c r="G2745" s="8">
        <v>200000</v>
      </c>
      <c r="H2745" s="9">
        <f t="shared" si="32"/>
        <v>1600000</v>
      </c>
      <c r="I2745" s="10"/>
    </row>
    <row r="2746" spans="1:9" ht="14.25" customHeight="1">
      <c r="A2746" s="6" t="str">
        <f t="shared" si="30"/>
        <v>GD. BGR WONOSOBO_TRACAP</v>
      </c>
      <c r="B2746" s="11" t="s">
        <v>2219</v>
      </c>
      <c r="C2746" s="11" t="s">
        <v>2252</v>
      </c>
      <c r="D2746" s="11">
        <v>7.7</v>
      </c>
      <c r="E2746" s="7">
        <f>VLOOKUP(A2746, Sheet2!$A$2:$K$8265, 11)</f>
        <v>110.5613</v>
      </c>
      <c r="F2746" s="7">
        <f t="shared" si="31"/>
        <v>0.96250000000000002</v>
      </c>
      <c r="G2746" s="8">
        <v>200000</v>
      </c>
      <c r="H2746" s="9">
        <f t="shared" si="32"/>
        <v>1600000</v>
      </c>
      <c r="I2746" s="10"/>
    </row>
    <row r="2747" spans="1:9" ht="14.25" customHeight="1">
      <c r="A2747" s="6" t="str">
        <f t="shared" si="30"/>
        <v>GD. BGR WONOSOBO_TRIMULYO</v>
      </c>
      <c r="B2747" s="11" t="s">
        <v>2219</v>
      </c>
      <c r="C2747" s="11" t="s">
        <v>528</v>
      </c>
      <c r="D2747" s="11">
        <v>7.7</v>
      </c>
      <c r="E2747" s="7">
        <f>VLOOKUP(A2747, Sheet2!$A$2:$K$8265, 11)</f>
        <v>110.5613</v>
      </c>
      <c r="F2747" s="7">
        <f t="shared" si="31"/>
        <v>0.96250000000000002</v>
      </c>
      <c r="G2747" s="8">
        <v>200000</v>
      </c>
      <c r="H2747" s="9">
        <f t="shared" si="32"/>
        <v>1600000</v>
      </c>
      <c r="I2747" s="10"/>
    </row>
    <row r="2748" spans="1:9" ht="14.25" customHeight="1">
      <c r="A2748" s="6" t="str">
        <f t="shared" si="30"/>
        <v>GD. BGR WONOSOBO_TUNGGARA</v>
      </c>
      <c r="B2748" s="11" t="s">
        <v>2219</v>
      </c>
      <c r="C2748" s="11" t="s">
        <v>2253</v>
      </c>
      <c r="D2748" s="11">
        <v>10.28</v>
      </c>
      <c r="E2748" s="7">
        <f>VLOOKUP(A2748, Sheet2!$A$2:$K$8265, 11)</f>
        <v>110.5613</v>
      </c>
      <c r="F2748" s="7">
        <f t="shared" si="31"/>
        <v>1.2849999999999999</v>
      </c>
      <c r="G2748" s="8">
        <v>200000</v>
      </c>
      <c r="H2748" s="9">
        <f t="shared" si="32"/>
        <v>2200000</v>
      </c>
      <c r="I2748" s="10"/>
    </row>
    <row r="2749" spans="1:9" ht="14.25" customHeight="1">
      <c r="A2749" s="6" t="str">
        <f t="shared" si="30"/>
        <v>GD. BGR WONOSOBO_WADASLINTANG</v>
      </c>
      <c r="B2749" s="11" t="s">
        <v>2219</v>
      </c>
      <c r="C2749" s="11" t="s">
        <v>2254</v>
      </c>
      <c r="D2749" s="11">
        <v>7.7</v>
      </c>
      <c r="E2749" s="7">
        <f>VLOOKUP(A2749, Sheet2!$A$2:$K$8265, 11)</f>
        <v>110.5613</v>
      </c>
      <c r="F2749" s="7">
        <f t="shared" si="31"/>
        <v>0.96250000000000002</v>
      </c>
      <c r="G2749" s="8">
        <v>200000</v>
      </c>
      <c r="H2749" s="9">
        <f t="shared" si="32"/>
        <v>1600000</v>
      </c>
      <c r="I2749" s="10"/>
    </row>
    <row r="2750" spans="1:9" ht="14.25" customHeight="1">
      <c r="A2750" s="6" t="str">
        <f t="shared" si="30"/>
        <v>GD. BGR WONOSOBO_WATUMALANG</v>
      </c>
      <c r="B2750" s="11" t="s">
        <v>2219</v>
      </c>
      <c r="C2750" s="11" t="s">
        <v>2255</v>
      </c>
      <c r="D2750" s="11">
        <v>7.7</v>
      </c>
      <c r="E2750" s="7">
        <f>VLOOKUP(A2750, Sheet2!$A$2:$K$8265, 11)</f>
        <v>110.5613</v>
      </c>
      <c r="F2750" s="7">
        <f t="shared" si="31"/>
        <v>0.96250000000000002</v>
      </c>
      <c r="G2750" s="8">
        <v>200000</v>
      </c>
      <c r="H2750" s="9">
        <f t="shared" si="32"/>
        <v>1600000</v>
      </c>
      <c r="I2750" s="10"/>
    </row>
    <row r="2751" spans="1:9" ht="14.25" customHeight="1">
      <c r="A2751" s="6" t="str">
        <f t="shared" si="30"/>
        <v>GD. BGR WONOSOBO_WONOKERTO</v>
      </c>
      <c r="B2751" s="11" t="s">
        <v>2219</v>
      </c>
      <c r="C2751" s="11" t="s">
        <v>254</v>
      </c>
      <c r="D2751" s="11">
        <v>7.7</v>
      </c>
      <c r="E2751" s="7">
        <f>VLOOKUP(A2751, Sheet2!$A$2:$K$8265, 11)</f>
        <v>110.5613</v>
      </c>
      <c r="F2751" s="7">
        <f t="shared" si="31"/>
        <v>0.96250000000000002</v>
      </c>
      <c r="G2751" s="8">
        <v>200000</v>
      </c>
      <c r="H2751" s="9">
        <f t="shared" si="32"/>
        <v>1600000</v>
      </c>
      <c r="I2751" s="10"/>
    </row>
    <row r="2752" spans="1:9" ht="14.25" customHeight="1">
      <c r="A2752" s="6" t="str">
        <f t="shared" si="30"/>
        <v>GD. LASEM_BABAGAN</v>
      </c>
      <c r="B2752" s="11" t="s">
        <v>2256</v>
      </c>
      <c r="C2752" s="11" t="s">
        <v>2257</v>
      </c>
      <c r="D2752" s="11">
        <v>20.29</v>
      </c>
      <c r="E2752" s="7">
        <f>VLOOKUP(A2752, Sheet2!$A$2:$K$8265, 11)</f>
        <v>110.5613</v>
      </c>
      <c r="F2752" s="7">
        <f t="shared" si="31"/>
        <v>2.5362499999999999</v>
      </c>
      <c r="G2752" s="8">
        <v>200000</v>
      </c>
      <c r="H2752" s="9">
        <f t="shared" si="32"/>
        <v>4200000</v>
      </c>
      <c r="I2752" s="10"/>
    </row>
    <row r="2753" spans="1:9" ht="14.25" customHeight="1">
      <c r="A2753" s="6" t="str">
        <f t="shared" si="30"/>
        <v>GD. LASEM_BABAKTULUNG</v>
      </c>
      <c r="B2753" s="11" t="s">
        <v>2256</v>
      </c>
      <c r="C2753" s="11" t="s">
        <v>2258</v>
      </c>
      <c r="D2753" s="11">
        <v>20.29</v>
      </c>
      <c r="E2753" s="7">
        <f>VLOOKUP(A2753, Sheet2!$A$2:$K$8265, 11)</f>
        <v>110.5613</v>
      </c>
      <c r="F2753" s="7">
        <f t="shared" si="31"/>
        <v>2.5362499999999999</v>
      </c>
      <c r="G2753" s="8">
        <v>200000</v>
      </c>
      <c r="H2753" s="9">
        <f t="shared" si="32"/>
        <v>4200000</v>
      </c>
      <c r="I2753" s="10"/>
    </row>
    <row r="2754" spans="1:9" ht="14.25" customHeight="1">
      <c r="A2754" s="6" t="str">
        <f t="shared" si="30"/>
        <v>GD. LASEM_BAJINGJOWO</v>
      </c>
      <c r="B2754" s="11" t="s">
        <v>2256</v>
      </c>
      <c r="C2754" s="11" t="s">
        <v>2259</v>
      </c>
      <c r="D2754" s="11">
        <v>20.29</v>
      </c>
      <c r="E2754" s="7">
        <f>VLOOKUP(A2754, Sheet2!$A$2:$K$8265, 11)</f>
        <v>110.5613</v>
      </c>
      <c r="F2754" s="7">
        <f t="shared" si="31"/>
        <v>2.5362499999999999</v>
      </c>
      <c r="G2754" s="8">
        <v>200000</v>
      </c>
      <c r="H2754" s="9">
        <f t="shared" si="32"/>
        <v>4200000</v>
      </c>
      <c r="I2754" s="10"/>
    </row>
    <row r="2755" spans="1:9" ht="14.25" customHeight="1">
      <c r="A2755" s="6" t="str">
        <f t="shared" si="30"/>
        <v>GD. LASEM_BALONGMULYO</v>
      </c>
      <c r="B2755" s="11" t="s">
        <v>2256</v>
      </c>
      <c r="C2755" s="11" t="s">
        <v>2260</v>
      </c>
      <c r="D2755" s="11">
        <v>20.29</v>
      </c>
      <c r="E2755" s="7">
        <f>VLOOKUP(A2755, Sheet2!$A$2:$K$8265, 11)</f>
        <v>110.5613</v>
      </c>
      <c r="F2755" s="7">
        <f t="shared" si="31"/>
        <v>2.5362499999999999</v>
      </c>
      <c r="G2755" s="8">
        <v>200000</v>
      </c>
      <c r="H2755" s="9">
        <f t="shared" si="32"/>
        <v>4200000</v>
      </c>
      <c r="I2755" s="10"/>
    </row>
    <row r="2756" spans="1:9" ht="14.25" customHeight="1">
      <c r="A2756" s="6" t="str">
        <f t="shared" si="30"/>
        <v>GD. LASEM_BAMBAN</v>
      </c>
      <c r="B2756" s="11" t="s">
        <v>2256</v>
      </c>
      <c r="C2756" s="11" t="s">
        <v>2261</v>
      </c>
      <c r="D2756" s="11">
        <v>20.29</v>
      </c>
      <c r="E2756" s="7">
        <f>VLOOKUP(A2756, Sheet2!$A$2:$K$8265, 11)</f>
        <v>110.5613</v>
      </c>
      <c r="F2756" s="7">
        <f t="shared" si="31"/>
        <v>2.5362499999999999</v>
      </c>
      <c r="G2756" s="8">
        <v>200000</v>
      </c>
      <c r="H2756" s="9">
        <f t="shared" si="32"/>
        <v>4200000</v>
      </c>
      <c r="I2756" s="10"/>
    </row>
    <row r="2757" spans="1:9" ht="14.25" customHeight="1">
      <c r="A2757" s="6" t="str">
        <f t="shared" si="30"/>
        <v>GD. LASEM_BANGUNREJO</v>
      </c>
      <c r="B2757" s="11" t="s">
        <v>2256</v>
      </c>
      <c r="C2757" s="11" t="s">
        <v>2262</v>
      </c>
      <c r="D2757" s="11">
        <v>20.29</v>
      </c>
      <c r="E2757" s="7">
        <f>VLOOKUP(A2757, Sheet2!$A$2:$K$8265, 11)</f>
        <v>110.5613</v>
      </c>
      <c r="F2757" s="7">
        <f t="shared" si="31"/>
        <v>2.5362499999999999</v>
      </c>
      <c r="G2757" s="8">
        <v>200000</v>
      </c>
      <c r="H2757" s="9">
        <f t="shared" si="32"/>
        <v>4200000</v>
      </c>
      <c r="I2757" s="10"/>
    </row>
    <row r="2758" spans="1:9" ht="14.25" customHeight="1">
      <c r="A2758" s="6" t="str">
        <f t="shared" si="30"/>
        <v>GD. LASEM_BANOWAN</v>
      </c>
      <c r="B2758" s="11" t="s">
        <v>2256</v>
      </c>
      <c r="C2758" s="11" t="s">
        <v>2263</v>
      </c>
      <c r="D2758" s="11">
        <v>20.29</v>
      </c>
      <c r="E2758" s="7">
        <f>VLOOKUP(A2758, Sheet2!$A$2:$K$8265, 11)</f>
        <v>110.5613</v>
      </c>
      <c r="F2758" s="7">
        <f t="shared" si="31"/>
        <v>2.5362499999999999</v>
      </c>
      <c r="G2758" s="8">
        <v>200000</v>
      </c>
      <c r="H2758" s="9">
        <f t="shared" si="32"/>
        <v>4200000</v>
      </c>
      <c r="I2758" s="10"/>
    </row>
    <row r="2759" spans="1:9" ht="14.25" customHeight="1">
      <c r="A2759" s="6" t="str">
        <f t="shared" si="30"/>
        <v>GD. LASEM_BANYUURIP</v>
      </c>
      <c r="B2759" s="11" t="s">
        <v>2256</v>
      </c>
      <c r="C2759" s="11" t="s">
        <v>1382</v>
      </c>
      <c r="D2759" s="11">
        <v>20.29</v>
      </c>
      <c r="E2759" s="7">
        <f>VLOOKUP(A2759, Sheet2!$A$2:$K$8265, 11)</f>
        <v>110.5613</v>
      </c>
      <c r="F2759" s="7">
        <f t="shared" si="31"/>
        <v>2.5362499999999999</v>
      </c>
      <c r="G2759" s="8">
        <v>200000</v>
      </c>
      <c r="H2759" s="9">
        <f t="shared" si="32"/>
        <v>4200000</v>
      </c>
      <c r="I2759" s="10"/>
    </row>
    <row r="2760" spans="1:9" ht="14.25" customHeight="1">
      <c r="A2760" s="6" t="str">
        <f t="shared" si="30"/>
        <v>GD. LASEM_BATURNO</v>
      </c>
      <c r="B2760" s="11" t="s">
        <v>2256</v>
      </c>
      <c r="C2760" s="11" t="s">
        <v>2264</v>
      </c>
      <c r="D2760" s="11">
        <v>20.29</v>
      </c>
      <c r="E2760" s="7">
        <f>VLOOKUP(A2760, Sheet2!$A$2:$K$8265, 11)</f>
        <v>110.5613</v>
      </c>
      <c r="F2760" s="7">
        <f t="shared" si="31"/>
        <v>2.5362499999999999</v>
      </c>
      <c r="G2760" s="8">
        <v>200000</v>
      </c>
      <c r="H2760" s="9">
        <f t="shared" si="32"/>
        <v>4200000</v>
      </c>
      <c r="I2760" s="10"/>
    </row>
    <row r="2761" spans="1:9" ht="14.25" customHeight="1">
      <c r="A2761" s="6" t="str">
        <f t="shared" si="30"/>
        <v>GD. LASEM_BENDO</v>
      </c>
      <c r="B2761" s="11" t="s">
        <v>2256</v>
      </c>
      <c r="C2761" s="11" t="s">
        <v>1387</v>
      </c>
      <c r="D2761" s="11">
        <v>20.29</v>
      </c>
      <c r="E2761" s="7">
        <f>VLOOKUP(A2761, Sheet2!$A$2:$K$8265, 11)</f>
        <v>110.5613</v>
      </c>
      <c r="F2761" s="7">
        <f t="shared" si="31"/>
        <v>2.5362499999999999</v>
      </c>
      <c r="G2761" s="8">
        <v>200000</v>
      </c>
      <c r="H2761" s="9">
        <f t="shared" si="32"/>
        <v>4200000</v>
      </c>
      <c r="I2761" s="10"/>
    </row>
    <row r="2762" spans="1:9" ht="14.25" customHeight="1">
      <c r="A2762" s="6" t="str">
        <f t="shared" si="30"/>
        <v>GD. LASEM_BINANGUN</v>
      </c>
      <c r="B2762" s="11" t="s">
        <v>2256</v>
      </c>
      <c r="C2762" s="11" t="s">
        <v>68</v>
      </c>
      <c r="D2762" s="11">
        <v>20.29</v>
      </c>
      <c r="E2762" s="7">
        <f>VLOOKUP(A2762, Sheet2!$A$2:$K$8265, 11)</f>
        <v>110.5613</v>
      </c>
      <c r="F2762" s="7">
        <f t="shared" si="31"/>
        <v>2.5362499999999999</v>
      </c>
      <c r="G2762" s="8">
        <v>200000</v>
      </c>
      <c r="H2762" s="9">
        <f t="shared" si="32"/>
        <v>4200000</v>
      </c>
      <c r="I2762" s="10"/>
    </row>
    <row r="2763" spans="1:9" ht="14.25" customHeight="1">
      <c r="A2763" s="6" t="str">
        <f t="shared" si="30"/>
        <v>GD. LASEM_BLIMBING</v>
      </c>
      <c r="B2763" s="11" t="s">
        <v>2256</v>
      </c>
      <c r="C2763" s="11" t="s">
        <v>866</v>
      </c>
      <c r="D2763" s="11">
        <v>20.29</v>
      </c>
      <c r="E2763" s="7">
        <f>VLOOKUP(A2763, Sheet2!$A$2:$K$8265, 11)</f>
        <v>110.5613</v>
      </c>
      <c r="F2763" s="7">
        <f t="shared" si="31"/>
        <v>2.5362499999999999</v>
      </c>
      <c r="G2763" s="8">
        <v>200000</v>
      </c>
      <c r="H2763" s="9">
        <f t="shared" si="32"/>
        <v>4200000</v>
      </c>
      <c r="I2763" s="10"/>
    </row>
    <row r="2764" spans="1:9" ht="14.25" customHeight="1">
      <c r="A2764" s="6" t="str">
        <f t="shared" si="30"/>
        <v>GD. LASEM_BOGOREJO</v>
      </c>
      <c r="B2764" s="11" t="s">
        <v>2256</v>
      </c>
      <c r="C2764" s="11" t="s">
        <v>1176</v>
      </c>
      <c r="D2764" s="11">
        <v>20.29</v>
      </c>
      <c r="E2764" s="7">
        <f>VLOOKUP(A2764, Sheet2!$A$2:$K$8265, 11)</f>
        <v>110.5613</v>
      </c>
      <c r="F2764" s="7">
        <f t="shared" si="31"/>
        <v>2.5362499999999999</v>
      </c>
      <c r="G2764" s="8">
        <v>200000</v>
      </c>
      <c r="H2764" s="9">
        <f t="shared" si="32"/>
        <v>4200000</v>
      </c>
      <c r="I2764" s="10"/>
    </row>
    <row r="2765" spans="1:9" ht="14.25" customHeight="1">
      <c r="A2765" s="6" t="str">
        <f t="shared" si="30"/>
        <v>GD. LASEM_BONANG</v>
      </c>
      <c r="B2765" s="11" t="s">
        <v>2256</v>
      </c>
      <c r="C2765" s="11" t="s">
        <v>2265</v>
      </c>
      <c r="D2765" s="11">
        <v>20.29</v>
      </c>
      <c r="E2765" s="7">
        <f>VLOOKUP(A2765, Sheet2!$A$2:$K$8265, 11)</f>
        <v>110.5613</v>
      </c>
      <c r="F2765" s="7">
        <f t="shared" si="31"/>
        <v>2.5362499999999999</v>
      </c>
      <c r="G2765" s="8">
        <v>200000</v>
      </c>
      <c r="H2765" s="9">
        <f t="shared" si="32"/>
        <v>4200000</v>
      </c>
      <c r="I2765" s="10"/>
    </row>
    <row r="2766" spans="1:9" ht="14.25" customHeight="1">
      <c r="A2766" s="6" t="str">
        <f t="shared" si="30"/>
        <v>GD. LASEM_BONJOR</v>
      </c>
      <c r="B2766" s="11" t="s">
        <v>2256</v>
      </c>
      <c r="C2766" s="11" t="s">
        <v>1011</v>
      </c>
      <c r="D2766" s="11">
        <v>20.29</v>
      </c>
      <c r="E2766" s="7">
        <f>VLOOKUP(A2766, Sheet2!$A$2:$K$8265, 11)</f>
        <v>110.5613</v>
      </c>
      <c r="F2766" s="7">
        <f t="shared" si="31"/>
        <v>2.5362499999999999</v>
      </c>
      <c r="G2766" s="8">
        <v>200000</v>
      </c>
      <c r="H2766" s="9">
        <f t="shared" si="32"/>
        <v>4200000</v>
      </c>
      <c r="I2766" s="10"/>
    </row>
    <row r="2767" spans="1:9" ht="14.25" customHeight="1">
      <c r="A2767" s="6" t="str">
        <f t="shared" si="30"/>
        <v>GD. LASEM_CANDIMULYO</v>
      </c>
      <c r="B2767" s="11" t="s">
        <v>2256</v>
      </c>
      <c r="C2767" s="11" t="s">
        <v>1021</v>
      </c>
      <c r="D2767" s="11">
        <v>20.29</v>
      </c>
      <c r="E2767" s="7">
        <f>VLOOKUP(A2767, Sheet2!$A$2:$K$8265, 11)</f>
        <v>110.5613</v>
      </c>
      <c r="F2767" s="7">
        <f t="shared" si="31"/>
        <v>2.5362499999999999</v>
      </c>
      <c r="G2767" s="8">
        <v>200000</v>
      </c>
      <c r="H2767" s="9">
        <f t="shared" si="32"/>
        <v>4200000</v>
      </c>
      <c r="I2767" s="10"/>
    </row>
    <row r="2768" spans="1:9" ht="14.25" customHeight="1">
      <c r="A2768" s="6" t="str">
        <f t="shared" si="30"/>
        <v>GD. LASEM_CRIWIK</v>
      </c>
      <c r="B2768" s="11" t="s">
        <v>2256</v>
      </c>
      <c r="C2768" s="11" t="s">
        <v>2266</v>
      </c>
      <c r="D2768" s="11">
        <v>20.29</v>
      </c>
      <c r="E2768" s="7">
        <f>VLOOKUP(A2768, Sheet2!$A$2:$K$8265, 11)</f>
        <v>110.5613</v>
      </c>
      <c r="F2768" s="7">
        <f t="shared" si="31"/>
        <v>2.5362499999999999</v>
      </c>
      <c r="G2768" s="8">
        <v>200000</v>
      </c>
      <c r="H2768" s="9">
        <f t="shared" si="32"/>
        <v>4200000</v>
      </c>
      <c r="I2768" s="10"/>
    </row>
    <row r="2769" spans="1:9" ht="14.25" customHeight="1">
      <c r="A2769" s="6" t="str">
        <f t="shared" si="30"/>
        <v>GD. LASEM_DADAPAN</v>
      </c>
      <c r="B2769" s="11" t="s">
        <v>2256</v>
      </c>
      <c r="C2769" s="11" t="s">
        <v>2267</v>
      </c>
      <c r="D2769" s="11">
        <v>20.29</v>
      </c>
      <c r="E2769" s="7">
        <f>VLOOKUP(A2769, Sheet2!$A$2:$K$8265, 11)</f>
        <v>110.5613</v>
      </c>
      <c r="F2769" s="7">
        <f t="shared" si="31"/>
        <v>2.5362499999999999</v>
      </c>
      <c r="G2769" s="8">
        <v>200000</v>
      </c>
      <c r="H2769" s="9">
        <f t="shared" si="32"/>
        <v>4200000</v>
      </c>
      <c r="I2769" s="10"/>
    </row>
    <row r="2770" spans="1:9" ht="14.25" customHeight="1">
      <c r="A2770" s="6" t="str">
        <f t="shared" si="30"/>
        <v>GD. LASEM_DADAPMULYO</v>
      </c>
      <c r="B2770" s="11" t="s">
        <v>2256</v>
      </c>
      <c r="C2770" s="11" t="s">
        <v>2268</v>
      </c>
      <c r="D2770" s="11">
        <v>20.29</v>
      </c>
      <c r="E2770" s="7">
        <f>VLOOKUP(A2770, Sheet2!$A$2:$K$8265, 11)</f>
        <v>110.5613</v>
      </c>
      <c r="F2770" s="7">
        <f t="shared" si="31"/>
        <v>2.5362499999999999</v>
      </c>
      <c r="G2770" s="8">
        <v>200000</v>
      </c>
      <c r="H2770" s="9">
        <f t="shared" si="32"/>
        <v>4200000</v>
      </c>
      <c r="I2770" s="10"/>
    </row>
    <row r="2771" spans="1:9" ht="14.25" customHeight="1">
      <c r="A2771" s="6" t="str">
        <f t="shared" si="30"/>
        <v>GD. LASEM_DASUN</v>
      </c>
      <c r="B2771" s="11" t="s">
        <v>2256</v>
      </c>
      <c r="C2771" s="11" t="s">
        <v>2269</v>
      </c>
      <c r="D2771" s="11">
        <v>20.29</v>
      </c>
      <c r="E2771" s="7">
        <f>VLOOKUP(A2771, Sheet2!$A$2:$K$8265, 11)</f>
        <v>110.5613</v>
      </c>
      <c r="F2771" s="7">
        <f t="shared" si="31"/>
        <v>2.5362499999999999</v>
      </c>
      <c r="G2771" s="8">
        <v>200000</v>
      </c>
      <c r="H2771" s="9">
        <f t="shared" si="32"/>
        <v>4200000</v>
      </c>
      <c r="I2771" s="10"/>
    </row>
    <row r="2772" spans="1:9" ht="14.25" customHeight="1">
      <c r="A2772" s="6" t="str">
        <f t="shared" si="30"/>
        <v>GD. LASEM_DOROKANDANG</v>
      </c>
      <c r="B2772" s="11" t="s">
        <v>2256</v>
      </c>
      <c r="C2772" s="11" t="s">
        <v>2270</v>
      </c>
      <c r="D2772" s="11">
        <v>20.29</v>
      </c>
      <c r="E2772" s="7">
        <f>VLOOKUP(A2772, Sheet2!$A$2:$K$8265, 11)</f>
        <v>110.5613</v>
      </c>
      <c r="F2772" s="7">
        <f t="shared" si="31"/>
        <v>2.5362499999999999</v>
      </c>
      <c r="G2772" s="8">
        <v>200000</v>
      </c>
      <c r="H2772" s="9">
        <f t="shared" si="32"/>
        <v>4200000</v>
      </c>
      <c r="I2772" s="10"/>
    </row>
    <row r="2773" spans="1:9" ht="14.25" customHeight="1">
      <c r="A2773" s="6" t="str">
        <f t="shared" si="30"/>
        <v>GD. LASEM_DOROPAYUNG</v>
      </c>
      <c r="B2773" s="11" t="s">
        <v>2256</v>
      </c>
      <c r="C2773" s="11" t="s">
        <v>2271</v>
      </c>
      <c r="D2773" s="11">
        <v>20.29</v>
      </c>
      <c r="E2773" s="7">
        <f>VLOOKUP(A2773, Sheet2!$A$2:$K$8265, 11)</f>
        <v>110.5613</v>
      </c>
      <c r="F2773" s="7">
        <f t="shared" si="31"/>
        <v>2.5362499999999999</v>
      </c>
      <c r="G2773" s="8">
        <v>200000</v>
      </c>
      <c r="H2773" s="9">
        <f t="shared" si="32"/>
        <v>4200000</v>
      </c>
      <c r="I2773" s="10"/>
    </row>
    <row r="2774" spans="1:9" ht="14.25" customHeight="1">
      <c r="A2774" s="6" t="str">
        <f t="shared" si="30"/>
        <v>GD. LASEM_GAMBIRAN</v>
      </c>
      <c r="B2774" s="11" t="s">
        <v>2256</v>
      </c>
      <c r="C2774" s="11" t="s">
        <v>2272</v>
      </c>
      <c r="D2774" s="11">
        <v>20.29</v>
      </c>
      <c r="E2774" s="7">
        <f>VLOOKUP(A2774, Sheet2!$A$2:$K$8265, 11)</f>
        <v>110.5613</v>
      </c>
      <c r="F2774" s="7">
        <f t="shared" si="31"/>
        <v>2.5362499999999999</v>
      </c>
      <c r="G2774" s="8">
        <v>200000</v>
      </c>
      <c r="H2774" s="9">
        <f t="shared" si="32"/>
        <v>4200000</v>
      </c>
      <c r="I2774" s="10"/>
    </row>
    <row r="2775" spans="1:9" ht="14.25" customHeight="1">
      <c r="A2775" s="6" t="str">
        <f t="shared" si="30"/>
        <v>GD. LASEM_GANDRIREJO</v>
      </c>
      <c r="B2775" s="11" t="s">
        <v>2256</v>
      </c>
      <c r="C2775" s="11" t="s">
        <v>2273</v>
      </c>
      <c r="D2775" s="11">
        <v>20.29</v>
      </c>
      <c r="E2775" s="7">
        <f>VLOOKUP(A2775, Sheet2!$A$2:$K$8265, 11)</f>
        <v>110.5613</v>
      </c>
      <c r="F2775" s="7">
        <f t="shared" si="31"/>
        <v>2.5362499999999999</v>
      </c>
      <c r="G2775" s="8">
        <v>200000</v>
      </c>
      <c r="H2775" s="9">
        <f t="shared" si="32"/>
        <v>4200000</v>
      </c>
      <c r="I2775" s="10"/>
    </row>
    <row r="2776" spans="1:9" ht="14.25" customHeight="1">
      <c r="A2776" s="6" t="str">
        <f t="shared" si="30"/>
        <v>GD. LASEM_GEDONGMULYO</v>
      </c>
      <c r="B2776" s="11" t="s">
        <v>2256</v>
      </c>
      <c r="C2776" s="11" t="s">
        <v>2274</v>
      </c>
      <c r="D2776" s="11">
        <v>20.29</v>
      </c>
      <c r="E2776" s="7">
        <f>VLOOKUP(A2776, Sheet2!$A$2:$K$8265, 11)</f>
        <v>110.5613</v>
      </c>
      <c r="F2776" s="7">
        <f t="shared" si="31"/>
        <v>2.5362499999999999</v>
      </c>
      <c r="G2776" s="8">
        <v>200000</v>
      </c>
      <c r="H2776" s="9">
        <f t="shared" si="32"/>
        <v>4200000</v>
      </c>
      <c r="I2776" s="10"/>
    </row>
    <row r="2777" spans="1:9" ht="14.25" customHeight="1">
      <c r="A2777" s="6" t="str">
        <f t="shared" si="30"/>
        <v>GD. LASEM_GEGERSIMO</v>
      </c>
      <c r="B2777" s="11" t="s">
        <v>2256</v>
      </c>
      <c r="C2777" s="11" t="s">
        <v>2275</v>
      </c>
      <c r="D2777" s="11">
        <v>20.29</v>
      </c>
      <c r="E2777" s="7">
        <f>VLOOKUP(A2777, Sheet2!$A$2:$K$8265, 11)</f>
        <v>110.5613</v>
      </c>
      <c r="F2777" s="7">
        <f t="shared" si="31"/>
        <v>2.5362499999999999</v>
      </c>
      <c r="G2777" s="8">
        <v>200000</v>
      </c>
      <c r="H2777" s="9">
        <f t="shared" si="32"/>
        <v>4200000</v>
      </c>
      <c r="I2777" s="10"/>
    </row>
    <row r="2778" spans="1:9" ht="14.25" customHeight="1">
      <c r="A2778" s="6" t="str">
        <f t="shared" si="30"/>
        <v>GD. LASEM_GEMBLENGMULYO</v>
      </c>
      <c r="B2778" s="11" t="s">
        <v>2256</v>
      </c>
      <c r="C2778" s="11" t="s">
        <v>2276</v>
      </c>
      <c r="D2778" s="11">
        <v>20.29</v>
      </c>
      <c r="E2778" s="7">
        <f>VLOOKUP(A2778, Sheet2!$A$2:$K$8265, 11)</f>
        <v>110.5613</v>
      </c>
      <c r="F2778" s="7">
        <f t="shared" si="31"/>
        <v>2.5362499999999999</v>
      </c>
      <c r="G2778" s="8">
        <v>200000</v>
      </c>
      <c r="H2778" s="9">
        <f t="shared" si="32"/>
        <v>4200000</v>
      </c>
      <c r="I2778" s="10"/>
    </row>
    <row r="2779" spans="1:9" ht="14.25" customHeight="1">
      <c r="A2779" s="6" t="str">
        <f t="shared" si="30"/>
        <v>GD. LASEM_GESIKAN</v>
      </c>
      <c r="B2779" s="11" t="s">
        <v>2256</v>
      </c>
      <c r="C2779" s="11" t="s">
        <v>2277</v>
      </c>
      <c r="D2779" s="11">
        <v>20.29</v>
      </c>
      <c r="E2779" s="7">
        <f>VLOOKUP(A2779, Sheet2!$A$2:$K$8265, 11)</f>
        <v>110.5613</v>
      </c>
      <c r="F2779" s="7">
        <f t="shared" si="31"/>
        <v>2.5362499999999999</v>
      </c>
      <c r="G2779" s="8">
        <v>200000</v>
      </c>
      <c r="H2779" s="9">
        <f t="shared" si="32"/>
        <v>4200000</v>
      </c>
      <c r="I2779" s="10"/>
    </row>
    <row r="2780" spans="1:9" ht="14.25" customHeight="1">
      <c r="A2780" s="6" t="str">
        <f t="shared" si="30"/>
        <v>GD. LASEM_GILIS</v>
      </c>
      <c r="B2780" s="11" t="s">
        <v>2256</v>
      </c>
      <c r="C2780" s="11" t="s">
        <v>2278</v>
      </c>
      <c r="D2780" s="11">
        <v>20.29</v>
      </c>
      <c r="E2780" s="7">
        <f>VLOOKUP(A2780, Sheet2!$A$2:$K$8265, 11)</f>
        <v>110.5613</v>
      </c>
      <c r="F2780" s="7">
        <f t="shared" si="31"/>
        <v>2.5362499999999999</v>
      </c>
      <c r="G2780" s="8">
        <v>200000</v>
      </c>
      <c r="H2780" s="9">
        <f t="shared" si="32"/>
        <v>4200000</v>
      </c>
      <c r="I2780" s="10"/>
    </row>
    <row r="2781" spans="1:9" ht="14.25" customHeight="1">
      <c r="A2781" s="6" t="str">
        <f t="shared" si="30"/>
        <v>GD. LASEM_GONGGANG</v>
      </c>
      <c r="B2781" s="11" t="s">
        <v>2256</v>
      </c>
      <c r="C2781" s="11" t="s">
        <v>2279</v>
      </c>
      <c r="D2781" s="11">
        <v>20.29</v>
      </c>
      <c r="E2781" s="7">
        <f>VLOOKUP(A2781, Sheet2!$A$2:$K$8265, 11)</f>
        <v>110.5613</v>
      </c>
      <c r="F2781" s="7">
        <f t="shared" si="31"/>
        <v>2.5362499999999999</v>
      </c>
      <c r="G2781" s="8">
        <v>200000</v>
      </c>
      <c r="H2781" s="9">
        <f t="shared" si="32"/>
        <v>4200000</v>
      </c>
      <c r="I2781" s="10"/>
    </row>
    <row r="2782" spans="1:9" ht="14.25" customHeight="1">
      <c r="A2782" s="6" t="str">
        <f t="shared" si="30"/>
        <v>GD. LASEM_GOWAK</v>
      </c>
      <c r="B2782" s="11" t="s">
        <v>2256</v>
      </c>
      <c r="C2782" s="11" t="s">
        <v>2280</v>
      </c>
      <c r="D2782" s="11">
        <v>20.29</v>
      </c>
      <c r="E2782" s="7">
        <f>VLOOKUP(A2782, Sheet2!$A$2:$K$8265, 11)</f>
        <v>110.5613</v>
      </c>
      <c r="F2782" s="7">
        <f t="shared" si="31"/>
        <v>2.5362499999999999</v>
      </c>
      <c r="G2782" s="8">
        <v>200000</v>
      </c>
      <c r="H2782" s="9">
        <f t="shared" si="32"/>
        <v>4200000</v>
      </c>
      <c r="I2782" s="10"/>
    </row>
    <row r="2783" spans="1:9" ht="14.25" customHeight="1">
      <c r="A2783" s="6" t="str">
        <f t="shared" si="30"/>
        <v>GD. LASEM_GUNEM</v>
      </c>
      <c r="B2783" s="11" t="s">
        <v>2256</v>
      </c>
      <c r="C2783" s="11" t="s">
        <v>2281</v>
      </c>
      <c r="D2783" s="11">
        <v>20.29</v>
      </c>
      <c r="E2783" s="7">
        <f>VLOOKUP(A2783, Sheet2!$A$2:$K$8265, 11)</f>
        <v>110.5613</v>
      </c>
      <c r="F2783" s="7">
        <f t="shared" si="31"/>
        <v>2.5362499999999999</v>
      </c>
      <c r="G2783" s="8">
        <v>200000</v>
      </c>
      <c r="H2783" s="9">
        <f t="shared" si="32"/>
        <v>4200000</v>
      </c>
      <c r="I2783" s="10"/>
    </row>
    <row r="2784" spans="1:9" ht="14.25" customHeight="1">
      <c r="A2784" s="6" t="str">
        <f t="shared" si="30"/>
        <v>GD. LASEM_GUNUNGMULYO</v>
      </c>
      <c r="B2784" s="11" t="s">
        <v>2256</v>
      </c>
      <c r="C2784" s="11" t="s">
        <v>2282</v>
      </c>
      <c r="D2784" s="11">
        <v>20.29</v>
      </c>
      <c r="E2784" s="7">
        <f>VLOOKUP(A2784, Sheet2!$A$2:$K$8265, 11)</f>
        <v>110.5613</v>
      </c>
      <c r="F2784" s="7">
        <f t="shared" si="31"/>
        <v>2.5362499999999999</v>
      </c>
      <c r="G2784" s="8">
        <v>200000</v>
      </c>
      <c r="H2784" s="9">
        <f t="shared" si="32"/>
        <v>4200000</v>
      </c>
      <c r="I2784" s="10"/>
    </row>
    <row r="2785" spans="1:9" ht="14.25" customHeight="1">
      <c r="A2785" s="6" t="str">
        <f t="shared" si="30"/>
        <v>GD. LASEM_JAMBANGAN</v>
      </c>
      <c r="B2785" s="11" t="s">
        <v>2256</v>
      </c>
      <c r="C2785" s="11" t="s">
        <v>1051</v>
      </c>
      <c r="D2785" s="11">
        <v>20.29</v>
      </c>
      <c r="E2785" s="7">
        <f>VLOOKUP(A2785, Sheet2!$A$2:$K$8265, 11)</f>
        <v>110.5613</v>
      </c>
      <c r="F2785" s="7">
        <f t="shared" si="31"/>
        <v>2.5362499999999999</v>
      </c>
      <c r="G2785" s="8">
        <v>200000</v>
      </c>
      <c r="H2785" s="9">
        <f t="shared" si="32"/>
        <v>4200000</v>
      </c>
      <c r="I2785" s="10"/>
    </row>
    <row r="2786" spans="1:9" ht="14.25" customHeight="1">
      <c r="A2786" s="6" t="str">
        <f t="shared" si="30"/>
        <v>GD. LASEM_JAMBEYAN</v>
      </c>
      <c r="B2786" s="11" t="s">
        <v>2256</v>
      </c>
      <c r="C2786" s="11" t="s">
        <v>2283</v>
      </c>
      <c r="D2786" s="11">
        <v>20.29</v>
      </c>
      <c r="E2786" s="7">
        <f>VLOOKUP(A2786, Sheet2!$A$2:$K$8265, 11)</f>
        <v>110.5613</v>
      </c>
      <c r="F2786" s="7">
        <f t="shared" si="31"/>
        <v>2.5362499999999999</v>
      </c>
      <c r="G2786" s="8">
        <v>200000</v>
      </c>
      <c r="H2786" s="9">
        <f t="shared" si="32"/>
        <v>4200000</v>
      </c>
      <c r="I2786" s="10"/>
    </row>
    <row r="2787" spans="1:9" ht="14.25" customHeight="1">
      <c r="A2787" s="6" t="str">
        <f t="shared" si="30"/>
        <v>GD. LASEM_JAPEREJO</v>
      </c>
      <c r="B2787" s="11" t="s">
        <v>2256</v>
      </c>
      <c r="C2787" s="11" t="s">
        <v>2284</v>
      </c>
      <c r="D2787" s="11">
        <v>20.29</v>
      </c>
      <c r="E2787" s="7">
        <f>VLOOKUP(A2787, Sheet2!$A$2:$K$8265, 11)</f>
        <v>110.5613</v>
      </c>
      <c r="F2787" s="7">
        <f t="shared" si="31"/>
        <v>2.5362499999999999</v>
      </c>
      <c r="G2787" s="8">
        <v>200000</v>
      </c>
      <c r="H2787" s="9">
        <f t="shared" si="32"/>
        <v>4200000</v>
      </c>
      <c r="I2787" s="10"/>
    </row>
    <row r="2788" spans="1:9" ht="14.25" customHeight="1">
      <c r="A2788" s="6" t="str">
        <f t="shared" si="30"/>
        <v>GD. LASEM_JATISARI</v>
      </c>
      <c r="B2788" s="11" t="s">
        <v>2256</v>
      </c>
      <c r="C2788" s="11" t="s">
        <v>101</v>
      </c>
      <c r="D2788" s="11">
        <v>20.29</v>
      </c>
      <c r="E2788" s="7">
        <f>VLOOKUP(A2788, Sheet2!$A$2:$K$8265, 11)</f>
        <v>110.5613</v>
      </c>
      <c r="F2788" s="7">
        <f t="shared" si="31"/>
        <v>2.5362499999999999</v>
      </c>
      <c r="G2788" s="8">
        <v>200000</v>
      </c>
      <c r="H2788" s="9">
        <f t="shared" si="32"/>
        <v>4200000</v>
      </c>
      <c r="I2788" s="10"/>
    </row>
    <row r="2789" spans="1:9" ht="14.25" customHeight="1">
      <c r="A2789" s="6" t="str">
        <f t="shared" si="30"/>
        <v>GD. LASEM_JEPELEDOK</v>
      </c>
      <c r="B2789" s="11" t="s">
        <v>2256</v>
      </c>
      <c r="C2789" s="11" t="s">
        <v>2285</v>
      </c>
      <c r="D2789" s="11">
        <v>20.29</v>
      </c>
      <c r="E2789" s="7">
        <f>VLOOKUP(A2789, Sheet2!$A$2:$K$8265, 11)</f>
        <v>110.5613</v>
      </c>
      <c r="F2789" s="7">
        <f t="shared" si="31"/>
        <v>2.5362499999999999</v>
      </c>
      <c r="G2789" s="8">
        <v>200000</v>
      </c>
      <c r="H2789" s="9">
        <f t="shared" si="32"/>
        <v>4200000</v>
      </c>
      <c r="I2789" s="10"/>
    </row>
    <row r="2790" spans="1:9" ht="14.25" customHeight="1">
      <c r="A2790" s="6" t="str">
        <f t="shared" si="30"/>
        <v>GD. LASEM_JERUK</v>
      </c>
      <c r="B2790" s="11" t="s">
        <v>2256</v>
      </c>
      <c r="C2790" s="11" t="s">
        <v>1193</v>
      </c>
      <c r="D2790" s="11">
        <v>20.29</v>
      </c>
      <c r="E2790" s="7">
        <f>VLOOKUP(A2790, Sheet2!$A$2:$K$8265, 11)</f>
        <v>110.5613</v>
      </c>
      <c r="F2790" s="7">
        <f t="shared" si="31"/>
        <v>2.5362499999999999</v>
      </c>
      <c r="G2790" s="8">
        <v>200000</v>
      </c>
      <c r="H2790" s="9">
        <f t="shared" si="32"/>
        <v>4200000</v>
      </c>
      <c r="I2790" s="10"/>
    </row>
    <row r="2791" spans="1:9" ht="14.25" customHeight="1">
      <c r="A2791" s="6" t="str">
        <f t="shared" si="30"/>
        <v>GD. LASEM_JOHO</v>
      </c>
      <c r="B2791" s="11" t="s">
        <v>2256</v>
      </c>
      <c r="C2791" s="11" t="s">
        <v>623</v>
      </c>
      <c r="D2791" s="11">
        <v>20.29</v>
      </c>
      <c r="E2791" s="7">
        <f>VLOOKUP(A2791, Sheet2!$A$2:$K$8265, 11)</f>
        <v>110.5613</v>
      </c>
      <c r="F2791" s="7">
        <f t="shared" si="31"/>
        <v>2.5362499999999999</v>
      </c>
      <c r="G2791" s="8">
        <v>200000</v>
      </c>
      <c r="H2791" s="9">
        <f t="shared" si="32"/>
        <v>4200000</v>
      </c>
      <c r="I2791" s="10"/>
    </row>
    <row r="2792" spans="1:9" ht="14.25" customHeight="1">
      <c r="A2792" s="6" t="str">
        <f t="shared" si="30"/>
        <v>GD. LASEM_JOHOGUNUNG</v>
      </c>
      <c r="B2792" s="11" t="s">
        <v>2256</v>
      </c>
      <c r="C2792" s="11" t="s">
        <v>2286</v>
      </c>
      <c r="D2792" s="11">
        <v>20.29</v>
      </c>
      <c r="E2792" s="7">
        <f>VLOOKUP(A2792, Sheet2!$A$2:$K$8265, 11)</f>
        <v>110.5613</v>
      </c>
      <c r="F2792" s="7">
        <f t="shared" si="31"/>
        <v>2.5362499999999999</v>
      </c>
      <c r="G2792" s="8">
        <v>200000</v>
      </c>
      <c r="H2792" s="9">
        <f t="shared" si="32"/>
        <v>4200000</v>
      </c>
      <c r="I2792" s="10"/>
    </row>
    <row r="2793" spans="1:9" ht="14.25" customHeight="1">
      <c r="A2793" s="6" t="str">
        <f t="shared" si="30"/>
        <v>GD. LASEM_JOLOTUNDO</v>
      </c>
      <c r="B2793" s="11" t="s">
        <v>2256</v>
      </c>
      <c r="C2793" s="11" t="s">
        <v>2287</v>
      </c>
      <c r="D2793" s="11">
        <v>20.29</v>
      </c>
      <c r="E2793" s="7">
        <f>VLOOKUP(A2793, Sheet2!$A$2:$K$8265, 11)</f>
        <v>110.5613</v>
      </c>
      <c r="F2793" s="7">
        <f t="shared" si="31"/>
        <v>2.5362499999999999</v>
      </c>
      <c r="G2793" s="8">
        <v>200000</v>
      </c>
      <c r="H2793" s="9">
        <f t="shared" si="32"/>
        <v>4200000</v>
      </c>
      <c r="I2793" s="10"/>
    </row>
    <row r="2794" spans="1:9" ht="14.25" customHeight="1">
      <c r="A2794" s="6" t="str">
        <f t="shared" si="30"/>
        <v>GD. LASEM_JURANGJERO</v>
      </c>
      <c r="B2794" s="11" t="s">
        <v>2256</v>
      </c>
      <c r="C2794" s="11" t="s">
        <v>1199</v>
      </c>
      <c r="D2794" s="11">
        <v>20.29</v>
      </c>
      <c r="E2794" s="7">
        <f>VLOOKUP(A2794, Sheet2!$A$2:$K$8265, 11)</f>
        <v>110.5613</v>
      </c>
      <c r="F2794" s="7">
        <f t="shared" si="31"/>
        <v>2.5362499999999999</v>
      </c>
      <c r="G2794" s="8">
        <v>200000</v>
      </c>
      <c r="H2794" s="9">
        <f t="shared" si="32"/>
        <v>4200000</v>
      </c>
      <c r="I2794" s="10"/>
    </row>
    <row r="2795" spans="1:9" ht="14.25" customHeight="1">
      <c r="A2795" s="6" t="str">
        <f t="shared" si="30"/>
        <v>GD. LASEM_KAJAR</v>
      </c>
      <c r="B2795" s="11" t="s">
        <v>2256</v>
      </c>
      <c r="C2795" s="11" t="s">
        <v>1201</v>
      </c>
      <c r="D2795" s="11">
        <v>20.29</v>
      </c>
      <c r="E2795" s="7">
        <f>VLOOKUP(A2795, Sheet2!$A$2:$K$8265, 11)</f>
        <v>110.5613</v>
      </c>
      <c r="F2795" s="7">
        <f t="shared" si="31"/>
        <v>2.5362499999999999</v>
      </c>
      <c r="G2795" s="8">
        <v>200000</v>
      </c>
      <c r="H2795" s="9">
        <f t="shared" si="32"/>
        <v>4200000</v>
      </c>
      <c r="I2795" s="10"/>
    </row>
    <row r="2796" spans="1:9" ht="14.25" customHeight="1">
      <c r="A2796" s="6" t="str">
        <f t="shared" si="30"/>
        <v>GD. LASEM_KALIPANG</v>
      </c>
      <c r="B2796" s="11" t="s">
        <v>2256</v>
      </c>
      <c r="C2796" s="11" t="s">
        <v>1301</v>
      </c>
      <c r="D2796" s="11">
        <v>20.29</v>
      </c>
      <c r="E2796" s="7">
        <f>VLOOKUP(A2796, Sheet2!$A$2:$K$8265, 11)</f>
        <v>110.5613</v>
      </c>
      <c r="F2796" s="7">
        <f t="shared" si="31"/>
        <v>2.5362499999999999</v>
      </c>
      <c r="G2796" s="8">
        <v>200000</v>
      </c>
      <c r="H2796" s="9">
        <f t="shared" si="32"/>
        <v>4200000</v>
      </c>
      <c r="I2796" s="10"/>
    </row>
    <row r="2797" spans="1:9" ht="14.25" customHeight="1">
      <c r="A2797" s="6" t="str">
        <f t="shared" si="30"/>
        <v>GD. LASEM_KALITENGAH</v>
      </c>
      <c r="B2797" s="11" t="s">
        <v>2256</v>
      </c>
      <c r="C2797" s="11" t="s">
        <v>119</v>
      </c>
      <c r="D2797" s="11">
        <v>20.29</v>
      </c>
      <c r="E2797" s="7">
        <f>VLOOKUP(A2797, Sheet2!$A$2:$K$8265, 11)</f>
        <v>110.5613</v>
      </c>
      <c r="F2797" s="7">
        <f t="shared" si="31"/>
        <v>2.5362499999999999</v>
      </c>
      <c r="G2797" s="8">
        <v>200000</v>
      </c>
      <c r="H2797" s="9">
        <f t="shared" si="32"/>
        <v>4200000</v>
      </c>
      <c r="I2797" s="10"/>
    </row>
    <row r="2798" spans="1:9" ht="14.25" customHeight="1">
      <c r="A2798" s="6" t="str">
        <f t="shared" si="30"/>
        <v>GD. LASEM_KARANGASEM</v>
      </c>
      <c r="B2798" s="11" t="s">
        <v>2256</v>
      </c>
      <c r="C2798" s="11" t="s">
        <v>126</v>
      </c>
      <c r="D2798" s="11">
        <v>20.29</v>
      </c>
      <c r="E2798" s="7">
        <f>VLOOKUP(A2798, Sheet2!$A$2:$K$8265, 11)</f>
        <v>110.5613</v>
      </c>
      <c r="F2798" s="7">
        <f t="shared" si="31"/>
        <v>2.5362499999999999</v>
      </c>
      <c r="G2798" s="8">
        <v>200000</v>
      </c>
      <c r="H2798" s="9">
        <f t="shared" si="32"/>
        <v>4200000</v>
      </c>
      <c r="I2798" s="10"/>
    </row>
    <row r="2799" spans="1:9" ht="14.25" customHeight="1">
      <c r="A2799" s="6" t="str">
        <f t="shared" si="30"/>
        <v>GD. LASEM_KARANGHARJO</v>
      </c>
      <c r="B2799" s="11" t="s">
        <v>2256</v>
      </c>
      <c r="C2799" s="11" t="s">
        <v>2288</v>
      </c>
      <c r="D2799" s="11">
        <v>20.29</v>
      </c>
      <c r="E2799" s="7">
        <f>VLOOKUP(A2799, Sheet2!$A$2:$K$8265, 11)</f>
        <v>110.5613</v>
      </c>
      <c r="F2799" s="7">
        <f t="shared" si="31"/>
        <v>2.5362499999999999</v>
      </c>
      <c r="G2799" s="8">
        <v>200000</v>
      </c>
      <c r="H2799" s="9">
        <f t="shared" si="32"/>
        <v>4200000</v>
      </c>
      <c r="I2799" s="10"/>
    </row>
    <row r="2800" spans="1:9" ht="14.25" customHeight="1">
      <c r="A2800" s="6" t="str">
        <f t="shared" si="30"/>
        <v>GD. LASEM_KARANGMANGU</v>
      </c>
      <c r="B2800" s="11" t="s">
        <v>2256</v>
      </c>
      <c r="C2800" s="11" t="s">
        <v>1864</v>
      </c>
      <c r="D2800" s="11">
        <v>20.29</v>
      </c>
      <c r="E2800" s="7">
        <f>VLOOKUP(A2800, Sheet2!$A$2:$K$8265, 11)</f>
        <v>110.5613</v>
      </c>
      <c r="F2800" s="7">
        <f t="shared" si="31"/>
        <v>2.5362499999999999</v>
      </c>
      <c r="G2800" s="8">
        <v>200000</v>
      </c>
      <c r="H2800" s="9">
        <f t="shared" si="32"/>
        <v>4200000</v>
      </c>
      <c r="I2800" s="10"/>
    </row>
    <row r="2801" spans="1:9" ht="14.25" customHeight="1">
      <c r="A2801" s="6" t="str">
        <f t="shared" si="30"/>
        <v>GD. LASEM_KARAS</v>
      </c>
      <c r="B2801" s="11" t="s">
        <v>2256</v>
      </c>
      <c r="C2801" s="11" t="s">
        <v>2289</v>
      </c>
      <c r="D2801" s="11">
        <v>20.29</v>
      </c>
      <c r="E2801" s="7">
        <f>VLOOKUP(A2801, Sheet2!$A$2:$K$8265, 11)</f>
        <v>110.5613</v>
      </c>
      <c r="F2801" s="7">
        <f t="shared" si="31"/>
        <v>2.5362499999999999</v>
      </c>
      <c r="G2801" s="8">
        <v>200000</v>
      </c>
      <c r="H2801" s="9">
        <f t="shared" si="32"/>
        <v>4200000</v>
      </c>
      <c r="I2801" s="10"/>
    </row>
    <row r="2802" spans="1:9" ht="14.25" customHeight="1">
      <c r="A2802" s="6" t="str">
        <f t="shared" si="30"/>
        <v>GD. LASEM_KARASGEDE</v>
      </c>
      <c r="B2802" s="11" t="s">
        <v>2256</v>
      </c>
      <c r="C2802" s="11" t="s">
        <v>2290</v>
      </c>
      <c r="D2802" s="11">
        <v>20.29</v>
      </c>
      <c r="E2802" s="7">
        <f>VLOOKUP(A2802, Sheet2!$A$2:$K$8265, 11)</f>
        <v>110.5613</v>
      </c>
      <c r="F2802" s="7">
        <f t="shared" si="31"/>
        <v>2.5362499999999999</v>
      </c>
      <c r="G2802" s="8">
        <v>200000</v>
      </c>
      <c r="H2802" s="9">
        <f t="shared" si="32"/>
        <v>4200000</v>
      </c>
      <c r="I2802" s="10"/>
    </row>
    <row r="2803" spans="1:9" ht="14.25" customHeight="1">
      <c r="A2803" s="6" t="str">
        <f t="shared" si="30"/>
        <v>GD. LASEM_KEDUNG</v>
      </c>
      <c r="B2803" s="11" t="s">
        <v>2256</v>
      </c>
      <c r="C2803" s="11" t="s">
        <v>2291</v>
      </c>
      <c r="D2803" s="11">
        <v>20.29</v>
      </c>
      <c r="E2803" s="7">
        <f>VLOOKUP(A2803, Sheet2!$A$2:$K$8265, 11)</f>
        <v>110.5613</v>
      </c>
      <c r="F2803" s="7">
        <f t="shared" si="31"/>
        <v>2.5362499999999999</v>
      </c>
      <c r="G2803" s="8">
        <v>200000</v>
      </c>
      <c r="H2803" s="9">
        <f t="shared" si="32"/>
        <v>4200000</v>
      </c>
      <c r="I2803" s="10"/>
    </row>
    <row r="2804" spans="1:9" ht="14.25" customHeight="1">
      <c r="A2804" s="6" t="str">
        <f t="shared" si="30"/>
        <v>GD. LASEM_KEDUNGRINGIN</v>
      </c>
      <c r="B2804" s="11" t="s">
        <v>2256</v>
      </c>
      <c r="C2804" s="11" t="s">
        <v>1307</v>
      </c>
      <c r="D2804" s="11">
        <v>20.29</v>
      </c>
      <c r="E2804" s="7">
        <f>VLOOKUP(A2804, Sheet2!$A$2:$K$8265, 11)</f>
        <v>110.5613</v>
      </c>
      <c r="F2804" s="7">
        <f t="shared" si="31"/>
        <v>2.5362499999999999</v>
      </c>
      <c r="G2804" s="8">
        <v>200000</v>
      </c>
      <c r="H2804" s="9">
        <f t="shared" si="32"/>
        <v>4200000</v>
      </c>
      <c r="I2804" s="10"/>
    </row>
    <row r="2805" spans="1:9" ht="14.25" customHeight="1">
      <c r="A2805" s="6" t="str">
        <f t="shared" si="30"/>
        <v>GD. LASEM_KENDALAGUNG</v>
      </c>
      <c r="B2805" s="11" t="s">
        <v>2256</v>
      </c>
      <c r="C2805" s="11" t="s">
        <v>2292</v>
      </c>
      <c r="D2805" s="11">
        <v>20.29</v>
      </c>
      <c r="E2805" s="7">
        <f>VLOOKUP(A2805, Sheet2!$A$2:$K$8265, 11)</f>
        <v>110.5613</v>
      </c>
      <c r="F2805" s="7">
        <f t="shared" si="31"/>
        <v>2.5362499999999999</v>
      </c>
      <c r="G2805" s="8">
        <v>200000</v>
      </c>
      <c r="H2805" s="9">
        <f t="shared" si="32"/>
        <v>4200000</v>
      </c>
      <c r="I2805" s="10"/>
    </row>
    <row r="2806" spans="1:9" ht="14.25" customHeight="1">
      <c r="A2806" s="6" t="str">
        <f t="shared" si="30"/>
        <v>GD. LASEM_KENONGO</v>
      </c>
      <c r="B2806" s="11" t="s">
        <v>2256</v>
      </c>
      <c r="C2806" s="11" t="s">
        <v>2293</v>
      </c>
      <c r="D2806" s="11">
        <v>20.29</v>
      </c>
      <c r="E2806" s="7">
        <f>VLOOKUP(A2806, Sheet2!$A$2:$K$8265, 11)</f>
        <v>110.5613</v>
      </c>
      <c r="F2806" s="7">
        <f t="shared" si="31"/>
        <v>2.5362499999999999</v>
      </c>
      <c r="G2806" s="8">
        <v>200000</v>
      </c>
      <c r="H2806" s="9">
        <f t="shared" si="32"/>
        <v>4200000</v>
      </c>
      <c r="I2806" s="10"/>
    </row>
    <row r="2807" spans="1:9" ht="14.25" customHeight="1">
      <c r="A2807" s="6" t="str">
        <f t="shared" ref="A2807:A3061" si="33">CONCATENATE(B2807, "_", C2807)</f>
        <v>GD. LASEM_KERASKEPOH</v>
      </c>
      <c r="B2807" s="11" t="s">
        <v>2256</v>
      </c>
      <c r="C2807" s="11" t="s">
        <v>2294</v>
      </c>
      <c r="D2807" s="11">
        <v>20.29</v>
      </c>
      <c r="E2807" s="7">
        <f>VLOOKUP(A2807, Sheet2!$A$2:$K$8265, 11)</f>
        <v>110.5613</v>
      </c>
      <c r="F2807" s="7">
        <f t="shared" ref="F2807:F3061" si="34">D2807/8</f>
        <v>2.5362499999999999</v>
      </c>
      <c r="G2807" s="8">
        <v>200000</v>
      </c>
      <c r="H2807" s="9">
        <f t="shared" ref="H2807:H3061" si="35">G2807*_xlfn.CEILING.MATH(D2807)</f>
        <v>4200000</v>
      </c>
      <c r="I2807" s="10"/>
    </row>
    <row r="2808" spans="1:9" ht="14.25" customHeight="1">
      <c r="A2808" s="6" t="str">
        <f t="shared" si="33"/>
        <v>GD. LASEM_KRAGAN</v>
      </c>
      <c r="B2808" s="11" t="s">
        <v>2256</v>
      </c>
      <c r="C2808" s="11" t="s">
        <v>2295</v>
      </c>
      <c r="D2808" s="11">
        <v>20.29</v>
      </c>
      <c r="E2808" s="7">
        <f>VLOOKUP(A2808, Sheet2!$A$2:$K$8265, 11)</f>
        <v>110.5613</v>
      </c>
      <c r="F2808" s="7">
        <f t="shared" si="34"/>
        <v>2.5362499999999999</v>
      </c>
      <c r="G2808" s="8">
        <v>200000</v>
      </c>
      <c r="H2808" s="9">
        <f t="shared" si="35"/>
        <v>4200000</v>
      </c>
      <c r="I2808" s="10"/>
    </row>
    <row r="2809" spans="1:9" ht="14.25" customHeight="1">
      <c r="A2809" s="6" t="str">
        <f t="shared" si="33"/>
        <v>GD. LASEM_KULUTAN</v>
      </c>
      <c r="B2809" s="11" t="s">
        <v>2256</v>
      </c>
      <c r="C2809" s="11" t="s">
        <v>2296</v>
      </c>
      <c r="D2809" s="11">
        <v>20.29</v>
      </c>
      <c r="E2809" s="7">
        <f>VLOOKUP(A2809, Sheet2!$A$2:$K$8265, 11)</f>
        <v>110.5613</v>
      </c>
      <c r="F2809" s="7">
        <f t="shared" si="34"/>
        <v>2.5362499999999999</v>
      </c>
      <c r="G2809" s="8">
        <v>200000</v>
      </c>
      <c r="H2809" s="9">
        <f t="shared" si="35"/>
        <v>4200000</v>
      </c>
      <c r="I2809" s="10"/>
    </row>
    <row r="2810" spans="1:9" ht="14.25" customHeight="1">
      <c r="A2810" s="6" t="str">
        <f t="shared" si="33"/>
        <v>GD. LASEM_KUMBO</v>
      </c>
      <c r="B2810" s="11" t="s">
        <v>2256</v>
      </c>
      <c r="C2810" s="11" t="s">
        <v>2297</v>
      </c>
      <c r="D2810" s="11">
        <v>20.29</v>
      </c>
      <c r="E2810" s="7">
        <f>VLOOKUP(A2810, Sheet2!$A$2:$K$8265, 11)</f>
        <v>110.5613</v>
      </c>
      <c r="F2810" s="7">
        <f t="shared" si="34"/>
        <v>2.5362499999999999</v>
      </c>
      <c r="G2810" s="8">
        <v>200000</v>
      </c>
      <c r="H2810" s="9">
        <f t="shared" si="35"/>
        <v>4200000</v>
      </c>
      <c r="I2810" s="10"/>
    </row>
    <row r="2811" spans="1:9" ht="14.25" customHeight="1">
      <c r="A2811" s="6" t="str">
        <f t="shared" si="33"/>
        <v>GD. LASEM_LABUHAN KIDUL</v>
      </c>
      <c r="B2811" s="11" t="s">
        <v>2256</v>
      </c>
      <c r="C2811" s="11" t="s">
        <v>2298</v>
      </c>
      <c r="D2811" s="11">
        <v>20.29</v>
      </c>
      <c r="E2811" s="7">
        <f>VLOOKUP(A2811, Sheet2!$A$2:$K$8265, 11)</f>
        <v>110.5613</v>
      </c>
      <c r="F2811" s="7">
        <f t="shared" si="34"/>
        <v>2.5362499999999999</v>
      </c>
      <c r="G2811" s="8">
        <v>200000</v>
      </c>
      <c r="H2811" s="9">
        <f t="shared" si="35"/>
        <v>4200000</v>
      </c>
      <c r="I2811" s="10"/>
    </row>
    <row r="2812" spans="1:9" ht="14.25" customHeight="1">
      <c r="A2812" s="6" t="str">
        <f t="shared" si="33"/>
        <v>GD. LASEM_LANGGAR</v>
      </c>
      <c r="B2812" s="11" t="s">
        <v>2256</v>
      </c>
      <c r="C2812" s="11" t="s">
        <v>925</v>
      </c>
      <c r="D2812" s="11">
        <v>20.29</v>
      </c>
      <c r="E2812" s="7">
        <f>VLOOKUP(A2812, Sheet2!$A$2:$K$8265, 11)</f>
        <v>110.5613</v>
      </c>
      <c r="F2812" s="7">
        <f t="shared" si="34"/>
        <v>2.5362499999999999</v>
      </c>
      <c r="G2812" s="8">
        <v>200000</v>
      </c>
      <c r="H2812" s="9">
        <f t="shared" si="35"/>
        <v>4200000</v>
      </c>
      <c r="I2812" s="10"/>
    </row>
    <row r="2813" spans="1:9" ht="14.25" customHeight="1">
      <c r="A2813" s="6" t="str">
        <f t="shared" si="33"/>
        <v>GD. LASEM_LANGKIR</v>
      </c>
      <c r="B2813" s="11" t="s">
        <v>2256</v>
      </c>
      <c r="C2813" s="11" t="s">
        <v>2299</v>
      </c>
      <c r="D2813" s="11">
        <v>20.29</v>
      </c>
      <c r="E2813" s="7">
        <f>VLOOKUP(A2813, Sheet2!$A$2:$K$8265, 11)</f>
        <v>110.5613</v>
      </c>
      <c r="F2813" s="7">
        <f t="shared" si="34"/>
        <v>2.5362499999999999</v>
      </c>
      <c r="G2813" s="8">
        <v>200000</v>
      </c>
      <c r="H2813" s="9">
        <f t="shared" si="35"/>
        <v>4200000</v>
      </c>
      <c r="I2813" s="10"/>
    </row>
    <row r="2814" spans="1:9" ht="14.25" customHeight="1">
      <c r="A2814" s="6" t="str">
        <f t="shared" si="33"/>
        <v>GD. LASEM_LEMAH PUTIH</v>
      </c>
      <c r="B2814" s="11" t="s">
        <v>2256</v>
      </c>
      <c r="C2814" s="11" t="s">
        <v>815</v>
      </c>
      <c r="D2814" s="11">
        <v>20.29</v>
      </c>
      <c r="E2814" s="7">
        <f>VLOOKUP(A2814, Sheet2!$A$2:$K$8265, 11)</f>
        <v>110.5613</v>
      </c>
      <c r="F2814" s="7">
        <f t="shared" si="34"/>
        <v>2.5362499999999999</v>
      </c>
      <c r="G2814" s="8">
        <v>200000</v>
      </c>
      <c r="H2814" s="9">
        <f t="shared" si="35"/>
        <v>4200000</v>
      </c>
      <c r="I2814" s="10"/>
    </row>
    <row r="2815" spans="1:9" ht="14.25" customHeight="1">
      <c r="A2815" s="6" t="str">
        <f t="shared" si="33"/>
        <v>GD. LASEM_LERAN</v>
      </c>
      <c r="B2815" s="11" t="s">
        <v>2256</v>
      </c>
      <c r="C2815" s="11" t="s">
        <v>2300</v>
      </c>
      <c r="D2815" s="11">
        <v>20.29</v>
      </c>
      <c r="E2815" s="7">
        <f>VLOOKUP(A2815, Sheet2!$A$2:$K$8265, 11)</f>
        <v>110.5613</v>
      </c>
      <c r="F2815" s="7">
        <f t="shared" si="34"/>
        <v>2.5362499999999999</v>
      </c>
      <c r="G2815" s="8">
        <v>200000</v>
      </c>
      <c r="H2815" s="9">
        <f t="shared" si="35"/>
        <v>4200000</v>
      </c>
      <c r="I2815" s="10"/>
    </row>
    <row r="2816" spans="1:9" ht="14.25" customHeight="1">
      <c r="A2816" s="6" t="str">
        <f t="shared" si="33"/>
        <v>GD. LASEM_LODAN KULON</v>
      </c>
      <c r="B2816" s="11" t="s">
        <v>2256</v>
      </c>
      <c r="C2816" s="11" t="s">
        <v>2301</v>
      </c>
      <c r="D2816" s="11">
        <v>20.29</v>
      </c>
      <c r="E2816" s="7">
        <f>VLOOKUP(A2816, Sheet2!$A$2:$K$8265, 11)</f>
        <v>110.5613</v>
      </c>
      <c r="F2816" s="7">
        <f t="shared" si="34"/>
        <v>2.5362499999999999</v>
      </c>
      <c r="G2816" s="8">
        <v>200000</v>
      </c>
      <c r="H2816" s="9">
        <f t="shared" si="35"/>
        <v>4200000</v>
      </c>
      <c r="I2816" s="10"/>
    </row>
    <row r="2817" spans="1:9" ht="14.25" customHeight="1">
      <c r="A2817" s="6" t="str">
        <f t="shared" si="33"/>
        <v>GD. LASEM_LODAN WETAN</v>
      </c>
      <c r="B2817" s="11" t="s">
        <v>2256</v>
      </c>
      <c r="C2817" s="11" t="s">
        <v>2302</v>
      </c>
      <c r="D2817" s="11">
        <v>20.29</v>
      </c>
      <c r="E2817" s="7">
        <f>VLOOKUP(A2817, Sheet2!$A$2:$K$8265, 11)</f>
        <v>110.5613</v>
      </c>
      <c r="F2817" s="7">
        <f t="shared" si="34"/>
        <v>2.5362499999999999</v>
      </c>
      <c r="G2817" s="8">
        <v>200000</v>
      </c>
      <c r="H2817" s="9">
        <f t="shared" si="35"/>
        <v>4200000</v>
      </c>
      <c r="I2817" s="10"/>
    </row>
    <row r="2818" spans="1:9" ht="14.25" customHeight="1">
      <c r="A2818" s="6" t="str">
        <f t="shared" si="33"/>
        <v>GD. LASEM_MANGGAR</v>
      </c>
      <c r="B2818" s="11" t="s">
        <v>2256</v>
      </c>
      <c r="C2818" s="11" t="s">
        <v>2303</v>
      </c>
      <c r="D2818" s="11">
        <v>20.29</v>
      </c>
      <c r="E2818" s="7">
        <f>VLOOKUP(A2818, Sheet2!$A$2:$K$8265, 11)</f>
        <v>110.5613</v>
      </c>
      <c r="F2818" s="7">
        <f t="shared" si="34"/>
        <v>2.5362499999999999</v>
      </c>
      <c r="G2818" s="8">
        <v>200000</v>
      </c>
      <c r="H2818" s="9">
        <f t="shared" si="35"/>
        <v>4200000</v>
      </c>
      <c r="I2818" s="10"/>
    </row>
    <row r="2819" spans="1:9" ht="14.25" customHeight="1">
      <c r="A2819" s="6" t="str">
        <f t="shared" si="33"/>
        <v>GD. LASEM_MEGAL</v>
      </c>
      <c r="B2819" s="11" t="s">
        <v>2256</v>
      </c>
      <c r="C2819" s="11" t="s">
        <v>2304</v>
      </c>
      <c r="D2819" s="11">
        <v>20.29</v>
      </c>
      <c r="E2819" s="7">
        <f>VLOOKUP(A2819, Sheet2!$A$2:$K$8265, 11)</f>
        <v>110.5613</v>
      </c>
      <c r="F2819" s="7">
        <f t="shared" si="34"/>
        <v>2.5362499999999999</v>
      </c>
      <c r="G2819" s="8">
        <v>200000</v>
      </c>
      <c r="H2819" s="9">
        <f t="shared" si="35"/>
        <v>4200000</v>
      </c>
      <c r="I2819" s="10"/>
    </row>
    <row r="2820" spans="1:9" ht="14.25" customHeight="1">
      <c r="A2820" s="6" t="str">
        <f t="shared" si="33"/>
        <v>GD. LASEM_MENORO</v>
      </c>
      <c r="B2820" s="11" t="s">
        <v>2256</v>
      </c>
      <c r="C2820" s="11" t="s">
        <v>2305</v>
      </c>
      <c r="D2820" s="11">
        <v>20.29</v>
      </c>
      <c r="E2820" s="7">
        <f>VLOOKUP(A2820, Sheet2!$A$2:$K$8265, 11)</f>
        <v>110.5613</v>
      </c>
      <c r="F2820" s="7">
        <f t="shared" si="34"/>
        <v>2.5362499999999999</v>
      </c>
      <c r="G2820" s="8">
        <v>200000</v>
      </c>
      <c r="H2820" s="9">
        <f t="shared" si="35"/>
        <v>4200000</v>
      </c>
      <c r="I2820" s="10"/>
    </row>
    <row r="2821" spans="1:9" ht="14.25" customHeight="1">
      <c r="A2821" s="6" t="str">
        <f t="shared" si="33"/>
        <v>GD. LASEM_MOJOKERTO</v>
      </c>
      <c r="B2821" s="11" t="s">
        <v>2256</v>
      </c>
      <c r="C2821" s="11" t="s">
        <v>2306</v>
      </c>
      <c r="D2821" s="11">
        <v>20.29</v>
      </c>
      <c r="E2821" s="7">
        <f>VLOOKUP(A2821, Sheet2!$A$2:$K$8265, 11)</f>
        <v>110.5613</v>
      </c>
      <c r="F2821" s="7">
        <f t="shared" si="34"/>
        <v>2.5362499999999999</v>
      </c>
      <c r="G2821" s="8">
        <v>200000</v>
      </c>
      <c r="H2821" s="9">
        <f t="shared" si="35"/>
        <v>4200000</v>
      </c>
      <c r="I2821" s="10"/>
    </row>
    <row r="2822" spans="1:9" ht="14.25" customHeight="1">
      <c r="A2822" s="6" t="str">
        <f t="shared" si="33"/>
        <v>GD. LASEM_MOJOSARI</v>
      </c>
      <c r="B2822" s="11" t="s">
        <v>2256</v>
      </c>
      <c r="C2822" s="11" t="s">
        <v>1093</v>
      </c>
      <c r="D2822" s="11">
        <v>20.29</v>
      </c>
      <c r="E2822" s="7">
        <f>VLOOKUP(A2822, Sheet2!$A$2:$K$8265, 11)</f>
        <v>110.5613</v>
      </c>
      <c r="F2822" s="7">
        <f t="shared" si="34"/>
        <v>2.5362499999999999</v>
      </c>
      <c r="G2822" s="8">
        <v>200000</v>
      </c>
      <c r="H2822" s="9">
        <f t="shared" si="35"/>
        <v>4200000</v>
      </c>
      <c r="I2822" s="10"/>
    </row>
    <row r="2823" spans="1:9" ht="14.25" customHeight="1">
      <c r="A2823" s="6" t="str">
        <f t="shared" si="33"/>
        <v>GD. LASEM_NARUKAN</v>
      </c>
      <c r="B2823" s="11" t="s">
        <v>2256</v>
      </c>
      <c r="C2823" s="11" t="s">
        <v>2307</v>
      </c>
      <c r="D2823" s="11">
        <v>20.29</v>
      </c>
      <c r="E2823" s="7">
        <f>VLOOKUP(A2823, Sheet2!$A$2:$K$8265, 11)</f>
        <v>110.5613</v>
      </c>
      <c r="F2823" s="7">
        <f t="shared" si="34"/>
        <v>2.5362499999999999</v>
      </c>
      <c r="G2823" s="8">
        <v>200000</v>
      </c>
      <c r="H2823" s="9">
        <f t="shared" si="35"/>
        <v>4200000</v>
      </c>
      <c r="I2823" s="10"/>
    </row>
    <row r="2824" spans="1:9" ht="14.25" customHeight="1">
      <c r="A2824" s="6" t="str">
        <f t="shared" si="33"/>
        <v>GD. LASEM_NGARGOMULYO</v>
      </c>
      <c r="B2824" s="11" t="s">
        <v>2256</v>
      </c>
      <c r="C2824" s="11" t="s">
        <v>2308</v>
      </c>
      <c r="D2824" s="11">
        <v>20.29</v>
      </c>
      <c r="E2824" s="7">
        <f>VLOOKUP(A2824, Sheet2!$A$2:$K$8265, 11)</f>
        <v>110.5613</v>
      </c>
      <c r="F2824" s="7">
        <f t="shared" si="34"/>
        <v>2.5362499999999999</v>
      </c>
      <c r="G2824" s="8">
        <v>200000</v>
      </c>
      <c r="H2824" s="9">
        <f t="shared" si="35"/>
        <v>4200000</v>
      </c>
      <c r="I2824" s="10"/>
    </row>
    <row r="2825" spans="1:9" ht="14.25" customHeight="1">
      <c r="A2825" s="6" t="str">
        <f t="shared" si="33"/>
        <v>GD. LASEM_NGASINAN</v>
      </c>
      <c r="B2825" s="11" t="s">
        <v>2256</v>
      </c>
      <c r="C2825" s="11" t="s">
        <v>1495</v>
      </c>
      <c r="D2825" s="11">
        <v>20.29</v>
      </c>
      <c r="E2825" s="7">
        <f>VLOOKUP(A2825, Sheet2!$A$2:$K$8265, 11)</f>
        <v>110.5613</v>
      </c>
      <c r="F2825" s="7">
        <f t="shared" si="34"/>
        <v>2.5362499999999999</v>
      </c>
      <c r="G2825" s="8">
        <v>200000</v>
      </c>
      <c r="H2825" s="9">
        <f t="shared" si="35"/>
        <v>4200000</v>
      </c>
      <c r="I2825" s="10"/>
    </row>
    <row r="2826" spans="1:9" ht="14.25" customHeight="1">
      <c r="A2826" s="6" t="str">
        <f t="shared" si="33"/>
        <v>GD. LASEM_NGEMPLAK</v>
      </c>
      <c r="B2826" s="11" t="s">
        <v>2256</v>
      </c>
      <c r="C2826" s="11" t="s">
        <v>1496</v>
      </c>
      <c r="D2826" s="11">
        <v>20.29</v>
      </c>
      <c r="E2826" s="7">
        <f>VLOOKUP(A2826, Sheet2!$A$2:$K$8265, 11)</f>
        <v>110.5613</v>
      </c>
      <c r="F2826" s="7">
        <f t="shared" si="34"/>
        <v>2.5362499999999999</v>
      </c>
      <c r="G2826" s="8">
        <v>200000</v>
      </c>
      <c r="H2826" s="9">
        <f t="shared" si="35"/>
        <v>4200000</v>
      </c>
      <c r="I2826" s="10"/>
    </row>
    <row r="2827" spans="1:9" ht="14.25" customHeight="1">
      <c r="A2827" s="6" t="str">
        <f t="shared" si="33"/>
        <v>GD. LASEM_NGEMPLAKREJO</v>
      </c>
      <c r="B2827" s="11" t="s">
        <v>2256</v>
      </c>
      <c r="C2827" s="11" t="s">
        <v>2309</v>
      </c>
      <c r="D2827" s="11">
        <v>20.29</v>
      </c>
      <c r="E2827" s="7">
        <f>VLOOKUP(A2827, Sheet2!$A$2:$K$8265, 11)</f>
        <v>110.5613</v>
      </c>
      <c r="F2827" s="7">
        <f t="shared" si="34"/>
        <v>2.5362499999999999</v>
      </c>
      <c r="G2827" s="8">
        <v>200000</v>
      </c>
      <c r="H2827" s="9">
        <f t="shared" si="35"/>
        <v>4200000</v>
      </c>
      <c r="I2827" s="10"/>
    </row>
    <row r="2828" spans="1:9" ht="14.25" customHeight="1">
      <c r="A2828" s="6" t="str">
        <f t="shared" si="33"/>
        <v>GD. LASEM_NGLOJO</v>
      </c>
      <c r="B2828" s="11" t="s">
        <v>2256</v>
      </c>
      <c r="C2828" s="11" t="s">
        <v>2310</v>
      </c>
      <c r="D2828" s="11">
        <v>20.29</v>
      </c>
      <c r="E2828" s="7">
        <f>VLOOKUP(A2828, Sheet2!$A$2:$K$8265, 11)</f>
        <v>110.5613</v>
      </c>
      <c r="F2828" s="7">
        <f t="shared" si="34"/>
        <v>2.5362499999999999</v>
      </c>
      <c r="G2828" s="8">
        <v>200000</v>
      </c>
      <c r="H2828" s="9">
        <f t="shared" si="35"/>
        <v>4200000</v>
      </c>
      <c r="I2828" s="10"/>
    </row>
    <row r="2829" spans="1:9" ht="14.25" customHeight="1">
      <c r="A2829" s="6" t="str">
        <f t="shared" si="33"/>
        <v>GD. LASEM_NGROTO</v>
      </c>
      <c r="B2829" s="11" t="s">
        <v>2256</v>
      </c>
      <c r="C2829" s="11" t="s">
        <v>177</v>
      </c>
      <c r="D2829" s="11">
        <v>20.29</v>
      </c>
      <c r="E2829" s="7">
        <f>VLOOKUP(A2829, Sheet2!$A$2:$K$8265, 11)</f>
        <v>110.5613</v>
      </c>
      <c r="F2829" s="7">
        <f t="shared" si="34"/>
        <v>2.5362499999999999</v>
      </c>
      <c r="G2829" s="8">
        <v>200000</v>
      </c>
      <c r="H2829" s="9">
        <f t="shared" si="35"/>
        <v>4200000</v>
      </c>
      <c r="I2829" s="10"/>
    </row>
    <row r="2830" spans="1:9" ht="14.25" customHeight="1">
      <c r="A2830" s="6" t="str">
        <f t="shared" si="33"/>
        <v>GD. LASEM_NGULAHAN</v>
      </c>
      <c r="B2830" s="11" t="s">
        <v>2256</v>
      </c>
      <c r="C2830" s="11" t="s">
        <v>2311</v>
      </c>
      <c r="D2830" s="11">
        <v>20.29</v>
      </c>
      <c r="E2830" s="7">
        <f>VLOOKUP(A2830, Sheet2!$A$2:$K$8265, 11)</f>
        <v>110.5613</v>
      </c>
      <c r="F2830" s="7">
        <f t="shared" si="34"/>
        <v>2.5362499999999999</v>
      </c>
      <c r="G2830" s="8">
        <v>200000</v>
      </c>
      <c r="H2830" s="9">
        <f t="shared" si="35"/>
        <v>4200000</v>
      </c>
      <c r="I2830" s="10"/>
    </row>
    <row r="2831" spans="1:9" ht="14.25" customHeight="1">
      <c r="A2831" s="6" t="str">
        <f t="shared" si="33"/>
        <v>GD. LASEM_PACING</v>
      </c>
      <c r="B2831" s="11" t="s">
        <v>2256</v>
      </c>
      <c r="C2831" s="11" t="s">
        <v>2312</v>
      </c>
      <c r="D2831" s="11">
        <v>20.29</v>
      </c>
      <c r="E2831" s="7">
        <f>VLOOKUP(A2831, Sheet2!$A$2:$K$8265, 11)</f>
        <v>110.5613</v>
      </c>
      <c r="F2831" s="7">
        <f t="shared" si="34"/>
        <v>2.5362499999999999</v>
      </c>
      <c r="G2831" s="8">
        <v>200000</v>
      </c>
      <c r="H2831" s="9">
        <f t="shared" si="35"/>
        <v>4200000</v>
      </c>
      <c r="I2831" s="10"/>
    </row>
    <row r="2832" spans="1:9" ht="14.25" customHeight="1">
      <c r="A2832" s="6" t="str">
        <f t="shared" si="33"/>
        <v>GD. LASEM_PAKIS</v>
      </c>
      <c r="B2832" s="11" t="s">
        <v>2256</v>
      </c>
      <c r="C2832" s="11" t="s">
        <v>2313</v>
      </c>
      <c r="D2832" s="11">
        <v>20.29</v>
      </c>
      <c r="E2832" s="7">
        <f>VLOOKUP(A2832, Sheet2!$A$2:$K$8265, 11)</f>
        <v>110.5613</v>
      </c>
      <c r="F2832" s="7">
        <f t="shared" si="34"/>
        <v>2.5362499999999999</v>
      </c>
      <c r="G2832" s="8">
        <v>200000</v>
      </c>
      <c r="H2832" s="9">
        <f t="shared" si="35"/>
        <v>4200000</v>
      </c>
      <c r="I2832" s="10"/>
    </row>
    <row r="2833" spans="1:9" ht="14.25" customHeight="1">
      <c r="A2833" s="6" t="str">
        <f t="shared" si="33"/>
        <v>GD. LASEM_PAMOTAN</v>
      </c>
      <c r="B2833" s="11" t="s">
        <v>2256</v>
      </c>
      <c r="C2833" s="11" t="s">
        <v>2314</v>
      </c>
      <c r="D2833" s="11">
        <v>20.29</v>
      </c>
      <c r="E2833" s="7">
        <f>VLOOKUP(A2833, Sheet2!$A$2:$K$8265, 11)</f>
        <v>110.5613</v>
      </c>
      <c r="F2833" s="7">
        <f t="shared" si="34"/>
        <v>2.5362499999999999</v>
      </c>
      <c r="G2833" s="8">
        <v>200000</v>
      </c>
      <c r="H2833" s="9">
        <f t="shared" si="35"/>
        <v>4200000</v>
      </c>
      <c r="I2833" s="10"/>
    </row>
    <row r="2834" spans="1:9" ht="14.25" customHeight="1">
      <c r="A2834" s="6" t="str">
        <f t="shared" si="33"/>
        <v>GD. LASEM_PANCUR</v>
      </c>
      <c r="B2834" s="11" t="s">
        <v>2256</v>
      </c>
      <c r="C2834" s="11" t="s">
        <v>2315</v>
      </c>
      <c r="D2834" s="11">
        <v>20.29</v>
      </c>
      <c r="E2834" s="7">
        <f>VLOOKUP(A2834, Sheet2!$A$2:$K$8265, 11)</f>
        <v>110.5613</v>
      </c>
      <c r="F2834" s="7">
        <f t="shared" si="34"/>
        <v>2.5362499999999999</v>
      </c>
      <c r="G2834" s="8">
        <v>200000</v>
      </c>
      <c r="H2834" s="9">
        <f t="shared" si="35"/>
        <v>4200000</v>
      </c>
      <c r="I2834" s="10"/>
    </row>
    <row r="2835" spans="1:9" ht="14.25" customHeight="1">
      <c r="A2835" s="6" t="str">
        <f t="shared" si="33"/>
        <v>GD. LASEM_PANDAN</v>
      </c>
      <c r="B2835" s="11" t="s">
        <v>2256</v>
      </c>
      <c r="C2835" s="11" t="s">
        <v>681</v>
      </c>
      <c r="D2835" s="11">
        <v>20.29</v>
      </c>
      <c r="E2835" s="7">
        <f>VLOOKUP(A2835, Sheet2!$A$2:$K$8265, 11)</f>
        <v>110.5613</v>
      </c>
      <c r="F2835" s="7">
        <f t="shared" si="34"/>
        <v>2.5362499999999999</v>
      </c>
      <c r="G2835" s="8">
        <v>200000</v>
      </c>
      <c r="H2835" s="9">
        <f t="shared" si="35"/>
        <v>4200000</v>
      </c>
      <c r="I2835" s="10"/>
    </row>
    <row r="2836" spans="1:9" ht="14.25" customHeight="1">
      <c r="A2836" s="6" t="str">
        <f t="shared" si="33"/>
        <v>GD. LASEM_PANDANGAN WETAN</v>
      </c>
      <c r="B2836" s="11" t="s">
        <v>2256</v>
      </c>
      <c r="C2836" s="11" t="s">
        <v>2316</v>
      </c>
      <c r="D2836" s="11">
        <v>20.29</v>
      </c>
      <c r="E2836" s="7">
        <f>VLOOKUP(A2836, Sheet2!$A$2:$K$8265, 11)</f>
        <v>110.5613</v>
      </c>
      <c r="F2836" s="7">
        <f t="shared" si="34"/>
        <v>2.5362499999999999</v>
      </c>
      <c r="G2836" s="8">
        <v>200000</v>
      </c>
      <c r="H2836" s="9">
        <f t="shared" si="35"/>
        <v>4200000</v>
      </c>
      <c r="I2836" s="10"/>
    </row>
    <row r="2837" spans="1:9" ht="14.25" customHeight="1">
      <c r="A2837" s="6" t="str">
        <f t="shared" si="33"/>
        <v>GD. LASEM_PANGKALAN</v>
      </c>
      <c r="B2837" s="11" t="s">
        <v>2256</v>
      </c>
      <c r="C2837" s="11" t="s">
        <v>824</v>
      </c>
      <c r="D2837" s="11">
        <v>20.29</v>
      </c>
      <c r="E2837" s="7">
        <f>VLOOKUP(A2837, Sheet2!$A$2:$K$8265, 11)</f>
        <v>110.5613</v>
      </c>
      <c r="F2837" s="7">
        <f t="shared" si="34"/>
        <v>2.5362499999999999</v>
      </c>
      <c r="G2837" s="8">
        <v>200000</v>
      </c>
      <c r="H2837" s="9">
        <f t="shared" si="35"/>
        <v>4200000</v>
      </c>
      <c r="I2837" s="10"/>
    </row>
    <row r="2838" spans="1:9" ht="14.25" customHeight="1">
      <c r="A2838" s="6" t="str">
        <f t="shared" si="33"/>
        <v>GD. LASEM_PELANG</v>
      </c>
      <c r="B2838" s="11" t="s">
        <v>2256</v>
      </c>
      <c r="C2838" s="11" t="s">
        <v>2317</v>
      </c>
      <c r="D2838" s="11">
        <v>20.29</v>
      </c>
      <c r="E2838" s="7">
        <f>VLOOKUP(A2838, Sheet2!$A$2:$K$8265, 11)</f>
        <v>110.5613</v>
      </c>
      <c r="F2838" s="7">
        <f t="shared" si="34"/>
        <v>2.5362499999999999</v>
      </c>
      <c r="G2838" s="8">
        <v>200000</v>
      </c>
      <c r="H2838" s="9">
        <f t="shared" si="35"/>
        <v>4200000</v>
      </c>
      <c r="I2838" s="10"/>
    </row>
    <row r="2839" spans="1:9" ht="14.25" customHeight="1">
      <c r="A2839" s="6" t="str">
        <f t="shared" si="33"/>
        <v>GD. LASEM_PLAWANGAN</v>
      </c>
      <c r="B2839" s="11" t="s">
        <v>2256</v>
      </c>
      <c r="C2839" s="11" t="s">
        <v>2318</v>
      </c>
      <c r="D2839" s="11">
        <v>20.29</v>
      </c>
      <c r="E2839" s="7">
        <f>VLOOKUP(A2839, Sheet2!$A$2:$K$8265, 11)</f>
        <v>110.5613</v>
      </c>
      <c r="F2839" s="7">
        <f t="shared" si="34"/>
        <v>2.5362499999999999</v>
      </c>
      <c r="G2839" s="8">
        <v>200000</v>
      </c>
      <c r="H2839" s="9">
        <f t="shared" si="35"/>
        <v>4200000</v>
      </c>
      <c r="I2839" s="10"/>
    </row>
    <row r="2840" spans="1:9" ht="14.25" customHeight="1">
      <c r="A2840" s="6" t="str">
        <f t="shared" si="33"/>
        <v>GD. LASEM_POHLANDAK</v>
      </c>
      <c r="B2840" s="11" t="s">
        <v>2256</v>
      </c>
      <c r="C2840" s="11" t="s">
        <v>2319</v>
      </c>
      <c r="D2840" s="11">
        <v>20.29</v>
      </c>
      <c r="E2840" s="7">
        <f>VLOOKUP(A2840, Sheet2!$A$2:$K$8265, 11)</f>
        <v>110.5613</v>
      </c>
      <c r="F2840" s="7">
        <f t="shared" si="34"/>
        <v>2.5362499999999999</v>
      </c>
      <c r="G2840" s="8">
        <v>200000</v>
      </c>
      <c r="H2840" s="9">
        <f t="shared" si="35"/>
        <v>4200000</v>
      </c>
      <c r="I2840" s="10"/>
    </row>
    <row r="2841" spans="1:9" ht="14.25" customHeight="1">
      <c r="A2841" s="6" t="str">
        <f t="shared" si="33"/>
        <v>GD. LASEM_PRAGEN</v>
      </c>
      <c r="B2841" s="11" t="s">
        <v>2256</v>
      </c>
      <c r="C2841" s="11" t="s">
        <v>2320</v>
      </c>
      <c r="D2841" s="11">
        <v>20.29</v>
      </c>
      <c r="E2841" s="7">
        <f>VLOOKUP(A2841, Sheet2!$A$2:$K$8265, 11)</f>
        <v>110.5613</v>
      </c>
      <c r="F2841" s="7">
        <f t="shared" si="34"/>
        <v>2.5362499999999999</v>
      </c>
      <c r="G2841" s="8">
        <v>200000</v>
      </c>
      <c r="H2841" s="9">
        <f t="shared" si="35"/>
        <v>4200000</v>
      </c>
      <c r="I2841" s="10"/>
    </row>
    <row r="2842" spans="1:9" ht="14.25" customHeight="1">
      <c r="A2842" s="6" t="str">
        <f t="shared" si="33"/>
        <v>GD. LASEM_PUNGGURHARJO</v>
      </c>
      <c r="B2842" s="11" t="s">
        <v>2256</v>
      </c>
      <c r="C2842" s="11" t="s">
        <v>2321</v>
      </c>
      <c r="D2842" s="11">
        <v>20.29</v>
      </c>
      <c r="E2842" s="7">
        <f>VLOOKUP(A2842, Sheet2!$A$2:$K$8265, 11)</f>
        <v>110.5613</v>
      </c>
      <c r="F2842" s="7">
        <f t="shared" si="34"/>
        <v>2.5362499999999999</v>
      </c>
      <c r="G2842" s="8">
        <v>200000</v>
      </c>
      <c r="H2842" s="9">
        <f t="shared" si="35"/>
        <v>4200000</v>
      </c>
      <c r="I2842" s="10"/>
    </row>
    <row r="2843" spans="1:9" ht="14.25" customHeight="1">
      <c r="A2843" s="6" t="str">
        <f t="shared" si="33"/>
        <v>GD. LASEM_RAKITAN</v>
      </c>
      <c r="B2843" s="11" t="s">
        <v>2256</v>
      </c>
      <c r="C2843" s="11" t="s">
        <v>2322</v>
      </c>
      <c r="D2843" s="11">
        <v>20.29</v>
      </c>
      <c r="E2843" s="7">
        <f>VLOOKUP(A2843, Sheet2!$A$2:$K$8265, 11)</f>
        <v>110.5613</v>
      </c>
      <c r="F2843" s="7">
        <f t="shared" si="34"/>
        <v>2.5362499999999999</v>
      </c>
      <c r="G2843" s="8">
        <v>200000</v>
      </c>
      <c r="H2843" s="9">
        <f t="shared" si="35"/>
        <v>4200000</v>
      </c>
      <c r="I2843" s="10"/>
    </row>
    <row r="2844" spans="1:9" ht="14.25" customHeight="1">
      <c r="A2844" s="6" t="str">
        <f t="shared" si="33"/>
        <v>GD. LASEM_RENDENG</v>
      </c>
      <c r="B2844" s="11" t="s">
        <v>2256</v>
      </c>
      <c r="C2844" s="11" t="s">
        <v>2323</v>
      </c>
      <c r="D2844" s="11">
        <v>20.29</v>
      </c>
      <c r="E2844" s="7">
        <f>VLOOKUP(A2844, Sheet2!$A$2:$K$8265, 11)</f>
        <v>110.5613</v>
      </c>
      <c r="F2844" s="7">
        <f t="shared" si="34"/>
        <v>2.5362499999999999</v>
      </c>
      <c r="G2844" s="8">
        <v>200000</v>
      </c>
      <c r="H2844" s="9">
        <f t="shared" si="35"/>
        <v>4200000</v>
      </c>
      <c r="I2844" s="10"/>
    </row>
    <row r="2845" spans="1:9" ht="14.25" customHeight="1">
      <c r="A2845" s="6" t="str">
        <f t="shared" si="33"/>
        <v>GD. LASEM_RINGIN</v>
      </c>
      <c r="B2845" s="11" t="s">
        <v>2256</v>
      </c>
      <c r="C2845" s="11" t="s">
        <v>2324</v>
      </c>
      <c r="D2845" s="11">
        <v>20.29</v>
      </c>
      <c r="E2845" s="7">
        <f>VLOOKUP(A2845, Sheet2!$A$2:$K$8265, 11)</f>
        <v>110.5613</v>
      </c>
      <c r="F2845" s="7">
        <f t="shared" si="34"/>
        <v>2.5362499999999999</v>
      </c>
      <c r="G2845" s="8">
        <v>200000</v>
      </c>
      <c r="H2845" s="9">
        <f t="shared" si="35"/>
        <v>4200000</v>
      </c>
      <c r="I2845" s="10"/>
    </row>
    <row r="2846" spans="1:9" ht="14.25" customHeight="1">
      <c r="A2846" s="6" t="str">
        <f t="shared" si="33"/>
        <v>GD. LASEM_SAMARAN</v>
      </c>
      <c r="B2846" s="11" t="s">
        <v>2256</v>
      </c>
      <c r="C2846" s="11" t="s">
        <v>2325</v>
      </c>
      <c r="D2846" s="11">
        <v>20.29</v>
      </c>
      <c r="E2846" s="7">
        <f>VLOOKUP(A2846, Sheet2!$A$2:$K$8265, 11)</f>
        <v>110.5613</v>
      </c>
      <c r="F2846" s="7">
        <f t="shared" si="34"/>
        <v>2.5362499999999999</v>
      </c>
      <c r="G2846" s="8">
        <v>200000</v>
      </c>
      <c r="H2846" s="9">
        <f t="shared" si="35"/>
        <v>4200000</v>
      </c>
      <c r="I2846" s="10"/>
    </row>
    <row r="2847" spans="1:9" ht="14.25" customHeight="1">
      <c r="A2847" s="6" t="str">
        <f t="shared" si="33"/>
        <v>GD. LASEM_SAMBIROTO</v>
      </c>
      <c r="B2847" s="11" t="s">
        <v>2256</v>
      </c>
      <c r="C2847" s="11" t="s">
        <v>1341</v>
      </c>
      <c r="D2847" s="11">
        <v>20.29</v>
      </c>
      <c r="E2847" s="7">
        <f>VLOOKUP(A2847, Sheet2!$A$2:$K$8265, 11)</f>
        <v>110.5613</v>
      </c>
      <c r="F2847" s="7">
        <f t="shared" si="34"/>
        <v>2.5362499999999999</v>
      </c>
      <c r="G2847" s="8">
        <v>200000</v>
      </c>
      <c r="H2847" s="9">
        <f t="shared" si="35"/>
        <v>4200000</v>
      </c>
      <c r="I2847" s="10"/>
    </row>
    <row r="2848" spans="1:9" ht="14.25" customHeight="1">
      <c r="A2848" s="6" t="str">
        <f t="shared" si="33"/>
        <v>GD. LASEM_SAMBONG</v>
      </c>
      <c r="B2848" s="11" t="s">
        <v>2256</v>
      </c>
      <c r="C2848" s="11" t="s">
        <v>208</v>
      </c>
      <c r="D2848" s="11">
        <v>20.29</v>
      </c>
      <c r="E2848" s="7">
        <f>VLOOKUP(A2848, Sheet2!$A$2:$K$8265, 11)</f>
        <v>110.5613</v>
      </c>
      <c r="F2848" s="7">
        <f t="shared" si="34"/>
        <v>2.5362499999999999</v>
      </c>
      <c r="G2848" s="8">
        <v>200000</v>
      </c>
      <c r="H2848" s="9">
        <f t="shared" si="35"/>
        <v>4200000</v>
      </c>
      <c r="I2848" s="10"/>
    </row>
    <row r="2849" spans="1:9" ht="14.25" customHeight="1">
      <c r="A2849" s="6" t="str">
        <f t="shared" si="33"/>
        <v>GD. LASEM_SAMPUNG</v>
      </c>
      <c r="B2849" s="11" t="s">
        <v>2256</v>
      </c>
      <c r="C2849" s="11" t="s">
        <v>2326</v>
      </c>
      <c r="D2849" s="11">
        <v>20.29</v>
      </c>
      <c r="E2849" s="7">
        <f>VLOOKUP(A2849, Sheet2!$A$2:$K$8265, 11)</f>
        <v>110.5613</v>
      </c>
      <c r="F2849" s="7">
        <f t="shared" si="34"/>
        <v>2.5362499999999999</v>
      </c>
      <c r="G2849" s="8">
        <v>200000</v>
      </c>
      <c r="H2849" s="9">
        <f t="shared" si="35"/>
        <v>4200000</v>
      </c>
      <c r="I2849" s="10"/>
    </row>
    <row r="2850" spans="1:9" ht="14.25" customHeight="1">
      <c r="A2850" s="6" t="str">
        <f t="shared" si="33"/>
        <v>GD. LASEM_SANETAN</v>
      </c>
      <c r="B2850" s="11" t="s">
        <v>2256</v>
      </c>
      <c r="C2850" s="11" t="s">
        <v>2327</v>
      </c>
      <c r="D2850" s="11">
        <v>20.29</v>
      </c>
      <c r="E2850" s="7">
        <f>VLOOKUP(A2850, Sheet2!$A$2:$K$8265, 11)</f>
        <v>110.5613</v>
      </c>
      <c r="F2850" s="7">
        <f t="shared" si="34"/>
        <v>2.5362499999999999</v>
      </c>
      <c r="G2850" s="8">
        <v>200000</v>
      </c>
      <c r="H2850" s="9">
        <f t="shared" si="35"/>
        <v>4200000</v>
      </c>
      <c r="I2850" s="10"/>
    </row>
    <row r="2851" spans="1:9" ht="14.25" customHeight="1">
      <c r="A2851" s="6" t="str">
        <f t="shared" si="33"/>
        <v>GD. LASEM_SARANGMEDURO</v>
      </c>
      <c r="B2851" s="11" t="s">
        <v>2256</v>
      </c>
      <c r="C2851" s="11" t="s">
        <v>2328</v>
      </c>
      <c r="D2851" s="11">
        <v>20.29</v>
      </c>
      <c r="E2851" s="7">
        <f>VLOOKUP(A2851, Sheet2!$A$2:$K$8265, 11)</f>
        <v>110.5613</v>
      </c>
      <c r="F2851" s="7">
        <f t="shared" si="34"/>
        <v>2.5362499999999999</v>
      </c>
      <c r="G2851" s="8">
        <v>200000</v>
      </c>
      <c r="H2851" s="9">
        <f t="shared" si="35"/>
        <v>4200000</v>
      </c>
      <c r="I2851" s="10"/>
    </row>
    <row r="2852" spans="1:9" ht="14.25" customHeight="1">
      <c r="A2852" s="6" t="str">
        <f t="shared" si="33"/>
        <v>GD. LASEM_SEDAN</v>
      </c>
      <c r="B2852" s="11" t="s">
        <v>2256</v>
      </c>
      <c r="C2852" s="11" t="s">
        <v>2329</v>
      </c>
      <c r="D2852" s="11">
        <v>20.29</v>
      </c>
      <c r="E2852" s="7">
        <f>VLOOKUP(A2852, Sheet2!$A$2:$K$8265, 11)</f>
        <v>110.5613</v>
      </c>
      <c r="F2852" s="7">
        <f t="shared" si="34"/>
        <v>2.5362499999999999</v>
      </c>
      <c r="G2852" s="8">
        <v>200000</v>
      </c>
      <c r="H2852" s="9">
        <f t="shared" si="35"/>
        <v>4200000</v>
      </c>
      <c r="I2852" s="10"/>
    </row>
    <row r="2853" spans="1:9" ht="14.25" customHeight="1">
      <c r="A2853" s="6" t="str">
        <f t="shared" si="33"/>
        <v>GD. LASEM_SELOPURO</v>
      </c>
      <c r="B2853" s="11" t="s">
        <v>2256</v>
      </c>
      <c r="C2853" s="11" t="s">
        <v>712</v>
      </c>
      <c r="D2853" s="11">
        <v>20.29</v>
      </c>
      <c r="E2853" s="7">
        <f>VLOOKUP(A2853, Sheet2!$A$2:$K$8265, 11)</f>
        <v>110.5613</v>
      </c>
      <c r="F2853" s="7">
        <f t="shared" si="34"/>
        <v>2.5362499999999999</v>
      </c>
      <c r="G2853" s="8">
        <v>200000</v>
      </c>
      <c r="H2853" s="9">
        <f t="shared" si="35"/>
        <v>4200000</v>
      </c>
      <c r="I2853" s="10"/>
    </row>
    <row r="2854" spans="1:9" ht="14.25" customHeight="1">
      <c r="A2854" s="6" t="str">
        <f t="shared" si="33"/>
        <v>GD. LASEM_SENDANG</v>
      </c>
      <c r="B2854" s="11" t="s">
        <v>2256</v>
      </c>
      <c r="C2854" s="11" t="s">
        <v>216</v>
      </c>
      <c r="D2854" s="11">
        <v>20.29</v>
      </c>
      <c r="E2854" s="7">
        <f>VLOOKUP(A2854, Sheet2!$A$2:$K$8265, 11)</f>
        <v>110.5613</v>
      </c>
      <c r="F2854" s="7">
        <f t="shared" si="34"/>
        <v>2.5362499999999999</v>
      </c>
      <c r="G2854" s="8">
        <v>200000</v>
      </c>
      <c r="H2854" s="9">
        <f t="shared" si="35"/>
        <v>4200000</v>
      </c>
      <c r="I2854" s="10"/>
    </row>
    <row r="2855" spans="1:9" ht="14.25" customHeight="1">
      <c r="A2855" s="6" t="str">
        <f t="shared" si="33"/>
        <v>GD. LASEM_SENDANGAGUNG</v>
      </c>
      <c r="B2855" s="11" t="s">
        <v>2256</v>
      </c>
      <c r="C2855" s="11" t="s">
        <v>719</v>
      </c>
      <c r="D2855" s="11">
        <v>20.29</v>
      </c>
      <c r="E2855" s="7">
        <f>VLOOKUP(A2855, Sheet2!$A$2:$K$8265, 11)</f>
        <v>110.5613</v>
      </c>
      <c r="F2855" s="7">
        <f t="shared" si="34"/>
        <v>2.5362499999999999</v>
      </c>
      <c r="G2855" s="8">
        <v>200000</v>
      </c>
      <c r="H2855" s="9">
        <f t="shared" si="35"/>
        <v>4200000</v>
      </c>
      <c r="I2855" s="10"/>
    </row>
    <row r="2856" spans="1:9" ht="14.25" customHeight="1">
      <c r="A2856" s="6" t="str">
        <f t="shared" si="33"/>
        <v>GD. LASEM_SENDANGASRI</v>
      </c>
      <c r="B2856" s="11" t="s">
        <v>2256</v>
      </c>
      <c r="C2856" s="11" t="s">
        <v>2330</v>
      </c>
      <c r="D2856" s="11">
        <v>20.29</v>
      </c>
      <c r="E2856" s="7">
        <f>VLOOKUP(A2856, Sheet2!$A$2:$K$8265, 11)</f>
        <v>110.5613</v>
      </c>
      <c r="F2856" s="7">
        <f t="shared" si="34"/>
        <v>2.5362499999999999</v>
      </c>
      <c r="G2856" s="8">
        <v>200000</v>
      </c>
      <c r="H2856" s="9">
        <f t="shared" si="35"/>
        <v>4200000</v>
      </c>
      <c r="I2856" s="10"/>
    </row>
    <row r="2857" spans="1:9" ht="14.25" customHeight="1">
      <c r="A2857" s="6" t="str">
        <f t="shared" si="33"/>
        <v>GD. LASEM_SENDANGCOYO</v>
      </c>
      <c r="B2857" s="11" t="s">
        <v>2256</v>
      </c>
      <c r="C2857" s="11" t="s">
        <v>2331</v>
      </c>
      <c r="D2857" s="11">
        <v>20.29</v>
      </c>
      <c r="E2857" s="7">
        <f>VLOOKUP(A2857, Sheet2!$A$2:$K$8265, 11)</f>
        <v>110.5613</v>
      </c>
      <c r="F2857" s="7">
        <f t="shared" si="34"/>
        <v>2.5362499999999999</v>
      </c>
      <c r="G2857" s="8">
        <v>200000</v>
      </c>
      <c r="H2857" s="9">
        <f t="shared" si="35"/>
        <v>4200000</v>
      </c>
      <c r="I2857" s="10"/>
    </row>
    <row r="2858" spans="1:9" ht="14.25" customHeight="1">
      <c r="A2858" s="6" t="str">
        <f t="shared" si="33"/>
        <v>GD. LASEM_SENDANGMULYO</v>
      </c>
      <c r="B2858" s="11" t="s">
        <v>2256</v>
      </c>
      <c r="C2858" s="11" t="s">
        <v>720</v>
      </c>
      <c r="D2858" s="11">
        <v>20.29</v>
      </c>
      <c r="E2858" s="7">
        <f>VLOOKUP(A2858, Sheet2!$A$2:$K$8265, 11)</f>
        <v>110.5613</v>
      </c>
      <c r="F2858" s="7">
        <f t="shared" si="34"/>
        <v>2.5362499999999999</v>
      </c>
      <c r="G2858" s="8">
        <v>200000</v>
      </c>
      <c r="H2858" s="9">
        <f t="shared" si="35"/>
        <v>4200000</v>
      </c>
      <c r="I2858" s="10"/>
    </row>
    <row r="2859" spans="1:9" ht="14.25" customHeight="1">
      <c r="A2859" s="6" t="str">
        <f t="shared" si="33"/>
        <v>GD. LASEM_SENDANGMULYO</v>
      </c>
      <c r="B2859" s="11" t="s">
        <v>2256</v>
      </c>
      <c r="C2859" s="11" t="s">
        <v>720</v>
      </c>
      <c r="D2859" s="11">
        <v>20.29</v>
      </c>
      <c r="E2859" s="7">
        <f>VLOOKUP(A2859, Sheet2!$A$2:$K$8265, 11)</f>
        <v>110.5613</v>
      </c>
      <c r="F2859" s="7">
        <f t="shared" si="34"/>
        <v>2.5362499999999999</v>
      </c>
      <c r="G2859" s="8">
        <v>200000</v>
      </c>
      <c r="H2859" s="9">
        <f t="shared" si="35"/>
        <v>4200000</v>
      </c>
      <c r="I2859" s="10"/>
    </row>
    <row r="2860" spans="1:9" ht="14.25" customHeight="1">
      <c r="A2860" s="6" t="str">
        <f t="shared" si="33"/>
        <v>GD. LASEM_SENDANGMULYO</v>
      </c>
      <c r="B2860" s="11" t="s">
        <v>2256</v>
      </c>
      <c r="C2860" s="11" t="s">
        <v>720</v>
      </c>
      <c r="D2860" s="11">
        <v>20.29</v>
      </c>
      <c r="E2860" s="7">
        <f>VLOOKUP(A2860, Sheet2!$A$2:$K$8265, 11)</f>
        <v>110.5613</v>
      </c>
      <c r="F2860" s="7">
        <f t="shared" si="34"/>
        <v>2.5362499999999999</v>
      </c>
      <c r="G2860" s="8">
        <v>200000</v>
      </c>
      <c r="H2860" s="9">
        <f t="shared" si="35"/>
        <v>4200000</v>
      </c>
      <c r="I2860" s="10"/>
    </row>
    <row r="2861" spans="1:9" ht="14.25" customHeight="1">
      <c r="A2861" s="6" t="str">
        <f t="shared" si="33"/>
        <v>GD. LASEM_SENDANGMULYO</v>
      </c>
      <c r="B2861" s="11" t="s">
        <v>2256</v>
      </c>
      <c r="C2861" s="11" t="s">
        <v>720</v>
      </c>
      <c r="D2861" s="11">
        <v>20.29</v>
      </c>
      <c r="E2861" s="7">
        <f>VLOOKUP(A2861, Sheet2!$A$2:$K$8265, 11)</f>
        <v>110.5613</v>
      </c>
      <c r="F2861" s="7">
        <f t="shared" si="34"/>
        <v>2.5362499999999999</v>
      </c>
      <c r="G2861" s="8">
        <v>200000</v>
      </c>
      <c r="H2861" s="9">
        <f t="shared" si="35"/>
        <v>4200000</v>
      </c>
      <c r="I2861" s="10"/>
    </row>
    <row r="2862" spans="1:9" ht="14.25" customHeight="1">
      <c r="A2862" s="6" t="str">
        <f t="shared" si="33"/>
        <v>GD. LASEM_SENDANGWARU</v>
      </c>
      <c r="B2862" s="11" t="s">
        <v>2256</v>
      </c>
      <c r="C2862" s="11" t="s">
        <v>2332</v>
      </c>
      <c r="D2862" s="11">
        <v>20.29</v>
      </c>
      <c r="E2862" s="7">
        <f>VLOOKUP(A2862, Sheet2!$A$2:$K$8265, 11)</f>
        <v>110.5613</v>
      </c>
      <c r="F2862" s="7">
        <f t="shared" si="34"/>
        <v>2.5362499999999999</v>
      </c>
      <c r="G2862" s="8">
        <v>200000</v>
      </c>
      <c r="H2862" s="9">
        <f t="shared" si="35"/>
        <v>4200000</v>
      </c>
      <c r="I2862" s="10"/>
    </row>
    <row r="2863" spans="1:9" ht="14.25" customHeight="1">
      <c r="A2863" s="6" t="str">
        <f t="shared" si="33"/>
        <v>GD. LASEM_SIDOMULYO</v>
      </c>
      <c r="B2863" s="11" t="s">
        <v>2256</v>
      </c>
      <c r="C2863" s="11" t="s">
        <v>221</v>
      </c>
      <c r="D2863" s="11">
        <v>20.29</v>
      </c>
      <c r="E2863" s="7">
        <f>VLOOKUP(A2863, Sheet2!$A$2:$K$8265, 11)</f>
        <v>110.5613</v>
      </c>
      <c r="F2863" s="7">
        <f t="shared" si="34"/>
        <v>2.5362499999999999</v>
      </c>
      <c r="G2863" s="8">
        <v>200000</v>
      </c>
      <c r="H2863" s="9">
        <f t="shared" si="35"/>
        <v>4200000</v>
      </c>
      <c r="I2863" s="10"/>
    </row>
    <row r="2864" spans="1:9" ht="14.25" customHeight="1">
      <c r="A2864" s="6" t="str">
        <f t="shared" si="33"/>
        <v>GD. LASEM_SIDOMULYO</v>
      </c>
      <c r="B2864" s="11" t="s">
        <v>2256</v>
      </c>
      <c r="C2864" s="11" t="s">
        <v>221</v>
      </c>
      <c r="D2864" s="11">
        <v>20.29</v>
      </c>
      <c r="E2864" s="7">
        <f>VLOOKUP(A2864, Sheet2!$A$2:$K$8265, 11)</f>
        <v>110.5613</v>
      </c>
      <c r="F2864" s="7">
        <f t="shared" si="34"/>
        <v>2.5362499999999999</v>
      </c>
      <c r="G2864" s="8">
        <v>200000</v>
      </c>
      <c r="H2864" s="9">
        <f t="shared" si="35"/>
        <v>4200000</v>
      </c>
      <c r="I2864" s="10"/>
    </row>
    <row r="2865" spans="1:9" ht="14.25" customHeight="1">
      <c r="A2865" s="6" t="str">
        <f t="shared" si="33"/>
        <v>GD. LASEM_SIDOREJO</v>
      </c>
      <c r="B2865" s="11" t="s">
        <v>2256</v>
      </c>
      <c r="C2865" s="11" t="s">
        <v>222</v>
      </c>
      <c r="D2865" s="11">
        <v>20.29</v>
      </c>
      <c r="E2865" s="7">
        <f>VLOOKUP(A2865, Sheet2!$A$2:$K$8265, 11)</f>
        <v>110.5613</v>
      </c>
      <c r="F2865" s="7">
        <f t="shared" si="34"/>
        <v>2.5362499999999999</v>
      </c>
      <c r="G2865" s="8">
        <v>200000</v>
      </c>
      <c r="H2865" s="9">
        <f t="shared" si="35"/>
        <v>4200000</v>
      </c>
      <c r="I2865" s="10"/>
    </row>
    <row r="2866" spans="1:9" ht="14.25" customHeight="1">
      <c r="A2866" s="6" t="str">
        <f t="shared" si="33"/>
        <v>GD. LASEM_SIDOREJO</v>
      </c>
      <c r="B2866" s="11" t="s">
        <v>2256</v>
      </c>
      <c r="C2866" s="11" t="s">
        <v>222</v>
      </c>
      <c r="D2866" s="11">
        <v>20.29</v>
      </c>
      <c r="E2866" s="7">
        <f>VLOOKUP(A2866, Sheet2!$A$2:$K$8265, 11)</f>
        <v>110.5613</v>
      </c>
      <c r="F2866" s="7">
        <f t="shared" si="34"/>
        <v>2.5362499999999999</v>
      </c>
      <c r="G2866" s="8">
        <v>200000</v>
      </c>
      <c r="H2866" s="9">
        <f t="shared" si="35"/>
        <v>4200000</v>
      </c>
      <c r="I2866" s="10"/>
    </row>
    <row r="2867" spans="1:9" ht="14.25" customHeight="1">
      <c r="A2867" s="6" t="str">
        <f t="shared" si="33"/>
        <v>GD. LASEM_SIDOWAYAH</v>
      </c>
      <c r="B2867" s="11" t="s">
        <v>2256</v>
      </c>
      <c r="C2867" s="11" t="s">
        <v>1528</v>
      </c>
      <c r="D2867" s="11">
        <v>20.29</v>
      </c>
      <c r="E2867" s="7">
        <f>VLOOKUP(A2867, Sheet2!$A$2:$K$8265, 11)</f>
        <v>110.5613</v>
      </c>
      <c r="F2867" s="7">
        <f t="shared" si="34"/>
        <v>2.5362499999999999</v>
      </c>
      <c r="G2867" s="8">
        <v>200000</v>
      </c>
      <c r="H2867" s="9">
        <f t="shared" si="35"/>
        <v>4200000</v>
      </c>
      <c r="I2867" s="10"/>
    </row>
    <row r="2868" spans="1:9" ht="14.25" customHeight="1">
      <c r="A2868" s="6" t="str">
        <f t="shared" si="33"/>
        <v>GD. LASEM_SLUKE</v>
      </c>
      <c r="B2868" s="11" t="s">
        <v>2256</v>
      </c>
      <c r="C2868" s="11" t="s">
        <v>2333</v>
      </c>
      <c r="D2868" s="11">
        <v>20.29</v>
      </c>
      <c r="E2868" s="7">
        <f>VLOOKUP(A2868, Sheet2!$A$2:$K$8265, 11)</f>
        <v>110.5613</v>
      </c>
      <c r="F2868" s="7">
        <f t="shared" si="34"/>
        <v>2.5362499999999999</v>
      </c>
      <c r="G2868" s="8">
        <v>200000</v>
      </c>
      <c r="H2868" s="9">
        <f t="shared" si="35"/>
        <v>4200000</v>
      </c>
      <c r="I2868" s="10"/>
    </row>
    <row r="2869" spans="1:9" ht="14.25" customHeight="1">
      <c r="A2869" s="6" t="str">
        <f t="shared" si="33"/>
        <v>GD. LASEM_SODITAN</v>
      </c>
      <c r="B2869" s="11" t="s">
        <v>2256</v>
      </c>
      <c r="C2869" s="11" t="s">
        <v>2334</v>
      </c>
      <c r="D2869" s="11">
        <v>20.29</v>
      </c>
      <c r="E2869" s="7">
        <f>VLOOKUP(A2869, Sheet2!$A$2:$K$8265, 11)</f>
        <v>110.5613</v>
      </c>
      <c r="F2869" s="7">
        <f t="shared" si="34"/>
        <v>2.5362499999999999</v>
      </c>
      <c r="G2869" s="8">
        <v>200000</v>
      </c>
      <c r="H2869" s="9">
        <f t="shared" si="35"/>
        <v>4200000</v>
      </c>
      <c r="I2869" s="10"/>
    </row>
    <row r="2870" spans="1:9" ht="14.25" customHeight="1">
      <c r="A2870" s="6" t="str">
        <f t="shared" si="33"/>
        <v>GD. LASEM_SRIOMBO</v>
      </c>
      <c r="B2870" s="11" t="s">
        <v>2256</v>
      </c>
      <c r="C2870" s="11" t="s">
        <v>2335</v>
      </c>
      <c r="D2870" s="11">
        <v>20.29</v>
      </c>
      <c r="E2870" s="7">
        <f>VLOOKUP(A2870, Sheet2!$A$2:$K$8265, 11)</f>
        <v>110.5613</v>
      </c>
      <c r="F2870" s="7">
        <f t="shared" si="34"/>
        <v>2.5362499999999999</v>
      </c>
      <c r="G2870" s="8">
        <v>200000</v>
      </c>
      <c r="H2870" s="9">
        <f t="shared" si="35"/>
        <v>4200000</v>
      </c>
      <c r="I2870" s="10"/>
    </row>
    <row r="2871" spans="1:9" ht="14.25" customHeight="1">
      <c r="A2871" s="6" t="str">
        <f t="shared" si="33"/>
        <v>GD. LASEM_SUDAN</v>
      </c>
      <c r="B2871" s="11" t="s">
        <v>2256</v>
      </c>
      <c r="C2871" s="11" t="s">
        <v>2336</v>
      </c>
      <c r="D2871" s="11">
        <v>20.29</v>
      </c>
      <c r="E2871" s="7">
        <f>VLOOKUP(A2871, Sheet2!$A$2:$K$8265, 11)</f>
        <v>110.5613</v>
      </c>
      <c r="F2871" s="7">
        <f t="shared" si="34"/>
        <v>2.5362499999999999</v>
      </c>
      <c r="G2871" s="8">
        <v>200000</v>
      </c>
      <c r="H2871" s="9">
        <f t="shared" si="35"/>
        <v>4200000</v>
      </c>
      <c r="I2871" s="10"/>
    </row>
    <row r="2872" spans="1:9" ht="14.25" customHeight="1">
      <c r="A2872" s="6" t="str">
        <f t="shared" si="33"/>
        <v>GD. LASEM_SUMBANGREJO</v>
      </c>
      <c r="B2872" s="11" t="s">
        <v>2256</v>
      </c>
      <c r="C2872" s="11" t="s">
        <v>2337</v>
      </c>
      <c r="D2872" s="11">
        <v>20.29</v>
      </c>
      <c r="E2872" s="7">
        <f>VLOOKUP(A2872, Sheet2!$A$2:$K$8265, 11)</f>
        <v>110.5613</v>
      </c>
      <c r="F2872" s="7">
        <f t="shared" si="34"/>
        <v>2.5362499999999999</v>
      </c>
      <c r="G2872" s="8">
        <v>200000</v>
      </c>
      <c r="H2872" s="9">
        <f t="shared" si="35"/>
        <v>4200000</v>
      </c>
      <c r="I2872" s="10"/>
    </row>
    <row r="2873" spans="1:9" ht="14.25" customHeight="1">
      <c r="A2873" s="6" t="str">
        <f t="shared" si="33"/>
        <v>GD. LASEM_SUMBERAGUNG</v>
      </c>
      <c r="B2873" s="11" t="s">
        <v>2256</v>
      </c>
      <c r="C2873" s="11" t="s">
        <v>504</v>
      </c>
      <c r="D2873" s="11">
        <v>20.29</v>
      </c>
      <c r="E2873" s="7">
        <f>VLOOKUP(A2873, Sheet2!$A$2:$K$8265, 11)</f>
        <v>110.5613</v>
      </c>
      <c r="F2873" s="7">
        <f t="shared" si="34"/>
        <v>2.5362499999999999</v>
      </c>
      <c r="G2873" s="8">
        <v>200000</v>
      </c>
      <c r="H2873" s="9">
        <f t="shared" si="35"/>
        <v>4200000</v>
      </c>
      <c r="I2873" s="10"/>
    </row>
    <row r="2874" spans="1:9" ht="14.25" customHeight="1">
      <c r="A2874" s="6" t="str">
        <f t="shared" si="33"/>
        <v>GD. LASEM_SUMBERGAYAM</v>
      </c>
      <c r="B2874" s="11" t="s">
        <v>2256</v>
      </c>
      <c r="C2874" s="11" t="s">
        <v>2338</v>
      </c>
      <c r="D2874" s="11">
        <v>20.29</v>
      </c>
      <c r="E2874" s="7">
        <f>VLOOKUP(A2874, Sheet2!$A$2:$K$8265, 11)</f>
        <v>110.5613</v>
      </c>
      <c r="F2874" s="7">
        <f t="shared" si="34"/>
        <v>2.5362499999999999</v>
      </c>
      <c r="G2874" s="8">
        <v>200000</v>
      </c>
      <c r="H2874" s="9">
        <f t="shared" si="35"/>
        <v>4200000</v>
      </c>
      <c r="I2874" s="10"/>
    </row>
    <row r="2875" spans="1:9" ht="14.25" customHeight="1">
      <c r="A2875" s="6" t="str">
        <f t="shared" si="33"/>
        <v>GD. LASEM_SUMBERMULYO</v>
      </c>
      <c r="B2875" s="11" t="s">
        <v>2256</v>
      </c>
      <c r="C2875" s="11" t="s">
        <v>2339</v>
      </c>
      <c r="D2875" s="11">
        <v>20.29</v>
      </c>
      <c r="E2875" s="7">
        <f>VLOOKUP(A2875, Sheet2!$A$2:$K$8265, 11)</f>
        <v>110.5613</v>
      </c>
      <c r="F2875" s="7">
        <f t="shared" si="34"/>
        <v>2.5362499999999999</v>
      </c>
      <c r="G2875" s="8">
        <v>200000</v>
      </c>
      <c r="H2875" s="9">
        <f t="shared" si="35"/>
        <v>4200000</v>
      </c>
      <c r="I2875" s="10"/>
    </row>
    <row r="2876" spans="1:9" ht="14.25" customHeight="1">
      <c r="A2876" s="6" t="str">
        <f t="shared" si="33"/>
        <v>GD. LASEM_SUMBERMULYO</v>
      </c>
      <c r="B2876" s="11" t="s">
        <v>2256</v>
      </c>
      <c r="C2876" s="11" t="s">
        <v>2339</v>
      </c>
      <c r="D2876" s="11">
        <v>20.29</v>
      </c>
      <c r="E2876" s="7">
        <f>VLOOKUP(A2876, Sheet2!$A$2:$K$8265, 11)</f>
        <v>110.5613</v>
      </c>
      <c r="F2876" s="7">
        <f t="shared" si="34"/>
        <v>2.5362499999999999</v>
      </c>
      <c r="G2876" s="8">
        <v>200000</v>
      </c>
      <c r="H2876" s="9">
        <f t="shared" si="35"/>
        <v>4200000</v>
      </c>
      <c r="I2876" s="10"/>
    </row>
    <row r="2877" spans="1:9" ht="14.25" customHeight="1">
      <c r="A2877" s="6" t="str">
        <f t="shared" si="33"/>
        <v>GD. LASEM_SUMBERSARI</v>
      </c>
      <c r="B2877" s="11" t="s">
        <v>2256</v>
      </c>
      <c r="C2877" s="11" t="s">
        <v>505</v>
      </c>
      <c r="D2877" s="11">
        <v>20.29</v>
      </c>
      <c r="E2877" s="7">
        <f>VLOOKUP(A2877, Sheet2!$A$2:$K$8265, 11)</f>
        <v>110.5613</v>
      </c>
      <c r="F2877" s="7">
        <f t="shared" si="34"/>
        <v>2.5362499999999999</v>
      </c>
      <c r="G2877" s="8">
        <v>200000</v>
      </c>
      <c r="H2877" s="9">
        <f t="shared" si="35"/>
        <v>4200000</v>
      </c>
      <c r="I2877" s="10"/>
    </row>
    <row r="2878" spans="1:9" ht="14.25" customHeight="1">
      <c r="A2878" s="6" t="str">
        <f t="shared" si="33"/>
        <v>GD. LASEM_SUMURPULE</v>
      </c>
      <c r="B2878" s="11" t="s">
        <v>2256</v>
      </c>
      <c r="C2878" s="11" t="s">
        <v>2340</v>
      </c>
      <c r="D2878" s="11">
        <v>20.29</v>
      </c>
      <c r="E2878" s="7">
        <f>VLOOKUP(A2878, Sheet2!$A$2:$K$8265, 11)</f>
        <v>110.5613</v>
      </c>
      <c r="F2878" s="7">
        <f t="shared" si="34"/>
        <v>2.5362499999999999</v>
      </c>
      <c r="G2878" s="8">
        <v>200000</v>
      </c>
      <c r="H2878" s="9">
        <f t="shared" si="35"/>
        <v>4200000</v>
      </c>
      <c r="I2878" s="10"/>
    </row>
    <row r="2879" spans="1:9" ht="14.25" customHeight="1">
      <c r="A2879" s="6" t="str">
        <f t="shared" si="33"/>
        <v>GD. LASEM_SUMURTAWANG</v>
      </c>
      <c r="B2879" s="11" t="s">
        <v>2256</v>
      </c>
      <c r="C2879" s="11" t="s">
        <v>2341</v>
      </c>
      <c r="D2879" s="11">
        <v>20.29</v>
      </c>
      <c r="E2879" s="7">
        <f>VLOOKUP(A2879, Sheet2!$A$2:$K$8265, 11)</f>
        <v>110.5613</v>
      </c>
      <c r="F2879" s="7">
        <f t="shared" si="34"/>
        <v>2.5362499999999999</v>
      </c>
      <c r="G2879" s="8">
        <v>200000</v>
      </c>
      <c r="H2879" s="9">
        <f t="shared" si="35"/>
        <v>4200000</v>
      </c>
      <c r="I2879" s="10"/>
    </row>
    <row r="2880" spans="1:9" ht="14.25" customHeight="1">
      <c r="A2880" s="6" t="str">
        <f t="shared" si="33"/>
        <v>GD. LASEM_TANJUNGAN</v>
      </c>
      <c r="B2880" s="11" t="s">
        <v>2256</v>
      </c>
      <c r="C2880" s="11" t="s">
        <v>2342</v>
      </c>
      <c r="D2880" s="11">
        <v>20.29</v>
      </c>
      <c r="E2880" s="7">
        <f>VLOOKUP(A2880, Sheet2!$A$2:$K$8265, 11)</f>
        <v>110.5613</v>
      </c>
      <c r="F2880" s="7">
        <f t="shared" si="34"/>
        <v>2.5362499999999999</v>
      </c>
      <c r="G2880" s="8">
        <v>200000</v>
      </c>
      <c r="H2880" s="9">
        <f t="shared" si="35"/>
        <v>4200000</v>
      </c>
      <c r="I2880" s="10"/>
    </row>
    <row r="2881" spans="1:9" ht="14.25" customHeight="1">
      <c r="A2881" s="6" t="str">
        <f t="shared" si="33"/>
        <v>GD. LASEM_TANJUNGSARI</v>
      </c>
      <c r="B2881" s="11" t="s">
        <v>2256</v>
      </c>
      <c r="C2881" s="11" t="s">
        <v>517</v>
      </c>
      <c r="D2881" s="11">
        <v>20.29</v>
      </c>
      <c r="E2881" s="7">
        <f>VLOOKUP(A2881, Sheet2!$A$2:$K$8265, 11)</f>
        <v>110.5613</v>
      </c>
      <c r="F2881" s="7">
        <f t="shared" si="34"/>
        <v>2.5362499999999999</v>
      </c>
      <c r="G2881" s="8">
        <v>200000</v>
      </c>
      <c r="H2881" s="9">
        <f t="shared" si="35"/>
        <v>4200000</v>
      </c>
      <c r="I2881" s="10"/>
    </row>
    <row r="2882" spans="1:9" ht="14.25" customHeight="1">
      <c r="A2882" s="6" t="str">
        <f t="shared" si="33"/>
        <v>GD. LASEM_TASIKSONO</v>
      </c>
      <c r="B2882" s="11" t="s">
        <v>2256</v>
      </c>
      <c r="C2882" s="11" t="s">
        <v>2343</v>
      </c>
      <c r="D2882" s="11">
        <v>20.29</v>
      </c>
      <c r="E2882" s="7">
        <f>VLOOKUP(A2882, Sheet2!$A$2:$K$8265, 11)</f>
        <v>110.5613</v>
      </c>
      <c r="F2882" s="7">
        <f t="shared" si="34"/>
        <v>2.5362499999999999</v>
      </c>
      <c r="G2882" s="8">
        <v>200000</v>
      </c>
      <c r="H2882" s="9">
        <f t="shared" si="35"/>
        <v>4200000</v>
      </c>
      <c r="I2882" s="10"/>
    </row>
    <row r="2883" spans="1:9" ht="14.25" customHeight="1">
      <c r="A2883" s="6" t="str">
        <f t="shared" si="33"/>
        <v>GD. LASEM_TAWANGREJO</v>
      </c>
      <c r="B2883" s="11" t="s">
        <v>2256</v>
      </c>
      <c r="C2883" s="11" t="s">
        <v>746</v>
      </c>
      <c r="D2883" s="11">
        <v>20.29</v>
      </c>
      <c r="E2883" s="7">
        <f>VLOOKUP(A2883, Sheet2!$A$2:$K$8265, 11)</f>
        <v>110.5613</v>
      </c>
      <c r="F2883" s="7">
        <f t="shared" si="34"/>
        <v>2.5362499999999999</v>
      </c>
      <c r="G2883" s="8">
        <v>200000</v>
      </c>
      <c r="H2883" s="9">
        <f t="shared" si="35"/>
        <v>4200000</v>
      </c>
      <c r="I2883" s="10"/>
    </row>
    <row r="2884" spans="1:9" ht="14.25" customHeight="1">
      <c r="A2884" s="6" t="str">
        <f t="shared" si="33"/>
        <v>GD. LASEM_TEGALMULYO</v>
      </c>
      <c r="B2884" s="11" t="s">
        <v>2256</v>
      </c>
      <c r="C2884" s="11" t="s">
        <v>1552</v>
      </c>
      <c r="D2884" s="11">
        <v>20.29</v>
      </c>
      <c r="E2884" s="7">
        <f>VLOOKUP(A2884, Sheet2!$A$2:$K$8265, 11)</f>
        <v>110.5613</v>
      </c>
      <c r="F2884" s="7">
        <f t="shared" si="34"/>
        <v>2.5362499999999999</v>
      </c>
      <c r="G2884" s="8">
        <v>200000</v>
      </c>
      <c r="H2884" s="9">
        <f t="shared" si="35"/>
        <v>4200000</v>
      </c>
      <c r="I2884" s="10"/>
    </row>
    <row r="2885" spans="1:9" ht="14.25" customHeight="1">
      <c r="A2885" s="6" t="str">
        <f t="shared" si="33"/>
        <v>GD. LASEM_TELGAWAH</v>
      </c>
      <c r="B2885" s="11" t="s">
        <v>2256</v>
      </c>
      <c r="C2885" s="11" t="s">
        <v>2344</v>
      </c>
      <c r="D2885" s="11">
        <v>20.29</v>
      </c>
      <c r="E2885" s="7">
        <f>VLOOKUP(A2885, Sheet2!$A$2:$K$8265, 11)</f>
        <v>110.5613</v>
      </c>
      <c r="F2885" s="7">
        <f t="shared" si="34"/>
        <v>2.5362499999999999</v>
      </c>
      <c r="G2885" s="8">
        <v>200000</v>
      </c>
      <c r="H2885" s="9">
        <f t="shared" si="35"/>
        <v>4200000</v>
      </c>
      <c r="I2885" s="10"/>
    </row>
    <row r="2886" spans="1:9" ht="14.25" customHeight="1">
      <c r="A2886" s="6" t="str">
        <f t="shared" si="33"/>
        <v>GD. LASEM_TEMPALING</v>
      </c>
      <c r="B2886" s="11" t="s">
        <v>2256</v>
      </c>
      <c r="C2886" s="11" t="s">
        <v>2345</v>
      </c>
      <c r="D2886" s="11">
        <v>20.29</v>
      </c>
      <c r="E2886" s="7">
        <f>VLOOKUP(A2886, Sheet2!$A$2:$K$8265, 11)</f>
        <v>110.5613</v>
      </c>
      <c r="F2886" s="7">
        <f t="shared" si="34"/>
        <v>2.5362499999999999</v>
      </c>
      <c r="G2886" s="8">
        <v>200000</v>
      </c>
      <c r="H2886" s="9">
        <f t="shared" si="35"/>
        <v>4200000</v>
      </c>
      <c r="I2886" s="10"/>
    </row>
    <row r="2887" spans="1:9" ht="14.25" customHeight="1">
      <c r="A2887" s="6" t="str">
        <f t="shared" si="33"/>
        <v>GD. LASEM_TEMPERAK</v>
      </c>
      <c r="B2887" s="11" t="s">
        <v>2256</v>
      </c>
      <c r="C2887" s="11" t="s">
        <v>2346</v>
      </c>
      <c r="D2887" s="11">
        <v>20.29</v>
      </c>
      <c r="E2887" s="7">
        <f>VLOOKUP(A2887, Sheet2!$A$2:$K$8265, 11)</f>
        <v>110.5613</v>
      </c>
      <c r="F2887" s="7">
        <f t="shared" si="34"/>
        <v>2.5362499999999999</v>
      </c>
      <c r="G2887" s="8">
        <v>200000</v>
      </c>
      <c r="H2887" s="9">
        <f t="shared" si="35"/>
        <v>4200000</v>
      </c>
      <c r="I2887" s="10"/>
    </row>
    <row r="2888" spans="1:9" ht="14.25" customHeight="1">
      <c r="A2888" s="6" t="str">
        <f t="shared" si="33"/>
        <v>GD. LASEM_TENGGER</v>
      </c>
      <c r="B2888" s="11" t="s">
        <v>2256</v>
      </c>
      <c r="C2888" s="11" t="s">
        <v>753</v>
      </c>
      <c r="D2888" s="11">
        <v>20.29</v>
      </c>
      <c r="E2888" s="7">
        <f>VLOOKUP(A2888, Sheet2!$A$2:$K$8265, 11)</f>
        <v>110.5613</v>
      </c>
      <c r="F2888" s="7">
        <f t="shared" si="34"/>
        <v>2.5362499999999999</v>
      </c>
      <c r="G2888" s="8">
        <v>200000</v>
      </c>
      <c r="H2888" s="9">
        <f t="shared" si="35"/>
        <v>4200000</v>
      </c>
      <c r="I2888" s="10"/>
    </row>
    <row r="2889" spans="1:9" ht="14.25" customHeight="1">
      <c r="A2889" s="6" t="str">
        <f t="shared" si="33"/>
        <v>GD. LASEM_TERJAN</v>
      </c>
      <c r="B2889" s="11" t="s">
        <v>2256</v>
      </c>
      <c r="C2889" s="11" t="s">
        <v>2347</v>
      </c>
      <c r="D2889" s="11">
        <v>20.29</v>
      </c>
      <c r="E2889" s="7">
        <f>VLOOKUP(A2889, Sheet2!$A$2:$K$8265, 11)</f>
        <v>110.5613</v>
      </c>
      <c r="F2889" s="7">
        <f t="shared" si="34"/>
        <v>2.5362499999999999</v>
      </c>
      <c r="G2889" s="8">
        <v>200000</v>
      </c>
      <c r="H2889" s="9">
        <f t="shared" si="35"/>
        <v>4200000</v>
      </c>
      <c r="I2889" s="10"/>
    </row>
    <row r="2890" spans="1:9" ht="14.25" customHeight="1">
      <c r="A2890" s="6" t="str">
        <f t="shared" si="33"/>
        <v>GD. LASEM_TRAHAN</v>
      </c>
      <c r="B2890" s="11" t="s">
        <v>2256</v>
      </c>
      <c r="C2890" s="11" t="s">
        <v>2348</v>
      </c>
      <c r="D2890" s="11">
        <v>20.29</v>
      </c>
      <c r="E2890" s="7">
        <f>VLOOKUP(A2890, Sheet2!$A$2:$K$8265, 11)</f>
        <v>110.5613</v>
      </c>
      <c r="F2890" s="7">
        <f t="shared" si="34"/>
        <v>2.5362499999999999</v>
      </c>
      <c r="G2890" s="8">
        <v>200000</v>
      </c>
      <c r="H2890" s="9">
        <f t="shared" si="35"/>
        <v>4200000</v>
      </c>
      <c r="I2890" s="10"/>
    </row>
    <row r="2891" spans="1:9" ht="14.25" customHeight="1">
      <c r="A2891" s="6" t="str">
        <f t="shared" si="33"/>
        <v>GD. LASEM_TREMBES</v>
      </c>
      <c r="B2891" s="11" t="s">
        <v>2256</v>
      </c>
      <c r="C2891" s="11" t="s">
        <v>2349</v>
      </c>
      <c r="D2891" s="11">
        <v>20.29</v>
      </c>
      <c r="E2891" s="7">
        <f>VLOOKUP(A2891, Sheet2!$A$2:$K$8265, 11)</f>
        <v>110.5613</v>
      </c>
      <c r="F2891" s="7">
        <f t="shared" si="34"/>
        <v>2.5362499999999999</v>
      </c>
      <c r="G2891" s="8">
        <v>200000</v>
      </c>
      <c r="H2891" s="9">
        <f t="shared" si="35"/>
        <v>4200000</v>
      </c>
      <c r="I2891" s="10"/>
    </row>
    <row r="2892" spans="1:9" ht="14.25" customHeight="1">
      <c r="A2892" s="6" t="str">
        <f t="shared" si="33"/>
        <v>GD. LASEM_TRENGGULUNAN</v>
      </c>
      <c r="B2892" s="11" t="s">
        <v>2256</v>
      </c>
      <c r="C2892" s="11" t="s">
        <v>2350</v>
      </c>
      <c r="D2892" s="11">
        <v>20.29</v>
      </c>
      <c r="E2892" s="7">
        <f>VLOOKUP(A2892, Sheet2!$A$2:$K$8265, 11)</f>
        <v>110.5613</v>
      </c>
      <c r="F2892" s="7">
        <f t="shared" si="34"/>
        <v>2.5362499999999999</v>
      </c>
      <c r="G2892" s="8">
        <v>200000</v>
      </c>
      <c r="H2892" s="9">
        <f t="shared" si="35"/>
        <v>4200000</v>
      </c>
      <c r="I2892" s="10"/>
    </row>
    <row r="2893" spans="1:9" ht="14.25" customHeight="1">
      <c r="A2893" s="6" t="str">
        <f t="shared" si="33"/>
        <v>GD. LASEM_TULUNG</v>
      </c>
      <c r="B2893" s="11" t="s">
        <v>2256</v>
      </c>
      <c r="C2893" s="11" t="s">
        <v>1562</v>
      </c>
      <c r="D2893" s="11">
        <v>20.29</v>
      </c>
      <c r="E2893" s="7">
        <f>VLOOKUP(A2893, Sheet2!$A$2:$K$8265, 11)</f>
        <v>110.5613</v>
      </c>
      <c r="F2893" s="7">
        <f t="shared" si="34"/>
        <v>2.5362499999999999</v>
      </c>
      <c r="G2893" s="8">
        <v>200000</v>
      </c>
      <c r="H2893" s="9">
        <f t="shared" si="35"/>
        <v>4200000</v>
      </c>
      <c r="I2893" s="10"/>
    </row>
    <row r="2894" spans="1:9" ht="14.25" customHeight="1">
      <c r="A2894" s="6" t="str">
        <f t="shared" si="33"/>
        <v>GD. LASEM_TUYUHAN</v>
      </c>
      <c r="B2894" s="11" t="s">
        <v>2256</v>
      </c>
      <c r="C2894" s="11" t="s">
        <v>2351</v>
      </c>
      <c r="D2894" s="11">
        <v>20.29</v>
      </c>
      <c r="E2894" s="7">
        <f>VLOOKUP(A2894, Sheet2!$A$2:$K$8265, 11)</f>
        <v>110.5613</v>
      </c>
      <c r="F2894" s="7">
        <f t="shared" si="34"/>
        <v>2.5362499999999999</v>
      </c>
      <c r="G2894" s="8">
        <v>200000</v>
      </c>
      <c r="H2894" s="9">
        <f t="shared" si="35"/>
        <v>4200000</v>
      </c>
      <c r="I2894" s="10"/>
    </row>
    <row r="2895" spans="1:9" ht="14.25" customHeight="1">
      <c r="A2895" s="6" t="str">
        <f t="shared" si="33"/>
        <v>GD. LASEM_UKIR</v>
      </c>
      <c r="B2895" s="11" t="s">
        <v>2256</v>
      </c>
      <c r="C2895" s="11" t="s">
        <v>2352</v>
      </c>
      <c r="D2895" s="11">
        <v>20.29</v>
      </c>
      <c r="E2895" s="7">
        <f>VLOOKUP(A2895, Sheet2!$A$2:$K$8265, 11)</f>
        <v>110.5613</v>
      </c>
      <c r="F2895" s="7">
        <f t="shared" si="34"/>
        <v>2.5362499999999999</v>
      </c>
      <c r="G2895" s="8">
        <v>200000</v>
      </c>
      <c r="H2895" s="9">
        <f t="shared" si="35"/>
        <v>4200000</v>
      </c>
      <c r="I2895" s="10"/>
    </row>
    <row r="2896" spans="1:9" ht="14.25" customHeight="1">
      <c r="A2896" s="6" t="str">
        <f t="shared" si="33"/>
        <v>GD. LASEM_WARUGUNUNG</v>
      </c>
      <c r="B2896" s="11" t="s">
        <v>2256</v>
      </c>
      <c r="C2896" s="11" t="s">
        <v>2353</v>
      </c>
      <c r="D2896" s="11">
        <v>20.29</v>
      </c>
      <c r="E2896" s="7">
        <f>VLOOKUP(A2896, Sheet2!$A$2:$K$8265, 11)</f>
        <v>110.5613</v>
      </c>
      <c r="F2896" s="7">
        <f t="shared" si="34"/>
        <v>2.5362499999999999</v>
      </c>
      <c r="G2896" s="8">
        <v>200000</v>
      </c>
      <c r="H2896" s="9">
        <f t="shared" si="35"/>
        <v>4200000</v>
      </c>
      <c r="I2896" s="10"/>
    </row>
    <row r="2897" spans="1:9" ht="14.25" customHeight="1">
      <c r="A2897" s="6" t="str">
        <f t="shared" si="33"/>
        <v>GD. LASEM_WATUPECAH</v>
      </c>
      <c r="B2897" s="11" t="s">
        <v>2256</v>
      </c>
      <c r="C2897" s="11" t="s">
        <v>2354</v>
      </c>
      <c r="D2897" s="11">
        <v>20.29</v>
      </c>
      <c r="E2897" s="7">
        <f>VLOOKUP(A2897, Sheet2!$A$2:$K$8265, 11)</f>
        <v>110.5613</v>
      </c>
      <c r="F2897" s="7">
        <f t="shared" si="34"/>
        <v>2.5362499999999999</v>
      </c>
      <c r="G2897" s="8">
        <v>200000</v>
      </c>
      <c r="H2897" s="9">
        <f t="shared" si="35"/>
        <v>4200000</v>
      </c>
      <c r="I2897" s="10"/>
    </row>
    <row r="2898" spans="1:9" ht="14.25" customHeight="1">
      <c r="A2898" s="6" t="str">
        <f t="shared" si="33"/>
        <v>GD. LASEM_WORO</v>
      </c>
      <c r="B2898" s="11" t="s">
        <v>2256</v>
      </c>
      <c r="C2898" s="11" t="s">
        <v>2355</v>
      </c>
      <c r="D2898" s="11">
        <v>20.29</v>
      </c>
      <c r="E2898" s="7">
        <f>VLOOKUP(A2898, Sheet2!$A$2:$K$8265, 11)</f>
        <v>110.5613</v>
      </c>
      <c r="F2898" s="7">
        <f t="shared" si="34"/>
        <v>2.5362499999999999</v>
      </c>
      <c r="G2898" s="8">
        <v>200000</v>
      </c>
      <c r="H2898" s="9">
        <f t="shared" si="35"/>
        <v>4200000</v>
      </c>
      <c r="I2898" s="10"/>
    </row>
    <row r="2899" spans="1:9" ht="14.25" customHeight="1">
      <c r="A2899" s="6" t="str">
        <f t="shared" si="33"/>
        <v>GD. LASEM_WUWUR</v>
      </c>
      <c r="B2899" s="11" t="s">
        <v>2256</v>
      </c>
      <c r="C2899" s="11" t="s">
        <v>2356</v>
      </c>
      <c r="D2899" s="11">
        <v>20.29</v>
      </c>
      <c r="E2899" s="7">
        <f>VLOOKUP(A2899, Sheet2!$A$2:$K$8265, 11)</f>
        <v>110.5613</v>
      </c>
      <c r="F2899" s="7">
        <f t="shared" si="34"/>
        <v>2.5362499999999999</v>
      </c>
      <c r="G2899" s="8">
        <v>200000</v>
      </c>
      <c r="H2899" s="9">
        <f t="shared" si="35"/>
        <v>4200000</v>
      </c>
      <c r="I2899" s="10"/>
    </row>
    <row r="2900" spans="1:9" ht="14.25" customHeight="1">
      <c r="A2900" s="6" t="str">
        <f t="shared" si="33"/>
        <v>GPP BANJARNEGARA_AMBAL</v>
      </c>
      <c r="B2900" s="11" t="s">
        <v>2357</v>
      </c>
      <c r="C2900" s="11" t="s">
        <v>2358</v>
      </c>
      <c r="D2900" s="11">
        <v>10.28</v>
      </c>
      <c r="E2900" s="7">
        <f>VLOOKUP(A2900, Sheet2!$A$2:$K$8265, 11)</f>
        <v>110.5613</v>
      </c>
      <c r="F2900" s="7">
        <f t="shared" si="34"/>
        <v>1.2849999999999999</v>
      </c>
      <c r="G2900" s="8">
        <v>200000</v>
      </c>
      <c r="H2900" s="9">
        <f t="shared" si="35"/>
        <v>2200000</v>
      </c>
      <c r="I2900" s="10"/>
    </row>
    <row r="2901" spans="1:9" ht="14.25" customHeight="1">
      <c r="A2901" s="6" t="str">
        <f t="shared" si="33"/>
        <v>GPP BANJARNEGARA_AMPELSARI</v>
      </c>
      <c r="B2901" s="11" t="s">
        <v>2357</v>
      </c>
      <c r="C2901" s="11" t="s">
        <v>2359</v>
      </c>
      <c r="D2901" s="11">
        <v>10.28</v>
      </c>
      <c r="E2901" s="7">
        <f>VLOOKUP(A2901, Sheet2!$A$2:$K$8265, 11)</f>
        <v>110.5613</v>
      </c>
      <c r="F2901" s="7">
        <f t="shared" si="34"/>
        <v>1.2849999999999999</v>
      </c>
      <c r="G2901" s="8">
        <v>200000</v>
      </c>
      <c r="H2901" s="9">
        <f t="shared" si="35"/>
        <v>2200000</v>
      </c>
      <c r="I2901" s="10"/>
    </row>
    <row r="2902" spans="1:9" ht="14.25" customHeight="1">
      <c r="A2902" s="6" t="str">
        <f t="shared" si="33"/>
        <v>GPP BANJARNEGARA_ARGASOKA</v>
      </c>
      <c r="B2902" s="11" t="s">
        <v>2357</v>
      </c>
      <c r="C2902" s="11" t="s">
        <v>2360</v>
      </c>
      <c r="D2902" s="11">
        <v>10.28</v>
      </c>
      <c r="E2902" s="7">
        <f>VLOOKUP(A2902, Sheet2!$A$2:$K$8265, 11)</f>
        <v>110.5613</v>
      </c>
      <c r="F2902" s="7">
        <f t="shared" si="34"/>
        <v>1.2849999999999999</v>
      </c>
      <c r="G2902" s="8">
        <v>200000</v>
      </c>
      <c r="H2902" s="9">
        <f t="shared" si="35"/>
        <v>2200000</v>
      </c>
      <c r="I2902" s="10"/>
    </row>
    <row r="2903" spans="1:9" ht="14.25" customHeight="1">
      <c r="A2903" s="6" t="str">
        <f t="shared" si="33"/>
        <v>GPP BANJARNEGARA_ARIBAYA</v>
      </c>
      <c r="B2903" s="11" t="s">
        <v>2357</v>
      </c>
      <c r="C2903" s="11" t="s">
        <v>2361</v>
      </c>
      <c r="D2903" s="11">
        <v>10.28</v>
      </c>
      <c r="E2903" s="7">
        <f>VLOOKUP(A2903, Sheet2!$A$2:$K$8265, 11)</f>
        <v>110.5613</v>
      </c>
      <c r="F2903" s="7">
        <f t="shared" si="34"/>
        <v>1.2849999999999999</v>
      </c>
      <c r="G2903" s="8">
        <v>200000</v>
      </c>
      <c r="H2903" s="9">
        <f t="shared" si="35"/>
        <v>2200000</v>
      </c>
      <c r="I2903" s="10"/>
    </row>
    <row r="2904" spans="1:9" ht="14.25" customHeight="1">
      <c r="A2904" s="6" t="str">
        <f t="shared" si="33"/>
        <v>GPP BANJARNEGARA_ASINAN</v>
      </c>
      <c r="B2904" s="11" t="s">
        <v>2357</v>
      </c>
      <c r="C2904" s="11" t="s">
        <v>2362</v>
      </c>
      <c r="D2904" s="11">
        <v>10.28</v>
      </c>
      <c r="E2904" s="7">
        <f>VLOOKUP(A2904, Sheet2!$A$2:$K$8265, 11)</f>
        <v>110.5613</v>
      </c>
      <c r="F2904" s="7">
        <f t="shared" si="34"/>
        <v>1.2849999999999999</v>
      </c>
      <c r="G2904" s="8">
        <v>200000</v>
      </c>
      <c r="H2904" s="9">
        <f t="shared" si="35"/>
        <v>2200000</v>
      </c>
      <c r="I2904" s="10"/>
    </row>
    <row r="2905" spans="1:9" ht="14.25" customHeight="1">
      <c r="A2905" s="6" t="str">
        <f t="shared" si="33"/>
        <v>GPP BANJARNEGARA_BADAKARYA</v>
      </c>
      <c r="B2905" s="11" t="s">
        <v>2357</v>
      </c>
      <c r="C2905" s="11" t="s">
        <v>2363</v>
      </c>
      <c r="D2905" s="11">
        <v>10.28</v>
      </c>
      <c r="E2905" s="7">
        <f>VLOOKUP(A2905, Sheet2!$A$2:$K$8265, 11)</f>
        <v>110.5613</v>
      </c>
      <c r="F2905" s="7">
        <f t="shared" si="34"/>
        <v>1.2849999999999999</v>
      </c>
      <c r="G2905" s="8">
        <v>200000</v>
      </c>
      <c r="H2905" s="9">
        <f t="shared" si="35"/>
        <v>2200000</v>
      </c>
      <c r="I2905" s="10"/>
    </row>
    <row r="2906" spans="1:9" ht="14.25" customHeight="1">
      <c r="A2906" s="6" t="str">
        <f t="shared" si="33"/>
        <v>GPP BANJARNEGARA_BADAMITA</v>
      </c>
      <c r="B2906" s="11" t="s">
        <v>2357</v>
      </c>
      <c r="C2906" s="11" t="s">
        <v>2364</v>
      </c>
      <c r="D2906" s="11">
        <v>10.28</v>
      </c>
      <c r="E2906" s="7">
        <f>VLOOKUP(A2906, Sheet2!$A$2:$K$8265, 11)</f>
        <v>110.5613</v>
      </c>
      <c r="F2906" s="7">
        <f t="shared" si="34"/>
        <v>1.2849999999999999</v>
      </c>
      <c r="G2906" s="8">
        <v>200000</v>
      </c>
      <c r="H2906" s="9">
        <f t="shared" si="35"/>
        <v>2200000</v>
      </c>
      <c r="I2906" s="10"/>
    </row>
    <row r="2907" spans="1:9" ht="14.25" customHeight="1">
      <c r="A2907" s="6" t="str">
        <f t="shared" si="33"/>
        <v>GPP BANJARNEGARA_BALUN</v>
      </c>
      <c r="B2907" s="11" t="s">
        <v>2357</v>
      </c>
      <c r="C2907" s="11" t="s">
        <v>2365</v>
      </c>
      <c r="D2907" s="11">
        <v>10.28</v>
      </c>
      <c r="E2907" s="7">
        <f>VLOOKUP(A2907, Sheet2!$A$2:$K$8265, 11)</f>
        <v>110.5613</v>
      </c>
      <c r="F2907" s="7">
        <f t="shared" si="34"/>
        <v>1.2849999999999999</v>
      </c>
      <c r="G2907" s="8">
        <v>200000</v>
      </c>
      <c r="H2907" s="9">
        <f t="shared" si="35"/>
        <v>2200000</v>
      </c>
      <c r="I2907" s="10"/>
    </row>
    <row r="2908" spans="1:9" ht="14.25" customHeight="1">
      <c r="A2908" s="6" t="str">
        <f t="shared" si="33"/>
        <v>GPP BANJARNEGARA_BANDINGAN</v>
      </c>
      <c r="B2908" s="11" t="s">
        <v>2357</v>
      </c>
      <c r="C2908" s="11" t="s">
        <v>861</v>
      </c>
      <c r="D2908" s="11">
        <v>10.28</v>
      </c>
      <c r="E2908" s="7">
        <f>VLOOKUP(A2908, Sheet2!$A$2:$K$8265, 11)</f>
        <v>110.5613</v>
      </c>
      <c r="F2908" s="7">
        <f t="shared" si="34"/>
        <v>1.2849999999999999</v>
      </c>
      <c r="G2908" s="8">
        <v>200000</v>
      </c>
      <c r="H2908" s="9">
        <f t="shared" si="35"/>
        <v>2200000</v>
      </c>
      <c r="I2908" s="10"/>
    </row>
    <row r="2909" spans="1:9" ht="14.25" customHeight="1">
      <c r="A2909" s="6" t="str">
        <f t="shared" si="33"/>
        <v>GPP BANJARNEGARA_BANIORO</v>
      </c>
      <c r="B2909" s="11" t="s">
        <v>2357</v>
      </c>
      <c r="C2909" s="11" t="s">
        <v>2366</v>
      </c>
      <c r="D2909" s="11">
        <v>15.69</v>
      </c>
      <c r="E2909" s="7">
        <f>VLOOKUP(A2909, Sheet2!$A$2:$K$8265, 11)</f>
        <v>110.5613</v>
      </c>
      <c r="F2909" s="7">
        <f t="shared" si="34"/>
        <v>1.9612499999999999</v>
      </c>
      <c r="G2909" s="8">
        <v>200000</v>
      </c>
      <c r="H2909" s="9">
        <f t="shared" si="35"/>
        <v>3200000</v>
      </c>
      <c r="I2909" s="10"/>
    </row>
    <row r="2910" spans="1:9" ht="14.25" customHeight="1">
      <c r="A2910" s="6" t="str">
        <f t="shared" si="33"/>
        <v>GPP BANJARNEGARA_BANJARKULON</v>
      </c>
      <c r="B2910" s="11" t="s">
        <v>2357</v>
      </c>
      <c r="C2910" s="11" t="s">
        <v>2367</v>
      </c>
      <c r="D2910" s="11">
        <v>10.28</v>
      </c>
      <c r="E2910" s="7">
        <f>VLOOKUP(A2910, Sheet2!$A$2:$K$8265, 11)</f>
        <v>110.5613</v>
      </c>
      <c r="F2910" s="7">
        <f t="shared" si="34"/>
        <v>1.2849999999999999</v>
      </c>
      <c r="G2910" s="8">
        <v>200000</v>
      </c>
      <c r="H2910" s="9">
        <f t="shared" si="35"/>
        <v>2200000</v>
      </c>
      <c r="I2910" s="10"/>
    </row>
    <row r="2911" spans="1:9" ht="14.25" customHeight="1">
      <c r="A2911" s="6" t="str">
        <f t="shared" si="33"/>
        <v>GPP BANJARNEGARA_BANJARMANGU</v>
      </c>
      <c r="B2911" s="11" t="s">
        <v>2357</v>
      </c>
      <c r="C2911" s="11" t="s">
        <v>2368</v>
      </c>
      <c r="D2911" s="11">
        <v>10.28</v>
      </c>
      <c r="E2911" s="7">
        <f>VLOOKUP(A2911, Sheet2!$A$2:$K$8265, 11)</f>
        <v>110.5613</v>
      </c>
      <c r="F2911" s="7">
        <f t="shared" si="34"/>
        <v>1.2849999999999999</v>
      </c>
      <c r="G2911" s="8">
        <v>200000</v>
      </c>
      <c r="H2911" s="9">
        <f t="shared" si="35"/>
        <v>2200000</v>
      </c>
      <c r="I2911" s="10"/>
    </row>
    <row r="2912" spans="1:9" ht="14.25" customHeight="1">
      <c r="A2912" s="6" t="str">
        <f t="shared" si="33"/>
        <v>GPP BANJARNEGARA_BANTAR</v>
      </c>
      <c r="B2912" s="11" t="s">
        <v>2357</v>
      </c>
      <c r="C2912" s="11" t="s">
        <v>2118</v>
      </c>
      <c r="D2912" s="11">
        <v>10.28</v>
      </c>
      <c r="E2912" s="7">
        <f>VLOOKUP(A2912, Sheet2!$A$2:$K$8265, 11)</f>
        <v>110.5613</v>
      </c>
      <c r="F2912" s="7">
        <f t="shared" si="34"/>
        <v>1.2849999999999999</v>
      </c>
      <c r="G2912" s="8">
        <v>200000</v>
      </c>
      <c r="H2912" s="9">
        <f t="shared" si="35"/>
        <v>2200000</v>
      </c>
      <c r="I2912" s="10"/>
    </row>
    <row r="2913" spans="1:9" ht="14.25" customHeight="1">
      <c r="A2913" s="6" t="str">
        <f t="shared" si="33"/>
        <v>GPP BANJARNEGARA_BANTARWARU</v>
      </c>
      <c r="B2913" s="11" t="s">
        <v>2357</v>
      </c>
      <c r="C2913" s="11" t="s">
        <v>1674</v>
      </c>
      <c r="D2913" s="11">
        <v>10.28</v>
      </c>
      <c r="E2913" s="7">
        <f>VLOOKUP(A2913, Sheet2!$A$2:$K$8265, 11)</f>
        <v>110.5613</v>
      </c>
      <c r="F2913" s="7">
        <f t="shared" si="34"/>
        <v>1.2849999999999999</v>
      </c>
      <c r="G2913" s="8">
        <v>200000</v>
      </c>
      <c r="H2913" s="9">
        <f t="shared" si="35"/>
        <v>2200000</v>
      </c>
      <c r="I2913" s="10"/>
    </row>
    <row r="2914" spans="1:9" ht="14.25" customHeight="1">
      <c r="A2914" s="6" t="str">
        <f t="shared" si="33"/>
        <v>GPP BANJARNEGARA_BATUR</v>
      </c>
      <c r="B2914" s="11" t="s">
        <v>2357</v>
      </c>
      <c r="C2914" s="11" t="s">
        <v>2369</v>
      </c>
      <c r="D2914" s="11">
        <v>10.28</v>
      </c>
      <c r="E2914" s="7">
        <f>VLOOKUP(A2914, Sheet2!$A$2:$K$8265, 11)</f>
        <v>110.5613</v>
      </c>
      <c r="F2914" s="7">
        <f t="shared" si="34"/>
        <v>1.2849999999999999</v>
      </c>
      <c r="G2914" s="8">
        <v>200000</v>
      </c>
      <c r="H2914" s="9">
        <f t="shared" si="35"/>
        <v>2200000</v>
      </c>
      <c r="I2914" s="10"/>
    </row>
    <row r="2915" spans="1:9" ht="14.25" customHeight="1">
      <c r="A2915" s="6" t="str">
        <f t="shared" si="33"/>
        <v>GPP BANJARNEGARA_BAWANG</v>
      </c>
      <c r="B2915" s="11" t="s">
        <v>2357</v>
      </c>
      <c r="C2915" s="11" t="s">
        <v>64</v>
      </c>
      <c r="D2915" s="11">
        <v>10.28</v>
      </c>
      <c r="E2915" s="7">
        <f>VLOOKUP(A2915, Sheet2!$A$2:$K$8265, 11)</f>
        <v>110.5613</v>
      </c>
      <c r="F2915" s="7">
        <f t="shared" si="34"/>
        <v>1.2849999999999999</v>
      </c>
      <c r="G2915" s="8">
        <v>200000</v>
      </c>
      <c r="H2915" s="9">
        <f t="shared" si="35"/>
        <v>2200000</v>
      </c>
      <c r="I2915" s="10"/>
    </row>
    <row r="2916" spans="1:9" ht="14.25" customHeight="1">
      <c r="A2916" s="6" t="str">
        <f t="shared" si="33"/>
        <v>GPP BANJARNEGARA_BEDANA</v>
      </c>
      <c r="B2916" s="11" t="s">
        <v>2357</v>
      </c>
      <c r="C2916" s="11" t="s">
        <v>2370</v>
      </c>
      <c r="D2916" s="11">
        <v>10.28</v>
      </c>
      <c r="E2916" s="7">
        <f>VLOOKUP(A2916, Sheet2!$A$2:$K$8265, 11)</f>
        <v>110.5613</v>
      </c>
      <c r="F2916" s="7">
        <f t="shared" si="34"/>
        <v>1.2849999999999999</v>
      </c>
      <c r="G2916" s="8">
        <v>200000</v>
      </c>
      <c r="H2916" s="9">
        <f t="shared" si="35"/>
        <v>2200000</v>
      </c>
      <c r="I2916" s="10"/>
    </row>
    <row r="2917" spans="1:9" ht="14.25" customHeight="1">
      <c r="A2917" s="6" t="str">
        <f t="shared" si="33"/>
        <v>GPP BANJARNEGARA_BEJI</v>
      </c>
      <c r="B2917" s="11" t="s">
        <v>2357</v>
      </c>
      <c r="C2917" s="11" t="s">
        <v>66</v>
      </c>
      <c r="D2917" s="11">
        <v>10.28</v>
      </c>
      <c r="E2917" s="7">
        <f>VLOOKUP(A2917, Sheet2!$A$2:$K$8265, 11)</f>
        <v>110.5613</v>
      </c>
      <c r="F2917" s="7">
        <f t="shared" si="34"/>
        <v>1.2849999999999999</v>
      </c>
      <c r="G2917" s="8">
        <v>200000</v>
      </c>
      <c r="H2917" s="9">
        <f t="shared" si="35"/>
        <v>2200000</v>
      </c>
      <c r="I2917" s="10"/>
    </row>
    <row r="2918" spans="1:9" ht="14.25" customHeight="1">
      <c r="A2918" s="6" t="str">
        <f t="shared" si="33"/>
        <v>GPP BANJARNEGARA_BEJI</v>
      </c>
      <c r="B2918" s="11" t="s">
        <v>2357</v>
      </c>
      <c r="C2918" s="11" t="s">
        <v>66</v>
      </c>
      <c r="D2918" s="11">
        <v>10.28</v>
      </c>
      <c r="E2918" s="7">
        <f>VLOOKUP(A2918, Sheet2!$A$2:$K$8265, 11)</f>
        <v>110.5613</v>
      </c>
      <c r="F2918" s="7">
        <f t="shared" si="34"/>
        <v>1.2849999999999999</v>
      </c>
      <c r="G2918" s="8">
        <v>200000</v>
      </c>
      <c r="H2918" s="9">
        <f t="shared" si="35"/>
        <v>2200000</v>
      </c>
      <c r="I2918" s="10"/>
    </row>
    <row r="2919" spans="1:9" ht="14.25" customHeight="1">
      <c r="A2919" s="6" t="str">
        <f t="shared" si="33"/>
        <v>GPP BANJARNEGARA_BINANGUN</v>
      </c>
      <c r="B2919" s="11" t="s">
        <v>2357</v>
      </c>
      <c r="C2919" s="11" t="s">
        <v>68</v>
      </c>
      <c r="D2919" s="11">
        <v>10.28</v>
      </c>
      <c r="E2919" s="7">
        <f>VLOOKUP(A2919, Sheet2!$A$2:$K$8265, 11)</f>
        <v>110.5613</v>
      </c>
      <c r="F2919" s="7">
        <f t="shared" si="34"/>
        <v>1.2849999999999999</v>
      </c>
      <c r="G2919" s="8">
        <v>200000</v>
      </c>
      <c r="H2919" s="9">
        <f t="shared" si="35"/>
        <v>2200000</v>
      </c>
      <c r="I2919" s="10"/>
    </row>
    <row r="2920" spans="1:9" ht="14.25" customHeight="1">
      <c r="A2920" s="6" t="str">
        <f t="shared" si="33"/>
        <v>GPP BANJARNEGARA_BINORONG</v>
      </c>
      <c r="B2920" s="11" t="s">
        <v>2357</v>
      </c>
      <c r="C2920" s="11" t="s">
        <v>2371</v>
      </c>
      <c r="D2920" s="11">
        <v>10.28</v>
      </c>
      <c r="E2920" s="7">
        <f>VLOOKUP(A2920, Sheet2!$A$2:$K$8265, 11)</f>
        <v>110.5613</v>
      </c>
      <c r="F2920" s="7">
        <f t="shared" si="34"/>
        <v>1.2849999999999999</v>
      </c>
      <c r="G2920" s="8">
        <v>200000</v>
      </c>
      <c r="H2920" s="9">
        <f t="shared" si="35"/>
        <v>2200000</v>
      </c>
      <c r="I2920" s="10"/>
    </row>
    <row r="2921" spans="1:9" ht="14.25" customHeight="1">
      <c r="A2921" s="6" t="str">
        <f t="shared" si="33"/>
        <v>GPP BANJARNEGARA_BITING</v>
      </c>
      <c r="B2921" s="11" t="s">
        <v>2357</v>
      </c>
      <c r="C2921" s="11" t="s">
        <v>550</v>
      </c>
      <c r="D2921" s="11">
        <v>10.28</v>
      </c>
      <c r="E2921" s="7">
        <f>VLOOKUP(A2921, Sheet2!$A$2:$K$8265, 11)</f>
        <v>110.5613</v>
      </c>
      <c r="F2921" s="7">
        <f t="shared" si="34"/>
        <v>1.2849999999999999</v>
      </c>
      <c r="G2921" s="8">
        <v>200000</v>
      </c>
      <c r="H2921" s="9">
        <f t="shared" si="35"/>
        <v>2200000</v>
      </c>
      <c r="I2921" s="10"/>
    </row>
    <row r="2922" spans="1:9" ht="14.25" customHeight="1">
      <c r="A2922" s="6" t="str">
        <f t="shared" si="33"/>
        <v>GPP BANJARNEGARA_BLAMBANGAN</v>
      </c>
      <c r="B2922" s="11" t="s">
        <v>2357</v>
      </c>
      <c r="C2922" s="11" t="s">
        <v>2372</v>
      </c>
      <c r="D2922" s="11">
        <v>10.28</v>
      </c>
      <c r="E2922" s="7">
        <f>VLOOKUP(A2922, Sheet2!$A$2:$K$8265, 11)</f>
        <v>110.5613</v>
      </c>
      <c r="F2922" s="7">
        <f t="shared" si="34"/>
        <v>1.2849999999999999</v>
      </c>
      <c r="G2922" s="8">
        <v>200000</v>
      </c>
      <c r="H2922" s="9">
        <f t="shared" si="35"/>
        <v>2200000</v>
      </c>
      <c r="I2922" s="10"/>
    </row>
    <row r="2923" spans="1:9" ht="14.25" customHeight="1">
      <c r="A2923" s="6" t="str">
        <f t="shared" si="33"/>
        <v>GPP BANJARNEGARA_BLITAR</v>
      </c>
      <c r="B2923" s="11" t="s">
        <v>2357</v>
      </c>
      <c r="C2923" s="11" t="s">
        <v>2373</v>
      </c>
      <c r="D2923" s="11">
        <v>10.28</v>
      </c>
      <c r="E2923" s="7">
        <f>VLOOKUP(A2923, Sheet2!$A$2:$K$8265, 11)</f>
        <v>110.5613</v>
      </c>
      <c r="F2923" s="7">
        <f t="shared" si="34"/>
        <v>1.2849999999999999</v>
      </c>
      <c r="G2923" s="8">
        <v>200000</v>
      </c>
      <c r="H2923" s="9">
        <f t="shared" si="35"/>
        <v>2200000</v>
      </c>
      <c r="I2923" s="10"/>
    </row>
    <row r="2924" spans="1:9" ht="14.25" customHeight="1">
      <c r="A2924" s="6" t="str">
        <f t="shared" si="33"/>
        <v>GPP BANJARNEGARA_BODAS</v>
      </c>
      <c r="B2924" s="11" t="s">
        <v>2357</v>
      </c>
      <c r="C2924" s="11" t="s">
        <v>2374</v>
      </c>
      <c r="D2924" s="11">
        <v>5.84</v>
      </c>
      <c r="E2924" s="7">
        <f>VLOOKUP(A2924, Sheet2!$A$2:$K$8265, 11)</f>
        <v>110.5613</v>
      </c>
      <c r="F2924" s="7">
        <f t="shared" si="34"/>
        <v>0.73</v>
      </c>
      <c r="G2924" s="8">
        <v>200000</v>
      </c>
      <c r="H2924" s="9">
        <f t="shared" si="35"/>
        <v>1200000</v>
      </c>
      <c r="I2924" s="10"/>
    </row>
    <row r="2925" spans="1:9" ht="14.25" customHeight="1">
      <c r="A2925" s="6" t="str">
        <f t="shared" si="33"/>
        <v>GPP BANJARNEGARA_BONDOLHARJO</v>
      </c>
      <c r="B2925" s="11" t="s">
        <v>2357</v>
      </c>
      <c r="C2925" s="11" t="s">
        <v>2375</v>
      </c>
      <c r="D2925" s="11">
        <v>10.28</v>
      </c>
      <c r="E2925" s="7">
        <f>VLOOKUP(A2925, Sheet2!$A$2:$K$8265, 11)</f>
        <v>110.5613</v>
      </c>
      <c r="F2925" s="7">
        <f t="shared" si="34"/>
        <v>1.2849999999999999</v>
      </c>
      <c r="G2925" s="8">
        <v>200000</v>
      </c>
      <c r="H2925" s="9">
        <f t="shared" si="35"/>
        <v>2200000</v>
      </c>
      <c r="I2925" s="10"/>
    </row>
    <row r="2926" spans="1:9" ht="14.25" customHeight="1">
      <c r="A2926" s="6" t="str">
        <f t="shared" si="33"/>
        <v>GPP BANJARNEGARA_BOTOSARI</v>
      </c>
      <c r="B2926" s="11" t="s">
        <v>2357</v>
      </c>
      <c r="C2926" s="11" t="s">
        <v>2376</v>
      </c>
      <c r="D2926" s="11">
        <v>5.84</v>
      </c>
      <c r="E2926" s="7">
        <f>VLOOKUP(A2926, Sheet2!$A$2:$K$8265, 11)</f>
        <v>110.5613</v>
      </c>
      <c r="F2926" s="7">
        <f t="shared" si="34"/>
        <v>0.73</v>
      </c>
      <c r="G2926" s="8">
        <v>200000</v>
      </c>
      <c r="H2926" s="9">
        <f t="shared" si="35"/>
        <v>1200000</v>
      </c>
      <c r="I2926" s="10"/>
    </row>
    <row r="2927" spans="1:9" ht="14.25" customHeight="1">
      <c r="A2927" s="6" t="str">
        <f t="shared" si="33"/>
        <v>GPP BANJARNEGARA_CENDANA</v>
      </c>
      <c r="B2927" s="11" t="s">
        <v>2357</v>
      </c>
      <c r="C2927" s="11" t="s">
        <v>2377</v>
      </c>
      <c r="D2927" s="11">
        <v>10.28</v>
      </c>
      <c r="E2927" s="7">
        <f>VLOOKUP(A2927, Sheet2!$A$2:$K$8265, 11)</f>
        <v>110.5613</v>
      </c>
      <c r="F2927" s="7">
        <f t="shared" si="34"/>
        <v>1.2849999999999999</v>
      </c>
      <c r="G2927" s="8">
        <v>200000</v>
      </c>
      <c r="H2927" s="9">
        <f t="shared" si="35"/>
        <v>2200000</v>
      </c>
      <c r="I2927" s="10"/>
    </row>
    <row r="2928" spans="1:9" ht="14.25" customHeight="1">
      <c r="A2928" s="6" t="str">
        <f t="shared" si="33"/>
        <v>GPP BANJARNEGARA_CLAPAR</v>
      </c>
      <c r="B2928" s="11" t="s">
        <v>2357</v>
      </c>
      <c r="C2928" s="11" t="s">
        <v>81</v>
      </c>
      <c r="D2928" s="11">
        <v>10.28</v>
      </c>
      <c r="E2928" s="7">
        <f>VLOOKUP(A2928, Sheet2!$A$2:$K$8265, 11)</f>
        <v>110.5613</v>
      </c>
      <c r="F2928" s="7">
        <f t="shared" si="34"/>
        <v>1.2849999999999999</v>
      </c>
      <c r="G2928" s="8">
        <v>200000</v>
      </c>
      <c r="H2928" s="9">
        <f t="shared" si="35"/>
        <v>2200000</v>
      </c>
      <c r="I2928" s="10"/>
    </row>
    <row r="2929" spans="1:9" ht="14.25" customHeight="1">
      <c r="A2929" s="6" t="str">
        <f t="shared" si="33"/>
        <v>GPP BANJARNEGARA_CURUGMUNCAR</v>
      </c>
      <c r="B2929" s="11" t="s">
        <v>2357</v>
      </c>
      <c r="C2929" s="11" t="s">
        <v>2378</v>
      </c>
      <c r="D2929" s="11">
        <v>5.84</v>
      </c>
      <c r="E2929" s="7">
        <f>VLOOKUP(A2929, Sheet2!$A$2:$K$8265, 11)</f>
        <v>110.5613</v>
      </c>
      <c r="F2929" s="7">
        <f t="shared" si="34"/>
        <v>0.73</v>
      </c>
      <c r="G2929" s="8">
        <v>200000</v>
      </c>
      <c r="H2929" s="9">
        <f t="shared" si="35"/>
        <v>1200000</v>
      </c>
      <c r="I2929" s="10"/>
    </row>
    <row r="2930" spans="1:9" ht="14.25" customHeight="1">
      <c r="A2930" s="6" t="str">
        <f t="shared" si="33"/>
        <v>GPP BANJARNEGARA_DARMAYASA</v>
      </c>
      <c r="B2930" s="11" t="s">
        <v>2357</v>
      </c>
      <c r="C2930" s="11" t="s">
        <v>2379</v>
      </c>
      <c r="D2930" s="11">
        <v>10.28</v>
      </c>
      <c r="E2930" s="7">
        <f>VLOOKUP(A2930, Sheet2!$A$2:$K$8265, 11)</f>
        <v>110.5613</v>
      </c>
      <c r="F2930" s="7">
        <f t="shared" si="34"/>
        <v>1.2849999999999999</v>
      </c>
      <c r="G2930" s="8">
        <v>200000</v>
      </c>
      <c r="H2930" s="9">
        <f t="shared" si="35"/>
        <v>2200000</v>
      </c>
      <c r="I2930" s="10"/>
    </row>
    <row r="2931" spans="1:9" ht="14.25" customHeight="1">
      <c r="A2931" s="6" t="str">
        <f t="shared" si="33"/>
        <v>GPP BANJARNEGARA_DAWUHAN</v>
      </c>
      <c r="B2931" s="11" t="s">
        <v>2357</v>
      </c>
      <c r="C2931" s="11" t="s">
        <v>1704</v>
      </c>
      <c r="D2931" s="11">
        <v>10.28</v>
      </c>
      <c r="E2931" s="7">
        <f>VLOOKUP(A2931, Sheet2!$A$2:$K$8265, 11)</f>
        <v>110.5613</v>
      </c>
      <c r="F2931" s="7">
        <f t="shared" si="34"/>
        <v>1.2849999999999999</v>
      </c>
      <c r="G2931" s="8">
        <v>200000</v>
      </c>
      <c r="H2931" s="9">
        <f t="shared" si="35"/>
        <v>2200000</v>
      </c>
      <c r="I2931" s="10"/>
    </row>
    <row r="2932" spans="1:9" ht="14.25" customHeight="1">
      <c r="A2932" s="6" t="str">
        <f t="shared" si="33"/>
        <v>GPP BANJARNEGARA_DAWUHAN</v>
      </c>
      <c r="B2932" s="11" t="s">
        <v>2357</v>
      </c>
      <c r="C2932" s="11" t="s">
        <v>1704</v>
      </c>
      <c r="D2932" s="11">
        <v>10.28</v>
      </c>
      <c r="E2932" s="7">
        <f>VLOOKUP(A2932, Sheet2!$A$2:$K$8265, 11)</f>
        <v>110.5613</v>
      </c>
      <c r="F2932" s="7">
        <f t="shared" si="34"/>
        <v>1.2849999999999999</v>
      </c>
      <c r="G2932" s="8">
        <v>200000</v>
      </c>
      <c r="H2932" s="9">
        <f t="shared" si="35"/>
        <v>2200000</v>
      </c>
      <c r="I2932" s="10"/>
    </row>
    <row r="2933" spans="1:9" ht="14.25" customHeight="1">
      <c r="A2933" s="6" t="str">
        <f t="shared" si="33"/>
        <v>GPP BANJARNEGARA_DEPOK</v>
      </c>
      <c r="B2933" s="11" t="s">
        <v>2357</v>
      </c>
      <c r="C2933" s="11" t="s">
        <v>87</v>
      </c>
      <c r="D2933" s="11">
        <v>10.28</v>
      </c>
      <c r="E2933" s="7">
        <f>VLOOKUP(A2933, Sheet2!$A$2:$K$8265, 11)</f>
        <v>110.5613</v>
      </c>
      <c r="F2933" s="7">
        <f t="shared" si="34"/>
        <v>1.2849999999999999</v>
      </c>
      <c r="G2933" s="8">
        <v>200000</v>
      </c>
      <c r="H2933" s="9">
        <f t="shared" si="35"/>
        <v>2200000</v>
      </c>
      <c r="I2933" s="10"/>
    </row>
    <row r="2934" spans="1:9" ht="14.25" customHeight="1">
      <c r="A2934" s="6" t="str">
        <f t="shared" si="33"/>
        <v>GPP BANJARNEGARA_DEPOK</v>
      </c>
      <c r="B2934" s="11" t="s">
        <v>2357</v>
      </c>
      <c r="C2934" s="11" t="s">
        <v>87</v>
      </c>
      <c r="D2934" s="11">
        <v>5.84</v>
      </c>
      <c r="E2934" s="7">
        <f>VLOOKUP(A2934, Sheet2!$A$2:$K$8265, 11)</f>
        <v>110.5613</v>
      </c>
      <c r="F2934" s="7">
        <f t="shared" si="34"/>
        <v>0.73</v>
      </c>
      <c r="G2934" s="8">
        <v>200000</v>
      </c>
      <c r="H2934" s="9">
        <f t="shared" si="35"/>
        <v>1200000</v>
      </c>
      <c r="I2934" s="10"/>
    </row>
    <row r="2935" spans="1:9" ht="14.25" customHeight="1">
      <c r="A2935" s="6" t="str">
        <f t="shared" si="33"/>
        <v>GPP BANJARNEGARA_DUREN</v>
      </c>
      <c r="B2935" s="11" t="s">
        <v>2357</v>
      </c>
      <c r="C2935" s="11" t="s">
        <v>568</v>
      </c>
      <c r="D2935" s="11">
        <v>10.28</v>
      </c>
      <c r="E2935" s="7">
        <f>VLOOKUP(A2935, Sheet2!$A$2:$K$8265, 11)</f>
        <v>110.5613</v>
      </c>
      <c r="F2935" s="7">
        <f t="shared" si="34"/>
        <v>1.2849999999999999</v>
      </c>
      <c r="G2935" s="8">
        <v>200000</v>
      </c>
      <c r="H2935" s="9">
        <f t="shared" si="35"/>
        <v>2200000</v>
      </c>
      <c r="I2935" s="10"/>
    </row>
    <row r="2936" spans="1:9" ht="14.25" customHeight="1">
      <c r="A2936" s="6" t="str">
        <f t="shared" si="33"/>
        <v>GPP BANJARNEGARA_GEMBONGAN</v>
      </c>
      <c r="B2936" s="11" t="s">
        <v>2357</v>
      </c>
      <c r="C2936" s="11" t="s">
        <v>2380</v>
      </c>
      <c r="D2936" s="11">
        <v>10.28</v>
      </c>
      <c r="E2936" s="7">
        <f>VLOOKUP(A2936, Sheet2!$A$2:$K$8265, 11)</f>
        <v>110.5613</v>
      </c>
      <c r="F2936" s="7">
        <f t="shared" si="34"/>
        <v>1.2849999999999999</v>
      </c>
      <c r="G2936" s="8">
        <v>200000</v>
      </c>
      <c r="H2936" s="9">
        <f t="shared" si="35"/>
        <v>2200000</v>
      </c>
      <c r="I2936" s="10"/>
    </row>
    <row r="2937" spans="1:9" ht="14.25" customHeight="1">
      <c r="A2937" s="6" t="str">
        <f t="shared" si="33"/>
        <v>GPP BANJARNEGARA_GEMURUH</v>
      </c>
      <c r="B2937" s="11" t="s">
        <v>2357</v>
      </c>
      <c r="C2937" s="11" t="s">
        <v>2381</v>
      </c>
      <c r="D2937" s="11">
        <v>10.28</v>
      </c>
      <c r="E2937" s="7">
        <f>VLOOKUP(A2937, Sheet2!$A$2:$K$8265, 11)</f>
        <v>110.5613</v>
      </c>
      <c r="F2937" s="7">
        <f t="shared" si="34"/>
        <v>1.2849999999999999</v>
      </c>
      <c r="G2937" s="8">
        <v>200000</v>
      </c>
      <c r="H2937" s="9">
        <f t="shared" si="35"/>
        <v>2200000</v>
      </c>
      <c r="I2937" s="10"/>
    </row>
    <row r="2938" spans="1:9" ht="14.25" customHeight="1">
      <c r="A2938" s="6" t="str">
        <f t="shared" si="33"/>
        <v>GPP BANJARNEGARA_GENTANSARI</v>
      </c>
      <c r="B2938" s="11" t="s">
        <v>2357</v>
      </c>
      <c r="C2938" s="11" t="s">
        <v>2382</v>
      </c>
      <c r="D2938" s="11">
        <v>10.28</v>
      </c>
      <c r="E2938" s="7">
        <f>VLOOKUP(A2938, Sheet2!$A$2:$K$8265, 11)</f>
        <v>110.5613</v>
      </c>
      <c r="F2938" s="7">
        <f t="shared" si="34"/>
        <v>1.2849999999999999</v>
      </c>
      <c r="G2938" s="8">
        <v>200000</v>
      </c>
      <c r="H2938" s="9">
        <f t="shared" si="35"/>
        <v>2200000</v>
      </c>
      <c r="I2938" s="10"/>
    </row>
    <row r="2939" spans="1:9" ht="14.25" customHeight="1">
      <c r="A2939" s="6" t="str">
        <f t="shared" si="33"/>
        <v>GPP BANJARNEGARA_GERLANG</v>
      </c>
      <c r="B2939" s="11" t="s">
        <v>2357</v>
      </c>
      <c r="C2939" s="11" t="s">
        <v>2383</v>
      </c>
      <c r="D2939" s="11">
        <v>9.3699999999999992</v>
      </c>
      <c r="E2939" s="7">
        <f>VLOOKUP(A2939, Sheet2!$A$2:$K$8265, 11)</f>
        <v>110.5613</v>
      </c>
      <c r="F2939" s="7">
        <f t="shared" si="34"/>
        <v>1.1712499999999999</v>
      </c>
      <c r="G2939" s="8">
        <v>200000</v>
      </c>
      <c r="H2939" s="9">
        <f t="shared" si="35"/>
        <v>2000000</v>
      </c>
      <c r="I2939" s="10"/>
    </row>
    <row r="2940" spans="1:9" ht="14.25" customHeight="1">
      <c r="A2940" s="6" t="str">
        <f t="shared" si="33"/>
        <v>GPP BANJARNEGARA_GIRITIRTA</v>
      </c>
      <c r="B2940" s="11" t="s">
        <v>2357</v>
      </c>
      <c r="C2940" s="11" t="s">
        <v>2384</v>
      </c>
      <c r="D2940" s="11">
        <v>10.28</v>
      </c>
      <c r="E2940" s="7">
        <f>VLOOKUP(A2940, Sheet2!$A$2:$K$8265, 11)</f>
        <v>110.5613</v>
      </c>
      <c r="F2940" s="7">
        <f t="shared" si="34"/>
        <v>1.2849999999999999</v>
      </c>
      <c r="G2940" s="8">
        <v>200000</v>
      </c>
      <c r="H2940" s="9">
        <f t="shared" si="35"/>
        <v>2200000</v>
      </c>
      <c r="I2940" s="10"/>
    </row>
    <row r="2941" spans="1:9" ht="14.25" customHeight="1">
      <c r="A2941" s="6" t="str">
        <f t="shared" si="33"/>
        <v>GPP BANJARNEGARA_GIRITIRTO</v>
      </c>
      <c r="B2941" s="11" t="s">
        <v>2357</v>
      </c>
      <c r="C2941" s="11" t="s">
        <v>2385</v>
      </c>
      <c r="D2941" s="11">
        <v>15.69</v>
      </c>
      <c r="E2941" s="7">
        <f>VLOOKUP(A2941, Sheet2!$A$2:$K$8265, 11)</f>
        <v>110.5613</v>
      </c>
      <c r="F2941" s="7">
        <f t="shared" si="34"/>
        <v>1.9612499999999999</v>
      </c>
      <c r="G2941" s="8">
        <v>200000</v>
      </c>
      <c r="H2941" s="9">
        <f t="shared" si="35"/>
        <v>3200000</v>
      </c>
      <c r="I2941" s="10"/>
    </row>
    <row r="2942" spans="1:9" ht="14.25" customHeight="1">
      <c r="A2942" s="6" t="str">
        <f t="shared" si="33"/>
        <v>GPP BANJARNEGARA_GRIPIT</v>
      </c>
      <c r="B2942" s="11" t="s">
        <v>2357</v>
      </c>
      <c r="C2942" s="11" t="s">
        <v>2386</v>
      </c>
      <c r="D2942" s="11">
        <v>10.28</v>
      </c>
      <c r="E2942" s="7">
        <f>VLOOKUP(A2942, Sheet2!$A$2:$K$8265, 11)</f>
        <v>110.5613</v>
      </c>
      <c r="F2942" s="7">
        <f t="shared" si="34"/>
        <v>1.2849999999999999</v>
      </c>
      <c r="G2942" s="8">
        <v>200000</v>
      </c>
      <c r="H2942" s="9">
        <f t="shared" si="35"/>
        <v>2200000</v>
      </c>
      <c r="I2942" s="10"/>
    </row>
    <row r="2943" spans="1:9" ht="14.25" customHeight="1">
      <c r="A2943" s="6" t="str">
        <f t="shared" si="33"/>
        <v>GPP BANJARNEGARA_GROGOL</v>
      </c>
      <c r="B2943" s="11" t="s">
        <v>2357</v>
      </c>
      <c r="C2943" s="11" t="s">
        <v>2084</v>
      </c>
      <c r="D2943" s="11">
        <v>10.28</v>
      </c>
      <c r="E2943" s="7">
        <f>VLOOKUP(A2943, Sheet2!$A$2:$K$8265, 11)</f>
        <v>110.5613</v>
      </c>
      <c r="F2943" s="7">
        <f t="shared" si="34"/>
        <v>1.2849999999999999</v>
      </c>
      <c r="G2943" s="8">
        <v>200000</v>
      </c>
      <c r="H2943" s="9">
        <f t="shared" si="35"/>
        <v>2200000</v>
      </c>
      <c r="I2943" s="10"/>
    </row>
    <row r="2944" spans="1:9" ht="14.25" customHeight="1">
      <c r="A2944" s="6" t="str">
        <f t="shared" si="33"/>
        <v>GPP BANJARNEGARA_GUMELAR</v>
      </c>
      <c r="B2944" s="11" t="s">
        <v>2357</v>
      </c>
      <c r="C2944" s="11" t="s">
        <v>26</v>
      </c>
      <c r="D2944" s="11">
        <v>10.28</v>
      </c>
      <c r="E2944" s="7">
        <f>VLOOKUP(A2944, Sheet2!$A$2:$K$8265, 11)</f>
        <v>110.5613</v>
      </c>
      <c r="F2944" s="7">
        <f t="shared" si="34"/>
        <v>1.2849999999999999</v>
      </c>
      <c r="G2944" s="8">
        <v>200000</v>
      </c>
      <c r="H2944" s="9">
        <f t="shared" si="35"/>
        <v>2200000</v>
      </c>
      <c r="I2944" s="10"/>
    </row>
    <row r="2945" spans="1:9" ht="14.25" customHeight="1">
      <c r="A2945" s="6" t="str">
        <f t="shared" si="33"/>
        <v>GPP BANJARNEGARA_GUMELEM</v>
      </c>
      <c r="B2945" s="11" t="s">
        <v>2357</v>
      </c>
      <c r="C2945" s="11" t="s">
        <v>2387</v>
      </c>
      <c r="D2945" s="11">
        <v>5.84</v>
      </c>
      <c r="E2945" s="7">
        <f>VLOOKUP(A2945, Sheet2!$A$2:$K$8265, 11)</f>
        <v>110.5613</v>
      </c>
      <c r="F2945" s="7">
        <f t="shared" si="34"/>
        <v>0.73</v>
      </c>
      <c r="G2945" s="8">
        <v>200000</v>
      </c>
      <c r="H2945" s="9">
        <f t="shared" si="35"/>
        <v>1200000</v>
      </c>
      <c r="I2945" s="10"/>
    </row>
    <row r="2946" spans="1:9" ht="14.25" customHeight="1">
      <c r="A2946" s="6" t="str">
        <f t="shared" si="33"/>
        <v>GPP BANJARNEGARA_GUMINGSIR</v>
      </c>
      <c r="B2946" s="11" t="s">
        <v>2357</v>
      </c>
      <c r="C2946" s="11" t="s">
        <v>2388</v>
      </c>
      <c r="D2946" s="11">
        <v>10.28</v>
      </c>
      <c r="E2946" s="7">
        <f>VLOOKUP(A2946, Sheet2!$A$2:$K$8265, 11)</f>
        <v>110.5613</v>
      </c>
      <c r="F2946" s="7">
        <f t="shared" si="34"/>
        <v>1.2849999999999999</v>
      </c>
      <c r="G2946" s="8">
        <v>200000</v>
      </c>
      <c r="H2946" s="9">
        <f t="shared" si="35"/>
        <v>2200000</v>
      </c>
      <c r="I2946" s="10"/>
    </row>
    <row r="2947" spans="1:9" ht="14.25" customHeight="1">
      <c r="A2947" s="6" t="str">
        <f t="shared" si="33"/>
        <v>GPP BANJARNEGARA_GUMINGSIR</v>
      </c>
      <c r="B2947" s="11" t="s">
        <v>2357</v>
      </c>
      <c r="C2947" s="11" t="s">
        <v>2388</v>
      </c>
      <c r="D2947" s="11">
        <v>10.28</v>
      </c>
      <c r="E2947" s="7">
        <f>VLOOKUP(A2947, Sheet2!$A$2:$K$8265, 11)</f>
        <v>110.5613</v>
      </c>
      <c r="F2947" s="7">
        <f t="shared" si="34"/>
        <v>1.2849999999999999</v>
      </c>
      <c r="G2947" s="8">
        <v>200000</v>
      </c>
      <c r="H2947" s="9">
        <f t="shared" si="35"/>
        <v>2200000</v>
      </c>
      <c r="I2947" s="10"/>
    </row>
    <row r="2948" spans="1:9" ht="14.25" customHeight="1">
      <c r="A2948" s="6" t="str">
        <f t="shared" si="33"/>
        <v>GPP BANJARNEGARA_GUMIWANG</v>
      </c>
      <c r="B2948" s="11" t="s">
        <v>2357</v>
      </c>
      <c r="C2948" s="11" t="s">
        <v>884</v>
      </c>
      <c r="D2948" s="11">
        <v>10.28</v>
      </c>
      <c r="E2948" s="7">
        <f>VLOOKUP(A2948, Sheet2!$A$2:$K$8265, 11)</f>
        <v>110.5613</v>
      </c>
      <c r="F2948" s="7">
        <f t="shared" si="34"/>
        <v>1.2849999999999999</v>
      </c>
      <c r="G2948" s="8">
        <v>200000</v>
      </c>
      <c r="H2948" s="9">
        <f t="shared" si="35"/>
        <v>2200000</v>
      </c>
      <c r="I2948" s="10"/>
    </row>
    <row r="2949" spans="1:9" ht="14.25" customHeight="1">
      <c r="A2949" s="6" t="str">
        <f t="shared" si="33"/>
        <v>GPP BANJARNEGARA_GUMIWANG</v>
      </c>
      <c r="B2949" s="11" t="s">
        <v>2357</v>
      </c>
      <c r="C2949" s="11" t="s">
        <v>884</v>
      </c>
      <c r="D2949" s="11">
        <v>7.7</v>
      </c>
      <c r="E2949" s="7">
        <f>VLOOKUP(A2949, Sheet2!$A$2:$K$8265, 11)</f>
        <v>110.5613</v>
      </c>
      <c r="F2949" s="7">
        <f t="shared" si="34"/>
        <v>0.96250000000000002</v>
      </c>
      <c r="G2949" s="8">
        <v>200000</v>
      </c>
      <c r="H2949" s="9">
        <f t="shared" si="35"/>
        <v>1600000</v>
      </c>
      <c r="I2949" s="10"/>
    </row>
    <row r="2950" spans="1:9" ht="14.25" customHeight="1">
      <c r="A2950" s="6" t="str">
        <f t="shared" si="33"/>
        <v>GPP BANJARNEGARA_GUNUNGGIANA</v>
      </c>
      <c r="B2950" s="11" t="s">
        <v>2357</v>
      </c>
      <c r="C2950" s="11" t="s">
        <v>2389</v>
      </c>
      <c r="D2950" s="11">
        <v>10.28</v>
      </c>
      <c r="E2950" s="7">
        <f>VLOOKUP(A2950, Sheet2!$A$2:$K$8265, 11)</f>
        <v>110.5613</v>
      </c>
      <c r="F2950" s="7">
        <f t="shared" si="34"/>
        <v>1.2849999999999999</v>
      </c>
      <c r="G2950" s="8">
        <v>200000</v>
      </c>
      <c r="H2950" s="9">
        <f t="shared" si="35"/>
        <v>2200000</v>
      </c>
      <c r="I2950" s="10"/>
    </row>
    <row r="2951" spans="1:9" ht="14.25" customHeight="1">
      <c r="A2951" s="6" t="str">
        <f t="shared" si="33"/>
        <v>GPP BANJARNEGARA_GUNUNGJATI</v>
      </c>
      <c r="B2951" s="11" t="s">
        <v>2357</v>
      </c>
      <c r="C2951" s="11" t="s">
        <v>1715</v>
      </c>
      <c r="D2951" s="11">
        <v>10.28</v>
      </c>
      <c r="E2951" s="7">
        <f>VLOOKUP(A2951, Sheet2!$A$2:$K$8265, 11)</f>
        <v>110.5613</v>
      </c>
      <c r="F2951" s="7">
        <f t="shared" si="34"/>
        <v>1.2849999999999999</v>
      </c>
      <c r="G2951" s="8">
        <v>200000</v>
      </c>
      <c r="H2951" s="9">
        <f t="shared" si="35"/>
        <v>2200000</v>
      </c>
      <c r="I2951" s="10"/>
    </row>
    <row r="2952" spans="1:9" ht="14.25" customHeight="1">
      <c r="A2952" s="6" t="str">
        <f t="shared" si="33"/>
        <v>GPP BANJARNEGARA_GUNUNGLANGIT</v>
      </c>
      <c r="B2952" s="11" t="s">
        <v>2357</v>
      </c>
      <c r="C2952" s="11" t="s">
        <v>2390</v>
      </c>
      <c r="D2952" s="11">
        <v>10.28</v>
      </c>
      <c r="E2952" s="7">
        <f>VLOOKUP(A2952, Sheet2!$A$2:$K$8265, 11)</f>
        <v>110.5613</v>
      </c>
      <c r="F2952" s="7">
        <f t="shared" si="34"/>
        <v>1.2849999999999999</v>
      </c>
      <c r="G2952" s="8">
        <v>200000</v>
      </c>
      <c r="H2952" s="9">
        <f t="shared" si="35"/>
        <v>2200000</v>
      </c>
      <c r="I2952" s="10"/>
    </row>
    <row r="2953" spans="1:9" ht="14.25" customHeight="1">
      <c r="A2953" s="6" t="str">
        <f t="shared" si="33"/>
        <v>GPP BANJARNEGARA_GUNUNGWULED</v>
      </c>
      <c r="B2953" s="11" t="s">
        <v>2357</v>
      </c>
      <c r="C2953" s="11" t="s">
        <v>2391</v>
      </c>
      <c r="D2953" s="11">
        <v>7.6</v>
      </c>
      <c r="E2953" s="7">
        <f>VLOOKUP(A2953, Sheet2!$A$2:$K$8265, 11)</f>
        <v>110.5613</v>
      </c>
      <c r="F2953" s="7">
        <f t="shared" si="34"/>
        <v>0.95</v>
      </c>
      <c r="G2953" s="8">
        <v>200000</v>
      </c>
      <c r="H2953" s="9">
        <f t="shared" si="35"/>
        <v>1600000</v>
      </c>
      <c r="I2953" s="10"/>
    </row>
    <row r="2954" spans="1:9" ht="14.25" customHeight="1">
      <c r="A2954" s="6" t="str">
        <f t="shared" si="33"/>
        <v>GPP BANJARNEGARA_JATILAWANG</v>
      </c>
      <c r="B2954" s="11" t="s">
        <v>2357</v>
      </c>
      <c r="C2954" s="11" t="s">
        <v>2392</v>
      </c>
      <c r="D2954" s="11">
        <v>10.28</v>
      </c>
      <c r="E2954" s="7">
        <f>VLOOKUP(A2954, Sheet2!$A$2:$K$8265, 11)</f>
        <v>110.5613</v>
      </c>
      <c r="F2954" s="7">
        <f t="shared" si="34"/>
        <v>1.2849999999999999</v>
      </c>
      <c r="G2954" s="8">
        <v>200000</v>
      </c>
      <c r="H2954" s="9">
        <f t="shared" si="35"/>
        <v>2200000</v>
      </c>
      <c r="I2954" s="10"/>
    </row>
    <row r="2955" spans="1:9" ht="14.25" customHeight="1">
      <c r="A2955" s="6" t="str">
        <f t="shared" si="33"/>
        <v>GPP BANJARNEGARA_JEBENGPLAMPITAN</v>
      </c>
      <c r="B2955" s="11" t="s">
        <v>2357</v>
      </c>
      <c r="C2955" s="11" t="s">
        <v>2393</v>
      </c>
      <c r="D2955" s="11">
        <v>7.7</v>
      </c>
      <c r="E2955" s="7">
        <f>VLOOKUP(A2955, Sheet2!$A$2:$K$8265, 11)</f>
        <v>110.5613</v>
      </c>
      <c r="F2955" s="7">
        <f t="shared" si="34"/>
        <v>0.96250000000000002</v>
      </c>
      <c r="G2955" s="8">
        <v>200000</v>
      </c>
      <c r="H2955" s="9">
        <f t="shared" si="35"/>
        <v>1600000</v>
      </c>
      <c r="I2955" s="10"/>
    </row>
    <row r="2956" spans="1:9" ht="14.25" customHeight="1">
      <c r="A2956" s="6" t="str">
        <f t="shared" si="33"/>
        <v>GPP BANJARNEGARA_JEMBANGAN</v>
      </c>
      <c r="B2956" s="11" t="s">
        <v>2357</v>
      </c>
      <c r="C2956" s="11" t="s">
        <v>2394</v>
      </c>
      <c r="D2956" s="11">
        <v>10.28</v>
      </c>
      <c r="E2956" s="7">
        <f>VLOOKUP(A2956, Sheet2!$A$2:$K$8265, 11)</f>
        <v>110.5613</v>
      </c>
      <c r="F2956" s="7">
        <f t="shared" si="34"/>
        <v>1.2849999999999999</v>
      </c>
      <c r="G2956" s="8">
        <v>200000</v>
      </c>
      <c r="H2956" s="9">
        <f t="shared" si="35"/>
        <v>2200000</v>
      </c>
      <c r="I2956" s="10"/>
    </row>
    <row r="2957" spans="1:9" ht="14.25" customHeight="1">
      <c r="A2957" s="6" t="str">
        <f t="shared" si="33"/>
        <v>GPP BANJARNEGARA_JENGGAWUR</v>
      </c>
      <c r="B2957" s="11" t="s">
        <v>2357</v>
      </c>
      <c r="C2957" s="11" t="s">
        <v>2395</v>
      </c>
      <c r="D2957" s="11">
        <v>10.28</v>
      </c>
      <c r="E2957" s="7">
        <f>VLOOKUP(A2957, Sheet2!$A$2:$K$8265, 11)</f>
        <v>110.5613</v>
      </c>
      <c r="F2957" s="7">
        <f t="shared" si="34"/>
        <v>1.2849999999999999</v>
      </c>
      <c r="G2957" s="8">
        <v>200000</v>
      </c>
      <c r="H2957" s="9">
        <f t="shared" si="35"/>
        <v>2200000</v>
      </c>
      <c r="I2957" s="10"/>
    </row>
    <row r="2958" spans="1:9" ht="14.25" customHeight="1">
      <c r="A2958" s="6" t="str">
        <f t="shared" si="33"/>
        <v>GPP BANJARNEGARA_JLEGONG</v>
      </c>
      <c r="B2958" s="11" t="s">
        <v>2357</v>
      </c>
      <c r="C2958" s="11" t="s">
        <v>1055</v>
      </c>
      <c r="D2958" s="11">
        <v>10.28</v>
      </c>
      <c r="E2958" s="7">
        <f>VLOOKUP(A2958, Sheet2!$A$2:$K$8265, 11)</f>
        <v>110.5613</v>
      </c>
      <c r="F2958" s="7">
        <f t="shared" si="34"/>
        <v>1.2849999999999999</v>
      </c>
      <c r="G2958" s="8">
        <v>200000</v>
      </c>
      <c r="H2958" s="9">
        <f t="shared" si="35"/>
        <v>2200000</v>
      </c>
      <c r="I2958" s="10"/>
    </row>
    <row r="2959" spans="1:9" ht="14.25" customHeight="1">
      <c r="A2959" s="6" t="str">
        <f t="shared" si="33"/>
        <v>GPP BANJARNEGARA_JOHO</v>
      </c>
      <c r="B2959" s="11" t="s">
        <v>2357</v>
      </c>
      <c r="C2959" s="11" t="s">
        <v>623</v>
      </c>
      <c r="D2959" s="11">
        <v>10.28</v>
      </c>
      <c r="E2959" s="7">
        <f>VLOOKUP(A2959, Sheet2!$A$2:$K$8265, 11)</f>
        <v>110.5613</v>
      </c>
      <c r="F2959" s="7">
        <f t="shared" si="34"/>
        <v>1.2849999999999999</v>
      </c>
      <c r="G2959" s="8">
        <v>200000</v>
      </c>
      <c r="H2959" s="9">
        <f t="shared" si="35"/>
        <v>2200000</v>
      </c>
      <c r="I2959" s="10"/>
    </row>
    <row r="2960" spans="1:9" ht="14.25" customHeight="1">
      <c r="A2960" s="6" t="str">
        <f t="shared" si="33"/>
        <v>GPP BANJARNEGARA_KALIBENDA</v>
      </c>
      <c r="B2960" s="11" t="s">
        <v>2357</v>
      </c>
      <c r="C2960" s="11" t="s">
        <v>2396</v>
      </c>
      <c r="D2960" s="11">
        <v>10.28</v>
      </c>
      <c r="E2960" s="7">
        <f>VLOOKUP(A2960, Sheet2!$A$2:$K$8265, 11)</f>
        <v>110.5613</v>
      </c>
      <c r="F2960" s="7">
        <f t="shared" si="34"/>
        <v>1.2849999999999999</v>
      </c>
      <c r="G2960" s="8">
        <v>200000</v>
      </c>
      <c r="H2960" s="9">
        <f t="shared" si="35"/>
        <v>2200000</v>
      </c>
      <c r="I2960" s="10"/>
    </row>
    <row r="2961" spans="1:9" ht="14.25" customHeight="1">
      <c r="A2961" s="6" t="str">
        <f t="shared" si="33"/>
        <v>GPP BANJARNEGARA_KALIBENING</v>
      </c>
      <c r="B2961" s="11" t="s">
        <v>2357</v>
      </c>
      <c r="C2961" s="11" t="s">
        <v>2229</v>
      </c>
      <c r="D2961" s="11">
        <v>10.28</v>
      </c>
      <c r="E2961" s="7">
        <f>VLOOKUP(A2961, Sheet2!$A$2:$K$8265, 11)</f>
        <v>110.5613</v>
      </c>
      <c r="F2961" s="7">
        <f t="shared" si="34"/>
        <v>1.2849999999999999</v>
      </c>
      <c r="G2961" s="8">
        <v>200000</v>
      </c>
      <c r="H2961" s="9">
        <f t="shared" si="35"/>
        <v>2200000</v>
      </c>
      <c r="I2961" s="10"/>
    </row>
    <row r="2962" spans="1:9" ht="14.25" customHeight="1">
      <c r="A2962" s="6" t="str">
        <f t="shared" si="33"/>
        <v>GPP BANJARNEGARA_KALIBOJA</v>
      </c>
      <c r="B2962" s="11" t="s">
        <v>2357</v>
      </c>
      <c r="C2962" s="11" t="s">
        <v>2397</v>
      </c>
      <c r="D2962" s="11">
        <v>5.84</v>
      </c>
      <c r="E2962" s="7">
        <f>VLOOKUP(A2962, Sheet2!$A$2:$K$8265, 11)</f>
        <v>110.5613</v>
      </c>
      <c r="F2962" s="7">
        <f t="shared" si="34"/>
        <v>0.73</v>
      </c>
      <c r="G2962" s="8">
        <v>200000</v>
      </c>
      <c r="H2962" s="9">
        <f t="shared" si="35"/>
        <v>1200000</v>
      </c>
      <c r="I2962" s="10"/>
    </row>
    <row r="2963" spans="1:9" ht="14.25" customHeight="1">
      <c r="A2963" s="6" t="str">
        <f t="shared" si="33"/>
        <v>GPP BANJARNEGARA_KALIBOMBONG</v>
      </c>
      <c r="B2963" s="11" t="s">
        <v>2357</v>
      </c>
      <c r="C2963" s="11" t="s">
        <v>2398</v>
      </c>
      <c r="D2963" s="11">
        <v>10.28</v>
      </c>
      <c r="E2963" s="7">
        <f>VLOOKUP(A2963, Sheet2!$A$2:$K$8265, 11)</f>
        <v>110.5613</v>
      </c>
      <c r="F2963" s="7">
        <f t="shared" si="34"/>
        <v>1.2849999999999999</v>
      </c>
      <c r="G2963" s="8">
        <v>200000</v>
      </c>
      <c r="H2963" s="9">
        <f t="shared" si="35"/>
        <v>2200000</v>
      </c>
      <c r="I2963" s="10"/>
    </row>
    <row r="2964" spans="1:9" ht="14.25" customHeight="1">
      <c r="A2964" s="6" t="str">
        <f t="shared" si="33"/>
        <v>GPP BANJARNEGARA_KALILUNJAR</v>
      </c>
      <c r="B2964" s="11" t="s">
        <v>2357</v>
      </c>
      <c r="C2964" s="11" t="s">
        <v>2399</v>
      </c>
      <c r="D2964" s="11">
        <v>10.28</v>
      </c>
      <c r="E2964" s="7">
        <f>VLOOKUP(A2964, Sheet2!$A$2:$K$8265, 11)</f>
        <v>110.5613</v>
      </c>
      <c r="F2964" s="7">
        <f t="shared" si="34"/>
        <v>1.2849999999999999</v>
      </c>
      <c r="G2964" s="8">
        <v>200000</v>
      </c>
      <c r="H2964" s="9">
        <f t="shared" si="35"/>
        <v>2200000</v>
      </c>
      <c r="I2964" s="10"/>
    </row>
    <row r="2965" spans="1:9" ht="14.25" customHeight="1">
      <c r="A2965" s="6" t="str">
        <f t="shared" si="33"/>
        <v>GPP BANJARNEGARA_KALILUNJAR</v>
      </c>
      <c r="B2965" s="11" t="s">
        <v>2357</v>
      </c>
      <c r="C2965" s="11" t="s">
        <v>2399</v>
      </c>
      <c r="D2965" s="11">
        <v>10.28</v>
      </c>
      <c r="E2965" s="7">
        <f>VLOOKUP(A2965, Sheet2!$A$2:$K$8265, 11)</f>
        <v>110.5613</v>
      </c>
      <c r="F2965" s="7">
        <f t="shared" si="34"/>
        <v>1.2849999999999999</v>
      </c>
      <c r="G2965" s="8">
        <v>200000</v>
      </c>
      <c r="H2965" s="9">
        <f t="shared" si="35"/>
        <v>2200000</v>
      </c>
      <c r="I2965" s="10"/>
    </row>
    <row r="2966" spans="1:9" ht="14.25" customHeight="1">
      <c r="A2966" s="6" t="str">
        <f t="shared" si="33"/>
        <v>GPP BANJARNEGARA_KALIOMBO</v>
      </c>
      <c r="B2966" s="11" t="s">
        <v>2357</v>
      </c>
      <c r="C2966" s="11" t="s">
        <v>2400</v>
      </c>
      <c r="D2966" s="11">
        <v>5.84</v>
      </c>
      <c r="E2966" s="7">
        <f>VLOOKUP(A2966, Sheet2!$A$2:$K$8265, 11)</f>
        <v>110.5613</v>
      </c>
      <c r="F2966" s="7">
        <f t="shared" si="34"/>
        <v>0.73</v>
      </c>
      <c r="G2966" s="8">
        <v>200000</v>
      </c>
      <c r="H2966" s="9">
        <f t="shared" si="35"/>
        <v>1200000</v>
      </c>
      <c r="I2966" s="10"/>
    </row>
    <row r="2967" spans="1:9" ht="14.25" customHeight="1">
      <c r="A2967" s="6" t="str">
        <f t="shared" si="33"/>
        <v>GPP BANJARNEGARA_KALIPELUS</v>
      </c>
      <c r="B2967" s="11" t="s">
        <v>2357</v>
      </c>
      <c r="C2967" s="11" t="s">
        <v>2401</v>
      </c>
      <c r="D2967" s="11">
        <v>10.28</v>
      </c>
      <c r="E2967" s="7">
        <f>VLOOKUP(A2967, Sheet2!$A$2:$K$8265, 11)</f>
        <v>110.5613</v>
      </c>
      <c r="F2967" s="7">
        <f t="shared" si="34"/>
        <v>1.2849999999999999</v>
      </c>
      <c r="G2967" s="8">
        <v>200000</v>
      </c>
      <c r="H2967" s="9">
        <f t="shared" si="35"/>
        <v>2200000</v>
      </c>
      <c r="I2967" s="10"/>
    </row>
    <row r="2968" spans="1:9" ht="14.25" customHeight="1">
      <c r="A2968" s="6" t="str">
        <f t="shared" si="33"/>
        <v>GPP BANJARNEGARA_KALISANA</v>
      </c>
      <c r="B2968" s="11" t="s">
        <v>2357</v>
      </c>
      <c r="C2968" s="11" t="s">
        <v>2402</v>
      </c>
      <c r="D2968" s="11">
        <v>15.69</v>
      </c>
      <c r="E2968" s="7">
        <f>VLOOKUP(A2968, Sheet2!$A$2:$K$8265, 11)</f>
        <v>110.5613</v>
      </c>
      <c r="F2968" s="7">
        <f t="shared" si="34"/>
        <v>1.9612499999999999</v>
      </c>
      <c r="G2968" s="8">
        <v>200000</v>
      </c>
      <c r="H2968" s="9">
        <f t="shared" si="35"/>
        <v>3200000</v>
      </c>
      <c r="I2968" s="10"/>
    </row>
    <row r="2969" spans="1:9" ht="14.25" customHeight="1">
      <c r="A2969" s="6" t="str">
        <f t="shared" si="33"/>
        <v>GPP BANJARNEGARA_KALISAT KIDUL</v>
      </c>
      <c r="B2969" s="11" t="s">
        <v>2357</v>
      </c>
      <c r="C2969" s="11" t="s">
        <v>2403</v>
      </c>
      <c r="D2969" s="11">
        <v>10.28</v>
      </c>
      <c r="E2969" s="7">
        <f>VLOOKUP(A2969, Sheet2!$A$2:$K$8265, 11)</f>
        <v>110.5613</v>
      </c>
      <c r="F2969" s="7">
        <f t="shared" si="34"/>
        <v>1.2849999999999999</v>
      </c>
      <c r="G2969" s="8">
        <v>200000</v>
      </c>
      <c r="H2969" s="9">
        <f t="shared" si="35"/>
        <v>2200000</v>
      </c>
      <c r="I2969" s="10"/>
    </row>
    <row r="2970" spans="1:9" ht="14.25" customHeight="1">
      <c r="A2970" s="6" t="str">
        <f t="shared" si="33"/>
        <v>GPP BANJARNEGARA_KALITLAGA</v>
      </c>
      <c r="B2970" s="11" t="s">
        <v>2357</v>
      </c>
      <c r="C2970" s="11" t="s">
        <v>2404</v>
      </c>
      <c r="D2970" s="11">
        <v>10.28</v>
      </c>
      <c r="E2970" s="7">
        <f>VLOOKUP(A2970, Sheet2!$A$2:$K$8265, 11)</f>
        <v>110.5613</v>
      </c>
      <c r="F2970" s="7">
        <f t="shared" si="34"/>
        <v>1.2849999999999999</v>
      </c>
      <c r="G2970" s="8">
        <v>200000</v>
      </c>
      <c r="H2970" s="9">
        <f t="shared" si="35"/>
        <v>2200000</v>
      </c>
      <c r="I2970" s="10"/>
    </row>
    <row r="2971" spans="1:9" ht="14.25" customHeight="1">
      <c r="A2971" s="6" t="str">
        <f t="shared" si="33"/>
        <v>GPP BANJARNEGARA_KALIURIP</v>
      </c>
      <c r="B2971" s="11" t="s">
        <v>2357</v>
      </c>
      <c r="C2971" s="11" t="s">
        <v>2405</v>
      </c>
      <c r="D2971" s="11">
        <v>10.28</v>
      </c>
      <c r="E2971" s="7">
        <f>VLOOKUP(A2971, Sheet2!$A$2:$K$8265, 11)</f>
        <v>110.5613</v>
      </c>
      <c r="F2971" s="7">
        <f t="shared" si="34"/>
        <v>1.2849999999999999</v>
      </c>
      <c r="G2971" s="8">
        <v>200000</v>
      </c>
      <c r="H2971" s="9">
        <f t="shared" si="35"/>
        <v>2200000</v>
      </c>
      <c r="I2971" s="10"/>
    </row>
    <row r="2972" spans="1:9" ht="14.25" customHeight="1">
      <c r="A2972" s="6" t="str">
        <f t="shared" si="33"/>
        <v>GPP BANJARNEGARA_KANDANGWANGI</v>
      </c>
      <c r="B2972" s="11" t="s">
        <v>2357</v>
      </c>
      <c r="C2972" s="11" t="s">
        <v>2406</v>
      </c>
      <c r="D2972" s="11">
        <v>10.28</v>
      </c>
      <c r="E2972" s="7">
        <f>VLOOKUP(A2972, Sheet2!$A$2:$K$8265, 11)</f>
        <v>110.5613</v>
      </c>
      <c r="F2972" s="7">
        <f t="shared" si="34"/>
        <v>1.2849999999999999</v>
      </c>
      <c r="G2972" s="8">
        <v>200000</v>
      </c>
      <c r="H2972" s="9">
        <f t="shared" si="35"/>
        <v>2200000</v>
      </c>
      <c r="I2972" s="10"/>
    </row>
    <row r="2973" spans="1:9" ht="14.25" customHeight="1">
      <c r="A2973" s="6" t="str">
        <f t="shared" si="33"/>
        <v>GPP BANJARNEGARA_KARANGANYAR</v>
      </c>
      <c r="B2973" s="11" t="s">
        <v>2357</v>
      </c>
      <c r="C2973" s="11" t="s">
        <v>125</v>
      </c>
      <c r="D2973" s="11">
        <v>10.28</v>
      </c>
      <c r="E2973" s="7">
        <f>VLOOKUP(A2973, Sheet2!$A$2:$K$8265, 11)</f>
        <v>110.5613</v>
      </c>
      <c r="F2973" s="7">
        <f t="shared" si="34"/>
        <v>1.2849999999999999</v>
      </c>
      <c r="G2973" s="8">
        <v>200000</v>
      </c>
      <c r="H2973" s="9">
        <f t="shared" si="35"/>
        <v>2200000</v>
      </c>
      <c r="I2973" s="10"/>
    </row>
    <row r="2974" spans="1:9" ht="14.25" customHeight="1">
      <c r="A2974" s="6" t="str">
        <f t="shared" si="33"/>
        <v>GPP BANJARNEGARA_KARANGANYAR</v>
      </c>
      <c r="B2974" s="11" t="s">
        <v>2357</v>
      </c>
      <c r="C2974" s="11" t="s">
        <v>125</v>
      </c>
      <c r="D2974" s="11">
        <v>10.28</v>
      </c>
      <c r="E2974" s="7">
        <f>VLOOKUP(A2974, Sheet2!$A$2:$K$8265, 11)</f>
        <v>110.5613</v>
      </c>
      <c r="F2974" s="7">
        <f t="shared" si="34"/>
        <v>1.2849999999999999</v>
      </c>
      <c r="G2974" s="8">
        <v>200000</v>
      </c>
      <c r="H2974" s="9">
        <f t="shared" si="35"/>
        <v>2200000</v>
      </c>
      <c r="I2974" s="10"/>
    </row>
    <row r="2975" spans="1:9" ht="14.25" customHeight="1">
      <c r="A2975" s="6" t="str">
        <f t="shared" si="33"/>
        <v>GPP BANJARNEGARA_KARANGANYAR</v>
      </c>
      <c r="B2975" s="11" t="s">
        <v>2357</v>
      </c>
      <c r="C2975" s="11" t="s">
        <v>125</v>
      </c>
      <c r="D2975" s="11">
        <v>7.7</v>
      </c>
      <c r="E2975" s="7">
        <f>VLOOKUP(A2975, Sheet2!$A$2:$K$8265, 11)</f>
        <v>110.5613</v>
      </c>
      <c r="F2975" s="7">
        <f t="shared" si="34"/>
        <v>0.96250000000000002</v>
      </c>
      <c r="G2975" s="8">
        <v>200000</v>
      </c>
      <c r="H2975" s="9">
        <f t="shared" si="35"/>
        <v>1600000</v>
      </c>
      <c r="I2975" s="10"/>
    </row>
    <row r="2976" spans="1:9" ht="14.25" customHeight="1">
      <c r="A2976" s="6" t="str">
        <f t="shared" si="33"/>
        <v>GPP BANJARNEGARA_KARANGBAWANG</v>
      </c>
      <c r="B2976" s="11" t="s">
        <v>2357</v>
      </c>
      <c r="C2976" s="11" t="s">
        <v>2407</v>
      </c>
      <c r="D2976" s="11">
        <v>7.6</v>
      </c>
      <c r="E2976" s="7">
        <f>VLOOKUP(A2976, Sheet2!$A$2:$K$8265, 11)</f>
        <v>110.5613</v>
      </c>
      <c r="F2976" s="7">
        <f t="shared" si="34"/>
        <v>0.95</v>
      </c>
      <c r="G2976" s="8">
        <v>200000</v>
      </c>
      <c r="H2976" s="9">
        <f t="shared" si="35"/>
        <v>1600000</v>
      </c>
      <c r="I2976" s="10"/>
    </row>
    <row r="2977" spans="1:9" ht="14.25" customHeight="1">
      <c r="A2977" s="6" t="str">
        <f t="shared" si="33"/>
        <v>GPP BANJARNEGARA_KARANGGONDANG</v>
      </c>
      <c r="B2977" s="11" t="s">
        <v>2357</v>
      </c>
      <c r="C2977" s="11" t="s">
        <v>2408</v>
      </c>
      <c r="D2977" s="11">
        <v>10.28</v>
      </c>
      <c r="E2977" s="7">
        <f>VLOOKUP(A2977, Sheet2!$A$2:$K$8265, 11)</f>
        <v>110.5613</v>
      </c>
      <c r="F2977" s="7">
        <f t="shared" si="34"/>
        <v>1.2849999999999999</v>
      </c>
      <c r="G2977" s="8">
        <v>200000</v>
      </c>
      <c r="H2977" s="9">
        <f t="shared" si="35"/>
        <v>2200000</v>
      </c>
      <c r="I2977" s="10"/>
    </row>
    <row r="2978" spans="1:9" ht="14.25" customHeight="1">
      <c r="A2978" s="6" t="str">
        <f t="shared" si="33"/>
        <v>GPP BANJARNEGARA_KARANGJAMBE</v>
      </c>
      <c r="B2978" s="11" t="s">
        <v>2357</v>
      </c>
      <c r="C2978" s="11" t="s">
        <v>2409</v>
      </c>
      <c r="D2978" s="11">
        <v>10.28</v>
      </c>
      <c r="E2978" s="7">
        <f>VLOOKUP(A2978, Sheet2!$A$2:$K$8265, 11)</f>
        <v>110.5613</v>
      </c>
      <c r="F2978" s="7">
        <f t="shared" si="34"/>
        <v>1.2849999999999999</v>
      </c>
      <c r="G2978" s="8">
        <v>200000</v>
      </c>
      <c r="H2978" s="9">
        <f t="shared" si="35"/>
        <v>2200000</v>
      </c>
      <c r="I2978" s="10"/>
    </row>
    <row r="2979" spans="1:9" ht="14.25" customHeight="1">
      <c r="A2979" s="6" t="str">
        <f t="shared" si="33"/>
        <v>GPP BANJARNEGARA_KARANGKEMIRI</v>
      </c>
      <c r="B2979" s="11" t="s">
        <v>2357</v>
      </c>
      <c r="C2979" s="11" t="s">
        <v>32</v>
      </c>
      <c r="D2979" s="11">
        <v>10.28</v>
      </c>
      <c r="E2979" s="7">
        <f>VLOOKUP(A2979, Sheet2!$A$2:$K$8265, 11)</f>
        <v>110.5613</v>
      </c>
      <c r="F2979" s="7">
        <f t="shared" si="34"/>
        <v>1.2849999999999999</v>
      </c>
      <c r="G2979" s="8">
        <v>200000</v>
      </c>
      <c r="H2979" s="9">
        <f t="shared" si="35"/>
        <v>2200000</v>
      </c>
      <c r="I2979" s="10"/>
    </row>
    <row r="2980" spans="1:9" ht="14.25" customHeight="1">
      <c r="A2980" s="6" t="str">
        <f t="shared" si="33"/>
        <v>GPP BANJARNEGARA_KARANGKOBAR</v>
      </c>
      <c r="B2980" s="11" t="s">
        <v>2357</v>
      </c>
      <c r="C2980" s="11" t="s">
        <v>2410</v>
      </c>
      <c r="D2980" s="11">
        <v>10.28</v>
      </c>
      <c r="E2980" s="7">
        <f>VLOOKUP(A2980, Sheet2!$A$2:$K$8265, 11)</f>
        <v>110.5613</v>
      </c>
      <c r="F2980" s="7">
        <f t="shared" si="34"/>
        <v>1.2849999999999999</v>
      </c>
      <c r="G2980" s="8">
        <v>200000</v>
      </c>
      <c r="H2980" s="9">
        <f t="shared" si="35"/>
        <v>2200000</v>
      </c>
      <c r="I2980" s="10"/>
    </row>
    <row r="2981" spans="1:9" ht="14.25" customHeight="1">
      <c r="A2981" s="6" t="str">
        <f t="shared" si="33"/>
        <v>GPP BANJARNEGARA_KARANGMANGU</v>
      </c>
      <c r="B2981" s="11" t="s">
        <v>2357</v>
      </c>
      <c r="C2981" s="11" t="s">
        <v>1864</v>
      </c>
      <c r="D2981" s="11">
        <v>10.28</v>
      </c>
      <c r="E2981" s="7">
        <f>VLOOKUP(A2981, Sheet2!$A$2:$K$8265, 11)</f>
        <v>110.5613</v>
      </c>
      <c r="F2981" s="7">
        <f t="shared" si="34"/>
        <v>1.2849999999999999</v>
      </c>
      <c r="G2981" s="8">
        <v>200000</v>
      </c>
      <c r="H2981" s="9">
        <f t="shared" si="35"/>
        <v>2200000</v>
      </c>
      <c r="I2981" s="10"/>
    </row>
    <row r="2982" spans="1:9" ht="14.25" customHeight="1">
      <c r="A2982" s="6" t="str">
        <f t="shared" si="33"/>
        <v>GPP BANJARNEGARA_KARANGNANGKA</v>
      </c>
      <c r="B2982" s="11" t="s">
        <v>2357</v>
      </c>
      <c r="C2982" s="11" t="s">
        <v>898</v>
      </c>
      <c r="D2982" s="11">
        <v>10.28</v>
      </c>
      <c r="E2982" s="7">
        <f>VLOOKUP(A2982, Sheet2!$A$2:$K$8265, 11)</f>
        <v>110.5613</v>
      </c>
      <c r="F2982" s="7">
        <f t="shared" si="34"/>
        <v>1.2849999999999999</v>
      </c>
      <c r="G2982" s="8">
        <v>200000</v>
      </c>
      <c r="H2982" s="9">
        <f t="shared" si="35"/>
        <v>2200000</v>
      </c>
      <c r="I2982" s="10"/>
    </row>
    <row r="2983" spans="1:9" ht="14.25" customHeight="1">
      <c r="A2983" s="6" t="str">
        <f t="shared" si="33"/>
        <v>GPP BANJARNEGARA_KARANGSAMBUNG</v>
      </c>
      <c r="B2983" s="11" t="s">
        <v>2357</v>
      </c>
      <c r="C2983" s="11" t="s">
        <v>297</v>
      </c>
      <c r="D2983" s="11">
        <v>15.69</v>
      </c>
      <c r="E2983" s="7">
        <f>VLOOKUP(A2983, Sheet2!$A$2:$K$8265, 11)</f>
        <v>110.5613</v>
      </c>
      <c r="F2983" s="7">
        <f t="shared" si="34"/>
        <v>1.9612499999999999</v>
      </c>
      <c r="G2983" s="8">
        <v>200000</v>
      </c>
      <c r="H2983" s="9">
        <f t="shared" si="35"/>
        <v>3200000</v>
      </c>
      <c r="I2983" s="10"/>
    </row>
    <row r="2984" spans="1:9" ht="14.25" customHeight="1">
      <c r="A2984" s="6" t="str">
        <f t="shared" si="33"/>
        <v>GPP BANJARNEGARA_KARANGSARI</v>
      </c>
      <c r="B2984" s="11" t="s">
        <v>2357</v>
      </c>
      <c r="C2984" s="11" t="s">
        <v>298</v>
      </c>
      <c r="D2984" s="11">
        <v>10.28</v>
      </c>
      <c r="E2984" s="7">
        <f>VLOOKUP(A2984, Sheet2!$A$2:$K$8265, 11)</f>
        <v>110.5613</v>
      </c>
      <c r="F2984" s="7">
        <f t="shared" si="34"/>
        <v>1.2849999999999999</v>
      </c>
      <c r="G2984" s="8">
        <v>200000</v>
      </c>
      <c r="H2984" s="9">
        <f t="shared" si="35"/>
        <v>2200000</v>
      </c>
      <c r="I2984" s="10"/>
    </row>
    <row r="2985" spans="1:9" ht="14.25" customHeight="1">
      <c r="A2985" s="6" t="str">
        <f t="shared" si="33"/>
        <v>GPP BANJARNEGARA_KARANGSARI</v>
      </c>
      <c r="B2985" s="11" t="s">
        <v>2357</v>
      </c>
      <c r="C2985" s="11" t="s">
        <v>298</v>
      </c>
      <c r="D2985" s="11">
        <v>10.28</v>
      </c>
      <c r="E2985" s="7">
        <f>VLOOKUP(A2985, Sheet2!$A$2:$K$8265, 11)</f>
        <v>110.5613</v>
      </c>
      <c r="F2985" s="7">
        <f t="shared" si="34"/>
        <v>1.2849999999999999</v>
      </c>
      <c r="G2985" s="8">
        <v>200000</v>
      </c>
      <c r="H2985" s="9">
        <f t="shared" si="35"/>
        <v>2200000</v>
      </c>
      <c r="I2985" s="10"/>
    </row>
    <row r="2986" spans="1:9" ht="14.25" customHeight="1">
      <c r="A2986" s="6" t="str">
        <f t="shared" si="33"/>
        <v>GPP BANJARNEGARA_KARANGTENGAH</v>
      </c>
      <c r="B2986" s="11" t="s">
        <v>2357</v>
      </c>
      <c r="C2986" s="11" t="s">
        <v>409</v>
      </c>
      <c r="D2986" s="11">
        <v>10.28</v>
      </c>
      <c r="E2986" s="7">
        <f>VLOOKUP(A2986, Sheet2!$A$2:$K$8265, 11)</f>
        <v>110.5613</v>
      </c>
      <c r="F2986" s="7">
        <f t="shared" si="34"/>
        <v>1.2849999999999999</v>
      </c>
      <c r="G2986" s="8">
        <v>200000</v>
      </c>
      <c r="H2986" s="9">
        <f t="shared" si="35"/>
        <v>2200000</v>
      </c>
      <c r="I2986" s="10"/>
    </row>
    <row r="2987" spans="1:9" ht="14.25" customHeight="1">
      <c r="A2987" s="6" t="str">
        <f t="shared" si="33"/>
        <v>GPP BANJARNEGARA_KARANGTENGAH</v>
      </c>
      <c r="B2987" s="11" t="s">
        <v>2357</v>
      </c>
      <c r="C2987" s="11" t="s">
        <v>409</v>
      </c>
      <c r="D2987" s="11">
        <v>10.28</v>
      </c>
      <c r="E2987" s="7">
        <f>VLOOKUP(A2987, Sheet2!$A$2:$K$8265, 11)</f>
        <v>110.5613</v>
      </c>
      <c r="F2987" s="7">
        <f t="shared" si="34"/>
        <v>1.2849999999999999</v>
      </c>
      <c r="G2987" s="8">
        <v>200000</v>
      </c>
      <c r="H2987" s="9">
        <f t="shared" si="35"/>
        <v>2200000</v>
      </c>
      <c r="I2987" s="10"/>
    </row>
    <row r="2988" spans="1:9" ht="14.25" customHeight="1">
      <c r="A2988" s="6" t="str">
        <f t="shared" si="33"/>
        <v>GPP BANJARNEGARA_KAREKAN</v>
      </c>
      <c r="B2988" s="11" t="s">
        <v>2357</v>
      </c>
      <c r="C2988" s="11" t="s">
        <v>2411</v>
      </c>
      <c r="D2988" s="11">
        <v>10.28</v>
      </c>
      <c r="E2988" s="7">
        <f>VLOOKUP(A2988, Sheet2!$A$2:$K$8265, 11)</f>
        <v>110.5613</v>
      </c>
      <c r="F2988" s="7">
        <f t="shared" si="34"/>
        <v>1.2849999999999999</v>
      </c>
      <c r="G2988" s="8">
        <v>200000</v>
      </c>
      <c r="H2988" s="9">
        <f t="shared" si="35"/>
        <v>2200000</v>
      </c>
      <c r="I2988" s="10"/>
    </row>
    <row r="2989" spans="1:9" ht="14.25" customHeight="1">
      <c r="A2989" s="6" t="str">
        <f t="shared" si="33"/>
        <v>GPP BANJARNEGARA_KASILIB</v>
      </c>
      <c r="B2989" s="11" t="s">
        <v>2357</v>
      </c>
      <c r="C2989" s="11" t="s">
        <v>2412</v>
      </c>
      <c r="D2989" s="11">
        <v>10.28</v>
      </c>
      <c r="E2989" s="7">
        <f>VLOOKUP(A2989, Sheet2!$A$2:$K$8265, 11)</f>
        <v>110.5613</v>
      </c>
      <c r="F2989" s="7">
        <f t="shared" si="34"/>
        <v>1.2849999999999999</v>
      </c>
      <c r="G2989" s="8">
        <v>200000</v>
      </c>
      <c r="H2989" s="9">
        <f t="shared" si="35"/>
        <v>2200000</v>
      </c>
      <c r="I2989" s="10"/>
    </row>
    <row r="2990" spans="1:9" ht="14.25" customHeight="1">
      <c r="A2990" s="6" t="str">
        <f t="shared" si="33"/>
        <v>GPP BANJARNEGARA_KASIMPAR</v>
      </c>
      <c r="B2990" s="11" t="s">
        <v>2357</v>
      </c>
      <c r="C2990" s="11" t="s">
        <v>131</v>
      </c>
      <c r="D2990" s="11">
        <v>10.28</v>
      </c>
      <c r="E2990" s="7">
        <f>VLOOKUP(A2990, Sheet2!$A$2:$K$8265, 11)</f>
        <v>110.5613</v>
      </c>
      <c r="F2990" s="7">
        <f t="shared" si="34"/>
        <v>1.2849999999999999</v>
      </c>
      <c r="G2990" s="8">
        <v>200000</v>
      </c>
      <c r="H2990" s="9">
        <f t="shared" si="35"/>
        <v>2200000</v>
      </c>
      <c r="I2990" s="10"/>
    </row>
    <row r="2991" spans="1:9" ht="14.25" customHeight="1">
      <c r="A2991" s="6" t="str">
        <f t="shared" si="33"/>
        <v>GPP BANJARNEGARA_KASINOMAN</v>
      </c>
      <c r="B2991" s="11" t="s">
        <v>2357</v>
      </c>
      <c r="C2991" s="11" t="s">
        <v>2413</v>
      </c>
      <c r="D2991" s="11">
        <v>10.28</v>
      </c>
      <c r="E2991" s="7">
        <f>VLOOKUP(A2991, Sheet2!$A$2:$K$8265, 11)</f>
        <v>110.5613</v>
      </c>
      <c r="F2991" s="7">
        <f t="shared" si="34"/>
        <v>1.2849999999999999</v>
      </c>
      <c r="G2991" s="8">
        <v>200000</v>
      </c>
      <c r="H2991" s="9">
        <f t="shared" si="35"/>
        <v>2200000</v>
      </c>
      <c r="I2991" s="10"/>
    </row>
    <row r="2992" spans="1:9" ht="14.25" customHeight="1">
      <c r="A2992" s="6" t="str">
        <f t="shared" si="33"/>
        <v>GPP BANJARNEGARA_KASMARAN</v>
      </c>
      <c r="B2992" s="11" t="s">
        <v>2357</v>
      </c>
      <c r="C2992" s="11" t="s">
        <v>2414</v>
      </c>
      <c r="D2992" s="11">
        <v>10.28</v>
      </c>
      <c r="E2992" s="7">
        <f>VLOOKUP(A2992, Sheet2!$A$2:$K$8265, 11)</f>
        <v>110.5613</v>
      </c>
      <c r="F2992" s="7">
        <f t="shared" si="34"/>
        <v>1.2849999999999999</v>
      </c>
      <c r="G2992" s="8">
        <v>200000</v>
      </c>
      <c r="H2992" s="9">
        <f t="shared" si="35"/>
        <v>2200000</v>
      </c>
      <c r="I2992" s="10"/>
    </row>
    <row r="2993" spans="1:9" ht="14.25" customHeight="1">
      <c r="A2993" s="6" t="str">
        <f t="shared" si="33"/>
        <v>GPP BANJARNEGARA_KAYUARES</v>
      </c>
      <c r="B2993" s="11" t="s">
        <v>2357</v>
      </c>
      <c r="C2993" s="11" t="s">
        <v>2415</v>
      </c>
      <c r="D2993" s="11">
        <v>10.28</v>
      </c>
      <c r="E2993" s="7">
        <f>VLOOKUP(A2993, Sheet2!$A$2:$K$8265, 11)</f>
        <v>110.5613</v>
      </c>
      <c r="F2993" s="7">
        <f t="shared" si="34"/>
        <v>1.2849999999999999</v>
      </c>
      <c r="G2993" s="8">
        <v>200000</v>
      </c>
      <c r="H2993" s="9">
        <f t="shared" si="35"/>
        <v>2200000</v>
      </c>
      <c r="I2993" s="10"/>
    </row>
    <row r="2994" spans="1:9" ht="14.25" customHeight="1">
      <c r="A2994" s="6" t="str">
        <f t="shared" si="33"/>
        <v>GPP BANJARNEGARA_KEBONDALEM</v>
      </c>
      <c r="B2994" s="11" t="s">
        <v>2357</v>
      </c>
      <c r="C2994" s="11" t="s">
        <v>410</v>
      </c>
      <c r="D2994" s="11">
        <v>10.28</v>
      </c>
      <c r="E2994" s="7">
        <f>VLOOKUP(A2994, Sheet2!$A$2:$K$8265, 11)</f>
        <v>110.5613</v>
      </c>
      <c r="F2994" s="7">
        <f t="shared" si="34"/>
        <v>1.2849999999999999</v>
      </c>
      <c r="G2994" s="8">
        <v>200000</v>
      </c>
      <c r="H2994" s="9">
        <f t="shared" si="35"/>
        <v>2200000</v>
      </c>
      <c r="I2994" s="10"/>
    </row>
    <row r="2995" spans="1:9" ht="14.25" customHeight="1">
      <c r="A2995" s="6" t="str">
        <f t="shared" si="33"/>
        <v>GPP BANJARNEGARA_KEBUTUHDUWUR</v>
      </c>
      <c r="B2995" s="11" t="s">
        <v>2357</v>
      </c>
      <c r="C2995" s="11" t="s">
        <v>2416</v>
      </c>
      <c r="D2995" s="11">
        <v>10.28</v>
      </c>
      <c r="E2995" s="7">
        <f>VLOOKUP(A2995, Sheet2!$A$2:$K$8265, 11)</f>
        <v>110.5613</v>
      </c>
      <c r="F2995" s="7">
        <f t="shared" si="34"/>
        <v>1.2849999999999999</v>
      </c>
      <c r="G2995" s="8">
        <v>200000</v>
      </c>
      <c r="H2995" s="9">
        <f t="shared" si="35"/>
        <v>2200000</v>
      </c>
      <c r="I2995" s="10"/>
    </row>
    <row r="2996" spans="1:9" ht="14.25" customHeight="1">
      <c r="A2996" s="6" t="str">
        <f t="shared" si="33"/>
        <v>GPP BANJARNEGARA_KEBUTUHJURANG</v>
      </c>
      <c r="B2996" s="11" t="s">
        <v>2357</v>
      </c>
      <c r="C2996" s="11" t="s">
        <v>2417</v>
      </c>
      <c r="D2996" s="11">
        <v>10.28</v>
      </c>
      <c r="E2996" s="7">
        <f>VLOOKUP(A2996, Sheet2!$A$2:$K$8265, 11)</f>
        <v>110.5613</v>
      </c>
      <c r="F2996" s="7">
        <f t="shared" si="34"/>
        <v>1.2849999999999999</v>
      </c>
      <c r="G2996" s="8">
        <v>200000</v>
      </c>
      <c r="H2996" s="9">
        <f t="shared" si="35"/>
        <v>2200000</v>
      </c>
      <c r="I2996" s="10"/>
    </row>
    <row r="2997" spans="1:9" ht="14.25" customHeight="1">
      <c r="A2997" s="6" t="str">
        <f t="shared" si="33"/>
        <v>GPP BANJARNEGARA_KECEPIT</v>
      </c>
      <c r="B2997" s="11" t="s">
        <v>2357</v>
      </c>
      <c r="C2997" s="11" t="s">
        <v>2418</v>
      </c>
      <c r="D2997" s="11">
        <v>10.28</v>
      </c>
      <c r="E2997" s="7">
        <f>VLOOKUP(A2997, Sheet2!$A$2:$K$8265, 11)</f>
        <v>110.5613</v>
      </c>
      <c r="F2997" s="7">
        <f t="shared" si="34"/>
        <v>1.2849999999999999</v>
      </c>
      <c r="G2997" s="8">
        <v>200000</v>
      </c>
      <c r="H2997" s="9">
        <f t="shared" si="35"/>
        <v>2200000</v>
      </c>
      <c r="I2997" s="10"/>
    </row>
    <row r="2998" spans="1:9" ht="14.25" customHeight="1">
      <c r="A2998" s="6" t="str">
        <f t="shared" si="33"/>
        <v>GPP BANJARNEGARA_KEDUNGGONG</v>
      </c>
      <c r="B2998" s="11" t="s">
        <v>2357</v>
      </c>
      <c r="C2998" s="11" t="s">
        <v>2419</v>
      </c>
      <c r="D2998" s="11">
        <v>15.69</v>
      </c>
      <c r="E2998" s="7">
        <f>VLOOKUP(A2998, Sheet2!$A$2:$K$8265, 11)</f>
        <v>110.5613</v>
      </c>
      <c r="F2998" s="7">
        <f t="shared" si="34"/>
        <v>1.9612499999999999</v>
      </c>
      <c r="G2998" s="8">
        <v>200000</v>
      </c>
      <c r="H2998" s="9">
        <f t="shared" si="35"/>
        <v>3200000</v>
      </c>
      <c r="I2998" s="10"/>
    </row>
    <row r="2999" spans="1:9" ht="14.25" customHeight="1">
      <c r="A2999" s="6" t="str">
        <f t="shared" si="33"/>
        <v>GPP BANJARNEGARA_KEMIRI</v>
      </c>
      <c r="B2999" s="11" t="s">
        <v>2357</v>
      </c>
      <c r="C2999" s="11" t="s">
        <v>1205</v>
      </c>
      <c r="D2999" s="11">
        <v>10.28</v>
      </c>
      <c r="E2999" s="7">
        <f>VLOOKUP(A2999, Sheet2!$A$2:$K$8265, 11)</f>
        <v>110.5613</v>
      </c>
      <c r="F2999" s="7">
        <f t="shared" si="34"/>
        <v>1.2849999999999999</v>
      </c>
      <c r="G2999" s="8">
        <v>200000</v>
      </c>
      <c r="H2999" s="9">
        <f t="shared" si="35"/>
        <v>2200000</v>
      </c>
      <c r="I2999" s="10"/>
    </row>
    <row r="3000" spans="1:9" ht="14.25" customHeight="1">
      <c r="A3000" s="6" t="str">
        <f t="shared" si="33"/>
        <v>GPP BANJARNEGARA_KENDAGA</v>
      </c>
      <c r="B3000" s="11" t="s">
        <v>2357</v>
      </c>
      <c r="C3000" s="11" t="s">
        <v>2420</v>
      </c>
      <c r="D3000" s="11">
        <v>10.28</v>
      </c>
      <c r="E3000" s="7">
        <f>VLOOKUP(A3000, Sheet2!$A$2:$K$8265, 11)</f>
        <v>110.5613</v>
      </c>
      <c r="F3000" s="7">
        <f t="shared" si="34"/>
        <v>1.2849999999999999</v>
      </c>
      <c r="G3000" s="8">
        <v>200000</v>
      </c>
      <c r="H3000" s="9">
        <f t="shared" si="35"/>
        <v>2200000</v>
      </c>
      <c r="I3000" s="10"/>
    </row>
    <row r="3001" spans="1:9" ht="14.25" customHeight="1">
      <c r="A3001" s="6" t="str">
        <f t="shared" si="33"/>
        <v>GPP BANJARNEGARA_KENTENG</v>
      </c>
      <c r="B3001" s="11" t="s">
        <v>2357</v>
      </c>
      <c r="C3001" s="11" t="s">
        <v>639</v>
      </c>
      <c r="D3001" s="11">
        <v>10.28</v>
      </c>
      <c r="E3001" s="7">
        <f>VLOOKUP(A3001, Sheet2!$A$2:$K$8265, 11)</f>
        <v>110.5613</v>
      </c>
      <c r="F3001" s="7">
        <f t="shared" si="34"/>
        <v>1.2849999999999999</v>
      </c>
      <c r="G3001" s="8">
        <v>200000</v>
      </c>
      <c r="H3001" s="9">
        <f t="shared" si="35"/>
        <v>2200000</v>
      </c>
      <c r="I3001" s="10"/>
    </row>
    <row r="3002" spans="1:9" ht="14.25" customHeight="1">
      <c r="A3002" s="6" t="str">
        <f t="shared" si="33"/>
        <v>GPP BANJARNEGARA_KERTOSARI</v>
      </c>
      <c r="B3002" s="11" t="s">
        <v>2357</v>
      </c>
      <c r="C3002" s="11" t="s">
        <v>1075</v>
      </c>
      <c r="D3002" s="11">
        <v>10.28</v>
      </c>
      <c r="E3002" s="7">
        <f>VLOOKUP(A3002, Sheet2!$A$2:$K$8265, 11)</f>
        <v>110.5613</v>
      </c>
      <c r="F3002" s="7">
        <f t="shared" si="34"/>
        <v>1.2849999999999999</v>
      </c>
      <c r="G3002" s="8">
        <v>200000</v>
      </c>
      <c r="H3002" s="9">
        <f t="shared" si="35"/>
        <v>2200000</v>
      </c>
      <c r="I3002" s="10"/>
    </row>
    <row r="3003" spans="1:9" ht="14.25" customHeight="1">
      <c r="A3003" s="6" t="str">
        <f t="shared" si="33"/>
        <v>GPP BANJARNEGARA_KESENET</v>
      </c>
      <c r="B3003" s="11" t="s">
        <v>2357</v>
      </c>
      <c r="C3003" s="11" t="s">
        <v>2421</v>
      </c>
      <c r="D3003" s="11">
        <v>10.28</v>
      </c>
      <c r="E3003" s="7">
        <f>VLOOKUP(A3003, Sheet2!$A$2:$K$8265, 11)</f>
        <v>110.5613</v>
      </c>
      <c r="F3003" s="7">
        <f t="shared" si="34"/>
        <v>1.2849999999999999</v>
      </c>
      <c r="G3003" s="8">
        <v>200000</v>
      </c>
      <c r="H3003" s="9">
        <f t="shared" si="35"/>
        <v>2200000</v>
      </c>
      <c r="I3003" s="10"/>
    </row>
    <row r="3004" spans="1:9" ht="14.25" customHeight="1">
      <c r="A3004" s="6" t="str">
        <f t="shared" si="33"/>
        <v>GPP BANJARNEGARA_KRANDEGAN</v>
      </c>
      <c r="B3004" s="11" t="s">
        <v>2357</v>
      </c>
      <c r="C3004" s="11" t="s">
        <v>648</v>
      </c>
      <c r="D3004" s="11">
        <v>10.28</v>
      </c>
      <c r="E3004" s="7">
        <f>VLOOKUP(A3004, Sheet2!$A$2:$K$8265, 11)</f>
        <v>110.5613</v>
      </c>
      <c r="F3004" s="7">
        <f t="shared" si="34"/>
        <v>1.2849999999999999</v>
      </c>
      <c r="G3004" s="8">
        <v>200000</v>
      </c>
      <c r="H3004" s="9">
        <f t="shared" si="35"/>
        <v>2200000</v>
      </c>
      <c r="I3004" s="10"/>
    </row>
    <row r="3005" spans="1:9" ht="14.25" customHeight="1">
      <c r="A3005" s="6" t="str">
        <f t="shared" si="33"/>
        <v>GPP BANJARNEGARA_KRANDEGAN</v>
      </c>
      <c r="B3005" s="11" t="s">
        <v>2357</v>
      </c>
      <c r="C3005" s="11" t="s">
        <v>648</v>
      </c>
      <c r="D3005" s="11">
        <v>5.84</v>
      </c>
      <c r="E3005" s="7">
        <f>VLOOKUP(A3005, Sheet2!$A$2:$K$8265, 11)</f>
        <v>110.5613</v>
      </c>
      <c r="F3005" s="7">
        <f t="shared" si="34"/>
        <v>0.73</v>
      </c>
      <c r="G3005" s="8">
        <v>200000</v>
      </c>
      <c r="H3005" s="9">
        <f t="shared" si="35"/>
        <v>1200000</v>
      </c>
      <c r="I3005" s="10"/>
    </row>
    <row r="3006" spans="1:9" ht="14.25" customHeight="1">
      <c r="A3006" s="6" t="str">
        <f t="shared" si="33"/>
        <v>GPP BANJARNEGARA_KUBANG</v>
      </c>
      <c r="B3006" s="11" t="s">
        <v>2357</v>
      </c>
      <c r="C3006" s="11" t="s">
        <v>2422</v>
      </c>
      <c r="D3006" s="11">
        <v>10.28</v>
      </c>
      <c r="E3006" s="7">
        <f>VLOOKUP(A3006, Sheet2!$A$2:$K$8265, 11)</f>
        <v>110.5613</v>
      </c>
      <c r="F3006" s="7">
        <f t="shared" si="34"/>
        <v>1.2849999999999999</v>
      </c>
      <c r="G3006" s="8">
        <v>200000</v>
      </c>
      <c r="H3006" s="9">
        <f t="shared" si="35"/>
        <v>2200000</v>
      </c>
      <c r="I3006" s="10"/>
    </row>
    <row r="3007" spans="1:9" ht="14.25" customHeight="1">
      <c r="A3007" s="6" t="str">
        <f t="shared" si="33"/>
        <v>GPP BANJARNEGARA_KUTABANJARNEGARA</v>
      </c>
      <c r="B3007" s="11" t="s">
        <v>2357</v>
      </c>
      <c r="C3007" s="11" t="s">
        <v>2423</v>
      </c>
      <c r="D3007" s="11">
        <v>10.28</v>
      </c>
      <c r="E3007" s="7">
        <f>VLOOKUP(A3007, Sheet2!$A$2:$K$8265, 11)</f>
        <v>110.5613</v>
      </c>
      <c r="F3007" s="7">
        <f t="shared" si="34"/>
        <v>1.2849999999999999</v>
      </c>
      <c r="G3007" s="8">
        <v>200000</v>
      </c>
      <c r="H3007" s="9">
        <f t="shared" si="35"/>
        <v>2200000</v>
      </c>
      <c r="I3007" s="10"/>
    </row>
    <row r="3008" spans="1:9" ht="14.25" customHeight="1">
      <c r="A3008" s="6" t="str">
        <f t="shared" si="33"/>
        <v>GPP BANJARNEGARA_KUTAWULUH</v>
      </c>
      <c r="B3008" s="11" t="s">
        <v>2357</v>
      </c>
      <c r="C3008" s="11" t="s">
        <v>2424</v>
      </c>
      <c r="D3008" s="11">
        <v>10.28</v>
      </c>
      <c r="E3008" s="7">
        <f>VLOOKUP(A3008, Sheet2!$A$2:$K$8265, 11)</f>
        <v>110.5613</v>
      </c>
      <c r="F3008" s="7">
        <f t="shared" si="34"/>
        <v>1.2849999999999999</v>
      </c>
      <c r="G3008" s="8">
        <v>200000</v>
      </c>
      <c r="H3008" s="9">
        <f t="shared" si="35"/>
        <v>2200000</v>
      </c>
      <c r="I3008" s="10"/>
    </row>
    <row r="3009" spans="1:9" ht="14.25" customHeight="1">
      <c r="A3009" s="6" t="str">
        <f t="shared" si="33"/>
        <v>GPP BANJARNEGARA_KUTAYASA</v>
      </c>
      <c r="B3009" s="11" t="s">
        <v>2357</v>
      </c>
      <c r="C3009" s="11" t="s">
        <v>2425</v>
      </c>
      <c r="D3009" s="11">
        <v>10.28</v>
      </c>
      <c r="E3009" s="7">
        <f>VLOOKUP(A3009, Sheet2!$A$2:$K$8265, 11)</f>
        <v>110.5613</v>
      </c>
      <c r="F3009" s="7">
        <f t="shared" si="34"/>
        <v>1.2849999999999999</v>
      </c>
      <c r="G3009" s="8">
        <v>200000</v>
      </c>
      <c r="H3009" s="9">
        <f t="shared" si="35"/>
        <v>2200000</v>
      </c>
      <c r="I3009" s="10"/>
    </row>
    <row r="3010" spans="1:9" ht="14.25" customHeight="1">
      <c r="A3010" s="6" t="str">
        <f t="shared" si="33"/>
        <v>GPP BANJARNEGARA_KUTAYASA</v>
      </c>
      <c r="B3010" s="11" t="s">
        <v>2357</v>
      </c>
      <c r="C3010" s="11" t="s">
        <v>2425</v>
      </c>
      <c r="D3010" s="11">
        <v>10.28</v>
      </c>
      <c r="E3010" s="7">
        <f>VLOOKUP(A3010, Sheet2!$A$2:$K$8265, 11)</f>
        <v>110.5613</v>
      </c>
      <c r="F3010" s="7">
        <f t="shared" si="34"/>
        <v>1.2849999999999999</v>
      </c>
      <c r="G3010" s="8">
        <v>200000</v>
      </c>
      <c r="H3010" s="9">
        <f t="shared" si="35"/>
        <v>2200000</v>
      </c>
      <c r="I3010" s="10"/>
    </row>
    <row r="3011" spans="1:9" ht="14.25" customHeight="1">
      <c r="A3011" s="6" t="str">
        <f t="shared" si="33"/>
        <v>GPP BANJARNEGARA_LANGSE</v>
      </c>
      <c r="B3011" s="11" t="s">
        <v>2357</v>
      </c>
      <c r="C3011" s="11" t="s">
        <v>2426</v>
      </c>
      <c r="D3011" s="11">
        <v>15.69</v>
      </c>
      <c r="E3011" s="7">
        <f>VLOOKUP(A3011, Sheet2!$A$2:$K$8265, 11)</f>
        <v>110.5613</v>
      </c>
      <c r="F3011" s="7">
        <f t="shared" si="34"/>
        <v>1.9612499999999999</v>
      </c>
      <c r="G3011" s="8">
        <v>200000</v>
      </c>
      <c r="H3011" s="9">
        <f t="shared" si="35"/>
        <v>3200000</v>
      </c>
      <c r="I3011" s="10"/>
    </row>
    <row r="3012" spans="1:9" ht="14.25" customHeight="1">
      <c r="A3012" s="6" t="str">
        <f t="shared" si="33"/>
        <v>GPP BANJARNEGARA_LARANGAN</v>
      </c>
      <c r="B3012" s="11" t="s">
        <v>2357</v>
      </c>
      <c r="C3012" s="11" t="s">
        <v>316</v>
      </c>
      <c r="D3012" s="11">
        <v>10.28</v>
      </c>
      <c r="E3012" s="7">
        <f>VLOOKUP(A3012, Sheet2!$A$2:$K$8265, 11)</f>
        <v>110.5613</v>
      </c>
      <c r="F3012" s="7">
        <f t="shared" si="34"/>
        <v>1.2849999999999999</v>
      </c>
      <c r="G3012" s="8">
        <v>200000</v>
      </c>
      <c r="H3012" s="9">
        <f t="shared" si="35"/>
        <v>2200000</v>
      </c>
      <c r="I3012" s="10"/>
    </row>
    <row r="3013" spans="1:9" ht="14.25" customHeight="1">
      <c r="A3013" s="6" t="str">
        <f t="shared" si="33"/>
        <v>GPP BANJARNEGARA_LAWEN</v>
      </c>
      <c r="B3013" s="11" t="s">
        <v>2357</v>
      </c>
      <c r="C3013" s="11" t="s">
        <v>2427</v>
      </c>
      <c r="D3013" s="11">
        <v>10.28</v>
      </c>
      <c r="E3013" s="7">
        <f>VLOOKUP(A3013, Sheet2!$A$2:$K$8265, 11)</f>
        <v>110.5613</v>
      </c>
      <c r="F3013" s="7">
        <f t="shared" si="34"/>
        <v>1.2849999999999999</v>
      </c>
      <c r="G3013" s="8">
        <v>200000</v>
      </c>
      <c r="H3013" s="9">
        <f t="shared" si="35"/>
        <v>2200000</v>
      </c>
      <c r="I3013" s="10"/>
    </row>
    <row r="3014" spans="1:9" ht="14.25" customHeight="1">
      <c r="A3014" s="6" t="str">
        <f t="shared" si="33"/>
        <v>GPP BANJARNEGARA_LEBAKWANGI</v>
      </c>
      <c r="B3014" s="11" t="s">
        <v>2357</v>
      </c>
      <c r="C3014" s="11" t="s">
        <v>2428</v>
      </c>
      <c r="D3014" s="11">
        <v>10.28</v>
      </c>
      <c r="E3014" s="7">
        <f>VLOOKUP(A3014, Sheet2!$A$2:$K$8265, 11)</f>
        <v>110.5613</v>
      </c>
      <c r="F3014" s="7">
        <f t="shared" si="34"/>
        <v>1.2849999999999999</v>
      </c>
      <c r="G3014" s="8">
        <v>200000</v>
      </c>
      <c r="H3014" s="9">
        <f t="shared" si="35"/>
        <v>2200000</v>
      </c>
      <c r="I3014" s="10"/>
    </row>
    <row r="3015" spans="1:9" ht="14.25" customHeight="1">
      <c r="A3015" s="6" t="str">
        <f t="shared" si="33"/>
        <v>GPP BANJARNEGARA_LEGOKSAYEM</v>
      </c>
      <c r="B3015" s="11" t="s">
        <v>2357</v>
      </c>
      <c r="C3015" s="11" t="s">
        <v>2429</v>
      </c>
      <c r="D3015" s="11">
        <v>10.28</v>
      </c>
      <c r="E3015" s="7">
        <f>VLOOKUP(A3015, Sheet2!$A$2:$K$8265, 11)</f>
        <v>110.5613</v>
      </c>
      <c r="F3015" s="7">
        <f t="shared" si="34"/>
        <v>1.2849999999999999</v>
      </c>
      <c r="G3015" s="8">
        <v>200000</v>
      </c>
      <c r="H3015" s="9">
        <f t="shared" si="35"/>
        <v>2200000</v>
      </c>
      <c r="I3015" s="10"/>
    </row>
    <row r="3016" spans="1:9" ht="14.25" customHeight="1">
      <c r="A3016" s="6" t="str">
        <f t="shared" si="33"/>
        <v>GPP BANJARNEGARA_LEKSANA</v>
      </c>
      <c r="B3016" s="11" t="s">
        <v>2357</v>
      </c>
      <c r="C3016" s="11" t="s">
        <v>2430</v>
      </c>
      <c r="D3016" s="11">
        <v>10.28</v>
      </c>
      <c r="E3016" s="7">
        <f>VLOOKUP(A3016, Sheet2!$A$2:$K$8265, 11)</f>
        <v>110.5613</v>
      </c>
      <c r="F3016" s="7">
        <f t="shared" si="34"/>
        <v>1.2849999999999999</v>
      </c>
      <c r="G3016" s="8">
        <v>200000</v>
      </c>
      <c r="H3016" s="9">
        <f t="shared" si="35"/>
        <v>2200000</v>
      </c>
      <c r="I3016" s="10"/>
    </row>
    <row r="3017" spans="1:9" ht="14.25" customHeight="1">
      <c r="A3017" s="6" t="str">
        <f t="shared" si="33"/>
        <v>GPP BANJARNEGARA_LEMAHJAYA</v>
      </c>
      <c r="B3017" s="11" t="s">
        <v>2357</v>
      </c>
      <c r="C3017" s="11" t="s">
        <v>2431</v>
      </c>
      <c r="D3017" s="11">
        <v>10.28</v>
      </c>
      <c r="E3017" s="7">
        <f>VLOOKUP(A3017, Sheet2!$A$2:$K$8265, 11)</f>
        <v>110.5613</v>
      </c>
      <c r="F3017" s="7">
        <f t="shared" si="34"/>
        <v>1.2849999999999999</v>
      </c>
      <c r="G3017" s="8">
        <v>200000</v>
      </c>
      <c r="H3017" s="9">
        <f t="shared" si="35"/>
        <v>2200000</v>
      </c>
      <c r="I3017" s="10"/>
    </row>
    <row r="3018" spans="1:9" ht="14.25" customHeight="1">
      <c r="A3018" s="6" t="str">
        <f t="shared" si="33"/>
        <v>GPP BANJARNEGARA_LENGKONG</v>
      </c>
      <c r="B3018" s="11" t="s">
        <v>2357</v>
      </c>
      <c r="C3018" s="11" t="s">
        <v>1085</v>
      </c>
      <c r="D3018" s="11">
        <v>10.28</v>
      </c>
      <c r="E3018" s="7">
        <f>VLOOKUP(A3018, Sheet2!$A$2:$K$8265, 11)</f>
        <v>110.5613</v>
      </c>
      <c r="F3018" s="7">
        <f t="shared" si="34"/>
        <v>1.2849999999999999</v>
      </c>
      <c r="G3018" s="8">
        <v>200000</v>
      </c>
      <c r="H3018" s="9">
        <f t="shared" si="35"/>
        <v>2200000</v>
      </c>
      <c r="I3018" s="10"/>
    </row>
    <row r="3019" spans="1:9" ht="14.25" customHeight="1">
      <c r="A3019" s="6" t="str">
        <f t="shared" si="33"/>
        <v>GPP BANJARNEGARA_LIMBANGAN</v>
      </c>
      <c r="B3019" s="11" t="s">
        <v>2357</v>
      </c>
      <c r="C3019" s="11" t="s">
        <v>317</v>
      </c>
      <c r="D3019" s="11">
        <v>10.28</v>
      </c>
      <c r="E3019" s="7">
        <f>VLOOKUP(A3019, Sheet2!$A$2:$K$8265, 11)</f>
        <v>110.5613</v>
      </c>
      <c r="F3019" s="7">
        <f t="shared" si="34"/>
        <v>1.2849999999999999</v>
      </c>
      <c r="G3019" s="8">
        <v>200000</v>
      </c>
      <c r="H3019" s="9">
        <f t="shared" si="35"/>
        <v>2200000</v>
      </c>
      <c r="I3019" s="10"/>
    </row>
    <row r="3020" spans="1:9" ht="14.25" customHeight="1">
      <c r="A3020" s="6" t="str">
        <f t="shared" si="33"/>
        <v>GPP BANJARNEGARA_LINGGASARI</v>
      </c>
      <c r="B3020" s="11" t="s">
        <v>2357</v>
      </c>
      <c r="C3020" s="11" t="s">
        <v>2432</v>
      </c>
      <c r="D3020" s="11">
        <v>10.28</v>
      </c>
      <c r="E3020" s="7">
        <f>VLOOKUP(A3020, Sheet2!$A$2:$K$8265, 11)</f>
        <v>110.5613</v>
      </c>
      <c r="F3020" s="7">
        <f t="shared" si="34"/>
        <v>1.2849999999999999</v>
      </c>
      <c r="G3020" s="8">
        <v>200000</v>
      </c>
      <c r="H3020" s="9">
        <f t="shared" si="35"/>
        <v>2200000</v>
      </c>
      <c r="I3020" s="10"/>
    </row>
    <row r="3021" spans="1:9" ht="14.25" customHeight="1">
      <c r="A3021" s="6" t="str">
        <f t="shared" si="33"/>
        <v>GPP BANJARNEGARA_LUMENENG</v>
      </c>
      <c r="B3021" s="11" t="s">
        <v>2357</v>
      </c>
      <c r="C3021" s="11" t="s">
        <v>2433</v>
      </c>
      <c r="D3021" s="11">
        <v>5.84</v>
      </c>
      <c r="E3021" s="7">
        <f>VLOOKUP(A3021, Sheet2!$A$2:$K$8265, 11)</f>
        <v>110.5613</v>
      </c>
      <c r="F3021" s="7">
        <f t="shared" si="34"/>
        <v>0.73</v>
      </c>
      <c r="G3021" s="8">
        <v>200000</v>
      </c>
      <c r="H3021" s="9">
        <f t="shared" si="35"/>
        <v>1200000</v>
      </c>
      <c r="I3021" s="10"/>
    </row>
    <row r="3022" spans="1:9" ht="14.25" customHeight="1">
      <c r="A3022" s="6" t="str">
        <f t="shared" si="33"/>
        <v>GPP BANJARNEGARA_LUWUNG</v>
      </c>
      <c r="B3022" s="11" t="s">
        <v>2357</v>
      </c>
      <c r="C3022" s="11" t="s">
        <v>431</v>
      </c>
      <c r="D3022" s="11">
        <v>10.28</v>
      </c>
      <c r="E3022" s="7">
        <f>VLOOKUP(A3022, Sheet2!$A$2:$K$8265, 11)</f>
        <v>110.5613</v>
      </c>
      <c r="F3022" s="7">
        <f t="shared" si="34"/>
        <v>1.2849999999999999</v>
      </c>
      <c r="G3022" s="8">
        <v>200000</v>
      </c>
      <c r="H3022" s="9">
        <f t="shared" si="35"/>
        <v>2200000</v>
      </c>
      <c r="I3022" s="10"/>
    </row>
    <row r="3023" spans="1:9" ht="14.25" customHeight="1">
      <c r="A3023" s="6" t="str">
        <f t="shared" si="33"/>
        <v>GPP BANJARNEGARA_MADUKARA</v>
      </c>
      <c r="B3023" s="11" t="s">
        <v>2357</v>
      </c>
      <c r="C3023" s="11" t="s">
        <v>2434</v>
      </c>
      <c r="D3023" s="11">
        <v>10.28</v>
      </c>
      <c r="E3023" s="7">
        <f>VLOOKUP(A3023, Sheet2!$A$2:$K$8265, 11)</f>
        <v>110.5613</v>
      </c>
      <c r="F3023" s="7">
        <f t="shared" si="34"/>
        <v>1.2849999999999999</v>
      </c>
      <c r="G3023" s="8">
        <v>200000</v>
      </c>
      <c r="H3023" s="9">
        <f t="shared" si="35"/>
        <v>2200000</v>
      </c>
      <c r="I3023" s="10"/>
    </row>
    <row r="3024" spans="1:9" ht="14.25" customHeight="1">
      <c r="A3024" s="6" t="str">
        <f t="shared" si="33"/>
        <v>GPP BANJARNEGARA_MAJALENGKA</v>
      </c>
      <c r="B3024" s="11" t="s">
        <v>2357</v>
      </c>
      <c r="C3024" s="11" t="s">
        <v>2435</v>
      </c>
      <c r="D3024" s="11">
        <v>10.28</v>
      </c>
      <c r="E3024" s="7">
        <f>VLOOKUP(A3024, Sheet2!$A$2:$K$8265, 11)</f>
        <v>110.5613</v>
      </c>
      <c r="F3024" s="7">
        <f t="shared" si="34"/>
        <v>1.2849999999999999</v>
      </c>
      <c r="G3024" s="8">
        <v>200000</v>
      </c>
      <c r="H3024" s="9">
        <f t="shared" si="35"/>
        <v>2200000</v>
      </c>
      <c r="I3024" s="10"/>
    </row>
    <row r="3025" spans="1:9" ht="14.25" customHeight="1">
      <c r="A3025" s="6" t="str">
        <f t="shared" si="33"/>
        <v>GPP BANJARNEGARA_MAJASARI</v>
      </c>
      <c r="B3025" s="11" t="s">
        <v>2357</v>
      </c>
      <c r="C3025" s="11" t="s">
        <v>927</v>
      </c>
      <c r="D3025" s="11">
        <v>10.28</v>
      </c>
      <c r="E3025" s="7">
        <f>VLOOKUP(A3025, Sheet2!$A$2:$K$8265, 11)</f>
        <v>110.5613</v>
      </c>
      <c r="F3025" s="7">
        <f t="shared" si="34"/>
        <v>1.2849999999999999</v>
      </c>
      <c r="G3025" s="8">
        <v>200000</v>
      </c>
      <c r="H3025" s="9">
        <f t="shared" si="35"/>
        <v>2200000</v>
      </c>
      <c r="I3025" s="10"/>
    </row>
    <row r="3026" spans="1:9" ht="14.25" customHeight="1">
      <c r="A3026" s="6" t="str">
        <f t="shared" si="33"/>
        <v>GPP BANJARNEGARA_MAJATENGAH</v>
      </c>
      <c r="B3026" s="11" t="s">
        <v>2357</v>
      </c>
      <c r="C3026" s="11" t="s">
        <v>929</v>
      </c>
      <c r="D3026" s="11">
        <v>10.28</v>
      </c>
      <c r="E3026" s="7">
        <f>VLOOKUP(A3026, Sheet2!$A$2:$K$8265, 11)</f>
        <v>110.5613</v>
      </c>
      <c r="F3026" s="7">
        <f t="shared" si="34"/>
        <v>1.2849999999999999</v>
      </c>
      <c r="G3026" s="8">
        <v>200000</v>
      </c>
      <c r="H3026" s="9">
        <f t="shared" si="35"/>
        <v>2200000</v>
      </c>
      <c r="I3026" s="10"/>
    </row>
    <row r="3027" spans="1:9" ht="14.25" customHeight="1">
      <c r="A3027" s="6" t="str">
        <f t="shared" si="33"/>
        <v>GPP BANJARNEGARA_MAJATENGAH</v>
      </c>
      <c r="B3027" s="11" t="s">
        <v>2357</v>
      </c>
      <c r="C3027" s="11" t="s">
        <v>929</v>
      </c>
      <c r="D3027" s="11">
        <v>10.28</v>
      </c>
      <c r="E3027" s="7">
        <f>VLOOKUP(A3027, Sheet2!$A$2:$K$8265, 11)</f>
        <v>110.5613</v>
      </c>
      <c r="F3027" s="7">
        <f t="shared" si="34"/>
        <v>1.2849999999999999</v>
      </c>
      <c r="G3027" s="8">
        <v>200000</v>
      </c>
      <c r="H3027" s="9">
        <f t="shared" si="35"/>
        <v>2200000</v>
      </c>
      <c r="I3027" s="10"/>
    </row>
    <row r="3028" spans="1:9" ht="14.25" customHeight="1">
      <c r="A3028" s="6" t="str">
        <f t="shared" si="33"/>
        <v>GPP BANJARNEGARA_MANTRIANOM</v>
      </c>
      <c r="B3028" s="11" t="s">
        <v>2357</v>
      </c>
      <c r="C3028" s="11" t="s">
        <v>2436</v>
      </c>
      <c r="D3028" s="11">
        <v>10.28</v>
      </c>
      <c r="E3028" s="7">
        <f>VLOOKUP(A3028, Sheet2!$A$2:$K$8265, 11)</f>
        <v>110.5613</v>
      </c>
      <c r="F3028" s="7">
        <f t="shared" si="34"/>
        <v>1.2849999999999999</v>
      </c>
      <c r="G3028" s="8">
        <v>200000</v>
      </c>
      <c r="H3028" s="9">
        <f t="shared" si="35"/>
        <v>2200000</v>
      </c>
      <c r="I3028" s="10"/>
    </row>
    <row r="3029" spans="1:9" ht="14.25" customHeight="1">
      <c r="A3029" s="6" t="str">
        <f t="shared" si="33"/>
        <v>GPP BANJARNEGARA_MASARAN</v>
      </c>
      <c r="B3029" s="11" t="s">
        <v>2357</v>
      </c>
      <c r="C3029" s="11" t="s">
        <v>2437</v>
      </c>
      <c r="D3029" s="11">
        <v>10.28</v>
      </c>
      <c r="E3029" s="7">
        <f>VLOOKUP(A3029, Sheet2!$A$2:$K$8265, 11)</f>
        <v>110.5613</v>
      </c>
      <c r="F3029" s="7">
        <f t="shared" si="34"/>
        <v>1.2849999999999999</v>
      </c>
      <c r="G3029" s="8">
        <v>200000</v>
      </c>
      <c r="H3029" s="9">
        <f t="shared" si="35"/>
        <v>2200000</v>
      </c>
      <c r="I3029" s="10"/>
    </row>
    <row r="3030" spans="1:9" ht="14.25" customHeight="1">
      <c r="A3030" s="6" t="str">
        <f t="shared" si="33"/>
        <v>GPP BANJARNEGARA_MEDAYU</v>
      </c>
      <c r="B3030" s="11" t="s">
        <v>2357</v>
      </c>
      <c r="C3030" s="11" t="s">
        <v>1477</v>
      </c>
      <c r="D3030" s="11">
        <v>10.28</v>
      </c>
      <c r="E3030" s="7">
        <f>VLOOKUP(A3030, Sheet2!$A$2:$K$8265, 11)</f>
        <v>110.5613</v>
      </c>
      <c r="F3030" s="7">
        <f t="shared" si="34"/>
        <v>1.2849999999999999</v>
      </c>
      <c r="G3030" s="8">
        <v>200000</v>
      </c>
      <c r="H3030" s="9">
        <f t="shared" si="35"/>
        <v>2200000</v>
      </c>
      <c r="I3030" s="10"/>
    </row>
    <row r="3031" spans="1:9" ht="14.25" customHeight="1">
      <c r="A3031" s="6" t="str">
        <f t="shared" si="33"/>
        <v>GPP BANJARNEGARA_METAWANA</v>
      </c>
      <c r="B3031" s="11" t="s">
        <v>2357</v>
      </c>
      <c r="C3031" s="11" t="s">
        <v>2438</v>
      </c>
      <c r="D3031" s="11">
        <v>10.28</v>
      </c>
      <c r="E3031" s="7">
        <f>VLOOKUP(A3031, Sheet2!$A$2:$K$8265, 11)</f>
        <v>110.5613</v>
      </c>
      <c r="F3031" s="7">
        <f t="shared" si="34"/>
        <v>1.2849999999999999</v>
      </c>
      <c r="G3031" s="8">
        <v>200000</v>
      </c>
      <c r="H3031" s="9">
        <f t="shared" si="35"/>
        <v>2200000</v>
      </c>
      <c r="I3031" s="10"/>
    </row>
    <row r="3032" spans="1:9" ht="14.25" customHeight="1">
      <c r="A3032" s="6" t="str">
        <f t="shared" si="33"/>
        <v>GPP BANJARNEGARA_MLAYA</v>
      </c>
      <c r="B3032" s="11" t="s">
        <v>2357</v>
      </c>
      <c r="C3032" s="11" t="s">
        <v>2439</v>
      </c>
      <c r="D3032" s="11">
        <v>10.28</v>
      </c>
      <c r="E3032" s="7">
        <f>VLOOKUP(A3032, Sheet2!$A$2:$K$8265, 11)</f>
        <v>110.5613</v>
      </c>
      <c r="F3032" s="7">
        <f t="shared" si="34"/>
        <v>1.2849999999999999</v>
      </c>
      <c r="G3032" s="8">
        <v>200000</v>
      </c>
      <c r="H3032" s="9">
        <f t="shared" si="35"/>
        <v>2200000</v>
      </c>
      <c r="I3032" s="10"/>
    </row>
    <row r="3033" spans="1:9" ht="14.25" customHeight="1">
      <c r="A3033" s="6" t="str">
        <f t="shared" si="33"/>
        <v>GPP BANJARNEGARA_NAGASARI</v>
      </c>
      <c r="B3033" s="11" t="s">
        <v>2357</v>
      </c>
      <c r="C3033" s="11" t="s">
        <v>2440</v>
      </c>
      <c r="D3033" s="11">
        <v>10.28</v>
      </c>
      <c r="E3033" s="7">
        <f>VLOOKUP(A3033, Sheet2!$A$2:$K$8265, 11)</f>
        <v>110.5613</v>
      </c>
      <c r="F3033" s="7">
        <f t="shared" si="34"/>
        <v>1.2849999999999999</v>
      </c>
      <c r="G3033" s="8">
        <v>200000</v>
      </c>
      <c r="H3033" s="9">
        <f t="shared" si="35"/>
        <v>2200000</v>
      </c>
      <c r="I3033" s="10"/>
    </row>
    <row r="3034" spans="1:9" ht="14.25" customHeight="1">
      <c r="A3034" s="6" t="str">
        <f t="shared" si="33"/>
        <v>GPP BANJARNEGARA_PAGEDONGAN</v>
      </c>
      <c r="B3034" s="11" t="s">
        <v>2357</v>
      </c>
      <c r="C3034" s="11" t="s">
        <v>2441</v>
      </c>
      <c r="D3034" s="11">
        <v>10.28</v>
      </c>
      <c r="E3034" s="7">
        <f>VLOOKUP(A3034, Sheet2!$A$2:$K$8265, 11)</f>
        <v>110.5613</v>
      </c>
      <c r="F3034" s="7">
        <f t="shared" si="34"/>
        <v>1.2849999999999999</v>
      </c>
      <c r="G3034" s="8">
        <v>200000</v>
      </c>
      <c r="H3034" s="9">
        <f t="shared" si="35"/>
        <v>2200000</v>
      </c>
      <c r="I3034" s="10"/>
    </row>
    <row r="3035" spans="1:9" ht="14.25" customHeight="1">
      <c r="A3035" s="6" t="str">
        <f t="shared" si="33"/>
        <v>GPP BANJARNEGARA_PAGELAK</v>
      </c>
      <c r="B3035" s="11" t="s">
        <v>2357</v>
      </c>
      <c r="C3035" s="11" t="s">
        <v>2442</v>
      </c>
      <c r="D3035" s="11">
        <v>10.28</v>
      </c>
      <c r="E3035" s="7">
        <f>VLOOKUP(A3035, Sheet2!$A$2:$K$8265, 11)</f>
        <v>110.5613</v>
      </c>
      <c r="F3035" s="7">
        <f t="shared" si="34"/>
        <v>1.2849999999999999</v>
      </c>
      <c r="G3035" s="8">
        <v>200000</v>
      </c>
      <c r="H3035" s="9">
        <f t="shared" si="35"/>
        <v>2200000</v>
      </c>
      <c r="I3035" s="10"/>
    </row>
    <row r="3036" spans="1:9" ht="14.25" customHeight="1">
      <c r="A3036" s="6" t="str">
        <f t="shared" si="33"/>
        <v>GPP BANJARNEGARA_PAGENTAN</v>
      </c>
      <c r="B3036" s="11" t="s">
        <v>2357</v>
      </c>
      <c r="C3036" s="11" t="s">
        <v>2443</v>
      </c>
      <c r="D3036" s="11">
        <v>10.28</v>
      </c>
      <c r="E3036" s="7">
        <f>VLOOKUP(A3036, Sheet2!$A$2:$K$8265, 11)</f>
        <v>110.5613</v>
      </c>
      <c r="F3036" s="7">
        <f t="shared" si="34"/>
        <v>1.2849999999999999</v>
      </c>
      <c r="G3036" s="8">
        <v>200000</v>
      </c>
      <c r="H3036" s="9">
        <f t="shared" si="35"/>
        <v>2200000</v>
      </c>
      <c r="I3036" s="10"/>
    </row>
    <row r="3037" spans="1:9" ht="14.25" customHeight="1">
      <c r="A3037" s="6" t="str">
        <f t="shared" si="33"/>
        <v>GPP BANJARNEGARA_PAGERGUNUNG</v>
      </c>
      <c r="B3037" s="11" t="s">
        <v>2357</v>
      </c>
      <c r="C3037" s="11" t="s">
        <v>448</v>
      </c>
      <c r="D3037" s="11">
        <v>10.28</v>
      </c>
      <c r="E3037" s="7">
        <f>VLOOKUP(A3037, Sheet2!$A$2:$K$8265, 11)</f>
        <v>110.5613</v>
      </c>
      <c r="F3037" s="7">
        <f t="shared" si="34"/>
        <v>1.2849999999999999</v>
      </c>
      <c r="G3037" s="8">
        <v>200000</v>
      </c>
      <c r="H3037" s="9">
        <f t="shared" si="35"/>
        <v>2200000</v>
      </c>
      <c r="I3037" s="10"/>
    </row>
    <row r="3038" spans="1:9" ht="14.25" customHeight="1">
      <c r="A3038" s="6" t="str">
        <f t="shared" si="33"/>
        <v>GPP BANJARNEGARA_PAGERPELAH</v>
      </c>
      <c r="B3038" s="11" t="s">
        <v>2357</v>
      </c>
      <c r="C3038" s="11" t="s">
        <v>2444</v>
      </c>
      <c r="D3038" s="11">
        <v>10.28</v>
      </c>
      <c r="E3038" s="7">
        <f>VLOOKUP(A3038, Sheet2!$A$2:$K$8265, 11)</f>
        <v>110.5613</v>
      </c>
      <c r="F3038" s="7">
        <f t="shared" si="34"/>
        <v>1.2849999999999999</v>
      </c>
      <c r="G3038" s="8">
        <v>200000</v>
      </c>
      <c r="H3038" s="9">
        <f t="shared" si="35"/>
        <v>2200000</v>
      </c>
      <c r="I3038" s="10"/>
    </row>
    <row r="3039" spans="1:9" ht="14.25" customHeight="1">
      <c r="A3039" s="6" t="str">
        <f t="shared" si="33"/>
        <v>GPP BANJARNEGARA_PAKELEN</v>
      </c>
      <c r="B3039" s="11" t="s">
        <v>2357</v>
      </c>
      <c r="C3039" s="11" t="s">
        <v>2445</v>
      </c>
      <c r="D3039" s="11">
        <v>10.28</v>
      </c>
      <c r="E3039" s="7">
        <f>VLOOKUP(A3039, Sheet2!$A$2:$K$8265, 11)</f>
        <v>110.5613</v>
      </c>
      <c r="F3039" s="7">
        <f t="shared" si="34"/>
        <v>1.2849999999999999</v>
      </c>
      <c r="G3039" s="8">
        <v>200000</v>
      </c>
      <c r="H3039" s="9">
        <f t="shared" si="35"/>
        <v>2200000</v>
      </c>
      <c r="I3039" s="10"/>
    </row>
    <row r="3040" spans="1:9" ht="14.25" customHeight="1">
      <c r="A3040" s="6" t="str">
        <f t="shared" si="33"/>
        <v>GPP BANJARNEGARA_PAMUTUH</v>
      </c>
      <c r="B3040" s="11" t="s">
        <v>2357</v>
      </c>
      <c r="C3040" s="11" t="s">
        <v>2446</v>
      </c>
      <c r="D3040" s="11">
        <v>5.84</v>
      </c>
      <c r="E3040" s="7">
        <f>VLOOKUP(A3040, Sheet2!$A$2:$K$8265, 11)</f>
        <v>110.5613</v>
      </c>
      <c r="F3040" s="7">
        <f t="shared" si="34"/>
        <v>0.73</v>
      </c>
      <c r="G3040" s="8">
        <v>200000</v>
      </c>
      <c r="H3040" s="9">
        <f t="shared" si="35"/>
        <v>1200000</v>
      </c>
      <c r="I3040" s="10"/>
    </row>
    <row r="3041" spans="1:9" ht="14.25" customHeight="1">
      <c r="A3041" s="6" t="str">
        <f t="shared" si="33"/>
        <v>GPP BANJARNEGARA_PANDANARUM</v>
      </c>
      <c r="B3041" s="11" t="s">
        <v>2357</v>
      </c>
      <c r="C3041" s="11" t="s">
        <v>2447</v>
      </c>
      <c r="D3041" s="11">
        <v>10.28</v>
      </c>
      <c r="E3041" s="7">
        <f>VLOOKUP(A3041, Sheet2!$A$2:$K$8265, 11)</f>
        <v>110.5613</v>
      </c>
      <c r="F3041" s="7">
        <f t="shared" si="34"/>
        <v>1.2849999999999999</v>
      </c>
      <c r="G3041" s="8">
        <v>200000</v>
      </c>
      <c r="H3041" s="9">
        <f t="shared" si="35"/>
        <v>2200000</v>
      </c>
      <c r="I3041" s="10"/>
    </row>
    <row r="3042" spans="1:9" ht="14.25" customHeight="1">
      <c r="A3042" s="6" t="str">
        <f t="shared" si="33"/>
        <v>GPP BANJARNEGARA_PANDANSARI</v>
      </c>
      <c r="B3042" s="11" t="s">
        <v>2357</v>
      </c>
      <c r="C3042" s="11" t="s">
        <v>182</v>
      </c>
      <c r="D3042" s="11">
        <v>10.28</v>
      </c>
      <c r="E3042" s="7">
        <f>VLOOKUP(A3042, Sheet2!$A$2:$K$8265, 11)</f>
        <v>110.5613</v>
      </c>
      <c r="F3042" s="7">
        <f t="shared" si="34"/>
        <v>1.2849999999999999</v>
      </c>
      <c r="G3042" s="8">
        <v>200000</v>
      </c>
      <c r="H3042" s="9">
        <f t="shared" si="35"/>
        <v>2200000</v>
      </c>
      <c r="I3042" s="10"/>
    </row>
    <row r="3043" spans="1:9" ht="14.25" customHeight="1">
      <c r="A3043" s="6" t="str">
        <f t="shared" si="33"/>
        <v>GPP BANJARNEGARA_PANINGGARAN</v>
      </c>
      <c r="B3043" s="11" t="s">
        <v>2357</v>
      </c>
      <c r="C3043" s="11" t="s">
        <v>2448</v>
      </c>
      <c r="D3043" s="11">
        <v>5.84</v>
      </c>
      <c r="E3043" s="7">
        <f>VLOOKUP(A3043, Sheet2!$A$2:$K$8265, 11)</f>
        <v>110.5613</v>
      </c>
      <c r="F3043" s="7">
        <f t="shared" si="34"/>
        <v>0.73</v>
      </c>
      <c r="G3043" s="8">
        <v>200000</v>
      </c>
      <c r="H3043" s="9">
        <f t="shared" si="35"/>
        <v>1200000</v>
      </c>
      <c r="I3043" s="10"/>
    </row>
    <row r="3044" spans="1:9" ht="14.25" customHeight="1">
      <c r="A3044" s="6" t="str">
        <f t="shared" si="33"/>
        <v>GPP BANJARNEGARA_PARAKAN</v>
      </c>
      <c r="B3044" s="11" t="s">
        <v>2357</v>
      </c>
      <c r="C3044" s="11" t="s">
        <v>455</v>
      </c>
      <c r="D3044" s="11">
        <v>10.28</v>
      </c>
      <c r="E3044" s="7">
        <f>VLOOKUP(A3044, Sheet2!$A$2:$K$8265, 11)</f>
        <v>110.5613</v>
      </c>
      <c r="F3044" s="7">
        <f t="shared" si="34"/>
        <v>1.2849999999999999</v>
      </c>
      <c r="G3044" s="8">
        <v>200000</v>
      </c>
      <c r="H3044" s="9">
        <f t="shared" si="35"/>
        <v>2200000</v>
      </c>
      <c r="I3044" s="10"/>
    </row>
    <row r="3045" spans="1:9" ht="14.25" customHeight="1">
      <c r="A3045" s="6" t="str">
        <f t="shared" si="33"/>
        <v>GPP BANJARNEGARA_PARAKANCANGGAH</v>
      </c>
      <c r="B3045" s="11" t="s">
        <v>2357</v>
      </c>
      <c r="C3045" s="11" t="s">
        <v>2449</v>
      </c>
      <c r="D3045" s="11">
        <v>10.28</v>
      </c>
      <c r="E3045" s="7">
        <f>VLOOKUP(A3045, Sheet2!$A$2:$K$8265, 11)</f>
        <v>110.5613</v>
      </c>
      <c r="F3045" s="7">
        <f t="shared" si="34"/>
        <v>1.2849999999999999</v>
      </c>
      <c r="G3045" s="8">
        <v>200000</v>
      </c>
      <c r="H3045" s="9">
        <f t="shared" si="35"/>
        <v>2200000</v>
      </c>
      <c r="I3045" s="10"/>
    </row>
    <row r="3046" spans="1:9" ht="14.25" customHeight="1">
      <c r="A3046" s="6" t="str">
        <f t="shared" si="33"/>
        <v>GPP BANJARNEGARA_PASEGERAN</v>
      </c>
      <c r="B3046" s="11" t="s">
        <v>2357</v>
      </c>
      <c r="C3046" s="11" t="s">
        <v>2450</v>
      </c>
      <c r="D3046" s="11">
        <v>10.28</v>
      </c>
      <c r="E3046" s="7">
        <f>VLOOKUP(A3046, Sheet2!$A$2:$K$8265, 11)</f>
        <v>110.5613</v>
      </c>
      <c r="F3046" s="7">
        <f t="shared" si="34"/>
        <v>1.2849999999999999</v>
      </c>
      <c r="G3046" s="8">
        <v>200000</v>
      </c>
      <c r="H3046" s="9">
        <f t="shared" si="35"/>
        <v>2200000</v>
      </c>
      <c r="I3046" s="10"/>
    </row>
    <row r="3047" spans="1:9" ht="14.25" customHeight="1">
      <c r="A3047" s="6" t="str">
        <f t="shared" si="33"/>
        <v>GPP BANJARNEGARA_PASEH</v>
      </c>
      <c r="B3047" s="11" t="s">
        <v>2357</v>
      </c>
      <c r="C3047" s="11" t="s">
        <v>2451</v>
      </c>
      <c r="D3047" s="11">
        <v>10.28</v>
      </c>
      <c r="E3047" s="7">
        <f>VLOOKUP(A3047, Sheet2!$A$2:$K$8265, 11)</f>
        <v>110.5613</v>
      </c>
      <c r="F3047" s="7">
        <f t="shared" si="34"/>
        <v>1.2849999999999999</v>
      </c>
      <c r="G3047" s="8">
        <v>200000</v>
      </c>
      <c r="H3047" s="9">
        <f t="shared" si="35"/>
        <v>2200000</v>
      </c>
      <c r="I3047" s="10"/>
    </row>
    <row r="3048" spans="1:9" ht="14.25" customHeight="1">
      <c r="A3048" s="6" t="str">
        <f t="shared" si="33"/>
        <v>GPP BANJARNEGARA_PASURUHAN</v>
      </c>
      <c r="B3048" s="11" t="s">
        <v>2357</v>
      </c>
      <c r="C3048" s="11" t="s">
        <v>2242</v>
      </c>
      <c r="D3048" s="11">
        <v>10.28</v>
      </c>
      <c r="E3048" s="7">
        <f>VLOOKUP(A3048, Sheet2!$A$2:$K$8265, 11)</f>
        <v>110.5613</v>
      </c>
      <c r="F3048" s="7">
        <f t="shared" si="34"/>
        <v>1.2849999999999999</v>
      </c>
      <c r="G3048" s="8">
        <v>200000</v>
      </c>
      <c r="H3048" s="9">
        <f t="shared" si="35"/>
        <v>2200000</v>
      </c>
      <c r="I3048" s="10"/>
    </row>
    <row r="3049" spans="1:9" ht="14.25" customHeight="1">
      <c r="A3049" s="6" t="str">
        <f t="shared" si="33"/>
        <v>GPP BANJARNEGARA_PAWEDEN</v>
      </c>
      <c r="B3049" s="11" t="s">
        <v>2357</v>
      </c>
      <c r="C3049" s="11" t="s">
        <v>2452</v>
      </c>
      <c r="D3049" s="11">
        <v>10.28</v>
      </c>
      <c r="E3049" s="7">
        <f>VLOOKUP(A3049, Sheet2!$A$2:$K$8265, 11)</f>
        <v>110.5613</v>
      </c>
      <c r="F3049" s="7">
        <f t="shared" si="34"/>
        <v>1.2849999999999999</v>
      </c>
      <c r="G3049" s="8">
        <v>200000</v>
      </c>
      <c r="H3049" s="9">
        <f t="shared" si="35"/>
        <v>2200000</v>
      </c>
      <c r="I3049" s="10"/>
    </row>
    <row r="3050" spans="1:9" ht="14.25" customHeight="1">
      <c r="A3050" s="6" t="str">
        <f t="shared" si="33"/>
        <v>GPP BANJARNEGARA_PEGUNDUNGAN</v>
      </c>
      <c r="B3050" s="11" t="s">
        <v>2357</v>
      </c>
      <c r="C3050" s="11" t="s">
        <v>2453</v>
      </c>
      <c r="D3050" s="11">
        <v>10.28</v>
      </c>
      <c r="E3050" s="7">
        <f>VLOOKUP(A3050, Sheet2!$A$2:$K$8265, 11)</f>
        <v>110.5613</v>
      </c>
      <c r="F3050" s="7">
        <f t="shared" si="34"/>
        <v>1.2849999999999999</v>
      </c>
      <c r="G3050" s="8">
        <v>200000</v>
      </c>
      <c r="H3050" s="9">
        <f t="shared" si="35"/>
        <v>2200000</v>
      </c>
      <c r="I3050" s="10"/>
    </row>
    <row r="3051" spans="1:9" ht="14.25" customHeight="1">
      <c r="A3051" s="6" t="str">
        <f t="shared" si="33"/>
        <v>GPP BANJARNEGARA_PEJAWARAN</v>
      </c>
      <c r="B3051" s="11" t="s">
        <v>2357</v>
      </c>
      <c r="C3051" s="11" t="s">
        <v>2454</v>
      </c>
      <c r="D3051" s="11">
        <v>10.28</v>
      </c>
      <c r="E3051" s="7">
        <f>VLOOKUP(A3051, Sheet2!$A$2:$K$8265, 11)</f>
        <v>110.5613</v>
      </c>
      <c r="F3051" s="7">
        <f t="shared" si="34"/>
        <v>1.2849999999999999</v>
      </c>
      <c r="G3051" s="8">
        <v>200000</v>
      </c>
      <c r="H3051" s="9">
        <f t="shared" si="35"/>
        <v>2200000</v>
      </c>
      <c r="I3051" s="10"/>
    </row>
    <row r="3052" spans="1:9" ht="14.25" customHeight="1">
      <c r="A3052" s="6" t="str">
        <f t="shared" si="33"/>
        <v>GPP BANJARNEGARA_PEKANDANGAN</v>
      </c>
      <c r="B3052" s="11" t="s">
        <v>2357</v>
      </c>
      <c r="C3052" s="11" t="s">
        <v>2455</v>
      </c>
      <c r="D3052" s="11">
        <v>10.28</v>
      </c>
      <c r="E3052" s="7">
        <f>VLOOKUP(A3052, Sheet2!$A$2:$K$8265, 11)</f>
        <v>110.5613</v>
      </c>
      <c r="F3052" s="7">
        <f t="shared" si="34"/>
        <v>1.2849999999999999</v>
      </c>
      <c r="G3052" s="8">
        <v>200000</v>
      </c>
      <c r="H3052" s="9">
        <f t="shared" si="35"/>
        <v>2200000</v>
      </c>
      <c r="I3052" s="10"/>
    </row>
    <row r="3053" spans="1:9" ht="14.25" customHeight="1">
      <c r="A3053" s="6" t="str">
        <f t="shared" si="33"/>
        <v>GPP BANJARNEGARA_PEKAUMAN</v>
      </c>
      <c r="B3053" s="11" t="s">
        <v>2357</v>
      </c>
      <c r="C3053" s="11" t="s">
        <v>328</v>
      </c>
      <c r="D3053" s="11">
        <v>10.28</v>
      </c>
      <c r="E3053" s="7">
        <f>VLOOKUP(A3053, Sheet2!$A$2:$K$8265, 11)</f>
        <v>110.5613</v>
      </c>
      <c r="F3053" s="7">
        <f t="shared" si="34"/>
        <v>1.2849999999999999</v>
      </c>
      <c r="G3053" s="8">
        <v>200000</v>
      </c>
      <c r="H3053" s="9">
        <f t="shared" si="35"/>
        <v>2200000</v>
      </c>
      <c r="I3053" s="10"/>
    </row>
    <row r="3054" spans="1:9" ht="14.25" customHeight="1">
      <c r="A3054" s="6" t="str">
        <f t="shared" si="33"/>
        <v>GPP BANJARNEGARA_PENANGGUNGAN</v>
      </c>
      <c r="B3054" s="11" t="s">
        <v>2357</v>
      </c>
      <c r="C3054" s="11" t="s">
        <v>2456</v>
      </c>
      <c r="D3054" s="11">
        <v>10.28</v>
      </c>
      <c r="E3054" s="7">
        <f>VLOOKUP(A3054, Sheet2!$A$2:$K$8265, 11)</f>
        <v>110.5613</v>
      </c>
      <c r="F3054" s="7">
        <f t="shared" si="34"/>
        <v>1.2849999999999999</v>
      </c>
      <c r="G3054" s="8">
        <v>200000</v>
      </c>
      <c r="H3054" s="9">
        <f t="shared" si="35"/>
        <v>2200000</v>
      </c>
      <c r="I3054" s="10"/>
    </row>
    <row r="3055" spans="1:9" ht="14.25" customHeight="1">
      <c r="A3055" s="6" t="str">
        <f t="shared" si="33"/>
        <v>GPP BANJARNEGARA_PENAWANGAN</v>
      </c>
      <c r="B3055" s="11" t="s">
        <v>2357</v>
      </c>
      <c r="C3055" s="11" t="s">
        <v>826</v>
      </c>
      <c r="D3055" s="11">
        <v>10.28</v>
      </c>
      <c r="E3055" s="7">
        <f>VLOOKUP(A3055, Sheet2!$A$2:$K$8265, 11)</f>
        <v>110.5613</v>
      </c>
      <c r="F3055" s="7">
        <f t="shared" si="34"/>
        <v>1.2849999999999999</v>
      </c>
      <c r="G3055" s="8">
        <v>200000</v>
      </c>
      <c r="H3055" s="9">
        <f t="shared" si="35"/>
        <v>2200000</v>
      </c>
      <c r="I3055" s="10"/>
    </row>
    <row r="3056" spans="1:9" ht="14.25" customHeight="1">
      <c r="A3056" s="6" t="str">
        <f t="shared" si="33"/>
        <v>GPP BANJARNEGARA_PENUSUPAN</v>
      </c>
      <c r="B3056" s="11" t="s">
        <v>2357</v>
      </c>
      <c r="C3056" s="11" t="s">
        <v>2457</v>
      </c>
      <c r="D3056" s="11">
        <v>10.28</v>
      </c>
      <c r="E3056" s="7">
        <f>VLOOKUP(A3056, Sheet2!$A$2:$K$8265, 11)</f>
        <v>110.5613</v>
      </c>
      <c r="F3056" s="7">
        <f t="shared" si="34"/>
        <v>1.2849999999999999</v>
      </c>
      <c r="G3056" s="8">
        <v>200000</v>
      </c>
      <c r="H3056" s="9">
        <f t="shared" si="35"/>
        <v>2200000</v>
      </c>
      <c r="I3056" s="10"/>
    </row>
    <row r="3057" spans="1:9" ht="14.25" customHeight="1">
      <c r="A3057" s="6" t="str">
        <f t="shared" si="33"/>
        <v>GPP BANJARNEGARA_PESANGKALAN</v>
      </c>
      <c r="B3057" s="11" t="s">
        <v>2357</v>
      </c>
      <c r="C3057" s="11" t="s">
        <v>2458</v>
      </c>
      <c r="D3057" s="11">
        <v>10.28</v>
      </c>
      <c r="E3057" s="7">
        <f>VLOOKUP(A3057, Sheet2!$A$2:$K$8265, 11)</f>
        <v>110.5613</v>
      </c>
      <c r="F3057" s="7">
        <f t="shared" si="34"/>
        <v>1.2849999999999999</v>
      </c>
      <c r="G3057" s="8">
        <v>200000</v>
      </c>
      <c r="H3057" s="9">
        <f t="shared" si="35"/>
        <v>2200000</v>
      </c>
      <c r="I3057" s="10"/>
    </row>
    <row r="3058" spans="1:9" ht="14.25" customHeight="1">
      <c r="A3058" s="6" t="str">
        <f t="shared" si="33"/>
        <v>GPP BANJARNEGARA_PESANTREN</v>
      </c>
      <c r="B3058" s="11" t="s">
        <v>2357</v>
      </c>
      <c r="C3058" s="11" t="s">
        <v>191</v>
      </c>
      <c r="D3058" s="11">
        <v>10.28</v>
      </c>
      <c r="E3058" s="7">
        <f>VLOOKUP(A3058, Sheet2!$A$2:$K$8265, 11)</f>
        <v>110.5613</v>
      </c>
      <c r="F3058" s="7">
        <f t="shared" si="34"/>
        <v>1.2849999999999999</v>
      </c>
      <c r="G3058" s="8">
        <v>200000</v>
      </c>
      <c r="H3058" s="9">
        <f t="shared" si="35"/>
        <v>2200000</v>
      </c>
      <c r="I3058" s="10"/>
    </row>
    <row r="3059" spans="1:9" ht="14.25" customHeight="1">
      <c r="A3059" s="6" t="str">
        <f t="shared" si="33"/>
        <v>GPP BANJARNEGARA_PESODONGAN</v>
      </c>
      <c r="B3059" s="11" t="s">
        <v>2357</v>
      </c>
      <c r="C3059" s="11" t="s">
        <v>2459</v>
      </c>
      <c r="D3059" s="11">
        <v>7.7</v>
      </c>
      <c r="E3059" s="7">
        <f>VLOOKUP(A3059, Sheet2!$A$2:$K$8265, 11)</f>
        <v>110.5613</v>
      </c>
      <c r="F3059" s="7">
        <f t="shared" si="34"/>
        <v>0.96250000000000002</v>
      </c>
      <c r="G3059" s="8">
        <v>200000</v>
      </c>
      <c r="H3059" s="9">
        <f t="shared" si="35"/>
        <v>1600000</v>
      </c>
      <c r="I3059" s="10"/>
    </row>
    <row r="3060" spans="1:9" ht="14.25" customHeight="1">
      <c r="A3060" s="6" t="str">
        <f t="shared" si="33"/>
        <v>GPP BANJARNEGARA_PETUGURAN</v>
      </c>
      <c r="B3060" s="11" t="s">
        <v>2357</v>
      </c>
      <c r="C3060" s="11" t="s">
        <v>2460</v>
      </c>
      <c r="D3060" s="11">
        <v>10.28</v>
      </c>
      <c r="E3060" s="7">
        <f>VLOOKUP(A3060, Sheet2!$A$2:$K$8265, 11)</f>
        <v>110.5613</v>
      </c>
      <c r="F3060" s="7">
        <f t="shared" si="34"/>
        <v>1.2849999999999999</v>
      </c>
      <c r="G3060" s="8">
        <v>200000</v>
      </c>
      <c r="H3060" s="9">
        <f t="shared" si="35"/>
        <v>2200000</v>
      </c>
      <c r="I3060" s="10"/>
    </row>
    <row r="3061" spans="1:9" ht="14.25" customHeight="1">
      <c r="A3061" s="6" t="str">
        <f t="shared" si="33"/>
        <v>GPP BANJARNEGARA_PINGIT LOR</v>
      </c>
      <c r="B3061" s="11" t="s">
        <v>2357</v>
      </c>
      <c r="C3061" s="11" t="s">
        <v>2461</v>
      </c>
      <c r="D3061" s="11">
        <v>10.28</v>
      </c>
      <c r="E3061" s="7">
        <f>VLOOKUP(A3061, Sheet2!$A$2:$K$8265, 11)</f>
        <v>110.5613</v>
      </c>
      <c r="F3061" s="7">
        <f t="shared" si="34"/>
        <v>1.2849999999999999</v>
      </c>
      <c r="G3061" s="8">
        <v>200000</v>
      </c>
      <c r="H3061" s="9">
        <f t="shared" si="35"/>
        <v>2200000</v>
      </c>
      <c r="I3061" s="10"/>
    </row>
    <row r="3062" spans="1:9" ht="14.25" customHeight="1">
      <c r="A3062" s="6" t="str">
        <f t="shared" ref="A3062:A3316" si="36">CONCATENATE(B3062, "_", C3062)</f>
        <v>GPP BANJARNEGARA_PLODONGAN</v>
      </c>
      <c r="B3062" s="11" t="s">
        <v>2357</v>
      </c>
      <c r="C3062" s="11" t="s">
        <v>2462</v>
      </c>
      <c r="D3062" s="11">
        <v>7.7</v>
      </c>
      <c r="E3062" s="7">
        <f>VLOOKUP(A3062, Sheet2!$A$2:$K$8265, 11)</f>
        <v>110.5613</v>
      </c>
      <c r="F3062" s="7">
        <f t="shared" ref="F3062:F3316" si="37">D3062/8</f>
        <v>0.96250000000000002</v>
      </c>
      <c r="G3062" s="8">
        <v>200000</v>
      </c>
      <c r="H3062" s="9">
        <f t="shared" ref="H3062:H3316" si="38">G3062*_xlfn.CEILING.MATH(D3062)</f>
        <v>1600000</v>
      </c>
      <c r="I3062" s="10"/>
    </row>
    <row r="3063" spans="1:9" ht="14.25" customHeight="1">
      <c r="A3063" s="6" t="str">
        <f t="shared" si="36"/>
        <v>GPP BANJARNEGARA_PLORENGAN</v>
      </c>
      <c r="B3063" s="11" t="s">
        <v>2357</v>
      </c>
      <c r="C3063" s="11" t="s">
        <v>2463</v>
      </c>
      <c r="D3063" s="11">
        <v>10.28</v>
      </c>
      <c r="E3063" s="7">
        <f>VLOOKUP(A3063, Sheet2!$A$2:$K$8265, 11)</f>
        <v>110.5613</v>
      </c>
      <c r="F3063" s="7">
        <f t="shared" si="37"/>
        <v>1.2849999999999999</v>
      </c>
      <c r="G3063" s="8">
        <v>200000</v>
      </c>
      <c r="H3063" s="9">
        <f t="shared" si="38"/>
        <v>2200000</v>
      </c>
      <c r="I3063" s="10"/>
    </row>
    <row r="3064" spans="1:9" ht="14.25" customHeight="1">
      <c r="A3064" s="6" t="str">
        <f t="shared" si="36"/>
        <v>GPP BANJARNEGARA_PLUMBON</v>
      </c>
      <c r="B3064" s="11" t="s">
        <v>2357</v>
      </c>
      <c r="C3064" s="11" t="s">
        <v>467</v>
      </c>
      <c r="D3064" s="11">
        <v>15.69</v>
      </c>
      <c r="E3064" s="7">
        <f>VLOOKUP(A3064, Sheet2!$A$2:$K$8265, 11)</f>
        <v>110.5613</v>
      </c>
      <c r="F3064" s="7">
        <f t="shared" si="37"/>
        <v>1.9612499999999999</v>
      </c>
      <c r="G3064" s="8">
        <v>200000</v>
      </c>
      <c r="H3064" s="9">
        <f t="shared" si="38"/>
        <v>3200000</v>
      </c>
      <c r="I3064" s="10"/>
    </row>
    <row r="3065" spans="1:9" ht="14.25" customHeight="1">
      <c r="A3065" s="6" t="str">
        <f t="shared" si="36"/>
        <v>GPP BANJARNEGARA_PLUMBUNGAN</v>
      </c>
      <c r="B3065" s="11" t="s">
        <v>2357</v>
      </c>
      <c r="C3065" s="11" t="s">
        <v>2464</v>
      </c>
      <c r="D3065" s="11">
        <v>10.28</v>
      </c>
      <c r="E3065" s="7">
        <f>VLOOKUP(A3065, Sheet2!$A$2:$K$8265, 11)</f>
        <v>110.5613</v>
      </c>
      <c r="F3065" s="7">
        <f t="shared" si="37"/>
        <v>1.2849999999999999</v>
      </c>
      <c r="G3065" s="8">
        <v>200000</v>
      </c>
      <c r="H3065" s="9">
        <f t="shared" si="38"/>
        <v>2200000</v>
      </c>
      <c r="I3065" s="10"/>
    </row>
    <row r="3066" spans="1:9" ht="14.25" customHeight="1">
      <c r="A3066" s="6" t="str">
        <f t="shared" si="36"/>
        <v>GPP BANJARNEGARA_PRENDENGAN</v>
      </c>
      <c r="B3066" s="11" t="s">
        <v>2357</v>
      </c>
      <c r="C3066" s="11" t="s">
        <v>2465</v>
      </c>
      <c r="D3066" s="11">
        <v>10.28</v>
      </c>
      <c r="E3066" s="7">
        <f>VLOOKUP(A3066, Sheet2!$A$2:$K$8265, 11)</f>
        <v>110.5613</v>
      </c>
      <c r="F3066" s="7">
        <f t="shared" si="37"/>
        <v>1.2849999999999999</v>
      </c>
      <c r="G3066" s="8">
        <v>200000</v>
      </c>
      <c r="H3066" s="9">
        <f t="shared" si="38"/>
        <v>2200000</v>
      </c>
      <c r="I3066" s="10"/>
    </row>
    <row r="3067" spans="1:9" ht="14.25" customHeight="1">
      <c r="A3067" s="6" t="str">
        <f t="shared" si="36"/>
        <v>GPP BANJARNEGARA_PRIGI</v>
      </c>
      <c r="B3067" s="11" t="s">
        <v>2357</v>
      </c>
      <c r="C3067" s="11" t="s">
        <v>1335</v>
      </c>
      <c r="D3067" s="11">
        <v>10.28</v>
      </c>
      <c r="E3067" s="7">
        <f>VLOOKUP(A3067, Sheet2!$A$2:$K$8265, 11)</f>
        <v>110.5613</v>
      </c>
      <c r="F3067" s="7">
        <f t="shared" si="37"/>
        <v>1.2849999999999999</v>
      </c>
      <c r="G3067" s="8">
        <v>200000</v>
      </c>
      <c r="H3067" s="9">
        <f t="shared" si="38"/>
        <v>2200000</v>
      </c>
      <c r="I3067" s="10"/>
    </row>
    <row r="3068" spans="1:9" ht="14.25" customHeight="1">
      <c r="A3068" s="6" t="str">
        <f t="shared" si="36"/>
        <v>GPP BANJARNEGARA_PRINGAMBA</v>
      </c>
      <c r="B3068" s="11" t="s">
        <v>2357</v>
      </c>
      <c r="C3068" s="11" t="s">
        <v>2466</v>
      </c>
      <c r="D3068" s="11">
        <v>10.28</v>
      </c>
      <c r="E3068" s="7">
        <f>VLOOKUP(A3068, Sheet2!$A$2:$K$8265, 11)</f>
        <v>110.5613</v>
      </c>
      <c r="F3068" s="7">
        <f t="shared" si="37"/>
        <v>1.2849999999999999</v>
      </c>
      <c r="G3068" s="8">
        <v>200000</v>
      </c>
      <c r="H3068" s="9">
        <f t="shared" si="38"/>
        <v>2200000</v>
      </c>
      <c r="I3068" s="10"/>
    </row>
    <row r="3069" spans="1:9" ht="14.25" customHeight="1">
      <c r="A3069" s="6" t="str">
        <f t="shared" si="36"/>
        <v>GPP BANJARNEGARA_PRINGAMBA</v>
      </c>
      <c r="B3069" s="11" t="s">
        <v>2357</v>
      </c>
      <c r="C3069" s="11" t="s">
        <v>2466</v>
      </c>
      <c r="D3069" s="11">
        <v>10.28</v>
      </c>
      <c r="E3069" s="7">
        <f>VLOOKUP(A3069, Sheet2!$A$2:$K$8265, 11)</f>
        <v>110.5613</v>
      </c>
      <c r="F3069" s="7">
        <f t="shared" si="37"/>
        <v>1.2849999999999999</v>
      </c>
      <c r="G3069" s="8">
        <v>200000</v>
      </c>
      <c r="H3069" s="9">
        <f t="shared" si="38"/>
        <v>2200000</v>
      </c>
      <c r="I3069" s="10"/>
    </row>
    <row r="3070" spans="1:9" ht="14.25" customHeight="1">
      <c r="A3070" s="6" t="str">
        <f t="shared" si="36"/>
        <v>GPP BANJARNEGARA_PUCANG</v>
      </c>
      <c r="B3070" s="11" t="s">
        <v>2357</v>
      </c>
      <c r="C3070" s="11" t="s">
        <v>2467</v>
      </c>
      <c r="D3070" s="11">
        <v>10.28</v>
      </c>
      <c r="E3070" s="7">
        <f>VLOOKUP(A3070, Sheet2!$A$2:$K$8265, 11)</f>
        <v>110.5613</v>
      </c>
      <c r="F3070" s="7">
        <f t="shared" si="37"/>
        <v>1.2849999999999999</v>
      </c>
      <c r="G3070" s="8">
        <v>200000</v>
      </c>
      <c r="H3070" s="9">
        <f t="shared" si="38"/>
        <v>2200000</v>
      </c>
      <c r="I3070" s="10"/>
    </row>
    <row r="3071" spans="1:9" ht="14.25" customHeight="1">
      <c r="A3071" s="6" t="str">
        <f t="shared" si="36"/>
        <v>GPP BANJARNEGARA_PUCANGAN</v>
      </c>
      <c r="B3071" s="11" t="s">
        <v>2357</v>
      </c>
      <c r="C3071" s="11" t="s">
        <v>2468</v>
      </c>
      <c r="D3071" s="11">
        <v>15.69</v>
      </c>
      <c r="E3071" s="7">
        <f>VLOOKUP(A3071, Sheet2!$A$2:$K$8265, 11)</f>
        <v>110.5613</v>
      </c>
      <c r="F3071" s="7">
        <f t="shared" si="37"/>
        <v>1.9612499999999999</v>
      </c>
      <c r="G3071" s="8">
        <v>200000</v>
      </c>
      <c r="H3071" s="9">
        <f t="shared" si="38"/>
        <v>3200000</v>
      </c>
      <c r="I3071" s="10"/>
    </row>
    <row r="3072" spans="1:9" ht="14.25" customHeight="1">
      <c r="A3072" s="6" t="str">
        <f t="shared" si="36"/>
        <v>GPP BANJARNEGARA_PUCUNGBEDUG</v>
      </c>
      <c r="B3072" s="11" t="s">
        <v>2357</v>
      </c>
      <c r="C3072" s="11" t="s">
        <v>2469</v>
      </c>
      <c r="D3072" s="11">
        <v>10.28</v>
      </c>
      <c r="E3072" s="7">
        <f>VLOOKUP(A3072, Sheet2!$A$2:$K$8265, 11)</f>
        <v>110.5613</v>
      </c>
      <c r="F3072" s="7">
        <f t="shared" si="37"/>
        <v>1.2849999999999999</v>
      </c>
      <c r="G3072" s="8">
        <v>200000</v>
      </c>
      <c r="H3072" s="9">
        <f t="shared" si="38"/>
        <v>2200000</v>
      </c>
      <c r="I3072" s="10"/>
    </row>
    <row r="3073" spans="1:9" ht="14.25" customHeight="1">
      <c r="A3073" s="6" t="str">
        <f t="shared" si="36"/>
        <v>GPP BANJARNEGARA_PUNGGELAN</v>
      </c>
      <c r="B3073" s="11" t="s">
        <v>2357</v>
      </c>
      <c r="C3073" s="11" t="s">
        <v>2470</v>
      </c>
      <c r="D3073" s="11">
        <v>10.28</v>
      </c>
      <c r="E3073" s="7">
        <f>VLOOKUP(A3073, Sheet2!$A$2:$K$8265, 11)</f>
        <v>110.5613</v>
      </c>
      <c r="F3073" s="7">
        <f t="shared" si="37"/>
        <v>1.2849999999999999</v>
      </c>
      <c r="G3073" s="8">
        <v>200000</v>
      </c>
      <c r="H3073" s="9">
        <f t="shared" si="38"/>
        <v>2200000</v>
      </c>
      <c r="I3073" s="10"/>
    </row>
    <row r="3074" spans="1:9" ht="14.25" customHeight="1">
      <c r="A3074" s="6" t="str">
        <f t="shared" si="36"/>
        <v>GPP BANJARNEGARA_PURWASANA</v>
      </c>
      <c r="B3074" s="11" t="s">
        <v>2357</v>
      </c>
      <c r="C3074" s="11" t="s">
        <v>2471</v>
      </c>
      <c r="D3074" s="11">
        <v>10.28</v>
      </c>
      <c r="E3074" s="7">
        <f>VLOOKUP(A3074, Sheet2!$A$2:$K$8265, 11)</f>
        <v>110.5613</v>
      </c>
      <c r="F3074" s="7">
        <f t="shared" si="37"/>
        <v>1.2849999999999999</v>
      </c>
      <c r="G3074" s="8">
        <v>200000</v>
      </c>
      <c r="H3074" s="9">
        <f t="shared" si="38"/>
        <v>2200000</v>
      </c>
      <c r="I3074" s="10"/>
    </row>
    <row r="3075" spans="1:9" ht="14.25" customHeight="1">
      <c r="A3075" s="6" t="str">
        <f t="shared" si="36"/>
        <v>GPP BANJARNEGARA_PURWODADI</v>
      </c>
      <c r="B3075" s="11" t="s">
        <v>2357</v>
      </c>
      <c r="C3075" s="11" t="s">
        <v>2472</v>
      </c>
      <c r="D3075" s="11">
        <v>10.28</v>
      </c>
      <c r="E3075" s="7">
        <f>VLOOKUP(A3075, Sheet2!$A$2:$K$8265, 11)</f>
        <v>110.5613</v>
      </c>
      <c r="F3075" s="7">
        <f t="shared" si="37"/>
        <v>1.2849999999999999</v>
      </c>
      <c r="G3075" s="8">
        <v>200000</v>
      </c>
      <c r="H3075" s="9">
        <f t="shared" si="38"/>
        <v>2200000</v>
      </c>
      <c r="I3075" s="10"/>
    </row>
    <row r="3076" spans="1:9" ht="14.25" customHeight="1">
      <c r="A3076" s="6" t="str">
        <f t="shared" si="36"/>
        <v>GPP BANJARNEGARA_RAKITAN</v>
      </c>
      <c r="B3076" s="11" t="s">
        <v>2357</v>
      </c>
      <c r="C3076" s="11" t="s">
        <v>2322</v>
      </c>
      <c r="D3076" s="11">
        <v>10.28</v>
      </c>
      <c r="E3076" s="7">
        <f>VLOOKUP(A3076, Sheet2!$A$2:$K$8265, 11)</f>
        <v>110.5613</v>
      </c>
      <c r="F3076" s="7">
        <f t="shared" si="37"/>
        <v>1.2849999999999999</v>
      </c>
      <c r="G3076" s="8">
        <v>200000</v>
      </c>
      <c r="H3076" s="9">
        <f t="shared" si="38"/>
        <v>2200000</v>
      </c>
      <c r="I3076" s="10"/>
    </row>
    <row r="3077" spans="1:9" ht="14.25" customHeight="1">
      <c r="A3077" s="6" t="str">
        <f t="shared" si="36"/>
        <v>GPP BANJARNEGARA_RATAMBA</v>
      </c>
      <c r="B3077" s="11" t="s">
        <v>2357</v>
      </c>
      <c r="C3077" s="11" t="s">
        <v>2473</v>
      </c>
      <c r="D3077" s="11">
        <v>10.28</v>
      </c>
      <c r="E3077" s="7">
        <f>VLOOKUP(A3077, Sheet2!$A$2:$K$8265, 11)</f>
        <v>110.5613</v>
      </c>
      <c r="F3077" s="7">
        <f t="shared" si="37"/>
        <v>1.2849999999999999</v>
      </c>
      <c r="G3077" s="8">
        <v>200000</v>
      </c>
      <c r="H3077" s="9">
        <f t="shared" si="38"/>
        <v>2200000</v>
      </c>
      <c r="I3077" s="10"/>
    </row>
    <row r="3078" spans="1:9" ht="14.25" customHeight="1">
      <c r="A3078" s="6" t="str">
        <f t="shared" si="36"/>
        <v>GPP BANJARNEGARA_REJASA</v>
      </c>
      <c r="B3078" s="11" t="s">
        <v>2357</v>
      </c>
      <c r="C3078" s="11" t="s">
        <v>2474</v>
      </c>
      <c r="D3078" s="11">
        <v>10.28</v>
      </c>
      <c r="E3078" s="7">
        <f>VLOOKUP(A3078, Sheet2!$A$2:$K$8265, 11)</f>
        <v>110.5613</v>
      </c>
      <c r="F3078" s="7">
        <f t="shared" si="37"/>
        <v>1.2849999999999999</v>
      </c>
      <c r="G3078" s="8">
        <v>200000</v>
      </c>
      <c r="H3078" s="9">
        <f t="shared" si="38"/>
        <v>2200000</v>
      </c>
      <c r="I3078" s="10"/>
    </row>
    <row r="3079" spans="1:9" ht="14.25" customHeight="1">
      <c r="A3079" s="6" t="str">
        <f t="shared" si="36"/>
        <v>GPP BANJARNEGARA_REJASARI</v>
      </c>
      <c r="B3079" s="11" t="s">
        <v>2357</v>
      </c>
      <c r="C3079" s="11" t="s">
        <v>2475</v>
      </c>
      <c r="D3079" s="11">
        <v>10.28</v>
      </c>
      <c r="E3079" s="7">
        <f>VLOOKUP(A3079, Sheet2!$A$2:$K$8265, 11)</f>
        <v>110.5613</v>
      </c>
      <c r="F3079" s="7">
        <f t="shared" si="37"/>
        <v>1.2849999999999999</v>
      </c>
      <c r="G3079" s="8">
        <v>200000</v>
      </c>
      <c r="H3079" s="9">
        <f t="shared" si="38"/>
        <v>2200000</v>
      </c>
      <c r="I3079" s="10"/>
    </row>
    <row r="3080" spans="1:9" ht="14.25" customHeight="1">
      <c r="A3080" s="6" t="str">
        <f t="shared" si="36"/>
        <v>GPP BANJARNEGARA_ROGOJATI</v>
      </c>
      <c r="B3080" s="11" t="s">
        <v>2357</v>
      </c>
      <c r="C3080" s="11" t="s">
        <v>2476</v>
      </c>
      <c r="D3080" s="11">
        <v>7.7</v>
      </c>
      <c r="E3080" s="7">
        <f>VLOOKUP(A3080, Sheet2!$A$2:$K$8265, 11)</f>
        <v>110.5613</v>
      </c>
      <c r="F3080" s="7">
        <f t="shared" si="37"/>
        <v>0.96250000000000002</v>
      </c>
      <c r="G3080" s="8">
        <v>200000</v>
      </c>
      <c r="H3080" s="9">
        <f t="shared" si="38"/>
        <v>1600000</v>
      </c>
      <c r="I3080" s="10"/>
    </row>
    <row r="3081" spans="1:9" ht="14.25" customHeight="1">
      <c r="A3081" s="6" t="str">
        <f t="shared" si="36"/>
        <v>GPP BANJARNEGARA_SADANGKULON</v>
      </c>
      <c r="B3081" s="11" t="s">
        <v>2357</v>
      </c>
      <c r="C3081" s="11" t="s">
        <v>2477</v>
      </c>
      <c r="D3081" s="11">
        <v>15.69</v>
      </c>
      <c r="E3081" s="7">
        <f>VLOOKUP(A3081, Sheet2!$A$2:$K$8265, 11)</f>
        <v>110.5613</v>
      </c>
      <c r="F3081" s="7">
        <f t="shared" si="37"/>
        <v>1.9612499999999999</v>
      </c>
      <c r="G3081" s="8">
        <v>200000</v>
      </c>
      <c r="H3081" s="9">
        <f t="shared" si="38"/>
        <v>3200000</v>
      </c>
      <c r="I3081" s="10"/>
    </row>
    <row r="3082" spans="1:9" ht="14.25" customHeight="1">
      <c r="A3082" s="6" t="str">
        <f t="shared" si="36"/>
        <v>GPP BANJARNEGARA_SADANGWETAN</v>
      </c>
      <c r="B3082" s="11" t="s">
        <v>2357</v>
      </c>
      <c r="C3082" s="11" t="s">
        <v>2478</v>
      </c>
      <c r="D3082" s="11">
        <v>15.69</v>
      </c>
      <c r="E3082" s="7">
        <f>VLOOKUP(A3082, Sheet2!$A$2:$K$8265, 11)</f>
        <v>110.5613</v>
      </c>
      <c r="F3082" s="7">
        <f t="shared" si="37"/>
        <v>1.9612499999999999</v>
      </c>
      <c r="G3082" s="8">
        <v>200000</v>
      </c>
      <c r="H3082" s="9">
        <f t="shared" si="38"/>
        <v>3200000</v>
      </c>
      <c r="I3082" s="10"/>
    </row>
    <row r="3083" spans="1:9" ht="14.25" customHeight="1">
      <c r="A3083" s="6" t="str">
        <f t="shared" si="36"/>
        <v>GPP BANJARNEGARA_SAMPANG</v>
      </c>
      <c r="B3083" s="11" t="s">
        <v>2357</v>
      </c>
      <c r="C3083" s="11" t="s">
        <v>1900</v>
      </c>
      <c r="D3083" s="11">
        <v>10.28</v>
      </c>
      <c r="E3083" s="7">
        <f>VLOOKUP(A3083, Sheet2!$A$2:$K$8265, 11)</f>
        <v>110.5613</v>
      </c>
      <c r="F3083" s="7">
        <f t="shared" si="37"/>
        <v>1.2849999999999999</v>
      </c>
      <c r="G3083" s="8">
        <v>200000</v>
      </c>
      <c r="H3083" s="9">
        <f t="shared" si="38"/>
        <v>2200000</v>
      </c>
      <c r="I3083" s="10"/>
    </row>
    <row r="3084" spans="1:9" ht="14.25" customHeight="1">
      <c r="A3084" s="6" t="str">
        <f t="shared" si="36"/>
        <v>GPP BANJARNEGARA_SARWODADI</v>
      </c>
      <c r="B3084" s="11" t="s">
        <v>2357</v>
      </c>
      <c r="C3084" s="11" t="s">
        <v>2479</v>
      </c>
      <c r="D3084" s="11">
        <v>10.28</v>
      </c>
      <c r="E3084" s="7">
        <f>VLOOKUP(A3084, Sheet2!$A$2:$K$8265, 11)</f>
        <v>110.5613</v>
      </c>
      <c r="F3084" s="7">
        <f t="shared" si="37"/>
        <v>1.2849999999999999</v>
      </c>
      <c r="G3084" s="8">
        <v>200000</v>
      </c>
      <c r="H3084" s="9">
        <f t="shared" si="38"/>
        <v>2200000</v>
      </c>
      <c r="I3084" s="10"/>
    </row>
    <row r="3085" spans="1:9" ht="14.25" customHeight="1">
      <c r="A3085" s="6" t="str">
        <f t="shared" si="36"/>
        <v>GPP BANJARNEGARA_SAWANGAN</v>
      </c>
      <c r="B3085" s="11" t="s">
        <v>2357</v>
      </c>
      <c r="C3085" s="11" t="s">
        <v>52</v>
      </c>
      <c r="D3085" s="11">
        <v>10.28</v>
      </c>
      <c r="E3085" s="7">
        <f>VLOOKUP(A3085, Sheet2!$A$2:$K$8265, 11)</f>
        <v>110.5613</v>
      </c>
      <c r="F3085" s="7">
        <f t="shared" si="37"/>
        <v>1.2849999999999999</v>
      </c>
      <c r="G3085" s="8">
        <v>200000</v>
      </c>
      <c r="H3085" s="9">
        <f t="shared" si="38"/>
        <v>2200000</v>
      </c>
      <c r="I3085" s="10"/>
    </row>
    <row r="3086" spans="1:9" ht="14.25" customHeight="1">
      <c r="A3086" s="6" t="str">
        <f t="shared" si="36"/>
        <v>GPP BANJARNEGARA_SAWANGAN</v>
      </c>
      <c r="B3086" s="11" t="s">
        <v>2357</v>
      </c>
      <c r="C3086" s="11" t="s">
        <v>52</v>
      </c>
      <c r="D3086" s="11">
        <v>5.84</v>
      </c>
      <c r="E3086" s="7">
        <f>VLOOKUP(A3086, Sheet2!$A$2:$K$8265, 11)</f>
        <v>110.5613</v>
      </c>
      <c r="F3086" s="7">
        <f t="shared" si="37"/>
        <v>0.73</v>
      </c>
      <c r="G3086" s="8">
        <v>200000</v>
      </c>
      <c r="H3086" s="9">
        <f t="shared" si="38"/>
        <v>1200000</v>
      </c>
      <c r="I3086" s="10"/>
    </row>
    <row r="3087" spans="1:9" ht="14.25" customHeight="1">
      <c r="A3087" s="6" t="str">
        <f t="shared" si="36"/>
        <v>GPP BANJARNEGARA_SEBORO</v>
      </c>
      <c r="B3087" s="11" t="s">
        <v>2357</v>
      </c>
      <c r="C3087" s="11" t="s">
        <v>2480</v>
      </c>
      <c r="D3087" s="11">
        <v>15.69</v>
      </c>
      <c r="E3087" s="7">
        <f>VLOOKUP(A3087, Sheet2!$A$2:$K$8265, 11)</f>
        <v>110.5613</v>
      </c>
      <c r="F3087" s="7">
        <f t="shared" si="37"/>
        <v>1.9612499999999999</v>
      </c>
      <c r="G3087" s="8">
        <v>200000</v>
      </c>
      <c r="H3087" s="9">
        <f t="shared" si="38"/>
        <v>3200000</v>
      </c>
      <c r="I3087" s="10"/>
    </row>
    <row r="3088" spans="1:9" ht="14.25" customHeight="1">
      <c r="A3088" s="6" t="str">
        <f t="shared" si="36"/>
        <v>GPP BANJARNEGARA_SEMAMPIR</v>
      </c>
      <c r="B3088" s="11" t="s">
        <v>2357</v>
      </c>
      <c r="C3088" s="11" t="s">
        <v>214</v>
      </c>
      <c r="D3088" s="11">
        <v>10.28</v>
      </c>
      <c r="E3088" s="7">
        <f>VLOOKUP(A3088, Sheet2!$A$2:$K$8265, 11)</f>
        <v>110.5613</v>
      </c>
      <c r="F3088" s="7">
        <f t="shared" si="37"/>
        <v>1.2849999999999999</v>
      </c>
      <c r="G3088" s="8">
        <v>200000</v>
      </c>
      <c r="H3088" s="9">
        <f t="shared" si="38"/>
        <v>2200000</v>
      </c>
      <c r="I3088" s="10"/>
    </row>
    <row r="3089" spans="1:9" ht="14.25" customHeight="1">
      <c r="A3089" s="6" t="str">
        <f t="shared" si="36"/>
        <v>GPP BANJARNEGARA_SEMARANG</v>
      </c>
      <c r="B3089" s="11" t="s">
        <v>2357</v>
      </c>
      <c r="C3089" s="11" t="s">
        <v>2481</v>
      </c>
      <c r="D3089" s="11">
        <v>10.28</v>
      </c>
      <c r="E3089" s="7">
        <f>VLOOKUP(A3089, Sheet2!$A$2:$K$8265, 11)</f>
        <v>110.5613</v>
      </c>
      <c r="F3089" s="7">
        <f t="shared" si="37"/>
        <v>1.2849999999999999</v>
      </c>
      <c r="G3089" s="8">
        <v>200000</v>
      </c>
      <c r="H3089" s="9">
        <f t="shared" si="38"/>
        <v>2200000</v>
      </c>
      <c r="I3089" s="10"/>
    </row>
    <row r="3090" spans="1:9" ht="14.25" customHeight="1">
      <c r="A3090" s="6" t="str">
        <f t="shared" si="36"/>
        <v>GPP BANJARNEGARA_SEMBAWA</v>
      </c>
      <c r="B3090" s="11" t="s">
        <v>2357</v>
      </c>
      <c r="C3090" s="11" t="s">
        <v>2482</v>
      </c>
      <c r="D3090" s="11">
        <v>10.28</v>
      </c>
      <c r="E3090" s="7">
        <f>VLOOKUP(A3090, Sheet2!$A$2:$K$8265, 11)</f>
        <v>110.5613</v>
      </c>
      <c r="F3090" s="7">
        <f t="shared" si="37"/>
        <v>1.2849999999999999</v>
      </c>
      <c r="G3090" s="8">
        <v>200000</v>
      </c>
      <c r="H3090" s="9">
        <f t="shared" si="38"/>
        <v>2200000</v>
      </c>
      <c r="I3090" s="10"/>
    </row>
    <row r="3091" spans="1:9" ht="14.25" customHeight="1">
      <c r="A3091" s="6" t="str">
        <f t="shared" si="36"/>
        <v>GPP BANJARNEGARA_SEMPOL</v>
      </c>
      <c r="B3091" s="11" t="s">
        <v>2357</v>
      </c>
      <c r="C3091" s="11" t="s">
        <v>2483</v>
      </c>
      <c r="D3091" s="11">
        <v>7.7</v>
      </c>
      <c r="E3091" s="7">
        <f>VLOOKUP(A3091, Sheet2!$A$2:$K$8265, 11)</f>
        <v>110.5613</v>
      </c>
      <c r="F3091" s="7">
        <f t="shared" si="37"/>
        <v>0.96250000000000002</v>
      </c>
      <c r="G3091" s="8">
        <v>200000</v>
      </c>
      <c r="H3091" s="9">
        <f t="shared" si="38"/>
        <v>1600000</v>
      </c>
      <c r="I3091" s="10"/>
    </row>
    <row r="3092" spans="1:9" ht="14.25" customHeight="1">
      <c r="A3092" s="6" t="str">
        <f t="shared" si="36"/>
        <v>GPP BANJARNEGARA_SERANG</v>
      </c>
      <c r="B3092" s="11" t="s">
        <v>2357</v>
      </c>
      <c r="C3092" s="11" t="s">
        <v>1136</v>
      </c>
      <c r="D3092" s="11">
        <v>10.28</v>
      </c>
      <c r="E3092" s="7">
        <f>VLOOKUP(A3092, Sheet2!$A$2:$K$8265, 11)</f>
        <v>110.5613</v>
      </c>
      <c r="F3092" s="7">
        <f t="shared" si="37"/>
        <v>1.2849999999999999</v>
      </c>
      <c r="G3092" s="8">
        <v>200000</v>
      </c>
      <c r="H3092" s="9">
        <f t="shared" si="38"/>
        <v>2200000</v>
      </c>
      <c r="I3092" s="10"/>
    </row>
    <row r="3093" spans="1:9" ht="14.25" customHeight="1">
      <c r="A3093" s="6" t="str">
        <f t="shared" si="36"/>
        <v>GPP BANJARNEGARA_SERED</v>
      </c>
      <c r="B3093" s="11" t="s">
        <v>2357</v>
      </c>
      <c r="C3093" s="11" t="s">
        <v>2484</v>
      </c>
      <c r="D3093" s="11">
        <v>10.28</v>
      </c>
      <c r="E3093" s="7">
        <f>VLOOKUP(A3093, Sheet2!$A$2:$K$8265, 11)</f>
        <v>110.5613</v>
      </c>
      <c r="F3093" s="7">
        <f t="shared" si="37"/>
        <v>1.2849999999999999</v>
      </c>
      <c r="G3093" s="8">
        <v>200000</v>
      </c>
      <c r="H3093" s="9">
        <f t="shared" si="38"/>
        <v>2200000</v>
      </c>
      <c r="I3093" s="10"/>
    </row>
    <row r="3094" spans="1:9" ht="14.25" customHeight="1">
      <c r="A3094" s="6" t="str">
        <f t="shared" si="36"/>
        <v>GPP BANJARNEGARA_SIDAKANGEN</v>
      </c>
      <c r="B3094" s="11" t="s">
        <v>2357</v>
      </c>
      <c r="C3094" s="11" t="s">
        <v>2485</v>
      </c>
      <c r="D3094" s="11">
        <v>10.28</v>
      </c>
      <c r="E3094" s="7">
        <f>VLOOKUP(A3094, Sheet2!$A$2:$K$8265, 11)</f>
        <v>110.5613</v>
      </c>
      <c r="F3094" s="7">
        <f t="shared" si="37"/>
        <v>1.2849999999999999</v>
      </c>
      <c r="G3094" s="8">
        <v>200000</v>
      </c>
      <c r="H3094" s="9">
        <f t="shared" si="38"/>
        <v>2200000</v>
      </c>
      <c r="I3094" s="10"/>
    </row>
    <row r="3095" spans="1:9" ht="14.25" customHeight="1">
      <c r="A3095" s="6" t="str">
        <f t="shared" si="36"/>
        <v>GPP BANJARNEGARA_SIDARATA</v>
      </c>
      <c r="B3095" s="11" t="s">
        <v>2357</v>
      </c>
      <c r="C3095" s="11" t="s">
        <v>2486</v>
      </c>
      <c r="D3095" s="11">
        <v>10.28</v>
      </c>
      <c r="E3095" s="7">
        <f>VLOOKUP(A3095, Sheet2!$A$2:$K$8265, 11)</f>
        <v>110.5613</v>
      </c>
      <c r="F3095" s="7">
        <f t="shared" si="37"/>
        <v>1.2849999999999999</v>
      </c>
      <c r="G3095" s="8">
        <v>200000</v>
      </c>
      <c r="H3095" s="9">
        <f t="shared" si="38"/>
        <v>2200000</v>
      </c>
      <c r="I3095" s="10"/>
    </row>
    <row r="3096" spans="1:9" ht="14.25" customHeight="1">
      <c r="A3096" s="6" t="str">
        <f t="shared" si="36"/>
        <v>GPP BANJARNEGARA_SIDENGOK</v>
      </c>
      <c r="B3096" s="11" t="s">
        <v>2357</v>
      </c>
      <c r="C3096" s="11" t="s">
        <v>2487</v>
      </c>
      <c r="D3096" s="11">
        <v>10.28</v>
      </c>
      <c r="E3096" s="7">
        <f>VLOOKUP(A3096, Sheet2!$A$2:$K$8265, 11)</f>
        <v>110.5613</v>
      </c>
      <c r="F3096" s="7">
        <f t="shared" si="37"/>
        <v>1.2849999999999999</v>
      </c>
      <c r="G3096" s="8">
        <v>200000</v>
      </c>
      <c r="H3096" s="9">
        <f t="shared" si="38"/>
        <v>2200000</v>
      </c>
      <c r="I3096" s="10"/>
    </row>
    <row r="3097" spans="1:9" ht="14.25" customHeight="1">
      <c r="A3097" s="6" t="str">
        <f t="shared" si="36"/>
        <v>GPP BANJARNEGARA_SIGALUH</v>
      </c>
      <c r="B3097" s="11" t="s">
        <v>2357</v>
      </c>
      <c r="C3097" s="11" t="s">
        <v>2488</v>
      </c>
      <c r="D3097" s="11">
        <v>10.28</v>
      </c>
      <c r="E3097" s="7">
        <f>VLOOKUP(A3097, Sheet2!$A$2:$K$8265, 11)</f>
        <v>110.5613</v>
      </c>
      <c r="F3097" s="7">
        <f t="shared" si="37"/>
        <v>1.2849999999999999</v>
      </c>
      <c r="G3097" s="8">
        <v>200000</v>
      </c>
      <c r="H3097" s="9">
        <f t="shared" si="38"/>
        <v>2200000</v>
      </c>
      <c r="I3097" s="10"/>
    </row>
    <row r="3098" spans="1:9" ht="14.25" customHeight="1">
      <c r="A3098" s="6" t="str">
        <f t="shared" si="36"/>
        <v>GPP BANJARNEGARA_SIGEBLOG</v>
      </c>
      <c r="B3098" s="11" t="s">
        <v>2357</v>
      </c>
      <c r="C3098" s="11" t="s">
        <v>2489</v>
      </c>
      <c r="D3098" s="11">
        <v>10.28</v>
      </c>
      <c r="E3098" s="7">
        <f>VLOOKUP(A3098, Sheet2!$A$2:$K$8265, 11)</f>
        <v>110.5613</v>
      </c>
      <c r="F3098" s="7">
        <f t="shared" si="37"/>
        <v>1.2849999999999999</v>
      </c>
      <c r="G3098" s="8">
        <v>200000</v>
      </c>
      <c r="H3098" s="9">
        <f t="shared" si="38"/>
        <v>2200000</v>
      </c>
      <c r="I3098" s="10"/>
    </row>
    <row r="3099" spans="1:9" ht="14.25" customHeight="1">
      <c r="A3099" s="6" t="str">
        <f t="shared" si="36"/>
        <v>GPP BANJARNEGARA_SIJENGGUNG</v>
      </c>
      <c r="B3099" s="11" t="s">
        <v>2357</v>
      </c>
      <c r="C3099" s="11" t="s">
        <v>2490</v>
      </c>
      <c r="D3099" s="11">
        <v>10.28</v>
      </c>
      <c r="E3099" s="7">
        <f>VLOOKUP(A3099, Sheet2!$A$2:$K$8265, 11)</f>
        <v>110.5613</v>
      </c>
      <c r="F3099" s="7">
        <f t="shared" si="37"/>
        <v>1.2849999999999999</v>
      </c>
      <c r="G3099" s="8">
        <v>200000</v>
      </c>
      <c r="H3099" s="9">
        <f t="shared" si="38"/>
        <v>2200000</v>
      </c>
      <c r="I3099" s="10"/>
    </row>
    <row r="3100" spans="1:9" ht="14.25" customHeight="1">
      <c r="A3100" s="6" t="str">
        <f t="shared" si="36"/>
        <v>GPP BANJARNEGARA_SIJERUK</v>
      </c>
      <c r="B3100" s="11" t="s">
        <v>2357</v>
      </c>
      <c r="C3100" s="11" t="s">
        <v>2491</v>
      </c>
      <c r="D3100" s="11">
        <v>10.28</v>
      </c>
      <c r="E3100" s="7">
        <f>VLOOKUP(A3100, Sheet2!$A$2:$K$8265, 11)</f>
        <v>110.5613</v>
      </c>
      <c r="F3100" s="7">
        <f t="shared" si="37"/>
        <v>1.2849999999999999</v>
      </c>
      <c r="G3100" s="8">
        <v>200000</v>
      </c>
      <c r="H3100" s="9">
        <f t="shared" si="38"/>
        <v>2200000</v>
      </c>
      <c r="I3100" s="10"/>
    </row>
    <row r="3101" spans="1:9" ht="14.25" customHeight="1">
      <c r="A3101" s="6" t="str">
        <f t="shared" si="36"/>
        <v>GPP BANJARNEGARA_SIKUMPUL</v>
      </c>
      <c r="B3101" s="11" t="s">
        <v>2357</v>
      </c>
      <c r="C3101" s="11" t="s">
        <v>2492</v>
      </c>
      <c r="D3101" s="11">
        <v>10.28</v>
      </c>
      <c r="E3101" s="7">
        <f>VLOOKUP(A3101, Sheet2!$A$2:$K$8265, 11)</f>
        <v>110.5613</v>
      </c>
      <c r="F3101" s="7">
        <f t="shared" si="37"/>
        <v>1.2849999999999999</v>
      </c>
      <c r="G3101" s="8">
        <v>200000</v>
      </c>
      <c r="H3101" s="9">
        <f t="shared" si="38"/>
        <v>2200000</v>
      </c>
      <c r="I3101" s="10"/>
    </row>
    <row r="3102" spans="1:9" ht="14.25" customHeight="1">
      <c r="A3102" s="6" t="str">
        <f t="shared" si="36"/>
        <v>GPP BANJARNEGARA_SIMEGO</v>
      </c>
      <c r="B3102" s="11" t="s">
        <v>2357</v>
      </c>
      <c r="C3102" s="11" t="s">
        <v>2493</v>
      </c>
      <c r="D3102" s="11">
        <v>5.84</v>
      </c>
      <c r="E3102" s="7">
        <f>VLOOKUP(A3102, Sheet2!$A$2:$K$8265, 11)</f>
        <v>110.5613</v>
      </c>
      <c r="F3102" s="7">
        <f t="shared" si="37"/>
        <v>0.73</v>
      </c>
      <c r="G3102" s="8">
        <v>200000</v>
      </c>
      <c r="H3102" s="9">
        <f t="shared" si="38"/>
        <v>1200000</v>
      </c>
      <c r="I3102" s="10"/>
    </row>
    <row r="3103" spans="1:9" ht="14.25" customHeight="1">
      <c r="A3103" s="6" t="str">
        <f t="shared" si="36"/>
        <v>GPP BANJARNEGARA_SINDUAJI</v>
      </c>
      <c r="B3103" s="11" t="s">
        <v>2357</v>
      </c>
      <c r="C3103" s="11" t="s">
        <v>2494</v>
      </c>
      <c r="D3103" s="11">
        <v>10.28</v>
      </c>
      <c r="E3103" s="7">
        <f>VLOOKUP(A3103, Sheet2!$A$2:$K$8265, 11)</f>
        <v>110.5613</v>
      </c>
      <c r="F3103" s="7">
        <f t="shared" si="37"/>
        <v>1.2849999999999999</v>
      </c>
      <c r="G3103" s="8">
        <v>200000</v>
      </c>
      <c r="H3103" s="9">
        <f t="shared" si="38"/>
        <v>2200000</v>
      </c>
      <c r="I3103" s="10"/>
    </row>
    <row r="3104" spans="1:9" ht="14.25" customHeight="1">
      <c r="A3104" s="6" t="str">
        <f t="shared" si="36"/>
        <v>GPP BANJARNEGARA_SINGAMERTA</v>
      </c>
      <c r="B3104" s="11" t="s">
        <v>2357</v>
      </c>
      <c r="C3104" s="11" t="s">
        <v>2495</v>
      </c>
      <c r="D3104" s="11">
        <v>10.28</v>
      </c>
      <c r="E3104" s="7">
        <f>VLOOKUP(A3104, Sheet2!$A$2:$K$8265, 11)</f>
        <v>110.5613</v>
      </c>
      <c r="F3104" s="7">
        <f t="shared" si="37"/>
        <v>1.2849999999999999</v>
      </c>
      <c r="G3104" s="8">
        <v>200000</v>
      </c>
      <c r="H3104" s="9">
        <f t="shared" si="38"/>
        <v>2200000</v>
      </c>
      <c r="I3104" s="10"/>
    </row>
    <row r="3105" spans="1:9" ht="14.25" customHeight="1">
      <c r="A3105" s="6" t="str">
        <f t="shared" si="36"/>
        <v>GPP BANJARNEGARA_SIPEDANG</v>
      </c>
      <c r="B3105" s="11" t="s">
        <v>2357</v>
      </c>
      <c r="C3105" s="11" t="s">
        <v>2496</v>
      </c>
      <c r="D3105" s="11">
        <v>10.28</v>
      </c>
      <c r="E3105" s="7">
        <f>VLOOKUP(A3105, Sheet2!$A$2:$K$8265, 11)</f>
        <v>110.5613</v>
      </c>
      <c r="F3105" s="7">
        <f t="shared" si="37"/>
        <v>1.2849999999999999</v>
      </c>
      <c r="G3105" s="8">
        <v>200000</v>
      </c>
      <c r="H3105" s="9">
        <f t="shared" si="38"/>
        <v>2200000</v>
      </c>
      <c r="I3105" s="10"/>
    </row>
    <row r="3106" spans="1:9" ht="14.25" customHeight="1">
      <c r="A3106" s="6" t="str">
        <f t="shared" si="36"/>
        <v>GPP BANJARNEGARA_SIRONGGE</v>
      </c>
      <c r="B3106" s="11" t="s">
        <v>2357</v>
      </c>
      <c r="C3106" s="11" t="s">
        <v>2497</v>
      </c>
      <c r="D3106" s="11">
        <v>10.28</v>
      </c>
      <c r="E3106" s="7">
        <f>VLOOKUP(A3106, Sheet2!$A$2:$K$8265, 11)</f>
        <v>110.5613</v>
      </c>
      <c r="F3106" s="7">
        <f t="shared" si="37"/>
        <v>1.2849999999999999</v>
      </c>
      <c r="G3106" s="8">
        <v>200000</v>
      </c>
      <c r="H3106" s="9">
        <f t="shared" si="38"/>
        <v>2200000</v>
      </c>
      <c r="I3106" s="10"/>
    </row>
    <row r="3107" spans="1:9" ht="14.25" customHeight="1">
      <c r="A3107" s="6" t="str">
        <f t="shared" si="36"/>
        <v>GPP BANJARNEGARA_SIRUKEM</v>
      </c>
      <c r="B3107" s="11" t="s">
        <v>2357</v>
      </c>
      <c r="C3107" s="11" t="s">
        <v>2498</v>
      </c>
      <c r="D3107" s="11">
        <v>10.28</v>
      </c>
      <c r="E3107" s="7">
        <f>VLOOKUP(A3107, Sheet2!$A$2:$K$8265, 11)</f>
        <v>110.5613</v>
      </c>
      <c r="F3107" s="7">
        <f t="shared" si="37"/>
        <v>1.2849999999999999</v>
      </c>
      <c r="G3107" s="8">
        <v>200000</v>
      </c>
      <c r="H3107" s="9">
        <f t="shared" si="38"/>
        <v>2200000</v>
      </c>
      <c r="I3107" s="10"/>
    </row>
    <row r="3108" spans="1:9" ht="14.25" customHeight="1">
      <c r="A3108" s="6" t="str">
        <f t="shared" si="36"/>
        <v>GPP BANJARNEGARA_SIRUKUN</v>
      </c>
      <c r="B3108" s="11" t="s">
        <v>2357</v>
      </c>
      <c r="C3108" s="11" t="s">
        <v>2499</v>
      </c>
      <c r="D3108" s="11">
        <v>10.28</v>
      </c>
      <c r="E3108" s="7">
        <f>VLOOKUP(A3108, Sheet2!$A$2:$K$8265, 11)</f>
        <v>110.5613</v>
      </c>
      <c r="F3108" s="7">
        <f t="shared" si="37"/>
        <v>1.2849999999999999</v>
      </c>
      <c r="G3108" s="8">
        <v>200000</v>
      </c>
      <c r="H3108" s="9">
        <f t="shared" si="38"/>
        <v>2200000</v>
      </c>
      <c r="I3108" s="10"/>
    </row>
    <row r="3109" spans="1:9" ht="14.25" customHeight="1">
      <c r="A3109" s="6" t="str">
        <f t="shared" si="36"/>
        <v>GPP BANJARNEGARA_SLATRI</v>
      </c>
      <c r="B3109" s="11" t="s">
        <v>2357</v>
      </c>
      <c r="C3109" s="11" t="s">
        <v>2500</v>
      </c>
      <c r="D3109" s="11">
        <v>10.28</v>
      </c>
      <c r="E3109" s="7">
        <f>VLOOKUP(A3109, Sheet2!$A$2:$K$8265, 11)</f>
        <v>110.5613</v>
      </c>
      <c r="F3109" s="7">
        <f t="shared" si="37"/>
        <v>1.2849999999999999</v>
      </c>
      <c r="G3109" s="8">
        <v>200000</v>
      </c>
      <c r="H3109" s="9">
        <f t="shared" si="38"/>
        <v>2200000</v>
      </c>
      <c r="I3109" s="10"/>
    </row>
    <row r="3110" spans="1:9" ht="14.25" customHeight="1">
      <c r="A3110" s="6" t="str">
        <f t="shared" si="36"/>
        <v>GPP BANJARNEGARA_SOKANANDI</v>
      </c>
      <c r="B3110" s="11" t="s">
        <v>2357</v>
      </c>
      <c r="C3110" s="11" t="s">
        <v>2501</v>
      </c>
      <c r="D3110" s="11">
        <v>10.28</v>
      </c>
      <c r="E3110" s="7">
        <f>VLOOKUP(A3110, Sheet2!$A$2:$K$8265, 11)</f>
        <v>110.5613</v>
      </c>
      <c r="F3110" s="7">
        <f t="shared" si="37"/>
        <v>1.2849999999999999</v>
      </c>
      <c r="G3110" s="8">
        <v>200000</v>
      </c>
      <c r="H3110" s="9">
        <f t="shared" si="38"/>
        <v>2200000</v>
      </c>
      <c r="I3110" s="10"/>
    </row>
    <row r="3111" spans="1:9" ht="14.25" customHeight="1">
      <c r="A3111" s="6" t="str">
        <f t="shared" si="36"/>
        <v>GPP BANJARNEGARA_SOKARAJA</v>
      </c>
      <c r="B3111" s="11" t="s">
        <v>2357</v>
      </c>
      <c r="C3111" s="11" t="s">
        <v>2502</v>
      </c>
      <c r="D3111" s="11">
        <v>10.28</v>
      </c>
      <c r="E3111" s="7">
        <f>VLOOKUP(A3111, Sheet2!$A$2:$K$8265, 11)</f>
        <v>110.5613</v>
      </c>
      <c r="F3111" s="7">
        <f t="shared" si="37"/>
        <v>1.2849999999999999</v>
      </c>
      <c r="G3111" s="8">
        <v>200000</v>
      </c>
      <c r="H3111" s="9">
        <f t="shared" si="38"/>
        <v>2200000</v>
      </c>
      <c r="I3111" s="10"/>
    </row>
    <row r="3112" spans="1:9" ht="14.25" customHeight="1">
      <c r="A3112" s="6" t="str">
        <f t="shared" si="36"/>
        <v>GPP BANJARNEGARA_SOKAYASA</v>
      </c>
      <c r="B3112" s="11" t="s">
        <v>2357</v>
      </c>
      <c r="C3112" s="11" t="s">
        <v>2503</v>
      </c>
      <c r="D3112" s="11">
        <v>10.28</v>
      </c>
      <c r="E3112" s="7">
        <f>VLOOKUP(A3112, Sheet2!$A$2:$K$8265, 11)</f>
        <v>110.5613</v>
      </c>
      <c r="F3112" s="7">
        <f t="shared" si="37"/>
        <v>1.2849999999999999</v>
      </c>
      <c r="G3112" s="8">
        <v>200000</v>
      </c>
      <c r="H3112" s="9">
        <f t="shared" si="38"/>
        <v>2200000</v>
      </c>
      <c r="I3112" s="10"/>
    </row>
    <row r="3113" spans="1:9" ht="14.25" customHeight="1">
      <c r="A3113" s="6" t="str">
        <f t="shared" si="36"/>
        <v>GPP BANJARNEGARA_SONGGODADI</v>
      </c>
      <c r="B3113" s="11" t="s">
        <v>2357</v>
      </c>
      <c r="C3113" s="11" t="s">
        <v>2504</v>
      </c>
      <c r="D3113" s="11">
        <v>5.84</v>
      </c>
      <c r="E3113" s="7">
        <f>VLOOKUP(A3113, Sheet2!$A$2:$K$8265, 11)</f>
        <v>110.5613</v>
      </c>
      <c r="F3113" s="7">
        <f t="shared" si="37"/>
        <v>0.73</v>
      </c>
      <c r="G3113" s="8">
        <v>200000</v>
      </c>
      <c r="H3113" s="9">
        <f t="shared" si="38"/>
        <v>1200000</v>
      </c>
      <c r="I3113" s="10"/>
    </row>
    <row r="3114" spans="1:9" ht="14.25" customHeight="1">
      <c r="A3114" s="6" t="str">
        <f t="shared" si="36"/>
        <v>GPP BANJARNEGARA_SUKOHARJO</v>
      </c>
      <c r="B3114" s="11" t="s">
        <v>2357</v>
      </c>
      <c r="C3114" s="11" t="s">
        <v>735</v>
      </c>
      <c r="D3114" s="11">
        <v>5.84</v>
      </c>
      <c r="E3114" s="7">
        <f>VLOOKUP(A3114, Sheet2!$A$2:$K$8265, 11)</f>
        <v>110.5613</v>
      </c>
      <c r="F3114" s="7">
        <f t="shared" si="37"/>
        <v>0.73</v>
      </c>
      <c r="G3114" s="8">
        <v>200000</v>
      </c>
      <c r="H3114" s="9">
        <f t="shared" si="38"/>
        <v>1200000</v>
      </c>
      <c r="I3114" s="10"/>
    </row>
    <row r="3115" spans="1:9" ht="14.25" customHeight="1">
      <c r="A3115" s="6" t="str">
        <f t="shared" si="36"/>
        <v>GPP BANJARNEGARA_SUMBEREJO</v>
      </c>
      <c r="B3115" s="11" t="s">
        <v>2357</v>
      </c>
      <c r="C3115" s="11" t="s">
        <v>738</v>
      </c>
      <c r="D3115" s="11">
        <v>10.28</v>
      </c>
      <c r="E3115" s="7">
        <f>VLOOKUP(A3115, Sheet2!$A$2:$K$8265, 11)</f>
        <v>110.5613</v>
      </c>
      <c r="F3115" s="7">
        <f t="shared" si="37"/>
        <v>1.2849999999999999</v>
      </c>
      <c r="G3115" s="8">
        <v>200000</v>
      </c>
      <c r="H3115" s="9">
        <f t="shared" si="38"/>
        <v>2200000</v>
      </c>
      <c r="I3115" s="10"/>
    </row>
    <row r="3116" spans="1:9" ht="14.25" customHeight="1">
      <c r="A3116" s="6" t="str">
        <f t="shared" si="36"/>
        <v>GPP BANJARNEGARA_SUROYUDAN</v>
      </c>
      <c r="B3116" s="11" t="s">
        <v>2357</v>
      </c>
      <c r="C3116" s="11" t="s">
        <v>2505</v>
      </c>
      <c r="D3116" s="11">
        <v>7.7</v>
      </c>
      <c r="E3116" s="7">
        <f>VLOOKUP(A3116, Sheet2!$A$2:$K$8265, 11)</f>
        <v>110.5613</v>
      </c>
      <c r="F3116" s="7">
        <f t="shared" si="37"/>
        <v>0.96250000000000002</v>
      </c>
      <c r="G3116" s="8">
        <v>200000</v>
      </c>
      <c r="H3116" s="9">
        <f t="shared" si="38"/>
        <v>1600000</v>
      </c>
      <c r="I3116" s="10"/>
    </row>
    <row r="3117" spans="1:9" ht="14.25" customHeight="1">
      <c r="A3117" s="6" t="str">
        <f t="shared" si="36"/>
        <v>GPP BANJARNEGARA_SUSUKAN</v>
      </c>
      <c r="B3117" s="11" t="s">
        <v>2357</v>
      </c>
      <c r="C3117" s="11" t="s">
        <v>983</v>
      </c>
      <c r="D3117" s="11">
        <v>10.28</v>
      </c>
      <c r="E3117" s="7">
        <f>VLOOKUP(A3117, Sheet2!$A$2:$K$8265, 11)</f>
        <v>110.5613</v>
      </c>
      <c r="F3117" s="7">
        <f t="shared" si="37"/>
        <v>1.2849999999999999</v>
      </c>
      <c r="G3117" s="8">
        <v>200000</v>
      </c>
      <c r="H3117" s="9">
        <f t="shared" si="38"/>
        <v>2200000</v>
      </c>
      <c r="I3117" s="10"/>
    </row>
    <row r="3118" spans="1:9" ht="14.25" customHeight="1">
      <c r="A3118" s="6" t="str">
        <f t="shared" si="36"/>
        <v>GPP BANJARNEGARA_SUWIDAK</v>
      </c>
      <c r="B3118" s="11" t="s">
        <v>2357</v>
      </c>
      <c r="C3118" s="11" t="s">
        <v>2506</v>
      </c>
      <c r="D3118" s="11">
        <v>10.28</v>
      </c>
      <c r="E3118" s="7">
        <f>VLOOKUP(A3118, Sheet2!$A$2:$K$8265, 11)</f>
        <v>110.5613</v>
      </c>
      <c r="F3118" s="7">
        <f t="shared" si="37"/>
        <v>1.2849999999999999</v>
      </c>
      <c r="G3118" s="8">
        <v>200000</v>
      </c>
      <c r="H3118" s="9">
        <f t="shared" si="38"/>
        <v>2200000</v>
      </c>
      <c r="I3118" s="10"/>
    </row>
    <row r="3119" spans="1:9" ht="14.25" customHeight="1">
      <c r="A3119" s="6" t="str">
        <f t="shared" si="36"/>
        <v>GPP BANJARNEGARA_TALUNAMBA</v>
      </c>
      <c r="B3119" s="11" t="s">
        <v>2357</v>
      </c>
      <c r="C3119" s="11" t="s">
        <v>2507</v>
      </c>
      <c r="D3119" s="11">
        <v>10.28</v>
      </c>
      <c r="E3119" s="7">
        <f>VLOOKUP(A3119, Sheet2!$A$2:$K$8265, 11)</f>
        <v>110.5613</v>
      </c>
      <c r="F3119" s="7">
        <f t="shared" si="37"/>
        <v>1.2849999999999999</v>
      </c>
      <c r="G3119" s="8">
        <v>200000</v>
      </c>
      <c r="H3119" s="9">
        <f t="shared" si="38"/>
        <v>2200000</v>
      </c>
      <c r="I3119" s="10"/>
    </row>
    <row r="3120" spans="1:9" ht="14.25" customHeight="1">
      <c r="A3120" s="6" t="str">
        <f t="shared" si="36"/>
        <v>GPP BANJARNEGARA_TANGERAN</v>
      </c>
      <c r="B3120" s="11" t="s">
        <v>2357</v>
      </c>
      <c r="C3120" s="11" t="s">
        <v>2508</v>
      </c>
      <c r="D3120" s="11">
        <v>5.84</v>
      </c>
      <c r="E3120" s="7">
        <f>VLOOKUP(A3120, Sheet2!$A$2:$K$8265, 11)</f>
        <v>110.5613</v>
      </c>
      <c r="F3120" s="7">
        <f t="shared" si="37"/>
        <v>0.73</v>
      </c>
      <c r="G3120" s="8">
        <v>200000</v>
      </c>
      <c r="H3120" s="9">
        <f t="shared" si="38"/>
        <v>1200000</v>
      </c>
      <c r="I3120" s="10"/>
    </row>
    <row r="3121" spans="1:9" ht="14.25" customHeight="1">
      <c r="A3121" s="6" t="str">
        <f t="shared" si="36"/>
        <v>GPP BANJARNEGARA_TANJUNGANOM</v>
      </c>
      <c r="B3121" s="11" t="s">
        <v>2357</v>
      </c>
      <c r="C3121" s="11" t="s">
        <v>515</v>
      </c>
      <c r="D3121" s="11">
        <v>10.28</v>
      </c>
      <c r="E3121" s="7">
        <f>VLOOKUP(A3121, Sheet2!$A$2:$K$8265, 11)</f>
        <v>110.5613</v>
      </c>
      <c r="F3121" s="7">
        <f t="shared" si="37"/>
        <v>1.2849999999999999</v>
      </c>
      <c r="G3121" s="8">
        <v>200000</v>
      </c>
      <c r="H3121" s="9">
        <f t="shared" si="38"/>
        <v>2200000</v>
      </c>
      <c r="I3121" s="10"/>
    </row>
    <row r="3122" spans="1:9" ht="14.25" customHeight="1">
      <c r="A3122" s="6" t="str">
        <f t="shared" si="36"/>
        <v>GPP BANJARNEGARA_TANJUNGTIRTA</v>
      </c>
      <c r="B3122" s="11" t="s">
        <v>2357</v>
      </c>
      <c r="C3122" s="11" t="s">
        <v>2509</v>
      </c>
      <c r="D3122" s="11">
        <v>10.28</v>
      </c>
      <c r="E3122" s="7">
        <f>VLOOKUP(A3122, Sheet2!$A$2:$K$8265, 11)</f>
        <v>110.5613</v>
      </c>
      <c r="F3122" s="7">
        <f t="shared" si="37"/>
        <v>1.2849999999999999</v>
      </c>
      <c r="G3122" s="8">
        <v>200000</v>
      </c>
      <c r="H3122" s="9">
        <f t="shared" si="38"/>
        <v>2200000</v>
      </c>
      <c r="I3122" s="10"/>
    </row>
    <row r="3123" spans="1:9" ht="14.25" customHeight="1">
      <c r="A3123" s="6" t="str">
        <f t="shared" si="36"/>
        <v>GPP BANJARNEGARA_TAPEN</v>
      </c>
      <c r="B3123" s="11" t="s">
        <v>2357</v>
      </c>
      <c r="C3123" s="11" t="s">
        <v>2510</v>
      </c>
      <c r="D3123" s="11">
        <v>10.28</v>
      </c>
      <c r="E3123" s="7">
        <f>VLOOKUP(A3123, Sheet2!$A$2:$K$8265, 11)</f>
        <v>110.5613</v>
      </c>
      <c r="F3123" s="7">
        <f t="shared" si="37"/>
        <v>1.2849999999999999</v>
      </c>
      <c r="G3123" s="8">
        <v>200000</v>
      </c>
      <c r="H3123" s="9">
        <f t="shared" si="38"/>
        <v>2200000</v>
      </c>
      <c r="I3123" s="10"/>
    </row>
    <row r="3124" spans="1:9" ht="14.25" customHeight="1">
      <c r="A3124" s="6" t="str">
        <f t="shared" si="36"/>
        <v>GPP BANJARNEGARA_TEGALJERUK</v>
      </c>
      <c r="B3124" s="11" t="s">
        <v>2357</v>
      </c>
      <c r="C3124" s="11" t="s">
        <v>2511</v>
      </c>
      <c r="D3124" s="11">
        <v>10.28</v>
      </c>
      <c r="E3124" s="7">
        <f>VLOOKUP(A3124, Sheet2!$A$2:$K$8265, 11)</f>
        <v>110.5613</v>
      </c>
      <c r="F3124" s="7">
        <f t="shared" si="37"/>
        <v>1.2849999999999999</v>
      </c>
      <c r="G3124" s="8">
        <v>200000</v>
      </c>
      <c r="H3124" s="9">
        <f t="shared" si="38"/>
        <v>2200000</v>
      </c>
      <c r="I3124" s="10"/>
    </row>
    <row r="3125" spans="1:9" ht="14.25" customHeight="1">
      <c r="A3125" s="6" t="str">
        <f t="shared" si="36"/>
        <v>GPP BANJARNEGARA_TEMBELANGUNUNG</v>
      </c>
      <c r="B3125" s="11" t="s">
        <v>2357</v>
      </c>
      <c r="C3125" s="11" t="s">
        <v>2512</v>
      </c>
      <c r="D3125" s="11">
        <v>5.84</v>
      </c>
      <c r="E3125" s="7">
        <f>VLOOKUP(A3125, Sheet2!$A$2:$K$8265, 11)</f>
        <v>110.5613</v>
      </c>
      <c r="F3125" s="7">
        <f t="shared" si="37"/>
        <v>0.73</v>
      </c>
      <c r="G3125" s="8">
        <v>200000</v>
      </c>
      <c r="H3125" s="9">
        <f t="shared" si="38"/>
        <v>1200000</v>
      </c>
      <c r="I3125" s="10"/>
    </row>
    <row r="3126" spans="1:9" ht="14.25" customHeight="1">
      <c r="A3126" s="6" t="str">
        <f t="shared" si="36"/>
        <v>GPP BANJARNEGARA_TEMPURAN</v>
      </c>
      <c r="B3126" s="11" t="s">
        <v>2357</v>
      </c>
      <c r="C3126" s="11" t="s">
        <v>1245</v>
      </c>
      <c r="D3126" s="11">
        <v>10.28</v>
      </c>
      <c r="E3126" s="7">
        <f>VLOOKUP(A3126, Sheet2!$A$2:$K$8265, 11)</f>
        <v>110.5613</v>
      </c>
      <c r="F3126" s="7">
        <f t="shared" si="37"/>
        <v>1.2849999999999999</v>
      </c>
      <c r="G3126" s="8">
        <v>200000</v>
      </c>
      <c r="H3126" s="9">
        <f t="shared" si="38"/>
        <v>2200000</v>
      </c>
      <c r="I3126" s="10"/>
    </row>
    <row r="3127" spans="1:9" ht="14.25" customHeight="1">
      <c r="A3127" s="6" t="str">
        <f t="shared" si="36"/>
        <v>GPP BANJARNEGARA_TLAGA</v>
      </c>
      <c r="B3127" s="11" t="s">
        <v>2357</v>
      </c>
      <c r="C3127" s="11" t="s">
        <v>2513</v>
      </c>
      <c r="D3127" s="11">
        <v>10.28</v>
      </c>
      <c r="E3127" s="7">
        <f>VLOOKUP(A3127, Sheet2!$A$2:$K$8265, 11)</f>
        <v>110.5613</v>
      </c>
      <c r="F3127" s="7">
        <f t="shared" si="37"/>
        <v>1.2849999999999999</v>
      </c>
      <c r="G3127" s="8">
        <v>200000</v>
      </c>
      <c r="H3127" s="9">
        <f t="shared" si="38"/>
        <v>2200000</v>
      </c>
      <c r="I3127" s="10"/>
    </row>
    <row r="3128" spans="1:9" ht="14.25" customHeight="1">
      <c r="A3128" s="6" t="str">
        <f t="shared" si="36"/>
        <v>GPP BANJARNEGARA_TLAGAWERA</v>
      </c>
      <c r="B3128" s="11" t="s">
        <v>2357</v>
      </c>
      <c r="C3128" s="11" t="s">
        <v>2514</v>
      </c>
      <c r="D3128" s="11">
        <v>10.28</v>
      </c>
      <c r="E3128" s="7">
        <f>VLOOKUP(A3128, Sheet2!$A$2:$K$8265, 11)</f>
        <v>110.5613</v>
      </c>
      <c r="F3128" s="7">
        <f t="shared" si="37"/>
        <v>1.2849999999999999</v>
      </c>
      <c r="G3128" s="8">
        <v>200000</v>
      </c>
      <c r="H3128" s="9">
        <f t="shared" si="38"/>
        <v>2200000</v>
      </c>
      <c r="I3128" s="10"/>
    </row>
    <row r="3129" spans="1:9" ht="14.25" customHeight="1">
      <c r="A3129" s="6" t="str">
        <f t="shared" si="36"/>
        <v>GPP BANJARNEGARA_TLAHAP</v>
      </c>
      <c r="B3129" s="11" t="s">
        <v>2357</v>
      </c>
      <c r="C3129" s="11" t="s">
        <v>2515</v>
      </c>
      <c r="D3129" s="11">
        <v>10.28</v>
      </c>
      <c r="E3129" s="7">
        <f>VLOOKUP(A3129, Sheet2!$A$2:$K$8265, 11)</f>
        <v>110.5613</v>
      </c>
      <c r="F3129" s="7">
        <f t="shared" si="37"/>
        <v>1.2849999999999999</v>
      </c>
      <c r="G3129" s="8">
        <v>200000</v>
      </c>
      <c r="H3129" s="9">
        <f t="shared" si="38"/>
        <v>2200000</v>
      </c>
      <c r="I3129" s="10"/>
    </row>
    <row r="3130" spans="1:9" ht="14.25" customHeight="1">
      <c r="A3130" s="6" t="str">
        <f t="shared" si="36"/>
        <v>GPP BANJARNEGARA_TLEPOK</v>
      </c>
      <c r="B3130" s="11" t="s">
        <v>2357</v>
      </c>
      <c r="C3130" s="11" t="s">
        <v>2516</v>
      </c>
      <c r="D3130" s="11">
        <v>15.69</v>
      </c>
      <c r="E3130" s="7">
        <f>VLOOKUP(A3130, Sheet2!$A$2:$K$8265, 11)</f>
        <v>110.5613</v>
      </c>
      <c r="F3130" s="7">
        <f t="shared" si="37"/>
        <v>1.9612499999999999</v>
      </c>
      <c r="G3130" s="8">
        <v>200000</v>
      </c>
      <c r="H3130" s="9">
        <f t="shared" si="38"/>
        <v>3200000</v>
      </c>
      <c r="I3130" s="10"/>
    </row>
    <row r="3131" spans="1:9" ht="14.25" customHeight="1">
      <c r="A3131" s="6" t="str">
        <f t="shared" si="36"/>
        <v>GPP BANJARNEGARA_TLOGOHENDRO</v>
      </c>
      <c r="B3131" s="11" t="s">
        <v>2357</v>
      </c>
      <c r="C3131" s="11" t="s">
        <v>2517</v>
      </c>
      <c r="D3131" s="11">
        <v>5.84</v>
      </c>
      <c r="E3131" s="7">
        <f>VLOOKUP(A3131, Sheet2!$A$2:$K$8265, 11)</f>
        <v>110.5613</v>
      </c>
      <c r="F3131" s="7">
        <f t="shared" si="37"/>
        <v>0.73</v>
      </c>
      <c r="G3131" s="8">
        <v>200000</v>
      </c>
      <c r="H3131" s="9">
        <f t="shared" si="38"/>
        <v>1200000</v>
      </c>
      <c r="I3131" s="10"/>
    </row>
    <row r="3132" spans="1:9" ht="14.25" customHeight="1">
      <c r="A3132" s="6" t="str">
        <f t="shared" si="36"/>
        <v>GPP BANJARNEGARA_TLOGOPAKIS</v>
      </c>
      <c r="B3132" s="11" t="s">
        <v>2357</v>
      </c>
      <c r="C3132" s="11" t="s">
        <v>2518</v>
      </c>
      <c r="D3132" s="11">
        <v>5.84</v>
      </c>
      <c r="E3132" s="7">
        <f>VLOOKUP(A3132, Sheet2!$A$2:$K$8265, 11)</f>
        <v>110.5613</v>
      </c>
      <c r="F3132" s="7">
        <f t="shared" si="37"/>
        <v>0.73</v>
      </c>
      <c r="G3132" s="8">
        <v>200000</v>
      </c>
      <c r="H3132" s="9">
        <f t="shared" si="38"/>
        <v>1200000</v>
      </c>
      <c r="I3132" s="10"/>
    </row>
    <row r="3133" spans="1:9" ht="14.25" customHeight="1">
      <c r="A3133" s="6" t="str">
        <f t="shared" si="36"/>
        <v>GPP BANJARNEGARA_TOTOGAN</v>
      </c>
      <c r="B3133" s="11" t="s">
        <v>2357</v>
      </c>
      <c r="C3133" s="11" t="s">
        <v>2519</v>
      </c>
      <c r="D3133" s="11">
        <v>15.69</v>
      </c>
      <c r="E3133" s="7">
        <f>VLOOKUP(A3133, Sheet2!$A$2:$K$8265, 11)</f>
        <v>110.5613</v>
      </c>
      <c r="F3133" s="7">
        <f t="shared" si="37"/>
        <v>1.9612499999999999</v>
      </c>
      <c r="G3133" s="8">
        <v>200000</v>
      </c>
      <c r="H3133" s="9">
        <f t="shared" si="38"/>
        <v>3200000</v>
      </c>
      <c r="I3133" s="10"/>
    </row>
    <row r="3134" spans="1:9" ht="14.25" customHeight="1">
      <c r="A3134" s="6" t="str">
        <f t="shared" si="36"/>
        <v>GPP BANJARNEGARA_TRAJUMAS</v>
      </c>
      <c r="B3134" s="11" t="s">
        <v>2357</v>
      </c>
      <c r="C3134" s="11" t="s">
        <v>2520</v>
      </c>
      <c r="D3134" s="11">
        <v>5.84</v>
      </c>
      <c r="E3134" s="7">
        <f>VLOOKUP(A3134, Sheet2!$A$2:$K$8265, 11)</f>
        <v>110.5613</v>
      </c>
      <c r="F3134" s="7">
        <f t="shared" si="37"/>
        <v>0.73</v>
      </c>
      <c r="G3134" s="8">
        <v>200000</v>
      </c>
      <c r="H3134" s="9">
        <f t="shared" si="38"/>
        <v>1200000</v>
      </c>
      <c r="I3134" s="10"/>
    </row>
    <row r="3135" spans="1:9" ht="14.25" customHeight="1">
      <c r="A3135" s="6" t="str">
        <f t="shared" si="36"/>
        <v>GPP BANJARNEGARA_TRIBUANA</v>
      </c>
      <c r="B3135" s="11" t="s">
        <v>2357</v>
      </c>
      <c r="C3135" s="11" t="s">
        <v>2521</v>
      </c>
      <c r="D3135" s="11">
        <v>10.28</v>
      </c>
      <c r="E3135" s="7">
        <f>VLOOKUP(A3135, Sheet2!$A$2:$K$8265, 11)</f>
        <v>110.5613</v>
      </c>
      <c r="F3135" s="7">
        <f t="shared" si="37"/>
        <v>1.2849999999999999</v>
      </c>
      <c r="G3135" s="8">
        <v>200000</v>
      </c>
      <c r="H3135" s="9">
        <f t="shared" si="38"/>
        <v>2200000</v>
      </c>
      <c r="I3135" s="10"/>
    </row>
    <row r="3136" spans="1:9" ht="14.25" customHeight="1">
      <c r="A3136" s="6" t="str">
        <f t="shared" si="36"/>
        <v>GPP BANJARNEGARA_TWELAGIRI</v>
      </c>
      <c r="B3136" s="11" t="s">
        <v>2357</v>
      </c>
      <c r="C3136" s="11" t="s">
        <v>2522</v>
      </c>
      <c r="D3136" s="11">
        <v>10.28</v>
      </c>
      <c r="E3136" s="7">
        <f>VLOOKUP(A3136, Sheet2!$A$2:$K$8265, 11)</f>
        <v>110.5613</v>
      </c>
      <c r="F3136" s="7">
        <f t="shared" si="37"/>
        <v>1.2849999999999999</v>
      </c>
      <c r="G3136" s="8">
        <v>200000</v>
      </c>
      <c r="H3136" s="9">
        <f t="shared" si="38"/>
        <v>2200000</v>
      </c>
      <c r="I3136" s="10"/>
    </row>
    <row r="3137" spans="1:9" ht="14.25" customHeight="1">
      <c r="A3137" s="6" t="str">
        <f t="shared" si="36"/>
        <v>GPP BANJARNEGARA_WADASMALANG</v>
      </c>
      <c r="B3137" s="11" t="s">
        <v>2357</v>
      </c>
      <c r="C3137" s="11" t="s">
        <v>2523</v>
      </c>
      <c r="D3137" s="11">
        <v>15.69</v>
      </c>
      <c r="E3137" s="7">
        <f>VLOOKUP(A3137, Sheet2!$A$2:$K$8265, 11)</f>
        <v>110.5613</v>
      </c>
      <c r="F3137" s="7">
        <f t="shared" si="37"/>
        <v>1.9612499999999999</v>
      </c>
      <c r="G3137" s="8">
        <v>200000</v>
      </c>
      <c r="H3137" s="9">
        <f t="shared" si="38"/>
        <v>3200000</v>
      </c>
      <c r="I3137" s="10"/>
    </row>
    <row r="3138" spans="1:9" ht="14.25" customHeight="1">
      <c r="A3138" s="6" t="str">
        <f t="shared" si="36"/>
        <v>GPP BANJARNEGARA_WANACIPTA</v>
      </c>
      <c r="B3138" s="11" t="s">
        <v>2357</v>
      </c>
      <c r="C3138" s="11" t="s">
        <v>2524</v>
      </c>
      <c r="D3138" s="11">
        <v>10.28</v>
      </c>
      <c r="E3138" s="7">
        <f>VLOOKUP(A3138, Sheet2!$A$2:$K$8265, 11)</f>
        <v>110.5613</v>
      </c>
      <c r="F3138" s="7">
        <f t="shared" si="37"/>
        <v>1.2849999999999999</v>
      </c>
      <c r="G3138" s="8">
        <v>200000</v>
      </c>
      <c r="H3138" s="9">
        <f t="shared" si="38"/>
        <v>2200000</v>
      </c>
      <c r="I3138" s="10"/>
    </row>
    <row r="3139" spans="1:9" ht="14.25" customHeight="1">
      <c r="A3139" s="6" t="str">
        <f t="shared" si="36"/>
        <v>GPP BANJARNEGARA_WANADADI</v>
      </c>
      <c r="B3139" s="11" t="s">
        <v>2357</v>
      </c>
      <c r="C3139" s="11" t="s">
        <v>2525</v>
      </c>
      <c r="D3139" s="11">
        <v>10.28</v>
      </c>
      <c r="E3139" s="7">
        <f>VLOOKUP(A3139, Sheet2!$A$2:$K$8265, 11)</f>
        <v>110.5613</v>
      </c>
      <c r="F3139" s="7">
        <f t="shared" si="37"/>
        <v>1.2849999999999999</v>
      </c>
      <c r="G3139" s="8">
        <v>200000</v>
      </c>
      <c r="H3139" s="9">
        <f t="shared" si="38"/>
        <v>2200000</v>
      </c>
      <c r="I3139" s="10"/>
    </row>
    <row r="3140" spans="1:9" ht="14.25" customHeight="1">
      <c r="A3140" s="6" t="str">
        <f t="shared" si="36"/>
        <v>GPP BANJARNEGARA_WANADRI</v>
      </c>
      <c r="B3140" s="11" t="s">
        <v>2357</v>
      </c>
      <c r="C3140" s="11" t="s">
        <v>2526</v>
      </c>
      <c r="D3140" s="11">
        <v>10.28</v>
      </c>
      <c r="E3140" s="7">
        <f>VLOOKUP(A3140, Sheet2!$A$2:$K$8265, 11)</f>
        <v>110.5613</v>
      </c>
      <c r="F3140" s="7">
        <f t="shared" si="37"/>
        <v>1.2849999999999999</v>
      </c>
      <c r="G3140" s="8">
        <v>200000</v>
      </c>
      <c r="H3140" s="9">
        <f t="shared" si="38"/>
        <v>2200000</v>
      </c>
      <c r="I3140" s="10"/>
    </row>
    <row r="3141" spans="1:9" ht="14.25" customHeight="1">
      <c r="A3141" s="6" t="str">
        <f t="shared" si="36"/>
        <v>GPP BANJARNEGARA_WANAKARSA</v>
      </c>
      <c r="B3141" s="11" t="s">
        <v>2357</v>
      </c>
      <c r="C3141" s="11" t="s">
        <v>2527</v>
      </c>
      <c r="D3141" s="11">
        <v>10.28</v>
      </c>
      <c r="E3141" s="7">
        <f>VLOOKUP(A3141, Sheet2!$A$2:$K$8265, 11)</f>
        <v>110.5613</v>
      </c>
      <c r="F3141" s="7">
        <f t="shared" si="37"/>
        <v>1.2849999999999999</v>
      </c>
      <c r="G3141" s="8">
        <v>200000</v>
      </c>
      <c r="H3141" s="9">
        <f t="shared" si="38"/>
        <v>2200000</v>
      </c>
      <c r="I3141" s="10"/>
    </row>
    <row r="3142" spans="1:9" ht="14.25" customHeight="1">
      <c r="A3142" s="6" t="str">
        <f t="shared" si="36"/>
        <v>GPP BANJARNEGARA_WANARAJA</v>
      </c>
      <c r="B3142" s="11" t="s">
        <v>2357</v>
      </c>
      <c r="C3142" s="11" t="s">
        <v>2528</v>
      </c>
      <c r="D3142" s="11">
        <v>10.28</v>
      </c>
      <c r="E3142" s="7">
        <f>VLOOKUP(A3142, Sheet2!$A$2:$K$8265, 11)</f>
        <v>110.5613</v>
      </c>
      <c r="F3142" s="7">
        <f t="shared" si="37"/>
        <v>1.2849999999999999</v>
      </c>
      <c r="G3142" s="8">
        <v>200000</v>
      </c>
      <c r="H3142" s="9">
        <f t="shared" si="38"/>
        <v>2200000</v>
      </c>
      <c r="I3142" s="10"/>
    </row>
    <row r="3143" spans="1:9" ht="14.25" customHeight="1">
      <c r="A3143" s="6" t="str">
        <f t="shared" si="36"/>
        <v>GPP BANJARNEGARA_WANAYASA</v>
      </c>
      <c r="B3143" s="11" t="s">
        <v>2357</v>
      </c>
      <c r="C3143" s="11" t="s">
        <v>2529</v>
      </c>
      <c r="D3143" s="11">
        <v>10.28</v>
      </c>
      <c r="E3143" s="7">
        <f>VLOOKUP(A3143, Sheet2!$A$2:$K$8265, 11)</f>
        <v>110.5613</v>
      </c>
      <c r="F3143" s="7">
        <f t="shared" si="37"/>
        <v>1.2849999999999999</v>
      </c>
      <c r="G3143" s="8">
        <v>200000</v>
      </c>
      <c r="H3143" s="9">
        <f t="shared" si="38"/>
        <v>2200000</v>
      </c>
      <c r="I3143" s="10"/>
    </row>
    <row r="3144" spans="1:9" ht="14.25" customHeight="1">
      <c r="A3144" s="6" t="str">
        <f t="shared" si="36"/>
        <v>GPP BANJARNEGARA_WANGON</v>
      </c>
      <c r="B3144" s="11" t="s">
        <v>2357</v>
      </c>
      <c r="C3144" s="11" t="s">
        <v>53</v>
      </c>
      <c r="D3144" s="11">
        <v>10.28</v>
      </c>
      <c r="E3144" s="7">
        <f>VLOOKUP(A3144, Sheet2!$A$2:$K$8265, 11)</f>
        <v>110.5613</v>
      </c>
      <c r="F3144" s="7">
        <f t="shared" si="37"/>
        <v>1.2849999999999999</v>
      </c>
      <c r="G3144" s="8">
        <v>200000</v>
      </c>
      <c r="H3144" s="9">
        <f t="shared" si="38"/>
        <v>2200000</v>
      </c>
      <c r="I3144" s="10"/>
    </row>
    <row r="3145" spans="1:9" ht="14.25" customHeight="1">
      <c r="A3145" s="6" t="str">
        <f t="shared" si="36"/>
        <v>GPP BANJARNEGARA_WATUURIP</v>
      </c>
      <c r="B3145" s="11" t="s">
        <v>2357</v>
      </c>
      <c r="C3145" s="11" t="s">
        <v>2530</v>
      </c>
      <c r="D3145" s="11">
        <v>10.28</v>
      </c>
      <c r="E3145" s="7">
        <f>VLOOKUP(A3145, Sheet2!$A$2:$K$8265, 11)</f>
        <v>110.5613</v>
      </c>
      <c r="F3145" s="7">
        <f t="shared" si="37"/>
        <v>1.2849999999999999</v>
      </c>
      <c r="G3145" s="8">
        <v>200000</v>
      </c>
      <c r="H3145" s="9">
        <f t="shared" si="38"/>
        <v>2200000</v>
      </c>
      <c r="I3145" s="10"/>
    </row>
    <row r="3146" spans="1:9" ht="14.25" customHeight="1">
      <c r="A3146" s="6" t="str">
        <f t="shared" si="36"/>
        <v>GPP BANJARNEGARA_WINONG</v>
      </c>
      <c r="B3146" s="11" t="s">
        <v>2357</v>
      </c>
      <c r="C3146" s="11" t="s">
        <v>532</v>
      </c>
      <c r="D3146" s="11">
        <v>10.28</v>
      </c>
      <c r="E3146" s="7">
        <f>VLOOKUP(A3146, Sheet2!$A$2:$K$8265, 11)</f>
        <v>110.5613</v>
      </c>
      <c r="F3146" s="7">
        <f t="shared" si="37"/>
        <v>1.2849999999999999</v>
      </c>
      <c r="G3146" s="8">
        <v>200000</v>
      </c>
      <c r="H3146" s="9">
        <f t="shared" si="38"/>
        <v>2200000</v>
      </c>
      <c r="I3146" s="10"/>
    </row>
    <row r="3147" spans="1:9" ht="14.25" customHeight="1">
      <c r="A3147" s="6" t="str">
        <f t="shared" si="36"/>
        <v>GPP BANJARNEGARA_WIRAMASTRA</v>
      </c>
      <c r="B3147" s="11" t="s">
        <v>2357</v>
      </c>
      <c r="C3147" s="11" t="s">
        <v>2531</v>
      </c>
      <c r="D3147" s="11">
        <v>10.28</v>
      </c>
      <c r="E3147" s="7">
        <f>VLOOKUP(A3147, Sheet2!$A$2:$K$8265, 11)</f>
        <v>110.5613</v>
      </c>
      <c r="F3147" s="7">
        <f t="shared" si="37"/>
        <v>1.2849999999999999</v>
      </c>
      <c r="G3147" s="8">
        <v>200000</v>
      </c>
      <c r="H3147" s="9">
        <f t="shared" si="38"/>
        <v>2200000</v>
      </c>
      <c r="I3147" s="10"/>
    </row>
    <row r="3148" spans="1:9" ht="14.25" customHeight="1">
      <c r="A3148" s="6" t="str">
        <f t="shared" si="36"/>
        <v>GPP BANJARNEGARA_WONOSARI</v>
      </c>
      <c r="B3148" s="11" t="s">
        <v>2357</v>
      </c>
      <c r="C3148" s="11" t="s">
        <v>534</v>
      </c>
      <c r="D3148" s="11">
        <v>15.69</v>
      </c>
      <c r="E3148" s="7">
        <f>VLOOKUP(A3148, Sheet2!$A$2:$K$8265, 11)</f>
        <v>110.5613</v>
      </c>
      <c r="F3148" s="7">
        <f t="shared" si="37"/>
        <v>1.9612499999999999</v>
      </c>
      <c r="G3148" s="8">
        <v>200000</v>
      </c>
      <c r="H3148" s="9">
        <f t="shared" si="38"/>
        <v>3200000</v>
      </c>
      <c r="I3148" s="10"/>
    </row>
    <row r="3149" spans="1:9" ht="14.25" customHeight="1">
      <c r="A3149" s="6" t="str">
        <f t="shared" si="36"/>
        <v>GPP BANJARNEGARA_WONOSIDO</v>
      </c>
      <c r="B3149" s="11" t="s">
        <v>2357</v>
      </c>
      <c r="C3149" s="11" t="s">
        <v>2532</v>
      </c>
      <c r="D3149" s="11">
        <v>5.84</v>
      </c>
      <c r="E3149" s="7">
        <f>VLOOKUP(A3149, Sheet2!$A$2:$K$8265, 11)</f>
        <v>110.5613</v>
      </c>
      <c r="F3149" s="7">
        <f t="shared" si="37"/>
        <v>0.73</v>
      </c>
      <c r="G3149" s="8">
        <v>200000</v>
      </c>
      <c r="H3149" s="9">
        <f t="shared" si="38"/>
        <v>1200000</v>
      </c>
      <c r="I3149" s="10"/>
    </row>
    <row r="3150" spans="1:9" ht="14.25" customHeight="1">
      <c r="A3150" s="6" t="str">
        <f t="shared" si="36"/>
        <v>GPP BANJARNEGARA_WONOSROYO</v>
      </c>
      <c r="B3150" s="11" t="s">
        <v>2357</v>
      </c>
      <c r="C3150" s="11" t="s">
        <v>2533</v>
      </c>
      <c r="D3150" s="11">
        <v>7.7</v>
      </c>
      <c r="E3150" s="7">
        <f>VLOOKUP(A3150, Sheet2!$A$2:$K$8265, 11)</f>
        <v>110.5613</v>
      </c>
      <c r="F3150" s="7">
        <f t="shared" si="37"/>
        <v>0.96250000000000002</v>
      </c>
      <c r="G3150" s="8">
        <v>200000</v>
      </c>
      <c r="H3150" s="9">
        <f t="shared" si="38"/>
        <v>1600000</v>
      </c>
      <c r="I3150" s="10"/>
    </row>
    <row r="3151" spans="1:9" ht="14.25" customHeight="1">
      <c r="A3151" s="6" t="str">
        <f t="shared" si="36"/>
        <v>GPP BANJARNEGARA_WONOTIRTO</v>
      </c>
      <c r="B3151" s="11" t="s">
        <v>2357</v>
      </c>
      <c r="C3151" s="11" t="s">
        <v>1165</v>
      </c>
      <c r="D3151" s="11">
        <v>15.69</v>
      </c>
      <c r="E3151" s="7">
        <f>VLOOKUP(A3151, Sheet2!$A$2:$K$8265, 11)</f>
        <v>110.5613</v>
      </c>
      <c r="F3151" s="7">
        <f t="shared" si="37"/>
        <v>1.9612499999999999</v>
      </c>
      <c r="G3151" s="8">
        <v>200000</v>
      </c>
      <c r="H3151" s="9">
        <f t="shared" si="38"/>
        <v>3200000</v>
      </c>
      <c r="I3151" s="10"/>
    </row>
    <row r="3152" spans="1:9" ht="14.25" customHeight="1">
      <c r="A3152" s="6" t="str">
        <f t="shared" si="36"/>
        <v>GPP BANJARNEGARA_YOSOREJO</v>
      </c>
      <c r="B3152" s="11" t="s">
        <v>2357</v>
      </c>
      <c r="C3152" s="11" t="s">
        <v>537</v>
      </c>
      <c r="D3152" s="11">
        <v>5.84</v>
      </c>
      <c r="E3152" s="7">
        <f>VLOOKUP(A3152, Sheet2!$A$2:$K$8265, 11)</f>
        <v>110.5613</v>
      </c>
      <c r="F3152" s="7">
        <f t="shared" si="37"/>
        <v>0.73</v>
      </c>
      <c r="G3152" s="8">
        <v>200000</v>
      </c>
      <c r="H3152" s="9">
        <f t="shared" si="38"/>
        <v>1200000</v>
      </c>
      <c r="I3152" s="10"/>
    </row>
    <row r="3153" spans="1:9" ht="14.25" customHeight="1">
      <c r="A3153" s="6" t="str">
        <f t="shared" si="36"/>
        <v>GPP CEPU (BLORA)_BAJO</v>
      </c>
      <c r="B3153" s="11" t="s">
        <v>2534</v>
      </c>
      <c r="C3153" s="11" t="s">
        <v>2535</v>
      </c>
      <c r="D3153" s="11">
        <v>44.23</v>
      </c>
      <c r="E3153" s="7">
        <f>VLOOKUP(A3153, Sheet2!$A$2:$K$8265, 11)</f>
        <v>110.5613</v>
      </c>
      <c r="F3153" s="7">
        <f t="shared" si="37"/>
        <v>5.5287499999999996</v>
      </c>
      <c r="G3153" s="8">
        <v>200000</v>
      </c>
      <c r="H3153" s="9">
        <f t="shared" si="38"/>
        <v>9000000</v>
      </c>
      <c r="I3153" s="10"/>
    </row>
    <row r="3154" spans="1:9" ht="14.25" customHeight="1">
      <c r="A3154" s="6" t="str">
        <f t="shared" si="36"/>
        <v>GPP CEPU (BLORA)_BITING</v>
      </c>
      <c r="B3154" s="11" t="s">
        <v>2534</v>
      </c>
      <c r="C3154" s="11" t="s">
        <v>550</v>
      </c>
      <c r="D3154" s="11">
        <v>44.23</v>
      </c>
      <c r="E3154" s="7">
        <f>VLOOKUP(A3154, Sheet2!$A$2:$K$8265, 11)</f>
        <v>110.5613</v>
      </c>
      <c r="F3154" s="7">
        <f t="shared" si="37"/>
        <v>5.5287499999999996</v>
      </c>
      <c r="G3154" s="8">
        <v>200000</v>
      </c>
      <c r="H3154" s="9">
        <f t="shared" si="38"/>
        <v>9000000</v>
      </c>
      <c r="I3154" s="10"/>
    </row>
    <row r="3155" spans="1:9" ht="14.25" customHeight="1">
      <c r="A3155" s="6" t="str">
        <f t="shared" si="36"/>
        <v>GPP CEPU (BLORA)_BLEBOH</v>
      </c>
      <c r="B3155" s="11" t="s">
        <v>2534</v>
      </c>
      <c r="C3155" s="11" t="s">
        <v>2536</v>
      </c>
      <c r="D3155" s="11">
        <v>44.23</v>
      </c>
      <c r="E3155" s="7">
        <f>VLOOKUP(A3155, Sheet2!$A$2:$K$8265, 11)</f>
        <v>110.5613</v>
      </c>
      <c r="F3155" s="7">
        <f t="shared" si="37"/>
        <v>5.5287499999999996</v>
      </c>
      <c r="G3155" s="8">
        <v>200000</v>
      </c>
      <c r="H3155" s="9">
        <f t="shared" si="38"/>
        <v>9000000</v>
      </c>
      <c r="I3155" s="10"/>
    </row>
    <row r="3156" spans="1:9" ht="14.25" customHeight="1">
      <c r="A3156" s="6" t="str">
        <f t="shared" si="36"/>
        <v>GPP CEPU (BLORA)_BODEH</v>
      </c>
      <c r="B3156" s="11" t="s">
        <v>2534</v>
      </c>
      <c r="C3156" s="11" t="s">
        <v>2537</v>
      </c>
      <c r="D3156" s="11">
        <v>44.23</v>
      </c>
      <c r="E3156" s="7">
        <f>VLOOKUP(A3156, Sheet2!$A$2:$K$8265, 11)</f>
        <v>110.5613</v>
      </c>
      <c r="F3156" s="7">
        <f t="shared" si="37"/>
        <v>5.5287499999999996</v>
      </c>
      <c r="G3156" s="8">
        <v>200000</v>
      </c>
      <c r="H3156" s="9">
        <f t="shared" si="38"/>
        <v>9000000</v>
      </c>
      <c r="I3156" s="10"/>
    </row>
    <row r="3157" spans="1:9" ht="14.25" customHeight="1">
      <c r="A3157" s="6" t="str">
        <f t="shared" si="36"/>
        <v>GPP CEPU (BLORA)_BRABOWAN</v>
      </c>
      <c r="B3157" s="11" t="s">
        <v>2534</v>
      </c>
      <c r="C3157" s="11" t="s">
        <v>2538</v>
      </c>
      <c r="D3157" s="11">
        <v>44.23</v>
      </c>
      <c r="E3157" s="7">
        <f>VLOOKUP(A3157, Sheet2!$A$2:$K$8265, 11)</f>
        <v>110.5613</v>
      </c>
      <c r="F3157" s="7">
        <f t="shared" si="37"/>
        <v>5.5287499999999996</v>
      </c>
      <c r="G3157" s="8">
        <v>200000</v>
      </c>
      <c r="H3157" s="9">
        <f t="shared" si="38"/>
        <v>9000000</v>
      </c>
      <c r="I3157" s="10"/>
    </row>
    <row r="3158" spans="1:9" ht="14.25" customHeight="1">
      <c r="A3158" s="6" t="str">
        <f t="shared" si="36"/>
        <v>GPP CEPU (BLORA)_CABEAN</v>
      </c>
      <c r="B3158" s="11" t="s">
        <v>2534</v>
      </c>
      <c r="C3158" s="11" t="s">
        <v>1928</v>
      </c>
      <c r="D3158" s="11">
        <v>44.23</v>
      </c>
      <c r="E3158" s="7">
        <f>VLOOKUP(A3158, Sheet2!$A$2:$K$8265, 11)</f>
        <v>110.5613</v>
      </c>
      <c r="F3158" s="7">
        <f t="shared" si="37"/>
        <v>5.5287499999999996</v>
      </c>
      <c r="G3158" s="8">
        <v>200000</v>
      </c>
      <c r="H3158" s="9">
        <f t="shared" si="38"/>
        <v>9000000</v>
      </c>
      <c r="I3158" s="10"/>
    </row>
    <row r="3159" spans="1:9" ht="14.25" customHeight="1">
      <c r="A3159" s="6" t="str">
        <f t="shared" si="36"/>
        <v>GPP CEPU (BLORA)_CEPU</v>
      </c>
      <c r="B3159" s="11" t="s">
        <v>2534</v>
      </c>
      <c r="C3159" s="11" t="s">
        <v>2539</v>
      </c>
      <c r="D3159" s="11">
        <v>44.23</v>
      </c>
      <c r="E3159" s="7">
        <f>VLOOKUP(A3159, Sheet2!$A$2:$K$8265, 11)</f>
        <v>110.5613</v>
      </c>
      <c r="F3159" s="7">
        <f t="shared" si="37"/>
        <v>5.5287499999999996</v>
      </c>
      <c r="G3159" s="8">
        <v>200000</v>
      </c>
      <c r="H3159" s="9">
        <f t="shared" si="38"/>
        <v>9000000</v>
      </c>
      <c r="I3159" s="10"/>
    </row>
    <row r="3160" spans="1:9" ht="14.25" customHeight="1">
      <c r="A3160" s="6" t="str">
        <f t="shared" si="36"/>
        <v>GPP CEPU (BLORA)_GADON</v>
      </c>
      <c r="B3160" s="11" t="s">
        <v>2534</v>
      </c>
      <c r="C3160" s="11" t="s">
        <v>2540</v>
      </c>
      <c r="D3160" s="11">
        <v>44.23</v>
      </c>
      <c r="E3160" s="7">
        <f>VLOOKUP(A3160, Sheet2!$A$2:$K$8265, 11)</f>
        <v>110.5613</v>
      </c>
      <c r="F3160" s="7">
        <f t="shared" si="37"/>
        <v>5.5287499999999996</v>
      </c>
      <c r="G3160" s="8">
        <v>200000</v>
      </c>
      <c r="H3160" s="9">
        <f t="shared" si="38"/>
        <v>9000000</v>
      </c>
      <c r="I3160" s="10"/>
    </row>
    <row r="3161" spans="1:9" ht="14.25" customHeight="1">
      <c r="A3161" s="6" t="str">
        <f t="shared" si="36"/>
        <v>GPP CEPU (BLORA)_GADU</v>
      </c>
      <c r="B3161" s="11" t="s">
        <v>2534</v>
      </c>
      <c r="C3161" s="11" t="s">
        <v>2541</v>
      </c>
      <c r="D3161" s="11">
        <v>44.23</v>
      </c>
      <c r="E3161" s="7">
        <f>VLOOKUP(A3161, Sheet2!$A$2:$K$8265, 11)</f>
        <v>110.5613</v>
      </c>
      <c r="F3161" s="7">
        <f t="shared" si="37"/>
        <v>5.5287499999999996</v>
      </c>
      <c r="G3161" s="8">
        <v>200000</v>
      </c>
      <c r="H3161" s="9">
        <f t="shared" si="38"/>
        <v>9000000</v>
      </c>
      <c r="I3161" s="10"/>
    </row>
    <row r="3162" spans="1:9" ht="14.25" customHeight="1">
      <c r="A3162" s="6" t="str">
        <f t="shared" si="36"/>
        <v>GPP CEPU (BLORA)_GAGAKAN</v>
      </c>
      <c r="B3162" s="11" t="s">
        <v>2534</v>
      </c>
      <c r="C3162" s="11" t="s">
        <v>2542</v>
      </c>
      <c r="D3162" s="11">
        <v>44.23</v>
      </c>
      <c r="E3162" s="7">
        <f>VLOOKUP(A3162, Sheet2!$A$2:$K$8265, 11)</f>
        <v>110.5613</v>
      </c>
      <c r="F3162" s="7">
        <f t="shared" si="37"/>
        <v>5.5287499999999996</v>
      </c>
      <c r="G3162" s="8">
        <v>200000</v>
      </c>
      <c r="H3162" s="9">
        <f t="shared" si="38"/>
        <v>9000000</v>
      </c>
      <c r="I3162" s="10"/>
    </row>
    <row r="3163" spans="1:9" ht="14.25" customHeight="1">
      <c r="A3163" s="6" t="str">
        <f t="shared" si="36"/>
        <v>GPP CEPU (BLORA)_GALUK</v>
      </c>
      <c r="B3163" s="11" t="s">
        <v>2534</v>
      </c>
      <c r="C3163" s="11" t="s">
        <v>2543</v>
      </c>
      <c r="D3163" s="11">
        <v>44.23</v>
      </c>
      <c r="E3163" s="7">
        <f>VLOOKUP(A3163, Sheet2!$A$2:$K$8265, 11)</f>
        <v>110.5613</v>
      </c>
      <c r="F3163" s="7">
        <f t="shared" si="37"/>
        <v>5.5287499999999996</v>
      </c>
      <c r="G3163" s="8">
        <v>200000</v>
      </c>
      <c r="H3163" s="9">
        <f t="shared" si="38"/>
        <v>9000000</v>
      </c>
      <c r="I3163" s="10"/>
    </row>
    <row r="3164" spans="1:9" ht="14.25" customHeight="1">
      <c r="A3164" s="6" t="str">
        <f t="shared" si="36"/>
        <v>GPP CEPU (BLORA)_GETAS</v>
      </c>
      <c r="B3164" s="11" t="s">
        <v>2534</v>
      </c>
      <c r="C3164" s="11" t="s">
        <v>378</v>
      </c>
      <c r="D3164" s="11">
        <v>44.23</v>
      </c>
      <c r="E3164" s="7">
        <f>VLOOKUP(A3164, Sheet2!$A$2:$K$8265, 11)</f>
        <v>110.5613</v>
      </c>
      <c r="F3164" s="7">
        <f t="shared" si="37"/>
        <v>5.5287499999999996</v>
      </c>
      <c r="G3164" s="8">
        <v>200000</v>
      </c>
      <c r="H3164" s="9">
        <f t="shared" si="38"/>
        <v>9000000</v>
      </c>
      <c r="I3164" s="10"/>
    </row>
    <row r="3165" spans="1:9" ht="14.25" customHeight="1">
      <c r="A3165" s="6" t="str">
        <f t="shared" si="36"/>
        <v>GPP CEPU (BLORA)_GETAS</v>
      </c>
      <c r="B3165" s="11" t="s">
        <v>2534</v>
      </c>
      <c r="C3165" s="11" t="s">
        <v>378</v>
      </c>
      <c r="D3165" s="11">
        <v>44.23</v>
      </c>
      <c r="E3165" s="7">
        <f>VLOOKUP(A3165, Sheet2!$A$2:$K$8265, 11)</f>
        <v>110.5613</v>
      </c>
      <c r="F3165" s="7">
        <f t="shared" si="37"/>
        <v>5.5287499999999996</v>
      </c>
      <c r="G3165" s="8">
        <v>200000</v>
      </c>
      <c r="H3165" s="9">
        <f t="shared" si="38"/>
        <v>9000000</v>
      </c>
      <c r="I3165" s="10"/>
    </row>
    <row r="3166" spans="1:9" ht="14.25" customHeight="1">
      <c r="A3166" s="6" t="str">
        <f t="shared" si="36"/>
        <v>GPP CEPU (BLORA)_GIYANTI</v>
      </c>
      <c r="B3166" s="11" t="s">
        <v>2534</v>
      </c>
      <c r="C3166" s="11" t="s">
        <v>2544</v>
      </c>
      <c r="D3166" s="11">
        <v>44.23</v>
      </c>
      <c r="E3166" s="7">
        <f>VLOOKUP(A3166, Sheet2!$A$2:$K$8265, 11)</f>
        <v>110.5613</v>
      </c>
      <c r="F3166" s="7">
        <f t="shared" si="37"/>
        <v>5.5287499999999996</v>
      </c>
      <c r="G3166" s="8">
        <v>200000</v>
      </c>
      <c r="H3166" s="9">
        <f t="shared" si="38"/>
        <v>9000000</v>
      </c>
      <c r="I3166" s="10"/>
    </row>
    <row r="3167" spans="1:9" ht="14.25" customHeight="1">
      <c r="A3167" s="6" t="str">
        <f t="shared" si="36"/>
        <v>GPP CEPU (BLORA)_GONDEL</v>
      </c>
      <c r="B3167" s="11" t="s">
        <v>2534</v>
      </c>
      <c r="C3167" s="11" t="s">
        <v>2545</v>
      </c>
      <c r="D3167" s="11">
        <v>44.23</v>
      </c>
      <c r="E3167" s="7">
        <f>VLOOKUP(A3167, Sheet2!$A$2:$K$8265, 11)</f>
        <v>110.5613</v>
      </c>
      <c r="F3167" s="7">
        <f t="shared" si="37"/>
        <v>5.5287499999999996</v>
      </c>
      <c r="G3167" s="8">
        <v>200000</v>
      </c>
      <c r="H3167" s="9">
        <f t="shared" si="38"/>
        <v>9000000</v>
      </c>
      <c r="I3167" s="10"/>
    </row>
    <row r="3168" spans="1:9" ht="14.25" customHeight="1">
      <c r="A3168" s="6" t="str">
        <f t="shared" si="36"/>
        <v>GPP CEPU (BLORA)_JANJANG</v>
      </c>
      <c r="B3168" s="11" t="s">
        <v>2534</v>
      </c>
      <c r="C3168" s="11" t="s">
        <v>2546</v>
      </c>
      <c r="D3168" s="11">
        <v>44.23</v>
      </c>
      <c r="E3168" s="7">
        <f>VLOOKUP(A3168, Sheet2!$A$2:$K$8265, 11)</f>
        <v>110.5613</v>
      </c>
      <c r="F3168" s="7">
        <f t="shared" si="37"/>
        <v>5.5287499999999996</v>
      </c>
      <c r="G3168" s="8">
        <v>200000</v>
      </c>
      <c r="H3168" s="9">
        <f t="shared" si="38"/>
        <v>9000000</v>
      </c>
      <c r="I3168" s="10"/>
    </row>
    <row r="3169" spans="1:9" ht="14.25" customHeight="1">
      <c r="A3169" s="6" t="str">
        <f t="shared" si="36"/>
        <v>GPP CEPU (BLORA)_JIMBUNG</v>
      </c>
      <c r="B3169" s="11" t="s">
        <v>2534</v>
      </c>
      <c r="C3169" s="11" t="s">
        <v>2547</v>
      </c>
      <c r="D3169" s="11">
        <v>44.23</v>
      </c>
      <c r="E3169" s="7">
        <f>VLOOKUP(A3169, Sheet2!$A$2:$K$8265, 11)</f>
        <v>110.5613</v>
      </c>
      <c r="F3169" s="7">
        <f t="shared" si="37"/>
        <v>5.5287499999999996</v>
      </c>
      <c r="G3169" s="8">
        <v>200000</v>
      </c>
      <c r="H3169" s="9">
        <f t="shared" si="38"/>
        <v>9000000</v>
      </c>
      <c r="I3169" s="10"/>
    </row>
    <row r="3170" spans="1:9" ht="14.25" customHeight="1">
      <c r="A3170" s="6" t="str">
        <f t="shared" si="36"/>
        <v>GPP CEPU (BLORA)_JIPANG</v>
      </c>
      <c r="B3170" s="11" t="s">
        <v>2534</v>
      </c>
      <c r="C3170" s="11" t="s">
        <v>797</v>
      </c>
      <c r="D3170" s="11">
        <v>44.23</v>
      </c>
      <c r="E3170" s="7">
        <f>VLOOKUP(A3170, Sheet2!$A$2:$K$8265, 11)</f>
        <v>110.5613</v>
      </c>
      <c r="F3170" s="7">
        <f t="shared" si="37"/>
        <v>5.5287499999999996</v>
      </c>
      <c r="G3170" s="8">
        <v>200000</v>
      </c>
      <c r="H3170" s="9">
        <f t="shared" si="38"/>
        <v>9000000</v>
      </c>
      <c r="I3170" s="10"/>
    </row>
    <row r="3171" spans="1:9" ht="14.25" customHeight="1">
      <c r="A3171" s="6" t="str">
        <f t="shared" si="36"/>
        <v>GPP CEPU (BLORA)_KALEN</v>
      </c>
      <c r="B3171" s="11" t="s">
        <v>2534</v>
      </c>
      <c r="C3171" s="11" t="s">
        <v>2548</v>
      </c>
      <c r="D3171" s="11">
        <v>44.23</v>
      </c>
      <c r="E3171" s="7">
        <f>VLOOKUP(A3171, Sheet2!$A$2:$K$8265, 11)</f>
        <v>110.5613</v>
      </c>
      <c r="F3171" s="7">
        <f t="shared" si="37"/>
        <v>5.5287499999999996</v>
      </c>
      <c r="G3171" s="8">
        <v>200000</v>
      </c>
      <c r="H3171" s="9">
        <f t="shared" si="38"/>
        <v>9000000</v>
      </c>
      <c r="I3171" s="10"/>
    </row>
    <row r="3172" spans="1:9" ht="14.25" customHeight="1">
      <c r="A3172" s="6" t="str">
        <f t="shared" si="36"/>
        <v>GPP CEPU (BLORA)_KALISARI</v>
      </c>
      <c r="B3172" s="11" t="s">
        <v>2534</v>
      </c>
      <c r="C3172" s="11" t="s">
        <v>118</v>
      </c>
      <c r="D3172" s="11">
        <v>44.23</v>
      </c>
      <c r="E3172" s="7">
        <f>VLOOKUP(A3172, Sheet2!$A$2:$K$8265, 11)</f>
        <v>110.5613</v>
      </c>
      <c r="F3172" s="7">
        <f t="shared" si="37"/>
        <v>5.5287499999999996</v>
      </c>
      <c r="G3172" s="8">
        <v>200000</v>
      </c>
      <c r="H3172" s="9">
        <f t="shared" si="38"/>
        <v>9000000</v>
      </c>
      <c r="I3172" s="10"/>
    </row>
    <row r="3173" spans="1:9" ht="14.25" customHeight="1">
      <c r="A3173" s="6" t="str">
        <f t="shared" si="36"/>
        <v>GPP CEPU (BLORA)_KAPUAN</v>
      </c>
      <c r="B3173" s="11" t="s">
        <v>2534</v>
      </c>
      <c r="C3173" s="11" t="s">
        <v>2549</v>
      </c>
      <c r="D3173" s="11">
        <v>44.23</v>
      </c>
      <c r="E3173" s="7">
        <f>VLOOKUP(A3173, Sheet2!$A$2:$K$8265, 11)</f>
        <v>110.5613</v>
      </c>
      <c r="F3173" s="7">
        <f t="shared" si="37"/>
        <v>5.5287499999999996</v>
      </c>
      <c r="G3173" s="8">
        <v>200000</v>
      </c>
      <c r="H3173" s="9">
        <f t="shared" si="38"/>
        <v>9000000</v>
      </c>
      <c r="I3173" s="10"/>
    </row>
    <row r="3174" spans="1:9" ht="14.25" customHeight="1">
      <c r="A3174" s="6" t="str">
        <f t="shared" si="36"/>
        <v>GPP CEPU (BLORA)_KARANGBOYO</v>
      </c>
      <c r="B3174" s="11" t="s">
        <v>2534</v>
      </c>
      <c r="C3174" s="11" t="s">
        <v>2550</v>
      </c>
      <c r="D3174" s="11">
        <v>44.23</v>
      </c>
      <c r="E3174" s="7">
        <f>VLOOKUP(A3174, Sheet2!$A$2:$K$8265, 11)</f>
        <v>110.5613</v>
      </c>
      <c r="F3174" s="7">
        <f t="shared" si="37"/>
        <v>5.5287499999999996</v>
      </c>
      <c r="G3174" s="8">
        <v>200000</v>
      </c>
      <c r="H3174" s="9">
        <f t="shared" si="38"/>
        <v>9000000</v>
      </c>
      <c r="I3174" s="10"/>
    </row>
    <row r="3175" spans="1:9" ht="14.25" customHeight="1">
      <c r="A3175" s="6" t="str">
        <f t="shared" si="36"/>
        <v>GPP CEPU (BLORA)_KEDIREN</v>
      </c>
      <c r="B3175" s="11" t="s">
        <v>2534</v>
      </c>
      <c r="C3175" s="11" t="s">
        <v>2551</v>
      </c>
      <c r="D3175" s="11">
        <v>44.23</v>
      </c>
      <c r="E3175" s="7">
        <f>VLOOKUP(A3175, Sheet2!$A$2:$K$8265, 11)</f>
        <v>110.5613</v>
      </c>
      <c r="F3175" s="7">
        <f t="shared" si="37"/>
        <v>5.5287499999999996</v>
      </c>
      <c r="G3175" s="8">
        <v>200000</v>
      </c>
      <c r="H3175" s="9">
        <f t="shared" si="38"/>
        <v>9000000</v>
      </c>
      <c r="I3175" s="10"/>
    </row>
    <row r="3176" spans="1:9" ht="14.25" customHeight="1">
      <c r="A3176" s="6" t="str">
        <f t="shared" si="36"/>
        <v>GPP CEPU (BLORA)_KEDUNGTUBAN</v>
      </c>
      <c r="B3176" s="11" t="s">
        <v>2534</v>
      </c>
      <c r="C3176" s="11" t="s">
        <v>2552</v>
      </c>
      <c r="D3176" s="11">
        <v>44.23</v>
      </c>
      <c r="E3176" s="7">
        <f>VLOOKUP(A3176, Sheet2!$A$2:$K$8265, 11)</f>
        <v>110.5613</v>
      </c>
      <c r="F3176" s="7">
        <f t="shared" si="37"/>
        <v>5.5287499999999996</v>
      </c>
      <c r="G3176" s="8">
        <v>200000</v>
      </c>
      <c r="H3176" s="9">
        <f t="shared" si="38"/>
        <v>9000000</v>
      </c>
      <c r="I3176" s="10"/>
    </row>
    <row r="3177" spans="1:9" ht="14.25" customHeight="1">
      <c r="A3177" s="6" t="str">
        <f t="shared" si="36"/>
        <v>GPP CEPU (BLORA)_KEMANTREN</v>
      </c>
      <c r="B3177" s="11" t="s">
        <v>2534</v>
      </c>
      <c r="C3177" s="11" t="s">
        <v>2553</v>
      </c>
      <c r="D3177" s="11">
        <v>44.23</v>
      </c>
      <c r="E3177" s="7">
        <f>VLOOKUP(A3177, Sheet2!$A$2:$K$8265, 11)</f>
        <v>110.5613</v>
      </c>
      <c r="F3177" s="7">
        <f t="shared" si="37"/>
        <v>5.5287499999999996</v>
      </c>
      <c r="G3177" s="8">
        <v>200000</v>
      </c>
      <c r="H3177" s="9">
        <f t="shared" si="38"/>
        <v>9000000</v>
      </c>
      <c r="I3177" s="10"/>
    </row>
    <row r="3178" spans="1:9" ht="14.25" customHeight="1">
      <c r="A3178" s="6" t="str">
        <f t="shared" si="36"/>
        <v>GPP CEPU (BLORA)_KENTONG</v>
      </c>
      <c r="B3178" s="11" t="s">
        <v>2534</v>
      </c>
      <c r="C3178" s="11" t="s">
        <v>2554</v>
      </c>
      <c r="D3178" s="11">
        <v>44.23</v>
      </c>
      <c r="E3178" s="7">
        <f>VLOOKUP(A3178, Sheet2!$A$2:$K$8265, 11)</f>
        <v>110.5613</v>
      </c>
      <c r="F3178" s="7">
        <f t="shared" si="37"/>
        <v>5.5287499999999996</v>
      </c>
      <c r="G3178" s="8">
        <v>200000</v>
      </c>
      <c r="H3178" s="9">
        <f t="shared" si="38"/>
        <v>9000000</v>
      </c>
      <c r="I3178" s="10"/>
    </row>
    <row r="3179" spans="1:9" ht="14.25" customHeight="1">
      <c r="A3179" s="6" t="str">
        <f t="shared" si="36"/>
        <v>GPP CEPU (BLORA)_KETUWAN</v>
      </c>
      <c r="B3179" s="11" t="s">
        <v>2534</v>
      </c>
      <c r="C3179" s="11" t="s">
        <v>2555</v>
      </c>
      <c r="D3179" s="11">
        <v>44.23</v>
      </c>
      <c r="E3179" s="7">
        <f>VLOOKUP(A3179, Sheet2!$A$2:$K$8265, 11)</f>
        <v>110.5613</v>
      </c>
      <c r="F3179" s="7">
        <f t="shared" si="37"/>
        <v>5.5287499999999996</v>
      </c>
      <c r="G3179" s="8">
        <v>200000</v>
      </c>
      <c r="H3179" s="9">
        <f t="shared" si="38"/>
        <v>9000000</v>
      </c>
      <c r="I3179" s="10"/>
    </row>
    <row r="3180" spans="1:9" ht="14.25" customHeight="1">
      <c r="A3180" s="6" t="str">
        <f t="shared" si="36"/>
        <v>GPP CEPU (BLORA)_KLAGEN</v>
      </c>
      <c r="B3180" s="11" t="s">
        <v>2534</v>
      </c>
      <c r="C3180" s="11" t="s">
        <v>2556</v>
      </c>
      <c r="D3180" s="11">
        <v>44.23</v>
      </c>
      <c r="E3180" s="7">
        <f>VLOOKUP(A3180, Sheet2!$A$2:$K$8265, 11)</f>
        <v>110.5613</v>
      </c>
      <c r="F3180" s="7">
        <f t="shared" si="37"/>
        <v>5.5287499999999996</v>
      </c>
      <c r="G3180" s="8">
        <v>200000</v>
      </c>
      <c r="H3180" s="9">
        <f t="shared" si="38"/>
        <v>9000000</v>
      </c>
      <c r="I3180" s="10"/>
    </row>
    <row r="3181" spans="1:9" ht="14.25" customHeight="1">
      <c r="A3181" s="6" t="str">
        <f t="shared" si="36"/>
        <v>GPP CEPU (BLORA)_KUTUKAN</v>
      </c>
      <c r="B3181" s="11" t="s">
        <v>2534</v>
      </c>
      <c r="C3181" s="11" t="s">
        <v>2557</v>
      </c>
      <c r="D3181" s="11">
        <v>44.23</v>
      </c>
      <c r="E3181" s="7">
        <f>VLOOKUP(A3181, Sheet2!$A$2:$K$8265, 11)</f>
        <v>110.5613</v>
      </c>
      <c r="F3181" s="7">
        <f t="shared" si="37"/>
        <v>5.5287499999999996</v>
      </c>
      <c r="G3181" s="8">
        <v>200000</v>
      </c>
      <c r="H3181" s="9">
        <f t="shared" si="38"/>
        <v>9000000</v>
      </c>
      <c r="I3181" s="10"/>
    </row>
    <row r="3182" spans="1:9" ht="14.25" customHeight="1">
      <c r="A3182" s="6" t="str">
        <f t="shared" si="36"/>
        <v>GPP CEPU (BLORA)_LEDOK</v>
      </c>
      <c r="B3182" s="11" t="s">
        <v>2534</v>
      </c>
      <c r="C3182" s="11" t="s">
        <v>1317</v>
      </c>
      <c r="D3182" s="11">
        <v>44.23</v>
      </c>
      <c r="E3182" s="7">
        <f>VLOOKUP(A3182, Sheet2!$A$2:$K$8265, 11)</f>
        <v>110.5613</v>
      </c>
      <c r="F3182" s="7">
        <f t="shared" si="37"/>
        <v>5.5287499999999996</v>
      </c>
      <c r="G3182" s="8">
        <v>200000</v>
      </c>
      <c r="H3182" s="9">
        <f t="shared" si="38"/>
        <v>9000000</v>
      </c>
      <c r="I3182" s="10"/>
    </row>
    <row r="3183" spans="1:9" ht="14.25" customHeight="1">
      <c r="A3183" s="6" t="str">
        <f t="shared" si="36"/>
        <v>GPP CEPU (BLORA)_MEDALEM</v>
      </c>
      <c r="B3183" s="11" t="s">
        <v>2534</v>
      </c>
      <c r="C3183" s="11" t="s">
        <v>2558</v>
      </c>
      <c r="D3183" s="11">
        <v>44.23</v>
      </c>
      <c r="E3183" s="7">
        <f>VLOOKUP(A3183, Sheet2!$A$2:$K$8265, 11)</f>
        <v>110.5613</v>
      </c>
      <c r="F3183" s="7">
        <f t="shared" si="37"/>
        <v>5.5287499999999996</v>
      </c>
      <c r="G3183" s="8">
        <v>200000</v>
      </c>
      <c r="H3183" s="9">
        <f t="shared" si="38"/>
        <v>9000000</v>
      </c>
      <c r="I3183" s="10"/>
    </row>
    <row r="3184" spans="1:9" ht="14.25" customHeight="1">
      <c r="A3184" s="6" t="str">
        <f t="shared" si="36"/>
        <v>GPP CEPU (BLORA)_MEGERI</v>
      </c>
      <c r="B3184" s="11" t="s">
        <v>2534</v>
      </c>
      <c r="C3184" s="11" t="s">
        <v>2559</v>
      </c>
      <c r="D3184" s="11">
        <v>44.23</v>
      </c>
      <c r="E3184" s="7">
        <f>VLOOKUP(A3184, Sheet2!$A$2:$K$8265, 11)</f>
        <v>110.5613</v>
      </c>
      <c r="F3184" s="7">
        <f t="shared" si="37"/>
        <v>5.5287499999999996</v>
      </c>
      <c r="G3184" s="8">
        <v>200000</v>
      </c>
      <c r="H3184" s="9">
        <f t="shared" si="38"/>
        <v>9000000</v>
      </c>
      <c r="I3184" s="10"/>
    </row>
    <row r="3185" spans="1:9" ht="14.25" customHeight="1">
      <c r="A3185" s="6" t="str">
        <f t="shared" si="36"/>
        <v>GPP CEPU (BLORA)_MENDENREJO</v>
      </c>
      <c r="B3185" s="11" t="s">
        <v>2534</v>
      </c>
      <c r="C3185" s="11" t="s">
        <v>2560</v>
      </c>
      <c r="D3185" s="11">
        <v>44.23</v>
      </c>
      <c r="E3185" s="7">
        <f>VLOOKUP(A3185, Sheet2!$A$2:$K$8265, 11)</f>
        <v>110.5613</v>
      </c>
      <c r="F3185" s="7">
        <f t="shared" si="37"/>
        <v>5.5287499999999996</v>
      </c>
      <c r="G3185" s="8">
        <v>200000</v>
      </c>
      <c r="H3185" s="9">
        <f t="shared" si="38"/>
        <v>9000000</v>
      </c>
      <c r="I3185" s="10"/>
    </row>
    <row r="3186" spans="1:9" ht="14.25" customHeight="1">
      <c r="A3186" s="6" t="str">
        <f t="shared" si="36"/>
        <v>GPP CEPU (BLORA)_MERNUNG</v>
      </c>
      <c r="B3186" s="11" t="s">
        <v>2534</v>
      </c>
      <c r="C3186" s="11" t="s">
        <v>2561</v>
      </c>
      <c r="D3186" s="11">
        <v>44.23</v>
      </c>
      <c r="E3186" s="7">
        <f>VLOOKUP(A3186, Sheet2!$A$2:$K$8265, 11)</f>
        <v>110.5613</v>
      </c>
      <c r="F3186" s="7">
        <f t="shared" si="37"/>
        <v>5.5287499999999996</v>
      </c>
      <c r="G3186" s="8">
        <v>200000</v>
      </c>
      <c r="H3186" s="9">
        <f t="shared" si="38"/>
        <v>9000000</v>
      </c>
      <c r="I3186" s="10"/>
    </row>
    <row r="3187" spans="1:9" ht="14.25" customHeight="1">
      <c r="A3187" s="6" t="str">
        <f t="shared" si="36"/>
        <v>GPP CEPU (BLORA)_MOJOREMBUN</v>
      </c>
      <c r="B3187" s="11" t="s">
        <v>2534</v>
      </c>
      <c r="C3187" s="11" t="s">
        <v>2562</v>
      </c>
      <c r="D3187" s="11">
        <v>44.23</v>
      </c>
      <c r="E3187" s="7">
        <f>VLOOKUP(A3187, Sheet2!$A$2:$K$8265, 11)</f>
        <v>110.5613</v>
      </c>
      <c r="F3187" s="7">
        <f t="shared" si="37"/>
        <v>5.5287499999999996</v>
      </c>
      <c r="G3187" s="8">
        <v>200000</v>
      </c>
      <c r="H3187" s="9">
        <f t="shared" si="38"/>
        <v>9000000</v>
      </c>
      <c r="I3187" s="10"/>
    </row>
    <row r="3188" spans="1:9" ht="14.25" customHeight="1">
      <c r="A3188" s="6" t="str">
        <f t="shared" si="36"/>
        <v>GPP CEPU (BLORA)_MULYOREJO</v>
      </c>
      <c r="B3188" s="11" t="s">
        <v>2534</v>
      </c>
      <c r="C3188" s="11" t="s">
        <v>1969</v>
      </c>
      <c r="D3188" s="11">
        <v>44.23</v>
      </c>
      <c r="E3188" s="7">
        <f>VLOOKUP(A3188, Sheet2!$A$2:$K$8265, 11)</f>
        <v>110.5613</v>
      </c>
      <c r="F3188" s="7">
        <f t="shared" si="37"/>
        <v>5.5287499999999996</v>
      </c>
      <c r="G3188" s="8">
        <v>200000</v>
      </c>
      <c r="H3188" s="9">
        <f t="shared" si="38"/>
        <v>9000000</v>
      </c>
      <c r="I3188" s="10"/>
    </row>
    <row r="3189" spans="1:9" ht="14.25" customHeight="1">
      <c r="A3189" s="6" t="str">
        <f t="shared" si="36"/>
        <v>GPP CEPU (BLORA)_NGELO</v>
      </c>
      <c r="B3189" s="11" t="s">
        <v>2534</v>
      </c>
      <c r="C3189" s="11" t="s">
        <v>673</v>
      </c>
      <c r="D3189" s="11">
        <v>44.23</v>
      </c>
      <c r="E3189" s="7">
        <f>VLOOKUP(A3189, Sheet2!$A$2:$K$8265, 11)</f>
        <v>110.5613</v>
      </c>
      <c r="F3189" s="7">
        <f t="shared" si="37"/>
        <v>5.5287499999999996</v>
      </c>
      <c r="G3189" s="8">
        <v>200000</v>
      </c>
      <c r="H3189" s="9">
        <f t="shared" si="38"/>
        <v>9000000</v>
      </c>
      <c r="I3189" s="10"/>
    </row>
    <row r="3190" spans="1:9" ht="14.25" customHeight="1">
      <c r="A3190" s="6" t="str">
        <f t="shared" si="36"/>
        <v>GPP CEPU (BLORA)_NGINGGIL</v>
      </c>
      <c r="B3190" s="11" t="s">
        <v>2534</v>
      </c>
      <c r="C3190" s="11" t="s">
        <v>2563</v>
      </c>
      <c r="D3190" s="11">
        <v>44.23</v>
      </c>
      <c r="E3190" s="7">
        <f>VLOOKUP(A3190, Sheet2!$A$2:$K$8265, 11)</f>
        <v>110.5613</v>
      </c>
      <c r="F3190" s="7">
        <f t="shared" si="37"/>
        <v>5.5287499999999996</v>
      </c>
      <c r="G3190" s="8">
        <v>200000</v>
      </c>
      <c r="H3190" s="9">
        <f t="shared" si="38"/>
        <v>9000000</v>
      </c>
      <c r="I3190" s="10"/>
    </row>
    <row r="3191" spans="1:9" ht="14.25" customHeight="1">
      <c r="A3191" s="6" t="str">
        <f t="shared" si="36"/>
        <v>GPP CEPU (BLORA)_NGLANDEYAN</v>
      </c>
      <c r="B3191" s="11" t="s">
        <v>2534</v>
      </c>
      <c r="C3191" s="11" t="s">
        <v>2564</v>
      </c>
      <c r="D3191" s="11">
        <v>44.23</v>
      </c>
      <c r="E3191" s="7">
        <f>VLOOKUP(A3191, Sheet2!$A$2:$K$8265, 11)</f>
        <v>110.5613</v>
      </c>
      <c r="F3191" s="7">
        <f t="shared" si="37"/>
        <v>5.5287499999999996</v>
      </c>
      <c r="G3191" s="8">
        <v>200000</v>
      </c>
      <c r="H3191" s="9">
        <f t="shared" si="38"/>
        <v>9000000</v>
      </c>
      <c r="I3191" s="10"/>
    </row>
    <row r="3192" spans="1:9" ht="14.25" customHeight="1">
      <c r="A3192" s="6" t="str">
        <f t="shared" si="36"/>
        <v>GPP CEPU (BLORA)_NGLANJUK</v>
      </c>
      <c r="B3192" s="11" t="s">
        <v>2534</v>
      </c>
      <c r="C3192" s="11" t="s">
        <v>2565</v>
      </c>
      <c r="D3192" s="11">
        <v>44.23</v>
      </c>
      <c r="E3192" s="7">
        <f>VLOOKUP(A3192, Sheet2!$A$2:$K$8265, 11)</f>
        <v>110.5613</v>
      </c>
      <c r="F3192" s="7">
        <f t="shared" si="37"/>
        <v>5.5287499999999996</v>
      </c>
      <c r="G3192" s="8">
        <v>200000</v>
      </c>
      <c r="H3192" s="9">
        <f t="shared" si="38"/>
        <v>9000000</v>
      </c>
      <c r="I3192" s="10"/>
    </row>
    <row r="3193" spans="1:9" ht="14.25" customHeight="1">
      <c r="A3193" s="6" t="str">
        <f t="shared" si="36"/>
        <v>GPP CEPU (BLORA)_NGLEBAK</v>
      </c>
      <c r="B3193" s="11" t="s">
        <v>2534</v>
      </c>
      <c r="C3193" s="11" t="s">
        <v>675</v>
      </c>
      <c r="D3193" s="11">
        <v>44.23</v>
      </c>
      <c r="E3193" s="7">
        <f>VLOOKUP(A3193, Sheet2!$A$2:$K$8265, 11)</f>
        <v>110.5613</v>
      </c>
      <c r="F3193" s="7">
        <f t="shared" si="37"/>
        <v>5.5287499999999996</v>
      </c>
      <c r="G3193" s="8">
        <v>200000</v>
      </c>
      <c r="H3193" s="9">
        <f t="shared" si="38"/>
        <v>9000000</v>
      </c>
      <c r="I3193" s="10"/>
    </row>
    <row r="3194" spans="1:9" ht="14.25" customHeight="1">
      <c r="A3194" s="6" t="str">
        <f t="shared" si="36"/>
        <v>GPP CEPU (BLORA)_NGLEBUR</v>
      </c>
      <c r="B3194" s="11" t="s">
        <v>2534</v>
      </c>
      <c r="C3194" s="11" t="s">
        <v>2566</v>
      </c>
      <c r="D3194" s="11">
        <v>44.23</v>
      </c>
      <c r="E3194" s="7">
        <f>VLOOKUP(A3194, Sheet2!$A$2:$K$8265, 11)</f>
        <v>110.5613</v>
      </c>
      <c r="F3194" s="7">
        <f t="shared" si="37"/>
        <v>5.5287499999999996</v>
      </c>
      <c r="G3194" s="8">
        <v>200000</v>
      </c>
      <c r="H3194" s="9">
        <f t="shared" si="38"/>
        <v>9000000</v>
      </c>
      <c r="I3194" s="10"/>
    </row>
    <row r="3195" spans="1:9" ht="14.25" customHeight="1">
      <c r="A3195" s="6" t="str">
        <f t="shared" si="36"/>
        <v>GPP CEPU (BLORA)_NGLORAM</v>
      </c>
      <c r="B3195" s="11" t="s">
        <v>2534</v>
      </c>
      <c r="C3195" s="11" t="s">
        <v>2567</v>
      </c>
      <c r="D3195" s="11">
        <v>44.23</v>
      </c>
      <c r="E3195" s="7">
        <f>VLOOKUP(A3195, Sheet2!$A$2:$K$8265, 11)</f>
        <v>110.5613</v>
      </c>
      <c r="F3195" s="7">
        <f t="shared" si="37"/>
        <v>5.5287499999999996</v>
      </c>
      <c r="G3195" s="8">
        <v>200000</v>
      </c>
      <c r="H3195" s="9">
        <f t="shared" si="38"/>
        <v>9000000</v>
      </c>
      <c r="I3195" s="10"/>
    </row>
    <row r="3196" spans="1:9" ht="14.25" customHeight="1">
      <c r="A3196" s="6" t="str">
        <f t="shared" si="36"/>
        <v>GPP CEPU (BLORA)_NGLUNGGER</v>
      </c>
      <c r="B3196" s="11" t="s">
        <v>2534</v>
      </c>
      <c r="C3196" s="11" t="s">
        <v>2568</v>
      </c>
      <c r="D3196" s="11">
        <v>44.23</v>
      </c>
      <c r="E3196" s="7">
        <f>VLOOKUP(A3196, Sheet2!$A$2:$K$8265, 11)</f>
        <v>110.5613</v>
      </c>
      <c r="F3196" s="7">
        <f t="shared" si="37"/>
        <v>5.5287499999999996</v>
      </c>
      <c r="G3196" s="8">
        <v>200000</v>
      </c>
      <c r="H3196" s="9">
        <f t="shared" si="38"/>
        <v>9000000</v>
      </c>
      <c r="I3196" s="10"/>
    </row>
    <row r="3197" spans="1:9" ht="14.25" customHeight="1">
      <c r="A3197" s="6" t="str">
        <f t="shared" si="36"/>
        <v>GPP CEPU (BLORA)_NGRAHO</v>
      </c>
      <c r="B3197" s="11" t="s">
        <v>2534</v>
      </c>
      <c r="C3197" s="11" t="s">
        <v>2569</v>
      </c>
      <c r="D3197" s="11">
        <v>44.23</v>
      </c>
      <c r="E3197" s="7">
        <f>VLOOKUP(A3197, Sheet2!$A$2:$K$8265, 11)</f>
        <v>110.5613</v>
      </c>
      <c r="F3197" s="7">
        <f t="shared" si="37"/>
        <v>5.5287499999999996</v>
      </c>
      <c r="G3197" s="8">
        <v>200000</v>
      </c>
      <c r="H3197" s="9">
        <f t="shared" si="38"/>
        <v>9000000</v>
      </c>
      <c r="I3197" s="10"/>
    </row>
    <row r="3198" spans="1:9" ht="14.25" customHeight="1">
      <c r="A3198" s="6" t="str">
        <f t="shared" si="36"/>
        <v>GPP CEPU (BLORA)_NGRAWOH</v>
      </c>
      <c r="B3198" s="11" t="s">
        <v>2534</v>
      </c>
      <c r="C3198" s="11" t="s">
        <v>2570</v>
      </c>
      <c r="D3198" s="11">
        <v>44.23</v>
      </c>
      <c r="E3198" s="7">
        <f>VLOOKUP(A3198, Sheet2!$A$2:$K$8265, 11)</f>
        <v>110.5613</v>
      </c>
      <c r="F3198" s="7">
        <f t="shared" si="37"/>
        <v>5.5287499999999996</v>
      </c>
      <c r="G3198" s="8">
        <v>200000</v>
      </c>
      <c r="H3198" s="9">
        <f t="shared" si="38"/>
        <v>9000000</v>
      </c>
      <c r="I3198" s="10"/>
    </row>
    <row r="3199" spans="1:9" ht="14.25" customHeight="1">
      <c r="A3199" s="6" t="str">
        <f t="shared" si="36"/>
        <v>GPP CEPU (BLORA)_NGROTO</v>
      </c>
      <c r="B3199" s="11" t="s">
        <v>2534</v>
      </c>
      <c r="C3199" s="11" t="s">
        <v>177</v>
      </c>
      <c r="D3199" s="11">
        <v>44.23</v>
      </c>
      <c r="E3199" s="7">
        <f>VLOOKUP(A3199, Sheet2!$A$2:$K$8265, 11)</f>
        <v>110.5613</v>
      </c>
      <c r="F3199" s="7">
        <f t="shared" si="37"/>
        <v>5.5287499999999996</v>
      </c>
      <c r="G3199" s="8">
        <v>200000</v>
      </c>
      <c r="H3199" s="9">
        <f t="shared" si="38"/>
        <v>9000000</v>
      </c>
      <c r="I3199" s="10"/>
    </row>
    <row r="3200" spans="1:9" ht="14.25" customHeight="1">
      <c r="A3200" s="6" t="str">
        <f t="shared" si="36"/>
        <v>GPP CEPU (BLORA)_PANOLAN</v>
      </c>
      <c r="B3200" s="11" t="s">
        <v>2534</v>
      </c>
      <c r="C3200" s="11" t="s">
        <v>2571</v>
      </c>
      <c r="D3200" s="11">
        <v>44.23</v>
      </c>
      <c r="E3200" s="7">
        <f>VLOOKUP(A3200, Sheet2!$A$2:$K$8265, 11)</f>
        <v>110.5613</v>
      </c>
      <c r="F3200" s="7">
        <f t="shared" si="37"/>
        <v>5.5287499999999996</v>
      </c>
      <c r="G3200" s="8">
        <v>200000</v>
      </c>
      <c r="H3200" s="9">
        <f t="shared" si="38"/>
        <v>9000000</v>
      </c>
      <c r="I3200" s="10"/>
    </row>
    <row r="3201" spans="1:9" ht="14.25" customHeight="1">
      <c r="A3201" s="6" t="str">
        <f t="shared" si="36"/>
        <v>GPP CEPU (BLORA)_PILANG</v>
      </c>
      <c r="B3201" s="11" t="s">
        <v>2534</v>
      </c>
      <c r="C3201" s="11" t="s">
        <v>2572</v>
      </c>
      <c r="D3201" s="11">
        <v>44.23</v>
      </c>
      <c r="E3201" s="7">
        <f>VLOOKUP(A3201, Sheet2!$A$2:$K$8265, 11)</f>
        <v>110.5613</v>
      </c>
      <c r="F3201" s="7">
        <f t="shared" si="37"/>
        <v>5.5287499999999996</v>
      </c>
      <c r="G3201" s="8">
        <v>200000</v>
      </c>
      <c r="H3201" s="9">
        <f t="shared" si="38"/>
        <v>9000000</v>
      </c>
      <c r="I3201" s="10"/>
    </row>
    <row r="3202" spans="1:9" ht="14.25" customHeight="1">
      <c r="A3202" s="6" t="str">
        <f t="shared" si="36"/>
        <v>GPP CEPU (BLORA)_POJOKWATU</v>
      </c>
      <c r="B3202" s="11" t="s">
        <v>2534</v>
      </c>
      <c r="C3202" s="11" t="s">
        <v>2573</v>
      </c>
      <c r="D3202" s="11">
        <v>44.23</v>
      </c>
      <c r="E3202" s="7">
        <f>VLOOKUP(A3202, Sheet2!$A$2:$K$8265, 11)</f>
        <v>110.5613</v>
      </c>
      <c r="F3202" s="7">
        <f t="shared" si="37"/>
        <v>5.5287499999999996</v>
      </c>
      <c r="G3202" s="8">
        <v>200000</v>
      </c>
      <c r="H3202" s="9">
        <f t="shared" si="38"/>
        <v>9000000</v>
      </c>
      <c r="I3202" s="10"/>
    </row>
    <row r="3203" spans="1:9" ht="14.25" customHeight="1">
      <c r="A3203" s="6" t="str">
        <f t="shared" si="36"/>
        <v>GPP CEPU (BLORA)_PULO</v>
      </c>
      <c r="B3203" s="11" t="s">
        <v>2534</v>
      </c>
      <c r="C3203" s="11" t="s">
        <v>2574</v>
      </c>
      <c r="D3203" s="11">
        <v>44.23</v>
      </c>
      <c r="E3203" s="7">
        <f>VLOOKUP(A3203, Sheet2!$A$2:$K$8265, 11)</f>
        <v>110.5613</v>
      </c>
      <c r="F3203" s="7">
        <f t="shared" si="37"/>
        <v>5.5287499999999996</v>
      </c>
      <c r="G3203" s="8">
        <v>200000</v>
      </c>
      <c r="H3203" s="9">
        <f t="shared" si="38"/>
        <v>9000000</v>
      </c>
      <c r="I3203" s="10"/>
    </row>
    <row r="3204" spans="1:9" ht="14.25" customHeight="1">
      <c r="A3204" s="6" t="str">
        <f t="shared" si="36"/>
        <v>GPP CEPU (BLORA)_RANDUBLATUNG</v>
      </c>
      <c r="B3204" s="11" t="s">
        <v>2534</v>
      </c>
      <c r="C3204" s="11" t="s">
        <v>2575</v>
      </c>
      <c r="D3204" s="11">
        <v>44.23</v>
      </c>
      <c r="E3204" s="7">
        <f>VLOOKUP(A3204, Sheet2!$A$2:$K$8265, 11)</f>
        <v>110.5613</v>
      </c>
      <c r="F3204" s="7">
        <f t="shared" si="37"/>
        <v>5.5287499999999996</v>
      </c>
      <c r="G3204" s="8">
        <v>200000</v>
      </c>
      <c r="H3204" s="9">
        <f t="shared" si="38"/>
        <v>9000000</v>
      </c>
      <c r="I3204" s="10"/>
    </row>
    <row r="3205" spans="1:9" ht="14.25" customHeight="1">
      <c r="A3205" s="6" t="str">
        <f t="shared" si="36"/>
        <v>GPP CEPU (BLORA)_SAMBONG</v>
      </c>
      <c r="B3205" s="11" t="s">
        <v>2534</v>
      </c>
      <c r="C3205" s="11" t="s">
        <v>208</v>
      </c>
      <c r="D3205" s="11">
        <v>44.23</v>
      </c>
      <c r="E3205" s="7">
        <f>VLOOKUP(A3205, Sheet2!$A$2:$K$8265, 11)</f>
        <v>110.5613</v>
      </c>
      <c r="F3205" s="7">
        <f t="shared" si="37"/>
        <v>5.5287499999999996</v>
      </c>
      <c r="G3205" s="8">
        <v>200000</v>
      </c>
      <c r="H3205" s="9">
        <f t="shared" si="38"/>
        <v>9000000</v>
      </c>
      <c r="I3205" s="10"/>
    </row>
    <row r="3206" spans="1:9" ht="14.25" customHeight="1">
      <c r="A3206" s="6" t="str">
        <f t="shared" si="36"/>
        <v>GPP CEPU (BLORA)_SAMBONGREJO</v>
      </c>
      <c r="B3206" s="11" t="s">
        <v>2534</v>
      </c>
      <c r="C3206" s="11" t="s">
        <v>1230</v>
      </c>
      <c r="D3206" s="11">
        <v>44.23</v>
      </c>
      <c r="E3206" s="7">
        <f>VLOOKUP(A3206, Sheet2!$A$2:$K$8265, 11)</f>
        <v>110.5613</v>
      </c>
      <c r="F3206" s="7">
        <f t="shared" si="37"/>
        <v>5.5287499999999996</v>
      </c>
      <c r="G3206" s="8">
        <v>200000</v>
      </c>
      <c r="H3206" s="9">
        <f t="shared" si="38"/>
        <v>9000000</v>
      </c>
      <c r="I3206" s="10"/>
    </row>
    <row r="3207" spans="1:9" ht="14.25" customHeight="1">
      <c r="A3207" s="6" t="str">
        <f t="shared" si="36"/>
        <v>GPP CEPU (BLORA)_SIDOREJO</v>
      </c>
      <c r="B3207" s="11" t="s">
        <v>2534</v>
      </c>
      <c r="C3207" s="11" t="s">
        <v>222</v>
      </c>
      <c r="D3207" s="11">
        <v>44.23</v>
      </c>
      <c r="E3207" s="7">
        <f>VLOOKUP(A3207, Sheet2!$A$2:$K$8265, 11)</f>
        <v>110.5613</v>
      </c>
      <c r="F3207" s="7">
        <f t="shared" si="37"/>
        <v>5.5287499999999996</v>
      </c>
      <c r="G3207" s="8">
        <v>200000</v>
      </c>
      <c r="H3207" s="9">
        <f t="shared" si="38"/>
        <v>9000000</v>
      </c>
      <c r="I3207" s="10"/>
    </row>
    <row r="3208" spans="1:9" ht="14.25" customHeight="1">
      <c r="A3208" s="6" t="str">
        <f t="shared" si="36"/>
        <v>GPP CEPU (BLORA)_SOGO</v>
      </c>
      <c r="B3208" s="11" t="s">
        <v>2534</v>
      </c>
      <c r="C3208" s="11" t="s">
        <v>2576</v>
      </c>
      <c r="D3208" s="11">
        <v>44.23</v>
      </c>
      <c r="E3208" s="7">
        <f>VLOOKUP(A3208, Sheet2!$A$2:$K$8265, 11)</f>
        <v>110.5613</v>
      </c>
      <c r="F3208" s="7">
        <f t="shared" si="37"/>
        <v>5.5287499999999996</v>
      </c>
      <c r="G3208" s="8">
        <v>200000</v>
      </c>
      <c r="H3208" s="9">
        <f t="shared" si="38"/>
        <v>9000000</v>
      </c>
      <c r="I3208" s="10"/>
    </row>
    <row r="3209" spans="1:9" ht="14.25" customHeight="1">
      <c r="A3209" s="6" t="str">
        <f t="shared" si="36"/>
        <v>GPP CEPU (BLORA)_SUMBER</v>
      </c>
      <c r="B3209" s="11" t="s">
        <v>2534</v>
      </c>
      <c r="C3209" s="11" t="s">
        <v>737</v>
      </c>
      <c r="D3209" s="11">
        <v>44.23</v>
      </c>
      <c r="E3209" s="7">
        <f>VLOOKUP(A3209, Sheet2!$A$2:$K$8265, 11)</f>
        <v>110.5613</v>
      </c>
      <c r="F3209" s="7">
        <f t="shared" si="37"/>
        <v>5.5287499999999996</v>
      </c>
      <c r="G3209" s="8">
        <v>200000</v>
      </c>
      <c r="H3209" s="9">
        <f t="shared" si="38"/>
        <v>9000000</v>
      </c>
      <c r="I3209" s="10"/>
    </row>
    <row r="3210" spans="1:9" ht="14.25" customHeight="1">
      <c r="A3210" s="6" t="str">
        <f t="shared" si="36"/>
        <v>GPP CEPU (BLORA)_SUMBEREJO</v>
      </c>
      <c r="B3210" s="11" t="s">
        <v>2534</v>
      </c>
      <c r="C3210" s="11" t="s">
        <v>738</v>
      </c>
      <c r="D3210" s="11">
        <v>44.23</v>
      </c>
      <c r="E3210" s="7">
        <f>VLOOKUP(A3210, Sheet2!$A$2:$K$8265, 11)</f>
        <v>110.5613</v>
      </c>
      <c r="F3210" s="7">
        <f t="shared" si="37"/>
        <v>5.5287499999999996</v>
      </c>
      <c r="G3210" s="8">
        <v>200000</v>
      </c>
      <c r="H3210" s="9">
        <f t="shared" si="38"/>
        <v>9000000</v>
      </c>
      <c r="I3210" s="10"/>
    </row>
    <row r="3211" spans="1:9" ht="14.25" customHeight="1">
      <c r="A3211" s="6" t="str">
        <f t="shared" si="36"/>
        <v>GPP CEPU (BLORA)_SUMBERPITU</v>
      </c>
      <c r="B3211" s="11" t="s">
        <v>2534</v>
      </c>
      <c r="C3211" s="11" t="s">
        <v>2577</v>
      </c>
      <c r="D3211" s="11">
        <v>44.23</v>
      </c>
      <c r="E3211" s="7">
        <f>VLOOKUP(A3211, Sheet2!$A$2:$K$8265, 11)</f>
        <v>110.5613</v>
      </c>
      <c r="F3211" s="7">
        <f t="shared" si="37"/>
        <v>5.5287499999999996</v>
      </c>
      <c r="G3211" s="8">
        <v>200000</v>
      </c>
      <c r="H3211" s="9">
        <f t="shared" si="38"/>
        <v>9000000</v>
      </c>
      <c r="I3211" s="10"/>
    </row>
    <row r="3212" spans="1:9" ht="14.25" customHeight="1">
      <c r="A3212" s="6" t="str">
        <f t="shared" si="36"/>
        <v>GPP CEPU (BLORA)_TAMBAKROMO</v>
      </c>
      <c r="B3212" s="11" t="s">
        <v>2534</v>
      </c>
      <c r="C3212" s="11" t="s">
        <v>2578</v>
      </c>
      <c r="D3212" s="11">
        <v>44.23</v>
      </c>
      <c r="E3212" s="7">
        <f>VLOOKUP(A3212, Sheet2!$A$2:$K$8265, 11)</f>
        <v>110.5613</v>
      </c>
      <c r="F3212" s="7">
        <f t="shared" si="37"/>
        <v>5.5287499999999996</v>
      </c>
      <c r="G3212" s="8">
        <v>200000</v>
      </c>
      <c r="H3212" s="9">
        <f t="shared" si="38"/>
        <v>9000000</v>
      </c>
      <c r="I3212" s="10"/>
    </row>
    <row r="3213" spans="1:9" ht="14.25" customHeight="1">
      <c r="A3213" s="6" t="str">
        <f t="shared" si="36"/>
        <v>GPP CEPU (BLORA)_TANJUNG</v>
      </c>
      <c r="B3213" s="11" t="s">
        <v>2534</v>
      </c>
      <c r="C3213" s="11" t="s">
        <v>341</v>
      </c>
      <c r="D3213" s="11">
        <v>44.23</v>
      </c>
      <c r="E3213" s="7">
        <f>VLOOKUP(A3213, Sheet2!$A$2:$K$8265, 11)</f>
        <v>110.5613</v>
      </c>
      <c r="F3213" s="7">
        <f t="shared" si="37"/>
        <v>5.5287499999999996</v>
      </c>
      <c r="G3213" s="8">
        <v>200000</v>
      </c>
      <c r="H3213" s="9">
        <f t="shared" si="38"/>
        <v>9000000</v>
      </c>
      <c r="I3213" s="10"/>
    </row>
    <row r="3214" spans="1:9" ht="14.25" customHeight="1">
      <c r="A3214" s="6" t="str">
        <f t="shared" si="36"/>
        <v>GPP CEPU (BLORA)_TEMENGENG</v>
      </c>
      <c r="B3214" s="11" t="s">
        <v>2534</v>
      </c>
      <c r="C3214" s="11" t="s">
        <v>2579</v>
      </c>
      <c r="D3214" s="11">
        <v>44.23</v>
      </c>
      <c r="E3214" s="7">
        <f>VLOOKUP(A3214, Sheet2!$A$2:$K$8265, 11)</f>
        <v>110.5613</v>
      </c>
      <c r="F3214" s="7">
        <f t="shared" si="37"/>
        <v>5.5287499999999996</v>
      </c>
      <c r="G3214" s="8">
        <v>200000</v>
      </c>
      <c r="H3214" s="9">
        <f t="shared" si="38"/>
        <v>9000000</v>
      </c>
      <c r="I3214" s="10"/>
    </row>
    <row r="3215" spans="1:9" ht="14.25" customHeight="1">
      <c r="A3215" s="6" t="str">
        <f t="shared" si="36"/>
        <v>GPP CEPU (BLORA)_TEMULUS</v>
      </c>
      <c r="B3215" s="11" t="s">
        <v>2534</v>
      </c>
      <c r="C3215" s="11" t="s">
        <v>2580</v>
      </c>
      <c r="D3215" s="11">
        <v>44.23</v>
      </c>
      <c r="E3215" s="7">
        <f>VLOOKUP(A3215, Sheet2!$A$2:$K$8265, 11)</f>
        <v>110.5613</v>
      </c>
      <c r="F3215" s="7">
        <f t="shared" si="37"/>
        <v>5.5287499999999996</v>
      </c>
      <c r="G3215" s="8">
        <v>200000</v>
      </c>
      <c r="H3215" s="9">
        <f t="shared" si="38"/>
        <v>9000000</v>
      </c>
      <c r="I3215" s="10"/>
    </row>
    <row r="3216" spans="1:9" ht="14.25" customHeight="1">
      <c r="A3216" s="6" t="str">
        <f t="shared" si="36"/>
        <v>GPP CEPU (BLORA)_TLOGOTUWUNG</v>
      </c>
      <c r="B3216" s="11" t="s">
        <v>2534</v>
      </c>
      <c r="C3216" s="11" t="s">
        <v>2581</v>
      </c>
      <c r="D3216" s="11">
        <v>44.23</v>
      </c>
      <c r="E3216" s="7">
        <f>VLOOKUP(A3216, Sheet2!$A$2:$K$8265, 11)</f>
        <v>110.5613</v>
      </c>
      <c r="F3216" s="7">
        <f t="shared" si="37"/>
        <v>5.5287499999999996</v>
      </c>
      <c r="G3216" s="8">
        <v>200000</v>
      </c>
      <c r="H3216" s="9">
        <f t="shared" si="38"/>
        <v>9000000</v>
      </c>
      <c r="I3216" s="10"/>
    </row>
    <row r="3217" spans="1:9" ht="14.25" customHeight="1">
      <c r="A3217" s="6" t="str">
        <f t="shared" si="36"/>
        <v>GPP CEPU (BLORA)_WADO</v>
      </c>
      <c r="B3217" s="11" t="s">
        <v>2534</v>
      </c>
      <c r="C3217" s="11" t="s">
        <v>2582</v>
      </c>
      <c r="D3217" s="11">
        <v>44.23</v>
      </c>
      <c r="E3217" s="7">
        <f>VLOOKUP(A3217, Sheet2!$A$2:$K$8265, 11)</f>
        <v>110.5613</v>
      </c>
      <c r="F3217" s="7">
        <f t="shared" si="37"/>
        <v>5.5287499999999996</v>
      </c>
      <c r="G3217" s="8">
        <v>200000</v>
      </c>
      <c r="H3217" s="9">
        <f t="shared" si="38"/>
        <v>9000000</v>
      </c>
      <c r="I3217" s="10"/>
    </row>
    <row r="3218" spans="1:9" ht="14.25" customHeight="1">
      <c r="A3218" s="6" t="str">
        <f t="shared" si="36"/>
        <v>GPP GROBOGAN_ASEMRUDUNG</v>
      </c>
      <c r="B3218" s="11" t="s">
        <v>2583</v>
      </c>
      <c r="C3218" s="11" t="s">
        <v>2584</v>
      </c>
      <c r="D3218" s="11">
        <v>53.45</v>
      </c>
      <c r="E3218" s="7">
        <f>VLOOKUP(A3218, Sheet2!$A$2:$K$8265, 11)</f>
        <v>110.5613</v>
      </c>
      <c r="F3218" s="7">
        <f t="shared" si="37"/>
        <v>6.6812500000000004</v>
      </c>
      <c r="G3218" s="8">
        <v>200000</v>
      </c>
      <c r="H3218" s="9">
        <f t="shared" si="38"/>
        <v>10800000</v>
      </c>
      <c r="I3218" s="10"/>
    </row>
    <row r="3219" spans="1:9" ht="14.25" customHeight="1">
      <c r="A3219" s="6" t="str">
        <f t="shared" si="36"/>
        <v>GPP GROBOGAN_BANDUNGHARJO</v>
      </c>
      <c r="B3219" s="11" t="s">
        <v>2583</v>
      </c>
      <c r="C3219" s="11" t="s">
        <v>2585</v>
      </c>
      <c r="D3219" s="11">
        <v>53.45</v>
      </c>
      <c r="E3219" s="7">
        <f>VLOOKUP(A3219, Sheet2!$A$2:$K$8265, 11)</f>
        <v>110.5613</v>
      </c>
      <c r="F3219" s="7">
        <f t="shared" si="37"/>
        <v>6.6812500000000004</v>
      </c>
      <c r="G3219" s="8">
        <v>200000</v>
      </c>
      <c r="H3219" s="9">
        <f t="shared" si="38"/>
        <v>10800000</v>
      </c>
      <c r="I3219" s="10"/>
    </row>
    <row r="3220" spans="1:9" ht="14.25" customHeight="1">
      <c r="A3220" s="6" t="str">
        <f t="shared" si="36"/>
        <v>GPP GROBOGAN_BANGSRI</v>
      </c>
      <c r="B3220" s="11" t="s">
        <v>2583</v>
      </c>
      <c r="C3220" s="11" t="s">
        <v>542</v>
      </c>
      <c r="D3220" s="11">
        <v>53.45</v>
      </c>
      <c r="E3220" s="7">
        <f>VLOOKUP(A3220, Sheet2!$A$2:$K$8265, 11)</f>
        <v>110.5613</v>
      </c>
      <c r="F3220" s="7">
        <f t="shared" si="37"/>
        <v>6.6812500000000004</v>
      </c>
      <c r="G3220" s="8">
        <v>200000</v>
      </c>
      <c r="H3220" s="9">
        <f t="shared" si="38"/>
        <v>10800000</v>
      </c>
      <c r="I3220" s="10"/>
    </row>
    <row r="3221" spans="1:9" ht="14.25" customHeight="1">
      <c r="A3221" s="6" t="str">
        <f t="shared" si="36"/>
        <v>GPP GROBOGAN_BAWU</v>
      </c>
      <c r="B3221" s="11" t="s">
        <v>2583</v>
      </c>
      <c r="C3221" s="11" t="s">
        <v>2586</v>
      </c>
      <c r="D3221" s="11">
        <v>17.7</v>
      </c>
      <c r="E3221" s="7">
        <f>VLOOKUP(A3221, Sheet2!$A$2:$K$8265, 11)</f>
        <v>110.5613</v>
      </c>
      <c r="F3221" s="7">
        <f t="shared" si="37"/>
        <v>2.2124999999999999</v>
      </c>
      <c r="G3221" s="8">
        <v>200000</v>
      </c>
      <c r="H3221" s="9">
        <f t="shared" si="38"/>
        <v>3600000</v>
      </c>
      <c r="I3221" s="10"/>
    </row>
    <row r="3222" spans="1:9" ht="14.25" customHeight="1">
      <c r="A3222" s="6" t="str">
        <f t="shared" si="36"/>
        <v>GPP GROBOGAN_BOLOGARANG</v>
      </c>
      <c r="B3222" s="11" t="s">
        <v>2583</v>
      </c>
      <c r="C3222" s="11" t="s">
        <v>2587</v>
      </c>
      <c r="D3222" s="11">
        <v>53.45</v>
      </c>
      <c r="E3222" s="7">
        <f>VLOOKUP(A3222, Sheet2!$A$2:$K$8265, 11)</f>
        <v>110.5613</v>
      </c>
      <c r="F3222" s="7">
        <f t="shared" si="37"/>
        <v>6.6812500000000004</v>
      </c>
      <c r="G3222" s="8">
        <v>200000</v>
      </c>
      <c r="H3222" s="9">
        <f t="shared" si="38"/>
        <v>10800000</v>
      </c>
      <c r="I3222" s="10"/>
    </row>
    <row r="3223" spans="1:9" ht="14.25" customHeight="1">
      <c r="A3223" s="6" t="str">
        <f t="shared" si="36"/>
        <v>GPP GROBOGAN_BOLOH</v>
      </c>
      <c r="B3223" s="11" t="s">
        <v>2583</v>
      </c>
      <c r="C3223" s="11" t="s">
        <v>2588</v>
      </c>
      <c r="D3223" s="11">
        <v>53.45</v>
      </c>
      <c r="E3223" s="7">
        <f>VLOOKUP(A3223, Sheet2!$A$2:$K$8265, 11)</f>
        <v>110.5613</v>
      </c>
      <c r="F3223" s="7">
        <f t="shared" si="37"/>
        <v>6.6812500000000004</v>
      </c>
      <c r="G3223" s="8">
        <v>200000</v>
      </c>
      <c r="H3223" s="9">
        <f t="shared" si="38"/>
        <v>10800000</v>
      </c>
      <c r="I3223" s="10"/>
    </row>
    <row r="3224" spans="1:9" ht="14.25" customHeight="1">
      <c r="A3224" s="6" t="str">
        <f t="shared" si="36"/>
        <v>GPP GROBOGAN_CEKEL</v>
      </c>
      <c r="B3224" s="11" t="s">
        <v>2583</v>
      </c>
      <c r="C3224" s="11" t="s">
        <v>2589</v>
      </c>
      <c r="D3224" s="11">
        <v>53.45</v>
      </c>
      <c r="E3224" s="7">
        <f>VLOOKUP(A3224, Sheet2!$A$2:$K$8265, 11)</f>
        <v>110.5613</v>
      </c>
      <c r="F3224" s="7">
        <f t="shared" si="37"/>
        <v>6.6812500000000004</v>
      </c>
      <c r="G3224" s="8">
        <v>200000</v>
      </c>
      <c r="H3224" s="9">
        <f t="shared" si="38"/>
        <v>10800000</v>
      </c>
      <c r="I3224" s="10"/>
    </row>
    <row r="3225" spans="1:9" ht="14.25" customHeight="1">
      <c r="A3225" s="6" t="str">
        <f t="shared" si="36"/>
        <v>GPP GROBOGAN_CERME</v>
      </c>
      <c r="B3225" s="11" t="s">
        <v>2583</v>
      </c>
      <c r="C3225" s="11" t="s">
        <v>2590</v>
      </c>
      <c r="D3225" s="11">
        <v>17.7</v>
      </c>
      <c r="E3225" s="7">
        <f>VLOOKUP(A3225, Sheet2!$A$2:$K$8265, 11)</f>
        <v>110.5613</v>
      </c>
      <c r="F3225" s="7">
        <f t="shared" si="37"/>
        <v>2.2124999999999999</v>
      </c>
      <c r="G3225" s="8">
        <v>200000</v>
      </c>
      <c r="H3225" s="9">
        <f t="shared" si="38"/>
        <v>3600000</v>
      </c>
      <c r="I3225" s="10"/>
    </row>
    <row r="3226" spans="1:9" ht="14.25" customHeight="1">
      <c r="A3226" s="6" t="str">
        <f t="shared" si="36"/>
        <v>GPP GROBOGAN_DANYANG</v>
      </c>
      <c r="B3226" s="11" t="s">
        <v>2583</v>
      </c>
      <c r="C3226" s="11" t="s">
        <v>2591</v>
      </c>
      <c r="D3226" s="11">
        <v>53.45</v>
      </c>
      <c r="E3226" s="7">
        <f>VLOOKUP(A3226, Sheet2!$A$2:$K$8265, 11)</f>
        <v>110.5613</v>
      </c>
      <c r="F3226" s="7">
        <f t="shared" si="37"/>
        <v>6.6812500000000004</v>
      </c>
      <c r="G3226" s="8">
        <v>200000</v>
      </c>
      <c r="H3226" s="9">
        <f t="shared" si="38"/>
        <v>10800000</v>
      </c>
      <c r="I3226" s="10"/>
    </row>
    <row r="3227" spans="1:9" ht="14.25" customHeight="1">
      <c r="A3227" s="6" t="str">
        <f t="shared" si="36"/>
        <v>GPP GROBOGAN_DEPOK</v>
      </c>
      <c r="B3227" s="11" t="s">
        <v>2583</v>
      </c>
      <c r="C3227" s="11" t="s">
        <v>87</v>
      </c>
      <c r="D3227" s="11">
        <v>53.45</v>
      </c>
      <c r="E3227" s="7">
        <f>VLOOKUP(A3227, Sheet2!$A$2:$K$8265, 11)</f>
        <v>110.5613</v>
      </c>
      <c r="F3227" s="7">
        <f t="shared" si="37"/>
        <v>6.6812500000000004</v>
      </c>
      <c r="G3227" s="8">
        <v>200000</v>
      </c>
      <c r="H3227" s="9">
        <f t="shared" si="38"/>
        <v>10800000</v>
      </c>
      <c r="I3227" s="10"/>
    </row>
    <row r="3228" spans="1:9" ht="14.25" customHeight="1">
      <c r="A3228" s="6" t="str">
        <f t="shared" si="36"/>
        <v>GPP GROBOGAN_DIMORO</v>
      </c>
      <c r="B3228" s="11" t="s">
        <v>2583</v>
      </c>
      <c r="C3228" s="11" t="s">
        <v>2592</v>
      </c>
      <c r="D3228" s="11">
        <v>53.45</v>
      </c>
      <c r="E3228" s="7">
        <f>VLOOKUP(A3228, Sheet2!$A$2:$K$8265, 11)</f>
        <v>110.5613</v>
      </c>
      <c r="F3228" s="7">
        <f t="shared" si="37"/>
        <v>6.6812500000000004</v>
      </c>
      <c r="G3228" s="8">
        <v>200000</v>
      </c>
      <c r="H3228" s="9">
        <f t="shared" si="38"/>
        <v>10800000</v>
      </c>
      <c r="I3228" s="10"/>
    </row>
    <row r="3229" spans="1:9" ht="14.25" customHeight="1">
      <c r="A3229" s="6" t="str">
        <f t="shared" si="36"/>
        <v>GPP GROBOGAN_GEMANTAR</v>
      </c>
      <c r="B3229" s="11" t="s">
        <v>2583</v>
      </c>
      <c r="C3229" s="11" t="s">
        <v>573</v>
      </c>
      <c r="D3229" s="11">
        <v>66.78</v>
      </c>
      <c r="E3229" s="7">
        <f>VLOOKUP(A3229, Sheet2!$A$2:$K$8265, 11)</f>
        <v>110.5613</v>
      </c>
      <c r="F3229" s="7">
        <f t="shared" si="37"/>
        <v>8.3475000000000001</v>
      </c>
      <c r="G3229" s="8">
        <v>200000</v>
      </c>
      <c r="H3229" s="9">
        <f t="shared" si="38"/>
        <v>13400000</v>
      </c>
      <c r="I3229" s="10"/>
    </row>
    <row r="3230" spans="1:9" ht="14.25" customHeight="1">
      <c r="A3230" s="6" t="str">
        <f t="shared" si="36"/>
        <v>GPP GROBOGAN_GENENGADAL</v>
      </c>
      <c r="B3230" s="11" t="s">
        <v>2583</v>
      </c>
      <c r="C3230" s="11" t="s">
        <v>2593</v>
      </c>
      <c r="D3230" s="11">
        <v>53.45</v>
      </c>
      <c r="E3230" s="7">
        <f>VLOOKUP(A3230, Sheet2!$A$2:$K$8265, 11)</f>
        <v>110.5613</v>
      </c>
      <c r="F3230" s="7">
        <f t="shared" si="37"/>
        <v>6.6812500000000004</v>
      </c>
      <c r="G3230" s="8">
        <v>200000</v>
      </c>
      <c r="H3230" s="9">
        <f t="shared" si="38"/>
        <v>10800000</v>
      </c>
      <c r="I3230" s="10"/>
    </row>
    <row r="3231" spans="1:9" ht="14.25" customHeight="1">
      <c r="A3231" s="6" t="str">
        <f t="shared" si="36"/>
        <v>GPP GROBOGAN_GENENGSARI</v>
      </c>
      <c r="B3231" s="11" t="s">
        <v>2583</v>
      </c>
      <c r="C3231" s="11" t="s">
        <v>2594</v>
      </c>
      <c r="D3231" s="11">
        <v>17.7</v>
      </c>
      <c r="E3231" s="7">
        <f>VLOOKUP(A3231, Sheet2!$A$2:$K$8265, 11)</f>
        <v>110.5613</v>
      </c>
      <c r="F3231" s="7">
        <f t="shared" si="37"/>
        <v>2.2124999999999999</v>
      </c>
      <c r="G3231" s="8">
        <v>200000</v>
      </c>
      <c r="H3231" s="9">
        <f t="shared" si="38"/>
        <v>3600000</v>
      </c>
      <c r="I3231" s="10"/>
    </row>
    <row r="3232" spans="1:9" ht="14.25" customHeight="1">
      <c r="A3232" s="6" t="str">
        <f t="shared" si="36"/>
        <v>GPP GROBOGAN_GENENGSARI</v>
      </c>
      <c r="B3232" s="11" t="s">
        <v>2583</v>
      </c>
      <c r="C3232" s="11" t="s">
        <v>2594</v>
      </c>
      <c r="D3232" s="11">
        <v>53.45</v>
      </c>
      <c r="E3232" s="7">
        <f>VLOOKUP(A3232, Sheet2!$A$2:$K$8265, 11)</f>
        <v>110.5613</v>
      </c>
      <c r="F3232" s="7">
        <f t="shared" si="37"/>
        <v>6.6812500000000004</v>
      </c>
      <c r="G3232" s="8">
        <v>200000</v>
      </c>
      <c r="H3232" s="9">
        <f t="shared" si="38"/>
        <v>10800000</v>
      </c>
      <c r="I3232" s="10"/>
    </row>
    <row r="3233" spans="1:9" ht="14.25" customHeight="1">
      <c r="A3233" s="6" t="str">
        <f t="shared" si="36"/>
        <v>GPP GROBOGAN_GENUKSURAN</v>
      </c>
      <c r="B3233" s="11" t="s">
        <v>2583</v>
      </c>
      <c r="C3233" s="11" t="s">
        <v>2595</v>
      </c>
      <c r="D3233" s="11">
        <v>53.45</v>
      </c>
      <c r="E3233" s="7">
        <f>VLOOKUP(A3233, Sheet2!$A$2:$K$8265, 11)</f>
        <v>110.5613</v>
      </c>
      <c r="F3233" s="7">
        <f t="shared" si="37"/>
        <v>6.6812500000000004</v>
      </c>
      <c r="G3233" s="8">
        <v>200000</v>
      </c>
      <c r="H3233" s="9">
        <f t="shared" si="38"/>
        <v>10800000</v>
      </c>
      <c r="I3233" s="10"/>
    </row>
    <row r="3234" spans="1:9" ht="14.25" customHeight="1">
      <c r="A3234" s="6" t="str">
        <f t="shared" si="36"/>
        <v>GPP GROBOGAN_GEYER</v>
      </c>
      <c r="B3234" s="11" t="s">
        <v>2583</v>
      </c>
      <c r="C3234" s="11" t="s">
        <v>2596</v>
      </c>
      <c r="D3234" s="11">
        <v>53.45</v>
      </c>
      <c r="E3234" s="7">
        <f>VLOOKUP(A3234, Sheet2!$A$2:$K$8265, 11)</f>
        <v>110.5613</v>
      </c>
      <c r="F3234" s="7">
        <f t="shared" si="37"/>
        <v>6.6812500000000004</v>
      </c>
      <c r="G3234" s="8">
        <v>200000</v>
      </c>
      <c r="H3234" s="9">
        <f t="shared" si="38"/>
        <v>10800000</v>
      </c>
      <c r="I3234" s="10"/>
    </row>
    <row r="3235" spans="1:9" ht="14.25" customHeight="1">
      <c r="A3235" s="6" t="str">
        <f t="shared" si="36"/>
        <v>GPP GROBOGAN_GILIREJO</v>
      </c>
      <c r="B3235" s="11" t="s">
        <v>2583</v>
      </c>
      <c r="C3235" s="11" t="s">
        <v>2597</v>
      </c>
      <c r="D3235" s="11">
        <v>66.78</v>
      </c>
      <c r="E3235" s="7">
        <f>VLOOKUP(A3235, Sheet2!$A$2:$K$8265, 11)</f>
        <v>110.5613</v>
      </c>
      <c r="F3235" s="7">
        <f t="shared" si="37"/>
        <v>8.3475000000000001</v>
      </c>
      <c r="G3235" s="8">
        <v>200000</v>
      </c>
      <c r="H3235" s="9">
        <f t="shared" si="38"/>
        <v>13400000</v>
      </c>
      <c r="I3235" s="10"/>
    </row>
    <row r="3236" spans="1:9" ht="14.25" customHeight="1">
      <c r="A3236" s="6" t="str">
        <f t="shared" si="36"/>
        <v>GPP GROBOGAN_GILIREJO BARU</v>
      </c>
      <c r="B3236" s="11" t="s">
        <v>2583</v>
      </c>
      <c r="C3236" s="11" t="s">
        <v>2598</v>
      </c>
      <c r="D3236" s="11">
        <v>66.78</v>
      </c>
      <c r="E3236" s="7">
        <f>VLOOKUP(A3236, Sheet2!$A$2:$K$8265, 11)</f>
        <v>110.5613</v>
      </c>
      <c r="F3236" s="7">
        <f t="shared" si="37"/>
        <v>8.3475000000000001</v>
      </c>
      <c r="G3236" s="8">
        <v>200000</v>
      </c>
      <c r="H3236" s="9">
        <f t="shared" si="38"/>
        <v>13400000</v>
      </c>
      <c r="I3236" s="10"/>
    </row>
    <row r="3237" spans="1:9" ht="14.25" customHeight="1">
      <c r="A3237" s="6" t="str">
        <f t="shared" si="36"/>
        <v>GPP GROBOGAN_JAMBANGAN</v>
      </c>
      <c r="B3237" s="11" t="s">
        <v>2583</v>
      </c>
      <c r="C3237" s="11" t="s">
        <v>1051</v>
      </c>
      <c r="D3237" s="11">
        <v>66.78</v>
      </c>
      <c r="E3237" s="7">
        <f>VLOOKUP(A3237, Sheet2!$A$2:$K$8265, 11)</f>
        <v>110.5613</v>
      </c>
      <c r="F3237" s="7">
        <f t="shared" si="37"/>
        <v>8.3475000000000001</v>
      </c>
      <c r="G3237" s="8">
        <v>200000</v>
      </c>
      <c r="H3237" s="9">
        <f t="shared" si="38"/>
        <v>13400000</v>
      </c>
      <c r="I3237" s="10"/>
    </row>
    <row r="3238" spans="1:9" ht="14.25" customHeight="1">
      <c r="A3238" s="6" t="str">
        <f t="shared" si="36"/>
        <v>GPP GROBOGAN_JAMBANGAN</v>
      </c>
      <c r="B3238" s="11" t="s">
        <v>2583</v>
      </c>
      <c r="C3238" s="11" t="s">
        <v>1051</v>
      </c>
      <c r="D3238" s="11">
        <v>53.45</v>
      </c>
      <c r="E3238" s="7">
        <f>VLOOKUP(A3238, Sheet2!$A$2:$K$8265, 11)</f>
        <v>110.5613</v>
      </c>
      <c r="F3238" s="7">
        <f t="shared" si="37"/>
        <v>6.6812500000000004</v>
      </c>
      <c r="G3238" s="8">
        <v>200000</v>
      </c>
      <c r="H3238" s="9">
        <f t="shared" si="38"/>
        <v>10800000</v>
      </c>
      <c r="I3238" s="10"/>
    </row>
    <row r="3239" spans="1:9" ht="14.25" customHeight="1">
      <c r="A3239" s="6" t="str">
        <f t="shared" si="36"/>
        <v>GPP GROBOGAN_JERUKAN</v>
      </c>
      <c r="B3239" s="11" t="s">
        <v>2583</v>
      </c>
      <c r="C3239" s="11" t="s">
        <v>2599</v>
      </c>
      <c r="D3239" s="11">
        <v>17.7</v>
      </c>
      <c r="E3239" s="7">
        <f>VLOOKUP(A3239, Sheet2!$A$2:$K$8265, 11)</f>
        <v>110.5613</v>
      </c>
      <c r="F3239" s="7">
        <f t="shared" si="37"/>
        <v>2.2124999999999999</v>
      </c>
      <c r="G3239" s="8">
        <v>200000</v>
      </c>
      <c r="H3239" s="9">
        <f t="shared" si="38"/>
        <v>3600000</v>
      </c>
      <c r="I3239" s="10"/>
    </row>
    <row r="3240" spans="1:9" ht="14.25" customHeight="1">
      <c r="A3240" s="6" t="str">
        <f t="shared" si="36"/>
        <v>GPP GROBOGAN_JETIS</v>
      </c>
      <c r="B3240" s="11" t="s">
        <v>2583</v>
      </c>
      <c r="C3240" s="11" t="s">
        <v>886</v>
      </c>
      <c r="D3240" s="11">
        <v>53.45</v>
      </c>
      <c r="E3240" s="7">
        <f>VLOOKUP(A3240, Sheet2!$A$2:$K$8265, 11)</f>
        <v>110.5613</v>
      </c>
      <c r="F3240" s="7">
        <f t="shared" si="37"/>
        <v>6.6812500000000004</v>
      </c>
      <c r="G3240" s="8">
        <v>200000</v>
      </c>
      <c r="H3240" s="9">
        <f t="shared" si="38"/>
        <v>10800000</v>
      </c>
      <c r="I3240" s="10"/>
    </row>
    <row r="3241" spans="1:9" ht="14.25" customHeight="1">
      <c r="A3241" s="6" t="str">
        <f t="shared" si="36"/>
        <v>GPP GROBOGAN_JUWANGI</v>
      </c>
      <c r="B3241" s="11" t="s">
        <v>2583</v>
      </c>
      <c r="C3241" s="11" t="s">
        <v>2600</v>
      </c>
      <c r="D3241" s="11">
        <v>17.7</v>
      </c>
      <c r="E3241" s="7">
        <f>VLOOKUP(A3241, Sheet2!$A$2:$K$8265, 11)</f>
        <v>110.5613</v>
      </c>
      <c r="F3241" s="7">
        <f t="shared" si="37"/>
        <v>2.2124999999999999</v>
      </c>
      <c r="G3241" s="8">
        <v>200000</v>
      </c>
      <c r="H3241" s="9">
        <f t="shared" si="38"/>
        <v>3600000</v>
      </c>
      <c r="I3241" s="10"/>
    </row>
    <row r="3242" spans="1:9" ht="14.25" customHeight="1">
      <c r="A3242" s="6" t="str">
        <f t="shared" si="36"/>
        <v>GPP GROBOGAN_JUWORO</v>
      </c>
      <c r="B3242" s="11" t="s">
        <v>2583</v>
      </c>
      <c r="C3242" s="11" t="s">
        <v>2601</v>
      </c>
      <c r="D3242" s="11">
        <v>53.45</v>
      </c>
      <c r="E3242" s="7">
        <f>VLOOKUP(A3242, Sheet2!$A$2:$K$8265, 11)</f>
        <v>110.5613</v>
      </c>
      <c r="F3242" s="7">
        <f t="shared" si="37"/>
        <v>6.6812500000000004</v>
      </c>
      <c r="G3242" s="8">
        <v>200000</v>
      </c>
      <c r="H3242" s="9">
        <f t="shared" si="38"/>
        <v>10800000</v>
      </c>
      <c r="I3242" s="10"/>
    </row>
    <row r="3243" spans="1:9" ht="14.25" customHeight="1">
      <c r="A3243" s="6" t="str">
        <f t="shared" si="36"/>
        <v>GPP GROBOGAN_KACANGAN</v>
      </c>
      <c r="B3243" s="11" t="s">
        <v>2583</v>
      </c>
      <c r="C3243" s="11" t="s">
        <v>1294</v>
      </c>
      <c r="D3243" s="11">
        <v>66.78</v>
      </c>
      <c r="E3243" s="7">
        <f>VLOOKUP(A3243, Sheet2!$A$2:$K$8265, 11)</f>
        <v>110.5613</v>
      </c>
      <c r="F3243" s="7">
        <f t="shared" si="37"/>
        <v>8.3475000000000001</v>
      </c>
      <c r="G3243" s="8">
        <v>200000</v>
      </c>
      <c r="H3243" s="9">
        <f t="shared" si="38"/>
        <v>13400000</v>
      </c>
      <c r="I3243" s="10"/>
    </row>
    <row r="3244" spans="1:9" ht="14.25" customHeight="1">
      <c r="A3244" s="6" t="str">
        <f t="shared" si="36"/>
        <v>GPP GROBOGAN_KADIPATEN</v>
      </c>
      <c r="B3244" s="11" t="s">
        <v>2583</v>
      </c>
      <c r="C3244" s="11" t="s">
        <v>2602</v>
      </c>
      <c r="D3244" s="11">
        <v>17.7</v>
      </c>
      <c r="E3244" s="7">
        <f>VLOOKUP(A3244, Sheet2!$A$2:$K$8265, 11)</f>
        <v>110.5613</v>
      </c>
      <c r="F3244" s="7">
        <f t="shared" si="37"/>
        <v>2.2124999999999999</v>
      </c>
      <c r="G3244" s="8">
        <v>200000</v>
      </c>
      <c r="H3244" s="9">
        <f t="shared" si="38"/>
        <v>3600000</v>
      </c>
      <c r="I3244" s="10"/>
    </row>
    <row r="3245" spans="1:9" ht="14.25" customHeight="1">
      <c r="A3245" s="6" t="str">
        <f t="shared" si="36"/>
        <v>GPP GROBOGAN_KALANGBANCAR</v>
      </c>
      <c r="B3245" s="11" t="s">
        <v>2583</v>
      </c>
      <c r="C3245" s="11" t="s">
        <v>2603</v>
      </c>
      <c r="D3245" s="11">
        <v>53.45</v>
      </c>
      <c r="E3245" s="7">
        <f>VLOOKUP(A3245, Sheet2!$A$2:$K$8265, 11)</f>
        <v>110.5613</v>
      </c>
      <c r="F3245" s="7">
        <f t="shared" si="37"/>
        <v>6.6812500000000004</v>
      </c>
      <c r="G3245" s="8">
        <v>200000</v>
      </c>
      <c r="H3245" s="9">
        <f t="shared" si="38"/>
        <v>10800000</v>
      </c>
      <c r="I3245" s="10"/>
    </row>
    <row r="3246" spans="1:9" ht="14.25" customHeight="1">
      <c r="A3246" s="6" t="str">
        <f t="shared" si="36"/>
        <v>GPP GROBOGAN_KALIMATI</v>
      </c>
      <c r="B3246" s="11" t="s">
        <v>2583</v>
      </c>
      <c r="C3246" s="11" t="s">
        <v>1590</v>
      </c>
      <c r="D3246" s="11">
        <v>17.7</v>
      </c>
      <c r="E3246" s="7">
        <f>VLOOKUP(A3246, Sheet2!$A$2:$K$8265, 11)</f>
        <v>110.5613</v>
      </c>
      <c r="F3246" s="7">
        <f t="shared" si="37"/>
        <v>2.2124999999999999</v>
      </c>
      <c r="G3246" s="8">
        <v>200000</v>
      </c>
      <c r="H3246" s="9">
        <f t="shared" si="38"/>
        <v>3600000</v>
      </c>
      <c r="I3246" s="10"/>
    </row>
    <row r="3247" spans="1:9" ht="14.25" customHeight="1">
      <c r="A3247" s="6" t="str">
        <f t="shared" si="36"/>
        <v>GPP GROBOGAN_KARANGANYAR</v>
      </c>
      <c r="B3247" s="11" t="s">
        <v>2583</v>
      </c>
      <c r="C3247" s="11" t="s">
        <v>125</v>
      </c>
      <c r="D3247" s="11">
        <v>53.45</v>
      </c>
      <c r="E3247" s="7">
        <f>VLOOKUP(A3247, Sheet2!$A$2:$K$8265, 11)</f>
        <v>110.5613</v>
      </c>
      <c r="F3247" s="7">
        <f t="shared" si="37"/>
        <v>6.6812500000000004</v>
      </c>
      <c r="G3247" s="8">
        <v>200000</v>
      </c>
      <c r="H3247" s="9">
        <f t="shared" si="38"/>
        <v>10800000</v>
      </c>
      <c r="I3247" s="10"/>
    </row>
    <row r="3248" spans="1:9" ht="14.25" customHeight="1">
      <c r="A3248" s="6" t="str">
        <f t="shared" si="36"/>
        <v>GPP GROBOGAN_KARANGANYAR</v>
      </c>
      <c r="B3248" s="11" t="s">
        <v>2583</v>
      </c>
      <c r="C3248" s="11" t="s">
        <v>125</v>
      </c>
      <c r="D3248" s="11">
        <v>53.45</v>
      </c>
      <c r="E3248" s="7">
        <f>VLOOKUP(A3248, Sheet2!$A$2:$K$8265, 11)</f>
        <v>110.5613</v>
      </c>
      <c r="F3248" s="7">
        <f t="shared" si="37"/>
        <v>6.6812500000000004</v>
      </c>
      <c r="G3248" s="8">
        <v>200000</v>
      </c>
      <c r="H3248" s="9">
        <f t="shared" si="38"/>
        <v>10800000</v>
      </c>
      <c r="I3248" s="10"/>
    </row>
    <row r="3249" spans="1:9" ht="14.25" customHeight="1">
      <c r="A3249" s="6" t="str">
        <f t="shared" si="36"/>
        <v>GPP GROBOGAN_KARANGSONO</v>
      </c>
      <c r="B3249" s="11" t="s">
        <v>2583</v>
      </c>
      <c r="C3249" s="11" t="s">
        <v>2604</v>
      </c>
      <c r="D3249" s="11">
        <v>53.45</v>
      </c>
      <c r="E3249" s="7">
        <f>VLOOKUP(A3249, Sheet2!$A$2:$K$8265, 11)</f>
        <v>110.5613</v>
      </c>
      <c r="F3249" s="7">
        <f t="shared" si="37"/>
        <v>6.6812500000000004</v>
      </c>
      <c r="G3249" s="8">
        <v>200000</v>
      </c>
      <c r="H3249" s="9">
        <f t="shared" si="38"/>
        <v>10800000</v>
      </c>
      <c r="I3249" s="10"/>
    </row>
    <row r="3250" spans="1:9" ht="14.25" customHeight="1">
      <c r="A3250" s="6" t="str">
        <f t="shared" si="36"/>
        <v>GPP GROBOGAN_KAYEN</v>
      </c>
      <c r="B3250" s="11" t="s">
        <v>2583</v>
      </c>
      <c r="C3250" s="11" t="s">
        <v>2605</v>
      </c>
      <c r="D3250" s="11">
        <v>17.7</v>
      </c>
      <c r="E3250" s="7">
        <f>VLOOKUP(A3250, Sheet2!$A$2:$K$8265, 11)</f>
        <v>110.5613</v>
      </c>
      <c r="F3250" s="7">
        <f t="shared" si="37"/>
        <v>2.2124999999999999</v>
      </c>
      <c r="G3250" s="8">
        <v>200000</v>
      </c>
      <c r="H3250" s="9">
        <f t="shared" si="38"/>
        <v>3600000</v>
      </c>
      <c r="I3250" s="10"/>
    </row>
    <row r="3251" spans="1:9" ht="14.25" customHeight="1">
      <c r="A3251" s="6" t="str">
        <f t="shared" si="36"/>
        <v>GPP GROBOGAN_KEDUNGMULYO</v>
      </c>
      <c r="B3251" s="11" t="s">
        <v>2583</v>
      </c>
      <c r="C3251" s="11" t="s">
        <v>2606</v>
      </c>
      <c r="D3251" s="11">
        <v>17.7</v>
      </c>
      <c r="E3251" s="7">
        <f>VLOOKUP(A3251, Sheet2!$A$2:$K$8265, 11)</f>
        <v>110.5613</v>
      </c>
      <c r="F3251" s="7">
        <f t="shared" si="37"/>
        <v>2.2124999999999999</v>
      </c>
      <c r="G3251" s="8">
        <v>200000</v>
      </c>
      <c r="H3251" s="9">
        <f t="shared" si="38"/>
        <v>3600000</v>
      </c>
      <c r="I3251" s="10"/>
    </row>
    <row r="3252" spans="1:9" ht="14.25" customHeight="1">
      <c r="A3252" s="6" t="str">
        <f t="shared" si="36"/>
        <v>GPP GROBOGAN_KEDUNGREJO</v>
      </c>
      <c r="B3252" s="11" t="s">
        <v>2583</v>
      </c>
      <c r="C3252" s="11" t="s">
        <v>637</v>
      </c>
      <c r="D3252" s="11">
        <v>17.7</v>
      </c>
      <c r="E3252" s="7">
        <f>VLOOKUP(A3252, Sheet2!$A$2:$K$8265, 11)</f>
        <v>110.5613</v>
      </c>
      <c r="F3252" s="7">
        <f t="shared" si="37"/>
        <v>2.2124999999999999</v>
      </c>
      <c r="G3252" s="8">
        <v>200000</v>
      </c>
      <c r="H3252" s="9">
        <f t="shared" si="38"/>
        <v>3600000</v>
      </c>
      <c r="I3252" s="10"/>
    </row>
    <row r="3253" spans="1:9" ht="14.25" customHeight="1">
      <c r="A3253" s="6" t="str">
        <f t="shared" si="36"/>
        <v>GPP GROBOGAN_KEMUSU</v>
      </c>
      <c r="B3253" s="11" t="s">
        <v>2583</v>
      </c>
      <c r="C3253" s="11" t="s">
        <v>2607</v>
      </c>
      <c r="D3253" s="11">
        <v>17.7</v>
      </c>
      <c r="E3253" s="7">
        <f>VLOOKUP(A3253, Sheet2!$A$2:$K$8265, 11)</f>
        <v>110.5613</v>
      </c>
      <c r="F3253" s="7">
        <f t="shared" si="37"/>
        <v>2.2124999999999999</v>
      </c>
      <c r="G3253" s="8">
        <v>200000</v>
      </c>
      <c r="H3253" s="9">
        <f t="shared" si="38"/>
        <v>3600000</v>
      </c>
      <c r="I3253" s="10"/>
    </row>
    <row r="3254" spans="1:9" ht="14.25" customHeight="1">
      <c r="A3254" s="6" t="str">
        <f t="shared" si="36"/>
        <v>GPP GROBOGAN_KLEWOR</v>
      </c>
      <c r="B3254" s="11" t="s">
        <v>2583</v>
      </c>
      <c r="C3254" s="11" t="s">
        <v>2608</v>
      </c>
      <c r="D3254" s="11">
        <v>17.7</v>
      </c>
      <c r="E3254" s="7">
        <f>VLOOKUP(A3254, Sheet2!$A$2:$K$8265, 11)</f>
        <v>110.5613</v>
      </c>
      <c r="F3254" s="7">
        <f t="shared" si="37"/>
        <v>2.2124999999999999</v>
      </c>
      <c r="G3254" s="8">
        <v>200000</v>
      </c>
      <c r="H3254" s="9">
        <f t="shared" si="38"/>
        <v>3600000</v>
      </c>
      <c r="I3254" s="10"/>
    </row>
    <row r="3255" spans="1:9" ht="14.25" customHeight="1">
      <c r="A3255" s="6" t="str">
        <f t="shared" si="36"/>
        <v>GPP GROBOGAN_KRANGGANHARJO</v>
      </c>
      <c r="B3255" s="11" t="s">
        <v>2583</v>
      </c>
      <c r="C3255" s="11" t="s">
        <v>2609</v>
      </c>
      <c r="D3255" s="11">
        <v>53.45</v>
      </c>
      <c r="E3255" s="7">
        <f>VLOOKUP(A3255, Sheet2!$A$2:$K$8265, 11)</f>
        <v>110.5613</v>
      </c>
      <c r="F3255" s="7">
        <f t="shared" si="37"/>
        <v>6.6812500000000004</v>
      </c>
      <c r="G3255" s="8">
        <v>200000</v>
      </c>
      <c r="H3255" s="9">
        <f t="shared" si="38"/>
        <v>10800000</v>
      </c>
      <c r="I3255" s="10"/>
    </row>
    <row r="3256" spans="1:9" ht="14.25" customHeight="1">
      <c r="A3256" s="6" t="str">
        <f t="shared" si="36"/>
        <v>GPP GROBOGAN_KROBOKAN</v>
      </c>
      <c r="B3256" s="11" t="s">
        <v>2583</v>
      </c>
      <c r="C3256" s="11" t="s">
        <v>2610</v>
      </c>
      <c r="D3256" s="11">
        <v>17.7</v>
      </c>
      <c r="E3256" s="7">
        <f>VLOOKUP(A3256, Sheet2!$A$2:$K$8265, 11)</f>
        <v>110.5613</v>
      </c>
      <c r="F3256" s="7">
        <f t="shared" si="37"/>
        <v>2.2124999999999999</v>
      </c>
      <c r="G3256" s="8">
        <v>200000</v>
      </c>
      <c r="H3256" s="9">
        <f t="shared" si="38"/>
        <v>3600000</v>
      </c>
      <c r="I3256" s="10"/>
    </row>
    <row r="3257" spans="1:9" ht="14.25" customHeight="1">
      <c r="A3257" s="6" t="str">
        <f t="shared" si="36"/>
        <v>GPP GROBOGAN_LAJER</v>
      </c>
      <c r="B3257" s="11" t="s">
        <v>2583</v>
      </c>
      <c r="C3257" s="11" t="s">
        <v>2611</v>
      </c>
      <c r="D3257" s="11">
        <v>53.45</v>
      </c>
      <c r="E3257" s="7">
        <f>VLOOKUP(A3257, Sheet2!$A$2:$K$8265, 11)</f>
        <v>110.5613</v>
      </c>
      <c r="F3257" s="7">
        <f t="shared" si="37"/>
        <v>6.6812500000000004</v>
      </c>
      <c r="G3257" s="8">
        <v>200000</v>
      </c>
      <c r="H3257" s="9">
        <f t="shared" si="38"/>
        <v>10800000</v>
      </c>
      <c r="I3257" s="10"/>
    </row>
    <row r="3258" spans="1:9" ht="14.25" customHeight="1">
      <c r="A3258" s="6" t="str">
        <f t="shared" si="36"/>
        <v>GPP GROBOGAN_LEDOKDAWAN</v>
      </c>
      <c r="B3258" s="11" t="s">
        <v>2583</v>
      </c>
      <c r="C3258" s="11" t="s">
        <v>2612</v>
      </c>
      <c r="D3258" s="11">
        <v>53.45</v>
      </c>
      <c r="E3258" s="7">
        <f>VLOOKUP(A3258, Sheet2!$A$2:$K$8265, 11)</f>
        <v>110.5613</v>
      </c>
      <c r="F3258" s="7">
        <f t="shared" si="37"/>
        <v>6.6812500000000004</v>
      </c>
      <c r="G3258" s="8">
        <v>200000</v>
      </c>
      <c r="H3258" s="9">
        <f t="shared" si="38"/>
        <v>10800000</v>
      </c>
      <c r="I3258" s="10"/>
    </row>
    <row r="3259" spans="1:9" ht="14.25" customHeight="1">
      <c r="A3259" s="6" t="str">
        <f t="shared" si="36"/>
        <v>GPP GROBOGAN_LEMAHIRENG</v>
      </c>
      <c r="B3259" s="11" t="s">
        <v>2583</v>
      </c>
      <c r="C3259" s="11" t="s">
        <v>2613</v>
      </c>
      <c r="D3259" s="11">
        <v>17.7</v>
      </c>
      <c r="E3259" s="7">
        <f>VLOOKUP(A3259, Sheet2!$A$2:$K$8265, 11)</f>
        <v>110.5613</v>
      </c>
      <c r="F3259" s="7">
        <f t="shared" si="37"/>
        <v>2.2124999999999999</v>
      </c>
      <c r="G3259" s="8">
        <v>200000</v>
      </c>
      <c r="H3259" s="9">
        <f t="shared" si="38"/>
        <v>3600000</v>
      </c>
      <c r="I3259" s="10"/>
    </row>
    <row r="3260" spans="1:9" ht="14.25" customHeight="1">
      <c r="A3260" s="6" t="str">
        <f t="shared" si="36"/>
        <v>GPP GROBOGAN_MANGIN</v>
      </c>
      <c r="B3260" s="11" t="s">
        <v>2583</v>
      </c>
      <c r="C3260" s="11" t="s">
        <v>2614</v>
      </c>
      <c r="D3260" s="11">
        <v>53.45</v>
      </c>
      <c r="E3260" s="7">
        <f>VLOOKUP(A3260, Sheet2!$A$2:$K$8265, 11)</f>
        <v>110.5613</v>
      </c>
      <c r="F3260" s="7">
        <f t="shared" si="37"/>
        <v>6.6812500000000004</v>
      </c>
      <c r="G3260" s="8">
        <v>200000</v>
      </c>
      <c r="H3260" s="9">
        <f t="shared" si="38"/>
        <v>10800000</v>
      </c>
      <c r="I3260" s="10"/>
    </row>
    <row r="3261" spans="1:9" ht="14.25" customHeight="1">
      <c r="A3261" s="6" t="str">
        <f t="shared" si="36"/>
        <v>GPP GROBOGAN_MONGGOT</v>
      </c>
      <c r="B3261" s="11" t="s">
        <v>2583</v>
      </c>
      <c r="C3261" s="11" t="s">
        <v>2615</v>
      </c>
      <c r="D3261" s="11">
        <v>53.45</v>
      </c>
      <c r="E3261" s="7">
        <f>VLOOKUP(A3261, Sheet2!$A$2:$K$8265, 11)</f>
        <v>110.5613</v>
      </c>
      <c r="F3261" s="7">
        <f t="shared" si="37"/>
        <v>6.6812500000000004</v>
      </c>
      <c r="G3261" s="8">
        <v>200000</v>
      </c>
      <c r="H3261" s="9">
        <f t="shared" si="38"/>
        <v>10800000</v>
      </c>
      <c r="I3261" s="10"/>
    </row>
    <row r="3262" spans="1:9" ht="14.25" customHeight="1">
      <c r="A3262" s="6" t="str">
        <f t="shared" si="36"/>
        <v>GPP GROBOGAN_NAMPU</v>
      </c>
      <c r="B3262" s="11" t="s">
        <v>2583</v>
      </c>
      <c r="C3262" s="11" t="s">
        <v>2616</v>
      </c>
      <c r="D3262" s="11">
        <v>53.45</v>
      </c>
      <c r="E3262" s="7">
        <f>VLOOKUP(A3262, Sheet2!$A$2:$K$8265, 11)</f>
        <v>110.5613</v>
      </c>
      <c r="F3262" s="7">
        <f t="shared" si="37"/>
        <v>6.6812500000000004</v>
      </c>
      <c r="G3262" s="8">
        <v>200000</v>
      </c>
      <c r="H3262" s="9">
        <f t="shared" si="38"/>
        <v>10800000</v>
      </c>
      <c r="I3262" s="10"/>
    </row>
    <row r="3263" spans="1:9" ht="14.25" customHeight="1">
      <c r="A3263" s="6" t="str">
        <f t="shared" si="36"/>
        <v>GPP GROBOGAN_NGANDUL</v>
      </c>
      <c r="B3263" s="11" t="s">
        <v>2583</v>
      </c>
      <c r="C3263" s="11" t="s">
        <v>2617</v>
      </c>
      <c r="D3263" s="11">
        <v>66.78</v>
      </c>
      <c r="E3263" s="7">
        <f>VLOOKUP(A3263, Sheet2!$A$2:$K$8265, 11)</f>
        <v>110.5613</v>
      </c>
      <c r="F3263" s="7">
        <f t="shared" si="37"/>
        <v>8.3475000000000001</v>
      </c>
      <c r="G3263" s="8">
        <v>200000</v>
      </c>
      <c r="H3263" s="9">
        <f t="shared" si="38"/>
        <v>13400000</v>
      </c>
      <c r="I3263" s="10"/>
    </row>
    <row r="3264" spans="1:9" ht="14.25" customHeight="1">
      <c r="A3264" s="6" t="str">
        <f t="shared" si="36"/>
        <v>GPP GROBOGAN_NGAREN</v>
      </c>
      <c r="B3264" s="11" t="s">
        <v>2583</v>
      </c>
      <c r="C3264" s="11" t="s">
        <v>1101</v>
      </c>
      <c r="D3264" s="11">
        <v>17.7</v>
      </c>
      <c r="E3264" s="7">
        <f>VLOOKUP(A3264, Sheet2!$A$2:$K$8265, 11)</f>
        <v>110.5613</v>
      </c>
      <c r="F3264" s="7">
        <f t="shared" si="37"/>
        <v>2.2124999999999999</v>
      </c>
      <c r="G3264" s="8">
        <v>200000</v>
      </c>
      <c r="H3264" s="9">
        <f t="shared" si="38"/>
        <v>3600000</v>
      </c>
      <c r="I3264" s="10"/>
    </row>
    <row r="3265" spans="1:9" ht="14.25" customHeight="1">
      <c r="A3265" s="6" t="str">
        <f t="shared" si="36"/>
        <v>GPP GROBOGAN_NGARGOSARI</v>
      </c>
      <c r="B3265" s="11" t="s">
        <v>2583</v>
      </c>
      <c r="C3265" s="11" t="s">
        <v>1102</v>
      </c>
      <c r="D3265" s="11">
        <v>66.78</v>
      </c>
      <c r="E3265" s="7">
        <f>VLOOKUP(A3265, Sheet2!$A$2:$K$8265, 11)</f>
        <v>110.5613</v>
      </c>
      <c r="F3265" s="7">
        <f t="shared" si="37"/>
        <v>8.3475000000000001</v>
      </c>
      <c r="G3265" s="8">
        <v>200000</v>
      </c>
      <c r="H3265" s="9">
        <f t="shared" si="38"/>
        <v>13400000</v>
      </c>
      <c r="I3265" s="10"/>
    </row>
    <row r="3266" spans="1:9" ht="14.25" customHeight="1">
      <c r="A3266" s="6" t="str">
        <f t="shared" si="36"/>
        <v>GPP GROBOGAN_NGARGOTIRTO</v>
      </c>
      <c r="B3266" s="11" t="s">
        <v>2583</v>
      </c>
      <c r="C3266" s="11" t="s">
        <v>2618</v>
      </c>
      <c r="D3266" s="11">
        <v>66.78</v>
      </c>
      <c r="E3266" s="7">
        <f>VLOOKUP(A3266, Sheet2!$A$2:$K$8265, 11)</f>
        <v>110.5613</v>
      </c>
      <c r="F3266" s="7">
        <f t="shared" si="37"/>
        <v>8.3475000000000001</v>
      </c>
      <c r="G3266" s="8">
        <v>200000</v>
      </c>
      <c r="H3266" s="9">
        <f t="shared" si="38"/>
        <v>13400000</v>
      </c>
      <c r="I3266" s="10"/>
    </row>
    <row r="3267" spans="1:9" ht="14.25" customHeight="1">
      <c r="A3267" s="6" t="str">
        <f t="shared" si="36"/>
        <v>GPP GROBOGAN_NGLESES</v>
      </c>
      <c r="B3267" s="11" t="s">
        <v>2583</v>
      </c>
      <c r="C3267" s="11" t="s">
        <v>2619</v>
      </c>
      <c r="D3267" s="11">
        <v>17.7</v>
      </c>
      <c r="E3267" s="7">
        <f>VLOOKUP(A3267, Sheet2!$A$2:$K$8265, 11)</f>
        <v>110.5613</v>
      </c>
      <c r="F3267" s="7">
        <f t="shared" si="37"/>
        <v>2.2124999999999999</v>
      </c>
      <c r="G3267" s="8">
        <v>200000</v>
      </c>
      <c r="H3267" s="9">
        <f t="shared" si="38"/>
        <v>3600000</v>
      </c>
      <c r="I3267" s="10"/>
    </row>
    <row r="3268" spans="1:9" ht="14.25" customHeight="1">
      <c r="A3268" s="6" t="str">
        <f t="shared" si="36"/>
        <v>GPP GROBOGAN_NGRANDAH</v>
      </c>
      <c r="B3268" s="11" t="s">
        <v>2583</v>
      </c>
      <c r="C3268" s="11" t="s">
        <v>2620</v>
      </c>
      <c r="D3268" s="11">
        <v>53.45</v>
      </c>
      <c r="E3268" s="7">
        <f>VLOOKUP(A3268, Sheet2!$A$2:$K$8265, 11)</f>
        <v>110.5613</v>
      </c>
      <c r="F3268" s="7">
        <f t="shared" si="37"/>
        <v>6.6812500000000004</v>
      </c>
      <c r="G3268" s="8">
        <v>200000</v>
      </c>
      <c r="H3268" s="9">
        <f t="shared" si="38"/>
        <v>10800000</v>
      </c>
      <c r="I3268" s="10"/>
    </row>
    <row r="3269" spans="1:9" ht="14.25" customHeight="1">
      <c r="A3269" s="6" t="str">
        <f t="shared" si="36"/>
        <v>GPP GROBOGAN_NGRANDU</v>
      </c>
      <c r="B3269" s="11" t="s">
        <v>2583</v>
      </c>
      <c r="C3269" s="11" t="s">
        <v>2621</v>
      </c>
      <c r="D3269" s="11">
        <v>53.45</v>
      </c>
      <c r="E3269" s="7">
        <f>VLOOKUP(A3269, Sheet2!$A$2:$K$8265, 11)</f>
        <v>110.5613</v>
      </c>
      <c r="F3269" s="7">
        <f t="shared" si="37"/>
        <v>6.6812500000000004</v>
      </c>
      <c r="G3269" s="8">
        <v>200000</v>
      </c>
      <c r="H3269" s="9">
        <f t="shared" si="38"/>
        <v>10800000</v>
      </c>
      <c r="I3269" s="10"/>
    </row>
    <row r="3270" spans="1:9" ht="14.25" customHeight="1">
      <c r="A3270" s="6" t="str">
        <f t="shared" si="36"/>
        <v>GPP GROBOGAN_PARAKAN</v>
      </c>
      <c r="B3270" s="11" t="s">
        <v>2583</v>
      </c>
      <c r="C3270" s="11" t="s">
        <v>455</v>
      </c>
      <c r="D3270" s="11">
        <v>53.45</v>
      </c>
      <c r="E3270" s="7">
        <f>VLOOKUP(A3270, Sheet2!$A$2:$K$8265, 11)</f>
        <v>110.5613</v>
      </c>
      <c r="F3270" s="7">
        <f t="shared" si="37"/>
        <v>6.6812500000000004</v>
      </c>
      <c r="G3270" s="8">
        <v>200000</v>
      </c>
      <c r="H3270" s="9">
        <f t="shared" si="38"/>
        <v>10800000</v>
      </c>
      <c r="I3270" s="10"/>
    </row>
    <row r="3271" spans="1:9" ht="14.25" customHeight="1">
      <c r="A3271" s="6" t="str">
        <f t="shared" si="36"/>
        <v>GPP GROBOGAN_PILANGPAYUNG</v>
      </c>
      <c r="B3271" s="11" t="s">
        <v>2583</v>
      </c>
      <c r="C3271" s="11" t="s">
        <v>2622</v>
      </c>
      <c r="D3271" s="11">
        <v>53.45</v>
      </c>
      <c r="E3271" s="7">
        <f>VLOOKUP(A3271, Sheet2!$A$2:$K$8265, 11)</f>
        <v>110.5613</v>
      </c>
      <c r="F3271" s="7">
        <f t="shared" si="37"/>
        <v>6.6812500000000004</v>
      </c>
      <c r="G3271" s="8">
        <v>200000</v>
      </c>
      <c r="H3271" s="9">
        <f t="shared" si="38"/>
        <v>10800000</v>
      </c>
      <c r="I3271" s="10"/>
    </row>
    <row r="3272" spans="1:9" ht="14.25" customHeight="1">
      <c r="A3272" s="6" t="str">
        <f t="shared" si="36"/>
        <v>GPP GROBOGAN_PILANGREJO</v>
      </c>
      <c r="B3272" s="11" t="s">
        <v>2583</v>
      </c>
      <c r="C3272" s="11" t="s">
        <v>1975</v>
      </c>
      <c r="D3272" s="11">
        <v>17.7</v>
      </c>
      <c r="E3272" s="7">
        <f>VLOOKUP(A3272, Sheet2!$A$2:$K$8265, 11)</f>
        <v>110.5613</v>
      </c>
      <c r="F3272" s="7">
        <f t="shared" si="37"/>
        <v>2.2124999999999999</v>
      </c>
      <c r="G3272" s="8">
        <v>200000</v>
      </c>
      <c r="H3272" s="9">
        <f t="shared" si="38"/>
        <v>3600000</v>
      </c>
      <c r="I3272" s="10"/>
    </row>
    <row r="3273" spans="1:9" ht="14.25" customHeight="1">
      <c r="A3273" s="6" t="str">
        <f t="shared" si="36"/>
        <v>GPP GROBOGAN_PLOSOHARJO</v>
      </c>
      <c r="B3273" s="11" t="s">
        <v>2583</v>
      </c>
      <c r="C3273" s="11" t="s">
        <v>2623</v>
      </c>
      <c r="D3273" s="11">
        <v>53.45</v>
      </c>
      <c r="E3273" s="7">
        <f>VLOOKUP(A3273, Sheet2!$A$2:$K$8265, 11)</f>
        <v>110.5613</v>
      </c>
      <c r="F3273" s="7">
        <f t="shared" si="37"/>
        <v>6.6812500000000004</v>
      </c>
      <c r="G3273" s="8">
        <v>200000</v>
      </c>
      <c r="H3273" s="9">
        <f t="shared" si="38"/>
        <v>10800000</v>
      </c>
      <c r="I3273" s="10"/>
    </row>
    <row r="3274" spans="1:9" ht="14.25" customHeight="1">
      <c r="A3274" s="6" t="str">
        <f t="shared" si="36"/>
        <v>GPP GROBOGAN_RAMBAT</v>
      </c>
      <c r="B3274" s="11" t="s">
        <v>2583</v>
      </c>
      <c r="C3274" s="11" t="s">
        <v>2624</v>
      </c>
      <c r="D3274" s="11">
        <v>53.45</v>
      </c>
      <c r="E3274" s="7">
        <f>VLOOKUP(A3274, Sheet2!$A$2:$K$8265, 11)</f>
        <v>110.5613</v>
      </c>
      <c r="F3274" s="7">
        <f t="shared" si="37"/>
        <v>6.6812500000000004</v>
      </c>
      <c r="G3274" s="8">
        <v>200000</v>
      </c>
      <c r="H3274" s="9">
        <f t="shared" si="38"/>
        <v>10800000</v>
      </c>
      <c r="I3274" s="10"/>
    </row>
    <row r="3275" spans="1:9" ht="14.25" customHeight="1">
      <c r="A3275" s="6" t="str">
        <f t="shared" si="36"/>
        <v>GPP GROBOGAN_SAMBENG</v>
      </c>
      <c r="B3275" s="11" t="s">
        <v>2583</v>
      </c>
      <c r="C3275" s="11" t="s">
        <v>1340</v>
      </c>
      <c r="D3275" s="11">
        <v>17.7</v>
      </c>
      <c r="E3275" s="7">
        <f>VLOOKUP(A3275, Sheet2!$A$2:$K$8265, 11)</f>
        <v>110.5613</v>
      </c>
      <c r="F3275" s="7">
        <f t="shared" si="37"/>
        <v>2.2124999999999999</v>
      </c>
      <c r="G3275" s="8">
        <v>200000</v>
      </c>
      <c r="H3275" s="9">
        <f t="shared" si="38"/>
        <v>3600000</v>
      </c>
      <c r="I3275" s="10"/>
    </row>
    <row r="3276" spans="1:9" ht="14.25" customHeight="1">
      <c r="A3276" s="6" t="str">
        <f t="shared" si="36"/>
        <v>GPP GROBOGAN_SARIMULYO</v>
      </c>
      <c r="B3276" s="11" t="s">
        <v>2583</v>
      </c>
      <c r="C3276" s="11" t="s">
        <v>1345</v>
      </c>
      <c r="D3276" s="11">
        <v>17.7</v>
      </c>
      <c r="E3276" s="7">
        <f>VLOOKUP(A3276, Sheet2!$A$2:$K$8265, 11)</f>
        <v>110.5613</v>
      </c>
      <c r="F3276" s="7">
        <f t="shared" si="37"/>
        <v>2.2124999999999999</v>
      </c>
      <c r="G3276" s="8">
        <v>200000</v>
      </c>
      <c r="H3276" s="9">
        <f t="shared" si="38"/>
        <v>3600000</v>
      </c>
      <c r="I3276" s="10"/>
    </row>
    <row r="3277" spans="1:9" ht="14.25" customHeight="1">
      <c r="A3277" s="6" t="str">
        <f t="shared" si="36"/>
        <v>GPP GROBOGAN_SEDADI</v>
      </c>
      <c r="B3277" s="11" t="s">
        <v>2583</v>
      </c>
      <c r="C3277" s="11" t="s">
        <v>2625</v>
      </c>
      <c r="D3277" s="11">
        <v>53.45</v>
      </c>
      <c r="E3277" s="7">
        <f>VLOOKUP(A3277, Sheet2!$A$2:$K$8265, 11)</f>
        <v>110.5613</v>
      </c>
      <c r="F3277" s="7">
        <f t="shared" si="37"/>
        <v>6.6812500000000004</v>
      </c>
      <c r="G3277" s="8">
        <v>200000</v>
      </c>
      <c r="H3277" s="9">
        <f t="shared" si="38"/>
        <v>10800000</v>
      </c>
      <c r="I3277" s="10"/>
    </row>
    <row r="3278" spans="1:9" ht="14.25" customHeight="1">
      <c r="A3278" s="6" t="str">
        <f t="shared" si="36"/>
        <v>GPP GROBOGAN_SENDANGHARJO</v>
      </c>
      <c r="B3278" s="11" t="s">
        <v>2583</v>
      </c>
      <c r="C3278" s="11" t="s">
        <v>1234</v>
      </c>
      <c r="D3278" s="11">
        <v>53.45</v>
      </c>
      <c r="E3278" s="7">
        <f>VLOOKUP(A3278, Sheet2!$A$2:$K$8265, 11)</f>
        <v>110.5613</v>
      </c>
      <c r="F3278" s="7">
        <f t="shared" si="37"/>
        <v>6.6812500000000004</v>
      </c>
      <c r="G3278" s="8">
        <v>200000</v>
      </c>
      <c r="H3278" s="9">
        <f t="shared" si="38"/>
        <v>10800000</v>
      </c>
      <c r="I3278" s="10"/>
    </row>
    <row r="3279" spans="1:9" ht="14.25" customHeight="1">
      <c r="A3279" s="6" t="str">
        <f t="shared" si="36"/>
        <v>GPP GROBOGAN_SINDUREJO</v>
      </c>
      <c r="B3279" s="11" t="s">
        <v>2583</v>
      </c>
      <c r="C3279" s="11" t="s">
        <v>2626</v>
      </c>
      <c r="D3279" s="11">
        <v>53.45</v>
      </c>
      <c r="E3279" s="7">
        <f>VLOOKUP(A3279, Sheet2!$A$2:$K$8265, 11)</f>
        <v>110.5613</v>
      </c>
      <c r="F3279" s="7">
        <f t="shared" si="37"/>
        <v>6.6812500000000004</v>
      </c>
      <c r="G3279" s="8">
        <v>200000</v>
      </c>
      <c r="H3279" s="9">
        <f t="shared" si="38"/>
        <v>10800000</v>
      </c>
      <c r="I3279" s="10"/>
    </row>
    <row r="3280" spans="1:9" ht="14.25" customHeight="1">
      <c r="A3280" s="6" t="str">
        <f t="shared" si="36"/>
        <v>GPP GROBOGAN_SOBO</v>
      </c>
      <c r="B3280" s="11" t="s">
        <v>2583</v>
      </c>
      <c r="C3280" s="11" t="s">
        <v>2627</v>
      </c>
      <c r="D3280" s="11">
        <v>53.45</v>
      </c>
      <c r="E3280" s="7">
        <f>VLOOKUP(A3280, Sheet2!$A$2:$K$8265, 11)</f>
        <v>110.5613</v>
      </c>
      <c r="F3280" s="7">
        <f t="shared" si="37"/>
        <v>6.6812500000000004</v>
      </c>
      <c r="G3280" s="8">
        <v>200000</v>
      </c>
      <c r="H3280" s="9">
        <f t="shared" si="38"/>
        <v>10800000</v>
      </c>
      <c r="I3280" s="10"/>
    </row>
    <row r="3281" spans="1:9" ht="14.25" customHeight="1">
      <c r="A3281" s="6" t="str">
        <f t="shared" si="36"/>
        <v>GPP GROBOGAN_SUGIHAN</v>
      </c>
      <c r="B3281" s="11" t="s">
        <v>2583</v>
      </c>
      <c r="C3281" s="11" t="s">
        <v>734</v>
      </c>
      <c r="D3281" s="11">
        <v>53.45</v>
      </c>
      <c r="E3281" s="7">
        <f>VLOOKUP(A3281, Sheet2!$A$2:$K$8265, 11)</f>
        <v>110.5613</v>
      </c>
      <c r="F3281" s="7">
        <f t="shared" si="37"/>
        <v>6.6812500000000004</v>
      </c>
      <c r="G3281" s="8">
        <v>200000</v>
      </c>
      <c r="H3281" s="9">
        <f t="shared" si="38"/>
        <v>10800000</v>
      </c>
      <c r="I3281" s="10"/>
    </row>
    <row r="3282" spans="1:9" ht="14.25" customHeight="1">
      <c r="A3282" s="6" t="str">
        <f t="shared" si="36"/>
        <v>GPP GROBOGAN_SUMBEREJO</v>
      </c>
      <c r="B3282" s="11" t="s">
        <v>2583</v>
      </c>
      <c r="C3282" s="11" t="s">
        <v>738</v>
      </c>
      <c r="D3282" s="11">
        <v>66.78</v>
      </c>
      <c r="E3282" s="7">
        <f>VLOOKUP(A3282, Sheet2!$A$2:$K$8265, 11)</f>
        <v>110.5613</v>
      </c>
      <c r="F3282" s="7">
        <f t="shared" si="37"/>
        <v>8.3475000000000001</v>
      </c>
      <c r="G3282" s="8">
        <v>200000</v>
      </c>
      <c r="H3282" s="9">
        <f t="shared" si="38"/>
        <v>13400000</v>
      </c>
      <c r="I3282" s="10"/>
    </row>
    <row r="3283" spans="1:9" ht="14.25" customHeight="1">
      <c r="A3283" s="6" t="str">
        <f t="shared" si="36"/>
        <v>GPP GROBOGAN_SURU</v>
      </c>
      <c r="B3283" s="11" t="s">
        <v>2583</v>
      </c>
      <c r="C3283" s="11" t="s">
        <v>2628</v>
      </c>
      <c r="D3283" s="11">
        <v>53.45</v>
      </c>
      <c r="E3283" s="7">
        <f>VLOOKUP(A3283, Sheet2!$A$2:$K$8265, 11)</f>
        <v>110.5613</v>
      </c>
      <c r="F3283" s="7">
        <f t="shared" si="37"/>
        <v>6.6812500000000004</v>
      </c>
      <c r="G3283" s="8">
        <v>200000</v>
      </c>
      <c r="H3283" s="9">
        <f t="shared" si="38"/>
        <v>10800000</v>
      </c>
      <c r="I3283" s="10"/>
    </row>
    <row r="3284" spans="1:9" ht="14.25" customHeight="1">
      <c r="A3284" s="6" t="str">
        <f t="shared" si="36"/>
        <v>GPP GROBOGAN_TAMBIREJO</v>
      </c>
      <c r="B3284" s="11" t="s">
        <v>2583</v>
      </c>
      <c r="C3284" s="11" t="s">
        <v>1989</v>
      </c>
      <c r="D3284" s="11">
        <v>53.45</v>
      </c>
      <c r="E3284" s="7">
        <f>VLOOKUP(A3284, Sheet2!$A$2:$K$8265, 11)</f>
        <v>110.5613</v>
      </c>
      <c r="F3284" s="7">
        <f t="shared" si="37"/>
        <v>6.6812500000000004</v>
      </c>
      <c r="G3284" s="8">
        <v>200000</v>
      </c>
      <c r="H3284" s="9">
        <f t="shared" si="38"/>
        <v>10800000</v>
      </c>
      <c r="I3284" s="10"/>
    </row>
    <row r="3285" spans="1:9" ht="14.25" customHeight="1">
      <c r="A3285" s="6" t="str">
        <f t="shared" si="36"/>
        <v>GPP GROBOGAN_TELAWAH</v>
      </c>
      <c r="B3285" s="11" t="s">
        <v>2583</v>
      </c>
      <c r="C3285" s="11" t="s">
        <v>2629</v>
      </c>
      <c r="D3285" s="11">
        <v>53.45</v>
      </c>
      <c r="E3285" s="7">
        <f>VLOOKUP(A3285, Sheet2!$A$2:$K$8265, 11)</f>
        <v>110.5613</v>
      </c>
      <c r="F3285" s="7">
        <f t="shared" si="37"/>
        <v>6.6812500000000004</v>
      </c>
      <c r="G3285" s="8">
        <v>200000</v>
      </c>
      <c r="H3285" s="9">
        <f t="shared" si="38"/>
        <v>10800000</v>
      </c>
      <c r="I3285" s="10"/>
    </row>
    <row r="3286" spans="1:9" ht="14.25" customHeight="1">
      <c r="A3286" s="6" t="str">
        <f t="shared" si="36"/>
        <v>GPP GROBOGAN_TLOGOTIRTO</v>
      </c>
      <c r="B3286" s="11" t="s">
        <v>2583</v>
      </c>
      <c r="C3286" s="11" t="s">
        <v>1359</v>
      </c>
      <c r="D3286" s="11">
        <v>66.78</v>
      </c>
      <c r="E3286" s="7">
        <f>VLOOKUP(A3286, Sheet2!$A$2:$K$8265, 11)</f>
        <v>110.5613</v>
      </c>
      <c r="F3286" s="7">
        <f t="shared" si="37"/>
        <v>8.3475000000000001</v>
      </c>
      <c r="G3286" s="8">
        <v>200000</v>
      </c>
      <c r="H3286" s="9">
        <f t="shared" si="38"/>
        <v>13400000</v>
      </c>
      <c r="I3286" s="10"/>
    </row>
    <row r="3287" spans="1:9" ht="14.25" customHeight="1">
      <c r="A3287" s="6" t="str">
        <f t="shared" si="36"/>
        <v>GPP GROBOGAN_TOKO</v>
      </c>
      <c r="B3287" s="11" t="s">
        <v>2583</v>
      </c>
      <c r="C3287" s="11" t="s">
        <v>2630</v>
      </c>
      <c r="D3287" s="11">
        <v>53.45</v>
      </c>
      <c r="E3287" s="7">
        <f>VLOOKUP(A3287, Sheet2!$A$2:$K$8265, 11)</f>
        <v>110.5613</v>
      </c>
      <c r="F3287" s="7">
        <f t="shared" si="37"/>
        <v>6.6812500000000004</v>
      </c>
      <c r="G3287" s="8">
        <v>200000</v>
      </c>
      <c r="H3287" s="9">
        <f t="shared" si="38"/>
        <v>10800000</v>
      </c>
      <c r="I3287" s="10"/>
    </row>
    <row r="3288" spans="1:9" ht="14.25" customHeight="1">
      <c r="A3288" s="6" t="str">
        <f t="shared" si="36"/>
        <v>GPP GROBOGAN_TUNGGAK</v>
      </c>
      <c r="B3288" s="11" t="s">
        <v>2583</v>
      </c>
      <c r="C3288" s="11" t="s">
        <v>2631</v>
      </c>
      <c r="D3288" s="11">
        <v>53.45</v>
      </c>
      <c r="E3288" s="7">
        <f>VLOOKUP(A3288, Sheet2!$A$2:$K$8265, 11)</f>
        <v>110.5613</v>
      </c>
      <c r="F3288" s="7">
        <f t="shared" si="37"/>
        <v>6.6812500000000004</v>
      </c>
      <c r="G3288" s="8">
        <v>200000</v>
      </c>
      <c r="H3288" s="9">
        <f t="shared" si="38"/>
        <v>10800000</v>
      </c>
      <c r="I3288" s="10"/>
    </row>
    <row r="3289" spans="1:9" ht="14.25" customHeight="1">
      <c r="A3289" s="6" t="str">
        <f t="shared" si="36"/>
        <v>GPP GROBOGAN_WATUGEDE</v>
      </c>
      <c r="B3289" s="11" t="s">
        <v>2583</v>
      </c>
      <c r="C3289" s="11" t="s">
        <v>2632</v>
      </c>
      <c r="D3289" s="11">
        <v>17.7</v>
      </c>
      <c r="E3289" s="7">
        <f>VLOOKUP(A3289, Sheet2!$A$2:$K$8265, 11)</f>
        <v>110.5613</v>
      </c>
      <c r="F3289" s="7">
        <f t="shared" si="37"/>
        <v>2.2124999999999999</v>
      </c>
      <c r="G3289" s="8">
        <v>200000</v>
      </c>
      <c r="H3289" s="9">
        <f t="shared" si="38"/>
        <v>3600000</v>
      </c>
      <c r="I3289" s="10"/>
    </row>
    <row r="3290" spans="1:9" ht="14.25" customHeight="1">
      <c r="A3290" s="6" t="str">
        <f t="shared" si="36"/>
        <v>GPP GROBOGAN_WONOHARJO</v>
      </c>
      <c r="B3290" s="11" t="s">
        <v>2583</v>
      </c>
      <c r="C3290" s="11" t="s">
        <v>772</v>
      </c>
      <c r="D3290" s="11">
        <v>17.7</v>
      </c>
      <c r="E3290" s="7">
        <f>VLOOKUP(A3290, Sheet2!$A$2:$K$8265, 11)</f>
        <v>110.5613</v>
      </c>
      <c r="F3290" s="7">
        <f t="shared" si="37"/>
        <v>2.2124999999999999</v>
      </c>
      <c r="G3290" s="8">
        <v>200000</v>
      </c>
      <c r="H3290" s="9">
        <f t="shared" si="38"/>
        <v>3600000</v>
      </c>
      <c r="I3290" s="10"/>
    </row>
    <row r="3291" spans="1:9" ht="14.25" customHeight="1">
      <c r="A3291" s="6" t="str">
        <f t="shared" si="36"/>
        <v>GPP KARANGANYAR_BAKALAN</v>
      </c>
      <c r="B3291" s="11" t="s">
        <v>2633</v>
      </c>
      <c r="C3291" s="11" t="s">
        <v>56</v>
      </c>
      <c r="D3291" s="11">
        <v>14.71</v>
      </c>
      <c r="E3291" s="7">
        <f>VLOOKUP(A3291, Sheet2!$A$2:$K$8265, 11)</f>
        <v>110.5613</v>
      </c>
      <c r="F3291" s="7">
        <f t="shared" si="37"/>
        <v>1.8387500000000001</v>
      </c>
      <c r="G3291" s="8">
        <v>200000</v>
      </c>
      <c r="H3291" s="9">
        <f t="shared" si="38"/>
        <v>3000000</v>
      </c>
      <c r="I3291" s="10"/>
    </row>
    <row r="3292" spans="1:9" ht="14.25" customHeight="1">
      <c r="A3292" s="6" t="str">
        <f t="shared" si="36"/>
        <v>GPP KARANGANYAR_BALUWARTI</v>
      </c>
      <c r="B3292" s="11" t="s">
        <v>2633</v>
      </c>
      <c r="C3292" s="11" t="s">
        <v>2634</v>
      </c>
      <c r="D3292" s="11">
        <v>0.39</v>
      </c>
      <c r="E3292" s="7">
        <f>VLOOKUP(A3292, Sheet2!$A$2:$K$8265, 11)</f>
        <v>110.5613</v>
      </c>
      <c r="F3292" s="7">
        <f t="shared" si="37"/>
        <v>4.8750000000000002E-2</v>
      </c>
      <c r="G3292" s="8">
        <v>200000</v>
      </c>
      <c r="H3292" s="9">
        <f t="shared" si="38"/>
        <v>200000</v>
      </c>
      <c r="I3292" s="10"/>
    </row>
    <row r="3293" spans="1:9" ht="14.25" customHeight="1">
      <c r="A3293" s="6" t="str">
        <f t="shared" si="36"/>
        <v>GPP KARANGANYAR_BANYUANYAR</v>
      </c>
      <c r="B3293" s="11" t="s">
        <v>2633</v>
      </c>
      <c r="C3293" s="11" t="s">
        <v>1380</v>
      </c>
      <c r="D3293" s="11">
        <v>0.39</v>
      </c>
      <c r="E3293" s="7">
        <f>VLOOKUP(A3293, Sheet2!$A$2:$K$8265, 11)</f>
        <v>110.5613</v>
      </c>
      <c r="F3293" s="7">
        <f t="shared" si="37"/>
        <v>4.8750000000000002E-2</v>
      </c>
      <c r="G3293" s="8">
        <v>200000</v>
      </c>
      <c r="H3293" s="9">
        <f t="shared" si="38"/>
        <v>200000</v>
      </c>
      <c r="I3293" s="10"/>
    </row>
    <row r="3294" spans="1:9" ht="14.25" customHeight="1">
      <c r="A3294" s="6" t="str">
        <f t="shared" si="36"/>
        <v>GPP KARANGANYAR_BEJEN</v>
      </c>
      <c r="B3294" s="11" t="s">
        <v>2633</v>
      </c>
      <c r="C3294" s="11" t="s">
        <v>1008</v>
      </c>
      <c r="D3294" s="11">
        <v>21.59</v>
      </c>
      <c r="E3294" s="7">
        <f>VLOOKUP(A3294, Sheet2!$A$2:$K$8265, 11)</f>
        <v>110.5613</v>
      </c>
      <c r="F3294" s="7">
        <f t="shared" si="37"/>
        <v>2.69875</v>
      </c>
      <c r="G3294" s="8">
        <v>200000</v>
      </c>
      <c r="H3294" s="9">
        <f t="shared" si="38"/>
        <v>4400000</v>
      </c>
      <c r="I3294" s="10"/>
    </row>
    <row r="3295" spans="1:9" ht="14.25" customHeight="1">
      <c r="A3295" s="6" t="str">
        <f t="shared" si="36"/>
        <v>GPP KARANGANYAR_BEKONANG</v>
      </c>
      <c r="B3295" s="11" t="s">
        <v>2633</v>
      </c>
      <c r="C3295" s="11" t="s">
        <v>2635</v>
      </c>
      <c r="D3295" s="11">
        <v>14.71</v>
      </c>
      <c r="E3295" s="7">
        <f>VLOOKUP(A3295, Sheet2!$A$2:$K$8265, 11)</f>
        <v>110.5613</v>
      </c>
      <c r="F3295" s="7">
        <f t="shared" si="37"/>
        <v>1.8387500000000001</v>
      </c>
      <c r="G3295" s="8">
        <v>200000</v>
      </c>
      <c r="H3295" s="9">
        <f t="shared" si="38"/>
        <v>3000000</v>
      </c>
      <c r="I3295" s="10"/>
    </row>
    <row r="3296" spans="1:9" ht="14.25" customHeight="1">
      <c r="A3296" s="6" t="str">
        <f t="shared" si="36"/>
        <v>GPP KARANGANYAR_BLORONG</v>
      </c>
      <c r="B3296" s="11" t="s">
        <v>2633</v>
      </c>
      <c r="C3296" s="11" t="s">
        <v>2636</v>
      </c>
      <c r="D3296" s="11">
        <v>21.59</v>
      </c>
      <c r="E3296" s="7">
        <f>VLOOKUP(A3296, Sheet2!$A$2:$K$8265, 11)</f>
        <v>110.5613</v>
      </c>
      <c r="F3296" s="7">
        <f t="shared" si="37"/>
        <v>2.69875</v>
      </c>
      <c r="G3296" s="8">
        <v>200000</v>
      </c>
      <c r="H3296" s="9">
        <f t="shared" si="38"/>
        <v>4400000</v>
      </c>
      <c r="I3296" s="10"/>
    </row>
    <row r="3297" spans="1:9" ht="14.25" customHeight="1">
      <c r="A3297" s="6" t="str">
        <f t="shared" si="36"/>
        <v>GPP KARANGANYAR_BOLONG</v>
      </c>
      <c r="B3297" s="11" t="s">
        <v>2633</v>
      </c>
      <c r="C3297" s="11" t="s">
        <v>2637</v>
      </c>
      <c r="D3297" s="11">
        <v>21.59</v>
      </c>
      <c r="E3297" s="7">
        <f>VLOOKUP(A3297, Sheet2!$A$2:$K$8265, 11)</f>
        <v>110.5613</v>
      </c>
      <c r="F3297" s="7">
        <f t="shared" si="37"/>
        <v>2.69875</v>
      </c>
      <c r="G3297" s="8">
        <v>200000</v>
      </c>
      <c r="H3297" s="9">
        <f t="shared" si="38"/>
        <v>4400000</v>
      </c>
      <c r="I3297" s="10"/>
    </row>
    <row r="3298" spans="1:9" ht="14.25" customHeight="1">
      <c r="A3298" s="6" t="str">
        <f t="shared" si="36"/>
        <v>GPP KARANGANYAR_BRUJUL</v>
      </c>
      <c r="B3298" s="11" t="s">
        <v>2633</v>
      </c>
      <c r="C3298" s="11" t="s">
        <v>2638</v>
      </c>
      <c r="D3298" s="11">
        <v>21.59</v>
      </c>
      <c r="E3298" s="7">
        <f>VLOOKUP(A3298, Sheet2!$A$2:$K$8265, 11)</f>
        <v>110.5613</v>
      </c>
      <c r="F3298" s="7">
        <f t="shared" si="37"/>
        <v>2.69875</v>
      </c>
      <c r="G3298" s="8">
        <v>200000</v>
      </c>
      <c r="H3298" s="9">
        <f t="shared" si="38"/>
        <v>4400000</v>
      </c>
      <c r="I3298" s="10"/>
    </row>
    <row r="3299" spans="1:9" ht="14.25" customHeight="1">
      <c r="A3299" s="6" t="str">
        <f t="shared" si="36"/>
        <v>GPP KARANGANYAR_BUGEL</v>
      </c>
      <c r="B3299" s="11" t="s">
        <v>2633</v>
      </c>
      <c r="C3299" s="11" t="s">
        <v>780</v>
      </c>
      <c r="D3299" s="11">
        <v>14.71</v>
      </c>
      <c r="E3299" s="7">
        <f>VLOOKUP(A3299, Sheet2!$A$2:$K$8265, 11)</f>
        <v>110.5613</v>
      </c>
      <c r="F3299" s="7">
        <f t="shared" si="37"/>
        <v>1.8387500000000001</v>
      </c>
      <c r="G3299" s="8">
        <v>200000</v>
      </c>
      <c r="H3299" s="9">
        <f t="shared" si="38"/>
        <v>3000000</v>
      </c>
      <c r="I3299" s="10"/>
    </row>
    <row r="3300" spans="1:9" ht="14.25" customHeight="1">
      <c r="A3300" s="6" t="str">
        <f t="shared" si="36"/>
        <v>GPP KARANGANYAR_BULUREJO</v>
      </c>
      <c r="B3300" s="11" t="s">
        <v>2633</v>
      </c>
      <c r="C3300" s="11" t="s">
        <v>557</v>
      </c>
      <c r="D3300" s="11">
        <v>21.59</v>
      </c>
      <c r="E3300" s="7">
        <f>VLOOKUP(A3300, Sheet2!$A$2:$K$8265, 11)</f>
        <v>110.5613</v>
      </c>
      <c r="F3300" s="7">
        <f t="shared" si="37"/>
        <v>2.69875</v>
      </c>
      <c r="G3300" s="8">
        <v>200000</v>
      </c>
      <c r="H3300" s="9">
        <f t="shared" si="38"/>
        <v>4400000</v>
      </c>
      <c r="I3300" s="10"/>
    </row>
    <row r="3301" spans="1:9" ht="14.25" customHeight="1">
      <c r="A3301" s="6" t="str">
        <f t="shared" si="36"/>
        <v>GPP KARANGANYAR_BURAN</v>
      </c>
      <c r="B3301" s="11" t="s">
        <v>2633</v>
      </c>
      <c r="C3301" s="11" t="s">
        <v>2639</v>
      </c>
      <c r="D3301" s="11">
        <v>21.59</v>
      </c>
      <c r="E3301" s="7">
        <f>VLOOKUP(A3301, Sheet2!$A$2:$K$8265, 11)</f>
        <v>110.5613</v>
      </c>
      <c r="F3301" s="7">
        <f t="shared" si="37"/>
        <v>2.69875</v>
      </c>
      <c r="G3301" s="8">
        <v>200000</v>
      </c>
      <c r="H3301" s="9">
        <f t="shared" si="38"/>
        <v>4400000</v>
      </c>
      <c r="I3301" s="10"/>
    </row>
    <row r="3302" spans="1:9" ht="14.25" customHeight="1">
      <c r="A3302" s="6" t="str">
        <f t="shared" si="36"/>
        <v>GPP KARANGANYAR_CANGAKAN</v>
      </c>
      <c r="B3302" s="11" t="s">
        <v>2633</v>
      </c>
      <c r="C3302" s="11" t="s">
        <v>2640</v>
      </c>
      <c r="D3302" s="11">
        <v>21.59</v>
      </c>
      <c r="E3302" s="7">
        <f>VLOOKUP(A3302, Sheet2!$A$2:$K$8265, 11)</f>
        <v>110.5613</v>
      </c>
      <c r="F3302" s="7">
        <f t="shared" si="37"/>
        <v>2.69875</v>
      </c>
      <c r="G3302" s="8">
        <v>200000</v>
      </c>
      <c r="H3302" s="9">
        <f t="shared" si="38"/>
        <v>4400000</v>
      </c>
      <c r="I3302" s="10"/>
    </row>
    <row r="3303" spans="1:9" ht="14.25" customHeight="1">
      <c r="A3303" s="6" t="str">
        <f t="shared" si="36"/>
        <v>GPP KARANGANYAR_CANGKOL</v>
      </c>
      <c r="B3303" s="11" t="s">
        <v>2633</v>
      </c>
      <c r="C3303" s="11" t="s">
        <v>2641</v>
      </c>
      <c r="D3303" s="11">
        <v>14.71</v>
      </c>
      <c r="E3303" s="7">
        <f>VLOOKUP(A3303, Sheet2!$A$2:$K$8265, 11)</f>
        <v>110.5613</v>
      </c>
      <c r="F3303" s="7">
        <f t="shared" si="37"/>
        <v>1.8387500000000001</v>
      </c>
      <c r="G3303" s="8">
        <v>200000</v>
      </c>
      <c r="H3303" s="9">
        <f t="shared" si="38"/>
        <v>3000000</v>
      </c>
      <c r="I3303" s="10"/>
    </row>
    <row r="3304" spans="1:9" ht="14.25" customHeight="1">
      <c r="A3304" s="6" t="str">
        <f t="shared" si="36"/>
        <v>GPP KARANGANYAR_DAGEN</v>
      </c>
      <c r="B3304" s="11" t="s">
        <v>2633</v>
      </c>
      <c r="C3304" s="11" t="s">
        <v>2642</v>
      </c>
      <c r="D3304" s="11">
        <v>21.59</v>
      </c>
      <c r="E3304" s="7">
        <f>VLOOKUP(A3304, Sheet2!$A$2:$K$8265, 11)</f>
        <v>110.5613</v>
      </c>
      <c r="F3304" s="7">
        <f t="shared" si="37"/>
        <v>2.69875</v>
      </c>
      <c r="G3304" s="8">
        <v>200000</v>
      </c>
      <c r="H3304" s="9">
        <f t="shared" si="38"/>
        <v>4400000</v>
      </c>
      <c r="I3304" s="10"/>
    </row>
    <row r="3305" spans="1:9" ht="14.25" customHeight="1">
      <c r="A3305" s="6" t="str">
        <f t="shared" si="36"/>
        <v>GPP KARANGANYAR_DANUKUSUMAN</v>
      </c>
      <c r="B3305" s="11" t="s">
        <v>2633</v>
      </c>
      <c r="C3305" s="11" t="s">
        <v>2643</v>
      </c>
      <c r="D3305" s="11">
        <v>0.39</v>
      </c>
      <c r="E3305" s="7">
        <f>VLOOKUP(A3305, Sheet2!$A$2:$K$8265, 11)</f>
        <v>110.5613</v>
      </c>
      <c r="F3305" s="7">
        <f t="shared" si="37"/>
        <v>4.8750000000000002E-2</v>
      </c>
      <c r="G3305" s="8">
        <v>200000</v>
      </c>
      <c r="H3305" s="9">
        <f t="shared" si="38"/>
        <v>200000</v>
      </c>
      <c r="I3305" s="10"/>
    </row>
    <row r="3306" spans="1:9" ht="14.25" customHeight="1">
      <c r="A3306" s="6" t="str">
        <f t="shared" si="36"/>
        <v>GPP KARANGANYAR_DEMAKAN</v>
      </c>
      <c r="B3306" s="11" t="s">
        <v>2633</v>
      </c>
      <c r="C3306" s="11" t="s">
        <v>2644</v>
      </c>
      <c r="D3306" s="11">
        <v>14.71</v>
      </c>
      <c r="E3306" s="7">
        <f>VLOOKUP(A3306, Sheet2!$A$2:$K$8265, 11)</f>
        <v>110.5613</v>
      </c>
      <c r="F3306" s="7">
        <f t="shared" si="37"/>
        <v>1.8387500000000001</v>
      </c>
      <c r="G3306" s="8">
        <v>200000</v>
      </c>
      <c r="H3306" s="9">
        <f t="shared" si="38"/>
        <v>3000000</v>
      </c>
      <c r="I3306" s="10"/>
    </row>
    <row r="3307" spans="1:9" ht="14.25" customHeight="1">
      <c r="A3307" s="6" t="str">
        <f t="shared" si="36"/>
        <v>GPP KARANGANYAR_DUKUH</v>
      </c>
      <c r="B3307" s="11" t="s">
        <v>2633</v>
      </c>
      <c r="C3307" s="11" t="s">
        <v>1408</v>
      </c>
      <c r="D3307" s="11">
        <v>14.71</v>
      </c>
      <c r="E3307" s="7">
        <f>VLOOKUP(A3307, Sheet2!$A$2:$K$8265, 11)</f>
        <v>110.5613</v>
      </c>
      <c r="F3307" s="7">
        <f t="shared" si="37"/>
        <v>1.8387500000000001</v>
      </c>
      <c r="G3307" s="8">
        <v>200000</v>
      </c>
      <c r="H3307" s="9">
        <f t="shared" si="38"/>
        <v>3000000</v>
      </c>
      <c r="I3307" s="10"/>
    </row>
    <row r="3308" spans="1:9" ht="14.25" customHeight="1">
      <c r="A3308" s="6" t="str">
        <f t="shared" si="36"/>
        <v>GPP KARANGANYAR_GAJAHAN</v>
      </c>
      <c r="B3308" s="11" t="s">
        <v>2633</v>
      </c>
      <c r="C3308" s="11" t="s">
        <v>2645</v>
      </c>
      <c r="D3308" s="11">
        <v>0.39</v>
      </c>
      <c r="E3308" s="7">
        <f>VLOOKUP(A3308, Sheet2!$A$2:$K$8265, 11)</f>
        <v>110.5613</v>
      </c>
      <c r="F3308" s="7">
        <f t="shared" si="37"/>
        <v>4.8750000000000002E-2</v>
      </c>
      <c r="G3308" s="8">
        <v>200000</v>
      </c>
      <c r="H3308" s="9">
        <f t="shared" si="38"/>
        <v>200000</v>
      </c>
      <c r="I3308" s="10"/>
    </row>
    <row r="3309" spans="1:9" ht="14.25" customHeight="1">
      <c r="A3309" s="6" t="str">
        <f t="shared" si="36"/>
        <v>GPP KARANGANYAR_GANDEKAN</v>
      </c>
      <c r="B3309" s="11" t="s">
        <v>2633</v>
      </c>
      <c r="C3309" s="11" t="s">
        <v>2646</v>
      </c>
      <c r="D3309" s="11">
        <v>0.39</v>
      </c>
      <c r="E3309" s="7">
        <f>VLOOKUP(A3309, Sheet2!$A$2:$K$8265, 11)</f>
        <v>110.5613</v>
      </c>
      <c r="F3309" s="7">
        <f t="shared" si="37"/>
        <v>4.8750000000000002E-2</v>
      </c>
      <c r="G3309" s="8">
        <v>200000</v>
      </c>
      <c r="H3309" s="9">
        <f t="shared" si="38"/>
        <v>200000</v>
      </c>
      <c r="I3309" s="10"/>
    </row>
    <row r="3310" spans="1:9" ht="14.25" customHeight="1">
      <c r="A3310" s="6" t="str">
        <f t="shared" si="36"/>
        <v>GPP KARANGANYAR_GANTIWARNO</v>
      </c>
      <c r="B3310" s="11" t="s">
        <v>2633</v>
      </c>
      <c r="C3310" s="11" t="s">
        <v>2647</v>
      </c>
      <c r="D3310" s="11">
        <v>21.59</v>
      </c>
      <c r="E3310" s="7">
        <f>VLOOKUP(A3310, Sheet2!$A$2:$K$8265, 11)</f>
        <v>110.5613</v>
      </c>
      <c r="F3310" s="7">
        <f t="shared" si="37"/>
        <v>2.69875</v>
      </c>
      <c r="G3310" s="8">
        <v>200000</v>
      </c>
      <c r="H3310" s="9">
        <f t="shared" si="38"/>
        <v>4400000</v>
      </c>
      <c r="I3310" s="10"/>
    </row>
    <row r="3311" spans="1:9" ht="14.25" customHeight="1">
      <c r="A3311" s="6" t="str">
        <f t="shared" si="36"/>
        <v>GPP KARANGANYAR_GAUM</v>
      </c>
      <c r="B3311" s="11" t="s">
        <v>2633</v>
      </c>
      <c r="C3311" s="11" t="s">
        <v>2648</v>
      </c>
      <c r="D3311" s="11">
        <v>21.59</v>
      </c>
      <c r="E3311" s="7">
        <f>VLOOKUP(A3311, Sheet2!$A$2:$K$8265, 11)</f>
        <v>110.5613</v>
      </c>
      <c r="F3311" s="7">
        <f t="shared" si="37"/>
        <v>2.69875</v>
      </c>
      <c r="G3311" s="8">
        <v>200000</v>
      </c>
      <c r="H3311" s="9">
        <f t="shared" si="38"/>
        <v>4400000</v>
      </c>
      <c r="I3311" s="10"/>
    </row>
    <row r="3312" spans="1:9" ht="14.25" customHeight="1">
      <c r="A3312" s="6" t="str">
        <f t="shared" si="36"/>
        <v>GPP KARANGANYAR_GAYAMDOMPO</v>
      </c>
      <c r="B3312" s="11" t="s">
        <v>2633</v>
      </c>
      <c r="C3312" s="11" t="s">
        <v>2649</v>
      </c>
      <c r="D3312" s="11">
        <v>21.59</v>
      </c>
      <c r="E3312" s="7">
        <f>VLOOKUP(A3312, Sheet2!$A$2:$K$8265, 11)</f>
        <v>110.5613</v>
      </c>
      <c r="F3312" s="7">
        <f t="shared" si="37"/>
        <v>2.69875</v>
      </c>
      <c r="G3312" s="8">
        <v>200000</v>
      </c>
      <c r="H3312" s="9">
        <f t="shared" si="38"/>
        <v>4400000</v>
      </c>
      <c r="I3312" s="10"/>
    </row>
    <row r="3313" spans="1:9" ht="14.25" customHeight="1">
      <c r="A3313" s="6" t="str">
        <f t="shared" si="36"/>
        <v>GPP KARANGANYAR_GENENGSARI</v>
      </c>
      <c r="B3313" s="11" t="s">
        <v>2633</v>
      </c>
      <c r="C3313" s="11" t="s">
        <v>2594</v>
      </c>
      <c r="D3313" s="11">
        <v>14.71</v>
      </c>
      <c r="E3313" s="7">
        <f>VLOOKUP(A3313, Sheet2!$A$2:$K$8265, 11)</f>
        <v>110.5613</v>
      </c>
      <c r="F3313" s="7">
        <f t="shared" si="37"/>
        <v>1.8387500000000001</v>
      </c>
      <c r="G3313" s="8">
        <v>200000</v>
      </c>
      <c r="H3313" s="9">
        <f t="shared" si="38"/>
        <v>3000000</v>
      </c>
      <c r="I3313" s="10"/>
    </row>
    <row r="3314" spans="1:9" ht="14.25" customHeight="1">
      <c r="A3314" s="6" t="str">
        <f t="shared" si="36"/>
        <v>GPP KARANGANYAR_GENTAN</v>
      </c>
      <c r="B3314" s="11" t="s">
        <v>2633</v>
      </c>
      <c r="C3314" s="11" t="s">
        <v>1411</v>
      </c>
      <c r="D3314" s="11">
        <v>14.71</v>
      </c>
      <c r="E3314" s="7">
        <f>VLOOKUP(A3314, Sheet2!$A$2:$K$8265, 11)</f>
        <v>110.5613</v>
      </c>
      <c r="F3314" s="7">
        <f t="shared" si="37"/>
        <v>1.8387500000000001</v>
      </c>
      <c r="G3314" s="8">
        <v>200000</v>
      </c>
      <c r="H3314" s="9">
        <f t="shared" si="38"/>
        <v>3000000</v>
      </c>
      <c r="I3314" s="10"/>
    </row>
    <row r="3315" spans="1:9" ht="14.25" customHeight="1">
      <c r="A3315" s="6" t="str">
        <f t="shared" si="36"/>
        <v>GPP KARANGANYAR_GILINGAN</v>
      </c>
      <c r="B3315" s="11" t="s">
        <v>2633</v>
      </c>
      <c r="C3315" s="11" t="s">
        <v>2650</v>
      </c>
      <c r="D3315" s="11">
        <v>0.39</v>
      </c>
      <c r="E3315" s="7">
        <f>VLOOKUP(A3315, Sheet2!$A$2:$K$8265, 11)</f>
        <v>110.5613</v>
      </c>
      <c r="F3315" s="7">
        <f t="shared" si="37"/>
        <v>4.8750000000000002E-2</v>
      </c>
      <c r="G3315" s="8">
        <v>200000</v>
      </c>
      <c r="H3315" s="9">
        <f t="shared" si="38"/>
        <v>200000</v>
      </c>
      <c r="I3315" s="10"/>
    </row>
    <row r="3316" spans="1:9" ht="14.25" customHeight="1">
      <c r="A3316" s="6" t="str">
        <f t="shared" si="36"/>
        <v>GPP KARANGANYAR_GIRIROTO</v>
      </c>
      <c r="B3316" s="11" t="s">
        <v>2633</v>
      </c>
      <c r="C3316" s="11" t="s">
        <v>2651</v>
      </c>
      <c r="D3316" s="11">
        <v>17.7</v>
      </c>
      <c r="E3316" s="7">
        <f>VLOOKUP(A3316, Sheet2!$A$2:$K$8265, 11)</f>
        <v>110.5613</v>
      </c>
      <c r="F3316" s="7">
        <f t="shared" si="37"/>
        <v>2.2124999999999999</v>
      </c>
      <c r="G3316" s="8">
        <v>200000</v>
      </c>
      <c r="H3316" s="9">
        <f t="shared" si="38"/>
        <v>3600000</v>
      </c>
      <c r="I3316" s="10"/>
    </row>
    <row r="3317" spans="1:9" ht="14.25" customHeight="1">
      <c r="A3317" s="6" t="str">
        <f t="shared" ref="A3317:A3571" si="39">CONCATENATE(B3317, "_", C3317)</f>
        <v>GPP KARANGANYAR_GODOG</v>
      </c>
      <c r="B3317" s="11" t="s">
        <v>2633</v>
      </c>
      <c r="C3317" s="11" t="s">
        <v>2652</v>
      </c>
      <c r="D3317" s="11">
        <v>14.71</v>
      </c>
      <c r="E3317" s="7">
        <f>VLOOKUP(A3317, Sheet2!$A$2:$K$8265, 11)</f>
        <v>110.5613</v>
      </c>
      <c r="F3317" s="7">
        <f t="shared" ref="F3317:F3571" si="40">D3317/8</f>
        <v>1.8387500000000001</v>
      </c>
      <c r="G3317" s="8">
        <v>200000</v>
      </c>
      <c r="H3317" s="9">
        <f t="shared" ref="H3317:H3571" si="41">G3317*_xlfn.CEILING.MATH(D3317)</f>
        <v>3000000</v>
      </c>
      <c r="I3317" s="10"/>
    </row>
    <row r="3318" spans="1:9" ht="14.25" customHeight="1">
      <c r="A3318" s="6" t="str">
        <f t="shared" si="39"/>
        <v>GPP KARANGANYAR_JAGALAN</v>
      </c>
      <c r="B3318" s="11" t="s">
        <v>2633</v>
      </c>
      <c r="C3318" s="11" t="s">
        <v>2653</v>
      </c>
      <c r="D3318" s="11">
        <v>0.39</v>
      </c>
      <c r="E3318" s="7">
        <f>VLOOKUP(A3318, Sheet2!$A$2:$K$8265, 11)</f>
        <v>110.5613</v>
      </c>
      <c r="F3318" s="7">
        <f t="shared" si="40"/>
        <v>4.8750000000000002E-2</v>
      </c>
      <c r="G3318" s="8">
        <v>200000</v>
      </c>
      <c r="H3318" s="9">
        <f t="shared" si="41"/>
        <v>200000</v>
      </c>
      <c r="I3318" s="10"/>
    </row>
    <row r="3319" spans="1:9" ht="14.25" customHeight="1">
      <c r="A3319" s="6" t="str">
        <f t="shared" si="39"/>
        <v>GPP KARANGANYAR_JANTIHARJO</v>
      </c>
      <c r="B3319" s="11" t="s">
        <v>2633</v>
      </c>
      <c r="C3319" s="11" t="s">
        <v>2654</v>
      </c>
      <c r="D3319" s="11">
        <v>21.59</v>
      </c>
      <c r="E3319" s="7">
        <f>VLOOKUP(A3319, Sheet2!$A$2:$K$8265, 11)</f>
        <v>110.5613</v>
      </c>
      <c r="F3319" s="7">
        <f t="shared" si="40"/>
        <v>2.69875</v>
      </c>
      <c r="G3319" s="8">
        <v>200000</v>
      </c>
      <c r="H3319" s="9">
        <f t="shared" si="41"/>
        <v>4400000</v>
      </c>
      <c r="I3319" s="10"/>
    </row>
    <row r="3320" spans="1:9" ht="14.25" customHeight="1">
      <c r="A3320" s="6" t="str">
        <f t="shared" si="39"/>
        <v>GPP KARANGANYAR_JATEN</v>
      </c>
      <c r="B3320" s="11" t="s">
        <v>2633</v>
      </c>
      <c r="C3320" s="11" t="s">
        <v>1427</v>
      </c>
      <c r="D3320" s="11">
        <v>21.59</v>
      </c>
      <c r="E3320" s="7">
        <f>VLOOKUP(A3320, Sheet2!$A$2:$K$8265, 11)</f>
        <v>110.5613</v>
      </c>
      <c r="F3320" s="7">
        <f t="shared" si="40"/>
        <v>2.69875</v>
      </c>
      <c r="G3320" s="8">
        <v>200000</v>
      </c>
      <c r="H3320" s="9">
        <f t="shared" si="41"/>
        <v>4400000</v>
      </c>
      <c r="I3320" s="10"/>
    </row>
    <row r="3321" spans="1:9" ht="14.25" customHeight="1">
      <c r="A3321" s="6" t="str">
        <f t="shared" si="39"/>
        <v>GPP KARANGANYAR_JATI</v>
      </c>
      <c r="B3321" s="11" t="s">
        <v>2633</v>
      </c>
      <c r="C3321" s="11" t="s">
        <v>387</v>
      </c>
      <c r="D3321" s="11">
        <v>21.59</v>
      </c>
      <c r="E3321" s="7">
        <f>VLOOKUP(A3321, Sheet2!$A$2:$K$8265, 11)</f>
        <v>110.5613</v>
      </c>
      <c r="F3321" s="7">
        <f t="shared" si="40"/>
        <v>2.69875</v>
      </c>
      <c r="G3321" s="8">
        <v>200000</v>
      </c>
      <c r="H3321" s="9">
        <f t="shared" si="41"/>
        <v>4400000</v>
      </c>
      <c r="I3321" s="10"/>
    </row>
    <row r="3322" spans="1:9" ht="14.25" customHeight="1">
      <c r="A3322" s="6" t="str">
        <f t="shared" si="39"/>
        <v>GPP KARANGANYAR_JATIKUWUNG</v>
      </c>
      <c r="B3322" s="11" t="s">
        <v>2633</v>
      </c>
      <c r="C3322" s="11" t="s">
        <v>605</v>
      </c>
      <c r="D3322" s="11">
        <v>21.59</v>
      </c>
      <c r="E3322" s="7">
        <f>VLOOKUP(A3322, Sheet2!$A$2:$K$8265, 11)</f>
        <v>110.5613</v>
      </c>
      <c r="F3322" s="7">
        <f t="shared" si="40"/>
        <v>2.69875</v>
      </c>
      <c r="G3322" s="8">
        <v>200000</v>
      </c>
      <c r="H3322" s="9">
        <f t="shared" si="41"/>
        <v>4400000</v>
      </c>
      <c r="I3322" s="10"/>
    </row>
    <row r="3323" spans="1:9" ht="14.25" customHeight="1">
      <c r="A3323" s="6" t="str">
        <f t="shared" si="39"/>
        <v>GPP KARANGANYAR_JATISOBO</v>
      </c>
      <c r="B3323" s="11" t="s">
        <v>2633</v>
      </c>
      <c r="C3323" s="11" t="s">
        <v>614</v>
      </c>
      <c r="D3323" s="11">
        <v>14.71</v>
      </c>
      <c r="E3323" s="7">
        <f>VLOOKUP(A3323, Sheet2!$A$2:$K$8265, 11)</f>
        <v>110.5613</v>
      </c>
      <c r="F3323" s="7">
        <f t="shared" si="40"/>
        <v>1.8387500000000001</v>
      </c>
      <c r="G3323" s="8">
        <v>200000</v>
      </c>
      <c r="H3323" s="9">
        <f t="shared" si="41"/>
        <v>3000000</v>
      </c>
      <c r="I3323" s="10"/>
    </row>
    <row r="3324" spans="1:9" ht="14.25" customHeight="1">
      <c r="A3324" s="6" t="str">
        <f t="shared" si="39"/>
        <v>GPP KARANGANYAR_JAYENGAN</v>
      </c>
      <c r="B3324" s="11" t="s">
        <v>2633</v>
      </c>
      <c r="C3324" s="11" t="s">
        <v>2655</v>
      </c>
      <c r="D3324" s="11">
        <v>0.39</v>
      </c>
      <c r="E3324" s="7">
        <f>VLOOKUP(A3324, Sheet2!$A$2:$K$8265, 11)</f>
        <v>110.5613</v>
      </c>
      <c r="F3324" s="7">
        <f t="shared" si="40"/>
        <v>4.8750000000000002E-2</v>
      </c>
      <c r="G3324" s="8">
        <v>200000</v>
      </c>
      <c r="H3324" s="9">
        <f t="shared" si="41"/>
        <v>200000</v>
      </c>
      <c r="I3324" s="10"/>
    </row>
    <row r="3325" spans="1:9" ht="14.25" customHeight="1">
      <c r="A3325" s="6" t="str">
        <f t="shared" si="39"/>
        <v>GPP KARANGANYAR_JEBRES</v>
      </c>
      <c r="B3325" s="11" t="s">
        <v>2633</v>
      </c>
      <c r="C3325" s="11" t="s">
        <v>2656</v>
      </c>
      <c r="D3325" s="11">
        <v>0.39</v>
      </c>
      <c r="E3325" s="7">
        <f>VLOOKUP(A3325, Sheet2!$A$2:$K$8265, 11)</f>
        <v>110.5613</v>
      </c>
      <c r="F3325" s="7">
        <f t="shared" si="40"/>
        <v>4.8750000000000002E-2</v>
      </c>
      <c r="G3325" s="8">
        <v>200000</v>
      </c>
      <c r="H3325" s="9">
        <f t="shared" si="41"/>
        <v>200000</v>
      </c>
      <c r="I3325" s="10"/>
    </row>
    <row r="3326" spans="1:9" ht="14.25" customHeight="1">
      <c r="A3326" s="6" t="str">
        <f t="shared" si="39"/>
        <v>GPP KARANGANYAR_JERON</v>
      </c>
      <c r="B3326" s="11" t="s">
        <v>2633</v>
      </c>
      <c r="C3326" s="11" t="s">
        <v>2657</v>
      </c>
      <c r="D3326" s="11">
        <v>17.7</v>
      </c>
      <c r="E3326" s="7">
        <f>VLOOKUP(A3326, Sheet2!$A$2:$K$8265, 11)</f>
        <v>110.5613</v>
      </c>
      <c r="F3326" s="7">
        <f t="shared" si="40"/>
        <v>2.2124999999999999</v>
      </c>
      <c r="G3326" s="8">
        <v>200000</v>
      </c>
      <c r="H3326" s="9">
        <f t="shared" si="41"/>
        <v>3600000</v>
      </c>
      <c r="I3326" s="10"/>
    </row>
    <row r="3327" spans="1:9" ht="14.25" customHeight="1">
      <c r="A3327" s="6" t="str">
        <f t="shared" si="39"/>
        <v>GPP KARANGANYAR_JERUKSAWIT</v>
      </c>
      <c r="B3327" s="11" t="s">
        <v>2633</v>
      </c>
      <c r="C3327" s="11" t="s">
        <v>2658</v>
      </c>
      <c r="D3327" s="11">
        <v>21.59</v>
      </c>
      <c r="E3327" s="7">
        <f>VLOOKUP(A3327, Sheet2!$A$2:$K$8265, 11)</f>
        <v>110.5613</v>
      </c>
      <c r="F3327" s="7">
        <f t="shared" si="40"/>
        <v>2.69875</v>
      </c>
      <c r="G3327" s="8">
        <v>200000</v>
      </c>
      <c r="H3327" s="9">
        <f t="shared" si="41"/>
        <v>4400000</v>
      </c>
      <c r="I3327" s="10"/>
    </row>
    <row r="3328" spans="1:9" ht="14.25" customHeight="1">
      <c r="A3328" s="6" t="str">
        <f t="shared" si="39"/>
        <v>GPP KARANGANYAR_JETIS</v>
      </c>
      <c r="B3328" s="11" t="s">
        <v>2633</v>
      </c>
      <c r="C3328" s="11" t="s">
        <v>886</v>
      </c>
      <c r="D3328" s="11">
        <v>21.59</v>
      </c>
      <c r="E3328" s="7">
        <f>VLOOKUP(A3328, Sheet2!$A$2:$K$8265, 11)</f>
        <v>110.5613</v>
      </c>
      <c r="F3328" s="7">
        <f t="shared" si="40"/>
        <v>2.69875</v>
      </c>
      <c r="G3328" s="8">
        <v>200000</v>
      </c>
      <c r="H3328" s="9">
        <f t="shared" si="41"/>
        <v>4400000</v>
      </c>
      <c r="I3328" s="10"/>
    </row>
    <row r="3329" spans="1:9" ht="14.25" customHeight="1">
      <c r="A3329" s="6" t="str">
        <f t="shared" si="39"/>
        <v>GPP KARANGANYAR_JOHO</v>
      </c>
      <c r="B3329" s="11" t="s">
        <v>2633</v>
      </c>
      <c r="C3329" s="11" t="s">
        <v>623</v>
      </c>
      <c r="D3329" s="11">
        <v>14.71</v>
      </c>
      <c r="E3329" s="7">
        <f>VLOOKUP(A3329, Sheet2!$A$2:$K$8265, 11)</f>
        <v>110.5613</v>
      </c>
      <c r="F3329" s="7">
        <f t="shared" si="40"/>
        <v>1.8387500000000001</v>
      </c>
      <c r="G3329" s="8">
        <v>200000</v>
      </c>
      <c r="H3329" s="9">
        <f t="shared" si="41"/>
        <v>3000000</v>
      </c>
      <c r="I3329" s="10"/>
    </row>
    <row r="3330" spans="1:9" ht="14.25" customHeight="1">
      <c r="A3330" s="6" t="str">
        <f t="shared" si="39"/>
        <v>GPP KARANGANYAR_JOYOSURAN</v>
      </c>
      <c r="B3330" s="11" t="s">
        <v>2633</v>
      </c>
      <c r="C3330" s="11" t="s">
        <v>2659</v>
      </c>
      <c r="D3330" s="11">
        <v>0.39</v>
      </c>
      <c r="E3330" s="7">
        <f>VLOOKUP(A3330, Sheet2!$A$2:$K$8265, 11)</f>
        <v>110.5613</v>
      </c>
      <c r="F3330" s="7">
        <f t="shared" si="40"/>
        <v>4.8750000000000002E-2</v>
      </c>
      <c r="G3330" s="8">
        <v>200000</v>
      </c>
      <c r="H3330" s="9">
        <f t="shared" si="41"/>
        <v>200000</v>
      </c>
      <c r="I3330" s="10"/>
    </row>
    <row r="3331" spans="1:9" ht="14.25" customHeight="1">
      <c r="A3331" s="6" t="str">
        <f t="shared" si="39"/>
        <v>GPP KARANGANYAR_JOYOTAKAN</v>
      </c>
      <c r="B3331" s="11" t="s">
        <v>2633</v>
      </c>
      <c r="C3331" s="11" t="s">
        <v>2660</v>
      </c>
      <c r="D3331" s="11">
        <v>0.39</v>
      </c>
      <c r="E3331" s="7">
        <f>VLOOKUP(A3331, Sheet2!$A$2:$K$8265, 11)</f>
        <v>110.5613</v>
      </c>
      <c r="F3331" s="7">
        <f t="shared" si="40"/>
        <v>4.8750000000000002E-2</v>
      </c>
      <c r="G3331" s="8">
        <v>200000</v>
      </c>
      <c r="H3331" s="9">
        <f t="shared" si="41"/>
        <v>200000</v>
      </c>
      <c r="I3331" s="10"/>
    </row>
    <row r="3332" spans="1:9" ht="14.25" customHeight="1">
      <c r="A3332" s="6" t="str">
        <f t="shared" si="39"/>
        <v>GPP KARANGANYAR_JUNGKE</v>
      </c>
      <c r="B3332" s="11" t="s">
        <v>2633</v>
      </c>
      <c r="C3332" s="11" t="s">
        <v>2661</v>
      </c>
      <c r="D3332" s="11">
        <v>21.59</v>
      </c>
      <c r="E3332" s="7">
        <f>VLOOKUP(A3332, Sheet2!$A$2:$K$8265, 11)</f>
        <v>110.5613</v>
      </c>
      <c r="F3332" s="7">
        <f t="shared" si="40"/>
        <v>2.69875</v>
      </c>
      <c r="G3332" s="8">
        <v>200000</v>
      </c>
      <c r="H3332" s="9">
        <f t="shared" si="41"/>
        <v>4400000</v>
      </c>
      <c r="I3332" s="10"/>
    </row>
    <row r="3333" spans="1:9" ht="14.25" customHeight="1">
      <c r="A3333" s="6" t="str">
        <f t="shared" si="39"/>
        <v>GPP KARANGANYAR_KADIPIRO</v>
      </c>
      <c r="B3333" s="11" t="s">
        <v>2633</v>
      </c>
      <c r="C3333" s="11" t="s">
        <v>627</v>
      </c>
      <c r="D3333" s="11">
        <v>0.39</v>
      </c>
      <c r="E3333" s="7">
        <f>VLOOKUP(A3333, Sheet2!$A$2:$K$8265, 11)</f>
        <v>110.5613</v>
      </c>
      <c r="F3333" s="7">
        <f t="shared" si="40"/>
        <v>4.8750000000000002E-2</v>
      </c>
      <c r="G3333" s="8">
        <v>200000</v>
      </c>
      <c r="H3333" s="9">
        <f t="shared" si="41"/>
        <v>200000</v>
      </c>
      <c r="I3333" s="10"/>
    </row>
    <row r="3334" spans="1:9" ht="14.25" customHeight="1">
      <c r="A3334" s="6" t="str">
        <f t="shared" si="39"/>
        <v>GPP KARANGANYAR_KADOKAN</v>
      </c>
      <c r="B3334" s="11" t="s">
        <v>2633</v>
      </c>
      <c r="C3334" s="11" t="s">
        <v>2662</v>
      </c>
      <c r="D3334" s="11">
        <v>14.71</v>
      </c>
      <c r="E3334" s="7">
        <f>VLOOKUP(A3334, Sheet2!$A$2:$K$8265, 11)</f>
        <v>110.5613</v>
      </c>
      <c r="F3334" s="7">
        <f t="shared" si="40"/>
        <v>1.8387500000000001</v>
      </c>
      <c r="G3334" s="8">
        <v>200000</v>
      </c>
      <c r="H3334" s="9">
        <f t="shared" si="41"/>
        <v>3000000</v>
      </c>
      <c r="I3334" s="10"/>
    </row>
    <row r="3335" spans="1:9" ht="14.25" customHeight="1">
      <c r="A3335" s="6" t="str">
        <f t="shared" si="39"/>
        <v>GPP KARANGANYAR_KALING</v>
      </c>
      <c r="B3335" s="11" t="s">
        <v>2633</v>
      </c>
      <c r="C3335" s="11" t="s">
        <v>2663</v>
      </c>
      <c r="D3335" s="11">
        <v>21.59</v>
      </c>
      <c r="E3335" s="7">
        <f>VLOOKUP(A3335, Sheet2!$A$2:$K$8265, 11)</f>
        <v>110.5613</v>
      </c>
      <c r="F3335" s="7">
        <f t="shared" si="40"/>
        <v>2.69875</v>
      </c>
      <c r="G3335" s="8">
        <v>200000</v>
      </c>
      <c r="H3335" s="9">
        <f t="shared" si="41"/>
        <v>4400000</v>
      </c>
      <c r="I3335" s="10"/>
    </row>
    <row r="3336" spans="1:9" ht="14.25" customHeight="1">
      <c r="A3336" s="6" t="str">
        <f t="shared" si="39"/>
        <v>GPP KARANGANYAR_KAMPUNGBARU</v>
      </c>
      <c r="B3336" s="11" t="s">
        <v>2633</v>
      </c>
      <c r="C3336" s="11" t="s">
        <v>2664</v>
      </c>
      <c r="D3336" s="11">
        <v>0.39</v>
      </c>
      <c r="E3336" s="7">
        <f>VLOOKUP(A3336, Sheet2!$A$2:$K$8265, 11)</f>
        <v>110.5613</v>
      </c>
      <c r="F3336" s="7">
        <f t="shared" si="40"/>
        <v>4.8750000000000002E-2</v>
      </c>
      <c r="G3336" s="8">
        <v>200000</v>
      </c>
      <c r="H3336" s="9">
        <f t="shared" si="41"/>
        <v>200000</v>
      </c>
      <c r="I3336" s="10"/>
    </row>
    <row r="3337" spans="1:9" ht="14.25" customHeight="1">
      <c r="A3337" s="6" t="str">
        <f t="shared" si="39"/>
        <v>GPP KARANGANYAR_KARANGANYAR</v>
      </c>
      <c r="B3337" s="11" t="s">
        <v>2633</v>
      </c>
      <c r="C3337" s="11" t="s">
        <v>125</v>
      </c>
      <c r="D3337" s="11">
        <v>21.59</v>
      </c>
      <c r="E3337" s="7">
        <f>VLOOKUP(A3337, Sheet2!$A$2:$K$8265, 11)</f>
        <v>110.5613</v>
      </c>
      <c r="F3337" s="7">
        <f t="shared" si="40"/>
        <v>2.69875</v>
      </c>
      <c r="G3337" s="8">
        <v>200000</v>
      </c>
      <c r="H3337" s="9">
        <f t="shared" si="41"/>
        <v>4400000</v>
      </c>
      <c r="I3337" s="10"/>
    </row>
    <row r="3338" spans="1:9" ht="14.25" customHeight="1">
      <c r="A3338" s="6" t="str">
        <f t="shared" si="39"/>
        <v>GPP KARANGANYAR_KARANGMOJO</v>
      </c>
      <c r="B3338" s="11" t="s">
        <v>2633</v>
      </c>
      <c r="C3338" s="11" t="s">
        <v>1443</v>
      </c>
      <c r="D3338" s="11">
        <v>21.59</v>
      </c>
      <c r="E3338" s="7">
        <f>VLOOKUP(A3338, Sheet2!$A$2:$K$8265, 11)</f>
        <v>110.5613</v>
      </c>
      <c r="F3338" s="7">
        <f t="shared" si="40"/>
        <v>2.69875</v>
      </c>
      <c r="G3338" s="8">
        <v>200000</v>
      </c>
      <c r="H3338" s="9">
        <f t="shared" si="41"/>
        <v>4400000</v>
      </c>
      <c r="I3338" s="10"/>
    </row>
    <row r="3339" spans="1:9" ht="14.25" customHeight="1">
      <c r="A3339" s="6" t="str">
        <f t="shared" si="39"/>
        <v>GPP KARANGANYAR_KARANGTURI</v>
      </c>
      <c r="B3339" s="11" t="s">
        <v>2633</v>
      </c>
      <c r="C3339" s="11" t="s">
        <v>1866</v>
      </c>
      <c r="D3339" s="11">
        <v>21.59</v>
      </c>
      <c r="E3339" s="7">
        <f>VLOOKUP(A3339, Sheet2!$A$2:$K$8265, 11)</f>
        <v>110.5613</v>
      </c>
      <c r="F3339" s="7">
        <f t="shared" si="40"/>
        <v>2.69875</v>
      </c>
      <c r="G3339" s="8">
        <v>200000</v>
      </c>
      <c r="H3339" s="9">
        <f t="shared" si="41"/>
        <v>4400000</v>
      </c>
      <c r="I3339" s="10"/>
    </row>
    <row r="3340" spans="1:9" ht="14.25" customHeight="1">
      <c r="A3340" s="6" t="str">
        <f t="shared" si="39"/>
        <v>GPP KARANGANYAR_KARANGWUNI</v>
      </c>
      <c r="B3340" s="11" t="s">
        <v>2633</v>
      </c>
      <c r="C3340" s="11" t="s">
        <v>2665</v>
      </c>
      <c r="D3340" s="11">
        <v>14.71</v>
      </c>
      <c r="E3340" s="7">
        <f>VLOOKUP(A3340, Sheet2!$A$2:$K$8265, 11)</f>
        <v>110.5613</v>
      </c>
      <c r="F3340" s="7">
        <f t="shared" si="40"/>
        <v>1.8387500000000001</v>
      </c>
      <c r="G3340" s="8">
        <v>200000</v>
      </c>
      <c r="H3340" s="9">
        <f t="shared" si="41"/>
        <v>3000000</v>
      </c>
      <c r="I3340" s="10"/>
    </row>
    <row r="3341" spans="1:9" ht="14.25" customHeight="1">
      <c r="A3341" s="6" t="str">
        <f t="shared" si="39"/>
        <v>GPP KARANGANYAR_KAUMAN</v>
      </c>
      <c r="B3341" s="11" t="s">
        <v>2633</v>
      </c>
      <c r="C3341" s="11" t="s">
        <v>132</v>
      </c>
      <c r="D3341" s="11">
        <v>0.39</v>
      </c>
      <c r="E3341" s="7">
        <f>VLOOKUP(A3341, Sheet2!$A$2:$K$8265, 11)</f>
        <v>110.5613</v>
      </c>
      <c r="F3341" s="7">
        <f t="shared" si="40"/>
        <v>4.8750000000000002E-2</v>
      </c>
      <c r="G3341" s="8">
        <v>200000</v>
      </c>
      <c r="H3341" s="9">
        <f t="shared" si="41"/>
        <v>200000</v>
      </c>
      <c r="I3341" s="10"/>
    </row>
    <row r="3342" spans="1:9" ht="14.25" customHeight="1">
      <c r="A3342" s="6" t="str">
        <f t="shared" si="39"/>
        <v>GPP KARANGANYAR_KAYUAPAK</v>
      </c>
      <c r="B3342" s="11" t="s">
        <v>2633</v>
      </c>
      <c r="C3342" s="11" t="s">
        <v>2666</v>
      </c>
      <c r="D3342" s="11">
        <v>14.71</v>
      </c>
      <c r="E3342" s="7">
        <f>VLOOKUP(A3342, Sheet2!$A$2:$K$8265, 11)</f>
        <v>110.5613</v>
      </c>
      <c r="F3342" s="7">
        <f t="shared" si="40"/>
        <v>1.8387500000000001</v>
      </c>
      <c r="G3342" s="8">
        <v>200000</v>
      </c>
      <c r="H3342" s="9">
        <f t="shared" si="41"/>
        <v>3000000</v>
      </c>
      <c r="I3342" s="10"/>
    </row>
    <row r="3343" spans="1:9" ht="14.25" customHeight="1">
      <c r="A3343" s="6" t="str">
        <f t="shared" si="39"/>
        <v>GPP KARANGANYAR_KEDUNGLUMBU</v>
      </c>
      <c r="B3343" s="11" t="s">
        <v>2633</v>
      </c>
      <c r="C3343" s="11" t="s">
        <v>2667</v>
      </c>
      <c r="D3343" s="11">
        <v>0.39</v>
      </c>
      <c r="E3343" s="7">
        <f>VLOOKUP(A3343, Sheet2!$A$2:$K$8265, 11)</f>
        <v>110.5613</v>
      </c>
      <c r="F3343" s="7">
        <f t="shared" si="40"/>
        <v>4.8750000000000002E-2</v>
      </c>
      <c r="G3343" s="8">
        <v>200000</v>
      </c>
      <c r="H3343" s="9">
        <f t="shared" si="41"/>
        <v>200000</v>
      </c>
      <c r="I3343" s="10"/>
    </row>
    <row r="3344" spans="1:9" ht="14.25" customHeight="1">
      <c r="A3344" s="6" t="str">
        <f t="shared" si="39"/>
        <v>GPP KARANGANYAR_KEMIRI</v>
      </c>
      <c r="B3344" s="11" t="s">
        <v>2633</v>
      </c>
      <c r="C3344" s="11" t="s">
        <v>1205</v>
      </c>
      <c r="D3344" s="11">
        <v>21.59</v>
      </c>
      <c r="E3344" s="7">
        <f>VLOOKUP(A3344, Sheet2!$A$2:$K$8265, 11)</f>
        <v>110.5613</v>
      </c>
      <c r="F3344" s="7">
        <f t="shared" si="40"/>
        <v>2.69875</v>
      </c>
      <c r="G3344" s="8">
        <v>200000</v>
      </c>
      <c r="H3344" s="9">
        <f t="shared" si="41"/>
        <v>4400000</v>
      </c>
      <c r="I3344" s="10"/>
    </row>
    <row r="3345" spans="1:9" ht="14.25" customHeight="1">
      <c r="A3345" s="6" t="str">
        <f t="shared" si="39"/>
        <v>GPP KARANGANYAR_KEMLAYAN</v>
      </c>
      <c r="B3345" s="11" t="s">
        <v>2633</v>
      </c>
      <c r="C3345" s="11" t="s">
        <v>2668</v>
      </c>
      <c r="D3345" s="11">
        <v>0.39</v>
      </c>
      <c r="E3345" s="7">
        <f>VLOOKUP(A3345, Sheet2!$A$2:$K$8265, 11)</f>
        <v>110.5613</v>
      </c>
      <c r="F3345" s="7">
        <f t="shared" si="40"/>
        <v>4.8750000000000002E-2</v>
      </c>
      <c r="G3345" s="8">
        <v>200000</v>
      </c>
      <c r="H3345" s="9">
        <f t="shared" si="41"/>
        <v>200000</v>
      </c>
      <c r="I3345" s="10"/>
    </row>
    <row r="3346" spans="1:9" ht="14.25" customHeight="1">
      <c r="A3346" s="6" t="str">
        <f t="shared" si="39"/>
        <v>GPP KARANGANYAR_KEPATIHAN KULON</v>
      </c>
      <c r="B3346" s="11" t="s">
        <v>2633</v>
      </c>
      <c r="C3346" s="11" t="s">
        <v>2669</v>
      </c>
      <c r="D3346" s="11">
        <v>0.39</v>
      </c>
      <c r="E3346" s="7">
        <f>VLOOKUP(A3346, Sheet2!$A$2:$K$8265, 11)</f>
        <v>110.5613</v>
      </c>
      <c r="F3346" s="7">
        <f t="shared" si="40"/>
        <v>4.8750000000000002E-2</v>
      </c>
      <c r="G3346" s="8">
        <v>200000</v>
      </c>
      <c r="H3346" s="9">
        <f t="shared" si="41"/>
        <v>200000</v>
      </c>
      <c r="I3346" s="10"/>
    </row>
    <row r="3347" spans="1:9" ht="14.25" customHeight="1">
      <c r="A3347" s="6" t="str">
        <f t="shared" si="39"/>
        <v>GPP KARANGANYAR_KEPATIHAN WETAN</v>
      </c>
      <c r="B3347" s="11" t="s">
        <v>2633</v>
      </c>
      <c r="C3347" s="11" t="s">
        <v>2670</v>
      </c>
      <c r="D3347" s="11">
        <v>0.39</v>
      </c>
      <c r="E3347" s="7">
        <f>VLOOKUP(A3347, Sheet2!$A$2:$K$8265, 11)</f>
        <v>110.5613</v>
      </c>
      <c r="F3347" s="7">
        <f t="shared" si="40"/>
        <v>4.8750000000000002E-2</v>
      </c>
      <c r="G3347" s="8">
        <v>200000</v>
      </c>
      <c r="H3347" s="9">
        <f t="shared" si="41"/>
        <v>200000</v>
      </c>
      <c r="I3347" s="10"/>
    </row>
    <row r="3348" spans="1:9" ht="14.25" customHeight="1">
      <c r="A3348" s="6" t="str">
        <f t="shared" si="39"/>
        <v>GPP KARANGANYAR_KEPRABON</v>
      </c>
      <c r="B3348" s="11" t="s">
        <v>2633</v>
      </c>
      <c r="C3348" s="11" t="s">
        <v>2671</v>
      </c>
      <c r="D3348" s="11">
        <v>0.39</v>
      </c>
      <c r="E3348" s="7">
        <f>VLOOKUP(A3348, Sheet2!$A$2:$K$8265, 11)</f>
        <v>110.5613</v>
      </c>
      <c r="F3348" s="7">
        <f t="shared" si="40"/>
        <v>4.8750000000000002E-2</v>
      </c>
      <c r="G3348" s="8">
        <v>200000</v>
      </c>
      <c r="H3348" s="9">
        <f t="shared" si="41"/>
        <v>200000</v>
      </c>
      <c r="I3348" s="10"/>
    </row>
    <row r="3349" spans="1:9" ht="14.25" customHeight="1">
      <c r="A3349" s="6" t="str">
        <f t="shared" si="39"/>
        <v>GPP KARANGANYAR_KESTALAN</v>
      </c>
      <c r="B3349" s="11" t="s">
        <v>2633</v>
      </c>
      <c r="C3349" s="11" t="s">
        <v>2672</v>
      </c>
      <c r="D3349" s="11">
        <v>0.39</v>
      </c>
      <c r="E3349" s="7">
        <f>VLOOKUP(A3349, Sheet2!$A$2:$K$8265, 11)</f>
        <v>110.5613</v>
      </c>
      <c r="F3349" s="7">
        <f t="shared" si="40"/>
        <v>4.8750000000000002E-2</v>
      </c>
      <c r="G3349" s="8">
        <v>200000</v>
      </c>
      <c r="H3349" s="9">
        <f t="shared" si="41"/>
        <v>200000</v>
      </c>
      <c r="I3349" s="10"/>
    </row>
    <row r="3350" spans="1:9" ht="14.25" customHeight="1">
      <c r="A3350" s="6" t="str">
        <f t="shared" si="39"/>
        <v>GPP KARANGANYAR_KETELAN</v>
      </c>
      <c r="B3350" s="11" t="s">
        <v>2633</v>
      </c>
      <c r="C3350" s="11" t="s">
        <v>2673</v>
      </c>
      <c r="D3350" s="11">
        <v>0.39</v>
      </c>
      <c r="E3350" s="7">
        <f>VLOOKUP(A3350, Sheet2!$A$2:$K$8265, 11)</f>
        <v>110.5613</v>
      </c>
      <c r="F3350" s="7">
        <f t="shared" si="40"/>
        <v>4.8750000000000002E-2</v>
      </c>
      <c r="G3350" s="8">
        <v>200000</v>
      </c>
      <c r="H3350" s="9">
        <f t="shared" si="41"/>
        <v>200000</v>
      </c>
      <c r="I3350" s="10"/>
    </row>
    <row r="3351" spans="1:9" ht="14.25" customHeight="1">
      <c r="A3351" s="6" t="str">
        <f t="shared" si="39"/>
        <v>GPP KARANGANYAR_KETITANG</v>
      </c>
      <c r="B3351" s="11" t="s">
        <v>2633</v>
      </c>
      <c r="C3351" s="11" t="s">
        <v>805</v>
      </c>
      <c r="D3351" s="11">
        <v>17.7</v>
      </c>
      <c r="E3351" s="7">
        <f>VLOOKUP(A3351, Sheet2!$A$2:$K$8265, 11)</f>
        <v>110.5613</v>
      </c>
      <c r="F3351" s="7">
        <f t="shared" si="40"/>
        <v>2.2124999999999999</v>
      </c>
      <c r="G3351" s="8">
        <v>200000</v>
      </c>
      <c r="H3351" s="9">
        <f t="shared" si="41"/>
        <v>3600000</v>
      </c>
      <c r="I3351" s="10"/>
    </row>
    <row r="3352" spans="1:9" ht="14.25" customHeight="1">
      <c r="A3352" s="6" t="str">
        <f t="shared" si="39"/>
        <v>GPP KARANGANYAR_KISMOYOSO</v>
      </c>
      <c r="B3352" s="11" t="s">
        <v>2633</v>
      </c>
      <c r="C3352" s="11" t="s">
        <v>2674</v>
      </c>
      <c r="D3352" s="11">
        <v>17.7</v>
      </c>
      <c r="E3352" s="7">
        <f>VLOOKUP(A3352, Sheet2!$A$2:$K$8265, 11)</f>
        <v>110.5613</v>
      </c>
      <c r="F3352" s="7">
        <f t="shared" si="40"/>
        <v>2.2124999999999999</v>
      </c>
      <c r="G3352" s="8">
        <v>200000</v>
      </c>
      <c r="H3352" s="9">
        <f t="shared" si="41"/>
        <v>3600000</v>
      </c>
      <c r="I3352" s="10"/>
    </row>
    <row r="3353" spans="1:9" ht="14.25" customHeight="1">
      <c r="A3353" s="6" t="str">
        <f t="shared" si="39"/>
        <v>GPP KARANGANYAR_KLUMPRIT</v>
      </c>
      <c r="B3353" s="11" t="s">
        <v>2633</v>
      </c>
      <c r="C3353" s="11" t="s">
        <v>2675</v>
      </c>
      <c r="D3353" s="11">
        <v>14.71</v>
      </c>
      <c r="E3353" s="7">
        <f>VLOOKUP(A3353, Sheet2!$A$2:$K$8265, 11)</f>
        <v>110.5613</v>
      </c>
      <c r="F3353" s="7">
        <f t="shared" si="40"/>
        <v>1.8387500000000001</v>
      </c>
      <c r="G3353" s="8">
        <v>200000</v>
      </c>
      <c r="H3353" s="9">
        <f t="shared" si="41"/>
        <v>3000000</v>
      </c>
      <c r="I3353" s="10"/>
    </row>
    <row r="3354" spans="1:9" ht="14.25" customHeight="1">
      <c r="A3354" s="6" t="str">
        <f t="shared" si="39"/>
        <v>GPP KARANGANYAR_KRAGILAN</v>
      </c>
      <c r="B3354" s="11" t="s">
        <v>2633</v>
      </c>
      <c r="C3354" s="11" t="s">
        <v>1467</v>
      </c>
      <c r="D3354" s="11">
        <v>14.71</v>
      </c>
      <c r="E3354" s="7">
        <f>VLOOKUP(A3354, Sheet2!$A$2:$K$8265, 11)</f>
        <v>110.5613</v>
      </c>
      <c r="F3354" s="7">
        <f t="shared" si="40"/>
        <v>1.8387500000000001</v>
      </c>
      <c r="G3354" s="8">
        <v>200000</v>
      </c>
      <c r="H3354" s="9">
        <f t="shared" si="41"/>
        <v>3000000</v>
      </c>
      <c r="I3354" s="10"/>
    </row>
    <row r="3355" spans="1:9" ht="14.25" customHeight="1">
      <c r="A3355" s="6" t="str">
        <f t="shared" si="39"/>
        <v>GPP KARANGANYAR_KRATONAN</v>
      </c>
      <c r="B3355" s="11" t="s">
        <v>2633</v>
      </c>
      <c r="C3355" s="11" t="s">
        <v>2676</v>
      </c>
      <c r="D3355" s="11">
        <v>0.39</v>
      </c>
      <c r="E3355" s="7">
        <f>VLOOKUP(A3355, Sheet2!$A$2:$K$8265, 11)</f>
        <v>110.5613</v>
      </c>
      <c r="F3355" s="7">
        <f t="shared" si="40"/>
        <v>4.8750000000000002E-2</v>
      </c>
      <c r="G3355" s="8">
        <v>200000</v>
      </c>
      <c r="H3355" s="9">
        <f t="shared" si="41"/>
        <v>200000</v>
      </c>
      <c r="I3355" s="10"/>
    </row>
    <row r="3356" spans="1:9" ht="14.25" customHeight="1">
      <c r="A3356" s="6" t="str">
        <f t="shared" si="39"/>
        <v>GPP KARANGANYAR_LABAN</v>
      </c>
      <c r="B3356" s="11" t="s">
        <v>2633</v>
      </c>
      <c r="C3356" s="11" t="s">
        <v>425</v>
      </c>
      <c r="D3356" s="11">
        <v>14.71</v>
      </c>
      <c r="E3356" s="7">
        <f>VLOOKUP(A3356, Sheet2!$A$2:$K$8265, 11)</f>
        <v>110.5613</v>
      </c>
      <c r="F3356" s="7">
        <f t="shared" si="40"/>
        <v>1.8387500000000001</v>
      </c>
      <c r="G3356" s="8">
        <v>200000</v>
      </c>
      <c r="H3356" s="9">
        <f t="shared" si="41"/>
        <v>3000000</v>
      </c>
      <c r="I3356" s="10"/>
    </row>
    <row r="3357" spans="1:9" ht="14.25" customHeight="1">
      <c r="A3357" s="6" t="str">
        <f t="shared" si="39"/>
        <v>GPP KARANGANYAR_LALUNG</v>
      </c>
      <c r="B3357" s="11" t="s">
        <v>2633</v>
      </c>
      <c r="C3357" s="11" t="s">
        <v>2677</v>
      </c>
      <c r="D3357" s="11">
        <v>21.59</v>
      </c>
      <c r="E3357" s="7">
        <f>VLOOKUP(A3357, Sheet2!$A$2:$K$8265, 11)</f>
        <v>110.5613</v>
      </c>
      <c r="F3357" s="7">
        <f t="shared" si="40"/>
        <v>2.69875</v>
      </c>
      <c r="G3357" s="8">
        <v>200000</v>
      </c>
      <c r="H3357" s="9">
        <f t="shared" si="41"/>
        <v>4400000</v>
      </c>
      <c r="I3357" s="10"/>
    </row>
    <row r="3358" spans="1:9" ht="14.25" customHeight="1">
      <c r="A3358" s="6" t="str">
        <f t="shared" si="39"/>
        <v>GPP KARANGANYAR_MANAHAN</v>
      </c>
      <c r="B3358" s="11" t="s">
        <v>2633</v>
      </c>
      <c r="C3358" s="11" t="s">
        <v>2678</v>
      </c>
      <c r="D3358" s="11">
        <v>0.39</v>
      </c>
      <c r="E3358" s="7">
        <f>VLOOKUP(A3358, Sheet2!$A$2:$K$8265, 11)</f>
        <v>110.5613</v>
      </c>
      <c r="F3358" s="7">
        <f t="shared" si="40"/>
        <v>4.8750000000000002E-2</v>
      </c>
      <c r="G3358" s="8">
        <v>200000</v>
      </c>
      <c r="H3358" s="9">
        <f t="shared" si="41"/>
        <v>200000</v>
      </c>
      <c r="I3358" s="10"/>
    </row>
    <row r="3359" spans="1:9" ht="14.25" customHeight="1">
      <c r="A3359" s="6" t="str">
        <f t="shared" si="39"/>
        <v>GPP KARANGANYAR_MANGKUBUMEN</v>
      </c>
      <c r="B3359" s="11" t="s">
        <v>2633</v>
      </c>
      <c r="C3359" s="11" t="s">
        <v>2679</v>
      </c>
      <c r="D3359" s="11">
        <v>0.39</v>
      </c>
      <c r="E3359" s="7">
        <f>VLOOKUP(A3359, Sheet2!$A$2:$K$8265, 11)</f>
        <v>110.5613</v>
      </c>
      <c r="F3359" s="7">
        <f t="shared" si="40"/>
        <v>4.8750000000000002E-2</v>
      </c>
      <c r="G3359" s="8">
        <v>200000</v>
      </c>
      <c r="H3359" s="9">
        <f t="shared" si="41"/>
        <v>200000</v>
      </c>
      <c r="I3359" s="10"/>
    </row>
    <row r="3360" spans="1:9" ht="14.25" customHeight="1">
      <c r="A3360" s="6" t="str">
        <f t="shared" si="39"/>
        <v>GPP KARANGANYAR_MOJOSONGO</v>
      </c>
      <c r="B3360" s="11" t="s">
        <v>2633</v>
      </c>
      <c r="C3360" s="11" t="s">
        <v>1481</v>
      </c>
      <c r="D3360" s="11">
        <v>0.39</v>
      </c>
      <c r="E3360" s="7">
        <f>VLOOKUP(A3360, Sheet2!$A$2:$K$8265, 11)</f>
        <v>110.5613</v>
      </c>
      <c r="F3360" s="7">
        <f t="shared" si="40"/>
        <v>4.8750000000000002E-2</v>
      </c>
      <c r="G3360" s="8">
        <v>200000</v>
      </c>
      <c r="H3360" s="9">
        <f t="shared" si="41"/>
        <v>200000</v>
      </c>
      <c r="I3360" s="10"/>
    </row>
    <row r="3361" spans="1:9" ht="14.25" customHeight="1">
      <c r="A3361" s="6" t="str">
        <f t="shared" si="39"/>
        <v>GPP KARANGANYAR_MRANGGEN</v>
      </c>
      <c r="B3361" s="11" t="s">
        <v>2633</v>
      </c>
      <c r="C3361" s="11" t="s">
        <v>2680</v>
      </c>
      <c r="D3361" s="11">
        <v>14.71</v>
      </c>
      <c r="E3361" s="7">
        <f>VLOOKUP(A3361, Sheet2!$A$2:$K$8265, 11)</f>
        <v>110.5613</v>
      </c>
      <c r="F3361" s="7">
        <f t="shared" si="40"/>
        <v>1.8387500000000001</v>
      </c>
      <c r="G3361" s="8">
        <v>200000</v>
      </c>
      <c r="H3361" s="9">
        <f t="shared" si="41"/>
        <v>3000000</v>
      </c>
      <c r="I3361" s="10"/>
    </row>
    <row r="3362" spans="1:9" ht="14.25" customHeight="1">
      <c r="A3362" s="6" t="str">
        <f t="shared" si="39"/>
        <v>GPP KARANGANYAR_NGADILUWIH</v>
      </c>
      <c r="B3362" s="11" t="s">
        <v>2633</v>
      </c>
      <c r="C3362" s="11" t="s">
        <v>2681</v>
      </c>
      <c r="D3362" s="11">
        <v>21.59</v>
      </c>
      <c r="E3362" s="7">
        <f>VLOOKUP(A3362, Sheet2!$A$2:$K$8265, 11)</f>
        <v>110.5613</v>
      </c>
      <c r="F3362" s="7">
        <f t="shared" si="40"/>
        <v>2.69875</v>
      </c>
      <c r="G3362" s="8">
        <v>200000</v>
      </c>
      <c r="H3362" s="9">
        <f t="shared" si="41"/>
        <v>4400000</v>
      </c>
      <c r="I3362" s="10"/>
    </row>
    <row r="3363" spans="1:9" ht="14.25" customHeight="1">
      <c r="A3363" s="6" t="str">
        <f t="shared" si="39"/>
        <v>GPP KARANGANYAR_NGIJO</v>
      </c>
      <c r="B3363" s="11" t="s">
        <v>2633</v>
      </c>
      <c r="C3363" s="11" t="s">
        <v>2042</v>
      </c>
      <c r="D3363" s="11">
        <v>21.59</v>
      </c>
      <c r="E3363" s="7">
        <f>VLOOKUP(A3363, Sheet2!$A$2:$K$8265, 11)</f>
        <v>110.5613</v>
      </c>
      <c r="F3363" s="7">
        <f t="shared" si="40"/>
        <v>2.69875</v>
      </c>
      <c r="G3363" s="8">
        <v>200000</v>
      </c>
      <c r="H3363" s="9">
        <f t="shared" si="41"/>
        <v>4400000</v>
      </c>
      <c r="I3363" s="10"/>
    </row>
    <row r="3364" spans="1:9" ht="14.25" customHeight="1">
      <c r="A3364" s="6" t="str">
        <f t="shared" si="39"/>
        <v>GPP KARANGANYAR_NGOMBAKAN</v>
      </c>
      <c r="B3364" s="11" t="s">
        <v>2633</v>
      </c>
      <c r="C3364" s="11" t="s">
        <v>2682</v>
      </c>
      <c r="D3364" s="11">
        <v>14.71</v>
      </c>
      <c r="E3364" s="7">
        <f>VLOOKUP(A3364, Sheet2!$A$2:$K$8265, 11)</f>
        <v>110.5613</v>
      </c>
      <c r="F3364" s="7">
        <f t="shared" si="40"/>
        <v>1.8387500000000001</v>
      </c>
      <c r="G3364" s="8">
        <v>200000</v>
      </c>
      <c r="H3364" s="9">
        <f t="shared" si="41"/>
        <v>3000000</v>
      </c>
      <c r="I3364" s="10"/>
    </row>
    <row r="3365" spans="1:9" ht="14.25" customHeight="1">
      <c r="A3365" s="6" t="str">
        <f t="shared" si="39"/>
        <v>GPP KARANGANYAR_NGRINGO</v>
      </c>
      <c r="B3365" s="11" t="s">
        <v>2633</v>
      </c>
      <c r="C3365" s="11" t="s">
        <v>2683</v>
      </c>
      <c r="D3365" s="11">
        <v>21.59</v>
      </c>
      <c r="E3365" s="7">
        <f>VLOOKUP(A3365, Sheet2!$A$2:$K$8265, 11)</f>
        <v>110.5613</v>
      </c>
      <c r="F3365" s="7">
        <f t="shared" si="40"/>
        <v>2.69875</v>
      </c>
      <c r="G3365" s="8">
        <v>200000</v>
      </c>
      <c r="H3365" s="9">
        <f t="shared" si="41"/>
        <v>4400000</v>
      </c>
      <c r="I3365" s="10"/>
    </row>
    <row r="3366" spans="1:9" ht="14.25" customHeight="1">
      <c r="A3366" s="6" t="str">
        <f t="shared" si="39"/>
        <v>GPP KARANGANYAR_NUSUKAN</v>
      </c>
      <c r="B3366" s="11" t="s">
        <v>2633</v>
      </c>
      <c r="C3366" s="11" t="s">
        <v>2684</v>
      </c>
      <c r="D3366" s="11">
        <v>0.39</v>
      </c>
      <c r="E3366" s="7">
        <f>VLOOKUP(A3366, Sheet2!$A$2:$K$8265, 11)</f>
        <v>110.5613</v>
      </c>
      <c r="F3366" s="7">
        <f t="shared" si="40"/>
        <v>4.8750000000000002E-2</v>
      </c>
      <c r="G3366" s="8">
        <v>200000</v>
      </c>
      <c r="H3366" s="9">
        <f t="shared" si="41"/>
        <v>200000</v>
      </c>
      <c r="I3366" s="10"/>
    </row>
    <row r="3367" spans="1:9" ht="14.25" customHeight="1">
      <c r="A3367" s="6" t="str">
        <f t="shared" si="39"/>
        <v>GPP KARANGANYAR_PALUR</v>
      </c>
      <c r="B3367" s="11" t="s">
        <v>2633</v>
      </c>
      <c r="C3367" s="11" t="s">
        <v>2685</v>
      </c>
      <c r="D3367" s="11">
        <v>14.71</v>
      </c>
      <c r="E3367" s="7">
        <f>VLOOKUP(A3367, Sheet2!$A$2:$K$8265, 11)</f>
        <v>110.5613</v>
      </c>
      <c r="F3367" s="7">
        <f t="shared" si="40"/>
        <v>1.8387500000000001</v>
      </c>
      <c r="G3367" s="8">
        <v>200000</v>
      </c>
      <c r="H3367" s="9">
        <f t="shared" si="41"/>
        <v>3000000</v>
      </c>
      <c r="I3367" s="10"/>
    </row>
    <row r="3368" spans="1:9" ht="14.25" customHeight="1">
      <c r="A3368" s="6" t="str">
        <f t="shared" si="39"/>
        <v>GPP KARANGANYAR_PANDEYAN</v>
      </c>
      <c r="B3368" s="11" t="s">
        <v>2633</v>
      </c>
      <c r="C3368" s="11" t="s">
        <v>682</v>
      </c>
      <c r="D3368" s="11">
        <v>17.7</v>
      </c>
      <c r="E3368" s="7">
        <f>VLOOKUP(A3368, Sheet2!$A$2:$K$8265, 11)</f>
        <v>110.5613</v>
      </c>
      <c r="F3368" s="7">
        <f t="shared" si="40"/>
        <v>2.2124999999999999</v>
      </c>
      <c r="G3368" s="8">
        <v>200000</v>
      </c>
      <c r="H3368" s="9">
        <f t="shared" si="41"/>
        <v>3600000</v>
      </c>
      <c r="I3368" s="10"/>
    </row>
    <row r="3369" spans="1:9" ht="14.25" customHeight="1">
      <c r="A3369" s="6" t="str">
        <f t="shared" si="39"/>
        <v>GPP KARANGANYAR_PANDEYAN</v>
      </c>
      <c r="B3369" s="11" t="s">
        <v>2633</v>
      </c>
      <c r="C3369" s="11" t="s">
        <v>682</v>
      </c>
      <c r="D3369" s="11">
        <v>14.71</v>
      </c>
      <c r="E3369" s="7">
        <f>VLOOKUP(A3369, Sheet2!$A$2:$K$8265, 11)</f>
        <v>110.5613</v>
      </c>
      <c r="F3369" s="7">
        <f t="shared" si="40"/>
        <v>1.8387500000000001</v>
      </c>
      <c r="G3369" s="8">
        <v>200000</v>
      </c>
      <c r="H3369" s="9">
        <f t="shared" si="41"/>
        <v>3000000</v>
      </c>
      <c r="I3369" s="10"/>
    </row>
    <row r="3370" spans="1:9" ht="14.25" customHeight="1">
      <c r="A3370" s="6" t="str">
        <f t="shared" si="39"/>
        <v>GPP KARANGANYAR_PANDEYAN</v>
      </c>
      <c r="B3370" s="11" t="s">
        <v>2633</v>
      </c>
      <c r="C3370" s="11" t="s">
        <v>682</v>
      </c>
      <c r="D3370" s="11">
        <v>21.59</v>
      </c>
      <c r="E3370" s="7">
        <f>VLOOKUP(A3370, Sheet2!$A$2:$K$8265, 11)</f>
        <v>110.5613</v>
      </c>
      <c r="F3370" s="7">
        <f t="shared" si="40"/>
        <v>2.69875</v>
      </c>
      <c r="G3370" s="8">
        <v>200000</v>
      </c>
      <c r="H3370" s="9">
        <f t="shared" si="41"/>
        <v>4400000</v>
      </c>
      <c r="I3370" s="10"/>
    </row>
    <row r="3371" spans="1:9" ht="14.25" customHeight="1">
      <c r="A3371" s="6" t="str">
        <f t="shared" si="39"/>
        <v>GPP KARANGANYAR_PAPAHAN</v>
      </c>
      <c r="B3371" s="11" t="s">
        <v>2633</v>
      </c>
      <c r="C3371" s="11" t="s">
        <v>2686</v>
      </c>
      <c r="D3371" s="11">
        <v>21.59</v>
      </c>
      <c r="E3371" s="7">
        <f>VLOOKUP(A3371, Sheet2!$A$2:$K$8265, 11)</f>
        <v>110.5613</v>
      </c>
      <c r="F3371" s="7">
        <f t="shared" si="40"/>
        <v>2.69875</v>
      </c>
      <c r="G3371" s="8">
        <v>200000</v>
      </c>
      <c r="H3371" s="9">
        <f t="shared" si="41"/>
        <v>4400000</v>
      </c>
      <c r="I3371" s="10"/>
    </row>
    <row r="3372" spans="1:9" ht="14.25" customHeight="1">
      <c r="A3372" s="6" t="str">
        <f t="shared" si="39"/>
        <v>GPP KARANGANYAR_PASARKLIWON</v>
      </c>
      <c r="B3372" s="11" t="s">
        <v>2633</v>
      </c>
      <c r="C3372" s="11" t="s">
        <v>2687</v>
      </c>
      <c r="D3372" s="11">
        <v>0.39</v>
      </c>
      <c r="E3372" s="7">
        <f>VLOOKUP(A3372, Sheet2!$A$2:$K$8265, 11)</f>
        <v>110.5613</v>
      </c>
      <c r="F3372" s="7">
        <f t="shared" si="40"/>
        <v>4.8750000000000002E-2</v>
      </c>
      <c r="G3372" s="8">
        <v>200000</v>
      </c>
      <c r="H3372" s="9">
        <f t="shared" si="41"/>
        <v>200000</v>
      </c>
      <c r="I3372" s="10"/>
    </row>
    <row r="3373" spans="1:9" ht="14.25" customHeight="1">
      <c r="A3373" s="6" t="str">
        <f t="shared" si="39"/>
        <v>GPP KARANGANYAR_PLESUNGAN</v>
      </c>
      <c r="B3373" s="11" t="s">
        <v>2633</v>
      </c>
      <c r="C3373" s="11" t="s">
        <v>2688</v>
      </c>
      <c r="D3373" s="11">
        <v>21.59</v>
      </c>
      <c r="E3373" s="7">
        <f>VLOOKUP(A3373, Sheet2!$A$2:$K$8265, 11)</f>
        <v>110.5613</v>
      </c>
      <c r="F3373" s="7">
        <f t="shared" si="40"/>
        <v>2.69875</v>
      </c>
      <c r="G3373" s="8">
        <v>200000</v>
      </c>
      <c r="H3373" s="9">
        <f t="shared" si="41"/>
        <v>4400000</v>
      </c>
      <c r="I3373" s="10"/>
    </row>
    <row r="3374" spans="1:9" ht="14.25" customHeight="1">
      <c r="A3374" s="6" t="str">
        <f t="shared" si="39"/>
        <v>GPP KARANGANYAR_PLOSOREJO</v>
      </c>
      <c r="B3374" s="11" t="s">
        <v>2633</v>
      </c>
      <c r="C3374" s="11" t="s">
        <v>692</v>
      </c>
      <c r="D3374" s="11">
        <v>21.59</v>
      </c>
      <c r="E3374" s="7">
        <f>VLOOKUP(A3374, Sheet2!$A$2:$K$8265, 11)</f>
        <v>110.5613</v>
      </c>
      <c r="F3374" s="7">
        <f t="shared" si="40"/>
        <v>2.69875</v>
      </c>
      <c r="G3374" s="8">
        <v>200000</v>
      </c>
      <c r="H3374" s="9">
        <f t="shared" si="41"/>
        <v>4400000</v>
      </c>
      <c r="I3374" s="10"/>
    </row>
    <row r="3375" spans="1:9" ht="14.25" customHeight="1">
      <c r="A3375" s="6" t="str">
        <f t="shared" si="39"/>
        <v>GPP KARANGANYAR_PLUMBON</v>
      </c>
      <c r="B3375" s="11" t="s">
        <v>2633</v>
      </c>
      <c r="C3375" s="11" t="s">
        <v>467</v>
      </c>
      <c r="D3375" s="11">
        <v>14.71</v>
      </c>
      <c r="E3375" s="7">
        <f>VLOOKUP(A3375, Sheet2!$A$2:$K$8265, 11)</f>
        <v>110.5613</v>
      </c>
      <c r="F3375" s="7">
        <f t="shared" si="40"/>
        <v>1.8387500000000001</v>
      </c>
      <c r="G3375" s="8">
        <v>200000</v>
      </c>
      <c r="H3375" s="9">
        <f t="shared" si="41"/>
        <v>3000000</v>
      </c>
      <c r="I3375" s="10"/>
    </row>
    <row r="3376" spans="1:9" ht="14.25" customHeight="1">
      <c r="A3376" s="6" t="str">
        <f t="shared" si="39"/>
        <v>GPP KARANGANYAR_POLOKARTO</v>
      </c>
      <c r="B3376" s="11" t="s">
        <v>2633</v>
      </c>
      <c r="C3376" s="11" t="s">
        <v>2689</v>
      </c>
      <c r="D3376" s="11">
        <v>14.71</v>
      </c>
      <c r="E3376" s="7">
        <f>VLOOKUP(A3376, Sheet2!$A$2:$K$8265, 11)</f>
        <v>110.5613</v>
      </c>
      <c r="F3376" s="7">
        <f t="shared" si="40"/>
        <v>1.8387500000000001</v>
      </c>
      <c r="G3376" s="8">
        <v>200000</v>
      </c>
      <c r="H3376" s="9">
        <f t="shared" si="41"/>
        <v>3000000</v>
      </c>
      <c r="I3376" s="10"/>
    </row>
    <row r="3377" spans="1:9" ht="14.25" customHeight="1">
      <c r="A3377" s="6" t="str">
        <f t="shared" si="39"/>
        <v>GPP KARANGANYAR_POPONGAN</v>
      </c>
      <c r="B3377" s="11" t="s">
        <v>2633</v>
      </c>
      <c r="C3377" s="11" t="s">
        <v>2690</v>
      </c>
      <c r="D3377" s="11">
        <v>21.59</v>
      </c>
      <c r="E3377" s="7">
        <f>VLOOKUP(A3377, Sheet2!$A$2:$K$8265, 11)</f>
        <v>110.5613</v>
      </c>
      <c r="F3377" s="7">
        <f t="shared" si="40"/>
        <v>2.69875</v>
      </c>
      <c r="G3377" s="8">
        <v>200000</v>
      </c>
      <c r="H3377" s="9">
        <f t="shared" si="41"/>
        <v>4400000</v>
      </c>
      <c r="I3377" s="10"/>
    </row>
    <row r="3378" spans="1:9" ht="14.25" customHeight="1">
      <c r="A3378" s="6" t="str">
        <f t="shared" si="39"/>
        <v>GPP KARANGANYAR_PRANAN</v>
      </c>
      <c r="B3378" s="11" t="s">
        <v>2633</v>
      </c>
      <c r="C3378" s="11" t="s">
        <v>2691</v>
      </c>
      <c r="D3378" s="11">
        <v>14.71</v>
      </c>
      <c r="E3378" s="7">
        <f>VLOOKUP(A3378, Sheet2!$A$2:$K$8265, 11)</f>
        <v>110.5613</v>
      </c>
      <c r="F3378" s="7">
        <f t="shared" si="40"/>
        <v>1.8387500000000001</v>
      </c>
      <c r="G3378" s="8">
        <v>200000</v>
      </c>
      <c r="H3378" s="9">
        <f t="shared" si="41"/>
        <v>3000000</v>
      </c>
      <c r="I3378" s="10"/>
    </row>
    <row r="3379" spans="1:9" ht="14.25" customHeight="1">
      <c r="A3379" s="6" t="str">
        <f t="shared" si="39"/>
        <v>GPP KARANGANYAR_PUCANGSAWIT</v>
      </c>
      <c r="B3379" s="11" t="s">
        <v>2633</v>
      </c>
      <c r="C3379" s="11" t="s">
        <v>2692</v>
      </c>
      <c r="D3379" s="11">
        <v>0.39</v>
      </c>
      <c r="E3379" s="7">
        <f>VLOOKUP(A3379, Sheet2!$A$2:$K$8265, 11)</f>
        <v>110.5613</v>
      </c>
      <c r="F3379" s="7">
        <f t="shared" si="40"/>
        <v>4.8750000000000002E-2</v>
      </c>
      <c r="G3379" s="8">
        <v>200000</v>
      </c>
      <c r="H3379" s="9">
        <f t="shared" si="41"/>
        <v>200000</v>
      </c>
      <c r="I3379" s="10"/>
    </row>
    <row r="3380" spans="1:9" ht="14.25" customHeight="1">
      <c r="A3380" s="6" t="str">
        <f t="shared" si="39"/>
        <v>GPP KARANGANYAR_PUNGGAWAN</v>
      </c>
      <c r="B3380" s="11" t="s">
        <v>2633</v>
      </c>
      <c r="C3380" s="11" t="s">
        <v>2693</v>
      </c>
      <c r="D3380" s="11">
        <v>0.39</v>
      </c>
      <c r="E3380" s="7">
        <f>VLOOKUP(A3380, Sheet2!$A$2:$K$8265, 11)</f>
        <v>110.5613</v>
      </c>
      <c r="F3380" s="7">
        <f t="shared" si="40"/>
        <v>4.8750000000000002E-2</v>
      </c>
      <c r="G3380" s="8">
        <v>200000</v>
      </c>
      <c r="H3380" s="9">
        <f t="shared" si="41"/>
        <v>200000</v>
      </c>
      <c r="I3380" s="10"/>
    </row>
    <row r="3381" spans="1:9" ht="14.25" customHeight="1">
      <c r="A3381" s="6" t="str">
        <f t="shared" si="39"/>
        <v>GPP KARANGANYAR_PURWODININGRATAN</v>
      </c>
      <c r="B3381" s="11" t="s">
        <v>2633</v>
      </c>
      <c r="C3381" s="11" t="s">
        <v>2694</v>
      </c>
      <c r="D3381" s="11">
        <v>0.39</v>
      </c>
      <c r="E3381" s="7">
        <f>VLOOKUP(A3381, Sheet2!$A$2:$K$8265, 11)</f>
        <v>110.5613</v>
      </c>
      <c r="F3381" s="7">
        <f t="shared" si="40"/>
        <v>4.8750000000000002E-2</v>
      </c>
      <c r="G3381" s="8">
        <v>200000</v>
      </c>
      <c r="H3381" s="9">
        <f t="shared" si="41"/>
        <v>200000</v>
      </c>
      <c r="I3381" s="10"/>
    </row>
    <row r="3382" spans="1:9" ht="14.25" customHeight="1">
      <c r="A3382" s="6" t="str">
        <f t="shared" si="39"/>
        <v>GPP KARANGANYAR_REJOSARI</v>
      </c>
      <c r="B3382" s="11" t="s">
        <v>2633</v>
      </c>
      <c r="C3382" s="11" t="s">
        <v>702</v>
      </c>
      <c r="D3382" s="11">
        <v>21.59</v>
      </c>
      <c r="E3382" s="7">
        <f>VLOOKUP(A3382, Sheet2!$A$2:$K$8265, 11)</f>
        <v>110.5613</v>
      </c>
      <c r="F3382" s="7">
        <f t="shared" si="40"/>
        <v>2.69875</v>
      </c>
      <c r="G3382" s="8">
        <v>200000</v>
      </c>
      <c r="H3382" s="9">
        <f t="shared" si="41"/>
        <v>4400000</v>
      </c>
      <c r="I3382" s="10"/>
    </row>
    <row r="3383" spans="1:9" ht="14.25" customHeight="1">
      <c r="A3383" s="6" t="str">
        <f t="shared" si="39"/>
        <v>GPP KARANGANYAR_REMBUN</v>
      </c>
      <c r="B3383" s="11" t="s">
        <v>2633</v>
      </c>
      <c r="C3383" s="11" t="s">
        <v>2695</v>
      </c>
      <c r="D3383" s="11">
        <v>17.7</v>
      </c>
      <c r="E3383" s="7">
        <f>VLOOKUP(A3383, Sheet2!$A$2:$K$8265, 11)</f>
        <v>110.5613</v>
      </c>
      <c r="F3383" s="7">
        <f t="shared" si="40"/>
        <v>2.2124999999999999</v>
      </c>
      <c r="G3383" s="8">
        <v>200000</v>
      </c>
      <c r="H3383" s="9">
        <f t="shared" si="41"/>
        <v>3600000</v>
      </c>
      <c r="I3383" s="10"/>
    </row>
    <row r="3384" spans="1:9" ht="14.25" customHeight="1">
      <c r="A3384" s="6" t="str">
        <f t="shared" si="39"/>
        <v>GPP KARANGANYAR_SAMBIREJO</v>
      </c>
      <c r="B3384" s="11" t="s">
        <v>2633</v>
      </c>
      <c r="C3384" s="11" t="s">
        <v>706</v>
      </c>
      <c r="D3384" s="11">
        <v>21.59</v>
      </c>
      <c r="E3384" s="7">
        <f>VLOOKUP(A3384, Sheet2!$A$2:$K$8265, 11)</f>
        <v>110.5613</v>
      </c>
      <c r="F3384" s="7">
        <f t="shared" si="40"/>
        <v>2.69875</v>
      </c>
      <c r="G3384" s="8">
        <v>200000</v>
      </c>
      <c r="H3384" s="9">
        <f t="shared" si="41"/>
        <v>4400000</v>
      </c>
      <c r="I3384" s="10"/>
    </row>
    <row r="3385" spans="1:9" ht="14.25" customHeight="1">
      <c r="A3385" s="6" t="str">
        <f t="shared" si="39"/>
        <v>GPP KARANGANYAR_SANGKRAH</v>
      </c>
      <c r="B3385" s="11" t="s">
        <v>2633</v>
      </c>
      <c r="C3385" s="11" t="s">
        <v>2696</v>
      </c>
      <c r="D3385" s="11">
        <v>0.39</v>
      </c>
      <c r="E3385" s="7">
        <f>VLOOKUP(A3385, Sheet2!$A$2:$K$8265, 11)</f>
        <v>110.5613</v>
      </c>
      <c r="F3385" s="7">
        <f t="shared" si="40"/>
        <v>4.8750000000000002E-2</v>
      </c>
      <c r="G3385" s="8">
        <v>200000</v>
      </c>
      <c r="H3385" s="9">
        <f t="shared" si="41"/>
        <v>200000</v>
      </c>
      <c r="I3385" s="10"/>
    </row>
    <row r="3386" spans="1:9" ht="14.25" customHeight="1">
      <c r="A3386" s="6" t="str">
        <f t="shared" si="39"/>
        <v>GPP KARANGANYAR_SAPEN</v>
      </c>
      <c r="B3386" s="11" t="s">
        <v>2633</v>
      </c>
      <c r="C3386" s="11" t="s">
        <v>2697</v>
      </c>
      <c r="D3386" s="11">
        <v>14.71</v>
      </c>
      <c r="E3386" s="7">
        <f>VLOOKUP(A3386, Sheet2!$A$2:$K$8265, 11)</f>
        <v>110.5613</v>
      </c>
      <c r="F3386" s="7">
        <f t="shared" si="40"/>
        <v>1.8387500000000001</v>
      </c>
      <c r="G3386" s="8">
        <v>200000</v>
      </c>
      <c r="H3386" s="9">
        <f t="shared" si="41"/>
        <v>3000000</v>
      </c>
      <c r="I3386" s="10"/>
    </row>
    <row r="3387" spans="1:9" ht="14.25" customHeight="1">
      <c r="A3387" s="6" t="str">
        <f t="shared" si="39"/>
        <v>GPP KARANGANYAR_SAWAHAN</v>
      </c>
      <c r="B3387" s="11" t="s">
        <v>2633</v>
      </c>
      <c r="C3387" s="11" t="s">
        <v>2698</v>
      </c>
      <c r="D3387" s="11">
        <v>17.7</v>
      </c>
      <c r="E3387" s="7">
        <f>VLOOKUP(A3387, Sheet2!$A$2:$K$8265, 11)</f>
        <v>110.5613</v>
      </c>
      <c r="F3387" s="7">
        <f t="shared" si="40"/>
        <v>2.2124999999999999</v>
      </c>
      <c r="G3387" s="8">
        <v>200000</v>
      </c>
      <c r="H3387" s="9">
        <f t="shared" si="41"/>
        <v>3600000</v>
      </c>
      <c r="I3387" s="10"/>
    </row>
    <row r="3388" spans="1:9" ht="14.25" customHeight="1">
      <c r="A3388" s="6" t="str">
        <f t="shared" si="39"/>
        <v>GPP KARANGANYAR_SELOKATON</v>
      </c>
      <c r="B3388" s="11" t="s">
        <v>2633</v>
      </c>
      <c r="C3388" s="11" t="s">
        <v>2699</v>
      </c>
      <c r="D3388" s="11">
        <v>21.59</v>
      </c>
      <c r="E3388" s="7">
        <f>VLOOKUP(A3388, Sheet2!$A$2:$K$8265, 11)</f>
        <v>110.5613</v>
      </c>
      <c r="F3388" s="7">
        <f t="shared" si="40"/>
        <v>2.69875</v>
      </c>
      <c r="G3388" s="8">
        <v>200000</v>
      </c>
      <c r="H3388" s="9">
        <f t="shared" si="41"/>
        <v>4400000</v>
      </c>
      <c r="I3388" s="10"/>
    </row>
    <row r="3389" spans="1:9" ht="14.25" customHeight="1">
      <c r="A3389" s="6" t="str">
        <f t="shared" si="39"/>
        <v>GPP KARANGANYAR_SEMANGGI</v>
      </c>
      <c r="B3389" s="11" t="s">
        <v>2633</v>
      </c>
      <c r="C3389" s="11" t="s">
        <v>1232</v>
      </c>
      <c r="D3389" s="11">
        <v>0.39</v>
      </c>
      <c r="E3389" s="7">
        <f>VLOOKUP(A3389, Sheet2!$A$2:$K$8265, 11)</f>
        <v>110.5613</v>
      </c>
      <c r="F3389" s="7">
        <f t="shared" si="40"/>
        <v>4.8750000000000002E-2</v>
      </c>
      <c r="G3389" s="8">
        <v>200000</v>
      </c>
      <c r="H3389" s="9">
        <f t="shared" si="41"/>
        <v>200000</v>
      </c>
      <c r="I3389" s="10"/>
    </row>
    <row r="3390" spans="1:9" ht="14.25" customHeight="1">
      <c r="A3390" s="6" t="str">
        <f t="shared" si="39"/>
        <v>GPP KARANGANYAR_SEMBUNGAN</v>
      </c>
      <c r="B3390" s="11" t="s">
        <v>2633</v>
      </c>
      <c r="C3390" s="11" t="s">
        <v>1135</v>
      </c>
      <c r="D3390" s="11">
        <v>17.7</v>
      </c>
      <c r="E3390" s="7">
        <f>VLOOKUP(A3390, Sheet2!$A$2:$K$8265, 11)</f>
        <v>110.5613</v>
      </c>
      <c r="F3390" s="7">
        <f t="shared" si="40"/>
        <v>2.2124999999999999</v>
      </c>
      <c r="G3390" s="8">
        <v>200000</v>
      </c>
      <c r="H3390" s="9">
        <f t="shared" si="41"/>
        <v>3600000</v>
      </c>
      <c r="I3390" s="10"/>
    </row>
    <row r="3391" spans="1:9" ht="14.25" customHeight="1">
      <c r="A3391" s="6" t="str">
        <f t="shared" si="39"/>
        <v>GPP KARANGANYAR_SETABELAN</v>
      </c>
      <c r="B3391" s="11" t="s">
        <v>2633</v>
      </c>
      <c r="C3391" s="11" t="s">
        <v>2700</v>
      </c>
      <c r="D3391" s="11">
        <v>0.39</v>
      </c>
      <c r="E3391" s="7">
        <f>VLOOKUP(A3391, Sheet2!$A$2:$K$8265, 11)</f>
        <v>110.5613</v>
      </c>
      <c r="F3391" s="7">
        <f t="shared" si="40"/>
        <v>4.8750000000000002E-2</v>
      </c>
      <c r="G3391" s="8">
        <v>200000</v>
      </c>
      <c r="H3391" s="9">
        <f t="shared" si="41"/>
        <v>200000</v>
      </c>
      <c r="I3391" s="10"/>
    </row>
    <row r="3392" spans="1:9" ht="14.25" customHeight="1">
      <c r="A3392" s="6" t="str">
        <f t="shared" si="39"/>
        <v>GPP KARANGANYAR_SEWU</v>
      </c>
      <c r="B3392" s="11" t="s">
        <v>2633</v>
      </c>
      <c r="C3392" s="11" t="s">
        <v>2701</v>
      </c>
      <c r="D3392" s="11">
        <v>0.39</v>
      </c>
      <c r="E3392" s="7">
        <f>VLOOKUP(A3392, Sheet2!$A$2:$K$8265, 11)</f>
        <v>110.5613</v>
      </c>
      <c r="F3392" s="7">
        <f t="shared" si="40"/>
        <v>4.8750000000000002E-2</v>
      </c>
      <c r="G3392" s="8">
        <v>200000</v>
      </c>
      <c r="H3392" s="9">
        <f t="shared" si="41"/>
        <v>200000</v>
      </c>
      <c r="I3392" s="10"/>
    </row>
    <row r="3393" spans="1:9" ht="14.25" customHeight="1">
      <c r="A3393" s="6" t="str">
        <f t="shared" si="39"/>
        <v>GPP KARANGANYAR_SRINGIN</v>
      </c>
      <c r="B3393" s="11" t="s">
        <v>2633</v>
      </c>
      <c r="C3393" s="11" t="s">
        <v>2702</v>
      </c>
      <c r="D3393" s="11">
        <v>21.59</v>
      </c>
      <c r="E3393" s="7">
        <f>VLOOKUP(A3393, Sheet2!$A$2:$K$8265, 11)</f>
        <v>110.5613</v>
      </c>
      <c r="F3393" s="7">
        <f t="shared" si="40"/>
        <v>2.69875</v>
      </c>
      <c r="G3393" s="8">
        <v>200000</v>
      </c>
      <c r="H3393" s="9">
        <f t="shared" si="41"/>
        <v>4400000</v>
      </c>
      <c r="I3393" s="10"/>
    </row>
    <row r="3394" spans="1:9" ht="14.25" customHeight="1">
      <c r="A3394" s="6" t="str">
        <f t="shared" si="39"/>
        <v>GPP KARANGANYAR_SRIWEDARI</v>
      </c>
      <c r="B3394" s="11" t="s">
        <v>2633</v>
      </c>
      <c r="C3394" s="11" t="s">
        <v>2703</v>
      </c>
      <c r="D3394" s="11">
        <v>0.39</v>
      </c>
      <c r="E3394" s="7">
        <f>VLOOKUP(A3394, Sheet2!$A$2:$K$8265, 11)</f>
        <v>110.5613</v>
      </c>
      <c r="F3394" s="7">
        <f t="shared" si="40"/>
        <v>4.8750000000000002E-2</v>
      </c>
      <c r="G3394" s="8">
        <v>200000</v>
      </c>
      <c r="H3394" s="9">
        <f t="shared" si="41"/>
        <v>200000</v>
      </c>
      <c r="I3394" s="10"/>
    </row>
    <row r="3395" spans="1:9" ht="14.25" customHeight="1">
      <c r="A3395" s="6" t="str">
        <f t="shared" si="39"/>
        <v>GPP KARANGANYAR_SROYO</v>
      </c>
      <c r="B3395" s="11" t="s">
        <v>2633</v>
      </c>
      <c r="C3395" s="11" t="s">
        <v>2704</v>
      </c>
      <c r="D3395" s="11">
        <v>21.59</v>
      </c>
      <c r="E3395" s="7">
        <f>VLOOKUP(A3395, Sheet2!$A$2:$K$8265, 11)</f>
        <v>110.5613</v>
      </c>
      <c r="F3395" s="7">
        <f t="shared" si="40"/>
        <v>2.69875</v>
      </c>
      <c r="G3395" s="8">
        <v>200000</v>
      </c>
      <c r="H3395" s="9">
        <f t="shared" si="41"/>
        <v>4400000</v>
      </c>
      <c r="I3395" s="10"/>
    </row>
    <row r="3396" spans="1:9" ht="14.25" customHeight="1">
      <c r="A3396" s="6" t="str">
        <f t="shared" si="39"/>
        <v>GPP KARANGANYAR_SUDIROPRAJAN</v>
      </c>
      <c r="B3396" s="11" t="s">
        <v>2633</v>
      </c>
      <c r="C3396" s="11" t="s">
        <v>2705</v>
      </c>
      <c r="D3396" s="11">
        <v>0.39</v>
      </c>
      <c r="E3396" s="7">
        <f>VLOOKUP(A3396, Sheet2!$A$2:$K$8265, 11)</f>
        <v>110.5613</v>
      </c>
      <c r="F3396" s="7">
        <f t="shared" si="40"/>
        <v>4.8750000000000002E-2</v>
      </c>
      <c r="G3396" s="8">
        <v>200000</v>
      </c>
      <c r="H3396" s="9">
        <f t="shared" si="41"/>
        <v>200000</v>
      </c>
      <c r="I3396" s="10"/>
    </row>
    <row r="3397" spans="1:9" ht="14.25" customHeight="1">
      <c r="A3397" s="6" t="str">
        <f t="shared" si="39"/>
        <v>GPP KARANGANYAR_SUKOSARI</v>
      </c>
      <c r="B3397" s="11" t="s">
        <v>2633</v>
      </c>
      <c r="C3397" s="11" t="s">
        <v>2706</v>
      </c>
      <c r="D3397" s="11">
        <v>21.59</v>
      </c>
      <c r="E3397" s="7">
        <f>VLOOKUP(A3397, Sheet2!$A$2:$K$8265, 11)</f>
        <v>110.5613</v>
      </c>
      <c r="F3397" s="7">
        <f t="shared" si="40"/>
        <v>2.69875</v>
      </c>
      <c r="G3397" s="8">
        <v>200000</v>
      </c>
      <c r="H3397" s="9">
        <f t="shared" si="41"/>
        <v>4400000</v>
      </c>
      <c r="I3397" s="10"/>
    </row>
    <row r="3398" spans="1:9" ht="14.25" customHeight="1">
      <c r="A3398" s="6" t="str">
        <f t="shared" si="39"/>
        <v>GPP KARANGANYAR_SUMBER</v>
      </c>
      <c r="B3398" s="11" t="s">
        <v>2633</v>
      </c>
      <c r="C3398" s="11" t="s">
        <v>737</v>
      </c>
      <c r="D3398" s="11">
        <v>0.39</v>
      </c>
      <c r="E3398" s="7">
        <f>VLOOKUP(A3398, Sheet2!$A$2:$K$8265, 11)</f>
        <v>110.5613</v>
      </c>
      <c r="F3398" s="7">
        <f t="shared" si="40"/>
        <v>4.8750000000000002E-2</v>
      </c>
      <c r="G3398" s="8">
        <v>200000</v>
      </c>
      <c r="H3398" s="9">
        <f t="shared" si="41"/>
        <v>200000</v>
      </c>
      <c r="I3398" s="10"/>
    </row>
    <row r="3399" spans="1:9" ht="14.25" customHeight="1">
      <c r="A3399" s="6" t="str">
        <f t="shared" si="39"/>
        <v>GPP KARANGANYAR_SURUH</v>
      </c>
      <c r="B3399" s="11" t="s">
        <v>2633</v>
      </c>
      <c r="C3399" s="11" t="s">
        <v>1543</v>
      </c>
      <c r="D3399" s="11">
        <v>21.59</v>
      </c>
      <c r="E3399" s="7">
        <f>VLOOKUP(A3399, Sheet2!$A$2:$K$8265, 11)</f>
        <v>110.5613</v>
      </c>
      <c r="F3399" s="7">
        <f t="shared" si="40"/>
        <v>2.69875</v>
      </c>
      <c r="G3399" s="8">
        <v>200000</v>
      </c>
      <c r="H3399" s="9">
        <f t="shared" si="41"/>
        <v>4400000</v>
      </c>
      <c r="I3399" s="10"/>
    </row>
    <row r="3400" spans="1:9" ht="14.25" customHeight="1">
      <c r="A3400" s="6" t="str">
        <f t="shared" si="39"/>
        <v>GPP KARANGANYAR_SURUHKALANG</v>
      </c>
      <c r="B3400" s="11" t="s">
        <v>2633</v>
      </c>
      <c r="C3400" s="11" t="s">
        <v>2707</v>
      </c>
      <c r="D3400" s="11">
        <v>21.59</v>
      </c>
      <c r="E3400" s="7">
        <f>VLOOKUP(A3400, Sheet2!$A$2:$K$8265, 11)</f>
        <v>110.5613</v>
      </c>
      <c r="F3400" s="7">
        <f t="shared" si="40"/>
        <v>2.69875</v>
      </c>
      <c r="G3400" s="8">
        <v>200000</v>
      </c>
      <c r="H3400" s="9">
        <f t="shared" si="41"/>
        <v>4400000</v>
      </c>
      <c r="I3400" s="10"/>
    </row>
    <row r="3401" spans="1:9" ht="14.25" customHeight="1">
      <c r="A3401" s="6" t="str">
        <f t="shared" si="39"/>
        <v>GPP KARANGANYAR_TEGALGEDE</v>
      </c>
      <c r="B3401" s="11" t="s">
        <v>2633</v>
      </c>
      <c r="C3401" s="11" t="s">
        <v>2708</v>
      </c>
      <c r="D3401" s="11">
        <v>21.59</v>
      </c>
      <c r="E3401" s="7">
        <f>VLOOKUP(A3401, Sheet2!$A$2:$K$8265, 11)</f>
        <v>110.5613</v>
      </c>
      <c r="F3401" s="7">
        <f t="shared" si="40"/>
        <v>2.69875</v>
      </c>
      <c r="G3401" s="8">
        <v>200000</v>
      </c>
      <c r="H3401" s="9">
        <f t="shared" si="41"/>
        <v>4400000</v>
      </c>
      <c r="I3401" s="10"/>
    </row>
    <row r="3402" spans="1:9" ht="14.25" customHeight="1">
      <c r="A3402" s="6" t="str">
        <f t="shared" si="39"/>
        <v>GPP KARANGANYAR_TEGALHARJO</v>
      </c>
      <c r="B3402" s="11" t="s">
        <v>2633</v>
      </c>
      <c r="C3402" s="11" t="s">
        <v>747</v>
      </c>
      <c r="D3402" s="11">
        <v>0.39</v>
      </c>
      <c r="E3402" s="7">
        <f>VLOOKUP(A3402, Sheet2!$A$2:$K$8265, 11)</f>
        <v>110.5613</v>
      </c>
      <c r="F3402" s="7">
        <f t="shared" si="40"/>
        <v>4.8750000000000002E-2</v>
      </c>
      <c r="G3402" s="8">
        <v>200000</v>
      </c>
      <c r="H3402" s="9">
        <f t="shared" si="41"/>
        <v>200000</v>
      </c>
      <c r="I3402" s="10"/>
    </row>
    <row r="3403" spans="1:9" ht="14.25" customHeight="1">
      <c r="A3403" s="6" t="str">
        <f t="shared" si="39"/>
        <v>GPP KARANGANYAR_TEGALMADE</v>
      </c>
      <c r="B3403" s="11" t="s">
        <v>2633</v>
      </c>
      <c r="C3403" s="11" t="s">
        <v>2709</v>
      </c>
      <c r="D3403" s="11">
        <v>14.71</v>
      </c>
      <c r="E3403" s="7">
        <f>VLOOKUP(A3403, Sheet2!$A$2:$K$8265, 11)</f>
        <v>110.5613</v>
      </c>
      <c r="F3403" s="7">
        <f t="shared" si="40"/>
        <v>1.8387500000000001</v>
      </c>
      <c r="G3403" s="8">
        <v>200000</v>
      </c>
      <c r="H3403" s="9">
        <f t="shared" si="41"/>
        <v>3000000</v>
      </c>
      <c r="I3403" s="10"/>
    </row>
    <row r="3404" spans="1:9" ht="14.25" customHeight="1">
      <c r="A3404" s="6" t="str">
        <f t="shared" si="39"/>
        <v>GPP KARANGANYAR_TIMURAN</v>
      </c>
      <c r="B3404" s="11" t="s">
        <v>2633</v>
      </c>
      <c r="C3404" s="11" t="s">
        <v>2710</v>
      </c>
      <c r="D3404" s="11">
        <v>0.39</v>
      </c>
      <c r="E3404" s="7">
        <f>VLOOKUP(A3404, Sheet2!$A$2:$K$8265, 11)</f>
        <v>110.5613</v>
      </c>
      <c r="F3404" s="7">
        <f t="shared" si="40"/>
        <v>4.8750000000000002E-2</v>
      </c>
      <c r="G3404" s="8">
        <v>200000</v>
      </c>
      <c r="H3404" s="9">
        <f t="shared" si="41"/>
        <v>200000</v>
      </c>
      <c r="I3404" s="10"/>
    </row>
    <row r="3405" spans="1:9" ht="14.25" customHeight="1">
      <c r="A3405" s="6" t="str">
        <f t="shared" si="39"/>
        <v>GPP KARANGANYAR_TRIYAGAN</v>
      </c>
      <c r="B3405" s="11" t="s">
        <v>2633</v>
      </c>
      <c r="C3405" s="11" t="s">
        <v>2711</v>
      </c>
      <c r="D3405" s="11">
        <v>14.71</v>
      </c>
      <c r="E3405" s="7">
        <f>VLOOKUP(A3405, Sheet2!$A$2:$K$8265, 11)</f>
        <v>110.5613</v>
      </c>
      <c r="F3405" s="7">
        <f t="shared" si="40"/>
        <v>1.8387500000000001</v>
      </c>
      <c r="G3405" s="8">
        <v>200000</v>
      </c>
      <c r="H3405" s="9">
        <f t="shared" si="41"/>
        <v>3000000</v>
      </c>
      <c r="I3405" s="10"/>
    </row>
    <row r="3406" spans="1:9" ht="14.25" customHeight="1">
      <c r="A3406" s="6" t="str">
        <f t="shared" si="39"/>
        <v>GPP KARANGANYAR_TUBAN</v>
      </c>
      <c r="B3406" s="11" t="s">
        <v>2633</v>
      </c>
      <c r="C3406" s="11" t="s">
        <v>2712</v>
      </c>
      <c r="D3406" s="11">
        <v>21.59</v>
      </c>
      <c r="E3406" s="7">
        <f>VLOOKUP(A3406, Sheet2!$A$2:$K$8265, 11)</f>
        <v>110.5613</v>
      </c>
      <c r="F3406" s="7">
        <f t="shared" si="40"/>
        <v>2.69875</v>
      </c>
      <c r="G3406" s="8">
        <v>200000</v>
      </c>
      <c r="H3406" s="9">
        <f t="shared" si="41"/>
        <v>4400000</v>
      </c>
      <c r="I3406" s="10"/>
    </row>
    <row r="3407" spans="1:9" ht="14.25" customHeight="1">
      <c r="A3407" s="6" t="str">
        <f t="shared" si="39"/>
        <v>GPP KARANGANYAR_WIRUN</v>
      </c>
      <c r="B3407" s="11" t="s">
        <v>2633</v>
      </c>
      <c r="C3407" s="11" t="s">
        <v>2713</v>
      </c>
      <c r="D3407" s="11">
        <v>14.71</v>
      </c>
      <c r="E3407" s="7">
        <f>VLOOKUP(A3407, Sheet2!$A$2:$K$8265, 11)</f>
        <v>110.5613</v>
      </c>
      <c r="F3407" s="7">
        <f t="shared" si="40"/>
        <v>1.8387500000000001</v>
      </c>
      <c r="G3407" s="8">
        <v>200000</v>
      </c>
      <c r="H3407" s="9">
        <f t="shared" si="41"/>
        <v>3000000</v>
      </c>
      <c r="I3407" s="10"/>
    </row>
    <row r="3408" spans="1:9" ht="14.25" customHeight="1">
      <c r="A3408" s="6" t="str">
        <f t="shared" si="39"/>
        <v>GPP KARANGANYAR_WONOREJO</v>
      </c>
      <c r="B3408" s="11" t="s">
        <v>2633</v>
      </c>
      <c r="C3408" s="11" t="s">
        <v>773</v>
      </c>
      <c r="D3408" s="11">
        <v>14.71</v>
      </c>
      <c r="E3408" s="7">
        <f>VLOOKUP(A3408, Sheet2!$A$2:$K$8265, 11)</f>
        <v>110.5613</v>
      </c>
      <c r="F3408" s="7">
        <f t="shared" si="40"/>
        <v>1.8387500000000001</v>
      </c>
      <c r="G3408" s="8">
        <v>200000</v>
      </c>
      <c r="H3408" s="9">
        <f t="shared" si="41"/>
        <v>3000000</v>
      </c>
      <c r="I3408" s="10"/>
    </row>
    <row r="3409" spans="1:9" ht="14.25" customHeight="1">
      <c r="A3409" s="6" t="str">
        <f t="shared" si="39"/>
        <v>GPP KARANGANYAR_WONOREJO</v>
      </c>
      <c r="B3409" s="11" t="s">
        <v>2633</v>
      </c>
      <c r="C3409" s="11" t="s">
        <v>773</v>
      </c>
      <c r="D3409" s="11">
        <v>21.59</v>
      </c>
      <c r="E3409" s="7">
        <f>VLOOKUP(A3409, Sheet2!$A$2:$K$8265, 11)</f>
        <v>110.5613</v>
      </c>
      <c r="F3409" s="7">
        <f t="shared" si="40"/>
        <v>2.69875</v>
      </c>
      <c r="G3409" s="8">
        <v>200000</v>
      </c>
      <c r="H3409" s="9">
        <f t="shared" si="41"/>
        <v>4400000</v>
      </c>
      <c r="I3409" s="10"/>
    </row>
    <row r="3410" spans="1:9" ht="14.25" customHeight="1">
      <c r="A3410" s="6" t="str">
        <f t="shared" si="39"/>
        <v>GPP KEBUMEN_ADIKARSO</v>
      </c>
      <c r="B3410" s="11" t="s">
        <v>2714</v>
      </c>
      <c r="C3410" s="11" t="s">
        <v>2715</v>
      </c>
      <c r="D3410" s="11">
        <v>15.69</v>
      </c>
      <c r="E3410" s="7">
        <f>VLOOKUP(A3410, Sheet2!$A$2:$K$8265, 11)</f>
        <v>110.5613</v>
      </c>
      <c r="F3410" s="7">
        <f t="shared" si="40"/>
        <v>1.9612499999999999</v>
      </c>
      <c r="G3410" s="8">
        <v>200000</v>
      </c>
      <c r="H3410" s="9">
        <f t="shared" si="41"/>
        <v>3200000</v>
      </c>
      <c r="I3410" s="10"/>
    </row>
    <row r="3411" spans="1:9" ht="14.25" customHeight="1">
      <c r="A3411" s="6" t="str">
        <f t="shared" si="39"/>
        <v>GPP KEBUMEN_ADIKARTO</v>
      </c>
      <c r="B3411" s="11" t="s">
        <v>2714</v>
      </c>
      <c r="C3411" s="11" t="s">
        <v>2716</v>
      </c>
      <c r="D3411" s="11">
        <v>15.69</v>
      </c>
      <c r="E3411" s="7">
        <f>VLOOKUP(A3411, Sheet2!$A$2:$K$8265, 11)</f>
        <v>110.5613</v>
      </c>
      <c r="F3411" s="7">
        <f t="shared" si="40"/>
        <v>1.9612499999999999</v>
      </c>
      <c r="G3411" s="8">
        <v>200000</v>
      </c>
      <c r="H3411" s="9">
        <f t="shared" si="41"/>
        <v>3200000</v>
      </c>
      <c r="I3411" s="10"/>
    </row>
    <row r="3412" spans="1:9" ht="14.25" customHeight="1">
      <c r="A3412" s="6" t="str">
        <f t="shared" si="39"/>
        <v>GPP KEBUMEN_ADILUHUR</v>
      </c>
      <c r="B3412" s="11" t="s">
        <v>2714</v>
      </c>
      <c r="C3412" s="11" t="s">
        <v>2717</v>
      </c>
      <c r="D3412" s="11">
        <v>15.69</v>
      </c>
      <c r="E3412" s="7">
        <f>VLOOKUP(A3412, Sheet2!$A$2:$K$8265, 11)</f>
        <v>110.5613</v>
      </c>
      <c r="F3412" s="7">
        <f t="shared" si="40"/>
        <v>1.9612499999999999</v>
      </c>
      <c r="G3412" s="8">
        <v>200000</v>
      </c>
      <c r="H3412" s="9">
        <f t="shared" si="41"/>
        <v>3200000</v>
      </c>
      <c r="I3412" s="10"/>
    </row>
    <row r="3413" spans="1:9" ht="14.25" customHeight="1">
      <c r="A3413" s="6" t="str">
        <f t="shared" si="39"/>
        <v>GPP KEBUMEN_ADIMULYO</v>
      </c>
      <c r="B3413" s="11" t="s">
        <v>2714</v>
      </c>
      <c r="C3413" s="11" t="s">
        <v>2718</v>
      </c>
      <c r="D3413" s="11">
        <v>15.69</v>
      </c>
      <c r="E3413" s="7">
        <f>VLOOKUP(A3413, Sheet2!$A$2:$K$8265, 11)</f>
        <v>110.5613</v>
      </c>
      <c r="F3413" s="7">
        <f t="shared" si="40"/>
        <v>1.9612499999999999</v>
      </c>
      <c r="G3413" s="8">
        <v>200000</v>
      </c>
      <c r="H3413" s="9">
        <f t="shared" si="41"/>
        <v>3200000</v>
      </c>
      <c r="I3413" s="10"/>
    </row>
    <row r="3414" spans="1:9" ht="14.25" customHeight="1">
      <c r="A3414" s="6" t="str">
        <f t="shared" si="39"/>
        <v>GPP KEBUMEN_ADITIRTO</v>
      </c>
      <c r="B3414" s="11" t="s">
        <v>2714</v>
      </c>
      <c r="C3414" s="11" t="s">
        <v>2719</v>
      </c>
      <c r="D3414" s="11">
        <v>15.69</v>
      </c>
      <c r="E3414" s="7">
        <f>VLOOKUP(A3414, Sheet2!$A$2:$K$8265, 11)</f>
        <v>110.5613</v>
      </c>
      <c r="F3414" s="7">
        <f t="shared" si="40"/>
        <v>1.9612499999999999</v>
      </c>
      <c r="G3414" s="8">
        <v>200000</v>
      </c>
      <c r="H3414" s="9">
        <f t="shared" si="41"/>
        <v>3200000</v>
      </c>
      <c r="I3414" s="10"/>
    </row>
    <row r="3415" spans="1:9" ht="14.25" customHeight="1">
      <c r="A3415" s="6" t="str">
        <f t="shared" si="39"/>
        <v>GPP KEBUMEN_AMBALKUMOLO</v>
      </c>
      <c r="B3415" s="11" t="s">
        <v>2714</v>
      </c>
      <c r="C3415" s="11" t="s">
        <v>2720</v>
      </c>
      <c r="D3415" s="11">
        <v>15.69</v>
      </c>
      <c r="E3415" s="7">
        <f>VLOOKUP(A3415, Sheet2!$A$2:$K$8265, 11)</f>
        <v>110.5613</v>
      </c>
      <c r="F3415" s="7">
        <f t="shared" si="40"/>
        <v>1.9612499999999999</v>
      </c>
      <c r="G3415" s="8">
        <v>200000</v>
      </c>
      <c r="H3415" s="9">
        <f t="shared" si="41"/>
        <v>3200000</v>
      </c>
      <c r="I3415" s="10"/>
    </row>
    <row r="3416" spans="1:9" ht="14.25" customHeight="1">
      <c r="A3416" s="6" t="str">
        <f t="shared" si="39"/>
        <v>GPP KEBUMEN_AMPELSARI</v>
      </c>
      <c r="B3416" s="11" t="s">
        <v>2714</v>
      </c>
      <c r="C3416" s="11" t="s">
        <v>2359</v>
      </c>
      <c r="D3416" s="11">
        <v>15.69</v>
      </c>
      <c r="E3416" s="7">
        <f>VLOOKUP(A3416, Sheet2!$A$2:$K$8265, 11)</f>
        <v>110.5613</v>
      </c>
      <c r="F3416" s="7">
        <f t="shared" si="40"/>
        <v>1.9612499999999999</v>
      </c>
      <c r="G3416" s="8">
        <v>200000</v>
      </c>
      <c r="H3416" s="9">
        <f t="shared" si="41"/>
        <v>3200000</v>
      </c>
      <c r="I3416" s="10"/>
    </row>
    <row r="3417" spans="1:9" ht="14.25" customHeight="1">
      <c r="A3417" s="6" t="str">
        <f t="shared" si="39"/>
        <v>GPP KEBUMEN_AMPIH</v>
      </c>
      <c r="B3417" s="11" t="s">
        <v>2714</v>
      </c>
      <c r="C3417" s="11" t="s">
        <v>2721</v>
      </c>
      <c r="D3417" s="11">
        <v>15.69</v>
      </c>
      <c r="E3417" s="7">
        <f>VLOOKUP(A3417, Sheet2!$A$2:$K$8265, 11)</f>
        <v>110.5613</v>
      </c>
      <c r="F3417" s="7">
        <f t="shared" si="40"/>
        <v>1.9612499999999999</v>
      </c>
      <c r="G3417" s="8">
        <v>200000</v>
      </c>
      <c r="H3417" s="9">
        <f t="shared" si="41"/>
        <v>3200000</v>
      </c>
      <c r="I3417" s="10"/>
    </row>
    <row r="3418" spans="1:9" ht="14.25" customHeight="1">
      <c r="A3418" s="6" t="str">
        <f t="shared" si="39"/>
        <v>GPP KEBUMEN_ARGOPENI</v>
      </c>
      <c r="B3418" s="11" t="s">
        <v>2714</v>
      </c>
      <c r="C3418" s="11" t="s">
        <v>2722</v>
      </c>
      <c r="D3418" s="11">
        <v>15.69</v>
      </c>
      <c r="E3418" s="7">
        <f>VLOOKUP(A3418, Sheet2!$A$2:$K$8265, 11)</f>
        <v>110.5613</v>
      </c>
      <c r="F3418" s="7">
        <f t="shared" si="40"/>
        <v>1.9612499999999999</v>
      </c>
      <c r="G3418" s="8">
        <v>200000</v>
      </c>
      <c r="H3418" s="9">
        <f t="shared" si="41"/>
        <v>3200000</v>
      </c>
      <c r="I3418" s="10"/>
    </row>
    <row r="3419" spans="1:9" ht="14.25" customHeight="1">
      <c r="A3419" s="6" t="str">
        <f t="shared" si="39"/>
        <v>GPP KEBUMEN_ARJOMULYO</v>
      </c>
      <c r="B3419" s="11" t="s">
        <v>2714</v>
      </c>
      <c r="C3419" s="11" t="s">
        <v>2723</v>
      </c>
      <c r="D3419" s="11">
        <v>15.69</v>
      </c>
      <c r="E3419" s="7">
        <f>VLOOKUP(A3419, Sheet2!$A$2:$K$8265, 11)</f>
        <v>110.5613</v>
      </c>
      <c r="F3419" s="7">
        <f t="shared" si="40"/>
        <v>1.9612499999999999</v>
      </c>
      <c r="G3419" s="8">
        <v>200000</v>
      </c>
      <c r="H3419" s="9">
        <f t="shared" si="41"/>
        <v>3200000</v>
      </c>
      <c r="I3419" s="10"/>
    </row>
    <row r="3420" spans="1:9" ht="14.25" customHeight="1">
      <c r="A3420" s="6" t="str">
        <f t="shared" si="39"/>
        <v>GPP KEBUMEN_ARJOSARI</v>
      </c>
      <c r="B3420" s="11" t="s">
        <v>2714</v>
      </c>
      <c r="C3420" s="11" t="s">
        <v>2724</v>
      </c>
      <c r="D3420" s="11">
        <v>15.69</v>
      </c>
      <c r="E3420" s="7">
        <f>VLOOKUP(A3420, Sheet2!$A$2:$K$8265, 11)</f>
        <v>110.5613</v>
      </c>
      <c r="F3420" s="7">
        <f t="shared" si="40"/>
        <v>1.9612499999999999</v>
      </c>
      <c r="G3420" s="8">
        <v>200000</v>
      </c>
      <c r="H3420" s="9">
        <f t="shared" si="41"/>
        <v>3200000</v>
      </c>
      <c r="I3420" s="10"/>
    </row>
    <row r="3421" spans="1:9" ht="14.25" customHeight="1">
      <c r="A3421" s="6" t="str">
        <f t="shared" si="39"/>
        <v>GPP KEBUMEN_ARJOWINANGUN</v>
      </c>
      <c r="B3421" s="11" t="s">
        <v>2714</v>
      </c>
      <c r="C3421" s="11" t="s">
        <v>2725</v>
      </c>
      <c r="D3421" s="11">
        <v>15.69</v>
      </c>
      <c r="E3421" s="7">
        <f>VLOOKUP(A3421, Sheet2!$A$2:$K$8265, 11)</f>
        <v>110.5613</v>
      </c>
      <c r="F3421" s="7">
        <f t="shared" si="40"/>
        <v>1.9612499999999999</v>
      </c>
      <c r="G3421" s="8">
        <v>200000</v>
      </c>
      <c r="H3421" s="9">
        <f t="shared" si="41"/>
        <v>3200000</v>
      </c>
      <c r="I3421" s="10"/>
    </row>
    <row r="3422" spans="1:9" ht="14.25" customHeight="1">
      <c r="A3422" s="6" t="str">
        <f t="shared" si="39"/>
        <v>GPP KEBUMEN_ARJOWINANGUN</v>
      </c>
      <c r="B3422" s="11" t="s">
        <v>2714</v>
      </c>
      <c r="C3422" s="11" t="s">
        <v>2725</v>
      </c>
      <c r="D3422" s="11">
        <v>15.69</v>
      </c>
      <c r="E3422" s="7">
        <f>VLOOKUP(A3422, Sheet2!$A$2:$K$8265, 11)</f>
        <v>110.5613</v>
      </c>
      <c r="F3422" s="7">
        <f t="shared" si="40"/>
        <v>1.9612499999999999</v>
      </c>
      <c r="G3422" s="8">
        <v>200000</v>
      </c>
      <c r="H3422" s="9">
        <f t="shared" si="41"/>
        <v>3200000</v>
      </c>
      <c r="I3422" s="10"/>
    </row>
    <row r="3423" spans="1:9" ht="14.25" customHeight="1">
      <c r="A3423" s="6" t="str">
        <f t="shared" si="39"/>
        <v>GPP KEBUMEN_AYAMPUTIH</v>
      </c>
      <c r="B3423" s="11" t="s">
        <v>2714</v>
      </c>
      <c r="C3423" s="11" t="s">
        <v>2726</v>
      </c>
      <c r="D3423" s="11">
        <v>15.69</v>
      </c>
      <c r="E3423" s="7">
        <f>VLOOKUP(A3423, Sheet2!$A$2:$K$8265, 11)</f>
        <v>110.5613</v>
      </c>
      <c r="F3423" s="7">
        <f t="shared" si="40"/>
        <v>1.9612499999999999</v>
      </c>
      <c r="G3423" s="8">
        <v>200000</v>
      </c>
      <c r="H3423" s="9">
        <f t="shared" si="41"/>
        <v>3200000</v>
      </c>
      <c r="I3423" s="10"/>
    </row>
    <row r="3424" spans="1:9" ht="14.25" customHeight="1">
      <c r="A3424" s="6" t="str">
        <f t="shared" si="39"/>
        <v>GPP KEBUMEN_BANDUNG</v>
      </c>
      <c r="B3424" s="11" t="s">
        <v>2714</v>
      </c>
      <c r="C3424" s="11" t="s">
        <v>58</v>
      </c>
      <c r="D3424" s="11">
        <v>15.69</v>
      </c>
      <c r="E3424" s="7">
        <f>VLOOKUP(A3424, Sheet2!$A$2:$K$8265, 11)</f>
        <v>110.5613</v>
      </c>
      <c r="F3424" s="7">
        <f t="shared" si="40"/>
        <v>1.9612499999999999</v>
      </c>
      <c r="G3424" s="8">
        <v>200000</v>
      </c>
      <c r="H3424" s="9">
        <f t="shared" si="41"/>
        <v>3200000</v>
      </c>
      <c r="I3424" s="10"/>
    </row>
    <row r="3425" spans="1:9" ht="14.25" customHeight="1">
      <c r="A3425" s="6" t="str">
        <f t="shared" si="39"/>
        <v>GPP KEBUMEN_BANJAREJO</v>
      </c>
      <c r="B3425" s="11" t="s">
        <v>2714</v>
      </c>
      <c r="C3425" s="11" t="s">
        <v>1258</v>
      </c>
      <c r="D3425" s="11">
        <v>15.69</v>
      </c>
      <c r="E3425" s="7">
        <f>VLOOKUP(A3425, Sheet2!$A$2:$K$8265, 11)</f>
        <v>110.5613</v>
      </c>
      <c r="F3425" s="7">
        <f t="shared" si="40"/>
        <v>1.9612499999999999</v>
      </c>
      <c r="G3425" s="8">
        <v>200000</v>
      </c>
      <c r="H3425" s="9">
        <f t="shared" si="41"/>
        <v>3200000</v>
      </c>
      <c r="I3425" s="10"/>
    </row>
    <row r="3426" spans="1:9" ht="14.25" customHeight="1">
      <c r="A3426" s="6" t="str">
        <f t="shared" si="39"/>
        <v>GPP KEBUMEN_BANJAREJO</v>
      </c>
      <c r="B3426" s="11" t="s">
        <v>2714</v>
      </c>
      <c r="C3426" s="11" t="s">
        <v>1258</v>
      </c>
      <c r="D3426" s="11">
        <v>15.69</v>
      </c>
      <c r="E3426" s="7">
        <f>VLOOKUP(A3426, Sheet2!$A$2:$K$8265, 11)</f>
        <v>110.5613</v>
      </c>
      <c r="F3426" s="7">
        <f t="shared" si="40"/>
        <v>1.9612499999999999</v>
      </c>
      <c r="G3426" s="8">
        <v>200000</v>
      </c>
      <c r="H3426" s="9">
        <f t="shared" si="41"/>
        <v>3200000</v>
      </c>
      <c r="I3426" s="10"/>
    </row>
    <row r="3427" spans="1:9" ht="14.25" customHeight="1">
      <c r="A3427" s="6" t="str">
        <f t="shared" si="39"/>
        <v>GPP KEBUMEN_BANJARSARI</v>
      </c>
      <c r="B3427" s="11" t="s">
        <v>2714</v>
      </c>
      <c r="C3427" s="11" t="s">
        <v>59</v>
      </c>
      <c r="D3427" s="11">
        <v>15.69</v>
      </c>
      <c r="E3427" s="7">
        <f>VLOOKUP(A3427, Sheet2!$A$2:$K$8265, 11)</f>
        <v>110.5613</v>
      </c>
      <c r="F3427" s="7">
        <f t="shared" si="40"/>
        <v>1.9612499999999999</v>
      </c>
      <c r="G3427" s="8">
        <v>200000</v>
      </c>
      <c r="H3427" s="9">
        <f t="shared" si="41"/>
        <v>3200000</v>
      </c>
      <c r="I3427" s="10"/>
    </row>
    <row r="3428" spans="1:9" ht="14.25" customHeight="1">
      <c r="A3428" s="6" t="str">
        <f t="shared" si="39"/>
        <v>GPP KEBUMEN_BANJARWINANGUN</v>
      </c>
      <c r="B3428" s="11" t="s">
        <v>2714</v>
      </c>
      <c r="C3428" s="11" t="s">
        <v>2727</v>
      </c>
      <c r="D3428" s="11">
        <v>15.69</v>
      </c>
      <c r="E3428" s="7">
        <f>VLOOKUP(A3428, Sheet2!$A$2:$K$8265, 11)</f>
        <v>110.5613</v>
      </c>
      <c r="F3428" s="7">
        <f t="shared" si="40"/>
        <v>1.9612499999999999</v>
      </c>
      <c r="G3428" s="8">
        <v>200000</v>
      </c>
      <c r="H3428" s="9">
        <f t="shared" si="41"/>
        <v>3200000</v>
      </c>
      <c r="I3428" s="10"/>
    </row>
    <row r="3429" spans="1:9" ht="14.25" customHeight="1">
      <c r="A3429" s="6" t="str">
        <f t="shared" si="39"/>
        <v>GPP KEBUMEN_BANJURMUKADAN</v>
      </c>
      <c r="B3429" s="11" t="s">
        <v>2714</v>
      </c>
      <c r="C3429" s="11" t="s">
        <v>2728</v>
      </c>
      <c r="D3429" s="11">
        <v>15.69</v>
      </c>
      <c r="E3429" s="7">
        <f>VLOOKUP(A3429, Sheet2!$A$2:$K$8265, 11)</f>
        <v>110.5613</v>
      </c>
      <c r="F3429" s="7">
        <f t="shared" si="40"/>
        <v>1.9612499999999999</v>
      </c>
      <c r="G3429" s="8">
        <v>200000</v>
      </c>
      <c r="H3429" s="9">
        <f t="shared" si="41"/>
        <v>3200000</v>
      </c>
      <c r="I3429" s="10"/>
    </row>
    <row r="3430" spans="1:9" ht="14.25" customHeight="1">
      <c r="A3430" s="6" t="str">
        <f t="shared" si="39"/>
        <v>GPP KEBUMEN_BANJURPASAR</v>
      </c>
      <c r="B3430" s="11" t="s">
        <v>2714</v>
      </c>
      <c r="C3430" s="11" t="s">
        <v>2729</v>
      </c>
      <c r="D3430" s="11">
        <v>15.69</v>
      </c>
      <c r="E3430" s="7">
        <f>VLOOKUP(A3430, Sheet2!$A$2:$K$8265, 11)</f>
        <v>110.5613</v>
      </c>
      <c r="F3430" s="7">
        <f t="shared" si="40"/>
        <v>1.9612499999999999</v>
      </c>
      <c r="G3430" s="8">
        <v>200000</v>
      </c>
      <c r="H3430" s="9">
        <f t="shared" si="41"/>
        <v>3200000</v>
      </c>
      <c r="I3430" s="10"/>
    </row>
    <row r="3431" spans="1:9" ht="14.25" customHeight="1">
      <c r="A3431" s="6" t="str">
        <f t="shared" si="39"/>
        <v>GPP KEBUMEN_BANYUROTO</v>
      </c>
      <c r="B3431" s="11" t="s">
        <v>2714</v>
      </c>
      <c r="C3431" s="11" t="s">
        <v>2730</v>
      </c>
      <c r="D3431" s="11">
        <v>15.69</v>
      </c>
      <c r="E3431" s="7">
        <f>VLOOKUP(A3431, Sheet2!$A$2:$K$8265, 11)</f>
        <v>110.5613</v>
      </c>
      <c r="F3431" s="7">
        <f t="shared" si="40"/>
        <v>1.9612499999999999</v>
      </c>
      <c r="G3431" s="8">
        <v>200000</v>
      </c>
      <c r="H3431" s="9">
        <f t="shared" si="41"/>
        <v>3200000</v>
      </c>
      <c r="I3431" s="10"/>
    </row>
    <row r="3432" spans="1:9" ht="14.25" customHeight="1">
      <c r="A3432" s="6" t="str">
        <f t="shared" si="39"/>
        <v>GPP KEBUMEN_BEJIRUYUNG</v>
      </c>
      <c r="B3432" s="11" t="s">
        <v>2714</v>
      </c>
      <c r="C3432" s="11" t="s">
        <v>2731</v>
      </c>
      <c r="D3432" s="11">
        <v>15.69</v>
      </c>
      <c r="E3432" s="7">
        <f>VLOOKUP(A3432, Sheet2!$A$2:$K$8265, 11)</f>
        <v>110.5613</v>
      </c>
      <c r="F3432" s="7">
        <f t="shared" si="40"/>
        <v>1.9612499999999999</v>
      </c>
      <c r="G3432" s="8">
        <v>200000</v>
      </c>
      <c r="H3432" s="9">
        <f t="shared" si="41"/>
        <v>3200000</v>
      </c>
      <c r="I3432" s="10"/>
    </row>
    <row r="3433" spans="1:9" ht="14.25" customHeight="1">
      <c r="A3433" s="6" t="str">
        <f t="shared" si="39"/>
        <v>GPP KEBUMEN_BENDOGARAP</v>
      </c>
      <c r="B3433" s="11" t="s">
        <v>2714</v>
      </c>
      <c r="C3433" s="11" t="s">
        <v>2732</v>
      </c>
      <c r="D3433" s="11">
        <v>15.69</v>
      </c>
      <c r="E3433" s="7">
        <f>VLOOKUP(A3433, Sheet2!$A$2:$K$8265, 11)</f>
        <v>110.5613</v>
      </c>
      <c r="F3433" s="7">
        <f t="shared" si="40"/>
        <v>1.9612499999999999</v>
      </c>
      <c r="G3433" s="8">
        <v>200000</v>
      </c>
      <c r="H3433" s="9">
        <f t="shared" si="41"/>
        <v>3200000</v>
      </c>
      <c r="I3433" s="10"/>
    </row>
    <row r="3434" spans="1:9" ht="14.25" customHeight="1">
      <c r="A3434" s="6" t="str">
        <f t="shared" si="39"/>
        <v>GPP KEBUMEN_BENDUNGAN</v>
      </c>
      <c r="B3434" s="11" t="s">
        <v>2714</v>
      </c>
      <c r="C3434" s="11" t="s">
        <v>1009</v>
      </c>
      <c r="D3434" s="11">
        <v>15.69</v>
      </c>
      <c r="E3434" s="7">
        <f>VLOOKUP(A3434, Sheet2!$A$2:$K$8265, 11)</f>
        <v>110.5613</v>
      </c>
      <c r="F3434" s="7">
        <f t="shared" si="40"/>
        <v>1.9612499999999999</v>
      </c>
      <c r="G3434" s="8">
        <v>200000</v>
      </c>
      <c r="H3434" s="9">
        <f t="shared" si="41"/>
        <v>3200000</v>
      </c>
      <c r="I3434" s="10"/>
    </row>
    <row r="3435" spans="1:9" ht="14.25" customHeight="1">
      <c r="A3435" s="6" t="str">
        <f t="shared" si="39"/>
        <v>GPP KEBUMEN_BINANGUN</v>
      </c>
      <c r="B3435" s="11" t="s">
        <v>2714</v>
      </c>
      <c r="C3435" s="11" t="s">
        <v>68</v>
      </c>
      <c r="D3435" s="11">
        <v>15.69</v>
      </c>
      <c r="E3435" s="7">
        <f>VLOOKUP(A3435, Sheet2!$A$2:$K$8265, 11)</f>
        <v>110.5613</v>
      </c>
      <c r="F3435" s="7">
        <f t="shared" si="40"/>
        <v>1.9612499999999999</v>
      </c>
      <c r="G3435" s="8">
        <v>200000</v>
      </c>
      <c r="H3435" s="9">
        <f t="shared" si="41"/>
        <v>3200000</v>
      </c>
      <c r="I3435" s="10"/>
    </row>
    <row r="3436" spans="1:9" ht="14.25" customHeight="1">
      <c r="A3436" s="6" t="str">
        <f t="shared" si="39"/>
        <v>GPP KEBUMEN_BOCOR</v>
      </c>
      <c r="B3436" s="11" t="s">
        <v>2714</v>
      </c>
      <c r="C3436" s="11" t="s">
        <v>2733</v>
      </c>
      <c r="D3436" s="11">
        <v>15.69</v>
      </c>
      <c r="E3436" s="7">
        <f>VLOOKUP(A3436, Sheet2!$A$2:$K$8265, 11)</f>
        <v>110.5613</v>
      </c>
      <c r="F3436" s="7">
        <f t="shared" si="40"/>
        <v>1.9612499999999999</v>
      </c>
      <c r="G3436" s="8">
        <v>200000</v>
      </c>
      <c r="H3436" s="9">
        <f t="shared" si="41"/>
        <v>3200000</v>
      </c>
      <c r="I3436" s="10"/>
    </row>
    <row r="3437" spans="1:9" ht="14.25" customHeight="1">
      <c r="A3437" s="6" t="str">
        <f t="shared" si="39"/>
        <v>GPP KEBUMEN_BOJONGSARI</v>
      </c>
      <c r="B3437" s="11" t="s">
        <v>2714</v>
      </c>
      <c r="C3437" s="11" t="s">
        <v>267</v>
      </c>
      <c r="D3437" s="11">
        <v>15.69</v>
      </c>
      <c r="E3437" s="7">
        <f>VLOOKUP(A3437, Sheet2!$A$2:$K$8265, 11)</f>
        <v>110.5613</v>
      </c>
      <c r="F3437" s="7">
        <f t="shared" si="40"/>
        <v>1.9612499999999999</v>
      </c>
      <c r="G3437" s="8">
        <v>200000</v>
      </c>
      <c r="H3437" s="9">
        <f t="shared" si="41"/>
        <v>3200000</v>
      </c>
      <c r="I3437" s="10"/>
    </row>
    <row r="3438" spans="1:9" ht="14.25" customHeight="1">
      <c r="A3438" s="6" t="str">
        <f t="shared" si="39"/>
        <v>GPP KEBUMEN_BONJOK</v>
      </c>
      <c r="B3438" s="11" t="s">
        <v>2714</v>
      </c>
      <c r="C3438" s="11" t="s">
        <v>2734</v>
      </c>
      <c r="D3438" s="11">
        <v>15.69</v>
      </c>
      <c r="E3438" s="7">
        <f>VLOOKUP(A3438, Sheet2!$A$2:$K$8265, 11)</f>
        <v>110.5613</v>
      </c>
      <c r="F3438" s="7">
        <f t="shared" si="40"/>
        <v>1.9612499999999999</v>
      </c>
      <c r="G3438" s="8">
        <v>200000</v>
      </c>
      <c r="H3438" s="9">
        <f t="shared" si="41"/>
        <v>3200000</v>
      </c>
      <c r="I3438" s="10"/>
    </row>
    <row r="3439" spans="1:9" ht="14.25" customHeight="1">
      <c r="A3439" s="6" t="str">
        <f t="shared" si="39"/>
        <v>GPP KEBUMEN_BONOSARI</v>
      </c>
      <c r="B3439" s="11" t="s">
        <v>2714</v>
      </c>
      <c r="C3439" s="11" t="s">
        <v>2735</v>
      </c>
      <c r="D3439" s="11">
        <v>15.69</v>
      </c>
      <c r="E3439" s="7">
        <f>VLOOKUP(A3439, Sheet2!$A$2:$K$8265, 11)</f>
        <v>110.5613</v>
      </c>
      <c r="F3439" s="7">
        <f t="shared" si="40"/>
        <v>1.9612499999999999</v>
      </c>
      <c r="G3439" s="8">
        <v>200000</v>
      </c>
      <c r="H3439" s="9">
        <f t="shared" si="41"/>
        <v>3200000</v>
      </c>
      <c r="I3439" s="10"/>
    </row>
    <row r="3440" spans="1:9" ht="14.25" customHeight="1">
      <c r="A3440" s="6" t="str">
        <f t="shared" si="39"/>
        <v>GPP KEBUMEN_BRECONG</v>
      </c>
      <c r="B3440" s="11" t="s">
        <v>2714</v>
      </c>
      <c r="C3440" s="11" t="s">
        <v>2736</v>
      </c>
      <c r="D3440" s="11">
        <v>15.69</v>
      </c>
      <c r="E3440" s="7">
        <f>VLOOKUP(A3440, Sheet2!$A$2:$K$8265, 11)</f>
        <v>110.5613</v>
      </c>
      <c r="F3440" s="7">
        <f t="shared" si="40"/>
        <v>1.9612499999999999</v>
      </c>
      <c r="G3440" s="8">
        <v>200000</v>
      </c>
      <c r="H3440" s="9">
        <f t="shared" si="41"/>
        <v>3200000</v>
      </c>
      <c r="I3440" s="10"/>
    </row>
    <row r="3441" spans="1:9" ht="14.25" customHeight="1">
      <c r="A3441" s="6" t="str">
        <f t="shared" si="39"/>
        <v>GPP KEBUMEN_BULUSPESANTREN</v>
      </c>
      <c r="B3441" s="11" t="s">
        <v>2714</v>
      </c>
      <c r="C3441" s="11" t="s">
        <v>2737</v>
      </c>
      <c r="D3441" s="11">
        <v>15.69</v>
      </c>
      <c r="E3441" s="7">
        <f>VLOOKUP(A3441, Sheet2!$A$2:$K$8265, 11)</f>
        <v>110.5613</v>
      </c>
      <c r="F3441" s="7">
        <f t="shared" si="40"/>
        <v>1.9612499999999999</v>
      </c>
      <c r="G3441" s="8">
        <v>200000</v>
      </c>
      <c r="H3441" s="9">
        <f t="shared" si="41"/>
        <v>3200000</v>
      </c>
      <c r="I3441" s="10"/>
    </row>
    <row r="3442" spans="1:9" ht="14.25" customHeight="1">
      <c r="A3442" s="6" t="str">
        <f t="shared" si="39"/>
        <v>GPP KEBUMEN_BUMIHARJO</v>
      </c>
      <c r="B3442" s="11" t="s">
        <v>2714</v>
      </c>
      <c r="C3442" s="11" t="s">
        <v>560</v>
      </c>
      <c r="D3442" s="11">
        <v>15.69</v>
      </c>
      <c r="E3442" s="7">
        <f>VLOOKUP(A3442, Sheet2!$A$2:$K$8265, 11)</f>
        <v>110.5613</v>
      </c>
      <c r="F3442" s="7">
        <f t="shared" si="40"/>
        <v>1.9612499999999999</v>
      </c>
      <c r="G3442" s="8">
        <v>200000</v>
      </c>
      <c r="H3442" s="9">
        <f t="shared" si="41"/>
        <v>3200000</v>
      </c>
      <c r="I3442" s="10"/>
    </row>
    <row r="3443" spans="1:9" ht="14.25" customHeight="1">
      <c r="A3443" s="6" t="str">
        <f t="shared" si="39"/>
        <v>GPP KEBUMEN_BUMIREJO</v>
      </c>
      <c r="B3443" s="11" t="s">
        <v>2714</v>
      </c>
      <c r="C3443" s="11" t="s">
        <v>2738</v>
      </c>
      <c r="D3443" s="11">
        <v>15.69</v>
      </c>
      <c r="E3443" s="7">
        <f>VLOOKUP(A3443, Sheet2!$A$2:$K$8265, 11)</f>
        <v>110.5613</v>
      </c>
      <c r="F3443" s="7">
        <f t="shared" si="40"/>
        <v>1.9612499999999999</v>
      </c>
      <c r="G3443" s="8">
        <v>200000</v>
      </c>
      <c r="H3443" s="9">
        <f t="shared" si="41"/>
        <v>3200000</v>
      </c>
      <c r="I3443" s="10"/>
    </row>
    <row r="3444" spans="1:9" ht="14.25" customHeight="1">
      <c r="A3444" s="6" t="str">
        <f t="shared" si="39"/>
        <v>GPP KEBUMEN_BUMIREJO</v>
      </c>
      <c r="B3444" s="11" t="s">
        <v>2714</v>
      </c>
      <c r="C3444" s="11" t="s">
        <v>2738</v>
      </c>
      <c r="D3444" s="11">
        <v>15.69</v>
      </c>
      <c r="E3444" s="7">
        <f>VLOOKUP(A3444, Sheet2!$A$2:$K$8265, 11)</f>
        <v>110.5613</v>
      </c>
      <c r="F3444" s="7">
        <f t="shared" si="40"/>
        <v>1.9612499999999999</v>
      </c>
      <c r="G3444" s="8">
        <v>200000</v>
      </c>
      <c r="H3444" s="9">
        <f t="shared" si="41"/>
        <v>3200000</v>
      </c>
      <c r="I3444" s="10"/>
    </row>
    <row r="3445" spans="1:9" ht="14.25" customHeight="1">
      <c r="A3445" s="6" t="str">
        <f t="shared" si="39"/>
        <v>GPP KEBUMEN_CANDI</v>
      </c>
      <c r="B3445" s="11" t="s">
        <v>2714</v>
      </c>
      <c r="C3445" s="11" t="s">
        <v>76</v>
      </c>
      <c r="D3445" s="11">
        <v>15.69</v>
      </c>
      <c r="E3445" s="7">
        <f>VLOOKUP(A3445, Sheet2!$A$2:$K$8265, 11)</f>
        <v>110.5613</v>
      </c>
      <c r="F3445" s="7">
        <f t="shared" si="40"/>
        <v>1.9612499999999999</v>
      </c>
      <c r="G3445" s="8">
        <v>200000</v>
      </c>
      <c r="H3445" s="9">
        <f t="shared" si="41"/>
        <v>3200000</v>
      </c>
      <c r="I3445" s="10"/>
    </row>
    <row r="3446" spans="1:9" ht="14.25" customHeight="1">
      <c r="A3446" s="6" t="str">
        <f t="shared" si="39"/>
        <v>GPP KEBUMEN_CANDIMULYO</v>
      </c>
      <c r="B3446" s="11" t="s">
        <v>2714</v>
      </c>
      <c r="C3446" s="11" t="s">
        <v>1021</v>
      </c>
      <c r="D3446" s="11">
        <v>15.69</v>
      </c>
      <c r="E3446" s="7">
        <f>VLOOKUP(A3446, Sheet2!$A$2:$K$8265, 11)</f>
        <v>110.5613</v>
      </c>
      <c r="F3446" s="7">
        <f t="shared" si="40"/>
        <v>1.9612499999999999</v>
      </c>
      <c r="G3446" s="8">
        <v>200000</v>
      </c>
      <c r="H3446" s="9">
        <f t="shared" si="41"/>
        <v>3200000</v>
      </c>
      <c r="I3446" s="10"/>
    </row>
    <row r="3447" spans="1:9" ht="14.25" customHeight="1">
      <c r="A3447" s="6" t="str">
        <f t="shared" si="39"/>
        <v>GPP KEBUMEN_CANDIWULAN</v>
      </c>
      <c r="B3447" s="11" t="s">
        <v>2714</v>
      </c>
      <c r="C3447" s="11" t="s">
        <v>872</v>
      </c>
      <c r="D3447" s="11">
        <v>15.69</v>
      </c>
      <c r="E3447" s="7">
        <f>VLOOKUP(A3447, Sheet2!$A$2:$K$8265, 11)</f>
        <v>110.5613</v>
      </c>
      <c r="F3447" s="7">
        <f t="shared" si="40"/>
        <v>1.9612499999999999</v>
      </c>
      <c r="G3447" s="8">
        <v>200000</v>
      </c>
      <c r="H3447" s="9">
        <f t="shared" si="41"/>
        <v>3200000</v>
      </c>
      <c r="I3447" s="10"/>
    </row>
    <row r="3448" spans="1:9" ht="14.25" customHeight="1">
      <c r="A3448" s="6" t="str">
        <f t="shared" si="39"/>
        <v>GPP KEBUMEN_CANDIWULAN</v>
      </c>
      <c r="B3448" s="11" t="s">
        <v>2714</v>
      </c>
      <c r="C3448" s="11" t="s">
        <v>872</v>
      </c>
      <c r="D3448" s="11">
        <v>15.69</v>
      </c>
      <c r="E3448" s="7">
        <f>VLOOKUP(A3448, Sheet2!$A$2:$K$8265, 11)</f>
        <v>110.5613</v>
      </c>
      <c r="F3448" s="7">
        <f t="shared" si="40"/>
        <v>1.9612499999999999</v>
      </c>
      <c r="G3448" s="8">
        <v>200000</v>
      </c>
      <c r="H3448" s="9">
        <f t="shared" si="41"/>
        <v>3200000</v>
      </c>
      <c r="I3448" s="10"/>
    </row>
    <row r="3449" spans="1:9" ht="14.25" customHeight="1">
      <c r="A3449" s="6" t="str">
        <f t="shared" si="39"/>
        <v>GPP KEBUMEN_CARUBAN</v>
      </c>
      <c r="B3449" s="11" t="s">
        <v>2714</v>
      </c>
      <c r="C3449" s="11" t="s">
        <v>360</v>
      </c>
      <c r="D3449" s="11">
        <v>15.69</v>
      </c>
      <c r="E3449" s="7">
        <f>VLOOKUP(A3449, Sheet2!$A$2:$K$8265, 11)</f>
        <v>110.5613</v>
      </c>
      <c r="F3449" s="7">
        <f t="shared" si="40"/>
        <v>1.9612499999999999</v>
      </c>
      <c r="G3449" s="8">
        <v>200000</v>
      </c>
      <c r="H3449" s="9">
        <f t="shared" si="41"/>
        <v>3200000</v>
      </c>
      <c r="I3449" s="10"/>
    </row>
    <row r="3450" spans="1:9" ht="14.25" customHeight="1">
      <c r="A3450" s="6" t="str">
        <f t="shared" si="39"/>
        <v>GPP KEBUMEN_CLAPAR</v>
      </c>
      <c r="B3450" s="11" t="s">
        <v>2714</v>
      </c>
      <c r="C3450" s="11" t="s">
        <v>81</v>
      </c>
      <c r="D3450" s="11">
        <v>15.69</v>
      </c>
      <c r="E3450" s="7">
        <f>VLOOKUP(A3450, Sheet2!$A$2:$K$8265, 11)</f>
        <v>110.5613</v>
      </c>
      <c r="F3450" s="7">
        <f t="shared" si="40"/>
        <v>1.9612499999999999</v>
      </c>
      <c r="G3450" s="8">
        <v>200000</v>
      </c>
      <c r="H3450" s="9">
        <f t="shared" si="41"/>
        <v>3200000</v>
      </c>
      <c r="I3450" s="10"/>
    </row>
    <row r="3451" spans="1:9" ht="14.25" customHeight="1">
      <c r="A3451" s="6" t="str">
        <f t="shared" si="39"/>
        <v>GPP KEBUMEN_CONDONGCAMPUR</v>
      </c>
      <c r="B3451" s="11" t="s">
        <v>2714</v>
      </c>
      <c r="C3451" s="11" t="s">
        <v>2739</v>
      </c>
      <c r="D3451" s="11">
        <v>15.69</v>
      </c>
      <c r="E3451" s="7">
        <f>VLOOKUP(A3451, Sheet2!$A$2:$K$8265, 11)</f>
        <v>110.5613</v>
      </c>
      <c r="F3451" s="7">
        <f t="shared" si="40"/>
        <v>1.9612499999999999</v>
      </c>
      <c r="G3451" s="8">
        <v>200000</v>
      </c>
      <c r="H3451" s="9">
        <f t="shared" si="41"/>
        <v>3200000</v>
      </c>
      <c r="I3451" s="10"/>
    </row>
    <row r="3452" spans="1:9" ht="14.25" customHeight="1">
      <c r="A3452" s="6" t="str">
        <f t="shared" si="39"/>
        <v>GPP KEBUMEN_DEPOKREJO</v>
      </c>
      <c r="B3452" s="11" t="s">
        <v>2714</v>
      </c>
      <c r="C3452" s="11" t="s">
        <v>2740</v>
      </c>
      <c r="D3452" s="11">
        <v>15.69</v>
      </c>
      <c r="E3452" s="7">
        <f>VLOOKUP(A3452, Sheet2!$A$2:$K$8265, 11)</f>
        <v>110.5613</v>
      </c>
      <c r="F3452" s="7">
        <f t="shared" si="40"/>
        <v>1.9612499999999999</v>
      </c>
      <c r="G3452" s="8">
        <v>200000</v>
      </c>
      <c r="H3452" s="9">
        <f t="shared" si="41"/>
        <v>3200000</v>
      </c>
      <c r="I3452" s="10"/>
    </row>
    <row r="3453" spans="1:9" ht="14.25" customHeight="1">
      <c r="A3453" s="6" t="str">
        <f t="shared" si="39"/>
        <v>GPP KEBUMEN_DONOREJO</v>
      </c>
      <c r="B3453" s="11" t="s">
        <v>2714</v>
      </c>
      <c r="C3453" s="11" t="s">
        <v>369</v>
      </c>
      <c r="D3453" s="11">
        <v>15.69</v>
      </c>
      <c r="E3453" s="7">
        <f>VLOOKUP(A3453, Sheet2!$A$2:$K$8265, 11)</f>
        <v>110.5613</v>
      </c>
      <c r="F3453" s="7">
        <f t="shared" si="40"/>
        <v>1.9612499999999999</v>
      </c>
      <c r="G3453" s="8">
        <v>200000</v>
      </c>
      <c r="H3453" s="9">
        <f t="shared" si="41"/>
        <v>3200000</v>
      </c>
      <c r="I3453" s="10"/>
    </row>
    <row r="3454" spans="1:9" ht="14.25" customHeight="1">
      <c r="A3454" s="6" t="str">
        <f t="shared" si="39"/>
        <v>GPP KEBUMEN_DONOSARI</v>
      </c>
      <c r="B3454" s="11" t="s">
        <v>2714</v>
      </c>
      <c r="C3454" s="11" t="s">
        <v>370</v>
      </c>
      <c r="D3454" s="11">
        <v>15.69</v>
      </c>
      <c r="E3454" s="7">
        <f>VLOOKUP(A3454, Sheet2!$A$2:$K$8265, 11)</f>
        <v>110.5613</v>
      </c>
      <c r="F3454" s="7">
        <f t="shared" si="40"/>
        <v>1.9612499999999999</v>
      </c>
      <c r="G3454" s="8">
        <v>200000</v>
      </c>
      <c r="H3454" s="9">
        <f t="shared" si="41"/>
        <v>3200000</v>
      </c>
      <c r="I3454" s="10"/>
    </row>
    <row r="3455" spans="1:9" ht="14.25" customHeight="1">
      <c r="A3455" s="6" t="str">
        <f t="shared" si="39"/>
        <v>GPP KEBUMEN_DOROWATI</v>
      </c>
      <c r="B3455" s="11" t="s">
        <v>2714</v>
      </c>
      <c r="C3455" s="11" t="s">
        <v>2741</v>
      </c>
      <c r="D3455" s="11">
        <v>15.69</v>
      </c>
      <c r="E3455" s="7">
        <f>VLOOKUP(A3455, Sheet2!$A$2:$K$8265, 11)</f>
        <v>110.5613</v>
      </c>
      <c r="F3455" s="7">
        <f t="shared" si="40"/>
        <v>1.9612499999999999</v>
      </c>
      <c r="G3455" s="8">
        <v>200000</v>
      </c>
      <c r="H3455" s="9">
        <f t="shared" si="41"/>
        <v>3200000</v>
      </c>
      <c r="I3455" s="10"/>
    </row>
    <row r="3456" spans="1:9" ht="14.25" customHeight="1">
      <c r="A3456" s="6" t="str">
        <f t="shared" si="39"/>
        <v>GPP KEBUMEN_GADUNGREJO</v>
      </c>
      <c r="B3456" s="11" t="s">
        <v>2714</v>
      </c>
      <c r="C3456" s="11" t="s">
        <v>2742</v>
      </c>
      <c r="D3456" s="11">
        <v>15.69</v>
      </c>
      <c r="E3456" s="7">
        <f>VLOOKUP(A3456, Sheet2!$A$2:$K$8265, 11)</f>
        <v>110.5613</v>
      </c>
      <c r="F3456" s="7">
        <f t="shared" si="40"/>
        <v>1.9612499999999999</v>
      </c>
      <c r="G3456" s="8">
        <v>200000</v>
      </c>
      <c r="H3456" s="9">
        <f t="shared" si="41"/>
        <v>3200000</v>
      </c>
      <c r="I3456" s="10"/>
    </row>
    <row r="3457" spans="1:9" ht="14.25" customHeight="1">
      <c r="A3457" s="6" t="str">
        <f t="shared" si="39"/>
        <v>GPP KEBUMEN_GANDUSARI</v>
      </c>
      <c r="B3457" s="11" t="s">
        <v>2714</v>
      </c>
      <c r="C3457" s="11" t="s">
        <v>2743</v>
      </c>
      <c r="D3457" s="11">
        <v>15.69</v>
      </c>
      <c r="E3457" s="7">
        <f>VLOOKUP(A3457, Sheet2!$A$2:$K$8265, 11)</f>
        <v>110.5613</v>
      </c>
      <c r="F3457" s="7">
        <f t="shared" si="40"/>
        <v>1.9612499999999999</v>
      </c>
      <c r="G3457" s="8">
        <v>200000</v>
      </c>
      <c r="H3457" s="9">
        <f t="shared" si="41"/>
        <v>3200000</v>
      </c>
      <c r="I3457" s="10"/>
    </row>
    <row r="3458" spans="1:9" ht="14.25" customHeight="1">
      <c r="A3458" s="6" t="str">
        <f t="shared" si="39"/>
        <v>GPP KEBUMEN_GEBANGSARI</v>
      </c>
      <c r="B3458" s="11" t="s">
        <v>2714</v>
      </c>
      <c r="C3458" s="11" t="s">
        <v>2744</v>
      </c>
      <c r="D3458" s="11">
        <v>15.69</v>
      </c>
      <c r="E3458" s="7">
        <f>VLOOKUP(A3458, Sheet2!$A$2:$K$8265, 11)</f>
        <v>110.5613</v>
      </c>
      <c r="F3458" s="7">
        <f t="shared" si="40"/>
        <v>1.9612499999999999</v>
      </c>
      <c r="G3458" s="8">
        <v>200000</v>
      </c>
      <c r="H3458" s="9">
        <f t="shared" si="41"/>
        <v>3200000</v>
      </c>
      <c r="I3458" s="10"/>
    </row>
    <row r="3459" spans="1:9" ht="14.25" customHeight="1">
      <c r="A3459" s="6" t="str">
        <f t="shared" si="39"/>
        <v>GPP KEBUMEN_GEMEKSEKTI</v>
      </c>
      <c r="B3459" s="11" t="s">
        <v>2714</v>
      </c>
      <c r="C3459" s="11" t="s">
        <v>2745</v>
      </c>
      <c r="D3459" s="11">
        <v>15.69</v>
      </c>
      <c r="E3459" s="7">
        <f>VLOOKUP(A3459, Sheet2!$A$2:$K$8265, 11)</f>
        <v>110.5613</v>
      </c>
      <c r="F3459" s="7">
        <f t="shared" si="40"/>
        <v>1.9612499999999999</v>
      </c>
      <c r="G3459" s="8">
        <v>200000</v>
      </c>
      <c r="H3459" s="9">
        <f t="shared" si="41"/>
        <v>3200000</v>
      </c>
      <c r="I3459" s="10"/>
    </row>
    <row r="3460" spans="1:9" ht="14.25" customHeight="1">
      <c r="A3460" s="6" t="str">
        <f t="shared" si="39"/>
        <v>GPP KEBUMEN_GESIKAN</v>
      </c>
      <c r="B3460" s="11" t="s">
        <v>2714</v>
      </c>
      <c r="C3460" s="11" t="s">
        <v>2277</v>
      </c>
      <c r="D3460" s="11">
        <v>15.69</v>
      </c>
      <c r="E3460" s="7">
        <f>VLOOKUP(A3460, Sheet2!$A$2:$K$8265, 11)</f>
        <v>110.5613</v>
      </c>
      <c r="F3460" s="7">
        <f t="shared" si="40"/>
        <v>1.9612499999999999</v>
      </c>
      <c r="G3460" s="8">
        <v>200000</v>
      </c>
      <c r="H3460" s="9">
        <f t="shared" si="41"/>
        <v>3200000</v>
      </c>
      <c r="I3460" s="10"/>
    </row>
    <row r="3461" spans="1:9" ht="14.25" customHeight="1">
      <c r="A3461" s="6" t="str">
        <f t="shared" si="39"/>
        <v>GPP KEBUMEN_GINANDONG</v>
      </c>
      <c r="B3461" s="11" t="s">
        <v>2714</v>
      </c>
      <c r="C3461" s="11" t="s">
        <v>2746</v>
      </c>
      <c r="D3461" s="11">
        <v>15.69</v>
      </c>
      <c r="E3461" s="7">
        <f>VLOOKUP(A3461, Sheet2!$A$2:$K$8265, 11)</f>
        <v>110.5613</v>
      </c>
      <c r="F3461" s="7">
        <f t="shared" si="40"/>
        <v>1.9612499999999999</v>
      </c>
      <c r="G3461" s="8">
        <v>200000</v>
      </c>
      <c r="H3461" s="9">
        <f t="shared" si="41"/>
        <v>3200000</v>
      </c>
      <c r="I3461" s="10"/>
    </row>
    <row r="3462" spans="1:9" ht="14.25" customHeight="1">
      <c r="A3462" s="6" t="str">
        <f t="shared" si="39"/>
        <v>GPP KEBUMEN_GIRIPURNO</v>
      </c>
      <c r="B3462" s="11" t="s">
        <v>2714</v>
      </c>
      <c r="C3462" s="11" t="s">
        <v>1043</v>
      </c>
      <c r="D3462" s="11">
        <v>15.69</v>
      </c>
      <c r="E3462" s="7">
        <f>VLOOKUP(A3462, Sheet2!$A$2:$K$8265, 11)</f>
        <v>110.5613</v>
      </c>
      <c r="F3462" s="7">
        <f t="shared" si="40"/>
        <v>1.9612499999999999</v>
      </c>
      <c r="G3462" s="8">
        <v>200000</v>
      </c>
      <c r="H3462" s="9">
        <f t="shared" si="41"/>
        <v>3200000</v>
      </c>
      <c r="I3462" s="10"/>
    </row>
    <row r="3463" spans="1:9" ht="14.25" customHeight="1">
      <c r="A3463" s="6" t="str">
        <f t="shared" si="39"/>
        <v>GPP KEBUMEN_GIWANGRETNO</v>
      </c>
      <c r="B3463" s="11" t="s">
        <v>2714</v>
      </c>
      <c r="C3463" s="11" t="s">
        <v>2747</v>
      </c>
      <c r="D3463" s="11">
        <v>15.69</v>
      </c>
      <c r="E3463" s="7">
        <f>VLOOKUP(A3463, Sheet2!$A$2:$K$8265, 11)</f>
        <v>110.5613</v>
      </c>
      <c r="F3463" s="7">
        <f t="shared" si="40"/>
        <v>1.9612499999999999</v>
      </c>
      <c r="G3463" s="8">
        <v>200000</v>
      </c>
      <c r="H3463" s="9">
        <f t="shared" si="41"/>
        <v>3200000</v>
      </c>
      <c r="I3463" s="10"/>
    </row>
    <row r="3464" spans="1:9" ht="14.25" customHeight="1">
      <c r="A3464" s="6" t="str">
        <f t="shared" si="39"/>
        <v>GPP KEBUMEN_GLONTOR</v>
      </c>
      <c r="B3464" s="11" t="s">
        <v>2714</v>
      </c>
      <c r="C3464" s="11" t="s">
        <v>2748</v>
      </c>
      <c r="D3464" s="11">
        <v>15.69</v>
      </c>
      <c r="E3464" s="7">
        <f>VLOOKUP(A3464, Sheet2!$A$2:$K$8265, 11)</f>
        <v>110.5613</v>
      </c>
      <c r="F3464" s="7">
        <f t="shared" si="40"/>
        <v>1.9612499999999999</v>
      </c>
      <c r="G3464" s="8">
        <v>200000</v>
      </c>
      <c r="H3464" s="9">
        <f t="shared" si="41"/>
        <v>3200000</v>
      </c>
      <c r="I3464" s="10"/>
    </row>
    <row r="3465" spans="1:9" ht="14.25" customHeight="1">
      <c r="A3465" s="6" t="str">
        <f t="shared" si="39"/>
        <v>GPP KEBUMEN_GOMBONG</v>
      </c>
      <c r="B3465" s="11" t="s">
        <v>2714</v>
      </c>
      <c r="C3465" s="11" t="s">
        <v>96</v>
      </c>
      <c r="D3465" s="11">
        <v>15.69</v>
      </c>
      <c r="E3465" s="7">
        <f>VLOOKUP(A3465, Sheet2!$A$2:$K$8265, 11)</f>
        <v>110.5613</v>
      </c>
      <c r="F3465" s="7">
        <f t="shared" si="40"/>
        <v>1.9612499999999999</v>
      </c>
      <c r="G3465" s="8">
        <v>200000</v>
      </c>
      <c r="H3465" s="9">
        <f t="shared" si="41"/>
        <v>3200000</v>
      </c>
      <c r="I3465" s="10"/>
    </row>
    <row r="3466" spans="1:9" ht="14.25" customHeight="1">
      <c r="A3466" s="6" t="str">
        <f t="shared" si="39"/>
        <v>GPP KEBUMEN_GRENGGENG</v>
      </c>
      <c r="B3466" s="11" t="s">
        <v>2714</v>
      </c>
      <c r="C3466" s="11" t="s">
        <v>2749</v>
      </c>
      <c r="D3466" s="11">
        <v>15.69</v>
      </c>
      <c r="E3466" s="7">
        <f>VLOOKUP(A3466, Sheet2!$A$2:$K$8265, 11)</f>
        <v>110.5613</v>
      </c>
      <c r="F3466" s="7">
        <f t="shared" si="40"/>
        <v>1.9612499999999999</v>
      </c>
      <c r="G3466" s="8">
        <v>200000</v>
      </c>
      <c r="H3466" s="9">
        <f t="shared" si="41"/>
        <v>3200000</v>
      </c>
      <c r="I3466" s="10"/>
    </row>
    <row r="3467" spans="1:9" ht="14.25" customHeight="1">
      <c r="A3467" s="6" t="str">
        <f t="shared" si="39"/>
        <v>GPP KEBUMEN_GROGOLBENINGSARI</v>
      </c>
      <c r="B3467" s="11" t="s">
        <v>2714</v>
      </c>
      <c r="C3467" s="11" t="s">
        <v>2750</v>
      </c>
      <c r="D3467" s="11">
        <v>15.69</v>
      </c>
      <c r="E3467" s="7">
        <f>VLOOKUP(A3467, Sheet2!$A$2:$K$8265, 11)</f>
        <v>110.5613</v>
      </c>
      <c r="F3467" s="7">
        <f t="shared" si="40"/>
        <v>1.9612499999999999</v>
      </c>
      <c r="G3467" s="8">
        <v>200000</v>
      </c>
      <c r="H3467" s="9">
        <f t="shared" si="41"/>
        <v>3200000</v>
      </c>
      <c r="I3467" s="10"/>
    </row>
    <row r="3468" spans="1:9" ht="14.25" customHeight="1">
      <c r="A3468" s="6" t="str">
        <f t="shared" si="39"/>
        <v>GPP KEBUMEN_GROGOLPENATUS</v>
      </c>
      <c r="B3468" s="11" t="s">
        <v>2714</v>
      </c>
      <c r="C3468" s="11" t="s">
        <v>2751</v>
      </c>
      <c r="D3468" s="11">
        <v>15.69</v>
      </c>
      <c r="E3468" s="7">
        <f>VLOOKUP(A3468, Sheet2!$A$2:$K$8265, 11)</f>
        <v>110.5613</v>
      </c>
      <c r="F3468" s="7">
        <f t="shared" si="40"/>
        <v>1.9612499999999999</v>
      </c>
      <c r="G3468" s="8">
        <v>200000</v>
      </c>
      <c r="H3468" s="9">
        <f t="shared" si="41"/>
        <v>3200000</v>
      </c>
      <c r="I3468" s="10"/>
    </row>
    <row r="3469" spans="1:9" ht="14.25" customHeight="1">
      <c r="A3469" s="6" t="str">
        <f t="shared" si="39"/>
        <v>GPP KEBUMEN_GRUJUGAN</v>
      </c>
      <c r="B3469" s="11" t="s">
        <v>2714</v>
      </c>
      <c r="C3469" s="11" t="s">
        <v>1850</v>
      </c>
      <c r="D3469" s="11">
        <v>15.69</v>
      </c>
      <c r="E3469" s="7">
        <f>VLOOKUP(A3469, Sheet2!$A$2:$K$8265, 11)</f>
        <v>110.5613</v>
      </c>
      <c r="F3469" s="7">
        <f t="shared" si="40"/>
        <v>1.9612499999999999</v>
      </c>
      <c r="G3469" s="8">
        <v>200000</v>
      </c>
      <c r="H3469" s="9">
        <f t="shared" si="41"/>
        <v>3200000</v>
      </c>
      <c r="I3469" s="10"/>
    </row>
    <row r="3470" spans="1:9" ht="14.25" customHeight="1">
      <c r="A3470" s="6" t="str">
        <f t="shared" si="39"/>
        <v>GPP KEBUMEN_GUMAWANG</v>
      </c>
      <c r="B3470" s="11" t="s">
        <v>2714</v>
      </c>
      <c r="C3470" s="11" t="s">
        <v>99</v>
      </c>
      <c r="D3470" s="11">
        <v>15.69</v>
      </c>
      <c r="E3470" s="7">
        <f>VLOOKUP(A3470, Sheet2!$A$2:$K$8265, 11)</f>
        <v>110.5613</v>
      </c>
      <c r="F3470" s="7">
        <f t="shared" si="40"/>
        <v>1.9612499999999999</v>
      </c>
      <c r="G3470" s="8">
        <v>200000</v>
      </c>
      <c r="H3470" s="9">
        <f t="shared" si="41"/>
        <v>3200000</v>
      </c>
      <c r="I3470" s="10"/>
    </row>
    <row r="3471" spans="1:9" ht="14.25" customHeight="1">
      <c r="A3471" s="6" t="str">
        <f t="shared" si="39"/>
        <v>GPP KEBUMEN_GUNUNGMUJIL</v>
      </c>
      <c r="B3471" s="11" t="s">
        <v>2714</v>
      </c>
      <c r="C3471" s="11" t="s">
        <v>2752</v>
      </c>
      <c r="D3471" s="11">
        <v>15.69</v>
      </c>
      <c r="E3471" s="7">
        <f>VLOOKUP(A3471, Sheet2!$A$2:$K$8265, 11)</f>
        <v>110.5613</v>
      </c>
      <c r="F3471" s="7">
        <f t="shared" si="40"/>
        <v>1.9612499999999999</v>
      </c>
      <c r="G3471" s="8">
        <v>200000</v>
      </c>
      <c r="H3471" s="9">
        <f t="shared" si="41"/>
        <v>3200000</v>
      </c>
      <c r="I3471" s="10"/>
    </row>
    <row r="3472" spans="1:9" ht="14.25" customHeight="1">
      <c r="A3472" s="6" t="str">
        <f t="shared" si="39"/>
        <v>GPP KEBUMEN_GUNUNGSARI</v>
      </c>
      <c r="B3472" s="11" t="s">
        <v>2714</v>
      </c>
      <c r="C3472" s="11" t="s">
        <v>599</v>
      </c>
      <c r="D3472" s="11">
        <v>15.69</v>
      </c>
      <c r="E3472" s="7">
        <f>VLOOKUP(A3472, Sheet2!$A$2:$K$8265, 11)</f>
        <v>110.5613</v>
      </c>
      <c r="F3472" s="7">
        <f t="shared" si="40"/>
        <v>1.9612499999999999</v>
      </c>
      <c r="G3472" s="8">
        <v>200000</v>
      </c>
      <c r="H3472" s="9">
        <f t="shared" si="41"/>
        <v>3200000</v>
      </c>
      <c r="I3472" s="10"/>
    </row>
    <row r="3473" spans="1:9" ht="14.25" customHeight="1">
      <c r="A3473" s="6" t="str">
        <f t="shared" si="39"/>
        <v>GPP KEBUMEN_HARJODOWO</v>
      </c>
      <c r="B3473" s="11" t="s">
        <v>2714</v>
      </c>
      <c r="C3473" s="11" t="s">
        <v>1049</v>
      </c>
      <c r="D3473" s="11">
        <v>15.69</v>
      </c>
      <c r="E3473" s="7">
        <f>VLOOKUP(A3473, Sheet2!$A$2:$K$8265, 11)</f>
        <v>110.5613</v>
      </c>
      <c r="F3473" s="7">
        <f t="shared" si="40"/>
        <v>1.9612499999999999</v>
      </c>
      <c r="G3473" s="8">
        <v>200000</v>
      </c>
      <c r="H3473" s="9">
        <f t="shared" si="41"/>
        <v>3200000</v>
      </c>
      <c r="I3473" s="10"/>
    </row>
    <row r="3474" spans="1:9" ht="14.25" customHeight="1">
      <c r="A3474" s="6" t="str">
        <f t="shared" si="39"/>
        <v>GPP KEBUMEN_INDROSARI</v>
      </c>
      <c r="B3474" s="11" t="s">
        <v>2714</v>
      </c>
      <c r="C3474" s="11" t="s">
        <v>2753</v>
      </c>
      <c r="D3474" s="11">
        <v>15.69</v>
      </c>
      <c r="E3474" s="7">
        <f>VLOOKUP(A3474, Sheet2!$A$2:$K$8265, 11)</f>
        <v>110.5613</v>
      </c>
      <c r="F3474" s="7">
        <f t="shared" si="40"/>
        <v>1.9612499999999999</v>
      </c>
      <c r="G3474" s="8">
        <v>200000</v>
      </c>
      <c r="H3474" s="9">
        <f t="shared" si="41"/>
        <v>3200000</v>
      </c>
      <c r="I3474" s="10"/>
    </row>
    <row r="3475" spans="1:9" ht="14.25" customHeight="1">
      <c r="A3475" s="6" t="str">
        <f t="shared" si="39"/>
        <v>GPP KEBUMEN_JABRES</v>
      </c>
      <c r="B3475" s="11" t="s">
        <v>2714</v>
      </c>
      <c r="C3475" s="11" t="s">
        <v>2754</v>
      </c>
      <c r="D3475" s="11">
        <v>15.69</v>
      </c>
      <c r="E3475" s="7">
        <f>VLOOKUP(A3475, Sheet2!$A$2:$K$8265, 11)</f>
        <v>110.5613</v>
      </c>
      <c r="F3475" s="7">
        <f t="shared" si="40"/>
        <v>1.9612499999999999</v>
      </c>
      <c r="G3475" s="8">
        <v>200000</v>
      </c>
      <c r="H3475" s="9">
        <f t="shared" si="41"/>
        <v>3200000</v>
      </c>
      <c r="I3475" s="10"/>
    </row>
    <row r="3476" spans="1:9" ht="14.25" customHeight="1">
      <c r="A3476" s="6" t="str">
        <f t="shared" si="39"/>
        <v>GPP KEBUMEN_JALATUNDA</v>
      </c>
      <c r="B3476" s="11" t="s">
        <v>2714</v>
      </c>
      <c r="C3476" s="11" t="s">
        <v>2755</v>
      </c>
      <c r="D3476" s="11">
        <v>10.28</v>
      </c>
      <c r="E3476" s="7">
        <f>VLOOKUP(A3476, Sheet2!$A$2:$K$8265, 11)</f>
        <v>110.5613</v>
      </c>
      <c r="F3476" s="7">
        <f t="shared" si="40"/>
        <v>1.2849999999999999</v>
      </c>
      <c r="G3476" s="8">
        <v>200000</v>
      </c>
      <c r="H3476" s="9">
        <f t="shared" si="41"/>
        <v>2200000</v>
      </c>
      <c r="I3476" s="10"/>
    </row>
    <row r="3477" spans="1:9" ht="14.25" customHeight="1">
      <c r="A3477" s="6" t="str">
        <f t="shared" si="39"/>
        <v>GPP KEBUMEN_JATILUHUR</v>
      </c>
      <c r="B3477" s="11" t="s">
        <v>2714</v>
      </c>
      <c r="C3477" s="11" t="s">
        <v>2756</v>
      </c>
      <c r="D3477" s="11">
        <v>15.69</v>
      </c>
      <c r="E3477" s="7">
        <f>VLOOKUP(A3477, Sheet2!$A$2:$K$8265, 11)</f>
        <v>110.5613</v>
      </c>
      <c r="F3477" s="7">
        <f t="shared" si="40"/>
        <v>1.9612499999999999</v>
      </c>
      <c r="G3477" s="8">
        <v>200000</v>
      </c>
      <c r="H3477" s="9">
        <f t="shared" si="41"/>
        <v>3200000</v>
      </c>
      <c r="I3477" s="10"/>
    </row>
    <row r="3478" spans="1:9" ht="14.25" customHeight="1">
      <c r="A3478" s="6" t="str">
        <f t="shared" si="39"/>
        <v>GPP KEBUMEN_JATIMALANG</v>
      </c>
      <c r="B3478" s="11" t="s">
        <v>2714</v>
      </c>
      <c r="C3478" s="11" t="s">
        <v>2757</v>
      </c>
      <c r="D3478" s="11">
        <v>15.69</v>
      </c>
      <c r="E3478" s="7">
        <f>VLOOKUP(A3478, Sheet2!$A$2:$K$8265, 11)</f>
        <v>110.5613</v>
      </c>
      <c r="F3478" s="7">
        <f t="shared" si="40"/>
        <v>1.9612499999999999</v>
      </c>
      <c r="G3478" s="8">
        <v>200000</v>
      </c>
      <c r="H3478" s="9">
        <f t="shared" si="41"/>
        <v>3200000</v>
      </c>
      <c r="I3478" s="10"/>
    </row>
    <row r="3479" spans="1:9" ht="14.25" customHeight="1">
      <c r="A3479" s="6" t="str">
        <f t="shared" si="39"/>
        <v>GPP KEBUMEN_JATIMULYO</v>
      </c>
      <c r="B3479" s="11" t="s">
        <v>2714</v>
      </c>
      <c r="C3479" s="11" t="s">
        <v>607</v>
      </c>
      <c r="D3479" s="11">
        <v>15.69</v>
      </c>
      <c r="E3479" s="7">
        <f>VLOOKUP(A3479, Sheet2!$A$2:$K$8265, 11)</f>
        <v>110.5613</v>
      </c>
      <c r="F3479" s="7">
        <f t="shared" si="40"/>
        <v>1.9612499999999999</v>
      </c>
      <c r="G3479" s="8">
        <v>200000</v>
      </c>
      <c r="H3479" s="9">
        <f t="shared" si="41"/>
        <v>3200000</v>
      </c>
      <c r="I3479" s="10"/>
    </row>
    <row r="3480" spans="1:9" ht="14.25" customHeight="1">
      <c r="A3480" s="6" t="str">
        <f t="shared" si="39"/>
        <v>GPP KEBUMEN_JATIMULYO</v>
      </c>
      <c r="B3480" s="11" t="s">
        <v>2714</v>
      </c>
      <c r="C3480" s="11" t="s">
        <v>607</v>
      </c>
      <c r="D3480" s="11">
        <v>15.69</v>
      </c>
      <c r="E3480" s="7">
        <f>VLOOKUP(A3480, Sheet2!$A$2:$K$8265, 11)</f>
        <v>110.5613</v>
      </c>
      <c r="F3480" s="7">
        <f t="shared" si="40"/>
        <v>1.9612499999999999</v>
      </c>
      <c r="G3480" s="8">
        <v>200000</v>
      </c>
      <c r="H3480" s="9">
        <f t="shared" si="41"/>
        <v>3200000</v>
      </c>
      <c r="I3480" s="10"/>
    </row>
    <row r="3481" spans="1:9" ht="14.25" customHeight="1">
      <c r="A3481" s="6" t="str">
        <f t="shared" si="39"/>
        <v>GPP KEBUMEN_JATIMULYO</v>
      </c>
      <c r="B3481" s="11" t="s">
        <v>2714</v>
      </c>
      <c r="C3481" s="11" t="s">
        <v>607</v>
      </c>
      <c r="D3481" s="11">
        <v>15.69</v>
      </c>
      <c r="E3481" s="7">
        <f>VLOOKUP(A3481, Sheet2!$A$2:$K$8265, 11)</f>
        <v>110.5613</v>
      </c>
      <c r="F3481" s="7">
        <f t="shared" si="40"/>
        <v>1.9612499999999999</v>
      </c>
      <c r="G3481" s="8">
        <v>200000</v>
      </c>
      <c r="H3481" s="9">
        <f t="shared" si="41"/>
        <v>3200000</v>
      </c>
      <c r="I3481" s="10"/>
    </row>
    <row r="3482" spans="1:9" ht="14.25" customHeight="1">
      <c r="A3482" s="6" t="str">
        <f t="shared" si="39"/>
        <v>GPP KEBUMEN_JATINEGARA</v>
      </c>
      <c r="B3482" s="11" t="s">
        <v>2714</v>
      </c>
      <c r="C3482" s="11" t="s">
        <v>2758</v>
      </c>
      <c r="D3482" s="11">
        <v>15.69</v>
      </c>
      <c r="E3482" s="7">
        <f>VLOOKUP(A3482, Sheet2!$A$2:$K$8265, 11)</f>
        <v>110.5613</v>
      </c>
      <c r="F3482" s="7">
        <f t="shared" si="40"/>
        <v>1.9612499999999999</v>
      </c>
      <c r="G3482" s="8">
        <v>200000</v>
      </c>
      <c r="H3482" s="9">
        <f t="shared" si="41"/>
        <v>3200000</v>
      </c>
      <c r="I3482" s="10"/>
    </row>
    <row r="3483" spans="1:9" ht="14.25" customHeight="1">
      <c r="A3483" s="6" t="str">
        <f t="shared" si="39"/>
        <v>GPP KEBUMEN_JATIPURUS</v>
      </c>
      <c r="B3483" s="11" t="s">
        <v>2714</v>
      </c>
      <c r="C3483" s="11" t="s">
        <v>2759</v>
      </c>
      <c r="D3483" s="11">
        <v>15.69</v>
      </c>
      <c r="E3483" s="7">
        <f>VLOOKUP(A3483, Sheet2!$A$2:$K$8265, 11)</f>
        <v>110.5613</v>
      </c>
      <c r="F3483" s="7">
        <f t="shared" si="40"/>
        <v>1.9612499999999999</v>
      </c>
      <c r="G3483" s="8">
        <v>200000</v>
      </c>
      <c r="H3483" s="9">
        <f t="shared" si="41"/>
        <v>3200000</v>
      </c>
      <c r="I3483" s="10"/>
    </row>
    <row r="3484" spans="1:9" ht="14.25" customHeight="1">
      <c r="A3484" s="6" t="str">
        <f t="shared" si="39"/>
        <v>GPP KEBUMEN_JATISARI</v>
      </c>
      <c r="B3484" s="11" t="s">
        <v>2714</v>
      </c>
      <c r="C3484" s="11" t="s">
        <v>101</v>
      </c>
      <c r="D3484" s="11">
        <v>15.69</v>
      </c>
      <c r="E3484" s="7">
        <f>VLOOKUP(A3484, Sheet2!$A$2:$K$8265, 11)</f>
        <v>110.5613</v>
      </c>
      <c r="F3484" s="7">
        <f t="shared" si="40"/>
        <v>1.9612499999999999</v>
      </c>
      <c r="G3484" s="8">
        <v>200000</v>
      </c>
      <c r="H3484" s="9">
        <f t="shared" si="41"/>
        <v>3200000</v>
      </c>
      <c r="I3484" s="10"/>
    </row>
    <row r="3485" spans="1:9" ht="14.25" customHeight="1">
      <c r="A3485" s="6" t="str">
        <f t="shared" si="39"/>
        <v>GPP KEBUMEN_JEMUR</v>
      </c>
      <c r="B3485" s="11" t="s">
        <v>2714</v>
      </c>
      <c r="C3485" s="11" t="s">
        <v>2760</v>
      </c>
      <c r="D3485" s="11">
        <v>15.69</v>
      </c>
      <c r="E3485" s="7">
        <f>VLOOKUP(A3485, Sheet2!$A$2:$K$8265, 11)</f>
        <v>110.5613</v>
      </c>
      <c r="F3485" s="7">
        <f t="shared" si="40"/>
        <v>1.9612499999999999</v>
      </c>
      <c r="G3485" s="8">
        <v>200000</v>
      </c>
      <c r="H3485" s="9">
        <f t="shared" si="41"/>
        <v>3200000</v>
      </c>
      <c r="I3485" s="10"/>
    </row>
    <row r="3486" spans="1:9" ht="14.25" customHeight="1">
      <c r="A3486" s="6" t="str">
        <f t="shared" si="39"/>
        <v>GPP KEBUMEN_JEMUR</v>
      </c>
      <c r="B3486" s="11" t="s">
        <v>2714</v>
      </c>
      <c r="C3486" s="11" t="s">
        <v>2760</v>
      </c>
      <c r="D3486" s="11">
        <v>15.69</v>
      </c>
      <c r="E3486" s="7">
        <f>VLOOKUP(A3486, Sheet2!$A$2:$K$8265, 11)</f>
        <v>110.5613</v>
      </c>
      <c r="F3486" s="7">
        <f t="shared" si="40"/>
        <v>1.9612499999999999</v>
      </c>
      <c r="G3486" s="8">
        <v>200000</v>
      </c>
      <c r="H3486" s="9">
        <f t="shared" si="41"/>
        <v>3200000</v>
      </c>
      <c r="I3486" s="10"/>
    </row>
    <row r="3487" spans="1:9" ht="14.25" customHeight="1">
      <c r="A3487" s="6" t="str">
        <f t="shared" si="39"/>
        <v>GPP KEBUMEN_JERUKAGUNG</v>
      </c>
      <c r="B3487" s="11" t="s">
        <v>2714</v>
      </c>
      <c r="C3487" s="11" t="s">
        <v>2761</v>
      </c>
      <c r="D3487" s="11">
        <v>15.69</v>
      </c>
      <c r="E3487" s="7">
        <f>VLOOKUP(A3487, Sheet2!$A$2:$K$8265, 11)</f>
        <v>110.5613</v>
      </c>
      <c r="F3487" s="7">
        <f t="shared" si="40"/>
        <v>1.9612499999999999</v>
      </c>
      <c r="G3487" s="8">
        <v>200000</v>
      </c>
      <c r="H3487" s="9">
        <f t="shared" si="41"/>
        <v>3200000</v>
      </c>
      <c r="I3487" s="10"/>
    </row>
    <row r="3488" spans="1:9" ht="14.25" customHeight="1">
      <c r="A3488" s="6" t="str">
        <f t="shared" si="39"/>
        <v>GPP KEBUMEN_JOGOMERTAN</v>
      </c>
      <c r="B3488" s="11" t="s">
        <v>2714</v>
      </c>
      <c r="C3488" s="11" t="s">
        <v>2762</v>
      </c>
      <c r="D3488" s="11">
        <v>15.69</v>
      </c>
      <c r="E3488" s="7">
        <f>VLOOKUP(A3488, Sheet2!$A$2:$K$8265, 11)</f>
        <v>110.5613</v>
      </c>
      <c r="F3488" s="7">
        <f t="shared" si="40"/>
        <v>1.9612499999999999</v>
      </c>
      <c r="G3488" s="8">
        <v>200000</v>
      </c>
      <c r="H3488" s="9">
        <f t="shared" si="41"/>
        <v>3200000</v>
      </c>
      <c r="I3488" s="10"/>
    </row>
    <row r="3489" spans="1:9" ht="14.25" customHeight="1">
      <c r="A3489" s="6" t="str">
        <f t="shared" si="39"/>
        <v>GPP KEBUMEN_JOGOPATEN</v>
      </c>
      <c r="B3489" s="11" t="s">
        <v>2714</v>
      </c>
      <c r="C3489" s="11" t="s">
        <v>2763</v>
      </c>
      <c r="D3489" s="11">
        <v>15.69</v>
      </c>
      <c r="E3489" s="7">
        <f>VLOOKUP(A3489, Sheet2!$A$2:$K$8265, 11)</f>
        <v>110.5613</v>
      </c>
      <c r="F3489" s="7">
        <f t="shared" si="40"/>
        <v>1.9612499999999999</v>
      </c>
      <c r="G3489" s="8">
        <v>200000</v>
      </c>
      <c r="H3489" s="9">
        <f t="shared" si="41"/>
        <v>3200000</v>
      </c>
      <c r="I3489" s="10"/>
    </row>
    <row r="3490" spans="1:9" ht="14.25" customHeight="1">
      <c r="A3490" s="6" t="str">
        <f t="shared" si="39"/>
        <v>GPP KEBUMEN_JOGOSIMO</v>
      </c>
      <c r="B3490" s="11" t="s">
        <v>2714</v>
      </c>
      <c r="C3490" s="11" t="s">
        <v>2764</v>
      </c>
      <c r="D3490" s="11">
        <v>15.69</v>
      </c>
      <c r="E3490" s="7">
        <f>VLOOKUP(A3490, Sheet2!$A$2:$K$8265, 11)</f>
        <v>110.5613</v>
      </c>
      <c r="F3490" s="7">
        <f t="shared" si="40"/>
        <v>1.9612499999999999</v>
      </c>
      <c r="G3490" s="8">
        <v>200000</v>
      </c>
      <c r="H3490" s="9">
        <f t="shared" si="41"/>
        <v>3200000</v>
      </c>
      <c r="I3490" s="10"/>
    </row>
    <row r="3491" spans="1:9" ht="14.25" customHeight="1">
      <c r="A3491" s="6" t="str">
        <f t="shared" si="39"/>
        <v>GPP KEBUMEN_JOHO</v>
      </c>
      <c r="B3491" s="11" t="s">
        <v>2714</v>
      </c>
      <c r="C3491" s="11" t="s">
        <v>623</v>
      </c>
      <c r="D3491" s="11">
        <v>15.69</v>
      </c>
      <c r="E3491" s="7">
        <f>VLOOKUP(A3491, Sheet2!$A$2:$K$8265, 11)</f>
        <v>110.5613</v>
      </c>
      <c r="F3491" s="7">
        <f t="shared" si="40"/>
        <v>1.9612499999999999</v>
      </c>
      <c r="G3491" s="8">
        <v>200000</v>
      </c>
      <c r="H3491" s="9">
        <f t="shared" si="41"/>
        <v>3200000</v>
      </c>
      <c r="I3491" s="10"/>
    </row>
    <row r="3492" spans="1:9" ht="14.25" customHeight="1">
      <c r="A3492" s="6" t="str">
        <f t="shared" si="39"/>
        <v>GPP KEBUMEN_KAJORAN</v>
      </c>
      <c r="B3492" s="11" t="s">
        <v>2714</v>
      </c>
      <c r="C3492" s="11" t="s">
        <v>2765</v>
      </c>
      <c r="D3492" s="11">
        <v>15.69</v>
      </c>
      <c r="E3492" s="7">
        <f>VLOOKUP(A3492, Sheet2!$A$2:$K$8265, 11)</f>
        <v>110.5613</v>
      </c>
      <c r="F3492" s="7">
        <f t="shared" si="40"/>
        <v>1.9612499999999999</v>
      </c>
      <c r="G3492" s="8">
        <v>200000</v>
      </c>
      <c r="H3492" s="9">
        <f t="shared" si="41"/>
        <v>3200000</v>
      </c>
      <c r="I3492" s="10"/>
    </row>
    <row r="3493" spans="1:9" ht="14.25" customHeight="1">
      <c r="A3493" s="6" t="str">
        <f t="shared" si="39"/>
        <v>GPP KEBUMEN_KALENG</v>
      </c>
      <c r="B3493" s="11" t="s">
        <v>2714</v>
      </c>
      <c r="C3493" s="11" t="s">
        <v>2766</v>
      </c>
      <c r="D3493" s="11">
        <v>15.69</v>
      </c>
      <c r="E3493" s="7">
        <f>VLOOKUP(A3493, Sheet2!$A$2:$K$8265, 11)</f>
        <v>110.5613</v>
      </c>
      <c r="F3493" s="7">
        <f t="shared" si="40"/>
        <v>1.9612499999999999</v>
      </c>
      <c r="G3493" s="8">
        <v>200000</v>
      </c>
      <c r="H3493" s="9">
        <f t="shared" si="41"/>
        <v>3200000</v>
      </c>
      <c r="I3493" s="10"/>
    </row>
    <row r="3494" spans="1:9" ht="14.25" customHeight="1">
      <c r="A3494" s="6" t="str">
        <f t="shared" si="39"/>
        <v>GPP KEBUMEN_KALIAJIR</v>
      </c>
      <c r="B3494" s="11" t="s">
        <v>2714</v>
      </c>
      <c r="C3494" s="11" t="s">
        <v>2767</v>
      </c>
      <c r="D3494" s="11">
        <v>10.28</v>
      </c>
      <c r="E3494" s="7">
        <f>VLOOKUP(A3494, Sheet2!$A$2:$K$8265, 11)</f>
        <v>110.5613</v>
      </c>
      <c r="F3494" s="7">
        <f t="shared" si="40"/>
        <v>1.2849999999999999</v>
      </c>
      <c r="G3494" s="8">
        <v>200000</v>
      </c>
      <c r="H3494" s="9">
        <f t="shared" si="41"/>
        <v>2200000</v>
      </c>
      <c r="I3494" s="10"/>
    </row>
    <row r="3495" spans="1:9" ht="14.25" customHeight="1">
      <c r="A3495" s="6" t="str">
        <f t="shared" si="39"/>
        <v>GPP KEBUMEN_KALIBAGOR</v>
      </c>
      <c r="B3495" s="11" t="s">
        <v>2714</v>
      </c>
      <c r="C3495" s="11" t="s">
        <v>2768</v>
      </c>
      <c r="D3495" s="11">
        <v>15.69</v>
      </c>
      <c r="E3495" s="7">
        <f>VLOOKUP(A3495, Sheet2!$A$2:$K$8265, 11)</f>
        <v>110.5613</v>
      </c>
      <c r="F3495" s="7">
        <f t="shared" si="40"/>
        <v>1.9612499999999999</v>
      </c>
      <c r="G3495" s="8">
        <v>200000</v>
      </c>
      <c r="H3495" s="9">
        <f t="shared" si="41"/>
        <v>3200000</v>
      </c>
      <c r="I3495" s="10"/>
    </row>
    <row r="3496" spans="1:9" ht="14.25" customHeight="1">
      <c r="A3496" s="6" t="str">
        <f t="shared" si="39"/>
        <v>GPP KEBUMEN_KALIBENING</v>
      </c>
      <c r="B3496" s="11" t="s">
        <v>2714</v>
      </c>
      <c r="C3496" s="11" t="s">
        <v>2229</v>
      </c>
      <c r="D3496" s="11">
        <v>15.69</v>
      </c>
      <c r="E3496" s="7">
        <f>VLOOKUP(A3496, Sheet2!$A$2:$K$8265, 11)</f>
        <v>110.5613</v>
      </c>
      <c r="F3496" s="7">
        <f t="shared" si="40"/>
        <v>1.9612499999999999</v>
      </c>
      <c r="G3496" s="8">
        <v>200000</v>
      </c>
      <c r="H3496" s="9">
        <f t="shared" si="41"/>
        <v>3200000</v>
      </c>
      <c r="I3496" s="10"/>
    </row>
    <row r="3497" spans="1:9" ht="14.25" customHeight="1">
      <c r="A3497" s="6" t="str">
        <f t="shared" si="39"/>
        <v>GPP KEBUMEN_KALIGENDING</v>
      </c>
      <c r="B3497" s="11" t="s">
        <v>2714</v>
      </c>
      <c r="C3497" s="11" t="s">
        <v>2769</v>
      </c>
      <c r="D3497" s="11">
        <v>15.69</v>
      </c>
      <c r="E3497" s="7">
        <f>VLOOKUP(A3497, Sheet2!$A$2:$K$8265, 11)</f>
        <v>110.5613</v>
      </c>
      <c r="F3497" s="7">
        <f t="shared" si="40"/>
        <v>1.9612499999999999</v>
      </c>
      <c r="G3497" s="8">
        <v>200000</v>
      </c>
      <c r="H3497" s="9">
        <f t="shared" si="41"/>
        <v>3200000</v>
      </c>
      <c r="I3497" s="10"/>
    </row>
    <row r="3498" spans="1:9" ht="14.25" customHeight="1">
      <c r="A3498" s="6" t="str">
        <f t="shared" si="39"/>
        <v>GPP KEBUMEN_KALIJAYA</v>
      </c>
      <c r="B3498" s="11" t="s">
        <v>2714</v>
      </c>
      <c r="C3498" s="11" t="s">
        <v>2770</v>
      </c>
      <c r="D3498" s="11">
        <v>15.69</v>
      </c>
      <c r="E3498" s="7">
        <f>VLOOKUP(A3498, Sheet2!$A$2:$K$8265, 11)</f>
        <v>110.5613</v>
      </c>
      <c r="F3498" s="7">
        <f t="shared" si="40"/>
        <v>1.9612499999999999</v>
      </c>
      <c r="G3498" s="8">
        <v>200000</v>
      </c>
      <c r="H3498" s="9">
        <f t="shared" si="41"/>
        <v>3200000</v>
      </c>
      <c r="I3498" s="10"/>
    </row>
    <row r="3499" spans="1:9" ht="14.25" customHeight="1">
      <c r="A3499" s="6" t="str">
        <f t="shared" si="39"/>
        <v>GPP KEBUMEN_KALIJIREK</v>
      </c>
      <c r="B3499" s="11" t="s">
        <v>2714</v>
      </c>
      <c r="C3499" s="11" t="s">
        <v>2771</v>
      </c>
      <c r="D3499" s="11">
        <v>15.69</v>
      </c>
      <c r="E3499" s="7">
        <f>VLOOKUP(A3499, Sheet2!$A$2:$K$8265, 11)</f>
        <v>110.5613</v>
      </c>
      <c r="F3499" s="7">
        <f t="shared" si="40"/>
        <v>1.9612499999999999</v>
      </c>
      <c r="G3499" s="8">
        <v>200000</v>
      </c>
      <c r="H3499" s="9">
        <f t="shared" si="41"/>
        <v>3200000</v>
      </c>
      <c r="I3499" s="10"/>
    </row>
    <row r="3500" spans="1:9" ht="14.25" customHeight="1">
      <c r="A3500" s="6" t="str">
        <f t="shared" si="39"/>
        <v>GPP KEBUMEN_KALIPURWO</v>
      </c>
      <c r="B3500" s="11" t="s">
        <v>2714</v>
      </c>
      <c r="C3500" s="11" t="s">
        <v>2772</v>
      </c>
      <c r="D3500" s="11">
        <v>15.69</v>
      </c>
      <c r="E3500" s="7">
        <f>VLOOKUP(A3500, Sheet2!$A$2:$K$8265, 11)</f>
        <v>110.5613</v>
      </c>
      <c r="F3500" s="7">
        <f t="shared" si="40"/>
        <v>1.9612499999999999</v>
      </c>
      <c r="G3500" s="8">
        <v>200000</v>
      </c>
      <c r="H3500" s="9">
        <f t="shared" si="41"/>
        <v>3200000</v>
      </c>
      <c r="I3500" s="10"/>
    </row>
    <row r="3501" spans="1:9" ht="14.25" customHeight="1">
      <c r="A3501" s="6" t="str">
        <f t="shared" si="39"/>
        <v>GPP KEBUMEN_KALIRANCANG</v>
      </c>
      <c r="B3501" s="11" t="s">
        <v>2714</v>
      </c>
      <c r="C3501" s="11" t="s">
        <v>2773</v>
      </c>
      <c r="D3501" s="11">
        <v>15.69</v>
      </c>
      <c r="E3501" s="7">
        <f>VLOOKUP(A3501, Sheet2!$A$2:$K$8265, 11)</f>
        <v>110.5613</v>
      </c>
      <c r="F3501" s="7">
        <f t="shared" si="40"/>
        <v>1.9612499999999999</v>
      </c>
      <c r="G3501" s="8">
        <v>200000</v>
      </c>
      <c r="H3501" s="9">
        <f t="shared" si="41"/>
        <v>3200000</v>
      </c>
      <c r="I3501" s="10"/>
    </row>
    <row r="3502" spans="1:9" ht="14.25" customHeight="1">
      <c r="A3502" s="6" t="str">
        <f t="shared" si="39"/>
        <v>GPP KEBUMEN_KALIREJO</v>
      </c>
      <c r="B3502" s="11" t="s">
        <v>2714</v>
      </c>
      <c r="C3502" s="11" t="s">
        <v>116</v>
      </c>
      <c r="D3502" s="11">
        <v>15.69</v>
      </c>
      <c r="E3502" s="7">
        <f>VLOOKUP(A3502, Sheet2!$A$2:$K$8265, 11)</f>
        <v>110.5613</v>
      </c>
      <c r="F3502" s="7">
        <f t="shared" si="40"/>
        <v>1.9612499999999999</v>
      </c>
      <c r="G3502" s="8">
        <v>200000</v>
      </c>
      <c r="H3502" s="9">
        <f t="shared" si="41"/>
        <v>3200000</v>
      </c>
      <c r="I3502" s="10"/>
    </row>
    <row r="3503" spans="1:9" ht="14.25" customHeight="1">
      <c r="A3503" s="6" t="str">
        <f t="shared" si="39"/>
        <v>GPP KEBUMEN_KALIREJO</v>
      </c>
      <c r="B3503" s="11" t="s">
        <v>2714</v>
      </c>
      <c r="C3503" s="11" t="s">
        <v>116</v>
      </c>
      <c r="D3503" s="11">
        <v>15.69</v>
      </c>
      <c r="E3503" s="7">
        <f>VLOOKUP(A3503, Sheet2!$A$2:$K$8265, 11)</f>
        <v>110.5613</v>
      </c>
      <c r="F3503" s="7">
        <f t="shared" si="40"/>
        <v>1.9612499999999999</v>
      </c>
      <c r="G3503" s="8">
        <v>200000</v>
      </c>
      <c r="H3503" s="9">
        <f t="shared" si="41"/>
        <v>3200000</v>
      </c>
      <c r="I3503" s="10"/>
    </row>
    <row r="3504" spans="1:9" ht="14.25" customHeight="1">
      <c r="A3504" s="6" t="str">
        <f t="shared" si="39"/>
        <v>GPP KEBUMEN_KALITENGAH</v>
      </c>
      <c r="B3504" s="11" t="s">
        <v>2714</v>
      </c>
      <c r="C3504" s="11" t="s">
        <v>119</v>
      </c>
      <c r="D3504" s="11">
        <v>10.28</v>
      </c>
      <c r="E3504" s="7">
        <f>VLOOKUP(A3504, Sheet2!$A$2:$K$8265, 11)</f>
        <v>110.5613</v>
      </c>
      <c r="F3504" s="7">
        <f t="shared" si="40"/>
        <v>1.2849999999999999</v>
      </c>
      <c r="G3504" s="8">
        <v>200000</v>
      </c>
      <c r="H3504" s="9">
        <f t="shared" si="41"/>
        <v>2200000</v>
      </c>
      <c r="I3504" s="10"/>
    </row>
    <row r="3505" spans="1:9" ht="14.25" customHeight="1">
      <c r="A3505" s="6" t="str">
        <f t="shared" si="39"/>
        <v>GPP KEBUMEN_KALITENGAH</v>
      </c>
      <c r="B3505" s="11" t="s">
        <v>2714</v>
      </c>
      <c r="C3505" s="11" t="s">
        <v>119</v>
      </c>
      <c r="D3505" s="11">
        <v>15.69</v>
      </c>
      <c r="E3505" s="7">
        <f>VLOOKUP(A3505, Sheet2!$A$2:$K$8265, 11)</f>
        <v>110.5613</v>
      </c>
      <c r="F3505" s="7">
        <f t="shared" si="40"/>
        <v>1.9612499999999999</v>
      </c>
      <c r="G3505" s="8">
        <v>200000</v>
      </c>
      <c r="H3505" s="9">
        <f t="shared" si="41"/>
        <v>3200000</v>
      </c>
      <c r="I3505" s="10"/>
    </row>
    <row r="3506" spans="1:9" ht="14.25" customHeight="1">
      <c r="A3506" s="6" t="str">
        <f t="shared" si="39"/>
        <v>GPP KEBUMEN_KALIWUNGU</v>
      </c>
      <c r="B3506" s="11" t="s">
        <v>2714</v>
      </c>
      <c r="C3506" s="11" t="s">
        <v>1438</v>
      </c>
      <c r="D3506" s="11">
        <v>10.28</v>
      </c>
      <c r="E3506" s="7">
        <f>VLOOKUP(A3506, Sheet2!$A$2:$K$8265, 11)</f>
        <v>110.5613</v>
      </c>
      <c r="F3506" s="7">
        <f t="shared" si="40"/>
        <v>1.2849999999999999</v>
      </c>
      <c r="G3506" s="8">
        <v>200000</v>
      </c>
      <c r="H3506" s="9">
        <f t="shared" si="41"/>
        <v>2200000</v>
      </c>
      <c r="I3506" s="10"/>
    </row>
    <row r="3507" spans="1:9" ht="14.25" customHeight="1">
      <c r="A3507" s="6" t="str">
        <f t="shared" si="39"/>
        <v>GPP KEBUMEN_KALIWUNGU</v>
      </c>
      <c r="B3507" s="11" t="s">
        <v>2714</v>
      </c>
      <c r="C3507" s="11" t="s">
        <v>1438</v>
      </c>
      <c r="D3507" s="11">
        <v>15.69</v>
      </c>
      <c r="E3507" s="7">
        <f>VLOOKUP(A3507, Sheet2!$A$2:$K$8265, 11)</f>
        <v>110.5613</v>
      </c>
      <c r="F3507" s="7">
        <f t="shared" si="40"/>
        <v>1.9612499999999999</v>
      </c>
      <c r="G3507" s="8">
        <v>200000</v>
      </c>
      <c r="H3507" s="9">
        <f t="shared" si="41"/>
        <v>3200000</v>
      </c>
      <c r="I3507" s="10"/>
    </row>
    <row r="3508" spans="1:9" ht="14.25" customHeight="1">
      <c r="A3508" s="6" t="str">
        <f t="shared" si="39"/>
        <v>GPP KEBUMEN_KAMBANGSARI</v>
      </c>
      <c r="B3508" s="11" t="s">
        <v>2714</v>
      </c>
      <c r="C3508" s="11" t="s">
        <v>2774</v>
      </c>
      <c r="D3508" s="11">
        <v>15.69</v>
      </c>
      <c r="E3508" s="7">
        <f>VLOOKUP(A3508, Sheet2!$A$2:$K$8265, 11)</f>
        <v>110.5613</v>
      </c>
      <c r="F3508" s="7">
        <f t="shared" si="40"/>
        <v>1.9612499999999999</v>
      </c>
      <c r="G3508" s="8">
        <v>200000</v>
      </c>
      <c r="H3508" s="9">
        <f t="shared" si="41"/>
        <v>3200000</v>
      </c>
      <c r="I3508" s="10"/>
    </row>
    <row r="3509" spans="1:9" ht="14.25" customHeight="1">
      <c r="A3509" s="6" t="str">
        <f t="shared" si="39"/>
        <v>GPP KEBUMEN_KAMULYAN</v>
      </c>
      <c r="B3509" s="11" t="s">
        <v>2714</v>
      </c>
      <c r="C3509" s="11" t="s">
        <v>2162</v>
      </c>
      <c r="D3509" s="11">
        <v>15.69</v>
      </c>
      <c r="E3509" s="7">
        <f>VLOOKUP(A3509, Sheet2!$A$2:$K$8265, 11)</f>
        <v>110.5613</v>
      </c>
      <c r="F3509" s="7">
        <f t="shared" si="40"/>
        <v>1.9612499999999999</v>
      </c>
      <c r="G3509" s="8">
        <v>200000</v>
      </c>
      <c r="H3509" s="9">
        <f t="shared" si="41"/>
        <v>3200000</v>
      </c>
      <c r="I3509" s="10"/>
    </row>
    <row r="3510" spans="1:9" ht="14.25" customHeight="1">
      <c r="A3510" s="6" t="str">
        <f t="shared" si="39"/>
        <v>GPP KEBUMEN_KARANGANYAR</v>
      </c>
      <c r="B3510" s="11" t="s">
        <v>2714</v>
      </c>
      <c r="C3510" s="11" t="s">
        <v>125</v>
      </c>
      <c r="D3510" s="11">
        <v>10.28</v>
      </c>
      <c r="E3510" s="7">
        <f>VLOOKUP(A3510, Sheet2!$A$2:$K$8265, 11)</f>
        <v>110.5613</v>
      </c>
      <c r="F3510" s="7">
        <f t="shared" si="40"/>
        <v>1.2849999999999999</v>
      </c>
      <c r="G3510" s="8">
        <v>200000</v>
      </c>
      <c r="H3510" s="9">
        <f t="shared" si="41"/>
        <v>2200000</v>
      </c>
      <c r="I3510" s="10"/>
    </row>
    <row r="3511" spans="1:9" ht="14.25" customHeight="1">
      <c r="A3511" s="6" t="str">
        <f t="shared" si="39"/>
        <v>GPP KEBUMEN_KARANGANYAR</v>
      </c>
      <c r="B3511" s="11" t="s">
        <v>2714</v>
      </c>
      <c r="C3511" s="11" t="s">
        <v>125</v>
      </c>
      <c r="D3511" s="11">
        <v>15.69</v>
      </c>
      <c r="E3511" s="7">
        <f>VLOOKUP(A3511, Sheet2!$A$2:$K$8265, 11)</f>
        <v>110.5613</v>
      </c>
      <c r="F3511" s="7">
        <f t="shared" si="40"/>
        <v>1.9612499999999999</v>
      </c>
      <c r="G3511" s="8">
        <v>200000</v>
      </c>
      <c r="H3511" s="9">
        <f t="shared" si="41"/>
        <v>3200000</v>
      </c>
      <c r="I3511" s="10"/>
    </row>
    <row r="3512" spans="1:9" ht="14.25" customHeight="1">
      <c r="A3512" s="6" t="str">
        <f t="shared" si="39"/>
        <v>GPP KEBUMEN_KARANGDUWUR</v>
      </c>
      <c r="B3512" s="11" t="s">
        <v>2714</v>
      </c>
      <c r="C3512" s="11" t="s">
        <v>2775</v>
      </c>
      <c r="D3512" s="11">
        <v>15.69</v>
      </c>
      <c r="E3512" s="7">
        <f>VLOOKUP(A3512, Sheet2!$A$2:$K$8265, 11)</f>
        <v>110.5613</v>
      </c>
      <c r="F3512" s="7">
        <f t="shared" si="40"/>
        <v>1.9612499999999999</v>
      </c>
      <c r="G3512" s="8">
        <v>200000</v>
      </c>
      <c r="H3512" s="9">
        <f t="shared" si="41"/>
        <v>3200000</v>
      </c>
      <c r="I3512" s="10"/>
    </row>
    <row r="3513" spans="1:9" ht="14.25" customHeight="1">
      <c r="A3513" s="6" t="str">
        <f t="shared" si="39"/>
        <v>GPP KEBUMEN_KARANGGADUNG</v>
      </c>
      <c r="B3513" s="11" t="s">
        <v>2714</v>
      </c>
      <c r="C3513" s="11" t="s">
        <v>2776</v>
      </c>
      <c r="D3513" s="11">
        <v>15.69</v>
      </c>
      <c r="E3513" s="7">
        <f>VLOOKUP(A3513, Sheet2!$A$2:$K$8265, 11)</f>
        <v>110.5613</v>
      </c>
      <c r="F3513" s="7">
        <f t="shared" si="40"/>
        <v>1.9612499999999999</v>
      </c>
      <c r="G3513" s="8">
        <v>200000</v>
      </c>
      <c r="H3513" s="9">
        <f t="shared" si="41"/>
        <v>3200000</v>
      </c>
      <c r="I3513" s="10"/>
    </row>
    <row r="3514" spans="1:9" ht="14.25" customHeight="1">
      <c r="A3514" s="6" t="str">
        <f t="shared" si="39"/>
        <v>GPP KEBUMEN_KARANGGAYAM</v>
      </c>
      <c r="B3514" s="11" t="s">
        <v>2714</v>
      </c>
      <c r="C3514" s="11" t="s">
        <v>31</v>
      </c>
      <c r="D3514" s="11">
        <v>15.69</v>
      </c>
      <c r="E3514" s="7">
        <f>VLOOKUP(A3514, Sheet2!$A$2:$K$8265, 11)</f>
        <v>110.5613</v>
      </c>
      <c r="F3514" s="7">
        <f t="shared" si="40"/>
        <v>1.9612499999999999</v>
      </c>
      <c r="G3514" s="8">
        <v>200000</v>
      </c>
      <c r="H3514" s="9">
        <f t="shared" si="41"/>
        <v>3200000</v>
      </c>
      <c r="I3514" s="10"/>
    </row>
    <row r="3515" spans="1:9" ht="14.25" customHeight="1">
      <c r="A3515" s="6" t="str">
        <f t="shared" si="39"/>
        <v>GPP KEBUMEN_KARANGGEDANG</v>
      </c>
      <c r="B3515" s="11" t="s">
        <v>2714</v>
      </c>
      <c r="C3515" s="11" t="s">
        <v>895</v>
      </c>
      <c r="D3515" s="11">
        <v>15.69</v>
      </c>
      <c r="E3515" s="7">
        <f>VLOOKUP(A3515, Sheet2!$A$2:$K$8265, 11)</f>
        <v>110.5613</v>
      </c>
      <c r="F3515" s="7">
        <f t="shared" si="40"/>
        <v>1.9612499999999999</v>
      </c>
      <c r="G3515" s="8">
        <v>200000</v>
      </c>
      <c r="H3515" s="9">
        <f t="shared" si="41"/>
        <v>3200000</v>
      </c>
      <c r="I3515" s="10"/>
    </row>
    <row r="3516" spans="1:9" ht="14.25" customHeight="1">
      <c r="A3516" s="6" t="str">
        <f t="shared" si="39"/>
        <v>GPP KEBUMEN_KARANGGLONGGONG</v>
      </c>
      <c r="B3516" s="11" t="s">
        <v>2714</v>
      </c>
      <c r="C3516" s="11" t="s">
        <v>2777</v>
      </c>
      <c r="D3516" s="11">
        <v>15.69</v>
      </c>
      <c r="E3516" s="7">
        <f>VLOOKUP(A3516, Sheet2!$A$2:$K$8265, 11)</f>
        <v>110.5613</v>
      </c>
      <c r="F3516" s="7">
        <f t="shared" si="40"/>
        <v>1.9612499999999999</v>
      </c>
      <c r="G3516" s="8">
        <v>200000</v>
      </c>
      <c r="H3516" s="9">
        <f t="shared" si="41"/>
        <v>3200000</v>
      </c>
      <c r="I3516" s="10"/>
    </row>
    <row r="3517" spans="1:9" ht="14.25" customHeight="1">
      <c r="A3517" s="6" t="str">
        <f t="shared" si="39"/>
        <v>GPP KEBUMEN_KARANGJAMBU</v>
      </c>
      <c r="B3517" s="11" t="s">
        <v>2714</v>
      </c>
      <c r="C3517" s="11" t="s">
        <v>1742</v>
      </c>
      <c r="D3517" s="11">
        <v>15.69</v>
      </c>
      <c r="E3517" s="7">
        <f>VLOOKUP(A3517, Sheet2!$A$2:$K$8265, 11)</f>
        <v>110.5613</v>
      </c>
      <c r="F3517" s="7">
        <f t="shared" si="40"/>
        <v>1.9612499999999999</v>
      </c>
      <c r="G3517" s="8">
        <v>200000</v>
      </c>
      <c r="H3517" s="9">
        <f t="shared" si="41"/>
        <v>3200000</v>
      </c>
      <c r="I3517" s="10"/>
    </row>
    <row r="3518" spans="1:9" ht="14.25" customHeight="1">
      <c r="A3518" s="6" t="str">
        <f t="shared" si="39"/>
        <v>GPP KEBUMEN_KARANGKEMBANG</v>
      </c>
      <c r="B3518" s="11" t="s">
        <v>2714</v>
      </c>
      <c r="C3518" s="11" t="s">
        <v>2778</v>
      </c>
      <c r="D3518" s="11">
        <v>15.69</v>
      </c>
      <c r="E3518" s="7">
        <f>VLOOKUP(A3518, Sheet2!$A$2:$K$8265, 11)</f>
        <v>110.5613</v>
      </c>
      <c r="F3518" s="7">
        <f t="shared" si="40"/>
        <v>1.9612499999999999</v>
      </c>
      <c r="G3518" s="8">
        <v>200000</v>
      </c>
      <c r="H3518" s="9">
        <f t="shared" si="41"/>
        <v>3200000</v>
      </c>
      <c r="I3518" s="10"/>
    </row>
    <row r="3519" spans="1:9" ht="14.25" customHeight="1">
      <c r="A3519" s="6" t="str">
        <f t="shared" si="39"/>
        <v>GPP KEBUMEN_KARANGKEMIRI</v>
      </c>
      <c r="B3519" s="11" t="s">
        <v>2714</v>
      </c>
      <c r="C3519" s="11" t="s">
        <v>32</v>
      </c>
      <c r="D3519" s="11">
        <v>15.69</v>
      </c>
      <c r="E3519" s="7">
        <f>VLOOKUP(A3519, Sheet2!$A$2:$K$8265, 11)</f>
        <v>110.5613</v>
      </c>
      <c r="F3519" s="7">
        <f t="shared" si="40"/>
        <v>1.9612499999999999</v>
      </c>
      <c r="G3519" s="8">
        <v>200000</v>
      </c>
      <c r="H3519" s="9">
        <f t="shared" si="41"/>
        <v>3200000</v>
      </c>
      <c r="I3519" s="10"/>
    </row>
    <row r="3520" spans="1:9" ht="14.25" customHeight="1">
      <c r="A3520" s="6" t="str">
        <f t="shared" si="39"/>
        <v>GPP KEBUMEN_KARANGMOJO</v>
      </c>
      <c r="B3520" s="11" t="s">
        <v>2714</v>
      </c>
      <c r="C3520" s="11" t="s">
        <v>1443</v>
      </c>
      <c r="D3520" s="11">
        <v>15.69</v>
      </c>
      <c r="E3520" s="7">
        <f>VLOOKUP(A3520, Sheet2!$A$2:$K$8265, 11)</f>
        <v>110.5613</v>
      </c>
      <c r="F3520" s="7">
        <f t="shared" si="40"/>
        <v>1.9612499999999999</v>
      </c>
      <c r="G3520" s="8">
        <v>200000</v>
      </c>
      <c r="H3520" s="9">
        <f t="shared" si="41"/>
        <v>3200000</v>
      </c>
      <c r="I3520" s="10"/>
    </row>
    <row r="3521" spans="1:9" ht="14.25" customHeight="1">
      <c r="A3521" s="6" t="str">
        <f t="shared" si="39"/>
        <v>GPP KEBUMEN_KARANGPOH</v>
      </c>
      <c r="B3521" s="11" t="s">
        <v>2714</v>
      </c>
      <c r="C3521" s="11" t="s">
        <v>2779</v>
      </c>
      <c r="D3521" s="11">
        <v>15.69</v>
      </c>
      <c r="E3521" s="7">
        <f>VLOOKUP(A3521, Sheet2!$A$2:$K$8265, 11)</f>
        <v>110.5613</v>
      </c>
      <c r="F3521" s="7">
        <f t="shared" si="40"/>
        <v>1.9612499999999999</v>
      </c>
      <c r="G3521" s="8">
        <v>200000</v>
      </c>
      <c r="H3521" s="9">
        <f t="shared" si="41"/>
        <v>3200000</v>
      </c>
      <c r="I3521" s="10"/>
    </row>
    <row r="3522" spans="1:9" ht="14.25" customHeight="1">
      <c r="A3522" s="6" t="str">
        <f t="shared" si="39"/>
        <v>GPP KEBUMEN_KARANGPULE</v>
      </c>
      <c r="B3522" s="11" t="s">
        <v>2714</v>
      </c>
      <c r="C3522" s="11" t="s">
        <v>2780</v>
      </c>
      <c r="D3522" s="11">
        <v>15.69</v>
      </c>
      <c r="E3522" s="7">
        <f>VLOOKUP(A3522, Sheet2!$A$2:$K$8265, 11)</f>
        <v>110.5613</v>
      </c>
      <c r="F3522" s="7">
        <f t="shared" si="40"/>
        <v>1.9612499999999999</v>
      </c>
      <c r="G3522" s="8">
        <v>200000</v>
      </c>
      <c r="H3522" s="9">
        <f t="shared" si="41"/>
        <v>3200000</v>
      </c>
      <c r="I3522" s="10"/>
    </row>
    <row r="3523" spans="1:9" ht="14.25" customHeight="1">
      <c r="A3523" s="6" t="str">
        <f t="shared" si="39"/>
        <v>GPP KEBUMEN_KARANGREJO</v>
      </c>
      <c r="B3523" s="11" t="s">
        <v>2714</v>
      </c>
      <c r="C3523" s="11" t="s">
        <v>1303</v>
      </c>
      <c r="D3523" s="11">
        <v>15.69</v>
      </c>
      <c r="E3523" s="7">
        <f>VLOOKUP(A3523, Sheet2!$A$2:$K$8265, 11)</f>
        <v>110.5613</v>
      </c>
      <c r="F3523" s="7">
        <f t="shared" si="40"/>
        <v>1.9612499999999999</v>
      </c>
      <c r="G3523" s="8">
        <v>200000</v>
      </c>
      <c r="H3523" s="9">
        <f t="shared" si="41"/>
        <v>3200000</v>
      </c>
      <c r="I3523" s="10"/>
    </row>
    <row r="3524" spans="1:9" ht="14.25" customHeight="1">
      <c r="A3524" s="6" t="str">
        <f t="shared" si="39"/>
        <v>GPP KEBUMEN_KARANGREJO</v>
      </c>
      <c r="B3524" s="11" t="s">
        <v>2714</v>
      </c>
      <c r="C3524" s="11" t="s">
        <v>1303</v>
      </c>
      <c r="D3524" s="11">
        <v>15.69</v>
      </c>
      <c r="E3524" s="7">
        <f>VLOOKUP(A3524, Sheet2!$A$2:$K$8265, 11)</f>
        <v>110.5613</v>
      </c>
      <c r="F3524" s="7">
        <f t="shared" si="40"/>
        <v>1.9612499999999999</v>
      </c>
      <c r="G3524" s="8">
        <v>200000</v>
      </c>
      <c r="H3524" s="9">
        <f t="shared" si="41"/>
        <v>3200000</v>
      </c>
      <c r="I3524" s="10"/>
    </row>
    <row r="3525" spans="1:9" ht="14.25" customHeight="1">
      <c r="A3525" s="6" t="str">
        <f t="shared" si="39"/>
        <v>GPP KEBUMEN_KARANGSARI</v>
      </c>
      <c r="B3525" s="11" t="s">
        <v>2714</v>
      </c>
      <c r="C3525" s="11" t="s">
        <v>298</v>
      </c>
      <c r="D3525" s="11">
        <v>15.69</v>
      </c>
      <c r="E3525" s="7">
        <f>VLOOKUP(A3525, Sheet2!$A$2:$K$8265, 11)</f>
        <v>110.5613</v>
      </c>
      <c r="F3525" s="7">
        <f t="shared" si="40"/>
        <v>1.9612499999999999</v>
      </c>
      <c r="G3525" s="8">
        <v>200000</v>
      </c>
      <c r="H3525" s="9">
        <f t="shared" si="41"/>
        <v>3200000</v>
      </c>
      <c r="I3525" s="10"/>
    </row>
    <row r="3526" spans="1:9" ht="14.25" customHeight="1">
      <c r="A3526" s="6" t="str">
        <f t="shared" si="39"/>
        <v>GPP KEBUMEN_KARANGSARI</v>
      </c>
      <c r="B3526" s="11" t="s">
        <v>2714</v>
      </c>
      <c r="C3526" s="11" t="s">
        <v>298</v>
      </c>
      <c r="D3526" s="11">
        <v>15.69</v>
      </c>
      <c r="E3526" s="7">
        <f>VLOOKUP(A3526, Sheet2!$A$2:$K$8265, 11)</f>
        <v>110.5613</v>
      </c>
      <c r="F3526" s="7">
        <f t="shared" si="40"/>
        <v>1.9612499999999999</v>
      </c>
      <c r="G3526" s="8">
        <v>200000</v>
      </c>
      <c r="H3526" s="9">
        <f t="shared" si="41"/>
        <v>3200000</v>
      </c>
      <c r="I3526" s="10"/>
    </row>
    <row r="3527" spans="1:9" ht="14.25" customHeight="1">
      <c r="A3527" s="6" t="str">
        <f t="shared" si="39"/>
        <v>GPP KEBUMEN_KARANGTANJUNG</v>
      </c>
      <c r="B3527" s="11" t="s">
        <v>2714</v>
      </c>
      <c r="C3527" s="11" t="s">
        <v>2781</v>
      </c>
      <c r="D3527" s="11">
        <v>15.69</v>
      </c>
      <c r="E3527" s="7">
        <f>VLOOKUP(A3527, Sheet2!$A$2:$K$8265, 11)</f>
        <v>110.5613</v>
      </c>
      <c r="F3527" s="7">
        <f t="shared" si="40"/>
        <v>1.9612499999999999</v>
      </c>
      <c r="G3527" s="8">
        <v>200000</v>
      </c>
      <c r="H3527" s="9">
        <f t="shared" si="41"/>
        <v>3200000</v>
      </c>
      <c r="I3527" s="10"/>
    </row>
    <row r="3528" spans="1:9" ht="14.25" customHeight="1">
      <c r="A3528" s="6" t="str">
        <f t="shared" si="39"/>
        <v>GPP KEBUMEN_KARANGTENGAH</v>
      </c>
      <c r="B3528" s="11" t="s">
        <v>2714</v>
      </c>
      <c r="C3528" s="11" t="s">
        <v>409</v>
      </c>
      <c r="D3528" s="11">
        <v>15.69</v>
      </c>
      <c r="E3528" s="7">
        <f>VLOOKUP(A3528, Sheet2!$A$2:$K$8265, 11)</f>
        <v>110.5613</v>
      </c>
      <c r="F3528" s="7">
        <f t="shared" si="40"/>
        <v>1.9612499999999999</v>
      </c>
      <c r="G3528" s="8">
        <v>200000</v>
      </c>
      <c r="H3528" s="9">
        <f t="shared" si="41"/>
        <v>3200000</v>
      </c>
      <c r="I3528" s="10"/>
    </row>
    <row r="3529" spans="1:9" ht="14.25" customHeight="1">
      <c r="A3529" s="6" t="str">
        <f t="shared" si="39"/>
        <v>GPP KEBUMEN_KAWEDUSAN</v>
      </c>
      <c r="B3529" s="11" t="s">
        <v>2714</v>
      </c>
      <c r="C3529" s="11" t="s">
        <v>2782</v>
      </c>
      <c r="D3529" s="11">
        <v>15.69</v>
      </c>
      <c r="E3529" s="7">
        <f>VLOOKUP(A3529, Sheet2!$A$2:$K$8265, 11)</f>
        <v>110.5613</v>
      </c>
      <c r="F3529" s="7">
        <f t="shared" si="40"/>
        <v>1.9612499999999999</v>
      </c>
      <c r="G3529" s="8">
        <v>200000</v>
      </c>
      <c r="H3529" s="9">
        <f t="shared" si="41"/>
        <v>3200000</v>
      </c>
      <c r="I3529" s="10"/>
    </row>
    <row r="3530" spans="1:9" ht="14.25" customHeight="1">
      <c r="A3530" s="6" t="str">
        <f t="shared" si="39"/>
        <v>GPP KEBUMEN_KEBADONGAN</v>
      </c>
      <c r="B3530" s="11" t="s">
        <v>2714</v>
      </c>
      <c r="C3530" s="11" t="s">
        <v>2783</v>
      </c>
      <c r="D3530" s="11">
        <v>15.69</v>
      </c>
      <c r="E3530" s="7">
        <f>VLOOKUP(A3530, Sheet2!$A$2:$K$8265, 11)</f>
        <v>110.5613</v>
      </c>
      <c r="F3530" s="7">
        <f t="shared" si="40"/>
        <v>1.9612499999999999</v>
      </c>
      <c r="G3530" s="8">
        <v>200000</v>
      </c>
      <c r="H3530" s="9">
        <f t="shared" si="41"/>
        <v>3200000</v>
      </c>
      <c r="I3530" s="10"/>
    </row>
    <row r="3531" spans="1:9" ht="14.25" customHeight="1">
      <c r="A3531" s="6" t="str">
        <f t="shared" si="39"/>
        <v>GPP KEBUMEN_KEBAGORAN</v>
      </c>
      <c r="B3531" s="11" t="s">
        <v>2714</v>
      </c>
      <c r="C3531" s="11" t="s">
        <v>2784</v>
      </c>
      <c r="D3531" s="11">
        <v>15.69</v>
      </c>
      <c r="E3531" s="7">
        <f>VLOOKUP(A3531, Sheet2!$A$2:$K$8265, 11)</f>
        <v>110.5613</v>
      </c>
      <c r="F3531" s="7">
        <f t="shared" si="40"/>
        <v>1.9612499999999999</v>
      </c>
      <c r="G3531" s="8">
        <v>200000</v>
      </c>
      <c r="H3531" s="9">
        <f t="shared" si="41"/>
        <v>3200000</v>
      </c>
      <c r="I3531" s="10"/>
    </row>
    <row r="3532" spans="1:9" ht="14.25" customHeight="1">
      <c r="A3532" s="6" t="str">
        <f t="shared" si="39"/>
        <v>GPP KEBUMEN_KEBAKALAN</v>
      </c>
      <c r="B3532" s="11" t="s">
        <v>2714</v>
      </c>
      <c r="C3532" s="11" t="s">
        <v>2785</v>
      </c>
      <c r="D3532" s="11">
        <v>10.28</v>
      </c>
      <c r="E3532" s="7">
        <f>VLOOKUP(A3532, Sheet2!$A$2:$K$8265, 11)</f>
        <v>110.5613</v>
      </c>
      <c r="F3532" s="7">
        <f t="shared" si="40"/>
        <v>1.2849999999999999</v>
      </c>
      <c r="G3532" s="8">
        <v>200000</v>
      </c>
      <c r="H3532" s="9">
        <f t="shared" si="41"/>
        <v>2200000</v>
      </c>
      <c r="I3532" s="10"/>
    </row>
    <row r="3533" spans="1:9" ht="14.25" customHeight="1">
      <c r="A3533" s="6" t="str">
        <f t="shared" si="39"/>
        <v>GPP KEBUMEN_KEBAKALAN</v>
      </c>
      <c r="B3533" s="11" t="s">
        <v>2714</v>
      </c>
      <c r="C3533" s="11" t="s">
        <v>2785</v>
      </c>
      <c r="D3533" s="11">
        <v>15.69</v>
      </c>
      <c r="E3533" s="7">
        <f>VLOOKUP(A3533, Sheet2!$A$2:$K$8265, 11)</f>
        <v>110.5613</v>
      </c>
      <c r="F3533" s="7">
        <f t="shared" si="40"/>
        <v>1.9612499999999999</v>
      </c>
      <c r="G3533" s="8">
        <v>200000</v>
      </c>
      <c r="H3533" s="9">
        <f t="shared" si="41"/>
        <v>3200000</v>
      </c>
      <c r="I3533" s="10"/>
    </row>
    <row r="3534" spans="1:9" ht="14.25" customHeight="1">
      <c r="A3534" s="6" t="str">
        <f t="shared" si="39"/>
        <v>GPP KEBUMEN_KEBONSARI</v>
      </c>
      <c r="B3534" s="11" t="s">
        <v>2714</v>
      </c>
      <c r="C3534" s="11" t="s">
        <v>135</v>
      </c>
      <c r="D3534" s="11">
        <v>15.69</v>
      </c>
      <c r="E3534" s="7">
        <f>VLOOKUP(A3534, Sheet2!$A$2:$K$8265, 11)</f>
        <v>110.5613</v>
      </c>
      <c r="F3534" s="7">
        <f t="shared" si="40"/>
        <v>1.9612499999999999</v>
      </c>
      <c r="G3534" s="8">
        <v>200000</v>
      </c>
      <c r="H3534" s="9">
        <f t="shared" si="41"/>
        <v>3200000</v>
      </c>
      <c r="I3534" s="10"/>
    </row>
    <row r="3535" spans="1:9" ht="14.25" customHeight="1">
      <c r="A3535" s="6" t="str">
        <f t="shared" si="39"/>
        <v>GPP KEBUMEN_KEBULUSAN</v>
      </c>
      <c r="B3535" s="11" t="s">
        <v>2714</v>
      </c>
      <c r="C3535" s="11" t="s">
        <v>2786</v>
      </c>
      <c r="D3535" s="11">
        <v>15.69</v>
      </c>
      <c r="E3535" s="7">
        <f>VLOOKUP(A3535, Sheet2!$A$2:$K$8265, 11)</f>
        <v>110.5613</v>
      </c>
      <c r="F3535" s="7">
        <f t="shared" si="40"/>
        <v>1.9612499999999999</v>
      </c>
      <c r="G3535" s="8">
        <v>200000</v>
      </c>
      <c r="H3535" s="9">
        <f t="shared" si="41"/>
        <v>3200000</v>
      </c>
      <c r="I3535" s="10"/>
    </row>
    <row r="3536" spans="1:9" ht="14.25" customHeight="1">
      <c r="A3536" s="6" t="str">
        <f t="shared" si="39"/>
        <v>GPP KEBUMEN_KEBUMEN</v>
      </c>
      <c r="B3536" s="11" t="s">
        <v>2714</v>
      </c>
      <c r="C3536" s="11" t="s">
        <v>137</v>
      </c>
      <c r="D3536" s="11">
        <v>15.69</v>
      </c>
      <c r="E3536" s="7">
        <f>VLOOKUP(A3536, Sheet2!$A$2:$K$8265, 11)</f>
        <v>110.5613</v>
      </c>
      <c r="F3536" s="7">
        <f t="shared" si="40"/>
        <v>1.9612499999999999</v>
      </c>
      <c r="G3536" s="8">
        <v>200000</v>
      </c>
      <c r="H3536" s="9">
        <f t="shared" si="41"/>
        <v>3200000</v>
      </c>
      <c r="I3536" s="10"/>
    </row>
    <row r="3537" spans="1:9" ht="14.25" customHeight="1">
      <c r="A3537" s="6" t="str">
        <f t="shared" si="39"/>
        <v>GPP KEBUMEN_KEDALEMANKULON</v>
      </c>
      <c r="B3537" s="11" t="s">
        <v>2714</v>
      </c>
      <c r="C3537" s="11" t="s">
        <v>2787</v>
      </c>
      <c r="D3537" s="11">
        <v>15.69</v>
      </c>
      <c r="E3537" s="7">
        <f>VLOOKUP(A3537, Sheet2!$A$2:$K$8265, 11)</f>
        <v>110.5613</v>
      </c>
      <c r="F3537" s="7">
        <f t="shared" si="40"/>
        <v>1.9612499999999999</v>
      </c>
      <c r="G3537" s="8">
        <v>200000</v>
      </c>
      <c r="H3537" s="9">
        <f t="shared" si="41"/>
        <v>3200000</v>
      </c>
      <c r="I3537" s="10"/>
    </row>
    <row r="3538" spans="1:9" ht="14.25" customHeight="1">
      <c r="A3538" s="6" t="str">
        <f t="shared" si="39"/>
        <v>GPP KEBUMEN_KEDALEMANWETAN</v>
      </c>
      <c r="B3538" s="11" t="s">
        <v>2714</v>
      </c>
      <c r="C3538" s="11" t="s">
        <v>2788</v>
      </c>
      <c r="D3538" s="11">
        <v>15.69</v>
      </c>
      <c r="E3538" s="7">
        <f>VLOOKUP(A3538, Sheet2!$A$2:$K$8265, 11)</f>
        <v>110.5613</v>
      </c>
      <c r="F3538" s="7">
        <f t="shared" si="40"/>
        <v>1.9612499999999999</v>
      </c>
      <c r="G3538" s="8">
        <v>200000</v>
      </c>
      <c r="H3538" s="9">
        <f t="shared" si="41"/>
        <v>3200000</v>
      </c>
      <c r="I3538" s="10"/>
    </row>
    <row r="3539" spans="1:9" ht="14.25" customHeight="1">
      <c r="A3539" s="6" t="str">
        <f t="shared" si="39"/>
        <v>GPP KEBUMEN_KEDAWUNG</v>
      </c>
      <c r="B3539" s="11" t="s">
        <v>2714</v>
      </c>
      <c r="C3539" s="11" t="s">
        <v>300</v>
      </c>
      <c r="D3539" s="11">
        <v>15.69</v>
      </c>
      <c r="E3539" s="7">
        <f>VLOOKUP(A3539, Sheet2!$A$2:$K$8265, 11)</f>
        <v>110.5613</v>
      </c>
      <c r="F3539" s="7">
        <f t="shared" si="40"/>
        <v>1.9612499999999999</v>
      </c>
      <c r="G3539" s="8">
        <v>200000</v>
      </c>
      <c r="H3539" s="9">
        <f t="shared" si="41"/>
        <v>3200000</v>
      </c>
      <c r="I3539" s="10"/>
    </row>
    <row r="3540" spans="1:9" ht="14.25" customHeight="1">
      <c r="A3540" s="6" t="str">
        <f t="shared" si="39"/>
        <v>GPP KEBUMEN_KEDUNGJATI</v>
      </c>
      <c r="B3540" s="11" t="s">
        <v>2714</v>
      </c>
      <c r="C3540" s="11" t="s">
        <v>905</v>
      </c>
      <c r="D3540" s="11">
        <v>15.69</v>
      </c>
      <c r="E3540" s="7">
        <f>VLOOKUP(A3540, Sheet2!$A$2:$K$8265, 11)</f>
        <v>110.5613</v>
      </c>
      <c r="F3540" s="7">
        <f t="shared" si="40"/>
        <v>1.9612499999999999</v>
      </c>
      <c r="G3540" s="8">
        <v>200000</v>
      </c>
      <c r="H3540" s="9">
        <f t="shared" si="41"/>
        <v>3200000</v>
      </c>
      <c r="I3540" s="10"/>
    </row>
    <row r="3541" spans="1:9" ht="14.25" customHeight="1">
      <c r="A3541" s="6" t="str">
        <f t="shared" si="39"/>
        <v>GPP KEBUMEN_KEDUNGPUJI</v>
      </c>
      <c r="B3541" s="11" t="s">
        <v>2714</v>
      </c>
      <c r="C3541" s="11" t="s">
        <v>2789</v>
      </c>
      <c r="D3541" s="11">
        <v>15.69</v>
      </c>
      <c r="E3541" s="7">
        <f>VLOOKUP(A3541, Sheet2!$A$2:$K$8265, 11)</f>
        <v>110.5613</v>
      </c>
      <c r="F3541" s="7">
        <f t="shared" si="40"/>
        <v>1.9612499999999999</v>
      </c>
      <c r="G3541" s="8">
        <v>200000</v>
      </c>
      <c r="H3541" s="9">
        <f t="shared" si="41"/>
        <v>3200000</v>
      </c>
      <c r="I3541" s="10"/>
    </row>
    <row r="3542" spans="1:9" ht="14.25" customHeight="1">
      <c r="A3542" s="6" t="str">
        <f t="shared" si="39"/>
        <v>GPP KEBUMEN_KEDUNGSARI</v>
      </c>
      <c r="B3542" s="11" t="s">
        <v>2714</v>
      </c>
      <c r="C3542" s="11" t="s">
        <v>413</v>
      </c>
      <c r="D3542" s="11">
        <v>15.69</v>
      </c>
      <c r="E3542" s="7">
        <f>VLOOKUP(A3542, Sheet2!$A$2:$K$8265, 11)</f>
        <v>110.5613</v>
      </c>
      <c r="F3542" s="7">
        <f t="shared" si="40"/>
        <v>1.9612499999999999</v>
      </c>
      <c r="G3542" s="8">
        <v>200000</v>
      </c>
      <c r="H3542" s="9">
        <f t="shared" si="41"/>
        <v>3200000</v>
      </c>
      <c r="I3542" s="10"/>
    </row>
    <row r="3543" spans="1:9" ht="14.25" customHeight="1">
      <c r="A3543" s="6" t="str">
        <f t="shared" si="39"/>
        <v>GPP KEBUMEN_KEDUNGWARU</v>
      </c>
      <c r="B3543" s="11" t="s">
        <v>2714</v>
      </c>
      <c r="C3543" s="11" t="s">
        <v>2790</v>
      </c>
      <c r="D3543" s="11">
        <v>15.69</v>
      </c>
      <c r="E3543" s="7">
        <f>VLOOKUP(A3543, Sheet2!$A$2:$K$8265, 11)</f>
        <v>110.5613</v>
      </c>
      <c r="F3543" s="7">
        <f t="shared" si="40"/>
        <v>1.9612499999999999</v>
      </c>
      <c r="G3543" s="8">
        <v>200000</v>
      </c>
      <c r="H3543" s="9">
        <f t="shared" si="41"/>
        <v>3200000</v>
      </c>
      <c r="I3543" s="10"/>
    </row>
    <row r="3544" spans="1:9" ht="14.25" customHeight="1">
      <c r="A3544" s="6" t="str">
        <f t="shared" si="39"/>
        <v>GPP KEBUMEN_KEDUNGWINANGUN</v>
      </c>
      <c r="B3544" s="11" t="s">
        <v>2714</v>
      </c>
      <c r="C3544" s="11" t="s">
        <v>2791</v>
      </c>
      <c r="D3544" s="11">
        <v>15.69</v>
      </c>
      <c r="E3544" s="7">
        <f>VLOOKUP(A3544, Sheet2!$A$2:$K$8265, 11)</f>
        <v>110.5613</v>
      </c>
      <c r="F3544" s="7">
        <f t="shared" si="40"/>
        <v>1.9612499999999999</v>
      </c>
      <c r="G3544" s="8">
        <v>200000</v>
      </c>
      <c r="H3544" s="9">
        <f t="shared" si="41"/>
        <v>3200000</v>
      </c>
      <c r="I3544" s="10"/>
    </row>
    <row r="3545" spans="1:9" ht="14.25" customHeight="1">
      <c r="A3545" s="6" t="str">
        <f t="shared" si="39"/>
        <v>GPP KEBUMEN_KEDUNGWRINGIN</v>
      </c>
      <c r="B3545" s="11" t="s">
        <v>2714</v>
      </c>
      <c r="C3545" s="11" t="s">
        <v>2792</v>
      </c>
      <c r="D3545" s="11">
        <v>15.69</v>
      </c>
      <c r="E3545" s="7">
        <f>VLOOKUP(A3545, Sheet2!$A$2:$K$8265, 11)</f>
        <v>110.5613</v>
      </c>
      <c r="F3545" s="7">
        <f t="shared" si="40"/>
        <v>1.9612499999999999</v>
      </c>
      <c r="G3545" s="8">
        <v>200000</v>
      </c>
      <c r="H3545" s="9">
        <f t="shared" si="41"/>
        <v>3200000</v>
      </c>
      <c r="I3545" s="10"/>
    </row>
    <row r="3546" spans="1:9" ht="14.25" customHeight="1">
      <c r="A3546" s="6" t="str">
        <f t="shared" si="39"/>
        <v>GPP KEBUMEN_KEJAWANG</v>
      </c>
      <c r="B3546" s="11" t="s">
        <v>2714</v>
      </c>
      <c r="C3546" s="11" t="s">
        <v>2793</v>
      </c>
      <c r="D3546" s="11">
        <v>15.69</v>
      </c>
      <c r="E3546" s="7">
        <f>VLOOKUP(A3546, Sheet2!$A$2:$K$8265, 11)</f>
        <v>110.5613</v>
      </c>
      <c r="F3546" s="7">
        <f t="shared" si="40"/>
        <v>1.9612499999999999</v>
      </c>
      <c r="G3546" s="8">
        <v>200000</v>
      </c>
      <c r="H3546" s="9">
        <f t="shared" si="41"/>
        <v>3200000</v>
      </c>
      <c r="I3546" s="10"/>
    </row>
    <row r="3547" spans="1:9" ht="14.25" customHeight="1">
      <c r="A3547" s="6" t="str">
        <f t="shared" si="39"/>
        <v>GPP KEBUMEN_KEMANGGUAN</v>
      </c>
      <c r="B3547" s="11" t="s">
        <v>2714</v>
      </c>
      <c r="C3547" s="11" t="s">
        <v>2794</v>
      </c>
      <c r="D3547" s="11">
        <v>15.69</v>
      </c>
      <c r="E3547" s="7">
        <f>VLOOKUP(A3547, Sheet2!$A$2:$K$8265, 11)</f>
        <v>110.5613</v>
      </c>
      <c r="F3547" s="7">
        <f t="shared" si="40"/>
        <v>1.9612499999999999</v>
      </c>
      <c r="G3547" s="8">
        <v>200000</v>
      </c>
      <c r="H3547" s="9">
        <f t="shared" si="41"/>
        <v>3200000</v>
      </c>
      <c r="I3547" s="10"/>
    </row>
    <row r="3548" spans="1:9" ht="14.25" customHeight="1">
      <c r="A3548" s="6" t="str">
        <f t="shared" si="39"/>
        <v>GPP KEBUMEN_KEMBARAN</v>
      </c>
      <c r="B3548" s="11" t="s">
        <v>2714</v>
      </c>
      <c r="C3548" s="11" t="s">
        <v>1070</v>
      </c>
      <c r="D3548" s="11">
        <v>15.69</v>
      </c>
      <c r="E3548" s="7">
        <f>VLOOKUP(A3548, Sheet2!$A$2:$K$8265, 11)</f>
        <v>110.5613</v>
      </c>
      <c r="F3548" s="7">
        <f t="shared" si="40"/>
        <v>1.9612499999999999</v>
      </c>
      <c r="G3548" s="8">
        <v>200000</v>
      </c>
      <c r="H3548" s="9">
        <f t="shared" si="41"/>
        <v>3200000</v>
      </c>
      <c r="I3548" s="10"/>
    </row>
    <row r="3549" spans="1:9" ht="14.25" customHeight="1">
      <c r="A3549" s="6" t="str">
        <f t="shared" si="39"/>
        <v>GPP KEBUMEN_KEMUJAN</v>
      </c>
      <c r="B3549" s="11" t="s">
        <v>2714</v>
      </c>
      <c r="C3549" s="11" t="s">
        <v>2795</v>
      </c>
      <c r="D3549" s="11">
        <v>15.69</v>
      </c>
      <c r="E3549" s="7">
        <f>VLOOKUP(A3549, Sheet2!$A$2:$K$8265, 11)</f>
        <v>110.5613</v>
      </c>
      <c r="F3549" s="7">
        <f t="shared" si="40"/>
        <v>1.9612499999999999</v>
      </c>
      <c r="G3549" s="8">
        <v>200000</v>
      </c>
      <c r="H3549" s="9">
        <f t="shared" si="41"/>
        <v>3200000</v>
      </c>
      <c r="I3549" s="10"/>
    </row>
    <row r="3550" spans="1:9" ht="14.25" customHeight="1">
      <c r="A3550" s="6" t="str">
        <f t="shared" si="39"/>
        <v>GPP KEBUMEN_KEMUKUS</v>
      </c>
      <c r="B3550" s="11" t="s">
        <v>2714</v>
      </c>
      <c r="C3550" s="11" t="s">
        <v>2796</v>
      </c>
      <c r="D3550" s="11">
        <v>15.69</v>
      </c>
      <c r="E3550" s="7">
        <f>VLOOKUP(A3550, Sheet2!$A$2:$K$8265, 11)</f>
        <v>110.5613</v>
      </c>
      <c r="F3550" s="7">
        <f t="shared" si="40"/>
        <v>1.9612499999999999</v>
      </c>
      <c r="G3550" s="8">
        <v>200000</v>
      </c>
      <c r="H3550" s="9">
        <f t="shared" si="41"/>
        <v>3200000</v>
      </c>
      <c r="I3550" s="10"/>
    </row>
    <row r="3551" spans="1:9" ht="14.25" customHeight="1">
      <c r="A3551" s="6" t="str">
        <f t="shared" si="39"/>
        <v>GPP KEBUMEN_KENTENG</v>
      </c>
      <c r="B3551" s="11" t="s">
        <v>2714</v>
      </c>
      <c r="C3551" s="11" t="s">
        <v>639</v>
      </c>
      <c r="D3551" s="11">
        <v>15.69</v>
      </c>
      <c r="E3551" s="7">
        <f>VLOOKUP(A3551, Sheet2!$A$2:$K$8265, 11)</f>
        <v>110.5613</v>
      </c>
      <c r="F3551" s="7">
        <f t="shared" si="40"/>
        <v>1.9612499999999999</v>
      </c>
      <c r="G3551" s="8">
        <v>200000</v>
      </c>
      <c r="H3551" s="9">
        <f t="shared" si="41"/>
        <v>3200000</v>
      </c>
      <c r="I3551" s="10"/>
    </row>
    <row r="3552" spans="1:9" ht="14.25" customHeight="1">
      <c r="A3552" s="6" t="str">
        <f t="shared" si="39"/>
        <v>GPP KEBUMEN_KEWANGUNAN</v>
      </c>
      <c r="B3552" s="11" t="s">
        <v>2714</v>
      </c>
      <c r="C3552" s="11" t="s">
        <v>2797</v>
      </c>
      <c r="D3552" s="11">
        <v>15.69</v>
      </c>
      <c r="E3552" s="7">
        <f>VLOOKUP(A3552, Sheet2!$A$2:$K$8265, 11)</f>
        <v>110.5613</v>
      </c>
      <c r="F3552" s="7">
        <f t="shared" si="40"/>
        <v>1.9612499999999999</v>
      </c>
      <c r="G3552" s="8">
        <v>200000</v>
      </c>
      <c r="H3552" s="9">
        <f t="shared" si="41"/>
        <v>3200000</v>
      </c>
      <c r="I3552" s="10"/>
    </row>
    <row r="3553" spans="1:9" ht="14.25" customHeight="1">
      <c r="A3553" s="6" t="str">
        <f t="shared" si="39"/>
        <v>GPP KEBUMEN_KEWAYUHAN</v>
      </c>
      <c r="B3553" s="11" t="s">
        <v>2714</v>
      </c>
      <c r="C3553" s="11" t="s">
        <v>2798</v>
      </c>
      <c r="D3553" s="11">
        <v>15.69</v>
      </c>
      <c r="E3553" s="7">
        <f>VLOOKUP(A3553, Sheet2!$A$2:$K$8265, 11)</f>
        <v>110.5613</v>
      </c>
      <c r="F3553" s="7">
        <f t="shared" si="40"/>
        <v>1.9612499999999999</v>
      </c>
      <c r="G3553" s="8">
        <v>200000</v>
      </c>
      <c r="H3553" s="9">
        <f t="shared" si="41"/>
        <v>3200000</v>
      </c>
      <c r="I3553" s="10"/>
    </row>
    <row r="3554" spans="1:9" ht="14.25" customHeight="1">
      <c r="A3554" s="6" t="str">
        <f t="shared" si="39"/>
        <v>GPP KEBUMEN_KLEGENREJO</v>
      </c>
      <c r="B3554" s="11" t="s">
        <v>2714</v>
      </c>
      <c r="C3554" s="11" t="s">
        <v>2799</v>
      </c>
      <c r="D3554" s="11">
        <v>15.69</v>
      </c>
      <c r="E3554" s="7">
        <f>VLOOKUP(A3554, Sheet2!$A$2:$K$8265, 11)</f>
        <v>110.5613</v>
      </c>
      <c r="F3554" s="7">
        <f t="shared" si="40"/>
        <v>1.9612499999999999</v>
      </c>
      <c r="G3554" s="8">
        <v>200000</v>
      </c>
      <c r="H3554" s="9">
        <f t="shared" si="41"/>
        <v>3200000</v>
      </c>
      <c r="I3554" s="10"/>
    </row>
    <row r="3555" spans="1:9" ht="14.25" customHeight="1">
      <c r="A3555" s="6" t="str">
        <f t="shared" si="39"/>
        <v>GPP KEBUMEN_KLEGENWONOSARI</v>
      </c>
      <c r="B3555" s="11" t="s">
        <v>2714</v>
      </c>
      <c r="C3555" s="11" t="s">
        <v>2800</v>
      </c>
      <c r="D3555" s="11">
        <v>15.69</v>
      </c>
      <c r="E3555" s="7">
        <f>VLOOKUP(A3555, Sheet2!$A$2:$K$8265, 11)</f>
        <v>110.5613</v>
      </c>
      <c r="F3555" s="7">
        <f t="shared" si="40"/>
        <v>1.9612499999999999</v>
      </c>
      <c r="G3555" s="8">
        <v>200000</v>
      </c>
      <c r="H3555" s="9">
        <f t="shared" si="41"/>
        <v>3200000</v>
      </c>
      <c r="I3555" s="10"/>
    </row>
    <row r="3556" spans="1:9" ht="14.25" customHeight="1">
      <c r="A3556" s="6" t="str">
        <f t="shared" si="39"/>
        <v>GPP KEBUMEN_KLEPUSANGGAR</v>
      </c>
      <c r="B3556" s="11" t="s">
        <v>2714</v>
      </c>
      <c r="C3556" s="11" t="s">
        <v>2801</v>
      </c>
      <c r="D3556" s="11">
        <v>15.69</v>
      </c>
      <c r="E3556" s="7">
        <f>VLOOKUP(A3556, Sheet2!$A$2:$K$8265, 11)</f>
        <v>110.5613</v>
      </c>
      <c r="F3556" s="7">
        <f t="shared" si="40"/>
        <v>1.9612499999999999</v>
      </c>
      <c r="G3556" s="8">
        <v>200000</v>
      </c>
      <c r="H3556" s="9">
        <f t="shared" si="41"/>
        <v>3200000</v>
      </c>
      <c r="I3556" s="10"/>
    </row>
    <row r="3557" spans="1:9" ht="14.25" customHeight="1">
      <c r="A3557" s="6" t="str">
        <f t="shared" si="39"/>
        <v>GPP KEBUMEN_KLIRONG</v>
      </c>
      <c r="B3557" s="11" t="s">
        <v>2714</v>
      </c>
      <c r="C3557" s="11" t="s">
        <v>2802</v>
      </c>
      <c r="D3557" s="11">
        <v>15.69</v>
      </c>
      <c r="E3557" s="7">
        <f>VLOOKUP(A3557, Sheet2!$A$2:$K$8265, 11)</f>
        <v>110.5613</v>
      </c>
      <c r="F3557" s="7">
        <f t="shared" si="40"/>
        <v>1.9612499999999999</v>
      </c>
      <c r="G3557" s="8">
        <v>200000</v>
      </c>
      <c r="H3557" s="9">
        <f t="shared" si="41"/>
        <v>3200000</v>
      </c>
      <c r="I3557" s="10"/>
    </row>
    <row r="3558" spans="1:9" ht="14.25" customHeight="1">
      <c r="A3558" s="6" t="str">
        <f t="shared" si="39"/>
        <v>GPP KEBUMEN_KLOPOGODO</v>
      </c>
      <c r="B3558" s="11" t="s">
        <v>2714</v>
      </c>
      <c r="C3558" s="11" t="s">
        <v>2803</v>
      </c>
      <c r="D3558" s="11">
        <v>15.69</v>
      </c>
      <c r="E3558" s="7">
        <f>VLOOKUP(A3558, Sheet2!$A$2:$K$8265, 11)</f>
        <v>110.5613</v>
      </c>
      <c r="F3558" s="7">
        <f t="shared" si="40"/>
        <v>1.9612499999999999</v>
      </c>
      <c r="G3558" s="8">
        <v>200000</v>
      </c>
      <c r="H3558" s="9">
        <f t="shared" si="41"/>
        <v>3200000</v>
      </c>
      <c r="I3558" s="10"/>
    </row>
    <row r="3559" spans="1:9" ht="14.25" customHeight="1">
      <c r="A3559" s="6" t="str">
        <f t="shared" si="39"/>
        <v>GPP KEBUMEN_KLOPOSAWIT</v>
      </c>
      <c r="B3559" s="11" t="s">
        <v>2714</v>
      </c>
      <c r="C3559" s="11" t="s">
        <v>2804</v>
      </c>
      <c r="D3559" s="11">
        <v>15.69</v>
      </c>
      <c r="E3559" s="7">
        <f>VLOOKUP(A3559, Sheet2!$A$2:$K$8265, 11)</f>
        <v>110.5613</v>
      </c>
      <c r="F3559" s="7">
        <f t="shared" si="40"/>
        <v>1.9612499999999999</v>
      </c>
      <c r="G3559" s="8">
        <v>200000</v>
      </c>
      <c r="H3559" s="9">
        <f t="shared" si="41"/>
        <v>3200000</v>
      </c>
      <c r="I3559" s="10"/>
    </row>
    <row r="3560" spans="1:9" ht="14.25" customHeight="1">
      <c r="A3560" s="6" t="str">
        <f t="shared" si="39"/>
        <v>GPP KEBUMEN_KRAKAL</v>
      </c>
      <c r="B3560" s="11" t="s">
        <v>2714</v>
      </c>
      <c r="C3560" s="11" t="s">
        <v>2805</v>
      </c>
      <c r="D3560" s="11">
        <v>15.69</v>
      </c>
      <c r="E3560" s="7">
        <f>VLOOKUP(A3560, Sheet2!$A$2:$K$8265, 11)</f>
        <v>110.5613</v>
      </c>
      <c r="F3560" s="7">
        <f t="shared" si="40"/>
        <v>1.9612499999999999</v>
      </c>
      <c r="G3560" s="8">
        <v>200000</v>
      </c>
      <c r="H3560" s="9">
        <f t="shared" si="41"/>
        <v>3200000</v>
      </c>
      <c r="I3560" s="10"/>
    </row>
    <row r="3561" spans="1:9" ht="14.25" customHeight="1">
      <c r="A3561" s="6" t="str">
        <f t="shared" si="39"/>
        <v>GPP KEBUMEN_KRANDEGAN</v>
      </c>
      <c r="B3561" s="11" t="s">
        <v>2714</v>
      </c>
      <c r="C3561" s="11" t="s">
        <v>648</v>
      </c>
      <c r="D3561" s="11">
        <v>15.69</v>
      </c>
      <c r="E3561" s="7">
        <f>VLOOKUP(A3561, Sheet2!$A$2:$K$8265, 11)</f>
        <v>110.5613</v>
      </c>
      <c r="F3561" s="7">
        <f t="shared" si="40"/>
        <v>1.9612499999999999</v>
      </c>
      <c r="G3561" s="8">
        <v>200000</v>
      </c>
      <c r="H3561" s="9">
        <f t="shared" si="41"/>
        <v>3200000</v>
      </c>
      <c r="I3561" s="10"/>
    </row>
    <row r="3562" spans="1:9" ht="14.25" customHeight="1">
      <c r="A3562" s="6" t="str">
        <f t="shared" si="39"/>
        <v>GPP KEBUMEN_KRITIG</v>
      </c>
      <c r="B3562" s="11" t="s">
        <v>2714</v>
      </c>
      <c r="C3562" s="11" t="s">
        <v>2806</v>
      </c>
      <c r="D3562" s="11">
        <v>15.69</v>
      </c>
      <c r="E3562" s="7">
        <f>VLOOKUP(A3562, Sheet2!$A$2:$K$8265, 11)</f>
        <v>110.5613</v>
      </c>
      <c r="F3562" s="7">
        <f t="shared" si="40"/>
        <v>1.9612499999999999</v>
      </c>
      <c r="G3562" s="8">
        <v>200000</v>
      </c>
      <c r="H3562" s="9">
        <f t="shared" si="41"/>
        <v>3200000</v>
      </c>
      <c r="I3562" s="10"/>
    </row>
    <row r="3563" spans="1:9" ht="14.25" customHeight="1">
      <c r="A3563" s="6" t="str">
        <f t="shared" si="39"/>
        <v>GPP KEBUMEN_KUTOSARI</v>
      </c>
      <c r="B3563" s="11" t="s">
        <v>2714</v>
      </c>
      <c r="C3563" s="11" t="s">
        <v>160</v>
      </c>
      <c r="D3563" s="11">
        <v>15.69</v>
      </c>
      <c r="E3563" s="7">
        <f>VLOOKUP(A3563, Sheet2!$A$2:$K$8265, 11)</f>
        <v>110.5613</v>
      </c>
      <c r="F3563" s="7">
        <f t="shared" si="40"/>
        <v>1.9612499999999999</v>
      </c>
      <c r="G3563" s="8">
        <v>200000</v>
      </c>
      <c r="H3563" s="9">
        <f t="shared" si="41"/>
        <v>3200000</v>
      </c>
      <c r="I3563" s="10"/>
    </row>
    <row r="3564" spans="1:9" ht="14.25" customHeight="1">
      <c r="A3564" s="6" t="str">
        <f t="shared" si="39"/>
        <v>GPP KEBUMEN_KUWARASAN</v>
      </c>
      <c r="B3564" s="11" t="s">
        <v>2714</v>
      </c>
      <c r="C3564" s="11" t="s">
        <v>2807</v>
      </c>
      <c r="D3564" s="11">
        <v>15.69</v>
      </c>
      <c r="E3564" s="7">
        <f>VLOOKUP(A3564, Sheet2!$A$2:$K$8265, 11)</f>
        <v>110.5613</v>
      </c>
      <c r="F3564" s="7">
        <f t="shared" si="40"/>
        <v>1.9612499999999999</v>
      </c>
      <c r="G3564" s="8">
        <v>200000</v>
      </c>
      <c r="H3564" s="9">
        <f t="shared" si="41"/>
        <v>3200000</v>
      </c>
      <c r="I3564" s="10"/>
    </row>
    <row r="3565" spans="1:9" ht="14.25" customHeight="1">
      <c r="A3565" s="6" t="str">
        <f t="shared" si="39"/>
        <v>GPP KEBUMEN_KUWARU</v>
      </c>
      <c r="B3565" s="11" t="s">
        <v>2714</v>
      </c>
      <c r="C3565" s="11" t="s">
        <v>2808</v>
      </c>
      <c r="D3565" s="11">
        <v>15.69</v>
      </c>
      <c r="E3565" s="7">
        <f>VLOOKUP(A3565, Sheet2!$A$2:$K$8265, 11)</f>
        <v>110.5613</v>
      </c>
      <c r="F3565" s="7">
        <f t="shared" si="40"/>
        <v>1.9612499999999999</v>
      </c>
      <c r="G3565" s="8">
        <v>200000</v>
      </c>
      <c r="H3565" s="9">
        <f t="shared" si="41"/>
        <v>3200000</v>
      </c>
      <c r="I3565" s="10"/>
    </row>
    <row r="3566" spans="1:9" ht="14.25" customHeight="1">
      <c r="A3566" s="6" t="str">
        <f t="shared" si="39"/>
        <v>GPP KEBUMEN_LEMAHDUWUR</v>
      </c>
      <c r="B3566" s="11" t="s">
        <v>2714</v>
      </c>
      <c r="C3566" s="11" t="s">
        <v>2809</v>
      </c>
      <c r="D3566" s="11">
        <v>15.69</v>
      </c>
      <c r="E3566" s="7">
        <f>VLOOKUP(A3566, Sheet2!$A$2:$K$8265, 11)</f>
        <v>110.5613</v>
      </c>
      <c r="F3566" s="7">
        <f t="shared" si="40"/>
        <v>1.9612499999999999</v>
      </c>
      <c r="G3566" s="8">
        <v>200000</v>
      </c>
      <c r="H3566" s="9">
        <f t="shared" si="41"/>
        <v>3200000</v>
      </c>
      <c r="I3566" s="10"/>
    </row>
    <row r="3567" spans="1:9" ht="14.25" customHeight="1">
      <c r="A3567" s="6" t="str">
        <f t="shared" si="39"/>
        <v>GPP KEBUMEN_LOGANDU</v>
      </c>
      <c r="B3567" s="11" t="s">
        <v>2714</v>
      </c>
      <c r="C3567" s="11" t="s">
        <v>2810</v>
      </c>
      <c r="D3567" s="11">
        <v>15.69</v>
      </c>
      <c r="E3567" s="7">
        <f>VLOOKUP(A3567, Sheet2!$A$2:$K$8265, 11)</f>
        <v>110.5613</v>
      </c>
      <c r="F3567" s="7">
        <f t="shared" si="40"/>
        <v>1.9612499999999999</v>
      </c>
      <c r="G3567" s="8">
        <v>200000</v>
      </c>
      <c r="H3567" s="9">
        <f t="shared" si="41"/>
        <v>3200000</v>
      </c>
      <c r="I3567" s="10"/>
    </row>
    <row r="3568" spans="1:9" ht="14.25" customHeight="1">
      <c r="A3568" s="6" t="str">
        <f t="shared" si="39"/>
        <v>GPP KEBUMEN_LOGEDE</v>
      </c>
      <c r="B3568" s="11" t="s">
        <v>2714</v>
      </c>
      <c r="C3568" s="11" t="s">
        <v>2811</v>
      </c>
      <c r="D3568" s="11">
        <v>15.69</v>
      </c>
      <c r="E3568" s="7">
        <f>VLOOKUP(A3568, Sheet2!$A$2:$K$8265, 11)</f>
        <v>110.5613</v>
      </c>
      <c r="F3568" s="7">
        <f t="shared" si="40"/>
        <v>1.9612499999999999</v>
      </c>
      <c r="G3568" s="8">
        <v>200000</v>
      </c>
      <c r="H3568" s="9">
        <f t="shared" si="41"/>
        <v>3200000</v>
      </c>
      <c r="I3568" s="10"/>
    </row>
    <row r="3569" spans="1:9" ht="14.25" customHeight="1">
      <c r="A3569" s="6" t="str">
        <f t="shared" si="39"/>
        <v>GPP KEBUMEN_MADUREJO</v>
      </c>
      <c r="B3569" s="11" t="s">
        <v>2714</v>
      </c>
      <c r="C3569" s="11" t="s">
        <v>2812</v>
      </c>
      <c r="D3569" s="11">
        <v>15.69</v>
      </c>
      <c r="E3569" s="7">
        <f>VLOOKUP(A3569, Sheet2!$A$2:$K$8265, 11)</f>
        <v>110.5613</v>
      </c>
      <c r="F3569" s="7">
        <f t="shared" si="40"/>
        <v>1.9612499999999999</v>
      </c>
      <c r="G3569" s="8">
        <v>200000</v>
      </c>
      <c r="H3569" s="9">
        <f t="shared" si="41"/>
        <v>3200000</v>
      </c>
      <c r="I3569" s="10"/>
    </row>
    <row r="3570" spans="1:9" ht="14.25" customHeight="1">
      <c r="A3570" s="6" t="str">
        <f t="shared" si="39"/>
        <v>GPP KEBUMEN_MADURESO</v>
      </c>
      <c r="B3570" s="11" t="s">
        <v>2714</v>
      </c>
      <c r="C3570" s="11" t="s">
        <v>2813</v>
      </c>
      <c r="D3570" s="11">
        <v>15.69</v>
      </c>
      <c r="E3570" s="7">
        <f>VLOOKUP(A3570, Sheet2!$A$2:$K$8265, 11)</f>
        <v>110.5613</v>
      </c>
      <c r="F3570" s="7">
        <f t="shared" si="40"/>
        <v>1.9612499999999999</v>
      </c>
      <c r="G3570" s="8">
        <v>200000</v>
      </c>
      <c r="H3570" s="9">
        <f t="shared" si="41"/>
        <v>3200000</v>
      </c>
      <c r="I3570" s="10"/>
    </row>
    <row r="3571" spans="1:9" ht="14.25" customHeight="1">
      <c r="A3571" s="6" t="str">
        <f t="shared" si="39"/>
        <v>GPP KEBUMEN_MADURETNO</v>
      </c>
      <c r="B3571" s="11" t="s">
        <v>2714</v>
      </c>
      <c r="C3571" s="11" t="s">
        <v>2814</v>
      </c>
      <c r="D3571" s="11">
        <v>15.69</v>
      </c>
      <c r="E3571" s="7">
        <f>VLOOKUP(A3571, Sheet2!$A$2:$K$8265, 11)</f>
        <v>110.5613</v>
      </c>
      <c r="F3571" s="7">
        <f t="shared" si="40"/>
        <v>1.9612499999999999</v>
      </c>
      <c r="G3571" s="8">
        <v>200000</v>
      </c>
      <c r="H3571" s="9">
        <f t="shared" si="41"/>
        <v>3200000</v>
      </c>
      <c r="I3571" s="10"/>
    </row>
    <row r="3572" spans="1:9" ht="14.25" customHeight="1">
      <c r="A3572" s="6" t="str">
        <f t="shared" ref="A3572:A3826" si="42">CONCATENATE(B3572, "_", C3572)</f>
        <v>GPP KEBUMEN_MANGLI</v>
      </c>
      <c r="B3572" s="11" t="s">
        <v>2714</v>
      </c>
      <c r="C3572" s="11" t="s">
        <v>1089</v>
      </c>
      <c r="D3572" s="11">
        <v>15.69</v>
      </c>
      <c r="E3572" s="7">
        <f>VLOOKUP(A3572, Sheet2!$A$2:$K$8265, 11)</f>
        <v>110.5613</v>
      </c>
      <c r="F3572" s="7">
        <f t="shared" ref="F3572:F3826" si="43">D3572/8</f>
        <v>1.9612499999999999</v>
      </c>
      <c r="G3572" s="8">
        <v>200000</v>
      </c>
      <c r="H3572" s="9">
        <f t="shared" ref="H3572:H3826" si="44">G3572*_xlfn.CEILING.MATH(D3572)</f>
        <v>3200000</v>
      </c>
      <c r="I3572" s="10"/>
    </row>
    <row r="3573" spans="1:9" ht="14.25" customHeight="1">
      <c r="A3573" s="6" t="str">
        <f t="shared" si="42"/>
        <v>GPP KEBUMEN_MANGUNHARJO</v>
      </c>
      <c r="B3573" s="11" t="s">
        <v>2714</v>
      </c>
      <c r="C3573" s="11" t="s">
        <v>434</v>
      </c>
      <c r="D3573" s="11">
        <v>15.69</v>
      </c>
      <c r="E3573" s="7">
        <f>VLOOKUP(A3573, Sheet2!$A$2:$K$8265, 11)</f>
        <v>110.5613</v>
      </c>
      <c r="F3573" s="7">
        <f t="shared" si="43"/>
        <v>1.9612499999999999</v>
      </c>
      <c r="G3573" s="8">
        <v>200000</v>
      </c>
      <c r="H3573" s="9">
        <f t="shared" si="44"/>
        <v>3200000</v>
      </c>
      <c r="I3573" s="10"/>
    </row>
    <row r="3574" spans="1:9" ht="14.25" customHeight="1">
      <c r="A3574" s="6" t="str">
        <f t="shared" si="42"/>
        <v>GPP KEBUMEN_MELES</v>
      </c>
      <c r="B3574" s="11" t="s">
        <v>2714</v>
      </c>
      <c r="C3574" s="11" t="s">
        <v>2815</v>
      </c>
      <c r="D3574" s="11">
        <v>15.69</v>
      </c>
      <c r="E3574" s="7">
        <f>VLOOKUP(A3574, Sheet2!$A$2:$K$8265, 11)</f>
        <v>110.5613</v>
      </c>
      <c r="F3574" s="7">
        <f t="shared" si="43"/>
        <v>1.9612499999999999</v>
      </c>
      <c r="G3574" s="8">
        <v>200000</v>
      </c>
      <c r="H3574" s="9">
        <f t="shared" si="44"/>
        <v>3200000</v>
      </c>
      <c r="I3574" s="10"/>
    </row>
    <row r="3575" spans="1:9" ht="14.25" customHeight="1">
      <c r="A3575" s="6" t="str">
        <f t="shared" si="42"/>
        <v>GPP KEBUMEN_MENGANTI</v>
      </c>
      <c r="B3575" s="11" t="s">
        <v>2714</v>
      </c>
      <c r="C3575" s="11" t="s">
        <v>1881</v>
      </c>
      <c r="D3575" s="11">
        <v>15.69</v>
      </c>
      <c r="E3575" s="7">
        <f>VLOOKUP(A3575, Sheet2!$A$2:$K$8265, 11)</f>
        <v>110.5613</v>
      </c>
      <c r="F3575" s="7">
        <f t="shared" si="43"/>
        <v>1.9612499999999999</v>
      </c>
      <c r="G3575" s="8">
        <v>200000</v>
      </c>
      <c r="H3575" s="9">
        <f t="shared" si="44"/>
        <v>3200000</v>
      </c>
      <c r="I3575" s="10"/>
    </row>
    <row r="3576" spans="1:9" ht="14.25" customHeight="1">
      <c r="A3576" s="6" t="str">
        <f t="shared" si="42"/>
        <v>GPP KEBUMEN_MENGKOWO</v>
      </c>
      <c r="B3576" s="11" t="s">
        <v>2714</v>
      </c>
      <c r="C3576" s="11" t="s">
        <v>2816</v>
      </c>
      <c r="D3576" s="11">
        <v>15.69</v>
      </c>
      <c r="E3576" s="7">
        <f>VLOOKUP(A3576, Sheet2!$A$2:$K$8265, 11)</f>
        <v>110.5613</v>
      </c>
      <c r="F3576" s="7">
        <f t="shared" si="43"/>
        <v>1.9612499999999999</v>
      </c>
      <c r="G3576" s="8">
        <v>200000</v>
      </c>
      <c r="H3576" s="9">
        <f t="shared" si="44"/>
        <v>3200000</v>
      </c>
      <c r="I3576" s="10"/>
    </row>
    <row r="3577" spans="1:9" ht="14.25" customHeight="1">
      <c r="A3577" s="6" t="str">
        <f t="shared" si="42"/>
        <v>GPP KEBUMEN_MERDEN</v>
      </c>
      <c r="B3577" s="11" t="s">
        <v>2714</v>
      </c>
      <c r="C3577" s="11" t="s">
        <v>2817</v>
      </c>
      <c r="D3577" s="11">
        <v>10.28</v>
      </c>
      <c r="E3577" s="7">
        <f>VLOOKUP(A3577, Sheet2!$A$2:$K$8265, 11)</f>
        <v>110.5613</v>
      </c>
      <c r="F3577" s="7">
        <f t="shared" si="43"/>
        <v>1.2849999999999999</v>
      </c>
      <c r="G3577" s="8">
        <v>200000</v>
      </c>
      <c r="H3577" s="9">
        <f t="shared" si="44"/>
        <v>2200000</v>
      </c>
      <c r="I3577" s="10"/>
    </row>
    <row r="3578" spans="1:9" ht="14.25" customHeight="1">
      <c r="A3578" s="6" t="str">
        <f t="shared" si="42"/>
        <v>GPP KEBUMEN_MERTASARI</v>
      </c>
      <c r="B3578" s="11" t="s">
        <v>2714</v>
      </c>
      <c r="C3578" s="11" t="s">
        <v>2818</v>
      </c>
      <c r="D3578" s="11">
        <v>10.28</v>
      </c>
      <c r="E3578" s="7">
        <f>VLOOKUP(A3578, Sheet2!$A$2:$K$8265, 11)</f>
        <v>110.5613</v>
      </c>
      <c r="F3578" s="7">
        <f t="shared" si="43"/>
        <v>1.2849999999999999</v>
      </c>
      <c r="G3578" s="8">
        <v>200000</v>
      </c>
      <c r="H3578" s="9">
        <f t="shared" si="44"/>
        <v>2200000</v>
      </c>
      <c r="I3578" s="10"/>
    </row>
    <row r="3579" spans="1:9" ht="14.25" customHeight="1">
      <c r="A3579" s="6" t="str">
        <f t="shared" si="42"/>
        <v>GPP KEBUMEN_MUKTISARI</v>
      </c>
      <c r="B3579" s="11" t="s">
        <v>2714</v>
      </c>
      <c r="C3579" s="11" t="s">
        <v>2179</v>
      </c>
      <c r="D3579" s="11">
        <v>15.69</v>
      </c>
      <c r="E3579" s="7">
        <f>VLOOKUP(A3579, Sheet2!$A$2:$K$8265, 11)</f>
        <v>110.5613</v>
      </c>
      <c r="F3579" s="7">
        <f t="shared" si="43"/>
        <v>1.9612499999999999</v>
      </c>
      <c r="G3579" s="8">
        <v>200000</v>
      </c>
      <c r="H3579" s="9">
        <f t="shared" si="44"/>
        <v>3200000</v>
      </c>
      <c r="I3579" s="10"/>
    </row>
    <row r="3580" spans="1:9" ht="14.25" customHeight="1">
      <c r="A3580" s="6" t="str">
        <f t="shared" si="42"/>
        <v>GPP KEBUMEN_MUNGGU</v>
      </c>
      <c r="B3580" s="11" t="s">
        <v>2714</v>
      </c>
      <c r="C3580" s="11" t="s">
        <v>2819</v>
      </c>
      <c r="D3580" s="11">
        <v>15.69</v>
      </c>
      <c r="E3580" s="7">
        <f>VLOOKUP(A3580, Sheet2!$A$2:$K$8265, 11)</f>
        <v>110.5613</v>
      </c>
      <c r="F3580" s="7">
        <f t="shared" si="43"/>
        <v>1.9612499999999999</v>
      </c>
      <c r="G3580" s="8">
        <v>200000</v>
      </c>
      <c r="H3580" s="9">
        <f t="shared" si="44"/>
        <v>3200000</v>
      </c>
      <c r="I3580" s="10"/>
    </row>
    <row r="3581" spans="1:9" ht="14.25" customHeight="1">
      <c r="A3581" s="6" t="str">
        <f t="shared" si="42"/>
        <v>GPP KEBUMEN_MURTIREJO</v>
      </c>
      <c r="B3581" s="11" t="s">
        <v>2714</v>
      </c>
      <c r="C3581" s="11" t="s">
        <v>2820</v>
      </c>
      <c r="D3581" s="11">
        <v>15.69</v>
      </c>
      <c r="E3581" s="7">
        <f>VLOOKUP(A3581, Sheet2!$A$2:$K$8265, 11)</f>
        <v>110.5613</v>
      </c>
      <c r="F3581" s="7">
        <f t="shared" si="43"/>
        <v>1.9612499999999999</v>
      </c>
      <c r="G3581" s="8">
        <v>200000</v>
      </c>
      <c r="H3581" s="9">
        <f t="shared" si="44"/>
        <v>3200000</v>
      </c>
      <c r="I3581" s="10"/>
    </row>
    <row r="3582" spans="1:9" ht="14.25" customHeight="1">
      <c r="A3582" s="6" t="str">
        <f t="shared" si="42"/>
        <v>GPP KEBUMEN_NAMPUDADI</v>
      </c>
      <c r="B3582" s="11" t="s">
        <v>2714</v>
      </c>
      <c r="C3582" s="11" t="s">
        <v>2821</v>
      </c>
      <c r="D3582" s="11">
        <v>15.69</v>
      </c>
      <c r="E3582" s="7">
        <f>VLOOKUP(A3582, Sheet2!$A$2:$K$8265, 11)</f>
        <v>110.5613</v>
      </c>
      <c r="F3582" s="7">
        <f t="shared" si="43"/>
        <v>1.9612499999999999</v>
      </c>
      <c r="G3582" s="8">
        <v>200000</v>
      </c>
      <c r="H3582" s="9">
        <f t="shared" si="44"/>
        <v>3200000</v>
      </c>
      <c r="I3582" s="10"/>
    </row>
    <row r="3583" spans="1:9" ht="14.25" customHeight="1">
      <c r="A3583" s="6" t="str">
        <f t="shared" si="42"/>
        <v>GPP KEBUMEN_ORI</v>
      </c>
      <c r="B3583" s="11" t="s">
        <v>2714</v>
      </c>
      <c r="C3583" s="11" t="s">
        <v>2822</v>
      </c>
      <c r="D3583" s="11">
        <v>15.69</v>
      </c>
      <c r="E3583" s="7">
        <f>VLOOKUP(A3583, Sheet2!$A$2:$K$8265, 11)</f>
        <v>110.5613</v>
      </c>
      <c r="F3583" s="7">
        <f t="shared" si="43"/>
        <v>1.9612499999999999</v>
      </c>
      <c r="G3583" s="8">
        <v>200000</v>
      </c>
      <c r="H3583" s="9">
        <f t="shared" si="44"/>
        <v>3200000</v>
      </c>
      <c r="I3583" s="10"/>
    </row>
    <row r="3584" spans="1:9" ht="14.25" customHeight="1">
      <c r="A3584" s="6" t="str">
        <f t="shared" si="42"/>
        <v>GPP KEBUMEN_PAGEBANGAN</v>
      </c>
      <c r="B3584" s="11" t="s">
        <v>2714</v>
      </c>
      <c r="C3584" s="11" t="s">
        <v>2823</v>
      </c>
      <c r="D3584" s="11">
        <v>15.69</v>
      </c>
      <c r="E3584" s="7">
        <f>VLOOKUP(A3584, Sheet2!$A$2:$K$8265, 11)</f>
        <v>110.5613</v>
      </c>
      <c r="F3584" s="7">
        <f t="shared" si="43"/>
        <v>1.9612499999999999</v>
      </c>
      <c r="G3584" s="8">
        <v>200000</v>
      </c>
      <c r="H3584" s="9">
        <f t="shared" si="44"/>
        <v>3200000</v>
      </c>
      <c r="I3584" s="10"/>
    </row>
    <row r="3585" spans="1:9" ht="14.25" customHeight="1">
      <c r="A3585" s="6" t="str">
        <f t="shared" si="42"/>
        <v>GPP KEBUMEN_PAKURAN</v>
      </c>
      <c r="B3585" s="11" t="s">
        <v>2714</v>
      </c>
      <c r="C3585" s="11" t="s">
        <v>2824</v>
      </c>
      <c r="D3585" s="11">
        <v>15.69</v>
      </c>
      <c r="E3585" s="7">
        <f>VLOOKUP(A3585, Sheet2!$A$2:$K$8265, 11)</f>
        <v>110.5613</v>
      </c>
      <c r="F3585" s="7">
        <f t="shared" si="43"/>
        <v>1.9612499999999999</v>
      </c>
      <c r="G3585" s="8">
        <v>200000</v>
      </c>
      <c r="H3585" s="9">
        <f t="shared" si="44"/>
        <v>3200000</v>
      </c>
      <c r="I3585" s="10"/>
    </row>
    <row r="3586" spans="1:9" ht="14.25" customHeight="1">
      <c r="A3586" s="6" t="str">
        <f t="shared" si="42"/>
        <v>GPP KEBUMEN_PANDANLOR</v>
      </c>
      <c r="B3586" s="11" t="s">
        <v>2714</v>
      </c>
      <c r="C3586" s="11" t="s">
        <v>2825</v>
      </c>
      <c r="D3586" s="11">
        <v>15.69</v>
      </c>
      <c r="E3586" s="7">
        <f>VLOOKUP(A3586, Sheet2!$A$2:$K$8265, 11)</f>
        <v>110.5613</v>
      </c>
      <c r="F3586" s="7">
        <f t="shared" si="43"/>
        <v>1.9612499999999999</v>
      </c>
      <c r="G3586" s="8">
        <v>200000</v>
      </c>
      <c r="H3586" s="9">
        <f t="shared" si="44"/>
        <v>3200000</v>
      </c>
      <c r="I3586" s="10"/>
    </row>
    <row r="3587" spans="1:9" ht="14.25" customHeight="1">
      <c r="A3587" s="6" t="str">
        <f t="shared" si="42"/>
        <v>GPP KEBUMEN_PANDANSARI</v>
      </c>
      <c r="B3587" s="11" t="s">
        <v>2714</v>
      </c>
      <c r="C3587" s="11" t="s">
        <v>182</v>
      </c>
      <c r="D3587" s="11">
        <v>15.69</v>
      </c>
      <c r="E3587" s="7">
        <f>VLOOKUP(A3587, Sheet2!$A$2:$K$8265, 11)</f>
        <v>110.5613</v>
      </c>
      <c r="F3587" s="7">
        <f t="shared" si="43"/>
        <v>1.9612499999999999</v>
      </c>
      <c r="G3587" s="8">
        <v>200000</v>
      </c>
      <c r="H3587" s="9">
        <f t="shared" si="44"/>
        <v>3200000</v>
      </c>
      <c r="I3587" s="10"/>
    </row>
    <row r="3588" spans="1:9" ht="14.25" customHeight="1">
      <c r="A3588" s="6" t="str">
        <f t="shared" si="42"/>
        <v>GPP KEBUMEN_PANJANGSARI</v>
      </c>
      <c r="B3588" s="11" t="s">
        <v>2714</v>
      </c>
      <c r="C3588" s="11" t="s">
        <v>2826</v>
      </c>
      <c r="D3588" s="11">
        <v>15.69</v>
      </c>
      <c r="E3588" s="7">
        <f>VLOOKUP(A3588, Sheet2!$A$2:$K$8265, 11)</f>
        <v>110.5613</v>
      </c>
      <c r="F3588" s="7">
        <f t="shared" si="43"/>
        <v>1.9612499999999999</v>
      </c>
      <c r="G3588" s="8">
        <v>200000</v>
      </c>
      <c r="H3588" s="9">
        <f t="shared" si="44"/>
        <v>3200000</v>
      </c>
      <c r="I3588" s="10"/>
    </row>
    <row r="3589" spans="1:9" ht="14.25" customHeight="1">
      <c r="A3589" s="6" t="str">
        <f t="shared" si="42"/>
        <v>GPP KEBUMEN_PANJATAN</v>
      </c>
      <c r="B3589" s="11" t="s">
        <v>2714</v>
      </c>
      <c r="C3589" s="11" t="s">
        <v>2827</v>
      </c>
      <c r="D3589" s="11">
        <v>15.69</v>
      </c>
      <c r="E3589" s="7">
        <f>VLOOKUP(A3589, Sheet2!$A$2:$K$8265, 11)</f>
        <v>110.5613</v>
      </c>
      <c r="F3589" s="7">
        <f t="shared" si="43"/>
        <v>1.9612499999999999</v>
      </c>
      <c r="G3589" s="8">
        <v>200000</v>
      </c>
      <c r="H3589" s="9">
        <f t="shared" si="44"/>
        <v>3200000</v>
      </c>
      <c r="I3589" s="10"/>
    </row>
    <row r="3590" spans="1:9" ht="14.25" customHeight="1">
      <c r="A3590" s="6" t="str">
        <f t="shared" si="42"/>
        <v>GPP KEBUMEN_PANJER</v>
      </c>
      <c r="B3590" s="11" t="s">
        <v>2714</v>
      </c>
      <c r="C3590" s="11" t="s">
        <v>2828</v>
      </c>
      <c r="D3590" s="11">
        <v>15.69</v>
      </c>
      <c r="E3590" s="7">
        <f>VLOOKUP(A3590, Sheet2!$A$2:$K$8265, 11)</f>
        <v>110.5613</v>
      </c>
      <c r="F3590" s="7">
        <f t="shared" si="43"/>
        <v>1.9612499999999999</v>
      </c>
      <c r="G3590" s="8">
        <v>200000</v>
      </c>
      <c r="H3590" s="9">
        <f t="shared" si="44"/>
        <v>3200000</v>
      </c>
      <c r="I3590" s="10"/>
    </row>
    <row r="3591" spans="1:9" ht="14.25" customHeight="1">
      <c r="A3591" s="6" t="str">
        <f t="shared" si="42"/>
        <v>GPP KEBUMEN_PATEMON</v>
      </c>
      <c r="B3591" s="11" t="s">
        <v>2714</v>
      </c>
      <c r="C3591" s="11" t="s">
        <v>1504</v>
      </c>
      <c r="D3591" s="11">
        <v>15.69</v>
      </c>
      <c r="E3591" s="7">
        <f>VLOOKUP(A3591, Sheet2!$A$2:$K$8265, 11)</f>
        <v>110.5613</v>
      </c>
      <c r="F3591" s="7">
        <f t="shared" si="43"/>
        <v>1.9612499999999999</v>
      </c>
      <c r="G3591" s="8">
        <v>200000</v>
      </c>
      <c r="H3591" s="9">
        <f t="shared" si="44"/>
        <v>3200000</v>
      </c>
      <c r="I3591" s="10"/>
    </row>
    <row r="3592" spans="1:9" ht="14.25" customHeight="1">
      <c r="A3592" s="6" t="str">
        <f t="shared" si="42"/>
        <v>GPP KEBUMEN_PEJAGOAN</v>
      </c>
      <c r="B3592" s="11" t="s">
        <v>2714</v>
      </c>
      <c r="C3592" s="11" t="s">
        <v>2829</v>
      </c>
      <c r="D3592" s="11">
        <v>15.69</v>
      </c>
      <c r="E3592" s="7">
        <f>VLOOKUP(A3592, Sheet2!$A$2:$K$8265, 11)</f>
        <v>110.5613</v>
      </c>
      <c r="F3592" s="7">
        <f t="shared" si="43"/>
        <v>1.9612499999999999</v>
      </c>
      <c r="G3592" s="8">
        <v>200000</v>
      </c>
      <c r="H3592" s="9">
        <f t="shared" si="44"/>
        <v>3200000</v>
      </c>
      <c r="I3592" s="10"/>
    </row>
    <row r="3593" spans="1:9" ht="14.25" customHeight="1">
      <c r="A3593" s="6" t="str">
        <f t="shared" si="42"/>
        <v>GPP KEBUMEN_PEKUNCEN</v>
      </c>
      <c r="B3593" s="11" t="s">
        <v>2714</v>
      </c>
      <c r="C3593" s="11" t="s">
        <v>459</v>
      </c>
      <c r="D3593" s="11">
        <v>15.69</v>
      </c>
      <c r="E3593" s="7">
        <f>VLOOKUP(A3593, Sheet2!$A$2:$K$8265, 11)</f>
        <v>110.5613</v>
      </c>
      <c r="F3593" s="7">
        <f t="shared" si="43"/>
        <v>1.9612499999999999</v>
      </c>
      <c r="G3593" s="8">
        <v>200000</v>
      </c>
      <c r="H3593" s="9">
        <f t="shared" si="44"/>
        <v>3200000</v>
      </c>
      <c r="I3593" s="10"/>
    </row>
    <row r="3594" spans="1:9" ht="14.25" customHeight="1">
      <c r="A3594" s="6" t="str">
        <f t="shared" si="42"/>
        <v>GPP KEBUMEN_PEKUNDEN</v>
      </c>
      <c r="B3594" s="11" t="s">
        <v>2714</v>
      </c>
      <c r="C3594" s="11" t="s">
        <v>948</v>
      </c>
      <c r="D3594" s="11">
        <v>15.69</v>
      </c>
      <c r="E3594" s="7">
        <f>VLOOKUP(A3594, Sheet2!$A$2:$K$8265, 11)</f>
        <v>110.5613</v>
      </c>
      <c r="F3594" s="7">
        <f t="shared" si="43"/>
        <v>1.9612499999999999</v>
      </c>
      <c r="G3594" s="8">
        <v>200000</v>
      </c>
      <c r="H3594" s="9">
        <f t="shared" si="44"/>
        <v>3200000</v>
      </c>
      <c r="I3594" s="10"/>
    </row>
    <row r="3595" spans="1:9" ht="14.25" customHeight="1">
      <c r="A3595" s="6" t="str">
        <f t="shared" si="42"/>
        <v>GPP KEBUMEN_PEKUWON</v>
      </c>
      <c r="B3595" s="11" t="s">
        <v>2714</v>
      </c>
      <c r="C3595" s="11" t="s">
        <v>2830</v>
      </c>
      <c r="D3595" s="11">
        <v>15.69</v>
      </c>
      <c r="E3595" s="7">
        <f>VLOOKUP(A3595, Sheet2!$A$2:$K$8265, 11)</f>
        <v>110.5613</v>
      </c>
      <c r="F3595" s="7">
        <f t="shared" si="43"/>
        <v>1.9612499999999999</v>
      </c>
      <c r="G3595" s="8">
        <v>200000</v>
      </c>
      <c r="H3595" s="9">
        <f t="shared" si="44"/>
        <v>3200000</v>
      </c>
      <c r="I3595" s="10"/>
    </row>
    <row r="3596" spans="1:9" ht="14.25" customHeight="1">
      <c r="A3596" s="6" t="str">
        <f t="shared" si="42"/>
        <v>GPP KEBUMEN_PENCIL</v>
      </c>
      <c r="B3596" s="11" t="s">
        <v>2714</v>
      </c>
      <c r="C3596" s="11" t="s">
        <v>2831</v>
      </c>
      <c r="D3596" s="11">
        <v>15.69</v>
      </c>
      <c r="E3596" s="7">
        <f>VLOOKUP(A3596, Sheet2!$A$2:$K$8265, 11)</f>
        <v>110.5613</v>
      </c>
      <c r="F3596" s="7">
        <f t="shared" si="43"/>
        <v>1.9612499999999999</v>
      </c>
      <c r="G3596" s="8">
        <v>200000</v>
      </c>
      <c r="H3596" s="9">
        <f t="shared" si="44"/>
        <v>3200000</v>
      </c>
      <c r="I3596" s="10"/>
    </row>
    <row r="3597" spans="1:9" ht="14.25" customHeight="1">
      <c r="A3597" s="6" t="str">
        <f t="shared" si="42"/>
        <v>GPP KEBUMEN_PENGARINGAN</v>
      </c>
      <c r="B3597" s="11" t="s">
        <v>2714</v>
      </c>
      <c r="C3597" s="11" t="s">
        <v>2832</v>
      </c>
      <c r="D3597" s="11">
        <v>15.69</v>
      </c>
      <c r="E3597" s="7">
        <f>VLOOKUP(A3597, Sheet2!$A$2:$K$8265, 11)</f>
        <v>110.5613</v>
      </c>
      <c r="F3597" s="7">
        <f t="shared" si="43"/>
        <v>1.9612499999999999</v>
      </c>
      <c r="G3597" s="8">
        <v>200000</v>
      </c>
      <c r="H3597" s="9">
        <f t="shared" si="44"/>
        <v>3200000</v>
      </c>
      <c r="I3597" s="10"/>
    </row>
    <row r="3598" spans="1:9" ht="14.25" customHeight="1">
      <c r="A3598" s="6" t="str">
        <f t="shared" si="42"/>
        <v>GPP KEBUMEN_PENGEMPON</v>
      </c>
      <c r="B3598" s="11" t="s">
        <v>2714</v>
      </c>
      <c r="C3598" s="11" t="s">
        <v>2833</v>
      </c>
      <c r="D3598" s="11">
        <v>15.69</v>
      </c>
      <c r="E3598" s="7">
        <f>VLOOKUP(A3598, Sheet2!$A$2:$K$8265, 11)</f>
        <v>110.5613</v>
      </c>
      <c r="F3598" s="7">
        <f t="shared" si="43"/>
        <v>1.9612499999999999</v>
      </c>
      <c r="G3598" s="8">
        <v>200000</v>
      </c>
      <c r="H3598" s="9">
        <f t="shared" si="44"/>
        <v>3200000</v>
      </c>
      <c r="I3598" s="10"/>
    </row>
    <row r="3599" spans="1:9" ht="14.25" customHeight="1">
      <c r="A3599" s="6" t="str">
        <f t="shared" si="42"/>
        <v>GPP KEBUMEN_PENIMBUN</v>
      </c>
      <c r="B3599" s="11" t="s">
        <v>2714</v>
      </c>
      <c r="C3599" s="11" t="s">
        <v>2834</v>
      </c>
      <c r="D3599" s="11">
        <v>15.69</v>
      </c>
      <c r="E3599" s="7">
        <f>VLOOKUP(A3599, Sheet2!$A$2:$K$8265, 11)</f>
        <v>110.5613</v>
      </c>
      <c r="F3599" s="7">
        <f t="shared" si="43"/>
        <v>1.9612499999999999</v>
      </c>
      <c r="G3599" s="8">
        <v>200000</v>
      </c>
      <c r="H3599" s="9">
        <f t="shared" si="44"/>
        <v>3200000</v>
      </c>
      <c r="I3599" s="10"/>
    </row>
    <row r="3600" spans="1:9" ht="14.25" customHeight="1">
      <c r="A3600" s="6" t="str">
        <f t="shared" si="42"/>
        <v>GPP KEBUMEN_PENIRON</v>
      </c>
      <c r="B3600" s="11" t="s">
        <v>2714</v>
      </c>
      <c r="C3600" s="11" t="s">
        <v>2835</v>
      </c>
      <c r="D3600" s="11">
        <v>15.69</v>
      </c>
      <c r="E3600" s="7">
        <f>VLOOKUP(A3600, Sheet2!$A$2:$K$8265, 11)</f>
        <v>110.5613</v>
      </c>
      <c r="F3600" s="7">
        <f t="shared" si="43"/>
        <v>1.9612499999999999</v>
      </c>
      <c r="G3600" s="8">
        <v>200000</v>
      </c>
      <c r="H3600" s="9">
        <f t="shared" si="44"/>
        <v>3200000</v>
      </c>
      <c r="I3600" s="10"/>
    </row>
    <row r="3601" spans="1:9" ht="14.25" customHeight="1">
      <c r="A3601" s="6" t="str">
        <f t="shared" si="42"/>
        <v>GPP KEBUMEN_PENUSUPAN</v>
      </c>
      <c r="B3601" s="11" t="s">
        <v>2714</v>
      </c>
      <c r="C3601" s="11" t="s">
        <v>2457</v>
      </c>
      <c r="D3601" s="11">
        <v>15.69</v>
      </c>
      <c r="E3601" s="7">
        <f>VLOOKUP(A3601, Sheet2!$A$2:$K$8265, 11)</f>
        <v>110.5613</v>
      </c>
      <c r="F3601" s="7">
        <f t="shared" si="43"/>
        <v>1.9612499999999999</v>
      </c>
      <c r="G3601" s="8">
        <v>200000</v>
      </c>
      <c r="H3601" s="9">
        <f t="shared" si="44"/>
        <v>3200000</v>
      </c>
      <c r="I3601" s="10"/>
    </row>
    <row r="3602" spans="1:9" ht="14.25" customHeight="1">
      <c r="A3602" s="6" t="str">
        <f t="shared" si="42"/>
        <v>GPP KEBUMEN_PETANAHAN</v>
      </c>
      <c r="B3602" s="11" t="s">
        <v>2714</v>
      </c>
      <c r="C3602" s="11" t="s">
        <v>2836</v>
      </c>
      <c r="D3602" s="11">
        <v>15.69</v>
      </c>
      <c r="E3602" s="7">
        <f>VLOOKUP(A3602, Sheet2!$A$2:$K$8265, 11)</f>
        <v>110.5613</v>
      </c>
      <c r="F3602" s="7">
        <f t="shared" si="43"/>
        <v>1.9612499999999999</v>
      </c>
      <c r="G3602" s="8">
        <v>200000</v>
      </c>
      <c r="H3602" s="9">
        <f t="shared" si="44"/>
        <v>3200000</v>
      </c>
      <c r="I3602" s="10"/>
    </row>
    <row r="3603" spans="1:9" ht="14.25" customHeight="1">
      <c r="A3603" s="6" t="str">
        <f t="shared" si="42"/>
        <v>GPP KEBUMEN_PETIR</v>
      </c>
      <c r="B3603" s="11" t="s">
        <v>2714</v>
      </c>
      <c r="C3603" s="11" t="s">
        <v>2837</v>
      </c>
      <c r="D3603" s="11">
        <v>10.28</v>
      </c>
      <c r="E3603" s="7">
        <f>VLOOKUP(A3603, Sheet2!$A$2:$K$8265, 11)</f>
        <v>110.5613</v>
      </c>
      <c r="F3603" s="7">
        <f t="shared" si="43"/>
        <v>1.2849999999999999</v>
      </c>
      <c r="G3603" s="8">
        <v>200000</v>
      </c>
      <c r="H3603" s="9">
        <f t="shared" si="44"/>
        <v>2200000</v>
      </c>
      <c r="I3603" s="10"/>
    </row>
    <row r="3604" spans="1:9" ht="14.25" customHeight="1">
      <c r="A3604" s="6" t="str">
        <f t="shared" si="42"/>
        <v>GPP KEBUMEN_PLARANGAN</v>
      </c>
      <c r="B3604" s="11" t="s">
        <v>2714</v>
      </c>
      <c r="C3604" s="11" t="s">
        <v>2838</v>
      </c>
      <c r="D3604" s="11">
        <v>15.69</v>
      </c>
      <c r="E3604" s="7">
        <f>VLOOKUP(A3604, Sheet2!$A$2:$K$8265, 11)</f>
        <v>110.5613</v>
      </c>
      <c r="F3604" s="7">
        <f t="shared" si="43"/>
        <v>1.9612499999999999</v>
      </c>
      <c r="G3604" s="8">
        <v>200000</v>
      </c>
      <c r="H3604" s="9">
        <f t="shared" si="44"/>
        <v>3200000</v>
      </c>
      <c r="I3604" s="10"/>
    </row>
    <row r="3605" spans="1:9" ht="14.25" customHeight="1">
      <c r="A3605" s="6" t="str">
        <f t="shared" si="42"/>
        <v>GPP KEBUMEN_PODOLUHUR</v>
      </c>
      <c r="B3605" s="11" t="s">
        <v>2714</v>
      </c>
      <c r="C3605" s="11" t="s">
        <v>2839</v>
      </c>
      <c r="D3605" s="11">
        <v>15.69</v>
      </c>
      <c r="E3605" s="7">
        <f>VLOOKUP(A3605, Sheet2!$A$2:$K$8265, 11)</f>
        <v>110.5613</v>
      </c>
      <c r="F3605" s="7">
        <f t="shared" si="43"/>
        <v>1.9612499999999999</v>
      </c>
      <c r="G3605" s="8">
        <v>200000</v>
      </c>
      <c r="H3605" s="9">
        <f t="shared" si="44"/>
        <v>3200000</v>
      </c>
      <c r="I3605" s="10"/>
    </row>
    <row r="3606" spans="1:9" ht="14.25" customHeight="1">
      <c r="A3606" s="6" t="str">
        <f t="shared" si="42"/>
        <v>GPP KEBUMEN_PODOURIP</v>
      </c>
      <c r="B3606" s="11" t="s">
        <v>2714</v>
      </c>
      <c r="C3606" s="11" t="s">
        <v>2840</v>
      </c>
      <c r="D3606" s="11">
        <v>15.69</v>
      </c>
      <c r="E3606" s="7">
        <f>VLOOKUP(A3606, Sheet2!$A$2:$K$8265, 11)</f>
        <v>110.5613</v>
      </c>
      <c r="F3606" s="7">
        <f t="shared" si="43"/>
        <v>1.9612499999999999</v>
      </c>
      <c r="G3606" s="8">
        <v>200000</v>
      </c>
      <c r="H3606" s="9">
        <f t="shared" si="44"/>
        <v>3200000</v>
      </c>
      <c r="I3606" s="10"/>
    </row>
    <row r="3607" spans="1:9" ht="14.25" customHeight="1">
      <c r="A3607" s="6" t="str">
        <f t="shared" si="42"/>
        <v>GPP KEBUMEN_POHKUMBANG</v>
      </c>
      <c r="B3607" s="11" t="s">
        <v>2714</v>
      </c>
      <c r="C3607" s="11" t="s">
        <v>2841</v>
      </c>
      <c r="D3607" s="11">
        <v>15.69</v>
      </c>
      <c r="E3607" s="7">
        <f>VLOOKUP(A3607, Sheet2!$A$2:$K$8265, 11)</f>
        <v>110.5613</v>
      </c>
      <c r="F3607" s="7">
        <f t="shared" si="43"/>
        <v>1.9612499999999999</v>
      </c>
      <c r="G3607" s="8">
        <v>200000</v>
      </c>
      <c r="H3607" s="9">
        <f t="shared" si="44"/>
        <v>3200000</v>
      </c>
      <c r="I3607" s="10"/>
    </row>
    <row r="3608" spans="1:9" ht="14.25" customHeight="1">
      <c r="A3608" s="6" t="str">
        <f t="shared" si="42"/>
        <v>GPP KEBUMEN_PONDOKGEBANGSARI</v>
      </c>
      <c r="B3608" s="11" t="s">
        <v>2714</v>
      </c>
      <c r="C3608" s="11" t="s">
        <v>2842</v>
      </c>
      <c r="D3608" s="11">
        <v>15.69</v>
      </c>
      <c r="E3608" s="7">
        <f>VLOOKUP(A3608, Sheet2!$A$2:$K$8265, 11)</f>
        <v>110.5613</v>
      </c>
      <c r="F3608" s="7">
        <f t="shared" si="43"/>
        <v>1.9612499999999999</v>
      </c>
      <c r="G3608" s="8">
        <v>200000</v>
      </c>
      <c r="H3608" s="9">
        <f t="shared" si="44"/>
        <v>3200000</v>
      </c>
      <c r="I3608" s="10"/>
    </row>
    <row r="3609" spans="1:9" ht="14.25" customHeight="1">
      <c r="A3609" s="6" t="str">
        <f t="shared" si="42"/>
        <v>GPP KEBUMEN_PRIGI</v>
      </c>
      <c r="B3609" s="11" t="s">
        <v>2714</v>
      </c>
      <c r="C3609" s="11" t="s">
        <v>1335</v>
      </c>
      <c r="D3609" s="11">
        <v>15.69</v>
      </c>
      <c r="E3609" s="7">
        <f>VLOOKUP(A3609, Sheet2!$A$2:$K$8265, 11)</f>
        <v>110.5613</v>
      </c>
      <c r="F3609" s="7">
        <f t="shared" si="43"/>
        <v>1.9612499999999999</v>
      </c>
      <c r="G3609" s="8">
        <v>200000</v>
      </c>
      <c r="H3609" s="9">
        <f t="shared" si="44"/>
        <v>3200000</v>
      </c>
      <c r="I3609" s="10"/>
    </row>
    <row r="3610" spans="1:9" ht="14.25" customHeight="1">
      <c r="A3610" s="6" t="str">
        <f t="shared" si="42"/>
        <v>GPP KEBUMEN_PULIHARJO</v>
      </c>
      <c r="B3610" s="11" t="s">
        <v>2714</v>
      </c>
      <c r="C3610" s="11" t="s">
        <v>2843</v>
      </c>
      <c r="D3610" s="11">
        <v>15.69</v>
      </c>
      <c r="E3610" s="7">
        <f>VLOOKUP(A3610, Sheet2!$A$2:$K$8265, 11)</f>
        <v>110.5613</v>
      </c>
      <c r="F3610" s="7">
        <f t="shared" si="43"/>
        <v>1.9612499999999999</v>
      </c>
      <c r="G3610" s="8">
        <v>200000</v>
      </c>
      <c r="H3610" s="9">
        <f t="shared" si="44"/>
        <v>3200000</v>
      </c>
      <c r="I3610" s="10"/>
    </row>
    <row r="3611" spans="1:9" ht="14.25" customHeight="1">
      <c r="A3611" s="6" t="str">
        <f t="shared" si="42"/>
        <v>GPP KEBUMEN_PURWODADI</v>
      </c>
      <c r="B3611" s="11" t="s">
        <v>2714</v>
      </c>
      <c r="C3611" s="11" t="s">
        <v>2472</v>
      </c>
      <c r="D3611" s="11">
        <v>15.69</v>
      </c>
      <c r="E3611" s="7">
        <f>VLOOKUP(A3611, Sheet2!$A$2:$K$8265, 11)</f>
        <v>110.5613</v>
      </c>
      <c r="F3611" s="7">
        <f t="shared" si="43"/>
        <v>1.9612499999999999</v>
      </c>
      <c r="G3611" s="8">
        <v>200000</v>
      </c>
      <c r="H3611" s="9">
        <f t="shared" si="44"/>
        <v>3200000</v>
      </c>
      <c r="I3611" s="10"/>
    </row>
    <row r="3612" spans="1:9" ht="14.25" customHeight="1">
      <c r="A3612" s="6" t="str">
        <f t="shared" si="42"/>
        <v>GPP KEBUMEN_PURWODESO</v>
      </c>
      <c r="B3612" s="11" t="s">
        <v>2714</v>
      </c>
      <c r="C3612" s="11" t="s">
        <v>2844</v>
      </c>
      <c r="D3612" s="11">
        <v>15.69</v>
      </c>
      <c r="E3612" s="7">
        <f>VLOOKUP(A3612, Sheet2!$A$2:$K$8265, 11)</f>
        <v>110.5613</v>
      </c>
      <c r="F3612" s="7">
        <f t="shared" si="43"/>
        <v>1.9612499999999999</v>
      </c>
      <c r="G3612" s="8">
        <v>200000</v>
      </c>
      <c r="H3612" s="9">
        <f t="shared" si="44"/>
        <v>3200000</v>
      </c>
      <c r="I3612" s="10"/>
    </row>
    <row r="3613" spans="1:9" ht="14.25" customHeight="1">
      <c r="A3613" s="6" t="str">
        <f t="shared" si="42"/>
        <v>GPP KEBUMEN_PURWOHARJO</v>
      </c>
      <c r="B3613" s="11" t="s">
        <v>2714</v>
      </c>
      <c r="C3613" s="11" t="s">
        <v>701</v>
      </c>
      <c r="D3613" s="11">
        <v>15.69</v>
      </c>
      <c r="E3613" s="7">
        <f>VLOOKUP(A3613, Sheet2!$A$2:$K$8265, 11)</f>
        <v>110.5613</v>
      </c>
      <c r="F3613" s="7">
        <f t="shared" si="43"/>
        <v>1.9612499999999999</v>
      </c>
      <c r="G3613" s="8">
        <v>200000</v>
      </c>
      <c r="H3613" s="9">
        <f t="shared" si="44"/>
        <v>3200000</v>
      </c>
      <c r="I3613" s="10"/>
    </row>
    <row r="3614" spans="1:9" ht="14.25" customHeight="1">
      <c r="A3614" s="6" t="str">
        <f t="shared" si="42"/>
        <v>GPP KEBUMEN_PURWOSARI</v>
      </c>
      <c r="B3614" s="11" t="s">
        <v>2714</v>
      </c>
      <c r="C3614" s="11" t="s">
        <v>478</v>
      </c>
      <c r="D3614" s="11">
        <v>15.69</v>
      </c>
      <c r="E3614" s="7">
        <f>VLOOKUP(A3614, Sheet2!$A$2:$K$8265, 11)</f>
        <v>110.5613</v>
      </c>
      <c r="F3614" s="7">
        <f t="shared" si="43"/>
        <v>1.9612499999999999</v>
      </c>
      <c r="G3614" s="8">
        <v>200000</v>
      </c>
      <c r="H3614" s="9">
        <f t="shared" si="44"/>
        <v>3200000</v>
      </c>
      <c r="I3614" s="10"/>
    </row>
    <row r="3615" spans="1:9" ht="14.25" customHeight="1">
      <c r="A3615" s="6" t="str">
        <f t="shared" si="42"/>
        <v>GPP KEBUMEN_RANTEREJO</v>
      </c>
      <c r="B3615" s="11" t="s">
        <v>2714</v>
      </c>
      <c r="C3615" s="11" t="s">
        <v>2845</v>
      </c>
      <c r="D3615" s="11">
        <v>15.69</v>
      </c>
      <c r="E3615" s="7">
        <f>VLOOKUP(A3615, Sheet2!$A$2:$K$8265, 11)</f>
        <v>110.5613</v>
      </c>
      <c r="F3615" s="7">
        <f t="shared" si="43"/>
        <v>1.9612499999999999</v>
      </c>
      <c r="G3615" s="8">
        <v>200000</v>
      </c>
      <c r="H3615" s="9">
        <f t="shared" si="44"/>
        <v>3200000</v>
      </c>
      <c r="I3615" s="10"/>
    </row>
    <row r="3616" spans="1:9" ht="14.25" customHeight="1">
      <c r="A3616" s="6" t="str">
        <f t="shared" si="42"/>
        <v>GPP KEBUMEN_RANTEWRINGIN</v>
      </c>
      <c r="B3616" s="11" t="s">
        <v>2714</v>
      </c>
      <c r="C3616" s="11" t="s">
        <v>2846</v>
      </c>
      <c r="D3616" s="11">
        <v>15.69</v>
      </c>
      <c r="E3616" s="7">
        <f>VLOOKUP(A3616, Sheet2!$A$2:$K$8265, 11)</f>
        <v>110.5613</v>
      </c>
      <c r="F3616" s="7">
        <f t="shared" si="43"/>
        <v>1.9612499999999999</v>
      </c>
      <c r="G3616" s="8">
        <v>200000</v>
      </c>
      <c r="H3616" s="9">
        <f t="shared" si="44"/>
        <v>3200000</v>
      </c>
      <c r="I3616" s="10"/>
    </row>
    <row r="3617" spans="1:9" ht="14.25" customHeight="1">
      <c r="A3617" s="6" t="str">
        <f t="shared" si="42"/>
        <v>GPP KEBUMEN_ROWOREJO</v>
      </c>
      <c r="B3617" s="11" t="s">
        <v>2714</v>
      </c>
      <c r="C3617" s="11" t="s">
        <v>2847</v>
      </c>
      <c r="D3617" s="11">
        <v>15.69</v>
      </c>
      <c r="E3617" s="7">
        <f>VLOOKUP(A3617, Sheet2!$A$2:$K$8265, 11)</f>
        <v>110.5613</v>
      </c>
      <c r="F3617" s="7">
        <f t="shared" si="43"/>
        <v>1.9612499999999999</v>
      </c>
      <c r="G3617" s="8">
        <v>200000</v>
      </c>
      <c r="H3617" s="9">
        <f t="shared" si="44"/>
        <v>3200000</v>
      </c>
      <c r="I3617" s="10"/>
    </row>
    <row r="3618" spans="1:9" ht="14.25" customHeight="1">
      <c r="A3618" s="6" t="str">
        <f t="shared" si="42"/>
        <v>GPP KEBUMEN_SANGUBANYU</v>
      </c>
      <c r="B3618" s="11" t="s">
        <v>2714</v>
      </c>
      <c r="C3618" s="11" t="s">
        <v>484</v>
      </c>
      <c r="D3618" s="11">
        <v>15.69</v>
      </c>
      <c r="E3618" s="7">
        <f>VLOOKUP(A3618, Sheet2!$A$2:$K$8265, 11)</f>
        <v>110.5613</v>
      </c>
      <c r="F3618" s="7">
        <f t="shared" si="43"/>
        <v>1.9612499999999999</v>
      </c>
      <c r="G3618" s="8">
        <v>200000</v>
      </c>
      <c r="H3618" s="9">
        <f t="shared" si="44"/>
        <v>3200000</v>
      </c>
      <c r="I3618" s="10"/>
    </row>
    <row r="3619" spans="1:9" ht="14.25" customHeight="1">
      <c r="A3619" s="6" t="str">
        <f t="shared" si="42"/>
        <v>GPP KEBUMEN_SAWANGAN</v>
      </c>
      <c r="B3619" s="11" t="s">
        <v>2714</v>
      </c>
      <c r="C3619" s="11" t="s">
        <v>52</v>
      </c>
      <c r="D3619" s="11">
        <v>15.69</v>
      </c>
      <c r="E3619" s="7">
        <f>VLOOKUP(A3619, Sheet2!$A$2:$K$8265, 11)</f>
        <v>110.5613</v>
      </c>
      <c r="F3619" s="7">
        <f t="shared" si="43"/>
        <v>1.9612499999999999</v>
      </c>
      <c r="G3619" s="8">
        <v>200000</v>
      </c>
      <c r="H3619" s="9">
        <f t="shared" si="44"/>
        <v>3200000</v>
      </c>
      <c r="I3619" s="10"/>
    </row>
    <row r="3620" spans="1:9" ht="14.25" customHeight="1">
      <c r="A3620" s="6" t="str">
        <f t="shared" si="42"/>
        <v>GPP KEBUMEN_SAWANGAN</v>
      </c>
      <c r="B3620" s="11" t="s">
        <v>2714</v>
      </c>
      <c r="C3620" s="11" t="s">
        <v>52</v>
      </c>
      <c r="D3620" s="11">
        <v>15.69</v>
      </c>
      <c r="E3620" s="7">
        <f>VLOOKUP(A3620, Sheet2!$A$2:$K$8265, 11)</f>
        <v>110.5613</v>
      </c>
      <c r="F3620" s="7">
        <f t="shared" si="43"/>
        <v>1.9612499999999999</v>
      </c>
      <c r="G3620" s="8">
        <v>200000</v>
      </c>
      <c r="H3620" s="9">
        <f t="shared" si="44"/>
        <v>3200000</v>
      </c>
      <c r="I3620" s="10"/>
    </row>
    <row r="3621" spans="1:9" ht="14.25" customHeight="1">
      <c r="A3621" s="6" t="str">
        <f t="shared" si="42"/>
        <v>GPP KEBUMEN_SEKARTEJA</v>
      </c>
      <c r="B3621" s="11" t="s">
        <v>2714</v>
      </c>
      <c r="C3621" s="11" t="s">
        <v>2848</v>
      </c>
      <c r="D3621" s="11">
        <v>15.69</v>
      </c>
      <c r="E3621" s="7">
        <f>VLOOKUP(A3621, Sheet2!$A$2:$K$8265, 11)</f>
        <v>110.5613</v>
      </c>
      <c r="F3621" s="7">
        <f t="shared" si="43"/>
        <v>1.9612499999999999</v>
      </c>
      <c r="G3621" s="8">
        <v>200000</v>
      </c>
      <c r="H3621" s="9">
        <f t="shared" si="44"/>
        <v>3200000</v>
      </c>
      <c r="I3621" s="10"/>
    </row>
    <row r="3622" spans="1:9" ht="14.25" customHeight="1">
      <c r="A3622" s="6" t="str">
        <f t="shared" si="42"/>
        <v>GPP KEBUMEN_SELANG</v>
      </c>
      <c r="B3622" s="11" t="s">
        <v>2714</v>
      </c>
      <c r="C3622" s="11" t="s">
        <v>2849</v>
      </c>
      <c r="D3622" s="11">
        <v>15.69</v>
      </c>
      <c r="E3622" s="7">
        <f>VLOOKUP(A3622, Sheet2!$A$2:$K$8265, 11)</f>
        <v>110.5613</v>
      </c>
      <c r="F3622" s="7">
        <f t="shared" si="43"/>
        <v>1.9612499999999999</v>
      </c>
      <c r="G3622" s="8">
        <v>200000</v>
      </c>
      <c r="H3622" s="9">
        <f t="shared" si="44"/>
        <v>3200000</v>
      </c>
      <c r="I3622" s="10"/>
    </row>
    <row r="3623" spans="1:9" ht="14.25" customHeight="1">
      <c r="A3623" s="6" t="str">
        <f t="shared" si="42"/>
        <v>GPP KEBUMEN_SELILING</v>
      </c>
      <c r="B3623" s="11" t="s">
        <v>2714</v>
      </c>
      <c r="C3623" s="11" t="s">
        <v>2850</v>
      </c>
      <c r="D3623" s="11">
        <v>15.69</v>
      </c>
      <c r="E3623" s="7">
        <f>VLOOKUP(A3623, Sheet2!$A$2:$K$8265, 11)</f>
        <v>110.5613</v>
      </c>
      <c r="F3623" s="7">
        <f t="shared" si="43"/>
        <v>1.9612499999999999</v>
      </c>
      <c r="G3623" s="8">
        <v>200000</v>
      </c>
      <c r="H3623" s="9">
        <f t="shared" si="44"/>
        <v>3200000</v>
      </c>
      <c r="I3623" s="10"/>
    </row>
    <row r="3624" spans="1:9" ht="14.25" customHeight="1">
      <c r="A3624" s="6" t="str">
        <f t="shared" si="42"/>
        <v>GPP KEBUMEN_SELING</v>
      </c>
      <c r="B3624" s="11" t="s">
        <v>2714</v>
      </c>
      <c r="C3624" s="11" t="s">
        <v>2851</v>
      </c>
      <c r="D3624" s="11">
        <v>15.69</v>
      </c>
      <c r="E3624" s="7">
        <f>VLOOKUP(A3624, Sheet2!$A$2:$K$8265, 11)</f>
        <v>110.5613</v>
      </c>
      <c r="F3624" s="7">
        <f t="shared" si="43"/>
        <v>1.9612499999999999</v>
      </c>
      <c r="G3624" s="8">
        <v>200000</v>
      </c>
      <c r="H3624" s="9">
        <f t="shared" si="44"/>
        <v>3200000</v>
      </c>
      <c r="I3624" s="10"/>
    </row>
    <row r="3625" spans="1:9" ht="14.25" customHeight="1">
      <c r="A3625" s="6" t="str">
        <f t="shared" si="42"/>
        <v>GPP KEBUMEN_SELOGIRI</v>
      </c>
      <c r="B3625" s="11" t="s">
        <v>2714</v>
      </c>
      <c r="C3625" s="11" t="s">
        <v>2852</v>
      </c>
      <c r="D3625" s="11">
        <v>15.69</v>
      </c>
      <c r="E3625" s="7">
        <f>VLOOKUP(A3625, Sheet2!$A$2:$K$8265, 11)</f>
        <v>110.5613</v>
      </c>
      <c r="F3625" s="7">
        <f t="shared" si="43"/>
        <v>1.9612499999999999</v>
      </c>
      <c r="G3625" s="8">
        <v>200000</v>
      </c>
      <c r="H3625" s="9">
        <f t="shared" si="44"/>
        <v>3200000</v>
      </c>
      <c r="I3625" s="10"/>
    </row>
    <row r="3626" spans="1:9" ht="14.25" customHeight="1">
      <c r="A3626" s="6" t="str">
        <f t="shared" si="42"/>
        <v>GPP KEBUMEN_SEMALI</v>
      </c>
      <c r="B3626" s="11" t="s">
        <v>2714</v>
      </c>
      <c r="C3626" s="11" t="s">
        <v>2853</v>
      </c>
      <c r="D3626" s="11">
        <v>15.69</v>
      </c>
      <c r="E3626" s="7">
        <f>VLOOKUP(A3626, Sheet2!$A$2:$K$8265, 11)</f>
        <v>110.5613</v>
      </c>
      <c r="F3626" s="7">
        <f t="shared" si="43"/>
        <v>1.9612499999999999</v>
      </c>
      <c r="G3626" s="8">
        <v>200000</v>
      </c>
      <c r="H3626" s="9">
        <f t="shared" si="44"/>
        <v>3200000</v>
      </c>
      <c r="I3626" s="10"/>
    </row>
    <row r="3627" spans="1:9" ht="14.25" customHeight="1">
      <c r="A3627" s="6" t="str">
        <f t="shared" si="42"/>
        <v>GPP KEBUMEN_SEMANDING</v>
      </c>
      <c r="B3627" s="11" t="s">
        <v>2714</v>
      </c>
      <c r="C3627" s="11" t="s">
        <v>2854</v>
      </c>
      <c r="D3627" s="11">
        <v>15.69</v>
      </c>
      <c r="E3627" s="7">
        <f>VLOOKUP(A3627, Sheet2!$A$2:$K$8265, 11)</f>
        <v>110.5613</v>
      </c>
      <c r="F3627" s="7">
        <f t="shared" si="43"/>
        <v>1.9612499999999999</v>
      </c>
      <c r="G3627" s="8">
        <v>200000</v>
      </c>
      <c r="H3627" s="9">
        <f t="shared" si="44"/>
        <v>3200000</v>
      </c>
      <c r="I3627" s="10"/>
    </row>
    <row r="3628" spans="1:9" ht="14.25" customHeight="1">
      <c r="A3628" s="6" t="str">
        <f t="shared" si="42"/>
        <v>GPP KEBUMEN_SEMONDO</v>
      </c>
      <c r="B3628" s="11" t="s">
        <v>2714</v>
      </c>
      <c r="C3628" s="11" t="s">
        <v>2855</v>
      </c>
      <c r="D3628" s="11">
        <v>15.69</v>
      </c>
      <c r="E3628" s="7">
        <f>VLOOKUP(A3628, Sheet2!$A$2:$K$8265, 11)</f>
        <v>110.5613</v>
      </c>
      <c r="F3628" s="7">
        <f t="shared" si="43"/>
        <v>1.9612499999999999</v>
      </c>
      <c r="G3628" s="8">
        <v>200000</v>
      </c>
      <c r="H3628" s="9">
        <f t="shared" si="44"/>
        <v>3200000</v>
      </c>
      <c r="I3628" s="10"/>
    </row>
    <row r="3629" spans="1:9" ht="14.25" customHeight="1">
      <c r="A3629" s="6" t="str">
        <f t="shared" si="42"/>
        <v>GPP KEBUMEN_SERUT</v>
      </c>
      <c r="B3629" s="11" t="s">
        <v>2714</v>
      </c>
      <c r="C3629" s="11" t="s">
        <v>2856</v>
      </c>
      <c r="D3629" s="11">
        <v>15.69</v>
      </c>
      <c r="E3629" s="7">
        <f>VLOOKUP(A3629, Sheet2!$A$2:$K$8265, 11)</f>
        <v>110.5613</v>
      </c>
      <c r="F3629" s="7">
        <f t="shared" si="43"/>
        <v>1.9612499999999999</v>
      </c>
      <c r="G3629" s="8">
        <v>200000</v>
      </c>
      <c r="H3629" s="9">
        <f t="shared" si="44"/>
        <v>3200000</v>
      </c>
      <c r="I3629" s="10"/>
    </row>
    <row r="3630" spans="1:9" ht="14.25" customHeight="1">
      <c r="A3630" s="6" t="str">
        <f t="shared" si="42"/>
        <v>GPP KEBUMEN_SETROJENAR</v>
      </c>
      <c r="B3630" s="11" t="s">
        <v>2714</v>
      </c>
      <c r="C3630" s="11" t="s">
        <v>2857</v>
      </c>
      <c r="D3630" s="11">
        <v>15.69</v>
      </c>
      <c r="E3630" s="7">
        <f>VLOOKUP(A3630, Sheet2!$A$2:$K$8265, 11)</f>
        <v>110.5613</v>
      </c>
      <c r="F3630" s="7">
        <f t="shared" si="43"/>
        <v>1.9612499999999999</v>
      </c>
      <c r="G3630" s="8">
        <v>200000</v>
      </c>
      <c r="H3630" s="9">
        <f t="shared" si="44"/>
        <v>3200000</v>
      </c>
      <c r="I3630" s="10"/>
    </row>
    <row r="3631" spans="1:9" ht="14.25" customHeight="1">
      <c r="A3631" s="6" t="str">
        <f t="shared" si="42"/>
        <v>GPP KEBUMEN_SIDAYU</v>
      </c>
      <c r="B3631" s="11" t="s">
        <v>2714</v>
      </c>
      <c r="C3631" s="11" t="s">
        <v>219</v>
      </c>
      <c r="D3631" s="11">
        <v>15.69</v>
      </c>
      <c r="E3631" s="7">
        <f>VLOOKUP(A3631, Sheet2!$A$2:$K$8265, 11)</f>
        <v>110.5613</v>
      </c>
      <c r="F3631" s="7">
        <f t="shared" si="43"/>
        <v>1.9612499999999999</v>
      </c>
      <c r="G3631" s="8">
        <v>200000</v>
      </c>
      <c r="H3631" s="9">
        <f t="shared" si="44"/>
        <v>3200000</v>
      </c>
      <c r="I3631" s="10"/>
    </row>
    <row r="3632" spans="1:9" ht="14.25" customHeight="1">
      <c r="A3632" s="6" t="str">
        <f t="shared" si="42"/>
        <v>GPP KEBUMEN_SIDOAGUNG</v>
      </c>
      <c r="B3632" s="11" t="s">
        <v>2714</v>
      </c>
      <c r="C3632" s="11" t="s">
        <v>2858</v>
      </c>
      <c r="D3632" s="11">
        <v>15.69</v>
      </c>
      <c r="E3632" s="7">
        <f>VLOOKUP(A3632, Sheet2!$A$2:$K$8265, 11)</f>
        <v>110.5613</v>
      </c>
      <c r="F3632" s="7">
        <f t="shared" si="43"/>
        <v>1.9612499999999999</v>
      </c>
      <c r="G3632" s="8">
        <v>200000</v>
      </c>
      <c r="H3632" s="9">
        <f t="shared" si="44"/>
        <v>3200000</v>
      </c>
      <c r="I3632" s="10"/>
    </row>
    <row r="3633" spans="1:9" ht="14.25" customHeight="1">
      <c r="A3633" s="6" t="str">
        <f t="shared" si="42"/>
        <v>GPP KEBUMEN_SIDOARJO</v>
      </c>
      <c r="B3633" s="11" t="s">
        <v>2714</v>
      </c>
      <c r="C3633" s="11" t="s">
        <v>2859</v>
      </c>
      <c r="D3633" s="11">
        <v>15.69</v>
      </c>
      <c r="E3633" s="7">
        <f>VLOOKUP(A3633, Sheet2!$A$2:$K$8265, 11)</f>
        <v>110.5613</v>
      </c>
      <c r="F3633" s="7">
        <f t="shared" si="43"/>
        <v>1.9612499999999999</v>
      </c>
      <c r="G3633" s="8">
        <v>200000</v>
      </c>
      <c r="H3633" s="9">
        <f t="shared" si="44"/>
        <v>3200000</v>
      </c>
      <c r="I3633" s="10"/>
    </row>
    <row r="3634" spans="1:9" ht="14.25" customHeight="1">
      <c r="A3634" s="6" t="str">
        <f t="shared" si="42"/>
        <v>GPP KEBUMEN_SIDOBUNDER</v>
      </c>
      <c r="B3634" s="11" t="s">
        <v>2714</v>
      </c>
      <c r="C3634" s="11" t="s">
        <v>2860</v>
      </c>
      <c r="D3634" s="11">
        <v>15.69</v>
      </c>
      <c r="E3634" s="7">
        <f>VLOOKUP(A3634, Sheet2!$A$2:$K$8265, 11)</f>
        <v>110.5613</v>
      </c>
      <c r="F3634" s="7">
        <f t="shared" si="43"/>
        <v>1.9612499999999999</v>
      </c>
      <c r="G3634" s="8">
        <v>200000</v>
      </c>
      <c r="H3634" s="9">
        <f t="shared" si="44"/>
        <v>3200000</v>
      </c>
      <c r="I3634" s="10"/>
    </row>
    <row r="3635" spans="1:9" ht="14.25" customHeight="1">
      <c r="A3635" s="6" t="str">
        <f t="shared" si="42"/>
        <v>GPP KEBUMEN_SIDODADI</v>
      </c>
      <c r="B3635" s="11" t="s">
        <v>2714</v>
      </c>
      <c r="C3635" s="11" t="s">
        <v>496</v>
      </c>
      <c r="D3635" s="11">
        <v>15.69</v>
      </c>
      <c r="E3635" s="7">
        <f>VLOOKUP(A3635, Sheet2!$A$2:$K$8265, 11)</f>
        <v>110.5613</v>
      </c>
      <c r="F3635" s="7">
        <f t="shared" si="43"/>
        <v>1.9612499999999999</v>
      </c>
      <c r="G3635" s="8">
        <v>200000</v>
      </c>
      <c r="H3635" s="9">
        <f t="shared" si="44"/>
        <v>3200000</v>
      </c>
      <c r="I3635" s="10"/>
    </row>
    <row r="3636" spans="1:9" ht="14.25" customHeight="1">
      <c r="A3636" s="6" t="str">
        <f t="shared" si="42"/>
        <v>GPP KEBUMEN_SIDOHARJO</v>
      </c>
      <c r="B3636" s="11" t="s">
        <v>2714</v>
      </c>
      <c r="C3636" s="11" t="s">
        <v>220</v>
      </c>
      <c r="D3636" s="11">
        <v>15.69</v>
      </c>
      <c r="E3636" s="7">
        <f>VLOOKUP(A3636, Sheet2!$A$2:$K$8265, 11)</f>
        <v>110.5613</v>
      </c>
      <c r="F3636" s="7">
        <f t="shared" si="43"/>
        <v>1.9612499999999999</v>
      </c>
      <c r="G3636" s="8">
        <v>200000</v>
      </c>
      <c r="H3636" s="9">
        <f t="shared" si="44"/>
        <v>3200000</v>
      </c>
      <c r="I3636" s="10"/>
    </row>
    <row r="3637" spans="1:9" ht="14.25" customHeight="1">
      <c r="A3637" s="6" t="str">
        <f t="shared" si="42"/>
        <v>GPP KEBUMEN_SIDOMORO</v>
      </c>
      <c r="B3637" s="11" t="s">
        <v>2714</v>
      </c>
      <c r="C3637" s="11" t="s">
        <v>2861</v>
      </c>
      <c r="D3637" s="11">
        <v>15.69</v>
      </c>
      <c r="E3637" s="7">
        <f>VLOOKUP(A3637, Sheet2!$A$2:$K$8265, 11)</f>
        <v>110.5613</v>
      </c>
      <c r="F3637" s="7">
        <f t="shared" si="43"/>
        <v>1.9612499999999999</v>
      </c>
      <c r="G3637" s="8">
        <v>200000</v>
      </c>
      <c r="H3637" s="9">
        <f t="shared" si="44"/>
        <v>3200000</v>
      </c>
      <c r="I3637" s="10"/>
    </row>
    <row r="3638" spans="1:9" ht="14.25" customHeight="1">
      <c r="A3638" s="6" t="str">
        <f t="shared" si="42"/>
        <v>GPP KEBUMEN_SIDOMUKTI</v>
      </c>
      <c r="B3638" s="11" t="s">
        <v>2714</v>
      </c>
      <c r="C3638" s="11" t="s">
        <v>498</v>
      </c>
      <c r="D3638" s="11">
        <v>15.69</v>
      </c>
      <c r="E3638" s="7">
        <f>VLOOKUP(A3638, Sheet2!$A$2:$K$8265, 11)</f>
        <v>110.5613</v>
      </c>
      <c r="F3638" s="7">
        <f t="shared" si="43"/>
        <v>1.9612499999999999</v>
      </c>
      <c r="G3638" s="8">
        <v>200000</v>
      </c>
      <c r="H3638" s="9">
        <f t="shared" si="44"/>
        <v>3200000</v>
      </c>
      <c r="I3638" s="10"/>
    </row>
    <row r="3639" spans="1:9" ht="14.25" customHeight="1">
      <c r="A3639" s="6" t="str">
        <f t="shared" si="42"/>
        <v>GPP KEBUMEN_SIDOMUKTI</v>
      </c>
      <c r="B3639" s="11" t="s">
        <v>2714</v>
      </c>
      <c r="C3639" s="11" t="s">
        <v>498</v>
      </c>
      <c r="D3639" s="11">
        <v>15.69</v>
      </c>
      <c r="E3639" s="7">
        <f>VLOOKUP(A3639, Sheet2!$A$2:$K$8265, 11)</f>
        <v>110.5613</v>
      </c>
      <c r="F3639" s="7">
        <f t="shared" si="43"/>
        <v>1.9612499999999999</v>
      </c>
      <c r="G3639" s="8">
        <v>200000</v>
      </c>
      <c r="H3639" s="9">
        <f t="shared" si="44"/>
        <v>3200000</v>
      </c>
      <c r="I3639" s="10"/>
    </row>
    <row r="3640" spans="1:9" ht="14.25" customHeight="1">
      <c r="A3640" s="6" t="str">
        <f t="shared" si="42"/>
        <v>GPP KEBUMEN_SIDOMULYO</v>
      </c>
      <c r="B3640" s="11" t="s">
        <v>2714</v>
      </c>
      <c r="C3640" s="11" t="s">
        <v>221</v>
      </c>
      <c r="D3640" s="11">
        <v>15.69</v>
      </c>
      <c r="E3640" s="7">
        <f>VLOOKUP(A3640, Sheet2!$A$2:$K$8265, 11)</f>
        <v>110.5613</v>
      </c>
      <c r="F3640" s="7">
        <f t="shared" si="43"/>
        <v>1.9612499999999999</v>
      </c>
      <c r="G3640" s="8">
        <v>200000</v>
      </c>
      <c r="H3640" s="9">
        <f t="shared" si="44"/>
        <v>3200000</v>
      </c>
      <c r="I3640" s="10"/>
    </row>
    <row r="3641" spans="1:9" ht="14.25" customHeight="1">
      <c r="A3641" s="6" t="str">
        <f t="shared" si="42"/>
        <v>GPP KEBUMEN_SIDOMULYO</v>
      </c>
      <c r="B3641" s="11" t="s">
        <v>2714</v>
      </c>
      <c r="C3641" s="11" t="s">
        <v>221</v>
      </c>
      <c r="D3641" s="11">
        <v>15.69</v>
      </c>
      <c r="E3641" s="7">
        <f>VLOOKUP(A3641, Sheet2!$A$2:$K$8265, 11)</f>
        <v>110.5613</v>
      </c>
      <c r="F3641" s="7">
        <f t="shared" si="43"/>
        <v>1.9612499999999999</v>
      </c>
      <c r="G3641" s="8">
        <v>200000</v>
      </c>
      <c r="H3641" s="9">
        <f t="shared" si="44"/>
        <v>3200000</v>
      </c>
      <c r="I3641" s="10"/>
    </row>
    <row r="3642" spans="1:9" ht="14.25" customHeight="1">
      <c r="A3642" s="6" t="str">
        <f t="shared" si="42"/>
        <v>GPP KEBUMEN_SIDOMULYO</v>
      </c>
      <c r="B3642" s="11" t="s">
        <v>2714</v>
      </c>
      <c r="C3642" s="11" t="s">
        <v>221</v>
      </c>
      <c r="D3642" s="11">
        <v>15.69</v>
      </c>
      <c r="E3642" s="7">
        <f>VLOOKUP(A3642, Sheet2!$A$2:$K$8265, 11)</f>
        <v>110.5613</v>
      </c>
      <c r="F3642" s="7">
        <f t="shared" si="43"/>
        <v>1.9612499999999999</v>
      </c>
      <c r="G3642" s="8">
        <v>200000</v>
      </c>
      <c r="H3642" s="9">
        <f t="shared" si="44"/>
        <v>3200000</v>
      </c>
      <c r="I3642" s="10"/>
    </row>
    <row r="3643" spans="1:9" ht="14.25" customHeight="1">
      <c r="A3643" s="6" t="str">
        <f t="shared" si="42"/>
        <v>GPP KEBUMEN_SITIADI</v>
      </c>
      <c r="B3643" s="11" t="s">
        <v>2714</v>
      </c>
      <c r="C3643" s="11" t="s">
        <v>2862</v>
      </c>
      <c r="D3643" s="11">
        <v>15.69</v>
      </c>
      <c r="E3643" s="7">
        <f>VLOOKUP(A3643, Sheet2!$A$2:$K$8265, 11)</f>
        <v>110.5613</v>
      </c>
      <c r="F3643" s="7">
        <f t="shared" si="43"/>
        <v>1.9612499999999999</v>
      </c>
      <c r="G3643" s="8">
        <v>200000</v>
      </c>
      <c r="H3643" s="9">
        <f t="shared" si="44"/>
        <v>3200000</v>
      </c>
      <c r="I3643" s="10"/>
    </row>
    <row r="3644" spans="1:9" ht="14.25" customHeight="1">
      <c r="A3644" s="6" t="str">
        <f t="shared" si="42"/>
        <v>GPP KEBUMEN_SITIREJO</v>
      </c>
      <c r="B3644" s="11" t="s">
        <v>2714</v>
      </c>
      <c r="C3644" s="11" t="s">
        <v>1238</v>
      </c>
      <c r="D3644" s="11">
        <v>15.69</v>
      </c>
      <c r="E3644" s="7">
        <f>VLOOKUP(A3644, Sheet2!$A$2:$K$8265, 11)</f>
        <v>110.5613</v>
      </c>
      <c r="F3644" s="7">
        <f t="shared" si="43"/>
        <v>1.9612499999999999</v>
      </c>
      <c r="G3644" s="8">
        <v>200000</v>
      </c>
      <c r="H3644" s="9">
        <f t="shared" si="44"/>
        <v>3200000</v>
      </c>
      <c r="I3644" s="10"/>
    </row>
    <row r="3645" spans="1:9" ht="14.25" customHeight="1">
      <c r="A3645" s="6" t="str">
        <f t="shared" si="42"/>
        <v>GPP KEBUMEN_SOKA</v>
      </c>
      <c r="B3645" s="11" t="s">
        <v>2714</v>
      </c>
      <c r="C3645" s="11" t="s">
        <v>500</v>
      </c>
      <c r="D3645" s="11">
        <v>15.69</v>
      </c>
      <c r="E3645" s="7">
        <f>VLOOKUP(A3645, Sheet2!$A$2:$K$8265, 11)</f>
        <v>110.5613</v>
      </c>
      <c r="F3645" s="7">
        <f t="shared" si="43"/>
        <v>1.9612499999999999</v>
      </c>
      <c r="G3645" s="8">
        <v>200000</v>
      </c>
      <c r="H3645" s="9">
        <f t="shared" si="44"/>
        <v>3200000</v>
      </c>
      <c r="I3645" s="10"/>
    </row>
    <row r="3646" spans="1:9" ht="14.25" customHeight="1">
      <c r="A3646" s="6" t="str">
        <f t="shared" si="42"/>
        <v>GPP KEBUMEN_SOMAGEDE</v>
      </c>
      <c r="B3646" s="11" t="s">
        <v>2714</v>
      </c>
      <c r="C3646" s="11" t="s">
        <v>976</v>
      </c>
      <c r="D3646" s="11">
        <v>15.69</v>
      </c>
      <c r="E3646" s="7">
        <f>VLOOKUP(A3646, Sheet2!$A$2:$K$8265, 11)</f>
        <v>110.5613</v>
      </c>
      <c r="F3646" s="7">
        <f t="shared" si="43"/>
        <v>1.9612499999999999</v>
      </c>
      <c r="G3646" s="8">
        <v>200000</v>
      </c>
      <c r="H3646" s="9">
        <f t="shared" si="44"/>
        <v>3200000</v>
      </c>
      <c r="I3646" s="10"/>
    </row>
    <row r="3647" spans="1:9" ht="14.25" customHeight="1">
      <c r="A3647" s="6" t="str">
        <f t="shared" si="42"/>
        <v>GPP KEBUMEN_SOMAWANGI</v>
      </c>
      <c r="B3647" s="11" t="s">
        <v>2714</v>
      </c>
      <c r="C3647" s="11" t="s">
        <v>2863</v>
      </c>
      <c r="D3647" s="11">
        <v>10.28</v>
      </c>
      <c r="E3647" s="7">
        <f>VLOOKUP(A3647, Sheet2!$A$2:$K$8265, 11)</f>
        <v>110.5613</v>
      </c>
      <c r="F3647" s="7">
        <f t="shared" si="43"/>
        <v>1.2849999999999999</v>
      </c>
      <c r="G3647" s="8">
        <v>200000</v>
      </c>
      <c r="H3647" s="9">
        <f t="shared" si="44"/>
        <v>2200000</v>
      </c>
      <c r="I3647" s="10"/>
    </row>
    <row r="3648" spans="1:9" ht="14.25" customHeight="1">
      <c r="A3648" s="6" t="str">
        <f t="shared" si="42"/>
        <v>GPP KEBUMEN_SRUSUHJURUTENGAH</v>
      </c>
      <c r="B3648" s="11" t="s">
        <v>2714</v>
      </c>
      <c r="C3648" s="11" t="s">
        <v>2864</v>
      </c>
      <c r="D3648" s="11">
        <v>15.69</v>
      </c>
      <c r="E3648" s="7">
        <f>VLOOKUP(A3648, Sheet2!$A$2:$K$8265, 11)</f>
        <v>110.5613</v>
      </c>
      <c r="F3648" s="7">
        <f t="shared" si="43"/>
        <v>1.9612499999999999</v>
      </c>
      <c r="G3648" s="8">
        <v>200000</v>
      </c>
      <c r="H3648" s="9">
        <f t="shared" si="44"/>
        <v>3200000</v>
      </c>
      <c r="I3648" s="10"/>
    </row>
    <row r="3649" spans="1:9" ht="14.25" customHeight="1">
      <c r="A3649" s="6" t="str">
        <f t="shared" si="42"/>
        <v>GPP KEBUMEN_SRUWENG</v>
      </c>
      <c r="B3649" s="11" t="s">
        <v>2714</v>
      </c>
      <c r="C3649" s="11" t="s">
        <v>2865</v>
      </c>
      <c r="D3649" s="11">
        <v>15.69</v>
      </c>
      <c r="E3649" s="7">
        <f>VLOOKUP(A3649, Sheet2!$A$2:$K$8265, 11)</f>
        <v>110.5613</v>
      </c>
      <c r="F3649" s="7">
        <f t="shared" si="43"/>
        <v>1.9612499999999999</v>
      </c>
      <c r="G3649" s="8">
        <v>200000</v>
      </c>
      <c r="H3649" s="9">
        <f t="shared" si="44"/>
        <v>3200000</v>
      </c>
      <c r="I3649" s="10"/>
    </row>
    <row r="3650" spans="1:9" ht="14.25" customHeight="1">
      <c r="A3650" s="6" t="str">
        <f t="shared" si="42"/>
        <v>GPP KEBUMEN_SUGIHWARAS</v>
      </c>
      <c r="B3650" s="11" t="s">
        <v>2714</v>
      </c>
      <c r="C3650" s="11" t="s">
        <v>2866</v>
      </c>
      <c r="D3650" s="11">
        <v>15.69</v>
      </c>
      <c r="E3650" s="7">
        <f>VLOOKUP(A3650, Sheet2!$A$2:$K$8265, 11)</f>
        <v>110.5613</v>
      </c>
      <c r="F3650" s="7">
        <f t="shared" si="43"/>
        <v>1.9612499999999999</v>
      </c>
      <c r="G3650" s="8">
        <v>200000</v>
      </c>
      <c r="H3650" s="9">
        <f t="shared" si="44"/>
        <v>3200000</v>
      </c>
      <c r="I3650" s="10"/>
    </row>
    <row r="3651" spans="1:9" ht="14.25" customHeight="1">
      <c r="A3651" s="6" t="str">
        <f t="shared" si="42"/>
        <v>GPP KEBUMEN_SUMBERADI</v>
      </c>
      <c r="B3651" s="11" t="s">
        <v>2714</v>
      </c>
      <c r="C3651" s="11" t="s">
        <v>2867</v>
      </c>
      <c r="D3651" s="11">
        <v>15.69</v>
      </c>
      <c r="E3651" s="7">
        <f>VLOOKUP(A3651, Sheet2!$A$2:$K$8265, 11)</f>
        <v>110.5613</v>
      </c>
      <c r="F3651" s="7">
        <f t="shared" si="43"/>
        <v>1.9612499999999999</v>
      </c>
      <c r="G3651" s="8">
        <v>200000</v>
      </c>
      <c r="H3651" s="9">
        <f t="shared" si="44"/>
        <v>3200000</v>
      </c>
      <c r="I3651" s="10"/>
    </row>
    <row r="3652" spans="1:9" ht="14.25" customHeight="1">
      <c r="A3652" s="6" t="str">
        <f t="shared" si="42"/>
        <v>GPP KEBUMEN_SUROREJAN</v>
      </c>
      <c r="B3652" s="11" t="s">
        <v>2714</v>
      </c>
      <c r="C3652" s="11" t="s">
        <v>2868</v>
      </c>
      <c r="D3652" s="11">
        <v>15.69</v>
      </c>
      <c r="E3652" s="7">
        <f>VLOOKUP(A3652, Sheet2!$A$2:$K$8265, 11)</f>
        <v>110.5613</v>
      </c>
      <c r="F3652" s="7">
        <f t="shared" si="43"/>
        <v>1.9612499999999999</v>
      </c>
      <c r="G3652" s="8">
        <v>200000</v>
      </c>
      <c r="H3652" s="9">
        <f t="shared" si="44"/>
        <v>3200000</v>
      </c>
      <c r="I3652" s="10"/>
    </row>
    <row r="3653" spans="1:9" ht="14.25" customHeight="1">
      <c r="A3653" s="6" t="str">
        <f t="shared" si="42"/>
        <v>GPP KEBUMEN_SUROTRUNAN</v>
      </c>
      <c r="B3653" s="11" t="s">
        <v>2714</v>
      </c>
      <c r="C3653" s="11" t="s">
        <v>2869</v>
      </c>
      <c r="D3653" s="11">
        <v>15.69</v>
      </c>
      <c r="E3653" s="7">
        <f>VLOOKUP(A3653, Sheet2!$A$2:$K$8265, 11)</f>
        <v>110.5613</v>
      </c>
      <c r="F3653" s="7">
        <f t="shared" si="43"/>
        <v>1.9612499999999999</v>
      </c>
      <c r="G3653" s="8">
        <v>200000</v>
      </c>
      <c r="H3653" s="9">
        <f t="shared" si="44"/>
        <v>3200000</v>
      </c>
      <c r="I3653" s="10"/>
    </row>
    <row r="3654" spans="1:9" ht="14.25" customHeight="1">
      <c r="A3654" s="6" t="str">
        <f t="shared" si="42"/>
        <v>GPP KEBUMEN_TAMANWINANGUN</v>
      </c>
      <c r="B3654" s="11" t="s">
        <v>2714</v>
      </c>
      <c r="C3654" s="11" t="s">
        <v>2870</v>
      </c>
      <c r="D3654" s="11">
        <v>15.69</v>
      </c>
      <c r="E3654" s="7">
        <f>VLOOKUP(A3654, Sheet2!$A$2:$K$8265, 11)</f>
        <v>110.5613</v>
      </c>
      <c r="F3654" s="7">
        <f t="shared" si="43"/>
        <v>1.9612499999999999</v>
      </c>
      <c r="G3654" s="8">
        <v>200000</v>
      </c>
      <c r="H3654" s="9">
        <f t="shared" si="44"/>
        <v>3200000</v>
      </c>
      <c r="I3654" s="10"/>
    </row>
    <row r="3655" spans="1:9" ht="14.25" customHeight="1">
      <c r="A3655" s="6" t="str">
        <f t="shared" si="42"/>
        <v>GPP KEBUMEN_TAMBAHARJO</v>
      </c>
      <c r="B3655" s="11" t="s">
        <v>2714</v>
      </c>
      <c r="C3655" s="11" t="s">
        <v>2871</v>
      </c>
      <c r="D3655" s="11">
        <v>15.69</v>
      </c>
      <c r="E3655" s="7">
        <f>VLOOKUP(A3655, Sheet2!$A$2:$K$8265, 11)</f>
        <v>110.5613</v>
      </c>
      <c r="F3655" s="7">
        <f t="shared" si="43"/>
        <v>1.9612499999999999</v>
      </c>
      <c r="G3655" s="8">
        <v>200000</v>
      </c>
      <c r="H3655" s="9">
        <f t="shared" si="44"/>
        <v>3200000</v>
      </c>
      <c r="I3655" s="10"/>
    </row>
    <row r="3656" spans="1:9" ht="14.25" customHeight="1">
      <c r="A3656" s="6" t="str">
        <f t="shared" si="42"/>
        <v>GPP KEBUMEN_TAMBAKAGUNG</v>
      </c>
      <c r="B3656" s="11" t="s">
        <v>2714</v>
      </c>
      <c r="C3656" s="11" t="s">
        <v>2872</v>
      </c>
      <c r="D3656" s="11">
        <v>15.69</v>
      </c>
      <c r="E3656" s="7">
        <f>VLOOKUP(A3656, Sheet2!$A$2:$K$8265, 11)</f>
        <v>110.5613</v>
      </c>
      <c r="F3656" s="7">
        <f t="shared" si="43"/>
        <v>1.9612499999999999</v>
      </c>
      <c r="G3656" s="8">
        <v>200000</v>
      </c>
      <c r="H3656" s="9">
        <f t="shared" si="44"/>
        <v>3200000</v>
      </c>
      <c r="I3656" s="10"/>
    </row>
    <row r="3657" spans="1:9" ht="14.25" customHeight="1">
      <c r="A3657" s="6" t="str">
        <f t="shared" si="42"/>
        <v>GPP KEBUMEN_TAMBAKPROGATEN</v>
      </c>
      <c r="B3657" s="11" t="s">
        <v>2714</v>
      </c>
      <c r="C3657" s="11" t="s">
        <v>2873</v>
      </c>
      <c r="D3657" s="11">
        <v>15.69</v>
      </c>
      <c r="E3657" s="7">
        <f>VLOOKUP(A3657, Sheet2!$A$2:$K$8265, 11)</f>
        <v>110.5613</v>
      </c>
      <c r="F3657" s="7">
        <f t="shared" si="43"/>
        <v>1.9612499999999999</v>
      </c>
      <c r="G3657" s="8">
        <v>200000</v>
      </c>
      <c r="H3657" s="9">
        <f t="shared" si="44"/>
        <v>3200000</v>
      </c>
      <c r="I3657" s="10"/>
    </row>
    <row r="3658" spans="1:9" ht="14.25" customHeight="1">
      <c r="A3658" s="6" t="str">
        <f t="shared" si="42"/>
        <v>GPP KEBUMEN_TAMBAKREJO</v>
      </c>
      <c r="B3658" s="11" t="s">
        <v>2714</v>
      </c>
      <c r="C3658" s="11" t="s">
        <v>512</v>
      </c>
      <c r="D3658" s="11">
        <v>15.69</v>
      </c>
      <c r="E3658" s="7">
        <f>VLOOKUP(A3658, Sheet2!$A$2:$K$8265, 11)</f>
        <v>110.5613</v>
      </c>
      <c r="F3658" s="7">
        <f t="shared" si="43"/>
        <v>1.9612499999999999</v>
      </c>
      <c r="G3658" s="8">
        <v>200000</v>
      </c>
      <c r="H3658" s="9">
        <f t="shared" si="44"/>
        <v>3200000</v>
      </c>
      <c r="I3658" s="10"/>
    </row>
    <row r="3659" spans="1:9" ht="14.25" customHeight="1">
      <c r="A3659" s="6" t="str">
        <f t="shared" si="42"/>
        <v>GPP KEBUMEN_TAMBAKSARI</v>
      </c>
      <c r="B3659" s="11" t="s">
        <v>2714</v>
      </c>
      <c r="C3659" s="11" t="s">
        <v>513</v>
      </c>
      <c r="D3659" s="11">
        <v>15.69</v>
      </c>
      <c r="E3659" s="7">
        <f>VLOOKUP(A3659, Sheet2!$A$2:$K$8265, 11)</f>
        <v>110.5613</v>
      </c>
      <c r="F3659" s="7">
        <f t="shared" si="43"/>
        <v>1.9612499999999999</v>
      </c>
      <c r="G3659" s="8">
        <v>200000</v>
      </c>
      <c r="H3659" s="9">
        <f t="shared" si="44"/>
        <v>3200000</v>
      </c>
      <c r="I3659" s="10"/>
    </row>
    <row r="3660" spans="1:9" ht="14.25" customHeight="1">
      <c r="A3660" s="6" t="str">
        <f t="shared" si="42"/>
        <v>GPP KEBUMEN_TANAHSARI</v>
      </c>
      <c r="B3660" s="11" t="s">
        <v>2714</v>
      </c>
      <c r="C3660" s="11" t="s">
        <v>2874</v>
      </c>
      <c r="D3660" s="11">
        <v>15.69</v>
      </c>
      <c r="E3660" s="7">
        <f>VLOOKUP(A3660, Sheet2!$A$2:$K$8265, 11)</f>
        <v>110.5613</v>
      </c>
      <c r="F3660" s="7">
        <f t="shared" si="43"/>
        <v>1.9612499999999999</v>
      </c>
      <c r="G3660" s="8">
        <v>200000</v>
      </c>
      <c r="H3660" s="9">
        <f t="shared" si="44"/>
        <v>3200000</v>
      </c>
      <c r="I3660" s="10"/>
    </row>
    <row r="3661" spans="1:9" ht="14.25" customHeight="1">
      <c r="A3661" s="6" t="str">
        <f t="shared" si="42"/>
        <v>GPP KEBUMEN_TANGGERAN</v>
      </c>
      <c r="B3661" s="11" t="s">
        <v>2714</v>
      </c>
      <c r="C3661" s="11" t="s">
        <v>987</v>
      </c>
      <c r="D3661" s="11">
        <v>15.69</v>
      </c>
      <c r="E3661" s="7">
        <f>VLOOKUP(A3661, Sheet2!$A$2:$K$8265, 11)</f>
        <v>110.5613</v>
      </c>
      <c r="F3661" s="7">
        <f t="shared" si="43"/>
        <v>1.9612499999999999</v>
      </c>
      <c r="G3661" s="8">
        <v>200000</v>
      </c>
      <c r="H3661" s="9">
        <f t="shared" si="44"/>
        <v>3200000</v>
      </c>
      <c r="I3661" s="10"/>
    </row>
    <row r="3662" spans="1:9" ht="14.25" customHeight="1">
      <c r="A3662" s="6" t="str">
        <f t="shared" si="42"/>
        <v>GPP KEBUMEN_TANGGULANGIN</v>
      </c>
      <c r="B3662" s="11" t="s">
        <v>2714</v>
      </c>
      <c r="C3662" s="11" t="s">
        <v>742</v>
      </c>
      <c r="D3662" s="11">
        <v>15.69</v>
      </c>
      <c r="E3662" s="7">
        <f>VLOOKUP(A3662, Sheet2!$A$2:$K$8265, 11)</f>
        <v>110.5613</v>
      </c>
      <c r="F3662" s="7">
        <f t="shared" si="43"/>
        <v>1.9612499999999999</v>
      </c>
      <c r="G3662" s="8">
        <v>200000</v>
      </c>
      <c r="H3662" s="9">
        <f t="shared" si="44"/>
        <v>3200000</v>
      </c>
      <c r="I3662" s="10"/>
    </row>
    <row r="3663" spans="1:9" ht="14.25" customHeight="1">
      <c r="A3663" s="6" t="str">
        <f t="shared" si="42"/>
        <v>GPP KEBUMEN_TANJUNGREJO</v>
      </c>
      <c r="B3663" s="11" t="s">
        <v>2714</v>
      </c>
      <c r="C3663" s="11" t="s">
        <v>2875</v>
      </c>
      <c r="D3663" s="11">
        <v>15.69</v>
      </c>
      <c r="E3663" s="7">
        <f>VLOOKUP(A3663, Sheet2!$A$2:$K$8265, 11)</f>
        <v>110.5613</v>
      </c>
      <c r="F3663" s="7">
        <f t="shared" si="43"/>
        <v>1.9612499999999999</v>
      </c>
      <c r="G3663" s="8">
        <v>200000</v>
      </c>
      <c r="H3663" s="9">
        <f t="shared" si="44"/>
        <v>3200000</v>
      </c>
      <c r="I3663" s="10"/>
    </row>
    <row r="3664" spans="1:9" ht="14.25" customHeight="1">
      <c r="A3664" s="6" t="str">
        <f t="shared" si="42"/>
        <v>GPP KEBUMEN_TANJUNGSARI</v>
      </c>
      <c r="B3664" s="11" t="s">
        <v>2714</v>
      </c>
      <c r="C3664" s="11" t="s">
        <v>517</v>
      </c>
      <c r="D3664" s="11">
        <v>15.69</v>
      </c>
      <c r="E3664" s="7">
        <f>VLOOKUP(A3664, Sheet2!$A$2:$K$8265, 11)</f>
        <v>110.5613</v>
      </c>
      <c r="F3664" s="7">
        <f t="shared" si="43"/>
        <v>1.9612499999999999</v>
      </c>
      <c r="G3664" s="8">
        <v>200000</v>
      </c>
      <c r="H3664" s="9">
        <f t="shared" si="44"/>
        <v>3200000</v>
      </c>
      <c r="I3664" s="10"/>
    </row>
    <row r="3665" spans="1:9" ht="14.25" customHeight="1">
      <c r="A3665" s="6" t="str">
        <f t="shared" si="42"/>
        <v>GPP KEBUMEN_TANJUNGSARI</v>
      </c>
      <c r="B3665" s="11" t="s">
        <v>2714</v>
      </c>
      <c r="C3665" s="11" t="s">
        <v>517</v>
      </c>
      <c r="D3665" s="11">
        <v>15.69</v>
      </c>
      <c r="E3665" s="7">
        <f>VLOOKUP(A3665, Sheet2!$A$2:$K$8265, 11)</f>
        <v>110.5613</v>
      </c>
      <c r="F3665" s="7">
        <f t="shared" si="43"/>
        <v>1.9612499999999999</v>
      </c>
      <c r="G3665" s="8">
        <v>200000</v>
      </c>
      <c r="H3665" s="9">
        <f t="shared" si="44"/>
        <v>3200000</v>
      </c>
      <c r="I3665" s="10"/>
    </row>
    <row r="3666" spans="1:9" ht="14.25" customHeight="1">
      <c r="A3666" s="6" t="str">
        <f t="shared" si="42"/>
        <v>GPP KEBUMEN_TANUHARJO</v>
      </c>
      <c r="B3666" s="11" t="s">
        <v>2714</v>
      </c>
      <c r="C3666" s="11" t="s">
        <v>2876</v>
      </c>
      <c r="D3666" s="11">
        <v>15.69</v>
      </c>
      <c r="E3666" s="7">
        <f>VLOOKUP(A3666, Sheet2!$A$2:$K$8265, 11)</f>
        <v>110.5613</v>
      </c>
      <c r="F3666" s="7">
        <f t="shared" si="43"/>
        <v>1.9612499999999999</v>
      </c>
      <c r="G3666" s="8">
        <v>200000</v>
      </c>
      <c r="H3666" s="9">
        <f t="shared" si="44"/>
        <v>3200000</v>
      </c>
      <c r="I3666" s="10"/>
    </row>
    <row r="3667" spans="1:9" ht="14.25" customHeight="1">
      <c r="A3667" s="6" t="str">
        <f t="shared" si="42"/>
        <v>GPP KEBUMEN_TEGALRETNO</v>
      </c>
      <c r="B3667" s="11" t="s">
        <v>2714</v>
      </c>
      <c r="C3667" s="11" t="s">
        <v>2877</v>
      </c>
      <c r="D3667" s="11">
        <v>15.69</v>
      </c>
      <c r="E3667" s="7">
        <f>VLOOKUP(A3667, Sheet2!$A$2:$K$8265, 11)</f>
        <v>110.5613</v>
      </c>
      <c r="F3667" s="7">
        <f t="shared" si="43"/>
        <v>1.9612499999999999</v>
      </c>
      <c r="G3667" s="8">
        <v>200000</v>
      </c>
      <c r="H3667" s="9">
        <f t="shared" si="44"/>
        <v>3200000</v>
      </c>
      <c r="I3667" s="10"/>
    </row>
    <row r="3668" spans="1:9" ht="14.25" customHeight="1">
      <c r="A3668" s="6" t="str">
        <f t="shared" si="42"/>
        <v>GPP KEBUMEN_TEGALSARI</v>
      </c>
      <c r="B3668" s="11" t="s">
        <v>2714</v>
      </c>
      <c r="C3668" s="11" t="s">
        <v>237</v>
      </c>
      <c r="D3668" s="11">
        <v>15.69</v>
      </c>
      <c r="E3668" s="7">
        <f>VLOOKUP(A3668, Sheet2!$A$2:$K$8265, 11)</f>
        <v>110.5613</v>
      </c>
      <c r="F3668" s="7">
        <f t="shared" si="43"/>
        <v>1.9612499999999999</v>
      </c>
      <c r="G3668" s="8">
        <v>200000</v>
      </c>
      <c r="H3668" s="9">
        <f t="shared" si="44"/>
        <v>3200000</v>
      </c>
      <c r="I3668" s="10"/>
    </row>
    <row r="3669" spans="1:9" ht="14.25" customHeight="1">
      <c r="A3669" s="6" t="str">
        <f t="shared" si="42"/>
        <v>GPP KEBUMEN_TEMANGGAL</v>
      </c>
      <c r="B3669" s="11" t="s">
        <v>2714</v>
      </c>
      <c r="C3669" s="11" t="s">
        <v>2878</v>
      </c>
      <c r="D3669" s="11">
        <v>15.69</v>
      </c>
      <c r="E3669" s="7">
        <f>VLOOKUP(A3669, Sheet2!$A$2:$K$8265, 11)</f>
        <v>110.5613</v>
      </c>
      <c r="F3669" s="7">
        <f t="shared" si="43"/>
        <v>1.9612499999999999</v>
      </c>
      <c r="G3669" s="8">
        <v>200000</v>
      </c>
      <c r="H3669" s="9">
        <f t="shared" si="44"/>
        <v>3200000</v>
      </c>
      <c r="I3669" s="10"/>
    </row>
    <row r="3670" spans="1:9" ht="14.25" customHeight="1">
      <c r="A3670" s="6" t="str">
        <f t="shared" si="42"/>
        <v>GPP KEBUMEN_TEPAKYANG</v>
      </c>
      <c r="B3670" s="11" t="s">
        <v>2714</v>
      </c>
      <c r="C3670" s="11" t="s">
        <v>2879</v>
      </c>
      <c r="D3670" s="11">
        <v>15.69</v>
      </c>
      <c r="E3670" s="7">
        <f>VLOOKUP(A3670, Sheet2!$A$2:$K$8265, 11)</f>
        <v>110.5613</v>
      </c>
      <c r="F3670" s="7">
        <f t="shared" si="43"/>
        <v>1.9612499999999999</v>
      </c>
      <c r="G3670" s="8">
        <v>200000</v>
      </c>
      <c r="H3670" s="9">
        <f t="shared" si="44"/>
        <v>3200000</v>
      </c>
      <c r="I3670" s="10"/>
    </row>
    <row r="3671" spans="1:9" ht="14.25" customHeight="1">
      <c r="A3671" s="6" t="str">
        <f t="shared" si="42"/>
        <v>GPP KEBUMEN_TLOGOWULUNG</v>
      </c>
      <c r="B3671" s="11" t="s">
        <v>2714</v>
      </c>
      <c r="C3671" s="11" t="s">
        <v>2880</v>
      </c>
      <c r="D3671" s="11">
        <v>15.69</v>
      </c>
      <c r="E3671" s="7">
        <f>VLOOKUP(A3671, Sheet2!$A$2:$K$8265, 11)</f>
        <v>110.5613</v>
      </c>
      <c r="F3671" s="7">
        <f t="shared" si="43"/>
        <v>1.9612499999999999</v>
      </c>
      <c r="G3671" s="8">
        <v>200000</v>
      </c>
      <c r="H3671" s="9">
        <f t="shared" si="44"/>
        <v>3200000</v>
      </c>
      <c r="I3671" s="10"/>
    </row>
    <row r="3672" spans="1:9" ht="14.25" customHeight="1">
      <c r="A3672" s="6" t="str">
        <f t="shared" si="42"/>
        <v>GPP KEBUMEN_TRESNOREJO</v>
      </c>
      <c r="B3672" s="11" t="s">
        <v>2714</v>
      </c>
      <c r="C3672" s="11" t="s">
        <v>2881</v>
      </c>
      <c r="D3672" s="11">
        <v>15.69</v>
      </c>
      <c r="E3672" s="7">
        <f>VLOOKUP(A3672, Sheet2!$A$2:$K$8265, 11)</f>
        <v>110.5613</v>
      </c>
      <c r="F3672" s="7">
        <f t="shared" si="43"/>
        <v>1.9612499999999999</v>
      </c>
      <c r="G3672" s="8">
        <v>200000</v>
      </c>
      <c r="H3672" s="9">
        <f t="shared" si="44"/>
        <v>3200000</v>
      </c>
      <c r="I3672" s="10"/>
    </row>
    <row r="3673" spans="1:9" ht="14.25" customHeight="1">
      <c r="A3673" s="6" t="str">
        <f t="shared" si="42"/>
        <v>GPP KEBUMEN_TRIKARSO</v>
      </c>
      <c r="B3673" s="11" t="s">
        <v>2714</v>
      </c>
      <c r="C3673" s="11" t="s">
        <v>2882</v>
      </c>
      <c r="D3673" s="11">
        <v>15.69</v>
      </c>
      <c r="E3673" s="7">
        <f>VLOOKUP(A3673, Sheet2!$A$2:$K$8265, 11)</f>
        <v>110.5613</v>
      </c>
      <c r="F3673" s="7">
        <f t="shared" si="43"/>
        <v>1.9612499999999999</v>
      </c>
      <c r="G3673" s="8">
        <v>200000</v>
      </c>
      <c r="H3673" s="9">
        <f t="shared" si="44"/>
        <v>3200000</v>
      </c>
      <c r="I3673" s="10"/>
    </row>
    <row r="3674" spans="1:9" ht="14.25" customHeight="1">
      <c r="A3674" s="6" t="str">
        <f t="shared" si="42"/>
        <v>GPP KEBUMEN_TUKINGGEDONG</v>
      </c>
      <c r="B3674" s="11" t="s">
        <v>2714</v>
      </c>
      <c r="C3674" s="11" t="s">
        <v>2883</v>
      </c>
      <c r="D3674" s="11">
        <v>15.69</v>
      </c>
      <c r="E3674" s="7">
        <f>VLOOKUP(A3674, Sheet2!$A$2:$K$8265, 11)</f>
        <v>110.5613</v>
      </c>
      <c r="F3674" s="7">
        <f t="shared" si="43"/>
        <v>1.9612499999999999</v>
      </c>
      <c r="G3674" s="8">
        <v>200000</v>
      </c>
      <c r="H3674" s="9">
        <f t="shared" si="44"/>
        <v>3200000</v>
      </c>
      <c r="I3674" s="10"/>
    </row>
    <row r="3675" spans="1:9" ht="14.25" customHeight="1">
      <c r="A3675" s="6" t="str">
        <f t="shared" si="42"/>
        <v>GPP KEBUMEN_WAJASARI</v>
      </c>
      <c r="B3675" s="11" t="s">
        <v>2714</v>
      </c>
      <c r="C3675" s="11" t="s">
        <v>2884</v>
      </c>
      <c r="D3675" s="11">
        <v>15.69</v>
      </c>
      <c r="E3675" s="7">
        <f>VLOOKUP(A3675, Sheet2!$A$2:$K$8265, 11)</f>
        <v>110.5613</v>
      </c>
      <c r="F3675" s="7">
        <f t="shared" si="43"/>
        <v>1.9612499999999999</v>
      </c>
      <c r="G3675" s="8">
        <v>200000</v>
      </c>
      <c r="H3675" s="9">
        <f t="shared" si="44"/>
        <v>3200000</v>
      </c>
      <c r="I3675" s="10"/>
    </row>
    <row r="3676" spans="1:9" ht="14.25" customHeight="1">
      <c r="A3676" s="6" t="str">
        <f t="shared" si="42"/>
        <v>GPP KEBUMEN_WALUYO</v>
      </c>
      <c r="B3676" s="11" t="s">
        <v>2714</v>
      </c>
      <c r="C3676" s="11" t="s">
        <v>2885</v>
      </c>
      <c r="D3676" s="11">
        <v>15.69</v>
      </c>
      <c r="E3676" s="7">
        <f>VLOOKUP(A3676, Sheet2!$A$2:$K$8265, 11)</f>
        <v>110.5613</v>
      </c>
      <c r="F3676" s="7">
        <f t="shared" si="43"/>
        <v>1.9612499999999999</v>
      </c>
      <c r="G3676" s="8">
        <v>200000</v>
      </c>
      <c r="H3676" s="9">
        <f t="shared" si="44"/>
        <v>3200000</v>
      </c>
      <c r="I3676" s="10"/>
    </row>
    <row r="3677" spans="1:9" ht="14.25" customHeight="1">
      <c r="A3677" s="6" t="str">
        <f t="shared" si="42"/>
        <v>GPP KEBUMEN_WALUYOREJO</v>
      </c>
      <c r="B3677" s="11" t="s">
        <v>2714</v>
      </c>
      <c r="C3677" s="11" t="s">
        <v>2886</v>
      </c>
      <c r="D3677" s="11">
        <v>15.69</v>
      </c>
      <c r="E3677" s="7">
        <f>VLOOKUP(A3677, Sheet2!$A$2:$K$8265, 11)</f>
        <v>110.5613</v>
      </c>
      <c r="F3677" s="7">
        <f t="shared" si="43"/>
        <v>1.9612499999999999</v>
      </c>
      <c r="G3677" s="8">
        <v>200000</v>
      </c>
      <c r="H3677" s="9">
        <f t="shared" si="44"/>
        <v>3200000</v>
      </c>
      <c r="I3677" s="10"/>
    </row>
    <row r="3678" spans="1:9" ht="14.25" customHeight="1">
      <c r="A3678" s="6" t="str">
        <f t="shared" si="42"/>
        <v>GPP KEBUMEN_WATULAWANG</v>
      </c>
      <c r="B3678" s="11" t="s">
        <v>2714</v>
      </c>
      <c r="C3678" s="11" t="s">
        <v>2887</v>
      </c>
      <c r="D3678" s="11">
        <v>15.69</v>
      </c>
      <c r="E3678" s="7">
        <f>VLOOKUP(A3678, Sheet2!$A$2:$K$8265, 11)</f>
        <v>110.5613</v>
      </c>
      <c r="F3678" s="7">
        <f t="shared" si="43"/>
        <v>1.9612499999999999</v>
      </c>
      <c r="G3678" s="8">
        <v>200000</v>
      </c>
      <c r="H3678" s="9">
        <f t="shared" si="44"/>
        <v>3200000</v>
      </c>
      <c r="I3678" s="10"/>
    </row>
    <row r="3679" spans="1:9" ht="14.25" customHeight="1">
      <c r="A3679" s="6" t="str">
        <f t="shared" si="42"/>
        <v>GPP KEBUMEN_WERO</v>
      </c>
      <c r="B3679" s="11" t="s">
        <v>2714</v>
      </c>
      <c r="C3679" s="11" t="s">
        <v>2888</v>
      </c>
      <c r="D3679" s="11">
        <v>15.69</v>
      </c>
      <c r="E3679" s="7">
        <f>VLOOKUP(A3679, Sheet2!$A$2:$K$8265, 11)</f>
        <v>110.5613</v>
      </c>
      <c r="F3679" s="7">
        <f t="shared" si="43"/>
        <v>1.9612499999999999</v>
      </c>
      <c r="G3679" s="8">
        <v>200000</v>
      </c>
      <c r="H3679" s="9">
        <f t="shared" si="44"/>
        <v>3200000</v>
      </c>
      <c r="I3679" s="10"/>
    </row>
    <row r="3680" spans="1:9" ht="14.25" customHeight="1">
      <c r="A3680" s="6" t="str">
        <f t="shared" si="42"/>
        <v>GPP KEBUMEN_WETONWETAN</v>
      </c>
      <c r="B3680" s="11" t="s">
        <v>2714</v>
      </c>
      <c r="C3680" s="11" t="s">
        <v>2889</v>
      </c>
      <c r="D3680" s="11">
        <v>15.69</v>
      </c>
      <c r="E3680" s="7">
        <f>VLOOKUP(A3680, Sheet2!$A$2:$K$8265, 11)</f>
        <v>110.5613</v>
      </c>
      <c r="F3680" s="7">
        <f t="shared" si="43"/>
        <v>1.9612499999999999</v>
      </c>
      <c r="G3680" s="8">
        <v>200000</v>
      </c>
      <c r="H3680" s="9">
        <f t="shared" si="44"/>
        <v>3200000</v>
      </c>
      <c r="I3680" s="10"/>
    </row>
    <row r="3681" spans="1:9" ht="14.25" customHeight="1">
      <c r="A3681" s="6" t="str">
        <f t="shared" si="42"/>
        <v>GPP KEBUMEN_WIDORO</v>
      </c>
      <c r="B3681" s="11" t="s">
        <v>2714</v>
      </c>
      <c r="C3681" s="11" t="s">
        <v>769</v>
      </c>
      <c r="D3681" s="11">
        <v>15.69</v>
      </c>
      <c r="E3681" s="7">
        <f>VLOOKUP(A3681, Sheet2!$A$2:$K$8265, 11)</f>
        <v>110.5613</v>
      </c>
      <c r="F3681" s="7">
        <f t="shared" si="43"/>
        <v>1.9612499999999999</v>
      </c>
      <c r="G3681" s="8">
        <v>200000</v>
      </c>
      <c r="H3681" s="9">
        <f t="shared" si="44"/>
        <v>3200000</v>
      </c>
      <c r="I3681" s="10"/>
    </row>
    <row r="3682" spans="1:9" ht="14.25" customHeight="1">
      <c r="A3682" s="6" t="str">
        <f t="shared" si="42"/>
        <v>GPP KEBUMEN_WONOKRIYO</v>
      </c>
      <c r="B3682" s="11" t="s">
        <v>2714</v>
      </c>
      <c r="C3682" s="11" t="s">
        <v>2890</v>
      </c>
      <c r="D3682" s="11">
        <v>15.69</v>
      </c>
      <c r="E3682" s="7">
        <f>VLOOKUP(A3682, Sheet2!$A$2:$K$8265, 11)</f>
        <v>110.5613</v>
      </c>
      <c r="F3682" s="7">
        <f t="shared" si="43"/>
        <v>1.9612499999999999</v>
      </c>
      <c r="G3682" s="8">
        <v>200000</v>
      </c>
      <c r="H3682" s="9">
        <f t="shared" si="44"/>
        <v>3200000</v>
      </c>
      <c r="I3682" s="10"/>
    </row>
    <row r="3683" spans="1:9" ht="14.25" customHeight="1">
      <c r="A3683" s="6" t="str">
        <f t="shared" si="42"/>
        <v>GPP KEBUMEN_WONOKROMO</v>
      </c>
      <c r="B3683" s="11" t="s">
        <v>2714</v>
      </c>
      <c r="C3683" s="11" t="s">
        <v>2891</v>
      </c>
      <c r="D3683" s="11">
        <v>15.69</v>
      </c>
      <c r="E3683" s="7">
        <f>VLOOKUP(A3683, Sheet2!$A$2:$K$8265, 11)</f>
        <v>110.5613</v>
      </c>
      <c r="F3683" s="7">
        <f t="shared" si="43"/>
        <v>1.9612499999999999</v>
      </c>
      <c r="G3683" s="8">
        <v>200000</v>
      </c>
      <c r="H3683" s="9">
        <f t="shared" si="44"/>
        <v>3200000</v>
      </c>
      <c r="I3683" s="10"/>
    </row>
    <row r="3684" spans="1:9" ht="14.25" customHeight="1">
      <c r="A3684" s="6" t="str">
        <f t="shared" si="42"/>
        <v>GPP KEBUMEN_WONOREJO</v>
      </c>
      <c r="B3684" s="11" t="s">
        <v>2714</v>
      </c>
      <c r="C3684" s="11" t="s">
        <v>773</v>
      </c>
      <c r="D3684" s="11">
        <v>15.69</v>
      </c>
      <c r="E3684" s="7">
        <f>VLOOKUP(A3684, Sheet2!$A$2:$K$8265, 11)</f>
        <v>110.5613</v>
      </c>
      <c r="F3684" s="7">
        <f t="shared" si="43"/>
        <v>1.9612499999999999</v>
      </c>
      <c r="G3684" s="8">
        <v>200000</v>
      </c>
      <c r="H3684" s="9">
        <f t="shared" si="44"/>
        <v>3200000</v>
      </c>
      <c r="I3684" s="10"/>
    </row>
    <row r="3685" spans="1:9" ht="14.25" customHeight="1">
      <c r="A3685" s="6" t="str">
        <f t="shared" si="42"/>
        <v>GPP KEBUMEN_WONOSARI</v>
      </c>
      <c r="B3685" s="11" t="s">
        <v>2714</v>
      </c>
      <c r="C3685" s="11" t="s">
        <v>534</v>
      </c>
      <c r="D3685" s="11">
        <v>15.69</v>
      </c>
      <c r="E3685" s="7">
        <f>VLOOKUP(A3685, Sheet2!$A$2:$K$8265, 11)</f>
        <v>110.5613</v>
      </c>
      <c r="F3685" s="7">
        <f t="shared" si="43"/>
        <v>1.9612499999999999</v>
      </c>
      <c r="G3685" s="8">
        <v>200000</v>
      </c>
      <c r="H3685" s="9">
        <f t="shared" si="44"/>
        <v>3200000</v>
      </c>
      <c r="I3685" s="10"/>
    </row>
    <row r="3686" spans="1:9" ht="14.25" customHeight="1">
      <c r="A3686" s="6" t="str">
        <f t="shared" si="42"/>
        <v>GPP KEBUMEN_WONOSIGRO</v>
      </c>
      <c r="B3686" s="11" t="s">
        <v>2714</v>
      </c>
      <c r="C3686" s="11" t="s">
        <v>2892</v>
      </c>
      <c r="D3686" s="11">
        <v>15.69</v>
      </c>
      <c r="E3686" s="7">
        <f>VLOOKUP(A3686, Sheet2!$A$2:$K$8265, 11)</f>
        <v>110.5613</v>
      </c>
      <c r="F3686" s="7">
        <f t="shared" si="43"/>
        <v>1.9612499999999999</v>
      </c>
      <c r="G3686" s="8">
        <v>200000</v>
      </c>
      <c r="H3686" s="9">
        <f t="shared" si="44"/>
        <v>3200000</v>
      </c>
      <c r="I3686" s="10"/>
    </row>
    <row r="3687" spans="1:9" ht="14.25" customHeight="1">
      <c r="A3687" s="6" t="str">
        <f t="shared" si="42"/>
        <v>GPP KEBUMEN_WOTBUWONO</v>
      </c>
      <c r="B3687" s="11" t="s">
        <v>2714</v>
      </c>
      <c r="C3687" s="11" t="s">
        <v>2893</v>
      </c>
      <c r="D3687" s="11">
        <v>15.69</v>
      </c>
      <c r="E3687" s="7">
        <f>VLOOKUP(A3687, Sheet2!$A$2:$K$8265, 11)</f>
        <v>110.5613</v>
      </c>
      <c r="F3687" s="7">
        <f t="shared" si="43"/>
        <v>1.9612499999999999</v>
      </c>
      <c r="G3687" s="8">
        <v>200000</v>
      </c>
      <c r="H3687" s="9">
        <f t="shared" si="44"/>
        <v>3200000</v>
      </c>
      <c r="I3687" s="10"/>
    </row>
    <row r="3688" spans="1:9" ht="14.25" customHeight="1">
      <c r="A3688" s="6" t="str">
        <f t="shared" si="42"/>
        <v>GPP KLATEN_BALAK</v>
      </c>
      <c r="B3688" s="11" t="s">
        <v>2894</v>
      </c>
      <c r="C3688" s="11" t="s">
        <v>2895</v>
      </c>
      <c r="D3688" s="11">
        <v>8.89</v>
      </c>
      <c r="E3688" s="7">
        <f>VLOOKUP(A3688, Sheet2!$A$2:$K$8265, 11)</f>
        <v>110.5613</v>
      </c>
      <c r="F3688" s="7">
        <f t="shared" si="43"/>
        <v>1.1112500000000001</v>
      </c>
      <c r="G3688" s="8">
        <v>200000</v>
      </c>
      <c r="H3688" s="9">
        <f t="shared" si="44"/>
        <v>1800000</v>
      </c>
      <c r="I3688" s="10"/>
    </row>
    <row r="3689" spans="1:9" ht="14.25" customHeight="1">
      <c r="A3689" s="6" t="str">
        <f t="shared" si="42"/>
        <v>GPP KLATEN_BANARAN</v>
      </c>
      <c r="B3689" s="11" t="s">
        <v>2894</v>
      </c>
      <c r="C3689" s="11" t="s">
        <v>349</v>
      </c>
      <c r="D3689" s="11">
        <v>8.89</v>
      </c>
      <c r="E3689" s="7">
        <f>VLOOKUP(A3689, Sheet2!$A$2:$K$8265, 11)</f>
        <v>110.5613</v>
      </c>
      <c r="F3689" s="7">
        <f t="shared" si="43"/>
        <v>1.1112500000000001</v>
      </c>
      <c r="G3689" s="8">
        <v>200000</v>
      </c>
      <c r="H3689" s="9">
        <f t="shared" si="44"/>
        <v>1800000</v>
      </c>
      <c r="I3689" s="10"/>
    </row>
    <row r="3690" spans="1:9" ht="14.25" customHeight="1">
      <c r="A3690" s="6" t="str">
        <f t="shared" si="42"/>
        <v>GPP KLATEN_BANYUAENG</v>
      </c>
      <c r="B3690" s="11" t="s">
        <v>2894</v>
      </c>
      <c r="C3690" s="11" t="s">
        <v>2896</v>
      </c>
      <c r="D3690" s="11">
        <v>8.89</v>
      </c>
      <c r="E3690" s="7">
        <f>VLOOKUP(A3690, Sheet2!$A$2:$K$8265, 11)</f>
        <v>110.5613</v>
      </c>
      <c r="F3690" s="7">
        <f t="shared" si="43"/>
        <v>1.1112500000000001</v>
      </c>
      <c r="G3690" s="8">
        <v>200000</v>
      </c>
      <c r="H3690" s="9">
        <f t="shared" si="44"/>
        <v>1800000</v>
      </c>
      <c r="I3690" s="10"/>
    </row>
    <row r="3691" spans="1:9" ht="14.25" customHeight="1">
      <c r="A3691" s="6" t="str">
        <f t="shared" si="42"/>
        <v>GPP KLATEN_BANYURIPAN</v>
      </c>
      <c r="B3691" s="11" t="s">
        <v>2894</v>
      </c>
      <c r="C3691" s="11" t="s">
        <v>2897</v>
      </c>
      <c r="D3691" s="11">
        <v>8.89</v>
      </c>
      <c r="E3691" s="7">
        <f>VLOOKUP(A3691, Sheet2!$A$2:$K$8265, 11)</f>
        <v>110.5613</v>
      </c>
      <c r="F3691" s="7">
        <f t="shared" si="43"/>
        <v>1.1112500000000001</v>
      </c>
      <c r="G3691" s="8">
        <v>200000</v>
      </c>
      <c r="H3691" s="9">
        <f t="shared" si="44"/>
        <v>1800000</v>
      </c>
      <c r="I3691" s="10"/>
    </row>
    <row r="3692" spans="1:9" ht="14.25" customHeight="1">
      <c r="A3692" s="6" t="str">
        <f t="shared" si="42"/>
        <v>GPP KLATEN_BARAN</v>
      </c>
      <c r="B3692" s="11" t="s">
        <v>2894</v>
      </c>
      <c r="C3692" s="11" t="s">
        <v>2898</v>
      </c>
      <c r="D3692" s="11">
        <v>8.89</v>
      </c>
      <c r="E3692" s="7">
        <f>VLOOKUP(A3692, Sheet2!$A$2:$K$8265, 11)</f>
        <v>110.5613</v>
      </c>
      <c r="F3692" s="7">
        <f t="shared" si="43"/>
        <v>1.1112500000000001</v>
      </c>
      <c r="G3692" s="8">
        <v>200000</v>
      </c>
      <c r="H3692" s="9">
        <f t="shared" si="44"/>
        <v>1800000</v>
      </c>
      <c r="I3692" s="10"/>
    </row>
    <row r="3693" spans="1:9" ht="14.25" customHeight="1">
      <c r="A3693" s="6" t="str">
        <f t="shared" si="42"/>
        <v>GPP KLATEN_BARENG</v>
      </c>
      <c r="B3693" s="11" t="s">
        <v>2894</v>
      </c>
      <c r="C3693" s="11" t="s">
        <v>2899</v>
      </c>
      <c r="D3693" s="11">
        <v>8.89</v>
      </c>
      <c r="E3693" s="7">
        <f>VLOOKUP(A3693, Sheet2!$A$2:$K$8265, 11)</f>
        <v>110.5613</v>
      </c>
      <c r="F3693" s="7">
        <f t="shared" si="43"/>
        <v>1.1112500000000001</v>
      </c>
      <c r="G3693" s="8">
        <v>200000</v>
      </c>
      <c r="H3693" s="9">
        <f t="shared" si="44"/>
        <v>1800000</v>
      </c>
      <c r="I3693" s="10"/>
    </row>
    <row r="3694" spans="1:9" ht="14.25" customHeight="1">
      <c r="A3694" s="6" t="str">
        <f t="shared" si="42"/>
        <v>GPP KLATEN_BARENGLOR</v>
      </c>
      <c r="B3694" s="11" t="s">
        <v>2894</v>
      </c>
      <c r="C3694" s="11" t="s">
        <v>2900</v>
      </c>
      <c r="D3694" s="11">
        <v>8.89</v>
      </c>
      <c r="E3694" s="7">
        <f>VLOOKUP(A3694, Sheet2!$A$2:$K$8265, 11)</f>
        <v>110.5613</v>
      </c>
      <c r="F3694" s="7">
        <f t="shared" si="43"/>
        <v>1.1112500000000001</v>
      </c>
      <c r="G3694" s="8">
        <v>200000</v>
      </c>
      <c r="H3694" s="9">
        <f t="shared" si="44"/>
        <v>1800000</v>
      </c>
      <c r="I3694" s="10"/>
    </row>
    <row r="3695" spans="1:9" ht="14.25" customHeight="1">
      <c r="A3695" s="6" t="str">
        <f t="shared" si="42"/>
        <v>GPP KLATEN_BAREPAN</v>
      </c>
      <c r="B3695" s="11" t="s">
        <v>2894</v>
      </c>
      <c r="C3695" s="11" t="s">
        <v>2901</v>
      </c>
      <c r="D3695" s="11">
        <v>8.89</v>
      </c>
      <c r="E3695" s="7">
        <f>VLOOKUP(A3695, Sheet2!$A$2:$K$8265, 11)</f>
        <v>110.5613</v>
      </c>
      <c r="F3695" s="7">
        <f t="shared" si="43"/>
        <v>1.1112500000000001</v>
      </c>
      <c r="G3695" s="8">
        <v>200000</v>
      </c>
      <c r="H3695" s="9">
        <f t="shared" si="44"/>
        <v>1800000</v>
      </c>
      <c r="I3695" s="10"/>
    </row>
    <row r="3696" spans="1:9" ht="14.25" customHeight="1">
      <c r="A3696" s="6" t="str">
        <f t="shared" si="42"/>
        <v>GPP KLATEN_BARUKAN</v>
      </c>
      <c r="B3696" s="11" t="s">
        <v>2894</v>
      </c>
      <c r="C3696" s="11" t="s">
        <v>2902</v>
      </c>
      <c r="D3696" s="11">
        <v>8.89</v>
      </c>
      <c r="E3696" s="7">
        <f>VLOOKUP(A3696, Sheet2!$A$2:$K$8265, 11)</f>
        <v>110.5613</v>
      </c>
      <c r="F3696" s="7">
        <f t="shared" si="43"/>
        <v>1.1112500000000001</v>
      </c>
      <c r="G3696" s="8">
        <v>200000</v>
      </c>
      <c r="H3696" s="9">
        <f t="shared" si="44"/>
        <v>1800000</v>
      </c>
      <c r="I3696" s="10"/>
    </row>
    <row r="3697" spans="1:9" ht="14.25" customHeight="1">
      <c r="A3697" s="6" t="str">
        <f t="shared" si="42"/>
        <v>GPP KLATEN_BASIN</v>
      </c>
      <c r="B3697" s="11" t="s">
        <v>2894</v>
      </c>
      <c r="C3697" s="11" t="s">
        <v>2903</v>
      </c>
      <c r="D3697" s="11">
        <v>8.89</v>
      </c>
      <c r="E3697" s="7">
        <f>VLOOKUP(A3697, Sheet2!$A$2:$K$8265, 11)</f>
        <v>110.5613</v>
      </c>
      <c r="F3697" s="7">
        <f t="shared" si="43"/>
        <v>1.1112500000000001</v>
      </c>
      <c r="G3697" s="8">
        <v>200000</v>
      </c>
      <c r="H3697" s="9">
        <f t="shared" si="44"/>
        <v>1800000</v>
      </c>
      <c r="I3697" s="10"/>
    </row>
    <row r="3698" spans="1:9" ht="14.25" customHeight="1">
      <c r="A3698" s="6" t="str">
        <f t="shared" si="42"/>
        <v>GPP KLATEN_BATURAN</v>
      </c>
      <c r="B3698" s="11" t="s">
        <v>2894</v>
      </c>
      <c r="C3698" s="11" t="s">
        <v>2904</v>
      </c>
      <c r="D3698" s="11">
        <v>8.89</v>
      </c>
      <c r="E3698" s="7">
        <f>VLOOKUP(A3698, Sheet2!$A$2:$K$8265, 11)</f>
        <v>110.5613</v>
      </c>
      <c r="F3698" s="7">
        <f t="shared" si="43"/>
        <v>1.1112500000000001</v>
      </c>
      <c r="G3698" s="8">
        <v>200000</v>
      </c>
      <c r="H3698" s="9">
        <f t="shared" si="44"/>
        <v>1800000</v>
      </c>
      <c r="I3698" s="10"/>
    </row>
    <row r="3699" spans="1:9" ht="14.25" customHeight="1">
      <c r="A3699" s="6" t="str">
        <f t="shared" si="42"/>
        <v>GPP KLATEN_BAWAK</v>
      </c>
      <c r="B3699" s="11" t="s">
        <v>2894</v>
      </c>
      <c r="C3699" s="11" t="s">
        <v>2905</v>
      </c>
      <c r="D3699" s="11">
        <v>8.89</v>
      </c>
      <c r="E3699" s="7">
        <f>VLOOKUP(A3699, Sheet2!$A$2:$K$8265, 11)</f>
        <v>110.5613</v>
      </c>
      <c r="F3699" s="7">
        <f t="shared" si="43"/>
        <v>1.1112500000000001</v>
      </c>
      <c r="G3699" s="8">
        <v>200000</v>
      </c>
      <c r="H3699" s="9">
        <f t="shared" si="44"/>
        <v>1800000</v>
      </c>
      <c r="I3699" s="10"/>
    </row>
    <row r="3700" spans="1:9" ht="14.25" customHeight="1">
      <c r="A3700" s="6" t="str">
        <f t="shared" si="42"/>
        <v>GPP KLATEN_BEJI</v>
      </c>
      <c r="B3700" s="11" t="s">
        <v>2894</v>
      </c>
      <c r="C3700" s="11" t="s">
        <v>66</v>
      </c>
      <c r="D3700" s="11">
        <v>8.89</v>
      </c>
      <c r="E3700" s="7">
        <f>VLOOKUP(A3700, Sheet2!$A$2:$K$8265, 11)</f>
        <v>110.5613</v>
      </c>
      <c r="F3700" s="7">
        <f t="shared" si="43"/>
        <v>1.1112500000000001</v>
      </c>
      <c r="G3700" s="8">
        <v>200000</v>
      </c>
      <c r="H3700" s="9">
        <f t="shared" si="44"/>
        <v>1800000</v>
      </c>
      <c r="I3700" s="10"/>
    </row>
    <row r="3701" spans="1:9" ht="14.25" customHeight="1">
      <c r="A3701" s="6" t="str">
        <f t="shared" si="42"/>
        <v>GPP KLATEN_BEKU</v>
      </c>
      <c r="B3701" s="11" t="s">
        <v>2894</v>
      </c>
      <c r="C3701" s="11" t="s">
        <v>2906</v>
      </c>
      <c r="D3701" s="11">
        <v>8.89</v>
      </c>
      <c r="E3701" s="7">
        <f>VLOOKUP(A3701, Sheet2!$A$2:$K$8265, 11)</f>
        <v>110.5613</v>
      </c>
      <c r="F3701" s="7">
        <f t="shared" si="43"/>
        <v>1.1112500000000001</v>
      </c>
      <c r="G3701" s="8">
        <v>200000</v>
      </c>
      <c r="H3701" s="9">
        <f t="shared" si="44"/>
        <v>1800000</v>
      </c>
      <c r="I3701" s="10"/>
    </row>
    <row r="3702" spans="1:9" ht="14.25" customHeight="1">
      <c r="A3702" s="6" t="str">
        <f t="shared" si="42"/>
        <v>GPP KLATEN_BELANGWETAN</v>
      </c>
      <c r="B3702" s="11" t="s">
        <v>2894</v>
      </c>
      <c r="C3702" s="11" t="s">
        <v>2907</v>
      </c>
      <c r="D3702" s="11">
        <v>8.89</v>
      </c>
      <c r="E3702" s="7">
        <f>VLOOKUP(A3702, Sheet2!$A$2:$K$8265, 11)</f>
        <v>110.5613</v>
      </c>
      <c r="F3702" s="7">
        <f t="shared" si="43"/>
        <v>1.1112500000000001</v>
      </c>
      <c r="G3702" s="8">
        <v>200000</v>
      </c>
      <c r="H3702" s="9">
        <f t="shared" si="44"/>
        <v>1800000</v>
      </c>
      <c r="I3702" s="10"/>
    </row>
    <row r="3703" spans="1:9" ht="14.25" customHeight="1">
      <c r="A3703" s="6" t="str">
        <f t="shared" si="42"/>
        <v>GPP KLATEN_BELUK</v>
      </c>
      <c r="B3703" s="11" t="s">
        <v>2894</v>
      </c>
      <c r="C3703" s="11" t="s">
        <v>2908</v>
      </c>
      <c r="D3703" s="11">
        <v>8.89</v>
      </c>
      <c r="E3703" s="7">
        <f>VLOOKUP(A3703, Sheet2!$A$2:$K$8265, 11)</f>
        <v>110.5613</v>
      </c>
      <c r="F3703" s="7">
        <f t="shared" si="43"/>
        <v>1.1112500000000001</v>
      </c>
      <c r="G3703" s="8">
        <v>200000</v>
      </c>
      <c r="H3703" s="9">
        <f t="shared" si="44"/>
        <v>1800000</v>
      </c>
      <c r="I3703" s="10"/>
    </row>
    <row r="3704" spans="1:9" ht="14.25" customHeight="1">
      <c r="A3704" s="6" t="str">
        <f t="shared" si="42"/>
        <v>GPP KLATEN_BENDAN</v>
      </c>
      <c r="B3704" s="11" t="s">
        <v>2894</v>
      </c>
      <c r="C3704" s="11" t="s">
        <v>1386</v>
      </c>
      <c r="D3704" s="11">
        <v>8.89</v>
      </c>
      <c r="E3704" s="7">
        <f>VLOOKUP(A3704, Sheet2!$A$2:$K$8265, 11)</f>
        <v>110.5613</v>
      </c>
      <c r="F3704" s="7">
        <f t="shared" si="43"/>
        <v>1.1112500000000001</v>
      </c>
      <c r="G3704" s="8">
        <v>200000</v>
      </c>
      <c r="H3704" s="9">
        <f t="shared" si="44"/>
        <v>1800000</v>
      </c>
      <c r="I3704" s="10"/>
    </row>
    <row r="3705" spans="1:9" ht="14.25" customHeight="1">
      <c r="A3705" s="6" t="str">
        <f t="shared" si="42"/>
        <v>GPP KLATEN_BENDO</v>
      </c>
      <c r="B3705" s="11" t="s">
        <v>2894</v>
      </c>
      <c r="C3705" s="11" t="s">
        <v>1387</v>
      </c>
      <c r="D3705" s="11">
        <v>8.89</v>
      </c>
      <c r="E3705" s="7">
        <f>VLOOKUP(A3705, Sheet2!$A$2:$K$8265, 11)</f>
        <v>110.5613</v>
      </c>
      <c r="F3705" s="7">
        <f t="shared" si="43"/>
        <v>1.1112500000000001</v>
      </c>
      <c r="G3705" s="8">
        <v>200000</v>
      </c>
      <c r="H3705" s="9">
        <f t="shared" si="44"/>
        <v>1800000</v>
      </c>
      <c r="I3705" s="10"/>
    </row>
    <row r="3706" spans="1:9" ht="14.25" customHeight="1">
      <c r="A3706" s="6" t="str">
        <f t="shared" si="42"/>
        <v>GPP KLATEN_BENDUNGAN</v>
      </c>
      <c r="B3706" s="11" t="s">
        <v>2894</v>
      </c>
      <c r="C3706" s="11" t="s">
        <v>1009</v>
      </c>
      <c r="D3706" s="11">
        <v>8.89</v>
      </c>
      <c r="E3706" s="7">
        <f>VLOOKUP(A3706, Sheet2!$A$2:$K$8265, 11)</f>
        <v>110.5613</v>
      </c>
      <c r="F3706" s="7">
        <f t="shared" si="43"/>
        <v>1.1112500000000001</v>
      </c>
      <c r="G3706" s="8">
        <v>200000</v>
      </c>
      <c r="H3706" s="9">
        <f t="shared" si="44"/>
        <v>1800000</v>
      </c>
      <c r="I3706" s="10"/>
    </row>
    <row r="3707" spans="1:9" ht="14.25" customHeight="1">
      <c r="A3707" s="6" t="str">
        <f t="shared" si="42"/>
        <v>GPP KLATEN_BENGKING</v>
      </c>
      <c r="B3707" s="11" t="s">
        <v>2894</v>
      </c>
      <c r="C3707" s="11" t="s">
        <v>2909</v>
      </c>
      <c r="D3707" s="11">
        <v>8.89</v>
      </c>
      <c r="E3707" s="7">
        <f>VLOOKUP(A3707, Sheet2!$A$2:$K$8265, 11)</f>
        <v>110.5613</v>
      </c>
      <c r="F3707" s="7">
        <f t="shared" si="43"/>
        <v>1.1112500000000001</v>
      </c>
      <c r="G3707" s="8">
        <v>200000</v>
      </c>
      <c r="H3707" s="9">
        <f t="shared" si="44"/>
        <v>1800000</v>
      </c>
      <c r="I3707" s="10"/>
    </row>
    <row r="3708" spans="1:9" ht="14.25" customHeight="1">
      <c r="A3708" s="6" t="str">
        <f t="shared" si="42"/>
        <v>GPP KLATEN_BERO</v>
      </c>
      <c r="B3708" s="11" t="s">
        <v>2894</v>
      </c>
      <c r="C3708" s="11" t="s">
        <v>2910</v>
      </c>
      <c r="D3708" s="11">
        <v>8.89</v>
      </c>
      <c r="E3708" s="7">
        <f>VLOOKUP(A3708, Sheet2!$A$2:$K$8265, 11)</f>
        <v>110.5613</v>
      </c>
      <c r="F3708" s="7">
        <f t="shared" si="43"/>
        <v>1.1112500000000001</v>
      </c>
      <c r="G3708" s="8">
        <v>200000</v>
      </c>
      <c r="H3708" s="9">
        <f t="shared" si="44"/>
        <v>1800000</v>
      </c>
      <c r="I3708" s="10"/>
    </row>
    <row r="3709" spans="1:9" ht="14.25" customHeight="1">
      <c r="A3709" s="6" t="str">
        <f t="shared" si="42"/>
        <v>GPP KLATEN_BETENG</v>
      </c>
      <c r="B3709" s="11" t="s">
        <v>2894</v>
      </c>
      <c r="C3709" s="11" t="s">
        <v>2911</v>
      </c>
      <c r="D3709" s="11">
        <v>8.89</v>
      </c>
      <c r="E3709" s="7">
        <f>VLOOKUP(A3709, Sheet2!$A$2:$K$8265, 11)</f>
        <v>110.5613</v>
      </c>
      <c r="F3709" s="7">
        <f t="shared" si="43"/>
        <v>1.1112500000000001</v>
      </c>
      <c r="G3709" s="8">
        <v>200000</v>
      </c>
      <c r="H3709" s="9">
        <f t="shared" si="44"/>
        <v>1800000</v>
      </c>
      <c r="I3709" s="10"/>
    </row>
    <row r="3710" spans="1:9" ht="14.25" customHeight="1">
      <c r="A3710" s="6" t="str">
        <f t="shared" si="42"/>
        <v>GPP KLATEN_BIRIT</v>
      </c>
      <c r="B3710" s="11" t="s">
        <v>2894</v>
      </c>
      <c r="C3710" s="11" t="s">
        <v>2912</v>
      </c>
      <c r="D3710" s="11">
        <v>8.89</v>
      </c>
      <c r="E3710" s="7">
        <f>VLOOKUP(A3710, Sheet2!$A$2:$K$8265, 11)</f>
        <v>110.5613</v>
      </c>
      <c r="F3710" s="7">
        <f t="shared" si="43"/>
        <v>1.1112500000000001</v>
      </c>
      <c r="G3710" s="8">
        <v>200000</v>
      </c>
      <c r="H3710" s="9">
        <f t="shared" si="44"/>
        <v>1800000</v>
      </c>
      <c r="I3710" s="10"/>
    </row>
    <row r="3711" spans="1:9" ht="14.25" customHeight="1">
      <c r="A3711" s="6" t="str">
        <f t="shared" si="42"/>
        <v>GPP KLATEN_BLANCERAN</v>
      </c>
      <c r="B3711" s="11" t="s">
        <v>2894</v>
      </c>
      <c r="C3711" s="11" t="s">
        <v>2913</v>
      </c>
      <c r="D3711" s="11">
        <v>8.89</v>
      </c>
      <c r="E3711" s="7">
        <f>VLOOKUP(A3711, Sheet2!$A$2:$K$8265, 11)</f>
        <v>110.5613</v>
      </c>
      <c r="F3711" s="7">
        <f t="shared" si="43"/>
        <v>1.1112500000000001</v>
      </c>
      <c r="G3711" s="8">
        <v>200000</v>
      </c>
      <c r="H3711" s="9">
        <f t="shared" si="44"/>
        <v>1800000</v>
      </c>
      <c r="I3711" s="10"/>
    </row>
    <row r="3712" spans="1:9" ht="14.25" customHeight="1">
      <c r="A3712" s="6" t="str">
        <f t="shared" si="42"/>
        <v>GPP KLATEN_BLIMBING</v>
      </c>
      <c r="B3712" s="11" t="s">
        <v>2894</v>
      </c>
      <c r="C3712" s="11" t="s">
        <v>866</v>
      </c>
      <c r="D3712" s="11">
        <v>8.89</v>
      </c>
      <c r="E3712" s="7">
        <f>VLOOKUP(A3712, Sheet2!$A$2:$K$8265, 11)</f>
        <v>110.5613</v>
      </c>
      <c r="F3712" s="7">
        <f t="shared" si="43"/>
        <v>1.1112500000000001</v>
      </c>
      <c r="G3712" s="8">
        <v>200000</v>
      </c>
      <c r="H3712" s="9">
        <f t="shared" si="44"/>
        <v>1800000</v>
      </c>
      <c r="I3712" s="10"/>
    </row>
    <row r="3713" spans="1:9" ht="14.25" customHeight="1">
      <c r="A3713" s="6" t="str">
        <f t="shared" si="42"/>
        <v>GPP KLATEN_BOGEM</v>
      </c>
      <c r="B3713" s="11" t="s">
        <v>2894</v>
      </c>
      <c r="C3713" s="11" t="s">
        <v>1269</v>
      </c>
      <c r="D3713" s="11">
        <v>8.89</v>
      </c>
      <c r="E3713" s="7">
        <f>VLOOKUP(A3713, Sheet2!$A$2:$K$8265, 11)</f>
        <v>110.5613</v>
      </c>
      <c r="F3713" s="7">
        <f t="shared" si="43"/>
        <v>1.1112500000000001</v>
      </c>
      <c r="G3713" s="8">
        <v>200000</v>
      </c>
      <c r="H3713" s="9">
        <f t="shared" si="44"/>
        <v>1800000</v>
      </c>
      <c r="I3713" s="10"/>
    </row>
    <row r="3714" spans="1:9" ht="14.25" customHeight="1">
      <c r="A3714" s="6" t="str">
        <f t="shared" si="42"/>
        <v>GPP KLATEN_BOGOR</v>
      </c>
      <c r="B3714" s="11" t="s">
        <v>2894</v>
      </c>
      <c r="C3714" s="11" t="s">
        <v>2914</v>
      </c>
      <c r="D3714" s="11">
        <v>8.89</v>
      </c>
      <c r="E3714" s="7">
        <f>VLOOKUP(A3714, Sheet2!$A$2:$K$8265, 11)</f>
        <v>110.5613</v>
      </c>
      <c r="F3714" s="7">
        <f t="shared" si="43"/>
        <v>1.1112500000000001</v>
      </c>
      <c r="G3714" s="8">
        <v>200000</v>
      </c>
      <c r="H3714" s="9">
        <f t="shared" si="44"/>
        <v>1800000</v>
      </c>
      <c r="I3714" s="10"/>
    </row>
    <row r="3715" spans="1:9" ht="14.25" customHeight="1">
      <c r="A3715" s="6" t="str">
        <f t="shared" si="42"/>
        <v>GPP KLATEN_BORANGAN</v>
      </c>
      <c r="B3715" s="11" t="s">
        <v>2894</v>
      </c>
      <c r="C3715" s="11" t="s">
        <v>2915</v>
      </c>
      <c r="D3715" s="11">
        <v>8.89</v>
      </c>
      <c r="E3715" s="7">
        <f>VLOOKUP(A3715, Sheet2!$A$2:$K$8265, 11)</f>
        <v>110.5613</v>
      </c>
      <c r="F3715" s="7">
        <f t="shared" si="43"/>
        <v>1.1112500000000001</v>
      </c>
      <c r="G3715" s="8">
        <v>200000</v>
      </c>
      <c r="H3715" s="9">
        <f t="shared" si="44"/>
        <v>1800000</v>
      </c>
      <c r="I3715" s="10"/>
    </row>
    <row r="3716" spans="1:9" ht="14.25" customHeight="1">
      <c r="A3716" s="6" t="str">
        <f t="shared" si="42"/>
        <v>GPP KLATEN_BOWAN</v>
      </c>
      <c r="B3716" s="11" t="s">
        <v>2894</v>
      </c>
      <c r="C3716" s="11" t="s">
        <v>2916</v>
      </c>
      <c r="D3716" s="11">
        <v>8.89</v>
      </c>
      <c r="E3716" s="7">
        <f>VLOOKUP(A3716, Sheet2!$A$2:$K$8265, 11)</f>
        <v>110.5613</v>
      </c>
      <c r="F3716" s="7">
        <f t="shared" si="43"/>
        <v>1.1112500000000001</v>
      </c>
      <c r="G3716" s="8">
        <v>200000</v>
      </c>
      <c r="H3716" s="9">
        <f t="shared" si="44"/>
        <v>1800000</v>
      </c>
      <c r="I3716" s="10"/>
    </row>
    <row r="3717" spans="1:9" ht="14.25" customHeight="1">
      <c r="A3717" s="6" t="str">
        <f t="shared" si="42"/>
        <v>GPP KLATEN_BRAJAN</v>
      </c>
      <c r="B3717" s="11" t="s">
        <v>2894</v>
      </c>
      <c r="C3717" s="11" t="s">
        <v>1391</v>
      </c>
      <c r="D3717" s="11">
        <v>8.89</v>
      </c>
      <c r="E3717" s="7">
        <f>VLOOKUP(A3717, Sheet2!$A$2:$K$8265, 11)</f>
        <v>110.5613</v>
      </c>
      <c r="F3717" s="7">
        <f t="shared" si="43"/>
        <v>1.1112500000000001</v>
      </c>
      <c r="G3717" s="8">
        <v>200000</v>
      </c>
      <c r="H3717" s="9">
        <f t="shared" si="44"/>
        <v>1800000</v>
      </c>
      <c r="I3717" s="10"/>
    </row>
    <row r="3718" spans="1:9" ht="14.25" customHeight="1">
      <c r="A3718" s="6" t="str">
        <f t="shared" si="42"/>
        <v>GPP KLATEN_BRANGKAL</v>
      </c>
      <c r="B3718" s="11" t="s">
        <v>2894</v>
      </c>
      <c r="C3718" s="11" t="s">
        <v>2917</v>
      </c>
      <c r="D3718" s="11">
        <v>8.89</v>
      </c>
      <c r="E3718" s="7">
        <f>VLOOKUP(A3718, Sheet2!$A$2:$K$8265, 11)</f>
        <v>110.5613</v>
      </c>
      <c r="F3718" s="7">
        <f t="shared" si="43"/>
        <v>1.1112500000000001</v>
      </c>
      <c r="G3718" s="8">
        <v>200000</v>
      </c>
      <c r="H3718" s="9">
        <f t="shared" si="44"/>
        <v>1800000</v>
      </c>
      <c r="I3718" s="10"/>
    </row>
    <row r="3719" spans="1:9" ht="14.25" customHeight="1">
      <c r="A3719" s="6" t="str">
        <f t="shared" si="42"/>
        <v>GPP KLATEN_BUGISAN</v>
      </c>
      <c r="B3719" s="11" t="s">
        <v>2894</v>
      </c>
      <c r="C3719" s="11" t="s">
        <v>2918</v>
      </c>
      <c r="D3719" s="11">
        <v>8.89</v>
      </c>
      <c r="E3719" s="7">
        <f>VLOOKUP(A3719, Sheet2!$A$2:$K$8265, 11)</f>
        <v>110.5613</v>
      </c>
      <c r="F3719" s="7">
        <f t="shared" si="43"/>
        <v>1.1112500000000001</v>
      </c>
      <c r="G3719" s="8">
        <v>200000</v>
      </c>
      <c r="H3719" s="9">
        <f t="shared" si="44"/>
        <v>1800000</v>
      </c>
      <c r="I3719" s="10"/>
    </row>
    <row r="3720" spans="1:9" ht="14.25" customHeight="1">
      <c r="A3720" s="6" t="str">
        <f t="shared" si="42"/>
        <v>GPP KLATEN_BULUREJO</v>
      </c>
      <c r="B3720" s="11" t="s">
        <v>2894</v>
      </c>
      <c r="C3720" s="11" t="s">
        <v>557</v>
      </c>
      <c r="D3720" s="11">
        <v>8.89</v>
      </c>
      <c r="E3720" s="7">
        <f>VLOOKUP(A3720, Sheet2!$A$2:$K$8265, 11)</f>
        <v>110.5613</v>
      </c>
      <c r="F3720" s="7">
        <f t="shared" si="43"/>
        <v>1.1112500000000001</v>
      </c>
      <c r="G3720" s="8">
        <v>200000</v>
      </c>
      <c r="H3720" s="9">
        <f t="shared" si="44"/>
        <v>1800000</v>
      </c>
      <c r="I3720" s="10"/>
    </row>
    <row r="3721" spans="1:9" ht="14.25" customHeight="1">
      <c r="A3721" s="6" t="str">
        <f t="shared" si="42"/>
        <v>GPP KLATEN_BULUSAN</v>
      </c>
      <c r="B3721" s="11" t="s">
        <v>2894</v>
      </c>
      <c r="C3721" s="11" t="s">
        <v>2919</v>
      </c>
      <c r="D3721" s="11">
        <v>8.89</v>
      </c>
      <c r="E3721" s="7">
        <f>VLOOKUP(A3721, Sheet2!$A$2:$K$8265, 11)</f>
        <v>110.5613</v>
      </c>
      <c r="F3721" s="7">
        <f t="shared" si="43"/>
        <v>1.1112500000000001</v>
      </c>
      <c r="G3721" s="8">
        <v>200000</v>
      </c>
      <c r="H3721" s="9">
        <f t="shared" si="44"/>
        <v>1800000</v>
      </c>
      <c r="I3721" s="10"/>
    </row>
    <row r="3722" spans="1:9" ht="14.25" customHeight="1">
      <c r="A3722" s="6" t="str">
        <f t="shared" si="42"/>
        <v>GPP KLATEN_BUNTALAN</v>
      </c>
      <c r="B3722" s="11" t="s">
        <v>2894</v>
      </c>
      <c r="C3722" s="11" t="s">
        <v>2920</v>
      </c>
      <c r="D3722" s="11">
        <v>8.89</v>
      </c>
      <c r="E3722" s="7">
        <f>VLOOKUP(A3722, Sheet2!$A$2:$K$8265, 11)</f>
        <v>110.5613</v>
      </c>
      <c r="F3722" s="7">
        <f t="shared" si="43"/>
        <v>1.1112500000000001</v>
      </c>
      <c r="G3722" s="8">
        <v>200000</v>
      </c>
      <c r="H3722" s="9">
        <f t="shared" si="44"/>
        <v>1800000</v>
      </c>
      <c r="I3722" s="10"/>
    </row>
    <row r="3723" spans="1:9" ht="14.25" customHeight="1">
      <c r="A3723" s="6" t="str">
        <f t="shared" si="42"/>
        <v>GPP KLATEN_BURIKAN</v>
      </c>
      <c r="B3723" s="11" t="s">
        <v>2894</v>
      </c>
      <c r="C3723" s="11" t="s">
        <v>2921</v>
      </c>
      <c r="D3723" s="11">
        <v>8.89</v>
      </c>
      <c r="E3723" s="7">
        <f>VLOOKUP(A3723, Sheet2!$A$2:$K$8265, 11)</f>
        <v>110.5613</v>
      </c>
      <c r="F3723" s="7">
        <f t="shared" si="43"/>
        <v>1.1112500000000001</v>
      </c>
      <c r="G3723" s="8">
        <v>200000</v>
      </c>
      <c r="H3723" s="9">
        <f t="shared" si="44"/>
        <v>1800000</v>
      </c>
      <c r="I3723" s="10"/>
    </row>
    <row r="3724" spans="1:9" ht="14.25" customHeight="1">
      <c r="A3724" s="6" t="str">
        <f t="shared" si="42"/>
        <v>GPP KLATEN_BUTUHAN</v>
      </c>
      <c r="B3724" s="11" t="s">
        <v>2894</v>
      </c>
      <c r="C3724" s="11" t="s">
        <v>2922</v>
      </c>
      <c r="D3724" s="11">
        <v>8.89</v>
      </c>
      <c r="E3724" s="7">
        <f>VLOOKUP(A3724, Sheet2!$A$2:$K$8265, 11)</f>
        <v>110.5613</v>
      </c>
      <c r="F3724" s="7">
        <f t="shared" si="43"/>
        <v>1.1112500000000001</v>
      </c>
      <c r="G3724" s="8">
        <v>200000</v>
      </c>
      <c r="H3724" s="9">
        <f t="shared" si="44"/>
        <v>1800000</v>
      </c>
      <c r="I3724" s="10"/>
    </row>
    <row r="3725" spans="1:9" ht="14.25" customHeight="1">
      <c r="A3725" s="6" t="str">
        <f t="shared" si="42"/>
        <v>GPP KLATEN_CANAN</v>
      </c>
      <c r="B3725" s="11" t="s">
        <v>2894</v>
      </c>
      <c r="C3725" s="11" t="s">
        <v>2923</v>
      </c>
      <c r="D3725" s="11">
        <v>8.89</v>
      </c>
      <c r="E3725" s="7">
        <f>VLOOKUP(A3725, Sheet2!$A$2:$K$8265, 11)</f>
        <v>110.5613</v>
      </c>
      <c r="F3725" s="7">
        <f t="shared" si="43"/>
        <v>1.1112500000000001</v>
      </c>
      <c r="G3725" s="8">
        <v>200000</v>
      </c>
      <c r="H3725" s="9">
        <f t="shared" si="44"/>
        <v>1800000</v>
      </c>
      <c r="I3725" s="10"/>
    </row>
    <row r="3726" spans="1:9" ht="14.25" customHeight="1">
      <c r="A3726" s="6" t="str">
        <f t="shared" si="42"/>
        <v>GPP KLATEN_CANDIREJO</v>
      </c>
      <c r="B3726" s="11" t="s">
        <v>2894</v>
      </c>
      <c r="C3726" s="11" t="s">
        <v>359</v>
      </c>
      <c r="D3726" s="11">
        <v>8.89</v>
      </c>
      <c r="E3726" s="7">
        <f>VLOOKUP(A3726, Sheet2!$A$2:$K$8265, 11)</f>
        <v>110.5613</v>
      </c>
      <c r="F3726" s="7">
        <f t="shared" si="43"/>
        <v>1.1112500000000001</v>
      </c>
      <c r="G3726" s="8">
        <v>200000</v>
      </c>
      <c r="H3726" s="9">
        <f t="shared" si="44"/>
        <v>1800000</v>
      </c>
      <c r="I3726" s="10"/>
    </row>
    <row r="3727" spans="1:9" ht="14.25" customHeight="1">
      <c r="A3727" s="6" t="str">
        <f t="shared" si="42"/>
        <v>GPP KLATEN_CAWAN</v>
      </c>
      <c r="B3727" s="11" t="s">
        <v>2894</v>
      </c>
      <c r="C3727" s="11" t="s">
        <v>2924</v>
      </c>
      <c r="D3727" s="11">
        <v>8.89</v>
      </c>
      <c r="E3727" s="7">
        <f>VLOOKUP(A3727, Sheet2!$A$2:$K$8265, 11)</f>
        <v>110.5613</v>
      </c>
      <c r="F3727" s="7">
        <f t="shared" si="43"/>
        <v>1.1112500000000001</v>
      </c>
      <c r="G3727" s="8">
        <v>200000</v>
      </c>
      <c r="H3727" s="9">
        <f t="shared" si="44"/>
        <v>1800000</v>
      </c>
      <c r="I3727" s="10"/>
    </row>
    <row r="3728" spans="1:9" ht="14.25" customHeight="1">
      <c r="A3728" s="6" t="str">
        <f t="shared" si="42"/>
        <v>GPP KLATEN_CAWAS</v>
      </c>
      <c r="B3728" s="11" t="s">
        <v>2894</v>
      </c>
      <c r="C3728" s="11" t="s">
        <v>2925</v>
      </c>
      <c r="D3728" s="11">
        <v>8.89</v>
      </c>
      <c r="E3728" s="7">
        <f>VLOOKUP(A3728, Sheet2!$A$2:$K$8265, 11)</f>
        <v>110.5613</v>
      </c>
      <c r="F3728" s="7">
        <f t="shared" si="43"/>
        <v>1.1112500000000001</v>
      </c>
      <c r="G3728" s="8">
        <v>200000</v>
      </c>
      <c r="H3728" s="9">
        <f t="shared" si="44"/>
        <v>1800000</v>
      </c>
      <c r="I3728" s="10"/>
    </row>
    <row r="3729" spans="1:9" ht="14.25" customHeight="1">
      <c r="A3729" s="6" t="str">
        <f t="shared" si="42"/>
        <v>GPP KLATEN_CEPER</v>
      </c>
      <c r="B3729" s="11" t="s">
        <v>2894</v>
      </c>
      <c r="C3729" s="11" t="s">
        <v>2926</v>
      </c>
      <c r="D3729" s="11">
        <v>8.89</v>
      </c>
      <c r="E3729" s="7">
        <f>VLOOKUP(A3729, Sheet2!$A$2:$K$8265, 11)</f>
        <v>110.5613</v>
      </c>
      <c r="F3729" s="7">
        <f t="shared" si="43"/>
        <v>1.1112500000000001</v>
      </c>
      <c r="G3729" s="8">
        <v>200000</v>
      </c>
      <c r="H3729" s="9">
        <f t="shared" si="44"/>
        <v>1800000</v>
      </c>
      <c r="I3729" s="10"/>
    </row>
    <row r="3730" spans="1:9" ht="14.25" customHeight="1">
      <c r="A3730" s="6" t="str">
        <f t="shared" si="42"/>
        <v>GPP KLATEN_CEPORAN</v>
      </c>
      <c r="B3730" s="11" t="s">
        <v>2894</v>
      </c>
      <c r="C3730" s="11" t="s">
        <v>2927</v>
      </c>
      <c r="D3730" s="11">
        <v>8.89</v>
      </c>
      <c r="E3730" s="7">
        <f>VLOOKUP(A3730, Sheet2!$A$2:$K$8265, 11)</f>
        <v>110.5613</v>
      </c>
      <c r="F3730" s="7">
        <f t="shared" si="43"/>
        <v>1.1112500000000001</v>
      </c>
      <c r="G3730" s="8">
        <v>200000</v>
      </c>
      <c r="H3730" s="9">
        <f t="shared" si="44"/>
        <v>1800000</v>
      </c>
      <c r="I3730" s="10"/>
    </row>
    <row r="3731" spans="1:9" ht="14.25" customHeight="1">
      <c r="A3731" s="6" t="str">
        <f t="shared" si="42"/>
        <v>GPP KLATEN_CETAN</v>
      </c>
      <c r="B3731" s="11" t="s">
        <v>2894</v>
      </c>
      <c r="C3731" s="11" t="s">
        <v>2928</v>
      </c>
      <c r="D3731" s="11">
        <v>8.89</v>
      </c>
      <c r="E3731" s="7">
        <f>VLOOKUP(A3731, Sheet2!$A$2:$K$8265, 11)</f>
        <v>110.5613</v>
      </c>
      <c r="F3731" s="7">
        <f t="shared" si="43"/>
        <v>1.1112500000000001</v>
      </c>
      <c r="G3731" s="8">
        <v>200000</v>
      </c>
      <c r="H3731" s="9">
        <f t="shared" si="44"/>
        <v>1800000</v>
      </c>
      <c r="I3731" s="10"/>
    </row>
    <row r="3732" spans="1:9" ht="14.25" customHeight="1">
      <c r="A3732" s="6" t="str">
        <f t="shared" si="42"/>
        <v>GPP KLATEN_CUCUKAN</v>
      </c>
      <c r="B3732" s="11" t="s">
        <v>2894</v>
      </c>
      <c r="C3732" s="11" t="s">
        <v>2929</v>
      </c>
      <c r="D3732" s="11">
        <v>8.89</v>
      </c>
      <c r="E3732" s="7">
        <f>VLOOKUP(A3732, Sheet2!$A$2:$K$8265, 11)</f>
        <v>110.5613</v>
      </c>
      <c r="F3732" s="7">
        <f t="shared" si="43"/>
        <v>1.1112500000000001</v>
      </c>
      <c r="G3732" s="8">
        <v>200000</v>
      </c>
      <c r="H3732" s="9">
        <f t="shared" si="44"/>
        <v>1800000</v>
      </c>
      <c r="I3732" s="10"/>
    </row>
    <row r="3733" spans="1:9" ht="14.25" customHeight="1">
      <c r="A3733" s="6" t="str">
        <f t="shared" si="42"/>
        <v>GPP KLATEN_DALANGAN</v>
      </c>
      <c r="B3733" s="11" t="s">
        <v>2894</v>
      </c>
      <c r="C3733" s="11" t="s">
        <v>1276</v>
      </c>
      <c r="D3733" s="11">
        <v>8.89</v>
      </c>
      <c r="E3733" s="7">
        <f>VLOOKUP(A3733, Sheet2!$A$2:$K$8265, 11)</f>
        <v>110.5613</v>
      </c>
      <c r="F3733" s="7">
        <f t="shared" si="43"/>
        <v>1.1112500000000001</v>
      </c>
      <c r="G3733" s="8">
        <v>200000</v>
      </c>
      <c r="H3733" s="9">
        <f t="shared" si="44"/>
        <v>1800000</v>
      </c>
      <c r="I3733" s="10"/>
    </row>
    <row r="3734" spans="1:9" ht="14.25" customHeight="1">
      <c r="A3734" s="6" t="str">
        <f t="shared" si="42"/>
        <v>GPP KLATEN_DANGURAN</v>
      </c>
      <c r="B3734" s="11" t="s">
        <v>2894</v>
      </c>
      <c r="C3734" s="11" t="s">
        <v>2930</v>
      </c>
      <c r="D3734" s="11">
        <v>8.89</v>
      </c>
      <c r="E3734" s="7">
        <f>VLOOKUP(A3734, Sheet2!$A$2:$K$8265, 11)</f>
        <v>110.5613</v>
      </c>
      <c r="F3734" s="7">
        <f t="shared" si="43"/>
        <v>1.1112500000000001</v>
      </c>
      <c r="G3734" s="8">
        <v>200000</v>
      </c>
      <c r="H3734" s="9">
        <f t="shared" si="44"/>
        <v>1800000</v>
      </c>
      <c r="I3734" s="10"/>
    </row>
    <row r="3735" spans="1:9" ht="14.25" customHeight="1">
      <c r="A3735" s="6" t="str">
        <f t="shared" si="42"/>
        <v>GPP KLATEN_DELANGGU</v>
      </c>
      <c r="B3735" s="11" t="s">
        <v>2894</v>
      </c>
      <c r="C3735" s="11" t="s">
        <v>2931</v>
      </c>
      <c r="D3735" s="11">
        <v>8.89</v>
      </c>
      <c r="E3735" s="7">
        <f>VLOOKUP(A3735, Sheet2!$A$2:$K$8265, 11)</f>
        <v>110.5613</v>
      </c>
      <c r="F3735" s="7">
        <f t="shared" si="43"/>
        <v>1.1112500000000001</v>
      </c>
      <c r="G3735" s="8">
        <v>200000</v>
      </c>
      <c r="H3735" s="9">
        <f t="shared" si="44"/>
        <v>1800000</v>
      </c>
      <c r="I3735" s="10"/>
    </row>
    <row r="3736" spans="1:9" ht="14.25" customHeight="1">
      <c r="A3736" s="6" t="str">
        <f t="shared" si="42"/>
        <v>GPP KLATEN_DEMAKIJO</v>
      </c>
      <c r="B3736" s="11" t="s">
        <v>2894</v>
      </c>
      <c r="C3736" s="11" t="s">
        <v>2932</v>
      </c>
      <c r="D3736" s="11">
        <v>8.89</v>
      </c>
      <c r="E3736" s="7">
        <f>VLOOKUP(A3736, Sheet2!$A$2:$K$8265, 11)</f>
        <v>110.5613</v>
      </c>
      <c r="F3736" s="7">
        <f t="shared" si="43"/>
        <v>1.1112500000000001</v>
      </c>
      <c r="G3736" s="8">
        <v>200000</v>
      </c>
      <c r="H3736" s="9">
        <f t="shared" si="44"/>
        <v>1800000</v>
      </c>
      <c r="I3736" s="10"/>
    </row>
    <row r="3737" spans="1:9" ht="14.25" customHeight="1">
      <c r="A3737" s="6" t="str">
        <f t="shared" si="42"/>
        <v>GPP KLATEN_DEMANGAN</v>
      </c>
      <c r="B3737" s="11" t="s">
        <v>2894</v>
      </c>
      <c r="C3737" s="11" t="s">
        <v>1403</v>
      </c>
      <c r="D3737" s="11">
        <v>8.89</v>
      </c>
      <c r="E3737" s="7">
        <f>VLOOKUP(A3737, Sheet2!$A$2:$K$8265, 11)</f>
        <v>110.5613</v>
      </c>
      <c r="F3737" s="7">
        <f t="shared" si="43"/>
        <v>1.1112500000000001</v>
      </c>
      <c r="G3737" s="8">
        <v>200000</v>
      </c>
      <c r="H3737" s="9">
        <f t="shared" si="44"/>
        <v>1800000</v>
      </c>
      <c r="I3737" s="10"/>
    </row>
    <row r="3738" spans="1:9" ht="14.25" customHeight="1">
      <c r="A3738" s="6" t="str">
        <f t="shared" si="42"/>
        <v>GPP KLATEN_DENGKENG</v>
      </c>
      <c r="B3738" s="11" t="s">
        <v>2894</v>
      </c>
      <c r="C3738" s="11" t="s">
        <v>2933</v>
      </c>
      <c r="D3738" s="11">
        <v>8.89</v>
      </c>
      <c r="E3738" s="7">
        <f>VLOOKUP(A3738, Sheet2!$A$2:$K$8265, 11)</f>
        <v>110.5613</v>
      </c>
      <c r="F3738" s="7">
        <f t="shared" si="43"/>
        <v>1.1112500000000001</v>
      </c>
      <c r="G3738" s="8">
        <v>200000</v>
      </c>
      <c r="H3738" s="9">
        <f t="shared" si="44"/>
        <v>1800000</v>
      </c>
      <c r="I3738" s="10"/>
    </row>
    <row r="3739" spans="1:9" ht="14.25" customHeight="1">
      <c r="A3739" s="6" t="str">
        <f t="shared" si="42"/>
        <v>GPP KLATEN_DLIMAS</v>
      </c>
      <c r="B3739" s="11" t="s">
        <v>2894</v>
      </c>
      <c r="C3739" s="11" t="s">
        <v>367</v>
      </c>
      <c r="D3739" s="11">
        <v>8.89</v>
      </c>
      <c r="E3739" s="7">
        <f>VLOOKUP(A3739, Sheet2!$A$2:$K$8265, 11)</f>
        <v>110.5613</v>
      </c>
      <c r="F3739" s="7">
        <f t="shared" si="43"/>
        <v>1.1112500000000001</v>
      </c>
      <c r="G3739" s="8">
        <v>200000</v>
      </c>
      <c r="H3739" s="9">
        <f t="shared" si="44"/>
        <v>1800000</v>
      </c>
      <c r="I3739" s="10"/>
    </row>
    <row r="3740" spans="1:9" ht="14.25" customHeight="1">
      <c r="A3740" s="6" t="str">
        <f t="shared" si="42"/>
        <v>GPP KLATEN_DOMPYONGAN</v>
      </c>
      <c r="B3740" s="11" t="s">
        <v>2894</v>
      </c>
      <c r="C3740" s="11" t="s">
        <v>2934</v>
      </c>
      <c r="D3740" s="11">
        <v>8.89</v>
      </c>
      <c r="E3740" s="7">
        <f>VLOOKUP(A3740, Sheet2!$A$2:$K$8265, 11)</f>
        <v>110.5613</v>
      </c>
      <c r="F3740" s="7">
        <f t="shared" si="43"/>
        <v>1.1112500000000001</v>
      </c>
      <c r="G3740" s="8">
        <v>200000</v>
      </c>
      <c r="H3740" s="9">
        <f t="shared" si="44"/>
        <v>1800000</v>
      </c>
      <c r="I3740" s="10"/>
    </row>
    <row r="3741" spans="1:9" ht="14.25" customHeight="1">
      <c r="A3741" s="6" t="str">
        <f t="shared" si="42"/>
        <v>GPP KLATEN_DRONO</v>
      </c>
      <c r="B3741" s="11" t="s">
        <v>2894</v>
      </c>
      <c r="C3741" s="11" t="s">
        <v>2935</v>
      </c>
      <c r="D3741" s="11">
        <v>8.89</v>
      </c>
      <c r="E3741" s="7">
        <f>VLOOKUP(A3741, Sheet2!$A$2:$K$8265, 11)</f>
        <v>110.5613</v>
      </c>
      <c r="F3741" s="7">
        <f t="shared" si="43"/>
        <v>1.1112500000000001</v>
      </c>
      <c r="G3741" s="8">
        <v>200000</v>
      </c>
      <c r="H3741" s="9">
        <f t="shared" si="44"/>
        <v>1800000</v>
      </c>
      <c r="I3741" s="10"/>
    </row>
    <row r="3742" spans="1:9" ht="14.25" customHeight="1">
      <c r="A3742" s="6" t="str">
        <f t="shared" si="42"/>
        <v>GPP KLATEN_DUKUH</v>
      </c>
      <c r="B3742" s="11" t="s">
        <v>2894</v>
      </c>
      <c r="C3742" s="11" t="s">
        <v>1408</v>
      </c>
      <c r="D3742" s="11">
        <v>8.89</v>
      </c>
      <c r="E3742" s="7">
        <f>VLOOKUP(A3742, Sheet2!$A$2:$K$8265, 11)</f>
        <v>110.5613</v>
      </c>
      <c r="F3742" s="7">
        <f t="shared" si="43"/>
        <v>1.1112500000000001</v>
      </c>
      <c r="G3742" s="8">
        <v>200000</v>
      </c>
      <c r="H3742" s="9">
        <f t="shared" si="44"/>
        <v>1800000</v>
      </c>
      <c r="I3742" s="10"/>
    </row>
    <row r="3743" spans="1:9" ht="14.25" customHeight="1">
      <c r="A3743" s="6" t="str">
        <f t="shared" si="42"/>
        <v>GPP KLATEN_DUKUH</v>
      </c>
      <c r="B3743" s="11" t="s">
        <v>2894</v>
      </c>
      <c r="C3743" s="11" t="s">
        <v>1408</v>
      </c>
      <c r="D3743" s="11">
        <v>8.89</v>
      </c>
      <c r="E3743" s="7">
        <f>VLOOKUP(A3743, Sheet2!$A$2:$K$8265, 11)</f>
        <v>110.5613</v>
      </c>
      <c r="F3743" s="7">
        <f t="shared" si="43"/>
        <v>1.1112500000000001</v>
      </c>
      <c r="G3743" s="8">
        <v>200000</v>
      </c>
      <c r="H3743" s="9">
        <f t="shared" si="44"/>
        <v>1800000</v>
      </c>
      <c r="I3743" s="10"/>
    </row>
    <row r="3744" spans="1:9" ht="14.25" customHeight="1">
      <c r="A3744" s="6" t="str">
        <f t="shared" si="42"/>
        <v>GPP KLATEN_DUWET</v>
      </c>
      <c r="B3744" s="11" t="s">
        <v>2894</v>
      </c>
      <c r="C3744" s="11" t="s">
        <v>2936</v>
      </c>
      <c r="D3744" s="11">
        <v>8.89</v>
      </c>
      <c r="E3744" s="7">
        <f>VLOOKUP(A3744, Sheet2!$A$2:$K$8265, 11)</f>
        <v>110.5613</v>
      </c>
      <c r="F3744" s="7">
        <f t="shared" si="43"/>
        <v>1.1112500000000001</v>
      </c>
      <c r="G3744" s="8">
        <v>200000</v>
      </c>
      <c r="H3744" s="9">
        <f t="shared" si="44"/>
        <v>1800000</v>
      </c>
      <c r="I3744" s="10"/>
    </row>
    <row r="3745" spans="1:9" ht="14.25" customHeight="1">
      <c r="A3745" s="6" t="str">
        <f t="shared" si="42"/>
        <v>GPP KLATEN_GADEN</v>
      </c>
      <c r="B3745" s="11" t="s">
        <v>2894</v>
      </c>
      <c r="C3745" s="11" t="s">
        <v>2937</v>
      </c>
      <c r="D3745" s="11">
        <v>8.89</v>
      </c>
      <c r="E3745" s="7">
        <f>VLOOKUP(A3745, Sheet2!$A$2:$K$8265, 11)</f>
        <v>110.5613</v>
      </c>
      <c r="F3745" s="7">
        <f t="shared" si="43"/>
        <v>1.1112500000000001</v>
      </c>
      <c r="G3745" s="8">
        <v>200000</v>
      </c>
      <c r="H3745" s="9">
        <f t="shared" si="44"/>
        <v>1800000</v>
      </c>
      <c r="I3745" s="10"/>
    </row>
    <row r="3746" spans="1:9" ht="14.25" customHeight="1">
      <c r="A3746" s="6" t="str">
        <f t="shared" si="42"/>
        <v>GPP KLATEN_GADUNGAN</v>
      </c>
      <c r="B3746" s="11" t="s">
        <v>2894</v>
      </c>
      <c r="C3746" s="11" t="s">
        <v>2938</v>
      </c>
      <c r="D3746" s="11">
        <v>8.89</v>
      </c>
      <c r="E3746" s="7">
        <f>VLOOKUP(A3746, Sheet2!$A$2:$K$8265, 11)</f>
        <v>110.5613</v>
      </c>
      <c r="F3746" s="7">
        <f t="shared" si="43"/>
        <v>1.1112500000000001</v>
      </c>
      <c r="G3746" s="8">
        <v>200000</v>
      </c>
      <c r="H3746" s="9">
        <f t="shared" si="44"/>
        <v>1800000</v>
      </c>
      <c r="I3746" s="10"/>
    </row>
    <row r="3747" spans="1:9" ht="14.25" customHeight="1">
      <c r="A3747" s="6" t="str">
        <f t="shared" si="42"/>
        <v>GPP KLATEN_GAYAMPRIT</v>
      </c>
      <c r="B3747" s="11" t="s">
        <v>2894</v>
      </c>
      <c r="C3747" s="11" t="s">
        <v>2939</v>
      </c>
      <c r="D3747" s="11">
        <v>8.89</v>
      </c>
      <c r="E3747" s="7">
        <f>VLOOKUP(A3747, Sheet2!$A$2:$K$8265, 11)</f>
        <v>110.5613</v>
      </c>
      <c r="F3747" s="7">
        <f t="shared" si="43"/>
        <v>1.1112500000000001</v>
      </c>
      <c r="G3747" s="8">
        <v>200000</v>
      </c>
      <c r="H3747" s="9">
        <f t="shared" si="44"/>
        <v>1800000</v>
      </c>
      <c r="I3747" s="10"/>
    </row>
    <row r="3748" spans="1:9" ht="14.25" customHeight="1">
      <c r="A3748" s="6" t="str">
        <f t="shared" si="42"/>
        <v>GPP KLATEN_GEDAREN</v>
      </c>
      <c r="B3748" s="11" t="s">
        <v>2894</v>
      </c>
      <c r="C3748" s="11" t="s">
        <v>2940</v>
      </c>
      <c r="D3748" s="11">
        <v>8.89</v>
      </c>
      <c r="E3748" s="7">
        <f>VLOOKUP(A3748, Sheet2!$A$2:$K$8265, 11)</f>
        <v>110.5613</v>
      </c>
      <c r="F3748" s="7">
        <f t="shared" si="43"/>
        <v>1.1112500000000001</v>
      </c>
      <c r="G3748" s="8">
        <v>200000</v>
      </c>
      <c r="H3748" s="9">
        <f t="shared" si="44"/>
        <v>1800000</v>
      </c>
      <c r="I3748" s="10"/>
    </row>
    <row r="3749" spans="1:9" ht="14.25" customHeight="1">
      <c r="A3749" s="6" t="str">
        <f t="shared" si="42"/>
        <v>GPP KLATEN_GEMAMPIR</v>
      </c>
      <c r="B3749" s="11" t="s">
        <v>2894</v>
      </c>
      <c r="C3749" s="11" t="s">
        <v>2941</v>
      </c>
      <c r="D3749" s="11">
        <v>8.89</v>
      </c>
      <c r="E3749" s="7">
        <f>VLOOKUP(A3749, Sheet2!$A$2:$K$8265, 11)</f>
        <v>110.5613</v>
      </c>
      <c r="F3749" s="7">
        <f t="shared" si="43"/>
        <v>1.1112500000000001</v>
      </c>
      <c r="G3749" s="8">
        <v>200000</v>
      </c>
      <c r="H3749" s="9">
        <f t="shared" si="44"/>
        <v>1800000</v>
      </c>
      <c r="I3749" s="10"/>
    </row>
    <row r="3750" spans="1:9" ht="14.25" customHeight="1">
      <c r="A3750" s="6" t="str">
        <f t="shared" si="42"/>
        <v>GPP KLATEN_GEMBLEGAN</v>
      </c>
      <c r="B3750" s="11" t="s">
        <v>2894</v>
      </c>
      <c r="C3750" s="11" t="s">
        <v>2942</v>
      </c>
      <c r="D3750" s="11">
        <v>8.89</v>
      </c>
      <c r="E3750" s="7">
        <f>VLOOKUP(A3750, Sheet2!$A$2:$K$8265, 11)</f>
        <v>110.5613</v>
      </c>
      <c r="F3750" s="7">
        <f t="shared" si="43"/>
        <v>1.1112500000000001</v>
      </c>
      <c r="G3750" s="8">
        <v>200000</v>
      </c>
      <c r="H3750" s="9">
        <f t="shared" si="44"/>
        <v>1800000</v>
      </c>
      <c r="I3750" s="10"/>
    </row>
    <row r="3751" spans="1:9" ht="14.25" customHeight="1">
      <c r="A3751" s="6" t="str">
        <f t="shared" si="42"/>
        <v>GPP KLATEN_GEMPOL</v>
      </c>
      <c r="B3751" s="11" t="s">
        <v>2894</v>
      </c>
      <c r="C3751" s="11" t="s">
        <v>2943</v>
      </c>
      <c r="D3751" s="11">
        <v>8.89</v>
      </c>
      <c r="E3751" s="7">
        <f>VLOOKUP(A3751, Sheet2!$A$2:$K$8265, 11)</f>
        <v>110.5613</v>
      </c>
      <c r="F3751" s="7">
        <f t="shared" si="43"/>
        <v>1.1112500000000001</v>
      </c>
      <c r="G3751" s="8">
        <v>200000</v>
      </c>
      <c r="H3751" s="9">
        <f t="shared" si="44"/>
        <v>1800000</v>
      </c>
      <c r="I3751" s="10"/>
    </row>
    <row r="3752" spans="1:9" ht="14.25" customHeight="1">
      <c r="A3752" s="6" t="str">
        <f t="shared" si="42"/>
        <v>GPP KLATEN_GENENG</v>
      </c>
      <c r="B3752" s="11" t="s">
        <v>2894</v>
      </c>
      <c r="C3752" s="11" t="s">
        <v>576</v>
      </c>
      <c r="D3752" s="11">
        <v>8.89</v>
      </c>
      <c r="E3752" s="7">
        <f>VLOOKUP(A3752, Sheet2!$A$2:$K$8265, 11)</f>
        <v>110.5613</v>
      </c>
      <c r="F3752" s="7">
        <f t="shared" si="43"/>
        <v>1.1112500000000001</v>
      </c>
      <c r="G3752" s="8">
        <v>200000</v>
      </c>
      <c r="H3752" s="9">
        <f t="shared" si="44"/>
        <v>1800000</v>
      </c>
      <c r="I3752" s="10"/>
    </row>
    <row r="3753" spans="1:9" ht="14.25" customHeight="1">
      <c r="A3753" s="6" t="str">
        <f t="shared" si="42"/>
        <v>GPP KLATEN_GENTAN</v>
      </c>
      <c r="B3753" s="11" t="s">
        <v>2894</v>
      </c>
      <c r="C3753" s="11" t="s">
        <v>1411</v>
      </c>
      <c r="D3753" s="11">
        <v>8.89</v>
      </c>
      <c r="E3753" s="7">
        <f>VLOOKUP(A3753, Sheet2!$A$2:$K$8265, 11)</f>
        <v>110.5613</v>
      </c>
      <c r="F3753" s="7">
        <f t="shared" si="43"/>
        <v>1.1112500000000001</v>
      </c>
      <c r="G3753" s="8">
        <v>200000</v>
      </c>
      <c r="H3753" s="9">
        <f t="shared" si="44"/>
        <v>1800000</v>
      </c>
      <c r="I3753" s="10"/>
    </row>
    <row r="3754" spans="1:9" ht="14.25" customHeight="1">
      <c r="A3754" s="6" t="str">
        <f t="shared" si="42"/>
        <v>GPP KLATEN_GERGUNUNG</v>
      </c>
      <c r="B3754" s="11" t="s">
        <v>2894</v>
      </c>
      <c r="C3754" s="11" t="s">
        <v>2944</v>
      </c>
      <c r="D3754" s="11">
        <v>8.89</v>
      </c>
      <c r="E3754" s="7">
        <f>VLOOKUP(A3754, Sheet2!$A$2:$K$8265, 11)</f>
        <v>110.5613</v>
      </c>
      <c r="F3754" s="7">
        <f t="shared" si="43"/>
        <v>1.1112500000000001</v>
      </c>
      <c r="G3754" s="8">
        <v>200000</v>
      </c>
      <c r="H3754" s="9">
        <f t="shared" si="44"/>
        <v>1800000</v>
      </c>
      <c r="I3754" s="10"/>
    </row>
    <row r="3755" spans="1:9" ht="14.25" customHeight="1">
      <c r="A3755" s="6" t="str">
        <f t="shared" si="42"/>
        <v>GPP KLATEN_GLAGAH</v>
      </c>
      <c r="B3755" s="11" t="s">
        <v>2894</v>
      </c>
      <c r="C3755" s="11" t="s">
        <v>2945</v>
      </c>
      <c r="D3755" s="11">
        <v>8.89</v>
      </c>
      <c r="E3755" s="7">
        <f>VLOOKUP(A3755, Sheet2!$A$2:$K$8265, 11)</f>
        <v>110.5613</v>
      </c>
      <c r="F3755" s="7">
        <f t="shared" si="43"/>
        <v>1.1112500000000001</v>
      </c>
      <c r="G3755" s="8">
        <v>200000</v>
      </c>
      <c r="H3755" s="9">
        <f t="shared" si="44"/>
        <v>1800000</v>
      </c>
      <c r="I3755" s="10"/>
    </row>
    <row r="3756" spans="1:9" ht="14.25" customHeight="1">
      <c r="A3756" s="6" t="str">
        <f t="shared" si="42"/>
        <v>GPP KLATEN_GLAGAHWANGI</v>
      </c>
      <c r="B3756" s="11" t="s">
        <v>2894</v>
      </c>
      <c r="C3756" s="11" t="s">
        <v>2946</v>
      </c>
      <c r="D3756" s="11">
        <v>8.89</v>
      </c>
      <c r="E3756" s="7">
        <f>VLOOKUP(A3756, Sheet2!$A$2:$K$8265, 11)</f>
        <v>110.5613</v>
      </c>
      <c r="F3756" s="7">
        <f t="shared" si="43"/>
        <v>1.1112500000000001</v>
      </c>
      <c r="G3756" s="8">
        <v>200000</v>
      </c>
      <c r="H3756" s="9">
        <f t="shared" si="44"/>
        <v>1800000</v>
      </c>
      <c r="I3756" s="10"/>
    </row>
    <row r="3757" spans="1:9" ht="14.25" customHeight="1">
      <c r="A3757" s="6" t="str">
        <f t="shared" si="42"/>
        <v>GPP KLATEN_GLEDEG</v>
      </c>
      <c r="B3757" s="11" t="s">
        <v>2894</v>
      </c>
      <c r="C3757" s="11" t="s">
        <v>2947</v>
      </c>
      <c r="D3757" s="11">
        <v>8.89</v>
      </c>
      <c r="E3757" s="7">
        <f>VLOOKUP(A3757, Sheet2!$A$2:$K$8265, 11)</f>
        <v>110.5613</v>
      </c>
      <c r="F3757" s="7">
        <f t="shared" si="43"/>
        <v>1.1112500000000001</v>
      </c>
      <c r="G3757" s="8">
        <v>200000</v>
      </c>
      <c r="H3757" s="9">
        <f t="shared" si="44"/>
        <v>1800000</v>
      </c>
      <c r="I3757" s="10"/>
    </row>
    <row r="3758" spans="1:9" ht="14.25" customHeight="1">
      <c r="A3758" s="6" t="str">
        <f t="shared" si="42"/>
        <v>GPP KLATEN_GLODOGAN</v>
      </c>
      <c r="B3758" s="11" t="s">
        <v>2894</v>
      </c>
      <c r="C3758" s="11" t="s">
        <v>2948</v>
      </c>
      <c r="D3758" s="11">
        <v>8.89</v>
      </c>
      <c r="E3758" s="7">
        <f>VLOOKUP(A3758, Sheet2!$A$2:$K$8265, 11)</f>
        <v>110.5613</v>
      </c>
      <c r="F3758" s="7">
        <f t="shared" si="43"/>
        <v>1.1112500000000001</v>
      </c>
      <c r="G3758" s="8">
        <v>200000</v>
      </c>
      <c r="H3758" s="9">
        <f t="shared" si="44"/>
        <v>1800000</v>
      </c>
      <c r="I3758" s="10"/>
    </row>
    <row r="3759" spans="1:9" ht="14.25" customHeight="1">
      <c r="A3759" s="6" t="str">
        <f t="shared" si="42"/>
        <v>GPP KLATEN_GOMBANG</v>
      </c>
      <c r="B3759" s="11" t="s">
        <v>2894</v>
      </c>
      <c r="C3759" s="11" t="s">
        <v>1189</v>
      </c>
      <c r="D3759" s="11">
        <v>8.89</v>
      </c>
      <c r="E3759" s="7">
        <f>VLOOKUP(A3759, Sheet2!$A$2:$K$8265, 11)</f>
        <v>110.5613</v>
      </c>
      <c r="F3759" s="7">
        <f t="shared" si="43"/>
        <v>1.1112500000000001</v>
      </c>
      <c r="G3759" s="8">
        <v>200000</v>
      </c>
      <c r="H3759" s="9">
        <f t="shared" si="44"/>
        <v>1800000</v>
      </c>
      <c r="I3759" s="10"/>
    </row>
    <row r="3760" spans="1:9" ht="14.25" customHeight="1">
      <c r="A3760" s="6" t="str">
        <f t="shared" si="42"/>
        <v>GPP KLATEN_GONDANG</v>
      </c>
      <c r="B3760" s="11" t="s">
        <v>2894</v>
      </c>
      <c r="C3760" s="11" t="s">
        <v>97</v>
      </c>
      <c r="D3760" s="11">
        <v>8.89</v>
      </c>
      <c r="E3760" s="7">
        <f>VLOOKUP(A3760, Sheet2!$A$2:$K$8265, 11)</f>
        <v>110.5613</v>
      </c>
      <c r="F3760" s="7">
        <f t="shared" si="43"/>
        <v>1.1112500000000001</v>
      </c>
      <c r="G3760" s="8">
        <v>200000</v>
      </c>
      <c r="H3760" s="9">
        <f t="shared" si="44"/>
        <v>1800000</v>
      </c>
      <c r="I3760" s="10"/>
    </row>
    <row r="3761" spans="1:9" ht="14.25" customHeight="1">
      <c r="A3761" s="6" t="str">
        <f t="shared" si="42"/>
        <v>GPP KLATEN_GONDANGAN</v>
      </c>
      <c r="B3761" s="11" t="s">
        <v>2894</v>
      </c>
      <c r="C3761" s="11" t="s">
        <v>2949</v>
      </c>
      <c r="D3761" s="11">
        <v>8.89</v>
      </c>
      <c r="E3761" s="7">
        <f>VLOOKUP(A3761, Sheet2!$A$2:$K$8265, 11)</f>
        <v>110.5613</v>
      </c>
      <c r="F3761" s="7">
        <f t="shared" si="43"/>
        <v>1.1112500000000001</v>
      </c>
      <c r="G3761" s="8">
        <v>200000</v>
      </c>
      <c r="H3761" s="9">
        <f t="shared" si="44"/>
        <v>1800000</v>
      </c>
      <c r="I3761" s="10"/>
    </row>
    <row r="3762" spans="1:9" ht="14.25" customHeight="1">
      <c r="A3762" s="6" t="str">
        <f t="shared" si="42"/>
        <v>GPP KLATEN_GROGOL</v>
      </c>
      <c r="B3762" s="11" t="s">
        <v>2894</v>
      </c>
      <c r="C3762" s="11" t="s">
        <v>2084</v>
      </c>
      <c r="D3762" s="11">
        <v>14.71</v>
      </c>
      <c r="E3762" s="7">
        <f>VLOOKUP(A3762, Sheet2!$A$2:$K$8265, 11)</f>
        <v>110.5613</v>
      </c>
      <c r="F3762" s="7">
        <f t="shared" si="43"/>
        <v>1.8387500000000001</v>
      </c>
      <c r="G3762" s="8">
        <v>200000</v>
      </c>
      <c r="H3762" s="9">
        <f t="shared" si="44"/>
        <v>3000000</v>
      </c>
      <c r="I3762" s="10"/>
    </row>
    <row r="3763" spans="1:9" ht="14.25" customHeight="1">
      <c r="A3763" s="6" t="str">
        <f t="shared" si="42"/>
        <v>GPP KLATEN_GUMUL</v>
      </c>
      <c r="B3763" s="11" t="s">
        <v>2894</v>
      </c>
      <c r="C3763" s="11" t="s">
        <v>2950</v>
      </c>
      <c r="D3763" s="11">
        <v>8.89</v>
      </c>
      <c r="E3763" s="7">
        <f>VLOOKUP(A3763, Sheet2!$A$2:$K$8265, 11)</f>
        <v>110.5613</v>
      </c>
      <c r="F3763" s="7">
        <f t="shared" si="43"/>
        <v>1.1112500000000001</v>
      </c>
      <c r="G3763" s="8">
        <v>200000</v>
      </c>
      <c r="H3763" s="9">
        <f t="shared" si="44"/>
        <v>1800000</v>
      </c>
      <c r="I3763" s="10"/>
    </row>
    <row r="3764" spans="1:9" ht="14.25" customHeight="1">
      <c r="A3764" s="6" t="str">
        <f t="shared" si="42"/>
        <v>GPP KLATEN_GUMULAN</v>
      </c>
      <c r="B3764" s="11" t="s">
        <v>2894</v>
      </c>
      <c r="C3764" s="11" t="s">
        <v>2951</v>
      </c>
      <c r="D3764" s="11">
        <v>8.89</v>
      </c>
      <c r="E3764" s="7">
        <f>VLOOKUP(A3764, Sheet2!$A$2:$K$8265, 11)</f>
        <v>110.5613</v>
      </c>
      <c r="F3764" s="7">
        <f t="shared" si="43"/>
        <v>1.1112500000000001</v>
      </c>
      <c r="G3764" s="8">
        <v>200000</v>
      </c>
      <c r="H3764" s="9">
        <f t="shared" si="44"/>
        <v>1800000</v>
      </c>
      <c r="I3764" s="10"/>
    </row>
    <row r="3765" spans="1:9" ht="14.25" customHeight="1">
      <c r="A3765" s="6" t="str">
        <f t="shared" si="42"/>
        <v>GPP KLATEN_GUNUNGGAJAH</v>
      </c>
      <c r="B3765" s="11" t="s">
        <v>2894</v>
      </c>
      <c r="C3765" s="11" t="s">
        <v>2952</v>
      </c>
      <c r="D3765" s="11">
        <v>8.89</v>
      </c>
      <c r="E3765" s="7">
        <f>VLOOKUP(A3765, Sheet2!$A$2:$K$8265, 11)</f>
        <v>110.5613</v>
      </c>
      <c r="F3765" s="7">
        <f t="shared" si="43"/>
        <v>1.1112500000000001</v>
      </c>
      <c r="G3765" s="8">
        <v>200000</v>
      </c>
      <c r="H3765" s="9">
        <f t="shared" si="44"/>
        <v>1800000</v>
      </c>
      <c r="I3765" s="10"/>
    </row>
    <row r="3766" spans="1:9" ht="14.25" customHeight="1">
      <c r="A3766" s="6" t="str">
        <f t="shared" si="42"/>
        <v>GPP KLATEN_JAGALAN</v>
      </c>
      <c r="B3766" s="11" t="s">
        <v>2894</v>
      </c>
      <c r="C3766" s="11" t="s">
        <v>2653</v>
      </c>
      <c r="D3766" s="11">
        <v>8.89</v>
      </c>
      <c r="E3766" s="7">
        <f>VLOOKUP(A3766, Sheet2!$A$2:$K$8265, 11)</f>
        <v>110.5613</v>
      </c>
      <c r="F3766" s="7">
        <f t="shared" si="43"/>
        <v>1.1112500000000001</v>
      </c>
      <c r="G3766" s="8">
        <v>200000</v>
      </c>
      <c r="H3766" s="9">
        <f t="shared" si="44"/>
        <v>1800000</v>
      </c>
      <c r="I3766" s="10"/>
    </row>
    <row r="3767" spans="1:9" ht="14.25" customHeight="1">
      <c r="A3767" s="6" t="str">
        <f t="shared" si="42"/>
        <v>GPP KLATEN_JAMBAKAN</v>
      </c>
      <c r="B3767" s="11" t="s">
        <v>2894</v>
      </c>
      <c r="C3767" s="11" t="s">
        <v>2953</v>
      </c>
      <c r="D3767" s="11">
        <v>8.89</v>
      </c>
      <c r="E3767" s="7">
        <f>VLOOKUP(A3767, Sheet2!$A$2:$K$8265, 11)</f>
        <v>110.5613</v>
      </c>
      <c r="F3767" s="7">
        <f t="shared" si="43"/>
        <v>1.1112500000000001</v>
      </c>
      <c r="G3767" s="8">
        <v>200000</v>
      </c>
      <c r="H3767" s="9">
        <f t="shared" si="44"/>
        <v>1800000</v>
      </c>
      <c r="I3767" s="10"/>
    </row>
    <row r="3768" spans="1:9" ht="14.25" customHeight="1">
      <c r="A3768" s="6" t="str">
        <f t="shared" si="42"/>
        <v>GPP KLATEN_JAMBEYAN</v>
      </c>
      <c r="B3768" s="11" t="s">
        <v>2894</v>
      </c>
      <c r="C3768" s="11" t="s">
        <v>2283</v>
      </c>
      <c r="D3768" s="11">
        <v>8.89</v>
      </c>
      <c r="E3768" s="7">
        <f>VLOOKUP(A3768, Sheet2!$A$2:$K$8265, 11)</f>
        <v>110.5613</v>
      </c>
      <c r="F3768" s="7">
        <f t="shared" si="43"/>
        <v>1.1112500000000001</v>
      </c>
      <c r="G3768" s="8">
        <v>200000</v>
      </c>
      <c r="H3768" s="9">
        <f t="shared" si="44"/>
        <v>1800000</v>
      </c>
      <c r="I3768" s="10"/>
    </row>
    <row r="3769" spans="1:9" ht="14.25" customHeight="1">
      <c r="A3769" s="6" t="str">
        <f t="shared" si="42"/>
        <v>GPP KLATEN_JAMBUKIDUL</v>
      </c>
      <c r="B3769" s="11" t="s">
        <v>2894</v>
      </c>
      <c r="C3769" s="11" t="s">
        <v>2954</v>
      </c>
      <c r="D3769" s="11">
        <v>8.89</v>
      </c>
      <c r="E3769" s="7">
        <f>VLOOKUP(A3769, Sheet2!$A$2:$K$8265, 11)</f>
        <v>110.5613</v>
      </c>
      <c r="F3769" s="7">
        <f t="shared" si="43"/>
        <v>1.1112500000000001</v>
      </c>
      <c r="G3769" s="8">
        <v>200000</v>
      </c>
      <c r="H3769" s="9">
        <f t="shared" si="44"/>
        <v>1800000</v>
      </c>
      <c r="I3769" s="10"/>
    </row>
    <row r="3770" spans="1:9" ht="14.25" customHeight="1">
      <c r="A3770" s="6" t="str">
        <f t="shared" si="42"/>
        <v>GPP KLATEN_JAMBUKULON</v>
      </c>
      <c r="B3770" s="11" t="s">
        <v>2894</v>
      </c>
      <c r="C3770" s="11" t="s">
        <v>2955</v>
      </c>
      <c r="D3770" s="11">
        <v>8.89</v>
      </c>
      <c r="E3770" s="7">
        <f>VLOOKUP(A3770, Sheet2!$A$2:$K$8265, 11)</f>
        <v>110.5613</v>
      </c>
      <c r="F3770" s="7">
        <f t="shared" si="43"/>
        <v>1.1112500000000001</v>
      </c>
      <c r="G3770" s="8">
        <v>200000</v>
      </c>
      <c r="H3770" s="9">
        <f t="shared" si="44"/>
        <v>1800000</v>
      </c>
      <c r="I3770" s="10"/>
    </row>
    <row r="3771" spans="1:9" ht="14.25" customHeight="1">
      <c r="A3771" s="6" t="str">
        <f t="shared" si="42"/>
        <v>GPP KLATEN_JAPANAN</v>
      </c>
      <c r="B3771" s="11" t="s">
        <v>2894</v>
      </c>
      <c r="C3771" s="11" t="s">
        <v>2956</v>
      </c>
      <c r="D3771" s="11">
        <v>8.89</v>
      </c>
      <c r="E3771" s="7">
        <f>VLOOKUP(A3771, Sheet2!$A$2:$K$8265, 11)</f>
        <v>110.5613</v>
      </c>
      <c r="F3771" s="7">
        <f t="shared" si="43"/>
        <v>1.1112500000000001</v>
      </c>
      <c r="G3771" s="8">
        <v>200000</v>
      </c>
      <c r="H3771" s="9">
        <f t="shared" si="44"/>
        <v>1800000</v>
      </c>
      <c r="I3771" s="10"/>
    </row>
    <row r="3772" spans="1:9" ht="14.25" customHeight="1">
      <c r="A3772" s="6" t="str">
        <f t="shared" si="42"/>
        <v>GPP KLATEN_JARUM</v>
      </c>
      <c r="B3772" s="11" t="s">
        <v>2894</v>
      </c>
      <c r="C3772" s="11" t="s">
        <v>2957</v>
      </c>
      <c r="D3772" s="11">
        <v>8.89</v>
      </c>
      <c r="E3772" s="7">
        <f>VLOOKUP(A3772, Sheet2!$A$2:$K$8265, 11)</f>
        <v>110.5613</v>
      </c>
      <c r="F3772" s="7">
        <f t="shared" si="43"/>
        <v>1.1112500000000001</v>
      </c>
      <c r="G3772" s="8">
        <v>200000</v>
      </c>
      <c r="H3772" s="9">
        <f t="shared" si="44"/>
        <v>1800000</v>
      </c>
      <c r="I3772" s="10"/>
    </row>
    <row r="3773" spans="1:9" ht="14.25" customHeight="1">
      <c r="A3773" s="6" t="str">
        <f t="shared" si="42"/>
        <v>GPP KLATEN_JATEN</v>
      </c>
      <c r="B3773" s="11" t="s">
        <v>2894</v>
      </c>
      <c r="C3773" s="11" t="s">
        <v>1427</v>
      </c>
      <c r="D3773" s="11">
        <v>8.89</v>
      </c>
      <c r="E3773" s="7">
        <f>VLOOKUP(A3773, Sheet2!$A$2:$K$8265, 11)</f>
        <v>110.5613</v>
      </c>
      <c r="F3773" s="7">
        <f t="shared" si="43"/>
        <v>1.1112500000000001</v>
      </c>
      <c r="G3773" s="8">
        <v>200000</v>
      </c>
      <c r="H3773" s="9">
        <f t="shared" si="44"/>
        <v>1800000</v>
      </c>
      <c r="I3773" s="10"/>
    </row>
    <row r="3774" spans="1:9" ht="14.25" customHeight="1">
      <c r="A3774" s="6" t="str">
        <f t="shared" si="42"/>
        <v>GPP KLATEN_JATIMULYO</v>
      </c>
      <c r="B3774" s="11" t="s">
        <v>2894</v>
      </c>
      <c r="C3774" s="11" t="s">
        <v>607</v>
      </c>
      <c r="D3774" s="11">
        <v>8.89</v>
      </c>
      <c r="E3774" s="7">
        <f>VLOOKUP(A3774, Sheet2!$A$2:$K$8265, 11)</f>
        <v>110.5613</v>
      </c>
      <c r="F3774" s="7">
        <f t="shared" si="43"/>
        <v>1.1112500000000001</v>
      </c>
      <c r="G3774" s="8">
        <v>200000</v>
      </c>
      <c r="H3774" s="9">
        <f t="shared" si="44"/>
        <v>1800000</v>
      </c>
      <c r="I3774" s="10"/>
    </row>
    <row r="3775" spans="1:9" ht="14.25" customHeight="1">
      <c r="A3775" s="6" t="str">
        <f t="shared" si="42"/>
        <v>GPP KLATEN_JATINOM</v>
      </c>
      <c r="B3775" s="11" t="s">
        <v>2894</v>
      </c>
      <c r="C3775" s="11" t="s">
        <v>608</v>
      </c>
      <c r="D3775" s="11">
        <v>8.89</v>
      </c>
      <c r="E3775" s="7">
        <f>VLOOKUP(A3775, Sheet2!$A$2:$K$8265, 11)</f>
        <v>110.5613</v>
      </c>
      <c r="F3775" s="7">
        <f t="shared" si="43"/>
        <v>1.1112500000000001</v>
      </c>
      <c r="G3775" s="8">
        <v>200000</v>
      </c>
      <c r="H3775" s="9">
        <f t="shared" si="44"/>
        <v>1800000</v>
      </c>
      <c r="I3775" s="10"/>
    </row>
    <row r="3776" spans="1:9" ht="14.25" customHeight="1">
      <c r="A3776" s="6" t="str">
        <f t="shared" si="42"/>
        <v>GPP KLATEN_JATIPURO</v>
      </c>
      <c r="B3776" s="11" t="s">
        <v>2894</v>
      </c>
      <c r="C3776" s="11" t="s">
        <v>610</v>
      </c>
      <c r="D3776" s="11">
        <v>8.89</v>
      </c>
      <c r="E3776" s="7">
        <f>VLOOKUP(A3776, Sheet2!$A$2:$K$8265, 11)</f>
        <v>110.5613</v>
      </c>
      <c r="F3776" s="7">
        <f t="shared" si="43"/>
        <v>1.1112500000000001</v>
      </c>
      <c r="G3776" s="8">
        <v>200000</v>
      </c>
      <c r="H3776" s="9">
        <f t="shared" si="44"/>
        <v>1800000</v>
      </c>
      <c r="I3776" s="10"/>
    </row>
    <row r="3777" spans="1:9" ht="14.25" customHeight="1">
      <c r="A3777" s="6" t="str">
        <f t="shared" si="42"/>
        <v>GPP KLATEN_JEBLOG</v>
      </c>
      <c r="B3777" s="11" t="s">
        <v>2894</v>
      </c>
      <c r="C3777" s="11" t="s">
        <v>2958</v>
      </c>
      <c r="D3777" s="11">
        <v>8.89</v>
      </c>
      <c r="E3777" s="7">
        <f>VLOOKUP(A3777, Sheet2!$A$2:$K$8265, 11)</f>
        <v>110.5613</v>
      </c>
      <c r="F3777" s="7">
        <f t="shared" si="43"/>
        <v>1.1112500000000001</v>
      </c>
      <c r="G3777" s="8">
        <v>200000</v>
      </c>
      <c r="H3777" s="9">
        <f t="shared" si="44"/>
        <v>1800000</v>
      </c>
      <c r="I3777" s="10"/>
    </row>
    <row r="3778" spans="1:9" ht="14.25" customHeight="1">
      <c r="A3778" s="6" t="str">
        <f t="shared" si="42"/>
        <v>GPP KLATEN_JEBUGAN</v>
      </c>
      <c r="B3778" s="11" t="s">
        <v>2894</v>
      </c>
      <c r="C3778" s="11" t="s">
        <v>2959</v>
      </c>
      <c r="D3778" s="11">
        <v>8.89</v>
      </c>
      <c r="E3778" s="7">
        <f>VLOOKUP(A3778, Sheet2!$A$2:$K$8265, 11)</f>
        <v>110.5613</v>
      </c>
      <c r="F3778" s="7">
        <f t="shared" si="43"/>
        <v>1.1112500000000001</v>
      </c>
      <c r="G3778" s="8">
        <v>200000</v>
      </c>
      <c r="H3778" s="9">
        <f t="shared" si="44"/>
        <v>1800000</v>
      </c>
      <c r="I3778" s="10"/>
    </row>
    <row r="3779" spans="1:9" ht="14.25" customHeight="1">
      <c r="A3779" s="6" t="str">
        <f t="shared" si="42"/>
        <v>GPP KLATEN_JEMAWAN</v>
      </c>
      <c r="B3779" s="11" t="s">
        <v>2894</v>
      </c>
      <c r="C3779" s="11" t="s">
        <v>2960</v>
      </c>
      <c r="D3779" s="11">
        <v>8.89</v>
      </c>
      <c r="E3779" s="7">
        <f>VLOOKUP(A3779, Sheet2!$A$2:$K$8265, 11)</f>
        <v>110.5613</v>
      </c>
      <c r="F3779" s="7">
        <f t="shared" si="43"/>
        <v>1.1112500000000001</v>
      </c>
      <c r="G3779" s="8">
        <v>200000</v>
      </c>
      <c r="H3779" s="9">
        <f t="shared" si="44"/>
        <v>1800000</v>
      </c>
      <c r="I3779" s="10"/>
    </row>
    <row r="3780" spans="1:9" ht="14.25" customHeight="1">
      <c r="A3780" s="6" t="str">
        <f t="shared" si="42"/>
        <v>GPP KLATEN_JETIS</v>
      </c>
      <c r="B3780" s="11" t="s">
        <v>2894</v>
      </c>
      <c r="C3780" s="11" t="s">
        <v>886</v>
      </c>
      <c r="D3780" s="11">
        <v>8.89</v>
      </c>
      <c r="E3780" s="7">
        <f>VLOOKUP(A3780, Sheet2!$A$2:$K$8265, 11)</f>
        <v>110.5613</v>
      </c>
      <c r="F3780" s="7">
        <f t="shared" si="43"/>
        <v>1.1112500000000001</v>
      </c>
      <c r="G3780" s="8">
        <v>200000</v>
      </c>
      <c r="H3780" s="9">
        <f t="shared" si="44"/>
        <v>1800000</v>
      </c>
      <c r="I3780" s="10"/>
    </row>
    <row r="3781" spans="1:9" ht="14.25" customHeight="1">
      <c r="A3781" s="6" t="str">
        <f t="shared" si="42"/>
        <v>GPP KLATEN_JETIS</v>
      </c>
      <c r="B3781" s="11" t="s">
        <v>2894</v>
      </c>
      <c r="C3781" s="11" t="s">
        <v>886</v>
      </c>
      <c r="D3781" s="11">
        <v>8.89</v>
      </c>
      <c r="E3781" s="7">
        <f>VLOOKUP(A3781, Sheet2!$A$2:$K$8265, 11)</f>
        <v>110.5613</v>
      </c>
      <c r="F3781" s="7">
        <f t="shared" si="43"/>
        <v>1.1112500000000001</v>
      </c>
      <c r="G3781" s="8">
        <v>200000</v>
      </c>
      <c r="H3781" s="9">
        <f t="shared" si="44"/>
        <v>1800000</v>
      </c>
      <c r="I3781" s="10"/>
    </row>
    <row r="3782" spans="1:9" ht="14.25" customHeight="1">
      <c r="A3782" s="6" t="str">
        <f t="shared" si="42"/>
        <v>GPP KLATEN_JETIS</v>
      </c>
      <c r="B3782" s="11" t="s">
        <v>2894</v>
      </c>
      <c r="C3782" s="11" t="s">
        <v>886</v>
      </c>
      <c r="D3782" s="11">
        <v>8.89</v>
      </c>
      <c r="E3782" s="7">
        <f>VLOOKUP(A3782, Sheet2!$A$2:$K$8265, 11)</f>
        <v>110.5613</v>
      </c>
      <c r="F3782" s="7">
        <f t="shared" si="43"/>
        <v>1.1112500000000001</v>
      </c>
      <c r="G3782" s="8">
        <v>200000</v>
      </c>
      <c r="H3782" s="9">
        <f t="shared" si="44"/>
        <v>1800000</v>
      </c>
      <c r="I3782" s="10"/>
    </row>
    <row r="3783" spans="1:9" ht="14.25" customHeight="1">
      <c r="A3783" s="6" t="str">
        <f t="shared" si="42"/>
        <v>GPP KLATEN_JETISWETAN</v>
      </c>
      <c r="B3783" s="11" t="s">
        <v>2894</v>
      </c>
      <c r="C3783" s="11" t="s">
        <v>2961</v>
      </c>
      <c r="D3783" s="11">
        <v>8.89</v>
      </c>
      <c r="E3783" s="7">
        <f>VLOOKUP(A3783, Sheet2!$A$2:$K$8265, 11)</f>
        <v>110.5613</v>
      </c>
      <c r="F3783" s="7">
        <f t="shared" si="43"/>
        <v>1.1112500000000001</v>
      </c>
      <c r="G3783" s="8">
        <v>200000</v>
      </c>
      <c r="H3783" s="9">
        <f t="shared" si="44"/>
        <v>1800000</v>
      </c>
      <c r="I3783" s="10"/>
    </row>
    <row r="3784" spans="1:9" ht="14.25" customHeight="1">
      <c r="A3784" s="6" t="str">
        <f t="shared" si="42"/>
        <v>GPP KLATEN_JIMBUNG</v>
      </c>
      <c r="B3784" s="11" t="s">
        <v>2894</v>
      </c>
      <c r="C3784" s="11" t="s">
        <v>2547</v>
      </c>
      <c r="D3784" s="11">
        <v>8.89</v>
      </c>
      <c r="E3784" s="7">
        <f>VLOOKUP(A3784, Sheet2!$A$2:$K$8265, 11)</f>
        <v>110.5613</v>
      </c>
      <c r="F3784" s="7">
        <f t="shared" si="43"/>
        <v>1.1112500000000001</v>
      </c>
      <c r="G3784" s="8">
        <v>200000</v>
      </c>
      <c r="H3784" s="9">
        <f t="shared" si="44"/>
        <v>1800000</v>
      </c>
      <c r="I3784" s="10"/>
    </row>
    <row r="3785" spans="1:9" ht="14.25" customHeight="1">
      <c r="A3785" s="6" t="str">
        <f t="shared" si="42"/>
        <v>GPP KLATEN_JIMUS</v>
      </c>
      <c r="B3785" s="11" t="s">
        <v>2894</v>
      </c>
      <c r="C3785" s="11" t="s">
        <v>2962</v>
      </c>
      <c r="D3785" s="11">
        <v>8.89</v>
      </c>
      <c r="E3785" s="7">
        <f>VLOOKUP(A3785, Sheet2!$A$2:$K$8265, 11)</f>
        <v>110.5613</v>
      </c>
      <c r="F3785" s="7">
        <f t="shared" si="43"/>
        <v>1.1112500000000001</v>
      </c>
      <c r="G3785" s="8">
        <v>200000</v>
      </c>
      <c r="H3785" s="9">
        <f t="shared" si="44"/>
        <v>1800000</v>
      </c>
      <c r="I3785" s="10"/>
    </row>
    <row r="3786" spans="1:9" ht="14.25" customHeight="1">
      <c r="A3786" s="6" t="str">
        <f t="shared" si="42"/>
        <v>GPP KLATEN_JOGOPRAYAN</v>
      </c>
      <c r="B3786" s="11" t="s">
        <v>2894</v>
      </c>
      <c r="C3786" s="11" t="s">
        <v>2963</v>
      </c>
      <c r="D3786" s="11">
        <v>8.89</v>
      </c>
      <c r="E3786" s="7">
        <f>VLOOKUP(A3786, Sheet2!$A$2:$K$8265, 11)</f>
        <v>110.5613</v>
      </c>
      <c r="F3786" s="7">
        <f t="shared" si="43"/>
        <v>1.1112500000000001</v>
      </c>
      <c r="G3786" s="8">
        <v>200000</v>
      </c>
      <c r="H3786" s="9">
        <f t="shared" si="44"/>
        <v>1800000</v>
      </c>
      <c r="I3786" s="10"/>
    </row>
    <row r="3787" spans="1:9" ht="14.25" customHeight="1">
      <c r="A3787" s="6" t="str">
        <f t="shared" si="42"/>
        <v>GPP KLATEN_JOGOSETRAN</v>
      </c>
      <c r="B3787" s="11" t="s">
        <v>2894</v>
      </c>
      <c r="C3787" s="11" t="s">
        <v>2964</v>
      </c>
      <c r="D3787" s="11">
        <v>8.89</v>
      </c>
      <c r="E3787" s="7">
        <f>VLOOKUP(A3787, Sheet2!$A$2:$K$8265, 11)</f>
        <v>110.5613</v>
      </c>
      <c r="F3787" s="7">
        <f t="shared" si="43"/>
        <v>1.1112500000000001</v>
      </c>
      <c r="G3787" s="8">
        <v>200000</v>
      </c>
      <c r="H3787" s="9">
        <f t="shared" si="44"/>
        <v>1800000</v>
      </c>
      <c r="I3787" s="10"/>
    </row>
    <row r="3788" spans="1:9" ht="14.25" customHeight="1">
      <c r="A3788" s="6" t="str">
        <f t="shared" si="42"/>
        <v>GPP KLATEN_JOHO</v>
      </c>
      <c r="B3788" s="11" t="s">
        <v>2894</v>
      </c>
      <c r="C3788" s="11" t="s">
        <v>623</v>
      </c>
      <c r="D3788" s="11">
        <v>8.89</v>
      </c>
      <c r="E3788" s="7">
        <f>VLOOKUP(A3788, Sheet2!$A$2:$K$8265, 11)</f>
        <v>110.5613</v>
      </c>
      <c r="F3788" s="7">
        <f t="shared" si="43"/>
        <v>1.1112500000000001</v>
      </c>
      <c r="G3788" s="8">
        <v>200000</v>
      </c>
      <c r="H3788" s="9">
        <f t="shared" si="44"/>
        <v>1800000</v>
      </c>
      <c r="I3788" s="10"/>
    </row>
    <row r="3789" spans="1:9" ht="14.25" customHeight="1">
      <c r="A3789" s="6" t="str">
        <f t="shared" si="42"/>
        <v>GPP KLATEN_JOMBOR</v>
      </c>
      <c r="B3789" s="11" t="s">
        <v>2894</v>
      </c>
      <c r="C3789" s="11" t="s">
        <v>1057</v>
      </c>
      <c r="D3789" s="11">
        <v>8.89</v>
      </c>
      <c r="E3789" s="7">
        <f>VLOOKUP(A3789, Sheet2!$A$2:$K$8265, 11)</f>
        <v>110.5613</v>
      </c>
      <c r="F3789" s="7">
        <f t="shared" si="43"/>
        <v>1.1112500000000001</v>
      </c>
      <c r="G3789" s="8">
        <v>200000</v>
      </c>
      <c r="H3789" s="9">
        <f t="shared" si="44"/>
        <v>1800000</v>
      </c>
      <c r="I3789" s="10"/>
    </row>
    <row r="3790" spans="1:9" ht="14.25" customHeight="1">
      <c r="A3790" s="6" t="str">
        <f t="shared" si="42"/>
        <v>GPP KLATEN_JOMBORAN</v>
      </c>
      <c r="B3790" s="11" t="s">
        <v>2894</v>
      </c>
      <c r="C3790" s="11" t="s">
        <v>2965</v>
      </c>
      <c r="D3790" s="11">
        <v>8.89</v>
      </c>
      <c r="E3790" s="7">
        <f>VLOOKUP(A3790, Sheet2!$A$2:$K$8265, 11)</f>
        <v>110.5613</v>
      </c>
      <c r="F3790" s="7">
        <f t="shared" si="43"/>
        <v>1.1112500000000001</v>
      </c>
      <c r="G3790" s="8">
        <v>200000</v>
      </c>
      <c r="H3790" s="9">
        <f t="shared" si="44"/>
        <v>1800000</v>
      </c>
      <c r="I3790" s="10"/>
    </row>
    <row r="3791" spans="1:9" ht="14.25" customHeight="1">
      <c r="A3791" s="6" t="str">
        <f t="shared" si="42"/>
        <v>GPP KLATEN_JONGGRANGAN</v>
      </c>
      <c r="B3791" s="11" t="s">
        <v>2894</v>
      </c>
      <c r="C3791" s="11" t="s">
        <v>2966</v>
      </c>
      <c r="D3791" s="11">
        <v>8.89</v>
      </c>
      <c r="E3791" s="7">
        <f>VLOOKUP(A3791, Sheet2!$A$2:$K$8265, 11)</f>
        <v>110.5613</v>
      </c>
      <c r="F3791" s="7">
        <f t="shared" si="43"/>
        <v>1.1112500000000001</v>
      </c>
      <c r="G3791" s="8">
        <v>200000</v>
      </c>
      <c r="H3791" s="9">
        <f t="shared" si="44"/>
        <v>1800000</v>
      </c>
      <c r="I3791" s="10"/>
    </row>
    <row r="3792" spans="1:9" ht="14.25" customHeight="1">
      <c r="A3792" s="6" t="str">
        <f t="shared" si="42"/>
        <v>GPP KLATEN_JOTANGAN</v>
      </c>
      <c r="B3792" s="11" t="s">
        <v>2894</v>
      </c>
      <c r="C3792" s="11" t="s">
        <v>2967</v>
      </c>
      <c r="D3792" s="11">
        <v>8.89</v>
      </c>
      <c r="E3792" s="7">
        <f>VLOOKUP(A3792, Sheet2!$A$2:$K$8265, 11)</f>
        <v>110.5613</v>
      </c>
      <c r="F3792" s="7">
        <f t="shared" si="43"/>
        <v>1.1112500000000001</v>
      </c>
      <c r="G3792" s="8">
        <v>200000</v>
      </c>
      <c r="H3792" s="9">
        <f t="shared" si="44"/>
        <v>1800000</v>
      </c>
      <c r="I3792" s="10"/>
    </row>
    <row r="3793" spans="1:9" ht="14.25" customHeight="1">
      <c r="A3793" s="6" t="str">
        <f t="shared" si="42"/>
        <v>GPP KLATEN_JOTON</v>
      </c>
      <c r="B3793" s="11" t="s">
        <v>2894</v>
      </c>
      <c r="C3793" s="11" t="s">
        <v>2968</v>
      </c>
      <c r="D3793" s="11">
        <v>8.89</v>
      </c>
      <c r="E3793" s="7">
        <f>VLOOKUP(A3793, Sheet2!$A$2:$K$8265, 11)</f>
        <v>110.5613</v>
      </c>
      <c r="F3793" s="7">
        <f t="shared" si="43"/>
        <v>1.1112500000000001</v>
      </c>
      <c r="G3793" s="8">
        <v>200000</v>
      </c>
      <c r="H3793" s="9">
        <f t="shared" si="44"/>
        <v>1800000</v>
      </c>
      <c r="I3793" s="10"/>
    </row>
    <row r="3794" spans="1:9" ht="14.25" customHeight="1">
      <c r="A3794" s="6" t="str">
        <f t="shared" si="42"/>
        <v>GPP KLATEN_JUNGKARE</v>
      </c>
      <c r="B3794" s="11" t="s">
        <v>2894</v>
      </c>
      <c r="C3794" s="11" t="s">
        <v>2969</v>
      </c>
      <c r="D3794" s="11">
        <v>8.89</v>
      </c>
      <c r="E3794" s="7">
        <f>VLOOKUP(A3794, Sheet2!$A$2:$K$8265, 11)</f>
        <v>110.5613</v>
      </c>
      <c r="F3794" s="7">
        <f t="shared" si="43"/>
        <v>1.1112500000000001</v>
      </c>
      <c r="G3794" s="8">
        <v>200000</v>
      </c>
      <c r="H3794" s="9">
        <f t="shared" si="44"/>
        <v>1800000</v>
      </c>
      <c r="I3794" s="10"/>
    </row>
    <row r="3795" spans="1:9" ht="14.25" customHeight="1">
      <c r="A3795" s="6" t="str">
        <f t="shared" si="42"/>
        <v>GPP KLATEN_JURANGJERO</v>
      </c>
      <c r="B3795" s="11" t="s">
        <v>2894</v>
      </c>
      <c r="C3795" s="11" t="s">
        <v>1199</v>
      </c>
      <c r="D3795" s="11">
        <v>8.89</v>
      </c>
      <c r="E3795" s="7">
        <f>VLOOKUP(A3795, Sheet2!$A$2:$K$8265, 11)</f>
        <v>110.5613</v>
      </c>
      <c r="F3795" s="7">
        <f t="shared" si="43"/>
        <v>1.1112500000000001</v>
      </c>
      <c r="G3795" s="8">
        <v>200000</v>
      </c>
      <c r="H3795" s="9">
        <f t="shared" si="44"/>
        <v>1800000</v>
      </c>
      <c r="I3795" s="10"/>
    </row>
    <row r="3796" spans="1:9" ht="14.25" customHeight="1">
      <c r="A3796" s="6" t="str">
        <f t="shared" si="42"/>
        <v>GPP KLATEN_JUWIRAN</v>
      </c>
      <c r="B3796" s="11" t="s">
        <v>2894</v>
      </c>
      <c r="C3796" s="11" t="s">
        <v>2970</v>
      </c>
      <c r="D3796" s="11">
        <v>8.89</v>
      </c>
      <c r="E3796" s="7">
        <f>VLOOKUP(A3796, Sheet2!$A$2:$K$8265, 11)</f>
        <v>110.5613</v>
      </c>
      <c r="F3796" s="7">
        <f t="shared" si="43"/>
        <v>1.1112500000000001</v>
      </c>
      <c r="G3796" s="8">
        <v>200000</v>
      </c>
      <c r="H3796" s="9">
        <f t="shared" si="44"/>
        <v>1800000</v>
      </c>
      <c r="I3796" s="10"/>
    </row>
    <row r="3797" spans="1:9" ht="14.25" customHeight="1">
      <c r="A3797" s="6" t="str">
        <f t="shared" si="42"/>
        <v>GPP KLATEN_KABUPATEN</v>
      </c>
      <c r="B3797" s="11" t="s">
        <v>2894</v>
      </c>
      <c r="C3797" s="11" t="s">
        <v>2971</v>
      </c>
      <c r="D3797" s="11">
        <v>8.89</v>
      </c>
      <c r="E3797" s="7">
        <f>VLOOKUP(A3797, Sheet2!$A$2:$K$8265, 11)</f>
        <v>110.5613</v>
      </c>
      <c r="F3797" s="7">
        <f t="shared" si="43"/>
        <v>1.1112500000000001</v>
      </c>
      <c r="G3797" s="8">
        <v>200000</v>
      </c>
      <c r="H3797" s="9">
        <f t="shared" si="44"/>
        <v>1800000</v>
      </c>
      <c r="I3797" s="10"/>
    </row>
    <row r="3798" spans="1:9" ht="14.25" customHeight="1">
      <c r="A3798" s="6" t="str">
        <f t="shared" si="42"/>
        <v>GPP KLATEN_KADILAJO</v>
      </c>
      <c r="B3798" s="11" t="s">
        <v>2894</v>
      </c>
      <c r="C3798" s="11" t="s">
        <v>2972</v>
      </c>
      <c r="D3798" s="11">
        <v>8.89</v>
      </c>
      <c r="E3798" s="7">
        <f>VLOOKUP(A3798, Sheet2!$A$2:$K$8265, 11)</f>
        <v>110.5613</v>
      </c>
      <c r="F3798" s="7">
        <f t="shared" si="43"/>
        <v>1.1112500000000001</v>
      </c>
      <c r="G3798" s="8">
        <v>200000</v>
      </c>
      <c r="H3798" s="9">
        <f t="shared" si="44"/>
        <v>1800000</v>
      </c>
      <c r="I3798" s="10"/>
    </row>
    <row r="3799" spans="1:9" ht="14.25" customHeight="1">
      <c r="A3799" s="6" t="str">
        <f t="shared" si="42"/>
        <v>GPP KLATEN_KADIREJO</v>
      </c>
      <c r="B3799" s="11" t="s">
        <v>2894</v>
      </c>
      <c r="C3799" s="11" t="s">
        <v>2973</v>
      </c>
      <c r="D3799" s="11">
        <v>8.89</v>
      </c>
      <c r="E3799" s="7">
        <f>VLOOKUP(A3799, Sheet2!$A$2:$K$8265, 11)</f>
        <v>110.5613</v>
      </c>
      <c r="F3799" s="7">
        <f t="shared" si="43"/>
        <v>1.1112500000000001</v>
      </c>
      <c r="G3799" s="8">
        <v>200000</v>
      </c>
      <c r="H3799" s="9">
        <f t="shared" si="44"/>
        <v>1800000</v>
      </c>
      <c r="I3799" s="10"/>
    </row>
    <row r="3800" spans="1:9" ht="14.25" customHeight="1">
      <c r="A3800" s="6" t="str">
        <f t="shared" si="42"/>
        <v>GPP KLATEN_KAHUMAN</v>
      </c>
      <c r="B3800" s="11" t="s">
        <v>2894</v>
      </c>
      <c r="C3800" s="11" t="s">
        <v>2974</v>
      </c>
      <c r="D3800" s="11">
        <v>8.89</v>
      </c>
      <c r="E3800" s="7">
        <f>VLOOKUP(A3800, Sheet2!$A$2:$K$8265, 11)</f>
        <v>110.5613</v>
      </c>
      <c r="F3800" s="7">
        <f t="shared" si="43"/>
        <v>1.1112500000000001</v>
      </c>
      <c r="G3800" s="8">
        <v>200000</v>
      </c>
      <c r="H3800" s="9">
        <f t="shared" si="44"/>
        <v>1800000</v>
      </c>
      <c r="I3800" s="10"/>
    </row>
    <row r="3801" spans="1:9" ht="14.25" customHeight="1">
      <c r="A3801" s="6" t="str">
        <f t="shared" si="42"/>
        <v>GPP KLATEN_KAHUMAN</v>
      </c>
      <c r="B3801" s="11" t="s">
        <v>2894</v>
      </c>
      <c r="C3801" s="11" t="s">
        <v>2974</v>
      </c>
      <c r="D3801" s="11">
        <v>8.89</v>
      </c>
      <c r="E3801" s="7">
        <f>VLOOKUP(A3801, Sheet2!$A$2:$K$8265, 11)</f>
        <v>110.5613</v>
      </c>
      <c r="F3801" s="7">
        <f t="shared" si="43"/>
        <v>1.1112500000000001</v>
      </c>
      <c r="G3801" s="8">
        <v>200000</v>
      </c>
      <c r="H3801" s="9">
        <f t="shared" si="44"/>
        <v>1800000</v>
      </c>
      <c r="I3801" s="10"/>
    </row>
    <row r="3802" spans="1:9" ht="14.25" customHeight="1">
      <c r="A3802" s="6" t="str">
        <f t="shared" si="42"/>
        <v>GPP KLATEN_KAJEN</v>
      </c>
      <c r="B3802" s="11" t="s">
        <v>2894</v>
      </c>
      <c r="C3802" s="11" t="s">
        <v>1728</v>
      </c>
      <c r="D3802" s="11">
        <v>8.89</v>
      </c>
      <c r="E3802" s="7">
        <f>VLOOKUP(A3802, Sheet2!$A$2:$K$8265, 11)</f>
        <v>110.5613</v>
      </c>
      <c r="F3802" s="7">
        <f t="shared" si="43"/>
        <v>1.1112500000000001</v>
      </c>
      <c r="G3802" s="8">
        <v>200000</v>
      </c>
      <c r="H3802" s="9">
        <f t="shared" si="44"/>
        <v>1800000</v>
      </c>
      <c r="I3802" s="10"/>
    </row>
    <row r="3803" spans="1:9" ht="14.25" customHeight="1">
      <c r="A3803" s="6" t="str">
        <f t="shared" si="42"/>
        <v>GPP KLATEN_KAJORAN</v>
      </c>
      <c r="B3803" s="11" t="s">
        <v>2894</v>
      </c>
      <c r="C3803" s="11" t="s">
        <v>2765</v>
      </c>
      <c r="D3803" s="11">
        <v>8.89</v>
      </c>
      <c r="E3803" s="7">
        <f>VLOOKUP(A3803, Sheet2!$A$2:$K$8265, 11)</f>
        <v>110.5613</v>
      </c>
      <c r="F3803" s="7">
        <f t="shared" si="43"/>
        <v>1.1112500000000001</v>
      </c>
      <c r="G3803" s="8">
        <v>200000</v>
      </c>
      <c r="H3803" s="9">
        <f t="shared" si="44"/>
        <v>1800000</v>
      </c>
      <c r="I3803" s="10"/>
    </row>
    <row r="3804" spans="1:9" ht="14.25" customHeight="1">
      <c r="A3804" s="6" t="str">
        <f t="shared" si="42"/>
        <v>GPP KLATEN_KALANGAN</v>
      </c>
      <c r="B3804" s="11" t="s">
        <v>2894</v>
      </c>
      <c r="C3804" s="11" t="s">
        <v>1202</v>
      </c>
      <c r="D3804" s="11">
        <v>8.89</v>
      </c>
      <c r="E3804" s="7">
        <f>VLOOKUP(A3804, Sheet2!$A$2:$K$8265, 11)</f>
        <v>110.5613</v>
      </c>
      <c r="F3804" s="7">
        <f t="shared" si="43"/>
        <v>1.1112500000000001</v>
      </c>
      <c r="G3804" s="8">
        <v>200000</v>
      </c>
      <c r="H3804" s="9">
        <f t="shared" si="44"/>
        <v>1800000</v>
      </c>
      <c r="I3804" s="10"/>
    </row>
    <row r="3805" spans="1:9" ht="14.25" customHeight="1">
      <c r="A3805" s="6" t="str">
        <f t="shared" si="42"/>
        <v>GPP KLATEN_KALIGAWE</v>
      </c>
      <c r="B3805" s="11" t="s">
        <v>2894</v>
      </c>
      <c r="C3805" s="11" t="s">
        <v>110</v>
      </c>
      <c r="D3805" s="11">
        <v>8.89</v>
      </c>
      <c r="E3805" s="7">
        <f>VLOOKUP(A3805, Sheet2!$A$2:$K$8265, 11)</f>
        <v>110.5613</v>
      </c>
      <c r="F3805" s="7">
        <f t="shared" si="43"/>
        <v>1.1112500000000001</v>
      </c>
      <c r="G3805" s="8">
        <v>200000</v>
      </c>
      <c r="H3805" s="9">
        <f t="shared" si="44"/>
        <v>1800000</v>
      </c>
      <c r="I3805" s="10"/>
    </row>
    <row r="3806" spans="1:9" ht="14.25" customHeight="1">
      <c r="A3806" s="6" t="str">
        <f t="shared" si="42"/>
        <v>GPP KLATEN_KALIGAYAM</v>
      </c>
      <c r="B3806" s="11" t="s">
        <v>2894</v>
      </c>
      <c r="C3806" s="11" t="s">
        <v>1732</v>
      </c>
      <c r="D3806" s="11">
        <v>8.89</v>
      </c>
      <c r="E3806" s="7">
        <f>VLOOKUP(A3806, Sheet2!$A$2:$K$8265, 11)</f>
        <v>110.5613</v>
      </c>
      <c r="F3806" s="7">
        <f t="shared" si="43"/>
        <v>1.1112500000000001</v>
      </c>
      <c r="G3806" s="8">
        <v>200000</v>
      </c>
      <c r="H3806" s="9">
        <f t="shared" si="44"/>
        <v>1800000</v>
      </c>
      <c r="I3806" s="10"/>
    </row>
    <row r="3807" spans="1:9" ht="14.25" customHeight="1">
      <c r="A3807" s="6" t="str">
        <f t="shared" si="42"/>
        <v>GPP KLATEN_KALIKEBO</v>
      </c>
      <c r="B3807" s="11" t="s">
        <v>2894</v>
      </c>
      <c r="C3807" s="11" t="s">
        <v>2975</v>
      </c>
      <c r="D3807" s="11">
        <v>8.89</v>
      </c>
      <c r="E3807" s="7">
        <f>VLOOKUP(A3807, Sheet2!$A$2:$K$8265, 11)</f>
        <v>110.5613</v>
      </c>
      <c r="F3807" s="7">
        <f t="shared" si="43"/>
        <v>1.1112500000000001</v>
      </c>
      <c r="G3807" s="8">
        <v>200000</v>
      </c>
      <c r="H3807" s="9">
        <f t="shared" si="44"/>
        <v>1800000</v>
      </c>
      <c r="I3807" s="10"/>
    </row>
    <row r="3808" spans="1:9" ht="14.25" customHeight="1">
      <c r="A3808" s="6" t="str">
        <f t="shared" si="42"/>
        <v>GPP KLATEN_KALIKOTES</v>
      </c>
      <c r="B3808" s="11" t="s">
        <v>2894</v>
      </c>
      <c r="C3808" s="11" t="s">
        <v>2976</v>
      </c>
      <c r="D3808" s="11">
        <v>8.89</v>
      </c>
      <c r="E3808" s="7">
        <f>VLOOKUP(A3808, Sheet2!$A$2:$K$8265, 11)</f>
        <v>110.5613</v>
      </c>
      <c r="F3808" s="7">
        <f t="shared" si="43"/>
        <v>1.1112500000000001</v>
      </c>
      <c r="G3808" s="8">
        <v>200000</v>
      </c>
      <c r="H3808" s="9">
        <f t="shared" si="44"/>
        <v>1800000</v>
      </c>
      <c r="I3808" s="10"/>
    </row>
    <row r="3809" spans="1:9" ht="14.25" customHeight="1">
      <c r="A3809" s="6" t="str">
        <f t="shared" si="42"/>
        <v>GPP KLATEN_KALITENGAH</v>
      </c>
      <c r="B3809" s="11" t="s">
        <v>2894</v>
      </c>
      <c r="C3809" s="11" t="s">
        <v>119</v>
      </c>
      <c r="D3809" s="11">
        <v>8.89</v>
      </c>
      <c r="E3809" s="7">
        <f>VLOOKUP(A3809, Sheet2!$A$2:$K$8265, 11)</f>
        <v>110.5613</v>
      </c>
      <c r="F3809" s="7">
        <f t="shared" si="43"/>
        <v>1.1112500000000001</v>
      </c>
      <c r="G3809" s="8">
        <v>200000</v>
      </c>
      <c r="H3809" s="9">
        <f t="shared" si="44"/>
        <v>1800000</v>
      </c>
      <c r="I3809" s="10"/>
    </row>
    <row r="3810" spans="1:9" ht="14.25" customHeight="1">
      <c r="A3810" s="6" t="str">
        <f t="shared" si="42"/>
        <v>GPP KLATEN_KAPUNGAN</v>
      </c>
      <c r="B3810" s="11" t="s">
        <v>2894</v>
      </c>
      <c r="C3810" s="11" t="s">
        <v>2977</v>
      </c>
      <c r="D3810" s="11">
        <v>8.89</v>
      </c>
      <c r="E3810" s="7">
        <f>VLOOKUP(A3810, Sheet2!$A$2:$K$8265, 11)</f>
        <v>110.5613</v>
      </c>
      <c r="F3810" s="7">
        <f t="shared" si="43"/>
        <v>1.1112500000000001</v>
      </c>
      <c r="G3810" s="8">
        <v>200000</v>
      </c>
      <c r="H3810" s="9">
        <f t="shared" si="44"/>
        <v>1800000</v>
      </c>
      <c r="I3810" s="10"/>
    </row>
    <row r="3811" spans="1:9" ht="14.25" customHeight="1">
      <c r="A3811" s="6" t="str">
        <f t="shared" si="42"/>
        <v>GPP KLATEN_KARAKAN</v>
      </c>
      <c r="B3811" s="11" t="s">
        <v>2894</v>
      </c>
      <c r="C3811" s="11" t="s">
        <v>2978</v>
      </c>
      <c r="D3811" s="11">
        <v>14.71</v>
      </c>
      <c r="E3811" s="7">
        <f>VLOOKUP(A3811, Sheet2!$A$2:$K$8265, 11)</f>
        <v>110.5613</v>
      </c>
      <c r="F3811" s="7">
        <f t="shared" si="43"/>
        <v>1.8387500000000001</v>
      </c>
      <c r="G3811" s="8">
        <v>200000</v>
      </c>
      <c r="H3811" s="9">
        <f t="shared" si="44"/>
        <v>3000000</v>
      </c>
      <c r="I3811" s="10"/>
    </row>
    <row r="3812" spans="1:9" ht="14.25" customHeight="1">
      <c r="A3812" s="6" t="str">
        <f t="shared" si="42"/>
        <v>GPP KLATEN_KARANG</v>
      </c>
      <c r="B3812" s="11" t="s">
        <v>2894</v>
      </c>
      <c r="C3812" s="11" t="s">
        <v>629</v>
      </c>
      <c r="D3812" s="11">
        <v>8.89</v>
      </c>
      <c r="E3812" s="7">
        <f>VLOOKUP(A3812, Sheet2!$A$2:$K$8265, 11)</f>
        <v>110.5613</v>
      </c>
      <c r="F3812" s="7">
        <f t="shared" si="43"/>
        <v>1.1112500000000001</v>
      </c>
      <c r="G3812" s="8">
        <v>200000</v>
      </c>
      <c r="H3812" s="9">
        <f t="shared" si="44"/>
        <v>1800000</v>
      </c>
      <c r="I3812" s="10"/>
    </row>
    <row r="3813" spans="1:9" ht="14.25" customHeight="1">
      <c r="A3813" s="6" t="str">
        <f t="shared" si="42"/>
        <v>GPP KLATEN_KARANGAN</v>
      </c>
      <c r="B3813" s="11" t="s">
        <v>2894</v>
      </c>
      <c r="C3813" s="11" t="s">
        <v>2979</v>
      </c>
      <c r="D3813" s="11">
        <v>8.89</v>
      </c>
      <c r="E3813" s="7">
        <f>VLOOKUP(A3813, Sheet2!$A$2:$K$8265, 11)</f>
        <v>110.5613</v>
      </c>
      <c r="F3813" s="7">
        <f t="shared" si="43"/>
        <v>1.1112500000000001</v>
      </c>
      <c r="G3813" s="8">
        <v>200000</v>
      </c>
      <c r="H3813" s="9">
        <f t="shared" si="44"/>
        <v>1800000</v>
      </c>
      <c r="I3813" s="10"/>
    </row>
    <row r="3814" spans="1:9" ht="14.25" customHeight="1">
      <c r="A3814" s="6" t="str">
        <f t="shared" si="42"/>
        <v>GPP KLATEN_KARANGANOM</v>
      </c>
      <c r="B3814" s="11" t="s">
        <v>2894</v>
      </c>
      <c r="C3814" s="11" t="s">
        <v>124</v>
      </c>
      <c r="D3814" s="11">
        <v>8.89</v>
      </c>
      <c r="E3814" s="7">
        <f>VLOOKUP(A3814, Sheet2!$A$2:$K$8265, 11)</f>
        <v>110.5613</v>
      </c>
      <c r="F3814" s="7">
        <f t="shared" si="43"/>
        <v>1.1112500000000001</v>
      </c>
      <c r="G3814" s="8">
        <v>200000</v>
      </c>
      <c r="H3814" s="9">
        <f t="shared" si="44"/>
        <v>1800000</v>
      </c>
      <c r="I3814" s="10"/>
    </row>
    <row r="3815" spans="1:9" ht="14.25" customHeight="1">
      <c r="A3815" s="6" t="str">
        <f t="shared" si="42"/>
        <v>GPP KLATEN_KARANGANOM</v>
      </c>
      <c r="B3815" s="11" t="s">
        <v>2894</v>
      </c>
      <c r="C3815" s="11" t="s">
        <v>124</v>
      </c>
      <c r="D3815" s="11">
        <v>8.89</v>
      </c>
      <c r="E3815" s="7">
        <f>VLOOKUP(A3815, Sheet2!$A$2:$K$8265, 11)</f>
        <v>110.5613</v>
      </c>
      <c r="F3815" s="7">
        <f t="shared" si="43"/>
        <v>1.1112500000000001</v>
      </c>
      <c r="G3815" s="8">
        <v>200000</v>
      </c>
      <c r="H3815" s="9">
        <f t="shared" si="44"/>
        <v>1800000</v>
      </c>
      <c r="I3815" s="10"/>
    </row>
    <row r="3816" spans="1:9" ht="14.25" customHeight="1">
      <c r="A3816" s="6" t="str">
        <f t="shared" si="42"/>
        <v>GPP KLATEN_KARANGASEM</v>
      </c>
      <c r="B3816" s="11" t="s">
        <v>2894</v>
      </c>
      <c r="C3816" s="11" t="s">
        <v>126</v>
      </c>
      <c r="D3816" s="11">
        <v>8.89</v>
      </c>
      <c r="E3816" s="7">
        <f>VLOOKUP(A3816, Sheet2!$A$2:$K$8265, 11)</f>
        <v>110.5613</v>
      </c>
      <c r="F3816" s="7">
        <f t="shared" si="43"/>
        <v>1.1112500000000001</v>
      </c>
      <c r="G3816" s="8">
        <v>200000</v>
      </c>
      <c r="H3816" s="9">
        <f t="shared" si="44"/>
        <v>1800000</v>
      </c>
      <c r="I3816" s="10"/>
    </row>
    <row r="3817" spans="1:9" ht="14.25" customHeight="1">
      <c r="A3817" s="6" t="str">
        <f t="shared" si="42"/>
        <v>GPP KLATEN_KARANGDOWO</v>
      </c>
      <c r="B3817" s="11" t="s">
        <v>2894</v>
      </c>
      <c r="C3817" s="11" t="s">
        <v>2980</v>
      </c>
      <c r="D3817" s="11">
        <v>8.89</v>
      </c>
      <c r="E3817" s="7">
        <f>VLOOKUP(A3817, Sheet2!$A$2:$K$8265, 11)</f>
        <v>110.5613</v>
      </c>
      <c r="F3817" s="7">
        <f t="shared" si="43"/>
        <v>1.1112500000000001</v>
      </c>
      <c r="G3817" s="8">
        <v>200000</v>
      </c>
      <c r="H3817" s="9">
        <f t="shared" si="44"/>
        <v>1800000</v>
      </c>
      <c r="I3817" s="10"/>
    </row>
    <row r="3818" spans="1:9" ht="14.25" customHeight="1">
      <c r="A3818" s="6" t="str">
        <f t="shared" si="42"/>
        <v>GPP KLATEN_KARANGDUKUH</v>
      </c>
      <c r="B3818" s="11" t="s">
        <v>2894</v>
      </c>
      <c r="C3818" s="11" t="s">
        <v>2981</v>
      </c>
      <c r="D3818" s="11">
        <v>8.89</v>
      </c>
      <c r="E3818" s="7">
        <f>VLOOKUP(A3818, Sheet2!$A$2:$K$8265, 11)</f>
        <v>110.5613</v>
      </c>
      <c r="F3818" s="7">
        <f t="shared" si="43"/>
        <v>1.1112500000000001</v>
      </c>
      <c r="G3818" s="8">
        <v>200000</v>
      </c>
      <c r="H3818" s="9">
        <f t="shared" si="44"/>
        <v>1800000</v>
      </c>
      <c r="I3818" s="10"/>
    </row>
    <row r="3819" spans="1:9" ht="14.25" customHeight="1">
      <c r="A3819" s="6" t="str">
        <f t="shared" si="42"/>
        <v>GPP KLATEN_KARANGDUREN</v>
      </c>
      <c r="B3819" s="11" t="s">
        <v>2894</v>
      </c>
      <c r="C3819" s="11" t="s">
        <v>1439</v>
      </c>
      <c r="D3819" s="11">
        <v>8.89</v>
      </c>
      <c r="E3819" s="7">
        <f>VLOOKUP(A3819, Sheet2!$A$2:$K$8265, 11)</f>
        <v>110.5613</v>
      </c>
      <c r="F3819" s="7">
        <f t="shared" si="43"/>
        <v>1.1112500000000001</v>
      </c>
      <c r="G3819" s="8">
        <v>200000</v>
      </c>
      <c r="H3819" s="9">
        <f t="shared" si="44"/>
        <v>1800000</v>
      </c>
      <c r="I3819" s="10"/>
    </row>
    <row r="3820" spans="1:9" ht="14.25" customHeight="1">
      <c r="A3820" s="6" t="str">
        <f t="shared" si="42"/>
        <v>GPP KLATEN_KARANGJOHO</v>
      </c>
      <c r="B3820" s="11" t="s">
        <v>2894</v>
      </c>
      <c r="C3820" s="11" t="s">
        <v>897</v>
      </c>
      <c r="D3820" s="11">
        <v>8.89</v>
      </c>
      <c r="E3820" s="7">
        <f>VLOOKUP(A3820, Sheet2!$A$2:$K$8265, 11)</f>
        <v>110.5613</v>
      </c>
      <c r="F3820" s="7">
        <f t="shared" si="43"/>
        <v>1.1112500000000001</v>
      </c>
      <c r="G3820" s="8">
        <v>200000</v>
      </c>
      <c r="H3820" s="9">
        <f t="shared" si="44"/>
        <v>1800000</v>
      </c>
      <c r="I3820" s="10"/>
    </row>
    <row r="3821" spans="1:9" ht="14.25" customHeight="1">
      <c r="A3821" s="6" t="str">
        <f t="shared" si="42"/>
        <v>GPP KLATEN_KARANGLO</v>
      </c>
      <c r="B3821" s="11" t="s">
        <v>2894</v>
      </c>
      <c r="C3821" s="11" t="s">
        <v>631</v>
      </c>
      <c r="D3821" s="11">
        <v>8.89</v>
      </c>
      <c r="E3821" s="7">
        <f>VLOOKUP(A3821, Sheet2!$A$2:$K$8265, 11)</f>
        <v>110.5613</v>
      </c>
      <c r="F3821" s="7">
        <f t="shared" si="43"/>
        <v>1.1112500000000001</v>
      </c>
      <c r="G3821" s="8">
        <v>200000</v>
      </c>
      <c r="H3821" s="9">
        <f t="shared" si="44"/>
        <v>1800000</v>
      </c>
      <c r="I3821" s="10"/>
    </row>
    <row r="3822" spans="1:9" ht="14.25" customHeight="1">
      <c r="A3822" s="6" t="str">
        <f t="shared" si="42"/>
        <v>GPP KLATEN_KARANGLO</v>
      </c>
      <c r="B3822" s="11" t="s">
        <v>2894</v>
      </c>
      <c r="C3822" s="11" t="s">
        <v>631</v>
      </c>
      <c r="D3822" s="11">
        <v>8.89</v>
      </c>
      <c r="E3822" s="7">
        <f>VLOOKUP(A3822, Sheet2!$A$2:$K$8265, 11)</f>
        <v>110.5613</v>
      </c>
      <c r="F3822" s="7">
        <f t="shared" si="43"/>
        <v>1.1112500000000001</v>
      </c>
      <c r="G3822" s="8">
        <v>200000</v>
      </c>
      <c r="H3822" s="9">
        <f t="shared" si="44"/>
        <v>1800000</v>
      </c>
      <c r="I3822" s="10"/>
    </row>
    <row r="3823" spans="1:9" ht="14.25" customHeight="1">
      <c r="A3823" s="6" t="str">
        <f t="shared" si="42"/>
        <v>GPP KLATEN_KARANGNONGKO</v>
      </c>
      <c r="B3823" s="11" t="s">
        <v>2894</v>
      </c>
      <c r="C3823" s="11" t="s">
        <v>1444</v>
      </c>
      <c r="D3823" s="11">
        <v>8.89</v>
      </c>
      <c r="E3823" s="7">
        <f>VLOOKUP(A3823, Sheet2!$A$2:$K$8265, 11)</f>
        <v>110.5613</v>
      </c>
      <c r="F3823" s="7">
        <f t="shared" si="43"/>
        <v>1.1112500000000001</v>
      </c>
      <c r="G3823" s="8">
        <v>200000</v>
      </c>
      <c r="H3823" s="9">
        <f t="shared" si="44"/>
        <v>1800000</v>
      </c>
      <c r="I3823" s="10"/>
    </row>
    <row r="3824" spans="1:9" ht="14.25" customHeight="1">
      <c r="A3824" s="6" t="str">
        <f t="shared" si="42"/>
        <v>GPP KLATEN_KARANGPAKEL</v>
      </c>
      <c r="B3824" s="11" t="s">
        <v>2894</v>
      </c>
      <c r="C3824" s="11" t="s">
        <v>2982</v>
      </c>
      <c r="D3824" s="11">
        <v>8.89</v>
      </c>
      <c r="E3824" s="7">
        <f>VLOOKUP(A3824, Sheet2!$A$2:$K$8265, 11)</f>
        <v>110.5613</v>
      </c>
      <c r="F3824" s="7">
        <f t="shared" si="43"/>
        <v>1.1112500000000001</v>
      </c>
      <c r="G3824" s="8">
        <v>200000</v>
      </c>
      <c r="H3824" s="9">
        <f t="shared" si="44"/>
        <v>1800000</v>
      </c>
      <c r="I3824" s="10"/>
    </row>
    <row r="3825" spans="1:9" ht="14.25" customHeight="1">
      <c r="A3825" s="6" t="str">
        <f t="shared" si="42"/>
        <v>GPP KLATEN_KARANGTENGAH</v>
      </c>
      <c r="B3825" s="11" t="s">
        <v>2894</v>
      </c>
      <c r="C3825" s="11" t="s">
        <v>409</v>
      </c>
      <c r="D3825" s="11">
        <v>14.71</v>
      </c>
      <c r="E3825" s="7">
        <f>VLOOKUP(A3825, Sheet2!$A$2:$K$8265, 11)</f>
        <v>110.5613</v>
      </c>
      <c r="F3825" s="7">
        <f t="shared" si="43"/>
        <v>1.8387500000000001</v>
      </c>
      <c r="G3825" s="8">
        <v>200000</v>
      </c>
      <c r="H3825" s="9">
        <f t="shared" si="44"/>
        <v>3000000</v>
      </c>
      <c r="I3825" s="10"/>
    </row>
    <row r="3826" spans="1:9" ht="14.25" customHeight="1">
      <c r="A3826" s="6" t="str">
        <f t="shared" si="42"/>
        <v>GPP KLATEN_KARANGTURI</v>
      </c>
      <c r="B3826" s="11" t="s">
        <v>2894</v>
      </c>
      <c r="C3826" s="11" t="s">
        <v>1866</v>
      </c>
      <c r="D3826" s="11">
        <v>8.89</v>
      </c>
      <c r="E3826" s="7">
        <f>VLOOKUP(A3826, Sheet2!$A$2:$K$8265, 11)</f>
        <v>110.5613</v>
      </c>
      <c r="F3826" s="7">
        <f t="shared" si="43"/>
        <v>1.1112500000000001</v>
      </c>
      <c r="G3826" s="8">
        <v>200000</v>
      </c>
      <c r="H3826" s="9">
        <f t="shared" si="44"/>
        <v>1800000</v>
      </c>
      <c r="I3826" s="10"/>
    </row>
    <row r="3827" spans="1:9" ht="14.25" customHeight="1">
      <c r="A3827" s="6" t="str">
        <f t="shared" ref="A3827:A4081" si="45">CONCATENATE(B3827, "_", C3827)</f>
        <v>GPP KLATEN_KARANGWUNGU</v>
      </c>
      <c r="B3827" s="11" t="s">
        <v>2894</v>
      </c>
      <c r="C3827" s="11" t="s">
        <v>2983</v>
      </c>
      <c r="D3827" s="11">
        <v>8.89</v>
      </c>
      <c r="E3827" s="7">
        <f>VLOOKUP(A3827, Sheet2!$A$2:$K$8265, 11)</f>
        <v>110.5613</v>
      </c>
      <c r="F3827" s="7">
        <f t="shared" ref="F3827:F4081" si="46">D3827/8</f>
        <v>1.1112500000000001</v>
      </c>
      <c r="G3827" s="8">
        <v>200000</v>
      </c>
      <c r="H3827" s="9">
        <f t="shared" ref="H3827:H4081" si="47">G3827*_xlfn.CEILING.MATH(D3827)</f>
        <v>1800000</v>
      </c>
      <c r="I3827" s="10"/>
    </row>
    <row r="3828" spans="1:9" ht="14.25" customHeight="1">
      <c r="A3828" s="6" t="str">
        <f t="shared" si="45"/>
        <v>GPP KLATEN_KATEKAN</v>
      </c>
      <c r="B3828" s="11" t="s">
        <v>2894</v>
      </c>
      <c r="C3828" s="11" t="s">
        <v>801</v>
      </c>
      <c r="D3828" s="11">
        <v>8.89</v>
      </c>
      <c r="E3828" s="7">
        <f>VLOOKUP(A3828, Sheet2!$A$2:$K$8265, 11)</f>
        <v>110.5613</v>
      </c>
      <c r="F3828" s="7">
        <f t="shared" si="46"/>
        <v>1.1112500000000001</v>
      </c>
      <c r="G3828" s="8">
        <v>200000</v>
      </c>
      <c r="H3828" s="9">
        <f t="shared" si="47"/>
        <v>1800000</v>
      </c>
      <c r="I3828" s="10"/>
    </row>
    <row r="3829" spans="1:9" ht="14.25" customHeight="1">
      <c r="A3829" s="6" t="str">
        <f t="shared" si="45"/>
        <v>GPP KLATEN_KEBON</v>
      </c>
      <c r="B3829" s="11" t="s">
        <v>2894</v>
      </c>
      <c r="C3829" s="11" t="s">
        <v>2984</v>
      </c>
      <c r="D3829" s="11">
        <v>8.89</v>
      </c>
      <c r="E3829" s="7">
        <f>VLOOKUP(A3829, Sheet2!$A$2:$K$8265, 11)</f>
        <v>110.5613</v>
      </c>
      <c r="F3829" s="7">
        <f t="shared" si="46"/>
        <v>1.1112500000000001</v>
      </c>
      <c r="G3829" s="8">
        <v>200000</v>
      </c>
      <c r="H3829" s="9">
        <f t="shared" si="47"/>
        <v>1800000</v>
      </c>
      <c r="I3829" s="10"/>
    </row>
    <row r="3830" spans="1:9" ht="14.25" customHeight="1">
      <c r="A3830" s="6" t="str">
        <f t="shared" si="45"/>
        <v>GPP KLATEN_KEBONALAS</v>
      </c>
      <c r="B3830" s="11" t="s">
        <v>2894</v>
      </c>
      <c r="C3830" s="11" t="s">
        <v>2985</v>
      </c>
      <c r="D3830" s="11">
        <v>8.89</v>
      </c>
      <c r="E3830" s="7">
        <f>VLOOKUP(A3830, Sheet2!$A$2:$K$8265, 11)</f>
        <v>110.5613</v>
      </c>
      <c r="F3830" s="7">
        <f t="shared" si="46"/>
        <v>1.1112500000000001</v>
      </c>
      <c r="G3830" s="8">
        <v>200000</v>
      </c>
      <c r="H3830" s="9">
        <f t="shared" si="47"/>
        <v>1800000</v>
      </c>
      <c r="I3830" s="10"/>
    </row>
    <row r="3831" spans="1:9" ht="14.25" customHeight="1">
      <c r="A3831" s="6" t="str">
        <f t="shared" si="45"/>
        <v>GPP KLATEN_KEBONDALEM KIDUL</v>
      </c>
      <c r="B3831" s="11" t="s">
        <v>2894</v>
      </c>
      <c r="C3831" s="11" t="s">
        <v>2986</v>
      </c>
      <c r="D3831" s="11">
        <v>8.89</v>
      </c>
      <c r="E3831" s="7">
        <f>VLOOKUP(A3831, Sheet2!$A$2:$K$8265, 11)</f>
        <v>110.5613</v>
      </c>
      <c r="F3831" s="7">
        <f t="shared" si="46"/>
        <v>1.1112500000000001</v>
      </c>
      <c r="G3831" s="8">
        <v>200000</v>
      </c>
      <c r="H3831" s="9">
        <f t="shared" si="47"/>
        <v>1800000</v>
      </c>
      <c r="I3831" s="10"/>
    </row>
    <row r="3832" spans="1:9" ht="14.25" customHeight="1">
      <c r="A3832" s="6" t="str">
        <f t="shared" si="45"/>
        <v>GPP KLATEN_KEBONDALEM LOR</v>
      </c>
      <c r="B3832" s="11" t="s">
        <v>2894</v>
      </c>
      <c r="C3832" s="11" t="s">
        <v>2987</v>
      </c>
      <c r="D3832" s="11">
        <v>8.89</v>
      </c>
      <c r="E3832" s="7">
        <f>VLOOKUP(A3832, Sheet2!$A$2:$K$8265, 11)</f>
        <v>110.5613</v>
      </c>
      <c r="F3832" s="7">
        <f t="shared" si="46"/>
        <v>1.1112500000000001</v>
      </c>
      <c r="G3832" s="8">
        <v>200000</v>
      </c>
      <c r="H3832" s="9">
        <f t="shared" si="47"/>
        <v>1800000</v>
      </c>
      <c r="I3832" s="10"/>
    </row>
    <row r="3833" spans="1:9" ht="14.25" customHeight="1">
      <c r="A3833" s="6" t="str">
        <f t="shared" si="45"/>
        <v>GPP KLATEN_KEBONHARJO</v>
      </c>
      <c r="B3833" s="11" t="s">
        <v>2894</v>
      </c>
      <c r="C3833" s="11" t="s">
        <v>412</v>
      </c>
      <c r="D3833" s="11">
        <v>8.89</v>
      </c>
      <c r="E3833" s="7">
        <f>VLOOKUP(A3833, Sheet2!$A$2:$K$8265, 11)</f>
        <v>110.5613</v>
      </c>
      <c r="F3833" s="7">
        <f t="shared" si="46"/>
        <v>1.1112500000000001</v>
      </c>
      <c r="G3833" s="8">
        <v>200000</v>
      </c>
      <c r="H3833" s="9">
        <f t="shared" si="47"/>
        <v>1800000</v>
      </c>
      <c r="I3833" s="10"/>
    </row>
    <row r="3834" spans="1:9" ht="14.25" customHeight="1">
      <c r="A3834" s="6" t="str">
        <f t="shared" si="45"/>
        <v>GPP KLATEN_KECEMEN</v>
      </c>
      <c r="B3834" s="11" t="s">
        <v>2894</v>
      </c>
      <c r="C3834" s="11" t="s">
        <v>2988</v>
      </c>
      <c r="D3834" s="11">
        <v>8.89</v>
      </c>
      <c r="E3834" s="7">
        <f>VLOOKUP(A3834, Sheet2!$A$2:$K$8265, 11)</f>
        <v>110.5613</v>
      </c>
      <c r="F3834" s="7">
        <f t="shared" si="46"/>
        <v>1.1112500000000001</v>
      </c>
      <c r="G3834" s="8">
        <v>200000</v>
      </c>
      <c r="H3834" s="9">
        <f t="shared" si="47"/>
        <v>1800000</v>
      </c>
      <c r="I3834" s="10"/>
    </row>
    <row r="3835" spans="1:9" ht="14.25" customHeight="1">
      <c r="A3835" s="6" t="str">
        <f t="shared" si="45"/>
        <v>GPP KLATEN_KEDEN</v>
      </c>
      <c r="B3835" s="11" t="s">
        <v>2894</v>
      </c>
      <c r="C3835" s="11" t="s">
        <v>2989</v>
      </c>
      <c r="D3835" s="11">
        <v>8.89</v>
      </c>
      <c r="E3835" s="7">
        <f>VLOOKUP(A3835, Sheet2!$A$2:$K$8265, 11)</f>
        <v>110.5613</v>
      </c>
      <c r="F3835" s="7">
        <f t="shared" si="46"/>
        <v>1.1112500000000001</v>
      </c>
      <c r="G3835" s="8">
        <v>200000</v>
      </c>
      <c r="H3835" s="9">
        <f t="shared" si="47"/>
        <v>1800000</v>
      </c>
      <c r="I3835" s="10"/>
    </row>
    <row r="3836" spans="1:9" ht="14.25" customHeight="1">
      <c r="A3836" s="6" t="str">
        <f t="shared" si="45"/>
        <v>GPP KLATEN_KEDUNGAMPEL</v>
      </c>
      <c r="B3836" s="11" t="s">
        <v>2894</v>
      </c>
      <c r="C3836" s="11" t="s">
        <v>2990</v>
      </c>
      <c r="D3836" s="11">
        <v>8.89</v>
      </c>
      <c r="E3836" s="7">
        <f>VLOOKUP(A3836, Sheet2!$A$2:$K$8265, 11)</f>
        <v>110.5613</v>
      </c>
      <c r="F3836" s="7">
        <f t="shared" si="46"/>
        <v>1.1112500000000001</v>
      </c>
      <c r="G3836" s="8">
        <v>200000</v>
      </c>
      <c r="H3836" s="9">
        <f t="shared" si="47"/>
        <v>1800000</v>
      </c>
      <c r="I3836" s="10"/>
    </row>
    <row r="3837" spans="1:9" ht="14.25" customHeight="1">
      <c r="A3837" s="6" t="str">
        <f t="shared" si="45"/>
        <v>GPP KLATEN_KEDUNGAN</v>
      </c>
      <c r="B3837" s="11" t="s">
        <v>2894</v>
      </c>
      <c r="C3837" s="11" t="s">
        <v>2991</v>
      </c>
      <c r="D3837" s="11">
        <v>8.89</v>
      </c>
      <c r="E3837" s="7">
        <f>VLOOKUP(A3837, Sheet2!$A$2:$K$8265, 11)</f>
        <v>110.5613</v>
      </c>
      <c r="F3837" s="7">
        <f t="shared" si="46"/>
        <v>1.1112500000000001</v>
      </c>
      <c r="G3837" s="8">
        <v>200000</v>
      </c>
      <c r="H3837" s="9">
        <f t="shared" si="47"/>
        <v>1800000</v>
      </c>
      <c r="I3837" s="10"/>
    </row>
    <row r="3838" spans="1:9" ht="14.25" customHeight="1">
      <c r="A3838" s="6" t="str">
        <f t="shared" si="45"/>
        <v>GPP KLATEN_KEDUNGJAMBAL</v>
      </c>
      <c r="B3838" s="11" t="s">
        <v>2894</v>
      </c>
      <c r="C3838" s="11" t="s">
        <v>2992</v>
      </c>
      <c r="D3838" s="11">
        <v>14.71</v>
      </c>
      <c r="E3838" s="7">
        <f>VLOOKUP(A3838, Sheet2!$A$2:$K$8265, 11)</f>
        <v>110.5613</v>
      </c>
      <c r="F3838" s="7">
        <f t="shared" si="46"/>
        <v>1.8387500000000001</v>
      </c>
      <c r="G3838" s="8">
        <v>200000</v>
      </c>
      <c r="H3838" s="9">
        <f t="shared" si="47"/>
        <v>3000000</v>
      </c>
      <c r="I3838" s="10"/>
    </row>
    <row r="3839" spans="1:9" ht="14.25" customHeight="1">
      <c r="A3839" s="6" t="str">
        <f t="shared" si="45"/>
        <v>GPP KLATEN_KEMALANG</v>
      </c>
      <c r="B3839" s="11" t="s">
        <v>2894</v>
      </c>
      <c r="C3839" s="11" t="s">
        <v>2993</v>
      </c>
      <c r="D3839" s="11">
        <v>8.89</v>
      </c>
      <c r="E3839" s="7">
        <f>VLOOKUP(A3839, Sheet2!$A$2:$K$8265, 11)</f>
        <v>110.5613</v>
      </c>
      <c r="F3839" s="7">
        <f t="shared" si="46"/>
        <v>1.1112500000000001</v>
      </c>
      <c r="G3839" s="8">
        <v>200000</v>
      </c>
      <c r="H3839" s="9">
        <f t="shared" si="47"/>
        <v>1800000</v>
      </c>
      <c r="I3839" s="10"/>
    </row>
    <row r="3840" spans="1:9" ht="14.25" customHeight="1">
      <c r="A3840" s="6" t="str">
        <f t="shared" si="45"/>
        <v>GPP KLATEN_KEMUDO</v>
      </c>
      <c r="B3840" s="11" t="s">
        <v>2894</v>
      </c>
      <c r="C3840" s="11" t="s">
        <v>2994</v>
      </c>
      <c r="D3840" s="11">
        <v>8.89</v>
      </c>
      <c r="E3840" s="7">
        <f>VLOOKUP(A3840, Sheet2!$A$2:$K$8265, 11)</f>
        <v>110.5613</v>
      </c>
      <c r="F3840" s="7">
        <f t="shared" si="46"/>
        <v>1.1112500000000001</v>
      </c>
      <c r="G3840" s="8">
        <v>200000</v>
      </c>
      <c r="H3840" s="9">
        <f t="shared" si="47"/>
        <v>1800000</v>
      </c>
      <c r="I3840" s="10"/>
    </row>
    <row r="3841" spans="1:9" ht="14.25" customHeight="1">
      <c r="A3841" s="6" t="str">
        <f t="shared" si="45"/>
        <v>GPP KLATEN_KEPANJEN</v>
      </c>
      <c r="B3841" s="11" t="s">
        <v>2894</v>
      </c>
      <c r="C3841" s="11" t="s">
        <v>2995</v>
      </c>
      <c r="D3841" s="11">
        <v>8.89</v>
      </c>
      <c r="E3841" s="7">
        <f>VLOOKUP(A3841, Sheet2!$A$2:$K$8265, 11)</f>
        <v>110.5613</v>
      </c>
      <c r="F3841" s="7">
        <f t="shared" si="46"/>
        <v>1.1112500000000001</v>
      </c>
      <c r="G3841" s="8">
        <v>200000</v>
      </c>
      <c r="H3841" s="9">
        <f t="shared" si="47"/>
        <v>1800000</v>
      </c>
      <c r="I3841" s="10"/>
    </row>
    <row r="3842" spans="1:9" ht="14.25" customHeight="1">
      <c r="A3842" s="6" t="str">
        <f t="shared" si="45"/>
        <v>GPP KLATEN_KEPRABON</v>
      </c>
      <c r="B3842" s="11" t="s">
        <v>2894</v>
      </c>
      <c r="C3842" s="11" t="s">
        <v>2671</v>
      </c>
      <c r="D3842" s="11">
        <v>8.89</v>
      </c>
      <c r="E3842" s="7">
        <f>VLOOKUP(A3842, Sheet2!$A$2:$K$8265, 11)</f>
        <v>110.5613</v>
      </c>
      <c r="F3842" s="7">
        <f t="shared" si="46"/>
        <v>1.1112500000000001</v>
      </c>
      <c r="G3842" s="8">
        <v>200000</v>
      </c>
      <c r="H3842" s="9">
        <f t="shared" si="47"/>
        <v>1800000</v>
      </c>
      <c r="I3842" s="10"/>
    </row>
    <row r="3843" spans="1:9" ht="14.25" customHeight="1">
      <c r="A3843" s="6" t="str">
        <f t="shared" si="45"/>
        <v>GPP KLATEN_KEPURUN</v>
      </c>
      <c r="B3843" s="11" t="s">
        <v>2894</v>
      </c>
      <c r="C3843" s="11" t="s">
        <v>2996</v>
      </c>
      <c r="D3843" s="11">
        <v>8.89</v>
      </c>
      <c r="E3843" s="7">
        <f>VLOOKUP(A3843, Sheet2!$A$2:$K$8265, 11)</f>
        <v>110.5613</v>
      </c>
      <c r="F3843" s="7">
        <f t="shared" si="46"/>
        <v>1.1112500000000001</v>
      </c>
      <c r="G3843" s="8">
        <v>200000</v>
      </c>
      <c r="H3843" s="9">
        <f t="shared" si="47"/>
        <v>1800000</v>
      </c>
      <c r="I3843" s="10"/>
    </row>
    <row r="3844" spans="1:9" ht="14.25" customHeight="1">
      <c r="A3844" s="6" t="str">
        <f t="shared" si="45"/>
        <v>GPP KLATEN_KEPUTRAN</v>
      </c>
      <c r="B3844" s="11" t="s">
        <v>2894</v>
      </c>
      <c r="C3844" s="11" t="s">
        <v>2997</v>
      </c>
      <c r="D3844" s="11">
        <v>8.89</v>
      </c>
      <c r="E3844" s="7">
        <f>VLOOKUP(A3844, Sheet2!$A$2:$K$8265, 11)</f>
        <v>110.5613</v>
      </c>
      <c r="F3844" s="7">
        <f t="shared" si="46"/>
        <v>1.1112500000000001</v>
      </c>
      <c r="G3844" s="8">
        <v>200000</v>
      </c>
      <c r="H3844" s="9">
        <f t="shared" si="47"/>
        <v>1800000</v>
      </c>
      <c r="I3844" s="10"/>
    </row>
    <row r="3845" spans="1:9" ht="14.25" customHeight="1">
      <c r="A3845" s="6" t="str">
        <f t="shared" si="45"/>
        <v>GPP KLATEN_KERTEN</v>
      </c>
      <c r="B3845" s="11" t="s">
        <v>2894</v>
      </c>
      <c r="C3845" s="11" t="s">
        <v>2998</v>
      </c>
      <c r="D3845" s="11">
        <v>8.89</v>
      </c>
      <c r="E3845" s="7">
        <f>VLOOKUP(A3845, Sheet2!$A$2:$K$8265, 11)</f>
        <v>110.5613</v>
      </c>
      <c r="F3845" s="7">
        <f t="shared" si="46"/>
        <v>1.1112500000000001</v>
      </c>
      <c r="G3845" s="8">
        <v>200000</v>
      </c>
      <c r="H3845" s="9">
        <f t="shared" si="47"/>
        <v>1800000</v>
      </c>
      <c r="I3845" s="10"/>
    </row>
    <row r="3846" spans="1:9" ht="14.25" customHeight="1">
      <c r="A3846" s="6" t="str">
        <f t="shared" si="45"/>
        <v>GPP KLATEN_KETANDAN</v>
      </c>
      <c r="B3846" s="11" t="s">
        <v>2894</v>
      </c>
      <c r="C3846" s="11" t="s">
        <v>2999</v>
      </c>
      <c r="D3846" s="11">
        <v>8.89</v>
      </c>
      <c r="E3846" s="7">
        <f>VLOOKUP(A3846, Sheet2!$A$2:$K$8265, 11)</f>
        <v>110.5613</v>
      </c>
      <c r="F3846" s="7">
        <f t="shared" si="46"/>
        <v>1.1112500000000001</v>
      </c>
      <c r="G3846" s="8">
        <v>200000</v>
      </c>
      <c r="H3846" s="9">
        <f t="shared" si="47"/>
        <v>1800000</v>
      </c>
      <c r="I3846" s="10"/>
    </row>
    <row r="3847" spans="1:9" ht="14.25" customHeight="1">
      <c r="A3847" s="6" t="str">
        <f t="shared" si="45"/>
        <v>GPP KLATEN_KLATEN</v>
      </c>
      <c r="B3847" s="11" t="s">
        <v>2894</v>
      </c>
      <c r="C3847" s="11" t="s">
        <v>3000</v>
      </c>
      <c r="D3847" s="11">
        <v>8.89</v>
      </c>
      <c r="E3847" s="7">
        <f>VLOOKUP(A3847, Sheet2!$A$2:$K$8265, 11)</f>
        <v>110.5613</v>
      </c>
      <c r="F3847" s="7">
        <f t="shared" si="46"/>
        <v>1.1112500000000001</v>
      </c>
      <c r="G3847" s="8">
        <v>200000</v>
      </c>
      <c r="H3847" s="9">
        <f t="shared" si="47"/>
        <v>1800000</v>
      </c>
      <c r="I3847" s="10"/>
    </row>
    <row r="3848" spans="1:9" ht="14.25" customHeight="1">
      <c r="A3848" s="6" t="str">
        <f t="shared" si="45"/>
        <v>GPP KLATEN_KLEPU</v>
      </c>
      <c r="B3848" s="11" t="s">
        <v>2894</v>
      </c>
      <c r="C3848" s="11" t="s">
        <v>3001</v>
      </c>
      <c r="D3848" s="11">
        <v>8.89</v>
      </c>
      <c r="E3848" s="7">
        <f>VLOOKUP(A3848, Sheet2!$A$2:$K$8265, 11)</f>
        <v>110.5613</v>
      </c>
      <c r="F3848" s="7">
        <f t="shared" si="46"/>
        <v>1.1112500000000001</v>
      </c>
      <c r="G3848" s="8">
        <v>200000</v>
      </c>
      <c r="H3848" s="9">
        <f t="shared" si="47"/>
        <v>1800000</v>
      </c>
      <c r="I3848" s="10"/>
    </row>
    <row r="3849" spans="1:9" ht="14.25" customHeight="1">
      <c r="A3849" s="6" t="str">
        <f t="shared" si="45"/>
        <v>GPP KLATEN_KOKOSAN</v>
      </c>
      <c r="B3849" s="11" t="s">
        <v>2894</v>
      </c>
      <c r="C3849" s="11" t="s">
        <v>3002</v>
      </c>
      <c r="D3849" s="11">
        <v>8.89</v>
      </c>
      <c r="E3849" s="7">
        <f>VLOOKUP(A3849, Sheet2!$A$2:$K$8265, 11)</f>
        <v>110.5613</v>
      </c>
      <c r="F3849" s="7">
        <f t="shared" si="46"/>
        <v>1.1112500000000001</v>
      </c>
      <c r="G3849" s="8">
        <v>200000</v>
      </c>
      <c r="H3849" s="9">
        <f t="shared" si="47"/>
        <v>1800000</v>
      </c>
      <c r="I3849" s="10"/>
    </row>
    <row r="3850" spans="1:9" ht="14.25" customHeight="1">
      <c r="A3850" s="6" t="str">
        <f t="shared" si="45"/>
        <v>GPP KLATEN_KOTESAN</v>
      </c>
      <c r="B3850" s="11" t="s">
        <v>2894</v>
      </c>
      <c r="C3850" s="11" t="s">
        <v>3003</v>
      </c>
      <c r="D3850" s="11">
        <v>8.89</v>
      </c>
      <c r="E3850" s="7">
        <f>VLOOKUP(A3850, Sheet2!$A$2:$K$8265, 11)</f>
        <v>110.5613</v>
      </c>
      <c r="F3850" s="7">
        <f t="shared" si="46"/>
        <v>1.1112500000000001</v>
      </c>
      <c r="G3850" s="8">
        <v>200000</v>
      </c>
      <c r="H3850" s="9">
        <f t="shared" si="47"/>
        <v>1800000</v>
      </c>
      <c r="I3850" s="10"/>
    </row>
    <row r="3851" spans="1:9" ht="14.25" customHeight="1">
      <c r="A3851" s="6" t="str">
        <f t="shared" si="45"/>
        <v>GPP KLATEN_KRADENAN</v>
      </c>
      <c r="B3851" s="11" t="s">
        <v>2894</v>
      </c>
      <c r="C3851" s="11" t="s">
        <v>308</v>
      </c>
      <c r="D3851" s="11">
        <v>8.89</v>
      </c>
      <c r="E3851" s="7">
        <f>VLOOKUP(A3851, Sheet2!$A$2:$K$8265, 11)</f>
        <v>110.5613</v>
      </c>
      <c r="F3851" s="7">
        <f t="shared" si="46"/>
        <v>1.1112500000000001</v>
      </c>
      <c r="G3851" s="8">
        <v>200000</v>
      </c>
      <c r="H3851" s="9">
        <f t="shared" si="47"/>
        <v>1800000</v>
      </c>
      <c r="I3851" s="10"/>
    </row>
    <row r="3852" spans="1:9" ht="14.25" customHeight="1">
      <c r="A3852" s="6" t="str">
        <f t="shared" si="45"/>
        <v>GPP KLATEN_KRAGILAN</v>
      </c>
      <c r="B3852" s="11" t="s">
        <v>2894</v>
      </c>
      <c r="C3852" s="11" t="s">
        <v>1467</v>
      </c>
      <c r="D3852" s="11">
        <v>8.89</v>
      </c>
      <c r="E3852" s="7">
        <f>VLOOKUP(A3852, Sheet2!$A$2:$K$8265, 11)</f>
        <v>110.5613</v>
      </c>
      <c r="F3852" s="7">
        <f t="shared" si="46"/>
        <v>1.1112500000000001</v>
      </c>
      <c r="G3852" s="8">
        <v>200000</v>
      </c>
      <c r="H3852" s="9">
        <f t="shared" si="47"/>
        <v>1800000</v>
      </c>
      <c r="I3852" s="10"/>
    </row>
    <row r="3853" spans="1:9" ht="14.25" customHeight="1">
      <c r="A3853" s="6" t="str">
        <f t="shared" si="45"/>
        <v>GPP KLATEN_KRAGUMAN</v>
      </c>
      <c r="B3853" s="11" t="s">
        <v>2894</v>
      </c>
      <c r="C3853" s="11" t="s">
        <v>3004</v>
      </c>
      <c r="D3853" s="11">
        <v>8.89</v>
      </c>
      <c r="E3853" s="7">
        <f>VLOOKUP(A3853, Sheet2!$A$2:$K$8265, 11)</f>
        <v>110.5613</v>
      </c>
      <c r="F3853" s="7">
        <f t="shared" si="46"/>
        <v>1.1112500000000001</v>
      </c>
      <c r="G3853" s="8">
        <v>200000</v>
      </c>
      <c r="H3853" s="9">
        <f t="shared" si="47"/>
        <v>1800000</v>
      </c>
      <c r="I3853" s="10"/>
    </row>
    <row r="3854" spans="1:9" ht="14.25" customHeight="1">
      <c r="A3854" s="6" t="str">
        <f t="shared" si="45"/>
        <v>GPP KLATEN_KRAJAN</v>
      </c>
      <c r="B3854" s="11" t="s">
        <v>2894</v>
      </c>
      <c r="C3854" s="11" t="s">
        <v>1468</v>
      </c>
      <c r="D3854" s="11">
        <v>8.89</v>
      </c>
      <c r="E3854" s="7">
        <f>VLOOKUP(A3854, Sheet2!$A$2:$K$8265, 11)</f>
        <v>110.5613</v>
      </c>
      <c r="F3854" s="7">
        <f t="shared" si="46"/>
        <v>1.1112500000000001</v>
      </c>
      <c r="G3854" s="8">
        <v>200000</v>
      </c>
      <c r="H3854" s="9">
        <f t="shared" si="47"/>
        <v>1800000</v>
      </c>
      <c r="I3854" s="10"/>
    </row>
    <row r="3855" spans="1:9" ht="14.25" customHeight="1">
      <c r="A3855" s="6" t="str">
        <f t="shared" si="45"/>
        <v>GPP KLATEN_KRAKITAN</v>
      </c>
      <c r="B3855" s="11" t="s">
        <v>2894</v>
      </c>
      <c r="C3855" s="11" t="s">
        <v>3005</v>
      </c>
      <c r="D3855" s="11">
        <v>8.89</v>
      </c>
      <c r="E3855" s="7">
        <f>VLOOKUP(A3855, Sheet2!$A$2:$K$8265, 11)</f>
        <v>110.5613</v>
      </c>
      <c r="F3855" s="7">
        <f t="shared" si="46"/>
        <v>1.1112500000000001</v>
      </c>
      <c r="G3855" s="8">
        <v>200000</v>
      </c>
      <c r="H3855" s="9">
        <f t="shared" si="47"/>
        <v>1800000</v>
      </c>
      <c r="I3855" s="10"/>
    </row>
    <row r="3856" spans="1:9" ht="14.25" customHeight="1">
      <c r="A3856" s="6" t="str">
        <f t="shared" si="45"/>
        <v>GPP KLATEN_KRANGGAN</v>
      </c>
      <c r="B3856" s="11" t="s">
        <v>2894</v>
      </c>
      <c r="C3856" s="11" t="s">
        <v>420</v>
      </c>
      <c r="D3856" s="11">
        <v>8.89</v>
      </c>
      <c r="E3856" s="7">
        <f>VLOOKUP(A3856, Sheet2!$A$2:$K$8265, 11)</f>
        <v>110.5613</v>
      </c>
      <c r="F3856" s="7">
        <f t="shared" si="46"/>
        <v>1.1112500000000001</v>
      </c>
      <c r="G3856" s="8">
        <v>200000</v>
      </c>
      <c r="H3856" s="9">
        <f t="shared" si="47"/>
        <v>1800000</v>
      </c>
      <c r="I3856" s="10"/>
    </row>
    <row r="3857" spans="1:9" ht="14.25" customHeight="1">
      <c r="A3857" s="6" t="str">
        <f t="shared" si="45"/>
        <v>GPP KLATEN_KRANGGAN</v>
      </c>
      <c r="B3857" s="11" t="s">
        <v>2894</v>
      </c>
      <c r="C3857" s="11" t="s">
        <v>420</v>
      </c>
      <c r="D3857" s="11">
        <v>8.89</v>
      </c>
      <c r="E3857" s="7">
        <f>VLOOKUP(A3857, Sheet2!$A$2:$K$8265, 11)</f>
        <v>110.5613</v>
      </c>
      <c r="F3857" s="7">
        <f t="shared" si="46"/>
        <v>1.1112500000000001</v>
      </c>
      <c r="G3857" s="8">
        <v>200000</v>
      </c>
      <c r="H3857" s="9">
        <f t="shared" si="47"/>
        <v>1800000</v>
      </c>
      <c r="I3857" s="10"/>
    </row>
    <row r="3858" spans="1:9" ht="14.25" customHeight="1">
      <c r="A3858" s="6" t="str">
        <f t="shared" si="45"/>
        <v>GPP KLATEN_KRECEK</v>
      </c>
      <c r="B3858" s="11" t="s">
        <v>2894</v>
      </c>
      <c r="C3858" s="11" t="s">
        <v>3006</v>
      </c>
      <c r="D3858" s="11">
        <v>8.89</v>
      </c>
      <c r="E3858" s="7">
        <f>VLOOKUP(A3858, Sheet2!$A$2:$K$8265, 11)</f>
        <v>110.5613</v>
      </c>
      <c r="F3858" s="7">
        <f t="shared" si="46"/>
        <v>1.1112500000000001</v>
      </c>
      <c r="G3858" s="8">
        <v>200000</v>
      </c>
      <c r="H3858" s="9">
        <f t="shared" si="47"/>
        <v>1800000</v>
      </c>
      <c r="I3858" s="10"/>
    </row>
    <row r="3859" spans="1:9" ht="14.25" customHeight="1">
      <c r="A3859" s="6" t="str">
        <f t="shared" si="45"/>
        <v>GPP KLATEN_KRIKILAN</v>
      </c>
      <c r="B3859" s="11" t="s">
        <v>2894</v>
      </c>
      <c r="C3859" s="11" t="s">
        <v>3007</v>
      </c>
      <c r="D3859" s="11">
        <v>8.89</v>
      </c>
      <c r="E3859" s="7">
        <f>VLOOKUP(A3859, Sheet2!$A$2:$K$8265, 11)</f>
        <v>110.5613</v>
      </c>
      <c r="F3859" s="7">
        <f t="shared" si="46"/>
        <v>1.1112500000000001</v>
      </c>
      <c r="G3859" s="8">
        <v>200000</v>
      </c>
      <c r="H3859" s="9">
        <f t="shared" si="47"/>
        <v>1800000</v>
      </c>
      <c r="I3859" s="10"/>
    </row>
    <row r="3860" spans="1:9" ht="14.25" customHeight="1">
      <c r="A3860" s="6" t="str">
        <f t="shared" si="45"/>
        <v>GPP KLATEN_KUJON</v>
      </c>
      <c r="B3860" s="11" t="s">
        <v>2894</v>
      </c>
      <c r="C3860" s="11" t="s">
        <v>3008</v>
      </c>
      <c r="D3860" s="11">
        <v>8.89</v>
      </c>
      <c r="E3860" s="7">
        <f>VLOOKUP(A3860, Sheet2!$A$2:$K$8265, 11)</f>
        <v>110.5613</v>
      </c>
      <c r="F3860" s="7">
        <f t="shared" si="46"/>
        <v>1.1112500000000001</v>
      </c>
      <c r="G3860" s="8">
        <v>200000</v>
      </c>
      <c r="H3860" s="9">
        <f t="shared" si="47"/>
        <v>1800000</v>
      </c>
      <c r="I3860" s="10"/>
    </row>
    <row r="3861" spans="1:9" ht="14.25" customHeight="1">
      <c r="A3861" s="6" t="str">
        <f t="shared" si="45"/>
        <v>GPP KLATEN_KUNDEN</v>
      </c>
      <c r="B3861" s="11" t="s">
        <v>2894</v>
      </c>
      <c r="C3861" s="11" t="s">
        <v>1209</v>
      </c>
      <c r="D3861" s="11">
        <v>8.89</v>
      </c>
      <c r="E3861" s="7">
        <f>VLOOKUP(A3861, Sheet2!$A$2:$K$8265, 11)</f>
        <v>110.5613</v>
      </c>
      <c r="F3861" s="7">
        <f t="shared" si="46"/>
        <v>1.1112500000000001</v>
      </c>
      <c r="G3861" s="8">
        <v>200000</v>
      </c>
      <c r="H3861" s="9">
        <f t="shared" si="47"/>
        <v>1800000</v>
      </c>
      <c r="I3861" s="10"/>
    </row>
    <row r="3862" spans="1:9" ht="14.25" customHeight="1">
      <c r="A3862" s="6" t="str">
        <f t="shared" si="45"/>
        <v>GPP KLATEN_KUPANG</v>
      </c>
      <c r="B3862" s="11" t="s">
        <v>2894</v>
      </c>
      <c r="C3862" s="11" t="s">
        <v>3009</v>
      </c>
      <c r="D3862" s="11">
        <v>8.89</v>
      </c>
      <c r="E3862" s="7">
        <f>VLOOKUP(A3862, Sheet2!$A$2:$K$8265, 11)</f>
        <v>110.5613</v>
      </c>
      <c r="F3862" s="7">
        <f t="shared" si="46"/>
        <v>1.1112500000000001</v>
      </c>
      <c r="G3862" s="8">
        <v>200000</v>
      </c>
      <c r="H3862" s="9">
        <f t="shared" si="47"/>
        <v>1800000</v>
      </c>
      <c r="I3862" s="10"/>
    </row>
    <row r="3863" spans="1:9" ht="14.25" customHeight="1">
      <c r="A3863" s="6" t="str">
        <f t="shared" si="45"/>
        <v>GPP KLATEN_KURUNG</v>
      </c>
      <c r="B3863" s="11" t="s">
        <v>2894</v>
      </c>
      <c r="C3863" s="11" t="s">
        <v>3010</v>
      </c>
      <c r="D3863" s="11">
        <v>8.89</v>
      </c>
      <c r="E3863" s="7">
        <f>VLOOKUP(A3863, Sheet2!$A$2:$K$8265, 11)</f>
        <v>110.5613</v>
      </c>
      <c r="F3863" s="7">
        <f t="shared" si="46"/>
        <v>1.1112500000000001</v>
      </c>
      <c r="G3863" s="8">
        <v>200000</v>
      </c>
      <c r="H3863" s="9">
        <f t="shared" si="47"/>
        <v>1800000</v>
      </c>
      <c r="I3863" s="10"/>
    </row>
    <row r="3864" spans="1:9" ht="14.25" customHeight="1">
      <c r="A3864" s="6" t="str">
        <f t="shared" si="45"/>
        <v>GPP KLATEN_KWAREN</v>
      </c>
      <c r="B3864" s="11" t="s">
        <v>2894</v>
      </c>
      <c r="C3864" s="11" t="s">
        <v>3011</v>
      </c>
      <c r="D3864" s="11">
        <v>8.89</v>
      </c>
      <c r="E3864" s="7">
        <f>VLOOKUP(A3864, Sheet2!$A$2:$K$8265, 11)</f>
        <v>110.5613</v>
      </c>
      <c r="F3864" s="7">
        <f t="shared" si="46"/>
        <v>1.1112500000000001</v>
      </c>
      <c r="G3864" s="8">
        <v>200000</v>
      </c>
      <c r="H3864" s="9">
        <f t="shared" si="47"/>
        <v>1800000</v>
      </c>
      <c r="I3864" s="10"/>
    </row>
    <row r="3865" spans="1:9" ht="14.25" customHeight="1">
      <c r="A3865" s="6" t="str">
        <f t="shared" si="45"/>
        <v>GPP KLATEN_LEMAHIRENG</v>
      </c>
      <c r="B3865" s="11" t="s">
        <v>2894</v>
      </c>
      <c r="C3865" s="11" t="s">
        <v>2613</v>
      </c>
      <c r="D3865" s="11">
        <v>8.89</v>
      </c>
      <c r="E3865" s="7">
        <f>VLOOKUP(A3865, Sheet2!$A$2:$K$8265, 11)</f>
        <v>110.5613</v>
      </c>
      <c r="F3865" s="7">
        <f t="shared" si="46"/>
        <v>1.1112500000000001</v>
      </c>
      <c r="G3865" s="8">
        <v>200000</v>
      </c>
      <c r="H3865" s="9">
        <f t="shared" si="47"/>
        <v>1800000</v>
      </c>
      <c r="I3865" s="10"/>
    </row>
    <row r="3866" spans="1:9" ht="14.25" customHeight="1">
      <c r="A3866" s="6" t="str">
        <f t="shared" si="45"/>
        <v>GPP KLATEN_LESES</v>
      </c>
      <c r="B3866" s="11" t="s">
        <v>2894</v>
      </c>
      <c r="C3866" s="11" t="s">
        <v>3012</v>
      </c>
      <c r="D3866" s="11">
        <v>8.89</v>
      </c>
      <c r="E3866" s="7">
        <f>VLOOKUP(A3866, Sheet2!$A$2:$K$8265, 11)</f>
        <v>110.5613</v>
      </c>
      <c r="F3866" s="7">
        <f t="shared" si="46"/>
        <v>1.1112500000000001</v>
      </c>
      <c r="G3866" s="8">
        <v>200000</v>
      </c>
      <c r="H3866" s="9">
        <f t="shared" si="47"/>
        <v>1800000</v>
      </c>
      <c r="I3866" s="10"/>
    </row>
    <row r="3867" spans="1:9" ht="14.25" customHeight="1">
      <c r="A3867" s="6" t="str">
        <f t="shared" si="45"/>
        <v>GPP KLATEN_LOGEDE</v>
      </c>
      <c r="B3867" s="11" t="s">
        <v>2894</v>
      </c>
      <c r="C3867" s="11" t="s">
        <v>2811</v>
      </c>
      <c r="D3867" s="11">
        <v>8.89</v>
      </c>
      <c r="E3867" s="7">
        <f>VLOOKUP(A3867, Sheet2!$A$2:$K$8265, 11)</f>
        <v>110.5613</v>
      </c>
      <c r="F3867" s="7">
        <f t="shared" si="46"/>
        <v>1.1112500000000001</v>
      </c>
      <c r="G3867" s="8">
        <v>200000</v>
      </c>
      <c r="H3867" s="9">
        <f t="shared" si="47"/>
        <v>1800000</v>
      </c>
      <c r="I3867" s="10"/>
    </row>
    <row r="3868" spans="1:9" ht="14.25" customHeight="1">
      <c r="A3868" s="6" t="str">
        <f t="shared" si="45"/>
        <v>GPP KLATEN_MALANGJIWAN</v>
      </c>
      <c r="B3868" s="11" t="s">
        <v>2894</v>
      </c>
      <c r="C3868" s="11" t="s">
        <v>3013</v>
      </c>
      <c r="D3868" s="11">
        <v>8.89</v>
      </c>
      <c r="E3868" s="7">
        <f>VLOOKUP(A3868, Sheet2!$A$2:$K$8265, 11)</f>
        <v>110.5613</v>
      </c>
      <c r="F3868" s="7">
        <f t="shared" si="46"/>
        <v>1.1112500000000001</v>
      </c>
      <c r="G3868" s="8">
        <v>200000</v>
      </c>
      <c r="H3868" s="9">
        <f t="shared" si="47"/>
        <v>1800000</v>
      </c>
      <c r="I3868" s="10"/>
    </row>
    <row r="3869" spans="1:9" ht="14.25" customHeight="1">
      <c r="A3869" s="6" t="str">
        <f t="shared" si="45"/>
        <v>GPP KLATEN_MANDONG</v>
      </c>
      <c r="B3869" s="11" t="s">
        <v>2894</v>
      </c>
      <c r="C3869" s="11" t="s">
        <v>3014</v>
      </c>
      <c r="D3869" s="11">
        <v>8.89</v>
      </c>
      <c r="E3869" s="7">
        <f>VLOOKUP(A3869, Sheet2!$A$2:$K$8265, 11)</f>
        <v>110.5613</v>
      </c>
      <c r="F3869" s="7">
        <f t="shared" si="46"/>
        <v>1.1112500000000001</v>
      </c>
      <c r="G3869" s="8">
        <v>200000</v>
      </c>
      <c r="H3869" s="9">
        <f t="shared" si="47"/>
        <v>1800000</v>
      </c>
      <c r="I3869" s="10"/>
    </row>
    <row r="3870" spans="1:9" ht="14.25" customHeight="1">
      <c r="A3870" s="6" t="str">
        <f t="shared" si="45"/>
        <v>GPP KLATEN_MANJUNG</v>
      </c>
      <c r="B3870" s="11" t="s">
        <v>2894</v>
      </c>
      <c r="C3870" s="11" t="s">
        <v>653</v>
      </c>
      <c r="D3870" s="11">
        <v>8.89</v>
      </c>
      <c r="E3870" s="7">
        <f>VLOOKUP(A3870, Sheet2!$A$2:$K$8265, 11)</f>
        <v>110.5613</v>
      </c>
      <c r="F3870" s="7">
        <f t="shared" si="46"/>
        <v>1.1112500000000001</v>
      </c>
      <c r="G3870" s="8">
        <v>200000</v>
      </c>
      <c r="H3870" s="9">
        <f t="shared" si="47"/>
        <v>1800000</v>
      </c>
      <c r="I3870" s="10"/>
    </row>
    <row r="3871" spans="1:9" ht="14.25" customHeight="1">
      <c r="A3871" s="6" t="str">
        <f t="shared" si="45"/>
        <v>GPP KLATEN_MANJUNGAN</v>
      </c>
      <c r="B3871" s="11" t="s">
        <v>2894</v>
      </c>
      <c r="C3871" s="11" t="s">
        <v>3015</v>
      </c>
      <c r="D3871" s="11">
        <v>8.89</v>
      </c>
      <c r="E3871" s="7">
        <f>VLOOKUP(A3871, Sheet2!$A$2:$K$8265, 11)</f>
        <v>110.5613</v>
      </c>
      <c r="F3871" s="7">
        <f t="shared" si="46"/>
        <v>1.1112500000000001</v>
      </c>
      <c r="G3871" s="8">
        <v>200000</v>
      </c>
      <c r="H3871" s="9">
        <f t="shared" si="47"/>
        <v>1800000</v>
      </c>
      <c r="I3871" s="10"/>
    </row>
    <row r="3872" spans="1:9" ht="14.25" customHeight="1">
      <c r="A3872" s="6" t="str">
        <f t="shared" si="45"/>
        <v>GPP KLATEN_MAYUNGAN</v>
      </c>
      <c r="B3872" s="11" t="s">
        <v>2894</v>
      </c>
      <c r="C3872" s="11" t="s">
        <v>3016</v>
      </c>
      <c r="D3872" s="11">
        <v>8.89</v>
      </c>
      <c r="E3872" s="7">
        <f>VLOOKUP(A3872, Sheet2!$A$2:$K$8265, 11)</f>
        <v>110.5613</v>
      </c>
      <c r="F3872" s="7">
        <f t="shared" si="46"/>
        <v>1.1112500000000001</v>
      </c>
      <c r="G3872" s="8">
        <v>200000</v>
      </c>
      <c r="H3872" s="9">
        <f t="shared" si="47"/>
        <v>1800000</v>
      </c>
      <c r="I3872" s="10"/>
    </row>
    <row r="3873" spans="1:9" ht="14.25" customHeight="1">
      <c r="A3873" s="6" t="str">
        <f t="shared" si="45"/>
        <v>GPP KLATEN_MEGER</v>
      </c>
      <c r="B3873" s="11" t="s">
        <v>2894</v>
      </c>
      <c r="C3873" s="11" t="s">
        <v>3017</v>
      </c>
      <c r="D3873" s="11">
        <v>8.89</v>
      </c>
      <c r="E3873" s="7">
        <f>VLOOKUP(A3873, Sheet2!$A$2:$K$8265, 11)</f>
        <v>110.5613</v>
      </c>
      <c r="F3873" s="7">
        <f t="shared" si="46"/>
        <v>1.1112500000000001</v>
      </c>
      <c r="G3873" s="8">
        <v>200000</v>
      </c>
      <c r="H3873" s="9">
        <f t="shared" si="47"/>
        <v>1800000</v>
      </c>
      <c r="I3873" s="10"/>
    </row>
    <row r="3874" spans="1:9" ht="14.25" customHeight="1">
      <c r="A3874" s="6" t="str">
        <f t="shared" si="45"/>
        <v>GPP KLATEN_MELIKAN</v>
      </c>
      <c r="B3874" s="11" t="s">
        <v>2894</v>
      </c>
      <c r="C3874" s="11" t="s">
        <v>3018</v>
      </c>
      <c r="D3874" s="11">
        <v>8.89</v>
      </c>
      <c r="E3874" s="7">
        <f>VLOOKUP(A3874, Sheet2!$A$2:$K$8265, 11)</f>
        <v>110.5613</v>
      </c>
      <c r="F3874" s="7">
        <f t="shared" si="46"/>
        <v>1.1112500000000001</v>
      </c>
      <c r="G3874" s="8">
        <v>200000</v>
      </c>
      <c r="H3874" s="9">
        <f t="shared" si="47"/>
        <v>1800000</v>
      </c>
      <c r="I3874" s="10"/>
    </row>
    <row r="3875" spans="1:9" ht="14.25" customHeight="1">
      <c r="A3875" s="6" t="str">
        <f t="shared" si="45"/>
        <v>GPP KLATEN_MENDAK</v>
      </c>
      <c r="B3875" s="11" t="s">
        <v>2894</v>
      </c>
      <c r="C3875" s="11" t="s">
        <v>3019</v>
      </c>
      <c r="D3875" s="11">
        <v>8.89</v>
      </c>
      <c r="E3875" s="7">
        <f>VLOOKUP(A3875, Sheet2!$A$2:$K$8265, 11)</f>
        <v>110.5613</v>
      </c>
      <c r="F3875" s="7">
        <f t="shared" si="46"/>
        <v>1.1112500000000001</v>
      </c>
      <c r="G3875" s="8">
        <v>200000</v>
      </c>
      <c r="H3875" s="9">
        <f t="shared" si="47"/>
        <v>1800000</v>
      </c>
      <c r="I3875" s="10"/>
    </row>
    <row r="3876" spans="1:9" ht="14.25" customHeight="1">
      <c r="A3876" s="6" t="str">
        <f t="shared" si="45"/>
        <v>GPP KLATEN_MENDEN</v>
      </c>
      <c r="B3876" s="11" t="s">
        <v>2894</v>
      </c>
      <c r="C3876" s="11" t="s">
        <v>3020</v>
      </c>
      <c r="D3876" s="11">
        <v>8.89</v>
      </c>
      <c r="E3876" s="7">
        <f>VLOOKUP(A3876, Sheet2!$A$2:$K$8265, 11)</f>
        <v>110.5613</v>
      </c>
      <c r="F3876" s="7">
        <f t="shared" si="46"/>
        <v>1.1112500000000001</v>
      </c>
      <c r="G3876" s="8">
        <v>200000</v>
      </c>
      <c r="H3876" s="9">
        <f t="shared" si="47"/>
        <v>1800000</v>
      </c>
      <c r="I3876" s="10"/>
    </row>
    <row r="3877" spans="1:9" ht="14.25" customHeight="1">
      <c r="A3877" s="6" t="str">
        <f t="shared" si="45"/>
        <v>GPP KLATEN_MERBUNG</v>
      </c>
      <c r="B3877" s="11" t="s">
        <v>2894</v>
      </c>
      <c r="C3877" s="11" t="s">
        <v>3021</v>
      </c>
      <c r="D3877" s="11">
        <v>8.89</v>
      </c>
      <c r="E3877" s="7">
        <f>VLOOKUP(A3877, Sheet2!$A$2:$K$8265, 11)</f>
        <v>110.5613</v>
      </c>
      <c r="F3877" s="7">
        <f t="shared" si="46"/>
        <v>1.1112500000000001</v>
      </c>
      <c r="G3877" s="8">
        <v>200000</v>
      </c>
      <c r="H3877" s="9">
        <f t="shared" si="47"/>
        <v>1800000</v>
      </c>
      <c r="I3877" s="10"/>
    </row>
    <row r="3878" spans="1:9" ht="14.25" customHeight="1">
      <c r="A3878" s="6" t="str">
        <f t="shared" si="45"/>
        <v>GPP KLATEN_MIRENG</v>
      </c>
      <c r="B3878" s="11" t="s">
        <v>2894</v>
      </c>
      <c r="C3878" s="11" t="s">
        <v>3022</v>
      </c>
      <c r="D3878" s="11">
        <v>8.89</v>
      </c>
      <c r="E3878" s="7">
        <f>VLOOKUP(A3878, Sheet2!$A$2:$K$8265, 11)</f>
        <v>110.5613</v>
      </c>
      <c r="F3878" s="7">
        <f t="shared" si="46"/>
        <v>1.1112500000000001</v>
      </c>
      <c r="G3878" s="8">
        <v>200000</v>
      </c>
      <c r="H3878" s="9">
        <f t="shared" si="47"/>
        <v>1800000</v>
      </c>
      <c r="I3878" s="10"/>
    </row>
    <row r="3879" spans="1:9" ht="14.25" customHeight="1">
      <c r="A3879" s="6" t="str">
        <f t="shared" si="45"/>
        <v>GPP KLATEN_MLESE</v>
      </c>
      <c r="B3879" s="11" t="s">
        <v>2894</v>
      </c>
      <c r="C3879" s="11" t="s">
        <v>3023</v>
      </c>
      <c r="D3879" s="11">
        <v>8.89</v>
      </c>
      <c r="E3879" s="7">
        <f>VLOOKUP(A3879, Sheet2!$A$2:$K$8265, 11)</f>
        <v>110.5613</v>
      </c>
      <c r="F3879" s="7">
        <f t="shared" si="46"/>
        <v>1.1112500000000001</v>
      </c>
      <c r="G3879" s="8">
        <v>200000</v>
      </c>
      <c r="H3879" s="9">
        <f t="shared" si="47"/>
        <v>1800000</v>
      </c>
      <c r="I3879" s="10"/>
    </row>
    <row r="3880" spans="1:9" ht="14.25" customHeight="1">
      <c r="A3880" s="6" t="str">
        <f t="shared" si="45"/>
        <v>GPP KLATEN_MLESE</v>
      </c>
      <c r="B3880" s="11" t="s">
        <v>2894</v>
      </c>
      <c r="C3880" s="11" t="s">
        <v>3023</v>
      </c>
      <c r="D3880" s="11">
        <v>8.89</v>
      </c>
      <c r="E3880" s="7">
        <f>VLOOKUP(A3880, Sheet2!$A$2:$K$8265, 11)</f>
        <v>110.5613</v>
      </c>
      <c r="F3880" s="7">
        <f t="shared" si="46"/>
        <v>1.1112500000000001</v>
      </c>
      <c r="G3880" s="8">
        <v>200000</v>
      </c>
      <c r="H3880" s="9">
        <f t="shared" si="47"/>
        <v>1800000</v>
      </c>
      <c r="I3880" s="10"/>
    </row>
    <row r="3881" spans="1:9" ht="14.25" customHeight="1">
      <c r="A3881" s="6" t="str">
        <f t="shared" si="45"/>
        <v>GPP KLATEN_MOJAYAN</v>
      </c>
      <c r="B3881" s="11" t="s">
        <v>2894</v>
      </c>
      <c r="C3881" s="11" t="s">
        <v>3024</v>
      </c>
      <c r="D3881" s="11">
        <v>8.89</v>
      </c>
      <c r="E3881" s="7">
        <f>VLOOKUP(A3881, Sheet2!$A$2:$K$8265, 11)</f>
        <v>110.5613</v>
      </c>
      <c r="F3881" s="7">
        <f t="shared" si="46"/>
        <v>1.1112500000000001</v>
      </c>
      <c r="G3881" s="8">
        <v>200000</v>
      </c>
      <c r="H3881" s="9">
        <f t="shared" si="47"/>
        <v>1800000</v>
      </c>
      <c r="I3881" s="10"/>
    </row>
    <row r="3882" spans="1:9" ht="14.25" customHeight="1">
      <c r="A3882" s="6" t="str">
        <f t="shared" si="45"/>
        <v>GPP KLATEN_MRANGGEN</v>
      </c>
      <c r="B3882" s="11" t="s">
        <v>2894</v>
      </c>
      <c r="C3882" s="11" t="s">
        <v>2680</v>
      </c>
      <c r="D3882" s="11">
        <v>8.89</v>
      </c>
      <c r="E3882" s="7">
        <f>VLOOKUP(A3882, Sheet2!$A$2:$K$8265, 11)</f>
        <v>110.5613</v>
      </c>
      <c r="F3882" s="7">
        <f t="shared" si="46"/>
        <v>1.1112500000000001</v>
      </c>
      <c r="G3882" s="8">
        <v>200000</v>
      </c>
      <c r="H3882" s="9">
        <f t="shared" si="47"/>
        <v>1800000</v>
      </c>
      <c r="I3882" s="10"/>
    </row>
    <row r="3883" spans="1:9" ht="14.25" customHeight="1">
      <c r="A3883" s="6" t="str">
        <f t="shared" si="45"/>
        <v>GPP KLATEN_MRISEN</v>
      </c>
      <c r="B3883" s="11" t="s">
        <v>2894</v>
      </c>
      <c r="C3883" s="11" t="s">
        <v>1968</v>
      </c>
      <c r="D3883" s="11">
        <v>8.89</v>
      </c>
      <c r="E3883" s="7">
        <f>VLOOKUP(A3883, Sheet2!$A$2:$K$8265, 11)</f>
        <v>110.5613</v>
      </c>
      <c r="F3883" s="7">
        <f t="shared" si="46"/>
        <v>1.1112500000000001</v>
      </c>
      <c r="G3883" s="8">
        <v>200000</v>
      </c>
      <c r="H3883" s="9">
        <f t="shared" si="47"/>
        <v>1800000</v>
      </c>
      <c r="I3883" s="10"/>
    </row>
    <row r="3884" spans="1:9" ht="14.25" customHeight="1">
      <c r="A3884" s="6" t="str">
        <f t="shared" si="45"/>
        <v>GPP KLATEN_MUNGGUNG</v>
      </c>
      <c r="B3884" s="11" t="s">
        <v>2894</v>
      </c>
      <c r="C3884" s="11" t="s">
        <v>3025</v>
      </c>
      <c r="D3884" s="11">
        <v>8.89</v>
      </c>
      <c r="E3884" s="7">
        <f>VLOOKUP(A3884, Sheet2!$A$2:$K$8265, 11)</f>
        <v>110.5613</v>
      </c>
      <c r="F3884" s="7">
        <f t="shared" si="46"/>
        <v>1.1112500000000001</v>
      </c>
      <c r="G3884" s="8">
        <v>200000</v>
      </c>
      <c r="H3884" s="9">
        <f t="shared" si="47"/>
        <v>1800000</v>
      </c>
      <c r="I3884" s="10"/>
    </row>
    <row r="3885" spans="1:9" ht="14.25" customHeight="1">
      <c r="A3885" s="6" t="str">
        <f t="shared" si="45"/>
        <v>GPP KLATEN_MURUH</v>
      </c>
      <c r="B3885" s="11" t="s">
        <v>2894</v>
      </c>
      <c r="C3885" s="11" t="s">
        <v>3026</v>
      </c>
      <c r="D3885" s="11">
        <v>8.89</v>
      </c>
      <c r="E3885" s="7">
        <f>VLOOKUP(A3885, Sheet2!$A$2:$K$8265, 11)</f>
        <v>110.5613</v>
      </c>
      <c r="F3885" s="7">
        <f t="shared" si="46"/>
        <v>1.1112500000000001</v>
      </c>
      <c r="G3885" s="8">
        <v>200000</v>
      </c>
      <c r="H3885" s="9">
        <f t="shared" si="47"/>
        <v>1800000</v>
      </c>
      <c r="I3885" s="10"/>
    </row>
    <row r="3886" spans="1:9" ht="14.25" customHeight="1">
      <c r="A3886" s="6" t="str">
        <f t="shared" si="45"/>
        <v>GPP KLATEN_MUTIHAN</v>
      </c>
      <c r="B3886" s="11" t="s">
        <v>2894</v>
      </c>
      <c r="C3886" s="11" t="s">
        <v>3027</v>
      </c>
      <c r="D3886" s="11">
        <v>8.89</v>
      </c>
      <c r="E3886" s="7">
        <f>VLOOKUP(A3886, Sheet2!$A$2:$K$8265, 11)</f>
        <v>110.5613</v>
      </c>
      <c r="F3886" s="7">
        <f t="shared" si="46"/>
        <v>1.1112500000000001</v>
      </c>
      <c r="G3886" s="8">
        <v>200000</v>
      </c>
      <c r="H3886" s="9">
        <f t="shared" si="47"/>
        <v>1800000</v>
      </c>
      <c r="I3886" s="10"/>
    </row>
    <row r="3887" spans="1:9" ht="14.25" customHeight="1">
      <c r="A3887" s="6" t="str">
        <f t="shared" si="45"/>
        <v>GPP KLATEN_NANGGULAN</v>
      </c>
      <c r="B3887" s="11" t="s">
        <v>2894</v>
      </c>
      <c r="C3887" s="11" t="s">
        <v>3028</v>
      </c>
      <c r="D3887" s="11">
        <v>8.89</v>
      </c>
      <c r="E3887" s="7">
        <f>VLOOKUP(A3887, Sheet2!$A$2:$K$8265, 11)</f>
        <v>110.5613</v>
      </c>
      <c r="F3887" s="7">
        <f t="shared" si="46"/>
        <v>1.1112500000000001</v>
      </c>
      <c r="G3887" s="8">
        <v>200000</v>
      </c>
      <c r="H3887" s="9">
        <f t="shared" si="47"/>
        <v>1800000</v>
      </c>
      <c r="I3887" s="10"/>
    </row>
    <row r="3888" spans="1:9" ht="14.25" customHeight="1">
      <c r="A3888" s="6" t="str">
        <f t="shared" si="45"/>
        <v>GPP KLATEN_NANGSRI</v>
      </c>
      <c r="B3888" s="11" t="s">
        <v>2894</v>
      </c>
      <c r="C3888" s="11" t="s">
        <v>3029</v>
      </c>
      <c r="D3888" s="11">
        <v>8.89</v>
      </c>
      <c r="E3888" s="7">
        <f>VLOOKUP(A3888, Sheet2!$A$2:$K$8265, 11)</f>
        <v>110.5613</v>
      </c>
      <c r="F3888" s="7">
        <f t="shared" si="46"/>
        <v>1.1112500000000001</v>
      </c>
      <c r="G3888" s="8">
        <v>200000</v>
      </c>
      <c r="H3888" s="9">
        <f t="shared" si="47"/>
        <v>1800000</v>
      </c>
      <c r="I3888" s="10"/>
    </row>
    <row r="3889" spans="1:9" ht="14.25" customHeight="1">
      <c r="A3889" s="6" t="str">
        <f t="shared" si="45"/>
        <v>GPP KLATEN_NENGAHAN</v>
      </c>
      <c r="B3889" s="11" t="s">
        <v>2894</v>
      </c>
      <c r="C3889" s="11" t="s">
        <v>3030</v>
      </c>
      <c r="D3889" s="11">
        <v>8.89</v>
      </c>
      <c r="E3889" s="7">
        <f>VLOOKUP(A3889, Sheet2!$A$2:$K$8265, 11)</f>
        <v>110.5613</v>
      </c>
      <c r="F3889" s="7">
        <f t="shared" si="46"/>
        <v>1.1112500000000001</v>
      </c>
      <c r="G3889" s="8">
        <v>200000</v>
      </c>
      <c r="H3889" s="9">
        <f t="shared" si="47"/>
        <v>1800000</v>
      </c>
      <c r="I3889" s="10"/>
    </row>
    <row r="3890" spans="1:9" ht="14.25" customHeight="1">
      <c r="A3890" s="6" t="str">
        <f t="shared" si="45"/>
        <v>GPP KLATEN_NGABEYAN</v>
      </c>
      <c r="B3890" s="11" t="s">
        <v>2894</v>
      </c>
      <c r="C3890" s="11" t="s">
        <v>663</v>
      </c>
      <c r="D3890" s="11">
        <v>8.89</v>
      </c>
      <c r="E3890" s="7">
        <f>VLOOKUP(A3890, Sheet2!$A$2:$K$8265, 11)</f>
        <v>110.5613</v>
      </c>
      <c r="F3890" s="7">
        <f t="shared" si="46"/>
        <v>1.1112500000000001</v>
      </c>
      <c r="G3890" s="8">
        <v>200000</v>
      </c>
      <c r="H3890" s="9">
        <f t="shared" si="47"/>
        <v>1800000</v>
      </c>
      <c r="I3890" s="10"/>
    </row>
    <row r="3891" spans="1:9" ht="14.25" customHeight="1">
      <c r="A3891" s="6" t="str">
        <f t="shared" si="45"/>
        <v>GPP KLATEN_NGALAS</v>
      </c>
      <c r="B3891" s="11" t="s">
        <v>2894</v>
      </c>
      <c r="C3891" s="11" t="s">
        <v>3031</v>
      </c>
      <c r="D3891" s="11">
        <v>8.89</v>
      </c>
      <c r="E3891" s="7">
        <f>VLOOKUP(A3891, Sheet2!$A$2:$K$8265, 11)</f>
        <v>110.5613</v>
      </c>
      <c r="F3891" s="7">
        <f t="shared" si="46"/>
        <v>1.1112500000000001</v>
      </c>
      <c r="G3891" s="8">
        <v>200000</v>
      </c>
      <c r="H3891" s="9">
        <f t="shared" si="47"/>
        <v>1800000</v>
      </c>
      <c r="I3891" s="10"/>
    </row>
    <row r="3892" spans="1:9" ht="14.25" customHeight="1">
      <c r="A3892" s="6" t="str">
        <f t="shared" si="45"/>
        <v>GPP KLATEN_NGANDONG</v>
      </c>
      <c r="B3892" s="11" t="s">
        <v>2894</v>
      </c>
      <c r="C3892" s="11" t="s">
        <v>3032</v>
      </c>
      <c r="D3892" s="11">
        <v>8.89</v>
      </c>
      <c r="E3892" s="7">
        <f>VLOOKUP(A3892, Sheet2!$A$2:$K$8265, 11)</f>
        <v>110.5613</v>
      </c>
      <c r="F3892" s="7">
        <f t="shared" si="46"/>
        <v>1.1112500000000001</v>
      </c>
      <c r="G3892" s="8">
        <v>200000</v>
      </c>
      <c r="H3892" s="9">
        <f t="shared" si="47"/>
        <v>1800000</v>
      </c>
      <c r="I3892" s="10"/>
    </row>
    <row r="3893" spans="1:9" ht="14.25" customHeight="1">
      <c r="A3893" s="6" t="str">
        <f t="shared" si="45"/>
        <v>GPP KLATEN_NGANJAT</v>
      </c>
      <c r="B3893" s="11" t="s">
        <v>2894</v>
      </c>
      <c r="C3893" s="11" t="s">
        <v>3033</v>
      </c>
      <c r="D3893" s="11">
        <v>8.89</v>
      </c>
      <c r="E3893" s="7">
        <f>VLOOKUP(A3893, Sheet2!$A$2:$K$8265, 11)</f>
        <v>110.5613</v>
      </c>
      <c r="F3893" s="7">
        <f t="shared" si="46"/>
        <v>1.1112500000000001</v>
      </c>
      <c r="G3893" s="8">
        <v>200000</v>
      </c>
      <c r="H3893" s="9">
        <f t="shared" si="47"/>
        <v>1800000</v>
      </c>
      <c r="I3893" s="10"/>
    </row>
    <row r="3894" spans="1:9" ht="14.25" customHeight="1">
      <c r="A3894" s="6" t="str">
        <f t="shared" si="45"/>
        <v>GPP KLATEN_NGARAN</v>
      </c>
      <c r="B3894" s="11" t="s">
        <v>2894</v>
      </c>
      <c r="C3894" s="11" t="s">
        <v>3034</v>
      </c>
      <c r="D3894" s="11">
        <v>8.89</v>
      </c>
      <c r="E3894" s="7">
        <f>VLOOKUP(A3894, Sheet2!$A$2:$K$8265, 11)</f>
        <v>110.5613</v>
      </c>
      <c r="F3894" s="7">
        <f t="shared" si="46"/>
        <v>1.1112500000000001</v>
      </c>
      <c r="G3894" s="8">
        <v>200000</v>
      </c>
      <c r="H3894" s="9">
        <f t="shared" si="47"/>
        <v>1800000</v>
      </c>
      <c r="I3894" s="10"/>
    </row>
    <row r="3895" spans="1:9" ht="14.25" customHeight="1">
      <c r="A3895" s="6" t="str">
        <f t="shared" si="45"/>
        <v>GPP KLATEN_NGAREN</v>
      </c>
      <c r="B3895" s="11" t="s">
        <v>2894</v>
      </c>
      <c r="C3895" s="11" t="s">
        <v>1101</v>
      </c>
      <c r="D3895" s="11">
        <v>8.89</v>
      </c>
      <c r="E3895" s="7">
        <f>VLOOKUP(A3895, Sheet2!$A$2:$K$8265, 11)</f>
        <v>110.5613</v>
      </c>
      <c r="F3895" s="7">
        <f t="shared" si="46"/>
        <v>1.1112500000000001</v>
      </c>
      <c r="G3895" s="8">
        <v>200000</v>
      </c>
      <c r="H3895" s="9">
        <f t="shared" si="47"/>
        <v>1800000</v>
      </c>
      <c r="I3895" s="10"/>
    </row>
    <row r="3896" spans="1:9" ht="14.25" customHeight="1">
      <c r="A3896" s="6" t="str">
        <f t="shared" si="45"/>
        <v>GPP KLATEN_NGAWEN</v>
      </c>
      <c r="B3896" s="11" t="s">
        <v>2894</v>
      </c>
      <c r="C3896" s="11" t="s">
        <v>1324</v>
      </c>
      <c r="D3896" s="11">
        <v>8.89</v>
      </c>
      <c r="E3896" s="7">
        <f>VLOOKUP(A3896, Sheet2!$A$2:$K$8265, 11)</f>
        <v>110.5613</v>
      </c>
      <c r="F3896" s="7">
        <f t="shared" si="46"/>
        <v>1.1112500000000001</v>
      </c>
      <c r="G3896" s="8">
        <v>200000</v>
      </c>
      <c r="H3896" s="9">
        <f t="shared" si="47"/>
        <v>1800000</v>
      </c>
      <c r="I3896" s="10"/>
    </row>
    <row r="3897" spans="1:9" ht="14.25" customHeight="1">
      <c r="A3897" s="6" t="str">
        <f t="shared" si="45"/>
        <v>GPP KLATEN_NGEMPLAK</v>
      </c>
      <c r="B3897" s="11" t="s">
        <v>2894</v>
      </c>
      <c r="C3897" s="11" t="s">
        <v>1496</v>
      </c>
      <c r="D3897" s="11">
        <v>8.89</v>
      </c>
      <c r="E3897" s="7">
        <f>VLOOKUP(A3897, Sheet2!$A$2:$K$8265, 11)</f>
        <v>110.5613</v>
      </c>
      <c r="F3897" s="7">
        <f t="shared" si="46"/>
        <v>1.1112500000000001</v>
      </c>
      <c r="G3897" s="8">
        <v>200000</v>
      </c>
      <c r="H3897" s="9">
        <f t="shared" si="47"/>
        <v>1800000</v>
      </c>
      <c r="I3897" s="10"/>
    </row>
    <row r="3898" spans="1:9" ht="14.25" customHeight="1">
      <c r="A3898" s="6" t="str">
        <f t="shared" si="45"/>
        <v>GPP KLATEN_NGEMPLAKSENENG</v>
      </c>
      <c r="B3898" s="11" t="s">
        <v>2894</v>
      </c>
      <c r="C3898" s="11" t="s">
        <v>3035</v>
      </c>
      <c r="D3898" s="11">
        <v>8.89</v>
      </c>
      <c r="E3898" s="7">
        <f>VLOOKUP(A3898, Sheet2!$A$2:$K$8265, 11)</f>
        <v>110.5613</v>
      </c>
      <c r="F3898" s="7">
        <f t="shared" si="46"/>
        <v>1.1112500000000001</v>
      </c>
      <c r="G3898" s="8">
        <v>200000</v>
      </c>
      <c r="H3898" s="9">
        <f t="shared" si="47"/>
        <v>1800000</v>
      </c>
      <c r="I3898" s="10"/>
    </row>
    <row r="3899" spans="1:9" ht="14.25" customHeight="1">
      <c r="A3899" s="6" t="str">
        <f t="shared" si="45"/>
        <v>GPP KLATEN_NGERANGAN</v>
      </c>
      <c r="B3899" s="11" t="s">
        <v>2894</v>
      </c>
      <c r="C3899" s="11" t="s">
        <v>3036</v>
      </c>
      <c r="D3899" s="11">
        <v>8.89</v>
      </c>
      <c r="E3899" s="7">
        <f>VLOOKUP(A3899, Sheet2!$A$2:$K$8265, 11)</f>
        <v>110.5613</v>
      </c>
      <c r="F3899" s="7">
        <f t="shared" si="46"/>
        <v>1.1112500000000001</v>
      </c>
      <c r="G3899" s="8">
        <v>200000</v>
      </c>
      <c r="H3899" s="9">
        <f t="shared" si="47"/>
        <v>1800000</v>
      </c>
      <c r="I3899" s="10"/>
    </row>
    <row r="3900" spans="1:9" ht="14.25" customHeight="1">
      <c r="A3900" s="6" t="str">
        <f t="shared" si="45"/>
        <v>GPP KLATEN_NGERING</v>
      </c>
      <c r="B3900" s="11" t="s">
        <v>2894</v>
      </c>
      <c r="C3900" s="11" t="s">
        <v>3037</v>
      </c>
      <c r="D3900" s="11">
        <v>8.89</v>
      </c>
      <c r="E3900" s="7">
        <f>VLOOKUP(A3900, Sheet2!$A$2:$K$8265, 11)</f>
        <v>110.5613</v>
      </c>
      <c r="F3900" s="7">
        <f t="shared" si="46"/>
        <v>1.1112500000000001</v>
      </c>
      <c r="G3900" s="8">
        <v>200000</v>
      </c>
      <c r="H3900" s="9">
        <f t="shared" si="47"/>
        <v>1800000</v>
      </c>
      <c r="I3900" s="10"/>
    </row>
    <row r="3901" spans="1:9" ht="14.25" customHeight="1">
      <c r="A3901" s="6" t="str">
        <f t="shared" si="45"/>
        <v>GPP KLATEN_NGLINGGI</v>
      </c>
      <c r="B3901" s="11" t="s">
        <v>2894</v>
      </c>
      <c r="C3901" s="11" t="s">
        <v>3038</v>
      </c>
      <c r="D3901" s="11">
        <v>8.89</v>
      </c>
      <c r="E3901" s="7">
        <f>VLOOKUP(A3901, Sheet2!$A$2:$K$8265, 11)</f>
        <v>110.5613</v>
      </c>
      <c r="F3901" s="7">
        <f t="shared" si="46"/>
        <v>1.1112500000000001</v>
      </c>
      <c r="G3901" s="8">
        <v>200000</v>
      </c>
      <c r="H3901" s="9">
        <f t="shared" si="47"/>
        <v>1800000</v>
      </c>
      <c r="I3901" s="10"/>
    </row>
    <row r="3902" spans="1:9" ht="14.25" customHeight="1">
      <c r="A3902" s="6" t="str">
        <f t="shared" si="45"/>
        <v>GPP KLATEN_NGOLODONO</v>
      </c>
      <c r="B3902" s="11" t="s">
        <v>2894</v>
      </c>
      <c r="C3902" s="11" t="s">
        <v>3039</v>
      </c>
      <c r="D3902" s="11">
        <v>8.89</v>
      </c>
      <c r="E3902" s="7">
        <f>VLOOKUP(A3902, Sheet2!$A$2:$K$8265, 11)</f>
        <v>110.5613</v>
      </c>
      <c r="F3902" s="7">
        <f t="shared" si="46"/>
        <v>1.1112500000000001</v>
      </c>
      <c r="G3902" s="8">
        <v>200000</v>
      </c>
      <c r="H3902" s="9">
        <f t="shared" si="47"/>
        <v>1800000</v>
      </c>
      <c r="I3902" s="10"/>
    </row>
    <row r="3903" spans="1:9" ht="14.25" customHeight="1">
      <c r="A3903" s="6" t="str">
        <f t="shared" si="45"/>
        <v>GPP KLATEN_NGRUNDUL</v>
      </c>
      <c r="B3903" s="11" t="s">
        <v>2894</v>
      </c>
      <c r="C3903" s="11" t="s">
        <v>3040</v>
      </c>
      <c r="D3903" s="11">
        <v>8.89</v>
      </c>
      <c r="E3903" s="7">
        <f>VLOOKUP(A3903, Sheet2!$A$2:$K$8265, 11)</f>
        <v>110.5613</v>
      </c>
      <c r="F3903" s="7">
        <f t="shared" si="46"/>
        <v>1.1112500000000001</v>
      </c>
      <c r="G3903" s="8">
        <v>200000</v>
      </c>
      <c r="H3903" s="9">
        <f t="shared" si="47"/>
        <v>1800000</v>
      </c>
      <c r="I3903" s="10"/>
    </row>
    <row r="3904" spans="1:9" ht="14.25" customHeight="1">
      <c r="A3904" s="6" t="str">
        <f t="shared" si="45"/>
        <v>GPP KLATEN_PACING</v>
      </c>
      <c r="B3904" s="11" t="s">
        <v>2894</v>
      </c>
      <c r="C3904" s="11" t="s">
        <v>2312</v>
      </c>
      <c r="D3904" s="11">
        <v>8.89</v>
      </c>
      <c r="E3904" s="7">
        <f>VLOOKUP(A3904, Sheet2!$A$2:$K$8265, 11)</f>
        <v>110.5613</v>
      </c>
      <c r="F3904" s="7">
        <f t="shared" si="46"/>
        <v>1.1112500000000001</v>
      </c>
      <c r="G3904" s="8">
        <v>200000</v>
      </c>
      <c r="H3904" s="9">
        <f t="shared" si="47"/>
        <v>1800000</v>
      </c>
      <c r="I3904" s="10"/>
    </row>
    <row r="3905" spans="1:9" ht="14.25" customHeight="1">
      <c r="A3905" s="6" t="str">
        <f t="shared" si="45"/>
        <v>GPP KLATEN_PADAS</v>
      </c>
      <c r="B3905" s="11" t="s">
        <v>2894</v>
      </c>
      <c r="C3905" s="11" t="s">
        <v>3041</v>
      </c>
      <c r="D3905" s="11">
        <v>8.89</v>
      </c>
      <c r="E3905" s="7">
        <f>VLOOKUP(A3905, Sheet2!$A$2:$K$8265, 11)</f>
        <v>110.5613</v>
      </c>
      <c r="F3905" s="7">
        <f t="shared" si="46"/>
        <v>1.1112500000000001</v>
      </c>
      <c r="G3905" s="8">
        <v>200000</v>
      </c>
      <c r="H3905" s="9">
        <f t="shared" si="47"/>
        <v>1800000</v>
      </c>
      <c r="I3905" s="10"/>
    </row>
    <row r="3906" spans="1:9" ht="14.25" customHeight="1">
      <c r="A3906" s="6" t="str">
        <f t="shared" si="45"/>
        <v>GPP KLATEN_PAKAHAN</v>
      </c>
      <c r="B3906" s="11" t="s">
        <v>2894</v>
      </c>
      <c r="C3906" s="11" t="s">
        <v>3042</v>
      </c>
      <c r="D3906" s="11">
        <v>8.89</v>
      </c>
      <c r="E3906" s="7">
        <f>VLOOKUP(A3906, Sheet2!$A$2:$K$8265, 11)</f>
        <v>110.5613</v>
      </c>
      <c r="F3906" s="7">
        <f t="shared" si="46"/>
        <v>1.1112500000000001</v>
      </c>
      <c r="G3906" s="8">
        <v>200000</v>
      </c>
      <c r="H3906" s="9">
        <f t="shared" si="47"/>
        <v>1800000</v>
      </c>
      <c r="I3906" s="10"/>
    </row>
    <row r="3907" spans="1:9" ht="14.25" customHeight="1">
      <c r="A3907" s="6" t="str">
        <f t="shared" si="45"/>
        <v>GPP KLATEN_PAKISAN</v>
      </c>
      <c r="B3907" s="11" t="s">
        <v>2894</v>
      </c>
      <c r="C3907" s="11" t="s">
        <v>451</v>
      </c>
      <c r="D3907" s="11">
        <v>8.89</v>
      </c>
      <c r="E3907" s="7">
        <f>VLOOKUP(A3907, Sheet2!$A$2:$K$8265, 11)</f>
        <v>110.5613</v>
      </c>
      <c r="F3907" s="7">
        <f t="shared" si="46"/>
        <v>1.1112500000000001</v>
      </c>
      <c r="G3907" s="8">
        <v>200000</v>
      </c>
      <c r="H3907" s="9">
        <f t="shared" si="47"/>
        <v>1800000</v>
      </c>
      <c r="I3907" s="10"/>
    </row>
    <row r="3908" spans="1:9" ht="14.25" customHeight="1">
      <c r="A3908" s="6" t="str">
        <f t="shared" si="45"/>
        <v>GPP KLATEN_PANDES</v>
      </c>
      <c r="B3908" s="11" t="s">
        <v>2894</v>
      </c>
      <c r="C3908" s="11" t="s">
        <v>453</v>
      </c>
      <c r="D3908" s="11">
        <v>8.89</v>
      </c>
      <c r="E3908" s="7">
        <f>VLOOKUP(A3908, Sheet2!$A$2:$K$8265, 11)</f>
        <v>110.5613</v>
      </c>
      <c r="F3908" s="7">
        <f t="shared" si="46"/>
        <v>1.1112500000000001</v>
      </c>
      <c r="G3908" s="8">
        <v>200000</v>
      </c>
      <c r="H3908" s="9">
        <f t="shared" si="47"/>
        <v>1800000</v>
      </c>
      <c r="I3908" s="10"/>
    </row>
    <row r="3909" spans="1:9" ht="14.25" customHeight="1">
      <c r="A3909" s="6" t="str">
        <f t="shared" si="45"/>
        <v>GPP KLATEN_PANDEYAN</v>
      </c>
      <c r="B3909" s="11" t="s">
        <v>2894</v>
      </c>
      <c r="C3909" s="11" t="s">
        <v>682</v>
      </c>
      <c r="D3909" s="11">
        <v>8.89</v>
      </c>
      <c r="E3909" s="7">
        <f>VLOOKUP(A3909, Sheet2!$A$2:$K$8265, 11)</f>
        <v>110.5613</v>
      </c>
      <c r="F3909" s="7">
        <f t="shared" si="46"/>
        <v>1.1112500000000001</v>
      </c>
      <c r="G3909" s="8">
        <v>200000</v>
      </c>
      <c r="H3909" s="9">
        <f t="shared" si="47"/>
        <v>1800000</v>
      </c>
      <c r="I3909" s="10"/>
    </row>
    <row r="3910" spans="1:9" ht="14.25" customHeight="1">
      <c r="A3910" s="6" t="str">
        <f t="shared" si="45"/>
        <v>GPP KLATEN_PASEBAN</v>
      </c>
      <c r="B3910" s="11" t="s">
        <v>2894</v>
      </c>
      <c r="C3910" s="11" t="s">
        <v>3043</v>
      </c>
      <c r="D3910" s="11">
        <v>8.89</v>
      </c>
      <c r="E3910" s="7">
        <f>VLOOKUP(A3910, Sheet2!$A$2:$K$8265, 11)</f>
        <v>110.5613</v>
      </c>
      <c r="F3910" s="7">
        <f t="shared" si="46"/>
        <v>1.1112500000000001</v>
      </c>
      <c r="G3910" s="8">
        <v>200000</v>
      </c>
      <c r="H3910" s="9">
        <f t="shared" si="47"/>
        <v>1800000</v>
      </c>
      <c r="I3910" s="10"/>
    </row>
    <row r="3911" spans="1:9" ht="14.25" customHeight="1">
      <c r="A3911" s="6" t="str">
        <f t="shared" si="45"/>
        <v>GPP KLATEN_PASUNG</v>
      </c>
      <c r="B3911" s="11" t="s">
        <v>2894</v>
      </c>
      <c r="C3911" s="11" t="s">
        <v>3044</v>
      </c>
      <c r="D3911" s="11">
        <v>8.89</v>
      </c>
      <c r="E3911" s="7">
        <f>VLOOKUP(A3911, Sheet2!$A$2:$K$8265, 11)</f>
        <v>110.5613</v>
      </c>
      <c r="F3911" s="7">
        <f t="shared" si="46"/>
        <v>1.1112500000000001</v>
      </c>
      <c r="G3911" s="8">
        <v>200000</v>
      </c>
      <c r="H3911" s="9">
        <f t="shared" si="47"/>
        <v>1800000</v>
      </c>
      <c r="I3911" s="10"/>
    </row>
    <row r="3912" spans="1:9" ht="14.25" customHeight="1">
      <c r="A3912" s="6" t="str">
        <f t="shared" si="45"/>
        <v>GPP KLATEN_PASUNGAN</v>
      </c>
      <c r="B3912" s="11" t="s">
        <v>2894</v>
      </c>
      <c r="C3912" s="11" t="s">
        <v>3045</v>
      </c>
      <c r="D3912" s="11">
        <v>8.89</v>
      </c>
      <c r="E3912" s="7">
        <f>VLOOKUP(A3912, Sheet2!$A$2:$K$8265, 11)</f>
        <v>110.5613</v>
      </c>
      <c r="F3912" s="7">
        <f t="shared" si="46"/>
        <v>1.1112500000000001</v>
      </c>
      <c r="G3912" s="8">
        <v>200000</v>
      </c>
      <c r="H3912" s="9">
        <f t="shared" si="47"/>
        <v>1800000</v>
      </c>
      <c r="I3912" s="10"/>
    </row>
    <row r="3913" spans="1:9" ht="14.25" customHeight="1">
      <c r="A3913" s="6" t="str">
        <f t="shared" si="45"/>
        <v>GPP KLATEN_PEPE</v>
      </c>
      <c r="B3913" s="11" t="s">
        <v>2894</v>
      </c>
      <c r="C3913" s="11" t="s">
        <v>1974</v>
      </c>
      <c r="D3913" s="11">
        <v>8.89</v>
      </c>
      <c r="E3913" s="7">
        <f>VLOOKUP(A3913, Sheet2!$A$2:$K$8265, 11)</f>
        <v>110.5613</v>
      </c>
      <c r="F3913" s="7">
        <f t="shared" si="46"/>
        <v>1.1112500000000001</v>
      </c>
      <c r="G3913" s="8">
        <v>200000</v>
      </c>
      <c r="H3913" s="9">
        <f t="shared" si="47"/>
        <v>1800000</v>
      </c>
      <c r="I3913" s="10"/>
    </row>
    <row r="3914" spans="1:9" ht="14.25" customHeight="1">
      <c r="A3914" s="6" t="str">
        <f t="shared" si="45"/>
        <v>GPP KLATEN_PERENG</v>
      </c>
      <c r="B3914" s="11" t="s">
        <v>2894</v>
      </c>
      <c r="C3914" s="11" t="s">
        <v>3046</v>
      </c>
      <c r="D3914" s="11">
        <v>8.89</v>
      </c>
      <c r="E3914" s="7">
        <f>VLOOKUP(A3914, Sheet2!$A$2:$K$8265, 11)</f>
        <v>110.5613</v>
      </c>
      <c r="F3914" s="7">
        <f t="shared" si="46"/>
        <v>1.1112500000000001</v>
      </c>
      <c r="G3914" s="8">
        <v>200000</v>
      </c>
      <c r="H3914" s="9">
        <f t="shared" si="47"/>
        <v>1800000</v>
      </c>
      <c r="I3914" s="10"/>
    </row>
    <row r="3915" spans="1:9" ht="14.25" customHeight="1">
      <c r="A3915" s="6" t="str">
        <f t="shared" si="45"/>
        <v>GPP KLATEN_PESU</v>
      </c>
      <c r="B3915" s="11" t="s">
        <v>2894</v>
      </c>
      <c r="C3915" s="11" t="s">
        <v>3047</v>
      </c>
      <c r="D3915" s="11">
        <v>8.89</v>
      </c>
      <c r="E3915" s="7">
        <f>VLOOKUP(A3915, Sheet2!$A$2:$K$8265, 11)</f>
        <v>110.5613</v>
      </c>
      <c r="F3915" s="7">
        <f t="shared" si="46"/>
        <v>1.1112500000000001</v>
      </c>
      <c r="G3915" s="8">
        <v>200000</v>
      </c>
      <c r="H3915" s="9">
        <f t="shared" si="47"/>
        <v>1800000</v>
      </c>
      <c r="I3915" s="10"/>
    </row>
    <row r="3916" spans="1:9" ht="14.25" customHeight="1">
      <c r="A3916" s="6" t="str">
        <f t="shared" si="45"/>
        <v>GPP KLATEN_PLANGGU</v>
      </c>
      <c r="B3916" s="11" t="s">
        <v>2894</v>
      </c>
      <c r="C3916" s="11" t="s">
        <v>3048</v>
      </c>
      <c r="D3916" s="11">
        <v>8.89</v>
      </c>
      <c r="E3916" s="7">
        <f>VLOOKUP(A3916, Sheet2!$A$2:$K$8265, 11)</f>
        <v>110.5613</v>
      </c>
      <c r="F3916" s="7">
        <f t="shared" si="46"/>
        <v>1.1112500000000001</v>
      </c>
      <c r="G3916" s="8">
        <v>200000</v>
      </c>
      <c r="H3916" s="9">
        <f t="shared" si="47"/>
        <v>1800000</v>
      </c>
      <c r="I3916" s="10"/>
    </row>
    <row r="3917" spans="1:9" ht="14.25" customHeight="1">
      <c r="A3917" s="6" t="str">
        <f t="shared" si="45"/>
        <v>GPP KLATEN_PLAWIKAN</v>
      </c>
      <c r="B3917" s="11" t="s">
        <v>2894</v>
      </c>
      <c r="C3917" s="11" t="s">
        <v>3049</v>
      </c>
      <c r="D3917" s="11">
        <v>8.89</v>
      </c>
      <c r="E3917" s="7">
        <f>VLOOKUP(A3917, Sheet2!$A$2:$K$8265, 11)</f>
        <v>110.5613</v>
      </c>
      <c r="F3917" s="7">
        <f t="shared" si="46"/>
        <v>1.1112500000000001</v>
      </c>
      <c r="G3917" s="8">
        <v>200000</v>
      </c>
      <c r="H3917" s="9">
        <f t="shared" si="47"/>
        <v>1800000</v>
      </c>
      <c r="I3917" s="10"/>
    </row>
    <row r="3918" spans="1:9" ht="14.25" customHeight="1">
      <c r="A3918" s="6" t="str">
        <f t="shared" si="45"/>
        <v>GPP KLATEN_PLOSOWANGI</v>
      </c>
      <c r="B3918" s="11" t="s">
        <v>2894</v>
      </c>
      <c r="C3918" s="11" t="s">
        <v>466</v>
      </c>
      <c r="D3918" s="11">
        <v>8.89</v>
      </c>
      <c r="E3918" s="7">
        <f>VLOOKUP(A3918, Sheet2!$A$2:$K$8265, 11)</f>
        <v>110.6751</v>
      </c>
      <c r="F3918" s="7">
        <f t="shared" si="46"/>
        <v>1.1112500000000001</v>
      </c>
      <c r="G3918" s="8">
        <v>200000</v>
      </c>
      <c r="H3918" s="9">
        <f t="shared" si="47"/>
        <v>1800000</v>
      </c>
      <c r="I3918" s="10"/>
    </row>
    <row r="3919" spans="1:9" ht="14.25" customHeight="1">
      <c r="A3919" s="6" t="str">
        <f t="shared" si="45"/>
        <v>GPP KLATEN_PLUNENG</v>
      </c>
      <c r="B3919" s="11" t="s">
        <v>2894</v>
      </c>
      <c r="C3919" s="11" t="s">
        <v>3050</v>
      </c>
      <c r="D3919" s="11">
        <v>8.89</v>
      </c>
      <c r="E3919" s="7">
        <f>VLOOKUP(A3919, Sheet2!$A$2:$K$8265, 11)</f>
        <v>109.5078</v>
      </c>
      <c r="F3919" s="7">
        <f t="shared" si="46"/>
        <v>1.1112500000000001</v>
      </c>
      <c r="G3919" s="8">
        <v>200000</v>
      </c>
      <c r="H3919" s="9">
        <f t="shared" si="47"/>
        <v>1800000</v>
      </c>
      <c r="I3919" s="10"/>
    </row>
    <row r="3920" spans="1:9" ht="14.25" customHeight="1">
      <c r="A3920" s="6" t="str">
        <f t="shared" si="45"/>
        <v>GPP KLATEN_POGUNG</v>
      </c>
      <c r="B3920" s="11" t="s">
        <v>2894</v>
      </c>
      <c r="C3920" s="11" t="s">
        <v>3051</v>
      </c>
      <c r="D3920" s="11">
        <v>8.89</v>
      </c>
      <c r="E3920" s="7">
        <f>VLOOKUP(A3920, Sheet2!$A$2:$K$8265, 11)</f>
        <v>109.5078</v>
      </c>
      <c r="F3920" s="7">
        <f t="shared" si="46"/>
        <v>1.1112500000000001</v>
      </c>
      <c r="G3920" s="8">
        <v>200000</v>
      </c>
      <c r="H3920" s="9">
        <f t="shared" si="47"/>
        <v>1800000</v>
      </c>
      <c r="I3920" s="10"/>
    </row>
    <row r="3921" spans="1:9" ht="14.25" customHeight="1">
      <c r="A3921" s="6" t="str">
        <f t="shared" si="45"/>
        <v>GPP KLATEN_POKAK</v>
      </c>
      <c r="B3921" s="11" t="s">
        <v>2894</v>
      </c>
      <c r="C3921" s="11" t="s">
        <v>3052</v>
      </c>
      <c r="D3921" s="11">
        <v>8.89</v>
      </c>
      <c r="E3921" s="7">
        <f>VLOOKUP(A3921, Sheet2!$A$2:$K$8265, 11)</f>
        <v>109.5078</v>
      </c>
      <c r="F3921" s="7">
        <f t="shared" si="46"/>
        <v>1.1112500000000001</v>
      </c>
      <c r="G3921" s="8">
        <v>200000</v>
      </c>
      <c r="H3921" s="9">
        <f t="shared" si="47"/>
        <v>1800000</v>
      </c>
      <c r="I3921" s="10"/>
    </row>
    <row r="3922" spans="1:9" ht="14.25" customHeight="1">
      <c r="A3922" s="6" t="str">
        <f t="shared" si="45"/>
        <v>GPP KLATEN_POLAN</v>
      </c>
      <c r="B3922" s="11" t="s">
        <v>2894</v>
      </c>
      <c r="C3922" s="11" t="s">
        <v>3053</v>
      </c>
      <c r="D3922" s="11">
        <v>8.89</v>
      </c>
      <c r="E3922" s="7">
        <f>VLOOKUP(A3922, Sheet2!$A$2:$K$8265, 11)</f>
        <v>109.5078</v>
      </c>
      <c r="F3922" s="7">
        <f t="shared" si="46"/>
        <v>1.1112500000000001</v>
      </c>
      <c r="G3922" s="8">
        <v>200000</v>
      </c>
      <c r="H3922" s="9">
        <f t="shared" si="47"/>
        <v>1800000</v>
      </c>
      <c r="I3922" s="10"/>
    </row>
    <row r="3923" spans="1:9" ht="14.25" customHeight="1">
      <c r="A3923" s="6" t="str">
        <f t="shared" si="45"/>
        <v>GPP KLATEN_PONDOK</v>
      </c>
      <c r="B3923" s="11" t="s">
        <v>2894</v>
      </c>
      <c r="C3923" s="11" t="s">
        <v>694</v>
      </c>
      <c r="D3923" s="11">
        <v>8.89</v>
      </c>
      <c r="E3923" s="7">
        <f>VLOOKUP(A3923, Sheet2!$A$2:$K$8265, 11)</f>
        <v>109.5078</v>
      </c>
      <c r="F3923" s="7">
        <f t="shared" si="46"/>
        <v>1.1112500000000001</v>
      </c>
      <c r="G3923" s="8">
        <v>200000</v>
      </c>
      <c r="H3923" s="9">
        <f t="shared" si="47"/>
        <v>1800000</v>
      </c>
      <c r="I3923" s="10"/>
    </row>
    <row r="3924" spans="1:9" ht="14.25" customHeight="1">
      <c r="A3924" s="6" t="str">
        <f t="shared" si="45"/>
        <v>GPP KLATEN_PONGGOK</v>
      </c>
      <c r="B3924" s="11" t="s">
        <v>2894</v>
      </c>
      <c r="C3924" s="11" t="s">
        <v>3054</v>
      </c>
      <c r="D3924" s="11">
        <v>8.89</v>
      </c>
      <c r="E3924" s="7">
        <f>VLOOKUP(A3924, Sheet2!$A$2:$K$8265, 11)</f>
        <v>109.5078</v>
      </c>
      <c r="F3924" s="7">
        <f t="shared" si="46"/>
        <v>1.1112500000000001</v>
      </c>
      <c r="G3924" s="8">
        <v>200000</v>
      </c>
      <c r="H3924" s="9">
        <f t="shared" si="47"/>
        <v>1800000</v>
      </c>
      <c r="I3924" s="10"/>
    </row>
    <row r="3925" spans="1:9" ht="14.25" customHeight="1">
      <c r="A3925" s="6" t="str">
        <f t="shared" si="45"/>
        <v>GPP KLATEN_PRAWATAN</v>
      </c>
      <c r="B3925" s="11" t="s">
        <v>2894</v>
      </c>
      <c r="C3925" s="11" t="s">
        <v>3055</v>
      </c>
      <c r="D3925" s="11">
        <v>8.89</v>
      </c>
      <c r="E3925" s="7">
        <f>VLOOKUP(A3925, Sheet2!$A$2:$K$8265, 11)</f>
        <v>109.5078</v>
      </c>
      <c r="F3925" s="7">
        <f t="shared" si="46"/>
        <v>1.1112500000000001</v>
      </c>
      <c r="G3925" s="8">
        <v>200000</v>
      </c>
      <c r="H3925" s="9">
        <f t="shared" si="47"/>
        <v>1800000</v>
      </c>
      <c r="I3925" s="10"/>
    </row>
    <row r="3926" spans="1:9" ht="14.25" customHeight="1">
      <c r="A3926" s="6" t="str">
        <f t="shared" si="45"/>
        <v>GPP KLATEN_PUGERAN</v>
      </c>
      <c r="B3926" s="11" t="s">
        <v>2894</v>
      </c>
      <c r="C3926" s="11" t="s">
        <v>3056</v>
      </c>
      <c r="D3926" s="11">
        <v>8.89</v>
      </c>
      <c r="E3926" s="7">
        <f>VLOOKUP(A3926, Sheet2!$A$2:$K$8265, 11)</f>
        <v>109.5078</v>
      </c>
      <c r="F3926" s="7">
        <f t="shared" si="46"/>
        <v>1.1112500000000001</v>
      </c>
      <c r="G3926" s="8">
        <v>200000</v>
      </c>
      <c r="H3926" s="9">
        <f t="shared" si="47"/>
        <v>1800000</v>
      </c>
      <c r="I3926" s="10"/>
    </row>
    <row r="3927" spans="1:9" ht="14.25" customHeight="1">
      <c r="A3927" s="6" t="str">
        <f t="shared" si="45"/>
        <v>GPP KLATEN_PULUHAN</v>
      </c>
      <c r="B3927" s="11" t="s">
        <v>2894</v>
      </c>
      <c r="C3927" s="11" t="s">
        <v>3057</v>
      </c>
      <c r="D3927" s="11">
        <v>8.89</v>
      </c>
      <c r="E3927" s="7">
        <f>VLOOKUP(A3927, Sheet2!$A$2:$K$8265, 11)</f>
        <v>109.5078</v>
      </c>
      <c r="F3927" s="7">
        <f t="shared" si="46"/>
        <v>1.1112500000000001</v>
      </c>
      <c r="G3927" s="8">
        <v>200000</v>
      </c>
      <c r="H3927" s="9">
        <f t="shared" si="47"/>
        <v>1800000</v>
      </c>
      <c r="I3927" s="10"/>
    </row>
    <row r="3928" spans="1:9" ht="14.25" customHeight="1">
      <c r="A3928" s="6" t="str">
        <f t="shared" si="45"/>
        <v>GPP KLATEN_PULUHAN</v>
      </c>
      <c r="B3928" s="11" t="s">
        <v>2894</v>
      </c>
      <c r="C3928" s="11" t="s">
        <v>3057</v>
      </c>
      <c r="D3928" s="11">
        <v>8.89</v>
      </c>
      <c r="E3928" s="7">
        <f>VLOOKUP(A3928, Sheet2!$A$2:$K$8265, 11)</f>
        <v>109.5078</v>
      </c>
      <c r="F3928" s="7">
        <f t="shared" si="46"/>
        <v>1.1112500000000001</v>
      </c>
      <c r="G3928" s="8">
        <v>200000</v>
      </c>
      <c r="H3928" s="9">
        <f t="shared" si="47"/>
        <v>1800000</v>
      </c>
      <c r="I3928" s="10"/>
    </row>
    <row r="3929" spans="1:9" ht="14.25" customHeight="1">
      <c r="A3929" s="6" t="str">
        <f t="shared" si="45"/>
        <v>GPP KLATEN_PUNDUNGAN</v>
      </c>
      <c r="B3929" s="11" t="s">
        <v>2894</v>
      </c>
      <c r="C3929" s="11" t="s">
        <v>3058</v>
      </c>
      <c r="D3929" s="11">
        <v>8.89</v>
      </c>
      <c r="E3929" s="7">
        <f>VLOOKUP(A3929, Sheet2!$A$2:$K$8265, 11)</f>
        <v>109.5078</v>
      </c>
      <c r="F3929" s="7">
        <f t="shared" si="46"/>
        <v>1.1112500000000001</v>
      </c>
      <c r="G3929" s="8">
        <v>200000</v>
      </c>
      <c r="H3929" s="9">
        <f t="shared" si="47"/>
        <v>1800000</v>
      </c>
      <c r="I3929" s="10"/>
    </row>
    <row r="3930" spans="1:9" ht="14.25" customHeight="1">
      <c r="A3930" s="6" t="str">
        <f t="shared" si="45"/>
        <v>GPP KLATEN_PUNDUNGSARI</v>
      </c>
      <c r="B3930" s="11" t="s">
        <v>2894</v>
      </c>
      <c r="C3930" s="11" t="s">
        <v>3059</v>
      </c>
      <c r="D3930" s="11">
        <v>8.89</v>
      </c>
      <c r="E3930" s="7">
        <f>VLOOKUP(A3930, Sheet2!$A$2:$K$8265, 11)</f>
        <v>109.5078</v>
      </c>
      <c r="F3930" s="7">
        <f t="shared" si="46"/>
        <v>1.1112500000000001</v>
      </c>
      <c r="G3930" s="8">
        <v>200000</v>
      </c>
      <c r="H3930" s="9">
        <f t="shared" si="47"/>
        <v>1800000</v>
      </c>
      <c r="I3930" s="10"/>
    </row>
    <row r="3931" spans="1:9" ht="14.25" customHeight="1">
      <c r="A3931" s="6" t="str">
        <f t="shared" si="45"/>
        <v>GPP KLATEN_RANDULANANG</v>
      </c>
      <c r="B3931" s="11" t="s">
        <v>2894</v>
      </c>
      <c r="C3931" s="11" t="s">
        <v>3060</v>
      </c>
      <c r="D3931" s="11">
        <v>8.89</v>
      </c>
      <c r="E3931" s="7">
        <f>VLOOKUP(A3931, Sheet2!$A$2:$K$8265, 11)</f>
        <v>109.5078</v>
      </c>
      <c r="F3931" s="7">
        <f t="shared" si="46"/>
        <v>1.1112500000000001</v>
      </c>
      <c r="G3931" s="8">
        <v>200000</v>
      </c>
      <c r="H3931" s="9">
        <f t="shared" si="47"/>
        <v>1800000</v>
      </c>
      <c r="I3931" s="10"/>
    </row>
    <row r="3932" spans="1:9" ht="14.25" customHeight="1">
      <c r="A3932" s="6" t="str">
        <f t="shared" si="45"/>
        <v>GPP KLATEN_RANDUSARI</v>
      </c>
      <c r="B3932" s="11" t="s">
        <v>2894</v>
      </c>
      <c r="C3932" s="11" t="s">
        <v>203</v>
      </c>
      <c r="D3932" s="11">
        <v>8.89</v>
      </c>
      <c r="E3932" s="7">
        <f>VLOOKUP(A3932, Sheet2!$A$2:$K$8265, 11)</f>
        <v>109.5078</v>
      </c>
      <c r="F3932" s="7">
        <f t="shared" si="46"/>
        <v>1.1112500000000001</v>
      </c>
      <c r="G3932" s="8">
        <v>200000</v>
      </c>
      <c r="H3932" s="9">
        <f t="shared" si="47"/>
        <v>1800000</v>
      </c>
      <c r="I3932" s="10"/>
    </row>
    <row r="3933" spans="1:9" ht="14.25" customHeight="1">
      <c r="A3933" s="6" t="str">
        <f t="shared" si="45"/>
        <v>GPP KLATEN_REJOSO</v>
      </c>
      <c r="B3933" s="11" t="s">
        <v>2894</v>
      </c>
      <c r="C3933" s="11" t="s">
        <v>3061</v>
      </c>
      <c r="D3933" s="11">
        <v>8.89</v>
      </c>
      <c r="E3933" s="7">
        <f>VLOOKUP(A3933, Sheet2!$A$2:$K$8265, 11)</f>
        <v>109.5078</v>
      </c>
      <c r="F3933" s="7">
        <f t="shared" si="46"/>
        <v>1.1112500000000001</v>
      </c>
      <c r="G3933" s="8">
        <v>200000</v>
      </c>
      <c r="H3933" s="9">
        <f t="shared" si="47"/>
        <v>1800000</v>
      </c>
      <c r="I3933" s="10"/>
    </row>
    <row r="3934" spans="1:9" ht="14.25" customHeight="1">
      <c r="A3934" s="6" t="str">
        <f t="shared" si="45"/>
        <v>GPP KLATEN_RINGINPUTIH</v>
      </c>
      <c r="B3934" s="11" t="s">
        <v>2894</v>
      </c>
      <c r="C3934" s="11" t="s">
        <v>3062</v>
      </c>
      <c r="D3934" s="11">
        <v>8.89</v>
      </c>
      <c r="E3934" s="7">
        <f>VLOOKUP(A3934, Sheet2!$A$2:$K$8265, 11)</f>
        <v>109.5078</v>
      </c>
      <c r="F3934" s="7">
        <f t="shared" si="46"/>
        <v>1.1112500000000001</v>
      </c>
      <c r="G3934" s="8">
        <v>200000</v>
      </c>
      <c r="H3934" s="9">
        <f t="shared" si="47"/>
        <v>1800000</v>
      </c>
      <c r="I3934" s="10"/>
    </row>
    <row r="3935" spans="1:9" ht="14.25" customHeight="1">
      <c r="A3935" s="6" t="str">
        <f t="shared" si="45"/>
        <v>GPP KLATEN_SABRANG</v>
      </c>
      <c r="B3935" s="11" t="s">
        <v>2894</v>
      </c>
      <c r="C3935" s="11" t="s">
        <v>3063</v>
      </c>
      <c r="D3935" s="11">
        <v>8.89</v>
      </c>
      <c r="E3935" s="7">
        <f>VLOOKUP(A3935, Sheet2!$A$2:$K$8265, 11)</f>
        <v>109.5078</v>
      </c>
      <c r="F3935" s="7">
        <f t="shared" si="46"/>
        <v>1.1112500000000001</v>
      </c>
      <c r="G3935" s="8">
        <v>200000</v>
      </c>
      <c r="H3935" s="9">
        <f t="shared" si="47"/>
        <v>1800000</v>
      </c>
      <c r="I3935" s="10"/>
    </row>
    <row r="3936" spans="1:9" ht="14.25" customHeight="1">
      <c r="A3936" s="6" t="str">
        <f t="shared" si="45"/>
        <v>GPP KLATEN_SABRANGLOR</v>
      </c>
      <c r="B3936" s="11" t="s">
        <v>2894</v>
      </c>
      <c r="C3936" s="11" t="s">
        <v>3064</v>
      </c>
      <c r="D3936" s="11">
        <v>8.89</v>
      </c>
      <c r="E3936" s="7">
        <f>VLOOKUP(A3936, Sheet2!$A$2:$K$8265, 11)</f>
        <v>109.5078</v>
      </c>
      <c r="F3936" s="7">
        <f t="shared" si="46"/>
        <v>1.1112500000000001</v>
      </c>
      <c r="G3936" s="8">
        <v>200000</v>
      </c>
      <c r="H3936" s="9">
        <f t="shared" si="47"/>
        <v>1800000</v>
      </c>
      <c r="I3936" s="10"/>
    </row>
    <row r="3937" spans="1:9" ht="14.25" customHeight="1">
      <c r="A3937" s="6" t="str">
        <f t="shared" si="45"/>
        <v>GPP KLATEN_SAPEN</v>
      </c>
      <c r="B3937" s="11" t="s">
        <v>2894</v>
      </c>
      <c r="C3937" s="11" t="s">
        <v>2697</v>
      </c>
      <c r="D3937" s="11">
        <v>8.89</v>
      </c>
      <c r="E3937" s="7">
        <f>VLOOKUP(A3937, Sheet2!$A$2:$K$8265, 11)</f>
        <v>109.5078</v>
      </c>
      <c r="F3937" s="7">
        <f t="shared" si="46"/>
        <v>1.1112500000000001</v>
      </c>
      <c r="G3937" s="8">
        <v>200000</v>
      </c>
      <c r="H3937" s="9">
        <f t="shared" si="47"/>
        <v>1800000</v>
      </c>
      <c r="I3937" s="10"/>
    </row>
    <row r="3938" spans="1:9" ht="14.25" customHeight="1">
      <c r="A3938" s="6" t="str">
        <f t="shared" si="45"/>
        <v>GPP KLATEN_SAWAHAN</v>
      </c>
      <c r="B3938" s="11" t="s">
        <v>2894</v>
      </c>
      <c r="C3938" s="11" t="s">
        <v>2698</v>
      </c>
      <c r="D3938" s="11">
        <v>8.89</v>
      </c>
      <c r="E3938" s="7">
        <f>VLOOKUP(A3938, Sheet2!$A$2:$K$8265, 11)</f>
        <v>109.5078</v>
      </c>
      <c r="F3938" s="7">
        <f t="shared" si="46"/>
        <v>1.1112500000000001</v>
      </c>
      <c r="G3938" s="8">
        <v>200000</v>
      </c>
      <c r="H3938" s="9">
        <f t="shared" si="47"/>
        <v>1800000</v>
      </c>
      <c r="I3938" s="10"/>
    </row>
    <row r="3939" spans="1:9" ht="14.25" customHeight="1">
      <c r="A3939" s="6" t="str">
        <f t="shared" si="45"/>
        <v>GPP KLATEN_SAWIT</v>
      </c>
      <c r="B3939" s="11" t="s">
        <v>2894</v>
      </c>
      <c r="C3939" s="11" t="s">
        <v>3065</v>
      </c>
      <c r="D3939" s="11">
        <v>8.89</v>
      </c>
      <c r="E3939" s="7">
        <f>VLOOKUP(A3939, Sheet2!$A$2:$K$8265, 11)</f>
        <v>109.5078</v>
      </c>
      <c r="F3939" s="7">
        <f t="shared" si="46"/>
        <v>1.1112500000000001</v>
      </c>
      <c r="G3939" s="8">
        <v>200000</v>
      </c>
      <c r="H3939" s="9">
        <f t="shared" si="47"/>
        <v>1800000</v>
      </c>
      <c r="I3939" s="10"/>
    </row>
    <row r="3940" spans="1:9" ht="14.25" customHeight="1">
      <c r="A3940" s="6" t="str">
        <f t="shared" si="45"/>
        <v>GPP KLATEN_SEGARAN</v>
      </c>
      <c r="B3940" s="11" t="s">
        <v>2894</v>
      </c>
      <c r="C3940" s="11" t="s">
        <v>3066</v>
      </c>
      <c r="D3940" s="11">
        <v>8.89</v>
      </c>
      <c r="E3940" s="7">
        <f>VLOOKUP(A3940, Sheet2!$A$2:$K$8265, 11)</f>
        <v>109.5078</v>
      </c>
      <c r="F3940" s="7">
        <f t="shared" si="46"/>
        <v>1.1112500000000001</v>
      </c>
      <c r="G3940" s="8">
        <v>200000</v>
      </c>
      <c r="H3940" s="9">
        <f t="shared" si="47"/>
        <v>1800000</v>
      </c>
      <c r="I3940" s="10"/>
    </row>
    <row r="3941" spans="1:9" ht="14.25" customHeight="1">
      <c r="A3941" s="6" t="str">
        <f t="shared" si="45"/>
        <v>GPP KLATEN_SEKARSULI</v>
      </c>
      <c r="B3941" s="11" t="s">
        <v>2894</v>
      </c>
      <c r="C3941" s="11" t="s">
        <v>3067</v>
      </c>
      <c r="D3941" s="11">
        <v>8.89</v>
      </c>
      <c r="E3941" s="7">
        <f>VLOOKUP(A3941, Sheet2!$A$2:$K$8265, 11)</f>
        <v>109.5078</v>
      </c>
      <c r="F3941" s="7">
        <f t="shared" si="46"/>
        <v>1.1112500000000001</v>
      </c>
      <c r="G3941" s="8">
        <v>200000</v>
      </c>
      <c r="H3941" s="9">
        <f t="shared" si="47"/>
        <v>1800000</v>
      </c>
      <c r="I3941" s="10"/>
    </row>
    <row r="3942" spans="1:9" ht="14.25" customHeight="1">
      <c r="A3942" s="6" t="str">
        <f t="shared" si="45"/>
        <v>GPP KLATEN_SEMANGKAK</v>
      </c>
      <c r="B3942" s="11" t="s">
        <v>2894</v>
      </c>
      <c r="C3942" s="11" t="s">
        <v>3068</v>
      </c>
      <c r="D3942" s="11">
        <v>8.89</v>
      </c>
      <c r="E3942" s="7">
        <f>VLOOKUP(A3942, Sheet2!$A$2:$K$8265, 11)</f>
        <v>109.5078</v>
      </c>
      <c r="F3942" s="7">
        <f t="shared" si="46"/>
        <v>1.1112500000000001</v>
      </c>
      <c r="G3942" s="8">
        <v>200000</v>
      </c>
      <c r="H3942" s="9">
        <f t="shared" si="47"/>
        <v>1800000</v>
      </c>
      <c r="I3942" s="10"/>
    </row>
    <row r="3943" spans="1:9" ht="14.25" customHeight="1">
      <c r="A3943" s="6" t="str">
        <f t="shared" si="45"/>
        <v>GPP KLATEN_SENDEN</v>
      </c>
      <c r="B3943" s="11" t="s">
        <v>2894</v>
      </c>
      <c r="C3943" s="11" t="s">
        <v>1526</v>
      </c>
      <c r="D3943" s="11">
        <v>8.89</v>
      </c>
      <c r="E3943" s="7">
        <f>VLOOKUP(A3943, Sheet2!$A$2:$K$8265, 11)</f>
        <v>109.5078</v>
      </c>
      <c r="F3943" s="7">
        <f t="shared" si="46"/>
        <v>1.1112500000000001</v>
      </c>
      <c r="G3943" s="8">
        <v>200000</v>
      </c>
      <c r="H3943" s="9">
        <f t="shared" si="47"/>
        <v>1800000</v>
      </c>
      <c r="I3943" s="10"/>
    </row>
    <row r="3944" spans="1:9" ht="14.25" customHeight="1">
      <c r="A3944" s="6" t="str">
        <f t="shared" si="45"/>
        <v>GPP KLATEN_SENGON</v>
      </c>
      <c r="B3944" s="11" t="s">
        <v>2894</v>
      </c>
      <c r="C3944" s="11" t="s">
        <v>217</v>
      </c>
      <c r="D3944" s="11">
        <v>8.89</v>
      </c>
      <c r="E3944" s="7">
        <f>VLOOKUP(A3944, Sheet2!$A$2:$K$8265, 11)</f>
        <v>109.5078</v>
      </c>
      <c r="F3944" s="7">
        <f t="shared" si="46"/>
        <v>1.1112500000000001</v>
      </c>
      <c r="G3944" s="8">
        <v>200000</v>
      </c>
      <c r="H3944" s="9">
        <f t="shared" si="47"/>
        <v>1800000</v>
      </c>
      <c r="I3944" s="10"/>
    </row>
    <row r="3945" spans="1:9" ht="14.25" customHeight="1">
      <c r="A3945" s="6" t="str">
        <f t="shared" si="45"/>
        <v>GPP KLATEN_SENTONO</v>
      </c>
      <c r="B3945" s="11" t="s">
        <v>2894</v>
      </c>
      <c r="C3945" s="11" t="s">
        <v>3069</v>
      </c>
      <c r="D3945" s="11">
        <v>8.89</v>
      </c>
      <c r="E3945" s="7">
        <f>VLOOKUP(A3945, Sheet2!$A$2:$K$8265, 11)</f>
        <v>109.5078</v>
      </c>
      <c r="F3945" s="7">
        <f t="shared" si="46"/>
        <v>1.1112500000000001</v>
      </c>
      <c r="G3945" s="8">
        <v>200000</v>
      </c>
      <c r="H3945" s="9">
        <f t="shared" si="47"/>
        <v>1800000</v>
      </c>
      <c r="I3945" s="10"/>
    </row>
    <row r="3946" spans="1:9" ht="14.25" customHeight="1">
      <c r="A3946" s="6" t="str">
        <f t="shared" si="45"/>
        <v>GPP KLATEN_SIDOHARJO</v>
      </c>
      <c r="B3946" s="11" t="s">
        <v>2894</v>
      </c>
      <c r="C3946" s="11" t="s">
        <v>220</v>
      </c>
      <c r="D3946" s="11">
        <v>8.89</v>
      </c>
      <c r="E3946" s="7">
        <f>VLOOKUP(A3946, Sheet2!$A$2:$K$8265, 11)</f>
        <v>109.5078</v>
      </c>
      <c r="F3946" s="7">
        <f t="shared" si="46"/>
        <v>1.1112500000000001</v>
      </c>
      <c r="G3946" s="8">
        <v>200000</v>
      </c>
      <c r="H3946" s="9">
        <f t="shared" si="47"/>
        <v>1800000</v>
      </c>
      <c r="I3946" s="10"/>
    </row>
    <row r="3947" spans="1:9" ht="14.25" customHeight="1">
      <c r="A3947" s="6" t="str">
        <f t="shared" si="45"/>
        <v>GPP KLATEN_SIDOMULYO</v>
      </c>
      <c r="B3947" s="11" t="s">
        <v>2894</v>
      </c>
      <c r="C3947" s="11" t="s">
        <v>221</v>
      </c>
      <c r="D3947" s="11">
        <v>8.89</v>
      </c>
      <c r="E3947" s="7">
        <f>VLOOKUP(A3947, Sheet2!$A$2:$K$8265, 11)</f>
        <v>109.5078</v>
      </c>
      <c r="F3947" s="7">
        <f t="shared" si="46"/>
        <v>1.1112500000000001</v>
      </c>
      <c r="G3947" s="8">
        <v>200000</v>
      </c>
      <c r="H3947" s="9">
        <f t="shared" si="47"/>
        <v>1800000</v>
      </c>
      <c r="I3947" s="10"/>
    </row>
    <row r="3948" spans="1:9" ht="14.25" customHeight="1">
      <c r="A3948" s="6" t="str">
        <f t="shared" si="45"/>
        <v>GPP KLATEN_SOBAYAN</v>
      </c>
      <c r="B3948" s="11" t="s">
        <v>2894</v>
      </c>
      <c r="C3948" s="11" t="s">
        <v>3070</v>
      </c>
      <c r="D3948" s="11">
        <v>8.89</v>
      </c>
      <c r="E3948" s="7">
        <f>VLOOKUP(A3948, Sheet2!$A$2:$K$8265, 11)</f>
        <v>109.5078</v>
      </c>
      <c r="F3948" s="7">
        <f t="shared" si="46"/>
        <v>1.1112500000000001</v>
      </c>
      <c r="G3948" s="8">
        <v>200000</v>
      </c>
      <c r="H3948" s="9">
        <f t="shared" si="47"/>
        <v>1800000</v>
      </c>
      <c r="I3948" s="10"/>
    </row>
    <row r="3949" spans="1:9" ht="14.25" customHeight="1">
      <c r="A3949" s="6" t="str">
        <f t="shared" si="45"/>
        <v>GPP KLATEN_SOKA</v>
      </c>
      <c r="B3949" s="11" t="s">
        <v>2894</v>
      </c>
      <c r="C3949" s="11" t="s">
        <v>500</v>
      </c>
      <c r="D3949" s="11">
        <v>8.89</v>
      </c>
      <c r="E3949" s="7">
        <f>VLOOKUP(A3949, Sheet2!$A$2:$K$8265, 11)</f>
        <v>109.5078</v>
      </c>
      <c r="F3949" s="7">
        <f t="shared" si="46"/>
        <v>1.1112500000000001</v>
      </c>
      <c r="G3949" s="8">
        <v>200000</v>
      </c>
      <c r="H3949" s="9">
        <f t="shared" si="47"/>
        <v>1800000</v>
      </c>
      <c r="I3949" s="10"/>
    </row>
    <row r="3950" spans="1:9" ht="14.25" customHeight="1">
      <c r="A3950" s="6" t="str">
        <f t="shared" si="45"/>
        <v>GPP KLATEN_SOLODIRAN</v>
      </c>
      <c r="B3950" s="11" t="s">
        <v>2894</v>
      </c>
      <c r="C3950" s="11" t="s">
        <v>3071</v>
      </c>
      <c r="D3950" s="11">
        <v>8.89</v>
      </c>
      <c r="E3950" s="7">
        <f>VLOOKUP(A3950, Sheet2!$A$2:$K$8265, 11)</f>
        <v>109.5078</v>
      </c>
      <c r="F3950" s="7">
        <f t="shared" si="46"/>
        <v>1.1112500000000001</v>
      </c>
      <c r="G3950" s="8">
        <v>200000</v>
      </c>
      <c r="H3950" s="9">
        <f t="shared" si="47"/>
        <v>1800000</v>
      </c>
      <c r="I3950" s="10"/>
    </row>
    <row r="3951" spans="1:9" ht="14.25" customHeight="1">
      <c r="A3951" s="6" t="str">
        <f t="shared" si="45"/>
        <v>GPP KLATEN_SOMOKATON</v>
      </c>
      <c r="B3951" s="11" t="s">
        <v>2894</v>
      </c>
      <c r="C3951" s="11" t="s">
        <v>3072</v>
      </c>
      <c r="D3951" s="11">
        <v>8.89</v>
      </c>
      <c r="E3951" s="7">
        <f>VLOOKUP(A3951, Sheet2!$A$2:$K$8265, 11)</f>
        <v>109.5078</v>
      </c>
      <c r="F3951" s="7">
        <f t="shared" si="46"/>
        <v>1.1112500000000001</v>
      </c>
      <c r="G3951" s="8">
        <v>200000</v>
      </c>
      <c r="H3951" s="9">
        <f t="shared" si="47"/>
        <v>1800000</v>
      </c>
      <c r="I3951" s="10"/>
    </row>
    <row r="3952" spans="1:9" ht="14.25" customHeight="1">
      <c r="A3952" s="6" t="str">
        <f t="shared" si="45"/>
        <v>GPP KLATEN_SOMOPURO</v>
      </c>
      <c r="B3952" s="11" t="s">
        <v>2894</v>
      </c>
      <c r="C3952" s="11" t="s">
        <v>3073</v>
      </c>
      <c r="D3952" s="11">
        <v>8.89</v>
      </c>
      <c r="E3952" s="7">
        <f>VLOOKUP(A3952, Sheet2!$A$2:$K$8265, 11)</f>
        <v>109.5078</v>
      </c>
      <c r="F3952" s="7">
        <f t="shared" si="46"/>
        <v>1.1112500000000001</v>
      </c>
      <c r="G3952" s="8">
        <v>200000</v>
      </c>
      <c r="H3952" s="9">
        <f t="shared" si="47"/>
        <v>1800000</v>
      </c>
      <c r="I3952" s="10"/>
    </row>
    <row r="3953" spans="1:9" ht="14.25" customHeight="1">
      <c r="A3953" s="6" t="str">
        <f t="shared" si="45"/>
        <v>GPP KLATEN_SOROPATEN</v>
      </c>
      <c r="B3953" s="11" t="s">
        <v>2894</v>
      </c>
      <c r="C3953" s="11" t="s">
        <v>3074</v>
      </c>
      <c r="D3953" s="11">
        <v>8.89</v>
      </c>
      <c r="E3953" s="7">
        <f>VLOOKUP(A3953, Sheet2!$A$2:$K$8265, 11)</f>
        <v>109.5078</v>
      </c>
      <c r="F3953" s="7">
        <f t="shared" si="46"/>
        <v>1.1112500000000001</v>
      </c>
      <c r="G3953" s="8">
        <v>200000</v>
      </c>
      <c r="H3953" s="9">
        <f t="shared" si="47"/>
        <v>1800000</v>
      </c>
      <c r="I3953" s="10"/>
    </row>
    <row r="3954" spans="1:9" ht="14.25" customHeight="1">
      <c r="A3954" s="6" t="str">
        <f t="shared" si="45"/>
        <v>GPP KLATEN_SREBEGAN</v>
      </c>
      <c r="B3954" s="11" t="s">
        <v>2894</v>
      </c>
      <c r="C3954" s="11" t="s">
        <v>3075</v>
      </c>
      <c r="D3954" s="11">
        <v>8.89</v>
      </c>
      <c r="E3954" s="7">
        <f>VLOOKUP(A3954, Sheet2!$A$2:$K$8265, 11)</f>
        <v>109.5078</v>
      </c>
      <c r="F3954" s="7">
        <f t="shared" si="46"/>
        <v>1.1112500000000001</v>
      </c>
      <c r="G3954" s="8">
        <v>200000</v>
      </c>
      <c r="H3954" s="9">
        <f t="shared" si="47"/>
        <v>1800000</v>
      </c>
      <c r="I3954" s="10"/>
    </row>
    <row r="3955" spans="1:9" ht="14.25" customHeight="1">
      <c r="A3955" s="6" t="str">
        <f t="shared" si="45"/>
        <v>GPP KLATEN_SRIBIT</v>
      </c>
      <c r="B3955" s="11" t="s">
        <v>2894</v>
      </c>
      <c r="C3955" s="11" t="s">
        <v>3076</v>
      </c>
      <c r="D3955" s="11">
        <v>8.89</v>
      </c>
      <c r="E3955" s="7">
        <f>VLOOKUP(A3955, Sheet2!$A$2:$K$8265, 11)</f>
        <v>109.5078</v>
      </c>
      <c r="F3955" s="7">
        <f t="shared" si="46"/>
        <v>1.1112500000000001</v>
      </c>
      <c r="G3955" s="8">
        <v>200000</v>
      </c>
      <c r="H3955" s="9">
        <f t="shared" si="47"/>
        <v>1800000</v>
      </c>
      <c r="I3955" s="10"/>
    </row>
    <row r="3956" spans="1:9" ht="14.25" customHeight="1">
      <c r="A3956" s="6" t="str">
        <f t="shared" si="45"/>
        <v>GPP KLATEN_SUKOREJO</v>
      </c>
      <c r="B3956" s="11" t="s">
        <v>2894</v>
      </c>
      <c r="C3956" s="11" t="s">
        <v>503</v>
      </c>
      <c r="D3956" s="11">
        <v>8.89</v>
      </c>
      <c r="E3956" s="7">
        <f>VLOOKUP(A3956, Sheet2!$A$2:$K$8265, 11)</f>
        <v>109.5078</v>
      </c>
      <c r="F3956" s="7">
        <f t="shared" si="46"/>
        <v>1.1112500000000001</v>
      </c>
      <c r="G3956" s="8">
        <v>200000</v>
      </c>
      <c r="H3956" s="9">
        <f t="shared" si="47"/>
        <v>1800000</v>
      </c>
      <c r="I3956" s="10"/>
    </row>
    <row r="3957" spans="1:9" ht="14.25" customHeight="1">
      <c r="A3957" s="6" t="str">
        <f t="shared" si="45"/>
        <v>GPP KLATEN_SUKORINI</v>
      </c>
      <c r="B3957" s="11" t="s">
        <v>2894</v>
      </c>
      <c r="C3957" s="11" t="s">
        <v>3077</v>
      </c>
      <c r="D3957" s="11">
        <v>8.89</v>
      </c>
      <c r="E3957" s="7">
        <f>VLOOKUP(A3957, Sheet2!$A$2:$K$8265, 11)</f>
        <v>109.5078</v>
      </c>
      <c r="F3957" s="7">
        <f t="shared" si="46"/>
        <v>1.1112500000000001</v>
      </c>
      <c r="G3957" s="8">
        <v>200000</v>
      </c>
      <c r="H3957" s="9">
        <f t="shared" si="47"/>
        <v>1800000</v>
      </c>
      <c r="I3957" s="10"/>
    </row>
    <row r="3958" spans="1:9" ht="14.25" customHeight="1">
      <c r="A3958" s="6" t="str">
        <f t="shared" si="45"/>
        <v>GPP KLATEN_SUMBER</v>
      </c>
      <c r="B3958" s="11" t="s">
        <v>2894</v>
      </c>
      <c r="C3958" s="11" t="s">
        <v>737</v>
      </c>
      <c r="D3958" s="11">
        <v>8.89</v>
      </c>
      <c r="E3958" s="7">
        <f>VLOOKUP(A3958, Sheet2!$A$2:$K$8265, 11)</f>
        <v>109.5078</v>
      </c>
      <c r="F3958" s="7">
        <f t="shared" si="46"/>
        <v>1.1112500000000001</v>
      </c>
      <c r="G3958" s="8">
        <v>200000</v>
      </c>
      <c r="H3958" s="9">
        <f t="shared" si="47"/>
        <v>1800000</v>
      </c>
      <c r="I3958" s="10"/>
    </row>
    <row r="3959" spans="1:9" ht="14.25" customHeight="1">
      <c r="A3959" s="6" t="str">
        <f t="shared" si="45"/>
        <v>GPP KLATEN_SUMBEREJO</v>
      </c>
      <c r="B3959" s="11" t="s">
        <v>2894</v>
      </c>
      <c r="C3959" s="11" t="s">
        <v>738</v>
      </c>
      <c r="D3959" s="11">
        <v>8.89</v>
      </c>
      <c r="E3959" s="7">
        <f>VLOOKUP(A3959, Sheet2!$A$2:$K$8265, 11)</f>
        <v>109.5078</v>
      </c>
      <c r="F3959" s="7">
        <f t="shared" si="46"/>
        <v>1.1112500000000001</v>
      </c>
      <c r="G3959" s="8">
        <v>200000</v>
      </c>
      <c r="H3959" s="9">
        <f t="shared" si="47"/>
        <v>1800000</v>
      </c>
      <c r="I3959" s="10"/>
    </row>
    <row r="3960" spans="1:9" ht="14.25" customHeight="1">
      <c r="A3960" s="6" t="str">
        <f t="shared" si="45"/>
        <v>GPP KLATEN_SUMYANG</v>
      </c>
      <c r="B3960" s="11" t="s">
        <v>2894</v>
      </c>
      <c r="C3960" s="11" t="s">
        <v>3078</v>
      </c>
      <c r="D3960" s="11">
        <v>8.89</v>
      </c>
      <c r="E3960" s="7">
        <f>VLOOKUP(A3960, Sheet2!$A$2:$K$8265, 11)</f>
        <v>109.5078</v>
      </c>
      <c r="F3960" s="7">
        <f t="shared" si="46"/>
        <v>1.1112500000000001</v>
      </c>
      <c r="G3960" s="8">
        <v>200000</v>
      </c>
      <c r="H3960" s="9">
        <f t="shared" si="47"/>
        <v>1800000</v>
      </c>
      <c r="I3960" s="10"/>
    </row>
    <row r="3961" spans="1:9" ht="14.25" customHeight="1">
      <c r="A3961" s="6" t="str">
        <f t="shared" si="45"/>
        <v>GPP KLATEN_TAJI</v>
      </c>
      <c r="B3961" s="11" t="s">
        <v>2894</v>
      </c>
      <c r="C3961" s="11" t="s">
        <v>3079</v>
      </c>
      <c r="D3961" s="11">
        <v>8.89</v>
      </c>
      <c r="E3961" s="7">
        <f>VLOOKUP(A3961, Sheet2!$A$2:$K$8265, 11)</f>
        <v>109.5078</v>
      </c>
      <c r="F3961" s="7">
        <f t="shared" si="46"/>
        <v>1.1112500000000001</v>
      </c>
      <c r="G3961" s="8">
        <v>200000</v>
      </c>
      <c r="H3961" s="9">
        <f t="shared" si="47"/>
        <v>1800000</v>
      </c>
      <c r="I3961" s="10"/>
    </row>
    <row r="3962" spans="1:9" ht="14.25" customHeight="1">
      <c r="A3962" s="6" t="str">
        <f t="shared" si="45"/>
        <v>GPP KLATEN_TALANG</v>
      </c>
      <c r="B3962" s="11" t="s">
        <v>2894</v>
      </c>
      <c r="C3962" s="11" t="s">
        <v>3080</v>
      </c>
      <c r="D3962" s="11">
        <v>8.89</v>
      </c>
      <c r="E3962" s="7">
        <f>VLOOKUP(A3962, Sheet2!$A$2:$K$8265, 11)</f>
        <v>109.5078</v>
      </c>
      <c r="F3962" s="7">
        <f t="shared" si="46"/>
        <v>1.1112500000000001</v>
      </c>
      <c r="G3962" s="8">
        <v>200000</v>
      </c>
      <c r="H3962" s="9">
        <f t="shared" si="47"/>
        <v>1800000</v>
      </c>
      <c r="I3962" s="10"/>
    </row>
    <row r="3963" spans="1:9" ht="14.25" customHeight="1">
      <c r="A3963" s="6" t="str">
        <f t="shared" si="45"/>
        <v>GPP KLATEN_TAMBAK</v>
      </c>
      <c r="B3963" s="11" t="s">
        <v>2894</v>
      </c>
      <c r="C3963" s="11" t="s">
        <v>1545</v>
      </c>
      <c r="D3963" s="11">
        <v>8.89</v>
      </c>
      <c r="E3963" s="7">
        <f>VLOOKUP(A3963, Sheet2!$A$2:$K$8265, 11)</f>
        <v>109.5078</v>
      </c>
      <c r="F3963" s="7">
        <f t="shared" si="46"/>
        <v>1.1112500000000001</v>
      </c>
      <c r="G3963" s="8">
        <v>200000</v>
      </c>
      <c r="H3963" s="9">
        <f t="shared" si="47"/>
        <v>1800000</v>
      </c>
      <c r="I3963" s="10"/>
    </row>
    <row r="3964" spans="1:9" ht="14.25" customHeight="1">
      <c r="A3964" s="6" t="str">
        <f t="shared" si="45"/>
        <v>GPP KLATEN_TAMBAKAN</v>
      </c>
      <c r="B3964" s="11" t="s">
        <v>2894</v>
      </c>
      <c r="C3964" s="11" t="s">
        <v>1988</v>
      </c>
      <c r="D3964" s="11">
        <v>8.89</v>
      </c>
      <c r="E3964" s="7">
        <f>VLOOKUP(A3964, Sheet2!$A$2:$K$8265, 11)</f>
        <v>109.5078</v>
      </c>
      <c r="F3964" s="7">
        <f t="shared" si="46"/>
        <v>1.1112500000000001</v>
      </c>
      <c r="G3964" s="8">
        <v>200000</v>
      </c>
      <c r="H3964" s="9">
        <f t="shared" si="47"/>
        <v>1800000</v>
      </c>
      <c r="I3964" s="10"/>
    </row>
    <row r="3965" spans="1:9" ht="14.25" customHeight="1">
      <c r="A3965" s="6" t="str">
        <f t="shared" si="45"/>
        <v>GPP KLATEN_TAMBAKBOYO</v>
      </c>
      <c r="B3965" s="11" t="s">
        <v>2894</v>
      </c>
      <c r="C3965" s="11" t="s">
        <v>236</v>
      </c>
      <c r="D3965" s="11">
        <v>8.89</v>
      </c>
      <c r="E3965" s="7">
        <f>VLOOKUP(A3965, Sheet2!$A$2:$K$8265, 11)</f>
        <v>109.5078</v>
      </c>
      <c r="F3965" s="7">
        <f t="shared" si="46"/>
        <v>1.1112500000000001</v>
      </c>
      <c r="G3965" s="8">
        <v>200000</v>
      </c>
      <c r="H3965" s="9">
        <f t="shared" si="47"/>
        <v>1800000</v>
      </c>
      <c r="I3965" s="10"/>
    </row>
    <row r="3966" spans="1:9" ht="14.25" customHeight="1">
      <c r="A3966" s="6" t="str">
        <f t="shared" si="45"/>
        <v>GPP KLATEN_TAMBONGWETAN</v>
      </c>
      <c r="B3966" s="11" t="s">
        <v>2894</v>
      </c>
      <c r="C3966" s="11" t="s">
        <v>3081</v>
      </c>
      <c r="D3966" s="11">
        <v>8.89</v>
      </c>
      <c r="E3966" s="7">
        <f>VLOOKUP(A3966, Sheet2!$A$2:$K$8265, 11)</f>
        <v>109.5078</v>
      </c>
      <c r="F3966" s="7">
        <f t="shared" si="46"/>
        <v>1.1112500000000001</v>
      </c>
      <c r="G3966" s="8">
        <v>200000</v>
      </c>
      <c r="H3966" s="9">
        <f t="shared" si="47"/>
        <v>1800000</v>
      </c>
      <c r="I3966" s="10"/>
    </row>
    <row r="3967" spans="1:9" ht="14.25" customHeight="1">
      <c r="A3967" s="6" t="str">
        <f t="shared" si="45"/>
        <v>GPP KLATEN_TANGKISAN POS</v>
      </c>
      <c r="B3967" s="11" t="s">
        <v>2894</v>
      </c>
      <c r="C3967" s="11" t="s">
        <v>3082</v>
      </c>
      <c r="D3967" s="11">
        <v>8.89</v>
      </c>
      <c r="E3967" s="7">
        <f>VLOOKUP(A3967, Sheet2!$A$2:$K$8265, 11)</f>
        <v>109.5078</v>
      </c>
      <c r="F3967" s="7">
        <f t="shared" si="46"/>
        <v>1.1112500000000001</v>
      </c>
      <c r="G3967" s="8">
        <v>200000</v>
      </c>
      <c r="H3967" s="9">
        <f t="shared" si="47"/>
        <v>1800000</v>
      </c>
      <c r="I3967" s="10"/>
    </row>
    <row r="3968" spans="1:9" ht="14.25" customHeight="1">
      <c r="A3968" s="6" t="str">
        <f t="shared" si="45"/>
        <v>GPP KLATEN_TANJUNGAN</v>
      </c>
      <c r="B3968" s="11" t="s">
        <v>2894</v>
      </c>
      <c r="C3968" s="11" t="s">
        <v>2342</v>
      </c>
      <c r="D3968" s="11">
        <v>8.89</v>
      </c>
      <c r="E3968" s="7">
        <f>VLOOKUP(A3968, Sheet2!$A$2:$K$8265, 11)</f>
        <v>109.5078</v>
      </c>
      <c r="F3968" s="7">
        <f t="shared" si="46"/>
        <v>1.1112500000000001</v>
      </c>
      <c r="G3968" s="8">
        <v>200000</v>
      </c>
      <c r="H3968" s="9">
        <f t="shared" si="47"/>
        <v>1800000</v>
      </c>
      <c r="I3968" s="10"/>
    </row>
    <row r="3969" spans="1:9" ht="14.25" customHeight="1">
      <c r="A3969" s="6" t="str">
        <f t="shared" si="45"/>
        <v>GPP KLATEN_TANJUNGSARI</v>
      </c>
      <c r="B3969" s="11" t="s">
        <v>2894</v>
      </c>
      <c r="C3969" s="11" t="s">
        <v>517</v>
      </c>
      <c r="D3969" s="11">
        <v>8.89</v>
      </c>
      <c r="E3969" s="7">
        <f>VLOOKUP(A3969, Sheet2!$A$2:$K$8265, 11)</f>
        <v>109.5078</v>
      </c>
      <c r="F3969" s="7">
        <f t="shared" si="46"/>
        <v>1.1112500000000001</v>
      </c>
      <c r="G3969" s="8">
        <v>200000</v>
      </c>
      <c r="H3969" s="9">
        <f t="shared" si="47"/>
        <v>1800000</v>
      </c>
      <c r="I3969" s="10"/>
    </row>
    <row r="3970" spans="1:9" ht="14.25" customHeight="1">
      <c r="A3970" s="6" t="str">
        <f t="shared" si="45"/>
        <v>GPP KLATEN_TASKOMBANG</v>
      </c>
      <c r="B3970" s="11" t="s">
        <v>2894</v>
      </c>
      <c r="C3970" s="11" t="s">
        <v>3083</v>
      </c>
      <c r="D3970" s="11">
        <v>8.89</v>
      </c>
      <c r="E3970" s="7">
        <f>VLOOKUP(A3970, Sheet2!$A$2:$K$8265, 11)</f>
        <v>109.5078</v>
      </c>
      <c r="F3970" s="7">
        <f t="shared" si="46"/>
        <v>1.1112500000000001</v>
      </c>
      <c r="G3970" s="8">
        <v>200000</v>
      </c>
      <c r="H3970" s="9">
        <f t="shared" si="47"/>
        <v>1800000</v>
      </c>
      <c r="I3970" s="10"/>
    </row>
    <row r="3971" spans="1:9" ht="14.25" customHeight="1">
      <c r="A3971" s="6" t="str">
        <f t="shared" si="45"/>
        <v>GPP KLATEN_TAWANG</v>
      </c>
      <c r="B3971" s="11" t="s">
        <v>2894</v>
      </c>
      <c r="C3971" s="11" t="s">
        <v>1549</v>
      </c>
      <c r="D3971" s="11">
        <v>14.71</v>
      </c>
      <c r="E3971" s="7">
        <f>VLOOKUP(A3971, Sheet2!$A$2:$K$8265, 11)</f>
        <v>109.5078</v>
      </c>
      <c r="F3971" s="7">
        <f t="shared" si="46"/>
        <v>1.8387500000000001</v>
      </c>
      <c r="G3971" s="8">
        <v>200000</v>
      </c>
      <c r="H3971" s="9">
        <f t="shared" si="47"/>
        <v>3000000</v>
      </c>
      <c r="I3971" s="10"/>
    </row>
    <row r="3972" spans="1:9" ht="14.25" customHeight="1">
      <c r="A3972" s="6" t="str">
        <f t="shared" si="45"/>
        <v>GPP KLATEN_TAWANGREJO</v>
      </c>
      <c r="B3972" s="11" t="s">
        <v>2894</v>
      </c>
      <c r="C3972" s="11" t="s">
        <v>746</v>
      </c>
      <c r="D3972" s="11">
        <v>8.89</v>
      </c>
      <c r="E3972" s="7">
        <f>VLOOKUP(A3972, Sheet2!$A$2:$K$8265, 11)</f>
        <v>109.5078</v>
      </c>
      <c r="F3972" s="7">
        <f t="shared" si="46"/>
        <v>1.1112500000000001</v>
      </c>
      <c r="G3972" s="8">
        <v>200000</v>
      </c>
      <c r="H3972" s="9">
        <f t="shared" si="47"/>
        <v>1800000</v>
      </c>
      <c r="I3972" s="10"/>
    </row>
    <row r="3973" spans="1:9" ht="14.25" customHeight="1">
      <c r="A3973" s="6" t="str">
        <f t="shared" si="45"/>
        <v>GPP KLATEN_TEGALREJO</v>
      </c>
      <c r="B3973" s="11" t="s">
        <v>2894</v>
      </c>
      <c r="C3973" s="11" t="s">
        <v>748</v>
      </c>
      <c r="D3973" s="11">
        <v>8.89</v>
      </c>
      <c r="E3973" s="7">
        <f>VLOOKUP(A3973, Sheet2!$A$2:$K$8265, 11)</f>
        <v>109.5078</v>
      </c>
      <c r="F3973" s="7">
        <f t="shared" si="46"/>
        <v>1.1112500000000001</v>
      </c>
      <c r="G3973" s="8">
        <v>200000</v>
      </c>
      <c r="H3973" s="9">
        <f t="shared" si="47"/>
        <v>1800000</v>
      </c>
      <c r="I3973" s="10"/>
    </row>
    <row r="3974" spans="1:9" ht="14.25" customHeight="1">
      <c r="A3974" s="6" t="str">
        <f t="shared" si="45"/>
        <v>GPP KLATEN_TEGALREJO</v>
      </c>
      <c r="B3974" s="11" t="s">
        <v>2894</v>
      </c>
      <c r="C3974" s="11" t="s">
        <v>748</v>
      </c>
      <c r="D3974" s="11">
        <v>8.89</v>
      </c>
      <c r="E3974" s="7">
        <f>VLOOKUP(A3974, Sheet2!$A$2:$K$8265, 11)</f>
        <v>109.5078</v>
      </c>
      <c r="F3974" s="7">
        <f t="shared" si="46"/>
        <v>1.1112500000000001</v>
      </c>
      <c r="G3974" s="8">
        <v>200000</v>
      </c>
      <c r="H3974" s="9">
        <f t="shared" si="47"/>
        <v>1800000</v>
      </c>
      <c r="I3974" s="10"/>
    </row>
    <row r="3975" spans="1:9" ht="14.25" customHeight="1">
      <c r="A3975" s="6" t="str">
        <f t="shared" si="45"/>
        <v>GPP KLATEN_TEGALSARI</v>
      </c>
      <c r="B3975" s="11" t="s">
        <v>2894</v>
      </c>
      <c r="C3975" s="11" t="s">
        <v>237</v>
      </c>
      <c r="D3975" s="11">
        <v>14.71</v>
      </c>
      <c r="E3975" s="7">
        <f>VLOOKUP(A3975, Sheet2!$A$2:$K$8265, 11)</f>
        <v>109.5078</v>
      </c>
      <c r="F3975" s="7">
        <f t="shared" si="46"/>
        <v>1.8387500000000001</v>
      </c>
      <c r="G3975" s="8">
        <v>200000</v>
      </c>
      <c r="H3975" s="9">
        <f t="shared" si="47"/>
        <v>3000000</v>
      </c>
      <c r="I3975" s="10"/>
    </row>
    <row r="3976" spans="1:9" ht="14.25" customHeight="1">
      <c r="A3976" s="6" t="str">
        <f t="shared" si="45"/>
        <v>GPP KLATEN_TEGALYOSO</v>
      </c>
      <c r="B3976" s="11" t="s">
        <v>2894</v>
      </c>
      <c r="C3976" s="11" t="s">
        <v>3084</v>
      </c>
      <c r="D3976" s="11">
        <v>8.89</v>
      </c>
      <c r="E3976" s="7">
        <f>VLOOKUP(A3976, Sheet2!$A$2:$K$8265, 11)</f>
        <v>109.5078</v>
      </c>
      <c r="F3976" s="7">
        <f t="shared" si="46"/>
        <v>1.1112500000000001</v>
      </c>
      <c r="G3976" s="8">
        <v>200000</v>
      </c>
      <c r="H3976" s="9">
        <f t="shared" si="47"/>
        <v>1800000</v>
      </c>
      <c r="I3976" s="10"/>
    </row>
    <row r="3977" spans="1:9" ht="14.25" customHeight="1">
      <c r="A3977" s="6" t="str">
        <f t="shared" si="45"/>
        <v>GPP KLATEN_TEMPURSARI</v>
      </c>
      <c r="B3977" s="11" t="s">
        <v>2894</v>
      </c>
      <c r="C3977" s="11" t="s">
        <v>752</v>
      </c>
      <c r="D3977" s="11">
        <v>8.89</v>
      </c>
      <c r="E3977" s="7">
        <f>VLOOKUP(A3977, Sheet2!$A$2:$K$8265, 11)</f>
        <v>109.5078</v>
      </c>
      <c r="F3977" s="7">
        <f t="shared" si="46"/>
        <v>1.1112500000000001</v>
      </c>
      <c r="G3977" s="8">
        <v>200000</v>
      </c>
      <c r="H3977" s="9">
        <f t="shared" si="47"/>
        <v>1800000</v>
      </c>
      <c r="I3977" s="10"/>
    </row>
    <row r="3978" spans="1:9" ht="14.25" customHeight="1">
      <c r="A3978" s="6" t="str">
        <f t="shared" si="45"/>
        <v>GPP KLATEN_TEMUWANGI</v>
      </c>
      <c r="B3978" s="11" t="s">
        <v>2894</v>
      </c>
      <c r="C3978" s="11" t="s">
        <v>3085</v>
      </c>
      <c r="D3978" s="11">
        <v>8.89</v>
      </c>
      <c r="E3978" s="7">
        <f>VLOOKUP(A3978, Sheet2!$A$2:$K$8265, 11)</f>
        <v>109.5078</v>
      </c>
      <c r="F3978" s="7">
        <f t="shared" si="46"/>
        <v>1.1112500000000001</v>
      </c>
      <c r="G3978" s="8">
        <v>200000</v>
      </c>
      <c r="H3978" s="9">
        <f t="shared" si="47"/>
        <v>1800000</v>
      </c>
      <c r="I3978" s="10"/>
    </row>
    <row r="3979" spans="1:9" ht="14.25" customHeight="1">
      <c r="A3979" s="6" t="str">
        <f t="shared" si="45"/>
        <v>GPP KLATEN_TIBAYAN</v>
      </c>
      <c r="B3979" s="11" t="s">
        <v>2894</v>
      </c>
      <c r="C3979" s="11" t="s">
        <v>3086</v>
      </c>
      <c r="D3979" s="11">
        <v>8.89</v>
      </c>
      <c r="E3979" s="7">
        <f>VLOOKUP(A3979, Sheet2!$A$2:$K$8265, 11)</f>
        <v>109.5078</v>
      </c>
      <c r="F3979" s="7">
        <f t="shared" si="46"/>
        <v>1.1112500000000001</v>
      </c>
      <c r="G3979" s="8">
        <v>200000</v>
      </c>
      <c r="H3979" s="9">
        <f t="shared" si="47"/>
        <v>1800000</v>
      </c>
      <c r="I3979" s="10"/>
    </row>
    <row r="3980" spans="1:9" ht="14.25" customHeight="1">
      <c r="A3980" s="6" t="str">
        <f t="shared" si="45"/>
        <v>GPP KLATEN_TIJAYAN</v>
      </c>
      <c r="B3980" s="11" t="s">
        <v>2894</v>
      </c>
      <c r="C3980" s="11" t="s">
        <v>3087</v>
      </c>
      <c r="D3980" s="11">
        <v>8.89</v>
      </c>
      <c r="E3980" s="7">
        <f>VLOOKUP(A3980, Sheet2!$A$2:$K$8265, 11)</f>
        <v>109.5078</v>
      </c>
      <c r="F3980" s="7">
        <f t="shared" si="46"/>
        <v>1.1112500000000001</v>
      </c>
      <c r="G3980" s="8">
        <v>200000</v>
      </c>
      <c r="H3980" s="9">
        <f t="shared" si="47"/>
        <v>1800000</v>
      </c>
      <c r="I3980" s="10"/>
    </row>
    <row r="3981" spans="1:9" ht="14.25" customHeight="1">
      <c r="A3981" s="6" t="str">
        <f t="shared" si="45"/>
        <v>GPP KLATEN_TIRTOMARTO</v>
      </c>
      <c r="B3981" s="11" t="s">
        <v>2894</v>
      </c>
      <c r="C3981" s="11" t="s">
        <v>3088</v>
      </c>
      <c r="D3981" s="11">
        <v>8.89</v>
      </c>
      <c r="E3981" s="7">
        <f>VLOOKUP(A3981, Sheet2!$A$2:$K$8265, 11)</f>
        <v>109.5078</v>
      </c>
      <c r="F3981" s="7">
        <f t="shared" si="46"/>
        <v>1.1112500000000001</v>
      </c>
      <c r="G3981" s="8">
        <v>200000</v>
      </c>
      <c r="H3981" s="9">
        <f t="shared" si="47"/>
        <v>1800000</v>
      </c>
      <c r="I3981" s="10"/>
    </row>
    <row r="3982" spans="1:9" ht="14.25" customHeight="1">
      <c r="A3982" s="6" t="str">
        <f t="shared" si="45"/>
        <v>GPP KLATEN_TITANG</v>
      </c>
      <c r="B3982" s="11" t="s">
        <v>2894</v>
      </c>
      <c r="C3982" s="11" t="s">
        <v>3089</v>
      </c>
      <c r="D3982" s="11">
        <v>8.89</v>
      </c>
      <c r="E3982" s="7">
        <f>VLOOKUP(A3982, Sheet2!$A$2:$K$8265, 11)</f>
        <v>109.5078</v>
      </c>
      <c r="F3982" s="7">
        <f t="shared" si="46"/>
        <v>1.1112500000000001</v>
      </c>
      <c r="G3982" s="8">
        <v>200000</v>
      </c>
      <c r="H3982" s="9">
        <f t="shared" si="47"/>
        <v>1800000</v>
      </c>
      <c r="I3982" s="10"/>
    </row>
    <row r="3983" spans="1:9" ht="14.25" customHeight="1">
      <c r="A3983" s="6" t="str">
        <f t="shared" si="45"/>
        <v>GPP KLATEN_TLINGSING</v>
      </c>
      <c r="B3983" s="11" t="s">
        <v>2894</v>
      </c>
      <c r="C3983" s="11" t="s">
        <v>3090</v>
      </c>
      <c r="D3983" s="11">
        <v>8.89</v>
      </c>
      <c r="E3983" s="7">
        <f>VLOOKUP(A3983, Sheet2!$A$2:$K$8265, 11)</f>
        <v>109.5078</v>
      </c>
      <c r="F3983" s="7">
        <f t="shared" si="46"/>
        <v>1.1112500000000001</v>
      </c>
      <c r="G3983" s="8">
        <v>200000</v>
      </c>
      <c r="H3983" s="9">
        <f t="shared" si="47"/>
        <v>1800000</v>
      </c>
      <c r="I3983" s="10"/>
    </row>
    <row r="3984" spans="1:9" ht="14.25" customHeight="1">
      <c r="A3984" s="6" t="str">
        <f t="shared" si="45"/>
        <v>GPP KLATEN_TLOGO</v>
      </c>
      <c r="B3984" s="11" t="s">
        <v>2894</v>
      </c>
      <c r="C3984" s="11" t="s">
        <v>1155</v>
      </c>
      <c r="D3984" s="11">
        <v>8.89</v>
      </c>
      <c r="E3984" s="7">
        <f>VLOOKUP(A3984, Sheet2!$A$2:$K$8265, 11)</f>
        <v>109.5078</v>
      </c>
      <c r="F3984" s="7">
        <f t="shared" si="46"/>
        <v>1.1112500000000001</v>
      </c>
      <c r="G3984" s="8">
        <v>200000</v>
      </c>
      <c r="H3984" s="9">
        <f t="shared" si="47"/>
        <v>1800000</v>
      </c>
      <c r="I3984" s="10"/>
    </row>
    <row r="3985" spans="1:9" ht="14.25" customHeight="1">
      <c r="A3985" s="6" t="str">
        <f t="shared" si="45"/>
        <v>GPP KLATEN_TONGGALAN</v>
      </c>
      <c r="B3985" s="11" t="s">
        <v>2894</v>
      </c>
      <c r="C3985" s="11" t="s">
        <v>3091</v>
      </c>
      <c r="D3985" s="11">
        <v>8.89</v>
      </c>
      <c r="E3985" s="7">
        <f>VLOOKUP(A3985, Sheet2!$A$2:$K$8265, 11)</f>
        <v>109.5078</v>
      </c>
      <c r="F3985" s="7">
        <f t="shared" si="46"/>
        <v>1.1112500000000001</v>
      </c>
      <c r="G3985" s="8">
        <v>200000</v>
      </c>
      <c r="H3985" s="9">
        <f t="shared" si="47"/>
        <v>1800000</v>
      </c>
      <c r="I3985" s="10"/>
    </row>
    <row r="3986" spans="1:9" ht="14.25" customHeight="1">
      <c r="A3986" s="6" t="str">
        <f t="shared" si="45"/>
        <v>GPP KLATEN_TOWANGSAN</v>
      </c>
      <c r="B3986" s="11" t="s">
        <v>2894</v>
      </c>
      <c r="C3986" s="11" t="s">
        <v>3092</v>
      </c>
      <c r="D3986" s="11">
        <v>8.89</v>
      </c>
      <c r="E3986" s="7">
        <f>VLOOKUP(A3986, Sheet2!$A$2:$K$8265, 11)</f>
        <v>109.5078</v>
      </c>
      <c r="F3986" s="7">
        <f t="shared" si="46"/>
        <v>1.1112500000000001</v>
      </c>
      <c r="G3986" s="8">
        <v>200000</v>
      </c>
      <c r="H3986" s="9">
        <f t="shared" si="47"/>
        <v>1800000</v>
      </c>
      <c r="I3986" s="10"/>
    </row>
    <row r="3987" spans="1:9" ht="14.25" customHeight="1">
      <c r="A3987" s="6" t="str">
        <f t="shared" si="45"/>
        <v>GPP KLATEN_TRASAN</v>
      </c>
      <c r="B3987" s="11" t="s">
        <v>2894</v>
      </c>
      <c r="C3987" s="11" t="s">
        <v>3093</v>
      </c>
      <c r="D3987" s="11">
        <v>8.89</v>
      </c>
      <c r="E3987" s="7">
        <f>VLOOKUP(A3987, Sheet2!$A$2:$K$8265, 11)</f>
        <v>109.5078</v>
      </c>
      <c r="F3987" s="7">
        <f t="shared" si="46"/>
        <v>1.1112500000000001</v>
      </c>
      <c r="G3987" s="8">
        <v>200000</v>
      </c>
      <c r="H3987" s="9">
        <f t="shared" si="47"/>
        <v>1800000</v>
      </c>
      <c r="I3987" s="10"/>
    </row>
    <row r="3988" spans="1:9" ht="14.25" customHeight="1">
      <c r="A3988" s="6" t="str">
        <f t="shared" si="45"/>
        <v>GPP KLATEN_TROKETON</v>
      </c>
      <c r="B3988" s="11" t="s">
        <v>2894</v>
      </c>
      <c r="C3988" s="11" t="s">
        <v>3094</v>
      </c>
      <c r="D3988" s="11">
        <v>8.89</v>
      </c>
      <c r="E3988" s="7">
        <f>VLOOKUP(A3988, Sheet2!$A$2:$K$8265, 11)</f>
        <v>109.5078</v>
      </c>
      <c r="F3988" s="7">
        <f t="shared" si="46"/>
        <v>1.1112500000000001</v>
      </c>
      <c r="G3988" s="8">
        <v>200000</v>
      </c>
      <c r="H3988" s="9">
        <f t="shared" si="47"/>
        <v>1800000</v>
      </c>
      <c r="I3988" s="10"/>
    </row>
    <row r="3989" spans="1:9" ht="14.25" customHeight="1">
      <c r="A3989" s="6" t="str">
        <f t="shared" si="45"/>
        <v>GPP KLATEN_TROSO</v>
      </c>
      <c r="B3989" s="11" t="s">
        <v>2894</v>
      </c>
      <c r="C3989" s="11" t="s">
        <v>3095</v>
      </c>
      <c r="D3989" s="11">
        <v>8.89</v>
      </c>
      <c r="E3989" s="7">
        <f>VLOOKUP(A3989, Sheet2!$A$2:$K$8265, 11)</f>
        <v>109.5078</v>
      </c>
      <c r="F3989" s="7">
        <f t="shared" si="46"/>
        <v>1.1112500000000001</v>
      </c>
      <c r="G3989" s="8">
        <v>200000</v>
      </c>
      <c r="H3989" s="9">
        <f t="shared" si="47"/>
        <v>1800000</v>
      </c>
      <c r="I3989" s="10"/>
    </row>
    <row r="3990" spans="1:9" ht="14.25" customHeight="1">
      <c r="A3990" s="6" t="str">
        <f t="shared" si="45"/>
        <v>GPP KLATEN_TROTOK</v>
      </c>
      <c r="B3990" s="11" t="s">
        <v>2894</v>
      </c>
      <c r="C3990" s="11" t="s">
        <v>3096</v>
      </c>
      <c r="D3990" s="11">
        <v>8.89</v>
      </c>
      <c r="E3990" s="7">
        <f>VLOOKUP(A3990, Sheet2!$A$2:$K$8265, 11)</f>
        <v>109.5078</v>
      </c>
      <c r="F3990" s="7">
        <f t="shared" si="46"/>
        <v>1.1112500000000001</v>
      </c>
      <c r="G3990" s="8">
        <v>200000</v>
      </c>
      <c r="H3990" s="9">
        <f t="shared" si="47"/>
        <v>1800000</v>
      </c>
      <c r="I3990" s="10"/>
    </row>
    <row r="3991" spans="1:9" ht="14.25" customHeight="1">
      <c r="A3991" s="6" t="str">
        <f t="shared" si="45"/>
        <v>GPP KLATEN_TRUCUK</v>
      </c>
      <c r="B3991" s="11" t="s">
        <v>2894</v>
      </c>
      <c r="C3991" s="11" t="s">
        <v>3097</v>
      </c>
      <c r="D3991" s="11">
        <v>8.89</v>
      </c>
      <c r="E3991" s="7">
        <f>VLOOKUP(A3991, Sheet2!$A$2:$K$8265, 11)</f>
        <v>109.5078</v>
      </c>
      <c r="F3991" s="7">
        <f t="shared" si="46"/>
        <v>1.1112500000000001</v>
      </c>
      <c r="G3991" s="8">
        <v>200000</v>
      </c>
      <c r="H3991" s="9">
        <f t="shared" si="47"/>
        <v>1800000</v>
      </c>
      <c r="I3991" s="10"/>
    </row>
    <row r="3992" spans="1:9" ht="14.25" customHeight="1">
      <c r="A3992" s="6" t="str">
        <f t="shared" si="45"/>
        <v>GPP KLATEN_TRUNUH</v>
      </c>
      <c r="B3992" s="11" t="s">
        <v>2894</v>
      </c>
      <c r="C3992" s="11" t="s">
        <v>3098</v>
      </c>
      <c r="D3992" s="11">
        <v>8.89</v>
      </c>
      <c r="E3992" s="7">
        <f>VLOOKUP(A3992, Sheet2!$A$2:$K$8265, 11)</f>
        <v>109.5078</v>
      </c>
      <c r="F3992" s="7">
        <f t="shared" si="46"/>
        <v>1.1112500000000001</v>
      </c>
      <c r="G3992" s="8">
        <v>200000</v>
      </c>
      <c r="H3992" s="9">
        <f t="shared" si="47"/>
        <v>1800000</v>
      </c>
      <c r="I3992" s="10"/>
    </row>
    <row r="3993" spans="1:9" ht="14.25" customHeight="1">
      <c r="A3993" s="6" t="str">
        <f t="shared" si="45"/>
        <v>GPP KLATEN_TUGU</v>
      </c>
      <c r="B3993" s="11" t="s">
        <v>2894</v>
      </c>
      <c r="C3993" s="11" t="s">
        <v>2110</v>
      </c>
      <c r="D3993" s="11">
        <v>8.89</v>
      </c>
      <c r="E3993" s="7">
        <f>VLOOKUP(A3993, Sheet2!$A$2:$K$8265, 11)</f>
        <v>109.5078</v>
      </c>
      <c r="F3993" s="7">
        <f t="shared" si="46"/>
        <v>1.1112500000000001</v>
      </c>
      <c r="G3993" s="8">
        <v>200000</v>
      </c>
      <c r="H3993" s="9">
        <f t="shared" si="47"/>
        <v>1800000</v>
      </c>
      <c r="I3993" s="10"/>
    </row>
    <row r="3994" spans="1:9" ht="14.25" customHeight="1">
      <c r="A3994" s="6" t="str">
        <f t="shared" si="45"/>
        <v>GPP KLATEN_TULAS</v>
      </c>
      <c r="B3994" s="11" t="s">
        <v>2894</v>
      </c>
      <c r="C3994" s="11" t="s">
        <v>3099</v>
      </c>
      <c r="D3994" s="11">
        <v>8.89</v>
      </c>
      <c r="E3994" s="7">
        <f>VLOOKUP(A3994, Sheet2!$A$2:$K$8265, 11)</f>
        <v>109.5078</v>
      </c>
      <c r="F3994" s="7">
        <f t="shared" si="46"/>
        <v>1.1112500000000001</v>
      </c>
      <c r="G3994" s="8">
        <v>200000</v>
      </c>
      <c r="H3994" s="9">
        <f t="shared" si="47"/>
        <v>1800000</v>
      </c>
      <c r="I3994" s="10"/>
    </row>
    <row r="3995" spans="1:9" ht="14.25" customHeight="1">
      <c r="A3995" s="6" t="str">
        <f t="shared" si="45"/>
        <v>GPP KLATEN_TURUS</v>
      </c>
      <c r="B3995" s="11" t="s">
        <v>2894</v>
      </c>
      <c r="C3995" s="11" t="s">
        <v>3100</v>
      </c>
      <c r="D3995" s="11">
        <v>8.89</v>
      </c>
      <c r="E3995" s="7">
        <f>VLOOKUP(A3995, Sheet2!$A$2:$K$8265, 11)</f>
        <v>109.5078</v>
      </c>
      <c r="F3995" s="7">
        <f t="shared" si="46"/>
        <v>1.1112500000000001</v>
      </c>
      <c r="G3995" s="8">
        <v>200000</v>
      </c>
      <c r="H3995" s="9">
        <f t="shared" si="47"/>
        <v>1800000</v>
      </c>
      <c r="I3995" s="10"/>
    </row>
    <row r="3996" spans="1:9" ht="14.25" customHeight="1">
      <c r="A3996" s="6" t="str">
        <f t="shared" si="45"/>
        <v>GPP KLATEN_WANGEN</v>
      </c>
      <c r="B3996" s="11" t="s">
        <v>2894</v>
      </c>
      <c r="C3996" s="11" t="s">
        <v>3101</v>
      </c>
      <c r="D3996" s="11">
        <v>8.89</v>
      </c>
      <c r="E3996" s="7">
        <f>VLOOKUP(A3996, Sheet2!$A$2:$K$8265, 11)</f>
        <v>109.5078</v>
      </c>
      <c r="F3996" s="7">
        <f t="shared" si="46"/>
        <v>1.1112500000000001</v>
      </c>
      <c r="G3996" s="8">
        <v>200000</v>
      </c>
      <c r="H3996" s="9">
        <f t="shared" si="47"/>
        <v>1800000</v>
      </c>
      <c r="I3996" s="10"/>
    </row>
    <row r="3997" spans="1:9" ht="14.25" customHeight="1">
      <c r="A3997" s="6" t="str">
        <f t="shared" si="45"/>
        <v>GPP KLATEN_WANGLU</v>
      </c>
      <c r="B3997" s="11" t="s">
        <v>2894</v>
      </c>
      <c r="C3997" s="11" t="s">
        <v>3102</v>
      </c>
      <c r="D3997" s="11">
        <v>8.89</v>
      </c>
      <c r="E3997" s="7">
        <f>VLOOKUP(A3997, Sheet2!$A$2:$K$8265, 11)</f>
        <v>109.5078</v>
      </c>
      <c r="F3997" s="7">
        <f t="shared" si="46"/>
        <v>1.1112500000000001</v>
      </c>
      <c r="G3997" s="8">
        <v>200000</v>
      </c>
      <c r="H3997" s="9">
        <f t="shared" si="47"/>
        <v>1800000</v>
      </c>
      <c r="I3997" s="10"/>
    </row>
    <row r="3998" spans="1:9" ht="14.25" customHeight="1">
      <c r="A3998" s="6" t="str">
        <f t="shared" si="45"/>
        <v>GPP KLATEN_WONOBOYO</v>
      </c>
      <c r="B3998" s="11" t="s">
        <v>2894</v>
      </c>
      <c r="C3998" s="11" t="s">
        <v>771</v>
      </c>
      <c r="D3998" s="11">
        <v>8.89</v>
      </c>
      <c r="E3998" s="7">
        <f>VLOOKUP(A3998, Sheet2!$A$2:$K$8265, 11)</f>
        <v>109.5078</v>
      </c>
      <c r="F3998" s="7">
        <f t="shared" si="46"/>
        <v>1.1112500000000001</v>
      </c>
      <c r="G3998" s="8">
        <v>200000</v>
      </c>
      <c r="H3998" s="9">
        <f t="shared" si="47"/>
        <v>1800000</v>
      </c>
      <c r="I3998" s="10"/>
    </row>
    <row r="3999" spans="1:9" ht="14.25" customHeight="1">
      <c r="A3999" s="6" t="str">
        <f t="shared" si="45"/>
        <v>GPP KLATEN_WONOSARI</v>
      </c>
      <c r="B3999" s="11" t="s">
        <v>2894</v>
      </c>
      <c r="C3999" s="11" t="s">
        <v>534</v>
      </c>
      <c r="D3999" s="11">
        <v>8.89</v>
      </c>
      <c r="E3999" s="7">
        <f>VLOOKUP(A3999, Sheet2!$A$2:$K$8265, 11)</f>
        <v>109.5078</v>
      </c>
      <c r="F3999" s="7">
        <f t="shared" si="46"/>
        <v>1.1112500000000001</v>
      </c>
      <c r="G3999" s="8">
        <v>200000</v>
      </c>
      <c r="H3999" s="9">
        <f t="shared" si="47"/>
        <v>1800000</v>
      </c>
      <c r="I3999" s="10"/>
    </row>
    <row r="4000" spans="1:9" ht="14.25" customHeight="1">
      <c r="A4000" s="6" t="str">
        <f t="shared" si="45"/>
        <v>GPP MAGELANG_ADIKARTO</v>
      </c>
      <c r="B4000" s="11" t="s">
        <v>3103</v>
      </c>
      <c r="C4000" s="11" t="s">
        <v>2716</v>
      </c>
      <c r="D4000" s="11">
        <v>7.61</v>
      </c>
      <c r="E4000" s="7">
        <f>VLOOKUP(A4000, Sheet2!$A$2:$K$8265, 11)</f>
        <v>109.5078</v>
      </c>
      <c r="F4000" s="7">
        <f t="shared" si="46"/>
        <v>0.95125000000000004</v>
      </c>
      <c r="G4000" s="8">
        <v>200000</v>
      </c>
      <c r="H4000" s="9">
        <f t="shared" si="47"/>
        <v>1600000</v>
      </c>
      <c r="I4000" s="10"/>
    </row>
    <row r="4001" spans="1:9" ht="14.25" customHeight="1">
      <c r="A4001" s="6" t="str">
        <f t="shared" si="45"/>
        <v>GPP MAGELANG_AMBARTAWANG</v>
      </c>
      <c r="B4001" s="11" t="s">
        <v>3103</v>
      </c>
      <c r="C4001" s="11" t="s">
        <v>3104</v>
      </c>
      <c r="D4001" s="11">
        <v>7.61</v>
      </c>
      <c r="E4001" s="7">
        <f>VLOOKUP(A4001, Sheet2!$A$2:$K$8265, 11)</f>
        <v>109.5078</v>
      </c>
      <c r="F4001" s="7">
        <f t="shared" si="46"/>
        <v>0.95125000000000004</v>
      </c>
      <c r="G4001" s="8">
        <v>200000</v>
      </c>
      <c r="H4001" s="9">
        <f t="shared" si="47"/>
        <v>1600000</v>
      </c>
      <c r="I4001" s="10"/>
    </row>
    <row r="4002" spans="1:9" ht="14.25" customHeight="1">
      <c r="A4002" s="6" t="str">
        <f t="shared" si="45"/>
        <v>GPP MAGELANG_BADRAN</v>
      </c>
      <c r="B4002" s="11" t="s">
        <v>3103</v>
      </c>
      <c r="C4002" s="11" t="s">
        <v>3105</v>
      </c>
      <c r="D4002" s="11">
        <v>9.5500000000000007</v>
      </c>
      <c r="E4002" s="7">
        <f>VLOOKUP(A4002, Sheet2!$A$2:$K$8265, 11)</f>
        <v>109.5078</v>
      </c>
      <c r="F4002" s="7">
        <f t="shared" si="46"/>
        <v>1.1937500000000001</v>
      </c>
      <c r="G4002" s="8">
        <v>200000</v>
      </c>
      <c r="H4002" s="9">
        <f t="shared" si="47"/>
        <v>2000000</v>
      </c>
      <c r="I4002" s="10"/>
    </row>
    <row r="4003" spans="1:9" ht="14.25" customHeight="1">
      <c r="A4003" s="6" t="str">
        <f t="shared" si="45"/>
        <v>GPP MAGELANG_BAGUSAN</v>
      </c>
      <c r="B4003" s="11" t="s">
        <v>3103</v>
      </c>
      <c r="C4003" s="11" t="s">
        <v>1001</v>
      </c>
      <c r="D4003" s="11">
        <v>9.5500000000000007</v>
      </c>
      <c r="E4003" s="7">
        <f>VLOOKUP(A4003, Sheet2!$A$2:$K$8265, 11)</f>
        <v>109.5078</v>
      </c>
      <c r="F4003" s="7">
        <f t="shared" si="46"/>
        <v>1.1937500000000001</v>
      </c>
      <c r="G4003" s="8">
        <v>200000</v>
      </c>
      <c r="H4003" s="9">
        <f t="shared" si="47"/>
        <v>2000000</v>
      </c>
      <c r="I4003" s="10"/>
    </row>
    <row r="4004" spans="1:9" ht="14.25" customHeight="1">
      <c r="A4004" s="6" t="str">
        <f t="shared" si="45"/>
        <v>GPP MAGELANG_BALEAGUNG</v>
      </c>
      <c r="B4004" s="11" t="s">
        <v>3103</v>
      </c>
      <c r="C4004" s="11" t="s">
        <v>3106</v>
      </c>
      <c r="D4004" s="11">
        <v>7.61</v>
      </c>
      <c r="E4004" s="7">
        <f>VLOOKUP(A4004, Sheet2!$A$2:$K$8265, 11)</f>
        <v>109.5078</v>
      </c>
      <c r="F4004" s="7">
        <f t="shared" si="46"/>
        <v>0.95125000000000004</v>
      </c>
      <c r="G4004" s="8">
        <v>200000</v>
      </c>
      <c r="H4004" s="9">
        <f t="shared" si="47"/>
        <v>1600000</v>
      </c>
      <c r="I4004" s="10"/>
    </row>
    <row r="4005" spans="1:9" ht="14.25" customHeight="1">
      <c r="A4005" s="6" t="str">
        <f t="shared" si="45"/>
        <v>GPP MAGELANG_BALEKERTO</v>
      </c>
      <c r="B4005" s="11" t="s">
        <v>3103</v>
      </c>
      <c r="C4005" s="11" t="s">
        <v>3107</v>
      </c>
      <c r="D4005" s="11">
        <v>7.61</v>
      </c>
      <c r="E4005" s="7">
        <f>VLOOKUP(A4005, Sheet2!$A$2:$K$8265, 11)</f>
        <v>109.5078</v>
      </c>
      <c r="F4005" s="7">
        <f t="shared" si="46"/>
        <v>0.95125000000000004</v>
      </c>
      <c r="G4005" s="8">
        <v>200000</v>
      </c>
      <c r="H4005" s="9">
        <f t="shared" si="47"/>
        <v>1600000</v>
      </c>
      <c r="I4005" s="10"/>
    </row>
    <row r="4006" spans="1:9" ht="14.25" customHeight="1">
      <c r="A4006" s="6" t="str">
        <f t="shared" si="45"/>
        <v>GPP MAGELANG_BALEREJO</v>
      </c>
      <c r="B4006" s="11" t="s">
        <v>3103</v>
      </c>
      <c r="C4006" s="11" t="s">
        <v>1913</v>
      </c>
      <c r="D4006" s="11">
        <v>7.61</v>
      </c>
      <c r="E4006" s="7">
        <f>VLOOKUP(A4006, Sheet2!$A$2:$K$8265, 11)</f>
        <v>109.5078</v>
      </c>
      <c r="F4006" s="7">
        <f t="shared" si="46"/>
        <v>0.95125000000000004</v>
      </c>
      <c r="G4006" s="8">
        <v>200000</v>
      </c>
      <c r="H4006" s="9">
        <f t="shared" si="47"/>
        <v>1600000</v>
      </c>
      <c r="I4006" s="10"/>
    </row>
    <row r="4007" spans="1:9" ht="14.25" customHeight="1">
      <c r="A4007" s="6" t="str">
        <f t="shared" si="45"/>
        <v>GPP MAGELANG_BALESARI</v>
      </c>
      <c r="B4007" s="11" t="s">
        <v>3103</v>
      </c>
      <c r="C4007" s="11" t="s">
        <v>1002</v>
      </c>
      <c r="D4007" s="11">
        <v>7.61</v>
      </c>
      <c r="E4007" s="7">
        <f>VLOOKUP(A4007, Sheet2!$A$2:$K$8265, 11)</f>
        <v>109.5078</v>
      </c>
      <c r="F4007" s="7">
        <f t="shared" si="46"/>
        <v>0.95125000000000004</v>
      </c>
      <c r="G4007" s="8">
        <v>200000</v>
      </c>
      <c r="H4007" s="9">
        <f t="shared" si="47"/>
        <v>1600000</v>
      </c>
      <c r="I4007" s="10"/>
    </row>
    <row r="4008" spans="1:9" ht="14.25" customHeight="1">
      <c r="A4008" s="6" t="str">
        <f t="shared" si="45"/>
        <v>GPP MAGELANG_BAMBUSARI</v>
      </c>
      <c r="B4008" s="11" t="s">
        <v>3103</v>
      </c>
      <c r="C4008" s="11" t="s">
        <v>3108</v>
      </c>
      <c r="D4008" s="11">
        <v>7.61</v>
      </c>
      <c r="E4008" s="7">
        <f>VLOOKUP(A4008, Sheet2!$A$2:$K$8265, 11)</f>
        <v>109.5078</v>
      </c>
      <c r="F4008" s="7">
        <f t="shared" si="46"/>
        <v>0.95125000000000004</v>
      </c>
      <c r="G4008" s="8">
        <v>200000</v>
      </c>
      <c r="H4008" s="9">
        <f t="shared" si="47"/>
        <v>1600000</v>
      </c>
      <c r="I4008" s="10"/>
    </row>
    <row r="4009" spans="1:9" ht="14.25" customHeight="1">
      <c r="A4009" s="6" t="str">
        <f t="shared" si="45"/>
        <v>GPP MAGELANG_BANARAN</v>
      </c>
      <c r="B4009" s="11" t="s">
        <v>3103</v>
      </c>
      <c r="C4009" s="11" t="s">
        <v>349</v>
      </c>
      <c r="D4009" s="11">
        <v>7.61</v>
      </c>
      <c r="E4009" s="7">
        <f>VLOOKUP(A4009, Sheet2!$A$2:$K$8265, 11)</f>
        <v>109.5078</v>
      </c>
      <c r="F4009" s="7">
        <f t="shared" si="46"/>
        <v>0.95125000000000004</v>
      </c>
      <c r="G4009" s="8">
        <v>200000</v>
      </c>
      <c r="H4009" s="9">
        <f t="shared" si="47"/>
        <v>1600000</v>
      </c>
      <c r="I4009" s="10"/>
    </row>
    <row r="4010" spans="1:9" ht="14.25" customHeight="1">
      <c r="A4010" s="6" t="str">
        <f t="shared" si="45"/>
        <v>GPP MAGELANG_BANDARSEDAYU</v>
      </c>
      <c r="B4010" s="11" t="s">
        <v>3103</v>
      </c>
      <c r="C4010" s="11" t="s">
        <v>3109</v>
      </c>
      <c r="D4010" s="11">
        <v>7.61</v>
      </c>
      <c r="E4010" s="7">
        <f>VLOOKUP(A4010, Sheet2!$A$2:$K$8265, 11)</f>
        <v>109.5078</v>
      </c>
      <c r="F4010" s="7">
        <f t="shared" si="46"/>
        <v>0.95125000000000004</v>
      </c>
      <c r="G4010" s="8">
        <v>200000</v>
      </c>
      <c r="H4010" s="9">
        <f t="shared" si="47"/>
        <v>1600000</v>
      </c>
      <c r="I4010" s="10"/>
    </row>
    <row r="4011" spans="1:9" ht="14.25" customHeight="1">
      <c r="A4011" s="6" t="str">
        <f t="shared" si="45"/>
        <v>GPP MAGELANG_BANDONGAN</v>
      </c>
      <c r="B4011" s="11" t="s">
        <v>3103</v>
      </c>
      <c r="C4011" s="11" t="s">
        <v>3110</v>
      </c>
      <c r="D4011" s="11">
        <v>7.61</v>
      </c>
      <c r="E4011" s="7">
        <f>VLOOKUP(A4011, Sheet2!$A$2:$K$8265, 11)</f>
        <v>109.5078</v>
      </c>
      <c r="F4011" s="7">
        <f t="shared" si="46"/>
        <v>0.95125000000000004</v>
      </c>
      <c r="G4011" s="8">
        <v>200000</v>
      </c>
      <c r="H4011" s="9">
        <f t="shared" si="47"/>
        <v>1600000</v>
      </c>
      <c r="I4011" s="10"/>
    </row>
    <row r="4012" spans="1:9" ht="14.25" customHeight="1">
      <c r="A4012" s="6" t="str">
        <f t="shared" si="45"/>
        <v>GPP MAGELANG_BANDUNGREJO</v>
      </c>
      <c r="B4012" s="11" t="s">
        <v>3103</v>
      </c>
      <c r="C4012" s="11" t="s">
        <v>3111</v>
      </c>
      <c r="D4012" s="11">
        <v>7.61</v>
      </c>
      <c r="E4012" s="7">
        <f>VLOOKUP(A4012, Sheet2!$A$2:$K$8265, 11)</f>
        <v>109.5078</v>
      </c>
      <c r="F4012" s="7">
        <f t="shared" si="46"/>
        <v>0.95125000000000004</v>
      </c>
      <c r="G4012" s="8">
        <v>200000</v>
      </c>
      <c r="H4012" s="9">
        <f t="shared" si="47"/>
        <v>1600000</v>
      </c>
      <c r="I4012" s="10"/>
    </row>
    <row r="4013" spans="1:9" ht="14.25" customHeight="1">
      <c r="A4013" s="6" t="str">
        <f t="shared" si="45"/>
        <v>GPP MAGELANG_BANGSRI</v>
      </c>
      <c r="B4013" s="11" t="s">
        <v>3103</v>
      </c>
      <c r="C4013" s="11" t="s">
        <v>542</v>
      </c>
      <c r="D4013" s="11">
        <v>7.61</v>
      </c>
      <c r="E4013" s="7">
        <f>VLOOKUP(A4013, Sheet2!$A$2:$K$8265, 11)</f>
        <v>109.5078</v>
      </c>
      <c r="F4013" s="7">
        <f t="shared" si="46"/>
        <v>0.95125000000000004</v>
      </c>
      <c r="G4013" s="8">
        <v>200000</v>
      </c>
      <c r="H4013" s="9">
        <f t="shared" si="47"/>
        <v>1600000</v>
      </c>
      <c r="I4013" s="10"/>
    </row>
    <row r="4014" spans="1:9" ht="14.25" customHeight="1">
      <c r="A4014" s="6" t="str">
        <f t="shared" si="45"/>
        <v>GPP MAGELANG_BANJARAGUNG</v>
      </c>
      <c r="B4014" s="11" t="s">
        <v>3103</v>
      </c>
      <c r="C4014" s="11" t="s">
        <v>3112</v>
      </c>
      <c r="D4014" s="11">
        <v>7.61</v>
      </c>
      <c r="E4014" s="7">
        <f>VLOOKUP(A4014, Sheet2!$A$2:$K$8265, 11)</f>
        <v>109.5078</v>
      </c>
      <c r="F4014" s="7">
        <f t="shared" si="46"/>
        <v>0.95125000000000004</v>
      </c>
      <c r="G4014" s="8">
        <v>200000</v>
      </c>
      <c r="H4014" s="9">
        <f t="shared" si="47"/>
        <v>1600000</v>
      </c>
      <c r="I4014" s="10"/>
    </row>
    <row r="4015" spans="1:9" ht="14.25" customHeight="1">
      <c r="A4015" s="6" t="str">
        <f t="shared" si="45"/>
        <v>GPP MAGELANG_BANJAREJO</v>
      </c>
      <c r="B4015" s="11" t="s">
        <v>3103</v>
      </c>
      <c r="C4015" s="11" t="s">
        <v>1258</v>
      </c>
      <c r="D4015" s="11">
        <v>7.61</v>
      </c>
      <c r="E4015" s="7">
        <f>VLOOKUP(A4015, Sheet2!$A$2:$K$8265, 11)</f>
        <v>109.5078</v>
      </c>
      <c r="F4015" s="7">
        <f t="shared" si="46"/>
        <v>0.95125000000000004</v>
      </c>
      <c r="G4015" s="8">
        <v>200000</v>
      </c>
      <c r="H4015" s="9">
        <f t="shared" si="47"/>
        <v>1600000</v>
      </c>
      <c r="I4015" s="10"/>
    </row>
    <row r="4016" spans="1:9" ht="14.25" customHeight="1">
      <c r="A4016" s="6" t="str">
        <f t="shared" si="45"/>
        <v>GPP MAGELANG_BANJARETNO</v>
      </c>
      <c r="B4016" s="11" t="s">
        <v>3103</v>
      </c>
      <c r="C4016" s="11" t="s">
        <v>3113</v>
      </c>
      <c r="D4016" s="11">
        <v>7.61</v>
      </c>
      <c r="E4016" s="7">
        <f>VLOOKUP(A4016, Sheet2!$A$2:$K$8265, 11)</f>
        <v>109.5078</v>
      </c>
      <c r="F4016" s="7">
        <f t="shared" si="46"/>
        <v>0.95125000000000004</v>
      </c>
      <c r="G4016" s="8">
        <v>200000</v>
      </c>
      <c r="H4016" s="9">
        <f t="shared" si="47"/>
        <v>1600000</v>
      </c>
      <c r="I4016" s="10"/>
    </row>
    <row r="4017" spans="1:9" ht="14.25" customHeight="1">
      <c r="A4017" s="6" t="str">
        <f t="shared" si="45"/>
        <v>GPP MAGELANG_BANJARHARJO</v>
      </c>
      <c r="B4017" s="11" t="s">
        <v>3103</v>
      </c>
      <c r="C4017" s="11" t="s">
        <v>264</v>
      </c>
      <c r="D4017" s="11">
        <v>7.61</v>
      </c>
      <c r="E4017" s="7">
        <f>VLOOKUP(A4017, Sheet2!$A$2:$K$8265, 11)</f>
        <v>109.5078</v>
      </c>
      <c r="F4017" s="7">
        <f t="shared" si="46"/>
        <v>0.95125000000000004</v>
      </c>
      <c r="G4017" s="8">
        <v>200000</v>
      </c>
      <c r="H4017" s="9">
        <f t="shared" si="47"/>
        <v>1600000</v>
      </c>
      <c r="I4017" s="10"/>
    </row>
    <row r="4018" spans="1:9" ht="14.25" customHeight="1">
      <c r="A4018" s="6" t="str">
        <f t="shared" si="45"/>
        <v>GPP MAGELANG_BANJARNEGORO</v>
      </c>
      <c r="B4018" s="11" t="s">
        <v>3103</v>
      </c>
      <c r="C4018" s="11" t="s">
        <v>3114</v>
      </c>
      <c r="D4018" s="11">
        <v>7.61</v>
      </c>
      <c r="E4018" s="7">
        <f>VLOOKUP(A4018, Sheet2!$A$2:$K$8265, 11)</f>
        <v>109.5078</v>
      </c>
      <c r="F4018" s="7">
        <f t="shared" si="46"/>
        <v>0.95125000000000004</v>
      </c>
      <c r="G4018" s="8">
        <v>200000</v>
      </c>
      <c r="H4018" s="9">
        <f t="shared" si="47"/>
        <v>1600000</v>
      </c>
      <c r="I4018" s="10"/>
    </row>
    <row r="4019" spans="1:9" ht="14.25" customHeight="1">
      <c r="A4019" s="6" t="str">
        <f t="shared" si="45"/>
        <v>GPP MAGELANG_BANJARSARI</v>
      </c>
      <c r="B4019" s="11" t="s">
        <v>3103</v>
      </c>
      <c r="C4019" s="11" t="s">
        <v>59</v>
      </c>
      <c r="D4019" s="11">
        <v>7.61</v>
      </c>
      <c r="E4019" s="7">
        <f>VLOOKUP(A4019, Sheet2!$A$2:$K$8265, 11)</f>
        <v>109.5078</v>
      </c>
      <c r="F4019" s="7">
        <f t="shared" si="46"/>
        <v>0.95125000000000004</v>
      </c>
      <c r="G4019" s="8">
        <v>200000</v>
      </c>
      <c r="H4019" s="9">
        <f t="shared" si="47"/>
        <v>1600000</v>
      </c>
      <c r="I4019" s="10"/>
    </row>
    <row r="4020" spans="1:9" ht="14.25" customHeight="1">
      <c r="A4020" s="6" t="str">
        <f t="shared" si="45"/>
        <v>GPP MAGELANG_BANJARSARI</v>
      </c>
      <c r="B4020" s="11" t="s">
        <v>3103</v>
      </c>
      <c r="C4020" s="11" t="s">
        <v>59</v>
      </c>
      <c r="D4020" s="11">
        <v>7.61</v>
      </c>
      <c r="E4020" s="7">
        <f>VLOOKUP(A4020, Sheet2!$A$2:$K$8265, 11)</f>
        <v>109.5078</v>
      </c>
      <c r="F4020" s="7">
        <f t="shared" si="46"/>
        <v>0.95125000000000004</v>
      </c>
      <c r="G4020" s="8">
        <v>200000</v>
      </c>
      <c r="H4020" s="9">
        <f t="shared" si="47"/>
        <v>1600000</v>
      </c>
      <c r="I4020" s="10"/>
    </row>
    <row r="4021" spans="1:9" ht="14.25" customHeight="1">
      <c r="A4021" s="6" t="str">
        <f t="shared" si="45"/>
        <v>GPP MAGELANG_BANYUADEM</v>
      </c>
      <c r="B4021" s="11" t="s">
        <v>3103</v>
      </c>
      <c r="C4021" s="11" t="s">
        <v>3115</v>
      </c>
      <c r="D4021" s="11">
        <v>7.61</v>
      </c>
      <c r="E4021" s="7">
        <f>VLOOKUP(A4021, Sheet2!$A$2:$K$8265, 11)</f>
        <v>109.5078</v>
      </c>
      <c r="F4021" s="7">
        <f t="shared" si="46"/>
        <v>0.95125000000000004</v>
      </c>
      <c r="G4021" s="8">
        <v>200000</v>
      </c>
      <c r="H4021" s="9">
        <f t="shared" si="47"/>
        <v>1600000</v>
      </c>
      <c r="I4021" s="10"/>
    </row>
    <row r="4022" spans="1:9" ht="14.25" customHeight="1">
      <c r="A4022" s="6" t="str">
        <f t="shared" si="45"/>
        <v>GPP MAGELANG_BANYUBIRU</v>
      </c>
      <c r="B4022" s="11" t="s">
        <v>3103</v>
      </c>
      <c r="C4022" s="11" t="s">
        <v>3116</v>
      </c>
      <c r="D4022" s="11">
        <v>7.61</v>
      </c>
      <c r="E4022" s="7">
        <f>VLOOKUP(A4022, Sheet2!$A$2:$K$8265, 11)</f>
        <v>109.5078</v>
      </c>
      <c r="F4022" s="7">
        <f t="shared" si="46"/>
        <v>0.95125000000000004</v>
      </c>
      <c r="G4022" s="8">
        <v>200000</v>
      </c>
      <c r="H4022" s="9">
        <f t="shared" si="47"/>
        <v>1600000</v>
      </c>
      <c r="I4022" s="10"/>
    </row>
    <row r="4023" spans="1:9" ht="14.25" customHeight="1">
      <c r="A4023" s="6" t="str">
        <f t="shared" si="45"/>
        <v>GPP MAGELANG_BANYUDONO</v>
      </c>
      <c r="B4023" s="11" t="s">
        <v>3103</v>
      </c>
      <c r="C4023" s="11" t="s">
        <v>1381</v>
      </c>
      <c r="D4023" s="11">
        <v>7.61</v>
      </c>
      <c r="E4023" s="7">
        <f>VLOOKUP(A4023, Sheet2!$A$2:$K$8265, 11)</f>
        <v>109.5078</v>
      </c>
      <c r="F4023" s="7">
        <f t="shared" si="46"/>
        <v>0.95125000000000004</v>
      </c>
      <c r="G4023" s="8">
        <v>200000</v>
      </c>
      <c r="H4023" s="9">
        <f t="shared" si="47"/>
        <v>1600000</v>
      </c>
      <c r="I4023" s="10"/>
    </row>
    <row r="4024" spans="1:9" ht="14.25" customHeight="1">
      <c r="A4024" s="6" t="str">
        <f t="shared" si="45"/>
        <v>GPP MAGELANG_BANYUROJO</v>
      </c>
      <c r="B4024" s="11" t="s">
        <v>3103</v>
      </c>
      <c r="C4024" s="11" t="s">
        <v>3117</v>
      </c>
      <c r="D4024" s="11">
        <v>7.61</v>
      </c>
      <c r="E4024" s="7">
        <f>VLOOKUP(A4024, Sheet2!$A$2:$K$8265, 11)</f>
        <v>109.5078</v>
      </c>
      <c r="F4024" s="7">
        <f t="shared" si="46"/>
        <v>0.95125000000000004</v>
      </c>
      <c r="G4024" s="8">
        <v>200000</v>
      </c>
      <c r="H4024" s="9">
        <f t="shared" si="47"/>
        <v>1600000</v>
      </c>
      <c r="I4024" s="10"/>
    </row>
    <row r="4025" spans="1:9" ht="14.25" customHeight="1">
      <c r="A4025" s="6" t="str">
        <f t="shared" si="45"/>
        <v>GPP MAGELANG_BANYUROTO</v>
      </c>
      <c r="B4025" s="11" t="s">
        <v>3103</v>
      </c>
      <c r="C4025" s="11" t="s">
        <v>2730</v>
      </c>
      <c r="D4025" s="11">
        <v>7.61</v>
      </c>
      <c r="E4025" s="7">
        <f>VLOOKUP(A4025, Sheet2!$A$2:$K$8265, 11)</f>
        <v>109.5078</v>
      </c>
      <c r="F4025" s="7">
        <f t="shared" si="46"/>
        <v>0.95125000000000004</v>
      </c>
      <c r="G4025" s="8">
        <v>200000</v>
      </c>
      <c r="H4025" s="9">
        <f t="shared" si="47"/>
        <v>1600000</v>
      </c>
      <c r="I4025" s="10"/>
    </row>
    <row r="4026" spans="1:9" ht="14.25" customHeight="1">
      <c r="A4026" s="6" t="str">
        <f t="shared" si="45"/>
        <v>GPP MAGELANG_BANYUSARI</v>
      </c>
      <c r="B4026" s="11" t="s">
        <v>3103</v>
      </c>
      <c r="C4026" s="11" t="s">
        <v>3118</v>
      </c>
      <c r="D4026" s="11">
        <v>7.61</v>
      </c>
      <c r="E4026" s="7">
        <f>VLOOKUP(A4026, Sheet2!$A$2:$K$8265, 11)</f>
        <v>109.5078</v>
      </c>
      <c r="F4026" s="7">
        <f t="shared" si="46"/>
        <v>0.95125000000000004</v>
      </c>
      <c r="G4026" s="8">
        <v>200000</v>
      </c>
      <c r="H4026" s="9">
        <f t="shared" si="47"/>
        <v>1600000</v>
      </c>
      <c r="I4026" s="10"/>
    </row>
    <row r="4027" spans="1:9" ht="14.25" customHeight="1">
      <c r="A4027" s="6" t="str">
        <f t="shared" si="45"/>
        <v>GPP MAGELANG_BANYUSARI</v>
      </c>
      <c r="B4027" s="11" t="s">
        <v>3103</v>
      </c>
      <c r="C4027" s="11" t="s">
        <v>3118</v>
      </c>
      <c r="D4027" s="11">
        <v>7.61</v>
      </c>
      <c r="E4027" s="7">
        <f>VLOOKUP(A4027, Sheet2!$A$2:$K$8265, 11)</f>
        <v>109.5078</v>
      </c>
      <c r="F4027" s="7">
        <f t="shared" si="46"/>
        <v>0.95125000000000004</v>
      </c>
      <c r="G4027" s="8">
        <v>200000</v>
      </c>
      <c r="H4027" s="9">
        <f t="shared" si="47"/>
        <v>1600000</v>
      </c>
      <c r="I4027" s="10"/>
    </row>
    <row r="4028" spans="1:9" ht="14.25" customHeight="1">
      <c r="A4028" s="6" t="str">
        <f t="shared" si="45"/>
        <v>GPP MAGELANG_BANYUSIDI</v>
      </c>
      <c r="B4028" s="11" t="s">
        <v>3103</v>
      </c>
      <c r="C4028" s="11" t="s">
        <v>3119</v>
      </c>
      <c r="D4028" s="11">
        <v>7.61</v>
      </c>
      <c r="E4028" s="7">
        <f>VLOOKUP(A4028, Sheet2!$A$2:$K$8265, 11)</f>
        <v>109.5078</v>
      </c>
      <c r="F4028" s="7">
        <f t="shared" si="46"/>
        <v>0.95125000000000004</v>
      </c>
      <c r="G4028" s="8">
        <v>200000</v>
      </c>
      <c r="H4028" s="9">
        <f t="shared" si="47"/>
        <v>1600000</v>
      </c>
      <c r="I4028" s="10"/>
    </row>
    <row r="4029" spans="1:9" ht="14.25" customHeight="1">
      <c r="A4029" s="6" t="str">
        <f t="shared" si="45"/>
        <v>GPP MAGELANG_BANYUURIP</v>
      </c>
      <c r="B4029" s="11" t="s">
        <v>3103</v>
      </c>
      <c r="C4029" s="11" t="s">
        <v>1382</v>
      </c>
      <c r="D4029" s="11">
        <v>7.61</v>
      </c>
      <c r="E4029" s="7">
        <f>VLOOKUP(A4029, Sheet2!$A$2:$K$8265, 11)</f>
        <v>109.5078</v>
      </c>
      <c r="F4029" s="7">
        <f t="shared" si="46"/>
        <v>0.95125000000000004</v>
      </c>
      <c r="G4029" s="8">
        <v>200000</v>
      </c>
      <c r="H4029" s="9">
        <f t="shared" si="47"/>
        <v>1600000</v>
      </c>
      <c r="I4029" s="10"/>
    </row>
    <row r="4030" spans="1:9" ht="14.25" customHeight="1">
      <c r="A4030" s="6" t="str">
        <f t="shared" si="45"/>
        <v>GPP MAGELANG_BANYUWANGI</v>
      </c>
      <c r="B4030" s="11" t="s">
        <v>3103</v>
      </c>
      <c r="C4030" s="11" t="s">
        <v>3120</v>
      </c>
      <c r="D4030" s="11">
        <v>7.61</v>
      </c>
      <c r="E4030" s="7">
        <f>VLOOKUP(A4030, Sheet2!$A$2:$K$8265, 11)</f>
        <v>109.5078</v>
      </c>
      <c r="F4030" s="7">
        <f t="shared" si="46"/>
        <v>0.95125000000000004</v>
      </c>
      <c r="G4030" s="8">
        <v>200000</v>
      </c>
      <c r="H4030" s="9">
        <f t="shared" si="47"/>
        <v>1600000</v>
      </c>
      <c r="I4030" s="10"/>
    </row>
    <row r="4031" spans="1:9" ht="14.25" customHeight="1">
      <c r="A4031" s="6" t="str">
        <f t="shared" si="45"/>
        <v>GPP MAGELANG_BATEH</v>
      </c>
      <c r="B4031" s="11" t="s">
        <v>3103</v>
      </c>
      <c r="C4031" s="11" t="s">
        <v>3121</v>
      </c>
      <c r="D4031" s="11">
        <v>7.61</v>
      </c>
      <c r="E4031" s="7">
        <f>VLOOKUP(A4031, Sheet2!$A$2:$K$8265, 11)</f>
        <v>109.5078</v>
      </c>
      <c r="F4031" s="7">
        <f t="shared" si="46"/>
        <v>0.95125000000000004</v>
      </c>
      <c r="G4031" s="8">
        <v>200000</v>
      </c>
      <c r="H4031" s="9">
        <f t="shared" si="47"/>
        <v>1600000</v>
      </c>
      <c r="I4031" s="10"/>
    </row>
    <row r="4032" spans="1:9" ht="14.25" customHeight="1">
      <c r="A4032" s="6" t="str">
        <f t="shared" si="45"/>
        <v>GPP MAGELANG_BATUR</v>
      </c>
      <c r="B4032" s="11" t="s">
        <v>3103</v>
      </c>
      <c r="C4032" s="11" t="s">
        <v>2369</v>
      </c>
      <c r="D4032" s="11">
        <v>10.51</v>
      </c>
      <c r="E4032" s="7">
        <f>VLOOKUP(A4032, Sheet2!$A$2:$K$8265, 11)</f>
        <v>109.5078</v>
      </c>
      <c r="F4032" s="7">
        <f t="shared" si="46"/>
        <v>1.31375</v>
      </c>
      <c r="G4032" s="8">
        <v>200000</v>
      </c>
      <c r="H4032" s="9">
        <f t="shared" si="47"/>
        <v>2200000</v>
      </c>
      <c r="I4032" s="10"/>
    </row>
    <row r="4033" spans="1:9" ht="14.25" customHeight="1">
      <c r="A4033" s="6" t="str">
        <f t="shared" si="45"/>
        <v>GPP MAGELANG_BATURONO</v>
      </c>
      <c r="B4033" s="11" t="s">
        <v>3103</v>
      </c>
      <c r="C4033" s="11" t="s">
        <v>3122</v>
      </c>
      <c r="D4033" s="11">
        <v>7.61</v>
      </c>
      <c r="E4033" s="7">
        <f>VLOOKUP(A4033, Sheet2!$A$2:$K$8265, 11)</f>
        <v>109.5078</v>
      </c>
      <c r="F4033" s="7">
        <f t="shared" si="46"/>
        <v>0.95125000000000004</v>
      </c>
      <c r="G4033" s="8">
        <v>200000</v>
      </c>
      <c r="H4033" s="9">
        <f t="shared" si="47"/>
        <v>1600000</v>
      </c>
      <c r="I4033" s="10"/>
    </row>
    <row r="4034" spans="1:9" ht="14.25" customHeight="1">
      <c r="A4034" s="6" t="str">
        <f t="shared" si="45"/>
        <v>GPP MAGELANG_BAWANG</v>
      </c>
      <c r="B4034" s="11" t="s">
        <v>3103</v>
      </c>
      <c r="C4034" s="11" t="s">
        <v>64</v>
      </c>
      <c r="D4034" s="11">
        <v>7.61</v>
      </c>
      <c r="E4034" s="7">
        <f>VLOOKUP(A4034, Sheet2!$A$2:$K$8265, 11)</f>
        <v>109.5078</v>
      </c>
      <c r="F4034" s="7">
        <f t="shared" si="46"/>
        <v>0.95125000000000004</v>
      </c>
      <c r="G4034" s="8">
        <v>200000</v>
      </c>
      <c r="H4034" s="9">
        <f t="shared" si="47"/>
        <v>1600000</v>
      </c>
      <c r="I4034" s="10"/>
    </row>
    <row r="4035" spans="1:9" ht="14.25" customHeight="1">
      <c r="A4035" s="6" t="str">
        <f t="shared" si="45"/>
        <v>GPP MAGELANG_BAWANG</v>
      </c>
      <c r="B4035" s="11" t="s">
        <v>3103</v>
      </c>
      <c r="C4035" s="11" t="s">
        <v>64</v>
      </c>
      <c r="D4035" s="11">
        <v>7.61</v>
      </c>
      <c r="E4035" s="7">
        <f>VLOOKUP(A4035, Sheet2!$A$2:$K$8265, 11)</f>
        <v>109.5078</v>
      </c>
      <c r="F4035" s="7">
        <f t="shared" si="46"/>
        <v>0.95125000000000004</v>
      </c>
      <c r="G4035" s="8">
        <v>200000</v>
      </c>
      <c r="H4035" s="9">
        <f t="shared" si="47"/>
        <v>1600000</v>
      </c>
      <c r="I4035" s="10"/>
    </row>
    <row r="4036" spans="1:9" ht="14.25" customHeight="1">
      <c r="A4036" s="6" t="str">
        <f t="shared" si="45"/>
        <v>GPP MAGELANG_BEDONO</v>
      </c>
      <c r="B4036" s="11" t="s">
        <v>3103</v>
      </c>
      <c r="C4036" s="11" t="s">
        <v>2076</v>
      </c>
      <c r="D4036" s="11">
        <v>10.51</v>
      </c>
      <c r="E4036" s="7">
        <f>VLOOKUP(A4036, Sheet2!$A$2:$K$8265, 11)</f>
        <v>109.5078</v>
      </c>
      <c r="F4036" s="7">
        <f t="shared" si="46"/>
        <v>1.31375</v>
      </c>
      <c r="G4036" s="8">
        <v>200000</v>
      </c>
      <c r="H4036" s="9">
        <f t="shared" si="47"/>
        <v>2200000</v>
      </c>
      <c r="I4036" s="10"/>
    </row>
    <row r="4037" spans="1:9" ht="14.25" customHeight="1">
      <c r="A4037" s="6" t="str">
        <f t="shared" si="45"/>
        <v>GPP MAGELANG_BENGKAL</v>
      </c>
      <c r="B4037" s="11" t="s">
        <v>3103</v>
      </c>
      <c r="C4037" s="11" t="s">
        <v>3123</v>
      </c>
      <c r="D4037" s="11">
        <v>9.5500000000000007</v>
      </c>
      <c r="E4037" s="7">
        <f>VLOOKUP(A4037, Sheet2!$A$2:$K$8265, 11)</f>
        <v>109.5078</v>
      </c>
      <c r="F4037" s="7">
        <f t="shared" si="46"/>
        <v>1.1937500000000001</v>
      </c>
      <c r="G4037" s="8">
        <v>200000</v>
      </c>
      <c r="H4037" s="9">
        <f t="shared" si="47"/>
        <v>2000000</v>
      </c>
      <c r="I4037" s="10"/>
    </row>
    <row r="4038" spans="1:9" ht="14.25" customHeight="1">
      <c r="A4038" s="6" t="str">
        <f t="shared" si="45"/>
        <v>GPP MAGELANG_BESERAN</v>
      </c>
      <c r="B4038" s="11" t="s">
        <v>3103</v>
      </c>
      <c r="C4038" s="11" t="s">
        <v>3124</v>
      </c>
      <c r="D4038" s="11">
        <v>7.61</v>
      </c>
      <c r="E4038" s="7">
        <f>VLOOKUP(A4038, Sheet2!$A$2:$K$8265, 11)</f>
        <v>109.5078</v>
      </c>
      <c r="F4038" s="7">
        <f t="shared" si="46"/>
        <v>0.95125000000000004</v>
      </c>
      <c r="G4038" s="8">
        <v>200000</v>
      </c>
      <c r="H4038" s="9">
        <f t="shared" si="47"/>
        <v>1600000</v>
      </c>
      <c r="I4038" s="10"/>
    </row>
    <row r="4039" spans="1:9" ht="14.25" customHeight="1">
      <c r="A4039" s="6" t="str">
        <f t="shared" si="45"/>
        <v>GPP MAGELANG_BIGARAN</v>
      </c>
      <c r="B4039" s="11" t="s">
        <v>3103</v>
      </c>
      <c r="C4039" s="11" t="s">
        <v>3125</v>
      </c>
      <c r="D4039" s="11">
        <v>7.61</v>
      </c>
      <c r="E4039" s="7">
        <f>VLOOKUP(A4039, Sheet2!$A$2:$K$8265, 11)</f>
        <v>109.5078</v>
      </c>
      <c r="F4039" s="7">
        <f t="shared" si="46"/>
        <v>0.95125000000000004</v>
      </c>
      <c r="G4039" s="8">
        <v>200000</v>
      </c>
      <c r="H4039" s="9">
        <f t="shared" si="47"/>
        <v>1600000</v>
      </c>
      <c r="I4039" s="10"/>
    </row>
    <row r="4040" spans="1:9" ht="14.25" customHeight="1">
      <c r="A4040" s="6" t="str">
        <f t="shared" si="45"/>
        <v>GPP MAGELANG_BLIGO</v>
      </c>
      <c r="B4040" s="11" t="s">
        <v>3103</v>
      </c>
      <c r="C4040" s="11" t="s">
        <v>3126</v>
      </c>
      <c r="D4040" s="11">
        <v>7.61</v>
      </c>
      <c r="E4040" s="7">
        <f>VLOOKUP(A4040, Sheet2!$A$2:$K$8265, 11)</f>
        <v>109.5078</v>
      </c>
      <c r="F4040" s="7">
        <f t="shared" si="46"/>
        <v>0.95125000000000004</v>
      </c>
      <c r="G4040" s="8">
        <v>200000</v>
      </c>
      <c r="H4040" s="9">
        <f t="shared" si="47"/>
        <v>1600000</v>
      </c>
      <c r="I4040" s="10"/>
    </row>
    <row r="4041" spans="1:9" ht="14.25" customHeight="1">
      <c r="A4041" s="6" t="str">
        <f t="shared" si="45"/>
        <v>GPP MAGELANG_BLONDO</v>
      </c>
      <c r="B4041" s="11" t="s">
        <v>3103</v>
      </c>
      <c r="C4041" s="11" t="s">
        <v>3127</v>
      </c>
      <c r="D4041" s="11">
        <v>7.61</v>
      </c>
      <c r="E4041" s="7">
        <f>VLOOKUP(A4041, Sheet2!$A$2:$K$8265, 11)</f>
        <v>109.5078</v>
      </c>
      <c r="F4041" s="7">
        <f t="shared" si="46"/>
        <v>0.95125000000000004</v>
      </c>
      <c r="G4041" s="8">
        <v>200000</v>
      </c>
      <c r="H4041" s="9">
        <f t="shared" si="47"/>
        <v>1600000</v>
      </c>
      <c r="I4041" s="10"/>
    </row>
    <row r="4042" spans="1:9" ht="14.25" customHeight="1">
      <c r="A4042" s="6" t="str">
        <f t="shared" si="45"/>
        <v>GPP MAGELANG_BLONGKENG</v>
      </c>
      <c r="B4042" s="11" t="s">
        <v>3103</v>
      </c>
      <c r="C4042" s="11" t="s">
        <v>3128</v>
      </c>
      <c r="D4042" s="11">
        <v>7.61</v>
      </c>
      <c r="E4042" s="7">
        <f>VLOOKUP(A4042, Sheet2!$A$2:$K$8265, 11)</f>
        <v>109.5078</v>
      </c>
      <c r="F4042" s="7">
        <f t="shared" si="46"/>
        <v>0.95125000000000004</v>
      </c>
      <c r="G4042" s="8">
        <v>200000</v>
      </c>
      <c r="H4042" s="9">
        <f t="shared" si="47"/>
        <v>1600000</v>
      </c>
      <c r="I4042" s="10"/>
    </row>
    <row r="4043" spans="1:9" ht="14.25" customHeight="1">
      <c r="A4043" s="6" t="str">
        <f t="shared" si="45"/>
        <v>GPP MAGELANG_BOJONG</v>
      </c>
      <c r="B4043" s="11" t="s">
        <v>3103</v>
      </c>
      <c r="C4043" s="11" t="s">
        <v>11</v>
      </c>
      <c r="D4043" s="11">
        <v>7.61</v>
      </c>
      <c r="E4043" s="7">
        <f>VLOOKUP(A4043, Sheet2!$A$2:$K$8265, 11)</f>
        <v>109.5078</v>
      </c>
      <c r="F4043" s="7">
        <f t="shared" si="46"/>
        <v>0.95125000000000004</v>
      </c>
      <c r="G4043" s="8">
        <v>200000</v>
      </c>
      <c r="H4043" s="9">
        <f t="shared" si="47"/>
        <v>1600000</v>
      </c>
      <c r="I4043" s="10"/>
    </row>
    <row r="4044" spans="1:9" ht="14.25" customHeight="1">
      <c r="A4044" s="6" t="str">
        <f t="shared" si="45"/>
        <v>GPP MAGELANG_BONDOWOSO</v>
      </c>
      <c r="B4044" s="11" t="s">
        <v>3103</v>
      </c>
      <c r="C4044" s="11" t="s">
        <v>3129</v>
      </c>
      <c r="D4044" s="11">
        <v>7.61</v>
      </c>
      <c r="E4044" s="7">
        <f>VLOOKUP(A4044, Sheet2!$A$2:$K$8265, 11)</f>
        <v>109.5078</v>
      </c>
      <c r="F4044" s="7">
        <f t="shared" si="46"/>
        <v>0.95125000000000004</v>
      </c>
      <c r="G4044" s="8">
        <v>200000</v>
      </c>
      <c r="H4044" s="9">
        <f t="shared" si="47"/>
        <v>1600000</v>
      </c>
      <c r="I4044" s="10"/>
    </row>
    <row r="4045" spans="1:9" ht="14.25" customHeight="1">
      <c r="A4045" s="6" t="str">
        <f t="shared" si="45"/>
        <v>GPP MAGELANG_BOROBUDUR</v>
      </c>
      <c r="B4045" s="11" t="s">
        <v>3103</v>
      </c>
      <c r="C4045" s="11" t="s">
        <v>3130</v>
      </c>
      <c r="D4045" s="11">
        <v>7.61</v>
      </c>
      <c r="E4045" s="7">
        <f>VLOOKUP(A4045, Sheet2!$A$2:$K$8265, 11)</f>
        <v>109.5078</v>
      </c>
      <c r="F4045" s="7">
        <f t="shared" si="46"/>
        <v>0.95125000000000004</v>
      </c>
      <c r="G4045" s="8">
        <v>200000</v>
      </c>
      <c r="H4045" s="9">
        <f t="shared" si="47"/>
        <v>1600000</v>
      </c>
      <c r="I4045" s="10"/>
    </row>
    <row r="4046" spans="1:9" ht="14.25" customHeight="1">
      <c r="A4046" s="6" t="str">
        <f t="shared" si="45"/>
        <v>GPP MAGELANG_BRINGIN</v>
      </c>
      <c r="B4046" s="11" t="s">
        <v>3103</v>
      </c>
      <c r="C4046" s="11" t="s">
        <v>779</v>
      </c>
      <c r="D4046" s="11">
        <v>7.61</v>
      </c>
      <c r="E4046" s="7">
        <f>VLOOKUP(A4046, Sheet2!$A$2:$K$8265, 11)</f>
        <v>109.5078</v>
      </c>
      <c r="F4046" s="7">
        <f t="shared" si="46"/>
        <v>0.95125000000000004</v>
      </c>
      <c r="G4046" s="8">
        <v>200000</v>
      </c>
      <c r="H4046" s="9">
        <f t="shared" si="47"/>
        <v>1600000</v>
      </c>
      <c r="I4046" s="10"/>
    </row>
    <row r="4047" spans="1:9" ht="14.25" customHeight="1">
      <c r="A4047" s="6" t="str">
        <f t="shared" si="45"/>
        <v>GPP MAGELANG_BULUREJO</v>
      </c>
      <c r="B4047" s="11" t="s">
        <v>3103</v>
      </c>
      <c r="C4047" s="11" t="s">
        <v>557</v>
      </c>
      <c r="D4047" s="11">
        <v>7.61</v>
      </c>
      <c r="E4047" s="7">
        <f>VLOOKUP(A4047, Sheet2!$A$2:$K$8265, 11)</f>
        <v>109.5078</v>
      </c>
      <c r="F4047" s="7">
        <f t="shared" si="46"/>
        <v>0.95125000000000004</v>
      </c>
      <c r="G4047" s="8">
        <v>200000</v>
      </c>
      <c r="H4047" s="9">
        <f t="shared" si="47"/>
        <v>1600000</v>
      </c>
      <c r="I4047" s="10"/>
    </row>
    <row r="4048" spans="1:9" ht="14.25" customHeight="1">
      <c r="A4048" s="6" t="str">
        <f t="shared" si="45"/>
        <v>GPP MAGELANG_BUMIAYU</v>
      </c>
      <c r="B4048" s="11" t="s">
        <v>3103</v>
      </c>
      <c r="C4048" s="11" t="s">
        <v>1682</v>
      </c>
      <c r="D4048" s="11">
        <v>7.61</v>
      </c>
      <c r="E4048" s="7">
        <f>VLOOKUP(A4048, Sheet2!$A$2:$K$8265, 11)</f>
        <v>109.5078</v>
      </c>
      <c r="F4048" s="7">
        <f t="shared" si="46"/>
        <v>0.95125000000000004</v>
      </c>
      <c r="G4048" s="8">
        <v>200000</v>
      </c>
      <c r="H4048" s="9">
        <f t="shared" si="47"/>
        <v>1600000</v>
      </c>
      <c r="I4048" s="10"/>
    </row>
    <row r="4049" spans="1:9" ht="14.25" customHeight="1">
      <c r="A4049" s="6" t="str">
        <f t="shared" si="45"/>
        <v>GPP MAGELANG_BUMIAYU</v>
      </c>
      <c r="B4049" s="11" t="s">
        <v>3103</v>
      </c>
      <c r="C4049" s="11" t="s">
        <v>1682</v>
      </c>
      <c r="D4049" s="11">
        <v>9.5500000000000007</v>
      </c>
      <c r="E4049" s="7">
        <f>VLOOKUP(A4049, Sheet2!$A$2:$K$8265, 11)</f>
        <v>109.5078</v>
      </c>
      <c r="F4049" s="7">
        <f t="shared" si="46"/>
        <v>1.1937500000000001</v>
      </c>
      <c r="G4049" s="8">
        <v>200000</v>
      </c>
      <c r="H4049" s="9">
        <f t="shared" si="47"/>
        <v>2000000</v>
      </c>
      <c r="I4049" s="10"/>
    </row>
    <row r="4050" spans="1:9" ht="14.25" customHeight="1">
      <c r="A4050" s="6" t="str">
        <f t="shared" si="45"/>
        <v>GPP MAGELANG_BUMIHARJO</v>
      </c>
      <c r="B4050" s="11" t="s">
        <v>3103</v>
      </c>
      <c r="C4050" s="11" t="s">
        <v>560</v>
      </c>
      <c r="D4050" s="11">
        <v>7.61</v>
      </c>
      <c r="E4050" s="7">
        <f>VLOOKUP(A4050, Sheet2!$A$2:$K$8265, 11)</f>
        <v>109.5078</v>
      </c>
      <c r="F4050" s="7">
        <f t="shared" si="46"/>
        <v>0.95125000000000004</v>
      </c>
      <c r="G4050" s="8">
        <v>200000</v>
      </c>
      <c r="H4050" s="9">
        <f t="shared" si="47"/>
        <v>1600000</v>
      </c>
      <c r="I4050" s="10"/>
    </row>
    <row r="4051" spans="1:9" ht="14.25" customHeight="1">
      <c r="A4051" s="6" t="str">
        <f t="shared" si="45"/>
        <v>GPP MAGELANG_BUMIREJO</v>
      </c>
      <c r="B4051" s="11" t="s">
        <v>3103</v>
      </c>
      <c r="C4051" s="11" t="s">
        <v>2738</v>
      </c>
      <c r="D4051" s="11">
        <v>7.61</v>
      </c>
      <c r="E4051" s="7">
        <f>VLOOKUP(A4051, Sheet2!$A$2:$K$8265, 11)</f>
        <v>109.5078</v>
      </c>
      <c r="F4051" s="7">
        <f t="shared" si="46"/>
        <v>0.95125000000000004</v>
      </c>
      <c r="G4051" s="8">
        <v>200000</v>
      </c>
      <c r="H4051" s="9">
        <f t="shared" si="47"/>
        <v>1600000</v>
      </c>
      <c r="I4051" s="10"/>
    </row>
    <row r="4052" spans="1:9" ht="14.25" customHeight="1">
      <c r="A4052" s="6" t="str">
        <f t="shared" si="45"/>
        <v>GPP MAGELANG_BUMIREJO</v>
      </c>
      <c r="B4052" s="11" t="s">
        <v>3103</v>
      </c>
      <c r="C4052" s="11" t="s">
        <v>2738</v>
      </c>
      <c r="D4052" s="11">
        <v>7.61</v>
      </c>
      <c r="E4052" s="7">
        <f>VLOOKUP(A4052, Sheet2!$A$2:$K$8265, 11)</f>
        <v>109.5078</v>
      </c>
      <c r="F4052" s="7">
        <f t="shared" si="46"/>
        <v>0.95125000000000004</v>
      </c>
      <c r="G4052" s="8">
        <v>200000</v>
      </c>
      <c r="H4052" s="9">
        <f t="shared" si="47"/>
        <v>1600000</v>
      </c>
      <c r="I4052" s="10"/>
    </row>
    <row r="4053" spans="1:9" ht="14.25" customHeight="1">
      <c r="A4053" s="6" t="str">
        <f t="shared" si="45"/>
        <v>GPP MAGELANG_BUTUH</v>
      </c>
      <c r="B4053" s="11" t="s">
        <v>3103</v>
      </c>
      <c r="C4053" s="11" t="s">
        <v>1392</v>
      </c>
      <c r="D4053" s="11">
        <v>7.61</v>
      </c>
      <c r="E4053" s="7">
        <f>VLOOKUP(A4053, Sheet2!$A$2:$K$8265, 11)</f>
        <v>109.5078</v>
      </c>
      <c r="F4053" s="7">
        <f t="shared" si="46"/>
        <v>0.95125000000000004</v>
      </c>
      <c r="G4053" s="8">
        <v>200000</v>
      </c>
      <c r="H4053" s="9">
        <f t="shared" si="47"/>
        <v>1600000</v>
      </c>
      <c r="I4053" s="10"/>
    </row>
    <row r="4054" spans="1:9" ht="14.25" customHeight="1">
      <c r="A4054" s="6" t="str">
        <f t="shared" si="45"/>
        <v>GPP MAGELANG_CACABAN</v>
      </c>
      <c r="B4054" s="11" t="s">
        <v>3103</v>
      </c>
      <c r="C4054" s="11" t="s">
        <v>3131</v>
      </c>
      <c r="D4054" s="11">
        <v>0.15</v>
      </c>
      <c r="E4054" s="7">
        <f>VLOOKUP(A4054, Sheet2!$A$2:$K$8265, 11)</f>
        <v>109.5078</v>
      </c>
      <c r="F4054" s="7">
        <f t="shared" si="46"/>
        <v>1.8749999999999999E-2</v>
      </c>
      <c r="G4054" s="8">
        <v>200000</v>
      </c>
      <c r="H4054" s="9">
        <f t="shared" si="47"/>
        <v>200000</v>
      </c>
      <c r="I4054" s="10"/>
    </row>
    <row r="4055" spans="1:9" ht="14.25" customHeight="1">
      <c r="A4055" s="6" t="str">
        <f t="shared" si="45"/>
        <v>GPP MAGELANG_CANDIMULYO</v>
      </c>
      <c r="B4055" s="11" t="s">
        <v>3103</v>
      </c>
      <c r="C4055" s="11" t="s">
        <v>1021</v>
      </c>
      <c r="D4055" s="11">
        <v>7.61</v>
      </c>
      <c r="E4055" s="7">
        <f>VLOOKUP(A4055, Sheet2!$A$2:$K$8265, 11)</f>
        <v>109.5078</v>
      </c>
      <c r="F4055" s="7">
        <f t="shared" si="46"/>
        <v>0.95125000000000004</v>
      </c>
      <c r="G4055" s="8">
        <v>200000</v>
      </c>
      <c r="H4055" s="9">
        <f t="shared" si="47"/>
        <v>1600000</v>
      </c>
      <c r="I4055" s="10"/>
    </row>
    <row r="4056" spans="1:9" ht="14.25" customHeight="1">
      <c r="A4056" s="6" t="str">
        <f t="shared" si="45"/>
        <v>GPP MAGELANG_CANDIREJO</v>
      </c>
      <c r="B4056" s="11" t="s">
        <v>3103</v>
      </c>
      <c r="C4056" s="11" t="s">
        <v>359</v>
      </c>
      <c r="D4056" s="11">
        <v>7.61</v>
      </c>
      <c r="E4056" s="7">
        <f>VLOOKUP(A4056, Sheet2!$A$2:$K$8265, 11)</f>
        <v>109.5078</v>
      </c>
      <c r="F4056" s="7">
        <f t="shared" si="46"/>
        <v>0.95125000000000004</v>
      </c>
      <c r="G4056" s="8">
        <v>200000</v>
      </c>
      <c r="H4056" s="9">
        <f t="shared" si="47"/>
        <v>1600000</v>
      </c>
      <c r="I4056" s="10"/>
    </row>
    <row r="4057" spans="1:9" ht="14.25" customHeight="1">
      <c r="A4057" s="6" t="str">
        <f t="shared" si="45"/>
        <v>GPP MAGELANG_CANDIRETNO</v>
      </c>
      <c r="B4057" s="11" t="s">
        <v>3103</v>
      </c>
      <c r="C4057" s="11" t="s">
        <v>3132</v>
      </c>
      <c r="D4057" s="11">
        <v>7.61</v>
      </c>
      <c r="E4057" s="7">
        <f>VLOOKUP(A4057, Sheet2!$A$2:$K$8265, 11)</f>
        <v>109.5078</v>
      </c>
      <c r="F4057" s="7">
        <f t="shared" si="46"/>
        <v>0.95125000000000004</v>
      </c>
      <c r="G4057" s="8">
        <v>200000</v>
      </c>
      <c r="H4057" s="9">
        <f t="shared" si="47"/>
        <v>1600000</v>
      </c>
      <c r="I4057" s="10"/>
    </row>
    <row r="4058" spans="1:9" ht="14.25" customHeight="1">
      <c r="A4058" s="6" t="str">
        <f t="shared" si="45"/>
        <v>GPP MAGELANG_CANDISARI</v>
      </c>
      <c r="B4058" s="11" t="s">
        <v>3103</v>
      </c>
      <c r="C4058" s="11" t="s">
        <v>781</v>
      </c>
      <c r="D4058" s="11">
        <v>7.61</v>
      </c>
      <c r="E4058" s="7">
        <f>VLOOKUP(A4058, Sheet2!$A$2:$K$8265, 11)</f>
        <v>109.5078</v>
      </c>
      <c r="F4058" s="7">
        <f t="shared" si="46"/>
        <v>0.95125000000000004</v>
      </c>
      <c r="G4058" s="8">
        <v>200000</v>
      </c>
      <c r="H4058" s="9">
        <f t="shared" si="47"/>
        <v>1600000</v>
      </c>
      <c r="I4058" s="10"/>
    </row>
    <row r="4059" spans="1:9" ht="14.25" customHeight="1">
      <c r="A4059" s="6" t="str">
        <f t="shared" si="45"/>
        <v>GPP MAGELANG_CANDISARI</v>
      </c>
      <c r="B4059" s="11" t="s">
        <v>3103</v>
      </c>
      <c r="C4059" s="11" t="s">
        <v>781</v>
      </c>
      <c r="D4059" s="11">
        <v>7.61</v>
      </c>
      <c r="E4059" s="7">
        <f>VLOOKUP(A4059, Sheet2!$A$2:$K$8265, 11)</f>
        <v>109.5078</v>
      </c>
      <c r="F4059" s="7">
        <f t="shared" si="46"/>
        <v>0.95125000000000004</v>
      </c>
      <c r="G4059" s="8">
        <v>200000</v>
      </c>
      <c r="H4059" s="9">
        <f t="shared" si="47"/>
        <v>1600000</v>
      </c>
      <c r="I4059" s="10"/>
    </row>
    <row r="4060" spans="1:9" ht="14.25" customHeight="1">
      <c r="A4060" s="6" t="str">
        <f t="shared" si="45"/>
        <v>GPP MAGELANG_CITROSONO</v>
      </c>
      <c r="B4060" s="11" t="s">
        <v>3103</v>
      </c>
      <c r="C4060" s="11" t="s">
        <v>3133</v>
      </c>
      <c r="D4060" s="11">
        <v>7.61</v>
      </c>
      <c r="E4060" s="7">
        <f>VLOOKUP(A4060, Sheet2!$A$2:$K$8265, 11)</f>
        <v>109.5078</v>
      </c>
      <c r="F4060" s="7">
        <f t="shared" si="46"/>
        <v>0.95125000000000004</v>
      </c>
      <c r="G4060" s="8">
        <v>200000</v>
      </c>
      <c r="H4060" s="9">
        <f t="shared" si="47"/>
        <v>1600000</v>
      </c>
      <c r="I4060" s="10"/>
    </row>
    <row r="4061" spans="1:9" ht="14.25" customHeight="1">
      <c r="A4061" s="6" t="str">
        <f t="shared" si="45"/>
        <v>GPP MAGELANG_COKRO</v>
      </c>
      <c r="B4061" s="11" t="s">
        <v>3103</v>
      </c>
      <c r="C4061" s="11" t="s">
        <v>83</v>
      </c>
      <c r="D4061" s="11">
        <v>7.61</v>
      </c>
      <c r="E4061" s="7">
        <f>VLOOKUP(A4061, Sheet2!$A$2:$K$8265, 11)</f>
        <v>109.5078</v>
      </c>
      <c r="F4061" s="7">
        <f t="shared" si="46"/>
        <v>0.95125000000000004</v>
      </c>
      <c r="G4061" s="8">
        <v>200000</v>
      </c>
      <c r="H4061" s="9">
        <f t="shared" si="47"/>
        <v>1600000</v>
      </c>
      <c r="I4061" s="10"/>
    </row>
    <row r="4062" spans="1:9" ht="14.25" customHeight="1">
      <c r="A4062" s="6" t="str">
        <f t="shared" si="45"/>
        <v>GPP MAGELANG_CONGKRANG</v>
      </c>
      <c r="B4062" s="11" t="s">
        <v>3103</v>
      </c>
      <c r="C4062" s="11" t="s">
        <v>1027</v>
      </c>
      <c r="D4062" s="11">
        <v>7.61</v>
      </c>
      <c r="E4062" s="7">
        <f>VLOOKUP(A4062, Sheet2!$A$2:$K$8265, 11)</f>
        <v>109.5078</v>
      </c>
      <c r="F4062" s="7">
        <f t="shared" si="46"/>
        <v>0.95125000000000004</v>
      </c>
      <c r="G4062" s="8">
        <v>200000</v>
      </c>
      <c r="H4062" s="9">
        <f t="shared" si="47"/>
        <v>1600000</v>
      </c>
      <c r="I4062" s="10"/>
    </row>
    <row r="4063" spans="1:9" ht="14.25" customHeight="1">
      <c r="A4063" s="6" t="str">
        <f t="shared" si="45"/>
        <v>GPP MAGELANG_DALEMAN KIDUL</v>
      </c>
      <c r="B4063" s="11" t="s">
        <v>3103</v>
      </c>
      <c r="C4063" s="11" t="s">
        <v>3134</v>
      </c>
      <c r="D4063" s="11">
        <v>7.61</v>
      </c>
      <c r="E4063" s="7">
        <f>VLOOKUP(A4063, Sheet2!$A$2:$K$8265, 11)</f>
        <v>109.5078</v>
      </c>
      <c r="F4063" s="7">
        <f t="shared" si="46"/>
        <v>0.95125000000000004</v>
      </c>
      <c r="G4063" s="8">
        <v>200000</v>
      </c>
      <c r="H4063" s="9">
        <f t="shared" si="47"/>
        <v>1600000</v>
      </c>
      <c r="I4063" s="10"/>
    </row>
    <row r="4064" spans="1:9" ht="14.25" customHeight="1">
      <c r="A4064" s="6" t="str">
        <f t="shared" si="45"/>
        <v>GPP MAGELANG_DANUREJO</v>
      </c>
      <c r="B4064" s="11" t="s">
        <v>3103</v>
      </c>
      <c r="C4064" s="11" t="s">
        <v>3135</v>
      </c>
      <c r="D4064" s="11">
        <v>7.61</v>
      </c>
      <c r="E4064" s="7">
        <f>VLOOKUP(A4064, Sheet2!$A$2:$K$8265, 11)</f>
        <v>109.5078</v>
      </c>
      <c r="F4064" s="7">
        <f t="shared" si="46"/>
        <v>0.95125000000000004</v>
      </c>
      <c r="G4064" s="8">
        <v>200000</v>
      </c>
      <c r="H4064" s="9">
        <f t="shared" si="47"/>
        <v>1600000</v>
      </c>
      <c r="I4064" s="10"/>
    </row>
    <row r="4065" spans="1:9" ht="14.25" customHeight="1">
      <c r="A4065" s="6" t="str">
        <f t="shared" si="45"/>
        <v>GPP MAGELANG_DASEH</v>
      </c>
      <c r="B4065" s="11" t="s">
        <v>3103</v>
      </c>
      <c r="C4065" s="11" t="s">
        <v>3136</v>
      </c>
      <c r="D4065" s="11">
        <v>7.61</v>
      </c>
      <c r="E4065" s="7">
        <f>VLOOKUP(A4065, Sheet2!$A$2:$K$8265, 11)</f>
        <v>109.5078</v>
      </c>
      <c r="F4065" s="7">
        <f t="shared" si="46"/>
        <v>0.95125000000000004</v>
      </c>
      <c r="G4065" s="8">
        <v>200000</v>
      </c>
      <c r="H4065" s="9">
        <f t="shared" si="47"/>
        <v>1600000</v>
      </c>
      <c r="I4065" s="10"/>
    </row>
    <row r="4066" spans="1:9" ht="14.25" customHeight="1">
      <c r="A4066" s="6" t="str">
        <f t="shared" si="45"/>
        <v>GPP MAGELANG_DAWUNG</v>
      </c>
      <c r="B4066" s="11" t="s">
        <v>3103</v>
      </c>
      <c r="C4066" s="11" t="s">
        <v>563</v>
      </c>
      <c r="D4066" s="11">
        <v>7.61</v>
      </c>
      <c r="E4066" s="7">
        <f>VLOOKUP(A4066, Sheet2!$A$2:$K$8265, 11)</f>
        <v>109.5078</v>
      </c>
      <c r="F4066" s="7">
        <f t="shared" si="46"/>
        <v>0.95125000000000004</v>
      </c>
      <c r="G4066" s="8">
        <v>200000</v>
      </c>
      <c r="H4066" s="9">
        <f t="shared" si="47"/>
        <v>1600000</v>
      </c>
      <c r="I4066" s="10"/>
    </row>
    <row r="4067" spans="1:9" ht="14.25" customHeight="1">
      <c r="A4067" s="6" t="str">
        <f t="shared" si="45"/>
        <v>GPP MAGELANG_DEYANGAN</v>
      </c>
      <c r="B4067" s="11" t="s">
        <v>3103</v>
      </c>
      <c r="C4067" s="11" t="s">
        <v>3137</v>
      </c>
      <c r="D4067" s="11">
        <v>7.61</v>
      </c>
      <c r="E4067" s="7">
        <f>VLOOKUP(A4067, Sheet2!$A$2:$K$8265, 11)</f>
        <v>109.5078</v>
      </c>
      <c r="F4067" s="7">
        <f t="shared" si="46"/>
        <v>0.95125000000000004</v>
      </c>
      <c r="G4067" s="8">
        <v>200000</v>
      </c>
      <c r="H4067" s="9">
        <f t="shared" si="47"/>
        <v>1600000</v>
      </c>
      <c r="I4067" s="10"/>
    </row>
    <row r="4068" spans="1:9" ht="14.25" customHeight="1">
      <c r="A4068" s="6" t="str">
        <f t="shared" si="45"/>
        <v>GPP MAGELANG_DLIMAS</v>
      </c>
      <c r="B4068" s="11" t="s">
        <v>3103</v>
      </c>
      <c r="C4068" s="11" t="s">
        <v>367</v>
      </c>
      <c r="D4068" s="11">
        <v>7.61</v>
      </c>
      <c r="E4068" s="7">
        <f>VLOOKUP(A4068, Sheet2!$A$2:$K$8265, 11)</f>
        <v>109.5078</v>
      </c>
      <c r="F4068" s="7">
        <f t="shared" si="46"/>
        <v>0.95125000000000004</v>
      </c>
      <c r="G4068" s="8">
        <v>200000</v>
      </c>
      <c r="H4068" s="9">
        <f t="shared" si="47"/>
        <v>1600000</v>
      </c>
      <c r="I4068" s="10"/>
    </row>
    <row r="4069" spans="1:9" ht="14.25" customHeight="1">
      <c r="A4069" s="6" t="str">
        <f t="shared" si="45"/>
        <v>GPP MAGELANG_DONOMULYO</v>
      </c>
      <c r="B4069" s="11" t="s">
        <v>3103</v>
      </c>
      <c r="C4069" s="11" t="s">
        <v>3138</v>
      </c>
      <c r="D4069" s="11">
        <v>7.61</v>
      </c>
      <c r="E4069" s="7">
        <f>VLOOKUP(A4069, Sheet2!$A$2:$K$8265, 11)</f>
        <v>109.5078</v>
      </c>
      <c r="F4069" s="7">
        <f t="shared" si="46"/>
        <v>0.95125000000000004</v>
      </c>
      <c r="G4069" s="8">
        <v>200000</v>
      </c>
      <c r="H4069" s="9">
        <f t="shared" si="47"/>
        <v>1600000</v>
      </c>
      <c r="I4069" s="10"/>
    </row>
    <row r="4070" spans="1:9" ht="14.25" customHeight="1">
      <c r="A4070" s="6" t="str">
        <f t="shared" si="45"/>
        <v>GPP MAGELANG_DONOREJO</v>
      </c>
      <c r="B4070" s="11" t="s">
        <v>3103</v>
      </c>
      <c r="C4070" s="11" t="s">
        <v>369</v>
      </c>
      <c r="D4070" s="11">
        <v>7.61</v>
      </c>
      <c r="E4070" s="7">
        <f>VLOOKUP(A4070, Sheet2!$A$2:$K$8265, 11)</f>
        <v>109.5078</v>
      </c>
      <c r="F4070" s="7">
        <f t="shared" si="46"/>
        <v>0.95125000000000004</v>
      </c>
      <c r="G4070" s="8">
        <v>200000</v>
      </c>
      <c r="H4070" s="9">
        <f t="shared" si="47"/>
        <v>1600000</v>
      </c>
      <c r="I4070" s="10"/>
    </row>
    <row r="4071" spans="1:9" ht="14.25" customHeight="1">
      <c r="A4071" s="6" t="str">
        <f t="shared" si="45"/>
        <v>GPP MAGELANG_DONOREJO</v>
      </c>
      <c r="B4071" s="11" t="s">
        <v>3103</v>
      </c>
      <c r="C4071" s="11" t="s">
        <v>369</v>
      </c>
      <c r="D4071" s="11">
        <v>7.61</v>
      </c>
      <c r="E4071" s="7">
        <f>VLOOKUP(A4071, Sheet2!$A$2:$K$8265, 11)</f>
        <v>109.5078</v>
      </c>
      <c r="F4071" s="7">
        <f t="shared" si="46"/>
        <v>0.95125000000000004</v>
      </c>
      <c r="G4071" s="8">
        <v>200000</v>
      </c>
      <c r="H4071" s="9">
        <f t="shared" si="47"/>
        <v>1600000</v>
      </c>
      <c r="I4071" s="10"/>
    </row>
    <row r="4072" spans="1:9" ht="14.25" customHeight="1">
      <c r="A4072" s="6" t="str">
        <f t="shared" si="45"/>
        <v>GPP MAGELANG_DONOROJO</v>
      </c>
      <c r="B4072" s="11" t="s">
        <v>3103</v>
      </c>
      <c r="C4072" s="11" t="s">
        <v>1035</v>
      </c>
      <c r="D4072" s="11">
        <v>7.61</v>
      </c>
      <c r="E4072" s="7">
        <f>VLOOKUP(A4072, Sheet2!$A$2:$K$8265, 11)</f>
        <v>109.5078</v>
      </c>
      <c r="F4072" s="7">
        <f t="shared" si="46"/>
        <v>0.95125000000000004</v>
      </c>
      <c r="G4072" s="8">
        <v>200000</v>
      </c>
      <c r="H4072" s="9">
        <f t="shared" si="47"/>
        <v>1600000</v>
      </c>
      <c r="I4072" s="10"/>
    </row>
    <row r="4073" spans="1:9" ht="14.25" customHeight="1">
      <c r="A4073" s="6" t="str">
        <f t="shared" si="45"/>
        <v>GPP MAGELANG_DUKUN</v>
      </c>
      <c r="B4073" s="11" t="s">
        <v>3103</v>
      </c>
      <c r="C4073" s="11" t="s">
        <v>2081</v>
      </c>
      <c r="D4073" s="11">
        <v>7.61</v>
      </c>
      <c r="E4073" s="7">
        <f>VLOOKUP(A4073, Sheet2!$A$2:$K$8265, 11)</f>
        <v>109.5078</v>
      </c>
      <c r="F4073" s="7">
        <f t="shared" si="46"/>
        <v>0.95125000000000004</v>
      </c>
      <c r="G4073" s="8">
        <v>200000</v>
      </c>
      <c r="H4073" s="9">
        <f t="shared" si="47"/>
        <v>1600000</v>
      </c>
      <c r="I4073" s="10"/>
    </row>
    <row r="4074" spans="1:9" ht="14.25" customHeight="1">
      <c r="A4074" s="6" t="str">
        <f t="shared" si="45"/>
        <v>GPP MAGELANG_GAMBASAN</v>
      </c>
      <c r="B4074" s="11" t="s">
        <v>3103</v>
      </c>
      <c r="C4074" s="11" t="s">
        <v>3139</v>
      </c>
      <c r="D4074" s="11">
        <v>9.5500000000000007</v>
      </c>
      <c r="E4074" s="7">
        <f>VLOOKUP(A4074, Sheet2!$A$2:$K$8265, 11)</f>
        <v>109.5078</v>
      </c>
      <c r="F4074" s="7">
        <f t="shared" si="46"/>
        <v>1.1937500000000001</v>
      </c>
      <c r="G4074" s="8">
        <v>200000</v>
      </c>
      <c r="H4074" s="9">
        <f t="shared" si="47"/>
        <v>2000000</v>
      </c>
      <c r="I4074" s="10"/>
    </row>
    <row r="4075" spans="1:9" ht="14.25" customHeight="1">
      <c r="A4075" s="6" t="str">
        <f t="shared" si="45"/>
        <v>GPP MAGELANG_GANDUSARI</v>
      </c>
      <c r="B4075" s="11" t="s">
        <v>3103</v>
      </c>
      <c r="C4075" s="11" t="s">
        <v>2743</v>
      </c>
      <c r="D4075" s="11">
        <v>7.61</v>
      </c>
      <c r="E4075" s="7">
        <f>VLOOKUP(A4075, Sheet2!$A$2:$K$8265, 11)</f>
        <v>109.5078</v>
      </c>
      <c r="F4075" s="7">
        <f t="shared" si="46"/>
        <v>0.95125000000000004</v>
      </c>
      <c r="G4075" s="8">
        <v>200000</v>
      </c>
      <c r="H4075" s="9">
        <f t="shared" si="47"/>
        <v>1600000</v>
      </c>
      <c r="I4075" s="10"/>
    </row>
    <row r="4076" spans="1:9" ht="14.25" customHeight="1">
      <c r="A4076" s="6" t="str">
        <f t="shared" si="45"/>
        <v>GPP MAGELANG_GANTANG</v>
      </c>
      <c r="B4076" s="11" t="s">
        <v>3103</v>
      </c>
      <c r="C4076" s="11" t="s">
        <v>3140</v>
      </c>
      <c r="D4076" s="11">
        <v>7.61</v>
      </c>
      <c r="E4076" s="7">
        <f>VLOOKUP(A4076, Sheet2!$A$2:$K$8265, 11)</f>
        <v>109.5078</v>
      </c>
      <c r="F4076" s="7">
        <f t="shared" si="46"/>
        <v>0.95125000000000004</v>
      </c>
      <c r="G4076" s="8">
        <v>200000</v>
      </c>
      <c r="H4076" s="9">
        <f t="shared" si="47"/>
        <v>1600000</v>
      </c>
      <c r="I4076" s="10"/>
    </row>
    <row r="4077" spans="1:9" ht="14.25" customHeight="1">
      <c r="A4077" s="6" t="str">
        <f t="shared" si="45"/>
        <v>GPP MAGELANG_GEJAGAN</v>
      </c>
      <c r="B4077" s="11" t="s">
        <v>3103</v>
      </c>
      <c r="C4077" s="11" t="s">
        <v>1039</v>
      </c>
      <c r="D4077" s="11">
        <v>7.61</v>
      </c>
      <c r="E4077" s="7">
        <f>VLOOKUP(A4077, Sheet2!$A$2:$K$8265, 11)</f>
        <v>109.5078</v>
      </c>
      <c r="F4077" s="7">
        <f t="shared" si="46"/>
        <v>0.95125000000000004</v>
      </c>
      <c r="G4077" s="8">
        <v>200000</v>
      </c>
      <c r="H4077" s="9">
        <f t="shared" si="47"/>
        <v>1600000</v>
      </c>
      <c r="I4077" s="10"/>
    </row>
    <row r="4078" spans="1:9" ht="14.25" customHeight="1">
      <c r="A4078" s="6" t="str">
        <f t="shared" si="45"/>
        <v>GPP MAGELANG_GELANGAN</v>
      </c>
      <c r="B4078" s="11" t="s">
        <v>3103</v>
      </c>
      <c r="C4078" s="11" t="s">
        <v>3141</v>
      </c>
      <c r="D4078" s="11">
        <v>0.15</v>
      </c>
      <c r="E4078" s="7">
        <f>VLOOKUP(A4078, Sheet2!$A$2:$K$8265, 11)</f>
        <v>109.5078</v>
      </c>
      <c r="F4078" s="7">
        <f t="shared" si="46"/>
        <v>1.8749999999999999E-2</v>
      </c>
      <c r="G4078" s="8">
        <v>200000</v>
      </c>
      <c r="H4078" s="9">
        <f t="shared" si="47"/>
        <v>200000</v>
      </c>
      <c r="I4078" s="10"/>
    </row>
    <row r="4079" spans="1:9" ht="14.25" customHeight="1">
      <c r="A4079" s="6" t="str">
        <f t="shared" si="45"/>
        <v>GPP MAGELANG_GEMAWANG</v>
      </c>
      <c r="B4079" s="11" t="s">
        <v>3103</v>
      </c>
      <c r="C4079" s="11" t="s">
        <v>574</v>
      </c>
      <c r="D4079" s="11">
        <v>10.51</v>
      </c>
      <c r="E4079" s="7">
        <f>VLOOKUP(A4079, Sheet2!$A$2:$K$8265, 11)</f>
        <v>109.5078</v>
      </c>
      <c r="F4079" s="7">
        <f t="shared" si="46"/>
        <v>1.31375</v>
      </c>
      <c r="G4079" s="8">
        <v>200000</v>
      </c>
      <c r="H4079" s="9">
        <f t="shared" si="47"/>
        <v>2200000</v>
      </c>
      <c r="I4079" s="10"/>
    </row>
    <row r="4080" spans="1:9" ht="14.25" customHeight="1">
      <c r="A4080" s="6" t="str">
        <f t="shared" si="45"/>
        <v>GPP MAGELANG_GENIKAN</v>
      </c>
      <c r="B4080" s="11" t="s">
        <v>3103</v>
      </c>
      <c r="C4080" s="11" t="s">
        <v>3142</v>
      </c>
      <c r="D4080" s="11">
        <v>7.61</v>
      </c>
      <c r="E4080" s="7">
        <f>VLOOKUP(A4080, Sheet2!$A$2:$K$8265, 11)</f>
        <v>109.5078</v>
      </c>
      <c r="F4080" s="7">
        <f t="shared" si="46"/>
        <v>0.95125000000000004</v>
      </c>
      <c r="G4080" s="8">
        <v>200000</v>
      </c>
      <c r="H4080" s="9">
        <f t="shared" si="47"/>
        <v>1600000</v>
      </c>
      <c r="I4080" s="10"/>
    </row>
    <row r="4081" spans="1:9" ht="14.25" customHeight="1">
      <c r="A4081" s="6" t="str">
        <f t="shared" si="45"/>
        <v>GPP MAGELANG_GENITO</v>
      </c>
      <c r="B4081" s="11" t="s">
        <v>3103</v>
      </c>
      <c r="C4081" s="11" t="s">
        <v>3143</v>
      </c>
      <c r="D4081" s="11">
        <v>7.61</v>
      </c>
      <c r="E4081" s="7">
        <f>VLOOKUP(A4081, Sheet2!$A$2:$K$8265, 11)</f>
        <v>109.5078</v>
      </c>
      <c r="F4081" s="7">
        <f t="shared" si="46"/>
        <v>0.95125000000000004</v>
      </c>
      <c r="G4081" s="8">
        <v>200000</v>
      </c>
      <c r="H4081" s="9">
        <f t="shared" si="47"/>
        <v>1600000</v>
      </c>
      <c r="I4081" s="10"/>
    </row>
    <row r="4082" spans="1:9" ht="14.25" customHeight="1">
      <c r="A4082" s="6" t="str">
        <f t="shared" ref="A4082:A4336" si="48">CONCATENATE(B4082, "_", C4082)</f>
        <v>GPP MAGELANG_GENTAN</v>
      </c>
      <c r="B4082" s="11" t="s">
        <v>3103</v>
      </c>
      <c r="C4082" s="11" t="s">
        <v>1411</v>
      </c>
      <c r="D4082" s="11">
        <v>9.5500000000000007</v>
      </c>
      <c r="E4082" s="7">
        <f>VLOOKUP(A4082, Sheet2!$A$2:$K$8265, 11)</f>
        <v>109.5078</v>
      </c>
      <c r="F4082" s="7">
        <f t="shared" ref="F4082:F4336" si="49">D4082/8</f>
        <v>1.1937500000000001</v>
      </c>
      <c r="G4082" s="8">
        <v>200000</v>
      </c>
      <c r="H4082" s="9">
        <f t="shared" ref="H4082:H4336" si="50">G4082*_xlfn.CEILING.MATH(D4082)</f>
        <v>2000000</v>
      </c>
      <c r="I4082" s="10"/>
    </row>
    <row r="4083" spans="1:9" ht="14.25" customHeight="1">
      <c r="A4083" s="6" t="str">
        <f t="shared" si="48"/>
        <v>GPP MAGELANG_GENTING</v>
      </c>
      <c r="B4083" s="11" t="s">
        <v>3103</v>
      </c>
      <c r="C4083" s="11" t="s">
        <v>1412</v>
      </c>
      <c r="D4083" s="11">
        <v>10.51</v>
      </c>
      <c r="E4083" s="7">
        <f>VLOOKUP(A4083, Sheet2!$A$2:$K$8265, 11)</f>
        <v>109.5078</v>
      </c>
      <c r="F4083" s="7">
        <f t="shared" si="49"/>
        <v>1.31375</v>
      </c>
      <c r="G4083" s="8">
        <v>200000</v>
      </c>
      <c r="H4083" s="9">
        <f t="shared" si="50"/>
        <v>2200000</v>
      </c>
      <c r="I4083" s="10"/>
    </row>
    <row r="4084" spans="1:9" ht="14.25" customHeight="1">
      <c r="A4084" s="6" t="str">
        <f t="shared" si="48"/>
        <v>GPP MAGELANG_GETASAN</v>
      </c>
      <c r="B4084" s="11" t="s">
        <v>3103</v>
      </c>
      <c r="C4084" s="11" t="s">
        <v>3144</v>
      </c>
      <c r="D4084" s="11">
        <v>10.51</v>
      </c>
      <c r="E4084" s="7">
        <f>VLOOKUP(A4084, Sheet2!$A$2:$K$8265, 11)</f>
        <v>109.5078</v>
      </c>
      <c r="F4084" s="7">
        <f t="shared" si="49"/>
        <v>1.31375</v>
      </c>
      <c r="G4084" s="8">
        <v>200000</v>
      </c>
      <c r="H4084" s="9">
        <f t="shared" si="50"/>
        <v>2200000</v>
      </c>
      <c r="I4084" s="10"/>
    </row>
    <row r="4085" spans="1:9" ht="14.25" customHeight="1">
      <c r="A4085" s="6" t="str">
        <f t="shared" si="48"/>
        <v>GPP MAGELANG_GIRIKULON</v>
      </c>
      <c r="B4085" s="11" t="s">
        <v>3103</v>
      </c>
      <c r="C4085" s="11" t="s">
        <v>3145</v>
      </c>
      <c r="D4085" s="11">
        <v>7.61</v>
      </c>
      <c r="E4085" s="7">
        <f>VLOOKUP(A4085, Sheet2!$A$2:$K$8265, 11)</f>
        <v>109.5078</v>
      </c>
      <c r="F4085" s="7">
        <f t="shared" si="49"/>
        <v>0.95125000000000004</v>
      </c>
      <c r="G4085" s="8">
        <v>200000</v>
      </c>
      <c r="H4085" s="9">
        <f t="shared" si="50"/>
        <v>1600000</v>
      </c>
      <c r="I4085" s="10"/>
    </row>
    <row r="4086" spans="1:9" ht="14.25" customHeight="1">
      <c r="A4086" s="6" t="str">
        <f t="shared" si="48"/>
        <v>GPP MAGELANG_GIRIREJO</v>
      </c>
      <c r="B4086" s="11" t="s">
        <v>3103</v>
      </c>
      <c r="C4086" s="11" t="s">
        <v>586</v>
      </c>
      <c r="D4086" s="11">
        <v>7.61</v>
      </c>
      <c r="E4086" s="7">
        <f>VLOOKUP(A4086, Sheet2!$A$2:$K$8265, 11)</f>
        <v>109.5078</v>
      </c>
      <c r="F4086" s="7">
        <f t="shared" si="49"/>
        <v>0.95125000000000004</v>
      </c>
      <c r="G4086" s="8">
        <v>200000</v>
      </c>
      <c r="H4086" s="9">
        <f t="shared" si="50"/>
        <v>1600000</v>
      </c>
      <c r="I4086" s="10"/>
    </row>
    <row r="4087" spans="1:9" ht="14.25" customHeight="1">
      <c r="A4087" s="6" t="str">
        <f t="shared" si="48"/>
        <v>GPP MAGELANG_GIRIREJO</v>
      </c>
      <c r="B4087" s="11" t="s">
        <v>3103</v>
      </c>
      <c r="C4087" s="11" t="s">
        <v>586</v>
      </c>
      <c r="D4087" s="11">
        <v>7.61</v>
      </c>
      <c r="E4087" s="7">
        <f>VLOOKUP(A4087, Sheet2!$A$2:$K$8265, 11)</f>
        <v>109.5078</v>
      </c>
      <c r="F4087" s="7">
        <f t="shared" si="49"/>
        <v>0.95125000000000004</v>
      </c>
      <c r="G4087" s="8">
        <v>200000</v>
      </c>
      <c r="H4087" s="9">
        <f t="shared" si="50"/>
        <v>1600000</v>
      </c>
      <c r="I4087" s="10"/>
    </row>
    <row r="4088" spans="1:9" ht="14.25" customHeight="1">
      <c r="A4088" s="6" t="str">
        <f t="shared" si="48"/>
        <v>GPP MAGELANG_GIRIREJO</v>
      </c>
      <c r="B4088" s="11" t="s">
        <v>3103</v>
      </c>
      <c r="C4088" s="11" t="s">
        <v>586</v>
      </c>
      <c r="D4088" s="11">
        <v>7.61</v>
      </c>
      <c r="E4088" s="7">
        <f>VLOOKUP(A4088, Sheet2!$A$2:$K$8265, 11)</f>
        <v>109.5078</v>
      </c>
      <c r="F4088" s="7">
        <f t="shared" si="49"/>
        <v>0.95125000000000004</v>
      </c>
      <c r="G4088" s="8">
        <v>200000</v>
      </c>
      <c r="H4088" s="9">
        <f t="shared" si="50"/>
        <v>1600000</v>
      </c>
      <c r="I4088" s="10"/>
    </row>
    <row r="4089" spans="1:9" ht="14.25" customHeight="1">
      <c r="A4089" s="6" t="str">
        <f t="shared" si="48"/>
        <v>GPP MAGELANG_GIRIREJO</v>
      </c>
      <c r="B4089" s="11" t="s">
        <v>3103</v>
      </c>
      <c r="C4089" s="11" t="s">
        <v>586</v>
      </c>
      <c r="D4089" s="11">
        <v>7.61</v>
      </c>
      <c r="E4089" s="7">
        <f>VLOOKUP(A4089, Sheet2!$A$2:$K$8265, 11)</f>
        <v>109.5078</v>
      </c>
      <c r="F4089" s="7">
        <f t="shared" si="49"/>
        <v>0.95125000000000004</v>
      </c>
      <c r="G4089" s="8">
        <v>200000</v>
      </c>
      <c r="H4089" s="9">
        <f t="shared" si="50"/>
        <v>1600000</v>
      </c>
      <c r="I4089" s="10"/>
    </row>
    <row r="4090" spans="1:9" ht="14.25" customHeight="1">
      <c r="A4090" s="6" t="str">
        <f t="shared" si="48"/>
        <v>GPP MAGELANG_GIRITENGAH</v>
      </c>
      <c r="B4090" s="11" t="s">
        <v>3103</v>
      </c>
      <c r="C4090" s="11" t="s">
        <v>3146</v>
      </c>
      <c r="D4090" s="11">
        <v>7.61</v>
      </c>
      <c r="E4090" s="7">
        <f>VLOOKUP(A4090, Sheet2!$A$2:$K$8265, 11)</f>
        <v>109.5078</v>
      </c>
      <c r="F4090" s="7">
        <f t="shared" si="49"/>
        <v>0.95125000000000004</v>
      </c>
      <c r="G4090" s="8">
        <v>200000</v>
      </c>
      <c r="H4090" s="9">
        <f t="shared" si="50"/>
        <v>1600000</v>
      </c>
      <c r="I4090" s="10"/>
    </row>
    <row r="4091" spans="1:9" ht="14.25" customHeight="1">
      <c r="A4091" s="6" t="str">
        <f t="shared" si="48"/>
        <v>GPP MAGELANG_GIRIWARNO</v>
      </c>
      <c r="B4091" s="11" t="s">
        <v>3103</v>
      </c>
      <c r="C4091" s="11" t="s">
        <v>588</v>
      </c>
      <c r="D4091" s="11">
        <v>7.61</v>
      </c>
      <c r="E4091" s="7">
        <f>VLOOKUP(A4091, Sheet2!$A$2:$K$8265, 11)</f>
        <v>109.5078</v>
      </c>
      <c r="F4091" s="7">
        <f t="shared" si="49"/>
        <v>0.95125000000000004</v>
      </c>
      <c r="G4091" s="8">
        <v>200000</v>
      </c>
      <c r="H4091" s="9">
        <f t="shared" si="50"/>
        <v>1600000</v>
      </c>
      <c r="I4091" s="10"/>
    </row>
    <row r="4092" spans="1:9" ht="14.25" customHeight="1">
      <c r="A4092" s="6" t="str">
        <f t="shared" si="48"/>
        <v>GPP MAGELANG_GIRIWETAN</v>
      </c>
      <c r="B4092" s="11" t="s">
        <v>3103</v>
      </c>
      <c r="C4092" s="11" t="s">
        <v>3147</v>
      </c>
      <c r="D4092" s="11">
        <v>7.61</v>
      </c>
      <c r="E4092" s="7">
        <f>VLOOKUP(A4092, Sheet2!$A$2:$K$8265, 11)</f>
        <v>109.5078</v>
      </c>
      <c r="F4092" s="7">
        <f t="shared" si="49"/>
        <v>0.95125000000000004</v>
      </c>
      <c r="G4092" s="8">
        <v>200000</v>
      </c>
      <c r="H4092" s="9">
        <f t="shared" si="50"/>
        <v>1600000</v>
      </c>
      <c r="I4092" s="10"/>
    </row>
    <row r="4093" spans="1:9" ht="14.25" customHeight="1">
      <c r="A4093" s="6" t="str">
        <f t="shared" si="48"/>
        <v>GPP MAGELANG_GIYANTI</v>
      </c>
      <c r="B4093" s="11" t="s">
        <v>3103</v>
      </c>
      <c r="C4093" s="11" t="s">
        <v>2544</v>
      </c>
      <c r="D4093" s="11">
        <v>7.61</v>
      </c>
      <c r="E4093" s="7">
        <f>VLOOKUP(A4093, Sheet2!$A$2:$K$8265, 11)</f>
        <v>109.5078</v>
      </c>
      <c r="F4093" s="7">
        <f t="shared" si="49"/>
        <v>0.95125000000000004</v>
      </c>
      <c r="G4093" s="8">
        <v>200000</v>
      </c>
      <c r="H4093" s="9">
        <f t="shared" si="50"/>
        <v>1600000</v>
      </c>
      <c r="I4093" s="10"/>
    </row>
    <row r="4094" spans="1:9" ht="14.25" customHeight="1">
      <c r="A4094" s="6" t="str">
        <f t="shared" si="48"/>
        <v>GPP MAGELANG_GLAGAHOMBO</v>
      </c>
      <c r="B4094" s="11" t="s">
        <v>3103</v>
      </c>
      <c r="C4094" s="11" t="s">
        <v>3148</v>
      </c>
      <c r="D4094" s="11">
        <v>7.61</v>
      </c>
      <c r="E4094" s="7">
        <f>VLOOKUP(A4094, Sheet2!$A$2:$K$8265, 11)</f>
        <v>109.5078</v>
      </c>
      <c r="F4094" s="7">
        <f t="shared" si="49"/>
        <v>0.95125000000000004</v>
      </c>
      <c r="G4094" s="8">
        <v>200000</v>
      </c>
      <c r="H4094" s="9">
        <f t="shared" si="50"/>
        <v>1600000</v>
      </c>
      <c r="I4094" s="10"/>
    </row>
    <row r="4095" spans="1:9" ht="14.25" customHeight="1">
      <c r="A4095" s="6" t="str">
        <f t="shared" si="48"/>
        <v>GPP MAGELANG_GONDANG</v>
      </c>
      <c r="B4095" s="11" t="s">
        <v>3103</v>
      </c>
      <c r="C4095" s="11" t="s">
        <v>97</v>
      </c>
      <c r="D4095" s="11">
        <v>7.61</v>
      </c>
      <c r="E4095" s="7">
        <f>VLOOKUP(A4095, Sheet2!$A$2:$K$8265, 11)</f>
        <v>109.5078</v>
      </c>
      <c r="F4095" s="7">
        <f t="shared" si="49"/>
        <v>0.95125000000000004</v>
      </c>
      <c r="G4095" s="8">
        <v>200000</v>
      </c>
      <c r="H4095" s="9">
        <f t="shared" si="50"/>
        <v>1600000</v>
      </c>
      <c r="I4095" s="10"/>
    </row>
    <row r="4096" spans="1:9" ht="14.25" customHeight="1">
      <c r="A4096" s="6" t="str">
        <f t="shared" si="48"/>
        <v>GPP MAGELANG_GONDANGREJO</v>
      </c>
      <c r="B4096" s="11" t="s">
        <v>3103</v>
      </c>
      <c r="C4096" s="11" t="s">
        <v>3149</v>
      </c>
      <c r="D4096" s="11">
        <v>7.61</v>
      </c>
      <c r="E4096" s="7">
        <f>VLOOKUP(A4096, Sheet2!$A$2:$K$8265, 11)</f>
        <v>109.5078</v>
      </c>
      <c r="F4096" s="7">
        <f t="shared" si="49"/>
        <v>0.95125000000000004</v>
      </c>
      <c r="G4096" s="8">
        <v>200000</v>
      </c>
      <c r="H4096" s="9">
        <f t="shared" si="50"/>
        <v>1600000</v>
      </c>
      <c r="I4096" s="10"/>
    </row>
    <row r="4097" spans="1:9" ht="14.25" customHeight="1">
      <c r="A4097" s="6" t="str">
        <f t="shared" si="48"/>
        <v>GPP MAGELANG_GONDANGSARI</v>
      </c>
      <c r="B4097" s="11" t="s">
        <v>3103</v>
      </c>
      <c r="C4097" s="11" t="s">
        <v>593</v>
      </c>
      <c r="D4097" s="11">
        <v>7.61</v>
      </c>
      <c r="E4097" s="7">
        <f>VLOOKUP(A4097, Sheet2!$A$2:$K$8265, 11)</f>
        <v>109.5078</v>
      </c>
      <c r="F4097" s="7">
        <f t="shared" si="49"/>
        <v>0.95125000000000004</v>
      </c>
      <c r="G4097" s="8">
        <v>200000</v>
      </c>
      <c r="H4097" s="9">
        <f t="shared" si="50"/>
        <v>1600000</v>
      </c>
      <c r="I4097" s="10"/>
    </row>
    <row r="4098" spans="1:9" ht="14.25" customHeight="1">
      <c r="A4098" s="6" t="str">
        <f t="shared" si="48"/>
        <v>GPP MAGELANG_GONDOSULI</v>
      </c>
      <c r="B4098" s="11" t="s">
        <v>3103</v>
      </c>
      <c r="C4098" s="11" t="s">
        <v>594</v>
      </c>
      <c r="D4098" s="11">
        <v>7.61</v>
      </c>
      <c r="E4098" s="7">
        <f>VLOOKUP(A4098, Sheet2!$A$2:$K$8265, 11)</f>
        <v>109.5078</v>
      </c>
      <c r="F4098" s="7">
        <f t="shared" si="49"/>
        <v>0.95125000000000004</v>
      </c>
      <c r="G4098" s="8">
        <v>200000</v>
      </c>
      <c r="H4098" s="9">
        <f t="shared" si="50"/>
        <v>1600000</v>
      </c>
      <c r="I4098" s="10"/>
    </row>
    <row r="4099" spans="1:9" ht="14.25" customHeight="1">
      <c r="A4099" s="6" t="str">
        <f t="shared" si="48"/>
        <v>GPP MAGELANG_GONDOWANGI</v>
      </c>
      <c r="B4099" s="11" t="s">
        <v>3103</v>
      </c>
      <c r="C4099" s="11" t="s">
        <v>3150</v>
      </c>
      <c r="D4099" s="11">
        <v>7.61</v>
      </c>
      <c r="E4099" s="7">
        <f>VLOOKUP(A4099, Sheet2!$A$2:$K$8265, 11)</f>
        <v>109.5078</v>
      </c>
      <c r="F4099" s="7">
        <f t="shared" si="49"/>
        <v>0.95125000000000004</v>
      </c>
      <c r="G4099" s="8">
        <v>200000</v>
      </c>
      <c r="H4099" s="9">
        <f t="shared" si="50"/>
        <v>1600000</v>
      </c>
      <c r="I4099" s="10"/>
    </row>
    <row r="4100" spans="1:9" ht="14.25" customHeight="1">
      <c r="A4100" s="6" t="str">
        <f t="shared" si="48"/>
        <v>GPP MAGELANG_GOWAK</v>
      </c>
      <c r="B4100" s="11" t="s">
        <v>3103</v>
      </c>
      <c r="C4100" s="11" t="s">
        <v>2280</v>
      </c>
      <c r="D4100" s="11">
        <v>9.5500000000000007</v>
      </c>
      <c r="E4100" s="7">
        <f>VLOOKUP(A4100, Sheet2!$A$2:$K$8265, 11)</f>
        <v>109.5078</v>
      </c>
      <c r="F4100" s="7">
        <f t="shared" si="49"/>
        <v>1.1937500000000001</v>
      </c>
      <c r="G4100" s="8">
        <v>200000</v>
      </c>
      <c r="H4100" s="9">
        <f t="shared" si="50"/>
        <v>2000000</v>
      </c>
      <c r="I4100" s="10"/>
    </row>
    <row r="4101" spans="1:9" ht="14.25" customHeight="1">
      <c r="A4101" s="6" t="str">
        <f t="shared" si="48"/>
        <v>GPP MAGELANG_GRABAG</v>
      </c>
      <c r="B4101" s="11" t="s">
        <v>3103</v>
      </c>
      <c r="C4101" s="11" t="s">
        <v>3151</v>
      </c>
      <c r="D4101" s="11">
        <v>7.61</v>
      </c>
      <c r="E4101" s="7">
        <f>VLOOKUP(A4101, Sheet2!$A$2:$K$8265, 11)</f>
        <v>109.5078</v>
      </c>
      <c r="F4101" s="7">
        <f t="shared" si="49"/>
        <v>0.95125000000000004</v>
      </c>
      <c r="G4101" s="8">
        <v>200000</v>
      </c>
      <c r="H4101" s="9">
        <f t="shared" si="50"/>
        <v>1600000</v>
      </c>
      <c r="I4101" s="10"/>
    </row>
    <row r="4102" spans="1:9" ht="14.25" customHeight="1">
      <c r="A4102" s="6" t="str">
        <f t="shared" si="48"/>
        <v>GPP MAGELANG_GROWONG</v>
      </c>
      <c r="B4102" s="11" t="s">
        <v>3103</v>
      </c>
      <c r="C4102" s="11" t="s">
        <v>3152</v>
      </c>
      <c r="D4102" s="11">
        <v>7.61</v>
      </c>
      <c r="E4102" s="7">
        <f>VLOOKUP(A4102, Sheet2!$A$2:$K$8265, 11)</f>
        <v>109.5078</v>
      </c>
      <c r="F4102" s="7">
        <f t="shared" si="49"/>
        <v>0.95125000000000004</v>
      </c>
      <c r="G4102" s="8">
        <v>200000</v>
      </c>
      <c r="H4102" s="9">
        <f t="shared" si="50"/>
        <v>1600000</v>
      </c>
      <c r="I4102" s="10"/>
    </row>
    <row r="4103" spans="1:9" ht="14.25" customHeight="1">
      <c r="A4103" s="6" t="str">
        <f t="shared" si="48"/>
        <v>GPP MAGELANG_GULON</v>
      </c>
      <c r="B4103" s="11" t="s">
        <v>3103</v>
      </c>
      <c r="C4103" s="11" t="s">
        <v>3153</v>
      </c>
      <c r="D4103" s="11">
        <v>7.61</v>
      </c>
      <c r="E4103" s="7">
        <f>VLOOKUP(A4103, Sheet2!$A$2:$K$8265, 11)</f>
        <v>109.5078</v>
      </c>
      <c r="F4103" s="7">
        <f t="shared" si="49"/>
        <v>0.95125000000000004</v>
      </c>
      <c r="G4103" s="8">
        <v>200000</v>
      </c>
      <c r="H4103" s="9">
        <f t="shared" si="50"/>
        <v>1600000</v>
      </c>
      <c r="I4103" s="10"/>
    </row>
    <row r="4104" spans="1:9" ht="14.25" customHeight="1">
      <c r="A4104" s="6" t="str">
        <f t="shared" si="48"/>
        <v>GPP MAGELANG_GUMELEM</v>
      </c>
      <c r="B4104" s="11" t="s">
        <v>3103</v>
      </c>
      <c r="C4104" s="11" t="s">
        <v>2387</v>
      </c>
      <c r="D4104" s="11">
        <v>7.61</v>
      </c>
      <c r="E4104" s="7">
        <f>VLOOKUP(A4104, Sheet2!$A$2:$K$8265, 11)</f>
        <v>109.5078</v>
      </c>
      <c r="F4104" s="7">
        <f t="shared" si="49"/>
        <v>0.95125000000000004</v>
      </c>
      <c r="G4104" s="8">
        <v>200000</v>
      </c>
      <c r="H4104" s="9">
        <f t="shared" si="50"/>
        <v>1600000</v>
      </c>
      <c r="I4104" s="10"/>
    </row>
    <row r="4105" spans="1:9" ht="14.25" customHeight="1">
      <c r="A4105" s="6" t="str">
        <f t="shared" si="48"/>
        <v>GPP MAGELANG_GUNUNGPRING</v>
      </c>
      <c r="B4105" s="11" t="s">
        <v>3103</v>
      </c>
      <c r="C4105" s="11" t="s">
        <v>3154</v>
      </c>
      <c r="D4105" s="11">
        <v>7.61</v>
      </c>
      <c r="E4105" s="7">
        <f>VLOOKUP(A4105, Sheet2!$A$2:$K$8265, 11)</f>
        <v>109.5078</v>
      </c>
      <c r="F4105" s="7">
        <f t="shared" si="49"/>
        <v>0.95125000000000004</v>
      </c>
      <c r="G4105" s="8">
        <v>200000</v>
      </c>
      <c r="H4105" s="9">
        <f t="shared" si="50"/>
        <v>1600000</v>
      </c>
      <c r="I4105" s="10"/>
    </row>
    <row r="4106" spans="1:9" ht="14.25" customHeight="1">
      <c r="A4106" s="6" t="str">
        <f t="shared" si="48"/>
        <v>GPP MAGELANG_JAMBEWANGI</v>
      </c>
      <c r="B4106" s="11" t="s">
        <v>3103</v>
      </c>
      <c r="C4106" s="11" t="s">
        <v>3155</v>
      </c>
      <c r="D4106" s="11">
        <v>7.61</v>
      </c>
      <c r="E4106" s="7">
        <f>VLOOKUP(A4106, Sheet2!$A$2:$K$8265, 11)</f>
        <v>109.5078</v>
      </c>
      <c r="F4106" s="7">
        <f t="shared" si="49"/>
        <v>0.95125000000000004</v>
      </c>
      <c r="G4106" s="8">
        <v>200000</v>
      </c>
      <c r="H4106" s="9">
        <f t="shared" si="50"/>
        <v>1600000</v>
      </c>
      <c r="I4106" s="10"/>
    </row>
    <row r="4107" spans="1:9" ht="14.25" customHeight="1">
      <c r="A4107" s="6" t="str">
        <f t="shared" si="48"/>
        <v>GPP MAGELANG_JAMBEWANGI</v>
      </c>
      <c r="B4107" s="11" t="s">
        <v>3103</v>
      </c>
      <c r="C4107" s="11" t="s">
        <v>3155</v>
      </c>
      <c r="D4107" s="11">
        <v>7.61</v>
      </c>
      <c r="E4107" s="7">
        <f>VLOOKUP(A4107, Sheet2!$A$2:$K$8265, 11)</f>
        <v>109.5078</v>
      </c>
      <c r="F4107" s="7">
        <f t="shared" si="49"/>
        <v>0.95125000000000004</v>
      </c>
      <c r="G4107" s="8">
        <v>200000</v>
      </c>
      <c r="H4107" s="9">
        <f t="shared" si="50"/>
        <v>1600000</v>
      </c>
      <c r="I4107" s="10"/>
    </row>
    <row r="4108" spans="1:9" ht="14.25" customHeight="1">
      <c r="A4108" s="6" t="str">
        <f t="shared" si="48"/>
        <v>GPP MAGELANG_JAMUSKAUMAN</v>
      </c>
      <c r="B4108" s="11" t="s">
        <v>3103</v>
      </c>
      <c r="C4108" s="11" t="s">
        <v>3156</v>
      </c>
      <c r="D4108" s="11">
        <v>7.61</v>
      </c>
      <c r="E4108" s="7">
        <f>VLOOKUP(A4108, Sheet2!$A$2:$K$8265, 11)</f>
        <v>109.5078</v>
      </c>
      <c r="F4108" s="7">
        <f t="shared" si="49"/>
        <v>0.95125000000000004</v>
      </c>
      <c r="G4108" s="8">
        <v>200000</v>
      </c>
      <c r="H4108" s="9">
        <f t="shared" si="50"/>
        <v>1600000</v>
      </c>
      <c r="I4108" s="10"/>
    </row>
    <row r="4109" spans="1:9" ht="14.25" customHeight="1">
      <c r="A4109" s="6" t="str">
        <f t="shared" si="48"/>
        <v>GPP MAGELANG_JAPAN</v>
      </c>
      <c r="B4109" s="11" t="s">
        <v>3103</v>
      </c>
      <c r="C4109" s="11" t="s">
        <v>3157</v>
      </c>
      <c r="D4109" s="11">
        <v>7.61</v>
      </c>
      <c r="E4109" s="7">
        <f>VLOOKUP(A4109, Sheet2!$A$2:$K$8265, 11)</f>
        <v>109.5078</v>
      </c>
      <c r="F4109" s="7">
        <f t="shared" si="49"/>
        <v>0.95125000000000004</v>
      </c>
      <c r="G4109" s="8">
        <v>200000</v>
      </c>
      <c r="H4109" s="9">
        <f t="shared" si="50"/>
        <v>1600000</v>
      </c>
      <c r="I4109" s="10"/>
    </row>
    <row r="4110" spans="1:9" ht="14.25" customHeight="1">
      <c r="A4110" s="6" t="str">
        <f t="shared" si="48"/>
        <v>GPP MAGELANG_JATI</v>
      </c>
      <c r="B4110" s="11" t="s">
        <v>3103</v>
      </c>
      <c r="C4110" s="11" t="s">
        <v>387</v>
      </c>
      <c r="D4110" s="11">
        <v>7.61</v>
      </c>
      <c r="E4110" s="7">
        <f>VLOOKUP(A4110, Sheet2!$A$2:$K$8265, 11)</f>
        <v>109.5078</v>
      </c>
      <c r="F4110" s="7">
        <f t="shared" si="49"/>
        <v>0.95125000000000004</v>
      </c>
      <c r="G4110" s="8">
        <v>200000</v>
      </c>
      <c r="H4110" s="9">
        <f t="shared" si="50"/>
        <v>1600000</v>
      </c>
      <c r="I4110" s="10"/>
    </row>
    <row r="4111" spans="1:9" ht="14.25" customHeight="1">
      <c r="A4111" s="6" t="str">
        <f t="shared" si="48"/>
        <v>GPP MAGELANG_JEBENGSARI</v>
      </c>
      <c r="B4111" s="11" t="s">
        <v>3103</v>
      </c>
      <c r="C4111" s="11" t="s">
        <v>3158</v>
      </c>
      <c r="D4111" s="11">
        <v>7.61</v>
      </c>
      <c r="E4111" s="7">
        <f>VLOOKUP(A4111, Sheet2!$A$2:$K$8265, 11)</f>
        <v>109.5078</v>
      </c>
      <c r="F4111" s="7">
        <f t="shared" si="49"/>
        <v>0.95125000000000004</v>
      </c>
      <c r="G4111" s="8">
        <v>200000</v>
      </c>
      <c r="H4111" s="9">
        <f t="shared" si="50"/>
        <v>1600000</v>
      </c>
      <c r="I4111" s="10"/>
    </row>
    <row r="4112" spans="1:9" ht="14.25" customHeight="1">
      <c r="A4112" s="6" t="str">
        <f t="shared" si="48"/>
        <v>GPP MAGELANG_JERUKAGUNG</v>
      </c>
      <c r="B4112" s="11" t="s">
        <v>3103</v>
      </c>
      <c r="C4112" s="11" t="s">
        <v>2761</v>
      </c>
      <c r="D4112" s="11">
        <v>7.61</v>
      </c>
      <c r="E4112" s="7">
        <f>VLOOKUP(A4112, Sheet2!$A$2:$K$8265, 11)</f>
        <v>109.5078</v>
      </c>
      <c r="F4112" s="7">
        <f t="shared" si="49"/>
        <v>0.95125000000000004</v>
      </c>
      <c r="G4112" s="8">
        <v>200000</v>
      </c>
      <c r="H4112" s="9">
        <f t="shared" si="50"/>
        <v>1600000</v>
      </c>
      <c r="I4112" s="10"/>
    </row>
    <row r="4113" spans="1:9" ht="14.25" customHeight="1">
      <c r="A4113" s="6" t="str">
        <f t="shared" si="48"/>
        <v>GPP MAGELANG_JOGOMULYO</v>
      </c>
      <c r="B4113" s="11" t="s">
        <v>3103</v>
      </c>
      <c r="C4113" s="11" t="s">
        <v>3159</v>
      </c>
      <c r="D4113" s="11">
        <v>7.61</v>
      </c>
      <c r="E4113" s="7">
        <f>VLOOKUP(A4113, Sheet2!$A$2:$K$8265, 11)</f>
        <v>109.5078</v>
      </c>
      <c r="F4113" s="7">
        <f t="shared" si="49"/>
        <v>0.95125000000000004</v>
      </c>
      <c r="G4113" s="8">
        <v>200000</v>
      </c>
      <c r="H4113" s="9">
        <f t="shared" si="50"/>
        <v>1600000</v>
      </c>
      <c r="I4113" s="10"/>
    </row>
    <row r="4114" spans="1:9" ht="14.25" customHeight="1">
      <c r="A4114" s="6" t="str">
        <f t="shared" si="48"/>
        <v>GPP MAGELANG_JOGONAYAN</v>
      </c>
      <c r="B4114" s="11" t="s">
        <v>3103</v>
      </c>
      <c r="C4114" s="11" t="s">
        <v>3160</v>
      </c>
      <c r="D4114" s="11">
        <v>7.61</v>
      </c>
      <c r="E4114" s="7">
        <f>VLOOKUP(A4114, Sheet2!$A$2:$K$8265, 11)</f>
        <v>109.5078</v>
      </c>
      <c r="F4114" s="7">
        <f t="shared" si="49"/>
        <v>0.95125000000000004</v>
      </c>
      <c r="G4114" s="8">
        <v>200000</v>
      </c>
      <c r="H4114" s="9">
        <f t="shared" si="50"/>
        <v>1600000</v>
      </c>
      <c r="I4114" s="10"/>
    </row>
    <row r="4115" spans="1:9" ht="14.25" customHeight="1">
      <c r="A4115" s="6" t="str">
        <f t="shared" si="48"/>
        <v>GPP MAGELANG_JOGONEGORO</v>
      </c>
      <c r="B4115" s="11" t="s">
        <v>3103</v>
      </c>
      <c r="C4115" s="11" t="s">
        <v>3161</v>
      </c>
      <c r="D4115" s="11">
        <v>7.61</v>
      </c>
      <c r="E4115" s="7">
        <f>VLOOKUP(A4115, Sheet2!$A$2:$K$8265, 11)</f>
        <v>109.5078</v>
      </c>
      <c r="F4115" s="7">
        <f t="shared" si="49"/>
        <v>0.95125000000000004</v>
      </c>
      <c r="G4115" s="8">
        <v>200000</v>
      </c>
      <c r="H4115" s="9">
        <f t="shared" si="50"/>
        <v>1600000</v>
      </c>
      <c r="I4115" s="10"/>
    </row>
    <row r="4116" spans="1:9" ht="14.25" customHeight="1">
      <c r="A4116" s="6" t="str">
        <f t="shared" si="48"/>
        <v>GPP MAGELANG_JOGOYASAN</v>
      </c>
      <c r="B4116" s="11" t="s">
        <v>3103</v>
      </c>
      <c r="C4116" s="11" t="s">
        <v>3162</v>
      </c>
      <c r="D4116" s="11">
        <v>7.61</v>
      </c>
      <c r="E4116" s="7">
        <f>VLOOKUP(A4116, Sheet2!$A$2:$K$8265, 11)</f>
        <v>109.5078</v>
      </c>
      <c r="F4116" s="7">
        <f t="shared" si="49"/>
        <v>0.95125000000000004</v>
      </c>
      <c r="G4116" s="8">
        <v>200000</v>
      </c>
      <c r="H4116" s="9">
        <f t="shared" si="50"/>
        <v>1600000</v>
      </c>
      <c r="I4116" s="10"/>
    </row>
    <row r="4117" spans="1:9" ht="14.25" customHeight="1">
      <c r="A4117" s="6" t="str">
        <f t="shared" si="48"/>
        <v>GPP MAGELANG_JUMOYO</v>
      </c>
      <c r="B4117" s="11" t="s">
        <v>3103</v>
      </c>
      <c r="C4117" s="11" t="s">
        <v>3163</v>
      </c>
      <c r="D4117" s="11">
        <v>7.61</v>
      </c>
      <c r="E4117" s="7">
        <f>VLOOKUP(A4117, Sheet2!$A$2:$K$8265, 11)</f>
        <v>109.5078</v>
      </c>
      <c r="F4117" s="7">
        <f t="shared" si="49"/>
        <v>0.95125000000000004</v>
      </c>
      <c r="G4117" s="8">
        <v>200000</v>
      </c>
      <c r="H4117" s="9">
        <f t="shared" si="50"/>
        <v>1600000</v>
      </c>
      <c r="I4117" s="10"/>
    </row>
    <row r="4118" spans="1:9" ht="14.25" customHeight="1">
      <c r="A4118" s="6" t="str">
        <f t="shared" si="48"/>
        <v>GPP MAGELANG_JURANGOMBO SELATAN</v>
      </c>
      <c r="B4118" s="11" t="s">
        <v>3103</v>
      </c>
      <c r="C4118" s="11" t="s">
        <v>3164</v>
      </c>
      <c r="D4118" s="11">
        <v>0.15</v>
      </c>
      <c r="E4118" s="7">
        <f>VLOOKUP(A4118, Sheet2!$A$2:$K$8265, 11)</f>
        <v>109.5078</v>
      </c>
      <c r="F4118" s="7">
        <f t="shared" si="49"/>
        <v>1.8749999999999999E-2</v>
      </c>
      <c r="G4118" s="8">
        <v>200000</v>
      </c>
      <c r="H4118" s="9">
        <f t="shared" si="50"/>
        <v>200000</v>
      </c>
      <c r="I4118" s="10"/>
    </row>
    <row r="4119" spans="1:9" ht="14.25" customHeight="1">
      <c r="A4119" s="6" t="str">
        <f t="shared" si="48"/>
        <v>GPP MAGELANG_JURANGOMBO UTARA</v>
      </c>
      <c r="B4119" s="11" t="s">
        <v>3103</v>
      </c>
      <c r="C4119" s="11" t="s">
        <v>3165</v>
      </c>
      <c r="D4119" s="11">
        <v>0.15</v>
      </c>
      <c r="E4119" s="7">
        <f>VLOOKUP(A4119, Sheet2!$A$2:$K$8265, 11)</f>
        <v>109.5078</v>
      </c>
      <c r="F4119" s="7">
        <f t="shared" si="49"/>
        <v>1.8749999999999999E-2</v>
      </c>
      <c r="G4119" s="8">
        <v>200000</v>
      </c>
      <c r="H4119" s="9">
        <f t="shared" si="50"/>
        <v>200000</v>
      </c>
      <c r="I4119" s="10"/>
    </row>
    <row r="4120" spans="1:9" ht="14.25" customHeight="1">
      <c r="A4120" s="6" t="str">
        <f t="shared" si="48"/>
        <v>GPP MAGELANG_KACEPIT</v>
      </c>
      <c r="B4120" s="11" t="s">
        <v>3103</v>
      </c>
      <c r="C4120" s="11" t="s">
        <v>3166</v>
      </c>
      <c r="D4120" s="11">
        <v>9.5500000000000007</v>
      </c>
      <c r="E4120" s="7">
        <f>VLOOKUP(A4120, Sheet2!$A$2:$K$8265, 11)</f>
        <v>109.5078</v>
      </c>
      <c r="F4120" s="7">
        <f t="shared" si="49"/>
        <v>1.1937500000000001</v>
      </c>
      <c r="G4120" s="8">
        <v>200000</v>
      </c>
      <c r="H4120" s="9">
        <f t="shared" si="50"/>
        <v>2000000</v>
      </c>
      <c r="I4120" s="10"/>
    </row>
    <row r="4121" spans="1:9" ht="14.25" customHeight="1">
      <c r="A4121" s="6" t="str">
        <f t="shared" si="48"/>
        <v>GPP MAGELANG_KADILUWIH</v>
      </c>
      <c r="B4121" s="11" t="s">
        <v>3103</v>
      </c>
      <c r="C4121" s="11" t="s">
        <v>3167</v>
      </c>
      <c r="D4121" s="11">
        <v>7.61</v>
      </c>
      <c r="E4121" s="7">
        <f>VLOOKUP(A4121, Sheet2!$A$2:$K$8265, 11)</f>
        <v>109.5078</v>
      </c>
      <c r="F4121" s="7">
        <f t="shared" si="49"/>
        <v>0.95125000000000004</v>
      </c>
      <c r="G4121" s="8">
        <v>200000</v>
      </c>
      <c r="H4121" s="9">
        <f t="shared" si="50"/>
        <v>1600000</v>
      </c>
      <c r="I4121" s="10"/>
    </row>
    <row r="4122" spans="1:9" ht="14.25" customHeight="1">
      <c r="A4122" s="6" t="str">
        <f t="shared" si="48"/>
        <v>GPP MAGELANG_KAJANGKOSO</v>
      </c>
      <c r="B4122" s="11" t="s">
        <v>3103</v>
      </c>
      <c r="C4122" s="11" t="s">
        <v>3168</v>
      </c>
      <c r="D4122" s="11">
        <v>7.61</v>
      </c>
      <c r="E4122" s="7">
        <f>VLOOKUP(A4122, Sheet2!$A$2:$K$8265, 11)</f>
        <v>109.5078</v>
      </c>
      <c r="F4122" s="7">
        <f t="shared" si="49"/>
        <v>0.95125000000000004</v>
      </c>
      <c r="G4122" s="8">
        <v>200000</v>
      </c>
      <c r="H4122" s="9">
        <f t="shared" si="50"/>
        <v>1600000</v>
      </c>
      <c r="I4122" s="10"/>
    </row>
    <row r="4123" spans="1:9" ht="14.25" customHeight="1">
      <c r="A4123" s="6" t="str">
        <f t="shared" si="48"/>
        <v>GPP MAGELANG_KAJORAN</v>
      </c>
      <c r="B4123" s="11" t="s">
        <v>3103</v>
      </c>
      <c r="C4123" s="11" t="s">
        <v>2765</v>
      </c>
      <c r="D4123" s="11">
        <v>7.61</v>
      </c>
      <c r="E4123" s="7">
        <f>VLOOKUP(A4123, Sheet2!$A$2:$K$8265, 11)</f>
        <v>109.5078</v>
      </c>
      <c r="F4123" s="7">
        <f t="shared" si="49"/>
        <v>0.95125000000000004</v>
      </c>
      <c r="G4123" s="8">
        <v>200000</v>
      </c>
      <c r="H4123" s="9">
        <f t="shared" si="50"/>
        <v>1600000</v>
      </c>
      <c r="I4123" s="10"/>
    </row>
    <row r="4124" spans="1:9" ht="14.25" customHeight="1">
      <c r="A4124" s="6" t="str">
        <f t="shared" si="48"/>
        <v>GPP MAGELANG_KALEGEN</v>
      </c>
      <c r="B4124" s="11" t="s">
        <v>3103</v>
      </c>
      <c r="C4124" s="11" t="s">
        <v>3169</v>
      </c>
      <c r="D4124" s="11">
        <v>7.61</v>
      </c>
      <c r="E4124" s="7">
        <f>VLOOKUP(A4124, Sheet2!$A$2:$K$8265, 11)</f>
        <v>109.5078</v>
      </c>
      <c r="F4124" s="7">
        <f t="shared" si="49"/>
        <v>0.95125000000000004</v>
      </c>
      <c r="G4124" s="8">
        <v>200000</v>
      </c>
      <c r="H4124" s="9">
        <f t="shared" si="50"/>
        <v>1600000</v>
      </c>
      <c r="I4124" s="10"/>
    </row>
    <row r="4125" spans="1:9" ht="14.25" customHeight="1">
      <c r="A4125" s="6" t="str">
        <f t="shared" si="48"/>
        <v>GPP MAGELANG_KALIANGKRIK</v>
      </c>
      <c r="B4125" s="11" t="s">
        <v>3103</v>
      </c>
      <c r="C4125" s="11" t="s">
        <v>3170</v>
      </c>
      <c r="D4125" s="11">
        <v>7.61</v>
      </c>
      <c r="E4125" s="7">
        <f>VLOOKUP(A4125, Sheet2!$A$2:$K$8265, 11)</f>
        <v>109.5078</v>
      </c>
      <c r="F4125" s="7">
        <f t="shared" si="49"/>
        <v>0.95125000000000004</v>
      </c>
      <c r="G4125" s="8">
        <v>200000</v>
      </c>
      <c r="H4125" s="9">
        <f t="shared" si="50"/>
        <v>1600000</v>
      </c>
      <c r="I4125" s="10"/>
    </row>
    <row r="4126" spans="1:9" ht="14.25" customHeight="1">
      <c r="A4126" s="6" t="str">
        <f t="shared" si="48"/>
        <v>GPP MAGELANG_KALIBENING</v>
      </c>
      <c r="B4126" s="11" t="s">
        <v>3103</v>
      </c>
      <c r="C4126" s="11" t="s">
        <v>2229</v>
      </c>
      <c r="D4126" s="11">
        <v>7.61</v>
      </c>
      <c r="E4126" s="7">
        <f>VLOOKUP(A4126, Sheet2!$A$2:$K$8265, 11)</f>
        <v>109.5078</v>
      </c>
      <c r="F4126" s="7">
        <f t="shared" si="49"/>
        <v>0.95125000000000004</v>
      </c>
      <c r="G4126" s="8">
        <v>200000</v>
      </c>
      <c r="H4126" s="9">
        <f t="shared" si="50"/>
        <v>1600000</v>
      </c>
      <c r="I4126" s="10"/>
    </row>
    <row r="4127" spans="1:9" ht="14.25" customHeight="1">
      <c r="A4127" s="6" t="str">
        <f t="shared" si="48"/>
        <v>GPP MAGELANG_KALIJOSO</v>
      </c>
      <c r="B4127" s="11" t="s">
        <v>3103</v>
      </c>
      <c r="C4127" s="11" t="s">
        <v>3171</v>
      </c>
      <c r="D4127" s="11">
        <v>7.61</v>
      </c>
      <c r="E4127" s="7">
        <f>VLOOKUP(A4127, Sheet2!$A$2:$K$8265, 11)</f>
        <v>109.5078</v>
      </c>
      <c r="F4127" s="7">
        <f t="shared" si="49"/>
        <v>0.95125000000000004</v>
      </c>
      <c r="G4127" s="8">
        <v>200000</v>
      </c>
      <c r="H4127" s="9">
        <f t="shared" si="50"/>
        <v>1600000</v>
      </c>
      <c r="I4127" s="10"/>
    </row>
    <row r="4128" spans="1:9" ht="14.25" customHeight="1">
      <c r="A4128" s="6" t="str">
        <f t="shared" si="48"/>
        <v>GPP MAGELANG_KALIKUTO</v>
      </c>
      <c r="B4128" s="11" t="s">
        <v>3103</v>
      </c>
      <c r="C4128" s="11" t="s">
        <v>3172</v>
      </c>
      <c r="D4128" s="11">
        <v>7.61</v>
      </c>
      <c r="E4128" s="7">
        <f>VLOOKUP(A4128, Sheet2!$A$2:$K$8265, 11)</f>
        <v>109.5078</v>
      </c>
      <c r="F4128" s="7">
        <f t="shared" si="49"/>
        <v>0.95125000000000004</v>
      </c>
      <c r="G4128" s="8">
        <v>200000</v>
      </c>
      <c r="H4128" s="9">
        <f t="shared" si="50"/>
        <v>1600000</v>
      </c>
      <c r="I4128" s="10"/>
    </row>
    <row r="4129" spans="1:9" ht="14.25" customHeight="1">
      <c r="A4129" s="6" t="str">
        <f t="shared" si="48"/>
        <v>GPP MAGELANG_KALINEGORO</v>
      </c>
      <c r="B4129" s="11" t="s">
        <v>3103</v>
      </c>
      <c r="C4129" s="11" t="s">
        <v>3173</v>
      </c>
      <c r="D4129" s="11">
        <v>7.61</v>
      </c>
      <c r="E4129" s="7">
        <f>VLOOKUP(A4129, Sheet2!$A$2:$K$8265, 11)</f>
        <v>109.5078</v>
      </c>
      <c r="F4129" s="7">
        <f t="shared" si="49"/>
        <v>0.95125000000000004</v>
      </c>
      <c r="G4129" s="8">
        <v>200000</v>
      </c>
      <c r="H4129" s="9">
        <f t="shared" si="50"/>
        <v>1600000</v>
      </c>
      <c r="I4129" s="10"/>
    </row>
    <row r="4130" spans="1:9" ht="14.25" customHeight="1">
      <c r="A4130" s="6" t="str">
        <f t="shared" si="48"/>
        <v>GPP MAGELANG_KALIPUCANG</v>
      </c>
      <c r="B4130" s="11" t="s">
        <v>3103</v>
      </c>
      <c r="C4130" s="11" t="s">
        <v>3174</v>
      </c>
      <c r="D4130" s="11">
        <v>7.61</v>
      </c>
      <c r="E4130" s="7">
        <f>VLOOKUP(A4130, Sheet2!$A$2:$K$8265, 11)</f>
        <v>109.5078</v>
      </c>
      <c r="F4130" s="7">
        <f t="shared" si="49"/>
        <v>0.95125000000000004</v>
      </c>
      <c r="G4130" s="8">
        <v>200000</v>
      </c>
      <c r="H4130" s="9">
        <f t="shared" si="50"/>
        <v>1600000</v>
      </c>
      <c r="I4130" s="10"/>
    </row>
    <row r="4131" spans="1:9" ht="14.25" customHeight="1">
      <c r="A4131" s="6" t="str">
        <f t="shared" si="48"/>
        <v>GPP MAGELANG_KALISARI</v>
      </c>
      <c r="B4131" s="11" t="s">
        <v>3103</v>
      </c>
      <c r="C4131" s="11" t="s">
        <v>118</v>
      </c>
      <c r="D4131" s="11">
        <v>7.61</v>
      </c>
      <c r="E4131" s="7">
        <f>VLOOKUP(A4131, Sheet2!$A$2:$K$8265, 11)</f>
        <v>109.5078</v>
      </c>
      <c r="F4131" s="7">
        <f t="shared" si="49"/>
        <v>0.95125000000000004</v>
      </c>
      <c r="G4131" s="8">
        <v>200000</v>
      </c>
      <c r="H4131" s="9">
        <f t="shared" si="50"/>
        <v>1600000</v>
      </c>
      <c r="I4131" s="10"/>
    </row>
    <row r="4132" spans="1:9" ht="14.25" customHeight="1">
      <c r="A4132" s="6" t="str">
        <f t="shared" si="48"/>
        <v>GPP MAGELANG_KALIURANG</v>
      </c>
      <c r="B4132" s="11" t="s">
        <v>3103</v>
      </c>
      <c r="C4132" s="11" t="s">
        <v>3175</v>
      </c>
      <c r="D4132" s="11">
        <v>7.61</v>
      </c>
      <c r="E4132" s="7">
        <f>VLOOKUP(A4132, Sheet2!$A$2:$K$8265, 11)</f>
        <v>109.5078</v>
      </c>
      <c r="F4132" s="7">
        <f t="shared" si="49"/>
        <v>0.95125000000000004</v>
      </c>
      <c r="G4132" s="8">
        <v>200000</v>
      </c>
      <c r="H4132" s="9">
        <f t="shared" si="50"/>
        <v>1600000</v>
      </c>
      <c r="I4132" s="10"/>
    </row>
    <row r="4133" spans="1:9" ht="14.25" customHeight="1">
      <c r="A4133" s="6" t="str">
        <f t="shared" si="48"/>
        <v>GPP MAGELANG_KAMONGAN</v>
      </c>
      <c r="B4133" s="11" t="s">
        <v>3103</v>
      </c>
      <c r="C4133" s="11" t="s">
        <v>3176</v>
      </c>
      <c r="D4133" s="11">
        <v>7.61</v>
      </c>
      <c r="E4133" s="7">
        <f>VLOOKUP(A4133, Sheet2!$A$2:$K$8265, 11)</f>
        <v>109.5078</v>
      </c>
      <c r="F4133" s="7">
        <f t="shared" si="49"/>
        <v>0.95125000000000004</v>
      </c>
      <c r="G4133" s="8">
        <v>200000</v>
      </c>
      <c r="H4133" s="9">
        <f t="shared" si="50"/>
        <v>1600000</v>
      </c>
      <c r="I4133" s="10"/>
    </row>
    <row r="4134" spans="1:9" ht="14.25" customHeight="1">
      <c r="A4134" s="6" t="str">
        <f t="shared" si="48"/>
        <v>GPP MAGELANG_KANIGORO</v>
      </c>
      <c r="B4134" s="11" t="s">
        <v>3103</v>
      </c>
      <c r="C4134" s="11" t="s">
        <v>3177</v>
      </c>
      <c r="D4134" s="11">
        <v>7.61</v>
      </c>
      <c r="E4134" s="7">
        <f>VLOOKUP(A4134, Sheet2!$A$2:$K$8265, 11)</f>
        <v>109.5078</v>
      </c>
      <c r="F4134" s="7">
        <f t="shared" si="49"/>
        <v>0.95125000000000004</v>
      </c>
      <c r="G4134" s="8">
        <v>200000</v>
      </c>
      <c r="H4134" s="9">
        <f t="shared" si="50"/>
        <v>1600000</v>
      </c>
      <c r="I4134" s="10"/>
    </row>
    <row r="4135" spans="1:9" ht="14.25" customHeight="1">
      <c r="A4135" s="6" t="str">
        <f t="shared" si="48"/>
        <v>GPP MAGELANG_KAPONAN</v>
      </c>
      <c r="B4135" s="11" t="s">
        <v>3103</v>
      </c>
      <c r="C4135" s="11" t="s">
        <v>3178</v>
      </c>
      <c r="D4135" s="11">
        <v>7.61</v>
      </c>
      <c r="E4135" s="7">
        <f>VLOOKUP(A4135, Sheet2!$A$2:$K$8265, 11)</f>
        <v>109.5078</v>
      </c>
      <c r="F4135" s="7">
        <f t="shared" si="49"/>
        <v>0.95125000000000004</v>
      </c>
      <c r="G4135" s="8">
        <v>200000</v>
      </c>
      <c r="H4135" s="9">
        <f t="shared" si="50"/>
        <v>1600000</v>
      </c>
      <c r="I4135" s="10"/>
    </row>
    <row r="4136" spans="1:9" ht="14.25" customHeight="1">
      <c r="A4136" s="6" t="str">
        <f t="shared" si="48"/>
        <v>GPP MAGELANG_KAPUHAN</v>
      </c>
      <c r="B4136" s="11" t="s">
        <v>3103</v>
      </c>
      <c r="C4136" s="11" t="s">
        <v>3179</v>
      </c>
      <c r="D4136" s="11">
        <v>7.61</v>
      </c>
      <c r="E4136" s="7">
        <f>VLOOKUP(A4136, Sheet2!$A$2:$K$8265, 11)</f>
        <v>109.5078</v>
      </c>
      <c r="F4136" s="7">
        <f t="shared" si="49"/>
        <v>0.95125000000000004</v>
      </c>
      <c r="G4136" s="8">
        <v>200000</v>
      </c>
      <c r="H4136" s="9">
        <f t="shared" si="50"/>
        <v>1600000</v>
      </c>
      <c r="I4136" s="10"/>
    </row>
    <row r="4137" spans="1:9" ht="14.25" customHeight="1">
      <c r="A4137" s="6" t="str">
        <f t="shared" si="48"/>
        <v>GPP MAGELANG_KARANGANYAR</v>
      </c>
      <c r="B4137" s="11" t="s">
        <v>3103</v>
      </c>
      <c r="C4137" s="11" t="s">
        <v>125</v>
      </c>
      <c r="D4137" s="11">
        <v>7.61</v>
      </c>
      <c r="E4137" s="7">
        <f>VLOOKUP(A4137, Sheet2!$A$2:$K$8265, 11)</f>
        <v>109.5078</v>
      </c>
      <c r="F4137" s="7">
        <f t="shared" si="49"/>
        <v>0.95125000000000004</v>
      </c>
      <c r="G4137" s="8">
        <v>200000</v>
      </c>
      <c r="H4137" s="9">
        <f t="shared" si="50"/>
        <v>1600000</v>
      </c>
      <c r="I4137" s="10"/>
    </row>
    <row r="4138" spans="1:9" ht="14.25" customHeight="1">
      <c r="A4138" s="6" t="str">
        <f t="shared" si="48"/>
        <v>GPP MAGELANG_KARANGKAJEN</v>
      </c>
      <c r="B4138" s="11" t="s">
        <v>3103</v>
      </c>
      <c r="C4138" s="11" t="s">
        <v>3180</v>
      </c>
      <c r="D4138" s="11">
        <v>7.61</v>
      </c>
      <c r="E4138" s="7">
        <f>VLOOKUP(A4138, Sheet2!$A$2:$K$8265, 11)</f>
        <v>109.5078</v>
      </c>
      <c r="F4138" s="7">
        <f t="shared" si="49"/>
        <v>0.95125000000000004</v>
      </c>
      <c r="G4138" s="8">
        <v>200000</v>
      </c>
      <c r="H4138" s="9">
        <f t="shared" si="50"/>
        <v>1600000</v>
      </c>
      <c r="I4138" s="10"/>
    </row>
    <row r="4139" spans="1:9" ht="14.25" customHeight="1">
      <c r="A4139" s="6" t="str">
        <f t="shared" si="48"/>
        <v>GPP MAGELANG_KARANGREJO</v>
      </c>
      <c r="B4139" s="11" t="s">
        <v>3103</v>
      </c>
      <c r="C4139" s="11" t="s">
        <v>1303</v>
      </c>
      <c r="D4139" s="11">
        <v>7.61</v>
      </c>
      <c r="E4139" s="7">
        <f>VLOOKUP(A4139, Sheet2!$A$2:$K$8265, 11)</f>
        <v>109.5078</v>
      </c>
      <c r="F4139" s="7">
        <f t="shared" si="49"/>
        <v>0.95125000000000004</v>
      </c>
      <c r="G4139" s="8">
        <v>200000</v>
      </c>
      <c r="H4139" s="9">
        <f t="shared" si="50"/>
        <v>1600000</v>
      </c>
      <c r="I4139" s="10"/>
    </row>
    <row r="4140" spans="1:9" ht="14.25" customHeight="1">
      <c r="A4140" s="6" t="str">
        <f t="shared" si="48"/>
        <v>GPP MAGELANG_KARANGTALUN</v>
      </c>
      <c r="B4140" s="11" t="s">
        <v>3103</v>
      </c>
      <c r="C4140" s="11" t="s">
        <v>1304</v>
      </c>
      <c r="D4140" s="11">
        <v>7.61</v>
      </c>
      <c r="E4140" s="7">
        <f>VLOOKUP(A4140, Sheet2!$A$2:$K$8265, 11)</f>
        <v>109.5078</v>
      </c>
      <c r="F4140" s="7">
        <f t="shared" si="49"/>
        <v>0.95125000000000004</v>
      </c>
      <c r="G4140" s="8">
        <v>200000</v>
      </c>
      <c r="H4140" s="9">
        <f t="shared" si="50"/>
        <v>1600000</v>
      </c>
      <c r="I4140" s="10"/>
    </row>
    <row r="4141" spans="1:9" ht="14.25" customHeight="1">
      <c r="A4141" s="6" t="str">
        <f t="shared" si="48"/>
        <v>GPP MAGELANG_KARANGWUNI</v>
      </c>
      <c r="B4141" s="11" t="s">
        <v>3103</v>
      </c>
      <c r="C4141" s="11" t="s">
        <v>2665</v>
      </c>
      <c r="D4141" s="11">
        <v>9.5500000000000007</v>
      </c>
      <c r="E4141" s="7">
        <f>VLOOKUP(A4141, Sheet2!$A$2:$K$8265, 11)</f>
        <v>109.5078</v>
      </c>
      <c r="F4141" s="7">
        <f t="shared" si="49"/>
        <v>1.1937500000000001</v>
      </c>
      <c r="G4141" s="8">
        <v>200000</v>
      </c>
      <c r="H4141" s="9">
        <f t="shared" si="50"/>
        <v>2000000</v>
      </c>
      <c r="I4141" s="10"/>
    </row>
    <row r="4142" spans="1:9" ht="14.25" customHeight="1">
      <c r="A4142" s="6" t="str">
        <f t="shared" si="48"/>
        <v>GPP MAGELANG_KARTOHARJO</v>
      </c>
      <c r="B4142" s="11" t="s">
        <v>3103</v>
      </c>
      <c r="C4142" s="11" t="s">
        <v>3181</v>
      </c>
      <c r="D4142" s="11">
        <v>7.61</v>
      </c>
      <c r="E4142" s="7">
        <f>VLOOKUP(A4142, Sheet2!$A$2:$K$8265, 11)</f>
        <v>109.5078</v>
      </c>
      <c r="F4142" s="7">
        <f t="shared" si="49"/>
        <v>0.95125000000000004</v>
      </c>
      <c r="G4142" s="8">
        <v>200000</v>
      </c>
      <c r="H4142" s="9">
        <f t="shared" si="50"/>
        <v>1600000</v>
      </c>
      <c r="I4142" s="10"/>
    </row>
    <row r="4143" spans="1:9" ht="14.25" customHeight="1">
      <c r="A4143" s="6" t="str">
        <f t="shared" si="48"/>
        <v>GPP MAGELANG_KEBONAGUNG</v>
      </c>
      <c r="B4143" s="11" t="s">
        <v>3103</v>
      </c>
      <c r="C4143" s="11" t="s">
        <v>634</v>
      </c>
      <c r="D4143" s="11">
        <v>7.61</v>
      </c>
      <c r="E4143" s="7">
        <f>VLOOKUP(A4143, Sheet2!$A$2:$K$8265, 11)</f>
        <v>109.5078</v>
      </c>
      <c r="F4143" s="7">
        <f t="shared" si="49"/>
        <v>0.95125000000000004</v>
      </c>
      <c r="G4143" s="8">
        <v>200000</v>
      </c>
      <c r="H4143" s="9">
        <f t="shared" si="50"/>
        <v>1600000</v>
      </c>
      <c r="I4143" s="10"/>
    </row>
    <row r="4144" spans="1:9" ht="14.25" customHeight="1">
      <c r="A4144" s="6" t="str">
        <f t="shared" si="48"/>
        <v>GPP MAGELANG_KEBONAGUNG</v>
      </c>
      <c r="B4144" s="11" t="s">
        <v>3103</v>
      </c>
      <c r="C4144" s="11" t="s">
        <v>634</v>
      </c>
      <c r="D4144" s="11">
        <v>7.61</v>
      </c>
      <c r="E4144" s="7">
        <f>VLOOKUP(A4144, Sheet2!$A$2:$K$8265, 11)</f>
        <v>109.5078</v>
      </c>
      <c r="F4144" s="7">
        <f t="shared" si="49"/>
        <v>0.95125000000000004</v>
      </c>
      <c r="G4144" s="8">
        <v>200000</v>
      </c>
      <c r="H4144" s="9">
        <f t="shared" si="50"/>
        <v>1600000</v>
      </c>
      <c r="I4144" s="10"/>
    </row>
    <row r="4145" spans="1:9" ht="14.25" customHeight="1">
      <c r="A4145" s="6" t="str">
        <f t="shared" si="48"/>
        <v>GPP MAGELANG_KEBONAGUNG</v>
      </c>
      <c r="B4145" s="11" t="s">
        <v>3103</v>
      </c>
      <c r="C4145" s="11" t="s">
        <v>634</v>
      </c>
      <c r="D4145" s="11">
        <v>10.51</v>
      </c>
      <c r="E4145" s="7">
        <f>VLOOKUP(A4145, Sheet2!$A$2:$K$8265, 11)</f>
        <v>109.5078</v>
      </c>
      <c r="F4145" s="7">
        <f t="shared" si="49"/>
        <v>1.31375</v>
      </c>
      <c r="G4145" s="8">
        <v>200000</v>
      </c>
      <c r="H4145" s="9">
        <f t="shared" si="50"/>
        <v>2200000</v>
      </c>
      <c r="I4145" s="10"/>
    </row>
    <row r="4146" spans="1:9" ht="14.25" customHeight="1">
      <c r="A4146" s="6" t="str">
        <f t="shared" si="48"/>
        <v>GPP MAGELANG_KEBONAGUNG</v>
      </c>
      <c r="B4146" s="11" t="s">
        <v>3103</v>
      </c>
      <c r="C4146" s="11" t="s">
        <v>634</v>
      </c>
      <c r="D4146" s="11">
        <v>9.5500000000000007</v>
      </c>
      <c r="E4146" s="7">
        <f>VLOOKUP(A4146, Sheet2!$A$2:$K$8265, 11)</f>
        <v>109.5078</v>
      </c>
      <c r="F4146" s="7">
        <f t="shared" si="49"/>
        <v>1.1937500000000001</v>
      </c>
      <c r="G4146" s="8">
        <v>200000</v>
      </c>
      <c r="H4146" s="9">
        <f t="shared" si="50"/>
        <v>2000000</v>
      </c>
      <c r="I4146" s="10"/>
    </row>
    <row r="4147" spans="1:9" ht="14.25" customHeight="1">
      <c r="A4147" s="6" t="str">
        <f t="shared" si="48"/>
        <v>GPP MAGELANG_KEBONDALEM</v>
      </c>
      <c r="B4147" s="11" t="s">
        <v>3103</v>
      </c>
      <c r="C4147" s="11" t="s">
        <v>410</v>
      </c>
      <c r="D4147" s="11">
        <v>10.51</v>
      </c>
      <c r="E4147" s="7">
        <f>VLOOKUP(A4147, Sheet2!$A$2:$K$8265, 11)</f>
        <v>109.5078</v>
      </c>
      <c r="F4147" s="7">
        <f t="shared" si="49"/>
        <v>1.31375</v>
      </c>
      <c r="G4147" s="8">
        <v>200000</v>
      </c>
      <c r="H4147" s="9">
        <f t="shared" si="50"/>
        <v>2200000</v>
      </c>
      <c r="I4147" s="10"/>
    </row>
    <row r="4148" spans="1:9" ht="14.25" customHeight="1">
      <c r="A4148" s="6" t="str">
        <f t="shared" si="48"/>
        <v>GPP MAGELANG_KEBONREJO</v>
      </c>
      <c r="B4148" s="11" t="s">
        <v>3103</v>
      </c>
      <c r="C4148" s="11" t="s">
        <v>1305</v>
      </c>
      <c r="D4148" s="11">
        <v>7.61</v>
      </c>
      <c r="E4148" s="7">
        <f>VLOOKUP(A4148, Sheet2!$A$2:$K$8265, 11)</f>
        <v>109.5078</v>
      </c>
      <c r="F4148" s="7">
        <f t="shared" si="49"/>
        <v>0.95125000000000004</v>
      </c>
      <c r="G4148" s="8">
        <v>200000</v>
      </c>
      <c r="H4148" s="9">
        <f t="shared" si="50"/>
        <v>1600000</v>
      </c>
      <c r="I4148" s="10"/>
    </row>
    <row r="4149" spans="1:9" ht="14.25" customHeight="1">
      <c r="A4149" s="6" t="str">
        <f t="shared" si="48"/>
        <v>GPP MAGELANG_KEBONREJO</v>
      </c>
      <c r="B4149" s="11" t="s">
        <v>3103</v>
      </c>
      <c r="C4149" s="11" t="s">
        <v>1305</v>
      </c>
      <c r="D4149" s="11">
        <v>7.61</v>
      </c>
      <c r="E4149" s="7">
        <f>VLOOKUP(A4149, Sheet2!$A$2:$K$8265, 11)</f>
        <v>109.5078</v>
      </c>
      <c r="F4149" s="7">
        <f t="shared" si="49"/>
        <v>0.95125000000000004</v>
      </c>
      <c r="G4149" s="8">
        <v>200000</v>
      </c>
      <c r="H4149" s="9">
        <f t="shared" si="50"/>
        <v>1600000</v>
      </c>
      <c r="I4149" s="10"/>
    </row>
    <row r="4150" spans="1:9" ht="14.25" customHeight="1">
      <c r="A4150" s="6" t="str">
        <f t="shared" si="48"/>
        <v>GPP MAGELANG_KEBONSARI</v>
      </c>
      <c r="B4150" s="11" t="s">
        <v>3103</v>
      </c>
      <c r="C4150" s="11" t="s">
        <v>135</v>
      </c>
      <c r="D4150" s="11">
        <v>7.61</v>
      </c>
      <c r="E4150" s="7">
        <f>VLOOKUP(A4150, Sheet2!$A$2:$K$8265, 11)</f>
        <v>109.5078</v>
      </c>
      <c r="F4150" s="7">
        <f t="shared" si="49"/>
        <v>0.95125000000000004</v>
      </c>
      <c r="G4150" s="8">
        <v>200000</v>
      </c>
      <c r="H4150" s="9">
        <f t="shared" si="50"/>
        <v>1600000</v>
      </c>
      <c r="I4150" s="10"/>
    </row>
    <row r="4151" spans="1:9" ht="14.25" customHeight="1">
      <c r="A4151" s="6" t="str">
        <f t="shared" si="48"/>
        <v>GPP MAGELANG_KEBUMEN</v>
      </c>
      <c r="B4151" s="11" t="s">
        <v>3103</v>
      </c>
      <c r="C4151" s="11" t="s">
        <v>137</v>
      </c>
      <c r="D4151" s="11">
        <v>9.5500000000000007</v>
      </c>
      <c r="E4151" s="7">
        <f>VLOOKUP(A4151, Sheet2!$A$2:$K$8265, 11)</f>
        <v>109.5078</v>
      </c>
      <c r="F4151" s="7">
        <f t="shared" si="49"/>
        <v>1.1937500000000001</v>
      </c>
      <c r="G4151" s="8">
        <v>200000</v>
      </c>
      <c r="H4151" s="9">
        <f t="shared" si="50"/>
        <v>2000000</v>
      </c>
      <c r="I4151" s="10"/>
    </row>
    <row r="4152" spans="1:9" ht="14.25" customHeight="1">
      <c r="A4152" s="6" t="str">
        <f t="shared" si="48"/>
        <v>GPP MAGELANG_KEDITAN</v>
      </c>
      <c r="B4152" s="11" t="s">
        <v>3103</v>
      </c>
      <c r="C4152" s="11" t="s">
        <v>3182</v>
      </c>
      <c r="D4152" s="11">
        <v>7.61</v>
      </c>
      <c r="E4152" s="7">
        <f>VLOOKUP(A4152, Sheet2!$A$2:$K$8265, 11)</f>
        <v>109.5078</v>
      </c>
      <c r="F4152" s="7">
        <f t="shared" si="49"/>
        <v>0.95125000000000004</v>
      </c>
      <c r="G4152" s="8">
        <v>200000</v>
      </c>
      <c r="H4152" s="9">
        <f t="shared" si="50"/>
        <v>1600000</v>
      </c>
      <c r="I4152" s="10"/>
    </row>
    <row r="4153" spans="1:9" ht="14.25" customHeight="1">
      <c r="A4153" s="6" t="str">
        <f t="shared" si="48"/>
        <v>GPP MAGELANG_KEDUNGSARI</v>
      </c>
      <c r="B4153" s="11" t="s">
        <v>3103</v>
      </c>
      <c r="C4153" s="11" t="s">
        <v>413</v>
      </c>
      <c r="D4153" s="11">
        <v>7.61</v>
      </c>
      <c r="E4153" s="7">
        <f>VLOOKUP(A4153, Sheet2!$A$2:$K$8265, 11)</f>
        <v>109.5078</v>
      </c>
      <c r="F4153" s="7">
        <f t="shared" si="49"/>
        <v>0.95125000000000004</v>
      </c>
      <c r="G4153" s="8">
        <v>200000</v>
      </c>
      <c r="H4153" s="9">
        <f t="shared" si="50"/>
        <v>1600000</v>
      </c>
      <c r="I4153" s="10"/>
    </row>
    <row r="4154" spans="1:9" ht="14.25" customHeight="1">
      <c r="A4154" s="6" t="str">
        <f t="shared" si="48"/>
        <v>GPP MAGELANG_KEDUNGSARI</v>
      </c>
      <c r="B4154" s="11" t="s">
        <v>3103</v>
      </c>
      <c r="C4154" s="11" t="s">
        <v>413</v>
      </c>
      <c r="D4154" s="11">
        <v>0.15</v>
      </c>
      <c r="E4154" s="7">
        <f>VLOOKUP(A4154, Sheet2!$A$2:$K$8265, 11)</f>
        <v>109.5078</v>
      </c>
      <c r="F4154" s="7">
        <f t="shared" si="49"/>
        <v>1.8749999999999999E-2</v>
      </c>
      <c r="G4154" s="8">
        <v>200000</v>
      </c>
      <c r="H4154" s="9">
        <f t="shared" si="50"/>
        <v>200000</v>
      </c>
      <c r="I4154" s="10"/>
    </row>
    <row r="4155" spans="1:9" ht="14.25" customHeight="1">
      <c r="A4155" s="6" t="str">
        <f t="shared" si="48"/>
        <v>GPP MAGELANG_KEJI</v>
      </c>
      <c r="B4155" s="11" t="s">
        <v>3103</v>
      </c>
      <c r="C4155" s="11" t="s">
        <v>3183</v>
      </c>
      <c r="D4155" s="11">
        <v>7.61</v>
      </c>
      <c r="E4155" s="7">
        <f>VLOOKUP(A4155, Sheet2!$A$2:$K$8265, 11)</f>
        <v>109.5078</v>
      </c>
      <c r="F4155" s="7">
        <f t="shared" si="49"/>
        <v>0.95125000000000004</v>
      </c>
      <c r="G4155" s="8">
        <v>200000</v>
      </c>
      <c r="H4155" s="9">
        <f t="shared" si="50"/>
        <v>1600000</v>
      </c>
      <c r="I4155" s="10"/>
    </row>
    <row r="4156" spans="1:9" ht="14.25" customHeight="1">
      <c r="A4156" s="6" t="str">
        <f t="shared" si="48"/>
        <v>GPP MAGELANG_KELURAHAN</v>
      </c>
      <c r="B4156" s="11" t="s">
        <v>3103</v>
      </c>
      <c r="C4156" s="11" t="s">
        <v>3184</v>
      </c>
      <c r="D4156" s="11">
        <v>10.51</v>
      </c>
      <c r="E4156" s="7">
        <f>VLOOKUP(A4156, Sheet2!$A$2:$K$8265, 11)</f>
        <v>109.5078</v>
      </c>
      <c r="F4156" s="7">
        <f t="shared" si="49"/>
        <v>1.31375</v>
      </c>
      <c r="G4156" s="8">
        <v>200000</v>
      </c>
      <c r="H4156" s="9">
        <f t="shared" si="50"/>
        <v>2200000</v>
      </c>
      <c r="I4156" s="10"/>
    </row>
    <row r="4157" spans="1:9" ht="14.25" customHeight="1">
      <c r="A4157" s="6" t="str">
        <f t="shared" si="48"/>
        <v>GPP MAGELANG_KEMBANGKUNING</v>
      </c>
      <c r="B4157" s="11" t="s">
        <v>3103</v>
      </c>
      <c r="C4157" s="11" t="s">
        <v>1452</v>
      </c>
      <c r="D4157" s="11">
        <v>7.61</v>
      </c>
      <c r="E4157" s="7">
        <f>VLOOKUP(A4157, Sheet2!$A$2:$K$8265, 11)</f>
        <v>109.5078</v>
      </c>
      <c r="F4157" s="7">
        <f t="shared" si="49"/>
        <v>0.95125000000000004</v>
      </c>
      <c r="G4157" s="8">
        <v>200000</v>
      </c>
      <c r="H4157" s="9">
        <f t="shared" si="50"/>
        <v>1600000</v>
      </c>
      <c r="I4157" s="10"/>
    </row>
    <row r="4158" spans="1:9" ht="14.25" customHeight="1">
      <c r="A4158" s="6" t="str">
        <f t="shared" si="48"/>
        <v>GPP MAGELANG_KEMBANGLIMUS</v>
      </c>
      <c r="B4158" s="11" t="s">
        <v>3103</v>
      </c>
      <c r="C4158" s="11" t="s">
        <v>3185</v>
      </c>
      <c r="D4158" s="11">
        <v>7.61</v>
      </c>
      <c r="E4158" s="7">
        <f>VLOOKUP(A4158, Sheet2!$A$2:$K$8265, 11)</f>
        <v>109.5078</v>
      </c>
      <c r="F4158" s="7">
        <f t="shared" si="49"/>
        <v>0.95125000000000004</v>
      </c>
      <c r="G4158" s="8">
        <v>200000</v>
      </c>
      <c r="H4158" s="9">
        <f t="shared" si="50"/>
        <v>1600000</v>
      </c>
      <c r="I4158" s="10"/>
    </row>
    <row r="4159" spans="1:9" ht="14.25" customHeight="1">
      <c r="A4159" s="6" t="str">
        <f t="shared" si="48"/>
        <v>GPP MAGELANG_KEMBARAN</v>
      </c>
      <c r="B4159" s="11" t="s">
        <v>3103</v>
      </c>
      <c r="C4159" s="11" t="s">
        <v>1070</v>
      </c>
      <c r="D4159" s="11">
        <v>7.61</v>
      </c>
      <c r="E4159" s="7">
        <f>VLOOKUP(A4159, Sheet2!$A$2:$K$8265, 11)</f>
        <v>109.5078</v>
      </c>
      <c r="F4159" s="7">
        <f t="shared" si="49"/>
        <v>0.95125000000000004</v>
      </c>
      <c r="G4159" s="8">
        <v>200000</v>
      </c>
      <c r="H4159" s="9">
        <f t="shared" si="50"/>
        <v>1600000</v>
      </c>
      <c r="I4159" s="10"/>
    </row>
    <row r="4160" spans="1:9" ht="14.25" customHeight="1">
      <c r="A4160" s="6" t="str">
        <f t="shared" si="48"/>
        <v>GPP MAGELANG_KEMIREN</v>
      </c>
      <c r="B4160" s="11" t="s">
        <v>3103</v>
      </c>
      <c r="C4160" s="11" t="s">
        <v>3186</v>
      </c>
      <c r="D4160" s="11">
        <v>7.61</v>
      </c>
      <c r="E4160" s="7">
        <f>VLOOKUP(A4160, Sheet2!$A$2:$K$8265, 11)</f>
        <v>109.5078</v>
      </c>
      <c r="F4160" s="7">
        <f t="shared" si="49"/>
        <v>0.95125000000000004</v>
      </c>
      <c r="G4160" s="8">
        <v>200000</v>
      </c>
      <c r="H4160" s="9">
        <f t="shared" si="50"/>
        <v>1600000</v>
      </c>
      <c r="I4160" s="10"/>
    </row>
    <row r="4161" spans="1:9" ht="14.25" customHeight="1">
      <c r="A4161" s="6" t="str">
        <f t="shared" si="48"/>
        <v>GPP MAGELANG_KEMIRIREJO</v>
      </c>
      <c r="B4161" s="11" t="s">
        <v>3103</v>
      </c>
      <c r="C4161" s="11" t="s">
        <v>3187</v>
      </c>
      <c r="D4161" s="11">
        <v>0.15</v>
      </c>
      <c r="E4161" s="7">
        <f>VLOOKUP(A4161, Sheet2!$A$2:$K$8265, 11)</f>
        <v>109.5078</v>
      </c>
      <c r="F4161" s="7">
        <f t="shared" si="49"/>
        <v>1.8749999999999999E-2</v>
      </c>
      <c r="G4161" s="8">
        <v>200000</v>
      </c>
      <c r="H4161" s="9">
        <f t="shared" si="50"/>
        <v>200000</v>
      </c>
      <c r="I4161" s="10"/>
    </row>
    <row r="4162" spans="1:9" ht="14.25" customHeight="1">
      <c r="A4162" s="6" t="str">
        <f t="shared" si="48"/>
        <v>GPP MAGELANG_KEMUTUK</v>
      </c>
      <c r="B4162" s="11" t="s">
        <v>3103</v>
      </c>
      <c r="C4162" s="11" t="s">
        <v>3188</v>
      </c>
      <c r="D4162" s="11">
        <v>7.61</v>
      </c>
      <c r="E4162" s="7">
        <f>VLOOKUP(A4162, Sheet2!$A$2:$K$8265, 11)</f>
        <v>109.5078</v>
      </c>
      <c r="F4162" s="7">
        <f t="shared" si="49"/>
        <v>0.95125000000000004</v>
      </c>
      <c r="G4162" s="8">
        <v>200000</v>
      </c>
      <c r="H4162" s="9">
        <f t="shared" si="50"/>
        <v>1600000</v>
      </c>
      <c r="I4162" s="10"/>
    </row>
    <row r="4163" spans="1:9" ht="14.25" customHeight="1">
      <c r="A4163" s="6" t="str">
        <f t="shared" si="48"/>
        <v>GPP MAGELANG_KENALAN</v>
      </c>
      <c r="B4163" s="11" t="s">
        <v>3103</v>
      </c>
      <c r="C4163" s="11" t="s">
        <v>3189</v>
      </c>
      <c r="D4163" s="11">
        <v>7.61</v>
      </c>
      <c r="E4163" s="7">
        <f>VLOOKUP(A4163, Sheet2!$A$2:$K$8265, 11)</f>
        <v>109.5078</v>
      </c>
      <c r="F4163" s="7">
        <f t="shared" si="49"/>
        <v>0.95125000000000004</v>
      </c>
      <c r="G4163" s="8">
        <v>200000</v>
      </c>
      <c r="H4163" s="9">
        <f t="shared" si="50"/>
        <v>1600000</v>
      </c>
      <c r="I4163" s="10"/>
    </row>
    <row r="4164" spans="1:9" ht="14.25" customHeight="1">
      <c r="A4164" s="6" t="str">
        <f t="shared" si="48"/>
        <v>GPP MAGELANG_KENALAN</v>
      </c>
      <c r="B4164" s="11" t="s">
        <v>3103</v>
      </c>
      <c r="C4164" s="11" t="s">
        <v>3189</v>
      </c>
      <c r="D4164" s="11">
        <v>7.61</v>
      </c>
      <c r="E4164" s="7">
        <f>VLOOKUP(A4164, Sheet2!$A$2:$K$8265, 11)</f>
        <v>109.5078</v>
      </c>
      <c r="F4164" s="7">
        <f t="shared" si="49"/>
        <v>0.95125000000000004</v>
      </c>
      <c r="G4164" s="8">
        <v>200000</v>
      </c>
      <c r="H4164" s="9">
        <f t="shared" si="50"/>
        <v>1600000</v>
      </c>
      <c r="I4164" s="10"/>
    </row>
    <row r="4165" spans="1:9" ht="14.25" customHeight="1">
      <c r="A4165" s="6" t="str">
        <f t="shared" si="48"/>
        <v>GPP MAGELANG_KENINGAR</v>
      </c>
      <c r="B4165" s="11" t="s">
        <v>3103</v>
      </c>
      <c r="C4165" s="11" t="s">
        <v>3190</v>
      </c>
      <c r="D4165" s="11">
        <v>7.61</v>
      </c>
      <c r="E4165" s="7">
        <f>VLOOKUP(A4165, Sheet2!$A$2:$K$8265, 11)</f>
        <v>109.5078</v>
      </c>
      <c r="F4165" s="7">
        <f t="shared" si="49"/>
        <v>0.95125000000000004</v>
      </c>
      <c r="G4165" s="8">
        <v>200000</v>
      </c>
      <c r="H4165" s="9">
        <f t="shared" si="50"/>
        <v>1600000</v>
      </c>
      <c r="I4165" s="10"/>
    </row>
    <row r="4166" spans="1:9" ht="14.25" customHeight="1">
      <c r="A4166" s="6" t="str">
        <f t="shared" si="48"/>
        <v>GPP MAGELANG_KENTENGSARI</v>
      </c>
      <c r="B4166" s="11" t="s">
        <v>3103</v>
      </c>
      <c r="C4166" s="11" t="s">
        <v>1073</v>
      </c>
      <c r="D4166" s="11">
        <v>7.61</v>
      </c>
      <c r="E4166" s="7">
        <f>VLOOKUP(A4166, Sheet2!$A$2:$K$8265, 11)</f>
        <v>109.5078</v>
      </c>
      <c r="F4166" s="7">
        <f t="shared" si="49"/>
        <v>0.95125000000000004</v>
      </c>
      <c r="G4166" s="8">
        <v>200000</v>
      </c>
      <c r="H4166" s="9">
        <f t="shared" si="50"/>
        <v>1600000</v>
      </c>
      <c r="I4166" s="10"/>
    </row>
    <row r="4167" spans="1:9" ht="14.25" customHeight="1">
      <c r="A4167" s="6" t="str">
        <f t="shared" si="48"/>
        <v>GPP MAGELANG_KETANGI</v>
      </c>
      <c r="B4167" s="11" t="s">
        <v>3103</v>
      </c>
      <c r="C4167" s="11" t="s">
        <v>3191</v>
      </c>
      <c r="D4167" s="11">
        <v>7.61</v>
      </c>
      <c r="E4167" s="7">
        <f>VLOOKUP(A4167, Sheet2!$A$2:$K$8265, 11)</f>
        <v>109.5078</v>
      </c>
      <c r="F4167" s="7">
        <f t="shared" si="49"/>
        <v>0.95125000000000004</v>
      </c>
      <c r="G4167" s="8">
        <v>200000</v>
      </c>
      <c r="H4167" s="9">
        <f t="shared" si="50"/>
        <v>1600000</v>
      </c>
      <c r="I4167" s="10"/>
    </row>
    <row r="4168" spans="1:9" ht="14.25" customHeight="1">
      <c r="A4168" s="6" t="str">
        <f t="shared" si="48"/>
        <v>GPP MAGELANG_KETAWANG</v>
      </c>
      <c r="B4168" s="11" t="s">
        <v>3103</v>
      </c>
      <c r="C4168" s="11" t="s">
        <v>3192</v>
      </c>
      <c r="D4168" s="11">
        <v>7.61</v>
      </c>
      <c r="E4168" s="7">
        <f>VLOOKUP(A4168, Sheet2!$A$2:$K$8265, 11)</f>
        <v>109.5078</v>
      </c>
      <c r="F4168" s="7">
        <f t="shared" si="49"/>
        <v>0.95125000000000004</v>
      </c>
      <c r="G4168" s="8">
        <v>200000</v>
      </c>
      <c r="H4168" s="9">
        <f t="shared" si="50"/>
        <v>1600000</v>
      </c>
      <c r="I4168" s="10"/>
    </row>
    <row r="4169" spans="1:9" ht="14.25" customHeight="1">
      <c r="A4169" s="6" t="str">
        <f t="shared" si="48"/>
        <v>GPP MAGELANG_KETEP</v>
      </c>
      <c r="B4169" s="11" t="s">
        <v>3103</v>
      </c>
      <c r="C4169" s="11" t="s">
        <v>3193</v>
      </c>
      <c r="D4169" s="11">
        <v>7.61</v>
      </c>
      <c r="E4169" s="7">
        <f>VLOOKUP(A4169, Sheet2!$A$2:$K$8265, 11)</f>
        <v>109.5078</v>
      </c>
      <c r="F4169" s="7">
        <f t="shared" si="49"/>
        <v>0.95125000000000004</v>
      </c>
      <c r="G4169" s="8">
        <v>200000</v>
      </c>
      <c r="H4169" s="9">
        <f t="shared" si="50"/>
        <v>1600000</v>
      </c>
      <c r="I4169" s="10"/>
    </row>
    <row r="4170" spans="1:9" ht="14.25" customHeight="1">
      <c r="A4170" s="6" t="str">
        <f t="shared" si="48"/>
        <v>GPP MAGELANG_KETUNDAN</v>
      </c>
      <c r="B4170" s="11" t="s">
        <v>3103</v>
      </c>
      <c r="C4170" s="11" t="s">
        <v>3194</v>
      </c>
      <c r="D4170" s="11">
        <v>7.61</v>
      </c>
      <c r="E4170" s="7">
        <f>VLOOKUP(A4170, Sheet2!$A$2:$K$8265, 11)</f>
        <v>109.5078</v>
      </c>
      <c r="F4170" s="7">
        <f t="shared" si="49"/>
        <v>0.95125000000000004</v>
      </c>
      <c r="G4170" s="8">
        <v>200000</v>
      </c>
      <c r="H4170" s="9">
        <f t="shared" si="50"/>
        <v>1600000</v>
      </c>
      <c r="I4170" s="10"/>
    </row>
    <row r="4171" spans="1:9" ht="14.25" customHeight="1">
      <c r="A4171" s="6" t="str">
        <f t="shared" si="48"/>
        <v>GPP MAGELANG_KETUNGGENG</v>
      </c>
      <c r="B4171" s="11" t="s">
        <v>3103</v>
      </c>
      <c r="C4171" s="11" t="s">
        <v>3195</v>
      </c>
      <c r="D4171" s="11">
        <v>7.61</v>
      </c>
      <c r="E4171" s="7">
        <f>VLOOKUP(A4171, Sheet2!$A$2:$K$8265, 11)</f>
        <v>109.5078</v>
      </c>
      <c r="F4171" s="7">
        <f t="shared" si="49"/>
        <v>0.95125000000000004</v>
      </c>
      <c r="G4171" s="8">
        <v>200000</v>
      </c>
      <c r="H4171" s="9">
        <f t="shared" si="50"/>
        <v>1600000</v>
      </c>
      <c r="I4171" s="10"/>
    </row>
    <row r="4172" spans="1:9" ht="14.25" customHeight="1">
      <c r="A4172" s="6" t="str">
        <f t="shared" si="48"/>
        <v>GPP MAGELANG_KLAKAH</v>
      </c>
      <c r="B4172" s="11" t="s">
        <v>3103</v>
      </c>
      <c r="C4172" s="11" t="s">
        <v>3196</v>
      </c>
      <c r="D4172" s="11">
        <v>17.7</v>
      </c>
      <c r="E4172" s="7">
        <f>VLOOKUP(A4172, Sheet2!$A$2:$K$8265, 11)</f>
        <v>109.5078</v>
      </c>
      <c r="F4172" s="7">
        <f t="shared" si="49"/>
        <v>2.2124999999999999</v>
      </c>
      <c r="G4172" s="8">
        <v>200000</v>
      </c>
      <c r="H4172" s="9">
        <f t="shared" si="50"/>
        <v>3600000</v>
      </c>
      <c r="I4172" s="10"/>
    </row>
    <row r="4173" spans="1:9" ht="14.25" customHeight="1">
      <c r="A4173" s="6" t="str">
        <f t="shared" si="48"/>
        <v>GPP MAGELANG_KLEGEN</v>
      </c>
      <c r="B4173" s="11" t="s">
        <v>3103</v>
      </c>
      <c r="C4173" s="11" t="s">
        <v>3197</v>
      </c>
      <c r="D4173" s="11">
        <v>7.61</v>
      </c>
      <c r="E4173" s="7">
        <f>VLOOKUP(A4173, Sheet2!$A$2:$K$8265, 11)</f>
        <v>109.5078</v>
      </c>
      <c r="F4173" s="7">
        <f t="shared" si="49"/>
        <v>0.95125000000000004</v>
      </c>
      <c r="G4173" s="8">
        <v>200000</v>
      </c>
      <c r="H4173" s="9">
        <f t="shared" si="50"/>
        <v>1600000</v>
      </c>
      <c r="I4173" s="10"/>
    </row>
    <row r="4174" spans="1:9" ht="14.25" customHeight="1">
      <c r="A4174" s="6" t="str">
        <f t="shared" si="48"/>
        <v>GPP MAGELANG_KLEPU</v>
      </c>
      <c r="B4174" s="11" t="s">
        <v>3103</v>
      </c>
      <c r="C4174" s="11" t="s">
        <v>3001</v>
      </c>
      <c r="D4174" s="11">
        <v>9.5500000000000007</v>
      </c>
      <c r="E4174" s="7">
        <f>VLOOKUP(A4174, Sheet2!$A$2:$K$8265, 11)</f>
        <v>109.5078</v>
      </c>
      <c r="F4174" s="7">
        <f t="shared" si="49"/>
        <v>1.1937500000000001</v>
      </c>
      <c r="G4174" s="8">
        <v>200000</v>
      </c>
      <c r="H4174" s="9">
        <f t="shared" si="50"/>
        <v>2000000</v>
      </c>
      <c r="I4174" s="10"/>
    </row>
    <row r="4175" spans="1:9" ht="14.25" customHeight="1">
      <c r="A4175" s="6" t="str">
        <f t="shared" si="48"/>
        <v>GPP MAGELANG_KLETERAN</v>
      </c>
      <c r="B4175" s="11" t="s">
        <v>3103</v>
      </c>
      <c r="C4175" s="11" t="s">
        <v>3198</v>
      </c>
      <c r="D4175" s="11">
        <v>7.61</v>
      </c>
      <c r="E4175" s="7">
        <f>VLOOKUP(A4175, Sheet2!$A$2:$K$8265, 11)</f>
        <v>109.5078</v>
      </c>
      <c r="F4175" s="7">
        <f t="shared" si="49"/>
        <v>0.95125000000000004</v>
      </c>
      <c r="G4175" s="8">
        <v>200000</v>
      </c>
      <c r="H4175" s="9">
        <f t="shared" si="50"/>
        <v>1600000</v>
      </c>
      <c r="I4175" s="10"/>
    </row>
    <row r="4176" spans="1:9" ht="14.25" customHeight="1">
      <c r="A4176" s="6" t="str">
        <f t="shared" si="48"/>
        <v>GPP MAGELANG_KLOPO</v>
      </c>
      <c r="B4176" s="11" t="s">
        <v>3103</v>
      </c>
      <c r="C4176" s="11" t="s">
        <v>3199</v>
      </c>
      <c r="D4176" s="11">
        <v>7.61</v>
      </c>
      <c r="E4176" s="7">
        <f>VLOOKUP(A4176, Sheet2!$A$2:$K$8265, 11)</f>
        <v>109.5078</v>
      </c>
      <c r="F4176" s="7">
        <f t="shared" si="49"/>
        <v>0.95125000000000004</v>
      </c>
      <c r="G4176" s="8">
        <v>200000</v>
      </c>
      <c r="H4176" s="9">
        <f t="shared" si="50"/>
        <v>1600000</v>
      </c>
      <c r="I4176" s="10"/>
    </row>
    <row r="4177" spans="1:9" ht="14.25" customHeight="1">
      <c r="A4177" s="6" t="str">
        <f t="shared" si="48"/>
        <v>GPP MAGELANG_KOPENG</v>
      </c>
      <c r="B4177" s="11" t="s">
        <v>3103</v>
      </c>
      <c r="C4177" s="11" t="s">
        <v>3200</v>
      </c>
      <c r="D4177" s="11">
        <v>10.51</v>
      </c>
      <c r="E4177" s="7">
        <f>VLOOKUP(A4177, Sheet2!$A$2:$K$8265, 11)</f>
        <v>109.5078</v>
      </c>
      <c r="F4177" s="7">
        <f t="shared" si="49"/>
        <v>1.31375</v>
      </c>
      <c r="G4177" s="8">
        <v>200000</v>
      </c>
      <c r="H4177" s="9">
        <f t="shared" si="50"/>
        <v>2200000</v>
      </c>
      <c r="I4177" s="10"/>
    </row>
    <row r="4178" spans="1:9" ht="14.25" customHeight="1">
      <c r="A4178" s="6" t="str">
        <f t="shared" si="48"/>
        <v>GPP MAGELANG_KRADENAN</v>
      </c>
      <c r="B4178" s="11" t="s">
        <v>3103</v>
      </c>
      <c r="C4178" s="11" t="s">
        <v>308</v>
      </c>
      <c r="D4178" s="11">
        <v>7.61</v>
      </c>
      <c r="E4178" s="7">
        <f>VLOOKUP(A4178, Sheet2!$A$2:$K$8265, 11)</f>
        <v>109.5078</v>
      </c>
      <c r="F4178" s="7">
        <f t="shared" si="49"/>
        <v>0.95125000000000004</v>
      </c>
      <c r="G4178" s="8">
        <v>200000</v>
      </c>
      <c r="H4178" s="9">
        <f t="shared" si="50"/>
        <v>1600000</v>
      </c>
      <c r="I4178" s="10"/>
    </row>
    <row r="4179" spans="1:9" ht="14.25" customHeight="1">
      <c r="A4179" s="6" t="str">
        <f t="shared" si="48"/>
        <v>GPP MAGELANG_KRAGILAN</v>
      </c>
      <c r="B4179" s="11" t="s">
        <v>3103</v>
      </c>
      <c r="C4179" s="11" t="s">
        <v>1467</v>
      </c>
      <c r="D4179" s="11">
        <v>7.61</v>
      </c>
      <c r="E4179" s="7">
        <f>VLOOKUP(A4179, Sheet2!$A$2:$K$8265, 11)</f>
        <v>109.5078</v>
      </c>
      <c r="F4179" s="7">
        <f t="shared" si="49"/>
        <v>0.95125000000000004</v>
      </c>
      <c r="G4179" s="8">
        <v>200000</v>
      </c>
      <c r="H4179" s="9">
        <f t="shared" si="50"/>
        <v>1600000</v>
      </c>
      <c r="I4179" s="10"/>
    </row>
    <row r="4180" spans="1:9" ht="14.25" customHeight="1">
      <c r="A4180" s="6" t="str">
        <f t="shared" si="48"/>
        <v>GPP MAGELANG_KRAMAT</v>
      </c>
      <c r="B4180" s="11" t="s">
        <v>3103</v>
      </c>
      <c r="C4180" s="11" t="s">
        <v>811</v>
      </c>
      <c r="D4180" s="11">
        <v>9.5500000000000007</v>
      </c>
      <c r="E4180" s="7">
        <f>VLOOKUP(A4180, Sheet2!$A$2:$K$8265, 11)</f>
        <v>109.5078</v>
      </c>
      <c r="F4180" s="7">
        <f t="shared" si="49"/>
        <v>1.1937500000000001</v>
      </c>
      <c r="G4180" s="8">
        <v>200000</v>
      </c>
      <c r="H4180" s="9">
        <f t="shared" si="50"/>
        <v>2000000</v>
      </c>
      <c r="I4180" s="10"/>
    </row>
    <row r="4181" spans="1:9" ht="14.25" customHeight="1">
      <c r="A4181" s="6" t="str">
        <f t="shared" si="48"/>
        <v>GPP MAGELANG_KRAMAT SELATAN</v>
      </c>
      <c r="B4181" s="11" t="s">
        <v>3103</v>
      </c>
      <c r="C4181" s="11" t="s">
        <v>3201</v>
      </c>
      <c r="D4181" s="11">
        <v>0.15</v>
      </c>
      <c r="E4181" s="7">
        <f>VLOOKUP(A4181, Sheet2!$A$2:$K$8265, 11)</f>
        <v>109.5078</v>
      </c>
      <c r="F4181" s="7">
        <f t="shared" si="49"/>
        <v>1.8749999999999999E-2</v>
      </c>
      <c r="G4181" s="8">
        <v>200000</v>
      </c>
      <c r="H4181" s="9">
        <f t="shared" si="50"/>
        <v>200000</v>
      </c>
      <c r="I4181" s="10"/>
    </row>
    <row r="4182" spans="1:9" ht="14.25" customHeight="1">
      <c r="A4182" s="6" t="str">
        <f t="shared" si="48"/>
        <v>GPP MAGELANG_KRAMAT UTARA</v>
      </c>
      <c r="B4182" s="11" t="s">
        <v>3103</v>
      </c>
      <c r="C4182" s="11" t="s">
        <v>3202</v>
      </c>
      <c r="D4182" s="11">
        <v>0.15</v>
      </c>
      <c r="E4182" s="7">
        <f>VLOOKUP(A4182, Sheet2!$A$2:$K$8265, 11)</f>
        <v>109.5078</v>
      </c>
      <c r="F4182" s="7">
        <f t="shared" si="49"/>
        <v>1.8749999999999999E-2</v>
      </c>
      <c r="G4182" s="8">
        <v>200000</v>
      </c>
      <c r="H4182" s="9">
        <f t="shared" si="50"/>
        <v>200000</v>
      </c>
      <c r="I4182" s="10"/>
    </row>
    <row r="4183" spans="1:9" ht="14.25" customHeight="1">
      <c r="A4183" s="6" t="str">
        <f t="shared" si="48"/>
        <v>GPP MAGELANG_KRANGGAN</v>
      </c>
      <c r="B4183" s="11" t="s">
        <v>3103</v>
      </c>
      <c r="C4183" s="11" t="s">
        <v>420</v>
      </c>
      <c r="D4183" s="11">
        <v>9.5500000000000007</v>
      </c>
      <c r="E4183" s="7">
        <f>VLOOKUP(A4183, Sheet2!$A$2:$K$8265, 11)</f>
        <v>109.5078</v>
      </c>
      <c r="F4183" s="7">
        <f t="shared" si="49"/>
        <v>1.1937500000000001</v>
      </c>
      <c r="G4183" s="8">
        <v>200000</v>
      </c>
      <c r="H4183" s="9">
        <f t="shared" si="50"/>
        <v>2000000</v>
      </c>
      <c r="I4183" s="10"/>
    </row>
    <row r="4184" spans="1:9" ht="14.25" customHeight="1">
      <c r="A4184" s="6" t="str">
        <f t="shared" si="48"/>
        <v>GPP MAGELANG_KRASAK</v>
      </c>
      <c r="B4184" s="11" t="s">
        <v>3103</v>
      </c>
      <c r="C4184" s="11" t="s">
        <v>1469</v>
      </c>
      <c r="D4184" s="11">
        <v>7.61</v>
      </c>
      <c r="E4184" s="7">
        <f>VLOOKUP(A4184, Sheet2!$A$2:$K$8265, 11)</f>
        <v>109.5078</v>
      </c>
      <c r="F4184" s="7">
        <f t="shared" si="49"/>
        <v>0.95125000000000004</v>
      </c>
      <c r="G4184" s="8">
        <v>200000</v>
      </c>
      <c r="H4184" s="9">
        <f t="shared" si="50"/>
        <v>1600000</v>
      </c>
      <c r="I4184" s="10"/>
    </row>
    <row r="4185" spans="1:9" ht="14.25" customHeight="1">
      <c r="A4185" s="6" t="str">
        <f t="shared" si="48"/>
        <v>GPP MAGELANG_KRINCING</v>
      </c>
      <c r="B4185" s="11" t="s">
        <v>3103</v>
      </c>
      <c r="C4185" s="11" t="s">
        <v>3203</v>
      </c>
      <c r="D4185" s="11">
        <v>7.61</v>
      </c>
      <c r="E4185" s="7">
        <f>VLOOKUP(A4185, Sheet2!$A$2:$K$8265, 11)</f>
        <v>109.5078</v>
      </c>
      <c r="F4185" s="7">
        <f t="shared" si="49"/>
        <v>0.95125000000000004</v>
      </c>
      <c r="G4185" s="8">
        <v>200000</v>
      </c>
      <c r="H4185" s="9">
        <f t="shared" si="50"/>
        <v>1600000</v>
      </c>
      <c r="I4185" s="10"/>
    </row>
    <row r="4186" spans="1:9" ht="14.25" customHeight="1">
      <c r="A4186" s="6" t="str">
        <f t="shared" si="48"/>
        <v>GPP MAGELANG_KRINJING</v>
      </c>
      <c r="B4186" s="11" t="s">
        <v>3103</v>
      </c>
      <c r="C4186" s="11" t="s">
        <v>3204</v>
      </c>
      <c r="D4186" s="11">
        <v>7.61</v>
      </c>
      <c r="E4186" s="7">
        <f>VLOOKUP(A4186, Sheet2!$A$2:$K$8265, 11)</f>
        <v>109.5078</v>
      </c>
      <c r="F4186" s="7">
        <f t="shared" si="49"/>
        <v>0.95125000000000004</v>
      </c>
      <c r="G4186" s="8">
        <v>200000</v>
      </c>
      <c r="H4186" s="9">
        <f t="shared" si="50"/>
        <v>1600000</v>
      </c>
      <c r="I4186" s="10"/>
    </row>
    <row r="4187" spans="1:9" ht="14.25" customHeight="1">
      <c r="A4187" s="6" t="str">
        <f t="shared" si="48"/>
        <v>GPP MAGELANG_KRINJING</v>
      </c>
      <c r="B4187" s="11" t="s">
        <v>3103</v>
      </c>
      <c r="C4187" s="11" t="s">
        <v>3204</v>
      </c>
      <c r="D4187" s="11">
        <v>7.61</v>
      </c>
      <c r="E4187" s="7">
        <f>VLOOKUP(A4187, Sheet2!$A$2:$K$8265, 11)</f>
        <v>109.5078</v>
      </c>
      <c r="F4187" s="7">
        <f t="shared" si="49"/>
        <v>0.95125000000000004</v>
      </c>
      <c r="G4187" s="8">
        <v>200000</v>
      </c>
      <c r="H4187" s="9">
        <f t="shared" si="50"/>
        <v>1600000</v>
      </c>
      <c r="I4187" s="10"/>
    </row>
    <row r="4188" spans="1:9" ht="14.25" customHeight="1">
      <c r="A4188" s="6" t="str">
        <f t="shared" si="48"/>
        <v>GPP MAGELANG_KROGOWANAN</v>
      </c>
      <c r="B4188" s="11" t="s">
        <v>3103</v>
      </c>
      <c r="C4188" s="11" t="s">
        <v>3205</v>
      </c>
      <c r="D4188" s="11">
        <v>7.61</v>
      </c>
      <c r="E4188" s="7">
        <f>VLOOKUP(A4188, Sheet2!$A$2:$K$8265, 11)</f>
        <v>109.5078</v>
      </c>
      <c r="F4188" s="7">
        <f t="shared" si="49"/>
        <v>0.95125000000000004</v>
      </c>
      <c r="G4188" s="8">
        <v>200000</v>
      </c>
      <c r="H4188" s="9">
        <f t="shared" si="50"/>
        <v>1600000</v>
      </c>
      <c r="I4188" s="10"/>
    </row>
    <row r="4189" spans="1:9" ht="14.25" customHeight="1">
      <c r="A4189" s="6" t="str">
        <f t="shared" si="48"/>
        <v>GPP MAGELANG_KRUMPAKAN</v>
      </c>
      <c r="B4189" s="11" t="s">
        <v>3103</v>
      </c>
      <c r="C4189" s="11" t="s">
        <v>3206</v>
      </c>
      <c r="D4189" s="11">
        <v>7.61</v>
      </c>
      <c r="E4189" s="7">
        <f>VLOOKUP(A4189, Sheet2!$A$2:$K$8265, 11)</f>
        <v>109.5078</v>
      </c>
      <c r="F4189" s="7">
        <f t="shared" si="49"/>
        <v>0.95125000000000004</v>
      </c>
      <c r="G4189" s="8">
        <v>200000</v>
      </c>
      <c r="H4189" s="9">
        <f t="shared" si="50"/>
        <v>1600000</v>
      </c>
      <c r="I4189" s="10"/>
    </row>
    <row r="4190" spans="1:9" ht="14.25" customHeight="1">
      <c r="A4190" s="6" t="str">
        <f t="shared" si="48"/>
        <v>GPP MAGELANG_KUPEN</v>
      </c>
      <c r="B4190" s="11" t="s">
        <v>3103</v>
      </c>
      <c r="C4190" s="11" t="s">
        <v>3207</v>
      </c>
      <c r="D4190" s="11">
        <v>9.5500000000000007</v>
      </c>
      <c r="E4190" s="7">
        <f>VLOOKUP(A4190, Sheet2!$A$2:$K$8265, 11)</f>
        <v>109.5078</v>
      </c>
      <c r="F4190" s="7">
        <f t="shared" si="49"/>
        <v>1.1937500000000001</v>
      </c>
      <c r="G4190" s="8">
        <v>200000</v>
      </c>
      <c r="H4190" s="9">
        <f t="shared" si="50"/>
        <v>2000000</v>
      </c>
      <c r="I4190" s="10"/>
    </row>
    <row r="4191" spans="1:9" ht="14.25" customHeight="1">
      <c r="A4191" s="6" t="str">
        <f t="shared" si="48"/>
        <v>GPP MAGELANG_KWARAKAN</v>
      </c>
      <c r="B4191" s="11" t="s">
        <v>3103</v>
      </c>
      <c r="C4191" s="11" t="s">
        <v>3208</v>
      </c>
      <c r="D4191" s="11">
        <v>9.5500000000000007</v>
      </c>
      <c r="E4191" s="7">
        <f>VLOOKUP(A4191, Sheet2!$A$2:$K$8265, 11)</f>
        <v>109.5078</v>
      </c>
      <c r="F4191" s="7">
        <f t="shared" si="49"/>
        <v>1.1937500000000001</v>
      </c>
      <c r="G4191" s="8">
        <v>200000</v>
      </c>
      <c r="H4191" s="9">
        <f t="shared" si="50"/>
        <v>2000000</v>
      </c>
      <c r="I4191" s="10"/>
    </row>
    <row r="4192" spans="1:9" ht="14.25" customHeight="1">
      <c r="A4192" s="6" t="str">
        <f t="shared" si="48"/>
        <v>GPP MAGELANG_LEBAK</v>
      </c>
      <c r="B4192" s="11" t="s">
        <v>3103</v>
      </c>
      <c r="C4192" s="11" t="s">
        <v>2236</v>
      </c>
      <c r="D4192" s="11">
        <v>7.61</v>
      </c>
      <c r="E4192" s="7">
        <f>VLOOKUP(A4192, Sheet2!$A$2:$K$8265, 11)</f>
        <v>109.5078</v>
      </c>
      <c r="F4192" s="7">
        <f t="shared" si="49"/>
        <v>0.95125000000000004</v>
      </c>
      <c r="G4192" s="8">
        <v>200000</v>
      </c>
      <c r="H4192" s="9">
        <f t="shared" si="50"/>
        <v>1600000</v>
      </c>
      <c r="I4192" s="10"/>
    </row>
    <row r="4193" spans="1:9" ht="14.25" customHeight="1">
      <c r="A4193" s="6" t="str">
        <f t="shared" si="48"/>
        <v>GPP MAGELANG_LESANPURO</v>
      </c>
      <c r="B4193" s="11" t="s">
        <v>3103</v>
      </c>
      <c r="C4193" s="11" t="s">
        <v>3209</v>
      </c>
      <c r="D4193" s="11">
        <v>7.61</v>
      </c>
      <c r="E4193" s="7">
        <f>VLOOKUP(A4193, Sheet2!$A$2:$K$8265, 11)</f>
        <v>109.5078</v>
      </c>
      <c r="F4193" s="7">
        <f t="shared" si="49"/>
        <v>0.95125000000000004</v>
      </c>
      <c r="G4193" s="8">
        <v>200000</v>
      </c>
      <c r="H4193" s="9">
        <f t="shared" si="50"/>
        <v>1600000</v>
      </c>
      <c r="I4193" s="10"/>
    </row>
    <row r="4194" spans="1:9" ht="14.25" customHeight="1">
      <c r="A4194" s="6" t="str">
        <f t="shared" si="48"/>
        <v>GPP MAGELANG_LOSARI</v>
      </c>
      <c r="B4194" s="11" t="s">
        <v>3103</v>
      </c>
      <c r="C4194" s="11" t="s">
        <v>926</v>
      </c>
      <c r="D4194" s="11">
        <v>7.61</v>
      </c>
      <c r="E4194" s="7">
        <f>VLOOKUP(A4194, Sheet2!$A$2:$K$8265, 11)</f>
        <v>109.5078</v>
      </c>
      <c r="F4194" s="7">
        <f t="shared" si="49"/>
        <v>0.95125000000000004</v>
      </c>
      <c r="G4194" s="8">
        <v>200000</v>
      </c>
      <c r="H4194" s="9">
        <f t="shared" si="50"/>
        <v>1600000</v>
      </c>
      <c r="I4194" s="10"/>
    </row>
    <row r="4195" spans="1:9" ht="14.25" customHeight="1">
      <c r="A4195" s="6" t="str">
        <f t="shared" si="48"/>
        <v>GPP MAGELANG_LOSARI</v>
      </c>
      <c r="B4195" s="11" t="s">
        <v>3103</v>
      </c>
      <c r="C4195" s="11" t="s">
        <v>926</v>
      </c>
      <c r="D4195" s="11">
        <v>7.61</v>
      </c>
      <c r="E4195" s="7">
        <f>VLOOKUP(A4195, Sheet2!$A$2:$K$8265, 11)</f>
        <v>109.5078</v>
      </c>
      <c r="F4195" s="7">
        <f t="shared" si="49"/>
        <v>0.95125000000000004</v>
      </c>
      <c r="G4195" s="8">
        <v>200000</v>
      </c>
      <c r="H4195" s="9">
        <f t="shared" si="50"/>
        <v>1600000</v>
      </c>
      <c r="I4195" s="10"/>
    </row>
    <row r="4196" spans="1:9" ht="14.25" customHeight="1">
      <c r="A4196" s="6" t="str">
        <f t="shared" si="48"/>
        <v>GPP MAGELANG_LUNGGE</v>
      </c>
      <c r="B4196" s="11" t="s">
        <v>3103</v>
      </c>
      <c r="C4196" s="11" t="s">
        <v>3210</v>
      </c>
      <c r="D4196" s="11">
        <v>9.5500000000000007</v>
      </c>
      <c r="E4196" s="7">
        <f>VLOOKUP(A4196, Sheet2!$A$2:$K$8265, 11)</f>
        <v>109.5078</v>
      </c>
      <c r="F4196" s="7">
        <f t="shared" si="49"/>
        <v>1.1937500000000001</v>
      </c>
      <c r="G4196" s="8">
        <v>200000</v>
      </c>
      <c r="H4196" s="9">
        <f t="shared" si="50"/>
        <v>2000000</v>
      </c>
      <c r="I4196" s="10"/>
    </row>
    <row r="4197" spans="1:9" ht="14.25" customHeight="1">
      <c r="A4197" s="6" t="str">
        <f t="shared" si="48"/>
        <v>GPP MAGELANG_MADUGONDO</v>
      </c>
      <c r="B4197" s="11" t="s">
        <v>3103</v>
      </c>
      <c r="C4197" s="11" t="s">
        <v>3211</v>
      </c>
      <c r="D4197" s="11">
        <v>7.61</v>
      </c>
      <c r="E4197" s="7">
        <f>VLOOKUP(A4197, Sheet2!$A$2:$K$8265, 11)</f>
        <v>109.5078</v>
      </c>
      <c r="F4197" s="7">
        <f t="shared" si="49"/>
        <v>0.95125000000000004</v>
      </c>
      <c r="G4197" s="8">
        <v>200000</v>
      </c>
      <c r="H4197" s="9">
        <f t="shared" si="50"/>
        <v>1600000</v>
      </c>
      <c r="I4197" s="10"/>
    </row>
    <row r="4198" spans="1:9" ht="14.25" customHeight="1">
      <c r="A4198" s="6" t="str">
        <f t="shared" si="48"/>
        <v>GPP MAGELANG_MADUKORO</v>
      </c>
      <c r="B4198" s="11" t="s">
        <v>3103</v>
      </c>
      <c r="C4198" s="11" t="s">
        <v>3212</v>
      </c>
      <c r="D4198" s="11">
        <v>7.61</v>
      </c>
      <c r="E4198" s="7">
        <f>VLOOKUP(A4198, Sheet2!$A$2:$K$8265, 11)</f>
        <v>109.5078</v>
      </c>
      <c r="F4198" s="7">
        <f t="shared" si="49"/>
        <v>0.95125000000000004</v>
      </c>
      <c r="G4198" s="8">
        <v>200000</v>
      </c>
      <c r="H4198" s="9">
        <f t="shared" si="50"/>
        <v>1600000</v>
      </c>
      <c r="I4198" s="10"/>
    </row>
    <row r="4199" spans="1:9" ht="14.25" customHeight="1">
      <c r="A4199" s="6" t="str">
        <f t="shared" si="48"/>
        <v>GPP MAGELANG_MADURETNO</v>
      </c>
      <c r="B4199" s="11" t="s">
        <v>3103</v>
      </c>
      <c r="C4199" s="11" t="s">
        <v>2814</v>
      </c>
      <c r="D4199" s="11">
        <v>7.61</v>
      </c>
      <c r="E4199" s="7">
        <f>VLOOKUP(A4199, Sheet2!$A$2:$K$8265, 11)</f>
        <v>109.5078</v>
      </c>
      <c r="F4199" s="7">
        <f t="shared" si="49"/>
        <v>0.95125000000000004</v>
      </c>
      <c r="G4199" s="8">
        <v>200000</v>
      </c>
      <c r="H4199" s="9">
        <f t="shared" si="50"/>
        <v>1600000</v>
      </c>
      <c r="I4199" s="10"/>
    </row>
    <row r="4200" spans="1:9" ht="14.25" customHeight="1">
      <c r="A4200" s="6" t="str">
        <f t="shared" si="48"/>
        <v>GPP MAGELANG_MADUSARI</v>
      </c>
      <c r="B4200" s="11" t="s">
        <v>3103</v>
      </c>
      <c r="C4200" s="11" t="s">
        <v>2174</v>
      </c>
      <c r="D4200" s="11">
        <v>7.61</v>
      </c>
      <c r="E4200" s="7">
        <f>VLOOKUP(A4200, Sheet2!$A$2:$K$8265, 11)</f>
        <v>109.5078</v>
      </c>
      <c r="F4200" s="7">
        <f t="shared" si="49"/>
        <v>0.95125000000000004</v>
      </c>
      <c r="G4200" s="8">
        <v>200000</v>
      </c>
      <c r="H4200" s="9">
        <f t="shared" si="50"/>
        <v>1600000</v>
      </c>
      <c r="I4200" s="10"/>
    </row>
    <row r="4201" spans="1:9" ht="14.25" customHeight="1">
      <c r="A4201" s="6" t="str">
        <f t="shared" si="48"/>
        <v>GPP MAGELANG_MADYOCONDRO</v>
      </c>
      <c r="B4201" s="11" t="s">
        <v>3103</v>
      </c>
      <c r="C4201" s="11" t="s">
        <v>3213</v>
      </c>
      <c r="D4201" s="11">
        <v>7.61</v>
      </c>
      <c r="E4201" s="7">
        <f>VLOOKUP(A4201, Sheet2!$A$2:$K$8265, 11)</f>
        <v>109.5078</v>
      </c>
      <c r="F4201" s="7">
        <f t="shared" si="49"/>
        <v>0.95125000000000004</v>
      </c>
      <c r="G4201" s="8">
        <v>200000</v>
      </c>
      <c r="H4201" s="9">
        <f t="shared" si="50"/>
        <v>1600000</v>
      </c>
      <c r="I4201" s="10"/>
    </row>
    <row r="4202" spans="1:9" ht="14.25" customHeight="1">
      <c r="A4202" s="6" t="str">
        <f t="shared" si="48"/>
        <v>GPP MAGELANG_MADYOGONDO</v>
      </c>
      <c r="B4202" s="11" t="s">
        <v>3103</v>
      </c>
      <c r="C4202" s="11" t="s">
        <v>3214</v>
      </c>
      <c r="D4202" s="11">
        <v>7.61</v>
      </c>
      <c r="E4202" s="7">
        <f>VLOOKUP(A4202, Sheet2!$A$2:$K$8265, 11)</f>
        <v>109.5078</v>
      </c>
      <c r="F4202" s="7">
        <f t="shared" si="49"/>
        <v>0.95125000000000004</v>
      </c>
      <c r="G4202" s="8">
        <v>200000</v>
      </c>
      <c r="H4202" s="9">
        <f t="shared" si="50"/>
        <v>1600000</v>
      </c>
      <c r="I4202" s="10"/>
    </row>
    <row r="4203" spans="1:9" ht="14.25" customHeight="1">
      <c r="A4203" s="6" t="str">
        <f t="shared" si="48"/>
        <v>GPP MAGELANG_MAGELANG</v>
      </c>
      <c r="B4203" s="11" t="s">
        <v>3103</v>
      </c>
      <c r="C4203" s="11" t="s">
        <v>3215</v>
      </c>
      <c r="D4203" s="11">
        <v>0.15</v>
      </c>
      <c r="E4203" s="7">
        <f>VLOOKUP(A4203, Sheet2!$A$2:$K$8265, 11)</f>
        <v>109.5078</v>
      </c>
      <c r="F4203" s="7">
        <f t="shared" si="49"/>
        <v>1.8749999999999999E-2</v>
      </c>
      <c r="G4203" s="8">
        <v>200000</v>
      </c>
      <c r="H4203" s="9">
        <f t="shared" si="50"/>
        <v>200000</v>
      </c>
      <c r="I4203" s="10"/>
    </row>
    <row r="4204" spans="1:9" ht="14.25" customHeight="1">
      <c r="A4204" s="6" t="str">
        <f t="shared" si="48"/>
        <v>GPP MAGELANG_MAGERSARI</v>
      </c>
      <c r="B4204" s="11" t="s">
        <v>3103</v>
      </c>
      <c r="C4204" s="11" t="s">
        <v>433</v>
      </c>
      <c r="D4204" s="11">
        <v>7.61</v>
      </c>
      <c r="E4204" s="7">
        <f>VLOOKUP(A4204, Sheet2!$A$2:$K$8265, 11)</f>
        <v>109.5078</v>
      </c>
      <c r="F4204" s="7">
        <f t="shared" si="49"/>
        <v>0.95125000000000004</v>
      </c>
      <c r="G4204" s="8">
        <v>200000</v>
      </c>
      <c r="H4204" s="9">
        <f t="shared" si="50"/>
        <v>1600000</v>
      </c>
      <c r="I4204" s="10"/>
    </row>
    <row r="4205" spans="1:9" ht="14.25" customHeight="1">
      <c r="A4205" s="6" t="str">
        <f t="shared" si="48"/>
        <v>GPP MAGELANG_MAGERSARI</v>
      </c>
      <c r="B4205" s="11" t="s">
        <v>3103</v>
      </c>
      <c r="C4205" s="11" t="s">
        <v>433</v>
      </c>
      <c r="D4205" s="11">
        <v>0.15</v>
      </c>
      <c r="E4205" s="7">
        <f>VLOOKUP(A4205, Sheet2!$A$2:$K$8265, 11)</f>
        <v>109.5078</v>
      </c>
      <c r="F4205" s="7">
        <f t="shared" si="49"/>
        <v>1.8749999999999999E-2</v>
      </c>
      <c r="G4205" s="8">
        <v>200000</v>
      </c>
      <c r="H4205" s="9">
        <f t="shared" si="50"/>
        <v>200000</v>
      </c>
      <c r="I4205" s="10"/>
    </row>
    <row r="4206" spans="1:9" ht="14.25" customHeight="1">
      <c r="A4206" s="6" t="str">
        <f t="shared" si="48"/>
        <v>GPP MAGELANG_MAJAKSINGI</v>
      </c>
      <c r="B4206" s="11" t="s">
        <v>3103</v>
      </c>
      <c r="C4206" s="11" t="s">
        <v>3216</v>
      </c>
      <c r="D4206" s="11">
        <v>7.61</v>
      </c>
      <c r="E4206" s="7">
        <f>VLOOKUP(A4206, Sheet2!$A$2:$K$8265, 11)</f>
        <v>109.5078</v>
      </c>
      <c r="F4206" s="7">
        <f t="shared" si="49"/>
        <v>0.95125000000000004</v>
      </c>
      <c r="G4206" s="8">
        <v>200000</v>
      </c>
      <c r="H4206" s="9">
        <f t="shared" si="50"/>
        <v>1600000</v>
      </c>
      <c r="I4206" s="10"/>
    </row>
    <row r="4207" spans="1:9" ht="14.25" customHeight="1">
      <c r="A4207" s="6" t="str">
        <f t="shared" si="48"/>
        <v>GPP MAGELANG_MANGUNREJO</v>
      </c>
      <c r="B4207" s="11" t="s">
        <v>3103</v>
      </c>
      <c r="C4207" s="11" t="s">
        <v>1959</v>
      </c>
      <c r="D4207" s="11">
        <v>7.61</v>
      </c>
      <c r="E4207" s="7">
        <f>VLOOKUP(A4207, Sheet2!$A$2:$K$8265, 11)</f>
        <v>109.5078</v>
      </c>
      <c r="F4207" s="7">
        <f t="shared" si="49"/>
        <v>0.95125000000000004</v>
      </c>
      <c r="G4207" s="8">
        <v>200000</v>
      </c>
      <c r="H4207" s="9">
        <f t="shared" si="50"/>
        <v>1600000</v>
      </c>
      <c r="I4207" s="10"/>
    </row>
    <row r="4208" spans="1:9" ht="14.25" customHeight="1">
      <c r="A4208" s="6" t="str">
        <f t="shared" si="48"/>
        <v>GPP MAGELANG_MANGUNREJO</v>
      </c>
      <c r="B4208" s="11" t="s">
        <v>3103</v>
      </c>
      <c r="C4208" s="11" t="s">
        <v>1959</v>
      </c>
      <c r="D4208" s="11">
        <v>7.61</v>
      </c>
      <c r="E4208" s="7">
        <f>VLOOKUP(A4208, Sheet2!$A$2:$K$8265, 11)</f>
        <v>109.5078</v>
      </c>
      <c r="F4208" s="7">
        <f t="shared" si="49"/>
        <v>0.95125000000000004</v>
      </c>
      <c r="G4208" s="8">
        <v>200000</v>
      </c>
      <c r="H4208" s="9">
        <f t="shared" si="50"/>
        <v>1600000</v>
      </c>
      <c r="I4208" s="10"/>
    </row>
    <row r="4209" spans="1:9" ht="14.25" customHeight="1">
      <c r="A4209" s="6" t="str">
        <f t="shared" si="48"/>
        <v>GPP MAGELANG_MANGUNSARI</v>
      </c>
      <c r="B4209" s="11" t="s">
        <v>3103</v>
      </c>
      <c r="C4209" s="11" t="s">
        <v>1090</v>
      </c>
      <c r="D4209" s="11">
        <v>7.61</v>
      </c>
      <c r="E4209" s="7">
        <f>VLOOKUP(A4209, Sheet2!$A$2:$K$8265, 11)</f>
        <v>109.5078</v>
      </c>
      <c r="F4209" s="7">
        <f t="shared" si="49"/>
        <v>0.95125000000000004</v>
      </c>
      <c r="G4209" s="8">
        <v>200000</v>
      </c>
      <c r="H4209" s="9">
        <f t="shared" si="50"/>
        <v>1600000</v>
      </c>
      <c r="I4209" s="10"/>
    </row>
    <row r="4210" spans="1:9" ht="14.25" customHeight="1">
      <c r="A4210" s="6" t="str">
        <f t="shared" si="48"/>
        <v>GPP MAGELANG_MANGUNSOKO</v>
      </c>
      <c r="B4210" s="11" t="s">
        <v>3103</v>
      </c>
      <c r="C4210" s="11" t="s">
        <v>3217</v>
      </c>
      <c r="D4210" s="11">
        <v>7.61</v>
      </c>
      <c r="E4210" s="7">
        <f>VLOOKUP(A4210, Sheet2!$A$2:$K$8265, 11)</f>
        <v>109.5078</v>
      </c>
      <c r="F4210" s="7">
        <f t="shared" si="49"/>
        <v>0.95125000000000004</v>
      </c>
      <c r="G4210" s="8">
        <v>200000</v>
      </c>
      <c r="H4210" s="9">
        <f t="shared" si="50"/>
        <v>1600000</v>
      </c>
      <c r="I4210" s="10"/>
    </row>
    <row r="4211" spans="1:9" ht="14.25" customHeight="1">
      <c r="A4211" s="6" t="str">
        <f t="shared" si="48"/>
        <v>GPP MAGELANG_MANTINGAN</v>
      </c>
      <c r="B4211" s="11" t="s">
        <v>3103</v>
      </c>
      <c r="C4211" s="11" t="s">
        <v>1210</v>
      </c>
      <c r="D4211" s="11">
        <v>7.61</v>
      </c>
      <c r="E4211" s="7">
        <f>VLOOKUP(A4211, Sheet2!$A$2:$K$8265, 11)</f>
        <v>109.5078</v>
      </c>
      <c r="F4211" s="7">
        <f t="shared" si="49"/>
        <v>0.95125000000000004</v>
      </c>
      <c r="G4211" s="8">
        <v>200000</v>
      </c>
      <c r="H4211" s="9">
        <f t="shared" si="50"/>
        <v>1600000</v>
      </c>
      <c r="I4211" s="10"/>
    </row>
    <row r="4212" spans="1:9" ht="14.25" customHeight="1">
      <c r="A4212" s="6" t="str">
        <f t="shared" si="48"/>
        <v>GPP MAGELANG_MEJING</v>
      </c>
      <c r="B4212" s="11" t="s">
        <v>3103</v>
      </c>
      <c r="C4212" s="11" t="s">
        <v>3218</v>
      </c>
      <c r="D4212" s="11">
        <v>7.61</v>
      </c>
      <c r="E4212" s="7">
        <f>VLOOKUP(A4212, Sheet2!$A$2:$K$8265, 11)</f>
        <v>109.5078</v>
      </c>
      <c r="F4212" s="7">
        <f t="shared" si="49"/>
        <v>0.95125000000000004</v>
      </c>
      <c r="G4212" s="8">
        <v>200000</v>
      </c>
      <c r="H4212" s="9">
        <f t="shared" si="50"/>
        <v>1600000</v>
      </c>
      <c r="I4212" s="10"/>
    </row>
    <row r="4213" spans="1:9" ht="14.25" customHeight="1">
      <c r="A4213" s="6" t="str">
        <f t="shared" si="48"/>
        <v>GPP MAGELANG_MENAYU</v>
      </c>
      <c r="B4213" s="11" t="s">
        <v>3103</v>
      </c>
      <c r="C4213" s="11" t="s">
        <v>3219</v>
      </c>
      <c r="D4213" s="11">
        <v>7.61</v>
      </c>
      <c r="E4213" s="7">
        <f>VLOOKUP(A4213, Sheet2!$A$2:$K$8265, 11)</f>
        <v>109.5078</v>
      </c>
      <c r="F4213" s="7">
        <f t="shared" si="49"/>
        <v>0.95125000000000004</v>
      </c>
      <c r="G4213" s="8">
        <v>200000</v>
      </c>
      <c r="H4213" s="9">
        <f t="shared" si="50"/>
        <v>1600000</v>
      </c>
      <c r="I4213" s="10"/>
    </row>
    <row r="4214" spans="1:9" ht="14.25" customHeight="1">
      <c r="A4214" s="6" t="str">
        <f t="shared" si="48"/>
        <v>GPP MAGELANG_MENDUT</v>
      </c>
      <c r="B4214" s="11" t="s">
        <v>3103</v>
      </c>
      <c r="C4214" s="11" t="s">
        <v>3220</v>
      </c>
      <c r="D4214" s="11">
        <v>7.61</v>
      </c>
      <c r="E4214" s="7">
        <f>VLOOKUP(A4214, Sheet2!$A$2:$K$8265, 11)</f>
        <v>109.5078</v>
      </c>
      <c r="F4214" s="7">
        <f t="shared" si="49"/>
        <v>0.95125000000000004</v>
      </c>
      <c r="G4214" s="8">
        <v>200000</v>
      </c>
      <c r="H4214" s="9">
        <f t="shared" si="50"/>
        <v>1600000</v>
      </c>
      <c r="I4214" s="10"/>
    </row>
    <row r="4215" spans="1:9" ht="14.25" customHeight="1">
      <c r="A4215" s="6" t="str">
        <f t="shared" si="48"/>
        <v>GPP MAGELANG_MERTOYUDAN</v>
      </c>
      <c r="B4215" s="11" t="s">
        <v>3103</v>
      </c>
      <c r="C4215" s="11" t="s">
        <v>3221</v>
      </c>
      <c r="D4215" s="11">
        <v>7.61</v>
      </c>
      <c r="E4215" s="7">
        <f>VLOOKUP(A4215, Sheet2!$A$2:$K$8265, 11)</f>
        <v>109.5078</v>
      </c>
      <c r="F4215" s="7">
        <f t="shared" si="49"/>
        <v>0.95125000000000004</v>
      </c>
      <c r="G4215" s="8">
        <v>200000</v>
      </c>
      <c r="H4215" s="9">
        <f t="shared" si="50"/>
        <v>1600000</v>
      </c>
      <c r="I4215" s="10"/>
    </row>
    <row r="4216" spans="1:9" ht="14.25" customHeight="1">
      <c r="A4216" s="6" t="str">
        <f t="shared" si="48"/>
        <v>GPP MAGELANG_MRANGGEN</v>
      </c>
      <c r="B4216" s="11" t="s">
        <v>3103</v>
      </c>
      <c r="C4216" s="11" t="s">
        <v>2680</v>
      </c>
      <c r="D4216" s="11">
        <v>7.61</v>
      </c>
      <c r="E4216" s="7">
        <f>VLOOKUP(A4216, Sheet2!$A$2:$K$8265, 11)</f>
        <v>109.5078</v>
      </c>
      <c r="F4216" s="7">
        <f t="shared" si="49"/>
        <v>0.95125000000000004</v>
      </c>
      <c r="G4216" s="8">
        <v>200000</v>
      </c>
      <c r="H4216" s="9">
        <f t="shared" si="50"/>
        <v>1600000</v>
      </c>
      <c r="I4216" s="10"/>
    </row>
    <row r="4217" spans="1:9" ht="14.25" customHeight="1">
      <c r="A4217" s="6" t="str">
        <f t="shared" si="48"/>
        <v>GPP MAGELANG_MUNENG</v>
      </c>
      <c r="B4217" s="11" t="s">
        <v>3103</v>
      </c>
      <c r="C4217" s="11" t="s">
        <v>1098</v>
      </c>
      <c r="D4217" s="11">
        <v>7.61</v>
      </c>
      <c r="E4217" s="7">
        <f>VLOOKUP(A4217, Sheet2!$A$2:$K$8265, 11)</f>
        <v>109.5078</v>
      </c>
      <c r="F4217" s="7">
        <f t="shared" si="49"/>
        <v>0.95125000000000004</v>
      </c>
      <c r="G4217" s="8">
        <v>200000</v>
      </c>
      <c r="H4217" s="9">
        <f t="shared" si="50"/>
        <v>1600000</v>
      </c>
      <c r="I4217" s="10"/>
    </row>
    <row r="4218" spans="1:9" ht="14.25" customHeight="1">
      <c r="A4218" s="6" t="str">
        <f t="shared" si="48"/>
        <v>GPP MAGELANG_MUNENGWARANGAN</v>
      </c>
      <c r="B4218" s="11" t="s">
        <v>3103</v>
      </c>
      <c r="C4218" s="11" t="s">
        <v>3222</v>
      </c>
      <c r="D4218" s="11">
        <v>7.61</v>
      </c>
      <c r="E4218" s="7">
        <f>VLOOKUP(A4218, Sheet2!$A$2:$K$8265, 11)</f>
        <v>109.5078</v>
      </c>
      <c r="F4218" s="7">
        <f t="shared" si="49"/>
        <v>0.95125000000000004</v>
      </c>
      <c r="G4218" s="8">
        <v>200000</v>
      </c>
      <c r="H4218" s="9">
        <f t="shared" si="50"/>
        <v>1600000</v>
      </c>
      <c r="I4218" s="10"/>
    </row>
    <row r="4219" spans="1:9" ht="14.25" customHeight="1">
      <c r="A4219" s="6" t="str">
        <f t="shared" si="48"/>
        <v>GPP MAGELANG_MUNGKID</v>
      </c>
      <c r="B4219" s="11" t="s">
        <v>3103</v>
      </c>
      <c r="C4219" s="11" t="s">
        <v>3223</v>
      </c>
      <c r="D4219" s="11">
        <v>7.61</v>
      </c>
      <c r="E4219" s="7">
        <f>VLOOKUP(A4219, Sheet2!$A$2:$K$8265, 11)</f>
        <v>109.5078</v>
      </c>
      <c r="F4219" s="7">
        <f t="shared" si="49"/>
        <v>0.95125000000000004</v>
      </c>
      <c r="G4219" s="8">
        <v>200000</v>
      </c>
      <c r="H4219" s="9">
        <f t="shared" si="50"/>
        <v>1600000</v>
      </c>
      <c r="I4219" s="10"/>
    </row>
    <row r="4220" spans="1:9" ht="14.25" customHeight="1">
      <c r="A4220" s="6" t="str">
        <f t="shared" si="48"/>
        <v>GPP MAGELANG_MUNTILAN</v>
      </c>
      <c r="B4220" s="11" t="s">
        <v>3103</v>
      </c>
      <c r="C4220" s="11" t="s">
        <v>3224</v>
      </c>
      <c r="D4220" s="11">
        <v>7.61</v>
      </c>
      <c r="E4220" s="7">
        <f>VLOOKUP(A4220, Sheet2!$A$2:$K$8265, 11)</f>
        <v>109.5078</v>
      </c>
      <c r="F4220" s="7">
        <f t="shared" si="49"/>
        <v>0.95125000000000004</v>
      </c>
      <c r="G4220" s="8">
        <v>200000</v>
      </c>
      <c r="H4220" s="9">
        <f t="shared" si="50"/>
        <v>1600000</v>
      </c>
      <c r="I4220" s="10"/>
    </row>
    <row r="4221" spans="1:9" ht="14.25" customHeight="1">
      <c r="A4221" s="6" t="str">
        <f t="shared" si="48"/>
        <v>GPP MAGELANG_NGABEAN</v>
      </c>
      <c r="B4221" s="11" t="s">
        <v>3103</v>
      </c>
      <c r="C4221" s="11" t="s">
        <v>2037</v>
      </c>
      <c r="D4221" s="11">
        <v>7.61</v>
      </c>
      <c r="E4221" s="7">
        <f>VLOOKUP(A4221, Sheet2!$A$2:$K$8265, 11)</f>
        <v>109.5078</v>
      </c>
      <c r="F4221" s="7">
        <f t="shared" si="49"/>
        <v>0.95125000000000004</v>
      </c>
      <c r="G4221" s="8">
        <v>200000</v>
      </c>
      <c r="H4221" s="9">
        <f t="shared" si="50"/>
        <v>1600000</v>
      </c>
      <c r="I4221" s="10"/>
    </row>
    <row r="4222" spans="1:9" ht="14.25" customHeight="1">
      <c r="A4222" s="6" t="str">
        <f t="shared" si="48"/>
        <v>GPP MAGELANG_NGABLAK</v>
      </c>
      <c r="B4222" s="11" t="s">
        <v>3103</v>
      </c>
      <c r="C4222" s="11" t="s">
        <v>3225</v>
      </c>
      <c r="D4222" s="11">
        <v>7.61</v>
      </c>
      <c r="E4222" s="7">
        <f>VLOOKUP(A4222, Sheet2!$A$2:$K$8265, 11)</f>
        <v>109.5078</v>
      </c>
      <c r="F4222" s="7">
        <f t="shared" si="49"/>
        <v>0.95125000000000004</v>
      </c>
      <c r="G4222" s="8">
        <v>200000</v>
      </c>
      <c r="H4222" s="9">
        <f t="shared" si="50"/>
        <v>1600000</v>
      </c>
      <c r="I4222" s="10"/>
    </row>
    <row r="4223" spans="1:9" ht="14.25" customHeight="1">
      <c r="A4223" s="6" t="str">
        <f t="shared" si="48"/>
        <v>GPP MAGELANG_NGABLAK</v>
      </c>
      <c r="B4223" s="11" t="s">
        <v>3103</v>
      </c>
      <c r="C4223" s="11" t="s">
        <v>3225</v>
      </c>
      <c r="D4223" s="11">
        <v>7.61</v>
      </c>
      <c r="E4223" s="7">
        <f>VLOOKUP(A4223, Sheet2!$A$2:$K$8265, 11)</f>
        <v>109.5078</v>
      </c>
      <c r="F4223" s="7">
        <f t="shared" si="49"/>
        <v>0.95125000000000004</v>
      </c>
      <c r="G4223" s="8">
        <v>200000</v>
      </c>
      <c r="H4223" s="9">
        <f t="shared" si="50"/>
        <v>1600000</v>
      </c>
      <c r="I4223" s="10"/>
    </row>
    <row r="4224" spans="1:9" ht="14.25" customHeight="1">
      <c r="A4224" s="6" t="str">
        <f t="shared" si="48"/>
        <v>GPP MAGELANG_NGADIHARJO</v>
      </c>
      <c r="B4224" s="11" t="s">
        <v>3103</v>
      </c>
      <c r="C4224" s="11" t="s">
        <v>3226</v>
      </c>
      <c r="D4224" s="11">
        <v>7.61</v>
      </c>
      <c r="E4224" s="7">
        <f>VLOOKUP(A4224, Sheet2!$A$2:$K$8265, 11)</f>
        <v>109.5078</v>
      </c>
      <c r="F4224" s="7">
        <f t="shared" si="49"/>
        <v>0.95125000000000004</v>
      </c>
      <c r="G4224" s="8">
        <v>200000</v>
      </c>
      <c r="H4224" s="9">
        <f t="shared" si="50"/>
        <v>1600000</v>
      </c>
      <c r="I4224" s="10"/>
    </row>
    <row r="4225" spans="1:9" ht="14.25" customHeight="1">
      <c r="A4225" s="6" t="str">
        <f t="shared" si="48"/>
        <v>GPP MAGELANG_NGADIKERSO</v>
      </c>
      <c r="B4225" s="11" t="s">
        <v>3103</v>
      </c>
      <c r="C4225" s="11" t="s">
        <v>3227</v>
      </c>
      <c r="D4225" s="11">
        <v>10.51</v>
      </c>
      <c r="E4225" s="7">
        <f>VLOOKUP(A4225, Sheet2!$A$2:$K$8265, 11)</f>
        <v>109.5078</v>
      </c>
      <c r="F4225" s="7">
        <f t="shared" si="49"/>
        <v>1.31375</v>
      </c>
      <c r="G4225" s="8">
        <v>200000</v>
      </c>
      <c r="H4225" s="9">
        <f t="shared" si="50"/>
        <v>2200000</v>
      </c>
      <c r="I4225" s="10"/>
    </row>
    <row r="4226" spans="1:9" ht="14.25" customHeight="1">
      <c r="A4226" s="6" t="str">
        <f t="shared" si="48"/>
        <v>GPP MAGELANG_NGADIPURO</v>
      </c>
      <c r="B4226" s="11" t="s">
        <v>3103</v>
      </c>
      <c r="C4226" s="11" t="s">
        <v>3228</v>
      </c>
      <c r="D4226" s="11">
        <v>7.61</v>
      </c>
      <c r="E4226" s="7">
        <f>VLOOKUP(A4226, Sheet2!$A$2:$K$8265, 11)</f>
        <v>109.5078</v>
      </c>
      <c r="F4226" s="7">
        <f t="shared" si="49"/>
        <v>0.95125000000000004</v>
      </c>
      <c r="G4226" s="8">
        <v>200000</v>
      </c>
      <c r="H4226" s="9">
        <f t="shared" si="50"/>
        <v>1600000</v>
      </c>
      <c r="I4226" s="10"/>
    </row>
    <row r="4227" spans="1:9" ht="14.25" customHeight="1">
      <c r="A4227" s="6" t="str">
        <f t="shared" si="48"/>
        <v>GPP MAGELANG_NGADIREJO</v>
      </c>
      <c r="B4227" s="11" t="s">
        <v>3103</v>
      </c>
      <c r="C4227" s="11" t="s">
        <v>176</v>
      </c>
      <c r="D4227" s="11">
        <v>7.61</v>
      </c>
      <c r="E4227" s="7">
        <f>VLOOKUP(A4227, Sheet2!$A$2:$K$8265, 11)</f>
        <v>109.5078</v>
      </c>
      <c r="F4227" s="7">
        <f t="shared" si="49"/>
        <v>0.95125000000000004</v>
      </c>
      <c r="G4227" s="8">
        <v>200000</v>
      </c>
      <c r="H4227" s="9">
        <f t="shared" si="50"/>
        <v>1600000</v>
      </c>
      <c r="I4227" s="10"/>
    </row>
    <row r="4228" spans="1:9" ht="14.25" customHeight="1">
      <c r="A4228" s="6" t="str">
        <f t="shared" si="48"/>
        <v>GPP MAGELANG_NGADIREJO</v>
      </c>
      <c r="B4228" s="11" t="s">
        <v>3103</v>
      </c>
      <c r="C4228" s="11" t="s">
        <v>176</v>
      </c>
      <c r="D4228" s="11">
        <v>7.61</v>
      </c>
      <c r="E4228" s="7">
        <f>VLOOKUP(A4228, Sheet2!$A$2:$K$8265, 11)</f>
        <v>109.5078</v>
      </c>
      <c r="F4228" s="7">
        <f t="shared" si="49"/>
        <v>0.95125000000000004</v>
      </c>
      <c r="G4228" s="8">
        <v>200000</v>
      </c>
      <c r="H4228" s="9">
        <f t="shared" si="50"/>
        <v>1600000</v>
      </c>
      <c r="I4228" s="10"/>
    </row>
    <row r="4229" spans="1:9" ht="14.25" customHeight="1">
      <c r="A4229" s="6" t="str">
        <f t="shared" si="48"/>
        <v>GPP MAGELANG_NGADIROJO</v>
      </c>
      <c r="B4229" s="11" t="s">
        <v>3103</v>
      </c>
      <c r="C4229" s="11" t="s">
        <v>1489</v>
      </c>
      <c r="D4229" s="11">
        <v>7.61</v>
      </c>
      <c r="E4229" s="7">
        <f>VLOOKUP(A4229, Sheet2!$A$2:$K$8265, 11)</f>
        <v>109.5078</v>
      </c>
      <c r="F4229" s="7">
        <f t="shared" si="49"/>
        <v>0.95125000000000004</v>
      </c>
      <c r="G4229" s="8">
        <v>200000</v>
      </c>
      <c r="H4229" s="9">
        <f t="shared" si="50"/>
        <v>1600000</v>
      </c>
      <c r="I4229" s="10"/>
    </row>
    <row r="4230" spans="1:9" ht="14.25" customHeight="1">
      <c r="A4230" s="6" t="str">
        <f t="shared" si="48"/>
        <v>GPP MAGELANG_NGAMPELDENTO</v>
      </c>
      <c r="B4230" s="11" t="s">
        <v>3103</v>
      </c>
      <c r="C4230" s="11" t="s">
        <v>3229</v>
      </c>
      <c r="D4230" s="11">
        <v>7.61</v>
      </c>
      <c r="E4230" s="7">
        <f>VLOOKUP(A4230, Sheet2!$A$2:$K$8265, 11)</f>
        <v>109.5078</v>
      </c>
      <c r="F4230" s="7">
        <f t="shared" si="49"/>
        <v>0.95125000000000004</v>
      </c>
      <c r="G4230" s="8">
        <v>200000</v>
      </c>
      <c r="H4230" s="9">
        <f t="shared" si="50"/>
        <v>1600000</v>
      </c>
      <c r="I4230" s="10"/>
    </row>
    <row r="4231" spans="1:9" ht="14.25" customHeight="1">
      <c r="A4231" s="6" t="str">
        <f t="shared" si="48"/>
        <v>GPP MAGELANG_NGARGOGONDO</v>
      </c>
      <c r="B4231" s="11" t="s">
        <v>3103</v>
      </c>
      <c r="C4231" s="11" t="s">
        <v>3230</v>
      </c>
      <c r="D4231" s="11">
        <v>7.61</v>
      </c>
      <c r="E4231" s="7">
        <f>VLOOKUP(A4231, Sheet2!$A$2:$K$8265, 11)</f>
        <v>109.5078</v>
      </c>
      <c r="F4231" s="7">
        <f t="shared" si="49"/>
        <v>0.95125000000000004</v>
      </c>
      <c r="G4231" s="8">
        <v>200000</v>
      </c>
      <c r="H4231" s="9">
        <f t="shared" si="50"/>
        <v>1600000</v>
      </c>
      <c r="I4231" s="10"/>
    </row>
    <row r="4232" spans="1:9" ht="14.25" customHeight="1">
      <c r="A4232" s="6" t="str">
        <f t="shared" si="48"/>
        <v>GPP MAGELANG_NGARGOMULYO</v>
      </c>
      <c r="B4232" s="11" t="s">
        <v>3103</v>
      </c>
      <c r="C4232" s="11" t="s">
        <v>2308</v>
      </c>
      <c r="D4232" s="11">
        <v>7.61</v>
      </c>
      <c r="E4232" s="7">
        <f>VLOOKUP(A4232, Sheet2!$A$2:$K$8265, 11)</f>
        <v>109.5078</v>
      </c>
      <c r="F4232" s="7">
        <f t="shared" si="49"/>
        <v>0.95125000000000004</v>
      </c>
      <c r="G4232" s="8">
        <v>200000</v>
      </c>
      <c r="H4232" s="9">
        <f t="shared" si="50"/>
        <v>1600000</v>
      </c>
      <c r="I4232" s="10"/>
    </row>
    <row r="4233" spans="1:9" ht="14.25" customHeight="1">
      <c r="A4233" s="6" t="str">
        <f t="shared" si="48"/>
        <v>GPP MAGELANG_NGARGOSARI</v>
      </c>
      <c r="B4233" s="11" t="s">
        <v>3103</v>
      </c>
      <c r="C4233" s="11" t="s">
        <v>1102</v>
      </c>
      <c r="D4233" s="11">
        <v>7.61</v>
      </c>
      <c r="E4233" s="7">
        <f>VLOOKUP(A4233, Sheet2!$A$2:$K$8265, 11)</f>
        <v>109.5078</v>
      </c>
      <c r="F4233" s="7">
        <f t="shared" si="49"/>
        <v>0.95125000000000004</v>
      </c>
      <c r="G4233" s="8">
        <v>200000</v>
      </c>
      <c r="H4233" s="9">
        <f t="shared" si="50"/>
        <v>1600000</v>
      </c>
      <c r="I4233" s="10"/>
    </row>
    <row r="4234" spans="1:9" ht="14.25" customHeight="1">
      <c r="A4234" s="6" t="str">
        <f t="shared" si="48"/>
        <v>GPP MAGELANG_NGARGOSOKO</v>
      </c>
      <c r="B4234" s="11" t="s">
        <v>3103</v>
      </c>
      <c r="C4234" s="11" t="s">
        <v>1103</v>
      </c>
      <c r="D4234" s="11">
        <v>7.61</v>
      </c>
      <c r="E4234" s="7">
        <f>VLOOKUP(A4234, Sheet2!$A$2:$K$8265, 11)</f>
        <v>109.5078</v>
      </c>
      <c r="F4234" s="7">
        <f t="shared" si="49"/>
        <v>0.95125000000000004</v>
      </c>
      <c r="G4234" s="8">
        <v>200000</v>
      </c>
      <c r="H4234" s="9">
        <f t="shared" si="50"/>
        <v>1600000</v>
      </c>
      <c r="I4234" s="10"/>
    </row>
    <row r="4235" spans="1:9" ht="14.25" customHeight="1">
      <c r="A4235" s="6" t="str">
        <f t="shared" si="48"/>
        <v>GPP MAGELANG_NGASEM</v>
      </c>
      <c r="B4235" s="11" t="s">
        <v>3103</v>
      </c>
      <c r="C4235" s="11" t="s">
        <v>1494</v>
      </c>
      <c r="D4235" s="11">
        <v>7.61</v>
      </c>
      <c r="E4235" s="7">
        <f>VLOOKUP(A4235, Sheet2!$A$2:$K$8265, 11)</f>
        <v>109.5078</v>
      </c>
      <c r="F4235" s="7">
        <f t="shared" si="49"/>
        <v>0.95125000000000004</v>
      </c>
      <c r="G4235" s="8">
        <v>200000</v>
      </c>
      <c r="H4235" s="9">
        <f t="shared" si="50"/>
        <v>1600000</v>
      </c>
      <c r="I4235" s="10"/>
    </row>
    <row r="4236" spans="1:9" ht="14.25" customHeight="1">
      <c r="A4236" s="6" t="str">
        <f t="shared" si="48"/>
        <v>GPP MAGELANG_NGASINAN</v>
      </c>
      <c r="B4236" s="11" t="s">
        <v>3103</v>
      </c>
      <c r="C4236" s="11" t="s">
        <v>1495</v>
      </c>
      <c r="D4236" s="11">
        <v>7.61</v>
      </c>
      <c r="E4236" s="7">
        <f>VLOOKUP(A4236, Sheet2!$A$2:$K$8265, 11)</f>
        <v>109.5078</v>
      </c>
      <c r="F4236" s="7">
        <f t="shared" si="49"/>
        <v>0.95125000000000004</v>
      </c>
      <c r="G4236" s="8">
        <v>200000</v>
      </c>
      <c r="H4236" s="9">
        <f t="shared" si="50"/>
        <v>1600000</v>
      </c>
      <c r="I4236" s="10"/>
    </row>
    <row r="4237" spans="1:9" ht="14.25" customHeight="1">
      <c r="A4237" s="6" t="str">
        <f t="shared" si="48"/>
        <v>GPP MAGELANG_NGAWEN</v>
      </c>
      <c r="B4237" s="11" t="s">
        <v>3103</v>
      </c>
      <c r="C4237" s="11" t="s">
        <v>1324</v>
      </c>
      <c r="D4237" s="11">
        <v>7.61</v>
      </c>
      <c r="E4237" s="7">
        <f>VLOOKUP(A4237, Sheet2!$A$2:$K$8265, 11)</f>
        <v>109.5078</v>
      </c>
      <c r="F4237" s="7">
        <f t="shared" si="49"/>
        <v>0.95125000000000004</v>
      </c>
      <c r="G4237" s="8">
        <v>200000</v>
      </c>
      <c r="H4237" s="9">
        <f t="shared" si="50"/>
        <v>1600000</v>
      </c>
      <c r="I4237" s="10"/>
    </row>
    <row r="4238" spans="1:9" ht="14.25" customHeight="1">
      <c r="A4238" s="6" t="str">
        <f t="shared" si="48"/>
        <v>GPP MAGELANG_NGENDROKILO</v>
      </c>
      <c r="B4238" s="11" t="s">
        <v>3103</v>
      </c>
      <c r="C4238" s="11" t="s">
        <v>3231</v>
      </c>
      <c r="D4238" s="11">
        <v>7.61</v>
      </c>
      <c r="E4238" s="7">
        <f>VLOOKUP(A4238, Sheet2!$A$2:$K$8265, 11)</f>
        <v>109.5078</v>
      </c>
      <c r="F4238" s="7">
        <f t="shared" si="49"/>
        <v>0.95125000000000004</v>
      </c>
      <c r="G4238" s="8">
        <v>200000</v>
      </c>
      <c r="H4238" s="9">
        <f t="shared" si="50"/>
        <v>1600000</v>
      </c>
      <c r="I4238" s="10"/>
    </row>
    <row r="4239" spans="1:9" ht="14.25" customHeight="1">
      <c r="A4239" s="6" t="str">
        <f t="shared" si="48"/>
        <v>GPP MAGELANG_NGENDROSARI</v>
      </c>
      <c r="B4239" s="11" t="s">
        <v>3103</v>
      </c>
      <c r="C4239" s="11" t="s">
        <v>3232</v>
      </c>
      <c r="D4239" s="11">
        <v>7.61</v>
      </c>
      <c r="E4239" s="7">
        <f>VLOOKUP(A4239, Sheet2!$A$2:$K$8265, 11)</f>
        <v>109.5078</v>
      </c>
      <c r="F4239" s="7">
        <f t="shared" si="49"/>
        <v>0.95125000000000004</v>
      </c>
      <c r="G4239" s="8">
        <v>200000</v>
      </c>
      <c r="H4239" s="9">
        <f t="shared" si="50"/>
        <v>1600000</v>
      </c>
      <c r="I4239" s="10"/>
    </row>
    <row r="4240" spans="1:9" ht="14.25" customHeight="1">
      <c r="A4240" s="6" t="str">
        <f t="shared" si="48"/>
        <v>GPP MAGELANG_NGEPANREJO</v>
      </c>
      <c r="B4240" s="11" t="s">
        <v>3103</v>
      </c>
      <c r="C4240" s="11" t="s">
        <v>3233</v>
      </c>
      <c r="D4240" s="11">
        <v>7.61</v>
      </c>
      <c r="E4240" s="7">
        <f>VLOOKUP(A4240, Sheet2!$A$2:$K$8265, 11)</f>
        <v>109.5078</v>
      </c>
      <c r="F4240" s="7">
        <f t="shared" si="49"/>
        <v>0.95125000000000004</v>
      </c>
      <c r="G4240" s="8">
        <v>200000</v>
      </c>
      <c r="H4240" s="9">
        <f t="shared" si="50"/>
        <v>1600000</v>
      </c>
      <c r="I4240" s="10"/>
    </row>
    <row r="4241" spans="1:9" ht="14.25" customHeight="1">
      <c r="A4241" s="6" t="str">
        <f t="shared" si="48"/>
        <v>GPP MAGELANG_NGIPIK</v>
      </c>
      <c r="B4241" s="11" t="s">
        <v>3103</v>
      </c>
      <c r="C4241" s="11" t="s">
        <v>3234</v>
      </c>
      <c r="D4241" s="11">
        <v>9.5500000000000007</v>
      </c>
      <c r="E4241" s="7">
        <f>VLOOKUP(A4241, Sheet2!$A$2:$K$8265, 11)</f>
        <v>109.5078</v>
      </c>
      <c r="F4241" s="7">
        <f t="shared" si="49"/>
        <v>1.1937500000000001</v>
      </c>
      <c r="G4241" s="8">
        <v>200000</v>
      </c>
      <c r="H4241" s="9">
        <f t="shared" si="50"/>
        <v>2000000</v>
      </c>
      <c r="I4241" s="10"/>
    </row>
    <row r="4242" spans="1:9" ht="14.25" customHeight="1">
      <c r="A4242" s="6" t="str">
        <f t="shared" si="48"/>
        <v>GPP MAGELANG_NGLOROG</v>
      </c>
      <c r="B4242" s="11" t="s">
        <v>3103</v>
      </c>
      <c r="C4242" s="11" t="s">
        <v>3235</v>
      </c>
      <c r="D4242" s="11">
        <v>9.5500000000000007</v>
      </c>
      <c r="E4242" s="7">
        <f>VLOOKUP(A4242, Sheet2!$A$2:$K$8265, 11)</f>
        <v>109.5078</v>
      </c>
      <c r="F4242" s="7">
        <f t="shared" si="49"/>
        <v>1.1937500000000001</v>
      </c>
      <c r="G4242" s="8">
        <v>200000</v>
      </c>
      <c r="H4242" s="9">
        <f t="shared" si="50"/>
        <v>2000000</v>
      </c>
      <c r="I4242" s="10"/>
    </row>
    <row r="4243" spans="1:9" ht="14.25" customHeight="1">
      <c r="A4243" s="6" t="str">
        <f t="shared" si="48"/>
        <v>GPP MAGELANG_NGLUMUT</v>
      </c>
      <c r="B4243" s="11" t="s">
        <v>3103</v>
      </c>
      <c r="C4243" s="11" t="s">
        <v>3236</v>
      </c>
      <c r="D4243" s="11">
        <v>7.61</v>
      </c>
      <c r="E4243" s="7">
        <f>VLOOKUP(A4243, Sheet2!$A$2:$K$8265, 11)</f>
        <v>109.5078</v>
      </c>
      <c r="F4243" s="7">
        <f t="shared" si="49"/>
        <v>0.95125000000000004</v>
      </c>
      <c r="G4243" s="8">
        <v>200000</v>
      </c>
      <c r="H4243" s="9">
        <f t="shared" si="50"/>
        <v>1600000</v>
      </c>
      <c r="I4243" s="10"/>
    </row>
    <row r="4244" spans="1:9" ht="14.25" customHeight="1">
      <c r="A4244" s="6" t="str">
        <f t="shared" si="48"/>
        <v>GPP MAGELANG_NGLUWAR</v>
      </c>
      <c r="B4244" s="11" t="s">
        <v>3103</v>
      </c>
      <c r="C4244" s="11" t="s">
        <v>3237</v>
      </c>
      <c r="D4244" s="11">
        <v>7.61</v>
      </c>
      <c r="E4244" s="7">
        <f>VLOOKUP(A4244, Sheet2!$A$2:$K$8265, 11)</f>
        <v>109.5078</v>
      </c>
      <c r="F4244" s="7">
        <f t="shared" si="49"/>
        <v>0.95125000000000004</v>
      </c>
      <c r="G4244" s="8">
        <v>200000</v>
      </c>
      <c r="H4244" s="9">
        <f t="shared" si="50"/>
        <v>1600000</v>
      </c>
      <c r="I4244" s="10"/>
    </row>
    <row r="4245" spans="1:9" ht="14.25" customHeight="1">
      <c r="A4245" s="6" t="str">
        <f t="shared" si="48"/>
        <v>GPP MAGELANG_NGRAJEK</v>
      </c>
      <c r="B4245" s="11" t="s">
        <v>3103</v>
      </c>
      <c r="C4245" s="11" t="s">
        <v>3238</v>
      </c>
      <c r="D4245" s="11">
        <v>7.61</v>
      </c>
      <c r="E4245" s="7">
        <f>VLOOKUP(A4245, Sheet2!$A$2:$K$8265, 11)</f>
        <v>109.5078</v>
      </c>
      <c r="F4245" s="7">
        <f t="shared" si="49"/>
        <v>0.95125000000000004</v>
      </c>
      <c r="G4245" s="8">
        <v>200000</v>
      </c>
      <c r="H4245" s="9">
        <f t="shared" si="50"/>
        <v>1600000</v>
      </c>
      <c r="I4245" s="10"/>
    </row>
    <row r="4246" spans="1:9" ht="14.25" customHeight="1">
      <c r="A4246" s="6" t="str">
        <f t="shared" si="48"/>
        <v>GPP MAGELANG_NGRANCAH</v>
      </c>
      <c r="B4246" s="11" t="s">
        <v>3103</v>
      </c>
      <c r="C4246" s="11" t="s">
        <v>3239</v>
      </c>
      <c r="D4246" s="11">
        <v>7.61</v>
      </c>
      <c r="E4246" s="7">
        <f>VLOOKUP(A4246, Sheet2!$A$2:$K$8265, 11)</f>
        <v>109.5078</v>
      </c>
      <c r="F4246" s="7">
        <f t="shared" si="49"/>
        <v>0.95125000000000004</v>
      </c>
      <c r="G4246" s="8">
        <v>200000</v>
      </c>
      <c r="H4246" s="9">
        <f t="shared" si="50"/>
        <v>1600000</v>
      </c>
      <c r="I4246" s="10"/>
    </row>
    <row r="4247" spans="1:9" ht="14.25" customHeight="1">
      <c r="A4247" s="6" t="str">
        <f t="shared" si="48"/>
        <v>GPP MAGELANG_NGRAWAN</v>
      </c>
      <c r="B4247" s="11" t="s">
        <v>3103</v>
      </c>
      <c r="C4247" s="11" t="s">
        <v>3240</v>
      </c>
      <c r="D4247" s="11">
        <v>10.51</v>
      </c>
      <c r="E4247" s="7">
        <f>VLOOKUP(A4247, Sheet2!$A$2:$K$8265, 11)</f>
        <v>109.5078</v>
      </c>
      <c r="F4247" s="7">
        <f t="shared" si="49"/>
        <v>1.31375</v>
      </c>
      <c r="G4247" s="8">
        <v>200000</v>
      </c>
      <c r="H4247" s="9">
        <f t="shared" si="50"/>
        <v>2200000</v>
      </c>
      <c r="I4247" s="10"/>
    </row>
    <row r="4248" spans="1:9" ht="14.25" customHeight="1">
      <c r="A4248" s="6" t="str">
        <f t="shared" si="48"/>
        <v>GPP MAGELANG_NGROPOH</v>
      </c>
      <c r="B4248" s="11" t="s">
        <v>3103</v>
      </c>
      <c r="C4248" s="11" t="s">
        <v>3241</v>
      </c>
      <c r="D4248" s="11">
        <v>9.5500000000000007</v>
      </c>
      <c r="E4248" s="7">
        <f>VLOOKUP(A4248, Sheet2!$A$2:$K$8265, 11)</f>
        <v>109.5078</v>
      </c>
      <c r="F4248" s="7">
        <f t="shared" si="49"/>
        <v>1.1937500000000001</v>
      </c>
      <c r="G4248" s="8">
        <v>200000</v>
      </c>
      <c r="H4248" s="9">
        <f t="shared" si="50"/>
        <v>2000000</v>
      </c>
      <c r="I4248" s="10"/>
    </row>
    <row r="4249" spans="1:9" ht="14.25" customHeight="1">
      <c r="A4249" s="6" t="str">
        <f t="shared" si="48"/>
        <v>GPP MAGELANG_NGUWET</v>
      </c>
      <c r="B4249" s="11" t="s">
        <v>3103</v>
      </c>
      <c r="C4249" s="11" t="s">
        <v>3242</v>
      </c>
      <c r="D4249" s="11">
        <v>9.5500000000000007</v>
      </c>
      <c r="E4249" s="7">
        <f>VLOOKUP(A4249, Sheet2!$A$2:$K$8265, 11)</f>
        <v>109.5078</v>
      </c>
      <c r="F4249" s="7">
        <f t="shared" si="49"/>
        <v>1.1937500000000001</v>
      </c>
      <c r="G4249" s="8">
        <v>200000</v>
      </c>
      <c r="H4249" s="9">
        <f t="shared" si="50"/>
        <v>2000000</v>
      </c>
      <c r="I4249" s="10"/>
    </row>
    <row r="4250" spans="1:9" ht="14.25" customHeight="1">
      <c r="A4250" s="6" t="str">
        <f t="shared" si="48"/>
        <v>GPP MAGELANG_NOGOSAREN</v>
      </c>
      <c r="B4250" s="11" t="s">
        <v>3103</v>
      </c>
      <c r="C4250" s="11" t="s">
        <v>3243</v>
      </c>
      <c r="D4250" s="11">
        <v>10.51</v>
      </c>
      <c r="E4250" s="7">
        <f>VLOOKUP(A4250, Sheet2!$A$2:$K$8265, 11)</f>
        <v>109.5078</v>
      </c>
      <c r="F4250" s="7">
        <f t="shared" si="49"/>
        <v>1.31375</v>
      </c>
      <c r="G4250" s="8">
        <v>200000</v>
      </c>
      <c r="H4250" s="9">
        <f t="shared" si="50"/>
        <v>2200000</v>
      </c>
      <c r="I4250" s="10"/>
    </row>
    <row r="4251" spans="1:9" ht="14.25" customHeight="1">
      <c r="A4251" s="6" t="str">
        <f t="shared" si="48"/>
        <v>GPP MAGELANG_PABELAN</v>
      </c>
      <c r="B4251" s="11" t="s">
        <v>3103</v>
      </c>
      <c r="C4251" s="11" t="s">
        <v>3244</v>
      </c>
      <c r="D4251" s="11">
        <v>7.61</v>
      </c>
      <c r="E4251" s="7">
        <f>VLOOKUP(A4251, Sheet2!$A$2:$K$8265, 11)</f>
        <v>109.5078</v>
      </c>
      <c r="F4251" s="7">
        <f t="shared" si="49"/>
        <v>0.95125000000000004</v>
      </c>
      <c r="G4251" s="8">
        <v>200000</v>
      </c>
      <c r="H4251" s="9">
        <f t="shared" si="50"/>
        <v>1600000</v>
      </c>
      <c r="I4251" s="10"/>
    </row>
    <row r="4252" spans="1:9" ht="14.25" customHeight="1">
      <c r="A4252" s="6" t="str">
        <f t="shared" si="48"/>
        <v>GPP MAGELANG_PAGERGUNUNG</v>
      </c>
      <c r="B4252" s="11" t="s">
        <v>3103</v>
      </c>
      <c r="C4252" s="11" t="s">
        <v>448</v>
      </c>
      <c r="D4252" s="11">
        <v>7.61</v>
      </c>
      <c r="E4252" s="7">
        <f>VLOOKUP(A4252, Sheet2!$A$2:$K$8265, 11)</f>
        <v>109.5078</v>
      </c>
      <c r="F4252" s="7">
        <f t="shared" si="49"/>
        <v>0.95125000000000004</v>
      </c>
      <c r="G4252" s="8">
        <v>200000</v>
      </c>
      <c r="H4252" s="9">
        <f t="shared" si="50"/>
        <v>1600000</v>
      </c>
      <c r="I4252" s="10"/>
    </row>
    <row r="4253" spans="1:9" ht="14.25" customHeight="1">
      <c r="A4253" s="6" t="str">
        <f t="shared" si="48"/>
        <v>GPP MAGELANG_PAGERGUNUNG</v>
      </c>
      <c r="B4253" s="11" t="s">
        <v>3103</v>
      </c>
      <c r="C4253" s="11" t="s">
        <v>448</v>
      </c>
      <c r="D4253" s="11">
        <v>9.5500000000000007</v>
      </c>
      <c r="E4253" s="7">
        <f>VLOOKUP(A4253, Sheet2!$A$2:$K$8265, 11)</f>
        <v>109.5078</v>
      </c>
      <c r="F4253" s="7">
        <f t="shared" si="49"/>
        <v>1.1937500000000001</v>
      </c>
      <c r="G4253" s="8">
        <v>200000</v>
      </c>
      <c r="H4253" s="9">
        <f t="shared" si="50"/>
        <v>2000000</v>
      </c>
      <c r="I4253" s="10"/>
    </row>
    <row r="4254" spans="1:9" ht="14.25" customHeight="1">
      <c r="A4254" s="6" t="str">
        <f t="shared" si="48"/>
        <v>GPP MAGELANG_PAGERSARI</v>
      </c>
      <c r="B4254" s="11" t="s">
        <v>3103</v>
      </c>
      <c r="C4254" s="11" t="s">
        <v>449</v>
      </c>
      <c r="D4254" s="11">
        <v>7.61</v>
      </c>
      <c r="E4254" s="7">
        <f>VLOOKUP(A4254, Sheet2!$A$2:$K$8265, 11)</f>
        <v>109.5078</v>
      </c>
      <c r="F4254" s="7">
        <f t="shared" si="49"/>
        <v>0.95125000000000004</v>
      </c>
      <c r="G4254" s="8">
        <v>200000</v>
      </c>
      <c r="H4254" s="9">
        <f t="shared" si="50"/>
        <v>1600000</v>
      </c>
      <c r="I4254" s="10"/>
    </row>
    <row r="4255" spans="1:9" ht="14.25" customHeight="1">
      <c r="A4255" s="6" t="str">
        <f t="shared" si="48"/>
        <v>GPP MAGELANG_PAKIS</v>
      </c>
      <c r="B4255" s="11" t="s">
        <v>3103</v>
      </c>
      <c r="C4255" s="11" t="s">
        <v>2313</v>
      </c>
      <c r="D4255" s="11">
        <v>7.61</v>
      </c>
      <c r="E4255" s="7">
        <f>VLOOKUP(A4255, Sheet2!$A$2:$K$8265, 11)</f>
        <v>109.5078</v>
      </c>
      <c r="F4255" s="7">
        <f t="shared" si="49"/>
        <v>0.95125000000000004</v>
      </c>
      <c r="G4255" s="8">
        <v>200000</v>
      </c>
      <c r="H4255" s="9">
        <f t="shared" si="50"/>
        <v>1600000</v>
      </c>
      <c r="I4255" s="10"/>
    </row>
    <row r="4256" spans="1:9" ht="14.25" customHeight="1">
      <c r="A4256" s="6" t="str">
        <f t="shared" si="48"/>
        <v>GPP MAGELANG_PAKUNDEN</v>
      </c>
      <c r="B4256" s="11" t="s">
        <v>3103</v>
      </c>
      <c r="C4256" s="11" t="s">
        <v>3245</v>
      </c>
      <c r="D4256" s="11">
        <v>7.61</v>
      </c>
      <c r="E4256" s="7">
        <f>VLOOKUP(A4256, Sheet2!$A$2:$K$8265, 11)</f>
        <v>109.5078</v>
      </c>
      <c r="F4256" s="7">
        <f t="shared" si="49"/>
        <v>0.95125000000000004</v>
      </c>
      <c r="G4256" s="8">
        <v>200000</v>
      </c>
      <c r="H4256" s="9">
        <f t="shared" si="50"/>
        <v>1600000</v>
      </c>
      <c r="I4256" s="10"/>
    </row>
    <row r="4257" spans="1:9" ht="14.25" customHeight="1">
      <c r="A4257" s="6" t="str">
        <f t="shared" si="48"/>
        <v>GPP MAGELANG_PANCURANMAS</v>
      </c>
      <c r="B4257" s="11" t="s">
        <v>3103</v>
      </c>
      <c r="C4257" s="11" t="s">
        <v>3246</v>
      </c>
      <c r="D4257" s="11">
        <v>7.61</v>
      </c>
      <c r="E4257" s="7">
        <f>VLOOKUP(A4257, Sheet2!$A$2:$K$8265, 11)</f>
        <v>109.5078</v>
      </c>
      <c r="F4257" s="7">
        <f t="shared" si="49"/>
        <v>0.95125000000000004</v>
      </c>
      <c r="G4257" s="8">
        <v>200000</v>
      </c>
      <c r="H4257" s="9">
        <f t="shared" si="50"/>
        <v>1600000</v>
      </c>
      <c r="I4257" s="10"/>
    </row>
    <row r="4258" spans="1:9" ht="14.25" customHeight="1">
      <c r="A4258" s="6" t="str">
        <f t="shared" si="48"/>
        <v>GPP MAGELANG_PANDANRETNO</v>
      </c>
      <c r="B4258" s="11" t="s">
        <v>3103</v>
      </c>
      <c r="C4258" s="11" t="s">
        <v>1110</v>
      </c>
      <c r="D4258" s="11">
        <v>7.61</v>
      </c>
      <c r="E4258" s="7">
        <f>VLOOKUP(A4258, Sheet2!$A$2:$K$8265, 11)</f>
        <v>109.5078</v>
      </c>
      <c r="F4258" s="7">
        <f t="shared" si="49"/>
        <v>0.95125000000000004</v>
      </c>
      <c r="G4258" s="8">
        <v>200000</v>
      </c>
      <c r="H4258" s="9">
        <f t="shared" si="50"/>
        <v>1600000</v>
      </c>
      <c r="I4258" s="10"/>
    </row>
    <row r="4259" spans="1:9" ht="14.25" customHeight="1">
      <c r="A4259" s="6" t="str">
        <f t="shared" si="48"/>
        <v>GPP MAGELANG_PANDEAN</v>
      </c>
      <c r="B4259" s="11" t="s">
        <v>3103</v>
      </c>
      <c r="C4259" s="11" t="s">
        <v>3247</v>
      </c>
      <c r="D4259" s="11">
        <v>7.61</v>
      </c>
      <c r="E4259" s="7">
        <f>VLOOKUP(A4259, Sheet2!$A$2:$K$8265, 11)</f>
        <v>109.5078</v>
      </c>
      <c r="F4259" s="7">
        <f t="shared" si="49"/>
        <v>0.95125000000000004</v>
      </c>
      <c r="G4259" s="8">
        <v>200000</v>
      </c>
      <c r="H4259" s="9">
        <f t="shared" si="50"/>
        <v>1600000</v>
      </c>
      <c r="I4259" s="10"/>
    </row>
    <row r="4260" spans="1:9" ht="14.25" customHeight="1">
      <c r="A4260" s="6" t="str">
        <f t="shared" si="48"/>
        <v>GPP MAGELANG_PANJANG</v>
      </c>
      <c r="B4260" s="11" t="s">
        <v>3103</v>
      </c>
      <c r="C4260" s="11" t="s">
        <v>3248</v>
      </c>
      <c r="D4260" s="11">
        <v>0.15</v>
      </c>
      <c r="E4260" s="7">
        <f>VLOOKUP(A4260, Sheet2!$A$2:$K$8265, 11)</f>
        <v>109.5078</v>
      </c>
      <c r="F4260" s="7">
        <f t="shared" si="49"/>
        <v>1.8749999999999999E-2</v>
      </c>
      <c r="G4260" s="8">
        <v>200000</v>
      </c>
      <c r="H4260" s="9">
        <f t="shared" si="50"/>
        <v>200000</v>
      </c>
      <c r="I4260" s="10"/>
    </row>
    <row r="4261" spans="1:9" ht="14.25" customHeight="1">
      <c r="A4261" s="6" t="str">
        <f t="shared" si="48"/>
        <v>GPP MAGELANG_PARE</v>
      </c>
      <c r="B4261" s="11" t="s">
        <v>3103</v>
      </c>
      <c r="C4261" s="11" t="s">
        <v>3249</v>
      </c>
      <c r="D4261" s="11">
        <v>9.5500000000000007</v>
      </c>
      <c r="E4261" s="7">
        <f>VLOOKUP(A4261, Sheet2!$A$2:$K$8265, 11)</f>
        <v>109.5078</v>
      </c>
      <c r="F4261" s="7">
        <f t="shared" si="49"/>
        <v>1.1937500000000001</v>
      </c>
      <c r="G4261" s="8">
        <v>200000</v>
      </c>
      <c r="H4261" s="9">
        <f t="shared" si="50"/>
        <v>2000000</v>
      </c>
      <c r="I4261" s="10"/>
    </row>
    <row r="4262" spans="1:9" ht="14.25" customHeight="1">
      <c r="A4262" s="6" t="str">
        <f t="shared" si="48"/>
        <v>GPP MAGELANG_PAREMONO</v>
      </c>
      <c r="B4262" s="11" t="s">
        <v>3103</v>
      </c>
      <c r="C4262" s="11" t="s">
        <v>3250</v>
      </c>
      <c r="D4262" s="11">
        <v>7.61</v>
      </c>
      <c r="E4262" s="7">
        <f>VLOOKUP(A4262, Sheet2!$A$2:$K$8265, 11)</f>
        <v>109.5078</v>
      </c>
      <c r="F4262" s="7">
        <f t="shared" si="49"/>
        <v>0.95125000000000004</v>
      </c>
      <c r="G4262" s="8">
        <v>200000</v>
      </c>
      <c r="H4262" s="9">
        <f t="shared" si="50"/>
        <v>1600000</v>
      </c>
      <c r="I4262" s="10"/>
    </row>
    <row r="4263" spans="1:9" ht="14.25" customHeight="1">
      <c r="A4263" s="6" t="str">
        <f t="shared" si="48"/>
        <v>GPP MAGELANG_PASANGSARI</v>
      </c>
      <c r="B4263" s="11" t="s">
        <v>3103</v>
      </c>
      <c r="C4263" s="11" t="s">
        <v>3251</v>
      </c>
      <c r="D4263" s="11">
        <v>7.61</v>
      </c>
      <c r="E4263" s="7">
        <f>VLOOKUP(A4263, Sheet2!$A$2:$K$8265, 11)</f>
        <v>109.5078</v>
      </c>
      <c r="F4263" s="7">
        <f t="shared" si="49"/>
        <v>0.95125000000000004</v>
      </c>
      <c r="G4263" s="8">
        <v>200000</v>
      </c>
      <c r="H4263" s="9">
        <f t="shared" si="50"/>
        <v>1600000</v>
      </c>
      <c r="I4263" s="10"/>
    </row>
    <row r="4264" spans="1:9" ht="14.25" customHeight="1">
      <c r="A4264" s="6" t="str">
        <f t="shared" si="48"/>
        <v>GPP MAGELANG_PASURUHAN</v>
      </c>
      <c r="B4264" s="11" t="s">
        <v>3103</v>
      </c>
      <c r="C4264" s="11" t="s">
        <v>2242</v>
      </c>
      <c r="D4264" s="11">
        <v>7.61</v>
      </c>
      <c r="E4264" s="7">
        <f>VLOOKUP(A4264, Sheet2!$A$2:$K$8265, 11)</f>
        <v>109.5078</v>
      </c>
      <c r="F4264" s="7">
        <f t="shared" si="49"/>
        <v>0.95125000000000004</v>
      </c>
      <c r="G4264" s="8">
        <v>200000</v>
      </c>
      <c r="H4264" s="9">
        <f t="shared" si="50"/>
        <v>1600000</v>
      </c>
      <c r="I4264" s="10"/>
    </row>
    <row r="4265" spans="1:9" ht="14.25" customHeight="1">
      <c r="A4265" s="6" t="str">
        <f t="shared" si="48"/>
        <v>GPP MAGELANG_PATEN</v>
      </c>
      <c r="B4265" s="11" t="s">
        <v>3103</v>
      </c>
      <c r="C4265" s="11" t="s">
        <v>3252</v>
      </c>
      <c r="D4265" s="11">
        <v>7.61</v>
      </c>
      <c r="E4265" s="7">
        <f>VLOOKUP(A4265, Sheet2!$A$2:$K$8265, 11)</f>
        <v>109.5078</v>
      </c>
      <c r="F4265" s="7">
        <f t="shared" si="49"/>
        <v>0.95125000000000004</v>
      </c>
      <c r="G4265" s="8">
        <v>200000</v>
      </c>
      <c r="H4265" s="9">
        <f t="shared" si="50"/>
        <v>1600000</v>
      </c>
      <c r="I4265" s="10"/>
    </row>
    <row r="4266" spans="1:9" ht="14.25" customHeight="1">
      <c r="A4266" s="6" t="str">
        <f t="shared" si="48"/>
        <v>GPP MAGELANG_PAYAMAN</v>
      </c>
      <c r="B4266" s="11" t="s">
        <v>3103</v>
      </c>
      <c r="C4266" s="11" t="s">
        <v>3253</v>
      </c>
      <c r="D4266" s="11">
        <v>7.61</v>
      </c>
      <c r="E4266" s="7">
        <f>VLOOKUP(A4266, Sheet2!$A$2:$K$8265, 11)</f>
        <v>109.5078</v>
      </c>
      <c r="F4266" s="7">
        <f t="shared" si="49"/>
        <v>0.95125000000000004</v>
      </c>
      <c r="G4266" s="8">
        <v>200000</v>
      </c>
      <c r="H4266" s="9">
        <f t="shared" si="50"/>
        <v>1600000</v>
      </c>
      <c r="I4266" s="10"/>
    </row>
    <row r="4267" spans="1:9" ht="14.25" customHeight="1">
      <c r="A4267" s="6" t="str">
        <f t="shared" si="48"/>
        <v>GPP MAGELANG_PENDOWO</v>
      </c>
      <c r="B4267" s="11" t="s">
        <v>3103</v>
      </c>
      <c r="C4267" s="11" t="s">
        <v>3254</v>
      </c>
      <c r="D4267" s="11">
        <v>9.5500000000000007</v>
      </c>
      <c r="E4267" s="7">
        <f>VLOOKUP(A4267, Sheet2!$A$2:$K$8265, 11)</f>
        <v>109.5078</v>
      </c>
      <c r="F4267" s="7">
        <f t="shared" si="49"/>
        <v>1.1937500000000001</v>
      </c>
      <c r="G4267" s="8">
        <v>200000</v>
      </c>
      <c r="H4267" s="9">
        <f t="shared" si="50"/>
        <v>2000000</v>
      </c>
      <c r="I4267" s="10"/>
    </row>
    <row r="4268" spans="1:9" ht="14.25" customHeight="1">
      <c r="A4268" s="6" t="str">
        <f t="shared" si="48"/>
        <v>GPP MAGELANG_PESIDI</v>
      </c>
      <c r="B4268" s="11" t="s">
        <v>3103</v>
      </c>
      <c r="C4268" s="11" t="s">
        <v>3255</v>
      </c>
      <c r="D4268" s="11">
        <v>7.61</v>
      </c>
      <c r="E4268" s="7">
        <f>VLOOKUP(A4268, Sheet2!$A$2:$K$8265, 11)</f>
        <v>109.5078</v>
      </c>
      <c r="F4268" s="7">
        <f t="shared" si="49"/>
        <v>0.95125000000000004</v>
      </c>
      <c r="G4268" s="8">
        <v>200000</v>
      </c>
      <c r="H4268" s="9">
        <f t="shared" si="50"/>
        <v>1600000</v>
      </c>
      <c r="I4268" s="10"/>
    </row>
    <row r="4269" spans="1:9" ht="14.25" customHeight="1">
      <c r="A4269" s="6" t="str">
        <f t="shared" si="48"/>
        <v>GPP MAGELANG_PETUNG</v>
      </c>
      <c r="B4269" s="11" t="s">
        <v>3103</v>
      </c>
      <c r="C4269" s="11" t="s">
        <v>464</v>
      </c>
      <c r="D4269" s="11">
        <v>7.61</v>
      </c>
      <c r="E4269" s="7">
        <f>VLOOKUP(A4269, Sheet2!$A$2:$K$8265, 11)</f>
        <v>109.5078</v>
      </c>
      <c r="F4269" s="7">
        <f t="shared" si="49"/>
        <v>0.95125000000000004</v>
      </c>
      <c r="G4269" s="8">
        <v>200000</v>
      </c>
      <c r="H4269" s="9">
        <f t="shared" si="50"/>
        <v>1600000</v>
      </c>
      <c r="I4269" s="10"/>
    </row>
    <row r="4270" spans="1:9" ht="14.25" customHeight="1">
      <c r="A4270" s="6" t="str">
        <f t="shared" si="48"/>
        <v>GPP MAGELANG_PINGIT</v>
      </c>
      <c r="B4270" s="11" t="s">
        <v>3103</v>
      </c>
      <c r="C4270" s="11" t="s">
        <v>958</v>
      </c>
      <c r="D4270" s="11">
        <v>9.5500000000000007</v>
      </c>
      <c r="E4270" s="7">
        <f>VLOOKUP(A4270, Sheet2!$A$2:$K$8265, 11)</f>
        <v>109.5078</v>
      </c>
      <c r="F4270" s="7">
        <f t="shared" si="49"/>
        <v>1.1937500000000001</v>
      </c>
      <c r="G4270" s="8">
        <v>200000</v>
      </c>
      <c r="H4270" s="9">
        <f t="shared" si="50"/>
        <v>2000000</v>
      </c>
      <c r="I4270" s="10"/>
    </row>
    <row r="4271" spans="1:9" ht="14.25" customHeight="1">
      <c r="A4271" s="6" t="str">
        <f t="shared" si="48"/>
        <v>GPP MAGELANG_PIRIKAN</v>
      </c>
      <c r="B4271" s="11" t="s">
        <v>3103</v>
      </c>
      <c r="C4271" s="11" t="s">
        <v>3256</v>
      </c>
      <c r="D4271" s="11">
        <v>7.61</v>
      </c>
      <c r="E4271" s="7">
        <f>VLOOKUP(A4271, Sheet2!$A$2:$K$8265, 11)</f>
        <v>109.5078</v>
      </c>
      <c r="F4271" s="7">
        <f t="shared" si="49"/>
        <v>0.95125000000000004</v>
      </c>
      <c r="G4271" s="8">
        <v>200000</v>
      </c>
      <c r="H4271" s="9">
        <f t="shared" si="50"/>
        <v>1600000</v>
      </c>
      <c r="I4271" s="10"/>
    </row>
    <row r="4272" spans="1:9" ht="14.25" customHeight="1">
      <c r="A4272" s="6" t="str">
        <f t="shared" si="48"/>
        <v>GPP MAGELANG_PLOSOGEDE</v>
      </c>
      <c r="B4272" s="11" t="s">
        <v>3103</v>
      </c>
      <c r="C4272" s="11" t="s">
        <v>3257</v>
      </c>
      <c r="D4272" s="11">
        <v>7.61</v>
      </c>
      <c r="E4272" s="7">
        <f>VLOOKUP(A4272, Sheet2!$A$2:$K$8265, 11)</f>
        <v>109.5078</v>
      </c>
      <c r="F4272" s="7">
        <f t="shared" si="49"/>
        <v>0.95125000000000004</v>
      </c>
      <c r="G4272" s="8">
        <v>200000</v>
      </c>
      <c r="H4272" s="9">
        <f t="shared" si="50"/>
        <v>1600000</v>
      </c>
      <c r="I4272" s="10"/>
    </row>
    <row r="4273" spans="1:9" ht="14.25" customHeight="1">
      <c r="A4273" s="6" t="str">
        <f t="shared" si="48"/>
        <v>GPP MAGELANG_PLUMBON</v>
      </c>
      <c r="B4273" s="11" t="s">
        <v>3103</v>
      </c>
      <c r="C4273" s="11" t="s">
        <v>467</v>
      </c>
      <c r="D4273" s="11">
        <v>9.5500000000000007</v>
      </c>
      <c r="E4273" s="7">
        <f>VLOOKUP(A4273, Sheet2!$A$2:$K$8265, 11)</f>
        <v>109.5078</v>
      </c>
      <c r="F4273" s="7">
        <f t="shared" si="49"/>
        <v>1.1937500000000001</v>
      </c>
      <c r="G4273" s="8">
        <v>200000</v>
      </c>
      <c r="H4273" s="9">
        <f t="shared" si="50"/>
        <v>2000000</v>
      </c>
      <c r="I4273" s="10"/>
    </row>
    <row r="4274" spans="1:9" ht="14.25" customHeight="1">
      <c r="A4274" s="6" t="str">
        <f t="shared" si="48"/>
        <v>GPP MAGELANG_PODOSOKO</v>
      </c>
      <c r="B4274" s="11" t="s">
        <v>3103</v>
      </c>
      <c r="C4274" s="11" t="s">
        <v>3258</v>
      </c>
      <c r="D4274" s="11">
        <v>7.61</v>
      </c>
      <c r="E4274" s="7">
        <f>VLOOKUP(A4274, Sheet2!$A$2:$K$8265, 11)</f>
        <v>109.5078</v>
      </c>
      <c r="F4274" s="7">
        <f t="shared" si="49"/>
        <v>0.95125000000000004</v>
      </c>
      <c r="G4274" s="8">
        <v>200000</v>
      </c>
      <c r="H4274" s="9">
        <f t="shared" si="50"/>
        <v>1600000</v>
      </c>
      <c r="I4274" s="10"/>
    </row>
    <row r="4275" spans="1:9" ht="14.25" customHeight="1">
      <c r="A4275" s="6" t="str">
        <f t="shared" si="48"/>
        <v>GPP MAGELANG_PODOSOKO</v>
      </c>
      <c r="B4275" s="11" t="s">
        <v>3103</v>
      </c>
      <c r="C4275" s="11" t="s">
        <v>3258</v>
      </c>
      <c r="D4275" s="11">
        <v>7.61</v>
      </c>
      <c r="E4275" s="7">
        <f>VLOOKUP(A4275, Sheet2!$A$2:$K$8265, 11)</f>
        <v>109.5078</v>
      </c>
      <c r="F4275" s="7">
        <f t="shared" si="49"/>
        <v>0.95125000000000004</v>
      </c>
      <c r="G4275" s="8">
        <v>200000</v>
      </c>
      <c r="H4275" s="9">
        <f t="shared" si="50"/>
        <v>1600000</v>
      </c>
      <c r="I4275" s="10"/>
    </row>
    <row r="4276" spans="1:9" ht="14.25" customHeight="1">
      <c r="A4276" s="6" t="str">
        <f t="shared" si="48"/>
        <v>GPP MAGELANG_POGALAN</v>
      </c>
      <c r="B4276" s="11" t="s">
        <v>3103</v>
      </c>
      <c r="C4276" s="11" t="s">
        <v>3259</v>
      </c>
      <c r="D4276" s="11">
        <v>7.61</v>
      </c>
      <c r="E4276" s="7">
        <f>VLOOKUP(A4276, Sheet2!$A$2:$K$8265, 11)</f>
        <v>109.5078</v>
      </c>
      <c r="F4276" s="7">
        <f t="shared" si="49"/>
        <v>0.95125000000000004</v>
      </c>
      <c r="G4276" s="8">
        <v>200000</v>
      </c>
      <c r="H4276" s="9">
        <f t="shared" si="50"/>
        <v>1600000</v>
      </c>
      <c r="I4276" s="10"/>
    </row>
    <row r="4277" spans="1:9" ht="14.25" customHeight="1">
      <c r="A4277" s="6" t="str">
        <f t="shared" si="48"/>
        <v>GPP MAGELANG_POLENGAN</v>
      </c>
      <c r="B4277" s="11" t="s">
        <v>3103</v>
      </c>
      <c r="C4277" s="11" t="s">
        <v>3260</v>
      </c>
      <c r="D4277" s="11">
        <v>7.61</v>
      </c>
      <c r="E4277" s="7">
        <f>VLOOKUP(A4277, Sheet2!$A$2:$K$8265, 11)</f>
        <v>109.5078</v>
      </c>
      <c r="F4277" s="7">
        <f t="shared" si="49"/>
        <v>0.95125000000000004</v>
      </c>
      <c r="G4277" s="8">
        <v>200000</v>
      </c>
      <c r="H4277" s="9">
        <f t="shared" si="50"/>
        <v>1600000</v>
      </c>
      <c r="I4277" s="10"/>
    </row>
    <row r="4278" spans="1:9" ht="14.25" customHeight="1">
      <c r="A4278" s="6" t="str">
        <f t="shared" si="48"/>
        <v>GPP MAGELANG_POTROBANGSAN</v>
      </c>
      <c r="B4278" s="11" t="s">
        <v>3103</v>
      </c>
      <c r="C4278" s="11" t="s">
        <v>3261</v>
      </c>
      <c r="D4278" s="11">
        <v>0.15</v>
      </c>
      <c r="E4278" s="7">
        <f>VLOOKUP(A4278, Sheet2!$A$2:$K$8265, 11)</f>
        <v>109.5078</v>
      </c>
      <c r="F4278" s="7">
        <f t="shared" si="49"/>
        <v>1.8749999999999999E-2</v>
      </c>
      <c r="G4278" s="8">
        <v>200000</v>
      </c>
      <c r="H4278" s="9">
        <f t="shared" si="50"/>
        <v>200000</v>
      </c>
      <c r="I4278" s="10"/>
    </row>
    <row r="4279" spans="1:9" ht="14.25" customHeight="1">
      <c r="A4279" s="6" t="str">
        <f t="shared" si="48"/>
        <v>GPP MAGELANG_PRAJEKSARI</v>
      </c>
      <c r="B4279" s="11" t="s">
        <v>3103</v>
      </c>
      <c r="C4279" s="11" t="s">
        <v>3262</v>
      </c>
      <c r="D4279" s="11">
        <v>7.61</v>
      </c>
      <c r="E4279" s="7">
        <f>VLOOKUP(A4279, Sheet2!$A$2:$K$8265, 11)</f>
        <v>109.5078</v>
      </c>
      <c r="F4279" s="7">
        <f t="shared" si="49"/>
        <v>0.95125000000000004</v>
      </c>
      <c r="G4279" s="8">
        <v>200000</v>
      </c>
      <c r="H4279" s="9">
        <f t="shared" si="50"/>
        <v>1600000</v>
      </c>
      <c r="I4279" s="10"/>
    </row>
    <row r="4280" spans="1:9" ht="14.25" customHeight="1">
      <c r="A4280" s="6" t="str">
        <f t="shared" si="48"/>
        <v>GPP MAGELANG_PRINGOMBO</v>
      </c>
      <c r="B4280" s="11" t="s">
        <v>3103</v>
      </c>
      <c r="C4280" s="11" t="s">
        <v>3263</v>
      </c>
      <c r="D4280" s="11">
        <v>7.61</v>
      </c>
      <c r="E4280" s="7">
        <f>VLOOKUP(A4280, Sheet2!$A$2:$K$8265, 11)</f>
        <v>109.5078</v>
      </c>
      <c r="F4280" s="7">
        <f t="shared" si="49"/>
        <v>0.95125000000000004</v>
      </c>
      <c r="G4280" s="8">
        <v>200000</v>
      </c>
      <c r="H4280" s="9">
        <f t="shared" si="50"/>
        <v>1600000</v>
      </c>
      <c r="I4280" s="10"/>
    </row>
    <row r="4281" spans="1:9" ht="14.25" customHeight="1">
      <c r="A4281" s="6" t="str">
        <f t="shared" si="48"/>
        <v>GPP MAGELANG_PRINGSURAT</v>
      </c>
      <c r="B4281" s="11" t="s">
        <v>3103</v>
      </c>
      <c r="C4281" s="11" t="s">
        <v>3264</v>
      </c>
      <c r="D4281" s="11">
        <v>9.5500000000000007</v>
      </c>
      <c r="E4281" s="7">
        <f>VLOOKUP(A4281, Sheet2!$A$2:$K$8265, 11)</f>
        <v>109.5078</v>
      </c>
      <c r="F4281" s="7">
        <f t="shared" si="49"/>
        <v>1.1937500000000001</v>
      </c>
      <c r="G4281" s="8">
        <v>200000</v>
      </c>
      <c r="H4281" s="9">
        <f t="shared" si="50"/>
        <v>2000000</v>
      </c>
      <c r="I4281" s="10"/>
    </row>
    <row r="4282" spans="1:9" ht="14.25" customHeight="1">
      <c r="A4282" s="6" t="str">
        <f t="shared" si="48"/>
        <v>GPP MAGELANG_PROGOWATI</v>
      </c>
      <c r="B4282" s="11" t="s">
        <v>3103</v>
      </c>
      <c r="C4282" s="11" t="s">
        <v>3265</v>
      </c>
      <c r="D4282" s="11">
        <v>7.61</v>
      </c>
      <c r="E4282" s="7">
        <f>VLOOKUP(A4282, Sheet2!$A$2:$K$8265, 11)</f>
        <v>109.5078</v>
      </c>
      <c r="F4282" s="7">
        <f t="shared" si="49"/>
        <v>0.95125000000000004</v>
      </c>
      <c r="G4282" s="8">
        <v>200000</v>
      </c>
      <c r="H4282" s="9">
        <f t="shared" si="50"/>
        <v>1600000</v>
      </c>
      <c r="I4282" s="10"/>
    </row>
    <row r="4283" spans="1:9" ht="14.25" customHeight="1">
      <c r="A4283" s="6" t="str">
        <f t="shared" si="48"/>
        <v>GPP MAGELANG_PUCANG</v>
      </c>
      <c r="B4283" s="11" t="s">
        <v>3103</v>
      </c>
      <c r="C4283" s="11" t="s">
        <v>2467</v>
      </c>
      <c r="D4283" s="11">
        <v>7.61</v>
      </c>
      <c r="E4283" s="7">
        <f>VLOOKUP(A4283, Sheet2!$A$2:$K$8265, 11)</f>
        <v>109.5078</v>
      </c>
      <c r="F4283" s="7">
        <f t="shared" si="49"/>
        <v>0.95125000000000004</v>
      </c>
      <c r="G4283" s="8">
        <v>200000</v>
      </c>
      <c r="H4283" s="9">
        <f t="shared" si="50"/>
        <v>1600000</v>
      </c>
      <c r="I4283" s="10"/>
    </row>
    <row r="4284" spans="1:9" ht="14.25" customHeight="1">
      <c r="A4284" s="6" t="str">
        <f t="shared" si="48"/>
        <v>GPP MAGELANG_PUCANGANOM</v>
      </c>
      <c r="B4284" s="11" t="s">
        <v>3103</v>
      </c>
      <c r="C4284" s="11" t="s">
        <v>696</v>
      </c>
      <c r="D4284" s="11">
        <v>7.61</v>
      </c>
      <c r="E4284" s="7">
        <f>VLOOKUP(A4284, Sheet2!$A$2:$K$8265, 11)</f>
        <v>109.5078</v>
      </c>
      <c r="F4284" s="7">
        <f t="shared" si="49"/>
        <v>0.95125000000000004</v>
      </c>
      <c r="G4284" s="8">
        <v>200000</v>
      </c>
      <c r="H4284" s="9">
        <f t="shared" si="50"/>
        <v>1600000</v>
      </c>
      <c r="I4284" s="10"/>
    </row>
    <row r="4285" spans="1:9" ht="14.25" customHeight="1">
      <c r="A4285" s="6" t="str">
        <f t="shared" si="48"/>
        <v>GPP MAGELANG_PUCUNGREJO</v>
      </c>
      <c r="B4285" s="11" t="s">
        <v>3103</v>
      </c>
      <c r="C4285" s="11" t="s">
        <v>3266</v>
      </c>
      <c r="D4285" s="11">
        <v>7.61</v>
      </c>
      <c r="E4285" s="7">
        <f>VLOOKUP(A4285, Sheet2!$A$2:$K$8265, 11)</f>
        <v>109.5078</v>
      </c>
      <c r="F4285" s="7">
        <f t="shared" si="49"/>
        <v>0.95125000000000004</v>
      </c>
      <c r="G4285" s="8">
        <v>200000</v>
      </c>
      <c r="H4285" s="9">
        <f t="shared" si="50"/>
        <v>1600000</v>
      </c>
      <c r="I4285" s="10"/>
    </row>
    <row r="4286" spans="1:9" ht="14.25" customHeight="1">
      <c r="A4286" s="6" t="str">
        <f t="shared" si="48"/>
        <v>GPP MAGELANG_PUCUNGROTO</v>
      </c>
      <c r="B4286" s="11" t="s">
        <v>3103</v>
      </c>
      <c r="C4286" s="11" t="s">
        <v>3267</v>
      </c>
      <c r="D4286" s="11">
        <v>7.61</v>
      </c>
      <c r="E4286" s="7">
        <f>VLOOKUP(A4286, Sheet2!$A$2:$K$8265, 11)</f>
        <v>109.5078</v>
      </c>
      <c r="F4286" s="7">
        <f t="shared" si="49"/>
        <v>0.95125000000000004</v>
      </c>
      <c r="G4286" s="8">
        <v>200000</v>
      </c>
      <c r="H4286" s="9">
        <f t="shared" si="50"/>
        <v>1600000</v>
      </c>
      <c r="I4286" s="10"/>
    </row>
    <row r="4287" spans="1:9" ht="14.25" customHeight="1">
      <c r="A4287" s="6" t="str">
        <f t="shared" si="48"/>
        <v>GPP MAGELANG_PUCUNGSARI</v>
      </c>
      <c r="B4287" s="11" t="s">
        <v>3103</v>
      </c>
      <c r="C4287" s="11" t="s">
        <v>3268</v>
      </c>
      <c r="D4287" s="11">
        <v>7.61</v>
      </c>
      <c r="E4287" s="7">
        <f>VLOOKUP(A4287, Sheet2!$A$2:$K$8265, 11)</f>
        <v>109.5078</v>
      </c>
      <c r="F4287" s="7">
        <f t="shared" si="49"/>
        <v>0.95125000000000004</v>
      </c>
      <c r="G4287" s="8">
        <v>200000</v>
      </c>
      <c r="H4287" s="9">
        <f t="shared" si="50"/>
        <v>1600000</v>
      </c>
      <c r="I4287" s="10"/>
    </row>
    <row r="4288" spans="1:9" ht="14.25" customHeight="1">
      <c r="A4288" s="6" t="str">
        <f t="shared" si="48"/>
        <v>GPP MAGELANG_PURWODADI</v>
      </c>
      <c r="B4288" s="11" t="s">
        <v>3103</v>
      </c>
      <c r="C4288" s="11" t="s">
        <v>2472</v>
      </c>
      <c r="D4288" s="11">
        <v>7.61</v>
      </c>
      <c r="E4288" s="7">
        <f>VLOOKUP(A4288, Sheet2!$A$2:$K$8265, 11)</f>
        <v>109.5078</v>
      </c>
      <c r="F4288" s="7">
        <f t="shared" si="49"/>
        <v>0.95125000000000004</v>
      </c>
      <c r="G4288" s="8">
        <v>200000</v>
      </c>
      <c r="H4288" s="9">
        <f t="shared" si="50"/>
        <v>1600000</v>
      </c>
      <c r="I4288" s="10"/>
    </row>
    <row r="4289" spans="1:9" ht="14.25" customHeight="1">
      <c r="A4289" s="6" t="str">
        <f t="shared" si="48"/>
        <v>GPP MAGELANG_PURWOREJO</v>
      </c>
      <c r="B4289" s="11" t="s">
        <v>3103</v>
      </c>
      <c r="C4289" s="11" t="s">
        <v>477</v>
      </c>
      <c r="D4289" s="11">
        <v>7.61</v>
      </c>
      <c r="E4289" s="7">
        <f>VLOOKUP(A4289, Sheet2!$A$2:$K$8265, 11)</f>
        <v>109.5078</v>
      </c>
      <c r="F4289" s="7">
        <f t="shared" si="49"/>
        <v>0.95125000000000004</v>
      </c>
      <c r="G4289" s="8">
        <v>200000</v>
      </c>
      <c r="H4289" s="9">
        <f t="shared" si="50"/>
        <v>1600000</v>
      </c>
      <c r="I4289" s="10"/>
    </row>
    <row r="4290" spans="1:9" ht="14.25" customHeight="1">
      <c r="A4290" s="6" t="str">
        <f t="shared" si="48"/>
        <v>GPP MAGELANG_PURWOSARI</v>
      </c>
      <c r="B4290" s="11" t="s">
        <v>3103</v>
      </c>
      <c r="C4290" s="11" t="s">
        <v>478</v>
      </c>
      <c r="D4290" s="11">
        <v>7.61</v>
      </c>
      <c r="E4290" s="7">
        <f>VLOOKUP(A4290, Sheet2!$A$2:$K$8265, 11)</f>
        <v>110.24469999999999</v>
      </c>
      <c r="F4290" s="7">
        <f t="shared" si="49"/>
        <v>0.95125000000000004</v>
      </c>
      <c r="G4290" s="8">
        <v>200000</v>
      </c>
      <c r="H4290" s="9">
        <f t="shared" si="50"/>
        <v>1600000</v>
      </c>
      <c r="I4290" s="10"/>
    </row>
    <row r="4291" spans="1:9" ht="14.25" customHeight="1">
      <c r="A4291" s="6" t="str">
        <f t="shared" si="48"/>
        <v>GPP MAGELANG_PURWOSARI</v>
      </c>
      <c r="B4291" s="11" t="s">
        <v>3103</v>
      </c>
      <c r="C4291" s="11" t="s">
        <v>478</v>
      </c>
      <c r="D4291" s="11">
        <v>7.61</v>
      </c>
      <c r="E4291" s="7">
        <f>VLOOKUP(A4291, Sheet2!$A$2:$K$8265, 11)</f>
        <v>110.24469999999999</v>
      </c>
      <c r="F4291" s="7">
        <f t="shared" si="49"/>
        <v>0.95125000000000004</v>
      </c>
      <c r="G4291" s="8">
        <v>200000</v>
      </c>
      <c r="H4291" s="9">
        <f t="shared" si="50"/>
        <v>1600000</v>
      </c>
      <c r="I4291" s="10"/>
    </row>
    <row r="4292" spans="1:9" ht="14.25" customHeight="1">
      <c r="A4292" s="6" t="str">
        <f t="shared" si="48"/>
        <v>GPP MAGELANG_PURWOSARI</v>
      </c>
      <c r="B4292" s="11" t="s">
        <v>3103</v>
      </c>
      <c r="C4292" s="11" t="s">
        <v>478</v>
      </c>
      <c r="D4292" s="11">
        <v>7.61</v>
      </c>
      <c r="E4292" s="7">
        <f>VLOOKUP(A4292, Sheet2!$A$2:$K$8265, 11)</f>
        <v>110.24469999999999</v>
      </c>
      <c r="F4292" s="7">
        <f t="shared" si="49"/>
        <v>0.95125000000000004</v>
      </c>
      <c r="G4292" s="8">
        <v>200000</v>
      </c>
      <c r="H4292" s="9">
        <f t="shared" si="50"/>
        <v>1600000</v>
      </c>
      <c r="I4292" s="10"/>
    </row>
    <row r="4293" spans="1:9" ht="14.25" customHeight="1">
      <c r="A4293" s="6" t="str">
        <f t="shared" si="48"/>
        <v>GPP MAGELANG_PURWOSARI</v>
      </c>
      <c r="B4293" s="11" t="s">
        <v>3103</v>
      </c>
      <c r="C4293" s="11" t="s">
        <v>478</v>
      </c>
      <c r="D4293" s="11">
        <v>9.5500000000000007</v>
      </c>
      <c r="E4293" s="7">
        <f>VLOOKUP(A4293, Sheet2!$A$2:$K$8265, 11)</f>
        <v>110.24469999999999</v>
      </c>
      <c r="F4293" s="7">
        <f t="shared" si="49"/>
        <v>1.1937500000000001</v>
      </c>
      <c r="G4293" s="8">
        <v>200000</v>
      </c>
      <c r="H4293" s="9">
        <f t="shared" si="50"/>
        <v>2000000</v>
      </c>
      <c r="I4293" s="10"/>
    </row>
    <row r="4294" spans="1:9" ht="14.25" customHeight="1">
      <c r="A4294" s="6" t="str">
        <f t="shared" si="48"/>
        <v>GPP MAGELANG_RAMBEANAK</v>
      </c>
      <c r="B4294" s="11" t="s">
        <v>3103</v>
      </c>
      <c r="C4294" s="11" t="s">
        <v>3269</v>
      </c>
      <c r="D4294" s="11">
        <v>7.61</v>
      </c>
      <c r="E4294" s="7">
        <f>VLOOKUP(A4294, Sheet2!$A$2:$K$8265, 11)</f>
        <v>110.24469999999999</v>
      </c>
      <c r="F4294" s="7">
        <f t="shared" si="49"/>
        <v>0.95125000000000004</v>
      </c>
      <c r="G4294" s="8">
        <v>200000</v>
      </c>
      <c r="H4294" s="9">
        <f t="shared" si="50"/>
        <v>1600000</v>
      </c>
      <c r="I4294" s="10"/>
    </row>
    <row r="4295" spans="1:9" ht="14.25" customHeight="1">
      <c r="A4295" s="6" t="str">
        <f t="shared" si="48"/>
        <v>GPP MAGELANG_REJOSARI</v>
      </c>
      <c r="B4295" s="11" t="s">
        <v>3103</v>
      </c>
      <c r="C4295" s="11" t="s">
        <v>702</v>
      </c>
      <c r="D4295" s="11">
        <v>7.61</v>
      </c>
      <c r="E4295" s="7">
        <f>VLOOKUP(A4295, Sheet2!$A$2:$K$8265, 11)</f>
        <v>110.24469999999999</v>
      </c>
      <c r="F4295" s="7">
        <f t="shared" si="49"/>
        <v>0.95125000000000004</v>
      </c>
      <c r="G4295" s="8">
        <v>200000</v>
      </c>
      <c r="H4295" s="9">
        <f t="shared" si="50"/>
        <v>1600000</v>
      </c>
      <c r="I4295" s="10"/>
    </row>
    <row r="4296" spans="1:9" ht="14.25" customHeight="1">
      <c r="A4296" s="6" t="str">
        <f t="shared" si="48"/>
        <v>GPP MAGELANG_REJOSARI</v>
      </c>
      <c r="B4296" s="11" t="s">
        <v>3103</v>
      </c>
      <c r="C4296" s="11" t="s">
        <v>702</v>
      </c>
      <c r="D4296" s="11">
        <v>7.61</v>
      </c>
      <c r="E4296" s="7">
        <f>VLOOKUP(A4296, Sheet2!$A$2:$K$8265, 11)</f>
        <v>110.24469999999999</v>
      </c>
      <c r="F4296" s="7">
        <f t="shared" si="49"/>
        <v>0.95125000000000004</v>
      </c>
      <c r="G4296" s="8">
        <v>200000</v>
      </c>
      <c r="H4296" s="9">
        <f t="shared" si="50"/>
        <v>1600000</v>
      </c>
      <c r="I4296" s="10"/>
    </row>
    <row r="4297" spans="1:9" ht="14.25" customHeight="1">
      <c r="A4297" s="6" t="str">
        <f t="shared" si="48"/>
        <v>GPP MAGELANG_REJOSARI</v>
      </c>
      <c r="B4297" s="11" t="s">
        <v>3103</v>
      </c>
      <c r="C4297" s="11" t="s">
        <v>702</v>
      </c>
      <c r="D4297" s="11">
        <v>10.51</v>
      </c>
      <c r="E4297" s="7">
        <f>VLOOKUP(A4297, Sheet2!$A$2:$K$8265, 11)</f>
        <v>110.24469999999999</v>
      </c>
      <c r="F4297" s="7">
        <f t="shared" si="49"/>
        <v>1.31375</v>
      </c>
      <c r="G4297" s="8">
        <v>200000</v>
      </c>
      <c r="H4297" s="9">
        <f t="shared" si="50"/>
        <v>2200000</v>
      </c>
      <c r="I4297" s="10"/>
    </row>
    <row r="4298" spans="1:9" ht="14.25" customHeight="1">
      <c r="A4298" s="6" t="str">
        <f t="shared" si="48"/>
        <v>GPP MAGELANG_REJOSARI</v>
      </c>
      <c r="B4298" s="11" t="s">
        <v>3103</v>
      </c>
      <c r="C4298" s="11" t="s">
        <v>702</v>
      </c>
      <c r="D4298" s="11">
        <v>9.5500000000000007</v>
      </c>
      <c r="E4298" s="7">
        <f>VLOOKUP(A4298, Sheet2!$A$2:$K$8265, 11)</f>
        <v>110.24469999999999</v>
      </c>
      <c r="F4298" s="7">
        <f t="shared" si="49"/>
        <v>1.1937500000000001</v>
      </c>
      <c r="G4298" s="8">
        <v>200000</v>
      </c>
      <c r="H4298" s="9">
        <f t="shared" si="50"/>
        <v>2000000</v>
      </c>
      <c r="I4298" s="10"/>
    </row>
    <row r="4299" spans="1:9" ht="14.25" customHeight="1">
      <c r="A4299" s="6" t="str">
        <f t="shared" si="48"/>
        <v>GPP MAGELANG_REJOWINANGUN SELATAN</v>
      </c>
      <c r="B4299" s="11" t="s">
        <v>3103</v>
      </c>
      <c r="C4299" s="11" t="s">
        <v>3270</v>
      </c>
      <c r="D4299" s="11">
        <v>0.15</v>
      </c>
      <c r="E4299" s="7">
        <f>VLOOKUP(A4299, Sheet2!$A$2:$K$8265, 11)</f>
        <v>110.24469999999999</v>
      </c>
      <c r="F4299" s="7">
        <f t="shared" si="49"/>
        <v>1.8749999999999999E-2</v>
      </c>
      <c r="G4299" s="8">
        <v>200000</v>
      </c>
      <c r="H4299" s="9">
        <f t="shared" si="50"/>
        <v>200000</v>
      </c>
      <c r="I4299" s="10"/>
    </row>
    <row r="4300" spans="1:9" ht="14.25" customHeight="1">
      <c r="A4300" s="6" t="str">
        <f t="shared" si="48"/>
        <v>GPP MAGELANG_REJOWINANGUN UTARA</v>
      </c>
      <c r="B4300" s="11" t="s">
        <v>3103</v>
      </c>
      <c r="C4300" s="11" t="s">
        <v>3271</v>
      </c>
      <c r="D4300" s="11">
        <v>0.15</v>
      </c>
      <c r="E4300" s="7">
        <f>VLOOKUP(A4300, Sheet2!$A$2:$K$8265, 11)</f>
        <v>110.24469999999999</v>
      </c>
      <c r="F4300" s="7">
        <f t="shared" si="49"/>
        <v>1.8749999999999999E-2</v>
      </c>
      <c r="G4300" s="8">
        <v>200000</v>
      </c>
      <c r="H4300" s="9">
        <f t="shared" si="50"/>
        <v>200000</v>
      </c>
      <c r="I4300" s="10"/>
    </row>
    <row r="4301" spans="1:9" ht="14.25" customHeight="1">
      <c r="A4301" s="6" t="str">
        <f t="shared" si="48"/>
        <v>GPP MAGELANG_RINGINANOM</v>
      </c>
      <c r="B4301" s="11" t="s">
        <v>3103</v>
      </c>
      <c r="C4301" s="11" t="s">
        <v>1133</v>
      </c>
      <c r="D4301" s="11">
        <v>7.61</v>
      </c>
      <c r="E4301" s="7">
        <f>VLOOKUP(A4301, Sheet2!$A$2:$K$8265, 11)</f>
        <v>110.24469999999999</v>
      </c>
      <c r="F4301" s="7">
        <f t="shared" si="49"/>
        <v>0.95125000000000004</v>
      </c>
      <c r="G4301" s="8">
        <v>200000</v>
      </c>
      <c r="H4301" s="9">
        <f t="shared" si="50"/>
        <v>1600000</v>
      </c>
      <c r="I4301" s="10"/>
    </row>
    <row r="4302" spans="1:9" ht="14.25" customHeight="1">
      <c r="A4302" s="6" t="str">
        <f t="shared" si="48"/>
        <v>GPP MAGELANG_SALAM</v>
      </c>
      <c r="B4302" s="11" t="s">
        <v>3103</v>
      </c>
      <c r="C4302" s="11" t="s">
        <v>704</v>
      </c>
      <c r="D4302" s="11">
        <v>7.61</v>
      </c>
      <c r="E4302" s="7">
        <f>VLOOKUP(A4302, Sheet2!$A$2:$K$8265, 11)</f>
        <v>110.24469999999999</v>
      </c>
      <c r="F4302" s="7">
        <f t="shared" si="49"/>
        <v>0.95125000000000004</v>
      </c>
      <c r="G4302" s="8">
        <v>200000</v>
      </c>
      <c r="H4302" s="9">
        <f t="shared" si="50"/>
        <v>1600000</v>
      </c>
      <c r="I4302" s="10"/>
    </row>
    <row r="4303" spans="1:9" ht="14.25" customHeight="1">
      <c r="A4303" s="6" t="str">
        <f t="shared" si="48"/>
        <v>GPP MAGELANG_SALAM</v>
      </c>
      <c r="B4303" s="11" t="s">
        <v>3103</v>
      </c>
      <c r="C4303" s="11" t="s">
        <v>704</v>
      </c>
      <c r="D4303" s="11">
        <v>7.61</v>
      </c>
      <c r="E4303" s="7">
        <f>VLOOKUP(A4303, Sheet2!$A$2:$K$8265, 11)</f>
        <v>110.24469999999999</v>
      </c>
      <c r="F4303" s="7">
        <f t="shared" si="49"/>
        <v>0.95125000000000004</v>
      </c>
      <c r="G4303" s="8">
        <v>200000</v>
      </c>
      <c r="H4303" s="9">
        <f t="shared" si="50"/>
        <v>1600000</v>
      </c>
      <c r="I4303" s="10"/>
    </row>
    <row r="4304" spans="1:9" ht="14.25" customHeight="1">
      <c r="A4304" s="6" t="str">
        <f t="shared" si="48"/>
        <v>GPP MAGELANG_SALAMAN</v>
      </c>
      <c r="B4304" s="11" t="s">
        <v>3103</v>
      </c>
      <c r="C4304" s="11" t="s">
        <v>3272</v>
      </c>
      <c r="D4304" s="11">
        <v>7.61</v>
      </c>
      <c r="E4304" s="7">
        <f>VLOOKUP(A4304, Sheet2!$A$2:$K$8265, 11)</f>
        <v>110.24469999999999</v>
      </c>
      <c r="F4304" s="7">
        <f t="shared" si="49"/>
        <v>0.95125000000000004</v>
      </c>
      <c r="G4304" s="8">
        <v>200000</v>
      </c>
      <c r="H4304" s="9">
        <f t="shared" si="50"/>
        <v>1600000</v>
      </c>
      <c r="I4304" s="10"/>
    </row>
    <row r="4305" spans="1:9" ht="14.25" customHeight="1">
      <c r="A4305" s="6" t="str">
        <f t="shared" si="48"/>
        <v>GPP MAGELANG_SALAMKANCI</v>
      </c>
      <c r="B4305" s="11" t="s">
        <v>3103</v>
      </c>
      <c r="C4305" s="11" t="s">
        <v>3273</v>
      </c>
      <c r="D4305" s="11">
        <v>7.61</v>
      </c>
      <c r="E4305" s="7">
        <f>VLOOKUP(A4305, Sheet2!$A$2:$K$8265, 11)</f>
        <v>110.24469999999999</v>
      </c>
      <c r="F4305" s="7">
        <f t="shared" si="49"/>
        <v>0.95125000000000004</v>
      </c>
      <c r="G4305" s="8">
        <v>200000</v>
      </c>
      <c r="H4305" s="9">
        <f t="shared" si="50"/>
        <v>1600000</v>
      </c>
      <c r="I4305" s="10"/>
    </row>
    <row r="4306" spans="1:9" ht="14.25" customHeight="1">
      <c r="A4306" s="6" t="str">
        <f t="shared" si="48"/>
        <v>GPP MAGELANG_SAMBAK</v>
      </c>
      <c r="B4306" s="11" t="s">
        <v>3103</v>
      </c>
      <c r="C4306" s="11" t="s">
        <v>3274</v>
      </c>
      <c r="D4306" s="11">
        <v>7.61</v>
      </c>
      <c r="E4306" s="7">
        <f>VLOOKUP(A4306, Sheet2!$A$2:$K$8265, 11)</f>
        <v>111.4366</v>
      </c>
      <c r="F4306" s="7">
        <f t="shared" si="49"/>
        <v>0.95125000000000004</v>
      </c>
      <c r="G4306" s="8">
        <v>200000</v>
      </c>
      <c r="H4306" s="9">
        <f t="shared" si="50"/>
        <v>1600000</v>
      </c>
      <c r="I4306" s="10"/>
    </row>
    <row r="4307" spans="1:9" ht="14.25" customHeight="1">
      <c r="A4307" s="6" t="str">
        <f t="shared" si="48"/>
        <v>GPP MAGELANG_SAMBENG</v>
      </c>
      <c r="B4307" s="11" t="s">
        <v>3103</v>
      </c>
      <c r="C4307" s="11" t="s">
        <v>1340</v>
      </c>
      <c r="D4307" s="11">
        <v>7.61</v>
      </c>
      <c r="E4307" s="7">
        <f>VLOOKUP(A4307, Sheet2!$A$2:$K$8265, 11)</f>
        <v>111.4366</v>
      </c>
      <c r="F4307" s="7">
        <f t="shared" si="49"/>
        <v>0.95125000000000004</v>
      </c>
      <c r="G4307" s="8">
        <v>200000</v>
      </c>
      <c r="H4307" s="9">
        <f t="shared" si="50"/>
        <v>1600000</v>
      </c>
      <c r="I4307" s="10"/>
    </row>
    <row r="4308" spans="1:9" ht="14.25" customHeight="1">
      <c r="A4308" s="6" t="str">
        <f t="shared" si="48"/>
        <v>GPP MAGELANG_SAMBUNGREJO</v>
      </c>
      <c r="B4308" s="11" t="s">
        <v>3103</v>
      </c>
      <c r="C4308" s="11" t="s">
        <v>3275</v>
      </c>
      <c r="D4308" s="11">
        <v>7.61</v>
      </c>
      <c r="E4308" s="7">
        <f>VLOOKUP(A4308, Sheet2!$A$2:$K$8265, 11)</f>
        <v>111.4366</v>
      </c>
      <c r="F4308" s="7">
        <f t="shared" si="49"/>
        <v>0.95125000000000004</v>
      </c>
      <c r="G4308" s="8">
        <v>200000</v>
      </c>
      <c r="H4308" s="9">
        <f t="shared" si="50"/>
        <v>1600000</v>
      </c>
      <c r="I4308" s="10"/>
    </row>
    <row r="4309" spans="1:9" ht="14.25" customHeight="1">
      <c r="A4309" s="6" t="str">
        <f t="shared" si="48"/>
        <v>GPP MAGELANG_SANGEN</v>
      </c>
      <c r="B4309" s="11" t="s">
        <v>3103</v>
      </c>
      <c r="C4309" s="11" t="s">
        <v>3276</v>
      </c>
      <c r="D4309" s="11">
        <v>7.61</v>
      </c>
      <c r="E4309" s="7">
        <f>VLOOKUP(A4309, Sheet2!$A$2:$K$8265, 11)</f>
        <v>111.4366</v>
      </c>
      <c r="F4309" s="7">
        <f t="shared" si="49"/>
        <v>0.95125000000000004</v>
      </c>
      <c r="G4309" s="8">
        <v>200000</v>
      </c>
      <c r="H4309" s="9">
        <f t="shared" si="50"/>
        <v>1600000</v>
      </c>
      <c r="I4309" s="10"/>
    </row>
    <row r="4310" spans="1:9" ht="14.25" customHeight="1">
      <c r="A4310" s="6" t="str">
        <f t="shared" si="48"/>
        <v>GPP MAGELANG_SANGGRAHAN</v>
      </c>
      <c r="B4310" s="11" t="s">
        <v>3103</v>
      </c>
      <c r="C4310" s="11" t="s">
        <v>3277</v>
      </c>
      <c r="D4310" s="11">
        <v>9.5500000000000007</v>
      </c>
      <c r="E4310" s="7">
        <f>VLOOKUP(A4310, Sheet2!$A$2:$K$8265, 11)</f>
        <v>111.4366</v>
      </c>
      <c r="F4310" s="7">
        <f t="shared" si="49"/>
        <v>1.1937500000000001</v>
      </c>
      <c r="G4310" s="8">
        <v>200000</v>
      </c>
      <c r="H4310" s="9">
        <f t="shared" si="50"/>
        <v>2000000</v>
      </c>
      <c r="I4310" s="10"/>
    </row>
    <row r="4311" spans="1:9" ht="14.25" customHeight="1">
      <c r="A4311" s="6" t="str">
        <f t="shared" si="48"/>
        <v>GPP MAGELANG_SAWANGAN</v>
      </c>
      <c r="B4311" s="11" t="s">
        <v>3103</v>
      </c>
      <c r="C4311" s="11" t="s">
        <v>52</v>
      </c>
      <c r="D4311" s="11">
        <v>7.61</v>
      </c>
      <c r="E4311" s="7">
        <f>VLOOKUP(A4311, Sheet2!$A$2:$K$8265, 11)</f>
        <v>111.4366</v>
      </c>
      <c r="F4311" s="7">
        <f t="shared" si="49"/>
        <v>0.95125000000000004</v>
      </c>
      <c r="G4311" s="8">
        <v>200000</v>
      </c>
      <c r="H4311" s="9">
        <f t="shared" si="50"/>
        <v>1600000</v>
      </c>
      <c r="I4311" s="10"/>
    </row>
    <row r="4312" spans="1:9" ht="14.25" customHeight="1">
      <c r="A4312" s="6" t="str">
        <f t="shared" si="48"/>
        <v>GPP MAGELANG_SAWANGARGO</v>
      </c>
      <c r="B4312" s="11" t="s">
        <v>3103</v>
      </c>
      <c r="C4312" s="11" t="s">
        <v>3278</v>
      </c>
      <c r="D4312" s="11">
        <v>7.61</v>
      </c>
      <c r="E4312" s="7">
        <f>VLOOKUP(A4312, Sheet2!$A$2:$K$8265, 11)</f>
        <v>111.4366</v>
      </c>
      <c r="F4312" s="7">
        <f t="shared" si="49"/>
        <v>0.95125000000000004</v>
      </c>
      <c r="G4312" s="8">
        <v>200000</v>
      </c>
      <c r="H4312" s="9">
        <f t="shared" si="50"/>
        <v>1600000</v>
      </c>
      <c r="I4312" s="10"/>
    </row>
    <row r="4313" spans="1:9" ht="14.25" customHeight="1">
      <c r="A4313" s="6" t="str">
        <f t="shared" si="48"/>
        <v>GPP MAGELANG_SAWITAN</v>
      </c>
      <c r="B4313" s="11" t="s">
        <v>3103</v>
      </c>
      <c r="C4313" s="11" t="s">
        <v>3279</v>
      </c>
      <c r="D4313" s="11">
        <v>7.61</v>
      </c>
      <c r="E4313" s="7">
        <f>VLOOKUP(A4313, Sheet2!$A$2:$K$8265, 11)</f>
        <v>111.4366</v>
      </c>
      <c r="F4313" s="7">
        <f t="shared" si="49"/>
        <v>0.95125000000000004</v>
      </c>
      <c r="G4313" s="8">
        <v>200000</v>
      </c>
      <c r="H4313" s="9">
        <f t="shared" si="50"/>
        <v>1600000</v>
      </c>
      <c r="I4313" s="10"/>
    </row>
    <row r="4314" spans="1:9" ht="14.25" customHeight="1">
      <c r="A4314" s="6" t="str">
        <f t="shared" si="48"/>
        <v>GPP MAGELANG_SECANG</v>
      </c>
      <c r="B4314" s="11" t="s">
        <v>3103</v>
      </c>
      <c r="C4314" s="11" t="s">
        <v>3280</v>
      </c>
      <c r="D4314" s="11">
        <v>7.61</v>
      </c>
      <c r="E4314" s="7">
        <f>VLOOKUP(A4314, Sheet2!$A$2:$K$8265, 11)</f>
        <v>111.4366</v>
      </c>
      <c r="F4314" s="7">
        <f t="shared" si="49"/>
        <v>0.95125000000000004</v>
      </c>
      <c r="G4314" s="8">
        <v>200000</v>
      </c>
      <c r="H4314" s="9">
        <f t="shared" si="50"/>
        <v>1600000</v>
      </c>
      <c r="I4314" s="10"/>
    </row>
    <row r="4315" spans="1:9" ht="14.25" customHeight="1">
      <c r="A4315" s="6" t="str">
        <f t="shared" si="48"/>
        <v>GPP MAGELANG_SEDAYU</v>
      </c>
      <c r="B4315" s="11" t="s">
        <v>3103</v>
      </c>
      <c r="C4315" s="11" t="s">
        <v>486</v>
      </c>
      <c r="D4315" s="11">
        <v>7.61</v>
      </c>
      <c r="E4315" s="7">
        <f>VLOOKUP(A4315, Sheet2!$A$2:$K$8265, 11)</f>
        <v>111.4366</v>
      </c>
      <c r="F4315" s="7">
        <f t="shared" si="49"/>
        <v>0.95125000000000004</v>
      </c>
      <c r="G4315" s="8">
        <v>200000</v>
      </c>
      <c r="H4315" s="9">
        <f t="shared" si="50"/>
        <v>1600000</v>
      </c>
      <c r="I4315" s="10"/>
    </row>
    <row r="4316" spans="1:9" ht="14.25" customHeight="1">
      <c r="A4316" s="6" t="str">
        <f t="shared" si="48"/>
        <v>GPP MAGELANG_SELOBORO</v>
      </c>
      <c r="B4316" s="11" t="s">
        <v>3103</v>
      </c>
      <c r="C4316" s="11" t="s">
        <v>3281</v>
      </c>
      <c r="D4316" s="11">
        <v>7.61</v>
      </c>
      <c r="E4316" s="7">
        <f>VLOOKUP(A4316, Sheet2!$A$2:$K$8265, 11)</f>
        <v>111.4366</v>
      </c>
      <c r="F4316" s="7">
        <f t="shared" si="49"/>
        <v>0.95125000000000004</v>
      </c>
      <c r="G4316" s="8">
        <v>200000</v>
      </c>
      <c r="H4316" s="9">
        <f t="shared" si="50"/>
        <v>1600000</v>
      </c>
      <c r="I4316" s="10"/>
    </row>
    <row r="4317" spans="1:9" ht="14.25" customHeight="1">
      <c r="A4317" s="6" t="str">
        <f t="shared" si="48"/>
        <v>GPP MAGELANG_SELOMIRAH</v>
      </c>
      <c r="B4317" s="11" t="s">
        <v>3103</v>
      </c>
      <c r="C4317" s="11" t="s">
        <v>3282</v>
      </c>
      <c r="D4317" s="11">
        <v>7.61</v>
      </c>
      <c r="E4317" s="7">
        <f>VLOOKUP(A4317, Sheet2!$A$2:$K$8265, 11)</f>
        <v>111.4366</v>
      </c>
      <c r="F4317" s="7">
        <f t="shared" si="49"/>
        <v>0.95125000000000004</v>
      </c>
      <c r="G4317" s="8">
        <v>200000</v>
      </c>
      <c r="H4317" s="9">
        <f t="shared" si="50"/>
        <v>1600000</v>
      </c>
      <c r="I4317" s="10"/>
    </row>
    <row r="4318" spans="1:9" ht="14.25" customHeight="1">
      <c r="A4318" s="6" t="str">
        <f t="shared" si="48"/>
        <v>GPP MAGELANG_SELOMOYO</v>
      </c>
      <c r="B4318" s="11" t="s">
        <v>3103</v>
      </c>
      <c r="C4318" s="11" t="s">
        <v>3283</v>
      </c>
      <c r="D4318" s="11">
        <v>7.61</v>
      </c>
      <c r="E4318" s="7">
        <f>VLOOKUP(A4318, Sheet2!$A$2:$K$8265, 11)</f>
        <v>111.4366</v>
      </c>
      <c r="F4318" s="7">
        <f t="shared" si="49"/>
        <v>0.95125000000000004</v>
      </c>
      <c r="G4318" s="8">
        <v>200000</v>
      </c>
      <c r="H4318" s="9">
        <f t="shared" si="50"/>
        <v>1600000</v>
      </c>
      <c r="I4318" s="10"/>
    </row>
    <row r="4319" spans="1:9" ht="14.25" customHeight="1">
      <c r="A4319" s="6" t="str">
        <f t="shared" si="48"/>
        <v>GPP MAGELANG_SELOPAMPANG</v>
      </c>
      <c r="B4319" s="11" t="s">
        <v>3103</v>
      </c>
      <c r="C4319" s="11" t="s">
        <v>3284</v>
      </c>
      <c r="D4319" s="11">
        <v>9.5500000000000007</v>
      </c>
      <c r="E4319" s="7">
        <f>VLOOKUP(A4319, Sheet2!$A$2:$K$8265, 11)</f>
        <v>111.4366</v>
      </c>
      <c r="F4319" s="7">
        <f t="shared" si="49"/>
        <v>1.1937500000000001</v>
      </c>
      <c r="G4319" s="8">
        <v>200000</v>
      </c>
      <c r="H4319" s="9">
        <f t="shared" si="50"/>
        <v>2000000</v>
      </c>
      <c r="I4319" s="10"/>
    </row>
    <row r="4320" spans="1:9" ht="14.25" customHeight="1">
      <c r="A4320" s="6" t="str">
        <f t="shared" si="48"/>
        <v>GPP MAGELANG_SELOPROJO</v>
      </c>
      <c r="B4320" s="11" t="s">
        <v>3103</v>
      </c>
      <c r="C4320" s="11" t="s">
        <v>3285</v>
      </c>
      <c r="D4320" s="11">
        <v>7.61</v>
      </c>
      <c r="E4320" s="7">
        <f>VLOOKUP(A4320, Sheet2!$A$2:$K$8265, 11)</f>
        <v>111.4366</v>
      </c>
      <c r="F4320" s="7">
        <f t="shared" si="49"/>
        <v>0.95125000000000004</v>
      </c>
      <c r="G4320" s="8">
        <v>200000</v>
      </c>
      <c r="H4320" s="9">
        <f t="shared" si="50"/>
        <v>1600000</v>
      </c>
      <c r="I4320" s="10"/>
    </row>
    <row r="4321" spans="1:9" ht="14.25" customHeight="1">
      <c r="A4321" s="6" t="str">
        <f t="shared" si="48"/>
        <v>GPP MAGELANG_SEMEN</v>
      </c>
      <c r="B4321" s="11" t="s">
        <v>3103</v>
      </c>
      <c r="C4321" s="11" t="s">
        <v>716</v>
      </c>
      <c r="D4321" s="11">
        <v>7.61</v>
      </c>
      <c r="E4321" s="7">
        <f>VLOOKUP(A4321, Sheet2!$A$2:$K$8265, 11)</f>
        <v>111.4366</v>
      </c>
      <c r="F4321" s="7">
        <f t="shared" si="49"/>
        <v>0.95125000000000004</v>
      </c>
      <c r="G4321" s="8">
        <v>200000</v>
      </c>
      <c r="H4321" s="9">
        <f t="shared" si="50"/>
        <v>1600000</v>
      </c>
      <c r="I4321" s="10"/>
    </row>
    <row r="4322" spans="1:9" ht="14.25" customHeight="1">
      <c r="A4322" s="6" t="str">
        <f t="shared" si="48"/>
        <v>GPP MAGELANG_SENDEN</v>
      </c>
      <c r="B4322" s="11" t="s">
        <v>3103</v>
      </c>
      <c r="C4322" s="11" t="s">
        <v>1526</v>
      </c>
      <c r="D4322" s="11">
        <v>7.61</v>
      </c>
      <c r="E4322" s="7">
        <f>VLOOKUP(A4322, Sheet2!$A$2:$K$8265, 11)</f>
        <v>111.4366</v>
      </c>
      <c r="F4322" s="7">
        <f t="shared" si="49"/>
        <v>0.95125000000000004</v>
      </c>
      <c r="G4322" s="8">
        <v>200000</v>
      </c>
      <c r="H4322" s="9">
        <f t="shared" si="50"/>
        <v>1600000</v>
      </c>
      <c r="I4322" s="10"/>
    </row>
    <row r="4323" spans="1:9" ht="14.25" customHeight="1">
      <c r="A4323" s="6" t="str">
        <f t="shared" si="48"/>
        <v>GPP MAGELANG_SENGI</v>
      </c>
      <c r="B4323" s="11" t="s">
        <v>3103</v>
      </c>
      <c r="C4323" s="11" t="s">
        <v>3286</v>
      </c>
      <c r="D4323" s="11">
        <v>7.61</v>
      </c>
      <c r="E4323" s="7">
        <f>VLOOKUP(A4323, Sheet2!$A$2:$K$8265, 11)</f>
        <v>111.4366</v>
      </c>
      <c r="F4323" s="7">
        <f t="shared" si="49"/>
        <v>0.95125000000000004</v>
      </c>
      <c r="G4323" s="8">
        <v>200000</v>
      </c>
      <c r="H4323" s="9">
        <f t="shared" si="50"/>
        <v>1600000</v>
      </c>
      <c r="I4323" s="10"/>
    </row>
    <row r="4324" spans="1:9" ht="14.25" customHeight="1">
      <c r="A4324" s="6" t="str">
        <f t="shared" si="48"/>
        <v>GPP MAGELANG_SEPAKUNG</v>
      </c>
      <c r="B4324" s="11" t="s">
        <v>3103</v>
      </c>
      <c r="C4324" s="11" t="s">
        <v>3287</v>
      </c>
      <c r="D4324" s="11">
        <v>10.51</v>
      </c>
      <c r="E4324" s="7">
        <f>VLOOKUP(A4324, Sheet2!$A$2:$K$8265, 11)</f>
        <v>111.4366</v>
      </c>
      <c r="F4324" s="7">
        <f t="shared" si="49"/>
        <v>1.31375</v>
      </c>
      <c r="G4324" s="8">
        <v>200000</v>
      </c>
      <c r="H4324" s="9">
        <f t="shared" si="50"/>
        <v>2200000</v>
      </c>
      <c r="I4324" s="10"/>
    </row>
    <row r="4325" spans="1:9" ht="14.25" customHeight="1">
      <c r="A4325" s="6" t="str">
        <f t="shared" si="48"/>
        <v>GPP MAGELANG_SEWORAN</v>
      </c>
      <c r="B4325" s="11" t="s">
        <v>3103</v>
      </c>
      <c r="C4325" s="11" t="s">
        <v>3288</v>
      </c>
      <c r="D4325" s="11">
        <v>7.61</v>
      </c>
      <c r="E4325" s="7">
        <f>VLOOKUP(A4325, Sheet2!$A$2:$K$8265, 11)</f>
        <v>111.4366</v>
      </c>
      <c r="F4325" s="7">
        <f t="shared" si="49"/>
        <v>0.95125000000000004</v>
      </c>
      <c r="G4325" s="8">
        <v>200000</v>
      </c>
      <c r="H4325" s="9">
        <f t="shared" si="50"/>
        <v>1600000</v>
      </c>
      <c r="I4325" s="10"/>
    </row>
    <row r="4326" spans="1:9" ht="14.25" customHeight="1">
      <c r="A4326" s="6" t="str">
        <f t="shared" si="48"/>
        <v>GPP MAGELANG_SEWUKAN</v>
      </c>
      <c r="B4326" s="11" t="s">
        <v>3103</v>
      </c>
      <c r="C4326" s="11" t="s">
        <v>3289</v>
      </c>
      <c r="D4326" s="11">
        <v>7.61</v>
      </c>
      <c r="E4326" s="7">
        <f>VLOOKUP(A4326, Sheet2!$A$2:$K$8265, 11)</f>
        <v>111.4366</v>
      </c>
      <c r="F4326" s="7">
        <f t="shared" si="49"/>
        <v>0.95125000000000004</v>
      </c>
      <c r="G4326" s="8">
        <v>200000</v>
      </c>
      <c r="H4326" s="9">
        <f t="shared" si="50"/>
        <v>1600000</v>
      </c>
      <c r="I4326" s="10"/>
    </row>
    <row r="4327" spans="1:9" ht="14.25" customHeight="1">
      <c r="A4327" s="6" t="str">
        <f t="shared" si="48"/>
        <v>GPP MAGELANG_SIDOAGUNG</v>
      </c>
      <c r="B4327" s="11" t="s">
        <v>3103</v>
      </c>
      <c r="C4327" s="11" t="s">
        <v>2858</v>
      </c>
      <c r="D4327" s="11">
        <v>7.61</v>
      </c>
      <c r="E4327" s="7">
        <f>VLOOKUP(A4327, Sheet2!$A$2:$K$8265, 11)</f>
        <v>111.4366</v>
      </c>
      <c r="F4327" s="7">
        <f t="shared" si="49"/>
        <v>0.95125000000000004</v>
      </c>
      <c r="G4327" s="8">
        <v>200000</v>
      </c>
      <c r="H4327" s="9">
        <f t="shared" si="50"/>
        <v>1600000</v>
      </c>
      <c r="I4327" s="10"/>
    </row>
    <row r="4328" spans="1:9" ht="14.25" customHeight="1">
      <c r="A4328" s="6" t="str">
        <f t="shared" si="48"/>
        <v>GPP MAGELANG_SIDOGEDE</v>
      </c>
      <c r="B4328" s="11" t="s">
        <v>3103</v>
      </c>
      <c r="C4328" s="11" t="s">
        <v>3290</v>
      </c>
      <c r="D4328" s="11">
        <v>7.61</v>
      </c>
      <c r="E4328" s="7">
        <f>VLOOKUP(A4328, Sheet2!$A$2:$K$8265, 11)</f>
        <v>111.4366</v>
      </c>
      <c r="F4328" s="7">
        <f t="shared" si="49"/>
        <v>0.95125000000000004</v>
      </c>
      <c r="G4328" s="8">
        <v>200000</v>
      </c>
      <c r="H4328" s="9">
        <f t="shared" si="50"/>
        <v>1600000</v>
      </c>
      <c r="I4328" s="10"/>
    </row>
    <row r="4329" spans="1:9" ht="14.25" customHeight="1">
      <c r="A4329" s="6" t="str">
        <f t="shared" si="48"/>
        <v>GPP MAGELANG_SIDOMULYO</v>
      </c>
      <c r="B4329" s="11" t="s">
        <v>3103</v>
      </c>
      <c r="C4329" s="11" t="s">
        <v>221</v>
      </c>
      <c r="D4329" s="11">
        <v>7.61</v>
      </c>
      <c r="E4329" s="7">
        <f>VLOOKUP(A4329, Sheet2!$A$2:$K$8265, 11)</f>
        <v>111.4366</v>
      </c>
      <c r="F4329" s="7">
        <f t="shared" si="49"/>
        <v>0.95125000000000004</v>
      </c>
      <c r="G4329" s="8">
        <v>200000</v>
      </c>
      <c r="H4329" s="9">
        <f t="shared" si="50"/>
        <v>1600000</v>
      </c>
      <c r="I4329" s="10"/>
    </row>
    <row r="4330" spans="1:9" ht="14.25" customHeight="1">
      <c r="A4330" s="6" t="str">
        <f t="shared" si="48"/>
        <v>GPP MAGELANG_SIDOMULYO</v>
      </c>
      <c r="B4330" s="11" t="s">
        <v>3103</v>
      </c>
      <c r="C4330" s="11" t="s">
        <v>221</v>
      </c>
      <c r="D4330" s="11">
        <v>7.61</v>
      </c>
      <c r="E4330" s="7">
        <f>VLOOKUP(A4330, Sheet2!$A$2:$K$8265, 11)</f>
        <v>111.4366</v>
      </c>
      <c r="F4330" s="7">
        <f t="shared" si="49"/>
        <v>0.95125000000000004</v>
      </c>
      <c r="G4330" s="8">
        <v>200000</v>
      </c>
      <c r="H4330" s="9">
        <f t="shared" si="50"/>
        <v>1600000</v>
      </c>
      <c r="I4330" s="10"/>
    </row>
    <row r="4331" spans="1:9" ht="14.25" customHeight="1">
      <c r="A4331" s="6" t="str">
        <f t="shared" si="48"/>
        <v>GPP MAGELANG_SIDOMULYO</v>
      </c>
      <c r="B4331" s="11" t="s">
        <v>3103</v>
      </c>
      <c r="C4331" s="11" t="s">
        <v>221</v>
      </c>
      <c r="D4331" s="11">
        <v>7.61</v>
      </c>
      <c r="E4331" s="7">
        <f>VLOOKUP(A4331, Sheet2!$A$2:$K$8265, 11)</f>
        <v>111.4366</v>
      </c>
      <c r="F4331" s="7">
        <f t="shared" si="49"/>
        <v>0.95125000000000004</v>
      </c>
      <c r="G4331" s="8">
        <v>200000</v>
      </c>
      <c r="H4331" s="9">
        <f t="shared" si="50"/>
        <v>1600000</v>
      </c>
      <c r="I4331" s="10"/>
    </row>
    <row r="4332" spans="1:9" ht="14.25" customHeight="1">
      <c r="A4332" s="6" t="str">
        <f t="shared" si="48"/>
        <v>GPP MAGELANG_SIDOREJO</v>
      </c>
      <c r="B4332" s="11" t="s">
        <v>3103</v>
      </c>
      <c r="C4332" s="11" t="s">
        <v>222</v>
      </c>
      <c r="D4332" s="11">
        <v>7.61</v>
      </c>
      <c r="E4332" s="7">
        <f>VLOOKUP(A4332, Sheet2!$A$2:$K$8265, 11)</f>
        <v>111.4366</v>
      </c>
      <c r="F4332" s="7">
        <f t="shared" si="49"/>
        <v>0.95125000000000004</v>
      </c>
      <c r="G4332" s="8">
        <v>200000</v>
      </c>
      <c r="H4332" s="9">
        <f t="shared" si="50"/>
        <v>1600000</v>
      </c>
      <c r="I4332" s="10"/>
    </row>
    <row r="4333" spans="1:9" ht="14.25" customHeight="1">
      <c r="A4333" s="6" t="str">
        <f t="shared" si="48"/>
        <v>GPP MAGELANG_SIDOREJO</v>
      </c>
      <c r="B4333" s="11" t="s">
        <v>3103</v>
      </c>
      <c r="C4333" s="11" t="s">
        <v>222</v>
      </c>
      <c r="D4333" s="11">
        <v>7.61</v>
      </c>
      <c r="E4333" s="7">
        <f>VLOOKUP(A4333, Sheet2!$A$2:$K$8265, 11)</f>
        <v>111.4366</v>
      </c>
      <c r="F4333" s="7">
        <f t="shared" si="49"/>
        <v>0.95125000000000004</v>
      </c>
      <c r="G4333" s="8">
        <v>200000</v>
      </c>
      <c r="H4333" s="9">
        <f t="shared" si="50"/>
        <v>1600000</v>
      </c>
      <c r="I4333" s="10"/>
    </row>
    <row r="4334" spans="1:9" ht="14.25" customHeight="1">
      <c r="A4334" s="6" t="str">
        <f t="shared" si="48"/>
        <v>GPP MAGELANG_SIDOSARI</v>
      </c>
      <c r="B4334" s="11" t="s">
        <v>3103</v>
      </c>
      <c r="C4334" s="11" t="s">
        <v>3291</v>
      </c>
      <c r="D4334" s="11">
        <v>7.61</v>
      </c>
      <c r="E4334" s="7">
        <f>VLOOKUP(A4334, Sheet2!$A$2:$K$8265, 11)</f>
        <v>111.4366</v>
      </c>
      <c r="F4334" s="7">
        <f t="shared" si="49"/>
        <v>0.95125000000000004</v>
      </c>
      <c r="G4334" s="8">
        <v>200000</v>
      </c>
      <c r="H4334" s="9">
        <f t="shared" si="50"/>
        <v>1600000</v>
      </c>
      <c r="I4334" s="10"/>
    </row>
    <row r="4335" spans="1:9" ht="14.25" customHeight="1">
      <c r="A4335" s="6" t="str">
        <f t="shared" si="48"/>
        <v>GPP MAGELANG_SIDOWANGI</v>
      </c>
      <c r="B4335" s="11" t="s">
        <v>3103</v>
      </c>
      <c r="C4335" s="11" t="s">
        <v>3292</v>
      </c>
      <c r="D4335" s="11">
        <v>7.61</v>
      </c>
      <c r="E4335" s="7">
        <f>VLOOKUP(A4335, Sheet2!$A$2:$K$8265, 11)</f>
        <v>111.4366</v>
      </c>
      <c r="F4335" s="7">
        <f t="shared" si="49"/>
        <v>0.95125000000000004</v>
      </c>
      <c r="G4335" s="8">
        <v>200000</v>
      </c>
      <c r="H4335" s="9">
        <f t="shared" si="50"/>
        <v>1600000</v>
      </c>
      <c r="I4335" s="10"/>
    </row>
    <row r="4336" spans="1:9" ht="14.25" customHeight="1">
      <c r="A4336" s="6" t="str">
        <f t="shared" si="48"/>
        <v>GPP MAGELANG_SIRAHAN</v>
      </c>
      <c r="B4336" s="11" t="s">
        <v>3103</v>
      </c>
      <c r="C4336" s="11" t="s">
        <v>3293</v>
      </c>
      <c r="D4336" s="11">
        <v>7.61</v>
      </c>
      <c r="E4336" s="7">
        <f>VLOOKUP(A4336, Sheet2!$A$2:$K$8265, 11)</f>
        <v>111.4366</v>
      </c>
      <c r="F4336" s="7">
        <f t="shared" si="49"/>
        <v>0.95125000000000004</v>
      </c>
      <c r="G4336" s="8">
        <v>200000</v>
      </c>
      <c r="H4336" s="9">
        <f t="shared" si="50"/>
        <v>1600000</v>
      </c>
      <c r="I4336" s="10"/>
    </row>
    <row r="4337" spans="1:9" ht="14.25" customHeight="1">
      <c r="A4337" s="6" t="str">
        <f t="shared" ref="A4337:A4591" si="51">CONCATENATE(B4337, "_", C4337)</f>
        <v>GPP MAGELANG_SOBOREJO</v>
      </c>
      <c r="B4337" s="11" t="s">
        <v>3103</v>
      </c>
      <c r="C4337" s="11" t="s">
        <v>3294</v>
      </c>
      <c r="D4337" s="11">
        <v>9.5500000000000007</v>
      </c>
      <c r="E4337" s="7">
        <f>VLOOKUP(A4337, Sheet2!$A$2:$K$8265, 11)</f>
        <v>111.4366</v>
      </c>
      <c r="F4337" s="7">
        <f t="shared" ref="F4337:F4591" si="52">D4337/8</f>
        <v>1.1937500000000001</v>
      </c>
      <c r="G4337" s="8">
        <v>200000</v>
      </c>
      <c r="H4337" s="9">
        <f t="shared" ref="H4337:H4591" si="53">G4337*_xlfn.CEILING.MATH(D4337)</f>
        <v>2000000</v>
      </c>
      <c r="I4337" s="10"/>
    </row>
    <row r="4338" spans="1:9" ht="14.25" customHeight="1">
      <c r="A4338" s="6" t="str">
        <f t="shared" si="51"/>
        <v>GPP MAGELANG_SOKORINI</v>
      </c>
      <c r="B4338" s="11" t="s">
        <v>3103</v>
      </c>
      <c r="C4338" s="11" t="s">
        <v>3295</v>
      </c>
      <c r="D4338" s="11">
        <v>7.61</v>
      </c>
      <c r="E4338" s="7">
        <f>VLOOKUP(A4338, Sheet2!$A$2:$K$8265, 11)</f>
        <v>111.4366</v>
      </c>
      <c r="F4338" s="7">
        <f t="shared" si="52"/>
        <v>0.95125000000000004</v>
      </c>
      <c r="G4338" s="8">
        <v>200000</v>
      </c>
      <c r="H4338" s="9">
        <f t="shared" si="53"/>
        <v>1600000</v>
      </c>
      <c r="I4338" s="10"/>
    </row>
    <row r="4339" spans="1:9" ht="14.25" customHeight="1">
      <c r="A4339" s="6" t="str">
        <f t="shared" si="51"/>
        <v>GPP MAGELANG_SOMOKATON</v>
      </c>
      <c r="B4339" s="11" t="s">
        <v>3103</v>
      </c>
      <c r="C4339" s="11" t="s">
        <v>3072</v>
      </c>
      <c r="D4339" s="11">
        <v>7.61</v>
      </c>
      <c r="E4339" s="7">
        <f>VLOOKUP(A4339, Sheet2!$A$2:$K$8265, 11)</f>
        <v>111.4366</v>
      </c>
      <c r="F4339" s="7">
        <f t="shared" si="52"/>
        <v>0.95125000000000004</v>
      </c>
      <c r="G4339" s="8">
        <v>200000</v>
      </c>
      <c r="H4339" s="9">
        <f t="shared" si="53"/>
        <v>1600000</v>
      </c>
      <c r="I4339" s="10"/>
    </row>
    <row r="4340" spans="1:9" ht="14.25" customHeight="1">
      <c r="A4340" s="6" t="str">
        <f t="shared" si="51"/>
        <v>GPP MAGELANG_SOMOKETRO</v>
      </c>
      <c r="B4340" s="11" t="s">
        <v>3103</v>
      </c>
      <c r="C4340" s="11" t="s">
        <v>3296</v>
      </c>
      <c r="D4340" s="11">
        <v>7.61</v>
      </c>
      <c r="E4340" s="7">
        <f>VLOOKUP(A4340, Sheet2!$A$2:$K$8265, 11)</f>
        <v>111.4366</v>
      </c>
      <c r="F4340" s="7">
        <f t="shared" si="52"/>
        <v>0.95125000000000004</v>
      </c>
      <c r="G4340" s="8">
        <v>200000</v>
      </c>
      <c r="H4340" s="9">
        <f t="shared" si="53"/>
        <v>1600000</v>
      </c>
      <c r="I4340" s="10"/>
    </row>
    <row r="4341" spans="1:9" ht="14.25" customHeight="1">
      <c r="A4341" s="6" t="str">
        <f t="shared" si="51"/>
        <v>GPP MAGELANG_SONOREJO</v>
      </c>
      <c r="B4341" s="11" t="s">
        <v>3103</v>
      </c>
      <c r="C4341" s="11" t="s">
        <v>1240</v>
      </c>
      <c r="D4341" s="11">
        <v>7.61</v>
      </c>
      <c r="E4341" s="7">
        <f>VLOOKUP(A4341, Sheet2!$A$2:$K$8265, 11)</f>
        <v>111.4366</v>
      </c>
      <c r="F4341" s="7">
        <f t="shared" si="52"/>
        <v>0.95125000000000004</v>
      </c>
      <c r="G4341" s="8">
        <v>200000</v>
      </c>
      <c r="H4341" s="9">
        <f t="shared" si="53"/>
        <v>1600000</v>
      </c>
      <c r="I4341" s="10"/>
    </row>
    <row r="4342" spans="1:9" ht="14.25" customHeight="1">
      <c r="A4342" s="6" t="str">
        <f t="shared" si="51"/>
        <v>GPP MAGELANG_SORONALAN</v>
      </c>
      <c r="B4342" s="11" t="s">
        <v>3103</v>
      </c>
      <c r="C4342" s="11" t="s">
        <v>3297</v>
      </c>
      <c r="D4342" s="11">
        <v>7.61</v>
      </c>
      <c r="E4342" s="7">
        <f>VLOOKUP(A4342, Sheet2!$A$2:$K$8265, 11)</f>
        <v>111.4366</v>
      </c>
      <c r="F4342" s="7">
        <f t="shared" si="52"/>
        <v>0.95125000000000004</v>
      </c>
      <c r="G4342" s="8">
        <v>200000</v>
      </c>
      <c r="H4342" s="9">
        <f t="shared" si="53"/>
        <v>1600000</v>
      </c>
      <c r="I4342" s="10"/>
    </row>
    <row r="4343" spans="1:9" ht="14.25" customHeight="1">
      <c r="A4343" s="6" t="str">
        <f t="shared" si="51"/>
        <v>GPP MAGELANG_SOROPADAN</v>
      </c>
      <c r="B4343" s="11" t="s">
        <v>3103</v>
      </c>
      <c r="C4343" s="11" t="s">
        <v>3298</v>
      </c>
      <c r="D4343" s="11">
        <v>9.5500000000000007</v>
      </c>
      <c r="E4343" s="7">
        <f>VLOOKUP(A4343, Sheet2!$A$2:$K$8265, 11)</f>
        <v>111.4366</v>
      </c>
      <c r="F4343" s="7">
        <f t="shared" si="52"/>
        <v>1.1937500000000001</v>
      </c>
      <c r="G4343" s="8">
        <v>200000</v>
      </c>
      <c r="H4343" s="9">
        <f t="shared" si="53"/>
        <v>2000000</v>
      </c>
      <c r="I4343" s="10"/>
    </row>
    <row r="4344" spans="1:9" ht="14.25" customHeight="1">
      <c r="A4344" s="6" t="str">
        <f t="shared" si="51"/>
        <v>GPP MAGELANG_SOROYUDAN</v>
      </c>
      <c r="B4344" s="11" t="s">
        <v>3103</v>
      </c>
      <c r="C4344" s="11" t="s">
        <v>3299</v>
      </c>
      <c r="D4344" s="11">
        <v>7.61</v>
      </c>
      <c r="E4344" s="7">
        <f>VLOOKUP(A4344, Sheet2!$A$2:$K$8265, 11)</f>
        <v>111.4366</v>
      </c>
      <c r="F4344" s="7">
        <f t="shared" si="52"/>
        <v>0.95125000000000004</v>
      </c>
      <c r="G4344" s="8">
        <v>200000</v>
      </c>
      <c r="H4344" s="9">
        <f t="shared" si="53"/>
        <v>1600000</v>
      </c>
      <c r="I4344" s="10"/>
    </row>
    <row r="4345" spans="1:9" ht="14.25" customHeight="1">
      <c r="A4345" s="6" t="str">
        <f t="shared" si="51"/>
        <v>GPP MAGELANG_SRIWEDARI</v>
      </c>
      <c r="B4345" s="11" t="s">
        <v>3103</v>
      </c>
      <c r="C4345" s="11" t="s">
        <v>2703</v>
      </c>
      <c r="D4345" s="11">
        <v>7.61</v>
      </c>
      <c r="E4345" s="7">
        <f>VLOOKUP(A4345, Sheet2!$A$2:$K$8265, 11)</f>
        <v>111.4366</v>
      </c>
      <c r="F4345" s="7">
        <f t="shared" si="52"/>
        <v>0.95125000000000004</v>
      </c>
      <c r="G4345" s="8">
        <v>200000</v>
      </c>
      <c r="H4345" s="9">
        <f t="shared" si="53"/>
        <v>1600000</v>
      </c>
      <c r="I4345" s="10"/>
    </row>
    <row r="4346" spans="1:9" ht="14.25" customHeight="1">
      <c r="A4346" s="6" t="str">
        <f t="shared" si="51"/>
        <v>GPP MAGELANG_SRIWEDARI</v>
      </c>
      <c r="B4346" s="11" t="s">
        <v>3103</v>
      </c>
      <c r="C4346" s="11" t="s">
        <v>2703</v>
      </c>
      <c r="D4346" s="11">
        <v>7.61</v>
      </c>
      <c r="E4346" s="7">
        <f>VLOOKUP(A4346, Sheet2!$A$2:$K$8265, 11)</f>
        <v>111.4366</v>
      </c>
      <c r="F4346" s="7">
        <f t="shared" si="52"/>
        <v>0.95125000000000004</v>
      </c>
      <c r="G4346" s="8">
        <v>200000</v>
      </c>
      <c r="H4346" s="9">
        <f t="shared" si="53"/>
        <v>1600000</v>
      </c>
      <c r="I4346" s="10"/>
    </row>
    <row r="4347" spans="1:9" ht="14.25" customHeight="1">
      <c r="A4347" s="6" t="str">
        <f t="shared" si="51"/>
        <v>GPP MAGELANG_SRUMBUNG</v>
      </c>
      <c r="B4347" s="11" t="s">
        <v>3103</v>
      </c>
      <c r="C4347" s="11" t="s">
        <v>3300</v>
      </c>
      <c r="D4347" s="11">
        <v>7.61</v>
      </c>
      <c r="E4347" s="7">
        <f>VLOOKUP(A4347, Sheet2!$A$2:$K$8265, 11)</f>
        <v>111.4366</v>
      </c>
      <c r="F4347" s="7">
        <f t="shared" si="52"/>
        <v>0.95125000000000004</v>
      </c>
      <c r="G4347" s="8">
        <v>200000</v>
      </c>
      <c r="H4347" s="9">
        <f t="shared" si="53"/>
        <v>1600000</v>
      </c>
      <c r="I4347" s="10"/>
    </row>
    <row r="4348" spans="1:9" ht="14.25" customHeight="1">
      <c r="A4348" s="6" t="str">
        <f t="shared" si="51"/>
        <v>GPP MAGELANG_SUCEN</v>
      </c>
      <c r="B4348" s="11" t="s">
        <v>3103</v>
      </c>
      <c r="C4348" s="11" t="s">
        <v>3301</v>
      </c>
      <c r="D4348" s="11">
        <v>7.61</v>
      </c>
      <c r="E4348" s="7">
        <f>VLOOKUP(A4348, Sheet2!$A$2:$K$8265, 11)</f>
        <v>111.4366</v>
      </c>
      <c r="F4348" s="7">
        <f t="shared" si="52"/>
        <v>0.95125000000000004</v>
      </c>
      <c r="G4348" s="8">
        <v>200000</v>
      </c>
      <c r="H4348" s="9">
        <f t="shared" si="53"/>
        <v>1600000</v>
      </c>
      <c r="I4348" s="10"/>
    </row>
    <row r="4349" spans="1:9" ht="14.25" customHeight="1">
      <c r="A4349" s="6" t="str">
        <f t="shared" si="51"/>
        <v>GPP MAGELANG_SUDIMORO</v>
      </c>
      <c r="B4349" s="11" t="s">
        <v>3103</v>
      </c>
      <c r="C4349" s="11" t="s">
        <v>1538</v>
      </c>
      <c r="D4349" s="11">
        <v>7.61</v>
      </c>
      <c r="E4349" s="7">
        <f>VLOOKUP(A4349, Sheet2!$A$2:$K$8265, 11)</f>
        <v>111.4366</v>
      </c>
      <c r="F4349" s="7">
        <f t="shared" si="52"/>
        <v>0.95125000000000004</v>
      </c>
      <c r="G4349" s="8">
        <v>200000</v>
      </c>
      <c r="H4349" s="9">
        <f t="shared" si="53"/>
        <v>1600000</v>
      </c>
      <c r="I4349" s="10"/>
    </row>
    <row r="4350" spans="1:9" ht="14.25" customHeight="1">
      <c r="A4350" s="6" t="str">
        <f t="shared" si="51"/>
        <v>GPP MAGELANG_SUGIHMAS</v>
      </c>
      <c r="B4350" s="11" t="s">
        <v>3103</v>
      </c>
      <c r="C4350" s="11" t="s">
        <v>3302</v>
      </c>
      <c r="D4350" s="11">
        <v>7.61</v>
      </c>
      <c r="E4350" s="7">
        <f>VLOOKUP(A4350, Sheet2!$A$2:$K$8265, 11)</f>
        <v>111.4366</v>
      </c>
      <c r="F4350" s="7">
        <f t="shared" si="52"/>
        <v>0.95125000000000004</v>
      </c>
      <c r="G4350" s="8">
        <v>200000</v>
      </c>
      <c r="H4350" s="9">
        <f t="shared" si="53"/>
        <v>1600000</v>
      </c>
      <c r="I4350" s="10"/>
    </row>
    <row r="4351" spans="1:9" ht="14.25" customHeight="1">
      <c r="A4351" s="6" t="str">
        <f t="shared" si="51"/>
        <v>GPP MAGELANG_SUKODADI</v>
      </c>
      <c r="B4351" s="11" t="s">
        <v>3103</v>
      </c>
      <c r="C4351" s="11" t="s">
        <v>501</v>
      </c>
      <c r="D4351" s="11">
        <v>7.61</v>
      </c>
      <c r="E4351" s="7">
        <f>VLOOKUP(A4351, Sheet2!$A$2:$K$8265, 11)</f>
        <v>111.4366</v>
      </c>
      <c r="F4351" s="7">
        <f t="shared" si="52"/>
        <v>0.95125000000000004</v>
      </c>
      <c r="G4351" s="8">
        <v>200000</v>
      </c>
      <c r="H4351" s="9">
        <f t="shared" si="53"/>
        <v>1600000</v>
      </c>
      <c r="I4351" s="10"/>
    </row>
    <row r="4352" spans="1:9" ht="14.25" customHeight="1">
      <c r="A4352" s="6" t="str">
        <f t="shared" si="51"/>
        <v>GPP MAGELANG_SUKOMULYO</v>
      </c>
      <c r="B4352" s="11" t="s">
        <v>3103</v>
      </c>
      <c r="C4352" s="11" t="s">
        <v>3303</v>
      </c>
      <c r="D4352" s="11">
        <v>7.61</v>
      </c>
      <c r="E4352" s="7">
        <f>VLOOKUP(A4352, Sheet2!$A$2:$K$8265, 11)</f>
        <v>111.4366</v>
      </c>
      <c r="F4352" s="7">
        <f t="shared" si="52"/>
        <v>0.95125000000000004</v>
      </c>
      <c r="G4352" s="8">
        <v>200000</v>
      </c>
      <c r="H4352" s="9">
        <f t="shared" si="53"/>
        <v>1600000</v>
      </c>
      <c r="I4352" s="10"/>
    </row>
    <row r="4353" spans="1:9" ht="14.25" customHeight="1">
      <c r="A4353" s="6" t="str">
        <f t="shared" si="51"/>
        <v>GPP MAGELANG_SUKOREJO</v>
      </c>
      <c r="B4353" s="11" t="s">
        <v>3103</v>
      </c>
      <c r="C4353" s="11" t="s">
        <v>503</v>
      </c>
      <c r="D4353" s="11">
        <v>7.61</v>
      </c>
      <c r="E4353" s="7">
        <f>VLOOKUP(A4353, Sheet2!$A$2:$K$8265, 11)</f>
        <v>111.4366</v>
      </c>
      <c r="F4353" s="7">
        <f t="shared" si="52"/>
        <v>0.95125000000000004</v>
      </c>
      <c r="G4353" s="8">
        <v>200000</v>
      </c>
      <c r="H4353" s="9">
        <f t="shared" si="53"/>
        <v>1600000</v>
      </c>
      <c r="I4353" s="10"/>
    </row>
    <row r="4354" spans="1:9" ht="14.25" customHeight="1">
      <c r="A4354" s="6" t="str">
        <f t="shared" si="51"/>
        <v>GPP MAGELANG_SUKOREJO</v>
      </c>
      <c r="B4354" s="11" t="s">
        <v>3103</v>
      </c>
      <c r="C4354" s="11" t="s">
        <v>503</v>
      </c>
      <c r="D4354" s="11">
        <v>7.61</v>
      </c>
      <c r="E4354" s="7">
        <f>VLOOKUP(A4354, Sheet2!$A$2:$K$8265, 11)</f>
        <v>111.4366</v>
      </c>
      <c r="F4354" s="7">
        <f t="shared" si="52"/>
        <v>0.95125000000000004</v>
      </c>
      <c r="G4354" s="8">
        <v>200000</v>
      </c>
      <c r="H4354" s="9">
        <f t="shared" si="53"/>
        <v>1600000</v>
      </c>
      <c r="I4354" s="10"/>
    </row>
    <row r="4355" spans="1:9" ht="14.25" customHeight="1">
      <c r="A4355" s="6" t="str">
        <f t="shared" si="51"/>
        <v>GPP MAGELANG_SUKOSARI</v>
      </c>
      <c r="B4355" s="11" t="s">
        <v>3103</v>
      </c>
      <c r="C4355" s="11" t="s">
        <v>2706</v>
      </c>
      <c r="D4355" s="11">
        <v>7.61</v>
      </c>
      <c r="E4355" s="7">
        <f>VLOOKUP(A4355, Sheet2!$A$2:$K$8265, 11)</f>
        <v>111.4366</v>
      </c>
      <c r="F4355" s="7">
        <f t="shared" si="52"/>
        <v>0.95125000000000004</v>
      </c>
      <c r="G4355" s="8">
        <v>200000</v>
      </c>
      <c r="H4355" s="9">
        <f t="shared" si="53"/>
        <v>1600000</v>
      </c>
      <c r="I4355" s="10"/>
    </row>
    <row r="4356" spans="1:9" ht="14.25" customHeight="1">
      <c r="A4356" s="6" t="str">
        <f t="shared" si="51"/>
        <v>GPP MAGELANG_SUMBER</v>
      </c>
      <c r="B4356" s="11" t="s">
        <v>3103</v>
      </c>
      <c r="C4356" s="11" t="s">
        <v>737</v>
      </c>
      <c r="D4356" s="11">
        <v>7.61</v>
      </c>
      <c r="E4356" s="7">
        <f>VLOOKUP(A4356, Sheet2!$A$2:$K$8265, 11)</f>
        <v>111.4366</v>
      </c>
      <c r="F4356" s="7">
        <f t="shared" si="52"/>
        <v>0.95125000000000004</v>
      </c>
      <c r="G4356" s="8">
        <v>200000</v>
      </c>
      <c r="H4356" s="9">
        <f t="shared" si="53"/>
        <v>1600000</v>
      </c>
      <c r="I4356" s="10"/>
    </row>
    <row r="4357" spans="1:9" ht="14.25" customHeight="1">
      <c r="A4357" s="6" t="str">
        <f t="shared" si="51"/>
        <v>GPP MAGELANG_SUMBERARUM</v>
      </c>
      <c r="B4357" s="11" t="s">
        <v>3103</v>
      </c>
      <c r="C4357" s="11" t="s">
        <v>3304</v>
      </c>
      <c r="D4357" s="11">
        <v>7.61</v>
      </c>
      <c r="E4357" s="7">
        <f>VLOOKUP(A4357, Sheet2!$A$2:$K$8265, 11)</f>
        <v>110.24469999999999</v>
      </c>
      <c r="F4357" s="7">
        <f t="shared" si="52"/>
        <v>0.95125000000000004</v>
      </c>
      <c r="G4357" s="8">
        <v>200000</v>
      </c>
      <c r="H4357" s="9">
        <f t="shared" si="53"/>
        <v>1600000</v>
      </c>
      <c r="I4357" s="10"/>
    </row>
    <row r="4358" spans="1:9" ht="14.25" customHeight="1">
      <c r="A4358" s="6" t="str">
        <f t="shared" si="51"/>
        <v>GPP MAGELANG_SUMBEREJO</v>
      </c>
      <c r="B4358" s="11" t="s">
        <v>3103</v>
      </c>
      <c r="C4358" s="11" t="s">
        <v>738</v>
      </c>
      <c r="D4358" s="11">
        <v>7.61</v>
      </c>
      <c r="E4358" s="7">
        <f>VLOOKUP(A4358, Sheet2!$A$2:$K$8265, 11)</f>
        <v>110.24469999999999</v>
      </c>
      <c r="F4358" s="7">
        <f t="shared" si="52"/>
        <v>0.95125000000000004</v>
      </c>
      <c r="G4358" s="8">
        <v>200000</v>
      </c>
      <c r="H4358" s="9">
        <f t="shared" si="53"/>
        <v>1600000</v>
      </c>
      <c r="I4358" s="10"/>
    </row>
    <row r="4359" spans="1:9" ht="14.25" customHeight="1">
      <c r="A4359" s="6" t="str">
        <f t="shared" si="51"/>
        <v>GPP MAGELANG_SUMBERREJO</v>
      </c>
      <c r="B4359" s="11" t="s">
        <v>3103</v>
      </c>
      <c r="C4359" s="11" t="s">
        <v>3305</v>
      </c>
      <c r="D4359" s="11">
        <v>7.61</v>
      </c>
      <c r="E4359" s="7">
        <f>VLOOKUP(A4359, Sheet2!$A$2:$K$8265, 11)</f>
        <v>110.24469999999999</v>
      </c>
      <c r="F4359" s="7">
        <f t="shared" si="52"/>
        <v>0.95125000000000004</v>
      </c>
      <c r="G4359" s="8">
        <v>200000</v>
      </c>
      <c r="H4359" s="9">
        <f t="shared" si="53"/>
        <v>1600000</v>
      </c>
      <c r="I4359" s="10"/>
    </row>
    <row r="4360" spans="1:9" ht="14.25" customHeight="1">
      <c r="A4360" s="6" t="str">
        <f t="shared" si="51"/>
        <v>GPP MAGELANG_SUMURARUM</v>
      </c>
      <c r="B4360" s="11" t="s">
        <v>3103</v>
      </c>
      <c r="C4360" s="11" t="s">
        <v>3306</v>
      </c>
      <c r="D4360" s="11">
        <v>7.61</v>
      </c>
      <c r="E4360" s="7">
        <f>VLOOKUP(A4360, Sheet2!$A$2:$K$8265, 11)</f>
        <v>110.24469999999999</v>
      </c>
      <c r="F4360" s="7">
        <f t="shared" si="52"/>
        <v>0.95125000000000004</v>
      </c>
      <c r="G4360" s="8">
        <v>200000</v>
      </c>
      <c r="H4360" s="9">
        <f t="shared" si="53"/>
        <v>1600000</v>
      </c>
      <c r="I4360" s="10"/>
    </row>
    <row r="4361" spans="1:9" ht="14.25" customHeight="1">
      <c r="A4361" s="6" t="str">
        <f t="shared" si="51"/>
        <v>GPP MAGELANG_SURODADI</v>
      </c>
      <c r="B4361" s="11" t="s">
        <v>3103</v>
      </c>
      <c r="C4361" s="11" t="s">
        <v>508</v>
      </c>
      <c r="D4361" s="11">
        <v>7.61</v>
      </c>
      <c r="E4361" s="7">
        <f>VLOOKUP(A4361, Sheet2!$A$2:$K$8265, 11)</f>
        <v>110.24469999999999</v>
      </c>
      <c r="F4361" s="7">
        <f t="shared" si="52"/>
        <v>0.95125000000000004</v>
      </c>
      <c r="G4361" s="8">
        <v>200000</v>
      </c>
      <c r="H4361" s="9">
        <f t="shared" si="53"/>
        <v>1600000</v>
      </c>
      <c r="I4361" s="10"/>
    </row>
    <row r="4362" spans="1:9" ht="14.25" customHeight="1">
      <c r="A4362" s="6" t="str">
        <f t="shared" si="51"/>
        <v>GPP MAGELANG_SUROJOYO</v>
      </c>
      <c r="B4362" s="11" t="s">
        <v>3103</v>
      </c>
      <c r="C4362" s="11" t="s">
        <v>3307</v>
      </c>
      <c r="D4362" s="11">
        <v>7.61</v>
      </c>
      <c r="E4362" s="7">
        <f>VLOOKUP(A4362, Sheet2!$A$2:$K$8265, 11)</f>
        <v>110.24469999999999</v>
      </c>
      <c r="F4362" s="7">
        <f t="shared" si="52"/>
        <v>0.95125000000000004</v>
      </c>
      <c r="G4362" s="8">
        <v>200000</v>
      </c>
      <c r="H4362" s="9">
        <f t="shared" si="53"/>
        <v>1600000</v>
      </c>
      <c r="I4362" s="10"/>
    </row>
    <row r="4363" spans="1:9" ht="14.25" customHeight="1">
      <c r="A4363" s="6" t="str">
        <f t="shared" si="51"/>
        <v>GPP MAGELANG_TAJUK</v>
      </c>
      <c r="B4363" s="11" t="s">
        <v>3103</v>
      </c>
      <c r="C4363" s="11" t="s">
        <v>3308</v>
      </c>
      <c r="D4363" s="11">
        <v>10.51</v>
      </c>
      <c r="E4363" s="7">
        <f>VLOOKUP(A4363, Sheet2!$A$2:$K$8265, 11)</f>
        <v>110.24469999999999</v>
      </c>
      <c r="F4363" s="7">
        <f t="shared" si="52"/>
        <v>1.31375</v>
      </c>
      <c r="G4363" s="8">
        <v>200000</v>
      </c>
      <c r="H4363" s="9">
        <f t="shared" si="53"/>
        <v>2200000</v>
      </c>
      <c r="I4363" s="10"/>
    </row>
    <row r="4364" spans="1:9" ht="14.25" customHeight="1">
      <c r="A4364" s="6" t="str">
        <f t="shared" si="51"/>
        <v>GPP MAGELANG_TAMANAGUNG</v>
      </c>
      <c r="B4364" s="11" t="s">
        <v>3103</v>
      </c>
      <c r="C4364" s="11" t="s">
        <v>3309</v>
      </c>
      <c r="D4364" s="11">
        <v>7.61</v>
      </c>
      <c r="E4364" s="7">
        <f>VLOOKUP(A4364, Sheet2!$A$2:$K$8265, 11)</f>
        <v>110.24469999999999</v>
      </c>
      <c r="F4364" s="7">
        <f t="shared" si="52"/>
        <v>0.95125000000000004</v>
      </c>
      <c r="G4364" s="8">
        <v>200000</v>
      </c>
      <c r="H4364" s="9">
        <f t="shared" si="53"/>
        <v>1600000</v>
      </c>
      <c r="I4364" s="10"/>
    </row>
    <row r="4365" spans="1:9" ht="14.25" customHeight="1">
      <c r="A4365" s="6" t="str">
        <f t="shared" si="51"/>
        <v>GPP MAGELANG_TAMPINGAN</v>
      </c>
      <c r="B4365" s="11" t="s">
        <v>3103</v>
      </c>
      <c r="C4365" s="11" t="s">
        <v>2068</v>
      </c>
      <c r="D4365" s="11">
        <v>7.61</v>
      </c>
      <c r="E4365" s="7">
        <f>VLOOKUP(A4365, Sheet2!$A$2:$K$8265, 11)</f>
        <v>110.6751</v>
      </c>
      <c r="F4365" s="7">
        <f t="shared" si="52"/>
        <v>0.95125000000000004</v>
      </c>
      <c r="G4365" s="8">
        <v>200000</v>
      </c>
      <c r="H4365" s="9">
        <f t="shared" si="53"/>
        <v>1600000</v>
      </c>
      <c r="I4365" s="10"/>
    </row>
    <row r="4366" spans="1:9" ht="14.25" customHeight="1">
      <c r="A4366" s="6" t="str">
        <f t="shared" si="51"/>
        <v>GPP MAGELANG_TAMPIRKULON</v>
      </c>
      <c r="B4366" s="11" t="s">
        <v>3103</v>
      </c>
      <c r="C4366" s="11" t="s">
        <v>3310</v>
      </c>
      <c r="D4366" s="11">
        <v>7.61</v>
      </c>
      <c r="E4366" s="7">
        <f>VLOOKUP(A4366, Sheet2!$A$2:$K$8265, 11)</f>
        <v>110.6751</v>
      </c>
      <c r="F4366" s="7">
        <f t="shared" si="52"/>
        <v>0.95125000000000004</v>
      </c>
      <c r="G4366" s="8">
        <v>200000</v>
      </c>
      <c r="H4366" s="9">
        <f t="shared" si="53"/>
        <v>1600000</v>
      </c>
      <c r="I4366" s="10"/>
    </row>
    <row r="4367" spans="1:9" ht="14.25" customHeight="1">
      <c r="A4367" s="6" t="str">
        <f t="shared" si="51"/>
        <v>GPP MAGELANG_TAMPIRWETAN</v>
      </c>
      <c r="B4367" s="11" t="s">
        <v>3103</v>
      </c>
      <c r="C4367" s="11" t="s">
        <v>3311</v>
      </c>
      <c r="D4367" s="11">
        <v>7.61</v>
      </c>
      <c r="E4367" s="7">
        <f>VLOOKUP(A4367, Sheet2!$A$2:$K$8265, 11)</f>
        <v>110.6751</v>
      </c>
      <c r="F4367" s="7">
        <f t="shared" si="52"/>
        <v>0.95125000000000004</v>
      </c>
      <c r="G4367" s="8">
        <v>200000</v>
      </c>
      <c r="H4367" s="9">
        <f t="shared" si="53"/>
        <v>1600000</v>
      </c>
      <c r="I4367" s="10"/>
    </row>
    <row r="4368" spans="1:9" ht="14.25" customHeight="1">
      <c r="A4368" s="6" t="str">
        <f t="shared" si="51"/>
        <v>GPP MAGELANG_TANGGULREJO</v>
      </c>
      <c r="B4368" s="11" t="s">
        <v>3103</v>
      </c>
      <c r="C4368" s="11" t="s">
        <v>3312</v>
      </c>
      <c r="D4368" s="11">
        <v>7.61</v>
      </c>
      <c r="E4368" s="7">
        <f>VLOOKUP(A4368, Sheet2!$A$2:$K$8265, 11)</f>
        <v>110.6751</v>
      </c>
      <c r="F4368" s="7">
        <f t="shared" si="52"/>
        <v>0.95125000000000004</v>
      </c>
      <c r="G4368" s="8">
        <v>200000</v>
      </c>
      <c r="H4368" s="9">
        <f t="shared" si="53"/>
        <v>1600000</v>
      </c>
      <c r="I4368" s="10"/>
    </row>
    <row r="4369" spans="1:9" ht="14.25" customHeight="1">
      <c r="A4369" s="6" t="str">
        <f t="shared" si="51"/>
        <v>GPP MAGELANG_TANJUNG</v>
      </c>
      <c r="B4369" s="11" t="s">
        <v>3103</v>
      </c>
      <c r="C4369" s="11" t="s">
        <v>341</v>
      </c>
      <c r="D4369" s="11">
        <v>7.61</v>
      </c>
      <c r="E4369" s="7">
        <f>VLOOKUP(A4369, Sheet2!$A$2:$K$8265, 11)</f>
        <v>110.6751</v>
      </c>
      <c r="F4369" s="7">
        <f t="shared" si="52"/>
        <v>0.95125000000000004</v>
      </c>
      <c r="G4369" s="8">
        <v>200000</v>
      </c>
      <c r="H4369" s="9">
        <f t="shared" si="53"/>
        <v>1600000</v>
      </c>
      <c r="I4369" s="10"/>
    </row>
    <row r="4370" spans="1:9" ht="14.25" customHeight="1">
      <c r="A4370" s="6" t="str">
        <f t="shared" si="51"/>
        <v>GPP MAGELANG_TANJUNGANOM</v>
      </c>
      <c r="B4370" s="11" t="s">
        <v>3103</v>
      </c>
      <c r="C4370" s="11" t="s">
        <v>515</v>
      </c>
      <c r="D4370" s="11">
        <v>7.61</v>
      </c>
      <c r="E4370" s="7">
        <f>VLOOKUP(A4370, Sheet2!$A$2:$K$8265, 11)</f>
        <v>110.6751</v>
      </c>
      <c r="F4370" s="7">
        <f t="shared" si="52"/>
        <v>0.95125000000000004</v>
      </c>
      <c r="G4370" s="8">
        <v>200000</v>
      </c>
      <c r="H4370" s="9">
        <f t="shared" si="53"/>
        <v>1600000</v>
      </c>
      <c r="I4370" s="10"/>
    </row>
    <row r="4371" spans="1:9" ht="14.25" customHeight="1">
      <c r="A4371" s="6" t="str">
        <f t="shared" si="51"/>
        <v>GPP MAGELANG_TANJUNGSARI</v>
      </c>
      <c r="B4371" s="11" t="s">
        <v>3103</v>
      </c>
      <c r="C4371" s="11" t="s">
        <v>517</v>
      </c>
      <c r="D4371" s="11">
        <v>7.61</v>
      </c>
      <c r="E4371" s="7">
        <f>VLOOKUP(A4371, Sheet2!$A$2:$K$8265, 11)</f>
        <v>110.6751</v>
      </c>
      <c r="F4371" s="7">
        <f t="shared" si="52"/>
        <v>0.95125000000000004</v>
      </c>
      <c r="G4371" s="8">
        <v>200000</v>
      </c>
      <c r="H4371" s="9">
        <f t="shared" si="53"/>
        <v>1600000</v>
      </c>
      <c r="I4371" s="10"/>
    </row>
    <row r="4372" spans="1:9" ht="14.25" customHeight="1">
      <c r="A4372" s="6" t="str">
        <f t="shared" si="51"/>
        <v>GPP MAGELANG_TANJUNGSARI</v>
      </c>
      <c r="B4372" s="11" t="s">
        <v>3103</v>
      </c>
      <c r="C4372" s="11" t="s">
        <v>517</v>
      </c>
      <c r="D4372" s="11">
        <v>7.61</v>
      </c>
      <c r="E4372" s="7">
        <f>VLOOKUP(A4372, Sheet2!$A$2:$K$8265, 11)</f>
        <v>110.6751</v>
      </c>
      <c r="F4372" s="7">
        <f t="shared" si="52"/>
        <v>0.95125000000000004</v>
      </c>
      <c r="G4372" s="8">
        <v>200000</v>
      </c>
      <c r="H4372" s="9">
        <f t="shared" si="53"/>
        <v>1600000</v>
      </c>
      <c r="I4372" s="10"/>
    </row>
    <row r="4373" spans="1:9" ht="14.25" customHeight="1">
      <c r="A4373" s="6" t="str">
        <f t="shared" si="51"/>
        <v>GPP MAGELANG_TEGALARUM</v>
      </c>
      <c r="B4373" s="11" t="s">
        <v>3103</v>
      </c>
      <c r="C4373" s="11" t="s">
        <v>3313</v>
      </c>
      <c r="D4373" s="11">
        <v>7.61</v>
      </c>
      <c r="E4373" s="7">
        <f>VLOOKUP(A4373, Sheet2!$A$2:$K$8265, 11)</f>
        <v>110.6751</v>
      </c>
      <c r="F4373" s="7">
        <f t="shared" si="52"/>
        <v>0.95125000000000004</v>
      </c>
      <c r="G4373" s="8">
        <v>200000</v>
      </c>
      <c r="H4373" s="9">
        <f t="shared" si="53"/>
        <v>1600000</v>
      </c>
      <c r="I4373" s="10"/>
    </row>
    <row r="4374" spans="1:9" ht="14.25" customHeight="1">
      <c r="A4374" s="6" t="str">
        <f t="shared" si="51"/>
        <v>GPP MAGELANG_TEGALRANDU</v>
      </c>
      <c r="B4374" s="11" t="s">
        <v>3103</v>
      </c>
      <c r="C4374" s="11" t="s">
        <v>3314</v>
      </c>
      <c r="D4374" s="11">
        <v>7.61</v>
      </c>
      <c r="E4374" s="7">
        <f>VLOOKUP(A4374, Sheet2!$A$2:$K$8265, 11)</f>
        <v>110.6751</v>
      </c>
      <c r="F4374" s="7">
        <f t="shared" si="52"/>
        <v>0.95125000000000004</v>
      </c>
      <c r="G4374" s="8">
        <v>200000</v>
      </c>
      <c r="H4374" s="9">
        <f t="shared" si="53"/>
        <v>1600000</v>
      </c>
      <c r="I4374" s="10"/>
    </row>
    <row r="4375" spans="1:9" ht="14.25" customHeight="1">
      <c r="A4375" s="6" t="str">
        <f t="shared" si="51"/>
        <v>GPP MAGELANG_TEGALREJO</v>
      </c>
      <c r="B4375" s="11" t="s">
        <v>3103</v>
      </c>
      <c r="C4375" s="11" t="s">
        <v>748</v>
      </c>
      <c r="D4375" s="11">
        <v>7.61</v>
      </c>
      <c r="E4375" s="7">
        <f>VLOOKUP(A4375, Sheet2!$A$2:$K$8265, 11)</f>
        <v>110.6751</v>
      </c>
      <c r="F4375" s="7">
        <f t="shared" si="52"/>
        <v>0.95125000000000004</v>
      </c>
      <c r="G4375" s="8">
        <v>200000</v>
      </c>
      <c r="H4375" s="9">
        <f t="shared" si="53"/>
        <v>1600000</v>
      </c>
      <c r="I4375" s="10"/>
    </row>
    <row r="4376" spans="1:9" ht="14.25" customHeight="1">
      <c r="A4376" s="6" t="str">
        <f t="shared" si="51"/>
        <v>GPP MAGELANG_TEGALSARI</v>
      </c>
      <c r="B4376" s="11" t="s">
        <v>3103</v>
      </c>
      <c r="C4376" s="11" t="s">
        <v>237</v>
      </c>
      <c r="D4376" s="11">
        <v>7.61</v>
      </c>
      <c r="E4376" s="7">
        <f>VLOOKUP(A4376, Sheet2!$A$2:$K$8265, 11)</f>
        <v>110.6751</v>
      </c>
      <c r="F4376" s="7">
        <f t="shared" si="52"/>
        <v>0.95125000000000004</v>
      </c>
      <c r="G4376" s="8">
        <v>200000</v>
      </c>
      <c r="H4376" s="9">
        <f t="shared" si="53"/>
        <v>1600000</v>
      </c>
      <c r="I4376" s="10"/>
    </row>
    <row r="4377" spans="1:9" ht="14.25" customHeight="1">
      <c r="A4377" s="6" t="str">
        <f t="shared" si="51"/>
        <v>GPP MAGELANG_TEJOSARI</v>
      </c>
      <c r="B4377" s="11" t="s">
        <v>3103</v>
      </c>
      <c r="C4377" s="11" t="s">
        <v>3315</v>
      </c>
      <c r="D4377" s="11">
        <v>7.61</v>
      </c>
      <c r="E4377" s="7">
        <f>VLOOKUP(A4377, Sheet2!$A$2:$K$8265, 11)</f>
        <v>110.6751</v>
      </c>
      <c r="F4377" s="7">
        <f t="shared" si="52"/>
        <v>0.95125000000000004</v>
      </c>
      <c r="G4377" s="8">
        <v>200000</v>
      </c>
      <c r="H4377" s="9">
        <f t="shared" si="53"/>
        <v>1600000</v>
      </c>
      <c r="I4377" s="10"/>
    </row>
    <row r="4378" spans="1:9" ht="14.25" customHeight="1">
      <c r="A4378" s="6" t="str">
        <f t="shared" si="51"/>
        <v>GPP MAGELANG_TEMANGGAL</v>
      </c>
      <c r="B4378" s="11" t="s">
        <v>3103</v>
      </c>
      <c r="C4378" s="11" t="s">
        <v>2878</v>
      </c>
      <c r="D4378" s="11">
        <v>7.61</v>
      </c>
      <c r="E4378" s="7">
        <f>VLOOKUP(A4378, Sheet2!$A$2:$K$8265, 11)</f>
        <v>110.6751</v>
      </c>
      <c r="F4378" s="7">
        <f t="shared" si="52"/>
        <v>0.95125000000000004</v>
      </c>
      <c r="G4378" s="8">
        <v>200000</v>
      </c>
      <c r="H4378" s="9">
        <f t="shared" si="53"/>
        <v>1600000</v>
      </c>
      <c r="I4378" s="10"/>
    </row>
    <row r="4379" spans="1:9" ht="14.25" customHeight="1">
      <c r="A4379" s="6" t="str">
        <f t="shared" si="51"/>
        <v>GPP MAGELANG_TEMBARAK</v>
      </c>
      <c r="B4379" s="11" t="s">
        <v>3103</v>
      </c>
      <c r="C4379" s="11" t="s">
        <v>3316</v>
      </c>
      <c r="D4379" s="11">
        <v>9.5500000000000007</v>
      </c>
      <c r="E4379" s="7">
        <f>VLOOKUP(A4379, Sheet2!$A$2:$K$8265, 11)</f>
        <v>110.6751</v>
      </c>
      <c r="F4379" s="7">
        <f t="shared" si="52"/>
        <v>1.1937500000000001</v>
      </c>
      <c r="G4379" s="8">
        <v>200000</v>
      </c>
      <c r="H4379" s="9">
        <f t="shared" si="53"/>
        <v>2000000</v>
      </c>
      <c r="I4379" s="10"/>
    </row>
    <row r="4380" spans="1:9" ht="14.25" customHeight="1">
      <c r="A4380" s="6" t="str">
        <f t="shared" si="51"/>
        <v>GPP MAGELANG_TEMBELANG</v>
      </c>
      <c r="B4380" s="11" t="s">
        <v>3103</v>
      </c>
      <c r="C4380" s="11" t="s">
        <v>1660</v>
      </c>
      <c r="D4380" s="11">
        <v>7.61</v>
      </c>
      <c r="E4380" s="7">
        <f>VLOOKUP(A4380, Sheet2!$A$2:$K$8265, 11)</f>
        <v>110.6751</v>
      </c>
      <c r="F4380" s="7">
        <f t="shared" si="52"/>
        <v>0.95125000000000004</v>
      </c>
      <c r="G4380" s="8">
        <v>200000</v>
      </c>
      <c r="H4380" s="9">
        <f t="shared" si="53"/>
        <v>1600000</v>
      </c>
      <c r="I4380" s="10"/>
    </row>
    <row r="4381" spans="1:9" ht="14.25" customHeight="1">
      <c r="A4381" s="6" t="str">
        <f t="shared" si="51"/>
        <v>GPP MAGELANG_TEMPAK</v>
      </c>
      <c r="B4381" s="11" t="s">
        <v>3103</v>
      </c>
      <c r="C4381" s="11" t="s">
        <v>3317</v>
      </c>
      <c r="D4381" s="11">
        <v>7.61</v>
      </c>
      <c r="E4381" s="7">
        <f>VLOOKUP(A4381, Sheet2!$A$2:$K$8265, 11)</f>
        <v>110.6751</v>
      </c>
      <c r="F4381" s="7">
        <f t="shared" si="52"/>
        <v>0.95125000000000004</v>
      </c>
      <c r="G4381" s="8">
        <v>200000</v>
      </c>
      <c r="H4381" s="9">
        <f t="shared" si="53"/>
        <v>1600000</v>
      </c>
      <c r="I4381" s="10"/>
    </row>
    <row r="4382" spans="1:9" ht="14.25" customHeight="1">
      <c r="A4382" s="6" t="str">
        <f t="shared" si="51"/>
        <v>GPP MAGELANG_TEMPUREJO</v>
      </c>
      <c r="B4382" s="11" t="s">
        <v>3103</v>
      </c>
      <c r="C4382" s="11" t="s">
        <v>1246</v>
      </c>
      <c r="D4382" s="11">
        <v>7.61</v>
      </c>
      <c r="E4382" s="7">
        <f>VLOOKUP(A4382, Sheet2!$A$2:$K$8265, 11)</f>
        <v>110.6751</v>
      </c>
      <c r="F4382" s="7">
        <f t="shared" si="52"/>
        <v>0.95125000000000004</v>
      </c>
      <c r="G4382" s="8">
        <v>200000</v>
      </c>
      <c r="H4382" s="9">
        <f t="shared" si="53"/>
        <v>1600000</v>
      </c>
      <c r="I4382" s="10"/>
    </row>
    <row r="4383" spans="1:9" ht="14.25" customHeight="1">
      <c r="A4383" s="6" t="str">
        <f t="shared" si="51"/>
        <v>GPP MAGELANG_TEMPURSARI</v>
      </c>
      <c r="B4383" s="11" t="s">
        <v>3103</v>
      </c>
      <c r="C4383" s="11" t="s">
        <v>752</v>
      </c>
      <c r="D4383" s="11">
        <v>7.61</v>
      </c>
      <c r="E4383" s="7">
        <f>VLOOKUP(A4383, Sheet2!$A$2:$K$8265, 11)</f>
        <v>110.6751</v>
      </c>
      <c r="F4383" s="7">
        <f t="shared" si="52"/>
        <v>0.95125000000000004</v>
      </c>
      <c r="G4383" s="8">
        <v>200000</v>
      </c>
      <c r="H4383" s="9">
        <f t="shared" si="53"/>
        <v>1600000</v>
      </c>
      <c r="I4383" s="10"/>
    </row>
    <row r="4384" spans="1:9" ht="14.25" customHeight="1">
      <c r="A4384" s="6" t="str">
        <f t="shared" si="51"/>
        <v>GPP MAGELANG_TERSANGEDE</v>
      </c>
      <c r="B4384" s="11" t="s">
        <v>3103</v>
      </c>
      <c r="C4384" s="11" t="s">
        <v>3318</v>
      </c>
      <c r="D4384" s="11">
        <v>7.61</v>
      </c>
      <c r="E4384" s="7">
        <f>VLOOKUP(A4384, Sheet2!$A$2:$K$8265, 11)</f>
        <v>110.6751</v>
      </c>
      <c r="F4384" s="7">
        <f t="shared" si="52"/>
        <v>0.95125000000000004</v>
      </c>
      <c r="G4384" s="8">
        <v>200000</v>
      </c>
      <c r="H4384" s="9">
        <f t="shared" si="53"/>
        <v>1600000</v>
      </c>
      <c r="I4384" s="10"/>
    </row>
    <row r="4385" spans="1:9" ht="14.25" customHeight="1">
      <c r="A4385" s="6" t="str">
        <f t="shared" si="51"/>
        <v>GPP MAGELANG_TIDAR SELATAN</v>
      </c>
      <c r="B4385" s="11" t="s">
        <v>3103</v>
      </c>
      <c r="C4385" s="11" t="s">
        <v>3319</v>
      </c>
      <c r="D4385" s="11">
        <v>0.15</v>
      </c>
      <c r="E4385" s="7">
        <f>VLOOKUP(A4385, Sheet2!$A$2:$K$8265, 11)</f>
        <v>110.6751</v>
      </c>
      <c r="F4385" s="7">
        <f t="shared" si="52"/>
        <v>1.8749999999999999E-2</v>
      </c>
      <c r="G4385" s="8">
        <v>200000</v>
      </c>
      <c r="H4385" s="9">
        <f t="shared" si="53"/>
        <v>200000</v>
      </c>
      <c r="I4385" s="10"/>
    </row>
    <row r="4386" spans="1:9" ht="14.25" customHeight="1">
      <c r="A4386" s="6" t="str">
        <f t="shared" si="51"/>
        <v>GPP MAGELANG_TIDAR UTARA</v>
      </c>
      <c r="B4386" s="11" t="s">
        <v>3103</v>
      </c>
      <c r="C4386" s="11" t="s">
        <v>3320</v>
      </c>
      <c r="D4386" s="11">
        <v>0.15</v>
      </c>
      <c r="E4386" s="7">
        <f>VLOOKUP(A4386, Sheet2!$A$2:$K$8265, 11)</f>
        <v>110.6751</v>
      </c>
      <c r="F4386" s="7">
        <f t="shared" si="52"/>
        <v>1.8749999999999999E-2</v>
      </c>
      <c r="G4386" s="8">
        <v>200000</v>
      </c>
      <c r="H4386" s="9">
        <f t="shared" si="53"/>
        <v>200000</v>
      </c>
      <c r="I4386" s="10"/>
    </row>
    <row r="4387" spans="1:9" ht="14.25" customHeight="1">
      <c r="A4387" s="6" t="str">
        <f t="shared" si="51"/>
        <v>GPP MAGELANG_TIRTO</v>
      </c>
      <c r="B4387" s="11" t="s">
        <v>3103</v>
      </c>
      <c r="C4387" s="11" t="s">
        <v>3321</v>
      </c>
      <c r="D4387" s="11">
        <v>7.61</v>
      </c>
      <c r="E4387" s="7">
        <f>VLOOKUP(A4387, Sheet2!$A$2:$K$8265, 11)</f>
        <v>110.6751</v>
      </c>
      <c r="F4387" s="7">
        <f t="shared" si="52"/>
        <v>0.95125000000000004</v>
      </c>
      <c r="G4387" s="8">
        <v>200000</v>
      </c>
      <c r="H4387" s="9">
        <f t="shared" si="53"/>
        <v>1600000</v>
      </c>
      <c r="I4387" s="10"/>
    </row>
    <row r="4388" spans="1:9" ht="14.25" customHeight="1">
      <c r="A4388" s="6" t="str">
        <f t="shared" si="51"/>
        <v>GPP MAGELANG_TIRTO</v>
      </c>
      <c r="B4388" s="11" t="s">
        <v>3103</v>
      </c>
      <c r="C4388" s="11" t="s">
        <v>3321</v>
      </c>
      <c r="D4388" s="11">
        <v>7.61</v>
      </c>
      <c r="E4388" s="7">
        <f>VLOOKUP(A4388, Sheet2!$A$2:$K$8265, 11)</f>
        <v>110.6751</v>
      </c>
      <c r="F4388" s="7">
        <f t="shared" si="52"/>
        <v>0.95125000000000004</v>
      </c>
      <c r="G4388" s="8">
        <v>200000</v>
      </c>
      <c r="H4388" s="9">
        <f t="shared" si="53"/>
        <v>1600000</v>
      </c>
      <c r="I4388" s="10"/>
    </row>
    <row r="4389" spans="1:9" ht="14.25" customHeight="1">
      <c r="A4389" s="6" t="str">
        <f t="shared" si="51"/>
        <v>GPP MAGELANG_TIRTOSARI</v>
      </c>
      <c r="B4389" s="11" t="s">
        <v>3103</v>
      </c>
      <c r="C4389" s="11" t="s">
        <v>3322</v>
      </c>
      <c r="D4389" s="11">
        <v>7.61</v>
      </c>
      <c r="E4389" s="7">
        <f>VLOOKUP(A4389, Sheet2!$A$2:$K$8265, 11)</f>
        <v>110.6751</v>
      </c>
      <c r="F4389" s="7">
        <f t="shared" si="52"/>
        <v>0.95125000000000004</v>
      </c>
      <c r="G4389" s="8">
        <v>200000</v>
      </c>
      <c r="H4389" s="9">
        <f t="shared" si="53"/>
        <v>1600000</v>
      </c>
      <c r="I4389" s="10"/>
    </row>
    <row r="4390" spans="1:9" ht="14.25" customHeight="1">
      <c r="A4390" s="6" t="str">
        <f t="shared" si="51"/>
        <v>GPP MAGELANG_TLETER</v>
      </c>
      <c r="B4390" s="11" t="s">
        <v>3103</v>
      </c>
      <c r="C4390" s="11" t="s">
        <v>3323</v>
      </c>
      <c r="D4390" s="11">
        <v>9.5500000000000007</v>
      </c>
      <c r="E4390" s="7">
        <f>VLOOKUP(A4390, Sheet2!$A$2:$K$8265, 11)</f>
        <v>110.6751</v>
      </c>
      <c r="F4390" s="7">
        <f t="shared" si="52"/>
        <v>1.1937500000000001</v>
      </c>
      <c r="G4390" s="8">
        <v>200000</v>
      </c>
      <c r="H4390" s="9">
        <f t="shared" si="53"/>
        <v>2000000</v>
      </c>
      <c r="I4390" s="10"/>
    </row>
    <row r="4391" spans="1:9" ht="14.25" customHeight="1">
      <c r="A4391" s="6" t="str">
        <f t="shared" si="51"/>
        <v>GPP MAGELANG_TLOGOLELE</v>
      </c>
      <c r="B4391" s="11" t="s">
        <v>3103</v>
      </c>
      <c r="C4391" s="11" t="s">
        <v>3324</v>
      </c>
      <c r="D4391" s="11">
        <v>17.7</v>
      </c>
      <c r="E4391" s="7">
        <f>VLOOKUP(A4391, Sheet2!$A$2:$K$8265, 11)</f>
        <v>110.6751</v>
      </c>
      <c r="F4391" s="7">
        <f t="shared" si="52"/>
        <v>2.2124999999999999</v>
      </c>
      <c r="G4391" s="8">
        <v>200000</v>
      </c>
      <c r="H4391" s="9">
        <f t="shared" si="53"/>
        <v>3600000</v>
      </c>
      <c r="I4391" s="10"/>
    </row>
    <row r="4392" spans="1:9" ht="14.25" customHeight="1">
      <c r="A4392" s="6" t="str">
        <f t="shared" si="51"/>
        <v>GPP MAGELANG_TLOGOREJO</v>
      </c>
      <c r="B4392" s="11" t="s">
        <v>3103</v>
      </c>
      <c r="C4392" s="11" t="s">
        <v>1996</v>
      </c>
      <c r="D4392" s="11">
        <v>7.61</v>
      </c>
      <c r="E4392" s="7">
        <f>VLOOKUP(A4392, Sheet2!$A$2:$K$8265, 11)</f>
        <v>110.6751</v>
      </c>
      <c r="F4392" s="7">
        <f t="shared" si="52"/>
        <v>0.95125000000000004</v>
      </c>
      <c r="G4392" s="8">
        <v>200000</v>
      </c>
      <c r="H4392" s="9">
        <f t="shared" si="53"/>
        <v>1600000</v>
      </c>
      <c r="I4392" s="10"/>
    </row>
    <row r="4393" spans="1:9" ht="14.25" customHeight="1">
      <c r="A4393" s="6" t="str">
        <f t="shared" si="51"/>
        <v>GPP MAGELANG_TOLOKAN</v>
      </c>
      <c r="B4393" s="11" t="s">
        <v>3103</v>
      </c>
      <c r="C4393" s="11" t="s">
        <v>3325</v>
      </c>
      <c r="D4393" s="11">
        <v>10.51</v>
      </c>
      <c r="E4393" s="7">
        <f>VLOOKUP(A4393, Sheet2!$A$2:$K$8265, 11)</f>
        <v>110.6751</v>
      </c>
      <c r="F4393" s="7">
        <f t="shared" si="52"/>
        <v>1.31375</v>
      </c>
      <c r="G4393" s="8">
        <v>200000</v>
      </c>
      <c r="H4393" s="9">
        <f t="shared" si="53"/>
        <v>2200000</v>
      </c>
      <c r="I4393" s="10"/>
    </row>
    <row r="4394" spans="1:9" ht="14.25" customHeight="1">
      <c r="A4394" s="6" t="str">
        <f t="shared" si="51"/>
        <v>GPP MAGELANG_TONOBOYO</v>
      </c>
      <c r="B4394" s="11" t="s">
        <v>3103</v>
      </c>
      <c r="C4394" s="11" t="s">
        <v>3326</v>
      </c>
      <c r="D4394" s="11">
        <v>7.61</v>
      </c>
      <c r="E4394" s="7">
        <f>VLOOKUP(A4394, Sheet2!$A$2:$K$8265, 11)</f>
        <v>110.6751</v>
      </c>
      <c r="F4394" s="7">
        <f t="shared" si="52"/>
        <v>0.95125000000000004</v>
      </c>
      <c r="G4394" s="8">
        <v>200000</v>
      </c>
      <c r="H4394" s="9">
        <f t="shared" si="53"/>
        <v>1600000</v>
      </c>
      <c r="I4394" s="10"/>
    </row>
    <row r="4395" spans="1:9" ht="14.25" customHeight="1">
      <c r="A4395" s="6" t="str">
        <f t="shared" si="51"/>
        <v>GPP MAGELANG_TRASAN</v>
      </c>
      <c r="B4395" s="11" t="s">
        <v>3103</v>
      </c>
      <c r="C4395" s="11" t="s">
        <v>3093</v>
      </c>
      <c r="D4395" s="11">
        <v>7.61</v>
      </c>
      <c r="E4395" s="7">
        <f>VLOOKUP(A4395, Sheet2!$A$2:$K$8265, 11)</f>
        <v>110.6751</v>
      </c>
      <c r="F4395" s="7">
        <f t="shared" si="52"/>
        <v>0.95125000000000004</v>
      </c>
      <c r="G4395" s="8">
        <v>200000</v>
      </c>
      <c r="H4395" s="9">
        <f t="shared" si="53"/>
        <v>1600000</v>
      </c>
      <c r="I4395" s="10"/>
    </row>
    <row r="4396" spans="1:9" ht="14.25" customHeight="1">
      <c r="A4396" s="6" t="str">
        <f t="shared" si="51"/>
        <v>GPP MAGELANG_TREKO</v>
      </c>
      <c r="B4396" s="11" t="s">
        <v>3103</v>
      </c>
      <c r="C4396" s="11" t="s">
        <v>3327</v>
      </c>
      <c r="D4396" s="11">
        <v>7.61</v>
      </c>
      <c r="E4396" s="7">
        <f>VLOOKUP(A4396, Sheet2!$A$2:$K$8265, 11)</f>
        <v>110.6751</v>
      </c>
      <c r="F4396" s="7">
        <f t="shared" si="52"/>
        <v>0.95125000000000004</v>
      </c>
      <c r="G4396" s="8">
        <v>200000</v>
      </c>
      <c r="H4396" s="9">
        <f t="shared" si="53"/>
        <v>1600000</v>
      </c>
      <c r="I4396" s="10"/>
    </row>
    <row r="4397" spans="1:9" ht="14.25" customHeight="1">
      <c r="A4397" s="6" t="str">
        <f t="shared" si="51"/>
        <v>GPP MAGELANG_TRENTEN</v>
      </c>
      <c r="B4397" s="11" t="s">
        <v>3103</v>
      </c>
      <c r="C4397" s="11" t="s">
        <v>3328</v>
      </c>
      <c r="D4397" s="11">
        <v>7.61</v>
      </c>
      <c r="E4397" s="7">
        <f>VLOOKUP(A4397, Sheet2!$A$2:$K$8265, 11)</f>
        <v>110.6751</v>
      </c>
      <c r="F4397" s="7">
        <f t="shared" si="52"/>
        <v>0.95125000000000004</v>
      </c>
      <c r="G4397" s="8">
        <v>200000</v>
      </c>
      <c r="H4397" s="9">
        <f t="shared" si="53"/>
        <v>1600000</v>
      </c>
      <c r="I4397" s="10"/>
    </row>
    <row r="4398" spans="1:9" ht="14.25" customHeight="1">
      <c r="A4398" s="6" t="str">
        <f t="shared" si="51"/>
        <v>GPP MAGELANG_TUGUREJO</v>
      </c>
      <c r="B4398" s="11" t="s">
        <v>3103</v>
      </c>
      <c r="C4398" s="11" t="s">
        <v>2071</v>
      </c>
      <c r="D4398" s="11">
        <v>7.61</v>
      </c>
      <c r="E4398" s="7">
        <f>VLOOKUP(A4398, Sheet2!$A$2:$K$8265, 11)</f>
        <v>110.6751</v>
      </c>
      <c r="F4398" s="7">
        <f t="shared" si="52"/>
        <v>0.95125000000000004</v>
      </c>
      <c r="G4398" s="8">
        <v>200000</v>
      </c>
      <c r="H4398" s="9">
        <f t="shared" si="53"/>
        <v>1600000</v>
      </c>
      <c r="I4398" s="10"/>
    </row>
    <row r="4399" spans="1:9" ht="14.25" customHeight="1">
      <c r="A4399" s="6" t="str">
        <f t="shared" si="51"/>
        <v>GPP MAGELANG_TUKSONGO</v>
      </c>
      <c r="B4399" s="11" t="s">
        <v>3103</v>
      </c>
      <c r="C4399" s="11" t="s">
        <v>3329</v>
      </c>
      <c r="D4399" s="11">
        <v>7.61</v>
      </c>
      <c r="E4399" s="7">
        <f>VLOOKUP(A4399, Sheet2!$A$2:$K$8265, 11)</f>
        <v>110.6751</v>
      </c>
      <c r="F4399" s="7">
        <f t="shared" si="52"/>
        <v>0.95125000000000004</v>
      </c>
      <c r="G4399" s="8">
        <v>200000</v>
      </c>
      <c r="H4399" s="9">
        <f t="shared" si="53"/>
        <v>1600000</v>
      </c>
      <c r="I4399" s="10"/>
    </row>
    <row r="4400" spans="1:9" ht="14.25" customHeight="1">
      <c r="A4400" s="6" t="str">
        <f t="shared" si="51"/>
        <v>GPP MAGELANG_UMBULSARI</v>
      </c>
      <c r="B4400" s="11" t="s">
        <v>3103</v>
      </c>
      <c r="C4400" s="11" t="s">
        <v>3330</v>
      </c>
      <c r="D4400" s="11">
        <v>7.61</v>
      </c>
      <c r="E4400" s="7">
        <f>VLOOKUP(A4400, Sheet2!$A$2:$K$8265, 11)</f>
        <v>110.6751</v>
      </c>
      <c r="F4400" s="7">
        <f t="shared" si="52"/>
        <v>0.95125000000000004</v>
      </c>
      <c r="G4400" s="8">
        <v>200000</v>
      </c>
      <c r="H4400" s="9">
        <f t="shared" si="53"/>
        <v>1600000</v>
      </c>
      <c r="I4400" s="10"/>
    </row>
    <row r="4401" spans="1:9" ht="14.25" customHeight="1">
      <c r="A4401" s="6" t="str">
        <f t="shared" si="51"/>
        <v>GPP MAGELANG_WADAS</v>
      </c>
      <c r="B4401" s="11" t="s">
        <v>3103</v>
      </c>
      <c r="C4401" s="11" t="s">
        <v>530</v>
      </c>
      <c r="D4401" s="11">
        <v>7.61</v>
      </c>
      <c r="E4401" s="7">
        <f>VLOOKUP(A4401, Sheet2!$A$2:$K$8265, 11)</f>
        <v>110.6751</v>
      </c>
      <c r="F4401" s="7">
        <f t="shared" si="52"/>
        <v>0.95125000000000004</v>
      </c>
      <c r="G4401" s="8">
        <v>200000</v>
      </c>
      <c r="H4401" s="9">
        <f t="shared" si="53"/>
        <v>1600000</v>
      </c>
      <c r="I4401" s="10"/>
    </row>
    <row r="4402" spans="1:9" ht="14.25" customHeight="1">
      <c r="A4402" s="6" t="str">
        <f t="shared" si="51"/>
        <v>GPP MAGELANG_WANUREJO</v>
      </c>
      <c r="B4402" s="11" t="s">
        <v>3103</v>
      </c>
      <c r="C4402" s="11" t="s">
        <v>3331</v>
      </c>
      <c r="D4402" s="11">
        <v>7.61</v>
      </c>
      <c r="E4402" s="7">
        <f>VLOOKUP(A4402, Sheet2!$A$2:$K$8265, 11)</f>
        <v>110.6751</v>
      </c>
      <c r="F4402" s="7">
        <f t="shared" si="52"/>
        <v>0.95125000000000004</v>
      </c>
      <c r="G4402" s="8">
        <v>200000</v>
      </c>
      <c r="H4402" s="9">
        <f t="shared" si="53"/>
        <v>1600000</v>
      </c>
      <c r="I4402" s="10"/>
    </row>
    <row r="4403" spans="1:9" ht="14.25" customHeight="1">
      <c r="A4403" s="6" t="str">
        <f t="shared" si="51"/>
        <v>GPP MAGELANG_WATES</v>
      </c>
      <c r="B4403" s="11" t="s">
        <v>3103</v>
      </c>
      <c r="C4403" s="11" t="s">
        <v>248</v>
      </c>
      <c r="D4403" s="11">
        <v>7.61</v>
      </c>
      <c r="E4403" s="7">
        <f>VLOOKUP(A4403, Sheet2!$A$2:$K$8265, 11)</f>
        <v>110.6751</v>
      </c>
      <c r="F4403" s="7">
        <f t="shared" si="52"/>
        <v>0.95125000000000004</v>
      </c>
      <c r="G4403" s="8">
        <v>200000</v>
      </c>
      <c r="H4403" s="9">
        <f t="shared" si="53"/>
        <v>1600000</v>
      </c>
      <c r="I4403" s="10"/>
    </row>
    <row r="4404" spans="1:9" ht="14.25" customHeight="1">
      <c r="A4404" s="6" t="str">
        <f t="shared" si="51"/>
        <v>GPP MAGELANG_WATES</v>
      </c>
      <c r="B4404" s="11" t="s">
        <v>3103</v>
      </c>
      <c r="C4404" s="11" t="s">
        <v>248</v>
      </c>
      <c r="D4404" s="11">
        <v>10.51</v>
      </c>
      <c r="E4404" s="7">
        <f>VLOOKUP(A4404, Sheet2!$A$2:$K$8265, 11)</f>
        <v>110.6751</v>
      </c>
      <c r="F4404" s="7">
        <f t="shared" si="52"/>
        <v>1.31375</v>
      </c>
      <c r="G4404" s="8">
        <v>200000</v>
      </c>
      <c r="H4404" s="9">
        <f t="shared" si="53"/>
        <v>2200000</v>
      </c>
      <c r="I4404" s="10"/>
    </row>
    <row r="4405" spans="1:9" ht="14.25" customHeight="1">
      <c r="A4405" s="6" t="str">
        <f t="shared" si="51"/>
        <v>GPP MAGELANG_WATES</v>
      </c>
      <c r="B4405" s="11" t="s">
        <v>3103</v>
      </c>
      <c r="C4405" s="11" t="s">
        <v>248</v>
      </c>
      <c r="D4405" s="11">
        <v>0.15</v>
      </c>
      <c r="E4405" s="7">
        <f>VLOOKUP(A4405, Sheet2!$A$2:$K$8265, 11)</f>
        <v>110.6751</v>
      </c>
      <c r="F4405" s="7">
        <f t="shared" si="52"/>
        <v>1.8749999999999999E-2</v>
      </c>
      <c r="G4405" s="8">
        <v>200000</v>
      </c>
      <c r="H4405" s="9">
        <f t="shared" si="53"/>
        <v>200000</v>
      </c>
      <c r="I4405" s="10"/>
    </row>
    <row r="4406" spans="1:9" ht="14.25" customHeight="1">
      <c r="A4406" s="6" t="str">
        <f t="shared" si="51"/>
        <v>GPP MAGELANG_WINDUSARI</v>
      </c>
      <c r="B4406" s="11" t="s">
        <v>3103</v>
      </c>
      <c r="C4406" s="11" t="s">
        <v>3332</v>
      </c>
      <c r="D4406" s="11">
        <v>7.61</v>
      </c>
      <c r="E4406" s="7">
        <f>VLOOKUP(A4406, Sheet2!$A$2:$K$8265, 11)</f>
        <v>110.6751</v>
      </c>
      <c r="F4406" s="7">
        <f t="shared" si="52"/>
        <v>0.95125000000000004</v>
      </c>
      <c r="G4406" s="8">
        <v>200000</v>
      </c>
      <c r="H4406" s="9">
        <f t="shared" si="53"/>
        <v>1600000</v>
      </c>
      <c r="I4406" s="10"/>
    </row>
    <row r="4407" spans="1:9" ht="14.25" customHeight="1">
      <c r="A4407" s="6" t="str">
        <f t="shared" si="51"/>
        <v>GPP MAGELANG_WIROGOMO</v>
      </c>
      <c r="B4407" s="11" t="s">
        <v>3103</v>
      </c>
      <c r="C4407" s="11" t="s">
        <v>3333</v>
      </c>
      <c r="D4407" s="11">
        <v>10.51</v>
      </c>
      <c r="E4407" s="7">
        <f>VLOOKUP(A4407, Sheet2!$A$2:$K$8265, 11)</f>
        <v>110.6751</v>
      </c>
      <c r="F4407" s="7">
        <f t="shared" si="52"/>
        <v>1.31375</v>
      </c>
      <c r="G4407" s="8">
        <v>200000</v>
      </c>
      <c r="H4407" s="9">
        <f t="shared" si="53"/>
        <v>2200000</v>
      </c>
      <c r="I4407" s="10"/>
    </row>
    <row r="4408" spans="1:9" ht="14.25" customHeight="1">
      <c r="A4408" s="6" t="str">
        <f t="shared" si="51"/>
        <v>GPP MAGELANG_WONOKERSO</v>
      </c>
      <c r="B4408" s="11" t="s">
        <v>3103</v>
      </c>
      <c r="C4408" s="11" t="s">
        <v>253</v>
      </c>
      <c r="D4408" s="11">
        <v>9.5500000000000007</v>
      </c>
      <c r="E4408" s="7">
        <f>VLOOKUP(A4408, Sheet2!$A$2:$K$8265, 11)</f>
        <v>110.6751</v>
      </c>
      <c r="F4408" s="7">
        <f t="shared" si="52"/>
        <v>1.1937500000000001</v>
      </c>
      <c r="G4408" s="8">
        <v>200000</v>
      </c>
      <c r="H4408" s="9">
        <f t="shared" si="53"/>
        <v>2000000</v>
      </c>
      <c r="I4408" s="10"/>
    </row>
    <row r="4409" spans="1:9" ht="14.25" customHeight="1">
      <c r="A4409" s="6" t="str">
        <f t="shared" si="51"/>
        <v>GPP MAGELANG_WONOKERSO</v>
      </c>
      <c r="B4409" s="11" t="s">
        <v>3103</v>
      </c>
      <c r="C4409" s="11" t="s">
        <v>253</v>
      </c>
      <c r="D4409" s="11">
        <v>9.5500000000000007</v>
      </c>
      <c r="E4409" s="7">
        <f>VLOOKUP(A4409, Sheet2!$A$2:$K$8265, 11)</f>
        <v>110.6751</v>
      </c>
      <c r="F4409" s="7">
        <f t="shared" si="52"/>
        <v>1.1937500000000001</v>
      </c>
      <c r="G4409" s="8">
        <v>200000</v>
      </c>
      <c r="H4409" s="9">
        <f t="shared" si="53"/>
        <v>2000000</v>
      </c>
      <c r="I4409" s="10"/>
    </row>
    <row r="4410" spans="1:9" ht="14.25" customHeight="1">
      <c r="A4410" s="6" t="str">
        <f t="shared" si="51"/>
        <v>GPP MAGELANG_WONOKERTO</v>
      </c>
      <c r="B4410" s="11" t="s">
        <v>3103</v>
      </c>
      <c r="C4410" s="11" t="s">
        <v>254</v>
      </c>
      <c r="D4410" s="11">
        <v>7.61</v>
      </c>
      <c r="E4410" s="7">
        <f>VLOOKUP(A4410, Sheet2!$A$2:$K$8265, 11)</f>
        <v>110.6751</v>
      </c>
      <c r="F4410" s="7">
        <f t="shared" si="52"/>
        <v>0.95125000000000004</v>
      </c>
      <c r="G4410" s="8">
        <v>200000</v>
      </c>
      <c r="H4410" s="9">
        <f t="shared" si="53"/>
        <v>1600000</v>
      </c>
      <c r="I4410" s="10"/>
    </row>
    <row r="4411" spans="1:9" ht="14.25" customHeight="1">
      <c r="A4411" s="6" t="str">
        <f t="shared" si="51"/>
        <v>GPP MAGELANG_WONOLELO</v>
      </c>
      <c r="B4411" s="11" t="s">
        <v>3103</v>
      </c>
      <c r="C4411" s="11" t="s">
        <v>3334</v>
      </c>
      <c r="D4411" s="11">
        <v>7.61</v>
      </c>
      <c r="E4411" s="7">
        <f>VLOOKUP(A4411, Sheet2!$A$2:$K$8265, 11)</f>
        <v>110.6751</v>
      </c>
      <c r="F4411" s="7">
        <f t="shared" si="52"/>
        <v>0.95125000000000004</v>
      </c>
      <c r="G4411" s="8">
        <v>200000</v>
      </c>
      <c r="H4411" s="9">
        <f t="shared" si="53"/>
        <v>1600000</v>
      </c>
      <c r="I4411" s="10"/>
    </row>
    <row r="4412" spans="1:9" ht="14.25" customHeight="1">
      <c r="A4412" s="6" t="str">
        <f t="shared" si="51"/>
        <v>GPP MAGELANG_WRINGINPUTIH</v>
      </c>
      <c r="B4412" s="11" t="s">
        <v>3103</v>
      </c>
      <c r="C4412" s="11" t="s">
        <v>3335</v>
      </c>
      <c r="D4412" s="11">
        <v>7.61</v>
      </c>
      <c r="E4412" s="7">
        <f>VLOOKUP(A4412, Sheet2!$A$2:$K$8265, 11)</f>
        <v>110.6751</v>
      </c>
      <c r="F4412" s="7">
        <f t="shared" si="52"/>
        <v>0.95125000000000004</v>
      </c>
      <c r="G4412" s="8">
        <v>200000</v>
      </c>
      <c r="H4412" s="9">
        <f t="shared" si="53"/>
        <v>1600000</v>
      </c>
      <c r="I4412" s="10"/>
    </row>
    <row r="4413" spans="1:9" ht="14.25" customHeight="1">
      <c r="A4413" s="6" t="str">
        <f t="shared" si="51"/>
        <v>GPP MAGELANG_WULUNGGUNUNG</v>
      </c>
      <c r="B4413" s="11" t="s">
        <v>3103</v>
      </c>
      <c r="C4413" s="11" t="s">
        <v>3336</v>
      </c>
      <c r="D4413" s="11">
        <v>7.61</v>
      </c>
      <c r="E4413" s="7">
        <f>VLOOKUP(A4413, Sheet2!$A$2:$K$8265, 11)</f>
        <v>110.6751</v>
      </c>
      <c r="F4413" s="7">
        <f t="shared" si="52"/>
        <v>0.95125000000000004</v>
      </c>
      <c r="G4413" s="8">
        <v>200000</v>
      </c>
      <c r="H4413" s="9">
        <f t="shared" si="53"/>
        <v>1600000</v>
      </c>
      <c r="I4413" s="10"/>
    </row>
    <row r="4414" spans="1:9" ht="14.25" customHeight="1">
      <c r="A4414" s="6" t="str">
        <f t="shared" si="51"/>
        <v>GPP PATI_BATUREJO</v>
      </c>
      <c r="B4414" s="11" t="s">
        <v>3337</v>
      </c>
      <c r="C4414" s="11" t="s">
        <v>3338</v>
      </c>
      <c r="D4414" s="11">
        <v>16.66</v>
      </c>
      <c r="E4414" s="7">
        <f>VLOOKUP(A4414, Sheet2!$A$2:$K$8265, 11)</f>
        <v>110.6751</v>
      </c>
      <c r="F4414" s="7">
        <f t="shared" si="52"/>
        <v>2.0825</v>
      </c>
      <c r="G4414" s="8">
        <v>200000</v>
      </c>
      <c r="H4414" s="9">
        <f t="shared" si="53"/>
        <v>3400000</v>
      </c>
      <c r="I4414" s="10"/>
    </row>
    <row r="4415" spans="1:9" ht="14.25" customHeight="1">
      <c r="A4415" s="6" t="str">
        <f t="shared" si="51"/>
        <v>GPP PATI_BERMI</v>
      </c>
      <c r="B4415" s="11" t="s">
        <v>3337</v>
      </c>
      <c r="C4415" s="11" t="s">
        <v>3339</v>
      </c>
      <c r="D4415" s="11">
        <v>16.66</v>
      </c>
      <c r="E4415" s="7">
        <f>VLOOKUP(A4415, Sheet2!$A$2:$K$8265, 11)</f>
        <v>110.6751</v>
      </c>
      <c r="F4415" s="7">
        <f t="shared" si="52"/>
        <v>2.0825</v>
      </c>
      <c r="G4415" s="8">
        <v>200000</v>
      </c>
      <c r="H4415" s="9">
        <f t="shared" si="53"/>
        <v>3400000</v>
      </c>
      <c r="I4415" s="10"/>
    </row>
    <row r="4416" spans="1:9" ht="14.25" customHeight="1">
      <c r="A4416" s="6" t="str">
        <f t="shared" si="51"/>
        <v>GPP PATI_BOGOTANJUNG</v>
      </c>
      <c r="B4416" s="11" t="s">
        <v>3337</v>
      </c>
      <c r="C4416" s="11" t="s">
        <v>3340</v>
      </c>
      <c r="D4416" s="11">
        <v>16.66</v>
      </c>
      <c r="E4416" s="7">
        <f>VLOOKUP(A4416, Sheet2!$A$2:$K$8265, 11)</f>
        <v>110.6751</v>
      </c>
      <c r="F4416" s="7">
        <f t="shared" si="52"/>
        <v>2.0825</v>
      </c>
      <c r="G4416" s="8">
        <v>200000</v>
      </c>
      <c r="H4416" s="9">
        <f t="shared" si="53"/>
        <v>3400000</v>
      </c>
      <c r="I4416" s="10"/>
    </row>
    <row r="4417" spans="1:9" ht="14.25" customHeight="1">
      <c r="A4417" s="6" t="str">
        <f t="shared" si="51"/>
        <v>GPP PATI_BOLOAGUNG</v>
      </c>
      <c r="B4417" s="11" t="s">
        <v>3337</v>
      </c>
      <c r="C4417" s="11" t="s">
        <v>3341</v>
      </c>
      <c r="D4417" s="11">
        <v>16.66</v>
      </c>
      <c r="E4417" s="7">
        <f>VLOOKUP(A4417, Sheet2!$A$2:$K$8265, 11)</f>
        <v>110.6751</v>
      </c>
      <c r="F4417" s="7">
        <f t="shared" si="52"/>
        <v>2.0825</v>
      </c>
      <c r="G4417" s="8">
        <v>200000</v>
      </c>
      <c r="H4417" s="9">
        <f t="shared" si="53"/>
        <v>3400000</v>
      </c>
      <c r="I4417" s="10"/>
    </row>
    <row r="4418" spans="1:9" ht="14.25" customHeight="1">
      <c r="A4418" s="6" t="str">
        <f t="shared" si="51"/>
        <v>GPP PATI_BRATI</v>
      </c>
      <c r="B4418" s="11" t="s">
        <v>3337</v>
      </c>
      <c r="C4418" s="11" t="s">
        <v>3342</v>
      </c>
      <c r="D4418" s="11">
        <v>16.66</v>
      </c>
      <c r="E4418" s="7">
        <f>VLOOKUP(A4418, Sheet2!$A$2:$K$8265, 11)</f>
        <v>110.6751</v>
      </c>
      <c r="F4418" s="7">
        <f t="shared" si="52"/>
        <v>2.0825</v>
      </c>
      <c r="G4418" s="8">
        <v>200000</v>
      </c>
      <c r="H4418" s="9">
        <f t="shared" si="53"/>
        <v>3400000</v>
      </c>
      <c r="I4418" s="10"/>
    </row>
    <row r="4419" spans="1:9" ht="14.25" customHeight="1">
      <c r="A4419" s="6" t="str">
        <f t="shared" si="51"/>
        <v>GPP PATI_BULUNG KULON</v>
      </c>
      <c r="B4419" s="11" t="s">
        <v>3337</v>
      </c>
      <c r="C4419" s="11" t="s">
        <v>3343</v>
      </c>
      <c r="D4419" s="11">
        <v>13.38</v>
      </c>
      <c r="E4419" s="7">
        <f>VLOOKUP(A4419, Sheet2!$A$2:$K$8265, 11)</f>
        <v>110.6751</v>
      </c>
      <c r="F4419" s="7">
        <f t="shared" si="52"/>
        <v>1.6725000000000001</v>
      </c>
      <c r="G4419" s="8">
        <v>200000</v>
      </c>
      <c r="H4419" s="9">
        <f t="shared" si="53"/>
        <v>2800000</v>
      </c>
      <c r="I4419" s="10"/>
    </row>
    <row r="4420" spans="1:9" ht="14.25" customHeight="1">
      <c r="A4420" s="6" t="str">
        <f t="shared" si="51"/>
        <v>GPP PATI_BULUNGCANGKRING</v>
      </c>
      <c r="B4420" s="11" t="s">
        <v>3337</v>
      </c>
      <c r="C4420" s="11" t="s">
        <v>3344</v>
      </c>
      <c r="D4420" s="11">
        <v>13.38</v>
      </c>
      <c r="E4420" s="7">
        <f>VLOOKUP(A4420, Sheet2!$A$2:$K$8265, 11)</f>
        <v>110.6751</v>
      </c>
      <c r="F4420" s="7">
        <f t="shared" si="52"/>
        <v>1.6725000000000001</v>
      </c>
      <c r="G4420" s="8">
        <v>200000</v>
      </c>
      <c r="H4420" s="9">
        <f t="shared" si="53"/>
        <v>2800000</v>
      </c>
      <c r="I4420" s="10"/>
    </row>
    <row r="4421" spans="1:9" ht="14.25" customHeight="1">
      <c r="A4421" s="6" t="str">
        <f t="shared" si="51"/>
        <v>GPP PATI_BUMIREJO</v>
      </c>
      <c r="B4421" s="11" t="s">
        <v>3337</v>
      </c>
      <c r="C4421" s="11" t="s">
        <v>2738</v>
      </c>
      <c r="D4421" s="11">
        <v>16.66</v>
      </c>
      <c r="E4421" s="7">
        <f>VLOOKUP(A4421, Sheet2!$A$2:$K$8265, 11)</f>
        <v>110.6751</v>
      </c>
      <c r="F4421" s="7">
        <f t="shared" si="52"/>
        <v>2.0825</v>
      </c>
      <c r="G4421" s="8">
        <v>200000</v>
      </c>
      <c r="H4421" s="9">
        <f t="shared" si="53"/>
        <v>3400000</v>
      </c>
      <c r="I4421" s="10"/>
    </row>
    <row r="4422" spans="1:9" ht="14.25" customHeight="1">
      <c r="A4422" s="6" t="str">
        <f t="shared" si="51"/>
        <v>GPP PATI_CENGKALSEWU</v>
      </c>
      <c r="B4422" s="11" t="s">
        <v>3337</v>
      </c>
      <c r="C4422" s="11" t="s">
        <v>3345</v>
      </c>
      <c r="D4422" s="11">
        <v>16.66</v>
      </c>
      <c r="E4422" s="7">
        <f>VLOOKUP(A4422, Sheet2!$A$2:$K$8265, 11)</f>
        <v>110.6751</v>
      </c>
      <c r="F4422" s="7">
        <f t="shared" si="52"/>
        <v>2.0825</v>
      </c>
      <c r="G4422" s="8">
        <v>200000</v>
      </c>
      <c r="H4422" s="9">
        <f t="shared" si="53"/>
        <v>3400000</v>
      </c>
      <c r="I4422" s="10"/>
    </row>
    <row r="4423" spans="1:9" ht="14.25" customHeight="1">
      <c r="A4423" s="6" t="str">
        <f t="shared" si="51"/>
        <v>GPP PATI_CRANGGANG</v>
      </c>
      <c r="B4423" s="11" t="s">
        <v>3337</v>
      </c>
      <c r="C4423" s="11" t="s">
        <v>3346</v>
      </c>
      <c r="D4423" s="11">
        <v>13.38</v>
      </c>
      <c r="E4423" s="7">
        <f>VLOOKUP(A4423, Sheet2!$A$2:$K$8265, 11)</f>
        <v>110.6751</v>
      </c>
      <c r="F4423" s="7">
        <f t="shared" si="52"/>
        <v>1.6725000000000001</v>
      </c>
      <c r="G4423" s="8">
        <v>200000</v>
      </c>
      <c r="H4423" s="9">
        <f t="shared" si="53"/>
        <v>2800000</v>
      </c>
      <c r="I4423" s="10"/>
    </row>
    <row r="4424" spans="1:9" ht="14.25" customHeight="1">
      <c r="A4424" s="6" t="str">
        <f t="shared" si="51"/>
        <v>GPP PATI_DUKUHWARINGIN</v>
      </c>
      <c r="B4424" s="11" t="s">
        <v>3337</v>
      </c>
      <c r="C4424" s="11" t="s">
        <v>3347</v>
      </c>
      <c r="D4424" s="11">
        <v>13.38</v>
      </c>
      <c r="E4424" s="7">
        <f>VLOOKUP(A4424, Sheet2!$A$2:$K$8265, 11)</f>
        <v>110.6751</v>
      </c>
      <c r="F4424" s="7">
        <f t="shared" si="52"/>
        <v>1.6725000000000001</v>
      </c>
      <c r="G4424" s="8">
        <v>200000</v>
      </c>
      <c r="H4424" s="9">
        <f t="shared" si="53"/>
        <v>2800000</v>
      </c>
      <c r="I4424" s="10"/>
    </row>
    <row r="4425" spans="1:9" ht="14.25" customHeight="1">
      <c r="A4425" s="6" t="str">
        <f t="shared" si="51"/>
        <v>GPP PATI_GADUDERO</v>
      </c>
      <c r="B4425" s="11" t="s">
        <v>3337</v>
      </c>
      <c r="C4425" s="11" t="s">
        <v>3348</v>
      </c>
      <c r="D4425" s="11">
        <v>16.66</v>
      </c>
      <c r="E4425" s="7">
        <f>VLOOKUP(A4425, Sheet2!$A$2:$K$8265, 11)</f>
        <v>110.6751</v>
      </c>
      <c r="F4425" s="7">
        <f t="shared" si="52"/>
        <v>2.0825</v>
      </c>
      <c r="G4425" s="8">
        <v>200000</v>
      </c>
      <c r="H4425" s="9">
        <f t="shared" si="53"/>
        <v>3400000</v>
      </c>
      <c r="I4425" s="10"/>
    </row>
    <row r="4426" spans="1:9" ht="14.25" customHeight="1">
      <c r="A4426" s="6" t="str">
        <f t="shared" si="51"/>
        <v>GPP PATI_GLAGAH KULON</v>
      </c>
      <c r="B4426" s="11" t="s">
        <v>3337</v>
      </c>
      <c r="C4426" s="11" t="s">
        <v>3349</v>
      </c>
      <c r="D4426" s="11">
        <v>13.38</v>
      </c>
      <c r="E4426" s="7">
        <f>VLOOKUP(A4426, Sheet2!$A$2:$K$8265, 11)</f>
        <v>110.6751</v>
      </c>
      <c r="F4426" s="7">
        <f t="shared" si="52"/>
        <v>1.6725000000000001</v>
      </c>
      <c r="G4426" s="8">
        <v>200000</v>
      </c>
      <c r="H4426" s="9">
        <f t="shared" si="53"/>
        <v>2800000</v>
      </c>
      <c r="I4426" s="10"/>
    </row>
    <row r="4427" spans="1:9" ht="14.25" customHeight="1">
      <c r="A4427" s="6" t="str">
        <f t="shared" si="51"/>
        <v>GPP PATI_GONDOHARUM</v>
      </c>
      <c r="B4427" s="11" t="s">
        <v>3337</v>
      </c>
      <c r="C4427" s="11" t="s">
        <v>381</v>
      </c>
      <c r="D4427" s="11">
        <v>13.38</v>
      </c>
      <c r="E4427" s="7">
        <f>VLOOKUP(A4427, Sheet2!$A$2:$K$8265, 11)</f>
        <v>110.6751</v>
      </c>
      <c r="F4427" s="7">
        <f t="shared" si="52"/>
        <v>1.6725000000000001</v>
      </c>
      <c r="G4427" s="8">
        <v>200000</v>
      </c>
      <c r="H4427" s="9">
        <f t="shared" si="53"/>
        <v>2800000</v>
      </c>
      <c r="I4427" s="10"/>
    </row>
    <row r="4428" spans="1:9" ht="14.25" customHeight="1">
      <c r="A4428" s="6" t="str">
        <f t="shared" si="51"/>
        <v>GPP PATI_HADIWARNO</v>
      </c>
      <c r="B4428" s="11" t="s">
        <v>3337</v>
      </c>
      <c r="C4428" s="11" t="s">
        <v>3350</v>
      </c>
      <c r="D4428" s="11">
        <v>13.38</v>
      </c>
      <c r="E4428" s="7">
        <f>VLOOKUP(A4428, Sheet2!$A$2:$K$8265, 11)</f>
        <v>110.6751</v>
      </c>
      <c r="F4428" s="7">
        <f t="shared" si="52"/>
        <v>1.6725000000000001</v>
      </c>
      <c r="G4428" s="8">
        <v>200000</v>
      </c>
      <c r="H4428" s="9">
        <f t="shared" si="53"/>
        <v>2800000</v>
      </c>
      <c r="I4428" s="10"/>
    </row>
    <row r="4429" spans="1:9" ht="14.25" customHeight="1">
      <c r="A4429" s="6" t="str">
        <f t="shared" si="51"/>
        <v>GPP PATI_JAMBEAN KIDUL</v>
      </c>
      <c r="B4429" s="11" t="s">
        <v>3337</v>
      </c>
      <c r="C4429" s="11" t="s">
        <v>3351</v>
      </c>
      <c r="D4429" s="11">
        <v>16.66</v>
      </c>
      <c r="E4429" s="7">
        <f>VLOOKUP(A4429, Sheet2!$A$2:$K$8265, 11)</f>
        <v>110.6751</v>
      </c>
      <c r="F4429" s="7">
        <f t="shared" si="52"/>
        <v>2.0825</v>
      </c>
      <c r="G4429" s="8">
        <v>200000</v>
      </c>
      <c r="H4429" s="9">
        <f t="shared" si="53"/>
        <v>3400000</v>
      </c>
      <c r="I4429" s="10"/>
    </row>
    <row r="4430" spans="1:9" ht="14.25" customHeight="1">
      <c r="A4430" s="6" t="str">
        <f t="shared" si="51"/>
        <v>GPP PATI_JATIROTO</v>
      </c>
      <c r="B4430" s="11" t="s">
        <v>3337</v>
      </c>
      <c r="C4430" s="11" t="s">
        <v>612</v>
      </c>
      <c r="D4430" s="11">
        <v>16.66</v>
      </c>
      <c r="E4430" s="7">
        <f>VLOOKUP(A4430, Sheet2!$A$2:$K$8265, 11)</f>
        <v>110.6751</v>
      </c>
      <c r="F4430" s="7">
        <f t="shared" si="52"/>
        <v>2.0825</v>
      </c>
      <c r="G4430" s="8">
        <v>200000</v>
      </c>
      <c r="H4430" s="9">
        <f t="shared" si="53"/>
        <v>3400000</v>
      </c>
      <c r="I4430" s="10"/>
    </row>
    <row r="4431" spans="1:9" ht="14.25" customHeight="1">
      <c r="A4431" s="6" t="str">
        <f t="shared" si="51"/>
        <v>GPP PATI_JEKULO</v>
      </c>
      <c r="B4431" s="11" t="s">
        <v>3337</v>
      </c>
      <c r="C4431" s="11" t="s">
        <v>3352</v>
      </c>
      <c r="D4431" s="11">
        <v>13.38</v>
      </c>
      <c r="E4431" s="7">
        <f>VLOOKUP(A4431, Sheet2!$A$2:$K$8265, 11)</f>
        <v>110.6751</v>
      </c>
      <c r="F4431" s="7">
        <f t="shared" si="52"/>
        <v>1.6725000000000001</v>
      </c>
      <c r="G4431" s="8">
        <v>200000</v>
      </c>
      <c r="H4431" s="9">
        <f t="shared" si="53"/>
        <v>2800000</v>
      </c>
      <c r="I4431" s="10"/>
    </row>
    <row r="4432" spans="1:9" ht="14.25" customHeight="1">
      <c r="A4432" s="6" t="str">
        <f t="shared" si="51"/>
        <v>GPP PATI_JIMBARAN</v>
      </c>
      <c r="B4432" s="11" t="s">
        <v>3337</v>
      </c>
      <c r="C4432" s="11" t="s">
        <v>3353</v>
      </c>
      <c r="D4432" s="11">
        <v>16.66</v>
      </c>
      <c r="E4432" s="7">
        <f>VLOOKUP(A4432, Sheet2!$A$2:$K$8265, 11)</f>
        <v>110.6751</v>
      </c>
      <c r="F4432" s="7">
        <f t="shared" si="52"/>
        <v>2.0825</v>
      </c>
      <c r="G4432" s="8">
        <v>200000</v>
      </c>
      <c r="H4432" s="9">
        <f t="shared" si="53"/>
        <v>3400000</v>
      </c>
      <c r="I4432" s="10"/>
    </row>
    <row r="4433" spans="1:9" ht="14.25" customHeight="1">
      <c r="A4433" s="6" t="str">
        <f t="shared" si="51"/>
        <v>GPP PATI_JIMBARAN</v>
      </c>
      <c r="B4433" s="11" t="s">
        <v>3337</v>
      </c>
      <c r="C4433" s="11" t="s">
        <v>3353</v>
      </c>
      <c r="D4433" s="11">
        <v>16.66</v>
      </c>
      <c r="E4433" s="7">
        <f>VLOOKUP(A4433, Sheet2!$A$2:$K$8265, 11)</f>
        <v>110.6751</v>
      </c>
      <c r="F4433" s="7">
        <f t="shared" si="52"/>
        <v>2.0825</v>
      </c>
      <c r="G4433" s="8">
        <v>200000</v>
      </c>
      <c r="H4433" s="9">
        <f t="shared" si="53"/>
        <v>3400000</v>
      </c>
      <c r="I4433" s="10"/>
    </row>
    <row r="4434" spans="1:9" ht="14.25" customHeight="1">
      <c r="A4434" s="6" t="str">
        <f t="shared" si="51"/>
        <v>GPP PATI_JOJO</v>
      </c>
      <c r="B4434" s="11" t="s">
        <v>3337</v>
      </c>
      <c r="C4434" s="11" t="s">
        <v>3354</v>
      </c>
      <c r="D4434" s="11">
        <v>13.38</v>
      </c>
      <c r="E4434" s="7">
        <f>VLOOKUP(A4434, Sheet2!$A$2:$K$8265, 11)</f>
        <v>110.6751</v>
      </c>
      <c r="F4434" s="7">
        <f t="shared" si="52"/>
        <v>1.6725000000000001</v>
      </c>
      <c r="G4434" s="8">
        <v>200000</v>
      </c>
      <c r="H4434" s="9">
        <f t="shared" si="53"/>
        <v>2800000</v>
      </c>
      <c r="I4434" s="10"/>
    </row>
    <row r="4435" spans="1:9" ht="14.25" customHeight="1">
      <c r="A4435" s="6" t="str">
        <f t="shared" si="51"/>
        <v>GPP PATI_KANDANGMAS</v>
      </c>
      <c r="B4435" s="11" t="s">
        <v>3337</v>
      </c>
      <c r="C4435" s="11" t="s">
        <v>3355</v>
      </c>
      <c r="D4435" s="11">
        <v>13.38</v>
      </c>
      <c r="E4435" s="7">
        <f>VLOOKUP(A4435, Sheet2!$A$2:$K$8265, 11)</f>
        <v>110.6751</v>
      </c>
      <c r="F4435" s="7">
        <f t="shared" si="52"/>
        <v>1.6725000000000001</v>
      </c>
      <c r="G4435" s="8">
        <v>200000</v>
      </c>
      <c r="H4435" s="9">
        <f t="shared" si="53"/>
        <v>2800000</v>
      </c>
      <c r="I4435" s="10"/>
    </row>
    <row r="4436" spans="1:9" ht="14.25" customHeight="1">
      <c r="A4436" s="6" t="str">
        <f t="shared" si="51"/>
        <v>GPP PATI_KARABAN</v>
      </c>
      <c r="B4436" s="11" t="s">
        <v>3337</v>
      </c>
      <c r="C4436" s="11" t="s">
        <v>3356</v>
      </c>
      <c r="D4436" s="11">
        <v>16.66</v>
      </c>
      <c r="E4436" s="7">
        <f>VLOOKUP(A4436, Sheet2!$A$2:$K$8265, 11)</f>
        <v>110.6751</v>
      </c>
      <c r="F4436" s="7">
        <f t="shared" si="52"/>
        <v>2.0825</v>
      </c>
      <c r="G4436" s="8">
        <v>200000</v>
      </c>
      <c r="H4436" s="9">
        <f t="shared" si="53"/>
        <v>3400000</v>
      </c>
      <c r="I4436" s="10"/>
    </row>
    <row r="4437" spans="1:9" ht="14.25" customHeight="1">
      <c r="A4437" s="6" t="str">
        <f t="shared" si="51"/>
        <v>GPP PATI_KARANGAWEN</v>
      </c>
      <c r="B4437" s="11" t="s">
        <v>3337</v>
      </c>
      <c r="C4437" s="11" t="s">
        <v>3357</v>
      </c>
      <c r="D4437" s="11">
        <v>16.66</v>
      </c>
      <c r="E4437" s="7">
        <f>VLOOKUP(A4437, Sheet2!$A$2:$K$8265, 11)</f>
        <v>110.6751</v>
      </c>
      <c r="F4437" s="7">
        <f t="shared" si="52"/>
        <v>2.0825</v>
      </c>
      <c r="G4437" s="8">
        <v>200000</v>
      </c>
      <c r="H4437" s="9">
        <f t="shared" si="53"/>
        <v>3400000</v>
      </c>
      <c r="I4437" s="10"/>
    </row>
    <row r="4438" spans="1:9" ht="14.25" customHeight="1">
      <c r="A4438" s="6" t="str">
        <f t="shared" si="51"/>
        <v>GPP PATI_KARANGMULYO</v>
      </c>
      <c r="B4438" s="11" t="s">
        <v>3337</v>
      </c>
      <c r="C4438" s="11" t="s">
        <v>407</v>
      </c>
      <c r="D4438" s="11">
        <v>16.66</v>
      </c>
      <c r="E4438" s="7">
        <f>VLOOKUP(A4438, Sheet2!$A$2:$K$8265, 11)</f>
        <v>110.6751</v>
      </c>
      <c r="F4438" s="7">
        <f t="shared" si="52"/>
        <v>2.0825</v>
      </c>
      <c r="G4438" s="8">
        <v>200000</v>
      </c>
      <c r="H4438" s="9">
        <f t="shared" si="53"/>
        <v>3400000</v>
      </c>
      <c r="I4438" s="10"/>
    </row>
    <row r="4439" spans="1:9" ht="14.25" customHeight="1">
      <c r="A4439" s="6" t="str">
        <f t="shared" si="51"/>
        <v>GPP PATI_KASIYAN</v>
      </c>
      <c r="B4439" s="11" t="s">
        <v>3337</v>
      </c>
      <c r="C4439" s="11" t="s">
        <v>3358</v>
      </c>
      <c r="D4439" s="11">
        <v>16.66</v>
      </c>
      <c r="E4439" s="7">
        <f>VLOOKUP(A4439, Sheet2!$A$2:$K$8265, 11)</f>
        <v>110.6751</v>
      </c>
      <c r="F4439" s="7">
        <f t="shared" si="52"/>
        <v>2.0825</v>
      </c>
      <c r="G4439" s="8">
        <v>200000</v>
      </c>
      <c r="H4439" s="9">
        <f t="shared" si="53"/>
        <v>3400000</v>
      </c>
      <c r="I4439" s="10"/>
    </row>
    <row r="4440" spans="1:9" ht="14.25" customHeight="1">
      <c r="A4440" s="6" t="str">
        <f t="shared" si="51"/>
        <v>GPP PATI_KAYEN</v>
      </c>
      <c r="B4440" s="11" t="s">
        <v>3337</v>
      </c>
      <c r="C4440" s="11" t="s">
        <v>2605</v>
      </c>
      <c r="D4440" s="11">
        <v>16.66</v>
      </c>
      <c r="E4440" s="7">
        <f>VLOOKUP(A4440, Sheet2!$A$2:$K$8265, 11)</f>
        <v>110.6751</v>
      </c>
      <c r="F4440" s="7">
        <f t="shared" si="52"/>
        <v>2.0825</v>
      </c>
      <c r="G4440" s="8">
        <v>200000</v>
      </c>
      <c r="H4440" s="9">
        <f t="shared" si="53"/>
        <v>3400000</v>
      </c>
      <c r="I4440" s="10"/>
    </row>
    <row r="4441" spans="1:9" ht="14.25" customHeight="1">
      <c r="A4441" s="6" t="str">
        <f t="shared" si="51"/>
        <v>GPP PATI_KEBEN</v>
      </c>
      <c r="B4441" s="11" t="s">
        <v>3337</v>
      </c>
      <c r="C4441" s="11" t="s">
        <v>3359</v>
      </c>
      <c r="D4441" s="11">
        <v>16.66</v>
      </c>
      <c r="E4441" s="7">
        <f>VLOOKUP(A4441, Sheet2!$A$2:$K$8265, 11)</f>
        <v>110.6751</v>
      </c>
      <c r="F4441" s="7">
        <f t="shared" si="52"/>
        <v>2.0825</v>
      </c>
      <c r="G4441" s="8">
        <v>200000</v>
      </c>
      <c r="H4441" s="9">
        <f t="shared" si="53"/>
        <v>3400000</v>
      </c>
      <c r="I4441" s="10"/>
    </row>
    <row r="4442" spans="1:9" ht="14.25" customHeight="1">
      <c r="A4442" s="6" t="str">
        <f t="shared" si="51"/>
        <v>GPP PATI_KEDUMULYO</v>
      </c>
      <c r="B4442" s="11" t="s">
        <v>3337</v>
      </c>
      <c r="C4442" s="11" t="s">
        <v>3360</v>
      </c>
      <c r="D4442" s="11">
        <v>16.66</v>
      </c>
      <c r="E4442" s="7">
        <f>VLOOKUP(A4442, Sheet2!$A$2:$K$8265, 11)</f>
        <v>110.6751</v>
      </c>
      <c r="F4442" s="7">
        <f t="shared" si="52"/>
        <v>2.0825</v>
      </c>
      <c r="G4442" s="8">
        <v>200000</v>
      </c>
      <c r="H4442" s="9">
        <f t="shared" si="53"/>
        <v>3400000</v>
      </c>
      <c r="I4442" s="10"/>
    </row>
    <row r="4443" spans="1:9" ht="14.25" customHeight="1">
      <c r="A4443" s="6" t="str">
        <f t="shared" si="51"/>
        <v>GPP PATI_KLALING</v>
      </c>
      <c r="B4443" s="11" t="s">
        <v>3337</v>
      </c>
      <c r="C4443" s="11" t="s">
        <v>3361</v>
      </c>
      <c r="D4443" s="11">
        <v>13.38</v>
      </c>
      <c r="E4443" s="7">
        <f>VLOOKUP(A4443, Sheet2!$A$2:$K$8265, 11)</f>
        <v>110.6751</v>
      </c>
      <c r="F4443" s="7">
        <f t="shared" si="52"/>
        <v>1.6725000000000001</v>
      </c>
      <c r="G4443" s="8">
        <v>200000</v>
      </c>
      <c r="H4443" s="9">
        <f t="shared" si="53"/>
        <v>2800000</v>
      </c>
      <c r="I4443" s="10"/>
    </row>
    <row r="4444" spans="1:9" ht="14.25" customHeight="1">
      <c r="A4444" s="6" t="str">
        <f t="shared" si="51"/>
        <v>GPP PATI_KUWUKAN</v>
      </c>
      <c r="B4444" s="11" t="s">
        <v>3337</v>
      </c>
      <c r="C4444" s="11" t="s">
        <v>3362</v>
      </c>
      <c r="D4444" s="11">
        <v>13.38</v>
      </c>
      <c r="E4444" s="7">
        <f>VLOOKUP(A4444, Sheet2!$A$2:$K$8265, 11)</f>
        <v>110.6751</v>
      </c>
      <c r="F4444" s="7">
        <f t="shared" si="52"/>
        <v>1.6725000000000001</v>
      </c>
      <c r="G4444" s="8">
        <v>200000</v>
      </c>
      <c r="H4444" s="9">
        <f t="shared" si="53"/>
        <v>2800000</v>
      </c>
      <c r="I4444" s="10"/>
    </row>
    <row r="4445" spans="1:9" ht="14.25" customHeight="1">
      <c r="A4445" s="6" t="str">
        <f t="shared" si="51"/>
        <v>GPP PATI_LARANGAN</v>
      </c>
      <c r="B4445" s="11" t="s">
        <v>3337</v>
      </c>
      <c r="C4445" s="11" t="s">
        <v>316</v>
      </c>
      <c r="D4445" s="11">
        <v>16.66</v>
      </c>
      <c r="E4445" s="7">
        <f>VLOOKUP(A4445, Sheet2!$A$2:$K$8265, 11)</f>
        <v>110.6751</v>
      </c>
      <c r="F4445" s="7">
        <f t="shared" si="52"/>
        <v>2.0825</v>
      </c>
      <c r="G4445" s="8">
        <v>200000</v>
      </c>
      <c r="H4445" s="9">
        <f t="shared" si="53"/>
        <v>3400000</v>
      </c>
      <c r="I4445" s="10"/>
    </row>
    <row r="4446" spans="1:9" ht="14.25" customHeight="1">
      <c r="A4446" s="6" t="str">
        <f t="shared" si="51"/>
        <v>GPP PATI_MANGUNREKSO</v>
      </c>
      <c r="B4446" s="11" t="s">
        <v>3337</v>
      </c>
      <c r="C4446" s="11" t="s">
        <v>3363</v>
      </c>
      <c r="D4446" s="11">
        <v>16.66</v>
      </c>
      <c r="E4446" s="7">
        <f>VLOOKUP(A4446, Sheet2!$A$2:$K$8265, 11)</f>
        <v>110.6751</v>
      </c>
      <c r="F4446" s="7">
        <f t="shared" si="52"/>
        <v>2.0825</v>
      </c>
      <c r="G4446" s="8">
        <v>200000</v>
      </c>
      <c r="H4446" s="9">
        <f t="shared" si="53"/>
        <v>3400000</v>
      </c>
      <c r="I4446" s="10"/>
    </row>
    <row r="4447" spans="1:9" ht="14.25" customHeight="1">
      <c r="A4447" s="6" t="str">
        <f t="shared" si="51"/>
        <v>GPP PATI_MOJOMULYO</v>
      </c>
      <c r="B4447" s="11" t="s">
        <v>3337</v>
      </c>
      <c r="C4447" s="11" t="s">
        <v>3364</v>
      </c>
      <c r="D4447" s="11">
        <v>16.66</v>
      </c>
      <c r="E4447" s="7">
        <f>VLOOKUP(A4447, Sheet2!$A$2:$K$8265, 11)</f>
        <v>110.6751</v>
      </c>
      <c r="F4447" s="7">
        <f t="shared" si="52"/>
        <v>2.0825</v>
      </c>
      <c r="G4447" s="8">
        <v>200000</v>
      </c>
      <c r="H4447" s="9">
        <f t="shared" si="53"/>
        <v>3400000</v>
      </c>
      <c r="I4447" s="10"/>
    </row>
    <row r="4448" spans="1:9" ht="14.25" customHeight="1">
      <c r="A4448" s="6" t="str">
        <f t="shared" si="51"/>
        <v>GPP PATI_PASURUHAN</v>
      </c>
      <c r="B4448" s="11" t="s">
        <v>3337</v>
      </c>
      <c r="C4448" s="11" t="s">
        <v>2242</v>
      </c>
      <c r="D4448" s="11">
        <v>16.66</v>
      </c>
      <c r="E4448" s="7">
        <f>VLOOKUP(A4448, Sheet2!$A$2:$K$8265, 11)</f>
        <v>110.6751</v>
      </c>
      <c r="F4448" s="7">
        <f t="shared" si="52"/>
        <v>2.0825</v>
      </c>
      <c r="G4448" s="8">
        <v>200000</v>
      </c>
      <c r="H4448" s="9">
        <f t="shared" si="53"/>
        <v>3400000</v>
      </c>
      <c r="I4448" s="10"/>
    </row>
    <row r="4449" spans="1:9" ht="14.25" customHeight="1">
      <c r="A4449" s="6" t="str">
        <f t="shared" si="51"/>
        <v>GPP PATI_PESAGI</v>
      </c>
      <c r="B4449" s="11" t="s">
        <v>3337</v>
      </c>
      <c r="C4449" s="11" t="s">
        <v>3365</v>
      </c>
      <c r="D4449" s="11">
        <v>16.66</v>
      </c>
      <c r="E4449" s="7">
        <f>VLOOKUP(A4449, Sheet2!$A$2:$K$8265, 11)</f>
        <v>110.6751</v>
      </c>
      <c r="F4449" s="7">
        <f t="shared" si="52"/>
        <v>2.0825</v>
      </c>
      <c r="G4449" s="8">
        <v>200000</v>
      </c>
      <c r="H4449" s="9">
        <f t="shared" si="53"/>
        <v>3400000</v>
      </c>
      <c r="I4449" s="10"/>
    </row>
    <row r="4450" spans="1:9" ht="14.25" customHeight="1">
      <c r="A4450" s="6" t="str">
        <f t="shared" si="51"/>
        <v>GPP PATI_PLADEN</v>
      </c>
      <c r="B4450" s="11" t="s">
        <v>3337</v>
      </c>
      <c r="C4450" s="11" t="s">
        <v>3366</v>
      </c>
      <c r="D4450" s="11">
        <v>13.38</v>
      </c>
      <c r="E4450" s="7">
        <f>VLOOKUP(A4450, Sheet2!$A$2:$K$8265, 11)</f>
        <v>110.6751</v>
      </c>
      <c r="F4450" s="7">
        <f t="shared" si="52"/>
        <v>1.6725000000000001</v>
      </c>
      <c r="G4450" s="8">
        <v>200000</v>
      </c>
      <c r="H4450" s="9">
        <f t="shared" si="53"/>
        <v>2800000</v>
      </c>
      <c r="I4450" s="10"/>
    </row>
    <row r="4451" spans="1:9" ht="14.25" customHeight="1">
      <c r="A4451" s="6" t="str">
        <f t="shared" si="51"/>
        <v>GPP PATI_REJOSARI</v>
      </c>
      <c r="B4451" s="11" t="s">
        <v>3337</v>
      </c>
      <c r="C4451" s="11" t="s">
        <v>702</v>
      </c>
      <c r="D4451" s="11">
        <v>13.38</v>
      </c>
      <c r="E4451" s="7">
        <f>VLOOKUP(A4451, Sheet2!$A$2:$K$8265, 11)</f>
        <v>110.6751</v>
      </c>
      <c r="F4451" s="7">
        <f t="shared" si="52"/>
        <v>1.6725000000000001</v>
      </c>
      <c r="G4451" s="8">
        <v>200000</v>
      </c>
      <c r="H4451" s="9">
        <f t="shared" si="53"/>
        <v>2800000</v>
      </c>
      <c r="I4451" s="10"/>
    </row>
    <row r="4452" spans="1:9" ht="14.25" customHeight="1">
      <c r="A4452" s="6" t="str">
        <f t="shared" si="51"/>
        <v>GPP PATI_ROGOMULYO</v>
      </c>
      <c r="B4452" s="11" t="s">
        <v>3337</v>
      </c>
      <c r="C4452" s="11" t="s">
        <v>1517</v>
      </c>
      <c r="D4452" s="11">
        <v>16.66</v>
      </c>
      <c r="E4452" s="7">
        <f>VLOOKUP(A4452, Sheet2!$A$2:$K$8265, 11)</f>
        <v>110.6751</v>
      </c>
      <c r="F4452" s="7">
        <f t="shared" si="52"/>
        <v>2.0825</v>
      </c>
      <c r="G4452" s="8">
        <v>200000</v>
      </c>
      <c r="H4452" s="9">
        <f t="shared" si="53"/>
        <v>3400000</v>
      </c>
      <c r="I4452" s="10"/>
    </row>
    <row r="4453" spans="1:9" ht="14.25" customHeight="1">
      <c r="A4453" s="6" t="str">
        <f t="shared" si="51"/>
        <v>GPP PATI_SADANG</v>
      </c>
      <c r="B4453" s="11" t="s">
        <v>3337</v>
      </c>
      <c r="C4453" s="11" t="s">
        <v>3367</v>
      </c>
      <c r="D4453" s="11">
        <v>13.38</v>
      </c>
      <c r="E4453" s="7">
        <f>VLOOKUP(A4453, Sheet2!$A$2:$K$8265, 11)</f>
        <v>110.6751</v>
      </c>
      <c r="F4453" s="7">
        <f t="shared" si="52"/>
        <v>1.6725000000000001</v>
      </c>
      <c r="G4453" s="8">
        <v>200000</v>
      </c>
      <c r="H4453" s="9">
        <f t="shared" si="53"/>
        <v>2800000</v>
      </c>
      <c r="I4453" s="10"/>
    </row>
    <row r="4454" spans="1:9" ht="14.25" customHeight="1">
      <c r="A4454" s="6" t="str">
        <f t="shared" si="51"/>
        <v>GPP PATI_SIDOMULYO</v>
      </c>
      <c r="B4454" s="11" t="s">
        <v>3337</v>
      </c>
      <c r="C4454" s="11" t="s">
        <v>221</v>
      </c>
      <c r="D4454" s="11">
        <v>13.38</v>
      </c>
      <c r="E4454" s="7">
        <f>VLOOKUP(A4454, Sheet2!$A$2:$K$8265, 11)</f>
        <v>110.6751</v>
      </c>
      <c r="F4454" s="7">
        <f t="shared" si="52"/>
        <v>1.6725000000000001</v>
      </c>
      <c r="G4454" s="8">
        <v>200000</v>
      </c>
      <c r="H4454" s="9">
        <f t="shared" si="53"/>
        <v>2800000</v>
      </c>
      <c r="I4454" s="10"/>
    </row>
    <row r="4455" spans="1:9" ht="14.25" customHeight="1">
      <c r="A4455" s="6" t="str">
        <f t="shared" si="51"/>
        <v>GPP PATI_SITIREJO</v>
      </c>
      <c r="B4455" s="11" t="s">
        <v>3337</v>
      </c>
      <c r="C4455" s="11" t="s">
        <v>1238</v>
      </c>
      <c r="D4455" s="11">
        <v>16.66</v>
      </c>
      <c r="E4455" s="7">
        <f>VLOOKUP(A4455, Sheet2!$A$2:$K$8265, 11)</f>
        <v>110.6751</v>
      </c>
      <c r="F4455" s="7">
        <f t="shared" si="52"/>
        <v>2.0825</v>
      </c>
      <c r="G4455" s="8">
        <v>200000</v>
      </c>
      <c r="H4455" s="9">
        <f t="shared" si="53"/>
        <v>3400000</v>
      </c>
      <c r="I4455" s="10"/>
    </row>
    <row r="4456" spans="1:9" ht="14.25" customHeight="1">
      <c r="A4456" s="6" t="str">
        <f t="shared" si="51"/>
        <v>GPP PATI_SLUNGKEP</v>
      </c>
      <c r="B4456" s="11" t="s">
        <v>3337</v>
      </c>
      <c r="C4456" s="11" t="s">
        <v>3368</v>
      </c>
      <c r="D4456" s="11">
        <v>16.66</v>
      </c>
      <c r="E4456" s="7">
        <f>VLOOKUP(A4456, Sheet2!$A$2:$K$8265, 11)</f>
        <v>110.6751</v>
      </c>
      <c r="F4456" s="7">
        <f t="shared" si="52"/>
        <v>2.0825</v>
      </c>
      <c r="G4456" s="8">
        <v>200000</v>
      </c>
      <c r="H4456" s="9">
        <f t="shared" si="53"/>
        <v>3400000</v>
      </c>
      <c r="I4456" s="10"/>
    </row>
    <row r="4457" spans="1:9" ht="14.25" customHeight="1">
      <c r="A4457" s="6" t="str">
        <f t="shared" si="51"/>
        <v>GPP PATI_SOKOBUBUK</v>
      </c>
      <c r="B4457" s="11" t="s">
        <v>3337</v>
      </c>
      <c r="C4457" s="11" t="s">
        <v>3369</v>
      </c>
      <c r="D4457" s="11">
        <v>16.66</v>
      </c>
      <c r="E4457" s="7">
        <f>VLOOKUP(A4457, Sheet2!$A$2:$K$8265, 11)</f>
        <v>110.6751</v>
      </c>
      <c r="F4457" s="7">
        <f t="shared" si="52"/>
        <v>2.0825</v>
      </c>
      <c r="G4457" s="8">
        <v>200000</v>
      </c>
      <c r="H4457" s="9">
        <f t="shared" si="53"/>
        <v>3400000</v>
      </c>
      <c r="I4457" s="10"/>
    </row>
    <row r="4458" spans="1:9" ht="14.25" customHeight="1">
      <c r="A4458" s="6" t="str">
        <f t="shared" si="51"/>
        <v>GPP PATI_SRIKATON</v>
      </c>
      <c r="B4458" s="11" t="s">
        <v>3337</v>
      </c>
      <c r="C4458" s="11" t="s">
        <v>3370</v>
      </c>
      <c r="D4458" s="11">
        <v>16.66</v>
      </c>
      <c r="E4458" s="7">
        <f>VLOOKUP(A4458, Sheet2!$A$2:$K$8265, 11)</f>
        <v>110.6751</v>
      </c>
      <c r="F4458" s="7">
        <f t="shared" si="52"/>
        <v>2.0825</v>
      </c>
      <c r="G4458" s="8">
        <v>200000</v>
      </c>
      <c r="H4458" s="9">
        <f t="shared" si="53"/>
        <v>3400000</v>
      </c>
      <c r="I4458" s="10"/>
    </row>
    <row r="4459" spans="1:9" ht="14.25" customHeight="1">
      <c r="A4459" s="6" t="str">
        <f t="shared" si="51"/>
        <v>GPP PATI_SUMBERSARI</v>
      </c>
      <c r="B4459" s="11" t="s">
        <v>3337</v>
      </c>
      <c r="C4459" s="11" t="s">
        <v>505</v>
      </c>
      <c r="D4459" s="11">
        <v>16.66</v>
      </c>
      <c r="E4459" s="7">
        <f>VLOOKUP(A4459, Sheet2!$A$2:$K$8265, 11)</f>
        <v>110.6751</v>
      </c>
      <c r="F4459" s="7">
        <f t="shared" si="52"/>
        <v>2.0825</v>
      </c>
      <c r="G4459" s="8">
        <v>200000</v>
      </c>
      <c r="H4459" s="9">
        <f t="shared" si="53"/>
        <v>3400000</v>
      </c>
      <c r="I4459" s="10"/>
    </row>
    <row r="4460" spans="1:9" ht="14.25" customHeight="1">
      <c r="A4460" s="6" t="str">
        <f t="shared" si="51"/>
        <v>GPP PATI_SUNDOLUHUR</v>
      </c>
      <c r="B4460" s="11" t="s">
        <v>3337</v>
      </c>
      <c r="C4460" s="11" t="s">
        <v>3371</v>
      </c>
      <c r="D4460" s="11">
        <v>16.66</v>
      </c>
      <c r="E4460" s="7">
        <f>VLOOKUP(A4460, Sheet2!$A$2:$K$8265, 11)</f>
        <v>110.6751</v>
      </c>
      <c r="F4460" s="7">
        <f t="shared" si="52"/>
        <v>2.0825</v>
      </c>
      <c r="G4460" s="8">
        <v>200000</v>
      </c>
      <c r="H4460" s="9">
        <f t="shared" si="53"/>
        <v>3400000</v>
      </c>
      <c r="I4460" s="10"/>
    </row>
    <row r="4461" spans="1:9" ht="14.25" customHeight="1">
      <c r="A4461" s="6" t="str">
        <f t="shared" si="51"/>
        <v>GPP PATI_TALUN</v>
      </c>
      <c r="B4461" s="11" t="s">
        <v>3337</v>
      </c>
      <c r="C4461" s="11" t="s">
        <v>234</v>
      </c>
      <c r="D4461" s="11">
        <v>16.66</v>
      </c>
      <c r="E4461" s="7">
        <f>VLOOKUP(A4461, Sheet2!$A$2:$K$8265, 11)</f>
        <v>110.6751</v>
      </c>
      <c r="F4461" s="7">
        <f t="shared" si="52"/>
        <v>2.0825</v>
      </c>
      <c r="G4461" s="8">
        <v>200000</v>
      </c>
      <c r="H4461" s="9">
        <f t="shared" si="53"/>
        <v>3400000</v>
      </c>
      <c r="I4461" s="10"/>
    </row>
    <row r="4462" spans="1:9" ht="14.25" customHeight="1">
      <c r="A4462" s="6" t="str">
        <f t="shared" si="51"/>
        <v>GPP PATI_TAMBAHAGUNG</v>
      </c>
      <c r="B4462" s="11" t="s">
        <v>3337</v>
      </c>
      <c r="C4462" s="11" t="s">
        <v>3372</v>
      </c>
      <c r="D4462" s="11">
        <v>16.66</v>
      </c>
      <c r="E4462" s="7">
        <f>VLOOKUP(A4462, Sheet2!$A$2:$K$8265, 11)</f>
        <v>110.6751</v>
      </c>
      <c r="F4462" s="7">
        <f t="shared" si="52"/>
        <v>2.0825</v>
      </c>
      <c r="G4462" s="8">
        <v>200000</v>
      </c>
      <c r="H4462" s="9">
        <f t="shared" si="53"/>
        <v>3400000</v>
      </c>
      <c r="I4462" s="10"/>
    </row>
    <row r="4463" spans="1:9" ht="14.25" customHeight="1">
      <c r="A4463" s="6" t="str">
        <f t="shared" si="51"/>
        <v>GPP PATI_TAMBAHARJO</v>
      </c>
      <c r="B4463" s="11" t="s">
        <v>3337</v>
      </c>
      <c r="C4463" s="11" t="s">
        <v>2871</v>
      </c>
      <c r="D4463" s="11">
        <v>16.66</v>
      </c>
      <c r="E4463" s="7">
        <f>VLOOKUP(A4463, Sheet2!$A$2:$K$8265, 11)</f>
        <v>110.6751</v>
      </c>
      <c r="F4463" s="7">
        <f t="shared" si="52"/>
        <v>2.0825</v>
      </c>
      <c r="G4463" s="8">
        <v>200000</v>
      </c>
      <c r="H4463" s="9">
        <f t="shared" si="53"/>
        <v>3400000</v>
      </c>
      <c r="I4463" s="10"/>
    </row>
    <row r="4464" spans="1:9" ht="14.25" customHeight="1">
      <c r="A4464" s="6" t="str">
        <f t="shared" si="51"/>
        <v>GPP PATI_TAMBAKROMO</v>
      </c>
      <c r="B4464" s="11" t="s">
        <v>3337</v>
      </c>
      <c r="C4464" s="11" t="s">
        <v>2578</v>
      </c>
      <c r="D4464" s="11">
        <v>16.66</v>
      </c>
      <c r="E4464" s="7">
        <f>VLOOKUP(A4464, Sheet2!$A$2:$K$8265, 11)</f>
        <v>110.6751</v>
      </c>
      <c r="F4464" s="7">
        <f t="shared" si="52"/>
        <v>2.0825</v>
      </c>
      <c r="G4464" s="8">
        <v>200000</v>
      </c>
      <c r="H4464" s="9">
        <f t="shared" si="53"/>
        <v>3400000</v>
      </c>
      <c r="I4464" s="10"/>
    </row>
    <row r="4465" spans="1:9" ht="14.25" customHeight="1">
      <c r="A4465" s="6" t="str">
        <f t="shared" si="51"/>
        <v>GPP PATI_TANJUNGREJO</v>
      </c>
      <c r="B4465" s="11" t="s">
        <v>3337</v>
      </c>
      <c r="C4465" s="11" t="s">
        <v>2875</v>
      </c>
      <c r="D4465" s="11">
        <v>13.38</v>
      </c>
      <c r="E4465" s="7">
        <f>VLOOKUP(A4465, Sheet2!$A$2:$K$8265, 11)</f>
        <v>110.6751</v>
      </c>
      <c r="F4465" s="7">
        <f t="shared" si="52"/>
        <v>1.6725000000000001</v>
      </c>
      <c r="G4465" s="8">
        <v>200000</v>
      </c>
      <c r="H4465" s="9">
        <f t="shared" si="53"/>
        <v>2800000</v>
      </c>
      <c r="I4465" s="10"/>
    </row>
    <row r="4466" spans="1:9" ht="14.25" customHeight="1">
      <c r="A4466" s="6" t="str">
        <f t="shared" si="51"/>
        <v>GPP PATI_TERBAN</v>
      </c>
      <c r="B4466" s="11" t="s">
        <v>3337</v>
      </c>
      <c r="C4466" s="11" t="s">
        <v>238</v>
      </c>
      <c r="D4466" s="11">
        <v>13.38</v>
      </c>
      <c r="E4466" s="7">
        <f>VLOOKUP(A4466, Sheet2!$A$2:$K$8265, 11)</f>
        <v>110.6751</v>
      </c>
      <c r="F4466" s="7">
        <f t="shared" si="52"/>
        <v>1.6725000000000001</v>
      </c>
      <c r="G4466" s="8">
        <v>200000</v>
      </c>
      <c r="H4466" s="9">
        <f t="shared" si="53"/>
        <v>2800000</v>
      </c>
      <c r="I4466" s="10"/>
    </row>
    <row r="4467" spans="1:9" ht="14.25" customHeight="1">
      <c r="A4467" s="6" t="str">
        <f t="shared" si="51"/>
        <v>GPP PATI_TERGO</v>
      </c>
      <c r="B4467" s="11" t="s">
        <v>3337</v>
      </c>
      <c r="C4467" s="11" t="s">
        <v>3373</v>
      </c>
      <c r="D4467" s="11">
        <v>13.38</v>
      </c>
      <c r="E4467" s="7">
        <f>VLOOKUP(A4467, Sheet2!$A$2:$K$8265, 11)</f>
        <v>110.6751</v>
      </c>
      <c r="F4467" s="7">
        <f t="shared" si="52"/>
        <v>1.6725000000000001</v>
      </c>
      <c r="G4467" s="8">
        <v>200000</v>
      </c>
      <c r="H4467" s="9">
        <f t="shared" si="53"/>
        <v>2800000</v>
      </c>
      <c r="I4467" s="10"/>
    </row>
    <row r="4468" spans="1:9" ht="14.25" customHeight="1">
      <c r="A4468" s="6" t="str">
        <f t="shared" si="51"/>
        <v>GPP PATI_TLOGOAYU</v>
      </c>
      <c r="B4468" s="11" t="s">
        <v>3337</v>
      </c>
      <c r="C4468" s="11" t="s">
        <v>3374</v>
      </c>
      <c r="D4468" s="11">
        <v>16.66</v>
      </c>
      <c r="E4468" s="7">
        <f>VLOOKUP(A4468, Sheet2!$A$2:$K$8265, 11)</f>
        <v>110.6751</v>
      </c>
      <c r="F4468" s="7">
        <f t="shared" si="52"/>
        <v>2.0825</v>
      </c>
      <c r="G4468" s="8">
        <v>200000</v>
      </c>
      <c r="H4468" s="9">
        <f t="shared" si="53"/>
        <v>3400000</v>
      </c>
      <c r="I4468" s="10"/>
    </row>
    <row r="4469" spans="1:9" ht="14.25" customHeight="1">
      <c r="A4469" s="6" t="str">
        <f t="shared" si="51"/>
        <v>GPP PATI_TRIMULYO</v>
      </c>
      <c r="B4469" s="11" t="s">
        <v>3337</v>
      </c>
      <c r="C4469" s="11" t="s">
        <v>528</v>
      </c>
      <c r="D4469" s="11">
        <v>16.66</v>
      </c>
      <c r="E4469" s="7">
        <f>VLOOKUP(A4469, Sheet2!$A$2:$K$8265, 11)</f>
        <v>110.6751</v>
      </c>
      <c r="F4469" s="7">
        <f t="shared" si="52"/>
        <v>2.0825</v>
      </c>
      <c r="G4469" s="8">
        <v>200000</v>
      </c>
      <c r="H4469" s="9">
        <f t="shared" si="53"/>
        <v>3400000</v>
      </c>
      <c r="I4469" s="10"/>
    </row>
    <row r="4470" spans="1:9" ht="14.25" customHeight="1">
      <c r="A4470" s="6" t="str">
        <f t="shared" si="51"/>
        <v>GPP PATI_WANGUNREJO</v>
      </c>
      <c r="B4470" s="11" t="s">
        <v>3337</v>
      </c>
      <c r="C4470" s="11" t="s">
        <v>3375</v>
      </c>
      <c r="D4470" s="11">
        <v>16.66</v>
      </c>
      <c r="E4470" s="7">
        <f>VLOOKUP(A4470, Sheet2!$A$2:$K$8265, 11)</f>
        <v>110.6751</v>
      </c>
      <c r="F4470" s="7">
        <f t="shared" si="52"/>
        <v>2.0825</v>
      </c>
      <c r="G4470" s="8">
        <v>200000</v>
      </c>
      <c r="H4470" s="9">
        <f t="shared" si="53"/>
        <v>3400000</v>
      </c>
      <c r="I4470" s="10"/>
    </row>
    <row r="4471" spans="1:9" ht="14.25" customHeight="1">
      <c r="A4471" s="6" t="str">
        <f t="shared" si="51"/>
        <v>GPP PATI_WUKIRSARI</v>
      </c>
      <c r="B4471" s="11" t="s">
        <v>3337</v>
      </c>
      <c r="C4471" s="11" t="s">
        <v>1368</v>
      </c>
      <c r="D4471" s="11">
        <v>16.66</v>
      </c>
      <c r="E4471" s="7">
        <f>VLOOKUP(A4471, Sheet2!$A$2:$K$8265, 11)</f>
        <v>110.6751</v>
      </c>
      <c r="F4471" s="7">
        <f t="shared" si="52"/>
        <v>2.0825</v>
      </c>
      <c r="G4471" s="8">
        <v>200000</v>
      </c>
      <c r="H4471" s="9">
        <f t="shared" si="53"/>
        <v>3400000</v>
      </c>
      <c r="I4471" s="10"/>
    </row>
    <row r="4472" spans="1:9" ht="14.25" customHeight="1">
      <c r="A4472" s="6" t="str">
        <f t="shared" si="51"/>
        <v>GPP PATI_WUWUR</v>
      </c>
      <c r="B4472" s="11" t="s">
        <v>3337</v>
      </c>
      <c r="C4472" s="11" t="s">
        <v>2356</v>
      </c>
      <c r="D4472" s="11">
        <v>16.66</v>
      </c>
      <c r="E4472" s="7">
        <f>VLOOKUP(A4472, Sheet2!$A$2:$K$8265, 11)</f>
        <v>110.6751</v>
      </c>
      <c r="F4472" s="7">
        <f t="shared" si="52"/>
        <v>2.0825</v>
      </c>
      <c r="G4472" s="8">
        <v>200000</v>
      </c>
      <c r="H4472" s="9">
        <f t="shared" si="53"/>
        <v>3400000</v>
      </c>
      <c r="I4472" s="10"/>
    </row>
    <row r="4473" spans="1:9" ht="14.25" customHeight="1">
      <c r="A4473" s="6" t="str">
        <f t="shared" si="51"/>
        <v>GPP PEKALONGAN_AMBOKEMBANG</v>
      </c>
      <c r="B4473" s="11" t="s">
        <v>3376</v>
      </c>
      <c r="C4473" s="11" t="s">
        <v>3377</v>
      </c>
      <c r="D4473" s="11">
        <v>5.84</v>
      </c>
      <c r="E4473" s="7">
        <f>VLOOKUP(A4473, Sheet2!$A$2:$K$8265, 11)</f>
        <v>110.6751</v>
      </c>
      <c r="F4473" s="7">
        <f t="shared" si="52"/>
        <v>0.73</v>
      </c>
      <c r="G4473" s="8">
        <v>200000</v>
      </c>
      <c r="H4473" s="9">
        <f t="shared" si="53"/>
        <v>1200000</v>
      </c>
      <c r="I4473" s="10"/>
    </row>
    <row r="4474" spans="1:9" ht="14.25" customHeight="1">
      <c r="A4474" s="6" t="str">
        <f t="shared" si="51"/>
        <v>GPP PEKALONGAN_API-API</v>
      </c>
      <c r="B4474" s="11" t="s">
        <v>3376</v>
      </c>
      <c r="C4474" s="11" t="s">
        <v>3378</v>
      </c>
      <c r="D4474" s="11">
        <v>5.84</v>
      </c>
      <c r="E4474" s="7">
        <f>VLOOKUP(A4474, Sheet2!$A$2:$K$8265, 11)</f>
        <v>110.6751</v>
      </c>
      <c r="F4474" s="7">
        <f t="shared" si="52"/>
        <v>0.73</v>
      </c>
      <c r="G4474" s="8">
        <v>200000</v>
      </c>
      <c r="H4474" s="9">
        <f t="shared" si="53"/>
        <v>1200000</v>
      </c>
      <c r="I4474" s="10"/>
    </row>
    <row r="4475" spans="1:9" ht="14.25" customHeight="1">
      <c r="A4475" s="6" t="str">
        <f t="shared" si="51"/>
        <v>GPP PEKALONGAN_BABALANKIDUL</v>
      </c>
      <c r="B4475" s="11" t="s">
        <v>3376</v>
      </c>
      <c r="C4475" s="11" t="s">
        <v>3379</v>
      </c>
      <c r="D4475" s="11">
        <v>5.84</v>
      </c>
      <c r="E4475" s="7">
        <f>VLOOKUP(A4475, Sheet2!$A$2:$K$8265, 11)</f>
        <v>110.6751</v>
      </c>
      <c r="F4475" s="7">
        <f t="shared" si="52"/>
        <v>0.73</v>
      </c>
      <c r="G4475" s="8">
        <v>200000</v>
      </c>
      <c r="H4475" s="9">
        <f t="shared" si="53"/>
        <v>1200000</v>
      </c>
      <c r="I4475" s="10"/>
    </row>
    <row r="4476" spans="1:9" ht="14.25" customHeight="1">
      <c r="A4476" s="6" t="str">
        <f t="shared" si="51"/>
        <v>GPP PEKALONGAN_BABALANLOR</v>
      </c>
      <c r="B4476" s="11" t="s">
        <v>3376</v>
      </c>
      <c r="C4476" s="11" t="s">
        <v>3380</v>
      </c>
      <c r="D4476" s="11">
        <v>5.84</v>
      </c>
      <c r="E4476" s="7">
        <f>VLOOKUP(A4476, Sheet2!$A$2:$K$8265, 11)</f>
        <v>110.6751</v>
      </c>
      <c r="F4476" s="7">
        <f t="shared" si="52"/>
        <v>0.73</v>
      </c>
      <c r="G4476" s="8">
        <v>200000</v>
      </c>
      <c r="H4476" s="9">
        <f t="shared" si="53"/>
        <v>1200000</v>
      </c>
      <c r="I4476" s="10"/>
    </row>
    <row r="4477" spans="1:9" ht="14.25" customHeight="1">
      <c r="A4477" s="6" t="str">
        <f t="shared" si="51"/>
        <v>GPP PEKALONGAN_BANDENGAN</v>
      </c>
      <c r="B4477" s="11" t="s">
        <v>3376</v>
      </c>
      <c r="C4477" s="11" t="s">
        <v>3381</v>
      </c>
      <c r="D4477" s="11">
        <v>0.94</v>
      </c>
      <c r="E4477" s="7">
        <f>VLOOKUP(A4477, Sheet2!$A$2:$K$8265, 11)</f>
        <v>110.6751</v>
      </c>
      <c r="F4477" s="7">
        <f t="shared" si="52"/>
        <v>0.11749999999999999</v>
      </c>
      <c r="G4477" s="8">
        <v>200000</v>
      </c>
      <c r="H4477" s="9">
        <f t="shared" si="53"/>
        <v>200000</v>
      </c>
      <c r="I4477" s="10"/>
    </row>
    <row r="4478" spans="1:9" ht="14.25" customHeight="1">
      <c r="A4478" s="6" t="str">
        <f t="shared" si="51"/>
        <v>GPP PEKALONGAN_BANJAREJO</v>
      </c>
      <c r="B4478" s="11" t="s">
        <v>3376</v>
      </c>
      <c r="C4478" s="11" t="s">
        <v>1258</v>
      </c>
      <c r="D4478" s="11">
        <v>5.84</v>
      </c>
      <c r="E4478" s="7">
        <f>VLOOKUP(A4478, Sheet2!$A$2:$K$8265, 11)</f>
        <v>110.6751</v>
      </c>
      <c r="F4478" s="7">
        <f t="shared" si="52"/>
        <v>0.73</v>
      </c>
      <c r="G4478" s="8">
        <v>200000</v>
      </c>
      <c r="H4478" s="9">
        <f t="shared" si="53"/>
        <v>1200000</v>
      </c>
      <c r="I4478" s="10"/>
    </row>
    <row r="4479" spans="1:9" ht="14.25" customHeight="1">
      <c r="A4479" s="6" t="str">
        <f t="shared" si="51"/>
        <v>GPP PEKALONGAN_BANYURIP</v>
      </c>
      <c r="B4479" s="11" t="s">
        <v>3376</v>
      </c>
      <c r="C4479" s="11" t="s">
        <v>3382</v>
      </c>
      <c r="D4479" s="11">
        <v>0.94</v>
      </c>
      <c r="E4479" s="7">
        <f>VLOOKUP(A4479, Sheet2!$A$2:$K$8265, 11)</f>
        <v>110.6751</v>
      </c>
      <c r="F4479" s="7">
        <f t="shared" si="52"/>
        <v>0.11749999999999999</v>
      </c>
      <c r="G4479" s="8">
        <v>200000</v>
      </c>
      <c r="H4479" s="9">
        <f t="shared" si="53"/>
        <v>200000</v>
      </c>
      <c r="I4479" s="10"/>
    </row>
    <row r="4480" spans="1:9" ht="14.25" customHeight="1">
      <c r="A4480" s="6" t="str">
        <f t="shared" si="51"/>
        <v>GPP PEKALONGAN_BEBEL</v>
      </c>
      <c r="B4480" s="11" t="s">
        <v>3376</v>
      </c>
      <c r="C4480" s="11" t="s">
        <v>3383</v>
      </c>
      <c r="D4480" s="11">
        <v>5.84</v>
      </c>
      <c r="E4480" s="7">
        <f>VLOOKUP(A4480, Sheet2!$A$2:$K$8265, 11)</f>
        <v>110.6751</v>
      </c>
      <c r="F4480" s="7">
        <f t="shared" si="52"/>
        <v>0.73</v>
      </c>
      <c r="G4480" s="8">
        <v>200000</v>
      </c>
      <c r="H4480" s="9">
        <f t="shared" si="53"/>
        <v>1200000</v>
      </c>
      <c r="I4480" s="10"/>
    </row>
    <row r="4481" spans="1:9" ht="14.25" customHeight="1">
      <c r="A4481" s="6" t="str">
        <f t="shared" si="51"/>
        <v>GPP PEKALONGAN_BENDAN KERGON</v>
      </c>
      <c r="B4481" s="11" t="s">
        <v>3376</v>
      </c>
      <c r="C4481" s="11" t="s">
        <v>3384</v>
      </c>
      <c r="D4481" s="11">
        <v>0.94</v>
      </c>
      <c r="E4481" s="7">
        <f>VLOOKUP(A4481, Sheet2!$A$2:$K$8265, 11)</f>
        <v>110.6751</v>
      </c>
      <c r="F4481" s="7">
        <f t="shared" si="52"/>
        <v>0.11749999999999999</v>
      </c>
      <c r="G4481" s="8">
        <v>200000</v>
      </c>
      <c r="H4481" s="9">
        <f t="shared" si="53"/>
        <v>200000</v>
      </c>
      <c r="I4481" s="10"/>
    </row>
    <row r="4482" spans="1:9" ht="14.25" customHeight="1">
      <c r="A4482" s="6" t="str">
        <f t="shared" si="51"/>
        <v>GPP PEKALONGAN_BLACANAN</v>
      </c>
      <c r="B4482" s="11" t="s">
        <v>3376</v>
      </c>
      <c r="C4482" s="11" t="s">
        <v>3385</v>
      </c>
      <c r="D4482" s="11">
        <v>5.84</v>
      </c>
      <c r="E4482" s="7">
        <f>VLOOKUP(A4482, Sheet2!$A$2:$K$8265, 11)</f>
        <v>110.6751</v>
      </c>
      <c r="F4482" s="7">
        <f t="shared" si="52"/>
        <v>0.73</v>
      </c>
      <c r="G4482" s="8">
        <v>200000</v>
      </c>
      <c r="H4482" s="9">
        <f t="shared" si="53"/>
        <v>1200000</v>
      </c>
      <c r="I4482" s="10"/>
    </row>
    <row r="4483" spans="1:9" ht="14.25" customHeight="1">
      <c r="A4483" s="6" t="str">
        <f t="shared" si="51"/>
        <v>GPP PEKALONGAN_BLIGO</v>
      </c>
      <c r="B4483" s="11" t="s">
        <v>3376</v>
      </c>
      <c r="C4483" s="11" t="s">
        <v>3126</v>
      </c>
      <c r="D4483" s="11">
        <v>5.84</v>
      </c>
      <c r="E4483" s="7">
        <f>VLOOKUP(A4483, Sheet2!$A$2:$K$8265, 11)</f>
        <v>110.6751</v>
      </c>
      <c r="F4483" s="7">
        <f t="shared" si="52"/>
        <v>0.73</v>
      </c>
      <c r="G4483" s="8">
        <v>200000</v>
      </c>
      <c r="H4483" s="9">
        <f t="shared" si="53"/>
        <v>1200000</v>
      </c>
      <c r="I4483" s="10"/>
    </row>
    <row r="4484" spans="1:9" ht="14.25" customHeight="1">
      <c r="A4484" s="6" t="str">
        <f t="shared" si="51"/>
        <v>GPP PEKALONGAN_BLIMBINGWULUH</v>
      </c>
      <c r="B4484" s="11" t="s">
        <v>3376</v>
      </c>
      <c r="C4484" s="11" t="s">
        <v>3386</v>
      </c>
      <c r="D4484" s="11">
        <v>5.84</v>
      </c>
      <c r="E4484" s="7">
        <f>VLOOKUP(A4484, Sheet2!$A$2:$K$8265, 11)</f>
        <v>110.6751</v>
      </c>
      <c r="F4484" s="7">
        <f t="shared" si="52"/>
        <v>0.73</v>
      </c>
      <c r="G4484" s="8">
        <v>200000</v>
      </c>
      <c r="H4484" s="9">
        <f t="shared" si="53"/>
        <v>1200000</v>
      </c>
      <c r="I4484" s="10"/>
    </row>
    <row r="4485" spans="1:9" ht="14.25" customHeight="1">
      <c r="A4485" s="6" t="str">
        <f t="shared" si="51"/>
        <v>GPP PEKALONGAN_BOJONGMINGGIR</v>
      </c>
      <c r="B4485" s="11" t="s">
        <v>3376</v>
      </c>
      <c r="C4485" s="11" t="s">
        <v>3387</v>
      </c>
      <c r="D4485" s="11">
        <v>5.84</v>
      </c>
      <c r="E4485" s="7">
        <f>VLOOKUP(A4485, Sheet2!$A$2:$K$8265, 11)</f>
        <v>110.6751</v>
      </c>
      <c r="F4485" s="7">
        <f t="shared" si="52"/>
        <v>0.73</v>
      </c>
      <c r="G4485" s="8">
        <v>200000</v>
      </c>
      <c r="H4485" s="9">
        <f t="shared" si="53"/>
        <v>1200000</v>
      </c>
      <c r="I4485" s="10"/>
    </row>
    <row r="4486" spans="1:9" ht="14.25" customHeight="1">
      <c r="A4486" s="6" t="str">
        <f t="shared" si="51"/>
        <v>GPP PEKALONGAN_BOJONGWETAN</v>
      </c>
      <c r="B4486" s="11" t="s">
        <v>3376</v>
      </c>
      <c r="C4486" s="11" t="s">
        <v>3388</v>
      </c>
      <c r="D4486" s="11">
        <v>5.84</v>
      </c>
      <c r="E4486" s="7">
        <f>VLOOKUP(A4486, Sheet2!$A$2:$K$8265, 11)</f>
        <v>110.6751</v>
      </c>
      <c r="F4486" s="7">
        <f t="shared" si="52"/>
        <v>0.73</v>
      </c>
      <c r="G4486" s="8">
        <v>200000</v>
      </c>
      <c r="H4486" s="9">
        <f t="shared" si="53"/>
        <v>1200000</v>
      </c>
      <c r="I4486" s="10"/>
    </row>
    <row r="4487" spans="1:9" ht="14.25" customHeight="1">
      <c r="A4487" s="6" t="str">
        <f t="shared" si="51"/>
        <v>GPP PEKALONGAN_BONDANSARI</v>
      </c>
      <c r="B4487" s="11" t="s">
        <v>3376</v>
      </c>
      <c r="C4487" s="11" t="s">
        <v>3389</v>
      </c>
      <c r="D4487" s="11">
        <v>5.84</v>
      </c>
      <c r="E4487" s="7">
        <f>VLOOKUP(A4487, Sheet2!$A$2:$K$8265, 11)</f>
        <v>110.6751</v>
      </c>
      <c r="F4487" s="7">
        <f t="shared" si="52"/>
        <v>0.73</v>
      </c>
      <c r="G4487" s="8">
        <v>200000</v>
      </c>
      <c r="H4487" s="9">
        <f t="shared" si="53"/>
        <v>1200000</v>
      </c>
      <c r="I4487" s="10"/>
    </row>
    <row r="4488" spans="1:9" ht="14.25" customHeight="1">
      <c r="A4488" s="6" t="str">
        <f t="shared" si="51"/>
        <v>GPP PEKALONGAN_BOTEKAN</v>
      </c>
      <c r="B4488" s="11" t="s">
        <v>3376</v>
      </c>
      <c r="C4488" s="11" t="s">
        <v>3390</v>
      </c>
      <c r="D4488" s="11">
        <v>15.73</v>
      </c>
      <c r="E4488" s="7">
        <f>VLOOKUP(A4488, Sheet2!$A$2:$K$8265, 11)</f>
        <v>110.6751</v>
      </c>
      <c r="F4488" s="7">
        <f t="shared" si="52"/>
        <v>1.9662500000000001</v>
      </c>
      <c r="G4488" s="8">
        <v>200000</v>
      </c>
      <c r="H4488" s="9">
        <f t="shared" si="53"/>
        <v>3200000</v>
      </c>
      <c r="I4488" s="10"/>
    </row>
    <row r="4489" spans="1:9" ht="14.25" customHeight="1">
      <c r="A4489" s="6" t="str">
        <f t="shared" si="51"/>
        <v>GPP PEKALONGAN_BOYOTELUK</v>
      </c>
      <c r="B4489" s="11" t="s">
        <v>3376</v>
      </c>
      <c r="C4489" s="11" t="s">
        <v>3391</v>
      </c>
      <c r="D4489" s="11">
        <v>5.84</v>
      </c>
      <c r="E4489" s="7">
        <f>VLOOKUP(A4489, Sheet2!$A$2:$K$8265, 11)</f>
        <v>110.6751</v>
      </c>
      <c r="F4489" s="7">
        <f t="shared" si="52"/>
        <v>0.73</v>
      </c>
      <c r="G4489" s="8">
        <v>200000</v>
      </c>
      <c r="H4489" s="9">
        <f t="shared" si="53"/>
        <v>1200000</v>
      </c>
      <c r="I4489" s="10"/>
    </row>
    <row r="4490" spans="1:9" ht="14.25" customHeight="1">
      <c r="A4490" s="6" t="str">
        <f t="shared" si="51"/>
        <v>GPP PEKALONGAN_BRENGKOLANG</v>
      </c>
      <c r="B4490" s="11" t="s">
        <v>3376</v>
      </c>
      <c r="C4490" s="11" t="s">
        <v>3392</v>
      </c>
      <c r="D4490" s="11">
        <v>5.84</v>
      </c>
      <c r="E4490" s="7">
        <f>VLOOKUP(A4490, Sheet2!$A$2:$K$8265, 11)</f>
        <v>110.6751</v>
      </c>
      <c r="F4490" s="7">
        <f t="shared" si="52"/>
        <v>0.73</v>
      </c>
      <c r="G4490" s="8">
        <v>200000</v>
      </c>
      <c r="H4490" s="9">
        <f t="shared" si="53"/>
        <v>1200000</v>
      </c>
      <c r="I4490" s="10"/>
    </row>
    <row r="4491" spans="1:9" ht="14.25" customHeight="1">
      <c r="A4491" s="6" t="str">
        <f t="shared" si="51"/>
        <v>GPP PEKALONGAN_BUARAN KRADENAN</v>
      </c>
      <c r="B4491" s="11" t="s">
        <v>3376</v>
      </c>
      <c r="C4491" s="11" t="s">
        <v>3393</v>
      </c>
      <c r="D4491" s="11">
        <v>0.94</v>
      </c>
      <c r="E4491" s="7">
        <f>VLOOKUP(A4491, Sheet2!$A$2:$K$8265, 11)</f>
        <v>110.6751</v>
      </c>
      <c r="F4491" s="7">
        <f t="shared" si="52"/>
        <v>0.11749999999999999</v>
      </c>
      <c r="G4491" s="8">
        <v>200000</v>
      </c>
      <c r="H4491" s="9">
        <f t="shared" si="53"/>
        <v>200000</v>
      </c>
      <c r="I4491" s="10"/>
    </row>
    <row r="4492" spans="1:9" ht="14.25" customHeight="1">
      <c r="A4492" s="6" t="str">
        <f t="shared" si="51"/>
        <v>GPP PEKALONGAN_BUGANGAN</v>
      </c>
      <c r="B4492" s="11" t="s">
        <v>3376</v>
      </c>
      <c r="C4492" s="11" t="s">
        <v>3394</v>
      </c>
      <c r="D4492" s="11">
        <v>5.84</v>
      </c>
      <c r="E4492" s="7">
        <f>VLOOKUP(A4492, Sheet2!$A$2:$K$8265, 11)</f>
        <v>110.6751</v>
      </c>
      <c r="F4492" s="7">
        <f t="shared" si="52"/>
        <v>0.73</v>
      </c>
      <c r="G4492" s="8">
        <v>200000</v>
      </c>
      <c r="H4492" s="9">
        <f t="shared" si="53"/>
        <v>1200000</v>
      </c>
      <c r="I4492" s="10"/>
    </row>
    <row r="4493" spans="1:9" ht="14.25" customHeight="1">
      <c r="A4493" s="6" t="str">
        <f t="shared" si="51"/>
        <v>GPP PEKALONGAN_BUMIREJO</v>
      </c>
      <c r="B4493" s="11" t="s">
        <v>3376</v>
      </c>
      <c r="C4493" s="11" t="s">
        <v>2738</v>
      </c>
      <c r="D4493" s="11">
        <v>15.73</v>
      </c>
      <c r="E4493" s="7">
        <f>VLOOKUP(A4493, Sheet2!$A$2:$K$8265, 11)</f>
        <v>110.6751</v>
      </c>
      <c r="F4493" s="7">
        <f t="shared" si="52"/>
        <v>1.9662500000000001</v>
      </c>
      <c r="G4493" s="8">
        <v>200000</v>
      </c>
      <c r="H4493" s="9">
        <f t="shared" si="53"/>
        <v>3200000</v>
      </c>
      <c r="I4493" s="10"/>
    </row>
    <row r="4494" spans="1:9" ht="14.25" customHeight="1">
      <c r="A4494" s="6" t="str">
        <f t="shared" si="51"/>
        <v>GPP PEKALONGAN_COPRAYAN</v>
      </c>
      <c r="B4494" s="11" t="s">
        <v>3376</v>
      </c>
      <c r="C4494" s="11" t="s">
        <v>3395</v>
      </c>
      <c r="D4494" s="11">
        <v>5.84</v>
      </c>
      <c r="E4494" s="7">
        <f>VLOOKUP(A4494, Sheet2!$A$2:$K$8265, 11)</f>
        <v>110.6751</v>
      </c>
      <c r="F4494" s="7">
        <f t="shared" si="52"/>
        <v>0.73</v>
      </c>
      <c r="G4494" s="8">
        <v>200000</v>
      </c>
      <c r="H4494" s="9">
        <f t="shared" si="53"/>
        <v>1200000</v>
      </c>
      <c r="I4494" s="10"/>
    </row>
    <row r="4495" spans="1:9" ht="14.25" customHeight="1">
      <c r="A4495" s="6" t="str">
        <f t="shared" si="51"/>
        <v>GPP PEKALONGAN_CURUG</v>
      </c>
      <c r="B4495" s="11" t="s">
        <v>3376</v>
      </c>
      <c r="C4495" s="11" t="s">
        <v>2080</v>
      </c>
      <c r="D4495" s="11">
        <v>5.84</v>
      </c>
      <c r="E4495" s="7">
        <f>VLOOKUP(A4495, Sheet2!$A$2:$K$8265, 11)</f>
        <v>110.6751</v>
      </c>
      <c r="F4495" s="7">
        <f t="shared" si="52"/>
        <v>0.73</v>
      </c>
      <c r="G4495" s="8">
        <v>200000</v>
      </c>
      <c r="H4495" s="9">
        <f t="shared" si="53"/>
        <v>1200000</v>
      </c>
      <c r="I4495" s="10"/>
    </row>
    <row r="4496" spans="1:9" ht="14.25" customHeight="1">
      <c r="A4496" s="6" t="str">
        <f t="shared" si="51"/>
        <v>GPP PEKALONGAN_DADIREJO</v>
      </c>
      <c r="B4496" s="11" t="s">
        <v>3376</v>
      </c>
      <c r="C4496" s="11" t="s">
        <v>3396</v>
      </c>
      <c r="D4496" s="11">
        <v>5.84</v>
      </c>
      <c r="E4496" s="7">
        <f>VLOOKUP(A4496, Sheet2!$A$2:$K$8265, 11)</f>
        <v>110.6751</v>
      </c>
      <c r="F4496" s="7">
        <f t="shared" si="52"/>
        <v>0.73</v>
      </c>
      <c r="G4496" s="8">
        <v>200000</v>
      </c>
      <c r="H4496" s="9">
        <f t="shared" si="53"/>
        <v>1200000</v>
      </c>
      <c r="I4496" s="10"/>
    </row>
    <row r="4497" spans="1:9" ht="14.25" customHeight="1">
      <c r="A4497" s="6" t="str">
        <f t="shared" si="51"/>
        <v>GPP PEKALONGAN_DELEGTUKANG</v>
      </c>
      <c r="B4497" s="11" t="s">
        <v>3376</v>
      </c>
      <c r="C4497" s="11" t="s">
        <v>3397</v>
      </c>
      <c r="D4497" s="11">
        <v>5.84</v>
      </c>
      <c r="E4497" s="7">
        <f>VLOOKUP(A4497, Sheet2!$A$2:$K$8265, 11)</f>
        <v>110.6751</v>
      </c>
      <c r="F4497" s="7">
        <f t="shared" si="52"/>
        <v>0.73</v>
      </c>
      <c r="G4497" s="8">
        <v>200000</v>
      </c>
      <c r="H4497" s="9">
        <f t="shared" si="53"/>
        <v>1200000</v>
      </c>
      <c r="I4497" s="10"/>
    </row>
    <row r="4498" spans="1:9" ht="14.25" customHeight="1">
      <c r="A4498" s="6" t="str">
        <f t="shared" si="51"/>
        <v>GPP PEKALONGAN_DEPOK</v>
      </c>
      <c r="B4498" s="11" t="s">
        <v>3376</v>
      </c>
      <c r="C4498" s="11" t="s">
        <v>87</v>
      </c>
      <c r="D4498" s="11">
        <v>5.84</v>
      </c>
      <c r="E4498" s="7">
        <f>VLOOKUP(A4498, Sheet2!$A$2:$K$8265, 11)</f>
        <v>110.6751</v>
      </c>
      <c r="F4498" s="7">
        <f t="shared" si="52"/>
        <v>0.73</v>
      </c>
      <c r="G4498" s="8">
        <v>200000</v>
      </c>
      <c r="H4498" s="9">
        <f t="shared" si="53"/>
        <v>1200000</v>
      </c>
      <c r="I4498" s="10"/>
    </row>
    <row r="4499" spans="1:9" ht="14.25" customHeight="1">
      <c r="A4499" s="6" t="str">
        <f t="shared" si="51"/>
        <v>GPP PEKALONGAN_DOMIYANG</v>
      </c>
      <c r="B4499" s="11" t="s">
        <v>3376</v>
      </c>
      <c r="C4499" s="11" t="s">
        <v>3398</v>
      </c>
      <c r="D4499" s="11">
        <v>5.84</v>
      </c>
      <c r="E4499" s="7">
        <f>VLOOKUP(A4499, Sheet2!$A$2:$K$8265, 11)</f>
        <v>110.6751</v>
      </c>
      <c r="F4499" s="7">
        <f t="shared" si="52"/>
        <v>0.73</v>
      </c>
      <c r="G4499" s="8">
        <v>200000</v>
      </c>
      <c r="H4499" s="9">
        <f t="shared" si="53"/>
        <v>1200000</v>
      </c>
      <c r="I4499" s="10"/>
    </row>
    <row r="4500" spans="1:9" ht="14.25" customHeight="1">
      <c r="A4500" s="6" t="str">
        <f t="shared" si="51"/>
        <v>GPP PEKALONGAN_DUWET</v>
      </c>
      <c r="B4500" s="11" t="s">
        <v>3376</v>
      </c>
      <c r="C4500" s="11" t="s">
        <v>2936</v>
      </c>
      <c r="D4500" s="11">
        <v>5.84</v>
      </c>
      <c r="E4500" s="7">
        <f>VLOOKUP(A4500, Sheet2!$A$2:$K$8265, 11)</f>
        <v>110.6751</v>
      </c>
      <c r="F4500" s="7">
        <f t="shared" si="52"/>
        <v>0.73</v>
      </c>
      <c r="G4500" s="8">
        <v>200000</v>
      </c>
      <c r="H4500" s="9">
        <f t="shared" si="53"/>
        <v>1200000</v>
      </c>
      <c r="I4500" s="10"/>
    </row>
    <row r="4501" spans="1:9" ht="14.25" customHeight="1">
      <c r="A4501" s="6" t="str">
        <f t="shared" si="51"/>
        <v>GPP PEKALONGAN_GALANGPENGAMPON</v>
      </c>
      <c r="B4501" s="11" t="s">
        <v>3376</v>
      </c>
      <c r="C4501" s="11" t="s">
        <v>3399</v>
      </c>
      <c r="D4501" s="11">
        <v>5.84</v>
      </c>
      <c r="E4501" s="7">
        <f>VLOOKUP(A4501, Sheet2!$A$2:$K$8265, 11)</f>
        <v>110.6751</v>
      </c>
      <c r="F4501" s="7">
        <f t="shared" si="52"/>
        <v>0.73</v>
      </c>
      <c r="G4501" s="8">
        <v>200000</v>
      </c>
      <c r="H4501" s="9">
        <f t="shared" si="53"/>
        <v>1200000</v>
      </c>
      <c r="I4501" s="10"/>
    </row>
    <row r="4502" spans="1:9" ht="14.25" customHeight="1">
      <c r="A4502" s="6" t="str">
        <f t="shared" si="51"/>
        <v>GPP PEKALONGAN_GANDARUM</v>
      </c>
      <c r="B4502" s="11" t="s">
        <v>3376</v>
      </c>
      <c r="C4502" s="11" t="s">
        <v>3400</v>
      </c>
      <c r="D4502" s="11">
        <v>5.84</v>
      </c>
      <c r="E4502" s="7">
        <f>VLOOKUP(A4502, Sheet2!$A$2:$K$8265, 11)</f>
        <v>110.6751</v>
      </c>
      <c r="F4502" s="7">
        <f t="shared" si="52"/>
        <v>0.73</v>
      </c>
      <c r="G4502" s="8">
        <v>200000</v>
      </c>
      <c r="H4502" s="9">
        <f t="shared" si="53"/>
        <v>1200000</v>
      </c>
      <c r="I4502" s="10"/>
    </row>
    <row r="4503" spans="1:9" ht="14.25" customHeight="1">
      <c r="A4503" s="6" t="str">
        <f t="shared" si="51"/>
        <v>GPP PEKALONGAN_GEBANGKEREP</v>
      </c>
      <c r="B4503" s="11" t="s">
        <v>3376</v>
      </c>
      <c r="C4503" s="11" t="s">
        <v>3401</v>
      </c>
      <c r="D4503" s="11">
        <v>5.84</v>
      </c>
      <c r="E4503" s="7">
        <f>VLOOKUP(A4503, Sheet2!$A$2:$K$8265, 11)</f>
        <v>110.6751</v>
      </c>
      <c r="F4503" s="7">
        <f t="shared" si="52"/>
        <v>0.73</v>
      </c>
      <c r="G4503" s="8">
        <v>200000</v>
      </c>
      <c r="H4503" s="9">
        <f t="shared" si="53"/>
        <v>1200000</v>
      </c>
      <c r="I4503" s="10"/>
    </row>
    <row r="4504" spans="1:9" ht="14.25" customHeight="1">
      <c r="A4504" s="6" t="str">
        <f t="shared" si="51"/>
        <v>GPP PEKALONGAN_GEJLIG</v>
      </c>
      <c r="B4504" s="11" t="s">
        <v>3376</v>
      </c>
      <c r="C4504" s="11" t="s">
        <v>3402</v>
      </c>
      <c r="D4504" s="11">
        <v>5.84</v>
      </c>
      <c r="E4504" s="7">
        <f>VLOOKUP(A4504, Sheet2!$A$2:$K$8265, 11)</f>
        <v>110.6751</v>
      </c>
      <c r="F4504" s="7">
        <f t="shared" si="52"/>
        <v>0.73</v>
      </c>
      <c r="G4504" s="8">
        <v>200000</v>
      </c>
      <c r="H4504" s="9">
        <f t="shared" si="53"/>
        <v>1200000</v>
      </c>
      <c r="I4504" s="10"/>
    </row>
    <row r="4505" spans="1:9" ht="14.25" customHeight="1">
      <c r="A4505" s="6" t="str">
        <f t="shared" si="51"/>
        <v>GPP PEKALONGAN_GETAS</v>
      </c>
      <c r="B4505" s="11" t="s">
        <v>3376</v>
      </c>
      <c r="C4505" s="11" t="s">
        <v>378</v>
      </c>
      <c r="D4505" s="11">
        <v>5.84</v>
      </c>
      <c r="E4505" s="7">
        <f>VLOOKUP(A4505, Sheet2!$A$2:$K$8265, 11)</f>
        <v>110.6751</v>
      </c>
      <c r="F4505" s="7">
        <f t="shared" si="52"/>
        <v>0.73</v>
      </c>
      <c r="G4505" s="8">
        <v>200000</v>
      </c>
      <c r="H4505" s="9">
        <f t="shared" si="53"/>
        <v>1200000</v>
      </c>
      <c r="I4505" s="10"/>
    </row>
    <row r="4506" spans="1:9" ht="14.25" customHeight="1">
      <c r="A4506" s="6" t="str">
        <f t="shared" si="51"/>
        <v>GPP PEKALONGAN_GONDANG</v>
      </c>
      <c r="B4506" s="11" t="s">
        <v>3376</v>
      </c>
      <c r="C4506" s="11" t="s">
        <v>97</v>
      </c>
      <c r="D4506" s="11">
        <v>5.84</v>
      </c>
      <c r="E4506" s="7">
        <f>VLOOKUP(A4506, Sheet2!$A$2:$K$8265, 11)</f>
        <v>110.6751</v>
      </c>
      <c r="F4506" s="7">
        <f t="shared" si="52"/>
        <v>0.73</v>
      </c>
      <c r="G4506" s="8">
        <v>200000</v>
      </c>
      <c r="H4506" s="9">
        <f t="shared" si="53"/>
        <v>1200000</v>
      </c>
      <c r="I4506" s="10"/>
    </row>
    <row r="4507" spans="1:9" ht="14.25" customHeight="1">
      <c r="A4507" s="6" t="str">
        <f t="shared" si="51"/>
        <v>GPP PEKALONGAN_GUMAWANG</v>
      </c>
      <c r="B4507" s="11" t="s">
        <v>3376</v>
      </c>
      <c r="C4507" s="11" t="s">
        <v>99</v>
      </c>
      <c r="D4507" s="11">
        <v>5.84</v>
      </c>
      <c r="E4507" s="7">
        <f>VLOOKUP(A4507, Sheet2!$A$2:$K$8265, 11)</f>
        <v>110.6751</v>
      </c>
      <c r="F4507" s="7">
        <f t="shared" si="52"/>
        <v>0.73</v>
      </c>
      <c r="G4507" s="8">
        <v>200000</v>
      </c>
      <c r="H4507" s="9">
        <f t="shared" si="53"/>
        <v>1200000</v>
      </c>
      <c r="I4507" s="10"/>
    </row>
    <row r="4508" spans="1:9" ht="14.25" customHeight="1">
      <c r="A4508" s="6" t="str">
        <f t="shared" si="51"/>
        <v>GPP PEKALONGAN_GUTOMO</v>
      </c>
      <c r="B4508" s="11" t="s">
        <v>3376</v>
      </c>
      <c r="C4508" s="11" t="s">
        <v>3403</v>
      </c>
      <c r="D4508" s="11">
        <v>5.84</v>
      </c>
      <c r="E4508" s="7">
        <f>VLOOKUP(A4508, Sheet2!$A$2:$K$8265, 11)</f>
        <v>110.6751</v>
      </c>
      <c r="F4508" s="7">
        <f t="shared" si="52"/>
        <v>0.73</v>
      </c>
      <c r="G4508" s="8">
        <v>200000</v>
      </c>
      <c r="H4508" s="9">
        <f t="shared" si="53"/>
        <v>1200000</v>
      </c>
      <c r="I4508" s="10"/>
    </row>
    <row r="4509" spans="1:9" ht="14.25" customHeight="1">
      <c r="A4509" s="6" t="str">
        <f t="shared" si="51"/>
        <v>GPP PEKALONGAN_JAJARWAYANG</v>
      </c>
      <c r="B4509" s="11" t="s">
        <v>3376</v>
      </c>
      <c r="C4509" s="11" t="s">
        <v>3404</v>
      </c>
      <c r="D4509" s="11">
        <v>5.84</v>
      </c>
      <c r="E4509" s="7">
        <f>VLOOKUP(A4509, Sheet2!$A$2:$K$8265, 11)</f>
        <v>110.6751</v>
      </c>
      <c r="F4509" s="7">
        <f t="shared" si="52"/>
        <v>0.73</v>
      </c>
      <c r="G4509" s="8">
        <v>200000</v>
      </c>
      <c r="H4509" s="9">
        <f t="shared" si="53"/>
        <v>1200000</v>
      </c>
      <c r="I4509" s="10"/>
    </row>
    <row r="4510" spans="1:9" ht="14.25" customHeight="1">
      <c r="A4510" s="6" t="str">
        <f t="shared" si="51"/>
        <v>GPP PEKALONGAN_JENGGOT</v>
      </c>
      <c r="B4510" s="11" t="s">
        <v>3376</v>
      </c>
      <c r="C4510" s="11" t="s">
        <v>3405</v>
      </c>
      <c r="D4510" s="11">
        <v>0.94</v>
      </c>
      <c r="E4510" s="7">
        <f>VLOOKUP(A4510, Sheet2!$A$2:$K$8265, 11)</f>
        <v>110.6751</v>
      </c>
      <c r="F4510" s="7">
        <f t="shared" si="52"/>
        <v>0.11749999999999999</v>
      </c>
      <c r="G4510" s="8">
        <v>200000</v>
      </c>
      <c r="H4510" s="9">
        <f t="shared" si="53"/>
        <v>200000</v>
      </c>
      <c r="I4510" s="10"/>
    </row>
    <row r="4511" spans="1:9" ht="14.25" customHeight="1">
      <c r="A4511" s="6" t="str">
        <f t="shared" si="51"/>
        <v>GPP PEKALONGAN_JERUKSARI</v>
      </c>
      <c r="B4511" s="11" t="s">
        <v>3376</v>
      </c>
      <c r="C4511" s="11" t="s">
        <v>3406</v>
      </c>
      <c r="D4511" s="11">
        <v>5.84</v>
      </c>
      <c r="E4511" s="7">
        <f>VLOOKUP(A4511, Sheet2!$A$2:$K$8265, 11)</f>
        <v>110.6751</v>
      </c>
      <c r="F4511" s="7">
        <f t="shared" si="52"/>
        <v>0.73</v>
      </c>
      <c r="G4511" s="8">
        <v>200000</v>
      </c>
      <c r="H4511" s="9">
        <f t="shared" si="53"/>
        <v>1200000</v>
      </c>
      <c r="I4511" s="10"/>
    </row>
    <row r="4512" spans="1:9" ht="14.25" customHeight="1">
      <c r="A4512" s="6" t="str">
        <f t="shared" si="51"/>
        <v>GPP PEKALONGAN_JETAKKIDUL</v>
      </c>
      <c r="B4512" s="11" t="s">
        <v>3376</v>
      </c>
      <c r="C4512" s="11" t="s">
        <v>3407</v>
      </c>
      <c r="D4512" s="11">
        <v>5.84</v>
      </c>
      <c r="E4512" s="7">
        <f>VLOOKUP(A4512, Sheet2!$A$2:$K$8265, 11)</f>
        <v>110.6751</v>
      </c>
      <c r="F4512" s="7">
        <f t="shared" si="52"/>
        <v>0.73</v>
      </c>
      <c r="G4512" s="8">
        <v>200000</v>
      </c>
      <c r="H4512" s="9">
        <f t="shared" si="53"/>
        <v>1200000</v>
      </c>
      <c r="I4512" s="10"/>
    </row>
    <row r="4513" spans="1:9" ht="14.25" customHeight="1">
      <c r="A4513" s="6" t="str">
        <f t="shared" si="51"/>
        <v>GPP PEKALONGAN_JETAKLENGKONG</v>
      </c>
      <c r="B4513" s="11" t="s">
        <v>3376</v>
      </c>
      <c r="C4513" s="11" t="s">
        <v>3408</v>
      </c>
      <c r="D4513" s="11">
        <v>5.84</v>
      </c>
      <c r="E4513" s="7">
        <f>VLOOKUP(A4513, Sheet2!$A$2:$K$8265, 11)</f>
        <v>110.6751</v>
      </c>
      <c r="F4513" s="7">
        <f t="shared" si="52"/>
        <v>0.73</v>
      </c>
      <c r="G4513" s="8">
        <v>200000</v>
      </c>
      <c r="H4513" s="9">
        <f t="shared" si="53"/>
        <v>1200000</v>
      </c>
      <c r="I4513" s="10"/>
    </row>
    <row r="4514" spans="1:9" ht="14.25" customHeight="1">
      <c r="A4514" s="6" t="str">
        <f t="shared" si="51"/>
        <v>GPP PEKALONGAN_KADIPATEN</v>
      </c>
      <c r="B4514" s="11" t="s">
        <v>3376</v>
      </c>
      <c r="C4514" s="11" t="s">
        <v>2602</v>
      </c>
      <c r="D4514" s="11">
        <v>5.84</v>
      </c>
      <c r="E4514" s="7">
        <f>VLOOKUP(A4514, Sheet2!$A$2:$K$8265, 11)</f>
        <v>110.6751</v>
      </c>
      <c r="F4514" s="7">
        <f t="shared" si="52"/>
        <v>0.73</v>
      </c>
      <c r="G4514" s="8">
        <v>200000</v>
      </c>
      <c r="H4514" s="9">
        <f t="shared" si="53"/>
        <v>1200000</v>
      </c>
      <c r="I4514" s="10"/>
    </row>
    <row r="4515" spans="1:9" ht="14.25" customHeight="1">
      <c r="A4515" s="6" t="str">
        <f t="shared" si="51"/>
        <v>GPP PEKALONGAN_KAJEN</v>
      </c>
      <c r="B4515" s="11" t="s">
        <v>3376</v>
      </c>
      <c r="C4515" s="11" t="s">
        <v>1728</v>
      </c>
      <c r="D4515" s="11">
        <v>5.84</v>
      </c>
      <c r="E4515" s="7">
        <f>VLOOKUP(A4515, Sheet2!$A$2:$K$8265, 11)</f>
        <v>110.6751</v>
      </c>
      <c r="F4515" s="7">
        <f t="shared" si="52"/>
        <v>0.73</v>
      </c>
      <c r="G4515" s="8">
        <v>200000</v>
      </c>
      <c r="H4515" s="9">
        <f t="shared" si="53"/>
        <v>1200000</v>
      </c>
      <c r="I4515" s="10"/>
    </row>
    <row r="4516" spans="1:9" ht="14.25" customHeight="1">
      <c r="A4516" s="6" t="str">
        <f t="shared" si="51"/>
        <v>GPP PEKALONGAN_KAJONGAN</v>
      </c>
      <c r="B4516" s="11" t="s">
        <v>3376</v>
      </c>
      <c r="C4516" s="11" t="s">
        <v>3409</v>
      </c>
      <c r="D4516" s="11">
        <v>5.84</v>
      </c>
      <c r="E4516" s="7">
        <f>VLOOKUP(A4516, Sheet2!$A$2:$K$8265, 11)</f>
        <v>110.6751</v>
      </c>
      <c r="F4516" s="7">
        <f t="shared" si="52"/>
        <v>0.73</v>
      </c>
      <c r="G4516" s="8">
        <v>200000</v>
      </c>
      <c r="H4516" s="9">
        <f t="shared" si="53"/>
        <v>1200000</v>
      </c>
      <c r="I4516" s="10"/>
    </row>
    <row r="4517" spans="1:9" ht="14.25" customHeight="1">
      <c r="A4517" s="6" t="str">
        <f t="shared" si="51"/>
        <v>GPP PEKALONGAN_KALIPANCUR</v>
      </c>
      <c r="B4517" s="11" t="s">
        <v>3376</v>
      </c>
      <c r="C4517" s="11" t="s">
        <v>113</v>
      </c>
      <c r="D4517" s="11">
        <v>5.84</v>
      </c>
      <c r="E4517" s="7">
        <f>VLOOKUP(A4517, Sheet2!$A$2:$K$8265, 11)</f>
        <v>110.6751</v>
      </c>
      <c r="F4517" s="7">
        <f t="shared" si="52"/>
        <v>0.73</v>
      </c>
      <c r="G4517" s="8">
        <v>200000</v>
      </c>
      <c r="H4517" s="9">
        <f t="shared" si="53"/>
        <v>1200000</v>
      </c>
      <c r="I4517" s="10"/>
    </row>
    <row r="4518" spans="1:9" ht="14.25" customHeight="1">
      <c r="A4518" s="6" t="str">
        <f t="shared" si="51"/>
        <v>GPP PEKALONGAN_KALIPRAU</v>
      </c>
      <c r="B4518" s="11" t="s">
        <v>3376</v>
      </c>
      <c r="C4518" s="11" t="s">
        <v>3410</v>
      </c>
      <c r="D4518" s="11">
        <v>15.73</v>
      </c>
      <c r="E4518" s="7">
        <f>VLOOKUP(A4518, Sheet2!$A$2:$K$8265, 11)</f>
        <v>110.6751</v>
      </c>
      <c r="F4518" s="7">
        <f t="shared" si="52"/>
        <v>1.9662500000000001</v>
      </c>
      <c r="G4518" s="8">
        <v>200000</v>
      </c>
      <c r="H4518" s="9">
        <f t="shared" si="53"/>
        <v>3200000</v>
      </c>
      <c r="I4518" s="10"/>
    </row>
    <row r="4519" spans="1:9" ht="14.25" customHeight="1">
      <c r="A4519" s="6" t="str">
        <f t="shared" si="51"/>
        <v>GPP PEKALONGAN_KAMPIL</v>
      </c>
      <c r="B4519" s="11" t="s">
        <v>3376</v>
      </c>
      <c r="C4519" s="11" t="s">
        <v>3411</v>
      </c>
      <c r="D4519" s="11">
        <v>5.84</v>
      </c>
      <c r="E4519" s="7">
        <f>VLOOKUP(A4519, Sheet2!$A$2:$K$8265, 11)</f>
        <v>110.6751</v>
      </c>
      <c r="F4519" s="7">
        <f t="shared" si="52"/>
        <v>0.73</v>
      </c>
      <c r="G4519" s="8">
        <v>200000</v>
      </c>
      <c r="H4519" s="9">
        <f t="shared" si="53"/>
        <v>1200000</v>
      </c>
      <c r="I4519" s="10"/>
    </row>
    <row r="4520" spans="1:9" ht="14.25" customHeight="1">
      <c r="A4520" s="6" t="str">
        <f t="shared" si="51"/>
        <v>GPP PEKALONGAN_KANDANG PANJANG</v>
      </c>
      <c r="B4520" s="11" t="s">
        <v>3376</v>
      </c>
      <c r="C4520" s="11" t="s">
        <v>3412</v>
      </c>
      <c r="D4520" s="11">
        <v>0.94</v>
      </c>
      <c r="E4520" s="7">
        <f>VLOOKUP(A4520, Sheet2!$A$2:$K$8265, 11)</f>
        <v>110.6751</v>
      </c>
      <c r="F4520" s="7">
        <f t="shared" si="52"/>
        <v>0.11749999999999999</v>
      </c>
      <c r="G4520" s="8">
        <v>200000</v>
      </c>
      <c r="H4520" s="9">
        <f t="shared" si="53"/>
        <v>200000</v>
      </c>
      <c r="I4520" s="10"/>
    </row>
    <row r="4521" spans="1:9" ht="14.25" customHeight="1">
      <c r="A4521" s="6" t="str">
        <f t="shared" si="51"/>
        <v>GPP PEKALONGAN_KARAGSARI</v>
      </c>
      <c r="B4521" s="11" t="s">
        <v>3376</v>
      </c>
      <c r="C4521" s="11" t="s">
        <v>3413</v>
      </c>
      <c r="D4521" s="11">
        <v>5.84</v>
      </c>
      <c r="E4521" s="7">
        <f>VLOOKUP(A4521, Sheet2!$A$2:$K$8265, 11)</f>
        <v>110.6751</v>
      </c>
      <c r="F4521" s="7">
        <f t="shared" si="52"/>
        <v>0.73</v>
      </c>
      <c r="G4521" s="8">
        <v>200000</v>
      </c>
      <c r="H4521" s="9">
        <f t="shared" si="53"/>
        <v>1200000</v>
      </c>
      <c r="I4521" s="10"/>
    </row>
    <row r="4522" spans="1:9" ht="14.25" customHeight="1">
      <c r="A4522" s="6" t="str">
        <f t="shared" si="51"/>
        <v>GPP PEKALONGAN_KARANGANYAR</v>
      </c>
      <c r="B4522" s="11" t="s">
        <v>3376</v>
      </c>
      <c r="C4522" s="11" t="s">
        <v>125</v>
      </c>
      <c r="D4522" s="11">
        <v>5.84</v>
      </c>
      <c r="E4522" s="7">
        <f>VLOOKUP(A4522, Sheet2!$A$2:$K$8265, 11)</f>
        <v>110.6751</v>
      </c>
      <c r="F4522" s="7">
        <f t="shared" si="52"/>
        <v>0.73</v>
      </c>
      <c r="G4522" s="8">
        <v>200000</v>
      </c>
      <c r="H4522" s="9">
        <f t="shared" si="53"/>
        <v>1200000</v>
      </c>
      <c r="I4522" s="10"/>
    </row>
    <row r="4523" spans="1:9" ht="14.25" customHeight="1">
      <c r="A4523" s="6" t="str">
        <f t="shared" si="51"/>
        <v>GPP PEKALONGAN_KARANGDOWO</v>
      </c>
      <c r="B4523" s="11" t="s">
        <v>3376</v>
      </c>
      <c r="C4523" s="11" t="s">
        <v>2980</v>
      </c>
      <c r="D4523" s="11">
        <v>5.84</v>
      </c>
      <c r="E4523" s="7">
        <f>VLOOKUP(A4523, Sheet2!$A$2:$K$8265, 11)</f>
        <v>110.6751</v>
      </c>
      <c r="F4523" s="7">
        <f t="shared" si="52"/>
        <v>0.73</v>
      </c>
      <c r="G4523" s="8">
        <v>200000</v>
      </c>
      <c r="H4523" s="9">
        <f t="shared" si="53"/>
        <v>1200000</v>
      </c>
      <c r="I4523" s="10"/>
    </row>
    <row r="4524" spans="1:9" ht="14.25" customHeight="1">
      <c r="A4524" s="6" t="str">
        <f t="shared" si="51"/>
        <v>GPP PEKALONGAN_KARANGGONDANG</v>
      </c>
      <c r="B4524" s="11" t="s">
        <v>3376</v>
      </c>
      <c r="C4524" s="11" t="s">
        <v>2408</v>
      </c>
      <c r="D4524" s="11">
        <v>5.84</v>
      </c>
      <c r="E4524" s="7">
        <f>VLOOKUP(A4524, Sheet2!$A$2:$K$8265, 11)</f>
        <v>110.6751</v>
      </c>
      <c r="F4524" s="7">
        <f t="shared" si="52"/>
        <v>0.73</v>
      </c>
      <c r="G4524" s="8">
        <v>200000</v>
      </c>
      <c r="H4524" s="9">
        <f t="shared" si="53"/>
        <v>1200000</v>
      </c>
      <c r="I4524" s="10"/>
    </row>
    <row r="4525" spans="1:9" ht="14.25" customHeight="1">
      <c r="A4525" s="6" t="str">
        <f t="shared" si="51"/>
        <v>GPP PEKALONGAN_KARANGJATI</v>
      </c>
      <c r="B4525" s="11" t="s">
        <v>3376</v>
      </c>
      <c r="C4525" s="11" t="s">
        <v>896</v>
      </c>
      <c r="D4525" s="11">
        <v>5.84</v>
      </c>
      <c r="E4525" s="7">
        <f>VLOOKUP(A4525, Sheet2!$A$2:$K$8265, 11)</f>
        <v>110.6751</v>
      </c>
      <c r="F4525" s="7">
        <f t="shared" si="52"/>
        <v>0.73</v>
      </c>
      <c r="G4525" s="8">
        <v>200000</v>
      </c>
      <c r="H4525" s="9">
        <f t="shared" si="53"/>
        <v>1200000</v>
      </c>
      <c r="I4525" s="10"/>
    </row>
    <row r="4526" spans="1:9" ht="14.25" customHeight="1">
      <c r="A4526" s="6" t="str">
        <f t="shared" si="51"/>
        <v>GPP PEKALONGAN_KARANGJOMPO</v>
      </c>
      <c r="B4526" s="11" t="s">
        <v>3376</v>
      </c>
      <c r="C4526" s="11" t="s">
        <v>3414</v>
      </c>
      <c r="D4526" s="11">
        <v>5.84</v>
      </c>
      <c r="E4526" s="7">
        <f>VLOOKUP(A4526, Sheet2!$A$2:$K$8265, 11)</f>
        <v>110.6751</v>
      </c>
      <c r="F4526" s="7">
        <f t="shared" si="52"/>
        <v>0.73</v>
      </c>
      <c r="G4526" s="8">
        <v>200000</v>
      </c>
      <c r="H4526" s="9">
        <f t="shared" si="53"/>
        <v>1200000</v>
      </c>
      <c r="I4526" s="10"/>
    </row>
    <row r="4527" spans="1:9" ht="14.25" customHeight="1">
      <c r="A4527" s="6" t="str">
        <f t="shared" si="51"/>
        <v>GPP PEKALONGAN_KARANGSARI</v>
      </c>
      <c r="B4527" s="11" t="s">
        <v>3376</v>
      </c>
      <c r="C4527" s="11" t="s">
        <v>298</v>
      </c>
      <c r="D4527" s="11">
        <v>5.84</v>
      </c>
      <c r="E4527" s="7">
        <f>VLOOKUP(A4527, Sheet2!$A$2:$K$8265, 11)</f>
        <v>110.6751</v>
      </c>
      <c r="F4527" s="7">
        <f t="shared" si="52"/>
        <v>0.73</v>
      </c>
      <c r="G4527" s="8">
        <v>200000</v>
      </c>
      <c r="H4527" s="9">
        <f t="shared" si="53"/>
        <v>1200000</v>
      </c>
      <c r="I4527" s="10"/>
    </row>
    <row r="4528" spans="1:9" ht="14.25" customHeight="1">
      <c r="A4528" s="6" t="str">
        <f t="shared" si="51"/>
        <v>GPP PEKALONGAN_KAUMAN</v>
      </c>
      <c r="B4528" s="11" t="s">
        <v>3376</v>
      </c>
      <c r="C4528" s="11" t="s">
        <v>132</v>
      </c>
      <c r="D4528" s="11">
        <v>5.84</v>
      </c>
      <c r="E4528" s="7">
        <f>VLOOKUP(A4528, Sheet2!$A$2:$K$8265, 11)</f>
        <v>110.6751</v>
      </c>
      <c r="F4528" s="7">
        <f t="shared" si="52"/>
        <v>0.73</v>
      </c>
      <c r="G4528" s="8">
        <v>200000</v>
      </c>
      <c r="H4528" s="9">
        <f t="shared" si="53"/>
        <v>1200000</v>
      </c>
      <c r="I4528" s="10"/>
    </row>
    <row r="4529" spans="1:9" ht="14.25" customHeight="1">
      <c r="A4529" s="6" t="str">
        <f t="shared" si="51"/>
        <v>GPP PEKALONGAN_KAUMAN</v>
      </c>
      <c r="B4529" s="11" t="s">
        <v>3376</v>
      </c>
      <c r="C4529" s="11" t="s">
        <v>132</v>
      </c>
      <c r="D4529" s="11">
        <v>0.94</v>
      </c>
      <c r="E4529" s="7">
        <f>VLOOKUP(A4529, Sheet2!$A$2:$K$8265, 11)</f>
        <v>110.6751</v>
      </c>
      <c r="F4529" s="7">
        <f t="shared" si="52"/>
        <v>0.11749999999999999</v>
      </c>
      <c r="G4529" s="8">
        <v>200000</v>
      </c>
      <c r="H4529" s="9">
        <f t="shared" si="53"/>
        <v>200000</v>
      </c>
      <c r="I4529" s="10"/>
    </row>
    <row r="4530" spans="1:9" ht="14.25" customHeight="1">
      <c r="A4530" s="6" t="str">
        <f t="shared" si="51"/>
        <v>GPP PEKALONGAN_KAYUGERITAN</v>
      </c>
      <c r="B4530" s="11" t="s">
        <v>3376</v>
      </c>
      <c r="C4530" s="11" t="s">
        <v>3415</v>
      </c>
      <c r="D4530" s="11">
        <v>5.84</v>
      </c>
      <c r="E4530" s="7">
        <f>VLOOKUP(A4530, Sheet2!$A$2:$K$8265, 11)</f>
        <v>110.6751</v>
      </c>
      <c r="F4530" s="7">
        <f t="shared" si="52"/>
        <v>0.73</v>
      </c>
      <c r="G4530" s="8">
        <v>200000</v>
      </c>
      <c r="H4530" s="9">
        <f t="shared" si="53"/>
        <v>1200000</v>
      </c>
      <c r="I4530" s="10"/>
    </row>
    <row r="4531" spans="1:9" ht="14.25" customHeight="1">
      <c r="A4531" s="6" t="str">
        <f t="shared" si="51"/>
        <v>GPP PEKALONGAN_KEBONAGUNG</v>
      </c>
      <c r="B4531" s="11" t="s">
        <v>3376</v>
      </c>
      <c r="C4531" s="11" t="s">
        <v>634</v>
      </c>
      <c r="D4531" s="11">
        <v>5.84</v>
      </c>
      <c r="E4531" s="7">
        <f>VLOOKUP(A4531, Sheet2!$A$2:$K$8265, 11)</f>
        <v>110.6751</v>
      </c>
      <c r="F4531" s="7">
        <f t="shared" si="52"/>
        <v>0.73</v>
      </c>
      <c r="G4531" s="8">
        <v>200000</v>
      </c>
      <c r="H4531" s="9">
        <f t="shared" si="53"/>
        <v>1200000</v>
      </c>
      <c r="I4531" s="10"/>
    </row>
    <row r="4532" spans="1:9" ht="14.25" customHeight="1">
      <c r="A4532" s="6" t="str">
        <f t="shared" si="51"/>
        <v>GPP PEKALONGAN_KEDUNGJARAN</v>
      </c>
      <c r="B4532" s="11" t="s">
        <v>3376</v>
      </c>
      <c r="C4532" s="11" t="s">
        <v>3416</v>
      </c>
      <c r="D4532" s="11">
        <v>5.84</v>
      </c>
      <c r="E4532" s="7">
        <f>VLOOKUP(A4532, Sheet2!$A$2:$K$8265, 11)</f>
        <v>110.6751</v>
      </c>
      <c r="F4532" s="7">
        <f t="shared" si="52"/>
        <v>0.73</v>
      </c>
      <c r="G4532" s="8">
        <v>200000</v>
      </c>
      <c r="H4532" s="9">
        <f t="shared" si="53"/>
        <v>1200000</v>
      </c>
      <c r="I4532" s="10"/>
    </row>
    <row r="4533" spans="1:9" ht="14.25" customHeight="1">
      <c r="A4533" s="6" t="str">
        <f t="shared" si="51"/>
        <v>GPP PEKALONGAN_KEDUNGPATANGEWU</v>
      </c>
      <c r="B4533" s="11" t="s">
        <v>3376</v>
      </c>
      <c r="C4533" s="11" t="s">
        <v>3417</v>
      </c>
      <c r="D4533" s="11">
        <v>5.84</v>
      </c>
      <c r="E4533" s="7">
        <f>VLOOKUP(A4533, Sheet2!$A$2:$K$8265, 11)</f>
        <v>110.6751</v>
      </c>
      <c r="F4533" s="7">
        <f t="shared" si="52"/>
        <v>0.73</v>
      </c>
      <c r="G4533" s="8">
        <v>200000</v>
      </c>
      <c r="H4533" s="9">
        <f t="shared" si="53"/>
        <v>1200000</v>
      </c>
      <c r="I4533" s="10"/>
    </row>
    <row r="4534" spans="1:9" ht="14.25" customHeight="1">
      <c r="A4534" s="6" t="str">
        <f t="shared" si="51"/>
        <v>GPP PEKALONGAN_KEDUNGWUNI BARAT</v>
      </c>
      <c r="B4534" s="11" t="s">
        <v>3376</v>
      </c>
      <c r="C4534" s="11" t="s">
        <v>3418</v>
      </c>
      <c r="D4534" s="11">
        <v>5.84</v>
      </c>
      <c r="E4534" s="7">
        <f>VLOOKUP(A4534, Sheet2!$A$2:$K$8265, 11)</f>
        <v>110.6751</v>
      </c>
      <c r="F4534" s="7">
        <f t="shared" si="52"/>
        <v>0.73</v>
      </c>
      <c r="G4534" s="8">
        <v>200000</v>
      </c>
      <c r="H4534" s="9">
        <f t="shared" si="53"/>
        <v>1200000</v>
      </c>
      <c r="I4534" s="10"/>
    </row>
    <row r="4535" spans="1:9" ht="14.25" customHeight="1">
      <c r="A4535" s="6" t="str">
        <f t="shared" si="51"/>
        <v>GPP PEKALONGAN_KEDUNGWUNI TIMUR</v>
      </c>
      <c r="B4535" s="11" t="s">
        <v>3376</v>
      </c>
      <c r="C4535" s="11" t="s">
        <v>3419</v>
      </c>
      <c r="D4535" s="11">
        <v>5.84</v>
      </c>
      <c r="E4535" s="7">
        <f>VLOOKUP(A4535, Sheet2!$A$2:$K$8265, 11)</f>
        <v>110.6751</v>
      </c>
      <c r="F4535" s="7">
        <f t="shared" si="52"/>
        <v>0.73</v>
      </c>
      <c r="G4535" s="8">
        <v>200000</v>
      </c>
      <c r="H4535" s="9">
        <f t="shared" si="53"/>
        <v>1200000</v>
      </c>
      <c r="I4535" s="10"/>
    </row>
    <row r="4536" spans="1:9" ht="14.25" customHeight="1">
      <c r="A4536" s="6" t="str">
        <f t="shared" si="51"/>
        <v>GPP PEKALONGAN_KEMASAN</v>
      </c>
      <c r="B4536" s="11" t="s">
        <v>3376</v>
      </c>
      <c r="C4536" s="11" t="s">
        <v>1451</v>
      </c>
      <c r="D4536" s="11">
        <v>5.84</v>
      </c>
      <c r="E4536" s="7">
        <f>VLOOKUP(A4536, Sheet2!$A$2:$K$8265, 11)</f>
        <v>110.6751</v>
      </c>
      <c r="F4536" s="7">
        <f t="shared" si="52"/>
        <v>0.73</v>
      </c>
      <c r="G4536" s="8">
        <v>200000</v>
      </c>
      <c r="H4536" s="9">
        <f t="shared" si="53"/>
        <v>1200000</v>
      </c>
      <c r="I4536" s="10"/>
    </row>
    <row r="4537" spans="1:9" ht="14.25" customHeight="1">
      <c r="A4537" s="6" t="str">
        <f t="shared" si="51"/>
        <v>GPP PEKALONGAN_KEMPLONG</v>
      </c>
      <c r="B4537" s="11" t="s">
        <v>3376</v>
      </c>
      <c r="C4537" s="11" t="s">
        <v>3420</v>
      </c>
      <c r="D4537" s="11">
        <v>5.84</v>
      </c>
      <c r="E4537" s="7">
        <f>VLOOKUP(A4537, Sheet2!$A$2:$K$8265, 11)</f>
        <v>110.6751</v>
      </c>
      <c r="F4537" s="7">
        <f t="shared" si="52"/>
        <v>0.73</v>
      </c>
      <c r="G4537" s="8">
        <v>200000</v>
      </c>
      <c r="H4537" s="9">
        <f t="shared" si="53"/>
        <v>1200000</v>
      </c>
      <c r="I4537" s="10"/>
    </row>
    <row r="4538" spans="1:9" ht="14.25" customHeight="1">
      <c r="A4538" s="6" t="str">
        <f t="shared" si="51"/>
        <v>GPP PEKALONGAN_KEPATIHAN</v>
      </c>
      <c r="B4538" s="11" t="s">
        <v>3376</v>
      </c>
      <c r="C4538" s="11" t="s">
        <v>3421</v>
      </c>
      <c r="D4538" s="11">
        <v>5.84</v>
      </c>
      <c r="E4538" s="7">
        <f>VLOOKUP(A4538, Sheet2!$A$2:$K$8265, 11)</f>
        <v>110.6751</v>
      </c>
      <c r="F4538" s="7">
        <f t="shared" si="52"/>
        <v>0.73</v>
      </c>
      <c r="G4538" s="8">
        <v>200000</v>
      </c>
      <c r="H4538" s="9">
        <f t="shared" si="53"/>
        <v>1200000</v>
      </c>
      <c r="I4538" s="10"/>
    </row>
    <row r="4539" spans="1:9" ht="14.25" customHeight="1">
      <c r="A4539" s="6" t="str">
        <f t="shared" si="51"/>
        <v>GPP PEKALONGAN_KERTOSARI</v>
      </c>
      <c r="B4539" s="11" t="s">
        <v>3376</v>
      </c>
      <c r="C4539" s="11" t="s">
        <v>1075</v>
      </c>
      <c r="D4539" s="11">
        <v>15.73</v>
      </c>
      <c r="E4539" s="7">
        <f>VLOOKUP(A4539, Sheet2!$A$2:$K$8265, 11)</f>
        <v>110.6751</v>
      </c>
      <c r="F4539" s="7">
        <f t="shared" si="52"/>
        <v>1.9662500000000001</v>
      </c>
      <c r="G4539" s="8">
        <v>200000</v>
      </c>
      <c r="H4539" s="9">
        <f t="shared" si="53"/>
        <v>3200000</v>
      </c>
      <c r="I4539" s="10"/>
    </row>
    <row r="4540" spans="1:9" ht="14.25" customHeight="1">
      <c r="A4540" s="6" t="str">
        <f t="shared" si="51"/>
        <v>GPP PEKALONGAN_KETITANGKIDUL</v>
      </c>
      <c r="B4540" s="11" t="s">
        <v>3376</v>
      </c>
      <c r="C4540" s="11" t="s">
        <v>3422</v>
      </c>
      <c r="D4540" s="11">
        <v>5.84</v>
      </c>
      <c r="E4540" s="7">
        <f>VLOOKUP(A4540, Sheet2!$A$2:$K$8265, 11)</f>
        <v>110.6751</v>
      </c>
      <c r="F4540" s="7">
        <f t="shared" si="52"/>
        <v>0.73</v>
      </c>
      <c r="G4540" s="8">
        <v>200000</v>
      </c>
      <c r="H4540" s="9">
        <f t="shared" si="53"/>
        <v>1200000</v>
      </c>
      <c r="I4540" s="10"/>
    </row>
    <row r="4541" spans="1:9" ht="14.25" customHeight="1">
      <c r="A4541" s="6" t="str">
        <f t="shared" si="51"/>
        <v>GPP PEKALONGAN_KETITANGLOR</v>
      </c>
      <c r="B4541" s="11" t="s">
        <v>3376</v>
      </c>
      <c r="C4541" s="11" t="s">
        <v>3423</v>
      </c>
      <c r="D4541" s="11">
        <v>5.84</v>
      </c>
      <c r="E4541" s="7">
        <f>VLOOKUP(A4541, Sheet2!$A$2:$K$8265, 11)</f>
        <v>110.6751</v>
      </c>
      <c r="F4541" s="7">
        <f t="shared" si="52"/>
        <v>0.73</v>
      </c>
      <c r="G4541" s="8">
        <v>200000</v>
      </c>
      <c r="H4541" s="9">
        <f t="shared" si="53"/>
        <v>1200000</v>
      </c>
      <c r="I4541" s="10"/>
    </row>
    <row r="4542" spans="1:9" ht="14.25" customHeight="1">
      <c r="A4542" s="6" t="str">
        <f t="shared" si="51"/>
        <v>GPP PEKALONGAN_KLEGO</v>
      </c>
      <c r="B4542" s="11" t="s">
        <v>3376</v>
      </c>
      <c r="C4542" s="11" t="s">
        <v>1464</v>
      </c>
      <c r="D4542" s="11">
        <v>0.94</v>
      </c>
      <c r="E4542" s="7">
        <f>VLOOKUP(A4542, Sheet2!$A$2:$K$8265, 11)</f>
        <v>110.6751</v>
      </c>
      <c r="F4542" s="7">
        <f t="shared" si="52"/>
        <v>0.11749999999999999</v>
      </c>
      <c r="G4542" s="8">
        <v>200000</v>
      </c>
      <c r="H4542" s="9">
        <f t="shared" si="53"/>
        <v>200000</v>
      </c>
      <c r="I4542" s="10"/>
    </row>
    <row r="4543" spans="1:9" ht="14.25" customHeight="1">
      <c r="A4543" s="6" t="str">
        <f t="shared" si="51"/>
        <v>GPP PEKALONGAN_KLUNJUKAN</v>
      </c>
      <c r="B4543" s="11" t="s">
        <v>3376</v>
      </c>
      <c r="C4543" s="11" t="s">
        <v>3424</v>
      </c>
      <c r="D4543" s="11">
        <v>5.84</v>
      </c>
      <c r="E4543" s="7">
        <f>VLOOKUP(A4543, Sheet2!$A$2:$K$8265, 11)</f>
        <v>110.6751</v>
      </c>
      <c r="F4543" s="7">
        <f t="shared" si="52"/>
        <v>0.73</v>
      </c>
      <c r="G4543" s="8">
        <v>200000</v>
      </c>
      <c r="H4543" s="9">
        <f t="shared" si="53"/>
        <v>1200000</v>
      </c>
      <c r="I4543" s="10"/>
    </row>
    <row r="4544" spans="1:9" ht="14.25" customHeight="1">
      <c r="A4544" s="6" t="str">
        <f t="shared" si="51"/>
        <v>GPP PEKALONGAN_KULU</v>
      </c>
      <c r="B4544" s="11" t="s">
        <v>3376</v>
      </c>
      <c r="C4544" s="11" t="s">
        <v>3425</v>
      </c>
      <c r="D4544" s="11">
        <v>5.84</v>
      </c>
      <c r="E4544" s="7">
        <f>VLOOKUP(A4544, Sheet2!$A$2:$K$8265, 11)</f>
        <v>110.6751</v>
      </c>
      <c r="F4544" s="7">
        <f t="shared" si="52"/>
        <v>0.73</v>
      </c>
      <c r="G4544" s="8">
        <v>200000</v>
      </c>
      <c r="H4544" s="9">
        <f t="shared" si="53"/>
        <v>1200000</v>
      </c>
      <c r="I4544" s="10"/>
    </row>
    <row r="4545" spans="1:9" ht="14.25" customHeight="1">
      <c r="A4545" s="6" t="str">
        <f t="shared" si="51"/>
        <v>GPP PEKALONGAN_KUTOSARI</v>
      </c>
      <c r="B4545" s="11" t="s">
        <v>3376</v>
      </c>
      <c r="C4545" s="11" t="s">
        <v>160</v>
      </c>
      <c r="D4545" s="11">
        <v>5.84</v>
      </c>
      <c r="E4545" s="7">
        <f>VLOOKUP(A4545, Sheet2!$A$2:$K$8265, 11)</f>
        <v>110.6751</v>
      </c>
      <c r="F4545" s="7">
        <f t="shared" si="52"/>
        <v>0.73</v>
      </c>
      <c r="G4545" s="8">
        <v>200000</v>
      </c>
      <c r="H4545" s="9">
        <f t="shared" si="53"/>
        <v>1200000</v>
      </c>
      <c r="I4545" s="10"/>
    </row>
    <row r="4546" spans="1:9" ht="14.25" customHeight="1">
      <c r="A4546" s="6" t="str">
        <f t="shared" si="51"/>
        <v>GPP PEKALONGAN_KWAGEAN</v>
      </c>
      <c r="B4546" s="11" t="s">
        <v>3376</v>
      </c>
      <c r="C4546" s="11" t="s">
        <v>3426</v>
      </c>
      <c r="D4546" s="11">
        <v>5.84</v>
      </c>
      <c r="E4546" s="7">
        <f>VLOOKUP(A4546, Sheet2!$A$2:$K$8265, 11)</f>
        <v>110.6751</v>
      </c>
      <c r="F4546" s="7">
        <f t="shared" si="52"/>
        <v>0.73</v>
      </c>
      <c r="G4546" s="8">
        <v>200000</v>
      </c>
      <c r="H4546" s="9">
        <f t="shared" si="53"/>
        <v>1200000</v>
      </c>
      <c r="I4546" s="10"/>
    </row>
    <row r="4547" spans="1:9" ht="14.25" customHeight="1">
      <c r="A4547" s="6" t="str">
        <f t="shared" si="51"/>
        <v>GPP PEKALONGAN_KWAYANGAN</v>
      </c>
      <c r="B4547" s="11" t="s">
        <v>3376</v>
      </c>
      <c r="C4547" s="11" t="s">
        <v>3427</v>
      </c>
      <c r="D4547" s="11">
        <v>5.84</v>
      </c>
      <c r="E4547" s="7">
        <f>VLOOKUP(A4547, Sheet2!$A$2:$K$8265, 11)</f>
        <v>110.6751</v>
      </c>
      <c r="F4547" s="7">
        <f t="shared" si="52"/>
        <v>0.73</v>
      </c>
      <c r="G4547" s="8">
        <v>200000</v>
      </c>
      <c r="H4547" s="9">
        <f t="shared" si="53"/>
        <v>1200000</v>
      </c>
      <c r="I4547" s="10"/>
    </row>
    <row r="4548" spans="1:9" ht="14.25" customHeight="1">
      <c r="A4548" s="6" t="str">
        <f t="shared" si="51"/>
        <v>GPP PEKALONGAN_LAMBANGGELUN</v>
      </c>
      <c r="B4548" s="11" t="s">
        <v>3376</v>
      </c>
      <c r="C4548" s="11" t="s">
        <v>3428</v>
      </c>
      <c r="D4548" s="11">
        <v>5.84</v>
      </c>
      <c r="E4548" s="7">
        <f>VLOOKUP(A4548, Sheet2!$A$2:$K$8265, 11)</f>
        <v>110.6751</v>
      </c>
      <c r="F4548" s="7">
        <f t="shared" si="52"/>
        <v>0.73</v>
      </c>
      <c r="G4548" s="8">
        <v>200000</v>
      </c>
      <c r="H4548" s="9">
        <f t="shared" si="53"/>
        <v>1200000</v>
      </c>
      <c r="I4548" s="10"/>
    </row>
    <row r="4549" spans="1:9" ht="14.25" customHeight="1">
      <c r="A4549" s="6" t="str">
        <f t="shared" si="51"/>
        <v>GPP PEKALONGAN_LEGOKALONG</v>
      </c>
      <c r="B4549" s="11" t="s">
        <v>3376</v>
      </c>
      <c r="C4549" s="11" t="s">
        <v>3429</v>
      </c>
      <c r="D4549" s="11">
        <v>5.84</v>
      </c>
      <c r="E4549" s="7">
        <f>VLOOKUP(A4549, Sheet2!$A$2:$K$8265, 11)</f>
        <v>110.6751</v>
      </c>
      <c r="F4549" s="7">
        <f t="shared" si="52"/>
        <v>0.73</v>
      </c>
      <c r="G4549" s="8">
        <v>200000</v>
      </c>
      <c r="H4549" s="9">
        <f t="shared" si="53"/>
        <v>1200000</v>
      </c>
      <c r="I4549" s="10"/>
    </row>
    <row r="4550" spans="1:9" ht="14.25" customHeight="1">
      <c r="A4550" s="6" t="str">
        <f t="shared" si="51"/>
        <v>GPP PEKALONGAN_LEGOKCLILE</v>
      </c>
      <c r="B4550" s="11" t="s">
        <v>3376</v>
      </c>
      <c r="C4550" s="11" t="s">
        <v>3430</v>
      </c>
      <c r="D4550" s="11">
        <v>5.84</v>
      </c>
      <c r="E4550" s="7">
        <f>VLOOKUP(A4550, Sheet2!$A$2:$K$8265, 11)</f>
        <v>110.6751</v>
      </c>
      <c r="F4550" s="7">
        <f t="shared" si="52"/>
        <v>0.73</v>
      </c>
      <c r="G4550" s="8">
        <v>200000</v>
      </c>
      <c r="H4550" s="9">
        <f t="shared" si="53"/>
        <v>1200000</v>
      </c>
      <c r="I4550" s="10"/>
    </row>
    <row r="4551" spans="1:9" ht="14.25" customHeight="1">
      <c r="A4551" s="6" t="str">
        <f t="shared" si="51"/>
        <v>GPP PEKALONGAN_LIMBANGAN</v>
      </c>
      <c r="B4551" s="11" t="s">
        <v>3376</v>
      </c>
      <c r="C4551" s="11" t="s">
        <v>317</v>
      </c>
      <c r="D4551" s="11">
        <v>5.84</v>
      </c>
      <c r="E4551" s="7">
        <f>VLOOKUP(A4551, Sheet2!$A$2:$K$8265, 11)</f>
        <v>110.6751</v>
      </c>
      <c r="F4551" s="7">
        <f t="shared" si="52"/>
        <v>0.73</v>
      </c>
      <c r="G4551" s="8">
        <v>200000</v>
      </c>
      <c r="H4551" s="9">
        <f t="shared" si="53"/>
        <v>1200000</v>
      </c>
      <c r="I4551" s="10"/>
    </row>
    <row r="4552" spans="1:9" ht="14.25" customHeight="1">
      <c r="A4552" s="6" t="str">
        <f t="shared" si="51"/>
        <v>GPP PEKALONGAN_LINGGOASRI</v>
      </c>
      <c r="B4552" s="11" t="s">
        <v>3376</v>
      </c>
      <c r="C4552" s="11" t="s">
        <v>3431</v>
      </c>
      <c r="D4552" s="11">
        <v>5.84</v>
      </c>
      <c r="E4552" s="7">
        <f>VLOOKUP(A4552, Sheet2!$A$2:$K$8265, 11)</f>
        <v>110.6751</v>
      </c>
      <c r="F4552" s="7">
        <f t="shared" si="52"/>
        <v>0.73</v>
      </c>
      <c r="G4552" s="8">
        <v>200000</v>
      </c>
      <c r="H4552" s="9">
        <f t="shared" si="53"/>
        <v>1200000</v>
      </c>
      <c r="I4552" s="10"/>
    </row>
    <row r="4553" spans="1:9" ht="14.25" customHeight="1">
      <c r="A4553" s="6" t="str">
        <f t="shared" si="51"/>
        <v>GPP PEKALONGAN_MAYANGAN</v>
      </c>
      <c r="B4553" s="11" t="s">
        <v>3376</v>
      </c>
      <c r="C4553" s="11" t="s">
        <v>3432</v>
      </c>
      <c r="D4553" s="11">
        <v>5.84</v>
      </c>
      <c r="E4553" s="7">
        <f>VLOOKUP(A4553, Sheet2!$A$2:$K$8265, 11)</f>
        <v>110.6751</v>
      </c>
      <c r="F4553" s="7">
        <f t="shared" si="52"/>
        <v>0.73</v>
      </c>
      <c r="G4553" s="8">
        <v>200000</v>
      </c>
      <c r="H4553" s="9">
        <f t="shared" si="53"/>
        <v>1200000</v>
      </c>
      <c r="I4553" s="10"/>
    </row>
    <row r="4554" spans="1:9" ht="14.25" customHeight="1">
      <c r="A4554" s="6" t="str">
        <f t="shared" si="51"/>
        <v>GPP PEKALONGAN_MEDONO</v>
      </c>
      <c r="B4554" s="11" t="s">
        <v>3376</v>
      </c>
      <c r="C4554" s="11" t="s">
        <v>2034</v>
      </c>
      <c r="D4554" s="11">
        <v>0.94</v>
      </c>
      <c r="E4554" s="7">
        <f>VLOOKUP(A4554, Sheet2!$A$2:$K$8265, 11)</f>
        <v>110.6751</v>
      </c>
      <c r="F4554" s="7">
        <f t="shared" si="52"/>
        <v>0.11749999999999999</v>
      </c>
      <c r="G4554" s="8">
        <v>200000</v>
      </c>
      <c r="H4554" s="9">
        <f t="shared" si="53"/>
        <v>200000</v>
      </c>
      <c r="I4554" s="10"/>
    </row>
    <row r="4555" spans="1:9" ht="14.25" customHeight="1">
      <c r="A4555" s="6" t="str">
        <f t="shared" si="51"/>
        <v>GPP PEKALONGAN_MEJASEM</v>
      </c>
      <c r="B4555" s="11" t="s">
        <v>3376</v>
      </c>
      <c r="C4555" s="11" t="s">
        <v>3433</v>
      </c>
      <c r="D4555" s="11">
        <v>5.84</v>
      </c>
      <c r="E4555" s="7">
        <f>VLOOKUP(A4555, Sheet2!$A$2:$K$8265, 11)</f>
        <v>110.6751</v>
      </c>
      <c r="F4555" s="7">
        <f t="shared" si="52"/>
        <v>0.73</v>
      </c>
      <c r="G4555" s="8">
        <v>200000</v>
      </c>
      <c r="H4555" s="9">
        <f t="shared" si="53"/>
        <v>1200000</v>
      </c>
      <c r="I4555" s="10"/>
    </row>
    <row r="4556" spans="1:9" ht="14.25" customHeight="1">
      <c r="A4556" s="6" t="str">
        <f t="shared" si="51"/>
        <v>GPP PEKALONGAN_MENJANGAN</v>
      </c>
      <c r="B4556" s="11" t="s">
        <v>3376</v>
      </c>
      <c r="C4556" s="11" t="s">
        <v>174</v>
      </c>
      <c r="D4556" s="11">
        <v>5.84</v>
      </c>
      <c r="E4556" s="7">
        <f>VLOOKUP(A4556, Sheet2!$A$2:$K$8265, 11)</f>
        <v>110.6751</v>
      </c>
      <c r="F4556" s="7">
        <f t="shared" si="52"/>
        <v>0.73</v>
      </c>
      <c r="G4556" s="8">
        <v>200000</v>
      </c>
      <c r="H4556" s="9">
        <f t="shared" si="53"/>
        <v>1200000</v>
      </c>
      <c r="I4556" s="10"/>
    </row>
    <row r="4557" spans="1:9" ht="14.25" customHeight="1">
      <c r="A4557" s="6" t="str">
        <f t="shared" si="51"/>
        <v>GPP PEKALONGAN_MULYOREJO</v>
      </c>
      <c r="B4557" s="11" t="s">
        <v>3376</v>
      </c>
      <c r="C4557" s="11" t="s">
        <v>1969</v>
      </c>
      <c r="D4557" s="11">
        <v>5.84</v>
      </c>
      <c r="E4557" s="7">
        <f>VLOOKUP(A4557, Sheet2!$A$2:$K$8265, 11)</f>
        <v>110.6751</v>
      </c>
      <c r="F4557" s="7">
        <f t="shared" si="52"/>
        <v>0.73</v>
      </c>
      <c r="G4557" s="8">
        <v>200000</v>
      </c>
      <c r="H4557" s="9">
        <f t="shared" si="53"/>
        <v>1200000</v>
      </c>
      <c r="I4557" s="10"/>
    </row>
    <row r="4558" spans="1:9" ht="14.25" customHeight="1">
      <c r="A4558" s="6" t="str">
        <f t="shared" si="51"/>
        <v>GPP PEKALONGAN_NGALIAN</v>
      </c>
      <c r="B4558" s="11" t="s">
        <v>3376</v>
      </c>
      <c r="C4558" s="11" t="s">
        <v>2239</v>
      </c>
      <c r="D4558" s="11">
        <v>5.84</v>
      </c>
      <c r="E4558" s="7">
        <f>VLOOKUP(A4558, Sheet2!$A$2:$K$8265, 11)</f>
        <v>110.6751</v>
      </c>
      <c r="F4558" s="7">
        <f t="shared" si="52"/>
        <v>0.73</v>
      </c>
      <c r="G4558" s="8">
        <v>200000</v>
      </c>
      <c r="H4558" s="9">
        <f t="shared" si="53"/>
        <v>1200000</v>
      </c>
      <c r="I4558" s="10"/>
    </row>
    <row r="4559" spans="1:9" ht="14.25" customHeight="1">
      <c r="A4559" s="6" t="str">
        <f t="shared" si="51"/>
        <v>GPP PEKALONGAN_NYAMOK</v>
      </c>
      <c r="B4559" s="11" t="s">
        <v>3376</v>
      </c>
      <c r="C4559" s="11" t="s">
        <v>3434</v>
      </c>
      <c r="D4559" s="11">
        <v>5.84</v>
      </c>
      <c r="E4559" s="7">
        <f>VLOOKUP(A4559, Sheet2!$A$2:$K$8265, 11)</f>
        <v>110.6751</v>
      </c>
      <c r="F4559" s="7">
        <f t="shared" si="52"/>
        <v>0.73</v>
      </c>
      <c r="G4559" s="8">
        <v>200000</v>
      </c>
      <c r="H4559" s="9">
        <f t="shared" si="53"/>
        <v>1200000</v>
      </c>
      <c r="I4559" s="10"/>
    </row>
    <row r="4560" spans="1:9" ht="14.25" customHeight="1">
      <c r="A4560" s="6" t="str">
        <f t="shared" si="51"/>
        <v>GPP PEKALONGAN_PACAR</v>
      </c>
      <c r="B4560" s="11" t="s">
        <v>3376</v>
      </c>
      <c r="C4560" s="11" t="s">
        <v>3435</v>
      </c>
      <c r="D4560" s="11">
        <v>5.84</v>
      </c>
      <c r="E4560" s="7">
        <f>VLOOKUP(A4560, Sheet2!$A$2:$K$8265, 11)</f>
        <v>110.6751</v>
      </c>
      <c r="F4560" s="7">
        <f t="shared" si="52"/>
        <v>0.73</v>
      </c>
      <c r="G4560" s="8">
        <v>200000</v>
      </c>
      <c r="H4560" s="9">
        <f t="shared" si="53"/>
        <v>1200000</v>
      </c>
      <c r="I4560" s="10"/>
    </row>
    <row r="4561" spans="1:9" ht="14.25" customHeight="1">
      <c r="A4561" s="6" t="str">
        <f t="shared" si="51"/>
        <v>GPP PEKALONGAN_PAIT</v>
      </c>
      <c r="B4561" s="11" t="s">
        <v>3376</v>
      </c>
      <c r="C4561" s="11" t="s">
        <v>3436</v>
      </c>
      <c r="D4561" s="11">
        <v>5.84</v>
      </c>
      <c r="E4561" s="7">
        <f>VLOOKUP(A4561, Sheet2!$A$2:$K$8265, 11)</f>
        <v>110.6751</v>
      </c>
      <c r="F4561" s="7">
        <f t="shared" si="52"/>
        <v>0.73</v>
      </c>
      <c r="G4561" s="8">
        <v>200000</v>
      </c>
      <c r="H4561" s="9">
        <f t="shared" si="53"/>
        <v>1200000</v>
      </c>
      <c r="I4561" s="10"/>
    </row>
    <row r="4562" spans="1:9" ht="14.25" customHeight="1">
      <c r="A4562" s="6" t="str">
        <f t="shared" si="51"/>
        <v>GPP PEKALONGAN_PAKISPUTIH</v>
      </c>
      <c r="B4562" s="11" t="s">
        <v>3376</v>
      </c>
      <c r="C4562" s="11" t="s">
        <v>3437</v>
      </c>
      <c r="D4562" s="11">
        <v>5.84</v>
      </c>
      <c r="E4562" s="7">
        <f>VLOOKUP(A4562, Sheet2!$A$2:$K$8265, 11)</f>
        <v>110.6751</v>
      </c>
      <c r="F4562" s="7">
        <f t="shared" si="52"/>
        <v>0.73</v>
      </c>
      <c r="G4562" s="8">
        <v>200000</v>
      </c>
      <c r="H4562" s="9">
        <f t="shared" si="53"/>
        <v>1200000</v>
      </c>
      <c r="I4562" s="10"/>
    </row>
    <row r="4563" spans="1:9" ht="14.25" customHeight="1">
      <c r="A4563" s="6" t="str">
        <f t="shared" si="51"/>
        <v>GPP PEKALONGAN_PAKUMBULAN</v>
      </c>
      <c r="B4563" s="11" t="s">
        <v>3376</v>
      </c>
      <c r="C4563" s="11" t="s">
        <v>3438</v>
      </c>
      <c r="D4563" s="11">
        <v>5.84</v>
      </c>
      <c r="E4563" s="7">
        <f>VLOOKUP(A4563, Sheet2!$A$2:$K$8265, 11)</f>
        <v>110.6751</v>
      </c>
      <c r="F4563" s="7">
        <f t="shared" si="52"/>
        <v>0.73</v>
      </c>
      <c r="G4563" s="8">
        <v>200000</v>
      </c>
      <c r="H4563" s="9">
        <f t="shared" si="53"/>
        <v>1200000</v>
      </c>
      <c r="I4563" s="10"/>
    </row>
    <row r="4564" spans="1:9" ht="14.25" customHeight="1">
      <c r="A4564" s="6" t="str">
        <f t="shared" si="51"/>
        <v>GPP PEKALONGAN_PANDANARUM</v>
      </c>
      <c r="B4564" s="11" t="s">
        <v>3376</v>
      </c>
      <c r="C4564" s="11" t="s">
        <v>2447</v>
      </c>
      <c r="D4564" s="11">
        <v>5.84</v>
      </c>
      <c r="E4564" s="7">
        <f>VLOOKUP(A4564, Sheet2!$A$2:$K$8265, 11)</f>
        <v>110.6751</v>
      </c>
      <c r="F4564" s="7">
        <f t="shared" si="52"/>
        <v>0.73</v>
      </c>
      <c r="G4564" s="8">
        <v>200000</v>
      </c>
      <c r="H4564" s="9">
        <f t="shared" si="53"/>
        <v>1200000</v>
      </c>
      <c r="I4564" s="10"/>
    </row>
    <row r="4565" spans="1:9" ht="14.25" customHeight="1">
      <c r="A4565" s="6" t="str">
        <f t="shared" si="51"/>
        <v>GPP PEKALONGAN_PANJANG BARU</v>
      </c>
      <c r="B4565" s="11" t="s">
        <v>3376</v>
      </c>
      <c r="C4565" s="11" t="s">
        <v>3439</v>
      </c>
      <c r="D4565" s="11">
        <v>0.94</v>
      </c>
      <c r="E4565" s="7">
        <f>VLOOKUP(A4565, Sheet2!$A$2:$K$8265, 11)</f>
        <v>110.6751</v>
      </c>
      <c r="F4565" s="7">
        <f t="shared" si="52"/>
        <v>0.11749999999999999</v>
      </c>
      <c r="G4565" s="8">
        <v>200000</v>
      </c>
      <c r="H4565" s="9">
        <f t="shared" si="53"/>
        <v>200000</v>
      </c>
      <c r="I4565" s="10"/>
    </row>
    <row r="4566" spans="1:9" ht="14.25" customHeight="1">
      <c r="A4566" s="6" t="str">
        <f t="shared" si="51"/>
        <v>GPP PEKALONGAN_PANJANG WETAN</v>
      </c>
      <c r="B4566" s="11" t="s">
        <v>3376</v>
      </c>
      <c r="C4566" s="11" t="s">
        <v>3440</v>
      </c>
      <c r="D4566" s="11">
        <v>0.94</v>
      </c>
      <c r="E4566" s="7">
        <f>VLOOKUP(A4566, Sheet2!$A$2:$K$8265, 11)</f>
        <v>110.6751</v>
      </c>
      <c r="F4566" s="7">
        <f t="shared" si="52"/>
        <v>0.11749999999999999</v>
      </c>
      <c r="G4566" s="8">
        <v>200000</v>
      </c>
      <c r="H4566" s="9">
        <f t="shared" si="53"/>
        <v>200000</v>
      </c>
      <c r="I4566" s="10"/>
    </row>
    <row r="4567" spans="1:9" ht="14.25" customHeight="1">
      <c r="A4567" s="6" t="str">
        <f t="shared" si="51"/>
        <v>GPP PEKALONGAN_PASIRKRATONKRAMAT</v>
      </c>
      <c r="B4567" s="11" t="s">
        <v>3376</v>
      </c>
      <c r="C4567" s="11" t="s">
        <v>3441</v>
      </c>
      <c r="D4567" s="11">
        <v>0.94</v>
      </c>
      <c r="E4567" s="7">
        <f>VLOOKUP(A4567, Sheet2!$A$2:$K$8265, 11)</f>
        <v>110.6751</v>
      </c>
      <c r="F4567" s="7">
        <f t="shared" si="52"/>
        <v>0.11749999999999999</v>
      </c>
      <c r="G4567" s="8">
        <v>200000</v>
      </c>
      <c r="H4567" s="9">
        <f t="shared" si="53"/>
        <v>200000</v>
      </c>
      <c r="I4567" s="10"/>
    </row>
    <row r="4568" spans="1:9" ht="14.25" customHeight="1">
      <c r="A4568" s="6" t="str">
        <f t="shared" si="51"/>
        <v>GPP PEKALONGAN_PECAKARAN</v>
      </c>
      <c r="B4568" s="11" t="s">
        <v>3376</v>
      </c>
      <c r="C4568" s="11" t="s">
        <v>3442</v>
      </c>
      <c r="D4568" s="11">
        <v>5.84</v>
      </c>
      <c r="E4568" s="7">
        <f>VLOOKUP(A4568, Sheet2!$A$2:$K$8265, 11)</f>
        <v>110.6751</v>
      </c>
      <c r="F4568" s="7">
        <f t="shared" si="52"/>
        <v>0.73</v>
      </c>
      <c r="G4568" s="8">
        <v>200000</v>
      </c>
      <c r="H4568" s="9">
        <f t="shared" si="53"/>
        <v>1200000</v>
      </c>
      <c r="I4568" s="10"/>
    </row>
    <row r="4569" spans="1:9" ht="14.25" customHeight="1">
      <c r="A4569" s="6" t="str">
        <f t="shared" si="51"/>
        <v>GPP PEKALONGAN_PEKAJANGAN</v>
      </c>
      <c r="B4569" s="11" t="s">
        <v>3376</v>
      </c>
      <c r="C4569" s="11" t="s">
        <v>3443</v>
      </c>
      <c r="D4569" s="11">
        <v>5.84</v>
      </c>
      <c r="E4569" s="7">
        <f>VLOOKUP(A4569, Sheet2!$A$2:$K$8265, 11)</f>
        <v>110.6751</v>
      </c>
      <c r="F4569" s="7">
        <f t="shared" si="52"/>
        <v>0.73</v>
      </c>
      <c r="G4569" s="8">
        <v>200000</v>
      </c>
      <c r="H4569" s="9">
        <f t="shared" si="53"/>
        <v>1200000</v>
      </c>
      <c r="I4569" s="10"/>
    </row>
    <row r="4570" spans="1:9" ht="14.25" customHeight="1">
      <c r="A4570" s="6" t="str">
        <f t="shared" si="51"/>
        <v>GPP PEKALONGAN_PEKIRINGANAGENG</v>
      </c>
      <c r="B4570" s="11" t="s">
        <v>3376</v>
      </c>
      <c r="C4570" s="11" t="s">
        <v>3444</v>
      </c>
      <c r="D4570" s="11">
        <v>5.84</v>
      </c>
      <c r="E4570" s="7">
        <f>VLOOKUP(A4570, Sheet2!$A$2:$K$8265, 11)</f>
        <v>110.6751</v>
      </c>
      <c r="F4570" s="7">
        <f t="shared" si="52"/>
        <v>0.73</v>
      </c>
      <c r="G4570" s="8">
        <v>200000</v>
      </c>
      <c r="H4570" s="9">
        <f t="shared" si="53"/>
        <v>1200000</v>
      </c>
      <c r="I4570" s="10"/>
    </row>
    <row r="4571" spans="1:9" ht="14.25" customHeight="1">
      <c r="A4571" s="6" t="str">
        <f t="shared" si="51"/>
        <v>GPP PEKALONGAN_PEKIRINGANALIT</v>
      </c>
      <c r="B4571" s="11" t="s">
        <v>3376</v>
      </c>
      <c r="C4571" s="11" t="s">
        <v>3445</v>
      </c>
      <c r="D4571" s="11">
        <v>5.84</v>
      </c>
      <c r="E4571" s="7">
        <f>VLOOKUP(A4571, Sheet2!$A$2:$K$8265, 11)</f>
        <v>110.6751</v>
      </c>
      <c r="F4571" s="7">
        <f t="shared" si="52"/>
        <v>0.73</v>
      </c>
      <c r="G4571" s="8">
        <v>200000</v>
      </c>
      <c r="H4571" s="9">
        <f t="shared" si="53"/>
        <v>1200000</v>
      </c>
      <c r="I4571" s="10"/>
    </row>
    <row r="4572" spans="1:9" ht="14.25" customHeight="1">
      <c r="A4572" s="6" t="str">
        <f t="shared" si="51"/>
        <v>GPP PEKALONGAN_PEKUNCEN</v>
      </c>
      <c r="B4572" s="11" t="s">
        <v>3376</v>
      </c>
      <c r="C4572" s="11" t="s">
        <v>459</v>
      </c>
      <c r="D4572" s="11">
        <v>5.84</v>
      </c>
      <c r="E4572" s="7">
        <f>VLOOKUP(A4572, Sheet2!$A$2:$K$8265, 11)</f>
        <v>110.6751</v>
      </c>
      <c r="F4572" s="7">
        <f t="shared" si="52"/>
        <v>0.73</v>
      </c>
      <c r="G4572" s="8">
        <v>200000</v>
      </c>
      <c r="H4572" s="9">
        <f t="shared" si="53"/>
        <v>1200000</v>
      </c>
      <c r="I4572" s="10"/>
    </row>
    <row r="4573" spans="1:9" ht="14.25" customHeight="1">
      <c r="A4573" s="6" t="str">
        <f t="shared" si="51"/>
        <v>GPP PEKALONGAN_PENGADENTENGAH</v>
      </c>
      <c r="B4573" s="11" t="s">
        <v>3376</v>
      </c>
      <c r="C4573" s="11" t="s">
        <v>3446</v>
      </c>
      <c r="D4573" s="11">
        <v>5.84</v>
      </c>
      <c r="E4573" s="7">
        <f>VLOOKUP(A4573, Sheet2!$A$2:$K$8265, 11)</f>
        <v>110.6751</v>
      </c>
      <c r="F4573" s="7">
        <f t="shared" si="52"/>
        <v>0.73</v>
      </c>
      <c r="G4573" s="8">
        <v>200000</v>
      </c>
      <c r="H4573" s="9">
        <f t="shared" si="53"/>
        <v>1200000</v>
      </c>
      <c r="I4573" s="10"/>
    </row>
    <row r="4574" spans="1:9" ht="14.25" customHeight="1">
      <c r="A4574" s="6" t="str">
        <f t="shared" si="51"/>
        <v>GPP PEKALONGAN_PESANGGRAHAN</v>
      </c>
      <c r="B4574" s="11" t="s">
        <v>3376</v>
      </c>
      <c r="C4574" s="11" t="s">
        <v>1895</v>
      </c>
      <c r="D4574" s="11">
        <v>5.84</v>
      </c>
      <c r="E4574" s="7">
        <f>VLOOKUP(A4574, Sheet2!$A$2:$K$8265, 11)</f>
        <v>110.6751</v>
      </c>
      <c r="F4574" s="7">
        <f t="shared" si="52"/>
        <v>0.73</v>
      </c>
      <c r="G4574" s="8">
        <v>200000</v>
      </c>
      <c r="H4574" s="9">
        <f t="shared" si="53"/>
        <v>1200000</v>
      </c>
      <c r="I4574" s="10"/>
    </row>
    <row r="4575" spans="1:9" ht="14.25" customHeight="1">
      <c r="A4575" s="6" t="str">
        <f t="shared" si="51"/>
        <v>GPP PEKALONGAN_PETUKANGAN</v>
      </c>
      <c r="B4575" s="11" t="s">
        <v>3376</v>
      </c>
      <c r="C4575" s="11" t="s">
        <v>3447</v>
      </c>
      <c r="D4575" s="11">
        <v>5.84</v>
      </c>
      <c r="E4575" s="7">
        <f>VLOOKUP(A4575, Sheet2!$A$2:$K$8265, 11)</f>
        <v>110.6751</v>
      </c>
      <c r="F4575" s="7">
        <f t="shared" si="52"/>
        <v>0.73</v>
      </c>
      <c r="G4575" s="8">
        <v>200000</v>
      </c>
      <c r="H4575" s="9">
        <f t="shared" si="53"/>
        <v>1200000</v>
      </c>
      <c r="I4575" s="10"/>
    </row>
    <row r="4576" spans="1:9" ht="14.25" customHeight="1">
      <c r="A4576" s="6" t="str">
        <f t="shared" si="51"/>
        <v>GPP PEKALONGAN_PODO</v>
      </c>
      <c r="B4576" s="11" t="s">
        <v>3376</v>
      </c>
      <c r="C4576" s="11" t="s">
        <v>3448</v>
      </c>
      <c r="D4576" s="11">
        <v>5.84</v>
      </c>
      <c r="E4576" s="7">
        <f>VLOOKUP(A4576, Sheet2!$A$2:$K$8265, 11)</f>
        <v>110.6751</v>
      </c>
      <c r="F4576" s="7">
        <f t="shared" si="52"/>
        <v>0.73</v>
      </c>
      <c r="G4576" s="8">
        <v>200000</v>
      </c>
      <c r="H4576" s="9">
        <f t="shared" si="53"/>
        <v>1200000</v>
      </c>
      <c r="I4576" s="10"/>
    </row>
    <row r="4577" spans="1:9" ht="14.25" customHeight="1">
      <c r="A4577" s="6" t="str">
        <f t="shared" si="51"/>
        <v>GPP PEKALONGAN_PODODADI</v>
      </c>
      <c r="B4577" s="11" t="s">
        <v>3376</v>
      </c>
      <c r="C4577" s="11" t="s">
        <v>3449</v>
      </c>
      <c r="D4577" s="11">
        <v>5.84</v>
      </c>
      <c r="E4577" s="7">
        <f>VLOOKUP(A4577, Sheet2!$A$2:$K$8265, 11)</f>
        <v>110.6751</v>
      </c>
      <c r="F4577" s="7">
        <f t="shared" si="52"/>
        <v>0.73</v>
      </c>
      <c r="G4577" s="8">
        <v>200000</v>
      </c>
      <c r="H4577" s="9">
        <f t="shared" si="53"/>
        <v>1200000</v>
      </c>
      <c r="I4577" s="10"/>
    </row>
    <row r="4578" spans="1:9" ht="14.25" customHeight="1">
      <c r="A4578" s="6" t="str">
        <f t="shared" si="51"/>
        <v>GPP PEKALONGAN_PODOSUGIH</v>
      </c>
      <c r="B4578" s="11" t="s">
        <v>3376</v>
      </c>
      <c r="C4578" s="11" t="s">
        <v>3450</v>
      </c>
      <c r="D4578" s="11">
        <v>0.94</v>
      </c>
      <c r="E4578" s="7">
        <f>VLOOKUP(A4578, Sheet2!$A$2:$K$8265, 11)</f>
        <v>110.6751</v>
      </c>
      <c r="F4578" s="7">
        <f t="shared" si="52"/>
        <v>0.11749999999999999</v>
      </c>
      <c r="G4578" s="8">
        <v>200000</v>
      </c>
      <c r="H4578" s="9">
        <f t="shared" si="53"/>
        <v>200000</v>
      </c>
      <c r="I4578" s="10"/>
    </row>
    <row r="4579" spans="1:9" ht="14.25" customHeight="1">
      <c r="A4579" s="6" t="str">
        <f t="shared" si="51"/>
        <v>GPP PEKALONGAN_PONCOL</v>
      </c>
      <c r="B4579" s="11" t="s">
        <v>3376</v>
      </c>
      <c r="C4579" s="11" t="s">
        <v>3451</v>
      </c>
      <c r="D4579" s="11">
        <v>0.94</v>
      </c>
      <c r="E4579" s="7">
        <f>VLOOKUP(A4579, Sheet2!$A$2:$K$8265, 11)</f>
        <v>110.6751</v>
      </c>
      <c r="F4579" s="7">
        <f t="shared" si="52"/>
        <v>0.11749999999999999</v>
      </c>
      <c r="G4579" s="8">
        <v>200000</v>
      </c>
      <c r="H4579" s="9">
        <f t="shared" si="53"/>
        <v>200000</v>
      </c>
      <c r="I4579" s="10"/>
    </row>
    <row r="4580" spans="1:9" ht="14.25" customHeight="1">
      <c r="A4580" s="6" t="str">
        <f t="shared" si="51"/>
        <v>GPP PEKALONGAN_PORWOREJO</v>
      </c>
      <c r="B4580" s="11" t="s">
        <v>3376</v>
      </c>
      <c r="C4580" s="11" t="s">
        <v>3452</v>
      </c>
      <c r="D4580" s="11">
        <v>5.84</v>
      </c>
      <c r="E4580" s="7">
        <f>VLOOKUP(A4580, Sheet2!$A$2:$K$8265, 11)</f>
        <v>110.6751</v>
      </c>
      <c r="F4580" s="7">
        <f t="shared" si="52"/>
        <v>0.73</v>
      </c>
      <c r="G4580" s="8">
        <v>200000</v>
      </c>
      <c r="H4580" s="9">
        <f t="shared" si="53"/>
        <v>1200000</v>
      </c>
      <c r="I4580" s="10"/>
    </row>
    <row r="4581" spans="1:9" ht="14.25" customHeight="1">
      <c r="A4581" s="6" t="str">
        <f t="shared" si="51"/>
        <v>GPP PEKALONGAN_PRINGREJO</v>
      </c>
      <c r="B4581" s="11" t="s">
        <v>3376</v>
      </c>
      <c r="C4581" s="11" t="s">
        <v>3453</v>
      </c>
      <c r="D4581" s="11">
        <v>0.94</v>
      </c>
      <c r="E4581" s="7">
        <f>VLOOKUP(A4581, Sheet2!$A$2:$K$8265, 11)</f>
        <v>110.6751</v>
      </c>
      <c r="F4581" s="7">
        <f t="shared" si="52"/>
        <v>0.11749999999999999</v>
      </c>
      <c r="G4581" s="8">
        <v>200000</v>
      </c>
      <c r="H4581" s="9">
        <f t="shared" si="53"/>
        <v>200000</v>
      </c>
      <c r="I4581" s="10"/>
    </row>
    <row r="4582" spans="1:9" ht="14.25" customHeight="1">
      <c r="A4582" s="6" t="str">
        <f t="shared" si="51"/>
        <v>GPP PEKALONGAN_PRINGSURAT</v>
      </c>
      <c r="B4582" s="11" t="s">
        <v>3376</v>
      </c>
      <c r="C4582" s="11" t="s">
        <v>3264</v>
      </c>
      <c r="D4582" s="11">
        <v>5.84</v>
      </c>
      <c r="E4582" s="7">
        <f>VLOOKUP(A4582, Sheet2!$A$2:$K$8265, 11)</f>
        <v>110.6751</v>
      </c>
      <c r="F4582" s="7">
        <f t="shared" si="52"/>
        <v>0.73</v>
      </c>
      <c r="G4582" s="8">
        <v>200000</v>
      </c>
      <c r="H4582" s="9">
        <f t="shared" si="53"/>
        <v>1200000</v>
      </c>
      <c r="I4582" s="10"/>
    </row>
    <row r="4583" spans="1:9" ht="14.25" customHeight="1">
      <c r="A4583" s="6" t="str">
        <f t="shared" si="51"/>
        <v>GPP PEKALONGAN_PUCUNG</v>
      </c>
      <c r="B4583" s="11" t="s">
        <v>3376</v>
      </c>
      <c r="C4583" s="11" t="s">
        <v>697</v>
      </c>
      <c r="D4583" s="11">
        <v>5.84</v>
      </c>
      <c r="E4583" s="7">
        <f>VLOOKUP(A4583, Sheet2!$A$2:$K$8265, 11)</f>
        <v>110.6751</v>
      </c>
      <c r="F4583" s="7">
        <f t="shared" si="52"/>
        <v>0.73</v>
      </c>
      <c r="G4583" s="8">
        <v>200000</v>
      </c>
      <c r="H4583" s="9">
        <f t="shared" si="53"/>
        <v>1200000</v>
      </c>
      <c r="I4583" s="10"/>
    </row>
    <row r="4584" spans="1:9" ht="14.25" customHeight="1">
      <c r="A4584" s="6" t="str">
        <f t="shared" si="51"/>
        <v>GPP PEKALONGAN_PURWODADI</v>
      </c>
      <c r="B4584" s="11" t="s">
        <v>3376</v>
      </c>
      <c r="C4584" s="11" t="s">
        <v>2472</v>
      </c>
      <c r="D4584" s="11">
        <v>5.84</v>
      </c>
      <c r="E4584" s="7">
        <f>VLOOKUP(A4584, Sheet2!$A$2:$K$8265, 11)</f>
        <v>110.6751</v>
      </c>
      <c r="F4584" s="7">
        <f t="shared" si="52"/>
        <v>0.73</v>
      </c>
      <c r="G4584" s="8">
        <v>200000</v>
      </c>
      <c r="H4584" s="9">
        <f t="shared" si="53"/>
        <v>1200000</v>
      </c>
      <c r="I4584" s="10"/>
    </row>
    <row r="4585" spans="1:9" ht="14.25" customHeight="1">
      <c r="A4585" s="6" t="str">
        <f t="shared" si="51"/>
        <v>GPP PEKALONGAN_RANDUMUKTIWAREN</v>
      </c>
      <c r="B4585" s="11" t="s">
        <v>3376</v>
      </c>
      <c r="C4585" s="11" t="s">
        <v>3454</v>
      </c>
      <c r="D4585" s="11">
        <v>5.84</v>
      </c>
      <c r="E4585" s="7">
        <f>VLOOKUP(A4585, Sheet2!$A$2:$K$8265, 11)</f>
        <v>110.6751</v>
      </c>
      <c r="F4585" s="7">
        <f t="shared" si="52"/>
        <v>0.73</v>
      </c>
      <c r="G4585" s="8">
        <v>200000</v>
      </c>
      <c r="H4585" s="9">
        <f t="shared" si="53"/>
        <v>1200000</v>
      </c>
      <c r="I4585" s="10"/>
    </row>
    <row r="4586" spans="1:9" ht="14.25" customHeight="1">
      <c r="A4586" s="6" t="str">
        <f t="shared" si="51"/>
        <v>GPP PEKALONGAN_REJOSARI</v>
      </c>
      <c r="B4586" s="11" t="s">
        <v>3376</v>
      </c>
      <c r="C4586" s="11" t="s">
        <v>702</v>
      </c>
      <c r="D4586" s="11">
        <v>5.84</v>
      </c>
      <c r="E4586" s="7">
        <f>VLOOKUP(A4586, Sheet2!$A$2:$K$8265, 11)</f>
        <v>110.6751</v>
      </c>
      <c r="F4586" s="7">
        <f t="shared" si="52"/>
        <v>0.73</v>
      </c>
      <c r="G4586" s="8">
        <v>200000</v>
      </c>
      <c r="H4586" s="9">
        <f t="shared" si="53"/>
        <v>1200000</v>
      </c>
      <c r="I4586" s="10"/>
    </row>
    <row r="4587" spans="1:9" ht="14.25" customHeight="1">
      <c r="A4587" s="6" t="str">
        <f t="shared" si="51"/>
        <v>GPP PEKALONGAN_REMBUN</v>
      </c>
      <c r="B4587" s="11" t="s">
        <v>3376</v>
      </c>
      <c r="C4587" s="11" t="s">
        <v>2695</v>
      </c>
      <c r="D4587" s="11">
        <v>5.84</v>
      </c>
      <c r="E4587" s="7">
        <f>VLOOKUP(A4587, Sheet2!$A$2:$K$8265, 11)</f>
        <v>110.6751</v>
      </c>
      <c r="F4587" s="7">
        <f t="shared" si="52"/>
        <v>0.73</v>
      </c>
      <c r="G4587" s="8">
        <v>200000</v>
      </c>
      <c r="H4587" s="9">
        <f t="shared" si="53"/>
        <v>1200000</v>
      </c>
      <c r="I4587" s="10"/>
    </row>
    <row r="4588" spans="1:9" ht="14.25" customHeight="1">
      <c r="A4588" s="6" t="str">
        <f t="shared" si="51"/>
        <v>GPP PEKALONGAN_RENGAS</v>
      </c>
      <c r="B4588" s="11" t="s">
        <v>3376</v>
      </c>
      <c r="C4588" s="11" t="s">
        <v>3455</v>
      </c>
      <c r="D4588" s="11">
        <v>5.84</v>
      </c>
      <c r="E4588" s="7">
        <f>VLOOKUP(A4588, Sheet2!$A$2:$K$8265, 11)</f>
        <v>110.6751</v>
      </c>
      <c r="F4588" s="7">
        <f t="shared" si="52"/>
        <v>0.73</v>
      </c>
      <c r="G4588" s="8">
        <v>200000</v>
      </c>
      <c r="H4588" s="9">
        <f t="shared" si="53"/>
        <v>1200000</v>
      </c>
      <c r="I4588" s="10"/>
    </row>
    <row r="4589" spans="1:9" ht="14.25" customHeight="1">
      <c r="A4589" s="6" t="str">
        <f t="shared" si="51"/>
        <v>GPP PEKALONGAN_ROWOKEMBU</v>
      </c>
      <c r="B4589" s="11" t="s">
        <v>3376</v>
      </c>
      <c r="C4589" s="11" t="s">
        <v>3456</v>
      </c>
      <c r="D4589" s="11">
        <v>5.84</v>
      </c>
      <c r="E4589" s="7">
        <f>VLOOKUP(A4589, Sheet2!$A$2:$K$8265, 11)</f>
        <v>110.6751</v>
      </c>
      <c r="F4589" s="7">
        <f t="shared" si="52"/>
        <v>0.73</v>
      </c>
      <c r="G4589" s="8">
        <v>200000</v>
      </c>
      <c r="H4589" s="9">
        <f t="shared" si="53"/>
        <v>1200000</v>
      </c>
      <c r="I4589" s="10"/>
    </row>
    <row r="4590" spans="1:9" ht="14.25" customHeight="1">
      <c r="A4590" s="6" t="str">
        <f t="shared" si="51"/>
        <v>GPP PEKALONGAN_ROWOLAKU</v>
      </c>
      <c r="B4590" s="11" t="s">
        <v>3376</v>
      </c>
      <c r="C4590" s="11" t="s">
        <v>3457</v>
      </c>
      <c r="D4590" s="11">
        <v>5.84</v>
      </c>
      <c r="E4590" s="7">
        <f>VLOOKUP(A4590, Sheet2!$A$2:$K$8265, 11)</f>
        <v>110.6751</v>
      </c>
      <c r="F4590" s="7">
        <f t="shared" si="52"/>
        <v>0.73</v>
      </c>
      <c r="G4590" s="8">
        <v>200000</v>
      </c>
      <c r="H4590" s="9">
        <f t="shared" si="53"/>
        <v>1200000</v>
      </c>
      <c r="I4590" s="10"/>
    </row>
    <row r="4591" spans="1:9" ht="14.25" customHeight="1">
      <c r="A4591" s="6" t="str">
        <f t="shared" si="51"/>
        <v>GPP PEKALONGAN_ROWOSARI</v>
      </c>
      <c r="B4591" s="11" t="s">
        <v>3376</v>
      </c>
      <c r="C4591" s="11" t="s">
        <v>483</v>
      </c>
      <c r="D4591" s="11">
        <v>15.73</v>
      </c>
      <c r="E4591" s="7">
        <f>VLOOKUP(A4591, Sheet2!$A$2:$K$8265, 11)</f>
        <v>110.6751</v>
      </c>
      <c r="F4591" s="7">
        <f t="shared" si="52"/>
        <v>1.9662500000000001</v>
      </c>
      <c r="G4591" s="8">
        <v>200000</v>
      </c>
      <c r="H4591" s="9">
        <f t="shared" si="53"/>
        <v>3200000</v>
      </c>
      <c r="I4591" s="10"/>
    </row>
    <row r="4592" spans="1:9" ht="14.25" customHeight="1">
      <c r="A4592" s="6" t="str">
        <f t="shared" ref="A4592:A4846" si="54">CONCATENATE(B4592, "_", C4592)</f>
        <v>GPP PEKALONGAN_ROWOYOSO</v>
      </c>
      <c r="B4592" s="11" t="s">
        <v>3376</v>
      </c>
      <c r="C4592" s="11" t="s">
        <v>3458</v>
      </c>
      <c r="D4592" s="11">
        <v>5.84</v>
      </c>
      <c r="E4592" s="7">
        <f>VLOOKUP(A4592, Sheet2!$A$2:$K$8265, 11)</f>
        <v>110.6751</v>
      </c>
      <c r="F4592" s="7">
        <f t="shared" ref="F4592:F4846" si="55">D4592/8</f>
        <v>0.73</v>
      </c>
      <c r="G4592" s="8">
        <v>200000</v>
      </c>
      <c r="H4592" s="9">
        <f t="shared" ref="H4592:H4846" si="56">G4592*_xlfn.CEILING.MATH(D4592)</f>
        <v>1200000</v>
      </c>
      <c r="I4592" s="10"/>
    </row>
    <row r="4593" spans="1:9" ht="14.25" customHeight="1">
      <c r="A4593" s="6" t="str">
        <f t="shared" si="54"/>
        <v>GPP PEKALONGAN_SALAKBROJO</v>
      </c>
      <c r="B4593" s="11" t="s">
        <v>3376</v>
      </c>
      <c r="C4593" s="11" t="s">
        <v>3459</v>
      </c>
      <c r="D4593" s="11">
        <v>5.84</v>
      </c>
      <c r="E4593" s="7">
        <f>VLOOKUP(A4593, Sheet2!$A$2:$K$8265, 11)</f>
        <v>110.6751</v>
      </c>
      <c r="F4593" s="7">
        <f t="shared" si="55"/>
        <v>0.73</v>
      </c>
      <c r="G4593" s="8">
        <v>200000</v>
      </c>
      <c r="H4593" s="9">
        <f t="shared" si="56"/>
        <v>1200000</v>
      </c>
      <c r="I4593" s="10"/>
    </row>
    <row r="4594" spans="1:9" ht="14.25" customHeight="1">
      <c r="A4594" s="6" t="str">
        <f t="shared" si="54"/>
        <v>GPP PEKALONGAN_SALIT</v>
      </c>
      <c r="B4594" s="11" t="s">
        <v>3376</v>
      </c>
      <c r="C4594" s="11" t="s">
        <v>3460</v>
      </c>
      <c r="D4594" s="11">
        <v>5.84</v>
      </c>
      <c r="E4594" s="7">
        <f>VLOOKUP(A4594, Sheet2!$A$2:$K$8265, 11)</f>
        <v>110.6751</v>
      </c>
      <c r="F4594" s="7">
        <f t="shared" si="55"/>
        <v>0.73</v>
      </c>
      <c r="G4594" s="8">
        <v>200000</v>
      </c>
      <c r="H4594" s="9">
        <f t="shared" si="56"/>
        <v>1200000</v>
      </c>
      <c r="I4594" s="10"/>
    </row>
    <row r="4595" spans="1:9" ht="14.25" customHeight="1">
      <c r="A4595" s="6" t="str">
        <f t="shared" si="54"/>
        <v>GPP PEKALONGAN_SAMBIROTO</v>
      </c>
      <c r="B4595" s="11" t="s">
        <v>3376</v>
      </c>
      <c r="C4595" s="11" t="s">
        <v>1341</v>
      </c>
      <c r="D4595" s="11">
        <v>5.84</v>
      </c>
      <c r="E4595" s="7">
        <f>VLOOKUP(A4595, Sheet2!$A$2:$K$8265, 11)</f>
        <v>110.6751</v>
      </c>
      <c r="F4595" s="7">
        <f t="shared" si="55"/>
        <v>0.73</v>
      </c>
      <c r="G4595" s="8">
        <v>200000</v>
      </c>
      <c r="H4595" s="9">
        <f t="shared" si="56"/>
        <v>1200000</v>
      </c>
      <c r="I4595" s="10"/>
    </row>
    <row r="4596" spans="1:9" ht="14.25" customHeight="1">
      <c r="A4596" s="6" t="str">
        <f t="shared" si="54"/>
        <v>GPP PEKALONGAN_SAMBOREJO</v>
      </c>
      <c r="B4596" s="11" t="s">
        <v>3376</v>
      </c>
      <c r="C4596" s="11" t="s">
        <v>3461</v>
      </c>
      <c r="D4596" s="11">
        <v>5.84</v>
      </c>
      <c r="E4596" s="7">
        <f>VLOOKUP(A4596, Sheet2!$A$2:$K$8265, 11)</f>
        <v>110.6751</v>
      </c>
      <c r="F4596" s="7">
        <f t="shared" si="55"/>
        <v>0.73</v>
      </c>
      <c r="G4596" s="8">
        <v>200000</v>
      </c>
      <c r="H4596" s="9">
        <f t="shared" si="56"/>
        <v>1200000</v>
      </c>
      <c r="I4596" s="10"/>
    </row>
    <row r="4597" spans="1:9" ht="14.25" customHeight="1">
      <c r="A4597" s="6" t="str">
        <f t="shared" si="54"/>
        <v>GPP PEKALONGAN_SAMONG</v>
      </c>
      <c r="B4597" s="11" t="s">
        <v>3376</v>
      </c>
      <c r="C4597" s="11" t="s">
        <v>3462</v>
      </c>
      <c r="D4597" s="11">
        <v>15.73</v>
      </c>
      <c r="E4597" s="7">
        <f>VLOOKUP(A4597, Sheet2!$A$2:$K$8265, 11)</f>
        <v>110.6751</v>
      </c>
      <c r="F4597" s="7">
        <f t="shared" si="55"/>
        <v>1.9662500000000001</v>
      </c>
      <c r="G4597" s="8">
        <v>200000</v>
      </c>
      <c r="H4597" s="9">
        <f t="shared" si="56"/>
        <v>3200000</v>
      </c>
      <c r="I4597" s="10"/>
    </row>
    <row r="4598" spans="1:9" ht="14.25" customHeight="1">
      <c r="A4598" s="6" t="str">
        <f t="shared" si="54"/>
        <v>GPP PEKALONGAN_SAMPIH</v>
      </c>
      <c r="B4598" s="11" t="s">
        <v>3376</v>
      </c>
      <c r="C4598" s="11" t="s">
        <v>3463</v>
      </c>
      <c r="D4598" s="11">
        <v>5.84</v>
      </c>
      <c r="E4598" s="7">
        <f>VLOOKUP(A4598, Sheet2!$A$2:$K$8265, 11)</f>
        <v>110.6751</v>
      </c>
      <c r="F4598" s="7">
        <f t="shared" si="55"/>
        <v>0.73</v>
      </c>
      <c r="G4598" s="8">
        <v>200000</v>
      </c>
      <c r="H4598" s="9">
        <f t="shared" si="56"/>
        <v>1200000</v>
      </c>
      <c r="I4598" s="10"/>
    </row>
    <row r="4599" spans="1:9" ht="14.25" customHeight="1">
      <c r="A4599" s="6" t="str">
        <f t="shared" si="54"/>
        <v>GPP PEKALONGAN_SANGKANJOYO</v>
      </c>
      <c r="B4599" s="11" t="s">
        <v>3376</v>
      </c>
      <c r="C4599" s="11" t="s">
        <v>3464</v>
      </c>
      <c r="D4599" s="11">
        <v>5.84</v>
      </c>
      <c r="E4599" s="7">
        <f>VLOOKUP(A4599, Sheet2!$A$2:$K$8265, 11)</f>
        <v>110.6751</v>
      </c>
      <c r="F4599" s="7">
        <f t="shared" si="55"/>
        <v>0.73</v>
      </c>
      <c r="G4599" s="8">
        <v>200000</v>
      </c>
      <c r="H4599" s="9">
        <f t="shared" si="56"/>
        <v>1200000</v>
      </c>
      <c r="I4599" s="10"/>
    </row>
    <row r="4600" spans="1:9" ht="14.25" customHeight="1">
      <c r="A4600" s="6" t="str">
        <f t="shared" si="54"/>
        <v>GPP PEKALONGAN_SAPUGARUT</v>
      </c>
      <c r="B4600" s="11" t="s">
        <v>3376</v>
      </c>
      <c r="C4600" s="11" t="s">
        <v>3465</v>
      </c>
      <c r="D4600" s="11">
        <v>5.84</v>
      </c>
      <c r="E4600" s="7">
        <f>VLOOKUP(A4600, Sheet2!$A$2:$K$8265, 11)</f>
        <v>110.6751</v>
      </c>
      <c r="F4600" s="7">
        <f t="shared" si="55"/>
        <v>0.73</v>
      </c>
      <c r="G4600" s="8">
        <v>200000</v>
      </c>
      <c r="H4600" s="9">
        <f t="shared" si="56"/>
        <v>1200000</v>
      </c>
      <c r="I4600" s="10"/>
    </row>
    <row r="4601" spans="1:9" ht="14.25" customHeight="1">
      <c r="A4601" s="6" t="str">
        <f t="shared" si="54"/>
        <v>GPP PEKALONGAN_SAPURO KEBULEN</v>
      </c>
      <c r="B4601" s="11" t="s">
        <v>3376</v>
      </c>
      <c r="C4601" s="11" t="s">
        <v>3466</v>
      </c>
      <c r="D4601" s="11">
        <v>0.94</v>
      </c>
      <c r="E4601" s="7">
        <f>VLOOKUP(A4601, Sheet2!$A$2:$K$8265, 11)</f>
        <v>110.6751</v>
      </c>
      <c r="F4601" s="7">
        <f t="shared" si="55"/>
        <v>0.11749999999999999</v>
      </c>
      <c r="G4601" s="8">
        <v>200000</v>
      </c>
      <c r="H4601" s="9">
        <f t="shared" si="56"/>
        <v>200000</v>
      </c>
      <c r="I4601" s="10"/>
    </row>
    <row r="4602" spans="1:9" ht="14.25" customHeight="1">
      <c r="A4602" s="6" t="str">
        <f t="shared" si="54"/>
        <v>GPP PEKALONGAN_SASTRODIRJAN</v>
      </c>
      <c r="B4602" s="11" t="s">
        <v>3376</v>
      </c>
      <c r="C4602" s="11" t="s">
        <v>3467</v>
      </c>
      <c r="D4602" s="11">
        <v>5.84</v>
      </c>
      <c r="E4602" s="7">
        <f>VLOOKUP(A4602, Sheet2!$A$2:$K$8265, 11)</f>
        <v>110.6751</v>
      </c>
      <c r="F4602" s="7">
        <f t="shared" si="55"/>
        <v>0.73</v>
      </c>
      <c r="G4602" s="8">
        <v>200000</v>
      </c>
      <c r="H4602" s="9">
        <f t="shared" si="56"/>
        <v>1200000</v>
      </c>
      <c r="I4602" s="10"/>
    </row>
    <row r="4603" spans="1:9" ht="14.25" customHeight="1">
      <c r="A4603" s="6" t="str">
        <f t="shared" si="54"/>
        <v>GPP PEKALONGAN_SEMBUNGJAMBU</v>
      </c>
      <c r="B4603" s="11" t="s">
        <v>3376</v>
      </c>
      <c r="C4603" s="11" t="s">
        <v>3468</v>
      </c>
      <c r="D4603" s="11">
        <v>5.84</v>
      </c>
      <c r="E4603" s="7">
        <f>VLOOKUP(A4603, Sheet2!$A$2:$K$8265, 11)</f>
        <v>110.6751</v>
      </c>
      <c r="F4603" s="7">
        <f t="shared" si="55"/>
        <v>0.73</v>
      </c>
      <c r="G4603" s="8">
        <v>200000</v>
      </c>
      <c r="H4603" s="9">
        <f t="shared" si="56"/>
        <v>1200000</v>
      </c>
      <c r="I4603" s="10"/>
    </row>
    <row r="4604" spans="1:9" ht="14.25" customHeight="1">
      <c r="A4604" s="6" t="str">
        <f t="shared" si="54"/>
        <v>GPP PEKALONGAN_SEMUT</v>
      </c>
      <c r="B4604" s="11" t="s">
        <v>3376</v>
      </c>
      <c r="C4604" s="11" t="s">
        <v>3469</v>
      </c>
      <c r="D4604" s="11">
        <v>5.84</v>
      </c>
      <c r="E4604" s="7">
        <f>VLOOKUP(A4604, Sheet2!$A$2:$K$8265, 11)</f>
        <v>110.6751</v>
      </c>
      <c r="F4604" s="7">
        <f t="shared" si="55"/>
        <v>0.73</v>
      </c>
      <c r="G4604" s="8">
        <v>200000</v>
      </c>
      <c r="H4604" s="9">
        <f t="shared" si="56"/>
        <v>1200000</v>
      </c>
      <c r="I4604" s="10"/>
    </row>
    <row r="4605" spans="1:9" ht="14.25" customHeight="1">
      <c r="A4605" s="6" t="str">
        <f t="shared" si="54"/>
        <v>GPP PEKALONGAN_SETONO</v>
      </c>
      <c r="B4605" s="11" t="s">
        <v>3376</v>
      </c>
      <c r="C4605" s="11" t="s">
        <v>3470</v>
      </c>
      <c r="D4605" s="11">
        <v>0.94</v>
      </c>
      <c r="E4605" s="7">
        <f>VLOOKUP(A4605, Sheet2!$A$2:$K$8265, 11)</f>
        <v>110.6751</v>
      </c>
      <c r="F4605" s="7">
        <f t="shared" si="55"/>
        <v>0.11749999999999999</v>
      </c>
      <c r="G4605" s="8">
        <v>200000</v>
      </c>
      <c r="H4605" s="9">
        <f t="shared" si="56"/>
        <v>200000</v>
      </c>
      <c r="I4605" s="10"/>
    </row>
    <row r="4606" spans="1:9" ht="14.25" customHeight="1">
      <c r="A4606" s="6" t="str">
        <f t="shared" si="54"/>
        <v>GPP PEKALONGAN_SIDOMUKTI</v>
      </c>
      <c r="B4606" s="11" t="s">
        <v>3376</v>
      </c>
      <c r="C4606" s="11" t="s">
        <v>498</v>
      </c>
      <c r="D4606" s="11">
        <v>5.84</v>
      </c>
      <c r="E4606" s="7">
        <f>VLOOKUP(A4606, Sheet2!$A$2:$K$8265, 11)</f>
        <v>110.6751</v>
      </c>
      <c r="F4606" s="7">
        <f t="shared" si="55"/>
        <v>0.73</v>
      </c>
      <c r="G4606" s="8">
        <v>200000</v>
      </c>
      <c r="H4606" s="9">
        <f t="shared" si="56"/>
        <v>1200000</v>
      </c>
      <c r="I4606" s="10"/>
    </row>
    <row r="4607" spans="1:9" ht="14.25" customHeight="1">
      <c r="A4607" s="6" t="str">
        <f t="shared" si="54"/>
        <v>GPP PEKALONGAN_SIDOREJO</v>
      </c>
      <c r="B4607" s="11" t="s">
        <v>3376</v>
      </c>
      <c r="C4607" s="11" t="s">
        <v>222</v>
      </c>
      <c r="D4607" s="11">
        <v>5.84</v>
      </c>
      <c r="E4607" s="7">
        <f>VLOOKUP(A4607, Sheet2!$A$2:$K$8265, 11)</f>
        <v>110.6751</v>
      </c>
      <c r="F4607" s="7">
        <f t="shared" si="55"/>
        <v>0.73</v>
      </c>
      <c r="G4607" s="8">
        <v>200000</v>
      </c>
      <c r="H4607" s="9">
        <f t="shared" si="56"/>
        <v>1200000</v>
      </c>
      <c r="I4607" s="10"/>
    </row>
    <row r="4608" spans="1:9" ht="14.25" customHeight="1">
      <c r="A4608" s="6" t="str">
        <f t="shared" si="54"/>
        <v>GPP PEKALONGAN_SIJAMBE</v>
      </c>
      <c r="B4608" s="11" t="s">
        <v>3376</v>
      </c>
      <c r="C4608" s="11" t="s">
        <v>3471</v>
      </c>
      <c r="D4608" s="11">
        <v>5.84</v>
      </c>
      <c r="E4608" s="7">
        <f>VLOOKUP(A4608, Sheet2!$A$2:$K$8265, 11)</f>
        <v>110.6751</v>
      </c>
      <c r="F4608" s="7">
        <f t="shared" si="55"/>
        <v>0.73</v>
      </c>
      <c r="G4608" s="8">
        <v>200000</v>
      </c>
      <c r="H4608" s="9">
        <f t="shared" si="56"/>
        <v>1200000</v>
      </c>
      <c r="I4608" s="10"/>
    </row>
    <row r="4609" spans="1:9" ht="14.25" customHeight="1">
      <c r="A4609" s="6" t="str">
        <f t="shared" si="54"/>
        <v>GPP PEKALONGAN_SILIREJO</v>
      </c>
      <c r="B4609" s="11" t="s">
        <v>3376</v>
      </c>
      <c r="C4609" s="11" t="s">
        <v>3472</v>
      </c>
      <c r="D4609" s="11">
        <v>5.84</v>
      </c>
      <c r="E4609" s="7">
        <f>VLOOKUP(A4609, Sheet2!$A$2:$K$8265, 11)</f>
        <v>110.6751</v>
      </c>
      <c r="F4609" s="7">
        <f t="shared" si="55"/>
        <v>0.73</v>
      </c>
      <c r="G4609" s="8">
        <v>200000</v>
      </c>
      <c r="H4609" s="9">
        <f t="shared" si="56"/>
        <v>1200000</v>
      </c>
      <c r="I4609" s="10"/>
    </row>
    <row r="4610" spans="1:9" ht="14.25" customHeight="1">
      <c r="A4610" s="6" t="str">
        <f t="shared" si="54"/>
        <v>GPP PEKALONGAN_SIMBANGKULON</v>
      </c>
      <c r="B4610" s="11" t="s">
        <v>3376</v>
      </c>
      <c r="C4610" s="11" t="s">
        <v>3473</v>
      </c>
      <c r="D4610" s="11">
        <v>5.84</v>
      </c>
      <c r="E4610" s="7">
        <f>VLOOKUP(A4610, Sheet2!$A$2:$K$8265, 11)</f>
        <v>110.6751</v>
      </c>
      <c r="F4610" s="7">
        <f t="shared" si="55"/>
        <v>0.73</v>
      </c>
      <c r="G4610" s="8">
        <v>200000</v>
      </c>
      <c r="H4610" s="9">
        <f t="shared" si="56"/>
        <v>1200000</v>
      </c>
      <c r="I4610" s="10"/>
    </row>
    <row r="4611" spans="1:9" ht="14.25" customHeight="1">
      <c r="A4611" s="6" t="str">
        <f t="shared" si="54"/>
        <v>GPP PEKALONGAN_SIMBANGWETAN</v>
      </c>
      <c r="B4611" s="11" t="s">
        <v>3376</v>
      </c>
      <c r="C4611" s="11" t="s">
        <v>3474</v>
      </c>
      <c r="D4611" s="11">
        <v>5.84</v>
      </c>
      <c r="E4611" s="7">
        <f>VLOOKUP(A4611, Sheet2!$A$2:$K$8265, 11)</f>
        <v>110.6751</v>
      </c>
      <c r="F4611" s="7">
        <f t="shared" si="55"/>
        <v>0.73</v>
      </c>
      <c r="G4611" s="8">
        <v>200000</v>
      </c>
      <c r="H4611" s="9">
        <f t="shared" si="56"/>
        <v>1200000</v>
      </c>
      <c r="I4611" s="10"/>
    </row>
    <row r="4612" spans="1:9" ht="14.25" customHeight="1">
      <c r="A4612" s="6" t="str">
        <f t="shared" si="54"/>
        <v>GPP PEKALONGAN_SINANGOHPRENDENG</v>
      </c>
      <c r="B4612" s="11" t="s">
        <v>3376</v>
      </c>
      <c r="C4612" s="11" t="s">
        <v>3475</v>
      </c>
      <c r="D4612" s="11">
        <v>5.84</v>
      </c>
      <c r="E4612" s="7">
        <f>VLOOKUP(A4612, Sheet2!$A$2:$K$8265, 11)</f>
        <v>110.6751</v>
      </c>
      <c r="F4612" s="7">
        <f t="shared" si="55"/>
        <v>0.73</v>
      </c>
      <c r="G4612" s="8">
        <v>200000</v>
      </c>
      <c r="H4612" s="9">
        <f t="shared" si="56"/>
        <v>1200000</v>
      </c>
      <c r="I4612" s="10"/>
    </row>
    <row r="4613" spans="1:9" ht="14.25" customHeight="1">
      <c r="A4613" s="6" t="str">
        <f t="shared" si="54"/>
        <v>GPP PEKALONGAN_SIWALAN</v>
      </c>
      <c r="B4613" s="11" t="s">
        <v>3376</v>
      </c>
      <c r="C4613" s="11" t="s">
        <v>3476</v>
      </c>
      <c r="D4613" s="11">
        <v>5.84</v>
      </c>
      <c r="E4613" s="7">
        <f>VLOOKUP(A4613, Sheet2!$A$2:$K$8265, 11)</f>
        <v>110.6751</v>
      </c>
      <c r="F4613" s="7">
        <f t="shared" si="55"/>
        <v>0.73</v>
      </c>
      <c r="G4613" s="8">
        <v>200000</v>
      </c>
      <c r="H4613" s="9">
        <f t="shared" si="56"/>
        <v>1200000</v>
      </c>
      <c r="I4613" s="10"/>
    </row>
    <row r="4614" spans="1:9" ht="14.25" customHeight="1">
      <c r="A4614" s="6" t="str">
        <f t="shared" si="54"/>
        <v>GPP PEKALONGAN_SOKOSARI</v>
      </c>
      <c r="B4614" s="11" t="s">
        <v>3376</v>
      </c>
      <c r="C4614" s="11" t="s">
        <v>3477</v>
      </c>
      <c r="D4614" s="11">
        <v>5.84</v>
      </c>
      <c r="E4614" s="7">
        <f>VLOOKUP(A4614, Sheet2!$A$2:$K$8265, 11)</f>
        <v>110.6751</v>
      </c>
      <c r="F4614" s="7">
        <f t="shared" si="55"/>
        <v>0.73</v>
      </c>
      <c r="G4614" s="8">
        <v>200000</v>
      </c>
      <c r="H4614" s="9">
        <f t="shared" si="56"/>
        <v>1200000</v>
      </c>
      <c r="I4614" s="10"/>
    </row>
    <row r="4615" spans="1:9" ht="14.25" customHeight="1">
      <c r="A4615" s="6" t="str">
        <f t="shared" si="54"/>
        <v>GPP PEKALONGAN_SRAGI</v>
      </c>
      <c r="B4615" s="11" t="s">
        <v>3376</v>
      </c>
      <c r="C4615" s="11" t="s">
        <v>3478</v>
      </c>
      <c r="D4615" s="11">
        <v>5.84</v>
      </c>
      <c r="E4615" s="7">
        <f>VLOOKUP(A4615, Sheet2!$A$2:$K$8265, 11)</f>
        <v>110.6751</v>
      </c>
      <c r="F4615" s="7">
        <f t="shared" si="55"/>
        <v>0.73</v>
      </c>
      <c r="G4615" s="8">
        <v>200000</v>
      </c>
      <c r="H4615" s="9">
        <f t="shared" si="56"/>
        <v>1200000</v>
      </c>
      <c r="I4615" s="10"/>
    </row>
    <row r="4616" spans="1:9" ht="14.25" customHeight="1">
      <c r="A4616" s="6" t="str">
        <f t="shared" si="54"/>
        <v>GPP PEKALONGAN_SUKOREJO</v>
      </c>
      <c r="B4616" s="11" t="s">
        <v>3376</v>
      </c>
      <c r="C4616" s="11" t="s">
        <v>503</v>
      </c>
      <c r="D4616" s="11">
        <v>15.73</v>
      </c>
      <c r="E4616" s="7">
        <f>VLOOKUP(A4616, Sheet2!$A$2:$K$8265, 11)</f>
        <v>110.6751</v>
      </c>
      <c r="F4616" s="7">
        <f t="shared" si="55"/>
        <v>1.9662500000000001</v>
      </c>
      <c r="G4616" s="8">
        <v>200000</v>
      </c>
      <c r="H4616" s="9">
        <f t="shared" si="56"/>
        <v>3200000</v>
      </c>
      <c r="I4616" s="10"/>
    </row>
    <row r="4617" spans="1:9" ht="14.25" customHeight="1">
      <c r="A4617" s="6" t="str">
        <f t="shared" si="54"/>
        <v>GPP PEKALONGAN_SUKOYOSO</v>
      </c>
      <c r="B4617" s="11" t="s">
        <v>3376</v>
      </c>
      <c r="C4617" s="11" t="s">
        <v>3479</v>
      </c>
      <c r="D4617" s="11">
        <v>5.84</v>
      </c>
      <c r="E4617" s="7">
        <f>VLOOKUP(A4617, Sheet2!$A$2:$K$8265, 11)</f>
        <v>110.6751</v>
      </c>
      <c r="F4617" s="7">
        <f t="shared" si="55"/>
        <v>0.73</v>
      </c>
      <c r="G4617" s="8">
        <v>200000</v>
      </c>
      <c r="H4617" s="9">
        <f t="shared" si="56"/>
        <v>1200000</v>
      </c>
      <c r="I4617" s="10"/>
    </row>
    <row r="4618" spans="1:9" ht="14.25" customHeight="1">
      <c r="A4618" s="6" t="str">
        <f t="shared" si="54"/>
        <v>GPP PEKALONGAN_SUMURJOMBLANGBOGO</v>
      </c>
      <c r="B4618" s="11" t="s">
        <v>3376</v>
      </c>
      <c r="C4618" s="11" t="s">
        <v>3480</v>
      </c>
      <c r="D4618" s="11">
        <v>5.84</v>
      </c>
      <c r="E4618" s="7">
        <f>VLOOKUP(A4618, Sheet2!$A$2:$K$8265, 11)</f>
        <v>110.6751</v>
      </c>
      <c r="F4618" s="7">
        <f t="shared" si="55"/>
        <v>0.73</v>
      </c>
      <c r="G4618" s="8">
        <v>200000</v>
      </c>
      <c r="H4618" s="9">
        <f t="shared" si="56"/>
        <v>1200000</v>
      </c>
      <c r="I4618" s="10"/>
    </row>
    <row r="4619" spans="1:9" ht="14.25" customHeight="1">
      <c r="A4619" s="6" t="str">
        <f t="shared" si="54"/>
        <v>GPP PEKALONGAN_SUROBAYAN</v>
      </c>
      <c r="B4619" s="11" t="s">
        <v>3376</v>
      </c>
      <c r="C4619" s="11" t="s">
        <v>3481</v>
      </c>
      <c r="D4619" s="11">
        <v>5.84</v>
      </c>
      <c r="E4619" s="7">
        <f>VLOOKUP(A4619, Sheet2!$A$2:$K$8265, 11)</f>
        <v>110.6751</v>
      </c>
      <c r="F4619" s="7">
        <f t="shared" si="55"/>
        <v>0.73</v>
      </c>
      <c r="G4619" s="8">
        <v>200000</v>
      </c>
      <c r="H4619" s="9">
        <f t="shared" si="56"/>
        <v>1200000</v>
      </c>
      <c r="I4619" s="10"/>
    </row>
    <row r="4620" spans="1:9" ht="14.25" customHeight="1">
      <c r="A4620" s="6" t="str">
        <f t="shared" si="54"/>
        <v>GPP PEKALONGAN_TANGKILKULON</v>
      </c>
      <c r="B4620" s="11" t="s">
        <v>3376</v>
      </c>
      <c r="C4620" s="11" t="s">
        <v>3482</v>
      </c>
      <c r="D4620" s="11">
        <v>5.84</v>
      </c>
      <c r="E4620" s="7">
        <f>VLOOKUP(A4620, Sheet2!$A$2:$K$8265, 11)</f>
        <v>110.6751</v>
      </c>
      <c r="F4620" s="7">
        <f t="shared" si="55"/>
        <v>0.73</v>
      </c>
      <c r="G4620" s="8">
        <v>200000</v>
      </c>
      <c r="H4620" s="9">
        <f t="shared" si="56"/>
        <v>1200000</v>
      </c>
      <c r="I4620" s="10"/>
    </row>
    <row r="4621" spans="1:9" ht="14.25" customHeight="1">
      <c r="A4621" s="6" t="str">
        <f t="shared" si="54"/>
        <v>GPP PEKALONGAN_TANGKILTENGAH</v>
      </c>
      <c r="B4621" s="11" t="s">
        <v>3376</v>
      </c>
      <c r="C4621" s="11" t="s">
        <v>3483</v>
      </c>
      <c r="D4621" s="11">
        <v>5.84</v>
      </c>
      <c r="E4621" s="7">
        <f>VLOOKUP(A4621, Sheet2!$A$2:$K$8265, 11)</f>
        <v>110.6751</v>
      </c>
      <c r="F4621" s="7">
        <f t="shared" si="55"/>
        <v>0.73</v>
      </c>
      <c r="G4621" s="8">
        <v>200000</v>
      </c>
      <c r="H4621" s="9">
        <f t="shared" si="56"/>
        <v>1200000</v>
      </c>
      <c r="I4621" s="10"/>
    </row>
    <row r="4622" spans="1:9" ht="14.25" customHeight="1">
      <c r="A4622" s="6" t="str">
        <f t="shared" si="54"/>
        <v>GPP PEKALONGAN_TANJUNGKULON</v>
      </c>
      <c r="B4622" s="11" t="s">
        <v>3376</v>
      </c>
      <c r="C4622" s="11" t="s">
        <v>3484</v>
      </c>
      <c r="D4622" s="11">
        <v>5.84</v>
      </c>
      <c r="E4622" s="7">
        <f>VLOOKUP(A4622, Sheet2!$A$2:$K$8265, 11)</f>
        <v>110.6751</v>
      </c>
      <c r="F4622" s="7">
        <f t="shared" si="55"/>
        <v>0.73</v>
      </c>
      <c r="G4622" s="8">
        <v>200000</v>
      </c>
      <c r="H4622" s="9">
        <f t="shared" si="56"/>
        <v>1200000</v>
      </c>
      <c r="I4622" s="10"/>
    </row>
    <row r="4623" spans="1:9" ht="14.25" customHeight="1">
      <c r="A4623" s="6" t="str">
        <f t="shared" si="54"/>
        <v>GPP PEKALONGAN_TANJUNGSARI</v>
      </c>
      <c r="B4623" s="11" t="s">
        <v>3376</v>
      </c>
      <c r="C4623" s="11" t="s">
        <v>517</v>
      </c>
      <c r="D4623" s="11">
        <v>5.84</v>
      </c>
      <c r="E4623" s="7">
        <f>VLOOKUP(A4623, Sheet2!$A$2:$K$8265, 11)</f>
        <v>110.6751</v>
      </c>
      <c r="F4623" s="7">
        <f t="shared" si="55"/>
        <v>0.73</v>
      </c>
      <c r="G4623" s="8">
        <v>200000</v>
      </c>
      <c r="H4623" s="9">
        <f t="shared" si="56"/>
        <v>1200000</v>
      </c>
      <c r="I4623" s="10"/>
    </row>
    <row r="4624" spans="1:9" ht="14.25" customHeight="1">
      <c r="A4624" s="6" t="str">
        <f t="shared" si="54"/>
        <v>GPP PEKALONGAN_TASIKREJO</v>
      </c>
      <c r="B4624" s="11" t="s">
        <v>3376</v>
      </c>
      <c r="C4624" s="11" t="s">
        <v>3485</v>
      </c>
      <c r="D4624" s="11">
        <v>15.73</v>
      </c>
      <c r="E4624" s="7">
        <f>VLOOKUP(A4624, Sheet2!$A$2:$K$8265, 11)</f>
        <v>110.6751</v>
      </c>
      <c r="F4624" s="7">
        <f t="shared" si="55"/>
        <v>1.9662500000000001</v>
      </c>
      <c r="G4624" s="8">
        <v>200000</v>
      </c>
      <c r="H4624" s="9">
        <f t="shared" si="56"/>
        <v>3200000</v>
      </c>
      <c r="I4624" s="10"/>
    </row>
    <row r="4625" spans="1:9" ht="14.25" customHeight="1">
      <c r="A4625" s="6" t="str">
        <f t="shared" si="54"/>
        <v>GPP PEKALONGAN_TEGALDOWO</v>
      </c>
      <c r="B4625" s="11" t="s">
        <v>3376</v>
      </c>
      <c r="C4625" s="11" t="s">
        <v>3486</v>
      </c>
      <c r="D4625" s="11">
        <v>5.84</v>
      </c>
      <c r="E4625" s="7">
        <f>VLOOKUP(A4625, Sheet2!$A$2:$K$8265, 11)</f>
        <v>110.6751</v>
      </c>
      <c r="F4625" s="7">
        <f t="shared" si="55"/>
        <v>0.73</v>
      </c>
      <c r="G4625" s="8">
        <v>200000</v>
      </c>
      <c r="H4625" s="9">
        <f t="shared" si="56"/>
        <v>1200000</v>
      </c>
      <c r="I4625" s="10"/>
    </row>
    <row r="4626" spans="1:9" ht="14.25" customHeight="1">
      <c r="A4626" s="6" t="str">
        <f t="shared" si="54"/>
        <v>GPP PEKALONGAN_TEGALONTAR</v>
      </c>
      <c r="B4626" s="11" t="s">
        <v>3376</v>
      </c>
      <c r="C4626" s="11" t="s">
        <v>3487</v>
      </c>
      <c r="D4626" s="11">
        <v>5.84</v>
      </c>
      <c r="E4626" s="7">
        <f>VLOOKUP(A4626, Sheet2!$A$2:$K$8265, 11)</f>
        <v>110.6751</v>
      </c>
      <c r="F4626" s="7">
        <f t="shared" si="55"/>
        <v>0.73</v>
      </c>
      <c r="G4626" s="8">
        <v>200000</v>
      </c>
      <c r="H4626" s="9">
        <f t="shared" si="56"/>
        <v>1200000</v>
      </c>
      <c r="I4626" s="10"/>
    </row>
    <row r="4627" spans="1:9" ht="14.25" customHeight="1">
      <c r="A4627" s="6" t="str">
        <f t="shared" si="54"/>
        <v>GPP PEKALONGAN_TENGENGKULON</v>
      </c>
      <c r="B4627" s="11" t="s">
        <v>3376</v>
      </c>
      <c r="C4627" s="11" t="s">
        <v>3488</v>
      </c>
      <c r="D4627" s="11">
        <v>5.84</v>
      </c>
      <c r="E4627" s="7">
        <f>VLOOKUP(A4627, Sheet2!$A$2:$K$8265, 11)</f>
        <v>110.6751</v>
      </c>
      <c r="F4627" s="7">
        <f t="shared" si="55"/>
        <v>0.73</v>
      </c>
      <c r="G4627" s="8">
        <v>200000</v>
      </c>
      <c r="H4627" s="9">
        <f t="shared" si="56"/>
        <v>1200000</v>
      </c>
      <c r="I4627" s="10"/>
    </row>
    <row r="4628" spans="1:9" ht="14.25" customHeight="1">
      <c r="A4628" s="6" t="str">
        <f t="shared" si="54"/>
        <v>GPP PEKALONGAN_TENGENGWETAN</v>
      </c>
      <c r="B4628" s="11" t="s">
        <v>3376</v>
      </c>
      <c r="C4628" s="11" t="s">
        <v>3489</v>
      </c>
      <c r="D4628" s="11">
        <v>5.84</v>
      </c>
      <c r="E4628" s="7">
        <f>VLOOKUP(A4628, Sheet2!$A$2:$K$8265, 11)</f>
        <v>110.6751</v>
      </c>
      <c r="F4628" s="7">
        <f t="shared" si="55"/>
        <v>0.73</v>
      </c>
      <c r="G4628" s="8">
        <v>200000</v>
      </c>
      <c r="H4628" s="9">
        <f t="shared" si="56"/>
        <v>1200000</v>
      </c>
      <c r="I4628" s="10"/>
    </row>
    <row r="4629" spans="1:9" ht="14.25" customHeight="1">
      <c r="A4629" s="6" t="str">
        <f t="shared" si="54"/>
        <v>GPP PEKALONGAN_TENOGO</v>
      </c>
      <c r="B4629" s="11" t="s">
        <v>3376</v>
      </c>
      <c r="C4629" s="11" t="s">
        <v>3490</v>
      </c>
      <c r="D4629" s="11">
        <v>5.84</v>
      </c>
      <c r="E4629" s="7">
        <f>VLOOKUP(A4629, Sheet2!$A$2:$K$8265, 11)</f>
        <v>110.6751</v>
      </c>
      <c r="F4629" s="7">
        <f t="shared" si="55"/>
        <v>0.73</v>
      </c>
      <c r="G4629" s="8">
        <v>200000</v>
      </c>
      <c r="H4629" s="9">
        <f t="shared" si="56"/>
        <v>1200000</v>
      </c>
      <c r="I4629" s="10"/>
    </row>
    <row r="4630" spans="1:9" ht="14.25" customHeight="1">
      <c r="A4630" s="6" t="str">
        <f t="shared" si="54"/>
        <v>GPP PEKALONGAN_TIRTO</v>
      </c>
      <c r="B4630" s="11" t="s">
        <v>3376</v>
      </c>
      <c r="C4630" s="11" t="s">
        <v>3321</v>
      </c>
      <c r="D4630" s="11">
        <v>0.94</v>
      </c>
      <c r="E4630" s="7">
        <f>VLOOKUP(A4630, Sheet2!$A$2:$K$8265, 11)</f>
        <v>110.6751</v>
      </c>
      <c r="F4630" s="7">
        <f t="shared" si="55"/>
        <v>0.11749999999999999</v>
      </c>
      <c r="G4630" s="8">
        <v>200000</v>
      </c>
      <c r="H4630" s="9">
        <f t="shared" si="56"/>
        <v>200000</v>
      </c>
      <c r="I4630" s="10"/>
    </row>
    <row r="4631" spans="1:9" ht="14.25" customHeight="1">
      <c r="A4631" s="6" t="str">
        <f t="shared" si="54"/>
        <v>GPP PEKALONGAN_TRATEBANG</v>
      </c>
      <c r="B4631" s="11" t="s">
        <v>3376</v>
      </c>
      <c r="C4631" s="11" t="s">
        <v>3491</v>
      </c>
      <c r="D4631" s="11">
        <v>5.84</v>
      </c>
      <c r="E4631" s="7">
        <f>VLOOKUP(A4631, Sheet2!$A$2:$K$8265, 11)</f>
        <v>110.6751</v>
      </c>
      <c r="F4631" s="7">
        <f t="shared" si="55"/>
        <v>0.73</v>
      </c>
      <c r="G4631" s="8">
        <v>200000</v>
      </c>
      <c r="H4631" s="9">
        <f t="shared" si="56"/>
        <v>1200000</v>
      </c>
      <c r="I4631" s="10"/>
    </row>
    <row r="4632" spans="1:9" ht="14.25" customHeight="1">
      <c r="A4632" s="6" t="str">
        <f t="shared" si="54"/>
        <v>GPP PEKALONGAN_TUNJUNGSARI</v>
      </c>
      <c r="B4632" s="11" t="s">
        <v>3376</v>
      </c>
      <c r="C4632" s="11" t="s">
        <v>3492</v>
      </c>
      <c r="D4632" s="11">
        <v>5.84</v>
      </c>
      <c r="E4632" s="7">
        <f>VLOOKUP(A4632, Sheet2!$A$2:$K$8265, 11)</f>
        <v>110.6751</v>
      </c>
      <c r="F4632" s="7">
        <f t="shared" si="55"/>
        <v>0.73</v>
      </c>
      <c r="G4632" s="8">
        <v>200000</v>
      </c>
      <c r="H4632" s="9">
        <f t="shared" si="56"/>
        <v>1200000</v>
      </c>
      <c r="I4632" s="10"/>
    </row>
    <row r="4633" spans="1:9" ht="14.25" customHeight="1">
      <c r="A4633" s="6" t="str">
        <f t="shared" si="54"/>
        <v>GPP PEKALONGAN_WANGANDOWO</v>
      </c>
      <c r="B4633" s="11" t="s">
        <v>3376</v>
      </c>
      <c r="C4633" s="11" t="s">
        <v>3493</v>
      </c>
      <c r="D4633" s="11">
        <v>5.84</v>
      </c>
      <c r="E4633" s="7">
        <f>VLOOKUP(A4633, Sheet2!$A$2:$K$8265, 11)</f>
        <v>110.6751</v>
      </c>
      <c r="F4633" s="7">
        <f t="shared" si="55"/>
        <v>0.73</v>
      </c>
      <c r="G4633" s="8">
        <v>200000</v>
      </c>
      <c r="H4633" s="9">
        <f t="shared" si="56"/>
        <v>1200000</v>
      </c>
      <c r="I4633" s="10"/>
    </row>
    <row r="4634" spans="1:9" ht="14.25" customHeight="1">
      <c r="A4634" s="6" t="str">
        <f t="shared" si="54"/>
        <v>GPP PEKALONGAN_WARUKIDUL</v>
      </c>
      <c r="B4634" s="11" t="s">
        <v>3376</v>
      </c>
      <c r="C4634" s="11" t="s">
        <v>3494</v>
      </c>
      <c r="D4634" s="11">
        <v>5.84</v>
      </c>
      <c r="E4634" s="7">
        <f>VLOOKUP(A4634, Sheet2!$A$2:$K$8265, 11)</f>
        <v>110.6751</v>
      </c>
      <c r="F4634" s="7">
        <f t="shared" si="55"/>
        <v>0.73</v>
      </c>
      <c r="G4634" s="8">
        <v>200000</v>
      </c>
      <c r="H4634" s="9">
        <f t="shared" si="56"/>
        <v>1200000</v>
      </c>
      <c r="I4634" s="10"/>
    </row>
    <row r="4635" spans="1:9" ht="14.25" customHeight="1">
      <c r="A4635" s="6" t="str">
        <f t="shared" si="54"/>
        <v>GPP PEKALONGAN_WARULOR</v>
      </c>
      <c r="B4635" s="11" t="s">
        <v>3376</v>
      </c>
      <c r="C4635" s="11" t="s">
        <v>3495</v>
      </c>
      <c r="D4635" s="11">
        <v>5.84</v>
      </c>
      <c r="E4635" s="7">
        <f>VLOOKUP(A4635, Sheet2!$A$2:$K$8265, 11)</f>
        <v>110.6751</v>
      </c>
      <c r="F4635" s="7">
        <f t="shared" si="55"/>
        <v>0.73</v>
      </c>
      <c r="G4635" s="8">
        <v>200000</v>
      </c>
      <c r="H4635" s="9">
        <f t="shared" si="56"/>
        <v>1200000</v>
      </c>
      <c r="I4635" s="10"/>
    </row>
    <row r="4636" spans="1:9" ht="14.25" customHeight="1">
      <c r="A4636" s="6" t="str">
        <f t="shared" si="54"/>
        <v>GPP PEKALONGAN_WERDI</v>
      </c>
      <c r="B4636" s="11" t="s">
        <v>3376</v>
      </c>
      <c r="C4636" s="11" t="s">
        <v>3496</v>
      </c>
      <c r="D4636" s="11">
        <v>5.84</v>
      </c>
      <c r="E4636" s="7">
        <f>VLOOKUP(A4636, Sheet2!$A$2:$K$8265, 11)</f>
        <v>110.6751</v>
      </c>
      <c r="F4636" s="7">
        <f t="shared" si="55"/>
        <v>0.73</v>
      </c>
      <c r="G4636" s="8">
        <v>200000</v>
      </c>
      <c r="H4636" s="9">
        <f t="shared" si="56"/>
        <v>1200000</v>
      </c>
      <c r="I4636" s="10"/>
    </row>
    <row r="4637" spans="1:9" ht="14.25" customHeight="1">
      <c r="A4637" s="6" t="str">
        <f t="shared" si="54"/>
        <v>GPP PEKALONGAN_WIRADESA</v>
      </c>
      <c r="B4637" s="11" t="s">
        <v>3376</v>
      </c>
      <c r="C4637" s="11" t="s">
        <v>3497</v>
      </c>
      <c r="D4637" s="11">
        <v>5.84</v>
      </c>
      <c r="E4637" s="7">
        <f>VLOOKUP(A4637, Sheet2!$A$2:$K$8265, 11)</f>
        <v>110.6751</v>
      </c>
      <c r="F4637" s="7">
        <f t="shared" si="55"/>
        <v>0.73</v>
      </c>
      <c r="G4637" s="8">
        <v>200000</v>
      </c>
      <c r="H4637" s="9">
        <f t="shared" si="56"/>
        <v>1200000</v>
      </c>
      <c r="I4637" s="10"/>
    </row>
    <row r="4638" spans="1:9" ht="14.25" customHeight="1">
      <c r="A4638" s="6" t="str">
        <f t="shared" si="54"/>
        <v>GPP PEKALONGAN_WIRODITAN</v>
      </c>
      <c r="B4638" s="11" t="s">
        <v>3376</v>
      </c>
      <c r="C4638" s="11" t="s">
        <v>3498</v>
      </c>
      <c r="D4638" s="11">
        <v>5.84</v>
      </c>
      <c r="E4638" s="7">
        <f>VLOOKUP(A4638, Sheet2!$A$2:$K$8265, 11)</f>
        <v>110.6751</v>
      </c>
      <c r="F4638" s="7">
        <f t="shared" si="55"/>
        <v>0.73</v>
      </c>
      <c r="G4638" s="8">
        <v>200000</v>
      </c>
      <c r="H4638" s="9">
        <f t="shared" si="56"/>
        <v>1200000</v>
      </c>
      <c r="I4638" s="10"/>
    </row>
    <row r="4639" spans="1:9" ht="14.25" customHeight="1">
      <c r="A4639" s="6" t="str">
        <f t="shared" si="54"/>
        <v>GPP PEKALONGAN_WONOKERTOKULON</v>
      </c>
      <c r="B4639" s="11" t="s">
        <v>3376</v>
      </c>
      <c r="C4639" s="11" t="s">
        <v>3499</v>
      </c>
      <c r="D4639" s="11">
        <v>5.84</v>
      </c>
      <c r="E4639" s="7">
        <f>VLOOKUP(A4639, Sheet2!$A$2:$K$8265, 11)</f>
        <v>110.6751</v>
      </c>
      <c r="F4639" s="7">
        <f t="shared" si="55"/>
        <v>0.73</v>
      </c>
      <c r="G4639" s="8">
        <v>200000</v>
      </c>
      <c r="H4639" s="9">
        <f t="shared" si="56"/>
        <v>1200000</v>
      </c>
      <c r="I4639" s="10"/>
    </row>
    <row r="4640" spans="1:9" ht="14.25" customHeight="1">
      <c r="A4640" s="6" t="str">
        <f t="shared" si="54"/>
        <v>GPP PEKALONGAN_WONOKERTOWETAN</v>
      </c>
      <c r="B4640" s="11" t="s">
        <v>3376</v>
      </c>
      <c r="C4640" s="11" t="s">
        <v>3500</v>
      </c>
      <c r="D4640" s="11">
        <v>5.84</v>
      </c>
      <c r="E4640" s="7">
        <f>VLOOKUP(A4640, Sheet2!$A$2:$K$8265, 11)</f>
        <v>110.6751</v>
      </c>
      <c r="F4640" s="7">
        <f t="shared" si="55"/>
        <v>0.73</v>
      </c>
      <c r="G4640" s="8">
        <v>200000</v>
      </c>
      <c r="H4640" s="9">
        <f t="shared" si="56"/>
        <v>1200000</v>
      </c>
      <c r="I4640" s="10"/>
    </row>
    <row r="4641" spans="1:9" ht="14.25" customHeight="1">
      <c r="A4641" s="6" t="str">
        <f t="shared" si="54"/>
        <v>GPP PEKALONGAN_WONOPRINGGO</v>
      </c>
      <c r="B4641" s="11" t="s">
        <v>3376</v>
      </c>
      <c r="C4641" s="11" t="s">
        <v>3501</v>
      </c>
      <c r="D4641" s="11">
        <v>5.84</v>
      </c>
      <c r="E4641" s="7">
        <f>VLOOKUP(A4641, Sheet2!$A$2:$K$8265, 11)</f>
        <v>110.6751</v>
      </c>
      <c r="F4641" s="7">
        <f t="shared" si="55"/>
        <v>0.73</v>
      </c>
      <c r="G4641" s="8">
        <v>200000</v>
      </c>
      <c r="H4641" s="9">
        <f t="shared" si="56"/>
        <v>1200000</v>
      </c>
      <c r="I4641" s="10"/>
    </row>
    <row r="4642" spans="1:9" ht="14.25" customHeight="1">
      <c r="A4642" s="6" t="str">
        <f t="shared" si="54"/>
        <v>GPP PEKALONGAN_WONOREJO</v>
      </c>
      <c r="B4642" s="11" t="s">
        <v>3376</v>
      </c>
      <c r="C4642" s="11" t="s">
        <v>773</v>
      </c>
      <c r="D4642" s="11">
        <v>5.84</v>
      </c>
      <c r="E4642" s="7">
        <f>VLOOKUP(A4642, Sheet2!$A$2:$K$8265, 11)</f>
        <v>110.6751</v>
      </c>
      <c r="F4642" s="7">
        <f t="shared" si="55"/>
        <v>0.73</v>
      </c>
      <c r="G4642" s="8">
        <v>200000</v>
      </c>
      <c r="H4642" s="9">
        <f t="shared" si="56"/>
        <v>1200000</v>
      </c>
      <c r="I4642" s="10"/>
    </row>
    <row r="4643" spans="1:9" ht="14.25" customHeight="1">
      <c r="A4643" s="6" t="str">
        <f t="shared" si="54"/>
        <v>GPP PEKALONGAN_WONOSARI</v>
      </c>
      <c r="B4643" s="11" t="s">
        <v>3376</v>
      </c>
      <c r="C4643" s="11" t="s">
        <v>534</v>
      </c>
      <c r="D4643" s="11">
        <v>5.84</v>
      </c>
      <c r="E4643" s="7">
        <f>VLOOKUP(A4643, Sheet2!$A$2:$K$8265, 11)</f>
        <v>110.6751</v>
      </c>
      <c r="F4643" s="7">
        <f t="shared" si="55"/>
        <v>0.73</v>
      </c>
      <c r="G4643" s="8">
        <v>200000</v>
      </c>
      <c r="H4643" s="9">
        <f t="shared" si="56"/>
        <v>1200000</v>
      </c>
      <c r="I4643" s="10"/>
    </row>
    <row r="4644" spans="1:9" ht="14.25" customHeight="1">
      <c r="A4644" s="6" t="str">
        <f t="shared" si="54"/>
        <v>GPP PEKALONGAN_WONOSARI</v>
      </c>
      <c r="B4644" s="11" t="s">
        <v>3376</v>
      </c>
      <c r="C4644" s="11" t="s">
        <v>534</v>
      </c>
      <c r="D4644" s="11">
        <v>5.84</v>
      </c>
      <c r="E4644" s="7">
        <f>VLOOKUP(A4644, Sheet2!$A$2:$K$8265, 11)</f>
        <v>110.6751</v>
      </c>
      <c r="F4644" s="7">
        <f t="shared" si="55"/>
        <v>0.73</v>
      </c>
      <c r="G4644" s="8">
        <v>200000</v>
      </c>
      <c r="H4644" s="9">
        <f t="shared" si="56"/>
        <v>1200000</v>
      </c>
      <c r="I4644" s="10"/>
    </row>
    <row r="4645" spans="1:9" ht="14.25" customHeight="1">
      <c r="A4645" s="6" t="str">
        <f t="shared" si="54"/>
        <v>GPP PEKALONGAN_WONOYOSO</v>
      </c>
      <c r="B4645" s="11" t="s">
        <v>3376</v>
      </c>
      <c r="C4645" s="11" t="s">
        <v>3502</v>
      </c>
      <c r="D4645" s="11">
        <v>5.84</v>
      </c>
      <c r="E4645" s="7">
        <f>VLOOKUP(A4645, Sheet2!$A$2:$K$8265, 11)</f>
        <v>110.6751</v>
      </c>
      <c r="F4645" s="7">
        <f t="shared" si="55"/>
        <v>0.73</v>
      </c>
      <c r="G4645" s="8">
        <v>200000</v>
      </c>
      <c r="H4645" s="9">
        <f t="shared" si="56"/>
        <v>1200000</v>
      </c>
      <c r="I4645" s="10"/>
    </row>
    <row r="4646" spans="1:9" ht="14.25" customHeight="1">
      <c r="A4646" s="6" t="str">
        <f t="shared" si="54"/>
        <v>GPP PEKALONGAN_WULED</v>
      </c>
      <c r="B4646" s="11" t="s">
        <v>3376</v>
      </c>
      <c r="C4646" s="11" t="s">
        <v>3503</v>
      </c>
      <c r="D4646" s="11">
        <v>5.84</v>
      </c>
      <c r="E4646" s="7">
        <f>VLOOKUP(A4646, Sheet2!$A$2:$K$8265, 11)</f>
        <v>110.6751</v>
      </c>
      <c r="F4646" s="7">
        <f t="shared" si="55"/>
        <v>0.73</v>
      </c>
      <c r="G4646" s="8">
        <v>200000</v>
      </c>
      <c r="H4646" s="9">
        <f t="shared" si="56"/>
        <v>1200000</v>
      </c>
      <c r="I4646" s="10"/>
    </row>
    <row r="4647" spans="1:9" ht="14.25" customHeight="1">
      <c r="A4647" s="6" t="str">
        <f t="shared" si="54"/>
        <v>GPP PEKALONGAN_YOSOREJO</v>
      </c>
      <c r="B4647" s="11" t="s">
        <v>3376</v>
      </c>
      <c r="C4647" s="11" t="s">
        <v>537</v>
      </c>
      <c r="D4647" s="11">
        <v>5.84</v>
      </c>
      <c r="E4647" s="7">
        <f>VLOOKUP(A4647, Sheet2!$A$2:$K$8265, 11)</f>
        <v>110.6751</v>
      </c>
      <c r="F4647" s="7">
        <f t="shared" si="55"/>
        <v>0.73</v>
      </c>
      <c r="G4647" s="8">
        <v>200000</v>
      </c>
      <c r="H4647" s="9">
        <f t="shared" si="56"/>
        <v>1200000</v>
      </c>
      <c r="I4647" s="10"/>
    </row>
    <row r="4648" spans="1:9" ht="14.25" customHeight="1">
      <c r="A4648" s="6" t="str">
        <f t="shared" si="54"/>
        <v>GPP PURWOREJO_AGLIK</v>
      </c>
      <c r="B4648" s="11" t="s">
        <v>3504</v>
      </c>
      <c r="C4648" s="11" t="s">
        <v>3505</v>
      </c>
      <c r="D4648" s="11">
        <v>4.4400000000000004</v>
      </c>
      <c r="E4648" s="7">
        <f>VLOOKUP(A4648, Sheet2!$A$2:$K$8265, 11)</f>
        <v>110.6751</v>
      </c>
      <c r="F4648" s="7">
        <f t="shared" si="55"/>
        <v>0.55500000000000005</v>
      </c>
      <c r="G4648" s="8">
        <v>200000</v>
      </c>
      <c r="H4648" s="9">
        <f t="shared" si="56"/>
        <v>1000000</v>
      </c>
      <c r="I4648" s="10"/>
    </row>
    <row r="4649" spans="1:9" ht="14.25" customHeight="1">
      <c r="A4649" s="6" t="str">
        <f t="shared" si="54"/>
        <v>GPP PURWOREJO_AMBALKEBREK</v>
      </c>
      <c r="B4649" s="11" t="s">
        <v>3504</v>
      </c>
      <c r="C4649" s="11" t="s">
        <v>3506</v>
      </c>
      <c r="D4649" s="11">
        <v>15.69</v>
      </c>
      <c r="E4649" s="7">
        <f>VLOOKUP(A4649, Sheet2!$A$2:$K$8265, 11)</f>
        <v>110.6751</v>
      </c>
      <c r="F4649" s="7">
        <f t="shared" si="55"/>
        <v>1.9612499999999999</v>
      </c>
      <c r="G4649" s="8">
        <v>200000</v>
      </c>
      <c r="H4649" s="9">
        <f t="shared" si="56"/>
        <v>3200000</v>
      </c>
      <c r="I4649" s="10"/>
    </row>
    <row r="4650" spans="1:9" ht="14.25" customHeight="1">
      <c r="A4650" s="6" t="str">
        <f t="shared" si="54"/>
        <v>GPP PURWOREJO_AMBALKLIWONAN</v>
      </c>
      <c r="B4650" s="11" t="s">
        <v>3504</v>
      </c>
      <c r="C4650" s="11" t="s">
        <v>3507</v>
      </c>
      <c r="D4650" s="11">
        <v>15.69</v>
      </c>
      <c r="E4650" s="7">
        <f>VLOOKUP(A4650, Sheet2!$A$2:$K$8265, 11)</f>
        <v>110.6751</v>
      </c>
      <c r="F4650" s="7">
        <f t="shared" si="55"/>
        <v>1.9612499999999999</v>
      </c>
      <c r="G4650" s="8">
        <v>200000</v>
      </c>
      <c r="H4650" s="9">
        <f t="shared" si="56"/>
        <v>3200000</v>
      </c>
      <c r="I4650" s="10"/>
    </row>
    <row r="4651" spans="1:9" ht="14.25" customHeight="1">
      <c r="A4651" s="6" t="str">
        <f t="shared" si="54"/>
        <v>GPP PURWOREJO_AMBALRESMI</v>
      </c>
      <c r="B4651" s="11" t="s">
        <v>3504</v>
      </c>
      <c r="C4651" s="11" t="s">
        <v>3508</v>
      </c>
      <c r="D4651" s="11">
        <v>15.69</v>
      </c>
      <c r="E4651" s="7">
        <f>VLOOKUP(A4651, Sheet2!$A$2:$K$8265, 11)</f>
        <v>110.6751</v>
      </c>
      <c r="F4651" s="7">
        <f t="shared" si="55"/>
        <v>1.9612499999999999</v>
      </c>
      <c r="G4651" s="8">
        <v>200000</v>
      </c>
      <c r="H4651" s="9">
        <f t="shared" si="56"/>
        <v>3200000</v>
      </c>
      <c r="I4651" s="10"/>
    </row>
    <row r="4652" spans="1:9" ht="14.25" customHeight="1">
      <c r="A4652" s="6" t="str">
        <f t="shared" si="54"/>
        <v>GPP PURWOREJO_AMBARWINANGUN</v>
      </c>
      <c r="B4652" s="11" t="s">
        <v>3504</v>
      </c>
      <c r="C4652" s="11" t="s">
        <v>3509</v>
      </c>
      <c r="D4652" s="11">
        <v>15.69</v>
      </c>
      <c r="E4652" s="7">
        <f>VLOOKUP(A4652, Sheet2!$A$2:$K$8265, 11)</f>
        <v>110.6751</v>
      </c>
      <c r="F4652" s="7">
        <f t="shared" si="55"/>
        <v>1.9612499999999999</v>
      </c>
      <c r="G4652" s="8">
        <v>200000</v>
      </c>
      <c r="H4652" s="9">
        <f t="shared" si="56"/>
        <v>3200000</v>
      </c>
      <c r="I4652" s="10"/>
    </row>
    <row r="4653" spans="1:9" ht="14.25" customHeight="1">
      <c r="A4653" s="6" t="str">
        <f t="shared" si="54"/>
        <v>GPP PURWOREJO_ANDONG</v>
      </c>
      <c r="B4653" s="11" t="s">
        <v>3504</v>
      </c>
      <c r="C4653" s="11" t="s">
        <v>1371</v>
      </c>
      <c r="D4653" s="11">
        <v>4.4400000000000004</v>
      </c>
      <c r="E4653" s="7">
        <f>VLOOKUP(A4653, Sheet2!$A$2:$K$8265, 11)</f>
        <v>110.6751</v>
      </c>
      <c r="F4653" s="7">
        <f t="shared" si="55"/>
        <v>0.55500000000000005</v>
      </c>
      <c r="G4653" s="8">
        <v>200000</v>
      </c>
      <c r="H4653" s="9">
        <f t="shared" si="56"/>
        <v>1000000</v>
      </c>
      <c r="I4653" s="10"/>
    </row>
    <row r="4654" spans="1:9" ht="14.25" customHeight="1">
      <c r="A4654" s="6" t="str">
        <f t="shared" si="54"/>
        <v>GPP PURWOREJO_AWU-AWU</v>
      </c>
      <c r="B4654" s="11" t="s">
        <v>3504</v>
      </c>
      <c r="C4654" s="11" t="s">
        <v>3510</v>
      </c>
      <c r="D4654" s="11">
        <v>4.4400000000000004</v>
      </c>
      <c r="E4654" s="7">
        <f>VLOOKUP(A4654, Sheet2!$A$2:$K$8265, 11)</f>
        <v>110.6751</v>
      </c>
      <c r="F4654" s="7">
        <f t="shared" si="55"/>
        <v>0.55500000000000005</v>
      </c>
      <c r="G4654" s="8">
        <v>200000</v>
      </c>
      <c r="H4654" s="9">
        <f t="shared" si="56"/>
        <v>1000000</v>
      </c>
      <c r="I4654" s="10"/>
    </row>
    <row r="4655" spans="1:9" ht="14.25" customHeight="1">
      <c r="A4655" s="6" t="str">
        <f t="shared" si="54"/>
        <v>GPP PURWOREJO_BABADSARI</v>
      </c>
      <c r="B4655" s="11" t="s">
        <v>3504</v>
      </c>
      <c r="C4655" s="11" t="s">
        <v>3511</v>
      </c>
      <c r="D4655" s="11">
        <v>15.69</v>
      </c>
      <c r="E4655" s="7">
        <f>VLOOKUP(A4655, Sheet2!$A$2:$K$8265, 11)</f>
        <v>110.6751</v>
      </c>
      <c r="F4655" s="7">
        <f t="shared" si="55"/>
        <v>1.9612499999999999</v>
      </c>
      <c r="G4655" s="8">
        <v>200000</v>
      </c>
      <c r="H4655" s="9">
        <f t="shared" si="56"/>
        <v>3200000</v>
      </c>
      <c r="I4655" s="10"/>
    </row>
    <row r="4656" spans="1:9" ht="14.25" customHeight="1">
      <c r="A4656" s="6" t="str">
        <f t="shared" si="54"/>
        <v>GPP PURWOREJO_BAGELEN</v>
      </c>
      <c r="B4656" s="11" t="s">
        <v>3504</v>
      </c>
      <c r="C4656" s="11" t="s">
        <v>3512</v>
      </c>
      <c r="D4656" s="11">
        <v>4.4400000000000004</v>
      </c>
      <c r="E4656" s="7">
        <f>VLOOKUP(A4656, Sheet2!$A$2:$K$8265, 11)</f>
        <v>110.6751</v>
      </c>
      <c r="F4656" s="7">
        <f t="shared" si="55"/>
        <v>0.55500000000000005</v>
      </c>
      <c r="G4656" s="8">
        <v>200000</v>
      </c>
      <c r="H4656" s="9">
        <f t="shared" si="56"/>
        <v>1000000</v>
      </c>
      <c r="I4656" s="10"/>
    </row>
    <row r="4657" spans="1:9" ht="14.25" customHeight="1">
      <c r="A4657" s="6" t="str">
        <f t="shared" si="54"/>
        <v>GPP PURWOREJO_BAGUNG</v>
      </c>
      <c r="B4657" s="11" t="s">
        <v>3504</v>
      </c>
      <c r="C4657" s="11" t="s">
        <v>3513</v>
      </c>
      <c r="D4657" s="11">
        <v>15.69</v>
      </c>
      <c r="E4657" s="7">
        <f>VLOOKUP(A4657, Sheet2!$A$2:$K$8265, 11)</f>
        <v>110.6751</v>
      </c>
      <c r="F4657" s="7">
        <f t="shared" si="55"/>
        <v>1.9612499999999999</v>
      </c>
      <c r="G4657" s="8">
        <v>200000</v>
      </c>
      <c r="H4657" s="9">
        <f t="shared" si="56"/>
        <v>3200000</v>
      </c>
      <c r="I4657" s="10"/>
    </row>
    <row r="4658" spans="1:9" ht="14.25" customHeight="1">
      <c r="A4658" s="6" t="str">
        <f t="shared" si="54"/>
        <v>GPP PURWOREJO_BAJANGREJO</v>
      </c>
      <c r="B4658" s="11" t="s">
        <v>3504</v>
      </c>
      <c r="C4658" s="11" t="s">
        <v>3514</v>
      </c>
      <c r="D4658" s="11">
        <v>4.4400000000000004</v>
      </c>
      <c r="E4658" s="7">
        <f>VLOOKUP(A4658, Sheet2!$A$2:$K$8265, 11)</f>
        <v>110.6751</v>
      </c>
      <c r="F4658" s="7">
        <f t="shared" si="55"/>
        <v>0.55500000000000005</v>
      </c>
      <c r="G4658" s="8">
        <v>200000</v>
      </c>
      <c r="H4658" s="9">
        <f t="shared" si="56"/>
        <v>1000000</v>
      </c>
      <c r="I4658" s="10"/>
    </row>
    <row r="4659" spans="1:9" ht="14.25" customHeight="1">
      <c r="A4659" s="6" t="str">
        <f t="shared" si="54"/>
        <v>GPP PURWOREJO_BAKUREJO</v>
      </c>
      <c r="B4659" s="11" t="s">
        <v>3504</v>
      </c>
      <c r="C4659" s="11" t="s">
        <v>3515</v>
      </c>
      <c r="D4659" s="11">
        <v>4.4400000000000004</v>
      </c>
      <c r="E4659" s="7">
        <f>VLOOKUP(A4659, Sheet2!$A$2:$K$8265, 11)</f>
        <v>110.6751</v>
      </c>
      <c r="F4659" s="7">
        <f t="shared" si="55"/>
        <v>0.55500000000000005</v>
      </c>
      <c r="G4659" s="8">
        <v>200000</v>
      </c>
      <c r="H4659" s="9">
        <f t="shared" si="56"/>
        <v>1000000</v>
      </c>
      <c r="I4659" s="10"/>
    </row>
    <row r="4660" spans="1:9" ht="14.25" customHeight="1">
      <c r="A4660" s="6" t="str">
        <f t="shared" si="54"/>
        <v>GPP PURWOREJO_BALEDONO</v>
      </c>
      <c r="B4660" s="11" t="s">
        <v>3504</v>
      </c>
      <c r="C4660" s="11" t="s">
        <v>3516</v>
      </c>
      <c r="D4660" s="11">
        <v>4.4400000000000004</v>
      </c>
      <c r="E4660" s="7">
        <f>VLOOKUP(A4660, Sheet2!$A$2:$K$8265, 11)</f>
        <v>110.6751</v>
      </c>
      <c r="F4660" s="7">
        <f t="shared" si="55"/>
        <v>0.55500000000000005</v>
      </c>
      <c r="G4660" s="8">
        <v>200000</v>
      </c>
      <c r="H4660" s="9">
        <f t="shared" si="56"/>
        <v>1000000</v>
      </c>
      <c r="I4660" s="10"/>
    </row>
    <row r="4661" spans="1:9" ht="14.25" customHeight="1">
      <c r="A4661" s="6" t="str">
        <f t="shared" si="54"/>
        <v>GPP PURWOREJO_BALINGASAL</v>
      </c>
      <c r="B4661" s="11" t="s">
        <v>3504</v>
      </c>
      <c r="C4661" s="11" t="s">
        <v>3517</v>
      </c>
      <c r="D4661" s="11">
        <v>15.69</v>
      </c>
      <c r="E4661" s="7">
        <f>VLOOKUP(A4661, Sheet2!$A$2:$K$8265, 11)</f>
        <v>110.6751</v>
      </c>
      <c r="F4661" s="7">
        <f t="shared" si="55"/>
        <v>1.9612499999999999</v>
      </c>
      <c r="G4661" s="8">
        <v>200000</v>
      </c>
      <c r="H4661" s="9">
        <f t="shared" si="56"/>
        <v>3200000</v>
      </c>
      <c r="I4661" s="10"/>
    </row>
    <row r="4662" spans="1:9" ht="14.25" customHeight="1">
      <c r="A4662" s="6" t="str">
        <f t="shared" si="54"/>
        <v>GPP PURWOREJO_BALOREJO</v>
      </c>
      <c r="B4662" s="11" t="s">
        <v>3504</v>
      </c>
      <c r="C4662" s="11" t="s">
        <v>3518</v>
      </c>
      <c r="D4662" s="11">
        <v>15.69</v>
      </c>
      <c r="E4662" s="7">
        <f>VLOOKUP(A4662, Sheet2!$A$2:$K$8265, 11)</f>
        <v>110.6751</v>
      </c>
      <c r="F4662" s="7">
        <f t="shared" si="55"/>
        <v>1.9612499999999999</v>
      </c>
      <c r="G4662" s="8">
        <v>200000</v>
      </c>
      <c r="H4662" s="9">
        <f t="shared" si="56"/>
        <v>3200000</v>
      </c>
      <c r="I4662" s="10"/>
    </row>
    <row r="4663" spans="1:9" ht="14.25" customHeight="1">
      <c r="A4663" s="6" t="str">
        <f t="shared" si="54"/>
        <v>GPP PURWOREJO_BANDUNG</v>
      </c>
      <c r="B4663" s="11" t="s">
        <v>3504</v>
      </c>
      <c r="C4663" s="11" t="s">
        <v>58</v>
      </c>
      <c r="D4663" s="11">
        <v>4.4400000000000004</v>
      </c>
      <c r="E4663" s="7">
        <f>VLOOKUP(A4663, Sheet2!$A$2:$K$8265, 11)</f>
        <v>110.6751</v>
      </c>
      <c r="F4663" s="7">
        <f t="shared" si="55"/>
        <v>0.55500000000000005</v>
      </c>
      <c r="G4663" s="8">
        <v>200000</v>
      </c>
      <c r="H4663" s="9">
        <f t="shared" si="56"/>
        <v>1000000</v>
      </c>
      <c r="I4663" s="10"/>
    </row>
    <row r="4664" spans="1:9" ht="14.25" customHeight="1">
      <c r="A4664" s="6" t="str">
        <f t="shared" si="54"/>
        <v>GPP PURWOREJO_BANDUNGKIDUL</v>
      </c>
      <c r="B4664" s="11" t="s">
        <v>3504</v>
      </c>
      <c r="C4664" s="11" t="s">
        <v>3519</v>
      </c>
      <c r="D4664" s="11">
        <v>4.4400000000000004</v>
      </c>
      <c r="E4664" s="7">
        <f>VLOOKUP(A4664, Sheet2!$A$2:$K$8265, 11)</f>
        <v>110.6751</v>
      </c>
      <c r="F4664" s="7">
        <f t="shared" si="55"/>
        <v>0.55500000000000005</v>
      </c>
      <c r="G4664" s="8">
        <v>200000</v>
      </c>
      <c r="H4664" s="9">
        <f t="shared" si="56"/>
        <v>1000000</v>
      </c>
      <c r="I4664" s="10"/>
    </row>
    <row r="4665" spans="1:9" ht="14.25" customHeight="1">
      <c r="A4665" s="6" t="str">
        <f t="shared" si="54"/>
        <v>GPP PURWOREJO_BANDUNGREJO</v>
      </c>
      <c r="B4665" s="11" t="s">
        <v>3504</v>
      </c>
      <c r="C4665" s="11" t="s">
        <v>3111</v>
      </c>
      <c r="D4665" s="11">
        <v>4.4400000000000004</v>
      </c>
      <c r="E4665" s="7">
        <f>VLOOKUP(A4665, Sheet2!$A$2:$K$8265, 11)</f>
        <v>110.6751</v>
      </c>
      <c r="F4665" s="7">
        <f t="shared" si="55"/>
        <v>0.55500000000000005</v>
      </c>
      <c r="G4665" s="8">
        <v>200000</v>
      </c>
      <c r="H4665" s="9">
        <f t="shared" si="56"/>
        <v>1000000</v>
      </c>
      <c r="I4665" s="10"/>
    </row>
    <row r="4666" spans="1:9" ht="14.25" customHeight="1">
      <c r="A4666" s="6" t="str">
        <f t="shared" si="54"/>
        <v>GPP PURWOREJO_BANJAREJO</v>
      </c>
      <c r="B4666" s="11" t="s">
        <v>3504</v>
      </c>
      <c r="C4666" s="11" t="s">
        <v>1258</v>
      </c>
      <c r="D4666" s="11">
        <v>4.4400000000000004</v>
      </c>
      <c r="E4666" s="7">
        <f>VLOOKUP(A4666, Sheet2!$A$2:$K$8265, 11)</f>
        <v>110.6751</v>
      </c>
      <c r="F4666" s="7">
        <f t="shared" si="55"/>
        <v>0.55500000000000005</v>
      </c>
      <c r="G4666" s="8">
        <v>200000</v>
      </c>
      <c r="H4666" s="9">
        <f t="shared" si="56"/>
        <v>1000000</v>
      </c>
      <c r="I4666" s="10"/>
    </row>
    <row r="4667" spans="1:9" ht="14.25" customHeight="1">
      <c r="A4667" s="6" t="str">
        <f t="shared" si="54"/>
        <v>GPP PURWOREJO_BANJARSARI</v>
      </c>
      <c r="B4667" s="11" t="s">
        <v>3504</v>
      </c>
      <c r="C4667" s="11" t="s">
        <v>59</v>
      </c>
      <c r="D4667" s="11">
        <v>15.69</v>
      </c>
      <c r="E4667" s="7">
        <f>VLOOKUP(A4667, Sheet2!$A$2:$K$8265, 11)</f>
        <v>110.6751</v>
      </c>
      <c r="F4667" s="7">
        <f t="shared" si="55"/>
        <v>1.9612499999999999</v>
      </c>
      <c r="G4667" s="8">
        <v>200000</v>
      </c>
      <c r="H4667" s="9">
        <f t="shared" si="56"/>
        <v>3200000</v>
      </c>
      <c r="I4667" s="10"/>
    </row>
    <row r="4668" spans="1:9" ht="14.25" customHeight="1">
      <c r="A4668" s="6" t="str">
        <f t="shared" si="54"/>
        <v>GPP PURWOREJO_BANJARSARI</v>
      </c>
      <c r="B4668" s="11" t="s">
        <v>3504</v>
      </c>
      <c r="C4668" s="11" t="s">
        <v>59</v>
      </c>
      <c r="D4668" s="11">
        <v>4.4400000000000004</v>
      </c>
      <c r="E4668" s="7">
        <f>VLOOKUP(A4668, Sheet2!$A$2:$K$8265, 11)</f>
        <v>110.6751</v>
      </c>
      <c r="F4668" s="7">
        <f t="shared" si="55"/>
        <v>0.55500000000000005</v>
      </c>
      <c r="G4668" s="8">
        <v>200000</v>
      </c>
      <c r="H4668" s="9">
        <f t="shared" si="56"/>
        <v>1000000</v>
      </c>
      <c r="I4668" s="10"/>
    </row>
    <row r="4669" spans="1:9" ht="14.25" customHeight="1">
      <c r="A4669" s="6" t="str">
        <f t="shared" si="54"/>
        <v>GPP PURWOREJO_BANYUASIN KEMBARAN</v>
      </c>
      <c r="B4669" s="11" t="s">
        <v>3504</v>
      </c>
      <c r="C4669" s="11" t="s">
        <v>3520</v>
      </c>
      <c r="D4669" s="11">
        <v>4.4400000000000004</v>
      </c>
      <c r="E4669" s="7">
        <f>VLOOKUP(A4669, Sheet2!$A$2:$K$8265, 11)</f>
        <v>110.6751</v>
      </c>
      <c r="F4669" s="7">
        <f t="shared" si="55"/>
        <v>0.55500000000000005</v>
      </c>
      <c r="G4669" s="8">
        <v>200000</v>
      </c>
      <c r="H4669" s="9">
        <f t="shared" si="56"/>
        <v>1000000</v>
      </c>
      <c r="I4669" s="10"/>
    </row>
    <row r="4670" spans="1:9" ht="14.25" customHeight="1">
      <c r="A4670" s="6" t="str">
        <f t="shared" si="54"/>
        <v>GPP PURWOREJO_BANYUASIN SEPARE</v>
      </c>
      <c r="B4670" s="11" t="s">
        <v>3504</v>
      </c>
      <c r="C4670" s="11" t="s">
        <v>3521</v>
      </c>
      <c r="D4670" s="11">
        <v>4.4400000000000004</v>
      </c>
      <c r="E4670" s="7">
        <f>VLOOKUP(A4670, Sheet2!$A$2:$K$8265, 11)</f>
        <v>110.6751</v>
      </c>
      <c r="F4670" s="7">
        <f t="shared" si="55"/>
        <v>0.55500000000000005</v>
      </c>
      <c r="G4670" s="8">
        <v>200000</v>
      </c>
      <c r="H4670" s="9">
        <f t="shared" si="56"/>
        <v>1000000</v>
      </c>
      <c r="I4670" s="10"/>
    </row>
    <row r="4671" spans="1:9" ht="14.25" customHeight="1">
      <c r="A4671" s="6" t="str">
        <f t="shared" si="54"/>
        <v>GPP PURWOREJO_BANYUURIP</v>
      </c>
      <c r="B4671" s="11" t="s">
        <v>3504</v>
      </c>
      <c r="C4671" s="11" t="s">
        <v>1382</v>
      </c>
      <c r="D4671" s="11">
        <v>4.4400000000000004</v>
      </c>
      <c r="E4671" s="7">
        <f>VLOOKUP(A4671, Sheet2!$A$2:$K$8265, 11)</f>
        <v>110.6751</v>
      </c>
      <c r="F4671" s="7">
        <f t="shared" si="55"/>
        <v>0.55500000000000005</v>
      </c>
      <c r="G4671" s="8">
        <v>200000</v>
      </c>
      <c r="H4671" s="9">
        <f t="shared" si="56"/>
        <v>1000000</v>
      </c>
      <c r="I4671" s="10"/>
    </row>
    <row r="4672" spans="1:9" ht="14.25" customHeight="1">
      <c r="A4672" s="6" t="str">
        <f t="shared" si="54"/>
        <v>GPP PURWOREJO_BANYUYOSO</v>
      </c>
      <c r="B4672" s="11" t="s">
        <v>3504</v>
      </c>
      <c r="C4672" s="11" t="s">
        <v>3522</v>
      </c>
      <c r="D4672" s="11">
        <v>4.4400000000000004</v>
      </c>
      <c r="E4672" s="7">
        <f>VLOOKUP(A4672, Sheet2!$A$2:$K$8265, 11)</f>
        <v>110.6751</v>
      </c>
      <c r="F4672" s="7">
        <f t="shared" si="55"/>
        <v>0.55500000000000005</v>
      </c>
      <c r="G4672" s="8">
        <v>200000</v>
      </c>
      <c r="H4672" s="9">
        <f t="shared" si="56"/>
        <v>1000000</v>
      </c>
      <c r="I4672" s="10"/>
    </row>
    <row r="4673" spans="1:9" ht="14.25" customHeight="1">
      <c r="A4673" s="6" t="str">
        <f t="shared" si="54"/>
        <v>GPP PURWOREJO_BAPANGSARI</v>
      </c>
      <c r="B4673" s="11" t="s">
        <v>3504</v>
      </c>
      <c r="C4673" s="11" t="s">
        <v>3523</v>
      </c>
      <c r="D4673" s="11">
        <v>4.4400000000000004</v>
      </c>
      <c r="E4673" s="7">
        <f>VLOOKUP(A4673, Sheet2!$A$2:$K$8265, 11)</f>
        <v>110.6751</v>
      </c>
      <c r="F4673" s="7">
        <f t="shared" si="55"/>
        <v>0.55500000000000005</v>
      </c>
      <c r="G4673" s="8">
        <v>200000</v>
      </c>
      <c r="H4673" s="9">
        <f t="shared" si="56"/>
        <v>1000000</v>
      </c>
      <c r="I4673" s="10"/>
    </row>
    <row r="4674" spans="1:9" ht="14.25" customHeight="1">
      <c r="A4674" s="6" t="str">
        <f t="shared" si="54"/>
        <v>GPP PURWOREJO_BAYAN</v>
      </c>
      <c r="B4674" s="11" t="s">
        <v>3504</v>
      </c>
      <c r="C4674" s="11" t="s">
        <v>3524</v>
      </c>
      <c r="D4674" s="11">
        <v>4.4400000000000004</v>
      </c>
      <c r="E4674" s="7">
        <f>VLOOKUP(A4674, Sheet2!$A$2:$K$8265, 11)</f>
        <v>110.6751</v>
      </c>
      <c r="F4674" s="7">
        <f t="shared" si="55"/>
        <v>0.55500000000000005</v>
      </c>
      <c r="G4674" s="8">
        <v>200000</v>
      </c>
      <c r="H4674" s="9">
        <f t="shared" si="56"/>
        <v>1000000</v>
      </c>
      <c r="I4674" s="10"/>
    </row>
    <row r="4675" spans="1:9" ht="14.25" customHeight="1">
      <c r="A4675" s="6" t="str">
        <f t="shared" si="54"/>
        <v>GPP PURWOREJO_BAYEM</v>
      </c>
      <c r="B4675" s="11" t="s">
        <v>3504</v>
      </c>
      <c r="C4675" s="11" t="s">
        <v>3525</v>
      </c>
      <c r="D4675" s="11">
        <v>4.4400000000000004</v>
      </c>
      <c r="E4675" s="7">
        <f>VLOOKUP(A4675, Sheet2!$A$2:$K$8265, 11)</f>
        <v>110.6751</v>
      </c>
      <c r="F4675" s="7">
        <f t="shared" si="55"/>
        <v>0.55500000000000005</v>
      </c>
      <c r="G4675" s="8">
        <v>200000</v>
      </c>
      <c r="H4675" s="9">
        <f t="shared" si="56"/>
        <v>1000000</v>
      </c>
      <c r="I4675" s="10"/>
    </row>
    <row r="4676" spans="1:9" ht="14.25" customHeight="1">
      <c r="A4676" s="6" t="str">
        <f t="shared" si="54"/>
        <v>GPP PURWOREJO_BEDONO KARANGDUWUR</v>
      </c>
      <c r="B4676" s="11" t="s">
        <v>3504</v>
      </c>
      <c r="C4676" s="11" t="s">
        <v>3526</v>
      </c>
      <c r="D4676" s="11">
        <v>4.4400000000000004</v>
      </c>
      <c r="E4676" s="7">
        <f>VLOOKUP(A4676, Sheet2!$A$2:$K$8265, 11)</f>
        <v>110.6751</v>
      </c>
      <c r="F4676" s="7">
        <f t="shared" si="55"/>
        <v>0.55500000000000005</v>
      </c>
      <c r="G4676" s="8">
        <v>200000</v>
      </c>
      <c r="H4676" s="9">
        <f t="shared" si="56"/>
        <v>1000000</v>
      </c>
      <c r="I4676" s="10"/>
    </row>
    <row r="4677" spans="1:9" ht="14.25" customHeight="1">
      <c r="A4677" s="6" t="str">
        <f t="shared" si="54"/>
        <v>GPP PURWOREJO_BEDONO KLUWUNG</v>
      </c>
      <c r="B4677" s="11" t="s">
        <v>3504</v>
      </c>
      <c r="C4677" s="11" t="s">
        <v>3527</v>
      </c>
      <c r="D4677" s="11">
        <v>4.4400000000000004</v>
      </c>
      <c r="E4677" s="7">
        <f>VLOOKUP(A4677, Sheet2!$A$2:$K$8265, 11)</f>
        <v>110.6751</v>
      </c>
      <c r="F4677" s="7">
        <f t="shared" si="55"/>
        <v>0.55500000000000005</v>
      </c>
      <c r="G4677" s="8">
        <v>200000</v>
      </c>
      <c r="H4677" s="9">
        <f t="shared" si="56"/>
        <v>1000000</v>
      </c>
      <c r="I4677" s="10"/>
    </row>
    <row r="4678" spans="1:9" ht="14.25" customHeight="1">
      <c r="A4678" s="6" t="str">
        <f t="shared" si="54"/>
        <v>GPP PURWOREJO_BEDONO PAGERON</v>
      </c>
      <c r="B4678" s="11" t="s">
        <v>3504</v>
      </c>
      <c r="C4678" s="11" t="s">
        <v>3528</v>
      </c>
      <c r="D4678" s="11">
        <v>4.4400000000000004</v>
      </c>
      <c r="E4678" s="7">
        <f>VLOOKUP(A4678, Sheet2!$A$2:$K$8265, 11)</f>
        <v>110.6751</v>
      </c>
      <c r="F4678" s="7">
        <f t="shared" si="55"/>
        <v>0.55500000000000005</v>
      </c>
      <c r="G4678" s="8">
        <v>200000</v>
      </c>
      <c r="H4678" s="9">
        <f t="shared" si="56"/>
        <v>1000000</v>
      </c>
      <c r="I4678" s="10"/>
    </row>
    <row r="4679" spans="1:9" ht="14.25" customHeight="1">
      <c r="A4679" s="6" t="str">
        <f t="shared" si="54"/>
        <v>GPP PURWOREJO_BENCOREJO</v>
      </c>
      <c r="B4679" s="11" t="s">
        <v>3504</v>
      </c>
      <c r="C4679" s="11" t="s">
        <v>3529</v>
      </c>
      <c r="D4679" s="11">
        <v>4.4400000000000004</v>
      </c>
      <c r="E4679" s="7">
        <f>VLOOKUP(A4679, Sheet2!$A$2:$K$8265, 11)</f>
        <v>110.6751</v>
      </c>
      <c r="F4679" s="7">
        <f t="shared" si="55"/>
        <v>0.55500000000000005</v>
      </c>
      <c r="G4679" s="8">
        <v>200000</v>
      </c>
      <c r="H4679" s="9">
        <f t="shared" si="56"/>
        <v>1000000</v>
      </c>
      <c r="I4679" s="10"/>
    </row>
    <row r="4680" spans="1:9" ht="14.25" customHeight="1">
      <c r="A4680" s="6" t="str">
        <f t="shared" si="54"/>
        <v>GPP PURWOREJO_BENDOSARI</v>
      </c>
      <c r="B4680" s="11" t="s">
        <v>3504</v>
      </c>
      <c r="C4680" s="11" t="s">
        <v>353</v>
      </c>
      <c r="D4680" s="11">
        <v>4.4400000000000004</v>
      </c>
      <c r="E4680" s="7">
        <f>VLOOKUP(A4680, Sheet2!$A$2:$K$8265, 11)</f>
        <v>110.6751</v>
      </c>
      <c r="F4680" s="7">
        <f t="shared" si="55"/>
        <v>0.55500000000000005</v>
      </c>
      <c r="G4680" s="8">
        <v>200000</v>
      </c>
      <c r="H4680" s="9">
        <f t="shared" si="56"/>
        <v>1000000</v>
      </c>
      <c r="I4680" s="10"/>
    </row>
    <row r="4681" spans="1:9" ht="14.25" customHeight="1">
      <c r="A4681" s="6" t="str">
        <f t="shared" si="54"/>
        <v>GPP PURWOREJO_BENDUNGAN</v>
      </c>
      <c r="B4681" s="11" t="s">
        <v>3504</v>
      </c>
      <c r="C4681" s="11" t="s">
        <v>1009</v>
      </c>
      <c r="D4681" s="11">
        <v>4.4400000000000004</v>
      </c>
      <c r="E4681" s="7">
        <f>VLOOKUP(A4681, Sheet2!$A$2:$K$8265, 11)</f>
        <v>110.6751</v>
      </c>
      <c r="F4681" s="7">
        <f t="shared" si="55"/>
        <v>0.55500000000000005</v>
      </c>
      <c r="G4681" s="8">
        <v>200000</v>
      </c>
      <c r="H4681" s="9">
        <f t="shared" si="56"/>
        <v>1000000</v>
      </c>
      <c r="I4681" s="10"/>
    </row>
    <row r="4682" spans="1:9" ht="14.25" customHeight="1">
      <c r="A4682" s="6" t="str">
        <f t="shared" si="54"/>
        <v>GPP PURWOREJO_BENER</v>
      </c>
      <c r="B4682" s="11" t="s">
        <v>3504</v>
      </c>
      <c r="C4682" s="11" t="s">
        <v>2121</v>
      </c>
      <c r="D4682" s="11">
        <v>4.4400000000000004</v>
      </c>
      <c r="E4682" s="7">
        <f>VLOOKUP(A4682, Sheet2!$A$2:$K$8265, 11)</f>
        <v>110.6751</v>
      </c>
      <c r="F4682" s="7">
        <f t="shared" si="55"/>
        <v>0.55500000000000005</v>
      </c>
      <c r="G4682" s="8">
        <v>200000</v>
      </c>
      <c r="H4682" s="9">
        <f t="shared" si="56"/>
        <v>1000000</v>
      </c>
      <c r="I4682" s="10"/>
    </row>
    <row r="4683" spans="1:9" ht="14.25" customHeight="1">
      <c r="A4683" s="6" t="str">
        <f t="shared" si="54"/>
        <v>GPP PURWOREJO_BENERKULON</v>
      </c>
      <c r="B4683" s="11" t="s">
        <v>3504</v>
      </c>
      <c r="C4683" s="11" t="s">
        <v>3530</v>
      </c>
      <c r="D4683" s="11">
        <v>15.69</v>
      </c>
      <c r="E4683" s="7">
        <f>VLOOKUP(A4683, Sheet2!$A$2:$K$8265, 11)</f>
        <v>110.6751</v>
      </c>
      <c r="F4683" s="7">
        <f t="shared" si="55"/>
        <v>1.9612499999999999</v>
      </c>
      <c r="G4683" s="8">
        <v>200000</v>
      </c>
      <c r="H4683" s="9">
        <f t="shared" si="56"/>
        <v>3200000</v>
      </c>
      <c r="I4683" s="10"/>
    </row>
    <row r="4684" spans="1:9" ht="14.25" customHeight="1">
      <c r="A4684" s="6" t="str">
        <f t="shared" si="54"/>
        <v>GPP PURWOREJO_BENERWETAN</v>
      </c>
      <c r="B4684" s="11" t="s">
        <v>3504</v>
      </c>
      <c r="C4684" s="11" t="s">
        <v>3531</v>
      </c>
      <c r="D4684" s="11">
        <v>15.69</v>
      </c>
      <c r="E4684" s="7">
        <f>VLOOKUP(A4684, Sheet2!$A$2:$K$8265, 11)</f>
        <v>110.6751</v>
      </c>
      <c r="F4684" s="7">
        <f t="shared" si="55"/>
        <v>1.9612499999999999</v>
      </c>
      <c r="G4684" s="8">
        <v>200000</v>
      </c>
      <c r="H4684" s="9">
        <f t="shared" si="56"/>
        <v>3200000</v>
      </c>
      <c r="I4684" s="10"/>
    </row>
    <row r="4685" spans="1:9" ht="14.25" customHeight="1">
      <c r="A4685" s="6" t="str">
        <f t="shared" si="54"/>
        <v>GPP PURWOREJO_BENOWO</v>
      </c>
      <c r="B4685" s="11" t="s">
        <v>3504</v>
      </c>
      <c r="C4685" s="11" t="s">
        <v>3532</v>
      </c>
      <c r="D4685" s="11">
        <v>4.4400000000000004</v>
      </c>
      <c r="E4685" s="7">
        <f>VLOOKUP(A4685, Sheet2!$A$2:$K$8265, 11)</f>
        <v>110.6751</v>
      </c>
      <c r="F4685" s="7">
        <f t="shared" si="55"/>
        <v>0.55500000000000005</v>
      </c>
      <c r="G4685" s="8">
        <v>200000</v>
      </c>
      <c r="H4685" s="9">
        <f t="shared" si="56"/>
        <v>1000000</v>
      </c>
      <c r="I4685" s="10"/>
    </row>
    <row r="4686" spans="1:9" ht="14.25" customHeight="1">
      <c r="A4686" s="6" t="str">
        <f t="shared" si="54"/>
        <v>GPP PURWOREJO_BESOLE</v>
      </c>
      <c r="B4686" s="11" t="s">
        <v>3504</v>
      </c>
      <c r="C4686" s="11" t="s">
        <v>3533</v>
      </c>
      <c r="D4686" s="11">
        <v>4.4400000000000004</v>
      </c>
      <c r="E4686" s="7">
        <f>VLOOKUP(A4686, Sheet2!$A$2:$K$8265, 11)</f>
        <v>110.6751</v>
      </c>
      <c r="F4686" s="7">
        <f t="shared" si="55"/>
        <v>0.55500000000000005</v>
      </c>
      <c r="G4686" s="8">
        <v>200000</v>
      </c>
      <c r="H4686" s="9">
        <f t="shared" si="56"/>
        <v>1000000</v>
      </c>
      <c r="I4686" s="10"/>
    </row>
    <row r="4687" spans="1:9" ht="14.25" customHeight="1">
      <c r="A4687" s="6" t="str">
        <f t="shared" si="54"/>
        <v>GPP PURWOREJO_BINANGUN</v>
      </c>
      <c r="B4687" s="11" t="s">
        <v>3504</v>
      </c>
      <c r="C4687" s="11" t="s">
        <v>68</v>
      </c>
      <c r="D4687" s="11">
        <v>4.4400000000000004</v>
      </c>
      <c r="E4687" s="7">
        <f>VLOOKUP(A4687, Sheet2!$A$2:$K$8265, 11)</f>
        <v>110.6751</v>
      </c>
      <c r="F4687" s="7">
        <f t="shared" si="55"/>
        <v>0.55500000000000005</v>
      </c>
      <c r="G4687" s="8">
        <v>200000</v>
      </c>
      <c r="H4687" s="9">
        <f t="shared" si="56"/>
        <v>1000000</v>
      </c>
      <c r="I4687" s="10"/>
    </row>
    <row r="4688" spans="1:9" ht="14.25" customHeight="1">
      <c r="A4688" s="6" t="str">
        <f t="shared" si="54"/>
        <v>GPP PURWOREJO_BLATER</v>
      </c>
      <c r="B4688" s="11" t="s">
        <v>3504</v>
      </c>
      <c r="C4688" s="11" t="s">
        <v>3534</v>
      </c>
      <c r="D4688" s="11">
        <v>15.69</v>
      </c>
      <c r="E4688" s="7">
        <f>VLOOKUP(A4688, Sheet2!$A$2:$K$8265, 11)</f>
        <v>110.6751</v>
      </c>
      <c r="F4688" s="7">
        <f t="shared" si="55"/>
        <v>1.9612499999999999</v>
      </c>
      <c r="G4688" s="8">
        <v>200000</v>
      </c>
      <c r="H4688" s="9">
        <f t="shared" si="56"/>
        <v>3200000</v>
      </c>
      <c r="I4688" s="10"/>
    </row>
    <row r="4689" spans="1:9" ht="14.25" customHeight="1">
      <c r="A4689" s="6" t="str">
        <f t="shared" si="54"/>
        <v>GPP PURWOREJO_BLEBER</v>
      </c>
      <c r="B4689" s="11" t="s">
        <v>3504</v>
      </c>
      <c r="C4689" s="11" t="s">
        <v>3535</v>
      </c>
      <c r="D4689" s="11">
        <v>4.4400000000000004</v>
      </c>
      <c r="E4689" s="7">
        <f>VLOOKUP(A4689, Sheet2!$A$2:$K$8265, 11)</f>
        <v>110.6751</v>
      </c>
      <c r="F4689" s="7">
        <f t="shared" si="55"/>
        <v>0.55500000000000005</v>
      </c>
      <c r="G4689" s="8">
        <v>200000</v>
      </c>
      <c r="H4689" s="9">
        <f t="shared" si="56"/>
        <v>1000000</v>
      </c>
      <c r="I4689" s="10"/>
    </row>
    <row r="4690" spans="1:9" ht="14.25" customHeight="1">
      <c r="A4690" s="6" t="str">
        <f t="shared" si="54"/>
        <v>GPP PURWOREJO_BLEKATUK</v>
      </c>
      <c r="B4690" s="11" t="s">
        <v>3504</v>
      </c>
      <c r="C4690" s="11" t="s">
        <v>3536</v>
      </c>
      <c r="D4690" s="11">
        <v>4.4400000000000004</v>
      </c>
      <c r="E4690" s="7">
        <f>VLOOKUP(A4690, Sheet2!$A$2:$K$8265, 11)</f>
        <v>110.6751</v>
      </c>
      <c r="F4690" s="7">
        <f t="shared" si="55"/>
        <v>0.55500000000000005</v>
      </c>
      <c r="G4690" s="8">
        <v>200000</v>
      </c>
      <c r="H4690" s="9">
        <f t="shared" si="56"/>
        <v>1000000</v>
      </c>
      <c r="I4690" s="10"/>
    </row>
    <row r="4691" spans="1:9" ht="14.25" customHeight="1">
      <c r="A4691" s="6" t="str">
        <f t="shared" si="54"/>
        <v>GPP PURWOREJO_BLENDUNG</v>
      </c>
      <c r="B4691" s="11" t="s">
        <v>3504</v>
      </c>
      <c r="C4691" s="11" t="s">
        <v>3537</v>
      </c>
      <c r="D4691" s="11">
        <v>4.4400000000000004</v>
      </c>
      <c r="E4691" s="7">
        <f>VLOOKUP(A4691, Sheet2!$A$2:$K$8265, 11)</f>
        <v>110.6751</v>
      </c>
      <c r="F4691" s="7">
        <f t="shared" si="55"/>
        <v>0.55500000000000005</v>
      </c>
      <c r="G4691" s="8">
        <v>200000</v>
      </c>
      <c r="H4691" s="9">
        <f t="shared" si="56"/>
        <v>1000000</v>
      </c>
      <c r="I4691" s="10"/>
    </row>
    <row r="4692" spans="1:9" ht="14.25" customHeight="1">
      <c r="A4692" s="6" t="str">
        <f t="shared" si="54"/>
        <v>GPP PURWOREJO_BLENGORKULON</v>
      </c>
      <c r="B4692" s="11" t="s">
        <v>3504</v>
      </c>
      <c r="C4692" s="11" t="s">
        <v>3538</v>
      </c>
      <c r="D4692" s="11">
        <v>15.69</v>
      </c>
      <c r="E4692" s="7">
        <f>VLOOKUP(A4692, Sheet2!$A$2:$K$8265, 11)</f>
        <v>110.6751</v>
      </c>
      <c r="F4692" s="7">
        <f t="shared" si="55"/>
        <v>1.9612499999999999</v>
      </c>
      <c r="G4692" s="8">
        <v>200000</v>
      </c>
      <c r="H4692" s="9">
        <f t="shared" si="56"/>
        <v>3200000</v>
      </c>
      <c r="I4692" s="10"/>
    </row>
    <row r="4693" spans="1:9" ht="14.25" customHeight="1">
      <c r="A4693" s="6" t="str">
        <f t="shared" si="54"/>
        <v>GPP PURWOREJO_BLENGORWETAN</v>
      </c>
      <c r="B4693" s="11" t="s">
        <v>3504</v>
      </c>
      <c r="C4693" s="11" t="s">
        <v>3539</v>
      </c>
      <c r="D4693" s="11">
        <v>15.69</v>
      </c>
      <c r="E4693" s="7">
        <f>VLOOKUP(A4693, Sheet2!$A$2:$K$8265, 11)</f>
        <v>110.6751</v>
      </c>
      <c r="F4693" s="7">
        <f t="shared" si="55"/>
        <v>1.9612499999999999</v>
      </c>
      <c r="G4693" s="8">
        <v>200000</v>
      </c>
      <c r="H4693" s="9">
        <f t="shared" si="56"/>
        <v>3200000</v>
      </c>
      <c r="I4693" s="10"/>
    </row>
    <row r="4694" spans="1:9" ht="14.25" customHeight="1">
      <c r="A4694" s="6" t="str">
        <f t="shared" si="54"/>
        <v>GPP PURWOREJO_BLIMBING</v>
      </c>
      <c r="B4694" s="11" t="s">
        <v>3504</v>
      </c>
      <c r="C4694" s="11" t="s">
        <v>866</v>
      </c>
      <c r="D4694" s="11">
        <v>4.4400000000000004</v>
      </c>
      <c r="E4694" s="7">
        <f>VLOOKUP(A4694, Sheet2!$A$2:$K$8265, 11)</f>
        <v>110.6751</v>
      </c>
      <c r="F4694" s="7">
        <f t="shared" si="55"/>
        <v>0.55500000000000005</v>
      </c>
      <c r="G4694" s="8">
        <v>200000</v>
      </c>
      <c r="H4694" s="9">
        <f t="shared" si="56"/>
        <v>1000000</v>
      </c>
      <c r="I4694" s="10"/>
    </row>
    <row r="4695" spans="1:9" ht="14.25" customHeight="1">
      <c r="A4695" s="6" t="str">
        <f t="shared" si="54"/>
        <v>GPP PURWOREJO_BOJONG</v>
      </c>
      <c r="B4695" s="11" t="s">
        <v>3504</v>
      </c>
      <c r="C4695" s="11" t="s">
        <v>11</v>
      </c>
      <c r="D4695" s="11">
        <v>4.4400000000000004</v>
      </c>
      <c r="E4695" s="7">
        <f>VLOOKUP(A4695, Sheet2!$A$2:$K$8265, 11)</f>
        <v>110.6751</v>
      </c>
      <c r="F4695" s="7">
        <f t="shared" si="55"/>
        <v>0.55500000000000005</v>
      </c>
      <c r="G4695" s="8">
        <v>200000</v>
      </c>
      <c r="H4695" s="9">
        <f t="shared" si="56"/>
        <v>1000000</v>
      </c>
      <c r="I4695" s="10"/>
    </row>
    <row r="4696" spans="1:9" ht="14.25" customHeight="1">
      <c r="A4696" s="6" t="str">
        <f t="shared" si="54"/>
        <v>GPP PURWOREJO_BONGKOT</v>
      </c>
      <c r="B4696" s="11" t="s">
        <v>3504</v>
      </c>
      <c r="C4696" s="11" t="s">
        <v>3540</v>
      </c>
      <c r="D4696" s="11">
        <v>4.4400000000000004</v>
      </c>
      <c r="E4696" s="7">
        <f>VLOOKUP(A4696, Sheet2!$A$2:$K$8265, 11)</f>
        <v>110.6751</v>
      </c>
      <c r="F4696" s="7">
        <f t="shared" si="55"/>
        <v>0.55500000000000005</v>
      </c>
      <c r="G4696" s="8">
        <v>200000</v>
      </c>
      <c r="H4696" s="9">
        <f t="shared" si="56"/>
        <v>1000000</v>
      </c>
      <c r="I4696" s="10"/>
    </row>
    <row r="4697" spans="1:9" ht="14.25" customHeight="1">
      <c r="A4697" s="6" t="str">
        <f t="shared" si="54"/>
        <v>GPP PURWOREJO_BONJOKKIDUL</v>
      </c>
      <c r="B4697" s="11" t="s">
        <v>3504</v>
      </c>
      <c r="C4697" s="11" t="s">
        <v>3541</v>
      </c>
      <c r="D4697" s="11">
        <v>15.69</v>
      </c>
      <c r="E4697" s="7">
        <f>VLOOKUP(A4697, Sheet2!$A$2:$K$8265, 11)</f>
        <v>110.6751</v>
      </c>
      <c r="F4697" s="7">
        <f t="shared" si="55"/>
        <v>1.9612499999999999</v>
      </c>
      <c r="G4697" s="8">
        <v>200000</v>
      </c>
      <c r="H4697" s="9">
        <f t="shared" si="56"/>
        <v>3200000</v>
      </c>
      <c r="I4697" s="10"/>
    </row>
    <row r="4698" spans="1:9" ht="14.25" customHeight="1">
      <c r="A4698" s="6" t="str">
        <f t="shared" si="54"/>
        <v>GPP PURWOREJO_BONJOKLOR</v>
      </c>
      <c r="B4698" s="11" t="s">
        <v>3504</v>
      </c>
      <c r="C4698" s="11" t="s">
        <v>3542</v>
      </c>
      <c r="D4698" s="11">
        <v>15.69</v>
      </c>
      <c r="E4698" s="7">
        <f>VLOOKUP(A4698, Sheet2!$A$2:$K$8265, 11)</f>
        <v>110.6751</v>
      </c>
      <c r="F4698" s="7">
        <f t="shared" si="55"/>
        <v>1.9612499999999999</v>
      </c>
      <c r="G4698" s="8">
        <v>200000</v>
      </c>
      <c r="H4698" s="9">
        <f t="shared" si="56"/>
        <v>3200000</v>
      </c>
      <c r="I4698" s="10"/>
    </row>
    <row r="4699" spans="1:9" ht="14.25" customHeight="1">
      <c r="A4699" s="6" t="str">
        <f t="shared" si="54"/>
        <v>GPP PURWOREJO_BONOROWO</v>
      </c>
      <c r="B4699" s="11" t="s">
        <v>3504</v>
      </c>
      <c r="C4699" s="11" t="s">
        <v>3543</v>
      </c>
      <c r="D4699" s="11">
        <v>15.69</v>
      </c>
      <c r="E4699" s="7">
        <f>VLOOKUP(A4699, Sheet2!$A$2:$K$8265, 11)</f>
        <v>110.6751</v>
      </c>
      <c r="F4699" s="7">
        <f t="shared" si="55"/>
        <v>1.9612499999999999</v>
      </c>
      <c r="G4699" s="8">
        <v>200000</v>
      </c>
      <c r="H4699" s="9">
        <f t="shared" si="56"/>
        <v>3200000</v>
      </c>
      <c r="I4699" s="10"/>
    </row>
    <row r="4700" spans="1:9" ht="14.25" customHeight="1">
      <c r="A4700" s="6" t="str">
        <f t="shared" si="54"/>
        <v>GPP PURWOREJO_BOROKULON</v>
      </c>
      <c r="B4700" s="11" t="s">
        <v>3504</v>
      </c>
      <c r="C4700" s="11" t="s">
        <v>3544</v>
      </c>
      <c r="D4700" s="11">
        <v>4.4400000000000004</v>
      </c>
      <c r="E4700" s="7">
        <f>VLOOKUP(A4700, Sheet2!$A$2:$K$8265, 11)</f>
        <v>110.6751</v>
      </c>
      <c r="F4700" s="7">
        <f t="shared" si="55"/>
        <v>0.55500000000000005</v>
      </c>
      <c r="G4700" s="8">
        <v>200000</v>
      </c>
      <c r="H4700" s="9">
        <f t="shared" si="56"/>
        <v>1000000</v>
      </c>
      <c r="I4700" s="10"/>
    </row>
    <row r="4701" spans="1:9" ht="14.25" customHeight="1">
      <c r="A4701" s="6" t="str">
        <f t="shared" si="54"/>
        <v>GPP PURWOREJO_BOROWETAN</v>
      </c>
      <c r="B4701" s="11" t="s">
        <v>3504</v>
      </c>
      <c r="C4701" s="11" t="s">
        <v>3545</v>
      </c>
      <c r="D4701" s="11">
        <v>4.4400000000000004</v>
      </c>
      <c r="E4701" s="7">
        <f>VLOOKUP(A4701, Sheet2!$A$2:$K$8265, 11)</f>
        <v>110.6751</v>
      </c>
      <c r="F4701" s="7">
        <f t="shared" si="55"/>
        <v>0.55500000000000005</v>
      </c>
      <c r="G4701" s="8">
        <v>200000</v>
      </c>
      <c r="H4701" s="9">
        <f t="shared" si="56"/>
        <v>1000000</v>
      </c>
      <c r="I4701" s="10"/>
    </row>
    <row r="4702" spans="1:9" ht="14.25" customHeight="1">
      <c r="A4702" s="6" t="str">
        <f t="shared" si="54"/>
        <v>GPP PURWOREJO_BOTODALEMAN</v>
      </c>
      <c r="B4702" s="11" t="s">
        <v>3504</v>
      </c>
      <c r="C4702" s="11" t="s">
        <v>3546</v>
      </c>
      <c r="D4702" s="11">
        <v>4.4400000000000004</v>
      </c>
      <c r="E4702" s="7">
        <f>VLOOKUP(A4702, Sheet2!$A$2:$K$8265, 11)</f>
        <v>110.6751</v>
      </c>
      <c r="F4702" s="7">
        <f t="shared" si="55"/>
        <v>0.55500000000000005</v>
      </c>
      <c r="G4702" s="8">
        <v>200000</v>
      </c>
      <c r="H4702" s="9">
        <f t="shared" si="56"/>
        <v>1000000</v>
      </c>
      <c r="I4702" s="10"/>
    </row>
    <row r="4703" spans="1:9" ht="14.25" customHeight="1">
      <c r="A4703" s="6" t="str">
        <f t="shared" si="54"/>
        <v>GPP PURWOREJO_BOTOREJO</v>
      </c>
      <c r="B4703" s="11" t="s">
        <v>3504</v>
      </c>
      <c r="C4703" s="11" t="s">
        <v>1922</v>
      </c>
      <c r="D4703" s="11">
        <v>4.4400000000000004</v>
      </c>
      <c r="E4703" s="7">
        <f>VLOOKUP(A4703, Sheet2!$A$2:$K$8265, 11)</f>
        <v>110.6751</v>
      </c>
      <c r="F4703" s="7">
        <f t="shared" si="55"/>
        <v>0.55500000000000005</v>
      </c>
      <c r="G4703" s="8">
        <v>200000</v>
      </c>
      <c r="H4703" s="9">
        <f t="shared" si="56"/>
        <v>1000000</v>
      </c>
      <c r="I4703" s="10"/>
    </row>
    <row r="4704" spans="1:9" ht="14.25" customHeight="1">
      <c r="A4704" s="6" t="str">
        <f t="shared" si="54"/>
        <v>GPP PURWOREJO_BRAGOLAN</v>
      </c>
      <c r="B4704" s="11" t="s">
        <v>3504</v>
      </c>
      <c r="C4704" s="11" t="s">
        <v>3547</v>
      </c>
      <c r="D4704" s="11">
        <v>4.4400000000000004</v>
      </c>
      <c r="E4704" s="7">
        <f>VLOOKUP(A4704, Sheet2!$A$2:$K$8265, 11)</f>
        <v>110.6751</v>
      </c>
      <c r="F4704" s="7">
        <f t="shared" si="55"/>
        <v>0.55500000000000005</v>
      </c>
      <c r="G4704" s="8">
        <v>200000</v>
      </c>
      <c r="H4704" s="9">
        <f t="shared" si="56"/>
        <v>1000000</v>
      </c>
      <c r="I4704" s="10"/>
    </row>
    <row r="4705" spans="1:9" ht="14.25" customHeight="1">
      <c r="A4705" s="6" t="str">
        <f t="shared" si="54"/>
        <v>GPP PURWOREJO_BRENGGONG</v>
      </c>
      <c r="B4705" s="11" t="s">
        <v>3504</v>
      </c>
      <c r="C4705" s="11" t="s">
        <v>3548</v>
      </c>
      <c r="D4705" s="11">
        <v>4.4400000000000004</v>
      </c>
      <c r="E4705" s="7">
        <f>VLOOKUP(A4705, Sheet2!$A$2:$K$8265, 11)</f>
        <v>110.6751</v>
      </c>
      <c r="F4705" s="7">
        <f t="shared" si="55"/>
        <v>0.55500000000000005</v>
      </c>
      <c r="G4705" s="8">
        <v>200000</v>
      </c>
      <c r="H4705" s="9">
        <f t="shared" si="56"/>
        <v>1000000</v>
      </c>
      <c r="I4705" s="10"/>
    </row>
    <row r="4706" spans="1:9" ht="14.25" customHeight="1">
      <c r="A4706" s="6" t="str">
        <f t="shared" si="54"/>
        <v>GPP PURWOREJO_BRENGKOL</v>
      </c>
      <c r="B4706" s="11" t="s">
        <v>3504</v>
      </c>
      <c r="C4706" s="11" t="s">
        <v>3549</v>
      </c>
      <c r="D4706" s="11">
        <v>4.4400000000000004</v>
      </c>
      <c r="E4706" s="7">
        <f>VLOOKUP(A4706, Sheet2!$A$2:$K$8265, 11)</f>
        <v>110.6751</v>
      </c>
      <c r="F4706" s="7">
        <f t="shared" si="55"/>
        <v>0.55500000000000005</v>
      </c>
      <c r="G4706" s="8">
        <v>200000</v>
      </c>
      <c r="H4706" s="9">
        <f t="shared" si="56"/>
        <v>1000000</v>
      </c>
      <c r="I4706" s="10"/>
    </row>
    <row r="4707" spans="1:9" ht="14.25" customHeight="1">
      <c r="A4707" s="6" t="str">
        <f t="shared" si="54"/>
        <v>GPP PURWOREJO_BRINGIN</v>
      </c>
      <c r="B4707" s="11" t="s">
        <v>3504</v>
      </c>
      <c r="C4707" s="11" t="s">
        <v>779</v>
      </c>
      <c r="D4707" s="11">
        <v>4.4400000000000004</v>
      </c>
      <c r="E4707" s="7">
        <f>VLOOKUP(A4707, Sheet2!$A$2:$K$8265, 11)</f>
        <v>110.6751</v>
      </c>
      <c r="F4707" s="7">
        <f t="shared" si="55"/>
        <v>0.55500000000000005</v>
      </c>
      <c r="G4707" s="8">
        <v>200000</v>
      </c>
      <c r="H4707" s="9">
        <f t="shared" si="56"/>
        <v>1000000</v>
      </c>
      <c r="I4707" s="10"/>
    </row>
    <row r="4708" spans="1:9" ht="14.25" customHeight="1">
      <c r="A4708" s="6" t="str">
        <f t="shared" si="54"/>
        <v>GPP PURWOREJO_BRIYAN</v>
      </c>
      <c r="B4708" s="11" t="s">
        <v>3504</v>
      </c>
      <c r="C4708" s="11" t="s">
        <v>3550</v>
      </c>
      <c r="D4708" s="11">
        <v>4.4400000000000004</v>
      </c>
      <c r="E4708" s="7">
        <f>VLOOKUP(A4708, Sheet2!$A$2:$K$8265, 11)</f>
        <v>110.6751</v>
      </c>
      <c r="F4708" s="7">
        <f t="shared" si="55"/>
        <v>0.55500000000000005</v>
      </c>
      <c r="G4708" s="8">
        <v>200000</v>
      </c>
      <c r="H4708" s="9">
        <f t="shared" si="56"/>
        <v>1000000</v>
      </c>
      <c r="I4708" s="10"/>
    </row>
    <row r="4709" spans="1:9" ht="14.25" customHeight="1">
      <c r="A4709" s="6" t="str">
        <f t="shared" si="54"/>
        <v>GPP PURWOREJO_BRONDONGREJO</v>
      </c>
      <c r="B4709" s="11" t="s">
        <v>3504</v>
      </c>
      <c r="C4709" s="11" t="s">
        <v>3551</v>
      </c>
      <c r="D4709" s="11">
        <v>4.4400000000000004</v>
      </c>
      <c r="E4709" s="7">
        <f>VLOOKUP(A4709, Sheet2!$A$2:$K$8265, 11)</f>
        <v>110.6751</v>
      </c>
      <c r="F4709" s="7">
        <f t="shared" si="55"/>
        <v>0.55500000000000005</v>
      </c>
      <c r="G4709" s="8">
        <v>200000</v>
      </c>
      <c r="H4709" s="9">
        <f t="shared" si="56"/>
        <v>1000000</v>
      </c>
      <c r="I4709" s="10"/>
    </row>
    <row r="4710" spans="1:9" ht="14.25" customHeight="1">
      <c r="A4710" s="6" t="str">
        <f t="shared" si="54"/>
        <v>GPP PURWOREJO_BRUNOREJO</v>
      </c>
      <c r="B4710" s="11" t="s">
        <v>3504</v>
      </c>
      <c r="C4710" s="11" t="s">
        <v>3552</v>
      </c>
      <c r="D4710" s="11">
        <v>4.4400000000000004</v>
      </c>
      <c r="E4710" s="7">
        <f>VLOOKUP(A4710, Sheet2!$A$2:$K$8265, 11)</f>
        <v>110.6751</v>
      </c>
      <c r="F4710" s="7">
        <f t="shared" si="55"/>
        <v>0.55500000000000005</v>
      </c>
      <c r="G4710" s="8">
        <v>200000</v>
      </c>
      <c r="H4710" s="9">
        <f t="shared" si="56"/>
        <v>1000000</v>
      </c>
      <c r="I4710" s="10"/>
    </row>
    <row r="4711" spans="1:9" ht="14.25" customHeight="1">
      <c r="A4711" s="6" t="str">
        <f t="shared" si="54"/>
        <v>GPP PURWOREJO_BRUNOSARI</v>
      </c>
      <c r="B4711" s="11" t="s">
        <v>3504</v>
      </c>
      <c r="C4711" s="11" t="s">
        <v>3553</v>
      </c>
      <c r="D4711" s="11">
        <v>4.4400000000000004</v>
      </c>
      <c r="E4711" s="7">
        <f>VLOOKUP(A4711, Sheet2!$A$2:$K$8265, 11)</f>
        <v>110.6751</v>
      </c>
      <c r="F4711" s="7">
        <f t="shared" si="55"/>
        <v>0.55500000000000005</v>
      </c>
      <c r="G4711" s="8">
        <v>200000</v>
      </c>
      <c r="H4711" s="9">
        <f t="shared" si="56"/>
        <v>1000000</v>
      </c>
      <c r="I4711" s="10"/>
    </row>
    <row r="4712" spans="1:9" ht="14.25" customHeight="1">
      <c r="A4712" s="6" t="str">
        <f t="shared" si="54"/>
        <v>GPP PURWOREJO_BUBUTAN</v>
      </c>
      <c r="B4712" s="11" t="s">
        <v>3504</v>
      </c>
      <c r="C4712" s="11" t="s">
        <v>3554</v>
      </c>
      <c r="D4712" s="11">
        <v>4.4400000000000004</v>
      </c>
      <c r="E4712" s="7">
        <f>VLOOKUP(A4712, Sheet2!$A$2:$K$8265, 11)</f>
        <v>110.6751</v>
      </c>
      <c r="F4712" s="7">
        <f t="shared" si="55"/>
        <v>0.55500000000000005</v>
      </c>
      <c r="G4712" s="8">
        <v>200000</v>
      </c>
      <c r="H4712" s="9">
        <f t="shared" si="56"/>
        <v>1000000</v>
      </c>
      <c r="I4712" s="10"/>
    </row>
    <row r="4713" spans="1:9" ht="14.25" customHeight="1">
      <c r="A4713" s="6" t="str">
        <f t="shared" si="54"/>
        <v>GPP PURWOREJO_BUGEL</v>
      </c>
      <c r="B4713" s="11" t="s">
        <v>3504</v>
      </c>
      <c r="C4713" s="11" t="s">
        <v>780</v>
      </c>
      <c r="D4713" s="11">
        <v>4.4400000000000004</v>
      </c>
      <c r="E4713" s="7">
        <f>VLOOKUP(A4713, Sheet2!$A$2:$K$8265, 11)</f>
        <v>110.6751</v>
      </c>
      <c r="F4713" s="7">
        <f t="shared" si="55"/>
        <v>0.55500000000000005</v>
      </c>
      <c r="G4713" s="8">
        <v>200000</v>
      </c>
      <c r="H4713" s="9">
        <f t="shared" si="56"/>
        <v>1000000</v>
      </c>
      <c r="I4713" s="10"/>
    </row>
    <row r="4714" spans="1:9" ht="14.25" customHeight="1">
      <c r="A4714" s="6" t="str">
        <f t="shared" si="54"/>
        <v>GPP PURWOREJO_BULUS</v>
      </c>
      <c r="B4714" s="11" t="s">
        <v>3504</v>
      </c>
      <c r="C4714" s="11" t="s">
        <v>3555</v>
      </c>
      <c r="D4714" s="11">
        <v>4.4400000000000004</v>
      </c>
      <c r="E4714" s="7">
        <f>VLOOKUP(A4714, Sheet2!$A$2:$K$8265, 11)</f>
        <v>110.6751</v>
      </c>
      <c r="F4714" s="7">
        <f t="shared" si="55"/>
        <v>0.55500000000000005</v>
      </c>
      <c r="G4714" s="8">
        <v>200000</v>
      </c>
      <c r="H4714" s="9">
        <f t="shared" si="56"/>
        <v>1000000</v>
      </c>
      <c r="I4714" s="10"/>
    </row>
    <row r="4715" spans="1:9" ht="14.25" customHeight="1">
      <c r="A4715" s="6" t="str">
        <f t="shared" si="54"/>
        <v>GPP PURWOREJO_BURAT</v>
      </c>
      <c r="B4715" s="11" t="s">
        <v>3504</v>
      </c>
      <c r="C4715" s="11" t="s">
        <v>3556</v>
      </c>
      <c r="D4715" s="11">
        <v>7.7</v>
      </c>
      <c r="E4715" s="7">
        <f>VLOOKUP(A4715, Sheet2!$A$2:$K$8265, 11)</f>
        <v>110.6751</v>
      </c>
      <c r="F4715" s="7">
        <f t="shared" si="55"/>
        <v>0.96250000000000002</v>
      </c>
      <c r="G4715" s="8">
        <v>200000</v>
      </c>
      <c r="H4715" s="9">
        <f t="shared" si="56"/>
        <v>1600000</v>
      </c>
      <c r="I4715" s="10"/>
    </row>
    <row r="4716" spans="1:9" ht="14.25" customHeight="1">
      <c r="A4716" s="6" t="str">
        <f t="shared" si="54"/>
        <v>GPP PURWOREJO_BUTUH</v>
      </c>
      <c r="B4716" s="11" t="s">
        <v>3504</v>
      </c>
      <c r="C4716" s="11" t="s">
        <v>1392</v>
      </c>
      <c r="D4716" s="11">
        <v>4.4400000000000004</v>
      </c>
      <c r="E4716" s="7">
        <f>VLOOKUP(A4716, Sheet2!$A$2:$K$8265, 11)</f>
        <v>110.6751</v>
      </c>
      <c r="F4716" s="7">
        <f t="shared" si="55"/>
        <v>0.55500000000000005</v>
      </c>
      <c r="G4716" s="8">
        <v>200000</v>
      </c>
      <c r="H4716" s="9">
        <f t="shared" si="56"/>
        <v>1000000</v>
      </c>
      <c r="I4716" s="10"/>
    </row>
    <row r="4717" spans="1:9" ht="14.25" customHeight="1">
      <c r="A4717" s="6" t="str">
        <f t="shared" si="54"/>
        <v>GPP PURWOREJO_CACABAN KIDUL</v>
      </c>
      <c r="B4717" s="11" t="s">
        <v>3504</v>
      </c>
      <c r="C4717" s="11" t="s">
        <v>3557</v>
      </c>
      <c r="D4717" s="11">
        <v>4.4400000000000004</v>
      </c>
      <c r="E4717" s="7">
        <f>VLOOKUP(A4717, Sheet2!$A$2:$K$8265, 11)</f>
        <v>110.6751</v>
      </c>
      <c r="F4717" s="7">
        <f t="shared" si="55"/>
        <v>0.55500000000000005</v>
      </c>
      <c r="G4717" s="8">
        <v>200000</v>
      </c>
      <c r="H4717" s="9">
        <f t="shared" si="56"/>
        <v>1000000</v>
      </c>
      <c r="I4717" s="10"/>
    </row>
    <row r="4718" spans="1:9" ht="14.25" customHeight="1">
      <c r="A4718" s="6" t="str">
        <f t="shared" si="54"/>
        <v>GPP PURWOREJO_CACABAN LOR</v>
      </c>
      <c r="B4718" s="11" t="s">
        <v>3504</v>
      </c>
      <c r="C4718" s="11" t="s">
        <v>3558</v>
      </c>
      <c r="D4718" s="11">
        <v>4.4400000000000004</v>
      </c>
      <c r="E4718" s="7">
        <f>VLOOKUP(A4718, Sheet2!$A$2:$K$8265, 11)</f>
        <v>110.6751</v>
      </c>
      <c r="F4718" s="7">
        <f t="shared" si="55"/>
        <v>0.55500000000000005</v>
      </c>
      <c r="G4718" s="8">
        <v>200000</v>
      </c>
      <c r="H4718" s="9">
        <f t="shared" si="56"/>
        <v>1000000</v>
      </c>
      <c r="I4718" s="10"/>
    </row>
    <row r="4719" spans="1:9" ht="14.25" customHeight="1">
      <c r="A4719" s="6" t="str">
        <f t="shared" si="54"/>
        <v>GPP PURWOREJO_CANDI</v>
      </c>
      <c r="B4719" s="11" t="s">
        <v>3504</v>
      </c>
      <c r="C4719" s="11" t="s">
        <v>76</v>
      </c>
      <c r="D4719" s="11">
        <v>4.4400000000000004</v>
      </c>
      <c r="E4719" s="7">
        <f>VLOOKUP(A4719, Sheet2!$A$2:$K$8265, 11)</f>
        <v>110.6751</v>
      </c>
      <c r="F4719" s="7">
        <f t="shared" si="55"/>
        <v>0.55500000000000005</v>
      </c>
      <c r="G4719" s="8">
        <v>200000</v>
      </c>
      <c r="H4719" s="9">
        <f t="shared" si="56"/>
        <v>1000000</v>
      </c>
      <c r="I4719" s="10"/>
    </row>
    <row r="4720" spans="1:9" ht="14.25" customHeight="1">
      <c r="A4720" s="6" t="str">
        <f t="shared" si="54"/>
        <v>GPP PURWOREJO_CANDINGASINAN</v>
      </c>
      <c r="B4720" s="11" t="s">
        <v>3504</v>
      </c>
      <c r="C4720" s="11" t="s">
        <v>3559</v>
      </c>
      <c r="D4720" s="11">
        <v>4.4400000000000004</v>
      </c>
      <c r="E4720" s="7">
        <f>VLOOKUP(A4720, Sheet2!$A$2:$K$8265, 11)</f>
        <v>110.6751</v>
      </c>
      <c r="F4720" s="7">
        <f t="shared" si="55"/>
        <v>0.55500000000000005</v>
      </c>
      <c r="G4720" s="8">
        <v>200000</v>
      </c>
      <c r="H4720" s="9">
        <f t="shared" si="56"/>
        <v>1000000</v>
      </c>
      <c r="I4720" s="10"/>
    </row>
    <row r="4721" spans="1:9" ht="14.25" customHeight="1">
      <c r="A4721" s="6" t="str">
        <f t="shared" si="54"/>
        <v>GPP PURWOREJO_CANDISARI</v>
      </c>
      <c r="B4721" s="11" t="s">
        <v>3504</v>
      </c>
      <c r="C4721" s="11" t="s">
        <v>781</v>
      </c>
      <c r="D4721" s="11">
        <v>4.4400000000000004</v>
      </c>
      <c r="E4721" s="7">
        <f>VLOOKUP(A4721, Sheet2!$A$2:$K$8265, 11)</f>
        <v>110.6751</v>
      </c>
      <c r="F4721" s="7">
        <f t="shared" si="55"/>
        <v>0.55500000000000005</v>
      </c>
      <c r="G4721" s="8">
        <v>200000</v>
      </c>
      <c r="H4721" s="9">
        <f t="shared" si="56"/>
        <v>1000000</v>
      </c>
      <c r="I4721" s="10"/>
    </row>
    <row r="4722" spans="1:9" ht="14.25" customHeight="1">
      <c r="A4722" s="6" t="str">
        <f t="shared" si="54"/>
        <v>GPP PURWOREJO_CANGKREPKIDUL</v>
      </c>
      <c r="B4722" s="11" t="s">
        <v>3504</v>
      </c>
      <c r="C4722" s="11" t="s">
        <v>3560</v>
      </c>
      <c r="D4722" s="11">
        <v>4.4400000000000004</v>
      </c>
      <c r="E4722" s="7">
        <f>VLOOKUP(A4722, Sheet2!$A$2:$K$8265, 11)</f>
        <v>110.6751</v>
      </c>
      <c r="F4722" s="7">
        <f t="shared" si="55"/>
        <v>0.55500000000000005</v>
      </c>
      <c r="G4722" s="8">
        <v>200000</v>
      </c>
      <c r="H4722" s="9">
        <f t="shared" si="56"/>
        <v>1000000</v>
      </c>
      <c r="I4722" s="10"/>
    </row>
    <row r="4723" spans="1:9" ht="14.25" customHeight="1">
      <c r="A4723" s="6" t="str">
        <f t="shared" si="54"/>
        <v>GPP PURWOREJO_CANGKREPLOR</v>
      </c>
      <c r="B4723" s="11" t="s">
        <v>3504</v>
      </c>
      <c r="C4723" s="11" t="s">
        <v>3561</v>
      </c>
      <c r="D4723" s="11">
        <v>4.4400000000000004</v>
      </c>
      <c r="E4723" s="7">
        <f>VLOOKUP(A4723, Sheet2!$A$2:$K$8265, 11)</f>
        <v>110.6751</v>
      </c>
      <c r="F4723" s="7">
        <f t="shared" si="55"/>
        <v>0.55500000000000005</v>
      </c>
      <c r="G4723" s="8">
        <v>200000</v>
      </c>
      <c r="H4723" s="9">
        <f t="shared" si="56"/>
        <v>1000000</v>
      </c>
      <c r="I4723" s="10"/>
    </row>
    <row r="4724" spans="1:9" ht="14.25" customHeight="1">
      <c r="A4724" s="6" t="str">
        <f t="shared" si="54"/>
        <v>GPP PURWOREJO_CENGKAWAKREJO</v>
      </c>
      <c r="B4724" s="11" t="s">
        <v>3504</v>
      </c>
      <c r="C4724" s="11" t="s">
        <v>3562</v>
      </c>
      <c r="D4724" s="11">
        <v>4.4400000000000004</v>
      </c>
      <c r="E4724" s="7">
        <f>VLOOKUP(A4724, Sheet2!$A$2:$K$8265, 11)</f>
        <v>110.6751</v>
      </c>
      <c r="F4724" s="7">
        <f t="shared" si="55"/>
        <v>0.55500000000000005</v>
      </c>
      <c r="G4724" s="8">
        <v>200000</v>
      </c>
      <c r="H4724" s="9">
        <f t="shared" si="56"/>
        <v>1000000</v>
      </c>
      <c r="I4724" s="10"/>
    </row>
    <row r="4725" spans="1:9" ht="14.25" customHeight="1">
      <c r="A4725" s="6" t="str">
        <f t="shared" si="54"/>
        <v>GPP PURWOREJO_CLAPAR</v>
      </c>
      <c r="B4725" s="11" t="s">
        <v>3504</v>
      </c>
      <c r="C4725" s="11" t="s">
        <v>81</v>
      </c>
      <c r="D4725" s="11">
        <v>4.4400000000000004</v>
      </c>
      <c r="E4725" s="7">
        <f>VLOOKUP(A4725, Sheet2!$A$2:$K$8265, 11)</f>
        <v>110.6751</v>
      </c>
      <c r="F4725" s="7">
        <f t="shared" si="55"/>
        <v>0.55500000000000005</v>
      </c>
      <c r="G4725" s="8">
        <v>200000</v>
      </c>
      <c r="H4725" s="9">
        <f t="shared" si="56"/>
        <v>1000000</v>
      </c>
      <c r="I4725" s="10"/>
    </row>
    <row r="4726" spans="1:9" ht="14.25" customHeight="1">
      <c r="A4726" s="6" t="str">
        <f t="shared" si="54"/>
        <v>GPP PURWOREJO_COKROYASAN</v>
      </c>
      <c r="B4726" s="11" t="s">
        <v>3504</v>
      </c>
      <c r="C4726" s="11" t="s">
        <v>3563</v>
      </c>
      <c r="D4726" s="11">
        <v>4.4400000000000004</v>
      </c>
      <c r="E4726" s="7">
        <f>VLOOKUP(A4726, Sheet2!$A$2:$K$8265, 11)</f>
        <v>110.6751</v>
      </c>
      <c r="F4726" s="7">
        <f t="shared" si="55"/>
        <v>0.55500000000000005</v>
      </c>
      <c r="G4726" s="8">
        <v>200000</v>
      </c>
      <c r="H4726" s="9">
        <f t="shared" si="56"/>
        <v>1000000</v>
      </c>
      <c r="I4726" s="10"/>
    </row>
    <row r="4727" spans="1:9" ht="14.25" customHeight="1">
      <c r="A4727" s="6" t="str">
        <f t="shared" si="54"/>
        <v>GPP PURWOREJO_CONDONGSARI</v>
      </c>
      <c r="B4727" s="11" t="s">
        <v>3504</v>
      </c>
      <c r="C4727" s="11" t="s">
        <v>3564</v>
      </c>
      <c r="D4727" s="11">
        <v>4.4400000000000004</v>
      </c>
      <c r="E4727" s="7">
        <f>VLOOKUP(A4727, Sheet2!$A$2:$K$8265, 11)</f>
        <v>110.6751</v>
      </c>
      <c r="F4727" s="7">
        <f t="shared" si="55"/>
        <v>0.55500000000000005</v>
      </c>
      <c r="G4727" s="8">
        <v>200000</v>
      </c>
      <c r="H4727" s="9">
        <f t="shared" si="56"/>
        <v>1000000</v>
      </c>
      <c r="I4727" s="10"/>
    </row>
    <row r="4728" spans="1:9" ht="14.25" customHeight="1">
      <c r="A4728" s="6" t="str">
        <f t="shared" si="54"/>
        <v>GPP PURWOREJO_CURUG</v>
      </c>
      <c r="B4728" s="11" t="s">
        <v>3504</v>
      </c>
      <c r="C4728" s="11" t="s">
        <v>2080</v>
      </c>
      <c r="D4728" s="11">
        <v>4.4400000000000004</v>
      </c>
      <c r="E4728" s="7">
        <f>VLOOKUP(A4728, Sheet2!$A$2:$K$8265, 11)</f>
        <v>110.6751</v>
      </c>
      <c r="F4728" s="7">
        <f t="shared" si="55"/>
        <v>0.55500000000000005</v>
      </c>
      <c r="G4728" s="8">
        <v>200000</v>
      </c>
      <c r="H4728" s="9">
        <f t="shared" si="56"/>
        <v>1000000</v>
      </c>
      <c r="I4728" s="10"/>
    </row>
    <row r="4729" spans="1:9" ht="14.25" customHeight="1">
      <c r="A4729" s="6" t="str">
        <f t="shared" si="54"/>
        <v>GPP PURWOREJO_DADIREJO</v>
      </c>
      <c r="B4729" s="11" t="s">
        <v>3504</v>
      </c>
      <c r="C4729" s="11" t="s">
        <v>3396</v>
      </c>
      <c r="D4729" s="11">
        <v>4.4400000000000004</v>
      </c>
      <c r="E4729" s="7">
        <f>VLOOKUP(A4729, Sheet2!$A$2:$K$8265, 11)</f>
        <v>110.6751</v>
      </c>
      <c r="F4729" s="7">
        <f t="shared" si="55"/>
        <v>0.55500000000000005</v>
      </c>
      <c r="G4729" s="8">
        <v>200000</v>
      </c>
      <c r="H4729" s="9">
        <f t="shared" si="56"/>
        <v>1000000</v>
      </c>
      <c r="I4729" s="10"/>
    </row>
    <row r="4730" spans="1:9" ht="14.25" customHeight="1">
      <c r="A4730" s="6" t="str">
        <f t="shared" si="54"/>
        <v>GPP PURWOREJO_DEWI</v>
      </c>
      <c r="B4730" s="11" t="s">
        <v>3504</v>
      </c>
      <c r="C4730" s="11" t="s">
        <v>3565</v>
      </c>
      <c r="D4730" s="11">
        <v>4.4400000000000004</v>
      </c>
      <c r="E4730" s="7">
        <f>VLOOKUP(A4730, Sheet2!$A$2:$K$8265, 11)</f>
        <v>110.6751</v>
      </c>
      <c r="F4730" s="7">
        <f t="shared" si="55"/>
        <v>0.55500000000000005</v>
      </c>
      <c r="G4730" s="8">
        <v>200000</v>
      </c>
      <c r="H4730" s="9">
        <f t="shared" si="56"/>
        <v>1000000</v>
      </c>
      <c r="I4730" s="10"/>
    </row>
    <row r="4731" spans="1:9" ht="14.25" customHeight="1">
      <c r="A4731" s="6" t="str">
        <f t="shared" si="54"/>
        <v>GPP PURWOREJO_DILEM</v>
      </c>
      <c r="B4731" s="11" t="s">
        <v>3504</v>
      </c>
      <c r="C4731" s="11" t="s">
        <v>3566</v>
      </c>
      <c r="D4731" s="11">
        <v>4.4400000000000004</v>
      </c>
      <c r="E4731" s="7">
        <f>VLOOKUP(A4731, Sheet2!$A$2:$K$8265, 11)</f>
        <v>110.6751</v>
      </c>
      <c r="F4731" s="7">
        <f t="shared" si="55"/>
        <v>0.55500000000000005</v>
      </c>
      <c r="G4731" s="8">
        <v>200000</v>
      </c>
      <c r="H4731" s="9">
        <f t="shared" si="56"/>
        <v>1000000</v>
      </c>
      <c r="I4731" s="10"/>
    </row>
    <row r="4732" spans="1:9" ht="14.25" customHeight="1">
      <c r="A4732" s="6" t="str">
        <f t="shared" si="54"/>
        <v>GPP PURWOREJO_DLANGU</v>
      </c>
      <c r="B4732" s="11" t="s">
        <v>3504</v>
      </c>
      <c r="C4732" s="11" t="s">
        <v>3567</v>
      </c>
      <c r="D4732" s="11">
        <v>4.4400000000000004</v>
      </c>
      <c r="E4732" s="7">
        <f>VLOOKUP(A4732, Sheet2!$A$2:$K$8265, 11)</f>
        <v>110.6751</v>
      </c>
      <c r="F4732" s="7">
        <f t="shared" si="55"/>
        <v>0.55500000000000005</v>
      </c>
      <c r="G4732" s="8">
        <v>200000</v>
      </c>
      <c r="H4732" s="9">
        <f t="shared" si="56"/>
        <v>1000000</v>
      </c>
      <c r="I4732" s="10"/>
    </row>
    <row r="4733" spans="1:9" ht="14.25" customHeight="1">
      <c r="A4733" s="6" t="str">
        <f t="shared" si="54"/>
        <v>GPP PURWOREJO_DLISEN WETAN</v>
      </c>
      <c r="B4733" s="11" t="s">
        <v>3504</v>
      </c>
      <c r="C4733" s="11" t="s">
        <v>3568</v>
      </c>
      <c r="D4733" s="11">
        <v>4.4400000000000004</v>
      </c>
      <c r="E4733" s="7">
        <f>VLOOKUP(A4733, Sheet2!$A$2:$K$8265, 11)</f>
        <v>110.6751</v>
      </c>
      <c r="F4733" s="7">
        <f t="shared" si="55"/>
        <v>0.55500000000000005</v>
      </c>
      <c r="G4733" s="8">
        <v>200000</v>
      </c>
      <c r="H4733" s="9">
        <f t="shared" si="56"/>
        <v>1000000</v>
      </c>
      <c r="I4733" s="10"/>
    </row>
    <row r="4734" spans="1:9" ht="14.25" customHeight="1">
      <c r="A4734" s="6" t="str">
        <f t="shared" si="54"/>
        <v>GPP PURWOREJO_DLISENKULON</v>
      </c>
      <c r="B4734" s="11" t="s">
        <v>3504</v>
      </c>
      <c r="C4734" s="11" t="s">
        <v>3569</v>
      </c>
      <c r="D4734" s="11">
        <v>4.4400000000000004</v>
      </c>
      <c r="E4734" s="7">
        <f>VLOOKUP(A4734, Sheet2!$A$2:$K$8265, 11)</f>
        <v>110.6751</v>
      </c>
      <c r="F4734" s="7">
        <f t="shared" si="55"/>
        <v>0.55500000000000005</v>
      </c>
      <c r="G4734" s="8">
        <v>200000</v>
      </c>
      <c r="H4734" s="9">
        <f t="shared" si="56"/>
        <v>1000000</v>
      </c>
      <c r="I4734" s="10"/>
    </row>
    <row r="4735" spans="1:9" ht="14.25" customHeight="1">
      <c r="A4735" s="6" t="str">
        <f t="shared" si="54"/>
        <v>GPP PURWOREJO_DONORATI</v>
      </c>
      <c r="B4735" s="11" t="s">
        <v>3504</v>
      </c>
      <c r="C4735" s="11" t="s">
        <v>3570</v>
      </c>
      <c r="D4735" s="11">
        <v>4.4400000000000004</v>
      </c>
      <c r="E4735" s="7">
        <f>VLOOKUP(A4735, Sheet2!$A$2:$K$8265, 11)</f>
        <v>110.6751</v>
      </c>
      <c r="F4735" s="7">
        <f t="shared" si="55"/>
        <v>0.55500000000000005</v>
      </c>
      <c r="G4735" s="8">
        <v>200000</v>
      </c>
      <c r="H4735" s="9">
        <f t="shared" si="56"/>
        <v>1000000</v>
      </c>
      <c r="I4735" s="10"/>
    </row>
    <row r="4736" spans="1:9" ht="14.25" customHeight="1">
      <c r="A4736" s="6" t="str">
        <f t="shared" si="54"/>
        <v>GPP PURWOREJO_DONOREJO</v>
      </c>
      <c r="B4736" s="11" t="s">
        <v>3504</v>
      </c>
      <c r="C4736" s="11" t="s">
        <v>369</v>
      </c>
      <c r="D4736" s="11">
        <v>4.4400000000000004</v>
      </c>
      <c r="E4736" s="7">
        <f>VLOOKUP(A4736, Sheet2!$A$2:$K$8265, 11)</f>
        <v>110.6751</v>
      </c>
      <c r="F4736" s="7">
        <f t="shared" si="55"/>
        <v>0.55500000000000005</v>
      </c>
      <c r="G4736" s="8">
        <v>200000</v>
      </c>
      <c r="H4736" s="9">
        <f t="shared" si="56"/>
        <v>1000000</v>
      </c>
      <c r="I4736" s="10"/>
    </row>
    <row r="4737" spans="1:9" ht="14.25" customHeight="1">
      <c r="A4737" s="6" t="str">
        <f t="shared" si="54"/>
        <v>GPP PURWOREJO_DOPLANG</v>
      </c>
      <c r="B4737" s="11" t="s">
        <v>3504</v>
      </c>
      <c r="C4737" s="11" t="s">
        <v>1278</v>
      </c>
      <c r="D4737" s="11">
        <v>4.4400000000000004</v>
      </c>
      <c r="E4737" s="7">
        <f>VLOOKUP(A4737, Sheet2!$A$2:$K$8265, 11)</f>
        <v>110.6751</v>
      </c>
      <c r="F4737" s="7">
        <f t="shared" si="55"/>
        <v>0.55500000000000005</v>
      </c>
      <c r="G4737" s="8">
        <v>200000</v>
      </c>
      <c r="H4737" s="9">
        <f t="shared" si="56"/>
        <v>1000000</v>
      </c>
      <c r="I4737" s="10"/>
    </row>
    <row r="4738" spans="1:9" ht="14.25" customHeight="1">
      <c r="A4738" s="6" t="str">
        <f t="shared" si="54"/>
        <v>GPP PURWOREJO_DUDUKULON</v>
      </c>
      <c r="B4738" s="11" t="s">
        <v>3504</v>
      </c>
      <c r="C4738" s="11" t="s">
        <v>3571</v>
      </c>
      <c r="D4738" s="11">
        <v>4.4400000000000004</v>
      </c>
      <c r="E4738" s="7">
        <f>VLOOKUP(A4738, Sheet2!$A$2:$K$8265, 11)</f>
        <v>110.6751</v>
      </c>
      <c r="F4738" s="7">
        <f t="shared" si="55"/>
        <v>0.55500000000000005</v>
      </c>
      <c r="G4738" s="8">
        <v>200000</v>
      </c>
      <c r="H4738" s="9">
        <f t="shared" si="56"/>
        <v>1000000</v>
      </c>
      <c r="I4738" s="10"/>
    </row>
    <row r="4739" spans="1:9" ht="14.25" customHeight="1">
      <c r="A4739" s="6" t="str">
        <f t="shared" si="54"/>
        <v>GPP PURWOREJO_DUDUWETAN</v>
      </c>
      <c r="B4739" s="11" t="s">
        <v>3504</v>
      </c>
      <c r="C4739" s="11" t="s">
        <v>3572</v>
      </c>
      <c r="D4739" s="11">
        <v>4.4400000000000004</v>
      </c>
      <c r="E4739" s="7">
        <f>VLOOKUP(A4739, Sheet2!$A$2:$K$8265, 11)</f>
        <v>110.6751</v>
      </c>
      <c r="F4739" s="7">
        <f t="shared" si="55"/>
        <v>0.55500000000000005</v>
      </c>
      <c r="G4739" s="8">
        <v>200000</v>
      </c>
      <c r="H4739" s="9">
        <f t="shared" si="56"/>
        <v>1000000</v>
      </c>
      <c r="I4739" s="10"/>
    </row>
    <row r="4740" spans="1:9" ht="14.25" customHeight="1">
      <c r="A4740" s="6" t="str">
        <f t="shared" si="54"/>
        <v>GPP PURWOREJO_DUKUHDUNGUS</v>
      </c>
      <c r="B4740" s="11" t="s">
        <v>3504</v>
      </c>
      <c r="C4740" s="11" t="s">
        <v>3573</v>
      </c>
      <c r="D4740" s="11">
        <v>4.4400000000000004</v>
      </c>
      <c r="E4740" s="7">
        <f>VLOOKUP(A4740, Sheet2!$A$2:$K$8265, 11)</f>
        <v>110.6751</v>
      </c>
      <c r="F4740" s="7">
        <f t="shared" si="55"/>
        <v>0.55500000000000005</v>
      </c>
      <c r="G4740" s="8">
        <v>200000</v>
      </c>
      <c r="H4740" s="9">
        <f t="shared" si="56"/>
        <v>1000000</v>
      </c>
      <c r="I4740" s="10"/>
    </row>
    <row r="4741" spans="1:9" ht="14.25" customHeight="1">
      <c r="A4741" s="6" t="str">
        <f t="shared" si="54"/>
        <v>GPP PURWOREJO_DUKUHREJO</v>
      </c>
      <c r="B4741" s="11" t="s">
        <v>3504</v>
      </c>
      <c r="C4741" s="11" t="s">
        <v>3574</v>
      </c>
      <c r="D4741" s="11">
        <v>4.4400000000000004</v>
      </c>
      <c r="E4741" s="7">
        <f>VLOOKUP(A4741, Sheet2!$A$2:$K$8265, 11)</f>
        <v>110.6751</v>
      </c>
      <c r="F4741" s="7">
        <f t="shared" si="55"/>
        <v>0.55500000000000005</v>
      </c>
      <c r="G4741" s="8">
        <v>200000</v>
      </c>
      <c r="H4741" s="9">
        <f t="shared" si="56"/>
        <v>1000000</v>
      </c>
      <c r="I4741" s="10"/>
    </row>
    <row r="4742" spans="1:9" ht="14.25" customHeight="1">
      <c r="A4742" s="6" t="str">
        <f t="shared" si="54"/>
        <v>GPP PURWOREJO_DUKUHREJOSARI</v>
      </c>
      <c r="B4742" s="11" t="s">
        <v>3504</v>
      </c>
      <c r="C4742" s="11" t="s">
        <v>3575</v>
      </c>
      <c r="D4742" s="11">
        <v>15.69</v>
      </c>
      <c r="E4742" s="7">
        <f>VLOOKUP(A4742, Sheet2!$A$2:$K$8265, 11)</f>
        <v>110.6751</v>
      </c>
      <c r="F4742" s="7">
        <f t="shared" si="55"/>
        <v>1.9612499999999999</v>
      </c>
      <c r="G4742" s="8">
        <v>200000</v>
      </c>
      <c r="H4742" s="9">
        <f t="shared" si="56"/>
        <v>3200000</v>
      </c>
      <c r="I4742" s="10"/>
    </row>
    <row r="4743" spans="1:9" ht="14.25" customHeight="1">
      <c r="A4743" s="6" t="str">
        <f t="shared" si="54"/>
        <v>GPP PURWOREJO_DURENSARI</v>
      </c>
      <c r="B4743" s="11" t="s">
        <v>3504</v>
      </c>
      <c r="C4743" s="11" t="s">
        <v>3576</v>
      </c>
      <c r="D4743" s="11">
        <v>4.4400000000000004</v>
      </c>
      <c r="E4743" s="7">
        <f>VLOOKUP(A4743, Sheet2!$A$2:$K$8265, 11)</f>
        <v>110.6751</v>
      </c>
      <c r="F4743" s="7">
        <f t="shared" si="55"/>
        <v>0.55500000000000005</v>
      </c>
      <c r="G4743" s="8">
        <v>200000</v>
      </c>
      <c r="H4743" s="9">
        <f t="shared" si="56"/>
        <v>1000000</v>
      </c>
      <c r="I4743" s="10"/>
    </row>
    <row r="4744" spans="1:9" ht="14.25" customHeight="1">
      <c r="A4744" s="6" t="str">
        <f t="shared" si="54"/>
        <v>GPP PURWOREJO_ENTAK</v>
      </c>
      <c r="B4744" s="11" t="s">
        <v>3504</v>
      </c>
      <c r="C4744" s="11" t="s">
        <v>3577</v>
      </c>
      <c r="D4744" s="11">
        <v>15.69</v>
      </c>
      <c r="E4744" s="7">
        <f>VLOOKUP(A4744, Sheet2!$A$2:$K$8265, 11)</f>
        <v>110.6751</v>
      </c>
      <c r="F4744" s="7">
        <f t="shared" si="55"/>
        <v>1.9612499999999999</v>
      </c>
      <c r="G4744" s="8">
        <v>200000</v>
      </c>
      <c r="H4744" s="9">
        <f t="shared" si="56"/>
        <v>3200000</v>
      </c>
      <c r="I4744" s="10"/>
    </row>
    <row r="4745" spans="1:9" ht="14.25" customHeight="1">
      <c r="A4745" s="6" t="str">
        <f t="shared" si="54"/>
        <v>GPP PURWOREJO_GADINGREJO</v>
      </c>
      <c r="B4745" s="11" t="s">
        <v>3504</v>
      </c>
      <c r="C4745" s="11" t="s">
        <v>3578</v>
      </c>
      <c r="D4745" s="11">
        <v>7.7</v>
      </c>
      <c r="E4745" s="7">
        <f>VLOOKUP(A4745, Sheet2!$A$2:$K$8265, 11)</f>
        <v>110.6751</v>
      </c>
      <c r="F4745" s="7">
        <f t="shared" si="55"/>
        <v>0.96250000000000002</v>
      </c>
      <c r="G4745" s="8">
        <v>200000</v>
      </c>
      <c r="H4745" s="9">
        <f t="shared" si="56"/>
        <v>1600000</v>
      </c>
      <c r="I4745" s="10"/>
    </row>
    <row r="4746" spans="1:9" ht="14.25" customHeight="1">
      <c r="A4746" s="6" t="str">
        <f t="shared" si="54"/>
        <v>GPP PURWOREJO_GADINGSUKUH</v>
      </c>
      <c r="B4746" s="11" t="s">
        <v>3504</v>
      </c>
      <c r="C4746" s="11" t="s">
        <v>3579</v>
      </c>
      <c r="D4746" s="11">
        <v>7.7</v>
      </c>
      <c r="E4746" s="7">
        <f>VLOOKUP(A4746, Sheet2!$A$2:$K$8265, 11)</f>
        <v>110.6751</v>
      </c>
      <c r="F4746" s="7">
        <f t="shared" si="55"/>
        <v>0.96250000000000002</v>
      </c>
      <c r="G4746" s="8">
        <v>200000</v>
      </c>
      <c r="H4746" s="9">
        <f t="shared" si="56"/>
        <v>1600000</v>
      </c>
      <c r="I4746" s="10"/>
    </row>
    <row r="4747" spans="1:9" ht="14.25" customHeight="1">
      <c r="A4747" s="6" t="str">
        <f t="shared" si="54"/>
        <v>GPP PURWOREJO_GANGGENG</v>
      </c>
      <c r="B4747" s="11" t="s">
        <v>3504</v>
      </c>
      <c r="C4747" s="11" t="s">
        <v>3580</v>
      </c>
      <c r="D4747" s="11">
        <v>4.4400000000000004</v>
      </c>
      <c r="E4747" s="7">
        <f>VLOOKUP(A4747, Sheet2!$A$2:$K$8265, 11)</f>
        <v>110.6751</v>
      </c>
      <c r="F4747" s="7">
        <f t="shared" si="55"/>
        <v>0.55500000000000005</v>
      </c>
      <c r="G4747" s="8">
        <v>200000</v>
      </c>
      <c r="H4747" s="9">
        <f t="shared" si="56"/>
        <v>1000000</v>
      </c>
      <c r="I4747" s="10"/>
    </row>
    <row r="4748" spans="1:9" ht="14.25" customHeight="1">
      <c r="A4748" s="6" t="str">
        <f t="shared" si="54"/>
        <v>GPP PURWOREJO_GEBANG</v>
      </c>
      <c r="B4748" s="11" t="s">
        <v>3504</v>
      </c>
      <c r="C4748" s="11" t="s">
        <v>372</v>
      </c>
      <c r="D4748" s="11">
        <v>4.4400000000000004</v>
      </c>
      <c r="E4748" s="7">
        <f>VLOOKUP(A4748, Sheet2!$A$2:$K$8265, 11)</f>
        <v>110.6751</v>
      </c>
      <c r="F4748" s="7">
        <f t="shared" si="55"/>
        <v>0.55500000000000005</v>
      </c>
      <c r="G4748" s="8">
        <v>200000</v>
      </c>
      <c r="H4748" s="9">
        <f t="shared" si="56"/>
        <v>1000000</v>
      </c>
      <c r="I4748" s="10"/>
    </row>
    <row r="4749" spans="1:9" ht="14.25" customHeight="1">
      <c r="A4749" s="6" t="str">
        <f t="shared" si="54"/>
        <v>GPP PURWOREJO_GEDANGAN</v>
      </c>
      <c r="B4749" s="11" t="s">
        <v>3504</v>
      </c>
      <c r="C4749" s="11" t="s">
        <v>1409</v>
      </c>
      <c r="D4749" s="11">
        <v>4.4400000000000004</v>
      </c>
      <c r="E4749" s="7">
        <f>VLOOKUP(A4749, Sheet2!$A$2:$K$8265, 11)</f>
        <v>110.6751</v>
      </c>
      <c r="F4749" s="7">
        <f t="shared" si="55"/>
        <v>0.55500000000000005</v>
      </c>
      <c r="G4749" s="8">
        <v>200000</v>
      </c>
      <c r="H4749" s="9">
        <f t="shared" si="56"/>
        <v>1000000</v>
      </c>
      <c r="I4749" s="10"/>
    </row>
    <row r="4750" spans="1:9" ht="14.25" customHeight="1">
      <c r="A4750" s="6" t="str">
        <f t="shared" si="54"/>
        <v>GPP PURWOREJO_GEDONG</v>
      </c>
      <c r="B4750" s="11" t="s">
        <v>3504</v>
      </c>
      <c r="C4750" s="11" t="s">
        <v>375</v>
      </c>
      <c r="D4750" s="11">
        <v>4.4400000000000004</v>
      </c>
      <c r="E4750" s="7">
        <f>VLOOKUP(A4750, Sheet2!$A$2:$K$8265, 11)</f>
        <v>110.6751</v>
      </c>
      <c r="F4750" s="7">
        <f t="shared" si="55"/>
        <v>0.55500000000000005</v>
      </c>
      <c r="G4750" s="8">
        <v>200000</v>
      </c>
      <c r="H4750" s="9">
        <f t="shared" si="56"/>
        <v>1000000</v>
      </c>
      <c r="I4750" s="10"/>
    </row>
    <row r="4751" spans="1:9" ht="14.25" customHeight="1">
      <c r="A4751" s="6" t="str">
        <f t="shared" si="54"/>
        <v>GPP PURWOREJO_GEPARANG</v>
      </c>
      <c r="B4751" s="11" t="s">
        <v>3504</v>
      </c>
      <c r="C4751" s="11" t="s">
        <v>3581</v>
      </c>
      <c r="D4751" s="11">
        <v>4.4400000000000004</v>
      </c>
      <c r="E4751" s="7">
        <f>VLOOKUP(A4751, Sheet2!$A$2:$K$8265, 11)</f>
        <v>110.6751</v>
      </c>
      <c r="F4751" s="7">
        <f t="shared" si="55"/>
        <v>0.55500000000000005</v>
      </c>
      <c r="G4751" s="8">
        <v>200000</v>
      </c>
      <c r="H4751" s="9">
        <f t="shared" si="56"/>
        <v>1000000</v>
      </c>
      <c r="I4751" s="10"/>
    </row>
    <row r="4752" spans="1:9" ht="14.25" customHeight="1">
      <c r="A4752" s="6" t="str">
        <f t="shared" si="54"/>
        <v>GPP PURWOREJO_GESIKAN</v>
      </c>
      <c r="B4752" s="11" t="s">
        <v>3504</v>
      </c>
      <c r="C4752" s="11" t="s">
        <v>2277</v>
      </c>
      <c r="D4752" s="11">
        <v>4.4400000000000004</v>
      </c>
      <c r="E4752" s="7">
        <f>VLOOKUP(A4752, Sheet2!$A$2:$K$8265, 11)</f>
        <v>110.6751</v>
      </c>
      <c r="F4752" s="7">
        <f t="shared" si="55"/>
        <v>0.55500000000000005</v>
      </c>
      <c r="G4752" s="8">
        <v>200000</v>
      </c>
      <c r="H4752" s="9">
        <f t="shared" si="56"/>
        <v>1000000</v>
      </c>
      <c r="I4752" s="10"/>
    </row>
    <row r="4753" spans="1:9" ht="14.25" customHeight="1">
      <c r="A4753" s="6" t="str">
        <f t="shared" si="54"/>
        <v>GPP PURWOREJO_GESING</v>
      </c>
      <c r="B4753" s="11" t="s">
        <v>3504</v>
      </c>
      <c r="C4753" s="11" t="s">
        <v>580</v>
      </c>
      <c r="D4753" s="11">
        <v>4.4400000000000004</v>
      </c>
      <c r="E4753" s="7">
        <f>VLOOKUP(A4753, Sheet2!$A$2:$K$8265, 11)</f>
        <v>110.6751</v>
      </c>
      <c r="F4753" s="7">
        <f t="shared" si="55"/>
        <v>0.55500000000000005</v>
      </c>
      <c r="G4753" s="8">
        <v>200000</v>
      </c>
      <c r="H4753" s="9">
        <f t="shared" si="56"/>
        <v>1000000</v>
      </c>
      <c r="I4753" s="10"/>
    </row>
    <row r="4754" spans="1:9" ht="14.25" customHeight="1">
      <c r="A4754" s="6" t="str">
        <f t="shared" si="54"/>
        <v>GPP PURWOREJO_GINTUNGAN</v>
      </c>
      <c r="B4754" s="11" t="s">
        <v>3504</v>
      </c>
      <c r="C4754" s="11" t="s">
        <v>3582</v>
      </c>
      <c r="D4754" s="11">
        <v>4.4400000000000004</v>
      </c>
      <c r="E4754" s="7">
        <f>VLOOKUP(A4754, Sheet2!$A$2:$K$8265, 11)</f>
        <v>110.6751</v>
      </c>
      <c r="F4754" s="7">
        <f t="shared" si="55"/>
        <v>0.55500000000000005</v>
      </c>
      <c r="G4754" s="8">
        <v>200000</v>
      </c>
      <c r="H4754" s="9">
        <f t="shared" si="56"/>
        <v>1000000</v>
      </c>
      <c r="I4754" s="10"/>
    </row>
    <row r="4755" spans="1:9" ht="14.25" customHeight="1">
      <c r="A4755" s="6" t="str">
        <f t="shared" si="54"/>
        <v>GPP PURWOREJO_GIRIGONDO</v>
      </c>
      <c r="B4755" s="11" t="s">
        <v>3504</v>
      </c>
      <c r="C4755" s="11" t="s">
        <v>3583</v>
      </c>
      <c r="D4755" s="11">
        <v>4.4400000000000004</v>
      </c>
      <c r="E4755" s="7">
        <f>VLOOKUP(A4755, Sheet2!$A$2:$K$8265, 11)</f>
        <v>110.6751</v>
      </c>
      <c r="F4755" s="7">
        <f t="shared" si="55"/>
        <v>0.55500000000000005</v>
      </c>
      <c r="G4755" s="8">
        <v>200000</v>
      </c>
      <c r="H4755" s="9">
        <f t="shared" si="56"/>
        <v>1000000</v>
      </c>
      <c r="I4755" s="10"/>
    </row>
    <row r="4756" spans="1:9" ht="14.25" customHeight="1">
      <c r="A4756" s="6" t="str">
        <f t="shared" si="54"/>
        <v>GPP PURWOREJO_GIRIJOYO</v>
      </c>
      <c r="B4756" s="11" t="s">
        <v>3504</v>
      </c>
      <c r="C4756" s="11" t="s">
        <v>3584</v>
      </c>
      <c r="D4756" s="11">
        <v>4.4400000000000004</v>
      </c>
      <c r="E4756" s="7">
        <f>VLOOKUP(A4756, Sheet2!$A$2:$K$8265, 11)</f>
        <v>110.6751</v>
      </c>
      <c r="F4756" s="7">
        <f t="shared" si="55"/>
        <v>0.55500000000000005</v>
      </c>
      <c r="G4756" s="8">
        <v>200000</v>
      </c>
      <c r="H4756" s="9">
        <f t="shared" si="56"/>
        <v>1000000</v>
      </c>
      <c r="I4756" s="10"/>
    </row>
    <row r="4757" spans="1:9" ht="14.25" customHeight="1">
      <c r="A4757" s="6" t="str">
        <f t="shared" si="54"/>
        <v>GPP PURWOREJO_GIRIMULYO</v>
      </c>
      <c r="B4757" s="11" t="s">
        <v>3504</v>
      </c>
      <c r="C4757" s="11" t="s">
        <v>585</v>
      </c>
      <c r="D4757" s="11">
        <v>4.4400000000000004</v>
      </c>
      <c r="E4757" s="7">
        <f>VLOOKUP(A4757, Sheet2!$A$2:$K$8265, 11)</f>
        <v>110.6751</v>
      </c>
      <c r="F4757" s="7">
        <f t="shared" si="55"/>
        <v>0.55500000000000005</v>
      </c>
      <c r="G4757" s="8">
        <v>200000</v>
      </c>
      <c r="H4757" s="9">
        <f t="shared" si="56"/>
        <v>1000000</v>
      </c>
      <c r="I4757" s="10"/>
    </row>
    <row r="4758" spans="1:9" ht="14.25" customHeight="1">
      <c r="A4758" s="6" t="str">
        <f t="shared" si="54"/>
        <v>GPP PURWOREJO_GIRIPURNO</v>
      </c>
      <c r="B4758" s="11" t="s">
        <v>3504</v>
      </c>
      <c r="C4758" s="11" t="s">
        <v>1043</v>
      </c>
      <c r="D4758" s="11">
        <v>7.61</v>
      </c>
      <c r="E4758" s="7">
        <f>VLOOKUP(A4758, Sheet2!$A$2:$K$8265, 11)</f>
        <v>110.6751</v>
      </c>
      <c r="F4758" s="7">
        <f t="shared" si="55"/>
        <v>0.95125000000000004</v>
      </c>
      <c r="G4758" s="8">
        <v>200000</v>
      </c>
      <c r="H4758" s="9">
        <f t="shared" si="56"/>
        <v>1600000</v>
      </c>
      <c r="I4758" s="10"/>
    </row>
    <row r="4759" spans="1:9" ht="14.25" customHeight="1">
      <c r="A4759" s="6" t="str">
        <f t="shared" si="54"/>
        <v>GPP PURWOREJO_GIRIREJO</v>
      </c>
      <c r="B4759" s="11" t="s">
        <v>3504</v>
      </c>
      <c r="C4759" s="11" t="s">
        <v>586</v>
      </c>
      <c r="D4759" s="11">
        <v>4.4400000000000004</v>
      </c>
      <c r="E4759" s="7">
        <f>VLOOKUP(A4759, Sheet2!$A$2:$K$8265, 11)</f>
        <v>110.6751</v>
      </c>
      <c r="F4759" s="7">
        <f t="shared" si="55"/>
        <v>0.55500000000000005</v>
      </c>
      <c r="G4759" s="8">
        <v>200000</v>
      </c>
      <c r="H4759" s="9">
        <f t="shared" si="56"/>
        <v>1000000</v>
      </c>
      <c r="I4759" s="10"/>
    </row>
    <row r="4760" spans="1:9" ht="14.25" customHeight="1">
      <c r="A4760" s="6" t="str">
        <f t="shared" si="54"/>
        <v>GPP PURWOREJO_GOLOK</v>
      </c>
      <c r="B4760" s="11" t="s">
        <v>3504</v>
      </c>
      <c r="C4760" s="11" t="s">
        <v>3585</v>
      </c>
      <c r="D4760" s="11">
        <v>4.4400000000000004</v>
      </c>
      <c r="E4760" s="7">
        <f>VLOOKUP(A4760, Sheet2!$A$2:$K$8265, 11)</f>
        <v>110.6751</v>
      </c>
      <c r="F4760" s="7">
        <f t="shared" si="55"/>
        <v>0.55500000000000005</v>
      </c>
      <c r="G4760" s="8">
        <v>200000</v>
      </c>
      <c r="H4760" s="9">
        <f t="shared" si="56"/>
        <v>1000000</v>
      </c>
      <c r="I4760" s="10"/>
    </row>
    <row r="4761" spans="1:9" ht="14.25" customHeight="1">
      <c r="A4761" s="6" t="str">
        <f t="shared" si="54"/>
        <v>GPP PURWOREJO_GONDANGLEGI</v>
      </c>
      <c r="B4761" s="11" t="s">
        <v>3504</v>
      </c>
      <c r="C4761" s="11" t="s">
        <v>1416</v>
      </c>
      <c r="D4761" s="11">
        <v>15.69</v>
      </c>
      <c r="E4761" s="7">
        <f>VLOOKUP(A4761, Sheet2!$A$2:$K$8265, 11)</f>
        <v>110.6751</v>
      </c>
      <c r="F4761" s="7">
        <f t="shared" si="55"/>
        <v>1.9612499999999999</v>
      </c>
      <c r="G4761" s="8">
        <v>200000</v>
      </c>
      <c r="H4761" s="9">
        <f t="shared" si="56"/>
        <v>3200000</v>
      </c>
      <c r="I4761" s="10"/>
    </row>
    <row r="4762" spans="1:9" ht="14.25" customHeight="1">
      <c r="A4762" s="6" t="str">
        <f t="shared" si="54"/>
        <v>GPP PURWOREJO_GRABAG</v>
      </c>
      <c r="B4762" s="11" t="s">
        <v>3504</v>
      </c>
      <c r="C4762" s="11" t="s">
        <v>3151</v>
      </c>
      <c r="D4762" s="11">
        <v>4.4400000000000004</v>
      </c>
      <c r="E4762" s="7">
        <f>VLOOKUP(A4762, Sheet2!$A$2:$K$8265, 11)</f>
        <v>110.6751</v>
      </c>
      <c r="F4762" s="7">
        <f t="shared" si="55"/>
        <v>0.55500000000000005</v>
      </c>
      <c r="G4762" s="8">
        <v>200000</v>
      </c>
      <c r="H4762" s="9">
        <f t="shared" si="56"/>
        <v>1000000</v>
      </c>
      <c r="I4762" s="10"/>
    </row>
    <row r="4763" spans="1:9" ht="14.25" customHeight="1">
      <c r="A4763" s="6" t="str">
        <f t="shared" si="54"/>
        <v>GPP PURWOREJO_GRANTUNG</v>
      </c>
      <c r="B4763" s="11" t="s">
        <v>3504</v>
      </c>
      <c r="C4763" s="11" t="s">
        <v>882</v>
      </c>
      <c r="D4763" s="11">
        <v>4.4400000000000004</v>
      </c>
      <c r="E4763" s="7">
        <f>VLOOKUP(A4763, Sheet2!$A$2:$K$8265, 11)</f>
        <v>110.6751</v>
      </c>
      <c r="F4763" s="7">
        <f t="shared" si="55"/>
        <v>0.55500000000000005</v>
      </c>
      <c r="G4763" s="8">
        <v>200000</v>
      </c>
      <c r="H4763" s="9">
        <f t="shared" si="56"/>
        <v>1000000</v>
      </c>
      <c r="I4763" s="10"/>
    </row>
    <row r="4764" spans="1:9" ht="14.25" customHeight="1">
      <c r="A4764" s="6" t="str">
        <f t="shared" si="54"/>
        <v>GPP PURWOREJO_GUMAWANGREJO</v>
      </c>
      <c r="B4764" s="11" t="s">
        <v>3504</v>
      </c>
      <c r="C4764" s="11" t="s">
        <v>3586</v>
      </c>
      <c r="D4764" s="11">
        <v>4.4400000000000004</v>
      </c>
      <c r="E4764" s="7">
        <f>VLOOKUP(A4764, Sheet2!$A$2:$K$8265, 11)</f>
        <v>110.6751</v>
      </c>
      <c r="F4764" s="7">
        <f t="shared" si="55"/>
        <v>0.55500000000000005</v>
      </c>
      <c r="G4764" s="8">
        <v>200000</v>
      </c>
      <c r="H4764" s="9">
        <f t="shared" si="56"/>
        <v>1000000</v>
      </c>
      <c r="I4764" s="10"/>
    </row>
    <row r="4765" spans="1:9" ht="14.25" customHeight="1">
      <c r="A4765" s="6" t="str">
        <f t="shared" si="54"/>
        <v>GPP PURWOREJO_GUNTUR</v>
      </c>
      <c r="B4765" s="11" t="s">
        <v>3504</v>
      </c>
      <c r="C4765" s="11" t="s">
        <v>2085</v>
      </c>
      <c r="D4765" s="11">
        <v>4.4400000000000004</v>
      </c>
      <c r="E4765" s="7">
        <f>VLOOKUP(A4765, Sheet2!$A$2:$K$8265, 11)</f>
        <v>110.6751</v>
      </c>
      <c r="F4765" s="7">
        <f t="shared" si="55"/>
        <v>0.55500000000000005</v>
      </c>
      <c r="G4765" s="8">
        <v>200000</v>
      </c>
      <c r="H4765" s="9">
        <f t="shared" si="56"/>
        <v>1000000</v>
      </c>
      <c r="I4765" s="10"/>
    </row>
    <row r="4766" spans="1:9" ht="14.25" customHeight="1">
      <c r="A4766" s="6" t="str">
        <f t="shared" si="54"/>
        <v>GPP PURWOREJO_GUNUNGTEGES</v>
      </c>
      <c r="B4766" s="11" t="s">
        <v>3504</v>
      </c>
      <c r="C4766" s="11" t="s">
        <v>3587</v>
      </c>
      <c r="D4766" s="11">
        <v>4.4400000000000004</v>
      </c>
      <c r="E4766" s="7">
        <f>VLOOKUP(A4766, Sheet2!$A$2:$K$8265, 11)</f>
        <v>110.6751</v>
      </c>
      <c r="F4766" s="7">
        <f t="shared" si="55"/>
        <v>0.55500000000000005</v>
      </c>
      <c r="G4766" s="8">
        <v>200000</v>
      </c>
      <c r="H4766" s="9">
        <f t="shared" si="56"/>
        <v>1000000</v>
      </c>
      <c r="I4766" s="10"/>
    </row>
    <row r="4767" spans="1:9" ht="14.25" customHeight="1">
      <c r="A4767" s="6" t="str">
        <f t="shared" si="54"/>
        <v>GPP PURWOREJO_GUNUNGWANGI</v>
      </c>
      <c r="B4767" s="11" t="s">
        <v>3504</v>
      </c>
      <c r="C4767" s="11" t="s">
        <v>3588</v>
      </c>
      <c r="D4767" s="11">
        <v>4.4400000000000004</v>
      </c>
      <c r="E4767" s="7">
        <f>VLOOKUP(A4767, Sheet2!$A$2:$K$8265, 11)</f>
        <v>110.6751</v>
      </c>
      <c r="F4767" s="7">
        <f t="shared" si="55"/>
        <v>0.55500000000000005</v>
      </c>
      <c r="G4767" s="8">
        <v>200000</v>
      </c>
      <c r="H4767" s="9">
        <f t="shared" si="56"/>
        <v>1000000</v>
      </c>
      <c r="I4767" s="10"/>
    </row>
    <row r="4768" spans="1:9" ht="14.25" customHeight="1">
      <c r="A4768" s="6" t="str">
        <f t="shared" si="54"/>
        <v>GPP PURWOREJO_GUYANGAN</v>
      </c>
      <c r="B4768" s="11" t="s">
        <v>3504</v>
      </c>
      <c r="C4768" s="11" t="s">
        <v>792</v>
      </c>
      <c r="D4768" s="11">
        <v>4.4400000000000004</v>
      </c>
      <c r="E4768" s="7">
        <f>VLOOKUP(A4768, Sheet2!$A$2:$K$8265, 11)</f>
        <v>110.6751</v>
      </c>
      <c r="F4768" s="7">
        <f t="shared" si="55"/>
        <v>0.55500000000000005</v>
      </c>
      <c r="G4768" s="8">
        <v>200000</v>
      </c>
      <c r="H4768" s="9">
        <f t="shared" si="56"/>
        <v>1000000</v>
      </c>
      <c r="I4768" s="10"/>
    </row>
    <row r="4769" spans="1:9" ht="14.25" customHeight="1">
      <c r="A4769" s="6" t="str">
        <f t="shared" si="54"/>
        <v>GPP PURWOREJO_GUYANGAN</v>
      </c>
      <c r="B4769" s="11" t="s">
        <v>3504</v>
      </c>
      <c r="C4769" s="11" t="s">
        <v>792</v>
      </c>
      <c r="D4769" s="11">
        <v>4.4400000000000004</v>
      </c>
      <c r="E4769" s="7">
        <f>VLOOKUP(A4769, Sheet2!$A$2:$K$8265, 11)</f>
        <v>110.6751</v>
      </c>
      <c r="F4769" s="7">
        <f t="shared" si="55"/>
        <v>0.55500000000000005</v>
      </c>
      <c r="G4769" s="8">
        <v>200000</v>
      </c>
      <c r="H4769" s="9">
        <f t="shared" si="56"/>
        <v>1000000</v>
      </c>
      <c r="I4769" s="10"/>
    </row>
    <row r="4770" spans="1:9" ht="14.25" customHeight="1">
      <c r="A4770" s="6" t="str">
        <f t="shared" si="54"/>
        <v>GPP PURWOREJO_HARDIMULYO</v>
      </c>
      <c r="B4770" s="11" t="s">
        <v>3504</v>
      </c>
      <c r="C4770" s="11" t="s">
        <v>3589</v>
      </c>
      <c r="D4770" s="11">
        <v>4.4400000000000004</v>
      </c>
      <c r="E4770" s="7">
        <f>VLOOKUP(A4770, Sheet2!$A$2:$K$8265, 11)</f>
        <v>110.6751</v>
      </c>
      <c r="F4770" s="7">
        <f t="shared" si="55"/>
        <v>0.55500000000000005</v>
      </c>
      <c r="G4770" s="8">
        <v>200000</v>
      </c>
      <c r="H4770" s="9">
        <f t="shared" si="56"/>
        <v>1000000</v>
      </c>
      <c r="I4770" s="10"/>
    </row>
    <row r="4771" spans="1:9" ht="14.25" customHeight="1">
      <c r="A4771" s="6" t="str">
        <f t="shared" si="54"/>
        <v>GPP PURWOREJO_HARGOROJO</v>
      </c>
      <c r="B4771" s="11" t="s">
        <v>3504</v>
      </c>
      <c r="C4771" s="11" t="s">
        <v>3590</v>
      </c>
      <c r="D4771" s="11">
        <v>4.4400000000000004</v>
      </c>
      <c r="E4771" s="7">
        <f>VLOOKUP(A4771, Sheet2!$A$2:$K$8265, 11)</f>
        <v>110.6751</v>
      </c>
      <c r="F4771" s="7">
        <f t="shared" si="55"/>
        <v>0.55500000000000005</v>
      </c>
      <c r="G4771" s="8">
        <v>200000</v>
      </c>
      <c r="H4771" s="9">
        <f t="shared" si="56"/>
        <v>1000000</v>
      </c>
      <c r="I4771" s="10"/>
    </row>
    <row r="4772" spans="1:9" ht="14.25" customHeight="1">
      <c r="A4772" s="6" t="str">
        <f t="shared" si="54"/>
        <v>GPP PURWOREJO_HARJOBINANGUN</v>
      </c>
      <c r="B4772" s="11" t="s">
        <v>3504</v>
      </c>
      <c r="C4772" s="11" t="s">
        <v>3591</v>
      </c>
      <c r="D4772" s="11">
        <v>4.4400000000000004</v>
      </c>
      <c r="E4772" s="7">
        <f>VLOOKUP(A4772, Sheet2!$A$2:$K$8265, 11)</f>
        <v>110.6751</v>
      </c>
      <c r="F4772" s="7">
        <f t="shared" si="55"/>
        <v>0.55500000000000005</v>
      </c>
      <c r="G4772" s="8">
        <v>200000</v>
      </c>
      <c r="H4772" s="9">
        <f t="shared" si="56"/>
        <v>1000000</v>
      </c>
      <c r="I4772" s="10"/>
    </row>
    <row r="4773" spans="1:9" ht="14.25" customHeight="1">
      <c r="A4773" s="6" t="str">
        <f t="shared" si="54"/>
        <v>GPP PURWOREJO_HULOSOBO</v>
      </c>
      <c r="B4773" s="11" t="s">
        <v>3504</v>
      </c>
      <c r="C4773" s="11" t="s">
        <v>3592</v>
      </c>
      <c r="D4773" s="11">
        <v>4.4400000000000004</v>
      </c>
      <c r="E4773" s="7">
        <f>VLOOKUP(A4773, Sheet2!$A$2:$K$8265, 11)</f>
        <v>110.6751</v>
      </c>
      <c r="F4773" s="7">
        <f t="shared" si="55"/>
        <v>0.55500000000000005</v>
      </c>
      <c r="G4773" s="8">
        <v>200000</v>
      </c>
      <c r="H4773" s="9">
        <f t="shared" si="56"/>
        <v>1000000</v>
      </c>
      <c r="I4773" s="10"/>
    </row>
    <row r="4774" spans="1:9" ht="14.25" customHeight="1">
      <c r="A4774" s="6" t="str">
        <f t="shared" si="54"/>
        <v>GPP PURWOREJO_JATI</v>
      </c>
      <c r="B4774" s="11" t="s">
        <v>3504</v>
      </c>
      <c r="C4774" s="11" t="s">
        <v>387</v>
      </c>
      <c r="D4774" s="11">
        <v>4.4400000000000004</v>
      </c>
      <c r="E4774" s="7">
        <f>VLOOKUP(A4774, Sheet2!$A$2:$K$8265, 11)</f>
        <v>110.6751</v>
      </c>
      <c r="F4774" s="7">
        <f t="shared" si="55"/>
        <v>0.55500000000000005</v>
      </c>
      <c r="G4774" s="8">
        <v>200000</v>
      </c>
      <c r="H4774" s="9">
        <f t="shared" si="56"/>
        <v>1000000</v>
      </c>
      <c r="I4774" s="10"/>
    </row>
    <row r="4775" spans="1:9" ht="14.25" customHeight="1">
      <c r="A4775" s="6" t="str">
        <f t="shared" si="54"/>
        <v>GPP PURWOREJO_JATIKONTAL</v>
      </c>
      <c r="B4775" s="11" t="s">
        <v>3504</v>
      </c>
      <c r="C4775" s="11" t="s">
        <v>3593</v>
      </c>
      <c r="D4775" s="11">
        <v>4.4400000000000004</v>
      </c>
      <c r="E4775" s="7">
        <f>VLOOKUP(A4775, Sheet2!$A$2:$K$8265, 11)</f>
        <v>110.6751</v>
      </c>
      <c r="F4775" s="7">
        <f t="shared" si="55"/>
        <v>0.55500000000000005</v>
      </c>
      <c r="G4775" s="8">
        <v>200000</v>
      </c>
      <c r="H4775" s="9">
        <f t="shared" si="56"/>
        <v>1000000</v>
      </c>
      <c r="I4775" s="10"/>
    </row>
    <row r="4776" spans="1:9" ht="14.25" customHeight="1">
      <c r="A4776" s="6" t="str">
        <f t="shared" si="54"/>
        <v>GPP PURWOREJO_JATIMALANG</v>
      </c>
      <c r="B4776" s="11" t="s">
        <v>3504</v>
      </c>
      <c r="C4776" s="11" t="s">
        <v>2757</v>
      </c>
      <c r="D4776" s="11">
        <v>4.4400000000000004</v>
      </c>
      <c r="E4776" s="7">
        <f>VLOOKUP(A4776, Sheet2!$A$2:$K$8265, 11)</f>
        <v>110.6751</v>
      </c>
      <c r="F4776" s="7">
        <f t="shared" si="55"/>
        <v>0.55500000000000005</v>
      </c>
      <c r="G4776" s="8">
        <v>200000</v>
      </c>
      <c r="H4776" s="9">
        <f t="shared" si="56"/>
        <v>1000000</v>
      </c>
      <c r="I4776" s="10"/>
    </row>
    <row r="4777" spans="1:9" ht="14.25" customHeight="1">
      <c r="A4777" s="6" t="str">
        <f t="shared" si="54"/>
        <v>GPP PURWOREJO_JATINGARANG</v>
      </c>
      <c r="B4777" s="11" t="s">
        <v>3504</v>
      </c>
      <c r="C4777" s="11" t="s">
        <v>3594</v>
      </c>
      <c r="D4777" s="11">
        <v>4.4400000000000004</v>
      </c>
      <c r="E4777" s="7">
        <f>VLOOKUP(A4777, Sheet2!$A$2:$K$8265, 11)</f>
        <v>110.6751</v>
      </c>
      <c r="F4777" s="7">
        <f t="shared" si="55"/>
        <v>0.55500000000000005</v>
      </c>
      <c r="G4777" s="8">
        <v>200000</v>
      </c>
      <c r="H4777" s="9">
        <f t="shared" si="56"/>
        <v>1000000</v>
      </c>
      <c r="I4777" s="10"/>
    </row>
    <row r="4778" spans="1:9" ht="14.25" customHeight="1">
      <c r="A4778" s="6" t="str">
        <f t="shared" si="54"/>
        <v>GPP PURWOREJO_JATIREJO</v>
      </c>
      <c r="B4778" s="11" t="s">
        <v>3504</v>
      </c>
      <c r="C4778" s="11" t="s">
        <v>611</v>
      </c>
      <c r="D4778" s="11">
        <v>4.4400000000000004</v>
      </c>
      <c r="E4778" s="7">
        <f>VLOOKUP(A4778, Sheet2!$A$2:$K$8265, 11)</f>
        <v>110.6751</v>
      </c>
      <c r="F4778" s="7">
        <f t="shared" si="55"/>
        <v>0.55500000000000005</v>
      </c>
      <c r="G4778" s="8">
        <v>200000</v>
      </c>
      <c r="H4778" s="9">
        <f t="shared" si="56"/>
        <v>1000000</v>
      </c>
      <c r="I4778" s="10"/>
    </row>
    <row r="4779" spans="1:9" ht="14.25" customHeight="1">
      <c r="A4779" s="6" t="str">
        <f t="shared" si="54"/>
        <v>GPP PURWOREJO_JATIWANGSAN</v>
      </c>
      <c r="B4779" s="11" t="s">
        <v>3504</v>
      </c>
      <c r="C4779" s="11" t="s">
        <v>3595</v>
      </c>
      <c r="D4779" s="11">
        <v>4.4400000000000004</v>
      </c>
      <c r="E4779" s="7">
        <f>VLOOKUP(A4779, Sheet2!$A$2:$K$8265, 11)</f>
        <v>110.6751</v>
      </c>
      <c r="F4779" s="7">
        <f t="shared" si="55"/>
        <v>0.55500000000000005</v>
      </c>
      <c r="G4779" s="8">
        <v>200000</v>
      </c>
      <c r="H4779" s="9">
        <f t="shared" si="56"/>
        <v>1000000</v>
      </c>
      <c r="I4779" s="10"/>
    </row>
    <row r="4780" spans="1:9" ht="14.25" customHeight="1">
      <c r="A4780" s="6" t="str">
        <f t="shared" si="54"/>
        <v>GPP PURWOREJO_JELOK</v>
      </c>
      <c r="B4780" s="11" t="s">
        <v>3504</v>
      </c>
      <c r="C4780" s="11" t="s">
        <v>3596</v>
      </c>
      <c r="D4780" s="11">
        <v>4.4400000000000004</v>
      </c>
      <c r="E4780" s="7">
        <f>VLOOKUP(A4780, Sheet2!$A$2:$K$8265, 11)</f>
        <v>110.6751</v>
      </c>
      <c r="F4780" s="7">
        <f t="shared" si="55"/>
        <v>0.55500000000000005</v>
      </c>
      <c r="G4780" s="8">
        <v>200000</v>
      </c>
      <c r="H4780" s="9">
        <f t="shared" si="56"/>
        <v>1000000</v>
      </c>
      <c r="I4780" s="10"/>
    </row>
    <row r="4781" spans="1:9" ht="14.25" customHeight="1">
      <c r="A4781" s="6" t="str">
        <f t="shared" si="54"/>
        <v>GPP PURWOREJO_JEMBANGAN</v>
      </c>
      <c r="B4781" s="11" t="s">
        <v>3504</v>
      </c>
      <c r="C4781" s="11" t="s">
        <v>2394</v>
      </c>
      <c r="D4781" s="11">
        <v>15.69</v>
      </c>
      <c r="E4781" s="7">
        <f>VLOOKUP(A4781, Sheet2!$A$2:$K$8265, 11)</f>
        <v>110.6751</v>
      </c>
      <c r="F4781" s="7">
        <f t="shared" si="55"/>
        <v>1.9612499999999999</v>
      </c>
      <c r="G4781" s="8">
        <v>200000</v>
      </c>
      <c r="H4781" s="9">
        <f t="shared" si="56"/>
        <v>3200000</v>
      </c>
      <c r="I4781" s="10"/>
    </row>
    <row r="4782" spans="1:9" ht="14.25" customHeight="1">
      <c r="A4782" s="6" t="str">
        <f t="shared" si="54"/>
        <v>GPP PURWOREJO_JENARKIDUL</v>
      </c>
      <c r="B4782" s="11" t="s">
        <v>3504</v>
      </c>
      <c r="C4782" s="11" t="s">
        <v>3597</v>
      </c>
      <c r="D4782" s="11">
        <v>4.4400000000000004</v>
      </c>
      <c r="E4782" s="7">
        <f>VLOOKUP(A4782, Sheet2!$A$2:$K$8265, 11)</f>
        <v>110.6751</v>
      </c>
      <c r="F4782" s="7">
        <f t="shared" si="55"/>
        <v>0.55500000000000005</v>
      </c>
      <c r="G4782" s="8">
        <v>200000</v>
      </c>
      <c r="H4782" s="9">
        <f t="shared" si="56"/>
        <v>1000000</v>
      </c>
      <c r="I4782" s="10"/>
    </row>
    <row r="4783" spans="1:9" ht="14.25" customHeight="1">
      <c r="A4783" s="6" t="str">
        <f t="shared" si="54"/>
        <v>GPP PURWOREJO_JENARLOR</v>
      </c>
      <c r="B4783" s="11" t="s">
        <v>3504</v>
      </c>
      <c r="C4783" s="11" t="s">
        <v>3598</v>
      </c>
      <c r="D4783" s="11">
        <v>4.4400000000000004</v>
      </c>
      <c r="E4783" s="7">
        <f>VLOOKUP(A4783, Sheet2!$A$2:$K$8265, 11)</f>
        <v>110.6751</v>
      </c>
      <c r="F4783" s="7">
        <f t="shared" si="55"/>
        <v>0.55500000000000005</v>
      </c>
      <c r="G4783" s="8">
        <v>200000</v>
      </c>
      <c r="H4783" s="9">
        <f t="shared" si="56"/>
        <v>1000000</v>
      </c>
      <c r="I4783" s="10"/>
    </row>
    <row r="4784" spans="1:9" ht="14.25" customHeight="1">
      <c r="A4784" s="6" t="str">
        <f t="shared" si="54"/>
        <v>GPP PURWOREJO_JENARWETAN</v>
      </c>
      <c r="B4784" s="11" t="s">
        <v>3504</v>
      </c>
      <c r="C4784" s="11" t="s">
        <v>3599</v>
      </c>
      <c r="D4784" s="11">
        <v>4.4400000000000004</v>
      </c>
      <c r="E4784" s="7">
        <f>VLOOKUP(A4784, Sheet2!$A$2:$K$8265, 11)</f>
        <v>110.6751</v>
      </c>
      <c r="F4784" s="7">
        <f t="shared" si="55"/>
        <v>0.55500000000000005</v>
      </c>
      <c r="G4784" s="8">
        <v>200000</v>
      </c>
      <c r="H4784" s="9">
        <f t="shared" si="56"/>
        <v>1000000</v>
      </c>
      <c r="I4784" s="10"/>
    </row>
    <row r="4785" spans="1:9" ht="14.25" customHeight="1">
      <c r="A4785" s="6" t="str">
        <f t="shared" si="54"/>
        <v>GPP PURWOREJO_JERUKEN</v>
      </c>
      <c r="B4785" s="11" t="s">
        <v>3504</v>
      </c>
      <c r="C4785" s="11" t="s">
        <v>3600</v>
      </c>
      <c r="D4785" s="11">
        <v>4.4400000000000004</v>
      </c>
      <c r="E4785" s="7">
        <f>VLOOKUP(A4785, Sheet2!$A$2:$K$8265, 11)</f>
        <v>110.6751</v>
      </c>
      <c r="F4785" s="7">
        <f t="shared" si="55"/>
        <v>0.55500000000000005</v>
      </c>
      <c r="G4785" s="8">
        <v>200000</v>
      </c>
      <c r="H4785" s="9">
        <f t="shared" si="56"/>
        <v>1000000</v>
      </c>
      <c r="I4785" s="10"/>
    </row>
    <row r="4786" spans="1:9" ht="14.25" customHeight="1">
      <c r="A4786" s="6" t="str">
        <f t="shared" si="54"/>
        <v>GPP PURWOREJO_JETIS</v>
      </c>
      <c r="B4786" s="11" t="s">
        <v>3504</v>
      </c>
      <c r="C4786" s="11" t="s">
        <v>886</v>
      </c>
      <c r="D4786" s="11">
        <v>4.4400000000000004</v>
      </c>
      <c r="E4786" s="7">
        <f>VLOOKUP(A4786, Sheet2!$A$2:$K$8265, 11)</f>
        <v>110.6751</v>
      </c>
      <c r="F4786" s="7">
        <f t="shared" si="55"/>
        <v>0.55500000000000005</v>
      </c>
      <c r="G4786" s="8">
        <v>200000</v>
      </c>
      <c r="H4786" s="9">
        <f t="shared" si="56"/>
        <v>1000000</v>
      </c>
      <c r="I4786" s="10"/>
    </row>
    <row r="4787" spans="1:9" ht="14.25" customHeight="1">
      <c r="A4787" s="6" t="str">
        <f t="shared" si="54"/>
        <v>GPP PURWOREJO_JLEGIWINANGUN</v>
      </c>
      <c r="B4787" s="11" t="s">
        <v>3504</v>
      </c>
      <c r="C4787" s="11" t="s">
        <v>3601</v>
      </c>
      <c r="D4787" s="11">
        <v>15.69</v>
      </c>
      <c r="E4787" s="7">
        <f>VLOOKUP(A4787, Sheet2!$A$2:$K$8265, 11)</f>
        <v>110.6751</v>
      </c>
      <c r="F4787" s="7">
        <f t="shared" si="55"/>
        <v>1.9612499999999999</v>
      </c>
      <c r="G4787" s="8">
        <v>200000</v>
      </c>
      <c r="H4787" s="9">
        <f t="shared" si="56"/>
        <v>3200000</v>
      </c>
      <c r="I4787" s="10"/>
    </row>
    <row r="4788" spans="1:9" ht="14.25" customHeight="1">
      <c r="A4788" s="6" t="str">
        <f t="shared" si="54"/>
        <v>GPP PURWOREJO_JOGOBOYO</v>
      </c>
      <c r="B4788" s="11" t="s">
        <v>3504</v>
      </c>
      <c r="C4788" s="11" t="s">
        <v>3602</v>
      </c>
      <c r="D4788" s="11">
        <v>4.4400000000000004</v>
      </c>
      <c r="E4788" s="7">
        <f>VLOOKUP(A4788, Sheet2!$A$2:$K$8265, 11)</f>
        <v>110.6751</v>
      </c>
      <c r="F4788" s="7">
        <f t="shared" si="55"/>
        <v>0.55500000000000005</v>
      </c>
      <c r="G4788" s="8">
        <v>200000</v>
      </c>
      <c r="H4788" s="9">
        <f t="shared" si="56"/>
        <v>1000000</v>
      </c>
      <c r="I4788" s="10"/>
    </row>
    <row r="4789" spans="1:9" ht="14.25" customHeight="1">
      <c r="A4789" s="6" t="str">
        <f t="shared" si="54"/>
        <v>GPP PURWOREJO_JOGORESAN</v>
      </c>
      <c r="B4789" s="11" t="s">
        <v>3504</v>
      </c>
      <c r="C4789" s="11" t="s">
        <v>3603</v>
      </c>
      <c r="D4789" s="11">
        <v>4.4400000000000004</v>
      </c>
      <c r="E4789" s="7">
        <f>VLOOKUP(A4789, Sheet2!$A$2:$K$8265, 11)</f>
        <v>110.6751</v>
      </c>
      <c r="F4789" s="7">
        <f t="shared" si="55"/>
        <v>0.55500000000000005</v>
      </c>
      <c r="G4789" s="8">
        <v>200000</v>
      </c>
      <c r="H4789" s="9">
        <f t="shared" si="56"/>
        <v>1000000</v>
      </c>
      <c r="I4789" s="10"/>
    </row>
    <row r="4790" spans="1:9" ht="14.25" customHeight="1">
      <c r="A4790" s="6" t="str">
        <f t="shared" si="54"/>
        <v>GPP PURWOREJO_JOMBANG</v>
      </c>
      <c r="B4790" s="11" t="s">
        <v>3504</v>
      </c>
      <c r="C4790" s="11" t="s">
        <v>3604</v>
      </c>
      <c r="D4790" s="11">
        <v>4.4400000000000004</v>
      </c>
      <c r="E4790" s="7">
        <f>VLOOKUP(A4790, Sheet2!$A$2:$K$8265, 11)</f>
        <v>110.6751</v>
      </c>
      <c r="F4790" s="7">
        <f t="shared" si="55"/>
        <v>0.55500000000000005</v>
      </c>
      <c r="G4790" s="8">
        <v>200000</v>
      </c>
      <c r="H4790" s="9">
        <f t="shared" si="56"/>
        <v>1000000</v>
      </c>
      <c r="I4790" s="10"/>
    </row>
    <row r="4791" spans="1:9" ht="14.25" customHeight="1">
      <c r="A4791" s="6" t="str">
        <f t="shared" si="54"/>
        <v>GPP PURWOREJO_JONO</v>
      </c>
      <c r="B4791" s="11" t="s">
        <v>3504</v>
      </c>
      <c r="C4791" s="11" t="s">
        <v>3605</v>
      </c>
      <c r="D4791" s="11">
        <v>4.4400000000000004</v>
      </c>
      <c r="E4791" s="7">
        <f>VLOOKUP(A4791, Sheet2!$A$2:$K$8265, 11)</f>
        <v>110.6751</v>
      </c>
      <c r="F4791" s="7">
        <f t="shared" si="55"/>
        <v>0.55500000000000005</v>
      </c>
      <c r="G4791" s="8">
        <v>200000</v>
      </c>
      <c r="H4791" s="9">
        <f t="shared" si="56"/>
        <v>1000000</v>
      </c>
      <c r="I4791" s="10"/>
    </row>
    <row r="4792" spans="1:9" ht="14.25" customHeight="1">
      <c r="A4792" s="6" t="str">
        <f t="shared" si="54"/>
        <v>GPP PURWOREJO_JOSO</v>
      </c>
      <c r="B4792" s="11" t="s">
        <v>3504</v>
      </c>
      <c r="C4792" s="11" t="s">
        <v>3606</v>
      </c>
      <c r="D4792" s="11">
        <v>4.4400000000000004</v>
      </c>
      <c r="E4792" s="7">
        <f>VLOOKUP(A4792, Sheet2!$A$2:$K$8265, 11)</f>
        <v>110.6751</v>
      </c>
      <c r="F4792" s="7">
        <f t="shared" si="55"/>
        <v>0.55500000000000005</v>
      </c>
      <c r="G4792" s="8">
        <v>200000</v>
      </c>
      <c r="H4792" s="9">
        <f t="shared" si="56"/>
        <v>1000000</v>
      </c>
      <c r="I4792" s="10"/>
    </row>
    <row r="4793" spans="1:9" ht="14.25" customHeight="1">
      <c r="A4793" s="6" t="str">
        <f t="shared" si="54"/>
        <v>GPP PURWOREJO_JRAKAH</v>
      </c>
      <c r="B4793" s="11" t="s">
        <v>3504</v>
      </c>
      <c r="C4793" s="11" t="s">
        <v>1434</v>
      </c>
      <c r="D4793" s="11">
        <v>4.4400000000000004</v>
      </c>
      <c r="E4793" s="7">
        <f>VLOOKUP(A4793, Sheet2!$A$2:$K$8265, 11)</f>
        <v>110.6751</v>
      </c>
      <c r="F4793" s="7">
        <f t="shared" si="55"/>
        <v>0.55500000000000005</v>
      </c>
      <c r="G4793" s="8">
        <v>200000</v>
      </c>
      <c r="H4793" s="9">
        <f t="shared" si="56"/>
        <v>1000000</v>
      </c>
      <c r="I4793" s="10"/>
    </row>
    <row r="4794" spans="1:9" ht="14.25" customHeight="1">
      <c r="A4794" s="6" t="str">
        <f t="shared" si="54"/>
        <v>GPP PURWOREJO_KABEKELAN</v>
      </c>
      <c r="B4794" s="11" t="s">
        <v>3504</v>
      </c>
      <c r="C4794" s="11" t="s">
        <v>3607</v>
      </c>
      <c r="D4794" s="11">
        <v>15.69</v>
      </c>
      <c r="E4794" s="7">
        <f>VLOOKUP(A4794, Sheet2!$A$2:$K$8265, 11)</f>
        <v>110.6751</v>
      </c>
      <c r="F4794" s="7">
        <f t="shared" si="55"/>
        <v>1.9612499999999999</v>
      </c>
      <c r="G4794" s="8">
        <v>200000</v>
      </c>
      <c r="H4794" s="9">
        <f t="shared" si="56"/>
        <v>3200000</v>
      </c>
      <c r="I4794" s="10"/>
    </row>
    <row r="4795" spans="1:9" ht="14.25" customHeight="1">
      <c r="A4795" s="6" t="str">
        <f t="shared" si="54"/>
        <v>GPP PURWOREJO_KABUARAN</v>
      </c>
      <c r="B4795" s="11" t="s">
        <v>3504</v>
      </c>
      <c r="C4795" s="11" t="s">
        <v>3608</v>
      </c>
      <c r="D4795" s="11">
        <v>15.69</v>
      </c>
      <c r="E4795" s="7">
        <f>VLOOKUP(A4795, Sheet2!$A$2:$K$8265, 11)</f>
        <v>110.6751</v>
      </c>
      <c r="F4795" s="7">
        <f t="shared" si="55"/>
        <v>1.9612499999999999</v>
      </c>
      <c r="G4795" s="8">
        <v>200000</v>
      </c>
      <c r="H4795" s="9">
        <f t="shared" si="56"/>
        <v>3200000</v>
      </c>
      <c r="I4795" s="10"/>
    </row>
    <row r="4796" spans="1:9" ht="14.25" customHeight="1">
      <c r="A4796" s="6" t="str">
        <f t="shared" si="54"/>
        <v>GPP PURWOREJO_KAIBON</v>
      </c>
      <c r="B4796" s="11" t="s">
        <v>3504</v>
      </c>
      <c r="C4796" s="11" t="s">
        <v>3609</v>
      </c>
      <c r="D4796" s="11">
        <v>15.69</v>
      </c>
      <c r="E4796" s="7">
        <f>VLOOKUP(A4796, Sheet2!$A$2:$K$8265, 11)</f>
        <v>110.6751</v>
      </c>
      <c r="F4796" s="7">
        <f t="shared" si="55"/>
        <v>1.9612499999999999</v>
      </c>
      <c r="G4796" s="8">
        <v>200000</v>
      </c>
      <c r="H4796" s="9">
        <f t="shared" si="56"/>
        <v>3200000</v>
      </c>
      <c r="I4796" s="10"/>
    </row>
    <row r="4797" spans="1:9" ht="14.25" customHeight="1">
      <c r="A4797" s="6" t="str">
        <f t="shared" si="54"/>
        <v>GPP PURWOREJO_KAIBONPETANGKURAN</v>
      </c>
      <c r="B4797" s="11" t="s">
        <v>3504</v>
      </c>
      <c r="C4797" s="11" t="s">
        <v>3610</v>
      </c>
      <c r="D4797" s="11">
        <v>15.69</v>
      </c>
      <c r="E4797" s="7">
        <f>VLOOKUP(A4797, Sheet2!$A$2:$K$8265, 11)</f>
        <v>110.6751</v>
      </c>
      <c r="F4797" s="7">
        <f t="shared" si="55"/>
        <v>1.9612499999999999</v>
      </c>
      <c r="G4797" s="8">
        <v>200000</v>
      </c>
      <c r="H4797" s="9">
        <f t="shared" si="56"/>
        <v>3200000</v>
      </c>
      <c r="I4797" s="10"/>
    </row>
    <row r="4798" spans="1:9" ht="14.25" customHeight="1">
      <c r="A4798" s="6" t="str">
        <f t="shared" si="54"/>
        <v>GPP PURWOREJO_KALIABU</v>
      </c>
      <c r="B4798" s="11" t="s">
        <v>3504</v>
      </c>
      <c r="C4798" s="11" t="s">
        <v>3611</v>
      </c>
      <c r="D4798" s="11">
        <v>7.61</v>
      </c>
      <c r="E4798" s="7">
        <f>VLOOKUP(A4798, Sheet2!$A$2:$K$8265, 11)</f>
        <v>110.6751</v>
      </c>
      <c r="F4798" s="7">
        <f t="shared" si="55"/>
        <v>0.95125000000000004</v>
      </c>
      <c r="G4798" s="8">
        <v>200000</v>
      </c>
      <c r="H4798" s="9">
        <f t="shared" si="56"/>
        <v>1600000</v>
      </c>
      <c r="I4798" s="10"/>
    </row>
    <row r="4799" spans="1:9" ht="14.25" customHeight="1">
      <c r="A4799" s="6" t="str">
        <f t="shared" si="54"/>
        <v>GPP PURWOREJO_KALIBOTO</v>
      </c>
      <c r="B4799" s="11" t="s">
        <v>3504</v>
      </c>
      <c r="C4799" s="11" t="s">
        <v>3612</v>
      </c>
      <c r="D4799" s="11">
        <v>4.4400000000000004</v>
      </c>
      <c r="E4799" s="7">
        <f>VLOOKUP(A4799, Sheet2!$A$2:$K$8265, 11)</f>
        <v>110.6751</v>
      </c>
      <c r="F4799" s="7">
        <f t="shared" si="55"/>
        <v>0.55500000000000005</v>
      </c>
      <c r="G4799" s="8">
        <v>200000</v>
      </c>
      <c r="H4799" s="9">
        <f t="shared" si="56"/>
        <v>1000000</v>
      </c>
      <c r="I4799" s="10"/>
    </row>
    <row r="4800" spans="1:9" ht="14.25" customHeight="1">
      <c r="A4800" s="6" t="str">
        <f t="shared" si="54"/>
        <v>GPP PURWOREJO_KALIGESING</v>
      </c>
      <c r="B4800" s="11" t="s">
        <v>3504</v>
      </c>
      <c r="C4800" s="11" t="s">
        <v>3613</v>
      </c>
      <c r="D4800" s="11">
        <v>4.4400000000000004</v>
      </c>
      <c r="E4800" s="7">
        <f>VLOOKUP(A4800, Sheet2!$A$2:$K$8265, 11)</f>
        <v>110.6751</v>
      </c>
      <c r="F4800" s="7">
        <f t="shared" si="55"/>
        <v>0.55500000000000005</v>
      </c>
      <c r="G4800" s="8">
        <v>200000</v>
      </c>
      <c r="H4800" s="9">
        <f t="shared" si="56"/>
        <v>1000000</v>
      </c>
      <c r="I4800" s="10"/>
    </row>
    <row r="4801" spans="1:9" ht="14.25" customHeight="1">
      <c r="A4801" s="6" t="str">
        <f t="shared" si="54"/>
        <v>GPP PURWOREJO_KALIGINTUNG</v>
      </c>
      <c r="B4801" s="11" t="s">
        <v>3504</v>
      </c>
      <c r="C4801" s="11" t="s">
        <v>3614</v>
      </c>
      <c r="D4801" s="11">
        <v>4.4400000000000004</v>
      </c>
      <c r="E4801" s="7">
        <f>VLOOKUP(A4801, Sheet2!$A$2:$K$8265, 11)</f>
        <v>110.6751</v>
      </c>
      <c r="F4801" s="7">
        <f t="shared" si="55"/>
        <v>0.55500000000000005</v>
      </c>
      <c r="G4801" s="8">
        <v>200000</v>
      </c>
      <c r="H4801" s="9">
        <f t="shared" si="56"/>
        <v>1000000</v>
      </c>
      <c r="I4801" s="10"/>
    </row>
    <row r="4802" spans="1:9" ht="14.25" customHeight="1">
      <c r="A4802" s="6" t="str">
        <f t="shared" si="54"/>
        <v>GPP PURWOREJO_KALIGLAGAH</v>
      </c>
      <c r="B4802" s="11" t="s">
        <v>3504</v>
      </c>
      <c r="C4802" s="11" t="s">
        <v>3615</v>
      </c>
      <c r="D4802" s="11">
        <v>4.4400000000000004</v>
      </c>
      <c r="E4802" s="7">
        <f>VLOOKUP(A4802, Sheet2!$A$2:$K$8265, 11)</f>
        <v>110.6751</v>
      </c>
      <c r="F4802" s="7">
        <f t="shared" si="55"/>
        <v>0.55500000000000005</v>
      </c>
      <c r="G4802" s="8">
        <v>200000</v>
      </c>
      <c r="H4802" s="9">
        <f t="shared" si="56"/>
        <v>1000000</v>
      </c>
      <c r="I4802" s="10"/>
    </row>
    <row r="4803" spans="1:9" ht="14.25" customHeight="1">
      <c r="A4803" s="6" t="str">
        <f t="shared" si="54"/>
        <v>GPP PURWOREJO_KALIGLAGAH</v>
      </c>
      <c r="B4803" s="11" t="s">
        <v>3504</v>
      </c>
      <c r="C4803" s="11" t="s">
        <v>3615</v>
      </c>
      <c r="D4803" s="11">
        <v>4.4400000000000004</v>
      </c>
      <c r="E4803" s="7">
        <f>VLOOKUP(A4803, Sheet2!$A$2:$K$8265, 11)</f>
        <v>110.6751</v>
      </c>
      <c r="F4803" s="7">
        <f t="shared" si="55"/>
        <v>0.55500000000000005</v>
      </c>
      <c r="G4803" s="8">
        <v>200000</v>
      </c>
      <c r="H4803" s="9">
        <f t="shared" si="56"/>
        <v>1000000</v>
      </c>
      <c r="I4803" s="10"/>
    </row>
    <row r="4804" spans="1:9" ht="14.25" customHeight="1">
      <c r="A4804" s="6" t="str">
        <f t="shared" si="54"/>
        <v>GPP PURWOREJO_KALIGONDANG</v>
      </c>
      <c r="B4804" s="11" t="s">
        <v>3504</v>
      </c>
      <c r="C4804" s="11" t="s">
        <v>889</v>
      </c>
      <c r="D4804" s="11">
        <v>4.4400000000000004</v>
      </c>
      <c r="E4804" s="7">
        <f>VLOOKUP(A4804, Sheet2!$A$2:$K$8265, 11)</f>
        <v>110.6751</v>
      </c>
      <c r="F4804" s="7">
        <f t="shared" si="55"/>
        <v>0.55500000000000005</v>
      </c>
      <c r="G4804" s="8">
        <v>200000</v>
      </c>
      <c r="H4804" s="9">
        <f t="shared" si="56"/>
        <v>1000000</v>
      </c>
      <c r="I4804" s="10"/>
    </row>
    <row r="4805" spans="1:9" ht="14.25" customHeight="1">
      <c r="A4805" s="6" t="str">
        <f t="shared" si="54"/>
        <v>GPP PURWOREJO_KALIGONO</v>
      </c>
      <c r="B4805" s="11" t="s">
        <v>3504</v>
      </c>
      <c r="C4805" s="11" t="s">
        <v>3616</v>
      </c>
      <c r="D4805" s="11">
        <v>4.4400000000000004</v>
      </c>
      <c r="E4805" s="7">
        <f>VLOOKUP(A4805, Sheet2!$A$2:$K$8265, 11)</f>
        <v>110.6751</v>
      </c>
      <c r="F4805" s="7">
        <f t="shared" si="55"/>
        <v>0.55500000000000005</v>
      </c>
      <c r="G4805" s="8">
        <v>200000</v>
      </c>
      <c r="H4805" s="9">
        <f t="shared" si="56"/>
        <v>1000000</v>
      </c>
      <c r="I4805" s="10"/>
    </row>
    <row r="4806" spans="1:9" ht="14.25" customHeight="1">
      <c r="A4806" s="6" t="str">
        <f t="shared" si="54"/>
        <v>GPP PURWOREJO_KALIGUBUG</v>
      </c>
      <c r="B4806" s="11" t="s">
        <v>3504</v>
      </c>
      <c r="C4806" s="11" t="s">
        <v>3617</v>
      </c>
      <c r="D4806" s="11">
        <v>15.69</v>
      </c>
      <c r="E4806" s="7">
        <f>VLOOKUP(A4806, Sheet2!$A$2:$K$8265, 11)</f>
        <v>110.6751</v>
      </c>
      <c r="F4806" s="7">
        <f t="shared" si="55"/>
        <v>1.9612499999999999</v>
      </c>
      <c r="G4806" s="8">
        <v>200000</v>
      </c>
      <c r="H4806" s="9">
        <f t="shared" si="56"/>
        <v>3200000</v>
      </c>
      <c r="I4806" s="10"/>
    </row>
    <row r="4807" spans="1:9" ht="14.25" customHeight="1">
      <c r="A4807" s="6" t="str">
        <f t="shared" si="54"/>
        <v>GPP PURWOREJO_KALIHARJO</v>
      </c>
      <c r="B4807" s="11" t="s">
        <v>3504</v>
      </c>
      <c r="C4807" s="11" t="s">
        <v>3618</v>
      </c>
      <c r="D4807" s="11">
        <v>4.4400000000000004</v>
      </c>
      <c r="E4807" s="7">
        <f>VLOOKUP(A4807, Sheet2!$A$2:$K$8265, 11)</f>
        <v>110.6751</v>
      </c>
      <c r="F4807" s="7">
        <f t="shared" si="55"/>
        <v>0.55500000000000005</v>
      </c>
      <c r="G4807" s="8">
        <v>200000</v>
      </c>
      <c r="H4807" s="9">
        <f t="shared" si="56"/>
        <v>1000000</v>
      </c>
      <c r="I4807" s="10"/>
    </row>
    <row r="4808" spans="1:9" ht="14.25" customHeight="1">
      <c r="A4808" s="6" t="str">
        <f t="shared" si="54"/>
        <v>GPP PURWOREJO_KALIJAMBE</v>
      </c>
      <c r="B4808" s="11" t="s">
        <v>3504</v>
      </c>
      <c r="C4808" s="11" t="s">
        <v>3619</v>
      </c>
      <c r="D4808" s="11">
        <v>4.4400000000000004</v>
      </c>
      <c r="E4808" s="7">
        <f>VLOOKUP(A4808, Sheet2!$A$2:$K$8265, 11)</f>
        <v>110.6751</v>
      </c>
      <c r="F4808" s="7">
        <f t="shared" si="55"/>
        <v>0.55500000000000005</v>
      </c>
      <c r="G4808" s="8">
        <v>200000</v>
      </c>
      <c r="H4808" s="9">
        <f t="shared" si="56"/>
        <v>1000000</v>
      </c>
      <c r="I4808" s="10"/>
    </row>
    <row r="4809" spans="1:9" ht="14.25" customHeight="1">
      <c r="A4809" s="6" t="str">
        <f t="shared" si="54"/>
        <v>GPP PURWOREJO_KALIJERING</v>
      </c>
      <c r="B4809" s="11" t="s">
        <v>3504</v>
      </c>
      <c r="C4809" s="11" t="s">
        <v>3620</v>
      </c>
      <c r="D4809" s="11">
        <v>15.69</v>
      </c>
      <c r="E4809" s="7">
        <f>VLOOKUP(A4809, Sheet2!$A$2:$K$8265, 11)</f>
        <v>110.6751</v>
      </c>
      <c r="F4809" s="7">
        <f t="shared" si="55"/>
        <v>1.9612499999999999</v>
      </c>
      <c r="G4809" s="8">
        <v>200000</v>
      </c>
      <c r="H4809" s="9">
        <f t="shared" si="56"/>
        <v>3200000</v>
      </c>
      <c r="I4809" s="10"/>
    </row>
    <row r="4810" spans="1:9" ht="14.25" customHeight="1">
      <c r="A4810" s="6" t="str">
        <f t="shared" si="54"/>
        <v>GPP PURWOREJO_KALIJERING</v>
      </c>
      <c r="B4810" s="11" t="s">
        <v>3504</v>
      </c>
      <c r="C4810" s="11" t="s">
        <v>3620</v>
      </c>
      <c r="D4810" s="11">
        <v>4.4400000000000004</v>
      </c>
      <c r="E4810" s="7">
        <f>VLOOKUP(A4810, Sheet2!$A$2:$K$8265, 11)</f>
        <v>110.6751</v>
      </c>
      <c r="F4810" s="7">
        <f t="shared" si="55"/>
        <v>0.55500000000000005</v>
      </c>
      <c r="G4810" s="8">
        <v>200000</v>
      </c>
      <c r="H4810" s="9">
        <f t="shared" si="56"/>
        <v>1000000</v>
      </c>
      <c r="I4810" s="10"/>
    </row>
    <row r="4811" spans="1:9" ht="14.25" customHeight="1">
      <c r="A4811" s="6" t="str">
        <f t="shared" si="54"/>
        <v>GPP PURWOREJO_KALIKALONG</v>
      </c>
      <c r="B4811" s="11" t="s">
        <v>3504</v>
      </c>
      <c r="C4811" s="11" t="s">
        <v>3621</v>
      </c>
      <c r="D4811" s="11">
        <v>4.4400000000000004</v>
      </c>
      <c r="E4811" s="7">
        <f>VLOOKUP(A4811, Sheet2!$A$2:$K$8265, 11)</f>
        <v>110.6751</v>
      </c>
      <c r="F4811" s="7">
        <f t="shared" si="55"/>
        <v>0.55500000000000005</v>
      </c>
      <c r="G4811" s="8">
        <v>200000</v>
      </c>
      <c r="H4811" s="9">
        <f t="shared" si="56"/>
        <v>1000000</v>
      </c>
      <c r="I4811" s="10"/>
    </row>
    <row r="4812" spans="1:9" ht="14.25" customHeight="1">
      <c r="A4812" s="6" t="str">
        <f t="shared" si="54"/>
        <v>GPP PURWOREJO_KALIKOTES</v>
      </c>
      <c r="B4812" s="11" t="s">
        <v>3504</v>
      </c>
      <c r="C4812" s="11" t="s">
        <v>2976</v>
      </c>
      <c r="D4812" s="11">
        <v>4.4400000000000004</v>
      </c>
      <c r="E4812" s="7">
        <f>VLOOKUP(A4812, Sheet2!$A$2:$K$8265, 11)</f>
        <v>110.6751</v>
      </c>
      <c r="F4812" s="7">
        <f t="shared" si="55"/>
        <v>0.55500000000000005</v>
      </c>
      <c r="G4812" s="8">
        <v>200000</v>
      </c>
      <c r="H4812" s="9">
        <f t="shared" si="56"/>
        <v>1000000</v>
      </c>
      <c r="I4812" s="10"/>
    </row>
    <row r="4813" spans="1:9" ht="14.25" customHeight="1">
      <c r="A4813" s="6" t="str">
        <f t="shared" si="54"/>
        <v>GPP PURWOREJO_KALIMATI</v>
      </c>
      <c r="B4813" s="11" t="s">
        <v>3504</v>
      </c>
      <c r="C4813" s="11" t="s">
        <v>1590</v>
      </c>
      <c r="D4813" s="11">
        <v>4.4400000000000004</v>
      </c>
      <c r="E4813" s="7">
        <f>VLOOKUP(A4813, Sheet2!$A$2:$K$8265, 11)</f>
        <v>110.6751</v>
      </c>
      <c r="F4813" s="7">
        <f t="shared" si="55"/>
        <v>0.55500000000000005</v>
      </c>
      <c r="G4813" s="8">
        <v>200000</v>
      </c>
      <c r="H4813" s="9">
        <f t="shared" si="56"/>
        <v>1000000</v>
      </c>
      <c r="I4813" s="10"/>
    </row>
    <row r="4814" spans="1:9" ht="14.25" customHeight="1">
      <c r="A4814" s="6" t="str">
        <f t="shared" si="54"/>
        <v>GPP PURWOREJO_KALIMENENG</v>
      </c>
      <c r="B4814" s="11" t="s">
        <v>3504</v>
      </c>
      <c r="C4814" s="11" t="s">
        <v>3622</v>
      </c>
      <c r="D4814" s="11">
        <v>4.4400000000000004</v>
      </c>
      <c r="E4814" s="7">
        <f>VLOOKUP(A4814, Sheet2!$A$2:$K$8265, 11)</f>
        <v>110.6751</v>
      </c>
      <c r="F4814" s="7">
        <f t="shared" si="55"/>
        <v>0.55500000000000005</v>
      </c>
      <c r="G4814" s="8">
        <v>200000</v>
      </c>
      <c r="H4814" s="9">
        <f t="shared" si="56"/>
        <v>1000000</v>
      </c>
      <c r="I4814" s="10"/>
    </row>
    <row r="4815" spans="1:9" ht="14.25" customHeight="1">
      <c r="A4815" s="6" t="str">
        <f t="shared" si="54"/>
        <v>GPP PURWOREJO_KALIMIRU</v>
      </c>
      <c r="B4815" s="11" t="s">
        <v>3504</v>
      </c>
      <c r="C4815" s="11" t="s">
        <v>3623</v>
      </c>
      <c r="D4815" s="11">
        <v>4.4400000000000004</v>
      </c>
      <c r="E4815" s="7">
        <f>VLOOKUP(A4815, Sheet2!$A$2:$K$8265, 11)</f>
        <v>110.6751</v>
      </c>
      <c r="F4815" s="7">
        <f t="shared" si="55"/>
        <v>0.55500000000000005</v>
      </c>
      <c r="G4815" s="8">
        <v>200000</v>
      </c>
      <c r="H4815" s="9">
        <f t="shared" si="56"/>
        <v>1000000</v>
      </c>
      <c r="I4815" s="10"/>
    </row>
    <row r="4816" spans="1:9" ht="14.25" customHeight="1">
      <c r="A4816" s="6" t="str">
        <f t="shared" si="54"/>
        <v>GPP PURWOREJO_KALINONGKO</v>
      </c>
      <c r="B4816" s="11" t="s">
        <v>3504</v>
      </c>
      <c r="C4816" s="11" t="s">
        <v>3624</v>
      </c>
      <c r="D4816" s="11">
        <v>4.4400000000000004</v>
      </c>
      <c r="E4816" s="7">
        <f>VLOOKUP(A4816, Sheet2!$A$2:$K$8265, 11)</f>
        <v>110.6751</v>
      </c>
      <c r="F4816" s="7">
        <f t="shared" si="55"/>
        <v>0.55500000000000005</v>
      </c>
      <c r="G4816" s="8">
        <v>200000</v>
      </c>
      <c r="H4816" s="9">
        <f t="shared" si="56"/>
        <v>1000000</v>
      </c>
      <c r="I4816" s="10"/>
    </row>
    <row r="4817" spans="1:9" ht="14.25" customHeight="1">
      <c r="A4817" s="6" t="str">
        <f t="shared" si="54"/>
        <v>GPP PURWOREJO_KALIPUTIH</v>
      </c>
      <c r="B4817" s="11" t="s">
        <v>3504</v>
      </c>
      <c r="C4817" s="11" t="s">
        <v>2233</v>
      </c>
      <c r="D4817" s="11">
        <v>15.69</v>
      </c>
      <c r="E4817" s="7">
        <f>VLOOKUP(A4817, Sheet2!$A$2:$K$8265, 11)</f>
        <v>110.6751</v>
      </c>
      <c r="F4817" s="7">
        <f t="shared" si="55"/>
        <v>1.9612499999999999</v>
      </c>
      <c r="G4817" s="8">
        <v>200000</v>
      </c>
      <c r="H4817" s="9">
        <f t="shared" si="56"/>
        <v>3200000</v>
      </c>
      <c r="I4817" s="10"/>
    </row>
    <row r="4818" spans="1:9" ht="14.25" customHeight="1">
      <c r="A4818" s="6" t="str">
        <f t="shared" si="54"/>
        <v>GPP PURWOREJO_KALIREJO</v>
      </c>
      <c r="B4818" s="11" t="s">
        <v>3504</v>
      </c>
      <c r="C4818" s="11" t="s">
        <v>116</v>
      </c>
      <c r="D4818" s="11">
        <v>4.4400000000000004</v>
      </c>
      <c r="E4818" s="7">
        <f>VLOOKUP(A4818, Sheet2!$A$2:$K$8265, 11)</f>
        <v>110.6751</v>
      </c>
      <c r="F4818" s="7">
        <f t="shared" si="55"/>
        <v>0.55500000000000005</v>
      </c>
      <c r="G4818" s="8">
        <v>200000</v>
      </c>
      <c r="H4818" s="9">
        <f t="shared" si="56"/>
        <v>1000000</v>
      </c>
      <c r="I4818" s="10"/>
    </row>
    <row r="4819" spans="1:9" ht="14.25" customHeight="1">
      <c r="A4819" s="6" t="str">
        <f t="shared" si="54"/>
        <v>GPP PURWOREJO_KALIREJO</v>
      </c>
      <c r="B4819" s="11" t="s">
        <v>3504</v>
      </c>
      <c r="C4819" s="11" t="s">
        <v>116</v>
      </c>
      <c r="D4819" s="11">
        <v>4.4400000000000004</v>
      </c>
      <c r="E4819" s="7">
        <f>VLOOKUP(A4819, Sheet2!$A$2:$K$8265, 11)</f>
        <v>110.6751</v>
      </c>
      <c r="F4819" s="7">
        <f t="shared" si="55"/>
        <v>0.55500000000000005</v>
      </c>
      <c r="G4819" s="8">
        <v>200000</v>
      </c>
      <c r="H4819" s="9">
        <f t="shared" si="56"/>
        <v>1000000</v>
      </c>
      <c r="I4819" s="10"/>
    </row>
    <row r="4820" spans="1:9" ht="14.25" customHeight="1">
      <c r="A4820" s="6" t="str">
        <f t="shared" si="54"/>
        <v>GPP PURWOREJO_KALIREJO</v>
      </c>
      <c r="B4820" s="11" t="s">
        <v>3504</v>
      </c>
      <c r="C4820" s="11" t="s">
        <v>116</v>
      </c>
      <c r="D4820" s="11">
        <v>7.61</v>
      </c>
      <c r="E4820" s="7">
        <f>VLOOKUP(A4820, Sheet2!$A$2:$K$8265, 11)</f>
        <v>110.6751</v>
      </c>
      <c r="F4820" s="7">
        <f t="shared" si="55"/>
        <v>0.95125000000000004</v>
      </c>
      <c r="G4820" s="8">
        <v>200000</v>
      </c>
      <c r="H4820" s="9">
        <f t="shared" si="56"/>
        <v>1600000</v>
      </c>
      <c r="I4820" s="10"/>
    </row>
    <row r="4821" spans="1:9" ht="14.25" customHeight="1">
      <c r="A4821" s="6" t="str">
        <f t="shared" si="54"/>
        <v>GPP PURWOREJO_KALISALAK</v>
      </c>
      <c r="B4821" s="11" t="s">
        <v>3504</v>
      </c>
      <c r="C4821" s="11" t="s">
        <v>117</v>
      </c>
      <c r="D4821" s="11">
        <v>7.61</v>
      </c>
      <c r="E4821" s="7">
        <f>VLOOKUP(A4821, Sheet2!$A$2:$K$8265, 11)</f>
        <v>110.6751</v>
      </c>
      <c r="F4821" s="7">
        <f t="shared" si="55"/>
        <v>0.95125000000000004</v>
      </c>
      <c r="G4821" s="8">
        <v>200000</v>
      </c>
      <c r="H4821" s="9">
        <f t="shared" si="56"/>
        <v>1600000</v>
      </c>
      <c r="I4821" s="10"/>
    </row>
    <row r="4822" spans="1:9" ht="14.25" customHeight="1">
      <c r="A4822" s="6" t="str">
        <f t="shared" si="54"/>
        <v>GPP PURWOREJO_KALISEMO</v>
      </c>
      <c r="B4822" s="11" t="s">
        <v>3504</v>
      </c>
      <c r="C4822" s="11" t="s">
        <v>3625</v>
      </c>
      <c r="D4822" s="11">
        <v>4.4400000000000004</v>
      </c>
      <c r="E4822" s="7">
        <f>VLOOKUP(A4822, Sheet2!$A$2:$K$8265, 11)</f>
        <v>110.6751</v>
      </c>
      <c r="F4822" s="7">
        <f t="shared" si="55"/>
        <v>0.55500000000000005</v>
      </c>
      <c r="G4822" s="8">
        <v>200000</v>
      </c>
      <c r="H4822" s="9">
        <f t="shared" si="56"/>
        <v>1000000</v>
      </c>
      <c r="I4822" s="10"/>
    </row>
    <row r="4823" spans="1:9" ht="14.25" customHeight="1">
      <c r="A4823" s="6" t="str">
        <f t="shared" si="54"/>
        <v>GPP PURWOREJO_KALITANJUNG</v>
      </c>
      <c r="B4823" s="11" t="s">
        <v>3504</v>
      </c>
      <c r="C4823" s="11" t="s">
        <v>3626</v>
      </c>
      <c r="D4823" s="11">
        <v>4.4400000000000004</v>
      </c>
      <c r="E4823" s="7">
        <f>VLOOKUP(A4823, Sheet2!$A$2:$K$8265, 11)</f>
        <v>110.6751</v>
      </c>
      <c r="F4823" s="7">
        <f t="shared" si="55"/>
        <v>0.55500000000000005</v>
      </c>
      <c r="G4823" s="8">
        <v>200000</v>
      </c>
      <c r="H4823" s="9">
        <f t="shared" si="56"/>
        <v>1000000</v>
      </c>
      <c r="I4823" s="10"/>
    </row>
    <row r="4824" spans="1:9" ht="14.25" customHeight="1">
      <c r="A4824" s="6" t="str">
        <f t="shared" si="54"/>
        <v>GPP PURWOREJO_KALITAPAS</v>
      </c>
      <c r="B4824" s="11" t="s">
        <v>3504</v>
      </c>
      <c r="C4824" s="11" t="s">
        <v>3627</v>
      </c>
      <c r="D4824" s="11">
        <v>4.4400000000000004</v>
      </c>
      <c r="E4824" s="7">
        <f>VLOOKUP(A4824, Sheet2!$A$2:$K$8265, 11)</f>
        <v>110.6751</v>
      </c>
      <c r="F4824" s="7">
        <f t="shared" si="55"/>
        <v>0.55500000000000005</v>
      </c>
      <c r="G4824" s="8">
        <v>200000</v>
      </c>
      <c r="H4824" s="9">
        <f t="shared" si="56"/>
        <v>1000000</v>
      </c>
      <c r="I4824" s="10"/>
    </row>
    <row r="4825" spans="1:9" ht="14.25" customHeight="1">
      <c r="A4825" s="6" t="str">
        <f t="shared" si="54"/>
        <v>GPP PURWOREJO_KALITENGKEK</v>
      </c>
      <c r="B4825" s="11" t="s">
        <v>3504</v>
      </c>
      <c r="C4825" s="11" t="s">
        <v>3628</v>
      </c>
      <c r="D4825" s="11">
        <v>4.4400000000000004</v>
      </c>
      <c r="E4825" s="7">
        <f>VLOOKUP(A4825, Sheet2!$A$2:$K$8265, 11)</f>
        <v>110.6751</v>
      </c>
      <c r="F4825" s="7">
        <f t="shared" si="55"/>
        <v>0.55500000000000005</v>
      </c>
      <c r="G4825" s="8">
        <v>200000</v>
      </c>
      <c r="H4825" s="9">
        <f t="shared" si="56"/>
        <v>1000000</v>
      </c>
      <c r="I4825" s="10"/>
    </row>
    <row r="4826" spans="1:9" ht="14.25" customHeight="1">
      <c r="A4826" s="6" t="str">
        <f t="shared" si="54"/>
        <v>GPP PURWOREJO_KALIURIP</v>
      </c>
      <c r="B4826" s="11" t="s">
        <v>3504</v>
      </c>
      <c r="C4826" s="11" t="s">
        <v>2405</v>
      </c>
      <c r="D4826" s="11">
        <v>4.4400000000000004</v>
      </c>
      <c r="E4826" s="7">
        <f>VLOOKUP(A4826, Sheet2!$A$2:$K$8265, 11)</f>
        <v>110.6751</v>
      </c>
      <c r="F4826" s="7">
        <f t="shared" si="55"/>
        <v>0.55500000000000005</v>
      </c>
      <c r="G4826" s="8">
        <v>200000</v>
      </c>
      <c r="H4826" s="9">
        <f t="shared" si="56"/>
        <v>1000000</v>
      </c>
      <c r="I4826" s="10"/>
    </row>
    <row r="4827" spans="1:9" ht="14.25" customHeight="1">
      <c r="A4827" s="6" t="str">
        <f t="shared" si="54"/>
        <v>GPP PURWOREJO_KALIURIP</v>
      </c>
      <c r="B4827" s="11" t="s">
        <v>3504</v>
      </c>
      <c r="C4827" s="11" t="s">
        <v>2405</v>
      </c>
      <c r="D4827" s="11">
        <v>4.4400000000000004</v>
      </c>
      <c r="E4827" s="7">
        <f>VLOOKUP(A4827, Sheet2!$A$2:$K$8265, 11)</f>
        <v>110.6751</v>
      </c>
      <c r="F4827" s="7">
        <f t="shared" si="55"/>
        <v>0.55500000000000005</v>
      </c>
      <c r="G4827" s="8">
        <v>200000</v>
      </c>
      <c r="H4827" s="9">
        <f t="shared" si="56"/>
        <v>1000000</v>
      </c>
      <c r="I4827" s="10"/>
    </row>
    <row r="4828" spans="1:9" ht="14.25" customHeight="1">
      <c r="A4828" s="6" t="str">
        <f t="shared" si="54"/>
        <v>GPP PURWOREJO_KALIWADER</v>
      </c>
      <c r="B4828" s="11" t="s">
        <v>3504</v>
      </c>
      <c r="C4828" s="11" t="s">
        <v>3629</v>
      </c>
      <c r="D4828" s="11">
        <v>4.4400000000000004</v>
      </c>
      <c r="E4828" s="7">
        <f>VLOOKUP(A4828, Sheet2!$A$2:$K$8265, 11)</f>
        <v>110.6751</v>
      </c>
      <c r="F4828" s="7">
        <f t="shared" si="55"/>
        <v>0.55500000000000005</v>
      </c>
      <c r="G4828" s="8">
        <v>200000</v>
      </c>
      <c r="H4828" s="9">
        <f t="shared" si="56"/>
        <v>1000000</v>
      </c>
      <c r="I4828" s="10"/>
    </row>
    <row r="4829" spans="1:9" ht="14.25" customHeight="1">
      <c r="A4829" s="6" t="str">
        <f t="shared" si="54"/>
        <v>GPP PURWOREJO_KALIWATUBUMI</v>
      </c>
      <c r="B4829" s="11" t="s">
        <v>3504</v>
      </c>
      <c r="C4829" s="11" t="s">
        <v>3630</v>
      </c>
      <c r="D4829" s="11">
        <v>4.4400000000000004</v>
      </c>
      <c r="E4829" s="7">
        <f>VLOOKUP(A4829, Sheet2!$A$2:$K$8265, 11)</f>
        <v>110.6751</v>
      </c>
      <c r="F4829" s="7">
        <f t="shared" si="55"/>
        <v>0.55500000000000005</v>
      </c>
      <c r="G4829" s="8">
        <v>200000</v>
      </c>
      <c r="H4829" s="9">
        <f t="shared" si="56"/>
        <v>1000000</v>
      </c>
      <c r="I4829" s="10"/>
    </row>
    <row r="4830" spans="1:9" ht="14.25" customHeight="1">
      <c r="A4830" s="6" t="str">
        <f t="shared" si="54"/>
        <v>GPP PURWOREJO_KALIWATUKRANGGAN</v>
      </c>
      <c r="B4830" s="11" t="s">
        <v>3504</v>
      </c>
      <c r="C4830" s="11" t="s">
        <v>3631</v>
      </c>
      <c r="D4830" s="11">
        <v>4.4400000000000004</v>
      </c>
      <c r="E4830" s="7">
        <f>VLOOKUP(A4830, Sheet2!$A$2:$K$8265, 11)</f>
        <v>110.6751</v>
      </c>
      <c r="F4830" s="7">
        <f t="shared" si="55"/>
        <v>0.55500000000000005</v>
      </c>
      <c r="G4830" s="8">
        <v>200000</v>
      </c>
      <c r="H4830" s="9">
        <f t="shared" si="56"/>
        <v>1000000</v>
      </c>
      <c r="I4830" s="10"/>
    </row>
    <row r="4831" spans="1:9" ht="14.25" customHeight="1">
      <c r="A4831" s="6" t="str">
        <f t="shared" si="54"/>
        <v>GPP PURWOREJO_KALIWUNGUKIDUL</v>
      </c>
      <c r="B4831" s="11" t="s">
        <v>3504</v>
      </c>
      <c r="C4831" s="11" t="s">
        <v>3632</v>
      </c>
      <c r="D4831" s="11">
        <v>4.4400000000000004</v>
      </c>
      <c r="E4831" s="7">
        <f>VLOOKUP(A4831, Sheet2!$A$2:$K$8265, 11)</f>
        <v>110.6751</v>
      </c>
      <c r="F4831" s="7">
        <f t="shared" si="55"/>
        <v>0.55500000000000005</v>
      </c>
      <c r="G4831" s="8">
        <v>200000</v>
      </c>
      <c r="H4831" s="9">
        <f t="shared" si="56"/>
        <v>1000000</v>
      </c>
      <c r="I4831" s="10"/>
    </row>
    <row r="4832" spans="1:9" ht="14.25" customHeight="1">
      <c r="A4832" s="6" t="str">
        <f t="shared" si="54"/>
        <v>GPP PURWOREJO_KALIWUNGULOR</v>
      </c>
      <c r="B4832" s="11" t="s">
        <v>3504</v>
      </c>
      <c r="C4832" s="11" t="s">
        <v>3633</v>
      </c>
      <c r="D4832" s="11">
        <v>4.4400000000000004</v>
      </c>
      <c r="E4832" s="7">
        <f>VLOOKUP(A4832, Sheet2!$A$2:$K$8265, 11)</f>
        <v>110.6751</v>
      </c>
      <c r="F4832" s="7">
        <f t="shared" si="55"/>
        <v>0.55500000000000005</v>
      </c>
      <c r="G4832" s="8">
        <v>200000</v>
      </c>
      <c r="H4832" s="9">
        <f t="shared" si="56"/>
        <v>1000000</v>
      </c>
      <c r="I4832" s="10"/>
    </row>
    <row r="4833" spans="1:9" ht="14.25" customHeight="1">
      <c r="A4833" s="6" t="str">
        <f t="shared" si="54"/>
        <v>GPP PURWOREJO_KAMIJORO</v>
      </c>
      <c r="B4833" s="11" t="s">
        <v>3504</v>
      </c>
      <c r="C4833" s="11" t="s">
        <v>3634</v>
      </c>
      <c r="D4833" s="11">
        <v>4.4400000000000004</v>
      </c>
      <c r="E4833" s="7">
        <f>VLOOKUP(A4833, Sheet2!$A$2:$K$8265, 11)</f>
        <v>110.6751</v>
      </c>
      <c r="F4833" s="7">
        <f t="shared" si="55"/>
        <v>0.55500000000000005</v>
      </c>
      <c r="G4833" s="8">
        <v>200000</v>
      </c>
      <c r="H4833" s="9">
        <f t="shared" si="56"/>
        <v>1000000</v>
      </c>
      <c r="I4833" s="10"/>
    </row>
    <row r="4834" spans="1:9" ht="14.25" customHeight="1">
      <c r="A4834" s="6" t="str">
        <f t="shared" si="54"/>
        <v>GPP PURWOREJO_KAPITERAN</v>
      </c>
      <c r="B4834" s="11" t="s">
        <v>3504</v>
      </c>
      <c r="C4834" s="11" t="s">
        <v>3635</v>
      </c>
      <c r="D4834" s="11">
        <v>4.4400000000000004</v>
      </c>
      <c r="E4834" s="7">
        <f>VLOOKUP(A4834, Sheet2!$A$2:$K$8265, 11)</f>
        <v>110.6751</v>
      </c>
      <c r="F4834" s="7">
        <f t="shared" si="55"/>
        <v>0.55500000000000005</v>
      </c>
      <c r="G4834" s="8">
        <v>200000</v>
      </c>
      <c r="H4834" s="9">
        <f t="shared" si="56"/>
        <v>1000000</v>
      </c>
      <c r="I4834" s="10"/>
    </row>
    <row r="4835" spans="1:9" ht="14.25" customHeight="1">
      <c r="A4835" s="6" t="str">
        <f t="shared" si="54"/>
        <v>GPP PURWOREJO_KARANGANOM</v>
      </c>
      <c r="B4835" s="11" t="s">
        <v>3504</v>
      </c>
      <c r="C4835" s="11" t="s">
        <v>124</v>
      </c>
      <c r="D4835" s="11">
        <v>4.4400000000000004</v>
      </c>
      <c r="E4835" s="7">
        <f>VLOOKUP(A4835, Sheet2!$A$2:$K$8265, 11)</f>
        <v>110.6751</v>
      </c>
      <c r="F4835" s="7">
        <f t="shared" si="55"/>
        <v>0.55500000000000005</v>
      </c>
      <c r="G4835" s="8">
        <v>200000</v>
      </c>
      <c r="H4835" s="9">
        <f t="shared" si="56"/>
        <v>1000000</v>
      </c>
      <c r="I4835" s="10"/>
    </row>
    <row r="4836" spans="1:9" ht="14.25" customHeight="1">
      <c r="A4836" s="6" t="str">
        <f t="shared" si="54"/>
        <v>GPP PURWOREJO_KARANGANYAR</v>
      </c>
      <c r="B4836" s="11" t="s">
        <v>3504</v>
      </c>
      <c r="C4836" s="11" t="s">
        <v>125</v>
      </c>
      <c r="D4836" s="11">
        <v>4.4400000000000004</v>
      </c>
      <c r="E4836" s="7">
        <f>VLOOKUP(A4836, Sheet2!$A$2:$K$8265, 11)</f>
        <v>110.6751</v>
      </c>
      <c r="F4836" s="7">
        <f t="shared" si="55"/>
        <v>0.55500000000000005</v>
      </c>
      <c r="G4836" s="8">
        <v>200000</v>
      </c>
      <c r="H4836" s="9">
        <f t="shared" si="56"/>
        <v>1000000</v>
      </c>
      <c r="I4836" s="10"/>
    </row>
    <row r="4837" spans="1:9" ht="14.25" customHeight="1">
      <c r="A4837" s="6" t="str">
        <f t="shared" si="54"/>
        <v>GPP PURWOREJO_KARANGANYAR</v>
      </c>
      <c r="B4837" s="11" t="s">
        <v>3504</v>
      </c>
      <c r="C4837" s="11" t="s">
        <v>125</v>
      </c>
      <c r="D4837" s="11">
        <v>4.4400000000000004</v>
      </c>
      <c r="E4837" s="7">
        <f>VLOOKUP(A4837, Sheet2!$A$2:$K$8265, 11)</f>
        <v>110.6751</v>
      </c>
      <c r="F4837" s="7">
        <f t="shared" si="55"/>
        <v>0.55500000000000005</v>
      </c>
      <c r="G4837" s="8">
        <v>200000</v>
      </c>
      <c r="H4837" s="9">
        <f t="shared" si="56"/>
        <v>1000000</v>
      </c>
      <c r="I4837" s="10"/>
    </row>
    <row r="4838" spans="1:9" ht="14.25" customHeight="1">
      <c r="A4838" s="6" t="str">
        <f t="shared" si="54"/>
        <v>GPP PURWOREJO_KARANGGEDE</v>
      </c>
      <c r="B4838" s="11" t="s">
        <v>3504</v>
      </c>
      <c r="C4838" s="11" t="s">
        <v>3636</v>
      </c>
      <c r="D4838" s="11">
        <v>15.69</v>
      </c>
      <c r="E4838" s="7">
        <f>VLOOKUP(A4838, Sheet2!$A$2:$K$8265, 11)</f>
        <v>110.6751</v>
      </c>
      <c r="F4838" s="7">
        <f t="shared" si="55"/>
        <v>1.9612499999999999</v>
      </c>
      <c r="G4838" s="8">
        <v>200000</v>
      </c>
      <c r="H4838" s="9">
        <f t="shared" si="56"/>
        <v>3200000</v>
      </c>
      <c r="I4838" s="10"/>
    </row>
    <row r="4839" spans="1:9" ht="14.25" customHeight="1">
      <c r="A4839" s="6" t="str">
        <f t="shared" si="54"/>
        <v>GPP PURWOREJO_KARANGGETAS</v>
      </c>
      <c r="B4839" s="11" t="s">
        <v>3504</v>
      </c>
      <c r="C4839" s="11" t="s">
        <v>3637</v>
      </c>
      <c r="D4839" s="11">
        <v>4.4400000000000004</v>
      </c>
      <c r="E4839" s="7">
        <f>VLOOKUP(A4839, Sheet2!$A$2:$K$8265, 11)</f>
        <v>110.6751</v>
      </c>
      <c r="F4839" s="7">
        <f t="shared" si="55"/>
        <v>0.55500000000000005</v>
      </c>
      <c r="G4839" s="8">
        <v>200000</v>
      </c>
      <c r="H4839" s="9">
        <f t="shared" si="56"/>
        <v>1000000</v>
      </c>
      <c r="I4839" s="10"/>
    </row>
    <row r="4840" spans="1:9" ht="14.25" customHeight="1">
      <c r="A4840" s="6" t="str">
        <f t="shared" si="54"/>
        <v>GPP PURWOREJO_KARANGLUAS</v>
      </c>
      <c r="B4840" s="11" t="s">
        <v>3504</v>
      </c>
      <c r="C4840" s="11" t="s">
        <v>3638</v>
      </c>
      <c r="D4840" s="11">
        <v>4.4400000000000004</v>
      </c>
      <c r="E4840" s="7">
        <f>VLOOKUP(A4840, Sheet2!$A$2:$K$8265, 11)</f>
        <v>110.6751</v>
      </c>
      <c r="F4840" s="7">
        <f t="shared" si="55"/>
        <v>0.55500000000000005</v>
      </c>
      <c r="G4840" s="8">
        <v>200000</v>
      </c>
      <c r="H4840" s="9">
        <f t="shared" si="56"/>
        <v>1000000</v>
      </c>
      <c r="I4840" s="10"/>
    </row>
    <row r="4841" spans="1:9" ht="14.25" customHeight="1">
      <c r="A4841" s="6" t="str">
        <f t="shared" si="54"/>
        <v>GPP PURWOREJO_KARANGMULYO</v>
      </c>
      <c r="B4841" s="11" t="s">
        <v>3504</v>
      </c>
      <c r="C4841" s="11" t="s">
        <v>407</v>
      </c>
      <c r="D4841" s="11">
        <v>4.4400000000000004</v>
      </c>
      <c r="E4841" s="7">
        <f>VLOOKUP(A4841, Sheet2!$A$2:$K$8265, 11)</f>
        <v>110.6751</v>
      </c>
      <c r="F4841" s="7">
        <f t="shared" si="55"/>
        <v>0.55500000000000005</v>
      </c>
      <c r="G4841" s="8">
        <v>200000</v>
      </c>
      <c r="H4841" s="9">
        <f t="shared" si="56"/>
        <v>1000000</v>
      </c>
      <c r="I4841" s="10"/>
    </row>
    <row r="4842" spans="1:9" ht="14.25" customHeight="1">
      <c r="A4842" s="6" t="str">
        <f t="shared" si="54"/>
        <v>GPP PURWOREJO_KARANGREJO</v>
      </c>
      <c r="B4842" s="11" t="s">
        <v>3504</v>
      </c>
      <c r="C4842" s="11" t="s">
        <v>1303</v>
      </c>
      <c r="D4842" s="11">
        <v>4.4400000000000004</v>
      </c>
      <c r="E4842" s="7">
        <f>VLOOKUP(A4842, Sheet2!$A$2:$K$8265, 11)</f>
        <v>110.6751</v>
      </c>
      <c r="F4842" s="7">
        <f t="shared" si="55"/>
        <v>0.55500000000000005</v>
      </c>
      <c r="G4842" s="8">
        <v>200000</v>
      </c>
      <c r="H4842" s="9">
        <f t="shared" si="56"/>
        <v>1000000</v>
      </c>
      <c r="I4842" s="10"/>
    </row>
    <row r="4843" spans="1:9" ht="14.25" customHeight="1">
      <c r="A4843" s="6" t="str">
        <f t="shared" si="54"/>
        <v>GPP PURWOREJO_KARANGREJO</v>
      </c>
      <c r="B4843" s="11" t="s">
        <v>3504</v>
      </c>
      <c r="C4843" s="11" t="s">
        <v>1303</v>
      </c>
      <c r="D4843" s="11">
        <v>4.4400000000000004</v>
      </c>
      <c r="E4843" s="7">
        <f>VLOOKUP(A4843, Sheet2!$A$2:$K$8265, 11)</f>
        <v>110.6751</v>
      </c>
      <c r="F4843" s="7">
        <f t="shared" si="55"/>
        <v>0.55500000000000005</v>
      </c>
      <c r="G4843" s="8">
        <v>200000</v>
      </c>
      <c r="H4843" s="9">
        <f t="shared" si="56"/>
        <v>1000000</v>
      </c>
      <c r="I4843" s="10"/>
    </row>
    <row r="4844" spans="1:9" ht="14.25" customHeight="1">
      <c r="A4844" s="6" t="str">
        <f t="shared" si="54"/>
        <v>GPP PURWOREJO_KARANGSARI</v>
      </c>
      <c r="B4844" s="11" t="s">
        <v>3504</v>
      </c>
      <c r="C4844" s="11" t="s">
        <v>298</v>
      </c>
      <c r="D4844" s="11">
        <v>15.69</v>
      </c>
      <c r="E4844" s="7">
        <f>VLOOKUP(A4844, Sheet2!$A$2:$K$8265, 11)</f>
        <v>110.6751</v>
      </c>
      <c r="F4844" s="7">
        <f t="shared" si="55"/>
        <v>1.9612499999999999</v>
      </c>
      <c r="G4844" s="8">
        <v>200000</v>
      </c>
      <c r="H4844" s="9">
        <f t="shared" si="56"/>
        <v>3200000</v>
      </c>
      <c r="I4844" s="10"/>
    </row>
    <row r="4845" spans="1:9" ht="14.25" customHeight="1">
      <c r="A4845" s="6" t="str">
        <f t="shared" si="54"/>
        <v>GPP PURWOREJO_KARANGSARI</v>
      </c>
      <c r="B4845" s="11" t="s">
        <v>3504</v>
      </c>
      <c r="C4845" s="11" t="s">
        <v>298</v>
      </c>
      <c r="D4845" s="11">
        <v>4.4400000000000004</v>
      </c>
      <c r="E4845" s="7">
        <f>VLOOKUP(A4845, Sheet2!$A$2:$K$8265, 11)</f>
        <v>110.6751</v>
      </c>
      <c r="F4845" s="7">
        <f t="shared" si="55"/>
        <v>0.55500000000000005</v>
      </c>
      <c r="G4845" s="8">
        <v>200000</v>
      </c>
      <c r="H4845" s="9">
        <f t="shared" si="56"/>
        <v>1000000</v>
      </c>
      <c r="I4845" s="10"/>
    </row>
    <row r="4846" spans="1:9" ht="14.25" customHeight="1">
      <c r="A4846" s="6" t="str">
        <f t="shared" si="54"/>
        <v>GPP PURWOREJO_KARANGSARI</v>
      </c>
      <c r="B4846" s="11" t="s">
        <v>3504</v>
      </c>
      <c r="C4846" s="11" t="s">
        <v>298</v>
      </c>
      <c r="D4846" s="11">
        <v>4.4400000000000004</v>
      </c>
      <c r="E4846" s="7">
        <f>VLOOKUP(A4846, Sheet2!$A$2:$K$8265, 11)</f>
        <v>110.6751</v>
      </c>
      <c r="F4846" s="7">
        <f t="shared" si="55"/>
        <v>0.55500000000000005</v>
      </c>
      <c r="G4846" s="8">
        <v>200000</v>
      </c>
      <c r="H4846" s="9">
        <f t="shared" si="56"/>
        <v>1000000</v>
      </c>
      <c r="I4846" s="10"/>
    </row>
    <row r="4847" spans="1:9" ht="14.25" customHeight="1">
      <c r="A4847" s="6" t="str">
        <f t="shared" ref="A4847:A5101" si="57">CONCATENATE(B4847, "_", C4847)</f>
        <v>GPP PURWOREJO_KARANGTALUN</v>
      </c>
      <c r="B4847" s="11" t="s">
        <v>3504</v>
      </c>
      <c r="C4847" s="11" t="s">
        <v>1304</v>
      </c>
      <c r="D4847" s="11">
        <v>4.4400000000000004</v>
      </c>
      <c r="E4847" s="7">
        <f>VLOOKUP(A4847, Sheet2!$A$2:$K$8265, 11)</f>
        <v>110.6751</v>
      </c>
      <c r="F4847" s="7">
        <f t="shared" ref="F4847:F5101" si="58">D4847/8</f>
        <v>0.55500000000000005</v>
      </c>
      <c r="G4847" s="8">
        <v>200000</v>
      </c>
      <c r="H4847" s="9">
        <f t="shared" ref="H4847:H5101" si="59">G4847*_xlfn.CEILING.MATH(D4847)</f>
        <v>1000000</v>
      </c>
      <c r="I4847" s="10"/>
    </row>
    <row r="4848" spans="1:9" ht="14.25" customHeight="1">
      <c r="A4848" s="6" t="str">
        <f t="shared" si="57"/>
        <v>GPP PURWOREJO_KARANGTENGAH</v>
      </c>
      <c r="B4848" s="11" t="s">
        <v>3504</v>
      </c>
      <c r="C4848" s="11" t="s">
        <v>409</v>
      </c>
      <c r="D4848" s="11">
        <v>15.69</v>
      </c>
      <c r="E4848" s="7">
        <f>VLOOKUP(A4848, Sheet2!$A$2:$K$8265, 11)</f>
        <v>110.6751</v>
      </c>
      <c r="F4848" s="7">
        <f t="shared" si="58"/>
        <v>1.9612499999999999</v>
      </c>
      <c r="G4848" s="8">
        <v>200000</v>
      </c>
      <c r="H4848" s="9">
        <f t="shared" si="59"/>
        <v>3200000</v>
      </c>
      <c r="I4848" s="10"/>
    </row>
    <row r="4849" spans="1:9" ht="14.25" customHeight="1">
      <c r="A4849" s="6" t="str">
        <f t="shared" si="57"/>
        <v>GPP PURWOREJO_KARANGWULUH</v>
      </c>
      <c r="B4849" s="11" t="s">
        <v>3504</v>
      </c>
      <c r="C4849" s="11" t="s">
        <v>3639</v>
      </c>
      <c r="D4849" s="11">
        <v>4.4400000000000004</v>
      </c>
      <c r="E4849" s="7">
        <f>VLOOKUP(A4849, Sheet2!$A$2:$K$8265, 11)</f>
        <v>110.6751</v>
      </c>
      <c r="F4849" s="7">
        <f t="shared" si="58"/>
        <v>0.55500000000000005</v>
      </c>
      <c r="G4849" s="8">
        <v>200000</v>
      </c>
      <c r="H4849" s="9">
        <f t="shared" si="59"/>
        <v>1000000</v>
      </c>
      <c r="I4849" s="10"/>
    </row>
    <row r="4850" spans="1:9" ht="14.25" customHeight="1">
      <c r="A4850" s="6" t="str">
        <f t="shared" si="57"/>
        <v>GPP PURWOREJO_KATERBAN</v>
      </c>
      <c r="B4850" s="11" t="s">
        <v>3504</v>
      </c>
      <c r="C4850" s="11" t="s">
        <v>3640</v>
      </c>
      <c r="D4850" s="11">
        <v>4.4400000000000004</v>
      </c>
      <c r="E4850" s="7">
        <f>VLOOKUP(A4850, Sheet2!$A$2:$K$8265, 11)</f>
        <v>110.6751</v>
      </c>
      <c r="F4850" s="7">
        <f t="shared" si="58"/>
        <v>0.55500000000000005</v>
      </c>
      <c r="G4850" s="8">
        <v>200000</v>
      </c>
      <c r="H4850" s="9">
        <f t="shared" si="59"/>
        <v>1000000</v>
      </c>
      <c r="I4850" s="10"/>
    </row>
    <row r="4851" spans="1:9" ht="14.25" customHeight="1">
      <c r="A4851" s="6" t="str">
        <f t="shared" si="57"/>
        <v>GPP PURWOREJO_KEBAPANGAN</v>
      </c>
      <c r="B4851" s="11" t="s">
        <v>3504</v>
      </c>
      <c r="C4851" s="11" t="s">
        <v>3641</v>
      </c>
      <c r="D4851" s="11">
        <v>15.69</v>
      </c>
      <c r="E4851" s="7">
        <f>VLOOKUP(A4851, Sheet2!$A$2:$K$8265, 11)</f>
        <v>110.6751</v>
      </c>
      <c r="F4851" s="7">
        <f t="shared" si="58"/>
        <v>1.9612499999999999</v>
      </c>
      <c r="G4851" s="8">
        <v>200000</v>
      </c>
      <c r="H4851" s="9">
        <f t="shared" si="59"/>
        <v>3200000</v>
      </c>
      <c r="I4851" s="10"/>
    </row>
    <row r="4852" spans="1:9" ht="14.25" customHeight="1">
      <c r="A4852" s="6" t="str">
        <f t="shared" si="57"/>
        <v>GPP PURWOREJO_KEBONDALEM</v>
      </c>
      <c r="B4852" s="11" t="s">
        <v>3504</v>
      </c>
      <c r="C4852" s="11" t="s">
        <v>410</v>
      </c>
      <c r="D4852" s="11">
        <v>4.4400000000000004</v>
      </c>
      <c r="E4852" s="7">
        <f>VLOOKUP(A4852, Sheet2!$A$2:$K$8265, 11)</f>
        <v>110.6751</v>
      </c>
      <c r="F4852" s="7">
        <f t="shared" si="58"/>
        <v>0.55500000000000005</v>
      </c>
      <c r="G4852" s="8">
        <v>200000</v>
      </c>
      <c r="H4852" s="9">
        <f t="shared" si="59"/>
        <v>1000000</v>
      </c>
      <c r="I4852" s="10"/>
    </row>
    <row r="4853" spans="1:9" ht="14.25" customHeight="1">
      <c r="A4853" s="6" t="str">
        <f t="shared" si="57"/>
        <v>GPP PURWOREJO_KEBONGUNUNG</v>
      </c>
      <c r="B4853" s="11" t="s">
        <v>3504</v>
      </c>
      <c r="C4853" s="11" t="s">
        <v>3642</v>
      </c>
      <c r="D4853" s="11">
        <v>4.4400000000000004</v>
      </c>
      <c r="E4853" s="7">
        <f>VLOOKUP(A4853, Sheet2!$A$2:$K$8265, 11)</f>
        <v>110.6751</v>
      </c>
      <c r="F4853" s="7">
        <f t="shared" si="58"/>
        <v>0.55500000000000005</v>
      </c>
      <c r="G4853" s="8">
        <v>200000</v>
      </c>
      <c r="H4853" s="9">
        <f t="shared" si="59"/>
        <v>1000000</v>
      </c>
      <c r="I4853" s="10"/>
    </row>
    <row r="4854" spans="1:9" ht="14.25" customHeight="1">
      <c r="A4854" s="6" t="str">
        <f t="shared" si="57"/>
        <v>GPP PURWOREJO_KEBONSARI</v>
      </c>
      <c r="B4854" s="11" t="s">
        <v>3504</v>
      </c>
      <c r="C4854" s="11" t="s">
        <v>135</v>
      </c>
      <c r="D4854" s="11">
        <v>4.4400000000000004</v>
      </c>
      <c r="E4854" s="7">
        <f>VLOOKUP(A4854, Sheet2!$A$2:$K$8265, 11)</f>
        <v>110.6751</v>
      </c>
      <c r="F4854" s="7">
        <f t="shared" si="58"/>
        <v>0.55500000000000005</v>
      </c>
      <c r="G4854" s="8">
        <v>200000</v>
      </c>
      <c r="H4854" s="9">
        <f t="shared" si="59"/>
        <v>1000000</v>
      </c>
      <c r="I4854" s="10"/>
    </row>
    <row r="4855" spans="1:9" ht="14.25" customHeight="1">
      <c r="A4855" s="6" t="str">
        <f t="shared" si="57"/>
        <v>GPP PURWOREJO_KEBURUHAN</v>
      </c>
      <c r="B4855" s="11" t="s">
        <v>3504</v>
      </c>
      <c r="C4855" s="11" t="s">
        <v>3643</v>
      </c>
      <c r="D4855" s="11">
        <v>4.4400000000000004</v>
      </c>
      <c r="E4855" s="7">
        <f>VLOOKUP(A4855, Sheet2!$A$2:$K$8265, 11)</f>
        <v>110.6751</v>
      </c>
      <c r="F4855" s="7">
        <f t="shared" si="58"/>
        <v>0.55500000000000005</v>
      </c>
      <c r="G4855" s="8">
        <v>200000</v>
      </c>
      <c r="H4855" s="9">
        <f t="shared" si="59"/>
        <v>1000000</v>
      </c>
      <c r="I4855" s="10"/>
    </row>
    <row r="4856" spans="1:9" ht="14.25" customHeight="1">
      <c r="A4856" s="6" t="str">
        <f t="shared" si="57"/>
        <v>GPP PURWOREJO_KEBURUSAN</v>
      </c>
      <c r="B4856" s="11" t="s">
        <v>3504</v>
      </c>
      <c r="C4856" s="11" t="s">
        <v>3644</v>
      </c>
      <c r="D4856" s="11">
        <v>4.4400000000000004</v>
      </c>
      <c r="E4856" s="7">
        <f>VLOOKUP(A4856, Sheet2!$A$2:$K$8265, 11)</f>
        <v>110.6751</v>
      </c>
      <c r="F4856" s="7">
        <f t="shared" si="58"/>
        <v>0.55500000000000005</v>
      </c>
      <c r="G4856" s="8">
        <v>200000</v>
      </c>
      <c r="H4856" s="9">
        <f t="shared" si="59"/>
        <v>1000000</v>
      </c>
      <c r="I4856" s="10"/>
    </row>
    <row r="4857" spans="1:9" ht="14.25" customHeight="1">
      <c r="A4857" s="6" t="str">
        <f t="shared" si="57"/>
        <v>GPP PURWOREJO_KEDONDONG</v>
      </c>
      <c r="B4857" s="11" t="s">
        <v>3504</v>
      </c>
      <c r="C4857" s="11" t="s">
        <v>1946</v>
      </c>
      <c r="D4857" s="11">
        <v>4.4400000000000004</v>
      </c>
      <c r="E4857" s="7">
        <f>VLOOKUP(A4857, Sheet2!$A$2:$K$8265, 11)</f>
        <v>110.6751</v>
      </c>
      <c r="F4857" s="7">
        <f t="shared" si="58"/>
        <v>0.55500000000000005</v>
      </c>
      <c r="G4857" s="8">
        <v>200000</v>
      </c>
      <c r="H4857" s="9">
        <f t="shared" si="59"/>
        <v>1000000</v>
      </c>
      <c r="I4857" s="10"/>
    </row>
    <row r="4858" spans="1:9" ht="14.25" customHeight="1">
      <c r="A4858" s="6" t="str">
        <f t="shared" si="57"/>
        <v>GPP PURWOREJO_KEDUNGAGUNG</v>
      </c>
      <c r="B4858" s="11" t="s">
        <v>3504</v>
      </c>
      <c r="C4858" s="11" t="s">
        <v>3645</v>
      </c>
      <c r="D4858" s="11">
        <v>4.4400000000000004</v>
      </c>
      <c r="E4858" s="7">
        <f>VLOOKUP(A4858, Sheet2!$A$2:$K$8265, 11)</f>
        <v>110.6751</v>
      </c>
      <c r="F4858" s="7">
        <f t="shared" si="58"/>
        <v>0.55500000000000005</v>
      </c>
      <c r="G4858" s="8">
        <v>200000</v>
      </c>
      <c r="H4858" s="9">
        <f t="shared" si="59"/>
        <v>1000000</v>
      </c>
      <c r="I4858" s="10"/>
    </row>
    <row r="4859" spans="1:9" ht="14.25" customHeight="1">
      <c r="A4859" s="6" t="str">
        <f t="shared" si="57"/>
        <v>GPP PURWOREJO_KEDUNGBATUR</v>
      </c>
      <c r="B4859" s="11" t="s">
        <v>3504</v>
      </c>
      <c r="C4859" s="11" t="s">
        <v>3646</v>
      </c>
      <c r="D4859" s="11">
        <v>4.4400000000000004</v>
      </c>
      <c r="E4859" s="7">
        <f>VLOOKUP(A4859, Sheet2!$A$2:$K$8265, 11)</f>
        <v>110.6751</v>
      </c>
      <c r="F4859" s="7">
        <f t="shared" si="58"/>
        <v>0.55500000000000005</v>
      </c>
      <c r="G4859" s="8">
        <v>200000</v>
      </c>
      <c r="H4859" s="9">
        <f t="shared" si="59"/>
        <v>1000000</v>
      </c>
      <c r="I4859" s="10"/>
    </row>
    <row r="4860" spans="1:9" ht="14.25" customHeight="1">
      <c r="A4860" s="6" t="str">
        <f t="shared" si="57"/>
        <v>GPP PURWOREJO_KEDUNGBULUS</v>
      </c>
      <c r="B4860" s="11" t="s">
        <v>3504</v>
      </c>
      <c r="C4860" s="11" t="s">
        <v>3647</v>
      </c>
      <c r="D4860" s="11">
        <v>15.69</v>
      </c>
      <c r="E4860" s="7">
        <f>VLOOKUP(A4860, Sheet2!$A$2:$K$8265, 11)</f>
        <v>110.6751</v>
      </c>
      <c r="F4860" s="7">
        <f t="shared" si="58"/>
        <v>1.9612499999999999</v>
      </c>
      <c r="G4860" s="8">
        <v>200000</v>
      </c>
      <c r="H4860" s="9">
        <f t="shared" si="59"/>
        <v>3200000</v>
      </c>
      <c r="I4860" s="10"/>
    </row>
    <row r="4861" spans="1:9" ht="14.25" customHeight="1">
      <c r="A4861" s="6" t="str">
        <f t="shared" si="57"/>
        <v>GPP PURWOREJO_KEDUNGDOWO</v>
      </c>
      <c r="B4861" s="11" t="s">
        <v>3504</v>
      </c>
      <c r="C4861" s="11" t="s">
        <v>3648</v>
      </c>
      <c r="D4861" s="11">
        <v>15.69</v>
      </c>
      <c r="E4861" s="7">
        <f>VLOOKUP(A4861, Sheet2!$A$2:$K$8265, 11)</f>
        <v>110.6751</v>
      </c>
      <c r="F4861" s="7">
        <f t="shared" si="58"/>
        <v>1.9612499999999999</v>
      </c>
      <c r="G4861" s="8">
        <v>200000</v>
      </c>
      <c r="H4861" s="9">
        <f t="shared" si="59"/>
        <v>3200000</v>
      </c>
      <c r="I4861" s="10"/>
    </row>
    <row r="4862" spans="1:9" ht="14.25" customHeight="1">
      <c r="A4862" s="6" t="str">
        <f t="shared" si="57"/>
        <v>GPP PURWOREJO_KEDUNGGUBAH</v>
      </c>
      <c r="B4862" s="11" t="s">
        <v>3504</v>
      </c>
      <c r="C4862" s="11" t="s">
        <v>3649</v>
      </c>
      <c r="D4862" s="11">
        <v>4.4400000000000004</v>
      </c>
      <c r="E4862" s="7">
        <f>VLOOKUP(A4862, Sheet2!$A$2:$K$8265, 11)</f>
        <v>110.6751</v>
      </c>
      <c r="F4862" s="7">
        <f t="shared" si="58"/>
        <v>0.55500000000000005</v>
      </c>
      <c r="G4862" s="8">
        <v>200000</v>
      </c>
      <c r="H4862" s="9">
        <f t="shared" si="59"/>
        <v>1000000</v>
      </c>
      <c r="I4862" s="10"/>
    </row>
    <row r="4863" spans="1:9" ht="14.25" customHeight="1">
      <c r="A4863" s="6" t="str">
        <f t="shared" si="57"/>
        <v>GPP PURWOREJO_KEDUNGKAMAL</v>
      </c>
      <c r="B4863" s="11" t="s">
        <v>3504</v>
      </c>
      <c r="C4863" s="11" t="s">
        <v>3650</v>
      </c>
      <c r="D4863" s="11">
        <v>4.4400000000000004</v>
      </c>
      <c r="E4863" s="7">
        <f>VLOOKUP(A4863, Sheet2!$A$2:$K$8265, 11)</f>
        <v>110.6751</v>
      </c>
      <c r="F4863" s="7">
        <f t="shared" si="58"/>
        <v>0.55500000000000005</v>
      </c>
      <c r="G4863" s="8">
        <v>200000</v>
      </c>
      <c r="H4863" s="9">
        <f t="shared" si="59"/>
        <v>1000000</v>
      </c>
      <c r="I4863" s="10"/>
    </row>
    <row r="4864" spans="1:9" ht="14.25" customHeight="1">
      <c r="A4864" s="6" t="str">
        <f t="shared" si="57"/>
        <v>GPP PURWOREJO_KEDUNGLO</v>
      </c>
      <c r="B4864" s="11" t="s">
        <v>3504</v>
      </c>
      <c r="C4864" s="11" t="s">
        <v>3651</v>
      </c>
      <c r="D4864" s="11">
        <v>4.4400000000000004</v>
      </c>
      <c r="E4864" s="7">
        <f>VLOOKUP(A4864, Sheet2!$A$2:$K$8265, 11)</f>
        <v>110.6751</v>
      </c>
      <c r="F4864" s="7">
        <f t="shared" si="58"/>
        <v>0.55500000000000005</v>
      </c>
      <c r="G4864" s="8">
        <v>200000</v>
      </c>
      <c r="H4864" s="9">
        <f t="shared" si="59"/>
        <v>1000000</v>
      </c>
      <c r="I4864" s="10"/>
    </row>
    <row r="4865" spans="1:9" ht="14.25" customHeight="1">
      <c r="A4865" s="6" t="str">
        <f t="shared" si="57"/>
        <v>GPP PURWOREJO_KEDUNGLOTENG</v>
      </c>
      <c r="B4865" s="11" t="s">
        <v>3504</v>
      </c>
      <c r="C4865" s="11" t="s">
        <v>3652</v>
      </c>
      <c r="D4865" s="11">
        <v>4.4400000000000004</v>
      </c>
      <c r="E4865" s="7">
        <f>VLOOKUP(A4865, Sheet2!$A$2:$K$8265, 11)</f>
        <v>110.6751</v>
      </c>
      <c r="F4865" s="7">
        <f t="shared" si="58"/>
        <v>0.55500000000000005</v>
      </c>
      <c r="G4865" s="8">
        <v>200000</v>
      </c>
      <c r="H4865" s="9">
        <f t="shared" si="59"/>
        <v>1000000</v>
      </c>
      <c r="I4865" s="10"/>
    </row>
    <row r="4866" spans="1:9" ht="14.25" customHeight="1">
      <c r="A4866" s="6" t="str">
        <f t="shared" si="57"/>
        <v>GPP PURWOREJO_KEDUNGMULYO</v>
      </c>
      <c r="B4866" s="11" t="s">
        <v>3504</v>
      </c>
      <c r="C4866" s="11" t="s">
        <v>2606</v>
      </c>
      <c r="D4866" s="11">
        <v>4.4400000000000004</v>
      </c>
      <c r="E4866" s="7">
        <f>VLOOKUP(A4866, Sheet2!$A$2:$K$8265, 11)</f>
        <v>110.6751</v>
      </c>
      <c r="F4866" s="7">
        <f t="shared" si="58"/>
        <v>0.55500000000000005</v>
      </c>
      <c r="G4866" s="8">
        <v>200000</v>
      </c>
      <c r="H4866" s="9">
        <f t="shared" si="59"/>
        <v>1000000</v>
      </c>
      <c r="I4866" s="10"/>
    </row>
    <row r="4867" spans="1:9" ht="14.25" customHeight="1">
      <c r="A4867" s="6" t="str">
        <f t="shared" si="57"/>
        <v>GPP PURWOREJO_KEDUNGPOH</v>
      </c>
      <c r="B4867" s="11" t="s">
        <v>3504</v>
      </c>
      <c r="C4867" s="11" t="s">
        <v>3653</v>
      </c>
      <c r="D4867" s="11">
        <v>4.4400000000000004</v>
      </c>
      <c r="E4867" s="7">
        <f>VLOOKUP(A4867, Sheet2!$A$2:$K$8265, 11)</f>
        <v>110.6751</v>
      </c>
      <c r="F4867" s="7">
        <f t="shared" si="58"/>
        <v>0.55500000000000005</v>
      </c>
      <c r="G4867" s="8">
        <v>200000</v>
      </c>
      <c r="H4867" s="9">
        <f t="shared" si="59"/>
        <v>1000000</v>
      </c>
      <c r="I4867" s="10"/>
    </row>
    <row r="4868" spans="1:9" ht="14.25" customHeight="1">
      <c r="A4868" s="6" t="str">
        <f t="shared" si="57"/>
        <v>GPP PURWOREJO_KEDUNGPOMAHANKULON</v>
      </c>
      <c r="B4868" s="11" t="s">
        <v>3504</v>
      </c>
      <c r="C4868" s="11" t="s">
        <v>3654</v>
      </c>
      <c r="D4868" s="11">
        <v>4.4400000000000004</v>
      </c>
      <c r="E4868" s="7">
        <f>VLOOKUP(A4868, Sheet2!$A$2:$K$8265, 11)</f>
        <v>110.6751</v>
      </c>
      <c r="F4868" s="7">
        <f t="shared" si="58"/>
        <v>0.55500000000000005</v>
      </c>
      <c r="G4868" s="8">
        <v>200000</v>
      </c>
      <c r="H4868" s="9">
        <f t="shared" si="59"/>
        <v>1000000</v>
      </c>
      <c r="I4868" s="10"/>
    </row>
    <row r="4869" spans="1:9" ht="14.25" customHeight="1">
      <c r="A4869" s="6" t="str">
        <f t="shared" si="57"/>
        <v>GPP PURWOREJO_KEDUNGPOMAHANWETAN</v>
      </c>
      <c r="B4869" s="11" t="s">
        <v>3504</v>
      </c>
      <c r="C4869" s="11" t="s">
        <v>3655</v>
      </c>
      <c r="D4869" s="11">
        <v>4.4400000000000004</v>
      </c>
      <c r="E4869" s="7">
        <f>VLOOKUP(A4869, Sheet2!$A$2:$K$8265, 11)</f>
        <v>110.6751</v>
      </c>
      <c r="F4869" s="7">
        <f t="shared" si="58"/>
        <v>0.55500000000000005</v>
      </c>
      <c r="G4869" s="8">
        <v>200000</v>
      </c>
      <c r="H4869" s="9">
        <f t="shared" si="59"/>
        <v>1000000</v>
      </c>
      <c r="I4869" s="10"/>
    </row>
    <row r="4870" spans="1:9" ht="14.25" customHeight="1">
      <c r="A4870" s="6" t="str">
        <f t="shared" si="57"/>
        <v>GPP PURWOREJO_KEDUNGPUCANG</v>
      </c>
      <c r="B4870" s="11" t="s">
        <v>3504</v>
      </c>
      <c r="C4870" s="11" t="s">
        <v>3656</v>
      </c>
      <c r="D4870" s="11">
        <v>4.4400000000000004</v>
      </c>
      <c r="E4870" s="7">
        <f>VLOOKUP(A4870, Sheet2!$A$2:$K$8265, 11)</f>
        <v>110.6751</v>
      </c>
      <c r="F4870" s="7">
        <f t="shared" si="58"/>
        <v>0.55500000000000005</v>
      </c>
      <c r="G4870" s="8">
        <v>200000</v>
      </c>
      <c r="H4870" s="9">
        <f t="shared" si="59"/>
        <v>1000000</v>
      </c>
      <c r="I4870" s="10"/>
    </row>
    <row r="4871" spans="1:9" ht="14.25" customHeight="1">
      <c r="A4871" s="6" t="str">
        <f t="shared" si="57"/>
        <v>GPP PURWOREJO_KEDUNGSARI</v>
      </c>
      <c r="B4871" s="11" t="s">
        <v>3504</v>
      </c>
      <c r="C4871" s="11" t="s">
        <v>413</v>
      </c>
      <c r="D4871" s="11">
        <v>4.4400000000000004</v>
      </c>
      <c r="E4871" s="7">
        <f>VLOOKUP(A4871, Sheet2!$A$2:$K$8265, 11)</f>
        <v>110.6751</v>
      </c>
      <c r="F4871" s="7">
        <f t="shared" si="58"/>
        <v>0.55500000000000005</v>
      </c>
      <c r="G4871" s="8">
        <v>200000</v>
      </c>
      <c r="H4871" s="9">
        <f t="shared" si="59"/>
        <v>1000000</v>
      </c>
      <c r="I4871" s="10"/>
    </row>
    <row r="4872" spans="1:9" ht="14.25" customHeight="1">
      <c r="A4872" s="6" t="str">
        <f t="shared" si="57"/>
        <v>GPP PURWOREJO_KEDUNGSARI</v>
      </c>
      <c r="B4872" s="11" t="s">
        <v>3504</v>
      </c>
      <c r="C4872" s="11" t="s">
        <v>413</v>
      </c>
      <c r="D4872" s="11">
        <v>4.4400000000000004</v>
      </c>
      <c r="E4872" s="7">
        <f>VLOOKUP(A4872, Sheet2!$A$2:$K$8265, 11)</f>
        <v>110.6751</v>
      </c>
      <c r="F4872" s="7">
        <f t="shared" si="58"/>
        <v>0.55500000000000005</v>
      </c>
      <c r="G4872" s="8">
        <v>200000</v>
      </c>
      <c r="H4872" s="9">
        <f t="shared" si="59"/>
        <v>1000000</v>
      </c>
      <c r="I4872" s="10"/>
    </row>
    <row r="4873" spans="1:9" ht="14.25" customHeight="1">
      <c r="A4873" s="6" t="str">
        <f t="shared" si="57"/>
        <v>GPP PURWOREJO_KEDUNGSRI</v>
      </c>
      <c r="B4873" s="11" t="s">
        <v>3504</v>
      </c>
      <c r="C4873" s="11" t="s">
        <v>3657</v>
      </c>
      <c r="D4873" s="11">
        <v>4.4400000000000004</v>
      </c>
      <c r="E4873" s="7">
        <f>VLOOKUP(A4873, Sheet2!$A$2:$K$8265, 11)</f>
        <v>110.6751</v>
      </c>
      <c r="F4873" s="7">
        <f t="shared" si="58"/>
        <v>0.55500000000000005</v>
      </c>
      <c r="G4873" s="8">
        <v>200000</v>
      </c>
      <c r="H4873" s="9">
        <f t="shared" si="59"/>
        <v>1000000</v>
      </c>
      <c r="I4873" s="10"/>
    </row>
    <row r="4874" spans="1:9" ht="14.25" customHeight="1">
      <c r="A4874" s="6" t="str">
        <f t="shared" si="57"/>
        <v>GPP PURWOREJO_KEDUNGWARU</v>
      </c>
      <c r="B4874" s="11" t="s">
        <v>3504</v>
      </c>
      <c r="C4874" s="11" t="s">
        <v>2790</v>
      </c>
      <c r="D4874" s="11">
        <v>15.69</v>
      </c>
      <c r="E4874" s="7">
        <f>VLOOKUP(A4874, Sheet2!$A$2:$K$8265, 11)</f>
        <v>110.6751</v>
      </c>
      <c r="F4874" s="7">
        <f t="shared" si="58"/>
        <v>1.9612499999999999</v>
      </c>
      <c r="G4874" s="8">
        <v>200000</v>
      </c>
      <c r="H4874" s="9">
        <f t="shared" si="59"/>
        <v>3200000</v>
      </c>
      <c r="I4874" s="10"/>
    </row>
    <row r="4875" spans="1:9" ht="14.25" customHeight="1">
      <c r="A4875" s="6" t="str">
        <f t="shared" si="57"/>
        <v>GPP PURWOREJO_KEDUREN</v>
      </c>
      <c r="B4875" s="11" t="s">
        <v>3504</v>
      </c>
      <c r="C4875" s="11" t="s">
        <v>3658</v>
      </c>
      <c r="D4875" s="11">
        <v>4.4400000000000004</v>
      </c>
      <c r="E4875" s="7">
        <f>VLOOKUP(A4875, Sheet2!$A$2:$K$8265, 11)</f>
        <v>110.6751</v>
      </c>
      <c r="F4875" s="7">
        <f t="shared" si="58"/>
        <v>0.55500000000000005</v>
      </c>
      <c r="G4875" s="8">
        <v>200000</v>
      </c>
      <c r="H4875" s="9">
        <f t="shared" si="59"/>
        <v>1000000</v>
      </c>
      <c r="I4875" s="10"/>
    </row>
    <row r="4876" spans="1:9" ht="14.25" customHeight="1">
      <c r="A4876" s="6" t="str">
        <f t="shared" si="57"/>
        <v>GPP PURWOREJO_KEMADU LOR</v>
      </c>
      <c r="B4876" s="11" t="s">
        <v>3504</v>
      </c>
      <c r="C4876" s="11" t="s">
        <v>3659</v>
      </c>
      <c r="D4876" s="11">
        <v>4.4400000000000004</v>
      </c>
      <c r="E4876" s="7">
        <f>VLOOKUP(A4876, Sheet2!$A$2:$K$8265, 11)</f>
        <v>110.6751</v>
      </c>
      <c r="F4876" s="7">
        <f t="shared" si="58"/>
        <v>0.55500000000000005</v>
      </c>
      <c r="G4876" s="8">
        <v>200000</v>
      </c>
      <c r="H4876" s="9">
        <f t="shared" si="59"/>
        <v>1000000</v>
      </c>
      <c r="I4876" s="10"/>
    </row>
    <row r="4877" spans="1:9" ht="14.25" customHeight="1">
      <c r="A4877" s="6" t="str">
        <f t="shared" si="57"/>
        <v>GPP PURWOREJO_KEMANUKAN</v>
      </c>
      <c r="B4877" s="11" t="s">
        <v>3504</v>
      </c>
      <c r="C4877" s="11" t="s">
        <v>3660</v>
      </c>
      <c r="D4877" s="11">
        <v>4.4400000000000004</v>
      </c>
      <c r="E4877" s="7">
        <f>VLOOKUP(A4877, Sheet2!$A$2:$K$8265, 11)</f>
        <v>110.6751</v>
      </c>
      <c r="F4877" s="7">
        <f t="shared" si="58"/>
        <v>0.55500000000000005</v>
      </c>
      <c r="G4877" s="8">
        <v>200000</v>
      </c>
      <c r="H4877" s="9">
        <f t="shared" si="59"/>
        <v>1000000</v>
      </c>
      <c r="I4877" s="10"/>
    </row>
    <row r="4878" spans="1:9" ht="14.25" customHeight="1">
      <c r="A4878" s="6" t="str">
        <f t="shared" si="57"/>
        <v>GPP PURWOREJO_KEMBANGKUNING</v>
      </c>
      <c r="B4878" s="11" t="s">
        <v>3504</v>
      </c>
      <c r="C4878" s="11" t="s">
        <v>1452</v>
      </c>
      <c r="D4878" s="11">
        <v>4.4400000000000004</v>
      </c>
      <c r="E4878" s="7">
        <f>VLOOKUP(A4878, Sheet2!$A$2:$K$8265, 11)</f>
        <v>110.6751</v>
      </c>
      <c r="F4878" s="7">
        <f t="shared" si="58"/>
        <v>0.55500000000000005</v>
      </c>
      <c r="G4878" s="8">
        <v>200000</v>
      </c>
      <c r="H4878" s="9">
        <f t="shared" si="59"/>
        <v>1000000</v>
      </c>
      <c r="I4878" s="10"/>
    </row>
    <row r="4879" spans="1:9" ht="14.25" customHeight="1">
      <c r="A4879" s="6" t="str">
        <f t="shared" si="57"/>
        <v>GPP PURWOREJO_KEMBANGKUNING</v>
      </c>
      <c r="B4879" s="11" t="s">
        <v>3504</v>
      </c>
      <c r="C4879" s="11" t="s">
        <v>1452</v>
      </c>
      <c r="D4879" s="11">
        <v>4.4400000000000004</v>
      </c>
      <c r="E4879" s="7">
        <f>VLOOKUP(A4879, Sheet2!$A$2:$K$8265, 11)</f>
        <v>110.6751</v>
      </c>
      <c r="F4879" s="7">
        <f t="shared" si="58"/>
        <v>0.55500000000000005</v>
      </c>
      <c r="G4879" s="8">
        <v>200000</v>
      </c>
      <c r="H4879" s="9">
        <f t="shared" si="59"/>
        <v>1000000</v>
      </c>
      <c r="I4879" s="10"/>
    </row>
    <row r="4880" spans="1:9" ht="14.25" customHeight="1">
      <c r="A4880" s="6" t="str">
        <f t="shared" si="57"/>
        <v>GPP PURWOREJO_KEMBANGSAWIT</v>
      </c>
      <c r="B4880" s="11" t="s">
        <v>3504</v>
      </c>
      <c r="C4880" s="11" t="s">
        <v>3661</v>
      </c>
      <c r="D4880" s="11">
        <v>15.69</v>
      </c>
      <c r="E4880" s="7">
        <f>VLOOKUP(A4880, Sheet2!$A$2:$K$8265, 11)</f>
        <v>110.6751</v>
      </c>
      <c r="F4880" s="7">
        <f t="shared" si="58"/>
        <v>1.9612499999999999</v>
      </c>
      <c r="G4880" s="8">
        <v>200000</v>
      </c>
      <c r="H4880" s="9">
        <f t="shared" si="59"/>
        <v>3200000</v>
      </c>
      <c r="I4880" s="10"/>
    </row>
    <row r="4881" spans="1:9" ht="14.25" customHeight="1">
      <c r="A4881" s="6" t="str">
        <f t="shared" si="57"/>
        <v>GPP PURWOREJO_KEMEJING</v>
      </c>
      <c r="B4881" s="11" t="s">
        <v>3504</v>
      </c>
      <c r="C4881" s="11" t="s">
        <v>3662</v>
      </c>
      <c r="D4881" s="11">
        <v>4.4400000000000004</v>
      </c>
      <c r="E4881" s="7">
        <f>VLOOKUP(A4881, Sheet2!$A$2:$K$8265, 11)</f>
        <v>110.6751</v>
      </c>
      <c r="F4881" s="7">
        <f t="shared" si="58"/>
        <v>0.55500000000000005</v>
      </c>
      <c r="G4881" s="8">
        <v>200000</v>
      </c>
      <c r="H4881" s="9">
        <f t="shared" si="59"/>
        <v>1000000</v>
      </c>
      <c r="I4881" s="10"/>
    </row>
    <row r="4882" spans="1:9" ht="14.25" customHeight="1">
      <c r="A4882" s="6" t="str">
        <f t="shared" si="57"/>
        <v>GPP PURWOREJO_KEMIRI</v>
      </c>
      <c r="B4882" s="11" t="s">
        <v>3504</v>
      </c>
      <c r="C4882" s="11" t="s">
        <v>1205</v>
      </c>
      <c r="D4882" s="11">
        <v>4.4400000000000004</v>
      </c>
      <c r="E4882" s="7">
        <f>VLOOKUP(A4882, Sheet2!$A$2:$K$8265, 11)</f>
        <v>110.6751</v>
      </c>
      <c r="F4882" s="7">
        <f t="shared" si="58"/>
        <v>0.55500000000000005</v>
      </c>
      <c r="G4882" s="8">
        <v>200000</v>
      </c>
      <c r="H4882" s="9">
        <f t="shared" si="59"/>
        <v>1000000</v>
      </c>
      <c r="I4882" s="10"/>
    </row>
    <row r="4883" spans="1:9" ht="14.25" customHeight="1">
      <c r="A4883" s="6" t="str">
        <f t="shared" si="57"/>
        <v>GPP PURWOREJO_KEMIRI KIDUL</v>
      </c>
      <c r="B4883" s="11" t="s">
        <v>3504</v>
      </c>
      <c r="C4883" s="11" t="s">
        <v>3663</v>
      </c>
      <c r="D4883" s="11">
        <v>4.4400000000000004</v>
      </c>
      <c r="E4883" s="7">
        <f>VLOOKUP(A4883, Sheet2!$A$2:$K$8265, 11)</f>
        <v>110.6751</v>
      </c>
      <c r="F4883" s="7">
        <f t="shared" si="58"/>
        <v>0.55500000000000005</v>
      </c>
      <c r="G4883" s="8">
        <v>200000</v>
      </c>
      <c r="H4883" s="9">
        <f t="shared" si="59"/>
        <v>1000000</v>
      </c>
      <c r="I4883" s="10"/>
    </row>
    <row r="4884" spans="1:9" ht="14.25" customHeight="1">
      <c r="A4884" s="6" t="str">
        <f t="shared" si="57"/>
        <v>GPP PURWOREJO_KEMIRILOR</v>
      </c>
      <c r="B4884" s="11" t="s">
        <v>3504</v>
      </c>
      <c r="C4884" s="11" t="s">
        <v>3664</v>
      </c>
      <c r="D4884" s="11">
        <v>4.4400000000000004</v>
      </c>
      <c r="E4884" s="7">
        <f>VLOOKUP(A4884, Sheet2!$A$2:$K$8265, 11)</f>
        <v>110.6751</v>
      </c>
      <c r="F4884" s="7">
        <f t="shared" si="58"/>
        <v>0.55500000000000005</v>
      </c>
      <c r="G4884" s="8">
        <v>200000</v>
      </c>
      <c r="H4884" s="9">
        <f t="shared" si="59"/>
        <v>1000000</v>
      </c>
      <c r="I4884" s="10"/>
    </row>
    <row r="4885" spans="1:9" ht="14.25" customHeight="1">
      <c r="A4885" s="6" t="str">
        <f t="shared" si="57"/>
        <v>GPP PURWOREJO_KENDALREJO</v>
      </c>
      <c r="B4885" s="11" t="s">
        <v>3504</v>
      </c>
      <c r="C4885" s="11" t="s">
        <v>3665</v>
      </c>
      <c r="D4885" s="11">
        <v>4.4400000000000004</v>
      </c>
      <c r="E4885" s="7">
        <f>VLOOKUP(A4885, Sheet2!$A$2:$K$8265, 11)</f>
        <v>110.6751</v>
      </c>
      <c r="F4885" s="7">
        <f t="shared" si="58"/>
        <v>0.55500000000000005</v>
      </c>
      <c r="G4885" s="8">
        <v>200000</v>
      </c>
      <c r="H4885" s="9">
        <f t="shared" si="59"/>
        <v>1000000</v>
      </c>
      <c r="I4885" s="10"/>
    </row>
    <row r="4886" spans="1:9" ht="14.25" customHeight="1">
      <c r="A4886" s="6" t="str">
        <f t="shared" si="57"/>
        <v>GPP PURWOREJO_KENOYOJAYAN</v>
      </c>
      <c r="B4886" s="11" t="s">
        <v>3504</v>
      </c>
      <c r="C4886" s="11" t="s">
        <v>3666</v>
      </c>
      <c r="D4886" s="11">
        <v>15.69</v>
      </c>
      <c r="E4886" s="7">
        <f>VLOOKUP(A4886, Sheet2!$A$2:$K$8265, 11)</f>
        <v>110.6751</v>
      </c>
      <c r="F4886" s="7">
        <f t="shared" si="58"/>
        <v>1.9612499999999999</v>
      </c>
      <c r="G4886" s="8">
        <v>200000</v>
      </c>
      <c r="H4886" s="9">
        <f t="shared" si="59"/>
        <v>3200000</v>
      </c>
      <c r="I4886" s="10"/>
    </row>
    <row r="4887" spans="1:9" ht="14.25" customHeight="1">
      <c r="A4887" s="6" t="str">
        <f t="shared" si="57"/>
        <v>GPP PURWOREJO_KENTENGREJO</v>
      </c>
      <c r="B4887" s="11" t="s">
        <v>3504</v>
      </c>
      <c r="C4887" s="11" t="s">
        <v>3667</v>
      </c>
      <c r="D4887" s="11">
        <v>4.4400000000000004</v>
      </c>
      <c r="E4887" s="7">
        <f>VLOOKUP(A4887, Sheet2!$A$2:$K$8265, 11)</f>
        <v>110.6751</v>
      </c>
      <c r="F4887" s="7">
        <f t="shared" si="58"/>
        <v>0.55500000000000005</v>
      </c>
      <c r="G4887" s="8">
        <v>200000</v>
      </c>
      <c r="H4887" s="9">
        <f t="shared" si="59"/>
        <v>1000000</v>
      </c>
      <c r="I4887" s="10"/>
    </row>
    <row r="4888" spans="1:9" ht="14.25" customHeight="1">
      <c r="A4888" s="6" t="str">
        <f t="shared" si="57"/>
        <v>GPP PURWOREJO_KEPONGGOK</v>
      </c>
      <c r="B4888" s="11" t="s">
        <v>3504</v>
      </c>
      <c r="C4888" s="11" t="s">
        <v>3668</v>
      </c>
      <c r="D4888" s="11">
        <v>4.4400000000000004</v>
      </c>
      <c r="E4888" s="7">
        <f>VLOOKUP(A4888, Sheet2!$A$2:$K$8265, 11)</f>
        <v>110.6751</v>
      </c>
      <c r="F4888" s="7">
        <f t="shared" si="58"/>
        <v>0.55500000000000005</v>
      </c>
      <c r="G4888" s="8">
        <v>200000</v>
      </c>
      <c r="H4888" s="9">
        <f t="shared" si="59"/>
        <v>1000000</v>
      </c>
      <c r="I4888" s="10"/>
    </row>
    <row r="4889" spans="1:9" ht="14.25" customHeight="1">
      <c r="A4889" s="6" t="str">
        <f t="shared" si="57"/>
        <v>GPP PURWOREJO_KEPUH</v>
      </c>
      <c r="B4889" s="11" t="s">
        <v>3504</v>
      </c>
      <c r="C4889" s="11" t="s">
        <v>415</v>
      </c>
      <c r="D4889" s="11">
        <v>4.4400000000000004</v>
      </c>
      <c r="E4889" s="7">
        <f>VLOOKUP(A4889, Sheet2!$A$2:$K$8265, 11)</f>
        <v>110.6751</v>
      </c>
      <c r="F4889" s="7">
        <f t="shared" si="58"/>
        <v>0.55500000000000005</v>
      </c>
      <c r="G4889" s="8">
        <v>200000</v>
      </c>
      <c r="H4889" s="9">
        <f t="shared" si="59"/>
        <v>1000000</v>
      </c>
      <c r="I4889" s="10"/>
    </row>
    <row r="4890" spans="1:9" ht="14.25" customHeight="1">
      <c r="A4890" s="6" t="str">
        <f t="shared" si="57"/>
        <v>GPP PURWOREJO_KEREP</v>
      </c>
      <c r="B4890" s="11" t="s">
        <v>3504</v>
      </c>
      <c r="C4890" s="11" t="s">
        <v>3669</v>
      </c>
      <c r="D4890" s="11">
        <v>4.4400000000000004</v>
      </c>
      <c r="E4890" s="7">
        <f>VLOOKUP(A4890, Sheet2!$A$2:$K$8265, 11)</f>
        <v>110.6751</v>
      </c>
      <c r="F4890" s="7">
        <f t="shared" si="58"/>
        <v>0.55500000000000005</v>
      </c>
      <c r="G4890" s="8">
        <v>200000</v>
      </c>
      <c r="H4890" s="9">
        <f t="shared" si="59"/>
        <v>1000000</v>
      </c>
      <c r="I4890" s="10"/>
    </row>
    <row r="4891" spans="1:9" ht="14.25" customHeight="1">
      <c r="A4891" s="6" t="str">
        <f t="shared" si="57"/>
        <v>GPP PURWOREJO_KERTODESO</v>
      </c>
      <c r="B4891" s="11" t="s">
        <v>3504</v>
      </c>
      <c r="C4891" s="11" t="s">
        <v>3670</v>
      </c>
      <c r="D4891" s="11">
        <v>15.69</v>
      </c>
      <c r="E4891" s="7">
        <f>VLOOKUP(A4891, Sheet2!$A$2:$K$8265, 11)</f>
        <v>110.6751</v>
      </c>
      <c r="F4891" s="7">
        <f t="shared" si="58"/>
        <v>1.9612499999999999</v>
      </c>
      <c r="G4891" s="8">
        <v>200000</v>
      </c>
      <c r="H4891" s="9">
        <f t="shared" si="59"/>
        <v>3200000</v>
      </c>
      <c r="I4891" s="10"/>
    </row>
    <row r="4892" spans="1:9" ht="14.25" customHeight="1">
      <c r="A4892" s="6" t="str">
        <f t="shared" si="57"/>
        <v>GPP PURWOREJO_KERTOJAYAN</v>
      </c>
      <c r="B4892" s="11" t="s">
        <v>3504</v>
      </c>
      <c r="C4892" s="11" t="s">
        <v>3671</v>
      </c>
      <c r="D4892" s="11">
        <v>4.4400000000000004</v>
      </c>
      <c r="E4892" s="7">
        <f>VLOOKUP(A4892, Sheet2!$A$2:$K$8265, 11)</f>
        <v>110.6751</v>
      </c>
      <c r="F4892" s="7">
        <f t="shared" si="58"/>
        <v>0.55500000000000005</v>
      </c>
      <c r="G4892" s="8">
        <v>200000</v>
      </c>
      <c r="H4892" s="9">
        <f t="shared" si="59"/>
        <v>1000000</v>
      </c>
      <c r="I4892" s="10"/>
    </row>
    <row r="4893" spans="1:9" ht="14.25" customHeight="1">
      <c r="A4893" s="6" t="str">
        <f t="shared" si="57"/>
        <v>GPP PURWOREJO_KERTOSONO</v>
      </c>
      <c r="B4893" s="11" t="s">
        <v>3504</v>
      </c>
      <c r="C4893" s="11" t="s">
        <v>3672</v>
      </c>
      <c r="D4893" s="11">
        <v>4.4400000000000004</v>
      </c>
      <c r="E4893" s="7">
        <f>VLOOKUP(A4893, Sheet2!$A$2:$K$8265, 11)</f>
        <v>110.6751</v>
      </c>
      <c r="F4893" s="7">
        <f t="shared" si="58"/>
        <v>0.55500000000000005</v>
      </c>
      <c r="G4893" s="8">
        <v>200000</v>
      </c>
      <c r="H4893" s="9">
        <f t="shared" si="59"/>
        <v>1000000</v>
      </c>
      <c r="I4893" s="10"/>
    </row>
    <row r="4894" spans="1:9" ht="14.25" customHeight="1">
      <c r="A4894" s="6" t="str">
        <f t="shared" si="57"/>
        <v>GPP PURWOREJO_KESAWEN</v>
      </c>
      <c r="B4894" s="11" t="s">
        <v>3504</v>
      </c>
      <c r="C4894" s="11" t="s">
        <v>3673</v>
      </c>
      <c r="D4894" s="11">
        <v>4.4400000000000004</v>
      </c>
      <c r="E4894" s="7">
        <f>VLOOKUP(A4894, Sheet2!$A$2:$K$8265, 11)</f>
        <v>110.6751</v>
      </c>
      <c r="F4894" s="7">
        <f t="shared" si="58"/>
        <v>0.55500000000000005</v>
      </c>
      <c r="G4894" s="8">
        <v>200000</v>
      </c>
      <c r="H4894" s="9">
        <f t="shared" si="59"/>
        <v>1000000</v>
      </c>
      <c r="I4894" s="10"/>
    </row>
    <row r="4895" spans="1:9" ht="14.25" customHeight="1">
      <c r="A4895" s="6" t="str">
        <f t="shared" si="57"/>
        <v>GPP PURWOREJO_KESE</v>
      </c>
      <c r="B4895" s="11" t="s">
        <v>3504</v>
      </c>
      <c r="C4895" s="11" t="s">
        <v>3674</v>
      </c>
      <c r="D4895" s="11">
        <v>4.4400000000000004</v>
      </c>
      <c r="E4895" s="7">
        <f>VLOOKUP(A4895, Sheet2!$A$2:$K$8265, 11)</f>
        <v>110.6751</v>
      </c>
      <c r="F4895" s="7">
        <f t="shared" si="58"/>
        <v>0.55500000000000005</v>
      </c>
      <c r="G4895" s="8">
        <v>200000</v>
      </c>
      <c r="H4895" s="9">
        <f t="shared" si="59"/>
        <v>1000000</v>
      </c>
      <c r="I4895" s="10"/>
    </row>
    <row r="4896" spans="1:9" ht="14.25" customHeight="1">
      <c r="A4896" s="6" t="str">
        <f t="shared" si="57"/>
        <v>GPP PURWOREJO_KESENENG</v>
      </c>
      <c r="B4896" s="11" t="s">
        <v>3504</v>
      </c>
      <c r="C4896" s="11" t="s">
        <v>1076</v>
      </c>
      <c r="D4896" s="11">
        <v>4.4400000000000004</v>
      </c>
      <c r="E4896" s="7">
        <f>VLOOKUP(A4896, Sheet2!$A$2:$K$8265, 11)</f>
        <v>110.6751</v>
      </c>
      <c r="F4896" s="7">
        <f t="shared" si="58"/>
        <v>0.55500000000000005</v>
      </c>
      <c r="G4896" s="8">
        <v>200000</v>
      </c>
      <c r="H4896" s="9">
        <f t="shared" si="59"/>
        <v>1000000</v>
      </c>
      <c r="I4896" s="10"/>
    </row>
    <row r="4897" spans="1:9" ht="14.25" customHeight="1">
      <c r="A4897" s="6" t="str">
        <f t="shared" si="57"/>
        <v>GPP PURWOREJO_KESIDAN</v>
      </c>
      <c r="B4897" s="11" t="s">
        <v>3504</v>
      </c>
      <c r="C4897" s="11" t="s">
        <v>3675</v>
      </c>
      <c r="D4897" s="11">
        <v>4.4400000000000004</v>
      </c>
      <c r="E4897" s="7">
        <f>VLOOKUP(A4897, Sheet2!$A$2:$K$8265, 11)</f>
        <v>110.6751</v>
      </c>
      <c r="F4897" s="7">
        <f t="shared" si="58"/>
        <v>0.55500000000000005</v>
      </c>
      <c r="G4897" s="8">
        <v>200000</v>
      </c>
      <c r="H4897" s="9">
        <f t="shared" si="59"/>
        <v>1000000</v>
      </c>
      <c r="I4897" s="10"/>
    </row>
    <row r="4898" spans="1:9" ht="14.25" customHeight="1">
      <c r="A4898" s="6" t="str">
        <f t="shared" si="57"/>
        <v>GPP PURWOREJO_KESUGIHAN</v>
      </c>
      <c r="B4898" s="11" t="s">
        <v>3504</v>
      </c>
      <c r="C4898" s="11" t="s">
        <v>1872</v>
      </c>
      <c r="D4898" s="11">
        <v>4.4400000000000004</v>
      </c>
      <c r="E4898" s="7">
        <f>VLOOKUP(A4898, Sheet2!$A$2:$K$8265, 11)</f>
        <v>110.6751</v>
      </c>
      <c r="F4898" s="7">
        <f t="shared" si="58"/>
        <v>0.55500000000000005</v>
      </c>
      <c r="G4898" s="8">
        <v>200000</v>
      </c>
      <c r="H4898" s="9">
        <f t="shared" si="59"/>
        <v>1000000</v>
      </c>
      <c r="I4898" s="10"/>
    </row>
    <row r="4899" spans="1:9" ht="14.25" customHeight="1">
      <c r="A4899" s="6" t="str">
        <f t="shared" si="57"/>
        <v>GPP PURWOREJO_KETANGI</v>
      </c>
      <c r="B4899" s="11" t="s">
        <v>3504</v>
      </c>
      <c r="C4899" s="11" t="s">
        <v>3191</v>
      </c>
      <c r="D4899" s="11">
        <v>4.4400000000000004</v>
      </c>
      <c r="E4899" s="7">
        <f>VLOOKUP(A4899, Sheet2!$A$2:$K$8265, 11)</f>
        <v>110.6751</v>
      </c>
      <c r="F4899" s="7">
        <f t="shared" si="58"/>
        <v>0.55500000000000005</v>
      </c>
      <c r="G4899" s="8">
        <v>200000</v>
      </c>
      <c r="H4899" s="9">
        <f t="shared" si="59"/>
        <v>1000000</v>
      </c>
      <c r="I4899" s="10"/>
    </row>
    <row r="4900" spans="1:9" ht="14.25" customHeight="1">
      <c r="A4900" s="6" t="str">
        <f t="shared" si="57"/>
        <v>GPP PURWOREJO_KETAWANGREJO</v>
      </c>
      <c r="B4900" s="11" t="s">
        <v>3504</v>
      </c>
      <c r="C4900" s="11" t="s">
        <v>3676</v>
      </c>
      <c r="D4900" s="11">
        <v>4.4400000000000004</v>
      </c>
      <c r="E4900" s="7">
        <f>VLOOKUP(A4900, Sheet2!$A$2:$K$8265, 11)</f>
        <v>110.6751</v>
      </c>
      <c r="F4900" s="7">
        <f t="shared" si="58"/>
        <v>0.55500000000000005</v>
      </c>
      <c r="G4900" s="8">
        <v>200000</v>
      </c>
      <c r="H4900" s="9">
        <f t="shared" si="59"/>
        <v>1000000</v>
      </c>
      <c r="I4900" s="10"/>
    </row>
    <row r="4901" spans="1:9" ht="14.25" customHeight="1">
      <c r="A4901" s="6" t="str">
        <f t="shared" si="57"/>
        <v>GPP PURWOREJO_KETIWIJAYAN</v>
      </c>
      <c r="B4901" s="11" t="s">
        <v>3504</v>
      </c>
      <c r="C4901" s="11" t="s">
        <v>3677</v>
      </c>
      <c r="D4901" s="11">
        <v>4.4400000000000004</v>
      </c>
      <c r="E4901" s="7">
        <f>VLOOKUP(A4901, Sheet2!$A$2:$K$8265, 11)</f>
        <v>110.6751</v>
      </c>
      <c r="F4901" s="7">
        <f t="shared" si="58"/>
        <v>0.55500000000000005</v>
      </c>
      <c r="G4901" s="8">
        <v>200000</v>
      </c>
      <c r="H4901" s="9">
        <f t="shared" si="59"/>
        <v>1000000</v>
      </c>
      <c r="I4901" s="10"/>
    </row>
    <row r="4902" spans="1:9" ht="14.25" customHeight="1">
      <c r="A4902" s="6" t="str">
        <f t="shared" si="57"/>
        <v>GPP PURWOREJO_KETOSARI</v>
      </c>
      <c r="B4902" s="11" t="s">
        <v>3504</v>
      </c>
      <c r="C4902" s="11" t="s">
        <v>3678</v>
      </c>
      <c r="D4902" s="11">
        <v>4.4400000000000004</v>
      </c>
      <c r="E4902" s="7">
        <f>VLOOKUP(A4902, Sheet2!$A$2:$K$8265, 11)</f>
        <v>110.6751</v>
      </c>
      <c r="F4902" s="7">
        <f t="shared" si="58"/>
        <v>0.55500000000000005</v>
      </c>
      <c r="G4902" s="8">
        <v>200000</v>
      </c>
      <c r="H4902" s="9">
        <f t="shared" si="59"/>
        <v>1000000</v>
      </c>
      <c r="I4902" s="10"/>
    </row>
    <row r="4903" spans="1:9" ht="14.25" customHeight="1">
      <c r="A4903" s="6" t="str">
        <f t="shared" si="57"/>
        <v>GPP PURWOREJO_KETUG</v>
      </c>
      <c r="B4903" s="11" t="s">
        <v>3504</v>
      </c>
      <c r="C4903" s="11" t="s">
        <v>3679</v>
      </c>
      <c r="D4903" s="11">
        <v>4.4400000000000004</v>
      </c>
      <c r="E4903" s="7">
        <f>VLOOKUP(A4903, Sheet2!$A$2:$K$8265, 11)</f>
        <v>110.6751</v>
      </c>
      <c r="F4903" s="7">
        <f t="shared" si="58"/>
        <v>0.55500000000000005</v>
      </c>
      <c r="G4903" s="8">
        <v>200000</v>
      </c>
      <c r="H4903" s="9">
        <f t="shared" si="59"/>
        <v>1000000</v>
      </c>
      <c r="I4903" s="10"/>
    </row>
    <row r="4904" spans="1:9" ht="14.25" customHeight="1">
      <c r="A4904" s="6" t="str">
        <f t="shared" si="57"/>
        <v>GPP PURWOREJO_KIYANGKONGREJO</v>
      </c>
      <c r="B4904" s="11" t="s">
        <v>3504</v>
      </c>
      <c r="C4904" s="11" t="s">
        <v>3680</v>
      </c>
      <c r="D4904" s="11">
        <v>4.4400000000000004</v>
      </c>
      <c r="E4904" s="7">
        <f>VLOOKUP(A4904, Sheet2!$A$2:$K$8265, 11)</f>
        <v>110.6751</v>
      </c>
      <c r="F4904" s="7">
        <f t="shared" si="58"/>
        <v>0.55500000000000005</v>
      </c>
      <c r="G4904" s="8">
        <v>200000</v>
      </c>
      <c r="H4904" s="9">
        <f t="shared" si="59"/>
        <v>1000000</v>
      </c>
      <c r="I4904" s="10"/>
    </row>
    <row r="4905" spans="1:9" ht="14.25" customHeight="1">
      <c r="A4905" s="6" t="str">
        <f t="shared" si="57"/>
        <v>GPP PURWOREJO_KLANDARAN</v>
      </c>
      <c r="B4905" s="11" t="s">
        <v>3504</v>
      </c>
      <c r="C4905" s="11" t="s">
        <v>3681</v>
      </c>
      <c r="D4905" s="11">
        <v>4.4400000000000004</v>
      </c>
      <c r="E4905" s="7">
        <f>VLOOKUP(A4905, Sheet2!$A$2:$K$8265, 11)</f>
        <v>110.6751</v>
      </c>
      <c r="F4905" s="7">
        <f t="shared" si="58"/>
        <v>0.55500000000000005</v>
      </c>
      <c r="G4905" s="8">
        <v>200000</v>
      </c>
      <c r="H4905" s="9">
        <f t="shared" si="59"/>
        <v>1000000</v>
      </c>
      <c r="I4905" s="10"/>
    </row>
    <row r="4906" spans="1:9" ht="14.25" customHeight="1">
      <c r="A4906" s="6" t="str">
        <f t="shared" si="57"/>
        <v>GPP PURWOREJO_KLEDUNGKRADENAN</v>
      </c>
      <c r="B4906" s="11" t="s">
        <v>3504</v>
      </c>
      <c r="C4906" s="11" t="s">
        <v>3682</v>
      </c>
      <c r="D4906" s="11">
        <v>4.4400000000000004</v>
      </c>
      <c r="E4906" s="7">
        <f>VLOOKUP(A4906, Sheet2!$A$2:$K$8265, 11)</f>
        <v>110.6751</v>
      </c>
      <c r="F4906" s="7">
        <f t="shared" si="58"/>
        <v>0.55500000000000005</v>
      </c>
      <c r="G4906" s="8">
        <v>200000</v>
      </c>
      <c r="H4906" s="9">
        <f t="shared" si="59"/>
        <v>1000000</v>
      </c>
      <c r="I4906" s="10"/>
    </row>
    <row r="4907" spans="1:9" ht="14.25" customHeight="1">
      <c r="A4907" s="6" t="str">
        <f t="shared" si="57"/>
        <v>GPP PURWOREJO_KLEPU</v>
      </c>
      <c r="B4907" s="11" t="s">
        <v>3504</v>
      </c>
      <c r="C4907" s="11" t="s">
        <v>3001</v>
      </c>
      <c r="D4907" s="11">
        <v>4.4400000000000004</v>
      </c>
      <c r="E4907" s="7">
        <f>VLOOKUP(A4907, Sheet2!$A$2:$K$8265, 11)</f>
        <v>110.6751</v>
      </c>
      <c r="F4907" s="7">
        <f t="shared" si="58"/>
        <v>0.55500000000000005</v>
      </c>
      <c r="G4907" s="8">
        <v>200000</v>
      </c>
      <c r="H4907" s="9">
        <f t="shared" si="59"/>
        <v>1000000</v>
      </c>
      <c r="I4907" s="10"/>
    </row>
    <row r="4908" spans="1:9" ht="14.25" customHeight="1">
      <c r="A4908" s="6" t="str">
        <f t="shared" si="57"/>
        <v>GPP PURWOREJO_KOROWELANG</v>
      </c>
      <c r="B4908" s="11" t="s">
        <v>3504</v>
      </c>
      <c r="C4908" s="11" t="s">
        <v>3683</v>
      </c>
      <c r="D4908" s="11">
        <v>15.69</v>
      </c>
      <c r="E4908" s="7">
        <f>VLOOKUP(A4908, Sheet2!$A$2:$K$8265, 11)</f>
        <v>110.6751</v>
      </c>
      <c r="F4908" s="7">
        <f t="shared" si="58"/>
        <v>1.9612499999999999</v>
      </c>
      <c r="G4908" s="8">
        <v>200000</v>
      </c>
      <c r="H4908" s="9">
        <f t="shared" si="59"/>
        <v>3200000</v>
      </c>
      <c r="I4908" s="10"/>
    </row>
    <row r="4909" spans="1:9" ht="14.25" customHeight="1">
      <c r="A4909" s="6" t="str">
        <f t="shared" si="57"/>
        <v>GPP PURWOREJO_KRADENAN</v>
      </c>
      <c r="B4909" s="11" t="s">
        <v>3504</v>
      </c>
      <c r="C4909" s="11" t="s">
        <v>308</v>
      </c>
      <c r="D4909" s="11">
        <v>15.69</v>
      </c>
      <c r="E4909" s="7">
        <f>VLOOKUP(A4909, Sheet2!$A$2:$K$8265, 11)</f>
        <v>110.6751</v>
      </c>
      <c r="F4909" s="7">
        <f t="shared" si="58"/>
        <v>1.9612499999999999</v>
      </c>
      <c r="G4909" s="8">
        <v>200000</v>
      </c>
      <c r="H4909" s="9">
        <f t="shared" si="59"/>
        <v>3200000</v>
      </c>
      <c r="I4909" s="10"/>
    </row>
    <row r="4910" spans="1:9" ht="14.25" customHeight="1">
      <c r="A4910" s="6" t="str">
        <f t="shared" si="57"/>
        <v>GPP PURWOREJO_KRAGILAN</v>
      </c>
      <c r="B4910" s="11" t="s">
        <v>3504</v>
      </c>
      <c r="C4910" s="11" t="s">
        <v>1467</v>
      </c>
      <c r="D4910" s="11">
        <v>4.4400000000000004</v>
      </c>
      <c r="E4910" s="7">
        <f>VLOOKUP(A4910, Sheet2!$A$2:$K$8265, 11)</f>
        <v>110.6751</v>
      </c>
      <c r="F4910" s="7">
        <f t="shared" si="58"/>
        <v>0.55500000000000005</v>
      </c>
      <c r="G4910" s="8">
        <v>200000</v>
      </c>
      <c r="H4910" s="9">
        <f t="shared" si="59"/>
        <v>1000000</v>
      </c>
      <c r="I4910" s="10"/>
    </row>
    <row r="4911" spans="1:9" ht="14.25" customHeight="1">
      <c r="A4911" s="6" t="str">
        <f t="shared" si="57"/>
        <v>GPP PURWOREJO_KRANDEGAN</v>
      </c>
      <c r="B4911" s="11" t="s">
        <v>3504</v>
      </c>
      <c r="C4911" s="11" t="s">
        <v>648</v>
      </c>
      <c r="D4911" s="11">
        <v>4.4400000000000004</v>
      </c>
      <c r="E4911" s="7">
        <f>VLOOKUP(A4911, Sheet2!$A$2:$K$8265, 11)</f>
        <v>110.6751</v>
      </c>
      <c r="F4911" s="7">
        <f t="shared" si="58"/>
        <v>0.55500000000000005</v>
      </c>
      <c r="G4911" s="8">
        <v>200000</v>
      </c>
      <c r="H4911" s="9">
        <f t="shared" si="59"/>
        <v>1000000</v>
      </c>
      <c r="I4911" s="10"/>
    </row>
    <row r="4912" spans="1:9" ht="14.25" customHeight="1">
      <c r="A4912" s="6" t="str">
        <f t="shared" si="57"/>
        <v>GPP PURWOREJO_KROYO</v>
      </c>
      <c r="B4912" s="11" t="s">
        <v>3504</v>
      </c>
      <c r="C4912" s="11" t="s">
        <v>3684</v>
      </c>
      <c r="D4912" s="11">
        <v>4.4400000000000004</v>
      </c>
      <c r="E4912" s="7">
        <f>VLOOKUP(A4912, Sheet2!$A$2:$K$8265, 11)</f>
        <v>110.6751</v>
      </c>
      <c r="F4912" s="7">
        <f t="shared" si="58"/>
        <v>0.55500000000000005</v>
      </c>
      <c r="G4912" s="8">
        <v>200000</v>
      </c>
      <c r="H4912" s="9">
        <f t="shared" si="59"/>
        <v>1000000</v>
      </c>
      <c r="I4912" s="10"/>
    </row>
    <row r="4913" spans="1:9" ht="14.25" customHeight="1">
      <c r="A4913" s="6" t="str">
        <f t="shared" si="57"/>
        <v>GPP PURWOREJO_KROYOKULON</v>
      </c>
      <c r="B4913" s="11" t="s">
        <v>3504</v>
      </c>
      <c r="C4913" s="11" t="s">
        <v>3685</v>
      </c>
      <c r="D4913" s="11">
        <v>4.4400000000000004</v>
      </c>
      <c r="E4913" s="7">
        <f>VLOOKUP(A4913, Sheet2!$A$2:$K$8265, 11)</f>
        <v>110.6751</v>
      </c>
      <c r="F4913" s="7">
        <f t="shared" si="58"/>
        <v>0.55500000000000005</v>
      </c>
      <c r="G4913" s="8">
        <v>200000</v>
      </c>
      <c r="H4913" s="9">
        <f t="shared" si="59"/>
        <v>1000000</v>
      </c>
      <c r="I4913" s="10"/>
    </row>
    <row r="4914" spans="1:9" ht="14.25" customHeight="1">
      <c r="A4914" s="6" t="str">
        <f t="shared" si="57"/>
        <v>GPP PURWOREJO_KROYOLOR</v>
      </c>
      <c r="B4914" s="11" t="s">
        <v>3504</v>
      </c>
      <c r="C4914" s="11" t="s">
        <v>3686</v>
      </c>
      <c r="D4914" s="11">
        <v>4.4400000000000004</v>
      </c>
      <c r="E4914" s="7">
        <f>VLOOKUP(A4914, Sheet2!$A$2:$K$8265, 11)</f>
        <v>110.6751</v>
      </c>
      <c r="F4914" s="7">
        <f t="shared" si="58"/>
        <v>0.55500000000000005</v>
      </c>
      <c r="G4914" s="8">
        <v>200000</v>
      </c>
      <c r="H4914" s="9">
        <f t="shared" si="59"/>
        <v>1000000</v>
      </c>
      <c r="I4914" s="10"/>
    </row>
    <row r="4915" spans="1:9" ht="14.25" customHeight="1">
      <c r="A4915" s="6" t="str">
        <f t="shared" si="57"/>
        <v>GPP PURWOREJO_KRUBUNGAN</v>
      </c>
      <c r="B4915" s="11" t="s">
        <v>3504</v>
      </c>
      <c r="C4915" s="11" t="s">
        <v>3687</v>
      </c>
      <c r="D4915" s="11">
        <v>15.69</v>
      </c>
      <c r="E4915" s="7">
        <f>VLOOKUP(A4915, Sheet2!$A$2:$K$8265, 11)</f>
        <v>110.6751</v>
      </c>
      <c r="F4915" s="7">
        <f t="shared" si="58"/>
        <v>1.9612499999999999</v>
      </c>
      <c r="G4915" s="8">
        <v>200000</v>
      </c>
      <c r="H4915" s="9">
        <f t="shared" si="59"/>
        <v>3200000</v>
      </c>
      <c r="I4915" s="10"/>
    </row>
    <row r="4916" spans="1:9" ht="14.25" customHeight="1">
      <c r="A4916" s="6" t="str">
        <f t="shared" si="57"/>
        <v>GPP PURWOREJO_KUMPULREJO</v>
      </c>
      <c r="B4916" s="11" t="s">
        <v>3504</v>
      </c>
      <c r="C4916" s="11" t="s">
        <v>424</v>
      </c>
      <c r="D4916" s="11">
        <v>4.4400000000000004</v>
      </c>
      <c r="E4916" s="7">
        <f>VLOOKUP(A4916, Sheet2!$A$2:$K$8265, 11)</f>
        <v>110.6751</v>
      </c>
      <c r="F4916" s="7">
        <f t="shared" si="58"/>
        <v>0.55500000000000005</v>
      </c>
      <c r="G4916" s="8">
        <v>200000</v>
      </c>
      <c r="H4916" s="9">
        <f t="shared" si="59"/>
        <v>1000000</v>
      </c>
      <c r="I4916" s="10"/>
    </row>
    <row r="4917" spans="1:9" ht="14.25" customHeight="1">
      <c r="A4917" s="6" t="str">
        <f t="shared" si="57"/>
        <v>GPP PURWOREJO_KUMPULSARI</v>
      </c>
      <c r="B4917" s="11" t="s">
        <v>3504</v>
      </c>
      <c r="C4917" s="11" t="s">
        <v>3688</v>
      </c>
      <c r="D4917" s="11">
        <v>4.4400000000000004</v>
      </c>
      <c r="E4917" s="7">
        <f>VLOOKUP(A4917, Sheet2!$A$2:$K$8265, 11)</f>
        <v>110.6751</v>
      </c>
      <c r="F4917" s="7">
        <f t="shared" si="58"/>
        <v>0.55500000000000005</v>
      </c>
      <c r="G4917" s="8">
        <v>200000</v>
      </c>
      <c r="H4917" s="9">
        <f t="shared" si="59"/>
        <v>1000000</v>
      </c>
      <c r="I4917" s="10"/>
    </row>
    <row r="4918" spans="1:9" ht="14.25" customHeight="1">
      <c r="A4918" s="6" t="str">
        <f t="shared" si="57"/>
        <v>GPP PURWOREJO_KUNIR</v>
      </c>
      <c r="B4918" s="11" t="s">
        <v>3504</v>
      </c>
      <c r="C4918" s="11" t="s">
        <v>1952</v>
      </c>
      <c r="D4918" s="11">
        <v>4.4400000000000004</v>
      </c>
      <c r="E4918" s="7">
        <f>VLOOKUP(A4918, Sheet2!$A$2:$K$8265, 11)</f>
        <v>110.6751</v>
      </c>
      <c r="F4918" s="7">
        <f t="shared" si="58"/>
        <v>0.55500000000000005</v>
      </c>
      <c r="G4918" s="8">
        <v>200000</v>
      </c>
      <c r="H4918" s="9">
        <f t="shared" si="59"/>
        <v>1000000</v>
      </c>
      <c r="I4918" s="10"/>
    </row>
    <row r="4919" spans="1:9" ht="14.25" customHeight="1">
      <c r="A4919" s="6" t="str">
        <f t="shared" si="57"/>
        <v>GPP PURWOREJO_KUNIREJOKULON</v>
      </c>
      <c r="B4919" s="11" t="s">
        <v>3504</v>
      </c>
      <c r="C4919" s="11" t="s">
        <v>3689</v>
      </c>
      <c r="D4919" s="11">
        <v>4.4400000000000004</v>
      </c>
      <c r="E4919" s="7">
        <f>VLOOKUP(A4919, Sheet2!$A$2:$K$8265, 11)</f>
        <v>110.6751</v>
      </c>
      <c r="F4919" s="7">
        <f t="shared" si="58"/>
        <v>0.55500000000000005</v>
      </c>
      <c r="G4919" s="8">
        <v>200000</v>
      </c>
      <c r="H4919" s="9">
        <f t="shared" si="59"/>
        <v>1000000</v>
      </c>
      <c r="I4919" s="10"/>
    </row>
    <row r="4920" spans="1:9" ht="14.25" customHeight="1">
      <c r="A4920" s="6" t="str">
        <f t="shared" si="57"/>
        <v>GPP PURWOREJO_KUNIREJOWETAN</v>
      </c>
      <c r="B4920" s="11" t="s">
        <v>3504</v>
      </c>
      <c r="C4920" s="11" t="s">
        <v>3690</v>
      </c>
      <c r="D4920" s="11">
        <v>4.4400000000000004</v>
      </c>
      <c r="E4920" s="7">
        <f>VLOOKUP(A4920, Sheet2!$A$2:$K$8265, 11)</f>
        <v>110.6751</v>
      </c>
      <c r="F4920" s="7">
        <f t="shared" si="58"/>
        <v>0.55500000000000005</v>
      </c>
      <c r="G4920" s="8">
        <v>200000</v>
      </c>
      <c r="H4920" s="9">
        <f t="shared" si="59"/>
        <v>1000000</v>
      </c>
      <c r="I4920" s="10"/>
    </row>
    <row r="4921" spans="1:9" ht="14.25" customHeight="1">
      <c r="A4921" s="6" t="str">
        <f t="shared" si="57"/>
        <v>GPP PURWOREJO_KUTOARJO</v>
      </c>
      <c r="B4921" s="11" t="s">
        <v>3504</v>
      </c>
      <c r="C4921" s="11" t="s">
        <v>3691</v>
      </c>
      <c r="D4921" s="11">
        <v>4.4400000000000004</v>
      </c>
      <c r="E4921" s="7">
        <f>VLOOKUP(A4921, Sheet2!$A$2:$K$8265, 11)</f>
        <v>110.6751</v>
      </c>
      <c r="F4921" s="7">
        <f t="shared" si="58"/>
        <v>0.55500000000000005</v>
      </c>
      <c r="G4921" s="8">
        <v>200000</v>
      </c>
      <c r="H4921" s="9">
        <f t="shared" si="59"/>
        <v>1000000</v>
      </c>
      <c r="I4921" s="10"/>
    </row>
    <row r="4922" spans="1:9" ht="14.25" customHeight="1">
      <c r="A4922" s="6" t="str">
        <f t="shared" si="57"/>
        <v>GPP PURWOREJO_KUTOWINANGUN</v>
      </c>
      <c r="B4922" s="11" t="s">
        <v>3504</v>
      </c>
      <c r="C4922" s="11" t="s">
        <v>3692</v>
      </c>
      <c r="D4922" s="11">
        <v>15.69</v>
      </c>
      <c r="E4922" s="7">
        <f>VLOOKUP(A4922, Sheet2!$A$2:$K$8265, 11)</f>
        <v>110.6751</v>
      </c>
      <c r="F4922" s="7">
        <f t="shared" si="58"/>
        <v>1.9612499999999999</v>
      </c>
      <c r="G4922" s="8">
        <v>200000</v>
      </c>
      <c r="H4922" s="9">
        <f t="shared" si="59"/>
        <v>3200000</v>
      </c>
      <c r="I4922" s="10"/>
    </row>
    <row r="4923" spans="1:9" ht="14.25" customHeight="1">
      <c r="A4923" s="6" t="str">
        <f t="shared" si="57"/>
        <v>GPP PURWOREJO_KUWARISAN</v>
      </c>
      <c r="B4923" s="11" t="s">
        <v>3504</v>
      </c>
      <c r="C4923" s="11" t="s">
        <v>3693</v>
      </c>
      <c r="D4923" s="11">
        <v>15.69</v>
      </c>
      <c r="E4923" s="7">
        <f>VLOOKUP(A4923, Sheet2!$A$2:$K$8265, 11)</f>
        <v>110.6751</v>
      </c>
      <c r="F4923" s="7">
        <f t="shared" si="58"/>
        <v>1.9612499999999999</v>
      </c>
      <c r="G4923" s="8">
        <v>200000</v>
      </c>
      <c r="H4923" s="9">
        <f t="shared" si="59"/>
        <v>3200000</v>
      </c>
      <c r="I4923" s="10"/>
    </row>
    <row r="4924" spans="1:9" ht="14.25" customHeight="1">
      <c r="A4924" s="6" t="str">
        <f t="shared" si="57"/>
        <v>GPP PURWOREJO_KUWUKAN</v>
      </c>
      <c r="B4924" s="11" t="s">
        <v>3504</v>
      </c>
      <c r="C4924" s="11" t="s">
        <v>3362</v>
      </c>
      <c r="D4924" s="11">
        <v>4.4400000000000004</v>
      </c>
      <c r="E4924" s="7">
        <f>VLOOKUP(A4924, Sheet2!$A$2:$K$8265, 11)</f>
        <v>110.6751</v>
      </c>
      <c r="F4924" s="7">
        <f t="shared" si="58"/>
        <v>0.55500000000000005</v>
      </c>
      <c r="G4924" s="8">
        <v>200000</v>
      </c>
      <c r="H4924" s="9">
        <f t="shared" si="59"/>
        <v>1000000</v>
      </c>
      <c r="I4924" s="10"/>
    </row>
    <row r="4925" spans="1:9" ht="14.25" customHeight="1">
      <c r="A4925" s="6" t="str">
        <f t="shared" si="57"/>
        <v>GPP PURWOREJO_KUWUREJO</v>
      </c>
      <c r="B4925" s="11" t="s">
        <v>3504</v>
      </c>
      <c r="C4925" s="11" t="s">
        <v>3694</v>
      </c>
      <c r="D4925" s="11">
        <v>4.4400000000000004</v>
      </c>
      <c r="E4925" s="7">
        <f>VLOOKUP(A4925, Sheet2!$A$2:$K$8265, 11)</f>
        <v>110.6751</v>
      </c>
      <c r="F4925" s="7">
        <f t="shared" si="58"/>
        <v>0.55500000000000005</v>
      </c>
      <c r="G4925" s="8">
        <v>200000</v>
      </c>
      <c r="H4925" s="9">
        <f t="shared" si="59"/>
        <v>1000000</v>
      </c>
      <c r="I4925" s="10"/>
    </row>
    <row r="4926" spans="1:9" ht="14.25" customHeight="1">
      <c r="A4926" s="6" t="str">
        <f t="shared" si="57"/>
        <v>GPP PURWOREJO_KWADERAN</v>
      </c>
      <c r="B4926" s="11" t="s">
        <v>3504</v>
      </c>
      <c r="C4926" s="11" t="s">
        <v>3695</v>
      </c>
      <c r="D4926" s="11">
        <v>7.61</v>
      </c>
      <c r="E4926" s="7">
        <f>VLOOKUP(A4926, Sheet2!$A$2:$K$8265, 11)</f>
        <v>110.6751</v>
      </c>
      <c r="F4926" s="7">
        <f t="shared" si="58"/>
        <v>0.95125000000000004</v>
      </c>
      <c r="G4926" s="8">
        <v>200000</v>
      </c>
      <c r="H4926" s="9">
        <f t="shared" si="59"/>
        <v>1600000</v>
      </c>
      <c r="I4926" s="10"/>
    </row>
    <row r="4927" spans="1:9" ht="14.25" customHeight="1">
      <c r="A4927" s="6" t="str">
        <f t="shared" si="57"/>
        <v>GPP PURWOREJO_LABAN</v>
      </c>
      <c r="B4927" s="11" t="s">
        <v>3504</v>
      </c>
      <c r="C4927" s="11" t="s">
        <v>425</v>
      </c>
      <c r="D4927" s="11">
        <v>4.4400000000000004</v>
      </c>
      <c r="E4927" s="7">
        <f>VLOOKUP(A4927, Sheet2!$A$2:$K$8265, 11)</f>
        <v>110.6751</v>
      </c>
      <c r="F4927" s="7">
        <f t="shared" si="58"/>
        <v>0.55500000000000005</v>
      </c>
      <c r="G4927" s="8">
        <v>200000</v>
      </c>
      <c r="H4927" s="9">
        <f t="shared" si="59"/>
        <v>1000000</v>
      </c>
      <c r="I4927" s="10"/>
    </row>
    <row r="4928" spans="1:9" ht="14.25" customHeight="1">
      <c r="A4928" s="6" t="str">
        <f t="shared" si="57"/>
        <v>GPP PURWOREJO_LAJER</v>
      </c>
      <c r="B4928" s="11" t="s">
        <v>3504</v>
      </c>
      <c r="C4928" s="11" t="s">
        <v>2611</v>
      </c>
      <c r="D4928" s="11">
        <v>15.69</v>
      </c>
      <c r="E4928" s="7">
        <f>VLOOKUP(A4928, Sheet2!$A$2:$K$8265, 11)</f>
        <v>110.6751</v>
      </c>
      <c r="F4928" s="7">
        <f t="shared" si="58"/>
        <v>1.9612499999999999</v>
      </c>
      <c r="G4928" s="8">
        <v>200000</v>
      </c>
      <c r="H4928" s="9">
        <f t="shared" si="59"/>
        <v>3200000</v>
      </c>
      <c r="I4928" s="10"/>
    </row>
    <row r="4929" spans="1:9" ht="14.25" customHeight="1">
      <c r="A4929" s="6" t="str">
        <f t="shared" si="57"/>
        <v>GPP PURWOREJO_LANGENREJO</v>
      </c>
      <c r="B4929" s="11" t="s">
        <v>3504</v>
      </c>
      <c r="C4929" s="11" t="s">
        <v>3696</v>
      </c>
      <c r="D4929" s="11">
        <v>4.4400000000000004</v>
      </c>
      <c r="E4929" s="7">
        <f>VLOOKUP(A4929, Sheet2!$A$2:$K$8265, 11)</f>
        <v>110.6751</v>
      </c>
      <c r="F4929" s="7">
        <f t="shared" si="58"/>
        <v>0.55500000000000005</v>
      </c>
      <c r="G4929" s="8">
        <v>200000</v>
      </c>
      <c r="H4929" s="9">
        <f t="shared" si="59"/>
        <v>1000000</v>
      </c>
      <c r="I4929" s="10"/>
    </row>
    <row r="4930" spans="1:9" ht="14.25" customHeight="1">
      <c r="A4930" s="6" t="str">
        <f t="shared" si="57"/>
        <v>GPP PURWOREJO_LEGETAN</v>
      </c>
      <c r="B4930" s="11" t="s">
        <v>3504</v>
      </c>
      <c r="C4930" s="11" t="s">
        <v>3697</v>
      </c>
      <c r="D4930" s="11">
        <v>4.4400000000000004</v>
      </c>
      <c r="E4930" s="7">
        <f>VLOOKUP(A4930, Sheet2!$A$2:$K$8265, 11)</f>
        <v>110.6751</v>
      </c>
      <c r="F4930" s="7">
        <f t="shared" si="58"/>
        <v>0.55500000000000005</v>
      </c>
      <c r="G4930" s="8">
        <v>200000</v>
      </c>
      <c r="H4930" s="9">
        <f t="shared" si="59"/>
        <v>1000000</v>
      </c>
      <c r="I4930" s="10"/>
    </row>
    <row r="4931" spans="1:9" ht="14.25" customHeight="1">
      <c r="A4931" s="6" t="str">
        <f t="shared" si="57"/>
        <v>GPP PURWOREJO_LEMBUPURWO</v>
      </c>
      <c r="B4931" s="11" t="s">
        <v>3504</v>
      </c>
      <c r="C4931" s="11" t="s">
        <v>3698</v>
      </c>
      <c r="D4931" s="11">
        <v>15.69</v>
      </c>
      <c r="E4931" s="7">
        <f>VLOOKUP(A4931, Sheet2!$A$2:$K$8265, 11)</f>
        <v>110.6751</v>
      </c>
      <c r="F4931" s="7">
        <f t="shared" si="58"/>
        <v>1.9612499999999999</v>
      </c>
      <c r="G4931" s="8">
        <v>200000</v>
      </c>
      <c r="H4931" s="9">
        <f t="shared" si="59"/>
        <v>3200000</v>
      </c>
      <c r="I4931" s="10"/>
    </row>
    <row r="4932" spans="1:9" ht="14.25" customHeight="1">
      <c r="A4932" s="6" t="str">
        <f t="shared" si="57"/>
        <v>GPP PURWOREJO_LEREPKEBUMEN</v>
      </c>
      <c r="B4932" s="11" t="s">
        <v>3504</v>
      </c>
      <c r="C4932" s="11" t="s">
        <v>3699</v>
      </c>
      <c r="D4932" s="11">
        <v>15.69</v>
      </c>
      <c r="E4932" s="7">
        <f>VLOOKUP(A4932, Sheet2!$A$2:$K$8265, 11)</f>
        <v>110.6751</v>
      </c>
      <c r="F4932" s="7">
        <f t="shared" si="58"/>
        <v>1.9612499999999999</v>
      </c>
      <c r="G4932" s="8">
        <v>200000</v>
      </c>
      <c r="H4932" s="9">
        <f t="shared" si="59"/>
        <v>3200000</v>
      </c>
      <c r="I4932" s="10"/>
    </row>
    <row r="4933" spans="1:9" ht="14.25" customHeight="1">
      <c r="A4933" s="6" t="str">
        <f t="shared" si="57"/>
        <v>GPP PURWOREJO_LIMBANGAN</v>
      </c>
      <c r="B4933" s="11" t="s">
        <v>3504</v>
      </c>
      <c r="C4933" s="11" t="s">
        <v>317</v>
      </c>
      <c r="D4933" s="11">
        <v>4.4400000000000004</v>
      </c>
      <c r="E4933" s="7">
        <f>VLOOKUP(A4933, Sheet2!$A$2:$K$8265, 11)</f>
        <v>110.6751</v>
      </c>
      <c r="F4933" s="7">
        <f t="shared" si="58"/>
        <v>0.55500000000000005</v>
      </c>
      <c r="G4933" s="8">
        <v>200000</v>
      </c>
      <c r="H4933" s="9">
        <f t="shared" si="59"/>
        <v>1000000</v>
      </c>
      <c r="I4933" s="10"/>
    </row>
    <row r="4934" spans="1:9" ht="14.25" customHeight="1">
      <c r="A4934" s="6" t="str">
        <f t="shared" si="57"/>
        <v>GPP PURWOREJO_LOANO</v>
      </c>
      <c r="B4934" s="11" t="s">
        <v>3504</v>
      </c>
      <c r="C4934" s="11" t="s">
        <v>3700</v>
      </c>
      <c r="D4934" s="11">
        <v>4.4400000000000004</v>
      </c>
      <c r="E4934" s="7">
        <f>VLOOKUP(A4934, Sheet2!$A$2:$K$8265, 11)</f>
        <v>110.6751</v>
      </c>
      <c r="F4934" s="7">
        <f t="shared" si="58"/>
        <v>0.55500000000000005</v>
      </c>
      <c r="G4934" s="8">
        <v>200000</v>
      </c>
      <c r="H4934" s="9">
        <f t="shared" si="59"/>
        <v>1000000</v>
      </c>
      <c r="I4934" s="10"/>
    </row>
    <row r="4935" spans="1:9" ht="14.25" customHeight="1">
      <c r="A4935" s="6" t="str">
        <f t="shared" si="57"/>
        <v>GPP PURWOREJO_LONING</v>
      </c>
      <c r="B4935" s="11" t="s">
        <v>3504</v>
      </c>
      <c r="C4935" s="11" t="s">
        <v>3701</v>
      </c>
      <c r="D4935" s="11">
        <v>4.4400000000000004</v>
      </c>
      <c r="E4935" s="7">
        <f>VLOOKUP(A4935, Sheet2!$A$2:$K$8265, 11)</f>
        <v>110.6751</v>
      </c>
      <c r="F4935" s="7">
        <f t="shared" si="58"/>
        <v>0.55500000000000005</v>
      </c>
      <c r="G4935" s="8">
        <v>200000</v>
      </c>
      <c r="H4935" s="9">
        <f t="shared" si="59"/>
        <v>1000000</v>
      </c>
      <c r="I4935" s="10"/>
    </row>
    <row r="4936" spans="1:9" ht="14.25" customHeight="1">
      <c r="A4936" s="6" t="str">
        <f t="shared" si="57"/>
        <v>GPP PURWOREJO_LUBANGDUKUH</v>
      </c>
      <c r="B4936" s="11" t="s">
        <v>3504</v>
      </c>
      <c r="C4936" s="11" t="s">
        <v>3702</v>
      </c>
      <c r="D4936" s="11">
        <v>4.4400000000000004</v>
      </c>
      <c r="E4936" s="7">
        <f>VLOOKUP(A4936, Sheet2!$A$2:$K$8265, 11)</f>
        <v>110.6751</v>
      </c>
      <c r="F4936" s="7">
        <f t="shared" si="58"/>
        <v>0.55500000000000005</v>
      </c>
      <c r="G4936" s="8">
        <v>200000</v>
      </c>
      <c r="H4936" s="9">
        <f t="shared" si="59"/>
        <v>1000000</v>
      </c>
      <c r="I4936" s="10"/>
    </row>
    <row r="4937" spans="1:9" ht="14.25" customHeight="1">
      <c r="A4937" s="6" t="str">
        <f t="shared" si="57"/>
        <v>GPP PURWOREJO_LUBANGINDANGAN</v>
      </c>
      <c r="B4937" s="11" t="s">
        <v>3504</v>
      </c>
      <c r="C4937" s="11" t="s">
        <v>3703</v>
      </c>
      <c r="D4937" s="11">
        <v>4.4400000000000004</v>
      </c>
      <c r="E4937" s="7">
        <f>VLOOKUP(A4937, Sheet2!$A$2:$K$8265, 11)</f>
        <v>110.6751</v>
      </c>
      <c r="F4937" s="7">
        <f t="shared" si="58"/>
        <v>0.55500000000000005</v>
      </c>
      <c r="G4937" s="8">
        <v>200000</v>
      </c>
      <c r="H4937" s="9">
        <f t="shared" si="59"/>
        <v>1000000</v>
      </c>
      <c r="I4937" s="10"/>
    </row>
    <row r="4938" spans="1:9" ht="14.25" customHeight="1">
      <c r="A4938" s="6" t="str">
        <f t="shared" si="57"/>
        <v>GPP PURWOREJO_LUBANGLOR</v>
      </c>
      <c r="B4938" s="11" t="s">
        <v>3504</v>
      </c>
      <c r="C4938" s="11" t="s">
        <v>3704</v>
      </c>
      <c r="D4938" s="11">
        <v>4.4400000000000004</v>
      </c>
      <c r="E4938" s="7">
        <f>VLOOKUP(A4938, Sheet2!$A$2:$K$8265, 11)</f>
        <v>110.6751</v>
      </c>
      <c r="F4938" s="7">
        <f t="shared" si="58"/>
        <v>0.55500000000000005</v>
      </c>
      <c r="G4938" s="8">
        <v>200000</v>
      </c>
      <c r="H4938" s="9">
        <f t="shared" si="59"/>
        <v>1000000</v>
      </c>
      <c r="I4938" s="10"/>
    </row>
    <row r="4939" spans="1:9" ht="14.25" customHeight="1">
      <c r="A4939" s="6" t="str">
        <f t="shared" si="57"/>
        <v>GPP PURWOREJO_LUGOSOBO</v>
      </c>
      <c r="B4939" s="11" t="s">
        <v>3504</v>
      </c>
      <c r="C4939" s="11" t="s">
        <v>3705</v>
      </c>
      <c r="D4939" s="11">
        <v>4.4400000000000004</v>
      </c>
      <c r="E4939" s="7">
        <f>VLOOKUP(A4939, Sheet2!$A$2:$K$8265, 11)</f>
        <v>110.6751</v>
      </c>
      <c r="F4939" s="7">
        <f t="shared" si="58"/>
        <v>0.55500000000000005</v>
      </c>
      <c r="G4939" s="8">
        <v>200000</v>
      </c>
      <c r="H4939" s="9">
        <f t="shared" si="59"/>
        <v>1000000</v>
      </c>
      <c r="I4939" s="10"/>
    </row>
    <row r="4940" spans="1:9" ht="14.25" customHeight="1">
      <c r="A4940" s="6" t="str">
        <f t="shared" si="57"/>
        <v>GPP PURWOREJO_LUGU</v>
      </c>
      <c r="B4940" s="11" t="s">
        <v>3504</v>
      </c>
      <c r="C4940" s="11" t="s">
        <v>3706</v>
      </c>
      <c r="D4940" s="11">
        <v>4.4400000000000004</v>
      </c>
      <c r="E4940" s="7">
        <f>VLOOKUP(A4940, Sheet2!$A$2:$K$8265, 11)</f>
        <v>110.6751</v>
      </c>
      <c r="F4940" s="7">
        <f t="shared" si="58"/>
        <v>0.55500000000000005</v>
      </c>
      <c r="G4940" s="8">
        <v>200000</v>
      </c>
      <c r="H4940" s="9">
        <f t="shared" si="59"/>
        <v>1000000</v>
      </c>
      <c r="I4940" s="10"/>
    </row>
    <row r="4941" spans="1:9" ht="14.25" customHeight="1">
      <c r="A4941" s="6" t="str">
        <f t="shared" si="57"/>
        <v>GPP PURWOREJO_LUGUREJO</v>
      </c>
      <c r="B4941" s="11" t="s">
        <v>3504</v>
      </c>
      <c r="C4941" s="11" t="s">
        <v>3707</v>
      </c>
      <c r="D4941" s="11">
        <v>4.4400000000000004</v>
      </c>
      <c r="E4941" s="7">
        <f>VLOOKUP(A4941, Sheet2!$A$2:$K$8265, 11)</f>
        <v>110.6751</v>
      </c>
      <c r="F4941" s="7">
        <f t="shared" si="58"/>
        <v>0.55500000000000005</v>
      </c>
      <c r="G4941" s="8">
        <v>200000</v>
      </c>
      <c r="H4941" s="9">
        <f t="shared" si="59"/>
        <v>1000000</v>
      </c>
      <c r="I4941" s="10"/>
    </row>
    <row r="4942" spans="1:9" ht="14.25" customHeight="1">
      <c r="A4942" s="6" t="str">
        <f t="shared" si="57"/>
        <v>GPP PURWOREJO_LUMBU</v>
      </c>
      <c r="B4942" s="11" t="s">
        <v>3504</v>
      </c>
      <c r="C4942" s="11" t="s">
        <v>3708</v>
      </c>
      <c r="D4942" s="11">
        <v>15.69</v>
      </c>
      <c r="E4942" s="7">
        <f>VLOOKUP(A4942, Sheet2!$A$2:$K$8265, 11)</f>
        <v>110.6751</v>
      </c>
      <c r="F4942" s="7">
        <f t="shared" si="58"/>
        <v>1.9612499999999999</v>
      </c>
      <c r="G4942" s="8">
        <v>200000</v>
      </c>
      <c r="H4942" s="9">
        <f t="shared" si="59"/>
        <v>3200000</v>
      </c>
      <c r="I4942" s="10"/>
    </row>
    <row r="4943" spans="1:9" ht="14.25" customHeight="1">
      <c r="A4943" s="6" t="str">
        <f t="shared" si="57"/>
        <v>GPP PURWOREJO_LUNDONG</v>
      </c>
      <c r="B4943" s="11" t="s">
        <v>3504</v>
      </c>
      <c r="C4943" s="11" t="s">
        <v>3709</v>
      </c>
      <c r="D4943" s="11">
        <v>15.69</v>
      </c>
      <c r="E4943" s="7">
        <f>VLOOKUP(A4943, Sheet2!$A$2:$K$8265, 11)</f>
        <v>110.6751</v>
      </c>
      <c r="F4943" s="7">
        <f t="shared" si="58"/>
        <v>1.9612499999999999</v>
      </c>
      <c r="G4943" s="8">
        <v>200000</v>
      </c>
      <c r="H4943" s="9">
        <f t="shared" si="59"/>
        <v>3200000</v>
      </c>
      <c r="I4943" s="10"/>
    </row>
    <row r="4944" spans="1:9" ht="14.25" customHeight="1">
      <c r="A4944" s="6" t="str">
        <f t="shared" si="57"/>
        <v>GPP PURWOREJO_LUWENG KIDUL</v>
      </c>
      <c r="B4944" s="11" t="s">
        <v>3504</v>
      </c>
      <c r="C4944" s="11" t="s">
        <v>3710</v>
      </c>
      <c r="D4944" s="11">
        <v>4.4400000000000004</v>
      </c>
      <c r="E4944" s="7">
        <f>VLOOKUP(A4944, Sheet2!$A$2:$K$8265, 11)</f>
        <v>110.6751</v>
      </c>
      <c r="F4944" s="7">
        <f t="shared" si="58"/>
        <v>0.55500000000000005</v>
      </c>
      <c r="G4944" s="8">
        <v>200000</v>
      </c>
      <c r="H4944" s="9">
        <f t="shared" si="59"/>
        <v>1000000</v>
      </c>
      <c r="I4944" s="10"/>
    </row>
    <row r="4945" spans="1:9" ht="14.25" customHeight="1">
      <c r="A4945" s="6" t="str">
        <f t="shared" si="57"/>
        <v>GPP PURWOREJO_LUWENGLOR</v>
      </c>
      <c r="B4945" s="11" t="s">
        <v>3504</v>
      </c>
      <c r="C4945" s="11" t="s">
        <v>3711</v>
      </c>
      <c r="D4945" s="11">
        <v>4.4400000000000004</v>
      </c>
      <c r="E4945" s="7">
        <f>VLOOKUP(A4945, Sheet2!$A$2:$K$8265, 11)</f>
        <v>110.6751</v>
      </c>
      <c r="F4945" s="7">
        <f t="shared" si="58"/>
        <v>0.55500000000000005</v>
      </c>
      <c r="G4945" s="8">
        <v>200000</v>
      </c>
      <c r="H4945" s="9">
        <f t="shared" si="59"/>
        <v>1000000</v>
      </c>
      <c r="I4945" s="10"/>
    </row>
    <row r="4946" spans="1:9" ht="14.25" customHeight="1">
      <c r="A4946" s="6" t="str">
        <f t="shared" si="57"/>
        <v>GPP PURWOREJO_MAJIR</v>
      </c>
      <c r="B4946" s="11" t="s">
        <v>3504</v>
      </c>
      <c r="C4946" s="11" t="s">
        <v>3712</v>
      </c>
      <c r="D4946" s="11">
        <v>4.4400000000000004</v>
      </c>
      <c r="E4946" s="7">
        <f>VLOOKUP(A4946, Sheet2!$A$2:$K$8265, 11)</f>
        <v>110.6751</v>
      </c>
      <c r="F4946" s="7">
        <f t="shared" si="58"/>
        <v>0.55500000000000005</v>
      </c>
      <c r="G4946" s="8">
        <v>200000</v>
      </c>
      <c r="H4946" s="9">
        <f t="shared" si="59"/>
        <v>1000000</v>
      </c>
      <c r="I4946" s="10"/>
    </row>
    <row r="4947" spans="1:9" ht="14.25" customHeight="1">
      <c r="A4947" s="6" t="str">
        <f t="shared" si="57"/>
        <v>GPP PURWOREJO_MALANG</v>
      </c>
      <c r="B4947" s="11" t="s">
        <v>3504</v>
      </c>
      <c r="C4947" s="11" t="s">
        <v>3713</v>
      </c>
      <c r="D4947" s="11">
        <v>4.4400000000000004</v>
      </c>
      <c r="E4947" s="7">
        <f>VLOOKUP(A4947, Sheet2!$A$2:$K$8265, 11)</f>
        <v>110.6751</v>
      </c>
      <c r="F4947" s="7">
        <f t="shared" si="58"/>
        <v>0.55500000000000005</v>
      </c>
      <c r="G4947" s="8">
        <v>200000</v>
      </c>
      <c r="H4947" s="9">
        <f t="shared" si="59"/>
        <v>1000000</v>
      </c>
      <c r="I4947" s="10"/>
    </row>
    <row r="4948" spans="1:9" ht="14.25" customHeight="1">
      <c r="A4948" s="6" t="str">
        <f t="shared" si="57"/>
        <v>GPP PURWOREJO_MALANGREJO</v>
      </c>
      <c r="B4948" s="11" t="s">
        <v>3504</v>
      </c>
      <c r="C4948" s="11" t="s">
        <v>3714</v>
      </c>
      <c r="D4948" s="11">
        <v>4.4400000000000004</v>
      </c>
      <c r="E4948" s="7">
        <f>VLOOKUP(A4948, Sheet2!$A$2:$K$8265, 11)</f>
        <v>110.6751</v>
      </c>
      <c r="F4948" s="7">
        <f t="shared" si="58"/>
        <v>0.55500000000000005</v>
      </c>
      <c r="G4948" s="8">
        <v>200000</v>
      </c>
      <c r="H4948" s="9">
        <f t="shared" si="59"/>
        <v>1000000</v>
      </c>
      <c r="I4948" s="10"/>
    </row>
    <row r="4949" spans="1:9" ht="14.25" customHeight="1">
      <c r="A4949" s="6" t="str">
        <f t="shared" si="57"/>
        <v>GPP PURWOREJO_MANGUNJAYAN</v>
      </c>
      <c r="B4949" s="11" t="s">
        <v>3504</v>
      </c>
      <c r="C4949" s="11" t="s">
        <v>3715</v>
      </c>
      <c r="D4949" s="11">
        <v>4.4400000000000004</v>
      </c>
      <c r="E4949" s="7">
        <f>VLOOKUP(A4949, Sheet2!$A$2:$K$8265, 11)</f>
        <v>110.6751</v>
      </c>
      <c r="F4949" s="7">
        <f t="shared" si="58"/>
        <v>0.55500000000000005</v>
      </c>
      <c r="G4949" s="8">
        <v>200000</v>
      </c>
      <c r="H4949" s="9">
        <f t="shared" si="59"/>
        <v>1000000</v>
      </c>
      <c r="I4949" s="10"/>
    </row>
    <row r="4950" spans="1:9" ht="14.25" customHeight="1">
      <c r="A4950" s="6" t="str">
        <f t="shared" si="57"/>
        <v>GPP PURWOREJO_MANGUNRANAN</v>
      </c>
      <c r="B4950" s="11" t="s">
        <v>3504</v>
      </c>
      <c r="C4950" s="11" t="s">
        <v>3716</v>
      </c>
      <c r="D4950" s="11">
        <v>15.69</v>
      </c>
      <c r="E4950" s="7">
        <f>VLOOKUP(A4950, Sheet2!$A$2:$K$8265, 11)</f>
        <v>110.6751</v>
      </c>
      <c r="F4950" s="7">
        <f t="shared" si="58"/>
        <v>1.9612499999999999</v>
      </c>
      <c r="G4950" s="8">
        <v>200000</v>
      </c>
      <c r="H4950" s="9">
        <f t="shared" si="59"/>
        <v>3200000</v>
      </c>
      <c r="I4950" s="10"/>
    </row>
    <row r="4951" spans="1:9" ht="14.25" customHeight="1">
      <c r="A4951" s="6" t="str">
        <f t="shared" si="57"/>
        <v>GPP PURWOREJO_MARGOYOSO</v>
      </c>
      <c r="B4951" s="11" t="s">
        <v>3504</v>
      </c>
      <c r="C4951" s="11" t="s">
        <v>3717</v>
      </c>
      <c r="D4951" s="11">
        <v>7.61</v>
      </c>
      <c r="E4951" s="7">
        <f>VLOOKUP(A4951, Sheet2!$A$2:$K$8265, 11)</f>
        <v>110.6751</v>
      </c>
      <c r="F4951" s="7">
        <f t="shared" si="58"/>
        <v>0.95125000000000004</v>
      </c>
      <c r="G4951" s="8">
        <v>200000</v>
      </c>
      <c r="H4951" s="9">
        <f t="shared" si="59"/>
        <v>1600000</v>
      </c>
      <c r="I4951" s="10"/>
    </row>
    <row r="4952" spans="1:9" ht="14.25" customHeight="1">
      <c r="A4952" s="6" t="str">
        <f t="shared" si="57"/>
        <v>GPP PURWOREJO_MARON</v>
      </c>
      <c r="B4952" s="11" t="s">
        <v>3504</v>
      </c>
      <c r="C4952" s="11" t="s">
        <v>1091</v>
      </c>
      <c r="D4952" s="11">
        <v>4.4400000000000004</v>
      </c>
      <c r="E4952" s="7">
        <f>VLOOKUP(A4952, Sheet2!$A$2:$K$8265, 11)</f>
        <v>110.6751</v>
      </c>
      <c r="F4952" s="7">
        <f t="shared" si="58"/>
        <v>0.55500000000000005</v>
      </c>
      <c r="G4952" s="8">
        <v>200000</v>
      </c>
      <c r="H4952" s="9">
        <f t="shared" si="59"/>
        <v>1000000</v>
      </c>
      <c r="I4952" s="10"/>
    </row>
    <row r="4953" spans="1:9" ht="14.25" customHeight="1">
      <c r="A4953" s="6" t="str">
        <f t="shared" si="57"/>
        <v>GPP PURWOREJO_MAYUNGSARI</v>
      </c>
      <c r="B4953" s="11" t="s">
        <v>3504</v>
      </c>
      <c r="C4953" s="11" t="s">
        <v>3718</v>
      </c>
      <c r="D4953" s="11">
        <v>4.4400000000000004</v>
      </c>
      <c r="E4953" s="7">
        <f>VLOOKUP(A4953, Sheet2!$A$2:$K$8265, 11)</f>
        <v>110.6751</v>
      </c>
      <c r="F4953" s="7">
        <f t="shared" si="58"/>
        <v>0.55500000000000005</v>
      </c>
      <c r="G4953" s="8">
        <v>200000</v>
      </c>
      <c r="H4953" s="9">
        <f t="shared" si="59"/>
        <v>1000000</v>
      </c>
      <c r="I4953" s="10"/>
    </row>
    <row r="4954" spans="1:9" ht="14.25" customHeight="1">
      <c r="A4954" s="6" t="str">
        <f t="shared" si="57"/>
        <v>GPP PURWOREJO_MEDONO</v>
      </c>
      <c r="B4954" s="11" t="s">
        <v>3504</v>
      </c>
      <c r="C4954" s="11" t="s">
        <v>2034</v>
      </c>
      <c r="D4954" s="11">
        <v>4.4400000000000004</v>
      </c>
      <c r="E4954" s="7">
        <f>VLOOKUP(A4954, Sheet2!$A$2:$K$8265, 11)</f>
        <v>110.6751</v>
      </c>
      <c r="F4954" s="7">
        <f t="shared" si="58"/>
        <v>0.55500000000000005</v>
      </c>
      <c r="G4954" s="8">
        <v>200000</v>
      </c>
      <c r="H4954" s="9">
        <f t="shared" si="59"/>
        <v>1000000</v>
      </c>
      <c r="I4954" s="10"/>
    </row>
    <row r="4955" spans="1:9" ht="14.25" customHeight="1">
      <c r="A4955" s="6" t="str">
        <f t="shared" si="57"/>
        <v>GPP PURWOREJO_MEGULUNGKIDUL</v>
      </c>
      <c r="B4955" s="11" t="s">
        <v>3504</v>
      </c>
      <c r="C4955" s="11" t="s">
        <v>3719</v>
      </c>
      <c r="D4955" s="11">
        <v>4.4400000000000004</v>
      </c>
      <c r="E4955" s="7">
        <f>VLOOKUP(A4955, Sheet2!$A$2:$K$8265, 11)</f>
        <v>110.6751</v>
      </c>
      <c r="F4955" s="7">
        <f t="shared" si="58"/>
        <v>0.55500000000000005</v>
      </c>
      <c r="G4955" s="8">
        <v>200000</v>
      </c>
      <c r="H4955" s="9">
        <f t="shared" si="59"/>
        <v>1000000</v>
      </c>
      <c r="I4955" s="10"/>
    </row>
    <row r="4956" spans="1:9" ht="14.25" customHeight="1">
      <c r="A4956" s="6" t="str">
        <f t="shared" si="57"/>
        <v>GPP PURWOREJO_MEGULUNGLOR</v>
      </c>
      <c r="B4956" s="11" t="s">
        <v>3504</v>
      </c>
      <c r="C4956" s="11" t="s">
        <v>3720</v>
      </c>
      <c r="D4956" s="11">
        <v>4.4400000000000004</v>
      </c>
      <c r="E4956" s="7">
        <f>VLOOKUP(A4956, Sheet2!$A$2:$K$8265, 11)</f>
        <v>110.6751</v>
      </c>
      <c r="F4956" s="7">
        <f t="shared" si="58"/>
        <v>0.55500000000000005</v>
      </c>
      <c r="G4956" s="8">
        <v>200000</v>
      </c>
      <c r="H4956" s="9">
        <f t="shared" si="59"/>
        <v>1000000</v>
      </c>
      <c r="I4956" s="10"/>
    </row>
    <row r="4957" spans="1:9" ht="14.25" customHeight="1">
      <c r="A4957" s="6" t="str">
        <f t="shared" si="57"/>
        <v>GPP PURWOREJO_MEKARSARI</v>
      </c>
      <c r="B4957" s="11" t="s">
        <v>3504</v>
      </c>
      <c r="C4957" s="11" t="s">
        <v>2178</v>
      </c>
      <c r="D4957" s="11">
        <v>15.69</v>
      </c>
      <c r="E4957" s="7">
        <f>VLOOKUP(A4957, Sheet2!$A$2:$K$8265, 11)</f>
        <v>110.6751</v>
      </c>
      <c r="F4957" s="7">
        <f t="shared" si="58"/>
        <v>1.9612499999999999</v>
      </c>
      <c r="G4957" s="8">
        <v>200000</v>
      </c>
      <c r="H4957" s="9">
        <f t="shared" si="59"/>
        <v>3200000</v>
      </c>
      <c r="I4957" s="10"/>
    </row>
    <row r="4958" spans="1:9" ht="14.25" customHeight="1">
      <c r="A4958" s="6" t="str">
        <f t="shared" si="57"/>
        <v>GPP PURWOREJO_MENDIRO</v>
      </c>
      <c r="B4958" s="11" t="s">
        <v>3504</v>
      </c>
      <c r="C4958" s="11" t="s">
        <v>3721</v>
      </c>
      <c r="D4958" s="11">
        <v>4.4400000000000004</v>
      </c>
      <c r="E4958" s="7">
        <f>VLOOKUP(A4958, Sheet2!$A$2:$K$8265, 11)</f>
        <v>110.6751</v>
      </c>
      <c r="F4958" s="7">
        <f t="shared" si="58"/>
        <v>0.55500000000000005</v>
      </c>
      <c r="G4958" s="8">
        <v>200000</v>
      </c>
      <c r="H4958" s="9">
        <f t="shared" si="59"/>
        <v>1000000</v>
      </c>
      <c r="I4958" s="10"/>
    </row>
    <row r="4959" spans="1:9" ht="14.25" customHeight="1">
      <c r="A4959" s="6" t="str">
        <f t="shared" si="57"/>
        <v>GPP PURWOREJO_MENOREH</v>
      </c>
      <c r="B4959" s="11" t="s">
        <v>3504</v>
      </c>
      <c r="C4959" s="11" t="s">
        <v>3722</v>
      </c>
      <c r="D4959" s="11">
        <v>7.61</v>
      </c>
      <c r="E4959" s="7">
        <f>VLOOKUP(A4959, Sheet2!$A$2:$K$8265, 11)</f>
        <v>110.6751</v>
      </c>
      <c r="F4959" s="7">
        <f t="shared" si="58"/>
        <v>0.95125000000000004</v>
      </c>
      <c r="G4959" s="8">
        <v>200000</v>
      </c>
      <c r="H4959" s="9">
        <f t="shared" si="59"/>
        <v>1600000</v>
      </c>
      <c r="I4959" s="10"/>
    </row>
    <row r="4960" spans="1:9" ht="14.25" customHeight="1">
      <c r="A4960" s="6" t="str">
        <f t="shared" si="57"/>
        <v>GPP PURWOREJO_MERDEN</v>
      </c>
      <c r="B4960" s="11" t="s">
        <v>3504</v>
      </c>
      <c r="C4960" s="11" t="s">
        <v>2817</v>
      </c>
      <c r="D4960" s="11">
        <v>15.69</v>
      </c>
      <c r="E4960" s="7">
        <f>VLOOKUP(A4960, Sheet2!$A$2:$K$8265, 11)</f>
        <v>110.6751</v>
      </c>
      <c r="F4960" s="7">
        <f t="shared" si="58"/>
        <v>1.9612499999999999</v>
      </c>
      <c r="G4960" s="8">
        <v>200000</v>
      </c>
      <c r="H4960" s="9">
        <f t="shared" si="59"/>
        <v>3200000</v>
      </c>
      <c r="I4960" s="10"/>
    </row>
    <row r="4961" spans="1:9" ht="14.25" customHeight="1">
      <c r="A4961" s="6" t="str">
        <f t="shared" si="57"/>
        <v>GPP PURWOREJO_MIRIT</v>
      </c>
      <c r="B4961" s="11" t="s">
        <v>3504</v>
      </c>
      <c r="C4961" s="11" t="s">
        <v>3723</v>
      </c>
      <c r="D4961" s="11">
        <v>15.69</v>
      </c>
      <c r="E4961" s="7">
        <f>VLOOKUP(A4961, Sheet2!$A$2:$K$8265, 11)</f>
        <v>110.6751</v>
      </c>
      <c r="F4961" s="7">
        <f t="shared" si="58"/>
        <v>1.9612499999999999</v>
      </c>
      <c r="G4961" s="8">
        <v>200000</v>
      </c>
      <c r="H4961" s="9">
        <f t="shared" si="59"/>
        <v>3200000</v>
      </c>
      <c r="I4961" s="10"/>
    </row>
    <row r="4962" spans="1:9" ht="14.25" customHeight="1">
      <c r="A4962" s="6" t="str">
        <f t="shared" si="57"/>
        <v>GPP PURWOREJO_MIRITPETIKUSAN</v>
      </c>
      <c r="B4962" s="11" t="s">
        <v>3504</v>
      </c>
      <c r="C4962" s="11" t="s">
        <v>3724</v>
      </c>
      <c r="D4962" s="11">
        <v>15.69</v>
      </c>
      <c r="E4962" s="7">
        <f>VLOOKUP(A4962, Sheet2!$A$2:$K$8265, 11)</f>
        <v>110.6751</v>
      </c>
      <c r="F4962" s="7">
        <f t="shared" si="58"/>
        <v>1.9612499999999999</v>
      </c>
      <c r="G4962" s="8">
        <v>200000</v>
      </c>
      <c r="H4962" s="9">
        <f t="shared" si="59"/>
        <v>3200000</v>
      </c>
      <c r="I4962" s="10"/>
    </row>
    <row r="4963" spans="1:9" ht="14.25" customHeight="1">
      <c r="A4963" s="6" t="str">
        <f t="shared" si="57"/>
        <v>GPP PURWOREJO_MLARAN</v>
      </c>
      <c r="B4963" s="11" t="s">
        <v>3504</v>
      </c>
      <c r="C4963" s="11" t="s">
        <v>3725</v>
      </c>
      <c r="D4963" s="11">
        <v>4.4400000000000004</v>
      </c>
      <c r="E4963" s="7">
        <f>VLOOKUP(A4963, Sheet2!$A$2:$K$8265, 11)</f>
        <v>110.6751</v>
      </c>
      <c r="F4963" s="7">
        <f t="shared" si="58"/>
        <v>0.55500000000000005</v>
      </c>
      <c r="G4963" s="8">
        <v>200000</v>
      </c>
      <c r="H4963" s="9">
        <f t="shared" si="59"/>
        <v>1000000</v>
      </c>
      <c r="I4963" s="10"/>
    </row>
    <row r="4964" spans="1:9" ht="14.25" customHeight="1">
      <c r="A4964" s="6" t="str">
        <f t="shared" si="57"/>
        <v>GPP PURWOREJO_MRANTI</v>
      </c>
      <c r="B4964" s="11" t="s">
        <v>3504</v>
      </c>
      <c r="C4964" s="11" t="s">
        <v>3726</v>
      </c>
      <c r="D4964" s="11">
        <v>4.4400000000000004</v>
      </c>
      <c r="E4964" s="7">
        <f>VLOOKUP(A4964, Sheet2!$A$2:$K$8265, 11)</f>
        <v>110.6751</v>
      </c>
      <c r="F4964" s="7">
        <f t="shared" si="58"/>
        <v>0.55500000000000005</v>
      </c>
      <c r="G4964" s="8">
        <v>200000</v>
      </c>
      <c r="H4964" s="9">
        <f t="shared" si="59"/>
        <v>1000000</v>
      </c>
      <c r="I4964" s="10"/>
    </row>
    <row r="4965" spans="1:9" ht="14.25" customHeight="1">
      <c r="A4965" s="6" t="str">
        <f t="shared" si="57"/>
        <v>GPP PURWOREJO_MRENTUL</v>
      </c>
      <c r="B4965" s="11" t="s">
        <v>3504</v>
      </c>
      <c r="C4965" s="11" t="s">
        <v>3727</v>
      </c>
      <c r="D4965" s="11">
        <v>15.69</v>
      </c>
      <c r="E4965" s="7">
        <f>VLOOKUP(A4965, Sheet2!$A$2:$K$8265, 11)</f>
        <v>110.6751</v>
      </c>
      <c r="F4965" s="7">
        <f t="shared" si="58"/>
        <v>1.9612499999999999</v>
      </c>
      <c r="G4965" s="8">
        <v>200000</v>
      </c>
      <c r="H4965" s="9">
        <f t="shared" si="59"/>
        <v>3200000</v>
      </c>
      <c r="I4965" s="10"/>
    </row>
    <row r="4966" spans="1:9" ht="14.25" customHeight="1">
      <c r="A4966" s="6" t="str">
        <f t="shared" si="57"/>
        <v>GPP PURWOREJO_MRINEN</v>
      </c>
      <c r="B4966" s="11" t="s">
        <v>3504</v>
      </c>
      <c r="C4966" s="11" t="s">
        <v>3728</v>
      </c>
      <c r="D4966" s="11">
        <v>15.69</v>
      </c>
      <c r="E4966" s="7">
        <f>VLOOKUP(A4966, Sheet2!$A$2:$K$8265, 11)</f>
        <v>110.6751</v>
      </c>
      <c r="F4966" s="7">
        <f t="shared" si="58"/>
        <v>1.9612499999999999</v>
      </c>
      <c r="G4966" s="8">
        <v>200000</v>
      </c>
      <c r="H4966" s="9">
        <f t="shared" si="59"/>
        <v>3200000</v>
      </c>
      <c r="I4966" s="10"/>
    </row>
    <row r="4967" spans="1:9" ht="14.25" customHeight="1">
      <c r="A4967" s="6" t="str">
        <f t="shared" si="57"/>
        <v>GPP PURWOREJO_MUDAL</v>
      </c>
      <c r="B4967" s="11" t="s">
        <v>3504</v>
      </c>
      <c r="C4967" s="11" t="s">
        <v>1483</v>
      </c>
      <c r="D4967" s="11">
        <v>4.4400000000000004</v>
      </c>
      <c r="E4967" s="7">
        <f>VLOOKUP(A4967, Sheet2!$A$2:$K$8265, 11)</f>
        <v>110.6751</v>
      </c>
      <c r="F4967" s="7">
        <f t="shared" si="58"/>
        <v>0.55500000000000005</v>
      </c>
      <c r="G4967" s="8">
        <v>200000</v>
      </c>
      <c r="H4967" s="9">
        <f t="shared" si="59"/>
        <v>1000000</v>
      </c>
      <c r="I4967" s="10"/>
    </row>
    <row r="4968" spans="1:9" ht="14.25" customHeight="1">
      <c r="A4968" s="6" t="str">
        <f t="shared" si="57"/>
        <v>GPP PURWOREJO_MUDALREJO</v>
      </c>
      <c r="B4968" s="11" t="s">
        <v>3504</v>
      </c>
      <c r="C4968" s="11" t="s">
        <v>3729</v>
      </c>
      <c r="D4968" s="11">
        <v>4.4400000000000004</v>
      </c>
      <c r="E4968" s="7">
        <f>VLOOKUP(A4968, Sheet2!$A$2:$K$8265, 11)</f>
        <v>110.6751</v>
      </c>
      <c r="F4968" s="7">
        <f t="shared" si="58"/>
        <v>0.55500000000000005</v>
      </c>
      <c r="G4968" s="8">
        <v>200000</v>
      </c>
      <c r="H4968" s="9">
        <f t="shared" si="59"/>
        <v>1000000</v>
      </c>
      <c r="I4968" s="10"/>
    </row>
    <row r="4969" spans="1:9" ht="14.25" customHeight="1">
      <c r="A4969" s="6" t="str">
        <f t="shared" si="57"/>
        <v>GPP PURWOREJO_MULYOSRI</v>
      </c>
      <c r="B4969" s="11" t="s">
        <v>3504</v>
      </c>
      <c r="C4969" s="11" t="s">
        <v>3730</v>
      </c>
      <c r="D4969" s="11">
        <v>15.69</v>
      </c>
      <c r="E4969" s="7">
        <f>VLOOKUP(A4969, Sheet2!$A$2:$K$8265, 11)</f>
        <v>110.6751</v>
      </c>
      <c r="F4969" s="7">
        <f t="shared" si="58"/>
        <v>1.9612499999999999</v>
      </c>
      <c r="G4969" s="8">
        <v>200000</v>
      </c>
      <c r="H4969" s="9">
        <f t="shared" si="59"/>
        <v>3200000</v>
      </c>
      <c r="I4969" s="10"/>
    </row>
    <row r="4970" spans="1:9" ht="14.25" customHeight="1">
      <c r="A4970" s="6" t="str">
        <f t="shared" si="57"/>
        <v>GPP PURWOREJO_MUNGGANGSARI</v>
      </c>
      <c r="B4970" s="11" t="s">
        <v>3504</v>
      </c>
      <c r="C4970" s="11" t="s">
        <v>1099</v>
      </c>
      <c r="D4970" s="11">
        <v>4.4400000000000004</v>
      </c>
      <c r="E4970" s="7">
        <f>VLOOKUP(A4970, Sheet2!$A$2:$K$8265, 11)</f>
        <v>110.6751</v>
      </c>
      <c r="F4970" s="7">
        <f t="shared" si="58"/>
        <v>0.55500000000000005</v>
      </c>
      <c r="G4970" s="8">
        <v>200000</v>
      </c>
      <c r="H4970" s="9">
        <f t="shared" si="59"/>
        <v>1000000</v>
      </c>
      <c r="I4970" s="10"/>
    </row>
    <row r="4971" spans="1:9" ht="14.25" customHeight="1">
      <c r="A4971" s="6" t="str">
        <f t="shared" si="57"/>
        <v>GPP PURWOREJO_NAMBANGAN</v>
      </c>
      <c r="B4971" s="11" t="s">
        <v>3504</v>
      </c>
      <c r="C4971" s="11" t="s">
        <v>3731</v>
      </c>
      <c r="D4971" s="11">
        <v>4.4400000000000004</v>
      </c>
      <c r="E4971" s="7">
        <f>VLOOKUP(A4971, Sheet2!$A$2:$K$8265, 11)</f>
        <v>110.6751</v>
      </c>
      <c r="F4971" s="7">
        <f t="shared" si="58"/>
        <v>0.55500000000000005</v>
      </c>
      <c r="G4971" s="8">
        <v>200000</v>
      </c>
      <c r="H4971" s="9">
        <f t="shared" si="59"/>
        <v>1000000</v>
      </c>
      <c r="I4971" s="10"/>
    </row>
    <row r="4972" spans="1:9" ht="14.25" customHeight="1">
      <c r="A4972" s="6" t="str">
        <f t="shared" si="57"/>
        <v>GPP PURWOREJO_NAMPU</v>
      </c>
      <c r="B4972" s="11" t="s">
        <v>3504</v>
      </c>
      <c r="C4972" s="11" t="s">
        <v>2616</v>
      </c>
      <c r="D4972" s="11">
        <v>4.4400000000000004</v>
      </c>
      <c r="E4972" s="7">
        <f>VLOOKUP(A4972, Sheet2!$A$2:$K$8265, 11)</f>
        <v>110.6751</v>
      </c>
      <c r="F4972" s="7">
        <f t="shared" si="58"/>
        <v>0.55500000000000005</v>
      </c>
      <c r="G4972" s="8">
        <v>200000</v>
      </c>
      <c r="H4972" s="9">
        <f t="shared" si="59"/>
        <v>1000000</v>
      </c>
      <c r="I4972" s="10"/>
    </row>
    <row r="4973" spans="1:9" ht="14.25" customHeight="1">
      <c r="A4973" s="6" t="str">
        <f t="shared" si="57"/>
        <v>GPP PURWOREJO_NAMPUREJO</v>
      </c>
      <c r="B4973" s="11" t="s">
        <v>3504</v>
      </c>
      <c r="C4973" s="11" t="s">
        <v>3732</v>
      </c>
      <c r="D4973" s="11">
        <v>4.4400000000000004</v>
      </c>
      <c r="E4973" s="7">
        <f>VLOOKUP(A4973, Sheet2!$A$2:$K$8265, 11)</f>
        <v>110.6751</v>
      </c>
      <c r="F4973" s="7">
        <f t="shared" si="58"/>
        <v>0.55500000000000005</v>
      </c>
      <c r="G4973" s="8">
        <v>200000</v>
      </c>
      <c r="H4973" s="9">
        <f t="shared" si="59"/>
        <v>1000000</v>
      </c>
      <c r="I4973" s="10"/>
    </row>
    <row r="4974" spans="1:9" ht="14.25" customHeight="1">
      <c r="A4974" s="6" t="str">
        <f t="shared" si="57"/>
        <v>GPP PURWOREJO_NGABEAN</v>
      </c>
      <c r="B4974" s="11" t="s">
        <v>3504</v>
      </c>
      <c r="C4974" s="11" t="s">
        <v>2037</v>
      </c>
      <c r="D4974" s="11">
        <v>15.69</v>
      </c>
      <c r="E4974" s="7">
        <f>VLOOKUP(A4974, Sheet2!$A$2:$K$8265, 11)</f>
        <v>110.6751</v>
      </c>
      <c r="F4974" s="7">
        <f t="shared" si="58"/>
        <v>1.9612499999999999</v>
      </c>
      <c r="G4974" s="8">
        <v>200000</v>
      </c>
      <c r="H4974" s="9">
        <f t="shared" si="59"/>
        <v>3200000</v>
      </c>
      <c r="I4974" s="10"/>
    </row>
    <row r="4975" spans="1:9" ht="14.25" customHeight="1">
      <c r="A4975" s="6" t="str">
        <f t="shared" si="57"/>
        <v>GPP PURWOREJO_NGADIREJO</v>
      </c>
      <c r="B4975" s="11" t="s">
        <v>3504</v>
      </c>
      <c r="C4975" s="11" t="s">
        <v>176</v>
      </c>
      <c r="D4975" s="11">
        <v>4.4400000000000004</v>
      </c>
      <c r="E4975" s="7">
        <f>VLOOKUP(A4975, Sheet2!$A$2:$K$8265, 11)</f>
        <v>110.6751</v>
      </c>
      <c r="F4975" s="7">
        <f t="shared" si="58"/>
        <v>0.55500000000000005</v>
      </c>
      <c r="G4975" s="8">
        <v>200000</v>
      </c>
      <c r="H4975" s="9">
        <f t="shared" si="59"/>
        <v>1000000</v>
      </c>
      <c r="I4975" s="10"/>
    </row>
    <row r="4976" spans="1:9" ht="14.25" customHeight="1">
      <c r="A4976" s="6" t="str">
        <f t="shared" si="57"/>
        <v>GPP PURWOREJO_NGAGLIK</v>
      </c>
      <c r="B4976" s="11" t="s">
        <v>3504</v>
      </c>
      <c r="C4976" s="11" t="s">
        <v>668</v>
      </c>
      <c r="D4976" s="11">
        <v>4.4400000000000004</v>
      </c>
      <c r="E4976" s="7">
        <f>VLOOKUP(A4976, Sheet2!$A$2:$K$8265, 11)</f>
        <v>110.6751</v>
      </c>
      <c r="F4976" s="7">
        <f t="shared" si="58"/>
        <v>0.55500000000000005</v>
      </c>
      <c r="G4976" s="8">
        <v>200000</v>
      </c>
      <c r="H4976" s="9">
        <f t="shared" si="59"/>
        <v>1000000</v>
      </c>
      <c r="I4976" s="10"/>
    </row>
    <row r="4977" spans="1:9" ht="14.25" customHeight="1">
      <c r="A4977" s="6" t="str">
        <f t="shared" si="57"/>
        <v>GPP PURWOREJO_NGAMPEL</v>
      </c>
      <c r="B4977" s="11" t="s">
        <v>3504</v>
      </c>
      <c r="C4977" s="11" t="s">
        <v>1214</v>
      </c>
      <c r="D4977" s="11">
        <v>4.4400000000000004</v>
      </c>
      <c r="E4977" s="7">
        <f>VLOOKUP(A4977, Sheet2!$A$2:$K$8265, 11)</f>
        <v>110.6751</v>
      </c>
      <c r="F4977" s="7">
        <f t="shared" si="58"/>
        <v>0.55500000000000005</v>
      </c>
      <c r="G4977" s="8">
        <v>200000</v>
      </c>
      <c r="H4977" s="9">
        <f t="shared" si="59"/>
        <v>1000000</v>
      </c>
      <c r="I4977" s="10"/>
    </row>
    <row r="4978" spans="1:9" ht="14.25" customHeight="1">
      <c r="A4978" s="6" t="str">
        <f t="shared" si="57"/>
        <v>GPP PURWOREJO_NGANDAGAN</v>
      </c>
      <c r="B4978" s="11" t="s">
        <v>3504</v>
      </c>
      <c r="C4978" s="11" t="s">
        <v>3733</v>
      </c>
      <c r="D4978" s="11">
        <v>4.4400000000000004</v>
      </c>
      <c r="E4978" s="7">
        <f>VLOOKUP(A4978, Sheet2!$A$2:$K$8265, 11)</f>
        <v>110.6751</v>
      </c>
      <c r="F4978" s="7">
        <f t="shared" si="58"/>
        <v>0.55500000000000005</v>
      </c>
      <c r="G4978" s="8">
        <v>200000</v>
      </c>
      <c r="H4978" s="9">
        <f t="shared" si="59"/>
        <v>1000000</v>
      </c>
      <c r="I4978" s="10"/>
    </row>
    <row r="4979" spans="1:9" ht="14.25" customHeight="1">
      <c r="A4979" s="6" t="str">
        <f t="shared" si="57"/>
        <v>GPP PURWOREJO_NGARAN</v>
      </c>
      <c r="B4979" s="11" t="s">
        <v>3504</v>
      </c>
      <c r="C4979" s="11" t="s">
        <v>3034</v>
      </c>
      <c r="D4979" s="11">
        <v>4.4400000000000004</v>
      </c>
      <c r="E4979" s="7">
        <f>VLOOKUP(A4979, Sheet2!$A$2:$K$8265, 11)</f>
        <v>110.6751</v>
      </c>
      <c r="F4979" s="7">
        <f t="shared" si="58"/>
        <v>0.55500000000000005</v>
      </c>
      <c r="G4979" s="8">
        <v>200000</v>
      </c>
      <c r="H4979" s="9">
        <f t="shared" si="59"/>
        <v>1000000</v>
      </c>
      <c r="I4979" s="10"/>
    </row>
    <row r="4980" spans="1:9" ht="14.25" customHeight="1">
      <c r="A4980" s="6" t="str">
        <f t="shared" si="57"/>
        <v>GPP PURWOREJO_NGARGORETNO</v>
      </c>
      <c r="B4980" s="11" t="s">
        <v>3504</v>
      </c>
      <c r="C4980" s="11" t="s">
        <v>3734</v>
      </c>
      <c r="D4980" s="11">
        <v>7.61</v>
      </c>
      <c r="E4980" s="7">
        <f>VLOOKUP(A4980, Sheet2!$A$2:$K$8265, 11)</f>
        <v>110.6751</v>
      </c>
      <c r="F4980" s="7">
        <f t="shared" si="58"/>
        <v>0.95125000000000004</v>
      </c>
      <c r="G4980" s="8">
        <v>200000</v>
      </c>
      <c r="H4980" s="9">
        <f t="shared" si="59"/>
        <v>1600000</v>
      </c>
      <c r="I4980" s="10"/>
    </row>
    <row r="4981" spans="1:9" ht="14.25" customHeight="1">
      <c r="A4981" s="6" t="str">
        <f t="shared" si="57"/>
        <v>GPP PURWOREJO_NGARGOSARI</v>
      </c>
      <c r="B4981" s="11" t="s">
        <v>3504</v>
      </c>
      <c r="C4981" s="11" t="s">
        <v>1102</v>
      </c>
      <c r="D4981" s="11">
        <v>4.4400000000000004</v>
      </c>
      <c r="E4981" s="7">
        <f>VLOOKUP(A4981, Sheet2!$A$2:$K$8265, 11)</f>
        <v>110.6751</v>
      </c>
      <c r="F4981" s="7">
        <f t="shared" si="58"/>
        <v>0.55500000000000005</v>
      </c>
      <c r="G4981" s="8">
        <v>200000</v>
      </c>
      <c r="H4981" s="9">
        <f t="shared" si="59"/>
        <v>1000000</v>
      </c>
      <c r="I4981" s="10"/>
    </row>
    <row r="4982" spans="1:9" ht="14.25" customHeight="1">
      <c r="A4982" s="6" t="str">
        <f t="shared" si="57"/>
        <v>GPP PURWOREJO_NGASINAN</v>
      </c>
      <c r="B4982" s="11" t="s">
        <v>3504</v>
      </c>
      <c r="C4982" s="11" t="s">
        <v>1495</v>
      </c>
      <c r="D4982" s="11">
        <v>4.4400000000000004</v>
      </c>
      <c r="E4982" s="7">
        <f>VLOOKUP(A4982, Sheet2!$A$2:$K$8265, 11)</f>
        <v>110.6751</v>
      </c>
      <c r="F4982" s="7">
        <f t="shared" si="58"/>
        <v>0.55500000000000005</v>
      </c>
      <c r="G4982" s="8">
        <v>200000</v>
      </c>
      <c r="H4982" s="9">
        <f t="shared" si="59"/>
        <v>1000000</v>
      </c>
      <c r="I4982" s="10"/>
    </row>
    <row r="4983" spans="1:9" ht="14.25" customHeight="1">
      <c r="A4983" s="6" t="str">
        <f t="shared" si="57"/>
        <v>GPP PURWOREJO_NGEMPLAK</v>
      </c>
      <c r="B4983" s="11" t="s">
        <v>3504</v>
      </c>
      <c r="C4983" s="11" t="s">
        <v>1496</v>
      </c>
      <c r="D4983" s="11">
        <v>4.4400000000000004</v>
      </c>
      <c r="E4983" s="7">
        <f>VLOOKUP(A4983, Sheet2!$A$2:$K$8265, 11)</f>
        <v>110.6751</v>
      </c>
      <c r="F4983" s="7">
        <f t="shared" si="58"/>
        <v>0.55500000000000005</v>
      </c>
      <c r="G4983" s="8">
        <v>200000</v>
      </c>
      <c r="H4983" s="9">
        <f t="shared" si="59"/>
        <v>1000000</v>
      </c>
      <c r="I4983" s="10"/>
    </row>
    <row r="4984" spans="1:9" ht="14.25" customHeight="1">
      <c r="A4984" s="6" t="str">
        <f t="shared" si="57"/>
        <v>GPP PURWOREJO_NGENTAK</v>
      </c>
      <c r="B4984" s="11" t="s">
        <v>3504</v>
      </c>
      <c r="C4984" s="11" t="s">
        <v>3735</v>
      </c>
      <c r="D4984" s="11">
        <v>4.4400000000000004</v>
      </c>
      <c r="E4984" s="7">
        <f>VLOOKUP(A4984, Sheet2!$A$2:$K$8265, 11)</f>
        <v>110.6751</v>
      </c>
      <c r="F4984" s="7">
        <f t="shared" si="58"/>
        <v>0.55500000000000005</v>
      </c>
      <c r="G4984" s="8">
        <v>200000</v>
      </c>
      <c r="H4984" s="9">
        <f t="shared" si="59"/>
        <v>1000000</v>
      </c>
      <c r="I4984" s="10"/>
    </row>
    <row r="4985" spans="1:9" ht="14.25" customHeight="1">
      <c r="A4985" s="6" t="str">
        <f t="shared" si="57"/>
        <v>GPP PURWOREJO_NGLARIS</v>
      </c>
      <c r="B4985" s="11" t="s">
        <v>3504</v>
      </c>
      <c r="C4985" s="11" t="s">
        <v>3736</v>
      </c>
      <c r="D4985" s="11">
        <v>4.4400000000000004</v>
      </c>
      <c r="E4985" s="7">
        <f>VLOOKUP(A4985, Sheet2!$A$2:$K$8265, 11)</f>
        <v>110.6751</v>
      </c>
      <c r="F4985" s="7">
        <f t="shared" si="58"/>
        <v>0.55500000000000005</v>
      </c>
      <c r="G4985" s="8">
        <v>200000</v>
      </c>
      <c r="H4985" s="9">
        <f t="shared" si="59"/>
        <v>1000000</v>
      </c>
      <c r="I4985" s="10"/>
    </row>
    <row r="4986" spans="1:9" ht="14.25" customHeight="1">
      <c r="A4986" s="6" t="str">
        <f t="shared" si="57"/>
        <v>GPP PURWOREJO_NGOMBOL</v>
      </c>
      <c r="B4986" s="11" t="s">
        <v>3504</v>
      </c>
      <c r="C4986" s="11" t="s">
        <v>3737</v>
      </c>
      <c r="D4986" s="11">
        <v>4.4400000000000004</v>
      </c>
      <c r="E4986" s="7">
        <f>VLOOKUP(A4986, Sheet2!$A$2:$K$8265, 11)</f>
        <v>110.6751</v>
      </c>
      <c r="F4986" s="7">
        <f t="shared" si="58"/>
        <v>0.55500000000000005</v>
      </c>
      <c r="G4986" s="8">
        <v>200000</v>
      </c>
      <c r="H4986" s="9">
        <f t="shared" si="59"/>
        <v>1000000</v>
      </c>
      <c r="I4986" s="10"/>
    </row>
    <row r="4987" spans="1:9" ht="14.25" customHeight="1">
      <c r="A4987" s="6" t="str">
        <f t="shared" si="57"/>
        <v>GPP PURWOREJO_PACEKELAN</v>
      </c>
      <c r="B4987" s="11" t="s">
        <v>3504</v>
      </c>
      <c r="C4987" s="11" t="s">
        <v>3738</v>
      </c>
      <c r="D4987" s="11">
        <v>4.4400000000000004</v>
      </c>
      <c r="E4987" s="7">
        <f>VLOOKUP(A4987, Sheet2!$A$2:$K$8265, 11)</f>
        <v>110.6751</v>
      </c>
      <c r="F4987" s="7">
        <f t="shared" si="58"/>
        <v>0.55500000000000005</v>
      </c>
      <c r="G4987" s="8">
        <v>200000</v>
      </c>
      <c r="H4987" s="9">
        <f t="shared" si="59"/>
        <v>1000000</v>
      </c>
      <c r="I4987" s="10"/>
    </row>
    <row r="4988" spans="1:9" ht="14.25" customHeight="1">
      <c r="A4988" s="6" t="str">
        <f t="shared" si="57"/>
        <v>GPP PURWOREJO_PACOR</v>
      </c>
      <c r="B4988" s="11" t="s">
        <v>3504</v>
      </c>
      <c r="C4988" s="11" t="s">
        <v>3739</v>
      </c>
      <c r="D4988" s="11">
        <v>4.4400000000000004</v>
      </c>
      <c r="E4988" s="7">
        <f>VLOOKUP(A4988, Sheet2!$A$2:$K$8265, 11)</f>
        <v>110.6751</v>
      </c>
      <c r="F4988" s="7">
        <f t="shared" si="58"/>
        <v>0.55500000000000005</v>
      </c>
      <c r="G4988" s="8">
        <v>200000</v>
      </c>
      <c r="H4988" s="9">
        <f t="shared" si="59"/>
        <v>1000000</v>
      </c>
      <c r="I4988" s="10"/>
    </row>
    <row r="4989" spans="1:9" ht="14.25" customHeight="1">
      <c r="A4989" s="6" t="str">
        <f t="shared" si="57"/>
        <v>GPP PURWOREJO_PADURESO</v>
      </c>
      <c r="B4989" s="11" t="s">
        <v>3504</v>
      </c>
      <c r="C4989" s="11" t="s">
        <v>1108</v>
      </c>
      <c r="D4989" s="11">
        <v>15.69</v>
      </c>
      <c r="E4989" s="7">
        <f>VLOOKUP(A4989, Sheet2!$A$2:$K$8265, 11)</f>
        <v>110.6751</v>
      </c>
      <c r="F4989" s="7">
        <f t="shared" si="58"/>
        <v>1.9612499999999999</v>
      </c>
      <c r="G4989" s="8">
        <v>200000</v>
      </c>
      <c r="H4989" s="9">
        <f t="shared" si="59"/>
        <v>3200000</v>
      </c>
      <c r="I4989" s="10"/>
    </row>
    <row r="4990" spans="1:9" ht="14.25" customHeight="1">
      <c r="A4990" s="6" t="str">
        <f t="shared" si="57"/>
        <v>GPP PURWOREJO_PADUROSO</v>
      </c>
      <c r="B4990" s="11" t="s">
        <v>3504</v>
      </c>
      <c r="C4990" s="11" t="s">
        <v>3740</v>
      </c>
      <c r="D4990" s="11">
        <v>4.4400000000000004</v>
      </c>
      <c r="E4990" s="7">
        <f>VLOOKUP(A4990, Sheet2!$A$2:$K$8265, 11)</f>
        <v>110.6751</v>
      </c>
      <c r="F4990" s="7">
        <f t="shared" si="58"/>
        <v>0.55500000000000005</v>
      </c>
      <c r="G4990" s="8">
        <v>200000</v>
      </c>
      <c r="H4990" s="9">
        <f t="shared" si="59"/>
        <v>1000000</v>
      </c>
      <c r="I4990" s="10"/>
    </row>
    <row r="4991" spans="1:9" ht="14.25" customHeight="1">
      <c r="A4991" s="6" t="str">
        <f t="shared" si="57"/>
        <v>GPP PURWOREJO_PAGAK</v>
      </c>
      <c r="B4991" s="11" t="s">
        <v>3504</v>
      </c>
      <c r="C4991" s="11" t="s">
        <v>937</v>
      </c>
      <c r="D4991" s="11">
        <v>4.4400000000000004</v>
      </c>
      <c r="E4991" s="7">
        <f>VLOOKUP(A4991, Sheet2!$A$2:$K$8265, 11)</f>
        <v>110.6751</v>
      </c>
      <c r="F4991" s="7">
        <f t="shared" si="58"/>
        <v>0.55500000000000005</v>
      </c>
      <c r="G4991" s="8">
        <v>200000</v>
      </c>
      <c r="H4991" s="9">
        <f t="shared" si="59"/>
        <v>1000000</v>
      </c>
      <c r="I4991" s="10"/>
    </row>
    <row r="4992" spans="1:9" ht="14.25" customHeight="1">
      <c r="A4992" s="6" t="str">
        <f t="shared" si="57"/>
        <v>GPP PURWOREJO_PAGEDANGAN</v>
      </c>
      <c r="B4992" s="11" t="s">
        <v>3504</v>
      </c>
      <c r="C4992" s="11" t="s">
        <v>3741</v>
      </c>
      <c r="D4992" s="11">
        <v>15.69</v>
      </c>
      <c r="E4992" s="7">
        <f>VLOOKUP(A4992, Sheet2!$A$2:$K$8265, 11)</f>
        <v>110.6751</v>
      </c>
      <c r="F4992" s="7">
        <f t="shared" si="58"/>
        <v>1.9612499999999999</v>
      </c>
      <c r="G4992" s="8">
        <v>200000</v>
      </c>
      <c r="H4992" s="9">
        <f t="shared" si="59"/>
        <v>3200000</v>
      </c>
      <c r="I4992" s="10"/>
    </row>
    <row r="4993" spans="1:9" ht="14.25" customHeight="1">
      <c r="A4993" s="6" t="str">
        <f t="shared" si="57"/>
        <v>GPP PURWOREJO_PAITAN</v>
      </c>
      <c r="B4993" s="11" t="s">
        <v>3504</v>
      </c>
      <c r="C4993" s="11" t="s">
        <v>3742</v>
      </c>
      <c r="D4993" s="11">
        <v>4.4400000000000004</v>
      </c>
      <c r="E4993" s="7">
        <f>VLOOKUP(A4993, Sheet2!$A$2:$K$8265, 11)</f>
        <v>110.6751</v>
      </c>
      <c r="F4993" s="7">
        <f t="shared" si="58"/>
        <v>0.55500000000000005</v>
      </c>
      <c r="G4993" s="8">
        <v>200000</v>
      </c>
      <c r="H4993" s="9">
        <f t="shared" si="59"/>
        <v>1000000</v>
      </c>
      <c r="I4993" s="10"/>
    </row>
    <row r="4994" spans="1:9" ht="14.25" customHeight="1">
      <c r="A4994" s="6" t="str">
        <f t="shared" si="57"/>
        <v>GPP PURWOREJO_PAKEM</v>
      </c>
      <c r="B4994" s="11" t="s">
        <v>3504</v>
      </c>
      <c r="C4994" s="11" t="s">
        <v>823</v>
      </c>
      <c r="D4994" s="11">
        <v>4.4400000000000004</v>
      </c>
      <c r="E4994" s="7">
        <f>VLOOKUP(A4994, Sheet2!$A$2:$K$8265, 11)</f>
        <v>110.6751</v>
      </c>
      <c r="F4994" s="7">
        <f t="shared" si="58"/>
        <v>0.55500000000000005</v>
      </c>
      <c r="G4994" s="8">
        <v>200000</v>
      </c>
      <c r="H4994" s="9">
        <f t="shared" si="59"/>
        <v>1000000</v>
      </c>
      <c r="I4994" s="10"/>
    </row>
    <row r="4995" spans="1:9" ht="14.25" customHeight="1">
      <c r="A4995" s="6" t="str">
        <f t="shared" si="57"/>
        <v>GPP PURWOREJO_PAKISARUM</v>
      </c>
      <c r="B4995" s="11" t="s">
        <v>3504</v>
      </c>
      <c r="C4995" s="11" t="s">
        <v>3743</v>
      </c>
      <c r="D4995" s="11">
        <v>4.4400000000000004</v>
      </c>
      <c r="E4995" s="7">
        <f>VLOOKUP(A4995, Sheet2!$A$2:$K$8265, 11)</f>
        <v>110.6751</v>
      </c>
      <c r="F4995" s="7">
        <f t="shared" si="58"/>
        <v>0.55500000000000005</v>
      </c>
      <c r="G4995" s="8">
        <v>200000</v>
      </c>
      <c r="H4995" s="9">
        <f t="shared" si="59"/>
        <v>1000000</v>
      </c>
      <c r="I4995" s="10"/>
    </row>
    <row r="4996" spans="1:9" ht="14.25" customHeight="1">
      <c r="A4996" s="6" t="str">
        <f t="shared" si="57"/>
        <v>GPP PURWOREJO_PAKISREJO</v>
      </c>
      <c r="B4996" s="11" t="s">
        <v>3504</v>
      </c>
      <c r="C4996" s="11" t="s">
        <v>3744</v>
      </c>
      <c r="D4996" s="11">
        <v>4.4400000000000004</v>
      </c>
      <c r="E4996" s="7">
        <f>VLOOKUP(A4996, Sheet2!$A$2:$K$8265, 11)</f>
        <v>110.6751</v>
      </c>
      <c r="F4996" s="7">
        <f t="shared" si="58"/>
        <v>0.55500000000000005</v>
      </c>
      <c r="G4996" s="8">
        <v>200000</v>
      </c>
      <c r="H4996" s="9">
        <f t="shared" si="59"/>
        <v>1000000</v>
      </c>
      <c r="I4996" s="10"/>
    </row>
    <row r="4997" spans="1:9" ht="14.25" customHeight="1">
      <c r="A4997" s="6" t="str">
        <f t="shared" si="57"/>
        <v>GPP PURWOREJO_PANDANREJO</v>
      </c>
      <c r="B4997" s="11" t="s">
        <v>3504</v>
      </c>
      <c r="C4997" s="11" t="s">
        <v>3745</v>
      </c>
      <c r="D4997" s="11">
        <v>4.4400000000000004</v>
      </c>
      <c r="E4997" s="7">
        <f>VLOOKUP(A4997, Sheet2!$A$2:$K$8265, 11)</f>
        <v>110.6751</v>
      </c>
      <c r="F4997" s="7">
        <f t="shared" si="58"/>
        <v>0.55500000000000005</v>
      </c>
      <c r="G4997" s="8">
        <v>200000</v>
      </c>
      <c r="H4997" s="9">
        <f t="shared" si="59"/>
        <v>1000000</v>
      </c>
      <c r="I4997" s="10"/>
    </row>
    <row r="4998" spans="1:9" ht="14.25" customHeight="1">
      <c r="A4998" s="6" t="str">
        <f t="shared" si="57"/>
        <v>GPP PURWOREJO_PANGENJURUTENGAH</v>
      </c>
      <c r="B4998" s="11" t="s">
        <v>3504</v>
      </c>
      <c r="C4998" s="11" t="s">
        <v>3746</v>
      </c>
      <c r="D4998" s="11">
        <v>4.4400000000000004</v>
      </c>
      <c r="E4998" s="7">
        <f>VLOOKUP(A4998, Sheet2!$A$2:$K$8265, 11)</f>
        <v>110.6751</v>
      </c>
      <c r="F4998" s="7">
        <f t="shared" si="58"/>
        <v>0.55500000000000005</v>
      </c>
      <c r="G4998" s="8">
        <v>200000</v>
      </c>
      <c r="H4998" s="9">
        <f t="shared" si="59"/>
        <v>1000000</v>
      </c>
      <c r="I4998" s="10"/>
    </row>
    <row r="4999" spans="1:9" ht="14.25" customHeight="1">
      <c r="A4999" s="6" t="str">
        <f t="shared" si="57"/>
        <v>GPP PURWOREJO_PANGENREJO</v>
      </c>
      <c r="B4999" s="11" t="s">
        <v>3504</v>
      </c>
      <c r="C4999" s="11" t="s">
        <v>3747</v>
      </c>
      <c r="D4999" s="11">
        <v>4.4400000000000004</v>
      </c>
      <c r="E4999" s="7">
        <f>VLOOKUP(A4999, Sheet2!$A$2:$K$8265, 11)</f>
        <v>110.6751</v>
      </c>
      <c r="F4999" s="7">
        <f t="shared" si="58"/>
        <v>0.55500000000000005</v>
      </c>
      <c r="G4999" s="8">
        <v>200000</v>
      </c>
      <c r="H4999" s="9">
        <f t="shared" si="59"/>
        <v>1000000</v>
      </c>
      <c r="I4999" s="10"/>
    </row>
    <row r="5000" spans="1:9" ht="14.25" customHeight="1">
      <c r="A5000" s="6" t="str">
        <f t="shared" si="57"/>
        <v>GPP PURWOREJO_PANGGELDLANGU</v>
      </c>
      <c r="B5000" s="11" t="s">
        <v>3504</v>
      </c>
      <c r="C5000" s="11" t="s">
        <v>3748</v>
      </c>
      <c r="D5000" s="11">
        <v>4.4400000000000004</v>
      </c>
      <c r="E5000" s="7">
        <f>VLOOKUP(A5000, Sheet2!$A$2:$K$8265, 11)</f>
        <v>110.6751</v>
      </c>
      <c r="F5000" s="7">
        <f t="shared" si="58"/>
        <v>0.55500000000000005</v>
      </c>
      <c r="G5000" s="8">
        <v>200000</v>
      </c>
      <c r="H5000" s="9">
        <f t="shared" si="59"/>
        <v>1000000</v>
      </c>
      <c r="I5000" s="10"/>
    </row>
    <row r="5001" spans="1:9" ht="14.25" customHeight="1">
      <c r="A5001" s="6" t="str">
        <f t="shared" si="57"/>
        <v>GPP PURWOREJO_PANGKALAN</v>
      </c>
      <c r="B5001" s="11" t="s">
        <v>3504</v>
      </c>
      <c r="C5001" s="11" t="s">
        <v>824</v>
      </c>
      <c r="D5001" s="11">
        <v>4.4400000000000004</v>
      </c>
      <c r="E5001" s="7">
        <f>VLOOKUP(A5001, Sheet2!$A$2:$K$8265, 11)</f>
        <v>110.6751</v>
      </c>
      <c r="F5001" s="7">
        <f t="shared" si="58"/>
        <v>0.55500000000000005</v>
      </c>
      <c r="G5001" s="8">
        <v>200000</v>
      </c>
      <c r="H5001" s="9">
        <f t="shared" si="59"/>
        <v>1000000</v>
      </c>
      <c r="I5001" s="10"/>
    </row>
    <row r="5002" spans="1:9" ht="14.25" customHeight="1">
      <c r="A5002" s="6" t="str">
        <f t="shared" si="57"/>
        <v>GPP PURWOREJO_PARIPURNO</v>
      </c>
      <c r="B5002" s="11" t="s">
        <v>3504</v>
      </c>
      <c r="C5002" s="11" t="s">
        <v>3749</v>
      </c>
      <c r="D5002" s="11">
        <v>7.61</v>
      </c>
      <c r="E5002" s="7">
        <f>VLOOKUP(A5002, Sheet2!$A$2:$K$8265, 11)</f>
        <v>110.6751</v>
      </c>
      <c r="F5002" s="7">
        <f t="shared" si="58"/>
        <v>0.95125000000000004</v>
      </c>
      <c r="G5002" s="8">
        <v>200000</v>
      </c>
      <c r="H5002" s="9">
        <f t="shared" si="59"/>
        <v>1600000</v>
      </c>
      <c r="I5002" s="10"/>
    </row>
    <row r="5003" spans="1:9" ht="14.25" customHeight="1">
      <c r="A5003" s="6" t="str">
        <f t="shared" si="57"/>
        <v>GPP PURWOREJO_PASARANOM</v>
      </c>
      <c r="B5003" s="11" t="s">
        <v>3504</v>
      </c>
      <c r="C5003" s="11" t="s">
        <v>3750</v>
      </c>
      <c r="D5003" s="11">
        <v>4.4400000000000004</v>
      </c>
      <c r="E5003" s="7">
        <f>VLOOKUP(A5003, Sheet2!$A$2:$K$8265, 11)</f>
        <v>110.6751</v>
      </c>
      <c r="F5003" s="7">
        <f t="shared" si="58"/>
        <v>0.55500000000000005</v>
      </c>
      <c r="G5003" s="8">
        <v>200000</v>
      </c>
      <c r="H5003" s="9">
        <f t="shared" si="59"/>
        <v>1000000</v>
      </c>
      <c r="I5003" s="10"/>
    </row>
    <row r="5004" spans="1:9" ht="14.25" customHeight="1">
      <c r="A5004" s="6" t="str">
        <f t="shared" si="57"/>
        <v>GPP PURWOREJO_PASARSENEN</v>
      </c>
      <c r="B5004" s="11" t="s">
        <v>3504</v>
      </c>
      <c r="C5004" s="11" t="s">
        <v>3751</v>
      </c>
      <c r="D5004" s="11">
        <v>15.69</v>
      </c>
      <c r="E5004" s="7">
        <f>VLOOKUP(A5004, Sheet2!$A$2:$K$8265, 11)</f>
        <v>110.6751</v>
      </c>
      <c r="F5004" s="7">
        <f t="shared" si="58"/>
        <v>1.9612499999999999</v>
      </c>
      <c r="G5004" s="8">
        <v>200000</v>
      </c>
      <c r="H5004" s="9">
        <f t="shared" si="59"/>
        <v>3200000</v>
      </c>
      <c r="I5004" s="10"/>
    </row>
    <row r="5005" spans="1:9" ht="14.25" customHeight="1">
      <c r="A5005" s="6" t="str">
        <f t="shared" si="57"/>
        <v>GPP PURWOREJO_PATUKGAWEMULYO</v>
      </c>
      <c r="B5005" s="11" t="s">
        <v>3504</v>
      </c>
      <c r="C5005" s="11" t="s">
        <v>3752</v>
      </c>
      <c r="D5005" s="11">
        <v>15.69</v>
      </c>
      <c r="E5005" s="7">
        <f>VLOOKUP(A5005, Sheet2!$A$2:$K$8265, 11)</f>
        <v>110.6751</v>
      </c>
      <c r="F5005" s="7">
        <f t="shared" si="58"/>
        <v>1.9612499999999999</v>
      </c>
      <c r="G5005" s="8">
        <v>200000</v>
      </c>
      <c r="H5005" s="9">
        <f t="shared" si="59"/>
        <v>3200000</v>
      </c>
      <c r="I5005" s="10"/>
    </row>
    <row r="5006" spans="1:9" ht="14.25" customHeight="1">
      <c r="A5006" s="6" t="str">
        <f t="shared" si="57"/>
        <v>GPP PURWOREJO_PATUKREJO</v>
      </c>
      <c r="B5006" s="11" t="s">
        <v>3504</v>
      </c>
      <c r="C5006" s="11" t="s">
        <v>3753</v>
      </c>
      <c r="D5006" s="11">
        <v>15.69</v>
      </c>
      <c r="E5006" s="7">
        <f>VLOOKUP(A5006, Sheet2!$A$2:$K$8265, 11)</f>
        <v>110.6751</v>
      </c>
      <c r="F5006" s="7">
        <f t="shared" si="58"/>
        <v>1.9612499999999999</v>
      </c>
      <c r="G5006" s="8">
        <v>200000</v>
      </c>
      <c r="H5006" s="9">
        <f t="shared" si="59"/>
        <v>3200000</v>
      </c>
      <c r="I5006" s="10"/>
    </row>
    <row r="5007" spans="1:9" ht="14.25" customHeight="1">
      <c r="A5007" s="6" t="str">
        <f t="shared" si="57"/>
        <v>GPP PURWOREJO_PATUKREJOMULYO</v>
      </c>
      <c r="B5007" s="11" t="s">
        <v>3504</v>
      </c>
      <c r="C5007" s="11" t="s">
        <v>3754</v>
      </c>
      <c r="D5007" s="11">
        <v>15.69</v>
      </c>
      <c r="E5007" s="7">
        <f>VLOOKUP(A5007, Sheet2!$A$2:$K$8265, 11)</f>
        <v>110.6751</v>
      </c>
      <c r="F5007" s="7">
        <f t="shared" si="58"/>
        <v>1.9612499999999999</v>
      </c>
      <c r="G5007" s="8">
        <v>200000</v>
      </c>
      <c r="H5007" s="9">
        <f t="shared" si="59"/>
        <v>3200000</v>
      </c>
      <c r="I5007" s="10"/>
    </row>
    <row r="5008" spans="1:9" ht="14.25" customHeight="1">
      <c r="A5008" s="6" t="str">
        <f t="shared" si="57"/>
        <v>GPP PURWOREJO_PATUTREJO</v>
      </c>
      <c r="B5008" s="11" t="s">
        <v>3504</v>
      </c>
      <c r="C5008" s="11" t="s">
        <v>3755</v>
      </c>
      <c r="D5008" s="11">
        <v>4.4400000000000004</v>
      </c>
      <c r="E5008" s="7">
        <f>VLOOKUP(A5008, Sheet2!$A$2:$K$8265, 11)</f>
        <v>110.6751</v>
      </c>
      <c r="F5008" s="7">
        <f t="shared" si="58"/>
        <v>0.55500000000000005</v>
      </c>
      <c r="G5008" s="8">
        <v>200000</v>
      </c>
      <c r="H5008" s="9">
        <f t="shared" si="59"/>
        <v>1000000</v>
      </c>
      <c r="I5008" s="10"/>
    </row>
    <row r="5009" spans="1:9" ht="14.25" customHeight="1">
      <c r="A5009" s="6" t="str">
        <f t="shared" si="57"/>
        <v>GPP PURWOREJO_PECARIKAN</v>
      </c>
      <c r="B5009" s="11" t="s">
        <v>3504</v>
      </c>
      <c r="C5009" s="11" t="s">
        <v>3756</v>
      </c>
      <c r="D5009" s="11">
        <v>15.69</v>
      </c>
      <c r="E5009" s="7">
        <f>VLOOKUP(A5009, Sheet2!$A$2:$K$8265, 11)</f>
        <v>110.6751</v>
      </c>
      <c r="F5009" s="7">
        <f t="shared" si="58"/>
        <v>1.9612499999999999</v>
      </c>
      <c r="G5009" s="8">
        <v>200000</v>
      </c>
      <c r="H5009" s="9">
        <f t="shared" si="59"/>
        <v>3200000</v>
      </c>
      <c r="I5009" s="10"/>
    </row>
    <row r="5010" spans="1:9" ht="14.25" customHeight="1">
      <c r="A5010" s="6" t="str">
        <f t="shared" si="57"/>
        <v>GPP PURWOREJO_PEJAGATAN</v>
      </c>
      <c r="B5010" s="11" t="s">
        <v>3504</v>
      </c>
      <c r="C5010" s="11" t="s">
        <v>3757</v>
      </c>
      <c r="D5010" s="11">
        <v>15.69</v>
      </c>
      <c r="E5010" s="7">
        <f>VLOOKUP(A5010, Sheet2!$A$2:$K$8265, 11)</f>
        <v>110.6751</v>
      </c>
      <c r="F5010" s="7">
        <f t="shared" si="58"/>
        <v>1.9612499999999999</v>
      </c>
      <c r="G5010" s="8">
        <v>200000</v>
      </c>
      <c r="H5010" s="9">
        <f t="shared" si="59"/>
        <v>3200000</v>
      </c>
      <c r="I5010" s="10"/>
    </row>
    <row r="5011" spans="1:9" ht="14.25" customHeight="1">
      <c r="A5011" s="6" t="str">
        <f t="shared" si="57"/>
        <v>GPP PURWOREJO_PEJAGRAN</v>
      </c>
      <c r="B5011" s="11" t="s">
        <v>3504</v>
      </c>
      <c r="C5011" s="11" t="s">
        <v>3758</v>
      </c>
      <c r="D5011" s="11">
        <v>4.4400000000000004</v>
      </c>
      <c r="E5011" s="7">
        <f>VLOOKUP(A5011, Sheet2!$A$2:$K$8265, 11)</f>
        <v>110.6751</v>
      </c>
      <c r="F5011" s="7">
        <f t="shared" si="58"/>
        <v>0.55500000000000005</v>
      </c>
      <c r="G5011" s="8">
        <v>200000</v>
      </c>
      <c r="H5011" s="9">
        <f t="shared" si="59"/>
        <v>1000000</v>
      </c>
      <c r="I5011" s="10"/>
    </row>
    <row r="5012" spans="1:9" ht="14.25" customHeight="1">
      <c r="A5012" s="6" t="str">
        <f t="shared" si="57"/>
        <v>GPP PURWOREJO_PEJENGKOLAN</v>
      </c>
      <c r="B5012" s="11" t="s">
        <v>3504</v>
      </c>
      <c r="C5012" s="11" t="s">
        <v>3759</v>
      </c>
      <c r="D5012" s="11">
        <v>15.69</v>
      </c>
      <c r="E5012" s="7">
        <f>VLOOKUP(A5012, Sheet2!$A$2:$K$8265, 11)</f>
        <v>110.6751</v>
      </c>
      <c r="F5012" s="7">
        <f t="shared" si="58"/>
        <v>1.9612499999999999</v>
      </c>
      <c r="G5012" s="8">
        <v>200000</v>
      </c>
      <c r="H5012" s="9">
        <f t="shared" si="59"/>
        <v>3200000</v>
      </c>
      <c r="I5012" s="10"/>
    </row>
    <row r="5013" spans="1:9" ht="14.25" customHeight="1">
      <c r="A5013" s="6" t="str">
        <f t="shared" si="57"/>
        <v>GPP PURWOREJO_PEKACANGAN</v>
      </c>
      <c r="B5013" s="11" t="s">
        <v>3504</v>
      </c>
      <c r="C5013" s="11" t="s">
        <v>3760</v>
      </c>
      <c r="D5013" s="11">
        <v>4.4400000000000004</v>
      </c>
      <c r="E5013" s="7">
        <f>VLOOKUP(A5013, Sheet2!$A$2:$K$8265, 11)</f>
        <v>110.6751</v>
      </c>
      <c r="F5013" s="7">
        <f t="shared" si="58"/>
        <v>0.55500000000000005</v>
      </c>
      <c r="G5013" s="8">
        <v>200000</v>
      </c>
      <c r="H5013" s="9">
        <f t="shared" si="59"/>
        <v>1000000</v>
      </c>
      <c r="I5013" s="10"/>
    </row>
    <row r="5014" spans="1:9" ht="14.25" customHeight="1">
      <c r="A5014" s="6" t="str">
        <f t="shared" si="57"/>
        <v>GPP PURWOREJO_PEKACANGAN</v>
      </c>
      <c r="B5014" s="11" t="s">
        <v>3504</v>
      </c>
      <c r="C5014" s="11" t="s">
        <v>3760</v>
      </c>
      <c r="D5014" s="11">
        <v>4.4400000000000004</v>
      </c>
      <c r="E5014" s="7">
        <f>VLOOKUP(A5014, Sheet2!$A$2:$K$8265, 11)</f>
        <v>110.6751</v>
      </c>
      <c r="F5014" s="7">
        <f t="shared" si="58"/>
        <v>0.55500000000000005</v>
      </c>
      <c r="G5014" s="8">
        <v>200000</v>
      </c>
      <c r="H5014" s="9">
        <f t="shared" si="59"/>
        <v>1000000</v>
      </c>
      <c r="I5014" s="10"/>
    </row>
    <row r="5015" spans="1:9" ht="14.25" customHeight="1">
      <c r="A5015" s="6" t="str">
        <f t="shared" si="57"/>
        <v>GPP PURWOREJO_PEKUTAN</v>
      </c>
      <c r="B5015" s="11" t="s">
        <v>3504</v>
      </c>
      <c r="C5015" s="11" t="s">
        <v>3761</v>
      </c>
      <c r="D5015" s="11">
        <v>15.69</v>
      </c>
      <c r="E5015" s="7">
        <f>VLOOKUP(A5015, Sheet2!$A$2:$K$8265, 11)</f>
        <v>110.6751</v>
      </c>
      <c r="F5015" s="7">
        <f t="shared" si="58"/>
        <v>1.9612499999999999</v>
      </c>
      <c r="G5015" s="8">
        <v>200000</v>
      </c>
      <c r="H5015" s="9">
        <f t="shared" si="59"/>
        <v>3200000</v>
      </c>
      <c r="I5015" s="10"/>
    </row>
    <row r="5016" spans="1:9" ht="14.25" customHeight="1">
      <c r="A5016" s="6" t="str">
        <f t="shared" si="57"/>
        <v>GPP PURWOREJO_PEKUTAN</v>
      </c>
      <c r="B5016" s="11" t="s">
        <v>3504</v>
      </c>
      <c r="C5016" s="11" t="s">
        <v>3761</v>
      </c>
      <c r="D5016" s="11">
        <v>4.4400000000000004</v>
      </c>
      <c r="E5016" s="7">
        <f>VLOOKUP(A5016, Sheet2!$A$2:$K$8265, 11)</f>
        <v>110.6751</v>
      </c>
      <c r="F5016" s="7">
        <f t="shared" si="58"/>
        <v>0.55500000000000005</v>
      </c>
      <c r="G5016" s="8">
        <v>200000</v>
      </c>
      <c r="H5016" s="9">
        <f t="shared" si="59"/>
        <v>1000000</v>
      </c>
      <c r="I5016" s="10"/>
    </row>
    <row r="5017" spans="1:9" ht="14.25" customHeight="1">
      <c r="A5017" s="6" t="str">
        <f t="shared" si="57"/>
        <v>GPP PURWOREJO_PELUTAN</v>
      </c>
      <c r="B5017" s="11" t="s">
        <v>3504</v>
      </c>
      <c r="C5017" s="11" t="s">
        <v>3762</v>
      </c>
      <c r="D5017" s="11">
        <v>4.4400000000000004</v>
      </c>
      <c r="E5017" s="7">
        <f>VLOOKUP(A5017, Sheet2!$A$2:$K$8265, 11)</f>
        <v>110.6751</v>
      </c>
      <c r="F5017" s="7">
        <f t="shared" si="58"/>
        <v>0.55500000000000005</v>
      </c>
      <c r="G5017" s="8">
        <v>200000</v>
      </c>
      <c r="H5017" s="9">
        <f t="shared" si="59"/>
        <v>1000000</v>
      </c>
      <c r="I5017" s="10"/>
    </row>
    <row r="5018" spans="1:9" ht="14.25" customHeight="1">
      <c r="A5018" s="6" t="str">
        <f t="shared" si="57"/>
        <v>GPP PURWOREJO_PENEKET</v>
      </c>
      <c r="B5018" s="11" t="s">
        <v>3504</v>
      </c>
      <c r="C5018" s="11" t="s">
        <v>3763</v>
      </c>
      <c r="D5018" s="11">
        <v>15.69</v>
      </c>
      <c r="E5018" s="7">
        <f>VLOOKUP(A5018, Sheet2!$A$2:$K$8265, 11)</f>
        <v>110.6751</v>
      </c>
      <c r="F5018" s="7">
        <f t="shared" si="58"/>
        <v>1.9612499999999999</v>
      </c>
      <c r="G5018" s="8">
        <v>200000</v>
      </c>
      <c r="H5018" s="9">
        <f t="shared" si="59"/>
        <v>3200000</v>
      </c>
      <c r="I5018" s="10"/>
    </row>
    <row r="5019" spans="1:9" ht="14.25" customHeight="1">
      <c r="A5019" s="6" t="str">
        <f t="shared" si="57"/>
        <v>GPP PURWOREJO_PENUNGKULAN</v>
      </c>
      <c r="B5019" s="11" t="s">
        <v>3504</v>
      </c>
      <c r="C5019" s="11" t="s">
        <v>3764</v>
      </c>
      <c r="D5019" s="11">
        <v>4.4400000000000004</v>
      </c>
      <c r="E5019" s="7">
        <f>VLOOKUP(A5019, Sheet2!$A$2:$K$8265, 11)</f>
        <v>110.6751</v>
      </c>
      <c r="F5019" s="7">
        <f t="shared" si="58"/>
        <v>0.55500000000000005</v>
      </c>
      <c r="G5019" s="8">
        <v>200000</v>
      </c>
      <c r="H5019" s="9">
        <f t="shared" si="59"/>
        <v>1000000</v>
      </c>
      <c r="I5019" s="10"/>
    </row>
    <row r="5020" spans="1:9" ht="14.25" customHeight="1">
      <c r="A5020" s="6" t="str">
        <f t="shared" si="57"/>
        <v>GPP PURWOREJO_PEPE</v>
      </c>
      <c r="B5020" s="11" t="s">
        <v>3504</v>
      </c>
      <c r="C5020" s="11" t="s">
        <v>1974</v>
      </c>
      <c r="D5020" s="11">
        <v>4.4400000000000004</v>
      </c>
      <c r="E5020" s="7">
        <f>VLOOKUP(A5020, Sheet2!$A$2:$K$8265, 11)</f>
        <v>110.6751</v>
      </c>
      <c r="F5020" s="7">
        <f t="shared" si="58"/>
        <v>0.55500000000000005</v>
      </c>
      <c r="G5020" s="8">
        <v>200000</v>
      </c>
      <c r="H5020" s="9">
        <f t="shared" si="59"/>
        <v>1000000</v>
      </c>
      <c r="I5020" s="10"/>
    </row>
    <row r="5021" spans="1:9" ht="14.25" customHeight="1">
      <c r="A5021" s="6" t="str">
        <f t="shared" si="57"/>
        <v>GPP PURWOREJO_PESALAKAN</v>
      </c>
      <c r="B5021" s="11" t="s">
        <v>3504</v>
      </c>
      <c r="C5021" s="11" t="s">
        <v>190</v>
      </c>
      <c r="D5021" s="11">
        <v>15.69</v>
      </c>
      <c r="E5021" s="7">
        <f>VLOOKUP(A5021, Sheet2!$A$2:$K$8265, 11)</f>
        <v>110.6751</v>
      </c>
      <c r="F5021" s="7">
        <f t="shared" si="58"/>
        <v>1.9612499999999999</v>
      </c>
      <c r="G5021" s="8">
        <v>200000</v>
      </c>
      <c r="H5021" s="9">
        <f t="shared" si="59"/>
        <v>3200000</v>
      </c>
      <c r="I5021" s="10"/>
    </row>
    <row r="5022" spans="1:9" ht="14.25" customHeight="1">
      <c r="A5022" s="6" t="str">
        <f t="shared" si="57"/>
        <v>GPP PURWOREJO_PESUNINGAN</v>
      </c>
      <c r="B5022" s="11" t="s">
        <v>3504</v>
      </c>
      <c r="C5022" s="11" t="s">
        <v>3765</v>
      </c>
      <c r="D5022" s="11">
        <v>15.69</v>
      </c>
      <c r="E5022" s="7">
        <f>VLOOKUP(A5022, Sheet2!$A$2:$K$8265, 11)</f>
        <v>110.6751</v>
      </c>
      <c r="F5022" s="7">
        <f t="shared" si="58"/>
        <v>1.9612499999999999</v>
      </c>
      <c r="G5022" s="8">
        <v>200000</v>
      </c>
      <c r="H5022" s="9">
        <f t="shared" si="59"/>
        <v>3200000</v>
      </c>
      <c r="I5022" s="10"/>
    </row>
    <row r="5023" spans="1:9" ht="14.25" customHeight="1">
      <c r="A5023" s="6" t="str">
        <f t="shared" si="57"/>
        <v>GPP PURWOREJO_PETUGURAN</v>
      </c>
      <c r="B5023" s="11" t="s">
        <v>3504</v>
      </c>
      <c r="C5023" s="11" t="s">
        <v>2460</v>
      </c>
      <c r="D5023" s="11">
        <v>4.4400000000000004</v>
      </c>
      <c r="E5023" s="7">
        <f>VLOOKUP(A5023, Sheet2!$A$2:$K$8265, 11)</f>
        <v>110.6751</v>
      </c>
      <c r="F5023" s="7">
        <f t="shared" si="58"/>
        <v>0.55500000000000005</v>
      </c>
      <c r="G5023" s="8">
        <v>200000</v>
      </c>
      <c r="H5023" s="9">
        <f t="shared" si="59"/>
        <v>1000000</v>
      </c>
      <c r="I5023" s="10"/>
    </row>
    <row r="5024" spans="1:9" ht="14.25" customHeight="1">
      <c r="A5024" s="6" t="str">
        <f t="shared" si="57"/>
        <v>GPP PURWOREJO_PIJI</v>
      </c>
      <c r="B5024" s="11" t="s">
        <v>3504</v>
      </c>
      <c r="C5024" s="11" t="s">
        <v>3766</v>
      </c>
      <c r="D5024" s="11">
        <v>4.4400000000000004</v>
      </c>
      <c r="E5024" s="7">
        <f>VLOOKUP(A5024, Sheet2!$A$2:$K$8265, 11)</f>
        <v>110.6751</v>
      </c>
      <c r="F5024" s="7">
        <f t="shared" si="58"/>
        <v>0.55500000000000005</v>
      </c>
      <c r="G5024" s="8">
        <v>200000</v>
      </c>
      <c r="H5024" s="9">
        <f t="shared" si="59"/>
        <v>1000000</v>
      </c>
      <c r="I5024" s="10"/>
    </row>
    <row r="5025" spans="1:9" ht="14.25" customHeight="1">
      <c r="A5025" s="6" t="str">
        <f t="shared" si="57"/>
        <v>GPP PURWOREJO_PITURUH</v>
      </c>
      <c r="B5025" s="11" t="s">
        <v>3504</v>
      </c>
      <c r="C5025" s="11" t="s">
        <v>3767</v>
      </c>
      <c r="D5025" s="11">
        <v>4.4400000000000004</v>
      </c>
      <c r="E5025" s="7">
        <f>VLOOKUP(A5025, Sheet2!$A$2:$K$8265, 11)</f>
        <v>110.6751</v>
      </c>
      <c r="F5025" s="7">
        <f t="shared" si="58"/>
        <v>0.55500000000000005</v>
      </c>
      <c r="G5025" s="8">
        <v>200000</v>
      </c>
      <c r="H5025" s="9">
        <f t="shared" si="59"/>
        <v>1000000</v>
      </c>
      <c r="I5025" s="10"/>
    </row>
    <row r="5026" spans="1:9" ht="14.25" customHeight="1">
      <c r="A5026" s="6" t="str">
        <f t="shared" si="57"/>
        <v>GPP PURWOREJO_PIYONO</v>
      </c>
      <c r="B5026" s="11" t="s">
        <v>3504</v>
      </c>
      <c r="C5026" s="11" t="s">
        <v>3768</v>
      </c>
      <c r="D5026" s="11">
        <v>4.4400000000000004</v>
      </c>
      <c r="E5026" s="7">
        <f>VLOOKUP(A5026, Sheet2!$A$2:$K$8265, 11)</f>
        <v>110.6751</v>
      </c>
      <c r="F5026" s="7">
        <f t="shared" si="58"/>
        <v>0.55500000000000005</v>
      </c>
      <c r="G5026" s="8">
        <v>200000</v>
      </c>
      <c r="H5026" s="9">
        <f t="shared" si="59"/>
        <v>1000000</v>
      </c>
      <c r="I5026" s="10"/>
    </row>
    <row r="5027" spans="1:9" ht="14.25" customHeight="1">
      <c r="A5027" s="6" t="str">
        <f t="shared" si="57"/>
        <v>GPP PURWOREJO_PLANDI</v>
      </c>
      <c r="B5027" s="11" t="s">
        <v>3504</v>
      </c>
      <c r="C5027" s="11" t="s">
        <v>3769</v>
      </c>
      <c r="D5027" s="11">
        <v>4.4400000000000004</v>
      </c>
      <c r="E5027" s="7">
        <f>VLOOKUP(A5027, Sheet2!$A$2:$K$8265, 11)</f>
        <v>110.6751</v>
      </c>
      <c r="F5027" s="7">
        <f t="shared" si="58"/>
        <v>0.55500000000000005</v>
      </c>
      <c r="G5027" s="8">
        <v>200000</v>
      </c>
      <c r="H5027" s="9">
        <f t="shared" si="59"/>
        <v>1000000</v>
      </c>
      <c r="I5027" s="10"/>
    </row>
    <row r="5028" spans="1:9" ht="14.25" customHeight="1">
      <c r="A5028" s="6" t="str">
        <f t="shared" si="57"/>
        <v>GPP PURWOREJO_PLEMPUKAN KEMBARAN</v>
      </c>
      <c r="B5028" s="11" t="s">
        <v>3504</v>
      </c>
      <c r="C5028" s="11" t="s">
        <v>3770</v>
      </c>
      <c r="D5028" s="11">
        <v>15.69</v>
      </c>
      <c r="E5028" s="7">
        <f>VLOOKUP(A5028, Sheet2!$A$2:$K$8265, 11)</f>
        <v>110.6751</v>
      </c>
      <c r="F5028" s="7">
        <f t="shared" si="58"/>
        <v>1.9612499999999999</v>
      </c>
      <c r="G5028" s="8">
        <v>200000</v>
      </c>
      <c r="H5028" s="9">
        <f t="shared" si="59"/>
        <v>3200000</v>
      </c>
      <c r="I5028" s="10"/>
    </row>
    <row r="5029" spans="1:9" ht="14.25" customHeight="1">
      <c r="A5029" s="6" t="str">
        <f t="shared" si="57"/>
        <v>GPP PURWOREJO_PLIPIR</v>
      </c>
      <c r="B5029" s="11" t="s">
        <v>3504</v>
      </c>
      <c r="C5029" s="11" t="s">
        <v>3771</v>
      </c>
      <c r="D5029" s="11">
        <v>4.4400000000000004</v>
      </c>
      <c r="E5029" s="7">
        <f>VLOOKUP(A5029, Sheet2!$A$2:$K$8265, 11)</f>
        <v>110.6751</v>
      </c>
      <c r="F5029" s="7">
        <f t="shared" si="58"/>
        <v>0.55500000000000005</v>
      </c>
      <c r="G5029" s="8">
        <v>200000</v>
      </c>
      <c r="H5029" s="9">
        <f t="shared" si="59"/>
        <v>1000000</v>
      </c>
      <c r="I5029" s="10"/>
    </row>
    <row r="5030" spans="1:9" ht="14.25" customHeight="1">
      <c r="A5030" s="6" t="str">
        <f t="shared" si="57"/>
        <v>GPP PURWOREJO_PLIPIRAN</v>
      </c>
      <c r="B5030" s="11" t="s">
        <v>3504</v>
      </c>
      <c r="C5030" s="11" t="s">
        <v>3772</v>
      </c>
      <c r="D5030" s="11">
        <v>4.4400000000000004</v>
      </c>
      <c r="E5030" s="7">
        <f>VLOOKUP(A5030, Sheet2!$A$2:$K$8265, 11)</f>
        <v>110.6751</v>
      </c>
      <c r="F5030" s="7">
        <f t="shared" si="58"/>
        <v>0.55500000000000005</v>
      </c>
      <c r="G5030" s="8">
        <v>200000</v>
      </c>
      <c r="H5030" s="9">
        <f t="shared" si="59"/>
        <v>1000000</v>
      </c>
      <c r="I5030" s="10"/>
    </row>
    <row r="5031" spans="1:9" ht="14.25" customHeight="1">
      <c r="A5031" s="6" t="str">
        <f t="shared" si="57"/>
        <v>GPP PURWOREJO_POGUNGJURUTENGAH</v>
      </c>
      <c r="B5031" s="11" t="s">
        <v>3504</v>
      </c>
      <c r="C5031" s="11" t="s">
        <v>3773</v>
      </c>
      <c r="D5031" s="11">
        <v>4.4400000000000004</v>
      </c>
      <c r="E5031" s="7">
        <f>VLOOKUP(A5031, Sheet2!$A$2:$K$8265, 11)</f>
        <v>110.6751</v>
      </c>
      <c r="F5031" s="7">
        <f t="shared" si="58"/>
        <v>0.55500000000000005</v>
      </c>
      <c r="G5031" s="8">
        <v>200000</v>
      </c>
      <c r="H5031" s="9">
        <f t="shared" si="59"/>
        <v>1000000</v>
      </c>
      <c r="I5031" s="10"/>
    </row>
    <row r="5032" spans="1:9" ht="14.25" customHeight="1">
      <c r="A5032" s="6" t="str">
        <f t="shared" si="57"/>
        <v>GPP PURWOREJO_POGUNGKALANGAN</v>
      </c>
      <c r="B5032" s="11" t="s">
        <v>3504</v>
      </c>
      <c r="C5032" s="11" t="s">
        <v>3774</v>
      </c>
      <c r="D5032" s="11">
        <v>4.4400000000000004</v>
      </c>
      <c r="E5032" s="7">
        <f>VLOOKUP(A5032, Sheet2!$A$2:$K$8265, 11)</f>
        <v>110.6751</v>
      </c>
      <c r="F5032" s="7">
        <f t="shared" si="58"/>
        <v>0.55500000000000005</v>
      </c>
      <c r="G5032" s="8">
        <v>200000</v>
      </c>
      <c r="H5032" s="9">
        <f t="shared" si="59"/>
        <v>1000000</v>
      </c>
      <c r="I5032" s="10"/>
    </row>
    <row r="5033" spans="1:9" ht="14.25" customHeight="1">
      <c r="A5033" s="6" t="str">
        <f t="shared" si="57"/>
        <v>GPP PURWOREJO_POGUNGREJO</v>
      </c>
      <c r="B5033" s="11" t="s">
        <v>3504</v>
      </c>
      <c r="C5033" s="11" t="s">
        <v>3775</v>
      </c>
      <c r="D5033" s="11">
        <v>4.4400000000000004</v>
      </c>
      <c r="E5033" s="7">
        <f>VLOOKUP(A5033, Sheet2!$A$2:$K$8265, 11)</f>
        <v>110.6751</v>
      </c>
      <c r="F5033" s="7">
        <f t="shared" si="58"/>
        <v>0.55500000000000005</v>
      </c>
      <c r="G5033" s="8">
        <v>200000</v>
      </c>
      <c r="H5033" s="9">
        <f t="shared" si="59"/>
        <v>1000000</v>
      </c>
      <c r="I5033" s="10"/>
    </row>
    <row r="5034" spans="1:9" ht="14.25" customHeight="1">
      <c r="A5034" s="6" t="str">
        <f t="shared" si="57"/>
        <v>GPP PURWOREJO_POLOMARTO</v>
      </c>
      <c r="B5034" s="11" t="s">
        <v>3504</v>
      </c>
      <c r="C5034" s="11" t="s">
        <v>3776</v>
      </c>
      <c r="D5034" s="11">
        <v>4.4400000000000004</v>
      </c>
      <c r="E5034" s="7">
        <f>VLOOKUP(A5034, Sheet2!$A$2:$K$8265, 11)</f>
        <v>110.6751</v>
      </c>
      <c r="F5034" s="7">
        <f t="shared" si="58"/>
        <v>0.55500000000000005</v>
      </c>
      <c r="G5034" s="8">
        <v>200000</v>
      </c>
      <c r="H5034" s="9">
        <f t="shared" si="59"/>
        <v>1000000</v>
      </c>
      <c r="I5034" s="10"/>
    </row>
    <row r="5035" spans="1:9" ht="14.25" customHeight="1">
      <c r="A5035" s="6" t="str">
        <f t="shared" si="57"/>
        <v>GPP PURWOREJO_POLOWANGI</v>
      </c>
      <c r="B5035" s="11" t="s">
        <v>3504</v>
      </c>
      <c r="C5035" s="11" t="s">
        <v>3777</v>
      </c>
      <c r="D5035" s="11">
        <v>4.4400000000000004</v>
      </c>
      <c r="E5035" s="7">
        <f>VLOOKUP(A5035, Sheet2!$A$2:$K$8265, 11)</f>
        <v>110.6751</v>
      </c>
      <c r="F5035" s="7">
        <f t="shared" si="58"/>
        <v>0.55500000000000005</v>
      </c>
      <c r="G5035" s="8">
        <v>200000</v>
      </c>
      <c r="H5035" s="9">
        <f t="shared" si="59"/>
        <v>1000000</v>
      </c>
      <c r="I5035" s="10"/>
    </row>
    <row r="5036" spans="1:9" ht="14.25" customHeight="1">
      <c r="A5036" s="6" t="str">
        <f t="shared" si="57"/>
        <v>GPP PURWOREJO_PONCOWARNO</v>
      </c>
      <c r="B5036" s="11" t="s">
        <v>3504</v>
      </c>
      <c r="C5036" s="11" t="s">
        <v>3778</v>
      </c>
      <c r="D5036" s="11">
        <v>15.69</v>
      </c>
      <c r="E5036" s="7">
        <f>VLOOKUP(A5036, Sheet2!$A$2:$K$8265, 11)</f>
        <v>110.6751</v>
      </c>
      <c r="F5036" s="7">
        <f t="shared" si="58"/>
        <v>1.9612499999999999</v>
      </c>
      <c r="G5036" s="8">
        <v>200000</v>
      </c>
      <c r="H5036" s="9">
        <f t="shared" si="59"/>
        <v>3200000</v>
      </c>
      <c r="I5036" s="10"/>
    </row>
    <row r="5037" spans="1:9" ht="14.25" customHeight="1">
      <c r="A5037" s="6" t="str">
        <f t="shared" si="57"/>
        <v>GPP PURWOREJO_POPONGAN</v>
      </c>
      <c r="B5037" s="11" t="s">
        <v>3504</v>
      </c>
      <c r="C5037" s="11" t="s">
        <v>2690</v>
      </c>
      <c r="D5037" s="11">
        <v>4.4400000000000004</v>
      </c>
      <c r="E5037" s="7">
        <f>VLOOKUP(A5037, Sheet2!$A$2:$K$8265, 11)</f>
        <v>110.6751</v>
      </c>
      <c r="F5037" s="7">
        <f t="shared" si="58"/>
        <v>0.55500000000000005</v>
      </c>
      <c r="G5037" s="8">
        <v>200000</v>
      </c>
      <c r="H5037" s="9">
        <f t="shared" si="59"/>
        <v>1000000</v>
      </c>
      <c r="I5037" s="10"/>
    </row>
    <row r="5038" spans="1:9" ht="14.25" customHeight="1">
      <c r="A5038" s="6" t="str">
        <f t="shared" si="57"/>
        <v>GPP PURWOREJO_PRAPAGKIDUL</v>
      </c>
      <c r="B5038" s="11" t="s">
        <v>3504</v>
      </c>
      <c r="C5038" s="11" t="s">
        <v>3779</v>
      </c>
      <c r="D5038" s="11">
        <v>4.4400000000000004</v>
      </c>
      <c r="E5038" s="7">
        <f>VLOOKUP(A5038, Sheet2!$A$2:$K$8265, 11)</f>
        <v>110.6751</v>
      </c>
      <c r="F5038" s="7">
        <f t="shared" si="58"/>
        <v>0.55500000000000005</v>
      </c>
      <c r="G5038" s="8">
        <v>200000</v>
      </c>
      <c r="H5038" s="9">
        <f t="shared" si="59"/>
        <v>1000000</v>
      </c>
      <c r="I5038" s="10"/>
    </row>
    <row r="5039" spans="1:9" ht="14.25" customHeight="1">
      <c r="A5039" s="6" t="str">
        <f t="shared" si="57"/>
        <v>GPP PURWOREJO_PRAPAGLOR</v>
      </c>
      <c r="B5039" s="11" t="s">
        <v>3504</v>
      </c>
      <c r="C5039" s="11" t="s">
        <v>3780</v>
      </c>
      <c r="D5039" s="11">
        <v>4.4400000000000004</v>
      </c>
      <c r="E5039" s="7">
        <f>VLOOKUP(A5039, Sheet2!$A$2:$K$8265, 11)</f>
        <v>110.6751</v>
      </c>
      <c r="F5039" s="7">
        <f t="shared" si="58"/>
        <v>0.55500000000000005</v>
      </c>
      <c r="G5039" s="8">
        <v>200000</v>
      </c>
      <c r="H5039" s="9">
        <f t="shared" si="59"/>
        <v>1000000</v>
      </c>
      <c r="I5039" s="10"/>
    </row>
    <row r="5040" spans="1:9" ht="14.25" customHeight="1">
      <c r="A5040" s="6" t="str">
        <f t="shared" si="57"/>
        <v>GPP PURWOREJO_PRASUTAN</v>
      </c>
      <c r="B5040" s="11" t="s">
        <v>3504</v>
      </c>
      <c r="C5040" s="11" t="s">
        <v>3781</v>
      </c>
      <c r="D5040" s="11">
        <v>15.69</v>
      </c>
      <c r="E5040" s="7">
        <f>VLOOKUP(A5040, Sheet2!$A$2:$K$8265, 11)</f>
        <v>110.6751</v>
      </c>
      <c r="F5040" s="7">
        <f t="shared" si="58"/>
        <v>1.9612499999999999</v>
      </c>
      <c r="G5040" s="8">
        <v>200000</v>
      </c>
      <c r="H5040" s="9">
        <f t="shared" si="59"/>
        <v>3200000</v>
      </c>
      <c r="I5040" s="10"/>
    </row>
    <row r="5041" spans="1:9" ht="14.25" customHeight="1">
      <c r="A5041" s="6" t="str">
        <f t="shared" si="57"/>
        <v>GPP PURWOREJO_PREMBUN</v>
      </c>
      <c r="B5041" s="11" t="s">
        <v>3504</v>
      </c>
      <c r="C5041" s="11" t="s">
        <v>3782</v>
      </c>
      <c r="D5041" s="11">
        <v>15.69</v>
      </c>
      <c r="E5041" s="7">
        <f>VLOOKUP(A5041, Sheet2!$A$2:$K$8265, 11)</f>
        <v>110.6751</v>
      </c>
      <c r="F5041" s="7">
        <f t="shared" si="58"/>
        <v>1.9612499999999999</v>
      </c>
      <c r="G5041" s="8">
        <v>200000</v>
      </c>
      <c r="H5041" s="9">
        <f t="shared" si="59"/>
        <v>3200000</v>
      </c>
      <c r="I5041" s="10"/>
    </row>
    <row r="5042" spans="1:9" ht="14.25" customHeight="1">
      <c r="A5042" s="6" t="str">
        <f t="shared" si="57"/>
        <v>GPP PURWOREJO_PRIGELAN</v>
      </c>
      <c r="B5042" s="11" t="s">
        <v>3504</v>
      </c>
      <c r="C5042" s="11" t="s">
        <v>3783</v>
      </c>
      <c r="D5042" s="11">
        <v>4.4400000000000004</v>
      </c>
      <c r="E5042" s="7">
        <f>VLOOKUP(A5042, Sheet2!$A$2:$K$8265, 11)</f>
        <v>110.6751</v>
      </c>
      <c r="F5042" s="7">
        <f t="shared" si="58"/>
        <v>0.55500000000000005</v>
      </c>
      <c r="G5042" s="8">
        <v>200000</v>
      </c>
      <c r="H5042" s="9">
        <f t="shared" si="59"/>
        <v>1000000</v>
      </c>
      <c r="I5042" s="10"/>
    </row>
    <row r="5043" spans="1:9" ht="14.25" customHeight="1">
      <c r="A5043" s="6" t="str">
        <f t="shared" si="57"/>
        <v>GPP PURWOREJO_PRINGGOWIJAYAN</v>
      </c>
      <c r="B5043" s="11" t="s">
        <v>3504</v>
      </c>
      <c r="C5043" s="11" t="s">
        <v>3784</v>
      </c>
      <c r="D5043" s="11">
        <v>4.4400000000000004</v>
      </c>
      <c r="E5043" s="7">
        <f>VLOOKUP(A5043, Sheet2!$A$2:$K$8265, 11)</f>
        <v>110.6751</v>
      </c>
      <c r="F5043" s="7">
        <f t="shared" si="58"/>
        <v>0.55500000000000005</v>
      </c>
      <c r="G5043" s="8">
        <v>200000</v>
      </c>
      <c r="H5043" s="9">
        <f t="shared" si="59"/>
        <v>1000000</v>
      </c>
      <c r="I5043" s="10"/>
    </row>
    <row r="5044" spans="1:9" ht="14.25" customHeight="1">
      <c r="A5044" s="6" t="str">
        <f t="shared" si="57"/>
        <v>GPP PURWOREJO_PRUMBEN</v>
      </c>
      <c r="B5044" s="11" t="s">
        <v>3504</v>
      </c>
      <c r="C5044" s="11" t="s">
        <v>3785</v>
      </c>
      <c r="D5044" s="11">
        <v>4.4400000000000004</v>
      </c>
      <c r="E5044" s="7">
        <f>VLOOKUP(A5044, Sheet2!$A$2:$K$8265, 11)</f>
        <v>110.6751</v>
      </c>
      <c r="F5044" s="7">
        <f t="shared" si="58"/>
        <v>0.55500000000000005</v>
      </c>
      <c r="G5044" s="8">
        <v>200000</v>
      </c>
      <c r="H5044" s="9">
        <f t="shared" si="59"/>
        <v>1000000</v>
      </c>
      <c r="I5044" s="10"/>
    </row>
    <row r="5045" spans="1:9" ht="14.25" customHeight="1">
      <c r="A5045" s="6" t="str">
        <f t="shared" si="57"/>
        <v>GPP PURWOREJO_PUCANGAGUNG</v>
      </c>
      <c r="B5045" s="11" t="s">
        <v>3504</v>
      </c>
      <c r="C5045" s="11" t="s">
        <v>3786</v>
      </c>
      <c r="D5045" s="11">
        <v>4.4400000000000004</v>
      </c>
      <c r="E5045" s="7">
        <f>VLOOKUP(A5045, Sheet2!$A$2:$K$8265, 11)</f>
        <v>110.6751</v>
      </c>
      <c r="F5045" s="7">
        <f t="shared" si="58"/>
        <v>0.55500000000000005</v>
      </c>
      <c r="G5045" s="8">
        <v>200000</v>
      </c>
      <c r="H5045" s="9">
        <f t="shared" si="59"/>
        <v>1000000</v>
      </c>
      <c r="I5045" s="10"/>
    </row>
    <row r="5046" spans="1:9" ht="14.25" customHeight="1">
      <c r="A5046" s="6" t="str">
        <f t="shared" si="57"/>
        <v>GPP PURWOREJO_PUCANGAN</v>
      </c>
      <c r="B5046" s="11" t="s">
        <v>3504</v>
      </c>
      <c r="C5046" s="11" t="s">
        <v>2468</v>
      </c>
      <c r="D5046" s="11">
        <v>15.69</v>
      </c>
      <c r="E5046" s="7">
        <f>VLOOKUP(A5046, Sheet2!$A$2:$K$8265, 11)</f>
        <v>110.6751</v>
      </c>
      <c r="F5046" s="7">
        <f t="shared" si="58"/>
        <v>1.9612499999999999</v>
      </c>
      <c r="G5046" s="8">
        <v>200000</v>
      </c>
      <c r="H5046" s="9">
        <f t="shared" si="59"/>
        <v>3200000</v>
      </c>
      <c r="I5046" s="10"/>
    </row>
    <row r="5047" spans="1:9" ht="14.25" customHeight="1">
      <c r="A5047" s="6" t="str">
        <f t="shared" si="57"/>
        <v>GPP PURWOREJO_PUCUNGROTO</v>
      </c>
      <c r="B5047" s="11" t="s">
        <v>3504</v>
      </c>
      <c r="C5047" s="11" t="s">
        <v>3267</v>
      </c>
      <c r="D5047" s="11">
        <v>4.4400000000000004</v>
      </c>
      <c r="E5047" s="7">
        <f>VLOOKUP(A5047, Sheet2!$A$2:$K$8265, 11)</f>
        <v>110.6751</v>
      </c>
      <c r="F5047" s="7">
        <f t="shared" si="58"/>
        <v>0.55500000000000005</v>
      </c>
      <c r="G5047" s="8">
        <v>200000</v>
      </c>
      <c r="H5047" s="9">
        <f t="shared" si="59"/>
        <v>1000000</v>
      </c>
      <c r="I5047" s="10"/>
    </row>
    <row r="5048" spans="1:9" ht="14.25" customHeight="1">
      <c r="A5048" s="6" t="str">
        <f t="shared" si="57"/>
        <v>GPP PURWOREJO_PUJODADI</v>
      </c>
      <c r="B5048" s="11" t="s">
        <v>3504</v>
      </c>
      <c r="C5048" s="11" t="s">
        <v>3787</v>
      </c>
      <c r="D5048" s="11">
        <v>15.69</v>
      </c>
      <c r="E5048" s="7">
        <f>VLOOKUP(A5048, Sheet2!$A$2:$K$8265, 11)</f>
        <v>110.6751</v>
      </c>
      <c r="F5048" s="7">
        <f t="shared" si="58"/>
        <v>1.9612499999999999</v>
      </c>
      <c r="G5048" s="8">
        <v>200000</v>
      </c>
      <c r="H5048" s="9">
        <f t="shared" si="59"/>
        <v>3200000</v>
      </c>
      <c r="I5048" s="10"/>
    </row>
    <row r="5049" spans="1:9" ht="14.25" customHeight="1">
      <c r="A5049" s="6" t="str">
        <f t="shared" si="57"/>
        <v>GPP PURWOREJO_PULUTAN</v>
      </c>
      <c r="B5049" s="11" t="s">
        <v>3504</v>
      </c>
      <c r="C5049" s="11" t="s">
        <v>831</v>
      </c>
      <c r="D5049" s="11">
        <v>4.4400000000000004</v>
      </c>
      <c r="E5049" s="7">
        <f>VLOOKUP(A5049, Sheet2!$A$2:$K$8265, 11)</f>
        <v>110.6751</v>
      </c>
      <c r="F5049" s="7">
        <f t="shared" si="58"/>
        <v>0.55500000000000005</v>
      </c>
      <c r="G5049" s="8">
        <v>200000</v>
      </c>
      <c r="H5049" s="9">
        <f t="shared" si="59"/>
        <v>1000000</v>
      </c>
      <c r="I5049" s="10"/>
    </row>
    <row r="5050" spans="1:9" ht="14.25" customHeight="1">
      <c r="A5050" s="6" t="str">
        <f t="shared" si="57"/>
        <v>GPP PURWOREJO_PUNDENSARI</v>
      </c>
      <c r="B5050" s="11" t="s">
        <v>3504</v>
      </c>
      <c r="C5050" s="11" t="s">
        <v>3788</v>
      </c>
      <c r="D5050" s="11">
        <v>4.4400000000000004</v>
      </c>
      <c r="E5050" s="7">
        <f>VLOOKUP(A5050, Sheet2!$A$2:$K$8265, 11)</f>
        <v>110.6751</v>
      </c>
      <c r="F5050" s="7">
        <f t="shared" si="58"/>
        <v>0.55500000000000005</v>
      </c>
      <c r="G5050" s="8">
        <v>200000</v>
      </c>
      <c r="H5050" s="9">
        <f t="shared" si="59"/>
        <v>1000000</v>
      </c>
      <c r="I5050" s="10"/>
    </row>
    <row r="5051" spans="1:9" ht="14.25" customHeight="1">
      <c r="A5051" s="6" t="str">
        <f t="shared" si="57"/>
        <v>GPP PURWOREJO_PURBAYAN</v>
      </c>
      <c r="B5051" s="11" t="s">
        <v>3504</v>
      </c>
      <c r="C5051" s="11" t="s">
        <v>3789</v>
      </c>
      <c r="D5051" s="11">
        <v>4.4400000000000004</v>
      </c>
      <c r="E5051" s="7">
        <f>VLOOKUP(A5051, Sheet2!$A$2:$K$8265, 11)</f>
        <v>110.6751</v>
      </c>
      <c r="F5051" s="7">
        <f t="shared" si="58"/>
        <v>0.55500000000000005</v>
      </c>
      <c r="G5051" s="8">
        <v>200000</v>
      </c>
      <c r="H5051" s="9">
        <f t="shared" si="59"/>
        <v>1000000</v>
      </c>
      <c r="I5051" s="10"/>
    </row>
    <row r="5052" spans="1:9" ht="14.25" customHeight="1">
      <c r="A5052" s="6" t="str">
        <f t="shared" si="57"/>
        <v>GPP PURWOREJO_PURBOWONO</v>
      </c>
      <c r="B5052" s="11" t="s">
        <v>3504</v>
      </c>
      <c r="C5052" s="11" t="s">
        <v>3790</v>
      </c>
      <c r="D5052" s="11">
        <v>4.4400000000000004</v>
      </c>
      <c r="E5052" s="7">
        <f>VLOOKUP(A5052, Sheet2!$A$2:$K$8265, 11)</f>
        <v>110.6751</v>
      </c>
      <c r="F5052" s="7">
        <f t="shared" si="58"/>
        <v>0.55500000000000005</v>
      </c>
      <c r="G5052" s="8">
        <v>200000</v>
      </c>
      <c r="H5052" s="9">
        <f t="shared" si="59"/>
        <v>1000000</v>
      </c>
      <c r="I5052" s="10"/>
    </row>
    <row r="5053" spans="1:9" ht="14.25" customHeight="1">
      <c r="A5053" s="6" t="str">
        <f t="shared" si="57"/>
        <v>GPP PURWOREJO_PURWODADI</v>
      </c>
      <c r="B5053" s="11" t="s">
        <v>3504</v>
      </c>
      <c r="C5053" s="11" t="s">
        <v>2472</v>
      </c>
      <c r="D5053" s="11">
        <v>4.4400000000000004</v>
      </c>
      <c r="E5053" s="7">
        <f>VLOOKUP(A5053, Sheet2!$A$2:$K$8265, 11)</f>
        <v>110.6751</v>
      </c>
      <c r="F5053" s="7">
        <f t="shared" si="58"/>
        <v>0.55500000000000005</v>
      </c>
      <c r="G5053" s="8">
        <v>200000</v>
      </c>
      <c r="H5053" s="9">
        <f t="shared" si="59"/>
        <v>1000000</v>
      </c>
      <c r="I5053" s="10"/>
    </row>
    <row r="5054" spans="1:9" ht="14.25" customHeight="1">
      <c r="A5054" s="6" t="str">
        <f t="shared" si="57"/>
        <v>GPP PURWOREJO_PURWOREJO</v>
      </c>
      <c r="B5054" s="11" t="s">
        <v>3504</v>
      </c>
      <c r="C5054" s="11" t="s">
        <v>477</v>
      </c>
      <c r="D5054" s="11">
        <v>4.4400000000000004</v>
      </c>
      <c r="E5054" s="7">
        <f>VLOOKUP(A5054, Sheet2!$A$2:$K$8265, 11)</f>
        <v>110.6751</v>
      </c>
      <c r="F5054" s="7">
        <f t="shared" si="58"/>
        <v>0.55500000000000005</v>
      </c>
      <c r="G5054" s="8">
        <v>200000</v>
      </c>
      <c r="H5054" s="9">
        <f t="shared" si="59"/>
        <v>1000000</v>
      </c>
      <c r="I5054" s="10"/>
    </row>
    <row r="5055" spans="1:9" ht="14.25" customHeight="1">
      <c r="A5055" s="6" t="str">
        <f t="shared" si="57"/>
        <v>GPP PURWOREJO_PURWOSARI</v>
      </c>
      <c r="B5055" s="11" t="s">
        <v>3504</v>
      </c>
      <c r="C5055" s="11" t="s">
        <v>478</v>
      </c>
      <c r="D5055" s="11">
        <v>4.4400000000000004</v>
      </c>
      <c r="E5055" s="7">
        <f>VLOOKUP(A5055, Sheet2!$A$2:$K$8265, 11)</f>
        <v>110.6751</v>
      </c>
      <c r="F5055" s="7">
        <f t="shared" si="58"/>
        <v>0.55500000000000005</v>
      </c>
      <c r="G5055" s="8">
        <v>200000</v>
      </c>
      <c r="H5055" s="9">
        <f t="shared" si="59"/>
        <v>1000000</v>
      </c>
      <c r="I5055" s="10"/>
    </row>
    <row r="5056" spans="1:9" ht="14.25" customHeight="1">
      <c r="A5056" s="6" t="str">
        <f t="shared" si="57"/>
        <v>GPP PURWOREJO_PURWOSARI</v>
      </c>
      <c r="B5056" s="11" t="s">
        <v>3504</v>
      </c>
      <c r="C5056" s="11" t="s">
        <v>478</v>
      </c>
      <c r="D5056" s="11">
        <v>4.4400000000000004</v>
      </c>
      <c r="E5056" s="7">
        <f>VLOOKUP(A5056, Sheet2!$A$2:$K$8265, 11)</f>
        <v>110.6751</v>
      </c>
      <c r="F5056" s="7">
        <f t="shared" si="58"/>
        <v>0.55500000000000005</v>
      </c>
      <c r="G5056" s="8">
        <v>200000</v>
      </c>
      <c r="H5056" s="9">
        <f t="shared" si="59"/>
        <v>1000000</v>
      </c>
      <c r="I5056" s="10"/>
    </row>
    <row r="5057" spans="1:9" ht="14.25" customHeight="1">
      <c r="A5057" s="6" t="str">
        <f t="shared" si="57"/>
        <v>GPP PURWOREJO_PUSPO</v>
      </c>
      <c r="B5057" s="11" t="s">
        <v>3504</v>
      </c>
      <c r="C5057" s="11" t="s">
        <v>3791</v>
      </c>
      <c r="D5057" s="11">
        <v>4.4400000000000004</v>
      </c>
      <c r="E5057" s="7">
        <f>VLOOKUP(A5057, Sheet2!$A$2:$K$8265, 11)</f>
        <v>110.6751</v>
      </c>
      <c r="F5057" s="7">
        <f t="shared" si="58"/>
        <v>0.55500000000000005</v>
      </c>
      <c r="G5057" s="8">
        <v>200000</v>
      </c>
      <c r="H5057" s="9">
        <f t="shared" si="59"/>
        <v>1000000</v>
      </c>
      <c r="I5057" s="10"/>
    </row>
    <row r="5058" spans="1:9" ht="14.25" customHeight="1">
      <c r="A5058" s="6" t="str">
        <f t="shared" si="57"/>
        <v>GPP PURWOREJO_RAHAYU</v>
      </c>
      <c r="B5058" s="11" t="s">
        <v>3504</v>
      </c>
      <c r="C5058" s="11" t="s">
        <v>3792</v>
      </c>
      <c r="D5058" s="11">
        <v>15.69</v>
      </c>
      <c r="E5058" s="7">
        <f>VLOOKUP(A5058, Sheet2!$A$2:$K$8265, 11)</f>
        <v>110.6751</v>
      </c>
      <c r="F5058" s="7">
        <f t="shared" si="58"/>
        <v>1.9612499999999999</v>
      </c>
      <c r="G5058" s="8">
        <v>200000</v>
      </c>
      <c r="H5058" s="9">
        <f t="shared" si="59"/>
        <v>3200000</v>
      </c>
      <c r="I5058" s="10"/>
    </row>
    <row r="5059" spans="1:9" ht="14.25" customHeight="1">
      <c r="A5059" s="6" t="str">
        <f t="shared" si="57"/>
        <v>GPP PURWOREJO_RASUKAN</v>
      </c>
      <c r="B5059" s="11" t="s">
        <v>3504</v>
      </c>
      <c r="C5059" s="11" t="s">
        <v>3793</v>
      </c>
      <c r="D5059" s="11">
        <v>4.4400000000000004</v>
      </c>
      <c r="E5059" s="7">
        <f>VLOOKUP(A5059, Sheet2!$A$2:$K$8265, 11)</f>
        <v>110.6751</v>
      </c>
      <c r="F5059" s="7">
        <f t="shared" si="58"/>
        <v>0.55500000000000005</v>
      </c>
      <c r="G5059" s="8">
        <v>200000</v>
      </c>
      <c r="H5059" s="9">
        <f t="shared" si="59"/>
        <v>1000000</v>
      </c>
      <c r="I5059" s="10"/>
    </row>
    <row r="5060" spans="1:9" ht="14.25" customHeight="1">
      <c r="A5060" s="6" t="str">
        <f t="shared" si="57"/>
        <v>GPP PURWOREJO_REBUG</v>
      </c>
      <c r="B5060" s="11" t="s">
        <v>3504</v>
      </c>
      <c r="C5060" s="11" t="s">
        <v>3794</v>
      </c>
      <c r="D5060" s="11">
        <v>4.4400000000000004</v>
      </c>
      <c r="E5060" s="7">
        <f>VLOOKUP(A5060, Sheet2!$A$2:$K$8265, 11)</f>
        <v>110.6751</v>
      </c>
      <c r="F5060" s="7">
        <f t="shared" si="58"/>
        <v>0.55500000000000005</v>
      </c>
      <c r="G5060" s="8">
        <v>200000</v>
      </c>
      <c r="H5060" s="9">
        <f t="shared" si="59"/>
        <v>1000000</v>
      </c>
      <c r="I5060" s="10"/>
    </row>
    <row r="5061" spans="1:9" ht="14.25" customHeight="1">
      <c r="A5061" s="6" t="str">
        <f t="shared" si="57"/>
        <v>GPP PURWOREJO_REDIN</v>
      </c>
      <c r="B5061" s="11" t="s">
        <v>3504</v>
      </c>
      <c r="C5061" s="11" t="s">
        <v>3795</v>
      </c>
      <c r="D5061" s="11">
        <v>4.4400000000000004</v>
      </c>
      <c r="E5061" s="7">
        <f>VLOOKUP(A5061, Sheet2!$A$2:$K$8265, 11)</f>
        <v>110.6751</v>
      </c>
      <c r="F5061" s="7">
        <f t="shared" si="58"/>
        <v>0.55500000000000005</v>
      </c>
      <c r="G5061" s="8">
        <v>200000</v>
      </c>
      <c r="H5061" s="9">
        <f t="shared" si="59"/>
        <v>1000000</v>
      </c>
      <c r="I5061" s="10"/>
    </row>
    <row r="5062" spans="1:9" ht="14.25" customHeight="1">
      <c r="A5062" s="6" t="str">
        <f t="shared" si="57"/>
        <v>GPP PURWOREJO_REJOSARI</v>
      </c>
      <c r="B5062" s="11" t="s">
        <v>3504</v>
      </c>
      <c r="C5062" s="11" t="s">
        <v>702</v>
      </c>
      <c r="D5062" s="11">
        <v>4.4400000000000004</v>
      </c>
      <c r="E5062" s="7">
        <f>VLOOKUP(A5062, Sheet2!$A$2:$K$8265, 11)</f>
        <v>110.6751</v>
      </c>
      <c r="F5062" s="7">
        <f t="shared" si="58"/>
        <v>0.55500000000000005</v>
      </c>
      <c r="G5062" s="8">
        <v>200000</v>
      </c>
      <c r="H5062" s="9">
        <f t="shared" si="59"/>
        <v>1000000</v>
      </c>
      <c r="I5062" s="10"/>
    </row>
    <row r="5063" spans="1:9" ht="14.25" customHeight="1">
      <c r="A5063" s="6" t="str">
        <f t="shared" si="57"/>
        <v>GPP PURWOREJO_REJOSARI</v>
      </c>
      <c r="B5063" s="11" t="s">
        <v>3504</v>
      </c>
      <c r="C5063" s="11" t="s">
        <v>702</v>
      </c>
      <c r="D5063" s="11">
        <v>4.4400000000000004</v>
      </c>
      <c r="E5063" s="7">
        <f>VLOOKUP(A5063, Sheet2!$A$2:$K$8265, 11)</f>
        <v>110.6751</v>
      </c>
      <c r="F5063" s="7">
        <f t="shared" si="58"/>
        <v>0.55500000000000005</v>
      </c>
      <c r="G5063" s="8">
        <v>200000</v>
      </c>
      <c r="H5063" s="9">
        <f t="shared" si="59"/>
        <v>1000000</v>
      </c>
      <c r="I5063" s="10"/>
    </row>
    <row r="5064" spans="1:9" ht="14.25" customHeight="1">
      <c r="A5064" s="6" t="str">
        <f t="shared" si="57"/>
        <v>GPP PURWOREJO_REJOWINANGUN</v>
      </c>
      <c r="B5064" s="11" t="s">
        <v>3504</v>
      </c>
      <c r="C5064" s="11" t="s">
        <v>3796</v>
      </c>
      <c r="D5064" s="11">
        <v>4.4400000000000004</v>
      </c>
      <c r="E5064" s="7">
        <f>VLOOKUP(A5064, Sheet2!$A$2:$K$8265, 11)</f>
        <v>110.6751</v>
      </c>
      <c r="F5064" s="7">
        <f t="shared" si="58"/>
        <v>0.55500000000000005</v>
      </c>
      <c r="G5064" s="8">
        <v>200000</v>
      </c>
      <c r="H5064" s="9">
        <f t="shared" si="59"/>
        <v>1000000</v>
      </c>
      <c r="I5064" s="10"/>
    </row>
    <row r="5065" spans="1:9" ht="14.25" customHeight="1">
      <c r="A5065" s="6" t="str">
        <f t="shared" si="57"/>
        <v>GPP PURWOREJO_RENDENG</v>
      </c>
      <c r="B5065" s="11" t="s">
        <v>3504</v>
      </c>
      <c r="C5065" s="11" t="s">
        <v>2323</v>
      </c>
      <c r="D5065" s="11">
        <v>4.4400000000000004</v>
      </c>
      <c r="E5065" s="7">
        <f>VLOOKUP(A5065, Sheet2!$A$2:$K$8265, 11)</f>
        <v>110.6751</v>
      </c>
      <c r="F5065" s="7">
        <f t="shared" si="58"/>
        <v>0.55500000000000005</v>
      </c>
      <c r="G5065" s="8">
        <v>200000</v>
      </c>
      <c r="H5065" s="9">
        <f t="shared" si="59"/>
        <v>1000000</v>
      </c>
      <c r="I5065" s="10"/>
    </row>
    <row r="5066" spans="1:9" ht="14.25" customHeight="1">
      <c r="A5066" s="6" t="str">
        <f t="shared" si="57"/>
        <v>GPP PURWOREJO_RIMUN</v>
      </c>
      <c r="B5066" s="11" t="s">
        <v>3504</v>
      </c>
      <c r="C5066" s="11" t="s">
        <v>3797</v>
      </c>
      <c r="D5066" s="11">
        <v>4.4400000000000004</v>
      </c>
      <c r="E5066" s="7">
        <f>VLOOKUP(A5066, Sheet2!$A$2:$K$8265, 11)</f>
        <v>110.6751</v>
      </c>
      <c r="F5066" s="7">
        <f t="shared" si="58"/>
        <v>0.55500000000000005</v>
      </c>
      <c r="G5066" s="8">
        <v>200000</v>
      </c>
      <c r="H5066" s="9">
        <f t="shared" si="59"/>
        <v>1000000</v>
      </c>
      <c r="I5066" s="10"/>
    </row>
    <row r="5067" spans="1:9" ht="14.25" customHeight="1">
      <c r="A5067" s="6" t="str">
        <f t="shared" si="57"/>
        <v>GPP PURWOREJO_RINGGIT</v>
      </c>
      <c r="B5067" s="11" t="s">
        <v>3504</v>
      </c>
      <c r="C5067" s="11" t="s">
        <v>3798</v>
      </c>
      <c r="D5067" s="11">
        <v>4.4400000000000004</v>
      </c>
      <c r="E5067" s="7">
        <f>VLOOKUP(A5067, Sheet2!$A$2:$K$8265, 11)</f>
        <v>110.6751</v>
      </c>
      <c r="F5067" s="7">
        <f t="shared" si="58"/>
        <v>0.55500000000000005</v>
      </c>
      <c r="G5067" s="8">
        <v>200000</v>
      </c>
      <c r="H5067" s="9">
        <f t="shared" si="59"/>
        <v>1000000</v>
      </c>
      <c r="I5067" s="10"/>
    </row>
    <row r="5068" spans="1:9" ht="14.25" customHeight="1">
      <c r="A5068" s="6" t="str">
        <f t="shared" si="57"/>
        <v>GPP PURWOREJO_ROWOBAYEM</v>
      </c>
      <c r="B5068" s="11" t="s">
        <v>3504</v>
      </c>
      <c r="C5068" s="11" t="s">
        <v>3799</v>
      </c>
      <c r="D5068" s="11">
        <v>4.4400000000000004</v>
      </c>
      <c r="E5068" s="7">
        <f>VLOOKUP(A5068, Sheet2!$A$2:$K$8265, 11)</f>
        <v>110.6751</v>
      </c>
      <c r="F5068" s="7">
        <f t="shared" si="58"/>
        <v>0.55500000000000005</v>
      </c>
      <c r="G5068" s="8">
        <v>200000</v>
      </c>
      <c r="H5068" s="9">
        <f t="shared" si="59"/>
        <v>1000000</v>
      </c>
      <c r="I5068" s="10"/>
    </row>
    <row r="5069" spans="1:9" ht="14.25" customHeight="1">
      <c r="A5069" s="6" t="str">
        <f t="shared" si="57"/>
        <v>GPP PURWOREJO_ROWODADI</v>
      </c>
      <c r="B5069" s="11" t="s">
        <v>3504</v>
      </c>
      <c r="C5069" s="11" t="s">
        <v>3800</v>
      </c>
      <c r="D5069" s="11">
        <v>4.4400000000000004</v>
      </c>
      <c r="E5069" s="7">
        <f>VLOOKUP(A5069, Sheet2!$A$2:$K$8265, 11)</f>
        <v>110.6751</v>
      </c>
      <c r="F5069" s="7">
        <f t="shared" si="58"/>
        <v>0.55500000000000005</v>
      </c>
      <c r="G5069" s="8">
        <v>200000</v>
      </c>
      <c r="H5069" s="9">
        <f t="shared" si="59"/>
        <v>1000000</v>
      </c>
      <c r="I5069" s="10"/>
    </row>
    <row r="5070" spans="1:9" ht="14.25" customHeight="1">
      <c r="A5070" s="6" t="str">
        <f t="shared" si="57"/>
        <v>GPP PURWOREJO_ROWODADI</v>
      </c>
      <c r="B5070" s="11" t="s">
        <v>3504</v>
      </c>
      <c r="C5070" s="11" t="s">
        <v>3800</v>
      </c>
      <c r="D5070" s="11">
        <v>4.4400000000000004</v>
      </c>
      <c r="E5070" s="7">
        <f>VLOOKUP(A5070, Sheet2!$A$2:$K$8265, 11)</f>
        <v>110.6751</v>
      </c>
      <c r="F5070" s="7">
        <f t="shared" si="58"/>
        <v>0.55500000000000005</v>
      </c>
      <c r="G5070" s="8">
        <v>200000</v>
      </c>
      <c r="H5070" s="9">
        <f t="shared" si="59"/>
        <v>1000000</v>
      </c>
      <c r="I5070" s="10"/>
    </row>
    <row r="5071" spans="1:9" ht="14.25" customHeight="1">
      <c r="A5071" s="6" t="str">
        <f t="shared" si="57"/>
        <v>GPP PURWOREJO_ROWOSARI</v>
      </c>
      <c r="B5071" s="11" t="s">
        <v>3504</v>
      </c>
      <c r="C5071" s="11" t="s">
        <v>483</v>
      </c>
      <c r="D5071" s="11">
        <v>15.69</v>
      </c>
      <c r="E5071" s="7">
        <f>VLOOKUP(A5071, Sheet2!$A$2:$K$8265, 11)</f>
        <v>110.6751</v>
      </c>
      <c r="F5071" s="7">
        <f t="shared" si="58"/>
        <v>1.9612499999999999</v>
      </c>
      <c r="G5071" s="8">
        <v>200000</v>
      </c>
      <c r="H5071" s="9">
        <f t="shared" si="59"/>
        <v>3200000</v>
      </c>
      <c r="I5071" s="10"/>
    </row>
    <row r="5072" spans="1:9" ht="14.25" customHeight="1">
      <c r="A5072" s="6" t="str">
        <f t="shared" si="57"/>
        <v>GPP PURWOREJO_SALAM</v>
      </c>
      <c r="B5072" s="11" t="s">
        <v>3504</v>
      </c>
      <c r="C5072" s="11" t="s">
        <v>704</v>
      </c>
      <c r="D5072" s="11">
        <v>4.4400000000000004</v>
      </c>
      <c r="E5072" s="7">
        <f>VLOOKUP(A5072, Sheet2!$A$2:$K$8265, 11)</f>
        <v>110.6751</v>
      </c>
      <c r="F5072" s="7">
        <f t="shared" si="58"/>
        <v>0.55500000000000005</v>
      </c>
      <c r="G5072" s="8">
        <v>200000</v>
      </c>
      <c r="H5072" s="9">
        <f t="shared" si="59"/>
        <v>1000000</v>
      </c>
      <c r="I5072" s="10"/>
    </row>
    <row r="5073" spans="1:9" ht="14.25" customHeight="1">
      <c r="A5073" s="6" t="str">
        <f t="shared" si="57"/>
        <v>GPP PURWOREJO_SAMBENG</v>
      </c>
      <c r="B5073" s="11" t="s">
        <v>3504</v>
      </c>
      <c r="C5073" s="11" t="s">
        <v>1340</v>
      </c>
      <c r="D5073" s="11">
        <v>4.4400000000000004</v>
      </c>
      <c r="E5073" s="7">
        <f>VLOOKUP(A5073, Sheet2!$A$2:$K$8265, 11)</f>
        <v>110.6751</v>
      </c>
      <c r="F5073" s="7">
        <f t="shared" si="58"/>
        <v>0.55500000000000005</v>
      </c>
      <c r="G5073" s="8">
        <v>200000</v>
      </c>
      <c r="H5073" s="9">
        <f t="shared" si="59"/>
        <v>1000000</v>
      </c>
      <c r="I5073" s="10"/>
    </row>
    <row r="5074" spans="1:9" ht="14.25" customHeight="1">
      <c r="A5074" s="6" t="str">
        <f t="shared" si="57"/>
        <v>GPP PURWOREJO_SAMBENG</v>
      </c>
      <c r="B5074" s="11" t="s">
        <v>3504</v>
      </c>
      <c r="C5074" s="11" t="s">
        <v>1340</v>
      </c>
      <c r="D5074" s="11">
        <v>4.4400000000000004</v>
      </c>
      <c r="E5074" s="7">
        <f>VLOOKUP(A5074, Sheet2!$A$2:$K$8265, 11)</f>
        <v>110.6751</v>
      </c>
      <c r="F5074" s="7">
        <f t="shared" si="58"/>
        <v>0.55500000000000005</v>
      </c>
      <c r="G5074" s="8">
        <v>200000</v>
      </c>
      <c r="H5074" s="9">
        <f t="shared" si="59"/>
        <v>1000000</v>
      </c>
      <c r="I5074" s="10"/>
    </row>
    <row r="5075" spans="1:9" ht="14.25" customHeight="1">
      <c r="A5075" s="6" t="str">
        <f t="shared" si="57"/>
        <v>GPP PURWOREJO_SAMPING</v>
      </c>
      <c r="B5075" s="11" t="s">
        <v>3504</v>
      </c>
      <c r="C5075" s="11" t="s">
        <v>3801</v>
      </c>
      <c r="D5075" s="11">
        <v>4.4400000000000004</v>
      </c>
      <c r="E5075" s="7">
        <f>VLOOKUP(A5075, Sheet2!$A$2:$K$8265, 11)</f>
        <v>110.6751</v>
      </c>
      <c r="F5075" s="7">
        <f t="shared" si="58"/>
        <v>0.55500000000000005</v>
      </c>
      <c r="G5075" s="8">
        <v>200000</v>
      </c>
      <c r="H5075" s="9">
        <f t="shared" si="59"/>
        <v>1000000</v>
      </c>
      <c r="I5075" s="10"/>
    </row>
    <row r="5076" spans="1:9" ht="14.25" customHeight="1">
      <c r="A5076" s="6" t="str">
        <f t="shared" si="57"/>
        <v>GPP PURWOREJO_SANGUBANYU</v>
      </c>
      <c r="B5076" s="11" t="s">
        <v>3504</v>
      </c>
      <c r="C5076" s="11" t="s">
        <v>484</v>
      </c>
      <c r="D5076" s="11">
        <v>4.4400000000000004</v>
      </c>
      <c r="E5076" s="7">
        <f>VLOOKUP(A5076, Sheet2!$A$2:$K$8265, 11)</f>
        <v>110.6751</v>
      </c>
      <c r="F5076" s="7">
        <f t="shared" si="58"/>
        <v>0.55500000000000005</v>
      </c>
      <c r="G5076" s="8">
        <v>200000</v>
      </c>
      <c r="H5076" s="9">
        <f t="shared" si="59"/>
        <v>1000000</v>
      </c>
      <c r="I5076" s="10"/>
    </row>
    <row r="5077" spans="1:9" ht="14.25" customHeight="1">
      <c r="A5077" s="6" t="str">
        <f t="shared" si="57"/>
        <v>GPP PURWOREJO_SARWOGADUNG</v>
      </c>
      <c r="B5077" s="11" t="s">
        <v>3504</v>
      </c>
      <c r="C5077" s="11" t="s">
        <v>3802</v>
      </c>
      <c r="D5077" s="11">
        <v>15.69</v>
      </c>
      <c r="E5077" s="7">
        <f>VLOOKUP(A5077, Sheet2!$A$2:$K$8265, 11)</f>
        <v>110.6751</v>
      </c>
      <c r="F5077" s="7">
        <f t="shared" si="58"/>
        <v>1.9612499999999999</v>
      </c>
      <c r="G5077" s="8">
        <v>200000</v>
      </c>
      <c r="H5077" s="9">
        <f t="shared" si="59"/>
        <v>3200000</v>
      </c>
      <c r="I5077" s="10"/>
    </row>
    <row r="5078" spans="1:9" ht="14.25" customHeight="1">
      <c r="A5078" s="6" t="str">
        <f t="shared" si="57"/>
        <v>GPP PURWOREJO_SAWANGAN</v>
      </c>
      <c r="B5078" s="11" t="s">
        <v>3504</v>
      </c>
      <c r="C5078" s="11" t="s">
        <v>52</v>
      </c>
      <c r="D5078" s="11">
        <v>4.4400000000000004</v>
      </c>
      <c r="E5078" s="7">
        <f>VLOOKUP(A5078, Sheet2!$A$2:$K$8265, 11)</f>
        <v>110.6751</v>
      </c>
      <c r="F5078" s="7">
        <f t="shared" si="58"/>
        <v>0.55500000000000005</v>
      </c>
      <c r="G5078" s="8">
        <v>200000</v>
      </c>
      <c r="H5078" s="9">
        <f t="shared" si="59"/>
        <v>1000000</v>
      </c>
      <c r="I5078" s="10"/>
    </row>
    <row r="5079" spans="1:9" ht="14.25" customHeight="1">
      <c r="A5079" s="6" t="str">
        <f t="shared" si="57"/>
        <v>GPP PURWOREJO_SAWIT</v>
      </c>
      <c r="B5079" s="11" t="s">
        <v>3504</v>
      </c>
      <c r="C5079" s="11" t="s">
        <v>3065</v>
      </c>
      <c r="D5079" s="11">
        <v>4.4400000000000004</v>
      </c>
      <c r="E5079" s="7">
        <f>VLOOKUP(A5079, Sheet2!$A$2:$K$8265, 11)</f>
        <v>110.6751</v>
      </c>
      <c r="F5079" s="7">
        <f t="shared" si="58"/>
        <v>0.55500000000000005</v>
      </c>
      <c r="G5079" s="8">
        <v>200000</v>
      </c>
      <c r="H5079" s="9">
        <f t="shared" si="59"/>
        <v>1000000</v>
      </c>
      <c r="I5079" s="10"/>
    </row>
    <row r="5080" spans="1:9" ht="14.25" customHeight="1">
      <c r="A5080" s="6" t="str">
        <f t="shared" si="57"/>
        <v>GPP PURWOREJO_SEBOROKRAPYAK</v>
      </c>
      <c r="B5080" s="11" t="s">
        <v>3504</v>
      </c>
      <c r="C5080" s="11" t="s">
        <v>3803</v>
      </c>
      <c r="D5080" s="11">
        <v>4.4400000000000004</v>
      </c>
      <c r="E5080" s="7">
        <f>VLOOKUP(A5080, Sheet2!$A$2:$K$8265, 11)</f>
        <v>110.6751</v>
      </c>
      <c r="F5080" s="7">
        <f t="shared" si="58"/>
        <v>0.55500000000000005</v>
      </c>
      <c r="G5080" s="8">
        <v>200000</v>
      </c>
      <c r="H5080" s="9">
        <f t="shared" si="59"/>
        <v>1000000</v>
      </c>
      <c r="I5080" s="10"/>
    </row>
    <row r="5081" spans="1:9" ht="14.25" customHeight="1">
      <c r="A5081" s="6" t="str">
        <f t="shared" si="57"/>
        <v>GPP PURWOREJO_SEBOROPASAR</v>
      </c>
      <c r="B5081" s="11" t="s">
        <v>3504</v>
      </c>
      <c r="C5081" s="11" t="s">
        <v>3804</v>
      </c>
      <c r="D5081" s="11">
        <v>4.4400000000000004</v>
      </c>
      <c r="E5081" s="7">
        <f>VLOOKUP(A5081, Sheet2!$A$2:$K$8265, 11)</f>
        <v>110.6751</v>
      </c>
      <c r="F5081" s="7">
        <f t="shared" si="58"/>
        <v>0.55500000000000005</v>
      </c>
      <c r="G5081" s="8">
        <v>200000</v>
      </c>
      <c r="H5081" s="9">
        <f t="shared" si="59"/>
        <v>1000000</v>
      </c>
      <c r="I5081" s="10"/>
    </row>
    <row r="5082" spans="1:9" ht="14.25" customHeight="1">
      <c r="A5082" s="6" t="str">
        <f t="shared" si="57"/>
        <v>GPP PURWOREJO_SECANG</v>
      </c>
      <c r="B5082" s="11" t="s">
        <v>3504</v>
      </c>
      <c r="C5082" s="11" t="s">
        <v>3280</v>
      </c>
      <c r="D5082" s="11">
        <v>4.4400000000000004</v>
      </c>
      <c r="E5082" s="7">
        <f>VLOOKUP(A5082, Sheet2!$A$2:$K$8265, 11)</f>
        <v>110.6751</v>
      </c>
      <c r="F5082" s="7">
        <f t="shared" si="58"/>
        <v>0.55500000000000005</v>
      </c>
      <c r="G5082" s="8">
        <v>200000</v>
      </c>
      <c r="H5082" s="9">
        <f t="shared" si="59"/>
        <v>1000000</v>
      </c>
      <c r="I5082" s="10"/>
    </row>
    <row r="5083" spans="1:9" ht="14.25" customHeight="1">
      <c r="A5083" s="6" t="str">
        <f t="shared" si="57"/>
        <v>GPP PURWOREJO_SEDAYU</v>
      </c>
      <c r="B5083" s="11" t="s">
        <v>3504</v>
      </c>
      <c r="C5083" s="11" t="s">
        <v>486</v>
      </c>
      <c r="D5083" s="11">
        <v>4.4400000000000004</v>
      </c>
      <c r="E5083" s="7">
        <f>VLOOKUP(A5083, Sheet2!$A$2:$K$8265, 11)</f>
        <v>110.6751</v>
      </c>
      <c r="F5083" s="7">
        <f t="shared" si="58"/>
        <v>0.55500000000000005</v>
      </c>
      <c r="G5083" s="8">
        <v>200000</v>
      </c>
      <c r="H5083" s="9">
        <f t="shared" si="59"/>
        <v>1000000</v>
      </c>
      <c r="I5083" s="10"/>
    </row>
    <row r="5084" spans="1:9" ht="14.25" customHeight="1">
      <c r="A5084" s="6" t="str">
        <f t="shared" si="57"/>
        <v>GPP PURWOREJO_SEKARTEJO</v>
      </c>
      <c r="B5084" s="11" t="s">
        <v>3504</v>
      </c>
      <c r="C5084" s="11" t="s">
        <v>3805</v>
      </c>
      <c r="D5084" s="11">
        <v>4.4400000000000004</v>
      </c>
      <c r="E5084" s="7">
        <f>VLOOKUP(A5084, Sheet2!$A$2:$K$8265, 11)</f>
        <v>110.6751</v>
      </c>
      <c r="F5084" s="7">
        <f t="shared" si="58"/>
        <v>0.55500000000000005</v>
      </c>
      <c r="G5084" s="8">
        <v>200000</v>
      </c>
      <c r="H5084" s="9">
        <f t="shared" si="59"/>
        <v>1000000</v>
      </c>
      <c r="I5084" s="10"/>
    </row>
    <row r="5085" spans="1:9" ht="14.25" customHeight="1">
      <c r="A5085" s="6" t="str">
        <f t="shared" si="57"/>
        <v>GPP PURWOREJO_SEMAGUNG</v>
      </c>
      <c r="B5085" s="11" t="s">
        <v>3504</v>
      </c>
      <c r="C5085" s="11" t="s">
        <v>3806</v>
      </c>
      <c r="D5085" s="11">
        <v>4.4400000000000004</v>
      </c>
      <c r="E5085" s="7">
        <f>VLOOKUP(A5085, Sheet2!$A$2:$K$8265, 11)</f>
        <v>110.6751</v>
      </c>
      <c r="F5085" s="7">
        <f t="shared" si="58"/>
        <v>0.55500000000000005</v>
      </c>
      <c r="G5085" s="8">
        <v>200000</v>
      </c>
      <c r="H5085" s="9">
        <f t="shared" si="59"/>
        <v>1000000</v>
      </c>
      <c r="I5085" s="10"/>
    </row>
    <row r="5086" spans="1:9" ht="14.25" customHeight="1">
      <c r="A5086" s="6" t="str">
        <f t="shared" si="57"/>
        <v>GPP PURWOREJO_SEMAMPIR</v>
      </c>
      <c r="B5086" s="11" t="s">
        <v>3504</v>
      </c>
      <c r="C5086" s="11" t="s">
        <v>214</v>
      </c>
      <c r="D5086" s="11">
        <v>4.4400000000000004</v>
      </c>
      <c r="E5086" s="7">
        <f>VLOOKUP(A5086, Sheet2!$A$2:$K$8265, 11)</f>
        <v>110.6751</v>
      </c>
      <c r="F5086" s="7">
        <f t="shared" si="58"/>
        <v>0.55500000000000005</v>
      </c>
      <c r="G5086" s="8">
        <v>200000</v>
      </c>
      <c r="H5086" s="9">
        <f t="shared" si="59"/>
        <v>1000000</v>
      </c>
      <c r="I5086" s="10"/>
    </row>
    <row r="5087" spans="1:9" ht="14.25" customHeight="1">
      <c r="A5087" s="6" t="str">
        <f t="shared" si="57"/>
        <v>GPP PURWOREJO_SEMAWUNG</v>
      </c>
      <c r="B5087" s="11" t="s">
        <v>3504</v>
      </c>
      <c r="C5087" s="11" t="s">
        <v>3807</v>
      </c>
      <c r="D5087" s="11">
        <v>4.4400000000000004</v>
      </c>
      <c r="E5087" s="7">
        <f>VLOOKUP(A5087, Sheet2!$A$2:$K$8265, 11)</f>
        <v>110.6751</v>
      </c>
      <c r="F5087" s="7">
        <f t="shared" si="58"/>
        <v>0.55500000000000005</v>
      </c>
      <c r="G5087" s="8">
        <v>200000</v>
      </c>
      <c r="H5087" s="9">
        <f t="shared" si="59"/>
        <v>1000000</v>
      </c>
      <c r="I5087" s="10"/>
    </row>
    <row r="5088" spans="1:9" ht="14.25" customHeight="1">
      <c r="A5088" s="6" t="str">
        <f t="shared" si="57"/>
        <v>GPP PURWOREJO_SEMAWUNG KEMBARAN</v>
      </c>
      <c r="B5088" s="11" t="s">
        <v>3504</v>
      </c>
      <c r="C5088" s="11" t="s">
        <v>3808</v>
      </c>
      <c r="D5088" s="11">
        <v>4.4400000000000004</v>
      </c>
      <c r="E5088" s="7">
        <f>VLOOKUP(A5088, Sheet2!$A$2:$K$8265, 11)</f>
        <v>110.6751</v>
      </c>
      <c r="F5088" s="7">
        <f t="shared" si="58"/>
        <v>0.55500000000000005</v>
      </c>
      <c r="G5088" s="8">
        <v>200000</v>
      </c>
      <c r="H5088" s="9">
        <f t="shared" si="59"/>
        <v>1000000</v>
      </c>
      <c r="I5088" s="10"/>
    </row>
    <row r="5089" spans="1:9" ht="14.25" customHeight="1">
      <c r="A5089" s="6" t="str">
        <f t="shared" si="57"/>
        <v>GPP PURWOREJO_SEMBIRKADIPATEN</v>
      </c>
      <c r="B5089" s="11" t="s">
        <v>3504</v>
      </c>
      <c r="C5089" s="11" t="s">
        <v>3809</v>
      </c>
      <c r="D5089" s="11">
        <v>15.69</v>
      </c>
      <c r="E5089" s="7">
        <f>VLOOKUP(A5089, Sheet2!$A$2:$K$8265, 11)</f>
        <v>110.6751</v>
      </c>
      <c r="F5089" s="7">
        <f t="shared" si="58"/>
        <v>1.9612499999999999</v>
      </c>
      <c r="G5089" s="8">
        <v>200000</v>
      </c>
      <c r="H5089" s="9">
        <f t="shared" si="59"/>
        <v>3200000</v>
      </c>
      <c r="I5089" s="10"/>
    </row>
    <row r="5090" spans="1:9" ht="14.25" customHeight="1">
      <c r="A5090" s="6" t="str">
        <f t="shared" si="57"/>
        <v>GPP PURWOREJO_SEMONO</v>
      </c>
      <c r="B5090" s="11" t="s">
        <v>3504</v>
      </c>
      <c r="C5090" s="11" t="s">
        <v>3810</v>
      </c>
      <c r="D5090" s="11">
        <v>4.4400000000000004</v>
      </c>
      <c r="E5090" s="7">
        <f>VLOOKUP(A5090, Sheet2!$A$2:$K$8265, 11)</f>
        <v>110.6751</v>
      </c>
      <c r="F5090" s="7">
        <f t="shared" si="58"/>
        <v>0.55500000000000005</v>
      </c>
      <c r="G5090" s="8">
        <v>200000</v>
      </c>
      <c r="H5090" s="9">
        <f t="shared" si="59"/>
        <v>1000000</v>
      </c>
      <c r="I5090" s="10"/>
    </row>
    <row r="5091" spans="1:9" ht="14.25" customHeight="1">
      <c r="A5091" s="6" t="str">
        <f t="shared" si="57"/>
        <v>GPP PURWOREJO_SENDANGSARI</v>
      </c>
      <c r="B5091" s="11" t="s">
        <v>3504</v>
      </c>
      <c r="C5091" s="11" t="s">
        <v>722</v>
      </c>
      <c r="D5091" s="11">
        <v>4.4400000000000004</v>
      </c>
      <c r="E5091" s="7">
        <f>VLOOKUP(A5091, Sheet2!$A$2:$K$8265, 11)</f>
        <v>110.6751</v>
      </c>
      <c r="F5091" s="7">
        <f t="shared" si="58"/>
        <v>0.55500000000000005</v>
      </c>
      <c r="G5091" s="8">
        <v>200000</v>
      </c>
      <c r="H5091" s="9">
        <f t="shared" si="59"/>
        <v>1000000</v>
      </c>
      <c r="I5091" s="10"/>
    </row>
    <row r="5092" spans="1:9" ht="14.25" customHeight="1">
      <c r="A5092" s="6" t="str">
        <f t="shared" si="57"/>
        <v>GPP PURWOREJO_SENDANGSARI</v>
      </c>
      <c r="B5092" s="11" t="s">
        <v>3504</v>
      </c>
      <c r="C5092" s="11" t="s">
        <v>722</v>
      </c>
      <c r="D5092" s="11">
        <v>4.4400000000000004</v>
      </c>
      <c r="E5092" s="7">
        <f>VLOOKUP(A5092, Sheet2!$A$2:$K$8265, 11)</f>
        <v>110.6751</v>
      </c>
      <c r="F5092" s="7">
        <f t="shared" si="58"/>
        <v>0.55500000000000005</v>
      </c>
      <c r="G5092" s="8">
        <v>200000</v>
      </c>
      <c r="H5092" s="9">
        <f t="shared" si="59"/>
        <v>1000000</v>
      </c>
      <c r="I5092" s="10"/>
    </row>
    <row r="5093" spans="1:9" ht="14.25" customHeight="1">
      <c r="A5093" s="6" t="str">
        <f t="shared" si="57"/>
        <v>GPP PURWOREJO_SEREN</v>
      </c>
      <c r="B5093" s="11" t="s">
        <v>3504</v>
      </c>
      <c r="C5093" s="11" t="s">
        <v>3811</v>
      </c>
      <c r="D5093" s="11">
        <v>4.4400000000000004</v>
      </c>
      <c r="E5093" s="7">
        <f>VLOOKUP(A5093, Sheet2!$A$2:$K$8265, 11)</f>
        <v>110.6751</v>
      </c>
      <c r="F5093" s="7">
        <f t="shared" si="58"/>
        <v>0.55500000000000005</v>
      </c>
      <c r="G5093" s="8">
        <v>200000</v>
      </c>
      <c r="H5093" s="9">
        <f t="shared" si="59"/>
        <v>1000000</v>
      </c>
      <c r="I5093" s="10"/>
    </row>
    <row r="5094" spans="1:9" ht="14.25" customHeight="1">
      <c r="A5094" s="6" t="str">
        <f t="shared" si="57"/>
        <v>GPP PURWOREJO_SIDARUM</v>
      </c>
      <c r="B5094" s="11" t="s">
        <v>3504</v>
      </c>
      <c r="C5094" s="11" t="s">
        <v>3812</v>
      </c>
      <c r="D5094" s="11">
        <v>4.4400000000000004</v>
      </c>
      <c r="E5094" s="7">
        <f>VLOOKUP(A5094, Sheet2!$A$2:$K$8265, 11)</f>
        <v>110.6751</v>
      </c>
      <c r="F5094" s="7">
        <f t="shared" si="58"/>
        <v>0.55500000000000005</v>
      </c>
      <c r="G5094" s="8">
        <v>200000</v>
      </c>
      <c r="H5094" s="9">
        <f t="shared" si="59"/>
        <v>1000000</v>
      </c>
      <c r="I5094" s="10"/>
    </row>
    <row r="5095" spans="1:9" ht="14.25" customHeight="1">
      <c r="A5095" s="6" t="str">
        <f t="shared" si="57"/>
        <v>GPP PURWOREJO_SIDODADI</v>
      </c>
      <c r="B5095" s="11" t="s">
        <v>3504</v>
      </c>
      <c r="C5095" s="11" t="s">
        <v>496</v>
      </c>
      <c r="D5095" s="11">
        <v>4.4400000000000004</v>
      </c>
      <c r="E5095" s="7">
        <f>VLOOKUP(A5095, Sheet2!$A$2:$K$8265, 11)</f>
        <v>110.6751</v>
      </c>
      <c r="F5095" s="7">
        <f t="shared" si="58"/>
        <v>0.55500000000000005</v>
      </c>
      <c r="G5095" s="8">
        <v>200000</v>
      </c>
      <c r="H5095" s="9">
        <f t="shared" si="59"/>
        <v>1000000</v>
      </c>
      <c r="I5095" s="10"/>
    </row>
    <row r="5096" spans="1:9" ht="14.25" customHeight="1">
      <c r="A5096" s="6" t="str">
        <f t="shared" si="57"/>
        <v>GPP PURWOREJO_SIDOGEDE</v>
      </c>
      <c r="B5096" s="11" t="s">
        <v>3504</v>
      </c>
      <c r="C5096" s="11" t="s">
        <v>3290</v>
      </c>
      <c r="D5096" s="11">
        <v>15.69</v>
      </c>
      <c r="E5096" s="7">
        <f>VLOOKUP(A5096, Sheet2!$A$2:$K$8265, 11)</f>
        <v>110.6751</v>
      </c>
      <c r="F5096" s="7">
        <f t="shared" si="58"/>
        <v>1.9612499999999999</v>
      </c>
      <c r="G5096" s="8">
        <v>200000</v>
      </c>
      <c r="H5096" s="9">
        <f t="shared" si="59"/>
        <v>3200000</v>
      </c>
      <c r="I5096" s="10"/>
    </row>
    <row r="5097" spans="1:9" ht="14.25" customHeight="1">
      <c r="A5097" s="6" t="str">
        <f t="shared" si="57"/>
        <v>GPP PURWOREJO_SIDOHARJO</v>
      </c>
      <c r="B5097" s="11" t="s">
        <v>3504</v>
      </c>
      <c r="C5097" s="11" t="s">
        <v>220</v>
      </c>
      <c r="D5097" s="11">
        <v>4.4400000000000004</v>
      </c>
      <c r="E5097" s="7">
        <f>VLOOKUP(A5097, Sheet2!$A$2:$K$8265, 11)</f>
        <v>110.6751</v>
      </c>
      <c r="F5097" s="7">
        <f t="shared" si="58"/>
        <v>0.55500000000000005</v>
      </c>
      <c r="G5097" s="8">
        <v>200000</v>
      </c>
      <c r="H5097" s="9">
        <f t="shared" si="59"/>
        <v>1000000</v>
      </c>
      <c r="I5097" s="10"/>
    </row>
    <row r="5098" spans="1:9" ht="14.25" customHeight="1">
      <c r="A5098" s="6" t="str">
        <f t="shared" si="57"/>
        <v>GPP PURWOREJO_SIDOLUHUR</v>
      </c>
      <c r="B5098" s="11" t="s">
        <v>3504</v>
      </c>
      <c r="C5098" s="11" t="s">
        <v>3813</v>
      </c>
      <c r="D5098" s="11">
        <v>15.69</v>
      </c>
      <c r="E5098" s="7">
        <f>VLOOKUP(A5098, Sheet2!$A$2:$K$8265, 11)</f>
        <v>110.6751</v>
      </c>
      <c r="F5098" s="7">
        <f t="shared" si="58"/>
        <v>1.9612499999999999</v>
      </c>
      <c r="G5098" s="8">
        <v>200000</v>
      </c>
      <c r="H5098" s="9">
        <f t="shared" si="59"/>
        <v>3200000</v>
      </c>
      <c r="I5098" s="10"/>
    </row>
    <row r="5099" spans="1:9" ht="14.25" customHeight="1">
      <c r="A5099" s="6" t="str">
        <f t="shared" si="57"/>
        <v>GPP PURWOREJO_SIDOMUKTI</v>
      </c>
      <c r="B5099" s="11" t="s">
        <v>3504</v>
      </c>
      <c r="C5099" s="11" t="s">
        <v>498</v>
      </c>
      <c r="D5099" s="11">
        <v>15.69</v>
      </c>
      <c r="E5099" s="7">
        <f>VLOOKUP(A5099, Sheet2!$A$2:$K$8265, 11)</f>
        <v>110.6751</v>
      </c>
      <c r="F5099" s="7">
        <f t="shared" si="58"/>
        <v>1.9612499999999999</v>
      </c>
      <c r="G5099" s="8">
        <v>200000</v>
      </c>
      <c r="H5099" s="9">
        <f t="shared" si="59"/>
        <v>3200000</v>
      </c>
      <c r="I5099" s="10"/>
    </row>
    <row r="5100" spans="1:9" ht="14.25" customHeight="1">
      <c r="A5100" s="6" t="str">
        <f t="shared" si="57"/>
        <v>GPP PURWOREJO_SIDOMUKTI</v>
      </c>
      <c r="B5100" s="11" t="s">
        <v>3504</v>
      </c>
      <c r="C5100" s="11" t="s">
        <v>498</v>
      </c>
      <c r="D5100" s="11">
        <v>4.4400000000000004</v>
      </c>
      <c r="E5100" s="7">
        <f>VLOOKUP(A5100, Sheet2!$A$2:$K$8265, 11)</f>
        <v>110.6751</v>
      </c>
      <c r="F5100" s="7">
        <f t="shared" si="58"/>
        <v>0.55500000000000005</v>
      </c>
      <c r="G5100" s="8">
        <v>200000</v>
      </c>
      <c r="H5100" s="9">
        <f t="shared" si="59"/>
        <v>1000000</v>
      </c>
      <c r="I5100" s="10"/>
    </row>
    <row r="5101" spans="1:9" ht="14.25" customHeight="1">
      <c r="A5101" s="6" t="str">
        <f t="shared" si="57"/>
        <v>GPP PURWOREJO_SIDOMULYO</v>
      </c>
      <c r="B5101" s="11" t="s">
        <v>3504</v>
      </c>
      <c r="C5101" s="11" t="s">
        <v>221</v>
      </c>
      <c r="D5101" s="11">
        <v>15.69</v>
      </c>
      <c r="E5101" s="7">
        <f>VLOOKUP(A5101, Sheet2!$A$2:$K$8265, 11)</f>
        <v>110.6751</v>
      </c>
      <c r="F5101" s="7">
        <f t="shared" si="58"/>
        <v>1.9612499999999999</v>
      </c>
      <c r="G5101" s="8">
        <v>200000</v>
      </c>
      <c r="H5101" s="9">
        <f t="shared" si="59"/>
        <v>3200000</v>
      </c>
      <c r="I5101" s="10"/>
    </row>
    <row r="5102" spans="1:9" ht="14.25" customHeight="1">
      <c r="A5102" s="6" t="str">
        <f t="shared" ref="A5102:A5356" si="60">CONCATENATE(B5102, "_", C5102)</f>
        <v>GPP PURWOREJO_SIDOMULYO</v>
      </c>
      <c r="B5102" s="11" t="s">
        <v>3504</v>
      </c>
      <c r="C5102" s="11" t="s">
        <v>221</v>
      </c>
      <c r="D5102" s="11">
        <v>4.4400000000000004</v>
      </c>
      <c r="E5102" s="7">
        <f>VLOOKUP(A5102, Sheet2!$A$2:$K$8265, 11)</f>
        <v>110.6751</v>
      </c>
      <c r="F5102" s="7">
        <f t="shared" ref="F5102:F5356" si="61">D5102/8</f>
        <v>0.55500000000000005</v>
      </c>
      <c r="G5102" s="8">
        <v>200000</v>
      </c>
      <c r="H5102" s="9">
        <f t="shared" ref="H5102:H5356" si="62">G5102*_xlfn.CEILING.MATH(D5102)</f>
        <v>1000000</v>
      </c>
      <c r="I5102" s="10"/>
    </row>
    <row r="5103" spans="1:9" ht="14.25" customHeight="1">
      <c r="A5103" s="6" t="str">
        <f t="shared" si="60"/>
        <v>GPP PURWOREJO_SIDOMULYO</v>
      </c>
      <c r="B5103" s="11" t="s">
        <v>3504</v>
      </c>
      <c r="C5103" s="11" t="s">
        <v>221</v>
      </c>
      <c r="D5103" s="11">
        <v>4.4400000000000004</v>
      </c>
      <c r="E5103" s="7">
        <f>VLOOKUP(A5103, Sheet2!$A$2:$K$8265, 11)</f>
        <v>110.6751</v>
      </c>
      <c r="F5103" s="7">
        <f t="shared" si="61"/>
        <v>0.55500000000000005</v>
      </c>
      <c r="G5103" s="8">
        <v>200000</v>
      </c>
      <c r="H5103" s="9">
        <f t="shared" si="62"/>
        <v>1000000</v>
      </c>
      <c r="I5103" s="10"/>
    </row>
    <row r="5104" spans="1:9" ht="14.25" customHeight="1">
      <c r="A5104" s="6" t="str">
        <f t="shared" si="60"/>
        <v>GPP PURWOREJO_SIDOREJO</v>
      </c>
      <c r="B5104" s="11" t="s">
        <v>3504</v>
      </c>
      <c r="C5104" s="11" t="s">
        <v>222</v>
      </c>
      <c r="D5104" s="11">
        <v>15.69</v>
      </c>
      <c r="E5104" s="7">
        <f>VLOOKUP(A5104, Sheet2!$A$2:$K$8265, 11)</f>
        <v>110.6751</v>
      </c>
      <c r="F5104" s="7">
        <f t="shared" si="61"/>
        <v>1.9612499999999999</v>
      </c>
      <c r="G5104" s="8">
        <v>200000</v>
      </c>
      <c r="H5104" s="9">
        <f t="shared" si="62"/>
        <v>3200000</v>
      </c>
      <c r="I5104" s="10"/>
    </row>
    <row r="5105" spans="1:9" ht="14.25" customHeight="1">
      <c r="A5105" s="6" t="str">
        <f t="shared" si="60"/>
        <v>GPP PURWOREJO_SIDOREJO</v>
      </c>
      <c r="B5105" s="11" t="s">
        <v>3504</v>
      </c>
      <c r="C5105" s="11" t="s">
        <v>222</v>
      </c>
      <c r="D5105" s="11">
        <v>4.4400000000000004</v>
      </c>
      <c r="E5105" s="7">
        <f>VLOOKUP(A5105, Sheet2!$A$2:$K$8265, 11)</f>
        <v>110.6751</v>
      </c>
      <c r="F5105" s="7">
        <f t="shared" si="61"/>
        <v>0.55500000000000005</v>
      </c>
      <c r="G5105" s="8">
        <v>200000</v>
      </c>
      <c r="H5105" s="9">
        <f t="shared" si="62"/>
        <v>1000000</v>
      </c>
      <c r="I5105" s="10"/>
    </row>
    <row r="5106" spans="1:9" ht="14.25" customHeight="1">
      <c r="A5106" s="6" t="str">
        <f t="shared" si="60"/>
        <v>GPP PURWOREJO_SIDOTOTO</v>
      </c>
      <c r="B5106" s="11" t="s">
        <v>3504</v>
      </c>
      <c r="C5106" s="11" t="s">
        <v>3814</v>
      </c>
      <c r="D5106" s="11">
        <v>15.69</v>
      </c>
      <c r="E5106" s="7">
        <f>VLOOKUP(A5106, Sheet2!$A$2:$K$8265, 11)</f>
        <v>110.6751</v>
      </c>
      <c r="F5106" s="7">
        <f t="shared" si="61"/>
        <v>1.9612499999999999</v>
      </c>
      <c r="G5106" s="8">
        <v>200000</v>
      </c>
      <c r="H5106" s="9">
        <f t="shared" si="62"/>
        <v>3200000</v>
      </c>
      <c r="I5106" s="10"/>
    </row>
    <row r="5107" spans="1:9" ht="14.25" customHeight="1">
      <c r="A5107" s="6" t="str">
        <f t="shared" si="60"/>
        <v>GPP PURWOREJO_SIKAMBANG</v>
      </c>
      <c r="B5107" s="11" t="s">
        <v>3504</v>
      </c>
      <c r="C5107" s="11" t="s">
        <v>3815</v>
      </c>
      <c r="D5107" s="11">
        <v>4.4400000000000004</v>
      </c>
      <c r="E5107" s="7">
        <f>VLOOKUP(A5107, Sheet2!$A$2:$K$8265, 11)</f>
        <v>110.6751</v>
      </c>
      <c r="F5107" s="7">
        <f t="shared" si="61"/>
        <v>0.55500000000000005</v>
      </c>
      <c r="G5107" s="8">
        <v>200000</v>
      </c>
      <c r="H5107" s="9">
        <f t="shared" si="62"/>
        <v>1000000</v>
      </c>
      <c r="I5107" s="10"/>
    </row>
    <row r="5108" spans="1:9" ht="14.25" customHeight="1">
      <c r="A5108" s="6" t="str">
        <f t="shared" si="60"/>
        <v>GPP PURWOREJO_SINDURJAN</v>
      </c>
      <c r="B5108" s="11" t="s">
        <v>3504</v>
      </c>
      <c r="C5108" s="11" t="s">
        <v>3816</v>
      </c>
      <c r="D5108" s="11">
        <v>4.4400000000000004</v>
      </c>
      <c r="E5108" s="7">
        <f>VLOOKUP(A5108, Sheet2!$A$2:$K$8265, 11)</f>
        <v>110.6751</v>
      </c>
      <c r="F5108" s="7">
        <f t="shared" si="61"/>
        <v>0.55500000000000005</v>
      </c>
      <c r="G5108" s="8">
        <v>200000</v>
      </c>
      <c r="H5108" s="9">
        <f t="shared" si="62"/>
        <v>1000000</v>
      </c>
      <c r="I5108" s="10"/>
    </row>
    <row r="5109" spans="1:9" ht="14.25" customHeight="1">
      <c r="A5109" s="6" t="str">
        <f t="shared" si="60"/>
        <v>GPP PURWOREJO_SINGKILKULON</v>
      </c>
      <c r="B5109" s="11" t="s">
        <v>3504</v>
      </c>
      <c r="C5109" s="11" t="s">
        <v>3817</v>
      </c>
      <c r="D5109" s="11">
        <v>4.4400000000000004</v>
      </c>
      <c r="E5109" s="7">
        <f>VLOOKUP(A5109, Sheet2!$A$2:$K$8265, 11)</f>
        <v>110.6751</v>
      </c>
      <c r="F5109" s="7">
        <f t="shared" si="61"/>
        <v>0.55500000000000005</v>
      </c>
      <c r="G5109" s="8">
        <v>200000</v>
      </c>
      <c r="H5109" s="9">
        <f t="shared" si="62"/>
        <v>1000000</v>
      </c>
      <c r="I5109" s="10"/>
    </row>
    <row r="5110" spans="1:9" ht="14.25" customHeight="1">
      <c r="A5110" s="6" t="str">
        <f t="shared" si="60"/>
        <v>GPP PURWOREJO_SINGKILWETAN</v>
      </c>
      <c r="B5110" s="11" t="s">
        <v>3504</v>
      </c>
      <c r="C5110" s="11" t="s">
        <v>3818</v>
      </c>
      <c r="D5110" s="11">
        <v>4.4400000000000004</v>
      </c>
      <c r="E5110" s="7">
        <f>VLOOKUP(A5110, Sheet2!$A$2:$K$8265, 11)</f>
        <v>110.6751</v>
      </c>
      <c r="F5110" s="7">
        <f t="shared" si="61"/>
        <v>0.55500000000000005</v>
      </c>
      <c r="G5110" s="8">
        <v>200000</v>
      </c>
      <c r="H5110" s="9">
        <f t="shared" si="62"/>
        <v>1000000</v>
      </c>
      <c r="I5110" s="10"/>
    </row>
    <row r="5111" spans="1:9" ht="14.25" customHeight="1">
      <c r="A5111" s="6" t="str">
        <f t="shared" si="60"/>
        <v>GPP PURWOREJO_SINGOSARI</v>
      </c>
      <c r="B5111" s="11" t="s">
        <v>3504</v>
      </c>
      <c r="C5111" s="11" t="s">
        <v>1530</v>
      </c>
      <c r="D5111" s="11">
        <v>15.69</v>
      </c>
      <c r="E5111" s="7">
        <f>VLOOKUP(A5111, Sheet2!$A$2:$K$8265, 11)</f>
        <v>110.6751</v>
      </c>
      <c r="F5111" s="7">
        <f t="shared" si="61"/>
        <v>1.9612499999999999</v>
      </c>
      <c r="G5111" s="8">
        <v>200000</v>
      </c>
      <c r="H5111" s="9">
        <f t="shared" si="62"/>
        <v>3200000</v>
      </c>
      <c r="I5111" s="10"/>
    </row>
    <row r="5112" spans="1:9" ht="14.25" customHeight="1">
      <c r="A5112" s="6" t="str">
        <f t="shared" si="60"/>
        <v>GPP PURWOREJO_SINGOYUDAN</v>
      </c>
      <c r="B5112" s="11" t="s">
        <v>3504</v>
      </c>
      <c r="C5112" s="11" t="s">
        <v>3819</v>
      </c>
      <c r="D5112" s="11">
        <v>15.69</v>
      </c>
      <c r="E5112" s="7">
        <f>VLOOKUP(A5112, Sheet2!$A$2:$K$8265, 11)</f>
        <v>110.6751</v>
      </c>
      <c r="F5112" s="7">
        <f t="shared" si="61"/>
        <v>1.9612499999999999</v>
      </c>
      <c r="G5112" s="8">
        <v>200000</v>
      </c>
      <c r="H5112" s="9">
        <f t="shared" si="62"/>
        <v>3200000</v>
      </c>
      <c r="I5112" s="10"/>
    </row>
    <row r="5113" spans="1:9" ht="14.25" customHeight="1">
      <c r="A5113" s="6" t="str">
        <f t="shared" si="60"/>
        <v>GPP PURWOREJO_SINUNGREJO</v>
      </c>
      <c r="B5113" s="11" t="s">
        <v>3504</v>
      </c>
      <c r="C5113" s="11" t="s">
        <v>3820</v>
      </c>
      <c r="D5113" s="11">
        <v>15.69</v>
      </c>
      <c r="E5113" s="7">
        <f>VLOOKUP(A5113, Sheet2!$A$2:$K$8265, 11)</f>
        <v>110.6751</v>
      </c>
      <c r="F5113" s="7">
        <f t="shared" si="61"/>
        <v>1.9612499999999999</v>
      </c>
      <c r="G5113" s="8">
        <v>200000</v>
      </c>
      <c r="H5113" s="9">
        <f t="shared" si="62"/>
        <v>3200000</v>
      </c>
      <c r="I5113" s="10"/>
    </row>
    <row r="5114" spans="1:9" ht="14.25" customHeight="1">
      <c r="A5114" s="6" t="str">
        <f t="shared" si="60"/>
        <v>GPP PURWOREJO_SIRNOBOYO</v>
      </c>
      <c r="B5114" s="11" t="s">
        <v>3504</v>
      </c>
      <c r="C5114" s="11" t="s">
        <v>727</v>
      </c>
      <c r="D5114" s="11">
        <v>15.69</v>
      </c>
      <c r="E5114" s="7">
        <f>VLOOKUP(A5114, Sheet2!$A$2:$K$8265, 11)</f>
        <v>110.6751</v>
      </c>
      <c r="F5114" s="7">
        <f t="shared" si="61"/>
        <v>1.9612499999999999</v>
      </c>
      <c r="G5114" s="8">
        <v>200000</v>
      </c>
      <c r="H5114" s="9">
        <f t="shared" si="62"/>
        <v>3200000</v>
      </c>
      <c r="I5114" s="10"/>
    </row>
    <row r="5115" spans="1:9" ht="14.25" customHeight="1">
      <c r="A5115" s="6" t="str">
        <f t="shared" si="60"/>
        <v>GPP PURWOREJO_SITIBENTAR</v>
      </c>
      <c r="B5115" s="11" t="s">
        <v>3504</v>
      </c>
      <c r="C5115" s="11" t="s">
        <v>3821</v>
      </c>
      <c r="D5115" s="11">
        <v>15.69</v>
      </c>
      <c r="E5115" s="7">
        <f>VLOOKUP(A5115, Sheet2!$A$2:$K$8265, 11)</f>
        <v>110.6751</v>
      </c>
      <c r="F5115" s="7">
        <f t="shared" si="61"/>
        <v>1.9612499999999999</v>
      </c>
      <c r="G5115" s="8">
        <v>200000</v>
      </c>
      <c r="H5115" s="9">
        <f t="shared" si="62"/>
        <v>3200000</v>
      </c>
      <c r="I5115" s="10"/>
    </row>
    <row r="5116" spans="1:9" ht="14.25" customHeight="1">
      <c r="A5116" s="6" t="str">
        <f t="shared" si="60"/>
        <v>GPP PURWOREJO_SOKO</v>
      </c>
      <c r="B5116" s="11" t="s">
        <v>3504</v>
      </c>
      <c r="C5116" s="11" t="s">
        <v>1239</v>
      </c>
      <c r="D5116" s="11">
        <v>4.4400000000000004</v>
      </c>
      <c r="E5116" s="7">
        <f>VLOOKUP(A5116, Sheet2!$A$2:$K$8265, 11)</f>
        <v>110.6751</v>
      </c>
      <c r="F5116" s="7">
        <f t="shared" si="61"/>
        <v>0.55500000000000005</v>
      </c>
      <c r="G5116" s="8">
        <v>200000</v>
      </c>
      <c r="H5116" s="9">
        <f t="shared" si="62"/>
        <v>1000000</v>
      </c>
      <c r="I5116" s="10"/>
    </row>
    <row r="5117" spans="1:9" ht="14.25" customHeight="1">
      <c r="A5117" s="6" t="str">
        <f t="shared" si="60"/>
        <v>GPP PURWOREJO_SOKOAGUNG</v>
      </c>
      <c r="B5117" s="11" t="s">
        <v>3504</v>
      </c>
      <c r="C5117" s="11" t="s">
        <v>3822</v>
      </c>
      <c r="D5117" s="11">
        <v>4.4400000000000004</v>
      </c>
      <c r="E5117" s="7">
        <f>VLOOKUP(A5117, Sheet2!$A$2:$K$8265, 11)</f>
        <v>110.6751</v>
      </c>
      <c r="F5117" s="7">
        <f t="shared" si="61"/>
        <v>0.55500000000000005</v>
      </c>
      <c r="G5117" s="8">
        <v>200000</v>
      </c>
      <c r="H5117" s="9">
        <f t="shared" si="62"/>
        <v>1000000</v>
      </c>
      <c r="I5117" s="10"/>
    </row>
    <row r="5118" spans="1:9" ht="14.25" customHeight="1">
      <c r="A5118" s="6" t="str">
        <f t="shared" si="60"/>
        <v>GPP PURWOREJO_SOKOHARJO</v>
      </c>
      <c r="B5118" s="11" t="s">
        <v>3504</v>
      </c>
      <c r="C5118" s="11" t="s">
        <v>3823</v>
      </c>
      <c r="D5118" s="11">
        <v>4.4400000000000004</v>
      </c>
      <c r="E5118" s="7">
        <f>VLOOKUP(A5118, Sheet2!$A$2:$K$8265, 11)</f>
        <v>110.6751</v>
      </c>
      <c r="F5118" s="7">
        <f t="shared" si="61"/>
        <v>0.55500000000000005</v>
      </c>
      <c r="G5118" s="8">
        <v>200000</v>
      </c>
      <c r="H5118" s="9">
        <f t="shared" si="62"/>
        <v>1000000</v>
      </c>
      <c r="I5118" s="10"/>
    </row>
    <row r="5119" spans="1:9" ht="14.25" customHeight="1">
      <c r="A5119" s="6" t="str">
        <f t="shared" si="60"/>
        <v>GPP PURWOREJO_SOKOWATEN</v>
      </c>
      <c r="B5119" s="11" t="s">
        <v>3504</v>
      </c>
      <c r="C5119" s="11" t="s">
        <v>3824</v>
      </c>
      <c r="D5119" s="11">
        <v>4.4400000000000004</v>
      </c>
      <c r="E5119" s="7">
        <f>VLOOKUP(A5119, Sheet2!$A$2:$K$8265, 11)</f>
        <v>110.6751</v>
      </c>
      <c r="F5119" s="7">
        <f t="shared" si="61"/>
        <v>0.55500000000000005</v>
      </c>
      <c r="G5119" s="8">
        <v>200000</v>
      </c>
      <c r="H5119" s="9">
        <f t="shared" si="62"/>
        <v>1000000</v>
      </c>
      <c r="I5119" s="10"/>
    </row>
    <row r="5120" spans="1:9" ht="14.25" customHeight="1">
      <c r="A5120" s="6" t="str">
        <f t="shared" si="60"/>
        <v>GPP PURWOREJO_SOMOLETER</v>
      </c>
      <c r="B5120" s="11" t="s">
        <v>3504</v>
      </c>
      <c r="C5120" s="11" t="s">
        <v>3825</v>
      </c>
      <c r="D5120" s="11">
        <v>4.4400000000000004</v>
      </c>
      <c r="E5120" s="7">
        <f>VLOOKUP(A5120, Sheet2!$A$2:$K$8265, 11)</f>
        <v>110.6751</v>
      </c>
      <c r="F5120" s="7">
        <f t="shared" si="61"/>
        <v>0.55500000000000005</v>
      </c>
      <c r="G5120" s="8">
        <v>200000</v>
      </c>
      <c r="H5120" s="9">
        <f t="shared" si="62"/>
        <v>1000000</v>
      </c>
      <c r="I5120" s="10"/>
    </row>
    <row r="5121" spans="1:9" ht="14.25" customHeight="1">
      <c r="A5121" s="6" t="str">
        <f t="shared" si="60"/>
        <v>GPP PURWOREJO_SOMONGARI</v>
      </c>
      <c r="B5121" s="11" t="s">
        <v>3504</v>
      </c>
      <c r="C5121" s="11" t="s">
        <v>3826</v>
      </c>
      <c r="D5121" s="11">
        <v>4.4400000000000004</v>
      </c>
      <c r="E5121" s="7">
        <f>VLOOKUP(A5121, Sheet2!$A$2:$K$8265, 11)</f>
        <v>110.6751</v>
      </c>
      <c r="F5121" s="7">
        <f t="shared" si="61"/>
        <v>0.55500000000000005</v>
      </c>
      <c r="G5121" s="8">
        <v>200000</v>
      </c>
      <c r="H5121" s="9">
        <f t="shared" si="62"/>
        <v>1000000</v>
      </c>
      <c r="I5121" s="10"/>
    </row>
    <row r="5122" spans="1:9" ht="14.25" customHeight="1">
      <c r="A5122" s="6" t="str">
        <f t="shared" si="60"/>
        <v>GPP PURWOREJO_SOMOREJO</v>
      </c>
      <c r="B5122" s="11" t="s">
        <v>3504</v>
      </c>
      <c r="C5122" s="11" t="s">
        <v>3827</v>
      </c>
      <c r="D5122" s="11">
        <v>4.4400000000000004</v>
      </c>
      <c r="E5122" s="7">
        <f>VLOOKUP(A5122, Sheet2!$A$2:$K$8265, 11)</f>
        <v>110.6751</v>
      </c>
      <c r="F5122" s="7">
        <f t="shared" si="61"/>
        <v>0.55500000000000005</v>
      </c>
      <c r="G5122" s="8">
        <v>200000</v>
      </c>
      <c r="H5122" s="9">
        <f t="shared" si="62"/>
        <v>1000000</v>
      </c>
      <c r="I5122" s="10"/>
    </row>
    <row r="5123" spans="1:9" ht="14.25" customHeight="1">
      <c r="A5123" s="6" t="str">
        <f t="shared" si="60"/>
        <v>GPP PURWOREJO_SRUWOH</v>
      </c>
      <c r="B5123" s="11" t="s">
        <v>3504</v>
      </c>
      <c r="C5123" s="11" t="s">
        <v>3828</v>
      </c>
      <c r="D5123" s="11">
        <v>4.4400000000000004</v>
      </c>
      <c r="E5123" s="7">
        <f>VLOOKUP(A5123, Sheet2!$A$2:$K$8265, 11)</f>
        <v>110.6751</v>
      </c>
      <c r="F5123" s="7">
        <f t="shared" si="61"/>
        <v>0.55500000000000005</v>
      </c>
      <c r="G5123" s="8">
        <v>200000</v>
      </c>
      <c r="H5123" s="9">
        <f t="shared" si="62"/>
        <v>1000000</v>
      </c>
      <c r="I5123" s="10"/>
    </row>
    <row r="5124" spans="1:9" ht="14.25" customHeight="1">
      <c r="A5124" s="6" t="str">
        <f t="shared" si="60"/>
        <v>GPP PURWOREJO_SRUWOHDUKUH</v>
      </c>
      <c r="B5124" s="11" t="s">
        <v>3504</v>
      </c>
      <c r="C5124" s="11" t="s">
        <v>3829</v>
      </c>
      <c r="D5124" s="11">
        <v>4.4400000000000004</v>
      </c>
      <c r="E5124" s="7">
        <f>VLOOKUP(A5124, Sheet2!$A$2:$K$8265, 11)</f>
        <v>110.6751</v>
      </c>
      <c r="F5124" s="7">
        <f t="shared" si="61"/>
        <v>0.55500000000000005</v>
      </c>
      <c r="G5124" s="8">
        <v>200000</v>
      </c>
      <c r="H5124" s="9">
        <f t="shared" si="62"/>
        <v>1000000</v>
      </c>
      <c r="I5124" s="10"/>
    </row>
    <row r="5125" spans="1:9" ht="14.25" customHeight="1">
      <c r="A5125" s="6" t="str">
        <f t="shared" si="60"/>
        <v>GPP PURWOREJO_SRUWOHREJO</v>
      </c>
      <c r="B5125" s="11" t="s">
        <v>3504</v>
      </c>
      <c r="C5125" s="11" t="s">
        <v>3830</v>
      </c>
      <c r="D5125" s="11">
        <v>4.4400000000000004</v>
      </c>
      <c r="E5125" s="7">
        <f>VLOOKUP(A5125, Sheet2!$A$2:$K$8265, 11)</f>
        <v>110.6751</v>
      </c>
      <c r="F5125" s="7">
        <f t="shared" si="61"/>
        <v>0.55500000000000005</v>
      </c>
      <c r="G5125" s="8">
        <v>200000</v>
      </c>
      <c r="H5125" s="9">
        <f t="shared" si="62"/>
        <v>1000000</v>
      </c>
      <c r="I5125" s="10"/>
    </row>
    <row r="5126" spans="1:9" ht="14.25" customHeight="1">
      <c r="A5126" s="6" t="str">
        <f t="shared" si="60"/>
        <v>GPP PURWOREJO_SUCENJURUTENGAH</v>
      </c>
      <c r="B5126" s="11" t="s">
        <v>3504</v>
      </c>
      <c r="C5126" s="11" t="s">
        <v>3831</v>
      </c>
      <c r="D5126" s="11">
        <v>4.4400000000000004</v>
      </c>
      <c r="E5126" s="7">
        <f>VLOOKUP(A5126, Sheet2!$A$2:$K$8265, 11)</f>
        <v>110.6751</v>
      </c>
      <c r="F5126" s="7">
        <f t="shared" si="61"/>
        <v>0.55500000000000005</v>
      </c>
      <c r="G5126" s="8">
        <v>200000</v>
      </c>
      <c r="H5126" s="9">
        <f t="shared" si="62"/>
        <v>1000000</v>
      </c>
      <c r="I5126" s="10"/>
    </row>
    <row r="5127" spans="1:9" ht="14.25" customHeight="1">
      <c r="A5127" s="6" t="str">
        <f t="shared" si="60"/>
        <v>GPP PURWOREJO_SUDIMORO</v>
      </c>
      <c r="B5127" s="11" t="s">
        <v>3504</v>
      </c>
      <c r="C5127" s="11" t="s">
        <v>1538</v>
      </c>
      <c r="D5127" s="11">
        <v>4.4400000000000004</v>
      </c>
      <c r="E5127" s="7">
        <f>VLOOKUP(A5127, Sheet2!$A$2:$K$8265, 11)</f>
        <v>110.6751</v>
      </c>
      <c r="F5127" s="7">
        <f t="shared" si="61"/>
        <v>0.55500000000000005</v>
      </c>
      <c r="G5127" s="8">
        <v>200000</v>
      </c>
      <c r="H5127" s="9">
        <f t="shared" si="62"/>
        <v>1000000</v>
      </c>
      <c r="I5127" s="10"/>
    </row>
    <row r="5128" spans="1:9" ht="14.25" customHeight="1">
      <c r="A5128" s="6" t="str">
        <f t="shared" si="60"/>
        <v>GPP PURWOREJO_SUDOROGO</v>
      </c>
      <c r="B5128" s="11" t="s">
        <v>3504</v>
      </c>
      <c r="C5128" s="11" t="s">
        <v>3832</v>
      </c>
      <c r="D5128" s="11">
        <v>4.4400000000000004</v>
      </c>
      <c r="E5128" s="7">
        <f>VLOOKUP(A5128, Sheet2!$A$2:$K$8265, 11)</f>
        <v>110.6751</v>
      </c>
      <c r="F5128" s="7">
        <f t="shared" si="61"/>
        <v>0.55500000000000005</v>
      </c>
      <c r="G5128" s="8">
        <v>200000</v>
      </c>
      <c r="H5128" s="9">
        <f t="shared" si="62"/>
        <v>1000000</v>
      </c>
      <c r="I5128" s="10"/>
    </row>
    <row r="5129" spans="1:9" ht="14.25" customHeight="1">
      <c r="A5129" s="6" t="str">
        <f t="shared" si="60"/>
        <v>GPP PURWOREJO_SUKOGELAP</v>
      </c>
      <c r="B5129" s="11" t="s">
        <v>3504</v>
      </c>
      <c r="C5129" s="11" t="s">
        <v>3833</v>
      </c>
      <c r="D5129" s="11">
        <v>4.4400000000000004</v>
      </c>
      <c r="E5129" s="7">
        <f>VLOOKUP(A5129, Sheet2!$A$2:$K$8265, 11)</f>
        <v>110.6751</v>
      </c>
      <c r="F5129" s="7">
        <f t="shared" si="61"/>
        <v>0.55500000000000005</v>
      </c>
      <c r="G5129" s="8">
        <v>200000</v>
      </c>
      <c r="H5129" s="9">
        <f t="shared" si="62"/>
        <v>1000000</v>
      </c>
      <c r="I5129" s="10"/>
    </row>
    <row r="5130" spans="1:9" ht="14.25" customHeight="1">
      <c r="A5130" s="6" t="str">
        <f t="shared" si="60"/>
        <v>GPP PURWOREJO_SUKOMANAH</v>
      </c>
      <c r="B5130" s="11" t="s">
        <v>3504</v>
      </c>
      <c r="C5130" s="11" t="s">
        <v>3834</v>
      </c>
      <c r="D5130" s="11">
        <v>4.4400000000000004</v>
      </c>
      <c r="E5130" s="7">
        <f>VLOOKUP(A5130, Sheet2!$A$2:$K$8265, 11)</f>
        <v>110.6751</v>
      </c>
      <c r="F5130" s="7">
        <f t="shared" si="61"/>
        <v>0.55500000000000005</v>
      </c>
      <c r="G5130" s="8">
        <v>200000</v>
      </c>
      <c r="H5130" s="9">
        <f t="shared" si="62"/>
        <v>1000000</v>
      </c>
      <c r="I5130" s="10"/>
    </row>
    <row r="5131" spans="1:9" ht="14.25" customHeight="1">
      <c r="A5131" s="6" t="str">
        <f t="shared" si="60"/>
        <v>GPP PURWOREJO_SUKOWUWUH</v>
      </c>
      <c r="B5131" s="11" t="s">
        <v>3504</v>
      </c>
      <c r="C5131" s="11" t="s">
        <v>3835</v>
      </c>
      <c r="D5131" s="11">
        <v>4.4400000000000004</v>
      </c>
      <c r="E5131" s="7">
        <f>VLOOKUP(A5131, Sheet2!$A$2:$K$8265, 11)</f>
        <v>110.6751</v>
      </c>
      <c r="F5131" s="7">
        <f t="shared" si="61"/>
        <v>0.55500000000000005</v>
      </c>
      <c r="G5131" s="8">
        <v>200000</v>
      </c>
      <c r="H5131" s="9">
        <f t="shared" si="62"/>
        <v>1000000</v>
      </c>
      <c r="I5131" s="10"/>
    </row>
    <row r="5132" spans="1:9" ht="14.25" customHeight="1">
      <c r="A5132" s="6" t="str">
        <f t="shared" si="60"/>
        <v>GPP PURWOREJO_SUMBER</v>
      </c>
      <c r="B5132" s="11" t="s">
        <v>3504</v>
      </c>
      <c r="C5132" s="11" t="s">
        <v>737</v>
      </c>
      <c r="D5132" s="11">
        <v>4.4400000000000004</v>
      </c>
      <c r="E5132" s="7">
        <f>VLOOKUP(A5132, Sheet2!$A$2:$K$8265, 11)</f>
        <v>110.6751</v>
      </c>
      <c r="F5132" s="7">
        <f t="shared" si="61"/>
        <v>0.55500000000000005</v>
      </c>
      <c r="G5132" s="8">
        <v>200000</v>
      </c>
      <c r="H5132" s="9">
        <f t="shared" si="62"/>
        <v>1000000</v>
      </c>
      <c r="I5132" s="10"/>
    </row>
    <row r="5133" spans="1:9" ht="14.25" customHeight="1">
      <c r="A5133" s="6" t="str">
        <f t="shared" si="60"/>
        <v>GPP PURWOREJO_SUMBERJATI</v>
      </c>
      <c r="B5133" s="11" t="s">
        <v>3504</v>
      </c>
      <c r="C5133" s="11" t="s">
        <v>3836</v>
      </c>
      <c r="D5133" s="11">
        <v>15.69</v>
      </c>
      <c r="E5133" s="7">
        <f>VLOOKUP(A5133, Sheet2!$A$2:$K$8265, 11)</f>
        <v>110.6751</v>
      </c>
      <c r="F5133" s="7">
        <f t="shared" si="61"/>
        <v>1.9612499999999999</v>
      </c>
      <c r="G5133" s="8">
        <v>200000</v>
      </c>
      <c r="H5133" s="9">
        <f t="shared" si="62"/>
        <v>3200000</v>
      </c>
      <c r="I5133" s="10"/>
    </row>
    <row r="5134" spans="1:9" ht="14.25" customHeight="1">
      <c r="A5134" s="6" t="str">
        <f t="shared" si="60"/>
        <v>GPP PURWOREJO_SUMBERREJO</v>
      </c>
      <c r="B5134" s="11" t="s">
        <v>3504</v>
      </c>
      <c r="C5134" s="11" t="s">
        <v>3305</v>
      </c>
      <c r="D5134" s="11">
        <v>4.4400000000000004</v>
      </c>
      <c r="E5134" s="7">
        <f>VLOOKUP(A5134, Sheet2!$A$2:$K$8265, 11)</f>
        <v>110.6751</v>
      </c>
      <c r="F5134" s="7">
        <f t="shared" si="61"/>
        <v>0.55500000000000005</v>
      </c>
      <c r="G5134" s="8">
        <v>200000</v>
      </c>
      <c r="H5134" s="9">
        <f t="shared" si="62"/>
        <v>1000000</v>
      </c>
      <c r="I5134" s="10"/>
    </row>
    <row r="5135" spans="1:9" ht="14.25" customHeight="1">
      <c r="A5135" s="6" t="str">
        <f t="shared" si="60"/>
        <v>GPP PURWOREJO_SUMBERREJO</v>
      </c>
      <c r="B5135" s="11" t="s">
        <v>3504</v>
      </c>
      <c r="C5135" s="11" t="s">
        <v>3305</v>
      </c>
      <c r="D5135" s="11">
        <v>4.4400000000000004</v>
      </c>
      <c r="E5135" s="7">
        <f>VLOOKUP(A5135, Sheet2!$A$2:$K$8265, 11)</f>
        <v>110.6751</v>
      </c>
      <c r="F5135" s="7">
        <f t="shared" si="61"/>
        <v>0.55500000000000005</v>
      </c>
      <c r="G5135" s="8">
        <v>200000</v>
      </c>
      <c r="H5135" s="9">
        <f t="shared" si="62"/>
        <v>1000000</v>
      </c>
      <c r="I5135" s="10"/>
    </row>
    <row r="5136" spans="1:9" ht="14.25" customHeight="1">
      <c r="A5136" s="6" t="str">
        <f t="shared" si="60"/>
        <v>GPP PURWOREJO_SUMBERSARI</v>
      </c>
      <c r="B5136" s="11" t="s">
        <v>3504</v>
      </c>
      <c r="C5136" s="11" t="s">
        <v>505</v>
      </c>
      <c r="D5136" s="11">
        <v>4.4400000000000004</v>
      </c>
      <c r="E5136" s="7">
        <f>VLOOKUP(A5136, Sheet2!$A$2:$K$8265, 11)</f>
        <v>110.6751</v>
      </c>
      <c r="F5136" s="7">
        <f t="shared" si="61"/>
        <v>0.55500000000000005</v>
      </c>
      <c r="G5136" s="8">
        <v>200000</v>
      </c>
      <c r="H5136" s="9">
        <f t="shared" si="62"/>
        <v>1000000</v>
      </c>
      <c r="I5136" s="10"/>
    </row>
    <row r="5137" spans="1:9" ht="14.25" customHeight="1">
      <c r="A5137" s="6" t="str">
        <f t="shared" si="60"/>
        <v>GPP PURWOREJO_SUMBERSARI</v>
      </c>
      <c r="B5137" s="11" t="s">
        <v>3504</v>
      </c>
      <c r="C5137" s="11" t="s">
        <v>505</v>
      </c>
      <c r="D5137" s="11">
        <v>4.4400000000000004</v>
      </c>
      <c r="E5137" s="7">
        <f>VLOOKUP(A5137, Sheet2!$A$2:$K$8265, 11)</f>
        <v>110.6751</v>
      </c>
      <c r="F5137" s="7">
        <f t="shared" si="61"/>
        <v>0.55500000000000005</v>
      </c>
      <c r="G5137" s="8">
        <v>200000</v>
      </c>
      <c r="H5137" s="9">
        <f t="shared" si="62"/>
        <v>1000000</v>
      </c>
      <c r="I5137" s="10"/>
    </row>
    <row r="5138" spans="1:9" ht="14.25" customHeight="1">
      <c r="A5138" s="6" t="str">
        <f t="shared" si="60"/>
        <v>GPP PURWOREJO_SUMBERSARI</v>
      </c>
      <c r="B5138" s="11" t="s">
        <v>3504</v>
      </c>
      <c r="C5138" s="11" t="s">
        <v>505</v>
      </c>
      <c r="D5138" s="11">
        <v>4.4400000000000004</v>
      </c>
      <c r="E5138" s="7">
        <f>VLOOKUP(A5138, Sheet2!$A$2:$K$8265, 11)</f>
        <v>110.6751</v>
      </c>
      <c r="F5138" s="7">
        <f t="shared" si="61"/>
        <v>0.55500000000000005</v>
      </c>
      <c r="G5138" s="8">
        <v>200000</v>
      </c>
      <c r="H5138" s="9">
        <f t="shared" si="62"/>
        <v>1000000</v>
      </c>
      <c r="I5138" s="10"/>
    </row>
    <row r="5139" spans="1:9" ht="14.25" customHeight="1">
      <c r="A5139" s="6" t="str">
        <f t="shared" si="60"/>
        <v>GPP PURWOREJO_SUMOWONO</v>
      </c>
      <c r="B5139" s="11" t="s">
        <v>3504</v>
      </c>
      <c r="C5139" s="11" t="s">
        <v>3837</v>
      </c>
      <c r="D5139" s="11">
        <v>4.4400000000000004</v>
      </c>
      <c r="E5139" s="7">
        <f>VLOOKUP(A5139, Sheet2!$A$2:$K$8265, 11)</f>
        <v>110.6751</v>
      </c>
      <c r="F5139" s="7">
        <f t="shared" si="61"/>
        <v>0.55500000000000005</v>
      </c>
      <c r="G5139" s="8">
        <v>200000</v>
      </c>
      <c r="H5139" s="9">
        <f t="shared" si="62"/>
        <v>1000000</v>
      </c>
      <c r="I5139" s="10"/>
    </row>
    <row r="5140" spans="1:9" ht="14.25" customHeight="1">
      <c r="A5140" s="6" t="str">
        <f t="shared" si="60"/>
        <v>GPP PURWOREJO_SUREN</v>
      </c>
      <c r="B5140" s="11" t="s">
        <v>3504</v>
      </c>
      <c r="C5140" s="11" t="s">
        <v>3838</v>
      </c>
      <c r="D5140" s="11">
        <v>4.4400000000000004</v>
      </c>
      <c r="E5140" s="7">
        <f>VLOOKUP(A5140, Sheet2!$A$2:$K$8265, 11)</f>
        <v>110.6751</v>
      </c>
      <c r="F5140" s="7">
        <f t="shared" si="61"/>
        <v>0.55500000000000005</v>
      </c>
      <c r="G5140" s="8">
        <v>200000</v>
      </c>
      <c r="H5140" s="9">
        <f t="shared" si="62"/>
        <v>1000000</v>
      </c>
      <c r="I5140" s="10"/>
    </row>
    <row r="5141" spans="1:9" ht="14.25" customHeight="1">
      <c r="A5141" s="6" t="str">
        <f t="shared" si="60"/>
        <v>GPP PURWOREJO_SUROBAYAN</v>
      </c>
      <c r="B5141" s="11" t="s">
        <v>3504</v>
      </c>
      <c r="C5141" s="11" t="s">
        <v>3481</v>
      </c>
      <c r="D5141" s="11">
        <v>15.69</v>
      </c>
      <c r="E5141" s="7">
        <f>VLOOKUP(A5141, Sheet2!$A$2:$K$8265, 11)</f>
        <v>110.6751</v>
      </c>
      <c r="F5141" s="7">
        <f t="shared" si="61"/>
        <v>1.9612499999999999</v>
      </c>
      <c r="G5141" s="8">
        <v>200000</v>
      </c>
      <c r="H5141" s="9">
        <f t="shared" si="62"/>
        <v>3200000</v>
      </c>
      <c r="I5141" s="10"/>
    </row>
    <row r="5142" spans="1:9" ht="14.25" customHeight="1">
      <c r="A5142" s="6" t="str">
        <f t="shared" si="60"/>
        <v>GPP PURWOREJO_SUROREJO</v>
      </c>
      <c r="B5142" s="11" t="s">
        <v>3504</v>
      </c>
      <c r="C5142" s="11" t="s">
        <v>3839</v>
      </c>
      <c r="D5142" s="11">
        <v>4.4400000000000004</v>
      </c>
      <c r="E5142" s="7">
        <f>VLOOKUP(A5142, Sheet2!$A$2:$K$8265, 11)</f>
        <v>110.6751</v>
      </c>
      <c r="F5142" s="7">
        <f t="shared" si="61"/>
        <v>0.55500000000000005</v>
      </c>
      <c r="G5142" s="8">
        <v>200000</v>
      </c>
      <c r="H5142" s="9">
        <f t="shared" si="62"/>
        <v>1000000</v>
      </c>
      <c r="I5142" s="10"/>
    </row>
    <row r="5143" spans="1:9" ht="14.25" customHeight="1">
      <c r="A5143" s="6" t="str">
        <f t="shared" si="60"/>
        <v>GPP PURWOREJO_SUSUK</v>
      </c>
      <c r="B5143" s="11" t="s">
        <v>3504</v>
      </c>
      <c r="C5143" s="11" t="s">
        <v>3840</v>
      </c>
      <c r="D5143" s="11">
        <v>4.4400000000000004</v>
      </c>
      <c r="E5143" s="7">
        <f>VLOOKUP(A5143, Sheet2!$A$2:$K$8265, 11)</f>
        <v>110.6751</v>
      </c>
      <c r="F5143" s="7">
        <f t="shared" si="61"/>
        <v>0.55500000000000005</v>
      </c>
      <c r="G5143" s="8">
        <v>200000</v>
      </c>
      <c r="H5143" s="9">
        <f t="shared" si="62"/>
        <v>1000000</v>
      </c>
      <c r="I5143" s="10"/>
    </row>
    <row r="5144" spans="1:9" ht="14.25" customHeight="1">
      <c r="A5144" s="6" t="str">
        <f t="shared" si="60"/>
        <v>GPP PURWOREJO_SUTORAGAN</v>
      </c>
      <c r="B5144" s="11" t="s">
        <v>3504</v>
      </c>
      <c r="C5144" s="11" t="s">
        <v>3841</v>
      </c>
      <c r="D5144" s="11">
        <v>4.4400000000000004</v>
      </c>
      <c r="E5144" s="7">
        <f>VLOOKUP(A5144, Sheet2!$A$2:$K$8265, 11)</f>
        <v>110.6751</v>
      </c>
      <c r="F5144" s="7">
        <f t="shared" si="61"/>
        <v>0.55500000000000005</v>
      </c>
      <c r="G5144" s="8">
        <v>200000</v>
      </c>
      <c r="H5144" s="9">
        <f t="shared" si="62"/>
        <v>1000000</v>
      </c>
      <c r="I5144" s="10"/>
    </row>
    <row r="5145" spans="1:9" ht="14.25" customHeight="1">
      <c r="A5145" s="6" t="str">
        <f t="shared" si="60"/>
        <v>GPP PURWOREJO_TAMANSARI</v>
      </c>
      <c r="B5145" s="11" t="s">
        <v>3504</v>
      </c>
      <c r="C5145" s="11" t="s">
        <v>985</v>
      </c>
      <c r="D5145" s="11">
        <v>4.4400000000000004</v>
      </c>
      <c r="E5145" s="7">
        <f>VLOOKUP(A5145, Sheet2!$A$2:$K$8265, 11)</f>
        <v>110.6751</v>
      </c>
      <c r="F5145" s="7">
        <f t="shared" si="61"/>
        <v>0.55500000000000005</v>
      </c>
      <c r="G5145" s="8">
        <v>200000</v>
      </c>
      <c r="H5145" s="9">
        <f t="shared" si="62"/>
        <v>1000000</v>
      </c>
      <c r="I5145" s="10"/>
    </row>
    <row r="5146" spans="1:9" ht="14.25" customHeight="1">
      <c r="A5146" s="6" t="str">
        <f t="shared" si="60"/>
        <v>GPP PURWOREJO_TAMBAKREJO</v>
      </c>
      <c r="B5146" s="11" t="s">
        <v>3504</v>
      </c>
      <c r="C5146" s="11" t="s">
        <v>512</v>
      </c>
      <c r="D5146" s="11">
        <v>4.4400000000000004</v>
      </c>
      <c r="E5146" s="7">
        <f>VLOOKUP(A5146, Sheet2!$A$2:$K$8265, 11)</f>
        <v>110.6751</v>
      </c>
      <c r="F5146" s="7">
        <f t="shared" si="61"/>
        <v>0.55500000000000005</v>
      </c>
      <c r="G5146" s="8">
        <v>200000</v>
      </c>
      <c r="H5146" s="9">
        <f t="shared" si="62"/>
        <v>1000000</v>
      </c>
      <c r="I5146" s="10"/>
    </row>
    <row r="5147" spans="1:9" ht="14.25" customHeight="1">
      <c r="A5147" s="6" t="str">
        <f t="shared" si="60"/>
        <v>GPP PURWOREJO_TANGKISAN</v>
      </c>
      <c r="B5147" s="11" t="s">
        <v>3504</v>
      </c>
      <c r="C5147" s="11" t="s">
        <v>3842</v>
      </c>
      <c r="D5147" s="11">
        <v>4.4400000000000004</v>
      </c>
      <c r="E5147" s="7">
        <f>VLOOKUP(A5147, Sheet2!$A$2:$K$8265, 11)</f>
        <v>110.6751</v>
      </c>
      <c r="F5147" s="7">
        <f t="shared" si="61"/>
        <v>0.55500000000000005</v>
      </c>
      <c r="G5147" s="8">
        <v>200000</v>
      </c>
      <c r="H5147" s="9">
        <f t="shared" si="62"/>
        <v>1000000</v>
      </c>
      <c r="I5147" s="10"/>
    </row>
    <row r="5148" spans="1:9" ht="14.25" customHeight="1">
      <c r="A5148" s="6" t="str">
        <f t="shared" si="60"/>
        <v>GPP PURWOREJO_TANJUNG</v>
      </c>
      <c r="B5148" s="11" t="s">
        <v>3504</v>
      </c>
      <c r="C5148" s="11" t="s">
        <v>341</v>
      </c>
      <c r="D5148" s="11">
        <v>4.4400000000000004</v>
      </c>
      <c r="E5148" s="7">
        <f>VLOOKUP(A5148, Sheet2!$A$2:$K$8265, 11)</f>
        <v>110.6751</v>
      </c>
      <c r="F5148" s="7">
        <f t="shared" si="61"/>
        <v>0.55500000000000005</v>
      </c>
      <c r="G5148" s="8">
        <v>200000</v>
      </c>
      <c r="H5148" s="9">
        <f t="shared" si="62"/>
        <v>1000000</v>
      </c>
      <c r="I5148" s="10"/>
    </row>
    <row r="5149" spans="1:9" ht="14.25" customHeight="1">
      <c r="A5149" s="6" t="str">
        <f t="shared" si="60"/>
        <v>GPP PURWOREJO_TANJUNGANOM</v>
      </c>
      <c r="B5149" s="11" t="s">
        <v>3504</v>
      </c>
      <c r="C5149" s="11" t="s">
        <v>515</v>
      </c>
      <c r="D5149" s="11">
        <v>4.4400000000000004</v>
      </c>
      <c r="E5149" s="7">
        <f>VLOOKUP(A5149, Sheet2!$A$2:$K$8265, 11)</f>
        <v>110.6751</v>
      </c>
      <c r="F5149" s="7">
        <f t="shared" si="61"/>
        <v>0.55500000000000005</v>
      </c>
      <c r="G5149" s="8">
        <v>200000</v>
      </c>
      <c r="H5149" s="9">
        <f t="shared" si="62"/>
        <v>1000000</v>
      </c>
      <c r="I5149" s="10"/>
    </row>
    <row r="5150" spans="1:9" ht="14.25" customHeight="1">
      <c r="A5150" s="6" t="str">
        <f t="shared" si="60"/>
        <v>GPP PURWOREJO_TANJUNGMERU</v>
      </c>
      <c r="B5150" s="11" t="s">
        <v>3504</v>
      </c>
      <c r="C5150" s="11" t="s">
        <v>3843</v>
      </c>
      <c r="D5150" s="11">
        <v>15.69</v>
      </c>
      <c r="E5150" s="7">
        <f>VLOOKUP(A5150, Sheet2!$A$2:$K$8265, 11)</f>
        <v>110.6751</v>
      </c>
      <c r="F5150" s="7">
        <f t="shared" si="61"/>
        <v>1.9612499999999999</v>
      </c>
      <c r="G5150" s="8">
        <v>200000</v>
      </c>
      <c r="H5150" s="9">
        <f t="shared" si="62"/>
        <v>3200000</v>
      </c>
      <c r="I5150" s="10"/>
    </row>
    <row r="5151" spans="1:9" ht="14.25" customHeight="1">
      <c r="A5151" s="6" t="str">
        <f t="shared" si="60"/>
        <v>GPP PURWOREJO_TANJUNGREJO</v>
      </c>
      <c r="B5151" s="11" t="s">
        <v>3504</v>
      </c>
      <c r="C5151" s="11" t="s">
        <v>2875</v>
      </c>
      <c r="D5151" s="11">
        <v>4.4400000000000004</v>
      </c>
      <c r="E5151" s="7">
        <f>VLOOKUP(A5151, Sheet2!$A$2:$K$8265, 11)</f>
        <v>110.6751</v>
      </c>
      <c r="F5151" s="7">
        <f t="shared" si="61"/>
        <v>0.55500000000000005</v>
      </c>
      <c r="G5151" s="8">
        <v>200000</v>
      </c>
      <c r="H5151" s="9">
        <f t="shared" si="62"/>
        <v>1000000</v>
      </c>
      <c r="I5151" s="10"/>
    </row>
    <row r="5152" spans="1:9" ht="14.25" customHeight="1">
      <c r="A5152" s="6" t="str">
        <f t="shared" si="60"/>
        <v>GPP PURWOREJO_TANJUNGREJO</v>
      </c>
      <c r="B5152" s="11" t="s">
        <v>3504</v>
      </c>
      <c r="C5152" s="11" t="s">
        <v>2875</v>
      </c>
      <c r="D5152" s="11">
        <v>4.4400000000000004</v>
      </c>
      <c r="E5152" s="7">
        <f>VLOOKUP(A5152, Sheet2!$A$2:$K$8265, 11)</f>
        <v>110.6751</v>
      </c>
      <c r="F5152" s="7">
        <f t="shared" si="61"/>
        <v>0.55500000000000005</v>
      </c>
      <c r="G5152" s="8">
        <v>200000</v>
      </c>
      <c r="H5152" s="9">
        <f t="shared" si="62"/>
        <v>1000000</v>
      </c>
      <c r="I5152" s="10"/>
    </row>
    <row r="5153" spans="1:9" ht="14.25" customHeight="1">
      <c r="A5153" s="6" t="str">
        <f t="shared" si="60"/>
        <v>GPP PURWOREJO_TANJUNGSARI</v>
      </c>
      <c r="B5153" s="11" t="s">
        <v>3504</v>
      </c>
      <c r="C5153" s="11" t="s">
        <v>517</v>
      </c>
      <c r="D5153" s="11">
        <v>15.69</v>
      </c>
      <c r="E5153" s="7">
        <f>VLOOKUP(A5153, Sheet2!$A$2:$K$8265, 11)</f>
        <v>110.6751</v>
      </c>
      <c r="F5153" s="7">
        <f t="shared" si="61"/>
        <v>1.9612499999999999</v>
      </c>
      <c r="G5153" s="8">
        <v>200000</v>
      </c>
      <c r="H5153" s="9">
        <f t="shared" si="62"/>
        <v>3200000</v>
      </c>
      <c r="I5153" s="10"/>
    </row>
    <row r="5154" spans="1:9" ht="14.25" customHeight="1">
      <c r="A5154" s="6" t="str">
        <f t="shared" si="60"/>
        <v>GPP PURWOREJO_TANJUNGSETO</v>
      </c>
      <c r="B5154" s="11" t="s">
        <v>3504</v>
      </c>
      <c r="C5154" s="11" t="s">
        <v>3844</v>
      </c>
      <c r="D5154" s="11">
        <v>15.69</v>
      </c>
      <c r="E5154" s="7">
        <f>VLOOKUP(A5154, Sheet2!$A$2:$K$8265, 11)</f>
        <v>110.6751</v>
      </c>
      <c r="F5154" s="7">
        <f t="shared" si="61"/>
        <v>1.9612499999999999</v>
      </c>
      <c r="G5154" s="8">
        <v>200000</v>
      </c>
      <c r="H5154" s="9">
        <f t="shared" si="62"/>
        <v>3200000</v>
      </c>
      <c r="I5154" s="10"/>
    </row>
    <row r="5155" spans="1:9" ht="14.25" customHeight="1">
      <c r="A5155" s="6" t="str">
        <f t="shared" si="60"/>
        <v>GPP PURWOREJO_TAPEN</v>
      </c>
      <c r="B5155" s="11" t="s">
        <v>3504</v>
      </c>
      <c r="C5155" s="11" t="s">
        <v>2510</v>
      </c>
      <c r="D5155" s="11">
        <v>4.4400000000000004</v>
      </c>
      <c r="E5155" s="7">
        <f>VLOOKUP(A5155, Sheet2!$A$2:$K$8265, 11)</f>
        <v>110.6751</v>
      </c>
      <c r="F5155" s="7">
        <f t="shared" si="61"/>
        <v>0.55500000000000005</v>
      </c>
      <c r="G5155" s="8">
        <v>200000</v>
      </c>
      <c r="H5155" s="9">
        <f t="shared" si="62"/>
        <v>1000000</v>
      </c>
      <c r="I5155" s="10"/>
    </row>
    <row r="5156" spans="1:9" ht="14.25" customHeight="1">
      <c r="A5156" s="6" t="str">
        <f t="shared" si="60"/>
        <v>GPP PURWOREJO_TAWANGSARI</v>
      </c>
      <c r="B5156" s="11" t="s">
        <v>3504</v>
      </c>
      <c r="C5156" s="11" t="s">
        <v>1149</v>
      </c>
      <c r="D5156" s="11">
        <v>4.4400000000000004</v>
      </c>
      <c r="E5156" s="7">
        <f>VLOOKUP(A5156, Sheet2!$A$2:$K$8265, 11)</f>
        <v>110.6751</v>
      </c>
      <c r="F5156" s="7">
        <f t="shared" si="61"/>
        <v>0.55500000000000005</v>
      </c>
      <c r="G5156" s="8">
        <v>200000</v>
      </c>
      <c r="H5156" s="9">
        <f t="shared" si="62"/>
        <v>1000000</v>
      </c>
      <c r="I5156" s="10"/>
    </row>
    <row r="5157" spans="1:9" ht="14.25" customHeight="1">
      <c r="A5157" s="6" t="str">
        <f t="shared" si="60"/>
        <v>GPP PURWOREJO_TEGALAREN</v>
      </c>
      <c r="B5157" s="11" t="s">
        <v>3504</v>
      </c>
      <c r="C5157" s="11" t="s">
        <v>3845</v>
      </c>
      <c r="D5157" s="11">
        <v>4.4400000000000004</v>
      </c>
      <c r="E5157" s="7">
        <f>VLOOKUP(A5157, Sheet2!$A$2:$K$8265, 11)</f>
        <v>110.6751</v>
      </c>
      <c r="F5157" s="7">
        <f t="shared" si="61"/>
        <v>0.55500000000000005</v>
      </c>
      <c r="G5157" s="8">
        <v>200000</v>
      </c>
      <c r="H5157" s="9">
        <f t="shared" si="62"/>
        <v>1000000</v>
      </c>
      <c r="I5157" s="10"/>
    </row>
    <row r="5158" spans="1:9" ht="14.25" customHeight="1">
      <c r="A5158" s="6" t="str">
        <f t="shared" si="60"/>
        <v>GPP PURWOREJO_TEGALGONDO</v>
      </c>
      <c r="B5158" s="11" t="s">
        <v>3504</v>
      </c>
      <c r="C5158" s="11" t="s">
        <v>3846</v>
      </c>
      <c r="D5158" s="11">
        <v>4.4400000000000004</v>
      </c>
      <c r="E5158" s="7">
        <f>VLOOKUP(A5158, Sheet2!$A$2:$K$8265, 11)</f>
        <v>110.6751</v>
      </c>
      <c r="F5158" s="7">
        <f t="shared" si="61"/>
        <v>0.55500000000000005</v>
      </c>
      <c r="G5158" s="8">
        <v>200000</v>
      </c>
      <c r="H5158" s="9">
        <f t="shared" si="62"/>
        <v>1000000</v>
      </c>
      <c r="I5158" s="10"/>
    </row>
    <row r="5159" spans="1:9" ht="14.25" customHeight="1">
      <c r="A5159" s="6" t="str">
        <f t="shared" si="60"/>
        <v>GPP PURWOREJO_TEGALKUNING</v>
      </c>
      <c r="B5159" s="11" t="s">
        <v>3504</v>
      </c>
      <c r="C5159" s="11" t="s">
        <v>3847</v>
      </c>
      <c r="D5159" s="11">
        <v>4.4400000000000004</v>
      </c>
      <c r="E5159" s="7">
        <f>VLOOKUP(A5159, Sheet2!$A$2:$K$8265, 11)</f>
        <v>110.6751</v>
      </c>
      <c r="F5159" s="7">
        <f t="shared" si="61"/>
        <v>0.55500000000000005</v>
      </c>
      <c r="G5159" s="8">
        <v>200000</v>
      </c>
      <c r="H5159" s="9">
        <f t="shared" si="62"/>
        <v>1000000</v>
      </c>
      <c r="I5159" s="10"/>
    </row>
    <row r="5160" spans="1:9" ht="14.25" customHeight="1">
      <c r="A5160" s="6" t="str">
        <f t="shared" si="60"/>
        <v>GPP PURWOREJO_TEGALREJO</v>
      </c>
      <c r="B5160" s="11" t="s">
        <v>3504</v>
      </c>
      <c r="C5160" s="11" t="s">
        <v>748</v>
      </c>
      <c r="D5160" s="11">
        <v>15.69</v>
      </c>
      <c r="E5160" s="7">
        <f>VLOOKUP(A5160, Sheet2!$A$2:$K$8265, 11)</f>
        <v>110.6751</v>
      </c>
      <c r="F5160" s="7">
        <f t="shared" si="61"/>
        <v>1.9612499999999999</v>
      </c>
      <c r="G5160" s="8">
        <v>200000</v>
      </c>
      <c r="H5160" s="9">
        <f t="shared" si="62"/>
        <v>3200000</v>
      </c>
      <c r="I5160" s="10"/>
    </row>
    <row r="5161" spans="1:9" ht="14.25" customHeight="1">
      <c r="A5161" s="6" t="str">
        <f t="shared" si="60"/>
        <v>GPP PURWOREJO_TEGALREJO</v>
      </c>
      <c r="B5161" s="11" t="s">
        <v>3504</v>
      </c>
      <c r="C5161" s="11" t="s">
        <v>748</v>
      </c>
      <c r="D5161" s="11">
        <v>4.4400000000000004</v>
      </c>
      <c r="E5161" s="7">
        <f>VLOOKUP(A5161, Sheet2!$A$2:$K$8265, 11)</f>
        <v>110.6751</v>
      </c>
      <c r="F5161" s="7">
        <f t="shared" si="61"/>
        <v>0.55500000000000005</v>
      </c>
      <c r="G5161" s="8">
        <v>200000</v>
      </c>
      <c r="H5161" s="9">
        <f t="shared" si="62"/>
        <v>1000000</v>
      </c>
      <c r="I5161" s="10"/>
    </row>
    <row r="5162" spans="1:9" ht="14.25" customHeight="1">
      <c r="A5162" s="6" t="str">
        <f t="shared" si="60"/>
        <v>GPP PURWOREJO_TEGALREJO</v>
      </c>
      <c r="B5162" s="11" t="s">
        <v>3504</v>
      </c>
      <c r="C5162" s="11" t="s">
        <v>748</v>
      </c>
      <c r="D5162" s="11">
        <v>4.4400000000000004</v>
      </c>
      <c r="E5162" s="7">
        <f>VLOOKUP(A5162, Sheet2!$A$2:$K$8265, 11)</f>
        <v>110.6751</v>
      </c>
      <c r="F5162" s="7">
        <f t="shared" si="61"/>
        <v>0.55500000000000005</v>
      </c>
      <c r="G5162" s="8">
        <v>200000</v>
      </c>
      <c r="H5162" s="9">
        <f t="shared" si="62"/>
        <v>1000000</v>
      </c>
      <c r="I5162" s="10"/>
    </row>
    <row r="5163" spans="1:9" ht="14.25" customHeight="1">
      <c r="A5163" s="6" t="str">
        <f t="shared" si="60"/>
        <v>GPP PURWOREJO_TEPANSARI</v>
      </c>
      <c r="B5163" s="11" t="s">
        <v>3504</v>
      </c>
      <c r="C5163" s="11" t="s">
        <v>3848</v>
      </c>
      <c r="D5163" s="11">
        <v>4.4400000000000004</v>
      </c>
      <c r="E5163" s="7">
        <f>VLOOKUP(A5163, Sheet2!$A$2:$K$8265, 11)</f>
        <v>110.6751</v>
      </c>
      <c r="F5163" s="7">
        <f t="shared" si="61"/>
        <v>0.55500000000000005</v>
      </c>
      <c r="G5163" s="8">
        <v>200000</v>
      </c>
      <c r="H5163" s="9">
        <f t="shared" si="62"/>
        <v>1000000</v>
      </c>
      <c r="I5163" s="10"/>
    </row>
    <row r="5164" spans="1:9" ht="14.25" customHeight="1">
      <c r="A5164" s="6" t="str">
        <f t="shared" si="60"/>
        <v>GPP PURWOREJO_TEPUS KULON</v>
      </c>
      <c r="B5164" s="11" t="s">
        <v>3504</v>
      </c>
      <c r="C5164" s="11" t="s">
        <v>3849</v>
      </c>
      <c r="D5164" s="11">
        <v>4.4400000000000004</v>
      </c>
      <c r="E5164" s="7">
        <f>VLOOKUP(A5164, Sheet2!$A$2:$K$8265, 11)</f>
        <v>110.6751</v>
      </c>
      <c r="F5164" s="7">
        <f t="shared" si="61"/>
        <v>0.55500000000000005</v>
      </c>
      <c r="G5164" s="8">
        <v>200000</v>
      </c>
      <c r="H5164" s="9">
        <f t="shared" si="62"/>
        <v>1000000</v>
      </c>
      <c r="I5164" s="10"/>
    </row>
    <row r="5165" spans="1:9" ht="14.25" customHeight="1">
      <c r="A5165" s="6" t="str">
        <f t="shared" si="60"/>
        <v>GPP PURWOREJO_TEPUS WETAN</v>
      </c>
      <c r="B5165" s="11" t="s">
        <v>3504</v>
      </c>
      <c r="C5165" s="11" t="s">
        <v>3850</v>
      </c>
      <c r="D5165" s="11">
        <v>4.4400000000000004</v>
      </c>
      <c r="E5165" s="7">
        <f>VLOOKUP(A5165, Sheet2!$A$2:$K$8265, 11)</f>
        <v>110.6751</v>
      </c>
      <c r="F5165" s="7">
        <f t="shared" si="61"/>
        <v>0.55500000000000005</v>
      </c>
      <c r="G5165" s="8">
        <v>200000</v>
      </c>
      <c r="H5165" s="9">
        <f t="shared" si="62"/>
        <v>1000000</v>
      </c>
      <c r="I5165" s="10"/>
    </row>
    <row r="5166" spans="1:9" ht="14.25" customHeight="1">
      <c r="A5166" s="6" t="str">
        <f t="shared" si="60"/>
        <v>GPP PURWOREJO_TERSIDIKIDUL</v>
      </c>
      <c r="B5166" s="11" t="s">
        <v>3504</v>
      </c>
      <c r="C5166" s="11" t="s">
        <v>3851</v>
      </c>
      <c r="D5166" s="11">
        <v>4.4400000000000004</v>
      </c>
      <c r="E5166" s="7">
        <f>VLOOKUP(A5166, Sheet2!$A$2:$K$8265, 11)</f>
        <v>110.6751</v>
      </c>
      <c r="F5166" s="7">
        <f t="shared" si="61"/>
        <v>0.55500000000000005</v>
      </c>
      <c r="G5166" s="8">
        <v>200000</v>
      </c>
      <c r="H5166" s="9">
        <f t="shared" si="62"/>
        <v>1000000</v>
      </c>
      <c r="I5166" s="10"/>
    </row>
    <row r="5167" spans="1:9" ht="14.25" customHeight="1">
      <c r="A5167" s="6" t="str">
        <f t="shared" si="60"/>
        <v>GPP PURWOREJO_TERSIDILOR</v>
      </c>
      <c r="B5167" s="11" t="s">
        <v>3504</v>
      </c>
      <c r="C5167" s="11" t="s">
        <v>3852</v>
      </c>
      <c r="D5167" s="11">
        <v>4.4400000000000004</v>
      </c>
      <c r="E5167" s="7">
        <f>VLOOKUP(A5167, Sheet2!$A$2:$K$8265, 11)</f>
        <v>110.6751</v>
      </c>
      <c r="F5167" s="7">
        <f t="shared" si="61"/>
        <v>0.55500000000000005</v>
      </c>
      <c r="G5167" s="8">
        <v>200000</v>
      </c>
      <c r="H5167" s="9">
        <f t="shared" si="62"/>
        <v>1000000</v>
      </c>
      <c r="I5167" s="10"/>
    </row>
    <row r="5168" spans="1:9" ht="14.25" customHeight="1">
      <c r="A5168" s="6" t="str">
        <f t="shared" si="60"/>
        <v>GPP PURWOREJO_TERSOBO</v>
      </c>
      <c r="B5168" s="11" t="s">
        <v>3504</v>
      </c>
      <c r="C5168" s="11" t="s">
        <v>3853</v>
      </c>
      <c r="D5168" s="11">
        <v>15.69</v>
      </c>
      <c r="E5168" s="7">
        <f>VLOOKUP(A5168, Sheet2!$A$2:$K$8265, 11)</f>
        <v>110.6751</v>
      </c>
      <c r="F5168" s="7">
        <f t="shared" si="61"/>
        <v>1.9612499999999999</v>
      </c>
      <c r="G5168" s="8">
        <v>200000</v>
      </c>
      <c r="H5168" s="9">
        <f t="shared" si="62"/>
        <v>3200000</v>
      </c>
      <c r="I5168" s="10"/>
    </row>
    <row r="5169" spans="1:9" ht="14.25" customHeight="1">
      <c r="A5169" s="6" t="str">
        <f t="shared" si="60"/>
        <v>GPP PURWOREJO_TIRTOMOYO</v>
      </c>
      <c r="B5169" s="11" t="s">
        <v>3504</v>
      </c>
      <c r="C5169" s="11" t="s">
        <v>755</v>
      </c>
      <c r="D5169" s="11">
        <v>15.69</v>
      </c>
      <c r="E5169" s="7">
        <f>VLOOKUP(A5169, Sheet2!$A$2:$K$8265, 11)</f>
        <v>110.6751</v>
      </c>
      <c r="F5169" s="7">
        <f t="shared" si="61"/>
        <v>1.9612499999999999</v>
      </c>
      <c r="G5169" s="8">
        <v>200000</v>
      </c>
      <c r="H5169" s="9">
        <f t="shared" si="62"/>
        <v>3200000</v>
      </c>
      <c r="I5169" s="10"/>
    </row>
    <row r="5170" spans="1:9" ht="14.25" customHeight="1">
      <c r="A5170" s="6" t="str">
        <f t="shared" si="60"/>
        <v>GPP PURWOREJO_TLEPOKKULON</v>
      </c>
      <c r="B5170" s="11" t="s">
        <v>3504</v>
      </c>
      <c r="C5170" s="11" t="s">
        <v>3854</v>
      </c>
      <c r="D5170" s="11">
        <v>4.4400000000000004</v>
      </c>
      <c r="E5170" s="7">
        <f>VLOOKUP(A5170, Sheet2!$A$2:$K$8265, 11)</f>
        <v>110.6751</v>
      </c>
      <c r="F5170" s="7">
        <f t="shared" si="61"/>
        <v>0.55500000000000005</v>
      </c>
      <c r="G5170" s="8">
        <v>200000</v>
      </c>
      <c r="H5170" s="9">
        <f t="shared" si="62"/>
        <v>1000000</v>
      </c>
      <c r="I5170" s="10"/>
    </row>
    <row r="5171" spans="1:9" ht="14.25" customHeight="1">
      <c r="A5171" s="6" t="str">
        <f t="shared" si="60"/>
        <v>GPP PURWOREJO_TLEPOKWETAN</v>
      </c>
      <c r="B5171" s="11" t="s">
        <v>3504</v>
      </c>
      <c r="C5171" s="11" t="s">
        <v>3855</v>
      </c>
      <c r="D5171" s="11">
        <v>4.4400000000000004</v>
      </c>
      <c r="E5171" s="7">
        <f>VLOOKUP(A5171, Sheet2!$A$2:$K$8265, 11)</f>
        <v>110.6751</v>
      </c>
      <c r="F5171" s="7">
        <f t="shared" si="61"/>
        <v>0.55500000000000005</v>
      </c>
      <c r="G5171" s="8">
        <v>200000</v>
      </c>
      <c r="H5171" s="9">
        <f t="shared" si="62"/>
        <v>1000000</v>
      </c>
      <c r="I5171" s="10"/>
    </row>
    <row r="5172" spans="1:9" ht="14.25" customHeight="1">
      <c r="A5172" s="6" t="str">
        <f t="shared" si="60"/>
        <v>GPP PURWOREJO_TLOGOBULU</v>
      </c>
      <c r="B5172" s="11" t="s">
        <v>3504</v>
      </c>
      <c r="C5172" s="11" t="s">
        <v>3856</v>
      </c>
      <c r="D5172" s="11">
        <v>4.4400000000000004</v>
      </c>
      <c r="E5172" s="7">
        <f>VLOOKUP(A5172, Sheet2!$A$2:$K$8265, 11)</f>
        <v>110.6751</v>
      </c>
      <c r="F5172" s="7">
        <f t="shared" si="61"/>
        <v>0.55500000000000005</v>
      </c>
      <c r="G5172" s="8">
        <v>200000</v>
      </c>
      <c r="H5172" s="9">
        <f t="shared" si="62"/>
        <v>1000000</v>
      </c>
      <c r="I5172" s="10"/>
    </row>
    <row r="5173" spans="1:9" ht="14.25" customHeight="1">
      <c r="A5173" s="6" t="str">
        <f t="shared" si="60"/>
        <v>GPP PURWOREJO_TLOGODEPOK</v>
      </c>
      <c r="B5173" s="11" t="s">
        <v>3504</v>
      </c>
      <c r="C5173" s="11" t="s">
        <v>3857</v>
      </c>
      <c r="D5173" s="11">
        <v>15.69</v>
      </c>
      <c r="E5173" s="7">
        <f>VLOOKUP(A5173, Sheet2!$A$2:$K$8265, 11)</f>
        <v>110.6751</v>
      </c>
      <c r="F5173" s="7">
        <f t="shared" si="61"/>
        <v>1.9612499999999999</v>
      </c>
      <c r="G5173" s="8">
        <v>200000</v>
      </c>
      <c r="H5173" s="9">
        <f t="shared" si="62"/>
        <v>3200000</v>
      </c>
      <c r="I5173" s="10"/>
    </row>
    <row r="5174" spans="1:9" ht="14.25" customHeight="1">
      <c r="A5174" s="6" t="str">
        <f t="shared" si="60"/>
        <v>GPP PURWOREJO_TLOGOGUWO</v>
      </c>
      <c r="B5174" s="11" t="s">
        <v>3504</v>
      </c>
      <c r="C5174" s="11" t="s">
        <v>3858</v>
      </c>
      <c r="D5174" s="11">
        <v>4.4400000000000004</v>
      </c>
      <c r="E5174" s="7">
        <f>VLOOKUP(A5174, Sheet2!$A$2:$K$8265, 11)</f>
        <v>110.6751</v>
      </c>
      <c r="F5174" s="7">
        <f t="shared" si="61"/>
        <v>0.55500000000000005</v>
      </c>
      <c r="G5174" s="8">
        <v>200000</v>
      </c>
      <c r="H5174" s="9">
        <f t="shared" si="62"/>
        <v>1000000</v>
      </c>
      <c r="I5174" s="10"/>
    </row>
    <row r="5175" spans="1:9" ht="14.25" customHeight="1">
      <c r="A5175" s="6" t="str">
        <f t="shared" si="60"/>
        <v>GPP PURWOREJO_TLOGOKOTES</v>
      </c>
      <c r="B5175" s="11" t="s">
        <v>3504</v>
      </c>
      <c r="C5175" s="11" t="s">
        <v>3859</v>
      </c>
      <c r="D5175" s="11">
        <v>4.4400000000000004</v>
      </c>
      <c r="E5175" s="7">
        <f>VLOOKUP(A5175, Sheet2!$A$2:$K$8265, 11)</f>
        <v>110.6751</v>
      </c>
      <c r="F5175" s="7">
        <f t="shared" si="61"/>
        <v>0.55500000000000005</v>
      </c>
      <c r="G5175" s="8">
        <v>200000</v>
      </c>
      <c r="H5175" s="9">
        <f t="shared" si="62"/>
        <v>1000000</v>
      </c>
      <c r="I5175" s="10"/>
    </row>
    <row r="5176" spans="1:9" ht="14.25" customHeight="1">
      <c r="A5176" s="6" t="str">
        <f t="shared" si="60"/>
        <v>GPP PURWOREJO_TLOGOPRAGOTO</v>
      </c>
      <c r="B5176" s="11" t="s">
        <v>3504</v>
      </c>
      <c r="C5176" s="11" t="s">
        <v>3860</v>
      </c>
      <c r="D5176" s="11">
        <v>15.69</v>
      </c>
      <c r="E5176" s="7">
        <f>VLOOKUP(A5176, Sheet2!$A$2:$K$8265, 11)</f>
        <v>110.6751</v>
      </c>
      <c r="F5176" s="7">
        <f t="shared" si="61"/>
        <v>1.9612499999999999</v>
      </c>
      <c r="G5176" s="8">
        <v>200000</v>
      </c>
      <c r="H5176" s="9">
        <f t="shared" si="62"/>
        <v>3200000</v>
      </c>
      <c r="I5176" s="10"/>
    </row>
    <row r="5177" spans="1:9" ht="14.25" customHeight="1">
      <c r="A5177" s="6" t="str">
        <f t="shared" si="60"/>
        <v>GPP PURWOREJO_TLOGOREJO</v>
      </c>
      <c r="B5177" s="11" t="s">
        <v>3504</v>
      </c>
      <c r="C5177" s="11" t="s">
        <v>1996</v>
      </c>
      <c r="D5177" s="11">
        <v>15.69</v>
      </c>
      <c r="E5177" s="7">
        <f>VLOOKUP(A5177, Sheet2!$A$2:$K$8265, 11)</f>
        <v>110.6751</v>
      </c>
      <c r="F5177" s="7">
        <f t="shared" si="61"/>
        <v>1.9612499999999999</v>
      </c>
      <c r="G5177" s="8">
        <v>200000</v>
      </c>
      <c r="H5177" s="9">
        <f t="shared" si="62"/>
        <v>3200000</v>
      </c>
      <c r="I5177" s="10"/>
    </row>
    <row r="5178" spans="1:9" ht="14.25" customHeight="1">
      <c r="A5178" s="6" t="str">
        <f t="shared" si="60"/>
        <v>GPP PURWOREJO_TLOGOREJO</v>
      </c>
      <c r="B5178" s="11" t="s">
        <v>3504</v>
      </c>
      <c r="C5178" s="11" t="s">
        <v>1996</v>
      </c>
      <c r="D5178" s="11">
        <v>4.4400000000000004</v>
      </c>
      <c r="E5178" s="7">
        <f>VLOOKUP(A5178, Sheet2!$A$2:$K$8265, 11)</f>
        <v>110.6751</v>
      </c>
      <c r="F5178" s="7">
        <f t="shared" si="61"/>
        <v>0.55500000000000005</v>
      </c>
      <c r="G5178" s="8">
        <v>200000</v>
      </c>
      <c r="H5178" s="9">
        <f t="shared" si="62"/>
        <v>1000000</v>
      </c>
      <c r="I5178" s="10"/>
    </row>
    <row r="5179" spans="1:9" ht="14.25" customHeight="1">
      <c r="A5179" s="6" t="str">
        <f t="shared" si="60"/>
        <v>GPP PURWOREJO_TLOGOREJO</v>
      </c>
      <c r="B5179" s="11" t="s">
        <v>3504</v>
      </c>
      <c r="C5179" s="11" t="s">
        <v>1996</v>
      </c>
      <c r="D5179" s="11">
        <v>4.4400000000000004</v>
      </c>
      <c r="E5179" s="7">
        <f>VLOOKUP(A5179, Sheet2!$A$2:$K$8265, 11)</f>
        <v>110.6751</v>
      </c>
      <c r="F5179" s="7">
        <f t="shared" si="61"/>
        <v>0.55500000000000005</v>
      </c>
      <c r="G5179" s="8">
        <v>200000</v>
      </c>
      <c r="H5179" s="9">
        <f t="shared" si="62"/>
        <v>1000000</v>
      </c>
      <c r="I5179" s="10"/>
    </row>
    <row r="5180" spans="1:9" ht="14.25" customHeight="1">
      <c r="A5180" s="6" t="str">
        <f t="shared" si="60"/>
        <v>GPP PURWOREJO_TLOGOREJO</v>
      </c>
      <c r="B5180" s="11" t="s">
        <v>3504</v>
      </c>
      <c r="C5180" s="11" t="s">
        <v>1996</v>
      </c>
      <c r="D5180" s="11">
        <v>4.4400000000000004</v>
      </c>
      <c r="E5180" s="7">
        <f>VLOOKUP(A5180, Sheet2!$A$2:$K$8265, 11)</f>
        <v>110.6751</v>
      </c>
      <c r="F5180" s="7">
        <f t="shared" si="61"/>
        <v>0.55500000000000005</v>
      </c>
      <c r="G5180" s="8">
        <v>200000</v>
      </c>
      <c r="H5180" s="9">
        <f t="shared" si="62"/>
        <v>1000000</v>
      </c>
      <c r="I5180" s="10"/>
    </row>
    <row r="5181" spans="1:9" ht="14.25" customHeight="1">
      <c r="A5181" s="6" t="str">
        <f t="shared" si="60"/>
        <v>GPP PURWOREJO_TLOGOSONO</v>
      </c>
      <c r="B5181" s="11" t="s">
        <v>3504</v>
      </c>
      <c r="C5181" s="11" t="s">
        <v>3861</v>
      </c>
      <c r="D5181" s="11">
        <v>4.4400000000000004</v>
      </c>
      <c r="E5181" s="7">
        <f>VLOOKUP(A5181, Sheet2!$A$2:$K$8265, 11)</f>
        <v>110.6751</v>
      </c>
      <c r="F5181" s="7">
        <f t="shared" si="61"/>
        <v>0.55500000000000005</v>
      </c>
      <c r="G5181" s="8">
        <v>200000</v>
      </c>
      <c r="H5181" s="9">
        <f t="shared" si="62"/>
        <v>1000000</v>
      </c>
      <c r="I5181" s="10"/>
    </row>
    <row r="5182" spans="1:9" ht="14.25" customHeight="1">
      <c r="A5182" s="6" t="str">
        <f t="shared" si="60"/>
        <v>GPP PURWOREJO_TRIDADI</v>
      </c>
      <c r="B5182" s="11" t="s">
        <v>3504</v>
      </c>
      <c r="C5182" s="11" t="s">
        <v>3862</v>
      </c>
      <c r="D5182" s="11">
        <v>4.4400000000000004</v>
      </c>
      <c r="E5182" s="7">
        <f>VLOOKUP(A5182, Sheet2!$A$2:$K$8265, 11)</f>
        <v>110.6751</v>
      </c>
      <c r="F5182" s="7">
        <f t="shared" si="61"/>
        <v>0.55500000000000005</v>
      </c>
      <c r="G5182" s="8">
        <v>200000</v>
      </c>
      <c r="H5182" s="9">
        <f t="shared" si="62"/>
        <v>1000000</v>
      </c>
      <c r="I5182" s="10"/>
    </row>
    <row r="5183" spans="1:9" ht="14.25" customHeight="1">
      <c r="A5183" s="6" t="str">
        <f t="shared" si="60"/>
        <v>GPP PURWOREJO_TRIMULYO</v>
      </c>
      <c r="B5183" s="11" t="s">
        <v>3504</v>
      </c>
      <c r="C5183" s="11" t="s">
        <v>528</v>
      </c>
      <c r="D5183" s="11">
        <v>4.4400000000000004</v>
      </c>
      <c r="E5183" s="7">
        <f>VLOOKUP(A5183, Sheet2!$A$2:$K$8265, 11)</f>
        <v>110.6751</v>
      </c>
      <c r="F5183" s="7">
        <f t="shared" si="61"/>
        <v>0.55500000000000005</v>
      </c>
      <c r="G5183" s="8">
        <v>200000</v>
      </c>
      <c r="H5183" s="9">
        <f t="shared" si="62"/>
        <v>1000000</v>
      </c>
      <c r="I5183" s="10"/>
    </row>
    <row r="5184" spans="1:9" ht="14.25" customHeight="1">
      <c r="A5184" s="6" t="str">
        <f t="shared" si="60"/>
        <v>GPP PURWOREJO_TRIREJO</v>
      </c>
      <c r="B5184" s="11" t="s">
        <v>3504</v>
      </c>
      <c r="C5184" s="11" t="s">
        <v>3863</v>
      </c>
      <c r="D5184" s="11">
        <v>4.4400000000000004</v>
      </c>
      <c r="E5184" s="7">
        <f>VLOOKUP(A5184, Sheet2!$A$2:$K$8265, 11)</f>
        <v>110.6751</v>
      </c>
      <c r="F5184" s="7">
        <f t="shared" si="61"/>
        <v>0.55500000000000005</v>
      </c>
      <c r="G5184" s="8">
        <v>200000</v>
      </c>
      <c r="H5184" s="9">
        <f t="shared" si="62"/>
        <v>1000000</v>
      </c>
      <c r="I5184" s="10"/>
    </row>
    <row r="5185" spans="1:9" ht="14.25" customHeight="1">
      <c r="A5185" s="6" t="str">
        <f t="shared" si="60"/>
        <v>GPP PURWOREJO_TRIWARNO</v>
      </c>
      <c r="B5185" s="11" t="s">
        <v>3504</v>
      </c>
      <c r="C5185" s="11" t="s">
        <v>3864</v>
      </c>
      <c r="D5185" s="11">
        <v>15.69</v>
      </c>
      <c r="E5185" s="7">
        <f>VLOOKUP(A5185, Sheet2!$A$2:$K$8265, 11)</f>
        <v>110.6751</v>
      </c>
      <c r="F5185" s="7">
        <f t="shared" si="61"/>
        <v>1.9612499999999999</v>
      </c>
      <c r="G5185" s="8">
        <v>200000</v>
      </c>
      <c r="H5185" s="9">
        <f t="shared" si="62"/>
        <v>3200000</v>
      </c>
      <c r="I5185" s="10"/>
    </row>
    <row r="5186" spans="1:9" ht="14.25" customHeight="1">
      <c r="A5186" s="6" t="str">
        <f t="shared" si="60"/>
        <v>GPP PURWOREJO_TRIWARNO</v>
      </c>
      <c r="B5186" s="11" t="s">
        <v>3504</v>
      </c>
      <c r="C5186" s="11" t="s">
        <v>3864</v>
      </c>
      <c r="D5186" s="11">
        <v>4.4400000000000004</v>
      </c>
      <c r="E5186" s="7">
        <f>VLOOKUP(A5186, Sheet2!$A$2:$K$8265, 11)</f>
        <v>110.6751</v>
      </c>
      <c r="F5186" s="7">
        <f t="shared" si="61"/>
        <v>0.55500000000000005</v>
      </c>
      <c r="G5186" s="8">
        <v>200000</v>
      </c>
      <c r="H5186" s="9">
        <f t="shared" si="62"/>
        <v>1000000</v>
      </c>
      <c r="I5186" s="10"/>
    </row>
    <row r="5187" spans="1:9" ht="14.25" customHeight="1">
      <c r="A5187" s="6" t="str">
        <f t="shared" si="60"/>
        <v>GPP PURWOREJO_TULUSREJO</v>
      </c>
      <c r="B5187" s="11" t="s">
        <v>3504</v>
      </c>
      <c r="C5187" s="11" t="s">
        <v>3865</v>
      </c>
      <c r="D5187" s="11">
        <v>4.4400000000000004</v>
      </c>
      <c r="E5187" s="7">
        <f>VLOOKUP(A5187, Sheet2!$A$2:$K$8265, 11)</f>
        <v>110.6751</v>
      </c>
      <c r="F5187" s="7">
        <f t="shared" si="61"/>
        <v>0.55500000000000005</v>
      </c>
      <c r="G5187" s="8">
        <v>200000</v>
      </c>
      <c r="H5187" s="9">
        <f t="shared" si="62"/>
        <v>1000000</v>
      </c>
      <c r="I5187" s="10"/>
    </row>
    <row r="5188" spans="1:9" ht="14.25" customHeight="1">
      <c r="A5188" s="6" t="str">
        <f t="shared" si="60"/>
        <v>GPP PURWOREJO_TUMENGGUNGAN</v>
      </c>
      <c r="B5188" s="11" t="s">
        <v>3504</v>
      </c>
      <c r="C5188" s="11" t="s">
        <v>3866</v>
      </c>
      <c r="D5188" s="11">
        <v>4.4400000000000004</v>
      </c>
      <c r="E5188" s="7">
        <f>VLOOKUP(A5188, Sheet2!$A$2:$K$8265, 11)</f>
        <v>110.6751</v>
      </c>
      <c r="F5188" s="7">
        <f t="shared" si="61"/>
        <v>0.55500000000000005</v>
      </c>
      <c r="G5188" s="8">
        <v>200000</v>
      </c>
      <c r="H5188" s="9">
        <f t="shared" si="62"/>
        <v>1000000</v>
      </c>
      <c r="I5188" s="10"/>
    </row>
    <row r="5189" spans="1:9" ht="14.25" customHeight="1">
      <c r="A5189" s="6" t="str">
        <f t="shared" si="60"/>
        <v>GPP PURWOREJO_TUNGGALROSO</v>
      </c>
      <c r="B5189" s="11" t="s">
        <v>3504</v>
      </c>
      <c r="C5189" s="11" t="s">
        <v>3867</v>
      </c>
      <c r="D5189" s="11">
        <v>15.69</v>
      </c>
      <c r="E5189" s="7">
        <f>VLOOKUP(A5189, Sheet2!$A$2:$K$8265, 11)</f>
        <v>110.6751</v>
      </c>
      <c r="F5189" s="7">
        <f t="shared" si="61"/>
        <v>1.9612499999999999</v>
      </c>
      <c r="G5189" s="8">
        <v>200000</v>
      </c>
      <c r="H5189" s="9">
        <f t="shared" si="62"/>
        <v>3200000</v>
      </c>
      <c r="I5189" s="10"/>
    </row>
    <row r="5190" spans="1:9" ht="14.25" customHeight="1">
      <c r="A5190" s="6" t="str">
        <f t="shared" si="60"/>
        <v>GPP PURWOREJO_TUNGGORONO</v>
      </c>
      <c r="B5190" s="11" t="s">
        <v>3504</v>
      </c>
      <c r="C5190" s="11" t="s">
        <v>3868</v>
      </c>
      <c r="D5190" s="11">
        <v>4.4400000000000004</v>
      </c>
      <c r="E5190" s="7">
        <f>VLOOKUP(A5190, Sheet2!$A$2:$K$8265, 11)</f>
        <v>110.6751</v>
      </c>
      <c r="F5190" s="7">
        <f t="shared" si="61"/>
        <v>0.55500000000000005</v>
      </c>
      <c r="G5190" s="8">
        <v>200000</v>
      </c>
      <c r="H5190" s="9">
        <f t="shared" si="62"/>
        <v>1000000</v>
      </c>
      <c r="I5190" s="10"/>
    </row>
    <row r="5191" spans="1:9" ht="14.25" customHeight="1">
      <c r="A5191" s="6" t="str">
        <f t="shared" si="60"/>
        <v>GPP PURWOREJO_TUNGGULREJO</v>
      </c>
      <c r="B5191" s="11" t="s">
        <v>3504</v>
      </c>
      <c r="C5191" s="11" t="s">
        <v>762</v>
      </c>
      <c r="D5191" s="11">
        <v>4.4400000000000004</v>
      </c>
      <c r="E5191" s="7">
        <f>VLOOKUP(A5191, Sheet2!$A$2:$K$8265, 11)</f>
        <v>110.6751</v>
      </c>
      <c r="F5191" s="7">
        <f t="shared" si="61"/>
        <v>0.55500000000000005</v>
      </c>
      <c r="G5191" s="8">
        <v>200000</v>
      </c>
      <c r="H5191" s="9">
        <f t="shared" si="62"/>
        <v>1000000</v>
      </c>
      <c r="I5191" s="10"/>
    </row>
    <row r="5192" spans="1:9" ht="14.25" customHeight="1">
      <c r="A5192" s="6" t="str">
        <f t="shared" si="60"/>
        <v>GPP PURWOREJO_TUNJUNGAN</v>
      </c>
      <c r="B5192" s="11" t="s">
        <v>3504</v>
      </c>
      <c r="C5192" s="11" t="s">
        <v>1248</v>
      </c>
      <c r="D5192" s="11">
        <v>4.4400000000000004</v>
      </c>
      <c r="E5192" s="7">
        <f>VLOOKUP(A5192, Sheet2!$A$2:$K$8265, 11)</f>
        <v>110.6751</v>
      </c>
      <c r="F5192" s="7">
        <f t="shared" si="61"/>
        <v>0.55500000000000005</v>
      </c>
      <c r="G5192" s="8">
        <v>200000</v>
      </c>
      <c r="H5192" s="9">
        <f t="shared" si="62"/>
        <v>1000000</v>
      </c>
      <c r="I5192" s="10"/>
    </row>
    <row r="5193" spans="1:9" ht="14.25" customHeight="1">
      <c r="A5193" s="6" t="str">
        <f t="shared" si="60"/>
        <v>GPP PURWOREJO_TUNJUNGTEJO</v>
      </c>
      <c r="B5193" s="11" t="s">
        <v>3504</v>
      </c>
      <c r="C5193" s="11" t="s">
        <v>3869</v>
      </c>
      <c r="D5193" s="11">
        <v>4.4400000000000004</v>
      </c>
      <c r="E5193" s="7">
        <f>VLOOKUP(A5193, Sheet2!$A$2:$K$8265, 11)</f>
        <v>110.6751</v>
      </c>
      <c r="F5193" s="7">
        <f t="shared" si="61"/>
        <v>0.55500000000000005</v>
      </c>
      <c r="G5193" s="8">
        <v>200000</v>
      </c>
      <c r="H5193" s="9">
        <f t="shared" si="62"/>
        <v>1000000</v>
      </c>
      <c r="I5193" s="10"/>
    </row>
    <row r="5194" spans="1:9" ht="14.25" customHeight="1">
      <c r="A5194" s="6" t="str">
        <f t="shared" si="60"/>
        <v>GPP PURWOREJO_TUNTUNGPAIT</v>
      </c>
      <c r="B5194" s="11" t="s">
        <v>3504</v>
      </c>
      <c r="C5194" s="11" t="s">
        <v>3870</v>
      </c>
      <c r="D5194" s="11">
        <v>4.4400000000000004</v>
      </c>
      <c r="E5194" s="7">
        <f>VLOOKUP(A5194, Sheet2!$A$2:$K$8265, 11)</f>
        <v>110.6751</v>
      </c>
      <c r="F5194" s="7">
        <f t="shared" si="61"/>
        <v>0.55500000000000005</v>
      </c>
      <c r="G5194" s="8">
        <v>200000</v>
      </c>
      <c r="H5194" s="9">
        <f t="shared" si="62"/>
        <v>1000000</v>
      </c>
      <c r="I5194" s="10"/>
    </row>
    <row r="5195" spans="1:9" ht="14.25" customHeight="1">
      <c r="A5195" s="6" t="str">
        <f t="shared" si="60"/>
        <v>GPP PURWOREJO_TURSINO</v>
      </c>
      <c r="B5195" s="11" t="s">
        <v>3504</v>
      </c>
      <c r="C5195" s="11" t="s">
        <v>3871</v>
      </c>
      <c r="D5195" s="11">
        <v>4.4400000000000004</v>
      </c>
      <c r="E5195" s="7">
        <f>VLOOKUP(A5195, Sheet2!$A$2:$K$8265, 11)</f>
        <v>110.6751</v>
      </c>
      <c r="F5195" s="7">
        <f t="shared" si="61"/>
        <v>0.55500000000000005</v>
      </c>
      <c r="G5195" s="8">
        <v>200000</v>
      </c>
      <c r="H5195" s="9">
        <f t="shared" si="62"/>
        <v>1000000</v>
      </c>
      <c r="I5195" s="10"/>
    </row>
    <row r="5196" spans="1:9" ht="14.25" customHeight="1">
      <c r="A5196" s="6" t="str">
        <f t="shared" si="60"/>
        <v>GPP PURWOREJO_TURUS</v>
      </c>
      <c r="B5196" s="11" t="s">
        <v>3504</v>
      </c>
      <c r="C5196" s="11" t="s">
        <v>3100</v>
      </c>
      <c r="D5196" s="11">
        <v>4.4400000000000004</v>
      </c>
      <c r="E5196" s="7">
        <f>VLOOKUP(A5196, Sheet2!$A$2:$K$8265, 11)</f>
        <v>110.6751</v>
      </c>
      <c r="F5196" s="7">
        <f t="shared" si="61"/>
        <v>0.55500000000000005</v>
      </c>
      <c r="G5196" s="8">
        <v>200000</v>
      </c>
      <c r="H5196" s="9">
        <f t="shared" si="62"/>
        <v>1000000</v>
      </c>
      <c r="I5196" s="10"/>
    </row>
    <row r="5197" spans="1:9" ht="14.25" customHeight="1">
      <c r="A5197" s="6" t="str">
        <f t="shared" si="60"/>
        <v>GPP PURWOREJO_UKIRSARI</v>
      </c>
      <c r="B5197" s="11" t="s">
        <v>3504</v>
      </c>
      <c r="C5197" s="11" t="s">
        <v>3872</v>
      </c>
      <c r="D5197" s="11">
        <v>4.4400000000000004</v>
      </c>
      <c r="E5197" s="7">
        <f>VLOOKUP(A5197, Sheet2!$A$2:$K$8265, 11)</f>
        <v>110.6751</v>
      </c>
      <c r="F5197" s="7">
        <f t="shared" si="61"/>
        <v>0.55500000000000005</v>
      </c>
      <c r="G5197" s="8">
        <v>200000</v>
      </c>
      <c r="H5197" s="9">
        <f t="shared" si="62"/>
        <v>1000000</v>
      </c>
      <c r="I5197" s="10"/>
    </row>
    <row r="5198" spans="1:9" ht="14.25" customHeight="1">
      <c r="A5198" s="6" t="str">
        <f t="shared" si="60"/>
        <v>GPP PURWOREJO_UNGARAN</v>
      </c>
      <c r="B5198" s="11" t="s">
        <v>3504</v>
      </c>
      <c r="C5198" s="11" t="s">
        <v>3873</v>
      </c>
      <c r="D5198" s="11">
        <v>15.69</v>
      </c>
      <c r="E5198" s="7">
        <f>VLOOKUP(A5198, Sheet2!$A$2:$K$8265, 11)</f>
        <v>110.6751</v>
      </c>
      <c r="F5198" s="7">
        <f t="shared" si="61"/>
        <v>1.9612499999999999</v>
      </c>
      <c r="G5198" s="8">
        <v>200000</v>
      </c>
      <c r="H5198" s="9">
        <f t="shared" si="62"/>
        <v>3200000</v>
      </c>
      <c r="I5198" s="10"/>
    </row>
    <row r="5199" spans="1:9" ht="14.25" customHeight="1">
      <c r="A5199" s="6" t="str">
        <f t="shared" si="60"/>
        <v>GPP PURWOREJO_WADAS</v>
      </c>
      <c r="B5199" s="11" t="s">
        <v>3504</v>
      </c>
      <c r="C5199" s="11" t="s">
        <v>530</v>
      </c>
      <c r="D5199" s="11">
        <v>4.4400000000000004</v>
      </c>
      <c r="E5199" s="7">
        <f>VLOOKUP(A5199, Sheet2!$A$2:$K$8265, 11)</f>
        <v>110.6751</v>
      </c>
      <c r="F5199" s="7">
        <f t="shared" si="61"/>
        <v>0.55500000000000005</v>
      </c>
      <c r="G5199" s="8">
        <v>200000</v>
      </c>
      <c r="H5199" s="9">
        <f t="shared" si="62"/>
        <v>1000000</v>
      </c>
      <c r="I5199" s="10"/>
    </row>
    <row r="5200" spans="1:9" ht="14.25" customHeight="1">
      <c r="A5200" s="6" t="str">
        <f t="shared" si="60"/>
        <v>GPP PURWOREJO_WALED</v>
      </c>
      <c r="B5200" s="11" t="s">
        <v>3504</v>
      </c>
      <c r="C5200" s="11" t="s">
        <v>3874</v>
      </c>
      <c r="D5200" s="11">
        <v>4.4400000000000004</v>
      </c>
      <c r="E5200" s="7">
        <f>VLOOKUP(A5200, Sheet2!$A$2:$K$8265, 11)</f>
        <v>110.6751</v>
      </c>
      <c r="F5200" s="7">
        <f t="shared" si="61"/>
        <v>0.55500000000000005</v>
      </c>
      <c r="G5200" s="8">
        <v>200000</v>
      </c>
      <c r="H5200" s="9">
        <f t="shared" si="62"/>
        <v>1000000</v>
      </c>
      <c r="I5200" s="10"/>
    </row>
    <row r="5201" spans="1:9" ht="14.25" customHeight="1">
      <c r="A5201" s="6" t="str">
        <f t="shared" si="60"/>
        <v>GPP PURWOREJO_WALIKORO</v>
      </c>
      <c r="B5201" s="11" t="s">
        <v>3504</v>
      </c>
      <c r="C5201" s="11" t="s">
        <v>3875</v>
      </c>
      <c r="D5201" s="11">
        <v>4.4400000000000004</v>
      </c>
      <c r="E5201" s="7">
        <f>VLOOKUP(A5201, Sheet2!$A$2:$K$8265, 11)</f>
        <v>110.6751</v>
      </c>
      <c r="F5201" s="7">
        <f t="shared" si="61"/>
        <v>0.55500000000000005</v>
      </c>
      <c r="G5201" s="8">
        <v>200000</v>
      </c>
      <c r="H5201" s="9">
        <f t="shared" si="62"/>
        <v>1000000</v>
      </c>
      <c r="I5201" s="10"/>
    </row>
    <row r="5202" spans="1:9" ht="14.25" customHeight="1">
      <c r="A5202" s="6" t="str">
        <f t="shared" si="60"/>
        <v>GPP PURWOREJO_WANGUNREJO</v>
      </c>
      <c r="B5202" s="11" t="s">
        <v>3504</v>
      </c>
      <c r="C5202" s="11" t="s">
        <v>3375</v>
      </c>
      <c r="D5202" s="11">
        <v>4.4400000000000004</v>
      </c>
      <c r="E5202" s="7">
        <f>VLOOKUP(A5202, Sheet2!$A$2:$K$8265, 11)</f>
        <v>110.6751</v>
      </c>
      <c r="F5202" s="7">
        <f t="shared" si="61"/>
        <v>0.55500000000000005</v>
      </c>
      <c r="G5202" s="8">
        <v>200000</v>
      </c>
      <c r="H5202" s="9">
        <f t="shared" si="62"/>
        <v>1000000</v>
      </c>
      <c r="I5202" s="10"/>
    </row>
    <row r="5203" spans="1:9" ht="14.25" customHeight="1">
      <c r="A5203" s="6" t="str">
        <f t="shared" si="60"/>
        <v>GPP PURWOREJO_WANUROJO</v>
      </c>
      <c r="B5203" s="11" t="s">
        <v>3504</v>
      </c>
      <c r="C5203" s="11" t="s">
        <v>3876</v>
      </c>
      <c r="D5203" s="11">
        <v>4.4400000000000004</v>
      </c>
      <c r="E5203" s="7">
        <f>VLOOKUP(A5203, Sheet2!$A$2:$K$8265, 11)</f>
        <v>110.6751</v>
      </c>
      <c r="F5203" s="7">
        <f t="shared" si="61"/>
        <v>0.55500000000000005</v>
      </c>
      <c r="G5203" s="8">
        <v>200000</v>
      </c>
      <c r="H5203" s="9">
        <f t="shared" si="62"/>
        <v>1000000</v>
      </c>
      <c r="I5203" s="10"/>
    </row>
    <row r="5204" spans="1:9" ht="14.25" customHeight="1">
      <c r="A5204" s="6" t="str">
        <f t="shared" si="60"/>
        <v>GPP PURWOREJO_WARENG</v>
      </c>
      <c r="B5204" s="11" t="s">
        <v>3504</v>
      </c>
      <c r="C5204" s="11" t="s">
        <v>3877</v>
      </c>
      <c r="D5204" s="11">
        <v>4.4400000000000004</v>
      </c>
      <c r="E5204" s="7">
        <f>VLOOKUP(A5204, Sheet2!$A$2:$K$8265, 11)</f>
        <v>110.6751</v>
      </c>
      <c r="F5204" s="7">
        <f t="shared" si="61"/>
        <v>0.55500000000000005</v>
      </c>
      <c r="G5204" s="8">
        <v>200000</v>
      </c>
      <c r="H5204" s="9">
        <f t="shared" si="62"/>
        <v>1000000</v>
      </c>
      <c r="I5204" s="10"/>
    </row>
    <row r="5205" spans="1:9" ht="14.25" customHeight="1">
      <c r="A5205" s="6" t="str">
        <f t="shared" si="60"/>
        <v>GPP PURWOREJO_WARU</v>
      </c>
      <c r="B5205" s="11" t="s">
        <v>3504</v>
      </c>
      <c r="C5205" s="11" t="s">
        <v>765</v>
      </c>
      <c r="D5205" s="11">
        <v>4.4400000000000004</v>
      </c>
      <c r="E5205" s="7">
        <f>VLOOKUP(A5205, Sheet2!$A$2:$K$8265, 11)</f>
        <v>110.6751</v>
      </c>
      <c r="F5205" s="7">
        <f t="shared" si="61"/>
        <v>0.55500000000000005</v>
      </c>
      <c r="G5205" s="8">
        <v>200000</v>
      </c>
      <c r="H5205" s="9">
        <f t="shared" si="62"/>
        <v>1000000</v>
      </c>
      <c r="I5205" s="10"/>
    </row>
    <row r="5206" spans="1:9" ht="14.25" customHeight="1">
      <c r="A5206" s="6" t="str">
        <f t="shared" si="60"/>
        <v>GPP PURWOREJO_WASIAT</v>
      </c>
      <c r="B5206" s="11" t="s">
        <v>3504</v>
      </c>
      <c r="C5206" s="11" t="s">
        <v>3878</v>
      </c>
      <c r="D5206" s="11">
        <v>4.4400000000000004</v>
      </c>
      <c r="E5206" s="7">
        <f>VLOOKUP(A5206, Sheet2!$A$2:$K$8265, 11)</f>
        <v>110.6751</v>
      </c>
      <c r="F5206" s="7">
        <f t="shared" si="61"/>
        <v>0.55500000000000005</v>
      </c>
      <c r="G5206" s="8">
        <v>200000</v>
      </c>
      <c r="H5206" s="9">
        <f t="shared" si="62"/>
        <v>1000000</v>
      </c>
      <c r="I5206" s="10"/>
    </row>
    <row r="5207" spans="1:9" ht="14.25" customHeight="1">
      <c r="A5207" s="6" t="str">
        <f t="shared" si="60"/>
        <v>GPP PURWOREJO_WERGONAYAN</v>
      </c>
      <c r="B5207" s="11" t="s">
        <v>3504</v>
      </c>
      <c r="C5207" s="11" t="s">
        <v>3879</v>
      </c>
      <c r="D5207" s="11">
        <v>15.69</v>
      </c>
      <c r="E5207" s="7">
        <f>VLOOKUP(A5207, Sheet2!$A$2:$K$8265, 11)</f>
        <v>110.6751</v>
      </c>
      <c r="F5207" s="7">
        <f t="shared" si="61"/>
        <v>1.9612499999999999</v>
      </c>
      <c r="G5207" s="8">
        <v>200000</v>
      </c>
      <c r="H5207" s="9">
        <f t="shared" si="62"/>
        <v>3200000</v>
      </c>
      <c r="I5207" s="10"/>
    </row>
    <row r="5208" spans="1:9" ht="14.25" customHeight="1">
      <c r="A5208" s="6" t="str">
        <f t="shared" si="60"/>
        <v>GPP PURWOREJO_WERO</v>
      </c>
      <c r="B5208" s="11" t="s">
        <v>3504</v>
      </c>
      <c r="C5208" s="11" t="s">
        <v>2888</v>
      </c>
      <c r="D5208" s="11">
        <v>4.4400000000000004</v>
      </c>
      <c r="E5208" s="7">
        <f>VLOOKUP(A5208, Sheet2!$A$2:$K$8265, 11)</f>
        <v>110.6751</v>
      </c>
      <c r="F5208" s="7">
        <f t="shared" si="61"/>
        <v>0.55500000000000005</v>
      </c>
      <c r="G5208" s="8">
        <v>200000</v>
      </c>
      <c r="H5208" s="9">
        <f t="shared" si="62"/>
        <v>1000000</v>
      </c>
      <c r="I5208" s="10"/>
    </row>
    <row r="5209" spans="1:9" ht="14.25" customHeight="1">
      <c r="A5209" s="6" t="str">
        <f t="shared" si="60"/>
        <v>GPP PURWOREJO_WINGKOMULYO</v>
      </c>
      <c r="B5209" s="11" t="s">
        <v>3504</v>
      </c>
      <c r="C5209" s="11" t="s">
        <v>3880</v>
      </c>
      <c r="D5209" s="11">
        <v>4.4400000000000004</v>
      </c>
      <c r="E5209" s="7">
        <f>VLOOKUP(A5209, Sheet2!$A$2:$K$8265, 11)</f>
        <v>110.6751</v>
      </c>
      <c r="F5209" s="7">
        <f t="shared" si="61"/>
        <v>0.55500000000000005</v>
      </c>
      <c r="G5209" s="8">
        <v>200000</v>
      </c>
      <c r="H5209" s="9">
        <f t="shared" si="62"/>
        <v>1000000</v>
      </c>
      <c r="I5209" s="10"/>
    </row>
    <row r="5210" spans="1:9" ht="14.25" customHeight="1">
      <c r="A5210" s="6" t="str">
        <f t="shared" si="60"/>
        <v>GPP PURWOREJO_WINGKOSANGGRAHAN</v>
      </c>
      <c r="B5210" s="11" t="s">
        <v>3504</v>
      </c>
      <c r="C5210" s="11" t="s">
        <v>3881</v>
      </c>
      <c r="D5210" s="11">
        <v>4.4400000000000004</v>
      </c>
      <c r="E5210" s="7">
        <f>VLOOKUP(A5210, Sheet2!$A$2:$K$8265, 11)</f>
        <v>110.6751</v>
      </c>
      <c r="F5210" s="7">
        <f t="shared" si="61"/>
        <v>0.55500000000000005</v>
      </c>
      <c r="G5210" s="8">
        <v>200000</v>
      </c>
      <c r="H5210" s="9">
        <f t="shared" si="62"/>
        <v>1000000</v>
      </c>
      <c r="I5210" s="10"/>
    </row>
    <row r="5211" spans="1:9" ht="14.25" customHeight="1">
      <c r="A5211" s="6" t="str">
        <f t="shared" si="60"/>
        <v>GPP PURWOREJO_WINGKOSIGROMULYO</v>
      </c>
      <c r="B5211" s="11" t="s">
        <v>3504</v>
      </c>
      <c r="C5211" s="11" t="s">
        <v>3882</v>
      </c>
      <c r="D5211" s="11">
        <v>4.4400000000000004</v>
      </c>
      <c r="E5211" s="7">
        <f>VLOOKUP(A5211, Sheet2!$A$2:$K$8265, 11)</f>
        <v>110.6751</v>
      </c>
      <c r="F5211" s="7">
        <f t="shared" si="61"/>
        <v>0.55500000000000005</v>
      </c>
      <c r="G5211" s="8">
        <v>200000</v>
      </c>
      <c r="H5211" s="9">
        <f t="shared" si="62"/>
        <v>1000000</v>
      </c>
      <c r="I5211" s="10"/>
    </row>
    <row r="5212" spans="1:9" ht="14.25" customHeight="1">
      <c r="A5212" s="6" t="str">
        <f t="shared" si="60"/>
        <v>GPP PURWOREJO_WINGKOTINUMPUK</v>
      </c>
      <c r="B5212" s="11" t="s">
        <v>3504</v>
      </c>
      <c r="C5212" s="11" t="s">
        <v>3883</v>
      </c>
      <c r="D5212" s="11">
        <v>4.4400000000000004</v>
      </c>
      <c r="E5212" s="7">
        <f>VLOOKUP(A5212, Sheet2!$A$2:$K$8265, 11)</f>
        <v>110.6751</v>
      </c>
      <c r="F5212" s="7">
        <f t="shared" si="61"/>
        <v>0.55500000000000005</v>
      </c>
      <c r="G5212" s="8">
        <v>200000</v>
      </c>
      <c r="H5212" s="9">
        <f t="shared" si="62"/>
        <v>1000000</v>
      </c>
      <c r="I5212" s="10"/>
    </row>
    <row r="5213" spans="1:9" ht="14.25" customHeight="1">
      <c r="A5213" s="6" t="str">
        <f t="shared" si="60"/>
        <v>GPP PURWOREJO_WINONG</v>
      </c>
      <c r="B5213" s="11" t="s">
        <v>3504</v>
      </c>
      <c r="C5213" s="11" t="s">
        <v>532</v>
      </c>
      <c r="D5213" s="11">
        <v>15.69</v>
      </c>
      <c r="E5213" s="7">
        <f>VLOOKUP(A5213, Sheet2!$A$2:$K$8265, 11)</f>
        <v>110.6751</v>
      </c>
      <c r="F5213" s="7">
        <f t="shared" si="61"/>
        <v>1.9612499999999999</v>
      </c>
      <c r="G5213" s="8">
        <v>200000</v>
      </c>
      <c r="H5213" s="9">
        <f t="shared" si="62"/>
        <v>3200000</v>
      </c>
      <c r="I5213" s="10"/>
    </row>
    <row r="5214" spans="1:9" ht="14.25" customHeight="1">
      <c r="A5214" s="6" t="str">
        <f t="shared" si="60"/>
        <v>GPP PURWOREJO_WINONG</v>
      </c>
      <c r="B5214" s="11" t="s">
        <v>3504</v>
      </c>
      <c r="C5214" s="11" t="s">
        <v>532</v>
      </c>
      <c r="D5214" s="11">
        <v>4.4400000000000004</v>
      </c>
      <c r="E5214" s="7">
        <f>VLOOKUP(A5214, Sheet2!$A$2:$K$8265, 11)</f>
        <v>110.6751</v>
      </c>
      <c r="F5214" s="7">
        <f t="shared" si="61"/>
        <v>0.55500000000000005</v>
      </c>
      <c r="G5214" s="8">
        <v>200000</v>
      </c>
      <c r="H5214" s="9">
        <f t="shared" si="62"/>
        <v>1000000</v>
      </c>
      <c r="I5214" s="10"/>
    </row>
    <row r="5215" spans="1:9" ht="14.25" customHeight="1">
      <c r="A5215" s="6" t="str">
        <f t="shared" si="60"/>
        <v>GPP PURWOREJO_WINONGKIDUL</v>
      </c>
      <c r="B5215" s="11" t="s">
        <v>3504</v>
      </c>
      <c r="C5215" s="11" t="s">
        <v>3884</v>
      </c>
      <c r="D5215" s="11">
        <v>4.4400000000000004</v>
      </c>
      <c r="E5215" s="7">
        <f>VLOOKUP(A5215, Sheet2!$A$2:$K$8265, 11)</f>
        <v>110.6751</v>
      </c>
      <c r="F5215" s="7">
        <f t="shared" si="61"/>
        <v>0.55500000000000005</v>
      </c>
      <c r="G5215" s="8">
        <v>200000</v>
      </c>
      <c r="H5215" s="9">
        <f t="shared" si="62"/>
        <v>1000000</v>
      </c>
      <c r="I5215" s="10"/>
    </row>
    <row r="5216" spans="1:9" ht="14.25" customHeight="1">
      <c r="A5216" s="6" t="str">
        <f t="shared" si="60"/>
        <v>GPP PURWOREJO_WINONGLOR</v>
      </c>
      <c r="B5216" s="11" t="s">
        <v>3504</v>
      </c>
      <c r="C5216" s="11" t="s">
        <v>3885</v>
      </c>
      <c r="D5216" s="11">
        <v>4.4400000000000004</v>
      </c>
      <c r="E5216" s="7">
        <f>VLOOKUP(A5216, Sheet2!$A$2:$K$8265, 11)</f>
        <v>110.6751</v>
      </c>
      <c r="F5216" s="7">
        <f t="shared" si="61"/>
        <v>0.55500000000000005</v>
      </c>
      <c r="G5216" s="8">
        <v>200000</v>
      </c>
      <c r="H5216" s="9">
        <f t="shared" si="62"/>
        <v>1000000</v>
      </c>
      <c r="I5216" s="10"/>
    </row>
    <row r="5217" spans="1:9" ht="14.25" customHeight="1">
      <c r="A5217" s="6" t="str">
        <f t="shared" si="60"/>
        <v>GPP PURWOREJO_WIROGATEN</v>
      </c>
      <c r="B5217" s="11" t="s">
        <v>3504</v>
      </c>
      <c r="C5217" s="11" t="s">
        <v>3886</v>
      </c>
      <c r="D5217" s="11">
        <v>15.69</v>
      </c>
      <c r="E5217" s="7">
        <f>VLOOKUP(A5217, Sheet2!$A$2:$K$8265, 11)</f>
        <v>110.6751</v>
      </c>
      <c r="F5217" s="7">
        <f t="shared" si="61"/>
        <v>1.9612499999999999</v>
      </c>
      <c r="G5217" s="8">
        <v>200000</v>
      </c>
      <c r="H5217" s="9">
        <f t="shared" si="62"/>
        <v>3200000</v>
      </c>
      <c r="I5217" s="10"/>
    </row>
    <row r="5218" spans="1:9" ht="14.25" customHeight="1">
      <c r="A5218" s="6" t="str">
        <f t="shared" si="60"/>
        <v>GPP PURWOREJO_WIROMARTAN</v>
      </c>
      <c r="B5218" s="11" t="s">
        <v>3504</v>
      </c>
      <c r="C5218" s="11" t="s">
        <v>3887</v>
      </c>
      <c r="D5218" s="11">
        <v>15.69</v>
      </c>
      <c r="E5218" s="7">
        <f>VLOOKUP(A5218, Sheet2!$A$2:$K$8265, 11)</f>
        <v>110.6751</v>
      </c>
      <c r="F5218" s="7">
        <f t="shared" si="61"/>
        <v>1.9612499999999999</v>
      </c>
      <c r="G5218" s="8">
        <v>200000</v>
      </c>
      <c r="H5218" s="9">
        <f t="shared" si="62"/>
        <v>3200000</v>
      </c>
      <c r="I5218" s="10"/>
    </row>
    <row r="5219" spans="1:9" ht="14.25" customHeight="1">
      <c r="A5219" s="6" t="str">
        <f t="shared" si="60"/>
        <v>GPP PURWOREJO_WIRONATAN</v>
      </c>
      <c r="B5219" s="11" t="s">
        <v>3504</v>
      </c>
      <c r="C5219" s="11" t="s">
        <v>3888</v>
      </c>
      <c r="D5219" s="11">
        <v>4.4400000000000004</v>
      </c>
      <c r="E5219" s="7">
        <f>VLOOKUP(A5219, Sheet2!$A$2:$K$8265, 11)</f>
        <v>110.6751</v>
      </c>
      <c r="F5219" s="7">
        <f t="shared" si="61"/>
        <v>0.55500000000000005</v>
      </c>
      <c r="G5219" s="8">
        <v>200000</v>
      </c>
      <c r="H5219" s="9">
        <f t="shared" si="62"/>
        <v>1000000</v>
      </c>
      <c r="I5219" s="10"/>
    </row>
    <row r="5220" spans="1:9" ht="14.25" customHeight="1">
      <c r="A5220" s="6" t="str">
        <f t="shared" si="60"/>
        <v>GPP PURWOREJO_WONOBOYO</v>
      </c>
      <c r="B5220" s="11" t="s">
        <v>3504</v>
      </c>
      <c r="C5220" s="11" t="s">
        <v>771</v>
      </c>
      <c r="D5220" s="11">
        <v>4.4400000000000004</v>
      </c>
      <c r="E5220" s="7">
        <f>VLOOKUP(A5220, Sheet2!$A$2:$K$8265, 11)</f>
        <v>110.6751</v>
      </c>
      <c r="F5220" s="7">
        <f t="shared" si="61"/>
        <v>0.55500000000000005</v>
      </c>
      <c r="G5220" s="8">
        <v>200000</v>
      </c>
      <c r="H5220" s="9">
        <f t="shared" si="62"/>
        <v>1000000</v>
      </c>
      <c r="I5220" s="10"/>
    </row>
    <row r="5221" spans="1:9" ht="14.25" customHeight="1">
      <c r="A5221" s="6" t="str">
        <f t="shared" si="60"/>
        <v>GPP PURWOREJO_WONODADI</v>
      </c>
      <c r="B5221" s="11" t="s">
        <v>3504</v>
      </c>
      <c r="C5221" s="11" t="s">
        <v>252</v>
      </c>
      <c r="D5221" s="11">
        <v>4.4400000000000004</v>
      </c>
      <c r="E5221" s="7">
        <f>VLOOKUP(A5221, Sheet2!$A$2:$K$8265, 11)</f>
        <v>110.6751</v>
      </c>
      <c r="F5221" s="7">
        <f t="shared" si="61"/>
        <v>0.55500000000000005</v>
      </c>
      <c r="G5221" s="8">
        <v>200000</v>
      </c>
      <c r="H5221" s="9">
        <f t="shared" si="62"/>
        <v>1000000</v>
      </c>
      <c r="I5221" s="10"/>
    </row>
    <row r="5222" spans="1:9" ht="14.25" customHeight="1">
      <c r="A5222" s="6" t="str">
        <f t="shared" si="60"/>
        <v>GPP PURWOREJO_WONOENGGAL</v>
      </c>
      <c r="B5222" s="11" t="s">
        <v>3504</v>
      </c>
      <c r="C5222" s="11" t="s">
        <v>3889</v>
      </c>
      <c r="D5222" s="11">
        <v>4.4400000000000004</v>
      </c>
      <c r="E5222" s="7">
        <f>VLOOKUP(A5222, Sheet2!$A$2:$K$8265, 11)</f>
        <v>110.6751</v>
      </c>
      <c r="F5222" s="7">
        <f t="shared" si="61"/>
        <v>0.55500000000000005</v>
      </c>
      <c r="G5222" s="8">
        <v>200000</v>
      </c>
      <c r="H5222" s="9">
        <f t="shared" si="62"/>
        <v>1000000</v>
      </c>
      <c r="I5222" s="10"/>
    </row>
    <row r="5223" spans="1:9" ht="14.25" customHeight="1">
      <c r="A5223" s="6" t="str">
        <f t="shared" si="60"/>
        <v>GPP PURWOREJO_WONOGIRI</v>
      </c>
      <c r="B5223" s="11" t="s">
        <v>3504</v>
      </c>
      <c r="C5223" s="11" t="s">
        <v>3890</v>
      </c>
      <c r="D5223" s="11">
        <v>7.61</v>
      </c>
      <c r="E5223" s="7">
        <f>VLOOKUP(A5223, Sheet2!$A$2:$K$8265, 11)</f>
        <v>110.6751</v>
      </c>
      <c r="F5223" s="7">
        <f t="shared" si="61"/>
        <v>0.95125000000000004</v>
      </c>
      <c r="G5223" s="8">
        <v>200000</v>
      </c>
      <c r="H5223" s="9">
        <f t="shared" si="62"/>
        <v>1600000</v>
      </c>
      <c r="I5223" s="10"/>
    </row>
    <row r="5224" spans="1:9" ht="14.25" customHeight="1">
      <c r="A5224" s="6" t="str">
        <f t="shared" si="60"/>
        <v>GPP PURWOREJO_WONOREJOKULON</v>
      </c>
      <c r="B5224" s="11" t="s">
        <v>3504</v>
      </c>
      <c r="C5224" s="11" t="s">
        <v>3891</v>
      </c>
      <c r="D5224" s="11">
        <v>4.4400000000000004</v>
      </c>
      <c r="E5224" s="7">
        <f>VLOOKUP(A5224, Sheet2!$A$2:$K$8265, 11)</f>
        <v>110.6751</v>
      </c>
      <c r="F5224" s="7">
        <f t="shared" si="61"/>
        <v>0.55500000000000005</v>
      </c>
      <c r="G5224" s="8">
        <v>200000</v>
      </c>
      <c r="H5224" s="9">
        <f t="shared" si="62"/>
        <v>1000000</v>
      </c>
      <c r="I5224" s="10"/>
    </row>
    <row r="5225" spans="1:9" ht="14.25" customHeight="1">
      <c r="A5225" s="6" t="str">
        <f t="shared" si="60"/>
        <v>GPP PURWOREJO_WONOREJOWETAN</v>
      </c>
      <c r="B5225" s="11" t="s">
        <v>3504</v>
      </c>
      <c r="C5225" s="11" t="s">
        <v>3892</v>
      </c>
      <c r="D5225" s="11">
        <v>4.4400000000000004</v>
      </c>
      <c r="E5225" s="7">
        <f>VLOOKUP(A5225, Sheet2!$A$2:$K$8265, 11)</f>
        <v>110.6751</v>
      </c>
      <c r="F5225" s="7">
        <f t="shared" si="61"/>
        <v>0.55500000000000005</v>
      </c>
      <c r="G5225" s="8">
        <v>200000</v>
      </c>
      <c r="H5225" s="9">
        <f t="shared" si="62"/>
        <v>1000000</v>
      </c>
      <c r="I5225" s="10"/>
    </row>
    <row r="5226" spans="1:9" ht="14.25" customHeight="1">
      <c r="A5226" s="6" t="str">
        <f t="shared" si="60"/>
        <v>GPP PURWOREJO_WONOROTO</v>
      </c>
      <c r="B5226" s="11" t="s">
        <v>3504</v>
      </c>
      <c r="C5226" s="11" t="s">
        <v>3893</v>
      </c>
      <c r="D5226" s="11">
        <v>4.4400000000000004</v>
      </c>
      <c r="E5226" s="7">
        <f>VLOOKUP(A5226, Sheet2!$A$2:$K$8265, 11)</f>
        <v>110.6751</v>
      </c>
      <c r="F5226" s="7">
        <f t="shared" si="61"/>
        <v>0.55500000000000005</v>
      </c>
      <c r="G5226" s="8">
        <v>200000</v>
      </c>
      <c r="H5226" s="9">
        <f t="shared" si="62"/>
        <v>1000000</v>
      </c>
      <c r="I5226" s="10"/>
    </row>
    <row r="5227" spans="1:9" ht="14.25" customHeight="1">
      <c r="A5227" s="6" t="str">
        <f t="shared" si="60"/>
        <v>GPP PURWOREJO_WONOROTO</v>
      </c>
      <c r="B5227" s="11" t="s">
        <v>3504</v>
      </c>
      <c r="C5227" s="11" t="s">
        <v>3893</v>
      </c>
      <c r="D5227" s="11">
        <v>4.4400000000000004</v>
      </c>
      <c r="E5227" s="7">
        <f>VLOOKUP(A5227, Sheet2!$A$2:$K$8265, 11)</f>
        <v>110.6751</v>
      </c>
      <c r="F5227" s="7">
        <f t="shared" si="61"/>
        <v>0.55500000000000005</v>
      </c>
      <c r="G5227" s="8">
        <v>200000</v>
      </c>
      <c r="H5227" s="9">
        <f t="shared" si="62"/>
        <v>1000000</v>
      </c>
      <c r="I5227" s="10"/>
    </row>
    <row r="5228" spans="1:9" ht="14.25" customHeight="1">
      <c r="A5228" s="6" t="str">
        <f t="shared" si="60"/>
        <v>GPP PURWOREJO_WONOSARI</v>
      </c>
      <c r="B5228" s="11" t="s">
        <v>3504</v>
      </c>
      <c r="C5228" s="11" t="s">
        <v>534</v>
      </c>
      <c r="D5228" s="11">
        <v>4.4400000000000004</v>
      </c>
      <c r="E5228" s="7">
        <f>VLOOKUP(A5228, Sheet2!$A$2:$K$8265, 11)</f>
        <v>110.6751</v>
      </c>
      <c r="F5228" s="7">
        <f t="shared" si="61"/>
        <v>0.55500000000000005</v>
      </c>
      <c r="G5228" s="8">
        <v>200000</v>
      </c>
      <c r="H5228" s="9">
        <f t="shared" si="62"/>
        <v>1000000</v>
      </c>
      <c r="I5228" s="10"/>
    </row>
    <row r="5229" spans="1:9" ht="14.25" customHeight="1">
      <c r="A5229" s="6" t="str">
        <f t="shared" si="60"/>
        <v>GPP PURWOREJO_WONOSARI</v>
      </c>
      <c r="B5229" s="11" t="s">
        <v>3504</v>
      </c>
      <c r="C5229" s="11" t="s">
        <v>534</v>
      </c>
      <c r="D5229" s="11">
        <v>4.4400000000000004</v>
      </c>
      <c r="E5229" s="7">
        <f>VLOOKUP(A5229, Sheet2!$A$2:$K$8265, 11)</f>
        <v>110.6751</v>
      </c>
      <c r="F5229" s="7">
        <f t="shared" si="61"/>
        <v>0.55500000000000005</v>
      </c>
      <c r="G5229" s="8">
        <v>200000</v>
      </c>
      <c r="H5229" s="9">
        <f t="shared" si="62"/>
        <v>1000000</v>
      </c>
      <c r="I5229" s="10"/>
    </row>
    <row r="5230" spans="1:9" ht="14.25" customHeight="1">
      <c r="A5230" s="6" t="str">
        <f t="shared" si="60"/>
        <v>GPP PURWOREJO_WONOSIDO</v>
      </c>
      <c r="B5230" s="11" t="s">
        <v>3504</v>
      </c>
      <c r="C5230" s="11" t="s">
        <v>2532</v>
      </c>
      <c r="D5230" s="11">
        <v>4.4400000000000004</v>
      </c>
      <c r="E5230" s="7">
        <f>VLOOKUP(A5230, Sheet2!$A$2:$K$8265, 11)</f>
        <v>110.6751</v>
      </c>
      <c r="F5230" s="7">
        <f t="shared" si="61"/>
        <v>0.55500000000000005</v>
      </c>
      <c r="G5230" s="8">
        <v>200000</v>
      </c>
      <c r="H5230" s="9">
        <f t="shared" si="62"/>
        <v>1000000</v>
      </c>
      <c r="I5230" s="10"/>
    </row>
    <row r="5231" spans="1:9" ht="14.25" customHeight="1">
      <c r="A5231" s="6" t="str">
        <f t="shared" si="60"/>
        <v>GPP PURWOREJO_WONOSRI</v>
      </c>
      <c r="B5231" s="11" t="s">
        <v>3504</v>
      </c>
      <c r="C5231" s="11" t="s">
        <v>3894</v>
      </c>
      <c r="D5231" s="11">
        <v>4.4400000000000004</v>
      </c>
      <c r="E5231" s="7">
        <f>VLOOKUP(A5231, Sheet2!$A$2:$K$8265, 11)</f>
        <v>110.6751</v>
      </c>
      <c r="F5231" s="7">
        <f t="shared" si="61"/>
        <v>0.55500000000000005</v>
      </c>
      <c r="G5231" s="8">
        <v>200000</v>
      </c>
      <c r="H5231" s="9">
        <f t="shared" si="62"/>
        <v>1000000</v>
      </c>
      <c r="I5231" s="10"/>
    </row>
    <row r="5232" spans="1:9" ht="14.25" customHeight="1">
      <c r="A5232" s="6" t="str">
        <f t="shared" si="60"/>
        <v>GPP PURWOREJO_WONOSUKO</v>
      </c>
      <c r="B5232" s="11" t="s">
        <v>3504</v>
      </c>
      <c r="C5232" s="11" t="s">
        <v>3895</v>
      </c>
      <c r="D5232" s="11">
        <v>4.4400000000000004</v>
      </c>
      <c r="E5232" s="7">
        <f>VLOOKUP(A5232, Sheet2!$A$2:$K$8265, 11)</f>
        <v>110.6751</v>
      </c>
      <c r="F5232" s="7">
        <f t="shared" si="61"/>
        <v>0.55500000000000005</v>
      </c>
      <c r="G5232" s="8">
        <v>200000</v>
      </c>
      <c r="H5232" s="9">
        <f t="shared" si="62"/>
        <v>1000000</v>
      </c>
      <c r="I5232" s="10"/>
    </row>
    <row r="5233" spans="1:9" ht="14.25" customHeight="1">
      <c r="A5233" s="6" t="str">
        <f t="shared" si="60"/>
        <v>GPP PURWOREJO_WONOTOPO</v>
      </c>
      <c r="B5233" s="11" t="s">
        <v>3504</v>
      </c>
      <c r="C5233" s="11" t="s">
        <v>3896</v>
      </c>
      <c r="D5233" s="11">
        <v>4.4400000000000004</v>
      </c>
      <c r="E5233" s="7">
        <f>VLOOKUP(A5233, Sheet2!$A$2:$K$8265, 11)</f>
        <v>110.6751</v>
      </c>
      <c r="F5233" s="7">
        <f t="shared" si="61"/>
        <v>0.55500000000000005</v>
      </c>
      <c r="G5233" s="8">
        <v>200000</v>
      </c>
      <c r="H5233" s="9">
        <f t="shared" si="62"/>
        <v>1000000</v>
      </c>
      <c r="I5233" s="10"/>
    </row>
    <row r="5234" spans="1:9" ht="14.25" customHeight="1">
      <c r="A5234" s="6" t="str">
        <f t="shared" si="60"/>
        <v>GPP PURWOREJO_WONOTULUS</v>
      </c>
      <c r="B5234" s="11" t="s">
        <v>3504</v>
      </c>
      <c r="C5234" s="11" t="s">
        <v>3897</v>
      </c>
      <c r="D5234" s="11">
        <v>4.4400000000000004</v>
      </c>
      <c r="E5234" s="7">
        <f>VLOOKUP(A5234, Sheet2!$A$2:$K$8265, 11)</f>
        <v>110.6751</v>
      </c>
      <c r="F5234" s="7">
        <f t="shared" si="61"/>
        <v>0.55500000000000005</v>
      </c>
      <c r="G5234" s="8">
        <v>200000</v>
      </c>
      <c r="H5234" s="9">
        <f t="shared" si="62"/>
        <v>1000000</v>
      </c>
      <c r="I5234" s="10"/>
    </row>
    <row r="5235" spans="1:9" ht="14.25" customHeight="1">
      <c r="A5235" s="6" t="str">
        <f t="shared" si="60"/>
        <v>GPP PURWOREJO_WONOYOSO</v>
      </c>
      <c r="B5235" s="11" t="s">
        <v>3504</v>
      </c>
      <c r="C5235" s="11" t="s">
        <v>3502</v>
      </c>
      <c r="D5235" s="11">
        <v>4.4400000000000004</v>
      </c>
      <c r="E5235" s="7">
        <f>VLOOKUP(A5235, Sheet2!$A$2:$K$8265, 11)</f>
        <v>110.6751</v>
      </c>
      <c r="F5235" s="7">
        <f t="shared" si="61"/>
        <v>0.55500000000000005</v>
      </c>
      <c r="G5235" s="8">
        <v>200000</v>
      </c>
      <c r="H5235" s="9">
        <f t="shared" si="62"/>
        <v>1000000</v>
      </c>
      <c r="I5235" s="10"/>
    </row>
    <row r="5236" spans="1:9" ht="14.25" customHeight="1">
      <c r="A5236" s="6" t="str">
        <f t="shared" si="60"/>
        <v>GPP PURWOREJO_WUNUT</v>
      </c>
      <c r="B5236" s="11" t="s">
        <v>3504</v>
      </c>
      <c r="C5236" s="11" t="s">
        <v>1566</v>
      </c>
      <c r="D5236" s="11">
        <v>4.4400000000000004</v>
      </c>
      <c r="E5236" s="7">
        <f>VLOOKUP(A5236, Sheet2!$A$2:$K$8265, 11)</f>
        <v>110.6751</v>
      </c>
      <c r="F5236" s="7">
        <f t="shared" si="61"/>
        <v>0.55500000000000005</v>
      </c>
      <c r="G5236" s="8">
        <v>200000</v>
      </c>
      <c r="H5236" s="9">
        <f t="shared" si="62"/>
        <v>1000000</v>
      </c>
      <c r="I5236" s="10"/>
    </row>
    <row r="5237" spans="1:9" ht="14.25" customHeight="1">
      <c r="A5237" s="6" t="str">
        <f t="shared" si="60"/>
        <v>GPP SRAGEN_ALASTUWO</v>
      </c>
      <c r="B5237" s="11" t="s">
        <v>3898</v>
      </c>
      <c r="C5237" s="11" t="s">
        <v>3899</v>
      </c>
      <c r="D5237" s="11">
        <v>21.59</v>
      </c>
      <c r="E5237" s="7">
        <f>VLOOKUP(A5237, Sheet2!$A$2:$K$8265, 11)</f>
        <v>110.6751</v>
      </c>
      <c r="F5237" s="7">
        <f t="shared" si="61"/>
        <v>2.69875</v>
      </c>
      <c r="G5237" s="8">
        <v>200000</v>
      </c>
      <c r="H5237" s="9">
        <f t="shared" si="62"/>
        <v>4400000</v>
      </c>
      <c r="I5237" s="10"/>
    </row>
    <row r="5238" spans="1:9" ht="14.25" customHeight="1">
      <c r="A5238" s="6" t="str">
        <f t="shared" si="60"/>
        <v>GPP SRAGEN_BAGOR</v>
      </c>
      <c r="B5238" s="11" t="s">
        <v>3898</v>
      </c>
      <c r="C5238" s="11" t="s">
        <v>3900</v>
      </c>
      <c r="D5238" s="11">
        <v>66.78</v>
      </c>
      <c r="E5238" s="7">
        <f>VLOOKUP(A5238, Sheet2!$A$2:$K$8265, 11)</f>
        <v>110.6751</v>
      </c>
      <c r="F5238" s="7">
        <f t="shared" si="61"/>
        <v>8.3475000000000001</v>
      </c>
      <c r="G5238" s="8">
        <v>200000</v>
      </c>
      <c r="H5238" s="9">
        <f t="shared" si="62"/>
        <v>13400000</v>
      </c>
      <c r="I5238" s="10"/>
    </row>
    <row r="5239" spans="1:9" ht="14.25" customHeight="1">
      <c r="A5239" s="6" t="str">
        <f t="shared" si="60"/>
        <v>GPP SRAGEN_BANARAN</v>
      </c>
      <c r="B5239" s="11" t="s">
        <v>3898</v>
      </c>
      <c r="C5239" s="11" t="s">
        <v>349</v>
      </c>
      <c r="D5239" s="11">
        <v>66.78</v>
      </c>
      <c r="E5239" s="7">
        <f>VLOOKUP(A5239, Sheet2!$A$2:$K$8265, 11)</f>
        <v>110.6751</v>
      </c>
      <c r="F5239" s="7">
        <f t="shared" si="61"/>
        <v>8.3475000000000001</v>
      </c>
      <c r="G5239" s="8">
        <v>200000</v>
      </c>
      <c r="H5239" s="9">
        <f t="shared" si="62"/>
        <v>13400000</v>
      </c>
      <c r="I5239" s="10"/>
    </row>
    <row r="5240" spans="1:9" ht="14.25" customHeight="1">
      <c r="A5240" s="6" t="str">
        <f t="shared" si="60"/>
        <v>GPP SRAGEN_BANGSRI</v>
      </c>
      <c r="B5240" s="11" t="s">
        <v>3898</v>
      </c>
      <c r="C5240" s="11" t="s">
        <v>542</v>
      </c>
      <c r="D5240" s="11">
        <v>21.59</v>
      </c>
      <c r="E5240" s="7">
        <f>VLOOKUP(A5240, Sheet2!$A$2:$K$8265, 11)</f>
        <v>110.6751</v>
      </c>
      <c r="F5240" s="7">
        <f t="shared" si="61"/>
        <v>2.69875</v>
      </c>
      <c r="G5240" s="8">
        <v>200000</v>
      </c>
      <c r="H5240" s="9">
        <f t="shared" si="62"/>
        <v>4400000</v>
      </c>
      <c r="I5240" s="10"/>
    </row>
    <row r="5241" spans="1:9" ht="14.25" customHeight="1">
      <c r="A5241" s="6" t="str">
        <f t="shared" si="60"/>
        <v>GPP SRAGEN_BANJARHARJO</v>
      </c>
      <c r="B5241" s="11" t="s">
        <v>3898</v>
      </c>
      <c r="C5241" s="11" t="s">
        <v>264</v>
      </c>
      <c r="D5241" s="11">
        <v>21.59</v>
      </c>
      <c r="E5241" s="7">
        <f>VLOOKUP(A5241, Sheet2!$A$2:$K$8265, 11)</f>
        <v>110.6751</v>
      </c>
      <c r="F5241" s="7">
        <f t="shared" si="61"/>
        <v>2.69875</v>
      </c>
      <c r="G5241" s="8">
        <v>200000</v>
      </c>
      <c r="H5241" s="9">
        <f t="shared" si="62"/>
        <v>4400000</v>
      </c>
      <c r="I5241" s="10"/>
    </row>
    <row r="5242" spans="1:9" ht="14.25" customHeight="1">
      <c r="A5242" s="6" t="str">
        <f t="shared" si="60"/>
        <v>GPP SRAGEN_BENTAK</v>
      </c>
      <c r="B5242" s="11" t="s">
        <v>3898</v>
      </c>
      <c r="C5242" s="11" t="s">
        <v>3901</v>
      </c>
      <c r="D5242" s="11">
        <v>66.78</v>
      </c>
      <c r="E5242" s="7">
        <f>VLOOKUP(A5242, Sheet2!$A$2:$K$8265, 11)</f>
        <v>110.6751</v>
      </c>
      <c r="F5242" s="7">
        <f t="shared" si="61"/>
        <v>8.3475000000000001</v>
      </c>
      <c r="G5242" s="8">
        <v>200000</v>
      </c>
      <c r="H5242" s="9">
        <f t="shared" si="62"/>
        <v>13400000</v>
      </c>
      <c r="I5242" s="10"/>
    </row>
    <row r="5243" spans="1:9" ht="14.25" customHeight="1">
      <c r="A5243" s="6" t="str">
        <f t="shared" si="60"/>
        <v>GPP SRAGEN_BONAGUNG</v>
      </c>
      <c r="B5243" s="11" t="s">
        <v>3898</v>
      </c>
      <c r="C5243" s="11" t="s">
        <v>3902</v>
      </c>
      <c r="D5243" s="11">
        <v>66.78</v>
      </c>
      <c r="E5243" s="7">
        <f>VLOOKUP(A5243, Sheet2!$A$2:$K$8265, 11)</f>
        <v>110.6751</v>
      </c>
      <c r="F5243" s="7">
        <f t="shared" si="61"/>
        <v>8.3475000000000001</v>
      </c>
      <c r="G5243" s="8">
        <v>200000</v>
      </c>
      <c r="H5243" s="9">
        <f t="shared" si="62"/>
        <v>13400000</v>
      </c>
      <c r="I5243" s="10"/>
    </row>
    <row r="5244" spans="1:9" ht="14.25" customHeight="1">
      <c r="A5244" s="6" t="str">
        <f t="shared" si="60"/>
        <v>GPP SRAGEN_BRANGKAL</v>
      </c>
      <c r="B5244" s="11" t="s">
        <v>3898</v>
      </c>
      <c r="C5244" s="11" t="s">
        <v>2917</v>
      </c>
      <c r="D5244" s="11">
        <v>66.78</v>
      </c>
      <c r="E5244" s="7">
        <f>VLOOKUP(A5244, Sheet2!$A$2:$K$8265, 11)</f>
        <v>110.6751</v>
      </c>
      <c r="F5244" s="7">
        <f t="shared" si="61"/>
        <v>8.3475000000000001</v>
      </c>
      <c r="G5244" s="8">
        <v>200000</v>
      </c>
      <c r="H5244" s="9">
        <f t="shared" si="62"/>
        <v>13400000</v>
      </c>
      <c r="I5244" s="10"/>
    </row>
    <row r="5245" spans="1:9" ht="14.25" customHeight="1">
      <c r="A5245" s="6" t="str">
        <f t="shared" si="60"/>
        <v>GPP SRAGEN_BROJOL</v>
      </c>
      <c r="B5245" s="11" t="s">
        <v>3898</v>
      </c>
      <c r="C5245" s="11" t="s">
        <v>3903</v>
      </c>
      <c r="D5245" s="11">
        <v>66.78</v>
      </c>
      <c r="E5245" s="7">
        <f>VLOOKUP(A5245, Sheet2!$A$2:$K$8265, 11)</f>
        <v>110.6751</v>
      </c>
      <c r="F5245" s="7">
        <f t="shared" si="61"/>
        <v>8.3475000000000001</v>
      </c>
      <c r="G5245" s="8">
        <v>200000</v>
      </c>
      <c r="H5245" s="9">
        <f t="shared" si="62"/>
        <v>13400000</v>
      </c>
      <c r="I5245" s="10"/>
    </row>
    <row r="5246" spans="1:9" ht="14.25" customHeight="1">
      <c r="A5246" s="6" t="str">
        <f t="shared" si="60"/>
        <v>GPP SRAGEN_BUKURAN</v>
      </c>
      <c r="B5246" s="11" t="s">
        <v>3898</v>
      </c>
      <c r="C5246" s="11" t="s">
        <v>3904</v>
      </c>
      <c r="D5246" s="11">
        <v>66.78</v>
      </c>
      <c r="E5246" s="7">
        <f>VLOOKUP(A5246, Sheet2!$A$2:$K$8265, 11)</f>
        <v>110.6751</v>
      </c>
      <c r="F5246" s="7">
        <f t="shared" si="61"/>
        <v>8.3475000000000001</v>
      </c>
      <c r="G5246" s="8">
        <v>200000</v>
      </c>
      <c r="H5246" s="9">
        <f t="shared" si="62"/>
        <v>13400000</v>
      </c>
      <c r="I5246" s="10"/>
    </row>
    <row r="5247" spans="1:9" ht="14.25" customHeight="1">
      <c r="A5247" s="6" t="str">
        <f t="shared" si="60"/>
        <v>GPP SRAGEN_BUNTAR</v>
      </c>
      <c r="B5247" s="11" t="s">
        <v>3898</v>
      </c>
      <c r="C5247" s="11" t="s">
        <v>3905</v>
      </c>
      <c r="D5247" s="11">
        <v>21.59</v>
      </c>
      <c r="E5247" s="7">
        <f>VLOOKUP(A5247, Sheet2!$A$2:$K$8265, 11)</f>
        <v>110.6751</v>
      </c>
      <c r="F5247" s="7">
        <f t="shared" si="61"/>
        <v>2.69875</v>
      </c>
      <c r="G5247" s="8">
        <v>200000</v>
      </c>
      <c r="H5247" s="9">
        <f t="shared" si="62"/>
        <v>4400000</v>
      </c>
      <c r="I5247" s="10"/>
    </row>
    <row r="5248" spans="1:9" ht="14.25" customHeight="1">
      <c r="A5248" s="6" t="str">
        <f t="shared" si="60"/>
        <v>GPP SRAGEN_CANGKOL</v>
      </c>
      <c r="B5248" s="11" t="s">
        <v>3898</v>
      </c>
      <c r="C5248" s="11" t="s">
        <v>2641</v>
      </c>
      <c r="D5248" s="11">
        <v>66.78</v>
      </c>
      <c r="E5248" s="7">
        <f>VLOOKUP(A5248, Sheet2!$A$2:$K$8265, 11)</f>
        <v>110.6751</v>
      </c>
      <c r="F5248" s="7">
        <f t="shared" si="61"/>
        <v>8.3475000000000001</v>
      </c>
      <c r="G5248" s="8">
        <v>200000</v>
      </c>
      <c r="H5248" s="9">
        <f t="shared" si="62"/>
        <v>13400000</v>
      </c>
      <c r="I5248" s="10"/>
    </row>
    <row r="5249" spans="1:9" ht="14.25" customHeight="1">
      <c r="A5249" s="6" t="str">
        <f t="shared" si="60"/>
        <v>GPP SRAGEN_CELEP</v>
      </c>
      <c r="B5249" s="11" t="s">
        <v>3898</v>
      </c>
      <c r="C5249" s="11" t="s">
        <v>3906</v>
      </c>
      <c r="D5249" s="11">
        <v>66.78</v>
      </c>
      <c r="E5249" s="7">
        <f>VLOOKUP(A5249, Sheet2!$A$2:$K$8265, 11)</f>
        <v>110.6751</v>
      </c>
      <c r="F5249" s="7">
        <f t="shared" si="61"/>
        <v>8.3475000000000001</v>
      </c>
      <c r="G5249" s="8">
        <v>200000</v>
      </c>
      <c r="H5249" s="9">
        <f t="shared" si="62"/>
        <v>13400000</v>
      </c>
      <c r="I5249" s="10"/>
    </row>
    <row r="5250" spans="1:9" ht="14.25" customHeight="1">
      <c r="A5250" s="6" t="str">
        <f t="shared" si="60"/>
        <v>GPP SRAGEN_CEPOKO</v>
      </c>
      <c r="B5250" s="11" t="s">
        <v>3898</v>
      </c>
      <c r="C5250" s="11" t="s">
        <v>2016</v>
      </c>
      <c r="D5250" s="11">
        <v>66.78</v>
      </c>
      <c r="E5250" s="7">
        <f>VLOOKUP(A5250, Sheet2!$A$2:$K$8265, 11)</f>
        <v>110.6751</v>
      </c>
      <c r="F5250" s="7">
        <f t="shared" si="61"/>
        <v>8.3475000000000001</v>
      </c>
      <c r="G5250" s="8">
        <v>200000</v>
      </c>
      <c r="H5250" s="9">
        <f t="shared" si="62"/>
        <v>13400000</v>
      </c>
      <c r="I5250" s="10"/>
    </row>
    <row r="5251" spans="1:9" ht="14.25" customHeight="1">
      <c r="A5251" s="6" t="str">
        <f t="shared" si="60"/>
        <v>GPP SRAGEN_DARI</v>
      </c>
      <c r="B5251" s="11" t="s">
        <v>3898</v>
      </c>
      <c r="C5251" s="11" t="s">
        <v>3907</v>
      </c>
      <c r="D5251" s="11">
        <v>66.78</v>
      </c>
      <c r="E5251" s="7">
        <f>VLOOKUP(A5251, Sheet2!$A$2:$K$8265, 11)</f>
        <v>110.6751</v>
      </c>
      <c r="F5251" s="7">
        <f t="shared" si="61"/>
        <v>8.3475000000000001</v>
      </c>
      <c r="G5251" s="8">
        <v>200000</v>
      </c>
      <c r="H5251" s="9">
        <f t="shared" si="62"/>
        <v>13400000</v>
      </c>
      <c r="I5251" s="10"/>
    </row>
    <row r="5252" spans="1:9" ht="14.25" customHeight="1">
      <c r="A5252" s="6" t="str">
        <f t="shared" si="60"/>
        <v>GPP SRAGEN_DAWUNGAN</v>
      </c>
      <c r="B5252" s="11" t="s">
        <v>3898</v>
      </c>
      <c r="C5252" s="11" t="s">
        <v>564</v>
      </c>
      <c r="D5252" s="11">
        <v>66.78</v>
      </c>
      <c r="E5252" s="7">
        <f>VLOOKUP(A5252, Sheet2!$A$2:$K$8265, 11)</f>
        <v>110.6751</v>
      </c>
      <c r="F5252" s="7">
        <f t="shared" si="61"/>
        <v>8.3475000000000001</v>
      </c>
      <c r="G5252" s="8">
        <v>200000</v>
      </c>
      <c r="H5252" s="9">
        <f t="shared" si="62"/>
        <v>13400000</v>
      </c>
      <c r="I5252" s="10"/>
    </row>
    <row r="5253" spans="1:9" ht="14.25" customHeight="1">
      <c r="A5253" s="6" t="str">
        <f t="shared" si="60"/>
        <v>GPP SRAGEN_DAYU</v>
      </c>
      <c r="B5253" s="11" t="s">
        <v>3898</v>
      </c>
      <c r="C5253" s="11" t="s">
        <v>3908</v>
      </c>
      <c r="D5253" s="11">
        <v>21.59</v>
      </c>
      <c r="E5253" s="7">
        <f>VLOOKUP(A5253, Sheet2!$A$2:$K$8265, 11)</f>
        <v>110.6751</v>
      </c>
      <c r="F5253" s="7">
        <f t="shared" si="61"/>
        <v>2.69875</v>
      </c>
      <c r="G5253" s="8">
        <v>200000</v>
      </c>
      <c r="H5253" s="9">
        <f t="shared" si="62"/>
        <v>4400000</v>
      </c>
      <c r="I5253" s="10"/>
    </row>
    <row r="5254" spans="1:9" ht="14.25" customHeight="1">
      <c r="A5254" s="6" t="str">
        <f t="shared" si="60"/>
        <v>GPP SRAGEN_DAYU</v>
      </c>
      <c r="B5254" s="11" t="s">
        <v>3898</v>
      </c>
      <c r="C5254" s="11" t="s">
        <v>3908</v>
      </c>
      <c r="D5254" s="11">
        <v>21.59</v>
      </c>
      <c r="E5254" s="7">
        <f>VLOOKUP(A5254, Sheet2!$A$2:$K$8265, 11)</f>
        <v>110.6751</v>
      </c>
      <c r="F5254" s="7">
        <f t="shared" si="61"/>
        <v>2.69875</v>
      </c>
      <c r="G5254" s="8">
        <v>200000</v>
      </c>
      <c r="H5254" s="9">
        <f t="shared" si="62"/>
        <v>4400000</v>
      </c>
      <c r="I5254" s="10"/>
    </row>
    <row r="5255" spans="1:9" ht="14.25" customHeight="1">
      <c r="A5255" s="6" t="str">
        <f t="shared" si="60"/>
        <v>GPP SRAGEN_DELINGAN</v>
      </c>
      <c r="B5255" s="11" t="s">
        <v>3898</v>
      </c>
      <c r="C5255" s="11" t="s">
        <v>3909</v>
      </c>
      <c r="D5255" s="11">
        <v>21.59</v>
      </c>
      <c r="E5255" s="7">
        <f>VLOOKUP(A5255, Sheet2!$A$2:$K$8265, 11)</f>
        <v>110.6751</v>
      </c>
      <c r="F5255" s="7">
        <f t="shared" si="61"/>
        <v>2.69875</v>
      </c>
      <c r="G5255" s="8">
        <v>200000</v>
      </c>
      <c r="H5255" s="9">
        <f t="shared" si="62"/>
        <v>4400000</v>
      </c>
      <c r="I5255" s="10"/>
    </row>
    <row r="5256" spans="1:9" ht="14.25" customHeight="1">
      <c r="A5256" s="6" t="str">
        <f t="shared" si="60"/>
        <v>GPP SRAGEN_DONOYUDAN</v>
      </c>
      <c r="B5256" s="11" t="s">
        <v>3898</v>
      </c>
      <c r="C5256" s="11" t="s">
        <v>3910</v>
      </c>
      <c r="D5256" s="11">
        <v>66.78</v>
      </c>
      <c r="E5256" s="7">
        <f>VLOOKUP(A5256, Sheet2!$A$2:$K$8265, 11)</f>
        <v>110.6751</v>
      </c>
      <c r="F5256" s="7">
        <f t="shared" si="61"/>
        <v>8.3475000000000001</v>
      </c>
      <c r="G5256" s="8">
        <v>200000</v>
      </c>
      <c r="H5256" s="9">
        <f t="shared" si="62"/>
        <v>13400000</v>
      </c>
      <c r="I5256" s="10"/>
    </row>
    <row r="5257" spans="1:9" ht="14.25" customHeight="1">
      <c r="A5257" s="6" t="str">
        <f t="shared" si="60"/>
        <v>GPP SRAGEN_DOPLANG</v>
      </c>
      <c r="B5257" s="11" t="s">
        <v>3898</v>
      </c>
      <c r="C5257" s="11" t="s">
        <v>1278</v>
      </c>
      <c r="D5257" s="11">
        <v>21.59</v>
      </c>
      <c r="E5257" s="7">
        <f>VLOOKUP(A5257, Sheet2!$A$2:$K$8265, 11)</f>
        <v>110.6751</v>
      </c>
      <c r="F5257" s="7">
        <f t="shared" si="61"/>
        <v>2.69875</v>
      </c>
      <c r="G5257" s="8">
        <v>200000</v>
      </c>
      <c r="H5257" s="9">
        <f t="shared" si="62"/>
        <v>4400000</v>
      </c>
      <c r="I5257" s="10"/>
    </row>
    <row r="5258" spans="1:9" ht="14.25" customHeight="1">
      <c r="A5258" s="6" t="str">
        <f t="shared" si="60"/>
        <v>GPP SRAGEN_DOYONG</v>
      </c>
      <c r="B5258" s="11" t="s">
        <v>3898</v>
      </c>
      <c r="C5258" s="11" t="s">
        <v>3911</v>
      </c>
      <c r="D5258" s="11">
        <v>66.78</v>
      </c>
      <c r="E5258" s="7">
        <f>VLOOKUP(A5258, Sheet2!$A$2:$K$8265, 11)</f>
        <v>110.6751</v>
      </c>
      <c r="F5258" s="7">
        <f t="shared" si="61"/>
        <v>8.3475000000000001</v>
      </c>
      <c r="G5258" s="8">
        <v>200000</v>
      </c>
      <c r="H5258" s="9">
        <f t="shared" si="62"/>
        <v>13400000</v>
      </c>
      <c r="I5258" s="10"/>
    </row>
    <row r="5259" spans="1:9" ht="14.25" customHeight="1">
      <c r="A5259" s="6" t="str">
        <f t="shared" si="60"/>
        <v>GPP SRAGEN_DUKUH</v>
      </c>
      <c r="B5259" s="11" t="s">
        <v>3898</v>
      </c>
      <c r="C5259" s="11" t="s">
        <v>1408</v>
      </c>
      <c r="D5259" s="11">
        <v>21.59</v>
      </c>
      <c r="E5259" s="7">
        <f>VLOOKUP(A5259, Sheet2!$A$2:$K$8265, 11)</f>
        <v>110.6751</v>
      </c>
      <c r="F5259" s="7">
        <f t="shared" si="61"/>
        <v>2.69875</v>
      </c>
      <c r="G5259" s="8">
        <v>200000</v>
      </c>
      <c r="H5259" s="9">
        <f t="shared" si="62"/>
        <v>4400000</v>
      </c>
      <c r="I5259" s="10"/>
    </row>
    <row r="5260" spans="1:9" ht="14.25" customHeight="1">
      <c r="A5260" s="6" t="str">
        <f t="shared" si="60"/>
        <v>GPP SRAGEN_DUYUNGAN</v>
      </c>
      <c r="B5260" s="11" t="s">
        <v>3898</v>
      </c>
      <c r="C5260" s="11" t="s">
        <v>3912</v>
      </c>
      <c r="D5260" s="11">
        <v>66.78</v>
      </c>
      <c r="E5260" s="7">
        <f>VLOOKUP(A5260, Sheet2!$A$2:$K$8265, 11)</f>
        <v>110.6751</v>
      </c>
      <c r="F5260" s="7">
        <f t="shared" si="61"/>
        <v>8.3475000000000001</v>
      </c>
      <c r="G5260" s="8">
        <v>200000</v>
      </c>
      <c r="H5260" s="9">
        <f t="shared" si="62"/>
        <v>13400000</v>
      </c>
      <c r="I5260" s="10"/>
    </row>
    <row r="5261" spans="1:9" ht="14.25" customHeight="1">
      <c r="A5261" s="6" t="str">
        <f t="shared" si="60"/>
        <v>GPP SRAGEN_GABUGAN</v>
      </c>
      <c r="B5261" s="11" t="s">
        <v>3898</v>
      </c>
      <c r="C5261" s="11" t="s">
        <v>3913</v>
      </c>
      <c r="D5261" s="11">
        <v>66.78</v>
      </c>
      <c r="E5261" s="7">
        <f>VLOOKUP(A5261, Sheet2!$A$2:$K$8265, 11)</f>
        <v>110.6751</v>
      </c>
      <c r="F5261" s="7">
        <f t="shared" si="61"/>
        <v>8.3475000000000001</v>
      </c>
      <c r="G5261" s="8">
        <v>200000</v>
      </c>
      <c r="H5261" s="9">
        <f t="shared" si="62"/>
        <v>13400000</v>
      </c>
      <c r="I5261" s="10"/>
    </row>
    <row r="5262" spans="1:9" ht="14.25" customHeight="1">
      <c r="A5262" s="6" t="str">
        <f t="shared" si="60"/>
        <v>GPP SRAGEN_GADING</v>
      </c>
      <c r="B5262" s="11" t="s">
        <v>3898</v>
      </c>
      <c r="C5262" s="11" t="s">
        <v>3914</v>
      </c>
      <c r="D5262" s="11">
        <v>66.78</v>
      </c>
      <c r="E5262" s="7">
        <f>VLOOKUP(A5262, Sheet2!$A$2:$K$8265, 11)</f>
        <v>110.6751</v>
      </c>
      <c r="F5262" s="7">
        <f t="shared" si="61"/>
        <v>8.3475000000000001</v>
      </c>
      <c r="G5262" s="8">
        <v>200000</v>
      </c>
      <c r="H5262" s="9">
        <f t="shared" si="62"/>
        <v>13400000</v>
      </c>
      <c r="I5262" s="10"/>
    </row>
    <row r="5263" spans="1:9" ht="14.25" customHeight="1">
      <c r="A5263" s="6" t="str">
        <f t="shared" si="60"/>
        <v>GPP SRAGEN_GANTEN</v>
      </c>
      <c r="B5263" s="11" t="s">
        <v>3898</v>
      </c>
      <c r="C5263" s="11" t="s">
        <v>3915</v>
      </c>
      <c r="D5263" s="11">
        <v>21.59</v>
      </c>
      <c r="E5263" s="7">
        <f>VLOOKUP(A5263, Sheet2!$A$2:$K$8265, 11)</f>
        <v>110.6751</v>
      </c>
      <c r="F5263" s="7">
        <f t="shared" si="61"/>
        <v>2.69875</v>
      </c>
      <c r="G5263" s="8">
        <v>200000</v>
      </c>
      <c r="H5263" s="9">
        <f t="shared" si="62"/>
        <v>4400000</v>
      </c>
      <c r="I5263" s="10"/>
    </row>
    <row r="5264" spans="1:9" ht="14.25" customHeight="1">
      <c r="A5264" s="6" t="str">
        <f t="shared" si="60"/>
        <v>GPP SRAGEN_GAWAN</v>
      </c>
      <c r="B5264" s="11" t="s">
        <v>3898</v>
      </c>
      <c r="C5264" s="11" t="s">
        <v>3916</v>
      </c>
      <c r="D5264" s="11">
        <v>66.78</v>
      </c>
      <c r="E5264" s="7">
        <f>VLOOKUP(A5264, Sheet2!$A$2:$K$8265, 11)</f>
        <v>110.6751</v>
      </c>
      <c r="F5264" s="7">
        <f t="shared" si="61"/>
        <v>8.3475000000000001</v>
      </c>
      <c r="G5264" s="8">
        <v>200000</v>
      </c>
      <c r="H5264" s="9">
        <f t="shared" si="62"/>
        <v>13400000</v>
      </c>
      <c r="I5264" s="10"/>
    </row>
    <row r="5265" spans="1:9" ht="14.25" customHeight="1">
      <c r="A5265" s="6" t="str">
        <f t="shared" si="60"/>
        <v>GPP SRAGEN_GEBANG</v>
      </c>
      <c r="B5265" s="11" t="s">
        <v>3898</v>
      </c>
      <c r="C5265" s="11" t="s">
        <v>372</v>
      </c>
      <c r="D5265" s="11">
        <v>66.78</v>
      </c>
      <c r="E5265" s="7">
        <f>VLOOKUP(A5265, Sheet2!$A$2:$K$8265, 11)</f>
        <v>110.6751</v>
      </c>
      <c r="F5265" s="7">
        <f t="shared" si="61"/>
        <v>8.3475000000000001</v>
      </c>
      <c r="G5265" s="8">
        <v>200000</v>
      </c>
      <c r="H5265" s="9">
        <f t="shared" si="62"/>
        <v>13400000</v>
      </c>
      <c r="I5265" s="10"/>
    </row>
    <row r="5266" spans="1:9" ht="14.25" customHeight="1">
      <c r="A5266" s="6" t="str">
        <f t="shared" si="60"/>
        <v>GPP SRAGEN_GEBYOG</v>
      </c>
      <c r="B5266" s="11" t="s">
        <v>3898</v>
      </c>
      <c r="C5266" s="11" t="s">
        <v>3917</v>
      </c>
      <c r="D5266" s="11">
        <v>21.59</v>
      </c>
      <c r="E5266" s="7">
        <f>VLOOKUP(A5266, Sheet2!$A$2:$K$8265, 11)</f>
        <v>110.6751</v>
      </c>
      <c r="F5266" s="7">
        <f t="shared" si="61"/>
        <v>2.69875</v>
      </c>
      <c r="G5266" s="8">
        <v>200000</v>
      </c>
      <c r="H5266" s="9">
        <f t="shared" si="62"/>
        <v>4400000</v>
      </c>
      <c r="I5266" s="10"/>
    </row>
    <row r="5267" spans="1:9" ht="14.25" customHeight="1">
      <c r="A5267" s="6" t="str">
        <f t="shared" si="60"/>
        <v>GPP SRAGEN_GEDONG</v>
      </c>
      <c r="B5267" s="11" t="s">
        <v>3898</v>
      </c>
      <c r="C5267" s="11" t="s">
        <v>375</v>
      </c>
      <c r="D5267" s="11">
        <v>21.59</v>
      </c>
      <c r="E5267" s="7">
        <f>VLOOKUP(A5267, Sheet2!$A$2:$K$8265, 11)</f>
        <v>110.6751</v>
      </c>
      <c r="F5267" s="7">
        <f t="shared" si="61"/>
        <v>2.69875</v>
      </c>
      <c r="G5267" s="8">
        <v>200000</v>
      </c>
      <c r="H5267" s="9">
        <f t="shared" si="62"/>
        <v>4400000</v>
      </c>
      <c r="I5267" s="10"/>
    </row>
    <row r="5268" spans="1:9" ht="14.25" customHeight="1">
      <c r="A5268" s="6" t="str">
        <f t="shared" si="60"/>
        <v>GPP SRAGEN_GEDONGAN</v>
      </c>
      <c r="B5268" s="11" t="s">
        <v>3898</v>
      </c>
      <c r="C5268" s="11" t="s">
        <v>3918</v>
      </c>
      <c r="D5268" s="11">
        <v>66.78</v>
      </c>
      <c r="E5268" s="7">
        <f>VLOOKUP(A5268, Sheet2!$A$2:$K$8265, 11)</f>
        <v>110.6751</v>
      </c>
      <c r="F5268" s="7">
        <f t="shared" si="61"/>
        <v>8.3475000000000001</v>
      </c>
      <c r="G5268" s="8">
        <v>200000</v>
      </c>
      <c r="H5268" s="9">
        <f t="shared" si="62"/>
        <v>13400000</v>
      </c>
      <c r="I5268" s="10"/>
    </row>
    <row r="5269" spans="1:9" ht="14.25" customHeight="1">
      <c r="A5269" s="6" t="str">
        <f t="shared" si="60"/>
        <v>GPP SRAGEN_GEMOLONG</v>
      </c>
      <c r="B5269" s="11" t="s">
        <v>3898</v>
      </c>
      <c r="C5269" s="11" t="s">
        <v>3919</v>
      </c>
      <c r="D5269" s="11">
        <v>66.78</v>
      </c>
      <c r="E5269" s="7">
        <f>VLOOKUP(A5269, Sheet2!$A$2:$K$8265, 11)</f>
        <v>110.6751</v>
      </c>
      <c r="F5269" s="7">
        <f t="shared" si="61"/>
        <v>8.3475000000000001</v>
      </c>
      <c r="G5269" s="8">
        <v>200000</v>
      </c>
      <c r="H5269" s="9">
        <f t="shared" si="62"/>
        <v>13400000</v>
      </c>
      <c r="I5269" s="10"/>
    </row>
    <row r="5270" spans="1:9" ht="14.25" customHeight="1">
      <c r="A5270" s="6" t="str">
        <f t="shared" si="60"/>
        <v>GPP SRAGEN_GENENGDUWUR</v>
      </c>
      <c r="B5270" s="11" t="s">
        <v>3898</v>
      </c>
      <c r="C5270" s="11" t="s">
        <v>3920</v>
      </c>
      <c r="D5270" s="11">
        <v>66.78</v>
      </c>
      <c r="E5270" s="7">
        <f>VLOOKUP(A5270, Sheet2!$A$2:$K$8265, 11)</f>
        <v>110.6751</v>
      </c>
      <c r="F5270" s="7">
        <f t="shared" si="61"/>
        <v>8.3475000000000001</v>
      </c>
      <c r="G5270" s="8">
        <v>200000</v>
      </c>
      <c r="H5270" s="9">
        <f t="shared" si="62"/>
        <v>13400000</v>
      </c>
      <c r="I5270" s="10"/>
    </row>
    <row r="5271" spans="1:9" ht="14.25" customHeight="1">
      <c r="A5271" s="6" t="str">
        <f t="shared" si="60"/>
        <v>GPP SRAGEN_GENTANBANARAN</v>
      </c>
      <c r="B5271" s="11" t="s">
        <v>3898</v>
      </c>
      <c r="C5271" s="11" t="s">
        <v>3921</v>
      </c>
      <c r="D5271" s="11">
        <v>66.78</v>
      </c>
      <c r="E5271" s="7">
        <f>VLOOKUP(A5271, Sheet2!$A$2:$K$8265, 11)</f>
        <v>110.6751</v>
      </c>
      <c r="F5271" s="7">
        <f t="shared" si="61"/>
        <v>8.3475000000000001</v>
      </c>
      <c r="G5271" s="8">
        <v>200000</v>
      </c>
      <c r="H5271" s="9">
        <f t="shared" si="62"/>
        <v>13400000</v>
      </c>
      <c r="I5271" s="10"/>
    </row>
    <row r="5272" spans="1:9" ht="14.25" customHeight="1">
      <c r="A5272" s="6" t="str">
        <f t="shared" si="60"/>
        <v>GPP SRAGEN_GENTUNGAN</v>
      </c>
      <c r="B5272" s="11" t="s">
        <v>3898</v>
      </c>
      <c r="C5272" s="11" t="s">
        <v>3922</v>
      </c>
      <c r="D5272" s="11">
        <v>21.59</v>
      </c>
      <c r="E5272" s="7">
        <f>VLOOKUP(A5272, Sheet2!$A$2:$K$8265, 11)</f>
        <v>110.6751</v>
      </c>
      <c r="F5272" s="7">
        <f t="shared" si="61"/>
        <v>2.69875</v>
      </c>
      <c r="G5272" s="8">
        <v>200000</v>
      </c>
      <c r="H5272" s="9">
        <f t="shared" si="62"/>
        <v>4400000</v>
      </c>
      <c r="I5272" s="10"/>
    </row>
    <row r="5273" spans="1:9" ht="14.25" customHeight="1">
      <c r="A5273" s="6" t="str">
        <f t="shared" si="60"/>
        <v>GPP SRAGEN_GIRIMARGO</v>
      </c>
      <c r="B5273" s="11" t="s">
        <v>3898</v>
      </c>
      <c r="C5273" s="11" t="s">
        <v>3923</v>
      </c>
      <c r="D5273" s="11">
        <v>66.78</v>
      </c>
      <c r="E5273" s="7">
        <f>VLOOKUP(A5273, Sheet2!$A$2:$K$8265, 11)</f>
        <v>110.6751</v>
      </c>
      <c r="F5273" s="7">
        <f t="shared" si="61"/>
        <v>8.3475000000000001</v>
      </c>
      <c r="G5273" s="8">
        <v>200000</v>
      </c>
      <c r="H5273" s="9">
        <f t="shared" si="62"/>
        <v>13400000</v>
      </c>
      <c r="I5273" s="10"/>
    </row>
    <row r="5274" spans="1:9" ht="14.25" customHeight="1">
      <c r="A5274" s="6" t="str">
        <f t="shared" si="60"/>
        <v>GPP SRAGEN_GONDANGMANIS</v>
      </c>
      <c r="B5274" s="11" t="s">
        <v>3898</v>
      </c>
      <c r="C5274" s="11" t="s">
        <v>3924</v>
      </c>
      <c r="D5274" s="11">
        <v>21.59</v>
      </c>
      <c r="E5274" s="7">
        <f>VLOOKUP(A5274, Sheet2!$A$2:$K$8265, 11)</f>
        <v>110.6751</v>
      </c>
      <c r="F5274" s="7">
        <f t="shared" si="61"/>
        <v>2.69875</v>
      </c>
      <c r="G5274" s="8">
        <v>200000</v>
      </c>
      <c r="H5274" s="9">
        <f t="shared" si="62"/>
        <v>4400000</v>
      </c>
      <c r="I5274" s="10"/>
    </row>
    <row r="5275" spans="1:9" ht="14.25" customHeight="1">
      <c r="A5275" s="6" t="str">
        <f t="shared" si="60"/>
        <v>GPP SRAGEN_HADILUWIH</v>
      </c>
      <c r="B5275" s="11" t="s">
        <v>3898</v>
      </c>
      <c r="C5275" s="11" t="s">
        <v>3925</v>
      </c>
      <c r="D5275" s="11">
        <v>66.78</v>
      </c>
      <c r="E5275" s="7">
        <f>VLOOKUP(A5275, Sheet2!$A$2:$K$8265, 11)</f>
        <v>110.6751</v>
      </c>
      <c r="F5275" s="7">
        <f t="shared" si="61"/>
        <v>8.3475000000000001</v>
      </c>
      <c r="G5275" s="8">
        <v>200000</v>
      </c>
      <c r="H5275" s="9">
        <f t="shared" si="62"/>
        <v>13400000</v>
      </c>
      <c r="I5275" s="10"/>
    </row>
    <row r="5276" spans="1:9" ht="14.25" customHeight="1">
      <c r="A5276" s="6" t="str">
        <f t="shared" si="60"/>
        <v>GPP SRAGEN_HARJOSARI</v>
      </c>
      <c r="B5276" s="11" t="s">
        <v>3898</v>
      </c>
      <c r="C5276" s="11" t="s">
        <v>100</v>
      </c>
      <c r="D5276" s="11">
        <v>21.59</v>
      </c>
      <c r="E5276" s="7">
        <f>VLOOKUP(A5276, Sheet2!$A$2:$K$8265, 11)</f>
        <v>110.6751</v>
      </c>
      <c r="F5276" s="7">
        <f t="shared" si="61"/>
        <v>2.69875</v>
      </c>
      <c r="G5276" s="8">
        <v>200000</v>
      </c>
      <c r="H5276" s="9">
        <f t="shared" si="62"/>
        <v>4400000</v>
      </c>
      <c r="I5276" s="10"/>
    </row>
    <row r="5277" spans="1:9" ht="14.25" customHeight="1">
      <c r="A5277" s="6" t="str">
        <f t="shared" si="60"/>
        <v>GPP SRAGEN_JABUNG</v>
      </c>
      <c r="B5277" s="11" t="s">
        <v>3898</v>
      </c>
      <c r="C5277" s="11" t="s">
        <v>3926</v>
      </c>
      <c r="D5277" s="11">
        <v>66.78</v>
      </c>
      <c r="E5277" s="7">
        <f>VLOOKUP(A5277, Sheet2!$A$2:$K$8265, 11)</f>
        <v>110.6751</v>
      </c>
      <c r="F5277" s="7">
        <f t="shared" si="61"/>
        <v>8.3475000000000001</v>
      </c>
      <c r="G5277" s="8">
        <v>200000</v>
      </c>
      <c r="H5277" s="9">
        <f t="shared" si="62"/>
        <v>13400000</v>
      </c>
      <c r="I5277" s="10"/>
    </row>
    <row r="5278" spans="1:9" ht="14.25" customHeight="1">
      <c r="A5278" s="6" t="str">
        <f t="shared" si="60"/>
        <v>GPP SRAGEN_JATI</v>
      </c>
      <c r="B5278" s="11" t="s">
        <v>3898</v>
      </c>
      <c r="C5278" s="11" t="s">
        <v>387</v>
      </c>
      <c r="D5278" s="11">
        <v>66.78</v>
      </c>
      <c r="E5278" s="7">
        <f>VLOOKUP(A5278, Sheet2!$A$2:$K$8265, 11)</f>
        <v>110.6751</v>
      </c>
      <c r="F5278" s="7">
        <f t="shared" si="61"/>
        <v>8.3475000000000001</v>
      </c>
      <c r="G5278" s="8">
        <v>200000</v>
      </c>
      <c r="H5278" s="9">
        <f t="shared" si="62"/>
        <v>13400000</v>
      </c>
      <c r="I5278" s="10"/>
    </row>
    <row r="5279" spans="1:9" ht="14.25" customHeight="1">
      <c r="A5279" s="6" t="str">
        <f t="shared" si="60"/>
        <v>GPP SRAGEN_JATI</v>
      </c>
      <c r="B5279" s="11" t="s">
        <v>3898</v>
      </c>
      <c r="C5279" s="11" t="s">
        <v>387</v>
      </c>
      <c r="D5279" s="11">
        <v>66.78</v>
      </c>
      <c r="E5279" s="7">
        <f>VLOOKUP(A5279, Sheet2!$A$2:$K$8265, 11)</f>
        <v>110.6751</v>
      </c>
      <c r="F5279" s="7">
        <f t="shared" si="61"/>
        <v>8.3475000000000001</v>
      </c>
      <c r="G5279" s="8">
        <v>200000</v>
      </c>
      <c r="H5279" s="9">
        <f t="shared" si="62"/>
        <v>13400000</v>
      </c>
      <c r="I5279" s="10"/>
    </row>
    <row r="5280" spans="1:9" ht="14.25" customHeight="1">
      <c r="A5280" s="6" t="str">
        <f t="shared" si="60"/>
        <v>GPP SRAGEN_JATIBATUR</v>
      </c>
      <c r="B5280" s="11" t="s">
        <v>3898</v>
      </c>
      <c r="C5280" s="11" t="s">
        <v>3927</v>
      </c>
      <c r="D5280" s="11">
        <v>66.78</v>
      </c>
      <c r="E5280" s="7">
        <f>VLOOKUP(A5280, Sheet2!$A$2:$K$8265, 11)</f>
        <v>110.6751</v>
      </c>
      <c r="F5280" s="7">
        <f t="shared" si="61"/>
        <v>8.3475000000000001</v>
      </c>
      <c r="G5280" s="8">
        <v>200000</v>
      </c>
      <c r="H5280" s="9">
        <f t="shared" si="62"/>
        <v>13400000</v>
      </c>
      <c r="I5280" s="10"/>
    </row>
    <row r="5281" spans="1:9" ht="14.25" customHeight="1">
      <c r="A5281" s="6" t="str">
        <f t="shared" si="60"/>
        <v>GPP SRAGEN_JATIREJO</v>
      </c>
      <c r="B5281" s="11" t="s">
        <v>3898</v>
      </c>
      <c r="C5281" s="11" t="s">
        <v>611</v>
      </c>
      <c r="D5281" s="11">
        <v>21.59</v>
      </c>
      <c r="E5281" s="7">
        <f>VLOOKUP(A5281, Sheet2!$A$2:$K$8265, 11)</f>
        <v>110.6751</v>
      </c>
      <c r="F5281" s="7">
        <f t="shared" si="61"/>
        <v>2.69875</v>
      </c>
      <c r="G5281" s="8">
        <v>200000</v>
      </c>
      <c r="H5281" s="9">
        <f t="shared" si="62"/>
        <v>4400000</v>
      </c>
      <c r="I5281" s="10"/>
    </row>
    <row r="5282" spans="1:9" ht="14.25" customHeight="1">
      <c r="A5282" s="6" t="str">
        <f t="shared" si="60"/>
        <v>GPP SRAGEN_JEMBANGAN</v>
      </c>
      <c r="B5282" s="11" t="s">
        <v>3898</v>
      </c>
      <c r="C5282" s="11" t="s">
        <v>2394</v>
      </c>
      <c r="D5282" s="11">
        <v>66.78</v>
      </c>
      <c r="E5282" s="7">
        <f>VLOOKUP(A5282, Sheet2!$A$2:$K$8265, 11)</f>
        <v>110.6751</v>
      </c>
      <c r="F5282" s="7">
        <f t="shared" si="61"/>
        <v>8.3475000000000001</v>
      </c>
      <c r="G5282" s="8">
        <v>200000</v>
      </c>
      <c r="H5282" s="9">
        <f t="shared" si="62"/>
        <v>13400000</v>
      </c>
      <c r="I5282" s="10"/>
    </row>
    <row r="5283" spans="1:9" ht="14.25" customHeight="1">
      <c r="A5283" s="6" t="str">
        <f t="shared" si="60"/>
        <v>GPP SRAGEN_JENALAS</v>
      </c>
      <c r="B5283" s="11" t="s">
        <v>3898</v>
      </c>
      <c r="C5283" s="11" t="s">
        <v>3928</v>
      </c>
      <c r="D5283" s="11">
        <v>66.78</v>
      </c>
      <c r="E5283" s="7">
        <f>VLOOKUP(A5283, Sheet2!$A$2:$K$8265, 11)</f>
        <v>110.6751</v>
      </c>
      <c r="F5283" s="7">
        <f t="shared" si="61"/>
        <v>8.3475000000000001</v>
      </c>
      <c r="G5283" s="8">
        <v>200000</v>
      </c>
      <c r="H5283" s="9">
        <f t="shared" si="62"/>
        <v>13400000</v>
      </c>
      <c r="I5283" s="10"/>
    </row>
    <row r="5284" spans="1:9" ht="14.25" customHeight="1">
      <c r="A5284" s="6" t="str">
        <f t="shared" si="60"/>
        <v>GPP SRAGEN_JENGGRIK</v>
      </c>
      <c r="B5284" s="11" t="s">
        <v>3898</v>
      </c>
      <c r="C5284" s="11" t="s">
        <v>3929</v>
      </c>
      <c r="D5284" s="11">
        <v>66.78</v>
      </c>
      <c r="E5284" s="7">
        <f>VLOOKUP(A5284, Sheet2!$A$2:$K$8265, 11)</f>
        <v>110.6751</v>
      </c>
      <c r="F5284" s="7">
        <f t="shared" si="61"/>
        <v>8.3475000000000001</v>
      </c>
      <c r="G5284" s="8">
        <v>200000</v>
      </c>
      <c r="H5284" s="9">
        <f t="shared" si="62"/>
        <v>13400000</v>
      </c>
      <c r="I5284" s="10"/>
    </row>
    <row r="5285" spans="1:9" ht="14.25" customHeight="1">
      <c r="A5285" s="6" t="str">
        <f t="shared" si="60"/>
        <v>GPP SRAGEN_JERUK</v>
      </c>
      <c r="B5285" s="11" t="s">
        <v>3898</v>
      </c>
      <c r="C5285" s="11" t="s">
        <v>1193</v>
      </c>
      <c r="D5285" s="11">
        <v>66.78</v>
      </c>
      <c r="E5285" s="7">
        <f>VLOOKUP(A5285, Sheet2!$A$2:$K$8265, 11)</f>
        <v>110.6751</v>
      </c>
      <c r="F5285" s="7">
        <f t="shared" si="61"/>
        <v>8.3475000000000001</v>
      </c>
      <c r="G5285" s="8">
        <v>200000</v>
      </c>
      <c r="H5285" s="9">
        <f t="shared" si="62"/>
        <v>13400000</v>
      </c>
      <c r="I5285" s="10"/>
    </row>
    <row r="5286" spans="1:9" ht="14.25" customHeight="1">
      <c r="A5286" s="6" t="str">
        <f t="shared" si="60"/>
        <v>GPP SRAGEN_JETAK</v>
      </c>
      <c r="B5286" s="11" t="s">
        <v>3898</v>
      </c>
      <c r="C5286" s="11" t="s">
        <v>1292</v>
      </c>
      <c r="D5286" s="11">
        <v>66.78</v>
      </c>
      <c r="E5286" s="7">
        <f>VLOOKUP(A5286, Sheet2!$A$2:$K$8265, 11)</f>
        <v>110.6751</v>
      </c>
      <c r="F5286" s="7">
        <f t="shared" si="61"/>
        <v>8.3475000000000001</v>
      </c>
      <c r="G5286" s="8">
        <v>200000</v>
      </c>
      <c r="H5286" s="9">
        <f t="shared" si="62"/>
        <v>13400000</v>
      </c>
      <c r="I5286" s="10"/>
    </row>
    <row r="5287" spans="1:9" ht="14.25" customHeight="1">
      <c r="A5287" s="6" t="str">
        <f t="shared" si="60"/>
        <v>GPP SRAGEN_JETISKARANGPUNG</v>
      </c>
      <c r="B5287" s="11" t="s">
        <v>3898</v>
      </c>
      <c r="C5287" s="11" t="s">
        <v>3930</v>
      </c>
      <c r="D5287" s="11">
        <v>66.78</v>
      </c>
      <c r="E5287" s="7">
        <f>VLOOKUP(A5287, Sheet2!$A$2:$K$8265, 11)</f>
        <v>110.6751</v>
      </c>
      <c r="F5287" s="7">
        <f t="shared" si="61"/>
        <v>8.3475000000000001</v>
      </c>
      <c r="G5287" s="8">
        <v>200000</v>
      </c>
      <c r="H5287" s="9">
        <f t="shared" si="62"/>
        <v>13400000</v>
      </c>
      <c r="I5287" s="10"/>
    </row>
    <row r="5288" spans="1:9" ht="14.25" customHeight="1">
      <c r="A5288" s="6" t="str">
        <f t="shared" si="60"/>
        <v>GPP SRAGEN_JIRAPAN</v>
      </c>
      <c r="B5288" s="11" t="s">
        <v>3898</v>
      </c>
      <c r="C5288" s="11" t="s">
        <v>3931</v>
      </c>
      <c r="D5288" s="11">
        <v>66.78</v>
      </c>
      <c r="E5288" s="7">
        <f>VLOOKUP(A5288, Sheet2!$A$2:$K$8265, 11)</f>
        <v>110.6751</v>
      </c>
      <c r="F5288" s="7">
        <f t="shared" si="61"/>
        <v>8.3475000000000001</v>
      </c>
      <c r="G5288" s="8">
        <v>200000</v>
      </c>
      <c r="H5288" s="9">
        <f t="shared" si="62"/>
        <v>13400000</v>
      </c>
      <c r="I5288" s="10"/>
    </row>
    <row r="5289" spans="1:9" ht="14.25" customHeight="1">
      <c r="A5289" s="6" t="str">
        <f t="shared" si="60"/>
        <v>GPP SRAGEN_JONO</v>
      </c>
      <c r="B5289" s="11" t="s">
        <v>3898</v>
      </c>
      <c r="C5289" s="11" t="s">
        <v>3605</v>
      </c>
      <c r="D5289" s="11">
        <v>66.78</v>
      </c>
      <c r="E5289" s="7">
        <f>VLOOKUP(A5289, Sheet2!$A$2:$K$8265, 11)</f>
        <v>110.6751</v>
      </c>
      <c r="F5289" s="7">
        <f t="shared" si="61"/>
        <v>8.3475000000000001</v>
      </c>
      <c r="G5289" s="8">
        <v>200000</v>
      </c>
      <c r="H5289" s="9">
        <f t="shared" si="62"/>
        <v>13400000</v>
      </c>
      <c r="I5289" s="10"/>
    </row>
    <row r="5290" spans="1:9" ht="14.25" customHeight="1">
      <c r="A5290" s="6" t="str">
        <f t="shared" si="60"/>
        <v>GPP SRAGEN_JURANGJERO</v>
      </c>
      <c r="B5290" s="11" t="s">
        <v>3898</v>
      </c>
      <c r="C5290" s="11" t="s">
        <v>1199</v>
      </c>
      <c r="D5290" s="11">
        <v>66.78</v>
      </c>
      <c r="E5290" s="7">
        <f>VLOOKUP(A5290, Sheet2!$A$2:$K$8265, 11)</f>
        <v>110.6751</v>
      </c>
      <c r="F5290" s="7">
        <f t="shared" si="61"/>
        <v>8.3475000000000001</v>
      </c>
      <c r="G5290" s="8">
        <v>200000</v>
      </c>
      <c r="H5290" s="9">
        <f t="shared" si="62"/>
        <v>13400000</v>
      </c>
      <c r="I5290" s="10"/>
    </row>
    <row r="5291" spans="1:9" ht="14.25" customHeight="1">
      <c r="A5291" s="6" t="str">
        <f t="shared" si="60"/>
        <v>GPP SRAGEN_KACANGAN</v>
      </c>
      <c r="B5291" s="11" t="s">
        <v>3898</v>
      </c>
      <c r="C5291" s="11" t="s">
        <v>1294</v>
      </c>
      <c r="D5291" s="11">
        <v>17.7</v>
      </c>
      <c r="E5291" s="7">
        <f>VLOOKUP(A5291, Sheet2!$A$2:$K$8265, 11)</f>
        <v>110.6751</v>
      </c>
      <c r="F5291" s="7">
        <f t="shared" si="61"/>
        <v>2.2124999999999999</v>
      </c>
      <c r="G5291" s="8">
        <v>200000</v>
      </c>
      <c r="H5291" s="9">
        <f t="shared" si="62"/>
        <v>3600000</v>
      </c>
      <c r="I5291" s="10"/>
    </row>
    <row r="5292" spans="1:9" ht="14.25" customHeight="1">
      <c r="A5292" s="6" t="str">
        <f t="shared" si="60"/>
        <v>GPP SRAGEN_KALANGAN</v>
      </c>
      <c r="B5292" s="11" t="s">
        <v>3898</v>
      </c>
      <c r="C5292" s="11" t="s">
        <v>1202</v>
      </c>
      <c r="D5292" s="11">
        <v>66.78</v>
      </c>
      <c r="E5292" s="7">
        <f>VLOOKUP(A5292, Sheet2!$A$2:$K$8265, 11)</f>
        <v>110.6751</v>
      </c>
      <c r="F5292" s="7">
        <f t="shared" si="61"/>
        <v>8.3475000000000001</v>
      </c>
      <c r="G5292" s="8">
        <v>200000</v>
      </c>
      <c r="H5292" s="9">
        <f t="shared" si="62"/>
        <v>13400000</v>
      </c>
      <c r="I5292" s="10"/>
    </row>
    <row r="5293" spans="1:9" ht="14.25" customHeight="1">
      <c r="A5293" s="6" t="str">
        <f t="shared" si="60"/>
        <v>GPP SRAGEN_KALIBOTO</v>
      </c>
      <c r="B5293" s="11" t="s">
        <v>3898</v>
      </c>
      <c r="C5293" s="11" t="s">
        <v>3612</v>
      </c>
      <c r="D5293" s="11">
        <v>21.59</v>
      </c>
      <c r="E5293" s="7">
        <f>VLOOKUP(A5293, Sheet2!$A$2:$K$8265, 11)</f>
        <v>110.6751</v>
      </c>
      <c r="F5293" s="7">
        <f t="shared" si="61"/>
        <v>2.69875</v>
      </c>
      <c r="G5293" s="8">
        <v>200000</v>
      </c>
      <c r="H5293" s="9">
        <f t="shared" si="62"/>
        <v>4400000</v>
      </c>
      <c r="I5293" s="10"/>
    </row>
    <row r="5294" spans="1:9" ht="14.25" customHeight="1">
      <c r="A5294" s="6" t="str">
        <f t="shared" si="60"/>
        <v>GPP SRAGEN_KALIJIRAK</v>
      </c>
      <c r="B5294" s="11" t="s">
        <v>3898</v>
      </c>
      <c r="C5294" s="11" t="s">
        <v>3932</v>
      </c>
      <c r="D5294" s="11">
        <v>21.59</v>
      </c>
      <c r="E5294" s="7">
        <f>VLOOKUP(A5294, Sheet2!$A$2:$K$8265, 11)</f>
        <v>110.6751</v>
      </c>
      <c r="F5294" s="7">
        <f t="shared" si="61"/>
        <v>2.69875</v>
      </c>
      <c r="G5294" s="8">
        <v>200000</v>
      </c>
      <c r="H5294" s="9">
        <f t="shared" si="62"/>
        <v>4400000</v>
      </c>
      <c r="I5294" s="10"/>
    </row>
    <row r="5295" spans="1:9" ht="14.25" customHeight="1">
      <c r="A5295" s="6" t="str">
        <f t="shared" si="60"/>
        <v>GPP SRAGEN_KALIKOBOK</v>
      </c>
      <c r="B5295" s="11" t="s">
        <v>3898</v>
      </c>
      <c r="C5295" s="11" t="s">
        <v>3933</v>
      </c>
      <c r="D5295" s="11">
        <v>66.78</v>
      </c>
      <c r="E5295" s="7">
        <f>VLOOKUP(A5295, Sheet2!$A$2:$K$8265, 11)</f>
        <v>110.6751</v>
      </c>
      <c r="F5295" s="7">
        <f t="shared" si="61"/>
        <v>8.3475000000000001</v>
      </c>
      <c r="G5295" s="8">
        <v>200000</v>
      </c>
      <c r="H5295" s="9">
        <f t="shared" si="62"/>
        <v>13400000</v>
      </c>
      <c r="I5295" s="10"/>
    </row>
    <row r="5296" spans="1:9" ht="14.25" customHeight="1">
      <c r="A5296" s="6" t="str">
        <f t="shared" si="60"/>
        <v>GPP SRAGEN_KALIMACAN</v>
      </c>
      <c r="B5296" s="11" t="s">
        <v>3898</v>
      </c>
      <c r="C5296" s="11" t="s">
        <v>3934</v>
      </c>
      <c r="D5296" s="11">
        <v>66.78</v>
      </c>
      <c r="E5296" s="7">
        <f>VLOOKUP(A5296, Sheet2!$A$2:$K$8265, 11)</f>
        <v>110.6751</v>
      </c>
      <c r="F5296" s="7">
        <f t="shared" si="61"/>
        <v>8.3475000000000001</v>
      </c>
      <c r="G5296" s="8">
        <v>200000</v>
      </c>
      <c r="H5296" s="9">
        <f t="shared" si="62"/>
        <v>13400000</v>
      </c>
      <c r="I5296" s="10"/>
    </row>
    <row r="5297" spans="1:9" ht="14.25" customHeight="1">
      <c r="A5297" s="6" t="str">
        <f t="shared" si="60"/>
        <v>GPP SRAGEN_KALIWULUH</v>
      </c>
      <c r="B5297" s="11" t="s">
        <v>3898</v>
      </c>
      <c r="C5297" s="11" t="s">
        <v>3935</v>
      </c>
      <c r="D5297" s="11">
        <v>21.59</v>
      </c>
      <c r="E5297" s="7">
        <f>VLOOKUP(A5297, Sheet2!$A$2:$K$8265, 11)</f>
        <v>110.6751</v>
      </c>
      <c r="F5297" s="7">
        <f t="shared" si="61"/>
        <v>2.69875</v>
      </c>
      <c r="G5297" s="8">
        <v>200000</v>
      </c>
      <c r="H5297" s="9">
        <f t="shared" si="62"/>
        <v>4400000</v>
      </c>
      <c r="I5297" s="10"/>
    </row>
    <row r="5298" spans="1:9" ht="14.25" customHeight="1">
      <c r="A5298" s="6" t="str">
        <f t="shared" si="60"/>
        <v>GPP SRAGEN_KALORAN</v>
      </c>
      <c r="B5298" s="11" t="s">
        <v>3898</v>
      </c>
      <c r="C5298" s="11" t="s">
        <v>3936</v>
      </c>
      <c r="D5298" s="11">
        <v>66.78</v>
      </c>
      <c r="E5298" s="7">
        <f>VLOOKUP(A5298, Sheet2!$A$2:$K$8265, 11)</f>
        <v>110.6751</v>
      </c>
      <c r="F5298" s="7">
        <f t="shared" si="61"/>
        <v>8.3475000000000001</v>
      </c>
      <c r="G5298" s="8">
        <v>200000</v>
      </c>
      <c r="H5298" s="9">
        <f t="shared" si="62"/>
        <v>13400000</v>
      </c>
      <c r="I5298" s="10"/>
    </row>
    <row r="5299" spans="1:9" ht="14.25" customHeight="1">
      <c r="A5299" s="6" t="str">
        <f t="shared" si="60"/>
        <v>GPP SRAGEN_KARANGANYAR</v>
      </c>
      <c r="B5299" s="11" t="s">
        <v>3898</v>
      </c>
      <c r="C5299" s="11" t="s">
        <v>125</v>
      </c>
      <c r="D5299" s="11">
        <v>66.78</v>
      </c>
      <c r="E5299" s="7">
        <f>VLOOKUP(A5299, Sheet2!$A$2:$K$8265, 11)</f>
        <v>110.6751</v>
      </c>
      <c r="F5299" s="7">
        <f t="shared" si="61"/>
        <v>8.3475000000000001</v>
      </c>
      <c r="G5299" s="8">
        <v>200000</v>
      </c>
      <c r="H5299" s="9">
        <f t="shared" si="62"/>
        <v>13400000</v>
      </c>
      <c r="I5299" s="10"/>
    </row>
    <row r="5300" spans="1:9" ht="14.25" customHeight="1">
      <c r="A5300" s="6" t="str">
        <f t="shared" si="60"/>
        <v>GPP SRAGEN_KARANGASEM</v>
      </c>
      <c r="B5300" s="11" t="s">
        <v>3898</v>
      </c>
      <c r="C5300" s="11" t="s">
        <v>126</v>
      </c>
      <c r="D5300" s="11">
        <v>66.78</v>
      </c>
      <c r="E5300" s="7">
        <f>VLOOKUP(A5300, Sheet2!$A$2:$K$8265, 11)</f>
        <v>110.6751</v>
      </c>
      <c r="F5300" s="7">
        <f t="shared" si="61"/>
        <v>8.3475000000000001</v>
      </c>
      <c r="G5300" s="8">
        <v>200000</v>
      </c>
      <c r="H5300" s="9">
        <f t="shared" si="62"/>
        <v>13400000</v>
      </c>
      <c r="I5300" s="10"/>
    </row>
    <row r="5301" spans="1:9" ht="14.25" customHeight="1">
      <c r="A5301" s="6" t="str">
        <f t="shared" si="60"/>
        <v>GPP SRAGEN_KARANGJATI</v>
      </c>
      <c r="B5301" s="11" t="s">
        <v>3898</v>
      </c>
      <c r="C5301" s="11" t="s">
        <v>896</v>
      </c>
      <c r="D5301" s="11">
        <v>66.78</v>
      </c>
      <c r="E5301" s="7">
        <f>VLOOKUP(A5301, Sheet2!$A$2:$K$8265, 11)</f>
        <v>110.6751</v>
      </c>
      <c r="F5301" s="7">
        <f t="shared" si="61"/>
        <v>8.3475000000000001</v>
      </c>
      <c r="G5301" s="8">
        <v>200000</v>
      </c>
      <c r="H5301" s="9">
        <f t="shared" si="62"/>
        <v>13400000</v>
      </c>
      <c r="I5301" s="10"/>
    </row>
    <row r="5302" spans="1:9" ht="14.25" customHeight="1">
      <c r="A5302" s="6" t="str">
        <f t="shared" si="60"/>
        <v>GPP SRAGEN_KARANGMALANG</v>
      </c>
      <c r="B5302" s="11" t="s">
        <v>3898</v>
      </c>
      <c r="C5302" s="11" t="s">
        <v>295</v>
      </c>
      <c r="D5302" s="11">
        <v>66.78</v>
      </c>
      <c r="E5302" s="7">
        <f>VLOOKUP(A5302, Sheet2!$A$2:$K$8265, 11)</f>
        <v>110.6751</v>
      </c>
      <c r="F5302" s="7">
        <f t="shared" si="61"/>
        <v>8.3475000000000001</v>
      </c>
      <c r="G5302" s="8">
        <v>200000</v>
      </c>
      <c r="H5302" s="9">
        <f t="shared" si="62"/>
        <v>13400000</v>
      </c>
      <c r="I5302" s="10"/>
    </row>
    <row r="5303" spans="1:9" ht="14.25" customHeight="1">
      <c r="A5303" s="6" t="str">
        <f t="shared" si="60"/>
        <v>GPP SRAGEN_KARANGPANDAN</v>
      </c>
      <c r="B5303" s="11" t="s">
        <v>3898</v>
      </c>
      <c r="C5303" s="11" t="s">
        <v>3937</v>
      </c>
      <c r="D5303" s="11">
        <v>21.59</v>
      </c>
      <c r="E5303" s="7">
        <f>VLOOKUP(A5303, Sheet2!$A$2:$K$8265, 11)</f>
        <v>110.6751</v>
      </c>
      <c r="F5303" s="7">
        <f t="shared" si="61"/>
        <v>2.69875</v>
      </c>
      <c r="G5303" s="8">
        <v>200000</v>
      </c>
      <c r="H5303" s="9">
        <f t="shared" si="62"/>
        <v>4400000</v>
      </c>
      <c r="I5303" s="10"/>
    </row>
    <row r="5304" spans="1:9" ht="14.25" customHeight="1">
      <c r="A5304" s="6" t="str">
        <f t="shared" si="60"/>
        <v>GPP SRAGEN_KARANGPELEM</v>
      </c>
      <c r="B5304" s="11" t="s">
        <v>3898</v>
      </c>
      <c r="C5304" s="11" t="s">
        <v>3938</v>
      </c>
      <c r="D5304" s="11">
        <v>66.78</v>
      </c>
      <c r="E5304" s="7">
        <f>VLOOKUP(A5304, Sheet2!$A$2:$K$8265, 11)</f>
        <v>110.6751</v>
      </c>
      <c r="F5304" s="7">
        <f t="shared" si="61"/>
        <v>8.3475000000000001</v>
      </c>
      <c r="G5304" s="8">
        <v>200000</v>
      </c>
      <c r="H5304" s="9">
        <f t="shared" si="62"/>
        <v>13400000</v>
      </c>
      <c r="I5304" s="10"/>
    </row>
    <row r="5305" spans="1:9" ht="14.25" customHeight="1">
      <c r="A5305" s="6" t="str">
        <f t="shared" si="60"/>
        <v>GPP SRAGEN_KARANGTALUN</v>
      </c>
      <c r="B5305" s="11" t="s">
        <v>3898</v>
      </c>
      <c r="C5305" s="11" t="s">
        <v>1304</v>
      </c>
      <c r="D5305" s="11">
        <v>66.78</v>
      </c>
      <c r="E5305" s="7">
        <f>VLOOKUP(A5305, Sheet2!$A$2:$K$8265, 11)</f>
        <v>110.6751</v>
      </c>
      <c r="F5305" s="7">
        <f t="shared" si="61"/>
        <v>8.3475000000000001</v>
      </c>
      <c r="G5305" s="8">
        <v>200000</v>
      </c>
      <c r="H5305" s="9">
        <f t="shared" si="62"/>
        <v>13400000</v>
      </c>
      <c r="I5305" s="10"/>
    </row>
    <row r="5306" spans="1:9" ht="14.25" customHeight="1">
      <c r="A5306" s="6" t="str">
        <f t="shared" si="60"/>
        <v>GPP SRAGEN_KARANGWARU</v>
      </c>
      <c r="B5306" s="11" t="s">
        <v>3898</v>
      </c>
      <c r="C5306" s="11" t="s">
        <v>3939</v>
      </c>
      <c r="D5306" s="11">
        <v>66.78</v>
      </c>
      <c r="E5306" s="7">
        <f>VLOOKUP(A5306, Sheet2!$A$2:$K$8265, 11)</f>
        <v>110.6751</v>
      </c>
      <c r="F5306" s="7">
        <f t="shared" si="61"/>
        <v>8.3475000000000001</v>
      </c>
      <c r="G5306" s="8">
        <v>200000</v>
      </c>
      <c r="H5306" s="9">
        <f t="shared" si="62"/>
        <v>13400000</v>
      </c>
      <c r="I5306" s="10"/>
    </row>
    <row r="5307" spans="1:9" ht="14.25" customHeight="1">
      <c r="A5307" s="6" t="str">
        <f t="shared" si="60"/>
        <v>GPP SRAGEN_KARUNGAN</v>
      </c>
      <c r="B5307" s="11" t="s">
        <v>3898</v>
      </c>
      <c r="C5307" s="11" t="s">
        <v>3940</v>
      </c>
      <c r="D5307" s="11">
        <v>66.78</v>
      </c>
      <c r="E5307" s="7">
        <f>VLOOKUP(A5307, Sheet2!$A$2:$K$8265, 11)</f>
        <v>110.6751</v>
      </c>
      <c r="F5307" s="7">
        <f t="shared" si="61"/>
        <v>8.3475000000000001</v>
      </c>
      <c r="G5307" s="8">
        <v>200000</v>
      </c>
      <c r="H5307" s="9">
        <f t="shared" si="62"/>
        <v>13400000</v>
      </c>
      <c r="I5307" s="10"/>
    </row>
    <row r="5308" spans="1:9" ht="14.25" customHeight="1">
      <c r="A5308" s="6" t="str">
        <f t="shared" si="60"/>
        <v>GPP SRAGEN_KEBAK</v>
      </c>
      <c r="B5308" s="11" t="s">
        <v>3898</v>
      </c>
      <c r="C5308" s="11" t="s">
        <v>3941</v>
      </c>
      <c r="D5308" s="11">
        <v>21.59</v>
      </c>
      <c r="E5308" s="7">
        <f>VLOOKUP(A5308, Sheet2!$A$2:$K$8265, 11)</f>
        <v>110.6751</v>
      </c>
      <c r="F5308" s="7">
        <f t="shared" si="61"/>
        <v>2.69875</v>
      </c>
      <c r="G5308" s="8">
        <v>200000</v>
      </c>
      <c r="H5308" s="9">
        <f t="shared" si="62"/>
        <v>4400000</v>
      </c>
      <c r="I5308" s="10"/>
    </row>
    <row r="5309" spans="1:9" ht="14.25" customHeight="1">
      <c r="A5309" s="6" t="str">
        <f t="shared" si="60"/>
        <v>GPP SRAGEN_KECIK</v>
      </c>
      <c r="B5309" s="11" t="s">
        <v>3898</v>
      </c>
      <c r="C5309" s="11" t="s">
        <v>3942</v>
      </c>
      <c r="D5309" s="11">
        <v>66.78</v>
      </c>
      <c r="E5309" s="7">
        <f>VLOOKUP(A5309, Sheet2!$A$2:$K$8265, 11)</f>
        <v>110.6751</v>
      </c>
      <c r="F5309" s="7">
        <f t="shared" si="61"/>
        <v>8.3475000000000001</v>
      </c>
      <c r="G5309" s="8">
        <v>200000</v>
      </c>
      <c r="H5309" s="9">
        <f t="shared" si="62"/>
        <v>13400000</v>
      </c>
      <c r="I5309" s="10"/>
    </row>
    <row r="5310" spans="1:9" ht="14.25" customHeight="1">
      <c r="A5310" s="6" t="str">
        <f t="shared" si="60"/>
        <v>GPP SRAGEN_KEDEN</v>
      </c>
      <c r="B5310" s="11" t="s">
        <v>3898</v>
      </c>
      <c r="C5310" s="11" t="s">
        <v>2989</v>
      </c>
      <c r="D5310" s="11">
        <v>66.78</v>
      </c>
      <c r="E5310" s="7">
        <f>VLOOKUP(A5310, Sheet2!$A$2:$K$8265, 11)</f>
        <v>110.6751</v>
      </c>
      <c r="F5310" s="7">
        <f t="shared" si="61"/>
        <v>8.3475000000000001</v>
      </c>
      <c r="G5310" s="8">
        <v>200000</v>
      </c>
      <c r="H5310" s="9">
        <f t="shared" si="62"/>
        <v>13400000</v>
      </c>
      <c r="I5310" s="10"/>
    </row>
    <row r="5311" spans="1:9" ht="14.25" customHeight="1">
      <c r="A5311" s="6" t="str">
        <f t="shared" si="60"/>
        <v>GPP SRAGEN_KEDUNGDOWO</v>
      </c>
      <c r="B5311" s="11" t="s">
        <v>3898</v>
      </c>
      <c r="C5311" s="11" t="s">
        <v>3648</v>
      </c>
      <c r="D5311" s="11">
        <v>17.7</v>
      </c>
      <c r="E5311" s="7">
        <f>VLOOKUP(A5311, Sheet2!$A$2:$K$8265, 11)</f>
        <v>110.6751</v>
      </c>
      <c r="F5311" s="7">
        <f t="shared" si="61"/>
        <v>2.2124999999999999</v>
      </c>
      <c r="G5311" s="8">
        <v>200000</v>
      </c>
      <c r="H5311" s="9">
        <f t="shared" si="62"/>
        <v>3600000</v>
      </c>
      <c r="I5311" s="10"/>
    </row>
    <row r="5312" spans="1:9" ht="14.25" customHeight="1">
      <c r="A5312" s="6" t="str">
        <f t="shared" si="60"/>
        <v>GPP SRAGEN_KEDUNGJERUK</v>
      </c>
      <c r="B5312" s="11" t="s">
        <v>3898</v>
      </c>
      <c r="C5312" s="11" t="s">
        <v>3943</v>
      </c>
      <c r="D5312" s="11">
        <v>21.59</v>
      </c>
      <c r="E5312" s="7">
        <f>VLOOKUP(A5312, Sheet2!$A$2:$K$8265, 11)</f>
        <v>110.6751</v>
      </c>
      <c r="F5312" s="7">
        <f t="shared" si="61"/>
        <v>2.69875</v>
      </c>
      <c r="G5312" s="8">
        <v>200000</v>
      </c>
      <c r="H5312" s="9">
        <f t="shared" si="62"/>
        <v>4400000</v>
      </c>
      <c r="I5312" s="10"/>
    </row>
    <row r="5313" spans="1:9" ht="14.25" customHeight="1">
      <c r="A5313" s="6" t="str">
        <f t="shared" si="60"/>
        <v>GPP SRAGEN_KEDUNGWADUK</v>
      </c>
      <c r="B5313" s="11" t="s">
        <v>3898</v>
      </c>
      <c r="C5313" s="11" t="s">
        <v>3944</v>
      </c>
      <c r="D5313" s="11">
        <v>66.78</v>
      </c>
      <c r="E5313" s="7">
        <f>VLOOKUP(A5313, Sheet2!$A$2:$K$8265, 11)</f>
        <v>110.6751</v>
      </c>
      <c r="F5313" s="7">
        <f t="shared" si="61"/>
        <v>8.3475000000000001</v>
      </c>
      <c r="G5313" s="8">
        <v>200000</v>
      </c>
      <c r="H5313" s="9">
        <f t="shared" si="62"/>
        <v>13400000</v>
      </c>
      <c r="I5313" s="10"/>
    </row>
    <row r="5314" spans="1:9" ht="14.25" customHeight="1">
      <c r="A5314" s="6" t="str">
        <f t="shared" si="60"/>
        <v>GPP SRAGEN_KETRO</v>
      </c>
      <c r="B5314" s="11" t="s">
        <v>3898</v>
      </c>
      <c r="C5314" s="11" t="s">
        <v>806</v>
      </c>
      <c r="D5314" s="11">
        <v>66.78</v>
      </c>
      <c r="E5314" s="7">
        <f>VLOOKUP(A5314, Sheet2!$A$2:$K$8265, 11)</f>
        <v>110.6751</v>
      </c>
      <c r="F5314" s="7">
        <f t="shared" si="61"/>
        <v>8.3475000000000001</v>
      </c>
      <c r="G5314" s="8">
        <v>200000</v>
      </c>
      <c r="H5314" s="9">
        <f t="shared" si="62"/>
        <v>13400000</v>
      </c>
      <c r="I5314" s="10"/>
    </row>
    <row r="5315" spans="1:9" ht="14.25" customHeight="1">
      <c r="A5315" s="6" t="str">
        <f t="shared" si="60"/>
        <v>GPP SRAGEN_KLIWONAN</v>
      </c>
      <c r="B5315" s="11" t="s">
        <v>3898</v>
      </c>
      <c r="C5315" s="11" t="s">
        <v>3945</v>
      </c>
      <c r="D5315" s="11">
        <v>66.78</v>
      </c>
      <c r="E5315" s="7">
        <f>VLOOKUP(A5315, Sheet2!$A$2:$K$8265, 11)</f>
        <v>110.6751</v>
      </c>
      <c r="F5315" s="7">
        <f t="shared" si="61"/>
        <v>8.3475000000000001</v>
      </c>
      <c r="G5315" s="8">
        <v>200000</v>
      </c>
      <c r="H5315" s="9">
        <f t="shared" si="62"/>
        <v>13400000</v>
      </c>
      <c r="I5315" s="10"/>
    </row>
    <row r="5316" spans="1:9" ht="14.25" customHeight="1">
      <c r="A5316" s="6" t="str">
        <f t="shared" si="60"/>
        <v>GPP SRAGEN_KRAGAN</v>
      </c>
      <c r="B5316" s="11" t="s">
        <v>3898</v>
      </c>
      <c r="C5316" s="11" t="s">
        <v>2295</v>
      </c>
      <c r="D5316" s="11">
        <v>21.59</v>
      </c>
      <c r="E5316" s="7">
        <f>VLOOKUP(A5316, Sheet2!$A$2:$K$8265, 11)</f>
        <v>110.6751</v>
      </c>
      <c r="F5316" s="7">
        <f t="shared" si="61"/>
        <v>2.69875</v>
      </c>
      <c r="G5316" s="8">
        <v>200000</v>
      </c>
      <c r="H5316" s="9">
        <f t="shared" si="62"/>
        <v>4400000</v>
      </c>
      <c r="I5316" s="10"/>
    </row>
    <row r="5317" spans="1:9" ht="14.25" customHeight="1">
      <c r="A5317" s="6" t="str">
        <f t="shared" si="60"/>
        <v>GPP SRAGEN_KRAGILAN</v>
      </c>
      <c r="B5317" s="11" t="s">
        <v>3898</v>
      </c>
      <c r="C5317" s="11" t="s">
        <v>1467</v>
      </c>
      <c r="D5317" s="11">
        <v>66.78</v>
      </c>
      <c r="E5317" s="7">
        <f>VLOOKUP(A5317, Sheet2!$A$2:$K$8265, 11)</f>
        <v>110.6751</v>
      </c>
      <c r="F5317" s="7">
        <f t="shared" si="61"/>
        <v>8.3475000000000001</v>
      </c>
      <c r="G5317" s="8">
        <v>200000</v>
      </c>
      <c r="H5317" s="9">
        <f t="shared" si="62"/>
        <v>13400000</v>
      </c>
      <c r="I5317" s="10"/>
    </row>
    <row r="5318" spans="1:9" ht="14.25" customHeight="1">
      <c r="A5318" s="6" t="str">
        <f t="shared" si="60"/>
        <v>GPP SRAGEN_KREBET</v>
      </c>
      <c r="B5318" s="11" t="s">
        <v>3898</v>
      </c>
      <c r="C5318" s="11" t="s">
        <v>3946</v>
      </c>
      <c r="D5318" s="11">
        <v>66.78</v>
      </c>
      <c r="E5318" s="7">
        <f>VLOOKUP(A5318, Sheet2!$A$2:$K$8265, 11)</f>
        <v>110.6751</v>
      </c>
      <c r="F5318" s="7">
        <f t="shared" si="61"/>
        <v>8.3475000000000001</v>
      </c>
      <c r="G5318" s="8">
        <v>200000</v>
      </c>
      <c r="H5318" s="9">
        <f t="shared" si="62"/>
        <v>13400000</v>
      </c>
      <c r="I5318" s="10"/>
    </row>
    <row r="5319" spans="1:9" ht="14.25" customHeight="1">
      <c r="A5319" s="6" t="str">
        <f t="shared" si="60"/>
        <v>GPP SRAGEN_KRENDOWAHONO</v>
      </c>
      <c r="B5319" s="11" t="s">
        <v>3898</v>
      </c>
      <c r="C5319" s="11" t="s">
        <v>3947</v>
      </c>
      <c r="D5319" s="11">
        <v>21.59</v>
      </c>
      <c r="E5319" s="7">
        <f>VLOOKUP(A5319, Sheet2!$A$2:$K$8265, 11)</f>
        <v>110.6751</v>
      </c>
      <c r="F5319" s="7">
        <f t="shared" si="61"/>
        <v>2.69875</v>
      </c>
      <c r="G5319" s="8">
        <v>200000</v>
      </c>
      <c r="H5319" s="9">
        <f t="shared" si="62"/>
        <v>4400000</v>
      </c>
      <c r="I5319" s="10"/>
    </row>
    <row r="5320" spans="1:9" ht="14.25" customHeight="1">
      <c r="A5320" s="6" t="str">
        <f t="shared" si="60"/>
        <v>GPP SRAGEN_KRIKILAN</v>
      </c>
      <c r="B5320" s="11" t="s">
        <v>3898</v>
      </c>
      <c r="C5320" s="11" t="s">
        <v>3007</v>
      </c>
      <c r="D5320" s="11">
        <v>66.78</v>
      </c>
      <c r="E5320" s="7">
        <f>VLOOKUP(A5320, Sheet2!$A$2:$K$8265, 11)</f>
        <v>110.6751</v>
      </c>
      <c r="F5320" s="7">
        <f t="shared" si="61"/>
        <v>8.3475000000000001</v>
      </c>
      <c r="G5320" s="8">
        <v>200000</v>
      </c>
      <c r="H5320" s="9">
        <f t="shared" si="62"/>
        <v>13400000</v>
      </c>
      <c r="I5320" s="10"/>
    </row>
    <row r="5321" spans="1:9" ht="14.25" customHeight="1">
      <c r="A5321" s="6" t="str">
        <f t="shared" si="60"/>
        <v>GPP SRAGEN_KRIKILAN</v>
      </c>
      <c r="B5321" s="11" t="s">
        <v>3898</v>
      </c>
      <c r="C5321" s="11" t="s">
        <v>3007</v>
      </c>
      <c r="D5321" s="11">
        <v>66.78</v>
      </c>
      <c r="E5321" s="7">
        <f>VLOOKUP(A5321, Sheet2!$A$2:$K$8265, 11)</f>
        <v>110.6751</v>
      </c>
      <c r="F5321" s="7">
        <f t="shared" si="61"/>
        <v>8.3475000000000001</v>
      </c>
      <c r="G5321" s="8">
        <v>200000</v>
      </c>
      <c r="H5321" s="9">
        <f t="shared" si="62"/>
        <v>13400000</v>
      </c>
      <c r="I5321" s="10"/>
    </row>
    <row r="5322" spans="1:9" ht="14.25" customHeight="1">
      <c r="A5322" s="6" t="str">
        <f t="shared" si="60"/>
        <v>GPP SRAGEN_KUNTI</v>
      </c>
      <c r="B5322" s="11" t="s">
        <v>3898</v>
      </c>
      <c r="C5322" s="11" t="s">
        <v>3948</v>
      </c>
      <c r="D5322" s="11">
        <v>17.7</v>
      </c>
      <c r="E5322" s="7">
        <f>VLOOKUP(A5322, Sheet2!$A$2:$K$8265, 11)</f>
        <v>110.6751</v>
      </c>
      <c r="F5322" s="7">
        <f t="shared" si="61"/>
        <v>2.2124999999999999</v>
      </c>
      <c r="G5322" s="8">
        <v>200000</v>
      </c>
      <c r="H5322" s="9">
        <f t="shared" si="62"/>
        <v>3600000</v>
      </c>
      <c r="I5322" s="10"/>
    </row>
    <row r="5323" spans="1:9" ht="14.25" customHeight="1">
      <c r="A5323" s="6" t="str">
        <f t="shared" si="60"/>
        <v>GPP SRAGEN_KUTO</v>
      </c>
      <c r="B5323" s="11" t="s">
        <v>3898</v>
      </c>
      <c r="C5323" s="11" t="s">
        <v>3949</v>
      </c>
      <c r="D5323" s="11">
        <v>21.59</v>
      </c>
      <c r="E5323" s="7">
        <f>VLOOKUP(A5323, Sheet2!$A$2:$K$8265, 11)</f>
        <v>110.6751</v>
      </c>
      <c r="F5323" s="7">
        <f t="shared" si="61"/>
        <v>2.69875</v>
      </c>
      <c r="G5323" s="8">
        <v>200000</v>
      </c>
      <c r="H5323" s="9">
        <f t="shared" si="62"/>
        <v>4400000</v>
      </c>
      <c r="I5323" s="10"/>
    </row>
    <row r="5324" spans="1:9" ht="14.25" customHeight="1">
      <c r="A5324" s="6" t="str">
        <f t="shared" si="60"/>
        <v>GPP SRAGEN_KWADUNGAN</v>
      </c>
      <c r="B5324" s="11" t="s">
        <v>3898</v>
      </c>
      <c r="C5324" s="11" t="s">
        <v>1081</v>
      </c>
      <c r="D5324" s="11">
        <v>21.59</v>
      </c>
      <c r="E5324" s="7">
        <f>VLOOKUP(A5324, Sheet2!$A$2:$K$8265, 11)</f>
        <v>110.6751</v>
      </c>
      <c r="F5324" s="7">
        <f t="shared" si="61"/>
        <v>2.69875</v>
      </c>
      <c r="G5324" s="8">
        <v>200000</v>
      </c>
      <c r="H5324" s="9">
        <f t="shared" si="62"/>
        <v>4400000</v>
      </c>
      <c r="I5324" s="10"/>
    </row>
    <row r="5325" spans="1:9" ht="14.25" customHeight="1">
      <c r="A5325" s="6" t="str">
        <f t="shared" si="60"/>
        <v>GPP SRAGEN_KWANGEN</v>
      </c>
      <c r="B5325" s="11" t="s">
        <v>3898</v>
      </c>
      <c r="C5325" s="11" t="s">
        <v>3950</v>
      </c>
      <c r="D5325" s="11">
        <v>66.78</v>
      </c>
      <c r="E5325" s="7">
        <f>VLOOKUP(A5325, Sheet2!$A$2:$K$8265, 11)</f>
        <v>110.6751</v>
      </c>
      <c r="F5325" s="7">
        <f t="shared" si="61"/>
        <v>8.3475000000000001</v>
      </c>
      <c r="G5325" s="8">
        <v>200000</v>
      </c>
      <c r="H5325" s="9">
        <f t="shared" si="62"/>
        <v>13400000</v>
      </c>
      <c r="I5325" s="10"/>
    </row>
    <row r="5326" spans="1:9" ht="14.25" customHeight="1">
      <c r="A5326" s="6" t="str">
        <f t="shared" si="60"/>
        <v>GPP SRAGEN_MACANAN</v>
      </c>
      <c r="B5326" s="11" t="s">
        <v>3898</v>
      </c>
      <c r="C5326" s="11" t="s">
        <v>3951</v>
      </c>
      <c r="D5326" s="11">
        <v>21.59</v>
      </c>
      <c r="E5326" s="7">
        <f>VLOOKUP(A5326, Sheet2!$A$2:$K$8265, 11)</f>
        <v>110.6751</v>
      </c>
      <c r="F5326" s="7">
        <f t="shared" si="61"/>
        <v>2.69875</v>
      </c>
      <c r="G5326" s="8">
        <v>200000</v>
      </c>
      <c r="H5326" s="9">
        <f t="shared" si="62"/>
        <v>4400000</v>
      </c>
      <c r="I5326" s="10"/>
    </row>
    <row r="5327" spans="1:9" ht="14.25" customHeight="1">
      <c r="A5327" s="6" t="str">
        <f t="shared" si="60"/>
        <v>GPP SRAGEN_MALANGGATEN</v>
      </c>
      <c r="B5327" s="11" t="s">
        <v>3898</v>
      </c>
      <c r="C5327" s="11" t="s">
        <v>3952</v>
      </c>
      <c r="D5327" s="11">
        <v>21.59</v>
      </c>
      <c r="E5327" s="7">
        <f>VLOOKUP(A5327, Sheet2!$A$2:$K$8265, 11)</f>
        <v>110.6751</v>
      </c>
      <c r="F5327" s="7">
        <f t="shared" si="61"/>
        <v>2.69875</v>
      </c>
      <c r="G5327" s="8">
        <v>200000</v>
      </c>
      <c r="H5327" s="9">
        <f t="shared" si="62"/>
        <v>4400000</v>
      </c>
      <c r="I5327" s="10"/>
    </row>
    <row r="5328" spans="1:9" ht="14.25" customHeight="1">
      <c r="A5328" s="6" t="str">
        <f t="shared" si="60"/>
        <v>GPP SRAGEN_MANYAREJO</v>
      </c>
      <c r="B5328" s="11" t="s">
        <v>3898</v>
      </c>
      <c r="C5328" s="11" t="s">
        <v>3953</v>
      </c>
      <c r="D5328" s="11">
        <v>66.78</v>
      </c>
      <c r="E5328" s="7">
        <f>VLOOKUP(A5328, Sheet2!$A$2:$K$8265, 11)</f>
        <v>110.6751</v>
      </c>
      <c r="F5328" s="7">
        <f t="shared" si="61"/>
        <v>8.3475000000000001</v>
      </c>
      <c r="G5328" s="8">
        <v>200000</v>
      </c>
      <c r="H5328" s="9">
        <f t="shared" si="62"/>
        <v>13400000</v>
      </c>
      <c r="I5328" s="10"/>
    </row>
    <row r="5329" spans="1:9" ht="14.25" customHeight="1">
      <c r="A5329" s="6" t="str">
        <f t="shared" si="60"/>
        <v>GPP SRAGEN_MASARAN</v>
      </c>
      <c r="B5329" s="11" t="s">
        <v>3898</v>
      </c>
      <c r="C5329" s="11" t="s">
        <v>2437</v>
      </c>
      <c r="D5329" s="11">
        <v>66.78</v>
      </c>
      <c r="E5329" s="7">
        <f>VLOOKUP(A5329, Sheet2!$A$2:$K$8265, 11)</f>
        <v>110.6751</v>
      </c>
      <c r="F5329" s="7">
        <f t="shared" si="61"/>
        <v>8.3475000000000001</v>
      </c>
      <c r="G5329" s="8">
        <v>200000</v>
      </c>
      <c r="H5329" s="9">
        <f t="shared" si="62"/>
        <v>13400000</v>
      </c>
      <c r="I5329" s="10"/>
    </row>
    <row r="5330" spans="1:9" ht="14.25" customHeight="1">
      <c r="A5330" s="6" t="str">
        <f t="shared" si="60"/>
        <v>GPP SRAGEN_MOJO</v>
      </c>
      <c r="B5330" s="11" t="s">
        <v>3898</v>
      </c>
      <c r="C5330" s="11" t="s">
        <v>441</v>
      </c>
      <c r="D5330" s="11">
        <v>17.7</v>
      </c>
      <c r="E5330" s="7">
        <f>VLOOKUP(A5330, Sheet2!$A$2:$K$8265, 11)</f>
        <v>110.6751</v>
      </c>
      <c r="F5330" s="7">
        <f t="shared" si="61"/>
        <v>2.2124999999999999</v>
      </c>
      <c r="G5330" s="8">
        <v>200000</v>
      </c>
      <c r="H5330" s="9">
        <f t="shared" si="62"/>
        <v>3600000</v>
      </c>
      <c r="I5330" s="10"/>
    </row>
    <row r="5331" spans="1:9" ht="14.25" customHeight="1">
      <c r="A5331" s="6" t="str">
        <f t="shared" si="60"/>
        <v>GPP SRAGEN_MOJODOYONG</v>
      </c>
      <c r="B5331" s="11" t="s">
        <v>3898</v>
      </c>
      <c r="C5331" s="11" t="s">
        <v>3954</v>
      </c>
      <c r="D5331" s="11">
        <v>66.78</v>
      </c>
      <c r="E5331" s="7">
        <f>VLOOKUP(A5331, Sheet2!$A$2:$K$8265, 11)</f>
        <v>110.6751</v>
      </c>
      <c r="F5331" s="7">
        <f t="shared" si="61"/>
        <v>8.3475000000000001</v>
      </c>
      <c r="G5331" s="8">
        <v>200000</v>
      </c>
      <c r="H5331" s="9">
        <f t="shared" si="62"/>
        <v>13400000</v>
      </c>
      <c r="I5331" s="10"/>
    </row>
    <row r="5332" spans="1:9" ht="14.25" customHeight="1">
      <c r="A5332" s="6" t="str">
        <f t="shared" si="60"/>
        <v>GPP SRAGEN_MOJOGEDANG</v>
      </c>
      <c r="B5332" s="11" t="s">
        <v>3898</v>
      </c>
      <c r="C5332" s="11" t="s">
        <v>3955</v>
      </c>
      <c r="D5332" s="11">
        <v>21.59</v>
      </c>
      <c r="E5332" s="7">
        <f>VLOOKUP(A5332, Sheet2!$A$2:$K$8265, 11)</f>
        <v>110.6751</v>
      </c>
      <c r="F5332" s="7">
        <f t="shared" si="61"/>
        <v>2.69875</v>
      </c>
      <c r="G5332" s="8">
        <v>200000</v>
      </c>
      <c r="H5332" s="9">
        <f t="shared" si="62"/>
        <v>4400000</v>
      </c>
      <c r="I5332" s="10"/>
    </row>
    <row r="5333" spans="1:9" ht="14.25" customHeight="1">
      <c r="A5333" s="6" t="str">
        <f t="shared" si="60"/>
        <v>GPP SRAGEN_MOJOPURO</v>
      </c>
      <c r="B5333" s="11" t="s">
        <v>3898</v>
      </c>
      <c r="C5333" s="11" t="s">
        <v>660</v>
      </c>
      <c r="D5333" s="11">
        <v>66.78</v>
      </c>
      <c r="E5333" s="7">
        <f>VLOOKUP(A5333, Sheet2!$A$2:$K$8265, 11)</f>
        <v>110.6751</v>
      </c>
      <c r="F5333" s="7">
        <f t="shared" si="61"/>
        <v>8.3475000000000001</v>
      </c>
      <c r="G5333" s="8">
        <v>200000</v>
      </c>
      <c r="H5333" s="9">
        <f t="shared" si="62"/>
        <v>13400000</v>
      </c>
      <c r="I5333" s="10"/>
    </row>
    <row r="5334" spans="1:9" ht="14.25" customHeight="1">
      <c r="A5334" s="6" t="str">
        <f t="shared" si="60"/>
        <v>GPP SRAGEN_MOJOROTO</v>
      </c>
      <c r="B5334" s="11" t="s">
        <v>3898</v>
      </c>
      <c r="C5334" s="11" t="s">
        <v>3956</v>
      </c>
      <c r="D5334" s="11">
        <v>21.59</v>
      </c>
      <c r="E5334" s="7">
        <f>VLOOKUP(A5334, Sheet2!$A$2:$K$8265, 11)</f>
        <v>110.6751</v>
      </c>
      <c r="F5334" s="7">
        <f t="shared" si="61"/>
        <v>2.69875</v>
      </c>
      <c r="G5334" s="8">
        <v>200000</v>
      </c>
      <c r="H5334" s="9">
        <f t="shared" si="62"/>
        <v>4400000</v>
      </c>
      <c r="I5334" s="10"/>
    </row>
    <row r="5335" spans="1:9" ht="14.25" customHeight="1">
      <c r="A5335" s="6" t="str">
        <f t="shared" si="60"/>
        <v>GPP SRAGEN_MUNGGUR</v>
      </c>
      <c r="B5335" s="11" t="s">
        <v>3898</v>
      </c>
      <c r="C5335" s="11" t="s">
        <v>1486</v>
      </c>
      <c r="D5335" s="11">
        <v>21.59</v>
      </c>
      <c r="E5335" s="7">
        <f>VLOOKUP(A5335, Sheet2!$A$2:$K$8265, 11)</f>
        <v>110.6751</v>
      </c>
      <c r="F5335" s="7">
        <f t="shared" si="61"/>
        <v>2.69875</v>
      </c>
      <c r="G5335" s="8">
        <v>200000</v>
      </c>
      <c r="H5335" s="9">
        <f t="shared" si="62"/>
        <v>4400000</v>
      </c>
      <c r="I5335" s="10"/>
    </row>
    <row r="5336" spans="1:9" ht="14.25" customHeight="1">
      <c r="A5336" s="6" t="str">
        <f t="shared" si="60"/>
        <v>GPP SRAGEN_NANGSRI</v>
      </c>
      <c r="B5336" s="11" t="s">
        <v>3898</v>
      </c>
      <c r="C5336" s="11" t="s">
        <v>3029</v>
      </c>
      <c r="D5336" s="11">
        <v>21.59</v>
      </c>
      <c r="E5336" s="7">
        <f>VLOOKUP(A5336, Sheet2!$A$2:$K$8265, 11)</f>
        <v>110.6751</v>
      </c>
      <c r="F5336" s="7">
        <f t="shared" si="61"/>
        <v>2.69875</v>
      </c>
      <c r="G5336" s="8">
        <v>200000</v>
      </c>
      <c r="H5336" s="9">
        <f t="shared" si="62"/>
        <v>4400000</v>
      </c>
      <c r="I5336" s="10"/>
    </row>
    <row r="5337" spans="1:9" ht="14.25" customHeight="1">
      <c r="A5337" s="6" t="str">
        <f t="shared" si="60"/>
        <v>GPP SRAGEN_NGADIREJO</v>
      </c>
      <c r="B5337" s="11" t="s">
        <v>3898</v>
      </c>
      <c r="C5337" s="11" t="s">
        <v>176</v>
      </c>
      <c r="D5337" s="11">
        <v>21.59</v>
      </c>
      <c r="E5337" s="7">
        <f>VLOOKUP(A5337, Sheet2!$A$2:$K$8265, 11)</f>
        <v>110.6751</v>
      </c>
      <c r="F5337" s="7">
        <f t="shared" si="61"/>
        <v>2.69875</v>
      </c>
      <c r="G5337" s="8">
        <v>200000</v>
      </c>
      <c r="H5337" s="9">
        <f t="shared" si="62"/>
        <v>4400000</v>
      </c>
      <c r="I5337" s="10"/>
    </row>
    <row r="5338" spans="1:9" ht="14.25" customHeight="1">
      <c r="A5338" s="6" t="str">
        <f t="shared" si="60"/>
        <v>GPP SRAGEN_NGANTI</v>
      </c>
      <c r="B5338" s="11" t="s">
        <v>3898</v>
      </c>
      <c r="C5338" s="11" t="s">
        <v>3957</v>
      </c>
      <c r="D5338" s="11">
        <v>66.78</v>
      </c>
      <c r="E5338" s="7">
        <f>VLOOKUP(A5338, Sheet2!$A$2:$K$8265, 11)</f>
        <v>110.6751</v>
      </c>
      <c r="F5338" s="7">
        <f t="shared" si="61"/>
        <v>8.3475000000000001</v>
      </c>
      <c r="G5338" s="8">
        <v>200000</v>
      </c>
      <c r="H5338" s="9">
        <f t="shared" si="62"/>
        <v>13400000</v>
      </c>
      <c r="I5338" s="10"/>
    </row>
    <row r="5339" spans="1:9" ht="14.25" customHeight="1">
      <c r="A5339" s="6" t="str">
        <f t="shared" si="60"/>
        <v>GPP SRAGEN_NGEBUNG</v>
      </c>
      <c r="B5339" s="11" t="s">
        <v>3898</v>
      </c>
      <c r="C5339" s="11" t="s">
        <v>3958</v>
      </c>
      <c r="D5339" s="11">
        <v>66.78</v>
      </c>
      <c r="E5339" s="7">
        <f>VLOOKUP(A5339, Sheet2!$A$2:$K$8265, 11)</f>
        <v>110.6751</v>
      </c>
      <c r="F5339" s="7">
        <f t="shared" si="61"/>
        <v>8.3475000000000001</v>
      </c>
      <c r="G5339" s="8">
        <v>200000</v>
      </c>
      <c r="H5339" s="9">
        <f t="shared" si="62"/>
        <v>13400000</v>
      </c>
      <c r="I5339" s="10"/>
    </row>
    <row r="5340" spans="1:9" ht="14.25" customHeight="1">
      <c r="A5340" s="6" t="str">
        <f t="shared" si="60"/>
        <v>GPP SRAGEN_NGEMBATPADAS</v>
      </c>
      <c r="B5340" s="11" t="s">
        <v>3898</v>
      </c>
      <c r="C5340" s="11" t="s">
        <v>3959</v>
      </c>
      <c r="D5340" s="11">
        <v>66.78</v>
      </c>
      <c r="E5340" s="7">
        <f>VLOOKUP(A5340, Sheet2!$A$2:$K$8265, 11)</f>
        <v>110.6751</v>
      </c>
      <c r="F5340" s="7">
        <f t="shared" si="61"/>
        <v>8.3475000000000001</v>
      </c>
      <c r="G5340" s="8">
        <v>200000</v>
      </c>
      <c r="H5340" s="9">
        <f t="shared" si="62"/>
        <v>13400000</v>
      </c>
      <c r="I5340" s="10"/>
    </row>
    <row r="5341" spans="1:9" ht="14.25" customHeight="1">
      <c r="A5341" s="6" t="str">
        <f t="shared" si="60"/>
        <v>GPP SRAGEN_NGEMPLAK</v>
      </c>
      <c r="B5341" s="11" t="s">
        <v>3898</v>
      </c>
      <c r="C5341" s="11" t="s">
        <v>1496</v>
      </c>
      <c r="D5341" s="11">
        <v>21.59</v>
      </c>
      <c r="E5341" s="7">
        <f>VLOOKUP(A5341, Sheet2!$A$2:$K$8265, 11)</f>
        <v>110.6751</v>
      </c>
      <c r="F5341" s="7">
        <f t="shared" si="61"/>
        <v>2.69875</v>
      </c>
      <c r="G5341" s="8">
        <v>200000</v>
      </c>
      <c r="H5341" s="9">
        <f t="shared" si="62"/>
        <v>4400000</v>
      </c>
      <c r="I5341" s="10"/>
    </row>
    <row r="5342" spans="1:9" ht="14.25" customHeight="1">
      <c r="A5342" s="6" t="str">
        <f t="shared" si="60"/>
        <v>GPP SRAGEN_NGLEGOK</v>
      </c>
      <c r="B5342" s="11" t="s">
        <v>3898</v>
      </c>
      <c r="C5342" s="11" t="s">
        <v>3960</v>
      </c>
      <c r="D5342" s="11">
        <v>21.59</v>
      </c>
      <c r="E5342" s="7">
        <f>VLOOKUP(A5342, Sheet2!$A$2:$K$8265, 11)</f>
        <v>110.6751</v>
      </c>
      <c r="F5342" s="7">
        <f t="shared" si="61"/>
        <v>2.69875</v>
      </c>
      <c r="G5342" s="8">
        <v>200000</v>
      </c>
      <c r="H5342" s="9">
        <f t="shared" si="62"/>
        <v>4400000</v>
      </c>
      <c r="I5342" s="10"/>
    </row>
    <row r="5343" spans="1:9" ht="14.25" customHeight="1">
      <c r="A5343" s="6" t="str">
        <f t="shared" si="60"/>
        <v>GPP SRAGEN_NGROMBO</v>
      </c>
      <c r="B5343" s="11" t="s">
        <v>3898</v>
      </c>
      <c r="C5343" s="11" t="s">
        <v>3961</v>
      </c>
      <c r="D5343" s="11">
        <v>66.78</v>
      </c>
      <c r="E5343" s="7">
        <f>VLOOKUP(A5343, Sheet2!$A$2:$K$8265, 11)</f>
        <v>110.6751</v>
      </c>
      <c r="F5343" s="7">
        <f t="shared" si="61"/>
        <v>8.3475000000000001</v>
      </c>
      <c r="G5343" s="8">
        <v>200000</v>
      </c>
      <c r="H5343" s="9">
        <f t="shared" si="62"/>
        <v>13400000</v>
      </c>
      <c r="I5343" s="10"/>
    </row>
    <row r="5344" spans="1:9" ht="14.25" customHeight="1">
      <c r="A5344" s="6" t="str">
        <f t="shared" si="60"/>
        <v>GPP SRAGEN_PADAS</v>
      </c>
      <c r="B5344" s="11" t="s">
        <v>3898</v>
      </c>
      <c r="C5344" s="11" t="s">
        <v>3041</v>
      </c>
      <c r="D5344" s="11">
        <v>66.78</v>
      </c>
      <c r="E5344" s="7">
        <f>VLOOKUP(A5344, Sheet2!$A$2:$K$8265, 11)</f>
        <v>110.6751</v>
      </c>
      <c r="F5344" s="7">
        <f t="shared" si="61"/>
        <v>8.3475000000000001</v>
      </c>
      <c r="G5344" s="8">
        <v>200000</v>
      </c>
      <c r="H5344" s="9">
        <f t="shared" si="62"/>
        <v>13400000</v>
      </c>
      <c r="I5344" s="10"/>
    </row>
    <row r="5345" spans="1:9" ht="14.25" customHeight="1">
      <c r="A5345" s="6" t="str">
        <f t="shared" si="60"/>
        <v>GPP SRAGEN_PAGAK</v>
      </c>
      <c r="B5345" s="11" t="s">
        <v>3898</v>
      </c>
      <c r="C5345" s="11" t="s">
        <v>937</v>
      </c>
      <c r="D5345" s="11">
        <v>66.78</v>
      </c>
      <c r="E5345" s="7">
        <f>VLOOKUP(A5345, Sheet2!$A$2:$K$8265, 11)</f>
        <v>110.6751</v>
      </c>
      <c r="F5345" s="7">
        <f t="shared" si="61"/>
        <v>8.3475000000000001</v>
      </c>
      <c r="G5345" s="8">
        <v>200000</v>
      </c>
      <c r="H5345" s="9">
        <f t="shared" si="62"/>
        <v>13400000</v>
      </c>
      <c r="I5345" s="10"/>
    </row>
    <row r="5346" spans="1:9" ht="14.25" customHeight="1">
      <c r="A5346" s="6" t="str">
        <f t="shared" si="60"/>
        <v>GPP SRAGEN_PAKANG</v>
      </c>
      <c r="B5346" s="11" t="s">
        <v>3898</v>
      </c>
      <c r="C5346" s="11" t="s">
        <v>3962</v>
      </c>
      <c r="D5346" s="11">
        <v>17.7</v>
      </c>
      <c r="E5346" s="7">
        <f>VLOOKUP(A5346, Sheet2!$A$2:$K$8265, 11)</f>
        <v>110.6751</v>
      </c>
      <c r="F5346" s="7">
        <f t="shared" si="61"/>
        <v>2.2124999999999999</v>
      </c>
      <c r="G5346" s="8">
        <v>200000</v>
      </c>
      <c r="H5346" s="9">
        <f t="shared" si="62"/>
        <v>3600000</v>
      </c>
      <c r="I5346" s="10"/>
    </row>
    <row r="5347" spans="1:9" ht="14.25" customHeight="1">
      <c r="A5347" s="6" t="str">
        <f t="shared" si="60"/>
        <v>GPP SRAGEN_PAKEL</v>
      </c>
      <c r="B5347" s="11" t="s">
        <v>3898</v>
      </c>
      <c r="C5347" s="11" t="s">
        <v>3963</v>
      </c>
      <c r="D5347" s="11">
        <v>17.7</v>
      </c>
      <c r="E5347" s="7">
        <f>VLOOKUP(A5347, Sheet2!$A$2:$K$8265, 11)</f>
        <v>110.6751</v>
      </c>
      <c r="F5347" s="7">
        <f t="shared" si="61"/>
        <v>2.2124999999999999</v>
      </c>
      <c r="G5347" s="8">
        <v>200000</v>
      </c>
      <c r="H5347" s="9">
        <f t="shared" si="62"/>
        <v>3600000</v>
      </c>
      <c r="I5347" s="10"/>
    </row>
    <row r="5348" spans="1:9" ht="14.25" customHeight="1">
      <c r="A5348" s="6" t="str">
        <f t="shared" si="60"/>
        <v>GPP SRAGEN_PATIHAN</v>
      </c>
      <c r="B5348" s="11" t="s">
        <v>3898</v>
      </c>
      <c r="C5348" s="11" t="s">
        <v>3964</v>
      </c>
      <c r="D5348" s="11">
        <v>66.78</v>
      </c>
      <c r="E5348" s="7">
        <f>VLOOKUP(A5348, Sheet2!$A$2:$K$8265, 11)</f>
        <v>110.6751</v>
      </c>
      <c r="F5348" s="7">
        <f t="shared" si="61"/>
        <v>8.3475000000000001</v>
      </c>
      <c r="G5348" s="8">
        <v>200000</v>
      </c>
      <c r="H5348" s="9">
        <f t="shared" si="62"/>
        <v>13400000</v>
      </c>
      <c r="I5348" s="10"/>
    </row>
    <row r="5349" spans="1:9" ht="14.25" customHeight="1">
      <c r="A5349" s="6" t="str">
        <f t="shared" si="60"/>
        <v>GPP SRAGEN_PELEMAN</v>
      </c>
      <c r="B5349" s="11" t="s">
        <v>3898</v>
      </c>
      <c r="C5349" s="11" t="s">
        <v>3965</v>
      </c>
      <c r="D5349" s="11">
        <v>66.78</v>
      </c>
      <c r="E5349" s="7">
        <f>VLOOKUP(A5349, Sheet2!$A$2:$K$8265, 11)</f>
        <v>110.6751</v>
      </c>
      <c r="F5349" s="7">
        <f t="shared" si="61"/>
        <v>8.3475000000000001</v>
      </c>
      <c r="G5349" s="8">
        <v>200000</v>
      </c>
      <c r="H5349" s="9">
        <f t="shared" si="62"/>
        <v>13400000</v>
      </c>
      <c r="I5349" s="10"/>
    </row>
    <row r="5350" spans="1:9" ht="14.25" customHeight="1">
      <c r="A5350" s="6" t="str">
        <f t="shared" si="60"/>
        <v>GPP SRAGEN_PELEMREJO</v>
      </c>
      <c r="B5350" s="11" t="s">
        <v>3898</v>
      </c>
      <c r="C5350" s="11" t="s">
        <v>3966</v>
      </c>
      <c r="D5350" s="11">
        <v>17.7</v>
      </c>
      <c r="E5350" s="7">
        <f>VLOOKUP(A5350, Sheet2!$A$2:$K$8265, 11)</f>
        <v>110.6751</v>
      </c>
      <c r="F5350" s="7">
        <f t="shared" si="61"/>
        <v>2.2124999999999999</v>
      </c>
      <c r="G5350" s="8">
        <v>200000</v>
      </c>
      <c r="H5350" s="9">
        <f t="shared" si="62"/>
        <v>3600000</v>
      </c>
      <c r="I5350" s="10"/>
    </row>
    <row r="5351" spans="1:9" ht="14.25" customHeight="1">
      <c r="A5351" s="6" t="str">
        <f t="shared" si="60"/>
        <v>GPP SRAGEN_PENDEM</v>
      </c>
      <c r="B5351" s="11" t="s">
        <v>3898</v>
      </c>
      <c r="C5351" s="11" t="s">
        <v>1332</v>
      </c>
      <c r="D5351" s="11">
        <v>21.59</v>
      </c>
      <c r="E5351" s="7">
        <f>VLOOKUP(A5351, Sheet2!$A$2:$K$8265, 11)</f>
        <v>110.6751</v>
      </c>
      <c r="F5351" s="7">
        <f t="shared" si="61"/>
        <v>2.69875</v>
      </c>
      <c r="G5351" s="8">
        <v>200000</v>
      </c>
      <c r="H5351" s="9">
        <f t="shared" si="62"/>
        <v>4400000</v>
      </c>
      <c r="I5351" s="10"/>
    </row>
    <row r="5352" spans="1:9" ht="14.25" customHeight="1">
      <c r="A5352" s="6" t="str">
        <f t="shared" si="60"/>
        <v>GPP SRAGEN_PENDEM</v>
      </c>
      <c r="B5352" s="11" t="s">
        <v>3898</v>
      </c>
      <c r="C5352" s="11" t="s">
        <v>1332</v>
      </c>
      <c r="D5352" s="11">
        <v>66.78</v>
      </c>
      <c r="E5352" s="7">
        <f>VLOOKUP(A5352, Sheet2!$A$2:$K$8265, 11)</f>
        <v>110.6751</v>
      </c>
      <c r="F5352" s="7">
        <f t="shared" si="61"/>
        <v>8.3475000000000001</v>
      </c>
      <c r="G5352" s="8">
        <v>200000</v>
      </c>
      <c r="H5352" s="9">
        <f t="shared" si="62"/>
        <v>13400000</v>
      </c>
      <c r="I5352" s="10"/>
    </row>
    <row r="5353" spans="1:9" ht="14.25" customHeight="1">
      <c r="A5353" s="6" t="str">
        <f t="shared" si="60"/>
        <v>GPP SRAGEN_PENGKOK</v>
      </c>
      <c r="B5353" s="11" t="s">
        <v>3898</v>
      </c>
      <c r="C5353" s="11" t="s">
        <v>3967</v>
      </c>
      <c r="D5353" s="11">
        <v>66.78</v>
      </c>
      <c r="E5353" s="7">
        <f>VLOOKUP(A5353, Sheet2!$A$2:$K$8265, 11)</f>
        <v>110.6751</v>
      </c>
      <c r="F5353" s="7">
        <f t="shared" si="61"/>
        <v>8.3475000000000001</v>
      </c>
      <c r="G5353" s="8">
        <v>200000</v>
      </c>
      <c r="H5353" s="9">
        <f t="shared" si="62"/>
        <v>13400000</v>
      </c>
      <c r="I5353" s="10"/>
    </row>
    <row r="5354" spans="1:9" ht="14.25" customHeight="1">
      <c r="A5354" s="6" t="str">
        <f t="shared" si="60"/>
        <v>GPP SRAGEN_PERENG</v>
      </c>
      <c r="B5354" s="11" t="s">
        <v>3898</v>
      </c>
      <c r="C5354" s="11" t="s">
        <v>3046</v>
      </c>
      <c r="D5354" s="11">
        <v>21.59</v>
      </c>
      <c r="E5354" s="7">
        <f>VLOOKUP(A5354, Sheet2!$A$2:$K$8265, 11)</f>
        <v>110.6751</v>
      </c>
      <c r="F5354" s="7">
        <f t="shared" si="61"/>
        <v>2.69875</v>
      </c>
      <c r="G5354" s="8">
        <v>200000</v>
      </c>
      <c r="H5354" s="9">
        <f t="shared" si="62"/>
        <v>4400000</v>
      </c>
      <c r="I5354" s="10"/>
    </row>
    <row r="5355" spans="1:9" ht="14.25" customHeight="1">
      <c r="A5355" s="6" t="str">
        <f t="shared" si="60"/>
        <v>GPP SRAGEN_PILANG</v>
      </c>
      <c r="B5355" s="11" t="s">
        <v>3898</v>
      </c>
      <c r="C5355" s="11" t="s">
        <v>2572</v>
      </c>
      <c r="D5355" s="11">
        <v>66.78</v>
      </c>
      <c r="E5355" s="7">
        <f>VLOOKUP(A5355, Sheet2!$A$2:$K$8265, 11)</f>
        <v>110.6751</v>
      </c>
      <c r="F5355" s="7">
        <f t="shared" si="61"/>
        <v>8.3475000000000001</v>
      </c>
      <c r="G5355" s="8">
        <v>200000</v>
      </c>
      <c r="H5355" s="9">
        <f t="shared" si="62"/>
        <v>13400000</v>
      </c>
      <c r="I5355" s="10"/>
    </row>
    <row r="5356" spans="1:9" ht="14.25" customHeight="1">
      <c r="A5356" s="6" t="str">
        <f t="shared" si="60"/>
        <v>GPP SRAGEN_PLOSOKEREP</v>
      </c>
      <c r="B5356" s="11" t="s">
        <v>3898</v>
      </c>
      <c r="C5356" s="11" t="s">
        <v>3968</v>
      </c>
      <c r="D5356" s="11">
        <v>66.78</v>
      </c>
      <c r="E5356" s="7">
        <f>VLOOKUP(A5356, Sheet2!$A$2:$K$8265, 11)</f>
        <v>110.6751</v>
      </c>
      <c r="F5356" s="7">
        <f t="shared" si="61"/>
        <v>8.3475000000000001</v>
      </c>
      <c r="G5356" s="8">
        <v>200000</v>
      </c>
      <c r="H5356" s="9">
        <f t="shared" si="62"/>
        <v>13400000</v>
      </c>
      <c r="I5356" s="10"/>
    </row>
    <row r="5357" spans="1:9" ht="14.25" customHeight="1">
      <c r="A5357" s="6" t="str">
        <f t="shared" ref="A5357:A5611" si="63">CONCATENATE(B5357, "_", C5357)</f>
        <v>GPP SRAGEN_PLUPUH</v>
      </c>
      <c r="B5357" s="11" t="s">
        <v>3898</v>
      </c>
      <c r="C5357" s="11" t="s">
        <v>3969</v>
      </c>
      <c r="D5357" s="11">
        <v>66.78</v>
      </c>
      <c r="E5357" s="7">
        <f>VLOOKUP(A5357, Sheet2!$A$2:$K$8265, 11)</f>
        <v>110.6751</v>
      </c>
      <c r="F5357" s="7">
        <f t="shared" ref="F5357:F5611" si="64">D5357/8</f>
        <v>8.3475000000000001</v>
      </c>
      <c r="G5357" s="8">
        <v>200000</v>
      </c>
      <c r="H5357" s="9">
        <f t="shared" ref="H5357:H5611" si="65">G5357*_xlfn.CEILING.MATH(D5357)</f>
        <v>13400000</v>
      </c>
      <c r="I5357" s="10"/>
    </row>
    <row r="5358" spans="1:9" ht="14.25" customHeight="1">
      <c r="A5358" s="6" t="str">
        <f t="shared" si="63"/>
        <v>GPP SRAGEN_POJOK</v>
      </c>
      <c r="B5358" s="11" t="s">
        <v>3898</v>
      </c>
      <c r="C5358" s="11" t="s">
        <v>1509</v>
      </c>
      <c r="D5358" s="11">
        <v>21.59</v>
      </c>
      <c r="E5358" s="7">
        <f>VLOOKUP(A5358, Sheet2!$A$2:$K$8265, 11)</f>
        <v>110.6751</v>
      </c>
      <c r="F5358" s="7">
        <f t="shared" si="64"/>
        <v>2.69875</v>
      </c>
      <c r="G5358" s="8">
        <v>200000</v>
      </c>
      <c r="H5358" s="9">
        <f t="shared" si="65"/>
        <v>4400000</v>
      </c>
      <c r="I5358" s="10"/>
    </row>
    <row r="5359" spans="1:9" ht="14.25" customHeight="1">
      <c r="A5359" s="6" t="str">
        <f t="shared" si="63"/>
        <v>GPP SRAGEN_PRANGGONG</v>
      </c>
      <c r="B5359" s="11" t="s">
        <v>3898</v>
      </c>
      <c r="C5359" s="11" t="s">
        <v>3970</v>
      </c>
      <c r="D5359" s="11">
        <v>17.7</v>
      </c>
      <c r="E5359" s="7">
        <f>VLOOKUP(A5359, Sheet2!$A$2:$K$8265, 11)</f>
        <v>110.6751</v>
      </c>
      <c r="F5359" s="7">
        <f t="shared" si="64"/>
        <v>2.2124999999999999</v>
      </c>
      <c r="G5359" s="8">
        <v>200000</v>
      </c>
      <c r="H5359" s="9">
        <f t="shared" si="65"/>
        <v>3600000</v>
      </c>
      <c r="I5359" s="10"/>
    </row>
    <row r="5360" spans="1:9" ht="14.25" customHeight="1">
      <c r="A5360" s="6" t="str">
        <f t="shared" si="63"/>
        <v>GPP SRAGEN_PRINGANOM</v>
      </c>
      <c r="B5360" s="11" t="s">
        <v>3898</v>
      </c>
      <c r="C5360" s="11" t="s">
        <v>3971</v>
      </c>
      <c r="D5360" s="11">
        <v>66.78</v>
      </c>
      <c r="E5360" s="7">
        <f>VLOOKUP(A5360, Sheet2!$A$2:$K$8265, 11)</f>
        <v>110.6751</v>
      </c>
      <c r="F5360" s="7">
        <f t="shared" si="64"/>
        <v>8.3475000000000001</v>
      </c>
      <c r="G5360" s="8">
        <v>200000</v>
      </c>
      <c r="H5360" s="9">
        <f t="shared" si="65"/>
        <v>13400000</v>
      </c>
      <c r="I5360" s="10"/>
    </row>
    <row r="5361" spans="1:9" ht="14.25" customHeight="1">
      <c r="A5361" s="6" t="str">
        <f t="shared" si="63"/>
        <v>GPP SRAGEN_PULOSARI</v>
      </c>
      <c r="B5361" s="11" t="s">
        <v>3898</v>
      </c>
      <c r="C5361" s="11" t="s">
        <v>1636</v>
      </c>
      <c r="D5361" s="11">
        <v>21.59</v>
      </c>
      <c r="E5361" s="7">
        <f>VLOOKUP(A5361, Sheet2!$A$2:$K$8265, 11)</f>
        <v>110.6751</v>
      </c>
      <c r="F5361" s="7">
        <f t="shared" si="64"/>
        <v>2.69875</v>
      </c>
      <c r="G5361" s="8">
        <v>200000</v>
      </c>
      <c r="H5361" s="9">
        <f t="shared" si="65"/>
        <v>4400000</v>
      </c>
      <c r="I5361" s="10"/>
    </row>
    <row r="5362" spans="1:9" ht="14.25" customHeight="1">
      <c r="A5362" s="6" t="str">
        <f t="shared" si="63"/>
        <v>GPP SRAGEN_PUNGSARI</v>
      </c>
      <c r="B5362" s="11" t="s">
        <v>3898</v>
      </c>
      <c r="C5362" s="11" t="s">
        <v>3972</v>
      </c>
      <c r="D5362" s="11">
        <v>66.78</v>
      </c>
      <c r="E5362" s="7">
        <f>VLOOKUP(A5362, Sheet2!$A$2:$K$8265, 11)</f>
        <v>110.6751</v>
      </c>
      <c r="F5362" s="7">
        <f t="shared" si="64"/>
        <v>8.3475000000000001</v>
      </c>
      <c r="G5362" s="8">
        <v>200000</v>
      </c>
      <c r="H5362" s="9">
        <f t="shared" si="65"/>
        <v>13400000</v>
      </c>
      <c r="I5362" s="10"/>
    </row>
    <row r="5363" spans="1:9" ht="14.25" customHeight="1">
      <c r="A5363" s="6" t="str">
        <f t="shared" si="63"/>
        <v>GPP SRAGEN_PUNTUKREJO</v>
      </c>
      <c r="B5363" s="11" t="s">
        <v>3898</v>
      </c>
      <c r="C5363" s="11" t="s">
        <v>3973</v>
      </c>
      <c r="D5363" s="11">
        <v>21.59</v>
      </c>
      <c r="E5363" s="7">
        <f>VLOOKUP(A5363, Sheet2!$A$2:$K$8265, 11)</f>
        <v>110.6751</v>
      </c>
      <c r="F5363" s="7">
        <f t="shared" si="64"/>
        <v>2.69875</v>
      </c>
      <c r="G5363" s="8">
        <v>200000</v>
      </c>
      <c r="H5363" s="9">
        <f t="shared" si="65"/>
        <v>4400000</v>
      </c>
      <c r="I5363" s="10"/>
    </row>
    <row r="5364" spans="1:9" ht="14.25" customHeight="1">
      <c r="A5364" s="6" t="str">
        <f t="shared" si="63"/>
        <v>GPP SRAGEN_PURWOREJO</v>
      </c>
      <c r="B5364" s="11" t="s">
        <v>3898</v>
      </c>
      <c r="C5364" s="11" t="s">
        <v>477</v>
      </c>
      <c r="D5364" s="11">
        <v>66.78</v>
      </c>
      <c r="E5364" s="7">
        <f>VLOOKUP(A5364, Sheet2!$A$2:$K$8265, 11)</f>
        <v>110.6751</v>
      </c>
      <c r="F5364" s="7">
        <f t="shared" si="64"/>
        <v>8.3475000000000001</v>
      </c>
      <c r="G5364" s="8">
        <v>200000</v>
      </c>
      <c r="H5364" s="9">
        <f t="shared" si="65"/>
        <v>13400000</v>
      </c>
      <c r="I5364" s="10"/>
    </row>
    <row r="5365" spans="1:9" ht="14.25" customHeight="1">
      <c r="A5365" s="6" t="str">
        <f t="shared" si="63"/>
        <v>GPP SRAGEN_PURWOSUMAN</v>
      </c>
      <c r="B5365" s="11" t="s">
        <v>3898</v>
      </c>
      <c r="C5365" s="11" t="s">
        <v>3974</v>
      </c>
      <c r="D5365" s="11">
        <v>66.78</v>
      </c>
      <c r="E5365" s="7">
        <f>VLOOKUP(A5365, Sheet2!$A$2:$K$8265, 11)</f>
        <v>110.6751</v>
      </c>
      <c r="F5365" s="7">
        <f t="shared" si="64"/>
        <v>8.3475000000000001</v>
      </c>
      <c r="G5365" s="8">
        <v>200000</v>
      </c>
      <c r="H5365" s="9">
        <f t="shared" si="65"/>
        <v>13400000</v>
      </c>
      <c r="I5365" s="10"/>
    </row>
    <row r="5366" spans="1:9" ht="14.25" customHeight="1">
      <c r="A5366" s="6" t="str">
        <f t="shared" si="63"/>
        <v>GPP SRAGEN_SAMBIDUWUR</v>
      </c>
      <c r="B5366" s="11" t="s">
        <v>3898</v>
      </c>
      <c r="C5366" s="11" t="s">
        <v>3975</v>
      </c>
      <c r="D5366" s="11">
        <v>66.78</v>
      </c>
      <c r="E5366" s="7">
        <f>VLOOKUP(A5366, Sheet2!$A$2:$K$8265, 11)</f>
        <v>110.6751</v>
      </c>
      <c r="F5366" s="7">
        <f t="shared" si="64"/>
        <v>8.3475000000000001</v>
      </c>
      <c r="G5366" s="8">
        <v>200000</v>
      </c>
      <c r="H5366" s="9">
        <f t="shared" si="65"/>
        <v>13400000</v>
      </c>
      <c r="I5366" s="10"/>
    </row>
    <row r="5367" spans="1:9" ht="14.25" customHeight="1">
      <c r="A5367" s="6" t="str">
        <f t="shared" si="63"/>
        <v>GPP SRAGEN_SAMBIREJO</v>
      </c>
      <c r="B5367" s="11" t="s">
        <v>3898</v>
      </c>
      <c r="C5367" s="11" t="s">
        <v>706</v>
      </c>
      <c r="D5367" s="11">
        <v>66.78</v>
      </c>
      <c r="E5367" s="7">
        <f>VLOOKUP(A5367, Sheet2!$A$2:$K$8265, 11)</f>
        <v>110.6751</v>
      </c>
      <c r="F5367" s="7">
        <f t="shared" si="64"/>
        <v>8.3475000000000001</v>
      </c>
      <c r="G5367" s="8">
        <v>200000</v>
      </c>
      <c r="H5367" s="9">
        <f t="shared" si="65"/>
        <v>13400000</v>
      </c>
      <c r="I5367" s="10"/>
    </row>
    <row r="5368" spans="1:9" ht="14.25" customHeight="1">
      <c r="A5368" s="6" t="str">
        <f t="shared" si="63"/>
        <v>GPP SRAGEN_SAMBIREMBE</v>
      </c>
      <c r="B5368" s="11" t="s">
        <v>3898</v>
      </c>
      <c r="C5368" s="11" t="s">
        <v>3976</v>
      </c>
      <c r="D5368" s="11">
        <v>66.78</v>
      </c>
      <c r="E5368" s="7">
        <f>VLOOKUP(A5368, Sheet2!$A$2:$K$8265, 11)</f>
        <v>110.6751</v>
      </c>
      <c r="F5368" s="7">
        <f t="shared" si="64"/>
        <v>8.3475000000000001</v>
      </c>
      <c r="G5368" s="8">
        <v>200000</v>
      </c>
      <c r="H5368" s="9">
        <f t="shared" si="65"/>
        <v>13400000</v>
      </c>
      <c r="I5368" s="10"/>
    </row>
    <row r="5369" spans="1:9" ht="14.25" customHeight="1">
      <c r="A5369" s="6" t="str">
        <f t="shared" si="63"/>
        <v>GPP SRAGEN_SARADAN</v>
      </c>
      <c r="B5369" s="11" t="s">
        <v>3898</v>
      </c>
      <c r="C5369" s="11" t="s">
        <v>709</v>
      </c>
      <c r="D5369" s="11">
        <v>66.78</v>
      </c>
      <c r="E5369" s="7">
        <f>VLOOKUP(A5369, Sheet2!$A$2:$K$8265, 11)</f>
        <v>110.6751</v>
      </c>
      <c r="F5369" s="7">
        <f t="shared" si="64"/>
        <v>8.3475000000000001</v>
      </c>
      <c r="G5369" s="8">
        <v>200000</v>
      </c>
      <c r="H5369" s="9">
        <f t="shared" si="65"/>
        <v>13400000</v>
      </c>
      <c r="I5369" s="10"/>
    </row>
    <row r="5370" spans="1:9" ht="14.25" customHeight="1">
      <c r="A5370" s="6" t="str">
        <f t="shared" si="63"/>
        <v>GPP SRAGEN_SAREN</v>
      </c>
      <c r="B5370" s="11" t="s">
        <v>3898</v>
      </c>
      <c r="C5370" s="11" t="s">
        <v>3977</v>
      </c>
      <c r="D5370" s="11">
        <v>66.78</v>
      </c>
      <c r="E5370" s="7">
        <f>VLOOKUP(A5370, Sheet2!$A$2:$K$8265, 11)</f>
        <v>110.6751</v>
      </c>
      <c r="F5370" s="7">
        <f t="shared" si="64"/>
        <v>8.3475000000000001</v>
      </c>
      <c r="G5370" s="8">
        <v>200000</v>
      </c>
      <c r="H5370" s="9">
        <f t="shared" si="65"/>
        <v>13400000</v>
      </c>
      <c r="I5370" s="10"/>
    </row>
    <row r="5371" spans="1:9" ht="14.25" customHeight="1">
      <c r="A5371" s="6" t="str">
        <f t="shared" si="63"/>
        <v>GPP SRAGEN_SENGGRONG</v>
      </c>
      <c r="B5371" s="11" t="s">
        <v>3898</v>
      </c>
      <c r="C5371" s="11" t="s">
        <v>3978</v>
      </c>
      <c r="D5371" s="11">
        <v>17.7</v>
      </c>
      <c r="E5371" s="7">
        <f>VLOOKUP(A5371, Sheet2!$A$2:$K$8265, 11)</f>
        <v>110.6751</v>
      </c>
      <c r="F5371" s="7">
        <f t="shared" si="64"/>
        <v>2.2124999999999999</v>
      </c>
      <c r="G5371" s="8">
        <v>200000</v>
      </c>
      <c r="H5371" s="9">
        <f t="shared" si="65"/>
        <v>3600000</v>
      </c>
      <c r="I5371" s="10"/>
    </row>
    <row r="5372" spans="1:9" ht="14.25" customHeight="1">
      <c r="A5372" s="6" t="str">
        <f t="shared" si="63"/>
        <v>GPP SRAGEN_SEPAT</v>
      </c>
      <c r="B5372" s="11" t="s">
        <v>3898</v>
      </c>
      <c r="C5372" s="11" t="s">
        <v>3979</v>
      </c>
      <c r="D5372" s="11">
        <v>66.78</v>
      </c>
      <c r="E5372" s="7">
        <f>VLOOKUP(A5372, Sheet2!$A$2:$K$8265, 11)</f>
        <v>110.6751</v>
      </c>
      <c r="F5372" s="7">
        <f t="shared" si="64"/>
        <v>8.3475000000000001</v>
      </c>
      <c r="G5372" s="8">
        <v>200000</v>
      </c>
      <c r="H5372" s="9">
        <f t="shared" si="65"/>
        <v>13400000</v>
      </c>
      <c r="I5372" s="10"/>
    </row>
    <row r="5373" spans="1:9" ht="14.25" customHeight="1">
      <c r="A5373" s="6" t="str">
        <f t="shared" si="63"/>
        <v>GPP SRAGEN_SEWUREJO</v>
      </c>
      <c r="B5373" s="11" t="s">
        <v>3898</v>
      </c>
      <c r="C5373" s="11" t="s">
        <v>3980</v>
      </c>
      <c r="D5373" s="11">
        <v>21.59</v>
      </c>
      <c r="E5373" s="7">
        <f>VLOOKUP(A5373, Sheet2!$A$2:$K$8265, 11)</f>
        <v>110.6751</v>
      </c>
      <c r="F5373" s="7">
        <f t="shared" si="64"/>
        <v>2.69875</v>
      </c>
      <c r="G5373" s="8">
        <v>200000</v>
      </c>
      <c r="H5373" s="9">
        <f t="shared" si="65"/>
        <v>4400000</v>
      </c>
      <c r="I5373" s="10"/>
    </row>
    <row r="5374" spans="1:9" ht="14.25" customHeight="1">
      <c r="A5374" s="6" t="str">
        <f t="shared" si="63"/>
        <v>GPP SRAGEN_SIDODADI</v>
      </c>
      <c r="B5374" s="11" t="s">
        <v>3898</v>
      </c>
      <c r="C5374" s="11" t="s">
        <v>496</v>
      </c>
      <c r="D5374" s="11">
        <v>66.78</v>
      </c>
      <c r="E5374" s="7">
        <f>VLOOKUP(A5374, Sheet2!$A$2:$K$8265, 11)</f>
        <v>110.6751</v>
      </c>
      <c r="F5374" s="7">
        <f t="shared" si="64"/>
        <v>8.3475000000000001</v>
      </c>
      <c r="G5374" s="8">
        <v>200000</v>
      </c>
      <c r="H5374" s="9">
        <f t="shared" si="65"/>
        <v>13400000</v>
      </c>
      <c r="I5374" s="10"/>
    </row>
    <row r="5375" spans="1:9" ht="14.25" customHeight="1">
      <c r="A5375" s="6" t="str">
        <f t="shared" si="63"/>
        <v>GPP SRAGEN_SIDOKERTO</v>
      </c>
      <c r="B5375" s="11" t="s">
        <v>3898</v>
      </c>
      <c r="C5375" s="11" t="s">
        <v>3981</v>
      </c>
      <c r="D5375" s="11">
        <v>66.78</v>
      </c>
      <c r="E5375" s="7">
        <f>VLOOKUP(A5375, Sheet2!$A$2:$K$8265, 11)</f>
        <v>110.6751</v>
      </c>
      <c r="F5375" s="7">
        <f t="shared" si="64"/>
        <v>8.3475000000000001</v>
      </c>
      <c r="G5375" s="8">
        <v>200000</v>
      </c>
      <c r="H5375" s="9">
        <f t="shared" si="65"/>
        <v>13400000</v>
      </c>
      <c r="I5375" s="10"/>
    </row>
    <row r="5376" spans="1:9" ht="14.25" customHeight="1">
      <c r="A5376" s="6" t="str">
        <f t="shared" si="63"/>
        <v>GPP SRAGEN_SLOGO</v>
      </c>
      <c r="B5376" s="11" t="s">
        <v>3898</v>
      </c>
      <c r="C5376" s="11" t="s">
        <v>3982</v>
      </c>
      <c r="D5376" s="11">
        <v>66.78</v>
      </c>
      <c r="E5376" s="7">
        <f>VLOOKUP(A5376, Sheet2!$A$2:$K$8265, 11)</f>
        <v>110.6751</v>
      </c>
      <c r="F5376" s="7">
        <f t="shared" si="64"/>
        <v>8.3475000000000001</v>
      </c>
      <c r="G5376" s="8">
        <v>200000</v>
      </c>
      <c r="H5376" s="9">
        <f t="shared" si="65"/>
        <v>13400000</v>
      </c>
      <c r="I5376" s="10"/>
    </row>
    <row r="5377" spans="1:9" ht="14.25" customHeight="1">
      <c r="A5377" s="6" t="str">
        <f t="shared" si="63"/>
        <v>GPP SRAGEN_SOKO</v>
      </c>
      <c r="B5377" s="11" t="s">
        <v>3898</v>
      </c>
      <c r="C5377" s="11" t="s">
        <v>1239</v>
      </c>
      <c r="D5377" s="11">
        <v>66.78</v>
      </c>
      <c r="E5377" s="7">
        <f>VLOOKUP(A5377, Sheet2!$A$2:$K$8265, 11)</f>
        <v>110.6751</v>
      </c>
      <c r="F5377" s="7">
        <f t="shared" si="64"/>
        <v>8.3475000000000001</v>
      </c>
      <c r="G5377" s="8">
        <v>200000</v>
      </c>
      <c r="H5377" s="9">
        <f t="shared" si="65"/>
        <v>13400000</v>
      </c>
      <c r="I5377" s="10"/>
    </row>
    <row r="5378" spans="1:9" ht="14.25" customHeight="1">
      <c r="A5378" s="6" t="str">
        <f t="shared" si="63"/>
        <v>GPP SRAGEN_SOMOMORODUKUH</v>
      </c>
      <c r="B5378" s="11" t="s">
        <v>3898</v>
      </c>
      <c r="C5378" s="11" t="s">
        <v>3983</v>
      </c>
      <c r="D5378" s="11">
        <v>66.78</v>
      </c>
      <c r="E5378" s="7">
        <f>VLOOKUP(A5378, Sheet2!$A$2:$K$8265, 11)</f>
        <v>110.6751</v>
      </c>
      <c r="F5378" s="7">
        <f t="shared" si="64"/>
        <v>8.3475000000000001</v>
      </c>
      <c r="G5378" s="8">
        <v>200000</v>
      </c>
      <c r="H5378" s="9">
        <f t="shared" si="65"/>
        <v>13400000</v>
      </c>
      <c r="I5378" s="10"/>
    </row>
    <row r="5379" spans="1:9" ht="14.25" customHeight="1">
      <c r="A5379" s="6" t="str">
        <f t="shared" si="63"/>
        <v>GPP SRAGEN_SONO</v>
      </c>
      <c r="B5379" s="11" t="s">
        <v>3898</v>
      </c>
      <c r="C5379" s="11" t="s">
        <v>3984</v>
      </c>
      <c r="D5379" s="11">
        <v>66.78</v>
      </c>
      <c r="E5379" s="7">
        <f>VLOOKUP(A5379, Sheet2!$A$2:$K$8265, 11)</f>
        <v>110.6751</v>
      </c>
      <c r="F5379" s="7">
        <f t="shared" si="64"/>
        <v>8.3475000000000001</v>
      </c>
      <c r="G5379" s="8">
        <v>200000</v>
      </c>
      <c r="H5379" s="9">
        <f t="shared" si="65"/>
        <v>13400000</v>
      </c>
      <c r="I5379" s="10"/>
    </row>
    <row r="5380" spans="1:9" ht="14.25" customHeight="1">
      <c r="A5380" s="6" t="str">
        <f t="shared" si="63"/>
        <v>GPP SRAGEN_SUNGGINGAN</v>
      </c>
      <c r="B5380" s="11" t="s">
        <v>3898</v>
      </c>
      <c r="C5380" s="11" t="s">
        <v>3985</v>
      </c>
      <c r="D5380" s="11">
        <v>66.78</v>
      </c>
      <c r="E5380" s="7">
        <f>VLOOKUP(A5380, Sheet2!$A$2:$K$8265, 11)</f>
        <v>110.6751</v>
      </c>
      <c r="F5380" s="7">
        <f t="shared" si="64"/>
        <v>8.3475000000000001</v>
      </c>
      <c r="G5380" s="8">
        <v>200000</v>
      </c>
      <c r="H5380" s="9">
        <f t="shared" si="65"/>
        <v>13400000</v>
      </c>
      <c r="I5380" s="10"/>
    </row>
    <row r="5381" spans="1:9" ht="14.25" customHeight="1">
      <c r="A5381" s="6" t="str">
        <f t="shared" si="63"/>
        <v>GPP SRAGEN_SUWATU</v>
      </c>
      <c r="B5381" s="11" t="s">
        <v>3898</v>
      </c>
      <c r="C5381" s="11" t="s">
        <v>3986</v>
      </c>
      <c r="D5381" s="11">
        <v>66.78</v>
      </c>
      <c r="E5381" s="7">
        <f>VLOOKUP(A5381, Sheet2!$A$2:$K$8265, 11)</f>
        <v>110.6751</v>
      </c>
      <c r="F5381" s="7">
        <f t="shared" si="64"/>
        <v>8.3475000000000001</v>
      </c>
      <c r="G5381" s="8">
        <v>200000</v>
      </c>
      <c r="H5381" s="9">
        <f t="shared" si="65"/>
        <v>13400000</v>
      </c>
      <c r="I5381" s="10"/>
    </row>
    <row r="5382" spans="1:9" ht="14.25" customHeight="1">
      <c r="A5382" s="6" t="str">
        <f t="shared" si="63"/>
        <v>GPP SRAGEN_TAMANSARI</v>
      </c>
      <c r="B5382" s="11" t="s">
        <v>3898</v>
      </c>
      <c r="C5382" s="11" t="s">
        <v>985</v>
      </c>
      <c r="D5382" s="11">
        <v>21.59</v>
      </c>
      <c r="E5382" s="7">
        <f>VLOOKUP(A5382, Sheet2!$A$2:$K$8265, 11)</f>
        <v>110.6751</v>
      </c>
      <c r="F5382" s="7">
        <f t="shared" si="64"/>
        <v>2.69875</v>
      </c>
      <c r="G5382" s="8">
        <v>200000</v>
      </c>
      <c r="H5382" s="9">
        <f t="shared" si="65"/>
        <v>4400000</v>
      </c>
      <c r="I5382" s="10"/>
    </row>
    <row r="5383" spans="1:9" ht="14.25" customHeight="1">
      <c r="A5383" s="6" t="str">
        <f t="shared" si="63"/>
        <v>GPP SRAGEN_TANON</v>
      </c>
      <c r="B5383" s="11" t="s">
        <v>3898</v>
      </c>
      <c r="C5383" s="11" t="s">
        <v>3987</v>
      </c>
      <c r="D5383" s="11">
        <v>66.78</v>
      </c>
      <c r="E5383" s="7">
        <f>VLOOKUP(A5383, Sheet2!$A$2:$K$8265, 11)</f>
        <v>110.6751</v>
      </c>
      <c r="F5383" s="7">
        <f t="shared" si="64"/>
        <v>8.3475000000000001</v>
      </c>
      <c r="G5383" s="8">
        <v>200000</v>
      </c>
      <c r="H5383" s="9">
        <f t="shared" si="65"/>
        <v>13400000</v>
      </c>
      <c r="I5383" s="10"/>
    </row>
    <row r="5384" spans="1:9" ht="14.25" customHeight="1">
      <c r="A5384" s="6" t="str">
        <f t="shared" si="63"/>
        <v>GPP SRAGEN_TARAMAN</v>
      </c>
      <c r="B5384" s="11" t="s">
        <v>3898</v>
      </c>
      <c r="C5384" s="11" t="s">
        <v>3988</v>
      </c>
      <c r="D5384" s="11">
        <v>66.78</v>
      </c>
      <c r="E5384" s="7">
        <f>VLOOKUP(A5384, Sheet2!$A$2:$K$8265, 11)</f>
        <v>110.6751</v>
      </c>
      <c r="F5384" s="7">
        <f t="shared" si="64"/>
        <v>8.3475000000000001</v>
      </c>
      <c r="G5384" s="8">
        <v>200000</v>
      </c>
      <c r="H5384" s="9">
        <f t="shared" si="65"/>
        <v>13400000</v>
      </c>
      <c r="I5384" s="10"/>
    </row>
    <row r="5385" spans="1:9" ht="14.25" customHeight="1">
      <c r="A5385" s="6" t="str">
        <f t="shared" si="63"/>
        <v>GPP SRAGEN_TEGALDOWO</v>
      </c>
      <c r="B5385" s="11" t="s">
        <v>3898</v>
      </c>
      <c r="C5385" s="11" t="s">
        <v>3486</v>
      </c>
      <c r="D5385" s="11">
        <v>66.78</v>
      </c>
      <c r="E5385" s="7">
        <f>VLOOKUP(A5385, Sheet2!$A$2:$K$8265, 11)</f>
        <v>110.6751</v>
      </c>
      <c r="F5385" s="7">
        <f t="shared" si="64"/>
        <v>8.3475000000000001</v>
      </c>
      <c r="G5385" s="8">
        <v>200000</v>
      </c>
      <c r="H5385" s="9">
        <f t="shared" si="65"/>
        <v>13400000</v>
      </c>
      <c r="I5385" s="10"/>
    </row>
    <row r="5386" spans="1:9" ht="14.25" customHeight="1">
      <c r="A5386" s="6" t="str">
        <f t="shared" si="63"/>
        <v>GPP SRAGEN_TEGALOMBO</v>
      </c>
      <c r="B5386" s="11" t="s">
        <v>3898</v>
      </c>
      <c r="C5386" s="11" t="s">
        <v>519</v>
      </c>
      <c r="D5386" s="11">
        <v>66.78</v>
      </c>
      <c r="E5386" s="7">
        <f>VLOOKUP(A5386, Sheet2!$A$2:$K$8265, 11)</f>
        <v>110.6751</v>
      </c>
      <c r="F5386" s="7">
        <f t="shared" si="64"/>
        <v>8.3475000000000001</v>
      </c>
      <c r="G5386" s="8">
        <v>200000</v>
      </c>
      <c r="H5386" s="9">
        <f t="shared" si="65"/>
        <v>13400000</v>
      </c>
      <c r="I5386" s="10"/>
    </row>
    <row r="5387" spans="1:9" ht="14.25" customHeight="1">
      <c r="A5387" s="6" t="str">
        <f t="shared" si="63"/>
        <v>GPP SRAGEN_TEMPELREJO</v>
      </c>
      <c r="B5387" s="11" t="s">
        <v>3898</v>
      </c>
      <c r="C5387" s="11" t="s">
        <v>3989</v>
      </c>
      <c r="D5387" s="11">
        <v>66.78</v>
      </c>
      <c r="E5387" s="7">
        <f>VLOOKUP(A5387, Sheet2!$A$2:$K$8265, 11)</f>
        <v>110.6751</v>
      </c>
      <c r="F5387" s="7">
        <f t="shared" si="64"/>
        <v>8.3475000000000001</v>
      </c>
      <c r="G5387" s="8">
        <v>200000</v>
      </c>
      <c r="H5387" s="9">
        <f t="shared" si="65"/>
        <v>13400000</v>
      </c>
      <c r="I5387" s="10"/>
    </row>
    <row r="5388" spans="1:9" ht="14.25" customHeight="1">
      <c r="A5388" s="6" t="str">
        <f t="shared" si="63"/>
        <v>GPP SRAGEN_TENGGAK</v>
      </c>
      <c r="B5388" s="11" t="s">
        <v>3898</v>
      </c>
      <c r="C5388" s="11" t="s">
        <v>3990</v>
      </c>
      <c r="D5388" s="11">
        <v>66.78</v>
      </c>
      <c r="E5388" s="7">
        <f>VLOOKUP(A5388, Sheet2!$A$2:$K$8265, 11)</f>
        <v>110.6751</v>
      </c>
      <c r="F5388" s="7">
        <f t="shared" si="64"/>
        <v>8.3475000000000001</v>
      </c>
      <c r="G5388" s="8">
        <v>200000</v>
      </c>
      <c r="H5388" s="9">
        <f t="shared" si="65"/>
        <v>13400000</v>
      </c>
      <c r="I5388" s="10"/>
    </row>
    <row r="5389" spans="1:9" ht="14.25" customHeight="1">
      <c r="A5389" s="6" t="str">
        <f t="shared" si="63"/>
        <v>GPP SRAGEN_TOHKUNING</v>
      </c>
      <c r="B5389" s="11" t="s">
        <v>3898</v>
      </c>
      <c r="C5389" s="11" t="s">
        <v>3991</v>
      </c>
      <c r="D5389" s="11">
        <v>21.59</v>
      </c>
      <c r="E5389" s="7">
        <f>VLOOKUP(A5389, Sheet2!$A$2:$K$8265, 11)</f>
        <v>110.6751</v>
      </c>
      <c r="F5389" s="7">
        <f t="shared" si="64"/>
        <v>2.69875</v>
      </c>
      <c r="G5389" s="8">
        <v>200000</v>
      </c>
      <c r="H5389" s="9">
        <f t="shared" si="65"/>
        <v>4400000</v>
      </c>
      <c r="I5389" s="10"/>
    </row>
    <row r="5390" spans="1:9" ht="14.25" customHeight="1">
      <c r="A5390" s="6" t="str">
        <f t="shared" si="63"/>
        <v>GPP SRAGEN_TROBAYAN</v>
      </c>
      <c r="B5390" s="11" t="s">
        <v>3898</v>
      </c>
      <c r="C5390" s="11" t="s">
        <v>3992</v>
      </c>
      <c r="D5390" s="11">
        <v>66.78</v>
      </c>
      <c r="E5390" s="7">
        <f>VLOOKUP(A5390, Sheet2!$A$2:$K$8265, 11)</f>
        <v>110.6751</v>
      </c>
      <c r="F5390" s="7">
        <f t="shared" si="64"/>
        <v>8.3475000000000001</v>
      </c>
      <c r="G5390" s="8">
        <v>200000</v>
      </c>
      <c r="H5390" s="9">
        <f t="shared" si="65"/>
        <v>13400000</v>
      </c>
      <c r="I5390" s="10"/>
    </row>
    <row r="5391" spans="1:9" ht="14.25" customHeight="1">
      <c r="A5391" s="6" t="str">
        <f t="shared" si="63"/>
        <v>GPP SRAGEN_WARU</v>
      </c>
      <c r="B5391" s="11" t="s">
        <v>3898</v>
      </c>
      <c r="C5391" s="11" t="s">
        <v>765</v>
      </c>
      <c r="D5391" s="11">
        <v>21.59</v>
      </c>
      <c r="E5391" s="7">
        <f>VLOOKUP(A5391, Sheet2!$A$2:$K$8265, 11)</f>
        <v>110.6751</v>
      </c>
      <c r="F5391" s="7">
        <f t="shared" si="64"/>
        <v>2.69875</v>
      </c>
      <c r="G5391" s="8">
        <v>200000</v>
      </c>
      <c r="H5391" s="9">
        <f t="shared" si="65"/>
        <v>4400000</v>
      </c>
      <c r="I5391" s="10"/>
    </row>
    <row r="5392" spans="1:9" ht="14.25" customHeight="1">
      <c r="A5392" s="6" t="str">
        <f t="shared" si="63"/>
        <v>GPP SRAGEN_WONOLOPO</v>
      </c>
      <c r="B5392" s="11" t="s">
        <v>3898</v>
      </c>
      <c r="C5392" s="11" t="s">
        <v>2072</v>
      </c>
      <c r="D5392" s="11">
        <v>21.59</v>
      </c>
      <c r="E5392" s="7">
        <f>VLOOKUP(A5392, Sheet2!$A$2:$K$8265, 11)</f>
        <v>110.6751</v>
      </c>
      <c r="F5392" s="7">
        <f t="shared" si="64"/>
        <v>2.69875</v>
      </c>
      <c r="G5392" s="8">
        <v>200000</v>
      </c>
      <c r="H5392" s="9">
        <f t="shared" si="65"/>
        <v>4400000</v>
      </c>
      <c r="I5392" s="10"/>
    </row>
    <row r="5393" spans="1:9" ht="14.25" customHeight="1">
      <c r="A5393" s="6" t="str">
        <f t="shared" si="63"/>
        <v>GPP SRAGEN_WONOREJO</v>
      </c>
      <c r="B5393" s="11" t="s">
        <v>3898</v>
      </c>
      <c r="C5393" s="11" t="s">
        <v>773</v>
      </c>
      <c r="D5393" s="11">
        <v>66.78</v>
      </c>
      <c r="E5393" s="7">
        <f>VLOOKUP(A5393, Sheet2!$A$2:$K$8265, 11)</f>
        <v>110.6751</v>
      </c>
      <c r="F5393" s="7">
        <f t="shared" si="64"/>
        <v>8.3475000000000001</v>
      </c>
      <c r="G5393" s="8">
        <v>200000</v>
      </c>
      <c r="H5393" s="9">
        <f t="shared" si="65"/>
        <v>13400000</v>
      </c>
      <c r="I5393" s="10"/>
    </row>
    <row r="5394" spans="1:9" ht="14.25" customHeight="1">
      <c r="A5394" s="6" t="str">
        <f t="shared" si="63"/>
        <v>GPP SRAGEN_WONOREJO</v>
      </c>
      <c r="B5394" s="11" t="s">
        <v>3898</v>
      </c>
      <c r="C5394" s="11" t="s">
        <v>773</v>
      </c>
      <c r="D5394" s="11">
        <v>66.78</v>
      </c>
      <c r="E5394" s="7">
        <f>VLOOKUP(A5394, Sheet2!$A$2:$K$8265, 11)</f>
        <v>110.6751</v>
      </c>
      <c r="F5394" s="7">
        <f t="shared" si="64"/>
        <v>8.3475000000000001</v>
      </c>
      <c r="G5394" s="8">
        <v>200000</v>
      </c>
      <c r="H5394" s="9">
        <f t="shared" si="65"/>
        <v>13400000</v>
      </c>
      <c r="I5394" s="10"/>
    </row>
    <row r="5395" spans="1:9" ht="14.25" customHeight="1">
      <c r="A5395" s="6" t="str">
        <f t="shared" si="63"/>
        <v>GPP SUKOHARJO_BANMATI</v>
      </c>
      <c r="B5395" s="11" t="s">
        <v>3993</v>
      </c>
      <c r="C5395" s="11" t="s">
        <v>3994</v>
      </c>
      <c r="D5395" s="11">
        <v>14.71</v>
      </c>
      <c r="E5395" s="7">
        <f>VLOOKUP(A5395, Sheet2!$A$2:$K$8265, 11)</f>
        <v>110.6751</v>
      </c>
      <c r="F5395" s="7">
        <f t="shared" si="64"/>
        <v>1.8387500000000001</v>
      </c>
      <c r="G5395" s="8">
        <v>200000</v>
      </c>
      <c r="H5395" s="9">
        <f t="shared" si="65"/>
        <v>3000000</v>
      </c>
      <c r="I5395" s="10"/>
    </row>
    <row r="5396" spans="1:9" ht="14.25" customHeight="1">
      <c r="A5396" s="6" t="str">
        <f t="shared" si="63"/>
        <v>GPP SUKOHARJO_BARAN</v>
      </c>
      <c r="B5396" s="11" t="s">
        <v>3993</v>
      </c>
      <c r="C5396" s="11" t="s">
        <v>2898</v>
      </c>
      <c r="D5396" s="11">
        <v>14.71</v>
      </c>
      <c r="E5396" s="7">
        <f>VLOOKUP(A5396, Sheet2!$A$2:$K$8265, 11)</f>
        <v>110.6751</v>
      </c>
      <c r="F5396" s="7">
        <f t="shared" si="64"/>
        <v>1.8387500000000001</v>
      </c>
      <c r="G5396" s="8">
        <v>200000</v>
      </c>
      <c r="H5396" s="9">
        <f t="shared" si="65"/>
        <v>3000000</v>
      </c>
      <c r="I5396" s="10"/>
    </row>
    <row r="5397" spans="1:9" ht="14.25" customHeight="1">
      <c r="A5397" s="6" t="str">
        <f t="shared" si="63"/>
        <v>GPP SUKOHARJO_BEGAJAH</v>
      </c>
      <c r="B5397" s="11" t="s">
        <v>3993</v>
      </c>
      <c r="C5397" s="11" t="s">
        <v>3995</v>
      </c>
      <c r="D5397" s="11">
        <v>14.71</v>
      </c>
      <c r="E5397" s="7">
        <f>VLOOKUP(A5397, Sheet2!$A$2:$K$8265, 11)</f>
        <v>110.6751</v>
      </c>
      <c r="F5397" s="7">
        <f t="shared" si="64"/>
        <v>1.8387500000000001</v>
      </c>
      <c r="G5397" s="8">
        <v>200000</v>
      </c>
      <c r="H5397" s="9">
        <f t="shared" si="65"/>
        <v>3000000</v>
      </c>
      <c r="I5397" s="10"/>
    </row>
    <row r="5398" spans="1:9" ht="14.25" customHeight="1">
      <c r="A5398" s="6" t="str">
        <f t="shared" si="63"/>
        <v>GPP SUKOHARJO_BENDOSARI</v>
      </c>
      <c r="B5398" s="11" t="s">
        <v>3993</v>
      </c>
      <c r="C5398" s="11" t="s">
        <v>353</v>
      </c>
      <c r="D5398" s="11">
        <v>14.71</v>
      </c>
      <c r="E5398" s="7">
        <f>VLOOKUP(A5398, Sheet2!$A$2:$K$8265, 11)</f>
        <v>110.6751</v>
      </c>
      <c r="F5398" s="7">
        <f t="shared" si="64"/>
        <v>1.8387500000000001</v>
      </c>
      <c r="G5398" s="8">
        <v>200000</v>
      </c>
      <c r="H5398" s="9">
        <f t="shared" si="65"/>
        <v>3000000</v>
      </c>
      <c r="I5398" s="10"/>
    </row>
    <row r="5399" spans="1:9" ht="14.25" customHeight="1">
      <c r="A5399" s="6" t="str">
        <f t="shared" si="63"/>
        <v>GPP SUKOHARJO_BULU</v>
      </c>
      <c r="B5399" s="11" t="s">
        <v>3993</v>
      </c>
      <c r="C5399" s="11" t="s">
        <v>357</v>
      </c>
      <c r="D5399" s="11">
        <v>14.71</v>
      </c>
      <c r="E5399" s="7">
        <f>VLOOKUP(A5399, Sheet2!$A$2:$K$8265, 11)</f>
        <v>110.6751</v>
      </c>
      <c r="F5399" s="7">
        <f t="shared" si="64"/>
        <v>1.8387500000000001</v>
      </c>
      <c r="G5399" s="8">
        <v>200000</v>
      </c>
      <c r="H5399" s="9">
        <f t="shared" si="65"/>
        <v>3000000</v>
      </c>
      <c r="I5399" s="10"/>
    </row>
    <row r="5400" spans="1:9" ht="14.25" customHeight="1">
      <c r="A5400" s="6" t="str">
        <f t="shared" si="63"/>
        <v>GPP SUKOHARJO_BULU</v>
      </c>
      <c r="B5400" s="11" t="s">
        <v>3993</v>
      </c>
      <c r="C5400" s="11" t="s">
        <v>357</v>
      </c>
      <c r="D5400" s="11">
        <v>14.71</v>
      </c>
      <c r="E5400" s="7">
        <f>VLOOKUP(A5400, Sheet2!$A$2:$K$8265, 11)</f>
        <v>110.6751</v>
      </c>
      <c r="F5400" s="7">
        <f t="shared" si="64"/>
        <v>1.8387500000000001</v>
      </c>
      <c r="G5400" s="8">
        <v>200000</v>
      </c>
      <c r="H5400" s="9">
        <f t="shared" si="65"/>
        <v>3000000</v>
      </c>
      <c r="I5400" s="10"/>
    </row>
    <row r="5401" spans="1:9" ht="14.25" customHeight="1">
      <c r="A5401" s="6" t="str">
        <f t="shared" si="63"/>
        <v>GPP SUKOHARJO_CABEYAN</v>
      </c>
      <c r="B5401" s="11" t="s">
        <v>3993</v>
      </c>
      <c r="C5401" s="11" t="s">
        <v>3996</v>
      </c>
      <c r="D5401" s="11">
        <v>14.71</v>
      </c>
      <c r="E5401" s="7">
        <f>VLOOKUP(A5401, Sheet2!$A$2:$K$8265, 11)</f>
        <v>110.6751</v>
      </c>
      <c r="F5401" s="7">
        <f t="shared" si="64"/>
        <v>1.8387500000000001</v>
      </c>
      <c r="G5401" s="8">
        <v>200000</v>
      </c>
      <c r="H5401" s="9">
        <f t="shared" si="65"/>
        <v>3000000</v>
      </c>
      <c r="I5401" s="10"/>
    </row>
    <row r="5402" spans="1:9" ht="14.25" customHeight="1">
      <c r="A5402" s="6" t="str">
        <f t="shared" si="63"/>
        <v>GPP SUKOHARJO_CELEP</v>
      </c>
      <c r="B5402" s="11" t="s">
        <v>3993</v>
      </c>
      <c r="C5402" s="11" t="s">
        <v>3906</v>
      </c>
      <c r="D5402" s="11">
        <v>14.71</v>
      </c>
      <c r="E5402" s="7">
        <f>VLOOKUP(A5402, Sheet2!$A$2:$K$8265, 11)</f>
        <v>110.6751</v>
      </c>
      <c r="F5402" s="7">
        <f t="shared" si="64"/>
        <v>1.8387500000000001</v>
      </c>
      <c r="G5402" s="8">
        <v>200000</v>
      </c>
      <c r="H5402" s="9">
        <f t="shared" si="65"/>
        <v>3000000</v>
      </c>
      <c r="I5402" s="10"/>
    </row>
    <row r="5403" spans="1:9" ht="14.25" customHeight="1">
      <c r="A5403" s="6" t="str">
        <f t="shared" si="63"/>
        <v>GPP SUKOHARJO_COMBONGAN</v>
      </c>
      <c r="B5403" s="11" t="s">
        <v>3993</v>
      </c>
      <c r="C5403" s="11" t="s">
        <v>3997</v>
      </c>
      <c r="D5403" s="11">
        <v>14.71</v>
      </c>
      <c r="E5403" s="7">
        <f>VLOOKUP(A5403, Sheet2!$A$2:$K$8265, 11)</f>
        <v>110.6751</v>
      </c>
      <c r="F5403" s="7">
        <f t="shared" si="64"/>
        <v>1.8387500000000001</v>
      </c>
      <c r="G5403" s="8">
        <v>200000</v>
      </c>
      <c r="H5403" s="9">
        <f t="shared" si="65"/>
        <v>3000000</v>
      </c>
      <c r="I5403" s="10"/>
    </row>
    <row r="5404" spans="1:9" ht="14.25" customHeight="1">
      <c r="A5404" s="6" t="str">
        <f t="shared" si="63"/>
        <v>GPP SUKOHARJO_DALANGAN</v>
      </c>
      <c r="B5404" s="11" t="s">
        <v>3993</v>
      </c>
      <c r="C5404" s="11" t="s">
        <v>1276</v>
      </c>
      <c r="D5404" s="11">
        <v>14.71</v>
      </c>
      <c r="E5404" s="7">
        <f>VLOOKUP(A5404, Sheet2!$A$2:$K$8265, 11)</f>
        <v>110.6751</v>
      </c>
      <c r="F5404" s="7">
        <f t="shared" si="64"/>
        <v>1.8387500000000001</v>
      </c>
      <c r="G5404" s="8">
        <v>200000</v>
      </c>
      <c r="H5404" s="9">
        <f t="shared" si="65"/>
        <v>3000000</v>
      </c>
      <c r="I5404" s="10"/>
    </row>
    <row r="5405" spans="1:9" ht="14.25" customHeight="1">
      <c r="A5405" s="6" t="str">
        <f t="shared" si="63"/>
        <v>GPP SUKOHARJO_DALEMAN</v>
      </c>
      <c r="B5405" s="11" t="s">
        <v>3993</v>
      </c>
      <c r="C5405" s="11" t="s">
        <v>1402</v>
      </c>
      <c r="D5405" s="11">
        <v>14.71</v>
      </c>
      <c r="E5405" s="7">
        <f>VLOOKUP(A5405, Sheet2!$A$2:$K$8265, 11)</f>
        <v>110.6751</v>
      </c>
      <c r="F5405" s="7">
        <f t="shared" si="64"/>
        <v>1.8387500000000001</v>
      </c>
      <c r="G5405" s="8">
        <v>200000</v>
      </c>
      <c r="H5405" s="9">
        <f t="shared" si="65"/>
        <v>3000000</v>
      </c>
      <c r="I5405" s="10"/>
    </row>
    <row r="5406" spans="1:9" ht="14.25" customHeight="1">
      <c r="A5406" s="6" t="str">
        <f t="shared" si="63"/>
        <v>GPP SUKOHARJO_GAYAM</v>
      </c>
      <c r="B5406" s="11" t="s">
        <v>3993</v>
      </c>
      <c r="C5406" s="11" t="s">
        <v>1183</v>
      </c>
      <c r="D5406" s="11">
        <v>14.71</v>
      </c>
      <c r="E5406" s="7">
        <f>VLOOKUP(A5406, Sheet2!$A$2:$K$8265, 11)</f>
        <v>110.6751</v>
      </c>
      <c r="F5406" s="7">
        <f t="shared" si="64"/>
        <v>1.8387500000000001</v>
      </c>
      <c r="G5406" s="8">
        <v>200000</v>
      </c>
      <c r="H5406" s="9">
        <f t="shared" si="65"/>
        <v>3000000</v>
      </c>
      <c r="I5406" s="10"/>
    </row>
    <row r="5407" spans="1:9" ht="14.25" customHeight="1">
      <c r="A5407" s="6" t="str">
        <f t="shared" si="63"/>
        <v>GPP SUKOHARJO_GRAJEGAN</v>
      </c>
      <c r="B5407" s="11" t="s">
        <v>3993</v>
      </c>
      <c r="C5407" s="11" t="s">
        <v>3998</v>
      </c>
      <c r="D5407" s="11">
        <v>14.71</v>
      </c>
      <c r="E5407" s="7">
        <f>VLOOKUP(A5407, Sheet2!$A$2:$K$8265, 11)</f>
        <v>110.6751</v>
      </c>
      <c r="F5407" s="7">
        <f t="shared" si="64"/>
        <v>1.8387500000000001</v>
      </c>
      <c r="G5407" s="8">
        <v>200000</v>
      </c>
      <c r="H5407" s="9">
        <f t="shared" si="65"/>
        <v>3000000</v>
      </c>
      <c r="I5407" s="10"/>
    </row>
    <row r="5408" spans="1:9" ht="14.25" customHeight="1">
      <c r="A5408" s="6" t="str">
        <f t="shared" si="63"/>
        <v>GPP SUKOHARJO_GUPIT</v>
      </c>
      <c r="B5408" s="11" t="s">
        <v>3993</v>
      </c>
      <c r="C5408" s="11" t="s">
        <v>3999</v>
      </c>
      <c r="D5408" s="11">
        <v>14.71</v>
      </c>
      <c r="E5408" s="7">
        <f>VLOOKUP(A5408, Sheet2!$A$2:$K$8265, 11)</f>
        <v>110.6751</v>
      </c>
      <c r="F5408" s="7">
        <f t="shared" si="64"/>
        <v>1.8387500000000001</v>
      </c>
      <c r="G5408" s="8">
        <v>200000</v>
      </c>
      <c r="H5408" s="9">
        <f t="shared" si="65"/>
        <v>3000000</v>
      </c>
      <c r="I5408" s="10"/>
    </row>
    <row r="5409" spans="1:9" ht="14.25" customHeight="1">
      <c r="A5409" s="6" t="str">
        <f t="shared" si="63"/>
        <v>GPP SUKOHARJO_JAGAN</v>
      </c>
      <c r="B5409" s="11" t="s">
        <v>3993</v>
      </c>
      <c r="C5409" s="11" t="s">
        <v>4000</v>
      </c>
      <c r="D5409" s="11">
        <v>14.71</v>
      </c>
      <c r="E5409" s="7">
        <f>VLOOKUP(A5409, Sheet2!$A$2:$K$8265, 11)</f>
        <v>110.6751</v>
      </c>
      <c r="F5409" s="7">
        <f t="shared" si="64"/>
        <v>1.8387500000000001</v>
      </c>
      <c r="G5409" s="8">
        <v>200000</v>
      </c>
      <c r="H5409" s="9">
        <f t="shared" si="65"/>
        <v>3000000</v>
      </c>
      <c r="I5409" s="10"/>
    </row>
    <row r="5410" spans="1:9" ht="14.25" customHeight="1">
      <c r="A5410" s="6" t="str">
        <f t="shared" si="63"/>
        <v>GPP SUKOHARJO_JETIS</v>
      </c>
      <c r="B5410" s="11" t="s">
        <v>3993</v>
      </c>
      <c r="C5410" s="11" t="s">
        <v>886</v>
      </c>
      <c r="D5410" s="11">
        <v>14.71</v>
      </c>
      <c r="E5410" s="7">
        <f>VLOOKUP(A5410, Sheet2!$A$2:$K$8265, 11)</f>
        <v>110.6751</v>
      </c>
      <c r="F5410" s="7">
        <f t="shared" si="64"/>
        <v>1.8387500000000001</v>
      </c>
      <c r="G5410" s="8">
        <v>200000</v>
      </c>
      <c r="H5410" s="9">
        <f t="shared" si="65"/>
        <v>3000000</v>
      </c>
      <c r="I5410" s="10"/>
    </row>
    <row r="5411" spans="1:9" ht="14.25" customHeight="1">
      <c r="A5411" s="6" t="str">
        <f t="shared" si="63"/>
        <v>GPP SUKOHARJO_JOHO</v>
      </c>
      <c r="B5411" s="11" t="s">
        <v>3993</v>
      </c>
      <c r="C5411" s="11" t="s">
        <v>623</v>
      </c>
      <c r="D5411" s="11">
        <v>14.71</v>
      </c>
      <c r="E5411" s="7">
        <f>VLOOKUP(A5411, Sheet2!$A$2:$K$8265, 11)</f>
        <v>110.6751</v>
      </c>
      <c r="F5411" s="7">
        <f t="shared" si="64"/>
        <v>1.8387500000000001</v>
      </c>
      <c r="G5411" s="8">
        <v>200000</v>
      </c>
      <c r="H5411" s="9">
        <f t="shared" si="65"/>
        <v>3000000</v>
      </c>
      <c r="I5411" s="10"/>
    </row>
    <row r="5412" spans="1:9" ht="14.25" customHeight="1">
      <c r="A5412" s="6" t="str">
        <f t="shared" si="63"/>
        <v>GPP SUKOHARJO_JOMBOR</v>
      </c>
      <c r="B5412" s="11" t="s">
        <v>3993</v>
      </c>
      <c r="C5412" s="11" t="s">
        <v>1057</v>
      </c>
      <c r="D5412" s="11">
        <v>14.71</v>
      </c>
      <c r="E5412" s="7">
        <f>VLOOKUP(A5412, Sheet2!$A$2:$K$8265, 11)</f>
        <v>110.6751</v>
      </c>
      <c r="F5412" s="7">
        <f t="shared" si="64"/>
        <v>1.8387500000000001</v>
      </c>
      <c r="G5412" s="8">
        <v>200000</v>
      </c>
      <c r="H5412" s="9">
        <f t="shared" si="65"/>
        <v>3000000</v>
      </c>
      <c r="I5412" s="10"/>
    </row>
    <row r="5413" spans="1:9" ht="14.25" customHeight="1">
      <c r="A5413" s="6" t="str">
        <f t="shared" si="63"/>
        <v>GPP SUKOHARJO_JURON</v>
      </c>
      <c r="B5413" s="11" t="s">
        <v>3993</v>
      </c>
      <c r="C5413" s="11" t="s">
        <v>4001</v>
      </c>
      <c r="D5413" s="11">
        <v>14.71</v>
      </c>
      <c r="E5413" s="7">
        <f>VLOOKUP(A5413, Sheet2!$A$2:$K$8265, 11)</f>
        <v>110.6751</v>
      </c>
      <c r="F5413" s="7">
        <f t="shared" si="64"/>
        <v>1.8387500000000001</v>
      </c>
      <c r="G5413" s="8">
        <v>200000</v>
      </c>
      <c r="H5413" s="9">
        <f t="shared" si="65"/>
        <v>3000000</v>
      </c>
      <c r="I5413" s="10"/>
    </row>
    <row r="5414" spans="1:9" ht="14.25" customHeight="1">
      <c r="A5414" s="6" t="str">
        <f t="shared" si="63"/>
        <v>GPP SUKOHARJO_KAMAL</v>
      </c>
      <c r="B5414" s="11" t="s">
        <v>3993</v>
      </c>
      <c r="C5414" s="11" t="s">
        <v>1739</v>
      </c>
      <c r="D5414" s="11">
        <v>14.71</v>
      </c>
      <c r="E5414" s="7">
        <f>VLOOKUP(A5414, Sheet2!$A$2:$K$8265, 11)</f>
        <v>110.6751</v>
      </c>
      <c r="F5414" s="7">
        <f t="shared" si="64"/>
        <v>1.8387500000000001</v>
      </c>
      <c r="G5414" s="8">
        <v>200000</v>
      </c>
      <c r="H5414" s="9">
        <f t="shared" si="65"/>
        <v>3000000</v>
      </c>
      <c r="I5414" s="10"/>
    </row>
    <row r="5415" spans="1:9" ht="14.25" customHeight="1">
      <c r="A5415" s="6" t="str">
        <f t="shared" si="63"/>
        <v>GPP SUKOHARJO_KARANGASEM</v>
      </c>
      <c r="B5415" s="11" t="s">
        <v>3993</v>
      </c>
      <c r="C5415" s="11" t="s">
        <v>126</v>
      </c>
      <c r="D5415" s="11">
        <v>14.71</v>
      </c>
      <c r="E5415" s="7">
        <f>VLOOKUP(A5415, Sheet2!$A$2:$K$8265, 11)</f>
        <v>110.6751</v>
      </c>
      <c r="F5415" s="7">
        <f t="shared" si="64"/>
        <v>1.8387500000000001</v>
      </c>
      <c r="G5415" s="8">
        <v>200000</v>
      </c>
      <c r="H5415" s="9">
        <f t="shared" si="65"/>
        <v>3000000</v>
      </c>
      <c r="I5415" s="10"/>
    </row>
    <row r="5416" spans="1:9" ht="14.25" customHeight="1">
      <c r="A5416" s="6" t="str">
        <f t="shared" si="63"/>
        <v>GPP SUKOHARJO_KARANGMOJO</v>
      </c>
      <c r="B5416" s="11" t="s">
        <v>3993</v>
      </c>
      <c r="C5416" s="11" t="s">
        <v>1443</v>
      </c>
      <c r="D5416" s="11">
        <v>14.71</v>
      </c>
      <c r="E5416" s="7">
        <f>VLOOKUP(A5416, Sheet2!$A$2:$K$8265, 11)</f>
        <v>110.6751</v>
      </c>
      <c r="F5416" s="7">
        <f t="shared" si="64"/>
        <v>1.8387500000000001</v>
      </c>
      <c r="G5416" s="8">
        <v>200000</v>
      </c>
      <c r="H5416" s="9">
        <f t="shared" si="65"/>
        <v>3000000</v>
      </c>
      <c r="I5416" s="10"/>
    </row>
    <row r="5417" spans="1:9" ht="14.25" customHeight="1">
      <c r="A5417" s="6" t="str">
        <f t="shared" si="63"/>
        <v>GPP SUKOHARJO_KATEGUHAN</v>
      </c>
      <c r="B5417" s="11" t="s">
        <v>3993</v>
      </c>
      <c r="C5417" s="11" t="s">
        <v>4002</v>
      </c>
      <c r="D5417" s="11">
        <v>14.71</v>
      </c>
      <c r="E5417" s="7">
        <f>VLOOKUP(A5417, Sheet2!$A$2:$K$8265, 11)</f>
        <v>110.6751</v>
      </c>
      <c r="F5417" s="7">
        <f t="shared" si="64"/>
        <v>1.8387500000000001</v>
      </c>
      <c r="G5417" s="8">
        <v>200000</v>
      </c>
      <c r="H5417" s="9">
        <f t="shared" si="65"/>
        <v>3000000</v>
      </c>
      <c r="I5417" s="10"/>
    </row>
    <row r="5418" spans="1:9" ht="14.25" customHeight="1">
      <c r="A5418" s="6" t="str">
        <f t="shared" si="63"/>
        <v>GPP SUKOHARJO_KEBAK</v>
      </c>
      <c r="B5418" s="11" t="s">
        <v>3993</v>
      </c>
      <c r="C5418" s="11" t="s">
        <v>3941</v>
      </c>
      <c r="D5418" s="11">
        <v>21.59</v>
      </c>
      <c r="E5418" s="7">
        <f>VLOOKUP(A5418, Sheet2!$A$2:$K$8265, 11)</f>
        <v>110.6751</v>
      </c>
      <c r="F5418" s="7">
        <f t="shared" si="64"/>
        <v>2.69875</v>
      </c>
      <c r="G5418" s="8">
        <v>200000</v>
      </c>
      <c r="H5418" s="9">
        <f t="shared" si="65"/>
        <v>4400000</v>
      </c>
      <c r="I5418" s="10"/>
    </row>
    <row r="5419" spans="1:9" ht="14.25" customHeight="1">
      <c r="A5419" s="6" t="str">
        <f t="shared" si="63"/>
        <v>GPP SUKOHARJO_KEDUNGWINONG</v>
      </c>
      <c r="B5419" s="11" t="s">
        <v>3993</v>
      </c>
      <c r="C5419" s="11" t="s">
        <v>802</v>
      </c>
      <c r="D5419" s="11">
        <v>14.71</v>
      </c>
      <c r="E5419" s="7">
        <f>VLOOKUP(A5419, Sheet2!$A$2:$K$8265, 11)</f>
        <v>110.6751</v>
      </c>
      <c r="F5419" s="7">
        <f t="shared" si="64"/>
        <v>1.8387500000000001</v>
      </c>
      <c r="G5419" s="8">
        <v>200000</v>
      </c>
      <c r="H5419" s="9">
        <f t="shared" si="65"/>
        <v>3000000</v>
      </c>
      <c r="I5419" s="10"/>
    </row>
    <row r="5420" spans="1:9" ht="14.25" customHeight="1">
      <c r="A5420" s="6" t="str">
        <f t="shared" si="63"/>
        <v>GPP SUKOHARJO_KEMASAN</v>
      </c>
      <c r="B5420" s="11" t="s">
        <v>3993</v>
      </c>
      <c r="C5420" s="11" t="s">
        <v>1451</v>
      </c>
      <c r="D5420" s="11">
        <v>14.71</v>
      </c>
      <c r="E5420" s="7">
        <f>VLOOKUP(A5420, Sheet2!$A$2:$K$8265, 11)</f>
        <v>110.6751</v>
      </c>
      <c r="F5420" s="7">
        <f t="shared" si="64"/>
        <v>1.8387500000000001</v>
      </c>
      <c r="G5420" s="8">
        <v>200000</v>
      </c>
      <c r="H5420" s="9">
        <f t="shared" si="65"/>
        <v>3000000</v>
      </c>
      <c r="I5420" s="10"/>
    </row>
    <row r="5421" spans="1:9" ht="14.25" customHeight="1">
      <c r="A5421" s="6" t="str">
        <f t="shared" si="63"/>
        <v>GPP SUKOHARJO_KENEP</v>
      </c>
      <c r="B5421" s="11" t="s">
        <v>3993</v>
      </c>
      <c r="C5421" s="11" t="s">
        <v>4003</v>
      </c>
      <c r="D5421" s="11">
        <v>14.71</v>
      </c>
      <c r="E5421" s="7">
        <f>VLOOKUP(A5421, Sheet2!$A$2:$K$8265, 11)</f>
        <v>110.6751</v>
      </c>
      <c r="F5421" s="7">
        <f t="shared" si="64"/>
        <v>1.8387500000000001</v>
      </c>
      <c r="G5421" s="8">
        <v>200000</v>
      </c>
      <c r="H5421" s="9">
        <f t="shared" si="65"/>
        <v>3000000</v>
      </c>
      <c r="I5421" s="10"/>
    </row>
    <row r="5422" spans="1:9" ht="14.25" customHeight="1">
      <c r="A5422" s="6" t="str">
        <f t="shared" si="63"/>
        <v>GPP SUKOHARJO_KENOKOREJO</v>
      </c>
      <c r="B5422" s="11" t="s">
        <v>3993</v>
      </c>
      <c r="C5422" s="11" t="s">
        <v>4004</v>
      </c>
      <c r="D5422" s="11">
        <v>14.71</v>
      </c>
      <c r="E5422" s="7">
        <f>VLOOKUP(A5422, Sheet2!$A$2:$K$8265, 11)</f>
        <v>110.6751</v>
      </c>
      <c r="F5422" s="7">
        <f t="shared" si="64"/>
        <v>1.8387500000000001</v>
      </c>
      <c r="G5422" s="8">
        <v>200000</v>
      </c>
      <c r="H5422" s="9">
        <f t="shared" si="65"/>
        <v>3000000</v>
      </c>
      <c r="I5422" s="10"/>
    </row>
    <row r="5423" spans="1:9" ht="14.25" customHeight="1">
      <c r="A5423" s="6" t="str">
        <f t="shared" si="63"/>
        <v>GPP SUKOHARJO_KEPUH</v>
      </c>
      <c r="B5423" s="11" t="s">
        <v>3993</v>
      </c>
      <c r="C5423" s="11" t="s">
        <v>415</v>
      </c>
      <c r="D5423" s="11">
        <v>14.71</v>
      </c>
      <c r="E5423" s="7">
        <f>VLOOKUP(A5423, Sheet2!$A$2:$K$8265, 11)</f>
        <v>110.6751</v>
      </c>
      <c r="F5423" s="7">
        <f t="shared" si="64"/>
        <v>1.8387500000000001</v>
      </c>
      <c r="G5423" s="8">
        <v>200000</v>
      </c>
      <c r="H5423" s="9">
        <f t="shared" si="65"/>
        <v>3000000</v>
      </c>
      <c r="I5423" s="10"/>
    </row>
    <row r="5424" spans="1:9" ht="14.25" customHeight="1">
      <c r="A5424" s="6" t="str">
        <f t="shared" si="63"/>
        <v>GPP SUKOHARJO_KUNDEN</v>
      </c>
      <c r="B5424" s="11" t="s">
        <v>3993</v>
      </c>
      <c r="C5424" s="11" t="s">
        <v>1209</v>
      </c>
      <c r="D5424" s="11">
        <v>14.71</v>
      </c>
      <c r="E5424" s="7">
        <f>VLOOKUP(A5424, Sheet2!$A$2:$K$8265, 11)</f>
        <v>110.6751</v>
      </c>
      <c r="F5424" s="7">
        <f t="shared" si="64"/>
        <v>1.8387500000000001</v>
      </c>
      <c r="G5424" s="8">
        <v>200000</v>
      </c>
      <c r="H5424" s="9">
        <f t="shared" si="65"/>
        <v>3000000</v>
      </c>
      <c r="I5424" s="10"/>
    </row>
    <row r="5425" spans="1:9" ht="14.25" customHeight="1">
      <c r="A5425" s="6" t="str">
        <f t="shared" si="63"/>
        <v>GPP SUKOHARJO_KWANGSAN</v>
      </c>
      <c r="B5425" s="11" t="s">
        <v>3993</v>
      </c>
      <c r="C5425" s="11" t="s">
        <v>4005</v>
      </c>
      <c r="D5425" s="11">
        <v>21.59</v>
      </c>
      <c r="E5425" s="7">
        <f>VLOOKUP(A5425, Sheet2!$A$2:$K$8265, 11)</f>
        <v>110.6751</v>
      </c>
      <c r="F5425" s="7">
        <f t="shared" si="64"/>
        <v>2.69875</v>
      </c>
      <c r="G5425" s="8">
        <v>200000</v>
      </c>
      <c r="H5425" s="9">
        <f t="shared" si="65"/>
        <v>4400000</v>
      </c>
      <c r="I5425" s="10"/>
    </row>
    <row r="5426" spans="1:9" ht="14.25" customHeight="1">
      <c r="A5426" s="6" t="str">
        <f t="shared" si="63"/>
        <v>GPP SUKOHARJO_LAWU</v>
      </c>
      <c r="B5426" s="11" t="s">
        <v>3993</v>
      </c>
      <c r="C5426" s="11" t="s">
        <v>4006</v>
      </c>
      <c r="D5426" s="11">
        <v>14.71</v>
      </c>
      <c r="E5426" s="7">
        <f>VLOOKUP(A5426, Sheet2!$A$2:$K$8265, 11)</f>
        <v>110.6751</v>
      </c>
      <c r="F5426" s="7">
        <f t="shared" si="64"/>
        <v>1.8387500000000001</v>
      </c>
      <c r="G5426" s="8">
        <v>200000</v>
      </c>
      <c r="H5426" s="9">
        <f t="shared" si="65"/>
        <v>3000000</v>
      </c>
      <c r="I5426" s="10"/>
    </row>
    <row r="5427" spans="1:9" ht="14.25" customHeight="1">
      <c r="A5427" s="6" t="str">
        <f t="shared" si="63"/>
        <v>GPP SUKOHARJO_LEMAHBANG</v>
      </c>
      <c r="B5427" s="11" t="s">
        <v>3993</v>
      </c>
      <c r="C5427" s="11" t="s">
        <v>651</v>
      </c>
      <c r="D5427" s="11">
        <v>21.59</v>
      </c>
      <c r="E5427" s="7">
        <f>VLOOKUP(A5427, Sheet2!$A$2:$K$8265, 11)</f>
        <v>110.6751</v>
      </c>
      <c r="F5427" s="7">
        <f t="shared" si="64"/>
        <v>2.69875</v>
      </c>
      <c r="G5427" s="8">
        <v>200000</v>
      </c>
      <c r="H5427" s="9">
        <f t="shared" si="65"/>
        <v>4400000</v>
      </c>
      <c r="I5427" s="10"/>
    </row>
    <row r="5428" spans="1:9" ht="14.25" customHeight="1">
      <c r="A5428" s="6" t="str">
        <f t="shared" si="63"/>
        <v>GPP SUKOHARJO_LENGKING</v>
      </c>
      <c r="B5428" s="11" t="s">
        <v>3993</v>
      </c>
      <c r="C5428" s="11" t="s">
        <v>4007</v>
      </c>
      <c r="D5428" s="11">
        <v>14.71</v>
      </c>
      <c r="E5428" s="7">
        <f>VLOOKUP(A5428, Sheet2!$A$2:$K$8265, 11)</f>
        <v>110.6751</v>
      </c>
      <c r="F5428" s="7">
        <f t="shared" si="64"/>
        <v>1.8387500000000001</v>
      </c>
      <c r="G5428" s="8">
        <v>200000</v>
      </c>
      <c r="H5428" s="9">
        <f t="shared" si="65"/>
        <v>3000000</v>
      </c>
      <c r="I5428" s="10"/>
    </row>
    <row r="5429" spans="1:9" ht="14.25" customHeight="1">
      <c r="A5429" s="6" t="str">
        <f t="shared" si="63"/>
        <v>GPP SUKOHARJO_LOROG</v>
      </c>
      <c r="B5429" s="11" t="s">
        <v>3993</v>
      </c>
      <c r="C5429" s="11" t="s">
        <v>4008</v>
      </c>
      <c r="D5429" s="11">
        <v>14.71</v>
      </c>
      <c r="E5429" s="7">
        <f>VLOOKUP(A5429, Sheet2!$A$2:$K$8265, 11)</f>
        <v>110.6751</v>
      </c>
      <c r="F5429" s="7">
        <f t="shared" si="64"/>
        <v>1.8387500000000001</v>
      </c>
      <c r="G5429" s="8">
        <v>200000</v>
      </c>
      <c r="H5429" s="9">
        <f t="shared" si="65"/>
        <v>3000000</v>
      </c>
      <c r="I5429" s="10"/>
    </row>
    <row r="5430" spans="1:9" ht="14.25" customHeight="1">
      <c r="A5430" s="6" t="str">
        <f t="shared" si="63"/>
        <v>GPP SUKOHARJO_MALANGAN</v>
      </c>
      <c r="B5430" s="11" t="s">
        <v>3993</v>
      </c>
      <c r="C5430" s="11" t="s">
        <v>1475</v>
      </c>
      <c r="D5430" s="11">
        <v>14.71</v>
      </c>
      <c r="E5430" s="7">
        <f>VLOOKUP(A5430, Sheet2!$A$2:$K$8265, 11)</f>
        <v>110.6751</v>
      </c>
      <c r="F5430" s="7">
        <f t="shared" si="64"/>
        <v>1.8387500000000001</v>
      </c>
      <c r="G5430" s="8">
        <v>200000</v>
      </c>
      <c r="H5430" s="9">
        <f t="shared" si="65"/>
        <v>3000000</v>
      </c>
      <c r="I5430" s="10"/>
    </row>
    <row r="5431" spans="1:9" ht="14.25" customHeight="1">
      <c r="A5431" s="6" t="str">
        <f t="shared" si="63"/>
        <v>GPP SUKOHARJO_MANDAN</v>
      </c>
      <c r="B5431" s="11" t="s">
        <v>3993</v>
      </c>
      <c r="C5431" s="11" t="s">
        <v>4009</v>
      </c>
      <c r="D5431" s="11">
        <v>14.71</v>
      </c>
      <c r="E5431" s="7">
        <f>VLOOKUP(A5431, Sheet2!$A$2:$K$8265, 11)</f>
        <v>110.6751</v>
      </c>
      <c r="F5431" s="7">
        <f t="shared" si="64"/>
        <v>1.8387500000000001</v>
      </c>
      <c r="G5431" s="8">
        <v>200000</v>
      </c>
      <c r="H5431" s="9">
        <f t="shared" si="65"/>
        <v>3000000</v>
      </c>
      <c r="I5431" s="10"/>
    </row>
    <row r="5432" spans="1:9" ht="14.25" customHeight="1">
      <c r="A5432" s="6" t="str">
        <f t="shared" si="63"/>
        <v>GPP SUKOHARJO_MANISHARJO</v>
      </c>
      <c r="B5432" s="11" t="s">
        <v>3993</v>
      </c>
      <c r="C5432" s="11" t="s">
        <v>4010</v>
      </c>
      <c r="D5432" s="11">
        <v>14.71</v>
      </c>
      <c r="E5432" s="7">
        <f>VLOOKUP(A5432, Sheet2!$A$2:$K$8265, 11)</f>
        <v>110.6751</v>
      </c>
      <c r="F5432" s="7">
        <f t="shared" si="64"/>
        <v>1.8387500000000001</v>
      </c>
      <c r="G5432" s="8">
        <v>200000</v>
      </c>
      <c r="H5432" s="9">
        <f t="shared" si="65"/>
        <v>3000000</v>
      </c>
      <c r="I5432" s="10"/>
    </row>
    <row r="5433" spans="1:9" ht="14.25" customHeight="1">
      <c r="A5433" s="6" t="str">
        <f t="shared" si="63"/>
        <v>GPP SUKOHARJO_MERTAN</v>
      </c>
      <c r="B5433" s="11" t="s">
        <v>3993</v>
      </c>
      <c r="C5433" s="11" t="s">
        <v>4011</v>
      </c>
      <c r="D5433" s="11">
        <v>14.71</v>
      </c>
      <c r="E5433" s="7">
        <f>VLOOKUP(A5433, Sheet2!$A$2:$K$8265, 11)</f>
        <v>110.6751</v>
      </c>
      <c r="F5433" s="7">
        <f t="shared" si="64"/>
        <v>1.8387500000000001</v>
      </c>
      <c r="G5433" s="8">
        <v>200000</v>
      </c>
      <c r="H5433" s="9">
        <f t="shared" si="65"/>
        <v>3000000</v>
      </c>
      <c r="I5433" s="10"/>
    </row>
    <row r="5434" spans="1:9" ht="14.25" customHeight="1">
      <c r="A5434" s="6" t="str">
        <f t="shared" si="63"/>
        <v>GPP SUKOHARJO_MOJOREJO</v>
      </c>
      <c r="B5434" s="11" t="s">
        <v>3993</v>
      </c>
      <c r="C5434" s="11" t="s">
        <v>4012</v>
      </c>
      <c r="D5434" s="11">
        <v>14.71</v>
      </c>
      <c r="E5434" s="7">
        <f>VLOOKUP(A5434, Sheet2!$A$2:$K$8265, 11)</f>
        <v>110.6751</v>
      </c>
      <c r="F5434" s="7">
        <f t="shared" si="64"/>
        <v>1.8387500000000001</v>
      </c>
      <c r="G5434" s="8">
        <v>200000</v>
      </c>
      <c r="H5434" s="9">
        <f t="shared" si="65"/>
        <v>3000000</v>
      </c>
      <c r="I5434" s="10"/>
    </row>
    <row r="5435" spans="1:9" ht="14.25" customHeight="1">
      <c r="A5435" s="6" t="str">
        <f t="shared" si="63"/>
        <v>GPP SUKOHARJO_MULUR</v>
      </c>
      <c r="B5435" s="11" t="s">
        <v>3993</v>
      </c>
      <c r="C5435" s="11" t="s">
        <v>4013</v>
      </c>
      <c r="D5435" s="11">
        <v>14.71</v>
      </c>
      <c r="E5435" s="7">
        <f>VLOOKUP(A5435, Sheet2!$A$2:$K$8265, 11)</f>
        <v>110.6751</v>
      </c>
      <c r="F5435" s="7">
        <f t="shared" si="64"/>
        <v>1.8387500000000001</v>
      </c>
      <c r="G5435" s="8">
        <v>200000</v>
      </c>
      <c r="H5435" s="9">
        <f t="shared" si="65"/>
        <v>3000000</v>
      </c>
      <c r="I5435" s="10"/>
    </row>
    <row r="5436" spans="1:9" ht="14.25" customHeight="1">
      <c r="A5436" s="6" t="str">
        <f t="shared" si="63"/>
        <v>GPP SUKOHARJO_NGASINAN</v>
      </c>
      <c r="B5436" s="11" t="s">
        <v>3993</v>
      </c>
      <c r="C5436" s="11" t="s">
        <v>1495</v>
      </c>
      <c r="D5436" s="11">
        <v>14.71</v>
      </c>
      <c r="E5436" s="7">
        <f>VLOOKUP(A5436, Sheet2!$A$2:$K$8265, 11)</f>
        <v>110.6751</v>
      </c>
      <c r="F5436" s="7">
        <f t="shared" si="64"/>
        <v>1.8387500000000001</v>
      </c>
      <c r="G5436" s="8">
        <v>200000</v>
      </c>
      <c r="H5436" s="9">
        <f t="shared" si="65"/>
        <v>3000000</v>
      </c>
      <c r="I5436" s="10"/>
    </row>
    <row r="5437" spans="1:9" ht="14.25" customHeight="1">
      <c r="A5437" s="6" t="str">
        <f t="shared" si="63"/>
        <v>GPP SUKOHARJO_NGRECO</v>
      </c>
      <c r="B5437" s="11" t="s">
        <v>3993</v>
      </c>
      <c r="C5437" s="11" t="s">
        <v>4014</v>
      </c>
      <c r="D5437" s="11">
        <v>14.71</v>
      </c>
      <c r="E5437" s="7">
        <f>VLOOKUP(A5437, Sheet2!$A$2:$K$8265, 11)</f>
        <v>110.6751</v>
      </c>
      <c r="F5437" s="7">
        <f t="shared" si="64"/>
        <v>1.8387500000000001</v>
      </c>
      <c r="G5437" s="8">
        <v>200000</v>
      </c>
      <c r="H5437" s="9">
        <f t="shared" si="65"/>
        <v>3000000</v>
      </c>
      <c r="I5437" s="10"/>
    </row>
    <row r="5438" spans="1:9" ht="14.25" customHeight="1">
      <c r="A5438" s="6" t="str">
        <f t="shared" si="63"/>
        <v>GPP SUKOHARJO_NGUNUT</v>
      </c>
      <c r="B5438" s="11" t="s">
        <v>3993</v>
      </c>
      <c r="C5438" s="11" t="s">
        <v>4015</v>
      </c>
      <c r="D5438" s="11">
        <v>21.59</v>
      </c>
      <c r="E5438" s="7">
        <f>VLOOKUP(A5438, Sheet2!$A$2:$K$8265, 11)</f>
        <v>110.6751</v>
      </c>
      <c r="F5438" s="7">
        <f t="shared" si="64"/>
        <v>2.69875</v>
      </c>
      <c r="G5438" s="8">
        <v>200000</v>
      </c>
      <c r="H5438" s="9">
        <f t="shared" si="65"/>
        <v>4400000</v>
      </c>
      <c r="I5438" s="10"/>
    </row>
    <row r="5439" spans="1:9" ht="14.25" customHeight="1">
      <c r="A5439" s="6" t="str">
        <f t="shared" si="63"/>
        <v>GPP SUKOHARJO_NGUTER</v>
      </c>
      <c r="B5439" s="11" t="s">
        <v>3993</v>
      </c>
      <c r="C5439" s="11" t="s">
        <v>4016</v>
      </c>
      <c r="D5439" s="11">
        <v>14.71</v>
      </c>
      <c r="E5439" s="7">
        <f>VLOOKUP(A5439, Sheet2!$A$2:$K$8265, 11)</f>
        <v>110.6751</v>
      </c>
      <c r="F5439" s="7">
        <f t="shared" si="64"/>
        <v>1.8387500000000001</v>
      </c>
      <c r="G5439" s="8">
        <v>200000</v>
      </c>
      <c r="H5439" s="9">
        <f t="shared" si="65"/>
        <v>3000000</v>
      </c>
      <c r="I5439" s="10"/>
    </row>
    <row r="5440" spans="1:9" ht="14.25" customHeight="1">
      <c r="A5440" s="6" t="str">
        <f t="shared" si="63"/>
        <v>GPP SUKOHARJO_PALUHOMBO</v>
      </c>
      <c r="B5440" s="11" t="s">
        <v>3993</v>
      </c>
      <c r="C5440" s="11" t="s">
        <v>4017</v>
      </c>
      <c r="D5440" s="11">
        <v>14.71</v>
      </c>
      <c r="E5440" s="7">
        <f>VLOOKUP(A5440, Sheet2!$A$2:$K$8265, 11)</f>
        <v>110.6751</v>
      </c>
      <c r="F5440" s="7">
        <f t="shared" si="64"/>
        <v>1.8387500000000001</v>
      </c>
      <c r="G5440" s="8">
        <v>200000</v>
      </c>
      <c r="H5440" s="9">
        <f t="shared" si="65"/>
        <v>3000000</v>
      </c>
      <c r="I5440" s="10"/>
    </row>
    <row r="5441" spans="1:9" ht="14.25" customHeight="1">
      <c r="A5441" s="6" t="str">
        <f t="shared" si="63"/>
        <v>GPP SUKOHARJO_PASEBAN</v>
      </c>
      <c r="B5441" s="11" t="s">
        <v>3993</v>
      </c>
      <c r="C5441" s="11" t="s">
        <v>3043</v>
      </c>
      <c r="D5441" s="11">
        <v>21.59</v>
      </c>
      <c r="E5441" s="7">
        <f>VLOOKUP(A5441, Sheet2!$A$2:$K$8265, 11)</f>
        <v>110.6751</v>
      </c>
      <c r="F5441" s="7">
        <f t="shared" si="64"/>
        <v>2.69875</v>
      </c>
      <c r="G5441" s="8">
        <v>200000</v>
      </c>
      <c r="H5441" s="9">
        <f t="shared" si="65"/>
        <v>4400000</v>
      </c>
      <c r="I5441" s="10"/>
    </row>
    <row r="5442" spans="1:9" ht="14.25" customHeight="1">
      <c r="A5442" s="6" t="str">
        <f t="shared" si="63"/>
        <v>GPP SUKOHARJO_PENGKOL</v>
      </c>
      <c r="B5442" s="11" t="s">
        <v>3993</v>
      </c>
      <c r="C5442" s="11" t="s">
        <v>685</v>
      </c>
      <c r="D5442" s="11">
        <v>14.71</v>
      </c>
      <c r="E5442" s="7">
        <f>VLOOKUP(A5442, Sheet2!$A$2:$K$8265, 11)</f>
        <v>110.6751</v>
      </c>
      <c r="F5442" s="7">
        <f t="shared" si="64"/>
        <v>1.8387500000000001</v>
      </c>
      <c r="G5442" s="8">
        <v>200000</v>
      </c>
      <c r="H5442" s="9">
        <f t="shared" si="65"/>
        <v>3000000</v>
      </c>
      <c r="I5442" s="10"/>
    </row>
    <row r="5443" spans="1:9" ht="14.25" customHeight="1">
      <c r="A5443" s="6" t="str">
        <f t="shared" si="63"/>
        <v>GPP SUKOHARJO_PLESAN</v>
      </c>
      <c r="B5443" s="11" t="s">
        <v>3993</v>
      </c>
      <c r="C5443" s="11" t="s">
        <v>4018</v>
      </c>
      <c r="D5443" s="11">
        <v>14.71</v>
      </c>
      <c r="E5443" s="7">
        <f>VLOOKUP(A5443, Sheet2!$A$2:$K$8265, 11)</f>
        <v>110.6751</v>
      </c>
      <c r="F5443" s="7">
        <f t="shared" si="64"/>
        <v>1.8387500000000001</v>
      </c>
      <c r="G5443" s="8">
        <v>200000</v>
      </c>
      <c r="H5443" s="9">
        <f t="shared" si="65"/>
        <v>3000000</v>
      </c>
      <c r="I5443" s="10"/>
    </row>
    <row r="5444" spans="1:9" ht="14.25" customHeight="1">
      <c r="A5444" s="6" t="str">
        <f t="shared" si="63"/>
        <v>GPP SUKOHARJO_POJOK</v>
      </c>
      <c r="B5444" s="11" t="s">
        <v>3993</v>
      </c>
      <c r="C5444" s="11" t="s">
        <v>1509</v>
      </c>
      <c r="D5444" s="11">
        <v>14.71</v>
      </c>
      <c r="E5444" s="7">
        <f>VLOOKUP(A5444, Sheet2!$A$2:$K$8265, 11)</f>
        <v>110.6751</v>
      </c>
      <c r="F5444" s="7">
        <f t="shared" si="64"/>
        <v>1.8387500000000001</v>
      </c>
      <c r="G5444" s="8">
        <v>200000</v>
      </c>
      <c r="H5444" s="9">
        <f t="shared" si="65"/>
        <v>3000000</v>
      </c>
      <c r="I5444" s="10"/>
    </row>
    <row r="5445" spans="1:9" ht="14.25" customHeight="1">
      <c r="A5445" s="6" t="str">
        <f t="shared" si="63"/>
        <v>GPP SUKOHARJO_PONDOK</v>
      </c>
      <c r="B5445" s="11" t="s">
        <v>3993</v>
      </c>
      <c r="C5445" s="11" t="s">
        <v>694</v>
      </c>
      <c r="D5445" s="11">
        <v>14.71</v>
      </c>
      <c r="E5445" s="7">
        <f>VLOOKUP(A5445, Sheet2!$A$2:$K$8265, 11)</f>
        <v>110.6751</v>
      </c>
      <c r="F5445" s="7">
        <f t="shared" si="64"/>
        <v>1.8387500000000001</v>
      </c>
      <c r="G5445" s="8">
        <v>200000</v>
      </c>
      <c r="H5445" s="9">
        <f t="shared" si="65"/>
        <v>3000000</v>
      </c>
      <c r="I5445" s="10"/>
    </row>
    <row r="5446" spans="1:9" ht="14.25" customHeight="1">
      <c r="A5446" s="6" t="str">
        <f t="shared" si="63"/>
        <v>GPP SUKOHARJO_PUHGOGOR</v>
      </c>
      <c r="B5446" s="11" t="s">
        <v>3993</v>
      </c>
      <c r="C5446" s="11" t="s">
        <v>4019</v>
      </c>
      <c r="D5446" s="11">
        <v>14.71</v>
      </c>
      <c r="E5446" s="7">
        <f>VLOOKUP(A5446, Sheet2!$A$2:$K$8265, 11)</f>
        <v>110.6751</v>
      </c>
      <c r="F5446" s="7">
        <f t="shared" si="64"/>
        <v>1.8387500000000001</v>
      </c>
      <c r="G5446" s="8">
        <v>200000</v>
      </c>
      <c r="H5446" s="9">
        <f t="shared" si="65"/>
        <v>3000000</v>
      </c>
      <c r="I5446" s="10"/>
    </row>
    <row r="5447" spans="1:9" ht="14.25" customHeight="1">
      <c r="A5447" s="6" t="str">
        <f t="shared" si="63"/>
        <v>GPP SUKOHARJO_PUNDUNGREJO</v>
      </c>
      <c r="B5447" s="11" t="s">
        <v>3993</v>
      </c>
      <c r="C5447" s="11" t="s">
        <v>4020</v>
      </c>
      <c r="D5447" s="11">
        <v>14.71</v>
      </c>
      <c r="E5447" s="7">
        <f>VLOOKUP(A5447, Sheet2!$A$2:$K$8265, 11)</f>
        <v>110.6751</v>
      </c>
      <c r="F5447" s="7">
        <f t="shared" si="64"/>
        <v>1.8387500000000001</v>
      </c>
      <c r="G5447" s="8">
        <v>200000</v>
      </c>
      <c r="H5447" s="9">
        <f t="shared" si="65"/>
        <v>3000000</v>
      </c>
      <c r="I5447" s="10"/>
    </row>
    <row r="5448" spans="1:9" ht="14.25" customHeight="1">
      <c r="A5448" s="6" t="str">
        <f t="shared" si="63"/>
        <v>GPP SUKOHARJO_PURON</v>
      </c>
      <c r="B5448" s="11" t="s">
        <v>3993</v>
      </c>
      <c r="C5448" s="11" t="s">
        <v>4021</v>
      </c>
      <c r="D5448" s="11">
        <v>14.71</v>
      </c>
      <c r="E5448" s="7">
        <f>VLOOKUP(A5448, Sheet2!$A$2:$K$8265, 11)</f>
        <v>110.6751</v>
      </c>
      <c r="F5448" s="7">
        <f t="shared" si="64"/>
        <v>1.8387500000000001</v>
      </c>
      <c r="G5448" s="8">
        <v>200000</v>
      </c>
      <c r="H5448" s="9">
        <f t="shared" si="65"/>
        <v>3000000</v>
      </c>
      <c r="I5448" s="10"/>
    </row>
    <row r="5449" spans="1:9" ht="14.25" customHeight="1">
      <c r="A5449" s="6" t="str">
        <f t="shared" si="63"/>
        <v>GPP SUKOHARJO_REJOSARI</v>
      </c>
      <c r="B5449" s="11" t="s">
        <v>3993</v>
      </c>
      <c r="C5449" s="11" t="s">
        <v>702</v>
      </c>
      <c r="D5449" s="11">
        <v>14.71</v>
      </c>
      <c r="E5449" s="7">
        <f>VLOOKUP(A5449, Sheet2!$A$2:$K$8265, 11)</f>
        <v>110.6751</v>
      </c>
      <c r="F5449" s="7">
        <f t="shared" si="64"/>
        <v>1.8387500000000001</v>
      </c>
      <c r="G5449" s="8">
        <v>200000</v>
      </c>
      <c r="H5449" s="9">
        <f t="shared" si="65"/>
        <v>3000000</v>
      </c>
      <c r="I5449" s="10"/>
    </row>
    <row r="5450" spans="1:9" ht="14.25" customHeight="1">
      <c r="A5450" s="6" t="str">
        <f t="shared" si="63"/>
        <v>GPP SUKOHARJO_SERUT</v>
      </c>
      <c r="B5450" s="11" t="s">
        <v>3993</v>
      </c>
      <c r="C5450" s="11" t="s">
        <v>2856</v>
      </c>
      <c r="D5450" s="11">
        <v>14.71</v>
      </c>
      <c r="E5450" s="7">
        <f>VLOOKUP(A5450, Sheet2!$A$2:$K$8265, 11)</f>
        <v>110.6751</v>
      </c>
      <c r="F5450" s="7">
        <f t="shared" si="64"/>
        <v>1.8387500000000001</v>
      </c>
      <c r="G5450" s="8">
        <v>200000</v>
      </c>
      <c r="H5450" s="9">
        <f t="shared" si="65"/>
        <v>3000000</v>
      </c>
      <c r="I5450" s="10"/>
    </row>
    <row r="5451" spans="1:9" ht="14.25" customHeight="1">
      <c r="A5451" s="6" t="str">
        <f t="shared" si="63"/>
        <v>GPP SUKOHARJO_SUGIHAN</v>
      </c>
      <c r="B5451" s="11" t="s">
        <v>3993</v>
      </c>
      <c r="C5451" s="11" t="s">
        <v>734</v>
      </c>
      <c r="D5451" s="11">
        <v>14.71</v>
      </c>
      <c r="E5451" s="7">
        <f>VLOOKUP(A5451, Sheet2!$A$2:$K$8265, 11)</f>
        <v>110.6751</v>
      </c>
      <c r="F5451" s="7">
        <f t="shared" si="64"/>
        <v>1.8387500000000001</v>
      </c>
      <c r="G5451" s="8">
        <v>200000</v>
      </c>
      <c r="H5451" s="9">
        <f t="shared" si="65"/>
        <v>3000000</v>
      </c>
      <c r="I5451" s="10"/>
    </row>
    <row r="5452" spans="1:9" ht="14.25" customHeight="1">
      <c r="A5452" s="6" t="str">
        <f t="shared" si="63"/>
        <v>GPP SUKOHARJO_TANGKISAN</v>
      </c>
      <c r="B5452" s="11" t="s">
        <v>3993</v>
      </c>
      <c r="C5452" s="11" t="s">
        <v>3842</v>
      </c>
      <c r="D5452" s="11">
        <v>14.71</v>
      </c>
      <c r="E5452" s="7">
        <f>VLOOKUP(A5452, Sheet2!$A$2:$K$8265, 11)</f>
        <v>110.6751</v>
      </c>
      <c r="F5452" s="7">
        <f t="shared" si="64"/>
        <v>1.8387500000000001</v>
      </c>
      <c r="G5452" s="8">
        <v>200000</v>
      </c>
      <c r="H5452" s="9">
        <f t="shared" si="65"/>
        <v>3000000</v>
      </c>
      <c r="I5452" s="10"/>
    </row>
    <row r="5453" spans="1:9" ht="14.25" customHeight="1">
      <c r="A5453" s="6" t="str">
        <f t="shared" si="63"/>
        <v>GPP SUKOHARJO_TANJUNG</v>
      </c>
      <c r="B5453" s="11" t="s">
        <v>3993</v>
      </c>
      <c r="C5453" s="11" t="s">
        <v>341</v>
      </c>
      <c r="D5453" s="11">
        <v>14.71</v>
      </c>
      <c r="E5453" s="7">
        <f>VLOOKUP(A5453, Sheet2!$A$2:$K$8265, 11)</f>
        <v>110.6751</v>
      </c>
      <c r="F5453" s="7">
        <f t="shared" si="64"/>
        <v>1.8387500000000001</v>
      </c>
      <c r="G5453" s="8">
        <v>200000</v>
      </c>
      <c r="H5453" s="9">
        <f t="shared" si="65"/>
        <v>3000000</v>
      </c>
      <c r="I5453" s="10"/>
    </row>
    <row r="5454" spans="1:9" ht="14.25" customHeight="1">
      <c r="A5454" s="6" t="str">
        <f t="shared" si="63"/>
        <v>GPP SUKOHARJO_TEPISARI</v>
      </c>
      <c r="B5454" s="11" t="s">
        <v>3993</v>
      </c>
      <c r="C5454" s="11" t="s">
        <v>4022</v>
      </c>
      <c r="D5454" s="11">
        <v>14.71</v>
      </c>
      <c r="E5454" s="7">
        <f>VLOOKUP(A5454, Sheet2!$A$2:$K$8265, 11)</f>
        <v>110.6751</v>
      </c>
      <c r="F5454" s="7">
        <f t="shared" si="64"/>
        <v>1.8387500000000001</v>
      </c>
      <c r="G5454" s="8">
        <v>200000</v>
      </c>
      <c r="H5454" s="9">
        <f t="shared" si="65"/>
        <v>3000000</v>
      </c>
      <c r="I5454" s="10"/>
    </row>
    <row r="5455" spans="1:9" ht="14.25" customHeight="1">
      <c r="A5455" s="6" t="str">
        <f t="shared" si="63"/>
        <v>GPP SUKOHARJO_TORIYO</v>
      </c>
      <c r="B5455" s="11" t="s">
        <v>3993</v>
      </c>
      <c r="C5455" s="11" t="s">
        <v>4023</v>
      </c>
      <c r="D5455" s="11">
        <v>14.71</v>
      </c>
      <c r="E5455" s="7">
        <f>VLOOKUP(A5455, Sheet2!$A$2:$K$8265, 11)</f>
        <v>110.6751</v>
      </c>
      <c r="F5455" s="7">
        <f t="shared" si="64"/>
        <v>1.8387500000000001</v>
      </c>
      <c r="G5455" s="8">
        <v>200000</v>
      </c>
      <c r="H5455" s="9">
        <f t="shared" si="65"/>
        <v>3000000</v>
      </c>
      <c r="I5455" s="10"/>
    </row>
    <row r="5456" spans="1:9" ht="14.25" customHeight="1">
      <c r="A5456" s="6" t="str">
        <f t="shared" si="63"/>
        <v>GPP SUKOHARJO_TUGU</v>
      </c>
      <c r="B5456" s="11" t="s">
        <v>3993</v>
      </c>
      <c r="C5456" s="11" t="s">
        <v>2110</v>
      </c>
      <c r="D5456" s="11">
        <v>21.59</v>
      </c>
      <c r="E5456" s="7">
        <f>VLOOKUP(A5456, Sheet2!$A$2:$K$8265, 11)</f>
        <v>110.6751</v>
      </c>
      <c r="F5456" s="7">
        <f t="shared" si="64"/>
        <v>2.69875</v>
      </c>
      <c r="G5456" s="8">
        <v>200000</v>
      </c>
      <c r="H5456" s="9">
        <f t="shared" si="65"/>
        <v>4400000</v>
      </c>
      <c r="I5456" s="10"/>
    </row>
    <row r="5457" spans="1:9" ht="14.25" customHeight="1">
      <c r="A5457" s="6" t="str">
        <f t="shared" si="63"/>
        <v>GPP SUKOHARJO_WATUBONANG</v>
      </c>
      <c r="B5457" s="11" t="s">
        <v>3993</v>
      </c>
      <c r="C5457" s="11" t="s">
        <v>4024</v>
      </c>
      <c r="D5457" s="11">
        <v>14.71</v>
      </c>
      <c r="E5457" s="7">
        <f>VLOOKUP(A5457, Sheet2!$A$2:$K$8265, 11)</f>
        <v>110.6751</v>
      </c>
      <c r="F5457" s="7">
        <f t="shared" si="64"/>
        <v>1.8387500000000001</v>
      </c>
      <c r="G5457" s="8">
        <v>200000</v>
      </c>
      <c r="H5457" s="9">
        <f t="shared" si="65"/>
        <v>3000000</v>
      </c>
      <c r="I5457" s="10"/>
    </row>
    <row r="5458" spans="1:9" ht="14.25" customHeight="1">
      <c r="A5458" s="6" t="str">
        <f t="shared" si="63"/>
        <v>GPP SUKOHARJO_WERU</v>
      </c>
      <c r="B5458" s="11" t="s">
        <v>3993</v>
      </c>
      <c r="C5458" s="11" t="s">
        <v>4025</v>
      </c>
      <c r="D5458" s="11">
        <v>14.71</v>
      </c>
      <c r="E5458" s="7">
        <f>VLOOKUP(A5458, Sheet2!$A$2:$K$8265, 11)</f>
        <v>110.6751</v>
      </c>
      <c r="F5458" s="7">
        <f t="shared" si="64"/>
        <v>1.8387500000000001</v>
      </c>
      <c r="G5458" s="8">
        <v>200000</v>
      </c>
      <c r="H5458" s="9">
        <f t="shared" si="65"/>
        <v>3000000</v>
      </c>
      <c r="I5458" s="10"/>
    </row>
    <row r="5459" spans="1:9" ht="14.25" customHeight="1">
      <c r="A5459" s="6" t="str">
        <f t="shared" si="63"/>
        <v>GUD BGR WANGON_ADISARA</v>
      </c>
      <c r="B5459" s="11" t="s">
        <v>4026</v>
      </c>
      <c r="C5459" s="11" t="s">
        <v>4027</v>
      </c>
      <c r="D5459" s="11">
        <v>9.3800000000000008</v>
      </c>
      <c r="E5459" s="7">
        <f>VLOOKUP(A5459, Sheet2!$A$2:$K$8265, 11)</f>
        <v>110.6751</v>
      </c>
      <c r="F5459" s="7">
        <f t="shared" si="64"/>
        <v>1.1725000000000001</v>
      </c>
      <c r="G5459" s="8">
        <v>200000</v>
      </c>
      <c r="H5459" s="9">
        <f t="shared" si="65"/>
        <v>2000000</v>
      </c>
      <c r="I5459" s="10"/>
    </row>
    <row r="5460" spans="1:9" ht="14.25" customHeight="1">
      <c r="A5460" s="6" t="str">
        <f t="shared" si="63"/>
        <v>GUD BGR WANGON_AJIBARANG KULON</v>
      </c>
      <c r="B5460" s="11" t="s">
        <v>4026</v>
      </c>
      <c r="C5460" s="11" t="s">
        <v>4028</v>
      </c>
      <c r="D5460" s="11">
        <v>9.3800000000000008</v>
      </c>
      <c r="E5460" s="7">
        <f>VLOOKUP(A5460, Sheet2!$A$2:$K$8265, 11)</f>
        <v>110.6751</v>
      </c>
      <c r="F5460" s="7">
        <f t="shared" si="64"/>
        <v>1.1725000000000001</v>
      </c>
      <c r="G5460" s="8">
        <v>200000</v>
      </c>
      <c r="H5460" s="9">
        <f t="shared" si="65"/>
        <v>2000000</v>
      </c>
      <c r="I5460" s="10"/>
    </row>
    <row r="5461" spans="1:9" ht="14.25" customHeight="1">
      <c r="A5461" s="6" t="str">
        <f t="shared" si="63"/>
        <v>GUD BGR WANGON_AJIBARANG WETAN</v>
      </c>
      <c r="B5461" s="11" t="s">
        <v>4026</v>
      </c>
      <c r="C5461" s="11" t="s">
        <v>4029</v>
      </c>
      <c r="D5461" s="11">
        <v>9.3800000000000008</v>
      </c>
      <c r="E5461" s="7">
        <f>VLOOKUP(A5461, Sheet2!$A$2:$K$8265, 11)</f>
        <v>110.6751</v>
      </c>
      <c r="F5461" s="7">
        <f t="shared" si="64"/>
        <v>1.1725000000000001</v>
      </c>
      <c r="G5461" s="8">
        <v>200000</v>
      </c>
      <c r="H5461" s="9">
        <f t="shared" si="65"/>
        <v>2000000</v>
      </c>
      <c r="I5461" s="10"/>
    </row>
    <row r="5462" spans="1:9" ht="14.25" customHeight="1">
      <c r="A5462" s="6" t="str">
        <f t="shared" si="63"/>
        <v>GUD BGR WANGON_BABAKAN</v>
      </c>
      <c r="B5462" s="11" t="s">
        <v>4026</v>
      </c>
      <c r="C5462" s="11" t="s">
        <v>263</v>
      </c>
      <c r="D5462" s="11">
        <v>9.3800000000000008</v>
      </c>
      <c r="E5462" s="7">
        <f>VLOOKUP(A5462, Sheet2!$A$2:$K$8265, 11)</f>
        <v>110.6751</v>
      </c>
      <c r="F5462" s="7">
        <f t="shared" si="64"/>
        <v>1.1725000000000001</v>
      </c>
      <c r="G5462" s="8">
        <v>200000</v>
      </c>
      <c r="H5462" s="9">
        <f t="shared" si="65"/>
        <v>2000000</v>
      </c>
      <c r="I5462" s="10"/>
    </row>
    <row r="5463" spans="1:9" ht="14.25" customHeight="1">
      <c r="A5463" s="6" t="str">
        <f t="shared" si="63"/>
        <v>GUD BGR WANGON_BANJARANYAR</v>
      </c>
      <c r="B5463" s="11" t="s">
        <v>4026</v>
      </c>
      <c r="C5463" s="11" t="s">
        <v>1568</v>
      </c>
      <c r="D5463" s="11">
        <v>9.3800000000000008</v>
      </c>
      <c r="E5463" s="7">
        <f>VLOOKUP(A5463, Sheet2!$A$2:$K$8265, 11)</f>
        <v>110.6751</v>
      </c>
      <c r="F5463" s="7">
        <f t="shared" si="64"/>
        <v>1.1725000000000001</v>
      </c>
      <c r="G5463" s="8">
        <v>200000</v>
      </c>
      <c r="H5463" s="9">
        <f t="shared" si="65"/>
        <v>2000000</v>
      </c>
      <c r="I5463" s="10"/>
    </row>
    <row r="5464" spans="1:9" ht="14.25" customHeight="1">
      <c r="A5464" s="6" t="str">
        <f t="shared" si="63"/>
        <v>GUD BGR WANGON_BANJARPARAKAN</v>
      </c>
      <c r="B5464" s="11" t="s">
        <v>4026</v>
      </c>
      <c r="C5464" s="11" t="s">
        <v>4030</v>
      </c>
      <c r="D5464" s="11">
        <v>9.3800000000000008</v>
      </c>
      <c r="E5464" s="7">
        <f>VLOOKUP(A5464, Sheet2!$A$2:$K$8265, 11)</f>
        <v>110.6751</v>
      </c>
      <c r="F5464" s="7">
        <f t="shared" si="64"/>
        <v>1.1725000000000001</v>
      </c>
      <c r="G5464" s="8">
        <v>200000</v>
      </c>
      <c r="H5464" s="9">
        <f t="shared" si="65"/>
        <v>2000000</v>
      </c>
      <c r="I5464" s="10"/>
    </row>
    <row r="5465" spans="1:9" ht="14.25" customHeight="1">
      <c r="A5465" s="6" t="str">
        <f t="shared" si="63"/>
        <v>GUD BGR WANGON_BANJARSARI</v>
      </c>
      <c r="B5465" s="11" t="s">
        <v>4026</v>
      </c>
      <c r="C5465" s="11" t="s">
        <v>59</v>
      </c>
      <c r="D5465" s="11">
        <v>9.3800000000000008</v>
      </c>
      <c r="E5465" s="7">
        <f>VLOOKUP(A5465, Sheet2!$A$2:$K$8265, 11)</f>
        <v>110.6751</v>
      </c>
      <c r="F5465" s="7">
        <f t="shared" si="64"/>
        <v>1.1725000000000001</v>
      </c>
      <c r="G5465" s="8">
        <v>200000</v>
      </c>
      <c r="H5465" s="9">
        <f t="shared" si="65"/>
        <v>2000000</v>
      </c>
      <c r="I5465" s="10"/>
    </row>
    <row r="5466" spans="1:9" ht="14.25" customHeight="1">
      <c r="A5466" s="6" t="str">
        <f t="shared" si="63"/>
        <v>GUD BGR WANGON_BANTAR</v>
      </c>
      <c r="B5466" s="11" t="s">
        <v>4026</v>
      </c>
      <c r="C5466" s="11" t="s">
        <v>2118</v>
      </c>
      <c r="D5466" s="11">
        <v>9.3800000000000008</v>
      </c>
      <c r="E5466" s="7">
        <f>VLOOKUP(A5466, Sheet2!$A$2:$K$8265, 11)</f>
        <v>110.6751</v>
      </c>
      <c r="F5466" s="7">
        <f t="shared" si="64"/>
        <v>1.1725000000000001</v>
      </c>
      <c r="G5466" s="8">
        <v>200000</v>
      </c>
      <c r="H5466" s="9">
        <f t="shared" si="65"/>
        <v>2000000</v>
      </c>
      <c r="I5466" s="10"/>
    </row>
    <row r="5467" spans="1:9" ht="14.25" customHeight="1">
      <c r="A5467" s="6" t="str">
        <f t="shared" si="63"/>
        <v>GUD BGR WANGON_BANTERAN</v>
      </c>
      <c r="B5467" s="11" t="s">
        <v>4026</v>
      </c>
      <c r="C5467" s="11" t="s">
        <v>4031</v>
      </c>
      <c r="D5467" s="11">
        <v>9.3800000000000008</v>
      </c>
      <c r="E5467" s="7">
        <f>VLOOKUP(A5467, Sheet2!$A$2:$K$8265, 11)</f>
        <v>110.6751</v>
      </c>
      <c r="F5467" s="7">
        <f t="shared" si="64"/>
        <v>1.1725000000000001</v>
      </c>
      <c r="G5467" s="8">
        <v>200000</v>
      </c>
      <c r="H5467" s="9">
        <f t="shared" si="65"/>
        <v>2000000</v>
      </c>
      <c r="I5467" s="10"/>
    </row>
    <row r="5468" spans="1:9" ht="14.25" customHeight="1">
      <c r="A5468" s="6" t="str">
        <f t="shared" si="63"/>
        <v>GUD BGR WANGON_BATUANTEN</v>
      </c>
      <c r="B5468" s="11" t="s">
        <v>4026</v>
      </c>
      <c r="C5468" s="11" t="s">
        <v>4032</v>
      </c>
      <c r="D5468" s="11">
        <v>9.3800000000000008</v>
      </c>
      <c r="E5468" s="7">
        <f>VLOOKUP(A5468, Sheet2!$A$2:$K$8265, 11)</f>
        <v>110.6751</v>
      </c>
      <c r="F5468" s="7">
        <f t="shared" si="64"/>
        <v>1.1725000000000001</v>
      </c>
      <c r="G5468" s="8">
        <v>200000</v>
      </c>
      <c r="H5468" s="9">
        <f t="shared" si="65"/>
        <v>2000000</v>
      </c>
      <c r="I5468" s="10"/>
    </row>
    <row r="5469" spans="1:9" ht="14.25" customHeight="1">
      <c r="A5469" s="6" t="str">
        <f t="shared" si="63"/>
        <v>GUD BGR WANGON_CANDINEGARA</v>
      </c>
      <c r="B5469" s="11" t="s">
        <v>4026</v>
      </c>
      <c r="C5469" s="11" t="s">
        <v>4033</v>
      </c>
      <c r="D5469" s="11">
        <v>9.3800000000000008</v>
      </c>
      <c r="E5469" s="7">
        <f>VLOOKUP(A5469, Sheet2!$A$2:$K$8265, 11)</f>
        <v>110.6751</v>
      </c>
      <c r="F5469" s="7">
        <f t="shared" si="64"/>
        <v>1.1725000000000001</v>
      </c>
      <c r="G5469" s="8">
        <v>200000</v>
      </c>
      <c r="H5469" s="9">
        <f t="shared" si="65"/>
        <v>2000000</v>
      </c>
      <c r="I5469" s="10"/>
    </row>
    <row r="5470" spans="1:9" ht="14.25" customHeight="1">
      <c r="A5470" s="6" t="str">
        <f t="shared" si="63"/>
        <v>GUD BGR WANGON_CIBANGKONG</v>
      </c>
      <c r="B5470" s="11" t="s">
        <v>4026</v>
      </c>
      <c r="C5470" s="11" t="s">
        <v>4034</v>
      </c>
      <c r="D5470" s="11">
        <v>9.3800000000000008</v>
      </c>
      <c r="E5470" s="7">
        <f>VLOOKUP(A5470, Sheet2!$A$2:$K$8265, 11)</f>
        <v>110.6751</v>
      </c>
      <c r="F5470" s="7">
        <f t="shared" si="64"/>
        <v>1.1725000000000001</v>
      </c>
      <c r="G5470" s="8">
        <v>200000</v>
      </c>
      <c r="H5470" s="9">
        <f t="shared" si="65"/>
        <v>2000000</v>
      </c>
      <c r="I5470" s="10"/>
    </row>
    <row r="5471" spans="1:9" ht="14.25" customHeight="1">
      <c r="A5471" s="6" t="str">
        <f t="shared" si="63"/>
        <v>GUD BGR WANGON_CIBERUNG</v>
      </c>
      <c r="B5471" s="11" t="s">
        <v>4026</v>
      </c>
      <c r="C5471" s="11" t="s">
        <v>4035</v>
      </c>
      <c r="D5471" s="11">
        <v>9.3800000000000008</v>
      </c>
      <c r="E5471" s="7">
        <f>VLOOKUP(A5471, Sheet2!$A$2:$K$8265, 11)</f>
        <v>110.6751</v>
      </c>
      <c r="F5471" s="7">
        <f t="shared" si="64"/>
        <v>1.1725000000000001</v>
      </c>
      <c r="G5471" s="8">
        <v>200000</v>
      </c>
      <c r="H5471" s="9">
        <f t="shared" si="65"/>
        <v>2000000</v>
      </c>
      <c r="I5471" s="10"/>
    </row>
    <row r="5472" spans="1:9" ht="14.25" customHeight="1">
      <c r="A5472" s="6" t="str">
        <f t="shared" si="63"/>
        <v>GUD BGR WANGON_CIKAKAK</v>
      </c>
      <c r="B5472" s="11" t="s">
        <v>4026</v>
      </c>
      <c r="C5472" s="11" t="s">
        <v>277</v>
      </c>
      <c r="D5472" s="11">
        <v>9.3800000000000008</v>
      </c>
      <c r="E5472" s="7">
        <f>VLOOKUP(A5472, Sheet2!$A$2:$K$8265, 11)</f>
        <v>110.6751</v>
      </c>
      <c r="F5472" s="7">
        <f t="shared" si="64"/>
        <v>1.1725000000000001</v>
      </c>
      <c r="G5472" s="8">
        <v>200000</v>
      </c>
      <c r="H5472" s="9">
        <f t="shared" si="65"/>
        <v>2000000</v>
      </c>
      <c r="I5472" s="10"/>
    </row>
    <row r="5473" spans="1:9" ht="14.25" customHeight="1">
      <c r="A5473" s="6" t="str">
        <f t="shared" si="63"/>
        <v>GUD BGR WANGON_CIKAWUNG</v>
      </c>
      <c r="B5473" s="11" t="s">
        <v>4026</v>
      </c>
      <c r="C5473" s="11" t="s">
        <v>4036</v>
      </c>
      <c r="D5473" s="11">
        <v>9.3800000000000008</v>
      </c>
      <c r="E5473" s="7">
        <f>VLOOKUP(A5473, Sheet2!$A$2:$K$8265, 11)</f>
        <v>110.6751</v>
      </c>
      <c r="F5473" s="7">
        <f t="shared" si="64"/>
        <v>1.1725000000000001</v>
      </c>
      <c r="G5473" s="8">
        <v>200000</v>
      </c>
      <c r="H5473" s="9">
        <f t="shared" si="65"/>
        <v>2000000</v>
      </c>
      <c r="I5473" s="10"/>
    </row>
    <row r="5474" spans="1:9" ht="14.25" customHeight="1">
      <c r="A5474" s="6" t="str">
        <f t="shared" si="63"/>
        <v>GUD BGR WANGON_CIKEMBULAN</v>
      </c>
      <c r="B5474" s="11" t="s">
        <v>4026</v>
      </c>
      <c r="C5474" s="11" t="s">
        <v>4037</v>
      </c>
      <c r="D5474" s="11">
        <v>9.3800000000000008</v>
      </c>
      <c r="E5474" s="7">
        <f>VLOOKUP(A5474, Sheet2!$A$2:$K$8265, 11)</f>
        <v>110.6751</v>
      </c>
      <c r="F5474" s="7">
        <f t="shared" si="64"/>
        <v>1.1725000000000001</v>
      </c>
      <c r="G5474" s="8">
        <v>200000</v>
      </c>
      <c r="H5474" s="9">
        <f t="shared" si="65"/>
        <v>2000000</v>
      </c>
      <c r="I5474" s="10"/>
    </row>
    <row r="5475" spans="1:9" ht="14.25" customHeight="1">
      <c r="A5475" s="6" t="str">
        <f t="shared" si="63"/>
        <v>GUD BGR WANGON_CIKIDANG</v>
      </c>
      <c r="B5475" s="11" t="s">
        <v>4026</v>
      </c>
      <c r="C5475" s="11" t="s">
        <v>4038</v>
      </c>
      <c r="D5475" s="11">
        <v>9.3800000000000008</v>
      </c>
      <c r="E5475" s="7">
        <f>VLOOKUP(A5475, Sheet2!$A$2:$K$8265, 11)</f>
        <v>110.6751</v>
      </c>
      <c r="F5475" s="7">
        <f t="shared" si="64"/>
        <v>1.1725000000000001</v>
      </c>
      <c r="G5475" s="8">
        <v>200000</v>
      </c>
      <c r="H5475" s="9">
        <f t="shared" si="65"/>
        <v>2000000</v>
      </c>
      <c r="I5475" s="10"/>
    </row>
    <row r="5476" spans="1:9" ht="14.25" customHeight="1">
      <c r="A5476" s="6" t="str">
        <f t="shared" si="63"/>
        <v>GUD BGR WANGON_CILONGOK</v>
      </c>
      <c r="B5476" s="11" t="s">
        <v>4026</v>
      </c>
      <c r="C5476" s="11" t="s">
        <v>1694</v>
      </c>
      <c r="D5476" s="11">
        <v>9.3800000000000008</v>
      </c>
      <c r="E5476" s="7">
        <f>VLOOKUP(A5476, Sheet2!$A$2:$K$8265, 11)</f>
        <v>110.6751</v>
      </c>
      <c r="F5476" s="7">
        <f t="shared" si="64"/>
        <v>1.1725000000000001</v>
      </c>
      <c r="G5476" s="8">
        <v>200000</v>
      </c>
      <c r="H5476" s="9">
        <f t="shared" si="65"/>
        <v>2000000</v>
      </c>
      <c r="I5476" s="10"/>
    </row>
    <row r="5477" spans="1:9" ht="14.25" customHeight="1">
      <c r="A5477" s="6" t="str">
        <f t="shared" si="63"/>
        <v>GUD BGR WANGON_CIPETE</v>
      </c>
      <c r="B5477" s="11" t="s">
        <v>4026</v>
      </c>
      <c r="C5477" s="11" t="s">
        <v>4039</v>
      </c>
      <c r="D5477" s="11">
        <v>9.3800000000000008</v>
      </c>
      <c r="E5477" s="7">
        <f>VLOOKUP(A5477, Sheet2!$A$2:$K$8265, 11)</f>
        <v>110.6751</v>
      </c>
      <c r="F5477" s="7">
        <f t="shared" si="64"/>
        <v>1.1725000000000001</v>
      </c>
      <c r="G5477" s="8">
        <v>200000</v>
      </c>
      <c r="H5477" s="9">
        <f t="shared" si="65"/>
        <v>2000000</v>
      </c>
      <c r="I5477" s="10"/>
    </row>
    <row r="5478" spans="1:9" ht="14.25" customHeight="1">
      <c r="A5478" s="6" t="str">
        <f t="shared" si="63"/>
        <v>GUD BGR WANGON_GENTAWANGI</v>
      </c>
      <c r="B5478" s="11" t="s">
        <v>4026</v>
      </c>
      <c r="C5478" s="11" t="s">
        <v>4040</v>
      </c>
      <c r="D5478" s="11">
        <v>9.3800000000000008</v>
      </c>
      <c r="E5478" s="7">
        <f>VLOOKUP(A5478, Sheet2!$A$2:$K$8265, 11)</f>
        <v>110.6751</v>
      </c>
      <c r="F5478" s="7">
        <f t="shared" si="64"/>
        <v>1.1725000000000001</v>
      </c>
      <c r="G5478" s="8">
        <v>200000</v>
      </c>
      <c r="H5478" s="9">
        <f t="shared" si="65"/>
        <v>2000000</v>
      </c>
      <c r="I5478" s="10"/>
    </row>
    <row r="5479" spans="1:9" ht="14.25" customHeight="1">
      <c r="A5479" s="6" t="str">
        <f t="shared" si="63"/>
        <v>GUD BGR WANGON_GERDUREN</v>
      </c>
      <c r="B5479" s="11" t="s">
        <v>4026</v>
      </c>
      <c r="C5479" s="11" t="s">
        <v>4041</v>
      </c>
      <c r="D5479" s="11">
        <v>9.3800000000000008</v>
      </c>
      <c r="E5479" s="7">
        <f>VLOOKUP(A5479, Sheet2!$A$2:$K$8265, 11)</f>
        <v>110.6751</v>
      </c>
      <c r="F5479" s="7">
        <f t="shared" si="64"/>
        <v>1.1725000000000001</v>
      </c>
      <c r="G5479" s="8">
        <v>200000</v>
      </c>
      <c r="H5479" s="9">
        <f t="shared" si="65"/>
        <v>2000000</v>
      </c>
      <c r="I5479" s="10"/>
    </row>
    <row r="5480" spans="1:9" ht="14.25" customHeight="1">
      <c r="A5480" s="6" t="str">
        <f t="shared" si="63"/>
        <v>GUD BGR WANGON_GLEMPANG</v>
      </c>
      <c r="B5480" s="11" t="s">
        <v>4026</v>
      </c>
      <c r="C5480" s="11" t="s">
        <v>1847</v>
      </c>
      <c r="D5480" s="11">
        <v>9.3800000000000008</v>
      </c>
      <c r="E5480" s="7">
        <f>VLOOKUP(A5480, Sheet2!$A$2:$K$8265, 11)</f>
        <v>110.6751</v>
      </c>
      <c r="F5480" s="7">
        <f t="shared" si="64"/>
        <v>1.1725000000000001</v>
      </c>
      <c r="G5480" s="8">
        <v>200000</v>
      </c>
      <c r="H5480" s="9">
        <f t="shared" si="65"/>
        <v>2000000</v>
      </c>
      <c r="I5480" s="10"/>
    </row>
    <row r="5481" spans="1:9" ht="14.25" customHeight="1">
      <c r="A5481" s="6" t="str">
        <f t="shared" si="63"/>
        <v>GUD BGR WANGON_GUNUNGLURAH</v>
      </c>
      <c r="B5481" s="11" t="s">
        <v>4026</v>
      </c>
      <c r="C5481" s="11" t="s">
        <v>4042</v>
      </c>
      <c r="D5481" s="11">
        <v>9.3800000000000008</v>
      </c>
      <c r="E5481" s="7">
        <f>VLOOKUP(A5481, Sheet2!$A$2:$K$8265, 11)</f>
        <v>110.6751</v>
      </c>
      <c r="F5481" s="7">
        <f t="shared" si="64"/>
        <v>1.1725000000000001</v>
      </c>
      <c r="G5481" s="8">
        <v>200000</v>
      </c>
      <c r="H5481" s="9">
        <f t="shared" si="65"/>
        <v>2000000</v>
      </c>
      <c r="I5481" s="10"/>
    </row>
    <row r="5482" spans="1:9" ht="14.25" customHeight="1">
      <c r="A5482" s="6" t="str">
        <f t="shared" si="63"/>
        <v>GUD BGR WANGON_JAMBU</v>
      </c>
      <c r="B5482" s="11" t="s">
        <v>4026</v>
      </c>
      <c r="C5482" s="11" t="s">
        <v>1052</v>
      </c>
      <c r="D5482" s="11">
        <v>9.3800000000000008</v>
      </c>
      <c r="E5482" s="7">
        <f>VLOOKUP(A5482, Sheet2!$A$2:$K$8265, 11)</f>
        <v>110.6751</v>
      </c>
      <c r="F5482" s="7">
        <f t="shared" si="64"/>
        <v>1.1725000000000001</v>
      </c>
      <c r="G5482" s="8">
        <v>200000</v>
      </c>
      <c r="H5482" s="9">
        <f t="shared" si="65"/>
        <v>2000000</v>
      </c>
      <c r="I5482" s="10"/>
    </row>
    <row r="5483" spans="1:9" ht="14.25" customHeight="1">
      <c r="A5483" s="6" t="str">
        <f t="shared" si="63"/>
        <v>GUD BGR WANGON_JATISABA</v>
      </c>
      <c r="B5483" s="11" t="s">
        <v>4026</v>
      </c>
      <c r="C5483" s="11" t="s">
        <v>885</v>
      </c>
      <c r="D5483" s="11">
        <v>9.3800000000000008</v>
      </c>
      <c r="E5483" s="7">
        <f>VLOOKUP(A5483, Sheet2!$A$2:$K$8265, 11)</f>
        <v>110.6751</v>
      </c>
      <c r="F5483" s="7">
        <f t="shared" si="64"/>
        <v>1.1725000000000001</v>
      </c>
      <c r="G5483" s="8">
        <v>200000</v>
      </c>
      <c r="H5483" s="9">
        <f t="shared" si="65"/>
        <v>2000000</v>
      </c>
      <c r="I5483" s="10"/>
    </row>
    <row r="5484" spans="1:9" ht="14.25" customHeight="1">
      <c r="A5484" s="6" t="str">
        <f t="shared" si="63"/>
        <v>GUD BGR WANGON_JINGKANG</v>
      </c>
      <c r="B5484" s="11" t="s">
        <v>4026</v>
      </c>
      <c r="C5484" s="11" t="s">
        <v>4043</v>
      </c>
      <c r="D5484" s="11">
        <v>9.3800000000000008</v>
      </c>
      <c r="E5484" s="7">
        <f>VLOOKUP(A5484, Sheet2!$A$2:$K$8265, 11)</f>
        <v>110.6751</v>
      </c>
      <c r="F5484" s="7">
        <f t="shared" si="64"/>
        <v>1.1725000000000001</v>
      </c>
      <c r="G5484" s="8">
        <v>200000</v>
      </c>
      <c r="H5484" s="9">
        <f t="shared" si="65"/>
        <v>2000000</v>
      </c>
      <c r="I5484" s="10"/>
    </row>
    <row r="5485" spans="1:9" ht="14.25" customHeight="1">
      <c r="A5485" s="6" t="str">
        <f t="shared" si="63"/>
        <v>GUD BGR WANGON_JIPANG</v>
      </c>
      <c r="B5485" s="11" t="s">
        <v>4026</v>
      </c>
      <c r="C5485" s="11" t="s">
        <v>797</v>
      </c>
      <c r="D5485" s="11">
        <v>9.3800000000000008</v>
      </c>
      <c r="E5485" s="7">
        <f>VLOOKUP(A5485, Sheet2!$A$2:$K$8265, 11)</f>
        <v>110.6751</v>
      </c>
      <c r="F5485" s="7">
        <f t="shared" si="64"/>
        <v>1.1725000000000001</v>
      </c>
      <c r="G5485" s="8">
        <v>200000</v>
      </c>
      <c r="H5485" s="9">
        <f t="shared" si="65"/>
        <v>2000000</v>
      </c>
      <c r="I5485" s="10"/>
    </row>
    <row r="5486" spans="1:9" ht="14.25" customHeight="1">
      <c r="A5486" s="6" t="str">
        <f t="shared" si="63"/>
        <v>GUD BGR WANGON_KALIBENDA</v>
      </c>
      <c r="B5486" s="11" t="s">
        <v>4026</v>
      </c>
      <c r="C5486" s="11" t="s">
        <v>2396</v>
      </c>
      <c r="D5486" s="11">
        <v>9.3800000000000008</v>
      </c>
      <c r="E5486" s="7">
        <f>VLOOKUP(A5486, Sheet2!$A$2:$K$8265, 11)</f>
        <v>110.6751</v>
      </c>
      <c r="F5486" s="7">
        <f t="shared" si="64"/>
        <v>1.1725000000000001</v>
      </c>
      <c r="G5486" s="8">
        <v>200000</v>
      </c>
      <c r="H5486" s="9">
        <f t="shared" si="65"/>
        <v>2000000</v>
      </c>
      <c r="I5486" s="10"/>
    </row>
    <row r="5487" spans="1:9" ht="14.25" customHeight="1">
      <c r="A5487" s="6" t="str">
        <f t="shared" si="63"/>
        <v>GUD BGR WANGON_KALIPUTIH</v>
      </c>
      <c r="B5487" s="11" t="s">
        <v>4026</v>
      </c>
      <c r="C5487" s="11" t="s">
        <v>2233</v>
      </c>
      <c r="D5487" s="11">
        <v>9.3800000000000008</v>
      </c>
      <c r="E5487" s="7">
        <f>VLOOKUP(A5487, Sheet2!$A$2:$K$8265, 11)</f>
        <v>110.6751</v>
      </c>
      <c r="F5487" s="7">
        <f t="shared" si="64"/>
        <v>1.1725000000000001</v>
      </c>
      <c r="G5487" s="8">
        <v>200000</v>
      </c>
      <c r="H5487" s="9">
        <f t="shared" si="65"/>
        <v>2000000</v>
      </c>
      <c r="I5487" s="10"/>
    </row>
    <row r="5488" spans="1:9" ht="14.25" customHeight="1">
      <c r="A5488" s="6" t="str">
        <f t="shared" si="63"/>
        <v>GUD BGR WANGON_KALISARI</v>
      </c>
      <c r="B5488" s="11" t="s">
        <v>4026</v>
      </c>
      <c r="C5488" s="11" t="s">
        <v>118</v>
      </c>
      <c r="D5488" s="11">
        <v>9.3800000000000008</v>
      </c>
      <c r="E5488" s="7">
        <f>VLOOKUP(A5488, Sheet2!$A$2:$K$8265, 11)</f>
        <v>110.6751</v>
      </c>
      <c r="F5488" s="7">
        <f t="shared" si="64"/>
        <v>1.1725000000000001</v>
      </c>
      <c r="G5488" s="8">
        <v>200000</v>
      </c>
      <c r="H5488" s="9">
        <f t="shared" si="65"/>
        <v>2000000</v>
      </c>
      <c r="I5488" s="10"/>
    </row>
    <row r="5489" spans="1:9" ht="14.25" customHeight="1">
      <c r="A5489" s="6" t="str">
        <f t="shared" si="63"/>
        <v>GUD BGR WANGON_KALITAPEN</v>
      </c>
      <c r="B5489" s="11" t="s">
        <v>4026</v>
      </c>
      <c r="C5489" s="11" t="s">
        <v>4044</v>
      </c>
      <c r="D5489" s="11">
        <v>9.3800000000000008</v>
      </c>
      <c r="E5489" s="7">
        <f>VLOOKUP(A5489, Sheet2!$A$2:$K$8265, 11)</f>
        <v>110.6751</v>
      </c>
      <c r="F5489" s="7">
        <f t="shared" si="64"/>
        <v>1.1725000000000001</v>
      </c>
      <c r="G5489" s="8">
        <v>200000</v>
      </c>
      <c r="H5489" s="9">
        <f t="shared" si="65"/>
        <v>2000000</v>
      </c>
      <c r="I5489" s="10"/>
    </row>
    <row r="5490" spans="1:9" ht="14.25" customHeight="1">
      <c r="A5490" s="6" t="str">
        <f t="shared" si="63"/>
        <v>GUD BGR WANGON_KALIURIP</v>
      </c>
      <c r="B5490" s="11" t="s">
        <v>4026</v>
      </c>
      <c r="C5490" s="11" t="s">
        <v>2405</v>
      </c>
      <c r="D5490" s="11">
        <v>9.3800000000000008</v>
      </c>
      <c r="E5490" s="7">
        <f>VLOOKUP(A5490, Sheet2!$A$2:$K$8265, 11)</f>
        <v>110.6751</v>
      </c>
      <c r="F5490" s="7">
        <f t="shared" si="64"/>
        <v>1.1725000000000001</v>
      </c>
      <c r="G5490" s="8">
        <v>200000</v>
      </c>
      <c r="H5490" s="9">
        <f t="shared" si="65"/>
        <v>2000000</v>
      </c>
      <c r="I5490" s="10"/>
    </row>
    <row r="5491" spans="1:9" ht="14.25" customHeight="1">
      <c r="A5491" s="6" t="str">
        <f t="shared" si="63"/>
        <v>GUD BGR WANGON_KALIWANGI</v>
      </c>
      <c r="B5491" s="11" t="s">
        <v>4026</v>
      </c>
      <c r="C5491" s="11" t="s">
        <v>4045</v>
      </c>
      <c r="D5491" s="11">
        <v>9.3800000000000008</v>
      </c>
      <c r="E5491" s="7">
        <f>VLOOKUP(A5491, Sheet2!$A$2:$K$8265, 11)</f>
        <v>110.6751</v>
      </c>
      <c r="F5491" s="7">
        <f t="shared" si="64"/>
        <v>1.1725000000000001</v>
      </c>
      <c r="G5491" s="8">
        <v>200000</v>
      </c>
      <c r="H5491" s="9">
        <f t="shared" si="65"/>
        <v>2000000</v>
      </c>
      <c r="I5491" s="10"/>
    </row>
    <row r="5492" spans="1:9" ht="14.25" customHeight="1">
      <c r="A5492" s="6" t="str">
        <f t="shared" si="63"/>
        <v>GUD BGR WANGON_KARANGANYAR</v>
      </c>
      <c r="B5492" s="11" t="s">
        <v>4026</v>
      </c>
      <c r="C5492" s="11" t="s">
        <v>125</v>
      </c>
      <c r="D5492" s="11">
        <v>9.3800000000000008</v>
      </c>
      <c r="E5492" s="7">
        <f>VLOOKUP(A5492, Sheet2!$A$2:$K$8265, 11)</f>
        <v>110.6751</v>
      </c>
      <c r="F5492" s="7">
        <f t="shared" si="64"/>
        <v>1.1725000000000001</v>
      </c>
      <c r="G5492" s="8">
        <v>200000</v>
      </c>
      <c r="H5492" s="9">
        <f t="shared" si="65"/>
        <v>2000000</v>
      </c>
      <c r="I5492" s="10"/>
    </row>
    <row r="5493" spans="1:9" ht="14.25" customHeight="1">
      <c r="A5493" s="6" t="str">
        <f t="shared" si="63"/>
        <v>GUD BGR WANGON_KARANGANYAR</v>
      </c>
      <c r="B5493" s="11" t="s">
        <v>4026</v>
      </c>
      <c r="C5493" s="11" t="s">
        <v>125</v>
      </c>
      <c r="D5493" s="11">
        <v>9.3800000000000008</v>
      </c>
      <c r="E5493" s="7">
        <f>VLOOKUP(A5493, Sheet2!$A$2:$K$8265, 11)</f>
        <v>110.6751</v>
      </c>
      <c r="F5493" s="7">
        <f t="shared" si="64"/>
        <v>1.1725000000000001</v>
      </c>
      <c r="G5493" s="8">
        <v>200000</v>
      </c>
      <c r="H5493" s="9">
        <f t="shared" si="65"/>
        <v>2000000</v>
      </c>
      <c r="I5493" s="10"/>
    </row>
    <row r="5494" spans="1:9" ht="14.25" customHeight="1">
      <c r="A5494" s="6" t="str">
        <f t="shared" si="63"/>
        <v>GUD BGR WANGON_KARANGBAWANG</v>
      </c>
      <c r="B5494" s="11" t="s">
        <v>4026</v>
      </c>
      <c r="C5494" s="11" t="s">
        <v>2407</v>
      </c>
      <c r="D5494" s="11">
        <v>9.3800000000000008</v>
      </c>
      <c r="E5494" s="7">
        <f>VLOOKUP(A5494, Sheet2!$A$2:$K$8265, 11)</f>
        <v>110.6751</v>
      </c>
      <c r="F5494" s="7">
        <f t="shared" si="64"/>
        <v>1.1725000000000001</v>
      </c>
      <c r="G5494" s="8">
        <v>200000</v>
      </c>
      <c r="H5494" s="9">
        <f t="shared" si="65"/>
        <v>2000000</v>
      </c>
      <c r="I5494" s="10"/>
    </row>
    <row r="5495" spans="1:9" ht="14.25" customHeight="1">
      <c r="A5495" s="6" t="str">
        <f t="shared" si="63"/>
        <v>GUD BGR WANGON_KARANGENDEP</v>
      </c>
      <c r="B5495" s="11" t="s">
        <v>4026</v>
      </c>
      <c r="C5495" s="11" t="s">
        <v>4046</v>
      </c>
      <c r="D5495" s="11">
        <v>9.3800000000000008</v>
      </c>
      <c r="E5495" s="7">
        <f>VLOOKUP(A5495, Sheet2!$A$2:$K$8265, 11)</f>
        <v>110.6751</v>
      </c>
      <c r="F5495" s="7">
        <f t="shared" si="64"/>
        <v>1.1725000000000001</v>
      </c>
      <c r="G5495" s="8">
        <v>200000</v>
      </c>
      <c r="H5495" s="9">
        <f t="shared" si="65"/>
        <v>2000000</v>
      </c>
      <c r="I5495" s="10"/>
    </row>
    <row r="5496" spans="1:9" ht="14.25" customHeight="1">
      <c r="A5496" s="6" t="str">
        <f t="shared" si="63"/>
        <v>GUD BGR WANGON_KARANGGUDE</v>
      </c>
      <c r="B5496" s="11" t="s">
        <v>4026</v>
      </c>
      <c r="C5496" s="11" t="s">
        <v>4047</v>
      </c>
      <c r="D5496" s="11">
        <v>9.3800000000000008</v>
      </c>
      <c r="E5496" s="7">
        <f>VLOOKUP(A5496, Sheet2!$A$2:$K$8265, 11)</f>
        <v>110.6751</v>
      </c>
      <c r="F5496" s="7">
        <f t="shared" si="64"/>
        <v>1.1725000000000001</v>
      </c>
      <c r="G5496" s="8">
        <v>200000</v>
      </c>
      <c r="H5496" s="9">
        <f t="shared" si="65"/>
        <v>2000000</v>
      </c>
      <c r="I5496" s="10"/>
    </row>
    <row r="5497" spans="1:9" ht="14.25" customHeight="1">
      <c r="A5497" s="6" t="str">
        <f t="shared" si="63"/>
        <v>GUD BGR WANGON_KARANGKEMIRI</v>
      </c>
      <c r="B5497" s="11" t="s">
        <v>4026</v>
      </c>
      <c r="C5497" s="11" t="s">
        <v>32</v>
      </c>
      <c r="D5497" s="11">
        <v>9.3800000000000008</v>
      </c>
      <c r="E5497" s="7">
        <f>VLOOKUP(A5497, Sheet2!$A$2:$K$8265, 11)</f>
        <v>110.6751</v>
      </c>
      <c r="F5497" s="7">
        <f t="shared" si="64"/>
        <v>1.1725000000000001</v>
      </c>
      <c r="G5497" s="8">
        <v>200000</v>
      </c>
      <c r="H5497" s="9">
        <f t="shared" si="65"/>
        <v>2000000</v>
      </c>
      <c r="I5497" s="10"/>
    </row>
    <row r="5498" spans="1:9" ht="14.25" customHeight="1">
      <c r="A5498" s="6" t="str">
        <f t="shared" si="63"/>
        <v>GUD BGR WANGON_KARANGKEMIRI</v>
      </c>
      <c r="B5498" s="11" t="s">
        <v>4026</v>
      </c>
      <c r="C5498" s="11" t="s">
        <v>32</v>
      </c>
      <c r="D5498" s="11">
        <v>9.3800000000000008</v>
      </c>
      <c r="E5498" s="7">
        <f>VLOOKUP(A5498, Sheet2!$A$2:$K$8265, 11)</f>
        <v>110.6751</v>
      </c>
      <c r="F5498" s="7">
        <f t="shared" si="64"/>
        <v>1.1725000000000001</v>
      </c>
      <c r="G5498" s="8">
        <v>200000</v>
      </c>
      <c r="H5498" s="9">
        <f t="shared" si="65"/>
        <v>2000000</v>
      </c>
      <c r="I5498" s="10"/>
    </row>
    <row r="5499" spans="1:9" ht="14.25" customHeight="1">
      <c r="A5499" s="6" t="str">
        <f t="shared" si="63"/>
        <v>GUD BGR WANGON_KARANGKLESEM</v>
      </c>
      <c r="B5499" s="11" t="s">
        <v>4026</v>
      </c>
      <c r="C5499" s="11" t="s">
        <v>4048</v>
      </c>
      <c r="D5499" s="11">
        <v>9.3800000000000008</v>
      </c>
      <c r="E5499" s="7">
        <f>VLOOKUP(A5499, Sheet2!$A$2:$K$8265, 11)</f>
        <v>110.6751</v>
      </c>
      <c r="F5499" s="7">
        <f t="shared" si="64"/>
        <v>1.1725000000000001</v>
      </c>
      <c r="G5499" s="8">
        <v>200000</v>
      </c>
      <c r="H5499" s="9">
        <f t="shared" si="65"/>
        <v>2000000</v>
      </c>
      <c r="I5499" s="10"/>
    </row>
    <row r="5500" spans="1:9" ht="14.25" customHeight="1">
      <c r="A5500" s="6" t="str">
        <f t="shared" si="63"/>
        <v>GUD BGR WANGON_KARANGLEWAS KIDUL</v>
      </c>
      <c r="B5500" s="11" t="s">
        <v>4026</v>
      </c>
      <c r="C5500" s="11" t="s">
        <v>4049</v>
      </c>
      <c r="D5500" s="11">
        <v>9.3800000000000008</v>
      </c>
      <c r="E5500" s="7">
        <f>VLOOKUP(A5500, Sheet2!$A$2:$K$8265, 11)</f>
        <v>110.6751</v>
      </c>
      <c r="F5500" s="7">
        <f t="shared" si="64"/>
        <v>1.1725000000000001</v>
      </c>
      <c r="G5500" s="8">
        <v>200000</v>
      </c>
      <c r="H5500" s="9">
        <f t="shared" si="65"/>
        <v>2000000</v>
      </c>
      <c r="I5500" s="10"/>
    </row>
    <row r="5501" spans="1:9" ht="14.25" customHeight="1">
      <c r="A5501" s="6" t="str">
        <f t="shared" si="63"/>
        <v>GUD BGR WANGON_KARANGLO</v>
      </c>
      <c r="B5501" s="11" t="s">
        <v>4026</v>
      </c>
      <c r="C5501" s="11" t="s">
        <v>631</v>
      </c>
      <c r="D5501" s="11">
        <v>9.3800000000000008</v>
      </c>
      <c r="E5501" s="7">
        <f>VLOOKUP(A5501, Sheet2!$A$2:$K$8265, 11)</f>
        <v>110.6751</v>
      </c>
      <c r="F5501" s="7">
        <f t="shared" si="64"/>
        <v>1.1725000000000001</v>
      </c>
      <c r="G5501" s="8">
        <v>200000</v>
      </c>
      <c r="H5501" s="9">
        <f t="shared" si="65"/>
        <v>2000000</v>
      </c>
      <c r="I5501" s="10"/>
    </row>
    <row r="5502" spans="1:9" ht="14.25" customHeight="1">
      <c r="A5502" s="6" t="str">
        <f t="shared" si="63"/>
        <v>GUD BGR WANGON_KARANGMANGU</v>
      </c>
      <c r="B5502" s="11" t="s">
        <v>4026</v>
      </c>
      <c r="C5502" s="11" t="s">
        <v>1864</v>
      </c>
      <c r="D5502" s="11">
        <v>9.3800000000000008</v>
      </c>
      <c r="E5502" s="7">
        <f>VLOOKUP(A5502, Sheet2!$A$2:$K$8265, 11)</f>
        <v>110.6751</v>
      </c>
      <c r="F5502" s="7">
        <f t="shared" si="64"/>
        <v>1.1725000000000001</v>
      </c>
      <c r="G5502" s="8">
        <v>200000</v>
      </c>
      <c r="H5502" s="9">
        <f t="shared" si="65"/>
        <v>2000000</v>
      </c>
      <c r="I5502" s="10"/>
    </row>
    <row r="5503" spans="1:9" ht="14.25" customHeight="1">
      <c r="A5503" s="6" t="str">
        <f t="shared" si="63"/>
        <v>GUD BGR WANGON_KARANGTALUN KIDUL</v>
      </c>
      <c r="B5503" s="11" t="s">
        <v>4026</v>
      </c>
      <c r="C5503" s="11" t="s">
        <v>4050</v>
      </c>
      <c r="D5503" s="11">
        <v>9.3800000000000008</v>
      </c>
      <c r="E5503" s="7">
        <f>VLOOKUP(A5503, Sheet2!$A$2:$K$8265, 11)</f>
        <v>110.6751</v>
      </c>
      <c r="F5503" s="7">
        <f t="shared" si="64"/>
        <v>1.1725000000000001</v>
      </c>
      <c r="G5503" s="8">
        <v>200000</v>
      </c>
      <c r="H5503" s="9">
        <f t="shared" si="65"/>
        <v>2000000</v>
      </c>
      <c r="I5503" s="10"/>
    </row>
    <row r="5504" spans="1:9" ht="14.25" customHeight="1">
      <c r="A5504" s="6" t="str">
        <f t="shared" si="63"/>
        <v>GUD BGR WANGON_KARANGTALUN LOR</v>
      </c>
      <c r="B5504" s="11" t="s">
        <v>4026</v>
      </c>
      <c r="C5504" s="11" t="s">
        <v>4051</v>
      </c>
      <c r="D5504" s="11">
        <v>9.3800000000000008</v>
      </c>
      <c r="E5504" s="7">
        <f>VLOOKUP(A5504, Sheet2!$A$2:$K$8265, 11)</f>
        <v>110.6751</v>
      </c>
      <c r="F5504" s="7">
        <f t="shared" si="64"/>
        <v>1.1725000000000001</v>
      </c>
      <c r="G5504" s="8">
        <v>200000</v>
      </c>
      <c r="H5504" s="9">
        <f t="shared" si="65"/>
        <v>2000000</v>
      </c>
      <c r="I5504" s="10"/>
    </row>
    <row r="5505" spans="1:9" ht="14.25" customHeight="1">
      <c r="A5505" s="6" t="str">
        <f t="shared" si="63"/>
        <v>GUD BGR WANGON_KARANGTENGAH</v>
      </c>
      <c r="B5505" s="11" t="s">
        <v>4026</v>
      </c>
      <c r="C5505" s="11" t="s">
        <v>409</v>
      </c>
      <c r="D5505" s="11">
        <v>9.3800000000000008</v>
      </c>
      <c r="E5505" s="7">
        <f>VLOOKUP(A5505, Sheet2!$A$2:$K$8265, 11)</f>
        <v>110.6751</v>
      </c>
      <c r="F5505" s="7">
        <f t="shared" si="64"/>
        <v>1.1725000000000001</v>
      </c>
      <c r="G5505" s="8">
        <v>200000</v>
      </c>
      <c r="H5505" s="9">
        <f t="shared" si="65"/>
        <v>2000000</v>
      </c>
      <c r="I5505" s="10"/>
    </row>
    <row r="5506" spans="1:9" ht="14.25" customHeight="1">
      <c r="A5506" s="6" t="str">
        <f t="shared" si="63"/>
        <v>GUD BGR WANGON_KASEGERAN</v>
      </c>
      <c r="B5506" s="11" t="s">
        <v>4026</v>
      </c>
      <c r="C5506" s="11" t="s">
        <v>4052</v>
      </c>
      <c r="D5506" s="11">
        <v>9.3800000000000008</v>
      </c>
      <c r="E5506" s="7">
        <f>VLOOKUP(A5506, Sheet2!$A$2:$K$8265, 11)</f>
        <v>110.6751</v>
      </c>
      <c r="F5506" s="7">
        <f t="shared" si="64"/>
        <v>1.1725000000000001</v>
      </c>
      <c r="G5506" s="8">
        <v>200000</v>
      </c>
      <c r="H5506" s="9">
        <f t="shared" si="65"/>
        <v>2000000</v>
      </c>
      <c r="I5506" s="10"/>
    </row>
    <row r="5507" spans="1:9" ht="14.25" customHeight="1">
      <c r="A5507" s="6" t="str">
        <f t="shared" si="63"/>
        <v>GUD BGR WANGON_KEDIRI</v>
      </c>
      <c r="B5507" s="11" t="s">
        <v>4026</v>
      </c>
      <c r="C5507" s="11" t="s">
        <v>4053</v>
      </c>
      <c r="D5507" s="11">
        <v>9.3800000000000008</v>
      </c>
      <c r="E5507" s="7">
        <f>VLOOKUP(A5507, Sheet2!$A$2:$K$8265, 11)</f>
        <v>110.6751</v>
      </c>
      <c r="F5507" s="7">
        <f t="shared" si="64"/>
        <v>1.1725000000000001</v>
      </c>
      <c r="G5507" s="8">
        <v>200000</v>
      </c>
      <c r="H5507" s="9">
        <f t="shared" si="65"/>
        <v>2000000</v>
      </c>
      <c r="I5507" s="10"/>
    </row>
    <row r="5508" spans="1:9" ht="14.25" customHeight="1">
      <c r="A5508" s="6" t="str">
        <f t="shared" si="63"/>
        <v>GUD BGR WANGON_KEDUNGWRINGIN</v>
      </c>
      <c r="B5508" s="11" t="s">
        <v>4026</v>
      </c>
      <c r="C5508" s="11" t="s">
        <v>2792</v>
      </c>
      <c r="D5508" s="11">
        <v>9.3800000000000008</v>
      </c>
      <c r="E5508" s="7">
        <f>VLOOKUP(A5508, Sheet2!$A$2:$K$8265, 11)</f>
        <v>110.6751</v>
      </c>
      <c r="F5508" s="7">
        <f t="shared" si="64"/>
        <v>1.1725000000000001</v>
      </c>
      <c r="G5508" s="8">
        <v>200000</v>
      </c>
      <c r="H5508" s="9">
        <f t="shared" si="65"/>
        <v>2000000</v>
      </c>
      <c r="I5508" s="10"/>
    </row>
    <row r="5509" spans="1:9" ht="14.25" customHeight="1">
      <c r="A5509" s="6" t="str">
        <f t="shared" si="63"/>
        <v>GUD BGR WANGON_KEDUNGWULUH KIDUL</v>
      </c>
      <c r="B5509" s="11" t="s">
        <v>4026</v>
      </c>
      <c r="C5509" s="11" t="s">
        <v>4054</v>
      </c>
      <c r="D5509" s="11">
        <v>9.3800000000000008</v>
      </c>
      <c r="E5509" s="7">
        <f>VLOOKUP(A5509, Sheet2!$A$2:$K$8265, 11)</f>
        <v>110.6751</v>
      </c>
      <c r="F5509" s="7">
        <f t="shared" si="64"/>
        <v>1.1725000000000001</v>
      </c>
      <c r="G5509" s="8">
        <v>200000</v>
      </c>
      <c r="H5509" s="9">
        <f t="shared" si="65"/>
        <v>2000000</v>
      </c>
      <c r="I5509" s="10"/>
    </row>
    <row r="5510" spans="1:9" ht="14.25" customHeight="1">
      <c r="A5510" s="6" t="str">
        <f t="shared" si="63"/>
        <v>GUD BGR WANGON_KEDUNGWULUH LOR</v>
      </c>
      <c r="B5510" s="11" t="s">
        <v>4026</v>
      </c>
      <c r="C5510" s="11" t="s">
        <v>4055</v>
      </c>
      <c r="D5510" s="11">
        <v>9.3800000000000008</v>
      </c>
      <c r="E5510" s="7">
        <f>VLOOKUP(A5510, Sheet2!$A$2:$K$8265, 11)</f>
        <v>110.6751</v>
      </c>
      <c r="F5510" s="7">
        <f t="shared" si="64"/>
        <v>1.1725000000000001</v>
      </c>
      <c r="G5510" s="8">
        <v>200000</v>
      </c>
      <c r="H5510" s="9">
        <f t="shared" si="65"/>
        <v>2000000</v>
      </c>
      <c r="I5510" s="10"/>
    </row>
    <row r="5511" spans="1:9" ht="14.25" customHeight="1">
      <c r="A5511" s="6" t="str">
        <f t="shared" si="63"/>
        <v>GUD BGR WANGON_KLAPAGADING</v>
      </c>
      <c r="B5511" s="11" t="s">
        <v>4026</v>
      </c>
      <c r="C5511" s="11" t="s">
        <v>4056</v>
      </c>
      <c r="D5511" s="11">
        <v>9.3800000000000008</v>
      </c>
      <c r="E5511" s="7">
        <f>VLOOKUP(A5511, Sheet2!$A$2:$K$8265, 11)</f>
        <v>110.6751</v>
      </c>
      <c r="F5511" s="7">
        <f t="shared" si="64"/>
        <v>1.1725000000000001</v>
      </c>
      <c r="G5511" s="8">
        <v>200000</v>
      </c>
      <c r="H5511" s="9">
        <f t="shared" si="65"/>
        <v>2000000</v>
      </c>
      <c r="I5511" s="10"/>
    </row>
    <row r="5512" spans="1:9" ht="14.25" customHeight="1">
      <c r="A5512" s="6" t="str">
        <f t="shared" si="63"/>
        <v>GUD BGR WANGON_KLAPAGADING KULON</v>
      </c>
      <c r="B5512" s="11" t="s">
        <v>4026</v>
      </c>
      <c r="C5512" s="11" t="s">
        <v>4057</v>
      </c>
      <c r="D5512" s="11">
        <v>9.3800000000000008</v>
      </c>
      <c r="E5512" s="7">
        <f>VLOOKUP(A5512, Sheet2!$A$2:$K$8265, 11)</f>
        <v>110.6751</v>
      </c>
      <c r="F5512" s="7">
        <f t="shared" si="64"/>
        <v>1.1725000000000001</v>
      </c>
      <c r="G5512" s="8">
        <v>200000</v>
      </c>
      <c r="H5512" s="9">
        <f t="shared" si="65"/>
        <v>2000000</v>
      </c>
      <c r="I5512" s="10"/>
    </row>
    <row r="5513" spans="1:9" ht="14.25" customHeight="1">
      <c r="A5513" s="6" t="str">
        <f t="shared" si="63"/>
        <v>GUD BGR WANGON_KLAPASAWIT</v>
      </c>
      <c r="B5513" s="11" t="s">
        <v>4026</v>
      </c>
      <c r="C5513" s="11" t="s">
        <v>4058</v>
      </c>
      <c r="D5513" s="11">
        <v>9.3800000000000008</v>
      </c>
      <c r="E5513" s="7">
        <f>VLOOKUP(A5513, Sheet2!$A$2:$K$8265, 11)</f>
        <v>110.6751</v>
      </c>
      <c r="F5513" s="7">
        <f t="shared" si="64"/>
        <v>1.1725000000000001</v>
      </c>
      <c r="G5513" s="8">
        <v>200000</v>
      </c>
      <c r="H5513" s="9">
        <f t="shared" si="65"/>
        <v>2000000</v>
      </c>
      <c r="I5513" s="10"/>
    </row>
    <row r="5514" spans="1:9" ht="14.25" customHeight="1">
      <c r="A5514" s="6" t="str">
        <f t="shared" si="63"/>
        <v>GUD BGR WANGON_KRACAK</v>
      </c>
      <c r="B5514" s="11" t="s">
        <v>4026</v>
      </c>
      <c r="C5514" s="11" t="s">
        <v>4059</v>
      </c>
      <c r="D5514" s="11">
        <v>9.3800000000000008</v>
      </c>
      <c r="E5514" s="7">
        <f>VLOOKUP(A5514, Sheet2!$A$2:$K$8265, 11)</f>
        <v>110.6751</v>
      </c>
      <c r="F5514" s="7">
        <f t="shared" si="64"/>
        <v>1.1725000000000001</v>
      </c>
      <c r="G5514" s="8">
        <v>200000</v>
      </c>
      <c r="H5514" s="9">
        <f t="shared" si="65"/>
        <v>2000000</v>
      </c>
      <c r="I5514" s="10"/>
    </row>
    <row r="5515" spans="1:9" ht="14.25" customHeight="1">
      <c r="A5515" s="6" t="str">
        <f t="shared" si="63"/>
        <v>GUD BGR WANGON_KRAJAN</v>
      </c>
      <c r="B5515" s="11" t="s">
        <v>4026</v>
      </c>
      <c r="C5515" s="11" t="s">
        <v>1468</v>
      </c>
      <c r="D5515" s="11">
        <v>9.3800000000000008</v>
      </c>
      <c r="E5515" s="7">
        <f>VLOOKUP(A5515, Sheet2!$A$2:$K$8265, 11)</f>
        <v>110.6751</v>
      </c>
      <c r="F5515" s="7">
        <f t="shared" si="64"/>
        <v>1.1725000000000001</v>
      </c>
      <c r="G5515" s="8">
        <v>200000</v>
      </c>
      <c r="H5515" s="9">
        <f t="shared" si="65"/>
        <v>2000000</v>
      </c>
      <c r="I5515" s="10"/>
    </row>
    <row r="5516" spans="1:9" ht="14.25" customHeight="1">
      <c r="A5516" s="6" t="str">
        <f t="shared" si="63"/>
        <v>GUD BGR WANGON_KRANGGAN</v>
      </c>
      <c r="B5516" s="11" t="s">
        <v>4026</v>
      </c>
      <c r="C5516" s="11" t="s">
        <v>420</v>
      </c>
      <c r="D5516" s="11">
        <v>9.3800000000000008</v>
      </c>
      <c r="E5516" s="7">
        <f>VLOOKUP(A5516, Sheet2!$A$2:$K$8265, 11)</f>
        <v>110.6751</v>
      </c>
      <c r="F5516" s="7">
        <f t="shared" si="64"/>
        <v>1.1725000000000001</v>
      </c>
      <c r="G5516" s="8">
        <v>200000</v>
      </c>
      <c r="H5516" s="9">
        <f t="shared" si="65"/>
        <v>2000000</v>
      </c>
      <c r="I5516" s="10"/>
    </row>
    <row r="5517" spans="1:9" ht="14.25" customHeight="1">
      <c r="A5517" s="6" t="str">
        <f t="shared" si="63"/>
        <v>GUD BGR WANGON_LANGGONGSARI</v>
      </c>
      <c r="B5517" s="11" t="s">
        <v>4026</v>
      </c>
      <c r="C5517" s="11" t="s">
        <v>4060</v>
      </c>
      <c r="D5517" s="11">
        <v>9.3800000000000008</v>
      </c>
      <c r="E5517" s="7">
        <f>VLOOKUP(A5517, Sheet2!$A$2:$K$8265, 11)</f>
        <v>110.6751</v>
      </c>
      <c r="F5517" s="7">
        <f t="shared" si="64"/>
        <v>1.1725000000000001</v>
      </c>
      <c r="G5517" s="8">
        <v>200000</v>
      </c>
      <c r="H5517" s="9">
        <f t="shared" si="65"/>
        <v>2000000</v>
      </c>
      <c r="I5517" s="10"/>
    </row>
    <row r="5518" spans="1:9" ht="14.25" customHeight="1">
      <c r="A5518" s="6" t="str">
        <f t="shared" si="63"/>
        <v>GUD BGR WANGON_LESMANA</v>
      </c>
      <c r="B5518" s="11" t="s">
        <v>4026</v>
      </c>
      <c r="C5518" s="11" t="s">
        <v>4061</v>
      </c>
      <c r="D5518" s="11">
        <v>9.3800000000000008</v>
      </c>
      <c r="E5518" s="7">
        <f>VLOOKUP(A5518, Sheet2!$A$2:$K$8265, 11)</f>
        <v>110.6751</v>
      </c>
      <c r="F5518" s="7">
        <f t="shared" si="64"/>
        <v>1.1725000000000001</v>
      </c>
      <c r="G5518" s="8">
        <v>200000</v>
      </c>
      <c r="H5518" s="9">
        <f t="shared" si="65"/>
        <v>2000000</v>
      </c>
      <c r="I5518" s="10"/>
    </row>
    <row r="5519" spans="1:9" ht="14.25" customHeight="1">
      <c r="A5519" s="6" t="str">
        <f t="shared" si="63"/>
        <v>GUD BGR WANGON_MARGASANA</v>
      </c>
      <c r="B5519" s="11" t="s">
        <v>4026</v>
      </c>
      <c r="C5519" s="11" t="s">
        <v>4062</v>
      </c>
      <c r="D5519" s="11">
        <v>9.3800000000000008</v>
      </c>
      <c r="E5519" s="7">
        <f>VLOOKUP(A5519, Sheet2!$A$2:$K$8265, 11)</f>
        <v>110.6751</v>
      </c>
      <c r="F5519" s="7">
        <f t="shared" si="64"/>
        <v>1.1725000000000001</v>
      </c>
      <c r="G5519" s="8">
        <v>200000</v>
      </c>
      <c r="H5519" s="9">
        <f t="shared" si="65"/>
        <v>2000000</v>
      </c>
      <c r="I5519" s="10"/>
    </row>
    <row r="5520" spans="1:9" ht="14.25" customHeight="1">
      <c r="A5520" s="6" t="str">
        <f t="shared" si="63"/>
        <v>GUD BGR WANGON_MENGANTI</v>
      </c>
      <c r="B5520" s="11" t="s">
        <v>4026</v>
      </c>
      <c r="C5520" s="11" t="s">
        <v>1881</v>
      </c>
      <c r="D5520" s="11">
        <v>9.3800000000000008</v>
      </c>
      <c r="E5520" s="7">
        <f>VLOOKUP(A5520, Sheet2!$A$2:$K$8265, 11)</f>
        <v>110.6751</v>
      </c>
      <c r="F5520" s="7">
        <f t="shared" si="64"/>
        <v>1.1725000000000001</v>
      </c>
      <c r="G5520" s="8">
        <v>200000</v>
      </c>
      <c r="H5520" s="9">
        <f t="shared" si="65"/>
        <v>2000000</v>
      </c>
      <c r="I5520" s="10"/>
    </row>
    <row r="5521" spans="1:9" ht="14.25" customHeight="1">
      <c r="A5521" s="6" t="str">
        <f t="shared" si="63"/>
        <v>GUD BGR WANGON_NOTOG</v>
      </c>
      <c r="B5521" s="11" t="s">
        <v>4026</v>
      </c>
      <c r="C5521" s="11" t="s">
        <v>4063</v>
      </c>
      <c r="D5521" s="11">
        <v>9.3800000000000008</v>
      </c>
      <c r="E5521" s="7">
        <f>VLOOKUP(A5521, Sheet2!$A$2:$K$8265, 11)</f>
        <v>110.6751</v>
      </c>
      <c r="F5521" s="7">
        <f t="shared" si="64"/>
        <v>1.1725000000000001</v>
      </c>
      <c r="G5521" s="8">
        <v>200000</v>
      </c>
      <c r="H5521" s="9">
        <f t="shared" si="65"/>
        <v>2000000</v>
      </c>
      <c r="I5521" s="10"/>
    </row>
    <row r="5522" spans="1:9" ht="14.25" customHeight="1">
      <c r="A5522" s="6" t="str">
        <f t="shared" si="63"/>
        <v>GUD BGR WANGON_PAGERAJI</v>
      </c>
      <c r="B5522" s="11" t="s">
        <v>4026</v>
      </c>
      <c r="C5522" s="11" t="s">
        <v>4064</v>
      </c>
      <c r="D5522" s="11">
        <v>9.3800000000000008</v>
      </c>
      <c r="E5522" s="7">
        <f>VLOOKUP(A5522, Sheet2!$A$2:$K$8265, 11)</f>
        <v>110.6751</v>
      </c>
      <c r="F5522" s="7">
        <f t="shared" si="64"/>
        <v>1.1725000000000001</v>
      </c>
      <c r="G5522" s="8">
        <v>200000</v>
      </c>
      <c r="H5522" s="9">
        <f t="shared" si="65"/>
        <v>2000000</v>
      </c>
      <c r="I5522" s="10"/>
    </row>
    <row r="5523" spans="1:9" ht="14.25" customHeight="1">
      <c r="A5523" s="6" t="str">
        <f t="shared" si="63"/>
        <v>GUD BGR WANGON_PANCASAN</v>
      </c>
      <c r="B5523" s="11" t="s">
        <v>4026</v>
      </c>
      <c r="C5523" s="11" t="s">
        <v>4065</v>
      </c>
      <c r="D5523" s="11">
        <v>9.3800000000000008</v>
      </c>
      <c r="E5523" s="7">
        <f>VLOOKUP(A5523, Sheet2!$A$2:$K$8265, 11)</f>
        <v>110.6751</v>
      </c>
      <c r="F5523" s="7">
        <f t="shared" si="64"/>
        <v>1.1725000000000001</v>
      </c>
      <c r="G5523" s="8">
        <v>200000</v>
      </c>
      <c r="H5523" s="9">
        <f t="shared" si="65"/>
        <v>2000000</v>
      </c>
      <c r="I5523" s="10"/>
    </row>
    <row r="5524" spans="1:9" ht="14.25" customHeight="1">
      <c r="A5524" s="6" t="str">
        <f t="shared" si="63"/>
        <v>GUD BGR WANGON_PANCURENDANG</v>
      </c>
      <c r="B5524" s="11" t="s">
        <v>4026</v>
      </c>
      <c r="C5524" s="11" t="s">
        <v>4066</v>
      </c>
      <c r="D5524" s="11">
        <v>9.3800000000000008</v>
      </c>
      <c r="E5524" s="7">
        <f>VLOOKUP(A5524, Sheet2!$A$2:$K$8265, 11)</f>
        <v>110.6751</v>
      </c>
      <c r="F5524" s="7">
        <f t="shared" si="64"/>
        <v>1.1725000000000001</v>
      </c>
      <c r="G5524" s="8">
        <v>200000</v>
      </c>
      <c r="H5524" s="9">
        <f t="shared" si="65"/>
        <v>2000000</v>
      </c>
      <c r="I5524" s="10"/>
    </row>
    <row r="5525" spans="1:9" ht="14.25" customHeight="1">
      <c r="A5525" s="6" t="str">
        <f t="shared" si="63"/>
        <v>GUD BGR WANGON_PANDANSARI</v>
      </c>
      <c r="B5525" s="11" t="s">
        <v>4026</v>
      </c>
      <c r="C5525" s="11" t="s">
        <v>182</v>
      </c>
      <c r="D5525" s="11">
        <v>9.3800000000000008</v>
      </c>
      <c r="E5525" s="7">
        <f>VLOOKUP(A5525, Sheet2!$A$2:$K$8265, 11)</f>
        <v>110.6751</v>
      </c>
      <c r="F5525" s="7">
        <f t="shared" si="64"/>
        <v>1.1725000000000001</v>
      </c>
      <c r="G5525" s="8">
        <v>200000</v>
      </c>
      <c r="H5525" s="9">
        <f t="shared" si="65"/>
        <v>2000000</v>
      </c>
      <c r="I5525" s="10"/>
    </row>
    <row r="5526" spans="1:9" ht="14.25" customHeight="1">
      <c r="A5526" s="6" t="str">
        <f t="shared" si="63"/>
        <v>GUD BGR WANGON_PANEMBANGAN</v>
      </c>
      <c r="B5526" s="11" t="s">
        <v>4026</v>
      </c>
      <c r="C5526" s="11" t="s">
        <v>4067</v>
      </c>
      <c r="D5526" s="11">
        <v>9.3800000000000008</v>
      </c>
      <c r="E5526" s="7">
        <f>VLOOKUP(A5526, Sheet2!$A$2:$K$8265, 11)</f>
        <v>110.6751</v>
      </c>
      <c r="F5526" s="7">
        <f t="shared" si="64"/>
        <v>1.1725000000000001</v>
      </c>
      <c r="G5526" s="8">
        <v>200000</v>
      </c>
      <c r="H5526" s="9">
        <f t="shared" si="65"/>
        <v>2000000</v>
      </c>
      <c r="I5526" s="10"/>
    </row>
    <row r="5527" spans="1:9" ht="14.25" customHeight="1">
      <c r="A5527" s="6" t="str">
        <f t="shared" si="63"/>
        <v>GUD BGR WANGON_PANUSUPAN</v>
      </c>
      <c r="B5527" s="11" t="s">
        <v>4026</v>
      </c>
      <c r="C5527" s="11" t="s">
        <v>942</v>
      </c>
      <c r="D5527" s="11">
        <v>9.3800000000000008</v>
      </c>
      <c r="E5527" s="7">
        <f>VLOOKUP(A5527, Sheet2!$A$2:$K$8265, 11)</f>
        <v>110.6751</v>
      </c>
      <c r="F5527" s="7">
        <f t="shared" si="64"/>
        <v>1.1725000000000001</v>
      </c>
      <c r="G5527" s="8">
        <v>200000</v>
      </c>
      <c r="H5527" s="9">
        <f t="shared" si="65"/>
        <v>2000000</v>
      </c>
      <c r="I5527" s="10"/>
    </row>
    <row r="5528" spans="1:9" ht="14.25" customHeight="1">
      <c r="A5528" s="6" t="str">
        <f t="shared" si="63"/>
        <v>GUD BGR WANGON_PEJOGOL</v>
      </c>
      <c r="B5528" s="11" t="s">
        <v>4026</v>
      </c>
      <c r="C5528" s="11" t="s">
        <v>4068</v>
      </c>
      <c r="D5528" s="11">
        <v>9.3800000000000008</v>
      </c>
      <c r="E5528" s="7">
        <f>VLOOKUP(A5528, Sheet2!$A$2:$K$8265, 11)</f>
        <v>110.6751</v>
      </c>
      <c r="F5528" s="7">
        <f t="shared" si="64"/>
        <v>1.1725000000000001</v>
      </c>
      <c r="G5528" s="8">
        <v>200000</v>
      </c>
      <c r="H5528" s="9">
        <f t="shared" si="65"/>
        <v>2000000</v>
      </c>
      <c r="I5528" s="10"/>
    </row>
    <row r="5529" spans="1:9" ht="14.25" customHeight="1">
      <c r="A5529" s="6" t="str">
        <f t="shared" si="63"/>
        <v>GUD BGR WANGON_PEKUNCEN</v>
      </c>
      <c r="B5529" s="11" t="s">
        <v>4026</v>
      </c>
      <c r="C5529" s="11" t="s">
        <v>459</v>
      </c>
      <c r="D5529" s="11">
        <v>9.3800000000000008</v>
      </c>
      <c r="E5529" s="7">
        <f>VLOOKUP(A5529, Sheet2!$A$2:$K$8265, 11)</f>
        <v>110.6751</v>
      </c>
      <c r="F5529" s="7">
        <f t="shared" si="64"/>
        <v>1.1725000000000001</v>
      </c>
      <c r="G5529" s="8">
        <v>200000</v>
      </c>
      <c r="H5529" s="9">
        <f t="shared" si="65"/>
        <v>2000000</v>
      </c>
      <c r="I5529" s="10"/>
    </row>
    <row r="5530" spans="1:9" ht="14.25" customHeight="1">
      <c r="A5530" s="6" t="str">
        <f t="shared" si="63"/>
        <v>GUD BGR WANGON_PENGADEGAN</v>
      </c>
      <c r="B5530" s="11" t="s">
        <v>4026</v>
      </c>
      <c r="C5530" s="11" t="s">
        <v>953</v>
      </c>
      <c r="D5530" s="11">
        <v>9.3800000000000008</v>
      </c>
      <c r="E5530" s="7">
        <f>VLOOKUP(A5530, Sheet2!$A$2:$K$8265, 11)</f>
        <v>110.6751</v>
      </c>
      <c r="F5530" s="7">
        <f t="shared" si="64"/>
        <v>1.1725000000000001</v>
      </c>
      <c r="G5530" s="8">
        <v>200000</v>
      </c>
      <c r="H5530" s="9">
        <f t="shared" si="65"/>
        <v>2000000</v>
      </c>
      <c r="I5530" s="10"/>
    </row>
    <row r="5531" spans="1:9" ht="14.25" customHeight="1">
      <c r="A5531" s="6" t="str">
        <f t="shared" si="63"/>
        <v>GUD BGR WANGON_PERNASIDI</v>
      </c>
      <c r="B5531" s="11" t="s">
        <v>4026</v>
      </c>
      <c r="C5531" s="11" t="s">
        <v>4069</v>
      </c>
      <c r="D5531" s="11">
        <v>9.3800000000000008</v>
      </c>
      <c r="E5531" s="7">
        <f>VLOOKUP(A5531, Sheet2!$A$2:$K$8265, 11)</f>
        <v>110.6751</v>
      </c>
      <c r="F5531" s="7">
        <f t="shared" si="64"/>
        <v>1.1725000000000001</v>
      </c>
      <c r="G5531" s="8">
        <v>200000</v>
      </c>
      <c r="H5531" s="9">
        <f t="shared" si="65"/>
        <v>2000000</v>
      </c>
      <c r="I5531" s="10"/>
    </row>
    <row r="5532" spans="1:9" ht="14.25" customHeight="1">
      <c r="A5532" s="6" t="str">
        <f t="shared" si="63"/>
        <v>GUD BGR WANGON_PESAWAHAN</v>
      </c>
      <c r="B5532" s="11" t="s">
        <v>4026</v>
      </c>
      <c r="C5532" s="11" t="s">
        <v>463</v>
      </c>
      <c r="D5532" s="11">
        <v>9.3800000000000008</v>
      </c>
      <c r="E5532" s="7">
        <f>VLOOKUP(A5532, Sheet2!$A$2:$K$8265, 11)</f>
        <v>110.6751</v>
      </c>
      <c r="F5532" s="7">
        <f t="shared" si="64"/>
        <v>1.1725000000000001</v>
      </c>
      <c r="G5532" s="8">
        <v>200000</v>
      </c>
      <c r="H5532" s="9">
        <f t="shared" si="65"/>
        <v>2000000</v>
      </c>
      <c r="I5532" s="10"/>
    </row>
    <row r="5533" spans="1:9" ht="14.25" customHeight="1">
      <c r="A5533" s="6" t="str">
        <f t="shared" si="63"/>
        <v>GUD BGR WANGON_PETAHUNAN</v>
      </c>
      <c r="B5533" s="11" t="s">
        <v>4026</v>
      </c>
      <c r="C5533" s="11" t="s">
        <v>4070</v>
      </c>
      <c r="D5533" s="11">
        <v>9.3800000000000008</v>
      </c>
      <c r="E5533" s="7">
        <f>VLOOKUP(A5533, Sheet2!$A$2:$K$8265, 11)</f>
        <v>110.6751</v>
      </c>
      <c r="F5533" s="7">
        <f t="shared" si="64"/>
        <v>1.1725000000000001</v>
      </c>
      <c r="G5533" s="8">
        <v>200000</v>
      </c>
      <c r="H5533" s="9">
        <f t="shared" si="65"/>
        <v>2000000</v>
      </c>
      <c r="I5533" s="10"/>
    </row>
    <row r="5534" spans="1:9" ht="14.25" customHeight="1">
      <c r="A5534" s="6" t="str">
        <f t="shared" si="63"/>
        <v>GUD BGR WANGON_PURWOJATI</v>
      </c>
      <c r="B5534" s="11" t="s">
        <v>4026</v>
      </c>
      <c r="C5534" s="11" t="s">
        <v>4071</v>
      </c>
      <c r="D5534" s="11">
        <v>9.3800000000000008</v>
      </c>
      <c r="E5534" s="7">
        <f>VLOOKUP(A5534, Sheet2!$A$2:$K$8265, 11)</f>
        <v>110.6751</v>
      </c>
      <c r="F5534" s="7">
        <f t="shared" si="64"/>
        <v>1.1725000000000001</v>
      </c>
      <c r="G5534" s="8">
        <v>200000</v>
      </c>
      <c r="H5534" s="9">
        <f t="shared" si="65"/>
        <v>2000000</v>
      </c>
      <c r="I5534" s="10"/>
    </row>
    <row r="5535" spans="1:9" ht="14.25" customHeight="1">
      <c r="A5535" s="6" t="str">
        <f t="shared" si="63"/>
        <v>GUD BGR WANGON_RANCAMAYA</v>
      </c>
      <c r="B5535" s="11" t="s">
        <v>4026</v>
      </c>
      <c r="C5535" s="11" t="s">
        <v>4072</v>
      </c>
      <c r="D5535" s="11">
        <v>9.3800000000000008</v>
      </c>
      <c r="E5535" s="7">
        <f>VLOOKUP(A5535, Sheet2!$A$2:$K$8265, 11)</f>
        <v>110.6751</v>
      </c>
      <c r="F5535" s="7">
        <f t="shared" si="64"/>
        <v>1.1725000000000001</v>
      </c>
      <c r="G5535" s="8">
        <v>200000</v>
      </c>
      <c r="H5535" s="9">
        <f t="shared" si="65"/>
        <v>2000000</v>
      </c>
      <c r="I5535" s="10"/>
    </row>
    <row r="5536" spans="1:9" ht="14.25" customHeight="1">
      <c r="A5536" s="6" t="str">
        <f t="shared" si="63"/>
        <v>GUD BGR WANGON_SAMBIRATA</v>
      </c>
      <c r="B5536" s="11" t="s">
        <v>4026</v>
      </c>
      <c r="C5536" s="11" t="s">
        <v>4073</v>
      </c>
      <c r="D5536" s="11">
        <v>9.3800000000000008</v>
      </c>
      <c r="E5536" s="7">
        <f>VLOOKUP(A5536, Sheet2!$A$2:$K$8265, 11)</f>
        <v>110.6751</v>
      </c>
      <c r="F5536" s="7">
        <f t="shared" si="64"/>
        <v>1.1725000000000001</v>
      </c>
      <c r="G5536" s="8">
        <v>200000</v>
      </c>
      <c r="H5536" s="9">
        <f t="shared" si="65"/>
        <v>2000000</v>
      </c>
      <c r="I5536" s="10"/>
    </row>
    <row r="5537" spans="1:9" ht="14.25" customHeight="1">
      <c r="A5537" s="6" t="str">
        <f t="shared" si="63"/>
        <v>GUD BGR WANGON_SANGGREMAN</v>
      </c>
      <c r="B5537" s="11" t="s">
        <v>4026</v>
      </c>
      <c r="C5537" s="11" t="s">
        <v>4074</v>
      </c>
      <c r="D5537" s="11">
        <v>9.3800000000000008</v>
      </c>
      <c r="E5537" s="7">
        <f>VLOOKUP(A5537, Sheet2!$A$2:$K$8265, 11)</f>
        <v>110.6751</v>
      </c>
      <c r="F5537" s="7">
        <f t="shared" si="64"/>
        <v>1.1725000000000001</v>
      </c>
      <c r="G5537" s="8">
        <v>200000</v>
      </c>
      <c r="H5537" s="9">
        <f t="shared" si="65"/>
        <v>2000000</v>
      </c>
      <c r="I5537" s="10"/>
    </row>
    <row r="5538" spans="1:9" ht="14.25" customHeight="1">
      <c r="A5538" s="6" t="str">
        <f t="shared" si="63"/>
        <v>GUD BGR WANGON_SAWANGAN</v>
      </c>
      <c r="B5538" s="11" t="s">
        <v>4026</v>
      </c>
      <c r="C5538" s="11" t="s">
        <v>52</v>
      </c>
      <c r="D5538" s="11">
        <v>9.3800000000000008</v>
      </c>
      <c r="E5538" s="7">
        <f>VLOOKUP(A5538, Sheet2!$A$2:$K$8265, 11)</f>
        <v>110.6751</v>
      </c>
      <c r="F5538" s="7">
        <f t="shared" si="64"/>
        <v>1.1725000000000001</v>
      </c>
      <c r="G5538" s="8">
        <v>200000</v>
      </c>
      <c r="H5538" s="9">
        <f t="shared" si="65"/>
        <v>2000000</v>
      </c>
      <c r="I5538" s="10"/>
    </row>
    <row r="5539" spans="1:9" ht="14.25" customHeight="1">
      <c r="A5539" s="6" t="str">
        <f t="shared" si="63"/>
        <v>GUD BGR WANGON_SAWANGAN WETAN</v>
      </c>
      <c r="B5539" s="11" t="s">
        <v>4026</v>
      </c>
      <c r="C5539" s="11" t="s">
        <v>4075</v>
      </c>
      <c r="D5539" s="11">
        <v>9.3800000000000008</v>
      </c>
      <c r="E5539" s="7">
        <f>VLOOKUP(A5539, Sheet2!$A$2:$K$8265, 11)</f>
        <v>110.6751</v>
      </c>
      <c r="F5539" s="7">
        <f t="shared" si="64"/>
        <v>1.1725000000000001</v>
      </c>
      <c r="G5539" s="8">
        <v>200000</v>
      </c>
      <c r="H5539" s="9">
        <f t="shared" si="65"/>
        <v>2000000</v>
      </c>
      <c r="I5539" s="10"/>
    </row>
    <row r="5540" spans="1:9" ht="14.25" customHeight="1">
      <c r="A5540" s="6" t="str">
        <f t="shared" si="63"/>
        <v>GUD BGR WANGON_SEMEDO</v>
      </c>
      <c r="B5540" s="11" t="s">
        <v>4026</v>
      </c>
      <c r="C5540" s="11" t="s">
        <v>4076</v>
      </c>
      <c r="D5540" s="11">
        <v>9.3800000000000008</v>
      </c>
      <c r="E5540" s="7">
        <f>VLOOKUP(A5540, Sheet2!$A$2:$K$8265, 11)</f>
        <v>110.6751</v>
      </c>
      <c r="F5540" s="7">
        <f t="shared" si="64"/>
        <v>1.1725000000000001</v>
      </c>
      <c r="G5540" s="8">
        <v>200000</v>
      </c>
      <c r="H5540" s="9">
        <f t="shared" si="65"/>
        <v>2000000</v>
      </c>
      <c r="I5540" s="10"/>
    </row>
    <row r="5541" spans="1:9" ht="14.25" customHeight="1">
      <c r="A5541" s="6" t="str">
        <f t="shared" si="63"/>
        <v>GUD BGR WANGON_SIDAMULIH</v>
      </c>
      <c r="B5541" s="11" t="s">
        <v>4026</v>
      </c>
      <c r="C5541" s="11" t="s">
        <v>4077</v>
      </c>
      <c r="D5541" s="11">
        <v>9.3800000000000008</v>
      </c>
      <c r="E5541" s="7">
        <f>VLOOKUP(A5541, Sheet2!$A$2:$K$8265, 11)</f>
        <v>110.6751</v>
      </c>
      <c r="F5541" s="7">
        <f t="shared" si="64"/>
        <v>1.1725000000000001</v>
      </c>
      <c r="G5541" s="8">
        <v>200000</v>
      </c>
      <c r="H5541" s="9">
        <f t="shared" si="65"/>
        <v>2000000</v>
      </c>
      <c r="I5541" s="10"/>
    </row>
    <row r="5542" spans="1:9" ht="14.25" customHeight="1">
      <c r="A5542" s="6" t="str">
        <f t="shared" si="63"/>
        <v>GUD BGR WANGON_SINGASARI</v>
      </c>
      <c r="B5542" s="11" t="s">
        <v>4026</v>
      </c>
      <c r="C5542" s="11" t="s">
        <v>4078</v>
      </c>
      <c r="D5542" s="11">
        <v>9.3800000000000008</v>
      </c>
      <c r="E5542" s="7">
        <f>VLOOKUP(A5542, Sheet2!$A$2:$K$8265, 11)</f>
        <v>110.6751</v>
      </c>
      <c r="F5542" s="7">
        <f t="shared" si="64"/>
        <v>1.1725000000000001</v>
      </c>
      <c r="G5542" s="8">
        <v>200000</v>
      </c>
      <c r="H5542" s="9">
        <f t="shared" si="65"/>
        <v>2000000</v>
      </c>
      <c r="I5542" s="10"/>
    </row>
    <row r="5543" spans="1:9" ht="14.25" customHeight="1">
      <c r="A5543" s="6" t="str">
        <f t="shared" si="63"/>
        <v>GUD BGR WANGON_SUDIMARA</v>
      </c>
      <c r="B5543" s="11" t="s">
        <v>4026</v>
      </c>
      <c r="C5543" s="11" t="s">
        <v>4079</v>
      </c>
      <c r="D5543" s="11">
        <v>9.3800000000000008</v>
      </c>
      <c r="E5543" s="7">
        <f>VLOOKUP(A5543, Sheet2!$A$2:$K$8265, 11)</f>
        <v>110.6751</v>
      </c>
      <c r="F5543" s="7">
        <f t="shared" si="64"/>
        <v>1.1725000000000001</v>
      </c>
      <c r="G5543" s="8">
        <v>200000</v>
      </c>
      <c r="H5543" s="9">
        <f t="shared" si="65"/>
        <v>2000000</v>
      </c>
      <c r="I5543" s="10"/>
    </row>
    <row r="5544" spans="1:9" ht="14.25" customHeight="1">
      <c r="A5544" s="6" t="str">
        <f t="shared" si="63"/>
        <v>GUD BGR WANGON_TAMANSARI</v>
      </c>
      <c r="B5544" s="11" t="s">
        <v>4026</v>
      </c>
      <c r="C5544" s="11" t="s">
        <v>985</v>
      </c>
      <c r="D5544" s="11">
        <v>9.3800000000000008</v>
      </c>
      <c r="E5544" s="7">
        <f>VLOOKUP(A5544, Sheet2!$A$2:$K$8265, 11)</f>
        <v>110.6751</v>
      </c>
      <c r="F5544" s="7">
        <f t="shared" si="64"/>
        <v>1.1725000000000001</v>
      </c>
      <c r="G5544" s="8">
        <v>200000</v>
      </c>
      <c r="H5544" s="9">
        <f t="shared" si="65"/>
        <v>2000000</v>
      </c>
      <c r="I5544" s="10"/>
    </row>
    <row r="5545" spans="1:9" ht="14.25" customHeight="1">
      <c r="A5545" s="6" t="str">
        <f t="shared" si="63"/>
        <v>GUD BGR WANGON_TAMBAKNEGARA</v>
      </c>
      <c r="B5545" s="11" t="s">
        <v>4026</v>
      </c>
      <c r="C5545" s="11" t="s">
        <v>4080</v>
      </c>
      <c r="D5545" s="11">
        <v>9.3800000000000008</v>
      </c>
      <c r="E5545" s="7">
        <f>VLOOKUP(A5545, Sheet2!$A$2:$K$8265, 11)</f>
        <v>110.6751</v>
      </c>
      <c r="F5545" s="7">
        <f t="shared" si="64"/>
        <v>1.1725000000000001</v>
      </c>
      <c r="G5545" s="8">
        <v>200000</v>
      </c>
      <c r="H5545" s="9">
        <f t="shared" si="65"/>
        <v>2000000</v>
      </c>
      <c r="I5545" s="10"/>
    </row>
    <row r="5546" spans="1:9" ht="14.25" customHeight="1">
      <c r="A5546" s="6" t="str">
        <f t="shared" si="63"/>
        <v>GUD BGR WANGON_TINGGARJAYA</v>
      </c>
      <c r="B5546" s="11" t="s">
        <v>4026</v>
      </c>
      <c r="C5546" s="11" t="s">
        <v>2215</v>
      </c>
      <c r="D5546" s="11">
        <v>9.3800000000000008</v>
      </c>
      <c r="E5546" s="7">
        <f>VLOOKUP(A5546, Sheet2!$A$2:$K$8265, 11)</f>
        <v>110.6751</v>
      </c>
      <c r="F5546" s="7">
        <f t="shared" si="64"/>
        <v>1.1725000000000001</v>
      </c>
      <c r="G5546" s="8">
        <v>200000</v>
      </c>
      <c r="H5546" s="9">
        <f t="shared" si="65"/>
        <v>2000000</v>
      </c>
      <c r="I5546" s="10"/>
    </row>
    <row r="5547" spans="1:9" ht="14.25" customHeight="1">
      <c r="A5547" s="6" t="str">
        <f t="shared" si="63"/>
        <v>GUD BGR WANGON_TIPAR</v>
      </c>
      <c r="B5547" s="11" t="s">
        <v>4026</v>
      </c>
      <c r="C5547" s="11" t="s">
        <v>4081</v>
      </c>
      <c r="D5547" s="11">
        <v>9.3800000000000008</v>
      </c>
      <c r="E5547" s="7">
        <f>VLOOKUP(A5547, Sheet2!$A$2:$K$8265, 11)</f>
        <v>110.6751</v>
      </c>
      <c r="F5547" s="7">
        <f t="shared" si="64"/>
        <v>1.1725000000000001</v>
      </c>
      <c r="G5547" s="8">
        <v>200000</v>
      </c>
      <c r="H5547" s="9">
        <f t="shared" si="65"/>
        <v>2000000</v>
      </c>
      <c r="I5547" s="10"/>
    </row>
    <row r="5548" spans="1:9" ht="14.25" customHeight="1">
      <c r="A5548" s="6" t="str">
        <f t="shared" si="63"/>
        <v>GUD BGR WANGON_TIPAR KIDUL</v>
      </c>
      <c r="B5548" s="11" t="s">
        <v>4026</v>
      </c>
      <c r="C5548" s="11" t="s">
        <v>4082</v>
      </c>
      <c r="D5548" s="11">
        <v>9.3800000000000008</v>
      </c>
      <c r="E5548" s="7">
        <f>VLOOKUP(A5548, Sheet2!$A$2:$K$8265, 11)</f>
        <v>110.6751</v>
      </c>
      <c r="F5548" s="7">
        <f t="shared" si="64"/>
        <v>1.1725000000000001</v>
      </c>
      <c r="G5548" s="8">
        <v>200000</v>
      </c>
      <c r="H5548" s="9">
        <f t="shared" si="65"/>
        <v>2000000</v>
      </c>
      <c r="I5548" s="10"/>
    </row>
    <row r="5549" spans="1:9" ht="14.25" customHeight="1">
      <c r="A5549" s="6" t="str">
        <f t="shared" si="63"/>
        <v>GUD BGR WANGON_TUMIYANG</v>
      </c>
      <c r="B5549" s="11" t="s">
        <v>4026</v>
      </c>
      <c r="C5549" s="11" t="s">
        <v>4083</v>
      </c>
      <c r="D5549" s="11">
        <v>9.3800000000000008</v>
      </c>
      <c r="E5549" s="7">
        <f>VLOOKUP(A5549, Sheet2!$A$2:$K$8265, 11)</f>
        <v>110.6751</v>
      </c>
      <c r="F5549" s="7">
        <f t="shared" si="64"/>
        <v>1.1725000000000001</v>
      </c>
      <c r="G5549" s="8">
        <v>200000</v>
      </c>
      <c r="H5549" s="9">
        <f t="shared" si="65"/>
        <v>2000000</v>
      </c>
      <c r="I5549" s="10"/>
    </row>
    <row r="5550" spans="1:9" ht="14.25" customHeight="1">
      <c r="A5550" s="6" t="str">
        <f t="shared" si="63"/>
        <v>GUD BGR WANGON_TUMIYANG</v>
      </c>
      <c r="B5550" s="11" t="s">
        <v>4026</v>
      </c>
      <c r="C5550" s="11" t="s">
        <v>4083</v>
      </c>
      <c r="D5550" s="11">
        <v>9.3800000000000008</v>
      </c>
      <c r="E5550" s="7">
        <f>VLOOKUP(A5550, Sheet2!$A$2:$K$8265, 11)</f>
        <v>110.6751</v>
      </c>
      <c r="F5550" s="7">
        <f t="shared" si="64"/>
        <v>1.1725000000000001</v>
      </c>
      <c r="G5550" s="8">
        <v>200000</v>
      </c>
      <c r="H5550" s="9">
        <f t="shared" si="65"/>
        <v>2000000</v>
      </c>
      <c r="I5550" s="10"/>
    </row>
    <row r="5551" spans="1:9" ht="14.25" customHeight="1">
      <c r="A5551" s="6" t="str">
        <f t="shared" si="63"/>
        <v>GUD BGR WANGON_TUNJUNG</v>
      </c>
      <c r="B5551" s="11" t="s">
        <v>4026</v>
      </c>
      <c r="C5551" s="11" t="s">
        <v>4084</v>
      </c>
      <c r="D5551" s="11">
        <v>9.3800000000000008</v>
      </c>
      <c r="E5551" s="7">
        <f>VLOOKUP(A5551, Sheet2!$A$2:$K$8265, 11)</f>
        <v>110.6751</v>
      </c>
      <c r="F5551" s="7">
        <f t="shared" si="64"/>
        <v>1.1725000000000001</v>
      </c>
      <c r="G5551" s="8">
        <v>200000</v>
      </c>
      <c r="H5551" s="9">
        <f t="shared" si="65"/>
        <v>2000000</v>
      </c>
      <c r="I5551" s="10"/>
    </row>
    <row r="5552" spans="1:9" ht="14.25" customHeight="1">
      <c r="A5552" s="6" t="str">
        <f t="shared" si="63"/>
        <v>GUD BGR WANGON_WINDUAJI</v>
      </c>
      <c r="B5552" s="11" t="s">
        <v>4026</v>
      </c>
      <c r="C5552" s="11" t="s">
        <v>4085</v>
      </c>
      <c r="D5552" s="11">
        <v>20.92</v>
      </c>
      <c r="E5552" s="7">
        <f>VLOOKUP(A5552, Sheet2!$A$2:$K$8265, 11)</f>
        <v>110.6751</v>
      </c>
      <c r="F5552" s="7">
        <f t="shared" si="64"/>
        <v>2.6150000000000002</v>
      </c>
      <c r="G5552" s="8">
        <v>200000</v>
      </c>
      <c r="H5552" s="9">
        <f t="shared" si="65"/>
        <v>4200000</v>
      </c>
      <c r="I5552" s="10"/>
    </row>
    <row r="5553" spans="1:9" ht="14.25" customHeight="1">
      <c r="A5553" s="6" t="str">
        <f t="shared" si="63"/>
        <v>GUD BGR WANGON_WINDUNEGARA</v>
      </c>
      <c r="B5553" s="11" t="s">
        <v>4026</v>
      </c>
      <c r="C5553" s="11" t="s">
        <v>4086</v>
      </c>
      <c r="D5553" s="11">
        <v>9.3800000000000008</v>
      </c>
      <c r="E5553" s="7">
        <f>VLOOKUP(A5553, Sheet2!$A$2:$K$8265, 11)</f>
        <v>110.6751</v>
      </c>
      <c r="F5553" s="7">
        <f t="shared" si="64"/>
        <v>1.1725000000000001</v>
      </c>
      <c r="G5553" s="8">
        <v>200000</v>
      </c>
      <c r="H5553" s="9">
        <f t="shared" si="65"/>
        <v>2000000</v>
      </c>
      <c r="I5553" s="10"/>
    </row>
    <row r="5554" spans="1:9" ht="14.25" customHeight="1">
      <c r="A5554" s="6" t="str">
        <f t="shared" si="63"/>
        <v>GUD BGR WANGON_WLAHAR</v>
      </c>
      <c r="B5554" s="11" t="s">
        <v>4026</v>
      </c>
      <c r="C5554" s="11" t="s">
        <v>998</v>
      </c>
      <c r="D5554" s="11">
        <v>9.3800000000000008</v>
      </c>
      <c r="E5554" s="7">
        <f>VLOOKUP(A5554, Sheet2!$A$2:$K$8265, 11)</f>
        <v>110.6751</v>
      </c>
      <c r="F5554" s="7">
        <f t="shared" si="64"/>
        <v>1.1725000000000001</v>
      </c>
      <c r="G5554" s="8">
        <v>200000</v>
      </c>
      <c r="H5554" s="9">
        <f t="shared" si="65"/>
        <v>2000000</v>
      </c>
      <c r="I5554" s="10"/>
    </row>
    <row r="5555" spans="1:9" ht="14.25" customHeight="1">
      <c r="A5555" s="6" t="str">
        <f t="shared" si="63"/>
        <v>GUDANG DEMAK 2_BANDUNGREJO</v>
      </c>
      <c r="B5555" s="11" t="s">
        <v>4087</v>
      </c>
      <c r="C5555" s="11" t="s">
        <v>3111</v>
      </c>
      <c r="D5555" s="11">
        <v>26.27</v>
      </c>
      <c r="E5555" s="7">
        <f>VLOOKUP(A5555, Sheet2!$A$2:$K$8265, 11)</f>
        <v>110.6751</v>
      </c>
      <c r="F5555" s="7">
        <f t="shared" si="64"/>
        <v>3.2837499999999999</v>
      </c>
      <c r="G5555" s="8">
        <v>200000</v>
      </c>
      <c r="H5555" s="9">
        <f t="shared" si="65"/>
        <v>5400000</v>
      </c>
      <c r="I5555" s="10"/>
    </row>
    <row r="5556" spans="1:9" ht="14.25" customHeight="1">
      <c r="A5556" s="6" t="str">
        <f t="shared" si="63"/>
        <v>GUDANG DEMAK 2_BANGETAYU KULON</v>
      </c>
      <c r="B5556" s="11" t="s">
        <v>4087</v>
      </c>
      <c r="C5556" s="11" t="s">
        <v>4088</v>
      </c>
      <c r="D5556" s="11">
        <v>1.22</v>
      </c>
      <c r="E5556" s="7">
        <f>VLOOKUP(A5556, Sheet2!$A$2:$K$8265, 11)</f>
        <v>110.6751</v>
      </c>
      <c r="F5556" s="7">
        <f t="shared" si="64"/>
        <v>0.1525</v>
      </c>
      <c r="G5556" s="8">
        <v>200000</v>
      </c>
      <c r="H5556" s="9">
        <f t="shared" si="65"/>
        <v>400000</v>
      </c>
      <c r="I5556" s="10"/>
    </row>
    <row r="5557" spans="1:9" ht="14.25" customHeight="1">
      <c r="A5557" s="6" t="str">
        <f t="shared" si="63"/>
        <v>GUDANG DEMAK 2_BANGETAYU WETAN</v>
      </c>
      <c r="B5557" s="11" t="s">
        <v>4087</v>
      </c>
      <c r="C5557" s="11" t="s">
        <v>4089</v>
      </c>
      <c r="D5557" s="11">
        <v>1.22</v>
      </c>
      <c r="E5557" s="7">
        <f>VLOOKUP(A5557, Sheet2!$A$2:$K$8265, 11)</f>
        <v>110.6751</v>
      </c>
      <c r="F5557" s="7">
        <f t="shared" si="64"/>
        <v>0.1525</v>
      </c>
      <c r="G5557" s="8">
        <v>200000</v>
      </c>
      <c r="H5557" s="9">
        <f t="shared" si="65"/>
        <v>400000</v>
      </c>
      <c r="I5557" s="10"/>
    </row>
    <row r="5558" spans="1:9" ht="14.25" customHeight="1">
      <c r="A5558" s="6" t="str">
        <f t="shared" si="63"/>
        <v>GUDANG DEMAK 2_BANJARDOWO</v>
      </c>
      <c r="B5558" s="11" t="s">
        <v>4087</v>
      </c>
      <c r="C5558" s="11" t="s">
        <v>1257</v>
      </c>
      <c r="D5558" s="11">
        <v>1.22</v>
      </c>
      <c r="E5558" s="7">
        <f>VLOOKUP(A5558, Sheet2!$A$2:$K$8265, 11)</f>
        <v>110.6751</v>
      </c>
      <c r="F5558" s="7">
        <f t="shared" si="64"/>
        <v>0.1525</v>
      </c>
      <c r="G5558" s="8">
        <v>200000</v>
      </c>
      <c r="H5558" s="9">
        <f t="shared" si="65"/>
        <v>400000</v>
      </c>
      <c r="I5558" s="10"/>
    </row>
    <row r="5559" spans="1:9" ht="14.25" customHeight="1">
      <c r="A5559" s="6" t="str">
        <f t="shared" si="63"/>
        <v>GUDANG DEMAK 2_BANJAREJO</v>
      </c>
      <c r="B5559" s="11" t="s">
        <v>4087</v>
      </c>
      <c r="C5559" s="11" t="s">
        <v>1258</v>
      </c>
      <c r="D5559" s="11">
        <v>26.27</v>
      </c>
      <c r="E5559" s="7">
        <f>VLOOKUP(A5559, Sheet2!$A$2:$K$8265, 11)</f>
        <v>110.6751</v>
      </c>
      <c r="F5559" s="7">
        <f t="shared" si="64"/>
        <v>3.2837499999999999</v>
      </c>
      <c r="G5559" s="8">
        <v>200000</v>
      </c>
      <c r="H5559" s="9">
        <f t="shared" si="65"/>
        <v>5400000</v>
      </c>
      <c r="I5559" s="10"/>
    </row>
    <row r="5560" spans="1:9" ht="14.25" customHeight="1">
      <c r="A5560" s="6" t="str">
        <f t="shared" si="63"/>
        <v>GUDANG DEMAK 2_BANYUMENENG</v>
      </c>
      <c r="B5560" s="11" t="s">
        <v>4087</v>
      </c>
      <c r="C5560" s="11" t="s">
        <v>4090</v>
      </c>
      <c r="D5560" s="11">
        <v>26.27</v>
      </c>
      <c r="E5560" s="7">
        <f>VLOOKUP(A5560, Sheet2!$A$2:$K$8265, 11)</f>
        <v>110.6751</v>
      </c>
      <c r="F5560" s="7">
        <f t="shared" si="64"/>
        <v>3.2837499999999999</v>
      </c>
      <c r="G5560" s="8">
        <v>200000</v>
      </c>
      <c r="H5560" s="9">
        <f t="shared" si="65"/>
        <v>5400000</v>
      </c>
      <c r="I5560" s="10"/>
    </row>
    <row r="5561" spans="1:9" ht="14.25" customHeight="1">
      <c r="A5561" s="6" t="str">
        <f t="shared" si="63"/>
        <v>GUDANG DEMAK 2_BRABO</v>
      </c>
      <c r="B5561" s="11" t="s">
        <v>4087</v>
      </c>
      <c r="C5561" s="11" t="s">
        <v>4091</v>
      </c>
      <c r="D5561" s="11">
        <v>53.45</v>
      </c>
      <c r="E5561" s="7">
        <f>VLOOKUP(A5561, Sheet2!$A$2:$K$8265, 11)</f>
        <v>110.6751</v>
      </c>
      <c r="F5561" s="7">
        <f t="shared" si="64"/>
        <v>6.6812500000000004</v>
      </c>
      <c r="G5561" s="8">
        <v>200000</v>
      </c>
      <c r="H5561" s="9">
        <f t="shared" si="65"/>
        <v>10800000</v>
      </c>
      <c r="I5561" s="10"/>
    </row>
    <row r="5562" spans="1:9" ht="14.25" customHeight="1">
      <c r="A5562" s="6" t="str">
        <f t="shared" si="63"/>
        <v>GUDANG DEMAK 2_BRAMBANG</v>
      </c>
      <c r="B5562" s="11" t="s">
        <v>4087</v>
      </c>
      <c r="C5562" s="11" t="s">
        <v>4092</v>
      </c>
      <c r="D5562" s="11">
        <v>26.27</v>
      </c>
      <c r="E5562" s="7">
        <f>VLOOKUP(A5562, Sheet2!$A$2:$K$8265, 11)</f>
        <v>110.6751</v>
      </c>
      <c r="F5562" s="7">
        <f t="shared" si="64"/>
        <v>3.2837499999999999</v>
      </c>
      <c r="G5562" s="8">
        <v>200000</v>
      </c>
      <c r="H5562" s="9">
        <f t="shared" si="65"/>
        <v>5400000</v>
      </c>
      <c r="I5562" s="10"/>
    </row>
    <row r="5563" spans="1:9" ht="14.25" customHeight="1">
      <c r="A5563" s="6" t="str">
        <f t="shared" si="63"/>
        <v>GUDANG DEMAK 2_BRUMBUNG</v>
      </c>
      <c r="B5563" s="11" t="s">
        <v>4087</v>
      </c>
      <c r="C5563" s="11" t="s">
        <v>1177</v>
      </c>
      <c r="D5563" s="11">
        <v>26.27</v>
      </c>
      <c r="E5563" s="7">
        <f>VLOOKUP(A5563, Sheet2!$A$2:$K$8265, 11)</f>
        <v>110.6751</v>
      </c>
      <c r="F5563" s="7">
        <f t="shared" si="64"/>
        <v>3.2837499999999999</v>
      </c>
      <c r="G5563" s="8">
        <v>200000</v>
      </c>
      <c r="H5563" s="9">
        <f t="shared" si="65"/>
        <v>5400000</v>
      </c>
      <c r="I5563" s="10"/>
    </row>
    <row r="5564" spans="1:9" ht="14.25" customHeight="1">
      <c r="A5564" s="6" t="str">
        <f t="shared" si="63"/>
        <v>GUDANG DEMAK 2_BULUSAN</v>
      </c>
      <c r="B5564" s="11" t="s">
        <v>4087</v>
      </c>
      <c r="C5564" s="11" t="s">
        <v>2919</v>
      </c>
      <c r="D5564" s="11">
        <v>1.22</v>
      </c>
      <c r="E5564" s="7">
        <f>VLOOKUP(A5564, Sheet2!$A$2:$K$8265, 11)</f>
        <v>110.6751</v>
      </c>
      <c r="F5564" s="7">
        <f t="shared" si="64"/>
        <v>0.1525</v>
      </c>
      <c r="G5564" s="8">
        <v>200000</v>
      </c>
      <c r="H5564" s="9">
        <f t="shared" si="65"/>
        <v>400000</v>
      </c>
      <c r="I5564" s="10"/>
    </row>
    <row r="5565" spans="1:9" ht="14.25" customHeight="1">
      <c r="A5565" s="6" t="str">
        <f t="shared" si="63"/>
        <v>GUDANG DEMAK 2_BULUSARI</v>
      </c>
      <c r="B5565" s="11" t="s">
        <v>4087</v>
      </c>
      <c r="C5565" s="11" t="s">
        <v>558</v>
      </c>
      <c r="D5565" s="11">
        <v>26.27</v>
      </c>
      <c r="E5565" s="7">
        <f>VLOOKUP(A5565, Sheet2!$A$2:$K$8265, 11)</f>
        <v>110.6751</v>
      </c>
      <c r="F5565" s="7">
        <f t="shared" si="64"/>
        <v>3.2837499999999999</v>
      </c>
      <c r="G5565" s="8">
        <v>200000</v>
      </c>
      <c r="H5565" s="9">
        <f t="shared" si="65"/>
        <v>5400000</v>
      </c>
      <c r="I5565" s="10"/>
    </row>
    <row r="5566" spans="1:9" ht="14.25" customHeight="1">
      <c r="A5566" s="6" t="str">
        <f t="shared" si="63"/>
        <v>GUDANG DEMAK 2_BUMIREJO</v>
      </c>
      <c r="B5566" s="11" t="s">
        <v>4087</v>
      </c>
      <c r="C5566" s="11" t="s">
        <v>2738</v>
      </c>
      <c r="D5566" s="11">
        <v>26.27</v>
      </c>
      <c r="E5566" s="7">
        <f>VLOOKUP(A5566, Sheet2!$A$2:$K$8265, 11)</f>
        <v>110.6751</v>
      </c>
      <c r="F5566" s="7">
        <f t="shared" si="64"/>
        <v>3.2837499999999999</v>
      </c>
      <c r="G5566" s="8">
        <v>200000</v>
      </c>
      <c r="H5566" s="9">
        <f t="shared" si="65"/>
        <v>5400000</v>
      </c>
      <c r="I5566" s="10"/>
    </row>
    <row r="5567" spans="1:9" ht="14.25" customHeight="1">
      <c r="A5567" s="6" t="str">
        <f t="shared" si="63"/>
        <v>GUDANG DEMAK 2_CANDISARI</v>
      </c>
      <c r="B5567" s="11" t="s">
        <v>4087</v>
      </c>
      <c r="C5567" s="11" t="s">
        <v>781</v>
      </c>
      <c r="D5567" s="11">
        <v>26.27</v>
      </c>
      <c r="E5567" s="7">
        <f>VLOOKUP(A5567, Sheet2!$A$2:$K$8265, 11)</f>
        <v>110.6751</v>
      </c>
      <c r="F5567" s="7">
        <f t="shared" si="64"/>
        <v>3.2837499999999999</v>
      </c>
      <c r="G5567" s="8">
        <v>200000</v>
      </c>
      <c r="H5567" s="9">
        <f t="shared" si="65"/>
        <v>5400000</v>
      </c>
      <c r="I5567" s="10"/>
    </row>
    <row r="5568" spans="1:9" ht="14.25" customHeight="1">
      <c r="A5568" s="6" t="str">
        <f t="shared" si="63"/>
        <v>GUDANG DEMAK 2_DOMBO</v>
      </c>
      <c r="B5568" s="11" t="s">
        <v>4087</v>
      </c>
      <c r="C5568" s="11" t="s">
        <v>4093</v>
      </c>
      <c r="D5568" s="11">
        <v>26.27</v>
      </c>
      <c r="E5568" s="7">
        <f>VLOOKUP(A5568, Sheet2!$A$2:$K$8265, 11)</f>
        <v>110.6751</v>
      </c>
      <c r="F5568" s="7">
        <f t="shared" si="64"/>
        <v>3.2837499999999999</v>
      </c>
      <c r="G5568" s="8">
        <v>200000</v>
      </c>
      <c r="H5568" s="9">
        <f t="shared" si="65"/>
        <v>5400000</v>
      </c>
      <c r="I5568" s="10"/>
    </row>
    <row r="5569" spans="1:9" ht="14.25" customHeight="1">
      <c r="A5569" s="6" t="str">
        <f t="shared" si="63"/>
        <v>GUDANG DEMAK 2_GEBANGAN</v>
      </c>
      <c r="B5569" s="11" t="s">
        <v>4087</v>
      </c>
      <c r="C5569" s="11" t="s">
        <v>373</v>
      </c>
      <c r="D5569" s="11">
        <v>53.45</v>
      </c>
      <c r="E5569" s="7">
        <f>VLOOKUP(A5569, Sheet2!$A$2:$K$8265, 11)</f>
        <v>110.6751</v>
      </c>
      <c r="F5569" s="7">
        <f t="shared" si="64"/>
        <v>6.6812500000000004</v>
      </c>
      <c r="G5569" s="8">
        <v>200000</v>
      </c>
      <c r="H5569" s="9">
        <f t="shared" si="65"/>
        <v>10800000</v>
      </c>
      <c r="I5569" s="10"/>
    </row>
    <row r="5570" spans="1:9" ht="14.25" customHeight="1">
      <c r="A5570" s="6" t="str">
        <f t="shared" si="63"/>
        <v>GUDANG DEMAK 2_GEDAWANG</v>
      </c>
      <c r="B5570" s="11" t="s">
        <v>4087</v>
      </c>
      <c r="C5570" s="11" t="s">
        <v>4094</v>
      </c>
      <c r="D5570" s="11">
        <v>1.22</v>
      </c>
      <c r="E5570" s="7">
        <f>VLOOKUP(A5570, Sheet2!$A$2:$K$8265, 11)</f>
        <v>110.6751</v>
      </c>
      <c r="F5570" s="7">
        <f t="shared" si="64"/>
        <v>0.1525</v>
      </c>
      <c r="G5570" s="8">
        <v>200000</v>
      </c>
      <c r="H5570" s="9">
        <f t="shared" si="65"/>
        <v>400000</v>
      </c>
      <c r="I5570" s="10"/>
    </row>
    <row r="5571" spans="1:9" ht="14.25" customHeight="1">
      <c r="A5571" s="6" t="str">
        <f t="shared" si="63"/>
        <v>GUDANG DEMAK 2_GEMAH</v>
      </c>
      <c r="B5571" s="11" t="s">
        <v>4087</v>
      </c>
      <c r="C5571" s="11" t="s">
        <v>4095</v>
      </c>
      <c r="D5571" s="11">
        <v>1.22</v>
      </c>
      <c r="E5571" s="7">
        <f>VLOOKUP(A5571, Sheet2!$A$2:$K$8265, 11)</f>
        <v>110.6751</v>
      </c>
      <c r="F5571" s="7">
        <f t="shared" si="64"/>
        <v>0.1525</v>
      </c>
      <c r="G5571" s="8">
        <v>200000</v>
      </c>
      <c r="H5571" s="9">
        <f t="shared" si="65"/>
        <v>400000</v>
      </c>
      <c r="I5571" s="10"/>
    </row>
    <row r="5572" spans="1:9" ht="14.25" customHeight="1">
      <c r="A5572" s="6" t="str">
        <f t="shared" si="63"/>
        <v>GUDANG DEMAK 2_GUBUG</v>
      </c>
      <c r="B5572" s="11" t="s">
        <v>4087</v>
      </c>
      <c r="C5572" s="11" t="s">
        <v>1419</v>
      </c>
      <c r="D5572" s="11">
        <v>53.45</v>
      </c>
      <c r="E5572" s="7">
        <f>VLOOKUP(A5572, Sheet2!$A$2:$K$8265, 11)</f>
        <v>110.6751</v>
      </c>
      <c r="F5572" s="7">
        <f t="shared" si="64"/>
        <v>6.6812500000000004</v>
      </c>
      <c r="G5572" s="8">
        <v>200000</v>
      </c>
      <c r="H5572" s="9">
        <f t="shared" si="65"/>
        <v>10800000</v>
      </c>
      <c r="I5572" s="10"/>
    </row>
    <row r="5573" spans="1:9" ht="14.25" customHeight="1">
      <c r="A5573" s="6" t="str">
        <f t="shared" si="63"/>
        <v>GUDANG DEMAK 2_JABUNGAN</v>
      </c>
      <c r="B5573" s="11" t="s">
        <v>4087</v>
      </c>
      <c r="C5573" s="11" t="s">
        <v>4096</v>
      </c>
      <c r="D5573" s="11">
        <v>1.22</v>
      </c>
      <c r="E5573" s="7">
        <f>VLOOKUP(A5573, Sheet2!$A$2:$K$8265, 11)</f>
        <v>110.6751</v>
      </c>
      <c r="F5573" s="7">
        <f t="shared" si="64"/>
        <v>0.1525</v>
      </c>
      <c r="G5573" s="8">
        <v>200000</v>
      </c>
      <c r="H5573" s="9">
        <f t="shared" si="65"/>
        <v>400000</v>
      </c>
      <c r="I5573" s="10"/>
    </row>
    <row r="5574" spans="1:9" ht="14.25" customHeight="1">
      <c r="A5574" s="6" t="str">
        <f t="shared" si="63"/>
        <v>GUDANG DEMAK 2_JAMUS</v>
      </c>
      <c r="B5574" s="11" t="s">
        <v>4087</v>
      </c>
      <c r="C5574" s="11" t="s">
        <v>4097</v>
      </c>
      <c r="D5574" s="11">
        <v>26.27</v>
      </c>
      <c r="E5574" s="7">
        <f>VLOOKUP(A5574, Sheet2!$A$2:$K$8265, 11)</f>
        <v>110.6751</v>
      </c>
      <c r="F5574" s="7">
        <f t="shared" si="64"/>
        <v>3.2837499999999999</v>
      </c>
      <c r="G5574" s="8">
        <v>200000</v>
      </c>
      <c r="H5574" s="9">
        <f t="shared" si="65"/>
        <v>5400000</v>
      </c>
      <c r="I5574" s="10"/>
    </row>
    <row r="5575" spans="1:9" ht="14.25" customHeight="1">
      <c r="A5575" s="6" t="str">
        <f t="shared" si="63"/>
        <v>GUDANG DEMAK 2_JANGLI</v>
      </c>
      <c r="B5575" s="11" t="s">
        <v>4087</v>
      </c>
      <c r="C5575" s="11" t="s">
        <v>4098</v>
      </c>
      <c r="D5575" s="11">
        <v>1.22</v>
      </c>
      <c r="E5575" s="7">
        <f>VLOOKUP(A5575, Sheet2!$A$2:$K$8265, 11)</f>
        <v>110.6751</v>
      </c>
      <c r="F5575" s="7">
        <f t="shared" si="64"/>
        <v>0.1525</v>
      </c>
      <c r="G5575" s="8">
        <v>200000</v>
      </c>
      <c r="H5575" s="9">
        <f t="shared" si="65"/>
        <v>400000</v>
      </c>
      <c r="I5575" s="10"/>
    </row>
    <row r="5576" spans="1:9" ht="14.25" customHeight="1">
      <c r="A5576" s="6" t="str">
        <f t="shared" si="63"/>
        <v>GUDANG DEMAK 2_JETAKSARI</v>
      </c>
      <c r="B5576" s="11" t="s">
        <v>4087</v>
      </c>
      <c r="C5576" s="11" t="s">
        <v>4099</v>
      </c>
      <c r="D5576" s="11">
        <v>26.27</v>
      </c>
      <c r="E5576" s="7">
        <f>VLOOKUP(A5576, Sheet2!$A$2:$K$8265, 11)</f>
        <v>110.6751</v>
      </c>
      <c r="F5576" s="7">
        <f t="shared" si="64"/>
        <v>3.2837499999999999</v>
      </c>
      <c r="G5576" s="8">
        <v>200000</v>
      </c>
      <c r="H5576" s="9">
        <f t="shared" si="65"/>
        <v>5400000</v>
      </c>
      <c r="I5576" s="10"/>
    </row>
    <row r="5577" spans="1:9" ht="14.25" customHeight="1">
      <c r="A5577" s="6" t="str">
        <f t="shared" si="63"/>
        <v>GUDANG DEMAK 2_JUMO</v>
      </c>
      <c r="B5577" s="11" t="s">
        <v>4087</v>
      </c>
      <c r="C5577" s="11" t="s">
        <v>1058</v>
      </c>
      <c r="D5577" s="11">
        <v>53.45</v>
      </c>
      <c r="E5577" s="7">
        <f>VLOOKUP(A5577, Sheet2!$A$2:$K$8265, 11)</f>
        <v>110.6751</v>
      </c>
      <c r="F5577" s="7">
        <f t="shared" si="64"/>
        <v>6.6812500000000004</v>
      </c>
      <c r="G5577" s="8">
        <v>200000</v>
      </c>
      <c r="H5577" s="9">
        <f t="shared" si="65"/>
        <v>10800000</v>
      </c>
      <c r="I5577" s="10"/>
    </row>
    <row r="5578" spans="1:9" ht="14.25" customHeight="1">
      <c r="A5578" s="6" t="str">
        <f t="shared" si="63"/>
        <v>GUDANG DEMAK 2_KALICARI</v>
      </c>
      <c r="B5578" s="11" t="s">
        <v>4087</v>
      </c>
      <c r="C5578" s="11" t="s">
        <v>4100</v>
      </c>
      <c r="D5578" s="11">
        <v>1.22</v>
      </c>
      <c r="E5578" s="7">
        <f>VLOOKUP(A5578, Sheet2!$A$2:$K$8265, 11)</f>
        <v>110.6751</v>
      </c>
      <c r="F5578" s="7">
        <f t="shared" si="64"/>
        <v>0.1525</v>
      </c>
      <c r="G5578" s="8">
        <v>200000</v>
      </c>
      <c r="H5578" s="9">
        <f t="shared" si="65"/>
        <v>400000</v>
      </c>
      <c r="I5578" s="10"/>
    </row>
    <row r="5579" spans="1:9" ht="14.25" customHeight="1">
      <c r="A5579" s="6" t="str">
        <f t="shared" si="63"/>
        <v>GUDANG DEMAK 2_KALIKAYEN</v>
      </c>
      <c r="B5579" s="11" t="s">
        <v>4087</v>
      </c>
      <c r="C5579" s="11" t="s">
        <v>4101</v>
      </c>
      <c r="D5579" s="11">
        <v>10.51</v>
      </c>
      <c r="E5579" s="7">
        <f>VLOOKUP(A5579, Sheet2!$A$2:$K$8265, 11)</f>
        <v>110.6751</v>
      </c>
      <c r="F5579" s="7">
        <f t="shared" si="64"/>
        <v>1.31375</v>
      </c>
      <c r="G5579" s="8">
        <v>200000</v>
      </c>
      <c r="H5579" s="9">
        <f t="shared" si="65"/>
        <v>2200000</v>
      </c>
      <c r="I5579" s="10"/>
    </row>
    <row r="5580" spans="1:9" ht="14.25" customHeight="1">
      <c r="A5580" s="6" t="str">
        <f t="shared" si="63"/>
        <v>GUDANG DEMAK 2_KALIMARO</v>
      </c>
      <c r="B5580" s="11" t="s">
        <v>4087</v>
      </c>
      <c r="C5580" s="11" t="s">
        <v>4102</v>
      </c>
      <c r="D5580" s="11">
        <v>53.45</v>
      </c>
      <c r="E5580" s="7">
        <f>VLOOKUP(A5580, Sheet2!$A$2:$K$8265, 11)</f>
        <v>110.6751</v>
      </c>
      <c r="F5580" s="7">
        <f t="shared" si="64"/>
        <v>6.6812500000000004</v>
      </c>
      <c r="G5580" s="8">
        <v>200000</v>
      </c>
      <c r="H5580" s="9">
        <f t="shared" si="65"/>
        <v>10800000</v>
      </c>
      <c r="I5580" s="10"/>
    </row>
    <row r="5581" spans="1:9" ht="14.25" customHeight="1">
      <c r="A5581" s="6" t="str">
        <f t="shared" si="63"/>
        <v>GUDANG DEMAK 2_KALITENGAH</v>
      </c>
      <c r="B5581" s="11" t="s">
        <v>4087</v>
      </c>
      <c r="C5581" s="11" t="s">
        <v>119</v>
      </c>
      <c r="D5581" s="11">
        <v>26.27</v>
      </c>
      <c r="E5581" s="7">
        <f>VLOOKUP(A5581, Sheet2!$A$2:$K$8265, 11)</f>
        <v>110.6751</v>
      </c>
      <c r="F5581" s="7">
        <f t="shared" si="64"/>
        <v>3.2837499999999999</v>
      </c>
      <c r="G5581" s="8">
        <v>200000</v>
      </c>
      <c r="H5581" s="9">
        <f t="shared" si="65"/>
        <v>5400000</v>
      </c>
      <c r="I5581" s="10"/>
    </row>
    <row r="5582" spans="1:9" ht="14.25" customHeight="1">
      <c r="A5582" s="6" t="str">
        <f t="shared" si="63"/>
        <v>GUDANG DEMAK 2_KALIWENANG</v>
      </c>
      <c r="B5582" s="11" t="s">
        <v>4087</v>
      </c>
      <c r="C5582" s="11" t="s">
        <v>4103</v>
      </c>
      <c r="D5582" s="11">
        <v>53.45</v>
      </c>
      <c r="E5582" s="7">
        <f>VLOOKUP(A5582, Sheet2!$A$2:$K$8265, 11)</f>
        <v>110.6751</v>
      </c>
      <c r="F5582" s="7">
        <f t="shared" si="64"/>
        <v>6.6812500000000004</v>
      </c>
      <c r="G5582" s="8">
        <v>200000</v>
      </c>
      <c r="H5582" s="9">
        <f t="shared" si="65"/>
        <v>10800000</v>
      </c>
      <c r="I5582" s="10"/>
    </row>
    <row r="5583" spans="1:9" ht="14.25" customHeight="1">
      <c r="A5583" s="6" t="str">
        <f t="shared" si="63"/>
        <v>GUDANG DEMAK 2_KANGKUNG</v>
      </c>
      <c r="B5583" s="11" t="s">
        <v>4087</v>
      </c>
      <c r="C5583" s="11" t="s">
        <v>4104</v>
      </c>
      <c r="D5583" s="11">
        <v>26.27</v>
      </c>
      <c r="E5583" s="7">
        <f>VLOOKUP(A5583, Sheet2!$A$2:$K$8265, 11)</f>
        <v>110.6751</v>
      </c>
      <c r="F5583" s="7">
        <f t="shared" si="64"/>
        <v>3.2837499999999999</v>
      </c>
      <c r="G5583" s="8">
        <v>200000</v>
      </c>
      <c r="H5583" s="9">
        <f t="shared" si="65"/>
        <v>5400000</v>
      </c>
      <c r="I5583" s="10"/>
    </row>
    <row r="5584" spans="1:9" ht="14.25" customHeight="1">
      <c r="A5584" s="6" t="str">
        <f t="shared" si="63"/>
        <v>GUDANG DEMAK 2_KAPUNG</v>
      </c>
      <c r="B5584" s="11" t="s">
        <v>4087</v>
      </c>
      <c r="C5584" s="11" t="s">
        <v>4105</v>
      </c>
      <c r="D5584" s="11">
        <v>53.45</v>
      </c>
      <c r="E5584" s="7">
        <f>VLOOKUP(A5584, Sheet2!$A$2:$K$8265, 11)</f>
        <v>110.6751</v>
      </c>
      <c r="F5584" s="7">
        <f t="shared" si="64"/>
        <v>6.6812500000000004</v>
      </c>
      <c r="G5584" s="8">
        <v>200000</v>
      </c>
      <c r="H5584" s="9">
        <f t="shared" si="65"/>
        <v>10800000</v>
      </c>
      <c r="I5584" s="10"/>
    </row>
    <row r="5585" spans="1:9" ht="14.25" customHeight="1">
      <c r="A5585" s="6" t="str">
        <f t="shared" si="63"/>
        <v>GUDANG DEMAK 2_KARANGAWEN</v>
      </c>
      <c r="B5585" s="11" t="s">
        <v>4087</v>
      </c>
      <c r="C5585" s="11" t="s">
        <v>3357</v>
      </c>
      <c r="D5585" s="11">
        <v>26.27</v>
      </c>
      <c r="E5585" s="7">
        <f>VLOOKUP(A5585, Sheet2!$A$2:$K$8265, 11)</f>
        <v>110.6751</v>
      </c>
      <c r="F5585" s="7">
        <f t="shared" si="64"/>
        <v>3.2837499999999999</v>
      </c>
      <c r="G5585" s="8">
        <v>200000</v>
      </c>
      <c r="H5585" s="9">
        <f t="shared" si="65"/>
        <v>5400000</v>
      </c>
      <c r="I5585" s="10"/>
    </row>
    <row r="5586" spans="1:9" ht="14.25" customHeight="1">
      <c r="A5586" s="6" t="str">
        <f t="shared" si="63"/>
        <v>GUDANG DEMAK 2_KARANGPASAR</v>
      </c>
      <c r="B5586" s="11" t="s">
        <v>4087</v>
      </c>
      <c r="C5586" s="11" t="s">
        <v>4106</v>
      </c>
      <c r="D5586" s="11">
        <v>53.45</v>
      </c>
      <c r="E5586" s="7">
        <f>VLOOKUP(A5586, Sheet2!$A$2:$K$8265, 11)</f>
        <v>110.6751</v>
      </c>
      <c r="F5586" s="7">
        <f t="shared" si="64"/>
        <v>6.6812500000000004</v>
      </c>
      <c r="G5586" s="8">
        <v>200000</v>
      </c>
      <c r="H5586" s="9">
        <f t="shared" si="65"/>
        <v>10800000</v>
      </c>
      <c r="I5586" s="10"/>
    </row>
    <row r="5587" spans="1:9" ht="14.25" customHeight="1">
      <c r="A5587" s="6" t="str">
        <f t="shared" si="63"/>
        <v>GUDANG DEMAK 2_KARANGROTO</v>
      </c>
      <c r="B5587" s="11" t="s">
        <v>4087</v>
      </c>
      <c r="C5587" s="11" t="s">
        <v>4107</v>
      </c>
      <c r="D5587" s="11">
        <v>1.22</v>
      </c>
      <c r="E5587" s="7">
        <f>VLOOKUP(A5587, Sheet2!$A$2:$K$8265, 11)</f>
        <v>110.6751</v>
      </c>
      <c r="F5587" s="7">
        <f t="shared" si="64"/>
        <v>0.1525</v>
      </c>
      <c r="G5587" s="8">
        <v>200000</v>
      </c>
      <c r="H5587" s="9">
        <f t="shared" si="65"/>
        <v>400000</v>
      </c>
      <c r="I5587" s="10"/>
    </row>
    <row r="5588" spans="1:9" ht="14.25" customHeight="1">
      <c r="A5588" s="6" t="str">
        <f t="shared" si="63"/>
        <v>GUDANG DEMAK 2_KARANGSONO</v>
      </c>
      <c r="B5588" s="11" t="s">
        <v>4087</v>
      </c>
      <c r="C5588" s="11" t="s">
        <v>2604</v>
      </c>
      <c r="D5588" s="11">
        <v>26.27</v>
      </c>
      <c r="E5588" s="7">
        <f>VLOOKUP(A5588, Sheet2!$A$2:$K$8265, 11)</f>
        <v>110.6751</v>
      </c>
      <c r="F5588" s="7">
        <f t="shared" si="64"/>
        <v>3.2837499999999999</v>
      </c>
      <c r="G5588" s="8">
        <v>200000</v>
      </c>
      <c r="H5588" s="9">
        <f t="shared" si="65"/>
        <v>5400000</v>
      </c>
      <c r="I5588" s="10"/>
    </row>
    <row r="5589" spans="1:9" ht="14.25" customHeight="1">
      <c r="A5589" s="6" t="str">
        <f t="shared" si="63"/>
        <v>GUDANG DEMAK 2_KEBONAGUNG</v>
      </c>
      <c r="B5589" s="11" t="s">
        <v>4087</v>
      </c>
      <c r="C5589" s="11" t="s">
        <v>634</v>
      </c>
      <c r="D5589" s="11">
        <v>53.45</v>
      </c>
      <c r="E5589" s="7">
        <f>VLOOKUP(A5589, Sheet2!$A$2:$K$8265, 11)</f>
        <v>110.6751</v>
      </c>
      <c r="F5589" s="7">
        <f t="shared" si="64"/>
        <v>6.6812500000000004</v>
      </c>
      <c r="G5589" s="8">
        <v>200000</v>
      </c>
      <c r="H5589" s="9">
        <f t="shared" si="65"/>
        <v>10800000</v>
      </c>
      <c r="I5589" s="10"/>
    </row>
    <row r="5590" spans="1:9" ht="14.25" customHeight="1">
      <c r="A5590" s="6" t="str">
        <f t="shared" si="63"/>
        <v>GUDANG DEMAK 2_KEBONBATUR</v>
      </c>
      <c r="B5590" s="11" t="s">
        <v>4087</v>
      </c>
      <c r="C5590" s="11" t="s">
        <v>4108</v>
      </c>
      <c r="D5590" s="11">
        <v>26.27</v>
      </c>
      <c r="E5590" s="7">
        <f>VLOOKUP(A5590, Sheet2!$A$2:$K$8265, 11)</f>
        <v>110.6751</v>
      </c>
      <c r="F5590" s="7">
        <f t="shared" si="64"/>
        <v>3.2837499999999999</v>
      </c>
      <c r="G5590" s="8">
        <v>200000</v>
      </c>
      <c r="H5590" s="9">
        <f t="shared" si="65"/>
        <v>5400000</v>
      </c>
      <c r="I5590" s="10"/>
    </row>
    <row r="5591" spans="1:9" ht="14.25" customHeight="1">
      <c r="A5591" s="6" t="str">
        <f t="shared" si="63"/>
        <v>GUDANG DEMAK 2_KEDUNGMUNDU</v>
      </c>
      <c r="B5591" s="11" t="s">
        <v>4087</v>
      </c>
      <c r="C5591" s="11" t="s">
        <v>4109</v>
      </c>
      <c r="D5591" s="11">
        <v>1.22</v>
      </c>
      <c r="E5591" s="7">
        <f>VLOOKUP(A5591, Sheet2!$A$2:$K$8265, 11)</f>
        <v>110.6751</v>
      </c>
      <c r="F5591" s="7">
        <f t="shared" si="64"/>
        <v>0.1525</v>
      </c>
      <c r="G5591" s="8">
        <v>200000</v>
      </c>
      <c r="H5591" s="9">
        <f t="shared" si="65"/>
        <v>400000</v>
      </c>
      <c r="I5591" s="10"/>
    </row>
    <row r="5592" spans="1:9" ht="14.25" customHeight="1">
      <c r="A5592" s="6" t="str">
        <f t="shared" si="63"/>
        <v>GUDANG DEMAK 2_KEJAWAN</v>
      </c>
      <c r="B5592" s="11" t="s">
        <v>4087</v>
      </c>
      <c r="C5592" s="11" t="s">
        <v>4110</v>
      </c>
      <c r="D5592" s="11">
        <v>53.45</v>
      </c>
      <c r="E5592" s="7">
        <f>VLOOKUP(A5592, Sheet2!$A$2:$K$8265, 11)</f>
        <v>110.6751</v>
      </c>
      <c r="F5592" s="7">
        <f t="shared" si="64"/>
        <v>6.6812500000000004</v>
      </c>
      <c r="G5592" s="8">
        <v>200000</v>
      </c>
      <c r="H5592" s="9">
        <f t="shared" si="65"/>
        <v>10800000</v>
      </c>
      <c r="I5592" s="10"/>
    </row>
    <row r="5593" spans="1:9" ht="14.25" customHeight="1">
      <c r="A5593" s="6" t="str">
        <f t="shared" si="63"/>
        <v>GUDANG DEMAK 2_KEMBANGARUM</v>
      </c>
      <c r="B5593" s="11" t="s">
        <v>4087</v>
      </c>
      <c r="C5593" s="11" t="s">
        <v>2030</v>
      </c>
      <c r="D5593" s="11">
        <v>26.27</v>
      </c>
      <c r="E5593" s="7">
        <f>VLOOKUP(A5593, Sheet2!$A$2:$K$8265, 11)</f>
        <v>110.6751</v>
      </c>
      <c r="F5593" s="7">
        <f t="shared" si="64"/>
        <v>3.2837499999999999</v>
      </c>
      <c r="G5593" s="8">
        <v>200000</v>
      </c>
      <c r="H5593" s="9">
        <f t="shared" si="65"/>
        <v>5400000</v>
      </c>
      <c r="I5593" s="10"/>
    </row>
    <row r="5594" spans="1:9" ht="14.25" customHeight="1">
      <c r="A5594" s="6" t="str">
        <f t="shared" si="63"/>
        <v>GUDANG DEMAK 2_KRAMAS</v>
      </c>
      <c r="B5594" s="11" t="s">
        <v>4087</v>
      </c>
      <c r="C5594" s="11" t="s">
        <v>4111</v>
      </c>
      <c r="D5594" s="11">
        <v>1.22</v>
      </c>
      <c r="E5594" s="7">
        <f>VLOOKUP(A5594, Sheet2!$A$2:$K$8265, 11)</f>
        <v>110.6751</v>
      </c>
      <c r="F5594" s="7">
        <f t="shared" si="64"/>
        <v>0.1525</v>
      </c>
      <c r="G5594" s="8">
        <v>200000</v>
      </c>
      <c r="H5594" s="9">
        <f t="shared" si="65"/>
        <v>400000</v>
      </c>
      <c r="I5594" s="10"/>
    </row>
    <row r="5595" spans="1:9" ht="14.25" customHeight="1">
      <c r="A5595" s="6" t="str">
        <f t="shared" si="63"/>
        <v>GUDANG DEMAK 2_KUDU</v>
      </c>
      <c r="B5595" s="11" t="s">
        <v>4087</v>
      </c>
      <c r="C5595" s="11" t="s">
        <v>4112</v>
      </c>
      <c r="D5595" s="11">
        <v>1.22</v>
      </c>
      <c r="E5595" s="7">
        <f>VLOOKUP(A5595, Sheet2!$A$2:$K$8265, 11)</f>
        <v>110.6751</v>
      </c>
      <c r="F5595" s="7">
        <f t="shared" si="64"/>
        <v>0.1525</v>
      </c>
      <c r="G5595" s="8">
        <v>200000</v>
      </c>
      <c r="H5595" s="9">
        <f t="shared" si="65"/>
        <v>400000</v>
      </c>
      <c r="I5595" s="10"/>
    </row>
    <row r="5596" spans="1:9" ht="14.25" customHeight="1">
      <c r="A5596" s="6" t="str">
        <f t="shared" si="63"/>
        <v>GUDANG DEMAK 2_KUNJENG</v>
      </c>
      <c r="B5596" s="11" t="s">
        <v>4087</v>
      </c>
      <c r="C5596" s="11" t="s">
        <v>4113</v>
      </c>
      <c r="D5596" s="11">
        <v>53.45</v>
      </c>
      <c r="E5596" s="7">
        <f>VLOOKUP(A5596, Sheet2!$A$2:$K$8265, 11)</f>
        <v>110.6751</v>
      </c>
      <c r="F5596" s="7">
        <f t="shared" si="64"/>
        <v>6.6812500000000004</v>
      </c>
      <c r="G5596" s="8">
        <v>200000</v>
      </c>
      <c r="H5596" s="9">
        <f t="shared" si="65"/>
        <v>10800000</v>
      </c>
      <c r="I5596" s="10"/>
    </row>
    <row r="5597" spans="1:9" ht="14.25" customHeight="1">
      <c r="A5597" s="6" t="str">
        <f t="shared" si="63"/>
        <v>GUDANG DEMAK 2_KURIPAN</v>
      </c>
      <c r="B5597" s="11" t="s">
        <v>4087</v>
      </c>
      <c r="C5597" s="11" t="s">
        <v>156</v>
      </c>
      <c r="D5597" s="11">
        <v>26.27</v>
      </c>
      <c r="E5597" s="7">
        <f>VLOOKUP(A5597, Sheet2!$A$2:$K$8265, 11)</f>
        <v>110.6751</v>
      </c>
      <c r="F5597" s="7">
        <f t="shared" si="64"/>
        <v>3.2837499999999999</v>
      </c>
      <c r="G5597" s="8">
        <v>200000</v>
      </c>
      <c r="H5597" s="9">
        <f t="shared" si="65"/>
        <v>5400000</v>
      </c>
      <c r="I5597" s="10"/>
    </row>
    <row r="5598" spans="1:9" ht="14.25" customHeight="1">
      <c r="A5598" s="6" t="str">
        <f t="shared" si="63"/>
        <v>GUDANG DEMAK 2_KUWARON</v>
      </c>
      <c r="B5598" s="11" t="s">
        <v>4087</v>
      </c>
      <c r="C5598" s="11" t="s">
        <v>4114</v>
      </c>
      <c r="D5598" s="11">
        <v>53.45</v>
      </c>
      <c r="E5598" s="7">
        <f>VLOOKUP(A5598, Sheet2!$A$2:$K$8265, 11)</f>
        <v>110.6751</v>
      </c>
      <c r="F5598" s="7">
        <f t="shared" si="64"/>
        <v>6.6812500000000004</v>
      </c>
      <c r="G5598" s="8">
        <v>200000</v>
      </c>
      <c r="H5598" s="9">
        <f t="shared" si="65"/>
        <v>10800000</v>
      </c>
      <c r="I5598" s="10"/>
    </row>
    <row r="5599" spans="1:9" ht="14.25" customHeight="1">
      <c r="A5599" s="6" t="str">
        <f t="shared" si="63"/>
        <v>GUDANG DEMAK 2_MANGUNHARJO</v>
      </c>
      <c r="B5599" s="11" t="s">
        <v>4087</v>
      </c>
      <c r="C5599" s="11" t="s">
        <v>434</v>
      </c>
      <c r="D5599" s="11">
        <v>1.22</v>
      </c>
      <c r="E5599" s="7">
        <f>VLOOKUP(A5599, Sheet2!$A$2:$K$8265, 11)</f>
        <v>110.6751</v>
      </c>
      <c r="F5599" s="7">
        <f t="shared" si="64"/>
        <v>0.1525</v>
      </c>
      <c r="G5599" s="8">
        <v>200000</v>
      </c>
      <c r="H5599" s="9">
        <f t="shared" si="65"/>
        <v>400000</v>
      </c>
      <c r="I5599" s="10"/>
    </row>
    <row r="5600" spans="1:9" ht="14.25" customHeight="1">
      <c r="A5600" s="6" t="str">
        <f t="shared" si="63"/>
        <v>GUDANG DEMAK 2_MANGUNSARI</v>
      </c>
      <c r="B5600" s="11" t="s">
        <v>4087</v>
      </c>
      <c r="C5600" s="11" t="s">
        <v>1090</v>
      </c>
      <c r="D5600" s="11">
        <v>53.45</v>
      </c>
      <c r="E5600" s="7">
        <f>VLOOKUP(A5600, Sheet2!$A$2:$K$8265, 11)</f>
        <v>110.6751</v>
      </c>
      <c r="F5600" s="7">
        <f t="shared" si="64"/>
        <v>6.6812500000000004</v>
      </c>
      <c r="G5600" s="8">
        <v>200000</v>
      </c>
      <c r="H5600" s="9">
        <f t="shared" si="65"/>
        <v>10800000</v>
      </c>
      <c r="I5600" s="10"/>
    </row>
    <row r="5601" spans="1:9" ht="14.25" customHeight="1">
      <c r="A5601" s="6" t="str">
        <f t="shared" si="63"/>
        <v>GUDANG DEMAK 2_MARGOHAYU</v>
      </c>
      <c r="B5601" s="11" t="s">
        <v>4087</v>
      </c>
      <c r="C5601" s="11" t="s">
        <v>4115</v>
      </c>
      <c r="D5601" s="11">
        <v>26.27</v>
      </c>
      <c r="E5601" s="7">
        <f>VLOOKUP(A5601, Sheet2!$A$2:$K$8265, 11)</f>
        <v>110.6751</v>
      </c>
      <c r="F5601" s="7">
        <f t="shared" si="64"/>
        <v>3.2837499999999999</v>
      </c>
      <c r="G5601" s="8">
        <v>200000</v>
      </c>
      <c r="H5601" s="9">
        <f t="shared" si="65"/>
        <v>5400000</v>
      </c>
      <c r="I5601" s="10"/>
    </row>
    <row r="5602" spans="1:9" ht="14.25" customHeight="1">
      <c r="A5602" s="6" t="str">
        <f t="shared" si="63"/>
        <v>GUDANG DEMAK 2_MEDANI</v>
      </c>
      <c r="B5602" s="11" t="s">
        <v>4087</v>
      </c>
      <c r="C5602" s="11" t="s">
        <v>4116</v>
      </c>
      <c r="D5602" s="11">
        <v>53.45</v>
      </c>
      <c r="E5602" s="7">
        <f>VLOOKUP(A5602, Sheet2!$A$2:$K$8265, 11)</f>
        <v>110.6751</v>
      </c>
      <c r="F5602" s="7">
        <f t="shared" si="64"/>
        <v>6.6812500000000004</v>
      </c>
      <c r="G5602" s="8">
        <v>200000</v>
      </c>
      <c r="H5602" s="9">
        <f t="shared" si="65"/>
        <v>10800000</v>
      </c>
      <c r="I5602" s="10"/>
    </row>
    <row r="5603" spans="1:9" ht="14.25" customHeight="1">
      <c r="A5603" s="6" t="str">
        <f t="shared" si="63"/>
        <v>GUDANG DEMAK 2_MENUR</v>
      </c>
      <c r="B5603" s="11" t="s">
        <v>4087</v>
      </c>
      <c r="C5603" s="11" t="s">
        <v>4117</v>
      </c>
      <c r="D5603" s="11">
        <v>26.27</v>
      </c>
      <c r="E5603" s="7">
        <f>VLOOKUP(A5603, Sheet2!$A$2:$K$8265, 11)</f>
        <v>110.6751</v>
      </c>
      <c r="F5603" s="7">
        <f t="shared" si="64"/>
        <v>3.2837499999999999</v>
      </c>
      <c r="G5603" s="8">
        <v>200000</v>
      </c>
      <c r="H5603" s="9">
        <f t="shared" si="65"/>
        <v>5400000</v>
      </c>
      <c r="I5603" s="10"/>
    </row>
    <row r="5604" spans="1:9" ht="14.25" customHeight="1">
      <c r="A5604" s="6" t="str">
        <f t="shared" si="63"/>
        <v>GUDANG DEMAK 2_METESEH</v>
      </c>
      <c r="B5604" s="11" t="s">
        <v>4087</v>
      </c>
      <c r="C5604" s="11" t="s">
        <v>2036</v>
      </c>
      <c r="D5604" s="11">
        <v>1.22</v>
      </c>
      <c r="E5604" s="7">
        <f>VLOOKUP(A5604, Sheet2!$A$2:$K$8265, 11)</f>
        <v>110.6751</v>
      </c>
      <c r="F5604" s="7">
        <f t="shared" si="64"/>
        <v>0.1525</v>
      </c>
      <c r="G5604" s="8">
        <v>200000</v>
      </c>
      <c r="H5604" s="9">
        <f t="shared" si="65"/>
        <v>400000</v>
      </c>
      <c r="I5604" s="10"/>
    </row>
    <row r="5605" spans="1:9" ht="14.25" customHeight="1">
      <c r="A5605" s="6" t="str">
        <f t="shared" si="63"/>
        <v>GUDANG DEMAK 2_MRANGGEN</v>
      </c>
      <c r="B5605" s="11" t="s">
        <v>4087</v>
      </c>
      <c r="C5605" s="11" t="s">
        <v>2680</v>
      </c>
      <c r="D5605" s="11">
        <v>26.27</v>
      </c>
      <c r="E5605" s="7">
        <f>VLOOKUP(A5605, Sheet2!$A$2:$K$8265, 11)</f>
        <v>110.6751</v>
      </c>
      <c r="F5605" s="7">
        <f t="shared" si="64"/>
        <v>3.2837499999999999</v>
      </c>
      <c r="G5605" s="8">
        <v>200000</v>
      </c>
      <c r="H5605" s="9">
        <f t="shared" si="65"/>
        <v>5400000</v>
      </c>
      <c r="I5605" s="10"/>
    </row>
    <row r="5606" spans="1:9" ht="14.25" customHeight="1">
      <c r="A5606" s="6" t="str">
        <f t="shared" si="63"/>
        <v>GUDANG DEMAK 2_MRISI</v>
      </c>
      <c r="B5606" s="11" t="s">
        <v>4087</v>
      </c>
      <c r="C5606" s="11" t="s">
        <v>4118</v>
      </c>
      <c r="D5606" s="11">
        <v>53.45</v>
      </c>
      <c r="E5606" s="7">
        <f>VLOOKUP(A5606, Sheet2!$A$2:$K$8265, 11)</f>
        <v>110.6751</v>
      </c>
      <c r="F5606" s="7">
        <f t="shared" si="64"/>
        <v>6.6812500000000004</v>
      </c>
      <c r="G5606" s="8">
        <v>200000</v>
      </c>
      <c r="H5606" s="9">
        <f t="shared" si="65"/>
        <v>10800000</v>
      </c>
      <c r="I5606" s="10"/>
    </row>
    <row r="5607" spans="1:9" ht="14.25" customHeight="1">
      <c r="A5607" s="6" t="str">
        <f t="shared" si="63"/>
        <v>GUDANG DEMAK 2_NGAMBAKREJO</v>
      </c>
      <c r="B5607" s="11" t="s">
        <v>4087</v>
      </c>
      <c r="C5607" s="11" t="s">
        <v>4119</v>
      </c>
      <c r="D5607" s="11">
        <v>53.45</v>
      </c>
      <c r="E5607" s="7">
        <f>VLOOKUP(A5607, Sheet2!$A$2:$K$8265, 11)</f>
        <v>110.6751</v>
      </c>
      <c r="F5607" s="7">
        <f t="shared" si="64"/>
        <v>6.6812500000000004</v>
      </c>
      <c r="G5607" s="8">
        <v>200000</v>
      </c>
      <c r="H5607" s="9">
        <f t="shared" si="65"/>
        <v>10800000</v>
      </c>
      <c r="I5607" s="10"/>
    </row>
    <row r="5608" spans="1:9" ht="14.25" customHeight="1">
      <c r="A5608" s="6" t="str">
        <f t="shared" si="63"/>
        <v>GUDANG DEMAK 2_NGEMPLAK</v>
      </c>
      <c r="B5608" s="11" t="s">
        <v>4087</v>
      </c>
      <c r="C5608" s="11" t="s">
        <v>1496</v>
      </c>
      <c r="D5608" s="11">
        <v>26.27</v>
      </c>
      <c r="E5608" s="7">
        <f>VLOOKUP(A5608, Sheet2!$A$2:$K$8265, 11)</f>
        <v>110.6751</v>
      </c>
      <c r="F5608" s="7">
        <f t="shared" si="64"/>
        <v>3.2837499999999999</v>
      </c>
      <c r="G5608" s="8">
        <v>200000</v>
      </c>
      <c r="H5608" s="9">
        <f t="shared" si="65"/>
        <v>5400000</v>
      </c>
      <c r="I5608" s="10"/>
    </row>
    <row r="5609" spans="1:9" ht="14.25" customHeight="1">
      <c r="A5609" s="6" t="str">
        <f t="shared" si="63"/>
        <v>GUDANG DEMAK 2_NGESREP</v>
      </c>
      <c r="B5609" s="11" t="s">
        <v>4087</v>
      </c>
      <c r="C5609" s="11" t="s">
        <v>4120</v>
      </c>
      <c r="D5609" s="11">
        <v>1.22</v>
      </c>
      <c r="E5609" s="7">
        <f>VLOOKUP(A5609, Sheet2!$A$2:$K$8265, 11)</f>
        <v>110.6751</v>
      </c>
      <c r="F5609" s="7">
        <f t="shared" si="64"/>
        <v>0.1525</v>
      </c>
      <c r="G5609" s="8">
        <v>200000</v>
      </c>
      <c r="H5609" s="9">
        <f t="shared" si="65"/>
        <v>400000</v>
      </c>
      <c r="I5609" s="10"/>
    </row>
    <row r="5610" spans="1:9" ht="14.25" customHeight="1">
      <c r="A5610" s="6" t="str">
        <f t="shared" si="63"/>
        <v>GUDANG DEMAK 2_PADANG</v>
      </c>
      <c r="B5610" s="11" t="s">
        <v>4087</v>
      </c>
      <c r="C5610" s="11" t="s">
        <v>4121</v>
      </c>
      <c r="D5610" s="11">
        <v>53.45</v>
      </c>
      <c r="E5610" s="7">
        <f>VLOOKUP(A5610, Sheet2!$A$2:$K$8265, 11)</f>
        <v>110.6751</v>
      </c>
      <c r="F5610" s="7">
        <f t="shared" si="64"/>
        <v>6.6812500000000004</v>
      </c>
      <c r="G5610" s="8">
        <v>200000</v>
      </c>
      <c r="H5610" s="9">
        <f t="shared" si="65"/>
        <v>10800000</v>
      </c>
      <c r="I5610" s="10"/>
    </row>
    <row r="5611" spans="1:9" ht="14.25" customHeight="1">
      <c r="A5611" s="6" t="str">
        <f t="shared" si="63"/>
        <v>GUDANG DEMAK 2_PADANGSARI</v>
      </c>
      <c r="B5611" s="11" t="s">
        <v>4087</v>
      </c>
      <c r="C5611" s="11" t="s">
        <v>2184</v>
      </c>
      <c r="D5611" s="11">
        <v>1.22</v>
      </c>
      <c r="E5611" s="7">
        <f>VLOOKUP(A5611, Sheet2!$A$2:$K$8265, 11)</f>
        <v>110.6751</v>
      </c>
      <c r="F5611" s="7">
        <f t="shared" si="64"/>
        <v>0.1525</v>
      </c>
      <c r="G5611" s="8">
        <v>200000</v>
      </c>
      <c r="H5611" s="9">
        <f t="shared" si="65"/>
        <v>400000</v>
      </c>
      <c r="I5611" s="10"/>
    </row>
    <row r="5612" spans="1:9" ht="14.25" customHeight="1">
      <c r="A5612" s="6" t="str">
        <f t="shared" ref="A5612:A5866" si="66">CONCATENATE(B5612, "_", C5612)</f>
        <v>GUDANG DEMAK 2_PALEBON</v>
      </c>
      <c r="B5612" s="11" t="s">
        <v>4087</v>
      </c>
      <c r="C5612" s="11" t="s">
        <v>4122</v>
      </c>
      <c r="D5612" s="11">
        <v>1.22</v>
      </c>
      <c r="E5612" s="7">
        <f>VLOOKUP(A5612, Sheet2!$A$2:$K$8265, 11)</f>
        <v>110.6751</v>
      </c>
      <c r="F5612" s="7">
        <f t="shared" ref="F5612:F5866" si="67">D5612/8</f>
        <v>0.1525</v>
      </c>
      <c r="G5612" s="8">
        <v>200000</v>
      </c>
      <c r="H5612" s="9">
        <f t="shared" ref="H5612:H5866" si="68">G5612*_xlfn.CEILING.MATH(D5612)</f>
        <v>400000</v>
      </c>
      <c r="I5612" s="10"/>
    </row>
    <row r="5613" spans="1:9" ht="14.25" customHeight="1">
      <c r="A5613" s="6" t="str">
        <f t="shared" si="66"/>
        <v>GUDANG DEMAK 2_PEDALANGAN</v>
      </c>
      <c r="B5613" s="11" t="s">
        <v>4087</v>
      </c>
      <c r="C5613" s="11" t="s">
        <v>4123</v>
      </c>
      <c r="D5613" s="11">
        <v>1.22</v>
      </c>
      <c r="E5613" s="7">
        <f>VLOOKUP(A5613, Sheet2!$A$2:$K$8265, 11)</f>
        <v>110.6751</v>
      </c>
      <c r="F5613" s="7">
        <f t="shared" si="67"/>
        <v>0.1525</v>
      </c>
      <c r="G5613" s="8">
        <v>200000</v>
      </c>
      <c r="H5613" s="9">
        <f t="shared" si="68"/>
        <v>400000</v>
      </c>
      <c r="I5613" s="10"/>
    </row>
    <row r="5614" spans="1:9" ht="14.25" customHeight="1">
      <c r="A5614" s="6" t="str">
        <f t="shared" si="66"/>
        <v>GUDANG DEMAK 2_PEDURUNGAN KIDUL</v>
      </c>
      <c r="B5614" s="11" t="s">
        <v>4087</v>
      </c>
      <c r="C5614" s="11" t="s">
        <v>4124</v>
      </c>
      <c r="D5614" s="11">
        <v>1.22</v>
      </c>
      <c r="E5614" s="7">
        <f>VLOOKUP(A5614, Sheet2!$A$2:$K$8265, 11)</f>
        <v>110.6751</v>
      </c>
      <c r="F5614" s="7">
        <f t="shared" si="67"/>
        <v>0.1525</v>
      </c>
      <c r="G5614" s="8">
        <v>200000</v>
      </c>
      <c r="H5614" s="9">
        <f t="shared" si="68"/>
        <v>400000</v>
      </c>
      <c r="I5614" s="10"/>
    </row>
    <row r="5615" spans="1:9" ht="14.25" customHeight="1">
      <c r="A5615" s="6" t="str">
        <f t="shared" si="66"/>
        <v>GUDANG DEMAK 2_PEDURUNGAN LOR</v>
      </c>
      <c r="B5615" s="11" t="s">
        <v>4087</v>
      </c>
      <c r="C5615" s="11" t="s">
        <v>4125</v>
      </c>
      <c r="D5615" s="11">
        <v>1.22</v>
      </c>
      <c r="E5615" s="7">
        <f>VLOOKUP(A5615, Sheet2!$A$2:$K$8265, 11)</f>
        <v>110.6751</v>
      </c>
      <c r="F5615" s="7">
        <f t="shared" si="67"/>
        <v>0.1525</v>
      </c>
      <c r="G5615" s="8">
        <v>200000</v>
      </c>
      <c r="H5615" s="9">
        <f t="shared" si="68"/>
        <v>400000</v>
      </c>
      <c r="I5615" s="10"/>
    </row>
    <row r="5616" spans="1:9" ht="14.25" customHeight="1">
      <c r="A5616" s="6" t="str">
        <f t="shared" si="66"/>
        <v>GUDANG DEMAK 2_PEDURUNGAN TENGAH</v>
      </c>
      <c r="B5616" s="11" t="s">
        <v>4087</v>
      </c>
      <c r="C5616" s="11" t="s">
        <v>4126</v>
      </c>
      <c r="D5616" s="11">
        <v>1.22</v>
      </c>
      <c r="E5616" s="7">
        <f>VLOOKUP(A5616, Sheet2!$A$2:$K$8265, 11)</f>
        <v>110.6751</v>
      </c>
      <c r="F5616" s="7">
        <f t="shared" si="67"/>
        <v>0.1525</v>
      </c>
      <c r="G5616" s="8">
        <v>200000</v>
      </c>
      <c r="H5616" s="9">
        <f t="shared" si="68"/>
        <v>400000</v>
      </c>
      <c r="I5616" s="10"/>
    </row>
    <row r="5617" spans="1:9" ht="14.25" customHeight="1">
      <c r="A5617" s="6" t="str">
        <f t="shared" si="66"/>
        <v>GUDANG DEMAK 2_PENGGARON KIDUL</v>
      </c>
      <c r="B5617" s="11" t="s">
        <v>4087</v>
      </c>
      <c r="C5617" s="11" t="s">
        <v>4127</v>
      </c>
      <c r="D5617" s="11">
        <v>1.22</v>
      </c>
      <c r="E5617" s="7">
        <f>VLOOKUP(A5617, Sheet2!$A$2:$K$8265, 11)</f>
        <v>110.6751</v>
      </c>
      <c r="F5617" s="7">
        <f t="shared" si="67"/>
        <v>0.1525</v>
      </c>
      <c r="G5617" s="8">
        <v>200000</v>
      </c>
      <c r="H5617" s="9">
        <f t="shared" si="68"/>
        <v>400000</v>
      </c>
      <c r="I5617" s="10"/>
    </row>
    <row r="5618" spans="1:9" ht="14.25" customHeight="1">
      <c r="A5618" s="6" t="str">
        <f t="shared" si="66"/>
        <v>GUDANG DEMAK 2_PENGGARON LOR</v>
      </c>
      <c r="B5618" s="11" t="s">
        <v>4087</v>
      </c>
      <c r="C5618" s="11" t="s">
        <v>4128</v>
      </c>
      <c r="D5618" s="11">
        <v>1.22</v>
      </c>
      <c r="E5618" s="7">
        <f>VLOOKUP(A5618, Sheet2!$A$2:$K$8265, 11)</f>
        <v>110.6751</v>
      </c>
      <c r="F5618" s="7">
        <f t="shared" si="67"/>
        <v>0.1525</v>
      </c>
      <c r="G5618" s="8">
        <v>200000</v>
      </c>
      <c r="H5618" s="9">
        <f t="shared" si="68"/>
        <v>400000</v>
      </c>
      <c r="I5618" s="10"/>
    </row>
    <row r="5619" spans="1:9" ht="14.25" customHeight="1">
      <c r="A5619" s="6" t="str">
        <f t="shared" si="66"/>
        <v>GUDANG DEMAK 2_PUNDENARUM</v>
      </c>
      <c r="B5619" s="11" t="s">
        <v>4087</v>
      </c>
      <c r="C5619" s="11" t="s">
        <v>4129</v>
      </c>
      <c r="D5619" s="11">
        <v>26.27</v>
      </c>
      <c r="E5619" s="7">
        <f>VLOOKUP(A5619, Sheet2!$A$2:$K$8265, 11)</f>
        <v>110.6751</v>
      </c>
      <c r="F5619" s="7">
        <f t="shared" si="67"/>
        <v>3.2837499999999999</v>
      </c>
      <c r="G5619" s="8">
        <v>200000</v>
      </c>
      <c r="H5619" s="9">
        <f t="shared" si="68"/>
        <v>5400000</v>
      </c>
      <c r="I5619" s="10"/>
    </row>
    <row r="5620" spans="1:9" ht="14.25" customHeight="1">
      <c r="A5620" s="6" t="str">
        <f t="shared" si="66"/>
        <v>GUDANG DEMAK 2_REJOSARI</v>
      </c>
      <c r="B5620" s="11" t="s">
        <v>4087</v>
      </c>
      <c r="C5620" s="11" t="s">
        <v>702</v>
      </c>
      <c r="D5620" s="11">
        <v>26.27</v>
      </c>
      <c r="E5620" s="7">
        <f>VLOOKUP(A5620, Sheet2!$A$2:$K$8265, 11)</f>
        <v>110.6751</v>
      </c>
      <c r="F5620" s="7">
        <f t="shared" si="67"/>
        <v>3.2837499999999999</v>
      </c>
      <c r="G5620" s="8">
        <v>200000</v>
      </c>
      <c r="H5620" s="9">
        <f t="shared" si="68"/>
        <v>5400000</v>
      </c>
      <c r="I5620" s="10"/>
    </row>
    <row r="5621" spans="1:9" ht="14.25" customHeight="1">
      <c r="A5621" s="6" t="str">
        <f t="shared" si="66"/>
        <v>GUDANG DEMAK 2_RINGINPITU</v>
      </c>
      <c r="B5621" s="11" t="s">
        <v>4087</v>
      </c>
      <c r="C5621" s="11" t="s">
        <v>4130</v>
      </c>
      <c r="D5621" s="11">
        <v>53.45</v>
      </c>
      <c r="E5621" s="7">
        <f>VLOOKUP(A5621, Sheet2!$A$2:$K$8265, 11)</f>
        <v>110.6751</v>
      </c>
      <c r="F5621" s="7">
        <f t="shared" si="67"/>
        <v>6.6812500000000004</v>
      </c>
      <c r="G5621" s="8">
        <v>200000</v>
      </c>
      <c r="H5621" s="9">
        <f t="shared" si="68"/>
        <v>10800000</v>
      </c>
      <c r="I5621" s="10"/>
    </row>
    <row r="5622" spans="1:9" ht="14.25" customHeight="1">
      <c r="A5622" s="6" t="str">
        <f t="shared" si="66"/>
        <v>GUDANG DEMAK 2_ROWOSARI</v>
      </c>
      <c r="B5622" s="11" t="s">
        <v>4087</v>
      </c>
      <c r="C5622" s="11" t="s">
        <v>483</v>
      </c>
      <c r="D5622" s="11">
        <v>53.45</v>
      </c>
      <c r="E5622" s="7">
        <f>VLOOKUP(A5622, Sheet2!$A$2:$K$8265, 11)</f>
        <v>110.6751</v>
      </c>
      <c r="F5622" s="7">
        <f t="shared" si="67"/>
        <v>6.6812500000000004</v>
      </c>
      <c r="G5622" s="8">
        <v>200000</v>
      </c>
      <c r="H5622" s="9">
        <f t="shared" si="68"/>
        <v>10800000</v>
      </c>
      <c r="I5622" s="10"/>
    </row>
    <row r="5623" spans="1:9" ht="14.25" customHeight="1">
      <c r="A5623" s="6" t="str">
        <f t="shared" si="66"/>
        <v>GUDANG DEMAK 2_SAMBIROTO</v>
      </c>
      <c r="B5623" s="11" t="s">
        <v>4087</v>
      </c>
      <c r="C5623" s="11" t="s">
        <v>1341</v>
      </c>
      <c r="D5623" s="11">
        <v>1.22</v>
      </c>
      <c r="E5623" s="7">
        <f>VLOOKUP(A5623, Sheet2!$A$2:$K$8265, 11)</f>
        <v>110.6751</v>
      </c>
      <c r="F5623" s="7">
        <f t="shared" si="67"/>
        <v>0.1525</v>
      </c>
      <c r="G5623" s="8">
        <v>200000</v>
      </c>
      <c r="H5623" s="9">
        <f t="shared" si="68"/>
        <v>400000</v>
      </c>
      <c r="I5623" s="10"/>
    </row>
    <row r="5624" spans="1:9" ht="14.25" customHeight="1">
      <c r="A5624" s="6" t="str">
        <f t="shared" si="66"/>
        <v>GUDANG DEMAK 2_SEMBUNGHARJO</v>
      </c>
      <c r="B5624" s="11" t="s">
        <v>4087</v>
      </c>
      <c r="C5624" s="11" t="s">
        <v>4131</v>
      </c>
      <c r="D5624" s="11">
        <v>1.22</v>
      </c>
      <c r="E5624" s="7">
        <f>VLOOKUP(A5624, Sheet2!$A$2:$K$8265, 11)</f>
        <v>110.6751</v>
      </c>
      <c r="F5624" s="7">
        <f t="shared" si="67"/>
        <v>0.1525</v>
      </c>
      <c r="G5624" s="8">
        <v>200000</v>
      </c>
      <c r="H5624" s="9">
        <f t="shared" si="68"/>
        <v>400000</v>
      </c>
      <c r="I5624" s="10"/>
    </row>
    <row r="5625" spans="1:9" ht="14.25" customHeight="1">
      <c r="A5625" s="6" t="str">
        <f t="shared" si="66"/>
        <v>GUDANG DEMAK 2_SENDANGGUWO</v>
      </c>
      <c r="B5625" s="11" t="s">
        <v>4087</v>
      </c>
      <c r="C5625" s="11" t="s">
        <v>4132</v>
      </c>
      <c r="D5625" s="11">
        <v>1.22</v>
      </c>
      <c r="E5625" s="7">
        <f>VLOOKUP(A5625, Sheet2!$A$2:$K$8265, 11)</f>
        <v>110.6751</v>
      </c>
      <c r="F5625" s="7">
        <f t="shared" si="67"/>
        <v>0.1525</v>
      </c>
      <c r="G5625" s="8">
        <v>200000</v>
      </c>
      <c r="H5625" s="9">
        <f t="shared" si="68"/>
        <v>400000</v>
      </c>
      <c r="I5625" s="10"/>
    </row>
    <row r="5626" spans="1:9" ht="14.25" customHeight="1">
      <c r="A5626" s="6" t="str">
        <f t="shared" si="66"/>
        <v>GUDANG DEMAK 2_SENDANGMULYO</v>
      </c>
      <c r="B5626" s="11" t="s">
        <v>4087</v>
      </c>
      <c r="C5626" s="11" t="s">
        <v>720</v>
      </c>
      <c r="D5626" s="11">
        <v>1.22</v>
      </c>
      <c r="E5626" s="7">
        <f>VLOOKUP(A5626, Sheet2!$A$2:$K$8265, 11)</f>
        <v>110.6751</v>
      </c>
      <c r="F5626" s="7">
        <f t="shared" si="67"/>
        <v>0.1525</v>
      </c>
      <c r="G5626" s="8">
        <v>200000</v>
      </c>
      <c r="H5626" s="9">
        <f t="shared" si="68"/>
        <v>400000</v>
      </c>
      <c r="I5626" s="10"/>
    </row>
    <row r="5627" spans="1:9" ht="14.25" customHeight="1">
      <c r="A5627" s="6" t="str">
        <f t="shared" si="66"/>
        <v>GUDANG DEMAK 2_SIDOREJO</v>
      </c>
      <c r="B5627" s="11" t="s">
        <v>4087</v>
      </c>
      <c r="C5627" s="11" t="s">
        <v>222</v>
      </c>
      <c r="D5627" s="11">
        <v>26.27</v>
      </c>
      <c r="E5627" s="7">
        <f>VLOOKUP(A5627, Sheet2!$A$2:$K$8265, 11)</f>
        <v>110.6751</v>
      </c>
      <c r="F5627" s="7">
        <f t="shared" si="67"/>
        <v>3.2837499999999999</v>
      </c>
      <c r="G5627" s="8">
        <v>200000</v>
      </c>
      <c r="H5627" s="9">
        <f t="shared" si="68"/>
        <v>5400000</v>
      </c>
      <c r="I5627" s="10"/>
    </row>
    <row r="5628" spans="1:9" ht="14.25" customHeight="1">
      <c r="A5628" s="6" t="str">
        <f t="shared" si="66"/>
        <v>GUDANG DEMAK 2_SUGIHMANIK</v>
      </c>
      <c r="B5628" s="11" t="s">
        <v>4087</v>
      </c>
      <c r="C5628" s="11" t="s">
        <v>4133</v>
      </c>
      <c r="D5628" s="11">
        <v>53.45</v>
      </c>
      <c r="E5628" s="7">
        <f>VLOOKUP(A5628, Sheet2!$A$2:$K$8265, 11)</f>
        <v>110.6751</v>
      </c>
      <c r="F5628" s="7">
        <f t="shared" si="67"/>
        <v>6.6812500000000004</v>
      </c>
      <c r="G5628" s="8">
        <v>200000</v>
      </c>
      <c r="H5628" s="9">
        <f t="shared" si="68"/>
        <v>10800000</v>
      </c>
      <c r="I5628" s="10"/>
    </row>
    <row r="5629" spans="1:9" ht="14.25" customHeight="1">
      <c r="A5629" s="6" t="str">
        <f t="shared" si="66"/>
        <v>GUDANG DEMAK 2_SUKOREJO</v>
      </c>
      <c r="B5629" s="11" t="s">
        <v>4087</v>
      </c>
      <c r="C5629" s="11" t="s">
        <v>503</v>
      </c>
      <c r="D5629" s="11">
        <v>53.45</v>
      </c>
      <c r="E5629" s="7">
        <f>VLOOKUP(A5629, Sheet2!$A$2:$K$8265, 11)</f>
        <v>110.6751</v>
      </c>
      <c r="F5629" s="7">
        <f t="shared" si="67"/>
        <v>6.6812500000000004</v>
      </c>
      <c r="G5629" s="8">
        <v>200000</v>
      </c>
      <c r="H5629" s="9">
        <f t="shared" si="68"/>
        <v>10800000</v>
      </c>
      <c r="I5629" s="10"/>
    </row>
    <row r="5630" spans="1:9" ht="14.25" customHeight="1">
      <c r="A5630" s="6" t="str">
        <f t="shared" si="66"/>
        <v>GUDANG DEMAK 2_TAMANSARI</v>
      </c>
      <c r="B5630" s="11" t="s">
        <v>4087</v>
      </c>
      <c r="C5630" s="11" t="s">
        <v>985</v>
      </c>
      <c r="D5630" s="11">
        <v>26.27</v>
      </c>
      <c r="E5630" s="7">
        <f>VLOOKUP(A5630, Sheet2!$A$2:$K$8265, 11)</f>
        <v>110.6751</v>
      </c>
      <c r="F5630" s="7">
        <f t="shared" si="67"/>
        <v>3.2837499999999999</v>
      </c>
      <c r="G5630" s="8">
        <v>200000</v>
      </c>
      <c r="H5630" s="9">
        <f t="shared" si="68"/>
        <v>5400000</v>
      </c>
      <c r="I5630" s="10"/>
    </row>
    <row r="5631" spans="1:9" ht="14.25" customHeight="1">
      <c r="A5631" s="6" t="str">
        <f t="shared" si="66"/>
        <v>GUDANG DEMAK 2_TANDANG</v>
      </c>
      <c r="B5631" s="11" t="s">
        <v>4087</v>
      </c>
      <c r="C5631" s="11" t="s">
        <v>4134</v>
      </c>
      <c r="D5631" s="11">
        <v>1.22</v>
      </c>
      <c r="E5631" s="7">
        <f>VLOOKUP(A5631, Sheet2!$A$2:$K$8265, 11)</f>
        <v>110.6751</v>
      </c>
      <c r="F5631" s="7">
        <f t="shared" si="67"/>
        <v>0.1525</v>
      </c>
      <c r="G5631" s="8">
        <v>200000</v>
      </c>
      <c r="H5631" s="9">
        <f t="shared" si="68"/>
        <v>400000</v>
      </c>
      <c r="I5631" s="10"/>
    </row>
    <row r="5632" spans="1:9" ht="14.25" customHeight="1">
      <c r="A5632" s="6" t="str">
        <f t="shared" si="66"/>
        <v>GUDANG DEMAK 2_TANGGIREJO</v>
      </c>
      <c r="B5632" s="11" t="s">
        <v>4087</v>
      </c>
      <c r="C5632" s="11" t="s">
        <v>4135</v>
      </c>
      <c r="D5632" s="11">
        <v>53.45</v>
      </c>
      <c r="E5632" s="7">
        <f>VLOOKUP(A5632, Sheet2!$A$2:$K$8265, 11)</f>
        <v>110.6751</v>
      </c>
      <c r="F5632" s="7">
        <f t="shared" si="67"/>
        <v>6.6812500000000004</v>
      </c>
      <c r="G5632" s="8">
        <v>200000</v>
      </c>
      <c r="H5632" s="9">
        <f t="shared" si="68"/>
        <v>10800000</v>
      </c>
      <c r="I5632" s="10"/>
    </row>
    <row r="5633" spans="1:9" ht="14.25" customHeight="1">
      <c r="A5633" s="6" t="str">
        <f t="shared" si="66"/>
        <v>GUDANG DEMAK 2_TANGGUNGHARJO</v>
      </c>
      <c r="B5633" s="11" t="s">
        <v>4087</v>
      </c>
      <c r="C5633" s="11" t="s">
        <v>4136</v>
      </c>
      <c r="D5633" s="11">
        <v>53.45</v>
      </c>
      <c r="E5633" s="7">
        <f>VLOOKUP(A5633, Sheet2!$A$2:$K$8265, 11)</f>
        <v>110.6751</v>
      </c>
      <c r="F5633" s="7">
        <f t="shared" si="67"/>
        <v>6.6812500000000004</v>
      </c>
      <c r="G5633" s="8">
        <v>200000</v>
      </c>
      <c r="H5633" s="9">
        <f t="shared" si="68"/>
        <v>10800000</v>
      </c>
      <c r="I5633" s="10"/>
    </row>
    <row r="5634" spans="1:9" ht="14.25" customHeight="1">
      <c r="A5634" s="6" t="str">
        <f t="shared" si="66"/>
        <v>GUDANG DEMAK 2_TEGALARUM</v>
      </c>
      <c r="B5634" s="11" t="s">
        <v>4087</v>
      </c>
      <c r="C5634" s="11" t="s">
        <v>3313</v>
      </c>
      <c r="D5634" s="11">
        <v>26.27</v>
      </c>
      <c r="E5634" s="7">
        <f>VLOOKUP(A5634, Sheet2!$A$2:$K$8265, 11)</f>
        <v>110.6751</v>
      </c>
      <c r="F5634" s="7">
        <f t="shared" si="67"/>
        <v>3.2837499999999999</v>
      </c>
      <c r="G5634" s="8">
        <v>200000</v>
      </c>
      <c r="H5634" s="9">
        <f t="shared" si="68"/>
        <v>5400000</v>
      </c>
      <c r="I5634" s="10"/>
    </row>
    <row r="5635" spans="1:9" ht="14.25" customHeight="1">
      <c r="A5635" s="6" t="str">
        <f t="shared" si="66"/>
        <v>GUDANG DEMAK 2_TEGOWANUKULON</v>
      </c>
      <c r="B5635" s="11" t="s">
        <v>4087</v>
      </c>
      <c r="C5635" s="11" t="s">
        <v>4137</v>
      </c>
      <c r="D5635" s="11">
        <v>53.45</v>
      </c>
      <c r="E5635" s="7">
        <f>VLOOKUP(A5635, Sheet2!$A$2:$K$8265, 11)</f>
        <v>110.6751</v>
      </c>
      <c r="F5635" s="7">
        <f t="shared" si="67"/>
        <v>6.6812500000000004</v>
      </c>
      <c r="G5635" s="8">
        <v>200000</v>
      </c>
      <c r="H5635" s="9">
        <f t="shared" si="68"/>
        <v>10800000</v>
      </c>
      <c r="I5635" s="10"/>
    </row>
    <row r="5636" spans="1:9" ht="14.25" customHeight="1">
      <c r="A5636" s="6" t="str">
        <f t="shared" si="66"/>
        <v>GUDANG DEMAK 2_TEGOWANUWETAN</v>
      </c>
      <c r="B5636" s="11" t="s">
        <v>4087</v>
      </c>
      <c r="C5636" s="11" t="s">
        <v>4138</v>
      </c>
      <c r="D5636" s="11">
        <v>53.45</v>
      </c>
      <c r="E5636" s="7">
        <f>VLOOKUP(A5636, Sheet2!$A$2:$K$8265, 11)</f>
        <v>110.6751</v>
      </c>
      <c r="F5636" s="7">
        <f t="shared" si="67"/>
        <v>6.6812500000000004</v>
      </c>
      <c r="G5636" s="8">
        <v>200000</v>
      </c>
      <c r="H5636" s="9">
        <f t="shared" si="68"/>
        <v>10800000</v>
      </c>
      <c r="I5636" s="10"/>
    </row>
    <row r="5637" spans="1:9" ht="14.25" customHeight="1">
      <c r="A5637" s="6" t="str">
        <f t="shared" si="66"/>
        <v>GUDANG DEMAK 2_TELUK</v>
      </c>
      <c r="B5637" s="11" t="s">
        <v>4087</v>
      </c>
      <c r="C5637" s="11" t="s">
        <v>4139</v>
      </c>
      <c r="D5637" s="11">
        <v>26.27</v>
      </c>
      <c r="E5637" s="7">
        <f>VLOOKUP(A5637, Sheet2!$A$2:$K$8265, 11)</f>
        <v>110.6751</v>
      </c>
      <c r="F5637" s="7">
        <f t="shared" si="67"/>
        <v>3.2837499999999999</v>
      </c>
      <c r="G5637" s="8">
        <v>200000</v>
      </c>
      <c r="H5637" s="9">
        <f t="shared" si="68"/>
        <v>5400000</v>
      </c>
      <c r="I5637" s="10"/>
    </row>
    <row r="5638" spans="1:9" ht="14.25" customHeight="1">
      <c r="A5638" s="6" t="str">
        <f t="shared" si="66"/>
        <v>GUDANG DEMAK 2_TEMBALANG</v>
      </c>
      <c r="B5638" s="11" t="s">
        <v>4087</v>
      </c>
      <c r="C5638" s="11" t="s">
        <v>4140</v>
      </c>
      <c r="D5638" s="11">
        <v>1.22</v>
      </c>
      <c r="E5638" s="7">
        <f>VLOOKUP(A5638, Sheet2!$A$2:$K$8265, 11)</f>
        <v>110.6751</v>
      </c>
      <c r="F5638" s="7">
        <f t="shared" si="67"/>
        <v>0.1525</v>
      </c>
      <c r="G5638" s="8">
        <v>200000</v>
      </c>
      <c r="H5638" s="9">
        <f t="shared" si="68"/>
        <v>400000</v>
      </c>
      <c r="I5638" s="10"/>
    </row>
    <row r="5639" spans="1:9" ht="14.25" customHeight="1">
      <c r="A5639" s="6" t="str">
        <f t="shared" si="66"/>
        <v>GUDANG DEMAK 2_TLOGOMULYO</v>
      </c>
      <c r="B5639" s="11" t="s">
        <v>4087</v>
      </c>
      <c r="C5639" s="11" t="s">
        <v>1156</v>
      </c>
      <c r="D5639" s="11">
        <v>1.22</v>
      </c>
      <c r="E5639" s="7">
        <f>VLOOKUP(A5639, Sheet2!$A$2:$K$8265, 11)</f>
        <v>110.6751</v>
      </c>
      <c r="F5639" s="7">
        <f t="shared" si="67"/>
        <v>0.1525</v>
      </c>
      <c r="G5639" s="8">
        <v>200000</v>
      </c>
      <c r="H5639" s="9">
        <f t="shared" si="68"/>
        <v>400000</v>
      </c>
      <c r="I5639" s="10"/>
    </row>
    <row r="5640" spans="1:9" ht="14.25" customHeight="1">
      <c r="A5640" s="6" t="str">
        <f t="shared" si="66"/>
        <v>GUDANG DEMAK 2_TLOGOREJO</v>
      </c>
      <c r="B5640" s="11" t="s">
        <v>4087</v>
      </c>
      <c r="C5640" s="11" t="s">
        <v>1996</v>
      </c>
      <c r="D5640" s="11">
        <v>53.45</v>
      </c>
      <c r="E5640" s="7">
        <f>VLOOKUP(A5640, Sheet2!$A$2:$K$8265, 11)</f>
        <v>110.6751</v>
      </c>
      <c r="F5640" s="7">
        <f t="shared" si="67"/>
        <v>6.6812500000000004</v>
      </c>
      <c r="G5640" s="8">
        <v>200000</v>
      </c>
      <c r="H5640" s="9">
        <f t="shared" si="68"/>
        <v>10800000</v>
      </c>
      <c r="I5640" s="10"/>
    </row>
    <row r="5641" spans="1:9" ht="14.25" customHeight="1">
      <c r="A5641" s="6" t="str">
        <f t="shared" si="66"/>
        <v>GUDANG DEMAK 2_TLOGOREJO</v>
      </c>
      <c r="B5641" s="11" t="s">
        <v>4087</v>
      </c>
      <c r="C5641" s="11" t="s">
        <v>1996</v>
      </c>
      <c r="D5641" s="11">
        <v>26.27</v>
      </c>
      <c r="E5641" s="7">
        <f>VLOOKUP(A5641, Sheet2!$A$2:$K$8265, 11)</f>
        <v>110.6751</v>
      </c>
      <c r="F5641" s="7">
        <f t="shared" si="67"/>
        <v>3.2837499999999999</v>
      </c>
      <c r="G5641" s="8">
        <v>200000</v>
      </c>
      <c r="H5641" s="9">
        <f t="shared" si="68"/>
        <v>5400000</v>
      </c>
      <c r="I5641" s="10"/>
    </row>
    <row r="5642" spans="1:9" ht="14.25" customHeight="1">
      <c r="A5642" s="6" t="str">
        <f t="shared" si="66"/>
        <v>GUDANG DEMAK 2_TLOGOSARI WETAN</v>
      </c>
      <c r="B5642" s="11" t="s">
        <v>4087</v>
      </c>
      <c r="C5642" s="11" t="s">
        <v>4141</v>
      </c>
      <c r="D5642" s="11">
        <v>1.22</v>
      </c>
      <c r="E5642" s="7">
        <f>VLOOKUP(A5642, Sheet2!$A$2:$K$8265, 11)</f>
        <v>110.6751</v>
      </c>
      <c r="F5642" s="7">
        <f t="shared" si="67"/>
        <v>0.1525</v>
      </c>
      <c r="G5642" s="8">
        <v>200000</v>
      </c>
      <c r="H5642" s="9">
        <f t="shared" si="68"/>
        <v>400000</v>
      </c>
      <c r="I5642" s="10"/>
    </row>
    <row r="5643" spans="1:9" ht="14.25" customHeight="1">
      <c r="A5643" s="6" t="str">
        <f t="shared" si="66"/>
        <v>GUDANG DEMAK 2_TRISARI</v>
      </c>
      <c r="B5643" s="11" t="s">
        <v>4087</v>
      </c>
      <c r="C5643" s="11" t="s">
        <v>4142</v>
      </c>
      <c r="D5643" s="11">
        <v>53.45</v>
      </c>
      <c r="E5643" s="7">
        <f>VLOOKUP(A5643, Sheet2!$A$2:$K$8265, 11)</f>
        <v>110.6751</v>
      </c>
      <c r="F5643" s="7">
        <f t="shared" si="67"/>
        <v>6.6812500000000004</v>
      </c>
      <c r="G5643" s="8">
        <v>200000</v>
      </c>
      <c r="H5643" s="9">
        <f t="shared" si="68"/>
        <v>10800000</v>
      </c>
      <c r="I5643" s="10"/>
    </row>
    <row r="5644" spans="1:9" ht="14.25" customHeight="1">
      <c r="A5644" s="6" t="str">
        <f t="shared" si="66"/>
        <v>GUDANG DEMAK 2_WARU</v>
      </c>
      <c r="B5644" s="11" t="s">
        <v>4087</v>
      </c>
      <c r="C5644" s="11" t="s">
        <v>765</v>
      </c>
      <c r="D5644" s="11">
        <v>26.27</v>
      </c>
      <c r="E5644" s="7">
        <f>VLOOKUP(A5644, Sheet2!$A$2:$K$8265, 11)</f>
        <v>110.6751</v>
      </c>
      <c r="F5644" s="7">
        <f t="shared" si="67"/>
        <v>3.2837499999999999</v>
      </c>
      <c r="G5644" s="8">
        <v>200000</v>
      </c>
      <c r="H5644" s="9">
        <f t="shared" si="68"/>
        <v>5400000</v>
      </c>
      <c r="I5644" s="10"/>
    </row>
    <row r="5645" spans="1:9" ht="14.25" customHeight="1">
      <c r="A5645" s="6" t="str">
        <f t="shared" si="66"/>
        <v>GUDANG DEMAK 2_WATES</v>
      </c>
      <c r="B5645" s="11" t="s">
        <v>4087</v>
      </c>
      <c r="C5645" s="11" t="s">
        <v>248</v>
      </c>
      <c r="D5645" s="11">
        <v>53.45</v>
      </c>
      <c r="E5645" s="7">
        <f>VLOOKUP(A5645, Sheet2!$A$2:$K$8265, 11)</f>
        <v>110.6751</v>
      </c>
      <c r="F5645" s="7">
        <f t="shared" si="67"/>
        <v>6.6812500000000004</v>
      </c>
      <c r="G5645" s="8">
        <v>200000</v>
      </c>
      <c r="H5645" s="9">
        <f t="shared" si="68"/>
        <v>10800000</v>
      </c>
      <c r="I5645" s="10"/>
    </row>
    <row r="5646" spans="1:9" ht="14.25" customHeight="1">
      <c r="A5646" s="6" t="str">
        <f t="shared" si="66"/>
        <v>GUDANG DEMAK 2_WONOREJO</v>
      </c>
      <c r="B5646" s="11" t="s">
        <v>4087</v>
      </c>
      <c r="C5646" s="11" t="s">
        <v>773</v>
      </c>
      <c r="D5646" s="11">
        <v>26.27</v>
      </c>
      <c r="E5646" s="7">
        <f>VLOOKUP(A5646, Sheet2!$A$2:$K$8265, 11)</f>
        <v>110.6751</v>
      </c>
      <c r="F5646" s="7">
        <f t="shared" si="67"/>
        <v>3.2837499999999999</v>
      </c>
      <c r="G5646" s="8">
        <v>200000</v>
      </c>
      <c r="H5646" s="9">
        <f t="shared" si="68"/>
        <v>5400000</v>
      </c>
      <c r="I5646" s="10"/>
    </row>
    <row r="5647" spans="1:9" ht="14.25" customHeight="1">
      <c r="A5647" s="6" t="str">
        <f t="shared" si="66"/>
        <v>GUDANG DEMAK 2_WONOSEKAR</v>
      </c>
      <c r="B5647" s="11" t="s">
        <v>4087</v>
      </c>
      <c r="C5647" s="11" t="s">
        <v>4143</v>
      </c>
      <c r="D5647" s="11">
        <v>26.27</v>
      </c>
      <c r="E5647" s="7">
        <f>VLOOKUP(A5647, Sheet2!$A$2:$K$8265, 11)</f>
        <v>110.6751</v>
      </c>
      <c r="F5647" s="7">
        <f t="shared" si="67"/>
        <v>3.2837499999999999</v>
      </c>
      <c r="G5647" s="8">
        <v>200000</v>
      </c>
      <c r="H5647" s="9">
        <f t="shared" si="68"/>
        <v>5400000</v>
      </c>
      <c r="I5647" s="10"/>
    </row>
    <row r="5648" spans="1:9" ht="14.25" customHeight="1">
      <c r="A5648" s="6" t="str">
        <f t="shared" si="66"/>
        <v>GUDANG DEMAK 2_WRINGINJAJAR</v>
      </c>
      <c r="B5648" s="11" t="s">
        <v>4087</v>
      </c>
      <c r="C5648" s="11" t="s">
        <v>4144</v>
      </c>
      <c r="D5648" s="11">
        <v>26.27</v>
      </c>
      <c r="E5648" s="7">
        <f>VLOOKUP(A5648, Sheet2!$A$2:$K$8265, 11)</f>
        <v>110.6751</v>
      </c>
      <c r="F5648" s="7">
        <f t="shared" si="67"/>
        <v>3.2837499999999999</v>
      </c>
      <c r="G5648" s="8">
        <v>200000</v>
      </c>
      <c r="H5648" s="9">
        <f t="shared" si="68"/>
        <v>5400000</v>
      </c>
      <c r="I5648" s="10"/>
    </row>
    <row r="5649" spans="1:9" ht="14.25" customHeight="1">
      <c r="A5649" s="6" t="str">
        <f t="shared" si="66"/>
        <v>Jepara - Mayong_BABALAN</v>
      </c>
      <c r="B5649" s="11" t="s">
        <v>4145</v>
      </c>
      <c r="C5649" s="11" t="s">
        <v>4146</v>
      </c>
      <c r="D5649" s="11">
        <v>26.27</v>
      </c>
      <c r="E5649" s="7">
        <f>VLOOKUP(A5649, Sheet2!$A$2:$K$8265, 11)</f>
        <v>110.6751</v>
      </c>
      <c r="F5649" s="7">
        <f t="shared" si="67"/>
        <v>3.2837499999999999</v>
      </c>
      <c r="G5649" s="8">
        <v>200000</v>
      </c>
      <c r="H5649" s="9">
        <f t="shared" si="68"/>
        <v>5400000</v>
      </c>
      <c r="I5649" s="10"/>
    </row>
    <row r="5650" spans="1:9" ht="14.25" customHeight="1">
      <c r="A5650" s="6" t="str">
        <f t="shared" si="66"/>
        <v>Jepara - Mayong_BAKUNG</v>
      </c>
      <c r="B5650" s="11" t="s">
        <v>4145</v>
      </c>
      <c r="C5650" s="11" t="s">
        <v>4147</v>
      </c>
      <c r="D5650" s="11">
        <v>26.27</v>
      </c>
      <c r="E5650" s="7">
        <f>VLOOKUP(A5650, Sheet2!$A$2:$K$8265, 11)</f>
        <v>110.6751</v>
      </c>
      <c r="F5650" s="7">
        <f t="shared" si="67"/>
        <v>3.2837499999999999</v>
      </c>
      <c r="G5650" s="8">
        <v>200000</v>
      </c>
      <c r="H5650" s="9">
        <f t="shared" si="68"/>
        <v>5400000</v>
      </c>
      <c r="I5650" s="10"/>
    </row>
    <row r="5651" spans="1:9" ht="14.25" customHeight="1">
      <c r="A5651" s="6" t="str">
        <f t="shared" si="66"/>
        <v>Jepara - Mayong_BALONG</v>
      </c>
      <c r="B5651" s="11" t="s">
        <v>4145</v>
      </c>
      <c r="C5651" s="11" t="s">
        <v>1170</v>
      </c>
      <c r="D5651" s="11">
        <v>10.32</v>
      </c>
      <c r="E5651" s="7">
        <f>VLOOKUP(A5651, Sheet2!$A$2:$K$8265, 11)</f>
        <v>110.6751</v>
      </c>
      <c r="F5651" s="7">
        <f t="shared" si="67"/>
        <v>1.29</v>
      </c>
      <c r="G5651" s="8">
        <v>200000</v>
      </c>
      <c r="H5651" s="9">
        <f t="shared" si="68"/>
        <v>2200000</v>
      </c>
      <c r="I5651" s="10"/>
    </row>
    <row r="5652" spans="1:9" ht="14.25" customHeight="1">
      <c r="A5652" s="6" t="str">
        <f t="shared" si="66"/>
        <v>Jepara - Mayong_BANDENGAN</v>
      </c>
      <c r="B5652" s="11" t="s">
        <v>4145</v>
      </c>
      <c r="C5652" s="11" t="s">
        <v>3381</v>
      </c>
      <c r="D5652" s="11">
        <v>10.32</v>
      </c>
      <c r="E5652" s="7">
        <f>VLOOKUP(A5652, Sheet2!$A$2:$K$8265, 11)</f>
        <v>110.6751</v>
      </c>
      <c r="F5652" s="7">
        <f t="shared" si="67"/>
        <v>1.29</v>
      </c>
      <c r="G5652" s="8">
        <v>200000</v>
      </c>
      <c r="H5652" s="9">
        <f t="shared" si="68"/>
        <v>2200000</v>
      </c>
      <c r="I5652" s="10"/>
    </row>
    <row r="5653" spans="1:9" ht="14.25" customHeight="1">
      <c r="A5653" s="6" t="str">
        <f t="shared" si="66"/>
        <v>Jepara - Mayong_BANDUNG</v>
      </c>
      <c r="B5653" s="11" t="s">
        <v>4145</v>
      </c>
      <c r="C5653" s="11" t="s">
        <v>58</v>
      </c>
      <c r="D5653" s="11">
        <v>10.32</v>
      </c>
      <c r="E5653" s="7">
        <f>VLOOKUP(A5653, Sheet2!$A$2:$K$8265, 11)</f>
        <v>110.6751</v>
      </c>
      <c r="F5653" s="7">
        <f t="shared" si="67"/>
        <v>1.29</v>
      </c>
      <c r="G5653" s="8">
        <v>200000</v>
      </c>
      <c r="H5653" s="9">
        <f t="shared" si="68"/>
        <v>2200000</v>
      </c>
      <c r="I5653" s="10"/>
    </row>
    <row r="5654" spans="1:9" ht="14.25" customHeight="1">
      <c r="A5654" s="6" t="str">
        <f t="shared" si="66"/>
        <v>Jepara - Mayong_BANDUNGHARJO</v>
      </c>
      <c r="B5654" s="11" t="s">
        <v>4145</v>
      </c>
      <c r="C5654" s="11" t="s">
        <v>2585</v>
      </c>
      <c r="D5654" s="11">
        <v>10.32</v>
      </c>
      <c r="E5654" s="7">
        <f>VLOOKUP(A5654, Sheet2!$A$2:$K$8265, 11)</f>
        <v>110.6751</v>
      </c>
      <c r="F5654" s="7">
        <f t="shared" si="67"/>
        <v>1.29</v>
      </c>
      <c r="G5654" s="8">
        <v>200000</v>
      </c>
      <c r="H5654" s="9">
        <f t="shared" si="68"/>
        <v>2200000</v>
      </c>
      <c r="I5654" s="10"/>
    </row>
    <row r="5655" spans="1:9" ht="14.25" customHeight="1">
      <c r="A5655" s="6" t="str">
        <f t="shared" si="66"/>
        <v>Jepara - Mayong_BANDUNGREJO</v>
      </c>
      <c r="B5655" s="11" t="s">
        <v>4145</v>
      </c>
      <c r="C5655" s="11" t="s">
        <v>3111</v>
      </c>
      <c r="D5655" s="11">
        <v>10.32</v>
      </c>
      <c r="E5655" s="7">
        <f>VLOOKUP(A5655, Sheet2!$A$2:$K$8265, 11)</f>
        <v>110.6751</v>
      </c>
      <c r="F5655" s="7">
        <f t="shared" si="67"/>
        <v>1.29</v>
      </c>
      <c r="G5655" s="8">
        <v>200000</v>
      </c>
      <c r="H5655" s="9">
        <f t="shared" si="68"/>
        <v>2200000</v>
      </c>
      <c r="I5655" s="10"/>
    </row>
    <row r="5656" spans="1:9" ht="14.25" customHeight="1">
      <c r="A5656" s="6" t="str">
        <f t="shared" si="66"/>
        <v>Jepara - Mayong_BANJARAGUNG</v>
      </c>
      <c r="B5656" s="11" t="s">
        <v>4145</v>
      </c>
      <c r="C5656" s="11" t="s">
        <v>3112</v>
      </c>
      <c r="D5656" s="11">
        <v>10.32</v>
      </c>
      <c r="E5656" s="7">
        <f>VLOOKUP(A5656, Sheet2!$A$2:$K$8265, 11)</f>
        <v>110.6751</v>
      </c>
      <c r="F5656" s="7">
        <f t="shared" si="67"/>
        <v>1.29</v>
      </c>
      <c r="G5656" s="8">
        <v>200000</v>
      </c>
      <c r="H5656" s="9">
        <f t="shared" si="68"/>
        <v>2200000</v>
      </c>
      <c r="I5656" s="10"/>
    </row>
    <row r="5657" spans="1:9" ht="14.25" customHeight="1">
      <c r="A5657" s="6" t="str">
        <f t="shared" si="66"/>
        <v>Jepara - Mayong_BANJARAN</v>
      </c>
      <c r="B5657" s="11" t="s">
        <v>4145</v>
      </c>
      <c r="C5657" s="11" t="s">
        <v>2117</v>
      </c>
      <c r="D5657" s="11">
        <v>10.32</v>
      </c>
      <c r="E5657" s="7">
        <f>VLOOKUP(A5657, Sheet2!$A$2:$K$8265, 11)</f>
        <v>110.6751</v>
      </c>
      <c r="F5657" s="7">
        <f t="shared" si="67"/>
        <v>1.29</v>
      </c>
      <c r="G5657" s="8">
        <v>200000</v>
      </c>
      <c r="H5657" s="9">
        <f t="shared" si="68"/>
        <v>2200000</v>
      </c>
      <c r="I5657" s="10"/>
    </row>
    <row r="5658" spans="1:9" ht="14.25" customHeight="1">
      <c r="A5658" s="6" t="str">
        <f t="shared" si="66"/>
        <v>Jepara - Mayong_BANTRUNG</v>
      </c>
      <c r="B5658" s="11" t="s">
        <v>4145</v>
      </c>
      <c r="C5658" s="11" t="s">
        <v>4148</v>
      </c>
      <c r="D5658" s="11">
        <v>10.32</v>
      </c>
      <c r="E5658" s="7">
        <f>VLOOKUP(A5658, Sheet2!$A$2:$K$8265, 11)</f>
        <v>110.6751</v>
      </c>
      <c r="F5658" s="7">
        <f t="shared" si="67"/>
        <v>1.29</v>
      </c>
      <c r="G5658" s="8">
        <v>200000</v>
      </c>
      <c r="H5658" s="9">
        <f t="shared" si="68"/>
        <v>2200000</v>
      </c>
      <c r="I5658" s="10"/>
    </row>
    <row r="5659" spans="1:9" ht="14.25" customHeight="1">
      <c r="A5659" s="6" t="str">
        <f t="shared" si="66"/>
        <v>Jepara - Mayong_BANYUPUTIH</v>
      </c>
      <c r="B5659" s="11" t="s">
        <v>4145</v>
      </c>
      <c r="C5659" s="11" t="s">
        <v>352</v>
      </c>
      <c r="D5659" s="11">
        <v>10.32</v>
      </c>
      <c r="E5659" s="7">
        <f>VLOOKUP(A5659, Sheet2!$A$2:$K$8265, 11)</f>
        <v>110.6751</v>
      </c>
      <c r="F5659" s="7">
        <f t="shared" si="67"/>
        <v>1.29</v>
      </c>
      <c r="G5659" s="8">
        <v>200000</v>
      </c>
      <c r="H5659" s="9">
        <f t="shared" si="68"/>
        <v>2200000</v>
      </c>
      <c r="I5659" s="10"/>
    </row>
    <row r="5660" spans="1:9" ht="14.25" customHeight="1">
      <c r="A5660" s="6" t="str">
        <f t="shared" si="66"/>
        <v>Jepara - Mayong_BAPANGAN</v>
      </c>
      <c r="B5660" s="11" t="s">
        <v>4145</v>
      </c>
      <c r="C5660" s="11" t="s">
        <v>4149</v>
      </c>
      <c r="D5660" s="11">
        <v>10.32</v>
      </c>
      <c r="E5660" s="7">
        <f>VLOOKUP(A5660, Sheet2!$A$2:$K$8265, 11)</f>
        <v>110.6751</v>
      </c>
      <c r="F5660" s="7">
        <f t="shared" si="67"/>
        <v>1.29</v>
      </c>
      <c r="G5660" s="8">
        <v>200000</v>
      </c>
      <c r="H5660" s="9">
        <f t="shared" si="68"/>
        <v>2200000</v>
      </c>
      <c r="I5660" s="10"/>
    </row>
    <row r="5661" spans="1:9" ht="14.25" customHeight="1">
      <c r="A5661" s="6" t="str">
        <f t="shared" si="66"/>
        <v>Jepara - Mayong_BATEALIT</v>
      </c>
      <c r="B5661" s="11" t="s">
        <v>4145</v>
      </c>
      <c r="C5661" s="11" t="s">
        <v>4150</v>
      </c>
      <c r="D5661" s="11">
        <v>10.32</v>
      </c>
      <c r="E5661" s="7">
        <f>VLOOKUP(A5661, Sheet2!$A$2:$K$8265, 11)</f>
        <v>110.6751</v>
      </c>
      <c r="F5661" s="7">
        <f t="shared" si="67"/>
        <v>1.29</v>
      </c>
      <c r="G5661" s="8">
        <v>200000</v>
      </c>
      <c r="H5661" s="9">
        <f t="shared" si="68"/>
        <v>2200000</v>
      </c>
      <c r="I5661" s="10"/>
    </row>
    <row r="5662" spans="1:9" ht="14.25" customHeight="1">
      <c r="A5662" s="6" t="str">
        <f t="shared" si="66"/>
        <v>Jepara - Mayong_BATEGEDE</v>
      </c>
      <c r="B5662" s="11" t="s">
        <v>4145</v>
      </c>
      <c r="C5662" s="11" t="s">
        <v>4151</v>
      </c>
      <c r="D5662" s="11">
        <v>10.32</v>
      </c>
      <c r="E5662" s="7">
        <f>VLOOKUP(A5662, Sheet2!$A$2:$K$8265, 11)</f>
        <v>110.6751</v>
      </c>
      <c r="F5662" s="7">
        <f t="shared" si="67"/>
        <v>1.29</v>
      </c>
      <c r="G5662" s="8">
        <v>200000</v>
      </c>
      <c r="H5662" s="9">
        <f t="shared" si="68"/>
        <v>2200000</v>
      </c>
      <c r="I5662" s="10"/>
    </row>
    <row r="5663" spans="1:9" ht="14.25" customHeight="1">
      <c r="A5663" s="6" t="str">
        <f t="shared" si="66"/>
        <v>Jepara - Mayong_BATUKALI</v>
      </c>
      <c r="B5663" s="11" t="s">
        <v>4145</v>
      </c>
      <c r="C5663" s="11" t="s">
        <v>4152</v>
      </c>
      <c r="D5663" s="11">
        <v>10.32</v>
      </c>
      <c r="E5663" s="7">
        <f>VLOOKUP(A5663, Sheet2!$A$2:$K$8265, 11)</f>
        <v>110.6751</v>
      </c>
      <c r="F5663" s="7">
        <f t="shared" si="67"/>
        <v>1.29</v>
      </c>
      <c r="G5663" s="8">
        <v>200000</v>
      </c>
      <c r="H5663" s="9">
        <f t="shared" si="68"/>
        <v>2200000</v>
      </c>
      <c r="I5663" s="10"/>
    </row>
    <row r="5664" spans="1:9" ht="14.25" customHeight="1">
      <c r="A5664" s="6" t="str">
        <f t="shared" si="66"/>
        <v>Jepara - Mayong_BAWU</v>
      </c>
      <c r="B5664" s="11" t="s">
        <v>4145</v>
      </c>
      <c r="C5664" s="11" t="s">
        <v>2586</v>
      </c>
      <c r="D5664" s="11">
        <v>10.32</v>
      </c>
      <c r="E5664" s="7">
        <f>VLOOKUP(A5664, Sheet2!$A$2:$K$8265, 11)</f>
        <v>110.6751</v>
      </c>
      <c r="F5664" s="7">
        <f t="shared" si="67"/>
        <v>1.29</v>
      </c>
      <c r="G5664" s="8">
        <v>200000</v>
      </c>
      <c r="H5664" s="9">
        <f t="shared" si="68"/>
        <v>2200000</v>
      </c>
      <c r="I5664" s="10"/>
    </row>
    <row r="5665" spans="1:9" ht="14.25" customHeight="1">
      <c r="A5665" s="6" t="str">
        <f t="shared" si="66"/>
        <v>Jepara - Mayong_BEDANPETE</v>
      </c>
      <c r="B5665" s="11" t="s">
        <v>4145</v>
      </c>
      <c r="C5665" s="11" t="s">
        <v>4153</v>
      </c>
      <c r="D5665" s="11">
        <v>10.32</v>
      </c>
      <c r="E5665" s="7">
        <f>VLOOKUP(A5665, Sheet2!$A$2:$K$8265, 11)</f>
        <v>110.6751</v>
      </c>
      <c r="F5665" s="7">
        <f t="shared" si="67"/>
        <v>1.29</v>
      </c>
      <c r="G5665" s="8">
        <v>200000</v>
      </c>
      <c r="H5665" s="9">
        <f t="shared" si="68"/>
        <v>2200000</v>
      </c>
      <c r="I5665" s="10"/>
    </row>
    <row r="5666" spans="1:9" ht="14.25" customHeight="1">
      <c r="A5666" s="6" t="str">
        <f t="shared" si="66"/>
        <v>Jepara - Mayong_BERAHAN WETAN</v>
      </c>
      <c r="B5666" s="11" t="s">
        <v>4145</v>
      </c>
      <c r="C5666" s="11" t="s">
        <v>4154</v>
      </c>
      <c r="D5666" s="11">
        <v>26.27</v>
      </c>
      <c r="E5666" s="7">
        <f>VLOOKUP(A5666, Sheet2!$A$2:$K$8265, 11)</f>
        <v>110.6751</v>
      </c>
      <c r="F5666" s="7">
        <f t="shared" si="67"/>
        <v>3.2837499999999999</v>
      </c>
      <c r="G5666" s="8">
        <v>200000</v>
      </c>
      <c r="H5666" s="9">
        <f t="shared" si="68"/>
        <v>5400000</v>
      </c>
      <c r="I5666" s="10"/>
    </row>
    <row r="5667" spans="1:9" ht="14.25" customHeight="1">
      <c r="A5667" s="6" t="str">
        <f t="shared" si="66"/>
        <v>Jepara - Mayong_BLIMBING KIDUL</v>
      </c>
      <c r="B5667" s="11" t="s">
        <v>4145</v>
      </c>
      <c r="C5667" s="11" t="s">
        <v>4155</v>
      </c>
      <c r="D5667" s="11">
        <v>13.38</v>
      </c>
      <c r="E5667" s="7">
        <f>VLOOKUP(A5667, Sheet2!$A$2:$K$8265, 11)</f>
        <v>110.6751</v>
      </c>
      <c r="F5667" s="7">
        <f t="shared" si="67"/>
        <v>1.6725000000000001</v>
      </c>
      <c r="G5667" s="8">
        <v>200000</v>
      </c>
      <c r="H5667" s="9">
        <f t="shared" si="68"/>
        <v>2800000</v>
      </c>
      <c r="I5667" s="10"/>
    </row>
    <row r="5668" spans="1:9" ht="14.25" customHeight="1">
      <c r="A5668" s="6" t="str">
        <f t="shared" si="66"/>
        <v>Jepara - Mayong_BONDO</v>
      </c>
      <c r="B5668" s="11" t="s">
        <v>4145</v>
      </c>
      <c r="C5668" s="11" t="s">
        <v>4156</v>
      </c>
      <c r="D5668" s="11">
        <v>10.32</v>
      </c>
      <c r="E5668" s="7">
        <f>VLOOKUP(A5668, Sheet2!$A$2:$K$8265, 11)</f>
        <v>110.6751</v>
      </c>
      <c r="F5668" s="7">
        <f t="shared" si="67"/>
        <v>1.29</v>
      </c>
      <c r="G5668" s="8">
        <v>200000</v>
      </c>
      <c r="H5668" s="9">
        <f t="shared" si="68"/>
        <v>2200000</v>
      </c>
      <c r="I5668" s="10"/>
    </row>
    <row r="5669" spans="1:9" ht="14.25" customHeight="1">
      <c r="A5669" s="6" t="str">
        <f t="shared" si="66"/>
        <v>Jepara - Mayong_BRANTAK SEKARJATI</v>
      </c>
      <c r="B5669" s="11" t="s">
        <v>4145</v>
      </c>
      <c r="C5669" s="11" t="s">
        <v>4157</v>
      </c>
      <c r="D5669" s="11">
        <v>10.32</v>
      </c>
      <c r="E5669" s="7">
        <f>VLOOKUP(A5669, Sheet2!$A$2:$K$8265, 11)</f>
        <v>110.6751</v>
      </c>
      <c r="F5669" s="7">
        <f t="shared" si="67"/>
        <v>1.29</v>
      </c>
      <c r="G5669" s="8">
        <v>200000</v>
      </c>
      <c r="H5669" s="9">
        <f t="shared" si="68"/>
        <v>2200000</v>
      </c>
      <c r="I5669" s="10"/>
    </row>
    <row r="5670" spans="1:9" ht="14.25" customHeight="1">
      <c r="A5670" s="6" t="str">
        <f t="shared" si="66"/>
        <v>Jepara - Mayong_BREMI</v>
      </c>
      <c r="B5670" s="11" t="s">
        <v>4145</v>
      </c>
      <c r="C5670" s="11" t="s">
        <v>4158</v>
      </c>
      <c r="D5670" s="11">
        <v>26.27</v>
      </c>
      <c r="E5670" s="7">
        <f>VLOOKUP(A5670, Sheet2!$A$2:$K$8265, 11)</f>
        <v>110.6751</v>
      </c>
      <c r="F5670" s="7">
        <f t="shared" si="67"/>
        <v>3.2837499999999999</v>
      </c>
      <c r="G5670" s="8">
        <v>200000</v>
      </c>
      <c r="H5670" s="9">
        <f t="shared" si="68"/>
        <v>5400000</v>
      </c>
      <c r="I5670" s="10"/>
    </row>
    <row r="5671" spans="1:9" ht="14.25" customHeight="1">
      <c r="A5671" s="6" t="str">
        <f t="shared" si="66"/>
        <v>Jepara - Mayong_BRINGIN</v>
      </c>
      <c r="B5671" s="11" t="s">
        <v>4145</v>
      </c>
      <c r="C5671" s="11" t="s">
        <v>779</v>
      </c>
      <c r="D5671" s="11">
        <v>10.32</v>
      </c>
      <c r="E5671" s="7">
        <f>VLOOKUP(A5671, Sheet2!$A$2:$K$8265, 11)</f>
        <v>110.6751</v>
      </c>
      <c r="F5671" s="7">
        <f t="shared" si="67"/>
        <v>1.29</v>
      </c>
      <c r="G5671" s="8">
        <v>200000</v>
      </c>
      <c r="H5671" s="9">
        <f t="shared" si="68"/>
        <v>2200000</v>
      </c>
      <c r="I5671" s="10"/>
    </row>
    <row r="5672" spans="1:9" ht="14.25" customHeight="1">
      <c r="A5672" s="6" t="str">
        <f t="shared" si="66"/>
        <v>Jepara - Mayong_BUARAN</v>
      </c>
      <c r="B5672" s="11" t="s">
        <v>4145</v>
      </c>
      <c r="C5672" s="11" t="s">
        <v>1572</v>
      </c>
      <c r="D5672" s="11">
        <v>10.32</v>
      </c>
      <c r="E5672" s="7">
        <f>VLOOKUP(A5672, Sheet2!$A$2:$K$8265, 11)</f>
        <v>110.6751</v>
      </c>
      <c r="F5672" s="7">
        <f t="shared" si="67"/>
        <v>1.29</v>
      </c>
      <c r="G5672" s="8">
        <v>200000</v>
      </c>
      <c r="H5672" s="9">
        <f t="shared" si="68"/>
        <v>2200000</v>
      </c>
      <c r="I5672" s="10"/>
    </row>
    <row r="5673" spans="1:9" ht="14.25" customHeight="1">
      <c r="A5673" s="6" t="str">
        <f t="shared" si="66"/>
        <v>Jepara - Mayong_BUCU</v>
      </c>
      <c r="B5673" s="11" t="s">
        <v>4145</v>
      </c>
      <c r="C5673" s="11" t="s">
        <v>4159</v>
      </c>
      <c r="D5673" s="11">
        <v>10.32</v>
      </c>
      <c r="E5673" s="7">
        <f>VLOOKUP(A5673, Sheet2!$A$2:$K$8265, 11)</f>
        <v>110.6751</v>
      </c>
      <c r="F5673" s="7">
        <f t="shared" si="67"/>
        <v>1.29</v>
      </c>
      <c r="G5673" s="8">
        <v>200000</v>
      </c>
      <c r="H5673" s="9">
        <f t="shared" si="68"/>
        <v>2200000</v>
      </c>
      <c r="I5673" s="10"/>
    </row>
    <row r="5674" spans="1:9" ht="14.25" customHeight="1">
      <c r="A5674" s="6" t="str">
        <f t="shared" si="66"/>
        <v>Jepara - Mayong_BUGEL</v>
      </c>
      <c r="B5674" s="11" t="s">
        <v>4145</v>
      </c>
      <c r="C5674" s="11" t="s">
        <v>780</v>
      </c>
      <c r="D5674" s="11">
        <v>10.32</v>
      </c>
      <c r="E5674" s="7">
        <f>VLOOKUP(A5674, Sheet2!$A$2:$K$8265, 11)</f>
        <v>110.6751</v>
      </c>
      <c r="F5674" s="7">
        <f t="shared" si="67"/>
        <v>1.29</v>
      </c>
      <c r="G5674" s="8">
        <v>200000</v>
      </c>
      <c r="H5674" s="9">
        <f t="shared" si="68"/>
        <v>2200000</v>
      </c>
      <c r="I5674" s="10"/>
    </row>
    <row r="5675" spans="1:9" ht="14.25" customHeight="1">
      <c r="A5675" s="6" t="str">
        <f t="shared" si="66"/>
        <v>Jepara - Mayong_BUGO</v>
      </c>
      <c r="B5675" s="11" t="s">
        <v>4145</v>
      </c>
      <c r="C5675" s="11" t="s">
        <v>4160</v>
      </c>
      <c r="D5675" s="11">
        <v>10.32</v>
      </c>
      <c r="E5675" s="7">
        <f>VLOOKUP(A5675, Sheet2!$A$2:$K$8265, 11)</f>
        <v>110.6751</v>
      </c>
      <c r="F5675" s="7">
        <f t="shared" si="67"/>
        <v>1.29</v>
      </c>
      <c r="G5675" s="8">
        <v>200000</v>
      </c>
      <c r="H5675" s="9">
        <f t="shared" si="68"/>
        <v>2200000</v>
      </c>
      <c r="I5675" s="10"/>
    </row>
    <row r="5676" spans="1:9" ht="14.25" customHeight="1">
      <c r="A5676" s="6" t="str">
        <f t="shared" si="66"/>
        <v>Jepara - Mayong_BULAK BARU</v>
      </c>
      <c r="B5676" s="11" t="s">
        <v>4145</v>
      </c>
      <c r="C5676" s="11" t="s">
        <v>4161</v>
      </c>
      <c r="D5676" s="11">
        <v>10.32</v>
      </c>
      <c r="E5676" s="7">
        <f>VLOOKUP(A5676, Sheet2!$A$2:$K$8265, 11)</f>
        <v>110.6751</v>
      </c>
      <c r="F5676" s="7">
        <f t="shared" si="67"/>
        <v>1.29</v>
      </c>
      <c r="G5676" s="8">
        <v>200000</v>
      </c>
      <c r="H5676" s="9">
        <f t="shared" si="68"/>
        <v>2200000</v>
      </c>
      <c r="I5676" s="10"/>
    </row>
    <row r="5677" spans="1:9" ht="14.25" customHeight="1">
      <c r="A5677" s="6" t="str">
        <f t="shared" si="66"/>
        <v>Jepara - Mayong_BULU</v>
      </c>
      <c r="B5677" s="11" t="s">
        <v>4145</v>
      </c>
      <c r="C5677" s="11" t="s">
        <v>357</v>
      </c>
      <c r="D5677" s="11">
        <v>10.32</v>
      </c>
      <c r="E5677" s="7">
        <f>VLOOKUP(A5677, Sheet2!$A$2:$K$8265, 11)</f>
        <v>110.6751</v>
      </c>
      <c r="F5677" s="7">
        <f t="shared" si="67"/>
        <v>1.29</v>
      </c>
      <c r="G5677" s="8">
        <v>200000</v>
      </c>
      <c r="H5677" s="9">
        <f t="shared" si="68"/>
        <v>2200000</v>
      </c>
      <c r="I5677" s="10"/>
    </row>
    <row r="5678" spans="1:9" ht="14.25" customHeight="1">
      <c r="A5678" s="6" t="str">
        <f t="shared" si="66"/>
        <v>Jepara - Mayong_BULUNGAN</v>
      </c>
      <c r="B5678" s="11" t="s">
        <v>4145</v>
      </c>
      <c r="C5678" s="11" t="s">
        <v>4162</v>
      </c>
      <c r="D5678" s="11">
        <v>10.32</v>
      </c>
      <c r="E5678" s="7">
        <f>VLOOKUP(A5678, Sheet2!$A$2:$K$8265, 11)</f>
        <v>110.6751</v>
      </c>
      <c r="F5678" s="7">
        <f t="shared" si="67"/>
        <v>1.29</v>
      </c>
      <c r="G5678" s="8">
        <v>200000</v>
      </c>
      <c r="H5678" s="9">
        <f t="shared" si="68"/>
        <v>2200000</v>
      </c>
      <c r="I5678" s="10"/>
    </row>
    <row r="5679" spans="1:9" ht="14.25" customHeight="1">
      <c r="A5679" s="6" t="str">
        <f t="shared" si="66"/>
        <v>Jepara - Mayong_BUMIHARJO</v>
      </c>
      <c r="B5679" s="11" t="s">
        <v>4145</v>
      </c>
      <c r="C5679" s="11" t="s">
        <v>560</v>
      </c>
      <c r="D5679" s="11">
        <v>10.32</v>
      </c>
      <c r="E5679" s="7">
        <f>VLOOKUP(A5679, Sheet2!$A$2:$K$8265, 11)</f>
        <v>110.6751</v>
      </c>
      <c r="F5679" s="7">
        <f t="shared" si="67"/>
        <v>1.29</v>
      </c>
      <c r="G5679" s="8">
        <v>200000</v>
      </c>
      <c r="H5679" s="9">
        <f t="shared" si="68"/>
        <v>2200000</v>
      </c>
      <c r="I5679" s="10"/>
    </row>
    <row r="5680" spans="1:9" ht="14.25" customHeight="1">
      <c r="A5680" s="6" t="str">
        <f t="shared" si="66"/>
        <v>Jepara - Mayong_BUNGO</v>
      </c>
      <c r="B5680" s="11" t="s">
        <v>4145</v>
      </c>
      <c r="C5680" s="11" t="s">
        <v>4163</v>
      </c>
      <c r="D5680" s="11">
        <v>26.27</v>
      </c>
      <c r="E5680" s="7">
        <f>VLOOKUP(A5680, Sheet2!$A$2:$K$8265, 11)</f>
        <v>110.6751</v>
      </c>
      <c r="F5680" s="7">
        <f t="shared" si="67"/>
        <v>3.2837499999999999</v>
      </c>
      <c r="G5680" s="8">
        <v>200000</v>
      </c>
      <c r="H5680" s="9">
        <f t="shared" si="68"/>
        <v>5400000</v>
      </c>
      <c r="I5680" s="10"/>
    </row>
    <row r="5681" spans="1:9" ht="14.25" customHeight="1">
      <c r="A5681" s="6" t="str">
        <f t="shared" si="66"/>
        <v>Jepara - Mayong_BUNGU</v>
      </c>
      <c r="B5681" s="11" t="s">
        <v>4145</v>
      </c>
      <c r="C5681" s="11" t="s">
        <v>4164</v>
      </c>
      <c r="D5681" s="11">
        <v>10.32</v>
      </c>
      <c r="E5681" s="7">
        <f>VLOOKUP(A5681, Sheet2!$A$2:$K$8265, 11)</f>
        <v>110.6751</v>
      </c>
      <c r="F5681" s="7">
        <f t="shared" si="67"/>
        <v>1.29</v>
      </c>
      <c r="G5681" s="8">
        <v>200000</v>
      </c>
      <c r="H5681" s="9">
        <f t="shared" si="68"/>
        <v>2200000</v>
      </c>
      <c r="I5681" s="10"/>
    </row>
    <row r="5682" spans="1:9" ht="14.25" customHeight="1">
      <c r="A5682" s="6" t="str">
        <f t="shared" si="66"/>
        <v>Jepara - Mayong_CEPOGO</v>
      </c>
      <c r="B5682" s="11" t="s">
        <v>4145</v>
      </c>
      <c r="C5682" s="11" t="s">
        <v>1398</v>
      </c>
      <c r="D5682" s="11">
        <v>10.32</v>
      </c>
      <c r="E5682" s="7">
        <f>VLOOKUP(A5682, Sheet2!$A$2:$K$8265, 11)</f>
        <v>110.6751</v>
      </c>
      <c r="F5682" s="7">
        <f t="shared" si="67"/>
        <v>1.29</v>
      </c>
      <c r="G5682" s="8">
        <v>200000</v>
      </c>
      <c r="H5682" s="9">
        <f t="shared" si="68"/>
        <v>2200000</v>
      </c>
      <c r="I5682" s="10"/>
    </row>
    <row r="5683" spans="1:9" ht="14.25" customHeight="1">
      <c r="A5683" s="6" t="str">
        <f t="shared" si="66"/>
        <v>Jepara - Mayong_DAMARJATI</v>
      </c>
      <c r="B5683" s="11" t="s">
        <v>4145</v>
      </c>
      <c r="C5683" s="11" t="s">
        <v>364</v>
      </c>
      <c r="D5683" s="11">
        <v>10.32</v>
      </c>
      <c r="E5683" s="7">
        <f>VLOOKUP(A5683, Sheet2!$A$2:$K$8265, 11)</f>
        <v>110.6751</v>
      </c>
      <c r="F5683" s="7">
        <f t="shared" si="67"/>
        <v>1.29</v>
      </c>
      <c r="G5683" s="8">
        <v>200000</v>
      </c>
      <c r="H5683" s="9">
        <f t="shared" si="68"/>
        <v>2200000</v>
      </c>
      <c r="I5683" s="10"/>
    </row>
    <row r="5684" spans="1:9" ht="14.25" customHeight="1">
      <c r="A5684" s="6" t="str">
        <f t="shared" si="66"/>
        <v>Jepara - Mayong_DATAR</v>
      </c>
      <c r="B5684" s="11" t="s">
        <v>4145</v>
      </c>
      <c r="C5684" s="11" t="s">
        <v>2151</v>
      </c>
      <c r="D5684" s="11">
        <v>10.32</v>
      </c>
      <c r="E5684" s="7">
        <f>VLOOKUP(A5684, Sheet2!$A$2:$K$8265, 11)</f>
        <v>110.6751</v>
      </c>
      <c r="F5684" s="7">
        <f t="shared" si="67"/>
        <v>1.29</v>
      </c>
      <c r="G5684" s="8">
        <v>200000</v>
      </c>
      <c r="H5684" s="9">
        <f t="shared" si="68"/>
        <v>2200000</v>
      </c>
      <c r="I5684" s="10"/>
    </row>
    <row r="5685" spans="1:9" ht="14.25" customHeight="1">
      <c r="A5685" s="6" t="str">
        <f t="shared" si="66"/>
        <v>Jepara - Mayong_DEMAAN</v>
      </c>
      <c r="B5685" s="11" t="s">
        <v>4145</v>
      </c>
      <c r="C5685" s="11" t="s">
        <v>4165</v>
      </c>
      <c r="D5685" s="11">
        <v>10.32</v>
      </c>
      <c r="E5685" s="7">
        <f>VLOOKUP(A5685, Sheet2!$A$2:$K$8265, 11)</f>
        <v>110.6751</v>
      </c>
      <c r="F5685" s="7">
        <f t="shared" si="67"/>
        <v>1.29</v>
      </c>
      <c r="G5685" s="8">
        <v>200000</v>
      </c>
      <c r="H5685" s="9">
        <f t="shared" si="68"/>
        <v>2200000</v>
      </c>
      <c r="I5685" s="10"/>
    </row>
    <row r="5686" spans="1:9" ht="14.25" customHeight="1">
      <c r="A5686" s="6" t="str">
        <f t="shared" si="66"/>
        <v>Jepara - Mayong_DEMANGAN</v>
      </c>
      <c r="B5686" s="11" t="s">
        <v>4145</v>
      </c>
      <c r="C5686" s="11" t="s">
        <v>1403</v>
      </c>
      <c r="D5686" s="11">
        <v>10.32</v>
      </c>
      <c r="E5686" s="7">
        <f>VLOOKUP(A5686, Sheet2!$A$2:$K$8265, 11)</f>
        <v>110.6751</v>
      </c>
      <c r="F5686" s="7">
        <f t="shared" si="67"/>
        <v>1.29</v>
      </c>
      <c r="G5686" s="8">
        <v>200000</v>
      </c>
      <c r="H5686" s="9">
        <f t="shared" si="68"/>
        <v>2200000</v>
      </c>
      <c r="I5686" s="10"/>
    </row>
    <row r="5687" spans="1:9" ht="14.25" customHeight="1">
      <c r="A5687" s="6" t="str">
        <f t="shared" si="66"/>
        <v>Jepara - Mayong_DERMOLO</v>
      </c>
      <c r="B5687" s="11" t="s">
        <v>4145</v>
      </c>
      <c r="C5687" s="11" t="s">
        <v>4166</v>
      </c>
      <c r="D5687" s="11">
        <v>10.32</v>
      </c>
      <c r="E5687" s="7">
        <f>VLOOKUP(A5687, Sheet2!$A$2:$K$8265, 11)</f>
        <v>110.6751</v>
      </c>
      <c r="F5687" s="7">
        <f t="shared" si="67"/>
        <v>1.29</v>
      </c>
      <c r="G5687" s="8">
        <v>200000</v>
      </c>
      <c r="H5687" s="9">
        <f t="shared" si="68"/>
        <v>2200000</v>
      </c>
      <c r="I5687" s="10"/>
    </row>
    <row r="5688" spans="1:9" ht="14.25" customHeight="1">
      <c r="A5688" s="6" t="str">
        <f t="shared" si="66"/>
        <v>Jepara - Mayong_DONGOS</v>
      </c>
      <c r="B5688" s="11" t="s">
        <v>4145</v>
      </c>
      <c r="C5688" s="11" t="s">
        <v>4167</v>
      </c>
      <c r="D5688" s="11">
        <v>10.32</v>
      </c>
      <c r="E5688" s="7">
        <f>VLOOKUP(A5688, Sheet2!$A$2:$K$8265, 11)</f>
        <v>110.6751</v>
      </c>
      <c r="F5688" s="7">
        <f t="shared" si="67"/>
        <v>1.29</v>
      </c>
      <c r="G5688" s="8">
        <v>200000</v>
      </c>
      <c r="H5688" s="9">
        <f t="shared" si="68"/>
        <v>2200000</v>
      </c>
      <c r="I5688" s="10"/>
    </row>
    <row r="5689" spans="1:9" ht="14.25" customHeight="1">
      <c r="A5689" s="6" t="str">
        <f t="shared" si="66"/>
        <v>Jepara - Mayong_DORANG</v>
      </c>
      <c r="B5689" s="11" t="s">
        <v>4145</v>
      </c>
      <c r="C5689" s="11" t="s">
        <v>4168</v>
      </c>
      <c r="D5689" s="11">
        <v>10.32</v>
      </c>
      <c r="E5689" s="7">
        <f>VLOOKUP(A5689, Sheet2!$A$2:$K$8265, 11)</f>
        <v>110.6751</v>
      </c>
      <c r="F5689" s="7">
        <f t="shared" si="67"/>
        <v>1.29</v>
      </c>
      <c r="G5689" s="8">
        <v>200000</v>
      </c>
      <c r="H5689" s="9">
        <f t="shared" si="68"/>
        <v>2200000</v>
      </c>
      <c r="I5689" s="10"/>
    </row>
    <row r="5690" spans="1:9" ht="14.25" customHeight="1">
      <c r="A5690" s="6" t="str">
        <f t="shared" si="66"/>
        <v>Jepara - Mayong_DUDAKAWU</v>
      </c>
      <c r="B5690" s="11" t="s">
        <v>4145</v>
      </c>
      <c r="C5690" s="11" t="s">
        <v>4169</v>
      </c>
      <c r="D5690" s="11">
        <v>10.32</v>
      </c>
      <c r="E5690" s="7">
        <f>VLOOKUP(A5690, Sheet2!$A$2:$K$8265, 11)</f>
        <v>110.6751</v>
      </c>
      <c r="F5690" s="7">
        <f t="shared" si="67"/>
        <v>1.29</v>
      </c>
      <c r="G5690" s="8">
        <v>200000</v>
      </c>
      <c r="H5690" s="9">
        <f t="shared" si="68"/>
        <v>2200000</v>
      </c>
      <c r="I5690" s="10"/>
    </row>
    <row r="5691" spans="1:9" ht="14.25" customHeight="1">
      <c r="A5691" s="6" t="str">
        <f t="shared" si="66"/>
        <v>Jepara - Mayong_GEDANGAN</v>
      </c>
      <c r="B5691" s="11" t="s">
        <v>4145</v>
      </c>
      <c r="C5691" s="11" t="s">
        <v>1409</v>
      </c>
      <c r="D5691" s="11">
        <v>10.32</v>
      </c>
      <c r="E5691" s="7">
        <f>VLOOKUP(A5691, Sheet2!$A$2:$K$8265, 11)</f>
        <v>110.6751</v>
      </c>
      <c r="F5691" s="7">
        <f t="shared" si="67"/>
        <v>1.29</v>
      </c>
      <c r="G5691" s="8">
        <v>200000</v>
      </c>
      <c r="H5691" s="9">
        <f t="shared" si="68"/>
        <v>2200000</v>
      </c>
      <c r="I5691" s="10"/>
    </row>
    <row r="5692" spans="1:9" ht="14.25" customHeight="1">
      <c r="A5692" s="6" t="str">
        <f t="shared" si="66"/>
        <v>Jepara - Mayong_GELANG</v>
      </c>
      <c r="B5692" s="11" t="s">
        <v>4145</v>
      </c>
      <c r="C5692" s="11" t="s">
        <v>880</v>
      </c>
      <c r="D5692" s="11">
        <v>10.32</v>
      </c>
      <c r="E5692" s="7">
        <f>VLOOKUP(A5692, Sheet2!$A$2:$K$8265, 11)</f>
        <v>110.6751</v>
      </c>
      <c r="F5692" s="7">
        <f t="shared" si="67"/>
        <v>1.29</v>
      </c>
      <c r="G5692" s="8">
        <v>200000</v>
      </c>
      <c r="H5692" s="9">
        <f t="shared" si="68"/>
        <v>2200000</v>
      </c>
      <c r="I5692" s="10"/>
    </row>
    <row r="5693" spans="1:9" ht="14.25" customHeight="1">
      <c r="A5693" s="6" t="str">
        <f t="shared" si="66"/>
        <v>Jepara - Mayong_GEMIRING KIDUL</v>
      </c>
      <c r="B5693" s="11" t="s">
        <v>4145</v>
      </c>
      <c r="C5693" s="11" t="s">
        <v>4170</v>
      </c>
      <c r="D5693" s="11">
        <v>10.32</v>
      </c>
      <c r="E5693" s="7">
        <f>VLOOKUP(A5693, Sheet2!$A$2:$K$8265, 11)</f>
        <v>110.6751</v>
      </c>
      <c r="F5693" s="7">
        <f t="shared" si="67"/>
        <v>1.29</v>
      </c>
      <c r="G5693" s="8">
        <v>200000</v>
      </c>
      <c r="H5693" s="9">
        <f t="shared" si="68"/>
        <v>2200000</v>
      </c>
      <c r="I5693" s="10"/>
    </row>
    <row r="5694" spans="1:9" ht="14.25" customHeight="1">
      <c r="A5694" s="6" t="str">
        <f t="shared" si="66"/>
        <v>Jepara - Mayong_GEMIRING LOR</v>
      </c>
      <c r="B5694" s="11" t="s">
        <v>4145</v>
      </c>
      <c r="C5694" s="11" t="s">
        <v>4171</v>
      </c>
      <c r="D5694" s="11">
        <v>10.32</v>
      </c>
      <c r="E5694" s="7">
        <f>VLOOKUP(A5694, Sheet2!$A$2:$K$8265, 11)</f>
        <v>110.6751</v>
      </c>
      <c r="F5694" s="7">
        <f t="shared" si="67"/>
        <v>1.29</v>
      </c>
      <c r="G5694" s="8">
        <v>200000</v>
      </c>
      <c r="H5694" s="9">
        <f t="shared" si="68"/>
        <v>2200000</v>
      </c>
      <c r="I5694" s="10"/>
    </row>
    <row r="5695" spans="1:9" ht="14.25" customHeight="1">
      <c r="A5695" s="6" t="str">
        <f t="shared" si="66"/>
        <v>Jepara - Mayong_GEMPOLSONGO</v>
      </c>
      <c r="B5695" s="11" t="s">
        <v>4145</v>
      </c>
      <c r="C5695" s="11" t="s">
        <v>4172</v>
      </c>
      <c r="D5695" s="11">
        <v>26.27</v>
      </c>
      <c r="E5695" s="7">
        <f>VLOOKUP(A5695, Sheet2!$A$2:$K$8265, 11)</f>
        <v>110.6751</v>
      </c>
      <c r="F5695" s="7">
        <f t="shared" si="67"/>
        <v>3.2837499999999999</v>
      </c>
      <c r="G5695" s="8">
        <v>200000</v>
      </c>
      <c r="H5695" s="9">
        <f t="shared" si="68"/>
        <v>5400000</v>
      </c>
      <c r="I5695" s="10"/>
    </row>
    <row r="5696" spans="1:9" ht="14.25" customHeight="1">
      <c r="A5696" s="6" t="str">
        <f t="shared" si="66"/>
        <v>Jepara - Mayong_GEMULUNG</v>
      </c>
      <c r="B5696" s="11" t="s">
        <v>4145</v>
      </c>
      <c r="C5696" s="11" t="s">
        <v>4173</v>
      </c>
      <c r="D5696" s="11">
        <v>10.32</v>
      </c>
      <c r="E5696" s="7">
        <f>VLOOKUP(A5696, Sheet2!$A$2:$K$8265, 11)</f>
        <v>110.6751</v>
      </c>
      <c r="F5696" s="7">
        <f t="shared" si="67"/>
        <v>1.29</v>
      </c>
      <c r="G5696" s="8">
        <v>200000</v>
      </c>
      <c r="H5696" s="9">
        <f t="shared" si="68"/>
        <v>2200000</v>
      </c>
      <c r="I5696" s="10"/>
    </row>
    <row r="5697" spans="1:9" ht="14.25" customHeight="1">
      <c r="A5697" s="6" t="str">
        <f t="shared" si="66"/>
        <v>Jepara - Mayong_GENENG</v>
      </c>
      <c r="B5697" s="11" t="s">
        <v>4145</v>
      </c>
      <c r="C5697" s="11" t="s">
        <v>576</v>
      </c>
      <c r="D5697" s="11">
        <v>10.32</v>
      </c>
      <c r="E5697" s="7">
        <f>VLOOKUP(A5697, Sheet2!$A$2:$K$8265, 11)</f>
        <v>110.6751</v>
      </c>
      <c r="F5697" s="7">
        <f t="shared" si="67"/>
        <v>1.29</v>
      </c>
      <c r="G5697" s="8">
        <v>200000</v>
      </c>
      <c r="H5697" s="9">
        <f t="shared" si="68"/>
        <v>2200000</v>
      </c>
      <c r="I5697" s="10"/>
    </row>
    <row r="5698" spans="1:9" ht="14.25" customHeight="1">
      <c r="A5698" s="6" t="str">
        <f t="shared" si="66"/>
        <v>Jepara - Mayong_GERDU</v>
      </c>
      <c r="B5698" s="11" t="s">
        <v>4145</v>
      </c>
      <c r="C5698" s="11" t="s">
        <v>579</v>
      </c>
      <c r="D5698" s="11">
        <v>10.32</v>
      </c>
      <c r="E5698" s="7">
        <f>VLOOKUP(A5698, Sheet2!$A$2:$K$8265, 11)</f>
        <v>110.6751</v>
      </c>
      <c r="F5698" s="7">
        <f t="shared" si="67"/>
        <v>1.29</v>
      </c>
      <c r="G5698" s="8">
        <v>200000</v>
      </c>
      <c r="H5698" s="9">
        <f t="shared" si="68"/>
        <v>2200000</v>
      </c>
      <c r="I5698" s="10"/>
    </row>
    <row r="5699" spans="1:9" ht="14.25" customHeight="1">
      <c r="A5699" s="6" t="str">
        <f t="shared" si="66"/>
        <v>Jepara - Mayong_GIDANGLELO</v>
      </c>
      <c r="B5699" s="11" t="s">
        <v>4145</v>
      </c>
      <c r="C5699" s="11" t="s">
        <v>4174</v>
      </c>
      <c r="D5699" s="11">
        <v>10.32</v>
      </c>
      <c r="E5699" s="7">
        <f>VLOOKUP(A5699, Sheet2!$A$2:$K$8265, 11)</f>
        <v>110.6751</v>
      </c>
      <c r="F5699" s="7">
        <f t="shared" si="67"/>
        <v>1.29</v>
      </c>
      <c r="G5699" s="8">
        <v>200000</v>
      </c>
      <c r="H5699" s="9">
        <f t="shared" si="68"/>
        <v>2200000</v>
      </c>
      <c r="I5699" s="10"/>
    </row>
    <row r="5700" spans="1:9" ht="14.25" customHeight="1">
      <c r="A5700" s="6" t="str">
        <f t="shared" si="66"/>
        <v>Jepara - Mayong_GUYANGAN</v>
      </c>
      <c r="B5700" s="11" t="s">
        <v>4145</v>
      </c>
      <c r="C5700" s="11" t="s">
        <v>792</v>
      </c>
      <c r="D5700" s="11">
        <v>10.32</v>
      </c>
      <c r="E5700" s="7">
        <f>VLOOKUP(A5700, Sheet2!$A$2:$K$8265, 11)</f>
        <v>110.6751</v>
      </c>
      <c r="F5700" s="7">
        <f t="shared" si="67"/>
        <v>1.29</v>
      </c>
      <c r="G5700" s="8">
        <v>200000</v>
      </c>
      <c r="H5700" s="9">
        <f t="shared" si="68"/>
        <v>2200000</v>
      </c>
      <c r="I5700" s="10"/>
    </row>
    <row r="5701" spans="1:9" ht="14.25" customHeight="1">
      <c r="A5701" s="6" t="str">
        <f t="shared" si="66"/>
        <v>Jepara - Mayong_JAMBU</v>
      </c>
      <c r="B5701" s="11" t="s">
        <v>4145</v>
      </c>
      <c r="C5701" s="11" t="s">
        <v>1052</v>
      </c>
      <c r="D5701" s="11">
        <v>10.32</v>
      </c>
      <c r="E5701" s="7">
        <f>VLOOKUP(A5701, Sheet2!$A$2:$K$8265, 11)</f>
        <v>110.6751</v>
      </c>
      <c r="F5701" s="7">
        <f t="shared" si="67"/>
        <v>1.29</v>
      </c>
      <c r="G5701" s="8">
        <v>200000</v>
      </c>
      <c r="H5701" s="9">
        <f t="shared" si="68"/>
        <v>2200000</v>
      </c>
      <c r="I5701" s="10"/>
    </row>
    <row r="5702" spans="1:9" ht="14.25" customHeight="1">
      <c r="A5702" s="6" t="str">
        <f t="shared" si="66"/>
        <v>Jepara - Mayong_JAMBU TIMUR</v>
      </c>
      <c r="B5702" s="11" t="s">
        <v>4145</v>
      </c>
      <c r="C5702" s="11" t="s">
        <v>4175</v>
      </c>
      <c r="D5702" s="11">
        <v>10.32</v>
      </c>
      <c r="E5702" s="7">
        <f>VLOOKUP(A5702, Sheet2!$A$2:$K$8265, 11)</f>
        <v>110.6751</v>
      </c>
      <c r="F5702" s="7">
        <f t="shared" si="67"/>
        <v>1.29</v>
      </c>
      <c r="G5702" s="8">
        <v>200000</v>
      </c>
      <c r="H5702" s="9">
        <f t="shared" si="68"/>
        <v>2200000</v>
      </c>
      <c r="I5702" s="10"/>
    </row>
    <row r="5703" spans="1:9" ht="14.25" customHeight="1">
      <c r="A5703" s="6" t="str">
        <f t="shared" si="66"/>
        <v>Jepara - Mayong_JATISARI</v>
      </c>
      <c r="B5703" s="11" t="s">
        <v>4145</v>
      </c>
      <c r="C5703" s="11" t="s">
        <v>101</v>
      </c>
      <c r="D5703" s="11">
        <v>10.32</v>
      </c>
      <c r="E5703" s="7">
        <f>VLOOKUP(A5703, Sheet2!$A$2:$K$8265, 11)</f>
        <v>110.6751</v>
      </c>
      <c r="F5703" s="7">
        <f t="shared" si="67"/>
        <v>1.29</v>
      </c>
      <c r="G5703" s="8">
        <v>200000</v>
      </c>
      <c r="H5703" s="9">
        <f t="shared" si="68"/>
        <v>2200000</v>
      </c>
      <c r="I5703" s="10"/>
    </row>
    <row r="5704" spans="1:9" ht="14.25" customHeight="1">
      <c r="A5704" s="6" t="str">
        <f t="shared" si="66"/>
        <v>Jepara - Mayong_JEBOL</v>
      </c>
      <c r="B5704" s="11" t="s">
        <v>4145</v>
      </c>
      <c r="C5704" s="11" t="s">
        <v>4176</v>
      </c>
      <c r="D5704" s="11">
        <v>10.32</v>
      </c>
      <c r="E5704" s="7">
        <f>VLOOKUP(A5704, Sheet2!$A$2:$K$8265, 11)</f>
        <v>110.6751</v>
      </c>
      <c r="F5704" s="7">
        <f t="shared" si="67"/>
        <v>1.29</v>
      </c>
      <c r="G5704" s="8">
        <v>200000</v>
      </c>
      <c r="H5704" s="9">
        <f t="shared" si="68"/>
        <v>2200000</v>
      </c>
      <c r="I5704" s="10"/>
    </row>
    <row r="5705" spans="1:9" ht="14.25" customHeight="1">
      <c r="A5705" s="6" t="str">
        <f t="shared" si="66"/>
        <v>Jepara - Mayong_JERUKWANGI</v>
      </c>
      <c r="B5705" s="11" t="s">
        <v>4145</v>
      </c>
      <c r="C5705" s="11" t="s">
        <v>4177</v>
      </c>
      <c r="D5705" s="11">
        <v>10.32</v>
      </c>
      <c r="E5705" s="7">
        <f>VLOOKUP(A5705, Sheet2!$A$2:$K$8265, 11)</f>
        <v>110.6751</v>
      </c>
      <c r="F5705" s="7">
        <f t="shared" si="67"/>
        <v>1.29</v>
      </c>
      <c r="G5705" s="8">
        <v>200000</v>
      </c>
      <c r="H5705" s="9">
        <f t="shared" si="68"/>
        <v>2200000</v>
      </c>
      <c r="I5705" s="10"/>
    </row>
    <row r="5706" spans="1:9" ht="14.25" customHeight="1">
      <c r="A5706" s="6" t="str">
        <f t="shared" si="66"/>
        <v>Jepara - Mayong_JETAK</v>
      </c>
      <c r="B5706" s="11" t="s">
        <v>4145</v>
      </c>
      <c r="C5706" s="11" t="s">
        <v>1292</v>
      </c>
      <c r="D5706" s="11">
        <v>26.27</v>
      </c>
      <c r="E5706" s="7">
        <f>VLOOKUP(A5706, Sheet2!$A$2:$K$8265, 11)</f>
        <v>110.6751</v>
      </c>
      <c r="F5706" s="7">
        <f t="shared" si="67"/>
        <v>3.2837499999999999</v>
      </c>
      <c r="G5706" s="8">
        <v>200000</v>
      </c>
      <c r="H5706" s="9">
        <f t="shared" si="68"/>
        <v>5400000</v>
      </c>
      <c r="I5706" s="10"/>
    </row>
    <row r="5707" spans="1:9" ht="14.25" customHeight="1">
      <c r="A5707" s="6" t="str">
        <f t="shared" si="66"/>
        <v>Jepara - Mayong_JINGGOTAN</v>
      </c>
      <c r="B5707" s="11" t="s">
        <v>4145</v>
      </c>
      <c r="C5707" s="11" t="s">
        <v>4178</v>
      </c>
      <c r="D5707" s="11">
        <v>10.32</v>
      </c>
      <c r="E5707" s="7">
        <f>VLOOKUP(A5707, Sheet2!$A$2:$K$8265, 11)</f>
        <v>110.6751</v>
      </c>
      <c r="F5707" s="7">
        <f t="shared" si="67"/>
        <v>1.29</v>
      </c>
      <c r="G5707" s="8">
        <v>200000</v>
      </c>
      <c r="H5707" s="9">
        <f t="shared" si="68"/>
        <v>2200000</v>
      </c>
      <c r="I5707" s="10"/>
    </row>
    <row r="5708" spans="1:9" ht="14.25" customHeight="1">
      <c r="A5708" s="6" t="str">
        <f t="shared" si="66"/>
        <v>Jepara - Mayong_JLEGONG</v>
      </c>
      <c r="B5708" s="11" t="s">
        <v>4145</v>
      </c>
      <c r="C5708" s="11" t="s">
        <v>1055</v>
      </c>
      <c r="D5708" s="11">
        <v>10.32</v>
      </c>
      <c r="E5708" s="7">
        <f>VLOOKUP(A5708, Sheet2!$A$2:$K$8265, 11)</f>
        <v>110.6751</v>
      </c>
      <c r="F5708" s="7">
        <f t="shared" si="67"/>
        <v>1.29</v>
      </c>
      <c r="G5708" s="8">
        <v>200000</v>
      </c>
      <c r="H5708" s="9">
        <f t="shared" si="68"/>
        <v>2200000</v>
      </c>
      <c r="I5708" s="10"/>
    </row>
    <row r="5709" spans="1:9" ht="14.25" customHeight="1">
      <c r="A5709" s="6" t="str">
        <f t="shared" si="66"/>
        <v>Jepara - Mayong_JLEPER</v>
      </c>
      <c r="B5709" s="11" t="s">
        <v>4145</v>
      </c>
      <c r="C5709" s="11" t="s">
        <v>4179</v>
      </c>
      <c r="D5709" s="11">
        <v>26.27</v>
      </c>
      <c r="E5709" s="7">
        <f>VLOOKUP(A5709, Sheet2!$A$2:$K$8265, 11)</f>
        <v>110.6751</v>
      </c>
      <c r="F5709" s="7">
        <f t="shared" si="67"/>
        <v>3.2837499999999999</v>
      </c>
      <c r="G5709" s="8">
        <v>200000</v>
      </c>
      <c r="H5709" s="9">
        <f t="shared" si="68"/>
        <v>5400000</v>
      </c>
      <c r="I5709" s="10"/>
    </row>
    <row r="5710" spans="1:9" ht="14.25" customHeight="1">
      <c r="A5710" s="6" t="str">
        <f t="shared" si="66"/>
        <v>Jepara - Mayong_JOBOKUTO</v>
      </c>
      <c r="B5710" s="11" t="s">
        <v>4145</v>
      </c>
      <c r="C5710" s="11" t="s">
        <v>4180</v>
      </c>
      <c r="D5710" s="11">
        <v>10.32</v>
      </c>
      <c r="E5710" s="7">
        <f>VLOOKUP(A5710, Sheet2!$A$2:$K$8265, 11)</f>
        <v>110.6751</v>
      </c>
      <c r="F5710" s="7">
        <f t="shared" si="67"/>
        <v>1.29</v>
      </c>
      <c r="G5710" s="8">
        <v>200000</v>
      </c>
      <c r="H5710" s="9">
        <f t="shared" si="68"/>
        <v>2200000</v>
      </c>
      <c r="I5710" s="10"/>
    </row>
    <row r="5711" spans="1:9" ht="14.25" customHeight="1">
      <c r="A5711" s="6" t="str">
        <f t="shared" si="66"/>
        <v>Jepara - Mayong_JONDANG</v>
      </c>
      <c r="B5711" s="11" t="s">
        <v>4145</v>
      </c>
      <c r="C5711" s="11" t="s">
        <v>4181</v>
      </c>
      <c r="D5711" s="11">
        <v>10.32</v>
      </c>
      <c r="E5711" s="7">
        <f>VLOOKUP(A5711, Sheet2!$A$2:$K$8265, 11)</f>
        <v>110.6751</v>
      </c>
      <c r="F5711" s="7">
        <f t="shared" si="67"/>
        <v>1.29</v>
      </c>
      <c r="G5711" s="8">
        <v>200000</v>
      </c>
      <c r="H5711" s="9">
        <f t="shared" si="68"/>
        <v>2200000</v>
      </c>
      <c r="I5711" s="10"/>
    </row>
    <row r="5712" spans="1:9" ht="14.25" customHeight="1">
      <c r="A5712" s="6" t="str">
        <f t="shared" si="66"/>
        <v>Jepara - Mayong_JUNGPASIR</v>
      </c>
      <c r="B5712" s="11" t="s">
        <v>4145</v>
      </c>
      <c r="C5712" s="11" t="s">
        <v>4182</v>
      </c>
      <c r="D5712" s="11">
        <v>26.27</v>
      </c>
      <c r="E5712" s="7">
        <f>VLOOKUP(A5712, Sheet2!$A$2:$K$8265, 11)</f>
        <v>110.6751</v>
      </c>
      <c r="F5712" s="7">
        <f t="shared" si="67"/>
        <v>3.2837499999999999</v>
      </c>
      <c r="G5712" s="8">
        <v>200000</v>
      </c>
      <c r="H5712" s="9">
        <f t="shared" si="68"/>
        <v>5400000</v>
      </c>
      <c r="I5712" s="10"/>
    </row>
    <row r="5713" spans="1:9" ht="14.25" customHeight="1">
      <c r="A5713" s="6" t="str">
        <f t="shared" si="66"/>
        <v>Jepara - Mayong_JUNGSEMI</v>
      </c>
      <c r="B5713" s="11" t="s">
        <v>4145</v>
      </c>
      <c r="C5713" s="11" t="s">
        <v>4183</v>
      </c>
      <c r="D5713" s="11">
        <v>26.27</v>
      </c>
      <c r="E5713" s="7">
        <f>VLOOKUP(A5713, Sheet2!$A$2:$K$8265, 11)</f>
        <v>110.6751</v>
      </c>
      <c r="F5713" s="7">
        <f t="shared" si="67"/>
        <v>3.2837499999999999</v>
      </c>
      <c r="G5713" s="8">
        <v>200000</v>
      </c>
      <c r="H5713" s="9">
        <f t="shared" si="68"/>
        <v>5400000</v>
      </c>
      <c r="I5713" s="10"/>
    </row>
    <row r="5714" spans="1:9" ht="14.25" customHeight="1">
      <c r="A5714" s="6" t="str">
        <f t="shared" si="66"/>
        <v>Jepara - Mayong_KALIAMAN</v>
      </c>
      <c r="B5714" s="11" t="s">
        <v>4145</v>
      </c>
      <c r="C5714" s="11" t="s">
        <v>4184</v>
      </c>
      <c r="D5714" s="11">
        <v>10.32</v>
      </c>
      <c r="E5714" s="7">
        <f>VLOOKUP(A5714, Sheet2!$A$2:$K$8265, 11)</f>
        <v>110.6751</v>
      </c>
      <c r="F5714" s="7">
        <f t="shared" si="67"/>
        <v>1.29</v>
      </c>
      <c r="G5714" s="8">
        <v>200000</v>
      </c>
      <c r="H5714" s="9">
        <f t="shared" si="68"/>
        <v>2200000</v>
      </c>
      <c r="I5714" s="10"/>
    </row>
    <row r="5715" spans="1:9" ht="14.25" customHeight="1">
      <c r="A5715" s="6" t="str">
        <f t="shared" si="66"/>
        <v>Jepara - Mayong_KALIANYAR</v>
      </c>
      <c r="B5715" s="11" t="s">
        <v>4145</v>
      </c>
      <c r="C5715" s="11" t="s">
        <v>1941</v>
      </c>
      <c r="D5715" s="11">
        <v>10.32</v>
      </c>
      <c r="E5715" s="7">
        <f>VLOOKUP(A5715, Sheet2!$A$2:$K$8265, 11)</f>
        <v>110.6751</v>
      </c>
      <c r="F5715" s="7">
        <f t="shared" si="67"/>
        <v>1.29</v>
      </c>
      <c r="G5715" s="8">
        <v>200000</v>
      </c>
      <c r="H5715" s="9">
        <f t="shared" si="68"/>
        <v>2200000</v>
      </c>
      <c r="I5715" s="10"/>
    </row>
    <row r="5716" spans="1:9" ht="14.25" customHeight="1">
      <c r="A5716" s="6" t="str">
        <f t="shared" si="66"/>
        <v>Jepara - Mayong_KALIGARANG</v>
      </c>
      <c r="B5716" s="11" t="s">
        <v>4145</v>
      </c>
      <c r="C5716" s="11" t="s">
        <v>4185</v>
      </c>
      <c r="D5716" s="11">
        <v>10.32</v>
      </c>
      <c r="E5716" s="7">
        <f>VLOOKUP(A5716, Sheet2!$A$2:$K$8265, 11)</f>
        <v>110.6751</v>
      </c>
      <c r="F5716" s="7">
        <f t="shared" si="67"/>
        <v>1.29</v>
      </c>
      <c r="G5716" s="8">
        <v>200000</v>
      </c>
      <c r="H5716" s="9">
        <f t="shared" si="68"/>
        <v>2200000</v>
      </c>
      <c r="I5716" s="10"/>
    </row>
    <row r="5717" spans="1:9" ht="14.25" customHeight="1">
      <c r="A5717" s="6" t="str">
        <f t="shared" si="66"/>
        <v>Jepara - Mayong_KALIOMBO</v>
      </c>
      <c r="B5717" s="11" t="s">
        <v>4145</v>
      </c>
      <c r="C5717" s="11" t="s">
        <v>2400</v>
      </c>
      <c r="D5717" s="11">
        <v>10.32</v>
      </c>
      <c r="E5717" s="7">
        <f>VLOOKUP(A5717, Sheet2!$A$2:$K$8265, 11)</f>
        <v>110.6751</v>
      </c>
      <c r="F5717" s="7">
        <f t="shared" si="67"/>
        <v>1.29</v>
      </c>
      <c r="G5717" s="8">
        <v>200000</v>
      </c>
      <c r="H5717" s="9">
        <f t="shared" si="68"/>
        <v>2200000</v>
      </c>
      <c r="I5717" s="10"/>
    </row>
    <row r="5718" spans="1:9" ht="14.25" customHeight="1">
      <c r="A5718" s="6" t="str">
        <f t="shared" si="66"/>
        <v>Jepara - Mayong_KALIPUCANG KULON</v>
      </c>
      <c r="B5718" s="11" t="s">
        <v>4145</v>
      </c>
      <c r="C5718" s="11" t="s">
        <v>114</v>
      </c>
      <c r="D5718" s="11">
        <v>10.32</v>
      </c>
      <c r="E5718" s="7">
        <f>VLOOKUP(A5718, Sheet2!$A$2:$K$8265, 11)</f>
        <v>110.6751</v>
      </c>
      <c r="F5718" s="7">
        <f t="shared" si="67"/>
        <v>1.29</v>
      </c>
      <c r="G5718" s="8">
        <v>200000</v>
      </c>
      <c r="H5718" s="9">
        <f t="shared" si="68"/>
        <v>2200000</v>
      </c>
      <c r="I5718" s="10"/>
    </row>
    <row r="5719" spans="1:9" ht="14.25" customHeight="1">
      <c r="A5719" s="6" t="str">
        <f t="shared" si="66"/>
        <v>Jepara - Mayong_KALIPUCANG WETAN</v>
      </c>
      <c r="B5719" s="11" t="s">
        <v>4145</v>
      </c>
      <c r="C5719" s="11" t="s">
        <v>115</v>
      </c>
      <c r="D5719" s="11">
        <v>10.32</v>
      </c>
      <c r="E5719" s="7">
        <f>VLOOKUP(A5719, Sheet2!$A$2:$K$8265, 11)</f>
        <v>110.6751</v>
      </c>
      <c r="F5719" s="7">
        <f t="shared" si="67"/>
        <v>1.29</v>
      </c>
      <c r="G5719" s="8">
        <v>200000</v>
      </c>
      <c r="H5719" s="9">
        <f t="shared" si="68"/>
        <v>2200000</v>
      </c>
      <c r="I5719" s="10"/>
    </row>
    <row r="5720" spans="1:9" ht="14.25" customHeight="1">
      <c r="A5720" s="6" t="str">
        <f t="shared" si="66"/>
        <v>Jepara - Mayong_KANCILAN</v>
      </c>
      <c r="B5720" s="11" t="s">
        <v>4145</v>
      </c>
      <c r="C5720" s="11" t="s">
        <v>4186</v>
      </c>
      <c r="D5720" s="11">
        <v>10.32</v>
      </c>
      <c r="E5720" s="7">
        <f>VLOOKUP(A5720, Sheet2!$A$2:$K$8265, 11)</f>
        <v>110.6751</v>
      </c>
      <c r="F5720" s="7">
        <f t="shared" si="67"/>
        <v>1.29</v>
      </c>
      <c r="G5720" s="8">
        <v>200000</v>
      </c>
      <c r="H5720" s="9">
        <f t="shared" si="68"/>
        <v>2200000</v>
      </c>
      <c r="I5720" s="10"/>
    </row>
    <row r="5721" spans="1:9" ht="14.25" customHeight="1">
      <c r="A5721" s="6" t="str">
        <f t="shared" si="66"/>
        <v>Jepara - Mayong_KARANGAJI</v>
      </c>
      <c r="B5721" s="11" t="s">
        <v>4145</v>
      </c>
      <c r="C5721" s="11" t="s">
        <v>4187</v>
      </c>
      <c r="D5721" s="11">
        <v>10.32</v>
      </c>
      <c r="E5721" s="7">
        <f>VLOOKUP(A5721, Sheet2!$A$2:$K$8265, 11)</f>
        <v>110.6751</v>
      </c>
      <c r="F5721" s="7">
        <f t="shared" si="67"/>
        <v>1.29</v>
      </c>
      <c r="G5721" s="8">
        <v>200000</v>
      </c>
      <c r="H5721" s="9">
        <f t="shared" si="68"/>
        <v>2200000</v>
      </c>
      <c r="I5721" s="10"/>
    </row>
    <row r="5722" spans="1:9" ht="14.25" customHeight="1">
      <c r="A5722" s="6" t="str">
        <f t="shared" si="66"/>
        <v>Jepara - Mayong_KARANGANYAR</v>
      </c>
      <c r="B5722" s="11" t="s">
        <v>4145</v>
      </c>
      <c r="C5722" s="11" t="s">
        <v>125</v>
      </c>
      <c r="D5722" s="11">
        <v>10.32</v>
      </c>
      <c r="E5722" s="7">
        <f>VLOOKUP(A5722, Sheet2!$A$2:$K$8265, 11)</f>
        <v>110.6751</v>
      </c>
      <c r="F5722" s="7">
        <f t="shared" si="67"/>
        <v>1.29</v>
      </c>
      <c r="G5722" s="8">
        <v>200000</v>
      </c>
      <c r="H5722" s="9">
        <f t="shared" si="68"/>
        <v>2200000</v>
      </c>
      <c r="I5722" s="10"/>
    </row>
    <row r="5723" spans="1:9" ht="14.25" customHeight="1">
      <c r="A5723" s="6" t="str">
        <f t="shared" si="66"/>
        <v>Jepara - Mayong_KARANGGONDANG</v>
      </c>
      <c r="B5723" s="11" t="s">
        <v>4145</v>
      </c>
      <c r="C5723" s="11" t="s">
        <v>2408</v>
      </c>
      <c r="D5723" s="11">
        <v>10.32</v>
      </c>
      <c r="E5723" s="7">
        <f>VLOOKUP(A5723, Sheet2!$A$2:$K$8265, 11)</f>
        <v>110.6751</v>
      </c>
      <c r="F5723" s="7">
        <f t="shared" si="67"/>
        <v>1.29</v>
      </c>
      <c r="G5723" s="8">
        <v>200000</v>
      </c>
      <c r="H5723" s="9">
        <f t="shared" si="68"/>
        <v>2200000</v>
      </c>
      <c r="I5723" s="10"/>
    </row>
    <row r="5724" spans="1:9" ht="14.25" customHeight="1">
      <c r="A5724" s="6" t="str">
        <f t="shared" si="66"/>
        <v>Jepara - Mayong_KARANGKEBAGUSAN</v>
      </c>
      <c r="B5724" s="11" t="s">
        <v>4145</v>
      </c>
      <c r="C5724" s="11" t="s">
        <v>4188</v>
      </c>
      <c r="D5724" s="11">
        <v>10.32</v>
      </c>
      <c r="E5724" s="7">
        <f>VLOOKUP(A5724, Sheet2!$A$2:$K$8265, 11)</f>
        <v>110.6751</v>
      </c>
      <c r="F5724" s="7">
        <f t="shared" si="67"/>
        <v>1.29</v>
      </c>
      <c r="G5724" s="8">
        <v>200000</v>
      </c>
      <c r="H5724" s="9">
        <f t="shared" si="68"/>
        <v>2200000</v>
      </c>
      <c r="I5724" s="10"/>
    </row>
    <row r="5725" spans="1:9" ht="14.25" customHeight="1">
      <c r="A5725" s="6" t="str">
        <f t="shared" si="66"/>
        <v>Jepara - Mayong_KARANGRANDU</v>
      </c>
      <c r="B5725" s="11" t="s">
        <v>4145</v>
      </c>
      <c r="C5725" s="11" t="s">
        <v>4189</v>
      </c>
      <c r="D5725" s="11">
        <v>10.32</v>
      </c>
      <c r="E5725" s="7">
        <f>VLOOKUP(A5725, Sheet2!$A$2:$K$8265, 11)</f>
        <v>110.6751</v>
      </c>
      <c r="F5725" s="7">
        <f t="shared" si="67"/>
        <v>1.29</v>
      </c>
      <c r="G5725" s="8">
        <v>200000</v>
      </c>
      <c r="H5725" s="9">
        <f t="shared" si="68"/>
        <v>2200000</v>
      </c>
      <c r="I5725" s="10"/>
    </row>
    <row r="5726" spans="1:9" ht="14.25" customHeight="1">
      <c r="A5726" s="6" t="str">
        <f t="shared" si="66"/>
        <v>Jepara - Mayong_KAUMAN</v>
      </c>
      <c r="B5726" s="11" t="s">
        <v>4145</v>
      </c>
      <c r="C5726" s="11" t="s">
        <v>132</v>
      </c>
      <c r="D5726" s="11">
        <v>10.32</v>
      </c>
      <c r="E5726" s="7">
        <f>VLOOKUP(A5726, Sheet2!$A$2:$K$8265, 11)</f>
        <v>110.6751</v>
      </c>
      <c r="F5726" s="7">
        <f t="shared" si="67"/>
        <v>1.29</v>
      </c>
      <c r="G5726" s="8">
        <v>200000</v>
      </c>
      <c r="H5726" s="9">
        <f t="shared" si="68"/>
        <v>2200000</v>
      </c>
      <c r="I5726" s="10"/>
    </row>
    <row r="5727" spans="1:9" ht="14.25" customHeight="1">
      <c r="A5727" s="6" t="str">
        <f t="shared" si="66"/>
        <v>Jepara - Mayong_KAWAK</v>
      </c>
      <c r="B5727" s="11" t="s">
        <v>4145</v>
      </c>
      <c r="C5727" s="11" t="s">
        <v>4190</v>
      </c>
      <c r="D5727" s="11">
        <v>10.32</v>
      </c>
      <c r="E5727" s="7">
        <f>VLOOKUP(A5727, Sheet2!$A$2:$K$8265, 11)</f>
        <v>110.6751</v>
      </c>
      <c r="F5727" s="7">
        <f t="shared" si="67"/>
        <v>1.29</v>
      </c>
      <c r="G5727" s="8">
        <v>200000</v>
      </c>
      <c r="H5727" s="9">
        <f t="shared" si="68"/>
        <v>2200000</v>
      </c>
      <c r="I5727" s="10"/>
    </row>
    <row r="5728" spans="1:9" ht="14.25" customHeight="1">
      <c r="A5728" s="6" t="str">
        <f t="shared" si="66"/>
        <v>Jepara - Mayong_KECAPI</v>
      </c>
      <c r="B5728" s="11" t="s">
        <v>4145</v>
      </c>
      <c r="C5728" s="11" t="s">
        <v>4191</v>
      </c>
      <c r="D5728" s="11">
        <v>10.32</v>
      </c>
      <c r="E5728" s="7">
        <f>VLOOKUP(A5728, Sheet2!$A$2:$K$8265, 11)</f>
        <v>110.6751</v>
      </c>
      <c r="F5728" s="7">
        <f t="shared" si="67"/>
        <v>1.29</v>
      </c>
      <c r="G5728" s="8">
        <v>200000</v>
      </c>
      <c r="H5728" s="9">
        <f t="shared" si="68"/>
        <v>2200000</v>
      </c>
      <c r="I5728" s="10"/>
    </row>
    <row r="5729" spans="1:9" ht="14.25" customHeight="1">
      <c r="A5729" s="6" t="str">
        <f t="shared" si="66"/>
        <v>Jepara - Mayong_KEDUNGCINO</v>
      </c>
      <c r="B5729" s="11" t="s">
        <v>4145</v>
      </c>
      <c r="C5729" s="11" t="s">
        <v>4192</v>
      </c>
      <c r="D5729" s="11">
        <v>10.32</v>
      </c>
      <c r="E5729" s="7">
        <f>VLOOKUP(A5729, Sheet2!$A$2:$K$8265, 11)</f>
        <v>110.6751</v>
      </c>
      <c r="F5729" s="7">
        <f t="shared" si="67"/>
        <v>1.29</v>
      </c>
      <c r="G5729" s="8">
        <v>200000</v>
      </c>
      <c r="H5729" s="9">
        <f t="shared" si="68"/>
        <v>2200000</v>
      </c>
      <c r="I5729" s="10"/>
    </row>
    <row r="5730" spans="1:9" ht="14.25" customHeight="1">
      <c r="A5730" s="6" t="str">
        <f t="shared" si="66"/>
        <v>Jepara - Mayong_KEDUNGKARANG</v>
      </c>
      <c r="B5730" s="11" t="s">
        <v>4145</v>
      </c>
      <c r="C5730" s="11" t="s">
        <v>4193</v>
      </c>
      <c r="D5730" s="11">
        <v>26.27</v>
      </c>
      <c r="E5730" s="7">
        <f>VLOOKUP(A5730, Sheet2!$A$2:$K$8265, 11)</f>
        <v>110.6751</v>
      </c>
      <c r="F5730" s="7">
        <f t="shared" si="67"/>
        <v>3.2837499999999999</v>
      </c>
      <c r="G5730" s="8">
        <v>200000</v>
      </c>
      <c r="H5730" s="9">
        <f t="shared" si="68"/>
        <v>5400000</v>
      </c>
      <c r="I5730" s="10"/>
    </row>
    <row r="5731" spans="1:9" ht="14.25" customHeight="1">
      <c r="A5731" s="6" t="str">
        <f t="shared" si="66"/>
        <v>Jepara - Mayong_KEDUNGLEPER</v>
      </c>
      <c r="B5731" s="11" t="s">
        <v>4145</v>
      </c>
      <c r="C5731" s="11" t="s">
        <v>4194</v>
      </c>
      <c r="D5731" s="11">
        <v>10.32</v>
      </c>
      <c r="E5731" s="7">
        <f>VLOOKUP(A5731, Sheet2!$A$2:$K$8265, 11)</f>
        <v>110.6751</v>
      </c>
      <c r="F5731" s="7">
        <f t="shared" si="67"/>
        <v>1.29</v>
      </c>
      <c r="G5731" s="8">
        <v>200000</v>
      </c>
      <c r="H5731" s="9">
        <f t="shared" si="68"/>
        <v>2200000</v>
      </c>
      <c r="I5731" s="10"/>
    </row>
    <row r="5732" spans="1:9" ht="14.25" customHeight="1">
      <c r="A5732" s="6" t="str">
        <f t="shared" si="66"/>
        <v>Jepara - Mayong_KEDUNGMALANG</v>
      </c>
      <c r="B5732" s="11" t="s">
        <v>4145</v>
      </c>
      <c r="C5732" s="11" t="s">
        <v>140</v>
      </c>
      <c r="D5732" s="11">
        <v>10.32</v>
      </c>
      <c r="E5732" s="7">
        <f>VLOOKUP(A5732, Sheet2!$A$2:$K$8265, 11)</f>
        <v>110.6751</v>
      </c>
      <c r="F5732" s="7">
        <f t="shared" si="67"/>
        <v>1.29</v>
      </c>
      <c r="G5732" s="8">
        <v>200000</v>
      </c>
      <c r="H5732" s="9">
        <f t="shared" si="68"/>
        <v>2200000</v>
      </c>
      <c r="I5732" s="10"/>
    </row>
    <row r="5733" spans="1:9" ht="14.25" customHeight="1">
      <c r="A5733" s="6" t="str">
        <f t="shared" si="66"/>
        <v>Jepara - Mayong_KEDUNGMUTIH</v>
      </c>
      <c r="B5733" s="11" t="s">
        <v>4145</v>
      </c>
      <c r="C5733" s="11" t="s">
        <v>4195</v>
      </c>
      <c r="D5733" s="11">
        <v>26.27</v>
      </c>
      <c r="E5733" s="7">
        <f>VLOOKUP(A5733, Sheet2!$A$2:$K$8265, 11)</f>
        <v>110.6751</v>
      </c>
      <c r="F5733" s="7">
        <f t="shared" si="67"/>
        <v>3.2837499999999999</v>
      </c>
      <c r="G5733" s="8">
        <v>200000</v>
      </c>
      <c r="H5733" s="9">
        <f t="shared" si="68"/>
        <v>5400000</v>
      </c>
      <c r="I5733" s="10"/>
    </row>
    <row r="5734" spans="1:9" ht="14.25" customHeight="1">
      <c r="A5734" s="6" t="str">
        <f t="shared" si="66"/>
        <v>Jepara - Mayong_KEDUNGSARIMULYO</v>
      </c>
      <c r="B5734" s="11" t="s">
        <v>4145</v>
      </c>
      <c r="C5734" s="11" t="s">
        <v>4196</v>
      </c>
      <c r="D5734" s="11">
        <v>10.32</v>
      </c>
      <c r="E5734" s="7">
        <f>VLOOKUP(A5734, Sheet2!$A$2:$K$8265, 11)</f>
        <v>110.6751</v>
      </c>
      <c r="F5734" s="7">
        <f t="shared" si="67"/>
        <v>1.29</v>
      </c>
      <c r="G5734" s="8">
        <v>200000</v>
      </c>
      <c r="H5734" s="9">
        <f t="shared" si="68"/>
        <v>2200000</v>
      </c>
      <c r="I5734" s="10"/>
    </row>
    <row r="5735" spans="1:9" ht="14.25" customHeight="1">
      <c r="A5735" s="6" t="str">
        <f t="shared" si="66"/>
        <v>Jepara - Mayong_KELET</v>
      </c>
      <c r="B5735" s="11" t="s">
        <v>4145</v>
      </c>
      <c r="C5735" s="11" t="s">
        <v>4197</v>
      </c>
      <c r="D5735" s="11">
        <v>10.32</v>
      </c>
      <c r="E5735" s="7">
        <f>VLOOKUP(A5735, Sheet2!$A$2:$K$8265, 11)</f>
        <v>110.6751</v>
      </c>
      <c r="F5735" s="7">
        <f t="shared" si="67"/>
        <v>1.29</v>
      </c>
      <c r="G5735" s="8">
        <v>200000</v>
      </c>
      <c r="H5735" s="9">
        <f t="shared" si="68"/>
        <v>2200000</v>
      </c>
      <c r="I5735" s="10"/>
    </row>
    <row r="5736" spans="1:9" ht="14.25" customHeight="1">
      <c r="A5736" s="6" t="str">
        <f t="shared" si="66"/>
        <v>Jepara - Mayong_KELING</v>
      </c>
      <c r="B5736" s="11" t="s">
        <v>4145</v>
      </c>
      <c r="C5736" s="11" t="s">
        <v>4198</v>
      </c>
      <c r="D5736" s="11">
        <v>10.32</v>
      </c>
      <c r="E5736" s="7">
        <f>VLOOKUP(A5736, Sheet2!$A$2:$K$8265, 11)</f>
        <v>110.6751</v>
      </c>
      <c r="F5736" s="7">
        <f t="shared" si="67"/>
        <v>1.29</v>
      </c>
      <c r="G5736" s="8">
        <v>200000</v>
      </c>
      <c r="H5736" s="9">
        <f t="shared" si="68"/>
        <v>2200000</v>
      </c>
      <c r="I5736" s="10"/>
    </row>
    <row r="5737" spans="1:9" ht="14.25" customHeight="1">
      <c r="A5737" s="6" t="str">
        <f t="shared" si="66"/>
        <v>Jepara - Mayong_KENDALASEM</v>
      </c>
      <c r="B5737" s="11" t="s">
        <v>4145</v>
      </c>
      <c r="C5737" s="11" t="s">
        <v>4199</v>
      </c>
      <c r="D5737" s="11">
        <v>26.27</v>
      </c>
      <c r="E5737" s="7">
        <f>VLOOKUP(A5737, Sheet2!$A$2:$K$8265, 11)</f>
        <v>110.6751</v>
      </c>
      <c r="F5737" s="7">
        <f t="shared" si="67"/>
        <v>3.2837499999999999</v>
      </c>
      <c r="G5737" s="8">
        <v>200000</v>
      </c>
      <c r="H5737" s="9">
        <f t="shared" si="68"/>
        <v>5400000</v>
      </c>
      <c r="I5737" s="10"/>
    </row>
    <row r="5738" spans="1:9" ht="14.25" customHeight="1">
      <c r="A5738" s="6" t="str">
        <f t="shared" si="66"/>
        <v>Jepara - Mayong_KENDENGSIDIALIT</v>
      </c>
      <c r="B5738" s="11" t="s">
        <v>4145</v>
      </c>
      <c r="C5738" s="11" t="s">
        <v>4200</v>
      </c>
      <c r="D5738" s="11">
        <v>10.32</v>
      </c>
      <c r="E5738" s="7">
        <f>VLOOKUP(A5738, Sheet2!$A$2:$K$8265, 11)</f>
        <v>110.6751</v>
      </c>
      <c r="F5738" s="7">
        <f t="shared" si="67"/>
        <v>1.29</v>
      </c>
      <c r="G5738" s="8">
        <v>200000</v>
      </c>
      <c r="H5738" s="9">
        <f t="shared" si="68"/>
        <v>2200000</v>
      </c>
      <c r="I5738" s="10"/>
    </row>
    <row r="5739" spans="1:9" ht="14.25" customHeight="1">
      <c r="A5739" s="6" t="str">
        <f t="shared" si="66"/>
        <v>Jepara - Mayong_KEPUK</v>
      </c>
      <c r="B5739" s="11" t="s">
        <v>4145</v>
      </c>
      <c r="C5739" s="11" t="s">
        <v>4201</v>
      </c>
      <c r="D5739" s="11">
        <v>10.32</v>
      </c>
      <c r="E5739" s="7">
        <f>VLOOKUP(A5739, Sheet2!$A$2:$K$8265, 11)</f>
        <v>110.6751</v>
      </c>
      <c r="F5739" s="7">
        <f t="shared" si="67"/>
        <v>1.29</v>
      </c>
      <c r="G5739" s="8">
        <v>200000</v>
      </c>
      <c r="H5739" s="9">
        <f t="shared" si="68"/>
        <v>2200000</v>
      </c>
      <c r="I5739" s="10"/>
    </row>
    <row r="5740" spans="1:9" ht="14.25" customHeight="1">
      <c r="A5740" s="6" t="str">
        <f t="shared" si="66"/>
        <v>Jepara - Mayong_KERSO</v>
      </c>
      <c r="B5740" s="11" t="s">
        <v>4145</v>
      </c>
      <c r="C5740" s="11" t="s">
        <v>4202</v>
      </c>
      <c r="D5740" s="11">
        <v>10.32</v>
      </c>
      <c r="E5740" s="7">
        <f>VLOOKUP(A5740, Sheet2!$A$2:$K$8265, 11)</f>
        <v>110.6751</v>
      </c>
      <c r="F5740" s="7">
        <f t="shared" si="67"/>
        <v>1.29</v>
      </c>
      <c r="G5740" s="8">
        <v>200000</v>
      </c>
      <c r="H5740" s="9">
        <f t="shared" si="68"/>
        <v>2200000</v>
      </c>
      <c r="I5740" s="10"/>
    </row>
    <row r="5741" spans="1:9" ht="14.25" customHeight="1">
      <c r="A5741" s="6" t="str">
        <f t="shared" si="66"/>
        <v>Jepara - Mayong_KETILENGSINGOLELO</v>
      </c>
      <c r="B5741" s="11" t="s">
        <v>4145</v>
      </c>
      <c r="C5741" s="11" t="s">
        <v>4203</v>
      </c>
      <c r="D5741" s="11">
        <v>10.32</v>
      </c>
      <c r="E5741" s="7">
        <f>VLOOKUP(A5741, Sheet2!$A$2:$K$8265, 11)</f>
        <v>110.6751</v>
      </c>
      <c r="F5741" s="7">
        <f t="shared" si="67"/>
        <v>1.29</v>
      </c>
      <c r="G5741" s="8">
        <v>200000</v>
      </c>
      <c r="H5741" s="9">
        <f t="shared" si="68"/>
        <v>2200000</v>
      </c>
      <c r="I5741" s="10"/>
    </row>
    <row r="5742" spans="1:9" ht="14.25" customHeight="1">
      <c r="A5742" s="6" t="str">
        <f t="shared" si="66"/>
        <v>Jepara - Mayong_KLEPU</v>
      </c>
      <c r="B5742" s="11" t="s">
        <v>4145</v>
      </c>
      <c r="C5742" s="11" t="s">
        <v>3001</v>
      </c>
      <c r="D5742" s="11">
        <v>10.32</v>
      </c>
      <c r="E5742" s="7">
        <f>VLOOKUP(A5742, Sheet2!$A$2:$K$8265, 11)</f>
        <v>110.6751</v>
      </c>
      <c r="F5742" s="7">
        <f t="shared" si="67"/>
        <v>1.29</v>
      </c>
      <c r="G5742" s="8">
        <v>200000</v>
      </c>
      <c r="H5742" s="9">
        <f t="shared" si="68"/>
        <v>2200000</v>
      </c>
      <c r="I5742" s="10"/>
    </row>
    <row r="5743" spans="1:9" ht="14.25" customHeight="1">
      <c r="A5743" s="6" t="str">
        <f t="shared" si="66"/>
        <v>Jepara - Mayong_KOTAAN</v>
      </c>
      <c r="B5743" s="11" t="s">
        <v>4145</v>
      </c>
      <c r="C5743" s="11" t="s">
        <v>4204</v>
      </c>
      <c r="D5743" s="11">
        <v>26.27</v>
      </c>
      <c r="E5743" s="7">
        <f>VLOOKUP(A5743, Sheet2!$A$2:$K$8265, 11)</f>
        <v>110.6751</v>
      </c>
      <c r="F5743" s="7">
        <f t="shared" si="67"/>
        <v>3.2837499999999999</v>
      </c>
      <c r="G5743" s="8">
        <v>200000</v>
      </c>
      <c r="H5743" s="9">
        <f t="shared" si="68"/>
        <v>5400000</v>
      </c>
      <c r="I5743" s="10"/>
    </row>
    <row r="5744" spans="1:9" ht="14.25" customHeight="1">
      <c r="A5744" s="6" t="str">
        <f t="shared" si="66"/>
        <v>Jepara - Mayong_KRAPYAK</v>
      </c>
      <c r="B5744" s="11" t="s">
        <v>4145</v>
      </c>
      <c r="C5744" s="11" t="s">
        <v>152</v>
      </c>
      <c r="D5744" s="11">
        <v>10.32</v>
      </c>
      <c r="E5744" s="7">
        <f>VLOOKUP(A5744, Sheet2!$A$2:$K$8265, 11)</f>
        <v>110.6751</v>
      </c>
      <c r="F5744" s="7">
        <f t="shared" si="67"/>
        <v>1.29</v>
      </c>
      <c r="G5744" s="8">
        <v>200000</v>
      </c>
      <c r="H5744" s="9">
        <f t="shared" si="68"/>
        <v>2200000</v>
      </c>
      <c r="I5744" s="10"/>
    </row>
    <row r="5745" spans="1:9" ht="14.25" customHeight="1">
      <c r="A5745" s="6" t="str">
        <f t="shared" si="66"/>
        <v>Jepara - Mayong_KRASAK</v>
      </c>
      <c r="B5745" s="11" t="s">
        <v>4145</v>
      </c>
      <c r="C5745" s="11" t="s">
        <v>1469</v>
      </c>
      <c r="D5745" s="11">
        <v>10.32</v>
      </c>
      <c r="E5745" s="7">
        <f>VLOOKUP(A5745, Sheet2!$A$2:$K$8265, 11)</f>
        <v>110.6751</v>
      </c>
      <c r="F5745" s="7">
        <f t="shared" si="67"/>
        <v>1.29</v>
      </c>
      <c r="G5745" s="8">
        <v>200000</v>
      </c>
      <c r="H5745" s="9">
        <f t="shared" si="68"/>
        <v>2200000</v>
      </c>
      <c r="I5745" s="10"/>
    </row>
    <row r="5746" spans="1:9" ht="14.25" customHeight="1">
      <c r="A5746" s="6" t="str">
        <f t="shared" si="66"/>
        <v>Jepara - Mayong_KUANYAR</v>
      </c>
      <c r="B5746" s="11" t="s">
        <v>4145</v>
      </c>
      <c r="C5746" s="11" t="s">
        <v>4205</v>
      </c>
      <c r="D5746" s="11">
        <v>10.32</v>
      </c>
      <c r="E5746" s="7">
        <f>VLOOKUP(A5746, Sheet2!$A$2:$K$8265, 11)</f>
        <v>110.6751</v>
      </c>
      <c r="F5746" s="7">
        <f t="shared" si="67"/>
        <v>1.29</v>
      </c>
      <c r="G5746" s="8">
        <v>200000</v>
      </c>
      <c r="H5746" s="9">
        <f t="shared" si="68"/>
        <v>2200000</v>
      </c>
      <c r="I5746" s="10"/>
    </row>
    <row r="5747" spans="1:9" ht="14.25" customHeight="1">
      <c r="A5747" s="6" t="str">
        <f t="shared" si="66"/>
        <v>Jepara - Mayong_KUNIR</v>
      </c>
      <c r="B5747" s="11" t="s">
        <v>4145</v>
      </c>
      <c r="C5747" s="11" t="s">
        <v>1952</v>
      </c>
      <c r="D5747" s="11">
        <v>10.32</v>
      </c>
      <c r="E5747" s="7">
        <f>VLOOKUP(A5747, Sheet2!$A$2:$K$8265, 11)</f>
        <v>110.6751</v>
      </c>
      <c r="F5747" s="7">
        <f t="shared" si="67"/>
        <v>1.29</v>
      </c>
      <c r="G5747" s="8">
        <v>200000</v>
      </c>
      <c r="H5747" s="9">
        <f t="shared" si="68"/>
        <v>2200000</v>
      </c>
      <c r="I5747" s="10"/>
    </row>
    <row r="5748" spans="1:9" ht="14.25" customHeight="1">
      <c r="A5748" s="6" t="str">
        <f t="shared" si="66"/>
        <v>Jepara - Mayong_KUWASEN</v>
      </c>
      <c r="B5748" s="11" t="s">
        <v>4145</v>
      </c>
      <c r="C5748" s="11" t="s">
        <v>4206</v>
      </c>
      <c r="D5748" s="11">
        <v>10.32</v>
      </c>
      <c r="E5748" s="7">
        <f>VLOOKUP(A5748, Sheet2!$A$2:$K$8265, 11)</f>
        <v>110.6751</v>
      </c>
      <c r="F5748" s="7">
        <f t="shared" si="67"/>
        <v>1.29</v>
      </c>
      <c r="G5748" s="8">
        <v>200000</v>
      </c>
      <c r="H5748" s="9">
        <f t="shared" si="68"/>
        <v>2200000</v>
      </c>
      <c r="I5748" s="10"/>
    </row>
    <row r="5749" spans="1:9" ht="14.25" customHeight="1">
      <c r="A5749" s="6" t="str">
        <f t="shared" si="66"/>
        <v>Jepara - Mayong_LANGON</v>
      </c>
      <c r="B5749" s="11" t="s">
        <v>4145</v>
      </c>
      <c r="C5749" s="11" t="s">
        <v>4207</v>
      </c>
      <c r="D5749" s="11">
        <v>10.32</v>
      </c>
      <c r="E5749" s="7">
        <f>VLOOKUP(A5749, Sheet2!$A$2:$K$8265, 11)</f>
        <v>110.6751</v>
      </c>
      <c r="F5749" s="7">
        <f t="shared" si="67"/>
        <v>1.29</v>
      </c>
      <c r="G5749" s="8">
        <v>200000</v>
      </c>
      <c r="H5749" s="9">
        <f t="shared" si="68"/>
        <v>2200000</v>
      </c>
      <c r="I5749" s="10"/>
    </row>
    <row r="5750" spans="1:9" ht="14.25" customHeight="1">
      <c r="A5750" s="6" t="str">
        <f t="shared" si="66"/>
        <v>Jepara - Mayong_LEBAK</v>
      </c>
      <c r="B5750" s="11" t="s">
        <v>4145</v>
      </c>
      <c r="C5750" s="11" t="s">
        <v>2236</v>
      </c>
      <c r="D5750" s="11">
        <v>10.32</v>
      </c>
      <c r="E5750" s="7">
        <f>VLOOKUP(A5750, Sheet2!$A$2:$K$8265, 11)</f>
        <v>110.6751</v>
      </c>
      <c r="F5750" s="7">
        <f t="shared" si="67"/>
        <v>1.29</v>
      </c>
      <c r="G5750" s="8">
        <v>200000</v>
      </c>
      <c r="H5750" s="9">
        <f t="shared" si="68"/>
        <v>2200000</v>
      </c>
      <c r="I5750" s="10"/>
    </row>
    <row r="5751" spans="1:9" ht="14.25" customHeight="1">
      <c r="A5751" s="6" t="str">
        <f t="shared" si="66"/>
        <v>Jepara - Mayong_LEBUAWU</v>
      </c>
      <c r="B5751" s="11" t="s">
        <v>4145</v>
      </c>
      <c r="C5751" s="11" t="s">
        <v>4208</v>
      </c>
      <c r="D5751" s="11">
        <v>10.32</v>
      </c>
      <c r="E5751" s="7">
        <f>VLOOKUP(A5751, Sheet2!$A$2:$K$8265, 11)</f>
        <v>110.6751</v>
      </c>
      <c r="F5751" s="7">
        <f t="shared" si="67"/>
        <v>1.29</v>
      </c>
      <c r="G5751" s="8">
        <v>200000</v>
      </c>
      <c r="H5751" s="9">
        <f t="shared" si="68"/>
        <v>2200000</v>
      </c>
      <c r="I5751" s="10"/>
    </row>
    <row r="5752" spans="1:9" ht="14.25" customHeight="1">
      <c r="A5752" s="6" t="str">
        <f t="shared" si="66"/>
        <v>Jepara - Mayong_MAMBAK</v>
      </c>
      <c r="B5752" s="11" t="s">
        <v>4145</v>
      </c>
      <c r="C5752" s="11" t="s">
        <v>4209</v>
      </c>
      <c r="D5752" s="11">
        <v>10.32</v>
      </c>
      <c r="E5752" s="7">
        <f>VLOOKUP(A5752, Sheet2!$A$2:$K$8265, 11)</f>
        <v>110.6751</v>
      </c>
      <c r="F5752" s="7">
        <f t="shared" si="67"/>
        <v>1.29</v>
      </c>
      <c r="G5752" s="8">
        <v>200000</v>
      </c>
      <c r="H5752" s="9">
        <f t="shared" si="68"/>
        <v>2200000</v>
      </c>
      <c r="I5752" s="10"/>
    </row>
    <row r="5753" spans="1:9" ht="14.25" customHeight="1">
      <c r="A5753" s="6" t="str">
        <f t="shared" si="66"/>
        <v>Jepara - Mayong_MANGUNAN</v>
      </c>
      <c r="B5753" s="11" t="s">
        <v>4145</v>
      </c>
      <c r="C5753" s="11" t="s">
        <v>4210</v>
      </c>
      <c r="D5753" s="11">
        <v>10.32</v>
      </c>
      <c r="E5753" s="7">
        <f>VLOOKUP(A5753, Sheet2!$A$2:$K$8265, 11)</f>
        <v>110.6751</v>
      </c>
      <c r="F5753" s="7">
        <f t="shared" si="67"/>
        <v>1.29</v>
      </c>
      <c r="G5753" s="8">
        <v>200000</v>
      </c>
      <c r="H5753" s="9">
        <f t="shared" si="68"/>
        <v>2200000</v>
      </c>
      <c r="I5753" s="10"/>
    </row>
    <row r="5754" spans="1:9" ht="14.25" customHeight="1">
      <c r="A5754" s="6" t="str">
        <f t="shared" si="66"/>
        <v>Jepara - Mayong_MANTINGAN</v>
      </c>
      <c r="B5754" s="11" t="s">
        <v>4145</v>
      </c>
      <c r="C5754" s="11" t="s">
        <v>1210</v>
      </c>
      <c r="D5754" s="11">
        <v>10.32</v>
      </c>
      <c r="E5754" s="7">
        <f>VLOOKUP(A5754, Sheet2!$A$2:$K$8265, 11)</f>
        <v>110.6751</v>
      </c>
      <c r="F5754" s="7">
        <f t="shared" si="67"/>
        <v>1.29</v>
      </c>
      <c r="G5754" s="8">
        <v>200000</v>
      </c>
      <c r="H5754" s="9">
        <f t="shared" si="68"/>
        <v>2200000</v>
      </c>
      <c r="I5754" s="10"/>
    </row>
    <row r="5755" spans="1:9" ht="14.25" customHeight="1">
      <c r="A5755" s="6" t="str">
        <f t="shared" si="66"/>
        <v>Jepara - Mayong_MARGOYOSO</v>
      </c>
      <c r="B5755" s="11" t="s">
        <v>4145</v>
      </c>
      <c r="C5755" s="11" t="s">
        <v>3717</v>
      </c>
      <c r="D5755" s="11">
        <v>10.32</v>
      </c>
      <c r="E5755" s="7">
        <f>VLOOKUP(A5755, Sheet2!$A$2:$K$8265, 11)</f>
        <v>110.6751</v>
      </c>
      <c r="F5755" s="7">
        <f t="shared" si="67"/>
        <v>1.29</v>
      </c>
      <c r="G5755" s="8">
        <v>200000</v>
      </c>
      <c r="H5755" s="9">
        <f t="shared" si="68"/>
        <v>2200000</v>
      </c>
      <c r="I5755" s="10"/>
    </row>
    <row r="5756" spans="1:9" ht="14.25" customHeight="1">
      <c r="A5756" s="6" t="str">
        <f t="shared" si="66"/>
        <v>Jepara - Mayong_MAYONG KIDUL</v>
      </c>
      <c r="B5756" s="11" t="s">
        <v>4145</v>
      </c>
      <c r="C5756" s="11" t="s">
        <v>4211</v>
      </c>
      <c r="D5756" s="11">
        <v>10.32</v>
      </c>
      <c r="E5756" s="7">
        <f>VLOOKUP(A5756, Sheet2!$A$2:$K$8265, 11)</f>
        <v>110.6751</v>
      </c>
      <c r="F5756" s="7">
        <f t="shared" si="67"/>
        <v>1.29</v>
      </c>
      <c r="G5756" s="8">
        <v>200000</v>
      </c>
      <c r="H5756" s="9">
        <f t="shared" si="68"/>
        <v>2200000</v>
      </c>
      <c r="I5756" s="10"/>
    </row>
    <row r="5757" spans="1:9" ht="14.25" customHeight="1">
      <c r="A5757" s="6" t="str">
        <f t="shared" si="66"/>
        <v>Jepara - Mayong_MENGANTI</v>
      </c>
      <c r="B5757" s="11" t="s">
        <v>4145</v>
      </c>
      <c r="C5757" s="11" t="s">
        <v>1881</v>
      </c>
      <c r="D5757" s="11">
        <v>10.32</v>
      </c>
      <c r="E5757" s="7">
        <f>VLOOKUP(A5757, Sheet2!$A$2:$K$8265, 11)</f>
        <v>110.6751</v>
      </c>
      <c r="F5757" s="7">
        <f t="shared" si="67"/>
        <v>1.29</v>
      </c>
      <c r="G5757" s="8">
        <v>200000</v>
      </c>
      <c r="H5757" s="9">
        <f t="shared" si="68"/>
        <v>2200000</v>
      </c>
      <c r="I5757" s="10"/>
    </row>
    <row r="5758" spans="1:9" ht="14.25" customHeight="1">
      <c r="A5758" s="6" t="str">
        <f t="shared" si="66"/>
        <v>Jepara - Mayong_MIJEN</v>
      </c>
      <c r="B5758" s="11" t="s">
        <v>4145</v>
      </c>
      <c r="C5758" s="11" t="s">
        <v>1962</v>
      </c>
      <c r="D5758" s="11">
        <v>26.27</v>
      </c>
      <c r="E5758" s="7">
        <f>VLOOKUP(A5758, Sheet2!$A$2:$K$8265, 11)</f>
        <v>110.6751</v>
      </c>
      <c r="F5758" s="7">
        <f t="shared" si="67"/>
        <v>3.2837499999999999</v>
      </c>
      <c r="G5758" s="8">
        <v>200000</v>
      </c>
      <c r="H5758" s="9">
        <f t="shared" si="68"/>
        <v>5400000</v>
      </c>
      <c r="I5758" s="10"/>
    </row>
    <row r="5759" spans="1:9" ht="14.25" customHeight="1">
      <c r="A5759" s="6" t="str">
        <f t="shared" si="66"/>
        <v>Jepara - Mayong_MINDAHAN</v>
      </c>
      <c r="B5759" s="11" t="s">
        <v>4145</v>
      </c>
      <c r="C5759" s="11" t="s">
        <v>4212</v>
      </c>
      <c r="D5759" s="11">
        <v>10.32</v>
      </c>
      <c r="E5759" s="7">
        <f>VLOOKUP(A5759, Sheet2!$A$2:$K$8265, 11)</f>
        <v>110.6751</v>
      </c>
      <c r="F5759" s="7">
        <f t="shared" si="67"/>
        <v>1.29</v>
      </c>
      <c r="G5759" s="8">
        <v>200000</v>
      </c>
      <c r="H5759" s="9">
        <f t="shared" si="68"/>
        <v>2200000</v>
      </c>
      <c r="I5759" s="10"/>
    </row>
    <row r="5760" spans="1:9" ht="14.25" customHeight="1">
      <c r="A5760" s="6" t="str">
        <f t="shared" si="66"/>
        <v>Jepara - Mayong_MINDAHAN KIDUL</v>
      </c>
      <c r="B5760" s="11" t="s">
        <v>4145</v>
      </c>
      <c r="C5760" s="11" t="s">
        <v>4213</v>
      </c>
      <c r="D5760" s="11">
        <v>10.32</v>
      </c>
      <c r="E5760" s="7">
        <f>VLOOKUP(A5760, Sheet2!$A$2:$K$8265, 11)</f>
        <v>110.6751</v>
      </c>
      <c r="F5760" s="7">
        <f t="shared" si="67"/>
        <v>1.29</v>
      </c>
      <c r="G5760" s="8">
        <v>200000</v>
      </c>
      <c r="H5760" s="9">
        <f t="shared" si="68"/>
        <v>2200000</v>
      </c>
      <c r="I5760" s="10"/>
    </row>
    <row r="5761" spans="1:9" ht="14.25" customHeight="1">
      <c r="A5761" s="6" t="str">
        <f t="shared" si="66"/>
        <v>Jepara - Mayong_MOROREJO</v>
      </c>
      <c r="B5761" s="11" t="s">
        <v>4145</v>
      </c>
      <c r="C5761" s="11" t="s">
        <v>4214</v>
      </c>
      <c r="D5761" s="11">
        <v>10.32</v>
      </c>
      <c r="E5761" s="7">
        <f>VLOOKUP(A5761, Sheet2!$A$2:$K$8265, 11)</f>
        <v>110.6751</v>
      </c>
      <c r="F5761" s="7">
        <f t="shared" si="67"/>
        <v>1.29</v>
      </c>
      <c r="G5761" s="8">
        <v>200000</v>
      </c>
      <c r="H5761" s="9">
        <f t="shared" si="68"/>
        <v>2200000</v>
      </c>
      <c r="I5761" s="10"/>
    </row>
    <row r="5762" spans="1:9" ht="14.25" customHeight="1">
      <c r="A5762" s="6" t="str">
        <f t="shared" si="66"/>
        <v>Jepara - Mayong_MULYOHARJO</v>
      </c>
      <c r="B5762" s="11" t="s">
        <v>4145</v>
      </c>
      <c r="C5762" s="11" t="s">
        <v>1763</v>
      </c>
      <c r="D5762" s="11">
        <v>10.32</v>
      </c>
      <c r="E5762" s="7">
        <f>VLOOKUP(A5762, Sheet2!$A$2:$K$8265, 11)</f>
        <v>110.6751</v>
      </c>
      <c r="F5762" s="7">
        <f t="shared" si="67"/>
        <v>1.29</v>
      </c>
      <c r="G5762" s="8">
        <v>200000</v>
      </c>
      <c r="H5762" s="9">
        <f t="shared" si="68"/>
        <v>2200000</v>
      </c>
      <c r="I5762" s="10"/>
    </row>
    <row r="5763" spans="1:9" ht="14.25" customHeight="1">
      <c r="A5763" s="6" t="str">
        <f t="shared" si="66"/>
        <v>Jepara - Mayong_MURYOLOBO</v>
      </c>
      <c r="B5763" s="11" t="s">
        <v>4145</v>
      </c>
      <c r="C5763" s="11" t="s">
        <v>4215</v>
      </c>
      <c r="D5763" s="11">
        <v>10.32</v>
      </c>
      <c r="E5763" s="7">
        <f>VLOOKUP(A5763, Sheet2!$A$2:$K$8265, 11)</f>
        <v>110.6751</v>
      </c>
      <c r="F5763" s="7">
        <f t="shared" si="67"/>
        <v>1.29</v>
      </c>
      <c r="G5763" s="8">
        <v>200000</v>
      </c>
      <c r="H5763" s="9">
        <f t="shared" si="68"/>
        <v>2200000</v>
      </c>
      <c r="I5763" s="10"/>
    </row>
    <row r="5764" spans="1:9" ht="14.25" customHeight="1">
      <c r="A5764" s="6" t="str">
        <f t="shared" si="66"/>
        <v>Jepara - Mayong_MUTIHKULON</v>
      </c>
      <c r="B5764" s="11" t="s">
        <v>4145</v>
      </c>
      <c r="C5764" s="11" t="s">
        <v>4216</v>
      </c>
      <c r="D5764" s="11">
        <v>26.27</v>
      </c>
      <c r="E5764" s="7">
        <f>VLOOKUP(A5764, Sheet2!$A$2:$K$8265, 11)</f>
        <v>110.6751</v>
      </c>
      <c r="F5764" s="7">
        <f t="shared" si="67"/>
        <v>3.2837499999999999</v>
      </c>
      <c r="G5764" s="8">
        <v>200000</v>
      </c>
      <c r="H5764" s="9">
        <f t="shared" si="68"/>
        <v>5400000</v>
      </c>
      <c r="I5764" s="10"/>
    </row>
    <row r="5765" spans="1:9" ht="14.25" customHeight="1">
      <c r="A5765" s="6" t="str">
        <f t="shared" si="66"/>
        <v>Jepara - Mayong_MUTIHWETAN</v>
      </c>
      <c r="B5765" s="11" t="s">
        <v>4145</v>
      </c>
      <c r="C5765" s="11" t="s">
        <v>4217</v>
      </c>
      <c r="D5765" s="11">
        <v>26.27</v>
      </c>
      <c r="E5765" s="7">
        <f>VLOOKUP(A5765, Sheet2!$A$2:$K$8265, 11)</f>
        <v>110.6751</v>
      </c>
      <c r="F5765" s="7">
        <f t="shared" si="67"/>
        <v>3.2837499999999999</v>
      </c>
      <c r="G5765" s="8">
        <v>200000</v>
      </c>
      <c r="H5765" s="9">
        <f t="shared" si="68"/>
        <v>5400000</v>
      </c>
      <c r="I5765" s="10"/>
    </row>
    <row r="5766" spans="1:9" ht="14.25" customHeight="1">
      <c r="A5766" s="6" t="str">
        <f t="shared" si="66"/>
        <v>Jepara - Mayong_NGABUL</v>
      </c>
      <c r="B5766" s="11" t="s">
        <v>4145</v>
      </c>
      <c r="C5766" s="11" t="s">
        <v>4218</v>
      </c>
      <c r="D5766" s="11">
        <v>10.32</v>
      </c>
      <c r="E5766" s="7">
        <f>VLOOKUP(A5766, Sheet2!$A$2:$K$8265, 11)</f>
        <v>110.6751</v>
      </c>
      <c r="F5766" s="7">
        <f t="shared" si="67"/>
        <v>1.29</v>
      </c>
      <c r="G5766" s="8">
        <v>200000</v>
      </c>
      <c r="H5766" s="9">
        <f t="shared" si="68"/>
        <v>2200000</v>
      </c>
      <c r="I5766" s="10"/>
    </row>
    <row r="5767" spans="1:9" ht="14.25" customHeight="1">
      <c r="A5767" s="6" t="str">
        <f t="shared" si="66"/>
        <v>Jepara - Mayong_NGASEM</v>
      </c>
      <c r="B5767" s="11" t="s">
        <v>4145</v>
      </c>
      <c r="C5767" s="11" t="s">
        <v>1494</v>
      </c>
      <c r="D5767" s="11">
        <v>10.32</v>
      </c>
      <c r="E5767" s="7">
        <f>VLOOKUP(A5767, Sheet2!$A$2:$K$8265, 11)</f>
        <v>110.6751</v>
      </c>
      <c r="F5767" s="7">
        <f t="shared" si="67"/>
        <v>1.29</v>
      </c>
      <c r="G5767" s="8">
        <v>200000</v>
      </c>
      <c r="H5767" s="9">
        <f t="shared" si="68"/>
        <v>2200000</v>
      </c>
      <c r="I5767" s="10"/>
    </row>
    <row r="5768" spans="1:9" ht="14.25" customHeight="1">
      <c r="A5768" s="6" t="str">
        <f t="shared" si="66"/>
        <v>Jepara - Mayong_NGEGOT</v>
      </c>
      <c r="B5768" s="11" t="s">
        <v>4145</v>
      </c>
      <c r="C5768" s="11" t="s">
        <v>4219</v>
      </c>
      <c r="D5768" s="11">
        <v>26.27</v>
      </c>
      <c r="E5768" s="7">
        <f>VLOOKUP(A5768, Sheet2!$A$2:$K$8265, 11)</f>
        <v>110.6751</v>
      </c>
      <c r="F5768" s="7">
        <f t="shared" si="67"/>
        <v>3.2837499999999999</v>
      </c>
      <c r="G5768" s="8">
        <v>200000</v>
      </c>
      <c r="H5768" s="9">
        <f t="shared" si="68"/>
        <v>5400000</v>
      </c>
      <c r="I5768" s="10"/>
    </row>
    <row r="5769" spans="1:9" ht="14.25" customHeight="1">
      <c r="A5769" s="6" t="str">
        <f t="shared" si="66"/>
        <v>Jepara - Mayong_NGELING</v>
      </c>
      <c r="B5769" s="11" t="s">
        <v>4145</v>
      </c>
      <c r="C5769" s="11" t="s">
        <v>4220</v>
      </c>
      <c r="D5769" s="11">
        <v>10.32</v>
      </c>
      <c r="E5769" s="7">
        <f>VLOOKUP(A5769, Sheet2!$A$2:$K$8265, 11)</f>
        <v>110.6751</v>
      </c>
      <c r="F5769" s="7">
        <f t="shared" si="67"/>
        <v>1.29</v>
      </c>
      <c r="G5769" s="8">
        <v>200000</v>
      </c>
      <c r="H5769" s="9">
        <f t="shared" si="68"/>
        <v>2200000</v>
      </c>
      <c r="I5769" s="10"/>
    </row>
    <row r="5770" spans="1:9" ht="14.25" customHeight="1">
      <c r="A5770" s="6" t="str">
        <f t="shared" si="66"/>
        <v>Jepara - Mayong_NGELOKULON</v>
      </c>
      <c r="B5770" s="11" t="s">
        <v>4145</v>
      </c>
      <c r="C5770" s="11" t="s">
        <v>4221</v>
      </c>
      <c r="D5770" s="11">
        <v>26.27</v>
      </c>
      <c r="E5770" s="7">
        <f>VLOOKUP(A5770, Sheet2!$A$2:$K$8265, 11)</f>
        <v>110.6751</v>
      </c>
      <c r="F5770" s="7">
        <f t="shared" si="67"/>
        <v>3.2837499999999999</v>
      </c>
      <c r="G5770" s="8">
        <v>200000</v>
      </c>
      <c r="H5770" s="9">
        <f t="shared" si="68"/>
        <v>5400000</v>
      </c>
      <c r="I5770" s="10"/>
    </row>
    <row r="5771" spans="1:9" ht="14.25" customHeight="1">
      <c r="A5771" s="6" t="str">
        <f t="shared" si="66"/>
        <v>Jepara - Mayong_NGETUK</v>
      </c>
      <c r="B5771" s="11" t="s">
        <v>4145</v>
      </c>
      <c r="C5771" s="11" t="s">
        <v>4222</v>
      </c>
      <c r="D5771" s="11">
        <v>10.32</v>
      </c>
      <c r="E5771" s="7">
        <f>VLOOKUP(A5771, Sheet2!$A$2:$K$8265, 11)</f>
        <v>110.6751</v>
      </c>
      <c r="F5771" s="7">
        <f t="shared" si="67"/>
        <v>1.29</v>
      </c>
      <c r="G5771" s="8">
        <v>200000</v>
      </c>
      <c r="H5771" s="9">
        <f t="shared" si="68"/>
        <v>2200000</v>
      </c>
      <c r="I5771" s="10"/>
    </row>
    <row r="5772" spans="1:9" ht="14.25" customHeight="1">
      <c r="A5772" s="6" t="str">
        <f t="shared" si="66"/>
        <v>Jepara - Mayong_NGROTO</v>
      </c>
      <c r="B5772" s="11" t="s">
        <v>4145</v>
      </c>
      <c r="C5772" s="11" t="s">
        <v>177</v>
      </c>
      <c r="D5772" s="11">
        <v>10.32</v>
      </c>
      <c r="E5772" s="7">
        <f>VLOOKUP(A5772, Sheet2!$A$2:$K$8265, 11)</f>
        <v>110.6751</v>
      </c>
      <c r="F5772" s="7">
        <f t="shared" si="67"/>
        <v>1.29</v>
      </c>
      <c r="G5772" s="8">
        <v>200000</v>
      </c>
      <c r="H5772" s="9">
        <f t="shared" si="68"/>
        <v>2200000</v>
      </c>
      <c r="I5772" s="10"/>
    </row>
    <row r="5773" spans="1:9" ht="14.25" customHeight="1">
      <c r="A5773" s="6" t="str">
        <f t="shared" si="66"/>
        <v>Jepara - Mayong_PANCUR</v>
      </c>
      <c r="B5773" s="11" t="s">
        <v>4145</v>
      </c>
      <c r="C5773" s="11" t="s">
        <v>2315</v>
      </c>
      <c r="D5773" s="11">
        <v>10.32</v>
      </c>
      <c r="E5773" s="7">
        <f>VLOOKUP(A5773, Sheet2!$A$2:$K$8265, 11)</f>
        <v>110.6751</v>
      </c>
      <c r="F5773" s="7">
        <f t="shared" si="67"/>
        <v>1.29</v>
      </c>
      <c r="G5773" s="8">
        <v>200000</v>
      </c>
      <c r="H5773" s="9">
        <f t="shared" si="68"/>
        <v>2200000</v>
      </c>
      <c r="I5773" s="10"/>
    </row>
    <row r="5774" spans="1:9" ht="14.25" customHeight="1">
      <c r="A5774" s="6" t="str">
        <f t="shared" si="66"/>
        <v>Jepara - Mayong_PANGGANG</v>
      </c>
      <c r="B5774" s="11" t="s">
        <v>4145</v>
      </c>
      <c r="C5774" s="11" t="s">
        <v>1501</v>
      </c>
      <c r="D5774" s="11">
        <v>10.32</v>
      </c>
      <c r="E5774" s="7">
        <f>VLOOKUP(A5774, Sheet2!$A$2:$K$8265, 11)</f>
        <v>110.6751</v>
      </c>
      <c r="F5774" s="7">
        <f t="shared" si="67"/>
        <v>1.29</v>
      </c>
      <c r="G5774" s="8">
        <v>200000</v>
      </c>
      <c r="H5774" s="9">
        <f t="shared" si="68"/>
        <v>2200000</v>
      </c>
      <c r="I5774" s="10"/>
    </row>
    <row r="5775" spans="1:9" ht="14.25" customHeight="1">
      <c r="A5775" s="6" t="str">
        <f t="shared" si="66"/>
        <v>Jepara - Mayong_PANGGUNG</v>
      </c>
      <c r="B5775" s="11" t="s">
        <v>4145</v>
      </c>
      <c r="C5775" s="11" t="s">
        <v>4223</v>
      </c>
      <c r="D5775" s="11">
        <v>10.32</v>
      </c>
      <c r="E5775" s="7">
        <f>VLOOKUP(A5775, Sheet2!$A$2:$K$8265, 11)</f>
        <v>110.6751</v>
      </c>
      <c r="F5775" s="7">
        <f t="shared" si="67"/>
        <v>1.29</v>
      </c>
      <c r="G5775" s="8">
        <v>200000</v>
      </c>
      <c r="H5775" s="9">
        <f t="shared" si="68"/>
        <v>2200000</v>
      </c>
      <c r="I5775" s="10"/>
    </row>
    <row r="5776" spans="1:9" ht="14.25" customHeight="1">
      <c r="A5776" s="6" t="str">
        <f t="shared" si="66"/>
        <v>Jepara - Mayong_PAPASAN</v>
      </c>
      <c r="B5776" s="11" t="s">
        <v>4145</v>
      </c>
      <c r="C5776" s="11" t="s">
        <v>4224</v>
      </c>
      <c r="D5776" s="11">
        <v>10.32</v>
      </c>
      <c r="E5776" s="7">
        <f>VLOOKUP(A5776, Sheet2!$A$2:$K$8265, 11)</f>
        <v>110.6751</v>
      </c>
      <c r="F5776" s="7">
        <f t="shared" si="67"/>
        <v>1.29</v>
      </c>
      <c r="G5776" s="8">
        <v>200000</v>
      </c>
      <c r="H5776" s="9">
        <f t="shared" si="68"/>
        <v>2200000</v>
      </c>
      <c r="I5776" s="10"/>
    </row>
    <row r="5777" spans="1:9" ht="14.25" customHeight="1">
      <c r="A5777" s="6" t="str">
        <f t="shared" si="66"/>
        <v>Jepara - Mayong_PAPRINGAN</v>
      </c>
      <c r="B5777" s="11" t="s">
        <v>4145</v>
      </c>
      <c r="C5777" s="11" t="s">
        <v>1502</v>
      </c>
      <c r="D5777" s="11">
        <v>13.38</v>
      </c>
      <c r="E5777" s="7">
        <f>VLOOKUP(A5777, Sheet2!$A$2:$K$8265, 11)</f>
        <v>110.6751</v>
      </c>
      <c r="F5777" s="7">
        <f t="shared" si="67"/>
        <v>1.6725000000000001</v>
      </c>
      <c r="G5777" s="8">
        <v>200000</v>
      </c>
      <c r="H5777" s="9">
        <f t="shared" si="68"/>
        <v>2800000</v>
      </c>
      <c r="I5777" s="10"/>
    </row>
    <row r="5778" spans="1:9" ht="14.25" customHeight="1">
      <c r="A5778" s="6" t="str">
        <f t="shared" si="66"/>
        <v>Jepara - Mayong_PAREN</v>
      </c>
      <c r="B5778" s="11" t="s">
        <v>4145</v>
      </c>
      <c r="C5778" s="11" t="s">
        <v>4225</v>
      </c>
      <c r="D5778" s="11">
        <v>10.32</v>
      </c>
      <c r="E5778" s="7">
        <f>VLOOKUP(A5778, Sheet2!$A$2:$K$8265, 11)</f>
        <v>110.6751</v>
      </c>
      <c r="F5778" s="7">
        <f t="shared" si="67"/>
        <v>1.29</v>
      </c>
      <c r="G5778" s="8">
        <v>200000</v>
      </c>
      <c r="H5778" s="9">
        <f t="shared" si="68"/>
        <v>2200000</v>
      </c>
      <c r="I5778" s="10"/>
    </row>
    <row r="5779" spans="1:9" ht="14.25" customHeight="1">
      <c r="A5779" s="6" t="str">
        <f t="shared" si="66"/>
        <v>Jepara - Mayong_PECANGAAN KULON</v>
      </c>
      <c r="B5779" s="11" t="s">
        <v>4145</v>
      </c>
      <c r="C5779" s="11" t="s">
        <v>4226</v>
      </c>
      <c r="D5779" s="11">
        <v>10.32</v>
      </c>
      <c r="E5779" s="7">
        <f>VLOOKUP(A5779, Sheet2!$A$2:$K$8265, 11)</f>
        <v>110.6751</v>
      </c>
      <c r="F5779" s="7">
        <f t="shared" si="67"/>
        <v>1.29</v>
      </c>
      <c r="G5779" s="8">
        <v>200000</v>
      </c>
      <c r="H5779" s="9">
        <f t="shared" si="68"/>
        <v>2200000</v>
      </c>
      <c r="I5779" s="10"/>
    </row>
    <row r="5780" spans="1:9" ht="14.25" customHeight="1">
      <c r="A5780" s="6" t="str">
        <f t="shared" si="66"/>
        <v>Jepara - Mayong_PECANGAAN WETAN</v>
      </c>
      <c r="B5780" s="11" t="s">
        <v>4145</v>
      </c>
      <c r="C5780" s="11" t="s">
        <v>4227</v>
      </c>
      <c r="D5780" s="11">
        <v>10.32</v>
      </c>
      <c r="E5780" s="7">
        <f>VLOOKUP(A5780, Sheet2!$A$2:$K$8265, 11)</f>
        <v>110.6751</v>
      </c>
      <c r="F5780" s="7">
        <f t="shared" si="67"/>
        <v>1.29</v>
      </c>
      <c r="G5780" s="8">
        <v>200000</v>
      </c>
      <c r="H5780" s="9">
        <f t="shared" si="68"/>
        <v>2200000</v>
      </c>
      <c r="I5780" s="10"/>
    </row>
    <row r="5781" spans="1:9" ht="14.25" customHeight="1">
      <c r="A5781" s="6" t="str">
        <f t="shared" si="66"/>
        <v>Jepara - Mayong_PECUK</v>
      </c>
      <c r="B5781" s="11" t="s">
        <v>4145</v>
      </c>
      <c r="C5781" s="11" t="s">
        <v>4228</v>
      </c>
      <c r="D5781" s="11">
        <v>26.27</v>
      </c>
      <c r="E5781" s="7">
        <f>VLOOKUP(A5781, Sheet2!$A$2:$K$8265, 11)</f>
        <v>110.6751</v>
      </c>
      <c r="F5781" s="7">
        <f t="shared" si="67"/>
        <v>3.2837499999999999</v>
      </c>
      <c r="G5781" s="8">
        <v>200000</v>
      </c>
      <c r="H5781" s="9">
        <f t="shared" si="68"/>
        <v>5400000</v>
      </c>
      <c r="I5781" s="10"/>
    </row>
    <row r="5782" spans="1:9" ht="14.25" customHeight="1">
      <c r="A5782" s="6" t="str">
        <f t="shared" si="66"/>
        <v>Jepara - Mayong_PEKALONGAN</v>
      </c>
      <c r="B5782" s="11" t="s">
        <v>4145</v>
      </c>
      <c r="C5782" s="11" t="s">
        <v>4229</v>
      </c>
      <c r="D5782" s="11">
        <v>10.32</v>
      </c>
      <c r="E5782" s="7">
        <f>VLOOKUP(A5782, Sheet2!$A$2:$K$8265, 11)</f>
        <v>110.6751</v>
      </c>
      <c r="F5782" s="7">
        <f t="shared" si="67"/>
        <v>1.29</v>
      </c>
      <c r="G5782" s="8">
        <v>200000</v>
      </c>
      <c r="H5782" s="9">
        <f t="shared" si="68"/>
        <v>2200000</v>
      </c>
      <c r="I5782" s="10"/>
    </row>
    <row r="5783" spans="1:9" ht="14.25" customHeight="1">
      <c r="A5783" s="6" t="str">
        <f t="shared" si="66"/>
        <v>Jepara - Mayong_PELANG</v>
      </c>
      <c r="B5783" s="11" t="s">
        <v>4145</v>
      </c>
      <c r="C5783" s="11" t="s">
        <v>2317</v>
      </c>
      <c r="D5783" s="11">
        <v>10.32</v>
      </c>
      <c r="E5783" s="7">
        <f>VLOOKUP(A5783, Sheet2!$A$2:$K$8265, 11)</f>
        <v>110.6751</v>
      </c>
      <c r="F5783" s="7">
        <f t="shared" si="67"/>
        <v>1.29</v>
      </c>
      <c r="G5783" s="8">
        <v>200000</v>
      </c>
      <c r="H5783" s="9">
        <f t="shared" si="68"/>
        <v>2200000</v>
      </c>
      <c r="I5783" s="10"/>
    </row>
    <row r="5784" spans="1:9" ht="14.25" customHeight="1">
      <c r="A5784" s="6" t="str">
        <f t="shared" si="66"/>
        <v>Jepara - Mayong_PELEMKEREP</v>
      </c>
      <c r="B5784" s="11" t="s">
        <v>4145</v>
      </c>
      <c r="C5784" s="11" t="s">
        <v>4230</v>
      </c>
      <c r="D5784" s="11">
        <v>10.32</v>
      </c>
      <c r="E5784" s="7">
        <f>VLOOKUP(A5784, Sheet2!$A$2:$K$8265, 11)</f>
        <v>110.6751</v>
      </c>
      <c r="F5784" s="7">
        <f t="shared" si="67"/>
        <v>1.29</v>
      </c>
      <c r="G5784" s="8">
        <v>200000</v>
      </c>
      <c r="H5784" s="9">
        <f t="shared" si="68"/>
        <v>2200000</v>
      </c>
      <c r="I5784" s="10"/>
    </row>
    <row r="5785" spans="1:9" ht="14.25" customHeight="1">
      <c r="A5785" s="6" t="str">
        <f t="shared" si="66"/>
        <v>Jepara - Mayong_PENDEM</v>
      </c>
      <c r="B5785" s="11" t="s">
        <v>4145</v>
      </c>
      <c r="C5785" s="11" t="s">
        <v>1332</v>
      </c>
      <c r="D5785" s="11">
        <v>10.32</v>
      </c>
      <c r="E5785" s="7">
        <f>VLOOKUP(A5785, Sheet2!$A$2:$K$8265, 11)</f>
        <v>110.6751</v>
      </c>
      <c r="F5785" s="7">
        <f t="shared" si="67"/>
        <v>1.29</v>
      </c>
      <c r="G5785" s="8">
        <v>200000</v>
      </c>
      <c r="H5785" s="9">
        <f t="shared" si="68"/>
        <v>2200000</v>
      </c>
      <c r="I5785" s="10"/>
    </row>
    <row r="5786" spans="1:9" ht="14.25" customHeight="1">
      <c r="A5786" s="6" t="str">
        <f t="shared" si="66"/>
        <v>Jepara - Mayong_PENDOSAWALAN</v>
      </c>
      <c r="B5786" s="11" t="s">
        <v>4145</v>
      </c>
      <c r="C5786" s="11" t="s">
        <v>4231</v>
      </c>
      <c r="D5786" s="11">
        <v>10.32</v>
      </c>
      <c r="E5786" s="7">
        <f>VLOOKUP(A5786, Sheet2!$A$2:$K$8265, 11)</f>
        <v>110.6751</v>
      </c>
      <c r="F5786" s="7">
        <f t="shared" si="67"/>
        <v>1.29</v>
      </c>
      <c r="G5786" s="8">
        <v>200000</v>
      </c>
      <c r="H5786" s="9">
        <f t="shared" si="68"/>
        <v>2200000</v>
      </c>
      <c r="I5786" s="10"/>
    </row>
    <row r="5787" spans="1:9" ht="14.25" customHeight="1">
      <c r="A5787" s="6" t="str">
        <f t="shared" si="66"/>
        <v>Jepara - Mayong_PENGKOL</v>
      </c>
      <c r="B5787" s="11" t="s">
        <v>4145</v>
      </c>
      <c r="C5787" s="11" t="s">
        <v>685</v>
      </c>
      <c r="D5787" s="11">
        <v>10.32</v>
      </c>
      <c r="E5787" s="7">
        <f>VLOOKUP(A5787, Sheet2!$A$2:$K$8265, 11)</f>
        <v>110.6751</v>
      </c>
      <c r="F5787" s="7">
        <f t="shared" si="67"/>
        <v>1.29</v>
      </c>
      <c r="G5787" s="8">
        <v>200000</v>
      </c>
      <c r="H5787" s="9">
        <f t="shared" si="68"/>
        <v>2200000</v>
      </c>
      <c r="I5787" s="10"/>
    </row>
    <row r="5788" spans="1:9" ht="14.25" customHeight="1">
      <c r="A5788" s="6" t="str">
        <f t="shared" si="66"/>
        <v>Jepara - Mayong_PETEKEYAN</v>
      </c>
      <c r="B5788" s="11" t="s">
        <v>4145</v>
      </c>
      <c r="C5788" s="11" t="s">
        <v>4232</v>
      </c>
      <c r="D5788" s="11">
        <v>10.32</v>
      </c>
      <c r="E5788" s="7">
        <f>VLOOKUP(A5788, Sheet2!$A$2:$K$8265, 11)</f>
        <v>110.6751</v>
      </c>
      <c r="F5788" s="7">
        <f t="shared" si="67"/>
        <v>1.29</v>
      </c>
      <c r="G5788" s="8">
        <v>200000</v>
      </c>
      <c r="H5788" s="9">
        <f t="shared" si="68"/>
        <v>2200000</v>
      </c>
      <c r="I5788" s="10"/>
    </row>
    <row r="5789" spans="1:9" ht="14.25" customHeight="1">
      <c r="A5789" s="6" t="str">
        <f t="shared" si="66"/>
        <v>Jepara - Mayong_PLAJAN</v>
      </c>
      <c r="B5789" s="11" t="s">
        <v>4145</v>
      </c>
      <c r="C5789" s="11" t="s">
        <v>4233</v>
      </c>
      <c r="D5789" s="11">
        <v>10.32</v>
      </c>
      <c r="E5789" s="7">
        <f>VLOOKUP(A5789, Sheet2!$A$2:$K$8265, 11)</f>
        <v>110.6751</v>
      </c>
      <c r="F5789" s="7">
        <f t="shared" si="67"/>
        <v>1.29</v>
      </c>
      <c r="G5789" s="8">
        <v>200000</v>
      </c>
      <c r="H5789" s="9">
        <f t="shared" si="68"/>
        <v>2200000</v>
      </c>
      <c r="I5789" s="10"/>
    </row>
    <row r="5790" spans="1:9" ht="14.25" customHeight="1">
      <c r="A5790" s="6" t="str">
        <f t="shared" si="66"/>
        <v>Jepara - Mayong_PLATAR</v>
      </c>
      <c r="B5790" s="11" t="s">
        <v>4145</v>
      </c>
      <c r="C5790" s="11" t="s">
        <v>4234</v>
      </c>
      <c r="D5790" s="11">
        <v>10.32</v>
      </c>
      <c r="E5790" s="7">
        <f>VLOOKUP(A5790, Sheet2!$A$2:$K$8265, 11)</f>
        <v>110.6751</v>
      </c>
      <c r="F5790" s="7">
        <f t="shared" si="67"/>
        <v>1.29</v>
      </c>
      <c r="G5790" s="8">
        <v>200000</v>
      </c>
      <c r="H5790" s="9">
        <f t="shared" si="68"/>
        <v>2200000</v>
      </c>
      <c r="I5790" s="10"/>
    </row>
    <row r="5791" spans="1:9" ht="14.25" customHeight="1">
      <c r="A5791" s="6" t="str">
        <f t="shared" si="66"/>
        <v>Jepara - Mayong_POTROYUDAN</v>
      </c>
      <c r="B5791" s="11" t="s">
        <v>4145</v>
      </c>
      <c r="C5791" s="11" t="s">
        <v>4235</v>
      </c>
      <c r="D5791" s="11">
        <v>10.32</v>
      </c>
      <c r="E5791" s="7">
        <f>VLOOKUP(A5791, Sheet2!$A$2:$K$8265, 11)</f>
        <v>110.6751</v>
      </c>
      <c r="F5791" s="7">
        <f t="shared" si="67"/>
        <v>1.29</v>
      </c>
      <c r="G5791" s="8">
        <v>200000</v>
      </c>
      <c r="H5791" s="9">
        <f t="shared" si="68"/>
        <v>2200000</v>
      </c>
      <c r="I5791" s="10"/>
    </row>
    <row r="5792" spans="1:9" ht="14.25" customHeight="1">
      <c r="A5792" s="6" t="str">
        <f t="shared" si="66"/>
        <v>Jepara - Mayong_PRINGTULIS</v>
      </c>
      <c r="B5792" s="11" t="s">
        <v>4145</v>
      </c>
      <c r="C5792" s="11" t="s">
        <v>4236</v>
      </c>
      <c r="D5792" s="11">
        <v>10.32</v>
      </c>
      <c r="E5792" s="7">
        <f>VLOOKUP(A5792, Sheet2!$A$2:$K$8265, 11)</f>
        <v>110.6751</v>
      </c>
      <c r="F5792" s="7">
        <f t="shared" si="67"/>
        <v>1.29</v>
      </c>
      <c r="G5792" s="8">
        <v>200000</v>
      </c>
      <c r="H5792" s="9">
        <f t="shared" si="68"/>
        <v>2200000</v>
      </c>
      <c r="I5792" s="10"/>
    </row>
    <row r="5793" spans="1:9" ht="14.25" customHeight="1">
      <c r="A5793" s="6" t="str">
        <f t="shared" si="66"/>
        <v>Jepara - Mayong_PULE</v>
      </c>
      <c r="B5793" s="11" t="s">
        <v>4145</v>
      </c>
      <c r="C5793" s="11" t="s">
        <v>699</v>
      </c>
      <c r="D5793" s="11">
        <v>10.32</v>
      </c>
      <c r="E5793" s="7">
        <f>VLOOKUP(A5793, Sheet2!$A$2:$K$8265, 11)</f>
        <v>110.6751</v>
      </c>
      <c r="F5793" s="7">
        <f t="shared" si="67"/>
        <v>1.29</v>
      </c>
      <c r="G5793" s="8">
        <v>200000</v>
      </c>
      <c r="H5793" s="9">
        <f t="shared" si="68"/>
        <v>2200000</v>
      </c>
      <c r="I5793" s="10"/>
    </row>
    <row r="5794" spans="1:9" ht="14.25" customHeight="1">
      <c r="A5794" s="6" t="str">
        <f t="shared" si="66"/>
        <v>Jepara - Mayong_PULODARAT</v>
      </c>
      <c r="B5794" s="11" t="s">
        <v>4145</v>
      </c>
      <c r="C5794" s="11" t="s">
        <v>4237</v>
      </c>
      <c r="D5794" s="11">
        <v>10.32</v>
      </c>
      <c r="E5794" s="7">
        <f>VLOOKUP(A5794, Sheet2!$A$2:$K$8265, 11)</f>
        <v>110.6751</v>
      </c>
      <c r="F5794" s="7">
        <f t="shared" si="67"/>
        <v>1.29</v>
      </c>
      <c r="G5794" s="8">
        <v>200000</v>
      </c>
      <c r="H5794" s="9">
        <f t="shared" si="68"/>
        <v>2200000</v>
      </c>
      <c r="I5794" s="10"/>
    </row>
    <row r="5795" spans="1:9" ht="14.25" customHeight="1">
      <c r="A5795" s="6" t="str">
        <f t="shared" si="66"/>
        <v>Jepara - Mayong_PURWOGONDO</v>
      </c>
      <c r="B5795" s="11" t="s">
        <v>4145</v>
      </c>
      <c r="C5795" s="11" t="s">
        <v>2052</v>
      </c>
      <c r="D5795" s="11">
        <v>10.32</v>
      </c>
      <c r="E5795" s="7">
        <f>VLOOKUP(A5795, Sheet2!$A$2:$K$8265, 11)</f>
        <v>110.6751</v>
      </c>
      <c r="F5795" s="7">
        <f t="shared" si="67"/>
        <v>1.29</v>
      </c>
      <c r="G5795" s="8">
        <v>200000</v>
      </c>
      <c r="H5795" s="9">
        <f t="shared" si="68"/>
        <v>2200000</v>
      </c>
      <c r="I5795" s="10"/>
    </row>
    <row r="5796" spans="1:9" ht="14.25" customHeight="1">
      <c r="A5796" s="6" t="str">
        <f t="shared" si="66"/>
        <v>Jepara - Mayong_RAGUKLAMPITAN</v>
      </c>
      <c r="B5796" s="11" t="s">
        <v>4145</v>
      </c>
      <c r="C5796" s="11" t="s">
        <v>4238</v>
      </c>
      <c r="D5796" s="11">
        <v>10.32</v>
      </c>
      <c r="E5796" s="7">
        <f>VLOOKUP(A5796, Sheet2!$A$2:$K$8265, 11)</f>
        <v>110.6751</v>
      </c>
      <c r="F5796" s="7">
        <f t="shared" si="67"/>
        <v>1.29</v>
      </c>
      <c r="G5796" s="8">
        <v>200000</v>
      </c>
      <c r="H5796" s="9">
        <f t="shared" si="68"/>
        <v>2200000</v>
      </c>
      <c r="I5796" s="10"/>
    </row>
    <row r="5797" spans="1:9" ht="14.25" customHeight="1">
      <c r="A5797" s="6" t="str">
        <f t="shared" si="66"/>
        <v>Jepara - Mayong_RAHTAWU</v>
      </c>
      <c r="B5797" s="11" t="s">
        <v>4145</v>
      </c>
      <c r="C5797" s="11" t="s">
        <v>4239</v>
      </c>
      <c r="D5797" s="11">
        <v>13.38</v>
      </c>
      <c r="E5797" s="7">
        <f>VLOOKUP(A5797, Sheet2!$A$2:$K$8265, 11)</f>
        <v>110.6751</v>
      </c>
      <c r="F5797" s="7">
        <f t="shared" si="67"/>
        <v>1.6725000000000001</v>
      </c>
      <c r="G5797" s="8">
        <v>200000</v>
      </c>
      <c r="H5797" s="9">
        <f t="shared" si="68"/>
        <v>2800000</v>
      </c>
      <c r="I5797" s="10"/>
    </row>
    <row r="5798" spans="1:9" ht="14.25" customHeight="1">
      <c r="A5798" s="6" t="str">
        <f t="shared" si="66"/>
        <v>Jepara - Mayong_RAJEKWESI</v>
      </c>
      <c r="B5798" s="11" t="s">
        <v>4145</v>
      </c>
      <c r="C5798" s="11" t="s">
        <v>4240</v>
      </c>
      <c r="D5798" s="11">
        <v>10.32</v>
      </c>
      <c r="E5798" s="7">
        <f>VLOOKUP(A5798, Sheet2!$A$2:$K$8265, 11)</f>
        <v>110.6751</v>
      </c>
      <c r="F5798" s="7">
        <f t="shared" si="67"/>
        <v>1.29</v>
      </c>
      <c r="G5798" s="8">
        <v>200000</v>
      </c>
      <c r="H5798" s="9">
        <f t="shared" si="68"/>
        <v>2200000</v>
      </c>
      <c r="I5798" s="10"/>
    </row>
    <row r="5799" spans="1:9" ht="14.25" customHeight="1">
      <c r="A5799" s="6" t="str">
        <f t="shared" si="66"/>
        <v>Jepara - Mayong_RAU</v>
      </c>
      <c r="B5799" s="11" t="s">
        <v>4145</v>
      </c>
      <c r="C5799" s="11" t="s">
        <v>4241</v>
      </c>
      <c r="D5799" s="11">
        <v>10.32</v>
      </c>
      <c r="E5799" s="7">
        <f>VLOOKUP(A5799, Sheet2!$A$2:$K$8265, 11)</f>
        <v>110.6751</v>
      </c>
      <c r="F5799" s="7">
        <f t="shared" si="67"/>
        <v>1.29</v>
      </c>
      <c r="G5799" s="8">
        <v>200000</v>
      </c>
      <c r="H5799" s="9">
        <f t="shared" si="68"/>
        <v>2200000</v>
      </c>
      <c r="I5799" s="10"/>
    </row>
    <row r="5800" spans="1:9" ht="14.25" customHeight="1">
      <c r="A5800" s="6" t="str">
        <f t="shared" si="66"/>
        <v>Jepara - Mayong_REJOSARI</v>
      </c>
      <c r="B5800" s="11" t="s">
        <v>4145</v>
      </c>
      <c r="C5800" s="11" t="s">
        <v>702</v>
      </c>
      <c r="D5800" s="11">
        <v>26.27</v>
      </c>
      <c r="E5800" s="7">
        <f>VLOOKUP(A5800, Sheet2!$A$2:$K$8265, 11)</f>
        <v>110.6751</v>
      </c>
      <c r="F5800" s="7">
        <f t="shared" si="67"/>
        <v>3.2837499999999999</v>
      </c>
      <c r="G5800" s="8">
        <v>200000</v>
      </c>
      <c r="H5800" s="9">
        <f t="shared" si="68"/>
        <v>5400000</v>
      </c>
      <c r="I5800" s="10"/>
    </row>
    <row r="5801" spans="1:9" ht="14.25" customHeight="1">
      <c r="A5801" s="6" t="str">
        <f t="shared" si="66"/>
        <v>Jepara - Mayong_RENGGING</v>
      </c>
      <c r="B5801" s="11" t="s">
        <v>4145</v>
      </c>
      <c r="C5801" s="11" t="s">
        <v>4242</v>
      </c>
      <c r="D5801" s="11">
        <v>10.32</v>
      </c>
      <c r="E5801" s="7">
        <f>VLOOKUP(A5801, Sheet2!$A$2:$K$8265, 11)</f>
        <v>110.6751</v>
      </c>
      <c r="F5801" s="7">
        <f t="shared" si="67"/>
        <v>1.29</v>
      </c>
      <c r="G5801" s="8">
        <v>200000</v>
      </c>
      <c r="H5801" s="9">
        <f t="shared" si="68"/>
        <v>2200000</v>
      </c>
      <c r="I5801" s="10"/>
    </row>
    <row r="5802" spans="1:9" ht="14.25" customHeight="1">
      <c r="A5802" s="6" t="str">
        <f t="shared" si="66"/>
        <v>Jepara - Mayong_SARIPAN</v>
      </c>
      <c r="B5802" s="11" t="s">
        <v>4145</v>
      </c>
      <c r="C5802" s="11" t="s">
        <v>4243</v>
      </c>
      <c r="D5802" s="11">
        <v>10.32</v>
      </c>
      <c r="E5802" s="7">
        <f>VLOOKUP(A5802, Sheet2!$A$2:$K$8265, 11)</f>
        <v>110.6751</v>
      </c>
      <c r="F5802" s="7">
        <f t="shared" si="67"/>
        <v>1.29</v>
      </c>
      <c r="G5802" s="8">
        <v>200000</v>
      </c>
      <c r="H5802" s="9">
        <f t="shared" si="68"/>
        <v>2200000</v>
      </c>
      <c r="I5802" s="10"/>
    </row>
    <row r="5803" spans="1:9" ht="14.25" customHeight="1">
      <c r="A5803" s="6" t="str">
        <f t="shared" si="66"/>
        <v>Jepara - Mayong_SEMAT</v>
      </c>
      <c r="B5803" s="11" t="s">
        <v>4145</v>
      </c>
      <c r="C5803" s="11" t="s">
        <v>4244</v>
      </c>
      <c r="D5803" s="11">
        <v>10.32</v>
      </c>
      <c r="E5803" s="7">
        <f>VLOOKUP(A5803, Sheet2!$A$2:$K$8265, 11)</f>
        <v>110.6751</v>
      </c>
      <c r="F5803" s="7">
        <f t="shared" si="67"/>
        <v>1.29</v>
      </c>
      <c r="G5803" s="8">
        <v>200000</v>
      </c>
      <c r="H5803" s="9">
        <f t="shared" si="68"/>
        <v>2200000</v>
      </c>
      <c r="I5803" s="10"/>
    </row>
    <row r="5804" spans="1:9" ht="14.25" customHeight="1">
      <c r="A5804" s="6" t="str">
        <f t="shared" si="66"/>
        <v>Jepara - Mayong_SENDANG</v>
      </c>
      <c r="B5804" s="11" t="s">
        <v>4145</v>
      </c>
      <c r="C5804" s="11" t="s">
        <v>216</v>
      </c>
      <c r="D5804" s="11">
        <v>10.32</v>
      </c>
      <c r="E5804" s="7">
        <f>VLOOKUP(A5804, Sheet2!$A$2:$K$8265, 11)</f>
        <v>110.6751</v>
      </c>
      <c r="F5804" s="7">
        <f t="shared" si="67"/>
        <v>1.29</v>
      </c>
      <c r="G5804" s="8">
        <v>200000</v>
      </c>
      <c r="H5804" s="9">
        <f t="shared" si="68"/>
        <v>2200000</v>
      </c>
      <c r="I5804" s="10"/>
    </row>
    <row r="5805" spans="1:9" ht="14.25" customHeight="1">
      <c r="A5805" s="6" t="str">
        <f t="shared" si="66"/>
        <v>Jepara - Mayong_SENENAN</v>
      </c>
      <c r="B5805" s="11" t="s">
        <v>4145</v>
      </c>
      <c r="C5805" s="11" t="s">
        <v>4245</v>
      </c>
      <c r="D5805" s="11">
        <v>10.32</v>
      </c>
      <c r="E5805" s="7">
        <f>VLOOKUP(A5805, Sheet2!$A$2:$K$8265, 11)</f>
        <v>110.6751</v>
      </c>
      <c r="F5805" s="7">
        <f t="shared" si="67"/>
        <v>1.29</v>
      </c>
      <c r="G5805" s="8">
        <v>200000</v>
      </c>
      <c r="H5805" s="9">
        <f t="shared" si="68"/>
        <v>2200000</v>
      </c>
      <c r="I5805" s="10"/>
    </row>
    <row r="5806" spans="1:9" ht="14.25" customHeight="1">
      <c r="A5806" s="6" t="str">
        <f t="shared" si="66"/>
        <v>Jepara - Mayong_SENGONBUGEL</v>
      </c>
      <c r="B5806" s="11" t="s">
        <v>4145</v>
      </c>
      <c r="C5806" s="11" t="s">
        <v>4246</v>
      </c>
      <c r="D5806" s="11">
        <v>10.32</v>
      </c>
      <c r="E5806" s="7">
        <f>VLOOKUP(A5806, Sheet2!$A$2:$K$8265, 11)</f>
        <v>110.6751</v>
      </c>
      <c r="F5806" s="7">
        <f t="shared" si="67"/>
        <v>1.29</v>
      </c>
      <c r="G5806" s="8">
        <v>200000</v>
      </c>
      <c r="H5806" s="9">
        <f t="shared" si="68"/>
        <v>2200000</v>
      </c>
      <c r="I5806" s="10"/>
    </row>
    <row r="5807" spans="1:9" ht="14.25" customHeight="1">
      <c r="A5807" s="6" t="str">
        <f t="shared" si="66"/>
        <v>Jepara - Mayong_SIDIGEDE</v>
      </c>
      <c r="B5807" s="11" t="s">
        <v>4145</v>
      </c>
      <c r="C5807" s="11" t="s">
        <v>4247</v>
      </c>
      <c r="D5807" s="11">
        <v>10.32</v>
      </c>
      <c r="E5807" s="7">
        <f>VLOOKUP(A5807, Sheet2!$A$2:$K$8265, 11)</f>
        <v>110.6751</v>
      </c>
      <c r="F5807" s="7">
        <f t="shared" si="67"/>
        <v>1.29</v>
      </c>
      <c r="G5807" s="8">
        <v>200000</v>
      </c>
      <c r="H5807" s="9">
        <f t="shared" si="68"/>
        <v>2200000</v>
      </c>
      <c r="I5807" s="10"/>
    </row>
    <row r="5808" spans="1:9" ht="14.25" customHeight="1">
      <c r="A5808" s="6" t="str">
        <f t="shared" si="66"/>
        <v>Jepara - Mayong_SIDOREKSO</v>
      </c>
      <c r="B5808" s="11" t="s">
        <v>4145</v>
      </c>
      <c r="C5808" s="11" t="s">
        <v>4248</v>
      </c>
      <c r="D5808" s="11">
        <v>13.38</v>
      </c>
      <c r="E5808" s="7">
        <f>VLOOKUP(A5808, Sheet2!$A$2:$K$8265, 11)</f>
        <v>110.6751</v>
      </c>
      <c r="F5808" s="7">
        <f t="shared" si="67"/>
        <v>1.6725000000000001</v>
      </c>
      <c r="G5808" s="8">
        <v>200000</v>
      </c>
      <c r="H5808" s="9">
        <f t="shared" si="68"/>
        <v>2800000</v>
      </c>
      <c r="I5808" s="10"/>
    </row>
    <row r="5809" spans="1:9" ht="14.25" customHeight="1">
      <c r="A5809" s="6" t="str">
        <f t="shared" si="66"/>
        <v>Jepara - Mayong_SINANGGUL</v>
      </c>
      <c r="B5809" s="11" t="s">
        <v>4145</v>
      </c>
      <c r="C5809" s="11" t="s">
        <v>4249</v>
      </c>
      <c r="D5809" s="11">
        <v>10.32</v>
      </c>
      <c r="E5809" s="7">
        <f>VLOOKUP(A5809, Sheet2!$A$2:$K$8265, 11)</f>
        <v>110.6751</v>
      </c>
      <c r="F5809" s="7">
        <f t="shared" si="67"/>
        <v>1.29</v>
      </c>
      <c r="G5809" s="8">
        <v>200000</v>
      </c>
      <c r="H5809" s="9">
        <f t="shared" si="68"/>
        <v>2200000</v>
      </c>
      <c r="I5809" s="10"/>
    </row>
    <row r="5810" spans="1:9" ht="14.25" customHeight="1">
      <c r="A5810" s="6" t="str">
        <f t="shared" si="66"/>
        <v>Jepara - Mayong_SINGOROJO</v>
      </c>
      <c r="B5810" s="11" t="s">
        <v>4145</v>
      </c>
      <c r="C5810" s="11" t="s">
        <v>4250</v>
      </c>
      <c r="D5810" s="11">
        <v>10.32</v>
      </c>
      <c r="E5810" s="7">
        <f>VLOOKUP(A5810, Sheet2!$A$2:$K$8265, 11)</f>
        <v>110.6751</v>
      </c>
      <c r="F5810" s="7">
        <f t="shared" si="67"/>
        <v>1.29</v>
      </c>
      <c r="G5810" s="8">
        <v>200000</v>
      </c>
      <c r="H5810" s="9">
        <f t="shared" si="68"/>
        <v>2200000</v>
      </c>
      <c r="I5810" s="10"/>
    </row>
    <row r="5811" spans="1:9" ht="14.25" customHeight="1">
      <c r="A5811" s="6" t="str">
        <f t="shared" si="66"/>
        <v>Jepara - Mayong_SLAGI</v>
      </c>
      <c r="B5811" s="11" t="s">
        <v>4145</v>
      </c>
      <c r="C5811" s="11" t="s">
        <v>4251</v>
      </c>
      <c r="D5811" s="11">
        <v>10.32</v>
      </c>
      <c r="E5811" s="7">
        <f>VLOOKUP(A5811, Sheet2!$A$2:$K$8265, 11)</f>
        <v>110.6751</v>
      </c>
      <c r="F5811" s="7">
        <f t="shared" si="67"/>
        <v>1.29</v>
      </c>
      <c r="G5811" s="8">
        <v>200000</v>
      </c>
      <c r="H5811" s="9">
        <f t="shared" si="68"/>
        <v>2200000</v>
      </c>
      <c r="I5811" s="10"/>
    </row>
    <row r="5812" spans="1:9" ht="14.25" customHeight="1">
      <c r="A5812" s="6" t="str">
        <f t="shared" si="66"/>
        <v>Jepara - Mayong_SOMOSARI</v>
      </c>
      <c r="B5812" s="11" t="s">
        <v>4145</v>
      </c>
      <c r="C5812" s="11" t="s">
        <v>4252</v>
      </c>
      <c r="D5812" s="11">
        <v>10.32</v>
      </c>
      <c r="E5812" s="7">
        <f>VLOOKUP(A5812, Sheet2!$A$2:$K$8265, 11)</f>
        <v>110.6751</v>
      </c>
      <c r="F5812" s="7">
        <f t="shared" si="67"/>
        <v>1.29</v>
      </c>
      <c r="G5812" s="8">
        <v>200000</v>
      </c>
      <c r="H5812" s="9">
        <f t="shared" si="68"/>
        <v>2200000</v>
      </c>
      <c r="I5812" s="10"/>
    </row>
    <row r="5813" spans="1:9" ht="14.25" customHeight="1">
      <c r="A5813" s="6" t="str">
        <f t="shared" si="66"/>
        <v>Jepara - Mayong_SOWAN KIDUL</v>
      </c>
      <c r="B5813" s="11" t="s">
        <v>4145</v>
      </c>
      <c r="C5813" s="11" t="s">
        <v>4253</v>
      </c>
      <c r="D5813" s="11">
        <v>10.32</v>
      </c>
      <c r="E5813" s="7">
        <f>VLOOKUP(A5813, Sheet2!$A$2:$K$8265, 11)</f>
        <v>110.6751</v>
      </c>
      <c r="F5813" s="7">
        <f t="shared" si="67"/>
        <v>1.29</v>
      </c>
      <c r="G5813" s="8">
        <v>200000</v>
      </c>
      <c r="H5813" s="9">
        <f t="shared" si="68"/>
        <v>2200000</v>
      </c>
      <c r="I5813" s="10"/>
    </row>
    <row r="5814" spans="1:9" ht="14.25" customHeight="1">
      <c r="A5814" s="6" t="str">
        <f t="shared" si="66"/>
        <v>Jepara - Mayong_SOWAN LOR</v>
      </c>
      <c r="B5814" s="11" t="s">
        <v>4145</v>
      </c>
      <c r="C5814" s="11" t="s">
        <v>4254</v>
      </c>
      <c r="D5814" s="11">
        <v>10.32</v>
      </c>
      <c r="E5814" s="7">
        <f>VLOOKUP(A5814, Sheet2!$A$2:$K$8265, 11)</f>
        <v>110.6751</v>
      </c>
      <c r="F5814" s="7">
        <f t="shared" si="67"/>
        <v>1.29</v>
      </c>
      <c r="G5814" s="8">
        <v>200000</v>
      </c>
      <c r="H5814" s="9">
        <f t="shared" si="68"/>
        <v>2200000</v>
      </c>
      <c r="I5814" s="10"/>
    </row>
    <row r="5815" spans="1:9" ht="14.25" customHeight="1">
      <c r="A5815" s="6" t="str">
        <f t="shared" si="66"/>
        <v>Jepara - Mayong_SRIKANDANG</v>
      </c>
      <c r="B5815" s="11" t="s">
        <v>4145</v>
      </c>
      <c r="C5815" s="11" t="s">
        <v>4255</v>
      </c>
      <c r="D5815" s="11">
        <v>10.32</v>
      </c>
      <c r="E5815" s="7">
        <f>VLOOKUP(A5815, Sheet2!$A$2:$K$8265, 11)</f>
        <v>110.6751</v>
      </c>
      <c r="F5815" s="7">
        <f t="shared" si="67"/>
        <v>1.29</v>
      </c>
      <c r="G5815" s="8">
        <v>200000</v>
      </c>
      <c r="H5815" s="9">
        <f t="shared" si="68"/>
        <v>2200000</v>
      </c>
      <c r="I5815" s="10"/>
    </row>
    <row r="5816" spans="1:9" ht="14.25" customHeight="1">
      <c r="A5816" s="6" t="str">
        <f t="shared" si="66"/>
        <v>Jepara - Mayong_SROBYONG</v>
      </c>
      <c r="B5816" s="11" t="s">
        <v>4145</v>
      </c>
      <c r="C5816" s="11" t="s">
        <v>4256</v>
      </c>
      <c r="D5816" s="11">
        <v>10.32</v>
      </c>
      <c r="E5816" s="7">
        <f>VLOOKUP(A5816, Sheet2!$A$2:$K$8265, 11)</f>
        <v>110.6751</v>
      </c>
      <c r="F5816" s="7">
        <f t="shared" si="67"/>
        <v>1.29</v>
      </c>
      <c r="G5816" s="8">
        <v>200000</v>
      </c>
      <c r="H5816" s="9">
        <f t="shared" si="68"/>
        <v>2200000</v>
      </c>
      <c r="I5816" s="10"/>
    </row>
    <row r="5817" spans="1:9" ht="14.25" customHeight="1">
      <c r="A5817" s="6" t="str">
        <f t="shared" si="66"/>
        <v>Jepara - Mayong_SUKODONO</v>
      </c>
      <c r="B5817" s="11" t="s">
        <v>4145</v>
      </c>
      <c r="C5817" s="11" t="s">
        <v>2100</v>
      </c>
      <c r="D5817" s="11">
        <v>10.32</v>
      </c>
      <c r="E5817" s="7">
        <f>VLOOKUP(A5817, Sheet2!$A$2:$K$8265, 11)</f>
        <v>110.6751</v>
      </c>
      <c r="F5817" s="7">
        <f t="shared" si="67"/>
        <v>1.29</v>
      </c>
      <c r="G5817" s="8">
        <v>200000</v>
      </c>
      <c r="H5817" s="9">
        <f t="shared" si="68"/>
        <v>2200000</v>
      </c>
      <c r="I5817" s="10"/>
    </row>
    <row r="5818" spans="1:9" ht="14.25" customHeight="1">
      <c r="A5818" s="6" t="str">
        <f t="shared" si="66"/>
        <v>Jepara - Mayong_SUKOSONO</v>
      </c>
      <c r="B5818" s="11" t="s">
        <v>4145</v>
      </c>
      <c r="C5818" s="11" t="s">
        <v>4257</v>
      </c>
      <c r="D5818" s="11">
        <v>10.32</v>
      </c>
      <c r="E5818" s="7">
        <f>VLOOKUP(A5818, Sheet2!$A$2:$K$8265, 11)</f>
        <v>110.6751</v>
      </c>
      <c r="F5818" s="7">
        <f t="shared" si="67"/>
        <v>1.29</v>
      </c>
      <c r="G5818" s="8">
        <v>200000</v>
      </c>
      <c r="H5818" s="9">
        <f t="shared" si="68"/>
        <v>2200000</v>
      </c>
      <c r="I5818" s="10"/>
    </row>
    <row r="5819" spans="1:9" ht="14.25" customHeight="1">
      <c r="A5819" s="6" t="str">
        <f t="shared" si="66"/>
        <v>Jepara - Mayong_SUMANDING</v>
      </c>
      <c r="B5819" s="11" t="s">
        <v>4145</v>
      </c>
      <c r="C5819" s="11" t="s">
        <v>4258</v>
      </c>
      <c r="D5819" s="11">
        <v>10.32</v>
      </c>
      <c r="E5819" s="7">
        <f>VLOOKUP(A5819, Sheet2!$A$2:$K$8265, 11)</f>
        <v>110.6751</v>
      </c>
      <c r="F5819" s="7">
        <f t="shared" si="67"/>
        <v>1.29</v>
      </c>
      <c r="G5819" s="8">
        <v>200000</v>
      </c>
      <c r="H5819" s="9">
        <f t="shared" si="68"/>
        <v>2200000</v>
      </c>
      <c r="I5819" s="10"/>
    </row>
    <row r="5820" spans="1:9" ht="14.25" customHeight="1">
      <c r="A5820" s="6" t="str">
        <f t="shared" si="66"/>
        <v>Jepara - Mayong_SUWAWAL</v>
      </c>
      <c r="B5820" s="11" t="s">
        <v>4145</v>
      </c>
      <c r="C5820" s="11" t="s">
        <v>4259</v>
      </c>
      <c r="D5820" s="11">
        <v>10.32</v>
      </c>
      <c r="E5820" s="7">
        <f>VLOOKUP(A5820, Sheet2!$A$2:$K$8265, 11)</f>
        <v>110.6751</v>
      </c>
      <c r="F5820" s="7">
        <f t="shared" si="67"/>
        <v>1.29</v>
      </c>
      <c r="G5820" s="8">
        <v>200000</v>
      </c>
      <c r="H5820" s="9">
        <f t="shared" si="68"/>
        <v>2200000</v>
      </c>
      <c r="I5820" s="10"/>
    </row>
    <row r="5821" spans="1:9" ht="14.25" customHeight="1">
      <c r="A5821" s="6" t="str">
        <f t="shared" si="66"/>
        <v>Jepara - Mayong_SUWAWAL TIMUR</v>
      </c>
      <c r="B5821" s="11" t="s">
        <v>4145</v>
      </c>
      <c r="C5821" s="11" t="s">
        <v>4260</v>
      </c>
      <c r="D5821" s="11">
        <v>10.32</v>
      </c>
      <c r="E5821" s="7">
        <f>VLOOKUP(A5821, Sheet2!$A$2:$K$8265, 11)</f>
        <v>110.6751</v>
      </c>
      <c r="F5821" s="7">
        <f t="shared" si="67"/>
        <v>1.29</v>
      </c>
      <c r="G5821" s="8">
        <v>200000</v>
      </c>
      <c r="H5821" s="9">
        <f t="shared" si="68"/>
        <v>2200000</v>
      </c>
      <c r="I5821" s="10"/>
    </row>
    <row r="5822" spans="1:9" ht="14.25" customHeight="1">
      <c r="A5822" s="6" t="str">
        <f t="shared" si="66"/>
        <v>Jepara - Mayong_TAHUNAN</v>
      </c>
      <c r="B5822" s="11" t="s">
        <v>4145</v>
      </c>
      <c r="C5822" s="11" t="s">
        <v>1243</v>
      </c>
      <c r="D5822" s="11">
        <v>10.32</v>
      </c>
      <c r="E5822" s="7">
        <f>VLOOKUP(A5822, Sheet2!$A$2:$K$8265, 11)</f>
        <v>110.6751</v>
      </c>
      <c r="F5822" s="7">
        <f t="shared" si="67"/>
        <v>1.29</v>
      </c>
      <c r="G5822" s="8">
        <v>200000</v>
      </c>
      <c r="H5822" s="9">
        <f t="shared" si="68"/>
        <v>2200000</v>
      </c>
      <c r="I5822" s="10"/>
    </row>
    <row r="5823" spans="1:9" ht="14.25" customHeight="1">
      <c r="A5823" s="6" t="str">
        <f t="shared" si="66"/>
        <v>Jepara - Mayong_TANGGUL TLARE</v>
      </c>
      <c r="B5823" s="11" t="s">
        <v>4145</v>
      </c>
      <c r="C5823" s="11" t="s">
        <v>4261</v>
      </c>
      <c r="D5823" s="11">
        <v>10.32</v>
      </c>
      <c r="E5823" s="7">
        <f>VLOOKUP(A5823, Sheet2!$A$2:$K$8265, 11)</f>
        <v>110.6751</v>
      </c>
      <c r="F5823" s="7">
        <f t="shared" si="67"/>
        <v>1.29</v>
      </c>
      <c r="G5823" s="8">
        <v>200000</v>
      </c>
      <c r="H5823" s="9">
        <f t="shared" si="68"/>
        <v>2200000</v>
      </c>
      <c r="I5823" s="10"/>
    </row>
    <row r="5824" spans="1:9" ht="14.25" customHeight="1">
      <c r="A5824" s="6" t="str">
        <f t="shared" si="66"/>
        <v>Jepara - Mayong_TANJUNG</v>
      </c>
      <c r="B5824" s="11" t="s">
        <v>4145</v>
      </c>
      <c r="C5824" s="11" t="s">
        <v>341</v>
      </c>
      <c r="D5824" s="11">
        <v>10.32</v>
      </c>
      <c r="E5824" s="7">
        <f>VLOOKUP(A5824, Sheet2!$A$2:$K$8265, 11)</f>
        <v>110.6751</v>
      </c>
      <c r="F5824" s="7">
        <f t="shared" si="67"/>
        <v>1.29</v>
      </c>
      <c r="G5824" s="8">
        <v>200000</v>
      </c>
      <c r="H5824" s="9">
        <f t="shared" si="68"/>
        <v>2200000</v>
      </c>
      <c r="I5824" s="10"/>
    </row>
    <row r="5825" spans="1:9" ht="14.25" customHeight="1">
      <c r="A5825" s="6" t="str">
        <f t="shared" si="66"/>
        <v>Jepara - Mayong_TEDUNAN</v>
      </c>
      <c r="B5825" s="11" t="s">
        <v>4145</v>
      </c>
      <c r="C5825" s="11" t="s">
        <v>518</v>
      </c>
      <c r="D5825" s="11">
        <v>10.32</v>
      </c>
      <c r="E5825" s="7">
        <f>VLOOKUP(A5825, Sheet2!$A$2:$K$8265, 11)</f>
        <v>110.6751</v>
      </c>
      <c r="F5825" s="7">
        <f t="shared" si="67"/>
        <v>1.29</v>
      </c>
      <c r="G5825" s="8">
        <v>200000</v>
      </c>
      <c r="H5825" s="9">
        <f t="shared" si="68"/>
        <v>2200000</v>
      </c>
      <c r="I5825" s="10"/>
    </row>
    <row r="5826" spans="1:9" ht="14.25" customHeight="1">
      <c r="A5826" s="6" t="str">
        <f t="shared" si="66"/>
        <v>Jepara - Mayong_TEDUNAN</v>
      </c>
      <c r="B5826" s="11" t="s">
        <v>4145</v>
      </c>
      <c r="C5826" s="11" t="s">
        <v>518</v>
      </c>
      <c r="D5826" s="11">
        <v>26.27</v>
      </c>
      <c r="E5826" s="7">
        <f>VLOOKUP(A5826, Sheet2!$A$2:$K$8265, 11)</f>
        <v>110.6751</v>
      </c>
      <c r="F5826" s="7">
        <f t="shared" si="67"/>
        <v>3.2837499999999999</v>
      </c>
      <c r="G5826" s="8">
        <v>200000</v>
      </c>
      <c r="H5826" s="9">
        <f t="shared" si="68"/>
        <v>5400000</v>
      </c>
      <c r="I5826" s="10"/>
    </row>
    <row r="5827" spans="1:9" ht="14.25" customHeight="1">
      <c r="A5827" s="6" t="str">
        <f t="shared" si="66"/>
        <v>Jepara - Mayong_TEGALSAMBI</v>
      </c>
      <c r="B5827" s="11" t="s">
        <v>4145</v>
      </c>
      <c r="C5827" s="11" t="s">
        <v>4262</v>
      </c>
      <c r="D5827" s="11">
        <v>10.32</v>
      </c>
      <c r="E5827" s="7">
        <f>VLOOKUP(A5827, Sheet2!$A$2:$K$8265, 11)</f>
        <v>110.7436</v>
      </c>
      <c r="F5827" s="7">
        <f t="shared" si="67"/>
        <v>1.29</v>
      </c>
      <c r="G5827" s="8">
        <v>200000</v>
      </c>
      <c r="H5827" s="9">
        <f t="shared" si="68"/>
        <v>2200000</v>
      </c>
      <c r="I5827" s="10"/>
    </row>
    <row r="5828" spans="1:9" ht="14.25" customHeight="1">
      <c r="A5828" s="6" t="str">
        <f t="shared" si="66"/>
        <v>Jepara - Mayong_TELUK WETAN</v>
      </c>
      <c r="B5828" s="11" t="s">
        <v>4145</v>
      </c>
      <c r="C5828" s="11" t="s">
        <v>4263</v>
      </c>
      <c r="D5828" s="11">
        <v>10.32</v>
      </c>
      <c r="E5828" s="7">
        <f>VLOOKUP(A5828, Sheet2!$A$2:$K$8265, 11)</f>
        <v>110.50660000000001</v>
      </c>
      <c r="F5828" s="7">
        <f t="shared" si="67"/>
        <v>1.29</v>
      </c>
      <c r="G5828" s="8">
        <v>200000</v>
      </c>
      <c r="H5828" s="9">
        <f t="shared" si="68"/>
        <v>2200000</v>
      </c>
      <c r="I5828" s="10"/>
    </row>
    <row r="5829" spans="1:9" ht="14.25" customHeight="1">
      <c r="A5829" s="6" t="str">
        <f t="shared" si="66"/>
        <v>Jepara - Mayong_TELUKAWUR</v>
      </c>
      <c r="B5829" s="11" t="s">
        <v>4145</v>
      </c>
      <c r="C5829" s="11" t="s">
        <v>4264</v>
      </c>
      <c r="D5829" s="11">
        <v>10.32</v>
      </c>
      <c r="E5829" s="7">
        <f>VLOOKUP(A5829, Sheet2!$A$2:$K$8265, 11)</f>
        <v>110.50660000000001</v>
      </c>
      <c r="F5829" s="7">
        <f t="shared" si="67"/>
        <v>1.29</v>
      </c>
      <c r="G5829" s="8">
        <v>200000</v>
      </c>
      <c r="H5829" s="9">
        <f t="shared" si="68"/>
        <v>2200000</v>
      </c>
      <c r="I5829" s="10"/>
    </row>
    <row r="5830" spans="1:9" ht="14.25" customHeight="1">
      <c r="A5830" s="6" t="str">
        <f t="shared" si="66"/>
        <v>Jepara - Mayong_TEMPUR</v>
      </c>
      <c r="B5830" s="11" t="s">
        <v>4145</v>
      </c>
      <c r="C5830" s="11" t="s">
        <v>4265</v>
      </c>
      <c r="D5830" s="11">
        <v>10.32</v>
      </c>
      <c r="E5830" s="7">
        <f>VLOOKUP(A5830, Sheet2!$A$2:$K$8265, 11)</f>
        <v>110.50660000000001</v>
      </c>
      <c r="F5830" s="7">
        <f t="shared" si="67"/>
        <v>1.29</v>
      </c>
      <c r="G5830" s="8">
        <v>200000</v>
      </c>
      <c r="H5830" s="9">
        <f t="shared" si="68"/>
        <v>2200000</v>
      </c>
      <c r="I5830" s="10"/>
    </row>
    <row r="5831" spans="1:9" ht="14.25" customHeight="1">
      <c r="A5831" s="6" t="str">
        <f t="shared" si="66"/>
        <v>Jepara - Mayong_TENGGULI</v>
      </c>
      <c r="B5831" s="11" t="s">
        <v>4145</v>
      </c>
      <c r="C5831" s="11" t="s">
        <v>344</v>
      </c>
      <c r="D5831" s="11">
        <v>10.32</v>
      </c>
      <c r="E5831" s="7">
        <f>VLOOKUP(A5831, Sheet2!$A$2:$K$8265, 11)</f>
        <v>110.50660000000001</v>
      </c>
      <c r="F5831" s="7">
        <f t="shared" si="67"/>
        <v>1.29</v>
      </c>
      <c r="G5831" s="8">
        <v>200000</v>
      </c>
      <c r="H5831" s="9">
        <f t="shared" si="68"/>
        <v>2200000</v>
      </c>
      <c r="I5831" s="10"/>
    </row>
    <row r="5832" spans="1:9" ht="14.25" customHeight="1">
      <c r="A5832" s="6" t="str">
        <f t="shared" si="66"/>
        <v>Jepara - Mayong_TIGOJURU</v>
      </c>
      <c r="B5832" s="11" t="s">
        <v>4145</v>
      </c>
      <c r="C5832" s="11" t="s">
        <v>4266</v>
      </c>
      <c r="D5832" s="11">
        <v>10.32</v>
      </c>
      <c r="E5832" s="7">
        <f>VLOOKUP(A5832, Sheet2!$A$2:$K$8265, 11)</f>
        <v>110.50660000000001</v>
      </c>
      <c r="F5832" s="7">
        <f t="shared" si="67"/>
        <v>1.29</v>
      </c>
      <c r="G5832" s="8">
        <v>200000</v>
      </c>
      <c r="H5832" s="9">
        <f t="shared" si="68"/>
        <v>2200000</v>
      </c>
      <c r="I5832" s="10"/>
    </row>
    <row r="5833" spans="1:9" ht="14.25" customHeight="1">
      <c r="A5833" s="6" t="str">
        <f t="shared" si="66"/>
        <v>Jepara - Mayong_TROSO</v>
      </c>
      <c r="B5833" s="11" t="s">
        <v>4145</v>
      </c>
      <c r="C5833" s="11" t="s">
        <v>3095</v>
      </c>
      <c r="D5833" s="11">
        <v>10.32</v>
      </c>
      <c r="E5833" s="7">
        <f>VLOOKUP(A5833, Sheet2!$A$2:$K$8265, 11)</f>
        <v>110.50660000000001</v>
      </c>
      <c r="F5833" s="7">
        <f t="shared" si="67"/>
        <v>1.29</v>
      </c>
      <c r="G5833" s="8">
        <v>200000</v>
      </c>
      <c r="H5833" s="9">
        <f t="shared" si="68"/>
        <v>2200000</v>
      </c>
      <c r="I5833" s="10"/>
    </row>
    <row r="5834" spans="1:9" ht="14.25" customHeight="1">
      <c r="A5834" s="6" t="str">
        <f t="shared" si="66"/>
        <v>Jepara - Mayong_TUBANAN</v>
      </c>
      <c r="B5834" s="11" t="s">
        <v>4145</v>
      </c>
      <c r="C5834" s="11" t="s">
        <v>4267</v>
      </c>
      <c r="D5834" s="11">
        <v>10.32</v>
      </c>
      <c r="E5834" s="7">
        <f>VLOOKUP(A5834, Sheet2!$A$2:$K$8265, 11)</f>
        <v>110.50660000000001</v>
      </c>
      <c r="F5834" s="7">
        <f t="shared" si="67"/>
        <v>1.29</v>
      </c>
      <c r="G5834" s="8">
        <v>200000</v>
      </c>
      <c r="H5834" s="9">
        <f t="shared" si="68"/>
        <v>2200000</v>
      </c>
      <c r="I5834" s="10"/>
    </row>
    <row r="5835" spans="1:9" ht="14.25" customHeight="1">
      <c r="A5835" s="6" t="str">
        <f t="shared" si="66"/>
        <v>Jepara - Mayong_TULAKAN</v>
      </c>
      <c r="B5835" s="11" t="s">
        <v>4145</v>
      </c>
      <c r="C5835" s="11" t="s">
        <v>4268</v>
      </c>
      <c r="D5835" s="11">
        <v>10.32</v>
      </c>
      <c r="E5835" s="7">
        <f>VLOOKUP(A5835, Sheet2!$A$2:$K$8265, 11)</f>
        <v>110.50660000000001</v>
      </c>
      <c r="F5835" s="7">
        <f t="shared" si="67"/>
        <v>1.29</v>
      </c>
      <c r="G5835" s="8">
        <v>200000</v>
      </c>
      <c r="H5835" s="9">
        <f t="shared" si="68"/>
        <v>2200000</v>
      </c>
      <c r="I5835" s="10"/>
    </row>
    <row r="5836" spans="1:9" ht="14.25" customHeight="1">
      <c r="A5836" s="6" t="str">
        <f t="shared" si="66"/>
        <v>Jepara - Mayong_TUNAHAN</v>
      </c>
      <c r="B5836" s="11" t="s">
        <v>4145</v>
      </c>
      <c r="C5836" s="11" t="s">
        <v>4269</v>
      </c>
      <c r="D5836" s="11">
        <v>10.32</v>
      </c>
      <c r="E5836" s="7">
        <f>VLOOKUP(A5836, Sheet2!$A$2:$K$8265, 11)</f>
        <v>110.50660000000001</v>
      </c>
      <c r="F5836" s="7">
        <f t="shared" si="67"/>
        <v>1.29</v>
      </c>
      <c r="G5836" s="8">
        <v>200000</v>
      </c>
      <c r="H5836" s="9">
        <f t="shared" si="68"/>
        <v>2200000</v>
      </c>
      <c r="I5836" s="10"/>
    </row>
    <row r="5837" spans="1:9" ht="14.25" customHeight="1">
      <c r="A5837" s="6" t="str">
        <f t="shared" si="66"/>
        <v>Jepara - Mayong_TUNGGULPANDEAN</v>
      </c>
      <c r="B5837" s="11" t="s">
        <v>4145</v>
      </c>
      <c r="C5837" s="11" t="s">
        <v>4270</v>
      </c>
      <c r="D5837" s="11">
        <v>10.32</v>
      </c>
      <c r="E5837" s="7">
        <f>VLOOKUP(A5837, Sheet2!$A$2:$K$8265, 11)</f>
        <v>110.50660000000001</v>
      </c>
      <c r="F5837" s="7">
        <f t="shared" si="67"/>
        <v>1.29</v>
      </c>
      <c r="G5837" s="8">
        <v>200000</v>
      </c>
      <c r="H5837" s="9">
        <f t="shared" si="68"/>
        <v>2200000</v>
      </c>
      <c r="I5837" s="10"/>
    </row>
    <row r="5838" spans="1:9" ht="14.25" customHeight="1">
      <c r="A5838" s="6" t="str">
        <f t="shared" si="66"/>
        <v>Jepara - Mayong_UJUNG PANDAN</v>
      </c>
      <c r="B5838" s="11" t="s">
        <v>4145</v>
      </c>
      <c r="C5838" s="11" t="s">
        <v>4271</v>
      </c>
      <c r="D5838" s="11">
        <v>10.32</v>
      </c>
      <c r="E5838" s="7">
        <f>VLOOKUP(A5838, Sheet2!$A$2:$K$8265, 11)</f>
        <v>110.50660000000001</v>
      </c>
      <c r="F5838" s="7">
        <f t="shared" si="67"/>
        <v>1.29</v>
      </c>
      <c r="G5838" s="8">
        <v>200000</v>
      </c>
      <c r="H5838" s="9">
        <f t="shared" si="68"/>
        <v>2200000</v>
      </c>
      <c r="I5838" s="10"/>
    </row>
    <row r="5839" spans="1:9" ht="14.25" customHeight="1">
      <c r="A5839" s="6" t="str">
        <f t="shared" si="66"/>
        <v>Jepara - Mayong_WANUSOBO</v>
      </c>
      <c r="B5839" s="11" t="s">
        <v>4145</v>
      </c>
      <c r="C5839" s="11" t="s">
        <v>4272</v>
      </c>
      <c r="D5839" s="11">
        <v>10.32</v>
      </c>
      <c r="E5839" s="7">
        <f>VLOOKUP(A5839, Sheet2!$A$2:$K$8265, 11)</f>
        <v>110.50660000000001</v>
      </c>
      <c r="F5839" s="7">
        <f t="shared" si="67"/>
        <v>1.29</v>
      </c>
      <c r="G5839" s="8">
        <v>200000</v>
      </c>
      <c r="H5839" s="9">
        <f t="shared" si="68"/>
        <v>2200000</v>
      </c>
      <c r="I5839" s="10"/>
    </row>
    <row r="5840" spans="1:9" ht="14.25" customHeight="1">
      <c r="A5840" s="6" t="str">
        <f t="shared" si="66"/>
        <v>Jepara - Mayong_WATUAJI</v>
      </c>
      <c r="B5840" s="11" t="s">
        <v>4145</v>
      </c>
      <c r="C5840" s="11" t="s">
        <v>4273</v>
      </c>
      <c r="D5840" s="11">
        <v>10.32</v>
      </c>
      <c r="E5840" s="7">
        <f>VLOOKUP(A5840, Sheet2!$A$2:$K$8265, 11)</f>
        <v>110.50660000000001</v>
      </c>
      <c r="F5840" s="7">
        <f t="shared" si="67"/>
        <v>1.29</v>
      </c>
      <c r="G5840" s="8">
        <v>200000</v>
      </c>
      <c r="H5840" s="9">
        <f t="shared" si="68"/>
        <v>2200000</v>
      </c>
      <c r="I5840" s="10"/>
    </row>
    <row r="5841" spans="1:9" ht="14.25" customHeight="1">
      <c r="A5841" s="6" t="str">
        <f t="shared" si="66"/>
        <v>Jepara - Mayong_WONOREJO</v>
      </c>
      <c r="B5841" s="11" t="s">
        <v>4145</v>
      </c>
      <c r="C5841" s="11" t="s">
        <v>773</v>
      </c>
      <c r="D5841" s="11">
        <v>10.32</v>
      </c>
      <c r="E5841" s="7">
        <f>VLOOKUP(A5841, Sheet2!$A$2:$K$8265, 11)</f>
        <v>110.50660000000001</v>
      </c>
      <c r="F5841" s="7">
        <f t="shared" si="67"/>
        <v>1.29</v>
      </c>
      <c r="G5841" s="8">
        <v>200000</v>
      </c>
      <c r="H5841" s="9">
        <f t="shared" si="68"/>
        <v>2200000</v>
      </c>
      <c r="I5841" s="10"/>
    </row>
    <row r="5842" spans="1:9" ht="14.25" customHeight="1">
      <c r="A5842" s="6" t="str">
        <f t="shared" si="66"/>
        <v>Kebumen - Purbowangi_ADIWARNO</v>
      </c>
      <c r="B5842" s="11" t="s">
        <v>4274</v>
      </c>
      <c r="C5842" s="11" t="s">
        <v>4275</v>
      </c>
      <c r="D5842" s="11">
        <v>15.69</v>
      </c>
      <c r="E5842" s="7">
        <f>VLOOKUP(A5842, Sheet2!$A$2:$K$8265, 11)</f>
        <v>110.50660000000001</v>
      </c>
      <c r="F5842" s="7">
        <f t="shared" si="67"/>
        <v>1.9612499999999999</v>
      </c>
      <c r="G5842" s="8">
        <v>200000</v>
      </c>
      <c r="H5842" s="9">
        <f t="shared" si="68"/>
        <v>3200000</v>
      </c>
      <c r="I5842" s="10"/>
    </row>
    <row r="5843" spans="1:9" ht="14.25" customHeight="1">
      <c r="A5843" s="6" t="str">
        <f t="shared" si="66"/>
        <v>Kebumen - Purbowangi_ALASMALANG</v>
      </c>
      <c r="B5843" s="11" t="s">
        <v>4274</v>
      </c>
      <c r="C5843" s="11" t="s">
        <v>4276</v>
      </c>
      <c r="D5843" s="11">
        <v>9.3800000000000008</v>
      </c>
      <c r="E5843" s="7">
        <f>VLOOKUP(A5843, Sheet2!$A$2:$K$8265, 11)</f>
        <v>110.50660000000001</v>
      </c>
      <c r="F5843" s="7">
        <f t="shared" si="67"/>
        <v>1.1725000000000001</v>
      </c>
      <c r="G5843" s="8">
        <v>200000</v>
      </c>
      <c r="H5843" s="9">
        <f t="shared" si="68"/>
        <v>2000000</v>
      </c>
      <c r="I5843" s="10"/>
    </row>
    <row r="5844" spans="1:9" ht="14.25" customHeight="1">
      <c r="A5844" s="6" t="str">
        <f t="shared" si="66"/>
        <v>Kebumen - Purbowangi_ARGOPENI</v>
      </c>
      <c r="B5844" s="11" t="s">
        <v>4274</v>
      </c>
      <c r="C5844" s="11" t="s">
        <v>2722</v>
      </c>
      <c r="D5844" s="11">
        <v>15.69</v>
      </c>
      <c r="E5844" s="7">
        <f>VLOOKUP(A5844, Sheet2!$A$2:$K$8265, 11)</f>
        <v>110.50660000000001</v>
      </c>
      <c r="F5844" s="7">
        <f t="shared" si="67"/>
        <v>1.9612499999999999</v>
      </c>
      <c r="G5844" s="8">
        <v>200000</v>
      </c>
      <c r="H5844" s="9">
        <f t="shared" si="68"/>
        <v>3200000</v>
      </c>
      <c r="I5844" s="10"/>
    </row>
    <row r="5845" spans="1:9" ht="14.25" customHeight="1">
      <c r="A5845" s="6" t="str">
        <f t="shared" si="66"/>
        <v>Kebumen - Purbowangi_ARGOSARI</v>
      </c>
      <c r="B5845" s="11" t="s">
        <v>4274</v>
      </c>
      <c r="C5845" s="11" t="s">
        <v>4277</v>
      </c>
      <c r="D5845" s="11">
        <v>15.69</v>
      </c>
      <c r="E5845" s="7">
        <f>VLOOKUP(A5845, Sheet2!$A$2:$K$8265, 11)</f>
        <v>110.50660000000001</v>
      </c>
      <c r="F5845" s="7">
        <f t="shared" si="67"/>
        <v>1.9612499999999999</v>
      </c>
      <c r="G5845" s="8">
        <v>200000</v>
      </c>
      <c r="H5845" s="9">
        <f t="shared" si="68"/>
        <v>3200000</v>
      </c>
      <c r="I5845" s="10"/>
    </row>
    <row r="5846" spans="1:9" ht="14.25" customHeight="1">
      <c r="A5846" s="6" t="str">
        <f t="shared" si="66"/>
        <v>Kebumen - Purbowangi_AYAH</v>
      </c>
      <c r="B5846" s="11" t="s">
        <v>4274</v>
      </c>
      <c r="C5846" s="11" t="s">
        <v>4278</v>
      </c>
      <c r="D5846" s="11">
        <v>15.69</v>
      </c>
      <c r="E5846" s="7">
        <f>VLOOKUP(A5846, Sheet2!$A$2:$K$8265, 11)</f>
        <v>110.50660000000001</v>
      </c>
      <c r="F5846" s="7">
        <f t="shared" si="67"/>
        <v>1.9612499999999999</v>
      </c>
      <c r="G5846" s="8">
        <v>200000</v>
      </c>
      <c r="H5846" s="9">
        <f t="shared" si="68"/>
        <v>3200000</v>
      </c>
      <c r="I5846" s="10"/>
    </row>
    <row r="5847" spans="1:9" ht="14.25" customHeight="1">
      <c r="A5847" s="6" t="str">
        <f t="shared" si="66"/>
        <v>Kebumen - Purbowangi_BANJARARJO</v>
      </c>
      <c r="B5847" s="11" t="s">
        <v>4274</v>
      </c>
      <c r="C5847" s="11" t="s">
        <v>4279</v>
      </c>
      <c r="D5847" s="11">
        <v>15.69</v>
      </c>
      <c r="E5847" s="7">
        <f>VLOOKUP(A5847, Sheet2!$A$2:$K$8265, 11)</f>
        <v>110.50660000000001</v>
      </c>
      <c r="F5847" s="7">
        <f t="shared" si="67"/>
        <v>1.9612499999999999</v>
      </c>
      <c r="G5847" s="8">
        <v>200000</v>
      </c>
      <c r="H5847" s="9">
        <f t="shared" si="68"/>
        <v>3200000</v>
      </c>
      <c r="I5847" s="10"/>
    </row>
    <row r="5848" spans="1:9" ht="14.25" customHeight="1">
      <c r="A5848" s="6" t="str">
        <f t="shared" si="66"/>
        <v>Kebumen - Purbowangi_BANJAREJA</v>
      </c>
      <c r="B5848" s="11" t="s">
        <v>4274</v>
      </c>
      <c r="C5848" s="11" t="s">
        <v>4280</v>
      </c>
      <c r="D5848" s="11">
        <v>20.29</v>
      </c>
      <c r="E5848" s="7">
        <f>VLOOKUP(A5848, Sheet2!$A$2:$K$8265, 11)</f>
        <v>110.50660000000001</v>
      </c>
      <c r="F5848" s="7">
        <f t="shared" si="67"/>
        <v>2.5362499999999999</v>
      </c>
      <c r="G5848" s="8">
        <v>200000</v>
      </c>
      <c r="H5848" s="9">
        <f t="shared" si="68"/>
        <v>4200000</v>
      </c>
      <c r="I5848" s="10"/>
    </row>
    <row r="5849" spans="1:9" ht="14.25" customHeight="1">
      <c r="A5849" s="6" t="str">
        <f t="shared" si="66"/>
        <v>Kebumen - Purbowangi_BANJARPANEPEN</v>
      </c>
      <c r="B5849" s="11" t="s">
        <v>4274</v>
      </c>
      <c r="C5849" s="11" t="s">
        <v>4281</v>
      </c>
      <c r="D5849" s="11">
        <v>9.3800000000000008</v>
      </c>
      <c r="E5849" s="7">
        <f>VLOOKUP(A5849, Sheet2!$A$2:$K$8265, 11)</f>
        <v>110.50660000000001</v>
      </c>
      <c r="F5849" s="7">
        <f t="shared" si="67"/>
        <v>1.1725000000000001</v>
      </c>
      <c r="G5849" s="8">
        <v>200000</v>
      </c>
      <c r="H5849" s="9">
        <f t="shared" si="68"/>
        <v>2000000</v>
      </c>
      <c r="I5849" s="10"/>
    </row>
    <row r="5850" spans="1:9" ht="14.25" customHeight="1">
      <c r="A5850" s="6" t="str">
        <f t="shared" si="66"/>
        <v>Kebumen - Purbowangi_BANJARSARI</v>
      </c>
      <c r="B5850" s="11" t="s">
        <v>4274</v>
      </c>
      <c r="C5850" s="11" t="s">
        <v>59</v>
      </c>
      <c r="D5850" s="11">
        <v>20.29</v>
      </c>
      <c r="E5850" s="7">
        <f>VLOOKUP(A5850, Sheet2!$A$2:$K$8265, 11)</f>
        <v>110.50660000000001</v>
      </c>
      <c r="F5850" s="7">
        <f t="shared" si="67"/>
        <v>2.5362499999999999</v>
      </c>
      <c r="G5850" s="8">
        <v>200000</v>
      </c>
      <c r="H5850" s="9">
        <f t="shared" si="68"/>
        <v>4200000</v>
      </c>
      <c r="I5850" s="10"/>
    </row>
    <row r="5851" spans="1:9" ht="14.25" customHeight="1">
      <c r="A5851" s="6" t="str">
        <f t="shared" si="66"/>
        <v>Kebumen - Purbowangi_BANJARWARU</v>
      </c>
      <c r="B5851" s="11" t="s">
        <v>4274</v>
      </c>
      <c r="C5851" s="11" t="s">
        <v>4282</v>
      </c>
      <c r="D5851" s="11">
        <v>20.29</v>
      </c>
      <c r="E5851" s="7">
        <f>VLOOKUP(A5851, Sheet2!$A$2:$K$8265, 11)</f>
        <v>110.50660000000001</v>
      </c>
      <c r="F5851" s="7">
        <f t="shared" si="67"/>
        <v>2.5362499999999999</v>
      </c>
      <c r="G5851" s="8">
        <v>200000</v>
      </c>
      <c r="H5851" s="9">
        <f t="shared" si="68"/>
        <v>4200000</v>
      </c>
      <c r="I5851" s="10"/>
    </row>
    <row r="5852" spans="1:9" ht="14.25" customHeight="1">
      <c r="A5852" s="6" t="str">
        <f t="shared" si="66"/>
        <v>Kebumen - Purbowangi_BANYUMUDAL</v>
      </c>
      <c r="B5852" s="11" t="s">
        <v>4274</v>
      </c>
      <c r="C5852" s="11" t="s">
        <v>1006</v>
      </c>
      <c r="D5852" s="11">
        <v>15.69</v>
      </c>
      <c r="E5852" s="7">
        <f>VLOOKUP(A5852, Sheet2!$A$2:$K$8265, 11)</f>
        <v>110.50660000000001</v>
      </c>
      <c r="F5852" s="7">
        <f t="shared" si="67"/>
        <v>1.9612499999999999</v>
      </c>
      <c r="G5852" s="8">
        <v>200000</v>
      </c>
      <c r="H5852" s="9">
        <f t="shared" si="68"/>
        <v>3200000</v>
      </c>
      <c r="I5852" s="10"/>
    </row>
    <row r="5853" spans="1:9" ht="14.25" customHeight="1">
      <c r="A5853" s="6" t="str">
        <f t="shared" si="66"/>
        <v>Kebumen - Purbowangi_BOGANGIN</v>
      </c>
      <c r="B5853" s="11" t="s">
        <v>4274</v>
      </c>
      <c r="C5853" s="11" t="s">
        <v>4283</v>
      </c>
      <c r="D5853" s="11">
        <v>9.3800000000000008</v>
      </c>
      <c r="E5853" s="7">
        <f>VLOOKUP(A5853, Sheet2!$A$2:$K$8265, 11)</f>
        <v>110.50660000000001</v>
      </c>
      <c r="F5853" s="7">
        <f t="shared" si="67"/>
        <v>1.1725000000000001</v>
      </c>
      <c r="G5853" s="8">
        <v>200000</v>
      </c>
      <c r="H5853" s="9">
        <f t="shared" si="68"/>
        <v>2000000</v>
      </c>
      <c r="I5853" s="10"/>
    </row>
    <row r="5854" spans="1:9" ht="14.25" customHeight="1">
      <c r="A5854" s="6" t="str">
        <f t="shared" si="66"/>
        <v>Kebumen - Purbowangi_BUAYAN</v>
      </c>
      <c r="B5854" s="11" t="s">
        <v>4274</v>
      </c>
      <c r="C5854" s="11" t="s">
        <v>4284</v>
      </c>
      <c r="D5854" s="11">
        <v>15.69</v>
      </c>
      <c r="E5854" s="7">
        <f>VLOOKUP(A5854, Sheet2!$A$2:$K$8265, 11)</f>
        <v>110.50660000000001</v>
      </c>
      <c r="F5854" s="7">
        <f t="shared" si="67"/>
        <v>1.9612499999999999</v>
      </c>
      <c r="G5854" s="8">
        <v>200000</v>
      </c>
      <c r="H5854" s="9">
        <f t="shared" si="68"/>
        <v>3200000</v>
      </c>
      <c r="I5854" s="10"/>
    </row>
    <row r="5855" spans="1:9" ht="14.25" customHeight="1">
      <c r="A5855" s="6" t="str">
        <f t="shared" si="66"/>
        <v>Kebumen - Purbowangi_BULUREJO</v>
      </c>
      <c r="B5855" s="11" t="s">
        <v>4274</v>
      </c>
      <c r="C5855" s="11" t="s">
        <v>557</v>
      </c>
      <c r="D5855" s="11">
        <v>15.69</v>
      </c>
      <c r="E5855" s="7">
        <f>VLOOKUP(A5855, Sheet2!$A$2:$K$8265, 11)</f>
        <v>110.50660000000001</v>
      </c>
      <c r="F5855" s="7">
        <f t="shared" si="67"/>
        <v>1.9612499999999999</v>
      </c>
      <c r="G5855" s="8">
        <v>200000</v>
      </c>
      <c r="H5855" s="9">
        <f t="shared" si="68"/>
        <v>3200000</v>
      </c>
      <c r="I5855" s="10"/>
    </row>
    <row r="5856" spans="1:9" ht="14.25" customHeight="1">
      <c r="A5856" s="6" t="str">
        <f t="shared" si="66"/>
        <v>Kebumen - Purbowangi_BUMIAGUNG</v>
      </c>
      <c r="B5856" s="11" t="s">
        <v>4274</v>
      </c>
      <c r="C5856" s="11" t="s">
        <v>4285</v>
      </c>
      <c r="D5856" s="11">
        <v>15.69</v>
      </c>
      <c r="E5856" s="7">
        <f>VLOOKUP(A5856, Sheet2!$A$2:$K$8265, 11)</f>
        <v>110.50660000000001</v>
      </c>
      <c r="F5856" s="7">
        <f t="shared" si="67"/>
        <v>1.9612499999999999</v>
      </c>
      <c r="G5856" s="8">
        <v>200000</v>
      </c>
      <c r="H5856" s="9">
        <f t="shared" si="68"/>
        <v>3200000</v>
      </c>
      <c r="I5856" s="10"/>
    </row>
    <row r="5857" spans="1:9" ht="14.25" customHeight="1">
      <c r="A5857" s="6" t="str">
        <f t="shared" si="66"/>
        <v>Kebumen - Purbowangi_BUNIAYU</v>
      </c>
      <c r="B5857" s="11" t="s">
        <v>4274</v>
      </c>
      <c r="C5857" s="11" t="s">
        <v>4286</v>
      </c>
      <c r="D5857" s="11">
        <v>9.3800000000000008</v>
      </c>
      <c r="E5857" s="7">
        <f>VLOOKUP(A5857, Sheet2!$A$2:$K$8265, 11)</f>
        <v>110.50660000000001</v>
      </c>
      <c r="F5857" s="7">
        <f t="shared" si="67"/>
        <v>1.1725000000000001</v>
      </c>
      <c r="G5857" s="8">
        <v>200000</v>
      </c>
      <c r="H5857" s="9">
        <f t="shared" si="68"/>
        <v>2000000</v>
      </c>
      <c r="I5857" s="10"/>
    </row>
    <row r="5858" spans="1:9" ht="14.25" customHeight="1">
      <c r="A5858" s="6" t="str">
        <f t="shared" si="66"/>
        <v>Kebumen - Purbowangi_CANDIRENGGO</v>
      </c>
      <c r="B5858" s="11" t="s">
        <v>4274</v>
      </c>
      <c r="C5858" s="11" t="s">
        <v>4287</v>
      </c>
      <c r="D5858" s="11">
        <v>15.69</v>
      </c>
      <c r="E5858" s="7">
        <f>VLOOKUP(A5858, Sheet2!$A$2:$K$8265, 11)</f>
        <v>110.50660000000001</v>
      </c>
      <c r="F5858" s="7">
        <f t="shared" si="67"/>
        <v>1.9612499999999999</v>
      </c>
      <c r="G5858" s="8">
        <v>200000</v>
      </c>
      <c r="H5858" s="9">
        <f t="shared" si="68"/>
        <v>3200000</v>
      </c>
      <c r="I5858" s="10"/>
    </row>
    <row r="5859" spans="1:9" ht="14.25" customHeight="1">
      <c r="A5859" s="6" t="str">
        <f t="shared" si="66"/>
        <v>Kebumen - Purbowangi_DANASRI</v>
      </c>
      <c r="B5859" s="11" t="s">
        <v>4274</v>
      </c>
      <c r="C5859" s="11" t="s">
        <v>4288</v>
      </c>
      <c r="D5859" s="11">
        <v>20.29</v>
      </c>
      <c r="E5859" s="7">
        <f>VLOOKUP(A5859, Sheet2!$A$2:$K$8265, 11)</f>
        <v>110.50660000000001</v>
      </c>
      <c r="F5859" s="7">
        <f t="shared" si="67"/>
        <v>2.5362499999999999</v>
      </c>
      <c r="G5859" s="8">
        <v>200000</v>
      </c>
      <c r="H5859" s="9">
        <f t="shared" si="68"/>
        <v>4200000</v>
      </c>
      <c r="I5859" s="10"/>
    </row>
    <row r="5860" spans="1:9" ht="14.25" customHeight="1">
      <c r="A5860" s="6" t="str">
        <f t="shared" si="66"/>
        <v>Kebumen - Purbowangi_DANASRI KIDUL</v>
      </c>
      <c r="B5860" s="11" t="s">
        <v>4274</v>
      </c>
      <c r="C5860" s="11" t="s">
        <v>4289</v>
      </c>
      <c r="D5860" s="11">
        <v>20.29</v>
      </c>
      <c r="E5860" s="7">
        <f>VLOOKUP(A5860, Sheet2!$A$2:$K$8265, 11)</f>
        <v>110.50660000000001</v>
      </c>
      <c r="F5860" s="7">
        <f t="shared" si="67"/>
        <v>2.5362499999999999</v>
      </c>
      <c r="G5860" s="8">
        <v>200000</v>
      </c>
      <c r="H5860" s="9">
        <f t="shared" si="68"/>
        <v>4200000</v>
      </c>
      <c r="I5860" s="10"/>
    </row>
    <row r="5861" spans="1:9" ht="14.25" customHeight="1">
      <c r="A5861" s="6" t="str">
        <f t="shared" si="66"/>
        <v>Kebumen - Purbowangi_DANASRI LOR</v>
      </c>
      <c r="B5861" s="11" t="s">
        <v>4274</v>
      </c>
      <c r="C5861" s="11" t="s">
        <v>4290</v>
      </c>
      <c r="D5861" s="11">
        <v>20.29</v>
      </c>
      <c r="E5861" s="7">
        <f>VLOOKUP(A5861, Sheet2!$A$2:$K$8265, 11)</f>
        <v>110.50660000000001</v>
      </c>
      <c r="F5861" s="7">
        <f t="shared" si="67"/>
        <v>2.5362499999999999</v>
      </c>
      <c r="G5861" s="8">
        <v>200000</v>
      </c>
      <c r="H5861" s="9">
        <f t="shared" si="68"/>
        <v>4200000</v>
      </c>
      <c r="I5861" s="10"/>
    </row>
    <row r="5862" spans="1:9" ht="14.25" customHeight="1">
      <c r="A5862" s="6" t="str">
        <f t="shared" si="66"/>
        <v>Kebumen - Purbowangi_GEBANGSARI</v>
      </c>
      <c r="B5862" s="11" t="s">
        <v>4274</v>
      </c>
      <c r="C5862" s="11" t="s">
        <v>2744</v>
      </c>
      <c r="D5862" s="11">
        <v>9.3800000000000008</v>
      </c>
      <c r="E5862" s="7">
        <f>VLOOKUP(A5862, Sheet2!$A$2:$K$8265, 11)</f>
        <v>110.50660000000001</v>
      </c>
      <c r="F5862" s="7">
        <f t="shared" si="67"/>
        <v>1.1725000000000001</v>
      </c>
      <c r="G5862" s="8">
        <v>200000</v>
      </c>
      <c r="H5862" s="9">
        <f t="shared" si="68"/>
        <v>2000000</v>
      </c>
      <c r="I5862" s="10"/>
    </row>
    <row r="5863" spans="1:9" ht="14.25" customHeight="1">
      <c r="A5863" s="6" t="str">
        <f t="shared" si="66"/>
        <v>Kebumen - Purbowangi_GEBLUG</v>
      </c>
      <c r="B5863" s="11" t="s">
        <v>4274</v>
      </c>
      <c r="C5863" s="11" t="s">
        <v>4291</v>
      </c>
      <c r="D5863" s="11">
        <v>15.69</v>
      </c>
      <c r="E5863" s="7">
        <f>VLOOKUP(A5863, Sheet2!$A$2:$K$8265, 11)</f>
        <v>110.50660000000001</v>
      </c>
      <c r="F5863" s="7">
        <f t="shared" si="67"/>
        <v>1.9612499999999999</v>
      </c>
      <c r="G5863" s="8">
        <v>200000</v>
      </c>
      <c r="H5863" s="9">
        <f t="shared" si="68"/>
        <v>3200000</v>
      </c>
      <c r="I5863" s="10"/>
    </row>
    <row r="5864" spans="1:9" ht="14.25" customHeight="1">
      <c r="A5864" s="6" t="str">
        <f t="shared" si="66"/>
        <v>Kebumen - Purbowangi_GIYANTI</v>
      </c>
      <c r="B5864" s="11" t="s">
        <v>4274</v>
      </c>
      <c r="C5864" s="11" t="s">
        <v>2544</v>
      </c>
      <c r="D5864" s="11">
        <v>15.69</v>
      </c>
      <c r="E5864" s="7">
        <f>VLOOKUP(A5864, Sheet2!$A$2:$K$8265, 11)</f>
        <v>110.50660000000001</v>
      </c>
      <c r="F5864" s="7">
        <f t="shared" si="67"/>
        <v>1.9612499999999999</v>
      </c>
      <c r="G5864" s="8">
        <v>200000</v>
      </c>
      <c r="H5864" s="9">
        <f t="shared" si="68"/>
        <v>3200000</v>
      </c>
      <c r="I5864" s="10"/>
    </row>
    <row r="5865" spans="1:9" ht="14.25" customHeight="1">
      <c r="A5865" s="6" t="str">
        <f t="shared" si="66"/>
        <v>Kebumen - Purbowangi_GLEMPANG</v>
      </c>
      <c r="B5865" s="11" t="s">
        <v>4274</v>
      </c>
      <c r="C5865" s="11" t="s">
        <v>1847</v>
      </c>
      <c r="D5865" s="11">
        <v>10.28</v>
      </c>
      <c r="E5865" s="7">
        <f>VLOOKUP(A5865, Sheet2!$A$2:$K$8265, 11)</f>
        <v>110.50660000000001</v>
      </c>
      <c r="F5865" s="7">
        <f t="shared" si="67"/>
        <v>1.2849999999999999</v>
      </c>
      <c r="G5865" s="8">
        <v>200000</v>
      </c>
      <c r="H5865" s="9">
        <f t="shared" si="68"/>
        <v>2200000</v>
      </c>
      <c r="I5865" s="10"/>
    </row>
    <row r="5866" spans="1:9" ht="14.25" customHeight="1">
      <c r="A5866" s="6" t="str">
        <f t="shared" si="66"/>
        <v>Kebumen - Purbowangi_GUMELAR KIDUL</v>
      </c>
      <c r="B5866" s="11" t="s">
        <v>4274</v>
      </c>
      <c r="C5866" s="11" t="s">
        <v>4292</v>
      </c>
      <c r="D5866" s="11">
        <v>9.3800000000000008</v>
      </c>
      <c r="E5866" s="7">
        <f>VLOOKUP(A5866, Sheet2!$A$2:$K$8265, 11)</f>
        <v>110.50660000000001</v>
      </c>
      <c r="F5866" s="7">
        <f t="shared" si="67"/>
        <v>1.1725000000000001</v>
      </c>
      <c r="G5866" s="8">
        <v>200000</v>
      </c>
      <c r="H5866" s="9">
        <f t="shared" si="68"/>
        <v>2000000</v>
      </c>
      <c r="I5866" s="10"/>
    </row>
    <row r="5867" spans="1:9" ht="14.25" customHeight="1">
      <c r="A5867" s="6" t="str">
        <f t="shared" ref="A5867:A6121" si="69">CONCATENATE(B5867, "_", C5867)</f>
        <v>Kebumen - Purbowangi_GUMELAR LOR</v>
      </c>
      <c r="B5867" s="11" t="s">
        <v>4274</v>
      </c>
      <c r="C5867" s="11" t="s">
        <v>4293</v>
      </c>
      <c r="D5867" s="11">
        <v>9.3800000000000008</v>
      </c>
      <c r="E5867" s="7">
        <f>VLOOKUP(A5867, Sheet2!$A$2:$K$8265, 11)</f>
        <v>110.50660000000001</v>
      </c>
      <c r="F5867" s="7">
        <f t="shared" ref="F5867:F6121" si="70">D5867/8</f>
        <v>1.1725000000000001</v>
      </c>
      <c r="G5867" s="8">
        <v>200000</v>
      </c>
      <c r="H5867" s="9">
        <f t="shared" ref="H5867:H6121" si="71">G5867*_xlfn.CEILING.MATH(D5867)</f>
        <v>2000000</v>
      </c>
      <c r="I5867" s="10"/>
    </row>
    <row r="5868" spans="1:9" ht="14.25" customHeight="1">
      <c r="A5868" s="6" t="str">
        <f t="shared" si="69"/>
        <v>Kebumen - Purbowangi_JATIJAJAR</v>
      </c>
      <c r="B5868" s="11" t="s">
        <v>4274</v>
      </c>
      <c r="C5868" s="11" t="s">
        <v>4294</v>
      </c>
      <c r="D5868" s="11">
        <v>15.69</v>
      </c>
      <c r="E5868" s="7">
        <f>VLOOKUP(A5868, Sheet2!$A$2:$K$8265, 11)</f>
        <v>110.50660000000001</v>
      </c>
      <c r="F5868" s="7">
        <f t="shared" si="70"/>
        <v>1.9612499999999999</v>
      </c>
      <c r="G5868" s="8">
        <v>200000</v>
      </c>
      <c r="H5868" s="9">
        <f t="shared" si="71"/>
        <v>3200000</v>
      </c>
      <c r="I5868" s="10"/>
    </row>
    <row r="5869" spans="1:9" ht="14.25" customHeight="1">
      <c r="A5869" s="6" t="str">
        <f t="shared" si="69"/>
        <v>Kebumen - Purbowangi_JATILUHUR</v>
      </c>
      <c r="B5869" s="11" t="s">
        <v>4274</v>
      </c>
      <c r="C5869" s="11" t="s">
        <v>2756</v>
      </c>
      <c r="D5869" s="11">
        <v>15.69</v>
      </c>
      <c r="E5869" s="7">
        <f>VLOOKUP(A5869, Sheet2!$A$2:$K$8265, 11)</f>
        <v>110.50660000000001</v>
      </c>
      <c r="F5869" s="7">
        <f t="shared" si="70"/>
        <v>1.9612499999999999</v>
      </c>
      <c r="G5869" s="8">
        <v>200000</v>
      </c>
      <c r="H5869" s="9">
        <f t="shared" si="71"/>
        <v>3200000</v>
      </c>
      <c r="I5869" s="10"/>
    </row>
    <row r="5870" spans="1:9" ht="14.25" customHeight="1">
      <c r="A5870" s="6" t="str">
        <f t="shared" si="69"/>
        <v>Kebumen - Purbowangi_JATIROTO</v>
      </c>
      <c r="B5870" s="11" t="s">
        <v>4274</v>
      </c>
      <c r="C5870" s="11" t="s">
        <v>612</v>
      </c>
      <c r="D5870" s="11">
        <v>15.69</v>
      </c>
      <c r="E5870" s="7">
        <f>VLOOKUP(A5870, Sheet2!$A$2:$K$8265, 11)</f>
        <v>110.50660000000001</v>
      </c>
      <c r="F5870" s="7">
        <f t="shared" si="70"/>
        <v>1.9612499999999999</v>
      </c>
      <c r="G5870" s="8">
        <v>200000</v>
      </c>
      <c r="H5870" s="9">
        <f t="shared" si="71"/>
        <v>3200000</v>
      </c>
      <c r="I5870" s="10"/>
    </row>
    <row r="5871" spans="1:9" ht="14.25" customHeight="1">
      <c r="A5871" s="6" t="str">
        <f t="shared" si="69"/>
        <v>Kebumen - Purbowangi_JETIS</v>
      </c>
      <c r="B5871" s="11" t="s">
        <v>4274</v>
      </c>
      <c r="C5871" s="11" t="s">
        <v>886</v>
      </c>
      <c r="D5871" s="11">
        <v>20.29</v>
      </c>
      <c r="E5871" s="7">
        <f>VLOOKUP(A5871, Sheet2!$A$2:$K$8265, 11)</f>
        <v>110.50660000000001</v>
      </c>
      <c r="F5871" s="7">
        <f t="shared" si="70"/>
        <v>2.5362499999999999</v>
      </c>
      <c r="G5871" s="8">
        <v>200000</v>
      </c>
      <c r="H5871" s="9">
        <f t="shared" si="71"/>
        <v>4200000</v>
      </c>
      <c r="I5871" s="10"/>
    </row>
    <row r="5872" spans="1:9" ht="14.25" customHeight="1">
      <c r="A5872" s="6" t="str">
        <f t="shared" si="69"/>
        <v>Kebumen - Purbowangi_JINTUNG</v>
      </c>
      <c r="B5872" s="11" t="s">
        <v>4274</v>
      </c>
      <c r="C5872" s="11" t="s">
        <v>4295</v>
      </c>
      <c r="D5872" s="11">
        <v>15.69</v>
      </c>
      <c r="E5872" s="7">
        <f>VLOOKUP(A5872, Sheet2!$A$2:$K$8265, 11)</f>
        <v>110.50660000000001</v>
      </c>
      <c r="F5872" s="7">
        <f t="shared" si="70"/>
        <v>1.9612499999999999</v>
      </c>
      <c r="G5872" s="8">
        <v>200000</v>
      </c>
      <c r="H5872" s="9">
        <f t="shared" si="71"/>
        <v>3200000</v>
      </c>
      <c r="I5872" s="10"/>
    </row>
    <row r="5873" spans="1:9" ht="14.25" customHeight="1">
      <c r="A5873" s="6" t="str">
        <f t="shared" si="69"/>
        <v>Kebumen - Purbowangi_JLADRI</v>
      </c>
      <c r="B5873" s="11" t="s">
        <v>4274</v>
      </c>
      <c r="C5873" s="11" t="s">
        <v>4296</v>
      </c>
      <c r="D5873" s="11">
        <v>15.69</v>
      </c>
      <c r="E5873" s="7">
        <f>VLOOKUP(A5873, Sheet2!$A$2:$K$8265, 11)</f>
        <v>110.50660000000001</v>
      </c>
      <c r="F5873" s="7">
        <f t="shared" si="70"/>
        <v>1.9612499999999999</v>
      </c>
      <c r="G5873" s="8">
        <v>200000</v>
      </c>
      <c r="H5873" s="9">
        <f t="shared" si="71"/>
        <v>3200000</v>
      </c>
      <c r="I5873" s="10"/>
    </row>
    <row r="5874" spans="1:9" ht="14.25" customHeight="1">
      <c r="A5874" s="6" t="str">
        <f t="shared" si="69"/>
        <v>Kebumen - Purbowangi_JOGOMULYO</v>
      </c>
      <c r="B5874" s="11" t="s">
        <v>4274</v>
      </c>
      <c r="C5874" s="11" t="s">
        <v>3159</v>
      </c>
      <c r="D5874" s="11">
        <v>15.69</v>
      </c>
      <c r="E5874" s="7">
        <f>VLOOKUP(A5874, Sheet2!$A$2:$K$8265, 11)</f>
        <v>110.50660000000001</v>
      </c>
      <c r="F5874" s="7">
        <f t="shared" si="70"/>
        <v>1.9612499999999999</v>
      </c>
      <c r="G5874" s="8">
        <v>200000</v>
      </c>
      <c r="H5874" s="9">
        <f t="shared" si="71"/>
        <v>3200000</v>
      </c>
      <c r="I5874" s="10"/>
    </row>
    <row r="5875" spans="1:9" ht="14.25" customHeight="1">
      <c r="A5875" s="6" t="str">
        <f t="shared" si="69"/>
        <v>Kebumen - Purbowangi_KALIBANGKANG</v>
      </c>
      <c r="B5875" s="11" t="s">
        <v>4274</v>
      </c>
      <c r="C5875" s="11" t="s">
        <v>4297</v>
      </c>
      <c r="D5875" s="11">
        <v>15.69</v>
      </c>
      <c r="E5875" s="7">
        <f>VLOOKUP(A5875, Sheet2!$A$2:$K$8265, 11)</f>
        <v>110.50660000000001</v>
      </c>
      <c r="F5875" s="7">
        <f t="shared" si="70"/>
        <v>1.9612499999999999</v>
      </c>
      <c r="G5875" s="8">
        <v>200000</v>
      </c>
      <c r="H5875" s="9">
        <f t="shared" si="71"/>
        <v>3200000</v>
      </c>
      <c r="I5875" s="10"/>
    </row>
    <row r="5876" spans="1:9" ht="14.25" customHeight="1">
      <c r="A5876" s="6" t="str">
        <f t="shared" si="69"/>
        <v>Kebumen - Purbowangi_KALIBEJI</v>
      </c>
      <c r="B5876" s="11" t="s">
        <v>4274</v>
      </c>
      <c r="C5876" s="11" t="s">
        <v>4298</v>
      </c>
      <c r="D5876" s="11">
        <v>15.69</v>
      </c>
      <c r="E5876" s="7">
        <f>VLOOKUP(A5876, Sheet2!$A$2:$K$8265, 11)</f>
        <v>110.50660000000001</v>
      </c>
      <c r="F5876" s="7">
        <f t="shared" si="70"/>
        <v>1.9612499999999999</v>
      </c>
      <c r="G5876" s="8">
        <v>200000</v>
      </c>
      <c r="H5876" s="9">
        <f t="shared" si="71"/>
        <v>3200000</v>
      </c>
      <c r="I5876" s="10"/>
    </row>
    <row r="5877" spans="1:9" ht="14.25" customHeight="1">
      <c r="A5877" s="6" t="str">
        <f t="shared" si="69"/>
        <v>Kebumen - Purbowangi_KALIPOH</v>
      </c>
      <c r="B5877" s="11" t="s">
        <v>4274</v>
      </c>
      <c r="C5877" s="11" t="s">
        <v>4299</v>
      </c>
      <c r="D5877" s="11">
        <v>15.69</v>
      </c>
      <c r="E5877" s="7">
        <f>VLOOKUP(A5877, Sheet2!$A$2:$K$8265, 11)</f>
        <v>110.50660000000001</v>
      </c>
      <c r="F5877" s="7">
        <f t="shared" si="70"/>
        <v>1.9612499999999999</v>
      </c>
      <c r="G5877" s="8">
        <v>200000</v>
      </c>
      <c r="H5877" s="9">
        <f t="shared" si="71"/>
        <v>3200000</v>
      </c>
      <c r="I5877" s="10"/>
    </row>
    <row r="5878" spans="1:9" ht="14.25" customHeight="1">
      <c r="A5878" s="6" t="str">
        <f t="shared" si="69"/>
        <v>Kebumen - Purbowangi_KALISARI</v>
      </c>
      <c r="B5878" s="11" t="s">
        <v>4274</v>
      </c>
      <c r="C5878" s="11" t="s">
        <v>118</v>
      </c>
      <c r="D5878" s="11">
        <v>15.69</v>
      </c>
      <c r="E5878" s="7">
        <f>VLOOKUP(A5878, Sheet2!$A$2:$K$8265, 11)</f>
        <v>110.50660000000001</v>
      </c>
      <c r="F5878" s="7">
        <f t="shared" si="70"/>
        <v>1.9612499999999999</v>
      </c>
      <c r="G5878" s="8">
        <v>200000</v>
      </c>
      <c r="H5878" s="9">
        <f t="shared" si="71"/>
        <v>3200000</v>
      </c>
      <c r="I5878" s="10"/>
    </row>
    <row r="5879" spans="1:9" ht="14.25" customHeight="1">
      <c r="A5879" s="6" t="str">
        <f t="shared" si="69"/>
        <v>Kebumen - Purbowangi_KAMULYAN</v>
      </c>
      <c r="B5879" s="11" t="s">
        <v>4274</v>
      </c>
      <c r="C5879" s="11" t="s">
        <v>2162</v>
      </c>
      <c r="D5879" s="11">
        <v>9.3800000000000008</v>
      </c>
      <c r="E5879" s="7">
        <f>VLOOKUP(A5879, Sheet2!$A$2:$K$8265, 11)</f>
        <v>110.50660000000001</v>
      </c>
      <c r="F5879" s="7">
        <f t="shared" si="70"/>
        <v>1.1725000000000001</v>
      </c>
      <c r="G5879" s="8">
        <v>200000</v>
      </c>
      <c r="H5879" s="9">
        <f t="shared" si="71"/>
        <v>2000000</v>
      </c>
      <c r="I5879" s="10"/>
    </row>
    <row r="5880" spans="1:9" ht="14.25" customHeight="1">
      <c r="A5880" s="6" t="str">
        <f t="shared" si="69"/>
        <v>Kebumen - Purbowangi_KARANGBOLONG</v>
      </c>
      <c r="B5880" s="11" t="s">
        <v>4274</v>
      </c>
      <c r="C5880" s="11" t="s">
        <v>4300</v>
      </c>
      <c r="D5880" s="11">
        <v>15.69</v>
      </c>
      <c r="E5880" s="7">
        <f>VLOOKUP(A5880, Sheet2!$A$2:$K$8265, 11)</f>
        <v>110.50660000000001</v>
      </c>
      <c r="F5880" s="7">
        <f t="shared" si="70"/>
        <v>1.9612499999999999</v>
      </c>
      <c r="G5880" s="8">
        <v>200000</v>
      </c>
      <c r="H5880" s="9">
        <f t="shared" si="71"/>
        <v>3200000</v>
      </c>
      <c r="I5880" s="10"/>
    </row>
    <row r="5881" spans="1:9" ht="14.25" customHeight="1">
      <c r="A5881" s="6" t="str">
        <f t="shared" si="69"/>
        <v>Kebumen - Purbowangi_KARANGDUWUR</v>
      </c>
      <c r="B5881" s="11" t="s">
        <v>4274</v>
      </c>
      <c r="C5881" s="11" t="s">
        <v>2775</v>
      </c>
      <c r="D5881" s="11">
        <v>15.69</v>
      </c>
      <c r="E5881" s="7">
        <f>VLOOKUP(A5881, Sheet2!$A$2:$K$8265, 11)</f>
        <v>110.50660000000001</v>
      </c>
      <c r="F5881" s="7">
        <f t="shared" si="70"/>
        <v>1.9612499999999999</v>
      </c>
      <c r="G5881" s="8">
        <v>200000</v>
      </c>
      <c r="H5881" s="9">
        <f t="shared" si="71"/>
        <v>3200000</v>
      </c>
      <c r="I5881" s="10"/>
    </row>
    <row r="5882" spans="1:9" ht="14.25" customHeight="1">
      <c r="A5882" s="6" t="str">
        <f t="shared" si="69"/>
        <v>Kebumen - Purbowangi_KARANGGEDANG</v>
      </c>
      <c r="B5882" s="11" t="s">
        <v>4274</v>
      </c>
      <c r="C5882" s="11" t="s">
        <v>895</v>
      </c>
      <c r="D5882" s="11">
        <v>9.3800000000000008</v>
      </c>
      <c r="E5882" s="7">
        <f>VLOOKUP(A5882, Sheet2!$A$2:$K$8265, 11)</f>
        <v>110.50660000000001</v>
      </c>
      <c r="F5882" s="7">
        <f t="shared" si="70"/>
        <v>1.1725000000000001</v>
      </c>
      <c r="G5882" s="8">
        <v>200000</v>
      </c>
      <c r="H5882" s="9">
        <f t="shared" si="71"/>
        <v>2000000</v>
      </c>
      <c r="I5882" s="10"/>
    </row>
    <row r="5883" spans="1:9" ht="14.25" customHeight="1">
      <c r="A5883" s="6" t="str">
        <f t="shared" si="69"/>
        <v>Kebumen - Purbowangi_KARANGGINTUNG</v>
      </c>
      <c r="B5883" s="11" t="s">
        <v>4274</v>
      </c>
      <c r="C5883" s="11" t="s">
        <v>2163</v>
      </c>
      <c r="D5883" s="11">
        <v>9.3800000000000008</v>
      </c>
      <c r="E5883" s="7">
        <f>VLOOKUP(A5883, Sheet2!$A$2:$K$8265, 11)</f>
        <v>110.50660000000001</v>
      </c>
      <c r="F5883" s="7">
        <f t="shared" si="70"/>
        <v>1.1725000000000001</v>
      </c>
      <c r="G5883" s="8">
        <v>200000</v>
      </c>
      <c r="H5883" s="9">
        <f t="shared" si="71"/>
        <v>2000000</v>
      </c>
      <c r="I5883" s="10"/>
    </row>
    <row r="5884" spans="1:9" ht="14.25" customHeight="1">
      <c r="A5884" s="6" t="str">
        <f t="shared" si="69"/>
        <v>Kebumen - Purbowangi_KARANGJATI</v>
      </c>
      <c r="B5884" s="11" t="s">
        <v>4274</v>
      </c>
      <c r="C5884" s="11" t="s">
        <v>896</v>
      </c>
      <c r="D5884" s="11">
        <v>9.3800000000000008</v>
      </c>
      <c r="E5884" s="7">
        <f>VLOOKUP(A5884, Sheet2!$A$2:$K$8265, 11)</f>
        <v>110.50660000000001</v>
      </c>
      <c r="F5884" s="7">
        <f t="shared" si="70"/>
        <v>1.1725000000000001</v>
      </c>
      <c r="G5884" s="8">
        <v>200000</v>
      </c>
      <c r="H5884" s="9">
        <f t="shared" si="71"/>
        <v>2000000</v>
      </c>
      <c r="I5884" s="10"/>
    </row>
    <row r="5885" spans="1:9" ht="14.25" customHeight="1">
      <c r="A5885" s="6" t="str">
        <f t="shared" si="69"/>
        <v>Kebumen - Purbowangi_KARANGNANGKA</v>
      </c>
      <c r="B5885" s="11" t="s">
        <v>4274</v>
      </c>
      <c r="C5885" s="11" t="s">
        <v>898</v>
      </c>
      <c r="D5885" s="11">
        <v>20.29</v>
      </c>
      <c r="E5885" s="7">
        <f>VLOOKUP(A5885, Sheet2!$A$2:$K$8265, 11)</f>
        <v>110.50660000000001</v>
      </c>
      <c r="F5885" s="7">
        <f t="shared" si="70"/>
        <v>2.5362499999999999</v>
      </c>
      <c r="G5885" s="8">
        <v>200000</v>
      </c>
      <c r="H5885" s="9">
        <f t="shared" si="71"/>
        <v>4200000</v>
      </c>
      <c r="I5885" s="10"/>
    </row>
    <row r="5886" spans="1:9" ht="14.25" customHeight="1">
      <c r="A5886" s="6" t="str">
        <f t="shared" si="69"/>
        <v>Kebumen - Purbowangi_KARANGPAKIS</v>
      </c>
      <c r="B5886" s="11" t="s">
        <v>4274</v>
      </c>
      <c r="C5886" s="11" t="s">
        <v>4301</v>
      </c>
      <c r="D5886" s="11">
        <v>20.29</v>
      </c>
      <c r="E5886" s="7">
        <f>VLOOKUP(A5886, Sheet2!$A$2:$K$8265, 11)</f>
        <v>110.50660000000001</v>
      </c>
      <c r="F5886" s="7">
        <f t="shared" si="70"/>
        <v>2.5362499999999999</v>
      </c>
      <c r="G5886" s="8">
        <v>200000</v>
      </c>
      <c r="H5886" s="9">
        <f t="shared" si="71"/>
        <v>4200000</v>
      </c>
      <c r="I5886" s="10"/>
    </row>
    <row r="5887" spans="1:9" ht="14.25" customHeight="1">
      <c r="A5887" s="6" t="str">
        <f t="shared" si="69"/>
        <v>Kebumen - Purbowangi_KARANGPUCUNG</v>
      </c>
      <c r="B5887" s="11" t="s">
        <v>4274</v>
      </c>
      <c r="C5887" s="11" t="s">
        <v>2165</v>
      </c>
      <c r="D5887" s="11">
        <v>9.3800000000000008</v>
      </c>
      <c r="E5887" s="7">
        <f>VLOOKUP(A5887, Sheet2!$A$2:$K$8265, 11)</f>
        <v>110.50660000000001</v>
      </c>
      <c r="F5887" s="7">
        <f t="shared" si="70"/>
        <v>1.1725000000000001</v>
      </c>
      <c r="G5887" s="8">
        <v>200000</v>
      </c>
      <c r="H5887" s="9">
        <f t="shared" si="71"/>
        <v>2000000</v>
      </c>
      <c r="I5887" s="10"/>
    </row>
    <row r="5888" spans="1:9" ht="14.25" customHeight="1">
      <c r="A5888" s="6" t="str">
        <f t="shared" si="69"/>
        <v>Kebumen - Purbowangi_KARANGPUTAT</v>
      </c>
      <c r="B5888" s="11" t="s">
        <v>4274</v>
      </c>
      <c r="C5888" s="11" t="s">
        <v>4302</v>
      </c>
      <c r="D5888" s="11">
        <v>20.29</v>
      </c>
      <c r="E5888" s="7">
        <f>VLOOKUP(A5888, Sheet2!$A$2:$K$8265, 11)</f>
        <v>110.50660000000001</v>
      </c>
      <c r="F5888" s="7">
        <f t="shared" si="70"/>
        <v>2.5362499999999999</v>
      </c>
      <c r="G5888" s="8">
        <v>200000</v>
      </c>
      <c r="H5888" s="9">
        <f t="shared" si="71"/>
        <v>4200000</v>
      </c>
      <c r="I5888" s="10"/>
    </row>
    <row r="5889" spans="1:9" ht="14.25" customHeight="1">
      <c r="A5889" s="6" t="str">
        <f t="shared" si="69"/>
        <v>Kebumen - Purbowangi_KARANGSARI</v>
      </c>
      <c r="B5889" s="11" t="s">
        <v>4274</v>
      </c>
      <c r="C5889" s="11" t="s">
        <v>298</v>
      </c>
      <c r="D5889" s="11">
        <v>15.69</v>
      </c>
      <c r="E5889" s="7">
        <f>VLOOKUP(A5889, Sheet2!$A$2:$K$8265, 11)</f>
        <v>110.50660000000001</v>
      </c>
      <c r="F5889" s="7">
        <f t="shared" si="70"/>
        <v>1.9612499999999999</v>
      </c>
      <c r="G5889" s="8">
        <v>200000</v>
      </c>
      <c r="H5889" s="9">
        <f t="shared" si="71"/>
        <v>3200000</v>
      </c>
      <c r="I5889" s="10"/>
    </row>
    <row r="5890" spans="1:9" ht="14.25" customHeight="1">
      <c r="A5890" s="6" t="str">
        <f t="shared" si="69"/>
        <v>Kebumen - Purbowangi_KARANGSEMBUNG</v>
      </c>
      <c r="B5890" s="11" t="s">
        <v>4274</v>
      </c>
      <c r="C5890" s="11" t="s">
        <v>1596</v>
      </c>
      <c r="D5890" s="11">
        <v>20.29</v>
      </c>
      <c r="E5890" s="7">
        <f>VLOOKUP(A5890, Sheet2!$A$2:$K$8265, 11)</f>
        <v>110.50660000000001</v>
      </c>
      <c r="F5890" s="7">
        <f t="shared" si="70"/>
        <v>2.5362499999999999</v>
      </c>
      <c r="G5890" s="8">
        <v>200000</v>
      </c>
      <c r="H5890" s="9">
        <f t="shared" si="71"/>
        <v>4200000</v>
      </c>
      <c r="I5890" s="10"/>
    </row>
    <row r="5891" spans="1:9" ht="14.25" customHeight="1">
      <c r="A5891" s="6" t="str">
        <f t="shared" si="69"/>
        <v>Kebumen - Purbowangi_KARANGTAWANG</v>
      </c>
      <c r="B5891" s="11" t="s">
        <v>4274</v>
      </c>
      <c r="C5891" s="11" t="s">
        <v>4303</v>
      </c>
      <c r="D5891" s="11">
        <v>20.29</v>
      </c>
      <c r="E5891" s="7">
        <f>VLOOKUP(A5891, Sheet2!$A$2:$K$8265, 11)</f>
        <v>110.50660000000001</v>
      </c>
      <c r="F5891" s="7">
        <f t="shared" si="70"/>
        <v>2.5362499999999999</v>
      </c>
      <c r="G5891" s="8">
        <v>200000</v>
      </c>
      <c r="H5891" s="9">
        <f t="shared" si="71"/>
        <v>4200000</v>
      </c>
      <c r="I5891" s="10"/>
    </row>
    <row r="5892" spans="1:9" ht="14.25" customHeight="1">
      <c r="A5892" s="6" t="str">
        <f t="shared" si="69"/>
        <v>Kebumen - Purbowangi_KEBANARAN</v>
      </c>
      <c r="B5892" s="11" t="s">
        <v>4274</v>
      </c>
      <c r="C5892" s="11" t="s">
        <v>4304</v>
      </c>
      <c r="D5892" s="11">
        <v>10.28</v>
      </c>
      <c r="E5892" s="7">
        <f>VLOOKUP(A5892, Sheet2!$A$2:$K$8265, 11)</f>
        <v>110.50660000000001</v>
      </c>
      <c r="F5892" s="7">
        <f t="shared" si="70"/>
        <v>1.2849999999999999</v>
      </c>
      <c r="G5892" s="8">
        <v>200000</v>
      </c>
      <c r="H5892" s="9">
        <f t="shared" si="71"/>
        <v>2200000</v>
      </c>
      <c r="I5892" s="10"/>
    </row>
    <row r="5893" spans="1:9" ht="14.25" customHeight="1">
      <c r="A5893" s="6" t="str">
        <f t="shared" si="69"/>
        <v>Kebumen - Purbowangi_KEBOKURA</v>
      </c>
      <c r="B5893" s="11" t="s">
        <v>4274</v>
      </c>
      <c r="C5893" s="11" t="s">
        <v>4305</v>
      </c>
      <c r="D5893" s="11">
        <v>9.3800000000000008</v>
      </c>
      <c r="E5893" s="7">
        <f>VLOOKUP(A5893, Sheet2!$A$2:$K$8265, 11)</f>
        <v>110.50660000000001</v>
      </c>
      <c r="F5893" s="7">
        <f t="shared" si="70"/>
        <v>1.1725000000000001</v>
      </c>
      <c r="G5893" s="8">
        <v>200000</v>
      </c>
      <c r="H5893" s="9">
        <f t="shared" si="71"/>
        <v>2000000</v>
      </c>
      <c r="I5893" s="10"/>
    </row>
    <row r="5894" spans="1:9" ht="14.25" customHeight="1">
      <c r="A5894" s="6" t="str">
        <f t="shared" si="69"/>
        <v>Kebumen - Purbowangi_KECILA</v>
      </c>
      <c r="B5894" s="11" t="s">
        <v>4274</v>
      </c>
      <c r="C5894" s="11" t="s">
        <v>4306</v>
      </c>
      <c r="D5894" s="11">
        <v>9.3800000000000008</v>
      </c>
      <c r="E5894" s="7">
        <f>VLOOKUP(A5894, Sheet2!$A$2:$K$8265, 11)</f>
        <v>110.50660000000001</v>
      </c>
      <c r="F5894" s="7">
        <f t="shared" si="70"/>
        <v>1.1725000000000001</v>
      </c>
      <c r="G5894" s="8">
        <v>200000</v>
      </c>
      <c r="H5894" s="9">
        <f t="shared" si="71"/>
        <v>2000000</v>
      </c>
      <c r="I5894" s="10"/>
    </row>
    <row r="5895" spans="1:9" ht="14.25" customHeight="1">
      <c r="A5895" s="6" t="str">
        <f t="shared" si="69"/>
        <v>Kebumen - Purbowangi_KEDUNGBENDA</v>
      </c>
      <c r="B5895" s="11" t="s">
        <v>4274</v>
      </c>
      <c r="C5895" s="11" t="s">
        <v>904</v>
      </c>
      <c r="D5895" s="11">
        <v>20.29</v>
      </c>
      <c r="E5895" s="7">
        <f>VLOOKUP(A5895, Sheet2!$A$2:$K$8265, 11)</f>
        <v>110.50660000000001</v>
      </c>
      <c r="F5895" s="7">
        <f t="shared" si="70"/>
        <v>2.5362499999999999</v>
      </c>
      <c r="G5895" s="8">
        <v>200000</v>
      </c>
      <c r="H5895" s="9">
        <f t="shared" si="71"/>
        <v>4200000</v>
      </c>
      <c r="I5895" s="10"/>
    </row>
    <row r="5896" spans="1:9" ht="14.25" customHeight="1">
      <c r="A5896" s="6" t="str">
        <f t="shared" si="69"/>
        <v>Kebumen - Purbowangi_KEDUNGPRING</v>
      </c>
      <c r="B5896" s="11" t="s">
        <v>4274</v>
      </c>
      <c r="C5896" s="11" t="s">
        <v>4307</v>
      </c>
      <c r="D5896" s="11">
        <v>9.3800000000000008</v>
      </c>
      <c r="E5896" s="7">
        <f>VLOOKUP(A5896, Sheet2!$A$2:$K$8265, 11)</f>
        <v>110.50660000000001</v>
      </c>
      <c r="F5896" s="7">
        <f t="shared" si="70"/>
        <v>1.1725000000000001</v>
      </c>
      <c r="G5896" s="8">
        <v>200000</v>
      </c>
      <c r="H5896" s="9">
        <f t="shared" si="71"/>
        <v>2000000</v>
      </c>
      <c r="I5896" s="10"/>
    </row>
    <row r="5897" spans="1:9" ht="14.25" customHeight="1">
      <c r="A5897" s="6" t="str">
        <f t="shared" si="69"/>
        <v>Kebumen - Purbowangi_KEDUNGWERU</v>
      </c>
      <c r="B5897" s="11" t="s">
        <v>4274</v>
      </c>
      <c r="C5897" s="11" t="s">
        <v>4308</v>
      </c>
      <c r="D5897" s="11">
        <v>15.69</v>
      </c>
      <c r="E5897" s="7">
        <f>VLOOKUP(A5897, Sheet2!$A$2:$K$8265, 11)</f>
        <v>110.50660000000001</v>
      </c>
      <c r="F5897" s="7">
        <f t="shared" si="70"/>
        <v>1.9612499999999999</v>
      </c>
      <c r="G5897" s="8">
        <v>200000</v>
      </c>
      <c r="H5897" s="9">
        <f t="shared" si="71"/>
        <v>3200000</v>
      </c>
      <c r="I5897" s="10"/>
    </row>
    <row r="5898" spans="1:9" ht="14.25" customHeight="1">
      <c r="A5898" s="6" t="str">
        <f t="shared" si="69"/>
        <v>Kebumen - Purbowangi_KEMIRI</v>
      </c>
      <c r="B5898" s="11" t="s">
        <v>4274</v>
      </c>
      <c r="C5898" s="11" t="s">
        <v>1205</v>
      </c>
      <c r="D5898" s="11">
        <v>9.3800000000000008</v>
      </c>
      <c r="E5898" s="7">
        <f>VLOOKUP(A5898, Sheet2!$A$2:$K$8265, 11)</f>
        <v>110.50660000000001</v>
      </c>
      <c r="F5898" s="7">
        <f t="shared" si="70"/>
        <v>1.1725000000000001</v>
      </c>
      <c r="G5898" s="8">
        <v>200000</v>
      </c>
      <c r="H5898" s="9">
        <f t="shared" si="71"/>
        <v>2000000</v>
      </c>
      <c r="I5898" s="10"/>
    </row>
    <row r="5899" spans="1:9" ht="14.25" customHeight="1">
      <c r="A5899" s="6" t="str">
        <f t="shared" si="69"/>
        <v>Kebumen - Purbowangi_KETANDA</v>
      </c>
      <c r="B5899" s="11" t="s">
        <v>4274</v>
      </c>
      <c r="C5899" s="11" t="s">
        <v>4309</v>
      </c>
      <c r="D5899" s="11">
        <v>9.3800000000000008</v>
      </c>
      <c r="E5899" s="7">
        <f>VLOOKUP(A5899, Sheet2!$A$2:$K$8265, 11)</f>
        <v>110.50660000000001</v>
      </c>
      <c r="F5899" s="7">
        <f t="shared" si="70"/>
        <v>1.1725000000000001</v>
      </c>
      <c r="G5899" s="8">
        <v>200000</v>
      </c>
      <c r="H5899" s="9">
        <f t="shared" si="71"/>
        <v>2000000</v>
      </c>
      <c r="I5899" s="10"/>
    </row>
    <row r="5900" spans="1:9" ht="14.25" customHeight="1">
      <c r="A5900" s="6" t="str">
        <f t="shared" si="69"/>
        <v>Kebumen - Purbowangi_KLUMPRIT</v>
      </c>
      <c r="B5900" s="11" t="s">
        <v>4274</v>
      </c>
      <c r="C5900" s="11" t="s">
        <v>2675</v>
      </c>
      <c r="D5900" s="11">
        <v>20.29</v>
      </c>
      <c r="E5900" s="7">
        <f>VLOOKUP(A5900, Sheet2!$A$2:$K$8265, 11)</f>
        <v>110.50660000000001</v>
      </c>
      <c r="F5900" s="7">
        <f t="shared" si="70"/>
        <v>2.5362499999999999</v>
      </c>
      <c r="G5900" s="8">
        <v>200000</v>
      </c>
      <c r="H5900" s="9">
        <f t="shared" si="71"/>
        <v>4200000</v>
      </c>
      <c r="I5900" s="10"/>
    </row>
    <row r="5901" spans="1:9" ht="14.25" customHeight="1">
      <c r="A5901" s="6" t="str">
        <f t="shared" si="69"/>
        <v>Kebumen - Purbowangi_KRADENAN</v>
      </c>
      <c r="B5901" s="11" t="s">
        <v>4274</v>
      </c>
      <c r="C5901" s="11" t="s">
        <v>308</v>
      </c>
      <c r="D5901" s="11">
        <v>9.3800000000000008</v>
      </c>
      <c r="E5901" s="7">
        <f>VLOOKUP(A5901, Sheet2!$A$2:$K$8265, 11)</f>
        <v>110.50660000000001</v>
      </c>
      <c r="F5901" s="7">
        <f t="shared" si="70"/>
        <v>1.1725000000000001</v>
      </c>
      <c r="G5901" s="8">
        <v>200000</v>
      </c>
      <c r="H5901" s="9">
        <f t="shared" si="71"/>
        <v>2000000</v>
      </c>
      <c r="I5901" s="10"/>
    </row>
    <row r="5902" spans="1:9" ht="14.25" customHeight="1">
      <c r="A5902" s="6" t="str">
        <f t="shared" si="69"/>
        <v>Kebumen - Purbowangi_KRETEK</v>
      </c>
      <c r="B5902" s="11" t="s">
        <v>4274</v>
      </c>
      <c r="C5902" s="11" t="s">
        <v>1750</v>
      </c>
      <c r="D5902" s="11">
        <v>15.69</v>
      </c>
      <c r="E5902" s="7">
        <f>VLOOKUP(A5902, Sheet2!$A$2:$K$8265, 11)</f>
        <v>110.50660000000001</v>
      </c>
      <c r="F5902" s="7">
        <f t="shared" si="70"/>
        <v>1.9612499999999999</v>
      </c>
      <c r="G5902" s="8">
        <v>200000</v>
      </c>
      <c r="H5902" s="9">
        <f t="shared" si="71"/>
        <v>3200000</v>
      </c>
      <c r="I5902" s="10"/>
    </row>
    <row r="5903" spans="1:9" ht="14.25" customHeight="1">
      <c r="A5903" s="6" t="str">
        <f t="shared" si="69"/>
        <v>Kebumen - Purbowangi_KUNTILI</v>
      </c>
      <c r="B5903" s="11" t="s">
        <v>4274</v>
      </c>
      <c r="C5903" s="11" t="s">
        <v>4310</v>
      </c>
      <c r="D5903" s="11">
        <v>9.3800000000000008</v>
      </c>
      <c r="E5903" s="7">
        <f>VLOOKUP(A5903, Sheet2!$A$2:$K$8265, 11)</f>
        <v>110.50660000000001</v>
      </c>
      <c r="F5903" s="7">
        <f t="shared" si="70"/>
        <v>1.1725000000000001</v>
      </c>
      <c r="G5903" s="8">
        <v>200000</v>
      </c>
      <c r="H5903" s="9">
        <f t="shared" si="71"/>
        <v>2000000</v>
      </c>
      <c r="I5903" s="10"/>
    </row>
    <row r="5904" spans="1:9" ht="14.25" customHeight="1">
      <c r="A5904" s="6" t="str">
        <f t="shared" si="69"/>
        <v>Kebumen - Purbowangi_LEBENG</v>
      </c>
      <c r="B5904" s="11" t="s">
        <v>4274</v>
      </c>
      <c r="C5904" s="11" t="s">
        <v>4311</v>
      </c>
      <c r="D5904" s="11">
        <v>9.3800000000000008</v>
      </c>
      <c r="E5904" s="7">
        <f>VLOOKUP(A5904, Sheet2!$A$2:$K$8265, 11)</f>
        <v>110.50660000000001</v>
      </c>
      <c r="F5904" s="7">
        <f t="shared" si="70"/>
        <v>1.1725000000000001</v>
      </c>
      <c r="G5904" s="8">
        <v>200000</v>
      </c>
      <c r="H5904" s="9">
        <f t="shared" si="71"/>
        <v>2000000</v>
      </c>
      <c r="I5904" s="10"/>
    </row>
    <row r="5905" spans="1:9" ht="14.25" customHeight="1">
      <c r="A5905" s="6" t="str">
        <f t="shared" si="69"/>
        <v>Kebumen - Purbowangi_MANGUNWENI</v>
      </c>
      <c r="B5905" s="11" t="s">
        <v>4274</v>
      </c>
      <c r="C5905" s="11" t="s">
        <v>4312</v>
      </c>
      <c r="D5905" s="11">
        <v>15.69</v>
      </c>
      <c r="E5905" s="7">
        <f>VLOOKUP(A5905, Sheet2!$A$2:$K$8265, 11)</f>
        <v>110.50660000000001</v>
      </c>
      <c r="F5905" s="7">
        <f t="shared" si="70"/>
        <v>1.9612499999999999</v>
      </c>
      <c r="G5905" s="8">
        <v>200000</v>
      </c>
      <c r="H5905" s="9">
        <f t="shared" si="71"/>
        <v>3200000</v>
      </c>
      <c r="I5905" s="10"/>
    </row>
    <row r="5906" spans="1:9" ht="14.25" customHeight="1">
      <c r="A5906" s="6" t="str">
        <f t="shared" si="69"/>
        <v>Kebumen - Purbowangi_MERGOSONO</v>
      </c>
      <c r="B5906" s="11" t="s">
        <v>4274</v>
      </c>
      <c r="C5906" s="11" t="s">
        <v>4313</v>
      </c>
      <c r="D5906" s="11">
        <v>15.69</v>
      </c>
      <c r="E5906" s="7">
        <f>VLOOKUP(A5906, Sheet2!$A$2:$K$8265, 11)</f>
        <v>110.50660000000001</v>
      </c>
      <c r="F5906" s="7">
        <f t="shared" si="70"/>
        <v>1.9612499999999999</v>
      </c>
      <c r="G5906" s="8">
        <v>200000</v>
      </c>
      <c r="H5906" s="9">
        <f t="shared" si="71"/>
        <v>3200000</v>
      </c>
      <c r="I5906" s="10"/>
    </row>
    <row r="5907" spans="1:9" ht="14.25" customHeight="1">
      <c r="A5907" s="6" t="str">
        <f t="shared" si="69"/>
        <v>Kebumen - Purbowangi_NOGORAJI</v>
      </c>
      <c r="B5907" s="11" t="s">
        <v>4274</v>
      </c>
      <c r="C5907" s="11" t="s">
        <v>4314</v>
      </c>
      <c r="D5907" s="11">
        <v>15.69</v>
      </c>
      <c r="E5907" s="7">
        <f>VLOOKUP(A5907, Sheet2!$A$2:$K$8265, 11)</f>
        <v>110.50660000000001</v>
      </c>
      <c r="F5907" s="7">
        <f t="shared" si="70"/>
        <v>1.9612499999999999</v>
      </c>
      <c r="G5907" s="8">
        <v>200000</v>
      </c>
      <c r="H5907" s="9">
        <f t="shared" si="71"/>
        <v>3200000</v>
      </c>
      <c r="I5907" s="10"/>
    </row>
    <row r="5908" spans="1:9" ht="14.25" customHeight="1">
      <c r="A5908" s="6" t="str">
        <f t="shared" si="69"/>
        <v>Kebumen - Purbowangi_NUSADADI</v>
      </c>
      <c r="B5908" s="11" t="s">
        <v>4274</v>
      </c>
      <c r="C5908" s="11" t="s">
        <v>4315</v>
      </c>
      <c r="D5908" s="11">
        <v>9.3800000000000008</v>
      </c>
      <c r="E5908" s="7">
        <f>VLOOKUP(A5908, Sheet2!$A$2:$K$8265, 11)</f>
        <v>110.50660000000001</v>
      </c>
      <c r="F5908" s="7">
        <f t="shared" si="70"/>
        <v>1.1725000000000001</v>
      </c>
      <c r="G5908" s="8">
        <v>200000</v>
      </c>
      <c r="H5908" s="9">
        <f t="shared" si="71"/>
        <v>2000000</v>
      </c>
      <c r="I5908" s="10"/>
    </row>
    <row r="5909" spans="1:9" ht="14.25" customHeight="1">
      <c r="A5909" s="6" t="str">
        <f t="shared" si="69"/>
        <v>Kebumen - Purbowangi_NUSAMANGIR</v>
      </c>
      <c r="B5909" s="11" t="s">
        <v>4274</v>
      </c>
      <c r="C5909" s="11" t="s">
        <v>4316</v>
      </c>
      <c r="D5909" s="11">
        <v>9.3800000000000008</v>
      </c>
      <c r="E5909" s="7">
        <f>VLOOKUP(A5909, Sheet2!$A$2:$K$8265, 11)</f>
        <v>110.50660000000001</v>
      </c>
      <c r="F5909" s="7">
        <f t="shared" si="70"/>
        <v>1.1725000000000001</v>
      </c>
      <c r="G5909" s="8">
        <v>200000</v>
      </c>
      <c r="H5909" s="9">
        <f t="shared" si="71"/>
        <v>2000000</v>
      </c>
      <c r="I5909" s="10"/>
    </row>
    <row r="5910" spans="1:9" ht="14.25" customHeight="1">
      <c r="A5910" s="6" t="str">
        <f t="shared" si="69"/>
        <v>Kebumen - Purbowangi_NUSAWANGKAL</v>
      </c>
      <c r="B5910" s="11" t="s">
        <v>4274</v>
      </c>
      <c r="C5910" s="11" t="s">
        <v>4317</v>
      </c>
      <c r="D5910" s="11">
        <v>20.29</v>
      </c>
      <c r="E5910" s="7">
        <f>VLOOKUP(A5910, Sheet2!$A$2:$K$8265, 11)</f>
        <v>110.50660000000001</v>
      </c>
      <c r="F5910" s="7">
        <f t="shared" si="70"/>
        <v>2.5362499999999999</v>
      </c>
      <c r="G5910" s="8">
        <v>200000</v>
      </c>
      <c r="H5910" s="9">
        <f t="shared" si="71"/>
        <v>4200000</v>
      </c>
      <c r="I5910" s="10"/>
    </row>
    <row r="5911" spans="1:9" ht="14.25" customHeight="1">
      <c r="A5911" s="6" t="str">
        <f t="shared" si="69"/>
        <v>Kebumen - Purbowangi_NUSAWUNGU</v>
      </c>
      <c r="B5911" s="11" t="s">
        <v>4274</v>
      </c>
      <c r="C5911" s="11" t="s">
        <v>4318</v>
      </c>
      <c r="D5911" s="11">
        <v>20.29</v>
      </c>
      <c r="E5911" s="7">
        <f>VLOOKUP(A5911, Sheet2!$A$2:$K$8265, 11)</f>
        <v>110.50660000000001</v>
      </c>
      <c r="F5911" s="7">
        <f t="shared" si="70"/>
        <v>2.5362499999999999</v>
      </c>
      <c r="G5911" s="8">
        <v>200000</v>
      </c>
      <c r="H5911" s="9">
        <f t="shared" si="71"/>
        <v>4200000</v>
      </c>
      <c r="I5911" s="10"/>
    </row>
    <row r="5912" spans="1:9" ht="14.25" customHeight="1">
      <c r="A5912" s="6" t="str">
        <f t="shared" si="69"/>
        <v>Kebumen - Purbowangi_PAGUBUGAN</v>
      </c>
      <c r="B5912" s="11" t="s">
        <v>4274</v>
      </c>
      <c r="C5912" s="11" t="s">
        <v>4319</v>
      </c>
      <c r="D5912" s="11">
        <v>20.29</v>
      </c>
      <c r="E5912" s="7">
        <f>VLOOKUP(A5912, Sheet2!$A$2:$K$8265, 11)</f>
        <v>110.50660000000001</v>
      </c>
      <c r="F5912" s="7">
        <f t="shared" si="70"/>
        <v>2.5362499999999999</v>
      </c>
      <c r="G5912" s="8">
        <v>200000</v>
      </c>
      <c r="H5912" s="9">
        <f t="shared" si="71"/>
        <v>4200000</v>
      </c>
      <c r="I5912" s="10"/>
    </row>
    <row r="5913" spans="1:9" ht="14.25" customHeight="1">
      <c r="A5913" s="6" t="str">
        <f t="shared" si="69"/>
        <v>Kebumen - Purbowangi_PAKURAN</v>
      </c>
      <c r="B5913" s="11" t="s">
        <v>4274</v>
      </c>
      <c r="C5913" s="11" t="s">
        <v>2824</v>
      </c>
      <c r="D5913" s="11">
        <v>15.69</v>
      </c>
      <c r="E5913" s="7">
        <f>VLOOKUP(A5913, Sheet2!$A$2:$K$8265, 11)</f>
        <v>110.50660000000001</v>
      </c>
      <c r="F5913" s="7">
        <f t="shared" si="70"/>
        <v>1.9612499999999999</v>
      </c>
      <c r="G5913" s="8">
        <v>200000</v>
      </c>
      <c r="H5913" s="9">
        <f t="shared" si="71"/>
        <v>3200000</v>
      </c>
      <c r="I5913" s="10"/>
    </row>
    <row r="5914" spans="1:9" ht="14.25" customHeight="1">
      <c r="A5914" s="6" t="str">
        <f t="shared" si="69"/>
        <v>Kebumen - Purbowangi_PANDAK</v>
      </c>
      <c r="B5914" s="11" t="s">
        <v>4274</v>
      </c>
      <c r="C5914" s="11" t="s">
        <v>4320</v>
      </c>
      <c r="D5914" s="11">
        <v>9.3800000000000008</v>
      </c>
      <c r="E5914" s="7">
        <f>VLOOKUP(A5914, Sheet2!$A$2:$K$8265, 11)</f>
        <v>110.50660000000001</v>
      </c>
      <c r="F5914" s="7">
        <f t="shared" si="70"/>
        <v>1.1725000000000001</v>
      </c>
      <c r="G5914" s="8">
        <v>200000</v>
      </c>
      <c r="H5914" s="9">
        <f t="shared" si="71"/>
        <v>2000000</v>
      </c>
      <c r="I5914" s="10"/>
    </row>
    <row r="5915" spans="1:9" ht="14.25" customHeight="1">
      <c r="A5915" s="6" t="str">
        <f t="shared" si="69"/>
        <v>Kebumen - Purbowangi_PASIR</v>
      </c>
      <c r="B5915" s="11" t="s">
        <v>4274</v>
      </c>
      <c r="C5915" s="11" t="s">
        <v>1973</v>
      </c>
      <c r="D5915" s="11">
        <v>15.69</v>
      </c>
      <c r="E5915" s="7">
        <f>VLOOKUP(A5915, Sheet2!$A$2:$K$8265, 11)</f>
        <v>110.50660000000001</v>
      </c>
      <c r="F5915" s="7">
        <f t="shared" si="70"/>
        <v>1.9612499999999999</v>
      </c>
      <c r="G5915" s="8">
        <v>200000</v>
      </c>
      <c r="H5915" s="9">
        <f t="shared" si="71"/>
        <v>3200000</v>
      </c>
      <c r="I5915" s="10"/>
    </row>
    <row r="5916" spans="1:9" ht="14.25" customHeight="1">
      <c r="A5916" s="6" t="str">
        <f t="shared" si="69"/>
        <v>Kebumen - Purbowangi_PESANTREN</v>
      </c>
      <c r="B5916" s="11" t="s">
        <v>4274</v>
      </c>
      <c r="C5916" s="11" t="s">
        <v>191</v>
      </c>
      <c r="D5916" s="11">
        <v>9.3800000000000008</v>
      </c>
      <c r="E5916" s="7">
        <f>VLOOKUP(A5916, Sheet2!$A$2:$K$8265, 11)</f>
        <v>110.50660000000001</v>
      </c>
      <c r="F5916" s="7">
        <f t="shared" si="70"/>
        <v>1.1725000000000001</v>
      </c>
      <c r="G5916" s="8">
        <v>200000</v>
      </c>
      <c r="H5916" s="9">
        <f t="shared" si="71"/>
        <v>2000000</v>
      </c>
      <c r="I5916" s="10"/>
    </row>
    <row r="5917" spans="1:9" ht="14.25" customHeight="1">
      <c r="A5917" s="6" t="str">
        <f t="shared" si="69"/>
        <v>Kebumen - Purbowangi_PESAWAHAN</v>
      </c>
      <c r="B5917" s="11" t="s">
        <v>4274</v>
      </c>
      <c r="C5917" s="11" t="s">
        <v>463</v>
      </c>
      <c r="D5917" s="11">
        <v>20.29</v>
      </c>
      <c r="E5917" s="7">
        <f>VLOOKUP(A5917, Sheet2!$A$2:$K$8265, 11)</f>
        <v>110.50660000000001</v>
      </c>
      <c r="F5917" s="7">
        <f t="shared" si="70"/>
        <v>2.5362499999999999</v>
      </c>
      <c r="G5917" s="8">
        <v>200000</v>
      </c>
      <c r="H5917" s="9">
        <f t="shared" si="71"/>
        <v>4200000</v>
      </c>
      <c r="I5917" s="10"/>
    </row>
    <row r="5918" spans="1:9" ht="14.25" customHeight="1">
      <c r="A5918" s="6" t="str">
        <f t="shared" si="69"/>
        <v>Kebumen - Purbowangi_PESURUHAN</v>
      </c>
      <c r="B5918" s="11" t="s">
        <v>4274</v>
      </c>
      <c r="C5918" s="11" t="s">
        <v>4321</v>
      </c>
      <c r="D5918" s="11">
        <v>15.69</v>
      </c>
      <c r="E5918" s="7">
        <f>VLOOKUP(A5918, Sheet2!$A$2:$K$8265, 11)</f>
        <v>110.50660000000001</v>
      </c>
      <c r="F5918" s="7">
        <f t="shared" si="70"/>
        <v>1.9612499999999999</v>
      </c>
      <c r="G5918" s="8">
        <v>200000</v>
      </c>
      <c r="H5918" s="9">
        <f t="shared" si="71"/>
        <v>3200000</v>
      </c>
      <c r="I5918" s="10"/>
    </row>
    <row r="5919" spans="1:9" ht="14.25" customHeight="1">
      <c r="A5919" s="6" t="str">
        <f t="shared" si="69"/>
        <v>Kebumen - Purbowangi_PETARANGAN</v>
      </c>
      <c r="B5919" s="11" t="s">
        <v>4274</v>
      </c>
      <c r="C5919" s="11" t="s">
        <v>1117</v>
      </c>
      <c r="D5919" s="11">
        <v>9.3800000000000008</v>
      </c>
      <c r="E5919" s="7">
        <f>VLOOKUP(A5919, Sheet2!$A$2:$K$8265, 11)</f>
        <v>110.50660000000001</v>
      </c>
      <c r="F5919" s="7">
        <f t="shared" si="70"/>
        <v>1.1725000000000001</v>
      </c>
      <c r="G5919" s="8">
        <v>200000</v>
      </c>
      <c r="H5919" s="9">
        <f t="shared" si="71"/>
        <v>2000000</v>
      </c>
      <c r="I5919" s="10"/>
    </row>
    <row r="5920" spans="1:9" ht="14.25" customHeight="1">
      <c r="A5920" s="6" t="str">
        <f t="shared" si="69"/>
        <v>Kebumen - Purbowangi_PLANGKAPAN</v>
      </c>
      <c r="B5920" s="11" t="s">
        <v>4274</v>
      </c>
      <c r="C5920" s="11" t="s">
        <v>4322</v>
      </c>
      <c r="D5920" s="11">
        <v>9.3800000000000008</v>
      </c>
      <c r="E5920" s="7">
        <f>VLOOKUP(A5920, Sheet2!$A$2:$K$8265, 11)</f>
        <v>110.50660000000001</v>
      </c>
      <c r="F5920" s="7">
        <f t="shared" si="70"/>
        <v>1.1725000000000001</v>
      </c>
      <c r="G5920" s="8">
        <v>200000</v>
      </c>
      <c r="H5920" s="9">
        <f t="shared" si="71"/>
        <v>2000000</v>
      </c>
      <c r="I5920" s="10"/>
    </row>
    <row r="5921" spans="1:9" ht="14.25" customHeight="1">
      <c r="A5921" s="6" t="str">
        <f t="shared" si="69"/>
        <v>Kebumen - Purbowangi_PREMBUN</v>
      </c>
      <c r="B5921" s="11" t="s">
        <v>4274</v>
      </c>
      <c r="C5921" s="11" t="s">
        <v>3782</v>
      </c>
      <c r="D5921" s="11">
        <v>9.3800000000000008</v>
      </c>
      <c r="E5921" s="7">
        <f>VLOOKUP(A5921, Sheet2!$A$2:$K$8265, 11)</f>
        <v>110.50660000000001</v>
      </c>
      <c r="F5921" s="7">
        <f t="shared" si="70"/>
        <v>1.1725000000000001</v>
      </c>
      <c r="G5921" s="8">
        <v>200000</v>
      </c>
      <c r="H5921" s="9">
        <f t="shared" si="71"/>
        <v>2000000</v>
      </c>
      <c r="I5921" s="10"/>
    </row>
    <row r="5922" spans="1:9" ht="14.25" customHeight="1">
      <c r="A5922" s="6" t="str">
        <f t="shared" si="69"/>
        <v>Kebumen - Purbowangi_PRINGTUTUL</v>
      </c>
      <c r="B5922" s="11" t="s">
        <v>4274</v>
      </c>
      <c r="C5922" s="11" t="s">
        <v>4323</v>
      </c>
      <c r="D5922" s="11">
        <v>15.69</v>
      </c>
      <c r="E5922" s="7">
        <f>VLOOKUP(A5922, Sheet2!$A$2:$K$8265, 11)</f>
        <v>110.50660000000001</v>
      </c>
      <c r="F5922" s="7">
        <f t="shared" si="70"/>
        <v>1.9612499999999999</v>
      </c>
      <c r="G5922" s="8">
        <v>200000</v>
      </c>
      <c r="H5922" s="9">
        <f t="shared" si="71"/>
        <v>3200000</v>
      </c>
      <c r="I5922" s="10"/>
    </row>
    <row r="5923" spans="1:9" ht="14.25" customHeight="1">
      <c r="A5923" s="6" t="str">
        <f t="shared" si="69"/>
        <v>Kebumen - Purbowangi_PURBOWANGI</v>
      </c>
      <c r="B5923" s="11" t="s">
        <v>4274</v>
      </c>
      <c r="C5923" s="11" t="s">
        <v>4324</v>
      </c>
      <c r="D5923" s="11">
        <v>15.69</v>
      </c>
      <c r="E5923" s="7">
        <f>VLOOKUP(A5923, Sheet2!$A$2:$K$8265, 11)</f>
        <v>110.50660000000001</v>
      </c>
      <c r="F5923" s="7">
        <f t="shared" si="70"/>
        <v>1.9612499999999999</v>
      </c>
      <c r="G5923" s="8">
        <v>200000</v>
      </c>
      <c r="H5923" s="9">
        <f t="shared" si="71"/>
        <v>3200000</v>
      </c>
      <c r="I5923" s="10"/>
    </row>
    <row r="5924" spans="1:9" ht="14.25" customHeight="1">
      <c r="A5924" s="6" t="str">
        <f t="shared" si="69"/>
        <v>Kebumen - Purbowangi_PURWODADI</v>
      </c>
      <c r="B5924" s="11" t="s">
        <v>4274</v>
      </c>
      <c r="C5924" s="11" t="s">
        <v>2472</v>
      </c>
      <c r="D5924" s="11">
        <v>20.29</v>
      </c>
      <c r="E5924" s="7">
        <f>VLOOKUP(A5924, Sheet2!$A$2:$K$8265, 11)</f>
        <v>110.50660000000001</v>
      </c>
      <c r="F5924" s="7">
        <f t="shared" si="70"/>
        <v>2.5362499999999999</v>
      </c>
      <c r="G5924" s="8">
        <v>200000</v>
      </c>
      <c r="H5924" s="9">
        <f t="shared" si="71"/>
        <v>4200000</v>
      </c>
      <c r="I5924" s="10"/>
    </row>
    <row r="5925" spans="1:9" ht="14.25" customHeight="1">
      <c r="A5925" s="6" t="str">
        <f t="shared" si="69"/>
        <v>Kebumen - Purbowangi_PURWODADI</v>
      </c>
      <c r="B5925" s="11" t="s">
        <v>4274</v>
      </c>
      <c r="C5925" s="11" t="s">
        <v>2472</v>
      </c>
      <c r="D5925" s="11">
        <v>9.3800000000000008</v>
      </c>
      <c r="E5925" s="7">
        <f>VLOOKUP(A5925, Sheet2!$A$2:$K$8265, 11)</f>
        <v>110.50660000000001</v>
      </c>
      <c r="F5925" s="7">
        <f t="shared" si="70"/>
        <v>1.1725000000000001</v>
      </c>
      <c r="G5925" s="8">
        <v>200000</v>
      </c>
      <c r="H5925" s="9">
        <f t="shared" si="71"/>
        <v>2000000</v>
      </c>
      <c r="I5925" s="10"/>
    </row>
    <row r="5926" spans="1:9" ht="14.25" customHeight="1">
      <c r="A5926" s="6" t="str">
        <f t="shared" si="69"/>
        <v>Kebumen - Purbowangi_RANGKAH</v>
      </c>
      <c r="B5926" s="11" t="s">
        <v>4274</v>
      </c>
      <c r="C5926" s="11" t="s">
        <v>4325</v>
      </c>
      <c r="D5926" s="11">
        <v>15.69</v>
      </c>
      <c r="E5926" s="7">
        <f>VLOOKUP(A5926, Sheet2!$A$2:$K$8265, 11)</f>
        <v>110.50660000000001</v>
      </c>
      <c r="F5926" s="7">
        <f t="shared" si="70"/>
        <v>1.9612499999999999</v>
      </c>
      <c r="G5926" s="8">
        <v>200000</v>
      </c>
      <c r="H5926" s="9">
        <f t="shared" si="71"/>
        <v>3200000</v>
      </c>
      <c r="I5926" s="10"/>
    </row>
    <row r="5927" spans="1:9" ht="14.25" customHeight="1">
      <c r="A5927" s="6" t="str">
        <f t="shared" si="69"/>
        <v>Kebumen - Purbowangi_REDISARI</v>
      </c>
      <c r="B5927" s="11" t="s">
        <v>4274</v>
      </c>
      <c r="C5927" s="11" t="s">
        <v>4326</v>
      </c>
      <c r="D5927" s="11">
        <v>15.69</v>
      </c>
      <c r="E5927" s="7">
        <f>VLOOKUP(A5927, Sheet2!$A$2:$K$8265, 11)</f>
        <v>110.50660000000001</v>
      </c>
      <c r="F5927" s="7">
        <f t="shared" si="70"/>
        <v>1.9612499999999999</v>
      </c>
      <c r="G5927" s="8">
        <v>200000</v>
      </c>
      <c r="H5927" s="9">
        <f t="shared" si="71"/>
        <v>3200000</v>
      </c>
      <c r="I5927" s="10"/>
    </row>
    <row r="5928" spans="1:9" ht="14.25" customHeight="1">
      <c r="A5928" s="6" t="str">
        <f t="shared" si="69"/>
        <v>Kebumen - Purbowangi_ROGODADI</v>
      </c>
      <c r="B5928" s="11" t="s">
        <v>4274</v>
      </c>
      <c r="C5928" s="11" t="s">
        <v>4327</v>
      </c>
      <c r="D5928" s="11">
        <v>15.69</v>
      </c>
      <c r="E5928" s="7">
        <f>VLOOKUP(A5928, Sheet2!$A$2:$K$8265, 11)</f>
        <v>110.50660000000001</v>
      </c>
      <c r="F5928" s="7">
        <f t="shared" si="70"/>
        <v>1.9612499999999999</v>
      </c>
      <c r="G5928" s="8">
        <v>200000</v>
      </c>
      <c r="H5928" s="9">
        <f t="shared" si="71"/>
        <v>3200000</v>
      </c>
      <c r="I5928" s="10"/>
    </row>
    <row r="5929" spans="1:9" ht="14.25" customHeight="1">
      <c r="A5929" s="6" t="str">
        <f t="shared" si="69"/>
        <v>Kebumen - Purbowangi_ROGODONO</v>
      </c>
      <c r="B5929" s="11" t="s">
        <v>4274</v>
      </c>
      <c r="C5929" s="11" t="s">
        <v>4328</v>
      </c>
      <c r="D5929" s="11">
        <v>15.69</v>
      </c>
      <c r="E5929" s="7">
        <f>VLOOKUP(A5929, Sheet2!$A$2:$K$8265, 11)</f>
        <v>110.50660000000001</v>
      </c>
      <c r="F5929" s="7">
        <f t="shared" si="70"/>
        <v>1.9612499999999999</v>
      </c>
      <c r="G5929" s="8">
        <v>200000</v>
      </c>
      <c r="H5929" s="9">
        <f t="shared" si="71"/>
        <v>3200000</v>
      </c>
      <c r="I5929" s="10"/>
    </row>
    <row r="5930" spans="1:9" ht="14.25" customHeight="1">
      <c r="A5930" s="6" t="str">
        <f t="shared" si="69"/>
        <v>Kebumen - Purbowangi_ROWOKELE</v>
      </c>
      <c r="B5930" s="11" t="s">
        <v>4274</v>
      </c>
      <c r="C5930" s="11" t="s">
        <v>4329</v>
      </c>
      <c r="D5930" s="11">
        <v>15.69</v>
      </c>
      <c r="E5930" s="7">
        <f>VLOOKUP(A5930, Sheet2!$A$2:$K$8265, 11)</f>
        <v>110.50660000000001</v>
      </c>
      <c r="F5930" s="7">
        <f t="shared" si="70"/>
        <v>1.9612499999999999</v>
      </c>
      <c r="G5930" s="8">
        <v>200000</v>
      </c>
      <c r="H5930" s="9">
        <f t="shared" si="71"/>
        <v>3200000</v>
      </c>
      <c r="I5930" s="10"/>
    </row>
    <row r="5931" spans="1:9" ht="14.25" customHeight="1">
      <c r="A5931" s="6" t="str">
        <f t="shared" si="69"/>
        <v>Kebumen - Purbowangi_SALAMERTA</v>
      </c>
      <c r="B5931" s="11" t="s">
        <v>4274</v>
      </c>
      <c r="C5931" s="11" t="s">
        <v>4330</v>
      </c>
      <c r="D5931" s="11">
        <v>10.28</v>
      </c>
      <c r="E5931" s="7">
        <f>VLOOKUP(A5931, Sheet2!$A$2:$K$8265, 11)</f>
        <v>110.50660000000001</v>
      </c>
      <c r="F5931" s="7">
        <f t="shared" si="70"/>
        <v>1.2849999999999999</v>
      </c>
      <c r="G5931" s="8">
        <v>200000</v>
      </c>
      <c r="H5931" s="9">
        <f t="shared" si="71"/>
        <v>2200000</v>
      </c>
      <c r="I5931" s="10"/>
    </row>
    <row r="5932" spans="1:9" ht="14.25" customHeight="1">
      <c r="A5932" s="6" t="str">
        <f t="shared" si="69"/>
        <v>Kebumen - Purbowangi_SAMPANG</v>
      </c>
      <c r="B5932" s="11" t="s">
        <v>4274</v>
      </c>
      <c r="C5932" s="11" t="s">
        <v>1900</v>
      </c>
      <c r="D5932" s="11">
        <v>15.69</v>
      </c>
      <c r="E5932" s="7">
        <f>VLOOKUP(A5932, Sheet2!$A$2:$K$8265, 11)</f>
        <v>110.50660000000001</v>
      </c>
      <c r="F5932" s="7">
        <f t="shared" si="70"/>
        <v>1.9612499999999999</v>
      </c>
      <c r="G5932" s="8">
        <v>200000</v>
      </c>
      <c r="H5932" s="9">
        <f t="shared" si="71"/>
        <v>3200000</v>
      </c>
      <c r="I5932" s="10"/>
    </row>
    <row r="5933" spans="1:9" ht="14.25" customHeight="1">
      <c r="A5933" s="6" t="str">
        <f t="shared" si="69"/>
        <v>Kebumen - Purbowangi_SELANDAKA</v>
      </c>
      <c r="B5933" s="11" t="s">
        <v>4274</v>
      </c>
      <c r="C5933" s="11" t="s">
        <v>4331</v>
      </c>
      <c r="D5933" s="11">
        <v>9.3800000000000008</v>
      </c>
      <c r="E5933" s="7">
        <f>VLOOKUP(A5933, Sheet2!$A$2:$K$8265, 11)</f>
        <v>110.50660000000001</v>
      </c>
      <c r="F5933" s="7">
        <f t="shared" si="70"/>
        <v>1.1725000000000001</v>
      </c>
      <c r="G5933" s="8">
        <v>200000</v>
      </c>
      <c r="H5933" s="9">
        <f t="shared" si="71"/>
        <v>2000000</v>
      </c>
      <c r="I5933" s="10"/>
    </row>
    <row r="5934" spans="1:9" ht="14.25" customHeight="1">
      <c r="A5934" s="6" t="str">
        <f t="shared" si="69"/>
        <v>Kebumen - Purbowangi_SELANEGARA</v>
      </c>
      <c r="B5934" s="11" t="s">
        <v>4274</v>
      </c>
      <c r="C5934" s="11" t="s">
        <v>966</v>
      </c>
      <c r="D5934" s="11">
        <v>9.3800000000000008</v>
      </c>
      <c r="E5934" s="7">
        <f>VLOOKUP(A5934, Sheet2!$A$2:$K$8265, 11)</f>
        <v>110.50660000000001</v>
      </c>
      <c r="F5934" s="7">
        <f t="shared" si="70"/>
        <v>1.1725000000000001</v>
      </c>
      <c r="G5934" s="8">
        <v>200000</v>
      </c>
      <c r="H5934" s="9">
        <f t="shared" si="71"/>
        <v>2000000</v>
      </c>
      <c r="I5934" s="10"/>
    </row>
    <row r="5935" spans="1:9" ht="14.25" customHeight="1">
      <c r="A5935" s="6" t="str">
        <f t="shared" si="69"/>
        <v>Kebumen - Purbowangi_SELOKERTO</v>
      </c>
      <c r="B5935" s="11" t="s">
        <v>4274</v>
      </c>
      <c r="C5935" s="11" t="s">
        <v>4332</v>
      </c>
      <c r="D5935" s="11">
        <v>15.69</v>
      </c>
      <c r="E5935" s="7">
        <f>VLOOKUP(A5935, Sheet2!$A$2:$K$8265, 11)</f>
        <v>110.50660000000001</v>
      </c>
      <c r="F5935" s="7">
        <f t="shared" si="70"/>
        <v>1.9612499999999999</v>
      </c>
      <c r="G5935" s="8">
        <v>200000</v>
      </c>
      <c r="H5935" s="9">
        <f t="shared" si="71"/>
        <v>3200000</v>
      </c>
      <c r="I5935" s="10"/>
    </row>
    <row r="5936" spans="1:9" ht="14.25" customHeight="1">
      <c r="A5936" s="6" t="str">
        <f t="shared" si="69"/>
        <v>Kebumen - Purbowangi_SEMAMPIR</v>
      </c>
      <c r="B5936" s="11" t="s">
        <v>4274</v>
      </c>
      <c r="C5936" s="11" t="s">
        <v>214</v>
      </c>
      <c r="D5936" s="11">
        <v>15.69</v>
      </c>
      <c r="E5936" s="7">
        <f>VLOOKUP(A5936, Sheet2!$A$2:$K$8265, 11)</f>
        <v>110.50660000000001</v>
      </c>
      <c r="F5936" s="7">
        <f t="shared" si="70"/>
        <v>1.9612499999999999</v>
      </c>
      <c r="G5936" s="8">
        <v>200000</v>
      </c>
      <c r="H5936" s="9">
        <f t="shared" si="71"/>
        <v>3200000</v>
      </c>
      <c r="I5936" s="10"/>
    </row>
    <row r="5937" spans="1:9" ht="14.25" customHeight="1">
      <c r="A5937" s="6" t="str">
        <f t="shared" si="69"/>
        <v>Kebumen - Purbowangi_SIBALUNG</v>
      </c>
      <c r="B5937" s="11" t="s">
        <v>4274</v>
      </c>
      <c r="C5937" s="11" t="s">
        <v>4333</v>
      </c>
      <c r="D5937" s="11">
        <v>9.3800000000000008</v>
      </c>
      <c r="E5937" s="7">
        <f>VLOOKUP(A5937, Sheet2!$A$2:$K$8265, 11)</f>
        <v>110.50660000000001</v>
      </c>
      <c r="F5937" s="7">
        <f t="shared" si="70"/>
        <v>1.1725000000000001</v>
      </c>
      <c r="G5937" s="8">
        <v>200000</v>
      </c>
      <c r="H5937" s="9">
        <f t="shared" si="71"/>
        <v>2000000</v>
      </c>
      <c r="I5937" s="10"/>
    </row>
    <row r="5938" spans="1:9" ht="14.25" customHeight="1">
      <c r="A5938" s="6" t="str">
        <f t="shared" si="69"/>
        <v>Kebumen - Purbowangi_SIBRAMA</v>
      </c>
      <c r="B5938" s="11" t="s">
        <v>4274</v>
      </c>
      <c r="C5938" s="11" t="s">
        <v>4334</v>
      </c>
      <c r="D5938" s="11">
        <v>9.3800000000000008</v>
      </c>
      <c r="E5938" s="7">
        <f>VLOOKUP(A5938, Sheet2!$A$2:$K$8265, 11)</f>
        <v>110.50660000000001</v>
      </c>
      <c r="F5938" s="7">
        <f t="shared" si="70"/>
        <v>1.1725000000000001</v>
      </c>
      <c r="G5938" s="8">
        <v>200000</v>
      </c>
      <c r="H5938" s="9">
        <f t="shared" si="71"/>
        <v>2000000</v>
      </c>
      <c r="I5938" s="10"/>
    </row>
    <row r="5939" spans="1:9" ht="14.25" customHeight="1">
      <c r="A5939" s="6" t="str">
        <f t="shared" si="69"/>
        <v>Kebumen - Purbowangi_SIDOHARUM</v>
      </c>
      <c r="B5939" s="11" t="s">
        <v>4274</v>
      </c>
      <c r="C5939" s="11" t="s">
        <v>4335</v>
      </c>
      <c r="D5939" s="11">
        <v>15.69</v>
      </c>
      <c r="E5939" s="7">
        <f>VLOOKUP(A5939, Sheet2!$A$2:$K$8265, 11)</f>
        <v>110.50660000000001</v>
      </c>
      <c r="F5939" s="7">
        <f t="shared" si="70"/>
        <v>1.9612499999999999</v>
      </c>
      <c r="G5939" s="8">
        <v>200000</v>
      </c>
      <c r="H5939" s="9">
        <f t="shared" si="71"/>
        <v>3200000</v>
      </c>
      <c r="I5939" s="10"/>
    </row>
    <row r="5940" spans="1:9" ht="14.25" customHeight="1">
      <c r="A5940" s="6" t="str">
        <f t="shared" si="69"/>
        <v>Kebumen - Purbowangi_SIKANCO</v>
      </c>
      <c r="B5940" s="11" t="s">
        <v>4274</v>
      </c>
      <c r="C5940" s="11" t="s">
        <v>4336</v>
      </c>
      <c r="D5940" s="11">
        <v>20.29</v>
      </c>
      <c r="E5940" s="7">
        <f>VLOOKUP(A5940, Sheet2!$A$2:$K$8265, 11)</f>
        <v>110.50660000000001</v>
      </c>
      <c r="F5940" s="7">
        <f t="shared" si="70"/>
        <v>2.5362499999999999</v>
      </c>
      <c r="G5940" s="8">
        <v>200000</v>
      </c>
      <c r="H5940" s="9">
        <f t="shared" si="71"/>
        <v>4200000</v>
      </c>
      <c r="I5940" s="10"/>
    </row>
    <row r="5941" spans="1:9" ht="14.25" customHeight="1">
      <c r="A5941" s="6" t="str">
        <f t="shared" si="69"/>
        <v>Kebumen - Purbowangi_SIKAYU</v>
      </c>
      <c r="B5941" s="11" t="s">
        <v>4274</v>
      </c>
      <c r="C5941" s="11" t="s">
        <v>4337</v>
      </c>
      <c r="D5941" s="11">
        <v>15.69</v>
      </c>
      <c r="E5941" s="7">
        <f>VLOOKUP(A5941, Sheet2!$A$2:$K$8265, 11)</f>
        <v>110.50660000000001</v>
      </c>
      <c r="F5941" s="7">
        <f t="shared" si="70"/>
        <v>1.9612499999999999</v>
      </c>
      <c r="G5941" s="8">
        <v>200000</v>
      </c>
      <c r="H5941" s="9">
        <f t="shared" si="71"/>
        <v>3200000</v>
      </c>
      <c r="I5941" s="10"/>
    </row>
    <row r="5942" spans="1:9" ht="14.25" customHeight="1">
      <c r="A5942" s="6" t="str">
        <f t="shared" si="69"/>
        <v>Kebumen - Purbowangi_SIRKANDI</v>
      </c>
      <c r="B5942" s="11" t="s">
        <v>4274</v>
      </c>
      <c r="C5942" s="11" t="s">
        <v>4338</v>
      </c>
      <c r="D5942" s="11">
        <v>10.28</v>
      </c>
      <c r="E5942" s="7">
        <f>VLOOKUP(A5942, Sheet2!$A$2:$K$8265, 11)</f>
        <v>110.50660000000001</v>
      </c>
      <c r="F5942" s="7">
        <f t="shared" si="70"/>
        <v>1.2849999999999999</v>
      </c>
      <c r="G5942" s="8">
        <v>200000</v>
      </c>
      <c r="H5942" s="9">
        <f t="shared" si="71"/>
        <v>2200000</v>
      </c>
      <c r="I5942" s="10"/>
    </row>
    <row r="5943" spans="1:9" ht="14.25" customHeight="1">
      <c r="A5943" s="6" t="str">
        <f t="shared" si="69"/>
        <v>Kebumen - Purbowangi_SRATI</v>
      </c>
      <c r="B5943" s="11" t="s">
        <v>4274</v>
      </c>
      <c r="C5943" s="11" t="s">
        <v>4339</v>
      </c>
      <c r="D5943" s="11">
        <v>15.69</v>
      </c>
      <c r="E5943" s="7">
        <f>VLOOKUP(A5943, Sheet2!$A$2:$K$8265, 11)</f>
        <v>110.50660000000001</v>
      </c>
      <c r="F5943" s="7">
        <f t="shared" si="70"/>
        <v>1.9612499999999999</v>
      </c>
      <c r="G5943" s="8">
        <v>200000</v>
      </c>
      <c r="H5943" s="9">
        <f t="shared" si="71"/>
        <v>3200000</v>
      </c>
      <c r="I5943" s="10"/>
    </row>
    <row r="5944" spans="1:9" ht="14.25" customHeight="1">
      <c r="A5944" s="6" t="str">
        <f t="shared" si="69"/>
        <v>Kebumen - Purbowangi_SUKOMULYO</v>
      </c>
      <c r="B5944" s="11" t="s">
        <v>4274</v>
      </c>
      <c r="C5944" s="11" t="s">
        <v>3303</v>
      </c>
      <c r="D5944" s="11">
        <v>15.69</v>
      </c>
      <c r="E5944" s="7">
        <f>VLOOKUP(A5944, Sheet2!$A$2:$K$8265, 11)</f>
        <v>110.50660000000001</v>
      </c>
      <c r="F5944" s="7">
        <f t="shared" si="70"/>
        <v>1.9612499999999999</v>
      </c>
      <c r="G5944" s="8">
        <v>200000</v>
      </c>
      <c r="H5944" s="9">
        <f t="shared" si="71"/>
        <v>3200000</v>
      </c>
      <c r="I5944" s="10"/>
    </row>
    <row r="5945" spans="1:9" ht="14.25" customHeight="1">
      <c r="A5945" s="6" t="str">
        <f t="shared" si="69"/>
        <v>Kebumen - Purbowangi_SUMPIUH</v>
      </c>
      <c r="B5945" s="11" t="s">
        <v>4274</v>
      </c>
      <c r="C5945" s="11" t="s">
        <v>4340</v>
      </c>
      <c r="D5945" s="11">
        <v>9.3800000000000008</v>
      </c>
      <c r="E5945" s="7">
        <f>VLOOKUP(A5945, Sheet2!$A$2:$K$8265, 11)</f>
        <v>110.50660000000001</v>
      </c>
      <c r="F5945" s="7">
        <f t="shared" si="70"/>
        <v>1.1725000000000001</v>
      </c>
      <c r="G5945" s="8">
        <v>200000</v>
      </c>
      <c r="H5945" s="9">
        <f t="shared" si="71"/>
        <v>2000000</v>
      </c>
      <c r="I5945" s="10"/>
    </row>
    <row r="5946" spans="1:9" ht="14.25" customHeight="1">
      <c r="A5946" s="6" t="str">
        <f t="shared" si="69"/>
        <v>Kebumen - Purbowangi_TAMBAKMULYO</v>
      </c>
      <c r="B5946" s="11" t="s">
        <v>4274</v>
      </c>
      <c r="C5946" s="11" t="s">
        <v>4341</v>
      </c>
      <c r="D5946" s="11">
        <v>15.69</v>
      </c>
      <c r="E5946" s="7">
        <f>VLOOKUP(A5946, Sheet2!$A$2:$K$8265, 11)</f>
        <v>110.50660000000001</v>
      </c>
      <c r="F5946" s="7">
        <f t="shared" si="70"/>
        <v>1.9612499999999999</v>
      </c>
      <c r="G5946" s="8">
        <v>200000</v>
      </c>
      <c r="H5946" s="9">
        <f t="shared" si="71"/>
        <v>3200000</v>
      </c>
      <c r="I5946" s="10"/>
    </row>
    <row r="5947" spans="1:9" ht="14.25" customHeight="1">
      <c r="A5947" s="6" t="str">
        <f t="shared" si="69"/>
        <v>Kebumen - Purbowangi_TLOGOSARI</v>
      </c>
      <c r="B5947" s="11" t="s">
        <v>4274</v>
      </c>
      <c r="C5947" s="11" t="s">
        <v>759</v>
      </c>
      <c r="D5947" s="11">
        <v>15.69</v>
      </c>
      <c r="E5947" s="7">
        <f>VLOOKUP(A5947, Sheet2!$A$2:$K$8265, 11)</f>
        <v>110.50660000000001</v>
      </c>
      <c r="F5947" s="7">
        <f t="shared" si="70"/>
        <v>1.9612499999999999</v>
      </c>
      <c r="G5947" s="8">
        <v>200000</v>
      </c>
      <c r="H5947" s="9">
        <f t="shared" si="71"/>
        <v>3200000</v>
      </c>
      <c r="I5947" s="10"/>
    </row>
    <row r="5948" spans="1:9" ht="14.25" customHeight="1">
      <c r="A5948" s="6" t="str">
        <f t="shared" si="69"/>
        <v>Kebumen - Purbowangi_TUGU</v>
      </c>
      <c r="B5948" s="11" t="s">
        <v>4274</v>
      </c>
      <c r="C5948" s="11" t="s">
        <v>2110</v>
      </c>
      <c r="D5948" s="11">
        <v>15.69</v>
      </c>
      <c r="E5948" s="7">
        <f>VLOOKUP(A5948, Sheet2!$A$2:$K$8265, 11)</f>
        <v>110.50660000000001</v>
      </c>
      <c r="F5948" s="7">
        <f t="shared" si="70"/>
        <v>1.9612499999999999</v>
      </c>
      <c r="G5948" s="8">
        <v>200000</v>
      </c>
      <c r="H5948" s="9">
        <f t="shared" si="71"/>
        <v>3200000</v>
      </c>
      <c r="I5948" s="10"/>
    </row>
    <row r="5949" spans="1:9" ht="14.25" customHeight="1">
      <c r="A5949" s="6" t="str">
        <f t="shared" si="69"/>
        <v>Kebumen - Purbowangi_TUNJUNGSETO</v>
      </c>
      <c r="B5949" s="11" t="s">
        <v>4274</v>
      </c>
      <c r="C5949" s="11" t="s">
        <v>4342</v>
      </c>
      <c r="D5949" s="11">
        <v>15.69</v>
      </c>
      <c r="E5949" s="7">
        <f>VLOOKUP(A5949, Sheet2!$A$2:$K$8265, 11)</f>
        <v>110.50660000000001</v>
      </c>
      <c r="F5949" s="7">
        <f t="shared" si="70"/>
        <v>1.9612499999999999</v>
      </c>
      <c r="G5949" s="8">
        <v>200000</v>
      </c>
      <c r="H5949" s="9">
        <f t="shared" si="71"/>
        <v>3200000</v>
      </c>
      <c r="I5949" s="10"/>
    </row>
    <row r="5950" spans="1:9" ht="14.25" customHeight="1">
      <c r="A5950" s="6" t="str">
        <f t="shared" si="69"/>
        <v>Kebumen - Purbowangi_WAGIRPANDAN</v>
      </c>
      <c r="B5950" s="11" t="s">
        <v>4274</v>
      </c>
      <c r="C5950" s="11" t="s">
        <v>4343</v>
      </c>
      <c r="D5950" s="11">
        <v>15.69</v>
      </c>
      <c r="E5950" s="7">
        <f>VLOOKUP(A5950, Sheet2!$A$2:$K$8265, 11)</f>
        <v>110.50660000000001</v>
      </c>
      <c r="F5950" s="7">
        <f t="shared" si="70"/>
        <v>1.9612499999999999</v>
      </c>
      <c r="G5950" s="8">
        <v>200000</v>
      </c>
      <c r="H5950" s="9">
        <f t="shared" si="71"/>
        <v>3200000</v>
      </c>
      <c r="I5950" s="10"/>
    </row>
    <row r="5951" spans="1:9" ht="14.25" customHeight="1">
      <c r="A5951" s="6" t="str">
        <f t="shared" si="69"/>
        <v>Kebumen - Purbowangi_WATUAGUNG</v>
      </c>
      <c r="B5951" s="11" t="s">
        <v>4274</v>
      </c>
      <c r="C5951" s="11" t="s">
        <v>767</v>
      </c>
      <c r="D5951" s="11">
        <v>9.3800000000000008</v>
      </c>
      <c r="E5951" s="7">
        <f>VLOOKUP(A5951, Sheet2!$A$2:$K$8265, 11)</f>
        <v>110.50660000000001</v>
      </c>
      <c r="F5951" s="7">
        <f t="shared" si="70"/>
        <v>1.1725000000000001</v>
      </c>
      <c r="G5951" s="8">
        <v>200000</v>
      </c>
      <c r="H5951" s="9">
        <f t="shared" si="71"/>
        <v>2000000</v>
      </c>
      <c r="I5951" s="10"/>
    </row>
    <row r="5952" spans="1:9" ht="14.25" customHeight="1">
      <c r="A5952" s="6" t="str">
        <f t="shared" si="69"/>
        <v>Kebumen - Purbowangi_WATUKELIR</v>
      </c>
      <c r="B5952" s="11" t="s">
        <v>4274</v>
      </c>
      <c r="C5952" s="11" t="s">
        <v>4344</v>
      </c>
      <c r="D5952" s="11">
        <v>15.69</v>
      </c>
      <c r="E5952" s="7">
        <f>VLOOKUP(A5952, Sheet2!$A$2:$K$8265, 11)</f>
        <v>110.50660000000001</v>
      </c>
      <c r="F5952" s="7">
        <f t="shared" si="70"/>
        <v>1.9612499999999999</v>
      </c>
      <c r="G5952" s="8">
        <v>200000</v>
      </c>
      <c r="H5952" s="9">
        <f t="shared" si="71"/>
        <v>3200000</v>
      </c>
      <c r="I5952" s="10"/>
    </row>
    <row r="5953" spans="1:9" ht="14.25" customHeight="1">
      <c r="A5953" s="6" t="str">
        <f t="shared" si="69"/>
        <v>Kebumen - Purbowangi_WETONKULON</v>
      </c>
      <c r="B5953" s="11" t="s">
        <v>4274</v>
      </c>
      <c r="C5953" s="11" t="s">
        <v>4345</v>
      </c>
      <c r="D5953" s="11">
        <v>15.69</v>
      </c>
      <c r="E5953" s="7">
        <f>VLOOKUP(A5953, Sheet2!$A$2:$K$8265, 11)</f>
        <v>110.50660000000001</v>
      </c>
      <c r="F5953" s="7">
        <f t="shared" si="70"/>
        <v>1.9612499999999999</v>
      </c>
      <c r="G5953" s="8">
        <v>200000</v>
      </c>
      <c r="H5953" s="9">
        <f t="shared" si="71"/>
        <v>3200000</v>
      </c>
      <c r="I5953" s="10"/>
    </row>
    <row r="5954" spans="1:9" ht="14.25" customHeight="1">
      <c r="A5954" s="6" t="str">
        <f t="shared" si="69"/>
        <v>Kebumen - Purbowangi_WONODADI</v>
      </c>
      <c r="B5954" s="11" t="s">
        <v>4274</v>
      </c>
      <c r="C5954" s="11" t="s">
        <v>252</v>
      </c>
      <c r="D5954" s="11">
        <v>15.69</v>
      </c>
      <c r="E5954" s="7">
        <f>VLOOKUP(A5954, Sheet2!$A$2:$K$8265, 11)</f>
        <v>110.50660000000001</v>
      </c>
      <c r="F5954" s="7">
        <f t="shared" si="70"/>
        <v>1.9612499999999999</v>
      </c>
      <c r="G5954" s="8">
        <v>200000</v>
      </c>
      <c r="H5954" s="9">
        <f t="shared" si="71"/>
        <v>3200000</v>
      </c>
      <c r="I5954" s="10"/>
    </row>
    <row r="5955" spans="1:9" ht="14.25" customHeight="1">
      <c r="A5955" s="6" t="str">
        <f t="shared" si="69"/>
        <v>Kebumen - Purbowangi_WONOHARJO</v>
      </c>
      <c r="B5955" s="11" t="s">
        <v>4274</v>
      </c>
      <c r="C5955" s="11" t="s">
        <v>772</v>
      </c>
      <c r="D5955" s="11">
        <v>15.69</v>
      </c>
      <c r="E5955" s="7">
        <f>VLOOKUP(A5955, Sheet2!$A$2:$K$8265, 11)</f>
        <v>110.50660000000001</v>
      </c>
      <c r="F5955" s="7">
        <f t="shared" si="70"/>
        <v>1.9612499999999999</v>
      </c>
      <c r="G5955" s="8">
        <v>200000</v>
      </c>
      <c r="H5955" s="9">
        <f t="shared" si="71"/>
        <v>3200000</v>
      </c>
      <c r="I5955" s="10"/>
    </row>
    <row r="5956" spans="1:9" ht="14.25" customHeight="1">
      <c r="A5956" s="6" t="str">
        <f t="shared" si="69"/>
        <v>Kebumen - Purbowangi_WONOYOSO</v>
      </c>
      <c r="B5956" s="11" t="s">
        <v>4274</v>
      </c>
      <c r="C5956" s="11" t="s">
        <v>3502</v>
      </c>
      <c r="D5956" s="11">
        <v>15.69</v>
      </c>
      <c r="E5956" s="7">
        <f>VLOOKUP(A5956, Sheet2!$A$2:$K$8265, 11)</f>
        <v>110.50660000000001</v>
      </c>
      <c r="F5956" s="7">
        <f t="shared" si="70"/>
        <v>1.9612499999999999</v>
      </c>
      <c r="G5956" s="8">
        <v>200000</v>
      </c>
      <c r="H5956" s="9">
        <f t="shared" si="71"/>
        <v>3200000</v>
      </c>
      <c r="I5956" s="10"/>
    </row>
    <row r="5957" spans="1:9" ht="14.25" customHeight="1">
      <c r="A5957" s="6" t="str">
        <f t="shared" si="69"/>
        <v>Kendal - Wonorejo_BALOK</v>
      </c>
      <c r="B5957" s="11" t="s">
        <v>4346</v>
      </c>
      <c r="C5957" s="11" t="s">
        <v>4347</v>
      </c>
      <c r="D5957" s="11">
        <v>16.97</v>
      </c>
      <c r="E5957" s="7">
        <f>VLOOKUP(A5957, Sheet2!$A$2:$K$8265, 11)</f>
        <v>110.50660000000001</v>
      </c>
      <c r="F5957" s="7">
        <f t="shared" si="70"/>
        <v>2.1212499999999999</v>
      </c>
      <c r="G5957" s="8">
        <v>200000</v>
      </c>
      <c r="H5957" s="9">
        <f t="shared" si="71"/>
        <v>3400000</v>
      </c>
      <c r="I5957" s="10"/>
    </row>
    <row r="5958" spans="1:9" ht="14.25" customHeight="1">
      <c r="A5958" s="6" t="str">
        <f t="shared" si="69"/>
        <v>Kendal - Wonorejo_BANDENGAN</v>
      </c>
      <c r="B5958" s="11" t="s">
        <v>4346</v>
      </c>
      <c r="C5958" s="11" t="s">
        <v>3381</v>
      </c>
      <c r="D5958" s="11">
        <v>16.97</v>
      </c>
      <c r="E5958" s="7">
        <f>VLOOKUP(A5958, Sheet2!$A$2:$K$8265, 11)</f>
        <v>110.50660000000001</v>
      </c>
      <c r="F5958" s="7">
        <f t="shared" si="70"/>
        <v>2.1212499999999999</v>
      </c>
      <c r="G5958" s="8">
        <v>200000</v>
      </c>
      <c r="H5958" s="9">
        <f t="shared" si="71"/>
        <v>3400000</v>
      </c>
      <c r="I5958" s="10"/>
    </row>
    <row r="5959" spans="1:9" ht="14.25" customHeight="1">
      <c r="A5959" s="6" t="str">
        <f t="shared" si="69"/>
        <v>Kendal - Wonorejo_BANGUNREJO</v>
      </c>
      <c r="B5959" s="11" t="s">
        <v>4346</v>
      </c>
      <c r="C5959" s="11" t="s">
        <v>2262</v>
      </c>
      <c r="D5959" s="11">
        <v>16.97</v>
      </c>
      <c r="E5959" s="7">
        <f>VLOOKUP(A5959, Sheet2!$A$2:$K$8265, 11)</f>
        <v>110.50660000000001</v>
      </c>
      <c r="F5959" s="7">
        <f t="shared" si="70"/>
        <v>2.1212499999999999</v>
      </c>
      <c r="G5959" s="8">
        <v>200000</v>
      </c>
      <c r="H5959" s="9">
        <f t="shared" si="71"/>
        <v>3400000</v>
      </c>
      <c r="I5959" s="10"/>
    </row>
    <row r="5960" spans="1:9" ht="14.25" customHeight="1">
      <c r="A5960" s="6" t="str">
        <f t="shared" si="69"/>
        <v>Kendal - Wonorejo_BANGUNSARI</v>
      </c>
      <c r="B5960" s="11" t="s">
        <v>4346</v>
      </c>
      <c r="C5960" s="11" t="s">
        <v>350</v>
      </c>
      <c r="D5960" s="11">
        <v>16.97</v>
      </c>
      <c r="E5960" s="7">
        <f>VLOOKUP(A5960, Sheet2!$A$2:$K$8265, 11)</f>
        <v>110.50660000000001</v>
      </c>
      <c r="F5960" s="7">
        <f t="shared" si="70"/>
        <v>2.1212499999999999</v>
      </c>
      <c r="G5960" s="8">
        <v>200000</v>
      </c>
      <c r="H5960" s="9">
        <f t="shared" si="71"/>
        <v>3400000</v>
      </c>
      <c r="I5960" s="10"/>
    </row>
    <row r="5961" spans="1:9" ht="14.25" customHeight="1">
      <c r="A5961" s="6" t="str">
        <f t="shared" si="69"/>
        <v>Kendal - Wonorejo_BANYUTOWO</v>
      </c>
      <c r="B5961" s="11" t="s">
        <v>4346</v>
      </c>
      <c r="C5961" s="11" t="s">
        <v>4348</v>
      </c>
      <c r="D5961" s="11">
        <v>16.97</v>
      </c>
      <c r="E5961" s="7">
        <f>VLOOKUP(A5961, Sheet2!$A$2:$K$8265, 11)</f>
        <v>110.50660000000001</v>
      </c>
      <c r="F5961" s="7">
        <f t="shared" si="70"/>
        <v>2.1212499999999999</v>
      </c>
      <c r="G5961" s="8">
        <v>200000</v>
      </c>
      <c r="H5961" s="9">
        <f t="shared" si="71"/>
        <v>3400000</v>
      </c>
      <c r="I5961" s="10"/>
    </row>
    <row r="5962" spans="1:9" ht="14.25" customHeight="1">
      <c r="A5962" s="6" t="str">
        <f t="shared" si="69"/>
        <v>Kendal - Wonorejo_BANYUURIP</v>
      </c>
      <c r="B5962" s="11" t="s">
        <v>4346</v>
      </c>
      <c r="C5962" s="11" t="s">
        <v>1382</v>
      </c>
      <c r="D5962" s="11">
        <v>16.97</v>
      </c>
      <c r="E5962" s="7">
        <f>VLOOKUP(A5962, Sheet2!$A$2:$K$8265, 11)</f>
        <v>110.50660000000001</v>
      </c>
      <c r="F5962" s="7">
        <f t="shared" si="70"/>
        <v>2.1212499999999999</v>
      </c>
      <c r="G5962" s="8">
        <v>200000</v>
      </c>
      <c r="H5962" s="9">
        <f t="shared" si="71"/>
        <v>3400000</v>
      </c>
      <c r="I5962" s="10"/>
    </row>
    <row r="5963" spans="1:9" ht="14.25" customHeight="1">
      <c r="A5963" s="6" t="str">
        <f t="shared" si="69"/>
        <v>Kendal - Wonorejo_BLOROK</v>
      </c>
      <c r="B5963" s="11" t="s">
        <v>4346</v>
      </c>
      <c r="C5963" s="11" t="s">
        <v>4349</v>
      </c>
      <c r="D5963" s="11">
        <v>16.97</v>
      </c>
      <c r="E5963" s="7">
        <f>VLOOKUP(A5963, Sheet2!$A$2:$K$8265, 11)</f>
        <v>110.50660000000001</v>
      </c>
      <c r="F5963" s="7">
        <f t="shared" si="70"/>
        <v>2.1212499999999999</v>
      </c>
      <c r="G5963" s="8">
        <v>200000</v>
      </c>
      <c r="H5963" s="9">
        <f t="shared" si="71"/>
        <v>3400000</v>
      </c>
      <c r="I5963" s="10"/>
    </row>
    <row r="5964" spans="1:9" ht="14.25" customHeight="1">
      <c r="A5964" s="6" t="str">
        <f t="shared" si="69"/>
        <v>Kendal - Wonorejo_BOJONGGEDE</v>
      </c>
      <c r="B5964" s="11" t="s">
        <v>4346</v>
      </c>
      <c r="C5964" s="11" t="s">
        <v>4350</v>
      </c>
      <c r="D5964" s="11">
        <v>16.97</v>
      </c>
      <c r="E5964" s="7">
        <f>VLOOKUP(A5964, Sheet2!$A$2:$K$8265, 11)</f>
        <v>110.50660000000001</v>
      </c>
      <c r="F5964" s="7">
        <f t="shared" si="70"/>
        <v>2.1212499999999999</v>
      </c>
      <c r="G5964" s="8">
        <v>200000</v>
      </c>
      <c r="H5964" s="9">
        <f t="shared" si="71"/>
        <v>3400000</v>
      </c>
      <c r="I5964" s="10"/>
    </row>
    <row r="5965" spans="1:9" ht="14.25" customHeight="1">
      <c r="A5965" s="6" t="str">
        <f t="shared" si="69"/>
        <v>Kendal - Wonorejo_BRANGSONG</v>
      </c>
      <c r="B5965" s="11" t="s">
        <v>4346</v>
      </c>
      <c r="C5965" s="11" t="s">
        <v>4351</v>
      </c>
      <c r="D5965" s="11">
        <v>16.97</v>
      </c>
      <c r="E5965" s="7">
        <f>VLOOKUP(A5965, Sheet2!$A$2:$K$8265, 11)</f>
        <v>110.50660000000001</v>
      </c>
      <c r="F5965" s="7">
        <f t="shared" si="70"/>
        <v>2.1212499999999999</v>
      </c>
      <c r="G5965" s="8">
        <v>200000</v>
      </c>
      <c r="H5965" s="9">
        <f t="shared" si="71"/>
        <v>3400000</v>
      </c>
      <c r="I5965" s="10"/>
    </row>
    <row r="5966" spans="1:9" ht="14.25" customHeight="1">
      <c r="A5966" s="6" t="str">
        <f t="shared" si="69"/>
        <v>Kendal - Wonorejo_BUGANGIN</v>
      </c>
      <c r="B5966" s="11" t="s">
        <v>4346</v>
      </c>
      <c r="C5966" s="11" t="s">
        <v>4352</v>
      </c>
      <c r="D5966" s="11">
        <v>16.97</v>
      </c>
      <c r="E5966" s="7">
        <f>VLOOKUP(A5966, Sheet2!$A$2:$K$8265, 11)</f>
        <v>110.50660000000001</v>
      </c>
      <c r="F5966" s="7">
        <f t="shared" si="70"/>
        <v>2.1212499999999999</v>
      </c>
      <c r="G5966" s="8">
        <v>200000</v>
      </c>
      <c r="H5966" s="9">
        <f t="shared" si="71"/>
        <v>3400000</v>
      </c>
      <c r="I5966" s="10"/>
    </row>
    <row r="5967" spans="1:9" ht="14.25" customHeight="1">
      <c r="A5967" s="6" t="str">
        <f t="shared" si="69"/>
        <v>Kendal - Wonorejo_CACABAN</v>
      </c>
      <c r="B5967" s="11" t="s">
        <v>4346</v>
      </c>
      <c r="C5967" s="11" t="s">
        <v>3131</v>
      </c>
      <c r="D5967" s="11">
        <v>16.97</v>
      </c>
      <c r="E5967" s="7">
        <f>VLOOKUP(A5967, Sheet2!$A$2:$K$8265, 11)</f>
        <v>110.50660000000001</v>
      </c>
      <c r="F5967" s="7">
        <f t="shared" si="70"/>
        <v>2.1212499999999999</v>
      </c>
      <c r="G5967" s="8">
        <v>200000</v>
      </c>
      <c r="H5967" s="9">
        <f t="shared" si="71"/>
        <v>3400000</v>
      </c>
      <c r="I5967" s="10"/>
    </row>
    <row r="5968" spans="1:9" ht="14.25" customHeight="1">
      <c r="A5968" s="6" t="str">
        <f t="shared" si="69"/>
        <v>Kendal - Wonorejo_CANDIROTO</v>
      </c>
      <c r="B5968" s="11" t="s">
        <v>4346</v>
      </c>
      <c r="C5968" s="11" t="s">
        <v>1022</v>
      </c>
      <c r="D5968" s="11">
        <v>16.97</v>
      </c>
      <c r="E5968" s="7">
        <f>VLOOKUP(A5968, Sheet2!$A$2:$K$8265, 11)</f>
        <v>110.50660000000001</v>
      </c>
      <c r="F5968" s="7">
        <f t="shared" si="70"/>
        <v>2.1212499999999999</v>
      </c>
      <c r="G5968" s="8">
        <v>200000</v>
      </c>
      <c r="H5968" s="9">
        <f t="shared" si="71"/>
        <v>3400000</v>
      </c>
      <c r="I5968" s="10"/>
    </row>
    <row r="5969" spans="1:9" ht="14.25" customHeight="1">
      <c r="A5969" s="6" t="str">
        <f t="shared" si="69"/>
        <v>Kendal - Wonorejo_DARUPONO</v>
      </c>
      <c r="B5969" s="11" t="s">
        <v>4346</v>
      </c>
      <c r="C5969" s="11" t="s">
        <v>4353</v>
      </c>
      <c r="D5969" s="11">
        <v>16.97</v>
      </c>
      <c r="E5969" s="7">
        <f>VLOOKUP(A5969, Sheet2!$A$2:$K$8265, 11)</f>
        <v>110.50660000000001</v>
      </c>
      <c r="F5969" s="7">
        <f t="shared" si="70"/>
        <v>2.1212499999999999</v>
      </c>
      <c r="G5969" s="8">
        <v>200000</v>
      </c>
      <c r="H5969" s="9">
        <f t="shared" si="71"/>
        <v>3400000</v>
      </c>
      <c r="I5969" s="10"/>
    </row>
    <row r="5970" spans="1:9" ht="14.25" customHeight="1">
      <c r="A5970" s="6" t="str">
        <f t="shared" si="69"/>
        <v>Kendal - Wonorejo_DEMPELREJO</v>
      </c>
      <c r="B5970" s="11" t="s">
        <v>4346</v>
      </c>
      <c r="C5970" s="11" t="s">
        <v>4354</v>
      </c>
      <c r="D5970" s="11">
        <v>16.97</v>
      </c>
      <c r="E5970" s="7">
        <f>VLOOKUP(A5970, Sheet2!$A$2:$K$8265, 11)</f>
        <v>110.50660000000001</v>
      </c>
      <c r="F5970" s="7">
        <f t="shared" si="70"/>
        <v>2.1212499999999999</v>
      </c>
      <c r="G5970" s="8">
        <v>200000</v>
      </c>
      <c r="H5970" s="9">
        <f t="shared" si="71"/>
        <v>3400000</v>
      </c>
      <c r="I5970" s="10"/>
    </row>
    <row r="5971" spans="1:9" ht="14.25" customHeight="1">
      <c r="A5971" s="6" t="str">
        <f t="shared" si="69"/>
        <v>Kendal - Wonorejo_JERUK GILING</v>
      </c>
      <c r="B5971" s="11" t="s">
        <v>4346</v>
      </c>
      <c r="C5971" s="11" t="s">
        <v>4355</v>
      </c>
      <c r="D5971" s="11">
        <v>16.97</v>
      </c>
      <c r="E5971" s="7">
        <f>VLOOKUP(A5971, Sheet2!$A$2:$K$8265, 11)</f>
        <v>110.50660000000001</v>
      </c>
      <c r="F5971" s="7">
        <f t="shared" si="70"/>
        <v>2.1212499999999999</v>
      </c>
      <c r="G5971" s="8">
        <v>200000</v>
      </c>
      <c r="H5971" s="9">
        <f t="shared" si="71"/>
        <v>3400000</v>
      </c>
      <c r="I5971" s="10"/>
    </row>
    <row r="5972" spans="1:9" ht="14.25" customHeight="1">
      <c r="A5972" s="6" t="str">
        <f t="shared" si="69"/>
        <v>Kendal - Wonorejo_JETIS</v>
      </c>
      <c r="B5972" s="11" t="s">
        <v>4346</v>
      </c>
      <c r="C5972" s="11" t="s">
        <v>886</v>
      </c>
      <c r="D5972" s="11">
        <v>16.97</v>
      </c>
      <c r="E5972" s="7">
        <f>VLOOKUP(A5972, Sheet2!$A$2:$K$8265, 11)</f>
        <v>110.50660000000001</v>
      </c>
      <c r="F5972" s="7">
        <f t="shared" si="70"/>
        <v>2.1212499999999999</v>
      </c>
      <c r="G5972" s="8">
        <v>200000</v>
      </c>
      <c r="H5972" s="9">
        <f t="shared" si="71"/>
        <v>3400000</v>
      </c>
      <c r="I5972" s="10"/>
    </row>
    <row r="5973" spans="1:9" ht="14.25" customHeight="1">
      <c r="A5973" s="6" t="str">
        <f t="shared" si="69"/>
        <v>Kendal - Wonorejo_JOTANG</v>
      </c>
      <c r="B5973" s="11" t="s">
        <v>4346</v>
      </c>
      <c r="C5973" s="11" t="s">
        <v>4356</v>
      </c>
      <c r="D5973" s="11">
        <v>16.97</v>
      </c>
      <c r="E5973" s="7">
        <f>VLOOKUP(A5973, Sheet2!$A$2:$K$8265, 11)</f>
        <v>110.50660000000001</v>
      </c>
      <c r="F5973" s="7">
        <f t="shared" si="70"/>
        <v>2.1212499999999999</v>
      </c>
      <c r="G5973" s="8">
        <v>200000</v>
      </c>
      <c r="H5973" s="9">
        <f t="shared" si="71"/>
        <v>3400000</v>
      </c>
      <c r="I5973" s="10"/>
    </row>
    <row r="5974" spans="1:9" ht="14.25" customHeight="1">
      <c r="A5974" s="6" t="str">
        <f t="shared" si="69"/>
        <v>Kendal - Wonorejo_KARANGSARI</v>
      </c>
      <c r="B5974" s="11" t="s">
        <v>4346</v>
      </c>
      <c r="C5974" s="11" t="s">
        <v>298</v>
      </c>
      <c r="D5974" s="11">
        <v>16.97</v>
      </c>
      <c r="E5974" s="7">
        <f>VLOOKUP(A5974, Sheet2!$A$2:$K$8265, 11)</f>
        <v>110.50660000000001</v>
      </c>
      <c r="F5974" s="7">
        <f t="shared" si="70"/>
        <v>2.1212499999999999</v>
      </c>
      <c r="G5974" s="8">
        <v>200000</v>
      </c>
      <c r="H5974" s="9">
        <f t="shared" si="71"/>
        <v>3400000</v>
      </c>
      <c r="I5974" s="10"/>
    </row>
    <row r="5975" spans="1:9" ht="14.25" customHeight="1">
      <c r="A5975" s="6" t="str">
        <f t="shared" si="69"/>
        <v>Kendal - Wonorejo_KARANGTENGAH</v>
      </c>
      <c r="B5975" s="11" t="s">
        <v>4346</v>
      </c>
      <c r="C5975" s="11" t="s">
        <v>409</v>
      </c>
      <c r="D5975" s="11">
        <v>16.97</v>
      </c>
      <c r="E5975" s="7">
        <f>VLOOKUP(A5975, Sheet2!$A$2:$K$8265, 11)</f>
        <v>110.50660000000001</v>
      </c>
      <c r="F5975" s="7">
        <f t="shared" si="70"/>
        <v>2.1212499999999999</v>
      </c>
      <c r="G5975" s="8">
        <v>200000</v>
      </c>
      <c r="H5975" s="9">
        <f t="shared" si="71"/>
        <v>3400000</v>
      </c>
      <c r="I5975" s="10"/>
    </row>
    <row r="5976" spans="1:9" ht="14.25" customHeight="1">
      <c r="A5976" s="6" t="str">
        <f t="shared" si="69"/>
        <v>Kendal - Wonorejo_KARTIKAJAYA</v>
      </c>
      <c r="B5976" s="11" t="s">
        <v>4346</v>
      </c>
      <c r="C5976" s="11" t="s">
        <v>4357</v>
      </c>
      <c r="D5976" s="11">
        <v>16.97</v>
      </c>
      <c r="E5976" s="7">
        <f>VLOOKUP(A5976, Sheet2!$A$2:$K$8265, 11)</f>
        <v>110.50660000000001</v>
      </c>
      <c r="F5976" s="7">
        <f t="shared" si="70"/>
        <v>2.1212499999999999</v>
      </c>
      <c r="G5976" s="8">
        <v>200000</v>
      </c>
      <c r="H5976" s="9">
        <f t="shared" si="71"/>
        <v>3400000</v>
      </c>
      <c r="I5976" s="10"/>
    </row>
    <row r="5977" spans="1:9" ht="14.25" customHeight="1">
      <c r="A5977" s="6" t="str">
        <f t="shared" si="69"/>
        <v>Kendal - Wonorejo_KEBONADEM</v>
      </c>
      <c r="B5977" s="11" t="s">
        <v>4346</v>
      </c>
      <c r="C5977" s="11" t="s">
        <v>4358</v>
      </c>
      <c r="D5977" s="11">
        <v>16.97</v>
      </c>
      <c r="E5977" s="7">
        <f>VLOOKUP(A5977, Sheet2!$A$2:$K$8265, 11)</f>
        <v>110.50660000000001</v>
      </c>
      <c r="F5977" s="7">
        <f t="shared" si="70"/>
        <v>2.1212499999999999</v>
      </c>
      <c r="G5977" s="8">
        <v>200000</v>
      </c>
      <c r="H5977" s="9">
        <f t="shared" si="71"/>
        <v>3400000</v>
      </c>
      <c r="I5977" s="10"/>
    </row>
    <row r="5978" spans="1:9" ht="14.25" customHeight="1">
      <c r="A5978" s="6" t="str">
        <f t="shared" si="69"/>
        <v>Kendal - Wonorejo_KEBONAGUNG</v>
      </c>
      <c r="B5978" s="11" t="s">
        <v>4346</v>
      </c>
      <c r="C5978" s="11" t="s">
        <v>634</v>
      </c>
      <c r="D5978" s="11">
        <v>16.97</v>
      </c>
      <c r="E5978" s="7">
        <f>VLOOKUP(A5978, Sheet2!$A$2:$K$8265, 11)</f>
        <v>110.50660000000001</v>
      </c>
      <c r="F5978" s="7">
        <f t="shared" si="70"/>
        <v>2.1212499999999999</v>
      </c>
      <c r="G5978" s="8">
        <v>200000</v>
      </c>
      <c r="H5978" s="9">
        <f t="shared" si="71"/>
        <v>3400000</v>
      </c>
      <c r="I5978" s="10"/>
    </row>
    <row r="5979" spans="1:9" ht="14.25" customHeight="1">
      <c r="A5979" s="6" t="str">
        <f t="shared" si="69"/>
        <v>Kendal - Wonorejo_KEBONDALEM</v>
      </c>
      <c r="B5979" s="11" t="s">
        <v>4346</v>
      </c>
      <c r="C5979" s="11" t="s">
        <v>410</v>
      </c>
      <c r="D5979" s="11">
        <v>16.97</v>
      </c>
      <c r="E5979" s="7">
        <f>VLOOKUP(A5979, Sheet2!$A$2:$K$8265, 11)</f>
        <v>110.50660000000001</v>
      </c>
      <c r="F5979" s="7">
        <f t="shared" si="70"/>
        <v>2.1212499999999999</v>
      </c>
      <c r="G5979" s="8">
        <v>200000</v>
      </c>
      <c r="H5979" s="9">
        <f t="shared" si="71"/>
        <v>3400000</v>
      </c>
      <c r="I5979" s="10"/>
    </row>
    <row r="5980" spans="1:9" ht="14.25" customHeight="1">
      <c r="A5980" s="6" t="str">
        <f t="shared" si="69"/>
        <v>Kendal - Wonorejo_KEDUNGSUREN</v>
      </c>
      <c r="B5980" s="11" t="s">
        <v>4346</v>
      </c>
      <c r="C5980" s="11" t="s">
        <v>4359</v>
      </c>
      <c r="D5980" s="11">
        <v>16.97</v>
      </c>
      <c r="E5980" s="7">
        <f>VLOOKUP(A5980, Sheet2!$A$2:$K$8265, 11)</f>
        <v>110.50660000000001</v>
      </c>
      <c r="F5980" s="7">
        <f t="shared" si="70"/>
        <v>2.1212499999999999</v>
      </c>
      <c r="G5980" s="8">
        <v>200000</v>
      </c>
      <c r="H5980" s="9">
        <f t="shared" si="71"/>
        <v>3400000</v>
      </c>
      <c r="I5980" s="10"/>
    </row>
    <row r="5981" spans="1:9" ht="14.25" customHeight="1">
      <c r="A5981" s="6" t="str">
        <f t="shared" si="69"/>
        <v>Kendal - Wonorejo_KERTOMULYO</v>
      </c>
      <c r="B5981" s="11" t="s">
        <v>4346</v>
      </c>
      <c r="C5981" s="11" t="s">
        <v>4360</v>
      </c>
      <c r="D5981" s="11">
        <v>16.97</v>
      </c>
      <c r="E5981" s="7">
        <f>VLOOKUP(A5981, Sheet2!$A$2:$K$8265, 11)</f>
        <v>110.50660000000001</v>
      </c>
      <c r="F5981" s="7">
        <f t="shared" si="70"/>
        <v>2.1212499999999999</v>
      </c>
      <c r="G5981" s="8">
        <v>200000</v>
      </c>
      <c r="H5981" s="9">
        <f t="shared" si="71"/>
        <v>3400000</v>
      </c>
      <c r="I5981" s="10"/>
    </row>
    <row r="5982" spans="1:9" ht="14.25" customHeight="1">
      <c r="A5982" s="6" t="str">
        <f t="shared" si="69"/>
        <v>Kendal - Wonorejo_KETAPANG</v>
      </c>
      <c r="B5982" s="11" t="s">
        <v>4346</v>
      </c>
      <c r="C5982" s="11" t="s">
        <v>1460</v>
      </c>
      <c r="D5982" s="11">
        <v>16.97</v>
      </c>
      <c r="E5982" s="7">
        <f>VLOOKUP(A5982, Sheet2!$A$2:$K$8265, 11)</f>
        <v>110.50660000000001</v>
      </c>
      <c r="F5982" s="7">
        <f t="shared" si="70"/>
        <v>2.1212499999999999</v>
      </c>
      <c r="G5982" s="8">
        <v>200000</v>
      </c>
      <c r="H5982" s="9">
        <f t="shared" si="71"/>
        <v>3400000</v>
      </c>
      <c r="I5982" s="10"/>
    </row>
    <row r="5983" spans="1:9" ht="14.25" customHeight="1">
      <c r="A5983" s="6" t="str">
        <f t="shared" si="69"/>
        <v>Kendal - Wonorejo_KUMPULREJO</v>
      </c>
      <c r="B5983" s="11" t="s">
        <v>4346</v>
      </c>
      <c r="C5983" s="11" t="s">
        <v>424</v>
      </c>
      <c r="D5983" s="11">
        <v>16.97</v>
      </c>
      <c r="E5983" s="7">
        <f>VLOOKUP(A5983, Sheet2!$A$2:$K$8265, 11)</f>
        <v>110.50660000000001</v>
      </c>
      <c r="F5983" s="7">
        <f t="shared" si="70"/>
        <v>2.1212499999999999</v>
      </c>
      <c r="G5983" s="8">
        <v>200000</v>
      </c>
      <c r="H5983" s="9">
        <f t="shared" si="71"/>
        <v>3400000</v>
      </c>
      <c r="I5983" s="10"/>
    </row>
    <row r="5984" spans="1:9" ht="14.25" customHeight="1">
      <c r="A5984" s="6" t="str">
        <f t="shared" si="69"/>
        <v>Kendal - Wonorejo_KUTOHARJO</v>
      </c>
      <c r="B5984" s="11" t="s">
        <v>4346</v>
      </c>
      <c r="C5984" s="11" t="s">
        <v>4361</v>
      </c>
      <c r="D5984" s="11">
        <v>16.97</v>
      </c>
      <c r="E5984" s="7">
        <f>VLOOKUP(A5984, Sheet2!$A$2:$K$8265, 11)</f>
        <v>110.50660000000001</v>
      </c>
      <c r="F5984" s="7">
        <f t="shared" si="70"/>
        <v>2.1212499999999999</v>
      </c>
      <c r="G5984" s="8">
        <v>200000</v>
      </c>
      <c r="H5984" s="9">
        <f t="shared" si="71"/>
        <v>3400000</v>
      </c>
      <c r="I5984" s="10"/>
    </row>
    <row r="5985" spans="1:9" ht="14.25" customHeight="1">
      <c r="A5985" s="6" t="str">
        <f t="shared" si="69"/>
        <v>Kendal - Wonorejo_LANGENHARJO</v>
      </c>
      <c r="B5985" s="11" t="s">
        <v>4346</v>
      </c>
      <c r="C5985" s="11" t="s">
        <v>4362</v>
      </c>
      <c r="D5985" s="11">
        <v>16.97</v>
      </c>
      <c r="E5985" s="7">
        <f>VLOOKUP(A5985, Sheet2!$A$2:$K$8265, 11)</f>
        <v>110.50660000000001</v>
      </c>
      <c r="F5985" s="7">
        <f t="shared" si="70"/>
        <v>2.1212499999999999</v>
      </c>
      <c r="G5985" s="8">
        <v>200000</v>
      </c>
      <c r="H5985" s="9">
        <f t="shared" si="71"/>
        <v>3400000</v>
      </c>
      <c r="I5985" s="10"/>
    </row>
    <row r="5986" spans="1:9" ht="14.25" customHeight="1">
      <c r="A5986" s="6" t="str">
        <f t="shared" si="69"/>
        <v>Kendal - Wonorejo_MAGELUNG</v>
      </c>
      <c r="B5986" s="11" t="s">
        <v>4346</v>
      </c>
      <c r="C5986" s="11" t="s">
        <v>4363</v>
      </c>
      <c r="D5986" s="11">
        <v>16.97</v>
      </c>
      <c r="E5986" s="7">
        <f>VLOOKUP(A5986, Sheet2!$A$2:$K$8265, 11)</f>
        <v>110.50660000000001</v>
      </c>
      <c r="F5986" s="7">
        <f t="shared" si="70"/>
        <v>2.1212499999999999</v>
      </c>
      <c r="G5986" s="8">
        <v>200000</v>
      </c>
      <c r="H5986" s="9">
        <f t="shared" si="71"/>
        <v>3400000</v>
      </c>
      <c r="I5986" s="10"/>
    </row>
    <row r="5987" spans="1:9" ht="14.25" customHeight="1">
      <c r="A5987" s="6" t="str">
        <f t="shared" si="69"/>
        <v>Kendal - Wonorejo_MANGUNHARJO</v>
      </c>
      <c r="B5987" s="11" t="s">
        <v>4346</v>
      </c>
      <c r="C5987" s="11" t="s">
        <v>434</v>
      </c>
      <c r="D5987" s="11">
        <v>1.22</v>
      </c>
      <c r="E5987" s="7">
        <f>VLOOKUP(A5987, Sheet2!$A$2:$K$8265, 11)</f>
        <v>110.50660000000001</v>
      </c>
      <c r="F5987" s="7">
        <f t="shared" si="70"/>
        <v>0.1525</v>
      </c>
      <c r="G5987" s="8">
        <v>200000</v>
      </c>
      <c r="H5987" s="9">
        <f t="shared" si="71"/>
        <v>400000</v>
      </c>
      <c r="I5987" s="10"/>
    </row>
    <row r="5988" spans="1:9" ht="14.25" customHeight="1">
      <c r="A5988" s="6" t="str">
        <f t="shared" si="69"/>
        <v>Kendal - Wonorejo_NGAMPEL KULON</v>
      </c>
      <c r="B5988" s="11" t="s">
        <v>4346</v>
      </c>
      <c r="C5988" s="11" t="s">
        <v>4364</v>
      </c>
      <c r="D5988" s="11">
        <v>16.97</v>
      </c>
      <c r="E5988" s="7">
        <f>VLOOKUP(A5988, Sheet2!$A$2:$K$8265, 11)</f>
        <v>110.50660000000001</v>
      </c>
      <c r="F5988" s="7">
        <f t="shared" si="70"/>
        <v>2.1212499999999999</v>
      </c>
      <c r="G5988" s="8">
        <v>200000</v>
      </c>
      <c r="H5988" s="9">
        <f t="shared" si="71"/>
        <v>3400000</v>
      </c>
      <c r="I5988" s="10"/>
    </row>
    <row r="5989" spans="1:9" ht="14.25" customHeight="1">
      <c r="A5989" s="6" t="str">
        <f t="shared" si="69"/>
        <v>Kendal - Wonorejo_NGAMPEL WETAN</v>
      </c>
      <c r="B5989" s="11" t="s">
        <v>4346</v>
      </c>
      <c r="C5989" s="11" t="s">
        <v>4365</v>
      </c>
      <c r="D5989" s="11">
        <v>16.97</v>
      </c>
      <c r="E5989" s="7">
        <f>VLOOKUP(A5989, Sheet2!$A$2:$K$8265, 11)</f>
        <v>110.50660000000001</v>
      </c>
      <c r="F5989" s="7">
        <f t="shared" si="70"/>
        <v>2.1212499999999999</v>
      </c>
      <c r="G5989" s="8">
        <v>200000</v>
      </c>
      <c r="H5989" s="9">
        <f t="shared" si="71"/>
        <v>3400000</v>
      </c>
      <c r="I5989" s="10"/>
    </row>
    <row r="5990" spans="1:9" ht="14.25" customHeight="1">
      <c r="A5990" s="6" t="str">
        <f t="shared" si="69"/>
        <v>Kendal - Wonorejo_NGILIR</v>
      </c>
      <c r="B5990" s="11" t="s">
        <v>4346</v>
      </c>
      <c r="C5990" s="11" t="s">
        <v>4366</v>
      </c>
      <c r="D5990" s="11">
        <v>16.97</v>
      </c>
      <c r="E5990" s="7">
        <f>VLOOKUP(A5990, Sheet2!$A$2:$K$8265, 11)</f>
        <v>110.50660000000001</v>
      </c>
      <c r="F5990" s="7">
        <f t="shared" si="70"/>
        <v>2.1212499999999999</v>
      </c>
      <c r="G5990" s="8">
        <v>200000</v>
      </c>
      <c r="H5990" s="9">
        <f t="shared" si="71"/>
        <v>3400000</v>
      </c>
      <c r="I5990" s="10"/>
    </row>
    <row r="5991" spans="1:9" ht="14.25" customHeight="1">
      <c r="A5991" s="6" t="str">
        <f t="shared" si="69"/>
        <v>Kendal - Wonorejo_PATUKANGAN</v>
      </c>
      <c r="B5991" s="11" t="s">
        <v>4346</v>
      </c>
      <c r="C5991" s="11" t="s">
        <v>4367</v>
      </c>
      <c r="D5991" s="11">
        <v>16.97</v>
      </c>
      <c r="E5991" s="7">
        <f>VLOOKUP(A5991, Sheet2!$A$2:$K$8265, 11)</f>
        <v>110.50660000000001</v>
      </c>
      <c r="F5991" s="7">
        <f t="shared" si="70"/>
        <v>2.1212499999999999</v>
      </c>
      <c r="G5991" s="8">
        <v>200000</v>
      </c>
      <c r="H5991" s="9">
        <f t="shared" si="71"/>
        <v>3400000</v>
      </c>
      <c r="I5991" s="10"/>
    </row>
    <row r="5992" spans="1:9" ht="14.25" customHeight="1">
      <c r="A5992" s="6" t="str">
        <f t="shared" si="69"/>
        <v>Kendal - Wonorejo_PEGULON</v>
      </c>
      <c r="B5992" s="11" t="s">
        <v>4346</v>
      </c>
      <c r="C5992" s="11" t="s">
        <v>4368</v>
      </c>
      <c r="D5992" s="11">
        <v>16.97</v>
      </c>
      <c r="E5992" s="7">
        <f>VLOOKUP(A5992, Sheet2!$A$2:$K$8265, 11)</f>
        <v>110.50660000000001</v>
      </c>
      <c r="F5992" s="7">
        <f t="shared" si="70"/>
        <v>2.1212499999999999</v>
      </c>
      <c r="G5992" s="8">
        <v>200000</v>
      </c>
      <c r="H5992" s="9">
        <f t="shared" si="71"/>
        <v>3400000</v>
      </c>
      <c r="I5992" s="10"/>
    </row>
    <row r="5993" spans="1:9" ht="14.25" customHeight="1">
      <c r="A5993" s="6" t="str">
        <f t="shared" si="69"/>
        <v>Kendal - Wonorejo_PEKAUMAN</v>
      </c>
      <c r="B5993" s="11" t="s">
        <v>4346</v>
      </c>
      <c r="C5993" s="11" t="s">
        <v>328</v>
      </c>
      <c r="D5993" s="11">
        <v>16.97</v>
      </c>
      <c r="E5993" s="7">
        <f>VLOOKUP(A5993, Sheet2!$A$2:$K$8265, 11)</f>
        <v>110.50660000000001</v>
      </c>
      <c r="F5993" s="7">
        <f t="shared" si="70"/>
        <v>2.1212499999999999</v>
      </c>
      <c r="G5993" s="8">
        <v>200000</v>
      </c>
      <c r="H5993" s="9">
        <f t="shared" si="71"/>
        <v>3400000</v>
      </c>
      <c r="I5993" s="10"/>
    </row>
    <row r="5994" spans="1:9" ht="14.25" customHeight="1">
      <c r="A5994" s="6" t="str">
        <f t="shared" si="69"/>
        <v>Kendal - Wonorejo_PIDODOKULON</v>
      </c>
      <c r="B5994" s="11" t="s">
        <v>4346</v>
      </c>
      <c r="C5994" s="11" t="s">
        <v>4369</v>
      </c>
      <c r="D5994" s="11">
        <v>16.97</v>
      </c>
      <c r="E5994" s="7">
        <f>VLOOKUP(A5994, Sheet2!$A$2:$K$8265, 11)</f>
        <v>110.50660000000001</v>
      </c>
      <c r="F5994" s="7">
        <f t="shared" si="70"/>
        <v>2.1212499999999999</v>
      </c>
      <c r="G5994" s="8">
        <v>200000</v>
      </c>
      <c r="H5994" s="9">
        <f t="shared" si="71"/>
        <v>3400000</v>
      </c>
      <c r="I5994" s="10"/>
    </row>
    <row r="5995" spans="1:9" ht="14.25" customHeight="1">
      <c r="A5995" s="6" t="str">
        <f t="shared" si="69"/>
        <v>Kendal - Wonorejo_PIDODOWETAN</v>
      </c>
      <c r="B5995" s="11" t="s">
        <v>4346</v>
      </c>
      <c r="C5995" s="11" t="s">
        <v>4370</v>
      </c>
      <c r="D5995" s="11">
        <v>16.97</v>
      </c>
      <c r="E5995" s="7">
        <f>VLOOKUP(A5995, Sheet2!$A$2:$K$8265, 11)</f>
        <v>110.50660000000001</v>
      </c>
      <c r="F5995" s="7">
        <f t="shared" si="70"/>
        <v>2.1212499999999999</v>
      </c>
      <c r="G5995" s="8">
        <v>200000</v>
      </c>
      <c r="H5995" s="9">
        <f t="shared" si="71"/>
        <v>3400000</v>
      </c>
      <c r="I5995" s="10"/>
    </row>
    <row r="5996" spans="1:9" ht="14.25" customHeight="1">
      <c r="A5996" s="6" t="str">
        <f t="shared" si="69"/>
        <v>Kendal - Wonorejo_PLANTARAN</v>
      </c>
      <c r="B5996" s="11" t="s">
        <v>4346</v>
      </c>
      <c r="C5996" s="11" t="s">
        <v>4371</v>
      </c>
      <c r="D5996" s="11">
        <v>16.97</v>
      </c>
      <c r="E5996" s="7">
        <f>VLOOKUP(A5996, Sheet2!$A$2:$K$8265, 11)</f>
        <v>110.50660000000001</v>
      </c>
      <c r="F5996" s="7">
        <f t="shared" si="70"/>
        <v>2.1212499999999999</v>
      </c>
      <c r="G5996" s="8">
        <v>200000</v>
      </c>
      <c r="H5996" s="9">
        <f t="shared" si="71"/>
        <v>3400000</v>
      </c>
      <c r="I5996" s="10"/>
    </row>
    <row r="5997" spans="1:9" ht="14.25" customHeight="1">
      <c r="A5997" s="6" t="str">
        <f t="shared" si="69"/>
        <v>Kendal - Wonorejo_PROTOMULYO</v>
      </c>
      <c r="B5997" s="11" t="s">
        <v>4346</v>
      </c>
      <c r="C5997" s="11" t="s">
        <v>4372</v>
      </c>
      <c r="D5997" s="11">
        <v>16.97</v>
      </c>
      <c r="E5997" s="7">
        <f>VLOOKUP(A5997, Sheet2!$A$2:$K$8265, 11)</f>
        <v>110.50660000000001</v>
      </c>
      <c r="F5997" s="7">
        <f t="shared" si="70"/>
        <v>2.1212499999999999</v>
      </c>
      <c r="G5997" s="8">
        <v>200000</v>
      </c>
      <c r="H5997" s="9">
        <f t="shared" si="71"/>
        <v>3400000</v>
      </c>
      <c r="I5997" s="10"/>
    </row>
    <row r="5998" spans="1:9" ht="14.25" customHeight="1">
      <c r="A5998" s="6" t="str">
        <f t="shared" si="69"/>
        <v>Kendal - Wonorejo_PURWOKERTO</v>
      </c>
      <c r="B5998" s="11" t="s">
        <v>4346</v>
      </c>
      <c r="C5998" s="11" t="s">
        <v>4373</v>
      </c>
      <c r="D5998" s="11">
        <v>16.97</v>
      </c>
      <c r="E5998" s="7">
        <f>VLOOKUP(A5998, Sheet2!$A$2:$K$8265, 11)</f>
        <v>110.50660000000001</v>
      </c>
      <c r="F5998" s="7">
        <f t="shared" si="70"/>
        <v>2.1212499999999999</v>
      </c>
      <c r="G5998" s="8">
        <v>200000</v>
      </c>
      <c r="H5998" s="9">
        <f t="shared" si="71"/>
        <v>3400000</v>
      </c>
      <c r="I5998" s="10"/>
    </row>
    <row r="5999" spans="1:9" ht="14.25" customHeight="1">
      <c r="A5999" s="6" t="str">
        <f t="shared" si="69"/>
        <v>Kendal - Wonorejo_PUTATGEDE</v>
      </c>
      <c r="B5999" s="11" t="s">
        <v>4346</v>
      </c>
      <c r="C5999" s="11" t="s">
        <v>4374</v>
      </c>
      <c r="D5999" s="11">
        <v>16.97</v>
      </c>
      <c r="E5999" s="7">
        <f>VLOOKUP(A5999, Sheet2!$A$2:$K$8265, 11)</f>
        <v>110.50660000000001</v>
      </c>
      <c r="F5999" s="7">
        <f t="shared" si="70"/>
        <v>2.1212499999999999</v>
      </c>
      <c r="G5999" s="8">
        <v>200000</v>
      </c>
      <c r="H5999" s="9">
        <f t="shared" si="71"/>
        <v>3400000</v>
      </c>
      <c r="I5999" s="10"/>
    </row>
    <row r="6000" spans="1:9" ht="14.25" customHeight="1">
      <c r="A6000" s="6" t="str">
        <f t="shared" si="69"/>
        <v>Kendal - Wonorejo_REJOSARI</v>
      </c>
      <c r="B6000" s="11" t="s">
        <v>4346</v>
      </c>
      <c r="C6000" s="11" t="s">
        <v>702</v>
      </c>
      <c r="D6000" s="11">
        <v>16.97</v>
      </c>
      <c r="E6000" s="7">
        <f>VLOOKUP(A6000, Sheet2!$A$2:$K$8265, 11)</f>
        <v>110.50660000000001</v>
      </c>
      <c r="F6000" s="7">
        <f t="shared" si="70"/>
        <v>2.1212499999999999</v>
      </c>
      <c r="G6000" s="8">
        <v>200000</v>
      </c>
      <c r="H6000" s="9">
        <f t="shared" si="71"/>
        <v>3400000</v>
      </c>
      <c r="I6000" s="10"/>
    </row>
    <row r="6001" spans="1:9" ht="14.25" customHeight="1">
      <c r="A6001" s="6" t="str">
        <f t="shared" si="69"/>
        <v>Kendal - Wonorejo_REJOSARI</v>
      </c>
      <c r="B6001" s="11" t="s">
        <v>4346</v>
      </c>
      <c r="C6001" s="11" t="s">
        <v>702</v>
      </c>
      <c r="D6001" s="11">
        <v>16.97</v>
      </c>
      <c r="E6001" s="7">
        <f>VLOOKUP(A6001, Sheet2!$A$2:$K$8265, 11)</f>
        <v>110.50660000000001</v>
      </c>
      <c r="F6001" s="7">
        <f t="shared" si="70"/>
        <v>2.1212499999999999</v>
      </c>
      <c r="G6001" s="8">
        <v>200000</v>
      </c>
      <c r="H6001" s="9">
        <f t="shared" si="71"/>
        <v>3400000</v>
      </c>
      <c r="I6001" s="10"/>
    </row>
    <row r="6002" spans="1:9" ht="14.25" customHeight="1">
      <c r="A6002" s="6" t="str">
        <f t="shared" si="69"/>
        <v>Kendal - Wonorejo_SARIREJO</v>
      </c>
      <c r="B6002" s="11" t="s">
        <v>4346</v>
      </c>
      <c r="C6002" s="11" t="s">
        <v>1231</v>
      </c>
      <c r="D6002" s="11">
        <v>16.97</v>
      </c>
      <c r="E6002" s="7">
        <f>VLOOKUP(A6002, Sheet2!$A$2:$K$8265, 11)</f>
        <v>110.50660000000001</v>
      </c>
      <c r="F6002" s="7">
        <f t="shared" si="70"/>
        <v>2.1212499999999999</v>
      </c>
      <c r="G6002" s="8">
        <v>200000</v>
      </c>
      <c r="H6002" s="9">
        <f t="shared" si="71"/>
        <v>3400000</v>
      </c>
      <c r="I6002" s="10"/>
    </row>
    <row r="6003" spans="1:9" ht="14.25" customHeight="1">
      <c r="A6003" s="6" t="str">
        <f t="shared" si="69"/>
        <v>Kendal - Wonorejo_SIDOREJO</v>
      </c>
      <c r="B6003" s="11" t="s">
        <v>4346</v>
      </c>
      <c r="C6003" s="11" t="s">
        <v>222</v>
      </c>
      <c r="D6003" s="11">
        <v>16.97</v>
      </c>
      <c r="E6003" s="7">
        <f>VLOOKUP(A6003, Sheet2!$A$2:$K$8265, 11)</f>
        <v>110.50660000000001</v>
      </c>
      <c r="F6003" s="7">
        <f t="shared" si="70"/>
        <v>2.1212499999999999</v>
      </c>
      <c r="G6003" s="8">
        <v>200000</v>
      </c>
      <c r="H6003" s="9">
        <f t="shared" si="71"/>
        <v>3400000</v>
      </c>
      <c r="I6003" s="10"/>
    </row>
    <row r="6004" spans="1:9" ht="14.25" customHeight="1">
      <c r="A6004" s="6" t="str">
        <f t="shared" si="69"/>
        <v>Kendal - Wonorejo_SINGOROJO</v>
      </c>
      <c r="B6004" s="11" t="s">
        <v>4346</v>
      </c>
      <c r="C6004" s="11" t="s">
        <v>4250</v>
      </c>
      <c r="D6004" s="11">
        <v>16.97</v>
      </c>
      <c r="E6004" s="7">
        <f>VLOOKUP(A6004, Sheet2!$A$2:$K$8265, 11)</f>
        <v>110.50660000000001</v>
      </c>
      <c r="F6004" s="7">
        <f t="shared" si="70"/>
        <v>2.1212499999999999</v>
      </c>
      <c r="G6004" s="8">
        <v>200000</v>
      </c>
      <c r="H6004" s="9">
        <f t="shared" si="71"/>
        <v>3400000</v>
      </c>
      <c r="I6004" s="10"/>
    </row>
    <row r="6005" spans="1:9" ht="14.25" customHeight="1">
      <c r="A6005" s="6" t="str">
        <f t="shared" si="69"/>
        <v>Kendal - Wonorejo_SUDIPAYUNG</v>
      </c>
      <c r="B6005" s="11" t="s">
        <v>4346</v>
      </c>
      <c r="C6005" s="11" t="s">
        <v>4375</v>
      </c>
      <c r="D6005" s="11">
        <v>16.97</v>
      </c>
      <c r="E6005" s="7">
        <f>VLOOKUP(A6005, Sheet2!$A$2:$K$8265, 11)</f>
        <v>110.50660000000001</v>
      </c>
      <c r="F6005" s="7">
        <f t="shared" si="70"/>
        <v>2.1212499999999999</v>
      </c>
      <c r="G6005" s="8">
        <v>200000</v>
      </c>
      <c r="H6005" s="9">
        <f t="shared" si="71"/>
        <v>3400000</v>
      </c>
      <c r="I6005" s="10"/>
    </row>
    <row r="6006" spans="1:9" ht="14.25" customHeight="1">
      <c r="A6006" s="6" t="str">
        <f t="shared" si="69"/>
        <v>Kendal - Wonorejo_SUKODONO</v>
      </c>
      <c r="B6006" s="11" t="s">
        <v>4346</v>
      </c>
      <c r="C6006" s="11" t="s">
        <v>2100</v>
      </c>
      <c r="D6006" s="11">
        <v>16.97</v>
      </c>
      <c r="E6006" s="7">
        <f>VLOOKUP(A6006, Sheet2!$A$2:$K$8265, 11)</f>
        <v>110.50660000000001</v>
      </c>
      <c r="F6006" s="7">
        <f t="shared" si="70"/>
        <v>2.1212499999999999</v>
      </c>
      <c r="G6006" s="8">
        <v>200000</v>
      </c>
      <c r="H6006" s="9">
        <f t="shared" si="71"/>
        <v>3400000</v>
      </c>
      <c r="I6006" s="10"/>
    </row>
    <row r="6007" spans="1:9" ht="14.25" customHeight="1">
      <c r="A6007" s="6" t="str">
        <f t="shared" si="69"/>
        <v>Kendal - Wonorejo_SUKOLILAN</v>
      </c>
      <c r="B6007" s="11" t="s">
        <v>4346</v>
      </c>
      <c r="C6007" s="11" t="s">
        <v>4376</v>
      </c>
      <c r="D6007" s="11">
        <v>16.97</v>
      </c>
      <c r="E6007" s="7">
        <f>VLOOKUP(A6007, Sheet2!$A$2:$K$8265, 11)</f>
        <v>110.50660000000001</v>
      </c>
      <c r="F6007" s="7">
        <f t="shared" si="70"/>
        <v>2.1212499999999999</v>
      </c>
      <c r="G6007" s="8">
        <v>200000</v>
      </c>
      <c r="H6007" s="9">
        <f t="shared" si="71"/>
        <v>3400000</v>
      </c>
      <c r="I6007" s="10"/>
    </row>
    <row r="6008" spans="1:9" ht="14.25" customHeight="1">
      <c r="A6008" s="6" t="str">
        <f t="shared" si="69"/>
        <v>Kendal - Wonorejo_SUKOMULYO</v>
      </c>
      <c r="B6008" s="11" t="s">
        <v>4346</v>
      </c>
      <c r="C6008" s="11" t="s">
        <v>3303</v>
      </c>
      <c r="D6008" s="11">
        <v>16.97</v>
      </c>
      <c r="E6008" s="7">
        <f>VLOOKUP(A6008, Sheet2!$A$2:$K$8265, 11)</f>
        <v>110.50660000000001</v>
      </c>
      <c r="F6008" s="7">
        <f t="shared" si="70"/>
        <v>2.1212499999999999</v>
      </c>
      <c r="G6008" s="8">
        <v>200000</v>
      </c>
      <c r="H6008" s="9">
        <f t="shared" si="71"/>
        <v>3400000</v>
      </c>
      <c r="I6008" s="10"/>
    </row>
    <row r="6009" spans="1:9" ht="14.25" customHeight="1">
      <c r="A6009" s="6" t="str">
        <f t="shared" si="69"/>
        <v>Kendal - Wonorejo_SUMUR</v>
      </c>
      <c r="B6009" s="11" t="s">
        <v>4346</v>
      </c>
      <c r="C6009" s="11" t="s">
        <v>1542</v>
      </c>
      <c r="D6009" s="11">
        <v>16.97</v>
      </c>
      <c r="E6009" s="7">
        <f>VLOOKUP(A6009, Sheet2!$A$2:$K$8265, 11)</f>
        <v>110.50660000000001</v>
      </c>
      <c r="F6009" s="7">
        <f t="shared" si="70"/>
        <v>2.1212499999999999</v>
      </c>
      <c r="G6009" s="8">
        <v>200000</v>
      </c>
      <c r="H6009" s="9">
        <f t="shared" si="71"/>
        <v>3400000</v>
      </c>
      <c r="I6009" s="10"/>
    </row>
    <row r="6010" spans="1:9" ht="14.25" customHeight="1">
      <c r="A6010" s="6" t="str">
        <f t="shared" si="69"/>
        <v>Kendal - Wonorejo_TOSARI</v>
      </c>
      <c r="B6010" s="11" t="s">
        <v>4346</v>
      </c>
      <c r="C6010" s="11" t="s">
        <v>4377</v>
      </c>
      <c r="D6010" s="11">
        <v>16.97</v>
      </c>
      <c r="E6010" s="7">
        <f>VLOOKUP(A6010, Sheet2!$A$2:$K$8265, 11)</f>
        <v>110.50660000000001</v>
      </c>
      <c r="F6010" s="7">
        <f t="shared" si="70"/>
        <v>2.1212499999999999</v>
      </c>
      <c r="G6010" s="8">
        <v>200000</v>
      </c>
      <c r="H6010" s="9">
        <f t="shared" si="71"/>
        <v>3400000</v>
      </c>
      <c r="I6010" s="10"/>
    </row>
    <row r="6011" spans="1:9" ht="14.25" customHeight="1">
      <c r="A6011" s="6" t="str">
        <f t="shared" si="69"/>
        <v>Kendal - Wonorejo_TROMPO</v>
      </c>
      <c r="B6011" s="11" t="s">
        <v>4346</v>
      </c>
      <c r="C6011" s="11" t="s">
        <v>4378</v>
      </c>
      <c r="D6011" s="11">
        <v>16.97</v>
      </c>
      <c r="E6011" s="7">
        <f>VLOOKUP(A6011, Sheet2!$A$2:$K$8265, 11)</f>
        <v>110.50660000000001</v>
      </c>
      <c r="F6011" s="7">
        <f t="shared" si="70"/>
        <v>2.1212499999999999</v>
      </c>
      <c r="G6011" s="8">
        <v>200000</v>
      </c>
      <c r="H6011" s="9">
        <f t="shared" si="71"/>
        <v>3400000</v>
      </c>
      <c r="I6011" s="10"/>
    </row>
    <row r="6012" spans="1:9" ht="14.25" customHeight="1">
      <c r="A6012" s="6" t="str">
        <f t="shared" si="69"/>
        <v>Kendal - Wonorejo_TUNGGULREJO</v>
      </c>
      <c r="B6012" s="11" t="s">
        <v>4346</v>
      </c>
      <c r="C6012" s="11" t="s">
        <v>762</v>
      </c>
      <c r="D6012" s="11">
        <v>16.97</v>
      </c>
      <c r="E6012" s="7">
        <f>VLOOKUP(A6012, Sheet2!$A$2:$K$8265, 11)</f>
        <v>110.50660000000001</v>
      </c>
      <c r="F6012" s="7">
        <f t="shared" si="70"/>
        <v>2.1212499999999999</v>
      </c>
      <c r="G6012" s="8">
        <v>200000</v>
      </c>
      <c r="H6012" s="9">
        <f t="shared" si="71"/>
        <v>3400000</v>
      </c>
      <c r="I6012" s="10"/>
    </row>
    <row r="6013" spans="1:9" ht="14.25" customHeight="1">
      <c r="A6013" s="6" t="str">
        <f t="shared" si="69"/>
        <v>Kendal - Wonorejo_TUNGGULSARI</v>
      </c>
      <c r="B6013" s="11" t="s">
        <v>4346</v>
      </c>
      <c r="C6013" s="11" t="s">
        <v>4379</v>
      </c>
      <c r="D6013" s="11">
        <v>16.97</v>
      </c>
      <c r="E6013" s="7">
        <f>VLOOKUP(A6013, Sheet2!$A$2:$K$8265, 11)</f>
        <v>110.50660000000001</v>
      </c>
      <c r="F6013" s="7">
        <f t="shared" si="70"/>
        <v>2.1212499999999999</v>
      </c>
      <c r="G6013" s="8">
        <v>200000</v>
      </c>
      <c r="H6013" s="9">
        <f t="shared" si="71"/>
        <v>3400000</v>
      </c>
      <c r="I6013" s="10"/>
    </row>
    <row r="6014" spans="1:9" ht="14.25" customHeight="1">
      <c r="A6014" s="6" t="str">
        <f t="shared" si="69"/>
        <v>Kendal - Wonorejo_TURUNREJO</v>
      </c>
      <c r="B6014" s="11" t="s">
        <v>4346</v>
      </c>
      <c r="C6014" s="11" t="s">
        <v>4380</v>
      </c>
      <c r="D6014" s="11">
        <v>16.97</v>
      </c>
      <c r="E6014" s="7">
        <f>VLOOKUP(A6014, Sheet2!$A$2:$K$8265, 11)</f>
        <v>110.50660000000001</v>
      </c>
      <c r="F6014" s="7">
        <f t="shared" si="70"/>
        <v>2.1212499999999999</v>
      </c>
      <c r="G6014" s="8">
        <v>200000</v>
      </c>
      <c r="H6014" s="9">
        <f t="shared" si="71"/>
        <v>3400000</v>
      </c>
      <c r="I6014" s="10"/>
    </row>
    <row r="6015" spans="1:9" ht="14.25" customHeight="1">
      <c r="A6015" s="6" t="str">
        <f t="shared" si="69"/>
        <v>Kendal - Wonorejo_WONOREJO</v>
      </c>
      <c r="B6015" s="11" t="s">
        <v>4346</v>
      </c>
      <c r="C6015" s="11" t="s">
        <v>773</v>
      </c>
      <c r="D6015" s="11">
        <v>16.97</v>
      </c>
      <c r="E6015" s="7">
        <f>VLOOKUP(A6015, Sheet2!$A$2:$K$8265, 11)</f>
        <v>110.50660000000001</v>
      </c>
      <c r="F6015" s="7">
        <f t="shared" si="70"/>
        <v>2.1212499999999999</v>
      </c>
      <c r="G6015" s="8">
        <v>200000</v>
      </c>
      <c r="H6015" s="9">
        <f t="shared" si="71"/>
        <v>3400000</v>
      </c>
      <c r="I6015" s="10"/>
    </row>
    <row r="6016" spans="1:9" ht="14.25" customHeight="1">
      <c r="A6016" s="6" t="str">
        <f t="shared" si="69"/>
        <v>Kudus - Kaliwungu_BACIN</v>
      </c>
      <c r="B6016" s="11" t="s">
        <v>4381</v>
      </c>
      <c r="C6016" s="11" t="s">
        <v>4382</v>
      </c>
      <c r="D6016" s="11">
        <v>13.38</v>
      </c>
      <c r="E6016" s="7">
        <f>VLOOKUP(A6016, Sheet2!$A$2:$K$8265, 11)</f>
        <v>110.50660000000001</v>
      </c>
      <c r="F6016" s="7">
        <f t="shared" si="70"/>
        <v>1.6725000000000001</v>
      </c>
      <c r="G6016" s="8">
        <v>200000</v>
      </c>
      <c r="H6016" s="9">
        <f t="shared" si="71"/>
        <v>2800000</v>
      </c>
      <c r="I6016" s="10"/>
    </row>
    <row r="6017" spans="1:9" ht="14.25" customHeight="1">
      <c r="A6017" s="6" t="str">
        <f t="shared" si="69"/>
        <v>Kudus - Kaliwungu_BAE</v>
      </c>
      <c r="B6017" s="11" t="s">
        <v>4381</v>
      </c>
      <c r="C6017" s="11" t="s">
        <v>4383</v>
      </c>
      <c r="D6017" s="11">
        <v>13.38</v>
      </c>
      <c r="E6017" s="7">
        <f>VLOOKUP(A6017, Sheet2!$A$2:$K$8265, 11)</f>
        <v>110.50660000000001</v>
      </c>
      <c r="F6017" s="7">
        <f t="shared" si="70"/>
        <v>1.6725000000000001</v>
      </c>
      <c r="G6017" s="8">
        <v>200000</v>
      </c>
      <c r="H6017" s="9">
        <f t="shared" si="71"/>
        <v>2800000</v>
      </c>
      <c r="I6017" s="10"/>
    </row>
    <row r="6018" spans="1:9" ht="14.25" customHeight="1">
      <c r="A6018" s="6" t="str">
        <f t="shared" si="69"/>
        <v>Kudus - Kaliwungu_BAKALANKRAPYAK</v>
      </c>
      <c r="B6018" s="11" t="s">
        <v>4381</v>
      </c>
      <c r="C6018" s="11" t="s">
        <v>4384</v>
      </c>
      <c r="D6018" s="11">
        <v>13.38</v>
      </c>
      <c r="E6018" s="7">
        <f>VLOOKUP(A6018, Sheet2!$A$2:$K$8265, 11)</f>
        <v>110.50660000000001</v>
      </c>
      <c r="F6018" s="7">
        <f t="shared" si="70"/>
        <v>1.6725000000000001</v>
      </c>
      <c r="G6018" s="8">
        <v>200000</v>
      </c>
      <c r="H6018" s="9">
        <f t="shared" si="71"/>
        <v>2800000</v>
      </c>
      <c r="I6018" s="10"/>
    </row>
    <row r="6019" spans="1:9" ht="14.25" customHeight="1">
      <c r="A6019" s="6" t="str">
        <f t="shared" si="69"/>
        <v>Kudus - Kaliwungu_BANDUNGREJO</v>
      </c>
      <c r="B6019" s="11" t="s">
        <v>4381</v>
      </c>
      <c r="C6019" s="11" t="s">
        <v>3111</v>
      </c>
      <c r="D6019" s="11">
        <v>26.27</v>
      </c>
      <c r="E6019" s="7">
        <f>VLOOKUP(A6019, Sheet2!$A$2:$K$8265, 11)</f>
        <v>110.50660000000001</v>
      </c>
      <c r="F6019" s="7">
        <f t="shared" si="70"/>
        <v>3.2837499999999999</v>
      </c>
      <c r="G6019" s="8">
        <v>200000</v>
      </c>
      <c r="H6019" s="9">
        <f t="shared" si="71"/>
        <v>5400000</v>
      </c>
      <c r="I6019" s="10"/>
    </row>
    <row r="6020" spans="1:9" ht="14.25" customHeight="1">
      <c r="A6020" s="6" t="str">
        <f t="shared" si="69"/>
        <v>Kudus - Kaliwungu_BANGET</v>
      </c>
      <c r="B6020" s="11" t="s">
        <v>4381</v>
      </c>
      <c r="C6020" s="11" t="s">
        <v>4385</v>
      </c>
      <c r="D6020" s="11">
        <v>13.38</v>
      </c>
      <c r="E6020" s="7">
        <f>VLOOKUP(A6020, Sheet2!$A$2:$K$8265, 11)</f>
        <v>110.50660000000001</v>
      </c>
      <c r="F6020" s="7">
        <f t="shared" si="70"/>
        <v>1.6725000000000001</v>
      </c>
      <c r="G6020" s="8">
        <v>200000</v>
      </c>
      <c r="H6020" s="9">
        <f t="shared" si="71"/>
        <v>2800000</v>
      </c>
      <c r="I6020" s="10"/>
    </row>
    <row r="6021" spans="1:9" ht="14.25" customHeight="1">
      <c r="A6021" s="6" t="str">
        <f t="shared" si="69"/>
        <v>Kudus - Kaliwungu_BARONGAN</v>
      </c>
      <c r="B6021" s="11" t="s">
        <v>4381</v>
      </c>
      <c r="C6021" s="11" t="s">
        <v>4386</v>
      </c>
      <c r="D6021" s="11">
        <v>13.38</v>
      </c>
      <c r="E6021" s="7">
        <f>VLOOKUP(A6021, Sheet2!$A$2:$K$8265, 11)</f>
        <v>110.50660000000001</v>
      </c>
      <c r="F6021" s="7">
        <f t="shared" si="70"/>
        <v>1.6725000000000001</v>
      </c>
      <c r="G6021" s="8">
        <v>200000</v>
      </c>
      <c r="H6021" s="9">
        <f t="shared" si="71"/>
        <v>2800000</v>
      </c>
      <c r="I6021" s="10"/>
    </row>
    <row r="6022" spans="1:9" ht="14.25" customHeight="1">
      <c r="A6022" s="6" t="str">
        <f t="shared" si="69"/>
        <v>Kudus - Kaliwungu_BESITO</v>
      </c>
      <c r="B6022" s="11" t="s">
        <v>4381</v>
      </c>
      <c r="C6022" s="11" t="s">
        <v>4387</v>
      </c>
      <c r="D6022" s="11">
        <v>13.38</v>
      </c>
      <c r="E6022" s="7">
        <f>VLOOKUP(A6022, Sheet2!$A$2:$K$8265, 11)</f>
        <v>110.50660000000001</v>
      </c>
      <c r="F6022" s="7">
        <f t="shared" si="70"/>
        <v>1.6725000000000001</v>
      </c>
      <c r="G6022" s="8">
        <v>200000</v>
      </c>
      <c r="H6022" s="9">
        <f t="shared" si="71"/>
        <v>2800000</v>
      </c>
      <c r="I6022" s="10"/>
    </row>
    <row r="6023" spans="1:9" ht="14.25" customHeight="1">
      <c r="A6023" s="6" t="str">
        <f t="shared" si="69"/>
        <v>Kudus - Kaliwungu_BURIKAN</v>
      </c>
      <c r="B6023" s="11" t="s">
        <v>4381</v>
      </c>
      <c r="C6023" s="11" t="s">
        <v>2921</v>
      </c>
      <c r="D6023" s="11">
        <v>13.38</v>
      </c>
      <c r="E6023" s="7">
        <f>VLOOKUP(A6023, Sheet2!$A$2:$K$8265, 11)</f>
        <v>110.50660000000001</v>
      </c>
      <c r="F6023" s="7">
        <f t="shared" si="70"/>
        <v>1.6725000000000001</v>
      </c>
      <c r="G6023" s="8">
        <v>200000</v>
      </c>
      <c r="H6023" s="9">
        <f t="shared" si="71"/>
        <v>2800000</v>
      </c>
      <c r="I6023" s="10"/>
    </row>
    <row r="6024" spans="1:9" ht="14.25" customHeight="1">
      <c r="A6024" s="6" t="str">
        <f t="shared" si="69"/>
        <v>Kudus - Kaliwungu_CANGKRING</v>
      </c>
      <c r="B6024" s="11" t="s">
        <v>4381</v>
      </c>
      <c r="C6024" s="11" t="s">
        <v>561</v>
      </c>
      <c r="D6024" s="11">
        <v>26.27</v>
      </c>
      <c r="E6024" s="7">
        <f>VLOOKUP(A6024, Sheet2!$A$2:$K$8265, 11)</f>
        <v>110.50660000000001</v>
      </c>
      <c r="F6024" s="7">
        <f t="shared" si="70"/>
        <v>3.2837499999999999</v>
      </c>
      <c r="G6024" s="8">
        <v>200000</v>
      </c>
      <c r="H6024" s="9">
        <f t="shared" si="71"/>
        <v>5400000</v>
      </c>
      <c r="I6024" s="10"/>
    </row>
    <row r="6025" spans="1:9" ht="14.25" customHeight="1">
      <c r="A6025" s="6" t="str">
        <f t="shared" si="69"/>
        <v>Kudus - Kaliwungu_CANGKRINGREMBANG</v>
      </c>
      <c r="B6025" s="11" t="s">
        <v>4381</v>
      </c>
      <c r="C6025" s="11" t="s">
        <v>4388</v>
      </c>
      <c r="D6025" s="11">
        <v>26.27</v>
      </c>
      <c r="E6025" s="7">
        <f>VLOOKUP(A6025, Sheet2!$A$2:$K$8265, 11)</f>
        <v>110.50660000000001</v>
      </c>
      <c r="F6025" s="7">
        <f t="shared" si="70"/>
        <v>3.2837499999999999</v>
      </c>
      <c r="G6025" s="8">
        <v>200000</v>
      </c>
      <c r="H6025" s="9">
        <f t="shared" si="71"/>
        <v>5400000</v>
      </c>
      <c r="I6025" s="10"/>
    </row>
    <row r="6026" spans="1:9" ht="14.25" customHeight="1">
      <c r="A6026" s="6" t="str">
        <f t="shared" si="69"/>
        <v>Kudus - Kaliwungu_CENDONO</v>
      </c>
      <c r="B6026" s="11" t="s">
        <v>4381</v>
      </c>
      <c r="C6026" s="11" t="s">
        <v>4389</v>
      </c>
      <c r="D6026" s="11">
        <v>13.38</v>
      </c>
      <c r="E6026" s="7">
        <f>VLOOKUP(A6026, Sheet2!$A$2:$K$8265, 11)</f>
        <v>110.50660000000001</v>
      </c>
      <c r="F6026" s="7">
        <f t="shared" si="70"/>
        <v>1.6725000000000001</v>
      </c>
      <c r="G6026" s="8">
        <v>200000</v>
      </c>
      <c r="H6026" s="9">
        <f t="shared" si="71"/>
        <v>2800000</v>
      </c>
      <c r="I6026" s="10"/>
    </row>
    <row r="6027" spans="1:9" ht="14.25" customHeight="1">
      <c r="A6027" s="6" t="str">
        <f t="shared" si="69"/>
        <v>Kudus - Kaliwungu_DAMARAN</v>
      </c>
      <c r="B6027" s="11" t="s">
        <v>4381</v>
      </c>
      <c r="C6027" s="11" t="s">
        <v>4390</v>
      </c>
      <c r="D6027" s="11">
        <v>13.38</v>
      </c>
      <c r="E6027" s="7">
        <f>VLOOKUP(A6027, Sheet2!$A$2:$K$8265, 11)</f>
        <v>110.50660000000001</v>
      </c>
      <c r="F6027" s="7">
        <f t="shared" si="70"/>
        <v>1.6725000000000001</v>
      </c>
      <c r="G6027" s="8">
        <v>200000</v>
      </c>
      <c r="H6027" s="9">
        <f t="shared" si="71"/>
        <v>2800000</v>
      </c>
      <c r="I6027" s="10"/>
    </row>
    <row r="6028" spans="1:9" ht="14.25" customHeight="1">
      <c r="A6028" s="6" t="str">
        <f t="shared" si="69"/>
        <v>Kudus - Kaliwungu_DEMAAN</v>
      </c>
      <c r="B6028" s="11" t="s">
        <v>4381</v>
      </c>
      <c r="C6028" s="11" t="s">
        <v>4165</v>
      </c>
      <c r="D6028" s="11">
        <v>13.38</v>
      </c>
      <c r="E6028" s="7">
        <f>VLOOKUP(A6028, Sheet2!$A$2:$K$8265, 11)</f>
        <v>110.50660000000001</v>
      </c>
      <c r="F6028" s="7">
        <f t="shared" si="70"/>
        <v>1.6725000000000001</v>
      </c>
      <c r="G6028" s="8">
        <v>200000</v>
      </c>
      <c r="H6028" s="9">
        <f t="shared" si="71"/>
        <v>2800000</v>
      </c>
      <c r="I6028" s="10"/>
    </row>
    <row r="6029" spans="1:9" ht="14.25" customHeight="1">
      <c r="A6029" s="6" t="str">
        <f t="shared" si="69"/>
        <v>Kudus - Kaliwungu_DEMANGAN</v>
      </c>
      <c r="B6029" s="11" t="s">
        <v>4381</v>
      </c>
      <c r="C6029" s="11" t="s">
        <v>1403</v>
      </c>
      <c r="D6029" s="11">
        <v>13.38</v>
      </c>
      <c r="E6029" s="7">
        <f>VLOOKUP(A6029, Sheet2!$A$2:$K$8265, 11)</f>
        <v>110.50660000000001</v>
      </c>
      <c r="F6029" s="7">
        <f t="shared" si="70"/>
        <v>1.6725000000000001</v>
      </c>
      <c r="G6029" s="8">
        <v>200000</v>
      </c>
      <c r="H6029" s="9">
        <f t="shared" si="71"/>
        <v>2800000</v>
      </c>
      <c r="I6029" s="10"/>
    </row>
    <row r="6030" spans="1:9" ht="14.25" customHeight="1">
      <c r="A6030" s="6" t="str">
        <f t="shared" si="69"/>
        <v>Kudus - Kaliwungu_DERSALAM</v>
      </c>
      <c r="B6030" s="11" t="s">
        <v>4381</v>
      </c>
      <c r="C6030" s="11" t="s">
        <v>4391</v>
      </c>
      <c r="D6030" s="11">
        <v>13.38</v>
      </c>
      <c r="E6030" s="7">
        <f>VLOOKUP(A6030, Sheet2!$A$2:$K$8265, 11)</f>
        <v>110.50660000000001</v>
      </c>
      <c r="F6030" s="7">
        <f t="shared" si="70"/>
        <v>1.6725000000000001</v>
      </c>
      <c r="G6030" s="8">
        <v>200000</v>
      </c>
      <c r="H6030" s="9">
        <f t="shared" si="71"/>
        <v>2800000</v>
      </c>
      <c r="I6030" s="10"/>
    </row>
    <row r="6031" spans="1:9" ht="14.25" customHeight="1">
      <c r="A6031" s="6" t="str">
        <f t="shared" si="69"/>
        <v>Kudus - Kaliwungu_GAMONG</v>
      </c>
      <c r="B6031" s="11" t="s">
        <v>4381</v>
      </c>
      <c r="C6031" s="11" t="s">
        <v>4392</v>
      </c>
      <c r="D6031" s="11">
        <v>13.38</v>
      </c>
      <c r="E6031" s="7">
        <f>VLOOKUP(A6031, Sheet2!$A$2:$K$8265, 11)</f>
        <v>110.50660000000001</v>
      </c>
      <c r="F6031" s="7">
        <f t="shared" si="70"/>
        <v>1.6725000000000001</v>
      </c>
      <c r="G6031" s="8">
        <v>200000</v>
      </c>
      <c r="H6031" s="9">
        <f t="shared" si="71"/>
        <v>2800000</v>
      </c>
      <c r="I6031" s="10"/>
    </row>
    <row r="6032" spans="1:9" ht="14.25" customHeight="1">
      <c r="A6032" s="6" t="str">
        <f t="shared" si="69"/>
        <v>Kudus - Kaliwungu_GARUNG KIDUL</v>
      </c>
      <c r="B6032" s="11" t="s">
        <v>4381</v>
      </c>
      <c r="C6032" s="11" t="s">
        <v>4393</v>
      </c>
      <c r="D6032" s="11">
        <v>13.38</v>
      </c>
      <c r="E6032" s="7">
        <f>VLOOKUP(A6032, Sheet2!$A$2:$K$8265, 11)</f>
        <v>110.50660000000001</v>
      </c>
      <c r="F6032" s="7">
        <f t="shared" si="70"/>
        <v>1.6725000000000001</v>
      </c>
      <c r="G6032" s="8">
        <v>200000</v>
      </c>
      <c r="H6032" s="9">
        <f t="shared" si="71"/>
        <v>2800000</v>
      </c>
      <c r="I6032" s="10"/>
    </row>
    <row r="6033" spans="1:9" ht="14.25" customHeight="1">
      <c r="A6033" s="6" t="str">
        <f t="shared" si="69"/>
        <v>Kudus - Kaliwungu_GARUNG LOR</v>
      </c>
      <c r="B6033" s="11" t="s">
        <v>4381</v>
      </c>
      <c r="C6033" s="11" t="s">
        <v>4394</v>
      </c>
      <c r="D6033" s="11">
        <v>13.38</v>
      </c>
      <c r="E6033" s="7">
        <f>VLOOKUP(A6033, Sheet2!$A$2:$K$8265, 11)</f>
        <v>110.50660000000001</v>
      </c>
      <c r="F6033" s="7">
        <f t="shared" si="70"/>
        <v>1.6725000000000001</v>
      </c>
      <c r="G6033" s="8">
        <v>200000</v>
      </c>
      <c r="H6033" s="9">
        <f t="shared" si="71"/>
        <v>2800000</v>
      </c>
      <c r="I6033" s="10"/>
    </row>
    <row r="6034" spans="1:9" ht="14.25" customHeight="1">
      <c r="A6034" s="6" t="str">
        <f t="shared" si="69"/>
        <v>Kudus - Kaliwungu_GETASPEJATEN</v>
      </c>
      <c r="B6034" s="11" t="s">
        <v>4381</v>
      </c>
      <c r="C6034" s="11" t="s">
        <v>4395</v>
      </c>
      <c r="D6034" s="11">
        <v>13.38</v>
      </c>
      <c r="E6034" s="7">
        <f>VLOOKUP(A6034, Sheet2!$A$2:$K$8265, 11)</f>
        <v>110.50660000000001</v>
      </c>
      <c r="F6034" s="7">
        <f t="shared" si="70"/>
        <v>1.6725000000000001</v>
      </c>
      <c r="G6034" s="8">
        <v>200000</v>
      </c>
      <c r="H6034" s="9">
        <f t="shared" si="71"/>
        <v>2800000</v>
      </c>
      <c r="I6034" s="10"/>
    </row>
    <row r="6035" spans="1:9" ht="14.25" customHeight="1">
      <c r="A6035" s="6" t="str">
        <f t="shared" si="69"/>
        <v>Kudus - Kaliwungu_GETASSRABI</v>
      </c>
      <c r="B6035" s="11" t="s">
        <v>4381</v>
      </c>
      <c r="C6035" s="11" t="s">
        <v>4396</v>
      </c>
      <c r="D6035" s="11">
        <v>13.38</v>
      </c>
      <c r="E6035" s="7">
        <f>VLOOKUP(A6035, Sheet2!$A$2:$K$8265, 11)</f>
        <v>110.50660000000001</v>
      </c>
      <c r="F6035" s="7">
        <f t="shared" si="70"/>
        <v>1.6725000000000001</v>
      </c>
      <c r="G6035" s="8">
        <v>200000</v>
      </c>
      <c r="H6035" s="9">
        <f t="shared" si="71"/>
        <v>2800000</v>
      </c>
      <c r="I6035" s="10"/>
    </row>
    <row r="6036" spans="1:9" ht="14.25" customHeight="1">
      <c r="A6036" s="6" t="str">
        <f t="shared" si="69"/>
        <v>Kudus - Kaliwungu_GLAGAHWARU</v>
      </c>
      <c r="B6036" s="11" t="s">
        <v>4381</v>
      </c>
      <c r="C6036" s="11" t="s">
        <v>4397</v>
      </c>
      <c r="D6036" s="11">
        <v>13.38</v>
      </c>
      <c r="E6036" s="7">
        <f>VLOOKUP(A6036, Sheet2!$A$2:$K$8265, 11)</f>
        <v>110.50660000000001</v>
      </c>
      <c r="F6036" s="7">
        <f t="shared" si="70"/>
        <v>1.6725000000000001</v>
      </c>
      <c r="G6036" s="8">
        <v>200000</v>
      </c>
      <c r="H6036" s="9">
        <f t="shared" si="71"/>
        <v>2800000</v>
      </c>
      <c r="I6036" s="10"/>
    </row>
    <row r="6037" spans="1:9" ht="14.25" customHeight="1">
      <c r="A6037" s="6" t="str">
        <f t="shared" si="69"/>
        <v>Kudus - Kaliwungu_GLANTENGAN</v>
      </c>
      <c r="B6037" s="11" t="s">
        <v>4381</v>
      </c>
      <c r="C6037" s="11" t="s">
        <v>4398</v>
      </c>
      <c r="D6037" s="11">
        <v>13.38</v>
      </c>
      <c r="E6037" s="7">
        <f>VLOOKUP(A6037, Sheet2!$A$2:$K$8265, 11)</f>
        <v>110.50660000000001</v>
      </c>
      <c r="F6037" s="7">
        <f t="shared" si="70"/>
        <v>1.6725000000000001</v>
      </c>
      <c r="G6037" s="8">
        <v>200000</v>
      </c>
      <c r="H6037" s="9">
        <f t="shared" si="71"/>
        <v>2800000</v>
      </c>
      <c r="I6037" s="10"/>
    </row>
    <row r="6038" spans="1:9" ht="14.25" customHeight="1">
      <c r="A6038" s="6" t="str">
        <f t="shared" si="69"/>
        <v>Kudus - Kaliwungu_GOLANTEPUS</v>
      </c>
      <c r="B6038" s="11" t="s">
        <v>4381</v>
      </c>
      <c r="C6038" s="11" t="s">
        <v>4399</v>
      </c>
      <c r="D6038" s="11">
        <v>13.38</v>
      </c>
      <c r="E6038" s="7">
        <f>VLOOKUP(A6038, Sheet2!$A$2:$K$8265, 11)</f>
        <v>110.50660000000001</v>
      </c>
      <c r="F6038" s="7">
        <f t="shared" si="70"/>
        <v>1.6725000000000001</v>
      </c>
      <c r="G6038" s="8">
        <v>200000</v>
      </c>
      <c r="H6038" s="9">
        <f t="shared" si="71"/>
        <v>2800000</v>
      </c>
      <c r="I6038" s="10"/>
    </row>
    <row r="6039" spans="1:9" ht="14.25" customHeight="1">
      <c r="A6039" s="6" t="str">
        <f t="shared" si="69"/>
        <v>Kudus - Kaliwungu_GONDANGMANIS</v>
      </c>
      <c r="B6039" s="11" t="s">
        <v>4381</v>
      </c>
      <c r="C6039" s="11" t="s">
        <v>3924</v>
      </c>
      <c r="D6039" s="11">
        <v>13.38</v>
      </c>
      <c r="E6039" s="7">
        <f>VLOOKUP(A6039, Sheet2!$A$2:$K$8265, 11)</f>
        <v>110.50660000000001</v>
      </c>
      <c r="F6039" s="7">
        <f t="shared" si="70"/>
        <v>1.6725000000000001</v>
      </c>
      <c r="G6039" s="8">
        <v>200000</v>
      </c>
      <c r="H6039" s="9">
        <f t="shared" si="71"/>
        <v>2800000</v>
      </c>
      <c r="I6039" s="10"/>
    </row>
    <row r="6040" spans="1:9" ht="14.25" customHeight="1">
      <c r="A6040" s="6" t="str">
        <f t="shared" si="69"/>
        <v>Kudus - Kaliwungu_GONDOSARI</v>
      </c>
      <c r="B6040" s="11" t="s">
        <v>4381</v>
      </c>
      <c r="C6040" s="11" t="s">
        <v>4400</v>
      </c>
      <c r="D6040" s="11">
        <v>13.38</v>
      </c>
      <c r="E6040" s="7">
        <f>VLOOKUP(A6040, Sheet2!$A$2:$K$8265, 11)</f>
        <v>110.50660000000001</v>
      </c>
      <c r="F6040" s="7">
        <f t="shared" si="70"/>
        <v>1.6725000000000001</v>
      </c>
      <c r="G6040" s="8">
        <v>200000</v>
      </c>
      <c r="H6040" s="9">
        <f t="shared" si="71"/>
        <v>2800000</v>
      </c>
      <c r="I6040" s="10"/>
    </row>
    <row r="6041" spans="1:9" ht="14.25" customHeight="1">
      <c r="A6041" s="6" t="str">
        <f t="shared" si="69"/>
        <v>Kudus - Kaliwungu_GRIBIG</v>
      </c>
      <c r="B6041" s="11" t="s">
        <v>4381</v>
      </c>
      <c r="C6041" s="11" t="s">
        <v>4401</v>
      </c>
      <c r="D6041" s="11">
        <v>13.38</v>
      </c>
      <c r="E6041" s="7">
        <f>VLOOKUP(A6041, Sheet2!$A$2:$K$8265, 11)</f>
        <v>110.50660000000001</v>
      </c>
      <c r="F6041" s="7">
        <f t="shared" si="70"/>
        <v>1.6725000000000001</v>
      </c>
      <c r="G6041" s="8">
        <v>200000</v>
      </c>
      <c r="H6041" s="9">
        <f t="shared" si="71"/>
        <v>2800000</v>
      </c>
      <c r="I6041" s="10"/>
    </row>
    <row r="6042" spans="1:9" ht="14.25" customHeight="1">
      <c r="A6042" s="6" t="str">
        <f t="shared" si="69"/>
        <v>Kudus - Kaliwungu_GULANG</v>
      </c>
      <c r="B6042" s="11" t="s">
        <v>4381</v>
      </c>
      <c r="C6042" s="11" t="s">
        <v>4402</v>
      </c>
      <c r="D6042" s="11">
        <v>13.38</v>
      </c>
      <c r="E6042" s="7">
        <f>VLOOKUP(A6042, Sheet2!$A$2:$K$8265, 11)</f>
        <v>110.50660000000001</v>
      </c>
      <c r="F6042" s="7">
        <f t="shared" si="70"/>
        <v>1.6725000000000001</v>
      </c>
      <c r="G6042" s="8">
        <v>200000</v>
      </c>
      <c r="H6042" s="9">
        <f t="shared" si="71"/>
        <v>2800000</v>
      </c>
      <c r="I6042" s="10"/>
    </row>
    <row r="6043" spans="1:9" ht="14.25" customHeight="1">
      <c r="A6043" s="6" t="str">
        <f t="shared" si="69"/>
        <v>Kudus - Kaliwungu_HADIPOLO</v>
      </c>
      <c r="B6043" s="11" t="s">
        <v>4381</v>
      </c>
      <c r="C6043" s="11" t="s">
        <v>4403</v>
      </c>
      <c r="D6043" s="11">
        <v>13.38</v>
      </c>
      <c r="E6043" s="7">
        <f>VLOOKUP(A6043, Sheet2!$A$2:$K$8265, 11)</f>
        <v>110.50660000000001</v>
      </c>
      <c r="F6043" s="7">
        <f t="shared" si="70"/>
        <v>1.6725000000000001</v>
      </c>
      <c r="G6043" s="8">
        <v>200000</v>
      </c>
      <c r="H6043" s="9">
        <f t="shared" si="71"/>
        <v>2800000</v>
      </c>
      <c r="I6043" s="10"/>
    </row>
    <row r="6044" spans="1:9" ht="14.25" customHeight="1">
      <c r="A6044" s="6" t="str">
        <f t="shared" si="69"/>
        <v>Kudus - Kaliwungu_HONGGOSOCO</v>
      </c>
      <c r="B6044" s="11" t="s">
        <v>4381</v>
      </c>
      <c r="C6044" s="11" t="s">
        <v>4404</v>
      </c>
      <c r="D6044" s="11">
        <v>13.38</v>
      </c>
      <c r="E6044" s="7">
        <f>VLOOKUP(A6044, Sheet2!$A$2:$K$8265, 11)</f>
        <v>110.50660000000001</v>
      </c>
      <c r="F6044" s="7">
        <f t="shared" si="70"/>
        <v>1.6725000000000001</v>
      </c>
      <c r="G6044" s="8">
        <v>200000</v>
      </c>
      <c r="H6044" s="9">
        <f t="shared" si="71"/>
        <v>2800000</v>
      </c>
      <c r="I6044" s="10"/>
    </row>
    <row r="6045" spans="1:9" ht="14.25" customHeight="1">
      <c r="A6045" s="6" t="str">
        <f t="shared" si="69"/>
        <v>Kudus - Kaliwungu_JANGGALAN</v>
      </c>
      <c r="B6045" s="11" t="s">
        <v>4381</v>
      </c>
      <c r="C6045" s="11" t="s">
        <v>4405</v>
      </c>
      <c r="D6045" s="11">
        <v>13.38</v>
      </c>
      <c r="E6045" s="7">
        <f>VLOOKUP(A6045, Sheet2!$A$2:$K$8265, 11)</f>
        <v>110.50660000000001</v>
      </c>
      <c r="F6045" s="7">
        <f t="shared" si="70"/>
        <v>1.6725000000000001</v>
      </c>
      <c r="G6045" s="8">
        <v>200000</v>
      </c>
      <c r="H6045" s="9">
        <f t="shared" si="71"/>
        <v>2800000</v>
      </c>
      <c r="I6045" s="10"/>
    </row>
    <row r="6046" spans="1:9" ht="14.25" customHeight="1">
      <c r="A6046" s="6" t="str">
        <f t="shared" si="69"/>
        <v>Kudus - Kaliwungu_JATI KULON</v>
      </c>
      <c r="B6046" s="11" t="s">
        <v>4381</v>
      </c>
      <c r="C6046" s="11" t="s">
        <v>4406</v>
      </c>
      <c r="D6046" s="11">
        <v>13.38</v>
      </c>
      <c r="E6046" s="7">
        <f>VLOOKUP(A6046, Sheet2!$A$2:$K$8265, 11)</f>
        <v>110.50660000000001</v>
      </c>
      <c r="F6046" s="7">
        <f t="shared" si="70"/>
        <v>1.6725000000000001</v>
      </c>
      <c r="G6046" s="8">
        <v>200000</v>
      </c>
      <c r="H6046" s="9">
        <f t="shared" si="71"/>
        <v>2800000</v>
      </c>
      <c r="I6046" s="10"/>
    </row>
    <row r="6047" spans="1:9" ht="14.25" customHeight="1">
      <c r="A6047" s="6" t="str">
        <f t="shared" si="69"/>
        <v>Kudus - Kaliwungu_JATI WETAN</v>
      </c>
      <c r="B6047" s="11" t="s">
        <v>4381</v>
      </c>
      <c r="C6047" s="11" t="s">
        <v>4407</v>
      </c>
      <c r="D6047" s="11">
        <v>13.38</v>
      </c>
      <c r="E6047" s="7">
        <f>VLOOKUP(A6047, Sheet2!$A$2:$K$8265, 11)</f>
        <v>110.50660000000001</v>
      </c>
      <c r="F6047" s="7">
        <f t="shared" si="70"/>
        <v>1.6725000000000001</v>
      </c>
      <c r="G6047" s="8">
        <v>200000</v>
      </c>
      <c r="H6047" s="9">
        <f t="shared" si="71"/>
        <v>2800000</v>
      </c>
      <c r="I6047" s="10"/>
    </row>
    <row r="6048" spans="1:9" ht="14.25" customHeight="1">
      <c r="A6048" s="6" t="str">
        <f t="shared" si="69"/>
        <v>Kudus - Kaliwungu_JEPANG</v>
      </c>
      <c r="B6048" s="11" t="s">
        <v>4381</v>
      </c>
      <c r="C6048" s="11" t="s">
        <v>4408</v>
      </c>
      <c r="D6048" s="11">
        <v>13.38</v>
      </c>
      <c r="E6048" s="7">
        <f>VLOOKUP(A6048, Sheet2!$A$2:$K$8265, 11)</f>
        <v>110.50660000000001</v>
      </c>
      <c r="F6048" s="7">
        <f t="shared" si="70"/>
        <v>1.6725000000000001</v>
      </c>
      <c r="G6048" s="8">
        <v>200000</v>
      </c>
      <c r="H6048" s="9">
        <f t="shared" si="71"/>
        <v>2800000</v>
      </c>
      <c r="I6048" s="10"/>
    </row>
    <row r="6049" spans="1:9" ht="14.25" customHeight="1">
      <c r="A6049" s="6" t="str">
        <f t="shared" si="69"/>
        <v>Kudus - Kaliwungu_JEPANGPAKIS</v>
      </c>
      <c r="B6049" s="11" t="s">
        <v>4381</v>
      </c>
      <c r="C6049" s="11" t="s">
        <v>4409</v>
      </c>
      <c r="D6049" s="11">
        <v>13.38</v>
      </c>
      <c r="E6049" s="7">
        <f>VLOOKUP(A6049, Sheet2!$A$2:$K$8265, 11)</f>
        <v>110.50660000000001</v>
      </c>
      <c r="F6049" s="7">
        <f t="shared" si="70"/>
        <v>1.6725000000000001</v>
      </c>
      <c r="G6049" s="8">
        <v>200000</v>
      </c>
      <c r="H6049" s="9">
        <f t="shared" si="71"/>
        <v>2800000</v>
      </c>
      <c r="I6049" s="10"/>
    </row>
    <row r="6050" spans="1:9" ht="14.25" customHeight="1">
      <c r="A6050" s="6" t="str">
        <f t="shared" si="69"/>
        <v>Kudus - Kaliwungu_JURANG</v>
      </c>
      <c r="B6050" s="11" t="s">
        <v>4381</v>
      </c>
      <c r="C6050" s="11" t="s">
        <v>4410</v>
      </c>
      <c r="D6050" s="11">
        <v>13.38</v>
      </c>
      <c r="E6050" s="7">
        <f>VLOOKUP(A6050, Sheet2!$A$2:$K$8265, 11)</f>
        <v>110.50660000000001</v>
      </c>
      <c r="F6050" s="7">
        <f t="shared" si="70"/>
        <v>1.6725000000000001</v>
      </c>
      <c r="G6050" s="8">
        <v>200000</v>
      </c>
      <c r="H6050" s="9">
        <f t="shared" si="71"/>
        <v>2800000</v>
      </c>
      <c r="I6050" s="10"/>
    </row>
    <row r="6051" spans="1:9" ht="14.25" customHeight="1">
      <c r="A6051" s="6" t="str">
        <f t="shared" si="69"/>
        <v>Kudus - Kaliwungu_KAJAR</v>
      </c>
      <c r="B6051" s="11" t="s">
        <v>4381</v>
      </c>
      <c r="C6051" s="11" t="s">
        <v>1201</v>
      </c>
      <c r="D6051" s="11">
        <v>13.38</v>
      </c>
      <c r="E6051" s="7">
        <f>VLOOKUP(A6051, Sheet2!$A$2:$K$8265, 11)</f>
        <v>110.50660000000001</v>
      </c>
      <c r="F6051" s="7">
        <f t="shared" si="70"/>
        <v>1.6725000000000001</v>
      </c>
      <c r="G6051" s="8">
        <v>200000</v>
      </c>
      <c r="H6051" s="9">
        <f t="shared" si="71"/>
        <v>2800000</v>
      </c>
      <c r="I6051" s="10"/>
    </row>
    <row r="6052" spans="1:9" ht="14.25" customHeight="1">
      <c r="A6052" s="6" t="str">
        <f t="shared" si="69"/>
        <v>Kudus - Kaliwungu_KAJEKSAN</v>
      </c>
      <c r="B6052" s="11" t="s">
        <v>4381</v>
      </c>
      <c r="C6052" s="11" t="s">
        <v>2228</v>
      </c>
      <c r="D6052" s="11">
        <v>13.38</v>
      </c>
      <c r="E6052" s="7">
        <f>VLOOKUP(A6052, Sheet2!$A$2:$K$8265, 11)</f>
        <v>110.50660000000001</v>
      </c>
      <c r="F6052" s="7">
        <f t="shared" si="70"/>
        <v>1.6725000000000001</v>
      </c>
      <c r="G6052" s="8">
        <v>200000</v>
      </c>
      <c r="H6052" s="9">
        <f t="shared" si="71"/>
        <v>2800000</v>
      </c>
      <c r="I6052" s="10"/>
    </row>
    <row r="6053" spans="1:9" ht="14.25" customHeight="1">
      <c r="A6053" s="6" t="str">
        <f t="shared" si="69"/>
        <v>Kudus - Kaliwungu_KALIPUTU</v>
      </c>
      <c r="B6053" s="11" t="s">
        <v>4381</v>
      </c>
      <c r="C6053" s="11" t="s">
        <v>4411</v>
      </c>
      <c r="D6053" s="11">
        <v>13.38</v>
      </c>
      <c r="E6053" s="7">
        <f>VLOOKUP(A6053, Sheet2!$A$2:$K$8265, 11)</f>
        <v>110.50660000000001</v>
      </c>
      <c r="F6053" s="7">
        <f t="shared" si="70"/>
        <v>1.6725000000000001</v>
      </c>
      <c r="G6053" s="8">
        <v>200000</v>
      </c>
      <c r="H6053" s="9">
        <f t="shared" si="71"/>
        <v>2800000</v>
      </c>
      <c r="I6053" s="10"/>
    </row>
    <row r="6054" spans="1:9" ht="14.25" customHeight="1">
      <c r="A6054" s="6" t="str">
        <f t="shared" si="69"/>
        <v>Kudus - Kaliwungu_KALIWUNGU</v>
      </c>
      <c r="B6054" s="11" t="s">
        <v>4381</v>
      </c>
      <c r="C6054" s="11" t="s">
        <v>1438</v>
      </c>
      <c r="D6054" s="11">
        <v>13.38</v>
      </c>
      <c r="E6054" s="7">
        <f>VLOOKUP(A6054, Sheet2!$A$2:$K$8265, 11)</f>
        <v>110.50660000000001</v>
      </c>
      <c r="F6054" s="7">
        <f t="shared" si="70"/>
        <v>1.6725000000000001</v>
      </c>
      <c r="G6054" s="8">
        <v>200000</v>
      </c>
      <c r="H6054" s="9">
        <f t="shared" si="71"/>
        <v>2800000</v>
      </c>
      <c r="I6054" s="10"/>
    </row>
    <row r="6055" spans="1:9" ht="14.25" customHeight="1">
      <c r="A6055" s="6" t="str">
        <f t="shared" si="69"/>
        <v>Kudus - Kaliwungu_KARANGAMPEL</v>
      </c>
      <c r="B6055" s="11" t="s">
        <v>4381</v>
      </c>
      <c r="C6055" s="11" t="s">
        <v>4412</v>
      </c>
      <c r="D6055" s="11">
        <v>13.38</v>
      </c>
      <c r="E6055" s="7">
        <f>VLOOKUP(A6055, Sheet2!$A$2:$K$8265, 11)</f>
        <v>110.50660000000001</v>
      </c>
      <c r="F6055" s="7">
        <f t="shared" si="70"/>
        <v>1.6725000000000001</v>
      </c>
      <c r="G6055" s="8">
        <v>200000</v>
      </c>
      <c r="H6055" s="9">
        <f t="shared" si="71"/>
        <v>2800000</v>
      </c>
      <c r="I6055" s="10"/>
    </row>
    <row r="6056" spans="1:9" ht="14.25" customHeight="1">
      <c r="A6056" s="6" t="str">
        <f t="shared" si="69"/>
        <v>Kudus - Kaliwungu_KARANGANYAR</v>
      </c>
      <c r="B6056" s="11" t="s">
        <v>4381</v>
      </c>
      <c r="C6056" s="11" t="s">
        <v>125</v>
      </c>
      <c r="D6056" s="11">
        <v>26.27</v>
      </c>
      <c r="E6056" s="7">
        <f>VLOOKUP(A6056, Sheet2!$A$2:$K$8265, 11)</f>
        <v>110.50660000000001</v>
      </c>
      <c r="F6056" s="7">
        <f t="shared" si="70"/>
        <v>3.2837499999999999</v>
      </c>
      <c r="G6056" s="8">
        <v>200000</v>
      </c>
      <c r="H6056" s="9">
        <f t="shared" si="71"/>
        <v>5400000</v>
      </c>
      <c r="I6056" s="10"/>
    </row>
    <row r="6057" spans="1:9" ht="14.25" customHeight="1">
      <c r="A6057" s="6" t="str">
        <f t="shared" si="69"/>
        <v>Kudus - Kaliwungu_KARANGBENER</v>
      </c>
      <c r="B6057" s="11" t="s">
        <v>4381</v>
      </c>
      <c r="C6057" s="11" t="s">
        <v>4413</v>
      </c>
      <c r="D6057" s="11">
        <v>13.38</v>
      </c>
      <c r="E6057" s="7">
        <f>VLOOKUP(A6057, Sheet2!$A$2:$K$8265, 11)</f>
        <v>110.50660000000001</v>
      </c>
      <c r="F6057" s="7">
        <f t="shared" si="70"/>
        <v>1.6725000000000001</v>
      </c>
      <c r="G6057" s="8">
        <v>200000</v>
      </c>
      <c r="H6057" s="9">
        <f t="shared" si="71"/>
        <v>2800000</v>
      </c>
      <c r="I6057" s="10"/>
    </row>
    <row r="6058" spans="1:9" ht="14.25" customHeight="1">
      <c r="A6058" s="6" t="str">
        <f t="shared" si="69"/>
        <v>Kudus - Kaliwungu_KARANGMALANG</v>
      </c>
      <c r="B6058" s="11" t="s">
        <v>4381</v>
      </c>
      <c r="C6058" s="11" t="s">
        <v>295</v>
      </c>
      <c r="D6058" s="11">
        <v>13.38</v>
      </c>
      <c r="E6058" s="7">
        <f>VLOOKUP(A6058, Sheet2!$A$2:$K$8265, 11)</f>
        <v>110.50660000000001</v>
      </c>
      <c r="F6058" s="7">
        <f t="shared" si="70"/>
        <v>1.6725000000000001</v>
      </c>
      <c r="G6058" s="8">
        <v>200000</v>
      </c>
      <c r="H6058" s="9">
        <f t="shared" si="71"/>
        <v>2800000</v>
      </c>
      <c r="I6058" s="10"/>
    </row>
    <row r="6059" spans="1:9" ht="14.25" customHeight="1">
      <c r="A6059" s="6" t="str">
        <f t="shared" si="69"/>
        <v>Kudus - Kaliwungu_KARANGNONGKO</v>
      </c>
      <c r="B6059" s="11" t="s">
        <v>4381</v>
      </c>
      <c r="C6059" s="11" t="s">
        <v>1444</v>
      </c>
      <c r="D6059" s="11">
        <v>10.32</v>
      </c>
      <c r="E6059" s="7">
        <f>VLOOKUP(A6059, Sheet2!$A$2:$K$8265, 11)</f>
        <v>110.50660000000001</v>
      </c>
      <c r="F6059" s="7">
        <f t="shared" si="70"/>
        <v>1.29</v>
      </c>
      <c r="G6059" s="8">
        <v>200000</v>
      </c>
      <c r="H6059" s="9">
        <f t="shared" si="71"/>
        <v>2200000</v>
      </c>
      <c r="I6059" s="10"/>
    </row>
    <row r="6060" spans="1:9" ht="14.25" customHeight="1">
      <c r="A6060" s="6" t="str">
        <f t="shared" si="69"/>
        <v>Kudus - Kaliwungu_KAUMAN</v>
      </c>
      <c r="B6060" s="11" t="s">
        <v>4381</v>
      </c>
      <c r="C6060" s="11" t="s">
        <v>132</v>
      </c>
      <c r="D6060" s="11">
        <v>13.38</v>
      </c>
      <c r="E6060" s="7">
        <f>VLOOKUP(A6060, Sheet2!$A$2:$K$8265, 11)</f>
        <v>110.50660000000001</v>
      </c>
      <c r="F6060" s="7">
        <f t="shared" si="70"/>
        <v>1.6725000000000001</v>
      </c>
      <c r="G6060" s="8">
        <v>200000</v>
      </c>
      <c r="H6060" s="9">
        <f t="shared" si="71"/>
        <v>2800000</v>
      </c>
      <c r="I6060" s="10"/>
    </row>
    <row r="6061" spans="1:9" ht="14.25" customHeight="1">
      <c r="A6061" s="6" t="str">
        <f t="shared" si="69"/>
        <v>Kudus - Kaliwungu_KEDUNGDOWO</v>
      </c>
      <c r="B6061" s="11" t="s">
        <v>4381</v>
      </c>
      <c r="C6061" s="11" t="s">
        <v>3648</v>
      </c>
      <c r="D6061" s="11">
        <v>13.38</v>
      </c>
      <c r="E6061" s="7">
        <f>VLOOKUP(A6061, Sheet2!$A$2:$K$8265, 11)</f>
        <v>110.50660000000001</v>
      </c>
      <c r="F6061" s="7">
        <f t="shared" si="70"/>
        <v>1.6725000000000001</v>
      </c>
      <c r="G6061" s="8">
        <v>200000</v>
      </c>
      <c r="H6061" s="9">
        <f t="shared" si="71"/>
        <v>2800000</v>
      </c>
      <c r="I6061" s="10"/>
    </row>
    <row r="6062" spans="1:9" ht="14.25" customHeight="1">
      <c r="A6062" s="6" t="str">
        <f t="shared" si="69"/>
        <v>Kudus - Kaliwungu_KEDUNGSARI</v>
      </c>
      <c r="B6062" s="11" t="s">
        <v>4381</v>
      </c>
      <c r="C6062" s="11" t="s">
        <v>413</v>
      </c>
      <c r="D6062" s="11">
        <v>13.38</v>
      </c>
      <c r="E6062" s="7">
        <f>VLOOKUP(A6062, Sheet2!$A$2:$K$8265, 11)</f>
        <v>110.50660000000001</v>
      </c>
      <c r="F6062" s="7">
        <f t="shared" si="70"/>
        <v>1.6725000000000001</v>
      </c>
      <c r="G6062" s="8">
        <v>200000</v>
      </c>
      <c r="H6062" s="9">
        <f t="shared" si="71"/>
        <v>2800000</v>
      </c>
      <c r="I6062" s="10"/>
    </row>
    <row r="6063" spans="1:9" ht="14.25" customHeight="1">
      <c r="A6063" s="6" t="str">
        <f t="shared" si="69"/>
        <v>Kudus - Kaliwungu_KEDUNGWARU KIDUL</v>
      </c>
      <c r="B6063" s="11" t="s">
        <v>4381</v>
      </c>
      <c r="C6063" s="11" t="s">
        <v>4414</v>
      </c>
      <c r="D6063" s="11">
        <v>26.27</v>
      </c>
      <c r="E6063" s="7">
        <f>VLOOKUP(A6063, Sheet2!$A$2:$K$8265, 11)</f>
        <v>110.50660000000001</v>
      </c>
      <c r="F6063" s="7">
        <f t="shared" si="70"/>
        <v>3.2837499999999999</v>
      </c>
      <c r="G6063" s="8">
        <v>200000</v>
      </c>
      <c r="H6063" s="9">
        <f t="shared" si="71"/>
        <v>5400000</v>
      </c>
      <c r="I6063" s="10"/>
    </row>
    <row r="6064" spans="1:9" ht="14.25" customHeight="1">
      <c r="A6064" s="6" t="str">
        <f t="shared" si="69"/>
        <v>Kudus - Kaliwungu_KEDUNGWARU LOR</v>
      </c>
      <c r="B6064" s="11" t="s">
        <v>4381</v>
      </c>
      <c r="C6064" s="11" t="s">
        <v>4415</v>
      </c>
      <c r="D6064" s="11">
        <v>26.27</v>
      </c>
      <c r="E6064" s="7">
        <f>VLOOKUP(A6064, Sheet2!$A$2:$K$8265, 11)</f>
        <v>110.50660000000001</v>
      </c>
      <c r="F6064" s="7">
        <f t="shared" si="70"/>
        <v>3.2837499999999999</v>
      </c>
      <c r="G6064" s="8">
        <v>200000</v>
      </c>
      <c r="H6064" s="9">
        <f t="shared" si="71"/>
        <v>5400000</v>
      </c>
      <c r="I6064" s="10"/>
    </row>
    <row r="6065" spans="1:9" ht="14.25" customHeight="1">
      <c r="A6065" s="6" t="str">
        <f t="shared" si="69"/>
        <v>Kudus - Kaliwungu_KESAMBI</v>
      </c>
      <c r="B6065" s="11" t="s">
        <v>4381</v>
      </c>
      <c r="C6065" s="11" t="s">
        <v>4416</v>
      </c>
      <c r="D6065" s="11">
        <v>13.38</v>
      </c>
      <c r="E6065" s="7">
        <f>VLOOKUP(A6065, Sheet2!$A$2:$K$8265, 11)</f>
        <v>110.50660000000001</v>
      </c>
      <c r="F6065" s="7">
        <f t="shared" si="70"/>
        <v>1.6725000000000001</v>
      </c>
      <c r="G6065" s="8">
        <v>200000</v>
      </c>
      <c r="H6065" s="9">
        <f t="shared" si="71"/>
        <v>2800000</v>
      </c>
      <c r="I6065" s="10"/>
    </row>
    <row r="6066" spans="1:9" ht="14.25" customHeight="1">
      <c r="A6066" s="6" t="str">
        <f t="shared" si="69"/>
        <v>Kudus - Kaliwungu_KETANJUNG</v>
      </c>
      <c r="B6066" s="11" t="s">
        <v>4381</v>
      </c>
      <c r="C6066" s="11" t="s">
        <v>4417</v>
      </c>
      <c r="D6066" s="11">
        <v>26.27</v>
      </c>
      <c r="E6066" s="7">
        <f>VLOOKUP(A6066, Sheet2!$A$2:$K$8265, 11)</f>
        <v>110.50660000000001</v>
      </c>
      <c r="F6066" s="7">
        <f t="shared" si="70"/>
        <v>3.2837499999999999</v>
      </c>
      <c r="G6066" s="8">
        <v>200000</v>
      </c>
      <c r="H6066" s="9">
        <f t="shared" si="71"/>
        <v>5400000</v>
      </c>
      <c r="I6066" s="10"/>
    </row>
    <row r="6067" spans="1:9" ht="14.25" customHeight="1">
      <c r="A6067" s="6" t="str">
        <f t="shared" si="69"/>
        <v>Kudus - Kaliwungu_KIRIG</v>
      </c>
      <c r="B6067" s="11" t="s">
        <v>4381</v>
      </c>
      <c r="C6067" s="11" t="s">
        <v>4418</v>
      </c>
      <c r="D6067" s="11">
        <v>13.38</v>
      </c>
      <c r="E6067" s="7">
        <f>VLOOKUP(A6067, Sheet2!$A$2:$K$8265, 11)</f>
        <v>110.50660000000001</v>
      </c>
      <c r="F6067" s="7">
        <f t="shared" si="70"/>
        <v>1.6725000000000001</v>
      </c>
      <c r="G6067" s="8">
        <v>200000</v>
      </c>
      <c r="H6067" s="9">
        <f t="shared" si="71"/>
        <v>2800000</v>
      </c>
      <c r="I6067" s="10"/>
    </row>
    <row r="6068" spans="1:9" ht="14.25" customHeight="1">
      <c r="A6068" s="6" t="str">
        <f t="shared" si="69"/>
        <v>Kudus - Kaliwungu_KLUMPIT</v>
      </c>
      <c r="B6068" s="11" t="s">
        <v>4381</v>
      </c>
      <c r="C6068" s="11" t="s">
        <v>1466</v>
      </c>
      <c r="D6068" s="11">
        <v>13.38</v>
      </c>
      <c r="E6068" s="7">
        <f>VLOOKUP(A6068, Sheet2!$A$2:$K$8265, 11)</f>
        <v>110.50660000000001</v>
      </c>
      <c r="F6068" s="7">
        <f t="shared" si="70"/>
        <v>1.6725000000000001</v>
      </c>
      <c r="G6068" s="8">
        <v>200000</v>
      </c>
      <c r="H6068" s="9">
        <f t="shared" si="71"/>
        <v>2800000</v>
      </c>
      <c r="I6068" s="10"/>
    </row>
    <row r="6069" spans="1:9" ht="14.25" customHeight="1">
      <c r="A6069" s="6" t="str">
        <f t="shared" si="69"/>
        <v>Kudus - Kaliwungu_KRAMAT</v>
      </c>
      <c r="B6069" s="11" t="s">
        <v>4381</v>
      </c>
      <c r="C6069" s="11" t="s">
        <v>811</v>
      </c>
      <c r="D6069" s="11">
        <v>13.38</v>
      </c>
      <c r="E6069" s="7">
        <f>VLOOKUP(A6069, Sheet2!$A$2:$K$8265, 11)</f>
        <v>110.50660000000001</v>
      </c>
      <c r="F6069" s="7">
        <f t="shared" si="70"/>
        <v>1.6725000000000001</v>
      </c>
      <c r="G6069" s="8">
        <v>200000</v>
      </c>
      <c r="H6069" s="9">
        <f t="shared" si="71"/>
        <v>2800000</v>
      </c>
      <c r="I6069" s="10"/>
    </row>
    <row r="6070" spans="1:9" ht="14.25" customHeight="1">
      <c r="A6070" s="6" t="str">
        <f t="shared" si="69"/>
        <v>Kudus - Kaliwungu_KRANDON</v>
      </c>
      <c r="B6070" s="11" t="s">
        <v>4381</v>
      </c>
      <c r="C6070" s="11" t="s">
        <v>1610</v>
      </c>
      <c r="D6070" s="11">
        <v>13.38</v>
      </c>
      <c r="E6070" s="7">
        <f>VLOOKUP(A6070, Sheet2!$A$2:$K$8265, 11)</f>
        <v>110.50660000000001</v>
      </c>
      <c r="F6070" s="7">
        <f t="shared" si="70"/>
        <v>1.6725000000000001</v>
      </c>
      <c r="G6070" s="8">
        <v>200000</v>
      </c>
      <c r="H6070" s="9">
        <f t="shared" si="71"/>
        <v>2800000</v>
      </c>
      <c r="I6070" s="10"/>
    </row>
    <row r="6071" spans="1:9" ht="14.25" customHeight="1">
      <c r="A6071" s="6" t="str">
        <f t="shared" si="69"/>
        <v>Kudus - Kaliwungu_KUTUK</v>
      </c>
      <c r="B6071" s="11" t="s">
        <v>4381</v>
      </c>
      <c r="C6071" s="11" t="s">
        <v>4419</v>
      </c>
      <c r="D6071" s="11">
        <v>13.38</v>
      </c>
      <c r="E6071" s="7">
        <f>VLOOKUP(A6071, Sheet2!$A$2:$K$8265, 11)</f>
        <v>110.50660000000001</v>
      </c>
      <c r="F6071" s="7">
        <f t="shared" si="70"/>
        <v>1.6725000000000001</v>
      </c>
      <c r="G6071" s="8">
        <v>200000</v>
      </c>
      <c r="H6071" s="9">
        <f t="shared" si="71"/>
        <v>2800000</v>
      </c>
      <c r="I6071" s="10"/>
    </row>
    <row r="6072" spans="1:9" ht="14.25" customHeight="1">
      <c r="A6072" s="6" t="str">
        <f t="shared" si="69"/>
        <v>Kudus - Kaliwungu_LANGGARDALEM</v>
      </c>
      <c r="B6072" s="11" t="s">
        <v>4381</v>
      </c>
      <c r="C6072" s="11" t="s">
        <v>4420</v>
      </c>
      <c r="D6072" s="11">
        <v>13.38</v>
      </c>
      <c r="E6072" s="7">
        <f>VLOOKUP(A6072, Sheet2!$A$2:$K$8265, 11)</f>
        <v>110.50660000000001</v>
      </c>
      <c r="F6072" s="7">
        <f t="shared" si="70"/>
        <v>1.6725000000000001</v>
      </c>
      <c r="G6072" s="8">
        <v>200000</v>
      </c>
      <c r="H6072" s="9">
        <f t="shared" si="71"/>
        <v>2800000</v>
      </c>
      <c r="I6072" s="10"/>
    </row>
    <row r="6073" spans="1:9" ht="14.25" customHeight="1">
      <c r="A6073" s="6" t="str">
        <f t="shared" si="69"/>
        <v>Kudus - Kaliwungu_LARIKREJO</v>
      </c>
      <c r="B6073" s="11" t="s">
        <v>4381</v>
      </c>
      <c r="C6073" s="11" t="s">
        <v>4421</v>
      </c>
      <c r="D6073" s="11">
        <v>13.38</v>
      </c>
      <c r="E6073" s="7">
        <f>VLOOKUP(A6073, Sheet2!$A$2:$K$8265, 11)</f>
        <v>110.50660000000001</v>
      </c>
      <c r="F6073" s="7">
        <f t="shared" si="70"/>
        <v>1.6725000000000001</v>
      </c>
      <c r="G6073" s="8">
        <v>200000</v>
      </c>
      <c r="H6073" s="9">
        <f t="shared" si="71"/>
        <v>2800000</v>
      </c>
      <c r="I6073" s="10"/>
    </row>
    <row r="6074" spans="1:9" ht="14.25" customHeight="1">
      <c r="A6074" s="6" t="str">
        <f t="shared" si="69"/>
        <v>Kudus - Kaliwungu_LAU</v>
      </c>
      <c r="B6074" s="11" t="s">
        <v>4381</v>
      </c>
      <c r="C6074" s="11" t="s">
        <v>4422</v>
      </c>
      <c r="D6074" s="11">
        <v>13.38</v>
      </c>
      <c r="E6074" s="7">
        <f>VLOOKUP(A6074, Sheet2!$A$2:$K$8265, 11)</f>
        <v>110.50660000000001</v>
      </c>
      <c r="F6074" s="7">
        <f t="shared" si="70"/>
        <v>1.6725000000000001</v>
      </c>
      <c r="G6074" s="8">
        <v>200000</v>
      </c>
      <c r="H6074" s="9">
        <f t="shared" si="71"/>
        <v>2800000</v>
      </c>
      <c r="I6074" s="10"/>
    </row>
    <row r="6075" spans="1:9" ht="14.25" customHeight="1">
      <c r="A6075" s="6" t="str">
        <f t="shared" si="69"/>
        <v>Kudus - Kaliwungu_LORAM KULON</v>
      </c>
      <c r="B6075" s="11" t="s">
        <v>4381</v>
      </c>
      <c r="C6075" s="11" t="s">
        <v>4423</v>
      </c>
      <c r="D6075" s="11">
        <v>13.38</v>
      </c>
      <c r="E6075" s="7">
        <f>VLOOKUP(A6075, Sheet2!$A$2:$K$8265, 11)</f>
        <v>110.50660000000001</v>
      </c>
      <c r="F6075" s="7">
        <f t="shared" si="70"/>
        <v>1.6725000000000001</v>
      </c>
      <c r="G6075" s="8">
        <v>200000</v>
      </c>
      <c r="H6075" s="9">
        <f t="shared" si="71"/>
        <v>2800000</v>
      </c>
      <c r="I6075" s="10"/>
    </row>
    <row r="6076" spans="1:9" ht="14.25" customHeight="1">
      <c r="A6076" s="6" t="str">
        <f t="shared" si="69"/>
        <v>Kudus - Kaliwungu_LORAM WETAN</v>
      </c>
      <c r="B6076" s="11" t="s">
        <v>4381</v>
      </c>
      <c r="C6076" s="11" t="s">
        <v>4424</v>
      </c>
      <c r="D6076" s="11">
        <v>13.38</v>
      </c>
      <c r="E6076" s="7">
        <f>VLOOKUP(A6076, Sheet2!$A$2:$K$8265, 11)</f>
        <v>110.50660000000001</v>
      </c>
      <c r="F6076" s="7">
        <f t="shared" si="70"/>
        <v>1.6725000000000001</v>
      </c>
      <c r="G6076" s="8">
        <v>200000</v>
      </c>
      <c r="H6076" s="9">
        <f t="shared" si="71"/>
        <v>2800000</v>
      </c>
      <c r="I6076" s="10"/>
    </row>
    <row r="6077" spans="1:9" ht="14.25" customHeight="1">
      <c r="A6077" s="6" t="str">
        <f t="shared" si="69"/>
        <v>Kudus - Kaliwungu_MEDINI</v>
      </c>
      <c r="B6077" s="11" t="s">
        <v>4381</v>
      </c>
      <c r="C6077" s="11" t="s">
        <v>1960</v>
      </c>
      <c r="D6077" s="11">
        <v>13.38</v>
      </c>
      <c r="E6077" s="7">
        <f>VLOOKUP(A6077, Sheet2!$A$2:$K$8265, 11)</f>
        <v>110.50660000000001</v>
      </c>
      <c r="F6077" s="7">
        <f t="shared" si="70"/>
        <v>1.6725000000000001</v>
      </c>
      <c r="G6077" s="8">
        <v>200000</v>
      </c>
      <c r="H6077" s="9">
        <f t="shared" si="71"/>
        <v>2800000</v>
      </c>
      <c r="I6077" s="10"/>
    </row>
    <row r="6078" spans="1:9" ht="14.25" customHeight="1">
      <c r="A6078" s="6" t="str">
        <f t="shared" si="69"/>
        <v>Kudus - Kaliwungu_MEGAWON</v>
      </c>
      <c r="B6078" s="11" t="s">
        <v>4381</v>
      </c>
      <c r="C6078" s="11" t="s">
        <v>4425</v>
      </c>
      <c r="D6078" s="11">
        <v>13.38</v>
      </c>
      <c r="E6078" s="7">
        <f>VLOOKUP(A6078, Sheet2!$A$2:$K$8265, 11)</f>
        <v>110.50660000000001</v>
      </c>
      <c r="F6078" s="7">
        <f t="shared" si="70"/>
        <v>1.6725000000000001</v>
      </c>
      <c r="G6078" s="8">
        <v>200000</v>
      </c>
      <c r="H6078" s="9">
        <f t="shared" si="71"/>
        <v>2800000</v>
      </c>
      <c r="I6078" s="10"/>
    </row>
    <row r="6079" spans="1:9" ht="14.25" customHeight="1">
      <c r="A6079" s="6" t="str">
        <f t="shared" si="69"/>
        <v>Kudus - Kaliwungu_MEJOBO</v>
      </c>
      <c r="B6079" s="11" t="s">
        <v>4381</v>
      </c>
      <c r="C6079" s="11" t="s">
        <v>4426</v>
      </c>
      <c r="D6079" s="11">
        <v>13.38</v>
      </c>
      <c r="E6079" s="7">
        <f>VLOOKUP(A6079, Sheet2!$A$2:$K$8265, 11)</f>
        <v>110.50660000000001</v>
      </c>
      <c r="F6079" s="7">
        <f t="shared" si="70"/>
        <v>1.6725000000000001</v>
      </c>
      <c r="G6079" s="8">
        <v>200000</v>
      </c>
      <c r="H6079" s="9">
        <f t="shared" si="71"/>
        <v>2800000</v>
      </c>
      <c r="I6079" s="10"/>
    </row>
    <row r="6080" spans="1:9" ht="14.25" customHeight="1">
      <c r="A6080" s="6" t="str">
        <f t="shared" si="69"/>
        <v>Kudus - Kaliwungu_MENAWAN</v>
      </c>
      <c r="B6080" s="11" t="s">
        <v>4381</v>
      </c>
      <c r="C6080" s="11" t="s">
        <v>817</v>
      </c>
      <c r="D6080" s="11">
        <v>13.38</v>
      </c>
      <c r="E6080" s="7">
        <f>VLOOKUP(A6080, Sheet2!$A$2:$K$8265, 11)</f>
        <v>110.50660000000001</v>
      </c>
      <c r="F6080" s="7">
        <f t="shared" si="70"/>
        <v>1.6725000000000001</v>
      </c>
      <c r="G6080" s="8">
        <v>200000</v>
      </c>
      <c r="H6080" s="9">
        <f t="shared" si="71"/>
        <v>2800000</v>
      </c>
      <c r="I6080" s="10"/>
    </row>
    <row r="6081" spans="1:9" ht="14.25" customHeight="1">
      <c r="A6081" s="6" t="str">
        <f t="shared" si="69"/>
        <v>Kudus - Kaliwungu_MIJEN</v>
      </c>
      <c r="B6081" s="11" t="s">
        <v>4381</v>
      </c>
      <c r="C6081" s="11" t="s">
        <v>1962</v>
      </c>
      <c r="D6081" s="11">
        <v>13.38</v>
      </c>
      <c r="E6081" s="7">
        <f>VLOOKUP(A6081, Sheet2!$A$2:$K$8265, 11)</f>
        <v>110.50660000000001</v>
      </c>
      <c r="F6081" s="7">
        <f t="shared" si="70"/>
        <v>1.6725000000000001</v>
      </c>
      <c r="G6081" s="8">
        <v>200000</v>
      </c>
      <c r="H6081" s="9">
        <f t="shared" si="71"/>
        <v>2800000</v>
      </c>
      <c r="I6081" s="10"/>
    </row>
    <row r="6082" spans="1:9" ht="14.25" customHeight="1">
      <c r="A6082" s="6" t="str">
        <f t="shared" si="69"/>
        <v>Kudus - Kaliwungu_MLATI KIDUL</v>
      </c>
      <c r="B6082" s="11" t="s">
        <v>4381</v>
      </c>
      <c r="C6082" s="11" t="s">
        <v>4427</v>
      </c>
      <c r="D6082" s="11">
        <v>13.38</v>
      </c>
      <c r="E6082" s="7">
        <f>VLOOKUP(A6082, Sheet2!$A$2:$K$8265, 11)</f>
        <v>110.50660000000001</v>
      </c>
      <c r="F6082" s="7">
        <f t="shared" si="70"/>
        <v>1.6725000000000001</v>
      </c>
      <c r="G6082" s="8">
        <v>200000</v>
      </c>
      <c r="H6082" s="9">
        <f t="shared" si="71"/>
        <v>2800000</v>
      </c>
      <c r="I6082" s="10"/>
    </row>
    <row r="6083" spans="1:9" ht="14.25" customHeight="1">
      <c r="A6083" s="6" t="str">
        <f t="shared" si="69"/>
        <v>Kudus - Kaliwungu_MLATI NOROWITO</v>
      </c>
      <c r="B6083" s="11" t="s">
        <v>4381</v>
      </c>
      <c r="C6083" s="11" t="s">
        <v>4428</v>
      </c>
      <c r="D6083" s="11">
        <v>13.38</v>
      </c>
      <c r="E6083" s="7">
        <f>VLOOKUP(A6083, Sheet2!$A$2:$K$8265, 11)</f>
        <v>110.50660000000001</v>
      </c>
      <c r="F6083" s="7">
        <f t="shared" si="70"/>
        <v>1.6725000000000001</v>
      </c>
      <c r="G6083" s="8">
        <v>200000</v>
      </c>
      <c r="H6083" s="9">
        <f t="shared" si="71"/>
        <v>2800000</v>
      </c>
      <c r="I6083" s="10"/>
    </row>
    <row r="6084" spans="1:9" ht="14.25" customHeight="1">
      <c r="A6084" s="6" t="str">
        <f t="shared" si="69"/>
        <v>Kudus - Kaliwungu_MLEKANG</v>
      </c>
      <c r="B6084" s="11" t="s">
        <v>4381</v>
      </c>
      <c r="C6084" s="11" t="s">
        <v>4429</v>
      </c>
      <c r="D6084" s="11">
        <v>26.27</v>
      </c>
      <c r="E6084" s="7">
        <f>VLOOKUP(A6084, Sheet2!$A$2:$K$8265, 11)</f>
        <v>110.50660000000001</v>
      </c>
      <c r="F6084" s="7">
        <f t="shared" si="70"/>
        <v>3.2837499999999999</v>
      </c>
      <c r="G6084" s="8">
        <v>200000</v>
      </c>
      <c r="H6084" s="9">
        <f t="shared" si="71"/>
        <v>5400000</v>
      </c>
      <c r="I6084" s="10"/>
    </row>
    <row r="6085" spans="1:9" ht="14.25" customHeight="1">
      <c r="A6085" s="6" t="str">
        <f t="shared" si="69"/>
        <v>Kudus - Kaliwungu_NALUMSARI</v>
      </c>
      <c r="B6085" s="11" t="s">
        <v>4381</v>
      </c>
      <c r="C6085" s="11" t="s">
        <v>4430</v>
      </c>
      <c r="D6085" s="11">
        <v>10.32</v>
      </c>
      <c r="E6085" s="7">
        <f>VLOOKUP(A6085, Sheet2!$A$2:$K$8265, 11)</f>
        <v>110.50660000000001</v>
      </c>
      <c r="F6085" s="7">
        <f t="shared" si="70"/>
        <v>1.29</v>
      </c>
      <c r="G6085" s="8">
        <v>200000</v>
      </c>
      <c r="H6085" s="9">
        <f t="shared" si="71"/>
        <v>2200000</v>
      </c>
      <c r="I6085" s="10"/>
    </row>
    <row r="6086" spans="1:9" ht="14.25" customHeight="1">
      <c r="A6086" s="6" t="str">
        <f t="shared" si="69"/>
        <v>Kudus - Kaliwungu_NGANGUK</v>
      </c>
      <c r="B6086" s="11" t="s">
        <v>4381</v>
      </c>
      <c r="C6086" s="11" t="s">
        <v>4431</v>
      </c>
      <c r="D6086" s="11">
        <v>13.38</v>
      </c>
      <c r="E6086" s="7">
        <f>VLOOKUP(A6086, Sheet2!$A$2:$K$8265, 11)</f>
        <v>110.50660000000001</v>
      </c>
      <c r="F6086" s="7">
        <f t="shared" si="70"/>
        <v>1.6725000000000001</v>
      </c>
      <c r="G6086" s="8">
        <v>200000</v>
      </c>
      <c r="H6086" s="9">
        <f t="shared" si="71"/>
        <v>2800000</v>
      </c>
      <c r="I6086" s="10"/>
    </row>
    <row r="6087" spans="1:9" ht="14.25" customHeight="1">
      <c r="A6087" s="6" t="str">
        <f t="shared" si="69"/>
        <v>Kudus - Kaliwungu_NGEMBAL KULON</v>
      </c>
      <c r="B6087" s="11" t="s">
        <v>4381</v>
      </c>
      <c r="C6087" s="11" t="s">
        <v>4432</v>
      </c>
      <c r="D6087" s="11">
        <v>13.38</v>
      </c>
      <c r="E6087" s="7">
        <f>VLOOKUP(A6087, Sheet2!$A$2:$K$8265, 11)</f>
        <v>110.50660000000001</v>
      </c>
      <c r="F6087" s="7">
        <f t="shared" si="70"/>
        <v>1.6725000000000001</v>
      </c>
      <c r="G6087" s="8">
        <v>200000</v>
      </c>
      <c r="H6087" s="9">
        <f t="shared" si="71"/>
        <v>2800000</v>
      </c>
      <c r="I6087" s="10"/>
    </row>
    <row r="6088" spans="1:9" ht="14.25" customHeight="1">
      <c r="A6088" s="6" t="str">
        <f t="shared" si="69"/>
        <v>Kudus - Kaliwungu_NGEMBALREJO</v>
      </c>
      <c r="B6088" s="11" t="s">
        <v>4381</v>
      </c>
      <c r="C6088" s="11" t="s">
        <v>4433</v>
      </c>
      <c r="D6088" s="11">
        <v>13.38</v>
      </c>
      <c r="E6088" s="7">
        <f>VLOOKUP(A6088, Sheet2!$A$2:$K$8265, 11)</f>
        <v>110.50660000000001</v>
      </c>
      <c r="F6088" s="7">
        <f t="shared" si="70"/>
        <v>1.6725000000000001</v>
      </c>
      <c r="G6088" s="8">
        <v>200000</v>
      </c>
      <c r="H6088" s="9">
        <f t="shared" si="71"/>
        <v>2800000</v>
      </c>
      <c r="I6088" s="10"/>
    </row>
    <row r="6089" spans="1:9" ht="14.25" customHeight="1">
      <c r="A6089" s="6" t="str">
        <f t="shared" si="69"/>
        <v>Kudus - Kaliwungu_NGEMPLAK</v>
      </c>
      <c r="B6089" s="11" t="s">
        <v>4381</v>
      </c>
      <c r="C6089" s="11" t="s">
        <v>1496</v>
      </c>
      <c r="D6089" s="11">
        <v>13.38</v>
      </c>
      <c r="E6089" s="7">
        <f>VLOOKUP(A6089, Sheet2!$A$2:$K$8265, 11)</f>
        <v>110.50660000000001</v>
      </c>
      <c r="F6089" s="7">
        <f t="shared" si="70"/>
        <v>1.6725000000000001</v>
      </c>
      <c r="G6089" s="8">
        <v>200000</v>
      </c>
      <c r="H6089" s="9">
        <f t="shared" si="71"/>
        <v>2800000</v>
      </c>
      <c r="I6089" s="10"/>
    </row>
    <row r="6090" spans="1:9" ht="14.25" customHeight="1">
      <c r="A6090" s="6" t="str">
        <f t="shared" si="69"/>
        <v>Kudus - Kaliwungu_NGEMPLIKWETAN</v>
      </c>
      <c r="B6090" s="11" t="s">
        <v>4381</v>
      </c>
      <c r="C6090" s="11" t="s">
        <v>4434</v>
      </c>
      <c r="D6090" s="11">
        <v>26.27</v>
      </c>
      <c r="E6090" s="7">
        <f>VLOOKUP(A6090, Sheet2!$A$2:$K$8265, 11)</f>
        <v>110.50660000000001</v>
      </c>
      <c r="F6090" s="7">
        <f t="shared" si="70"/>
        <v>3.2837499999999999</v>
      </c>
      <c r="G6090" s="8">
        <v>200000</v>
      </c>
      <c r="H6090" s="9">
        <f t="shared" si="71"/>
        <v>5400000</v>
      </c>
      <c r="I6090" s="10"/>
    </row>
    <row r="6091" spans="1:9" ht="14.25" customHeight="1">
      <c r="A6091" s="6" t="str">
        <f t="shared" si="69"/>
        <v>Kudus - Kaliwungu_PADURENAN</v>
      </c>
      <c r="B6091" s="11" t="s">
        <v>4381</v>
      </c>
      <c r="C6091" s="11" t="s">
        <v>4435</v>
      </c>
      <c r="D6091" s="11">
        <v>13.38</v>
      </c>
      <c r="E6091" s="7">
        <f>VLOOKUP(A6091, Sheet2!$A$2:$K$8265, 11)</f>
        <v>110.50660000000001</v>
      </c>
      <c r="F6091" s="7">
        <f t="shared" si="70"/>
        <v>1.6725000000000001</v>
      </c>
      <c r="G6091" s="8">
        <v>200000</v>
      </c>
      <c r="H6091" s="9">
        <f t="shared" si="71"/>
        <v>2800000</v>
      </c>
      <c r="I6091" s="10"/>
    </row>
    <row r="6092" spans="1:9" ht="14.25" customHeight="1">
      <c r="A6092" s="6" t="str">
        <f t="shared" si="69"/>
        <v>Kudus - Kaliwungu_PANJANG</v>
      </c>
      <c r="B6092" s="11" t="s">
        <v>4381</v>
      </c>
      <c r="C6092" s="11" t="s">
        <v>3248</v>
      </c>
      <c r="D6092" s="11">
        <v>13.38</v>
      </c>
      <c r="E6092" s="7">
        <f>VLOOKUP(A6092, Sheet2!$A$2:$K$8265, 11)</f>
        <v>110.50660000000001</v>
      </c>
      <c r="F6092" s="7">
        <f t="shared" si="70"/>
        <v>1.6725000000000001</v>
      </c>
      <c r="G6092" s="8">
        <v>200000</v>
      </c>
      <c r="H6092" s="9">
        <f t="shared" si="71"/>
        <v>2800000</v>
      </c>
      <c r="I6092" s="10"/>
    </row>
    <row r="6093" spans="1:9" ht="14.25" customHeight="1">
      <c r="A6093" s="6" t="str">
        <f t="shared" si="69"/>
        <v>Kudus - Kaliwungu_PANJUNAN</v>
      </c>
      <c r="B6093" s="11" t="s">
        <v>4381</v>
      </c>
      <c r="C6093" s="11" t="s">
        <v>4436</v>
      </c>
      <c r="D6093" s="11">
        <v>13.38</v>
      </c>
      <c r="E6093" s="7">
        <f>VLOOKUP(A6093, Sheet2!$A$2:$K$8265, 11)</f>
        <v>110.50660000000001</v>
      </c>
      <c r="F6093" s="7">
        <f t="shared" si="70"/>
        <v>1.6725000000000001</v>
      </c>
      <c r="G6093" s="8">
        <v>200000</v>
      </c>
      <c r="H6093" s="9">
        <f t="shared" si="71"/>
        <v>2800000</v>
      </c>
      <c r="I6093" s="10"/>
    </row>
    <row r="6094" spans="1:9" ht="14.25" customHeight="1">
      <c r="A6094" s="6" t="str">
        <f t="shared" si="69"/>
        <v>Kudus - Kaliwungu_PASURUHAN KIDUL</v>
      </c>
      <c r="B6094" s="11" t="s">
        <v>4381</v>
      </c>
      <c r="C6094" s="11" t="s">
        <v>4437</v>
      </c>
      <c r="D6094" s="11">
        <v>13.38</v>
      </c>
      <c r="E6094" s="7">
        <f>VLOOKUP(A6094, Sheet2!$A$2:$K$8265, 11)</f>
        <v>110.50660000000001</v>
      </c>
      <c r="F6094" s="7">
        <f t="shared" si="70"/>
        <v>1.6725000000000001</v>
      </c>
      <c r="G6094" s="8">
        <v>200000</v>
      </c>
      <c r="H6094" s="9">
        <f t="shared" si="71"/>
        <v>2800000</v>
      </c>
      <c r="I6094" s="10"/>
    </row>
    <row r="6095" spans="1:9" ht="14.25" customHeight="1">
      <c r="A6095" s="6" t="str">
        <f t="shared" si="69"/>
        <v>Kudus - Kaliwungu_PAYAMAN</v>
      </c>
      <c r="B6095" s="11" t="s">
        <v>4381</v>
      </c>
      <c r="C6095" s="11" t="s">
        <v>3253</v>
      </c>
      <c r="D6095" s="11">
        <v>13.38</v>
      </c>
      <c r="E6095" s="7">
        <f>VLOOKUP(A6095, Sheet2!$A$2:$K$8265, 11)</f>
        <v>110.50660000000001</v>
      </c>
      <c r="F6095" s="7">
        <f t="shared" si="70"/>
        <v>1.6725000000000001</v>
      </c>
      <c r="G6095" s="8">
        <v>200000</v>
      </c>
      <c r="H6095" s="9">
        <f t="shared" si="71"/>
        <v>2800000</v>
      </c>
      <c r="I6095" s="10"/>
    </row>
    <row r="6096" spans="1:9" ht="14.25" customHeight="1">
      <c r="A6096" s="6" t="str">
        <f t="shared" si="69"/>
        <v>Kudus - Kaliwungu_PEDAWANG</v>
      </c>
      <c r="B6096" s="11" t="s">
        <v>4381</v>
      </c>
      <c r="C6096" s="11" t="s">
        <v>186</v>
      </c>
      <c r="D6096" s="11">
        <v>13.38</v>
      </c>
      <c r="E6096" s="7">
        <f>VLOOKUP(A6096, Sheet2!$A$2:$K$8265, 11)</f>
        <v>110.50660000000001</v>
      </c>
      <c r="F6096" s="7">
        <f t="shared" si="70"/>
        <v>1.6725000000000001</v>
      </c>
      <c r="G6096" s="8">
        <v>200000</v>
      </c>
      <c r="H6096" s="9">
        <f t="shared" si="71"/>
        <v>2800000</v>
      </c>
      <c r="I6096" s="10"/>
    </row>
    <row r="6097" spans="1:9" ht="14.25" customHeight="1">
      <c r="A6097" s="6" t="str">
        <f t="shared" si="69"/>
        <v>Kudus - Kaliwungu_PEGANJARAN</v>
      </c>
      <c r="B6097" s="11" t="s">
        <v>4381</v>
      </c>
      <c r="C6097" s="11" t="s">
        <v>4438</v>
      </c>
      <c r="D6097" s="11">
        <v>13.38</v>
      </c>
      <c r="E6097" s="7">
        <f>VLOOKUP(A6097, Sheet2!$A$2:$K$8265, 11)</f>
        <v>110.50660000000001</v>
      </c>
      <c r="F6097" s="7">
        <f t="shared" si="70"/>
        <v>1.6725000000000001</v>
      </c>
      <c r="G6097" s="8">
        <v>200000</v>
      </c>
      <c r="H6097" s="9">
        <f t="shared" si="71"/>
        <v>2800000</v>
      </c>
      <c r="I6097" s="10"/>
    </row>
    <row r="6098" spans="1:9" ht="14.25" customHeight="1">
      <c r="A6098" s="6" t="str">
        <f t="shared" si="69"/>
        <v>Kudus - Kaliwungu_PIJI</v>
      </c>
      <c r="B6098" s="11" t="s">
        <v>4381</v>
      </c>
      <c r="C6098" s="11" t="s">
        <v>3766</v>
      </c>
      <c r="D6098" s="11">
        <v>13.38</v>
      </c>
      <c r="E6098" s="7">
        <f>VLOOKUP(A6098, Sheet2!$A$2:$K$8265, 11)</f>
        <v>110.50660000000001</v>
      </c>
      <c r="F6098" s="7">
        <f t="shared" si="70"/>
        <v>1.6725000000000001</v>
      </c>
      <c r="G6098" s="8">
        <v>200000</v>
      </c>
      <c r="H6098" s="9">
        <f t="shared" si="71"/>
        <v>2800000</v>
      </c>
      <c r="I6098" s="10"/>
    </row>
    <row r="6099" spans="1:9" ht="14.25" customHeight="1">
      <c r="A6099" s="6" t="str">
        <f t="shared" si="69"/>
        <v>Kudus - Kaliwungu_PLOSO</v>
      </c>
      <c r="B6099" s="11" t="s">
        <v>4381</v>
      </c>
      <c r="C6099" s="11" t="s">
        <v>691</v>
      </c>
      <c r="D6099" s="11">
        <v>13.38</v>
      </c>
      <c r="E6099" s="7">
        <f>VLOOKUP(A6099, Sheet2!$A$2:$K$8265, 11)</f>
        <v>110.50660000000001</v>
      </c>
      <c r="F6099" s="7">
        <f t="shared" si="70"/>
        <v>1.6725000000000001</v>
      </c>
      <c r="G6099" s="8">
        <v>200000</v>
      </c>
      <c r="H6099" s="9">
        <f t="shared" si="71"/>
        <v>2800000</v>
      </c>
      <c r="I6099" s="10"/>
    </row>
    <row r="6100" spans="1:9" ht="14.25" customHeight="1">
      <c r="A6100" s="6" t="str">
        <f t="shared" si="69"/>
        <v>Kudus - Kaliwungu_PRAMBATAN KIDUL</v>
      </c>
      <c r="B6100" s="11" t="s">
        <v>4381</v>
      </c>
      <c r="C6100" s="11" t="s">
        <v>4439</v>
      </c>
      <c r="D6100" s="11">
        <v>13.38</v>
      </c>
      <c r="E6100" s="7">
        <f>VLOOKUP(A6100, Sheet2!$A$2:$K$8265, 11)</f>
        <v>110.50660000000001</v>
      </c>
      <c r="F6100" s="7">
        <f t="shared" si="70"/>
        <v>1.6725000000000001</v>
      </c>
      <c r="G6100" s="8">
        <v>200000</v>
      </c>
      <c r="H6100" s="9">
        <f t="shared" si="71"/>
        <v>2800000</v>
      </c>
      <c r="I6100" s="10"/>
    </row>
    <row r="6101" spans="1:9" ht="14.25" customHeight="1">
      <c r="A6101" s="6" t="str">
        <f t="shared" si="69"/>
        <v>Kudus - Kaliwungu_PRAMBATAN LOR</v>
      </c>
      <c r="B6101" s="11" t="s">
        <v>4381</v>
      </c>
      <c r="C6101" s="11" t="s">
        <v>4440</v>
      </c>
      <c r="D6101" s="11">
        <v>13.38</v>
      </c>
      <c r="E6101" s="7">
        <f>VLOOKUP(A6101, Sheet2!$A$2:$K$8265, 11)</f>
        <v>110.50660000000001</v>
      </c>
      <c r="F6101" s="7">
        <f t="shared" si="70"/>
        <v>1.6725000000000001</v>
      </c>
      <c r="G6101" s="8">
        <v>200000</v>
      </c>
      <c r="H6101" s="9">
        <f t="shared" si="71"/>
        <v>2800000</v>
      </c>
      <c r="I6101" s="10"/>
    </row>
    <row r="6102" spans="1:9" ht="14.25" customHeight="1">
      <c r="A6102" s="6" t="str">
        <f t="shared" si="69"/>
        <v>Kudus - Kaliwungu_PURWOREJO</v>
      </c>
      <c r="B6102" s="11" t="s">
        <v>4381</v>
      </c>
      <c r="C6102" s="11" t="s">
        <v>477</v>
      </c>
      <c r="D6102" s="11">
        <v>13.38</v>
      </c>
      <c r="E6102" s="7">
        <f>VLOOKUP(A6102, Sheet2!$A$2:$K$8265, 11)</f>
        <v>110.50660000000001</v>
      </c>
      <c r="F6102" s="7">
        <f t="shared" si="70"/>
        <v>1.6725000000000001</v>
      </c>
      <c r="G6102" s="8">
        <v>200000</v>
      </c>
      <c r="H6102" s="9">
        <f t="shared" si="71"/>
        <v>2800000</v>
      </c>
      <c r="I6102" s="10"/>
    </row>
    <row r="6103" spans="1:9" ht="14.25" customHeight="1">
      <c r="A6103" s="6" t="str">
        <f t="shared" si="69"/>
        <v>Kudus - Kaliwungu_PURWOSARI</v>
      </c>
      <c r="B6103" s="11" t="s">
        <v>4381</v>
      </c>
      <c r="C6103" s="11" t="s">
        <v>478</v>
      </c>
      <c r="D6103" s="11">
        <v>13.38</v>
      </c>
      <c r="E6103" s="7">
        <f>VLOOKUP(A6103, Sheet2!$A$2:$K$8265, 11)</f>
        <v>110.50660000000001</v>
      </c>
      <c r="F6103" s="7">
        <f t="shared" si="70"/>
        <v>1.6725000000000001</v>
      </c>
      <c r="G6103" s="8">
        <v>200000</v>
      </c>
      <c r="H6103" s="9">
        <f t="shared" si="71"/>
        <v>2800000</v>
      </c>
      <c r="I6103" s="10"/>
    </row>
    <row r="6104" spans="1:9" ht="14.25" customHeight="1">
      <c r="A6104" s="6" t="str">
        <f t="shared" si="69"/>
        <v>Kudus - Kaliwungu_PUYOH</v>
      </c>
      <c r="B6104" s="11" t="s">
        <v>4381</v>
      </c>
      <c r="C6104" s="11" t="s">
        <v>4441</v>
      </c>
      <c r="D6104" s="11">
        <v>13.38</v>
      </c>
      <c r="E6104" s="7">
        <f>VLOOKUP(A6104, Sheet2!$A$2:$K$8265, 11)</f>
        <v>110.50660000000001</v>
      </c>
      <c r="F6104" s="7">
        <f t="shared" si="70"/>
        <v>1.6725000000000001</v>
      </c>
      <c r="G6104" s="8">
        <v>200000</v>
      </c>
      <c r="H6104" s="9">
        <f t="shared" si="71"/>
        <v>2800000</v>
      </c>
      <c r="I6104" s="10"/>
    </row>
    <row r="6105" spans="1:9" ht="14.25" customHeight="1">
      <c r="A6105" s="6" t="str">
        <f t="shared" si="69"/>
        <v>Kudus - Kaliwungu_RENDENG</v>
      </c>
      <c r="B6105" s="11" t="s">
        <v>4381</v>
      </c>
      <c r="C6105" s="11" t="s">
        <v>2323</v>
      </c>
      <c r="D6105" s="11">
        <v>13.38</v>
      </c>
      <c r="E6105" s="7">
        <f>VLOOKUP(A6105, Sheet2!$A$2:$K$8265, 11)</f>
        <v>110.50660000000001</v>
      </c>
      <c r="F6105" s="7">
        <f t="shared" si="70"/>
        <v>1.6725000000000001</v>
      </c>
      <c r="G6105" s="8">
        <v>200000</v>
      </c>
      <c r="H6105" s="9">
        <f t="shared" si="71"/>
        <v>2800000</v>
      </c>
      <c r="I6105" s="10"/>
    </row>
    <row r="6106" spans="1:9" ht="14.25" customHeight="1">
      <c r="A6106" s="6" t="str">
        <f t="shared" si="69"/>
        <v>Kudus - Kaliwungu_SAMBUNG</v>
      </c>
      <c r="B6106" s="11" t="s">
        <v>4381</v>
      </c>
      <c r="C6106" s="11" t="s">
        <v>837</v>
      </c>
      <c r="D6106" s="11">
        <v>13.38</v>
      </c>
      <c r="E6106" s="7">
        <f>VLOOKUP(A6106, Sheet2!$A$2:$K$8265, 11)</f>
        <v>110.50660000000001</v>
      </c>
      <c r="F6106" s="7">
        <f t="shared" si="70"/>
        <v>1.6725000000000001</v>
      </c>
      <c r="G6106" s="8">
        <v>200000</v>
      </c>
      <c r="H6106" s="9">
        <f t="shared" si="71"/>
        <v>2800000</v>
      </c>
      <c r="I6106" s="10"/>
    </row>
    <row r="6107" spans="1:9" ht="14.25" customHeight="1">
      <c r="A6107" s="6" t="str">
        <f t="shared" si="69"/>
        <v>Kudus - Kaliwungu_SAMBUNG</v>
      </c>
      <c r="B6107" s="11" t="s">
        <v>4381</v>
      </c>
      <c r="C6107" s="11" t="s">
        <v>837</v>
      </c>
      <c r="D6107" s="11">
        <v>26.27</v>
      </c>
      <c r="E6107" s="7">
        <f>VLOOKUP(A6107, Sheet2!$A$2:$K$8265, 11)</f>
        <v>110.50660000000001</v>
      </c>
      <c r="F6107" s="7">
        <f t="shared" si="70"/>
        <v>3.2837499999999999</v>
      </c>
      <c r="G6107" s="8">
        <v>200000</v>
      </c>
      <c r="H6107" s="9">
        <f t="shared" si="71"/>
        <v>5400000</v>
      </c>
      <c r="I6107" s="10"/>
    </row>
    <row r="6108" spans="1:9" ht="14.25" customHeight="1">
      <c r="A6108" s="6" t="str">
        <f t="shared" si="69"/>
        <v>Kudus - Kaliwungu_SAMIREJO</v>
      </c>
      <c r="B6108" s="11" t="s">
        <v>4381</v>
      </c>
      <c r="C6108" s="11" t="s">
        <v>4442</v>
      </c>
      <c r="D6108" s="11">
        <v>13.38</v>
      </c>
      <c r="E6108" s="7">
        <f>VLOOKUP(A6108, Sheet2!$A$2:$K$8265, 11)</f>
        <v>110.50660000000001</v>
      </c>
      <c r="F6108" s="7">
        <f t="shared" si="70"/>
        <v>1.6725000000000001</v>
      </c>
      <c r="G6108" s="8">
        <v>200000</v>
      </c>
      <c r="H6108" s="9">
        <f t="shared" si="71"/>
        <v>2800000</v>
      </c>
      <c r="I6108" s="10"/>
    </row>
    <row r="6109" spans="1:9" ht="14.25" customHeight="1">
      <c r="A6109" s="6" t="str">
        <f t="shared" si="69"/>
        <v>Kudus - Kaliwungu_SETROKALANGAN</v>
      </c>
      <c r="B6109" s="11" t="s">
        <v>4381</v>
      </c>
      <c r="C6109" s="11" t="s">
        <v>4443</v>
      </c>
      <c r="D6109" s="11">
        <v>13.38</v>
      </c>
      <c r="E6109" s="7">
        <f>VLOOKUP(A6109, Sheet2!$A$2:$K$8265, 11)</f>
        <v>110.50660000000001</v>
      </c>
      <c r="F6109" s="7">
        <f t="shared" si="70"/>
        <v>1.6725000000000001</v>
      </c>
      <c r="G6109" s="8">
        <v>200000</v>
      </c>
      <c r="H6109" s="9">
        <f t="shared" si="71"/>
        <v>2800000</v>
      </c>
      <c r="I6109" s="10"/>
    </row>
    <row r="6110" spans="1:9" ht="14.25" customHeight="1">
      <c r="A6110" s="6" t="str">
        <f t="shared" si="69"/>
        <v>Kudus - Kaliwungu_SINGOCANDI</v>
      </c>
      <c r="B6110" s="11" t="s">
        <v>4381</v>
      </c>
      <c r="C6110" s="11" t="s">
        <v>4444</v>
      </c>
      <c r="D6110" s="11">
        <v>13.38</v>
      </c>
      <c r="E6110" s="7">
        <f>VLOOKUP(A6110, Sheet2!$A$2:$K$8265, 11)</f>
        <v>110.50660000000001</v>
      </c>
      <c r="F6110" s="7">
        <f t="shared" si="70"/>
        <v>1.6725000000000001</v>
      </c>
      <c r="G6110" s="8">
        <v>200000</v>
      </c>
      <c r="H6110" s="9">
        <f t="shared" si="71"/>
        <v>2800000</v>
      </c>
      <c r="I6110" s="10"/>
    </row>
    <row r="6111" spans="1:9" ht="14.25" customHeight="1">
      <c r="A6111" s="6" t="str">
        <f t="shared" si="69"/>
        <v>Kudus - Kaliwungu_SOCO</v>
      </c>
      <c r="B6111" s="11" t="s">
        <v>4381</v>
      </c>
      <c r="C6111" s="11" t="s">
        <v>730</v>
      </c>
      <c r="D6111" s="11">
        <v>13.38</v>
      </c>
      <c r="E6111" s="7">
        <f>VLOOKUP(A6111, Sheet2!$A$2:$K$8265, 11)</f>
        <v>110.50660000000001</v>
      </c>
      <c r="F6111" s="7">
        <f t="shared" si="70"/>
        <v>1.6725000000000001</v>
      </c>
      <c r="G6111" s="8">
        <v>200000</v>
      </c>
      <c r="H6111" s="9">
        <f t="shared" si="71"/>
        <v>2800000</v>
      </c>
      <c r="I6111" s="10"/>
    </row>
    <row r="6112" spans="1:9" ht="14.25" customHeight="1">
      <c r="A6112" s="6" t="str">
        <f t="shared" si="69"/>
        <v>Kudus - Kaliwungu_SUNGGINGAN</v>
      </c>
      <c r="B6112" s="11" t="s">
        <v>4381</v>
      </c>
      <c r="C6112" s="11" t="s">
        <v>3985</v>
      </c>
      <c r="D6112" s="11">
        <v>13.38</v>
      </c>
      <c r="E6112" s="7">
        <f>VLOOKUP(A6112, Sheet2!$A$2:$K$8265, 11)</f>
        <v>110.50660000000001</v>
      </c>
      <c r="F6112" s="7">
        <f t="shared" si="70"/>
        <v>1.6725000000000001</v>
      </c>
      <c r="G6112" s="8">
        <v>200000</v>
      </c>
      <c r="H6112" s="9">
        <f t="shared" si="71"/>
        <v>2800000</v>
      </c>
      <c r="I6112" s="10"/>
    </row>
    <row r="6113" spans="1:9" ht="14.25" customHeight="1">
      <c r="A6113" s="6" t="str">
        <f t="shared" si="69"/>
        <v>Kudus - Kaliwungu_TANJUNGKARANG</v>
      </c>
      <c r="B6113" s="11" t="s">
        <v>4381</v>
      </c>
      <c r="C6113" s="11" t="s">
        <v>4445</v>
      </c>
      <c r="D6113" s="11">
        <v>13.38</v>
      </c>
      <c r="E6113" s="7">
        <f>VLOOKUP(A6113, Sheet2!$A$2:$K$8265, 11)</f>
        <v>110.50660000000001</v>
      </c>
      <c r="F6113" s="7">
        <f t="shared" si="70"/>
        <v>1.6725000000000001</v>
      </c>
      <c r="G6113" s="8">
        <v>200000</v>
      </c>
      <c r="H6113" s="9">
        <f t="shared" si="71"/>
        <v>2800000</v>
      </c>
      <c r="I6113" s="10"/>
    </row>
    <row r="6114" spans="1:9" ht="14.25" customHeight="1">
      <c r="A6114" s="6" t="str">
        <f t="shared" si="69"/>
        <v>Kudus - Kaliwungu_TEMULUS</v>
      </c>
      <c r="B6114" s="11" t="s">
        <v>4381</v>
      </c>
      <c r="C6114" s="11" t="s">
        <v>2580</v>
      </c>
      <c r="D6114" s="11">
        <v>13.38</v>
      </c>
      <c r="E6114" s="7">
        <f>VLOOKUP(A6114, Sheet2!$A$2:$K$8265, 11)</f>
        <v>110.50660000000001</v>
      </c>
      <c r="F6114" s="7">
        <f t="shared" si="70"/>
        <v>1.6725000000000001</v>
      </c>
      <c r="G6114" s="8">
        <v>200000</v>
      </c>
      <c r="H6114" s="9">
        <f t="shared" si="71"/>
        <v>2800000</v>
      </c>
      <c r="I6114" s="10"/>
    </row>
    <row r="6115" spans="1:9" ht="14.25" customHeight="1">
      <c r="A6115" s="6" t="str">
        <f t="shared" si="69"/>
        <v>Kudus - Kaliwungu_TENGGELES</v>
      </c>
      <c r="B6115" s="11" t="s">
        <v>4381</v>
      </c>
      <c r="C6115" s="11" t="s">
        <v>4446</v>
      </c>
      <c r="D6115" s="11">
        <v>13.38</v>
      </c>
      <c r="E6115" s="7">
        <f>VLOOKUP(A6115, Sheet2!$A$2:$K$8265, 11)</f>
        <v>110.50660000000001</v>
      </c>
      <c r="F6115" s="7">
        <f t="shared" si="70"/>
        <v>1.6725000000000001</v>
      </c>
      <c r="G6115" s="8">
        <v>200000</v>
      </c>
      <c r="H6115" s="9">
        <f t="shared" si="71"/>
        <v>2800000</v>
      </c>
      <c r="I6115" s="10"/>
    </row>
    <row r="6116" spans="1:9" ht="14.25" customHeight="1">
      <c r="A6116" s="6" t="str">
        <f t="shared" si="69"/>
        <v>Kudus - Kaliwungu_TERANGMAS</v>
      </c>
      <c r="B6116" s="11" t="s">
        <v>4381</v>
      </c>
      <c r="C6116" s="11" t="s">
        <v>4447</v>
      </c>
      <c r="D6116" s="11">
        <v>13.38</v>
      </c>
      <c r="E6116" s="7">
        <f>VLOOKUP(A6116, Sheet2!$A$2:$K$8265, 11)</f>
        <v>110.50660000000001</v>
      </c>
      <c r="F6116" s="7">
        <f t="shared" si="70"/>
        <v>1.6725000000000001</v>
      </c>
      <c r="G6116" s="8">
        <v>200000</v>
      </c>
      <c r="H6116" s="9">
        <f t="shared" si="71"/>
        <v>2800000</v>
      </c>
      <c r="I6116" s="10"/>
    </row>
    <row r="6117" spans="1:9" ht="14.25" customHeight="1">
      <c r="A6117" s="6" t="str">
        <f t="shared" si="69"/>
        <v>Kudus - Kaliwungu_TERNADI</v>
      </c>
      <c r="B6117" s="11" t="s">
        <v>4381</v>
      </c>
      <c r="C6117" s="11" t="s">
        <v>4448</v>
      </c>
      <c r="D6117" s="11">
        <v>13.38</v>
      </c>
      <c r="E6117" s="7">
        <f>VLOOKUP(A6117, Sheet2!$A$2:$K$8265, 11)</f>
        <v>110.50660000000001</v>
      </c>
      <c r="F6117" s="7">
        <f t="shared" si="70"/>
        <v>1.6725000000000001</v>
      </c>
      <c r="G6117" s="8">
        <v>200000</v>
      </c>
      <c r="H6117" s="9">
        <f t="shared" si="71"/>
        <v>2800000</v>
      </c>
      <c r="I6117" s="10"/>
    </row>
    <row r="6118" spans="1:9" ht="14.25" customHeight="1">
      <c r="A6118" s="6" t="str">
        <f t="shared" si="69"/>
        <v>Kudus - Kaliwungu_TRITIS</v>
      </c>
      <c r="B6118" s="11" t="s">
        <v>4381</v>
      </c>
      <c r="C6118" s="11" t="s">
        <v>4449</v>
      </c>
      <c r="D6118" s="11">
        <v>10.32</v>
      </c>
      <c r="E6118" s="7">
        <f>VLOOKUP(A6118, Sheet2!$A$2:$K$8265, 11)</f>
        <v>110.50660000000001</v>
      </c>
      <c r="F6118" s="7">
        <f t="shared" si="70"/>
        <v>1.29</v>
      </c>
      <c r="G6118" s="8">
        <v>200000</v>
      </c>
      <c r="H6118" s="9">
        <f t="shared" si="71"/>
        <v>2200000</v>
      </c>
      <c r="I6118" s="10"/>
    </row>
    <row r="6119" spans="1:9" ht="14.25" customHeight="1">
      <c r="A6119" s="6" t="str">
        <f t="shared" si="69"/>
        <v>Kudus - Kaliwungu_TUGU LOR</v>
      </c>
      <c r="B6119" s="11" t="s">
        <v>4381</v>
      </c>
      <c r="C6119" s="11" t="s">
        <v>4450</v>
      </c>
      <c r="D6119" s="11">
        <v>26.27</v>
      </c>
      <c r="E6119" s="7">
        <f>VLOOKUP(A6119, Sheet2!$A$2:$K$8265, 11)</f>
        <v>110.50660000000001</v>
      </c>
      <c r="F6119" s="7">
        <f t="shared" si="70"/>
        <v>3.2837499999999999</v>
      </c>
      <c r="G6119" s="8">
        <v>200000</v>
      </c>
      <c r="H6119" s="9">
        <f t="shared" si="71"/>
        <v>5400000</v>
      </c>
      <c r="I6119" s="10"/>
    </row>
    <row r="6120" spans="1:9" ht="14.25" customHeight="1">
      <c r="A6120" s="6" t="str">
        <f t="shared" si="69"/>
        <v>Kudus - Kaliwungu_TUMPANGKRASAK</v>
      </c>
      <c r="B6120" s="11" t="s">
        <v>4381</v>
      </c>
      <c r="C6120" s="11" t="s">
        <v>4451</v>
      </c>
      <c r="D6120" s="11">
        <v>13.38</v>
      </c>
      <c r="E6120" s="7">
        <f>VLOOKUP(A6120, Sheet2!$A$2:$K$8265, 11)</f>
        <v>110.50660000000001</v>
      </c>
      <c r="F6120" s="7">
        <f t="shared" si="70"/>
        <v>1.6725000000000001</v>
      </c>
      <c r="G6120" s="8">
        <v>200000</v>
      </c>
      <c r="H6120" s="9">
        <f t="shared" si="71"/>
        <v>2800000</v>
      </c>
      <c r="I6120" s="10"/>
    </row>
    <row r="6121" spans="1:9" ht="14.25" customHeight="1">
      <c r="A6121" s="6" t="str">
        <f t="shared" si="69"/>
        <v>Kudus - Kaliwungu_TUWANG</v>
      </c>
      <c r="B6121" s="11" t="s">
        <v>4381</v>
      </c>
      <c r="C6121" s="11" t="s">
        <v>4452</v>
      </c>
      <c r="D6121" s="11">
        <v>26.27</v>
      </c>
      <c r="E6121" s="7">
        <f>VLOOKUP(A6121, Sheet2!$A$2:$K$8265, 11)</f>
        <v>110.50660000000001</v>
      </c>
      <c r="F6121" s="7">
        <f t="shared" si="70"/>
        <v>3.2837499999999999</v>
      </c>
      <c r="G6121" s="8">
        <v>200000</v>
      </c>
      <c r="H6121" s="9">
        <f t="shared" si="71"/>
        <v>5400000</v>
      </c>
      <c r="I6121" s="10"/>
    </row>
    <row r="6122" spans="1:9" ht="14.25" customHeight="1">
      <c r="A6122" s="6" t="str">
        <f t="shared" ref="A6122:A6376" si="72">CONCATENATE(B6122, "_", C6122)</f>
        <v>Kudus - Kaliwungu_UNDAAN KIDUL</v>
      </c>
      <c r="B6122" s="11" t="s">
        <v>4381</v>
      </c>
      <c r="C6122" s="11" t="s">
        <v>4453</v>
      </c>
      <c r="D6122" s="11">
        <v>13.38</v>
      </c>
      <c r="E6122" s="7">
        <f>VLOOKUP(A6122, Sheet2!$A$2:$K$8265, 11)</f>
        <v>110.50660000000001</v>
      </c>
      <c r="F6122" s="7">
        <f t="shared" ref="F6122:F6376" si="73">D6122/8</f>
        <v>1.6725000000000001</v>
      </c>
      <c r="G6122" s="8">
        <v>200000</v>
      </c>
      <c r="H6122" s="9">
        <f t="shared" ref="H6122:H6376" si="74">G6122*_xlfn.CEILING.MATH(D6122)</f>
        <v>2800000</v>
      </c>
      <c r="I6122" s="10"/>
    </row>
    <row r="6123" spans="1:9" ht="14.25" customHeight="1">
      <c r="A6123" s="6" t="str">
        <f t="shared" si="72"/>
        <v>Kudus - Kaliwungu_UNDAAN KIDUL</v>
      </c>
      <c r="B6123" s="11" t="s">
        <v>4381</v>
      </c>
      <c r="C6123" s="11" t="s">
        <v>4453</v>
      </c>
      <c r="D6123" s="11">
        <v>26.27</v>
      </c>
      <c r="E6123" s="7">
        <f>VLOOKUP(A6123, Sheet2!$A$2:$K$8265, 11)</f>
        <v>110.50660000000001</v>
      </c>
      <c r="F6123" s="7">
        <f t="shared" si="73"/>
        <v>3.2837499999999999</v>
      </c>
      <c r="G6123" s="8">
        <v>200000</v>
      </c>
      <c r="H6123" s="9">
        <f t="shared" si="74"/>
        <v>5400000</v>
      </c>
      <c r="I6123" s="10"/>
    </row>
    <row r="6124" spans="1:9" ht="14.25" customHeight="1">
      <c r="A6124" s="6" t="str">
        <f t="shared" si="72"/>
        <v>Kudus - Kaliwungu_UNDAAN LOR</v>
      </c>
      <c r="B6124" s="11" t="s">
        <v>4381</v>
      </c>
      <c r="C6124" s="11" t="s">
        <v>4454</v>
      </c>
      <c r="D6124" s="11">
        <v>13.38</v>
      </c>
      <c r="E6124" s="7">
        <f>VLOOKUP(A6124, Sheet2!$A$2:$K$8265, 11)</f>
        <v>110.50660000000001</v>
      </c>
      <c r="F6124" s="7">
        <f t="shared" si="73"/>
        <v>1.6725000000000001</v>
      </c>
      <c r="G6124" s="8">
        <v>200000</v>
      </c>
      <c r="H6124" s="9">
        <f t="shared" si="74"/>
        <v>2800000</v>
      </c>
      <c r="I6124" s="10"/>
    </row>
    <row r="6125" spans="1:9" ht="14.25" customHeight="1">
      <c r="A6125" s="6" t="str">
        <f t="shared" si="72"/>
        <v>Kudus - Kaliwungu_UNDAAN LOR</v>
      </c>
      <c r="B6125" s="11" t="s">
        <v>4381</v>
      </c>
      <c r="C6125" s="11" t="s">
        <v>4454</v>
      </c>
      <c r="D6125" s="11">
        <v>26.27</v>
      </c>
      <c r="E6125" s="7">
        <f>VLOOKUP(A6125, Sheet2!$A$2:$K$8265, 11)</f>
        <v>110.50660000000001</v>
      </c>
      <c r="F6125" s="7">
        <f t="shared" si="73"/>
        <v>3.2837499999999999</v>
      </c>
      <c r="G6125" s="8">
        <v>200000</v>
      </c>
      <c r="H6125" s="9">
        <f t="shared" si="74"/>
        <v>5400000</v>
      </c>
      <c r="I6125" s="10"/>
    </row>
    <row r="6126" spans="1:9" ht="14.25" customHeight="1">
      <c r="A6126" s="6" t="str">
        <f t="shared" si="72"/>
        <v>Kudus - Kaliwungu_UNDAAN TENGAH</v>
      </c>
      <c r="B6126" s="11" t="s">
        <v>4381</v>
      </c>
      <c r="C6126" s="11" t="s">
        <v>4455</v>
      </c>
      <c r="D6126" s="11">
        <v>13.38</v>
      </c>
      <c r="E6126" s="7">
        <f>VLOOKUP(A6126, Sheet2!$A$2:$K$8265, 11)</f>
        <v>110.50660000000001</v>
      </c>
      <c r="F6126" s="7">
        <f t="shared" si="73"/>
        <v>1.6725000000000001</v>
      </c>
      <c r="G6126" s="8">
        <v>200000</v>
      </c>
      <c r="H6126" s="9">
        <f t="shared" si="74"/>
        <v>2800000</v>
      </c>
      <c r="I6126" s="10"/>
    </row>
    <row r="6127" spans="1:9" ht="14.25" customHeight="1">
      <c r="A6127" s="6" t="str">
        <f t="shared" si="72"/>
        <v>Kudus - Kaliwungu_WATES</v>
      </c>
      <c r="B6127" s="11" t="s">
        <v>4381</v>
      </c>
      <c r="C6127" s="11" t="s">
        <v>248</v>
      </c>
      <c r="D6127" s="11">
        <v>13.38</v>
      </c>
      <c r="E6127" s="7">
        <f>VLOOKUP(A6127, Sheet2!$A$2:$K$8265, 11)</f>
        <v>110.50660000000001</v>
      </c>
      <c r="F6127" s="7">
        <f t="shared" si="73"/>
        <v>1.6725000000000001</v>
      </c>
      <c r="G6127" s="8">
        <v>200000</v>
      </c>
      <c r="H6127" s="9">
        <f t="shared" si="74"/>
        <v>2800000</v>
      </c>
      <c r="I6127" s="10"/>
    </row>
    <row r="6128" spans="1:9" ht="14.25" customHeight="1">
      <c r="A6128" s="6" t="str">
        <f t="shared" si="72"/>
        <v>Kudus - Kaliwungu_WERGU WETAN</v>
      </c>
      <c r="B6128" s="11" t="s">
        <v>4381</v>
      </c>
      <c r="C6128" s="11" t="s">
        <v>4456</v>
      </c>
      <c r="D6128" s="11">
        <v>13.38</v>
      </c>
      <c r="E6128" s="7">
        <f>VLOOKUP(A6128, Sheet2!$A$2:$K$8265, 11)</f>
        <v>110.50660000000001</v>
      </c>
      <c r="F6128" s="7">
        <f t="shared" si="73"/>
        <v>1.6725000000000001</v>
      </c>
      <c r="G6128" s="8">
        <v>200000</v>
      </c>
      <c r="H6128" s="9">
        <f t="shared" si="74"/>
        <v>2800000</v>
      </c>
      <c r="I6128" s="10"/>
    </row>
    <row r="6129" spans="1:9" ht="14.25" customHeight="1">
      <c r="A6129" s="6" t="str">
        <f t="shared" si="72"/>
        <v>Kudus - Kaliwungu_WONOREJO</v>
      </c>
      <c r="B6129" s="11" t="s">
        <v>4381</v>
      </c>
      <c r="C6129" s="11" t="s">
        <v>773</v>
      </c>
      <c r="D6129" s="11">
        <v>26.27</v>
      </c>
      <c r="E6129" s="7">
        <f>VLOOKUP(A6129, Sheet2!$A$2:$K$8265, 11)</f>
        <v>110.50660000000001</v>
      </c>
      <c r="F6129" s="7">
        <f t="shared" si="73"/>
        <v>3.2837499999999999</v>
      </c>
      <c r="G6129" s="8">
        <v>200000</v>
      </c>
      <c r="H6129" s="9">
        <f t="shared" si="74"/>
        <v>5400000</v>
      </c>
      <c r="I6129" s="10"/>
    </row>
    <row r="6130" spans="1:9" ht="14.25" customHeight="1">
      <c r="A6130" s="6" t="str">
        <f t="shared" si="72"/>
        <v>Kudus - Kaliwungu_WOTAN</v>
      </c>
      <c r="B6130" s="11" t="s">
        <v>4381</v>
      </c>
      <c r="C6130" s="11" t="s">
        <v>4457</v>
      </c>
      <c r="D6130" s="11">
        <v>16.66</v>
      </c>
      <c r="E6130" s="7">
        <f>VLOOKUP(A6130, Sheet2!$A$2:$K$8265, 11)</f>
        <v>110.50660000000001</v>
      </c>
      <c r="F6130" s="7">
        <f t="shared" si="73"/>
        <v>2.0825</v>
      </c>
      <c r="G6130" s="8">
        <v>200000</v>
      </c>
      <c r="H6130" s="9">
        <f t="shared" si="74"/>
        <v>3400000</v>
      </c>
      <c r="I6130" s="10"/>
    </row>
    <row r="6131" spans="1:9" ht="14.25" customHeight="1">
      <c r="A6131" s="6" t="str">
        <f t="shared" si="72"/>
        <v>Pati - Juwana_AGUNGMULYO</v>
      </c>
      <c r="B6131" s="11" t="s">
        <v>4458</v>
      </c>
      <c r="C6131" s="11" t="s">
        <v>4459</v>
      </c>
      <c r="D6131" s="11">
        <v>16.66</v>
      </c>
      <c r="E6131" s="7">
        <f>VLOOKUP(A6131, Sheet2!$A$2:$K$8265, 11)</f>
        <v>110.50660000000001</v>
      </c>
      <c r="F6131" s="7">
        <f t="shared" si="73"/>
        <v>2.0825</v>
      </c>
      <c r="G6131" s="8">
        <v>200000</v>
      </c>
      <c r="H6131" s="9">
        <f t="shared" si="74"/>
        <v>3400000</v>
      </c>
      <c r="I6131" s="10"/>
    </row>
    <row r="6132" spans="1:9" ht="14.25" customHeight="1">
      <c r="A6132" s="6" t="str">
        <f t="shared" si="72"/>
        <v>Pati - Juwana_ALASDOWO</v>
      </c>
      <c r="B6132" s="11" t="s">
        <v>4458</v>
      </c>
      <c r="C6132" s="11" t="s">
        <v>4460</v>
      </c>
      <c r="D6132" s="11">
        <v>16.66</v>
      </c>
      <c r="E6132" s="7">
        <f>VLOOKUP(A6132, Sheet2!$A$2:$K$8265, 11)</f>
        <v>110.50660000000001</v>
      </c>
      <c r="F6132" s="7">
        <f t="shared" si="73"/>
        <v>2.0825</v>
      </c>
      <c r="G6132" s="8">
        <v>200000</v>
      </c>
      <c r="H6132" s="9">
        <f t="shared" si="74"/>
        <v>3400000</v>
      </c>
      <c r="I6132" s="10"/>
    </row>
    <row r="6133" spans="1:9" ht="14.25" customHeight="1">
      <c r="A6133" s="6" t="str">
        <f t="shared" si="72"/>
        <v>Pati - Juwana_ARUMANIS</v>
      </c>
      <c r="B6133" s="11" t="s">
        <v>4458</v>
      </c>
      <c r="C6133" s="11" t="s">
        <v>4461</v>
      </c>
      <c r="D6133" s="11">
        <v>16.66</v>
      </c>
      <c r="E6133" s="7">
        <f>VLOOKUP(A6133, Sheet2!$A$2:$K$8265, 11)</f>
        <v>110.50660000000001</v>
      </c>
      <c r="F6133" s="7">
        <f t="shared" si="73"/>
        <v>2.0825</v>
      </c>
      <c r="G6133" s="8">
        <v>200000</v>
      </c>
      <c r="H6133" s="9">
        <f t="shared" si="74"/>
        <v>3400000</v>
      </c>
      <c r="I6133" s="10"/>
    </row>
    <row r="6134" spans="1:9" ht="14.25" customHeight="1">
      <c r="A6134" s="6" t="str">
        <f t="shared" si="72"/>
        <v>Pati - Juwana_ASEMPAPAN</v>
      </c>
      <c r="B6134" s="11" t="s">
        <v>4458</v>
      </c>
      <c r="C6134" s="11" t="s">
        <v>4462</v>
      </c>
      <c r="D6134" s="11">
        <v>16.66</v>
      </c>
      <c r="E6134" s="7">
        <f>VLOOKUP(A6134, Sheet2!$A$2:$K$8265, 11)</f>
        <v>110.50660000000001</v>
      </c>
      <c r="F6134" s="7">
        <f t="shared" si="73"/>
        <v>2.0825</v>
      </c>
      <c r="G6134" s="8">
        <v>200000</v>
      </c>
      <c r="H6134" s="9">
        <f t="shared" si="74"/>
        <v>3400000</v>
      </c>
      <c r="I6134" s="10"/>
    </row>
    <row r="6135" spans="1:9" ht="14.25" customHeight="1">
      <c r="A6135" s="6" t="str">
        <f t="shared" si="72"/>
        <v>Pati - Juwana_BAJOMULYO</v>
      </c>
      <c r="B6135" s="11" t="s">
        <v>4458</v>
      </c>
      <c r="C6135" s="11" t="s">
        <v>4463</v>
      </c>
      <c r="D6135" s="11">
        <v>16.66</v>
      </c>
      <c r="E6135" s="7">
        <f>VLOOKUP(A6135, Sheet2!$A$2:$K$8265, 11)</f>
        <v>110.50660000000001</v>
      </c>
      <c r="F6135" s="7">
        <f t="shared" si="73"/>
        <v>2.0825</v>
      </c>
      <c r="G6135" s="8">
        <v>200000</v>
      </c>
      <c r="H6135" s="9">
        <f t="shared" si="74"/>
        <v>3400000</v>
      </c>
      <c r="I6135" s="10"/>
    </row>
    <row r="6136" spans="1:9" ht="14.25" customHeight="1">
      <c r="A6136" s="6" t="str">
        <f t="shared" si="72"/>
        <v>Pati - Juwana_BAKALAN</v>
      </c>
      <c r="B6136" s="11" t="s">
        <v>4458</v>
      </c>
      <c r="C6136" s="11" t="s">
        <v>56</v>
      </c>
      <c r="D6136" s="11">
        <v>16.66</v>
      </c>
      <c r="E6136" s="7">
        <f>VLOOKUP(A6136, Sheet2!$A$2:$K$8265, 11)</f>
        <v>110.50660000000001</v>
      </c>
      <c r="F6136" s="7">
        <f t="shared" si="73"/>
        <v>2.0825</v>
      </c>
      <c r="G6136" s="8">
        <v>200000</v>
      </c>
      <c r="H6136" s="9">
        <f t="shared" si="74"/>
        <v>3400000</v>
      </c>
      <c r="I6136" s="10"/>
    </row>
    <row r="6137" spans="1:9" ht="14.25" customHeight="1">
      <c r="A6137" s="6" t="str">
        <f t="shared" si="72"/>
        <v>Pati - Juwana_BAKARAN WETAN</v>
      </c>
      <c r="B6137" s="11" t="s">
        <v>4458</v>
      </c>
      <c r="C6137" s="11" t="s">
        <v>4464</v>
      </c>
      <c r="D6137" s="11">
        <v>16.66</v>
      </c>
      <c r="E6137" s="7">
        <f>VLOOKUP(A6137, Sheet2!$A$2:$K$8265, 11)</f>
        <v>110.50660000000001</v>
      </c>
      <c r="F6137" s="7">
        <f t="shared" si="73"/>
        <v>2.0825</v>
      </c>
      <c r="G6137" s="8">
        <v>200000</v>
      </c>
      <c r="H6137" s="9">
        <f t="shared" si="74"/>
        <v>3400000</v>
      </c>
      <c r="I6137" s="10"/>
    </row>
    <row r="6138" spans="1:9" ht="14.25" customHeight="1">
      <c r="A6138" s="6" t="str">
        <f t="shared" si="72"/>
        <v>Pati - Juwana_BANCAK</v>
      </c>
      <c r="B6138" s="11" t="s">
        <v>4458</v>
      </c>
      <c r="C6138" s="11" t="s">
        <v>4465</v>
      </c>
      <c r="D6138" s="11">
        <v>16.66</v>
      </c>
      <c r="E6138" s="7">
        <f>VLOOKUP(A6138, Sheet2!$A$2:$K$8265, 11)</f>
        <v>110.50660000000001</v>
      </c>
      <c r="F6138" s="7">
        <f t="shared" si="73"/>
        <v>2.0825</v>
      </c>
      <c r="G6138" s="8">
        <v>200000</v>
      </c>
      <c r="H6138" s="9">
        <f t="shared" si="74"/>
        <v>3400000</v>
      </c>
      <c r="I6138" s="10"/>
    </row>
    <row r="6139" spans="1:9" ht="14.25" customHeight="1">
      <c r="A6139" s="6" t="str">
        <f t="shared" si="72"/>
        <v>Pati - Juwana_BANGSALREJO</v>
      </c>
      <c r="B6139" s="11" t="s">
        <v>4458</v>
      </c>
      <c r="C6139" s="11" t="s">
        <v>4466</v>
      </c>
      <c r="D6139" s="11">
        <v>16.66</v>
      </c>
      <c r="E6139" s="7">
        <f>VLOOKUP(A6139, Sheet2!$A$2:$K$8265, 11)</f>
        <v>110.50660000000001</v>
      </c>
      <c r="F6139" s="7">
        <f t="shared" si="73"/>
        <v>2.0825</v>
      </c>
      <c r="G6139" s="8">
        <v>200000</v>
      </c>
      <c r="H6139" s="9">
        <f t="shared" si="74"/>
        <v>3400000</v>
      </c>
      <c r="I6139" s="10"/>
    </row>
    <row r="6140" spans="1:9" ht="14.25" customHeight="1">
      <c r="A6140" s="6" t="str">
        <f t="shared" si="72"/>
        <v>Pati - Juwana_BANYUTOWO</v>
      </c>
      <c r="B6140" s="11" t="s">
        <v>4458</v>
      </c>
      <c r="C6140" s="11" t="s">
        <v>4348</v>
      </c>
      <c r="D6140" s="11">
        <v>16.66</v>
      </c>
      <c r="E6140" s="7">
        <f>VLOOKUP(A6140, Sheet2!$A$2:$K$8265, 11)</f>
        <v>110.50660000000001</v>
      </c>
      <c r="F6140" s="7">
        <f t="shared" si="73"/>
        <v>2.0825</v>
      </c>
      <c r="G6140" s="8">
        <v>200000</v>
      </c>
      <c r="H6140" s="9">
        <f t="shared" si="74"/>
        <v>3400000</v>
      </c>
      <c r="I6140" s="10"/>
    </row>
    <row r="6141" spans="1:9" ht="14.25" customHeight="1">
      <c r="A6141" s="6" t="str">
        <f t="shared" si="72"/>
        <v>Pati - Juwana_BATURSARI</v>
      </c>
      <c r="B6141" s="11" t="s">
        <v>4458</v>
      </c>
      <c r="C6141" s="11" t="s">
        <v>63</v>
      </c>
      <c r="D6141" s="11">
        <v>16.66</v>
      </c>
      <c r="E6141" s="7">
        <f>VLOOKUP(A6141, Sheet2!$A$2:$K$8265, 11)</f>
        <v>110.50660000000001</v>
      </c>
      <c r="F6141" s="7">
        <f t="shared" si="73"/>
        <v>2.0825</v>
      </c>
      <c r="G6141" s="8">
        <v>200000</v>
      </c>
      <c r="H6141" s="9">
        <f t="shared" si="74"/>
        <v>3400000</v>
      </c>
      <c r="I6141" s="10"/>
    </row>
    <row r="6142" spans="1:9" ht="14.25" customHeight="1">
      <c r="A6142" s="6" t="str">
        <f t="shared" si="72"/>
        <v>Pati - Juwana_BENDAR</v>
      </c>
      <c r="B6142" s="11" t="s">
        <v>4458</v>
      </c>
      <c r="C6142" s="11" t="s">
        <v>4467</v>
      </c>
      <c r="D6142" s="11">
        <v>16.66</v>
      </c>
      <c r="E6142" s="7">
        <f>VLOOKUP(A6142, Sheet2!$A$2:$K$8265, 11)</f>
        <v>110.50660000000001</v>
      </c>
      <c r="F6142" s="7">
        <f t="shared" si="73"/>
        <v>2.0825</v>
      </c>
      <c r="G6142" s="8">
        <v>200000</v>
      </c>
      <c r="H6142" s="9">
        <f t="shared" si="74"/>
        <v>3400000</v>
      </c>
      <c r="I6142" s="10"/>
    </row>
    <row r="6143" spans="1:9" ht="14.25" customHeight="1">
      <c r="A6143" s="6" t="str">
        <f t="shared" si="72"/>
        <v>Pati - Juwana_BENDOKATON KIDUL</v>
      </c>
      <c r="B6143" s="11" t="s">
        <v>4458</v>
      </c>
      <c r="C6143" s="11" t="s">
        <v>4468</v>
      </c>
      <c r="D6143" s="11">
        <v>16.66</v>
      </c>
      <c r="E6143" s="7">
        <f>VLOOKUP(A6143, Sheet2!$A$2:$K$8265, 11)</f>
        <v>110.50660000000001</v>
      </c>
      <c r="F6143" s="7">
        <f t="shared" si="73"/>
        <v>2.0825</v>
      </c>
      <c r="G6143" s="8">
        <v>200000</v>
      </c>
      <c r="H6143" s="9">
        <f t="shared" si="74"/>
        <v>3400000</v>
      </c>
      <c r="I6143" s="10"/>
    </row>
    <row r="6144" spans="1:9" ht="14.25" customHeight="1">
      <c r="A6144" s="6" t="str">
        <f t="shared" si="72"/>
        <v>Pati - Juwana_BLEBER</v>
      </c>
      <c r="B6144" s="11" t="s">
        <v>4458</v>
      </c>
      <c r="C6144" s="11" t="s">
        <v>3535</v>
      </c>
      <c r="D6144" s="11">
        <v>16.66</v>
      </c>
      <c r="E6144" s="7">
        <f>VLOOKUP(A6144, Sheet2!$A$2:$K$8265, 11)</f>
        <v>110.50660000000001</v>
      </c>
      <c r="F6144" s="7">
        <f t="shared" si="73"/>
        <v>2.0825</v>
      </c>
      <c r="G6144" s="8">
        <v>200000</v>
      </c>
      <c r="H6144" s="9">
        <f t="shared" si="74"/>
        <v>3400000</v>
      </c>
      <c r="I6144" s="10"/>
    </row>
    <row r="6145" spans="1:9" ht="14.25" customHeight="1">
      <c r="A6145" s="6" t="str">
        <f t="shared" si="72"/>
        <v>Pati - Juwana_BLINGIJATI</v>
      </c>
      <c r="B6145" s="11" t="s">
        <v>4458</v>
      </c>
      <c r="C6145" s="11" t="s">
        <v>4469</v>
      </c>
      <c r="D6145" s="11">
        <v>16.66</v>
      </c>
      <c r="E6145" s="7">
        <f>VLOOKUP(A6145, Sheet2!$A$2:$K$8265, 11)</f>
        <v>110.50660000000001</v>
      </c>
      <c r="F6145" s="7">
        <f t="shared" si="73"/>
        <v>2.0825</v>
      </c>
      <c r="G6145" s="8">
        <v>200000</v>
      </c>
      <c r="H6145" s="9">
        <f t="shared" si="74"/>
        <v>3400000</v>
      </c>
      <c r="I6145" s="10"/>
    </row>
    <row r="6146" spans="1:9" ht="14.25" customHeight="1">
      <c r="A6146" s="6" t="str">
        <f t="shared" si="72"/>
        <v>Pati - Juwana_BODEH</v>
      </c>
      <c r="B6146" s="11" t="s">
        <v>4458</v>
      </c>
      <c r="C6146" s="11" t="s">
        <v>2537</v>
      </c>
      <c r="D6146" s="11">
        <v>16.66</v>
      </c>
      <c r="E6146" s="7">
        <f>VLOOKUP(A6146, Sheet2!$A$2:$K$8265, 11)</f>
        <v>110.50660000000001</v>
      </c>
      <c r="F6146" s="7">
        <f t="shared" si="73"/>
        <v>2.0825</v>
      </c>
      <c r="G6146" s="8">
        <v>200000</v>
      </c>
      <c r="H6146" s="9">
        <f t="shared" si="74"/>
        <v>3400000</v>
      </c>
      <c r="I6146" s="10"/>
    </row>
    <row r="6147" spans="1:9" ht="14.25" customHeight="1">
      <c r="A6147" s="6" t="str">
        <f t="shared" si="72"/>
        <v>Pati - Juwana_BOTO</v>
      </c>
      <c r="B6147" s="11" t="s">
        <v>4458</v>
      </c>
      <c r="C6147" s="11" t="s">
        <v>552</v>
      </c>
      <c r="D6147" s="11">
        <v>16.66</v>
      </c>
      <c r="E6147" s="7">
        <f>VLOOKUP(A6147, Sheet2!$A$2:$K$8265, 11)</f>
        <v>110.50660000000001</v>
      </c>
      <c r="F6147" s="7">
        <f t="shared" si="73"/>
        <v>2.0825</v>
      </c>
      <c r="G6147" s="8">
        <v>200000</v>
      </c>
      <c r="H6147" s="9">
        <f t="shared" si="74"/>
        <v>3400000</v>
      </c>
      <c r="I6147" s="10"/>
    </row>
    <row r="6148" spans="1:9" ht="14.25" customHeight="1">
      <c r="A6148" s="6" t="str">
        <f t="shared" si="72"/>
        <v>Pati - Juwana_BRINGIN</v>
      </c>
      <c r="B6148" s="11" t="s">
        <v>4458</v>
      </c>
      <c r="C6148" s="11" t="s">
        <v>779</v>
      </c>
      <c r="D6148" s="11">
        <v>16.66</v>
      </c>
      <c r="E6148" s="7">
        <f>VLOOKUP(A6148, Sheet2!$A$2:$K$8265, 11)</f>
        <v>110.50660000000001</v>
      </c>
      <c r="F6148" s="7">
        <f t="shared" si="73"/>
        <v>2.0825</v>
      </c>
      <c r="G6148" s="8">
        <v>200000</v>
      </c>
      <c r="H6148" s="9">
        <f t="shared" si="74"/>
        <v>3400000</v>
      </c>
      <c r="I6148" s="10"/>
    </row>
    <row r="6149" spans="1:9" ht="14.25" customHeight="1">
      <c r="A6149" s="6" t="str">
        <f t="shared" si="72"/>
        <v>Pati - Juwana_BRINGINWARENG</v>
      </c>
      <c r="B6149" s="11" t="s">
        <v>4458</v>
      </c>
      <c r="C6149" s="11" t="s">
        <v>4470</v>
      </c>
      <c r="D6149" s="11">
        <v>16.66</v>
      </c>
      <c r="E6149" s="7">
        <f>VLOOKUP(A6149, Sheet2!$A$2:$K$8265, 11)</f>
        <v>110.50660000000001</v>
      </c>
      <c r="F6149" s="7">
        <f t="shared" si="73"/>
        <v>2.0825</v>
      </c>
      <c r="G6149" s="8">
        <v>200000</v>
      </c>
      <c r="H6149" s="9">
        <f t="shared" si="74"/>
        <v>3400000</v>
      </c>
      <c r="I6149" s="10"/>
    </row>
    <row r="6150" spans="1:9" ht="14.25" customHeight="1">
      <c r="A6150" s="6" t="str">
        <f t="shared" si="72"/>
        <v>Pati - Juwana_BULUMANIS KIDUL</v>
      </c>
      <c r="B6150" s="11" t="s">
        <v>4458</v>
      </c>
      <c r="C6150" s="11" t="s">
        <v>4471</v>
      </c>
      <c r="D6150" s="11">
        <v>16.66</v>
      </c>
      <c r="E6150" s="7">
        <f>VLOOKUP(A6150, Sheet2!$A$2:$K$8265, 11)</f>
        <v>110.50660000000001</v>
      </c>
      <c r="F6150" s="7">
        <f t="shared" si="73"/>
        <v>2.0825</v>
      </c>
      <c r="G6150" s="8">
        <v>200000</v>
      </c>
      <c r="H6150" s="9">
        <f t="shared" si="74"/>
        <v>3400000</v>
      </c>
      <c r="I6150" s="10"/>
    </row>
    <row r="6151" spans="1:9" ht="14.25" customHeight="1">
      <c r="A6151" s="6" t="str">
        <f t="shared" si="72"/>
        <v>Pati - Juwana_BULUMANIS LOR</v>
      </c>
      <c r="B6151" s="11" t="s">
        <v>4458</v>
      </c>
      <c r="C6151" s="11" t="s">
        <v>4472</v>
      </c>
      <c r="D6151" s="11">
        <v>16.66</v>
      </c>
      <c r="E6151" s="7">
        <f>VLOOKUP(A6151, Sheet2!$A$2:$K$8265, 11)</f>
        <v>110.50660000000001</v>
      </c>
      <c r="F6151" s="7">
        <f t="shared" si="73"/>
        <v>2.0825</v>
      </c>
      <c r="G6151" s="8">
        <v>200000</v>
      </c>
      <c r="H6151" s="9">
        <f t="shared" si="74"/>
        <v>3400000</v>
      </c>
      <c r="I6151" s="10"/>
    </row>
    <row r="6152" spans="1:9" ht="14.25" customHeight="1">
      <c r="A6152" s="6" t="str">
        <f t="shared" si="72"/>
        <v>Pati - Juwana_BULUMULYO</v>
      </c>
      <c r="B6152" s="11" t="s">
        <v>4458</v>
      </c>
      <c r="C6152" s="11" t="s">
        <v>4473</v>
      </c>
      <c r="D6152" s="11">
        <v>16.66</v>
      </c>
      <c r="E6152" s="7">
        <f>VLOOKUP(A6152, Sheet2!$A$2:$K$8265, 11)</f>
        <v>110.50660000000001</v>
      </c>
      <c r="F6152" s="7">
        <f t="shared" si="73"/>
        <v>2.0825</v>
      </c>
      <c r="G6152" s="8">
        <v>200000</v>
      </c>
      <c r="H6152" s="9">
        <f t="shared" si="74"/>
        <v>3400000</v>
      </c>
      <c r="I6152" s="10"/>
    </row>
    <row r="6153" spans="1:9" ht="14.25" customHeight="1">
      <c r="A6153" s="6" t="str">
        <f t="shared" si="72"/>
        <v>Pati - Juwana_BULUNGAN</v>
      </c>
      <c r="B6153" s="11" t="s">
        <v>4458</v>
      </c>
      <c r="C6153" s="11" t="s">
        <v>4162</v>
      </c>
      <c r="D6153" s="11">
        <v>16.66</v>
      </c>
      <c r="E6153" s="7">
        <f>VLOOKUP(A6153, Sheet2!$A$2:$K$8265, 11)</f>
        <v>110.50660000000001</v>
      </c>
      <c r="F6153" s="7">
        <f t="shared" si="73"/>
        <v>2.0825</v>
      </c>
      <c r="G6153" s="8">
        <v>200000</v>
      </c>
      <c r="H6153" s="9">
        <f t="shared" si="74"/>
        <v>3400000</v>
      </c>
      <c r="I6153" s="10"/>
    </row>
    <row r="6154" spans="1:9" ht="14.25" customHeight="1">
      <c r="A6154" s="6" t="str">
        <f t="shared" si="72"/>
        <v>Pati - Juwana_BUMIAYU</v>
      </c>
      <c r="B6154" s="11" t="s">
        <v>4458</v>
      </c>
      <c r="C6154" s="11" t="s">
        <v>1682</v>
      </c>
      <c r="D6154" s="11">
        <v>16.66</v>
      </c>
      <c r="E6154" s="7">
        <f>VLOOKUP(A6154, Sheet2!$A$2:$K$8265, 11)</f>
        <v>110.50660000000001</v>
      </c>
      <c r="F6154" s="7">
        <f t="shared" si="73"/>
        <v>2.0825</v>
      </c>
      <c r="G6154" s="8">
        <v>200000</v>
      </c>
      <c r="H6154" s="9">
        <f t="shared" si="74"/>
        <v>3400000</v>
      </c>
      <c r="I6154" s="10"/>
    </row>
    <row r="6155" spans="1:9" ht="14.25" customHeight="1">
      <c r="A6155" s="6" t="str">
        <f t="shared" si="72"/>
        <v>Pati - Juwana_BUMIHARJO</v>
      </c>
      <c r="B6155" s="11" t="s">
        <v>4458</v>
      </c>
      <c r="C6155" s="11" t="s">
        <v>560</v>
      </c>
      <c r="D6155" s="11">
        <v>16.66</v>
      </c>
      <c r="E6155" s="7">
        <f>VLOOKUP(A6155, Sheet2!$A$2:$K$8265, 11)</f>
        <v>110.50660000000001</v>
      </c>
      <c r="F6155" s="7">
        <f t="shared" si="73"/>
        <v>2.0825</v>
      </c>
      <c r="G6155" s="8">
        <v>200000</v>
      </c>
      <c r="H6155" s="9">
        <f t="shared" si="74"/>
        <v>3400000</v>
      </c>
      <c r="I6155" s="10"/>
    </row>
    <row r="6156" spans="1:9" ht="14.25" customHeight="1">
      <c r="A6156" s="6" t="str">
        <f t="shared" si="72"/>
        <v>Pati - Juwana_BUMIMULYO</v>
      </c>
      <c r="B6156" s="11" t="s">
        <v>4458</v>
      </c>
      <c r="C6156" s="11" t="s">
        <v>4474</v>
      </c>
      <c r="D6156" s="11">
        <v>16.66</v>
      </c>
      <c r="E6156" s="7">
        <f>VLOOKUP(A6156, Sheet2!$A$2:$K$8265, 11)</f>
        <v>110.50660000000001</v>
      </c>
      <c r="F6156" s="7">
        <f t="shared" si="73"/>
        <v>2.0825</v>
      </c>
      <c r="G6156" s="8">
        <v>200000</v>
      </c>
      <c r="H6156" s="9">
        <f t="shared" si="74"/>
        <v>3400000</v>
      </c>
      <c r="I6156" s="10"/>
    </row>
    <row r="6157" spans="1:9" ht="14.25" customHeight="1">
      <c r="A6157" s="6" t="str">
        <f t="shared" si="72"/>
        <v>Pati - Juwana_BUMIREJO</v>
      </c>
      <c r="B6157" s="11" t="s">
        <v>4458</v>
      </c>
      <c r="C6157" s="11" t="s">
        <v>2738</v>
      </c>
      <c r="D6157" s="11">
        <v>16.66</v>
      </c>
      <c r="E6157" s="7">
        <f>VLOOKUP(A6157, Sheet2!$A$2:$K$8265, 11)</f>
        <v>110.50660000000001</v>
      </c>
      <c r="F6157" s="7">
        <f t="shared" si="73"/>
        <v>2.0825</v>
      </c>
      <c r="G6157" s="8">
        <v>200000</v>
      </c>
      <c r="H6157" s="9">
        <f t="shared" si="74"/>
        <v>3400000</v>
      </c>
      <c r="I6157" s="10"/>
    </row>
    <row r="6158" spans="1:9" ht="14.25" customHeight="1">
      <c r="A6158" s="6" t="str">
        <f t="shared" si="72"/>
        <v>Pati - Juwana_BUNGASREJO</v>
      </c>
      <c r="B6158" s="11" t="s">
        <v>4458</v>
      </c>
      <c r="C6158" s="11" t="s">
        <v>4475</v>
      </c>
      <c r="D6158" s="11">
        <v>16.66</v>
      </c>
      <c r="E6158" s="7">
        <f>VLOOKUP(A6158, Sheet2!$A$2:$K$8265, 11)</f>
        <v>110.50660000000001</v>
      </c>
      <c r="F6158" s="7">
        <f t="shared" si="73"/>
        <v>2.0825</v>
      </c>
      <c r="G6158" s="8">
        <v>200000</v>
      </c>
      <c r="H6158" s="9">
        <f t="shared" si="74"/>
        <v>3400000</v>
      </c>
      <c r="I6158" s="10"/>
    </row>
    <row r="6159" spans="1:9" ht="14.25" customHeight="1">
      <c r="A6159" s="6" t="str">
        <f t="shared" si="72"/>
        <v>Pati - Juwana_CEBOLEK KIDUL</v>
      </c>
      <c r="B6159" s="11" t="s">
        <v>4458</v>
      </c>
      <c r="C6159" s="11" t="s">
        <v>4476</v>
      </c>
      <c r="D6159" s="11">
        <v>16.66</v>
      </c>
      <c r="E6159" s="7">
        <f>VLOOKUP(A6159, Sheet2!$A$2:$K$8265, 11)</f>
        <v>110.50660000000001</v>
      </c>
      <c r="F6159" s="7">
        <f t="shared" si="73"/>
        <v>2.0825</v>
      </c>
      <c r="G6159" s="8">
        <v>200000</v>
      </c>
      <c r="H6159" s="9">
        <f t="shared" si="74"/>
        <v>3400000</v>
      </c>
      <c r="I6159" s="10"/>
    </row>
    <row r="6160" spans="1:9" ht="14.25" customHeight="1">
      <c r="A6160" s="6" t="str">
        <f t="shared" si="72"/>
        <v>Pati - Juwana_CLERING</v>
      </c>
      <c r="B6160" s="11" t="s">
        <v>4458</v>
      </c>
      <c r="C6160" s="11" t="s">
        <v>4477</v>
      </c>
      <c r="D6160" s="11">
        <v>10.32</v>
      </c>
      <c r="E6160" s="7">
        <f>VLOOKUP(A6160, Sheet2!$A$2:$K$8265, 11)</f>
        <v>110.50660000000001</v>
      </c>
      <c r="F6160" s="7">
        <f t="shared" si="73"/>
        <v>1.29</v>
      </c>
      <c r="G6160" s="8">
        <v>200000</v>
      </c>
      <c r="H6160" s="9">
        <f t="shared" si="74"/>
        <v>2200000</v>
      </c>
      <c r="I6160" s="10"/>
    </row>
    <row r="6161" spans="1:9" ht="14.25" customHeight="1">
      <c r="A6161" s="6" t="str">
        <f t="shared" si="72"/>
        <v>Pati - Juwana_DANYANGMULYO</v>
      </c>
      <c r="B6161" s="11" t="s">
        <v>4458</v>
      </c>
      <c r="C6161" s="11" t="s">
        <v>4478</v>
      </c>
      <c r="D6161" s="11">
        <v>16.66</v>
      </c>
      <c r="E6161" s="7">
        <f>VLOOKUP(A6161, Sheet2!$A$2:$K$8265, 11)</f>
        <v>110.50660000000001</v>
      </c>
      <c r="F6161" s="7">
        <f t="shared" si="73"/>
        <v>2.0825</v>
      </c>
      <c r="G6161" s="8">
        <v>200000</v>
      </c>
      <c r="H6161" s="9">
        <f t="shared" si="74"/>
        <v>3400000</v>
      </c>
      <c r="I6161" s="10"/>
    </row>
    <row r="6162" spans="1:9" ht="14.25" customHeight="1">
      <c r="A6162" s="6" t="str">
        <f t="shared" si="72"/>
        <v>Pati - Juwana_DEGAN</v>
      </c>
      <c r="B6162" s="11" t="s">
        <v>4458</v>
      </c>
      <c r="C6162" s="11" t="s">
        <v>4479</v>
      </c>
      <c r="D6162" s="11">
        <v>16.66</v>
      </c>
      <c r="E6162" s="7">
        <f>VLOOKUP(A6162, Sheet2!$A$2:$K$8265, 11)</f>
        <v>110.50660000000001</v>
      </c>
      <c r="F6162" s="7">
        <f t="shared" si="73"/>
        <v>2.0825</v>
      </c>
      <c r="G6162" s="8">
        <v>200000</v>
      </c>
      <c r="H6162" s="9">
        <f t="shared" si="74"/>
        <v>3400000</v>
      </c>
      <c r="I6162" s="10"/>
    </row>
    <row r="6163" spans="1:9" ht="14.25" customHeight="1">
      <c r="A6163" s="6" t="str">
        <f t="shared" si="72"/>
        <v>Pati - Juwana_DENGKEK</v>
      </c>
      <c r="B6163" s="11" t="s">
        <v>4458</v>
      </c>
      <c r="C6163" s="11" t="s">
        <v>4480</v>
      </c>
      <c r="D6163" s="11">
        <v>16.66</v>
      </c>
      <c r="E6163" s="7">
        <f>VLOOKUP(A6163, Sheet2!$A$2:$K$8265, 11)</f>
        <v>110.50660000000001</v>
      </c>
      <c r="F6163" s="7">
        <f t="shared" si="73"/>
        <v>2.0825</v>
      </c>
      <c r="G6163" s="8">
        <v>200000</v>
      </c>
      <c r="H6163" s="9">
        <f t="shared" si="74"/>
        <v>3400000</v>
      </c>
      <c r="I6163" s="10"/>
    </row>
    <row r="6164" spans="1:9" ht="14.25" customHeight="1">
      <c r="A6164" s="6" t="str">
        <f t="shared" si="72"/>
        <v>Pati - Juwana_DOROPAYUNG</v>
      </c>
      <c r="B6164" s="11" t="s">
        <v>4458</v>
      </c>
      <c r="C6164" s="11" t="s">
        <v>2271</v>
      </c>
      <c r="D6164" s="11">
        <v>16.66</v>
      </c>
      <c r="E6164" s="7">
        <f>VLOOKUP(A6164, Sheet2!$A$2:$K$8265, 11)</f>
        <v>110.50660000000001</v>
      </c>
      <c r="F6164" s="7">
        <f t="shared" si="73"/>
        <v>2.0825</v>
      </c>
      <c r="G6164" s="8">
        <v>200000</v>
      </c>
      <c r="H6164" s="9">
        <f t="shared" si="74"/>
        <v>3400000</v>
      </c>
      <c r="I6164" s="10"/>
    </row>
    <row r="6165" spans="1:9" ht="14.25" customHeight="1">
      <c r="A6165" s="6" t="str">
        <f t="shared" si="72"/>
        <v>Pati - Juwana_DOROREJO</v>
      </c>
      <c r="B6165" s="11" t="s">
        <v>4458</v>
      </c>
      <c r="C6165" s="11" t="s">
        <v>90</v>
      </c>
      <c r="D6165" s="11">
        <v>16.66</v>
      </c>
      <c r="E6165" s="7">
        <f>VLOOKUP(A6165, Sheet2!$A$2:$K$8265, 11)</f>
        <v>110.50660000000001</v>
      </c>
      <c r="F6165" s="7">
        <f t="shared" si="73"/>
        <v>2.0825</v>
      </c>
      <c r="G6165" s="8">
        <v>200000</v>
      </c>
      <c r="H6165" s="9">
        <f t="shared" si="74"/>
        <v>3400000</v>
      </c>
      <c r="I6165" s="10"/>
    </row>
    <row r="6166" spans="1:9" ht="14.25" customHeight="1">
      <c r="A6166" s="6" t="str">
        <f t="shared" si="72"/>
        <v>Pati - Juwana_DUKUHMULYO</v>
      </c>
      <c r="B6166" s="11" t="s">
        <v>4458</v>
      </c>
      <c r="C6166" s="11" t="s">
        <v>4481</v>
      </c>
      <c r="D6166" s="11">
        <v>16.66</v>
      </c>
      <c r="E6166" s="7">
        <f>VLOOKUP(A6166, Sheet2!$A$2:$K$8265, 11)</f>
        <v>110.50660000000001</v>
      </c>
      <c r="F6166" s="7">
        <f t="shared" si="73"/>
        <v>2.0825</v>
      </c>
      <c r="G6166" s="8">
        <v>200000</v>
      </c>
      <c r="H6166" s="9">
        <f t="shared" si="74"/>
        <v>3400000</v>
      </c>
      <c r="I6166" s="10"/>
    </row>
    <row r="6167" spans="1:9" ht="14.25" customHeight="1">
      <c r="A6167" s="6" t="str">
        <f t="shared" si="72"/>
        <v>Pati - Juwana_DUKUHSETI</v>
      </c>
      <c r="B6167" s="11" t="s">
        <v>4458</v>
      </c>
      <c r="C6167" s="11" t="s">
        <v>4482</v>
      </c>
      <c r="D6167" s="11">
        <v>16.66</v>
      </c>
      <c r="E6167" s="7">
        <f>VLOOKUP(A6167, Sheet2!$A$2:$K$8265, 11)</f>
        <v>110.50660000000001</v>
      </c>
      <c r="F6167" s="7">
        <f t="shared" si="73"/>
        <v>2.0825</v>
      </c>
      <c r="G6167" s="8">
        <v>200000</v>
      </c>
      <c r="H6167" s="9">
        <f t="shared" si="74"/>
        <v>3400000</v>
      </c>
      <c r="I6167" s="10"/>
    </row>
    <row r="6168" spans="1:9" ht="14.25" customHeight="1">
      <c r="A6168" s="6" t="str">
        <f t="shared" si="72"/>
        <v>Pati - Juwana_DUKUTALIT</v>
      </c>
      <c r="B6168" s="11" t="s">
        <v>4458</v>
      </c>
      <c r="C6168" s="11" t="s">
        <v>4483</v>
      </c>
      <c r="D6168" s="11">
        <v>16.66</v>
      </c>
      <c r="E6168" s="7">
        <f>VLOOKUP(A6168, Sheet2!$A$2:$K$8265, 11)</f>
        <v>110.50660000000001</v>
      </c>
      <c r="F6168" s="7">
        <f t="shared" si="73"/>
        <v>2.0825</v>
      </c>
      <c r="G6168" s="8">
        <v>200000</v>
      </c>
      <c r="H6168" s="9">
        <f t="shared" si="74"/>
        <v>3400000</v>
      </c>
      <c r="I6168" s="10"/>
    </row>
    <row r="6169" spans="1:9" ht="14.25" customHeight="1">
      <c r="A6169" s="6" t="str">
        <f t="shared" si="72"/>
        <v>Pati - Juwana_DUMPIL</v>
      </c>
      <c r="B6169" s="11" t="s">
        <v>4458</v>
      </c>
      <c r="C6169" s="11" t="s">
        <v>4484</v>
      </c>
      <c r="D6169" s="11">
        <v>16.66</v>
      </c>
      <c r="E6169" s="7">
        <f>VLOOKUP(A6169, Sheet2!$A$2:$K$8265, 11)</f>
        <v>110.50660000000001</v>
      </c>
      <c r="F6169" s="7">
        <f t="shared" si="73"/>
        <v>2.0825</v>
      </c>
      <c r="G6169" s="8">
        <v>200000</v>
      </c>
      <c r="H6169" s="9">
        <f t="shared" si="74"/>
        <v>3400000</v>
      </c>
      <c r="I6169" s="10"/>
    </row>
    <row r="6170" spans="1:9" ht="14.25" customHeight="1">
      <c r="A6170" s="6" t="str">
        <f t="shared" si="72"/>
        <v>Pati - Juwana_GADINGREJO</v>
      </c>
      <c r="B6170" s="11" t="s">
        <v>4458</v>
      </c>
      <c r="C6170" s="11" t="s">
        <v>3578</v>
      </c>
      <c r="D6170" s="11">
        <v>16.66</v>
      </c>
      <c r="E6170" s="7">
        <f>VLOOKUP(A6170, Sheet2!$A$2:$K$8265, 11)</f>
        <v>110.50660000000001</v>
      </c>
      <c r="F6170" s="7">
        <f t="shared" si="73"/>
        <v>2.0825</v>
      </c>
      <c r="G6170" s="8">
        <v>200000</v>
      </c>
      <c r="H6170" s="9">
        <f t="shared" si="74"/>
        <v>3400000</v>
      </c>
      <c r="I6170" s="10"/>
    </row>
    <row r="6171" spans="1:9" ht="14.25" customHeight="1">
      <c r="A6171" s="6" t="str">
        <f t="shared" si="72"/>
        <v>Pati - Juwana_GADU</v>
      </c>
      <c r="B6171" s="11" t="s">
        <v>4458</v>
      </c>
      <c r="C6171" s="11" t="s">
        <v>2541</v>
      </c>
      <c r="D6171" s="11">
        <v>16.66</v>
      </c>
      <c r="E6171" s="7">
        <f>VLOOKUP(A6171, Sheet2!$A$2:$K$8265, 11)</f>
        <v>110.50660000000001</v>
      </c>
      <c r="F6171" s="7">
        <f t="shared" si="73"/>
        <v>2.0825</v>
      </c>
      <c r="G6171" s="8">
        <v>200000</v>
      </c>
      <c r="H6171" s="9">
        <f t="shared" si="74"/>
        <v>3400000</v>
      </c>
      <c r="I6171" s="10"/>
    </row>
    <row r="6172" spans="1:9" ht="14.25" customHeight="1">
      <c r="A6172" s="6" t="str">
        <f t="shared" si="72"/>
        <v>Pati - Juwana_GAJIHAN</v>
      </c>
      <c r="B6172" s="11" t="s">
        <v>4458</v>
      </c>
      <c r="C6172" s="11" t="s">
        <v>4485</v>
      </c>
      <c r="D6172" s="11">
        <v>16.66</v>
      </c>
      <c r="E6172" s="7">
        <f>VLOOKUP(A6172, Sheet2!$A$2:$K$8265, 11)</f>
        <v>110.50660000000001</v>
      </c>
      <c r="F6172" s="7">
        <f t="shared" si="73"/>
        <v>2.0825</v>
      </c>
      <c r="G6172" s="8">
        <v>200000</v>
      </c>
      <c r="H6172" s="9">
        <f t="shared" si="74"/>
        <v>3400000</v>
      </c>
      <c r="I6172" s="10"/>
    </row>
    <row r="6173" spans="1:9" ht="14.25" customHeight="1">
      <c r="A6173" s="6" t="str">
        <f t="shared" si="72"/>
        <v>Pati - Juwana_GENENGMULYO</v>
      </c>
      <c r="B6173" s="11" t="s">
        <v>4458</v>
      </c>
      <c r="C6173" s="11" t="s">
        <v>4486</v>
      </c>
      <c r="D6173" s="11">
        <v>16.66</v>
      </c>
      <c r="E6173" s="7">
        <f>VLOOKUP(A6173, Sheet2!$A$2:$K$8265, 11)</f>
        <v>110.50660000000001</v>
      </c>
      <c r="F6173" s="7">
        <f t="shared" si="73"/>
        <v>2.0825</v>
      </c>
      <c r="G6173" s="8">
        <v>200000</v>
      </c>
      <c r="H6173" s="9">
        <f t="shared" si="74"/>
        <v>3400000</v>
      </c>
      <c r="I6173" s="10"/>
    </row>
    <row r="6174" spans="1:9" ht="14.25" customHeight="1">
      <c r="A6174" s="6" t="str">
        <f t="shared" si="72"/>
        <v>Pati - Juwana_GERIT</v>
      </c>
      <c r="B6174" s="11" t="s">
        <v>4458</v>
      </c>
      <c r="C6174" s="11" t="s">
        <v>4487</v>
      </c>
      <c r="D6174" s="11">
        <v>16.66</v>
      </c>
      <c r="E6174" s="7">
        <f>VLOOKUP(A6174, Sheet2!$A$2:$K$8265, 11)</f>
        <v>110.50660000000001</v>
      </c>
      <c r="F6174" s="7">
        <f t="shared" si="73"/>
        <v>2.0825</v>
      </c>
      <c r="G6174" s="8">
        <v>200000</v>
      </c>
      <c r="H6174" s="9">
        <f t="shared" si="74"/>
        <v>3400000</v>
      </c>
      <c r="I6174" s="10"/>
    </row>
    <row r="6175" spans="1:9" ht="14.25" customHeight="1">
      <c r="A6175" s="6" t="str">
        <f t="shared" si="72"/>
        <v>Pati - Juwana_GERITAN</v>
      </c>
      <c r="B6175" s="11" t="s">
        <v>4458</v>
      </c>
      <c r="C6175" s="11" t="s">
        <v>4488</v>
      </c>
      <c r="D6175" s="11">
        <v>16.66</v>
      </c>
      <c r="E6175" s="7">
        <f>VLOOKUP(A6175, Sheet2!$A$2:$K$8265, 11)</f>
        <v>110.50660000000001</v>
      </c>
      <c r="F6175" s="7">
        <f t="shared" si="73"/>
        <v>2.0825</v>
      </c>
      <c r="G6175" s="8">
        <v>200000</v>
      </c>
      <c r="H6175" s="9">
        <f t="shared" si="74"/>
        <v>3400000</v>
      </c>
      <c r="I6175" s="10"/>
    </row>
    <row r="6176" spans="1:9" ht="14.25" customHeight="1">
      <c r="A6176" s="6" t="str">
        <f t="shared" si="72"/>
        <v>Pati - Juwana_GESENGAN</v>
      </c>
      <c r="B6176" s="11" t="s">
        <v>4458</v>
      </c>
      <c r="C6176" s="11" t="s">
        <v>4489</v>
      </c>
      <c r="D6176" s="11">
        <v>16.66</v>
      </c>
      <c r="E6176" s="7">
        <f>VLOOKUP(A6176, Sheet2!$A$2:$K$8265, 11)</f>
        <v>110.50660000000001</v>
      </c>
      <c r="F6176" s="7">
        <f t="shared" si="73"/>
        <v>2.0825</v>
      </c>
      <c r="G6176" s="8">
        <v>200000</v>
      </c>
      <c r="H6176" s="9">
        <f t="shared" si="74"/>
        <v>3400000</v>
      </c>
      <c r="I6176" s="10"/>
    </row>
    <row r="6177" spans="1:9" ht="14.25" customHeight="1">
      <c r="A6177" s="6" t="str">
        <f t="shared" si="72"/>
        <v>Pati - Juwana_GLONGGONG</v>
      </c>
      <c r="B6177" s="11" t="s">
        <v>4458</v>
      </c>
      <c r="C6177" s="11" t="s">
        <v>1415</v>
      </c>
      <c r="D6177" s="11">
        <v>16.66</v>
      </c>
      <c r="E6177" s="7">
        <f>VLOOKUP(A6177, Sheet2!$A$2:$K$8265, 11)</f>
        <v>110.50660000000001</v>
      </c>
      <c r="F6177" s="7">
        <f t="shared" si="73"/>
        <v>2.0825</v>
      </c>
      <c r="G6177" s="8">
        <v>200000</v>
      </c>
      <c r="H6177" s="9">
        <f t="shared" si="74"/>
        <v>3400000</v>
      </c>
      <c r="I6177" s="10"/>
    </row>
    <row r="6178" spans="1:9" ht="14.25" customHeight="1">
      <c r="A6178" s="6" t="str">
        <f t="shared" si="72"/>
        <v>Pati - Juwana_GROGOLAN</v>
      </c>
      <c r="B6178" s="11" t="s">
        <v>4458</v>
      </c>
      <c r="C6178" s="11" t="s">
        <v>1418</v>
      </c>
      <c r="D6178" s="11">
        <v>16.66</v>
      </c>
      <c r="E6178" s="7">
        <f>VLOOKUP(A6178, Sheet2!$A$2:$K$8265, 11)</f>
        <v>110.50660000000001</v>
      </c>
      <c r="F6178" s="7">
        <f t="shared" si="73"/>
        <v>2.0825</v>
      </c>
      <c r="G6178" s="8">
        <v>200000</v>
      </c>
      <c r="H6178" s="9">
        <f t="shared" si="74"/>
        <v>3400000</v>
      </c>
      <c r="I6178" s="10"/>
    </row>
    <row r="6179" spans="1:9" ht="14.25" customHeight="1">
      <c r="A6179" s="6" t="str">
        <f t="shared" si="72"/>
        <v>Pati - Juwana_GROGOLSARI</v>
      </c>
      <c r="B6179" s="11" t="s">
        <v>4458</v>
      </c>
      <c r="C6179" s="11" t="s">
        <v>4490</v>
      </c>
      <c r="D6179" s="11">
        <v>16.66</v>
      </c>
      <c r="E6179" s="7">
        <f>VLOOKUP(A6179, Sheet2!$A$2:$K$8265, 11)</f>
        <v>110.50660000000001</v>
      </c>
      <c r="F6179" s="7">
        <f t="shared" si="73"/>
        <v>2.0825</v>
      </c>
      <c r="G6179" s="8">
        <v>200000</v>
      </c>
      <c r="H6179" s="9">
        <f t="shared" si="74"/>
        <v>3400000</v>
      </c>
      <c r="I6179" s="10"/>
    </row>
    <row r="6180" spans="1:9" ht="14.25" customHeight="1">
      <c r="A6180" s="6" t="str">
        <f t="shared" si="72"/>
        <v>Pati - Juwana_GROWONG KIDUL</v>
      </c>
      <c r="B6180" s="11" t="s">
        <v>4458</v>
      </c>
      <c r="C6180" s="11" t="s">
        <v>4491</v>
      </c>
      <c r="D6180" s="11">
        <v>16.66</v>
      </c>
      <c r="E6180" s="7">
        <f>VLOOKUP(A6180, Sheet2!$A$2:$K$8265, 11)</f>
        <v>110.50660000000001</v>
      </c>
      <c r="F6180" s="7">
        <f t="shared" si="73"/>
        <v>2.0825</v>
      </c>
      <c r="G6180" s="8">
        <v>200000</v>
      </c>
      <c r="H6180" s="9">
        <f t="shared" si="74"/>
        <v>3400000</v>
      </c>
      <c r="I6180" s="10"/>
    </row>
    <row r="6181" spans="1:9" ht="14.25" customHeight="1">
      <c r="A6181" s="6" t="str">
        <f t="shared" si="72"/>
        <v>Pati - Juwana_GUNUNGSARI</v>
      </c>
      <c r="B6181" s="11" t="s">
        <v>4458</v>
      </c>
      <c r="C6181" s="11" t="s">
        <v>599</v>
      </c>
      <c r="D6181" s="11">
        <v>16.66</v>
      </c>
      <c r="E6181" s="7">
        <f>VLOOKUP(A6181, Sheet2!$A$2:$K$8265, 11)</f>
        <v>110.50660000000001</v>
      </c>
      <c r="F6181" s="7">
        <f t="shared" si="73"/>
        <v>2.0825</v>
      </c>
      <c r="G6181" s="8">
        <v>200000</v>
      </c>
      <c r="H6181" s="9">
        <f t="shared" si="74"/>
        <v>3400000</v>
      </c>
      <c r="I6181" s="10"/>
    </row>
    <row r="6182" spans="1:9" ht="14.25" customHeight="1">
      <c r="A6182" s="6" t="str">
        <f t="shared" si="72"/>
        <v>Pati - Juwana_GUNUNGWUNGKAL</v>
      </c>
      <c r="B6182" s="11" t="s">
        <v>4458</v>
      </c>
      <c r="C6182" s="11" t="s">
        <v>4492</v>
      </c>
      <c r="D6182" s="11">
        <v>16.66</v>
      </c>
      <c r="E6182" s="7">
        <f>VLOOKUP(A6182, Sheet2!$A$2:$K$8265, 11)</f>
        <v>110.50660000000001</v>
      </c>
      <c r="F6182" s="7">
        <f t="shared" si="73"/>
        <v>2.0825</v>
      </c>
      <c r="G6182" s="8">
        <v>200000</v>
      </c>
      <c r="H6182" s="9">
        <f t="shared" si="74"/>
        <v>3400000</v>
      </c>
      <c r="I6182" s="10"/>
    </row>
    <row r="6183" spans="1:9" ht="14.25" customHeight="1">
      <c r="A6183" s="6" t="str">
        <f t="shared" si="72"/>
        <v>Pati - Juwana_GUYANGAN</v>
      </c>
      <c r="B6183" s="11" t="s">
        <v>4458</v>
      </c>
      <c r="C6183" s="11" t="s">
        <v>792</v>
      </c>
      <c r="D6183" s="11">
        <v>16.66</v>
      </c>
      <c r="E6183" s="7">
        <f>VLOOKUP(A6183, Sheet2!$A$2:$K$8265, 11)</f>
        <v>110.50660000000001</v>
      </c>
      <c r="F6183" s="7">
        <f t="shared" si="73"/>
        <v>2.0825</v>
      </c>
      <c r="G6183" s="8">
        <v>200000</v>
      </c>
      <c r="H6183" s="9">
        <f t="shared" si="74"/>
        <v>3400000</v>
      </c>
      <c r="I6183" s="10"/>
    </row>
    <row r="6184" spans="1:9" ht="14.25" customHeight="1">
      <c r="A6184" s="6" t="str">
        <f t="shared" si="72"/>
        <v>Pati - Juwana_JAKENAN</v>
      </c>
      <c r="B6184" s="11" t="s">
        <v>4458</v>
      </c>
      <c r="C6184" s="11" t="s">
        <v>4493</v>
      </c>
      <c r="D6184" s="11">
        <v>16.66</v>
      </c>
      <c r="E6184" s="7">
        <f>VLOOKUP(A6184, Sheet2!$A$2:$K$8265, 11)</f>
        <v>110.50660000000001</v>
      </c>
      <c r="F6184" s="7">
        <f t="shared" si="73"/>
        <v>2.0825</v>
      </c>
      <c r="G6184" s="8">
        <v>200000</v>
      </c>
      <c r="H6184" s="9">
        <f t="shared" si="74"/>
        <v>3400000</v>
      </c>
      <c r="I6184" s="10"/>
    </row>
    <row r="6185" spans="1:9" ht="14.25" customHeight="1">
      <c r="A6185" s="6" t="str">
        <f t="shared" si="72"/>
        <v>Pati - Juwana_JATIHADI</v>
      </c>
      <c r="B6185" s="11" t="s">
        <v>4458</v>
      </c>
      <c r="C6185" s="11" t="s">
        <v>4494</v>
      </c>
      <c r="D6185" s="11">
        <v>20.29</v>
      </c>
      <c r="E6185" s="7">
        <f>VLOOKUP(A6185, Sheet2!$A$2:$K$8265, 11)</f>
        <v>110.50660000000001</v>
      </c>
      <c r="F6185" s="7">
        <f t="shared" si="73"/>
        <v>2.5362499999999999</v>
      </c>
      <c r="G6185" s="8">
        <v>200000</v>
      </c>
      <c r="H6185" s="9">
        <f t="shared" si="74"/>
        <v>4200000</v>
      </c>
      <c r="I6185" s="10"/>
    </row>
    <row r="6186" spans="1:9" ht="14.25" customHeight="1">
      <c r="A6186" s="6" t="str">
        <f t="shared" si="72"/>
        <v>Pati - Juwana_JATIMULYO</v>
      </c>
      <c r="B6186" s="11" t="s">
        <v>4458</v>
      </c>
      <c r="C6186" s="11" t="s">
        <v>607</v>
      </c>
      <c r="D6186" s="11">
        <v>16.66</v>
      </c>
      <c r="E6186" s="7">
        <f>VLOOKUP(A6186, Sheet2!$A$2:$K$8265, 11)</f>
        <v>110.50660000000001</v>
      </c>
      <c r="F6186" s="7">
        <f t="shared" si="73"/>
        <v>2.0825</v>
      </c>
      <c r="G6186" s="8">
        <v>200000</v>
      </c>
      <c r="H6186" s="9">
        <f t="shared" si="74"/>
        <v>3400000</v>
      </c>
      <c r="I6186" s="10"/>
    </row>
    <row r="6187" spans="1:9" ht="14.25" customHeight="1">
      <c r="A6187" s="6" t="str">
        <f t="shared" si="72"/>
        <v>Pati - Juwana_JATISARI</v>
      </c>
      <c r="B6187" s="11" t="s">
        <v>4458</v>
      </c>
      <c r="C6187" s="11" t="s">
        <v>101</v>
      </c>
      <c r="D6187" s="11">
        <v>16.66</v>
      </c>
      <c r="E6187" s="7">
        <f>VLOOKUP(A6187, Sheet2!$A$2:$K$8265, 11)</f>
        <v>110.50660000000001</v>
      </c>
      <c r="F6187" s="7">
        <f t="shared" si="73"/>
        <v>2.0825</v>
      </c>
      <c r="G6187" s="8">
        <v>200000</v>
      </c>
      <c r="H6187" s="9">
        <f t="shared" si="74"/>
        <v>3400000</v>
      </c>
      <c r="I6187" s="10"/>
    </row>
    <row r="6188" spans="1:9" ht="14.25" customHeight="1">
      <c r="A6188" s="6" t="str">
        <f t="shared" si="72"/>
        <v>Pati - Juwana_JEMBANGAN</v>
      </c>
      <c r="B6188" s="11" t="s">
        <v>4458</v>
      </c>
      <c r="C6188" s="11" t="s">
        <v>2394</v>
      </c>
      <c r="D6188" s="11">
        <v>16.66</v>
      </c>
      <c r="E6188" s="7">
        <f>VLOOKUP(A6188, Sheet2!$A$2:$K$8265, 11)</f>
        <v>110.50660000000001</v>
      </c>
      <c r="F6188" s="7">
        <f t="shared" si="73"/>
        <v>2.0825</v>
      </c>
      <c r="G6188" s="8">
        <v>200000</v>
      </c>
      <c r="H6188" s="9">
        <f t="shared" si="74"/>
        <v>3400000</v>
      </c>
      <c r="I6188" s="10"/>
    </row>
    <row r="6189" spans="1:9" ht="14.25" customHeight="1">
      <c r="A6189" s="6" t="str">
        <f t="shared" si="72"/>
        <v>Pati - Juwana_JEMBULWUNUT</v>
      </c>
      <c r="B6189" s="11" t="s">
        <v>4458</v>
      </c>
      <c r="C6189" s="11" t="s">
        <v>4495</v>
      </c>
      <c r="D6189" s="11">
        <v>16.66</v>
      </c>
      <c r="E6189" s="7">
        <f>VLOOKUP(A6189, Sheet2!$A$2:$K$8265, 11)</f>
        <v>110.50660000000001</v>
      </c>
      <c r="F6189" s="7">
        <f t="shared" si="73"/>
        <v>2.0825</v>
      </c>
      <c r="G6189" s="8">
        <v>200000</v>
      </c>
      <c r="H6189" s="9">
        <f t="shared" si="74"/>
        <v>3400000</v>
      </c>
      <c r="I6189" s="10"/>
    </row>
    <row r="6190" spans="1:9" ht="14.25" customHeight="1">
      <c r="A6190" s="6" t="str">
        <f t="shared" si="72"/>
        <v>Pati - Juwana_JEPAT KIDUL</v>
      </c>
      <c r="B6190" s="11" t="s">
        <v>4458</v>
      </c>
      <c r="C6190" s="11" t="s">
        <v>4496</v>
      </c>
      <c r="D6190" s="11">
        <v>16.66</v>
      </c>
      <c r="E6190" s="7">
        <f>VLOOKUP(A6190, Sheet2!$A$2:$K$8265, 11)</f>
        <v>110.50660000000001</v>
      </c>
      <c r="F6190" s="7">
        <f t="shared" si="73"/>
        <v>2.0825</v>
      </c>
      <c r="G6190" s="8">
        <v>200000</v>
      </c>
      <c r="H6190" s="9">
        <f t="shared" si="74"/>
        <v>3400000</v>
      </c>
      <c r="I6190" s="10"/>
    </row>
    <row r="6191" spans="1:9" ht="14.25" customHeight="1">
      <c r="A6191" s="6" t="str">
        <f t="shared" si="72"/>
        <v>Pati - Juwana_JEPAT LOR</v>
      </c>
      <c r="B6191" s="11" t="s">
        <v>4458</v>
      </c>
      <c r="C6191" s="11" t="s">
        <v>4497</v>
      </c>
      <c r="D6191" s="11">
        <v>16.66</v>
      </c>
      <c r="E6191" s="7">
        <f>VLOOKUP(A6191, Sheet2!$A$2:$K$8265, 11)</f>
        <v>110.50660000000001</v>
      </c>
      <c r="F6191" s="7">
        <f t="shared" si="73"/>
        <v>2.0825</v>
      </c>
      <c r="G6191" s="8">
        <v>200000</v>
      </c>
      <c r="H6191" s="9">
        <f t="shared" si="74"/>
        <v>3400000</v>
      </c>
      <c r="I6191" s="10"/>
    </row>
    <row r="6192" spans="1:9" ht="14.25" customHeight="1">
      <c r="A6192" s="6" t="str">
        <f t="shared" si="72"/>
        <v>Pati - Juwana_JEPURO</v>
      </c>
      <c r="B6192" s="11" t="s">
        <v>4458</v>
      </c>
      <c r="C6192" s="11" t="s">
        <v>4498</v>
      </c>
      <c r="D6192" s="11">
        <v>16.66</v>
      </c>
      <c r="E6192" s="7">
        <f>VLOOKUP(A6192, Sheet2!$A$2:$K$8265, 11)</f>
        <v>110.50660000000001</v>
      </c>
      <c r="F6192" s="7">
        <f t="shared" si="73"/>
        <v>2.0825</v>
      </c>
      <c r="G6192" s="8">
        <v>200000</v>
      </c>
      <c r="H6192" s="9">
        <f t="shared" si="74"/>
        <v>3400000</v>
      </c>
      <c r="I6192" s="10"/>
    </row>
    <row r="6193" spans="1:9" ht="14.25" customHeight="1">
      <c r="A6193" s="6" t="str">
        <f t="shared" si="72"/>
        <v>Pati - Juwana_JETAK</v>
      </c>
      <c r="B6193" s="11" t="s">
        <v>4458</v>
      </c>
      <c r="C6193" s="11" t="s">
        <v>1292</v>
      </c>
      <c r="D6193" s="11">
        <v>16.66</v>
      </c>
      <c r="E6193" s="7">
        <f>VLOOKUP(A6193, Sheet2!$A$2:$K$8265, 11)</f>
        <v>110.50660000000001</v>
      </c>
      <c r="F6193" s="7">
        <f t="shared" si="73"/>
        <v>2.0825</v>
      </c>
      <c r="G6193" s="8">
        <v>200000</v>
      </c>
      <c r="H6193" s="9">
        <f t="shared" si="74"/>
        <v>3400000</v>
      </c>
      <c r="I6193" s="10"/>
    </row>
    <row r="6194" spans="1:9" ht="14.25" customHeight="1">
      <c r="A6194" s="6" t="str">
        <f t="shared" si="72"/>
        <v>Pati - Juwana_JETAK</v>
      </c>
      <c r="B6194" s="11" t="s">
        <v>4458</v>
      </c>
      <c r="C6194" s="11" t="s">
        <v>1292</v>
      </c>
      <c r="D6194" s="11">
        <v>16.66</v>
      </c>
      <c r="E6194" s="7">
        <f>VLOOKUP(A6194, Sheet2!$A$2:$K$8265, 11)</f>
        <v>110.50660000000001</v>
      </c>
      <c r="F6194" s="7">
        <f t="shared" si="73"/>
        <v>2.0825</v>
      </c>
      <c r="G6194" s="8">
        <v>200000</v>
      </c>
      <c r="H6194" s="9">
        <f t="shared" si="74"/>
        <v>3400000</v>
      </c>
      <c r="I6194" s="10"/>
    </row>
    <row r="6195" spans="1:9" ht="14.25" customHeight="1">
      <c r="A6195" s="6" t="str">
        <f t="shared" si="72"/>
        <v>Pati - Juwana_JONTRO</v>
      </c>
      <c r="B6195" s="11" t="s">
        <v>4458</v>
      </c>
      <c r="C6195" s="11" t="s">
        <v>4499</v>
      </c>
      <c r="D6195" s="11">
        <v>16.66</v>
      </c>
      <c r="E6195" s="7">
        <f>VLOOKUP(A6195, Sheet2!$A$2:$K$8265, 11)</f>
        <v>110.50660000000001</v>
      </c>
      <c r="F6195" s="7">
        <f t="shared" si="73"/>
        <v>2.0825</v>
      </c>
      <c r="G6195" s="8">
        <v>200000</v>
      </c>
      <c r="H6195" s="9">
        <f t="shared" si="74"/>
        <v>3400000</v>
      </c>
      <c r="I6195" s="10"/>
    </row>
    <row r="6196" spans="1:9" ht="14.25" customHeight="1">
      <c r="A6196" s="6" t="str">
        <f t="shared" si="72"/>
        <v>Pati - Juwana_JUGO</v>
      </c>
      <c r="B6196" s="11" t="s">
        <v>4458</v>
      </c>
      <c r="C6196" s="11" t="s">
        <v>4500</v>
      </c>
      <c r="D6196" s="11">
        <v>10.32</v>
      </c>
      <c r="E6196" s="7">
        <f>VLOOKUP(A6196, Sheet2!$A$2:$K$8265, 11)</f>
        <v>110.50660000000001</v>
      </c>
      <c r="F6196" s="7">
        <f t="shared" si="73"/>
        <v>1.29</v>
      </c>
      <c r="G6196" s="8">
        <v>200000</v>
      </c>
      <c r="H6196" s="9">
        <f t="shared" si="74"/>
        <v>2200000</v>
      </c>
      <c r="I6196" s="10"/>
    </row>
    <row r="6197" spans="1:9" ht="14.25" customHeight="1">
      <c r="A6197" s="6" t="str">
        <f t="shared" si="72"/>
        <v>Pati - Juwana_KADILANGU</v>
      </c>
      <c r="B6197" s="11" t="s">
        <v>4458</v>
      </c>
      <c r="C6197" s="11" t="s">
        <v>1940</v>
      </c>
      <c r="D6197" s="11">
        <v>16.66</v>
      </c>
      <c r="E6197" s="7">
        <f>VLOOKUP(A6197, Sheet2!$A$2:$K$8265, 11)</f>
        <v>110.50660000000001</v>
      </c>
      <c r="F6197" s="7">
        <f t="shared" si="73"/>
        <v>2.0825</v>
      </c>
      <c r="G6197" s="8">
        <v>200000</v>
      </c>
      <c r="H6197" s="9">
        <f t="shared" si="74"/>
        <v>3400000</v>
      </c>
      <c r="I6197" s="10"/>
    </row>
    <row r="6198" spans="1:9" ht="14.25" customHeight="1">
      <c r="A6198" s="6" t="str">
        <f t="shared" si="72"/>
        <v>Pati - Juwana_KAJAR</v>
      </c>
      <c r="B6198" s="11" t="s">
        <v>4458</v>
      </c>
      <c r="C6198" s="11" t="s">
        <v>1201</v>
      </c>
      <c r="D6198" s="11">
        <v>16.66</v>
      </c>
      <c r="E6198" s="7">
        <f>VLOOKUP(A6198, Sheet2!$A$2:$K$8265, 11)</f>
        <v>110.50660000000001</v>
      </c>
      <c r="F6198" s="7">
        <f t="shared" si="73"/>
        <v>2.0825</v>
      </c>
      <c r="G6198" s="8">
        <v>200000</v>
      </c>
      <c r="H6198" s="9">
        <f t="shared" si="74"/>
        <v>3400000</v>
      </c>
      <c r="I6198" s="10"/>
    </row>
    <row r="6199" spans="1:9" ht="14.25" customHeight="1">
      <c r="A6199" s="6" t="str">
        <f t="shared" si="72"/>
        <v>Pati - Juwana_KAJEN</v>
      </c>
      <c r="B6199" s="11" t="s">
        <v>4458</v>
      </c>
      <c r="C6199" s="11" t="s">
        <v>1728</v>
      </c>
      <c r="D6199" s="11">
        <v>16.66</v>
      </c>
      <c r="E6199" s="7">
        <f>VLOOKUP(A6199, Sheet2!$A$2:$K$8265, 11)</f>
        <v>110.50660000000001</v>
      </c>
      <c r="F6199" s="7">
        <f t="shared" si="73"/>
        <v>2.0825</v>
      </c>
      <c r="G6199" s="8">
        <v>200000</v>
      </c>
      <c r="H6199" s="9">
        <f t="shared" si="74"/>
        <v>3400000</v>
      </c>
      <c r="I6199" s="10"/>
    </row>
    <row r="6200" spans="1:9" ht="14.25" customHeight="1">
      <c r="A6200" s="6" t="str">
        <f t="shared" si="72"/>
        <v>Pati - Juwana_KALIKALONG</v>
      </c>
      <c r="B6200" s="11" t="s">
        <v>4458</v>
      </c>
      <c r="C6200" s="11" t="s">
        <v>3621</v>
      </c>
      <c r="D6200" s="11">
        <v>16.66</v>
      </c>
      <c r="E6200" s="7">
        <f>VLOOKUP(A6200, Sheet2!$A$2:$K$8265, 11)</f>
        <v>110.50660000000001</v>
      </c>
      <c r="F6200" s="7">
        <f t="shared" si="73"/>
        <v>2.0825</v>
      </c>
      <c r="G6200" s="8">
        <v>200000</v>
      </c>
      <c r="H6200" s="9">
        <f t="shared" si="74"/>
        <v>3400000</v>
      </c>
      <c r="I6200" s="10"/>
    </row>
    <row r="6201" spans="1:9" ht="14.25" customHeight="1">
      <c r="A6201" s="6" t="str">
        <f t="shared" si="72"/>
        <v>Pati - Juwana_KALIMULYO</v>
      </c>
      <c r="B6201" s="11" t="s">
        <v>4458</v>
      </c>
      <c r="C6201" s="11" t="s">
        <v>4501</v>
      </c>
      <c r="D6201" s="11">
        <v>16.66</v>
      </c>
      <c r="E6201" s="7">
        <f>VLOOKUP(A6201, Sheet2!$A$2:$K$8265, 11)</f>
        <v>110.50660000000001</v>
      </c>
      <c r="F6201" s="7">
        <f t="shared" si="73"/>
        <v>2.0825</v>
      </c>
      <c r="G6201" s="8">
        <v>200000</v>
      </c>
      <c r="H6201" s="9">
        <f t="shared" si="74"/>
        <v>3400000</v>
      </c>
      <c r="I6201" s="10"/>
    </row>
    <row r="6202" spans="1:9" ht="14.25" customHeight="1">
      <c r="A6202" s="6" t="str">
        <f t="shared" si="72"/>
        <v>Pati - Juwana_KARANG</v>
      </c>
      <c r="B6202" s="11" t="s">
        <v>4458</v>
      </c>
      <c r="C6202" s="11" t="s">
        <v>629</v>
      </c>
      <c r="D6202" s="11">
        <v>16.66</v>
      </c>
      <c r="E6202" s="7">
        <f>VLOOKUP(A6202, Sheet2!$A$2:$K$8265, 11)</f>
        <v>110.50660000000001</v>
      </c>
      <c r="F6202" s="7">
        <f t="shared" si="73"/>
        <v>2.0825</v>
      </c>
      <c r="G6202" s="8">
        <v>200000</v>
      </c>
      <c r="H6202" s="9">
        <f t="shared" si="74"/>
        <v>3400000</v>
      </c>
      <c r="I6202" s="10"/>
    </row>
    <row r="6203" spans="1:9" ht="14.25" customHeight="1">
      <c r="A6203" s="6" t="str">
        <f t="shared" si="72"/>
        <v>Pati - Juwana_KARANGKONANG</v>
      </c>
      <c r="B6203" s="11" t="s">
        <v>4458</v>
      </c>
      <c r="C6203" s="11" t="s">
        <v>4502</v>
      </c>
      <c r="D6203" s="11">
        <v>16.66</v>
      </c>
      <c r="E6203" s="7">
        <f>VLOOKUP(A6203, Sheet2!$A$2:$K$8265, 11)</f>
        <v>110.50660000000001</v>
      </c>
      <c r="F6203" s="7">
        <f t="shared" si="73"/>
        <v>2.0825</v>
      </c>
      <c r="G6203" s="8">
        <v>200000</v>
      </c>
      <c r="H6203" s="9">
        <f t="shared" si="74"/>
        <v>3400000</v>
      </c>
      <c r="I6203" s="10"/>
    </row>
    <row r="6204" spans="1:9" ht="14.25" customHeight="1">
      <c r="A6204" s="6" t="str">
        <f t="shared" si="72"/>
        <v>Pati - Juwana_KARANGLEGI</v>
      </c>
      <c r="B6204" s="11" t="s">
        <v>4458</v>
      </c>
      <c r="C6204" s="11" t="s">
        <v>4503</v>
      </c>
      <c r="D6204" s="11">
        <v>16.66</v>
      </c>
      <c r="E6204" s="7">
        <f>VLOOKUP(A6204, Sheet2!$A$2:$K$8265, 11)</f>
        <v>110.50660000000001</v>
      </c>
      <c r="F6204" s="7">
        <f t="shared" si="73"/>
        <v>2.0825</v>
      </c>
      <c r="G6204" s="8">
        <v>200000</v>
      </c>
      <c r="H6204" s="9">
        <f t="shared" si="74"/>
        <v>3400000</v>
      </c>
      <c r="I6204" s="10"/>
    </row>
    <row r="6205" spans="1:9" ht="14.25" customHeight="1">
      <c r="A6205" s="6" t="str">
        <f t="shared" si="72"/>
        <v>Pati - Juwana_KARANGREJO</v>
      </c>
      <c r="B6205" s="11" t="s">
        <v>4458</v>
      </c>
      <c r="C6205" s="11" t="s">
        <v>1303</v>
      </c>
      <c r="D6205" s="11">
        <v>16.66</v>
      </c>
      <c r="E6205" s="7">
        <f>VLOOKUP(A6205, Sheet2!$A$2:$K$8265, 11)</f>
        <v>110.50660000000001</v>
      </c>
      <c r="F6205" s="7">
        <f t="shared" si="73"/>
        <v>2.0825</v>
      </c>
      <c r="G6205" s="8">
        <v>200000</v>
      </c>
      <c r="H6205" s="9">
        <f t="shared" si="74"/>
        <v>3400000</v>
      </c>
      <c r="I6205" s="10"/>
    </row>
    <row r="6206" spans="1:9" ht="14.25" customHeight="1">
      <c r="A6206" s="6" t="str">
        <f t="shared" si="72"/>
        <v>Pati - Juwana_KARANGREJO</v>
      </c>
      <c r="B6206" s="11" t="s">
        <v>4458</v>
      </c>
      <c r="C6206" s="11" t="s">
        <v>1303</v>
      </c>
      <c r="D6206" s="11">
        <v>16.66</v>
      </c>
      <c r="E6206" s="7">
        <f>VLOOKUP(A6206, Sheet2!$A$2:$K$8265, 11)</f>
        <v>110.50660000000001</v>
      </c>
      <c r="F6206" s="7">
        <f t="shared" si="73"/>
        <v>2.0825</v>
      </c>
      <c r="G6206" s="8">
        <v>200000</v>
      </c>
      <c r="H6206" s="9">
        <f t="shared" si="74"/>
        <v>3400000</v>
      </c>
      <c r="I6206" s="10"/>
    </row>
    <row r="6207" spans="1:9" ht="14.25" customHeight="1">
      <c r="A6207" s="6" t="str">
        <f t="shared" si="72"/>
        <v>Pati - Juwana_KARANGREJO LOR</v>
      </c>
      <c r="B6207" s="11" t="s">
        <v>4458</v>
      </c>
      <c r="C6207" s="11" t="s">
        <v>4504</v>
      </c>
      <c r="D6207" s="11">
        <v>16.66</v>
      </c>
      <c r="E6207" s="7">
        <f>VLOOKUP(A6207, Sheet2!$A$2:$K$8265, 11)</f>
        <v>110.50660000000001</v>
      </c>
      <c r="F6207" s="7">
        <f t="shared" si="73"/>
        <v>2.0825</v>
      </c>
      <c r="G6207" s="8">
        <v>200000</v>
      </c>
      <c r="H6207" s="9">
        <f t="shared" si="74"/>
        <v>3400000</v>
      </c>
      <c r="I6207" s="10"/>
    </row>
    <row r="6208" spans="1:9" ht="14.25" customHeight="1">
      <c r="A6208" s="6" t="str">
        <f t="shared" si="72"/>
        <v>Pati - Juwana_KARANGROWO</v>
      </c>
      <c r="B6208" s="11" t="s">
        <v>4458</v>
      </c>
      <c r="C6208" s="11" t="s">
        <v>1944</v>
      </c>
      <c r="D6208" s="11">
        <v>16.66</v>
      </c>
      <c r="E6208" s="7">
        <f>VLOOKUP(A6208, Sheet2!$A$2:$K$8265, 11)</f>
        <v>110.50660000000001</v>
      </c>
      <c r="F6208" s="7">
        <f t="shared" si="73"/>
        <v>2.0825</v>
      </c>
      <c r="G6208" s="8">
        <v>200000</v>
      </c>
      <c r="H6208" s="9">
        <f t="shared" si="74"/>
        <v>3400000</v>
      </c>
      <c r="I6208" s="10"/>
    </row>
    <row r="6209" spans="1:9" ht="14.25" customHeight="1">
      <c r="A6209" s="6" t="str">
        <f t="shared" si="72"/>
        <v>Pati - Juwana_KARANGSARI</v>
      </c>
      <c r="B6209" s="11" t="s">
        <v>4458</v>
      </c>
      <c r="C6209" s="11" t="s">
        <v>298</v>
      </c>
      <c r="D6209" s="11">
        <v>16.66</v>
      </c>
      <c r="E6209" s="7">
        <f>VLOOKUP(A6209, Sheet2!$A$2:$K$8265, 11)</f>
        <v>110.50660000000001</v>
      </c>
      <c r="F6209" s="7">
        <f t="shared" si="73"/>
        <v>2.0825</v>
      </c>
      <c r="G6209" s="8">
        <v>200000</v>
      </c>
      <c r="H6209" s="9">
        <f t="shared" si="74"/>
        <v>3400000</v>
      </c>
      <c r="I6209" s="10"/>
    </row>
    <row r="6210" spans="1:9" ht="14.25" customHeight="1">
      <c r="A6210" s="6" t="str">
        <f t="shared" si="72"/>
        <v>Pati - Juwana_KARANGSUMBER</v>
      </c>
      <c r="B6210" s="11" t="s">
        <v>4458</v>
      </c>
      <c r="C6210" s="11" t="s">
        <v>4505</v>
      </c>
      <c r="D6210" s="11">
        <v>16.66</v>
      </c>
      <c r="E6210" s="7">
        <f>VLOOKUP(A6210, Sheet2!$A$2:$K$8265, 11)</f>
        <v>110.50660000000001</v>
      </c>
      <c r="F6210" s="7">
        <f t="shared" si="73"/>
        <v>2.0825</v>
      </c>
      <c r="G6210" s="8">
        <v>200000</v>
      </c>
      <c r="H6210" s="9">
        <f t="shared" si="74"/>
        <v>3400000</v>
      </c>
      <c r="I6210" s="10"/>
    </row>
    <row r="6211" spans="1:9" ht="14.25" customHeight="1">
      <c r="A6211" s="6" t="str">
        <f t="shared" si="72"/>
        <v>Pati - Juwana_KARANGWAGE</v>
      </c>
      <c r="B6211" s="11" t="s">
        <v>4458</v>
      </c>
      <c r="C6211" s="11" t="s">
        <v>4506</v>
      </c>
      <c r="D6211" s="11">
        <v>16.66</v>
      </c>
      <c r="E6211" s="7">
        <f>VLOOKUP(A6211, Sheet2!$A$2:$K$8265, 11)</f>
        <v>110.50660000000001</v>
      </c>
      <c r="F6211" s="7">
        <f t="shared" si="73"/>
        <v>2.0825</v>
      </c>
      <c r="G6211" s="8">
        <v>200000</v>
      </c>
      <c r="H6211" s="9">
        <f t="shared" si="74"/>
        <v>3400000</v>
      </c>
      <c r="I6211" s="10"/>
    </row>
    <row r="6212" spans="1:9" ht="14.25" customHeight="1">
      <c r="A6212" s="6" t="str">
        <f t="shared" si="72"/>
        <v>Pati - Juwana_KARANGWOTAN</v>
      </c>
      <c r="B6212" s="11" t="s">
        <v>4458</v>
      </c>
      <c r="C6212" s="11" t="s">
        <v>4507</v>
      </c>
      <c r="D6212" s="11">
        <v>16.66</v>
      </c>
      <c r="E6212" s="7">
        <f>VLOOKUP(A6212, Sheet2!$A$2:$K$8265, 11)</f>
        <v>110.50660000000001</v>
      </c>
      <c r="F6212" s="7">
        <f t="shared" si="73"/>
        <v>2.0825</v>
      </c>
      <c r="G6212" s="8">
        <v>200000</v>
      </c>
      <c r="H6212" s="9">
        <f t="shared" si="74"/>
        <v>3400000</v>
      </c>
      <c r="I6212" s="10"/>
    </row>
    <row r="6213" spans="1:9" ht="14.25" customHeight="1">
      <c r="A6213" s="6" t="str">
        <f t="shared" si="72"/>
        <v>Pati - Juwana_KAUMAN</v>
      </c>
      <c r="B6213" s="11" t="s">
        <v>4458</v>
      </c>
      <c r="C6213" s="11" t="s">
        <v>132</v>
      </c>
      <c r="D6213" s="11">
        <v>16.66</v>
      </c>
      <c r="E6213" s="7">
        <f>VLOOKUP(A6213, Sheet2!$A$2:$K$8265, 11)</f>
        <v>110.50660000000001</v>
      </c>
      <c r="F6213" s="7">
        <f t="shared" si="73"/>
        <v>2.0825</v>
      </c>
      <c r="G6213" s="8">
        <v>200000</v>
      </c>
      <c r="H6213" s="9">
        <f t="shared" si="74"/>
        <v>3400000</v>
      </c>
      <c r="I6213" s="10"/>
    </row>
    <row r="6214" spans="1:9" ht="14.25" customHeight="1">
      <c r="A6214" s="6" t="str">
        <f t="shared" si="72"/>
        <v>Pati - Juwana_KEBOLAMPANG</v>
      </c>
      <c r="B6214" s="11" t="s">
        <v>4458</v>
      </c>
      <c r="C6214" s="11" t="s">
        <v>4508</v>
      </c>
      <c r="D6214" s="11">
        <v>16.66</v>
      </c>
      <c r="E6214" s="7">
        <f>VLOOKUP(A6214, Sheet2!$A$2:$K$8265, 11)</f>
        <v>110.50660000000001</v>
      </c>
      <c r="F6214" s="7">
        <f t="shared" si="73"/>
        <v>2.0825</v>
      </c>
      <c r="G6214" s="8">
        <v>200000</v>
      </c>
      <c r="H6214" s="9">
        <f t="shared" si="74"/>
        <v>3400000</v>
      </c>
      <c r="I6214" s="10"/>
    </row>
    <row r="6215" spans="1:9" ht="14.25" customHeight="1">
      <c r="A6215" s="6" t="str">
        <f t="shared" si="72"/>
        <v>Pati - Juwana_KEBONTURI</v>
      </c>
      <c r="B6215" s="11" t="s">
        <v>4458</v>
      </c>
      <c r="C6215" s="11" t="s">
        <v>4509</v>
      </c>
      <c r="D6215" s="11">
        <v>16.66</v>
      </c>
      <c r="E6215" s="7">
        <f>VLOOKUP(A6215, Sheet2!$A$2:$K$8265, 11)</f>
        <v>110.50660000000001</v>
      </c>
      <c r="F6215" s="7">
        <f t="shared" si="73"/>
        <v>2.0825</v>
      </c>
      <c r="G6215" s="8">
        <v>200000</v>
      </c>
      <c r="H6215" s="9">
        <f t="shared" si="74"/>
        <v>3400000</v>
      </c>
      <c r="I6215" s="10"/>
    </row>
    <row r="6216" spans="1:9" ht="14.25" customHeight="1">
      <c r="A6216" s="6" t="str">
        <f t="shared" si="72"/>
        <v>Pati - Juwana_KEBOROMO</v>
      </c>
      <c r="B6216" s="11" t="s">
        <v>4458</v>
      </c>
      <c r="C6216" s="11" t="s">
        <v>4510</v>
      </c>
      <c r="D6216" s="11">
        <v>16.66</v>
      </c>
      <c r="E6216" s="7">
        <f>VLOOKUP(A6216, Sheet2!$A$2:$K$8265, 11)</f>
        <v>110.50660000000001</v>
      </c>
      <c r="F6216" s="7">
        <f t="shared" si="73"/>
        <v>2.0825</v>
      </c>
      <c r="G6216" s="8">
        <v>200000</v>
      </c>
      <c r="H6216" s="9">
        <f t="shared" si="74"/>
        <v>3400000</v>
      </c>
      <c r="I6216" s="10"/>
    </row>
    <row r="6217" spans="1:9" ht="14.25" customHeight="1">
      <c r="A6217" s="6" t="str">
        <f t="shared" si="72"/>
        <v>Pati - Juwana_KEBOWAN</v>
      </c>
      <c r="B6217" s="11" t="s">
        <v>4458</v>
      </c>
      <c r="C6217" s="11" t="s">
        <v>1449</v>
      </c>
      <c r="D6217" s="11">
        <v>16.66</v>
      </c>
      <c r="E6217" s="7">
        <f>VLOOKUP(A6217, Sheet2!$A$2:$K$8265, 11)</f>
        <v>110.50660000000001</v>
      </c>
      <c r="F6217" s="7">
        <f t="shared" si="73"/>
        <v>2.0825</v>
      </c>
      <c r="G6217" s="8">
        <v>200000</v>
      </c>
      <c r="H6217" s="9">
        <f t="shared" si="74"/>
        <v>3400000</v>
      </c>
      <c r="I6217" s="10"/>
    </row>
    <row r="6218" spans="1:9" ht="14.25" customHeight="1">
      <c r="A6218" s="6" t="str">
        <f t="shared" si="72"/>
        <v>Pati - Juwana_KEDALON</v>
      </c>
      <c r="B6218" s="11" t="s">
        <v>4458</v>
      </c>
      <c r="C6218" s="11" t="s">
        <v>4511</v>
      </c>
      <c r="D6218" s="11">
        <v>16.66</v>
      </c>
      <c r="E6218" s="7">
        <f>VLOOKUP(A6218, Sheet2!$A$2:$K$8265, 11)</f>
        <v>110.50660000000001</v>
      </c>
      <c r="F6218" s="7">
        <f t="shared" si="73"/>
        <v>2.0825</v>
      </c>
      <c r="G6218" s="8">
        <v>200000</v>
      </c>
      <c r="H6218" s="9">
        <f t="shared" si="74"/>
        <v>3400000</v>
      </c>
      <c r="I6218" s="10"/>
    </row>
    <row r="6219" spans="1:9" ht="14.25" customHeight="1">
      <c r="A6219" s="6" t="str">
        <f t="shared" si="72"/>
        <v>Pati - Juwana_KEDUNGBANG</v>
      </c>
      <c r="B6219" s="11" t="s">
        <v>4458</v>
      </c>
      <c r="C6219" s="11" t="s">
        <v>4512</v>
      </c>
      <c r="D6219" s="11">
        <v>16.66</v>
      </c>
      <c r="E6219" s="7">
        <f>VLOOKUP(A6219, Sheet2!$A$2:$K$8265, 11)</f>
        <v>110.50660000000001</v>
      </c>
      <c r="F6219" s="7">
        <f t="shared" si="73"/>
        <v>2.0825</v>
      </c>
      <c r="G6219" s="8">
        <v>200000</v>
      </c>
      <c r="H6219" s="9">
        <f t="shared" si="74"/>
        <v>3400000</v>
      </c>
      <c r="I6219" s="10"/>
    </row>
    <row r="6220" spans="1:9" ht="14.25" customHeight="1">
      <c r="A6220" s="6" t="str">
        <f t="shared" si="72"/>
        <v>Pati - Juwana_KEDUNGMULYO</v>
      </c>
      <c r="B6220" s="11" t="s">
        <v>4458</v>
      </c>
      <c r="C6220" s="11" t="s">
        <v>2606</v>
      </c>
      <c r="D6220" s="11">
        <v>16.66</v>
      </c>
      <c r="E6220" s="7">
        <f>VLOOKUP(A6220, Sheet2!$A$2:$K$8265, 11)</f>
        <v>110.50660000000001</v>
      </c>
      <c r="F6220" s="7">
        <f t="shared" si="73"/>
        <v>2.0825</v>
      </c>
      <c r="G6220" s="8">
        <v>200000</v>
      </c>
      <c r="H6220" s="9">
        <f t="shared" si="74"/>
        <v>3400000</v>
      </c>
      <c r="I6220" s="10"/>
    </row>
    <row r="6221" spans="1:9" ht="14.25" customHeight="1">
      <c r="A6221" s="6" t="str">
        <f t="shared" si="72"/>
        <v>Pati - Juwana_KEDUNGPANCING</v>
      </c>
      <c r="B6221" s="11" t="s">
        <v>4458</v>
      </c>
      <c r="C6221" s="11" t="s">
        <v>4513</v>
      </c>
      <c r="D6221" s="11">
        <v>16.66</v>
      </c>
      <c r="E6221" s="7">
        <f>VLOOKUP(A6221, Sheet2!$A$2:$K$8265, 11)</f>
        <v>110.50660000000001</v>
      </c>
      <c r="F6221" s="7">
        <f t="shared" si="73"/>
        <v>2.0825</v>
      </c>
      <c r="G6221" s="8">
        <v>200000</v>
      </c>
      <c r="H6221" s="9">
        <f t="shared" si="74"/>
        <v>3400000</v>
      </c>
      <c r="I6221" s="10"/>
    </row>
    <row r="6222" spans="1:9" ht="14.25" customHeight="1">
      <c r="A6222" s="6" t="str">
        <f t="shared" si="72"/>
        <v>Pati - Juwana_KEDUNGSARI</v>
      </c>
      <c r="B6222" s="11" t="s">
        <v>4458</v>
      </c>
      <c r="C6222" s="11" t="s">
        <v>413</v>
      </c>
      <c r="D6222" s="11">
        <v>16.66</v>
      </c>
      <c r="E6222" s="7">
        <f>VLOOKUP(A6222, Sheet2!$A$2:$K$8265, 11)</f>
        <v>110.50660000000001</v>
      </c>
      <c r="F6222" s="7">
        <f t="shared" si="73"/>
        <v>2.0825</v>
      </c>
      <c r="G6222" s="8">
        <v>200000</v>
      </c>
      <c r="H6222" s="9">
        <f t="shared" si="74"/>
        <v>3400000</v>
      </c>
      <c r="I6222" s="10"/>
    </row>
    <row r="6223" spans="1:9" ht="14.25" customHeight="1">
      <c r="A6223" s="6" t="str">
        <f t="shared" si="72"/>
        <v>Pati - Juwana_KEMBANG</v>
      </c>
      <c r="B6223" s="11" t="s">
        <v>4458</v>
      </c>
      <c r="C6223" s="11" t="s">
        <v>638</v>
      </c>
      <c r="D6223" s="11">
        <v>16.66</v>
      </c>
      <c r="E6223" s="7">
        <f>VLOOKUP(A6223, Sheet2!$A$2:$K$8265, 11)</f>
        <v>110.50660000000001</v>
      </c>
      <c r="F6223" s="7">
        <f t="shared" si="73"/>
        <v>2.0825</v>
      </c>
      <c r="G6223" s="8">
        <v>200000</v>
      </c>
      <c r="H6223" s="9">
        <f t="shared" si="74"/>
        <v>3400000</v>
      </c>
      <c r="I6223" s="10"/>
    </row>
    <row r="6224" spans="1:9" ht="14.25" customHeight="1">
      <c r="A6224" s="6" t="str">
        <f t="shared" si="72"/>
        <v>Pati - Juwana_KENANTI</v>
      </c>
      <c r="B6224" s="11" t="s">
        <v>4458</v>
      </c>
      <c r="C6224" s="11" t="s">
        <v>4514</v>
      </c>
      <c r="D6224" s="11">
        <v>16.66</v>
      </c>
      <c r="E6224" s="7">
        <f>VLOOKUP(A6224, Sheet2!$A$2:$K$8265, 11)</f>
        <v>110.50660000000001</v>
      </c>
      <c r="F6224" s="7">
        <f t="shared" si="73"/>
        <v>2.0825</v>
      </c>
      <c r="G6224" s="8">
        <v>200000</v>
      </c>
      <c r="H6224" s="9">
        <f t="shared" si="74"/>
        <v>3400000</v>
      </c>
      <c r="I6224" s="10"/>
    </row>
    <row r="6225" spans="1:9" ht="14.25" customHeight="1">
      <c r="A6225" s="6" t="str">
        <f t="shared" si="72"/>
        <v>Pati - Juwana_KEPOH</v>
      </c>
      <c r="B6225" s="11" t="s">
        <v>4458</v>
      </c>
      <c r="C6225" s="11" t="s">
        <v>1311</v>
      </c>
      <c r="D6225" s="11">
        <v>16.66</v>
      </c>
      <c r="E6225" s="7">
        <f>VLOOKUP(A6225, Sheet2!$A$2:$K$8265, 11)</f>
        <v>110.50660000000001</v>
      </c>
      <c r="F6225" s="7">
        <f t="shared" si="73"/>
        <v>2.0825</v>
      </c>
      <c r="G6225" s="8">
        <v>200000</v>
      </c>
      <c r="H6225" s="9">
        <f t="shared" si="74"/>
        <v>3400000</v>
      </c>
      <c r="I6225" s="10"/>
    </row>
    <row r="6226" spans="1:9" ht="14.25" customHeight="1">
      <c r="A6226" s="6" t="str">
        <f t="shared" si="72"/>
        <v>Pati - Juwana_KEPOHKENCONO</v>
      </c>
      <c r="B6226" s="11" t="s">
        <v>4458</v>
      </c>
      <c r="C6226" s="11" t="s">
        <v>4515</v>
      </c>
      <c r="D6226" s="11">
        <v>16.66</v>
      </c>
      <c r="E6226" s="7">
        <f>VLOOKUP(A6226, Sheet2!$A$2:$K$8265, 11)</f>
        <v>110.50660000000001</v>
      </c>
      <c r="F6226" s="7">
        <f t="shared" si="73"/>
        <v>2.0825</v>
      </c>
      <c r="G6226" s="8">
        <v>200000</v>
      </c>
      <c r="H6226" s="9">
        <f t="shared" si="74"/>
        <v>3400000</v>
      </c>
      <c r="I6226" s="10"/>
    </row>
    <row r="6227" spans="1:9" ht="14.25" customHeight="1">
      <c r="A6227" s="6" t="str">
        <f t="shared" si="72"/>
        <v>Pati - Juwana_KERTOMULYO</v>
      </c>
      <c r="B6227" s="11" t="s">
        <v>4458</v>
      </c>
      <c r="C6227" s="11" t="s">
        <v>4360</v>
      </c>
      <c r="D6227" s="11">
        <v>16.66</v>
      </c>
      <c r="E6227" s="7">
        <f>VLOOKUP(A6227, Sheet2!$A$2:$K$8265, 11)</f>
        <v>110.50660000000001</v>
      </c>
      <c r="F6227" s="7">
        <f t="shared" si="73"/>
        <v>2.0825</v>
      </c>
      <c r="G6227" s="8">
        <v>200000</v>
      </c>
      <c r="H6227" s="9">
        <f t="shared" si="74"/>
        <v>3400000</v>
      </c>
      <c r="I6227" s="10"/>
    </row>
    <row r="6228" spans="1:9" ht="14.25" customHeight="1">
      <c r="A6228" s="6" t="str">
        <f t="shared" si="72"/>
        <v>Pati - Juwana_KERTOMULYO</v>
      </c>
      <c r="B6228" s="11" t="s">
        <v>4458</v>
      </c>
      <c r="C6228" s="11" t="s">
        <v>4360</v>
      </c>
      <c r="D6228" s="11">
        <v>16.66</v>
      </c>
      <c r="E6228" s="7">
        <f>VLOOKUP(A6228, Sheet2!$A$2:$K$8265, 11)</f>
        <v>110.50660000000001</v>
      </c>
      <c r="F6228" s="7">
        <f t="shared" si="73"/>
        <v>2.0825</v>
      </c>
      <c r="G6228" s="8">
        <v>200000</v>
      </c>
      <c r="H6228" s="9">
        <f t="shared" si="74"/>
        <v>3400000</v>
      </c>
      <c r="I6228" s="10"/>
    </row>
    <row r="6229" spans="1:9" ht="14.25" customHeight="1">
      <c r="A6229" s="6" t="str">
        <f t="shared" si="72"/>
        <v>Pati - Juwana_KETANEN</v>
      </c>
      <c r="B6229" s="11" t="s">
        <v>4458</v>
      </c>
      <c r="C6229" s="11" t="s">
        <v>4516</v>
      </c>
      <c r="D6229" s="11">
        <v>16.66</v>
      </c>
      <c r="E6229" s="7">
        <f>VLOOKUP(A6229, Sheet2!$A$2:$K$8265, 11)</f>
        <v>110.50660000000001</v>
      </c>
      <c r="F6229" s="7">
        <f t="shared" si="73"/>
        <v>2.0825</v>
      </c>
      <c r="G6229" s="8">
        <v>200000</v>
      </c>
      <c r="H6229" s="9">
        <f t="shared" si="74"/>
        <v>3400000</v>
      </c>
      <c r="I6229" s="10"/>
    </row>
    <row r="6230" spans="1:9" ht="14.25" customHeight="1">
      <c r="A6230" s="6" t="str">
        <f t="shared" si="72"/>
        <v>Pati - Juwana_KETIP</v>
      </c>
      <c r="B6230" s="11" t="s">
        <v>4458</v>
      </c>
      <c r="C6230" s="11" t="s">
        <v>4517</v>
      </c>
      <c r="D6230" s="11">
        <v>16.66</v>
      </c>
      <c r="E6230" s="7">
        <f>VLOOKUP(A6230, Sheet2!$A$2:$K$8265, 11)</f>
        <v>110.50660000000001</v>
      </c>
      <c r="F6230" s="7">
        <f t="shared" si="73"/>
        <v>2.0825</v>
      </c>
      <c r="G6230" s="8">
        <v>200000</v>
      </c>
      <c r="H6230" s="9">
        <f t="shared" si="74"/>
        <v>3400000</v>
      </c>
      <c r="I6230" s="10"/>
    </row>
    <row r="6231" spans="1:9" ht="14.25" customHeight="1">
      <c r="A6231" s="6" t="str">
        <f t="shared" si="72"/>
        <v>Pati - Juwana_KETITANGWETAN</v>
      </c>
      <c r="B6231" s="11" t="s">
        <v>4458</v>
      </c>
      <c r="C6231" s="11" t="s">
        <v>4518</v>
      </c>
      <c r="D6231" s="11">
        <v>16.66</v>
      </c>
      <c r="E6231" s="7">
        <f>VLOOKUP(A6231, Sheet2!$A$2:$K$8265, 11)</f>
        <v>110.50660000000001</v>
      </c>
      <c r="F6231" s="7">
        <f t="shared" si="73"/>
        <v>2.0825</v>
      </c>
      <c r="G6231" s="8">
        <v>200000</v>
      </c>
      <c r="H6231" s="9">
        <f t="shared" si="74"/>
        <v>3400000</v>
      </c>
      <c r="I6231" s="10"/>
    </row>
    <row r="6232" spans="1:9" ht="14.25" customHeight="1">
      <c r="A6232" s="6" t="str">
        <f t="shared" si="72"/>
        <v>Pati - Juwana_KLAYUSIWALAN</v>
      </c>
      <c r="B6232" s="11" t="s">
        <v>4458</v>
      </c>
      <c r="C6232" s="11" t="s">
        <v>4519</v>
      </c>
      <c r="D6232" s="11">
        <v>16.66</v>
      </c>
      <c r="E6232" s="7">
        <f>VLOOKUP(A6232, Sheet2!$A$2:$K$8265, 11)</f>
        <v>110.50660000000001</v>
      </c>
      <c r="F6232" s="7">
        <f t="shared" si="73"/>
        <v>2.0825</v>
      </c>
      <c r="G6232" s="8">
        <v>200000</v>
      </c>
      <c r="H6232" s="9">
        <f t="shared" si="74"/>
        <v>3400000</v>
      </c>
      <c r="I6232" s="10"/>
    </row>
    <row r="6233" spans="1:9" ht="14.25" customHeight="1">
      <c r="A6233" s="6" t="str">
        <f t="shared" si="72"/>
        <v>Pati - Juwana_KLECOREGONANG</v>
      </c>
      <c r="B6233" s="11" t="s">
        <v>4458</v>
      </c>
      <c r="C6233" s="11" t="s">
        <v>4520</v>
      </c>
      <c r="D6233" s="11">
        <v>16.66</v>
      </c>
      <c r="E6233" s="7">
        <f>VLOOKUP(A6233, Sheet2!$A$2:$K$8265, 11)</f>
        <v>110.50660000000001</v>
      </c>
      <c r="F6233" s="7">
        <f t="shared" si="73"/>
        <v>2.0825</v>
      </c>
      <c r="G6233" s="8">
        <v>200000</v>
      </c>
      <c r="H6233" s="9">
        <f t="shared" si="74"/>
        <v>3400000</v>
      </c>
      <c r="I6233" s="10"/>
    </row>
    <row r="6234" spans="1:9" ht="14.25" customHeight="1">
      <c r="A6234" s="6" t="str">
        <f t="shared" si="72"/>
        <v>Pati - Juwana_KLETEK</v>
      </c>
      <c r="B6234" s="11" t="s">
        <v>4458</v>
      </c>
      <c r="C6234" s="11" t="s">
        <v>4521</v>
      </c>
      <c r="D6234" s="11">
        <v>16.66</v>
      </c>
      <c r="E6234" s="7">
        <f>VLOOKUP(A6234, Sheet2!$A$2:$K$8265, 11)</f>
        <v>110.50660000000001</v>
      </c>
      <c r="F6234" s="7">
        <f t="shared" si="73"/>
        <v>2.0825</v>
      </c>
      <c r="G6234" s="8">
        <v>200000</v>
      </c>
      <c r="H6234" s="9">
        <f t="shared" si="74"/>
        <v>3400000</v>
      </c>
      <c r="I6234" s="10"/>
    </row>
    <row r="6235" spans="1:9" ht="14.25" customHeight="1">
      <c r="A6235" s="6" t="str">
        <f t="shared" si="72"/>
        <v>Pati - Juwana_KRANDAN</v>
      </c>
      <c r="B6235" s="11" t="s">
        <v>4458</v>
      </c>
      <c r="C6235" s="11" t="s">
        <v>4522</v>
      </c>
      <c r="D6235" s="11">
        <v>16.66</v>
      </c>
      <c r="E6235" s="7">
        <f>VLOOKUP(A6235, Sheet2!$A$2:$K$8265, 11)</f>
        <v>110.50660000000001</v>
      </c>
      <c r="F6235" s="7">
        <f t="shared" si="73"/>
        <v>2.0825</v>
      </c>
      <c r="G6235" s="8">
        <v>200000</v>
      </c>
      <c r="H6235" s="9">
        <f t="shared" si="74"/>
        <v>3400000</v>
      </c>
      <c r="I6235" s="10"/>
    </row>
    <row r="6236" spans="1:9" ht="14.25" customHeight="1">
      <c r="A6236" s="6" t="str">
        <f t="shared" si="72"/>
        <v>Pati - Juwana_KUDUKERAS</v>
      </c>
      <c r="B6236" s="11" t="s">
        <v>4458</v>
      </c>
      <c r="C6236" s="11" t="s">
        <v>4523</v>
      </c>
      <c r="D6236" s="11">
        <v>16.66</v>
      </c>
      <c r="E6236" s="7">
        <f>VLOOKUP(A6236, Sheet2!$A$2:$K$8265, 11)</f>
        <v>110.50660000000001</v>
      </c>
      <c r="F6236" s="7">
        <f t="shared" si="73"/>
        <v>2.0825</v>
      </c>
      <c r="G6236" s="8">
        <v>200000</v>
      </c>
      <c r="H6236" s="9">
        <f t="shared" si="74"/>
        <v>3400000</v>
      </c>
      <c r="I6236" s="10"/>
    </row>
    <row r="6237" spans="1:9" ht="14.25" customHeight="1">
      <c r="A6237" s="6" t="str">
        <f t="shared" si="72"/>
        <v>Pati - Juwana_KUNIRAN</v>
      </c>
      <c r="B6237" s="11" t="s">
        <v>4458</v>
      </c>
      <c r="C6237" s="11" t="s">
        <v>4524</v>
      </c>
      <c r="D6237" s="11">
        <v>16.66</v>
      </c>
      <c r="E6237" s="7">
        <f>VLOOKUP(A6237, Sheet2!$A$2:$K$8265, 11)</f>
        <v>110.50660000000001</v>
      </c>
      <c r="F6237" s="7">
        <f t="shared" si="73"/>
        <v>2.0825</v>
      </c>
      <c r="G6237" s="8">
        <v>200000</v>
      </c>
      <c r="H6237" s="9">
        <f t="shared" si="74"/>
        <v>3400000</v>
      </c>
      <c r="I6237" s="10"/>
    </row>
    <row r="6238" spans="1:9" ht="14.25" customHeight="1">
      <c r="A6238" s="6" t="str">
        <f t="shared" si="72"/>
        <v>Pati - Juwana_KUTOHARJO</v>
      </c>
      <c r="B6238" s="11" t="s">
        <v>4458</v>
      </c>
      <c r="C6238" s="11" t="s">
        <v>4361</v>
      </c>
      <c r="D6238" s="11">
        <v>16.66</v>
      </c>
      <c r="E6238" s="7">
        <f>VLOOKUP(A6238, Sheet2!$A$2:$K$8265, 11)</f>
        <v>110.50660000000001</v>
      </c>
      <c r="F6238" s="7">
        <f t="shared" si="73"/>
        <v>2.0825</v>
      </c>
      <c r="G6238" s="8">
        <v>200000</v>
      </c>
      <c r="H6238" s="9">
        <f t="shared" si="74"/>
        <v>3400000</v>
      </c>
      <c r="I6238" s="10"/>
    </row>
    <row r="6239" spans="1:9" ht="14.25" customHeight="1">
      <c r="A6239" s="6" t="str">
        <f t="shared" si="72"/>
        <v>Pati - Juwana_LANGGENHARJO</v>
      </c>
      <c r="B6239" s="11" t="s">
        <v>4458</v>
      </c>
      <c r="C6239" s="11" t="s">
        <v>4525</v>
      </c>
      <c r="D6239" s="11">
        <v>16.66</v>
      </c>
      <c r="E6239" s="7">
        <f>VLOOKUP(A6239, Sheet2!$A$2:$K$8265, 11)</f>
        <v>110.50660000000001</v>
      </c>
      <c r="F6239" s="7">
        <f t="shared" si="73"/>
        <v>2.0825</v>
      </c>
      <c r="G6239" s="8">
        <v>200000</v>
      </c>
      <c r="H6239" s="9">
        <f t="shared" si="74"/>
        <v>3400000</v>
      </c>
      <c r="I6239" s="10"/>
    </row>
    <row r="6240" spans="1:9" ht="14.25" customHeight="1">
      <c r="A6240" s="6" t="str">
        <f t="shared" si="72"/>
        <v>Pati - Juwana_LANGGENHARJO</v>
      </c>
      <c r="B6240" s="11" t="s">
        <v>4458</v>
      </c>
      <c r="C6240" s="11" t="s">
        <v>4525</v>
      </c>
      <c r="D6240" s="11">
        <v>16.66</v>
      </c>
      <c r="E6240" s="7">
        <f>VLOOKUP(A6240, Sheet2!$A$2:$K$8265, 11)</f>
        <v>110.50660000000001</v>
      </c>
      <c r="F6240" s="7">
        <f t="shared" si="73"/>
        <v>2.0825</v>
      </c>
      <c r="G6240" s="8">
        <v>200000</v>
      </c>
      <c r="H6240" s="9">
        <f t="shared" si="74"/>
        <v>3400000</v>
      </c>
      <c r="I6240" s="10"/>
    </row>
    <row r="6241" spans="1:9" ht="14.25" customHeight="1">
      <c r="A6241" s="6" t="str">
        <f t="shared" si="72"/>
        <v>Pati - Juwana_LENGKONG</v>
      </c>
      <c r="B6241" s="11" t="s">
        <v>4458</v>
      </c>
      <c r="C6241" s="11" t="s">
        <v>1085</v>
      </c>
      <c r="D6241" s="11">
        <v>16.66</v>
      </c>
      <c r="E6241" s="7">
        <f>VLOOKUP(A6241, Sheet2!$A$2:$K$8265, 11)</f>
        <v>110.50660000000001</v>
      </c>
      <c r="F6241" s="7">
        <f t="shared" si="73"/>
        <v>2.0825</v>
      </c>
      <c r="G6241" s="8">
        <v>200000</v>
      </c>
      <c r="H6241" s="9">
        <f t="shared" si="74"/>
        <v>3400000</v>
      </c>
      <c r="I6241" s="10"/>
    </row>
    <row r="6242" spans="1:9" ht="14.25" customHeight="1">
      <c r="A6242" s="6" t="str">
        <f t="shared" si="72"/>
        <v>Pati - Juwana_LUMBUNGMAS</v>
      </c>
      <c r="B6242" s="11" t="s">
        <v>4458</v>
      </c>
      <c r="C6242" s="11" t="s">
        <v>4526</v>
      </c>
      <c r="D6242" s="11">
        <v>16.66</v>
      </c>
      <c r="E6242" s="7">
        <f>VLOOKUP(A6242, Sheet2!$A$2:$K$8265, 11)</f>
        <v>110.50660000000001</v>
      </c>
      <c r="F6242" s="7">
        <f t="shared" si="73"/>
        <v>2.0825</v>
      </c>
      <c r="G6242" s="8">
        <v>200000</v>
      </c>
      <c r="H6242" s="9">
        <f t="shared" si="74"/>
        <v>3400000</v>
      </c>
      <c r="I6242" s="10"/>
    </row>
    <row r="6243" spans="1:9" ht="14.25" customHeight="1">
      <c r="A6243" s="6" t="str">
        <f t="shared" si="72"/>
        <v>Pati - Juwana_LUNDO</v>
      </c>
      <c r="B6243" s="11" t="s">
        <v>4458</v>
      </c>
      <c r="C6243" s="11" t="s">
        <v>4527</v>
      </c>
      <c r="D6243" s="11">
        <v>16.66</v>
      </c>
      <c r="E6243" s="7">
        <f>VLOOKUP(A6243, Sheet2!$A$2:$K$8265, 11)</f>
        <v>110.50660000000001</v>
      </c>
      <c r="F6243" s="7">
        <f t="shared" si="73"/>
        <v>2.0825</v>
      </c>
      <c r="G6243" s="8">
        <v>200000</v>
      </c>
      <c r="H6243" s="9">
        <f t="shared" si="74"/>
        <v>3400000</v>
      </c>
      <c r="I6243" s="10"/>
    </row>
    <row r="6244" spans="1:9" ht="14.25" customHeight="1">
      <c r="A6244" s="6" t="str">
        <f t="shared" si="72"/>
        <v>Pati - Juwana_LUWANG</v>
      </c>
      <c r="B6244" s="11" t="s">
        <v>4458</v>
      </c>
      <c r="C6244" s="11" t="s">
        <v>4528</v>
      </c>
      <c r="D6244" s="11">
        <v>16.66</v>
      </c>
      <c r="E6244" s="7">
        <f>VLOOKUP(A6244, Sheet2!$A$2:$K$8265, 11)</f>
        <v>110.50660000000001</v>
      </c>
      <c r="F6244" s="7">
        <f t="shared" si="73"/>
        <v>2.0825</v>
      </c>
      <c r="G6244" s="8">
        <v>200000</v>
      </c>
      <c r="H6244" s="9">
        <f t="shared" si="74"/>
        <v>3400000</v>
      </c>
      <c r="I6244" s="10"/>
    </row>
    <row r="6245" spans="1:9" ht="14.25" customHeight="1">
      <c r="A6245" s="6" t="str">
        <f t="shared" si="72"/>
        <v>Pati - Juwana_MAGUAN</v>
      </c>
      <c r="B6245" s="11" t="s">
        <v>4458</v>
      </c>
      <c r="C6245" s="11" t="s">
        <v>4529</v>
      </c>
      <c r="D6245" s="11">
        <v>20.29</v>
      </c>
      <c r="E6245" s="7">
        <f>VLOOKUP(A6245, Sheet2!$A$2:$K$8265, 11)</f>
        <v>110.50660000000001</v>
      </c>
      <c r="F6245" s="7">
        <f t="shared" si="73"/>
        <v>2.5362499999999999</v>
      </c>
      <c r="G6245" s="8">
        <v>200000</v>
      </c>
      <c r="H6245" s="9">
        <f t="shared" si="74"/>
        <v>4200000</v>
      </c>
      <c r="I6245" s="10"/>
    </row>
    <row r="6246" spans="1:9" ht="14.25" customHeight="1">
      <c r="A6246" s="6" t="str">
        <f t="shared" si="72"/>
        <v>Pati - Juwana_MANGUNLEGI</v>
      </c>
      <c r="B6246" s="11" t="s">
        <v>4458</v>
      </c>
      <c r="C6246" s="11" t="s">
        <v>4530</v>
      </c>
      <c r="D6246" s="11">
        <v>16.66</v>
      </c>
      <c r="E6246" s="7">
        <f>VLOOKUP(A6246, Sheet2!$A$2:$K$8265, 11)</f>
        <v>110.50660000000001</v>
      </c>
      <c r="F6246" s="7">
        <f t="shared" si="73"/>
        <v>2.0825</v>
      </c>
      <c r="G6246" s="8">
        <v>200000</v>
      </c>
      <c r="H6246" s="9">
        <f t="shared" si="74"/>
        <v>3400000</v>
      </c>
      <c r="I6246" s="10"/>
    </row>
    <row r="6247" spans="1:9" ht="14.25" customHeight="1">
      <c r="A6247" s="6" t="str">
        <f t="shared" si="72"/>
        <v>Pati - Juwana_MANJANG</v>
      </c>
      <c r="B6247" s="11" t="s">
        <v>4458</v>
      </c>
      <c r="C6247" s="11" t="s">
        <v>4531</v>
      </c>
      <c r="D6247" s="11">
        <v>16.66</v>
      </c>
      <c r="E6247" s="7">
        <f>VLOOKUP(A6247, Sheet2!$A$2:$K$8265, 11)</f>
        <v>110.50660000000001</v>
      </c>
      <c r="F6247" s="7">
        <f t="shared" si="73"/>
        <v>2.0825</v>
      </c>
      <c r="G6247" s="8">
        <v>200000</v>
      </c>
      <c r="H6247" s="9">
        <f t="shared" si="74"/>
        <v>3400000</v>
      </c>
      <c r="I6247" s="10"/>
    </row>
    <row r="6248" spans="1:9" ht="14.25" customHeight="1">
      <c r="A6248" s="6" t="str">
        <f t="shared" si="72"/>
        <v>Pati - Juwana_MANTINGAN</v>
      </c>
      <c r="B6248" s="11" t="s">
        <v>4458</v>
      </c>
      <c r="C6248" s="11" t="s">
        <v>1210</v>
      </c>
      <c r="D6248" s="11">
        <v>16.66</v>
      </c>
      <c r="E6248" s="7">
        <f>VLOOKUP(A6248, Sheet2!$A$2:$K$8265, 11)</f>
        <v>110.50660000000001</v>
      </c>
      <c r="F6248" s="7">
        <f t="shared" si="73"/>
        <v>2.0825</v>
      </c>
      <c r="G6248" s="8">
        <v>200000</v>
      </c>
      <c r="H6248" s="9">
        <f t="shared" si="74"/>
        <v>3400000</v>
      </c>
      <c r="I6248" s="10"/>
    </row>
    <row r="6249" spans="1:9" ht="14.25" customHeight="1">
      <c r="A6249" s="6" t="str">
        <f t="shared" si="72"/>
        <v>Pati - Juwana_MANTINGAN TENGAH</v>
      </c>
      <c r="B6249" s="11" t="s">
        <v>4458</v>
      </c>
      <c r="C6249" s="11" t="s">
        <v>4532</v>
      </c>
      <c r="D6249" s="11">
        <v>16.66</v>
      </c>
      <c r="E6249" s="7">
        <f>VLOOKUP(A6249, Sheet2!$A$2:$K$8265, 11)</f>
        <v>110.50660000000001</v>
      </c>
      <c r="F6249" s="7">
        <f t="shared" si="73"/>
        <v>2.0825</v>
      </c>
      <c r="G6249" s="8">
        <v>200000</v>
      </c>
      <c r="H6249" s="9">
        <f t="shared" si="74"/>
        <v>3400000</v>
      </c>
      <c r="I6249" s="10"/>
    </row>
    <row r="6250" spans="1:9" ht="14.25" customHeight="1">
      <c r="A6250" s="6" t="str">
        <f t="shared" si="72"/>
        <v>Pati - Juwana_MARGOMULYO</v>
      </c>
      <c r="B6250" s="11" t="s">
        <v>4458</v>
      </c>
      <c r="C6250" s="11" t="s">
        <v>435</v>
      </c>
      <c r="D6250" s="11">
        <v>16.66</v>
      </c>
      <c r="E6250" s="7">
        <f>VLOOKUP(A6250, Sheet2!$A$2:$K$8265, 11)</f>
        <v>110.50660000000001</v>
      </c>
      <c r="F6250" s="7">
        <f t="shared" si="73"/>
        <v>2.0825</v>
      </c>
      <c r="G6250" s="8">
        <v>200000</v>
      </c>
      <c r="H6250" s="9">
        <f t="shared" si="74"/>
        <v>3400000</v>
      </c>
      <c r="I6250" s="10"/>
    </row>
    <row r="6251" spans="1:9" ht="14.25" customHeight="1">
      <c r="A6251" s="6" t="str">
        <f t="shared" si="72"/>
        <v>Pati - Juwana_MARGOMULYO</v>
      </c>
      <c r="B6251" s="11" t="s">
        <v>4458</v>
      </c>
      <c r="C6251" s="11" t="s">
        <v>435</v>
      </c>
      <c r="D6251" s="11">
        <v>16.66</v>
      </c>
      <c r="E6251" s="7">
        <f>VLOOKUP(A6251, Sheet2!$A$2:$K$8265, 11)</f>
        <v>110.50660000000001</v>
      </c>
      <c r="F6251" s="7">
        <f t="shared" si="73"/>
        <v>2.0825</v>
      </c>
      <c r="G6251" s="8">
        <v>200000</v>
      </c>
      <c r="H6251" s="9">
        <f t="shared" si="74"/>
        <v>3400000</v>
      </c>
      <c r="I6251" s="10"/>
    </row>
    <row r="6252" spans="1:9" ht="14.25" customHeight="1">
      <c r="A6252" s="6" t="str">
        <f t="shared" si="72"/>
        <v>Pati - Juwana_MARGOREJO</v>
      </c>
      <c r="B6252" s="11" t="s">
        <v>4458</v>
      </c>
      <c r="C6252" s="11" t="s">
        <v>436</v>
      </c>
      <c r="D6252" s="11">
        <v>16.66</v>
      </c>
      <c r="E6252" s="7">
        <f>VLOOKUP(A6252, Sheet2!$A$2:$K$8265, 11)</f>
        <v>110.50660000000001</v>
      </c>
      <c r="F6252" s="7">
        <f t="shared" si="73"/>
        <v>2.0825</v>
      </c>
      <c r="G6252" s="8">
        <v>200000</v>
      </c>
      <c r="H6252" s="9">
        <f t="shared" si="74"/>
        <v>3400000</v>
      </c>
      <c r="I6252" s="10"/>
    </row>
    <row r="6253" spans="1:9" ht="14.25" customHeight="1">
      <c r="A6253" s="6" t="str">
        <f t="shared" si="72"/>
        <v>Pati - Juwana_MARGOYOSO</v>
      </c>
      <c r="B6253" s="11" t="s">
        <v>4458</v>
      </c>
      <c r="C6253" s="11" t="s">
        <v>3717</v>
      </c>
      <c r="D6253" s="11">
        <v>16.66</v>
      </c>
      <c r="E6253" s="7">
        <f>VLOOKUP(A6253, Sheet2!$A$2:$K$8265, 11)</f>
        <v>110.50660000000001</v>
      </c>
      <c r="F6253" s="7">
        <f t="shared" si="73"/>
        <v>2.0825</v>
      </c>
      <c r="G6253" s="8">
        <v>200000</v>
      </c>
      <c r="H6253" s="9">
        <f t="shared" si="74"/>
        <v>3400000</v>
      </c>
      <c r="I6253" s="10"/>
    </row>
    <row r="6254" spans="1:9" ht="14.25" customHeight="1">
      <c r="A6254" s="6" t="str">
        <f t="shared" si="72"/>
        <v>Pati - Juwana_MENCON</v>
      </c>
      <c r="B6254" s="11" t="s">
        <v>4458</v>
      </c>
      <c r="C6254" s="11" t="s">
        <v>4533</v>
      </c>
      <c r="D6254" s="11">
        <v>16.66</v>
      </c>
      <c r="E6254" s="7">
        <f>VLOOKUP(A6254, Sheet2!$A$2:$K$8265, 11)</f>
        <v>110.50660000000001</v>
      </c>
      <c r="F6254" s="7">
        <f t="shared" si="73"/>
        <v>2.0825</v>
      </c>
      <c r="G6254" s="8">
        <v>200000</v>
      </c>
      <c r="H6254" s="9">
        <f t="shared" si="74"/>
        <v>3400000</v>
      </c>
      <c r="I6254" s="10"/>
    </row>
    <row r="6255" spans="1:9" ht="14.25" customHeight="1">
      <c r="A6255" s="6" t="str">
        <f t="shared" si="72"/>
        <v>Pati - Juwana_METESEH</v>
      </c>
      <c r="B6255" s="11" t="s">
        <v>4458</v>
      </c>
      <c r="C6255" s="11" t="s">
        <v>2036</v>
      </c>
      <c r="D6255" s="11">
        <v>20.29</v>
      </c>
      <c r="E6255" s="7">
        <f>VLOOKUP(A6255, Sheet2!$A$2:$K$8265, 11)</f>
        <v>110.50660000000001</v>
      </c>
      <c r="F6255" s="7">
        <f t="shared" si="73"/>
        <v>2.5362499999999999</v>
      </c>
      <c r="G6255" s="8">
        <v>200000</v>
      </c>
      <c r="H6255" s="9">
        <f t="shared" si="74"/>
        <v>4200000</v>
      </c>
      <c r="I6255" s="10"/>
    </row>
    <row r="6256" spans="1:9" ht="14.25" customHeight="1">
      <c r="A6256" s="6" t="str">
        <f t="shared" si="72"/>
        <v>Pati - Juwana_MINTOBASUKI</v>
      </c>
      <c r="B6256" s="11" t="s">
        <v>4458</v>
      </c>
      <c r="C6256" s="11" t="s">
        <v>4534</v>
      </c>
      <c r="D6256" s="11">
        <v>16.66</v>
      </c>
      <c r="E6256" s="7">
        <f>VLOOKUP(A6256, Sheet2!$A$2:$K$8265, 11)</f>
        <v>110.50660000000001</v>
      </c>
      <c r="F6256" s="7">
        <f t="shared" si="73"/>
        <v>2.0825</v>
      </c>
      <c r="G6256" s="8">
        <v>200000</v>
      </c>
      <c r="H6256" s="9">
        <f t="shared" si="74"/>
        <v>3400000</v>
      </c>
      <c r="I6256" s="10"/>
    </row>
    <row r="6257" spans="1:9" ht="14.25" customHeight="1">
      <c r="A6257" s="6" t="str">
        <f t="shared" si="72"/>
        <v>Pati - Juwana_MINTOMULYO</v>
      </c>
      <c r="B6257" s="11" t="s">
        <v>4458</v>
      </c>
      <c r="C6257" s="11" t="s">
        <v>4535</v>
      </c>
      <c r="D6257" s="11">
        <v>16.66</v>
      </c>
      <c r="E6257" s="7">
        <f>VLOOKUP(A6257, Sheet2!$A$2:$K$8265, 11)</f>
        <v>110.50660000000001</v>
      </c>
      <c r="F6257" s="7">
        <f t="shared" si="73"/>
        <v>2.0825</v>
      </c>
      <c r="G6257" s="8">
        <v>200000</v>
      </c>
      <c r="H6257" s="9">
        <f t="shared" si="74"/>
        <v>3400000</v>
      </c>
      <c r="I6257" s="10"/>
    </row>
    <row r="6258" spans="1:9" ht="14.25" customHeight="1">
      <c r="A6258" s="6" t="str">
        <f t="shared" si="72"/>
        <v>Pati - Juwana_MINTORAHAYU</v>
      </c>
      <c r="B6258" s="11" t="s">
        <v>4458</v>
      </c>
      <c r="C6258" s="11" t="s">
        <v>4536</v>
      </c>
      <c r="D6258" s="11">
        <v>16.66</v>
      </c>
      <c r="E6258" s="7">
        <f>VLOOKUP(A6258, Sheet2!$A$2:$K$8265, 11)</f>
        <v>110.50660000000001</v>
      </c>
      <c r="F6258" s="7">
        <f t="shared" si="73"/>
        <v>2.0825</v>
      </c>
      <c r="G6258" s="8">
        <v>200000</v>
      </c>
      <c r="H6258" s="9">
        <f t="shared" si="74"/>
        <v>3400000</v>
      </c>
      <c r="I6258" s="10"/>
    </row>
    <row r="6259" spans="1:9" ht="14.25" customHeight="1">
      <c r="A6259" s="6" t="str">
        <f t="shared" si="72"/>
        <v>Pati - Juwana_MOJOAGUNG</v>
      </c>
      <c r="B6259" s="11" t="s">
        <v>4458</v>
      </c>
      <c r="C6259" s="11" t="s">
        <v>442</v>
      </c>
      <c r="D6259" s="11">
        <v>16.66</v>
      </c>
      <c r="E6259" s="7">
        <f>VLOOKUP(A6259, Sheet2!$A$2:$K$8265, 11)</f>
        <v>110.50660000000001</v>
      </c>
      <c r="F6259" s="7">
        <f t="shared" si="73"/>
        <v>2.0825</v>
      </c>
      <c r="G6259" s="8">
        <v>200000</v>
      </c>
      <c r="H6259" s="9">
        <f t="shared" si="74"/>
        <v>3400000</v>
      </c>
      <c r="I6259" s="10"/>
    </row>
    <row r="6260" spans="1:9" ht="14.25" customHeight="1">
      <c r="A6260" s="6" t="str">
        <f t="shared" si="72"/>
        <v>Pati - Juwana_MOJOAGUNG</v>
      </c>
      <c r="B6260" s="11" t="s">
        <v>4458</v>
      </c>
      <c r="C6260" s="11" t="s">
        <v>442</v>
      </c>
      <c r="D6260" s="11">
        <v>16.66</v>
      </c>
      <c r="E6260" s="7">
        <f>VLOOKUP(A6260, Sheet2!$A$2:$K$8265, 11)</f>
        <v>110.50660000000001</v>
      </c>
      <c r="F6260" s="7">
        <f t="shared" si="73"/>
        <v>2.0825</v>
      </c>
      <c r="G6260" s="8">
        <v>200000</v>
      </c>
      <c r="H6260" s="9">
        <f t="shared" si="74"/>
        <v>3400000</v>
      </c>
      <c r="I6260" s="10"/>
    </row>
    <row r="6261" spans="1:9" ht="14.25" customHeight="1">
      <c r="A6261" s="6" t="str">
        <f t="shared" si="72"/>
        <v>Pati - Juwana_MOJOLAMPIR</v>
      </c>
      <c r="B6261" s="11" t="s">
        <v>4458</v>
      </c>
      <c r="C6261" s="11" t="s">
        <v>4537</v>
      </c>
      <c r="D6261" s="11">
        <v>16.66</v>
      </c>
      <c r="E6261" s="7">
        <f>VLOOKUP(A6261, Sheet2!$A$2:$K$8265, 11)</f>
        <v>110.50660000000001</v>
      </c>
      <c r="F6261" s="7">
        <f t="shared" si="73"/>
        <v>2.0825</v>
      </c>
      <c r="G6261" s="8">
        <v>200000</v>
      </c>
      <c r="H6261" s="9">
        <f t="shared" si="74"/>
        <v>3400000</v>
      </c>
      <c r="I6261" s="10"/>
    </row>
    <row r="6262" spans="1:9" ht="14.25" customHeight="1">
      <c r="A6262" s="6" t="str">
        <f t="shared" si="72"/>
        <v>Pati - Juwana_MOJOLUHUR</v>
      </c>
      <c r="B6262" s="11" t="s">
        <v>4458</v>
      </c>
      <c r="C6262" s="11" t="s">
        <v>4538</v>
      </c>
      <c r="D6262" s="11">
        <v>16.66</v>
      </c>
      <c r="E6262" s="7">
        <f>VLOOKUP(A6262, Sheet2!$A$2:$K$8265, 11)</f>
        <v>110.50660000000001</v>
      </c>
      <c r="F6262" s="7">
        <f t="shared" si="73"/>
        <v>2.0825</v>
      </c>
      <c r="G6262" s="8">
        <v>200000</v>
      </c>
      <c r="H6262" s="9">
        <f t="shared" si="74"/>
        <v>3400000</v>
      </c>
      <c r="I6262" s="10"/>
    </row>
    <row r="6263" spans="1:9" ht="14.25" customHeight="1">
      <c r="A6263" s="6" t="str">
        <f t="shared" si="72"/>
        <v>Pati - Juwana_MOJOREMBUN</v>
      </c>
      <c r="B6263" s="11" t="s">
        <v>4458</v>
      </c>
      <c r="C6263" s="11" t="s">
        <v>2562</v>
      </c>
      <c r="D6263" s="11">
        <v>20.29</v>
      </c>
      <c r="E6263" s="7">
        <f>VLOOKUP(A6263, Sheet2!$A$2:$K$8265, 11)</f>
        <v>110.50660000000001</v>
      </c>
      <c r="F6263" s="7">
        <f t="shared" si="73"/>
        <v>2.5362499999999999</v>
      </c>
      <c r="G6263" s="8">
        <v>200000</v>
      </c>
      <c r="H6263" s="9">
        <f t="shared" si="74"/>
        <v>4200000</v>
      </c>
      <c r="I6263" s="10"/>
    </row>
    <row r="6264" spans="1:9" ht="14.25" customHeight="1">
      <c r="A6264" s="6" t="str">
        <f t="shared" si="72"/>
        <v>Pati - Juwana_MULYOHARJO</v>
      </c>
      <c r="B6264" s="11" t="s">
        <v>4458</v>
      </c>
      <c r="C6264" s="11" t="s">
        <v>1763</v>
      </c>
      <c r="D6264" s="11">
        <v>16.66</v>
      </c>
      <c r="E6264" s="7">
        <f>VLOOKUP(A6264, Sheet2!$A$2:$K$8265, 11)</f>
        <v>110.50660000000001</v>
      </c>
      <c r="F6264" s="7">
        <f t="shared" si="73"/>
        <v>2.0825</v>
      </c>
      <c r="G6264" s="8">
        <v>200000</v>
      </c>
      <c r="H6264" s="9">
        <f t="shared" si="74"/>
        <v>3400000</v>
      </c>
      <c r="I6264" s="10"/>
    </row>
    <row r="6265" spans="1:9" ht="14.25" customHeight="1">
      <c r="A6265" s="6" t="str">
        <f t="shared" si="72"/>
        <v>Pati - Juwana_NGABLAK</v>
      </c>
      <c r="B6265" s="11" t="s">
        <v>4458</v>
      </c>
      <c r="C6265" s="11" t="s">
        <v>3225</v>
      </c>
      <c r="D6265" s="11">
        <v>16.66</v>
      </c>
      <c r="E6265" s="7">
        <f>VLOOKUP(A6265, Sheet2!$A$2:$K$8265, 11)</f>
        <v>110.50660000000001</v>
      </c>
      <c r="F6265" s="7">
        <f t="shared" si="73"/>
        <v>2.0825</v>
      </c>
      <c r="G6265" s="8">
        <v>200000</v>
      </c>
      <c r="H6265" s="9">
        <f t="shared" si="74"/>
        <v>3400000</v>
      </c>
      <c r="I6265" s="10"/>
    </row>
    <row r="6266" spans="1:9" ht="14.25" customHeight="1">
      <c r="A6266" s="6" t="str">
        <f t="shared" si="72"/>
        <v>Pati - Juwana_NGAGEL</v>
      </c>
      <c r="B6266" s="11" t="s">
        <v>4458</v>
      </c>
      <c r="C6266" s="11" t="s">
        <v>4539</v>
      </c>
      <c r="D6266" s="11">
        <v>16.66</v>
      </c>
      <c r="E6266" s="7">
        <f>VLOOKUP(A6266, Sheet2!$A$2:$K$8265, 11)</f>
        <v>110.50660000000001</v>
      </c>
      <c r="F6266" s="7">
        <f t="shared" si="73"/>
        <v>2.0825</v>
      </c>
      <c r="G6266" s="8">
        <v>200000</v>
      </c>
      <c r="H6266" s="9">
        <f t="shared" si="74"/>
        <v>3400000</v>
      </c>
      <c r="I6266" s="10"/>
    </row>
    <row r="6267" spans="1:9" ht="14.25" customHeight="1">
      <c r="A6267" s="6" t="str">
        <f t="shared" si="72"/>
        <v>Pati - Juwana_NGASTOREJO</v>
      </c>
      <c r="B6267" s="11" t="s">
        <v>4458</v>
      </c>
      <c r="C6267" s="11" t="s">
        <v>4540</v>
      </c>
      <c r="D6267" s="11">
        <v>16.66</v>
      </c>
      <c r="E6267" s="7">
        <f>VLOOKUP(A6267, Sheet2!$A$2:$K$8265, 11)</f>
        <v>110.50660000000001</v>
      </c>
      <c r="F6267" s="7">
        <f t="shared" si="73"/>
        <v>2.0825</v>
      </c>
      <c r="G6267" s="8">
        <v>200000</v>
      </c>
      <c r="H6267" s="9">
        <f t="shared" si="74"/>
        <v>3400000</v>
      </c>
      <c r="I6267" s="10"/>
    </row>
    <row r="6268" spans="1:9" ht="14.25" customHeight="1">
      <c r="A6268" s="6" t="str">
        <f t="shared" si="72"/>
        <v>Pati - Juwana_NGAWEN</v>
      </c>
      <c r="B6268" s="11" t="s">
        <v>4458</v>
      </c>
      <c r="C6268" s="11" t="s">
        <v>1324</v>
      </c>
      <c r="D6268" s="11">
        <v>16.66</v>
      </c>
      <c r="E6268" s="7">
        <f>VLOOKUP(A6268, Sheet2!$A$2:$K$8265, 11)</f>
        <v>110.50660000000001</v>
      </c>
      <c r="F6268" s="7">
        <f t="shared" si="73"/>
        <v>2.0825</v>
      </c>
      <c r="G6268" s="8">
        <v>200000</v>
      </c>
      <c r="H6268" s="9">
        <f t="shared" si="74"/>
        <v>3400000</v>
      </c>
      <c r="I6268" s="10"/>
    </row>
    <row r="6269" spans="1:9" ht="14.25" customHeight="1">
      <c r="A6269" s="6" t="str">
        <f t="shared" si="72"/>
        <v>Pati - Juwana_NGEMPLAK KIDUL</v>
      </c>
      <c r="B6269" s="11" t="s">
        <v>4458</v>
      </c>
      <c r="C6269" s="11" t="s">
        <v>4541</v>
      </c>
      <c r="D6269" s="11">
        <v>16.66</v>
      </c>
      <c r="E6269" s="7">
        <f>VLOOKUP(A6269, Sheet2!$A$2:$K$8265, 11)</f>
        <v>110.50660000000001</v>
      </c>
      <c r="F6269" s="7">
        <f t="shared" si="73"/>
        <v>2.0825</v>
      </c>
      <c r="G6269" s="8">
        <v>200000</v>
      </c>
      <c r="H6269" s="9">
        <f t="shared" si="74"/>
        <v>3400000</v>
      </c>
      <c r="I6269" s="10"/>
    </row>
    <row r="6270" spans="1:9" ht="14.25" customHeight="1">
      <c r="A6270" s="6" t="str">
        <f t="shared" si="72"/>
        <v>Pati - Juwana_NGEMPLAK LOR</v>
      </c>
      <c r="B6270" s="11" t="s">
        <v>4458</v>
      </c>
      <c r="C6270" s="11" t="s">
        <v>4542</v>
      </c>
      <c r="D6270" s="11">
        <v>16.66</v>
      </c>
      <c r="E6270" s="7">
        <f>VLOOKUP(A6270, Sheet2!$A$2:$K$8265, 11)</f>
        <v>110.50660000000001</v>
      </c>
      <c r="F6270" s="7">
        <f t="shared" si="73"/>
        <v>2.0825</v>
      </c>
      <c r="G6270" s="8">
        <v>200000</v>
      </c>
      <c r="H6270" s="9">
        <f t="shared" si="74"/>
        <v>3400000</v>
      </c>
      <c r="I6270" s="10"/>
    </row>
    <row r="6271" spans="1:9" ht="14.25" customHeight="1">
      <c r="A6271" s="6" t="str">
        <f t="shared" si="72"/>
        <v>Pati - Juwana_NGENING</v>
      </c>
      <c r="B6271" s="11" t="s">
        <v>4458</v>
      </c>
      <c r="C6271" s="11" t="s">
        <v>4543</v>
      </c>
      <c r="D6271" s="11">
        <v>16.66</v>
      </c>
      <c r="E6271" s="7">
        <f>VLOOKUP(A6271, Sheet2!$A$2:$K$8265, 11)</f>
        <v>110.50660000000001</v>
      </c>
      <c r="F6271" s="7">
        <f t="shared" si="73"/>
        <v>2.0825</v>
      </c>
      <c r="G6271" s="8">
        <v>200000</v>
      </c>
      <c r="H6271" s="9">
        <f t="shared" si="74"/>
        <v>3400000</v>
      </c>
      <c r="I6271" s="10"/>
    </row>
    <row r="6272" spans="1:9" ht="14.25" customHeight="1">
      <c r="A6272" s="6" t="str">
        <f t="shared" si="72"/>
        <v>Pati - Juwana_NGEPUNGROJO</v>
      </c>
      <c r="B6272" s="11" t="s">
        <v>4458</v>
      </c>
      <c r="C6272" s="11" t="s">
        <v>4544</v>
      </c>
      <c r="D6272" s="11">
        <v>16.66</v>
      </c>
      <c r="E6272" s="7">
        <f>VLOOKUP(A6272, Sheet2!$A$2:$K$8265, 11)</f>
        <v>110.50660000000001</v>
      </c>
      <c r="F6272" s="7">
        <f t="shared" si="73"/>
        <v>2.0825</v>
      </c>
      <c r="G6272" s="8">
        <v>200000</v>
      </c>
      <c r="H6272" s="9">
        <f t="shared" si="74"/>
        <v>3400000</v>
      </c>
      <c r="I6272" s="10"/>
    </row>
    <row r="6273" spans="1:9" ht="14.25" customHeight="1">
      <c r="A6273" s="6" t="str">
        <f t="shared" si="72"/>
        <v>Pati - Juwana_NGETUK</v>
      </c>
      <c r="B6273" s="11" t="s">
        <v>4458</v>
      </c>
      <c r="C6273" s="11" t="s">
        <v>4222</v>
      </c>
      <c r="D6273" s="11">
        <v>16.66</v>
      </c>
      <c r="E6273" s="7">
        <f>VLOOKUP(A6273, Sheet2!$A$2:$K$8265, 11)</f>
        <v>110.50660000000001</v>
      </c>
      <c r="F6273" s="7">
        <f t="shared" si="73"/>
        <v>2.0825</v>
      </c>
      <c r="G6273" s="8">
        <v>200000</v>
      </c>
      <c r="H6273" s="9">
        <f t="shared" si="74"/>
        <v>3400000</v>
      </c>
      <c r="I6273" s="10"/>
    </row>
    <row r="6274" spans="1:9" ht="14.25" customHeight="1">
      <c r="A6274" s="6" t="str">
        <f t="shared" si="72"/>
        <v>Pati - Juwana_NGURENREJO</v>
      </c>
      <c r="B6274" s="11" t="s">
        <v>4458</v>
      </c>
      <c r="C6274" s="11" t="s">
        <v>4545</v>
      </c>
      <c r="D6274" s="11">
        <v>16.66</v>
      </c>
      <c r="E6274" s="7">
        <f>VLOOKUP(A6274, Sheet2!$A$2:$K$8265, 11)</f>
        <v>110.50660000000001</v>
      </c>
      <c r="F6274" s="7">
        <f t="shared" si="73"/>
        <v>2.0825</v>
      </c>
      <c r="G6274" s="8">
        <v>200000</v>
      </c>
      <c r="H6274" s="9">
        <f t="shared" si="74"/>
        <v>3400000</v>
      </c>
      <c r="I6274" s="10"/>
    </row>
    <row r="6275" spans="1:9" ht="14.25" customHeight="1">
      <c r="A6275" s="6" t="str">
        <f t="shared" si="72"/>
        <v>Pati - Juwana_NGURENSITI</v>
      </c>
      <c r="B6275" s="11" t="s">
        <v>4458</v>
      </c>
      <c r="C6275" s="11" t="s">
        <v>4546</v>
      </c>
      <c r="D6275" s="11">
        <v>16.66</v>
      </c>
      <c r="E6275" s="7">
        <f>VLOOKUP(A6275, Sheet2!$A$2:$K$8265, 11)</f>
        <v>110.50660000000001</v>
      </c>
      <c r="F6275" s="7">
        <f t="shared" si="73"/>
        <v>2.0825</v>
      </c>
      <c r="G6275" s="8">
        <v>200000</v>
      </c>
      <c r="H6275" s="9">
        <f t="shared" si="74"/>
        <v>3400000</v>
      </c>
      <c r="I6275" s="10"/>
    </row>
    <row r="6276" spans="1:9" ht="14.25" customHeight="1">
      <c r="A6276" s="6" t="str">
        <f t="shared" si="72"/>
        <v>Pati - Juwana_PAGENDISAN</v>
      </c>
      <c r="B6276" s="11" t="s">
        <v>4458</v>
      </c>
      <c r="C6276" s="11" t="s">
        <v>4547</v>
      </c>
      <c r="D6276" s="11">
        <v>16.66</v>
      </c>
      <c r="E6276" s="7">
        <f>VLOOKUP(A6276, Sheet2!$A$2:$K$8265, 11)</f>
        <v>110.50660000000001</v>
      </c>
      <c r="F6276" s="7">
        <f t="shared" si="73"/>
        <v>2.0825</v>
      </c>
      <c r="G6276" s="8">
        <v>200000</v>
      </c>
      <c r="H6276" s="9">
        <f t="shared" si="74"/>
        <v>3400000</v>
      </c>
      <c r="I6276" s="10"/>
    </row>
    <row r="6277" spans="1:9" ht="14.25" customHeight="1">
      <c r="A6277" s="6" t="str">
        <f t="shared" si="72"/>
        <v>Pati - Juwana_PAGERHARJO</v>
      </c>
      <c r="B6277" s="11" t="s">
        <v>4458</v>
      </c>
      <c r="C6277" s="11" t="s">
        <v>4548</v>
      </c>
      <c r="D6277" s="11">
        <v>16.66</v>
      </c>
      <c r="E6277" s="7">
        <f>VLOOKUP(A6277, Sheet2!$A$2:$K$8265, 11)</f>
        <v>110.50660000000001</v>
      </c>
      <c r="F6277" s="7">
        <f t="shared" si="73"/>
        <v>2.0825</v>
      </c>
      <c r="G6277" s="8">
        <v>200000</v>
      </c>
      <c r="H6277" s="9">
        <f t="shared" si="74"/>
        <v>3400000</v>
      </c>
      <c r="I6277" s="10"/>
    </row>
    <row r="6278" spans="1:9" ht="14.25" customHeight="1">
      <c r="A6278" s="6" t="str">
        <f t="shared" si="72"/>
        <v>Pati - Juwana_PAJEKSAN</v>
      </c>
      <c r="B6278" s="11" t="s">
        <v>4458</v>
      </c>
      <c r="C6278" s="11" t="s">
        <v>4549</v>
      </c>
      <c r="D6278" s="11">
        <v>16.66</v>
      </c>
      <c r="E6278" s="7">
        <f>VLOOKUP(A6278, Sheet2!$A$2:$K$8265, 11)</f>
        <v>110.50660000000001</v>
      </c>
      <c r="F6278" s="7">
        <f t="shared" si="73"/>
        <v>2.0825</v>
      </c>
      <c r="G6278" s="8">
        <v>200000</v>
      </c>
      <c r="H6278" s="9">
        <f t="shared" si="74"/>
        <v>3400000</v>
      </c>
      <c r="I6278" s="10"/>
    </row>
    <row r="6279" spans="1:9" ht="14.25" customHeight="1">
      <c r="A6279" s="6" t="str">
        <f t="shared" si="72"/>
        <v>Pati - Juwana_PAKIS</v>
      </c>
      <c r="B6279" s="11" t="s">
        <v>4458</v>
      </c>
      <c r="C6279" s="11" t="s">
        <v>2313</v>
      </c>
      <c r="D6279" s="11">
        <v>16.66</v>
      </c>
      <c r="E6279" s="7">
        <f>VLOOKUP(A6279, Sheet2!$A$2:$K$8265, 11)</f>
        <v>110.50660000000001</v>
      </c>
      <c r="F6279" s="7">
        <f t="shared" si="73"/>
        <v>2.0825</v>
      </c>
      <c r="G6279" s="8">
        <v>200000</v>
      </c>
      <c r="H6279" s="9">
        <f t="shared" si="74"/>
        <v>3400000</v>
      </c>
      <c r="I6279" s="10"/>
    </row>
    <row r="6280" spans="1:9" ht="14.25" customHeight="1">
      <c r="A6280" s="6" t="str">
        <f t="shared" si="72"/>
        <v>Pati - Juwana_PANGGUNGROYOM</v>
      </c>
      <c r="B6280" s="11" t="s">
        <v>4458</v>
      </c>
      <c r="C6280" s="11" t="s">
        <v>4550</v>
      </c>
      <c r="D6280" s="11">
        <v>16.66</v>
      </c>
      <c r="E6280" s="7">
        <f>VLOOKUP(A6280, Sheet2!$A$2:$K$8265, 11)</f>
        <v>110.50660000000001</v>
      </c>
      <c r="F6280" s="7">
        <f t="shared" si="73"/>
        <v>2.0825</v>
      </c>
      <c r="G6280" s="8">
        <v>200000</v>
      </c>
      <c r="H6280" s="9">
        <f t="shared" si="74"/>
        <v>3400000</v>
      </c>
      <c r="I6280" s="10"/>
    </row>
    <row r="6281" spans="1:9" ht="14.25" customHeight="1">
      <c r="A6281" s="6" t="str">
        <f t="shared" si="72"/>
        <v>Pati - Juwana_PANGKALAN</v>
      </c>
      <c r="B6281" s="11" t="s">
        <v>4458</v>
      </c>
      <c r="C6281" s="11" t="s">
        <v>824</v>
      </c>
      <c r="D6281" s="11">
        <v>16.66</v>
      </c>
      <c r="E6281" s="7">
        <f>VLOOKUP(A6281, Sheet2!$A$2:$K$8265, 11)</f>
        <v>110.50660000000001</v>
      </c>
      <c r="F6281" s="7">
        <f t="shared" si="73"/>
        <v>2.0825</v>
      </c>
      <c r="G6281" s="8">
        <v>200000</v>
      </c>
      <c r="H6281" s="9">
        <f t="shared" si="74"/>
        <v>3400000</v>
      </c>
      <c r="I6281" s="10"/>
    </row>
    <row r="6282" spans="1:9" ht="14.25" customHeight="1">
      <c r="A6282" s="6" t="str">
        <f t="shared" si="72"/>
        <v>Pati - Juwana_PASUCEN</v>
      </c>
      <c r="B6282" s="11" t="s">
        <v>4458</v>
      </c>
      <c r="C6282" s="11" t="s">
        <v>1223</v>
      </c>
      <c r="D6282" s="11">
        <v>16.66</v>
      </c>
      <c r="E6282" s="7">
        <f>VLOOKUP(A6282, Sheet2!$A$2:$K$8265, 11)</f>
        <v>110.50660000000001</v>
      </c>
      <c r="F6282" s="7">
        <f t="shared" si="73"/>
        <v>2.0825</v>
      </c>
      <c r="G6282" s="8">
        <v>200000</v>
      </c>
      <c r="H6282" s="9">
        <f t="shared" si="74"/>
        <v>3400000</v>
      </c>
      <c r="I6282" s="10"/>
    </row>
    <row r="6283" spans="1:9" ht="14.25" customHeight="1">
      <c r="A6283" s="6" t="str">
        <f t="shared" si="72"/>
        <v>Pati - Juwana_PAYANG</v>
      </c>
      <c r="B6283" s="11" t="s">
        <v>4458</v>
      </c>
      <c r="C6283" s="11" t="s">
        <v>4551</v>
      </c>
      <c r="D6283" s="11">
        <v>16.66</v>
      </c>
      <c r="E6283" s="7">
        <f>VLOOKUP(A6283, Sheet2!$A$2:$K$8265, 11)</f>
        <v>110.50660000000001</v>
      </c>
      <c r="F6283" s="7">
        <f t="shared" si="73"/>
        <v>2.0825</v>
      </c>
      <c r="G6283" s="8">
        <v>200000</v>
      </c>
      <c r="H6283" s="9">
        <f t="shared" si="74"/>
        <v>3400000</v>
      </c>
      <c r="I6283" s="10"/>
    </row>
    <row r="6284" spans="1:9" ht="14.25" customHeight="1">
      <c r="A6284" s="6" t="str">
        <f t="shared" si="72"/>
        <v>Pati - Juwana_PECANGAAN</v>
      </c>
      <c r="B6284" s="11" t="s">
        <v>4458</v>
      </c>
      <c r="C6284" s="11" t="s">
        <v>4552</v>
      </c>
      <c r="D6284" s="11">
        <v>16.66</v>
      </c>
      <c r="E6284" s="7">
        <f>VLOOKUP(A6284, Sheet2!$A$2:$K$8265, 11)</f>
        <v>110.50660000000001</v>
      </c>
      <c r="F6284" s="7">
        <f t="shared" si="73"/>
        <v>2.0825</v>
      </c>
      <c r="G6284" s="8">
        <v>200000</v>
      </c>
      <c r="H6284" s="9">
        <f t="shared" si="74"/>
        <v>3400000</v>
      </c>
      <c r="I6284" s="10"/>
    </row>
    <row r="6285" spans="1:9" ht="14.25" customHeight="1">
      <c r="A6285" s="6" t="str">
        <f t="shared" si="72"/>
        <v>Pati - Juwana_PEKALONGAN</v>
      </c>
      <c r="B6285" s="11" t="s">
        <v>4458</v>
      </c>
      <c r="C6285" s="11" t="s">
        <v>4229</v>
      </c>
      <c r="D6285" s="11">
        <v>16.66</v>
      </c>
      <c r="E6285" s="7">
        <f>VLOOKUP(A6285, Sheet2!$A$2:$K$8265, 11)</f>
        <v>110.50660000000001</v>
      </c>
      <c r="F6285" s="7">
        <f t="shared" si="73"/>
        <v>2.0825</v>
      </c>
      <c r="G6285" s="8">
        <v>200000</v>
      </c>
      <c r="H6285" s="9">
        <f t="shared" si="74"/>
        <v>3400000</v>
      </c>
      <c r="I6285" s="10"/>
    </row>
    <row r="6286" spans="1:9" ht="14.25" customHeight="1">
      <c r="A6286" s="6" t="str">
        <f t="shared" si="72"/>
        <v>Pati - Juwana_PEKUWON</v>
      </c>
      <c r="B6286" s="11" t="s">
        <v>4458</v>
      </c>
      <c r="C6286" s="11" t="s">
        <v>2830</v>
      </c>
      <c r="D6286" s="11">
        <v>16.66</v>
      </c>
      <c r="E6286" s="7">
        <f>VLOOKUP(A6286, Sheet2!$A$2:$K$8265, 11)</f>
        <v>110.50660000000001</v>
      </c>
      <c r="F6286" s="7">
        <f t="shared" si="73"/>
        <v>2.0825</v>
      </c>
      <c r="G6286" s="8">
        <v>200000</v>
      </c>
      <c r="H6286" s="9">
        <f t="shared" si="74"/>
        <v>3400000</v>
      </c>
      <c r="I6286" s="10"/>
    </row>
    <row r="6287" spans="1:9" ht="14.25" customHeight="1">
      <c r="A6287" s="6" t="str">
        <f t="shared" si="72"/>
        <v>Pati - Juwana_PELEMGEDE</v>
      </c>
      <c r="B6287" s="11" t="s">
        <v>4458</v>
      </c>
      <c r="C6287" s="11" t="s">
        <v>4553</v>
      </c>
      <c r="D6287" s="11">
        <v>16.66</v>
      </c>
      <c r="E6287" s="7">
        <f>VLOOKUP(A6287, Sheet2!$A$2:$K$8265, 11)</f>
        <v>110.50660000000001</v>
      </c>
      <c r="F6287" s="7">
        <f t="shared" si="73"/>
        <v>2.0825</v>
      </c>
      <c r="G6287" s="8">
        <v>200000</v>
      </c>
      <c r="H6287" s="9">
        <f t="shared" si="74"/>
        <v>3400000</v>
      </c>
      <c r="I6287" s="10"/>
    </row>
    <row r="6288" spans="1:9" ht="14.25" customHeight="1">
      <c r="A6288" s="6" t="str">
        <f t="shared" si="72"/>
        <v>Pati - Juwana_PESAGEN</v>
      </c>
      <c r="B6288" s="11" t="s">
        <v>4458</v>
      </c>
      <c r="C6288" s="11" t="s">
        <v>4554</v>
      </c>
      <c r="D6288" s="11">
        <v>16.66</v>
      </c>
      <c r="E6288" s="7">
        <f>VLOOKUP(A6288, Sheet2!$A$2:$K$8265, 11)</f>
        <v>110.50660000000001</v>
      </c>
      <c r="F6288" s="7">
        <f t="shared" si="73"/>
        <v>2.0825</v>
      </c>
      <c r="G6288" s="8">
        <v>200000</v>
      </c>
      <c r="H6288" s="9">
        <f t="shared" si="74"/>
        <v>3400000</v>
      </c>
      <c r="I6288" s="10"/>
    </row>
    <row r="6289" spans="1:9" ht="14.25" customHeight="1">
      <c r="A6289" s="6" t="str">
        <f t="shared" si="72"/>
        <v>Pati - Juwana_PLOSOJENAR</v>
      </c>
      <c r="B6289" s="11" t="s">
        <v>4458</v>
      </c>
      <c r="C6289" s="11" t="s">
        <v>4555</v>
      </c>
      <c r="D6289" s="11">
        <v>16.66</v>
      </c>
      <c r="E6289" s="7">
        <f>VLOOKUP(A6289, Sheet2!$A$2:$K$8265, 11)</f>
        <v>110.50660000000001</v>
      </c>
      <c r="F6289" s="7">
        <f t="shared" si="73"/>
        <v>2.0825</v>
      </c>
      <c r="G6289" s="8">
        <v>200000</v>
      </c>
      <c r="H6289" s="9">
        <f t="shared" si="74"/>
        <v>3400000</v>
      </c>
      <c r="I6289" s="10"/>
    </row>
    <row r="6290" spans="1:9" ht="14.25" customHeight="1">
      <c r="A6290" s="6" t="str">
        <f t="shared" si="72"/>
        <v>Pati - Juwana_PLOSOREJO</v>
      </c>
      <c r="B6290" s="11" t="s">
        <v>4458</v>
      </c>
      <c r="C6290" s="11" t="s">
        <v>692</v>
      </c>
      <c r="D6290" s="11">
        <v>16.66</v>
      </c>
      <c r="E6290" s="7">
        <f>VLOOKUP(A6290, Sheet2!$A$2:$K$8265, 11)</f>
        <v>110.50660000000001</v>
      </c>
      <c r="F6290" s="7">
        <f t="shared" si="73"/>
        <v>2.0825</v>
      </c>
      <c r="G6290" s="8">
        <v>200000</v>
      </c>
      <c r="H6290" s="9">
        <f t="shared" si="74"/>
        <v>3400000</v>
      </c>
      <c r="I6290" s="10"/>
    </row>
    <row r="6291" spans="1:9" ht="14.25" customHeight="1">
      <c r="A6291" s="6" t="str">
        <f t="shared" si="72"/>
        <v>Pati - Juwana_PONDOWAN</v>
      </c>
      <c r="B6291" s="11" t="s">
        <v>4458</v>
      </c>
      <c r="C6291" s="11" t="s">
        <v>4556</v>
      </c>
      <c r="D6291" s="11">
        <v>16.66</v>
      </c>
      <c r="E6291" s="7">
        <f>VLOOKUP(A6291, Sheet2!$A$2:$K$8265, 11)</f>
        <v>110.50660000000001</v>
      </c>
      <c r="F6291" s="7">
        <f t="shared" si="73"/>
        <v>2.0825</v>
      </c>
      <c r="G6291" s="8">
        <v>200000</v>
      </c>
      <c r="H6291" s="9">
        <f t="shared" si="74"/>
        <v>3400000</v>
      </c>
      <c r="I6291" s="10"/>
    </row>
    <row r="6292" spans="1:9" ht="14.25" customHeight="1">
      <c r="A6292" s="6" t="str">
        <f t="shared" si="72"/>
        <v>Pati - Juwana_PULOREJO</v>
      </c>
      <c r="B6292" s="11" t="s">
        <v>4458</v>
      </c>
      <c r="C6292" s="11" t="s">
        <v>830</v>
      </c>
      <c r="D6292" s="11">
        <v>16.66</v>
      </c>
      <c r="E6292" s="7">
        <f>VLOOKUP(A6292, Sheet2!$A$2:$K$8265, 11)</f>
        <v>110.50660000000001</v>
      </c>
      <c r="F6292" s="7">
        <f t="shared" si="73"/>
        <v>2.0825</v>
      </c>
      <c r="G6292" s="8">
        <v>200000</v>
      </c>
      <c r="H6292" s="9">
        <f t="shared" si="74"/>
        <v>3400000</v>
      </c>
      <c r="I6292" s="10"/>
    </row>
    <row r="6293" spans="1:9" ht="14.25" customHeight="1">
      <c r="A6293" s="6" t="str">
        <f t="shared" si="72"/>
        <v>Pati - Juwana_PULUHAN TENGAH</v>
      </c>
      <c r="B6293" s="11" t="s">
        <v>4458</v>
      </c>
      <c r="C6293" s="11" t="s">
        <v>4557</v>
      </c>
      <c r="D6293" s="11">
        <v>16.66</v>
      </c>
      <c r="E6293" s="7">
        <f>VLOOKUP(A6293, Sheet2!$A$2:$K$8265, 11)</f>
        <v>110.50660000000001</v>
      </c>
      <c r="F6293" s="7">
        <f t="shared" si="73"/>
        <v>2.0825</v>
      </c>
      <c r="G6293" s="8">
        <v>200000</v>
      </c>
      <c r="H6293" s="9">
        <f t="shared" si="74"/>
        <v>3400000</v>
      </c>
      <c r="I6293" s="10"/>
    </row>
    <row r="6294" spans="1:9" ht="14.25" customHeight="1">
      <c r="A6294" s="6" t="str">
        <f t="shared" si="72"/>
        <v>Pati - Juwana_PUNCAKWANGI</v>
      </c>
      <c r="B6294" s="11" t="s">
        <v>4458</v>
      </c>
      <c r="C6294" s="11" t="s">
        <v>4558</v>
      </c>
      <c r="D6294" s="11">
        <v>16.66</v>
      </c>
      <c r="E6294" s="7">
        <f>VLOOKUP(A6294, Sheet2!$A$2:$K$8265, 11)</f>
        <v>110.50660000000001</v>
      </c>
      <c r="F6294" s="7">
        <f t="shared" si="73"/>
        <v>2.0825</v>
      </c>
      <c r="G6294" s="8">
        <v>200000</v>
      </c>
      <c r="H6294" s="9">
        <f t="shared" si="74"/>
        <v>3400000</v>
      </c>
      <c r="I6294" s="10"/>
    </row>
    <row r="6295" spans="1:9" ht="14.25" customHeight="1">
      <c r="A6295" s="6" t="str">
        <f t="shared" si="72"/>
        <v>Pati - Juwana_PUNCEL</v>
      </c>
      <c r="B6295" s="11" t="s">
        <v>4458</v>
      </c>
      <c r="C6295" s="11" t="s">
        <v>4559</v>
      </c>
      <c r="D6295" s="11">
        <v>16.66</v>
      </c>
      <c r="E6295" s="7">
        <f>VLOOKUP(A6295, Sheet2!$A$2:$K$8265, 11)</f>
        <v>110.50660000000001</v>
      </c>
      <c r="F6295" s="7">
        <f t="shared" si="73"/>
        <v>2.0825</v>
      </c>
      <c r="G6295" s="8">
        <v>200000</v>
      </c>
      <c r="H6295" s="9">
        <f t="shared" si="74"/>
        <v>3400000</v>
      </c>
      <c r="I6295" s="10"/>
    </row>
    <row r="6296" spans="1:9" ht="14.25" customHeight="1">
      <c r="A6296" s="6" t="str">
        <f t="shared" si="72"/>
        <v>Pati - Juwana_PUNDENREJO</v>
      </c>
      <c r="B6296" s="11" t="s">
        <v>4458</v>
      </c>
      <c r="C6296" s="11" t="s">
        <v>4560</v>
      </c>
      <c r="D6296" s="11">
        <v>16.66</v>
      </c>
      <c r="E6296" s="7">
        <f>VLOOKUP(A6296, Sheet2!$A$2:$K$8265, 11)</f>
        <v>110.50660000000001</v>
      </c>
      <c r="F6296" s="7">
        <f t="shared" si="73"/>
        <v>2.0825</v>
      </c>
      <c r="G6296" s="8">
        <v>200000</v>
      </c>
      <c r="H6296" s="9">
        <f t="shared" si="74"/>
        <v>3400000</v>
      </c>
      <c r="I6296" s="10"/>
    </row>
    <row r="6297" spans="1:9" ht="14.25" customHeight="1">
      <c r="A6297" s="6" t="str">
        <f t="shared" si="72"/>
        <v>Pati - Juwana_PURWODADI</v>
      </c>
      <c r="B6297" s="11" t="s">
        <v>4458</v>
      </c>
      <c r="C6297" s="11" t="s">
        <v>2472</v>
      </c>
      <c r="D6297" s="11">
        <v>16.66</v>
      </c>
      <c r="E6297" s="7">
        <f>VLOOKUP(A6297, Sheet2!$A$2:$K$8265, 11)</f>
        <v>110.50660000000001</v>
      </c>
      <c r="F6297" s="7">
        <f t="shared" si="73"/>
        <v>2.0825</v>
      </c>
      <c r="G6297" s="8">
        <v>200000</v>
      </c>
      <c r="H6297" s="9">
        <f t="shared" si="74"/>
        <v>3400000</v>
      </c>
      <c r="I6297" s="10"/>
    </row>
    <row r="6298" spans="1:9" ht="14.25" customHeight="1">
      <c r="A6298" s="6" t="str">
        <f t="shared" si="72"/>
        <v>Pati - Juwana_PURWOKERTO</v>
      </c>
      <c r="B6298" s="11" t="s">
        <v>4458</v>
      </c>
      <c r="C6298" s="11" t="s">
        <v>4373</v>
      </c>
      <c r="D6298" s="11">
        <v>16.66</v>
      </c>
      <c r="E6298" s="7">
        <f>VLOOKUP(A6298, Sheet2!$A$2:$K$8265, 11)</f>
        <v>110.50660000000001</v>
      </c>
      <c r="F6298" s="7">
        <f t="shared" si="73"/>
        <v>2.0825</v>
      </c>
      <c r="G6298" s="8">
        <v>200000</v>
      </c>
      <c r="H6298" s="9">
        <f t="shared" si="74"/>
        <v>3400000</v>
      </c>
      <c r="I6298" s="10"/>
    </row>
    <row r="6299" spans="1:9" ht="14.25" customHeight="1">
      <c r="A6299" s="6" t="str">
        <f t="shared" si="72"/>
        <v>Pati - Juwana_PURWOREJO</v>
      </c>
      <c r="B6299" s="11" t="s">
        <v>4458</v>
      </c>
      <c r="C6299" s="11" t="s">
        <v>477</v>
      </c>
      <c r="D6299" s="11">
        <v>16.66</v>
      </c>
      <c r="E6299" s="7">
        <f>VLOOKUP(A6299, Sheet2!$A$2:$K$8265, 11)</f>
        <v>110.50660000000001</v>
      </c>
      <c r="F6299" s="7">
        <f t="shared" si="73"/>
        <v>2.0825</v>
      </c>
      <c r="G6299" s="8">
        <v>200000</v>
      </c>
      <c r="H6299" s="9">
        <f t="shared" si="74"/>
        <v>3400000</v>
      </c>
      <c r="I6299" s="10"/>
    </row>
    <row r="6300" spans="1:9" ht="14.25" customHeight="1">
      <c r="A6300" s="6" t="str">
        <f t="shared" si="72"/>
        <v>Pati - Juwana_PURWOREJO</v>
      </c>
      <c r="B6300" s="11" t="s">
        <v>4458</v>
      </c>
      <c r="C6300" s="11" t="s">
        <v>477</v>
      </c>
      <c r="D6300" s="11">
        <v>16.66</v>
      </c>
      <c r="E6300" s="7">
        <f>VLOOKUP(A6300, Sheet2!$A$2:$K$8265, 11)</f>
        <v>110.50660000000001</v>
      </c>
      <c r="F6300" s="7">
        <f t="shared" si="73"/>
        <v>2.0825</v>
      </c>
      <c r="G6300" s="8">
        <v>200000</v>
      </c>
      <c r="H6300" s="9">
        <f t="shared" si="74"/>
        <v>3400000</v>
      </c>
      <c r="I6300" s="10"/>
    </row>
    <row r="6301" spans="1:9" ht="14.25" customHeight="1">
      <c r="A6301" s="6" t="str">
        <f t="shared" si="72"/>
        <v>Pati - Juwana_RACI</v>
      </c>
      <c r="B6301" s="11" t="s">
        <v>4458</v>
      </c>
      <c r="C6301" s="11" t="s">
        <v>4561</v>
      </c>
      <c r="D6301" s="11">
        <v>16.66</v>
      </c>
      <c r="E6301" s="7">
        <f>VLOOKUP(A6301, Sheet2!$A$2:$K$8265, 11)</f>
        <v>110.50660000000001</v>
      </c>
      <c r="F6301" s="7">
        <f t="shared" si="73"/>
        <v>2.0825</v>
      </c>
      <c r="G6301" s="8">
        <v>200000</v>
      </c>
      <c r="H6301" s="9">
        <f t="shared" si="74"/>
        <v>3400000</v>
      </c>
      <c r="I6301" s="10"/>
    </row>
    <row r="6302" spans="1:9" ht="14.25" customHeight="1">
      <c r="A6302" s="6" t="str">
        <f t="shared" si="72"/>
        <v>Pati - Juwana_REJOAGUNG</v>
      </c>
      <c r="B6302" s="11" t="s">
        <v>4458</v>
      </c>
      <c r="C6302" s="11" t="s">
        <v>4562</v>
      </c>
      <c r="D6302" s="11">
        <v>16.66</v>
      </c>
      <c r="E6302" s="7">
        <f>VLOOKUP(A6302, Sheet2!$A$2:$K$8265, 11)</f>
        <v>110.50660000000001</v>
      </c>
      <c r="F6302" s="7">
        <f t="shared" si="73"/>
        <v>2.0825</v>
      </c>
      <c r="G6302" s="8">
        <v>200000</v>
      </c>
      <c r="H6302" s="9">
        <f t="shared" si="74"/>
        <v>3400000</v>
      </c>
      <c r="I6302" s="10"/>
    </row>
    <row r="6303" spans="1:9" ht="14.25" customHeight="1">
      <c r="A6303" s="6" t="str">
        <f t="shared" si="72"/>
        <v>Pati - Juwana_RONGGO</v>
      </c>
      <c r="B6303" s="11" t="s">
        <v>4458</v>
      </c>
      <c r="C6303" s="11" t="s">
        <v>4563</v>
      </c>
      <c r="D6303" s="11">
        <v>16.66</v>
      </c>
      <c r="E6303" s="7">
        <f>VLOOKUP(A6303, Sheet2!$A$2:$K$8265, 11)</f>
        <v>110.50660000000001</v>
      </c>
      <c r="F6303" s="7">
        <f t="shared" si="73"/>
        <v>2.0825</v>
      </c>
      <c r="G6303" s="8">
        <v>200000</v>
      </c>
      <c r="H6303" s="9">
        <f t="shared" si="74"/>
        <v>3400000</v>
      </c>
      <c r="I6303" s="10"/>
    </row>
    <row r="6304" spans="1:9" ht="14.25" customHeight="1">
      <c r="A6304" s="6" t="str">
        <f t="shared" si="72"/>
        <v>Pati - Juwana_SAMBILAWANG</v>
      </c>
      <c r="B6304" s="11" t="s">
        <v>4458</v>
      </c>
      <c r="C6304" s="11" t="s">
        <v>4564</v>
      </c>
      <c r="D6304" s="11">
        <v>16.66</v>
      </c>
      <c r="E6304" s="7">
        <f>VLOOKUP(A6304, Sheet2!$A$2:$K$8265, 11)</f>
        <v>110.50660000000001</v>
      </c>
      <c r="F6304" s="7">
        <f t="shared" si="73"/>
        <v>2.0825</v>
      </c>
      <c r="G6304" s="8">
        <v>200000</v>
      </c>
      <c r="H6304" s="9">
        <f t="shared" si="74"/>
        <v>3400000</v>
      </c>
      <c r="I6304" s="10"/>
    </row>
    <row r="6305" spans="1:9" ht="14.25" customHeight="1">
      <c r="A6305" s="6" t="str">
        <f t="shared" si="72"/>
        <v>Pati - Juwana_SAMBIREJO</v>
      </c>
      <c r="B6305" s="11" t="s">
        <v>4458</v>
      </c>
      <c r="C6305" s="11" t="s">
        <v>706</v>
      </c>
      <c r="D6305" s="11">
        <v>16.66</v>
      </c>
      <c r="E6305" s="7">
        <f>VLOOKUP(A6305, Sheet2!$A$2:$K$8265, 11)</f>
        <v>110.50660000000001</v>
      </c>
      <c r="F6305" s="7">
        <f t="shared" si="73"/>
        <v>2.0825</v>
      </c>
      <c r="G6305" s="8">
        <v>200000</v>
      </c>
      <c r="H6305" s="9">
        <f t="shared" si="74"/>
        <v>3400000</v>
      </c>
      <c r="I6305" s="10"/>
    </row>
    <row r="6306" spans="1:9" ht="14.25" customHeight="1">
      <c r="A6306" s="6" t="str">
        <f t="shared" si="72"/>
        <v>Pati - Juwana_SARIMULYO</v>
      </c>
      <c r="B6306" s="11" t="s">
        <v>4458</v>
      </c>
      <c r="C6306" s="11" t="s">
        <v>1345</v>
      </c>
      <c r="D6306" s="11">
        <v>16.66</v>
      </c>
      <c r="E6306" s="7">
        <f>VLOOKUP(A6306, Sheet2!$A$2:$K$8265, 11)</f>
        <v>110.50660000000001</v>
      </c>
      <c r="F6306" s="7">
        <f t="shared" si="73"/>
        <v>2.0825</v>
      </c>
      <c r="G6306" s="8">
        <v>200000</v>
      </c>
      <c r="H6306" s="9">
        <f t="shared" si="74"/>
        <v>3400000</v>
      </c>
      <c r="I6306" s="10"/>
    </row>
    <row r="6307" spans="1:9" ht="14.25" customHeight="1">
      <c r="A6307" s="6" t="str">
        <f t="shared" si="72"/>
        <v>Pati - Juwana_SARIREJO</v>
      </c>
      <c r="B6307" s="11" t="s">
        <v>4458</v>
      </c>
      <c r="C6307" s="11" t="s">
        <v>1231</v>
      </c>
      <c r="D6307" s="11">
        <v>16.66</v>
      </c>
      <c r="E6307" s="7">
        <f>VLOOKUP(A6307, Sheet2!$A$2:$K$8265, 11)</f>
        <v>110.50660000000001</v>
      </c>
      <c r="F6307" s="7">
        <f t="shared" si="73"/>
        <v>2.0825</v>
      </c>
      <c r="G6307" s="8">
        <v>200000</v>
      </c>
      <c r="H6307" s="9">
        <f t="shared" si="74"/>
        <v>3400000</v>
      </c>
      <c r="I6307" s="10"/>
    </row>
    <row r="6308" spans="1:9" ht="14.25" customHeight="1">
      <c r="A6308" s="6" t="str">
        <f t="shared" si="72"/>
        <v>Pati - Juwana_SEJOMULYO</v>
      </c>
      <c r="B6308" s="11" t="s">
        <v>4458</v>
      </c>
      <c r="C6308" s="11" t="s">
        <v>4565</v>
      </c>
      <c r="D6308" s="11">
        <v>16.66</v>
      </c>
      <c r="E6308" s="7">
        <f>VLOOKUP(A6308, Sheet2!$A$2:$K$8265, 11)</f>
        <v>110.50660000000001</v>
      </c>
      <c r="F6308" s="7">
        <f t="shared" si="73"/>
        <v>2.0825</v>
      </c>
      <c r="G6308" s="8">
        <v>200000</v>
      </c>
      <c r="H6308" s="9">
        <f t="shared" si="74"/>
        <v>3400000</v>
      </c>
      <c r="I6308" s="10"/>
    </row>
    <row r="6309" spans="1:9" ht="14.25" customHeight="1">
      <c r="A6309" s="6" t="str">
        <f t="shared" si="72"/>
        <v>Pati - Juwana_SEKARJALAK</v>
      </c>
      <c r="B6309" s="11" t="s">
        <v>4458</v>
      </c>
      <c r="C6309" s="11" t="s">
        <v>4566</v>
      </c>
      <c r="D6309" s="11">
        <v>16.66</v>
      </c>
      <c r="E6309" s="7">
        <f>VLOOKUP(A6309, Sheet2!$A$2:$K$8265, 11)</f>
        <v>110.50660000000001</v>
      </c>
      <c r="F6309" s="7">
        <f t="shared" si="73"/>
        <v>2.0825</v>
      </c>
      <c r="G6309" s="8">
        <v>200000</v>
      </c>
      <c r="H6309" s="9">
        <f t="shared" si="74"/>
        <v>3400000</v>
      </c>
      <c r="I6309" s="10"/>
    </row>
    <row r="6310" spans="1:9" ht="14.25" customHeight="1">
      <c r="A6310" s="6" t="str">
        <f t="shared" si="72"/>
        <v>Pati - Juwana_SEKARSARI</v>
      </c>
      <c r="B6310" s="11" t="s">
        <v>4458</v>
      </c>
      <c r="C6310" s="11" t="s">
        <v>4567</v>
      </c>
      <c r="D6310" s="11">
        <v>20.29</v>
      </c>
      <c r="E6310" s="7">
        <f>VLOOKUP(A6310, Sheet2!$A$2:$K$8265, 11)</f>
        <v>110.50660000000001</v>
      </c>
      <c r="F6310" s="7">
        <f t="shared" si="73"/>
        <v>2.5362499999999999</v>
      </c>
      <c r="G6310" s="8">
        <v>200000</v>
      </c>
      <c r="H6310" s="9">
        <f t="shared" si="74"/>
        <v>4200000</v>
      </c>
      <c r="I6310" s="10"/>
    </row>
    <row r="6311" spans="1:9" ht="14.25" customHeight="1">
      <c r="A6311" s="6" t="str">
        <f t="shared" si="72"/>
        <v>Pati - Juwana_SEMBATURAGUNG</v>
      </c>
      <c r="B6311" s="11" t="s">
        <v>4458</v>
      </c>
      <c r="C6311" s="11" t="s">
        <v>4568</v>
      </c>
      <c r="D6311" s="11">
        <v>16.66</v>
      </c>
      <c r="E6311" s="7">
        <f>VLOOKUP(A6311, Sheet2!$A$2:$K$8265, 11)</f>
        <v>110.50660000000001</v>
      </c>
      <c r="F6311" s="7">
        <f t="shared" si="73"/>
        <v>2.0825</v>
      </c>
      <c r="G6311" s="8">
        <v>200000</v>
      </c>
      <c r="H6311" s="9">
        <f t="shared" si="74"/>
        <v>3400000</v>
      </c>
      <c r="I6311" s="10"/>
    </row>
    <row r="6312" spans="1:9" ht="14.25" customHeight="1">
      <c r="A6312" s="6" t="str">
        <f t="shared" si="72"/>
        <v>Pati - Juwana_SEMERAK</v>
      </c>
      <c r="B6312" s="11" t="s">
        <v>4458</v>
      </c>
      <c r="C6312" s="11" t="s">
        <v>4569</v>
      </c>
      <c r="D6312" s="11">
        <v>16.66</v>
      </c>
      <c r="E6312" s="7">
        <f>VLOOKUP(A6312, Sheet2!$A$2:$K$8265, 11)</f>
        <v>110.50660000000001</v>
      </c>
      <c r="F6312" s="7">
        <f t="shared" si="73"/>
        <v>2.0825</v>
      </c>
      <c r="G6312" s="8">
        <v>200000</v>
      </c>
      <c r="H6312" s="9">
        <f t="shared" si="74"/>
        <v>3400000</v>
      </c>
      <c r="I6312" s="10"/>
    </row>
    <row r="6313" spans="1:9" ht="14.25" customHeight="1">
      <c r="A6313" s="6" t="str">
        <f t="shared" si="72"/>
        <v>Pati - Juwana_SENDANGREJO</v>
      </c>
      <c r="B6313" s="11" t="s">
        <v>4458</v>
      </c>
      <c r="C6313" s="11" t="s">
        <v>721</v>
      </c>
      <c r="D6313" s="11">
        <v>16.66</v>
      </c>
      <c r="E6313" s="7">
        <f>VLOOKUP(A6313, Sheet2!$A$2:$K$8265, 11)</f>
        <v>110.50660000000001</v>
      </c>
      <c r="F6313" s="7">
        <f t="shared" si="73"/>
        <v>2.0825</v>
      </c>
      <c r="G6313" s="8">
        <v>200000</v>
      </c>
      <c r="H6313" s="9">
        <f t="shared" si="74"/>
        <v>3400000</v>
      </c>
      <c r="I6313" s="10"/>
    </row>
    <row r="6314" spans="1:9" ht="14.25" customHeight="1">
      <c r="A6314" s="6" t="str">
        <f t="shared" si="72"/>
        <v>Pati - Juwana_SENDANGSOKO</v>
      </c>
      <c r="B6314" s="11" t="s">
        <v>4458</v>
      </c>
      <c r="C6314" s="11" t="s">
        <v>4570</v>
      </c>
      <c r="D6314" s="11">
        <v>16.66</v>
      </c>
      <c r="E6314" s="7">
        <f>VLOOKUP(A6314, Sheet2!$A$2:$K$8265, 11)</f>
        <v>110.50660000000001</v>
      </c>
      <c r="F6314" s="7">
        <f t="shared" si="73"/>
        <v>2.0825</v>
      </c>
      <c r="G6314" s="8">
        <v>200000</v>
      </c>
      <c r="H6314" s="9">
        <f t="shared" si="74"/>
        <v>3400000</v>
      </c>
      <c r="I6314" s="10"/>
    </row>
    <row r="6315" spans="1:9" ht="14.25" customHeight="1">
      <c r="A6315" s="6" t="str">
        <f t="shared" si="72"/>
        <v>Pati - Juwana_SERUTSADANG</v>
      </c>
      <c r="B6315" s="11" t="s">
        <v>4458</v>
      </c>
      <c r="C6315" s="11" t="s">
        <v>4571</v>
      </c>
      <c r="D6315" s="11">
        <v>16.66</v>
      </c>
      <c r="E6315" s="7">
        <f>VLOOKUP(A6315, Sheet2!$A$2:$K$8265, 11)</f>
        <v>110.50660000000001</v>
      </c>
      <c r="F6315" s="7">
        <f t="shared" si="73"/>
        <v>2.0825</v>
      </c>
      <c r="G6315" s="8">
        <v>200000</v>
      </c>
      <c r="H6315" s="9">
        <f t="shared" si="74"/>
        <v>3400000</v>
      </c>
      <c r="I6315" s="10"/>
    </row>
    <row r="6316" spans="1:9" ht="14.25" customHeight="1">
      <c r="A6316" s="6" t="str">
        <f t="shared" si="72"/>
        <v>Pati - Juwana_SIDOARUM</v>
      </c>
      <c r="B6316" s="11" t="s">
        <v>4458</v>
      </c>
      <c r="C6316" s="11" t="s">
        <v>4572</v>
      </c>
      <c r="D6316" s="11">
        <v>16.66</v>
      </c>
      <c r="E6316" s="7">
        <f>VLOOKUP(A6316, Sheet2!$A$2:$K$8265, 11)</f>
        <v>110.50660000000001</v>
      </c>
      <c r="F6316" s="7">
        <f t="shared" si="73"/>
        <v>2.0825</v>
      </c>
      <c r="G6316" s="8">
        <v>200000</v>
      </c>
      <c r="H6316" s="9">
        <f t="shared" si="74"/>
        <v>3400000</v>
      </c>
      <c r="I6316" s="10"/>
    </row>
    <row r="6317" spans="1:9" ht="14.25" customHeight="1">
      <c r="A6317" s="6" t="str">
        <f t="shared" si="72"/>
        <v>Pati - Juwana_SIDOHARJO</v>
      </c>
      <c r="B6317" s="11" t="s">
        <v>4458</v>
      </c>
      <c r="C6317" s="11" t="s">
        <v>220</v>
      </c>
      <c r="D6317" s="11">
        <v>16.66</v>
      </c>
      <c r="E6317" s="7">
        <f>VLOOKUP(A6317, Sheet2!$A$2:$K$8265, 11)</f>
        <v>110.50660000000001</v>
      </c>
      <c r="F6317" s="7">
        <f t="shared" si="73"/>
        <v>2.0825</v>
      </c>
      <c r="G6317" s="8">
        <v>200000</v>
      </c>
      <c r="H6317" s="9">
        <f t="shared" si="74"/>
        <v>3400000</v>
      </c>
      <c r="I6317" s="10"/>
    </row>
    <row r="6318" spans="1:9" ht="14.25" customHeight="1">
      <c r="A6318" s="6" t="str">
        <f t="shared" si="72"/>
        <v>Pati - Juwana_SIDOHARJO</v>
      </c>
      <c r="B6318" s="11" t="s">
        <v>4458</v>
      </c>
      <c r="C6318" s="11" t="s">
        <v>220</v>
      </c>
      <c r="D6318" s="11">
        <v>16.66</v>
      </c>
      <c r="E6318" s="7">
        <f>VLOOKUP(A6318, Sheet2!$A$2:$K$8265, 11)</f>
        <v>110.50660000000001</v>
      </c>
      <c r="F6318" s="7">
        <f t="shared" si="73"/>
        <v>2.0825</v>
      </c>
      <c r="G6318" s="8">
        <v>200000</v>
      </c>
      <c r="H6318" s="9">
        <f t="shared" si="74"/>
        <v>3400000</v>
      </c>
      <c r="I6318" s="10"/>
    </row>
    <row r="6319" spans="1:9" ht="14.25" customHeight="1">
      <c r="A6319" s="6" t="str">
        <f t="shared" si="72"/>
        <v>Pati - Juwana_SIDOLUHUR</v>
      </c>
      <c r="B6319" s="11" t="s">
        <v>4458</v>
      </c>
      <c r="C6319" s="11" t="s">
        <v>3813</v>
      </c>
      <c r="D6319" s="11">
        <v>16.66</v>
      </c>
      <c r="E6319" s="7">
        <f>VLOOKUP(A6319, Sheet2!$A$2:$K$8265, 11)</f>
        <v>110.50660000000001</v>
      </c>
      <c r="F6319" s="7">
        <f t="shared" si="73"/>
        <v>2.0825</v>
      </c>
      <c r="G6319" s="8">
        <v>200000</v>
      </c>
      <c r="H6319" s="9">
        <f t="shared" si="74"/>
        <v>3400000</v>
      </c>
      <c r="I6319" s="10"/>
    </row>
    <row r="6320" spans="1:9" ht="14.25" customHeight="1">
      <c r="A6320" s="6" t="str">
        <f t="shared" si="72"/>
        <v>Pati - Juwana_SIDOMUKTI</v>
      </c>
      <c r="B6320" s="11" t="s">
        <v>4458</v>
      </c>
      <c r="C6320" s="11" t="s">
        <v>498</v>
      </c>
      <c r="D6320" s="11">
        <v>16.66</v>
      </c>
      <c r="E6320" s="7">
        <f>VLOOKUP(A6320, Sheet2!$A$2:$K$8265, 11)</f>
        <v>110.50660000000001</v>
      </c>
      <c r="F6320" s="7">
        <f t="shared" si="73"/>
        <v>2.0825</v>
      </c>
      <c r="G6320" s="8">
        <v>200000</v>
      </c>
      <c r="H6320" s="9">
        <f t="shared" si="74"/>
        <v>3400000</v>
      </c>
      <c r="I6320" s="10"/>
    </row>
    <row r="6321" spans="1:9" ht="14.25" customHeight="1">
      <c r="A6321" s="6" t="str">
        <f t="shared" si="72"/>
        <v>Pati - Juwana_SIDOMUKTI</v>
      </c>
      <c r="B6321" s="11" t="s">
        <v>4458</v>
      </c>
      <c r="C6321" s="11" t="s">
        <v>498</v>
      </c>
      <c r="D6321" s="11">
        <v>16.66</v>
      </c>
      <c r="E6321" s="7">
        <f>VLOOKUP(A6321, Sheet2!$A$2:$K$8265, 11)</f>
        <v>110.50660000000001</v>
      </c>
      <c r="F6321" s="7">
        <f t="shared" si="73"/>
        <v>2.0825</v>
      </c>
      <c r="G6321" s="8">
        <v>200000</v>
      </c>
      <c r="H6321" s="9">
        <f t="shared" si="74"/>
        <v>3400000</v>
      </c>
      <c r="I6321" s="10"/>
    </row>
    <row r="6322" spans="1:9" ht="14.25" customHeight="1">
      <c r="A6322" s="6" t="str">
        <f t="shared" si="72"/>
        <v>Pati - Juwana_SIDOMULYO</v>
      </c>
      <c r="B6322" s="11" t="s">
        <v>4458</v>
      </c>
      <c r="C6322" s="11" t="s">
        <v>221</v>
      </c>
      <c r="D6322" s="11">
        <v>16.66</v>
      </c>
      <c r="E6322" s="7">
        <f>VLOOKUP(A6322, Sheet2!$A$2:$K$8265, 11)</f>
        <v>110.50660000000001</v>
      </c>
      <c r="F6322" s="7">
        <f t="shared" si="73"/>
        <v>2.0825</v>
      </c>
      <c r="G6322" s="8">
        <v>200000</v>
      </c>
      <c r="H6322" s="9">
        <f t="shared" si="74"/>
        <v>3400000</v>
      </c>
      <c r="I6322" s="10"/>
    </row>
    <row r="6323" spans="1:9" ht="14.25" customHeight="1">
      <c r="A6323" s="6" t="str">
        <f t="shared" si="72"/>
        <v>Pati - Juwana_SINOMAN</v>
      </c>
      <c r="B6323" s="11" t="s">
        <v>4458</v>
      </c>
      <c r="C6323" s="11" t="s">
        <v>4573</v>
      </c>
      <c r="D6323" s="11">
        <v>16.66</v>
      </c>
      <c r="E6323" s="7">
        <f>VLOOKUP(A6323, Sheet2!$A$2:$K$8265, 11)</f>
        <v>110.50660000000001</v>
      </c>
      <c r="F6323" s="7">
        <f t="shared" si="73"/>
        <v>2.0825</v>
      </c>
      <c r="G6323" s="8">
        <v>200000</v>
      </c>
      <c r="H6323" s="9">
        <f t="shared" si="74"/>
        <v>3400000</v>
      </c>
      <c r="I6323" s="10"/>
    </row>
    <row r="6324" spans="1:9" ht="14.25" customHeight="1">
      <c r="A6324" s="6" t="str">
        <f t="shared" si="72"/>
        <v>Pati - Juwana_SITIMULYO</v>
      </c>
      <c r="B6324" s="11" t="s">
        <v>4458</v>
      </c>
      <c r="C6324" s="11" t="s">
        <v>4574</v>
      </c>
      <c r="D6324" s="11">
        <v>16.66</v>
      </c>
      <c r="E6324" s="7">
        <f>VLOOKUP(A6324, Sheet2!$A$2:$K$8265, 11)</f>
        <v>110.50660000000001</v>
      </c>
      <c r="F6324" s="7">
        <f t="shared" si="73"/>
        <v>2.0825</v>
      </c>
      <c r="G6324" s="8">
        <v>200000</v>
      </c>
      <c r="H6324" s="9">
        <f t="shared" si="74"/>
        <v>3400000</v>
      </c>
      <c r="I6324" s="10"/>
    </row>
    <row r="6325" spans="1:9" ht="14.25" customHeight="1">
      <c r="A6325" s="6" t="str">
        <f t="shared" si="72"/>
        <v>Pati - Juwana_SOKOPULUHAN</v>
      </c>
      <c r="B6325" s="11" t="s">
        <v>4458</v>
      </c>
      <c r="C6325" s="11" t="s">
        <v>4575</v>
      </c>
      <c r="D6325" s="11">
        <v>16.66</v>
      </c>
      <c r="E6325" s="7">
        <f>VLOOKUP(A6325, Sheet2!$A$2:$K$8265, 11)</f>
        <v>110.50660000000001</v>
      </c>
      <c r="F6325" s="7">
        <f t="shared" si="73"/>
        <v>2.0825</v>
      </c>
      <c r="G6325" s="8">
        <v>200000</v>
      </c>
      <c r="H6325" s="9">
        <f t="shared" si="74"/>
        <v>3400000</v>
      </c>
      <c r="I6325" s="10"/>
    </row>
    <row r="6326" spans="1:9" ht="14.25" customHeight="1">
      <c r="A6326" s="6" t="str">
        <f t="shared" si="72"/>
        <v>Pati - Juwana_SONEYAN</v>
      </c>
      <c r="B6326" s="11" t="s">
        <v>4458</v>
      </c>
      <c r="C6326" s="11" t="s">
        <v>4576</v>
      </c>
      <c r="D6326" s="11">
        <v>16.66</v>
      </c>
      <c r="E6326" s="7">
        <f>VLOOKUP(A6326, Sheet2!$A$2:$K$8265, 11)</f>
        <v>110.50660000000001</v>
      </c>
      <c r="F6326" s="7">
        <f t="shared" si="73"/>
        <v>2.0825</v>
      </c>
      <c r="G6326" s="8">
        <v>200000</v>
      </c>
      <c r="H6326" s="9">
        <f t="shared" si="74"/>
        <v>3400000</v>
      </c>
      <c r="I6326" s="10"/>
    </row>
    <row r="6327" spans="1:9" ht="14.25" customHeight="1">
      <c r="A6327" s="6" t="str">
        <f t="shared" si="72"/>
        <v>Pati - Juwana_SONOREJO</v>
      </c>
      <c r="B6327" s="11" t="s">
        <v>4458</v>
      </c>
      <c r="C6327" s="11" t="s">
        <v>1240</v>
      </c>
      <c r="D6327" s="11">
        <v>16.66</v>
      </c>
      <c r="E6327" s="7">
        <f>VLOOKUP(A6327, Sheet2!$A$2:$K$8265, 11)</f>
        <v>110.50660000000001</v>
      </c>
      <c r="F6327" s="7">
        <f t="shared" si="73"/>
        <v>2.0825</v>
      </c>
      <c r="G6327" s="8">
        <v>200000</v>
      </c>
      <c r="H6327" s="9">
        <f t="shared" si="74"/>
        <v>3400000</v>
      </c>
      <c r="I6327" s="10"/>
    </row>
    <row r="6328" spans="1:9" ht="14.25" customHeight="1">
      <c r="A6328" s="6" t="str">
        <f t="shared" si="72"/>
        <v>Pati - Juwana_SRIKATON</v>
      </c>
      <c r="B6328" s="11" t="s">
        <v>4458</v>
      </c>
      <c r="C6328" s="11" t="s">
        <v>3370</v>
      </c>
      <c r="D6328" s="11">
        <v>16.66</v>
      </c>
      <c r="E6328" s="7">
        <f>VLOOKUP(A6328, Sheet2!$A$2:$K$8265, 11)</f>
        <v>110.50660000000001</v>
      </c>
      <c r="F6328" s="7">
        <f t="shared" si="73"/>
        <v>2.0825</v>
      </c>
      <c r="G6328" s="8">
        <v>200000</v>
      </c>
      <c r="H6328" s="9">
        <f t="shared" si="74"/>
        <v>3400000</v>
      </c>
      <c r="I6328" s="10"/>
    </row>
    <row r="6329" spans="1:9" ht="14.25" customHeight="1">
      <c r="A6329" s="6" t="str">
        <f t="shared" si="72"/>
        <v>Pati - Juwana_SRIWEDARI</v>
      </c>
      <c r="B6329" s="11" t="s">
        <v>4458</v>
      </c>
      <c r="C6329" s="11" t="s">
        <v>2703</v>
      </c>
      <c r="D6329" s="11">
        <v>16.66</v>
      </c>
      <c r="E6329" s="7">
        <f>VLOOKUP(A6329, Sheet2!$A$2:$K$8265, 11)</f>
        <v>110.50660000000001</v>
      </c>
      <c r="F6329" s="7">
        <f t="shared" si="73"/>
        <v>2.0825</v>
      </c>
      <c r="G6329" s="8">
        <v>200000</v>
      </c>
      <c r="H6329" s="9">
        <f t="shared" si="74"/>
        <v>3400000</v>
      </c>
      <c r="I6329" s="10"/>
    </row>
    <row r="6330" spans="1:9" ht="14.25" customHeight="1">
      <c r="A6330" s="6" t="str">
        <f t="shared" si="72"/>
        <v>Pati - Juwana_SUGIHAN</v>
      </c>
      <c r="B6330" s="11" t="s">
        <v>4458</v>
      </c>
      <c r="C6330" s="11" t="s">
        <v>734</v>
      </c>
      <c r="D6330" s="11">
        <v>16.66</v>
      </c>
      <c r="E6330" s="7">
        <f>VLOOKUP(A6330, Sheet2!$A$2:$K$8265, 11)</f>
        <v>110.50660000000001</v>
      </c>
      <c r="F6330" s="7">
        <f t="shared" si="73"/>
        <v>2.0825</v>
      </c>
      <c r="G6330" s="8">
        <v>200000</v>
      </c>
      <c r="H6330" s="9">
        <f t="shared" si="74"/>
        <v>3400000</v>
      </c>
      <c r="I6330" s="10"/>
    </row>
    <row r="6331" spans="1:9" ht="14.25" customHeight="1">
      <c r="A6331" s="6" t="str">
        <f t="shared" si="72"/>
        <v>Pati - Juwana_SUGIHARJO</v>
      </c>
      <c r="B6331" s="11" t="s">
        <v>4458</v>
      </c>
      <c r="C6331" s="11" t="s">
        <v>4577</v>
      </c>
      <c r="D6331" s="11">
        <v>16.66</v>
      </c>
      <c r="E6331" s="7">
        <f>VLOOKUP(A6331, Sheet2!$A$2:$K$8265, 11)</f>
        <v>110.50660000000001</v>
      </c>
      <c r="F6331" s="7">
        <f t="shared" si="73"/>
        <v>2.0825</v>
      </c>
      <c r="G6331" s="8">
        <v>200000</v>
      </c>
      <c r="H6331" s="9">
        <f t="shared" si="74"/>
        <v>3400000</v>
      </c>
      <c r="I6331" s="10"/>
    </row>
    <row r="6332" spans="1:9" ht="14.25" customHeight="1">
      <c r="A6332" s="6" t="str">
        <f t="shared" si="72"/>
        <v>Pati - Juwana_SUKOAGUNG</v>
      </c>
      <c r="B6332" s="11" t="s">
        <v>4458</v>
      </c>
      <c r="C6332" s="11" t="s">
        <v>4578</v>
      </c>
      <c r="D6332" s="11">
        <v>16.66</v>
      </c>
      <c r="E6332" s="7">
        <f>VLOOKUP(A6332, Sheet2!$A$2:$K$8265, 11)</f>
        <v>110.50660000000001</v>
      </c>
      <c r="F6332" s="7">
        <f t="shared" si="73"/>
        <v>2.0825</v>
      </c>
      <c r="G6332" s="8">
        <v>200000</v>
      </c>
      <c r="H6332" s="9">
        <f t="shared" si="74"/>
        <v>3400000</v>
      </c>
      <c r="I6332" s="10"/>
    </row>
    <row r="6333" spans="1:9" ht="14.25" customHeight="1">
      <c r="A6333" s="6" t="str">
        <f t="shared" si="72"/>
        <v>Pati - Juwana_SUKOHARJO</v>
      </c>
      <c r="B6333" s="11" t="s">
        <v>4458</v>
      </c>
      <c r="C6333" s="11" t="s">
        <v>735</v>
      </c>
      <c r="D6333" s="11">
        <v>16.66</v>
      </c>
      <c r="E6333" s="7">
        <f>VLOOKUP(A6333, Sheet2!$A$2:$K$8265, 11)</f>
        <v>110.50660000000001</v>
      </c>
      <c r="F6333" s="7">
        <f t="shared" si="73"/>
        <v>2.0825</v>
      </c>
      <c r="G6333" s="8">
        <v>200000</v>
      </c>
      <c r="H6333" s="9">
        <f t="shared" si="74"/>
        <v>3400000</v>
      </c>
      <c r="I6333" s="10"/>
    </row>
    <row r="6334" spans="1:9" ht="14.25" customHeight="1">
      <c r="A6334" s="6" t="str">
        <f t="shared" si="72"/>
        <v>Pati - Juwana_SUKORUKUN</v>
      </c>
      <c r="B6334" s="11" t="s">
        <v>4458</v>
      </c>
      <c r="C6334" s="11" t="s">
        <v>4579</v>
      </c>
      <c r="D6334" s="11">
        <v>16.66</v>
      </c>
      <c r="E6334" s="7">
        <f>VLOOKUP(A6334, Sheet2!$A$2:$K$8265, 11)</f>
        <v>110.50660000000001</v>
      </c>
      <c r="F6334" s="7">
        <f t="shared" si="73"/>
        <v>2.0825</v>
      </c>
      <c r="G6334" s="8">
        <v>200000</v>
      </c>
      <c r="H6334" s="9">
        <f t="shared" si="74"/>
        <v>3400000</v>
      </c>
      <c r="I6334" s="10"/>
    </row>
    <row r="6335" spans="1:9" ht="14.25" customHeight="1">
      <c r="A6335" s="6" t="str">
        <f t="shared" si="72"/>
        <v>Pati - Juwana_SUMBERAGUNG</v>
      </c>
      <c r="B6335" s="11" t="s">
        <v>4458</v>
      </c>
      <c r="C6335" s="11" t="s">
        <v>504</v>
      </c>
      <c r="D6335" s="11">
        <v>16.66</v>
      </c>
      <c r="E6335" s="7">
        <f>VLOOKUP(A6335, Sheet2!$A$2:$K$8265, 11)</f>
        <v>110.50660000000001</v>
      </c>
      <c r="F6335" s="7">
        <f t="shared" si="73"/>
        <v>2.0825</v>
      </c>
      <c r="G6335" s="8">
        <v>200000</v>
      </c>
      <c r="H6335" s="9">
        <f t="shared" si="74"/>
        <v>3400000</v>
      </c>
      <c r="I6335" s="10"/>
    </row>
    <row r="6336" spans="1:9" ht="14.25" customHeight="1">
      <c r="A6336" s="6" t="str">
        <f t="shared" si="72"/>
        <v>Pati - Juwana_SUMBERAN</v>
      </c>
      <c r="B6336" s="11" t="s">
        <v>4458</v>
      </c>
      <c r="C6336" s="11" t="s">
        <v>4580</v>
      </c>
      <c r="D6336" s="11">
        <v>16.66</v>
      </c>
      <c r="E6336" s="7">
        <f>VLOOKUP(A6336, Sheet2!$A$2:$K$8265, 11)</f>
        <v>110.50660000000001</v>
      </c>
      <c r="F6336" s="7">
        <f t="shared" si="73"/>
        <v>2.0825</v>
      </c>
      <c r="G6336" s="8">
        <v>200000</v>
      </c>
      <c r="H6336" s="9">
        <f t="shared" si="74"/>
        <v>3400000</v>
      </c>
      <c r="I6336" s="10"/>
    </row>
    <row r="6337" spans="1:9" ht="14.25" customHeight="1">
      <c r="A6337" s="6" t="str">
        <f t="shared" si="72"/>
        <v>Pati - Juwana_SUMBERARUM</v>
      </c>
      <c r="B6337" s="11" t="s">
        <v>4458</v>
      </c>
      <c r="C6337" s="11" t="s">
        <v>3304</v>
      </c>
      <c r="D6337" s="11">
        <v>16.66</v>
      </c>
      <c r="E6337" s="7">
        <f>VLOOKUP(A6337, Sheet2!$A$2:$K$8265, 11)</f>
        <v>110.50660000000001</v>
      </c>
      <c r="F6337" s="7">
        <f t="shared" si="73"/>
        <v>2.0825</v>
      </c>
      <c r="G6337" s="8">
        <v>200000</v>
      </c>
      <c r="H6337" s="9">
        <f t="shared" si="74"/>
        <v>3400000</v>
      </c>
      <c r="I6337" s="10"/>
    </row>
    <row r="6338" spans="1:9" ht="14.25" customHeight="1">
      <c r="A6338" s="6" t="str">
        <f t="shared" si="72"/>
        <v>Pati - Juwana_SUMBEREJO</v>
      </c>
      <c r="B6338" s="11" t="s">
        <v>4458</v>
      </c>
      <c r="C6338" s="11" t="s">
        <v>738</v>
      </c>
      <c r="D6338" s="11">
        <v>16.66</v>
      </c>
      <c r="E6338" s="7">
        <f>VLOOKUP(A6338, Sheet2!$A$2:$K$8265, 11)</f>
        <v>110.50660000000001</v>
      </c>
      <c r="F6338" s="7">
        <f t="shared" si="73"/>
        <v>2.0825</v>
      </c>
      <c r="G6338" s="8">
        <v>200000</v>
      </c>
      <c r="H6338" s="9">
        <f t="shared" si="74"/>
        <v>3400000</v>
      </c>
      <c r="I6338" s="10"/>
    </row>
    <row r="6339" spans="1:9" ht="14.25" customHeight="1">
      <c r="A6339" s="6" t="str">
        <f t="shared" si="72"/>
        <v>Pati - Juwana_SUMBERMULYO</v>
      </c>
      <c r="B6339" s="11" t="s">
        <v>4458</v>
      </c>
      <c r="C6339" s="11" t="s">
        <v>2339</v>
      </c>
      <c r="D6339" s="11">
        <v>16.66</v>
      </c>
      <c r="E6339" s="7">
        <f>VLOOKUP(A6339, Sheet2!$A$2:$K$8265, 11)</f>
        <v>110.50660000000001</v>
      </c>
      <c r="F6339" s="7">
        <f t="shared" si="73"/>
        <v>2.0825</v>
      </c>
      <c r="G6339" s="8">
        <v>200000</v>
      </c>
      <c r="H6339" s="9">
        <f t="shared" si="74"/>
        <v>3400000</v>
      </c>
      <c r="I6339" s="10"/>
    </row>
    <row r="6340" spans="1:9" ht="14.25" customHeight="1">
      <c r="A6340" s="6" t="str">
        <f t="shared" si="72"/>
        <v>Pati - Juwana_SUMBERREJO</v>
      </c>
      <c r="B6340" s="11" t="s">
        <v>4458</v>
      </c>
      <c r="C6340" s="11" t="s">
        <v>3305</v>
      </c>
      <c r="D6340" s="11">
        <v>16.66</v>
      </c>
      <c r="E6340" s="7">
        <f>VLOOKUP(A6340, Sheet2!$A$2:$K$8265, 11)</f>
        <v>110.50660000000001</v>
      </c>
      <c r="F6340" s="7">
        <f t="shared" si="73"/>
        <v>2.0825</v>
      </c>
      <c r="G6340" s="8">
        <v>200000</v>
      </c>
      <c r="H6340" s="9">
        <f t="shared" si="74"/>
        <v>3400000</v>
      </c>
      <c r="I6340" s="10"/>
    </row>
    <row r="6341" spans="1:9" ht="14.25" customHeight="1">
      <c r="A6341" s="6" t="str">
        <f t="shared" si="72"/>
        <v>Pati - Juwana_SUMBERREJO</v>
      </c>
      <c r="B6341" s="11" t="s">
        <v>4458</v>
      </c>
      <c r="C6341" s="11" t="s">
        <v>3305</v>
      </c>
      <c r="D6341" s="11">
        <v>10.32</v>
      </c>
      <c r="E6341" s="7">
        <f>VLOOKUP(A6341, Sheet2!$A$2:$K$8265, 11)</f>
        <v>110.50660000000001</v>
      </c>
      <c r="F6341" s="7">
        <f t="shared" si="73"/>
        <v>1.29</v>
      </c>
      <c r="G6341" s="8">
        <v>200000</v>
      </c>
      <c r="H6341" s="9">
        <f t="shared" si="74"/>
        <v>2200000</v>
      </c>
      <c r="I6341" s="10"/>
    </row>
    <row r="6342" spans="1:9" ht="14.25" customHeight="1">
      <c r="A6342" s="6" t="str">
        <f t="shared" si="72"/>
        <v>Pati - Juwana_SUMUR</v>
      </c>
      <c r="B6342" s="11" t="s">
        <v>4458</v>
      </c>
      <c r="C6342" s="11" t="s">
        <v>1542</v>
      </c>
      <c r="D6342" s="11">
        <v>16.66</v>
      </c>
      <c r="E6342" s="7">
        <f>VLOOKUP(A6342, Sheet2!$A$2:$K$8265, 11)</f>
        <v>110.50660000000001</v>
      </c>
      <c r="F6342" s="7">
        <f t="shared" si="73"/>
        <v>2.0825</v>
      </c>
      <c r="G6342" s="8">
        <v>200000</v>
      </c>
      <c r="H6342" s="9">
        <f t="shared" si="74"/>
        <v>3400000</v>
      </c>
      <c r="I6342" s="10"/>
    </row>
    <row r="6343" spans="1:9" ht="14.25" customHeight="1">
      <c r="A6343" s="6" t="str">
        <f t="shared" si="72"/>
        <v>Pati - Juwana_SUWADUK</v>
      </c>
      <c r="B6343" s="11" t="s">
        <v>4458</v>
      </c>
      <c r="C6343" s="11" t="s">
        <v>4581</v>
      </c>
      <c r="D6343" s="11">
        <v>16.66</v>
      </c>
      <c r="E6343" s="7">
        <f>VLOOKUP(A6343, Sheet2!$A$2:$K$8265, 11)</f>
        <v>110.50660000000001</v>
      </c>
      <c r="F6343" s="7">
        <f t="shared" si="73"/>
        <v>2.0825</v>
      </c>
      <c r="G6343" s="8">
        <v>200000</v>
      </c>
      <c r="H6343" s="9">
        <f t="shared" si="74"/>
        <v>3400000</v>
      </c>
      <c r="I6343" s="10"/>
    </row>
    <row r="6344" spans="1:9" ht="14.25" customHeight="1">
      <c r="A6344" s="6" t="str">
        <f t="shared" si="72"/>
        <v>Pati - Juwana_SUWATU</v>
      </c>
      <c r="B6344" s="11" t="s">
        <v>4458</v>
      </c>
      <c r="C6344" s="11" t="s">
        <v>3986</v>
      </c>
      <c r="D6344" s="11">
        <v>16.66</v>
      </c>
      <c r="E6344" s="7">
        <f>VLOOKUP(A6344, Sheet2!$A$2:$K$8265, 11)</f>
        <v>110.50660000000001</v>
      </c>
      <c r="F6344" s="7">
        <f t="shared" si="73"/>
        <v>2.0825</v>
      </c>
      <c r="G6344" s="8">
        <v>200000</v>
      </c>
      <c r="H6344" s="9">
        <f t="shared" si="74"/>
        <v>3400000</v>
      </c>
      <c r="I6344" s="10"/>
    </row>
    <row r="6345" spans="1:9" ht="14.25" customHeight="1">
      <c r="A6345" s="6" t="str">
        <f t="shared" si="72"/>
        <v>Pati - Juwana_TAMANSARI</v>
      </c>
      <c r="B6345" s="11" t="s">
        <v>4458</v>
      </c>
      <c r="C6345" s="11" t="s">
        <v>985</v>
      </c>
      <c r="D6345" s="11">
        <v>16.66</v>
      </c>
      <c r="E6345" s="7">
        <f>VLOOKUP(A6345, Sheet2!$A$2:$K$8265, 11)</f>
        <v>110.50660000000001</v>
      </c>
      <c r="F6345" s="7">
        <f t="shared" si="73"/>
        <v>2.0825</v>
      </c>
      <c r="G6345" s="8">
        <v>200000</v>
      </c>
      <c r="H6345" s="9">
        <f t="shared" si="74"/>
        <v>3400000</v>
      </c>
      <c r="I6345" s="10"/>
    </row>
    <row r="6346" spans="1:9" ht="14.25" customHeight="1">
      <c r="A6346" s="6" t="str">
        <f t="shared" si="72"/>
        <v>Pati - Juwana_TAMBAHARJO</v>
      </c>
      <c r="B6346" s="11" t="s">
        <v>4458</v>
      </c>
      <c r="C6346" s="11" t="s">
        <v>2871</v>
      </c>
      <c r="D6346" s="11">
        <v>16.66</v>
      </c>
      <c r="E6346" s="7">
        <f>VLOOKUP(A6346, Sheet2!$A$2:$K$8265, 11)</f>
        <v>110.50660000000001</v>
      </c>
      <c r="F6346" s="7">
        <f t="shared" si="73"/>
        <v>2.0825</v>
      </c>
      <c r="G6346" s="8">
        <v>200000</v>
      </c>
      <c r="H6346" s="9">
        <f t="shared" si="74"/>
        <v>3400000</v>
      </c>
      <c r="I6346" s="10"/>
    </row>
    <row r="6347" spans="1:9" ht="14.25" customHeight="1">
      <c r="A6347" s="6" t="str">
        <f t="shared" si="72"/>
        <v>Pati - Juwana_TAMBAHMULYO</v>
      </c>
      <c r="B6347" s="11" t="s">
        <v>4458</v>
      </c>
      <c r="C6347" s="11" t="s">
        <v>4582</v>
      </c>
      <c r="D6347" s="11">
        <v>16.66</v>
      </c>
      <c r="E6347" s="7">
        <f>VLOOKUP(A6347, Sheet2!$A$2:$K$8265, 11)</f>
        <v>110.50660000000001</v>
      </c>
      <c r="F6347" s="7">
        <f t="shared" si="73"/>
        <v>2.0825</v>
      </c>
      <c r="G6347" s="8">
        <v>200000</v>
      </c>
      <c r="H6347" s="9">
        <f t="shared" si="74"/>
        <v>3400000</v>
      </c>
      <c r="I6347" s="10"/>
    </row>
    <row r="6348" spans="1:9" ht="14.25" customHeight="1">
      <c r="A6348" s="6" t="str">
        <f t="shared" si="72"/>
        <v>Pati - Juwana_TAMBAHSARI</v>
      </c>
      <c r="B6348" s="11" t="s">
        <v>4458</v>
      </c>
      <c r="C6348" s="11" t="s">
        <v>2065</v>
      </c>
      <c r="D6348" s="11">
        <v>16.66</v>
      </c>
      <c r="E6348" s="7">
        <f>VLOOKUP(A6348, Sheet2!$A$2:$K$8265, 11)</f>
        <v>110.50660000000001</v>
      </c>
      <c r="F6348" s="7">
        <f t="shared" si="73"/>
        <v>2.0825</v>
      </c>
      <c r="G6348" s="8">
        <v>200000</v>
      </c>
      <c r="H6348" s="9">
        <f t="shared" si="74"/>
        <v>3400000</v>
      </c>
      <c r="I6348" s="10"/>
    </row>
    <row r="6349" spans="1:9" ht="14.25" customHeight="1">
      <c r="A6349" s="6" t="str">
        <f t="shared" si="72"/>
        <v>Pati - Juwana_TAMBAKAGUNG</v>
      </c>
      <c r="B6349" s="11" t="s">
        <v>4458</v>
      </c>
      <c r="C6349" s="11" t="s">
        <v>2872</v>
      </c>
      <c r="D6349" s="11">
        <v>20.29</v>
      </c>
      <c r="E6349" s="7">
        <f>VLOOKUP(A6349, Sheet2!$A$2:$K$8265, 11)</f>
        <v>110.50660000000001</v>
      </c>
      <c r="F6349" s="7">
        <f t="shared" si="73"/>
        <v>2.5362499999999999</v>
      </c>
      <c r="G6349" s="8">
        <v>200000</v>
      </c>
      <c r="H6349" s="9">
        <f t="shared" si="74"/>
        <v>4200000</v>
      </c>
      <c r="I6349" s="10"/>
    </row>
    <row r="6350" spans="1:9" ht="14.25" customHeight="1">
      <c r="A6350" s="6" t="str">
        <f t="shared" si="72"/>
        <v>Pati - Juwana_TANGGEL</v>
      </c>
      <c r="B6350" s="11" t="s">
        <v>4458</v>
      </c>
      <c r="C6350" s="11" t="s">
        <v>1356</v>
      </c>
      <c r="D6350" s="11">
        <v>16.66</v>
      </c>
      <c r="E6350" s="7">
        <f>VLOOKUP(A6350, Sheet2!$A$2:$K$8265, 11)</f>
        <v>110.50660000000001</v>
      </c>
      <c r="F6350" s="7">
        <f t="shared" si="73"/>
        <v>2.0825</v>
      </c>
      <c r="G6350" s="8">
        <v>200000</v>
      </c>
      <c r="H6350" s="9">
        <f t="shared" si="74"/>
        <v>3400000</v>
      </c>
      <c r="I6350" s="10"/>
    </row>
    <row r="6351" spans="1:9" ht="14.25" customHeight="1">
      <c r="A6351" s="6" t="str">
        <f t="shared" si="72"/>
        <v>Pati - Juwana_TANJUNGREJO</v>
      </c>
      <c r="B6351" s="11" t="s">
        <v>4458</v>
      </c>
      <c r="C6351" s="11" t="s">
        <v>2875</v>
      </c>
      <c r="D6351" s="11">
        <v>16.66</v>
      </c>
      <c r="E6351" s="7">
        <f>VLOOKUP(A6351, Sheet2!$A$2:$K$8265, 11)</f>
        <v>110.50660000000001</v>
      </c>
      <c r="F6351" s="7">
        <f t="shared" si="73"/>
        <v>2.0825</v>
      </c>
      <c r="G6351" s="8">
        <v>200000</v>
      </c>
      <c r="H6351" s="9">
        <f t="shared" si="74"/>
        <v>3400000</v>
      </c>
      <c r="I6351" s="10"/>
    </row>
    <row r="6352" spans="1:9" ht="14.25" customHeight="1">
      <c r="A6352" s="6" t="str">
        <f t="shared" si="72"/>
        <v>Pati - Juwana_TANJUNGSARI</v>
      </c>
      <c r="B6352" s="11" t="s">
        <v>4458</v>
      </c>
      <c r="C6352" s="11" t="s">
        <v>517</v>
      </c>
      <c r="D6352" s="11">
        <v>16.66</v>
      </c>
      <c r="E6352" s="7">
        <f>VLOOKUP(A6352, Sheet2!$A$2:$K$8265, 11)</f>
        <v>110.50660000000001</v>
      </c>
      <c r="F6352" s="7">
        <f t="shared" si="73"/>
        <v>2.0825</v>
      </c>
      <c r="G6352" s="8">
        <v>200000</v>
      </c>
      <c r="H6352" s="9">
        <f t="shared" si="74"/>
        <v>3400000</v>
      </c>
      <c r="I6352" s="10"/>
    </row>
    <row r="6353" spans="1:9" ht="14.25" customHeight="1">
      <c r="A6353" s="6" t="str">
        <f t="shared" si="72"/>
        <v>Pati - Juwana_TANJUNGSEKAR</v>
      </c>
      <c r="B6353" s="11" t="s">
        <v>4458</v>
      </c>
      <c r="C6353" s="11" t="s">
        <v>4583</v>
      </c>
      <c r="D6353" s="11">
        <v>16.66</v>
      </c>
      <c r="E6353" s="7">
        <f>VLOOKUP(A6353, Sheet2!$A$2:$K$8265, 11)</f>
        <v>110.50660000000001</v>
      </c>
      <c r="F6353" s="7">
        <f t="shared" si="73"/>
        <v>2.0825</v>
      </c>
      <c r="G6353" s="8">
        <v>200000</v>
      </c>
      <c r="H6353" s="9">
        <f t="shared" si="74"/>
        <v>3400000</v>
      </c>
      <c r="I6353" s="10"/>
    </row>
    <row r="6354" spans="1:9" ht="14.25" customHeight="1">
      <c r="A6354" s="6" t="str">
        <f t="shared" si="72"/>
        <v>Pati - Juwana_TAWANGHARJO</v>
      </c>
      <c r="B6354" s="11" t="s">
        <v>4458</v>
      </c>
      <c r="C6354" s="11" t="s">
        <v>744</v>
      </c>
      <c r="D6354" s="11">
        <v>16.66</v>
      </c>
      <c r="E6354" s="7">
        <f>VLOOKUP(A6354, Sheet2!$A$2:$K$8265, 11)</f>
        <v>110.50660000000001</v>
      </c>
      <c r="F6354" s="7">
        <f t="shared" si="73"/>
        <v>2.0825</v>
      </c>
      <c r="G6354" s="8">
        <v>200000</v>
      </c>
      <c r="H6354" s="9">
        <f t="shared" si="74"/>
        <v>3400000</v>
      </c>
      <c r="I6354" s="10"/>
    </row>
    <row r="6355" spans="1:9" ht="14.25" customHeight="1">
      <c r="A6355" s="6" t="str">
        <f t="shared" si="72"/>
        <v>Pati - Juwana_TAWANGREJO</v>
      </c>
      <c r="B6355" s="11" t="s">
        <v>4458</v>
      </c>
      <c r="C6355" s="11" t="s">
        <v>746</v>
      </c>
      <c r="D6355" s="11">
        <v>16.66</v>
      </c>
      <c r="E6355" s="7">
        <f>VLOOKUP(A6355, Sheet2!$A$2:$K$8265, 11)</f>
        <v>110.50660000000001</v>
      </c>
      <c r="F6355" s="7">
        <f t="shared" si="73"/>
        <v>2.0825</v>
      </c>
      <c r="G6355" s="8">
        <v>200000</v>
      </c>
      <c r="H6355" s="9">
        <f t="shared" si="74"/>
        <v>3400000</v>
      </c>
      <c r="I6355" s="10"/>
    </row>
    <row r="6356" spans="1:9" ht="14.25" customHeight="1">
      <c r="A6356" s="6" t="str">
        <f t="shared" si="72"/>
        <v>Pati - Juwana_TAYU KULON</v>
      </c>
      <c r="B6356" s="11" t="s">
        <v>4458</v>
      </c>
      <c r="C6356" s="11" t="s">
        <v>4584</v>
      </c>
      <c r="D6356" s="11">
        <v>16.66</v>
      </c>
      <c r="E6356" s="7">
        <f>VLOOKUP(A6356, Sheet2!$A$2:$K$8265, 11)</f>
        <v>110.50660000000001</v>
      </c>
      <c r="F6356" s="7">
        <f t="shared" si="73"/>
        <v>2.0825</v>
      </c>
      <c r="G6356" s="8">
        <v>200000</v>
      </c>
      <c r="H6356" s="9">
        <f t="shared" si="74"/>
        <v>3400000</v>
      </c>
      <c r="I6356" s="10"/>
    </row>
    <row r="6357" spans="1:9" ht="14.25" customHeight="1">
      <c r="A6357" s="6" t="str">
        <f t="shared" si="72"/>
        <v>Pati - Juwana_TEGALARUM</v>
      </c>
      <c r="B6357" s="11" t="s">
        <v>4458</v>
      </c>
      <c r="C6357" s="11" t="s">
        <v>3313</v>
      </c>
      <c r="D6357" s="11">
        <v>16.66</v>
      </c>
      <c r="E6357" s="7">
        <f>VLOOKUP(A6357, Sheet2!$A$2:$K$8265, 11)</f>
        <v>110.50660000000001</v>
      </c>
      <c r="F6357" s="7">
        <f t="shared" si="73"/>
        <v>2.0825</v>
      </c>
      <c r="G6357" s="8">
        <v>200000</v>
      </c>
      <c r="H6357" s="9">
        <f t="shared" si="74"/>
        <v>3400000</v>
      </c>
      <c r="I6357" s="10"/>
    </row>
    <row r="6358" spans="1:9" ht="14.25" customHeight="1">
      <c r="A6358" s="6" t="str">
        <f t="shared" si="72"/>
        <v>Pati - Juwana_TEGALARUM</v>
      </c>
      <c r="B6358" s="11" t="s">
        <v>4458</v>
      </c>
      <c r="C6358" s="11" t="s">
        <v>3313</v>
      </c>
      <c r="D6358" s="11">
        <v>16.66</v>
      </c>
      <c r="E6358" s="7">
        <f>VLOOKUP(A6358, Sheet2!$A$2:$K$8265, 11)</f>
        <v>110.50660000000001</v>
      </c>
      <c r="F6358" s="7">
        <f t="shared" si="73"/>
        <v>2.0825</v>
      </c>
      <c r="G6358" s="8">
        <v>200000</v>
      </c>
      <c r="H6358" s="9">
        <f t="shared" si="74"/>
        <v>3400000</v>
      </c>
      <c r="I6358" s="10"/>
    </row>
    <row r="6359" spans="1:9" ht="14.25" customHeight="1">
      <c r="A6359" s="6" t="str">
        <f t="shared" si="72"/>
        <v>Pati - Juwana_TEGALHARJO</v>
      </c>
      <c r="B6359" s="11" t="s">
        <v>4458</v>
      </c>
      <c r="C6359" s="11" t="s">
        <v>747</v>
      </c>
      <c r="D6359" s="11">
        <v>16.66</v>
      </c>
      <c r="E6359" s="7">
        <f>VLOOKUP(A6359, Sheet2!$A$2:$K$8265, 11)</f>
        <v>110.50660000000001</v>
      </c>
      <c r="F6359" s="7">
        <f t="shared" si="73"/>
        <v>2.0825</v>
      </c>
      <c r="G6359" s="8">
        <v>200000</v>
      </c>
      <c r="H6359" s="9">
        <f t="shared" si="74"/>
        <v>3400000</v>
      </c>
      <c r="I6359" s="10"/>
    </row>
    <row r="6360" spans="1:9" ht="14.25" customHeight="1">
      <c r="A6360" s="6" t="str">
        <f t="shared" si="72"/>
        <v>Pati - Juwana_TEGALOMBO</v>
      </c>
      <c r="B6360" s="11" t="s">
        <v>4458</v>
      </c>
      <c r="C6360" s="11" t="s">
        <v>519</v>
      </c>
      <c r="D6360" s="11">
        <v>16.66</v>
      </c>
      <c r="E6360" s="7">
        <f>VLOOKUP(A6360, Sheet2!$A$2:$K$8265, 11)</f>
        <v>110.50660000000001</v>
      </c>
      <c r="F6360" s="7">
        <f t="shared" si="73"/>
        <v>2.0825</v>
      </c>
      <c r="G6360" s="8">
        <v>200000</v>
      </c>
      <c r="H6360" s="9">
        <f t="shared" si="74"/>
        <v>3400000</v>
      </c>
      <c r="I6360" s="10"/>
    </row>
    <row r="6361" spans="1:9" ht="14.25" customHeight="1">
      <c r="A6361" s="6" t="str">
        <f t="shared" si="72"/>
        <v>Pati - Juwana_TEGALWERO</v>
      </c>
      <c r="B6361" s="11" t="s">
        <v>4458</v>
      </c>
      <c r="C6361" s="11" t="s">
        <v>4585</v>
      </c>
      <c r="D6361" s="11">
        <v>16.66</v>
      </c>
      <c r="E6361" s="7">
        <f>VLOOKUP(A6361, Sheet2!$A$2:$K$8265, 11)</f>
        <v>110.50660000000001</v>
      </c>
      <c r="F6361" s="7">
        <f t="shared" si="73"/>
        <v>2.0825</v>
      </c>
      <c r="G6361" s="8">
        <v>200000</v>
      </c>
      <c r="H6361" s="9">
        <f t="shared" si="74"/>
        <v>3400000</v>
      </c>
      <c r="I6361" s="10"/>
    </row>
    <row r="6362" spans="1:9" ht="14.25" customHeight="1">
      <c r="A6362" s="6" t="str">
        <f t="shared" si="72"/>
        <v>Pati - Juwana_TENDAS</v>
      </c>
      <c r="B6362" s="11" t="s">
        <v>4458</v>
      </c>
      <c r="C6362" s="11" t="s">
        <v>4586</v>
      </c>
      <c r="D6362" s="11">
        <v>16.66</v>
      </c>
      <c r="E6362" s="7">
        <f>VLOOKUP(A6362, Sheet2!$A$2:$K$8265, 11)</f>
        <v>110.50660000000001</v>
      </c>
      <c r="F6362" s="7">
        <f t="shared" si="73"/>
        <v>2.0825</v>
      </c>
      <c r="G6362" s="8">
        <v>200000</v>
      </c>
      <c r="H6362" s="9">
        <f t="shared" si="74"/>
        <v>3400000</v>
      </c>
      <c r="I6362" s="10"/>
    </row>
    <row r="6363" spans="1:9" ht="14.25" customHeight="1">
      <c r="A6363" s="6" t="str">
        <f t="shared" si="72"/>
        <v>Pati - Juwana_TERTEG</v>
      </c>
      <c r="B6363" s="11" t="s">
        <v>4458</v>
      </c>
      <c r="C6363" s="11" t="s">
        <v>4587</v>
      </c>
      <c r="D6363" s="11">
        <v>16.66</v>
      </c>
      <c r="E6363" s="7">
        <f>VLOOKUP(A6363, Sheet2!$A$2:$K$8265, 11)</f>
        <v>110.50660000000001</v>
      </c>
      <c r="F6363" s="7">
        <f t="shared" si="73"/>
        <v>2.0825</v>
      </c>
      <c r="G6363" s="8">
        <v>200000</v>
      </c>
      <c r="H6363" s="9">
        <f t="shared" si="74"/>
        <v>3400000</v>
      </c>
      <c r="I6363" s="10"/>
    </row>
    <row r="6364" spans="1:9" ht="14.25" customHeight="1">
      <c r="A6364" s="6" t="str">
        <f t="shared" si="72"/>
        <v>Pati - Juwana_TLOGOHARUM</v>
      </c>
      <c r="B6364" s="11" t="s">
        <v>4458</v>
      </c>
      <c r="C6364" s="11" t="s">
        <v>4588</v>
      </c>
      <c r="D6364" s="11">
        <v>16.66</v>
      </c>
      <c r="E6364" s="7">
        <f>VLOOKUP(A6364, Sheet2!$A$2:$K$8265, 11)</f>
        <v>110.50660000000001</v>
      </c>
      <c r="F6364" s="7">
        <f t="shared" si="73"/>
        <v>2.0825</v>
      </c>
      <c r="G6364" s="8">
        <v>200000</v>
      </c>
      <c r="H6364" s="9">
        <f t="shared" si="74"/>
        <v>3400000</v>
      </c>
      <c r="I6364" s="10"/>
    </row>
    <row r="6365" spans="1:9" ht="14.25" customHeight="1">
      <c r="A6365" s="6" t="str">
        <f t="shared" si="72"/>
        <v>Pati - Juwana_TLOGOMOJO</v>
      </c>
      <c r="B6365" s="11" t="s">
        <v>4458</v>
      </c>
      <c r="C6365" s="11" t="s">
        <v>4589</v>
      </c>
      <c r="D6365" s="11">
        <v>16.66</v>
      </c>
      <c r="E6365" s="7">
        <f>VLOOKUP(A6365, Sheet2!$A$2:$K$8265, 11)</f>
        <v>110.50660000000001</v>
      </c>
      <c r="F6365" s="7">
        <f t="shared" si="73"/>
        <v>2.0825</v>
      </c>
      <c r="G6365" s="8">
        <v>200000</v>
      </c>
      <c r="H6365" s="9">
        <f t="shared" si="74"/>
        <v>3400000</v>
      </c>
      <c r="I6365" s="10"/>
    </row>
    <row r="6366" spans="1:9" ht="14.25" customHeight="1">
      <c r="A6366" s="6" t="str">
        <f t="shared" si="72"/>
        <v>Pati - Juwana_TLOGOREJO</v>
      </c>
      <c r="B6366" s="11" t="s">
        <v>4458</v>
      </c>
      <c r="C6366" s="11" t="s">
        <v>1996</v>
      </c>
      <c r="D6366" s="11">
        <v>16.66</v>
      </c>
      <c r="E6366" s="7">
        <f>VLOOKUP(A6366, Sheet2!$A$2:$K$8265, 11)</f>
        <v>111.1037</v>
      </c>
      <c r="F6366" s="7">
        <f t="shared" si="73"/>
        <v>2.0825</v>
      </c>
      <c r="G6366" s="8">
        <v>200000</v>
      </c>
      <c r="H6366" s="9">
        <f t="shared" si="74"/>
        <v>3400000</v>
      </c>
      <c r="I6366" s="10"/>
    </row>
    <row r="6367" spans="1:9" ht="14.25" customHeight="1">
      <c r="A6367" s="6" t="str">
        <f t="shared" si="72"/>
        <v>Pati - Juwana_TLOGOREJO</v>
      </c>
      <c r="B6367" s="11" t="s">
        <v>4458</v>
      </c>
      <c r="C6367" s="11" t="s">
        <v>1996</v>
      </c>
      <c r="D6367" s="11">
        <v>16.66</v>
      </c>
      <c r="E6367" s="7">
        <f>VLOOKUP(A6367, Sheet2!$A$2:$K$8265, 11)</f>
        <v>111.1037</v>
      </c>
      <c r="F6367" s="7">
        <f t="shared" si="73"/>
        <v>2.0825</v>
      </c>
      <c r="G6367" s="8">
        <v>200000</v>
      </c>
      <c r="H6367" s="9">
        <f t="shared" si="74"/>
        <v>3400000</v>
      </c>
      <c r="I6367" s="10"/>
    </row>
    <row r="6368" spans="1:9" ht="14.25" customHeight="1">
      <c r="A6368" s="6" t="str">
        <f t="shared" si="72"/>
        <v>Pati - Juwana_TLOGOSARI</v>
      </c>
      <c r="B6368" s="11" t="s">
        <v>4458</v>
      </c>
      <c r="C6368" s="11" t="s">
        <v>759</v>
      </c>
      <c r="D6368" s="11">
        <v>16.66</v>
      </c>
      <c r="E6368" s="7">
        <f>VLOOKUP(A6368, Sheet2!$A$2:$K$8265, 11)</f>
        <v>111.1037</v>
      </c>
      <c r="F6368" s="7">
        <f t="shared" si="73"/>
        <v>2.0825</v>
      </c>
      <c r="G6368" s="8">
        <v>200000</v>
      </c>
      <c r="H6368" s="9">
        <f t="shared" si="74"/>
        <v>3400000</v>
      </c>
      <c r="I6368" s="10"/>
    </row>
    <row r="6369" spans="1:9" ht="14.25" customHeight="1">
      <c r="A6369" s="6" t="str">
        <f t="shared" si="72"/>
        <v>Pati - Juwana_TLUTUP</v>
      </c>
      <c r="B6369" s="11" t="s">
        <v>4458</v>
      </c>
      <c r="C6369" s="11" t="s">
        <v>4590</v>
      </c>
      <c r="D6369" s="11">
        <v>16.66</v>
      </c>
      <c r="E6369" s="7">
        <f>VLOOKUP(A6369, Sheet2!$A$2:$K$8265, 11)</f>
        <v>111.1037</v>
      </c>
      <c r="F6369" s="7">
        <f t="shared" si="73"/>
        <v>2.0825</v>
      </c>
      <c r="G6369" s="8">
        <v>200000</v>
      </c>
      <c r="H6369" s="9">
        <f t="shared" si="74"/>
        <v>3400000</v>
      </c>
      <c r="I6369" s="10"/>
    </row>
    <row r="6370" spans="1:9" ht="14.25" customHeight="1">
      <c r="A6370" s="6" t="str">
        <f t="shared" si="72"/>
        <v>Pati - Juwana_TLUWAH</v>
      </c>
      <c r="B6370" s="11" t="s">
        <v>4458</v>
      </c>
      <c r="C6370" s="11" t="s">
        <v>4591</v>
      </c>
      <c r="D6370" s="11">
        <v>16.66</v>
      </c>
      <c r="E6370" s="7">
        <f>VLOOKUP(A6370, Sheet2!$A$2:$K$8265, 11)</f>
        <v>111.1037</v>
      </c>
      <c r="F6370" s="7">
        <f t="shared" si="73"/>
        <v>2.0825</v>
      </c>
      <c r="G6370" s="8">
        <v>200000</v>
      </c>
      <c r="H6370" s="9">
        <f t="shared" si="74"/>
        <v>3400000</v>
      </c>
      <c r="I6370" s="10"/>
    </row>
    <row r="6371" spans="1:9" ht="14.25" customHeight="1">
      <c r="A6371" s="6" t="str">
        <f t="shared" si="72"/>
        <v>Pati - Juwana_TLUWUK</v>
      </c>
      <c r="B6371" s="11" t="s">
        <v>4458</v>
      </c>
      <c r="C6371" s="11" t="s">
        <v>4592</v>
      </c>
      <c r="D6371" s="11">
        <v>16.66</v>
      </c>
      <c r="E6371" s="7">
        <f>VLOOKUP(A6371, Sheet2!$A$2:$K$8265, 11)</f>
        <v>111.1037</v>
      </c>
      <c r="F6371" s="7">
        <f t="shared" si="73"/>
        <v>2.0825</v>
      </c>
      <c r="G6371" s="8">
        <v>200000</v>
      </c>
      <c r="H6371" s="9">
        <f t="shared" si="74"/>
        <v>3400000</v>
      </c>
      <c r="I6371" s="10"/>
    </row>
    <row r="6372" spans="1:9" ht="14.25" customHeight="1">
      <c r="A6372" s="6" t="str">
        <f t="shared" si="72"/>
        <v>Pati - Juwana_TOMPOMULYO</v>
      </c>
      <c r="B6372" s="11" t="s">
        <v>4458</v>
      </c>
      <c r="C6372" s="11" t="s">
        <v>4593</v>
      </c>
      <c r="D6372" s="11">
        <v>16.66</v>
      </c>
      <c r="E6372" s="7">
        <f>VLOOKUP(A6372, Sheet2!$A$2:$K$8265, 11)</f>
        <v>110.6751</v>
      </c>
      <c r="F6372" s="7">
        <f t="shared" si="73"/>
        <v>2.0825</v>
      </c>
      <c r="G6372" s="8">
        <v>200000</v>
      </c>
      <c r="H6372" s="9">
        <f t="shared" si="74"/>
        <v>3400000</v>
      </c>
      <c r="I6372" s="10"/>
    </row>
    <row r="6373" spans="1:9" ht="14.25" customHeight="1">
      <c r="A6373" s="6" t="str">
        <f t="shared" si="72"/>
        <v>Pati - Juwana_TONDOKERTO</v>
      </c>
      <c r="B6373" s="11" t="s">
        <v>4458</v>
      </c>
      <c r="C6373" s="11" t="s">
        <v>4594</v>
      </c>
      <c r="D6373" s="11">
        <v>16.66</v>
      </c>
      <c r="E6373" s="7">
        <f>VLOOKUP(A6373, Sheet2!$A$2:$K$8265, 11)</f>
        <v>110.6751</v>
      </c>
      <c r="F6373" s="7">
        <f t="shared" si="73"/>
        <v>2.0825</v>
      </c>
      <c r="G6373" s="8">
        <v>200000</v>
      </c>
      <c r="H6373" s="9">
        <f t="shared" si="74"/>
        <v>3400000</v>
      </c>
      <c r="I6373" s="10"/>
    </row>
    <row r="6374" spans="1:9" ht="14.25" customHeight="1">
      <c r="A6374" s="6" t="str">
        <f t="shared" si="72"/>
        <v>Pati - Juwana_TONDOMULYO</v>
      </c>
      <c r="B6374" s="11" t="s">
        <v>4458</v>
      </c>
      <c r="C6374" s="11" t="s">
        <v>4595</v>
      </c>
      <c r="D6374" s="11">
        <v>16.66</v>
      </c>
      <c r="E6374" s="7">
        <f>VLOOKUP(A6374, Sheet2!$A$2:$K$8265, 11)</f>
        <v>110.6751</v>
      </c>
      <c r="F6374" s="7">
        <f t="shared" si="73"/>
        <v>2.0825</v>
      </c>
      <c r="G6374" s="8">
        <v>200000</v>
      </c>
      <c r="H6374" s="9">
        <f t="shared" si="74"/>
        <v>3400000</v>
      </c>
      <c r="I6374" s="10"/>
    </row>
    <row r="6375" spans="1:9" ht="14.25" customHeight="1">
      <c r="A6375" s="6" t="str">
        <f t="shared" si="72"/>
        <v>Pati - Juwana_TRANGKIL</v>
      </c>
      <c r="B6375" s="11" t="s">
        <v>4458</v>
      </c>
      <c r="C6375" s="11" t="s">
        <v>4596</v>
      </c>
      <c r="D6375" s="11">
        <v>16.66</v>
      </c>
      <c r="E6375" s="7">
        <f>VLOOKUP(A6375, Sheet2!$A$2:$K$8265, 11)</f>
        <v>110.6751</v>
      </c>
      <c r="F6375" s="7">
        <f t="shared" si="73"/>
        <v>2.0825</v>
      </c>
      <c r="G6375" s="8">
        <v>200000</v>
      </c>
      <c r="H6375" s="9">
        <f t="shared" si="74"/>
        <v>3400000</v>
      </c>
      <c r="I6375" s="10"/>
    </row>
    <row r="6376" spans="1:9" ht="14.25" customHeight="1">
      <c r="A6376" s="6" t="str">
        <f t="shared" si="72"/>
        <v>Pati - Juwana_TRIGUNO</v>
      </c>
      <c r="B6376" s="11" t="s">
        <v>4458</v>
      </c>
      <c r="C6376" s="11" t="s">
        <v>4597</v>
      </c>
      <c r="D6376" s="11">
        <v>16.66</v>
      </c>
      <c r="E6376" s="7">
        <f>VLOOKUP(A6376, Sheet2!$A$2:$K$8265, 11)</f>
        <v>110.6751</v>
      </c>
      <c r="F6376" s="7">
        <f t="shared" si="73"/>
        <v>2.0825</v>
      </c>
      <c r="G6376" s="8">
        <v>200000</v>
      </c>
      <c r="H6376" s="9">
        <f t="shared" si="74"/>
        <v>3400000</v>
      </c>
      <c r="I6376" s="10"/>
    </row>
    <row r="6377" spans="1:9" ht="14.25" customHeight="1">
      <c r="A6377" s="6" t="str">
        <f t="shared" ref="A6377:A6631" si="75">CONCATENATE(B6377, "_", C6377)</f>
        <v>Pati - Juwana_TRIKOYO</v>
      </c>
      <c r="B6377" s="11" t="s">
        <v>4458</v>
      </c>
      <c r="C6377" s="11" t="s">
        <v>4598</v>
      </c>
      <c r="D6377" s="11">
        <v>16.66</v>
      </c>
      <c r="E6377" s="7">
        <f>VLOOKUP(A6377, Sheet2!$A$2:$K$8265, 11)</f>
        <v>110.6751</v>
      </c>
      <c r="F6377" s="7">
        <f t="shared" ref="F6377:F6631" si="76">D6377/8</f>
        <v>2.0825</v>
      </c>
      <c r="G6377" s="8">
        <v>200000</v>
      </c>
      <c r="H6377" s="9">
        <f t="shared" ref="H6377:H6631" si="77">G6377*_xlfn.CEILING.MATH(D6377)</f>
        <v>3400000</v>
      </c>
      <c r="I6377" s="10"/>
    </row>
    <row r="6378" spans="1:9" ht="14.25" customHeight="1">
      <c r="A6378" s="6" t="str">
        <f t="shared" si="75"/>
        <v>Pati - Juwana_TRIMULYO</v>
      </c>
      <c r="B6378" s="11" t="s">
        <v>4458</v>
      </c>
      <c r="C6378" s="11" t="s">
        <v>528</v>
      </c>
      <c r="D6378" s="11">
        <v>16.66</v>
      </c>
      <c r="E6378" s="7">
        <f>VLOOKUP(A6378, Sheet2!$A$2:$K$8265, 11)</f>
        <v>110.6751</v>
      </c>
      <c r="F6378" s="7">
        <f t="shared" si="76"/>
        <v>2.0825</v>
      </c>
      <c r="G6378" s="8">
        <v>200000</v>
      </c>
      <c r="H6378" s="9">
        <f t="shared" si="77"/>
        <v>3400000</v>
      </c>
      <c r="I6378" s="10"/>
    </row>
    <row r="6379" spans="1:9" ht="14.25" customHeight="1">
      <c r="A6379" s="6" t="str">
        <f t="shared" si="75"/>
        <v>Pati - Juwana_TUNGGULSARI</v>
      </c>
      <c r="B6379" s="11" t="s">
        <v>4458</v>
      </c>
      <c r="C6379" s="11" t="s">
        <v>4379</v>
      </c>
      <c r="D6379" s="11">
        <v>20.29</v>
      </c>
      <c r="E6379" s="7">
        <f>VLOOKUP(A6379, Sheet2!$A$2:$K$8265, 11)</f>
        <v>110.6751</v>
      </c>
      <c r="F6379" s="7">
        <f t="shared" si="76"/>
        <v>2.5362499999999999</v>
      </c>
      <c r="G6379" s="8">
        <v>200000</v>
      </c>
      <c r="H6379" s="9">
        <f t="shared" si="77"/>
        <v>4200000</v>
      </c>
      <c r="I6379" s="10"/>
    </row>
    <row r="6380" spans="1:9" ht="14.25" customHeight="1">
      <c r="A6380" s="6" t="str">
        <f t="shared" si="75"/>
        <v>Pati - Juwana_TUNGGULSARI</v>
      </c>
      <c r="B6380" s="11" t="s">
        <v>4458</v>
      </c>
      <c r="C6380" s="11" t="s">
        <v>4379</v>
      </c>
      <c r="D6380" s="11">
        <v>16.66</v>
      </c>
      <c r="E6380" s="7">
        <f>VLOOKUP(A6380, Sheet2!$A$2:$K$8265, 11)</f>
        <v>110.6751</v>
      </c>
      <c r="F6380" s="7">
        <f t="shared" si="76"/>
        <v>2.0825</v>
      </c>
      <c r="G6380" s="8">
        <v>200000</v>
      </c>
      <c r="H6380" s="9">
        <f t="shared" si="77"/>
        <v>3400000</v>
      </c>
      <c r="I6380" s="10"/>
    </row>
    <row r="6381" spans="1:9" ht="14.25" customHeight="1">
      <c r="A6381" s="6" t="str">
        <f t="shared" si="75"/>
        <v>Pati - Juwana_UJUNGWATU</v>
      </c>
      <c r="B6381" s="11" t="s">
        <v>4458</v>
      </c>
      <c r="C6381" s="11" t="s">
        <v>4599</v>
      </c>
      <c r="D6381" s="11">
        <v>10.32</v>
      </c>
      <c r="E6381" s="7">
        <f>VLOOKUP(A6381, Sheet2!$A$2:$K$8265, 11)</f>
        <v>110.6751</v>
      </c>
      <c r="F6381" s="7">
        <f t="shared" si="76"/>
        <v>1.29</v>
      </c>
      <c r="G6381" s="8">
        <v>200000</v>
      </c>
      <c r="H6381" s="9">
        <f t="shared" si="77"/>
        <v>2200000</v>
      </c>
      <c r="I6381" s="10"/>
    </row>
    <row r="6382" spans="1:9" ht="14.25" customHeight="1">
      <c r="A6382" s="6" t="str">
        <f t="shared" si="75"/>
        <v>Pati - Juwana_WATESHAJI</v>
      </c>
      <c r="B6382" s="11" t="s">
        <v>4458</v>
      </c>
      <c r="C6382" s="11" t="s">
        <v>4600</v>
      </c>
      <c r="D6382" s="11">
        <v>16.66</v>
      </c>
      <c r="E6382" s="7">
        <f>VLOOKUP(A6382, Sheet2!$A$2:$K$8265, 11)</f>
        <v>110.6751</v>
      </c>
      <c r="F6382" s="7">
        <f t="shared" si="76"/>
        <v>2.0825</v>
      </c>
      <c r="G6382" s="8">
        <v>200000</v>
      </c>
      <c r="H6382" s="9">
        <f t="shared" si="77"/>
        <v>3400000</v>
      </c>
      <c r="I6382" s="10"/>
    </row>
    <row r="6383" spans="1:9" ht="14.25" customHeight="1">
      <c r="A6383" s="6" t="str">
        <f t="shared" si="75"/>
        <v>Pati - Juwana_WATUROYO</v>
      </c>
      <c r="B6383" s="11" t="s">
        <v>4458</v>
      </c>
      <c r="C6383" s="11" t="s">
        <v>4601</v>
      </c>
      <c r="D6383" s="11">
        <v>16.66</v>
      </c>
      <c r="E6383" s="7">
        <f>VLOOKUP(A6383, Sheet2!$A$2:$K$8265, 11)</f>
        <v>110.6751</v>
      </c>
      <c r="F6383" s="7">
        <f t="shared" si="76"/>
        <v>2.0825</v>
      </c>
      <c r="G6383" s="8">
        <v>200000</v>
      </c>
      <c r="H6383" s="9">
        <f t="shared" si="77"/>
        <v>3400000</v>
      </c>
      <c r="I6383" s="10"/>
    </row>
    <row r="6384" spans="1:9" ht="14.25" customHeight="1">
      <c r="A6384" s="6" t="str">
        <f t="shared" si="75"/>
        <v>Pati - Juwana_WEDARIJAKSA</v>
      </c>
      <c r="B6384" s="11" t="s">
        <v>4458</v>
      </c>
      <c r="C6384" s="11" t="s">
        <v>4602</v>
      </c>
      <c r="D6384" s="11">
        <v>16.66</v>
      </c>
      <c r="E6384" s="7">
        <f>VLOOKUP(A6384, Sheet2!$A$2:$K$8265, 11)</f>
        <v>110.6751</v>
      </c>
      <c r="F6384" s="7">
        <f t="shared" si="76"/>
        <v>2.0825</v>
      </c>
      <c r="G6384" s="8">
        <v>200000</v>
      </c>
      <c r="H6384" s="9">
        <f t="shared" si="77"/>
        <v>3400000</v>
      </c>
      <c r="I6384" s="10"/>
    </row>
    <row r="6385" spans="1:9" ht="14.25" customHeight="1">
      <c r="A6385" s="6" t="str">
        <f t="shared" si="75"/>
        <v>Pati - Juwana_WEDUSAN</v>
      </c>
      <c r="B6385" s="11" t="s">
        <v>4458</v>
      </c>
      <c r="C6385" s="11" t="s">
        <v>4603</v>
      </c>
      <c r="D6385" s="11">
        <v>16.66</v>
      </c>
      <c r="E6385" s="7">
        <f>VLOOKUP(A6385, Sheet2!$A$2:$K$8265, 11)</f>
        <v>110.6751</v>
      </c>
      <c r="F6385" s="7">
        <f t="shared" si="76"/>
        <v>2.0825</v>
      </c>
      <c r="G6385" s="8">
        <v>200000</v>
      </c>
      <c r="H6385" s="9">
        <f t="shared" si="77"/>
        <v>3400000</v>
      </c>
      <c r="I6385" s="10"/>
    </row>
    <row r="6386" spans="1:9" ht="14.25" customHeight="1">
      <c r="A6386" s="6" t="str">
        <f t="shared" si="75"/>
        <v>Pati - Juwana_WIDOROKANDANG</v>
      </c>
      <c r="B6386" s="11" t="s">
        <v>4458</v>
      </c>
      <c r="C6386" s="11" t="s">
        <v>4604</v>
      </c>
      <c r="D6386" s="11">
        <v>16.66</v>
      </c>
      <c r="E6386" s="7">
        <f>VLOOKUP(A6386, Sheet2!$A$2:$K$8265, 11)</f>
        <v>110.6751</v>
      </c>
      <c r="F6386" s="7">
        <f t="shared" si="76"/>
        <v>2.0825</v>
      </c>
      <c r="G6386" s="8">
        <v>200000</v>
      </c>
      <c r="H6386" s="9">
        <f t="shared" si="77"/>
        <v>3400000</v>
      </c>
      <c r="I6386" s="10"/>
    </row>
    <row r="6387" spans="1:9" ht="14.25" customHeight="1">
      <c r="A6387" s="6" t="str">
        <f t="shared" si="75"/>
        <v>Pati - Juwana_WINONG</v>
      </c>
      <c r="B6387" s="11" t="s">
        <v>4458</v>
      </c>
      <c r="C6387" s="11" t="s">
        <v>532</v>
      </c>
      <c r="D6387" s="11">
        <v>16.66</v>
      </c>
      <c r="E6387" s="7">
        <f>VLOOKUP(A6387, Sheet2!$A$2:$K$8265, 11)</f>
        <v>110.6751</v>
      </c>
      <c r="F6387" s="7">
        <f t="shared" si="76"/>
        <v>2.0825</v>
      </c>
      <c r="G6387" s="8">
        <v>200000</v>
      </c>
      <c r="H6387" s="9">
        <f t="shared" si="77"/>
        <v>3400000</v>
      </c>
      <c r="I6387" s="10"/>
    </row>
    <row r="6388" spans="1:9" ht="14.25" customHeight="1">
      <c r="A6388" s="6" t="str">
        <f t="shared" si="75"/>
        <v>Pati - Juwana_WIROTO</v>
      </c>
      <c r="B6388" s="11" t="s">
        <v>4458</v>
      </c>
      <c r="C6388" s="11" t="s">
        <v>4605</v>
      </c>
      <c r="D6388" s="11">
        <v>20.29</v>
      </c>
      <c r="E6388" s="7">
        <f>VLOOKUP(A6388, Sheet2!$A$2:$K$8265, 11)</f>
        <v>110.6751</v>
      </c>
      <c r="F6388" s="7">
        <f t="shared" si="76"/>
        <v>2.5362499999999999</v>
      </c>
      <c r="G6388" s="8">
        <v>200000</v>
      </c>
      <c r="H6388" s="9">
        <f t="shared" si="77"/>
        <v>4200000</v>
      </c>
      <c r="I6388" s="10"/>
    </row>
    <row r="6389" spans="1:9" ht="14.25" customHeight="1">
      <c r="A6389" s="6" t="str">
        <f t="shared" si="75"/>
        <v>Pati - Juwana_WIRUN</v>
      </c>
      <c r="B6389" s="11" t="s">
        <v>4458</v>
      </c>
      <c r="C6389" s="11" t="s">
        <v>2713</v>
      </c>
      <c r="D6389" s="11">
        <v>16.66</v>
      </c>
      <c r="E6389" s="7">
        <f>VLOOKUP(A6389, Sheet2!$A$2:$K$8265, 11)</f>
        <v>110.6751</v>
      </c>
      <c r="F6389" s="7">
        <f t="shared" si="76"/>
        <v>2.0825</v>
      </c>
      <c r="G6389" s="8">
        <v>200000</v>
      </c>
      <c r="H6389" s="9">
        <f t="shared" si="77"/>
        <v>3400000</v>
      </c>
      <c r="I6389" s="10"/>
    </row>
    <row r="6390" spans="1:9" ht="14.25" customHeight="1">
      <c r="A6390" s="6" t="str">
        <f t="shared" si="75"/>
        <v>Pati - Juwana_WONOREJO</v>
      </c>
      <c r="B6390" s="11" t="s">
        <v>4458</v>
      </c>
      <c r="C6390" s="11" t="s">
        <v>773</v>
      </c>
      <c r="D6390" s="11">
        <v>16.66</v>
      </c>
      <c r="E6390" s="7">
        <f>VLOOKUP(A6390, Sheet2!$A$2:$K$8265, 11)</f>
        <v>110.6751</v>
      </c>
      <c r="F6390" s="7">
        <f t="shared" si="76"/>
        <v>2.0825</v>
      </c>
      <c r="G6390" s="8">
        <v>200000</v>
      </c>
      <c r="H6390" s="9">
        <f t="shared" si="77"/>
        <v>3400000</v>
      </c>
      <c r="I6390" s="10"/>
    </row>
    <row r="6391" spans="1:9" ht="14.25" customHeight="1">
      <c r="A6391" s="6" t="str">
        <f t="shared" si="75"/>
        <v>Pati - Sokokulon_ANGKATAN KIDUL</v>
      </c>
      <c r="B6391" s="11" t="s">
        <v>4606</v>
      </c>
      <c r="C6391" s="11" t="s">
        <v>4607</v>
      </c>
      <c r="D6391" s="11">
        <v>16.66</v>
      </c>
      <c r="E6391" s="7">
        <f>VLOOKUP(A6391, Sheet2!$A$2:$K$8265, 11)</f>
        <v>110.6751</v>
      </c>
      <c r="F6391" s="7">
        <f t="shared" si="76"/>
        <v>2.0825</v>
      </c>
      <c r="G6391" s="8">
        <v>200000</v>
      </c>
      <c r="H6391" s="9">
        <f t="shared" si="77"/>
        <v>3400000</v>
      </c>
      <c r="I6391" s="10"/>
    </row>
    <row r="6392" spans="1:9" ht="14.25" customHeight="1">
      <c r="A6392" s="6" t="str">
        <f t="shared" si="75"/>
        <v>Pati - Sokokulon_ANGKATAN LOR</v>
      </c>
      <c r="B6392" s="11" t="s">
        <v>4606</v>
      </c>
      <c r="C6392" s="11" t="s">
        <v>4608</v>
      </c>
      <c r="D6392" s="11">
        <v>16.66</v>
      </c>
      <c r="E6392" s="7">
        <f>VLOOKUP(A6392, Sheet2!$A$2:$K$8265, 11)</f>
        <v>110.6751</v>
      </c>
      <c r="F6392" s="7">
        <f t="shared" si="76"/>
        <v>2.0825</v>
      </c>
      <c r="G6392" s="8">
        <v>200000</v>
      </c>
      <c r="H6392" s="9">
        <f t="shared" si="77"/>
        <v>3400000</v>
      </c>
      <c r="I6392" s="10"/>
    </row>
    <row r="6393" spans="1:9" ht="14.25" customHeight="1">
      <c r="A6393" s="6" t="str">
        <f t="shared" si="75"/>
        <v>Pati - Sokokulon_BABALAN</v>
      </c>
      <c r="B6393" s="11" t="s">
        <v>4606</v>
      </c>
      <c r="C6393" s="11" t="s">
        <v>4146</v>
      </c>
      <c r="D6393" s="11">
        <v>16.66</v>
      </c>
      <c r="E6393" s="7">
        <f>VLOOKUP(A6393, Sheet2!$A$2:$K$8265, 11)</f>
        <v>110.6751</v>
      </c>
      <c r="F6393" s="7">
        <f t="shared" si="76"/>
        <v>2.0825</v>
      </c>
      <c r="G6393" s="8">
        <v>200000</v>
      </c>
      <c r="H6393" s="9">
        <f t="shared" si="77"/>
        <v>3400000</v>
      </c>
      <c r="I6393" s="10"/>
    </row>
    <row r="6394" spans="1:9" ht="14.25" customHeight="1">
      <c r="A6394" s="6" t="str">
        <f t="shared" si="75"/>
        <v>Pati - Sokokulon_BADEGAN</v>
      </c>
      <c r="B6394" s="11" t="s">
        <v>4606</v>
      </c>
      <c r="C6394" s="11" t="s">
        <v>4609</v>
      </c>
      <c r="D6394" s="11">
        <v>16.66</v>
      </c>
      <c r="E6394" s="7">
        <f>VLOOKUP(A6394, Sheet2!$A$2:$K$8265, 11)</f>
        <v>110.6751</v>
      </c>
      <c r="F6394" s="7">
        <f t="shared" si="76"/>
        <v>2.0825</v>
      </c>
      <c r="G6394" s="8">
        <v>200000</v>
      </c>
      <c r="H6394" s="9">
        <f t="shared" si="77"/>
        <v>3400000</v>
      </c>
      <c r="I6394" s="10"/>
    </row>
    <row r="6395" spans="1:9" ht="14.25" customHeight="1">
      <c r="A6395" s="6" t="str">
        <f t="shared" si="75"/>
        <v>Pati - Sokokulon_BAGENG</v>
      </c>
      <c r="B6395" s="11" t="s">
        <v>4606</v>
      </c>
      <c r="C6395" s="11" t="s">
        <v>4610</v>
      </c>
      <c r="D6395" s="11">
        <v>16.66</v>
      </c>
      <c r="E6395" s="7">
        <f>VLOOKUP(A6395, Sheet2!$A$2:$K$8265, 11)</f>
        <v>110.6751</v>
      </c>
      <c r="F6395" s="7">
        <f t="shared" si="76"/>
        <v>2.0825</v>
      </c>
      <c r="G6395" s="8">
        <v>200000</v>
      </c>
      <c r="H6395" s="9">
        <f t="shared" si="77"/>
        <v>3400000</v>
      </c>
      <c r="I6395" s="10"/>
    </row>
    <row r="6396" spans="1:9" ht="14.25" customHeight="1">
      <c r="A6396" s="6" t="str">
        <f t="shared" si="75"/>
        <v>Pati - Sokokulon_BANJARSARI</v>
      </c>
      <c r="B6396" s="11" t="s">
        <v>4606</v>
      </c>
      <c r="C6396" s="11" t="s">
        <v>59</v>
      </c>
      <c r="D6396" s="11">
        <v>16.66</v>
      </c>
      <c r="E6396" s="7">
        <f>VLOOKUP(A6396, Sheet2!$A$2:$K$8265, 11)</f>
        <v>110.6751</v>
      </c>
      <c r="F6396" s="7">
        <f t="shared" si="76"/>
        <v>2.0825</v>
      </c>
      <c r="G6396" s="8">
        <v>200000</v>
      </c>
      <c r="H6396" s="9">
        <f t="shared" si="77"/>
        <v>3400000</v>
      </c>
      <c r="I6396" s="10"/>
    </row>
    <row r="6397" spans="1:9" ht="14.25" customHeight="1">
      <c r="A6397" s="6" t="str">
        <f t="shared" si="75"/>
        <v>Pati - Sokokulon_BANYUURIP</v>
      </c>
      <c r="B6397" s="11" t="s">
        <v>4606</v>
      </c>
      <c r="C6397" s="11" t="s">
        <v>1382</v>
      </c>
      <c r="D6397" s="11">
        <v>16.66</v>
      </c>
      <c r="E6397" s="7">
        <f>VLOOKUP(A6397, Sheet2!$A$2:$K$8265, 11)</f>
        <v>110.6751</v>
      </c>
      <c r="F6397" s="7">
        <f t="shared" si="76"/>
        <v>2.0825</v>
      </c>
      <c r="G6397" s="8">
        <v>200000</v>
      </c>
      <c r="H6397" s="9">
        <f t="shared" si="77"/>
        <v>3400000</v>
      </c>
      <c r="I6397" s="10"/>
    </row>
    <row r="6398" spans="1:9" ht="14.25" customHeight="1">
      <c r="A6398" s="6" t="str">
        <f t="shared" si="75"/>
        <v>Pati - Sokokulon_BLARU</v>
      </c>
      <c r="B6398" s="11" t="s">
        <v>4606</v>
      </c>
      <c r="C6398" s="11" t="s">
        <v>4611</v>
      </c>
      <c r="D6398" s="11">
        <v>16.66</v>
      </c>
      <c r="E6398" s="7">
        <f>VLOOKUP(A6398, Sheet2!$A$2:$K$8265, 11)</f>
        <v>110.6751</v>
      </c>
      <c r="F6398" s="7">
        <f t="shared" si="76"/>
        <v>2.0825</v>
      </c>
      <c r="G6398" s="8">
        <v>200000</v>
      </c>
      <c r="H6398" s="9">
        <f t="shared" si="77"/>
        <v>3400000</v>
      </c>
      <c r="I6398" s="10"/>
    </row>
    <row r="6399" spans="1:9" ht="14.25" customHeight="1">
      <c r="A6399" s="6" t="str">
        <f t="shared" si="75"/>
        <v>Pati - Sokokulon_CABAK</v>
      </c>
      <c r="B6399" s="11" t="s">
        <v>4606</v>
      </c>
      <c r="C6399" s="11" t="s">
        <v>1179</v>
      </c>
      <c r="D6399" s="11">
        <v>16.66</v>
      </c>
      <c r="E6399" s="7">
        <f>VLOOKUP(A6399, Sheet2!$A$2:$K$8265, 11)</f>
        <v>110.6751</v>
      </c>
      <c r="F6399" s="7">
        <f t="shared" si="76"/>
        <v>2.0825</v>
      </c>
      <c r="G6399" s="8">
        <v>200000</v>
      </c>
      <c r="H6399" s="9">
        <f t="shared" si="77"/>
        <v>3400000</v>
      </c>
      <c r="I6399" s="10"/>
    </row>
    <row r="6400" spans="1:9" ht="14.25" customHeight="1">
      <c r="A6400" s="6" t="str">
        <f t="shared" si="75"/>
        <v>Pati - Sokokulon_COLO</v>
      </c>
      <c r="B6400" s="11" t="s">
        <v>4606</v>
      </c>
      <c r="C6400" s="11" t="s">
        <v>4612</v>
      </c>
      <c r="D6400" s="11">
        <v>13.38</v>
      </c>
      <c r="E6400" s="7">
        <f>VLOOKUP(A6400, Sheet2!$A$2:$K$8265, 11)</f>
        <v>110.6751</v>
      </c>
      <c r="F6400" s="7">
        <f t="shared" si="76"/>
        <v>1.6725000000000001</v>
      </c>
      <c r="G6400" s="8">
        <v>200000</v>
      </c>
      <c r="H6400" s="9">
        <f t="shared" si="77"/>
        <v>2800000</v>
      </c>
      <c r="I6400" s="10"/>
    </row>
    <row r="6401" spans="1:9" ht="14.25" customHeight="1">
      <c r="A6401" s="6" t="str">
        <f t="shared" si="75"/>
        <v>Pati - Sokokulon_DADIREJO</v>
      </c>
      <c r="B6401" s="11" t="s">
        <v>4606</v>
      </c>
      <c r="C6401" s="11" t="s">
        <v>3396</v>
      </c>
      <c r="D6401" s="11">
        <v>16.66</v>
      </c>
      <c r="E6401" s="7">
        <f>VLOOKUP(A6401, Sheet2!$A$2:$K$8265, 11)</f>
        <v>110.6751</v>
      </c>
      <c r="F6401" s="7">
        <f t="shared" si="76"/>
        <v>2.0825</v>
      </c>
      <c r="G6401" s="8">
        <v>200000</v>
      </c>
      <c r="H6401" s="9">
        <f t="shared" si="77"/>
        <v>3400000</v>
      </c>
      <c r="I6401" s="10"/>
    </row>
    <row r="6402" spans="1:9" ht="14.25" customHeight="1">
      <c r="A6402" s="6" t="str">
        <f t="shared" si="75"/>
        <v>Pati - Sokokulon_DAMARWULAN</v>
      </c>
      <c r="B6402" s="11" t="s">
        <v>4606</v>
      </c>
      <c r="C6402" s="11" t="s">
        <v>4613</v>
      </c>
      <c r="D6402" s="11">
        <v>10.32</v>
      </c>
      <c r="E6402" s="7">
        <f>VLOOKUP(A6402, Sheet2!$A$2:$K$8265, 11)</f>
        <v>110.6751</v>
      </c>
      <c r="F6402" s="7">
        <f t="shared" si="76"/>
        <v>1.29</v>
      </c>
      <c r="G6402" s="8">
        <v>200000</v>
      </c>
      <c r="H6402" s="9">
        <f t="shared" si="77"/>
        <v>2200000</v>
      </c>
      <c r="I6402" s="10"/>
    </row>
    <row r="6403" spans="1:9" ht="14.25" customHeight="1">
      <c r="A6403" s="6" t="str">
        <f t="shared" si="75"/>
        <v>Pati - Sokokulon_GABUS</v>
      </c>
      <c r="B6403" s="11" t="s">
        <v>4606</v>
      </c>
      <c r="C6403" s="11" t="s">
        <v>1279</v>
      </c>
      <c r="D6403" s="11">
        <v>16.66</v>
      </c>
      <c r="E6403" s="7">
        <f>VLOOKUP(A6403, Sheet2!$A$2:$K$8265, 11)</f>
        <v>110.6751</v>
      </c>
      <c r="F6403" s="7">
        <f t="shared" si="76"/>
        <v>2.0825</v>
      </c>
      <c r="G6403" s="8">
        <v>200000</v>
      </c>
      <c r="H6403" s="9">
        <f t="shared" si="77"/>
        <v>3400000</v>
      </c>
      <c r="I6403" s="10"/>
    </row>
    <row r="6404" spans="1:9" ht="14.25" customHeight="1">
      <c r="A6404" s="6" t="str">
        <f t="shared" si="75"/>
        <v>Pati - Sokokulon_GEBANG</v>
      </c>
      <c r="B6404" s="11" t="s">
        <v>4606</v>
      </c>
      <c r="C6404" s="11" t="s">
        <v>372</v>
      </c>
      <c r="D6404" s="11">
        <v>16.66</v>
      </c>
      <c r="E6404" s="7">
        <f>VLOOKUP(A6404, Sheet2!$A$2:$K$8265, 11)</f>
        <v>110.6751</v>
      </c>
      <c r="F6404" s="7">
        <f t="shared" si="76"/>
        <v>2.0825</v>
      </c>
      <c r="G6404" s="8">
        <v>200000</v>
      </c>
      <c r="H6404" s="9">
        <f t="shared" si="77"/>
        <v>3400000</v>
      </c>
      <c r="I6404" s="10"/>
    </row>
    <row r="6405" spans="1:9" ht="14.25" customHeight="1">
      <c r="A6405" s="6" t="str">
        <f t="shared" si="75"/>
        <v>Pati - Sokokulon_GEMBONG</v>
      </c>
      <c r="B6405" s="11" t="s">
        <v>4606</v>
      </c>
      <c r="C6405" s="11" t="s">
        <v>881</v>
      </c>
      <c r="D6405" s="11">
        <v>16.66</v>
      </c>
      <c r="E6405" s="7">
        <f>VLOOKUP(A6405, Sheet2!$A$2:$K$8265, 11)</f>
        <v>110.6751</v>
      </c>
      <c r="F6405" s="7">
        <f t="shared" si="76"/>
        <v>2.0825</v>
      </c>
      <c r="G6405" s="8">
        <v>200000</v>
      </c>
      <c r="H6405" s="9">
        <f t="shared" si="77"/>
        <v>3400000</v>
      </c>
      <c r="I6405" s="10"/>
    </row>
    <row r="6406" spans="1:9" ht="14.25" customHeight="1">
      <c r="A6406" s="6" t="str">
        <f t="shared" si="75"/>
        <v>Pati - Sokokulon_GEMPOLSARI</v>
      </c>
      <c r="B6406" s="11" t="s">
        <v>4606</v>
      </c>
      <c r="C6406" s="11" t="s">
        <v>4614</v>
      </c>
      <c r="D6406" s="11">
        <v>16.66</v>
      </c>
      <c r="E6406" s="7">
        <f>VLOOKUP(A6406, Sheet2!$A$2:$K$8265, 11)</f>
        <v>110.6751</v>
      </c>
      <c r="F6406" s="7">
        <f t="shared" si="76"/>
        <v>2.0825</v>
      </c>
      <c r="G6406" s="8">
        <v>200000</v>
      </c>
      <c r="H6406" s="9">
        <f t="shared" si="77"/>
        <v>3400000</v>
      </c>
      <c r="I6406" s="10"/>
    </row>
    <row r="6407" spans="1:9" ht="14.25" customHeight="1">
      <c r="A6407" s="6" t="str">
        <f t="shared" si="75"/>
        <v>Pati - Sokokulon_GILING</v>
      </c>
      <c r="B6407" s="11" t="s">
        <v>4606</v>
      </c>
      <c r="C6407" s="11" t="s">
        <v>4615</v>
      </c>
      <c r="D6407" s="11">
        <v>16.66</v>
      </c>
      <c r="E6407" s="7">
        <f>VLOOKUP(A6407, Sheet2!$A$2:$K$8265, 11)</f>
        <v>110.6751</v>
      </c>
      <c r="F6407" s="7">
        <f t="shared" si="76"/>
        <v>2.0825</v>
      </c>
      <c r="G6407" s="8">
        <v>200000</v>
      </c>
      <c r="H6407" s="9">
        <f t="shared" si="77"/>
        <v>3400000</v>
      </c>
      <c r="I6407" s="10"/>
    </row>
    <row r="6408" spans="1:9" ht="14.25" customHeight="1">
      <c r="A6408" s="6" t="str">
        <f t="shared" si="75"/>
        <v>Pati - Sokokulon_GODO</v>
      </c>
      <c r="B6408" s="11" t="s">
        <v>4606</v>
      </c>
      <c r="C6408" s="11" t="s">
        <v>4616</v>
      </c>
      <c r="D6408" s="11">
        <v>16.66</v>
      </c>
      <c r="E6408" s="7">
        <f>VLOOKUP(A6408, Sheet2!$A$2:$K$8265, 11)</f>
        <v>110.6751</v>
      </c>
      <c r="F6408" s="7">
        <f t="shared" si="76"/>
        <v>2.0825</v>
      </c>
      <c r="G6408" s="8">
        <v>200000</v>
      </c>
      <c r="H6408" s="9">
        <f t="shared" si="77"/>
        <v>3400000</v>
      </c>
      <c r="I6408" s="10"/>
    </row>
    <row r="6409" spans="1:9" ht="14.25" customHeight="1">
      <c r="A6409" s="6" t="str">
        <f t="shared" si="75"/>
        <v>Pati - Sokokulon_GULANGPONGGE</v>
      </c>
      <c r="B6409" s="11" t="s">
        <v>4606</v>
      </c>
      <c r="C6409" s="11" t="s">
        <v>4617</v>
      </c>
      <c r="D6409" s="11">
        <v>16.66</v>
      </c>
      <c r="E6409" s="7">
        <f>VLOOKUP(A6409, Sheet2!$A$2:$K$8265, 11)</f>
        <v>110.6751</v>
      </c>
      <c r="F6409" s="7">
        <f t="shared" si="76"/>
        <v>2.0825</v>
      </c>
      <c r="G6409" s="8">
        <v>200000</v>
      </c>
      <c r="H6409" s="9">
        <f t="shared" si="77"/>
        <v>3400000</v>
      </c>
      <c r="I6409" s="10"/>
    </row>
    <row r="6410" spans="1:9" ht="14.25" customHeight="1">
      <c r="A6410" s="6" t="str">
        <f t="shared" si="75"/>
        <v>Pati - Sokokulon_GUNUNGPANTI</v>
      </c>
      <c r="B6410" s="11" t="s">
        <v>4606</v>
      </c>
      <c r="C6410" s="11" t="s">
        <v>4618</v>
      </c>
      <c r="D6410" s="11">
        <v>16.66</v>
      </c>
      <c r="E6410" s="7">
        <f>VLOOKUP(A6410, Sheet2!$A$2:$K$8265, 11)</f>
        <v>110.6751</v>
      </c>
      <c r="F6410" s="7">
        <f t="shared" si="76"/>
        <v>2.0825</v>
      </c>
      <c r="G6410" s="8">
        <v>200000</v>
      </c>
      <c r="H6410" s="9">
        <f t="shared" si="77"/>
        <v>3400000</v>
      </c>
      <c r="I6410" s="10"/>
    </row>
    <row r="6411" spans="1:9" ht="14.25" customHeight="1">
      <c r="A6411" s="6" t="str">
        <f t="shared" si="75"/>
        <v>Pati - Sokokulon_GUNUNGSARI</v>
      </c>
      <c r="B6411" s="11" t="s">
        <v>4606</v>
      </c>
      <c r="C6411" s="11" t="s">
        <v>599</v>
      </c>
      <c r="D6411" s="11">
        <v>16.66</v>
      </c>
      <c r="E6411" s="7">
        <f>VLOOKUP(A6411, Sheet2!$A$2:$K$8265, 11)</f>
        <v>110.6751</v>
      </c>
      <c r="F6411" s="7">
        <f t="shared" si="76"/>
        <v>2.0825</v>
      </c>
      <c r="G6411" s="8">
        <v>200000</v>
      </c>
      <c r="H6411" s="9">
        <f t="shared" si="77"/>
        <v>3400000</v>
      </c>
      <c r="I6411" s="10"/>
    </row>
    <row r="6412" spans="1:9" ht="14.25" customHeight="1">
      <c r="A6412" s="6" t="str">
        <f t="shared" si="75"/>
        <v>Pati - Sokokulon_GUWO</v>
      </c>
      <c r="B6412" s="11" t="s">
        <v>4606</v>
      </c>
      <c r="C6412" s="11" t="s">
        <v>4619</v>
      </c>
      <c r="D6412" s="11">
        <v>16.66</v>
      </c>
      <c r="E6412" s="7">
        <f>VLOOKUP(A6412, Sheet2!$A$2:$K$8265, 11)</f>
        <v>110.6751</v>
      </c>
      <c r="F6412" s="7">
        <f t="shared" si="76"/>
        <v>2.0825</v>
      </c>
      <c r="G6412" s="8">
        <v>200000</v>
      </c>
      <c r="H6412" s="9">
        <f t="shared" si="77"/>
        <v>3400000</v>
      </c>
      <c r="I6412" s="10"/>
    </row>
    <row r="6413" spans="1:9" ht="14.25" customHeight="1">
      <c r="A6413" s="6" t="str">
        <f t="shared" si="75"/>
        <v>Pati - Sokokulon_JAPAN</v>
      </c>
      <c r="B6413" s="11" t="s">
        <v>4606</v>
      </c>
      <c r="C6413" s="11" t="s">
        <v>3157</v>
      </c>
      <c r="D6413" s="11">
        <v>13.38</v>
      </c>
      <c r="E6413" s="7">
        <f>VLOOKUP(A6413, Sheet2!$A$2:$K$8265, 11)</f>
        <v>110.6751</v>
      </c>
      <c r="F6413" s="7">
        <f t="shared" si="76"/>
        <v>1.6725000000000001</v>
      </c>
      <c r="G6413" s="8">
        <v>200000</v>
      </c>
      <c r="H6413" s="9">
        <f t="shared" si="77"/>
        <v>2800000</v>
      </c>
      <c r="I6413" s="10"/>
    </row>
    <row r="6414" spans="1:9" ht="14.25" customHeight="1">
      <c r="A6414" s="6" t="str">
        <f t="shared" si="75"/>
        <v>Pati - Sokokulon_JEPALO</v>
      </c>
      <c r="B6414" s="11" t="s">
        <v>4606</v>
      </c>
      <c r="C6414" s="11" t="s">
        <v>4620</v>
      </c>
      <c r="D6414" s="11">
        <v>16.66</v>
      </c>
      <c r="E6414" s="7">
        <f>VLOOKUP(A6414, Sheet2!$A$2:$K$8265, 11)</f>
        <v>110.6751</v>
      </c>
      <c r="F6414" s="7">
        <f t="shared" si="76"/>
        <v>2.0825</v>
      </c>
      <c r="G6414" s="8">
        <v>200000</v>
      </c>
      <c r="H6414" s="9">
        <f t="shared" si="77"/>
        <v>3400000</v>
      </c>
      <c r="I6414" s="10"/>
    </row>
    <row r="6415" spans="1:9" ht="14.25" customHeight="1">
      <c r="A6415" s="6" t="str">
        <f t="shared" si="75"/>
        <v>Pati - Sokokulon_JRAHI</v>
      </c>
      <c r="B6415" s="11" t="s">
        <v>4606</v>
      </c>
      <c r="C6415" s="11" t="s">
        <v>4621</v>
      </c>
      <c r="D6415" s="11">
        <v>16.66</v>
      </c>
      <c r="E6415" s="7">
        <f>VLOOKUP(A6415, Sheet2!$A$2:$K$8265, 11)</f>
        <v>110.6751</v>
      </c>
      <c r="F6415" s="7">
        <f t="shared" si="76"/>
        <v>2.0825</v>
      </c>
      <c r="G6415" s="8">
        <v>200000</v>
      </c>
      <c r="H6415" s="9">
        <f t="shared" si="77"/>
        <v>3400000</v>
      </c>
      <c r="I6415" s="10"/>
    </row>
    <row r="6416" spans="1:9" ht="14.25" customHeight="1">
      <c r="A6416" s="6" t="str">
        <f t="shared" si="75"/>
        <v>Pati - Sokokulon_KARANGWONO</v>
      </c>
      <c r="B6416" s="11" t="s">
        <v>4606</v>
      </c>
      <c r="C6416" s="11" t="s">
        <v>4622</v>
      </c>
      <c r="D6416" s="11">
        <v>16.66</v>
      </c>
      <c r="E6416" s="7">
        <f>VLOOKUP(A6416, Sheet2!$A$2:$K$8265, 11)</f>
        <v>110.6751</v>
      </c>
      <c r="F6416" s="7">
        <f t="shared" si="76"/>
        <v>2.0825</v>
      </c>
      <c r="G6416" s="8">
        <v>200000</v>
      </c>
      <c r="H6416" s="9">
        <f t="shared" si="77"/>
        <v>3400000</v>
      </c>
      <c r="I6416" s="10"/>
    </row>
    <row r="6417" spans="1:9" ht="14.25" customHeight="1">
      <c r="A6417" s="6" t="str">
        <f t="shared" si="75"/>
        <v>Pati - Sokokulon_KEDALINGAN</v>
      </c>
      <c r="B6417" s="11" t="s">
        <v>4606</v>
      </c>
      <c r="C6417" s="11" t="s">
        <v>4623</v>
      </c>
      <c r="D6417" s="11">
        <v>16.66</v>
      </c>
      <c r="E6417" s="7">
        <f>VLOOKUP(A6417, Sheet2!$A$2:$K$8265, 11)</f>
        <v>110.6751</v>
      </c>
      <c r="F6417" s="7">
        <f t="shared" si="76"/>
        <v>2.0825</v>
      </c>
      <c r="G6417" s="8">
        <v>200000</v>
      </c>
      <c r="H6417" s="9">
        <f t="shared" si="77"/>
        <v>3400000</v>
      </c>
      <c r="I6417" s="10"/>
    </row>
    <row r="6418" spans="1:9" ht="14.25" customHeight="1">
      <c r="A6418" s="6" t="str">
        <f t="shared" si="75"/>
        <v>Pati - Sokokulon_KEDUNGBULUS</v>
      </c>
      <c r="B6418" s="11" t="s">
        <v>4606</v>
      </c>
      <c r="C6418" s="11" t="s">
        <v>3647</v>
      </c>
      <c r="D6418" s="11">
        <v>16.66</v>
      </c>
      <c r="E6418" s="7">
        <f>VLOOKUP(A6418, Sheet2!$A$2:$K$8265, 11)</f>
        <v>110.6751</v>
      </c>
      <c r="F6418" s="7">
        <f t="shared" si="76"/>
        <v>2.0825</v>
      </c>
      <c r="G6418" s="8">
        <v>200000</v>
      </c>
      <c r="H6418" s="9">
        <f t="shared" si="77"/>
        <v>3400000</v>
      </c>
      <c r="I6418" s="10"/>
    </row>
    <row r="6419" spans="1:9" ht="14.25" customHeight="1">
      <c r="A6419" s="6" t="str">
        <f t="shared" si="75"/>
        <v>Pati - Sokokulon_KETANGGAN</v>
      </c>
      <c r="B6419" s="11" t="s">
        <v>4606</v>
      </c>
      <c r="C6419" s="11" t="s">
        <v>417</v>
      </c>
      <c r="D6419" s="11">
        <v>16.66</v>
      </c>
      <c r="E6419" s="7">
        <f>VLOOKUP(A6419, Sheet2!$A$2:$K$8265, 11)</f>
        <v>110.6751</v>
      </c>
      <c r="F6419" s="7">
        <f t="shared" si="76"/>
        <v>2.0825</v>
      </c>
      <c r="G6419" s="8">
        <v>200000</v>
      </c>
      <c r="H6419" s="9">
        <f t="shared" si="77"/>
        <v>3400000</v>
      </c>
      <c r="I6419" s="10"/>
    </row>
    <row r="6420" spans="1:9" ht="14.25" customHeight="1">
      <c r="A6420" s="6" t="str">
        <f t="shared" si="75"/>
        <v>Pati - Sokokulon_KLAKAHKASIHAN</v>
      </c>
      <c r="B6420" s="11" t="s">
        <v>4606</v>
      </c>
      <c r="C6420" s="11" t="s">
        <v>4624</v>
      </c>
      <c r="D6420" s="11">
        <v>16.66</v>
      </c>
      <c r="E6420" s="7">
        <f>VLOOKUP(A6420, Sheet2!$A$2:$K$8265, 11)</f>
        <v>110.6751</v>
      </c>
      <c r="F6420" s="7">
        <f t="shared" si="76"/>
        <v>2.0825</v>
      </c>
      <c r="G6420" s="8">
        <v>200000</v>
      </c>
      <c r="H6420" s="9">
        <f t="shared" si="77"/>
        <v>3400000</v>
      </c>
      <c r="I6420" s="10"/>
    </row>
    <row r="6421" spans="1:9" ht="14.25" customHeight="1">
      <c r="A6421" s="6" t="str">
        <f t="shared" si="75"/>
        <v>Pati - Sokokulon_KLUMPIT</v>
      </c>
      <c r="B6421" s="11" t="s">
        <v>4606</v>
      </c>
      <c r="C6421" s="11" t="s">
        <v>1466</v>
      </c>
      <c r="D6421" s="11">
        <v>16.66</v>
      </c>
      <c r="E6421" s="7">
        <f>VLOOKUP(A6421, Sheet2!$A$2:$K$8265, 11)</f>
        <v>110.6751</v>
      </c>
      <c r="F6421" s="7">
        <f t="shared" si="76"/>
        <v>2.0825</v>
      </c>
      <c r="G6421" s="8">
        <v>200000</v>
      </c>
      <c r="H6421" s="9">
        <f t="shared" si="77"/>
        <v>3400000</v>
      </c>
      <c r="I6421" s="10"/>
    </row>
    <row r="6422" spans="1:9" ht="14.25" customHeight="1">
      <c r="A6422" s="6" t="str">
        <f t="shared" si="75"/>
        <v>Pati - Sokokulon_KORIPANDRIYO</v>
      </c>
      <c r="B6422" s="11" t="s">
        <v>4606</v>
      </c>
      <c r="C6422" s="11" t="s">
        <v>4625</v>
      </c>
      <c r="D6422" s="11">
        <v>16.66</v>
      </c>
      <c r="E6422" s="7">
        <f>VLOOKUP(A6422, Sheet2!$A$2:$K$8265, 11)</f>
        <v>110.6751</v>
      </c>
      <c r="F6422" s="7">
        <f t="shared" si="76"/>
        <v>2.0825</v>
      </c>
      <c r="G6422" s="8">
        <v>200000</v>
      </c>
      <c r="H6422" s="9">
        <f t="shared" si="77"/>
        <v>3400000</v>
      </c>
      <c r="I6422" s="10"/>
    </row>
    <row r="6423" spans="1:9" ht="14.25" customHeight="1">
      <c r="A6423" s="6" t="str">
        <f t="shared" si="75"/>
        <v>Pati - Sokokulon_KOSEKAN</v>
      </c>
      <c r="B6423" s="11" t="s">
        <v>4606</v>
      </c>
      <c r="C6423" s="11" t="s">
        <v>4626</v>
      </c>
      <c r="D6423" s="11">
        <v>16.66</v>
      </c>
      <c r="E6423" s="7">
        <f>VLOOKUP(A6423, Sheet2!$A$2:$K$8265, 11)</f>
        <v>110.6751</v>
      </c>
      <c r="F6423" s="7">
        <f t="shared" si="76"/>
        <v>2.0825</v>
      </c>
      <c r="G6423" s="8">
        <v>200000</v>
      </c>
      <c r="H6423" s="9">
        <f t="shared" si="77"/>
        <v>3400000</v>
      </c>
      <c r="I6423" s="10"/>
    </row>
    <row r="6424" spans="1:9" ht="14.25" customHeight="1">
      <c r="A6424" s="6" t="str">
        <f t="shared" si="75"/>
        <v>Pati - Sokokulon_KROPAK</v>
      </c>
      <c r="B6424" s="11" t="s">
        <v>4606</v>
      </c>
      <c r="C6424" s="11" t="s">
        <v>4627</v>
      </c>
      <c r="D6424" s="11">
        <v>16.66</v>
      </c>
      <c r="E6424" s="7">
        <f>VLOOKUP(A6424, Sheet2!$A$2:$K$8265, 11)</f>
        <v>110.6751</v>
      </c>
      <c r="F6424" s="7">
        <f t="shared" si="76"/>
        <v>2.0825</v>
      </c>
      <c r="G6424" s="8">
        <v>200000</v>
      </c>
      <c r="H6424" s="9">
        <f t="shared" si="77"/>
        <v>3400000</v>
      </c>
      <c r="I6424" s="10"/>
    </row>
    <row r="6425" spans="1:9" ht="14.25" customHeight="1">
      <c r="A6425" s="6" t="str">
        <f t="shared" si="75"/>
        <v>Pati - Sokokulon_KUDUR</v>
      </c>
      <c r="B6425" s="11" t="s">
        <v>4606</v>
      </c>
      <c r="C6425" s="11" t="s">
        <v>4628</v>
      </c>
      <c r="D6425" s="11">
        <v>16.66</v>
      </c>
      <c r="E6425" s="7">
        <f>VLOOKUP(A6425, Sheet2!$A$2:$K$8265, 11)</f>
        <v>110.6751</v>
      </c>
      <c r="F6425" s="7">
        <f t="shared" si="76"/>
        <v>2.0825</v>
      </c>
      <c r="G6425" s="8">
        <v>200000</v>
      </c>
      <c r="H6425" s="9">
        <f t="shared" si="77"/>
        <v>3400000</v>
      </c>
      <c r="I6425" s="10"/>
    </row>
    <row r="6426" spans="1:9" ht="14.25" customHeight="1">
      <c r="A6426" s="6" t="str">
        <f t="shared" si="75"/>
        <v>Pati - Sokokulon_KURYOKALANGAN</v>
      </c>
      <c r="B6426" s="11" t="s">
        <v>4606</v>
      </c>
      <c r="C6426" s="11" t="s">
        <v>4629</v>
      </c>
      <c r="D6426" s="11">
        <v>16.66</v>
      </c>
      <c r="E6426" s="7">
        <f>VLOOKUP(A6426, Sheet2!$A$2:$K$8265, 11)</f>
        <v>110.6751</v>
      </c>
      <c r="F6426" s="7">
        <f t="shared" si="76"/>
        <v>2.0825</v>
      </c>
      <c r="G6426" s="8">
        <v>200000</v>
      </c>
      <c r="H6426" s="9">
        <f t="shared" si="77"/>
        <v>3400000</v>
      </c>
      <c r="I6426" s="10"/>
    </row>
    <row r="6427" spans="1:9" ht="14.25" customHeight="1">
      <c r="A6427" s="6" t="str">
        <f t="shared" si="75"/>
        <v>Pati - Sokokulon_LAHAR</v>
      </c>
      <c r="B6427" s="11" t="s">
        <v>4606</v>
      </c>
      <c r="C6427" s="11" t="s">
        <v>4630</v>
      </c>
      <c r="D6427" s="11">
        <v>16.66</v>
      </c>
      <c r="E6427" s="7">
        <f>VLOOKUP(A6427, Sheet2!$A$2:$K$8265, 11)</f>
        <v>110.6751</v>
      </c>
      <c r="F6427" s="7">
        <f t="shared" si="76"/>
        <v>2.0825</v>
      </c>
      <c r="G6427" s="8">
        <v>200000</v>
      </c>
      <c r="H6427" s="9">
        <f t="shared" si="77"/>
        <v>3400000</v>
      </c>
      <c r="I6427" s="10"/>
    </row>
    <row r="6428" spans="1:9" ht="14.25" customHeight="1">
      <c r="A6428" s="6" t="str">
        <f t="shared" si="75"/>
        <v>Pati - Sokokulon_LANGENHARJO</v>
      </c>
      <c r="B6428" s="11" t="s">
        <v>4606</v>
      </c>
      <c r="C6428" s="11" t="s">
        <v>4362</v>
      </c>
      <c r="D6428" s="11">
        <v>16.66</v>
      </c>
      <c r="E6428" s="7">
        <f>VLOOKUP(A6428, Sheet2!$A$2:$K$8265, 11)</f>
        <v>110.6751</v>
      </c>
      <c r="F6428" s="7">
        <f t="shared" si="76"/>
        <v>2.0825</v>
      </c>
      <c r="G6428" s="8">
        <v>200000</v>
      </c>
      <c r="H6428" s="9">
        <f t="shared" si="77"/>
        <v>3400000</v>
      </c>
      <c r="I6428" s="10"/>
    </row>
    <row r="6429" spans="1:9" ht="14.25" customHeight="1">
      <c r="A6429" s="6" t="str">
        <f t="shared" si="75"/>
        <v>Pati - Sokokulon_LANGSE</v>
      </c>
      <c r="B6429" s="11" t="s">
        <v>4606</v>
      </c>
      <c r="C6429" s="11" t="s">
        <v>2426</v>
      </c>
      <c r="D6429" s="11">
        <v>16.66</v>
      </c>
      <c r="E6429" s="7">
        <f>VLOOKUP(A6429, Sheet2!$A$2:$K$8265, 11)</f>
        <v>110.6751</v>
      </c>
      <c r="F6429" s="7">
        <f t="shared" si="76"/>
        <v>2.0825</v>
      </c>
      <c r="G6429" s="8">
        <v>200000</v>
      </c>
      <c r="H6429" s="9">
        <f t="shared" si="77"/>
        <v>3400000</v>
      </c>
      <c r="I6429" s="10"/>
    </row>
    <row r="6430" spans="1:9" ht="14.25" customHeight="1">
      <c r="A6430" s="6" t="str">
        <f t="shared" si="75"/>
        <v>Pati - Sokokulon_MARGOREJO</v>
      </c>
      <c r="B6430" s="11" t="s">
        <v>4606</v>
      </c>
      <c r="C6430" s="11" t="s">
        <v>436</v>
      </c>
      <c r="D6430" s="11">
        <v>16.66</v>
      </c>
      <c r="E6430" s="7">
        <f>VLOOKUP(A6430, Sheet2!$A$2:$K$8265, 11)</f>
        <v>110.6751</v>
      </c>
      <c r="F6430" s="7">
        <f t="shared" si="76"/>
        <v>2.0825</v>
      </c>
      <c r="G6430" s="8">
        <v>200000</v>
      </c>
      <c r="H6430" s="9">
        <f t="shared" si="77"/>
        <v>3400000</v>
      </c>
      <c r="I6430" s="10"/>
    </row>
    <row r="6431" spans="1:9" ht="14.25" customHeight="1">
      <c r="A6431" s="6" t="str">
        <f t="shared" si="75"/>
        <v>Pati - Sokokulon_MATARAMAN</v>
      </c>
      <c r="B6431" s="11" t="s">
        <v>4606</v>
      </c>
      <c r="C6431" s="11" t="s">
        <v>4631</v>
      </c>
      <c r="D6431" s="11">
        <v>16.66</v>
      </c>
      <c r="E6431" s="7">
        <f>VLOOKUP(A6431, Sheet2!$A$2:$K$8265, 11)</f>
        <v>110.6751</v>
      </c>
      <c r="F6431" s="7">
        <f t="shared" si="76"/>
        <v>2.0825</v>
      </c>
      <c r="G6431" s="8">
        <v>200000</v>
      </c>
      <c r="H6431" s="9">
        <f t="shared" si="77"/>
        <v>3400000</v>
      </c>
      <c r="I6431" s="10"/>
    </row>
    <row r="6432" spans="1:9" ht="14.25" customHeight="1">
      <c r="A6432" s="6" t="str">
        <f t="shared" si="75"/>
        <v>Pati - Sokokulon_MEDANI</v>
      </c>
      <c r="B6432" s="11" t="s">
        <v>4606</v>
      </c>
      <c r="C6432" s="11" t="s">
        <v>4116</v>
      </c>
      <c r="D6432" s="11">
        <v>16.66</v>
      </c>
      <c r="E6432" s="7">
        <f>VLOOKUP(A6432, Sheet2!$A$2:$K$8265, 11)</f>
        <v>110.6751</v>
      </c>
      <c r="F6432" s="7">
        <f t="shared" si="76"/>
        <v>2.0825</v>
      </c>
      <c r="G6432" s="8">
        <v>200000</v>
      </c>
      <c r="H6432" s="9">
        <f t="shared" si="77"/>
        <v>3400000</v>
      </c>
      <c r="I6432" s="10"/>
    </row>
    <row r="6433" spans="1:9" ht="14.25" customHeight="1">
      <c r="A6433" s="6" t="str">
        <f t="shared" si="75"/>
        <v>Pati - Sokokulon_MOJO</v>
      </c>
      <c r="B6433" s="11" t="s">
        <v>4606</v>
      </c>
      <c r="C6433" s="11" t="s">
        <v>441</v>
      </c>
      <c r="D6433" s="11">
        <v>16.66</v>
      </c>
      <c r="E6433" s="7">
        <f>VLOOKUP(A6433, Sheet2!$A$2:$K$8265, 11)</f>
        <v>110.6751</v>
      </c>
      <c r="F6433" s="7">
        <f t="shared" si="76"/>
        <v>2.0825</v>
      </c>
      <c r="G6433" s="8">
        <v>200000</v>
      </c>
      <c r="H6433" s="9">
        <f t="shared" si="77"/>
        <v>3400000</v>
      </c>
      <c r="I6433" s="10"/>
    </row>
    <row r="6434" spans="1:9" ht="14.25" customHeight="1">
      <c r="A6434" s="6" t="str">
        <f t="shared" si="75"/>
        <v>Pati - Sokokulon_MOJOLAWARAN</v>
      </c>
      <c r="B6434" s="11" t="s">
        <v>4606</v>
      </c>
      <c r="C6434" s="11" t="s">
        <v>4632</v>
      </c>
      <c r="D6434" s="11">
        <v>16.66</v>
      </c>
      <c r="E6434" s="7">
        <f>VLOOKUP(A6434, Sheet2!$A$2:$K$8265, 11)</f>
        <v>110.6751</v>
      </c>
      <c r="F6434" s="7">
        <f t="shared" si="76"/>
        <v>2.0825</v>
      </c>
      <c r="G6434" s="8">
        <v>200000</v>
      </c>
      <c r="H6434" s="9">
        <f t="shared" si="77"/>
        <v>3400000</v>
      </c>
      <c r="I6434" s="10"/>
    </row>
    <row r="6435" spans="1:9" ht="14.25" customHeight="1">
      <c r="A6435" s="6" t="str">
        <f t="shared" si="75"/>
        <v>Pati - Sokokulon_MUKTIHARJO</v>
      </c>
      <c r="B6435" s="11" t="s">
        <v>4606</v>
      </c>
      <c r="C6435" s="11" t="s">
        <v>4633</v>
      </c>
      <c r="D6435" s="11">
        <v>16.66</v>
      </c>
      <c r="E6435" s="7">
        <f>VLOOKUP(A6435, Sheet2!$A$2:$K$8265, 11)</f>
        <v>110.6751</v>
      </c>
      <c r="F6435" s="7">
        <f t="shared" si="76"/>
        <v>2.0825</v>
      </c>
      <c r="G6435" s="8">
        <v>200000</v>
      </c>
      <c r="H6435" s="9">
        <f t="shared" si="77"/>
        <v>3400000</v>
      </c>
      <c r="I6435" s="10"/>
    </row>
    <row r="6436" spans="1:9" ht="14.25" customHeight="1">
      <c r="A6436" s="6" t="str">
        <f t="shared" si="75"/>
        <v>Pati - Sokokulon_MUSTOKOHARJO</v>
      </c>
      <c r="B6436" s="11" t="s">
        <v>4606</v>
      </c>
      <c r="C6436" s="11" t="s">
        <v>4634</v>
      </c>
      <c r="D6436" s="11">
        <v>16.66</v>
      </c>
      <c r="E6436" s="7">
        <f>VLOOKUP(A6436, Sheet2!$A$2:$K$8265, 11)</f>
        <v>110.6751</v>
      </c>
      <c r="F6436" s="7">
        <f t="shared" si="76"/>
        <v>2.0825</v>
      </c>
      <c r="G6436" s="8">
        <v>200000</v>
      </c>
      <c r="H6436" s="9">
        <f t="shared" si="77"/>
        <v>3400000</v>
      </c>
      <c r="I6436" s="10"/>
    </row>
    <row r="6437" spans="1:9" ht="14.25" customHeight="1">
      <c r="A6437" s="6" t="str">
        <f t="shared" si="75"/>
        <v>Pati - Sokokulon_NGARUS</v>
      </c>
      <c r="B6437" s="11" t="s">
        <v>4606</v>
      </c>
      <c r="C6437" s="11" t="s">
        <v>4635</v>
      </c>
      <c r="D6437" s="11">
        <v>16.66</v>
      </c>
      <c r="E6437" s="7">
        <f>VLOOKUP(A6437, Sheet2!$A$2:$K$8265, 11)</f>
        <v>110.6751</v>
      </c>
      <c r="F6437" s="7">
        <f t="shared" si="76"/>
        <v>2.0825</v>
      </c>
      <c r="G6437" s="8">
        <v>200000</v>
      </c>
      <c r="H6437" s="9">
        <f t="shared" si="77"/>
        <v>3400000</v>
      </c>
      <c r="I6437" s="10"/>
    </row>
    <row r="6438" spans="1:9" ht="14.25" customHeight="1">
      <c r="A6438" s="6" t="str">
        <f t="shared" si="75"/>
        <v>Pati - Sokokulon_NGAWEN</v>
      </c>
      <c r="B6438" s="11" t="s">
        <v>4606</v>
      </c>
      <c r="C6438" s="11" t="s">
        <v>1324</v>
      </c>
      <c r="D6438" s="11">
        <v>16.66</v>
      </c>
      <c r="E6438" s="7">
        <f>VLOOKUP(A6438, Sheet2!$A$2:$K$8265, 11)</f>
        <v>110.6751</v>
      </c>
      <c r="F6438" s="7">
        <f t="shared" si="76"/>
        <v>2.0825</v>
      </c>
      <c r="G6438" s="8">
        <v>200000</v>
      </c>
      <c r="H6438" s="9">
        <f t="shared" si="77"/>
        <v>3400000</v>
      </c>
      <c r="I6438" s="10"/>
    </row>
    <row r="6439" spans="1:9" ht="14.25" customHeight="1">
      <c r="A6439" s="6" t="str">
        <f t="shared" si="75"/>
        <v>Pati - Sokokulon_PADANGAN</v>
      </c>
      <c r="B6439" s="11" t="s">
        <v>4606</v>
      </c>
      <c r="C6439" s="11" t="s">
        <v>4636</v>
      </c>
      <c r="D6439" s="11">
        <v>16.66</v>
      </c>
      <c r="E6439" s="7">
        <f>VLOOKUP(A6439, Sheet2!$A$2:$K$8265, 11)</f>
        <v>110.6751</v>
      </c>
      <c r="F6439" s="7">
        <f t="shared" si="76"/>
        <v>2.0825</v>
      </c>
      <c r="G6439" s="8">
        <v>200000</v>
      </c>
      <c r="H6439" s="9">
        <f t="shared" si="77"/>
        <v>3400000</v>
      </c>
      <c r="I6439" s="10"/>
    </row>
    <row r="6440" spans="1:9" ht="14.25" customHeight="1">
      <c r="A6440" s="6" t="str">
        <f t="shared" si="75"/>
        <v>Pati - Sokokulon_PANJUNAN</v>
      </c>
      <c r="B6440" s="11" t="s">
        <v>4606</v>
      </c>
      <c r="C6440" s="11" t="s">
        <v>4436</v>
      </c>
      <c r="D6440" s="11">
        <v>16.66</v>
      </c>
      <c r="E6440" s="7">
        <f>VLOOKUP(A6440, Sheet2!$A$2:$K$8265, 11)</f>
        <v>110.6751</v>
      </c>
      <c r="F6440" s="7">
        <f t="shared" si="76"/>
        <v>2.0825</v>
      </c>
      <c r="G6440" s="8">
        <v>200000</v>
      </c>
      <c r="H6440" s="9">
        <f t="shared" si="77"/>
        <v>3400000</v>
      </c>
      <c r="I6440" s="10"/>
    </row>
    <row r="6441" spans="1:9" ht="14.25" customHeight="1">
      <c r="A6441" s="6" t="str">
        <f t="shared" si="75"/>
        <v>Pati - Sokokulon_PANTIREJO</v>
      </c>
      <c r="B6441" s="11" t="s">
        <v>4606</v>
      </c>
      <c r="C6441" s="11" t="s">
        <v>4637</v>
      </c>
      <c r="D6441" s="11">
        <v>16.66</v>
      </c>
      <c r="E6441" s="7">
        <f>VLOOKUP(A6441, Sheet2!$A$2:$K$8265, 11)</f>
        <v>110.6751</v>
      </c>
      <c r="F6441" s="7">
        <f t="shared" si="76"/>
        <v>2.0825</v>
      </c>
      <c r="G6441" s="8">
        <v>200000</v>
      </c>
      <c r="H6441" s="9">
        <f t="shared" si="77"/>
        <v>3400000</v>
      </c>
      <c r="I6441" s="10"/>
    </row>
    <row r="6442" spans="1:9" ht="14.25" customHeight="1">
      <c r="A6442" s="6" t="str">
        <f t="shared" si="75"/>
        <v>Pati - Sokokulon_PARENGGAN</v>
      </c>
      <c r="B6442" s="11" t="s">
        <v>4606</v>
      </c>
      <c r="C6442" s="11" t="s">
        <v>4638</v>
      </c>
      <c r="D6442" s="11">
        <v>16.66</v>
      </c>
      <c r="E6442" s="7">
        <f>VLOOKUP(A6442, Sheet2!$A$2:$K$8265, 11)</f>
        <v>110.6751</v>
      </c>
      <c r="F6442" s="7">
        <f t="shared" si="76"/>
        <v>2.0825</v>
      </c>
      <c r="G6442" s="8">
        <v>200000</v>
      </c>
      <c r="H6442" s="9">
        <f t="shared" si="77"/>
        <v>3400000</v>
      </c>
      <c r="I6442" s="10"/>
    </row>
    <row r="6443" spans="1:9" ht="14.25" customHeight="1">
      <c r="A6443" s="6" t="str">
        <f t="shared" si="75"/>
        <v>Pati - Sokokulon_PATI KIDUL</v>
      </c>
      <c r="B6443" s="11" t="s">
        <v>4606</v>
      </c>
      <c r="C6443" s="11" t="s">
        <v>4639</v>
      </c>
      <c r="D6443" s="11">
        <v>16.66</v>
      </c>
      <c r="E6443" s="7">
        <f>VLOOKUP(A6443, Sheet2!$A$2:$K$8265, 11)</f>
        <v>110.6751</v>
      </c>
      <c r="F6443" s="7">
        <f t="shared" si="76"/>
        <v>2.0825</v>
      </c>
      <c r="G6443" s="8">
        <v>200000</v>
      </c>
      <c r="H6443" s="9">
        <f t="shared" si="77"/>
        <v>3400000</v>
      </c>
      <c r="I6443" s="10"/>
    </row>
    <row r="6444" spans="1:9" ht="14.25" customHeight="1">
      <c r="A6444" s="6" t="str">
        <f t="shared" si="75"/>
        <v>Pati - Sokokulon_PATI LOR</v>
      </c>
      <c r="B6444" s="11" t="s">
        <v>4606</v>
      </c>
      <c r="C6444" s="11" t="s">
        <v>4640</v>
      </c>
      <c r="D6444" s="11">
        <v>16.66</v>
      </c>
      <c r="E6444" s="7">
        <f>VLOOKUP(A6444, Sheet2!$A$2:$K$8265, 11)</f>
        <v>110.6751</v>
      </c>
      <c r="F6444" s="7">
        <f t="shared" si="76"/>
        <v>2.0825</v>
      </c>
      <c r="G6444" s="8">
        <v>200000</v>
      </c>
      <c r="H6444" s="9">
        <f t="shared" si="77"/>
        <v>3400000</v>
      </c>
      <c r="I6444" s="10"/>
    </row>
    <row r="6445" spans="1:9" ht="14.25" customHeight="1">
      <c r="A6445" s="6" t="str">
        <f t="shared" si="75"/>
        <v>Pati - Sokokulon_PATI WETAN</v>
      </c>
      <c r="B6445" s="11" t="s">
        <v>4606</v>
      </c>
      <c r="C6445" s="11" t="s">
        <v>4641</v>
      </c>
      <c r="D6445" s="11">
        <v>16.66</v>
      </c>
      <c r="E6445" s="7">
        <f>VLOOKUP(A6445, Sheet2!$A$2:$K$8265, 11)</f>
        <v>110.6751</v>
      </c>
      <c r="F6445" s="7">
        <f t="shared" si="76"/>
        <v>2.0825</v>
      </c>
      <c r="G6445" s="8">
        <v>200000</v>
      </c>
      <c r="H6445" s="9">
        <f t="shared" si="77"/>
        <v>3400000</v>
      </c>
      <c r="I6445" s="10"/>
    </row>
    <row r="6446" spans="1:9" ht="14.25" customHeight="1">
      <c r="A6446" s="6" t="str">
        <f t="shared" si="75"/>
        <v>Pati - Sokokulon_PAYAK</v>
      </c>
      <c r="B6446" s="11" t="s">
        <v>4606</v>
      </c>
      <c r="C6446" s="11" t="s">
        <v>4642</v>
      </c>
      <c r="D6446" s="11">
        <v>16.66</v>
      </c>
      <c r="E6446" s="7">
        <f>VLOOKUP(A6446, Sheet2!$A$2:$K$8265, 11)</f>
        <v>110.6751</v>
      </c>
      <c r="F6446" s="7">
        <f t="shared" si="76"/>
        <v>2.0825</v>
      </c>
      <c r="G6446" s="8">
        <v>200000</v>
      </c>
      <c r="H6446" s="9">
        <f t="shared" si="77"/>
        <v>3400000</v>
      </c>
      <c r="I6446" s="10"/>
    </row>
    <row r="6447" spans="1:9" ht="14.25" customHeight="1">
      <c r="A6447" s="6" t="str">
        <f t="shared" si="75"/>
        <v>Pati - Sokokulon_PEGANDAN</v>
      </c>
      <c r="B6447" s="11" t="s">
        <v>4606</v>
      </c>
      <c r="C6447" s="11" t="s">
        <v>4643</v>
      </c>
      <c r="D6447" s="11">
        <v>16.66</v>
      </c>
      <c r="E6447" s="7">
        <f>VLOOKUP(A6447, Sheet2!$A$2:$K$8265, 11)</f>
        <v>110.6751</v>
      </c>
      <c r="F6447" s="7">
        <f t="shared" si="76"/>
        <v>2.0825</v>
      </c>
      <c r="G6447" s="8">
        <v>200000</v>
      </c>
      <c r="H6447" s="9">
        <f t="shared" si="77"/>
        <v>3400000</v>
      </c>
      <c r="I6447" s="10"/>
    </row>
    <row r="6448" spans="1:9" ht="14.25" customHeight="1">
      <c r="A6448" s="6" t="str">
        <f t="shared" si="75"/>
        <v>Pati - Sokokulon_PENAMBUHAN</v>
      </c>
      <c r="B6448" s="11" t="s">
        <v>4606</v>
      </c>
      <c r="C6448" s="11" t="s">
        <v>4644</v>
      </c>
      <c r="D6448" s="11">
        <v>16.66</v>
      </c>
      <c r="E6448" s="7">
        <f>VLOOKUP(A6448, Sheet2!$A$2:$K$8265, 11)</f>
        <v>110.6751</v>
      </c>
      <c r="F6448" s="7">
        <f t="shared" si="76"/>
        <v>2.0825</v>
      </c>
      <c r="G6448" s="8">
        <v>200000</v>
      </c>
      <c r="H6448" s="9">
        <f t="shared" si="77"/>
        <v>3400000</v>
      </c>
      <c r="I6448" s="10"/>
    </row>
    <row r="6449" spans="1:9" ht="14.25" customHeight="1">
      <c r="A6449" s="6" t="str">
        <f t="shared" si="75"/>
        <v>Pati - Sokokulon_PENANGGUNGAN</v>
      </c>
      <c r="B6449" s="11" t="s">
        <v>4606</v>
      </c>
      <c r="C6449" s="11" t="s">
        <v>2456</v>
      </c>
      <c r="D6449" s="11">
        <v>16.66</v>
      </c>
      <c r="E6449" s="7">
        <f>VLOOKUP(A6449, Sheet2!$A$2:$K$8265, 11)</f>
        <v>110.6751</v>
      </c>
      <c r="F6449" s="7">
        <f t="shared" si="76"/>
        <v>2.0825</v>
      </c>
      <c r="G6449" s="8">
        <v>200000</v>
      </c>
      <c r="H6449" s="9">
        <f t="shared" si="77"/>
        <v>3400000</v>
      </c>
      <c r="I6449" s="10"/>
    </row>
    <row r="6450" spans="1:9" ht="14.25" customHeight="1">
      <c r="A6450" s="6" t="str">
        <f t="shared" si="75"/>
        <v>Pati - Sokokulon_PERDOPO</v>
      </c>
      <c r="B6450" s="11" t="s">
        <v>4606</v>
      </c>
      <c r="C6450" s="11" t="s">
        <v>4645</v>
      </c>
      <c r="D6450" s="11">
        <v>16.66</v>
      </c>
      <c r="E6450" s="7">
        <f>VLOOKUP(A6450, Sheet2!$A$2:$K$8265, 11)</f>
        <v>110.6751</v>
      </c>
      <c r="F6450" s="7">
        <f t="shared" si="76"/>
        <v>2.0825</v>
      </c>
      <c r="G6450" s="8">
        <v>200000</v>
      </c>
      <c r="H6450" s="9">
        <f t="shared" si="77"/>
        <v>3400000</v>
      </c>
      <c r="I6450" s="10"/>
    </row>
    <row r="6451" spans="1:9" ht="14.25" customHeight="1">
      <c r="A6451" s="6" t="str">
        <f t="shared" si="75"/>
        <v>Pati - Sokokulon_PLANGITAN</v>
      </c>
      <c r="B6451" s="11" t="s">
        <v>4606</v>
      </c>
      <c r="C6451" s="11" t="s">
        <v>4646</v>
      </c>
      <c r="D6451" s="11">
        <v>16.66</v>
      </c>
      <c r="E6451" s="7">
        <f>VLOOKUP(A6451, Sheet2!$A$2:$K$8265, 11)</f>
        <v>110.6751</v>
      </c>
      <c r="F6451" s="7">
        <f t="shared" si="76"/>
        <v>2.0825</v>
      </c>
      <c r="G6451" s="8">
        <v>200000</v>
      </c>
      <c r="H6451" s="9">
        <f t="shared" si="77"/>
        <v>3400000</v>
      </c>
      <c r="I6451" s="10"/>
    </row>
    <row r="6452" spans="1:9" ht="14.25" customHeight="1">
      <c r="A6452" s="6" t="str">
        <f t="shared" si="75"/>
        <v>Pati - Sokokulon_PLAOSAN</v>
      </c>
      <c r="B6452" s="11" t="s">
        <v>4606</v>
      </c>
      <c r="C6452" s="11" t="s">
        <v>4647</v>
      </c>
      <c r="D6452" s="11">
        <v>16.66</v>
      </c>
      <c r="E6452" s="7">
        <f>VLOOKUP(A6452, Sheet2!$A$2:$K$8265, 11)</f>
        <v>110.6751</v>
      </c>
      <c r="F6452" s="7">
        <f t="shared" si="76"/>
        <v>2.0825</v>
      </c>
      <c r="G6452" s="8">
        <v>200000</v>
      </c>
      <c r="H6452" s="9">
        <f t="shared" si="77"/>
        <v>3400000</v>
      </c>
      <c r="I6452" s="10"/>
    </row>
    <row r="6453" spans="1:9" ht="14.25" customHeight="1">
      <c r="A6453" s="6" t="str">
        <f t="shared" si="75"/>
        <v>Pati - Sokokulon_PLUKARAN</v>
      </c>
      <c r="B6453" s="11" t="s">
        <v>4606</v>
      </c>
      <c r="C6453" s="11" t="s">
        <v>4648</v>
      </c>
      <c r="D6453" s="11">
        <v>16.66</v>
      </c>
      <c r="E6453" s="7">
        <f>VLOOKUP(A6453, Sheet2!$A$2:$K$8265, 11)</f>
        <v>110.6751</v>
      </c>
      <c r="F6453" s="7">
        <f t="shared" si="76"/>
        <v>2.0825</v>
      </c>
      <c r="G6453" s="8">
        <v>200000</v>
      </c>
      <c r="H6453" s="9">
        <f t="shared" si="77"/>
        <v>3400000</v>
      </c>
      <c r="I6453" s="10"/>
    </row>
    <row r="6454" spans="1:9" ht="14.25" customHeight="1">
      <c r="A6454" s="6" t="str">
        <f t="shared" si="75"/>
        <v>Pati - Sokokulon_PLUMBUNGAN</v>
      </c>
      <c r="B6454" s="11" t="s">
        <v>4606</v>
      </c>
      <c r="C6454" s="11" t="s">
        <v>2464</v>
      </c>
      <c r="D6454" s="11">
        <v>16.66</v>
      </c>
      <c r="E6454" s="7">
        <f>VLOOKUP(A6454, Sheet2!$A$2:$K$8265, 11)</f>
        <v>110.6751</v>
      </c>
      <c r="F6454" s="7">
        <f t="shared" si="76"/>
        <v>2.0825</v>
      </c>
      <c r="G6454" s="8">
        <v>200000</v>
      </c>
      <c r="H6454" s="9">
        <f t="shared" si="77"/>
        <v>3400000</v>
      </c>
      <c r="I6454" s="10"/>
    </row>
    <row r="6455" spans="1:9" ht="14.25" customHeight="1">
      <c r="A6455" s="6" t="str">
        <f t="shared" si="75"/>
        <v>Pati - Sokokulon_POHGADING</v>
      </c>
      <c r="B6455" s="11" t="s">
        <v>4606</v>
      </c>
      <c r="C6455" s="11" t="s">
        <v>4649</v>
      </c>
      <c r="D6455" s="11">
        <v>16.66</v>
      </c>
      <c r="E6455" s="7">
        <f>VLOOKUP(A6455, Sheet2!$A$2:$K$8265, 11)</f>
        <v>110.6751</v>
      </c>
      <c r="F6455" s="7">
        <f t="shared" si="76"/>
        <v>2.0825</v>
      </c>
      <c r="G6455" s="8">
        <v>200000</v>
      </c>
      <c r="H6455" s="9">
        <f t="shared" si="77"/>
        <v>3400000</v>
      </c>
      <c r="I6455" s="10"/>
    </row>
    <row r="6456" spans="1:9" ht="14.25" customHeight="1">
      <c r="A6456" s="6" t="str">
        <f t="shared" si="75"/>
        <v>Pati - Sokokulon_POHGADING</v>
      </c>
      <c r="B6456" s="11" t="s">
        <v>4606</v>
      </c>
      <c r="C6456" s="11" t="s">
        <v>4649</v>
      </c>
      <c r="D6456" s="11">
        <v>16.66</v>
      </c>
      <c r="E6456" s="7">
        <f>VLOOKUP(A6456, Sheet2!$A$2:$K$8265, 11)</f>
        <v>110.6751</v>
      </c>
      <c r="F6456" s="7">
        <f t="shared" si="76"/>
        <v>2.0825</v>
      </c>
      <c r="G6456" s="8">
        <v>200000</v>
      </c>
      <c r="H6456" s="9">
        <f t="shared" si="77"/>
        <v>3400000</v>
      </c>
      <c r="I6456" s="10"/>
    </row>
    <row r="6457" spans="1:9" ht="14.25" customHeight="1">
      <c r="A6457" s="6" t="str">
        <f t="shared" si="75"/>
        <v>Pati - Sokokulon_PURI</v>
      </c>
      <c r="B6457" s="11" t="s">
        <v>4606</v>
      </c>
      <c r="C6457" s="11" t="s">
        <v>4650</v>
      </c>
      <c r="D6457" s="11">
        <v>16.66</v>
      </c>
      <c r="E6457" s="7">
        <f>VLOOKUP(A6457, Sheet2!$A$2:$K$8265, 11)</f>
        <v>110.6751</v>
      </c>
      <c r="F6457" s="7">
        <f t="shared" si="76"/>
        <v>2.0825</v>
      </c>
      <c r="G6457" s="8">
        <v>200000</v>
      </c>
      <c r="H6457" s="9">
        <f t="shared" si="77"/>
        <v>3400000</v>
      </c>
      <c r="I6457" s="10"/>
    </row>
    <row r="6458" spans="1:9" ht="14.25" customHeight="1">
      <c r="A6458" s="6" t="str">
        <f t="shared" si="75"/>
        <v>Pati - Sokokulon_PURWOSARI</v>
      </c>
      <c r="B6458" s="11" t="s">
        <v>4606</v>
      </c>
      <c r="C6458" s="11" t="s">
        <v>478</v>
      </c>
      <c r="D6458" s="11">
        <v>16.66</v>
      </c>
      <c r="E6458" s="7">
        <f>VLOOKUP(A6458, Sheet2!$A$2:$K$8265, 11)</f>
        <v>110.6751</v>
      </c>
      <c r="F6458" s="7">
        <f t="shared" si="76"/>
        <v>2.0825</v>
      </c>
      <c r="G6458" s="8">
        <v>200000</v>
      </c>
      <c r="H6458" s="9">
        <f t="shared" si="77"/>
        <v>3400000</v>
      </c>
      <c r="I6458" s="10"/>
    </row>
    <row r="6459" spans="1:9" ht="14.25" customHeight="1">
      <c r="A6459" s="6" t="str">
        <f t="shared" si="75"/>
        <v>Pati - Sokokulon_REGALOH</v>
      </c>
      <c r="B6459" s="11" t="s">
        <v>4606</v>
      </c>
      <c r="C6459" s="11" t="s">
        <v>4651</v>
      </c>
      <c r="D6459" s="11">
        <v>16.66</v>
      </c>
      <c r="E6459" s="7">
        <f>VLOOKUP(A6459, Sheet2!$A$2:$K$8265, 11)</f>
        <v>110.6751</v>
      </c>
      <c r="F6459" s="7">
        <f t="shared" si="76"/>
        <v>2.0825</v>
      </c>
      <c r="G6459" s="8">
        <v>200000</v>
      </c>
      <c r="H6459" s="9">
        <f t="shared" si="77"/>
        <v>3400000</v>
      </c>
      <c r="I6459" s="10"/>
    </row>
    <row r="6460" spans="1:9" ht="14.25" customHeight="1">
      <c r="A6460" s="6" t="str">
        <f t="shared" si="75"/>
        <v>Pati - Sokokulon_SAMBIREJO</v>
      </c>
      <c r="B6460" s="11" t="s">
        <v>4606</v>
      </c>
      <c r="C6460" s="11" t="s">
        <v>706</v>
      </c>
      <c r="D6460" s="11">
        <v>16.66</v>
      </c>
      <c r="E6460" s="7">
        <f>VLOOKUP(A6460, Sheet2!$A$2:$K$8265, 11)</f>
        <v>110.6751</v>
      </c>
      <c r="F6460" s="7">
        <f t="shared" si="76"/>
        <v>2.0825</v>
      </c>
      <c r="G6460" s="8">
        <v>200000</v>
      </c>
      <c r="H6460" s="9">
        <f t="shared" si="77"/>
        <v>3400000</v>
      </c>
      <c r="I6460" s="10"/>
    </row>
    <row r="6461" spans="1:9" ht="14.25" customHeight="1">
      <c r="A6461" s="6" t="str">
        <f t="shared" si="75"/>
        <v>Pati - Sokokulon_SAMPOK</v>
      </c>
      <c r="B6461" s="11" t="s">
        <v>4606</v>
      </c>
      <c r="C6461" s="11" t="s">
        <v>4652</v>
      </c>
      <c r="D6461" s="11">
        <v>16.66</v>
      </c>
      <c r="E6461" s="7">
        <f>VLOOKUP(A6461, Sheet2!$A$2:$K$8265, 11)</f>
        <v>110.6751</v>
      </c>
      <c r="F6461" s="7">
        <f t="shared" si="76"/>
        <v>2.0825</v>
      </c>
      <c r="G6461" s="8">
        <v>200000</v>
      </c>
      <c r="H6461" s="9">
        <f t="shared" si="77"/>
        <v>3400000</v>
      </c>
      <c r="I6461" s="10"/>
    </row>
    <row r="6462" spans="1:9" ht="14.25" customHeight="1">
      <c r="A6462" s="6" t="str">
        <f t="shared" si="75"/>
        <v>Pati - Sokokulon_SEMAMPIR</v>
      </c>
      <c r="B6462" s="11" t="s">
        <v>4606</v>
      </c>
      <c r="C6462" s="11" t="s">
        <v>214</v>
      </c>
      <c r="D6462" s="11">
        <v>16.66</v>
      </c>
      <c r="E6462" s="7">
        <f>VLOOKUP(A6462, Sheet2!$A$2:$K$8265, 11)</f>
        <v>110.6751</v>
      </c>
      <c r="F6462" s="7">
        <f t="shared" si="76"/>
        <v>2.0825</v>
      </c>
      <c r="G6462" s="8">
        <v>200000</v>
      </c>
      <c r="H6462" s="9">
        <f t="shared" si="77"/>
        <v>3400000</v>
      </c>
      <c r="I6462" s="10"/>
    </row>
    <row r="6463" spans="1:9" ht="14.25" customHeight="1">
      <c r="A6463" s="6" t="str">
        <f t="shared" si="75"/>
        <v>Pati - Sokokulon_SEMIREJO</v>
      </c>
      <c r="B6463" s="11" t="s">
        <v>4606</v>
      </c>
      <c r="C6463" s="11" t="s">
        <v>4653</v>
      </c>
      <c r="D6463" s="11">
        <v>16.66</v>
      </c>
      <c r="E6463" s="7">
        <f>VLOOKUP(A6463, Sheet2!$A$2:$K$8265, 11)</f>
        <v>110.6751</v>
      </c>
      <c r="F6463" s="7">
        <f t="shared" si="76"/>
        <v>2.0825</v>
      </c>
      <c r="G6463" s="8">
        <v>200000</v>
      </c>
      <c r="H6463" s="9">
        <f t="shared" si="77"/>
        <v>3400000</v>
      </c>
      <c r="I6463" s="10"/>
    </row>
    <row r="6464" spans="1:9" ht="14.25" customHeight="1">
      <c r="A6464" s="6" t="str">
        <f t="shared" si="75"/>
        <v>Pati - Sokokulon_SENTUL</v>
      </c>
      <c r="B6464" s="11" t="s">
        <v>4606</v>
      </c>
      <c r="C6464" s="11" t="s">
        <v>493</v>
      </c>
      <c r="D6464" s="11">
        <v>16.66</v>
      </c>
      <c r="E6464" s="7">
        <f>VLOOKUP(A6464, Sheet2!$A$2:$K$8265, 11)</f>
        <v>110.6751</v>
      </c>
      <c r="F6464" s="7">
        <f t="shared" si="76"/>
        <v>2.0825</v>
      </c>
      <c r="G6464" s="8">
        <v>200000</v>
      </c>
      <c r="H6464" s="9">
        <f t="shared" si="77"/>
        <v>3400000</v>
      </c>
      <c r="I6464" s="10"/>
    </row>
    <row r="6465" spans="1:9" ht="14.25" customHeight="1">
      <c r="A6465" s="6" t="str">
        <f t="shared" si="75"/>
        <v>Pati - Sokokulon_SIDOKERTO</v>
      </c>
      <c r="B6465" s="11" t="s">
        <v>4606</v>
      </c>
      <c r="C6465" s="11" t="s">
        <v>3981</v>
      </c>
      <c r="D6465" s="11">
        <v>16.66</v>
      </c>
      <c r="E6465" s="7">
        <f>VLOOKUP(A6465, Sheet2!$A$2:$K$8265, 11)</f>
        <v>110.6751</v>
      </c>
      <c r="F6465" s="7">
        <f t="shared" si="76"/>
        <v>2.0825</v>
      </c>
      <c r="G6465" s="8">
        <v>200000</v>
      </c>
      <c r="H6465" s="9">
        <f t="shared" si="77"/>
        <v>3400000</v>
      </c>
      <c r="I6465" s="10"/>
    </row>
    <row r="6466" spans="1:9" ht="14.25" customHeight="1">
      <c r="A6466" s="6" t="str">
        <f t="shared" si="75"/>
        <v>Pati - Sokokulon_SIDOMULYO</v>
      </c>
      <c r="B6466" s="11" t="s">
        <v>4606</v>
      </c>
      <c r="C6466" s="11" t="s">
        <v>221</v>
      </c>
      <c r="D6466" s="11">
        <v>16.66</v>
      </c>
      <c r="E6466" s="7">
        <f>VLOOKUP(A6466, Sheet2!$A$2:$K$8265, 11)</f>
        <v>110.6751</v>
      </c>
      <c r="F6466" s="7">
        <f t="shared" si="76"/>
        <v>2.0825</v>
      </c>
      <c r="G6466" s="8">
        <v>200000</v>
      </c>
      <c r="H6466" s="9">
        <f t="shared" si="77"/>
        <v>3400000</v>
      </c>
      <c r="I6466" s="10"/>
    </row>
    <row r="6467" spans="1:9" ht="14.25" customHeight="1">
      <c r="A6467" s="6" t="str">
        <f t="shared" si="75"/>
        <v>Pati - Sokokulon_SINOMWIDODO</v>
      </c>
      <c r="B6467" s="11" t="s">
        <v>4606</v>
      </c>
      <c r="C6467" s="11" t="s">
        <v>4654</v>
      </c>
      <c r="D6467" s="11">
        <v>16.66</v>
      </c>
      <c r="E6467" s="7">
        <f>VLOOKUP(A6467, Sheet2!$A$2:$K$8265, 11)</f>
        <v>110.6751</v>
      </c>
      <c r="F6467" s="7">
        <f t="shared" si="76"/>
        <v>2.0825</v>
      </c>
      <c r="G6467" s="8">
        <v>200000</v>
      </c>
      <c r="H6467" s="9">
        <f t="shared" si="77"/>
        <v>3400000</v>
      </c>
      <c r="I6467" s="10"/>
    </row>
    <row r="6468" spans="1:9" ht="14.25" customHeight="1">
      <c r="A6468" s="6" t="str">
        <f t="shared" si="75"/>
        <v>Pati - Sokokulon_SIRAHAN</v>
      </c>
      <c r="B6468" s="11" t="s">
        <v>4606</v>
      </c>
      <c r="C6468" s="11" t="s">
        <v>3293</v>
      </c>
      <c r="D6468" s="11">
        <v>16.66</v>
      </c>
      <c r="E6468" s="7">
        <f>VLOOKUP(A6468, Sheet2!$A$2:$K$8265, 11)</f>
        <v>110.6751</v>
      </c>
      <c r="F6468" s="7">
        <f t="shared" si="76"/>
        <v>2.0825</v>
      </c>
      <c r="G6468" s="8">
        <v>200000</v>
      </c>
      <c r="H6468" s="9">
        <f t="shared" si="77"/>
        <v>3400000</v>
      </c>
      <c r="I6468" s="10"/>
    </row>
    <row r="6469" spans="1:9" ht="14.25" customHeight="1">
      <c r="A6469" s="6" t="str">
        <f t="shared" si="75"/>
        <v>Pati - Sokokulon_SITILUHUR</v>
      </c>
      <c r="B6469" s="11" t="s">
        <v>4606</v>
      </c>
      <c r="C6469" s="11" t="s">
        <v>4655</v>
      </c>
      <c r="D6469" s="11">
        <v>16.66</v>
      </c>
      <c r="E6469" s="7">
        <f>VLOOKUP(A6469, Sheet2!$A$2:$K$8265, 11)</f>
        <v>110.6751</v>
      </c>
      <c r="F6469" s="7">
        <f t="shared" si="76"/>
        <v>2.0825</v>
      </c>
      <c r="G6469" s="8">
        <v>200000</v>
      </c>
      <c r="H6469" s="9">
        <f t="shared" si="77"/>
        <v>3400000</v>
      </c>
      <c r="I6469" s="10"/>
    </row>
    <row r="6470" spans="1:9" ht="14.25" customHeight="1">
      <c r="A6470" s="6" t="str">
        <f t="shared" si="75"/>
        <v>Pati - Sokokulon_SOKO</v>
      </c>
      <c r="B6470" s="11" t="s">
        <v>4606</v>
      </c>
      <c r="C6470" s="11" t="s">
        <v>1239</v>
      </c>
      <c r="D6470" s="11">
        <v>16.66</v>
      </c>
      <c r="E6470" s="7">
        <f>VLOOKUP(A6470, Sheet2!$A$2:$K$8265, 11)</f>
        <v>110.6751</v>
      </c>
      <c r="F6470" s="7">
        <f t="shared" si="76"/>
        <v>2.0825</v>
      </c>
      <c r="G6470" s="8">
        <v>200000</v>
      </c>
      <c r="H6470" s="9">
        <f t="shared" si="77"/>
        <v>3400000</v>
      </c>
      <c r="I6470" s="10"/>
    </row>
    <row r="6471" spans="1:9" ht="14.25" customHeight="1">
      <c r="A6471" s="6" t="str">
        <f t="shared" si="75"/>
        <v>Pati - Sokokulon_SOKOKULON</v>
      </c>
      <c r="B6471" s="11" t="s">
        <v>4606</v>
      </c>
      <c r="C6471" s="11" t="s">
        <v>4656</v>
      </c>
      <c r="D6471" s="11">
        <v>16.66</v>
      </c>
      <c r="E6471" s="7">
        <f>VLOOKUP(A6471, Sheet2!$A$2:$K$8265, 11)</f>
        <v>110.6751</v>
      </c>
      <c r="F6471" s="7">
        <f t="shared" si="76"/>
        <v>2.0825</v>
      </c>
      <c r="G6471" s="8">
        <v>200000</v>
      </c>
      <c r="H6471" s="9">
        <f t="shared" si="77"/>
        <v>3400000</v>
      </c>
      <c r="I6471" s="10"/>
    </row>
    <row r="6472" spans="1:9" ht="14.25" customHeight="1">
      <c r="A6472" s="6" t="str">
        <f t="shared" si="75"/>
        <v>Pati - Sokokulon_SUGIHREJO</v>
      </c>
      <c r="B6472" s="11" t="s">
        <v>4606</v>
      </c>
      <c r="C6472" s="11" t="s">
        <v>4657</v>
      </c>
      <c r="D6472" s="11">
        <v>16.66</v>
      </c>
      <c r="E6472" s="7">
        <f>VLOOKUP(A6472, Sheet2!$A$2:$K$8265, 11)</f>
        <v>110.6751</v>
      </c>
      <c r="F6472" s="7">
        <f t="shared" si="76"/>
        <v>2.0825</v>
      </c>
      <c r="G6472" s="8">
        <v>200000</v>
      </c>
      <c r="H6472" s="9">
        <f t="shared" si="77"/>
        <v>3400000</v>
      </c>
      <c r="I6472" s="10"/>
    </row>
    <row r="6473" spans="1:9" ht="14.25" customHeight="1">
      <c r="A6473" s="6" t="str">
        <f t="shared" si="75"/>
        <v>Pati - Sokokulon_SUKOHARJO</v>
      </c>
      <c r="B6473" s="11" t="s">
        <v>4606</v>
      </c>
      <c r="C6473" s="11" t="s">
        <v>735</v>
      </c>
      <c r="D6473" s="11">
        <v>16.66</v>
      </c>
      <c r="E6473" s="7">
        <f>VLOOKUP(A6473, Sheet2!$A$2:$K$8265, 11)</f>
        <v>110.6751</v>
      </c>
      <c r="F6473" s="7">
        <f t="shared" si="76"/>
        <v>2.0825</v>
      </c>
      <c r="G6473" s="8">
        <v>200000</v>
      </c>
      <c r="H6473" s="9">
        <f t="shared" si="77"/>
        <v>3400000</v>
      </c>
      <c r="I6473" s="10"/>
    </row>
    <row r="6474" spans="1:9" ht="14.25" customHeight="1">
      <c r="A6474" s="6" t="str">
        <f t="shared" si="75"/>
        <v>Pati - Sokokulon_SUMBERMULYO</v>
      </c>
      <c r="B6474" s="11" t="s">
        <v>4606</v>
      </c>
      <c r="C6474" s="11" t="s">
        <v>2339</v>
      </c>
      <c r="D6474" s="11">
        <v>16.66</v>
      </c>
      <c r="E6474" s="7">
        <f>VLOOKUP(A6474, Sheet2!$A$2:$K$8265, 11)</f>
        <v>110.6751</v>
      </c>
      <c r="F6474" s="7">
        <f t="shared" si="76"/>
        <v>2.0825</v>
      </c>
      <c r="G6474" s="8">
        <v>200000</v>
      </c>
      <c r="H6474" s="9">
        <f t="shared" si="77"/>
        <v>3400000</v>
      </c>
      <c r="I6474" s="10"/>
    </row>
    <row r="6475" spans="1:9" ht="14.25" customHeight="1">
      <c r="A6475" s="6" t="str">
        <f t="shared" si="75"/>
        <v>Pati - Sokokulon_SUNGGINGWARNO</v>
      </c>
      <c r="B6475" s="11" t="s">
        <v>4606</v>
      </c>
      <c r="C6475" s="11" t="s">
        <v>4658</v>
      </c>
      <c r="D6475" s="11">
        <v>16.66</v>
      </c>
      <c r="E6475" s="7">
        <f>VLOOKUP(A6475, Sheet2!$A$2:$K$8265, 11)</f>
        <v>110.6751</v>
      </c>
      <c r="F6475" s="7">
        <f t="shared" si="76"/>
        <v>2.0825</v>
      </c>
      <c r="G6475" s="8">
        <v>200000</v>
      </c>
      <c r="H6475" s="9">
        <f t="shared" si="77"/>
        <v>3400000</v>
      </c>
      <c r="I6475" s="10"/>
    </row>
    <row r="6476" spans="1:9" ht="14.25" customHeight="1">
      <c r="A6476" s="6" t="str">
        <f t="shared" si="75"/>
        <v>Pati - Sokokulon_TAMANSARI</v>
      </c>
      <c r="B6476" s="11" t="s">
        <v>4606</v>
      </c>
      <c r="C6476" s="11" t="s">
        <v>985</v>
      </c>
      <c r="D6476" s="11">
        <v>16.66</v>
      </c>
      <c r="E6476" s="7">
        <f>VLOOKUP(A6476, Sheet2!$A$2:$K$8265, 11)</f>
        <v>110.6751</v>
      </c>
      <c r="F6476" s="7">
        <f t="shared" si="76"/>
        <v>2.0825</v>
      </c>
      <c r="G6476" s="8">
        <v>200000</v>
      </c>
      <c r="H6476" s="9">
        <f t="shared" si="77"/>
        <v>3400000</v>
      </c>
      <c r="I6476" s="10"/>
    </row>
    <row r="6477" spans="1:9" ht="14.25" customHeight="1">
      <c r="A6477" s="6" t="str">
        <f t="shared" si="75"/>
        <v>Pati - Sokokulon_TAMBAHMULYO</v>
      </c>
      <c r="B6477" s="11" t="s">
        <v>4606</v>
      </c>
      <c r="C6477" s="11" t="s">
        <v>4582</v>
      </c>
      <c r="D6477" s="11">
        <v>16.66</v>
      </c>
      <c r="E6477" s="7">
        <f>VLOOKUP(A6477, Sheet2!$A$2:$K$8265, 11)</f>
        <v>110.6751</v>
      </c>
      <c r="F6477" s="7">
        <f t="shared" si="76"/>
        <v>2.0825</v>
      </c>
      <c r="G6477" s="8">
        <v>200000</v>
      </c>
      <c r="H6477" s="9">
        <f t="shared" si="77"/>
        <v>3400000</v>
      </c>
      <c r="I6477" s="10"/>
    </row>
    <row r="6478" spans="1:9" ht="14.25" customHeight="1">
      <c r="A6478" s="6" t="str">
        <f t="shared" si="75"/>
        <v>Pati - Sokokulon_TANJANG</v>
      </c>
      <c r="B6478" s="11" t="s">
        <v>4606</v>
      </c>
      <c r="C6478" s="11" t="s">
        <v>4659</v>
      </c>
      <c r="D6478" s="11">
        <v>16.66</v>
      </c>
      <c r="E6478" s="7">
        <f>VLOOKUP(A6478, Sheet2!$A$2:$K$8265, 11)</f>
        <v>110.6751</v>
      </c>
      <c r="F6478" s="7">
        <f t="shared" si="76"/>
        <v>2.0825</v>
      </c>
      <c r="G6478" s="8">
        <v>200000</v>
      </c>
      <c r="H6478" s="9">
        <f t="shared" si="77"/>
        <v>3400000</v>
      </c>
      <c r="I6478" s="10"/>
    </row>
    <row r="6479" spans="1:9" ht="14.25" customHeight="1">
      <c r="A6479" s="6" t="str">
        <f t="shared" si="75"/>
        <v>Pati - Sokokulon_TANJUNGANOM</v>
      </c>
      <c r="B6479" s="11" t="s">
        <v>4606</v>
      </c>
      <c r="C6479" s="11" t="s">
        <v>515</v>
      </c>
      <c r="D6479" s="11">
        <v>16.66</v>
      </c>
      <c r="E6479" s="7">
        <f>VLOOKUP(A6479, Sheet2!$A$2:$K$8265, 11)</f>
        <v>110.6751</v>
      </c>
      <c r="F6479" s="7">
        <f t="shared" si="76"/>
        <v>2.0825</v>
      </c>
      <c r="G6479" s="8">
        <v>200000</v>
      </c>
      <c r="H6479" s="9">
        <f t="shared" si="77"/>
        <v>3400000</v>
      </c>
      <c r="I6479" s="10"/>
    </row>
    <row r="6480" spans="1:9" ht="14.25" customHeight="1">
      <c r="A6480" s="6" t="str">
        <f t="shared" si="75"/>
        <v>Pati - Sokokulon_TANJUNGSARI</v>
      </c>
      <c r="B6480" s="11" t="s">
        <v>4606</v>
      </c>
      <c r="C6480" s="11" t="s">
        <v>517</v>
      </c>
      <c r="D6480" s="11">
        <v>16.66</v>
      </c>
      <c r="E6480" s="7">
        <f>VLOOKUP(A6480, Sheet2!$A$2:$K$8265, 11)</f>
        <v>110.6751</v>
      </c>
      <c r="F6480" s="7">
        <f t="shared" si="76"/>
        <v>2.0825</v>
      </c>
      <c r="G6480" s="8">
        <v>200000</v>
      </c>
      <c r="H6480" s="9">
        <f t="shared" si="77"/>
        <v>3400000</v>
      </c>
      <c r="I6480" s="10"/>
    </row>
    <row r="6481" spans="1:9" ht="14.25" customHeight="1">
      <c r="A6481" s="6" t="str">
        <f t="shared" si="75"/>
        <v>Pati - Sokokulon_TLOGOREJO</v>
      </c>
      <c r="B6481" s="11" t="s">
        <v>4606</v>
      </c>
      <c r="C6481" s="11" t="s">
        <v>1996</v>
      </c>
      <c r="D6481" s="11">
        <v>16.66</v>
      </c>
      <c r="E6481" s="7">
        <f>VLOOKUP(A6481, Sheet2!$A$2:$K$8265, 11)</f>
        <v>110.6751</v>
      </c>
      <c r="F6481" s="7">
        <f t="shared" si="76"/>
        <v>2.0825</v>
      </c>
      <c r="G6481" s="8">
        <v>200000</v>
      </c>
      <c r="H6481" s="9">
        <f t="shared" si="77"/>
        <v>3400000</v>
      </c>
      <c r="I6481" s="10"/>
    </row>
    <row r="6482" spans="1:9" ht="14.25" customHeight="1">
      <c r="A6482" s="6" t="str">
        <f t="shared" si="75"/>
        <v>Pati - Sokokulon_WINONG</v>
      </c>
      <c r="B6482" s="11" t="s">
        <v>4606</v>
      </c>
      <c r="C6482" s="11" t="s">
        <v>532</v>
      </c>
      <c r="D6482" s="11">
        <v>16.66</v>
      </c>
      <c r="E6482" s="7">
        <f>VLOOKUP(A6482, Sheet2!$A$2:$K$8265, 11)</f>
        <v>110.6751</v>
      </c>
      <c r="F6482" s="7">
        <f t="shared" si="76"/>
        <v>2.0825</v>
      </c>
      <c r="G6482" s="8">
        <v>200000</v>
      </c>
      <c r="H6482" s="9">
        <f t="shared" si="77"/>
        <v>3400000</v>
      </c>
      <c r="I6482" s="10"/>
    </row>
    <row r="6483" spans="1:9" ht="14.25" customHeight="1">
      <c r="A6483" s="6" t="str">
        <f t="shared" si="75"/>
        <v>Pati - Sokokulon_WONOSEKAR</v>
      </c>
      <c r="B6483" s="11" t="s">
        <v>4606</v>
      </c>
      <c r="C6483" s="11" t="s">
        <v>4143</v>
      </c>
      <c r="D6483" s="11">
        <v>16.66</v>
      </c>
      <c r="E6483" s="7">
        <f>VLOOKUP(A6483, Sheet2!$A$2:$K$8265, 11)</f>
        <v>110.6751</v>
      </c>
      <c r="F6483" s="7">
        <f t="shared" si="76"/>
        <v>2.0825</v>
      </c>
      <c r="G6483" s="8">
        <v>200000</v>
      </c>
      <c r="H6483" s="9">
        <f t="shared" si="77"/>
        <v>3400000</v>
      </c>
      <c r="I6483" s="10"/>
    </row>
    <row r="6484" spans="1:9" ht="14.25" customHeight="1">
      <c r="A6484" s="6" t="str">
        <f t="shared" si="75"/>
        <v>Pemalang - Taman_ASEMDOYONG</v>
      </c>
      <c r="B6484" s="11" t="s">
        <v>4660</v>
      </c>
      <c r="C6484" s="11" t="s">
        <v>4661</v>
      </c>
      <c r="D6484" s="11">
        <v>15.73</v>
      </c>
      <c r="E6484" s="7">
        <f>VLOOKUP(A6484, Sheet2!$A$2:$K$8265, 11)</f>
        <v>110.6751</v>
      </c>
      <c r="F6484" s="7">
        <f t="shared" si="76"/>
        <v>1.9662500000000001</v>
      </c>
      <c r="G6484" s="8">
        <v>200000</v>
      </c>
      <c r="H6484" s="9">
        <f t="shared" si="77"/>
        <v>3200000</v>
      </c>
      <c r="I6484" s="10"/>
    </row>
    <row r="6485" spans="1:9" ht="14.25" customHeight="1">
      <c r="A6485" s="6" t="str">
        <f t="shared" si="75"/>
        <v>Pemalang - Taman_BANJARAGUNG</v>
      </c>
      <c r="B6485" s="11" t="s">
        <v>4660</v>
      </c>
      <c r="C6485" s="11" t="s">
        <v>3112</v>
      </c>
      <c r="D6485" s="11">
        <v>11.25</v>
      </c>
      <c r="E6485" s="7">
        <f>VLOOKUP(A6485, Sheet2!$A$2:$K$8265, 11)</f>
        <v>110.6751</v>
      </c>
      <c r="F6485" s="7">
        <f t="shared" si="76"/>
        <v>1.40625</v>
      </c>
      <c r="G6485" s="8">
        <v>200000</v>
      </c>
      <c r="H6485" s="9">
        <f t="shared" si="77"/>
        <v>2400000</v>
      </c>
      <c r="I6485" s="10"/>
    </row>
    <row r="6486" spans="1:9" ht="14.25" customHeight="1">
      <c r="A6486" s="6" t="str">
        <f t="shared" si="75"/>
        <v>Pemalang - Taman_BANJARAN</v>
      </c>
      <c r="B6486" s="11" t="s">
        <v>4660</v>
      </c>
      <c r="C6486" s="11" t="s">
        <v>2117</v>
      </c>
      <c r="D6486" s="11">
        <v>15.73</v>
      </c>
      <c r="E6486" s="7">
        <f>VLOOKUP(A6486, Sheet2!$A$2:$K$8265, 11)</f>
        <v>110.6751</v>
      </c>
      <c r="F6486" s="7">
        <f t="shared" si="76"/>
        <v>1.9662500000000001</v>
      </c>
      <c r="G6486" s="8">
        <v>200000</v>
      </c>
      <c r="H6486" s="9">
        <f t="shared" si="77"/>
        <v>3200000</v>
      </c>
      <c r="I6486" s="10"/>
    </row>
    <row r="6487" spans="1:9" ht="14.25" customHeight="1">
      <c r="A6487" s="6" t="str">
        <f t="shared" si="75"/>
        <v>Pemalang - Taman_BANJARDAWA</v>
      </c>
      <c r="B6487" s="11" t="s">
        <v>4660</v>
      </c>
      <c r="C6487" s="11" t="s">
        <v>4662</v>
      </c>
      <c r="D6487" s="11">
        <v>15.73</v>
      </c>
      <c r="E6487" s="7">
        <f>VLOOKUP(A6487, Sheet2!$A$2:$K$8265, 11)</f>
        <v>110.6751</v>
      </c>
      <c r="F6487" s="7">
        <f t="shared" si="76"/>
        <v>1.9662500000000001</v>
      </c>
      <c r="G6487" s="8">
        <v>200000</v>
      </c>
      <c r="H6487" s="9">
        <f t="shared" si="77"/>
        <v>3200000</v>
      </c>
      <c r="I6487" s="10"/>
    </row>
    <row r="6488" spans="1:9" ht="14.25" customHeight="1">
      <c r="A6488" s="6" t="str">
        <f t="shared" si="75"/>
        <v>Pemalang - Taman_BANJARMULYA</v>
      </c>
      <c r="B6488" s="11" t="s">
        <v>4660</v>
      </c>
      <c r="C6488" s="11" t="s">
        <v>4663</v>
      </c>
      <c r="D6488" s="11">
        <v>15.73</v>
      </c>
      <c r="E6488" s="7">
        <f>VLOOKUP(A6488, Sheet2!$A$2:$K$8265, 11)</f>
        <v>110.6751</v>
      </c>
      <c r="F6488" s="7">
        <f t="shared" si="76"/>
        <v>1.9662500000000001</v>
      </c>
      <c r="G6488" s="8">
        <v>200000</v>
      </c>
      <c r="H6488" s="9">
        <f t="shared" si="77"/>
        <v>3200000</v>
      </c>
      <c r="I6488" s="10"/>
    </row>
    <row r="6489" spans="1:9" ht="14.25" customHeight="1">
      <c r="A6489" s="6" t="str">
        <f t="shared" si="75"/>
        <v>Pemalang - Taman_BANJARSARI</v>
      </c>
      <c r="B6489" s="11" t="s">
        <v>4660</v>
      </c>
      <c r="C6489" s="11" t="s">
        <v>59</v>
      </c>
      <c r="D6489" s="11">
        <v>15.73</v>
      </c>
      <c r="E6489" s="7">
        <f>VLOOKUP(A6489, Sheet2!$A$2:$K$8265, 11)</f>
        <v>110.6751</v>
      </c>
      <c r="F6489" s="7">
        <f t="shared" si="76"/>
        <v>1.9662500000000001</v>
      </c>
      <c r="G6489" s="8">
        <v>200000</v>
      </c>
      <c r="H6489" s="9">
        <f t="shared" si="77"/>
        <v>3200000</v>
      </c>
      <c r="I6489" s="10"/>
    </row>
    <row r="6490" spans="1:9" ht="14.25" customHeight="1">
      <c r="A6490" s="6" t="str">
        <f t="shared" si="75"/>
        <v>Pemalang - Taman_BANTARBOLANG</v>
      </c>
      <c r="B6490" s="11" t="s">
        <v>4660</v>
      </c>
      <c r="C6490" s="11" t="s">
        <v>4664</v>
      </c>
      <c r="D6490" s="11">
        <v>15.73</v>
      </c>
      <c r="E6490" s="7">
        <f>VLOOKUP(A6490, Sheet2!$A$2:$K$8265, 11)</f>
        <v>110.6751</v>
      </c>
      <c r="F6490" s="7">
        <f t="shared" si="76"/>
        <v>1.9662500000000001</v>
      </c>
      <c r="G6490" s="8">
        <v>200000</v>
      </c>
      <c r="H6490" s="9">
        <f t="shared" si="77"/>
        <v>3200000</v>
      </c>
      <c r="I6490" s="10"/>
    </row>
    <row r="6491" spans="1:9" ht="14.25" customHeight="1">
      <c r="A6491" s="6" t="str">
        <f t="shared" si="75"/>
        <v>Pemalang - Taman_BEJI</v>
      </c>
      <c r="B6491" s="11" t="s">
        <v>4660</v>
      </c>
      <c r="C6491" s="11" t="s">
        <v>66</v>
      </c>
      <c r="D6491" s="11">
        <v>15.73</v>
      </c>
      <c r="E6491" s="7">
        <f>VLOOKUP(A6491, Sheet2!$A$2:$K$8265, 11)</f>
        <v>110.6751</v>
      </c>
      <c r="F6491" s="7">
        <f t="shared" si="76"/>
        <v>1.9662500000000001</v>
      </c>
      <c r="G6491" s="8">
        <v>200000</v>
      </c>
      <c r="H6491" s="9">
        <f t="shared" si="77"/>
        <v>3200000</v>
      </c>
      <c r="I6491" s="10"/>
    </row>
    <row r="6492" spans="1:9" ht="14.25" customHeight="1">
      <c r="A6492" s="6" t="str">
        <f t="shared" si="75"/>
        <v>Pemalang - Taman_BOJONGBATA</v>
      </c>
      <c r="B6492" s="11" t="s">
        <v>4660</v>
      </c>
      <c r="C6492" s="11" t="s">
        <v>4665</v>
      </c>
      <c r="D6492" s="11">
        <v>15.73</v>
      </c>
      <c r="E6492" s="7">
        <f>VLOOKUP(A6492, Sheet2!$A$2:$K$8265, 11)</f>
        <v>110.6751</v>
      </c>
      <c r="F6492" s="7">
        <f t="shared" si="76"/>
        <v>1.9662500000000001</v>
      </c>
      <c r="G6492" s="8">
        <v>200000</v>
      </c>
      <c r="H6492" s="9">
        <f t="shared" si="77"/>
        <v>3200000</v>
      </c>
      <c r="I6492" s="10"/>
    </row>
    <row r="6493" spans="1:9" ht="14.25" customHeight="1">
      <c r="A6493" s="6" t="str">
        <f t="shared" si="75"/>
        <v>Pemalang - Taman_BOJONGNANGKA</v>
      </c>
      <c r="B6493" s="11" t="s">
        <v>4660</v>
      </c>
      <c r="C6493" s="11" t="s">
        <v>4666</v>
      </c>
      <c r="D6493" s="11">
        <v>15.73</v>
      </c>
      <c r="E6493" s="7">
        <f>VLOOKUP(A6493, Sheet2!$A$2:$K$8265, 11)</f>
        <v>110.6751</v>
      </c>
      <c r="F6493" s="7">
        <f t="shared" si="76"/>
        <v>1.9662500000000001</v>
      </c>
      <c r="G6493" s="8">
        <v>200000</v>
      </c>
      <c r="H6493" s="9">
        <f t="shared" si="77"/>
        <v>3200000</v>
      </c>
      <c r="I6493" s="10"/>
    </row>
    <row r="6494" spans="1:9" ht="14.25" customHeight="1">
      <c r="A6494" s="6" t="str">
        <f t="shared" si="75"/>
        <v>Pemalang - Taman_CIBELOK</v>
      </c>
      <c r="B6494" s="11" t="s">
        <v>4660</v>
      </c>
      <c r="C6494" s="11" t="s">
        <v>4667</v>
      </c>
      <c r="D6494" s="11">
        <v>15.73</v>
      </c>
      <c r="E6494" s="7">
        <f>VLOOKUP(A6494, Sheet2!$A$2:$K$8265, 11)</f>
        <v>110.6751</v>
      </c>
      <c r="F6494" s="7">
        <f t="shared" si="76"/>
        <v>1.9662500000000001</v>
      </c>
      <c r="G6494" s="8">
        <v>200000</v>
      </c>
      <c r="H6494" s="9">
        <f t="shared" si="77"/>
        <v>3200000</v>
      </c>
      <c r="I6494" s="10"/>
    </row>
    <row r="6495" spans="1:9" ht="14.25" customHeight="1">
      <c r="A6495" s="6" t="str">
        <f t="shared" si="75"/>
        <v>Pemalang - Taman_DANASARI</v>
      </c>
      <c r="B6495" s="11" t="s">
        <v>4660</v>
      </c>
      <c r="C6495" s="11" t="s">
        <v>1702</v>
      </c>
      <c r="D6495" s="11">
        <v>15.73</v>
      </c>
      <c r="E6495" s="7">
        <f>VLOOKUP(A6495, Sheet2!$A$2:$K$8265, 11)</f>
        <v>110.6751</v>
      </c>
      <c r="F6495" s="7">
        <f t="shared" si="76"/>
        <v>1.9662500000000001</v>
      </c>
      <c r="G6495" s="8">
        <v>200000</v>
      </c>
      <c r="H6495" s="9">
        <f t="shared" si="77"/>
        <v>3200000</v>
      </c>
      <c r="I6495" s="10"/>
    </row>
    <row r="6496" spans="1:9" ht="14.25" customHeight="1">
      <c r="A6496" s="6" t="str">
        <f t="shared" si="75"/>
        <v>Pemalang - Taman_GAPURA</v>
      </c>
      <c r="B6496" s="11" t="s">
        <v>4660</v>
      </c>
      <c r="C6496" s="11" t="s">
        <v>4668</v>
      </c>
      <c r="D6496" s="11">
        <v>15.73</v>
      </c>
      <c r="E6496" s="7">
        <f>VLOOKUP(A6496, Sheet2!$A$2:$K$8265, 11)</f>
        <v>110.6751</v>
      </c>
      <c r="F6496" s="7">
        <f t="shared" si="76"/>
        <v>1.9662500000000001</v>
      </c>
      <c r="G6496" s="8">
        <v>200000</v>
      </c>
      <c r="H6496" s="9">
        <f t="shared" si="77"/>
        <v>3200000</v>
      </c>
      <c r="I6496" s="10"/>
    </row>
    <row r="6497" spans="1:9" ht="14.25" customHeight="1">
      <c r="A6497" s="6" t="str">
        <f t="shared" si="75"/>
        <v>Pemalang - Taman_GLANDANG</v>
      </c>
      <c r="B6497" s="11" t="s">
        <v>4660</v>
      </c>
      <c r="C6497" s="11" t="s">
        <v>4669</v>
      </c>
      <c r="D6497" s="11">
        <v>15.73</v>
      </c>
      <c r="E6497" s="7">
        <f>VLOOKUP(A6497, Sheet2!$A$2:$K$8265, 11)</f>
        <v>110.6751</v>
      </c>
      <c r="F6497" s="7">
        <f t="shared" si="76"/>
        <v>1.9662500000000001</v>
      </c>
      <c r="G6497" s="8">
        <v>200000</v>
      </c>
      <c r="H6497" s="9">
        <f t="shared" si="77"/>
        <v>3200000</v>
      </c>
      <c r="I6497" s="10"/>
    </row>
    <row r="6498" spans="1:9" ht="14.25" customHeight="1">
      <c r="A6498" s="6" t="str">
        <f t="shared" si="75"/>
        <v>Pemalang - Taman_GUNUNGJAYA</v>
      </c>
      <c r="B6498" s="11" t="s">
        <v>4660</v>
      </c>
      <c r="C6498" s="11" t="s">
        <v>2155</v>
      </c>
      <c r="D6498" s="11">
        <v>15.73</v>
      </c>
      <c r="E6498" s="7">
        <f>VLOOKUP(A6498, Sheet2!$A$2:$K$8265, 11)</f>
        <v>110.6751</v>
      </c>
      <c r="F6498" s="7">
        <f t="shared" si="76"/>
        <v>1.9662500000000001</v>
      </c>
      <c r="G6498" s="8">
        <v>200000</v>
      </c>
      <c r="H6498" s="9">
        <f t="shared" si="77"/>
        <v>3200000</v>
      </c>
      <c r="I6498" s="10"/>
    </row>
    <row r="6499" spans="1:9" ht="14.25" customHeight="1">
      <c r="A6499" s="6" t="str">
        <f t="shared" si="75"/>
        <v>Pemalang - Taman_JEBED SELATAN</v>
      </c>
      <c r="B6499" s="11" t="s">
        <v>4660</v>
      </c>
      <c r="C6499" s="11" t="s">
        <v>4670</v>
      </c>
      <c r="D6499" s="11">
        <v>15.73</v>
      </c>
      <c r="E6499" s="7">
        <f>VLOOKUP(A6499, Sheet2!$A$2:$K$8265, 11)</f>
        <v>110.6751</v>
      </c>
      <c r="F6499" s="7">
        <f t="shared" si="76"/>
        <v>1.9662500000000001</v>
      </c>
      <c r="G6499" s="8">
        <v>200000</v>
      </c>
      <c r="H6499" s="9">
        <f t="shared" si="77"/>
        <v>3200000</v>
      </c>
      <c r="I6499" s="10"/>
    </row>
    <row r="6500" spans="1:9" ht="14.25" customHeight="1">
      <c r="A6500" s="6" t="str">
        <f t="shared" si="75"/>
        <v>Pemalang - Taman_JEBED UTARA</v>
      </c>
      <c r="B6500" s="11" t="s">
        <v>4660</v>
      </c>
      <c r="C6500" s="11" t="s">
        <v>4671</v>
      </c>
      <c r="D6500" s="11">
        <v>15.73</v>
      </c>
      <c r="E6500" s="7">
        <f>VLOOKUP(A6500, Sheet2!$A$2:$K$8265, 11)</f>
        <v>110.6751</v>
      </c>
      <c r="F6500" s="7">
        <f t="shared" si="76"/>
        <v>1.9662500000000001</v>
      </c>
      <c r="G6500" s="8">
        <v>200000</v>
      </c>
      <c r="H6500" s="9">
        <f t="shared" si="77"/>
        <v>3200000</v>
      </c>
      <c r="I6500" s="10"/>
    </row>
    <row r="6501" spans="1:9" ht="14.25" customHeight="1">
      <c r="A6501" s="6" t="str">
        <f t="shared" si="75"/>
        <v>Pemalang - Taman_KABUNAN</v>
      </c>
      <c r="B6501" s="11" t="s">
        <v>4660</v>
      </c>
      <c r="C6501" s="11" t="s">
        <v>4672</v>
      </c>
      <c r="D6501" s="11">
        <v>15.73</v>
      </c>
      <c r="E6501" s="7">
        <f>VLOOKUP(A6501, Sheet2!$A$2:$K$8265, 11)</f>
        <v>110.6751</v>
      </c>
      <c r="F6501" s="7">
        <f t="shared" si="76"/>
        <v>1.9662500000000001</v>
      </c>
      <c r="G6501" s="8">
        <v>200000</v>
      </c>
      <c r="H6501" s="9">
        <f t="shared" si="77"/>
        <v>3200000</v>
      </c>
      <c r="I6501" s="10"/>
    </row>
    <row r="6502" spans="1:9" ht="14.25" customHeight="1">
      <c r="A6502" s="6" t="str">
        <f t="shared" si="75"/>
        <v>Pemalang - Taman_KALITORONG</v>
      </c>
      <c r="B6502" s="11" t="s">
        <v>4660</v>
      </c>
      <c r="C6502" s="11" t="s">
        <v>4673</v>
      </c>
      <c r="D6502" s="11">
        <v>15.73</v>
      </c>
      <c r="E6502" s="7">
        <f>VLOOKUP(A6502, Sheet2!$A$2:$K$8265, 11)</f>
        <v>110.6751</v>
      </c>
      <c r="F6502" s="7">
        <f t="shared" si="76"/>
        <v>1.9662500000000001</v>
      </c>
      <c r="G6502" s="8">
        <v>200000</v>
      </c>
      <c r="H6502" s="9">
        <f t="shared" si="77"/>
        <v>3200000</v>
      </c>
      <c r="I6502" s="10"/>
    </row>
    <row r="6503" spans="1:9" ht="14.25" customHeight="1">
      <c r="A6503" s="6" t="str">
        <f t="shared" si="75"/>
        <v>Pemalang - Taman_KARANGANYAR</v>
      </c>
      <c r="B6503" s="11" t="s">
        <v>4660</v>
      </c>
      <c r="C6503" s="11" t="s">
        <v>125</v>
      </c>
      <c r="D6503" s="11">
        <v>15.73</v>
      </c>
      <c r="E6503" s="7">
        <f>VLOOKUP(A6503, Sheet2!$A$2:$K$8265, 11)</f>
        <v>110.6751</v>
      </c>
      <c r="F6503" s="7">
        <f t="shared" si="76"/>
        <v>1.9662500000000001</v>
      </c>
      <c r="G6503" s="8">
        <v>200000</v>
      </c>
      <c r="H6503" s="9">
        <f t="shared" si="77"/>
        <v>3200000</v>
      </c>
      <c r="I6503" s="10"/>
    </row>
    <row r="6504" spans="1:9" ht="14.25" customHeight="1">
      <c r="A6504" s="6" t="str">
        <f t="shared" si="75"/>
        <v>Pemalang - Taman_KARANGMONCOL</v>
      </c>
      <c r="B6504" s="11" t="s">
        <v>4660</v>
      </c>
      <c r="C6504" s="11" t="s">
        <v>4674</v>
      </c>
      <c r="D6504" s="11">
        <v>15.73</v>
      </c>
      <c r="E6504" s="7">
        <f>VLOOKUP(A6504, Sheet2!$A$2:$K$8265, 11)</f>
        <v>110.6751</v>
      </c>
      <c r="F6504" s="7">
        <f t="shared" si="76"/>
        <v>1.9662500000000001</v>
      </c>
      <c r="G6504" s="8">
        <v>200000</v>
      </c>
      <c r="H6504" s="9">
        <f t="shared" si="77"/>
        <v>3200000</v>
      </c>
      <c r="I6504" s="10"/>
    </row>
    <row r="6505" spans="1:9" ht="14.25" customHeight="1">
      <c r="A6505" s="6" t="str">
        <f t="shared" si="75"/>
        <v>Pemalang - Taman_KEBON GEDE</v>
      </c>
      <c r="B6505" s="11" t="s">
        <v>4660</v>
      </c>
      <c r="C6505" s="11" t="s">
        <v>4675</v>
      </c>
      <c r="D6505" s="11">
        <v>15.73</v>
      </c>
      <c r="E6505" s="7">
        <f>VLOOKUP(A6505, Sheet2!$A$2:$K$8265, 11)</f>
        <v>110.6751</v>
      </c>
      <c r="F6505" s="7">
        <f t="shared" si="76"/>
        <v>1.9662500000000001</v>
      </c>
      <c r="G6505" s="8">
        <v>200000</v>
      </c>
      <c r="H6505" s="9">
        <f t="shared" si="77"/>
        <v>3200000</v>
      </c>
      <c r="I6505" s="10"/>
    </row>
    <row r="6506" spans="1:9" ht="14.25" customHeight="1">
      <c r="A6506" s="6" t="str">
        <f t="shared" si="75"/>
        <v>Pemalang - Taman_KEBONDALEM</v>
      </c>
      <c r="B6506" s="11" t="s">
        <v>4660</v>
      </c>
      <c r="C6506" s="11" t="s">
        <v>410</v>
      </c>
      <c r="D6506" s="11">
        <v>15.73</v>
      </c>
      <c r="E6506" s="7">
        <f>VLOOKUP(A6506, Sheet2!$A$2:$K$8265, 11)</f>
        <v>110.6751</v>
      </c>
      <c r="F6506" s="7">
        <f t="shared" si="76"/>
        <v>1.9662500000000001</v>
      </c>
      <c r="G6506" s="8">
        <v>200000</v>
      </c>
      <c r="H6506" s="9">
        <f t="shared" si="77"/>
        <v>3200000</v>
      </c>
      <c r="I6506" s="10"/>
    </row>
    <row r="6507" spans="1:9" ht="14.25" customHeight="1">
      <c r="A6507" s="6" t="str">
        <f t="shared" si="75"/>
        <v>Pemalang - Taman_KEJAMBON</v>
      </c>
      <c r="B6507" s="11" t="s">
        <v>4660</v>
      </c>
      <c r="C6507" s="11" t="s">
        <v>4676</v>
      </c>
      <c r="D6507" s="11">
        <v>15.73</v>
      </c>
      <c r="E6507" s="7">
        <f>VLOOKUP(A6507, Sheet2!$A$2:$K$8265, 11)</f>
        <v>110.6751</v>
      </c>
      <c r="F6507" s="7">
        <f t="shared" si="76"/>
        <v>1.9662500000000001</v>
      </c>
      <c r="G6507" s="8">
        <v>200000</v>
      </c>
      <c r="H6507" s="9">
        <f t="shared" si="77"/>
        <v>3200000</v>
      </c>
      <c r="I6507" s="10"/>
    </row>
    <row r="6508" spans="1:9" ht="14.25" customHeight="1">
      <c r="A6508" s="6" t="str">
        <f t="shared" si="75"/>
        <v>Pemalang - Taman_KRAMAT</v>
      </c>
      <c r="B6508" s="11" t="s">
        <v>4660</v>
      </c>
      <c r="C6508" s="11" t="s">
        <v>811</v>
      </c>
      <c r="D6508" s="11">
        <v>15.73</v>
      </c>
      <c r="E6508" s="7">
        <f>VLOOKUP(A6508, Sheet2!$A$2:$K$8265, 11)</f>
        <v>110.6751</v>
      </c>
      <c r="F6508" s="7">
        <f t="shared" si="76"/>
        <v>1.9662500000000001</v>
      </c>
      <c r="G6508" s="8">
        <v>200000</v>
      </c>
      <c r="H6508" s="9">
        <f t="shared" si="77"/>
        <v>3200000</v>
      </c>
      <c r="I6508" s="10"/>
    </row>
    <row r="6509" spans="1:9" ht="14.25" customHeight="1">
      <c r="A6509" s="6" t="str">
        <f t="shared" si="75"/>
        <v>Pemalang - Taman_KUTA</v>
      </c>
      <c r="B6509" s="11" t="s">
        <v>4660</v>
      </c>
      <c r="C6509" s="11" t="s">
        <v>4677</v>
      </c>
      <c r="D6509" s="11">
        <v>15.73</v>
      </c>
      <c r="E6509" s="7">
        <f>VLOOKUP(A6509, Sheet2!$A$2:$K$8265, 11)</f>
        <v>110.6751</v>
      </c>
      <c r="F6509" s="7">
        <f t="shared" si="76"/>
        <v>1.9662500000000001</v>
      </c>
      <c r="G6509" s="8">
        <v>200000</v>
      </c>
      <c r="H6509" s="9">
        <f t="shared" si="77"/>
        <v>3200000</v>
      </c>
      <c r="I6509" s="10"/>
    </row>
    <row r="6510" spans="1:9" ht="14.25" customHeight="1">
      <c r="A6510" s="6" t="str">
        <f t="shared" si="75"/>
        <v>Pemalang - Taman_LAWANGREJO</v>
      </c>
      <c r="B6510" s="11" t="s">
        <v>4660</v>
      </c>
      <c r="C6510" s="11" t="s">
        <v>4678</v>
      </c>
      <c r="D6510" s="11">
        <v>15.73</v>
      </c>
      <c r="E6510" s="7">
        <f>VLOOKUP(A6510, Sheet2!$A$2:$K$8265, 11)</f>
        <v>110.6751</v>
      </c>
      <c r="F6510" s="7">
        <f t="shared" si="76"/>
        <v>1.9662500000000001</v>
      </c>
      <c r="G6510" s="8">
        <v>200000</v>
      </c>
      <c r="H6510" s="9">
        <f t="shared" si="77"/>
        <v>3200000</v>
      </c>
      <c r="I6510" s="10"/>
    </row>
    <row r="6511" spans="1:9" ht="14.25" customHeight="1">
      <c r="A6511" s="6" t="str">
        <f t="shared" si="75"/>
        <v>Pemalang - Taman_LENGGERONG</v>
      </c>
      <c r="B6511" s="11" t="s">
        <v>4660</v>
      </c>
      <c r="C6511" s="11" t="s">
        <v>4679</v>
      </c>
      <c r="D6511" s="11">
        <v>15.73</v>
      </c>
      <c r="E6511" s="7">
        <f>VLOOKUP(A6511, Sheet2!$A$2:$K$8265, 11)</f>
        <v>110.6751</v>
      </c>
      <c r="F6511" s="7">
        <f t="shared" si="76"/>
        <v>1.9662500000000001</v>
      </c>
      <c r="G6511" s="8">
        <v>200000</v>
      </c>
      <c r="H6511" s="9">
        <f t="shared" si="77"/>
        <v>3200000</v>
      </c>
      <c r="I6511" s="10"/>
    </row>
    <row r="6512" spans="1:9" ht="14.25" customHeight="1">
      <c r="A6512" s="6" t="str">
        <f t="shared" si="75"/>
        <v>Pemalang - Taman_MAJAKERTA</v>
      </c>
      <c r="B6512" s="11" t="s">
        <v>4660</v>
      </c>
      <c r="C6512" s="11" t="s">
        <v>4680</v>
      </c>
      <c r="D6512" s="11">
        <v>15.73</v>
      </c>
      <c r="E6512" s="7">
        <f>VLOOKUP(A6512, Sheet2!$A$2:$K$8265, 11)</f>
        <v>110.6751</v>
      </c>
      <c r="F6512" s="7">
        <f t="shared" si="76"/>
        <v>1.9662500000000001</v>
      </c>
      <c r="G6512" s="8">
        <v>200000</v>
      </c>
      <c r="H6512" s="9">
        <f t="shared" si="77"/>
        <v>3200000</v>
      </c>
      <c r="I6512" s="10"/>
    </row>
    <row r="6513" spans="1:9" ht="14.25" customHeight="1">
      <c r="A6513" s="6" t="str">
        <f t="shared" si="75"/>
        <v>Pemalang - Taman_MANGLI</v>
      </c>
      <c r="B6513" s="11" t="s">
        <v>4660</v>
      </c>
      <c r="C6513" s="11" t="s">
        <v>1089</v>
      </c>
      <c r="D6513" s="11">
        <v>15.73</v>
      </c>
      <c r="E6513" s="7">
        <f>VLOOKUP(A6513, Sheet2!$A$2:$K$8265, 11)</f>
        <v>110.6751</v>
      </c>
      <c r="F6513" s="7">
        <f t="shared" si="76"/>
        <v>1.9662500000000001</v>
      </c>
      <c r="G6513" s="8">
        <v>200000</v>
      </c>
      <c r="H6513" s="9">
        <f t="shared" si="77"/>
        <v>3200000</v>
      </c>
      <c r="I6513" s="10"/>
    </row>
    <row r="6514" spans="1:9" ht="14.25" customHeight="1">
      <c r="A6514" s="6" t="str">
        <f t="shared" si="75"/>
        <v>Pemalang - Taman_MENGORI</v>
      </c>
      <c r="B6514" s="11" t="s">
        <v>4660</v>
      </c>
      <c r="C6514" s="11" t="s">
        <v>4681</v>
      </c>
      <c r="D6514" s="11">
        <v>15.73</v>
      </c>
      <c r="E6514" s="7">
        <f>VLOOKUP(A6514, Sheet2!$A$2:$K$8265, 11)</f>
        <v>110.6751</v>
      </c>
      <c r="F6514" s="7">
        <f t="shared" si="76"/>
        <v>1.9662500000000001</v>
      </c>
      <c r="G6514" s="8">
        <v>200000</v>
      </c>
      <c r="H6514" s="9">
        <f t="shared" si="77"/>
        <v>3200000</v>
      </c>
      <c r="I6514" s="10"/>
    </row>
    <row r="6515" spans="1:9" ht="14.25" customHeight="1">
      <c r="A6515" s="6" t="str">
        <f t="shared" si="75"/>
        <v>Pemalang - Taman_MULYOHARJO</v>
      </c>
      <c r="B6515" s="11" t="s">
        <v>4660</v>
      </c>
      <c r="C6515" s="11" t="s">
        <v>1763</v>
      </c>
      <c r="D6515" s="11">
        <v>15.73</v>
      </c>
      <c r="E6515" s="7">
        <f>VLOOKUP(A6515, Sheet2!$A$2:$K$8265, 11)</f>
        <v>110.6751</v>
      </c>
      <c r="F6515" s="7">
        <f t="shared" si="76"/>
        <v>1.9662500000000001</v>
      </c>
      <c r="G6515" s="8">
        <v>200000</v>
      </c>
      <c r="H6515" s="9">
        <f t="shared" si="77"/>
        <v>3200000</v>
      </c>
      <c r="I6515" s="10"/>
    </row>
    <row r="6516" spans="1:9" ht="14.25" customHeight="1">
      <c r="A6516" s="6" t="str">
        <f t="shared" si="75"/>
        <v>Pemalang - Taman_PABUARAN</v>
      </c>
      <c r="B6516" s="11" t="s">
        <v>4660</v>
      </c>
      <c r="C6516" s="11" t="s">
        <v>1768</v>
      </c>
      <c r="D6516" s="11">
        <v>15.73</v>
      </c>
      <c r="E6516" s="7">
        <f>VLOOKUP(A6516, Sheet2!$A$2:$K$8265, 11)</f>
        <v>110.6751</v>
      </c>
      <c r="F6516" s="7">
        <f t="shared" si="76"/>
        <v>1.9662500000000001</v>
      </c>
      <c r="G6516" s="8">
        <v>200000</v>
      </c>
      <c r="H6516" s="9">
        <f t="shared" si="77"/>
        <v>3200000</v>
      </c>
      <c r="I6516" s="10"/>
    </row>
    <row r="6517" spans="1:9" ht="14.25" customHeight="1">
      <c r="A6517" s="6" t="str">
        <f t="shared" si="75"/>
        <v>Pemalang - Taman_PADURAKSA</v>
      </c>
      <c r="B6517" s="11" t="s">
        <v>4660</v>
      </c>
      <c r="C6517" s="11" t="s">
        <v>4682</v>
      </c>
      <c r="D6517" s="11">
        <v>15.73</v>
      </c>
      <c r="E6517" s="7">
        <f>VLOOKUP(A6517, Sheet2!$A$2:$K$8265, 11)</f>
        <v>110.6751</v>
      </c>
      <c r="F6517" s="7">
        <f t="shared" si="76"/>
        <v>1.9662500000000001</v>
      </c>
      <c r="G6517" s="8">
        <v>200000</v>
      </c>
      <c r="H6517" s="9">
        <f t="shared" si="77"/>
        <v>3200000</v>
      </c>
      <c r="I6517" s="10"/>
    </row>
    <row r="6518" spans="1:9" ht="14.25" customHeight="1">
      <c r="A6518" s="6" t="str">
        <f t="shared" si="75"/>
        <v>Pemalang - Taman_PAGUYANGAN</v>
      </c>
      <c r="B6518" s="11" t="s">
        <v>4660</v>
      </c>
      <c r="C6518" s="11" t="s">
        <v>1773</v>
      </c>
      <c r="D6518" s="11">
        <v>15.73</v>
      </c>
      <c r="E6518" s="7">
        <f>VLOOKUP(A6518, Sheet2!$A$2:$K$8265, 11)</f>
        <v>110.6751</v>
      </c>
      <c r="F6518" s="7">
        <f t="shared" si="76"/>
        <v>1.9662500000000001</v>
      </c>
      <c r="G6518" s="8">
        <v>200000</v>
      </c>
      <c r="H6518" s="9">
        <f t="shared" si="77"/>
        <v>3200000</v>
      </c>
      <c r="I6518" s="10"/>
    </row>
    <row r="6519" spans="1:9" ht="14.25" customHeight="1">
      <c r="A6519" s="6" t="str">
        <f t="shared" si="75"/>
        <v>Pemalang - Taman_PEDAGUNG</v>
      </c>
      <c r="B6519" s="11" t="s">
        <v>4660</v>
      </c>
      <c r="C6519" s="11" t="s">
        <v>4683</v>
      </c>
      <c r="D6519" s="11">
        <v>15.73</v>
      </c>
      <c r="E6519" s="7">
        <f>VLOOKUP(A6519, Sheet2!$A$2:$K$8265, 11)</f>
        <v>110.6751</v>
      </c>
      <c r="F6519" s="7">
        <f t="shared" si="76"/>
        <v>1.9662500000000001</v>
      </c>
      <c r="G6519" s="8">
        <v>200000</v>
      </c>
      <c r="H6519" s="9">
        <f t="shared" si="77"/>
        <v>3200000</v>
      </c>
      <c r="I6519" s="10"/>
    </row>
    <row r="6520" spans="1:9" ht="14.25" customHeight="1">
      <c r="A6520" s="6" t="str">
        <f t="shared" si="75"/>
        <v>Pemalang - Taman_PEDURUNGAN</v>
      </c>
      <c r="B6520" s="11" t="s">
        <v>4660</v>
      </c>
      <c r="C6520" s="11" t="s">
        <v>4684</v>
      </c>
      <c r="D6520" s="11">
        <v>15.73</v>
      </c>
      <c r="E6520" s="7">
        <f>VLOOKUP(A6520, Sheet2!$A$2:$K$8265, 11)</f>
        <v>110.6751</v>
      </c>
      <c r="F6520" s="7">
        <f t="shared" si="76"/>
        <v>1.9662500000000001</v>
      </c>
      <c r="G6520" s="8">
        <v>200000</v>
      </c>
      <c r="H6520" s="9">
        <f t="shared" si="77"/>
        <v>3200000</v>
      </c>
      <c r="I6520" s="10"/>
    </row>
    <row r="6521" spans="1:9" ht="14.25" customHeight="1">
      <c r="A6521" s="6" t="str">
        <f t="shared" si="75"/>
        <v>Pemalang - Taman_PEGIRINGAN</v>
      </c>
      <c r="B6521" s="11" t="s">
        <v>4660</v>
      </c>
      <c r="C6521" s="11" t="s">
        <v>4685</v>
      </c>
      <c r="D6521" s="11">
        <v>15.73</v>
      </c>
      <c r="E6521" s="7">
        <f>VLOOKUP(A6521, Sheet2!$A$2:$K$8265, 11)</f>
        <v>110.6751</v>
      </c>
      <c r="F6521" s="7">
        <f t="shared" si="76"/>
        <v>1.9662500000000001</v>
      </c>
      <c r="G6521" s="8">
        <v>200000</v>
      </c>
      <c r="H6521" s="9">
        <f t="shared" si="77"/>
        <v>3200000</v>
      </c>
      <c r="I6521" s="10"/>
    </row>
    <row r="6522" spans="1:9" ht="14.25" customHeight="1">
      <c r="A6522" s="6" t="str">
        <f t="shared" si="75"/>
        <v>Pemalang - Taman_PEGONGSORAN</v>
      </c>
      <c r="B6522" s="11" t="s">
        <v>4660</v>
      </c>
      <c r="C6522" s="11" t="s">
        <v>4686</v>
      </c>
      <c r="D6522" s="11">
        <v>15.73</v>
      </c>
      <c r="E6522" s="7">
        <f>VLOOKUP(A6522, Sheet2!$A$2:$K$8265, 11)</f>
        <v>110.6751</v>
      </c>
      <c r="F6522" s="7">
        <f t="shared" si="76"/>
        <v>1.9662500000000001</v>
      </c>
      <c r="G6522" s="8">
        <v>200000</v>
      </c>
      <c r="H6522" s="9">
        <f t="shared" si="77"/>
        <v>3200000</v>
      </c>
      <c r="I6522" s="10"/>
    </row>
    <row r="6523" spans="1:9" ht="14.25" customHeight="1">
      <c r="A6523" s="6" t="str">
        <f t="shared" si="75"/>
        <v>Pemalang - Taman_PELUTAN</v>
      </c>
      <c r="B6523" s="11" t="s">
        <v>4660</v>
      </c>
      <c r="C6523" s="11" t="s">
        <v>3762</v>
      </c>
      <c r="D6523" s="11">
        <v>15.73</v>
      </c>
      <c r="E6523" s="7">
        <f>VLOOKUP(A6523, Sheet2!$A$2:$K$8265, 11)</f>
        <v>110.6751</v>
      </c>
      <c r="F6523" s="7">
        <f t="shared" si="76"/>
        <v>1.9662500000000001</v>
      </c>
      <c r="G6523" s="8">
        <v>200000</v>
      </c>
      <c r="H6523" s="9">
        <f t="shared" si="77"/>
        <v>3200000</v>
      </c>
      <c r="I6523" s="10"/>
    </row>
    <row r="6524" spans="1:9" ht="14.25" customHeight="1">
      <c r="A6524" s="6" t="str">
        <f t="shared" si="75"/>
        <v>Pemalang - Taman_PENER</v>
      </c>
      <c r="B6524" s="11" t="s">
        <v>4660</v>
      </c>
      <c r="C6524" s="11" t="s">
        <v>4687</v>
      </c>
      <c r="D6524" s="11">
        <v>15.73</v>
      </c>
      <c r="E6524" s="7">
        <f>VLOOKUP(A6524, Sheet2!$A$2:$K$8265, 11)</f>
        <v>110.6751</v>
      </c>
      <c r="F6524" s="7">
        <f t="shared" si="76"/>
        <v>1.9662500000000001</v>
      </c>
      <c r="G6524" s="8">
        <v>200000</v>
      </c>
      <c r="H6524" s="9">
        <f t="shared" si="77"/>
        <v>3200000</v>
      </c>
      <c r="I6524" s="10"/>
    </row>
    <row r="6525" spans="1:9" ht="14.25" customHeight="1">
      <c r="A6525" s="6" t="str">
        <f t="shared" si="75"/>
        <v>Pemalang - Taman_PENGGARIT</v>
      </c>
      <c r="B6525" s="11" t="s">
        <v>4660</v>
      </c>
      <c r="C6525" s="11" t="s">
        <v>4688</v>
      </c>
      <c r="D6525" s="11">
        <v>15.73</v>
      </c>
      <c r="E6525" s="7">
        <f>VLOOKUP(A6525, Sheet2!$A$2:$K$8265, 11)</f>
        <v>110.6751</v>
      </c>
      <c r="F6525" s="7">
        <f t="shared" si="76"/>
        <v>1.9662500000000001</v>
      </c>
      <c r="G6525" s="8">
        <v>200000</v>
      </c>
      <c r="H6525" s="9">
        <f t="shared" si="77"/>
        <v>3200000</v>
      </c>
      <c r="I6525" s="10"/>
    </row>
    <row r="6526" spans="1:9" ht="14.25" customHeight="1">
      <c r="A6526" s="6" t="str">
        <f t="shared" si="75"/>
        <v>Pemalang - Taman_PURANA</v>
      </c>
      <c r="B6526" s="11" t="s">
        <v>4660</v>
      </c>
      <c r="C6526" s="11" t="s">
        <v>4689</v>
      </c>
      <c r="D6526" s="11">
        <v>15.73</v>
      </c>
      <c r="E6526" s="7">
        <f>VLOOKUP(A6526, Sheet2!$A$2:$K$8265, 11)</f>
        <v>110.6751</v>
      </c>
      <c r="F6526" s="7">
        <f t="shared" si="76"/>
        <v>1.9662500000000001</v>
      </c>
      <c r="G6526" s="8">
        <v>200000</v>
      </c>
      <c r="H6526" s="9">
        <f t="shared" si="77"/>
        <v>3200000</v>
      </c>
      <c r="I6526" s="10"/>
    </row>
    <row r="6527" spans="1:9" ht="14.25" customHeight="1">
      <c r="A6527" s="6" t="str">
        <f t="shared" si="75"/>
        <v>Pemalang - Taman_RANDUDONGKAL</v>
      </c>
      <c r="B6527" s="11" t="s">
        <v>4660</v>
      </c>
      <c r="C6527" s="11" t="s">
        <v>4690</v>
      </c>
      <c r="D6527" s="11">
        <v>15.73</v>
      </c>
      <c r="E6527" s="7">
        <f>VLOOKUP(A6527, Sheet2!$A$2:$K$8265, 11)</f>
        <v>110.6751</v>
      </c>
      <c r="F6527" s="7">
        <f t="shared" si="76"/>
        <v>1.9662500000000001</v>
      </c>
      <c r="G6527" s="8">
        <v>200000</v>
      </c>
      <c r="H6527" s="9">
        <f t="shared" si="77"/>
        <v>3200000</v>
      </c>
      <c r="I6527" s="10"/>
    </row>
    <row r="6528" spans="1:9" ht="14.25" customHeight="1">
      <c r="A6528" s="6" t="str">
        <f t="shared" si="75"/>
        <v>Pemalang - Taman_SAMBENG</v>
      </c>
      <c r="B6528" s="11" t="s">
        <v>4660</v>
      </c>
      <c r="C6528" s="11" t="s">
        <v>1340</v>
      </c>
      <c r="D6528" s="11">
        <v>15.73</v>
      </c>
      <c r="E6528" s="7">
        <f>VLOOKUP(A6528, Sheet2!$A$2:$K$8265, 11)</f>
        <v>110.6751</v>
      </c>
      <c r="F6528" s="7">
        <f t="shared" si="76"/>
        <v>1.9662500000000001</v>
      </c>
      <c r="G6528" s="8">
        <v>200000</v>
      </c>
      <c r="H6528" s="9">
        <f t="shared" si="77"/>
        <v>3200000</v>
      </c>
      <c r="I6528" s="10"/>
    </row>
    <row r="6529" spans="1:9" ht="14.25" customHeight="1">
      <c r="A6529" s="6" t="str">
        <f t="shared" si="75"/>
        <v>Pemalang - Taman_SARADAN</v>
      </c>
      <c r="B6529" s="11" t="s">
        <v>4660</v>
      </c>
      <c r="C6529" s="11" t="s">
        <v>709</v>
      </c>
      <c r="D6529" s="11">
        <v>15.73</v>
      </c>
      <c r="E6529" s="7">
        <f>VLOOKUP(A6529, Sheet2!$A$2:$K$8265, 11)</f>
        <v>110.6751</v>
      </c>
      <c r="F6529" s="7">
        <f t="shared" si="76"/>
        <v>1.9662500000000001</v>
      </c>
      <c r="G6529" s="8">
        <v>200000</v>
      </c>
      <c r="H6529" s="9">
        <f t="shared" si="77"/>
        <v>3200000</v>
      </c>
      <c r="I6529" s="10"/>
    </row>
    <row r="6530" spans="1:9" ht="14.25" customHeight="1">
      <c r="A6530" s="6" t="str">
        <f t="shared" si="75"/>
        <v>Pemalang - Taman_SARWODADI</v>
      </c>
      <c r="B6530" s="11" t="s">
        <v>4660</v>
      </c>
      <c r="C6530" s="11" t="s">
        <v>2479</v>
      </c>
      <c r="D6530" s="11">
        <v>15.73</v>
      </c>
      <c r="E6530" s="7">
        <f>VLOOKUP(A6530, Sheet2!$A$2:$K$8265, 11)</f>
        <v>110.6751</v>
      </c>
      <c r="F6530" s="7">
        <f t="shared" si="76"/>
        <v>1.9662500000000001</v>
      </c>
      <c r="G6530" s="8">
        <v>200000</v>
      </c>
      <c r="H6530" s="9">
        <f t="shared" si="77"/>
        <v>3200000</v>
      </c>
      <c r="I6530" s="10"/>
    </row>
    <row r="6531" spans="1:9" ht="14.25" customHeight="1">
      <c r="A6531" s="6" t="str">
        <f t="shared" si="75"/>
        <v>Pemalang - Taman_SEMAYA</v>
      </c>
      <c r="B6531" s="11" t="s">
        <v>4660</v>
      </c>
      <c r="C6531" s="11" t="s">
        <v>4691</v>
      </c>
      <c r="D6531" s="11">
        <v>15.73</v>
      </c>
      <c r="E6531" s="7">
        <f>VLOOKUP(A6531, Sheet2!$A$2:$K$8265, 11)</f>
        <v>110.6751</v>
      </c>
      <c r="F6531" s="7">
        <f t="shared" si="76"/>
        <v>1.9662500000000001</v>
      </c>
      <c r="G6531" s="8">
        <v>200000</v>
      </c>
      <c r="H6531" s="9">
        <f t="shared" si="77"/>
        <v>3200000</v>
      </c>
      <c r="I6531" s="10"/>
    </row>
    <row r="6532" spans="1:9" ht="14.25" customHeight="1">
      <c r="A6532" s="6" t="str">
        <f t="shared" si="75"/>
        <v>Pemalang - Taman_SEMINGKIR</v>
      </c>
      <c r="B6532" s="11" t="s">
        <v>4660</v>
      </c>
      <c r="C6532" s="11" t="s">
        <v>4692</v>
      </c>
      <c r="D6532" s="11">
        <v>15.73</v>
      </c>
      <c r="E6532" s="7">
        <f>VLOOKUP(A6532, Sheet2!$A$2:$K$8265, 11)</f>
        <v>110.6751</v>
      </c>
      <c r="F6532" s="7">
        <f t="shared" si="76"/>
        <v>1.9662500000000001</v>
      </c>
      <c r="G6532" s="8">
        <v>200000</v>
      </c>
      <c r="H6532" s="9">
        <f t="shared" si="77"/>
        <v>3200000</v>
      </c>
      <c r="I6532" s="10"/>
    </row>
    <row r="6533" spans="1:9" ht="14.25" customHeight="1">
      <c r="A6533" s="6" t="str">
        <f t="shared" si="75"/>
        <v>Pemalang - Taman_SEWAKA</v>
      </c>
      <c r="B6533" s="11" t="s">
        <v>4660</v>
      </c>
      <c r="C6533" s="11" t="s">
        <v>4693</v>
      </c>
      <c r="D6533" s="11">
        <v>15.73</v>
      </c>
      <c r="E6533" s="7">
        <f>VLOOKUP(A6533, Sheet2!$A$2:$K$8265, 11)</f>
        <v>110.6751</v>
      </c>
      <c r="F6533" s="7">
        <f t="shared" si="76"/>
        <v>1.9662500000000001</v>
      </c>
      <c r="G6533" s="8">
        <v>200000</v>
      </c>
      <c r="H6533" s="9">
        <f t="shared" si="77"/>
        <v>3200000</v>
      </c>
      <c r="I6533" s="10"/>
    </row>
    <row r="6534" spans="1:9" ht="14.25" customHeight="1">
      <c r="A6534" s="6" t="str">
        <f t="shared" si="75"/>
        <v>Pemalang - Taman_SIMPUR</v>
      </c>
      <c r="B6534" s="11" t="s">
        <v>4660</v>
      </c>
      <c r="C6534" s="11" t="s">
        <v>4694</v>
      </c>
      <c r="D6534" s="11">
        <v>15.73</v>
      </c>
      <c r="E6534" s="7">
        <f>VLOOKUP(A6534, Sheet2!$A$2:$K$8265, 11)</f>
        <v>110.6751</v>
      </c>
      <c r="F6534" s="7">
        <f t="shared" si="76"/>
        <v>1.9662500000000001</v>
      </c>
      <c r="G6534" s="8">
        <v>200000</v>
      </c>
      <c r="H6534" s="9">
        <f t="shared" si="77"/>
        <v>3200000</v>
      </c>
      <c r="I6534" s="10"/>
    </row>
    <row r="6535" spans="1:9" ht="14.25" customHeight="1">
      <c r="A6535" s="6" t="str">
        <f t="shared" si="75"/>
        <v>Pemalang - Taman_SOKAWANGI</v>
      </c>
      <c r="B6535" s="11" t="s">
        <v>4660</v>
      </c>
      <c r="C6535" s="11" t="s">
        <v>4695</v>
      </c>
      <c r="D6535" s="11">
        <v>15.73</v>
      </c>
      <c r="E6535" s="7">
        <f>VLOOKUP(A6535, Sheet2!$A$2:$K$8265, 11)</f>
        <v>110.6751</v>
      </c>
      <c r="F6535" s="7">
        <f t="shared" si="76"/>
        <v>1.9662500000000001</v>
      </c>
      <c r="G6535" s="8">
        <v>200000</v>
      </c>
      <c r="H6535" s="9">
        <f t="shared" si="77"/>
        <v>3200000</v>
      </c>
      <c r="I6535" s="10"/>
    </row>
    <row r="6536" spans="1:9" ht="14.25" customHeight="1">
      <c r="A6536" s="6" t="str">
        <f t="shared" si="75"/>
        <v>Pemalang - Taman_SUGIHWARAS</v>
      </c>
      <c r="B6536" s="11" t="s">
        <v>4660</v>
      </c>
      <c r="C6536" s="11" t="s">
        <v>2866</v>
      </c>
      <c r="D6536" s="11">
        <v>15.73</v>
      </c>
      <c r="E6536" s="7">
        <f>VLOOKUP(A6536, Sheet2!$A$2:$K$8265, 11)</f>
        <v>110.6751</v>
      </c>
      <c r="F6536" s="7">
        <f t="shared" si="76"/>
        <v>1.9662500000000001</v>
      </c>
      <c r="G6536" s="8">
        <v>200000</v>
      </c>
      <c r="H6536" s="9">
        <f t="shared" si="77"/>
        <v>3200000</v>
      </c>
      <c r="I6536" s="10"/>
    </row>
    <row r="6537" spans="1:9" ht="14.25" customHeight="1">
      <c r="A6537" s="6" t="str">
        <f t="shared" si="75"/>
        <v>Pemalang - Taman_SUMURKIDANG</v>
      </c>
      <c r="B6537" s="11" t="s">
        <v>4660</v>
      </c>
      <c r="C6537" s="11" t="s">
        <v>4696</v>
      </c>
      <c r="D6537" s="11">
        <v>15.73</v>
      </c>
      <c r="E6537" s="7">
        <f>VLOOKUP(A6537, Sheet2!$A$2:$K$8265, 11)</f>
        <v>110.6751</v>
      </c>
      <c r="F6537" s="7">
        <f t="shared" si="76"/>
        <v>1.9662500000000001</v>
      </c>
      <c r="G6537" s="8">
        <v>200000</v>
      </c>
      <c r="H6537" s="9">
        <f t="shared" si="77"/>
        <v>3200000</v>
      </c>
      <c r="I6537" s="10"/>
    </row>
    <row r="6538" spans="1:9" ht="14.25" customHeight="1">
      <c r="A6538" s="6" t="str">
        <f t="shared" si="75"/>
        <v>Pemalang - Taman_SUNGAPAN</v>
      </c>
      <c r="B6538" s="11" t="s">
        <v>4660</v>
      </c>
      <c r="C6538" s="11" t="s">
        <v>4697</v>
      </c>
      <c r="D6538" s="11">
        <v>15.73</v>
      </c>
      <c r="E6538" s="7">
        <f>VLOOKUP(A6538, Sheet2!$A$2:$K$8265, 11)</f>
        <v>110.6751</v>
      </c>
      <c r="F6538" s="7">
        <f t="shared" si="76"/>
        <v>1.9662500000000001</v>
      </c>
      <c r="G6538" s="8">
        <v>200000</v>
      </c>
      <c r="H6538" s="9">
        <f t="shared" si="77"/>
        <v>3200000</v>
      </c>
      <c r="I6538" s="10"/>
    </row>
    <row r="6539" spans="1:9" ht="14.25" customHeight="1">
      <c r="A6539" s="6" t="str">
        <f t="shared" si="75"/>
        <v>Pemalang - Taman_SURAJAYA</v>
      </c>
      <c r="B6539" s="11" t="s">
        <v>4660</v>
      </c>
      <c r="C6539" s="11" t="s">
        <v>4698</v>
      </c>
      <c r="D6539" s="11">
        <v>15.73</v>
      </c>
      <c r="E6539" s="7">
        <f>VLOOKUP(A6539, Sheet2!$A$2:$K$8265, 11)</f>
        <v>110.6751</v>
      </c>
      <c r="F6539" s="7">
        <f t="shared" si="76"/>
        <v>1.9662500000000001</v>
      </c>
      <c r="G6539" s="8">
        <v>200000</v>
      </c>
      <c r="H6539" s="9">
        <f t="shared" si="77"/>
        <v>3200000</v>
      </c>
      <c r="I6539" s="10"/>
    </row>
    <row r="6540" spans="1:9" ht="14.25" customHeight="1">
      <c r="A6540" s="6" t="str">
        <f t="shared" si="75"/>
        <v>Pemalang - Taman_SURU</v>
      </c>
      <c r="B6540" s="11" t="s">
        <v>4660</v>
      </c>
      <c r="C6540" s="11" t="s">
        <v>2628</v>
      </c>
      <c r="D6540" s="11">
        <v>15.73</v>
      </c>
      <c r="E6540" s="7">
        <f>VLOOKUP(A6540, Sheet2!$A$2:$K$8265, 11)</f>
        <v>110.6751</v>
      </c>
      <c r="F6540" s="7">
        <f t="shared" si="76"/>
        <v>1.9662500000000001</v>
      </c>
      <c r="G6540" s="8">
        <v>200000</v>
      </c>
      <c r="H6540" s="9">
        <f t="shared" si="77"/>
        <v>3200000</v>
      </c>
      <c r="I6540" s="10"/>
    </row>
    <row r="6541" spans="1:9" ht="14.25" customHeight="1">
      <c r="A6541" s="6" t="str">
        <f t="shared" si="75"/>
        <v>Pemalang - Taman_TAMBAKREJO</v>
      </c>
      <c r="B6541" s="11" t="s">
        <v>4660</v>
      </c>
      <c r="C6541" s="11" t="s">
        <v>512</v>
      </c>
      <c r="D6541" s="11">
        <v>15.73</v>
      </c>
      <c r="E6541" s="7">
        <f>VLOOKUP(A6541, Sheet2!$A$2:$K$8265, 11)</f>
        <v>110.6751</v>
      </c>
      <c r="F6541" s="7">
        <f t="shared" si="76"/>
        <v>1.9662500000000001</v>
      </c>
      <c r="G6541" s="8">
        <v>200000</v>
      </c>
      <c r="H6541" s="9">
        <f t="shared" si="77"/>
        <v>3200000</v>
      </c>
      <c r="I6541" s="10"/>
    </row>
    <row r="6542" spans="1:9" ht="14.25" customHeight="1">
      <c r="A6542" s="6" t="str">
        <f t="shared" si="75"/>
        <v>Pemalang - Taman_TEGALSARI BARAT</v>
      </c>
      <c r="B6542" s="11" t="s">
        <v>4660</v>
      </c>
      <c r="C6542" s="11" t="s">
        <v>4699</v>
      </c>
      <c r="D6542" s="11">
        <v>15.73</v>
      </c>
      <c r="E6542" s="7">
        <f>VLOOKUP(A6542, Sheet2!$A$2:$K$8265, 11)</f>
        <v>110.6751</v>
      </c>
      <c r="F6542" s="7">
        <f t="shared" si="76"/>
        <v>1.9662500000000001</v>
      </c>
      <c r="G6542" s="8">
        <v>200000</v>
      </c>
      <c r="H6542" s="9">
        <f t="shared" si="77"/>
        <v>3200000</v>
      </c>
      <c r="I6542" s="10"/>
    </row>
    <row r="6543" spans="1:9" ht="14.25" customHeight="1">
      <c r="A6543" s="6" t="str">
        <f t="shared" si="75"/>
        <v>Pemalang - Taman_WANAMULYA</v>
      </c>
      <c r="B6543" s="11" t="s">
        <v>4660</v>
      </c>
      <c r="C6543" s="11" t="s">
        <v>4700</v>
      </c>
      <c r="D6543" s="11">
        <v>15.73</v>
      </c>
      <c r="E6543" s="7">
        <f>VLOOKUP(A6543, Sheet2!$A$2:$K$8265, 11)</f>
        <v>110.6751</v>
      </c>
      <c r="F6543" s="7">
        <f t="shared" si="76"/>
        <v>1.9662500000000001</v>
      </c>
      <c r="G6543" s="8">
        <v>200000</v>
      </c>
      <c r="H6543" s="9">
        <f t="shared" si="77"/>
        <v>3200000</v>
      </c>
      <c r="I6543" s="10"/>
    </row>
    <row r="6544" spans="1:9" ht="14.25" customHeight="1">
      <c r="A6544" s="6" t="str">
        <f t="shared" si="75"/>
        <v>Pemalang - Taman_WANARATA</v>
      </c>
      <c r="B6544" s="11" t="s">
        <v>4660</v>
      </c>
      <c r="C6544" s="11" t="s">
        <v>4701</v>
      </c>
      <c r="D6544" s="11">
        <v>15.73</v>
      </c>
      <c r="E6544" s="7">
        <f>VLOOKUP(A6544, Sheet2!$A$2:$K$8265, 11)</f>
        <v>110.6751</v>
      </c>
      <c r="F6544" s="7">
        <f t="shared" si="76"/>
        <v>1.9662500000000001</v>
      </c>
      <c r="G6544" s="8">
        <v>200000</v>
      </c>
      <c r="H6544" s="9">
        <f t="shared" si="77"/>
        <v>3200000</v>
      </c>
      <c r="I6544" s="10"/>
    </row>
    <row r="6545" spans="1:9" ht="14.25" customHeight="1">
      <c r="A6545" s="6" t="str">
        <f t="shared" si="75"/>
        <v>Pemalang - Taman_WANAREJAN UTARA</v>
      </c>
      <c r="B6545" s="11" t="s">
        <v>4660</v>
      </c>
      <c r="C6545" s="11" t="s">
        <v>4702</v>
      </c>
      <c r="D6545" s="11">
        <v>15.73</v>
      </c>
      <c r="E6545" s="7">
        <f>VLOOKUP(A6545, Sheet2!$A$2:$K$8265, 11)</f>
        <v>110.6751</v>
      </c>
      <c r="F6545" s="7">
        <f t="shared" si="76"/>
        <v>1.9662500000000001</v>
      </c>
      <c r="G6545" s="8">
        <v>200000</v>
      </c>
      <c r="H6545" s="9">
        <f t="shared" si="77"/>
        <v>3200000</v>
      </c>
      <c r="I6545" s="10"/>
    </row>
    <row r="6546" spans="1:9" ht="14.25" customHeight="1">
      <c r="A6546" s="6" t="str">
        <f t="shared" si="75"/>
        <v>Pemalang - Taman_WIDURI</v>
      </c>
      <c r="B6546" s="11" t="s">
        <v>4660</v>
      </c>
      <c r="C6546" s="11" t="s">
        <v>4703</v>
      </c>
      <c r="D6546" s="11">
        <v>15.73</v>
      </c>
      <c r="E6546" s="7">
        <f>VLOOKUP(A6546, Sheet2!$A$2:$K$8265, 11)</f>
        <v>110.6751</v>
      </c>
      <c r="F6546" s="7">
        <f t="shared" si="76"/>
        <v>1.9662500000000001</v>
      </c>
      <c r="G6546" s="8">
        <v>200000</v>
      </c>
      <c r="H6546" s="9">
        <f t="shared" si="77"/>
        <v>3200000</v>
      </c>
      <c r="I6546" s="10"/>
    </row>
    <row r="6547" spans="1:9" ht="14.25" customHeight="1">
      <c r="A6547" s="6" t="str">
        <f t="shared" si="75"/>
        <v>Pemalang - Taman_WISNU</v>
      </c>
      <c r="B6547" s="11" t="s">
        <v>4660</v>
      </c>
      <c r="C6547" s="11" t="s">
        <v>4704</v>
      </c>
      <c r="D6547" s="11">
        <v>15.73</v>
      </c>
      <c r="E6547" s="7">
        <f>VLOOKUP(A6547, Sheet2!$A$2:$K$8265, 11)</f>
        <v>110.6751</v>
      </c>
      <c r="F6547" s="7">
        <f t="shared" si="76"/>
        <v>1.9662500000000001</v>
      </c>
      <c r="G6547" s="8">
        <v>200000</v>
      </c>
      <c r="H6547" s="9">
        <f t="shared" si="77"/>
        <v>3200000</v>
      </c>
      <c r="I6547" s="10"/>
    </row>
    <row r="6548" spans="1:9" ht="14.25" customHeight="1">
      <c r="A6548" s="6" t="str">
        <f t="shared" si="75"/>
        <v>PML 1BEJI_AMBOWETAN</v>
      </c>
      <c r="B6548" s="11" t="s">
        <v>4705</v>
      </c>
      <c r="C6548" s="11" t="s">
        <v>4706</v>
      </c>
      <c r="D6548" s="11">
        <v>15.73</v>
      </c>
      <c r="E6548" s="7">
        <f>VLOOKUP(A6548, Sheet2!$A$2:$K$8265, 11)</f>
        <v>110.6751</v>
      </c>
      <c r="F6548" s="7">
        <f t="shared" si="76"/>
        <v>1.9662500000000001</v>
      </c>
      <c r="G6548" s="8">
        <v>200000</v>
      </c>
      <c r="H6548" s="9">
        <f t="shared" si="77"/>
        <v>3200000</v>
      </c>
      <c r="I6548" s="10"/>
    </row>
    <row r="6549" spans="1:9" ht="14.25" customHeight="1">
      <c r="A6549" s="6" t="str">
        <f t="shared" si="75"/>
        <v>PML 1BEJI_AMPELGADING</v>
      </c>
      <c r="B6549" s="11" t="s">
        <v>4705</v>
      </c>
      <c r="C6549" s="11" t="s">
        <v>4707</v>
      </c>
      <c r="D6549" s="11">
        <v>15.73</v>
      </c>
      <c r="E6549" s="7">
        <f>VLOOKUP(A6549, Sheet2!$A$2:$K$8265, 11)</f>
        <v>110.6751</v>
      </c>
      <c r="F6549" s="7">
        <f t="shared" si="76"/>
        <v>1.9662500000000001</v>
      </c>
      <c r="G6549" s="8">
        <v>200000</v>
      </c>
      <c r="H6549" s="9">
        <f t="shared" si="77"/>
        <v>3200000</v>
      </c>
      <c r="I6549" s="10"/>
    </row>
    <row r="6550" spans="1:9" ht="14.25" customHeight="1">
      <c r="A6550" s="6" t="str">
        <f t="shared" si="75"/>
        <v>PML 1BEJI_BABAKAN</v>
      </c>
      <c r="B6550" s="11" t="s">
        <v>4705</v>
      </c>
      <c r="C6550" s="11" t="s">
        <v>263</v>
      </c>
      <c r="D6550" s="11">
        <v>15.73</v>
      </c>
      <c r="E6550" s="7">
        <f>VLOOKUP(A6550, Sheet2!$A$2:$K$8265, 11)</f>
        <v>110.6751</v>
      </c>
      <c r="F6550" s="7">
        <f t="shared" si="76"/>
        <v>1.9662500000000001</v>
      </c>
      <c r="G6550" s="8">
        <v>200000</v>
      </c>
      <c r="H6550" s="9">
        <f t="shared" si="77"/>
        <v>3200000</v>
      </c>
      <c r="I6550" s="10"/>
    </row>
    <row r="6551" spans="1:9" ht="14.25" customHeight="1">
      <c r="A6551" s="6" t="str">
        <f t="shared" si="75"/>
        <v>PML 1BEJI_BANGLARANGAN</v>
      </c>
      <c r="B6551" s="11" t="s">
        <v>4705</v>
      </c>
      <c r="C6551" s="11" t="s">
        <v>4708</v>
      </c>
      <c r="D6551" s="11">
        <v>15.73</v>
      </c>
      <c r="E6551" s="7">
        <f>VLOOKUP(A6551, Sheet2!$A$2:$K$8265, 11)</f>
        <v>110.6751</v>
      </c>
      <c r="F6551" s="7">
        <f t="shared" si="76"/>
        <v>1.9662500000000001</v>
      </c>
      <c r="G6551" s="8">
        <v>200000</v>
      </c>
      <c r="H6551" s="9">
        <f t="shared" si="77"/>
        <v>3200000</v>
      </c>
      <c r="I6551" s="10"/>
    </row>
    <row r="6552" spans="1:9" ht="14.25" customHeight="1">
      <c r="A6552" s="6" t="str">
        <f t="shared" si="75"/>
        <v>PML 1BEJI_BLENDUNG</v>
      </c>
      <c r="B6552" s="11" t="s">
        <v>4705</v>
      </c>
      <c r="C6552" s="11" t="s">
        <v>3537</v>
      </c>
      <c r="D6552" s="11">
        <v>15.73</v>
      </c>
      <c r="E6552" s="7">
        <f>VLOOKUP(A6552, Sheet2!$A$2:$K$8265, 11)</f>
        <v>110.6751</v>
      </c>
      <c r="F6552" s="7">
        <f t="shared" si="76"/>
        <v>1.9662500000000001</v>
      </c>
      <c r="G6552" s="8">
        <v>200000</v>
      </c>
      <c r="H6552" s="9">
        <f t="shared" si="77"/>
        <v>3200000</v>
      </c>
      <c r="I6552" s="10"/>
    </row>
    <row r="6553" spans="1:9" ht="14.25" customHeight="1">
      <c r="A6553" s="6" t="str">
        <f t="shared" si="75"/>
        <v>PML 1BEJI_BLIMBING</v>
      </c>
      <c r="B6553" s="11" t="s">
        <v>4705</v>
      </c>
      <c r="C6553" s="11" t="s">
        <v>866</v>
      </c>
      <c r="D6553" s="11">
        <v>15.73</v>
      </c>
      <c r="E6553" s="7">
        <f>VLOOKUP(A6553, Sheet2!$A$2:$K$8265, 11)</f>
        <v>110.6751</v>
      </c>
      <c r="F6553" s="7">
        <f t="shared" si="76"/>
        <v>1.9662500000000001</v>
      </c>
      <c r="G6553" s="8">
        <v>200000</v>
      </c>
      <c r="H6553" s="9">
        <f t="shared" si="77"/>
        <v>3200000</v>
      </c>
      <c r="I6553" s="10"/>
    </row>
    <row r="6554" spans="1:9" ht="14.25" customHeight="1">
      <c r="A6554" s="6" t="str">
        <f t="shared" si="75"/>
        <v>PML 1BEJI_BODAS</v>
      </c>
      <c r="B6554" s="11" t="s">
        <v>4705</v>
      </c>
      <c r="C6554" s="11" t="s">
        <v>2374</v>
      </c>
      <c r="D6554" s="11">
        <v>15.73</v>
      </c>
      <c r="E6554" s="7">
        <f>VLOOKUP(A6554, Sheet2!$A$2:$K$8265, 11)</f>
        <v>110.6751</v>
      </c>
      <c r="F6554" s="7">
        <f t="shared" si="76"/>
        <v>1.9662500000000001</v>
      </c>
      <c r="G6554" s="8">
        <v>200000</v>
      </c>
      <c r="H6554" s="9">
        <f t="shared" si="77"/>
        <v>3200000</v>
      </c>
      <c r="I6554" s="10"/>
    </row>
    <row r="6555" spans="1:9" ht="14.25" customHeight="1">
      <c r="A6555" s="6" t="str">
        <f t="shared" si="75"/>
        <v>PML 1BEJI_BODEH</v>
      </c>
      <c r="B6555" s="11" t="s">
        <v>4705</v>
      </c>
      <c r="C6555" s="11" t="s">
        <v>2537</v>
      </c>
      <c r="D6555" s="11">
        <v>15.73</v>
      </c>
      <c r="E6555" s="7">
        <f>VLOOKUP(A6555, Sheet2!$A$2:$K$8265, 11)</f>
        <v>110.6751</v>
      </c>
      <c r="F6555" s="7">
        <f t="shared" si="76"/>
        <v>1.9662500000000001</v>
      </c>
      <c r="G6555" s="8">
        <v>200000</v>
      </c>
      <c r="H6555" s="9">
        <f t="shared" si="77"/>
        <v>3200000</v>
      </c>
      <c r="I6555" s="10"/>
    </row>
    <row r="6556" spans="1:9" ht="14.25" customHeight="1">
      <c r="A6556" s="6" t="str">
        <f t="shared" si="75"/>
        <v>PML 1BEJI_BOJONGKONENG</v>
      </c>
      <c r="B6556" s="11" t="s">
        <v>4705</v>
      </c>
      <c r="C6556" s="11" t="s">
        <v>4709</v>
      </c>
      <c r="D6556" s="11">
        <v>5.84</v>
      </c>
      <c r="E6556" s="7">
        <f>VLOOKUP(A6556, Sheet2!$A$2:$K$8265, 11)</f>
        <v>110.6751</v>
      </c>
      <c r="F6556" s="7">
        <f t="shared" si="76"/>
        <v>0.73</v>
      </c>
      <c r="G6556" s="8">
        <v>200000</v>
      </c>
      <c r="H6556" s="9">
        <f t="shared" si="77"/>
        <v>1200000</v>
      </c>
      <c r="I6556" s="10"/>
    </row>
    <row r="6557" spans="1:9" ht="14.25" customHeight="1">
      <c r="A6557" s="6" t="str">
        <f t="shared" si="75"/>
        <v>PML 1BEJI_BRONDONG</v>
      </c>
      <c r="B6557" s="11" t="s">
        <v>4705</v>
      </c>
      <c r="C6557" s="11" t="s">
        <v>4710</v>
      </c>
      <c r="D6557" s="11">
        <v>5.84</v>
      </c>
      <c r="E6557" s="7">
        <f>VLOOKUP(A6557, Sheet2!$A$2:$K$8265, 11)</f>
        <v>110.6751</v>
      </c>
      <c r="F6557" s="7">
        <f t="shared" si="76"/>
        <v>0.73</v>
      </c>
      <c r="G6557" s="8">
        <v>200000</v>
      </c>
      <c r="H6557" s="9">
        <f t="shared" si="77"/>
        <v>1200000</v>
      </c>
      <c r="I6557" s="10"/>
    </row>
    <row r="6558" spans="1:9" ht="14.25" customHeight="1">
      <c r="A6558" s="6" t="str">
        <f t="shared" si="75"/>
        <v>PML 1BEJI_BUBAK</v>
      </c>
      <c r="B6558" s="11" t="s">
        <v>4705</v>
      </c>
      <c r="C6558" s="11" t="s">
        <v>4711</v>
      </c>
      <c r="D6558" s="11">
        <v>5.84</v>
      </c>
      <c r="E6558" s="7">
        <f>VLOOKUP(A6558, Sheet2!$A$2:$K$8265, 11)</f>
        <v>110.6751</v>
      </c>
      <c r="F6558" s="7">
        <f t="shared" si="76"/>
        <v>0.73</v>
      </c>
      <c r="G6558" s="8">
        <v>200000</v>
      </c>
      <c r="H6558" s="9">
        <f t="shared" si="77"/>
        <v>1200000</v>
      </c>
      <c r="I6558" s="10"/>
    </row>
    <row r="6559" spans="1:9" ht="14.25" customHeight="1">
      <c r="A6559" s="6" t="str">
        <f t="shared" si="75"/>
        <v>PML 1BEJI_BUKUR</v>
      </c>
      <c r="B6559" s="11" t="s">
        <v>4705</v>
      </c>
      <c r="C6559" s="11" t="s">
        <v>4712</v>
      </c>
      <c r="D6559" s="11">
        <v>5.84</v>
      </c>
      <c r="E6559" s="7">
        <f>VLOOKUP(A6559, Sheet2!$A$2:$K$8265, 11)</f>
        <v>110.6751</v>
      </c>
      <c r="F6559" s="7">
        <f t="shared" si="76"/>
        <v>0.73</v>
      </c>
      <c r="G6559" s="8">
        <v>200000</v>
      </c>
      <c r="H6559" s="9">
        <f t="shared" si="77"/>
        <v>1200000</v>
      </c>
      <c r="I6559" s="10"/>
    </row>
    <row r="6560" spans="1:9" ht="14.25" customHeight="1">
      <c r="A6560" s="6" t="str">
        <f t="shared" si="75"/>
        <v>PML 1BEJI_BULAKPELEM</v>
      </c>
      <c r="B6560" s="11" t="s">
        <v>4705</v>
      </c>
      <c r="C6560" s="11" t="s">
        <v>4713</v>
      </c>
      <c r="D6560" s="11">
        <v>5.84</v>
      </c>
      <c r="E6560" s="7">
        <f>VLOOKUP(A6560, Sheet2!$A$2:$K$8265, 11)</f>
        <v>110.6751</v>
      </c>
      <c r="F6560" s="7">
        <f t="shared" si="76"/>
        <v>0.73</v>
      </c>
      <c r="G6560" s="8">
        <v>200000</v>
      </c>
      <c r="H6560" s="9">
        <f t="shared" si="77"/>
        <v>1200000</v>
      </c>
      <c r="I6560" s="10"/>
    </row>
    <row r="6561" spans="1:9" ht="14.25" customHeight="1">
      <c r="A6561" s="6" t="str">
        <f t="shared" si="75"/>
        <v>PML 1BEJI_BULAKSARI</v>
      </c>
      <c r="B6561" s="11" t="s">
        <v>4705</v>
      </c>
      <c r="C6561" s="11" t="s">
        <v>12</v>
      </c>
      <c r="D6561" s="11">
        <v>5.84</v>
      </c>
      <c r="E6561" s="7">
        <f>VLOOKUP(A6561, Sheet2!$A$2:$K$8265, 11)</f>
        <v>110.6751</v>
      </c>
      <c r="F6561" s="7">
        <f t="shared" si="76"/>
        <v>0.73</v>
      </c>
      <c r="G6561" s="8">
        <v>200000</v>
      </c>
      <c r="H6561" s="9">
        <f t="shared" si="77"/>
        <v>1200000</v>
      </c>
      <c r="I6561" s="10"/>
    </row>
    <row r="6562" spans="1:9" ht="14.25" customHeight="1">
      <c r="A6562" s="6" t="str">
        <f t="shared" si="75"/>
        <v>PML 1BEJI_BULU</v>
      </c>
      <c r="B6562" s="11" t="s">
        <v>4705</v>
      </c>
      <c r="C6562" s="11" t="s">
        <v>357</v>
      </c>
      <c r="D6562" s="11">
        <v>15.73</v>
      </c>
      <c r="E6562" s="7">
        <f>VLOOKUP(A6562, Sheet2!$A$2:$K$8265, 11)</f>
        <v>110.6751</v>
      </c>
      <c r="F6562" s="7">
        <f t="shared" si="76"/>
        <v>1.9662500000000001</v>
      </c>
      <c r="G6562" s="8">
        <v>200000</v>
      </c>
      <c r="H6562" s="9">
        <f t="shared" si="77"/>
        <v>3200000</v>
      </c>
      <c r="I6562" s="10"/>
    </row>
    <row r="6563" spans="1:9" ht="14.25" customHeight="1">
      <c r="A6563" s="6" t="str">
        <f t="shared" si="75"/>
        <v>PML 1BEJI_CAWET</v>
      </c>
      <c r="B6563" s="11" t="s">
        <v>4705</v>
      </c>
      <c r="C6563" s="11" t="s">
        <v>4714</v>
      </c>
      <c r="D6563" s="11">
        <v>15.73</v>
      </c>
      <c r="E6563" s="7">
        <f>VLOOKUP(A6563, Sheet2!$A$2:$K$8265, 11)</f>
        <v>110.6751</v>
      </c>
      <c r="F6563" s="7">
        <f t="shared" si="76"/>
        <v>1.9662500000000001</v>
      </c>
      <c r="G6563" s="8">
        <v>200000</v>
      </c>
      <c r="H6563" s="9">
        <f t="shared" si="77"/>
        <v>3200000</v>
      </c>
      <c r="I6563" s="10"/>
    </row>
    <row r="6564" spans="1:9" ht="14.25" customHeight="1">
      <c r="A6564" s="6" t="str">
        <f t="shared" si="75"/>
        <v>PML 1BEJI_CIBIYUK</v>
      </c>
      <c r="B6564" s="11" t="s">
        <v>4705</v>
      </c>
      <c r="C6564" s="11" t="s">
        <v>4715</v>
      </c>
      <c r="D6564" s="11">
        <v>15.73</v>
      </c>
      <c r="E6564" s="7">
        <f>VLOOKUP(A6564, Sheet2!$A$2:$K$8265, 11)</f>
        <v>110.6751</v>
      </c>
      <c r="F6564" s="7">
        <f t="shared" si="76"/>
        <v>1.9662500000000001</v>
      </c>
      <c r="G6564" s="8">
        <v>200000</v>
      </c>
      <c r="H6564" s="9">
        <f t="shared" si="77"/>
        <v>3200000</v>
      </c>
      <c r="I6564" s="10"/>
    </row>
    <row r="6565" spans="1:9" ht="14.25" customHeight="1">
      <c r="A6565" s="6" t="str">
        <f t="shared" si="75"/>
        <v>PML 1BEJI_GANDU</v>
      </c>
      <c r="B6565" s="11" t="s">
        <v>4705</v>
      </c>
      <c r="C6565" s="11" t="s">
        <v>1182</v>
      </c>
      <c r="D6565" s="11">
        <v>15.73</v>
      </c>
      <c r="E6565" s="7">
        <f>VLOOKUP(A6565, Sheet2!$A$2:$K$8265, 11)</f>
        <v>110.6751</v>
      </c>
      <c r="F6565" s="7">
        <f t="shared" si="76"/>
        <v>1.9662500000000001</v>
      </c>
      <c r="G6565" s="8">
        <v>200000</v>
      </c>
      <c r="H6565" s="9">
        <f t="shared" si="77"/>
        <v>3200000</v>
      </c>
      <c r="I6565" s="10"/>
    </row>
    <row r="6566" spans="1:9" ht="14.25" customHeight="1">
      <c r="A6566" s="6" t="str">
        <f t="shared" si="75"/>
        <v>PML 1BEJI_GEDEG</v>
      </c>
      <c r="B6566" s="11" t="s">
        <v>4705</v>
      </c>
      <c r="C6566" s="11" t="s">
        <v>4716</v>
      </c>
      <c r="D6566" s="11">
        <v>15.73</v>
      </c>
      <c r="E6566" s="7">
        <f>VLOOKUP(A6566, Sheet2!$A$2:$K$8265, 11)</f>
        <v>110.6751</v>
      </c>
      <c r="F6566" s="7">
        <f t="shared" si="76"/>
        <v>1.9662500000000001</v>
      </c>
      <c r="G6566" s="8">
        <v>200000</v>
      </c>
      <c r="H6566" s="9">
        <f t="shared" si="77"/>
        <v>3200000</v>
      </c>
      <c r="I6566" s="10"/>
    </row>
    <row r="6567" spans="1:9" ht="14.25" customHeight="1">
      <c r="A6567" s="6" t="str">
        <f t="shared" si="75"/>
        <v>PML 1BEJI_GINTUNG</v>
      </c>
      <c r="B6567" s="11" t="s">
        <v>4705</v>
      </c>
      <c r="C6567" s="11" t="s">
        <v>4717</v>
      </c>
      <c r="D6567" s="11">
        <v>15.73</v>
      </c>
      <c r="E6567" s="7">
        <f>VLOOKUP(A6567, Sheet2!$A$2:$K$8265, 11)</f>
        <v>110.6751</v>
      </c>
      <c r="F6567" s="7">
        <f t="shared" si="76"/>
        <v>1.9662500000000001</v>
      </c>
      <c r="G6567" s="8">
        <v>200000</v>
      </c>
      <c r="H6567" s="9">
        <f t="shared" si="77"/>
        <v>3200000</v>
      </c>
      <c r="I6567" s="10"/>
    </row>
    <row r="6568" spans="1:9" ht="14.25" customHeight="1">
      <c r="A6568" s="6" t="str">
        <f t="shared" si="75"/>
        <v>PML 1BEJI_GONDANG</v>
      </c>
      <c r="B6568" s="11" t="s">
        <v>4705</v>
      </c>
      <c r="C6568" s="11" t="s">
        <v>97</v>
      </c>
      <c r="D6568" s="11">
        <v>15.73</v>
      </c>
      <c r="E6568" s="7">
        <f>VLOOKUP(A6568, Sheet2!$A$2:$K$8265, 11)</f>
        <v>110.6751</v>
      </c>
      <c r="F6568" s="7">
        <f t="shared" si="76"/>
        <v>1.9662500000000001</v>
      </c>
      <c r="G6568" s="8">
        <v>200000</v>
      </c>
      <c r="H6568" s="9">
        <f t="shared" si="77"/>
        <v>3200000</v>
      </c>
      <c r="I6568" s="10"/>
    </row>
    <row r="6569" spans="1:9" ht="14.25" customHeight="1">
      <c r="A6569" s="6" t="str">
        <f t="shared" si="75"/>
        <v>PML 1BEJI_GUNUNGBATU</v>
      </c>
      <c r="B6569" s="11" t="s">
        <v>4705</v>
      </c>
      <c r="C6569" s="11" t="s">
        <v>4718</v>
      </c>
      <c r="D6569" s="11">
        <v>15.73</v>
      </c>
      <c r="E6569" s="7">
        <f>VLOOKUP(A6569, Sheet2!$A$2:$K$8265, 11)</f>
        <v>110.6751</v>
      </c>
      <c r="F6569" s="7">
        <f t="shared" si="76"/>
        <v>1.9662500000000001</v>
      </c>
      <c r="G6569" s="8">
        <v>200000</v>
      </c>
      <c r="H6569" s="9">
        <f t="shared" si="77"/>
        <v>3200000</v>
      </c>
      <c r="I6569" s="10"/>
    </row>
    <row r="6570" spans="1:9" ht="14.25" customHeight="1">
      <c r="A6570" s="6" t="str">
        <f t="shared" si="75"/>
        <v>PML 1BEJI_ISER</v>
      </c>
      <c r="B6570" s="11" t="s">
        <v>4705</v>
      </c>
      <c r="C6570" s="11" t="s">
        <v>4719</v>
      </c>
      <c r="D6570" s="11">
        <v>15.73</v>
      </c>
      <c r="E6570" s="7">
        <f>VLOOKUP(A6570, Sheet2!$A$2:$K$8265, 11)</f>
        <v>110.6751</v>
      </c>
      <c r="F6570" s="7">
        <f t="shared" si="76"/>
        <v>1.9662500000000001</v>
      </c>
      <c r="G6570" s="8">
        <v>200000</v>
      </c>
      <c r="H6570" s="9">
        <f t="shared" si="77"/>
        <v>3200000</v>
      </c>
      <c r="I6570" s="10"/>
    </row>
    <row r="6571" spans="1:9" ht="14.25" customHeight="1">
      <c r="A6571" s="6" t="str">
        <f t="shared" si="75"/>
        <v>PML 1BEJI_JAGUNG</v>
      </c>
      <c r="B6571" s="11" t="s">
        <v>4705</v>
      </c>
      <c r="C6571" s="11" t="s">
        <v>4720</v>
      </c>
      <c r="D6571" s="11">
        <v>5.84</v>
      </c>
      <c r="E6571" s="7">
        <f>VLOOKUP(A6571, Sheet2!$A$2:$K$8265, 11)</f>
        <v>110.6751</v>
      </c>
      <c r="F6571" s="7">
        <f t="shared" si="76"/>
        <v>0.73</v>
      </c>
      <c r="G6571" s="8">
        <v>200000</v>
      </c>
      <c r="H6571" s="9">
        <f t="shared" si="77"/>
        <v>1200000</v>
      </c>
      <c r="I6571" s="10"/>
    </row>
    <row r="6572" spans="1:9" ht="14.25" customHeight="1">
      <c r="A6572" s="6" t="str">
        <f t="shared" si="75"/>
        <v>PML 1BEJI_JATINGARANG</v>
      </c>
      <c r="B6572" s="11" t="s">
        <v>4705</v>
      </c>
      <c r="C6572" s="11" t="s">
        <v>3594</v>
      </c>
      <c r="D6572" s="11">
        <v>15.73</v>
      </c>
      <c r="E6572" s="7">
        <f>VLOOKUP(A6572, Sheet2!$A$2:$K$8265, 11)</f>
        <v>110.6751</v>
      </c>
      <c r="F6572" s="7">
        <f t="shared" si="76"/>
        <v>1.9662500000000001</v>
      </c>
      <c r="G6572" s="8">
        <v>200000</v>
      </c>
      <c r="H6572" s="9">
        <f t="shared" si="77"/>
        <v>3200000</v>
      </c>
      <c r="I6572" s="10"/>
    </row>
    <row r="6573" spans="1:9" ht="14.25" customHeight="1">
      <c r="A6573" s="6" t="str">
        <f t="shared" si="75"/>
        <v>PML 1BEJI_JATIREJO</v>
      </c>
      <c r="B6573" s="11" t="s">
        <v>4705</v>
      </c>
      <c r="C6573" s="11" t="s">
        <v>611</v>
      </c>
      <c r="D6573" s="11">
        <v>15.73</v>
      </c>
      <c r="E6573" s="7">
        <f>VLOOKUP(A6573, Sheet2!$A$2:$K$8265, 11)</f>
        <v>110.6751</v>
      </c>
      <c r="F6573" s="7">
        <f t="shared" si="76"/>
        <v>1.9662500000000001</v>
      </c>
      <c r="G6573" s="8">
        <v>200000</v>
      </c>
      <c r="H6573" s="9">
        <f t="shared" si="77"/>
        <v>3200000</v>
      </c>
      <c r="I6573" s="10"/>
    </row>
    <row r="6574" spans="1:9" ht="14.25" customHeight="1">
      <c r="A6574" s="6" t="str">
        <f t="shared" si="75"/>
        <v>PML 1BEJI_JRAGANAN</v>
      </c>
      <c r="B6574" s="11" t="s">
        <v>4705</v>
      </c>
      <c r="C6574" s="11" t="s">
        <v>4721</v>
      </c>
      <c r="D6574" s="11">
        <v>15.73</v>
      </c>
      <c r="E6574" s="7">
        <f>VLOOKUP(A6574, Sheet2!$A$2:$K$8265, 11)</f>
        <v>110.6751</v>
      </c>
      <c r="F6574" s="7">
        <f t="shared" si="76"/>
        <v>1.9662500000000001</v>
      </c>
      <c r="G6574" s="8">
        <v>200000</v>
      </c>
      <c r="H6574" s="9">
        <f t="shared" si="77"/>
        <v>3200000</v>
      </c>
      <c r="I6574" s="10"/>
    </row>
    <row r="6575" spans="1:9" ht="14.25" customHeight="1">
      <c r="A6575" s="6" t="str">
        <f t="shared" si="75"/>
        <v>PML 1BEJI_JRAKAH</v>
      </c>
      <c r="B6575" s="11" t="s">
        <v>4705</v>
      </c>
      <c r="C6575" s="11" t="s">
        <v>1434</v>
      </c>
      <c r="D6575" s="11">
        <v>15.73</v>
      </c>
      <c r="E6575" s="7">
        <f>VLOOKUP(A6575, Sheet2!$A$2:$K$8265, 11)</f>
        <v>110.6751</v>
      </c>
      <c r="F6575" s="7">
        <f t="shared" si="76"/>
        <v>1.9662500000000001</v>
      </c>
      <c r="G6575" s="8">
        <v>200000</v>
      </c>
      <c r="H6575" s="9">
        <f t="shared" si="77"/>
        <v>3200000</v>
      </c>
      <c r="I6575" s="10"/>
    </row>
    <row r="6576" spans="1:9" ht="14.25" customHeight="1">
      <c r="A6576" s="6" t="str">
        <f t="shared" si="75"/>
        <v>PML 1BEJI_KAIBAHAN</v>
      </c>
      <c r="B6576" s="11" t="s">
        <v>4705</v>
      </c>
      <c r="C6576" s="11" t="s">
        <v>4722</v>
      </c>
      <c r="D6576" s="11">
        <v>5.84</v>
      </c>
      <c r="E6576" s="7">
        <f>VLOOKUP(A6576, Sheet2!$A$2:$K$8265, 11)</f>
        <v>110.6751</v>
      </c>
      <c r="F6576" s="7">
        <f t="shared" si="76"/>
        <v>0.73</v>
      </c>
      <c r="G6576" s="8">
        <v>200000</v>
      </c>
      <c r="H6576" s="9">
        <f t="shared" si="77"/>
        <v>1200000</v>
      </c>
      <c r="I6576" s="10"/>
    </row>
    <row r="6577" spans="1:9" ht="14.25" customHeight="1">
      <c r="A6577" s="6" t="str">
        <f t="shared" si="75"/>
        <v>PML 1BEJI_KALIJAMBE</v>
      </c>
      <c r="B6577" s="11" t="s">
        <v>4705</v>
      </c>
      <c r="C6577" s="11" t="s">
        <v>3619</v>
      </c>
      <c r="D6577" s="11">
        <v>5.84</v>
      </c>
      <c r="E6577" s="7">
        <f>VLOOKUP(A6577, Sheet2!$A$2:$K$8265, 11)</f>
        <v>110.6751</v>
      </c>
      <c r="F6577" s="7">
        <f t="shared" si="76"/>
        <v>0.73</v>
      </c>
      <c r="G6577" s="8">
        <v>200000</v>
      </c>
      <c r="H6577" s="9">
        <f t="shared" si="77"/>
        <v>1200000</v>
      </c>
      <c r="I6577" s="10"/>
    </row>
    <row r="6578" spans="1:9" ht="14.25" customHeight="1">
      <c r="A6578" s="6" t="str">
        <f t="shared" si="75"/>
        <v>PML 1BEJI_KALIJOYO</v>
      </c>
      <c r="B6578" s="11" t="s">
        <v>4705</v>
      </c>
      <c r="C6578" s="11" t="s">
        <v>4723</v>
      </c>
      <c r="D6578" s="11">
        <v>5.84</v>
      </c>
      <c r="E6578" s="7">
        <f>VLOOKUP(A6578, Sheet2!$A$2:$K$8265, 11)</f>
        <v>110.6751</v>
      </c>
      <c r="F6578" s="7">
        <f t="shared" si="76"/>
        <v>0.73</v>
      </c>
      <c r="G6578" s="8">
        <v>200000</v>
      </c>
      <c r="H6578" s="9">
        <f t="shared" si="77"/>
        <v>1200000</v>
      </c>
      <c r="I6578" s="10"/>
    </row>
    <row r="6579" spans="1:9" ht="14.25" customHeight="1">
      <c r="A6579" s="6" t="str">
        <f t="shared" si="75"/>
        <v>PML 1BEJI_KALIMADE</v>
      </c>
      <c r="B6579" s="11" t="s">
        <v>4705</v>
      </c>
      <c r="C6579" s="11" t="s">
        <v>4724</v>
      </c>
      <c r="D6579" s="11">
        <v>5.84</v>
      </c>
      <c r="E6579" s="7">
        <f>VLOOKUP(A6579, Sheet2!$A$2:$K$8265, 11)</f>
        <v>110.6751</v>
      </c>
      <c r="F6579" s="7">
        <f t="shared" si="76"/>
        <v>0.73</v>
      </c>
      <c r="G6579" s="8">
        <v>200000</v>
      </c>
      <c r="H6579" s="9">
        <f t="shared" si="77"/>
        <v>1200000</v>
      </c>
      <c r="I6579" s="10"/>
    </row>
    <row r="6580" spans="1:9" ht="14.25" customHeight="1">
      <c r="A6580" s="6" t="str">
        <f t="shared" si="75"/>
        <v>PML 1BEJI_KALIRANDU</v>
      </c>
      <c r="B6580" s="11" t="s">
        <v>4705</v>
      </c>
      <c r="C6580" s="11" t="s">
        <v>4725</v>
      </c>
      <c r="D6580" s="11">
        <v>15.73</v>
      </c>
      <c r="E6580" s="7">
        <f>VLOOKUP(A6580, Sheet2!$A$2:$K$8265, 11)</f>
        <v>110.6751</v>
      </c>
      <c r="F6580" s="7">
        <f t="shared" si="76"/>
        <v>1.9662500000000001</v>
      </c>
      <c r="G6580" s="8">
        <v>200000</v>
      </c>
      <c r="H6580" s="9">
        <f t="shared" si="77"/>
        <v>3200000</v>
      </c>
      <c r="I6580" s="10"/>
    </row>
    <row r="6581" spans="1:9" ht="14.25" customHeight="1">
      <c r="A6581" s="6" t="str">
        <f t="shared" si="75"/>
        <v>PML 1BEJI_KANDANG</v>
      </c>
      <c r="B6581" s="11" t="s">
        <v>4705</v>
      </c>
      <c r="C6581" s="11" t="s">
        <v>4726</v>
      </c>
      <c r="D6581" s="11">
        <v>15.73</v>
      </c>
      <c r="E6581" s="7">
        <f>VLOOKUP(A6581, Sheet2!$A$2:$K$8265, 11)</f>
        <v>110.6751</v>
      </c>
      <c r="F6581" s="7">
        <f t="shared" si="76"/>
        <v>1.9662500000000001</v>
      </c>
      <c r="G6581" s="8">
        <v>200000</v>
      </c>
      <c r="H6581" s="9">
        <f t="shared" si="77"/>
        <v>3200000</v>
      </c>
      <c r="I6581" s="10"/>
    </row>
    <row r="6582" spans="1:9" ht="14.25" customHeight="1">
      <c r="A6582" s="6" t="str">
        <f t="shared" si="75"/>
        <v>PML 1BEJI_KANDANGSERANG</v>
      </c>
      <c r="B6582" s="11" t="s">
        <v>4705</v>
      </c>
      <c r="C6582" s="11" t="s">
        <v>4727</v>
      </c>
      <c r="D6582" s="11">
        <v>5.84</v>
      </c>
      <c r="E6582" s="7">
        <f>VLOOKUP(A6582, Sheet2!$A$2:$K$8265, 11)</f>
        <v>110.6751</v>
      </c>
      <c r="F6582" s="7">
        <f t="shared" si="76"/>
        <v>0.73</v>
      </c>
      <c r="G6582" s="8">
        <v>200000</v>
      </c>
      <c r="H6582" s="9">
        <f t="shared" si="77"/>
        <v>1200000</v>
      </c>
      <c r="I6582" s="10"/>
    </row>
    <row r="6583" spans="1:9" ht="14.25" customHeight="1">
      <c r="A6583" s="6" t="str">
        <f t="shared" si="75"/>
        <v>PML 1BEJI_KARANGASEM</v>
      </c>
      <c r="B6583" s="11" t="s">
        <v>4705</v>
      </c>
      <c r="C6583" s="11" t="s">
        <v>126</v>
      </c>
      <c r="D6583" s="11">
        <v>15.73</v>
      </c>
      <c r="E6583" s="7">
        <f>VLOOKUP(A6583, Sheet2!$A$2:$K$8265, 11)</f>
        <v>110.6751</v>
      </c>
      <c r="F6583" s="7">
        <f t="shared" si="76"/>
        <v>1.9662500000000001</v>
      </c>
      <c r="G6583" s="8">
        <v>200000</v>
      </c>
      <c r="H6583" s="9">
        <f t="shared" si="77"/>
        <v>3200000</v>
      </c>
      <c r="I6583" s="10"/>
    </row>
    <row r="6584" spans="1:9" ht="14.25" customHeight="1">
      <c r="A6584" s="6" t="str">
        <f t="shared" si="75"/>
        <v>PML 1BEJI_KARANGBRAI</v>
      </c>
      <c r="B6584" s="11" t="s">
        <v>4705</v>
      </c>
      <c r="C6584" s="11" t="s">
        <v>4728</v>
      </c>
      <c r="D6584" s="11">
        <v>15.73</v>
      </c>
      <c r="E6584" s="7">
        <f>VLOOKUP(A6584, Sheet2!$A$2:$K$8265, 11)</f>
        <v>110.6751</v>
      </c>
      <c r="F6584" s="7">
        <f t="shared" si="76"/>
        <v>1.9662500000000001</v>
      </c>
      <c r="G6584" s="8">
        <v>200000</v>
      </c>
      <c r="H6584" s="9">
        <f t="shared" si="77"/>
        <v>3200000</v>
      </c>
      <c r="I6584" s="10"/>
    </row>
    <row r="6585" spans="1:9" ht="14.25" customHeight="1">
      <c r="A6585" s="6" t="str">
        <f t="shared" si="75"/>
        <v>PML 1BEJI_KARANGREJO</v>
      </c>
      <c r="B6585" s="11" t="s">
        <v>4705</v>
      </c>
      <c r="C6585" s="11" t="s">
        <v>1303</v>
      </c>
      <c r="D6585" s="11">
        <v>5.84</v>
      </c>
      <c r="E6585" s="7">
        <f>VLOOKUP(A6585, Sheet2!$A$2:$K$8265, 11)</f>
        <v>110.6751</v>
      </c>
      <c r="F6585" s="7">
        <f t="shared" si="76"/>
        <v>0.73</v>
      </c>
      <c r="G6585" s="8">
        <v>200000</v>
      </c>
      <c r="H6585" s="9">
        <f t="shared" si="77"/>
        <v>1200000</v>
      </c>
      <c r="I6585" s="10"/>
    </row>
    <row r="6586" spans="1:9" ht="14.25" customHeight="1">
      <c r="A6586" s="6" t="str">
        <f t="shared" si="75"/>
        <v>PML 1BEJI_KARANGTALOK</v>
      </c>
      <c r="B6586" s="11" t="s">
        <v>4705</v>
      </c>
      <c r="C6586" s="11" t="s">
        <v>4729</v>
      </c>
      <c r="D6586" s="11">
        <v>15.73</v>
      </c>
      <c r="E6586" s="7">
        <f>VLOOKUP(A6586, Sheet2!$A$2:$K$8265, 11)</f>
        <v>110.6751</v>
      </c>
      <c r="F6586" s="7">
        <f t="shared" si="76"/>
        <v>1.9662500000000001</v>
      </c>
      <c r="G6586" s="8">
        <v>200000</v>
      </c>
      <c r="H6586" s="9">
        <f t="shared" si="77"/>
        <v>3200000</v>
      </c>
      <c r="I6586" s="10"/>
    </row>
    <row r="6587" spans="1:9" ht="14.25" customHeight="1">
      <c r="A6587" s="6" t="str">
        <f t="shared" si="75"/>
        <v>PML 1BEJI_KARANGTENGAH</v>
      </c>
      <c r="B6587" s="11" t="s">
        <v>4705</v>
      </c>
      <c r="C6587" s="11" t="s">
        <v>409</v>
      </c>
      <c r="D6587" s="11">
        <v>15.73</v>
      </c>
      <c r="E6587" s="7">
        <f>VLOOKUP(A6587, Sheet2!$A$2:$K$8265, 11)</f>
        <v>110.6751</v>
      </c>
      <c r="F6587" s="7">
        <f t="shared" si="76"/>
        <v>1.9662500000000001</v>
      </c>
      <c r="G6587" s="8">
        <v>200000</v>
      </c>
      <c r="H6587" s="9">
        <f t="shared" si="77"/>
        <v>3200000</v>
      </c>
      <c r="I6587" s="10"/>
    </row>
    <row r="6588" spans="1:9" ht="14.25" customHeight="1">
      <c r="A6588" s="6" t="str">
        <f t="shared" si="75"/>
        <v>PML 1BEJI_KARYOMUKTI</v>
      </c>
      <c r="B6588" s="11" t="s">
        <v>4705</v>
      </c>
      <c r="C6588" s="11" t="s">
        <v>4730</v>
      </c>
      <c r="D6588" s="11">
        <v>5.84</v>
      </c>
      <c r="E6588" s="7">
        <f>VLOOKUP(A6588, Sheet2!$A$2:$K$8265, 11)</f>
        <v>110.6751</v>
      </c>
      <c r="F6588" s="7">
        <f t="shared" si="76"/>
        <v>0.73</v>
      </c>
      <c r="G6588" s="8">
        <v>200000</v>
      </c>
      <c r="H6588" s="9">
        <f t="shared" si="77"/>
        <v>1200000</v>
      </c>
      <c r="I6588" s="10"/>
    </row>
    <row r="6589" spans="1:9" ht="14.25" customHeight="1">
      <c r="A6589" s="6" t="str">
        <f t="shared" si="75"/>
        <v>PML 1BEJI_KAUMAN</v>
      </c>
      <c r="B6589" s="11" t="s">
        <v>4705</v>
      </c>
      <c r="C6589" s="11" t="s">
        <v>132</v>
      </c>
      <c r="D6589" s="11">
        <v>15.73</v>
      </c>
      <c r="E6589" s="7">
        <f>VLOOKUP(A6589, Sheet2!$A$2:$K$8265, 11)</f>
        <v>110.6751</v>
      </c>
      <c r="F6589" s="7">
        <f t="shared" si="76"/>
        <v>1.9662500000000001</v>
      </c>
      <c r="G6589" s="8">
        <v>200000</v>
      </c>
      <c r="H6589" s="9">
        <f t="shared" si="77"/>
        <v>3200000</v>
      </c>
      <c r="I6589" s="10"/>
    </row>
    <row r="6590" spans="1:9" ht="14.25" customHeight="1">
      <c r="A6590" s="6" t="str">
        <f t="shared" si="75"/>
        <v>PML 1BEJI_KEBAGUSAN</v>
      </c>
      <c r="B6590" s="11" t="s">
        <v>4705</v>
      </c>
      <c r="C6590" s="11" t="s">
        <v>4731</v>
      </c>
      <c r="D6590" s="11">
        <v>15.73</v>
      </c>
      <c r="E6590" s="7">
        <f>VLOOKUP(A6590, Sheet2!$A$2:$K$8265, 11)</f>
        <v>110.6751</v>
      </c>
      <c r="F6590" s="7">
        <f t="shared" si="76"/>
        <v>1.9662500000000001</v>
      </c>
      <c r="G6590" s="8">
        <v>200000</v>
      </c>
      <c r="H6590" s="9">
        <f t="shared" si="77"/>
        <v>3200000</v>
      </c>
      <c r="I6590" s="10"/>
    </row>
    <row r="6591" spans="1:9" ht="14.25" customHeight="1">
      <c r="A6591" s="6" t="str">
        <f t="shared" si="75"/>
        <v>PML 1BEJI_KEBANDARAN</v>
      </c>
      <c r="B6591" s="11" t="s">
        <v>4705</v>
      </c>
      <c r="C6591" s="11" t="s">
        <v>4732</v>
      </c>
      <c r="D6591" s="11">
        <v>15.73</v>
      </c>
      <c r="E6591" s="7">
        <f>VLOOKUP(A6591, Sheet2!$A$2:$K$8265, 11)</f>
        <v>110.6751</v>
      </c>
      <c r="F6591" s="7">
        <f t="shared" si="76"/>
        <v>1.9662500000000001</v>
      </c>
      <c r="G6591" s="8">
        <v>200000</v>
      </c>
      <c r="H6591" s="9">
        <f t="shared" si="77"/>
        <v>3200000</v>
      </c>
      <c r="I6591" s="10"/>
    </row>
    <row r="6592" spans="1:9" ht="14.25" customHeight="1">
      <c r="A6592" s="6" t="str">
        <f t="shared" si="75"/>
        <v>PML 1BEJI_KEBANDUNGAN</v>
      </c>
      <c r="B6592" s="11" t="s">
        <v>4705</v>
      </c>
      <c r="C6592" s="11" t="s">
        <v>1745</v>
      </c>
      <c r="D6592" s="11">
        <v>15.73</v>
      </c>
      <c r="E6592" s="7">
        <f>VLOOKUP(A6592, Sheet2!$A$2:$K$8265, 11)</f>
        <v>110.6751</v>
      </c>
      <c r="F6592" s="7">
        <f t="shared" si="76"/>
        <v>1.9662500000000001</v>
      </c>
      <c r="G6592" s="8">
        <v>200000</v>
      </c>
      <c r="H6592" s="9">
        <f t="shared" si="77"/>
        <v>3200000</v>
      </c>
      <c r="I6592" s="10"/>
    </row>
    <row r="6593" spans="1:9" ht="14.25" customHeight="1">
      <c r="A6593" s="6" t="str">
        <f t="shared" si="75"/>
        <v>PML 1BEJI_KEBOJONGAN</v>
      </c>
      <c r="B6593" s="11" t="s">
        <v>4705</v>
      </c>
      <c r="C6593" s="11" t="s">
        <v>4733</v>
      </c>
      <c r="D6593" s="11">
        <v>15.73</v>
      </c>
      <c r="E6593" s="7">
        <f>VLOOKUP(A6593, Sheet2!$A$2:$K$8265, 11)</f>
        <v>110.6751</v>
      </c>
      <c r="F6593" s="7">
        <f t="shared" si="76"/>
        <v>1.9662500000000001</v>
      </c>
      <c r="G6593" s="8">
        <v>200000</v>
      </c>
      <c r="H6593" s="9">
        <f t="shared" si="77"/>
        <v>3200000</v>
      </c>
      <c r="I6593" s="10"/>
    </row>
    <row r="6594" spans="1:9" ht="14.25" customHeight="1">
      <c r="A6594" s="6" t="str">
        <f t="shared" si="75"/>
        <v>PML 1BEJI_KEDUNGBANJAR</v>
      </c>
      <c r="B6594" s="11" t="s">
        <v>4705</v>
      </c>
      <c r="C6594" s="11" t="s">
        <v>4734</v>
      </c>
      <c r="D6594" s="11">
        <v>15.73</v>
      </c>
      <c r="E6594" s="7">
        <f>VLOOKUP(A6594, Sheet2!$A$2:$K$8265, 11)</f>
        <v>110.6751</v>
      </c>
      <c r="F6594" s="7">
        <f t="shared" si="76"/>
        <v>1.9662500000000001</v>
      </c>
      <c r="G6594" s="8">
        <v>200000</v>
      </c>
      <c r="H6594" s="9">
        <f t="shared" si="77"/>
        <v>3200000</v>
      </c>
      <c r="I6594" s="10"/>
    </row>
    <row r="6595" spans="1:9" ht="14.25" customHeight="1">
      <c r="A6595" s="6" t="str">
        <f t="shared" si="75"/>
        <v>PML 1BEJI_KELANGDEPOK</v>
      </c>
      <c r="B6595" s="11" t="s">
        <v>4705</v>
      </c>
      <c r="C6595" s="11" t="s">
        <v>4735</v>
      </c>
      <c r="D6595" s="11">
        <v>15.73</v>
      </c>
      <c r="E6595" s="7">
        <f>VLOOKUP(A6595, Sheet2!$A$2:$K$8265, 11)</f>
        <v>110.6751</v>
      </c>
      <c r="F6595" s="7">
        <f t="shared" si="76"/>
        <v>1.9662500000000001</v>
      </c>
      <c r="G6595" s="8">
        <v>200000</v>
      </c>
      <c r="H6595" s="9">
        <f t="shared" si="77"/>
        <v>3200000</v>
      </c>
      <c r="I6595" s="10"/>
    </row>
    <row r="6596" spans="1:9" ht="14.25" customHeight="1">
      <c r="A6596" s="6" t="str">
        <f t="shared" si="75"/>
        <v>PML 1BEJI_KEMUNING</v>
      </c>
      <c r="B6596" s="11" t="s">
        <v>4705</v>
      </c>
      <c r="C6596" s="11" t="s">
        <v>1072</v>
      </c>
      <c r="D6596" s="11">
        <v>15.73</v>
      </c>
      <c r="E6596" s="7">
        <f>VLOOKUP(A6596, Sheet2!$A$2:$K$8265, 11)</f>
        <v>110.6751</v>
      </c>
      <c r="F6596" s="7">
        <f t="shared" si="76"/>
        <v>1.9662500000000001</v>
      </c>
      <c r="G6596" s="8">
        <v>200000</v>
      </c>
      <c r="H6596" s="9">
        <f t="shared" si="77"/>
        <v>3200000</v>
      </c>
      <c r="I6596" s="10"/>
    </row>
    <row r="6597" spans="1:9" ht="14.25" customHeight="1">
      <c r="A6597" s="6" t="str">
        <f t="shared" si="75"/>
        <v>PML 1BEJI_KENDALDOYONG</v>
      </c>
      <c r="B6597" s="11" t="s">
        <v>4705</v>
      </c>
      <c r="C6597" s="11" t="s">
        <v>1948</v>
      </c>
      <c r="D6597" s="11">
        <v>15.73</v>
      </c>
      <c r="E6597" s="7">
        <f>VLOOKUP(A6597, Sheet2!$A$2:$K$8265, 11)</f>
        <v>110.6751</v>
      </c>
      <c r="F6597" s="7">
        <f t="shared" si="76"/>
        <v>1.9662500000000001</v>
      </c>
      <c r="G6597" s="8">
        <v>200000</v>
      </c>
      <c r="H6597" s="9">
        <f t="shared" si="77"/>
        <v>3200000</v>
      </c>
      <c r="I6597" s="10"/>
    </row>
    <row r="6598" spans="1:9" ht="14.25" customHeight="1">
      <c r="A6598" s="6" t="str">
        <f t="shared" si="75"/>
        <v>PML 1BEJI_KENDALREJO</v>
      </c>
      <c r="B6598" s="11" t="s">
        <v>4705</v>
      </c>
      <c r="C6598" s="11" t="s">
        <v>3665</v>
      </c>
      <c r="D6598" s="11">
        <v>15.73</v>
      </c>
      <c r="E6598" s="7">
        <f>VLOOKUP(A6598, Sheet2!$A$2:$K$8265, 11)</f>
        <v>110.6751</v>
      </c>
      <c r="F6598" s="7">
        <f t="shared" si="76"/>
        <v>1.9662500000000001</v>
      </c>
      <c r="G6598" s="8">
        <v>200000</v>
      </c>
      <c r="H6598" s="9">
        <f t="shared" si="77"/>
        <v>3200000</v>
      </c>
      <c r="I6598" s="10"/>
    </row>
    <row r="6599" spans="1:9" ht="14.25" customHeight="1">
      <c r="A6599" s="6" t="str">
        <f t="shared" si="75"/>
        <v>PML 1BEJI_KENDALSARI</v>
      </c>
      <c r="B6599" s="11" t="s">
        <v>4705</v>
      </c>
      <c r="C6599" s="11" t="s">
        <v>4736</v>
      </c>
      <c r="D6599" s="11">
        <v>15.73</v>
      </c>
      <c r="E6599" s="7">
        <f>VLOOKUP(A6599, Sheet2!$A$2:$K$8265, 11)</f>
        <v>110.6751</v>
      </c>
      <c r="F6599" s="7">
        <f t="shared" si="76"/>
        <v>1.9662500000000001</v>
      </c>
      <c r="G6599" s="8">
        <v>200000</v>
      </c>
      <c r="H6599" s="9">
        <f t="shared" si="77"/>
        <v>3200000</v>
      </c>
      <c r="I6599" s="10"/>
    </row>
    <row r="6600" spans="1:9" ht="14.25" customHeight="1">
      <c r="A6600" s="6" t="str">
        <f t="shared" si="75"/>
        <v>PML 1BEJI_KESESI</v>
      </c>
      <c r="B6600" s="11" t="s">
        <v>4705</v>
      </c>
      <c r="C6600" s="11" t="s">
        <v>4737</v>
      </c>
      <c r="D6600" s="11">
        <v>5.84</v>
      </c>
      <c r="E6600" s="7">
        <f>VLOOKUP(A6600, Sheet2!$A$2:$K$8265, 11)</f>
        <v>110.6751</v>
      </c>
      <c r="F6600" s="7">
        <f t="shared" si="76"/>
        <v>0.73</v>
      </c>
      <c r="G6600" s="8">
        <v>200000</v>
      </c>
      <c r="H6600" s="9">
        <f t="shared" si="77"/>
        <v>1200000</v>
      </c>
      <c r="I6600" s="10"/>
    </row>
    <row r="6601" spans="1:9" ht="14.25" customHeight="1">
      <c r="A6601" s="6" t="str">
        <f t="shared" si="75"/>
        <v>PML 1BEJI_KETANONAGENG</v>
      </c>
      <c r="B6601" s="11" t="s">
        <v>4705</v>
      </c>
      <c r="C6601" s="11" t="s">
        <v>4738</v>
      </c>
      <c r="D6601" s="11">
        <v>5.84</v>
      </c>
      <c r="E6601" s="7">
        <f>VLOOKUP(A6601, Sheet2!$A$2:$K$8265, 11)</f>
        <v>110.6751</v>
      </c>
      <c r="F6601" s="7">
        <f t="shared" si="76"/>
        <v>0.73</v>
      </c>
      <c r="G6601" s="8">
        <v>200000</v>
      </c>
      <c r="H6601" s="9">
        <f t="shared" si="77"/>
        <v>1200000</v>
      </c>
      <c r="I6601" s="10"/>
    </row>
    <row r="6602" spans="1:9" ht="14.25" customHeight="1">
      <c r="A6602" s="6" t="str">
        <f t="shared" si="75"/>
        <v>PML 1BEJI_KETAPANG</v>
      </c>
      <c r="B6602" s="11" t="s">
        <v>4705</v>
      </c>
      <c r="C6602" s="11" t="s">
        <v>1460</v>
      </c>
      <c r="D6602" s="11">
        <v>15.73</v>
      </c>
      <c r="E6602" s="7">
        <f>VLOOKUP(A6602, Sheet2!$A$2:$K$8265, 11)</f>
        <v>110.6751</v>
      </c>
      <c r="F6602" s="7">
        <f t="shared" si="76"/>
        <v>1.9662500000000001</v>
      </c>
      <c r="G6602" s="8">
        <v>200000</v>
      </c>
      <c r="H6602" s="9">
        <f t="shared" si="77"/>
        <v>3200000</v>
      </c>
      <c r="I6602" s="10"/>
    </row>
    <row r="6603" spans="1:9" ht="14.25" customHeight="1">
      <c r="A6603" s="6" t="str">
        <f t="shared" si="75"/>
        <v>PML 1BEJI_KLAREYAN</v>
      </c>
      <c r="B6603" s="11" t="s">
        <v>4705</v>
      </c>
      <c r="C6603" s="11" t="s">
        <v>4739</v>
      </c>
      <c r="D6603" s="11">
        <v>15.73</v>
      </c>
      <c r="E6603" s="7">
        <f>VLOOKUP(A6603, Sheet2!$A$2:$K$8265, 11)</f>
        <v>110.6751</v>
      </c>
      <c r="F6603" s="7">
        <f t="shared" si="76"/>
        <v>1.9662500000000001</v>
      </c>
      <c r="G6603" s="8">
        <v>200000</v>
      </c>
      <c r="H6603" s="9">
        <f t="shared" si="77"/>
        <v>3200000</v>
      </c>
      <c r="I6603" s="10"/>
    </row>
    <row r="6604" spans="1:9" ht="14.25" customHeight="1">
      <c r="A6604" s="6" t="str">
        <f t="shared" si="75"/>
        <v>PML 1BEJI_KLEGEN</v>
      </c>
      <c r="B6604" s="11" t="s">
        <v>4705</v>
      </c>
      <c r="C6604" s="11" t="s">
        <v>3197</v>
      </c>
      <c r="D6604" s="11">
        <v>15.73</v>
      </c>
      <c r="E6604" s="7">
        <f>VLOOKUP(A6604, Sheet2!$A$2:$K$8265, 11)</f>
        <v>110.6751</v>
      </c>
      <c r="F6604" s="7">
        <f t="shared" si="76"/>
        <v>1.9662500000000001</v>
      </c>
      <c r="G6604" s="8">
        <v>200000</v>
      </c>
      <c r="H6604" s="9">
        <f t="shared" si="77"/>
        <v>3200000</v>
      </c>
      <c r="I6604" s="10"/>
    </row>
    <row r="6605" spans="1:9" ht="14.25" customHeight="1">
      <c r="A6605" s="6" t="str">
        <f t="shared" si="75"/>
        <v>PML 1BEJI_KRANDON</v>
      </c>
      <c r="B6605" s="11" t="s">
        <v>4705</v>
      </c>
      <c r="C6605" s="11" t="s">
        <v>1610</v>
      </c>
      <c r="D6605" s="11">
        <v>5.84</v>
      </c>
      <c r="E6605" s="7">
        <f>VLOOKUP(A6605, Sheet2!$A$2:$K$8265, 11)</f>
        <v>110.6751</v>
      </c>
      <c r="F6605" s="7">
        <f t="shared" si="76"/>
        <v>0.73</v>
      </c>
      <c r="G6605" s="8">
        <v>200000</v>
      </c>
      <c r="H6605" s="9">
        <f t="shared" si="77"/>
        <v>1200000</v>
      </c>
      <c r="I6605" s="10"/>
    </row>
    <row r="6606" spans="1:9" ht="14.25" customHeight="1">
      <c r="A6606" s="6" t="str">
        <f t="shared" si="75"/>
        <v>PML 1BEJI_KRSAKAGENG</v>
      </c>
      <c r="B6606" s="11" t="s">
        <v>4705</v>
      </c>
      <c r="C6606" s="11" t="s">
        <v>4740</v>
      </c>
      <c r="D6606" s="11">
        <v>5.84</v>
      </c>
      <c r="E6606" s="7">
        <f>VLOOKUP(A6606, Sheet2!$A$2:$K$8265, 11)</f>
        <v>110.6751</v>
      </c>
      <c r="F6606" s="7">
        <f t="shared" si="76"/>
        <v>0.73</v>
      </c>
      <c r="G6606" s="8">
        <v>200000</v>
      </c>
      <c r="H6606" s="9">
        <f t="shared" si="77"/>
        <v>1200000</v>
      </c>
      <c r="I6606" s="10"/>
    </row>
    <row r="6607" spans="1:9" ht="14.25" customHeight="1">
      <c r="A6607" s="6" t="str">
        <f t="shared" si="75"/>
        <v>PML 1BEJI_KUTOREJO</v>
      </c>
      <c r="B6607" s="11" t="s">
        <v>4705</v>
      </c>
      <c r="C6607" s="11" t="s">
        <v>4741</v>
      </c>
      <c r="D6607" s="11">
        <v>5.84</v>
      </c>
      <c r="E6607" s="7">
        <f>VLOOKUP(A6607, Sheet2!$A$2:$K$8265, 11)</f>
        <v>110.6751</v>
      </c>
      <c r="F6607" s="7">
        <f t="shared" si="76"/>
        <v>0.73</v>
      </c>
      <c r="G6607" s="8">
        <v>200000</v>
      </c>
      <c r="H6607" s="9">
        <f t="shared" si="77"/>
        <v>1200000</v>
      </c>
      <c r="I6607" s="10"/>
    </row>
    <row r="6608" spans="1:9" ht="14.25" customHeight="1">
      <c r="A6608" s="6" t="str">
        <f t="shared" si="75"/>
        <v>PML 1BEJI_KUTOROJO</v>
      </c>
      <c r="B6608" s="11" t="s">
        <v>4705</v>
      </c>
      <c r="C6608" s="11" t="s">
        <v>4742</v>
      </c>
      <c r="D6608" s="11">
        <v>5.84</v>
      </c>
      <c r="E6608" s="7">
        <f>VLOOKUP(A6608, Sheet2!$A$2:$K$8265, 11)</f>
        <v>110.6751</v>
      </c>
      <c r="F6608" s="7">
        <f t="shared" si="76"/>
        <v>0.73</v>
      </c>
      <c r="G6608" s="8">
        <v>200000</v>
      </c>
      <c r="H6608" s="9">
        <f t="shared" si="77"/>
        <v>1200000</v>
      </c>
      <c r="I6608" s="10"/>
    </row>
    <row r="6609" spans="1:9" ht="14.25" customHeight="1">
      <c r="A6609" s="6" t="str">
        <f t="shared" si="75"/>
        <v>PML 1BEJI_KWASEN</v>
      </c>
      <c r="B6609" s="11" t="s">
        <v>4705</v>
      </c>
      <c r="C6609" s="11" t="s">
        <v>4743</v>
      </c>
      <c r="D6609" s="11">
        <v>5.84</v>
      </c>
      <c r="E6609" s="7">
        <f>VLOOKUP(A6609, Sheet2!$A$2:$K$8265, 11)</f>
        <v>110.6751</v>
      </c>
      <c r="F6609" s="7">
        <f t="shared" si="76"/>
        <v>0.73</v>
      </c>
      <c r="G6609" s="8">
        <v>200000</v>
      </c>
      <c r="H6609" s="9">
        <f t="shared" si="77"/>
        <v>1200000</v>
      </c>
      <c r="I6609" s="10"/>
    </row>
    <row r="6610" spans="1:9" ht="14.25" customHeight="1">
      <c r="A6610" s="6" t="str">
        <f t="shared" si="75"/>
        <v>PML 1BEJI_KWASEN</v>
      </c>
      <c r="B6610" s="11" t="s">
        <v>4705</v>
      </c>
      <c r="C6610" s="11" t="s">
        <v>4743</v>
      </c>
      <c r="D6610" s="11">
        <v>15.73</v>
      </c>
      <c r="E6610" s="7">
        <f>VLOOKUP(A6610, Sheet2!$A$2:$K$8265, 11)</f>
        <v>110.6751</v>
      </c>
      <c r="F6610" s="7">
        <f t="shared" si="76"/>
        <v>1.9662500000000001</v>
      </c>
      <c r="G6610" s="8">
        <v>200000</v>
      </c>
      <c r="H6610" s="9">
        <f t="shared" si="77"/>
        <v>3200000</v>
      </c>
      <c r="I6610" s="10"/>
    </row>
    <row r="6611" spans="1:9" ht="14.25" customHeight="1">
      <c r="A6611" s="6" t="str">
        <f t="shared" si="75"/>
        <v>PML 1BEJI_KWIGARAN</v>
      </c>
      <c r="B6611" s="11" t="s">
        <v>4705</v>
      </c>
      <c r="C6611" s="11" t="s">
        <v>4744</v>
      </c>
      <c r="D6611" s="11">
        <v>5.84</v>
      </c>
      <c r="E6611" s="7">
        <f>VLOOKUP(A6611, Sheet2!$A$2:$K$8265, 11)</f>
        <v>110.6751</v>
      </c>
      <c r="F6611" s="7">
        <f t="shared" si="76"/>
        <v>0.73</v>
      </c>
      <c r="G6611" s="8">
        <v>200000</v>
      </c>
      <c r="H6611" s="9">
        <f t="shared" si="77"/>
        <v>1200000</v>
      </c>
      <c r="I6611" s="10"/>
    </row>
    <row r="6612" spans="1:9" ht="14.25" customHeight="1">
      <c r="A6612" s="6" t="str">
        <f t="shared" si="75"/>
        <v>PML 1BEJI_LAMBUR</v>
      </c>
      <c r="B6612" s="11" t="s">
        <v>4705</v>
      </c>
      <c r="C6612" s="11" t="s">
        <v>4745</v>
      </c>
      <c r="D6612" s="11">
        <v>5.84</v>
      </c>
      <c r="E6612" s="7">
        <f>VLOOKUP(A6612, Sheet2!$A$2:$K$8265, 11)</f>
        <v>110.6751</v>
      </c>
      <c r="F6612" s="7">
        <f t="shared" si="76"/>
        <v>0.73</v>
      </c>
      <c r="G6612" s="8">
        <v>200000</v>
      </c>
      <c r="H6612" s="9">
        <f t="shared" si="77"/>
        <v>1200000</v>
      </c>
      <c r="I6612" s="10"/>
    </row>
    <row r="6613" spans="1:9" ht="14.25" customHeight="1">
      <c r="A6613" s="6" t="str">
        <f t="shared" si="75"/>
        <v>PML 1BEJI_LIMBANGAN</v>
      </c>
      <c r="B6613" s="11" t="s">
        <v>4705</v>
      </c>
      <c r="C6613" s="11" t="s">
        <v>317</v>
      </c>
      <c r="D6613" s="11">
        <v>15.73</v>
      </c>
      <c r="E6613" s="7">
        <f>VLOOKUP(A6613, Sheet2!$A$2:$K$8265, 11)</f>
        <v>110.6751</v>
      </c>
      <c r="F6613" s="7">
        <f t="shared" si="76"/>
        <v>1.9662500000000001</v>
      </c>
      <c r="G6613" s="8">
        <v>200000</v>
      </c>
      <c r="H6613" s="9">
        <f t="shared" si="77"/>
        <v>3200000</v>
      </c>
      <c r="I6613" s="10"/>
    </row>
    <row r="6614" spans="1:9" ht="14.25" customHeight="1">
      <c r="A6614" s="6" t="str">
        <f t="shared" si="75"/>
        <v>PML 1BEJI_LONGKEYANG</v>
      </c>
      <c r="B6614" s="11" t="s">
        <v>4705</v>
      </c>
      <c r="C6614" s="11" t="s">
        <v>4746</v>
      </c>
      <c r="D6614" s="11">
        <v>15.73</v>
      </c>
      <c r="E6614" s="7">
        <f>VLOOKUP(A6614, Sheet2!$A$2:$K$8265, 11)</f>
        <v>110.6751</v>
      </c>
      <c r="F6614" s="7">
        <f t="shared" si="76"/>
        <v>1.9662500000000001</v>
      </c>
      <c r="G6614" s="8">
        <v>200000</v>
      </c>
      <c r="H6614" s="9">
        <f t="shared" si="77"/>
        <v>3200000</v>
      </c>
      <c r="I6614" s="10"/>
    </row>
    <row r="6615" spans="1:9" ht="14.25" customHeight="1">
      <c r="A6615" s="6" t="str">
        <f t="shared" si="75"/>
        <v>PML 1BEJI_LONING</v>
      </c>
      <c r="B6615" s="11" t="s">
        <v>4705</v>
      </c>
      <c r="C6615" s="11" t="s">
        <v>3701</v>
      </c>
      <c r="D6615" s="11">
        <v>15.73</v>
      </c>
      <c r="E6615" s="7">
        <f>VLOOKUP(A6615, Sheet2!$A$2:$K$8265, 11)</f>
        <v>110.6751</v>
      </c>
      <c r="F6615" s="7">
        <f t="shared" si="76"/>
        <v>1.9662500000000001</v>
      </c>
      <c r="G6615" s="8">
        <v>200000</v>
      </c>
      <c r="H6615" s="9">
        <f t="shared" si="77"/>
        <v>3200000</v>
      </c>
      <c r="I6615" s="10"/>
    </row>
    <row r="6616" spans="1:9" ht="14.25" customHeight="1">
      <c r="A6616" s="6" t="str">
        <f t="shared" si="75"/>
        <v>PML 1BEJI_LOWA</v>
      </c>
      <c r="B6616" s="11" t="s">
        <v>4705</v>
      </c>
      <c r="C6616" s="11" t="s">
        <v>4747</v>
      </c>
      <c r="D6616" s="11">
        <v>15.73</v>
      </c>
      <c r="E6616" s="7">
        <f>VLOOKUP(A6616, Sheet2!$A$2:$K$8265, 11)</f>
        <v>110.6751</v>
      </c>
      <c r="F6616" s="7">
        <f t="shared" si="76"/>
        <v>1.9662500000000001</v>
      </c>
      <c r="G6616" s="8">
        <v>200000</v>
      </c>
      <c r="H6616" s="9">
        <f t="shared" si="77"/>
        <v>3200000</v>
      </c>
      <c r="I6616" s="10"/>
    </row>
    <row r="6617" spans="1:9" ht="14.25" customHeight="1">
      <c r="A6617" s="6" t="str">
        <f t="shared" si="75"/>
        <v>PML 1BEJI_LURAGUNG</v>
      </c>
      <c r="B6617" s="11" t="s">
        <v>4705</v>
      </c>
      <c r="C6617" s="11" t="s">
        <v>4748</v>
      </c>
      <c r="D6617" s="11">
        <v>5.84</v>
      </c>
      <c r="E6617" s="7">
        <f>VLOOKUP(A6617, Sheet2!$A$2:$K$8265, 11)</f>
        <v>110.6751</v>
      </c>
      <c r="F6617" s="7">
        <f t="shared" si="76"/>
        <v>0.73</v>
      </c>
      <c r="G6617" s="8">
        <v>200000</v>
      </c>
      <c r="H6617" s="9">
        <f t="shared" si="77"/>
        <v>1200000</v>
      </c>
      <c r="I6617" s="10"/>
    </row>
    <row r="6618" spans="1:9" ht="14.25" customHeight="1">
      <c r="A6618" s="6" t="str">
        <f t="shared" si="75"/>
        <v>PML 1BEJI_MEDAYU</v>
      </c>
      <c r="B6618" s="11" t="s">
        <v>4705</v>
      </c>
      <c r="C6618" s="11" t="s">
        <v>1477</v>
      </c>
      <c r="D6618" s="11">
        <v>15.73</v>
      </c>
      <c r="E6618" s="7">
        <f>VLOOKUP(A6618, Sheet2!$A$2:$K$8265, 11)</f>
        <v>110.6751</v>
      </c>
      <c r="F6618" s="7">
        <f t="shared" si="76"/>
        <v>1.9662500000000001</v>
      </c>
      <c r="G6618" s="8">
        <v>200000</v>
      </c>
      <c r="H6618" s="9">
        <f t="shared" si="77"/>
        <v>3200000</v>
      </c>
      <c r="I6618" s="10"/>
    </row>
    <row r="6619" spans="1:9" ht="14.25" customHeight="1">
      <c r="A6619" s="6" t="str">
        <f t="shared" si="75"/>
        <v>PML 1BEJI_MOJO</v>
      </c>
      <c r="B6619" s="11" t="s">
        <v>4705</v>
      </c>
      <c r="C6619" s="11" t="s">
        <v>441</v>
      </c>
      <c r="D6619" s="11">
        <v>15.73</v>
      </c>
      <c r="E6619" s="7">
        <f>VLOOKUP(A6619, Sheet2!$A$2:$K$8265, 11)</f>
        <v>110.6751</v>
      </c>
      <c r="F6619" s="7">
        <f t="shared" si="76"/>
        <v>1.9662500000000001</v>
      </c>
      <c r="G6619" s="8">
        <v>200000</v>
      </c>
      <c r="H6619" s="9">
        <f t="shared" si="77"/>
        <v>3200000</v>
      </c>
      <c r="I6619" s="10"/>
    </row>
    <row r="6620" spans="1:9" ht="14.25" customHeight="1">
      <c r="A6620" s="6" t="str">
        <f t="shared" si="75"/>
        <v>PML 1BEJI_MRICAN</v>
      </c>
      <c r="B6620" s="11" t="s">
        <v>4705</v>
      </c>
      <c r="C6620" s="11" t="s">
        <v>4749</v>
      </c>
      <c r="D6620" s="11">
        <v>5.84</v>
      </c>
      <c r="E6620" s="7">
        <f>VLOOKUP(A6620, Sheet2!$A$2:$K$8265, 11)</f>
        <v>110.6751</v>
      </c>
      <c r="F6620" s="7">
        <f t="shared" si="76"/>
        <v>0.73</v>
      </c>
      <c r="G6620" s="8">
        <v>200000</v>
      </c>
      <c r="H6620" s="9">
        <f t="shared" si="77"/>
        <v>1200000</v>
      </c>
      <c r="I6620" s="10"/>
    </row>
    <row r="6621" spans="1:9" ht="14.25" customHeight="1">
      <c r="A6621" s="6" t="str">
        <f t="shared" si="75"/>
        <v>PML 1BEJI_MULYOREJO</v>
      </c>
      <c r="B6621" s="11" t="s">
        <v>4705</v>
      </c>
      <c r="C6621" s="11" t="s">
        <v>1969</v>
      </c>
      <c r="D6621" s="11">
        <v>5.84</v>
      </c>
      <c r="E6621" s="7">
        <f>VLOOKUP(A6621, Sheet2!$A$2:$K$8265, 11)</f>
        <v>110.6751</v>
      </c>
      <c r="F6621" s="7">
        <f t="shared" si="76"/>
        <v>0.73</v>
      </c>
      <c r="G6621" s="8">
        <v>200000</v>
      </c>
      <c r="H6621" s="9">
        <f t="shared" si="77"/>
        <v>1200000</v>
      </c>
      <c r="I6621" s="10"/>
    </row>
    <row r="6622" spans="1:9" ht="14.25" customHeight="1">
      <c r="A6622" s="6" t="str">
        <f t="shared" si="75"/>
        <v>PML 1BEJI_NOTOGIWANG</v>
      </c>
      <c r="B6622" s="11" t="s">
        <v>4705</v>
      </c>
      <c r="C6622" s="11" t="s">
        <v>4750</v>
      </c>
      <c r="D6622" s="11">
        <v>5.84</v>
      </c>
      <c r="E6622" s="7">
        <f>VLOOKUP(A6622, Sheet2!$A$2:$K$8265, 11)</f>
        <v>110.6751</v>
      </c>
      <c r="F6622" s="7">
        <f t="shared" si="76"/>
        <v>0.73</v>
      </c>
      <c r="G6622" s="8">
        <v>200000</v>
      </c>
      <c r="H6622" s="9">
        <f t="shared" si="77"/>
        <v>1200000</v>
      </c>
      <c r="I6622" s="10"/>
    </row>
    <row r="6623" spans="1:9" ht="14.25" customHeight="1">
      <c r="A6623" s="6" t="str">
        <f t="shared" si="75"/>
        <v>PML 1BEJI_NYAMPLUNGSARI</v>
      </c>
      <c r="B6623" s="11" t="s">
        <v>4705</v>
      </c>
      <c r="C6623" s="11" t="s">
        <v>4751</v>
      </c>
      <c r="D6623" s="11">
        <v>15.73</v>
      </c>
      <c r="E6623" s="7">
        <f>VLOOKUP(A6623, Sheet2!$A$2:$K$8265, 11)</f>
        <v>110.6751</v>
      </c>
      <c r="F6623" s="7">
        <f t="shared" si="76"/>
        <v>1.9662500000000001</v>
      </c>
      <c r="G6623" s="8">
        <v>200000</v>
      </c>
      <c r="H6623" s="9">
        <f t="shared" si="77"/>
        <v>3200000</v>
      </c>
      <c r="I6623" s="10"/>
    </row>
    <row r="6624" spans="1:9" ht="14.25" customHeight="1">
      <c r="A6624" s="6" t="str">
        <f t="shared" si="75"/>
        <v>PML 1BEJI_PADEK</v>
      </c>
      <c r="B6624" s="11" t="s">
        <v>4705</v>
      </c>
      <c r="C6624" s="11" t="s">
        <v>4752</v>
      </c>
      <c r="D6624" s="11">
        <v>15.73</v>
      </c>
      <c r="E6624" s="7">
        <f>VLOOKUP(A6624, Sheet2!$A$2:$K$8265, 11)</f>
        <v>110.6751</v>
      </c>
      <c r="F6624" s="7">
        <f t="shared" si="76"/>
        <v>1.9662500000000001</v>
      </c>
      <c r="G6624" s="8">
        <v>200000</v>
      </c>
      <c r="H6624" s="9">
        <f t="shared" si="77"/>
        <v>3200000</v>
      </c>
      <c r="I6624" s="10"/>
    </row>
    <row r="6625" spans="1:9" ht="14.25" customHeight="1">
      <c r="A6625" s="6" t="str">
        <f t="shared" si="75"/>
        <v>PML 1BEJI_PAGELARAN</v>
      </c>
      <c r="B6625" s="11" t="s">
        <v>4705</v>
      </c>
      <c r="C6625" s="11" t="s">
        <v>4753</v>
      </c>
      <c r="D6625" s="11">
        <v>15.73</v>
      </c>
      <c r="E6625" s="7">
        <f>VLOOKUP(A6625, Sheet2!$A$2:$K$8265, 11)</f>
        <v>110.6751</v>
      </c>
      <c r="F6625" s="7">
        <f t="shared" si="76"/>
        <v>1.9662500000000001</v>
      </c>
      <c r="G6625" s="8">
        <v>200000</v>
      </c>
      <c r="H6625" s="9">
        <f t="shared" si="77"/>
        <v>3200000</v>
      </c>
      <c r="I6625" s="10"/>
    </row>
    <row r="6626" spans="1:9" ht="14.25" customHeight="1">
      <c r="A6626" s="6" t="str">
        <f t="shared" si="75"/>
        <v>PML 1BEJI_PAGERGUNUNG</v>
      </c>
      <c r="B6626" s="11" t="s">
        <v>4705</v>
      </c>
      <c r="C6626" s="11" t="s">
        <v>448</v>
      </c>
      <c r="D6626" s="11">
        <v>15.73</v>
      </c>
      <c r="E6626" s="7">
        <f>VLOOKUP(A6626, Sheet2!$A$2:$K$8265, 11)</f>
        <v>110.6751</v>
      </c>
      <c r="F6626" s="7">
        <f t="shared" si="76"/>
        <v>1.9662500000000001</v>
      </c>
      <c r="G6626" s="8">
        <v>200000</v>
      </c>
      <c r="H6626" s="9">
        <f t="shared" si="77"/>
        <v>3200000</v>
      </c>
      <c r="I6626" s="10"/>
    </row>
    <row r="6627" spans="1:9" ht="14.25" customHeight="1">
      <c r="A6627" s="6" t="str">
        <f t="shared" si="75"/>
        <v>PML 1BEJI_PAMUTIH</v>
      </c>
      <c r="B6627" s="11" t="s">
        <v>4705</v>
      </c>
      <c r="C6627" s="11" t="s">
        <v>4754</v>
      </c>
      <c r="D6627" s="11">
        <v>15.73</v>
      </c>
      <c r="E6627" s="7">
        <f>VLOOKUP(A6627, Sheet2!$A$2:$K$8265, 11)</f>
        <v>110.6751</v>
      </c>
      <c r="F6627" s="7">
        <f t="shared" si="76"/>
        <v>1.9662500000000001</v>
      </c>
      <c r="G6627" s="8">
        <v>200000</v>
      </c>
      <c r="H6627" s="9">
        <f t="shared" si="77"/>
        <v>3200000</v>
      </c>
      <c r="I6627" s="10"/>
    </row>
    <row r="6628" spans="1:9" ht="14.25" customHeight="1">
      <c r="A6628" s="6" t="str">
        <f t="shared" si="75"/>
        <v>PML 1BEJI_PANTIANOM</v>
      </c>
      <c r="B6628" s="11" t="s">
        <v>4705</v>
      </c>
      <c r="C6628" s="11" t="s">
        <v>4755</v>
      </c>
      <c r="D6628" s="11">
        <v>5.84</v>
      </c>
      <c r="E6628" s="7">
        <f>VLOOKUP(A6628, Sheet2!$A$2:$K$8265, 11)</f>
        <v>110.6751</v>
      </c>
      <c r="F6628" s="7">
        <f t="shared" si="76"/>
        <v>0.73</v>
      </c>
      <c r="G6628" s="8">
        <v>200000</v>
      </c>
      <c r="H6628" s="9">
        <f t="shared" si="77"/>
        <v>1200000</v>
      </c>
      <c r="I6628" s="10"/>
    </row>
    <row r="6629" spans="1:9" ht="14.25" customHeight="1">
      <c r="A6629" s="6" t="str">
        <f t="shared" si="75"/>
        <v>PML 1BEJI_PANTIREJO</v>
      </c>
      <c r="B6629" s="11" t="s">
        <v>4705</v>
      </c>
      <c r="C6629" s="11" t="s">
        <v>4637</v>
      </c>
      <c r="D6629" s="11">
        <v>5.84</v>
      </c>
      <c r="E6629" s="7">
        <f>VLOOKUP(A6629, Sheet2!$A$2:$K$8265, 11)</f>
        <v>110.6751</v>
      </c>
      <c r="F6629" s="7">
        <f t="shared" si="76"/>
        <v>0.73</v>
      </c>
      <c r="G6629" s="8">
        <v>200000</v>
      </c>
      <c r="H6629" s="9">
        <f t="shared" si="77"/>
        <v>1200000</v>
      </c>
      <c r="I6629" s="10"/>
    </row>
    <row r="6630" spans="1:9" ht="14.25" customHeight="1">
      <c r="A6630" s="6" t="str">
        <f t="shared" si="75"/>
        <v>PML 1BEJI_PARUNGGALIH</v>
      </c>
      <c r="B6630" s="11" t="s">
        <v>4705</v>
      </c>
      <c r="C6630" s="11" t="s">
        <v>4756</v>
      </c>
      <c r="D6630" s="11">
        <v>15.73</v>
      </c>
      <c r="E6630" s="7">
        <f>VLOOKUP(A6630, Sheet2!$A$2:$K$8265, 11)</f>
        <v>110.6751</v>
      </c>
      <c r="F6630" s="7">
        <f t="shared" si="76"/>
        <v>1.9662500000000001</v>
      </c>
      <c r="G6630" s="8">
        <v>200000</v>
      </c>
      <c r="H6630" s="9">
        <f t="shared" si="77"/>
        <v>3200000</v>
      </c>
      <c r="I6630" s="10"/>
    </row>
    <row r="6631" spans="1:9" ht="14.25" customHeight="1">
      <c r="A6631" s="6" t="str">
        <f t="shared" si="75"/>
        <v>PML 1BEJI_PASIR</v>
      </c>
      <c r="B6631" s="11" t="s">
        <v>4705</v>
      </c>
      <c r="C6631" s="11" t="s">
        <v>1973</v>
      </c>
      <c r="D6631" s="11">
        <v>15.73</v>
      </c>
      <c r="E6631" s="7">
        <f>VLOOKUP(A6631, Sheet2!$A$2:$K$8265, 11)</f>
        <v>110.6751</v>
      </c>
      <c r="F6631" s="7">
        <f t="shared" si="76"/>
        <v>1.9662500000000001</v>
      </c>
      <c r="G6631" s="8">
        <v>200000</v>
      </c>
      <c r="H6631" s="9">
        <f t="shared" si="77"/>
        <v>3200000</v>
      </c>
      <c r="I6631" s="10"/>
    </row>
    <row r="6632" spans="1:9" ht="14.25" customHeight="1">
      <c r="A6632" s="6" t="str">
        <f t="shared" ref="A6632:A6886" si="78">CONCATENATE(B6632, "_", C6632)</f>
        <v>PML 1BEJI_PECANGAKAN</v>
      </c>
      <c r="B6632" s="11" t="s">
        <v>4705</v>
      </c>
      <c r="C6632" s="11" t="s">
        <v>1625</v>
      </c>
      <c r="D6632" s="11">
        <v>15.73</v>
      </c>
      <c r="E6632" s="7">
        <f>VLOOKUP(A6632, Sheet2!$A$2:$K$8265, 11)</f>
        <v>110.6751</v>
      </c>
      <c r="F6632" s="7">
        <f t="shared" ref="F6632:F6886" si="79">D6632/8</f>
        <v>1.9662500000000001</v>
      </c>
      <c r="G6632" s="8">
        <v>200000</v>
      </c>
      <c r="H6632" s="9">
        <f t="shared" ref="H6632:H6886" si="80">G6632*_xlfn.CEILING.MATH(D6632)</f>
        <v>3200000</v>
      </c>
      <c r="I6632" s="10"/>
    </row>
    <row r="6633" spans="1:9" ht="14.25" customHeight="1">
      <c r="A6633" s="6" t="str">
        <f t="shared" si="78"/>
        <v>PML 1BEJI_PEGUNDAN</v>
      </c>
      <c r="B6633" s="11" t="s">
        <v>4705</v>
      </c>
      <c r="C6633" s="11" t="s">
        <v>4757</v>
      </c>
      <c r="D6633" s="11">
        <v>15.73</v>
      </c>
      <c r="E6633" s="7">
        <f>VLOOKUP(A6633, Sheet2!$A$2:$K$8265, 11)</f>
        <v>110.6751</v>
      </c>
      <c r="F6633" s="7">
        <f t="shared" si="79"/>
        <v>1.9662500000000001</v>
      </c>
      <c r="G6633" s="8">
        <v>200000</v>
      </c>
      <c r="H6633" s="9">
        <f t="shared" si="80"/>
        <v>3200000</v>
      </c>
      <c r="I6633" s="10"/>
    </row>
    <row r="6634" spans="1:9" ht="14.25" customHeight="1">
      <c r="A6634" s="6" t="str">
        <f t="shared" si="78"/>
        <v>PML 1BEJI_PENDOWO</v>
      </c>
      <c r="B6634" s="11" t="s">
        <v>4705</v>
      </c>
      <c r="C6634" s="11" t="s">
        <v>3254</v>
      </c>
      <c r="D6634" s="11">
        <v>15.73</v>
      </c>
      <c r="E6634" s="7">
        <f>VLOOKUP(A6634, Sheet2!$A$2:$K$8265, 11)</f>
        <v>110.6751</v>
      </c>
      <c r="F6634" s="7">
        <f t="shared" si="79"/>
        <v>1.9662500000000001</v>
      </c>
      <c r="G6634" s="8">
        <v>200000</v>
      </c>
      <c r="H6634" s="9">
        <f t="shared" si="80"/>
        <v>3200000</v>
      </c>
      <c r="I6634" s="10"/>
    </row>
    <row r="6635" spans="1:9" ht="14.25" customHeight="1">
      <c r="A6635" s="6" t="str">
        <f t="shared" si="78"/>
        <v>PML 1BEJI_PESANTREN</v>
      </c>
      <c r="B6635" s="11" t="s">
        <v>4705</v>
      </c>
      <c r="C6635" s="11" t="s">
        <v>191</v>
      </c>
      <c r="D6635" s="11">
        <v>15.73</v>
      </c>
      <c r="E6635" s="7">
        <f>VLOOKUP(A6635, Sheet2!$A$2:$K$8265, 11)</f>
        <v>110.6751</v>
      </c>
      <c r="F6635" s="7">
        <f t="shared" si="79"/>
        <v>1.9662500000000001</v>
      </c>
      <c r="G6635" s="8">
        <v>200000</v>
      </c>
      <c r="H6635" s="9">
        <f t="shared" si="80"/>
        <v>3200000</v>
      </c>
      <c r="I6635" s="10"/>
    </row>
    <row r="6636" spans="1:9" ht="14.25" customHeight="1">
      <c r="A6636" s="6" t="str">
        <f t="shared" si="78"/>
        <v>PML 1BEJI_PESUCEN</v>
      </c>
      <c r="B6636" s="11" t="s">
        <v>4705</v>
      </c>
      <c r="C6636" s="11" t="s">
        <v>4758</v>
      </c>
      <c r="D6636" s="11">
        <v>15.73</v>
      </c>
      <c r="E6636" s="7">
        <f>VLOOKUP(A6636, Sheet2!$A$2:$K$8265, 11)</f>
        <v>110.6751</v>
      </c>
      <c r="F6636" s="7">
        <f t="shared" si="79"/>
        <v>1.9662500000000001</v>
      </c>
      <c r="G6636" s="8">
        <v>200000</v>
      </c>
      <c r="H6636" s="9">
        <f t="shared" si="80"/>
        <v>3200000</v>
      </c>
      <c r="I6636" s="10"/>
    </row>
    <row r="6637" spans="1:9" ht="14.25" customHeight="1">
      <c r="A6637" s="6" t="str">
        <f t="shared" si="78"/>
        <v>PML 1BEJI_PETANJUNGAN</v>
      </c>
      <c r="B6637" s="11" t="s">
        <v>4705</v>
      </c>
      <c r="C6637" s="11" t="s">
        <v>4759</v>
      </c>
      <c r="D6637" s="11">
        <v>15.73</v>
      </c>
      <c r="E6637" s="7">
        <f>VLOOKUP(A6637, Sheet2!$A$2:$K$8265, 11)</f>
        <v>110.6751</v>
      </c>
      <c r="F6637" s="7">
        <f t="shared" si="79"/>
        <v>1.9662500000000001</v>
      </c>
      <c r="G6637" s="8">
        <v>200000</v>
      </c>
      <c r="H6637" s="9">
        <f t="shared" si="80"/>
        <v>3200000</v>
      </c>
      <c r="I6637" s="10"/>
    </row>
    <row r="6638" spans="1:9" ht="14.25" customHeight="1">
      <c r="A6638" s="6" t="str">
        <f t="shared" si="78"/>
        <v>PML 1BEJI_PETARUKAN</v>
      </c>
      <c r="B6638" s="11" t="s">
        <v>4705</v>
      </c>
      <c r="C6638" s="11" t="s">
        <v>4760</v>
      </c>
      <c r="D6638" s="11">
        <v>15.73</v>
      </c>
      <c r="E6638" s="7">
        <f>VLOOKUP(A6638, Sheet2!$A$2:$K$8265, 11)</f>
        <v>110.6751</v>
      </c>
      <c r="F6638" s="7">
        <f t="shared" si="79"/>
        <v>1.9662500000000001</v>
      </c>
      <c r="G6638" s="8">
        <v>200000</v>
      </c>
      <c r="H6638" s="9">
        <f t="shared" si="80"/>
        <v>3200000</v>
      </c>
      <c r="I6638" s="10"/>
    </row>
    <row r="6639" spans="1:9" ht="14.25" customHeight="1">
      <c r="A6639" s="6" t="str">
        <f t="shared" si="78"/>
        <v>PML 1BEJI_PODOSARI</v>
      </c>
      <c r="B6639" s="11" t="s">
        <v>4705</v>
      </c>
      <c r="C6639" s="11" t="s">
        <v>468</v>
      </c>
      <c r="D6639" s="11">
        <v>5.84</v>
      </c>
      <c r="E6639" s="7">
        <f>VLOOKUP(A6639, Sheet2!$A$2:$K$8265, 11)</f>
        <v>110.6751</v>
      </c>
      <c r="F6639" s="7">
        <f t="shared" si="79"/>
        <v>0.73</v>
      </c>
      <c r="G6639" s="8">
        <v>200000</v>
      </c>
      <c r="H6639" s="9">
        <f t="shared" si="80"/>
        <v>1200000</v>
      </c>
      <c r="I6639" s="10"/>
    </row>
    <row r="6640" spans="1:9" ht="14.25" customHeight="1">
      <c r="A6640" s="6" t="str">
        <f t="shared" si="78"/>
        <v>PML 1BEJI_PONOLAWEN</v>
      </c>
      <c r="B6640" s="11" t="s">
        <v>4705</v>
      </c>
      <c r="C6640" s="11" t="s">
        <v>4761</v>
      </c>
      <c r="D6640" s="11">
        <v>5.84</v>
      </c>
      <c r="E6640" s="7">
        <f>VLOOKUP(A6640, Sheet2!$A$2:$K$8265, 11)</f>
        <v>110.6751</v>
      </c>
      <c r="F6640" s="7">
        <f t="shared" si="79"/>
        <v>0.73</v>
      </c>
      <c r="G6640" s="8">
        <v>200000</v>
      </c>
      <c r="H6640" s="9">
        <f t="shared" si="80"/>
        <v>1200000</v>
      </c>
      <c r="I6640" s="10"/>
    </row>
    <row r="6641" spans="1:9" ht="14.25" customHeight="1">
      <c r="A6641" s="6" t="str">
        <f t="shared" si="78"/>
        <v>PML 1BEJI_PURWOHARJO</v>
      </c>
      <c r="B6641" s="11" t="s">
        <v>4705</v>
      </c>
      <c r="C6641" s="11" t="s">
        <v>701</v>
      </c>
      <c r="D6641" s="11">
        <v>15.73</v>
      </c>
      <c r="E6641" s="7">
        <f>VLOOKUP(A6641, Sheet2!$A$2:$K$8265, 11)</f>
        <v>110.6751</v>
      </c>
      <c r="F6641" s="7">
        <f t="shared" si="79"/>
        <v>1.9662500000000001</v>
      </c>
      <c r="G6641" s="8">
        <v>200000</v>
      </c>
      <c r="H6641" s="9">
        <f t="shared" si="80"/>
        <v>3200000</v>
      </c>
      <c r="I6641" s="10"/>
    </row>
    <row r="6642" spans="1:9" ht="14.25" customHeight="1">
      <c r="A6642" s="6" t="str">
        <f t="shared" si="78"/>
        <v>PML 1BEJI_PURWOSARI</v>
      </c>
      <c r="B6642" s="11" t="s">
        <v>4705</v>
      </c>
      <c r="C6642" s="11" t="s">
        <v>478</v>
      </c>
      <c r="D6642" s="11">
        <v>15.73</v>
      </c>
      <c r="E6642" s="7">
        <f>VLOOKUP(A6642, Sheet2!$A$2:$K$8265, 11)</f>
        <v>110.6751</v>
      </c>
      <c r="F6642" s="7">
        <f t="shared" si="79"/>
        <v>1.9662500000000001</v>
      </c>
      <c r="G6642" s="8">
        <v>200000</v>
      </c>
      <c r="H6642" s="9">
        <f t="shared" si="80"/>
        <v>3200000</v>
      </c>
      <c r="I6642" s="10"/>
    </row>
    <row r="6643" spans="1:9" ht="14.25" customHeight="1">
      <c r="A6643" s="6" t="str">
        <f t="shared" si="78"/>
        <v>PML 1BEJI_SABARWANGI</v>
      </c>
      <c r="B6643" s="11" t="s">
        <v>4705</v>
      </c>
      <c r="C6643" s="11" t="s">
        <v>4762</v>
      </c>
      <c r="D6643" s="11">
        <v>5.84</v>
      </c>
      <c r="E6643" s="7">
        <f>VLOOKUP(A6643, Sheet2!$A$2:$K$8265, 11)</f>
        <v>110.6751</v>
      </c>
      <c r="F6643" s="7">
        <f t="shared" si="79"/>
        <v>0.73</v>
      </c>
      <c r="G6643" s="8">
        <v>200000</v>
      </c>
      <c r="H6643" s="9">
        <f t="shared" si="80"/>
        <v>1200000</v>
      </c>
      <c r="I6643" s="10"/>
    </row>
    <row r="6644" spans="1:9" ht="14.25" customHeight="1">
      <c r="A6644" s="6" t="str">
        <f t="shared" si="78"/>
        <v>PML 1BEJI_SARWODADI</v>
      </c>
      <c r="B6644" s="11" t="s">
        <v>4705</v>
      </c>
      <c r="C6644" s="11" t="s">
        <v>2479</v>
      </c>
      <c r="D6644" s="11">
        <v>15.73</v>
      </c>
      <c r="E6644" s="7">
        <f>VLOOKUP(A6644, Sheet2!$A$2:$K$8265, 11)</f>
        <v>110.6751</v>
      </c>
      <c r="F6644" s="7">
        <f t="shared" si="79"/>
        <v>1.9662500000000001</v>
      </c>
      <c r="G6644" s="8">
        <v>200000</v>
      </c>
      <c r="H6644" s="9">
        <f t="shared" si="80"/>
        <v>3200000</v>
      </c>
      <c r="I6644" s="10"/>
    </row>
    <row r="6645" spans="1:9" ht="14.25" customHeight="1">
      <c r="A6645" s="6" t="str">
        <f t="shared" si="78"/>
        <v>PML 1BEJI_SERANG</v>
      </c>
      <c r="B6645" s="11" t="s">
        <v>4705</v>
      </c>
      <c r="C6645" s="11" t="s">
        <v>1136</v>
      </c>
      <c r="D6645" s="11">
        <v>15.73</v>
      </c>
      <c r="E6645" s="7">
        <f>VLOOKUP(A6645, Sheet2!$A$2:$K$8265, 11)</f>
        <v>110.6751</v>
      </c>
      <c r="F6645" s="7">
        <f t="shared" si="79"/>
        <v>1.9662500000000001</v>
      </c>
      <c r="G6645" s="8">
        <v>200000</v>
      </c>
      <c r="H6645" s="9">
        <f t="shared" si="80"/>
        <v>3200000</v>
      </c>
      <c r="I6645" s="10"/>
    </row>
    <row r="6646" spans="1:9" ht="14.25" customHeight="1">
      <c r="A6646" s="6" t="str">
        <f t="shared" si="78"/>
        <v>PML 1BEJI_SIDOKARE</v>
      </c>
      <c r="B6646" s="11" t="s">
        <v>4705</v>
      </c>
      <c r="C6646" s="11" t="s">
        <v>4763</v>
      </c>
      <c r="D6646" s="11">
        <v>15.73</v>
      </c>
      <c r="E6646" s="7">
        <f>VLOOKUP(A6646, Sheet2!$A$2:$K$8265, 11)</f>
        <v>110.6751</v>
      </c>
      <c r="F6646" s="7">
        <f t="shared" si="79"/>
        <v>1.9662500000000001</v>
      </c>
      <c r="G6646" s="8">
        <v>200000</v>
      </c>
      <c r="H6646" s="9">
        <f t="shared" si="80"/>
        <v>3200000</v>
      </c>
      <c r="I6646" s="10"/>
    </row>
    <row r="6647" spans="1:9" ht="14.25" customHeight="1">
      <c r="A6647" s="6" t="str">
        <f t="shared" si="78"/>
        <v>PML 1BEJI_SIDOMULYO</v>
      </c>
      <c r="B6647" s="11" t="s">
        <v>4705</v>
      </c>
      <c r="C6647" s="11" t="s">
        <v>221</v>
      </c>
      <c r="D6647" s="11">
        <v>5.84</v>
      </c>
      <c r="E6647" s="7">
        <f>VLOOKUP(A6647, Sheet2!$A$2:$K$8265, 11)</f>
        <v>110.6751</v>
      </c>
      <c r="F6647" s="7">
        <f t="shared" si="79"/>
        <v>0.73</v>
      </c>
      <c r="G6647" s="8">
        <v>200000</v>
      </c>
      <c r="H6647" s="9">
        <f t="shared" si="80"/>
        <v>1200000</v>
      </c>
      <c r="I6647" s="10"/>
    </row>
    <row r="6648" spans="1:9" ht="14.25" customHeight="1">
      <c r="A6648" s="6" t="str">
        <f t="shared" si="78"/>
        <v>PML 1BEJI_SIDOREJO</v>
      </c>
      <c r="B6648" s="11" t="s">
        <v>4705</v>
      </c>
      <c r="C6648" s="11" t="s">
        <v>222</v>
      </c>
      <c r="D6648" s="11">
        <v>15.73</v>
      </c>
      <c r="E6648" s="7">
        <f>VLOOKUP(A6648, Sheet2!$A$2:$K$8265, 11)</f>
        <v>110.6751</v>
      </c>
      <c r="F6648" s="7">
        <f t="shared" si="79"/>
        <v>1.9662500000000001</v>
      </c>
      <c r="G6648" s="8">
        <v>200000</v>
      </c>
      <c r="H6648" s="9">
        <f t="shared" si="80"/>
        <v>3200000</v>
      </c>
      <c r="I6648" s="10"/>
    </row>
    <row r="6649" spans="1:9" ht="14.25" customHeight="1">
      <c r="A6649" s="6" t="str">
        <f t="shared" si="78"/>
        <v>PML 1BEJI_SIDOSARI</v>
      </c>
      <c r="B6649" s="11" t="s">
        <v>4705</v>
      </c>
      <c r="C6649" s="11" t="s">
        <v>3291</v>
      </c>
      <c r="D6649" s="11">
        <v>5.84</v>
      </c>
      <c r="E6649" s="7">
        <f>VLOOKUP(A6649, Sheet2!$A$2:$K$8265, 11)</f>
        <v>110.6751</v>
      </c>
      <c r="F6649" s="7">
        <f t="shared" si="79"/>
        <v>0.73</v>
      </c>
      <c r="G6649" s="8">
        <v>200000</v>
      </c>
      <c r="H6649" s="9">
        <f t="shared" si="80"/>
        <v>1200000</v>
      </c>
      <c r="I6649" s="10"/>
    </row>
    <row r="6650" spans="1:9" ht="14.25" customHeight="1">
      <c r="A6650" s="6" t="str">
        <f t="shared" si="78"/>
        <v>PML 1BEJI_SIJERUK</v>
      </c>
      <c r="B6650" s="11" t="s">
        <v>4705</v>
      </c>
      <c r="C6650" s="11" t="s">
        <v>2491</v>
      </c>
      <c r="D6650" s="11">
        <v>5.84</v>
      </c>
      <c r="E6650" s="7">
        <f>VLOOKUP(A6650, Sheet2!$A$2:$K$8265, 11)</f>
        <v>110.6751</v>
      </c>
      <c r="F6650" s="7">
        <f t="shared" si="79"/>
        <v>0.73</v>
      </c>
      <c r="G6650" s="8">
        <v>200000</v>
      </c>
      <c r="H6650" s="9">
        <f t="shared" si="80"/>
        <v>1200000</v>
      </c>
      <c r="I6650" s="10"/>
    </row>
    <row r="6651" spans="1:9" ht="14.25" customHeight="1">
      <c r="A6651" s="6" t="str">
        <f t="shared" si="78"/>
        <v>PML 1BEJI_SIKAYU</v>
      </c>
      <c r="B6651" s="11" t="s">
        <v>4705</v>
      </c>
      <c r="C6651" s="11" t="s">
        <v>4337</v>
      </c>
      <c r="D6651" s="11">
        <v>15.73</v>
      </c>
      <c r="E6651" s="7">
        <f>VLOOKUP(A6651, Sheet2!$A$2:$K$8265, 11)</f>
        <v>110.6751</v>
      </c>
      <c r="F6651" s="7">
        <f t="shared" si="79"/>
        <v>1.9662500000000001</v>
      </c>
      <c r="G6651" s="8">
        <v>200000</v>
      </c>
      <c r="H6651" s="9">
        <f t="shared" si="80"/>
        <v>3200000</v>
      </c>
      <c r="I6651" s="10"/>
    </row>
    <row r="6652" spans="1:9" ht="14.25" customHeight="1">
      <c r="A6652" s="6" t="str">
        <f t="shared" si="78"/>
        <v>PML 1BEJI_SIRANGKANG</v>
      </c>
      <c r="B6652" s="11" t="s">
        <v>4705</v>
      </c>
      <c r="C6652" s="11" t="s">
        <v>4764</v>
      </c>
      <c r="D6652" s="11">
        <v>15.73</v>
      </c>
      <c r="E6652" s="7">
        <f>VLOOKUP(A6652, Sheet2!$A$2:$K$8265, 11)</f>
        <v>110.6751</v>
      </c>
      <c r="F6652" s="7">
        <f t="shared" si="79"/>
        <v>1.9662500000000001</v>
      </c>
      <c r="G6652" s="8">
        <v>200000</v>
      </c>
      <c r="H6652" s="9">
        <f t="shared" si="80"/>
        <v>3200000</v>
      </c>
      <c r="I6652" s="10"/>
    </row>
    <row r="6653" spans="1:9" ht="14.25" customHeight="1">
      <c r="A6653" s="6" t="str">
        <f t="shared" si="78"/>
        <v>PML 1BEJI_SITEMU</v>
      </c>
      <c r="B6653" s="11" t="s">
        <v>4705</v>
      </c>
      <c r="C6653" s="11" t="s">
        <v>4765</v>
      </c>
      <c r="D6653" s="11">
        <v>15.73</v>
      </c>
      <c r="E6653" s="7">
        <f>VLOOKUP(A6653, Sheet2!$A$2:$K$8265, 11)</f>
        <v>110.6751</v>
      </c>
      <c r="F6653" s="7">
        <f t="shared" si="79"/>
        <v>1.9662500000000001</v>
      </c>
      <c r="G6653" s="8">
        <v>200000</v>
      </c>
      <c r="H6653" s="9">
        <f t="shared" si="80"/>
        <v>3200000</v>
      </c>
      <c r="I6653" s="10"/>
    </row>
    <row r="6654" spans="1:9" ht="14.25" customHeight="1">
      <c r="A6654" s="6" t="str">
        <f t="shared" si="78"/>
        <v>PML 1BEJI_SOKAWATI</v>
      </c>
      <c r="B6654" s="11" t="s">
        <v>4705</v>
      </c>
      <c r="C6654" s="11" t="s">
        <v>4766</v>
      </c>
      <c r="D6654" s="11">
        <v>15.73</v>
      </c>
      <c r="E6654" s="7">
        <f>VLOOKUP(A6654, Sheet2!$A$2:$K$8265, 11)</f>
        <v>110.6751</v>
      </c>
      <c r="F6654" s="7">
        <f t="shared" si="79"/>
        <v>1.9662500000000001</v>
      </c>
      <c r="G6654" s="8">
        <v>200000</v>
      </c>
      <c r="H6654" s="9">
        <f t="shared" si="80"/>
        <v>3200000</v>
      </c>
      <c r="I6654" s="10"/>
    </row>
    <row r="6655" spans="1:9" ht="14.25" customHeight="1">
      <c r="A6655" s="6" t="str">
        <f t="shared" si="78"/>
        <v>PML 1BEJI_SRINAHAN</v>
      </c>
      <c r="B6655" s="11" t="s">
        <v>4705</v>
      </c>
      <c r="C6655" s="11" t="s">
        <v>4767</v>
      </c>
      <c r="D6655" s="11">
        <v>5.84</v>
      </c>
      <c r="E6655" s="7">
        <f>VLOOKUP(A6655, Sheet2!$A$2:$K$8265, 11)</f>
        <v>110.6751</v>
      </c>
      <c r="F6655" s="7">
        <f t="shared" si="79"/>
        <v>0.73</v>
      </c>
      <c r="G6655" s="8">
        <v>200000</v>
      </c>
      <c r="H6655" s="9">
        <f t="shared" si="80"/>
        <v>1200000</v>
      </c>
      <c r="I6655" s="10"/>
    </row>
    <row r="6656" spans="1:9" ht="14.25" customHeight="1">
      <c r="A6656" s="6" t="str">
        <f t="shared" si="78"/>
        <v>PML 1BEJI_SUKOREJO</v>
      </c>
      <c r="B6656" s="11" t="s">
        <v>4705</v>
      </c>
      <c r="C6656" s="11" t="s">
        <v>503</v>
      </c>
      <c r="D6656" s="11">
        <v>5.84</v>
      </c>
      <c r="E6656" s="7">
        <f>VLOOKUP(A6656, Sheet2!$A$2:$K$8265, 11)</f>
        <v>110.6751</v>
      </c>
      <c r="F6656" s="7">
        <f t="shared" si="79"/>
        <v>0.73</v>
      </c>
      <c r="G6656" s="8">
        <v>200000</v>
      </c>
      <c r="H6656" s="9">
        <f t="shared" si="80"/>
        <v>1200000</v>
      </c>
      <c r="I6656" s="10"/>
    </row>
    <row r="6657" spans="1:9" ht="14.25" customHeight="1">
      <c r="A6657" s="6" t="str">
        <f t="shared" si="78"/>
        <v>PML 1BEJI_SUMUBKIDUL</v>
      </c>
      <c r="B6657" s="11" t="s">
        <v>4705</v>
      </c>
      <c r="C6657" s="11" t="s">
        <v>4768</v>
      </c>
      <c r="D6657" s="11">
        <v>5.84</v>
      </c>
      <c r="E6657" s="7">
        <f>VLOOKUP(A6657, Sheet2!$A$2:$K$8265, 11)</f>
        <v>110.6751</v>
      </c>
      <c r="F6657" s="7">
        <f t="shared" si="79"/>
        <v>0.73</v>
      </c>
      <c r="G6657" s="8">
        <v>200000</v>
      </c>
      <c r="H6657" s="9">
        <f t="shared" si="80"/>
        <v>1200000</v>
      </c>
      <c r="I6657" s="10"/>
    </row>
    <row r="6658" spans="1:9" ht="14.25" customHeight="1">
      <c r="A6658" s="6" t="str">
        <f t="shared" si="78"/>
        <v>PML 1BEJI_SUMUBLOR</v>
      </c>
      <c r="B6658" s="11" t="s">
        <v>4705</v>
      </c>
      <c r="C6658" s="11" t="s">
        <v>4769</v>
      </c>
      <c r="D6658" s="11">
        <v>5.84</v>
      </c>
      <c r="E6658" s="7">
        <f>VLOOKUP(A6658, Sheet2!$A$2:$K$8265, 11)</f>
        <v>110.6751</v>
      </c>
      <c r="F6658" s="7">
        <f t="shared" si="79"/>
        <v>0.73</v>
      </c>
      <c r="G6658" s="8">
        <v>200000</v>
      </c>
      <c r="H6658" s="9">
        <f t="shared" si="80"/>
        <v>1200000</v>
      </c>
      <c r="I6658" s="10"/>
    </row>
    <row r="6659" spans="1:9" ht="14.25" customHeight="1">
      <c r="A6659" s="6" t="str">
        <f t="shared" si="78"/>
        <v>PML 1BEJI_SUSUKAN</v>
      </c>
      <c r="B6659" s="11" t="s">
        <v>4705</v>
      </c>
      <c r="C6659" s="11" t="s">
        <v>983</v>
      </c>
      <c r="D6659" s="11">
        <v>15.73</v>
      </c>
      <c r="E6659" s="7">
        <f>VLOOKUP(A6659, Sheet2!$A$2:$K$8265, 11)</f>
        <v>110.6751</v>
      </c>
      <c r="F6659" s="7">
        <f t="shared" si="79"/>
        <v>1.9662500000000001</v>
      </c>
      <c r="G6659" s="8">
        <v>200000</v>
      </c>
      <c r="H6659" s="9">
        <f t="shared" si="80"/>
        <v>3200000</v>
      </c>
      <c r="I6659" s="10"/>
    </row>
    <row r="6660" spans="1:9" ht="14.25" customHeight="1">
      <c r="A6660" s="6" t="str">
        <f t="shared" si="78"/>
        <v>PML 1BEJI_TAJUR</v>
      </c>
      <c r="B6660" s="11" t="s">
        <v>4705</v>
      </c>
      <c r="C6660" s="11" t="s">
        <v>4770</v>
      </c>
      <c r="D6660" s="11">
        <v>5.84</v>
      </c>
      <c r="E6660" s="7">
        <f>VLOOKUP(A6660, Sheet2!$A$2:$K$8265, 11)</f>
        <v>110.6751</v>
      </c>
      <c r="F6660" s="7">
        <f t="shared" si="79"/>
        <v>0.73</v>
      </c>
      <c r="G6660" s="8">
        <v>200000</v>
      </c>
      <c r="H6660" s="9">
        <f t="shared" si="80"/>
        <v>1200000</v>
      </c>
      <c r="I6660" s="10"/>
    </row>
    <row r="6661" spans="1:9" ht="14.25" customHeight="1">
      <c r="A6661" s="6" t="str">
        <f t="shared" si="78"/>
        <v>PML 1BEJI_TAMBAKROTO</v>
      </c>
      <c r="B6661" s="11" t="s">
        <v>4705</v>
      </c>
      <c r="C6661" s="11" t="s">
        <v>2103</v>
      </c>
      <c r="D6661" s="11">
        <v>5.84</v>
      </c>
      <c r="E6661" s="7">
        <f>VLOOKUP(A6661, Sheet2!$A$2:$K$8265, 11)</f>
        <v>110.6751</v>
      </c>
      <c r="F6661" s="7">
        <f t="shared" si="79"/>
        <v>0.73</v>
      </c>
      <c r="G6661" s="8">
        <v>200000</v>
      </c>
      <c r="H6661" s="9">
        <f t="shared" si="80"/>
        <v>1200000</v>
      </c>
      <c r="I6661" s="10"/>
    </row>
    <row r="6662" spans="1:9" ht="14.25" customHeight="1">
      <c r="A6662" s="6" t="str">
        <f t="shared" si="78"/>
        <v>PML 1BEJI_TEGALMLATI</v>
      </c>
      <c r="B6662" s="11" t="s">
        <v>4705</v>
      </c>
      <c r="C6662" s="11" t="s">
        <v>4771</v>
      </c>
      <c r="D6662" s="11">
        <v>15.73</v>
      </c>
      <c r="E6662" s="7">
        <f>VLOOKUP(A6662, Sheet2!$A$2:$K$8265, 11)</f>
        <v>110.6751</v>
      </c>
      <c r="F6662" s="7">
        <f t="shared" si="79"/>
        <v>1.9662500000000001</v>
      </c>
      <c r="G6662" s="8">
        <v>200000</v>
      </c>
      <c r="H6662" s="9">
        <f t="shared" si="80"/>
        <v>3200000</v>
      </c>
      <c r="I6662" s="10"/>
    </row>
    <row r="6663" spans="1:9" ht="14.25" customHeight="1">
      <c r="A6663" s="6" t="str">
        <f t="shared" si="78"/>
        <v>PML 1BEJI_TEGALSARI TIMUR</v>
      </c>
      <c r="B6663" s="11" t="s">
        <v>4705</v>
      </c>
      <c r="C6663" s="11" t="s">
        <v>4772</v>
      </c>
      <c r="D6663" s="11">
        <v>15.73</v>
      </c>
      <c r="E6663" s="7">
        <f>VLOOKUP(A6663, Sheet2!$A$2:$K$8265, 11)</f>
        <v>110.6751</v>
      </c>
      <c r="F6663" s="7">
        <f t="shared" si="79"/>
        <v>1.9662500000000001</v>
      </c>
      <c r="G6663" s="8">
        <v>200000</v>
      </c>
      <c r="H6663" s="9">
        <f t="shared" si="80"/>
        <v>3200000</v>
      </c>
      <c r="I6663" s="10"/>
    </row>
    <row r="6664" spans="1:9" ht="14.25" customHeight="1">
      <c r="A6664" s="6" t="str">
        <f t="shared" si="78"/>
        <v>PML 1BEJI_TEGALSURUH</v>
      </c>
      <c r="B6664" s="11" t="s">
        <v>4705</v>
      </c>
      <c r="C6664" s="11" t="s">
        <v>4773</v>
      </c>
      <c r="D6664" s="11">
        <v>5.84</v>
      </c>
      <c r="E6664" s="7">
        <f>VLOOKUP(A6664, Sheet2!$A$2:$K$8265, 11)</f>
        <v>110.6751</v>
      </c>
      <c r="F6664" s="7">
        <f t="shared" si="79"/>
        <v>0.73</v>
      </c>
      <c r="G6664" s="8">
        <v>200000</v>
      </c>
      <c r="H6664" s="9">
        <f t="shared" si="80"/>
        <v>1200000</v>
      </c>
      <c r="I6664" s="10"/>
    </row>
    <row r="6665" spans="1:9" ht="14.25" customHeight="1">
      <c r="A6665" s="6" t="str">
        <f t="shared" si="78"/>
        <v>PML 1BEJI_TEMUIRENG</v>
      </c>
      <c r="B6665" s="11" t="s">
        <v>4705</v>
      </c>
      <c r="C6665" s="11" t="s">
        <v>1554</v>
      </c>
      <c r="D6665" s="11">
        <v>15.73</v>
      </c>
      <c r="E6665" s="7">
        <f>VLOOKUP(A6665, Sheet2!$A$2:$K$8265, 11)</f>
        <v>110.6751</v>
      </c>
      <c r="F6665" s="7">
        <f t="shared" si="79"/>
        <v>1.9662500000000001</v>
      </c>
      <c r="G6665" s="8">
        <v>200000</v>
      </c>
      <c r="H6665" s="9">
        <f t="shared" si="80"/>
        <v>3200000</v>
      </c>
      <c r="I6665" s="10"/>
    </row>
    <row r="6666" spans="1:9" ht="14.25" customHeight="1">
      <c r="A6666" s="6" t="str">
        <f t="shared" si="78"/>
        <v>PML 1BEJI_TUMBAL</v>
      </c>
      <c r="B6666" s="11" t="s">
        <v>4705</v>
      </c>
      <c r="C6666" s="11" t="s">
        <v>4774</v>
      </c>
      <c r="D6666" s="11">
        <v>15.73</v>
      </c>
      <c r="E6666" s="7">
        <f>VLOOKUP(A6666, Sheet2!$A$2:$K$8265, 11)</f>
        <v>110.6751</v>
      </c>
      <c r="F6666" s="7">
        <f t="shared" si="79"/>
        <v>1.9662500000000001</v>
      </c>
      <c r="G6666" s="8">
        <v>200000</v>
      </c>
      <c r="H6666" s="9">
        <f t="shared" si="80"/>
        <v>3200000</v>
      </c>
      <c r="I6666" s="10"/>
    </row>
    <row r="6667" spans="1:9" ht="14.25" customHeight="1">
      <c r="A6667" s="6" t="str">
        <f t="shared" si="78"/>
        <v>PML 1BEJI_UJUNGGEDE</v>
      </c>
      <c r="B6667" s="11" t="s">
        <v>4705</v>
      </c>
      <c r="C6667" s="11" t="s">
        <v>4775</v>
      </c>
      <c r="D6667" s="11">
        <v>15.73</v>
      </c>
      <c r="E6667" s="7">
        <f>VLOOKUP(A6667, Sheet2!$A$2:$K$8265, 11)</f>
        <v>110.6751</v>
      </c>
      <c r="F6667" s="7">
        <f t="shared" si="79"/>
        <v>1.9662500000000001</v>
      </c>
      <c r="G6667" s="8">
        <v>200000</v>
      </c>
      <c r="H6667" s="9">
        <f t="shared" si="80"/>
        <v>3200000</v>
      </c>
      <c r="I6667" s="10"/>
    </row>
    <row r="6668" spans="1:9" ht="14.25" customHeight="1">
      <c r="A6668" s="6" t="str">
        <f t="shared" si="78"/>
        <v>PML 1BEJI_UJUNGNEGORO</v>
      </c>
      <c r="B6668" s="11" t="s">
        <v>4705</v>
      </c>
      <c r="C6668" s="11" t="s">
        <v>246</v>
      </c>
      <c r="D6668" s="11">
        <v>5.84</v>
      </c>
      <c r="E6668" s="7">
        <f>VLOOKUP(A6668, Sheet2!$A$2:$K$8265, 11)</f>
        <v>110.6751</v>
      </c>
      <c r="F6668" s="7">
        <f t="shared" si="79"/>
        <v>0.73</v>
      </c>
      <c r="G6668" s="8">
        <v>200000</v>
      </c>
      <c r="H6668" s="9">
        <f t="shared" si="80"/>
        <v>1200000</v>
      </c>
      <c r="I6668" s="10"/>
    </row>
    <row r="6669" spans="1:9" ht="14.25" customHeight="1">
      <c r="A6669" s="6" t="str">
        <f t="shared" si="78"/>
        <v>PML 1BEJI_WANGKELANG</v>
      </c>
      <c r="B6669" s="11" t="s">
        <v>4705</v>
      </c>
      <c r="C6669" s="11" t="s">
        <v>4776</v>
      </c>
      <c r="D6669" s="11">
        <v>5.84</v>
      </c>
      <c r="E6669" s="7">
        <f>VLOOKUP(A6669, Sheet2!$A$2:$K$8265, 11)</f>
        <v>109.4507</v>
      </c>
      <c r="F6669" s="7">
        <f t="shared" si="79"/>
        <v>0.73</v>
      </c>
      <c r="G6669" s="8">
        <v>200000</v>
      </c>
      <c r="H6669" s="9">
        <f t="shared" si="80"/>
        <v>1200000</v>
      </c>
      <c r="I6669" s="10"/>
    </row>
    <row r="6670" spans="1:9" ht="14.25" customHeight="1">
      <c r="A6670" s="6" t="str">
        <f t="shared" si="78"/>
        <v>PML 1BEJI_WATUGAJAH</v>
      </c>
      <c r="B6670" s="11" t="s">
        <v>4705</v>
      </c>
      <c r="C6670" s="11" t="s">
        <v>4777</v>
      </c>
      <c r="D6670" s="11">
        <v>5.84</v>
      </c>
      <c r="E6670" s="7">
        <f>VLOOKUP(A6670, Sheet2!$A$2:$K$8265, 11)</f>
        <v>110.8802</v>
      </c>
      <c r="F6670" s="7">
        <f t="shared" si="79"/>
        <v>0.73</v>
      </c>
      <c r="G6670" s="8">
        <v>200000</v>
      </c>
      <c r="H6670" s="9">
        <f t="shared" si="80"/>
        <v>1200000</v>
      </c>
      <c r="I6670" s="10"/>
    </row>
    <row r="6671" spans="1:9" ht="14.25" customHeight="1">
      <c r="A6671" s="6" t="str">
        <f t="shared" si="78"/>
        <v>PML 1BEJI_WATUPAYUNG</v>
      </c>
      <c r="B6671" s="11" t="s">
        <v>4705</v>
      </c>
      <c r="C6671" s="11" t="s">
        <v>4778</v>
      </c>
      <c r="D6671" s="11">
        <v>5.84</v>
      </c>
      <c r="E6671" s="7">
        <f>VLOOKUP(A6671, Sheet2!$A$2:$K$8265, 11)</f>
        <v>110.8802</v>
      </c>
      <c r="F6671" s="7">
        <f t="shared" si="79"/>
        <v>0.73</v>
      </c>
      <c r="G6671" s="8">
        <v>200000</v>
      </c>
      <c r="H6671" s="9">
        <f t="shared" si="80"/>
        <v>1200000</v>
      </c>
      <c r="I6671" s="10"/>
    </row>
    <row r="6672" spans="1:9" ht="14.25" customHeight="1">
      <c r="A6672" s="6" t="str">
        <f t="shared" si="78"/>
        <v>PML 1BEJI_WERDI</v>
      </c>
      <c r="B6672" s="11" t="s">
        <v>4705</v>
      </c>
      <c r="C6672" s="11" t="s">
        <v>3496</v>
      </c>
      <c r="D6672" s="11">
        <v>5.84</v>
      </c>
      <c r="E6672" s="7">
        <f>VLOOKUP(A6672, Sheet2!$A$2:$K$8265, 11)</f>
        <v>110.8802</v>
      </c>
      <c r="F6672" s="7">
        <f t="shared" si="79"/>
        <v>0.73</v>
      </c>
      <c r="G6672" s="8">
        <v>200000</v>
      </c>
      <c r="H6672" s="9">
        <f t="shared" si="80"/>
        <v>1200000</v>
      </c>
      <c r="I6672" s="10"/>
    </row>
    <row r="6673" spans="1:9" ht="14.25" customHeight="1">
      <c r="A6673" s="6" t="str">
        <f t="shared" si="78"/>
        <v>PML 1BEJI_WIDODAREN</v>
      </c>
      <c r="B6673" s="11" t="s">
        <v>4705</v>
      </c>
      <c r="C6673" s="11" t="s">
        <v>4779</v>
      </c>
      <c r="D6673" s="11">
        <v>15.73</v>
      </c>
      <c r="E6673" s="7">
        <f>VLOOKUP(A6673, Sheet2!$A$2:$K$8265, 11)</f>
        <v>110.8802</v>
      </c>
      <c r="F6673" s="7">
        <f t="shared" si="79"/>
        <v>1.9662500000000001</v>
      </c>
      <c r="G6673" s="8">
        <v>200000</v>
      </c>
      <c r="H6673" s="9">
        <f t="shared" si="80"/>
        <v>3200000</v>
      </c>
      <c r="I6673" s="10"/>
    </row>
    <row r="6674" spans="1:9" ht="14.25" customHeight="1">
      <c r="A6674" s="6" t="str">
        <f t="shared" si="78"/>
        <v>PML 1BEJI_WINDUAJI</v>
      </c>
      <c r="B6674" s="11" t="s">
        <v>4705</v>
      </c>
      <c r="C6674" s="11" t="s">
        <v>4085</v>
      </c>
      <c r="D6674" s="11">
        <v>5.84</v>
      </c>
      <c r="E6674" s="7">
        <f>VLOOKUP(A6674, Sheet2!$A$2:$K$8265, 11)</f>
        <v>110.8802</v>
      </c>
      <c r="F6674" s="7">
        <f t="shared" si="79"/>
        <v>0.73</v>
      </c>
      <c r="G6674" s="8">
        <v>200000</v>
      </c>
      <c r="H6674" s="9">
        <f t="shared" si="80"/>
        <v>1200000</v>
      </c>
      <c r="I6674" s="10"/>
    </row>
    <row r="6675" spans="1:9" ht="14.25" customHeight="1">
      <c r="A6675" s="6" t="str">
        <f t="shared" si="78"/>
        <v>PML 1BEJI_WINDUROJO</v>
      </c>
      <c r="B6675" s="11" t="s">
        <v>4705</v>
      </c>
      <c r="C6675" s="11" t="s">
        <v>4780</v>
      </c>
      <c r="D6675" s="11">
        <v>5.84</v>
      </c>
      <c r="E6675" s="7">
        <f>VLOOKUP(A6675, Sheet2!$A$2:$K$8265, 11)</f>
        <v>110.8802</v>
      </c>
      <c r="F6675" s="7">
        <f t="shared" si="79"/>
        <v>0.73</v>
      </c>
      <c r="G6675" s="8">
        <v>200000</v>
      </c>
      <c r="H6675" s="9">
        <f t="shared" si="80"/>
        <v>1200000</v>
      </c>
      <c r="I6675" s="10"/>
    </row>
    <row r="6676" spans="1:9" ht="14.25" customHeight="1">
      <c r="A6676" s="6" t="str">
        <f t="shared" si="78"/>
        <v>PML 1BEJI_WONOGIRI</v>
      </c>
      <c r="B6676" s="11" t="s">
        <v>4705</v>
      </c>
      <c r="C6676" s="11" t="s">
        <v>3890</v>
      </c>
      <c r="D6676" s="11">
        <v>15.73</v>
      </c>
      <c r="E6676" s="7">
        <f>VLOOKUP(A6676, Sheet2!$A$2:$K$8265, 11)</f>
        <v>110.8802</v>
      </c>
      <c r="F6676" s="7">
        <f t="shared" si="79"/>
        <v>1.9662500000000001</v>
      </c>
      <c r="G6676" s="8">
        <v>200000</v>
      </c>
      <c r="H6676" s="9">
        <f t="shared" si="80"/>
        <v>3200000</v>
      </c>
      <c r="I6676" s="10"/>
    </row>
    <row r="6677" spans="1:9" ht="14.25" customHeight="1">
      <c r="A6677" s="6" t="str">
        <f t="shared" si="78"/>
        <v>PML 1BEJI_WONOKROMO</v>
      </c>
      <c r="B6677" s="11" t="s">
        <v>4705</v>
      </c>
      <c r="C6677" s="11" t="s">
        <v>2891</v>
      </c>
      <c r="D6677" s="11">
        <v>15.73</v>
      </c>
      <c r="E6677" s="7">
        <f>VLOOKUP(A6677, Sheet2!$A$2:$K$8265, 11)</f>
        <v>110.8802</v>
      </c>
      <c r="F6677" s="7">
        <f t="shared" si="79"/>
        <v>1.9662500000000001</v>
      </c>
      <c r="G6677" s="8">
        <v>200000</v>
      </c>
      <c r="H6677" s="9">
        <f t="shared" si="80"/>
        <v>3200000</v>
      </c>
      <c r="I6677" s="10"/>
    </row>
    <row r="6678" spans="1:9" ht="14.25" customHeight="1">
      <c r="A6678" s="6" t="str">
        <f t="shared" si="78"/>
        <v>PML 1BEJI_WONOREJO</v>
      </c>
      <c r="B6678" s="11" t="s">
        <v>4705</v>
      </c>
      <c r="C6678" s="11" t="s">
        <v>773</v>
      </c>
      <c r="D6678" s="11">
        <v>5.84</v>
      </c>
      <c r="E6678" s="7">
        <f>VLOOKUP(A6678, Sheet2!$A$2:$K$8265, 11)</f>
        <v>110.8802</v>
      </c>
      <c r="F6678" s="7">
        <f t="shared" si="79"/>
        <v>0.73</v>
      </c>
      <c r="G6678" s="8">
        <v>200000</v>
      </c>
      <c r="H6678" s="9">
        <f t="shared" si="80"/>
        <v>1200000</v>
      </c>
      <c r="I6678" s="10"/>
    </row>
    <row r="6679" spans="1:9" ht="14.25" customHeight="1">
      <c r="A6679" s="6" t="str">
        <f t="shared" si="78"/>
        <v>Purbalingga - Kebong_ADIARSA</v>
      </c>
      <c r="B6679" s="11" t="s">
        <v>4781</v>
      </c>
      <c r="C6679" s="11" t="s">
        <v>4782</v>
      </c>
      <c r="D6679" s="11">
        <v>7.6</v>
      </c>
      <c r="E6679" s="7">
        <f>VLOOKUP(A6679, Sheet2!$A$2:$K$8265, 11)</f>
        <v>110.8802</v>
      </c>
      <c r="F6679" s="7">
        <f t="shared" si="79"/>
        <v>0.95</v>
      </c>
      <c r="G6679" s="8">
        <v>200000</v>
      </c>
      <c r="H6679" s="9">
        <f t="shared" si="80"/>
        <v>1600000</v>
      </c>
      <c r="I6679" s="10"/>
    </row>
    <row r="6680" spans="1:9" ht="14.25" customHeight="1">
      <c r="A6680" s="6" t="str">
        <f t="shared" si="78"/>
        <v>Purbalingga - Kebong_ARCAWINANGUN</v>
      </c>
      <c r="B6680" s="11" t="s">
        <v>4781</v>
      </c>
      <c r="C6680" s="11" t="s">
        <v>4783</v>
      </c>
      <c r="D6680" s="11">
        <v>9.3800000000000008</v>
      </c>
      <c r="E6680" s="7">
        <f>VLOOKUP(A6680, Sheet2!$A$2:$K$8265, 11)</f>
        <v>110.8802</v>
      </c>
      <c r="F6680" s="7">
        <f t="shared" si="79"/>
        <v>1.1725000000000001</v>
      </c>
      <c r="G6680" s="8">
        <v>200000</v>
      </c>
      <c r="H6680" s="9">
        <f t="shared" si="80"/>
        <v>2000000</v>
      </c>
      <c r="I6680" s="10"/>
    </row>
    <row r="6681" spans="1:9" ht="14.25" customHeight="1">
      <c r="A6681" s="6" t="str">
        <f t="shared" si="78"/>
        <v>Purbalingga - Kebong_BABAKAN</v>
      </c>
      <c r="B6681" s="11" t="s">
        <v>4781</v>
      </c>
      <c r="C6681" s="11" t="s">
        <v>263</v>
      </c>
      <c r="D6681" s="11">
        <v>7.6</v>
      </c>
      <c r="E6681" s="7">
        <f>VLOOKUP(A6681, Sheet2!$A$2:$K$8265, 11)</f>
        <v>110.8802</v>
      </c>
      <c r="F6681" s="7">
        <f t="shared" si="79"/>
        <v>0.95</v>
      </c>
      <c r="G6681" s="8">
        <v>200000</v>
      </c>
      <c r="H6681" s="9">
        <f t="shared" si="80"/>
        <v>1600000</v>
      </c>
      <c r="I6681" s="10"/>
    </row>
    <row r="6682" spans="1:9" ht="14.25" customHeight="1">
      <c r="A6682" s="6" t="str">
        <f t="shared" si="78"/>
        <v>Purbalingga - Kebong_BADAK</v>
      </c>
      <c r="B6682" s="11" t="s">
        <v>4781</v>
      </c>
      <c r="C6682" s="11" t="s">
        <v>4784</v>
      </c>
      <c r="D6682" s="11">
        <v>15.73</v>
      </c>
      <c r="E6682" s="7">
        <f>VLOOKUP(A6682, Sheet2!$A$2:$K$8265, 11)</f>
        <v>110.8802</v>
      </c>
      <c r="F6682" s="7">
        <f t="shared" si="79"/>
        <v>1.9662500000000001</v>
      </c>
      <c r="G6682" s="8">
        <v>200000</v>
      </c>
      <c r="H6682" s="9">
        <f t="shared" si="80"/>
        <v>3200000</v>
      </c>
      <c r="I6682" s="10"/>
    </row>
    <row r="6683" spans="1:9" ht="14.25" customHeight="1">
      <c r="A6683" s="6" t="str">
        <f t="shared" si="78"/>
        <v>Purbalingga - Kebong_BALERAKSA</v>
      </c>
      <c r="B6683" s="11" t="s">
        <v>4781</v>
      </c>
      <c r="C6683" s="11" t="s">
        <v>4785</v>
      </c>
      <c r="D6683" s="11">
        <v>7.6</v>
      </c>
      <c r="E6683" s="7">
        <f>VLOOKUP(A6683, Sheet2!$A$2:$K$8265, 11)</f>
        <v>110.8802</v>
      </c>
      <c r="F6683" s="7">
        <f t="shared" si="79"/>
        <v>0.95</v>
      </c>
      <c r="G6683" s="8">
        <v>200000</v>
      </c>
      <c r="H6683" s="9">
        <f t="shared" si="80"/>
        <v>1600000</v>
      </c>
      <c r="I6683" s="10"/>
    </row>
    <row r="6684" spans="1:9" ht="14.25" customHeight="1">
      <c r="A6684" s="6" t="str">
        <f t="shared" si="78"/>
        <v>Purbalingga - Kebong_BANCAR</v>
      </c>
      <c r="B6684" s="11" t="s">
        <v>4781</v>
      </c>
      <c r="C6684" s="11" t="s">
        <v>4786</v>
      </c>
      <c r="D6684" s="11">
        <v>7.6</v>
      </c>
      <c r="E6684" s="7">
        <f>VLOOKUP(A6684, Sheet2!$A$2:$K$8265, 11)</f>
        <v>110.8802</v>
      </c>
      <c r="F6684" s="7">
        <f t="shared" si="79"/>
        <v>0.95</v>
      </c>
      <c r="G6684" s="8">
        <v>200000</v>
      </c>
      <c r="H6684" s="9">
        <f t="shared" si="80"/>
        <v>1600000</v>
      </c>
      <c r="I6684" s="10"/>
    </row>
    <row r="6685" spans="1:9" ht="14.25" customHeight="1">
      <c r="A6685" s="6" t="str">
        <f t="shared" si="78"/>
        <v>Purbalingga - Kebong_BANCARKEMBAR</v>
      </c>
      <c r="B6685" s="11" t="s">
        <v>4781</v>
      </c>
      <c r="C6685" s="11" t="s">
        <v>4787</v>
      </c>
      <c r="D6685" s="11">
        <v>9.3800000000000008</v>
      </c>
      <c r="E6685" s="7">
        <f>VLOOKUP(A6685, Sheet2!$A$2:$K$8265, 11)</f>
        <v>110.8802</v>
      </c>
      <c r="F6685" s="7">
        <f t="shared" si="79"/>
        <v>1.1725000000000001</v>
      </c>
      <c r="G6685" s="8">
        <v>200000</v>
      </c>
      <c r="H6685" s="9">
        <f t="shared" si="80"/>
        <v>2000000</v>
      </c>
      <c r="I6685" s="10"/>
    </row>
    <row r="6686" spans="1:9" ht="14.25" customHeight="1">
      <c r="A6686" s="6" t="str">
        <f t="shared" si="78"/>
        <v>Purbalingga - Kebong_BANJARAN</v>
      </c>
      <c r="B6686" s="11" t="s">
        <v>4781</v>
      </c>
      <c r="C6686" s="11" t="s">
        <v>2117</v>
      </c>
      <c r="D6686" s="11">
        <v>7.6</v>
      </c>
      <c r="E6686" s="7">
        <f>VLOOKUP(A6686, Sheet2!$A$2:$K$8265, 11)</f>
        <v>110.8802</v>
      </c>
      <c r="F6686" s="7">
        <f t="shared" si="79"/>
        <v>0.95</v>
      </c>
      <c r="G6686" s="8">
        <v>200000</v>
      </c>
      <c r="H6686" s="9">
        <f t="shared" si="80"/>
        <v>1600000</v>
      </c>
      <c r="I6686" s="10"/>
    </row>
    <row r="6687" spans="1:9" ht="14.25" customHeight="1">
      <c r="A6687" s="6" t="str">
        <f t="shared" si="78"/>
        <v>Purbalingga - Kebong_BANJARANYAR</v>
      </c>
      <c r="B6687" s="11" t="s">
        <v>4781</v>
      </c>
      <c r="C6687" s="11" t="s">
        <v>1568</v>
      </c>
      <c r="D6687" s="11">
        <v>9.3800000000000008</v>
      </c>
      <c r="E6687" s="7">
        <f>VLOOKUP(A6687, Sheet2!$A$2:$K$8265, 11)</f>
        <v>110.8802</v>
      </c>
      <c r="F6687" s="7">
        <f t="shared" si="79"/>
        <v>1.1725000000000001</v>
      </c>
      <c r="G6687" s="8">
        <v>200000</v>
      </c>
      <c r="H6687" s="9">
        <f t="shared" si="80"/>
        <v>2000000</v>
      </c>
      <c r="I6687" s="10"/>
    </row>
    <row r="6688" spans="1:9" ht="14.25" customHeight="1">
      <c r="A6688" s="6" t="str">
        <f t="shared" si="78"/>
        <v>Purbalingga - Kebong_BANJARKERTA</v>
      </c>
      <c r="B6688" s="11" t="s">
        <v>4781</v>
      </c>
      <c r="C6688" s="11" t="s">
        <v>4788</v>
      </c>
      <c r="D6688" s="11">
        <v>7.6</v>
      </c>
      <c r="E6688" s="7">
        <f>VLOOKUP(A6688, Sheet2!$A$2:$K$8265, 11)</f>
        <v>110.8802</v>
      </c>
      <c r="F6688" s="7">
        <f t="shared" si="79"/>
        <v>0.95</v>
      </c>
      <c r="G6688" s="8">
        <v>200000</v>
      </c>
      <c r="H6688" s="9">
        <f t="shared" si="80"/>
        <v>1600000</v>
      </c>
      <c r="I6688" s="10"/>
    </row>
    <row r="6689" spans="1:9" ht="14.25" customHeight="1">
      <c r="A6689" s="6" t="str">
        <f t="shared" si="78"/>
        <v>Purbalingga - Kebong_BANJARSARI</v>
      </c>
      <c r="B6689" s="11" t="s">
        <v>4781</v>
      </c>
      <c r="C6689" s="11" t="s">
        <v>59</v>
      </c>
      <c r="D6689" s="11">
        <v>7.6</v>
      </c>
      <c r="E6689" s="7">
        <f>VLOOKUP(A6689, Sheet2!$A$2:$K$8265, 11)</f>
        <v>110.8802</v>
      </c>
      <c r="F6689" s="7">
        <f t="shared" si="79"/>
        <v>0.95</v>
      </c>
      <c r="G6689" s="8">
        <v>200000</v>
      </c>
      <c r="H6689" s="9">
        <f t="shared" si="80"/>
        <v>1600000</v>
      </c>
      <c r="I6689" s="10"/>
    </row>
    <row r="6690" spans="1:9" ht="14.25" customHeight="1">
      <c r="A6690" s="6" t="str">
        <f t="shared" si="78"/>
        <v>Purbalingga - Kebong_BANJARSARI KIDUL</v>
      </c>
      <c r="B6690" s="11" t="s">
        <v>4781</v>
      </c>
      <c r="C6690" s="11" t="s">
        <v>4789</v>
      </c>
      <c r="D6690" s="11">
        <v>9.3800000000000008</v>
      </c>
      <c r="E6690" s="7">
        <f>VLOOKUP(A6690, Sheet2!$A$2:$K$8265, 11)</f>
        <v>110.8802</v>
      </c>
      <c r="F6690" s="7">
        <f t="shared" si="79"/>
        <v>1.1725000000000001</v>
      </c>
      <c r="G6690" s="8">
        <v>200000</v>
      </c>
      <c r="H6690" s="9">
        <f t="shared" si="80"/>
        <v>2000000</v>
      </c>
      <c r="I6690" s="10"/>
    </row>
    <row r="6691" spans="1:9" ht="14.25" customHeight="1">
      <c r="A6691" s="6" t="str">
        <f t="shared" si="78"/>
        <v>Purbalingga - Kebong_BANJARSARI KULON</v>
      </c>
      <c r="B6691" s="11" t="s">
        <v>4781</v>
      </c>
      <c r="C6691" s="11" t="s">
        <v>4790</v>
      </c>
      <c r="D6691" s="11">
        <v>9.3800000000000008</v>
      </c>
      <c r="E6691" s="7">
        <f>VLOOKUP(A6691, Sheet2!$A$2:$K$8265, 11)</f>
        <v>110.8802</v>
      </c>
      <c r="F6691" s="7">
        <f t="shared" si="79"/>
        <v>1.1725000000000001</v>
      </c>
      <c r="G6691" s="8">
        <v>200000</v>
      </c>
      <c r="H6691" s="9">
        <f t="shared" si="80"/>
        <v>2000000</v>
      </c>
      <c r="I6691" s="10"/>
    </row>
    <row r="6692" spans="1:9" ht="14.25" customHeight="1">
      <c r="A6692" s="6" t="str">
        <f t="shared" si="78"/>
        <v>Purbalingga - Kebong_BANJARSARI WETAN</v>
      </c>
      <c r="B6692" s="11" t="s">
        <v>4781</v>
      </c>
      <c r="C6692" s="11" t="s">
        <v>4791</v>
      </c>
      <c r="D6692" s="11">
        <v>9.3800000000000008</v>
      </c>
      <c r="E6692" s="7">
        <f>VLOOKUP(A6692, Sheet2!$A$2:$K$8265, 11)</f>
        <v>110.8802</v>
      </c>
      <c r="F6692" s="7">
        <f t="shared" si="79"/>
        <v>1.1725000000000001</v>
      </c>
      <c r="G6692" s="8">
        <v>200000</v>
      </c>
      <c r="H6692" s="9">
        <f t="shared" si="80"/>
        <v>2000000</v>
      </c>
      <c r="I6692" s="10"/>
    </row>
    <row r="6693" spans="1:9" ht="14.25" customHeight="1">
      <c r="A6693" s="6" t="str">
        <f t="shared" si="78"/>
        <v>Purbalingga - Kebong_BANTARSOKA</v>
      </c>
      <c r="B6693" s="11" t="s">
        <v>4781</v>
      </c>
      <c r="C6693" s="11" t="s">
        <v>4792</v>
      </c>
      <c r="D6693" s="11">
        <v>9.3800000000000008</v>
      </c>
      <c r="E6693" s="7">
        <f>VLOOKUP(A6693, Sheet2!$A$2:$K$8265, 11)</f>
        <v>110.8802</v>
      </c>
      <c r="F6693" s="7">
        <f t="shared" si="79"/>
        <v>1.1725000000000001</v>
      </c>
      <c r="G6693" s="8">
        <v>200000</v>
      </c>
      <c r="H6693" s="9">
        <f t="shared" si="80"/>
        <v>2000000</v>
      </c>
      <c r="I6693" s="10"/>
    </row>
    <row r="6694" spans="1:9" ht="14.25" customHeight="1">
      <c r="A6694" s="6" t="str">
        <f t="shared" si="78"/>
        <v>Purbalingga - Kebong_BANTARWUNI</v>
      </c>
      <c r="B6694" s="11" t="s">
        <v>4781</v>
      </c>
      <c r="C6694" s="11" t="s">
        <v>4793</v>
      </c>
      <c r="D6694" s="11">
        <v>9.3800000000000008</v>
      </c>
      <c r="E6694" s="7">
        <f>VLOOKUP(A6694, Sheet2!$A$2:$K$8265, 11)</f>
        <v>110.8802</v>
      </c>
      <c r="F6694" s="7">
        <f t="shared" si="79"/>
        <v>1.1725000000000001</v>
      </c>
      <c r="G6694" s="8">
        <v>200000</v>
      </c>
      <c r="H6694" s="9">
        <f t="shared" si="80"/>
        <v>2000000</v>
      </c>
      <c r="I6694" s="10"/>
    </row>
    <row r="6695" spans="1:9" ht="14.25" customHeight="1">
      <c r="A6695" s="6" t="str">
        <f t="shared" si="78"/>
        <v>Purbalingga - Kebong_BANTERAN</v>
      </c>
      <c r="B6695" s="11" t="s">
        <v>4781</v>
      </c>
      <c r="C6695" s="11" t="s">
        <v>4031</v>
      </c>
      <c r="D6695" s="11">
        <v>9.3800000000000008</v>
      </c>
      <c r="E6695" s="7">
        <f>VLOOKUP(A6695, Sheet2!$A$2:$K$8265, 11)</f>
        <v>110.8802</v>
      </c>
      <c r="F6695" s="7">
        <f t="shared" si="79"/>
        <v>1.1725000000000001</v>
      </c>
      <c r="G6695" s="8">
        <v>200000</v>
      </c>
      <c r="H6695" s="9">
        <f t="shared" si="80"/>
        <v>2000000</v>
      </c>
      <c r="I6695" s="10"/>
    </row>
    <row r="6696" spans="1:9" ht="14.25" customHeight="1">
      <c r="A6696" s="6" t="str">
        <f t="shared" si="78"/>
        <v>Purbalingga - Kebong_BASEH</v>
      </c>
      <c r="B6696" s="11" t="s">
        <v>4781</v>
      </c>
      <c r="C6696" s="11" t="s">
        <v>4794</v>
      </c>
      <c r="D6696" s="11">
        <v>9.3800000000000008</v>
      </c>
      <c r="E6696" s="7">
        <f>VLOOKUP(A6696, Sheet2!$A$2:$K$8265, 11)</f>
        <v>110.8802</v>
      </c>
      <c r="F6696" s="7">
        <f t="shared" si="79"/>
        <v>1.1725000000000001</v>
      </c>
      <c r="G6696" s="8">
        <v>200000</v>
      </c>
      <c r="H6696" s="9">
        <f t="shared" si="80"/>
        <v>2000000</v>
      </c>
      <c r="I6696" s="10"/>
    </row>
    <row r="6697" spans="1:9" ht="14.25" customHeight="1">
      <c r="A6697" s="6" t="str">
        <f t="shared" si="78"/>
        <v>Purbalingga - Kebong_BATURSARI</v>
      </c>
      <c r="B6697" s="11" t="s">
        <v>4781</v>
      </c>
      <c r="C6697" s="11" t="s">
        <v>63</v>
      </c>
      <c r="D6697" s="11">
        <v>15.73</v>
      </c>
      <c r="E6697" s="7">
        <f>VLOOKUP(A6697, Sheet2!$A$2:$K$8265, 11)</f>
        <v>110.8802</v>
      </c>
      <c r="F6697" s="7">
        <f t="shared" si="79"/>
        <v>1.9662500000000001</v>
      </c>
      <c r="G6697" s="8">
        <v>200000</v>
      </c>
      <c r="H6697" s="9">
        <f t="shared" si="80"/>
        <v>3200000</v>
      </c>
      <c r="I6697" s="10"/>
    </row>
    <row r="6698" spans="1:9" ht="14.25" customHeight="1">
      <c r="A6698" s="6" t="str">
        <f t="shared" si="78"/>
        <v>Purbalingga - Kebong_BEJI</v>
      </c>
      <c r="B6698" s="11" t="s">
        <v>4781</v>
      </c>
      <c r="C6698" s="11" t="s">
        <v>66</v>
      </c>
      <c r="D6698" s="11">
        <v>9.3800000000000008</v>
      </c>
      <c r="E6698" s="7">
        <f>VLOOKUP(A6698, Sheet2!$A$2:$K$8265, 11)</f>
        <v>110.8802</v>
      </c>
      <c r="F6698" s="7">
        <f t="shared" si="79"/>
        <v>1.1725000000000001</v>
      </c>
      <c r="G6698" s="8">
        <v>200000</v>
      </c>
      <c r="H6698" s="9">
        <f t="shared" si="80"/>
        <v>2000000</v>
      </c>
      <c r="I6698" s="10"/>
    </row>
    <row r="6699" spans="1:9" ht="14.25" customHeight="1">
      <c r="A6699" s="6" t="str">
        <f t="shared" si="78"/>
        <v>Purbalingga - Kebong_BEJI</v>
      </c>
      <c r="B6699" s="11" t="s">
        <v>4781</v>
      </c>
      <c r="C6699" s="11" t="s">
        <v>66</v>
      </c>
      <c r="D6699" s="11">
        <v>7.6</v>
      </c>
      <c r="E6699" s="7">
        <f>VLOOKUP(A6699, Sheet2!$A$2:$K$8265, 11)</f>
        <v>110.8802</v>
      </c>
      <c r="F6699" s="7">
        <f t="shared" si="79"/>
        <v>0.95</v>
      </c>
      <c r="G6699" s="8">
        <v>200000</v>
      </c>
      <c r="H6699" s="9">
        <f t="shared" si="80"/>
        <v>1600000</v>
      </c>
      <c r="I6699" s="10"/>
    </row>
    <row r="6700" spans="1:9" ht="14.25" customHeight="1">
      <c r="A6700" s="6" t="str">
        <f t="shared" si="78"/>
        <v>Purbalingga - Kebong_BELIK</v>
      </c>
      <c r="B6700" s="11" t="s">
        <v>4781</v>
      </c>
      <c r="C6700" s="11" t="s">
        <v>4795</v>
      </c>
      <c r="D6700" s="11">
        <v>15.73</v>
      </c>
      <c r="E6700" s="7">
        <f>VLOOKUP(A6700, Sheet2!$A$2:$K$8265, 11)</f>
        <v>110.8802</v>
      </c>
      <c r="F6700" s="7">
        <f t="shared" si="79"/>
        <v>1.9662500000000001</v>
      </c>
      <c r="G6700" s="8">
        <v>200000</v>
      </c>
      <c r="H6700" s="9">
        <f t="shared" si="80"/>
        <v>3200000</v>
      </c>
      <c r="I6700" s="10"/>
    </row>
    <row r="6701" spans="1:9" ht="14.25" customHeight="1">
      <c r="A6701" s="6" t="str">
        <f t="shared" si="78"/>
        <v>Purbalingga - Kebong_BELUK</v>
      </c>
      <c r="B6701" s="11" t="s">
        <v>4781</v>
      </c>
      <c r="C6701" s="11" t="s">
        <v>2908</v>
      </c>
      <c r="D6701" s="11">
        <v>15.73</v>
      </c>
      <c r="E6701" s="7">
        <f>VLOOKUP(A6701, Sheet2!$A$2:$K$8265, 11)</f>
        <v>110.8802</v>
      </c>
      <c r="F6701" s="7">
        <f t="shared" si="79"/>
        <v>1.9662500000000001</v>
      </c>
      <c r="G6701" s="8">
        <v>200000</v>
      </c>
      <c r="H6701" s="9">
        <f t="shared" si="80"/>
        <v>3200000</v>
      </c>
      <c r="I6701" s="10"/>
    </row>
    <row r="6702" spans="1:9" ht="14.25" customHeight="1">
      <c r="A6702" s="6" t="str">
        <f t="shared" si="78"/>
        <v>Purbalingga - Kebong_BERKOH</v>
      </c>
      <c r="B6702" s="11" t="s">
        <v>4781</v>
      </c>
      <c r="C6702" s="11" t="s">
        <v>4796</v>
      </c>
      <c r="D6702" s="11">
        <v>9.3800000000000008</v>
      </c>
      <c r="E6702" s="7">
        <f>VLOOKUP(A6702, Sheet2!$A$2:$K$8265, 11)</f>
        <v>110.8802</v>
      </c>
      <c r="F6702" s="7">
        <f t="shared" si="79"/>
        <v>1.1725000000000001</v>
      </c>
      <c r="G6702" s="8">
        <v>200000</v>
      </c>
      <c r="H6702" s="9">
        <f t="shared" si="80"/>
        <v>2000000</v>
      </c>
      <c r="I6702" s="10"/>
    </row>
    <row r="6703" spans="1:9" ht="14.25" customHeight="1">
      <c r="A6703" s="6" t="str">
        <f t="shared" si="78"/>
        <v>Purbalingga - Kebong_BINANGUN</v>
      </c>
      <c r="B6703" s="11" t="s">
        <v>4781</v>
      </c>
      <c r="C6703" s="11" t="s">
        <v>68</v>
      </c>
      <c r="D6703" s="11">
        <v>7.6</v>
      </c>
      <c r="E6703" s="7">
        <f>VLOOKUP(A6703, Sheet2!$A$2:$K$8265, 11)</f>
        <v>110.8802</v>
      </c>
      <c r="F6703" s="7">
        <f t="shared" si="79"/>
        <v>0.95</v>
      </c>
      <c r="G6703" s="8">
        <v>200000</v>
      </c>
      <c r="H6703" s="9">
        <f t="shared" si="80"/>
        <v>1600000</v>
      </c>
      <c r="I6703" s="10"/>
    </row>
    <row r="6704" spans="1:9" ht="14.25" customHeight="1">
      <c r="A6704" s="6" t="str">
        <f t="shared" si="78"/>
        <v>Purbalingga - Kebong_BLATER</v>
      </c>
      <c r="B6704" s="11" t="s">
        <v>4781</v>
      </c>
      <c r="C6704" s="11" t="s">
        <v>3534</v>
      </c>
      <c r="D6704" s="11">
        <v>7.6</v>
      </c>
      <c r="E6704" s="7">
        <f>VLOOKUP(A6704, Sheet2!$A$2:$K$8265, 11)</f>
        <v>110.8802</v>
      </c>
      <c r="F6704" s="7">
        <f t="shared" si="79"/>
        <v>0.95</v>
      </c>
      <c r="G6704" s="8">
        <v>200000</v>
      </c>
      <c r="H6704" s="9">
        <f t="shared" si="80"/>
        <v>1600000</v>
      </c>
      <c r="I6704" s="10"/>
    </row>
    <row r="6705" spans="1:9" ht="14.25" customHeight="1">
      <c r="A6705" s="6" t="str">
        <f t="shared" si="78"/>
        <v>Purbalingga - Kebong_BOBOSAN</v>
      </c>
      <c r="B6705" s="11" t="s">
        <v>4781</v>
      </c>
      <c r="C6705" s="11" t="s">
        <v>4797</v>
      </c>
      <c r="D6705" s="11">
        <v>9.3800000000000008</v>
      </c>
      <c r="E6705" s="7">
        <f>VLOOKUP(A6705, Sheet2!$A$2:$K$8265, 11)</f>
        <v>110.8802</v>
      </c>
      <c r="F6705" s="7">
        <f t="shared" si="79"/>
        <v>1.1725000000000001</v>
      </c>
      <c r="G6705" s="8">
        <v>200000</v>
      </c>
      <c r="H6705" s="9">
        <f t="shared" si="80"/>
        <v>2000000</v>
      </c>
      <c r="I6705" s="10"/>
    </row>
    <row r="6706" spans="1:9" ht="14.25" customHeight="1">
      <c r="A6706" s="6" t="str">
        <f t="shared" si="78"/>
        <v>Purbalingga - Kebong_BOBOTSARI</v>
      </c>
      <c r="B6706" s="11" t="s">
        <v>4781</v>
      </c>
      <c r="C6706" s="11" t="s">
        <v>4798</v>
      </c>
      <c r="D6706" s="11">
        <v>7.6</v>
      </c>
      <c r="E6706" s="7">
        <f>VLOOKUP(A6706, Sheet2!$A$2:$K$8265, 11)</f>
        <v>110.8802</v>
      </c>
      <c r="F6706" s="7">
        <f t="shared" si="79"/>
        <v>0.95</v>
      </c>
      <c r="G6706" s="8">
        <v>200000</v>
      </c>
      <c r="H6706" s="9">
        <f t="shared" si="80"/>
        <v>1600000</v>
      </c>
      <c r="I6706" s="10"/>
    </row>
    <row r="6707" spans="1:9" ht="14.25" customHeight="1">
      <c r="A6707" s="6" t="str">
        <f t="shared" si="78"/>
        <v>Purbalingga - Kebong_BOJANEGARA</v>
      </c>
      <c r="B6707" s="11" t="s">
        <v>4781</v>
      </c>
      <c r="C6707" s="11" t="s">
        <v>2221</v>
      </c>
      <c r="D6707" s="11">
        <v>7.6</v>
      </c>
      <c r="E6707" s="7">
        <f>VLOOKUP(A6707, Sheet2!$A$2:$K$8265, 11)</f>
        <v>110.8802</v>
      </c>
      <c r="F6707" s="7">
        <f t="shared" si="79"/>
        <v>0.95</v>
      </c>
      <c r="G6707" s="8">
        <v>200000</v>
      </c>
      <c r="H6707" s="9">
        <f t="shared" si="80"/>
        <v>1600000</v>
      </c>
      <c r="I6707" s="10"/>
    </row>
    <row r="6708" spans="1:9" ht="14.25" customHeight="1">
      <c r="A6708" s="6" t="str">
        <f t="shared" si="78"/>
        <v>Purbalingga - Kebong_BOJONG</v>
      </c>
      <c r="B6708" s="11" t="s">
        <v>4781</v>
      </c>
      <c r="C6708" s="11" t="s">
        <v>11</v>
      </c>
      <c r="D6708" s="11">
        <v>7.6</v>
      </c>
      <c r="E6708" s="7">
        <f>VLOOKUP(A6708, Sheet2!$A$2:$K$8265, 11)</f>
        <v>110.8802</v>
      </c>
      <c r="F6708" s="7">
        <f t="shared" si="79"/>
        <v>0.95</v>
      </c>
      <c r="G6708" s="8">
        <v>200000</v>
      </c>
      <c r="H6708" s="9">
        <f t="shared" si="80"/>
        <v>1600000</v>
      </c>
      <c r="I6708" s="10"/>
    </row>
    <row r="6709" spans="1:9" ht="14.25" customHeight="1">
      <c r="A6709" s="6" t="str">
        <f t="shared" si="78"/>
        <v>Purbalingga - Kebong_BOJONGSARI</v>
      </c>
      <c r="B6709" s="11" t="s">
        <v>4781</v>
      </c>
      <c r="C6709" s="11" t="s">
        <v>267</v>
      </c>
      <c r="D6709" s="11">
        <v>9.3800000000000008</v>
      </c>
      <c r="E6709" s="7">
        <f>VLOOKUP(A6709, Sheet2!$A$2:$K$8265, 11)</f>
        <v>110.8802</v>
      </c>
      <c r="F6709" s="7">
        <f t="shared" si="79"/>
        <v>1.1725000000000001</v>
      </c>
      <c r="G6709" s="8">
        <v>200000</v>
      </c>
      <c r="H6709" s="9">
        <f t="shared" si="80"/>
        <v>2000000</v>
      </c>
      <c r="I6709" s="10"/>
    </row>
    <row r="6710" spans="1:9" ht="14.25" customHeight="1">
      <c r="A6710" s="6" t="str">
        <f t="shared" si="78"/>
        <v>Purbalingga - Kebong_BOJONGSARI</v>
      </c>
      <c r="B6710" s="11" t="s">
        <v>4781</v>
      </c>
      <c r="C6710" s="11" t="s">
        <v>267</v>
      </c>
      <c r="D6710" s="11">
        <v>7.6</v>
      </c>
      <c r="E6710" s="7">
        <f>VLOOKUP(A6710, Sheet2!$A$2:$K$8265, 11)</f>
        <v>110.8802</v>
      </c>
      <c r="F6710" s="7">
        <f t="shared" si="79"/>
        <v>0.95</v>
      </c>
      <c r="G6710" s="8">
        <v>200000</v>
      </c>
      <c r="H6710" s="9">
        <f t="shared" si="80"/>
        <v>1600000</v>
      </c>
      <c r="I6710" s="10"/>
    </row>
    <row r="6711" spans="1:9" ht="14.25" customHeight="1">
      <c r="A6711" s="6" t="str">
        <f t="shared" si="78"/>
        <v>Purbalingga - Kebong_BONGAS</v>
      </c>
      <c r="B6711" s="11" t="s">
        <v>4781</v>
      </c>
      <c r="C6711" s="11" t="s">
        <v>4799</v>
      </c>
      <c r="D6711" s="11">
        <v>15.73</v>
      </c>
      <c r="E6711" s="7">
        <f>VLOOKUP(A6711, Sheet2!$A$2:$K$8265, 11)</f>
        <v>110.8802</v>
      </c>
      <c r="F6711" s="7">
        <f t="shared" si="79"/>
        <v>1.9662500000000001</v>
      </c>
      <c r="G6711" s="8">
        <v>200000</v>
      </c>
      <c r="H6711" s="9">
        <f t="shared" si="80"/>
        <v>3200000</v>
      </c>
      <c r="I6711" s="10"/>
    </row>
    <row r="6712" spans="1:9" ht="14.25" customHeight="1">
      <c r="A6712" s="6" t="str">
        <f t="shared" si="78"/>
        <v>Purbalingga - Kebong_BRAKAS</v>
      </c>
      <c r="B6712" s="11" t="s">
        <v>4781</v>
      </c>
      <c r="C6712" s="11" t="s">
        <v>1925</v>
      </c>
      <c r="D6712" s="11">
        <v>7.6</v>
      </c>
      <c r="E6712" s="7">
        <f>VLOOKUP(A6712, Sheet2!$A$2:$K$8265, 11)</f>
        <v>110.8802</v>
      </c>
      <c r="F6712" s="7">
        <f t="shared" si="79"/>
        <v>0.95</v>
      </c>
      <c r="G6712" s="8">
        <v>200000</v>
      </c>
      <c r="H6712" s="9">
        <f t="shared" si="80"/>
        <v>1600000</v>
      </c>
      <c r="I6712" s="10"/>
    </row>
    <row r="6713" spans="1:9" ht="14.25" customHeight="1">
      <c r="A6713" s="6" t="str">
        <f t="shared" si="78"/>
        <v>Purbalingga - Kebong_BROBOT</v>
      </c>
      <c r="B6713" s="11" t="s">
        <v>4781</v>
      </c>
      <c r="C6713" s="11" t="s">
        <v>4800</v>
      </c>
      <c r="D6713" s="11">
        <v>7.6</v>
      </c>
      <c r="E6713" s="7">
        <f>VLOOKUP(A6713, Sheet2!$A$2:$K$8265, 11)</f>
        <v>110.8802</v>
      </c>
      <c r="F6713" s="7">
        <f t="shared" si="79"/>
        <v>0.95</v>
      </c>
      <c r="G6713" s="8">
        <v>200000</v>
      </c>
      <c r="H6713" s="9">
        <f t="shared" si="80"/>
        <v>1600000</v>
      </c>
      <c r="I6713" s="10"/>
    </row>
    <row r="6714" spans="1:9" ht="14.25" customHeight="1">
      <c r="A6714" s="6" t="str">
        <f t="shared" si="78"/>
        <v>Purbalingga - Kebong_BUARA</v>
      </c>
      <c r="B6714" s="11" t="s">
        <v>4781</v>
      </c>
      <c r="C6714" s="11" t="s">
        <v>4801</v>
      </c>
      <c r="D6714" s="11">
        <v>7.6</v>
      </c>
      <c r="E6714" s="7">
        <f>VLOOKUP(A6714, Sheet2!$A$2:$K$8265, 11)</f>
        <v>110.8802</v>
      </c>
      <c r="F6714" s="7">
        <f t="shared" si="79"/>
        <v>0.95</v>
      </c>
      <c r="G6714" s="8">
        <v>200000</v>
      </c>
      <c r="H6714" s="9">
        <f t="shared" si="80"/>
        <v>1600000</v>
      </c>
      <c r="I6714" s="10"/>
    </row>
    <row r="6715" spans="1:9" ht="14.25" customHeight="1">
      <c r="A6715" s="6" t="str">
        <f t="shared" si="78"/>
        <v>Purbalingga - Kebong_BULAKAN</v>
      </c>
      <c r="B6715" s="11" t="s">
        <v>4781</v>
      </c>
      <c r="C6715" s="11" t="s">
        <v>4802</v>
      </c>
      <c r="D6715" s="11">
        <v>15.73</v>
      </c>
      <c r="E6715" s="7">
        <f>VLOOKUP(A6715, Sheet2!$A$2:$K$8265, 11)</f>
        <v>110.8802</v>
      </c>
      <c r="F6715" s="7">
        <f t="shared" si="79"/>
        <v>1.9662500000000001</v>
      </c>
      <c r="G6715" s="8">
        <v>200000</v>
      </c>
      <c r="H6715" s="9">
        <f t="shared" si="80"/>
        <v>3200000</v>
      </c>
      <c r="I6715" s="10"/>
    </row>
    <row r="6716" spans="1:9" ht="14.25" customHeight="1">
      <c r="A6716" s="6" t="str">
        <f t="shared" si="78"/>
        <v>Purbalingga - Kebong_BUMISARI</v>
      </c>
      <c r="B6716" s="11" t="s">
        <v>4781</v>
      </c>
      <c r="C6716" s="11" t="s">
        <v>4803</v>
      </c>
      <c r="D6716" s="11">
        <v>7.6</v>
      </c>
      <c r="E6716" s="7">
        <f>VLOOKUP(A6716, Sheet2!$A$2:$K$8265, 11)</f>
        <v>110.8802</v>
      </c>
      <c r="F6716" s="7">
        <f t="shared" si="79"/>
        <v>0.95</v>
      </c>
      <c r="G6716" s="8">
        <v>200000</v>
      </c>
      <c r="H6716" s="9">
        <f t="shared" si="80"/>
        <v>1600000</v>
      </c>
      <c r="I6716" s="10"/>
    </row>
    <row r="6717" spans="1:9" ht="14.25" customHeight="1">
      <c r="A6717" s="6" t="str">
        <f t="shared" si="78"/>
        <v>Purbalingga - Kebong_BUNGKANEL</v>
      </c>
      <c r="B6717" s="11" t="s">
        <v>4781</v>
      </c>
      <c r="C6717" s="11" t="s">
        <v>4804</v>
      </c>
      <c r="D6717" s="11">
        <v>7.6</v>
      </c>
      <c r="E6717" s="7">
        <f>VLOOKUP(A6717, Sheet2!$A$2:$K$8265, 11)</f>
        <v>110.8802</v>
      </c>
      <c r="F6717" s="7">
        <f t="shared" si="79"/>
        <v>0.95</v>
      </c>
      <c r="G6717" s="8">
        <v>200000</v>
      </c>
      <c r="H6717" s="9">
        <f t="shared" si="80"/>
        <v>1600000</v>
      </c>
      <c r="I6717" s="10"/>
    </row>
    <row r="6718" spans="1:9" ht="14.25" customHeight="1">
      <c r="A6718" s="6" t="str">
        <f t="shared" si="78"/>
        <v>Purbalingga - Kebong_CAMPAKOAH</v>
      </c>
      <c r="B6718" s="11" t="s">
        <v>4781</v>
      </c>
      <c r="C6718" s="11" t="s">
        <v>4805</v>
      </c>
      <c r="D6718" s="11">
        <v>7.6</v>
      </c>
      <c r="E6718" s="7">
        <f>VLOOKUP(A6718, Sheet2!$A$2:$K$8265, 11)</f>
        <v>110.8802</v>
      </c>
      <c r="F6718" s="7">
        <f t="shared" si="79"/>
        <v>0.95</v>
      </c>
      <c r="G6718" s="8">
        <v>200000</v>
      </c>
      <c r="H6718" s="9">
        <f t="shared" si="80"/>
        <v>1600000</v>
      </c>
      <c r="I6718" s="10"/>
    </row>
    <row r="6719" spans="1:9" ht="14.25" customHeight="1">
      <c r="A6719" s="6" t="str">
        <f t="shared" si="78"/>
        <v>Purbalingga - Kebong_CANDINATA</v>
      </c>
      <c r="B6719" s="11" t="s">
        <v>4781</v>
      </c>
      <c r="C6719" s="11" t="s">
        <v>4806</v>
      </c>
      <c r="D6719" s="11">
        <v>7.6</v>
      </c>
      <c r="E6719" s="7">
        <f>VLOOKUP(A6719, Sheet2!$A$2:$K$8265, 11)</f>
        <v>110.8802</v>
      </c>
      <c r="F6719" s="7">
        <f t="shared" si="79"/>
        <v>0.95</v>
      </c>
      <c r="G6719" s="8">
        <v>200000</v>
      </c>
      <c r="H6719" s="9">
        <f t="shared" si="80"/>
        <v>1600000</v>
      </c>
      <c r="I6719" s="10"/>
    </row>
    <row r="6720" spans="1:9" ht="14.25" customHeight="1">
      <c r="A6720" s="6" t="str">
        <f t="shared" si="78"/>
        <v>Purbalingga - Kebong_CENDANA</v>
      </c>
      <c r="B6720" s="11" t="s">
        <v>4781</v>
      </c>
      <c r="C6720" s="11" t="s">
        <v>2377</v>
      </c>
      <c r="D6720" s="11">
        <v>7.6</v>
      </c>
      <c r="E6720" s="7">
        <f>VLOOKUP(A6720, Sheet2!$A$2:$K$8265, 11)</f>
        <v>110.8802</v>
      </c>
      <c r="F6720" s="7">
        <f t="shared" si="79"/>
        <v>0.95</v>
      </c>
      <c r="G6720" s="8">
        <v>200000</v>
      </c>
      <c r="H6720" s="9">
        <f t="shared" si="80"/>
        <v>1600000</v>
      </c>
      <c r="I6720" s="10"/>
    </row>
    <row r="6721" spans="1:9" ht="14.25" customHeight="1">
      <c r="A6721" s="6" t="str">
        <f t="shared" si="78"/>
        <v>Purbalingga - Kebong_CIBEREM</v>
      </c>
      <c r="B6721" s="11" t="s">
        <v>4781</v>
      </c>
      <c r="C6721" s="11" t="s">
        <v>4807</v>
      </c>
      <c r="D6721" s="11">
        <v>9.3800000000000008</v>
      </c>
      <c r="E6721" s="7">
        <f>VLOOKUP(A6721, Sheet2!$A$2:$K$8265, 11)</f>
        <v>110.8802</v>
      </c>
      <c r="F6721" s="7">
        <f t="shared" si="79"/>
        <v>1.1725000000000001</v>
      </c>
      <c r="G6721" s="8">
        <v>200000</v>
      </c>
      <c r="H6721" s="9">
        <f t="shared" si="80"/>
        <v>2000000</v>
      </c>
      <c r="I6721" s="10"/>
    </row>
    <row r="6722" spans="1:9" ht="14.25" customHeight="1">
      <c r="A6722" s="6" t="str">
        <f t="shared" si="78"/>
        <v>Purbalingga - Kebong_CIKADU</v>
      </c>
      <c r="B6722" s="11" t="s">
        <v>4781</v>
      </c>
      <c r="C6722" s="11" t="s">
        <v>4808</v>
      </c>
      <c r="D6722" s="11">
        <v>15.73</v>
      </c>
      <c r="E6722" s="7">
        <f>VLOOKUP(A6722, Sheet2!$A$2:$K$8265, 11)</f>
        <v>110.8802</v>
      </c>
      <c r="F6722" s="7">
        <f t="shared" si="79"/>
        <v>1.9662500000000001</v>
      </c>
      <c r="G6722" s="8">
        <v>200000</v>
      </c>
      <c r="H6722" s="9">
        <f t="shared" si="80"/>
        <v>3200000</v>
      </c>
      <c r="I6722" s="10"/>
    </row>
    <row r="6723" spans="1:9" ht="14.25" customHeight="1">
      <c r="A6723" s="6" t="str">
        <f t="shared" si="78"/>
        <v>Purbalingga - Kebong_CIKENDUNG</v>
      </c>
      <c r="B6723" s="11" t="s">
        <v>4781</v>
      </c>
      <c r="C6723" s="11" t="s">
        <v>4809</v>
      </c>
      <c r="D6723" s="11">
        <v>15.73</v>
      </c>
      <c r="E6723" s="7">
        <f>VLOOKUP(A6723, Sheet2!$A$2:$K$8265, 11)</f>
        <v>110.8802</v>
      </c>
      <c r="F6723" s="7">
        <f t="shared" si="79"/>
        <v>1.9662500000000001</v>
      </c>
      <c r="G6723" s="8">
        <v>200000</v>
      </c>
      <c r="H6723" s="9">
        <f t="shared" si="80"/>
        <v>3200000</v>
      </c>
      <c r="I6723" s="10"/>
    </row>
    <row r="6724" spans="1:9" ht="14.25" customHeight="1">
      <c r="A6724" s="6" t="str">
        <f t="shared" si="78"/>
        <v>Purbalingga - Kebong_CIPAKU</v>
      </c>
      <c r="B6724" s="11" t="s">
        <v>4781</v>
      </c>
      <c r="C6724" s="11" t="s">
        <v>4810</v>
      </c>
      <c r="D6724" s="11">
        <v>7.6</v>
      </c>
      <c r="E6724" s="7">
        <f>VLOOKUP(A6724, Sheet2!$A$2:$K$8265, 11)</f>
        <v>110.8802</v>
      </c>
      <c r="F6724" s="7">
        <f t="shared" si="79"/>
        <v>0.95</v>
      </c>
      <c r="G6724" s="8">
        <v>200000</v>
      </c>
      <c r="H6724" s="9">
        <f t="shared" si="80"/>
        <v>1600000</v>
      </c>
      <c r="I6724" s="10"/>
    </row>
    <row r="6725" spans="1:9" ht="14.25" customHeight="1">
      <c r="A6725" s="6" t="str">
        <f t="shared" si="78"/>
        <v>Purbalingga - Kebong_CLEKATAKAN</v>
      </c>
      <c r="B6725" s="11" t="s">
        <v>4781</v>
      </c>
      <c r="C6725" s="11" t="s">
        <v>4811</v>
      </c>
      <c r="D6725" s="11">
        <v>15.73</v>
      </c>
      <c r="E6725" s="7">
        <f>VLOOKUP(A6725, Sheet2!$A$2:$K$8265, 11)</f>
        <v>110.8802</v>
      </c>
      <c r="F6725" s="7">
        <f t="shared" si="79"/>
        <v>1.9662500000000001</v>
      </c>
      <c r="G6725" s="8">
        <v>200000</v>
      </c>
      <c r="H6725" s="9">
        <f t="shared" si="80"/>
        <v>3200000</v>
      </c>
      <c r="I6725" s="10"/>
    </row>
    <row r="6726" spans="1:9" ht="14.25" customHeight="1">
      <c r="A6726" s="6" t="str">
        <f t="shared" si="78"/>
        <v>Purbalingga - Kebong_CONDONG</v>
      </c>
      <c r="B6726" s="11" t="s">
        <v>4781</v>
      </c>
      <c r="C6726" s="11" t="s">
        <v>4812</v>
      </c>
      <c r="D6726" s="11">
        <v>7.6</v>
      </c>
      <c r="E6726" s="7">
        <f>VLOOKUP(A6726, Sheet2!$A$2:$K$8265, 11)</f>
        <v>110.8802</v>
      </c>
      <c r="F6726" s="7">
        <f t="shared" si="79"/>
        <v>0.95</v>
      </c>
      <c r="G6726" s="8">
        <v>200000</v>
      </c>
      <c r="H6726" s="9">
        <f t="shared" si="80"/>
        <v>1600000</v>
      </c>
      <c r="I6726" s="10"/>
    </row>
    <row r="6727" spans="1:9" ht="14.25" customHeight="1">
      <c r="A6727" s="6" t="str">
        <f t="shared" si="78"/>
        <v>Purbalingga - Kebong_DAGAN</v>
      </c>
      <c r="B6727" s="11" t="s">
        <v>4781</v>
      </c>
      <c r="C6727" s="11" t="s">
        <v>4813</v>
      </c>
      <c r="D6727" s="11">
        <v>7.6</v>
      </c>
      <c r="E6727" s="7">
        <f>VLOOKUP(A6727, Sheet2!$A$2:$K$8265, 11)</f>
        <v>110.8802</v>
      </c>
      <c r="F6727" s="7">
        <f t="shared" si="79"/>
        <v>0.95</v>
      </c>
      <c r="G6727" s="8">
        <v>200000</v>
      </c>
      <c r="H6727" s="9">
        <f t="shared" si="80"/>
        <v>1600000</v>
      </c>
      <c r="I6727" s="10"/>
    </row>
    <row r="6728" spans="1:9" ht="14.25" customHeight="1">
      <c r="A6728" s="6" t="str">
        <f t="shared" si="78"/>
        <v>Purbalingga - Kebong_DANASARI</v>
      </c>
      <c r="B6728" s="11" t="s">
        <v>4781</v>
      </c>
      <c r="C6728" s="11" t="s">
        <v>1702</v>
      </c>
      <c r="D6728" s="11">
        <v>7.6</v>
      </c>
      <c r="E6728" s="7">
        <f>VLOOKUP(A6728, Sheet2!$A$2:$K$8265, 11)</f>
        <v>110.8802</v>
      </c>
      <c r="F6728" s="7">
        <f t="shared" si="79"/>
        <v>0.95</v>
      </c>
      <c r="G6728" s="8">
        <v>200000</v>
      </c>
      <c r="H6728" s="9">
        <f t="shared" si="80"/>
        <v>1600000</v>
      </c>
      <c r="I6728" s="10"/>
    </row>
    <row r="6729" spans="1:9" ht="14.25" customHeight="1">
      <c r="A6729" s="6" t="str">
        <f t="shared" si="78"/>
        <v>Purbalingga - Kebong_DARMA</v>
      </c>
      <c r="B6729" s="11" t="s">
        <v>4781</v>
      </c>
      <c r="C6729" s="11" t="s">
        <v>4814</v>
      </c>
      <c r="D6729" s="11">
        <v>7.6</v>
      </c>
      <c r="E6729" s="7">
        <f>VLOOKUP(A6729, Sheet2!$A$2:$K$8265, 11)</f>
        <v>110.8802</v>
      </c>
      <c r="F6729" s="7">
        <f t="shared" si="79"/>
        <v>0.95</v>
      </c>
      <c r="G6729" s="8">
        <v>200000</v>
      </c>
      <c r="H6729" s="9">
        <f t="shared" si="80"/>
        <v>1600000</v>
      </c>
      <c r="I6729" s="10"/>
    </row>
    <row r="6730" spans="1:9" ht="14.25" customHeight="1">
      <c r="A6730" s="6" t="str">
        <f t="shared" si="78"/>
        <v>Purbalingga - Kebong_DATAR</v>
      </c>
      <c r="B6730" s="11" t="s">
        <v>4781</v>
      </c>
      <c r="C6730" s="11" t="s">
        <v>2151</v>
      </c>
      <c r="D6730" s="11">
        <v>9.3800000000000008</v>
      </c>
      <c r="E6730" s="7">
        <f>VLOOKUP(A6730, Sheet2!$A$2:$K$8265, 11)</f>
        <v>110.8802</v>
      </c>
      <c r="F6730" s="7">
        <f t="shared" si="79"/>
        <v>1.1725000000000001</v>
      </c>
      <c r="G6730" s="8">
        <v>200000</v>
      </c>
      <c r="H6730" s="9">
        <f t="shared" si="80"/>
        <v>2000000</v>
      </c>
      <c r="I6730" s="10"/>
    </row>
    <row r="6731" spans="1:9" ht="14.25" customHeight="1">
      <c r="A6731" s="6" t="str">
        <f t="shared" si="78"/>
        <v>Purbalingga - Kebong_DAWUHAN</v>
      </c>
      <c r="B6731" s="11" t="s">
        <v>4781</v>
      </c>
      <c r="C6731" s="11" t="s">
        <v>1704</v>
      </c>
      <c r="D6731" s="11">
        <v>9.3800000000000008</v>
      </c>
      <c r="E6731" s="7">
        <f>VLOOKUP(A6731, Sheet2!$A$2:$K$8265, 11)</f>
        <v>110.8802</v>
      </c>
      <c r="F6731" s="7">
        <f t="shared" si="79"/>
        <v>1.1725000000000001</v>
      </c>
      <c r="G6731" s="8">
        <v>200000</v>
      </c>
      <c r="H6731" s="9">
        <f t="shared" si="80"/>
        <v>2000000</v>
      </c>
      <c r="I6731" s="10"/>
    </row>
    <row r="6732" spans="1:9" ht="14.25" customHeight="1">
      <c r="A6732" s="6" t="str">
        <f t="shared" si="78"/>
        <v>Purbalingga - Kebong_DAWUHAN</v>
      </c>
      <c r="B6732" s="11" t="s">
        <v>4781</v>
      </c>
      <c r="C6732" s="11" t="s">
        <v>1704</v>
      </c>
      <c r="D6732" s="11">
        <v>7.6</v>
      </c>
      <c r="E6732" s="7">
        <f>VLOOKUP(A6732, Sheet2!$A$2:$K$8265, 11)</f>
        <v>110.8802</v>
      </c>
      <c r="F6732" s="7">
        <f t="shared" si="79"/>
        <v>0.95</v>
      </c>
      <c r="G6732" s="8">
        <v>200000</v>
      </c>
      <c r="H6732" s="9">
        <f t="shared" si="80"/>
        <v>1600000</v>
      </c>
      <c r="I6732" s="10"/>
    </row>
    <row r="6733" spans="1:9" ht="14.25" customHeight="1">
      <c r="A6733" s="6" t="str">
        <f t="shared" si="78"/>
        <v>Purbalingga - Kebong_DAWUHAN KULON</v>
      </c>
      <c r="B6733" s="11" t="s">
        <v>4781</v>
      </c>
      <c r="C6733" s="11" t="s">
        <v>4815</v>
      </c>
      <c r="D6733" s="11">
        <v>9.3800000000000008</v>
      </c>
      <c r="E6733" s="7">
        <f>VLOOKUP(A6733, Sheet2!$A$2:$K$8265, 11)</f>
        <v>110.8802</v>
      </c>
      <c r="F6733" s="7">
        <f t="shared" si="79"/>
        <v>1.1725000000000001</v>
      </c>
      <c r="G6733" s="8">
        <v>200000</v>
      </c>
      <c r="H6733" s="9">
        <f t="shared" si="80"/>
        <v>2000000</v>
      </c>
      <c r="I6733" s="10"/>
    </row>
    <row r="6734" spans="1:9" ht="14.25" customHeight="1">
      <c r="A6734" s="6" t="str">
        <f t="shared" si="78"/>
        <v>Purbalingga - Kebong_DAWUHAN WETAN</v>
      </c>
      <c r="B6734" s="11" t="s">
        <v>4781</v>
      </c>
      <c r="C6734" s="11" t="s">
        <v>4816</v>
      </c>
      <c r="D6734" s="11">
        <v>9.3800000000000008</v>
      </c>
      <c r="E6734" s="7">
        <f>VLOOKUP(A6734, Sheet2!$A$2:$K$8265, 11)</f>
        <v>110.8802</v>
      </c>
      <c r="F6734" s="7">
        <f t="shared" si="79"/>
        <v>1.1725000000000001</v>
      </c>
      <c r="G6734" s="8">
        <v>200000</v>
      </c>
      <c r="H6734" s="9">
        <f t="shared" si="80"/>
        <v>2000000</v>
      </c>
      <c r="I6734" s="10"/>
    </row>
    <row r="6735" spans="1:9" ht="14.25" customHeight="1">
      <c r="A6735" s="6" t="str">
        <f t="shared" si="78"/>
        <v>Purbalingga - Kebong_DUKUHWALUH</v>
      </c>
      <c r="B6735" s="11" t="s">
        <v>4781</v>
      </c>
      <c r="C6735" s="11" t="s">
        <v>4817</v>
      </c>
      <c r="D6735" s="11">
        <v>9.3800000000000008</v>
      </c>
      <c r="E6735" s="7">
        <f>VLOOKUP(A6735, Sheet2!$A$2:$K$8265, 11)</f>
        <v>110.8802</v>
      </c>
      <c r="F6735" s="7">
        <f t="shared" si="79"/>
        <v>1.1725000000000001</v>
      </c>
      <c r="G6735" s="8">
        <v>200000</v>
      </c>
      <c r="H6735" s="9">
        <f t="shared" si="80"/>
        <v>2000000</v>
      </c>
      <c r="I6735" s="10"/>
    </row>
    <row r="6736" spans="1:9" ht="14.25" customHeight="1">
      <c r="A6736" s="6" t="str">
        <f t="shared" si="78"/>
        <v>Purbalingga - Kebong_GALUH</v>
      </c>
      <c r="B6736" s="11" t="s">
        <v>4781</v>
      </c>
      <c r="C6736" s="11" t="s">
        <v>4818</v>
      </c>
      <c r="D6736" s="11">
        <v>7.6</v>
      </c>
      <c r="E6736" s="7">
        <f>VLOOKUP(A6736, Sheet2!$A$2:$K$8265, 11)</f>
        <v>110.8802</v>
      </c>
      <c r="F6736" s="7">
        <f t="shared" si="79"/>
        <v>0.95</v>
      </c>
      <c r="G6736" s="8">
        <v>200000</v>
      </c>
      <c r="H6736" s="9">
        <f t="shared" si="80"/>
        <v>1600000</v>
      </c>
      <c r="I6736" s="10"/>
    </row>
    <row r="6737" spans="1:9" ht="14.25" customHeight="1">
      <c r="A6737" s="6" t="str">
        <f t="shared" si="78"/>
        <v>Purbalingga - Kebong_GANDASULI</v>
      </c>
      <c r="B6737" s="11" t="s">
        <v>4781</v>
      </c>
      <c r="C6737" s="11" t="s">
        <v>1581</v>
      </c>
      <c r="D6737" s="11">
        <v>7.6</v>
      </c>
      <c r="E6737" s="7">
        <f>VLOOKUP(A6737, Sheet2!$A$2:$K$8265, 11)</f>
        <v>110.8802</v>
      </c>
      <c r="F6737" s="7">
        <f t="shared" si="79"/>
        <v>0.95</v>
      </c>
      <c r="G6737" s="8">
        <v>200000</v>
      </c>
      <c r="H6737" s="9">
        <f t="shared" si="80"/>
        <v>1600000</v>
      </c>
      <c r="I6737" s="10"/>
    </row>
    <row r="6738" spans="1:9" ht="14.25" customHeight="1">
      <c r="A6738" s="6" t="str">
        <f t="shared" si="78"/>
        <v>Purbalingga - Kebong_GANDATAPA</v>
      </c>
      <c r="B6738" s="11" t="s">
        <v>4781</v>
      </c>
      <c r="C6738" s="11" t="s">
        <v>4819</v>
      </c>
      <c r="D6738" s="11">
        <v>9.3800000000000008</v>
      </c>
      <c r="E6738" s="7">
        <f>VLOOKUP(A6738, Sheet2!$A$2:$K$8265, 11)</f>
        <v>110.8802</v>
      </c>
      <c r="F6738" s="7">
        <f t="shared" si="79"/>
        <v>1.1725000000000001</v>
      </c>
      <c r="G6738" s="8">
        <v>200000</v>
      </c>
      <c r="H6738" s="9">
        <f t="shared" si="80"/>
        <v>2000000</v>
      </c>
      <c r="I6738" s="10"/>
    </row>
    <row r="6739" spans="1:9" ht="14.25" customHeight="1">
      <c r="A6739" s="6" t="str">
        <f t="shared" si="78"/>
        <v>Purbalingga - Kebong_GARUNGWIYORO</v>
      </c>
      <c r="B6739" s="11" t="s">
        <v>4781</v>
      </c>
      <c r="C6739" s="11" t="s">
        <v>4820</v>
      </c>
      <c r="D6739" s="11">
        <v>5.84</v>
      </c>
      <c r="E6739" s="7">
        <f>VLOOKUP(A6739, Sheet2!$A$2:$K$8265, 11)</f>
        <v>110.8802</v>
      </c>
      <c r="F6739" s="7">
        <f t="shared" si="79"/>
        <v>0.73</v>
      </c>
      <c r="G6739" s="8">
        <v>200000</v>
      </c>
      <c r="H6739" s="9">
        <f t="shared" si="80"/>
        <v>1200000</v>
      </c>
      <c r="I6739" s="10"/>
    </row>
    <row r="6740" spans="1:9" ht="14.25" customHeight="1">
      <c r="A6740" s="6" t="str">
        <f t="shared" si="78"/>
        <v>Purbalingga - Kebong_GEMBONG</v>
      </c>
      <c r="B6740" s="11" t="s">
        <v>4781</v>
      </c>
      <c r="C6740" s="11" t="s">
        <v>881</v>
      </c>
      <c r="D6740" s="11">
        <v>7.6</v>
      </c>
      <c r="E6740" s="7">
        <f>VLOOKUP(A6740, Sheet2!$A$2:$K$8265, 11)</f>
        <v>110.8802</v>
      </c>
      <c r="F6740" s="7">
        <f t="shared" si="79"/>
        <v>0.95</v>
      </c>
      <c r="G6740" s="8">
        <v>200000</v>
      </c>
      <c r="H6740" s="9">
        <f t="shared" si="80"/>
        <v>1600000</v>
      </c>
      <c r="I6740" s="10"/>
    </row>
    <row r="6741" spans="1:9" ht="14.25" customHeight="1">
      <c r="A6741" s="6" t="str">
        <f t="shared" si="78"/>
        <v>Purbalingga - Kebong_GEMURUH</v>
      </c>
      <c r="B6741" s="11" t="s">
        <v>4781</v>
      </c>
      <c r="C6741" s="11" t="s">
        <v>2381</v>
      </c>
      <c r="D6741" s="11">
        <v>7.6</v>
      </c>
      <c r="E6741" s="7">
        <f>VLOOKUP(A6741, Sheet2!$A$2:$K$8265, 11)</f>
        <v>110.8802</v>
      </c>
      <c r="F6741" s="7">
        <f t="shared" si="79"/>
        <v>0.95</v>
      </c>
      <c r="G6741" s="8">
        <v>200000</v>
      </c>
      <c r="H6741" s="9">
        <f t="shared" si="80"/>
        <v>1600000</v>
      </c>
      <c r="I6741" s="10"/>
    </row>
    <row r="6742" spans="1:9" ht="14.25" customHeight="1">
      <c r="A6742" s="6" t="str">
        <f t="shared" si="78"/>
        <v>Purbalingga - Kebong_GOMBONG</v>
      </c>
      <c r="B6742" s="11" t="s">
        <v>4781</v>
      </c>
      <c r="C6742" s="11" t="s">
        <v>96</v>
      </c>
      <c r="D6742" s="11">
        <v>15.73</v>
      </c>
      <c r="E6742" s="7">
        <f>VLOOKUP(A6742, Sheet2!$A$2:$K$8265, 11)</f>
        <v>110.8802</v>
      </c>
      <c r="F6742" s="7">
        <f t="shared" si="79"/>
        <v>1.9662500000000001</v>
      </c>
      <c r="G6742" s="8">
        <v>200000</v>
      </c>
      <c r="H6742" s="9">
        <f t="shared" si="80"/>
        <v>3200000</v>
      </c>
      <c r="I6742" s="10"/>
    </row>
    <row r="6743" spans="1:9" ht="14.25" customHeight="1">
      <c r="A6743" s="6" t="str">
        <f t="shared" si="78"/>
        <v>Purbalingga - Kebong_GONDANG</v>
      </c>
      <c r="B6743" s="11" t="s">
        <v>4781</v>
      </c>
      <c r="C6743" s="11" t="s">
        <v>97</v>
      </c>
      <c r="D6743" s="11">
        <v>7.6</v>
      </c>
      <c r="E6743" s="7">
        <f>VLOOKUP(A6743, Sheet2!$A$2:$K$8265, 11)</f>
        <v>110.8802</v>
      </c>
      <c r="F6743" s="7">
        <f t="shared" si="79"/>
        <v>0.95</v>
      </c>
      <c r="G6743" s="8">
        <v>200000</v>
      </c>
      <c r="H6743" s="9">
        <f t="shared" si="80"/>
        <v>1600000</v>
      </c>
      <c r="I6743" s="10"/>
    </row>
    <row r="6744" spans="1:9" ht="14.25" customHeight="1">
      <c r="A6744" s="6" t="str">
        <f t="shared" si="78"/>
        <v>Purbalingga - Kebong_GRECOL</v>
      </c>
      <c r="B6744" s="11" t="s">
        <v>4781</v>
      </c>
      <c r="C6744" s="11" t="s">
        <v>4821</v>
      </c>
      <c r="D6744" s="11">
        <v>7.6</v>
      </c>
      <c r="E6744" s="7">
        <f>VLOOKUP(A6744, Sheet2!$A$2:$K$8265, 11)</f>
        <v>110.8802</v>
      </c>
      <c r="F6744" s="7">
        <f t="shared" si="79"/>
        <v>0.95</v>
      </c>
      <c r="G6744" s="8">
        <v>200000</v>
      </c>
      <c r="H6744" s="9">
        <f t="shared" si="80"/>
        <v>1600000</v>
      </c>
      <c r="I6744" s="10"/>
    </row>
    <row r="6745" spans="1:9" ht="14.25" customHeight="1">
      <c r="A6745" s="6" t="str">
        <f t="shared" si="78"/>
        <v>Purbalingga - Kebong_GRENDENG</v>
      </c>
      <c r="B6745" s="11" t="s">
        <v>4781</v>
      </c>
      <c r="C6745" s="11" t="s">
        <v>4822</v>
      </c>
      <c r="D6745" s="11">
        <v>9.3800000000000008</v>
      </c>
      <c r="E6745" s="7">
        <f>VLOOKUP(A6745, Sheet2!$A$2:$K$8265, 11)</f>
        <v>110.8802</v>
      </c>
      <c r="F6745" s="7">
        <f t="shared" si="79"/>
        <v>1.1725000000000001</v>
      </c>
      <c r="G6745" s="8">
        <v>200000</v>
      </c>
      <c r="H6745" s="9">
        <f t="shared" si="80"/>
        <v>2000000</v>
      </c>
      <c r="I6745" s="10"/>
    </row>
    <row r="6746" spans="1:9" ht="14.25" customHeight="1">
      <c r="A6746" s="6" t="str">
        <f t="shared" si="78"/>
        <v>Purbalingga - Kebong_GUNUNGKARANG</v>
      </c>
      <c r="B6746" s="11" t="s">
        <v>4781</v>
      </c>
      <c r="C6746" s="11" t="s">
        <v>4823</v>
      </c>
      <c r="D6746" s="11">
        <v>7.6</v>
      </c>
      <c r="E6746" s="7">
        <f>VLOOKUP(A6746, Sheet2!$A$2:$K$8265, 11)</f>
        <v>110.8802</v>
      </c>
      <c r="F6746" s="7">
        <f t="shared" si="79"/>
        <v>0.95</v>
      </c>
      <c r="G6746" s="8">
        <v>200000</v>
      </c>
      <c r="H6746" s="9">
        <f t="shared" si="80"/>
        <v>1600000</v>
      </c>
      <c r="I6746" s="10"/>
    </row>
    <row r="6747" spans="1:9" ht="14.25" customHeight="1">
      <c r="A6747" s="6" t="str">
        <f t="shared" si="78"/>
        <v>Purbalingga - Kebong_GUNUNGSARI</v>
      </c>
      <c r="B6747" s="11" t="s">
        <v>4781</v>
      </c>
      <c r="C6747" s="11" t="s">
        <v>599</v>
      </c>
      <c r="D6747" s="11">
        <v>15.73</v>
      </c>
      <c r="E6747" s="7">
        <f>VLOOKUP(A6747, Sheet2!$A$2:$K$8265, 11)</f>
        <v>110.8802</v>
      </c>
      <c r="F6747" s="7">
        <f t="shared" si="79"/>
        <v>1.9662500000000001</v>
      </c>
      <c r="G6747" s="8">
        <v>200000</v>
      </c>
      <c r="H6747" s="9">
        <f t="shared" si="80"/>
        <v>3200000</v>
      </c>
      <c r="I6747" s="10"/>
    </row>
    <row r="6748" spans="1:9" ht="14.25" customHeight="1">
      <c r="A6748" s="6" t="str">
        <f t="shared" si="78"/>
        <v>Purbalingga - Kebong_GUNUNGTIGA</v>
      </c>
      <c r="B6748" s="11" t="s">
        <v>4781</v>
      </c>
      <c r="C6748" s="11" t="s">
        <v>4824</v>
      </c>
      <c r="D6748" s="11">
        <v>15.73</v>
      </c>
      <c r="E6748" s="7">
        <f>VLOOKUP(A6748, Sheet2!$A$2:$K$8265, 11)</f>
        <v>110.8802</v>
      </c>
      <c r="F6748" s="7">
        <f t="shared" si="79"/>
        <v>1.9662500000000001</v>
      </c>
      <c r="G6748" s="8">
        <v>200000</v>
      </c>
      <c r="H6748" s="9">
        <f t="shared" si="80"/>
        <v>3200000</v>
      </c>
      <c r="I6748" s="10"/>
    </row>
    <row r="6749" spans="1:9" ht="14.25" customHeight="1">
      <c r="A6749" s="6" t="str">
        <f t="shared" si="78"/>
        <v>Purbalingga - Kebong_JAMBUDESA</v>
      </c>
      <c r="B6749" s="11" t="s">
        <v>4781</v>
      </c>
      <c r="C6749" s="11" t="s">
        <v>4825</v>
      </c>
      <c r="D6749" s="11">
        <v>7.6</v>
      </c>
      <c r="E6749" s="7">
        <f>VLOOKUP(A6749, Sheet2!$A$2:$K$8265, 11)</f>
        <v>110.8802</v>
      </c>
      <c r="F6749" s="7">
        <f t="shared" si="79"/>
        <v>0.95</v>
      </c>
      <c r="G6749" s="8">
        <v>200000</v>
      </c>
      <c r="H6749" s="9">
        <f t="shared" si="80"/>
        <v>1600000</v>
      </c>
      <c r="I6749" s="10"/>
    </row>
    <row r="6750" spans="1:9" ht="14.25" customHeight="1">
      <c r="A6750" s="6" t="str">
        <f t="shared" si="78"/>
        <v>Purbalingga - Kebong_JINGKANG</v>
      </c>
      <c r="B6750" s="11" t="s">
        <v>4781</v>
      </c>
      <c r="C6750" s="11" t="s">
        <v>4043</v>
      </c>
      <c r="D6750" s="11">
        <v>7.6</v>
      </c>
      <c r="E6750" s="7">
        <f>VLOOKUP(A6750, Sheet2!$A$2:$K$8265, 11)</f>
        <v>110.8802</v>
      </c>
      <c r="F6750" s="7">
        <f t="shared" si="79"/>
        <v>0.95</v>
      </c>
      <c r="G6750" s="8">
        <v>200000</v>
      </c>
      <c r="H6750" s="9">
        <f t="shared" si="80"/>
        <v>1600000</v>
      </c>
      <c r="I6750" s="10"/>
    </row>
    <row r="6751" spans="1:9" ht="14.25" customHeight="1">
      <c r="A6751" s="6" t="str">
        <f t="shared" si="78"/>
        <v>Purbalingga - Kebong_JOJOGAN</v>
      </c>
      <c r="B6751" s="11" t="s">
        <v>4781</v>
      </c>
      <c r="C6751" s="11" t="s">
        <v>1056</v>
      </c>
      <c r="D6751" s="11">
        <v>15.73</v>
      </c>
      <c r="E6751" s="7">
        <f>VLOOKUP(A6751, Sheet2!$A$2:$K$8265, 11)</f>
        <v>110.8802</v>
      </c>
      <c r="F6751" s="7">
        <f t="shared" si="79"/>
        <v>1.9662500000000001</v>
      </c>
      <c r="G6751" s="8">
        <v>200000</v>
      </c>
      <c r="H6751" s="9">
        <f t="shared" si="80"/>
        <v>3200000</v>
      </c>
      <c r="I6751" s="10"/>
    </row>
    <row r="6752" spans="1:9" ht="14.25" customHeight="1">
      <c r="A6752" s="6" t="str">
        <f t="shared" si="78"/>
        <v>Purbalingga - Kebong_JOMPO</v>
      </c>
      <c r="B6752" s="11" t="s">
        <v>4781</v>
      </c>
      <c r="C6752" s="11" t="s">
        <v>4826</v>
      </c>
      <c r="D6752" s="11">
        <v>7.6</v>
      </c>
      <c r="E6752" s="7">
        <f>VLOOKUP(A6752, Sheet2!$A$2:$K$8265, 11)</f>
        <v>110.8802</v>
      </c>
      <c r="F6752" s="7">
        <f t="shared" si="79"/>
        <v>0.95</v>
      </c>
      <c r="G6752" s="8">
        <v>200000</v>
      </c>
      <c r="H6752" s="9">
        <f t="shared" si="80"/>
        <v>1600000</v>
      </c>
      <c r="I6752" s="10"/>
    </row>
    <row r="6753" spans="1:9" ht="14.25" customHeight="1">
      <c r="A6753" s="6" t="str">
        <f t="shared" si="78"/>
        <v>Purbalingga - Kebong_JOMPO KULON</v>
      </c>
      <c r="B6753" s="11" t="s">
        <v>4781</v>
      </c>
      <c r="C6753" s="11" t="s">
        <v>4827</v>
      </c>
      <c r="D6753" s="11">
        <v>9.3800000000000008</v>
      </c>
      <c r="E6753" s="7">
        <f>VLOOKUP(A6753, Sheet2!$A$2:$K$8265, 11)</f>
        <v>110.8802</v>
      </c>
      <c r="F6753" s="7">
        <f t="shared" si="79"/>
        <v>1.1725000000000001</v>
      </c>
      <c r="G6753" s="8">
        <v>200000</v>
      </c>
      <c r="H6753" s="9">
        <f t="shared" si="80"/>
        <v>2000000</v>
      </c>
      <c r="I6753" s="10"/>
    </row>
    <row r="6754" spans="1:9" ht="14.25" customHeight="1">
      <c r="A6754" s="6" t="str">
        <f t="shared" si="78"/>
        <v>Purbalingga - Kebong_KABUNDERAN</v>
      </c>
      <c r="B6754" s="11" t="s">
        <v>4781</v>
      </c>
      <c r="C6754" s="11" t="s">
        <v>4828</v>
      </c>
      <c r="D6754" s="11">
        <v>7.6</v>
      </c>
      <c r="E6754" s="7">
        <f>VLOOKUP(A6754, Sheet2!$A$2:$K$8265, 11)</f>
        <v>110.8802</v>
      </c>
      <c r="F6754" s="7">
        <f t="shared" si="79"/>
        <v>0.95</v>
      </c>
      <c r="G6754" s="8">
        <v>200000</v>
      </c>
      <c r="H6754" s="9">
        <f t="shared" si="80"/>
        <v>1600000</v>
      </c>
      <c r="I6754" s="10"/>
    </row>
    <row r="6755" spans="1:9" ht="14.25" customHeight="1">
      <c r="A6755" s="6" t="str">
        <f t="shared" si="78"/>
        <v>Purbalingga - Kebong_KAJONGAN</v>
      </c>
      <c r="B6755" s="11" t="s">
        <v>4781</v>
      </c>
      <c r="C6755" s="11" t="s">
        <v>3409</v>
      </c>
      <c r="D6755" s="11">
        <v>7.6</v>
      </c>
      <c r="E6755" s="7">
        <f>VLOOKUP(A6755, Sheet2!$A$2:$K$8265, 11)</f>
        <v>110.8802</v>
      </c>
      <c r="F6755" s="7">
        <f t="shared" si="79"/>
        <v>0.95</v>
      </c>
      <c r="G6755" s="8">
        <v>200000</v>
      </c>
      <c r="H6755" s="9">
        <f t="shared" si="80"/>
        <v>1600000</v>
      </c>
      <c r="I6755" s="10"/>
    </row>
    <row r="6756" spans="1:9" ht="14.25" customHeight="1">
      <c r="A6756" s="6" t="str">
        <f t="shared" si="78"/>
        <v>Purbalingga - Kebong_KALAPACUNG</v>
      </c>
      <c r="B6756" s="11" t="s">
        <v>4781</v>
      </c>
      <c r="C6756" s="11" t="s">
        <v>4829</v>
      </c>
      <c r="D6756" s="11">
        <v>7.6</v>
      </c>
      <c r="E6756" s="7">
        <f>VLOOKUP(A6756, Sheet2!$A$2:$K$8265, 11)</f>
        <v>110.8802</v>
      </c>
      <c r="F6756" s="7">
        <f t="shared" si="79"/>
        <v>0.95</v>
      </c>
      <c r="G6756" s="8">
        <v>200000</v>
      </c>
      <c r="H6756" s="9">
        <f t="shared" si="80"/>
        <v>1600000</v>
      </c>
      <c r="I6756" s="10"/>
    </row>
    <row r="6757" spans="1:9" ht="14.25" customHeight="1">
      <c r="A6757" s="6" t="str">
        <f t="shared" si="78"/>
        <v>Purbalingga - Kebong_KALIBAGOR</v>
      </c>
      <c r="B6757" s="11" t="s">
        <v>4781</v>
      </c>
      <c r="C6757" s="11" t="s">
        <v>2768</v>
      </c>
      <c r="D6757" s="11">
        <v>9.3800000000000008</v>
      </c>
      <c r="E6757" s="7">
        <f>VLOOKUP(A6757, Sheet2!$A$2:$K$8265, 11)</f>
        <v>110.8802</v>
      </c>
      <c r="F6757" s="7">
        <f t="shared" si="79"/>
        <v>1.1725000000000001</v>
      </c>
      <c r="G6757" s="8">
        <v>200000</v>
      </c>
      <c r="H6757" s="9">
        <f t="shared" si="80"/>
        <v>2000000</v>
      </c>
      <c r="I6757" s="10"/>
    </row>
    <row r="6758" spans="1:9" ht="14.25" customHeight="1">
      <c r="A6758" s="6" t="str">
        <f t="shared" si="78"/>
        <v>Purbalingga - Kebong_KALICUPAK LOR</v>
      </c>
      <c r="B6758" s="11" t="s">
        <v>4781</v>
      </c>
      <c r="C6758" s="11" t="s">
        <v>4830</v>
      </c>
      <c r="D6758" s="11">
        <v>9.3800000000000008</v>
      </c>
      <c r="E6758" s="7">
        <f>VLOOKUP(A6758, Sheet2!$A$2:$K$8265, 11)</f>
        <v>110.8802</v>
      </c>
      <c r="F6758" s="7">
        <f t="shared" si="79"/>
        <v>1.1725000000000001</v>
      </c>
      <c r="G6758" s="8">
        <v>200000</v>
      </c>
      <c r="H6758" s="9">
        <f t="shared" si="80"/>
        <v>2000000</v>
      </c>
      <c r="I6758" s="10"/>
    </row>
    <row r="6759" spans="1:9" ht="14.25" customHeight="1">
      <c r="A6759" s="6" t="str">
        <f t="shared" si="78"/>
        <v>Purbalingga - Kebong_KALIJARAN</v>
      </c>
      <c r="B6759" s="11" t="s">
        <v>4781</v>
      </c>
      <c r="C6759" s="11" t="s">
        <v>1856</v>
      </c>
      <c r="D6759" s="11">
        <v>7.6</v>
      </c>
      <c r="E6759" s="7">
        <f>VLOOKUP(A6759, Sheet2!$A$2:$K$8265, 11)</f>
        <v>110.8802</v>
      </c>
      <c r="F6759" s="7">
        <f t="shared" si="79"/>
        <v>0.95</v>
      </c>
      <c r="G6759" s="8">
        <v>200000</v>
      </c>
      <c r="H6759" s="9">
        <f t="shared" si="80"/>
        <v>1600000</v>
      </c>
      <c r="I6759" s="10"/>
    </row>
    <row r="6760" spans="1:9" ht="14.25" customHeight="1">
      <c r="A6760" s="6" t="str">
        <f t="shared" si="78"/>
        <v>Purbalingga - Kebong_KALIKABONG</v>
      </c>
      <c r="B6760" s="11" t="s">
        <v>4781</v>
      </c>
      <c r="C6760" s="11" t="s">
        <v>4831</v>
      </c>
      <c r="D6760" s="11">
        <v>7.6</v>
      </c>
      <c r="E6760" s="7">
        <f>VLOOKUP(A6760, Sheet2!$A$2:$K$8265, 11)</f>
        <v>110.8802</v>
      </c>
      <c r="F6760" s="7">
        <f t="shared" si="79"/>
        <v>0.95</v>
      </c>
      <c r="G6760" s="8">
        <v>200000</v>
      </c>
      <c r="H6760" s="9">
        <f t="shared" si="80"/>
        <v>1600000</v>
      </c>
      <c r="I6760" s="10"/>
    </row>
    <row r="6761" spans="1:9" ht="14.25" customHeight="1">
      <c r="A6761" s="6" t="str">
        <f t="shared" si="78"/>
        <v>Purbalingga - Kebong_KALIKAJAR</v>
      </c>
      <c r="B6761" s="11" t="s">
        <v>4781</v>
      </c>
      <c r="C6761" s="11" t="s">
        <v>4832</v>
      </c>
      <c r="D6761" s="11">
        <v>7.6</v>
      </c>
      <c r="E6761" s="7">
        <f>VLOOKUP(A6761, Sheet2!$A$2:$K$8265, 11)</f>
        <v>110.8802</v>
      </c>
      <c r="F6761" s="7">
        <f t="shared" si="79"/>
        <v>0.95</v>
      </c>
      <c r="G6761" s="8">
        <v>200000</v>
      </c>
      <c r="H6761" s="9">
        <f t="shared" si="80"/>
        <v>1600000</v>
      </c>
      <c r="I6761" s="10"/>
    </row>
    <row r="6762" spans="1:9" ht="14.25" customHeight="1">
      <c r="A6762" s="6" t="str">
        <f t="shared" si="78"/>
        <v>Purbalingga - Kebong_KALIKESUR</v>
      </c>
      <c r="B6762" s="11" t="s">
        <v>4781</v>
      </c>
      <c r="C6762" s="11" t="s">
        <v>4833</v>
      </c>
      <c r="D6762" s="11">
        <v>9.3800000000000008</v>
      </c>
      <c r="E6762" s="7">
        <f>VLOOKUP(A6762, Sheet2!$A$2:$K$8265, 11)</f>
        <v>110.8802</v>
      </c>
      <c r="F6762" s="7">
        <f t="shared" si="79"/>
        <v>1.1725000000000001</v>
      </c>
      <c r="G6762" s="8">
        <v>200000</v>
      </c>
      <c r="H6762" s="9">
        <f t="shared" si="80"/>
        <v>2000000</v>
      </c>
      <c r="I6762" s="10"/>
    </row>
    <row r="6763" spans="1:9" ht="14.25" customHeight="1">
      <c r="A6763" s="6" t="str">
        <f t="shared" si="78"/>
        <v>Purbalingga - Kebong_KALIKIDANG</v>
      </c>
      <c r="B6763" s="11" t="s">
        <v>4781</v>
      </c>
      <c r="C6763" s="11" t="s">
        <v>4834</v>
      </c>
      <c r="D6763" s="11">
        <v>9.3800000000000008</v>
      </c>
      <c r="E6763" s="7">
        <f>VLOOKUP(A6763, Sheet2!$A$2:$K$8265, 11)</f>
        <v>110.8802</v>
      </c>
      <c r="F6763" s="7">
        <f t="shared" si="79"/>
        <v>1.1725000000000001</v>
      </c>
      <c r="G6763" s="8">
        <v>200000</v>
      </c>
      <c r="H6763" s="9">
        <f t="shared" si="80"/>
        <v>2000000</v>
      </c>
      <c r="I6763" s="10"/>
    </row>
    <row r="6764" spans="1:9" ht="14.25" customHeight="1">
      <c r="A6764" s="6" t="str">
        <f t="shared" si="78"/>
        <v>Purbalingga - Kebong_KALIMANAH KULON</v>
      </c>
      <c r="B6764" s="11" t="s">
        <v>4781</v>
      </c>
      <c r="C6764" s="11" t="s">
        <v>4835</v>
      </c>
      <c r="D6764" s="11">
        <v>7.6</v>
      </c>
      <c r="E6764" s="7">
        <f>VLOOKUP(A6764, Sheet2!$A$2:$K$8265, 11)</f>
        <v>110.8802</v>
      </c>
      <c r="F6764" s="7">
        <f t="shared" si="79"/>
        <v>0.95</v>
      </c>
      <c r="G6764" s="8">
        <v>200000</v>
      </c>
      <c r="H6764" s="9">
        <f t="shared" si="80"/>
        <v>1600000</v>
      </c>
      <c r="I6764" s="10"/>
    </row>
    <row r="6765" spans="1:9" ht="14.25" customHeight="1">
      <c r="A6765" s="6" t="str">
        <f t="shared" si="78"/>
        <v>Purbalingga - Kebong_KALIMANAH WETAN</v>
      </c>
      <c r="B6765" s="11" t="s">
        <v>4781</v>
      </c>
      <c r="C6765" s="11" t="s">
        <v>4836</v>
      </c>
      <c r="D6765" s="11">
        <v>7.6</v>
      </c>
      <c r="E6765" s="7">
        <f>VLOOKUP(A6765, Sheet2!$A$2:$K$8265, 11)</f>
        <v>110.8802</v>
      </c>
      <c r="F6765" s="7">
        <f t="shared" si="79"/>
        <v>0.95</v>
      </c>
      <c r="G6765" s="8">
        <v>200000</v>
      </c>
      <c r="H6765" s="9">
        <f t="shared" si="80"/>
        <v>1600000</v>
      </c>
      <c r="I6765" s="10"/>
    </row>
    <row r="6766" spans="1:9" ht="14.25" customHeight="1">
      <c r="A6766" s="6" t="str">
        <f t="shared" si="78"/>
        <v>Purbalingga - Kebong_KALIORI</v>
      </c>
      <c r="B6766" s="11" t="s">
        <v>4781</v>
      </c>
      <c r="C6766" s="11" t="s">
        <v>4837</v>
      </c>
      <c r="D6766" s="11">
        <v>9.3800000000000008</v>
      </c>
      <c r="E6766" s="7">
        <f>VLOOKUP(A6766, Sheet2!$A$2:$K$8265, 11)</f>
        <v>110.8802</v>
      </c>
      <c r="F6766" s="7">
        <f t="shared" si="79"/>
        <v>1.1725000000000001</v>
      </c>
      <c r="G6766" s="8">
        <v>200000</v>
      </c>
      <c r="H6766" s="9">
        <f t="shared" si="80"/>
        <v>2000000</v>
      </c>
      <c r="I6766" s="10"/>
    </row>
    <row r="6767" spans="1:9" ht="14.25" customHeight="1">
      <c r="A6767" s="6" t="str">
        <f t="shared" si="78"/>
        <v>Purbalingga - Kebong_KALIORI</v>
      </c>
      <c r="B6767" s="11" t="s">
        <v>4781</v>
      </c>
      <c r="C6767" s="11" t="s">
        <v>4837</v>
      </c>
      <c r="D6767" s="11">
        <v>7.6</v>
      </c>
      <c r="E6767" s="7">
        <f>VLOOKUP(A6767, Sheet2!$A$2:$K$8265, 11)</f>
        <v>110.8802</v>
      </c>
      <c r="F6767" s="7">
        <f t="shared" si="79"/>
        <v>0.95</v>
      </c>
      <c r="G6767" s="8">
        <v>200000</v>
      </c>
      <c r="H6767" s="9">
        <f t="shared" si="80"/>
        <v>1600000</v>
      </c>
      <c r="I6767" s="10"/>
    </row>
    <row r="6768" spans="1:9" ht="14.25" customHeight="1">
      <c r="A6768" s="6" t="str">
        <f t="shared" si="78"/>
        <v>Purbalingga - Kebong_KALISALAK</v>
      </c>
      <c r="B6768" s="11" t="s">
        <v>4781</v>
      </c>
      <c r="C6768" s="11" t="s">
        <v>117</v>
      </c>
      <c r="D6768" s="11">
        <v>9.3800000000000008</v>
      </c>
      <c r="E6768" s="7">
        <f>VLOOKUP(A6768, Sheet2!$A$2:$K$8265, 11)</f>
        <v>110.8802</v>
      </c>
      <c r="F6768" s="7">
        <f t="shared" si="79"/>
        <v>1.1725000000000001</v>
      </c>
      <c r="G6768" s="8">
        <v>200000</v>
      </c>
      <c r="H6768" s="9">
        <f t="shared" si="80"/>
        <v>2000000</v>
      </c>
      <c r="I6768" s="10"/>
    </row>
    <row r="6769" spans="1:9" ht="14.25" customHeight="1">
      <c r="A6769" s="6" t="str">
        <f t="shared" si="78"/>
        <v>Purbalingga - Kebong_KALISOGRA WETAN</v>
      </c>
      <c r="B6769" s="11" t="s">
        <v>4781</v>
      </c>
      <c r="C6769" s="11" t="s">
        <v>4838</v>
      </c>
      <c r="D6769" s="11">
        <v>9.3800000000000008</v>
      </c>
      <c r="E6769" s="7">
        <f>VLOOKUP(A6769, Sheet2!$A$2:$K$8265, 11)</f>
        <v>110.8802</v>
      </c>
      <c r="F6769" s="7">
        <f t="shared" si="79"/>
        <v>1.1725000000000001</v>
      </c>
      <c r="G6769" s="8">
        <v>200000</v>
      </c>
      <c r="H6769" s="9">
        <f t="shared" si="80"/>
        <v>2000000</v>
      </c>
      <c r="I6769" s="10"/>
    </row>
    <row r="6770" spans="1:9" ht="14.25" customHeight="1">
      <c r="A6770" s="6" t="str">
        <f t="shared" si="78"/>
        <v>Purbalingga - Kebong_KALISUBE</v>
      </c>
      <c r="B6770" s="11" t="s">
        <v>4781</v>
      </c>
      <c r="C6770" s="11" t="s">
        <v>4839</v>
      </c>
      <c r="D6770" s="11">
        <v>9.3800000000000008</v>
      </c>
      <c r="E6770" s="7">
        <f>VLOOKUP(A6770, Sheet2!$A$2:$K$8265, 11)</f>
        <v>110.8802</v>
      </c>
      <c r="F6770" s="7">
        <f t="shared" si="79"/>
        <v>1.1725000000000001</v>
      </c>
      <c r="G6770" s="8">
        <v>200000</v>
      </c>
      <c r="H6770" s="9">
        <f t="shared" si="80"/>
        <v>2000000</v>
      </c>
      <c r="I6770" s="10"/>
    </row>
    <row r="6771" spans="1:9" ht="14.25" customHeight="1">
      <c r="A6771" s="6" t="str">
        <f t="shared" si="78"/>
        <v>Purbalingga - Kebong_KALITINGGAR</v>
      </c>
      <c r="B6771" s="11" t="s">
        <v>4781</v>
      </c>
      <c r="C6771" s="11" t="s">
        <v>4840</v>
      </c>
      <c r="D6771" s="11">
        <v>7.6</v>
      </c>
      <c r="E6771" s="7">
        <f>VLOOKUP(A6771, Sheet2!$A$2:$K$8265, 11)</f>
        <v>110.8802</v>
      </c>
      <c r="F6771" s="7">
        <f t="shared" si="79"/>
        <v>0.95</v>
      </c>
      <c r="G6771" s="8">
        <v>200000</v>
      </c>
      <c r="H6771" s="9">
        <f t="shared" si="80"/>
        <v>1600000</v>
      </c>
      <c r="I6771" s="10"/>
    </row>
    <row r="6772" spans="1:9" ht="14.25" customHeight="1">
      <c r="A6772" s="6" t="str">
        <f t="shared" si="78"/>
        <v>Purbalingga - Kebong_KALITINGGAR KIDUL</v>
      </c>
      <c r="B6772" s="11" t="s">
        <v>4781</v>
      </c>
      <c r="C6772" s="11" t="s">
        <v>4841</v>
      </c>
      <c r="D6772" s="11">
        <v>7.6</v>
      </c>
      <c r="E6772" s="7">
        <f>VLOOKUP(A6772, Sheet2!$A$2:$K$8265, 11)</f>
        <v>110.8802</v>
      </c>
      <c r="F6772" s="7">
        <f t="shared" si="79"/>
        <v>0.95</v>
      </c>
      <c r="G6772" s="8">
        <v>200000</v>
      </c>
      <c r="H6772" s="9">
        <f t="shared" si="80"/>
        <v>1600000</v>
      </c>
      <c r="I6772" s="10"/>
    </row>
    <row r="6773" spans="1:9" ht="14.25" customHeight="1">
      <c r="A6773" s="6" t="str">
        <f t="shared" si="78"/>
        <v>Purbalingga - Kebong_KANDANGGAMPANG</v>
      </c>
      <c r="B6773" s="11" t="s">
        <v>4781</v>
      </c>
      <c r="C6773" s="11" t="s">
        <v>4842</v>
      </c>
      <c r="D6773" s="11">
        <v>7.6</v>
      </c>
      <c r="E6773" s="7">
        <f>VLOOKUP(A6773, Sheet2!$A$2:$K$8265, 11)</f>
        <v>110.8802</v>
      </c>
      <c r="F6773" s="7">
        <f t="shared" si="79"/>
        <v>0.95</v>
      </c>
      <c r="G6773" s="8">
        <v>200000</v>
      </c>
      <c r="H6773" s="9">
        <f t="shared" si="80"/>
        <v>1600000</v>
      </c>
      <c r="I6773" s="10"/>
    </row>
    <row r="6774" spans="1:9" ht="14.25" customHeight="1">
      <c r="A6774" s="6" t="str">
        <f t="shared" si="78"/>
        <v>Purbalingga - Kebong_KARANG TENGAH</v>
      </c>
      <c r="B6774" s="11" t="s">
        <v>4781</v>
      </c>
      <c r="C6774" s="11" t="s">
        <v>4843</v>
      </c>
      <c r="D6774" s="11">
        <v>9.3800000000000008</v>
      </c>
      <c r="E6774" s="7">
        <f>VLOOKUP(A6774, Sheet2!$A$2:$K$8265, 11)</f>
        <v>110.8802</v>
      </c>
      <c r="F6774" s="7">
        <f t="shared" si="79"/>
        <v>1.1725000000000001</v>
      </c>
      <c r="G6774" s="8">
        <v>200000</v>
      </c>
      <c r="H6774" s="9">
        <f t="shared" si="80"/>
        <v>2000000</v>
      </c>
      <c r="I6774" s="10"/>
    </row>
    <row r="6775" spans="1:9" ht="14.25" customHeight="1">
      <c r="A6775" s="6" t="str">
        <f t="shared" si="78"/>
        <v>Purbalingga - Kebong_KARANG TENGAH</v>
      </c>
      <c r="B6775" s="11" t="s">
        <v>4781</v>
      </c>
      <c r="C6775" s="11" t="s">
        <v>4843</v>
      </c>
      <c r="D6775" s="11">
        <v>9.3800000000000008</v>
      </c>
      <c r="E6775" s="7">
        <f>VLOOKUP(A6775, Sheet2!$A$2:$K$8265, 11)</f>
        <v>110.8802</v>
      </c>
      <c r="F6775" s="7">
        <f t="shared" si="79"/>
        <v>1.1725000000000001</v>
      </c>
      <c r="G6775" s="8">
        <v>200000</v>
      </c>
      <c r="H6775" s="9">
        <f t="shared" si="80"/>
        <v>2000000</v>
      </c>
      <c r="I6775" s="10"/>
    </row>
    <row r="6776" spans="1:9" ht="14.25" customHeight="1">
      <c r="A6776" s="6" t="str">
        <f t="shared" si="78"/>
        <v>Purbalingga - Kebong_KARANGANYAR</v>
      </c>
      <c r="B6776" s="11" t="s">
        <v>4781</v>
      </c>
      <c r="C6776" s="11" t="s">
        <v>125</v>
      </c>
      <c r="D6776" s="11">
        <v>7.6</v>
      </c>
      <c r="E6776" s="7">
        <f>VLOOKUP(A6776, Sheet2!$A$2:$K$8265, 11)</f>
        <v>110.8802</v>
      </c>
      <c r="F6776" s="7">
        <f t="shared" si="79"/>
        <v>0.95</v>
      </c>
      <c r="G6776" s="8">
        <v>200000</v>
      </c>
      <c r="H6776" s="9">
        <f t="shared" si="80"/>
        <v>1600000</v>
      </c>
      <c r="I6776" s="10"/>
    </row>
    <row r="6777" spans="1:9" ht="14.25" customHeight="1">
      <c r="A6777" s="6" t="str">
        <f t="shared" si="78"/>
        <v>Purbalingga - Kebong_KARANGAREN</v>
      </c>
      <c r="B6777" s="11" t="s">
        <v>4781</v>
      </c>
      <c r="C6777" s="11" t="s">
        <v>4844</v>
      </c>
      <c r="D6777" s="11">
        <v>7.6</v>
      </c>
      <c r="E6777" s="7">
        <f>VLOOKUP(A6777, Sheet2!$A$2:$K$8265, 11)</f>
        <v>110.8802</v>
      </c>
      <c r="F6777" s="7">
        <f t="shared" si="79"/>
        <v>0.95</v>
      </c>
      <c r="G6777" s="8">
        <v>200000</v>
      </c>
      <c r="H6777" s="9">
        <f t="shared" si="80"/>
        <v>1600000</v>
      </c>
      <c r="I6777" s="10"/>
    </row>
    <row r="6778" spans="1:9" ht="14.25" customHeight="1">
      <c r="A6778" s="6" t="str">
        <f t="shared" si="78"/>
        <v>Purbalingga - Kebong_KARANGASEM</v>
      </c>
      <c r="B6778" s="11" t="s">
        <v>4781</v>
      </c>
      <c r="C6778" s="11" t="s">
        <v>126</v>
      </c>
      <c r="D6778" s="11">
        <v>7.6</v>
      </c>
      <c r="E6778" s="7">
        <f>VLOOKUP(A6778, Sheet2!$A$2:$K$8265, 11)</f>
        <v>110.8802</v>
      </c>
      <c r="F6778" s="7">
        <f t="shared" si="79"/>
        <v>0.95</v>
      </c>
      <c r="G6778" s="8">
        <v>200000</v>
      </c>
      <c r="H6778" s="9">
        <f t="shared" si="80"/>
        <v>1600000</v>
      </c>
      <c r="I6778" s="10"/>
    </row>
    <row r="6779" spans="1:9" ht="14.25" customHeight="1">
      <c r="A6779" s="6" t="str">
        <f t="shared" si="78"/>
        <v>Purbalingga - Kebong_KARANGBANJAR</v>
      </c>
      <c r="B6779" s="11" t="s">
        <v>4781</v>
      </c>
      <c r="C6779" s="11" t="s">
        <v>4845</v>
      </c>
      <c r="D6779" s="11">
        <v>7.6</v>
      </c>
      <c r="E6779" s="7">
        <f>VLOOKUP(A6779, Sheet2!$A$2:$K$8265, 11)</f>
        <v>110.8802</v>
      </c>
      <c r="F6779" s="7">
        <f t="shared" si="79"/>
        <v>0.95</v>
      </c>
      <c r="G6779" s="8">
        <v>200000</v>
      </c>
      <c r="H6779" s="9">
        <f t="shared" si="80"/>
        <v>1600000</v>
      </c>
      <c r="I6779" s="10"/>
    </row>
    <row r="6780" spans="1:9" ht="14.25" customHeight="1">
      <c r="A6780" s="6" t="str">
        <f t="shared" si="78"/>
        <v>Purbalingga - Kebong_KARANGCEGAK</v>
      </c>
      <c r="B6780" s="11" t="s">
        <v>4781</v>
      </c>
      <c r="C6780" s="11" t="s">
        <v>4846</v>
      </c>
      <c r="D6780" s="11">
        <v>9.3800000000000008</v>
      </c>
      <c r="E6780" s="7">
        <f>VLOOKUP(A6780, Sheet2!$A$2:$K$8265, 11)</f>
        <v>110.8802</v>
      </c>
      <c r="F6780" s="7">
        <f t="shared" si="79"/>
        <v>1.1725000000000001</v>
      </c>
      <c r="G6780" s="8">
        <v>200000</v>
      </c>
      <c r="H6780" s="9">
        <f t="shared" si="80"/>
        <v>2000000</v>
      </c>
      <c r="I6780" s="10"/>
    </row>
    <row r="6781" spans="1:9" ht="14.25" customHeight="1">
      <c r="A6781" s="6" t="str">
        <f t="shared" si="78"/>
        <v>Purbalingga - Kebong_KARANGCEGAK</v>
      </c>
      <c r="B6781" s="11" t="s">
        <v>4781</v>
      </c>
      <c r="C6781" s="11" t="s">
        <v>4846</v>
      </c>
      <c r="D6781" s="11">
        <v>7.6</v>
      </c>
      <c r="E6781" s="7">
        <f>VLOOKUP(A6781, Sheet2!$A$2:$K$8265, 11)</f>
        <v>110.8802</v>
      </c>
      <c r="F6781" s="7">
        <f t="shared" si="79"/>
        <v>0.95</v>
      </c>
      <c r="G6781" s="8">
        <v>200000</v>
      </c>
      <c r="H6781" s="9">
        <f t="shared" si="80"/>
        <v>1600000</v>
      </c>
      <c r="I6781" s="10"/>
    </row>
    <row r="6782" spans="1:9" ht="14.25" customHeight="1">
      <c r="A6782" s="6" t="str">
        <f t="shared" si="78"/>
        <v>Purbalingga - Kebong_KARANGDADAP</v>
      </c>
      <c r="B6782" s="11" t="s">
        <v>4781</v>
      </c>
      <c r="C6782" s="11" t="s">
        <v>128</v>
      </c>
      <c r="D6782" s="11">
        <v>9.3800000000000008</v>
      </c>
      <c r="E6782" s="7">
        <f>VLOOKUP(A6782, Sheet2!$A$2:$K$8265, 11)</f>
        <v>110.8802</v>
      </c>
      <c r="F6782" s="7">
        <f t="shared" si="79"/>
        <v>1.1725000000000001</v>
      </c>
      <c r="G6782" s="8">
        <v>200000</v>
      </c>
      <c r="H6782" s="9">
        <f t="shared" si="80"/>
        <v>2000000</v>
      </c>
      <c r="I6782" s="10"/>
    </row>
    <row r="6783" spans="1:9" ht="14.25" customHeight="1">
      <c r="A6783" s="6" t="str">
        <f t="shared" si="78"/>
        <v>Purbalingga - Kebong_KARANGDUREN</v>
      </c>
      <c r="B6783" s="11" t="s">
        <v>4781</v>
      </c>
      <c r="C6783" s="11" t="s">
        <v>1439</v>
      </c>
      <c r="D6783" s="11">
        <v>9.3800000000000008</v>
      </c>
      <c r="E6783" s="7">
        <f>VLOOKUP(A6783, Sheet2!$A$2:$K$8265, 11)</f>
        <v>110.8802</v>
      </c>
      <c r="F6783" s="7">
        <f t="shared" si="79"/>
        <v>1.1725000000000001</v>
      </c>
      <c r="G6783" s="8">
        <v>200000</v>
      </c>
      <c r="H6783" s="9">
        <f t="shared" si="80"/>
        <v>2000000</v>
      </c>
      <c r="I6783" s="10"/>
    </row>
    <row r="6784" spans="1:9" ht="14.25" customHeight="1">
      <c r="A6784" s="6" t="str">
        <f t="shared" si="78"/>
        <v>Purbalingga - Kebong_KARANGDUREN</v>
      </c>
      <c r="B6784" s="11" t="s">
        <v>4781</v>
      </c>
      <c r="C6784" s="11" t="s">
        <v>1439</v>
      </c>
      <c r="D6784" s="11">
        <v>7.6</v>
      </c>
      <c r="E6784" s="7">
        <f>VLOOKUP(A6784, Sheet2!$A$2:$K$8265, 11)</f>
        <v>110.8802</v>
      </c>
      <c r="F6784" s="7">
        <f t="shared" si="79"/>
        <v>0.95</v>
      </c>
      <c r="G6784" s="8">
        <v>200000</v>
      </c>
      <c r="H6784" s="9">
        <f t="shared" si="80"/>
        <v>1600000</v>
      </c>
      <c r="I6784" s="10"/>
    </row>
    <row r="6785" spans="1:9" ht="14.25" customHeight="1">
      <c r="A6785" s="6" t="str">
        <f t="shared" si="78"/>
        <v>Purbalingga - Kebong_KARANGGAMBAS</v>
      </c>
      <c r="B6785" s="11" t="s">
        <v>4781</v>
      </c>
      <c r="C6785" s="11" t="s">
        <v>4847</v>
      </c>
      <c r="D6785" s="11">
        <v>7.6</v>
      </c>
      <c r="E6785" s="7">
        <f>VLOOKUP(A6785, Sheet2!$A$2:$K$8265, 11)</f>
        <v>110.8802</v>
      </c>
      <c r="F6785" s="7">
        <f t="shared" si="79"/>
        <v>0.95</v>
      </c>
      <c r="G6785" s="8">
        <v>200000</v>
      </c>
      <c r="H6785" s="9">
        <f t="shared" si="80"/>
        <v>1600000</v>
      </c>
      <c r="I6785" s="10"/>
    </row>
    <row r="6786" spans="1:9" ht="14.25" customHeight="1">
      <c r="A6786" s="6" t="str">
        <f t="shared" si="78"/>
        <v>Purbalingga - Kebong_KARANGGEDANG</v>
      </c>
      <c r="B6786" s="11" t="s">
        <v>4781</v>
      </c>
      <c r="C6786" s="11" t="s">
        <v>895</v>
      </c>
      <c r="D6786" s="11">
        <v>7.6</v>
      </c>
      <c r="E6786" s="7">
        <f>VLOOKUP(A6786, Sheet2!$A$2:$K$8265, 11)</f>
        <v>110.8802</v>
      </c>
      <c r="F6786" s="7">
        <f t="shared" si="79"/>
        <v>0.95</v>
      </c>
      <c r="G6786" s="8">
        <v>200000</v>
      </c>
      <c r="H6786" s="9">
        <f t="shared" si="80"/>
        <v>1600000</v>
      </c>
      <c r="I6786" s="10"/>
    </row>
    <row r="6787" spans="1:9" ht="14.25" customHeight="1">
      <c r="A6787" s="6" t="str">
        <f t="shared" si="78"/>
        <v>Purbalingga - Kebong_KARANGGINTUNG</v>
      </c>
      <c r="B6787" s="11" t="s">
        <v>4781</v>
      </c>
      <c r="C6787" s="11" t="s">
        <v>2163</v>
      </c>
      <c r="D6787" s="11">
        <v>9.3800000000000008</v>
      </c>
      <c r="E6787" s="7">
        <f>VLOOKUP(A6787, Sheet2!$A$2:$K$8265, 11)</f>
        <v>110.8802</v>
      </c>
      <c r="F6787" s="7">
        <f t="shared" si="79"/>
        <v>1.1725000000000001</v>
      </c>
      <c r="G6787" s="8">
        <v>200000</v>
      </c>
      <c r="H6787" s="9">
        <f t="shared" si="80"/>
        <v>2000000</v>
      </c>
      <c r="I6787" s="10"/>
    </row>
    <row r="6788" spans="1:9" ht="14.25" customHeight="1">
      <c r="A6788" s="6" t="str">
        <f t="shared" si="78"/>
        <v>Purbalingga - Kebong_KARANGGONDANG</v>
      </c>
      <c r="B6788" s="11" t="s">
        <v>4781</v>
      </c>
      <c r="C6788" s="11" t="s">
        <v>2408</v>
      </c>
      <c r="D6788" s="11">
        <v>5.84</v>
      </c>
      <c r="E6788" s="7">
        <f>VLOOKUP(A6788, Sheet2!$A$2:$K$8265, 11)</f>
        <v>110.8802</v>
      </c>
      <c r="F6788" s="7">
        <f t="shared" si="79"/>
        <v>0.73</v>
      </c>
      <c r="G6788" s="8">
        <v>200000</v>
      </c>
      <c r="H6788" s="9">
        <f t="shared" si="80"/>
        <v>1200000</v>
      </c>
      <c r="I6788" s="10"/>
    </row>
    <row r="6789" spans="1:9" ht="14.25" customHeight="1">
      <c r="A6789" s="6" t="str">
        <f t="shared" si="78"/>
        <v>Purbalingga - Kebong_KARANGJAMBE</v>
      </c>
      <c r="B6789" s="11" t="s">
        <v>4781</v>
      </c>
      <c r="C6789" s="11" t="s">
        <v>2409</v>
      </c>
      <c r="D6789" s="11">
        <v>7.6</v>
      </c>
      <c r="E6789" s="7">
        <f>VLOOKUP(A6789, Sheet2!$A$2:$K$8265, 11)</f>
        <v>110.8802</v>
      </c>
      <c r="F6789" s="7">
        <f t="shared" si="79"/>
        <v>0.95</v>
      </c>
      <c r="G6789" s="8">
        <v>200000</v>
      </c>
      <c r="H6789" s="9">
        <f t="shared" si="80"/>
        <v>1600000</v>
      </c>
      <c r="I6789" s="10"/>
    </row>
    <row r="6790" spans="1:9" ht="14.25" customHeight="1">
      <c r="A6790" s="6" t="str">
        <f t="shared" si="78"/>
        <v>Purbalingga - Kebong_KARANGJAMBU</v>
      </c>
      <c r="B6790" s="11" t="s">
        <v>4781</v>
      </c>
      <c r="C6790" s="11" t="s">
        <v>1742</v>
      </c>
      <c r="D6790" s="11">
        <v>7.6</v>
      </c>
      <c r="E6790" s="7">
        <f>VLOOKUP(A6790, Sheet2!$A$2:$K$8265, 11)</f>
        <v>110.8802</v>
      </c>
      <c r="F6790" s="7">
        <f t="shared" si="79"/>
        <v>0.95</v>
      </c>
      <c r="G6790" s="8">
        <v>200000</v>
      </c>
      <c r="H6790" s="9">
        <f t="shared" si="80"/>
        <v>1600000</v>
      </c>
      <c r="I6790" s="10"/>
    </row>
    <row r="6791" spans="1:9" ht="14.25" customHeight="1">
      <c r="A6791" s="6" t="str">
        <f t="shared" si="78"/>
        <v>Purbalingga - Kebong_KARANGJENGKOL</v>
      </c>
      <c r="B6791" s="11" t="s">
        <v>4781</v>
      </c>
      <c r="C6791" s="11" t="s">
        <v>1861</v>
      </c>
      <c r="D6791" s="11">
        <v>7.6</v>
      </c>
      <c r="E6791" s="7">
        <f>VLOOKUP(A6791, Sheet2!$A$2:$K$8265, 11)</f>
        <v>110.8802</v>
      </c>
      <c r="F6791" s="7">
        <f t="shared" si="79"/>
        <v>0.95</v>
      </c>
      <c r="G6791" s="8">
        <v>200000</v>
      </c>
      <c r="H6791" s="9">
        <f t="shared" si="80"/>
        <v>1600000</v>
      </c>
      <c r="I6791" s="10"/>
    </row>
    <row r="6792" spans="1:9" ht="14.25" customHeight="1">
      <c r="A6792" s="6" t="str">
        <f t="shared" si="78"/>
        <v>Purbalingga - Kebong_KARANGKEDAWUNG</v>
      </c>
      <c r="B6792" s="11" t="s">
        <v>4781</v>
      </c>
      <c r="C6792" s="11" t="s">
        <v>4848</v>
      </c>
      <c r="D6792" s="11">
        <v>9.3800000000000008</v>
      </c>
      <c r="E6792" s="7">
        <f>VLOOKUP(A6792, Sheet2!$A$2:$K$8265, 11)</f>
        <v>110.8802</v>
      </c>
      <c r="F6792" s="7">
        <f t="shared" si="79"/>
        <v>1.1725000000000001</v>
      </c>
      <c r="G6792" s="8">
        <v>200000</v>
      </c>
      <c r="H6792" s="9">
        <f t="shared" si="80"/>
        <v>2000000</v>
      </c>
      <c r="I6792" s="10"/>
    </row>
    <row r="6793" spans="1:9" ht="14.25" customHeight="1">
      <c r="A6793" s="6" t="str">
        <f t="shared" si="78"/>
        <v>Purbalingga - Kebong_KARANGKLESEM</v>
      </c>
      <c r="B6793" s="11" t="s">
        <v>4781</v>
      </c>
      <c r="C6793" s="11" t="s">
        <v>4048</v>
      </c>
      <c r="D6793" s="11">
        <v>9.3800000000000008</v>
      </c>
      <c r="E6793" s="7">
        <f>VLOOKUP(A6793, Sheet2!$A$2:$K$8265, 11)</f>
        <v>110.8802</v>
      </c>
      <c r="F6793" s="7">
        <f t="shared" si="79"/>
        <v>1.1725000000000001</v>
      </c>
      <c r="G6793" s="8">
        <v>200000</v>
      </c>
      <c r="H6793" s="9">
        <f t="shared" si="80"/>
        <v>2000000</v>
      </c>
      <c r="I6793" s="10"/>
    </row>
    <row r="6794" spans="1:9" ht="14.25" customHeight="1">
      <c r="A6794" s="6" t="str">
        <f t="shared" si="78"/>
        <v>Purbalingga - Kebong_KARANGKLESEM</v>
      </c>
      <c r="B6794" s="11" t="s">
        <v>4781</v>
      </c>
      <c r="C6794" s="11" t="s">
        <v>4048</v>
      </c>
      <c r="D6794" s="11">
        <v>7.6</v>
      </c>
      <c r="E6794" s="7">
        <f>VLOOKUP(A6794, Sheet2!$A$2:$K$8265, 11)</f>
        <v>110.8802</v>
      </c>
      <c r="F6794" s="7">
        <f t="shared" si="79"/>
        <v>0.95</v>
      </c>
      <c r="G6794" s="8">
        <v>200000</v>
      </c>
      <c r="H6794" s="9">
        <f t="shared" si="80"/>
        <v>1600000</v>
      </c>
      <c r="I6794" s="10"/>
    </row>
    <row r="6795" spans="1:9" ht="14.25" customHeight="1">
      <c r="A6795" s="6" t="str">
        <f t="shared" si="78"/>
        <v>Purbalingga - Kebong_KARANGLEWAS</v>
      </c>
      <c r="B6795" s="11" t="s">
        <v>4781</v>
      </c>
      <c r="C6795" s="11" t="s">
        <v>1863</v>
      </c>
      <c r="D6795" s="11">
        <v>7.6</v>
      </c>
      <c r="E6795" s="7">
        <f>VLOOKUP(A6795, Sheet2!$A$2:$K$8265, 11)</f>
        <v>110.8802</v>
      </c>
      <c r="F6795" s="7">
        <f t="shared" si="79"/>
        <v>0.95</v>
      </c>
      <c r="G6795" s="8">
        <v>200000</v>
      </c>
      <c r="H6795" s="9">
        <f t="shared" si="80"/>
        <v>1600000</v>
      </c>
      <c r="I6795" s="10"/>
    </row>
    <row r="6796" spans="1:9" ht="14.25" customHeight="1">
      <c r="A6796" s="6" t="str">
        <f t="shared" si="78"/>
        <v>Purbalingga - Kebong_KARANGLEWAS LOR</v>
      </c>
      <c r="B6796" s="11" t="s">
        <v>4781</v>
      </c>
      <c r="C6796" s="11" t="s">
        <v>4849</v>
      </c>
      <c r="D6796" s="11">
        <v>9.3800000000000008</v>
      </c>
      <c r="E6796" s="7">
        <f>VLOOKUP(A6796, Sheet2!$A$2:$K$8265, 11)</f>
        <v>110.8802</v>
      </c>
      <c r="F6796" s="7">
        <f t="shared" si="79"/>
        <v>1.1725000000000001</v>
      </c>
      <c r="G6796" s="8">
        <v>200000</v>
      </c>
      <c r="H6796" s="9">
        <f t="shared" si="80"/>
        <v>2000000</v>
      </c>
      <c r="I6796" s="10"/>
    </row>
    <row r="6797" spans="1:9" ht="14.25" customHeight="1">
      <c r="A6797" s="6" t="str">
        <f t="shared" si="78"/>
        <v>Purbalingga - Kebong_KARANGMALANG</v>
      </c>
      <c r="B6797" s="11" t="s">
        <v>4781</v>
      </c>
      <c r="C6797" s="11" t="s">
        <v>295</v>
      </c>
      <c r="D6797" s="11">
        <v>7.6</v>
      </c>
      <c r="E6797" s="7">
        <f>VLOOKUP(A6797, Sheet2!$A$2:$K$8265, 11)</f>
        <v>110.8802</v>
      </c>
      <c r="F6797" s="7">
        <f t="shared" si="79"/>
        <v>0.95</v>
      </c>
      <c r="G6797" s="8">
        <v>200000</v>
      </c>
      <c r="H6797" s="9">
        <f t="shared" si="80"/>
        <v>1600000</v>
      </c>
      <c r="I6797" s="10"/>
    </row>
    <row r="6798" spans="1:9" ht="14.25" customHeight="1">
      <c r="A6798" s="6" t="str">
        <f t="shared" si="78"/>
        <v>Purbalingga - Kebong_KARANGMANGU</v>
      </c>
      <c r="B6798" s="11" t="s">
        <v>4781</v>
      </c>
      <c r="C6798" s="11" t="s">
        <v>1864</v>
      </c>
      <c r="D6798" s="11">
        <v>9.3800000000000008</v>
      </c>
      <c r="E6798" s="7">
        <f>VLOOKUP(A6798, Sheet2!$A$2:$K$8265, 11)</f>
        <v>110.8802</v>
      </c>
      <c r="F6798" s="7">
        <f t="shared" si="79"/>
        <v>1.1725000000000001</v>
      </c>
      <c r="G6798" s="8">
        <v>200000</v>
      </c>
      <c r="H6798" s="9">
        <f t="shared" si="80"/>
        <v>2000000</v>
      </c>
      <c r="I6798" s="10"/>
    </row>
    <row r="6799" spans="1:9" ht="14.25" customHeight="1">
      <c r="A6799" s="6" t="str">
        <f t="shared" si="78"/>
        <v>Purbalingga - Kebong_KARANGMANYAR</v>
      </c>
      <c r="B6799" s="11" t="s">
        <v>4781</v>
      </c>
      <c r="C6799" s="11" t="s">
        <v>4850</v>
      </c>
      <c r="D6799" s="11">
        <v>7.6</v>
      </c>
      <c r="E6799" s="7">
        <f>VLOOKUP(A6799, Sheet2!$A$2:$K$8265, 11)</f>
        <v>110.8802</v>
      </c>
      <c r="F6799" s="7">
        <f t="shared" si="79"/>
        <v>0.95</v>
      </c>
      <c r="G6799" s="8">
        <v>200000</v>
      </c>
      <c r="H6799" s="9">
        <f t="shared" si="80"/>
        <v>1600000</v>
      </c>
      <c r="I6799" s="10"/>
    </row>
    <row r="6800" spans="1:9" ht="14.25" customHeight="1">
      <c r="A6800" s="6" t="str">
        <f t="shared" si="78"/>
        <v>Purbalingga - Kebong_KARANGNANAS</v>
      </c>
      <c r="B6800" s="11" t="s">
        <v>4781</v>
      </c>
      <c r="C6800" s="11" t="s">
        <v>4851</v>
      </c>
      <c r="D6800" s="11">
        <v>9.3800000000000008</v>
      </c>
      <c r="E6800" s="7">
        <f>VLOOKUP(A6800, Sheet2!$A$2:$K$8265, 11)</f>
        <v>110.8802</v>
      </c>
      <c r="F6800" s="7">
        <f t="shared" si="79"/>
        <v>1.1725000000000001</v>
      </c>
      <c r="G6800" s="8">
        <v>200000</v>
      </c>
      <c r="H6800" s="9">
        <f t="shared" si="80"/>
        <v>2000000</v>
      </c>
      <c r="I6800" s="10"/>
    </row>
    <row r="6801" spans="1:9" ht="14.25" customHeight="1">
      <c r="A6801" s="6" t="str">
        <f t="shared" si="78"/>
        <v>Purbalingga - Kebong_KARANGNANGKA</v>
      </c>
      <c r="B6801" s="11" t="s">
        <v>4781</v>
      </c>
      <c r="C6801" s="11" t="s">
        <v>898</v>
      </c>
      <c r="D6801" s="11">
        <v>9.3800000000000008</v>
      </c>
      <c r="E6801" s="7">
        <f>VLOOKUP(A6801, Sheet2!$A$2:$K$8265, 11)</f>
        <v>110.8802</v>
      </c>
      <c r="F6801" s="7">
        <f t="shared" si="79"/>
        <v>1.1725000000000001</v>
      </c>
      <c r="G6801" s="8">
        <v>200000</v>
      </c>
      <c r="H6801" s="9">
        <f t="shared" si="80"/>
        <v>2000000</v>
      </c>
      <c r="I6801" s="10"/>
    </row>
    <row r="6802" spans="1:9" ht="14.25" customHeight="1">
      <c r="A6802" s="6" t="str">
        <f t="shared" si="78"/>
        <v>Purbalingga - Kebong_KARANGNANGKA</v>
      </c>
      <c r="B6802" s="11" t="s">
        <v>4781</v>
      </c>
      <c r="C6802" s="11" t="s">
        <v>898</v>
      </c>
      <c r="D6802" s="11">
        <v>7.6</v>
      </c>
      <c r="E6802" s="7">
        <f>VLOOKUP(A6802, Sheet2!$A$2:$K$8265, 11)</f>
        <v>110.8802</v>
      </c>
      <c r="F6802" s="7">
        <f t="shared" si="79"/>
        <v>0.95</v>
      </c>
      <c r="G6802" s="8">
        <v>200000</v>
      </c>
      <c r="H6802" s="9">
        <f t="shared" si="80"/>
        <v>1600000</v>
      </c>
      <c r="I6802" s="10"/>
    </row>
    <row r="6803" spans="1:9" ht="14.25" customHeight="1">
      <c r="A6803" s="6" t="str">
        <f t="shared" si="78"/>
        <v>Purbalingga - Kebong_KARANGPETIR</v>
      </c>
      <c r="B6803" s="11" t="s">
        <v>4781</v>
      </c>
      <c r="C6803" s="11" t="s">
        <v>4852</v>
      </c>
      <c r="D6803" s="11">
        <v>7.6</v>
      </c>
      <c r="E6803" s="7">
        <f>VLOOKUP(A6803, Sheet2!$A$2:$K$8265, 11)</f>
        <v>110.8802</v>
      </c>
      <c r="F6803" s="7">
        <f t="shared" si="79"/>
        <v>0.95</v>
      </c>
      <c r="G6803" s="8">
        <v>200000</v>
      </c>
      <c r="H6803" s="9">
        <f t="shared" si="80"/>
        <v>1600000</v>
      </c>
      <c r="I6803" s="10"/>
    </row>
    <row r="6804" spans="1:9" ht="14.25" customHeight="1">
      <c r="A6804" s="6" t="str">
        <f t="shared" si="78"/>
        <v>Purbalingga - Kebong_KARANGPUCUNG</v>
      </c>
      <c r="B6804" s="11" t="s">
        <v>4781</v>
      </c>
      <c r="C6804" s="11" t="s">
        <v>2165</v>
      </c>
      <c r="D6804" s="11">
        <v>9.3800000000000008</v>
      </c>
      <c r="E6804" s="7">
        <f>VLOOKUP(A6804, Sheet2!$A$2:$K$8265, 11)</f>
        <v>110.8802</v>
      </c>
      <c r="F6804" s="7">
        <f t="shared" si="79"/>
        <v>1.1725000000000001</v>
      </c>
      <c r="G6804" s="8">
        <v>200000</v>
      </c>
      <c r="H6804" s="9">
        <f t="shared" si="80"/>
        <v>2000000</v>
      </c>
      <c r="I6804" s="10"/>
    </row>
    <row r="6805" spans="1:9" ht="14.25" customHeight="1">
      <c r="A6805" s="6" t="str">
        <f t="shared" si="78"/>
        <v>Purbalingga - Kebong_KARANGPUCUNG</v>
      </c>
      <c r="B6805" s="11" t="s">
        <v>4781</v>
      </c>
      <c r="C6805" s="11" t="s">
        <v>2165</v>
      </c>
      <c r="D6805" s="11">
        <v>7.6</v>
      </c>
      <c r="E6805" s="7">
        <f>VLOOKUP(A6805, Sheet2!$A$2:$K$8265, 11)</f>
        <v>110.8802</v>
      </c>
      <c r="F6805" s="7">
        <f t="shared" si="79"/>
        <v>0.95</v>
      </c>
      <c r="G6805" s="8">
        <v>200000</v>
      </c>
      <c r="H6805" s="9">
        <f t="shared" si="80"/>
        <v>1600000</v>
      </c>
      <c r="I6805" s="10"/>
    </row>
    <row r="6806" spans="1:9" ht="14.25" customHeight="1">
      <c r="A6806" s="6" t="str">
        <f t="shared" si="78"/>
        <v>Purbalingga - Kebong_KARANGPULE</v>
      </c>
      <c r="B6806" s="11" t="s">
        <v>4781</v>
      </c>
      <c r="C6806" s="11" t="s">
        <v>2780</v>
      </c>
      <c r="D6806" s="11">
        <v>7.6</v>
      </c>
      <c r="E6806" s="7">
        <f>VLOOKUP(A6806, Sheet2!$A$2:$K$8265, 11)</f>
        <v>110.8802</v>
      </c>
      <c r="F6806" s="7">
        <f t="shared" si="79"/>
        <v>0.95</v>
      </c>
      <c r="G6806" s="8">
        <v>200000</v>
      </c>
      <c r="H6806" s="9">
        <f t="shared" si="80"/>
        <v>1600000</v>
      </c>
      <c r="I6806" s="10"/>
    </row>
    <row r="6807" spans="1:9" ht="14.25" customHeight="1">
      <c r="A6807" s="6" t="str">
        <f t="shared" si="78"/>
        <v>Purbalingga - Kebong_KARANGRAU</v>
      </c>
      <c r="B6807" s="11" t="s">
        <v>4781</v>
      </c>
      <c r="C6807" s="11" t="s">
        <v>899</v>
      </c>
      <c r="D6807" s="11">
        <v>9.3800000000000008</v>
      </c>
      <c r="E6807" s="7">
        <f>VLOOKUP(A6807, Sheet2!$A$2:$K$8265, 11)</f>
        <v>110.8802</v>
      </c>
      <c r="F6807" s="7">
        <f t="shared" si="79"/>
        <v>1.1725000000000001</v>
      </c>
      <c r="G6807" s="8">
        <v>200000</v>
      </c>
      <c r="H6807" s="9">
        <f t="shared" si="80"/>
        <v>2000000</v>
      </c>
      <c r="I6807" s="10"/>
    </row>
    <row r="6808" spans="1:9" ht="14.25" customHeight="1">
      <c r="A6808" s="6" t="str">
        <f t="shared" si="78"/>
        <v>Purbalingga - Kebong_KARANGREJA</v>
      </c>
      <c r="B6808" s="11" t="s">
        <v>4781</v>
      </c>
      <c r="C6808" s="11" t="s">
        <v>296</v>
      </c>
      <c r="D6808" s="11">
        <v>7.6</v>
      </c>
      <c r="E6808" s="7">
        <f>VLOOKUP(A6808, Sheet2!$A$2:$K$8265, 11)</f>
        <v>110.8802</v>
      </c>
      <c r="F6808" s="7">
        <f t="shared" si="79"/>
        <v>0.95</v>
      </c>
      <c r="G6808" s="8">
        <v>200000</v>
      </c>
      <c r="H6808" s="9">
        <f t="shared" si="80"/>
        <v>1600000</v>
      </c>
      <c r="I6808" s="10"/>
    </row>
    <row r="6809" spans="1:9" ht="14.25" customHeight="1">
      <c r="A6809" s="6" t="str">
        <f t="shared" si="78"/>
        <v>Purbalingga - Kebong_KARANGREJA</v>
      </c>
      <c r="B6809" s="11" t="s">
        <v>4781</v>
      </c>
      <c r="C6809" s="11" t="s">
        <v>296</v>
      </c>
      <c r="D6809" s="11">
        <v>7.6</v>
      </c>
      <c r="E6809" s="7">
        <f>VLOOKUP(A6809, Sheet2!$A$2:$K$8265, 11)</f>
        <v>110.8802</v>
      </c>
      <c r="F6809" s="7">
        <f t="shared" si="79"/>
        <v>0.95</v>
      </c>
      <c r="G6809" s="8">
        <v>200000</v>
      </c>
      <c r="H6809" s="9">
        <f t="shared" si="80"/>
        <v>1600000</v>
      </c>
      <c r="I6809" s="10"/>
    </row>
    <row r="6810" spans="1:9" ht="14.25" customHeight="1">
      <c r="A6810" s="6" t="str">
        <f t="shared" si="78"/>
        <v>Purbalingga - Kebong_KARANGSALAM  LOR</v>
      </c>
      <c r="B6810" s="11" t="s">
        <v>4781</v>
      </c>
      <c r="C6810" s="11" t="s">
        <v>4853</v>
      </c>
      <c r="D6810" s="11">
        <v>9.3800000000000008</v>
      </c>
      <c r="E6810" s="7">
        <f>VLOOKUP(A6810, Sheet2!$A$2:$K$8265, 11)</f>
        <v>110.8802</v>
      </c>
      <c r="F6810" s="7">
        <f t="shared" si="79"/>
        <v>1.1725000000000001</v>
      </c>
      <c r="G6810" s="8">
        <v>200000</v>
      </c>
      <c r="H6810" s="9">
        <f t="shared" si="80"/>
        <v>2000000</v>
      </c>
      <c r="I6810" s="10"/>
    </row>
    <row r="6811" spans="1:9" ht="14.25" customHeight="1">
      <c r="A6811" s="6" t="str">
        <f t="shared" si="78"/>
        <v>Purbalingga - Kebong_KARANGSALAM KIDUL</v>
      </c>
      <c r="B6811" s="11" t="s">
        <v>4781</v>
      </c>
      <c r="C6811" s="11" t="s">
        <v>4854</v>
      </c>
      <c r="D6811" s="11">
        <v>9.3800000000000008</v>
      </c>
      <c r="E6811" s="7">
        <f>VLOOKUP(A6811, Sheet2!$A$2:$K$8265, 11)</f>
        <v>110.8802</v>
      </c>
      <c r="F6811" s="7">
        <f t="shared" si="79"/>
        <v>1.1725000000000001</v>
      </c>
      <c r="G6811" s="8">
        <v>200000</v>
      </c>
      <c r="H6811" s="9">
        <f t="shared" si="80"/>
        <v>2000000</v>
      </c>
      <c r="I6811" s="10"/>
    </row>
    <row r="6812" spans="1:9" ht="14.25" customHeight="1">
      <c r="A6812" s="6" t="str">
        <f t="shared" si="78"/>
        <v>Purbalingga - Kebong_KARANGSARI</v>
      </c>
      <c r="B6812" s="11" t="s">
        <v>4781</v>
      </c>
      <c r="C6812" s="11" t="s">
        <v>298</v>
      </c>
      <c r="D6812" s="11">
        <v>9.3800000000000008</v>
      </c>
      <c r="E6812" s="7">
        <f>VLOOKUP(A6812, Sheet2!$A$2:$K$8265, 11)</f>
        <v>110.8802</v>
      </c>
      <c r="F6812" s="7">
        <f t="shared" si="79"/>
        <v>1.1725000000000001</v>
      </c>
      <c r="G6812" s="8">
        <v>200000</v>
      </c>
      <c r="H6812" s="9">
        <f t="shared" si="80"/>
        <v>2000000</v>
      </c>
      <c r="I6812" s="10"/>
    </row>
    <row r="6813" spans="1:9" ht="14.25" customHeight="1">
      <c r="A6813" s="6" t="str">
        <f t="shared" si="78"/>
        <v>Purbalingga - Kebong_KARANGSARI</v>
      </c>
      <c r="B6813" s="11" t="s">
        <v>4781</v>
      </c>
      <c r="C6813" s="11" t="s">
        <v>298</v>
      </c>
      <c r="D6813" s="11">
        <v>7.6</v>
      </c>
      <c r="E6813" s="7">
        <f>VLOOKUP(A6813, Sheet2!$A$2:$K$8265, 11)</f>
        <v>110.8802</v>
      </c>
      <c r="F6813" s="7">
        <f t="shared" si="79"/>
        <v>0.95</v>
      </c>
      <c r="G6813" s="8">
        <v>200000</v>
      </c>
      <c r="H6813" s="9">
        <f t="shared" si="80"/>
        <v>1600000</v>
      </c>
      <c r="I6813" s="10"/>
    </row>
    <row r="6814" spans="1:9" ht="14.25" customHeight="1">
      <c r="A6814" s="6" t="str">
        <f t="shared" si="78"/>
        <v>Purbalingga - Kebong_KARANGSENTUL</v>
      </c>
      <c r="B6814" s="11" t="s">
        <v>4781</v>
      </c>
      <c r="C6814" s="11" t="s">
        <v>4855</v>
      </c>
      <c r="D6814" s="11">
        <v>7.6</v>
      </c>
      <c r="E6814" s="7">
        <f>VLOOKUP(A6814, Sheet2!$A$2:$K$8265, 11)</f>
        <v>110.8802</v>
      </c>
      <c r="F6814" s="7">
        <f t="shared" si="79"/>
        <v>0.95</v>
      </c>
      <c r="G6814" s="8">
        <v>200000</v>
      </c>
      <c r="H6814" s="9">
        <f t="shared" si="80"/>
        <v>1600000</v>
      </c>
      <c r="I6814" s="10"/>
    </row>
    <row r="6815" spans="1:9" ht="14.25" customHeight="1">
      <c r="A6815" s="6" t="str">
        <f t="shared" si="78"/>
        <v>Purbalingga - Kebong_KARANGSOKA</v>
      </c>
      <c r="B6815" s="11" t="s">
        <v>4781</v>
      </c>
      <c r="C6815" s="11" t="s">
        <v>4856</v>
      </c>
      <c r="D6815" s="11">
        <v>9.3800000000000008</v>
      </c>
      <c r="E6815" s="7">
        <f>VLOOKUP(A6815, Sheet2!$A$2:$K$8265, 11)</f>
        <v>110.8802</v>
      </c>
      <c r="F6815" s="7">
        <f t="shared" si="79"/>
        <v>1.1725000000000001</v>
      </c>
      <c r="G6815" s="8">
        <v>200000</v>
      </c>
      <c r="H6815" s="9">
        <f t="shared" si="80"/>
        <v>2000000</v>
      </c>
      <c r="I6815" s="10"/>
    </row>
    <row r="6816" spans="1:9" ht="14.25" customHeight="1">
      <c r="A6816" s="6" t="str">
        <f t="shared" si="78"/>
        <v>Purbalingga - Kebong_KARANGTALUN</v>
      </c>
      <c r="B6816" s="11" t="s">
        <v>4781</v>
      </c>
      <c r="C6816" s="11" t="s">
        <v>1304</v>
      </c>
      <c r="D6816" s="11">
        <v>7.6</v>
      </c>
      <c r="E6816" s="7">
        <f>VLOOKUP(A6816, Sheet2!$A$2:$K$8265, 11)</f>
        <v>110.8802</v>
      </c>
      <c r="F6816" s="7">
        <f t="shared" si="79"/>
        <v>0.95</v>
      </c>
      <c r="G6816" s="8">
        <v>200000</v>
      </c>
      <c r="H6816" s="9">
        <f t="shared" si="80"/>
        <v>1600000</v>
      </c>
      <c r="I6816" s="10"/>
    </row>
    <row r="6817" spans="1:9" ht="14.25" customHeight="1">
      <c r="A6817" s="6" t="str">
        <f t="shared" si="78"/>
        <v>Purbalingga - Kebong_KARANGTENGAH</v>
      </c>
      <c r="B6817" s="11" t="s">
        <v>4781</v>
      </c>
      <c r="C6817" s="11" t="s">
        <v>409</v>
      </c>
      <c r="D6817" s="11">
        <v>7.6</v>
      </c>
      <c r="E6817" s="7">
        <f>VLOOKUP(A6817, Sheet2!$A$2:$K$8265, 11)</f>
        <v>110.8802</v>
      </c>
      <c r="F6817" s="7">
        <f t="shared" si="79"/>
        <v>0.95</v>
      </c>
      <c r="G6817" s="8">
        <v>200000</v>
      </c>
      <c r="H6817" s="9">
        <f t="shared" si="80"/>
        <v>1600000</v>
      </c>
      <c r="I6817" s="10"/>
    </row>
    <row r="6818" spans="1:9" ht="14.25" customHeight="1">
      <c r="A6818" s="6" t="str">
        <f t="shared" si="78"/>
        <v>Purbalingga - Kebong_KARANGTURI</v>
      </c>
      <c r="B6818" s="11" t="s">
        <v>4781</v>
      </c>
      <c r="C6818" s="11" t="s">
        <v>1866</v>
      </c>
      <c r="D6818" s="11">
        <v>9.3800000000000008</v>
      </c>
      <c r="E6818" s="7">
        <f>VLOOKUP(A6818, Sheet2!$A$2:$K$8265, 11)</f>
        <v>110.8802</v>
      </c>
      <c r="F6818" s="7">
        <f t="shared" si="79"/>
        <v>1.1725000000000001</v>
      </c>
      <c r="G6818" s="8">
        <v>200000</v>
      </c>
      <c r="H6818" s="9">
        <f t="shared" si="80"/>
        <v>2000000</v>
      </c>
      <c r="I6818" s="10"/>
    </row>
    <row r="6819" spans="1:9" ht="14.25" customHeight="1">
      <c r="A6819" s="6" t="str">
        <f t="shared" si="78"/>
        <v>Purbalingga - Kebong_KARANGTURI</v>
      </c>
      <c r="B6819" s="11" t="s">
        <v>4781</v>
      </c>
      <c r="C6819" s="11" t="s">
        <v>1866</v>
      </c>
      <c r="D6819" s="11">
        <v>7.6</v>
      </c>
      <c r="E6819" s="7">
        <f>VLOOKUP(A6819, Sheet2!$A$2:$K$8265, 11)</f>
        <v>110.8802</v>
      </c>
      <c r="F6819" s="7">
        <f t="shared" si="79"/>
        <v>0.95</v>
      </c>
      <c r="G6819" s="8">
        <v>200000</v>
      </c>
      <c r="H6819" s="9">
        <f t="shared" si="80"/>
        <v>1600000</v>
      </c>
      <c r="I6819" s="10"/>
    </row>
    <row r="6820" spans="1:9" ht="14.25" customHeight="1">
      <c r="A6820" s="6" t="str">
        <f t="shared" si="78"/>
        <v>Purbalingga - Kebong_KARANGWANGKAL</v>
      </c>
      <c r="B6820" s="11" t="s">
        <v>4781</v>
      </c>
      <c r="C6820" s="11" t="s">
        <v>4857</v>
      </c>
      <c r="D6820" s="11">
        <v>9.3800000000000008</v>
      </c>
      <c r="E6820" s="7">
        <f>VLOOKUP(A6820, Sheet2!$A$2:$K$8265, 11)</f>
        <v>110.8802</v>
      </c>
      <c r="F6820" s="7">
        <f t="shared" si="79"/>
        <v>1.1725000000000001</v>
      </c>
      <c r="G6820" s="8">
        <v>200000</v>
      </c>
      <c r="H6820" s="9">
        <f t="shared" si="80"/>
        <v>2000000</v>
      </c>
      <c r="I6820" s="10"/>
    </row>
    <row r="6821" spans="1:9" ht="14.25" customHeight="1">
      <c r="A6821" s="6" t="str">
        <f t="shared" si="78"/>
        <v>Purbalingga - Kebong_KASIH</v>
      </c>
      <c r="B6821" s="11" t="s">
        <v>4781</v>
      </c>
      <c r="C6821" s="11" t="s">
        <v>4858</v>
      </c>
      <c r="D6821" s="11">
        <v>7.6</v>
      </c>
      <c r="E6821" s="7">
        <f>VLOOKUP(A6821, Sheet2!$A$2:$K$8265, 11)</f>
        <v>110.8802</v>
      </c>
      <c r="F6821" s="7">
        <f t="shared" si="79"/>
        <v>0.95</v>
      </c>
      <c r="G6821" s="8">
        <v>200000</v>
      </c>
      <c r="H6821" s="9">
        <f t="shared" si="80"/>
        <v>1600000</v>
      </c>
      <c r="I6821" s="10"/>
    </row>
    <row r="6822" spans="1:9" ht="14.25" customHeight="1">
      <c r="A6822" s="6" t="str">
        <f t="shared" si="78"/>
        <v>Purbalingga - Kebong_KAWUNGCARANG</v>
      </c>
      <c r="B6822" s="11" t="s">
        <v>4781</v>
      </c>
      <c r="C6822" s="11" t="s">
        <v>4859</v>
      </c>
      <c r="D6822" s="11">
        <v>9.3800000000000008</v>
      </c>
      <c r="E6822" s="7">
        <f>VLOOKUP(A6822, Sheet2!$A$2:$K$8265, 11)</f>
        <v>110.8802</v>
      </c>
      <c r="F6822" s="7">
        <f t="shared" si="79"/>
        <v>1.1725000000000001</v>
      </c>
      <c r="G6822" s="8">
        <v>200000</v>
      </c>
      <c r="H6822" s="9">
        <f t="shared" si="80"/>
        <v>2000000</v>
      </c>
      <c r="I6822" s="10"/>
    </row>
    <row r="6823" spans="1:9" ht="14.25" customHeight="1">
      <c r="A6823" s="6" t="str">
        <f t="shared" si="78"/>
        <v>Purbalingga - Kebong_KEBANGGAN</v>
      </c>
      <c r="B6823" s="11" t="s">
        <v>4781</v>
      </c>
      <c r="C6823" s="11" t="s">
        <v>4860</v>
      </c>
      <c r="D6823" s="11">
        <v>9.3800000000000008</v>
      </c>
      <c r="E6823" s="7">
        <f>VLOOKUP(A6823, Sheet2!$A$2:$K$8265, 11)</f>
        <v>110.8802</v>
      </c>
      <c r="F6823" s="7">
        <f t="shared" si="79"/>
        <v>1.1725000000000001</v>
      </c>
      <c r="G6823" s="8">
        <v>200000</v>
      </c>
      <c r="H6823" s="9">
        <f t="shared" si="80"/>
        <v>2000000</v>
      </c>
      <c r="I6823" s="10"/>
    </row>
    <row r="6824" spans="1:9" ht="14.25" customHeight="1">
      <c r="A6824" s="6" t="str">
        <f t="shared" si="78"/>
        <v>Purbalingga - Kebong_KEBOCORAN</v>
      </c>
      <c r="B6824" s="11" t="s">
        <v>4781</v>
      </c>
      <c r="C6824" s="11" t="s">
        <v>4861</v>
      </c>
      <c r="D6824" s="11">
        <v>9.3800000000000008</v>
      </c>
      <c r="E6824" s="7">
        <f>VLOOKUP(A6824, Sheet2!$A$2:$K$8265, 11)</f>
        <v>110.8802</v>
      </c>
      <c r="F6824" s="7">
        <f t="shared" si="79"/>
        <v>1.1725000000000001</v>
      </c>
      <c r="G6824" s="8">
        <v>200000</v>
      </c>
      <c r="H6824" s="9">
        <f t="shared" si="80"/>
        <v>2000000</v>
      </c>
      <c r="I6824" s="10"/>
    </row>
    <row r="6825" spans="1:9" ht="14.25" customHeight="1">
      <c r="A6825" s="6" t="str">
        <f t="shared" si="78"/>
        <v>Purbalingga - Kebong_KEBUMEN</v>
      </c>
      <c r="B6825" s="11" t="s">
        <v>4781</v>
      </c>
      <c r="C6825" s="11" t="s">
        <v>137</v>
      </c>
      <c r="D6825" s="11">
        <v>9.3800000000000008</v>
      </c>
      <c r="E6825" s="7">
        <f>VLOOKUP(A6825, Sheet2!$A$2:$K$8265, 11)</f>
        <v>110.8802</v>
      </c>
      <c r="F6825" s="7">
        <f t="shared" si="79"/>
        <v>1.1725000000000001</v>
      </c>
      <c r="G6825" s="8">
        <v>200000</v>
      </c>
      <c r="H6825" s="9">
        <f t="shared" si="80"/>
        <v>2000000</v>
      </c>
      <c r="I6825" s="10"/>
    </row>
    <row r="6826" spans="1:9" ht="14.25" customHeight="1">
      <c r="A6826" s="6" t="str">
        <f t="shared" si="78"/>
        <v>Purbalingga - Kebong_KEDONDONG</v>
      </c>
      <c r="B6826" s="11" t="s">
        <v>4781</v>
      </c>
      <c r="C6826" s="11" t="s">
        <v>1946</v>
      </c>
      <c r="D6826" s="11">
        <v>9.3800000000000008</v>
      </c>
      <c r="E6826" s="7">
        <f>VLOOKUP(A6826, Sheet2!$A$2:$K$8265, 11)</f>
        <v>110.8802</v>
      </c>
      <c r="F6826" s="7">
        <f t="shared" si="79"/>
        <v>1.1725000000000001</v>
      </c>
      <c r="G6826" s="8">
        <v>200000</v>
      </c>
      <c r="H6826" s="9">
        <f t="shared" si="80"/>
        <v>2000000</v>
      </c>
      <c r="I6826" s="10"/>
    </row>
    <row r="6827" spans="1:9" ht="14.25" customHeight="1">
      <c r="A6827" s="6" t="str">
        <f t="shared" si="78"/>
        <v>Purbalingga - Kebong_KEDUNGBANTENG</v>
      </c>
      <c r="B6827" s="11" t="s">
        <v>4781</v>
      </c>
      <c r="C6827" s="11" t="s">
        <v>4862</v>
      </c>
      <c r="D6827" s="11">
        <v>9.3800000000000008</v>
      </c>
      <c r="E6827" s="7">
        <f>VLOOKUP(A6827, Sheet2!$A$2:$K$8265, 11)</f>
        <v>110.8802</v>
      </c>
      <c r="F6827" s="7">
        <f t="shared" si="79"/>
        <v>1.1725000000000001</v>
      </c>
      <c r="G6827" s="8">
        <v>200000</v>
      </c>
      <c r="H6827" s="9">
        <f t="shared" si="80"/>
        <v>2000000</v>
      </c>
      <c r="I6827" s="10"/>
    </row>
    <row r="6828" spans="1:9" ht="14.25" customHeight="1">
      <c r="A6828" s="6" t="str">
        <f t="shared" si="78"/>
        <v>Purbalingga - Kebong_KEDUNGMALANG</v>
      </c>
      <c r="B6828" s="11" t="s">
        <v>4781</v>
      </c>
      <c r="C6828" s="11" t="s">
        <v>140</v>
      </c>
      <c r="D6828" s="11">
        <v>9.3800000000000008</v>
      </c>
      <c r="E6828" s="7">
        <f>VLOOKUP(A6828, Sheet2!$A$2:$K$8265, 11)</f>
        <v>110.8802</v>
      </c>
      <c r="F6828" s="7">
        <f t="shared" si="79"/>
        <v>1.1725000000000001</v>
      </c>
      <c r="G6828" s="8">
        <v>200000</v>
      </c>
      <c r="H6828" s="9">
        <f t="shared" si="80"/>
        <v>2000000</v>
      </c>
      <c r="I6828" s="10"/>
    </row>
    <row r="6829" spans="1:9" ht="14.25" customHeight="1">
      <c r="A6829" s="6" t="str">
        <f t="shared" si="78"/>
        <v>Purbalingga - Kebong_KEDUNGRANDU</v>
      </c>
      <c r="B6829" s="11" t="s">
        <v>4781</v>
      </c>
      <c r="C6829" s="11" t="s">
        <v>4863</v>
      </c>
      <c r="D6829" s="11">
        <v>9.3800000000000008</v>
      </c>
      <c r="E6829" s="7">
        <f>VLOOKUP(A6829, Sheet2!$A$2:$K$8265, 11)</f>
        <v>110.8802</v>
      </c>
      <c r="F6829" s="7">
        <f t="shared" si="79"/>
        <v>1.1725000000000001</v>
      </c>
      <c r="G6829" s="8">
        <v>200000</v>
      </c>
      <c r="H6829" s="9">
        <f t="shared" si="80"/>
        <v>2000000</v>
      </c>
      <c r="I6829" s="10"/>
    </row>
    <row r="6830" spans="1:9" ht="14.25" customHeight="1">
      <c r="A6830" s="6" t="str">
        <f t="shared" si="78"/>
        <v>Purbalingga - Kebong_KEDUNGWRINGIN</v>
      </c>
      <c r="B6830" s="11" t="s">
        <v>4781</v>
      </c>
      <c r="C6830" s="11" t="s">
        <v>2792</v>
      </c>
      <c r="D6830" s="11">
        <v>9.3800000000000008</v>
      </c>
      <c r="E6830" s="7">
        <f>VLOOKUP(A6830, Sheet2!$A$2:$K$8265, 11)</f>
        <v>110.8802</v>
      </c>
      <c r="F6830" s="7">
        <f t="shared" si="79"/>
        <v>1.1725000000000001</v>
      </c>
      <c r="G6830" s="8">
        <v>200000</v>
      </c>
      <c r="H6830" s="9">
        <f t="shared" si="80"/>
        <v>2000000</v>
      </c>
      <c r="I6830" s="10"/>
    </row>
    <row r="6831" spans="1:9" ht="14.25" customHeight="1">
      <c r="A6831" s="6" t="str">
        <f t="shared" si="78"/>
        <v>Purbalingga - Kebong_KEDUNGWULUH</v>
      </c>
      <c r="B6831" s="11" t="s">
        <v>4781</v>
      </c>
      <c r="C6831" s="11" t="s">
        <v>4864</v>
      </c>
      <c r="D6831" s="11">
        <v>9.3800000000000008</v>
      </c>
      <c r="E6831" s="7">
        <f>VLOOKUP(A6831, Sheet2!$A$2:$K$8265, 11)</f>
        <v>110.8802</v>
      </c>
      <c r="F6831" s="7">
        <f t="shared" si="79"/>
        <v>1.1725000000000001</v>
      </c>
      <c r="G6831" s="8">
        <v>200000</v>
      </c>
      <c r="H6831" s="9">
        <f t="shared" si="80"/>
        <v>2000000</v>
      </c>
      <c r="I6831" s="10"/>
    </row>
    <row r="6832" spans="1:9" ht="14.25" customHeight="1">
      <c r="A6832" s="6" t="str">
        <f t="shared" si="78"/>
        <v>Purbalingga - Kebong_KEDUNGWULUH</v>
      </c>
      <c r="B6832" s="11" t="s">
        <v>4781</v>
      </c>
      <c r="C6832" s="11" t="s">
        <v>4864</v>
      </c>
      <c r="D6832" s="11">
        <v>7.6</v>
      </c>
      <c r="E6832" s="7">
        <f>VLOOKUP(A6832, Sheet2!$A$2:$K$8265, 11)</f>
        <v>110.8802</v>
      </c>
      <c r="F6832" s="7">
        <f t="shared" si="79"/>
        <v>0.95</v>
      </c>
      <c r="G6832" s="8">
        <v>200000</v>
      </c>
      <c r="H6832" s="9">
        <f t="shared" si="80"/>
        <v>1600000</v>
      </c>
      <c r="I6832" s="10"/>
    </row>
    <row r="6833" spans="1:9" ht="14.25" customHeight="1">
      <c r="A6833" s="6" t="str">
        <f t="shared" si="78"/>
        <v>Purbalingga - Kebong_KEMBARAN</v>
      </c>
      <c r="B6833" s="11" t="s">
        <v>4781</v>
      </c>
      <c r="C6833" s="11" t="s">
        <v>1070</v>
      </c>
      <c r="D6833" s="11">
        <v>9.3800000000000008</v>
      </c>
      <c r="E6833" s="7">
        <f>VLOOKUP(A6833, Sheet2!$A$2:$K$8265, 11)</f>
        <v>110.8802</v>
      </c>
      <c r="F6833" s="7">
        <f t="shared" si="79"/>
        <v>1.1725000000000001</v>
      </c>
      <c r="G6833" s="8">
        <v>200000</v>
      </c>
      <c r="H6833" s="9">
        <f t="shared" si="80"/>
        <v>2000000</v>
      </c>
      <c r="I6833" s="10"/>
    </row>
    <row r="6834" spans="1:9" ht="14.25" customHeight="1">
      <c r="A6834" s="6" t="str">
        <f t="shared" si="78"/>
        <v>Purbalingga - Kebong_KEMBARAN KULON</v>
      </c>
      <c r="B6834" s="11" t="s">
        <v>4781</v>
      </c>
      <c r="C6834" s="11" t="s">
        <v>4865</v>
      </c>
      <c r="D6834" s="11">
        <v>7.6</v>
      </c>
      <c r="E6834" s="7">
        <f>VLOOKUP(A6834, Sheet2!$A$2:$K$8265, 11)</f>
        <v>110.8802</v>
      </c>
      <c r="F6834" s="7">
        <f t="shared" si="79"/>
        <v>0.95</v>
      </c>
      <c r="G6834" s="8">
        <v>200000</v>
      </c>
      <c r="H6834" s="9">
        <f t="shared" si="80"/>
        <v>1600000</v>
      </c>
      <c r="I6834" s="10"/>
    </row>
    <row r="6835" spans="1:9" ht="14.25" customHeight="1">
      <c r="A6835" s="6" t="str">
        <f t="shared" si="78"/>
        <v>Purbalingga - Kebong_KEMUTUG KIDUL</v>
      </c>
      <c r="B6835" s="11" t="s">
        <v>4781</v>
      </c>
      <c r="C6835" s="11" t="s">
        <v>4866</v>
      </c>
      <c r="D6835" s="11">
        <v>9.3800000000000008</v>
      </c>
      <c r="E6835" s="7">
        <f>VLOOKUP(A6835, Sheet2!$A$2:$K$8265, 11)</f>
        <v>110.8802</v>
      </c>
      <c r="F6835" s="7">
        <f t="shared" si="79"/>
        <v>1.1725000000000001</v>
      </c>
      <c r="G6835" s="8">
        <v>200000</v>
      </c>
      <c r="H6835" s="9">
        <f t="shared" si="80"/>
        <v>2000000</v>
      </c>
      <c r="I6835" s="10"/>
    </row>
    <row r="6836" spans="1:9" ht="14.25" customHeight="1">
      <c r="A6836" s="6" t="str">
        <f t="shared" si="78"/>
        <v>Purbalingga - Kebong_KEMUTUG LOR</v>
      </c>
      <c r="B6836" s="11" t="s">
        <v>4781</v>
      </c>
      <c r="C6836" s="11" t="s">
        <v>4867</v>
      </c>
      <c r="D6836" s="11">
        <v>9.3800000000000008</v>
      </c>
      <c r="E6836" s="7">
        <f>VLOOKUP(A6836, Sheet2!$A$2:$K$8265, 11)</f>
        <v>110.8802</v>
      </c>
      <c r="F6836" s="7">
        <f t="shared" si="79"/>
        <v>1.1725000000000001</v>
      </c>
      <c r="G6836" s="8">
        <v>200000</v>
      </c>
      <c r="H6836" s="9">
        <f t="shared" si="80"/>
        <v>2000000</v>
      </c>
      <c r="I6836" s="10"/>
    </row>
    <row r="6837" spans="1:9" ht="14.25" customHeight="1">
      <c r="A6837" s="6" t="str">
        <f t="shared" si="78"/>
        <v>Purbalingga - Kebong_KENITEN</v>
      </c>
      <c r="B6837" s="11" t="s">
        <v>4781</v>
      </c>
      <c r="C6837" s="11" t="s">
        <v>146</v>
      </c>
      <c r="D6837" s="11">
        <v>9.3800000000000008</v>
      </c>
      <c r="E6837" s="7">
        <f>VLOOKUP(A6837, Sheet2!$A$2:$K$8265, 11)</f>
        <v>110.8802</v>
      </c>
      <c r="F6837" s="7">
        <f t="shared" si="79"/>
        <v>1.1725000000000001</v>
      </c>
      <c r="G6837" s="8">
        <v>200000</v>
      </c>
      <c r="H6837" s="9">
        <f t="shared" si="80"/>
        <v>2000000</v>
      </c>
      <c r="I6837" s="10"/>
    </row>
    <row r="6838" spans="1:9" ht="14.25" customHeight="1">
      <c r="A6838" s="6" t="str">
        <f t="shared" si="78"/>
        <v>Purbalingga - Kebong_KERTANEGARA</v>
      </c>
      <c r="B6838" s="11" t="s">
        <v>4781</v>
      </c>
      <c r="C6838" s="11" t="s">
        <v>4868</v>
      </c>
      <c r="D6838" s="11">
        <v>7.6</v>
      </c>
      <c r="E6838" s="7">
        <f>VLOOKUP(A6838, Sheet2!$A$2:$K$8265, 11)</f>
        <v>110.8802</v>
      </c>
      <c r="F6838" s="7">
        <f t="shared" si="79"/>
        <v>0.95</v>
      </c>
      <c r="G6838" s="8">
        <v>200000</v>
      </c>
      <c r="H6838" s="9">
        <f t="shared" si="80"/>
        <v>1600000</v>
      </c>
      <c r="I6838" s="10"/>
    </row>
    <row r="6839" spans="1:9" ht="14.25" customHeight="1">
      <c r="A6839" s="6" t="str">
        <f t="shared" si="78"/>
        <v>Purbalingga - Kebong_KETENGER</v>
      </c>
      <c r="B6839" s="11" t="s">
        <v>4781</v>
      </c>
      <c r="C6839" s="11" t="s">
        <v>4869</v>
      </c>
      <c r="D6839" s="11">
        <v>9.3800000000000008</v>
      </c>
      <c r="E6839" s="7">
        <f>VLOOKUP(A6839, Sheet2!$A$2:$K$8265, 11)</f>
        <v>110.8802</v>
      </c>
      <c r="F6839" s="7">
        <f t="shared" si="79"/>
        <v>1.1725000000000001</v>
      </c>
      <c r="G6839" s="8">
        <v>200000</v>
      </c>
      <c r="H6839" s="9">
        <f t="shared" si="80"/>
        <v>2000000</v>
      </c>
      <c r="I6839" s="10"/>
    </row>
    <row r="6840" spans="1:9" ht="14.25" customHeight="1">
      <c r="A6840" s="6" t="str">
        <f t="shared" si="78"/>
        <v>Purbalingga - Kebong_KLAHANG</v>
      </c>
      <c r="B6840" s="11" t="s">
        <v>4781</v>
      </c>
      <c r="C6840" s="11" t="s">
        <v>4870</v>
      </c>
      <c r="D6840" s="11">
        <v>9.3800000000000008</v>
      </c>
      <c r="E6840" s="7">
        <f>VLOOKUP(A6840, Sheet2!$A$2:$K$8265, 11)</f>
        <v>110.8802</v>
      </c>
      <c r="F6840" s="7">
        <f t="shared" si="79"/>
        <v>1.1725000000000001</v>
      </c>
      <c r="G6840" s="8">
        <v>200000</v>
      </c>
      <c r="H6840" s="9">
        <f t="shared" si="80"/>
        <v>2000000</v>
      </c>
      <c r="I6840" s="10"/>
    </row>
    <row r="6841" spans="1:9" ht="14.25" customHeight="1">
      <c r="A6841" s="6" t="str">
        <f t="shared" si="78"/>
        <v>Purbalingga - Kebong_KLAPASAWIT</v>
      </c>
      <c r="B6841" s="11" t="s">
        <v>4781</v>
      </c>
      <c r="C6841" s="11" t="s">
        <v>4058</v>
      </c>
      <c r="D6841" s="11">
        <v>7.6</v>
      </c>
      <c r="E6841" s="7">
        <f>VLOOKUP(A6841, Sheet2!$A$2:$K$8265, 11)</f>
        <v>110.8802</v>
      </c>
      <c r="F6841" s="7">
        <f t="shared" si="79"/>
        <v>0.95</v>
      </c>
      <c r="G6841" s="8">
        <v>200000</v>
      </c>
      <c r="H6841" s="9">
        <f t="shared" si="80"/>
        <v>1600000</v>
      </c>
      <c r="I6841" s="10"/>
    </row>
    <row r="6842" spans="1:9" ht="14.25" customHeight="1">
      <c r="A6842" s="6" t="str">
        <f t="shared" si="78"/>
        <v>Purbalingga - Kebong_KOBER</v>
      </c>
      <c r="B6842" s="11" t="s">
        <v>4781</v>
      </c>
      <c r="C6842" s="11" t="s">
        <v>4871</v>
      </c>
      <c r="D6842" s="11">
        <v>9.3800000000000008</v>
      </c>
      <c r="E6842" s="7">
        <f>VLOOKUP(A6842, Sheet2!$A$2:$K$8265, 11)</f>
        <v>110.8802</v>
      </c>
      <c r="F6842" s="7">
        <f t="shared" si="79"/>
        <v>1.1725000000000001</v>
      </c>
      <c r="G6842" s="8">
        <v>200000</v>
      </c>
      <c r="H6842" s="9">
        <f t="shared" si="80"/>
        <v>2000000</v>
      </c>
      <c r="I6842" s="10"/>
    </row>
    <row r="6843" spans="1:9" ht="14.25" customHeight="1">
      <c r="A6843" s="6" t="str">
        <f t="shared" si="78"/>
        <v>Purbalingga - Kebong_KOTAYASA</v>
      </c>
      <c r="B6843" s="11" t="s">
        <v>4781</v>
      </c>
      <c r="C6843" s="11" t="s">
        <v>4872</v>
      </c>
      <c r="D6843" s="11">
        <v>9.3800000000000008</v>
      </c>
      <c r="E6843" s="7">
        <f>VLOOKUP(A6843, Sheet2!$A$2:$K$8265, 11)</f>
        <v>110.8802</v>
      </c>
      <c r="F6843" s="7">
        <f t="shared" si="79"/>
        <v>1.1725000000000001</v>
      </c>
      <c r="G6843" s="8">
        <v>200000</v>
      </c>
      <c r="H6843" s="9">
        <f t="shared" si="80"/>
        <v>2000000</v>
      </c>
      <c r="I6843" s="10"/>
    </row>
    <row r="6844" spans="1:9" ht="14.25" customHeight="1">
      <c r="A6844" s="6" t="str">
        <f t="shared" si="78"/>
        <v>Purbalingga - Kebong_KRADENAN</v>
      </c>
      <c r="B6844" s="11" t="s">
        <v>4781</v>
      </c>
      <c r="C6844" s="11" t="s">
        <v>308</v>
      </c>
      <c r="D6844" s="11">
        <v>7.6</v>
      </c>
      <c r="E6844" s="7">
        <f>VLOOKUP(A6844, Sheet2!$A$2:$K$8265, 11)</f>
        <v>110.8802</v>
      </c>
      <c r="F6844" s="7">
        <f t="shared" si="79"/>
        <v>0.95</v>
      </c>
      <c r="G6844" s="8">
        <v>200000</v>
      </c>
      <c r="H6844" s="9">
        <f t="shared" si="80"/>
        <v>1600000</v>
      </c>
      <c r="I6844" s="10"/>
    </row>
    <row r="6845" spans="1:9" ht="14.25" customHeight="1">
      <c r="A6845" s="6" t="str">
        <f t="shared" si="78"/>
        <v>Purbalingga - Kebong_KRAMAT</v>
      </c>
      <c r="B6845" s="11" t="s">
        <v>4781</v>
      </c>
      <c r="C6845" s="11" t="s">
        <v>811</v>
      </c>
      <c r="D6845" s="11">
        <v>9.3800000000000008</v>
      </c>
      <c r="E6845" s="7">
        <f>VLOOKUP(A6845, Sheet2!$A$2:$K$8265, 11)</f>
        <v>110.8802</v>
      </c>
      <c r="F6845" s="7">
        <f t="shared" si="79"/>
        <v>1.1725000000000001</v>
      </c>
      <c r="G6845" s="8">
        <v>200000</v>
      </c>
      <c r="H6845" s="9">
        <f t="shared" si="80"/>
        <v>2000000</v>
      </c>
      <c r="I6845" s="10"/>
    </row>
    <row r="6846" spans="1:9" ht="14.25" customHeight="1">
      <c r="A6846" s="6" t="str">
        <f t="shared" si="78"/>
        <v>Purbalingga - Kebong_KRAMAT</v>
      </c>
      <c r="B6846" s="11" t="s">
        <v>4781</v>
      </c>
      <c r="C6846" s="11" t="s">
        <v>811</v>
      </c>
      <c r="D6846" s="11">
        <v>7.6</v>
      </c>
      <c r="E6846" s="7">
        <f>VLOOKUP(A6846, Sheet2!$A$2:$K$8265, 11)</f>
        <v>110.8802</v>
      </c>
      <c r="F6846" s="7">
        <f t="shared" si="79"/>
        <v>0.95</v>
      </c>
      <c r="G6846" s="8">
        <v>200000</v>
      </c>
      <c r="H6846" s="9">
        <f t="shared" si="80"/>
        <v>1600000</v>
      </c>
      <c r="I6846" s="10"/>
    </row>
    <row r="6847" spans="1:9" ht="14.25" customHeight="1">
      <c r="A6847" s="6" t="str">
        <f t="shared" si="78"/>
        <v>Purbalingga - Kebong_KRANGEAN</v>
      </c>
      <c r="B6847" s="11" t="s">
        <v>4781</v>
      </c>
      <c r="C6847" s="11" t="s">
        <v>4873</v>
      </c>
      <c r="D6847" s="11">
        <v>7.6</v>
      </c>
      <c r="E6847" s="7">
        <f>VLOOKUP(A6847, Sheet2!$A$2:$K$8265, 11)</f>
        <v>110.8802</v>
      </c>
      <c r="F6847" s="7">
        <f t="shared" si="79"/>
        <v>0.95</v>
      </c>
      <c r="G6847" s="8">
        <v>200000</v>
      </c>
      <c r="H6847" s="9">
        <f t="shared" si="80"/>
        <v>1600000</v>
      </c>
      <c r="I6847" s="10"/>
    </row>
    <row r="6848" spans="1:9" ht="14.25" customHeight="1">
      <c r="A6848" s="6" t="str">
        <f t="shared" si="78"/>
        <v>Purbalingga - Kebong_KRANJI</v>
      </c>
      <c r="B6848" s="11" t="s">
        <v>4781</v>
      </c>
      <c r="C6848" s="11" t="s">
        <v>4874</v>
      </c>
      <c r="D6848" s="11">
        <v>9.3800000000000008</v>
      </c>
      <c r="E6848" s="7">
        <f>VLOOKUP(A6848, Sheet2!$A$2:$K$8265, 11)</f>
        <v>110.8802</v>
      </c>
      <c r="F6848" s="7">
        <f t="shared" si="79"/>
        <v>1.1725000000000001</v>
      </c>
      <c r="G6848" s="8">
        <v>200000</v>
      </c>
      <c r="H6848" s="9">
        <f t="shared" si="80"/>
        <v>2000000</v>
      </c>
      <c r="I6848" s="10"/>
    </row>
    <row r="6849" spans="1:9" ht="14.25" customHeight="1">
      <c r="A6849" s="6" t="str">
        <f t="shared" si="78"/>
        <v>Purbalingga - Kebong_KUTA</v>
      </c>
      <c r="B6849" s="11" t="s">
        <v>4781</v>
      </c>
      <c r="C6849" s="11" t="s">
        <v>4677</v>
      </c>
      <c r="D6849" s="11">
        <v>15.73</v>
      </c>
      <c r="E6849" s="7">
        <f>VLOOKUP(A6849, Sheet2!$A$2:$K$8265, 11)</f>
        <v>110.8802</v>
      </c>
      <c r="F6849" s="7">
        <f t="shared" si="79"/>
        <v>1.9662500000000001</v>
      </c>
      <c r="G6849" s="8">
        <v>200000</v>
      </c>
      <c r="H6849" s="9">
        <f t="shared" si="80"/>
        <v>3200000</v>
      </c>
      <c r="I6849" s="10"/>
    </row>
    <row r="6850" spans="1:9" ht="14.25" customHeight="1">
      <c r="A6850" s="6" t="str">
        <f t="shared" si="78"/>
        <v>Purbalingga - Kebong_KUTABAWA</v>
      </c>
      <c r="B6850" s="11" t="s">
        <v>4781</v>
      </c>
      <c r="C6850" s="11" t="s">
        <v>4875</v>
      </c>
      <c r="D6850" s="11">
        <v>7.6</v>
      </c>
      <c r="E6850" s="7">
        <f>VLOOKUP(A6850, Sheet2!$A$2:$K$8265, 11)</f>
        <v>110.8802</v>
      </c>
      <c r="F6850" s="7">
        <f t="shared" si="79"/>
        <v>0.95</v>
      </c>
      <c r="G6850" s="8">
        <v>200000</v>
      </c>
      <c r="H6850" s="9">
        <f t="shared" si="80"/>
        <v>1600000</v>
      </c>
      <c r="I6850" s="10"/>
    </row>
    <row r="6851" spans="1:9" ht="14.25" customHeight="1">
      <c r="A6851" s="6" t="str">
        <f t="shared" si="78"/>
        <v>Purbalingga - Kebong_KUTALIMAN</v>
      </c>
      <c r="B6851" s="11" t="s">
        <v>4781</v>
      </c>
      <c r="C6851" s="11" t="s">
        <v>4876</v>
      </c>
      <c r="D6851" s="11">
        <v>9.3800000000000008</v>
      </c>
      <c r="E6851" s="7">
        <f>VLOOKUP(A6851, Sheet2!$A$2:$K$8265, 11)</f>
        <v>110.8802</v>
      </c>
      <c r="F6851" s="7">
        <f t="shared" si="79"/>
        <v>1.1725000000000001</v>
      </c>
      <c r="G6851" s="8">
        <v>200000</v>
      </c>
      <c r="H6851" s="9">
        <f t="shared" si="80"/>
        <v>2000000</v>
      </c>
      <c r="I6851" s="10"/>
    </row>
    <row r="6852" spans="1:9" ht="14.25" customHeight="1">
      <c r="A6852" s="6" t="str">
        <f t="shared" si="78"/>
        <v>Purbalingga - Kebong_KUTASARI</v>
      </c>
      <c r="B6852" s="11" t="s">
        <v>4781</v>
      </c>
      <c r="C6852" s="11" t="s">
        <v>2171</v>
      </c>
      <c r="D6852" s="11">
        <v>9.3800000000000008</v>
      </c>
      <c r="E6852" s="7">
        <f>VLOOKUP(A6852, Sheet2!$A$2:$K$8265, 11)</f>
        <v>110.8802</v>
      </c>
      <c r="F6852" s="7">
        <f t="shared" si="79"/>
        <v>1.1725000000000001</v>
      </c>
      <c r="G6852" s="8">
        <v>200000</v>
      </c>
      <c r="H6852" s="9">
        <f t="shared" si="80"/>
        <v>2000000</v>
      </c>
      <c r="I6852" s="10"/>
    </row>
    <row r="6853" spans="1:9" ht="14.25" customHeight="1">
      <c r="A6853" s="6" t="str">
        <f t="shared" si="78"/>
        <v>Purbalingga - Kebong_KUTASARI</v>
      </c>
      <c r="B6853" s="11" t="s">
        <v>4781</v>
      </c>
      <c r="C6853" s="11" t="s">
        <v>2171</v>
      </c>
      <c r="D6853" s="11">
        <v>7.6</v>
      </c>
      <c r="E6853" s="7">
        <f>VLOOKUP(A6853, Sheet2!$A$2:$K$8265, 11)</f>
        <v>110.8802</v>
      </c>
      <c r="F6853" s="7">
        <f t="shared" si="79"/>
        <v>0.95</v>
      </c>
      <c r="G6853" s="8">
        <v>200000</v>
      </c>
      <c r="H6853" s="9">
        <f t="shared" si="80"/>
        <v>1600000</v>
      </c>
      <c r="I6853" s="10"/>
    </row>
    <row r="6854" spans="1:9" ht="14.25" customHeight="1">
      <c r="A6854" s="6" t="str">
        <f t="shared" si="78"/>
        <v>Purbalingga - Kebong_LAMBUR</v>
      </c>
      <c r="B6854" s="11" t="s">
        <v>4781</v>
      </c>
      <c r="C6854" s="11" t="s">
        <v>4745</v>
      </c>
      <c r="D6854" s="11">
        <v>7.6</v>
      </c>
      <c r="E6854" s="7">
        <f>VLOOKUP(A6854, Sheet2!$A$2:$K$8265, 11)</f>
        <v>110.8802</v>
      </c>
      <c r="F6854" s="7">
        <f t="shared" si="79"/>
        <v>0.95</v>
      </c>
      <c r="G6854" s="8">
        <v>200000</v>
      </c>
      <c r="H6854" s="9">
        <f t="shared" si="80"/>
        <v>1600000</v>
      </c>
      <c r="I6854" s="10"/>
    </row>
    <row r="6855" spans="1:9" ht="14.25" customHeight="1">
      <c r="A6855" s="6" t="str">
        <f t="shared" si="78"/>
        <v>Purbalingga - Kebong_LANGKAP</v>
      </c>
      <c r="B6855" s="11" t="s">
        <v>4781</v>
      </c>
      <c r="C6855" s="11" t="s">
        <v>161</v>
      </c>
      <c r="D6855" s="11">
        <v>7.6</v>
      </c>
      <c r="E6855" s="7">
        <f>VLOOKUP(A6855, Sheet2!$A$2:$K$8265, 11)</f>
        <v>110.8802</v>
      </c>
      <c r="F6855" s="7">
        <f t="shared" si="79"/>
        <v>0.95</v>
      </c>
      <c r="G6855" s="8">
        <v>200000</v>
      </c>
      <c r="H6855" s="9">
        <f t="shared" si="80"/>
        <v>1600000</v>
      </c>
      <c r="I6855" s="10"/>
    </row>
    <row r="6856" spans="1:9" ht="14.25" customHeight="1">
      <c r="A6856" s="6" t="str">
        <f t="shared" si="78"/>
        <v>Purbalingga - Kebong_LEDUG</v>
      </c>
      <c r="B6856" s="11" t="s">
        <v>4781</v>
      </c>
      <c r="C6856" s="11" t="s">
        <v>4877</v>
      </c>
      <c r="D6856" s="11">
        <v>9.3800000000000008</v>
      </c>
      <c r="E6856" s="7">
        <f>VLOOKUP(A6856, Sheet2!$A$2:$K$8265, 11)</f>
        <v>110.8802</v>
      </c>
      <c r="F6856" s="7">
        <f t="shared" si="79"/>
        <v>1.1725000000000001</v>
      </c>
      <c r="G6856" s="8">
        <v>200000</v>
      </c>
      <c r="H6856" s="9">
        <f t="shared" si="80"/>
        <v>2000000</v>
      </c>
      <c r="I6856" s="10"/>
    </row>
    <row r="6857" spans="1:9" ht="14.25" customHeight="1">
      <c r="A6857" s="6" t="str">
        <f t="shared" si="78"/>
        <v>Purbalingga - Kebong_LEMBERANG</v>
      </c>
      <c r="B6857" s="11" t="s">
        <v>4781</v>
      </c>
      <c r="C6857" s="11" t="s">
        <v>4878</v>
      </c>
      <c r="D6857" s="11">
        <v>9.3800000000000008</v>
      </c>
      <c r="E6857" s="7">
        <f>VLOOKUP(A6857, Sheet2!$A$2:$K$8265, 11)</f>
        <v>110.8802</v>
      </c>
      <c r="F6857" s="7">
        <f t="shared" si="79"/>
        <v>1.1725000000000001</v>
      </c>
      <c r="G6857" s="8">
        <v>200000</v>
      </c>
      <c r="H6857" s="9">
        <f t="shared" si="80"/>
        <v>2000000</v>
      </c>
      <c r="I6857" s="10"/>
    </row>
    <row r="6858" spans="1:9" ht="14.25" customHeight="1">
      <c r="A6858" s="6" t="str">
        <f t="shared" si="78"/>
        <v>Purbalingga - Kebong_LIMBANGAN</v>
      </c>
      <c r="B6858" s="11" t="s">
        <v>4781</v>
      </c>
      <c r="C6858" s="11" t="s">
        <v>317</v>
      </c>
      <c r="D6858" s="11">
        <v>7.6</v>
      </c>
      <c r="E6858" s="7">
        <f>VLOOKUP(A6858, Sheet2!$A$2:$K$8265, 11)</f>
        <v>110.8802</v>
      </c>
      <c r="F6858" s="7">
        <f t="shared" si="79"/>
        <v>0.95</v>
      </c>
      <c r="G6858" s="8">
        <v>200000</v>
      </c>
      <c r="H6858" s="9">
        <f t="shared" si="80"/>
        <v>1600000</v>
      </c>
      <c r="I6858" s="10"/>
    </row>
    <row r="6859" spans="1:9" ht="14.25" customHeight="1">
      <c r="A6859" s="6" t="str">
        <f t="shared" si="78"/>
        <v>Purbalingga - Kebong_LIMBASARI</v>
      </c>
      <c r="B6859" s="11" t="s">
        <v>4781</v>
      </c>
      <c r="C6859" s="11" t="s">
        <v>4879</v>
      </c>
      <c r="D6859" s="11">
        <v>7.6</v>
      </c>
      <c r="E6859" s="7">
        <f>VLOOKUP(A6859, Sheet2!$A$2:$K$8265, 11)</f>
        <v>110.8802</v>
      </c>
      <c r="F6859" s="7">
        <f t="shared" si="79"/>
        <v>0.95</v>
      </c>
      <c r="G6859" s="8">
        <v>200000</v>
      </c>
      <c r="H6859" s="9">
        <f t="shared" si="80"/>
        <v>1600000</v>
      </c>
      <c r="I6859" s="10"/>
    </row>
    <row r="6860" spans="1:9" ht="14.25" customHeight="1">
      <c r="A6860" s="6" t="str">
        <f t="shared" si="78"/>
        <v>Purbalingga - Kebong_LIMPAKUWUS</v>
      </c>
      <c r="B6860" s="11" t="s">
        <v>4781</v>
      </c>
      <c r="C6860" s="11" t="s">
        <v>4880</v>
      </c>
      <c r="D6860" s="11">
        <v>9.3800000000000008</v>
      </c>
      <c r="E6860" s="7">
        <f>VLOOKUP(A6860, Sheet2!$A$2:$K$8265, 11)</f>
        <v>110.8802</v>
      </c>
      <c r="F6860" s="7">
        <f t="shared" si="79"/>
        <v>1.1725000000000001</v>
      </c>
      <c r="G6860" s="8">
        <v>200000</v>
      </c>
      <c r="H6860" s="9">
        <f t="shared" si="80"/>
        <v>2000000</v>
      </c>
      <c r="I6860" s="10"/>
    </row>
    <row r="6861" spans="1:9" ht="14.25" customHeight="1">
      <c r="A6861" s="6" t="str">
        <f t="shared" si="78"/>
        <v>Purbalingga - Kebong_LINGGASARI</v>
      </c>
      <c r="B6861" s="11" t="s">
        <v>4781</v>
      </c>
      <c r="C6861" s="11" t="s">
        <v>2432</v>
      </c>
      <c r="D6861" s="11">
        <v>9.3800000000000008</v>
      </c>
      <c r="E6861" s="7">
        <f>VLOOKUP(A6861, Sheet2!$A$2:$K$8265, 11)</f>
        <v>110.8802</v>
      </c>
      <c r="F6861" s="7">
        <f t="shared" si="79"/>
        <v>1.1725000000000001</v>
      </c>
      <c r="G6861" s="8">
        <v>200000</v>
      </c>
      <c r="H6861" s="9">
        <f t="shared" si="80"/>
        <v>2000000</v>
      </c>
      <c r="I6861" s="10"/>
    </row>
    <row r="6862" spans="1:9" ht="14.25" customHeight="1">
      <c r="A6862" s="6" t="str">
        <f t="shared" si="78"/>
        <v>Purbalingga - Kebong_LUMPANG</v>
      </c>
      <c r="B6862" s="11" t="s">
        <v>4781</v>
      </c>
      <c r="C6862" s="11" t="s">
        <v>4881</v>
      </c>
      <c r="D6862" s="11">
        <v>7.6</v>
      </c>
      <c r="E6862" s="7">
        <f>VLOOKUP(A6862, Sheet2!$A$2:$K$8265, 11)</f>
        <v>110.8802</v>
      </c>
      <c r="F6862" s="7">
        <f t="shared" si="79"/>
        <v>0.95</v>
      </c>
      <c r="G6862" s="8">
        <v>200000</v>
      </c>
      <c r="H6862" s="9">
        <f t="shared" si="80"/>
        <v>1600000</v>
      </c>
      <c r="I6862" s="10"/>
    </row>
    <row r="6863" spans="1:9" ht="14.25" customHeight="1">
      <c r="A6863" s="6" t="str">
        <f t="shared" si="78"/>
        <v>Purbalingga - Kebong_MAJALANGU</v>
      </c>
      <c r="B6863" s="11" t="s">
        <v>4781</v>
      </c>
      <c r="C6863" s="11" t="s">
        <v>4882</v>
      </c>
      <c r="D6863" s="11">
        <v>15.73</v>
      </c>
      <c r="E6863" s="7">
        <f>VLOOKUP(A6863, Sheet2!$A$2:$K$8265, 11)</f>
        <v>110.8802</v>
      </c>
      <c r="F6863" s="7">
        <f t="shared" si="79"/>
        <v>1.9662500000000001</v>
      </c>
      <c r="G6863" s="8">
        <v>200000</v>
      </c>
      <c r="H6863" s="9">
        <f t="shared" si="80"/>
        <v>3200000</v>
      </c>
      <c r="I6863" s="10"/>
    </row>
    <row r="6864" spans="1:9" ht="14.25" customHeight="1">
      <c r="A6864" s="6" t="str">
        <f t="shared" si="78"/>
        <v>Purbalingga - Kebong_MAJAPURA</v>
      </c>
      <c r="B6864" s="11" t="s">
        <v>4781</v>
      </c>
      <c r="C6864" s="11" t="s">
        <v>4883</v>
      </c>
      <c r="D6864" s="11">
        <v>7.6</v>
      </c>
      <c r="E6864" s="7">
        <f>VLOOKUP(A6864, Sheet2!$A$2:$K$8265, 11)</f>
        <v>110.8802</v>
      </c>
      <c r="F6864" s="7">
        <f t="shared" si="79"/>
        <v>0.95</v>
      </c>
      <c r="G6864" s="8">
        <v>200000</v>
      </c>
      <c r="H6864" s="9">
        <f t="shared" si="80"/>
        <v>1600000</v>
      </c>
      <c r="I6864" s="10"/>
    </row>
    <row r="6865" spans="1:9" ht="14.25" customHeight="1">
      <c r="A6865" s="6" t="str">
        <f t="shared" si="78"/>
        <v>Purbalingga - Kebong_MANDIRANCAN</v>
      </c>
      <c r="B6865" s="11" t="s">
        <v>4781</v>
      </c>
      <c r="C6865" s="11" t="s">
        <v>4884</v>
      </c>
      <c r="D6865" s="11">
        <v>9.3800000000000008</v>
      </c>
      <c r="E6865" s="7">
        <f>VLOOKUP(A6865, Sheet2!$A$2:$K$8265, 11)</f>
        <v>110.8802</v>
      </c>
      <c r="F6865" s="7">
        <f t="shared" si="79"/>
        <v>1.1725000000000001</v>
      </c>
      <c r="G6865" s="8">
        <v>200000</v>
      </c>
      <c r="H6865" s="9">
        <f t="shared" si="80"/>
        <v>2000000</v>
      </c>
      <c r="I6865" s="10"/>
    </row>
    <row r="6866" spans="1:9" ht="14.25" customHeight="1">
      <c r="A6866" s="6" t="str">
        <f t="shared" si="78"/>
        <v>Purbalingga - Kebong_MANDURAGA</v>
      </c>
      <c r="B6866" s="11" t="s">
        <v>4781</v>
      </c>
      <c r="C6866" s="11" t="s">
        <v>4885</v>
      </c>
      <c r="D6866" s="11">
        <v>7.6</v>
      </c>
      <c r="E6866" s="7">
        <f>VLOOKUP(A6866, Sheet2!$A$2:$K$8265, 11)</f>
        <v>110.8802</v>
      </c>
      <c r="F6866" s="7">
        <f t="shared" si="79"/>
        <v>0.95</v>
      </c>
      <c r="G6866" s="8">
        <v>200000</v>
      </c>
      <c r="H6866" s="9">
        <f t="shared" si="80"/>
        <v>1600000</v>
      </c>
      <c r="I6866" s="10"/>
    </row>
    <row r="6867" spans="1:9" ht="14.25" customHeight="1">
      <c r="A6867" s="6" t="str">
        <f t="shared" si="78"/>
        <v>Purbalingga - Kebong_MANGUNEGARA</v>
      </c>
      <c r="B6867" s="11" t="s">
        <v>4781</v>
      </c>
      <c r="C6867" s="11" t="s">
        <v>4886</v>
      </c>
      <c r="D6867" s="11">
        <v>7.6</v>
      </c>
      <c r="E6867" s="7">
        <f>VLOOKUP(A6867, Sheet2!$A$2:$K$8265, 11)</f>
        <v>110.8802</v>
      </c>
      <c r="F6867" s="7">
        <f t="shared" si="79"/>
        <v>0.95</v>
      </c>
      <c r="G6867" s="8">
        <v>200000</v>
      </c>
      <c r="H6867" s="9">
        <f t="shared" si="80"/>
        <v>1600000</v>
      </c>
      <c r="I6867" s="10"/>
    </row>
    <row r="6868" spans="1:9" ht="14.25" customHeight="1">
      <c r="A6868" s="6" t="str">
        <f t="shared" si="78"/>
        <v>Purbalingga - Kebong_MARIBAYA</v>
      </c>
      <c r="B6868" s="11" t="s">
        <v>4781</v>
      </c>
      <c r="C6868" s="11" t="s">
        <v>4887</v>
      </c>
      <c r="D6868" s="11">
        <v>7.6</v>
      </c>
      <c r="E6868" s="7">
        <f>VLOOKUP(A6868, Sheet2!$A$2:$K$8265, 11)</f>
        <v>110.8802</v>
      </c>
      <c r="F6868" s="7">
        <f t="shared" si="79"/>
        <v>0.95</v>
      </c>
      <c r="G6868" s="8">
        <v>200000</v>
      </c>
      <c r="H6868" s="9">
        <f t="shared" si="80"/>
        <v>1600000</v>
      </c>
      <c r="I6868" s="10"/>
    </row>
    <row r="6869" spans="1:9" ht="14.25" customHeight="1">
      <c r="A6869" s="6" t="str">
        <f t="shared" si="78"/>
        <v>Purbalingga - Kebong_MELUNG</v>
      </c>
      <c r="B6869" s="11" t="s">
        <v>4781</v>
      </c>
      <c r="C6869" s="11" t="s">
        <v>4888</v>
      </c>
      <c r="D6869" s="11">
        <v>9.3800000000000008</v>
      </c>
      <c r="E6869" s="7">
        <f>VLOOKUP(A6869, Sheet2!$A$2:$K$8265, 11)</f>
        <v>110.8802</v>
      </c>
      <c r="F6869" s="7">
        <f t="shared" si="79"/>
        <v>1.1725000000000001</v>
      </c>
      <c r="G6869" s="8">
        <v>200000</v>
      </c>
      <c r="H6869" s="9">
        <f t="shared" si="80"/>
        <v>2000000</v>
      </c>
      <c r="I6869" s="10"/>
    </row>
    <row r="6870" spans="1:9" ht="14.25" customHeight="1">
      <c r="A6870" s="6" t="str">
        <f t="shared" si="78"/>
        <v>Purbalingga - Kebong_MENDELEM</v>
      </c>
      <c r="B6870" s="11" t="s">
        <v>4781</v>
      </c>
      <c r="C6870" s="11" t="s">
        <v>4889</v>
      </c>
      <c r="D6870" s="11">
        <v>15.73</v>
      </c>
      <c r="E6870" s="7">
        <f>VLOOKUP(A6870, Sheet2!$A$2:$K$8265, 11)</f>
        <v>110.8802</v>
      </c>
      <c r="F6870" s="7">
        <f t="shared" si="79"/>
        <v>1.9662500000000001</v>
      </c>
      <c r="G6870" s="8">
        <v>200000</v>
      </c>
      <c r="H6870" s="9">
        <f t="shared" si="80"/>
        <v>3200000</v>
      </c>
      <c r="I6870" s="10"/>
    </row>
    <row r="6871" spans="1:9" ht="14.25" customHeight="1">
      <c r="A6871" s="6" t="str">
        <f t="shared" si="78"/>
        <v>Purbalingga - Kebong_MERI</v>
      </c>
      <c r="B6871" s="11" t="s">
        <v>4781</v>
      </c>
      <c r="C6871" s="11" t="s">
        <v>4890</v>
      </c>
      <c r="D6871" s="11">
        <v>7.6</v>
      </c>
      <c r="E6871" s="7">
        <f>VLOOKUP(A6871, Sheet2!$A$2:$K$8265, 11)</f>
        <v>110.8802</v>
      </c>
      <c r="F6871" s="7">
        <f t="shared" si="79"/>
        <v>0.95</v>
      </c>
      <c r="G6871" s="8">
        <v>200000</v>
      </c>
      <c r="H6871" s="9">
        <f t="shared" si="80"/>
        <v>1600000</v>
      </c>
      <c r="I6871" s="10"/>
    </row>
    <row r="6872" spans="1:9" ht="14.25" customHeight="1">
      <c r="A6872" s="6" t="str">
        <f t="shared" si="78"/>
        <v>Purbalingga - Kebong_MERSI</v>
      </c>
      <c r="B6872" s="11" t="s">
        <v>4781</v>
      </c>
      <c r="C6872" s="11" t="s">
        <v>4891</v>
      </c>
      <c r="D6872" s="11">
        <v>9.3800000000000008</v>
      </c>
      <c r="E6872" s="7">
        <f>VLOOKUP(A6872, Sheet2!$A$2:$K$8265, 11)</f>
        <v>110.8802</v>
      </c>
      <c r="F6872" s="7">
        <f t="shared" si="79"/>
        <v>1.1725000000000001</v>
      </c>
      <c r="G6872" s="8">
        <v>200000</v>
      </c>
      <c r="H6872" s="9">
        <f t="shared" si="80"/>
        <v>2000000</v>
      </c>
      <c r="I6872" s="10"/>
    </row>
    <row r="6873" spans="1:9" ht="14.25" customHeight="1">
      <c r="A6873" s="6" t="str">
        <f t="shared" si="78"/>
        <v>Purbalingga - Kebong_METENGGENG</v>
      </c>
      <c r="B6873" s="11" t="s">
        <v>4781</v>
      </c>
      <c r="C6873" s="11" t="s">
        <v>4892</v>
      </c>
      <c r="D6873" s="11">
        <v>7.6</v>
      </c>
      <c r="E6873" s="7">
        <f>VLOOKUP(A6873, Sheet2!$A$2:$K$8265, 11)</f>
        <v>110.8802</v>
      </c>
      <c r="F6873" s="7">
        <f t="shared" si="79"/>
        <v>0.95</v>
      </c>
      <c r="G6873" s="8">
        <v>200000</v>
      </c>
      <c r="H6873" s="9">
        <f t="shared" si="80"/>
        <v>1600000</v>
      </c>
      <c r="I6873" s="10"/>
    </row>
    <row r="6874" spans="1:9" ht="14.25" customHeight="1">
      <c r="A6874" s="6" t="str">
        <f t="shared" si="78"/>
        <v>Purbalingga - Kebong_MEWEK</v>
      </c>
      <c r="B6874" s="11" t="s">
        <v>4781</v>
      </c>
      <c r="C6874" s="11" t="s">
        <v>4893</v>
      </c>
      <c r="D6874" s="11">
        <v>7.6</v>
      </c>
      <c r="E6874" s="7">
        <f>VLOOKUP(A6874, Sheet2!$A$2:$K$8265, 11)</f>
        <v>110.8802</v>
      </c>
      <c r="F6874" s="7">
        <f t="shared" si="79"/>
        <v>0.95</v>
      </c>
      <c r="G6874" s="8">
        <v>200000</v>
      </c>
      <c r="H6874" s="9">
        <f t="shared" si="80"/>
        <v>1600000</v>
      </c>
      <c r="I6874" s="10"/>
    </row>
    <row r="6875" spans="1:9" ht="14.25" customHeight="1">
      <c r="A6875" s="6" t="str">
        <f t="shared" si="78"/>
        <v>Purbalingga - Kebong_MIPIRAN</v>
      </c>
      <c r="B6875" s="11" t="s">
        <v>4781</v>
      </c>
      <c r="C6875" s="11" t="s">
        <v>4894</v>
      </c>
      <c r="D6875" s="11">
        <v>7.6</v>
      </c>
      <c r="E6875" s="7">
        <f>VLOOKUP(A6875, Sheet2!$A$2:$K$8265, 11)</f>
        <v>110.8802</v>
      </c>
      <c r="F6875" s="7">
        <f t="shared" si="79"/>
        <v>0.95</v>
      </c>
      <c r="G6875" s="8">
        <v>200000</v>
      </c>
      <c r="H6875" s="9">
        <f t="shared" si="80"/>
        <v>1600000</v>
      </c>
      <c r="I6875" s="10"/>
    </row>
    <row r="6876" spans="1:9" ht="14.25" customHeight="1">
      <c r="A6876" s="6" t="str">
        <f t="shared" si="78"/>
        <v>Purbalingga - Kebong_MREBET</v>
      </c>
      <c r="B6876" s="11" t="s">
        <v>4781</v>
      </c>
      <c r="C6876" s="11" t="s">
        <v>4895</v>
      </c>
      <c r="D6876" s="11">
        <v>7.6</v>
      </c>
      <c r="E6876" s="7">
        <f>VLOOKUP(A6876, Sheet2!$A$2:$K$8265, 11)</f>
        <v>110.8802</v>
      </c>
      <c r="F6876" s="7">
        <f t="shared" si="79"/>
        <v>0.95</v>
      </c>
      <c r="G6876" s="8">
        <v>200000</v>
      </c>
      <c r="H6876" s="9">
        <f t="shared" si="80"/>
        <v>1600000</v>
      </c>
      <c r="I6876" s="10"/>
    </row>
    <row r="6877" spans="1:9" ht="14.25" customHeight="1">
      <c r="A6877" s="6" t="str">
        <f t="shared" si="78"/>
        <v>Purbalingga - Kebong_MUNJUL</v>
      </c>
      <c r="B6877" s="11" t="s">
        <v>4781</v>
      </c>
      <c r="C6877" s="11" t="s">
        <v>4896</v>
      </c>
      <c r="D6877" s="11">
        <v>7.6</v>
      </c>
      <c r="E6877" s="7">
        <f>VLOOKUP(A6877, Sheet2!$A$2:$K$8265, 11)</f>
        <v>110.8802</v>
      </c>
      <c r="F6877" s="7">
        <f t="shared" si="79"/>
        <v>0.95</v>
      </c>
      <c r="G6877" s="8">
        <v>200000</v>
      </c>
      <c r="H6877" s="9">
        <f t="shared" si="80"/>
        <v>1600000</v>
      </c>
      <c r="I6877" s="10"/>
    </row>
    <row r="6878" spans="1:9" ht="14.25" customHeight="1">
      <c r="A6878" s="6" t="str">
        <f t="shared" si="78"/>
        <v>Purbalingga - Kebong_ONJE</v>
      </c>
      <c r="B6878" s="11" t="s">
        <v>4781</v>
      </c>
      <c r="C6878" s="11" t="s">
        <v>4897</v>
      </c>
      <c r="D6878" s="11">
        <v>7.6</v>
      </c>
      <c r="E6878" s="7">
        <f>VLOOKUP(A6878, Sheet2!$A$2:$K$8265, 11)</f>
        <v>110.8802</v>
      </c>
      <c r="F6878" s="7">
        <f t="shared" si="79"/>
        <v>0.95</v>
      </c>
      <c r="G6878" s="8">
        <v>200000</v>
      </c>
      <c r="H6878" s="9">
        <f t="shared" si="80"/>
        <v>1600000</v>
      </c>
      <c r="I6878" s="10"/>
    </row>
    <row r="6879" spans="1:9" ht="14.25" customHeight="1">
      <c r="A6879" s="6" t="str">
        <f t="shared" si="78"/>
        <v>Purbalingga - Kebong_PABUARAN</v>
      </c>
      <c r="B6879" s="11" t="s">
        <v>4781</v>
      </c>
      <c r="C6879" s="11" t="s">
        <v>1768</v>
      </c>
      <c r="D6879" s="11">
        <v>9.3800000000000008</v>
      </c>
      <c r="E6879" s="7">
        <f>VLOOKUP(A6879, Sheet2!$A$2:$K$8265, 11)</f>
        <v>110.8802</v>
      </c>
      <c r="F6879" s="7">
        <f t="shared" si="79"/>
        <v>1.1725000000000001</v>
      </c>
      <c r="G6879" s="8">
        <v>200000</v>
      </c>
      <c r="H6879" s="9">
        <f t="shared" si="80"/>
        <v>2000000</v>
      </c>
      <c r="I6879" s="10"/>
    </row>
    <row r="6880" spans="1:9" ht="14.25" customHeight="1">
      <c r="A6880" s="6" t="str">
        <f t="shared" si="78"/>
        <v>Purbalingga - Kebong_PADAMARA</v>
      </c>
      <c r="B6880" s="11" t="s">
        <v>4781</v>
      </c>
      <c r="C6880" s="11" t="s">
        <v>4898</v>
      </c>
      <c r="D6880" s="11">
        <v>7.6</v>
      </c>
      <c r="E6880" s="7">
        <f>VLOOKUP(A6880, Sheet2!$A$2:$K$8265, 11)</f>
        <v>110.8802</v>
      </c>
      <c r="F6880" s="7">
        <f t="shared" si="79"/>
        <v>0.95</v>
      </c>
      <c r="G6880" s="8">
        <v>200000</v>
      </c>
      <c r="H6880" s="9">
        <f t="shared" si="80"/>
        <v>1600000</v>
      </c>
      <c r="I6880" s="10"/>
    </row>
    <row r="6881" spans="1:9" ht="14.25" customHeight="1">
      <c r="A6881" s="6" t="str">
        <f t="shared" si="78"/>
        <v>Purbalingga - Kebong_PAGEDANGAN</v>
      </c>
      <c r="B6881" s="11" t="s">
        <v>4781</v>
      </c>
      <c r="C6881" s="11" t="s">
        <v>3741</v>
      </c>
      <c r="D6881" s="11">
        <v>7.6</v>
      </c>
      <c r="E6881" s="7">
        <f>VLOOKUP(A6881, Sheet2!$A$2:$K$8265, 11)</f>
        <v>110.8802</v>
      </c>
      <c r="F6881" s="7">
        <f t="shared" si="79"/>
        <v>0.95</v>
      </c>
      <c r="G6881" s="8">
        <v>200000</v>
      </c>
      <c r="H6881" s="9">
        <f t="shared" si="80"/>
        <v>1600000</v>
      </c>
      <c r="I6881" s="10"/>
    </row>
    <row r="6882" spans="1:9" ht="14.25" customHeight="1">
      <c r="A6882" s="6" t="str">
        <f t="shared" si="78"/>
        <v>Purbalingga - Kebong_PAGENTERAN</v>
      </c>
      <c r="B6882" s="11" t="s">
        <v>4781</v>
      </c>
      <c r="C6882" s="11" t="s">
        <v>4899</v>
      </c>
      <c r="D6882" s="11">
        <v>15.73</v>
      </c>
      <c r="E6882" s="7">
        <f>VLOOKUP(A6882, Sheet2!$A$2:$K$8265, 11)</f>
        <v>110.8802</v>
      </c>
      <c r="F6882" s="7">
        <f t="shared" si="79"/>
        <v>1.9662500000000001</v>
      </c>
      <c r="G6882" s="8">
        <v>200000</v>
      </c>
      <c r="H6882" s="9">
        <f t="shared" si="80"/>
        <v>3200000</v>
      </c>
      <c r="I6882" s="10"/>
    </row>
    <row r="6883" spans="1:9" ht="14.25" customHeight="1">
      <c r="A6883" s="6" t="str">
        <f t="shared" si="78"/>
        <v>Purbalingga - Kebong_PAGERANDONG</v>
      </c>
      <c r="B6883" s="11" t="s">
        <v>4781</v>
      </c>
      <c r="C6883" s="11" t="s">
        <v>938</v>
      </c>
      <c r="D6883" s="11">
        <v>7.6</v>
      </c>
      <c r="E6883" s="7">
        <f>VLOOKUP(A6883, Sheet2!$A$2:$K$8265, 11)</f>
        <v>110.8802</v>
      </c>
      <c r="F6883" s="7">
        <f t="shared" si="79"/>
        <v>0.95</v>
      </c>
      <c r="G6883" s="8">
        <v>200000</v>
      </c>
      <c r="H6883" s="9">
        <f t="shared" si="80"/>
        <v>1600000</v>
      </c>
      <c r="I6883" s="10"/>
    </row>
    <row r="6884" spans="1:9" ht="14.25" customHeight="1">
      <c r="A6884" s="6" t="str">
        <f t="shared" si="78"/>
        <v>Purbalingga - Kebong_PAJERUKAN</v>
      </c>
      <c r="B6884" s="11" t="s">
        <v>4781</v>
      </c>
      <c r="C6884" s="11" t="s">
        <v>4900</v>
      </c>
      <c r="D6884" s="11">
        <v>9.3800000000000008</v>
      </c>
      <c r="E6884" s="7">
        <f>VLOOKUP(A6884, Sheet2!$A$2:$K$8265, 11)</f>
        <v>110.8802</v>
      </c>
      <c r="F6884" s="7">
        <f t="shared" si="79"/>
        <v>1.1725000000000001</v>
      </c>
      <c r="G6884" s="8">
        <v>200000</v>
      </c>
      <c r="H6884" s="9">
        <f t="shared" si="80"/>
        <v>2000000</v>
      </c>
      <c r="I6884" s="10"/>
    </row>
    <row r="6885" spans="1:9" ht="14.25" customHeight="1">
      <c r="A6885" s="6" t="str">
        <f t="shared" si="78"/>
        <v>Purbalingga - Kebong_PAKUNCEN</v>
      </c>
      <c r="B6885" s="11" t="s">
        <v>4781</v>
      </c>
      <c r="C6885" s="11" t="s">
        <v>4901</v>
      </c>
      <c r="D6885" s="11">
        <v>7.6</v>
      </c>
      <c r="E6885" s="7">
        <f>VLOOKUP(A6885, Sheet2!$A$2:$K$8265, 11)</f>
        <v>110.8802</v>
      </c>
      <c r="F6885" s="7">
        <f t="shared" si="79"/>
        <v>0.95</v>
      </c>
      <c r="G6885" s="8">
        <v>200000</v>
      </c>
      <c r="H6885" s="9">
        <f t="shared" si="80"/>
        <v>1600000</v>
      </c>
      <c r="I6885" s="10"/>
    </row>
    <row r="6886" spans="1:9" ht="14.25" customHeight="1">
      <c r="A6886" s="6" t="str">
        <f t="shared" si="78"/>
        <v>Purbalingga - Kebong_PALUMBUNGAN</v>
      </c>
      <c r="B6886" s="11" t="s">
        <v>4781</v>
      </c>
      <c r="C6886" s="11" t="s">
        <v>4902</v>
      </c>
      <c r="D6886" s="11">
        <v>7.6</v>
      </c>
      <c r="E6886" s="7">
        <f>VLOOKUP(A6886, Sheet2!$A$2:$K$8265, 11)</f>
        <v>110.8802</v>
      </c>
      <c r="F6886" s="7">
        <f t="shared" si="79"/>
        <v>0.95</v>
      </c>
      <c r="G6886" s="8">
        <v>200000</v>
      </c>
      <c r="H6886" s="9">
        <f t="shared" si="80"/>
        <v>1600000</v>
      </c>
      <c r="I6886" s="10"/>
    </row>
    <row r="6887" spans="1:9" ht="14.25" customHeight="1">
      <c r="A6887" s="6" t="str">
        <f t="shared" ref="A6887:A7141" si="81">CONCATENATE(B6887, "_", C6887)</f>
        <v>Purbalingga - Kebong_PALUMBUNGAN WETAN</v>
      </c>
      <c r="B6887" s="11" t="s">
        <v>4781</v>
      </c>
      <c r="C6887" s="11" t="s">
        <v>4903</v>
      </c>
      <c r="D6887" s="11">
        <v>7.6</v>
      </c>
      <c r="E6887" s="7">
        <f>VLOOKUP(A6887, Sheet2!$A$2:$K$8265, 11)</f>
        <v>110.8802</v>
      </c>
      <c r="F6887" s="7">
        <f t="shared" ref="F6887:F7141" si="82">D6887/8</f>
        <v>0.95</v>
      </c>
      <c r="G6887" s="8">
        <v>200000</v>
      </c>
      <c r="H6887" s="9">
        <f t="shared" ref="H6887:H7141" si="83">G6887*_xlfn.CEILING.MATH(D6887)</f>
        <v>1600000</v>
      </c>
      <c r="I6887" s="10"/>
    </row>
    <row r="6888" spans="1:9" ht="14.25" customHeight="1">
      <c r="A6888" s="6" t="str">
        <f t="shared" si="81"/>
        <v>Purbalingga - Kebong_PAMIJEN</v>
      </c>
      <c r="B6888" s="11" t="s">
        <v>4781</v>
      </c>
      <c r="C6888" s="11" t="s">
        <v>1777</v>
      </c>
      <c r="D6888" s="11">
        <v>9.3800000000000008</v>
      </c>
      <c r="E6888" s="7">
        <f>VLOOKUP(A6888, Sheet2!$A$2:$K$8265, 11)</f>
        <v>110.8802</v>
      </c>
      <c r="F6888" s="7">
        <f t="shared" si="82"/>
        <v>1.1725000000000001</v>
      </c>
      <c r="G6888" s="8">
        <v>200000</v>
      </c>
      <c r="H6888" s="9">
        <f t="shared" si="83"/>
        <v>2000000</v>
      </c>
      <c r="I6888" s="10"/>
    </row>
    <row r="6889" spans="1:9" ht="14.25" customHeight="1">
      <c r="A6889" s="6" t="str">
        <f t="shared" si="81"/>
        <v>Purbalingga - Kebong_PAMIJEN</v>
      </c>
      <c r="B6889" s="11" t="s">
        <v>4781</v>
      </c>
      <c r="C6889" s="11" t="s">
        <v>1777</v>
      </c>
      <c r="D6889" s="11">
        <v>9.3800000000000008</v>
      </c>
      <c r="E6889" s="7">
        <f>VLOOKUP(A6889, Sheet2!$A$2:$K$8265, 11)</f>
        <v>110.8802</v>
      </c>
      <c r="F6889" s="7">
        <f t="shared" si="82"/>
        <v>1.1725000000000001</v>
      </c>
      <c r="G6889" s="8">
        <v>200000</v>
      </c>
      <c r="H6889" s="9">
        <f t="shared" si="83"/>
        <v>2000000</v>
      </c>
      <c r="I6889" s="10"/>
    </row>
    <row r="6890" spans="1:9" ht="14.25" customHeight="1">
      <c r="A6890" s="6" t="str">
        <f t="shared" si="81"/>
        <v>Purbalingga - Kebong_PANDAK</v>
      </c>
      <c r="B6890" s="11" t="s">
        <v>4781</v>
      </c>
      <c r="C6890" s="11" t="s">
        <v>4320</v>
      </c>
      <c r="D6890" s="11">
        <v>9.3800000000000008</v>
      </c>
      <c r="E6890" s="7">
        <f>VLOOKUP(A6890, Sheet2!$A$2:$K$8265, 11)</f>
        <v>110.8802</v>
      </c>
      <c r="F6890" s="7">
        <f t="shared" si="82"/>
        <v>1.1725000000000001</v>
      </c>
      <c r="G6890" s="8">
        <v>200000</v>
      </c>
      <c r="H6890" s="9">
        <f t="shared" si="83"/>
        <v>2000000</v>
      </c>
      <c r="I6890" s="10"/>
    </row>
    <row r="6891" spans="1:9" ht="14.25" customHeight="1">
      <c r="A6891" s="6" t="str">
        <f t="shared" si="81"/>
        <v>Purbalingga - Kebong_PANGEBATAN</v>
      </c>
      <c r="B6891" s="11" t="s">
        <v>4781</v>
      </c>
      <c r="C6891" s="11" t="s">
        <v>1780</v>
      </c>
      <c r="D6891" s="11">
        <v>9.3800000000000008</v>
      </c>
      <c r="E6891" s="7">
        <f>VLOOKUP(A6891, Sheet2!$A$2:$K$8265, 11)</f>
        <v>110.8802</v>
      </c>
      <c r="F6891" s="7">
        <f t="shared" si="82"/>
        <v>1.1725000000000001</v>
      </c>
      <c r="G6891" s="8">
        <v>200000</v>
      </c>
      <c r="H6891" s="9">
        <f t="shared" si="83"/>
        <v>2000000</v>
      </c>
      <c r="I6891" s="10"/>
    </row>
    <row r="6892" spans="1:9" ht="14.25" customHeight="1">
      <c r="A6892" s="6" t="str">
        <f t="shared" si="81"/>
        <v>Purbalingga - Kebong_PAPRINGAN</v>
      </c>
      <c r="B6892" s="11" t="s">
        <v>4781</v>
      </c>
      <c r="C6892" s="11" t="s">
        <v>1502</v>
      </c>
      <c r="D6892" s="11">
        <v>9.3800000000000008</v>
      </c>
      <c r="E6892" s="7">
        <f>VLOOKUP(A6892, Sheet2!$A$2:$K$8265, 11)</f>
        <v>110.8802</v>
      </c>
      <c r="F6892" s="7">
        <f t="shared" si="82"/>
        <v>1.1725000000000001</v>
      </c>
      <c r="G6892" s="8">
        <v>200000</v>
      </c>
      <c r="H6892" s="9">
        <f t="shared" si="83"/>
        <v>2000000</v>
      </c>
      <c r="I6892" s="10"/>
    </row>
    <row r="6893" spans="1:9" ht="14.25" customHeight="1">
      <c r="A6893" s="6" t="str">
        <f t="shared" si="81"/>
        <v>Purbalingga - Kebong_PASIRMUNCANG</v>
      </c>
      <c r="B6893" s="11" t="s">
        <v>4781</v>
      </c>
      <c r="C6893" s="11" t="s">
        <v>4904</v>
      </c>
      <c r="D6893" s="11">
        <v>9.3800000000000008</v>
      </c>
      <c r="E6893" s="7">
        <f>VLOOKUP(A6893, Sheet2!$A$2:$K$8265, 11)</f>
        <v>110.8802</v>
      </c>
      <c r="F6893" s="7">
        <f t="shared" si="82"/>
        <v>1.1725000000000001</v>
      </c>
      <c r="G6893" s="8">
        <v>200000</v>
      </c>
      <c r="H6893" s="9">
        <f t="shared" si="83"/>
        <v>2000000</v>
      </c>
      <c r="I6893" s="10"/>
    </row>
    <row r="6894" spans="1:9" ht="14.25" customHeight="1">
      <c r="A6894" s="6" t="str">
        <f t="shared" si="81"/>
        <v>Purbalingga - Kebong_PATEMON</v>
      </c>
      <c r="B6894" s="11" t="s">
        <v>4781</v>
      </c>
      <c r="C6894" s="11" t="s">
        <v>1504</v>
      </c>
      <c r="D6894" s="11">
        <v>7.6</v>
      </c>
      <c r="E6894" s="7">
        <f>VLOOKUP(A6894, Sheet2!$A$2:$K$8265, 11)</f>
        <v>110.8802</v>
      </c>
      <c r="F6894" s="7">
        <f t="shared" si="82"/>
        <v>0.95</v>
      </c>
      <c r="G6894" s="8">
        <v>200000</v>
      </c>
      <c r="H6894" s="9">
        <f t="shared" si="83"/>
        <v>1600000</v>
      </c>
      <c r="I6894" s="10"/>
    </row>
    <row r="6895" spans="1:9" ht="14.25" customHeight="1">
      <c r="A6895" s="6" t="str">
        <f t="shared" si="81"/>
        <v>Purbalingga - Kebong_PATIKRAJA</v>
      </c>
      <c r="B6895" s="11" t="s">
        <v>4781</v>
      </c>
      <c r="C6895" s="11" t="s">
        <v>4905</v>
      </c>
      <c r="D6895" s="11">
        <v>9.3800000000000008</v>
      </c>
      <c r="E6895" s="7">
        <f>VLOOKUP(A6895, Sheet2!$A$2:$K$8265, 11)</f>
        <v>110.8802</v>
      </c>
      <c r="F6895" s="7">
        <f t="shared" si="82"/>
        <v>1.1725000000000001</v>
      </c>
      <c r="G6895" s="8">
        <v>200000</v>
      </c>
      <c r="H6895" s="9">
        <f t="shared" si="83"/>
        <v>2000000</v>
      </c>
      <c r="I6895" s="10"/>
    </row>
    <row r="6896" spans="1:9" ht="14.25" customHeight="1">
      <c r="A6896" s="6" t="str">
        <f t="shared" si="81"/>
        <v>Purbalingga - Kebong_PEGALONGAN</v>
      </c>
      <c r="B6896" s="11" t="s">
        <v>4781</v>
      </c>
      <c r="C6896" s="11" t="s">
        <v>4906</v>
      </c>
      <c r="D6896" s="11">
        <v>9.3800000000000008</v>
      </c>
      <c r="E6896" s="7">
        <f>VLOOKUP(A6896, Sheet2!$A$2:$K$8265, 11)</f>
        <v>110.8802</v>
      </c>
      <c r="F6896" s="7">
        <f t="shared" si="82"/>
        <v>1.1725000000000001</v>
      </c>
      <c r="G6896" s="8">
        <v>200000</v>
      </c>
      <c r="H6896" s="9">
        <f t="shared" si="83"/>
        <v>2000000</v>
      </c>
      <c r="I6896" s="10"/>
    </row>
    <row r="6897" spans="1:9" ht="14.25" customHeight="1">
      <c r="A6897" s="6" t="str">
        <f t="shared" si="81"/>
        <v>Purbalingga - Kebong_PEKAJA</v>
      </c>
      <c r="B6897" s="11" t="s">
        <v>4781</v>
      </c>
      <c r="C6897" s="11" t="s">
        <v>4907</v>
      </c>
      <c r="D6897" s="11">
        <v>9.3800000000000008</v>
      </c>
      <c r="E6897" s="7">
        <f>VLOOKUP(A6897, Sheet2!$A$2:$K$8265, 11)</f>
        <v>110.8802</v>
      </c>
      <c r="F6897" s="7">
        <f t="shared" si="82"/>
        <v>1.1725000000000001</v>
      </c>
      <c r="G6897" s="8">
        <v>200000</v>
      </c>
      <c r="H6897" s="9">
        <f t="shared" si="83"/>
        <v>2000000</v>
      </c>
      <c r="I6897" s="10"/>
    </row>
    <row r="6898" spans="1:9" ht="14.25" customHeight="1">
      <c r="A6898" s="6" t="str">
        <f t="shared" si="81"/>
        <v>Purbalingga - Kebong_PEKALONGAN</v>
      </c>
      <c r="B6898" s="11" t="s">
        <v>4781</v>
      </c>
      <c r="C6898" s="11" t="s">
        <v>4229</v>
      </c>
      <c r="D6898" s="11">
        <v>7.6</v>
      </c>
      <c r="E6898" s="7">
        <f>VLOOKUP(A6898, Sheet2!$A$2:$K$8265, 11)</f>
        <v>110.8802</v>
      </c>
      <c r="F6898" s="7">
        <f t="shared" si="82"/>
        <v>0.95</v>
      </c>
      <c r="G6898" s="8">
        <v>200000</v>
      </c>
      <c r="H6898" s="9">
        <f t="shared" si="83"/>
        <v>1600000</v>
      </c>
      <c r="I6898" s="10"/>
    </row>
    <row r="6899" spans="1:9" ht="14.25" customHeight="1">
      <c r="A6899" s="6" t="str">
        <f t="shared" si="81"/>
        <v>Purbalingga - Kebong_PENAKIR</v>
      </c>
      <c r="B6899" s="11" t="s">
        <v>4781</v>
      </c>
      <c r="C6899" s="11" t="s">
        <v>4908</v>
      </c>
      <c r="D6899" s="11">
        <v>15.73</v>
      </c>
      <c r="E6899" s="7">
        <f>VLOOKUP(A6899, Sheet2!$A$2:$K$8265, 11)</f>
        <v>110.8802</v>
      </c>
      <c r="F6899" s="7">
        <f t="shared" si="82"/>
        <v>1.9662500000000001</v>
      </c>
      <c r="G6899" s="8">
        <v>200000</v>
      </c>
      <c r="H6899" s="9">
        <f t="shared" si="83"/>
        <v>3200000</v>
      </c>
      <c r="I6899" s="10"/>
    </row>
    <row r="6900" spans="1:9" ht="14.25" customHeight="1">
      <c r="A6900" s="6" t="str">
        <f t="shared" si="81"/>
        <v>Purbalingga - Kebong_PENAMBONGAN</v>
      </c>
      <c r="B6900" s="11" t="s">
        <v>4781</v>
      </c>
      <c r="C6900" s="11" t="s">
        <v>4909</v>
      </c>
      <c r="D6900" s="11">
        <v>7.6</v>
      </c>
      <c r="E6900" s="7">
        <f>VLOOKUP(A6900, Sheet2!$A$2:$K$8265, 11)</f>
        <v>110.8802</v>
      </c>
      <c r="F6900" s="7">
        <f t="shared" si="82"/>
        <v>0.95</v>
      </c>
      <c r="G6900" s="8">
        <v>200000</v>
      </c>
      <c r="H6900" s="9">
        <f t="shared" si="83"/>
        <v>1600000</v>
      </c>
      <c r="I6900" s="10"/>
    </row>
    <row r="6901" spans="1:9" ht="14.25" customHeight="1">
      <c r="A6901" s="6" t="str">
        <f t="shared" si="81"/>
        <v>Purbalingga - Kebong_PENARUBAN</v>
      </c>
      <c r="B6901" s="11" t="s">
        <v>4781</v>
      </c>
      <c r="C6901" s="11" t="s">
        <v>950</v>
      </c>
      <c r="D6901" s="11">
        <v>7.6</v>
      </c>
      <c r="E6901" s="7">
        <f>VLOOKUP(A6901, Sheet2!$A$2:$K$8265, 11)</f>
        <v>110.8802</v>
      </c>
      <c r="F6901" s="7">
        <f t="shared" si="82"/>
        <v>0.95</v>
      </c>
      <c r="G6901" s="8">
        <v>200000</v>
      </c>
      <c r="H6901" s="9">
        <f t="shared" si="83"/>
        <v>1600000</v>
      </c>
      <c r="I6901" s="10"/>
    </row>
    <row r="6902" spans="1:9" ht="14.25" customHeight="1">
      <c r="A6902" s="6" t="str">
        <f t="shared" si="81"/>
        <v>Purbalingga - Kebong_PENGALUSAN</v>
      </c>
      <c r="B6902" s="11" t="s">
        <v>4781</v>
      </c>
      <c r="C6902" s="11" t="s">
        <v>4910</v>
      </c>
      <c r="D6902" s="11">
        <v>7.6</v>
      </c>
      <c r="E6902" s="7">
        <f>VLOOKUP(A6902, Sheet2!$A$2:$K$8265, 11)</f>
        <v>110.8802</v>
      </c>
      <c r="F6902" s="7">
        <f t="shared" si="82"/>
        <v>0.95</v>
      </c>
      <c r="G6902" s="8">
        <v>200000</v>
      </c>
      <c r="H6902" s="9">
        <f t="shared" si="83"/>
        <v>1600000</v>
      </c>
      <c r="I6902" s="10"/>
    </row>
    <row r="6903" spans="1:9" ht="14.25" customHeight="1">
      <c r="A6903" s="6" t="str">
        <f t="shared" si="81"/>
        <v>Purbalingga - Kebong_PETIR</v>
      </c>
      <c r="B6903" s="11" t="s">
        <v>4781</v>
      </c>
      <c r="C6903" s="11" t="s">
        <v>2837</v>
      </c>
      <c r="D6903" s="11">
        <v>9.3800000000000008</v>
      </c>
      <c r="E6903" s="7">
        <f>VLOOKUP(A6903, Sheet2!$A$2:$K$8265, 11)</f>
        <v>110.8802</v>
      </c>
      <c r="F6903" s="7">
        <f t="shared" si="82"/>
        <v>1.1725000000000001</v>
      </c>
      <c r="G6903" s="8">
        <v>200000</v>
      </c>
      <c r="H6903" s="9">
        <f t="shared" si="83"/>
        <v>2000000</v>
      </c>
      <c r="I6903" s="10"/>
    </row>
    <row r="6904" spans="1:9" ht="14.25" customHeight="1">
      <c r="A6904" s="6" t="str">
        <f t="shared" si="81"/>
        <v>Purbalingga - Kebong_PLIKEN</v>
      </c>
      <c r="B6904" s="11" t="s">
        <v>4781</v>
      </c>
      <c r="C6904" s="11" t="s">
        <v>4911</v>
      </c>
      <c r="D6904" s="11">
        <v>9.3800000000000008</v>
      </c>
      <c r="E6904" s="7">
        <f>VLOOKUP(A6904, Sheet2!$A$2:$K$8265, 11)</f>
        <v>110.8802</v>
      </c>
      <c r="F6904" s="7">
        <f t="shared" si="82"/>
        <v>1.1725000000000001</v>
      </c>
      <c r="G6904" s="8">
        <v>200000</v>
      </c>
      <c r="H6904" s="9">
        <f t="shared" si="83"/>
        <v>2000000</v>
      </c>
      <c r="I6904" s="10"/>
    </row>
    <row r="6905" spans="1:9" ht="14.25" customHeight="1">
      <c r="A6905" s="6" t="str">
        <f t="shared" si="81"/>
        <v>Purbalingga - Kebong_PONJEN</v>
      </c>
      <c r="B6905" s="11" t="s">
        <v>4781</v>
      </c>
      <c r="C6905" s="11" t="s">
        <v>4912</v>
      </c>
      <c r="D6905" s="11">
        <v>7.6</v>
      </c>
      <c r="E6905" s="7">
        <f>VLOOKUP(A6905, Sheet2!$A$2:$K$8265, 11)</f>
        <v>110.8802</v>
      </c>
      <c r="F6905" s="7">
        <f t="shared" si="82"/>
        <v>0.95</v>
      </c>
      <c r="G6905" s="8">
        <v>200000</v>
      </c>
      <c r="H6905" s="9">
        <f t="shared" si="83"/>
        <v>1600000</v>
      </c>
      <c r="I6905" s="10"/>
    </row>
    <row r="6906" spans="1:9" ht="14.25" customHeight="1">
      <c r="A6906" s="6" t="str">
        <f t="shared" si="81"/>
        <v>Purbalingga - Kebong_PRIGI</v>
      </c>
      <c r="B6906" s="11" t="s">
        <v>4781</v>
      </c>
      <c r="C6906" s="11" t="s">
        <v>1335</v>
      </c>
      <c r="D6906" s="11">
        <v>7.6</v>
      </c>
      <c r="E6906" s="7">
        <f>VLOOKUP(A6906, Sheet2!$A$2:$K$8265, 11)</f>
        <v>110.8802</v>
      </c>
      <c r="F6906" s="7">
        <f t="shared" si="82"/>
        <v>0.95</v>
      </c>
      <c r="G6906" s="8">
        <v>200000</v>
      </c>
      <c r="H6906" s="9">
        <f t="shared" si="83"/>
        <v>1600000</v>
      </c>
      <c r="I6906" s="10"/>
    </row>
    <row r="6907" spans="1:9" ht="14.25" customHeight="1">
      <c r="A6907" s="6" t="str">
        <f t="shared" si="81"/>
        <v>Purbalingga - Kebong_PULOSARI</v>
      </c>
      <c r="B6907" s="11" t="s">
        <v>4781</v>
      </c>
      <c r="C6907" s="11" t="s">
        <v>1636</v>
      </c>
      <c r="D6907" s="11">
        <v>15.73</v>
      </c>
      <c r="E6907" s="7">
        <f>VLOOKUP(A6907, Sheet2!$A$2:$K$8265, 11)</f>
        <v>110.8802</v>
      </c>
      <c r="F6907" s="7">
        <f t="shared" si="82"/>
        <v>1.9662500000000001</v>
      </c>
      <c r="G6907" s="8">
        <v>200000</v>
      </c>
      <c r="H6907" s="9">
        <f t="shared" si="83"/>
        <v>3200000</v>
      </c>
      <c r="I6907" s="10"/>
    </row>
    <row r="6908" spans="1:9" ht="14.25" customHeight="1">
      <c r="A6908" s="6" t="str">
        <f t="shared" si="81"/>
        <v>Purbalingga - Kebong_PURBADANA</v>
      </c>
      <c r="B6908" s="11" t="s">
        <v>4781</v>
      </c>
      <c r="C6908" s="11" t="s">
        <v>4913</v>
      </c>
      <c r="D6908" s="11">
        <v>9.3800000000000008</v>
      </c>
      <c r="E6908" s="7">
        <f>VLOOKUP(A6908, Sheet2!$A$2:$K$8265, 11)</f>
        <v>110.8802</v>
      </c>
      <c r="F6908" s="7">
        <f t="shared" si="82"/>
        <v>1.1725000000000001</v>
      </c>
      <c r="G6908" s="8">
        <v>200000</v>
      </c>
      <c r="H6908" s="9">
        <f t="shared" si="83"/>
        <v>2000000</v>
      </c>
      <c r="I6908" s="10"/>
    </row>
    <row r="6909" spans="1:9" ht="14.25" customHeight="1">
      <c r="A6909" s="6" t="str">
        <f t="shared" si="81"/>
        <v>Purbalingga - Kebong_PURBALINGGA KIDUL</v>
      </c>
      <c r="B6909" s="11" t="s">
        <v>4781</v>
      </c>
      <c r="C6909" s="11" t="s">
        <v>4914</v>
      </c>
      <c r="D6909" s="11">
        <v>7.6</v>
      </c>
      <c r="E6909" s="7">
        <f>VLOOKUP(A6909, Sheet2!$A$2:$K$8265, 11)</f>
        <v>110.8802</v>
      </c>
      <c r="F6909" s="7">
        <f t="shared" si="82"/>
        <v>0.95</v>
      </c>
      <c r="G6909" s="8">
        <v>200000</v>
      </c>
      <c r="H6909" s="9">
        <f t="shared" si="83"/>
        <v>1600000</v>
      </c>
      <c r="I6909" s="10"/>
    </row>
    <row r="6910" spans="1:9" ht="14.25" customHeight="1">
      <c r="A6910" s="6" t="str">
        <f t="shared" si="81"/>
        <v>Purbalingga - Kebong_PURBALINGGA KULON</v>
      </c>
      <c r="B6910" s="11" t="s">
        <v>4781</v>
      </c>
      <c r="C6910" s="11" t="s">
        <v>4915</v>
      </c>
      <c r="D6910" s="11">
        <v>7.6</v>
      </c>
      <c r="E6910" s="7">
        <f>VLOOKUP(A6910, Sheet2!$A$2:$K$8265, 11)</f>
        <v>110.8802</v>
      </c>
      <c r="F6910" s="7">
        <f t="shared" si="82"/>
        <v>0.95</v>
      </c>
      <c r="G6910" s="8">
        <v>200000</v>
      </c>
      <c r="H6910" s="9">
        <f t="shared" si="83"/>
        <v>1600000</v>
      </c>
      <c r="I6910" s="10"/>
    </row>
    <row r="6911" spans="1:9" ht="14.25" customHeight="1">
      <c r="A6911" s="6" t="str">
        <f t="shared" si="81"/>
        <v>Purbalingga - Kebong_PURBALINGGA LOR</v>
      </c>
      <c r="B6911" s="11" t="s">
        <v>4781</v>
      </c>
      <c r="C6911" s="11" t="s">
        <v>4916</v>
      </c>
      <c r="D6911" s="11">
        <v>7.6</v>
      </c>
      <c r="E6911" s="7">
        <f>VLOOKUP(A6911, Sheet2!$A$2:$K$8265, 11)</f>
        <v>110.8802</v>
      </c>
      <c r="F6911" s="7">
        <f t="shared" si="82"/>
        <v>0.95</v>
      </c>
      <c r="G6911" s="8">
        <v>200000</v>
      </c>
      <c r="H6911" s="9">
        <f t="shared" si="83"/>
        <v>1600000</v>
      </c>
      <c r="I6911" s="10"/>
    </row>
    <row r="6912" spans="1:9" ht="14.25" customHeight="1">
      <c r="A6912" s="6" t="str">
        <f t="shared" si="81"/>
        <v>Purbalingga - Kebong_PURBALINGGA WETAN</v>
      </c>
      <c r="B6912" s="11" t="s">
        <v>4781</v>
      </c>
      <c r="C6912" s="11" t="s">
        <v>4917</v>
      </c>
      <c r="D6912" s="11">
        <v>7.6</v>
      </c>
      <c r="E6912" s="7">
        <f>VLOOKUP(A6912, Sheet2!$A$2:$K$8265, 11)</f>
        <v>110.8802</v>
      </c>
      <c r="F6912" s="7">
        <f t="shared" si="82"/>
        <v>0.95</v>
      </c>
      <c r="G6912" s="8">
        <v>200000</v>
      </c>
      <c r="H6912" s="9">
        <f t="shared" si="83"/>
        <v>1600000</v>
      </c>
      <c r="I6912" s="10"/>
    </row>
    <row r="6913" spans="1:9" ht="14.25" customHeight="1">
      <c r="A6913" s="6" t="str">
        <f t="shared" si="81"/>
        <v>Purbalingga - Kebong_PURBASARI</v>
      </c>
      <c r="B6913" s="11" t="s">
        <v>4781</v>
      </c>
      <c r="C6913" s="11" t="s">
        <v>4918</v>
      </c>
      <c r="D6913" s="11">
        <v>7.6</v>
      </c>
      <c r="E6913" s="7">
        <f>VLOOKUP(A6913, Sheet2!$A$2:$K$8265, 11)</f>
        <v>110.8802</v>
      </c>
      <c r="F6913" s="7">
        <f t="shared" si="82"/>
        <v>0.95</v>
      </c>
      <c r="G6913" s="8">
        <v>200000</v>
      </c>
      <c r="H6913" s="9">
        <f t="shared" si="83"/>
        <v>1600000</v>
      </c>
      <c r="I6913" s="10"/>
    </row>
    <row r="6914" spans="1:9" ht="14.25" customHeight="1">
      <c r="A6914" s="6" t="str">
        <f t="shared" si="81"/>
        <v>Purbalingga - Kebong_PURBAYASA</v>
      </c>
      <c r="B6914" s="11" t="s">
        <v>4781</v>
      </c>
      <c r="C6914" s="11" t="s">
        <v>1789</v>
      </c>
      <c r="D6914" s="11">
        <v>7.6</v>
      </c>
      <c r="E6914" s="7">
        <f>VLOOKUP(A6914, Sheet2!$A$2:$K$8265, 11)</f>
        <v>110.8802</v>
      </c>
      <c r="F6914" s="7">
        <f t="shared" si="82"/>
        <v>0.95</v>
      </c>
      <c r="G6914" s="8">
        <v>200000</v>
      </c>
      <c r="H6914" s="9">
        <f t="shared" si="83"/>
        <v>1600000</v>
      </c>
      <c r="I6914" s="10"/>
    </row>
    <row r="6915" spans="1:9" ht="14.25" customHeight="1">
      <c r="A6915" s="6" t="str">
        <f t="shared" si="81"/>
        <v>Purbalingga - Kebong_PURWANEGARA</v>
      </c>
      <c r="B6915" s="11" t="s">
        <v>4781</v>
      </c>
      <c r="C6915" s="11" t="s">
        <v>4919</v>
      </c>
      <c r="D6915" s="11">
        <v>9.3800000000000008</v>
      </c>
      <c r="E6915" s="7">
        <f>VLOOKUP(A6915, Sheet2!$A$2:$K$8265, 11)</f>
        <v>110.8802</v>
      </c>
      <c r="F6915" s="7">
        <f t="shared" si="82"/>
        <v>1.1725000000000001</v>
      </c>
      <c r="G6915" s="8">
        <v>200000</v>
      </c>
      <c r="H6915" s="9">
        <f t="shared" si="83"/>
        <v>2000000</v>
      </c>
      <c r="I6915" s="10"/>
    </row>
    <row r="6916" spans="1:9" ht="14.25" customHeight="1">
      <c r="A6916" s="6" t="str">
        <f t="shared" si="81"/>
        <v>Purbalingga - Kebong_PURWODADI</v>
      </c>
      <c r="B6916" s="11" t="s">
        <v>4781</v>
      </c>
      <c r="C6916" s="11" t="s">
        <v>2472</v>
      </c>
      <c r="D6916" s="11">
        <v>9.3800000000000008</v>
      </c>
      <c r="E6916" s="7">
        <f>VLOOKUP(A6916, Sheet2!$A$2:$K$8265, 11)</f>
        <v>110.8802</v>
      </c>
      <c r="F6916" s="7">
        <f t="shared" si="82"/>
        <v>1.1725000000000001</v>
      </c>
      <c r="G6916" s="8">
        <v>200000</v>
      </c>
      <c r="H6916" s="9">
        <f t="shared" si="83"/>
        <v>2000000</v>
      </c>
      <c r="I6916" s="10"/>
    </row>
    <row r="6917" spans="1:9" ht="14.25" customHeight="1">
      <c r="A6917" s="6" t="str">
        <f t="shared" si="81"/>
        <v>Purbalingga - Kebong_PURWOKERTO KIDUL</v>
      </c>
      <c r="B6917" s="11" t="s">
        <v>4781</v>
      </c>
      <c r="C6917" s="11" t="s">
        <v>4920</v>
      </c>
      <c r="D6917" s="11">
        <v>9.3800000000000008</v>
      </c>
      <c r="E6917" s="7">
        <f>VLOOKUP(A6917, Sheet2!$A$2:$K$8265, 11)</f>
        <v>110.8802</v>
      </c>
      <c r="F6917" s="7">
        <f t="shared" si="82"/>
        <v>1.1725000000000001</v>
      </c>
      <c r="G6917" s="8">
        <v>200000</v>
      </c>
      <c r="H6917" s="9">
        <f t="shared" si="83"/>
        <v>2000000</v>
      </c>
      <c r="I6917" s="10"/>
    </row>
    <row r="6918" spans="1:9" ht="14.25" customHeight="1">
      <c r="A6918" s="6" t="str">
        <f t="shared" si="81"/>
        <v>Purbalingga - Kebong_PURWOKERTO KULON</v>
      </c>
      <c r="B6918" s="11" t="s">
        <v>4781</v>
      </c>
      <c r="C6918" s="11" t="s">
        <v>4921</v>
      </c>
      <c r="D6918" s="11">
        <v>9.3800000000000008</v>
      </c>
      <c r="E6918" s="7">
        <f>VLOOKUP(A6918, Sheet2!$A$2:$K$8265, 11)</f>
        <v>110.8802</v>
      </c>
      <c r="F6918" s="7">
        <f t="shared" si="82"/>
        <v>1.1725000000000001</v>
      </c>
      <c r="G6918" s="8">
        <v>200000</v>
      </c>
      <c r="H6918" s="9">
        <f t="shared" si="83"/>
        <v>2000000</v>
      </c>
      <c r="I6918" s="10"/>
    </row>
    <row r="6919" spans="1:9" ht="14.25" customHeight="1">
      <c r="A6919" s="6" t="str">
        <f t="shared" si="81"/>
        <v>Purbalingga - Kebong_PURWOKERTO LOR</v>
      </c>
      <c r="B6919" s="11" t="s">
        <v>4781</v>
      </c>
      <c r="C6919" s="11" t="s">
        <v>4922</v>
      </c>
      <c r="D6919" s="11">
        <v>9.3800000000000008</v>
      </c>
      <c r="E6919" s="7">
        <f>VLOOKUP(A6919, Sheet2!$A$2:$K$8265, 11)</f>
        <v>110.8802</v>
      </c>
      <c r="F6919" s="7">
        <f t="shared" si="82"/>
        <v>1.1725000000000001</v>
      </c>
      <c r="G6919" s="8">
        <v>200000</v>
      </c>
      <c r="H6919" s="9">
        <f t="shared" si="83"/>
        <v>2000000</v>
      </c>
      <c r="I6919" s="10"/>
    </row>
    <row r="6920" spans="1:9" ht="14.25" customHeight="1">
      <c r="A6920" s="6" t="str">
        <f t="shared" si="81"/>
        <v>Purbalingga - Kebong_PURWOKERTO WETAN</v>
      </c>
      <c r="B6920" s="11" t="s">
        <v>4781</v>
      </c>
      <c r="C6920" s="11" t="s">
        <v>4923</v>
      </c>
      <c r="D6920" s="11">
        <v>9.3800000000000008</v>
      </c>
      <c r="E6920" s="7">
        <f>VLOOKUP(A6920, Sheet2!$A$2:$K$8265, 11)</f>
        <v>110.8802</v>
      </c>
      <c r="F6920" s="7">
        <f t="shared" si="82"/>
        <v>1.1725000000000001</v>
      </c>
      <c r="G6920" s="8">
        <v>200000</v>
      </c>
      <c r="H6920" s="9">
        <f t="shared" si="83"/>
        <v>2000000</v>
      </c>
      <c r="I6920" s="10"/>
    </row>
    <row r="6921" spans="1:9" ht="14.25" customHeight="1">
      <c r="A6921" s="6" t="str">
        <f t="shared" si="81"/>
        <v>Purbalingga - Kebong_PURWOSARI</v>
      </c>
      <c r="B6921" s="11" t="s">
        <v>4781</v>
      </c>
      <c r="C6921" s="11" t="s">
        <v>478</v>
      </c>
      <c r="D6921" s="11">
        <v>9.3800000000000008</v>
      </c>
      <c r="E6921" s="7">
        <f>VLOOKUP(A6921, Sheet2!$A$2:$K$8265, 11)</f>
        <v>110.8802</v>
      </c>
      <c r="F6921" s="7">
        <f t="shared" si="82"/>
        <v>1.1725000000000001</v>
      </c>
      <c r="G6921" s="8">
        <v>200000</v>
      </c>
      <c r="H6921" s="9">
        <f t="shared" si="83"/>
        <v>2000000</v>
      </c>
      <c r="I6921" s="10"/>
    </row>
    <row r="6922" spans="1:9" ht="14.25" customHeight="1">
      <c r="A6922" s="6" t="str">
        <f t="shared" si="81"/>
        <v>Purbalingga - Kebong_RABAK</v>
      </c>
      <c r="B6922" s="11" t="s">
        <v>4781</v>
      </c>
      <c r="C6922" s="11" t="s">
        <v>4924</v>
      </c>
      <c r="D6922" s="11">
        <v>7.6</v>
      </c>
      <c r="E6922" s="7">
        <f>VLOOKUP(A6922, Sheet2!$A$2:$K$8265, 11)</f>
        <v>110.8802</v>
      </c>
      <c r="F6922" s="7">
        <f t="shared" si="82"/>
        <v>0.95</v>
      </c>
      <c r="G6922" s="8">
        <v>200000</v>
      </c>
      <c r="H6922" s="9">
        <f t="shared" si="83"/>
        <v>1600000</v>
      </c>
      <c r="I6922" s="10"/>
    </row>
    <row r="6923" spans="1:9" ht="14.25" customHeight="1">
      <c r="A6923" s="6" t="str">
        <f t="shared" si="81"/>
        <v>Purbalingga - Kebong_REJASARI</v>
      </c>
      <c r="B6923" s="11" t="s">
        <v>4781</v>
      </c>
      <c r="C6923" s="11" t="s">
        <v>2475</v>
      </c>
      <c r="D6923" s="11">
        <v>9.3800000000000008</v>
      </c>
      <c r="E6923" s="7">
        <f>VLOOKUP(A6923, Sheet2!$A$2:$K$8265, 11)</f>
        <v>110.8802</v>
      </c>
      <c r="F6923" s="7">
        <f t="shared" si="82"/>
        <v>1.1725000000000001</v>
      </c>
      <c r="G6923" s="8">
        <v>200000</v>
      </c>
      <c r="H6923" s="9">
        <f t="shared" si="83"/>
        <v>2000000</v>
      </c>
      <c r="I6923" s="10"/>
    </row>
    <row r="6924" spans="1:9" ht="14.25" customHeight="1">
      <c r="A6924" s="6" t="str">
        <f t="shared" si="81"/>
        <v>Purbalingga - Kebong_REMPOAH</v>
      </c>
      <c r="B6924" s="11" t="s">
        <v>4781</v>
      </c>
      <c r="C6924" s="11" t="s">
        <v>4925</v>
      </c>
      <c r="D6924" s="11">
        <v>9.3800000000000008</v>
      </c>
      <c r="E6924" s="7">
        <f>VLOOKUP(A6924, Sheet2!$A$2:$K$8265, 11)</f>
        <v>110.8802</v>
      </c>
      <c r="F6924" s="7">
        <f t="shared" si="82"/>
        <v>1.1725000000000001</v>
      </c>
      <c r="G6924" s="8">
        <v>200000</v>
      </c>
      <c r="H6924" s="9">
        <f t="shared" si="83"/>
        <v>2000000</v>
      </c>
      <c r="I6924" s="10"/>
    </row>
    <row r="6925" spans="1:9" ht="14.25" customHeight="1">
      <c r="A6925" s="6" t="str">
        <f t="shared" si="81"/>
        <v>Purbalingga - Kebong_SAMBENG KULON</v>
      </c>
      <c r="B6925" s="11" t="s">
        <v>4781</v>
      </c>
      <c r="C6925" s="11" t="s">
        <v>4926</v>
      </c>
      <c r="D6925" s="11">
        <v>9.3800000000000008</v>
      </c>
      <c r="E6925" s="7">
        <f>VLOOKUP(A6925, Sheet2!$A$2:$K$8265, 11)</f>
        <v>110.8802</v>
      </c>
      <c r="F6925" s="7">
        <f t="shared" si="82"/>
        <v>1.1725000000000001</v>
      </c>
      <c r="G6925" s="8">
        <v>200000</v>
      </c>
      <c r="H6925" s="9">
        <f t="shared" si="83"/>
        <v>2000000</v>
      </c>
      <c r="I6925" s="10"/>
    </row>
    <row r="6926" spans="1:9" ht="14.25" customHeight="1">
      <c r="A6926" s="6" t="str">
        <f t="shared" si="81"/>
        <v>Purbalingga - Kebong_SAMBENG WETAN</v>
      </c>
      <c r="B6926" s="11" t="s">
        <v>4781</v>
      </c>
      <c r="C6926" s="11" t="s">
        <v>4927</v>
      </c>
      <c r="D6926" s="11">
        <v>9.3800000000000008</v>
      </c>
      <c r="E6926" s="7">
        <f>VLOOKUP(A6926, Sheet2!$A$2:$K$8265, 11)</f>
        <v>110.8802</v>
      </c>
      <c r="F6926" s="7">
        <f t="shared" si="82"/>
        <v>1.1725000000000001</v>
      </c>
      <c r="G6926" s="8">
        <v>200000</v>
      </c>
      <c r="H6926" s="9">
        <f t="shared" si="83"/>
        <v>2000000</v>
      </c>
      <c r="I6926" s="10"/>
    </row>
    <row r="6927" spans="1:9" ht="14.25" customHeight="1">
      <c r="A6927" s="6" t="str">
        <f t="shared" si="81"/>
        <v>Purbalingga - Kebong_SANGKANAYU</v>
      </c>
      <c r="B6927" s="11" t="s">
        <v>4781</v>
      </c>
      <c r="C6927" s="11" t="s">
        <v>1795</v>
      </c>
      <c r="D6927" s="11">
        <v>7.6</v>
      </c>
      <c r="E6927" s="7">
        <f>VLOOKUP(A6927, Sheet2!$A$2:$K$8265, 11)</f>
        <v>110.8802</v>
      </c>
      <c r="F6927" s="7">
        <f t="shared" si="82"/>
        <v>0.95</v>
      </c>
      <c r="G6927" s="8">
        <v>200000</v>
      </c>
      <c r="H6927" s="9">
        <f t="shared" si="83"/>
        <v>1600000</v>
      </c>
      <c r="I6927" s="10"/>
    </row>
    <row r="6928" spans="1:9" ht="14.25" customHeight="1">
      <c r="A6928" s="6" t="str">
        <f t="shared" si="81"/>
        <v>Purbalingga - Kebong_SANGUWATANG</v>
      </c>
      <c r="B6928" s="11" t="s">
        <v>4781</v>
      </c>
      <c r="C6928" s="11" t="s">
        <v>4928</v>
      </c>
      <c r="D6928" s="11">
        <v>7.6</v>
      </c>
      <c r="E6928" s="7">
        <f>VLOOKUP(A6928, Sheet2!$A$2:$K$8265, 11)</f>
        <v>110.8802</v>
      </c>
      <c r="F6928" s="7">
        <f t="shared" si="82"/>
        <v>0.95</v>
      </c>
      <c r="G6928" s="8">
        <v>200000</v>
      </c>
      <c r="H6928" s="9">
        <f t="shared" si="83"/>
        <v>1600000</v>
      </c>
      <c r="I6928" s="10"/>
    </row>
    <row r="6929" spans="1:9" ht="14.25" customHeight="1">
      <c r="A6929" s="6" t="str">
        <f t="shared" si="81"/>
        <v>Purbalingga - Kebong_SELABAYA</v>
      </c>
      <c r="B6929" s="11" t="s">
        <v>4781</v>
      </c>
      <c r="C6929" s="11" t="s">
        <v>4929</v>
      </c>
      <c r="D6929" s="11">
        <v>7.6</v>
      </c>
      <c r="E6929" s="7">
        <f>VLOOKUP(A6929, Sheet2!$A$2:$K$8265, 11)</f>
        <v>110.8802</v>
      </c>
      <c r="F6929" s="7">
        <f t="shared" si="82"/>
        <v>0.95</v>
      </c>
      <c r="G6929" s="8">
        <v>200000</v>
      </c>
      <c r="H6929" s="9">
        <f t="shared" si="83"/>
        <v>1600000</v>
      </c>
      <c r="I6929" s="10"/>
    </row>
    <row r="6930" spans="1:9" ht="14.25" customHeight="1">
      <c r="A6930" s="6" t="str">
        <f t="shared" si="81"/>
        <v>Purbalingga - Kebong_SELAGANGGENG</v>
      </c>
      <c r="B6930" s="11" t="s">
        <v>4781</v>
      </c>
      <c r="C6930" s="11" t="s">
        <v>4930</v>
      </c>
      <c r="D6930" s="11">
        <v>7.6</v>
      </c>
      <c r="E6930" s="7">
        <f>VLOOKUP(A6930, Sheet2!$A$2:$K$8265, 11)</f>
        <v>110.8802</v>
      </c>
      <c r="F6930" s="7">
        <f t="shared" si="82"/>
        <v>0.95</v>
      </c>
      <c r="G6930" s="8">
        <v>200000</v>
      </c>
      <c r="H6930" s="9">
        <f t="shared" si="83"/>
        <v>1600000</v>
      </c>
      <c r="I6930" s="10"/>
    </row>
    <row r="6931" spans="1:9" ht="14.25" customHeight="1">
      <c r="A6931" s="6" t="str">
        <f t="shared" si="81"/>
        <v>Purbalingga - Kebong_SERANG</v>
      </c>
      <c r="B6931" s="11" t="s">
        <v>4781</v>
      </c>
      <c r="C6931" s="11" t="s">
        <v>1136</v>
      </c>
      <c r="D6931" s="11">
        <v>7.6</v>
      </c>
      <c r="E6931" s="7">
        <f>VLOOKUP(A6931, Sheet2!$A$2:$K$8265, 11)</f>
        <v>110.8802</v>
      </c>
      <c r="F6931" s="7">
        <f t="shared" si="82"/>
        <v>0.95</v>
      </c>
      <c r="G6931" s="8">
        <v>200000</v>
      </c>
      <c r="H6931" s="9">
        <f t="shared" si="83"/>
        <v>1600000</v>
      </c>
      <c r="I6931" s="10"/>
    </row>
    <row r="6932" spans="1:9" ht="14.25" customHeight="1">
      <c r="A6932" s="6" t="str">
        <f t="shared" si="81"/>
        <v>Purbalingga - Kebong_SERAYU KARANGANYAR</v>
      </c>
      <c r="B6932" s="11" t="s">
        <v>4781</v>
      </c>
      <c r="C6932" s="11" t="s">
        <v>4931</v>
      </c>
      <c r="D6932" s="11">
        <v>7.6</v>
      </c>
      <c r="E6932" s="7">
        <f>VLOOKUP(A6932, Sheet2!$A$2:$K$8265, 11)</f>
        <v>110.8802</v>
      </c>
      <c r="F6932" s="7">
        <f t="shared" si="82"/>
        <v>0.95</v>
      </c>
      <c r="G6932" s="8">
        <v>200000</v>
      </c>
      <c r="H6932" s="9">
        <f t="shared" si="83"/>
        <v>1600000</v>
      </c>
      <c r="I6932" s="10"/>
    </row>
    <row r="6933" spans="1:9" ht="14.25" customHeight="1">
      <c r="A6933" s="6" t="str">
        <f t="shared" si="81"/>
        <v>Purbalingga - Kebong_SERAYU LARANGAN</v>
      </c>
      <c r="B6933" s="11" t="s">
        <v>4781</v>
      </c>
      <c r="C6933" s="11" t="s">
        <v>4932</v>
      </c>
      <c r="D6933" s="11">
        <v>7.6</v>
      </c>
      <c r="E6933" s="7">
        <f>VLOOKUP(A6933, Sheet2!$A$2:$K$8265, 11)</f>
        <v>110.8802</v>
      </c>
      <c r="F6933" s="7">
        <f t="shared" si="82"/>
        <v>0.95</v>
      </c>
      <c r="G6933" s="8">
        <v>200000</v>
      </c>
      <c r="H6933" s="9">
        <f t="shared" si="83"/>
        <v>1600000</v>
      </c>
      <c r="I6933" s="10"/>
    </row>
    <row r="6934" spans="1:9" ht="14.25" customHeight="1">
      <c r="A6934" s="6" t="str">
        <f t="shared" si="81"/>
        <v>Purbalingga - Kebong_SIDABOWA</v>
      </c>
      <c r="B6934" s="11" t="s">
        <v>4781</v>
      </c>
      <c r="C6934" s="11" t="s">
        <v>4933</v>
      </c>
      <c r="D6934" s="11">
        <v>9.3800000000000008</v>
      </c>
      <c r="E6934" s="7">
        <f>VLOOKUP(A6934, Sheet2!$A$2:$K$8265, 11)</f>
        <v>110.8802</v>
      </c>
      <c r="F6934" s="7">
        <f t="shared" si="82"/>
        <v>1.1725000000000001</v>
      </c>
      <c r="G6934" s="8">
        <v>200000</v>
      </c>
      <c r="H6934" s="9">
        <f t="shared" si="83"/>
        <v>2000000</v>
      </c>
      <c r="I6934" s="10"/>
    </row>
    <row r="6935" spans="1:9" ht="14.25" customHeight="1">
      <c r="A6935" s="6" t="str">
        <f t="shared" si="81"/>
        <v>Purbalingga - Kebong_SIDAKANGEN</v>
      </c>
      <c r="B6935" s="11" t="s">
        <v>4781</v>
      </c>
      <c r="C6935" s="11" t="s">
        <v>2485</v>
      </c>
      <c r="D6935" s="11">
        <v>7.6</v>
      </c>
      <c r="E6935" s="7">
        <f>VLOOKUP(A6935, Sheet2!$A$2:$K$8265, 11)</f>
        <v>110.8802</v>
      </c>
      <c r="F6935" s="7">
        <f t="shared" si="82"/>
        <v>0.95</v>
      </c>
      <c r="G6935" s="8">
        <v>200000</v>
      </c>
      <c r="H6935" s="9">
        <f t="shared" si="83"/>
        <v>1600000</v>
      </c>
      <c r="I6935" s="10"/>
    </row>
    <row r="6936" spans="1:9" ht="14.25" customHeight="1">
      <c r="A6936" s="6" t="str">
        <f t="shared" si="81"/>
        <v>Purbalingga - Kebong_SIKAPAT</v>
      </c>
      <c r="B6936" s="11" t="s">
        <v>4781</v>
      </c>
      <c r="C6936" s="11" t="s">
        <v>4934</v>
      </c>
      <c r="D6936" s="11">
        <v>9.3800000000000008</v>
      </c>
      <c r="E6936" s="7">
        <f>VLOOKUP(A6936, Sheet2!$A$2:$K$8265, 11)</f>
        <v>110.8802</v>
      </c>
      <c r="F6936" s="7">
        <f t="shared" si="82"/>
        <v>1.1725000000000001</v>
      </c>
      <c r="G6936" s="8">
        <v>200000</v>
      </c>
      <c r="H6936" s="9">
        <f t="shared" si="83"/>
        <v>2000000</v>
      </c>
      <c r="I6936" s="10"/>
    </row>
    <row r="6937" spans="1:9" ht="14.25" customHeight="1">
      <c r="A6937" s="6" t="str">
        <f t="shared" si="81"/>
        <v>Purbalingga - Kebong_SILADO</v>
      </c>
      <c r="B6937" s="11" t="s">
        <v>4781</v>
      </c>
      <c r="C6937" s="11" t="s">
        <v>4935</v>
      </c>
      <c r="D6937" s="11">
        <v>9.3800000000000008</v>
      </c>
      <c r="E6937" s="7">
        <f>VLOOKUP(A6937, Sheet2!$A$2:$K$8265, 11)</f>
        <v>110.8802</v>
      </c>
      <c r="F6937" s="7">
        <f t="shared" si="82"/>
        <v>1.1725000000000001</v>
      </c>
      <c r="G6937" s="8">
        <v>200000</v>
      </c>
      <c r="H6937" s="9">
        <f t="shared" si="83"/>
        <v>2000000</v>
      </c>
      <c r="I6937" s="10"/>
    </row>
    <row r="6938" spans="1:9" ht="14.25" customHeight="1">
      <c r="A6938" s="6" t="str">
        <f t="shared" si="81"/>
        <v>Purbalingga - Kebong_SINDANG</v>
      </c>
      <c r="B6938" s="11" t="s">
        <v>4781</v>
      </c>
      <c r="C6938" s="11" t="s">
        <v>4936</v>
      </c>
      <c r="D6938" s="11">
        <v>7.6</v>
      </c>
      <c r="E6938" s="7">
        <f>VLOOKUP(A6938, Sheet2!$A$2:$K$8265, 11)</f>
        <v>110.8802</v>
      </c>
      <c r="F6938" s="7">
        <f t="shared" si="82"/>
        <v>0.95</v>
      </c>
      <c r="G6938" s="8">
        <v>200000</v>
      </c>
      <c r="H6938" s="9">
        <f t="shared" si="83"/>
        <v>1600000</v>
      </c>
      <c r="I6938" s="10"/>
    </row>
    <row r="6939" spans="1:9" ht="14.25" customHeight="1">
      <c r="A6939" s="6" t="str">
        <f t="shared" si="81"/>
        <v>Purbalingga - Kebong_SIRANDU</v>
      </c>
      <c r="B6939" s="11" t="s">
        <v>4781</v>
      </c>
      <c r="C6939" s="11" t="s">
        <v>4937</v>
      </c>
      <c r="D6939" s="11">
        <v>7.6</v>
      </c>
      <c r="E6939" s="7">
        <f>VLOOKUP(A6939, Sheet2!$A$2:$K$8265, 11)</f>
        <v>110.8802</v>
      </c>
      <c r="F6939" s="7">
        <f t="shared" si="82"/>
        <v>0.95</v>
      </c>
      <c r="G6939" s="8">
        <v>200000</v>
      </c>
      <c r="H6939" s="9">
        <f t="shared" si="83"/>
        <v>1600000</v>
      </c>
      <c r="I6939" s="10"/>
    </row>
    <row r="6940" spans="1:9" ht="14.25" customHeight="1">
      <c r="A6940" s="6" t="str">
        <f t="shared" si="81"/>
        <v>Purbalingga - Kebong_SIRAU</v>
      </c>
      <c r="B6940" s="11" t="s">
        <v>4781</v>
      </c>
      <c r="C6940" s="11" t="s">
        <v>1904</v>
      </c>
      <c r="D6940" s="11">
        <v>7.6</v>
      </c>
      <c r="E6940" s="7">
        <f>VLOOKUP(A6940, Sheet2!$A$2:$K$8265, 11)</f>
        <v>110.8802</v>
      </c>
      <c r="F6940" s="7">
        <f t="shared" si="82"/>
        <v>0.95</v>
      </c>
      <c r="G6940" s="8">
        <v>200000</v>
      </c>
      <c r="H6940" s="9">
        <f t="shared" si="83"/>
        <v>1600000</v>
      </c>
      <c r="I6940" s="10"/>
    </row>
    <row r="6941" spans="1:9" ht="14.25" customHeight="1">
      <c r="A6941" s="6" t="str">
        <f t="shared" si="81"/>
        <v>Purbalingga - Kebong_SIREMENG</v>
      </c>
      <c r="B6941" s="11" t="s">
        <v>4781</v>
      </c>
      <c r="C6941" s="11" t="s">
        <v>4938</v>
      </c>
      <c r="D6941" s="11">
        <v>15.73</v>
      </c>
      <c r="E6941" s="7">
        <f>VLOOKUP(A6941, Sheet2!$A$2:$K$8265, 11)</f>
        <v>110.8802</v>
      </c>
      <c r="F6941" s="7">
        <f t="shared" si="82"/>
        <v>1.9662500000000001</v>
      </c>
      <c r="G6941" s="8">
        <v>200000</v>
      </c>
      <c r="H6941" s="9">
        <f t="shared" si="83"/>
        <v>3200000</v>
      </c>
      <c r="I6941" s="10"/>
    </row>
    <row r="6942" spans="1:9" ht="14.25" customHeight="1">
      <c r="A6942" s="6" t="str">
        <f t="shared" si="81"/>
        <v>Purbalingga - Kebong_SIWARAK</v>
      </c>
      <c r="B6942" s="11" t="s">
        <v>4781</v>
      </c>
      <c r="C6942" s="11" t="s">
        <v>4939</v>
      </c>
      <c r="D6942" s="11">
        <v>7.6</v>
      </c>
      <c r="E6942" s="7">
        <f>VLOOKUP(A6942, Sheet2!$A$2:$K$8265, 11)</f>
        <v>110.8802</v>
      </c>
      <c r="F6942" s="7">
        <f t="shared" si="82"/>
        <v>0.95</v>
      </c>
      <c r="G6942" s="8">
        <v>200000</v>
      </c>
      <c r="H6942" s="9">
        <f t="shared" si="83"/>
        <v>1600000</v>
      </c>
      <c r="I6942" s="10"/>
    </row>
    <row r="6943" spans="1:9" ht="14.25" customHeight="1">
      <c r="A6943" s="6" t="str">
        <f t="shared" si="81"/>
        <v>Purbalingga - Kebong_SLINGA</v>
      </c>
      <c r="B6943" s="11" t="s">
        <v>4781</v>
      </c>
      <c r="C6943" s="11" t="s">
        <v>4940</v>
      </c>
      <c r="D6943" s="11">
        <v>7.6</v>
      </c>
      <c r="E6943" s="7">
        <f>VLOOKUP(A6943, Sheet2!$A$2:$K$8265, 11)</f>
        <v>110.8802</v>
      </c>
      <c r="F6943" s="7">
        <f t="shared" si="82"/>
        <v>0.95</v>
      </c>
      <c r="G6943" s="8">
        <v>200000</v>
      </c>
      <c r="H6943" s="9">
        <f t="shared" si="83"/>
        <v>1600000</v>
      </c>
      <c r="I6943" s="10"/>
    </row>
    <row r="6944" spans="1:9" ht="14.25" customHeight="1">
      <c r="A6944" s="6" t="str">
        <f t="shared" si="81"/>
        <v>Purbalingga - Kebong_SOKANEGARA</v>
      </c>
      <c r="B6944" s="11" t="s">
        <v>4781</v>
      </c>
      <c r="C6944" s="11" t="s">
        <v>974</v>
      </c>
      <c r="D6944" s="11">
        <v>9.3800000000000008</v>
      </c>
      <c r="E6944" s="7">
        <f>VLOOKUP(A6944, Sheet2!$A$2:$K$8265, 11)</f>
        <v>110.8802</v>
      </c>
      <c r="F6944" s="7">
        <f t="shared" si="82"/>
        <v>1.1725000000000001</v>
      </c>
      <c r="G6944" s="8">
        <v>200000</v>
      </c>
      <c r="H6944" s="9">
        <f t="shared" si="83"/>
        <v>2000000</v>
      </c>
      <c r="I6944" s="10"/>
    </row>
    <row r="6945" spans="1:9" ht="14.25" customHeight="1">
      <c r="A6945" s="6" t="str">
        <f t="shared" si="81"/>
        <v>Purbalingga - Kebong_SOKARAJA KIDUL</v>
      </c>
      <c r="B6945" s="11" t="s">
        <v>4781</v>
      </c>
      <c r="C6945" s="11" t="s">
        <v>4941</v>
      </c>
      <c r="D6945" s="11">
        <v>9.3800000000000008</v>
      </c>
      <c r="E6945" s="7">
        <f>VLOOKUP(A6945, Sheet2!$A$2:$K$8265, 11)</f>
        <v>110.8802</v>
      </c>
      <c r="F6945" s="7">
        <f t="shared" si="82"/>
        <v>1.1725000000000001</v>
      </c>
      <c r="G6945" s="8">
        <v>200000</v>
      </c>
      <c r="H6945" s="9">
        <f t="shared" si="83"/>
        <v>2000000</v>
      </c>
      <c r="I6945" s="10"/>
    </row>
    <row r="6946" spans="1:9" ht="14.25" customHeight="1">
      <c r="A6946" s="6" t="str">
        <f t="shared" si="81"/>
        <v>Purbalingga - Kebong_SOKARAJA KULON</v>
      </c>
      <c r="B6946" s="11" t="s">
        <v>4781</v>
      </c>
      <c r="C6946" s="11" t="s">
        <v>4942</v>
      </c>
      <c r="D6946" s="11">
        <v>9.3800000000000008</v>
      </c>
      <c r="E6946" s="7">
        <f>VLOOKUP(A6946, Sheet2!$A$2:$K$8265, 11)</f>
        <v>110.8802</v>
      </c>
      <c r="F6946" s="7">
        <f t="shared" si="82"/>
        <v>1.1725000000000001</v>
      </c>
      <c r="G6946" s="8">
        <v>200000</v>
      </c>
      <c r="H6946" s="9">
        <f t="shared" si="83"/>
        <v>2000000</v>
      </c>
      <c r="I6946" s="10"/>
    </row>
    <row r="6947" spans="1:9" ht="14.25" customHeight="1">
      <c r="A6947" s="6" t="str">
        <f t="shared" si="81"/>
        <v>Purbalingga - Kebong_SOKARAJA LOR</v>
      </c>
      <c r="B6947" s="11" t="s">
        <v>4781</v>
      </c>
      <c r="C6947" s="11" t="s">
        <v>4943</v>
      </c>
      <c r="D6947" s="11">
        <v>9.3800000000000008</v>
      </c>
      <c r="E6947" s="7">
        <f>VLOOKUP(A6947, Sheet2!$A$2:$K$8265, 11)</f>
        <v>110.8802</v>
      </c>
      <c r="F6947" s="7">
        <f t="shared" si="82"/>
        <v>1.1725000000000001</v>
      </c>
      <c r="G6947" s="8">
        <v>200000</v>
      </c>
      <c r="H6947" s="9">
        <f t="shared" si="83"/>
        <v>2000000</v>
      </c>
      <c r="I6947" s="10"/>
    </row>
    <row r="6948" spans="1:9" ht="14.25" customHeight="1">
      <c r="A6948" s="6" t="str">
        <f t="shared" si="81"/>
        <v>Purbalingga - Kebong_SOKARAJA TENGAH</v>
      </c>
      <c r="B6948" s="11" t="s">
        <v>4781</v>
      </c>
      <c r="C6948" s="11" t="s">
        <v>4944</v>
      </c>
      <c r="D6948" s="11">
        <v>9.3800000000000008</v>
      </c>
      <c r="E6948" s="7">
        <f>VLOOKUP(A6948, Sheet2!$A$2:$K$8265, 11)</f>
        <v>110.8802</v>
      </c>
      <c r="F6948" s="7">
        <f t="shared" si="82"/>
        <v>1.1725000000000001</v>
      </c>
      <c r="G6948" s="8">
        <v>200000</v>
      </c>
      <c r="H6948" s="9">
        <f t="shared" si="83"/>
        <v>2000000</v>
      </c>
      <c r="I6948" s="10"/>
    </row>
    <row r="6949" spans="1:9" ht="14.25" customHeight="1">
      <c r="A6949" s="6" t="str">
        <f t="shared" si="81"/>
        <v>Purbalingga - Kebong_SOKARAJA WETAN</v>
      </c>
      <c r="B6949" s="11" t="s">
        <v>4781</v>
      </c>
      <c r="C6949" s="11" t="s">
        <v>4945</v>
      </c>
      <c r="D6949" s="11">
        <v>9.3800000000000008</v>
      </c>
      <c r="E6949" s="7">
        <f>VLOOKUP(A6949, Sheet2!$A$2:$K$8265, 11)</f>
        <v>110.8802</v>
      </c>
      <c r="F6949" s="7">
        <f t="shared" si="82"/>
        <v>1.1725000000000001</v>
      </c>
      <c r="G6949" s="8">
        <v>200000</v>
      </c>
      <c r="H6949" s="9">
        <f t="shared" si="83"/>
        <v>2000000</v>
      </c>
      <c r="I6949" s="10"/>
    </row>
    <row r="6950" spans="1:9" ht="14.25" customHeight="1">
      <c r="A6950" s="6" t="str">
        <f t="shared" si="81"/>
        <v>Purbalingga - Kebong_SOKAWERA</v>
      </c>
      <c r="B6950" s="11" t="s">
        <v>4781</v>
      </c>
      <c r="C6950" s="11" t="s">
        <v>975</v>
      </c>
      <c r="D6950" s="11">
        <v>9.3800000000000008</v>
      </c>
      <c r="E6950" s="7">
        <f>VLOOKUP(A6950, Sheet2!$A$2:$K$8265, 11)</f>
        <v>110.8802</v>
      </c>
      <c r="F6950" s="7">
        <f t="shared" si="82"/>
        <v>1.1725000000000001</v>
      </c>
      <c r="G6950" s="8">
        <v>200000</v>
      </c>
      <c r="H6950" s="9">
        <f t="shared" si="83"/>
        <v>2000000</v>
      </c>
      <c r="I6950" s="10"/>
    </row>
    <row r="6951" spans="1:9" ht="14.25" customHeight="1">
      <c r="A6951" s="6" t="str">
        <f t="shared" si="81"/>
        <v>Purbalingga - Kebong_SOKAWERA</v>
      </c>
      <c r="B6951" s="11" t="s">
        <v>4781</v>
      </c>
      <c r="C6951" s="11" t="s">
        <v>975</v>
      </c>
      <c r="D6951" s="11">
        <v>9.3800000000000008</v>
      </c>
      <c r="E6951" s="7">
        <f>VLOOKUP(A6951, Sheet2!$A$2:$K$8265, 11)</f>
        <v>110.8802</v>
      </c>
      <c r="F6951" s="7">
        <f t="shared" si="82"/>
        <v>1.1725000000000001</v>
      </c>
      <c r="G6951" s="8">
        <v>200000</v>
      </c>
      <c r="H6951" s="9">
        <f t="shared" si="83"/>
        <v>2000000</v>
      </c>
      <c r="I6951" s="10"/>
    </row>
    <row r="6952" spans="1:9" ht="14.25" customHeight="1">
      <c r="A6952" s="6" t="str">
        <f t="shared" si="81"/>
        <v>Purbalingga - Kebong_SOKAWERA</v>
      </c>
      <c r="B6952" s="11" t="s">
        <v>4781</v>
      </c>
      <c r="C6952" s="11" t="s">
        <v>975</v>
      </c>
      <c r="D6952" s="11">
        <v>7.6</v>
      </c>
      <c r="E6952" s="7">
        <f>VLOOKUP(A6952, Sheet2!$A$2:$K$8265, 11)</f>
        <v>110.8802</v>
      </c>
      <c r="F6952" s="7">
        <f t="shared" si="82"/>
        <v>0.95</v>
      </c>
      <c r="G6952" s="8">
        <v>200000</v>
      </c>
      <c r="H6952" s="9">
        <f t="shared" si="83"/>
        <v>1600000</v>
      </c>
      <c r="I6952" s="10"/>
    </row>
    <row r="6953" spans="1:9" ht="14.25" customHeight="1">
      <c r="A6953" s="6" t="str">
        <f t="shared" si="81"/>
        <v>Purbalingga - Kebong_SUMAMPIR</v>
      </c>
      <c r="B6953" s="11" t="s">
        <v>4781</v>
      </c>
      <c r="C6953" s="11" t="s">
        <v>980</v>
      </c>
      <c r="D6953" s="11">
        <v>9.3800000000000008</v>
      </c>
      <c r="E6953" s="7">
        <f>VLOOKUP(A6953, Sheet2!$A$2:$K$8265, 11)</f>
        <v>110.8802</v>
      </c>
      <c r="F6953" s="7">
        <f t="shared" si="82"/>
        <v>1.1725000000000001</v>
      </c>
      <c r="G6953" s="8">
        <v>200000</v>
      </c>
      <c r="H6953" s="9">
        <f t="shared" si="83"/>
        <v>2000000</v>
      </c>
      <c r="I6953" s="10"/>
    </row>
    <row r="6954" spans="1:9" ht="14.25" customHeight="1">
      <c r="A6954" s="6" t="str">
        <f t="shared" si="81"/>
        <v>Purbalingga - Kebong_SUMBANG</v>
      </c>
      <c r="B6954" s="11" t="s">
        <v>4781</v>
      </c>
      <c r="C6954" s="11" t="s">
        <v>4946</v>
      </c>
      <c r="D6954" s="11">
        <v>9.3800000000000008</v>
      </c>
      <c r="E6954" s="7">
        <f>VLOOKUP(A6954, Sheet2!$A$2:$K$8265, 11)</f>
        <v>110.8802</v>
      </c>
      <c r="F6954" s="7">
        <f t="shared" si="82"/>
        <v>1.1725000000000001</v>
      </c>
      <c r="G6954" s="8">
        <v>200000</v>
      </c>
      <c r="H6954" s="9">
        <f t="shared" si="83"/>
        <v>2000000</v>
      </c>
      <c r="I6954" s="10"/>
    </row>
    <row r="6955" spans="1:9" ht="14.25" customHeight="1">
      <c r="A6955" s="6" t="str">
        <f t="shared" si="81"/>
        <v>Purbalingga - Kebong_SUMINGKIR</v>
      </c>
      <c r="B6955" s="11" t="s">
        <v>4781</v>
      </c>
      <c r="C6955" s="11" t="s">
        <v>1906</v>
      </c>
      <c r="D6955" s="11">
        <v>7.6</v>
      </c>
      <c r="E6955" s="7">
        <f>VLOOKUP(A6955, Sheet2!$A$2:$K$8265, 11)</f>
        <v>110.8802</v>
      </c>
      <c r="F6955" s="7">
        <f t="shared" si="82"/>
        <v>0.95</v>
      </c>
      <c r="G6955" s="8">
        <v>200000</v>
      </c>
      <c r="H6955" s="9">
        <f t="shared" si="83"/>
        <v>1600000</v>
      </c>
      <c r="I6955" s="10"/>
    </row>
    <row r="6956" spans="1:9" ht="14.25" customHeight="1">
      <c r="A6956" s="6" t="str">
        <f t="shared" si="81"/>
        <v>Purbalingga - Kebong_SUNYALANGU</v>
      </c>
      <c r="B6956" s="11" t="s">
        <v>4781</v>
      </c>
      <c r="C6956" s="11" t="s">
        <v>4947</v>
      </c>
      <c r="D6956" s="11">
        <v>9.3800000000000008</v>
      </c>
      <c r="E6956" s="7">
        <f>VLOOKUP(A6956, Sheet2!$A$2:$K$8265, 11)</f>
        <v>110.8802</v>
      </c>
      <c r="F6956" s="7">
        <f t="shared" si="82"/>
        <v>1.1725000000000001</v>
      </c>
      <c r="G6956" s="8">
        <v>200000</v>
      </c>
      <c r="H6956" s="9">
        <f t="shared" si="83"/>
        <v>2000000</v>
      </c>
      <c r="I6956" s="10"/>
    </row>
    <row r="6957" spans="1:9" ht="14.25" customHeight="1">
      <c r="A6957" s="6" t="str">
        <f t="shared" si="81"/>
        <v>Purbalingga - Kebong_SUSUKAN</v>
      </c>
      <c r="B6957" s="11" t="s">
        <v>4781</v>
      </c>
      <c r="C6957" s="11" t="s">
        <v>983</v>
      </c>
      <c r="D6957" s="11">
        <v>9.3800000000000008</v>
      </c>
      <c r="E6957" s="7">
        <f>VLOOKUP(A6957, Sheet2!$A$2:$K$8265, 11)</f>
        <v>110.8802</v>
      </c>
      <c r="F6957" s="7">
        <f t="shared" si="82"/>
        <v>1.1725000000000001</v>
      </c>
      <c r="G6957" s="8">
        <v>200000</v>
      </c>
      <c r="H6957" s="9">
        <f t="shared" si="83"/>
        <v>2000000</v>
      </c>
      <c r="I6957" s="10"/>
    </row>
    <row r="6958" spans="1:9" ht="14.25" customHeight="1">
      <c r="A6958" s="6" t="str">
        <f t="shared" si="81"/>
        <v>Purbalingga - Kebong_TALAGENING</v>
      </c>
      <c r="B6958" s="11" t="s">
        <v>4781</v>
      </c>
      <c r="C6958" s="11" t="s">
        <v>4948</v>
      </c>
      <c r="D6958" s="11">
        <v>7.6</v>
      </c>
      <c r="E6958" s="7">
        <f>VLOOKUP(A6958, Sheet2!$A$2:$K$8265, 11)</f>
        <v>110.8802</v>
      </c>
      <c r="F6958" s="7">
        <f t="shared" si="82"/>
        <v>0.95</v>
      </c>
      <c r="G6958" s="8">
        <v>200000</v>
      </c>
      <c r="H6958" s="9">
        <f t="shared" si="83"/>
        <v>1600000</v>
      </c>
      <c r="I6958" s="10"/>
    </row>
    <row r="6959" spans="1:9" ht="14.25" customHeight="1">
      <c r="A6959" s="6" t="str">
        <f t="shared" si="81"/>
        <v>Purbalingga - Kebong_TAMBAKSARI KIDUL</v>
      </c>
      <c r="B6959" s="11" t="s">
        <v>4781</v>
      </c>
      <c r="C6959" s="11" t="s">
        <v>4949</v>
      </c>
      <c r="D6959" s="11">
        <v>9.3800000000000008</v>
      </c>
      <c r="E6959" s="7">
        <f>VLOOKUP(A6959, Sheet2!$A$2:$K$8265, 11)</f>
        <v>110.8802</v>
      </c>
      <c r="F6959" s="7">
        <f t="shared" si="82"/>
        <v>1.1725000000000001</v>
      </c>
      <c r="G6959" s="8">
        <v>200000</v>
      </c>
      <c r="H6959" s="9">
        <f t="shared" si="83"/>
        <v>2000000</v>
      </c>
      <c r="I6959" s="10"/>
    </row>
    <row r="6960" spans="1:9" ht="14.25" customHeight="1">
      <c r="A6960" s="6" t="str">
        <f t="shared" si="81"/>
        <v>Purbalingga - Kebong_TAMBAKSOGRA</v>
      </c>
      <c r="B6960" s="11" t="s">
        <v>4781</v>
      </c>
      <c r="C6960" s="11" t="s">
        <v>4950</v>
      </c>
      <c r="D6960" s="11">
        <v>9.3800000000000008</v>
      </c>
      <c r="E6960" s="7">
        <f>VLOOKUP(A6960, Sheet2!$A$2:$K$8265, 11)</f>
        <v>110.8802</v>
      </c>
      <c r="F6960" s="7">
        <f t="shared" si="82"/>
        <v>1.1725000000000001</v>
      </c>
      <c r="G6960" s="8">
        <v>200000</v>
      </c>
      <c r="H6960" s="9">
        <f t="shared" si="83"/>
        <v>2000000</v>
      </c>
      <c r="I6960" s="10"/>
    </row>
    <row r="6961" spans="1:9" ht="14.25" customHeight="1">
      <c r="A6961" s="6" t="str">
        <f t="shared" si="81"/>
        <v>Purbalingga - Kebong_TAMBI</v>
      </c>
      <c r="B6961" s="11" t="s">
        <v>4781</v>
      </c>
      <c r="C6961" s="11" t="s">
        <v>1147</v>
      </c>
      <c r="D6961" s="11">
        <v>15.73</v>
      </c>
      <c r="E6961" s="7">
        <f>VLOOKUP(A6961, Sheet2!$A$2:$K$8265, 11)</f>
        <v>110.8802</v>
      </c>
      <c r="F6961" s="7">
        <f t="shared" si="82"/>
        <v>1.9662500000000001</v>
      </c>
      <c r="G6961" s="8">
        <v>200000</v>
      </c>
      <c r="H6961" s="9">
        <f t="shared" si="83"/>
        <v>3200000</v>
      </c>
      <c r="I6961" s="10"/>
    </row>
    <row r="6962" spans="1:9" ht="14.25" customHeight="1">
      <c r="A6962" s="6" t="str">
        <f t="shared" si="81"/>
        <v>Purbalingga - Kebong_TANGKISAN</v>
      </c>
      <c r="B6962" s="11" t="s">
        <v>4781</v>
      </c>
      <c r="C6962" s="11" t="s">
        <v>3842</v>
      </c>
      <c r="D6962" s="11">
        <v>7.6</v>
      </c>
      <c r="E6962" s="7">
        <f>VLOOKUP(A6962, Sheet2!$A$2:$K$8265, 11)</f>
        <v>110.8802</v>
      </c>
      <c r="F6962" s="7">
        <f t="shared" si="82"/>
        <v>0.95</v>
      </c>
      <c r="G6962" s="8">
        <v>200000</v>
      </c>
      <c r="H6962" s="9">
        <f t="shared" si="83"/>
        <v>1600000</v>
      </c>
      <c r="I6962" s="10"/>
    </row>
    <row r="6963" spans="1:9" ht="14.25" customHeight="1">
      <c r="A6963" s="6" t="str">
        <f t="shared" si="81"/>
        <v>Purbalingga - Kebong_TANJUNG</v>
      </c>
      <c r="B6963" s="11" t="s">
        <v>4781</v>
      </c>
      <c r="C6963" s="11" t="s">
        <v>341</v>
      </c>
      <c r="D6963" s="11">
        <v>9.3800000000000008</v>
      </c>
      <c r="E6963" s="7">
        <f>VLOOKUP(A6963, Sheet2!$A$2:$K$8265, 11)</f>
        <v>110.8802</v>
      </c>
      <c r="F6963" s="7">
        <f t="shared" si="82"/>
        <v>1.1725000000000001</v>
      </c>
      <c r="G6963" s="8">
        <v>200000</v>
      </c>
      <c r="H6963" s="9">
        <f t="shared" si="83"/>
        <v>2000000</v>
      </c>
      <c r="I6963" s="10"/>
    </row>
    <row r="6964" spans="1:9" ht="14.25" customHeight="1">
      <c r="A6964" s="6" t="str">
        <f t="shared" si="81"/>
        <v>Purbalingga - Kebong_TELUK</v>
      </c>
      <c r="B6964" s="11" t="s">
        <v>4781</v>
      </c>
      <c r="C6964" s="11" t="s">
        <v>4139</v>
      </c>
      <c r="D6964" s="11">
        <v>9.3800000000000008</v>
      </c>
      <c r="E6964" s="7">
        <f>VLOOKUP(A6964, Sheet2!$A$2:$K$8265, 11)</f>
        <v>110.8802</v>
      </c>
      <c r="F6964" s="7">
        <f t="shared" si="82"/>
        <v>1.1725000000000001</v>
      </c>
      <c r="G6964" s="8">
        <v>200000</v>
      </c>
      <c r="H6964" s="9">
        <f t="shared" si="83"/>
        <v>2000000</v>
      </c>
      <c r="I6964" s="10"/>
    </row>
    <row r="6965" spans="1:9" ht="14.25" customHeight="1">
      <c r="A6965" s="6" t="str">
        <f t="shared" si="81"/>
        <v>Purbalingga - Kebong_TLAGASANA</v>
      </c>
      <c r="B6965" s="11" t="s">
        <v>4781</v>
      </c>
      <c r="C6965" s="11" t="s">
        <v>4951</v>
      </c>
      <c r="D6965" s="11">
        <v>15.73</v>
      </c>
      <c r="E6965" s="7">
        <f>VLOOKUP(A6965, Sheet2!$A$2:$K$8265, 11)</f>
        <v>110.8802</v>
      </c>
      <c r="F6965" s="7">
        <f t="shared" si="82"/>
        <v>1.9662500000000001</v>
      </c>
      <c r="G6965" s="8">
        <v>200000</v>
      </c>
      <c r="H6965" s="9">
        <f t="shared" si="83"/>
        <v>3200000</v>
      </c>
      <c r="I6965" s="10"/>
    </row>
    <row r="6966" spans="1:9" ht="14.25" customHeight="1">
      <c r="A6966" s="6" t="str">
        <f t="shared" si="81"/>
        <v>Purbalingga - Kebong_TLAGAYASA</v>
      </c>
      <c r="B6966" s="11" t="s">
        <v>4781</v>
      </c>
      <c r="C6966" s="11" t="s">
        <v>4952</v>
      </c>
      <c r="D6966" s="11">
        <v>7.6</v>
      </c>
      <c r="E6966" s="7">
        <f>VLOOKUP(A6966, Sheet2!$A$2:$K$8265, 11)</f>
        <v>110.8802</v>
      </c>
      <c r="F6966" s="7">
        <f t="shared" si="82"/>
        <v>0.95</v>
      </c>
      <c r="G6966" s="8">
        <v>200000</v>
      </c>
      <c r="H6966" s="9">
        <f t="shared" si="83"/>
        <v>1600000</v>
      </c>
      <c r="I6966" s="10"/>
    </row>
    <row r="6967" spans="1:9" ht="14.25" customHeight="1">
      <c r="A6967" s="6" t="str">
        <f t="shared" si="81"/>
        <v>Purbalingga - Kebong_TLAHAB KIDUL</v>
      </c>
      <c r="B6967" s="11" t="s">
        <v>4781</v>
      </c>
      <c r="C6967" s="11" t="s">
        <v>4953</v>
      </c>
      <c r="D6967" s="11">
        <v>7.6</v>
      </c>
      <c r="E6967" s="7">
        <f>VLOOKUP(A6967, Sheet2!$A$2:$K$8265, 11)</f>
        <v>110.8802</v>
      </c>
      <c r="F6967" s="7">
        <f t="shared" si="82"/>
        <v>0.95</v>
      </c>
      <c r="G6967" s="8">
        <v>200000</v>
      </c>
      <c r="H6967" s="9">
        <f t="shared" si="83"/>
        <v>1600000</v>
      </c>
      <c r="I6967" s="10"/>
    </row>
    <row r="6968" spans="1:9" ht="14.25" customHeight="1">
      <c r="A6968" s="6" t="str">
        <f t="shared" si="81"/>
        <v>Purbalingga - Kebong_TLAHAB LOR</v>
      </c>
      <c r="B6968" s="11" t="s">
        <v>4781</v>
      </c>
      <c r="C6968" s="11" t="s">
        <v>4954</v>
      </c>
      <c r="D6968" s="11">
        <v>7.6</v>
      </c>
      <c r="E6968" s="7">
        <f>VLOOKUP(A6968, Sheet2!$A$2:$K$8265, 11)</f>
        <v>110.8802</v>
      </c>
      <c r="F6968" s="7">
        <f t="shared" si="82"/>
        <v>0.95</v>
      </c>
      <c r="G6968" s="8">
        <v>200000</v>
      </c>
      <c r="H6968" s="9">
        <f t="shared" si="83"/>
        <v>1600000</v>
      </c>
      <c r="I6968" s="10"/>
    </row>
    <row r="6969" spans="1:9" ht="14.25" customHeight="1">
      <c r="A6969" s="6" t="str">
        <f t="shared" si="81"/>
        <v>Purbalingga - Kebong_TUNDAGAN</v>
      </c>
      <c r="B6969" s="11" t="s">
        <v>4781</v>
      </c>
      <c r="C6969" s="11" t="s">
        <v>4955</v>
      </c>
      <c r="D6969" s="11">
        <v>15.73</v>
      </c>
      <c r="E6969" s="7">
        <f>VLOOKUP(A6969, Sheet2!$A$2:$K$8265, 11)</f>
        <v>110.8802</v>
      </c>
      <c r="F6969" s="7">
        <f t="shared" si="82"/>
        <v>1.9662500000000001</v>
      </c>
      <c r="G6969" s="8">
        <v>200000</v>
      </c>
      <c r="H6969" s="9">
        <f t="shared" si="83"/>
        <v>3200000</v>
      </c>
      <c r="I6969" s="10"/>
    </row>
    <row r="6970" spans="1:9" ht="14.25" customHeight="1">
      <c r="A6970" s="6" t="str">
        <f t="shared" si="81"/>
        <v>Purbalingga - Kebong_TUNJUNGMULI</v>
      </c>
      <c r="B6970" s="11" t="s">
        <v>4781</v>
      </c>
      <c r="C6970" s="11" t="s">
        <v>4956</v>
      </c>
      <c r="D6970" s="11">
        <v>7.6</v>
      </c>
      <c r="E6970" s="7">
        <f>VLOOKUP(A6970, Sheet2!$A$2:$K$8265, 11)</f>
        <v>110.8802</v>
      </c>
      <c r="F6970" s="7">
        <f t="shared" si="82"/>
        <v>0.95</v>
      </c>
      <c r="G6970" s="8">
        <v>200000</v>
      </c>
      <c r="H6970" s="9">
        <f t="shared" si="83"/>
        <v>1600000</v>
      </c>
      <c r="I6970" s="10"/>
    </row>
    <row r="6971" spans="1:9" ht="14.25" customHeight="1">
      <c r="A6971" s="6" t="str">
        <f t="shared" si="81"/>
        <v>Purbalingga - Kebong_WATUKUMPUL</v>
      </c>
      <c r="B6971" s="11" t="s">
        <v>4781</v>
      </c>
      <c r="C6971" s="11" t="s">
        <v>1163</v>
      </c>
      <c r="D6971" s="11">
        <v>15.73</v>
      </c>
      <c r="E6971" s="7">
        <f>VLOOKUP(A6971, Sheet2!$A$2:$K$8265, 11)</f>
        <v>110.8802</v>
      </c>
      <c r="F6971" s="7">
        <f t="shared" si="82"/>
        <v>1.9662500000000001</v>
      </c>
      <c r="G6971" s="8">
        <v>200000</v>
      </c>
      <c r="H6971" s="9">
        <f t="shared" si="83"/>
        <v>3200000</v>
      </c>
      <c r="I6971" s="10"/>
    </row>
    <row r="6972" spans="1:9" ht="14.25" customHeight="1">
      <c r="A6972" s="6" t="str">
        <f t="shared" si="81"/>
        <v>Purbalingga - Kebong_WINDUJAYA</v>
      </c>
      <c r="B6972" s="11" t="s">
        <v>4781</v>
      </c>
      <c r="C6972" s="11" t="s">
        <v>4957</v>
      </c>
      <c r="D6972" s="11">
        <v>9.3800000000000008</v>
      </c>
      <c r="E6972" s="7">
        <f>VLOOKUP(A6972, Sheet2!$A$2:$K$8265, 11)</f>
        <v>110.8802</v>
      </c>
      <c r="F6972" s="7">
        <f t="shared" si="82"/>
        <v>1.1725000000000001</v>
      </c>
      <c r="G6972" s="8">
        <v>200000</v>
      </c>
      <c r="H6972" s="9">
        <f t="shared" si="83"/>
        <v>2000000</v>
      </c>
      <c r="I6972" s="10"/>
    </row>
    <row r="6973" spans="1:9" ht="14.25" customHeight="1">
      <c r="A6973" s="6" t="str">
        <f t="shared" si="81"/>
        <v>Purbalingga - Kebong_WIRADADI</v>
      </c>
      <c r="B6973" s="11" t="s">
        <v>4781</v>
      </c>
      <c r="C6973" s="11" t="s">
        <v>4958</v>
      </c>
      <c r="D6973" s="11">
        <v>9.3800000000000008</v>
      </c>
      <c r="E6973" s="7">
        <f>VLOOKUP(A6973, Sheet2!$A$2:$K$8265, 11)</f>
        <v>110.8802</v>
      </c>
      <c r="F6973" s="7">
        <f t="shared" si="82"/>
        <v>1.1725000000000001</v>
      </c>
      <c r="G6973" s="8">
        <v>200000</v>
      </c>
      <c r="H6973" s="9">
        <f t="shared" si="83"/>
        <v>2000000</v>
      </c>
      <c r="I6973" s="10"/>
    </row>
    <row r="6974" spans="1:9" ht="14.25" customHeight="1">
      <c r="A6974" s="6" t="str">
        <f t="shared" si="81"/>
        <v>Purbalingga - Kebong_WIRASANA</v>
      </c>
      <c r="B6974" s="11" t="s">
        <v>4781</v>
      </c>
      <c r="C6974" s="11" t="s">
        <v>4959</v>
      </c>
      <c r="D6974" s="11">
        <v>7.6</v>
      </c>
      <c r="E6974" s="7">
        <f>VLOOKUP(A6974, Sheet2!$A$2:$K$8265, 11)</f>
        <v>110.8802</v>
      </c>
      <c r="F6974" s="7">
        <f t="shared" si="82"/>
        <v>0.95</v>
      </c>
      <c r="G6974" s="8">
        <v>200000</v>
      </c>
      <c r="H6974" s="9">
        <f t="shared" si="83"/>
        <v>1600000</v>
      </c>
      <c r="I6974" s="10"/>
    </row>
    <row r="6975" spans="1:9" ht="14.25" customHeight="1">
      <c r="A6975" s="6" t="str">
        <f t="shared" si="81"/>
        <v>Purbalingga - Kebong_WLAHAR KULON</v>
      </c>
      <c r="B6975" s="11" t="s">
        <v>4781</v>
      </c>
      <c r="C6975" s="11" t="s">
        <v>4960</v>
      </c>
      <c r="D6975" s="11">
        <v>9.3800000000000008</v>
      </c>
      <c r="E6975" s="7">
        <f>VLOOKUP(A6975, Sheet2!$A$2:$K$8265, 11)</f>
        <v>110.8802</v>
      </c>
      <c r="F6975" s="7">
        <f t="shared" si="82"/>
        <v>1.1725000000000001</v>
      </c>
      <c r="G6975" s="8">
        <v>200000</v>
      </c>
      <c r="H6975" s="9">
        <f t="shared" si="83"/>
        <v>2000000</v>
      </c>
      <c r="I6975" s="10"/>
    </row>
    <row r="6976" spans="1:9" ht="14.25" customHeight="1">
      <c r="A6976" s="6" t="str">
        <f t="shared" si="81"/>
        <v>Purbalingga - Kebong_WLAHAR WETAN</v>
      </c>
      <c r="B6976" s="11" t="s">
        <v>4781</v>
      </c>
      <c r="C6976" s="11" t="s">
        <v>4961</v>
      </c>
      <c r="D6976" s="11">
        <v>9.3800000000000008</v>
      </c>
      <c r="E6976" s="7">
        <f>VLOOKUP(A6976, Sheet2!$A$2:$K$8265, 11)</f>
        <v>110.8802</v>
      </c>
      <c r="F6976" s="7">
        <f t="shared" si="82"/>
        <v>1.1725000000000001</v>
      </c>
      <c r="G6976" s="8">
        <v>200000</v>
      </c>
      <c r="H6976" s="9">
        <f t="shared" si="83"/>
        <v>2000000</v>
      </c>
      <c r="I6976" s="10"/>
    </row>
    <row r="6977" spans="1:9" ht="14.25" customHeight="1">
      <c r="A6977" s="6" t="str">
        <f t="shared" si="81"/>
        <v>Purwodadi 2 - Getas_GETASREJO</v>
      </c>
      <c r="B6977" s="11" t="s">
        <v>4962</v>
      </c>
      <c r="C6977" s="11" t="s">
        <v>4963</v>
      </c>
      <c r="D6977" s="11">
        <v>53.45</v>
      </c>
      <c r="E6977" s="7">
        <f>VLOOKUP(A6977, Sheet2!$A$2:$K$8265, 11)</f>
        <v>110.8802</v>
      </c>
      <c r="F6977" s="7">
        <f t="shared" si="82"/>
        <v>6.6812500000000004</v>
      </c>
      <c r="G6977" s="8">
        <v>200000</v>
      </c>
      <c r="H6977" s="9">
        <f t="shared" si="83"/>
        <v>10800000</v>
      </c>
      <c r="I6977" s="10"/>
    </row>
    <row r="6978" spans="1:9" ht="14.25" customHeight="1">
      <c r="A6978" s="6" t="str">
        <f t="shared" si="81"/>
        <v>Purwodadi 2 - Getas_GROBOGAN</v>
      </c>
      <c r="B6978" s="11" t="s">
        <v>4962</v>
      </c>
      <c r="C6978" s="11" t="s">
        <v>4964</v>
      </c>
      <c r="D6978" s="11">
        <v>53.45</v>
      </c>
      <c r="E6978" s="7">
        <f>VLOOKUP(A6978, Sheet2!$A$2:$K$8265, 11)</f>
        <v>110.8802</v>
      </c>
      <c r="F6978" s="7">
        <f t="shared" si="82"/>
        <v>6.6812500000000004</v>
      </c>
      <c r="G6978" s="8">
        <v>200000</v>
      </c>
      <c r="H6978" s="9">
        <f t="shared" si="83"/>
        <v>10800000</v>
      </c>
      <c r="I6978" s="10"/>
    </row>
    <row r="6979" spans="1:9" ht="14.25" customHeight="1">
      <c r="A6979" s="6" t="str">
        <f t="shared" si="81"/>
        <v>Purwodadi 2 - Getas_JANGKUNGHARJO</v>
      </c>
      <c r="B6979" s="11" t="s">
        <v>4962</v>
      </c>
      <c r="C6979" s="11" t="s">
        <v>4965</v>
      </c>
      <c r="D6979" s="11">
        <v>53.45</v>
      </c>
      <c r="E6979" s="7">
        <f>VLOOKUP(A6979, Sheet2!$A$2:$K$8265, 11)</f>
        <v>110.8802</v>
      </c>
      <c r="F6979" s="7">
        <f t="shared" si="82"/>
        <v>6.6812500000000004</v>
      </c>
      <c r="G6979" s="8">
        <v>200000</v>
      </c>
      <c r="H6979" s="9">
        <f t="shared" si="83"/>
        <v>10800000</v>
      </c>
      <c r="I6979" s="10"/>
    </row>
    <row r="6980" spans="1:9" ht="14.25" customHeight="1">
      <c r="A6980" s="6" t="str">
        <f t="shared" si="81"/>
        <v>Purwodadi 2 - Getas_KALONGAN</v>
      </c>
      <c r="B6980" s="11" t="s">
        <v>4962</v>
      </c>
      <c r="C6980" s="11" t="s">
        <v>4966</v>
      </c>
      <c r="D6980" s="11">
        <v>53.45</v>
      </c>
      <c r="E6980" s="7">
        <f>VLOOKUP(A6980, Sheet2!$A$2:$K$8265, 11)</f>
        <v>110.8802</v>
      </c>
      <c r="F6980" s="7">
        <f t="shared" si="82"/>
        <v>6.6812500000000004</v>
      </c>
      <c r="G6980" s="8">
        <v>200000</v>
      </c>
      <c r="H6980" s="9">
        <f t="shared" si="83"/>
        <v>10800000</v>
      </c>
      <c r="I6980" s="10"/>
    </row>
    <row r="6981" spans="1:9" ht="14.25" customHeight="1">
      <c r="A6981" s="6" t="str">
        <f t="shared" si="81"/>
        <v>Purwodadi 2 - Getas_KARANGANYAR</v>
      </c>
      <c r="B6981" s="11" t="s">
        <v>4962</v>
      </c>
      <c r="C6981" s="11" t="s">
        <v>125</v>
      </c>
      <c r="D6981" s="11">
        <v>53.45</v>
      </c>
      <c r="E6981" s="7">
        <f>VLOOKUP(A6981, Sheet2!$A$2:$K$8265, 11)</f>
        <v>110.8802</v>
      </c>
      <c r="F6981" s="7">
        <f t="shared" si="82"/>
        <v>6.6812500000000004</v>
      </c>
      <c r="G6981" s="8">
        <v>200000</v>
      </c>
      <c r="H6981" s="9">
        <f t="shared" si="83"/>
        <v>10800000</v>
      </c>
      <c r="I6981" s="10"/>
    </row>
    <row r="6982" spans="1:9" ht="14.25" customHeight="1">
      <c r="A6982" s="6" t="str">
        <f t="shared" si="81"/>
        <v>Purwodadi 2 - Getas_KARANGREJO</v>
      </c>
      <c r="B6982" s="11" t="s">
        <v>4962</v>
      </c>
      <c r="C6982" s="11" t="s">
        <v>1303</v>
      </c>
      <c r="D6982" s="11">
        <v>53.45</v>
      </c>
      <c r="E6982" s="7">
        <f>VLOOKUP(A6982, Sheet2!$A$2:$K$8265, 11)</f>
        <v>110.8802</v>
      </c>
      <c r="F6982" s="7">
        <f t="shared" si="82"/>
        <v>6.6812500000000004</v>
      </c>
      <c r="G6982" s="8">
        <v>200000</v>
      </c>
      <c r="H6982" s="9">
        <f t="shared" si="83"/>
        <v>10800000</v>
      </c>
      <c r="I6982" s="10"/>
    </row>
    <row r="6983" spans="1:9" ht="14.25" customHeight="1">
      <c r="A6983" s="6" t="str">
        <f t="shared" si="81"/>
        <v>Purwodadi 2 - Getas_KEDUNGREJO</v>
      </c>
      <c r="B6983" s="11" t="s">
        <v>4962</v>
      </c>
      <c r="C6983" s="11" t="s">
        <v>637</v>
      </c>
      <c r="D6983" s="11">
        <v>53.45</v>
      </c>
      <c r="E6983" s="7">
        <f>VLOOKUP(A6983, Sheet2!$A$2:$K$8265, 11)</f>
        <v>110.8802</v>
      </c>
      <c r="F6983" s="7">
        <f t="shared" si="82"/>
        <v>6.6812500000000004</v>
      </c>
      <c r="G6983" s="8">
        <v>200000</v>
      </c>
      <c r="H6983" s="9">
        <f t="shared" si="83"/>
        <v>10800000</v>
      </c>
      <c r="I6983" s="10"/>
    </row>
    <row r="6984" spans="1:9" ht="14.25" customHeight="1">
      <c r="A6984" s="6" t="str">
        <f t="shared" si="81"/>
        <v>Purwodadi 2 - Getas_NGABENREJO</v>
      </c>
      <c r="B6984" s="11" t="s">
        <v>4962</v>
      </c>
      <c r="C6984" s="11" t="s">
        <v>4967</v>
      </c>
      <c r="D6984" s="11">
        <v>53.45</v>
      </c>
      <c r="E6984" s="7">
        <f>VLOOKUP(A6984, Sheet2!$A$2:$K$8265, 11)</f>
        <v>110.8802</v>
      </c>
      <c r="F6984" s="7">
        <f t="shared" si="82"/>
        <v>6.6812500000000004</v>
      </c>
      <c r="G6984" s="8">
        <v>200000</v>
      </c>
      <c r="H6984" s="9">
        <f t="shared" si="83"/>
        <v>10800000</v>
      </c>
      <c r="I6984" s="10"/>
    </row>
    <row r="6985" spans="1:9" ht="14.25" customHeight="1">
      <c r="A6985" s="6" t="str">
        <f t="shared" si="81"/>
        <v>Purwodadi 2 - Getas_NGRAJI</v>
      </c>
      <c r="B6985" s="11" t="s">
        <v>4962</v>
      </c>
      <c r="C6985" s="11" t="s">
        <v>4968</v>
      </c>
      <c r="D6985" s="11">
        <v>53.45</v>
      </c>
      <c r="E6985" s="7">
        <f>VLOOKUP(A6985, Sheet2!$A$2:$K$8265, 11)</f>
        <v>110.8802</v>
      </c>
      <c r="F6985" s="7">
        <f t="shared" si="82"/>
        <v>6.6812500000000004</v>
      </c>
      <c r="G6985" s="8">
        <v>200000</v>
      </c>
      <c r="H6985" s="9">
        <f t="shared" si="83"/>
        <v>10800000</v>
      </c>
      <c r="I6985" s="10"/>
    </row>
    <row r="6986" spans="1:9" ht="14.25" customHeight="1">
      <c r="A6986" s="6" t="str">
        <f t="shared" si="81"/>
        <v>Purwodadi 2 - Getas_PURWODADI</v>
      </c>
      <c r="B6986" s="11" t="s">
        <v>4962</v>
      </c>
      <c r="C6986" s="11" t="s">
        <v>2472</v>
      </c>
      <c r="D6986" s="11">
        <v>53.45</v>
      </c>
      <c r="E6986" s="7">
        <f>VLOOKUP(A6986, Sheet2!$A$2:$K$8265, 11)</f>
        <v>110.8802</v>
      </c>
      <c r="F6986" s="7">
        <f t="shared" si="82"/>
        <v>6.6812500000000004</v>
      </c>
      <c r="G6986" s="8">
        <v>200000</v>
      </c>
      <c r="H6986" s="9">
        <f t="shared" si="83"/>
        <v>10800000</v>
      </c>
      <c r="I6986" s="10"/>
    </row>
    <row r="6987" spans="1:9" ht="14.25" customHeight="1">
      <c r="A6987" s="6" t="str">
        <f t="shared" si="81"/>
        <v>Purwodadi 2 - Getas_SEDAYU</v>
      </c>
      <c r="B6987" s="11" t="s">
        <v>4962</v>
      </c>
      <c r="C6987" s="11" t="s">
        <v>486</v>
      </c>
      <c r="D6987" s="11">
        <v>53.45</v>
      </c>
      <c r="E6987" s="7">
        <f>VLOOKUP(A6987, Sheet2!$A$2:$K$8265, 11)</f>
        <v>110.8802</v>
      </c>
      <c r="F6987" s="7">
        <f t="shared" si="82"/>
        <v>6.6812500000000004</v>
      </c>
      <c r="G6987" s="8">
        <v>200000</v>
      </c>
      <c r="H6987" s="9">
        <f t="shared" si="83"/>
        <v>10800000</v>
      </c>
      <c r="I6987" s="10"/>
    </row>
    <row r="6988" spans="1:9" ht="14.25" customHeight="1">
      <c r="A6988" s="6" t="str">
        <f t="shared" si="81"/>
        <v>Purwodadi 2 - Getas_SUKOLILO</v>
      </c>
      <c r="B6988" s="11" t="s">
        <v>4962</v>
      </c>
      <c r="C6988" s="11" t="s">
        <v>4969</v>
      </c>
      <c r="D6988" s="11">
        <v>16.66</v>
      </c>
      <c r="E6988" s="7">
        <f>VLOOKUP(A6988, Sheet2!$A$2:$K$8265, 11)</f>
        <v>110.8802</v>
      </c>
      <c r="F6988" s="7">
        <f t="shared" si="82"/>
        <v>2.0825</v>
      </c>
      <c r="G6988" s="8">
        <v>200000</v>
      </c>
      <c r="H6988" s="9">
        <f t="shared" si="83"/>
        <v>3400000</v>
      </c>
      <c r="I6988" s="10"/>
    </row>
    <row r="6989" spans="1:9" ht="14.25" customHeight="1">
      <c r="A6989" s="6" t="str">
        <f t="shared" si="81"/>
        <v>Purwodadi 2 - Getas_SUMBERJATIPOHON</v>
      </c>
      <c r="B6989" s="11" t="s">
        <v>4962</v>
      </c>
      <c r="C6989" s="11" t="s">
        <v>4970</v>
      </c>
      <c r="D6989" s="11">
        <v>53.45</v>
      </c>
      <c r="E6989" s="7">
        <f>VLOOKUP(A6989, Sheet2!$A$2:$K$8265, 11)</f>
        <v>110.8802</v>
      </c>
      <c r="F6989" s="7">
        <f t="shared" si="82"/>
        <v>6.6812500000000004</v>
      </c>
      <c r="G6989" s="8">
        <v>200000</v>
      </c>
      <c r="H6989" s="9">
        <f t="shared" si="83"/>
        <v>10800000</v>
      </c>
      <c r="I6989" s="10"/>
    </row>
    <row r="6990" spans="1:9" ht="14.25" customHeight="1">
      <c r="A6990" s="6" t="str">
        <f t="shared" si="81"/>
        <v>Purwodadi 2 - Getas_SUMBERSOKO</v>
      </c>
      <c r="B6990" s="11" t="s">
        <v>4962</v>
      </c>
      <c r="C6990" s="11" t="s">
        <v>4971</v>
      </c>
      <c r="D6990" s="11">
        <v>16.66</v>
      </c>
      <c r="E6990" s="7">
        <f>VLOOKUP(A6990, Sheet2!$A$2:$K$8265, 11)</f>
        <v>110.8802</v>
      </c>
      <c r="F6990" s="7">
        <f t="shared" si="82"/>
        <v>2.0825</v>
      </c>
      <c r="G6990" s="8">
        <v>200000</v>
      </c>
      <c r="H6990" s="9">
        <f t="shared" si="83"/>
        <v>3400000</v>
      </c>
      <c r="I6990" s="10"/>
    </row>
    <row r="6991" spans="1:9" ht="14.25" customHeight="1">
      <c r="A6991" s="6" t="str">
        <f t="shared" si="81"/>
        <v>Purwodadi 2 - Getas_TEGUHAN</v>
      </c>
      <c r="B6991" s="11" t="s">
        <v>4962</v>
      </c>
      <c r="C6991" s="11" t="s">
        <v>4972</v>
      </c>
      <c r="D6991" s="11">
        <v>53.45</v>
      </c>
      <c r="E6991" s="7">
        <f>VLOOKUP(A6991, Sheet2!$A$2:$K$8265, 11)</f>
        <v>110.8802</v>
      </c>
      <c r="F6991" s="7">
        <f t="shared" si="82"/>
        <v>6.6812500000000004</v>
      </c>
      <c r="G6991" s="8">
        <v>200000</v>
      </c>
      <c r="H6991" s="9">
        <f t="shared" si="83"/>
        <v>10800000</v>
      </c>
      <c r="I6991" s="10"/>
    </row>
    <row r="6992" spans="1:9" ht="14.25" customHeight="1">
      <c r="A6992" s="6" t="str">
        <f t="shared" si="81"/>
        <v>Purwodadi 2 - Getas_TEMON</v>
      </c>
      <c r="B6992" s="11" t="s">
        <v>4962</v>
      </c>
      <c r="C6992" s="11" t="s">
        <v>751</v>
      </c>
      <c r="D6992" s="11">
        <v>53.45</v>
      </c>
      <c r="E6992" s="7">
        <f>VLOOKUP(A6992, Sheet2!$A$2:$K$8265, 11)</f>
        <v>110.8802</v>
      </c>
      <c r="F6992" s="7">
        <f t="shared" si="82"/>
        <v>6.6812500000000004</v>
      </c>
      <c r="G6992" s="8">
        <v>200000</v>
      </c>
      <c r="H6992" s="9">
        <f t="shared" si="83"/>
        <v>10800000</v>
      </c>
      <c r="I6992" s="10"/>
    </row>
    <row r="6993" spans="1:9" ht="14.25" customHeight="1">
      <c r="A6993" s="6" t="str">
        <f t="shared" si="81"/>
        <v>Purwodadi 2 - Getas_TOMPEGUNUNG</v>
      </c>
      <c r="B6993" s="11" t="s">
        <v>4962</v>
      </c>
      <c r="C6993" s="11" t="s">
        <v>4973</v>
      </c>
      <c r="D6993" s="11">
        <v>16.66</v>
      </c>
      <c r="E6993" s="7">
        <f>VLOOKUP(A6993, Sheet2!$A$2:$K$8265, 11)</f>
        <v>110.8802</v>
      </c>
      <c r="F6993" s="7">
        <f t="shared" si="82"/>
        <v>2.0825</v>
      </c>
      <c r="G6993" s="8">
        <v>200000</v>
      </c>
      <c r="H6993" s="9">
        <f t="shared" si="83"/>
        <v>3400000</v>
      </c>
      <c r="I6993" s="10"/>
    </row>
    <row r="6994" spans="1:9" ht="14.25" customHeight="1">
      <c r="A6994" s="6" t="str">
        <f t="shared" si="81"/>
        <v>Qc Purwodadi - Tawangharjo_BANJARSARI</v>
      </c>
      <c r="B6994" s="11" t="s">
        <v>4974</v>
      </c>
      <c r="C6994" s="11" t="s">
        <v>59</v>
      </c>
      <c r="D6994" s="11">
        <v>53.45</v>
      </c>
      <c r="E6994" s="7">
        <f>VLOOKUP(A6994, Sheet2!$A$2:$K$8265, 11)</f>
        <v>110.8802</v>
      </c>
      <c r="F6994" s="7">
        <f t="shared" si="82"/>
        <v>6.6812500000000004</v>
      </c>
      <c r="G6994" s="8">
        <v>200000</v>
      </c>
      <c r="H6994" s="9">
        <f t="shared" si="83"/>
        <v>10800000</v>
      </c>
      <c r="I6994" s="10"/>
    </row>
    <row r="6995" spans="1:9" ht="14.25" customHeight="1">
      <c r="A6995" s="6" t="str">
        <f t="shared" si="81"/>
        <v>Qc Purwodadi - Tawangharjo_BEKETEL</v>
      </c>
      <c r="B6995" s="11" t="s">
        <v>4974</v>
      </c>
      <c r="C6995" s="11" t="s">
        <v>4975</v>
      </c>
      <c r="D6995" s="11">
        <v>16.66</v>
      </c>
      <c r="E6995" s="7">
        <f>VLOOKUP(A6995, Sheet2!$A$2:$K$8265, 11)</f>
        <v>110.8802</v>
      </c>
      <c r="F6995" s="7">
        <f t="shared" si="82"/>
        <v>2.0825</v>
      </c>
      <c r="G6995" s="8">
        <v>200000</v>
      </c>
      <c r="H6995" s="9">
        <f t="shared" si="83"/>
        <v>3400000</v>
      </c>
      <c r="I6995" s="10"/>
    </row>
    <row r="6996" spans="1:9" ht="14.25" customHeight="1">
      <c r="A6996" s="6" t="str">
        <f t="shared" si="81"/>
        <v>Qc Purwodadi - Tawangharjo_CREWEK</v>
      </c>
      <c r="B6996" s="11" t="s">
        <v>4974</v>
      </c>
      <c r="C6996" s="11" t="s">
        <v>4976</v>
      </c>
      <c r="D6996" s="11">
        <v>53.45</v>
      </c>
      <c r="E6996" s="7">
        <f>VLOOKUP(A6996, Sheet2!$A$2:$K$8265, 11)</f>
        <v>110.8802</v>
      </c>
      <c r="F6996" s="7">
        <f t="shared" si="82"/>
        <v>6.6812500000000004</v>
      </c>
      <c r="G6996" s="8">
        <v>200000</v>
      </c>
      <c r="H6996" s="9">
        <f t="shared" si="83"/>
        <v>10800000</v>
      </c>
      <c r="I6996" s="10"/>
    </row>
    <row r="6997" spans="1:9" ht="14.25" customHeight="1">
      <c r="A6997" s="6" t="str">
        <f t="shared" si="81"/>
        <v>Qc Purwodadi - Tawangharjo_DAPURNO</v>
      </c>
      <c r="B6997" s="11" t="s">
        <v>4974</v>
      </c>
      <c r="C6997" s="11" t="s">
        <v>4977</v>
      </c>
      <c r="D6997" s="11">
        <v>53.45</v>
      </c>
      <c r="E6997" s="7">
        <f>VLOOKUP(A6997, Sheet2!$A$2:$K$8265, 11)</f>
        <v>110.8802</v>
      </c>
      <c r="F6997" s="7">
        <f t="shared" si="82"/>
        <v>6.6812500000000004</v>
      </c>
      <c r="G6997" s="8">
        <v>200000</v>
      </c>
      <c r="H6997" s="9">
        <f t="shared" si="83"/>
        <v>10800000</v>
      </c>
      <c r="I6997" s="10"/>
    </row>
    <row r="6998" spans="1:9" ht="14.25" customHeight="1">
      <c r="A6998" s="6" t="str">
        <f t="shared" si="81"/>
        <v>Qc Purwodadi - Tawangharjo_DOKORO</v>
      </c>
      <c r="B6998" s="11" t="s">
        <v>4974</v>
      </c>
      <c r="C6998" s="11" t="s">
        <v>4978</v>
      </c>
      <c r="D6998" s="11">
        <v>53.45</v>
      </c>
      <c r="E6998" s="7">
        <f>VLOOKUP(A6998, Sheet2!$A$2:$K$8265, 11)</f>
        <v>110.8802</v>
      </c>
      <c r="F6998" s="7">
        <f t="shared" si="82"/>
        <v>6.6812500000000004</v>
      </c>
      <c r="G6998" s="8">
        <v>200000</v>
      </c>
      <c r="H6998" s="9">
        <f t="shared" si="83"/>
        <v>10800000</v>
      </c>
      <c r="I6998" s="10"/>
    </row>
    <row r="6999" spans="1:9" ht="14.25" customHeight="1">
      <c r="A6999" s="6" t="str">
        <f t="shared" si="81"/>
        <v>Qc Purwodadi - Tawangharjo_DURENSAWIT</v>
      </c>
      <c r="B6999" s="11" t="s">
        <v>4974</v>
      </c>
      <c r="C6999" s="11" t="s">
        <v>4979</v>
      </c>
      <c r="D6999" s="11">
        <v>16.66</v>
      </c>
      <c r="E6999" s="7">
        <f>VLOOKUP(A6999, Sheet2!$A$2:$K$8265, 11)</f>
        <v>110.8802</v>
      </c>
      <c r="F6999" s="7">
        <f t="shared" si="82"/>
        <v>2.0825</v>
      </c>
      <c r="G6999" s="8">
        <v>200000</v>
      </c>
      <c r="H6999" s="9">
        <f t="shared" si="83"/>
        <v>3400000</v>
      </c>
      <c r="I6999" s="10"/>
    </row>
    <row r="7000" spans="1:9" ht="14.25" customHeight="1">
      <c r="A7000" s="6" t="str">
        <f t="shared" si="81"/>
        <v>Qc Purwodadi - Tawangharjo_GEDANGAN</v>
      </c>
      <c r="B7000" s="11" t="s">
        <v>4974</v>
      </c>
      <c r="C7000" s="11" t="s">
        <v>1409</v>
      </c>
      <c r="D7000" s="11">
        <v>53.45</v>
      </c>
      <c r="E7000" s="7">
        <f>VLOOKUP(A7000, Sheet2!$A$2:$K$8265, 11)</f>
        <v>110.8802</v>
      </c>
      <c r="F7000" s="7">
        <f t="shared" si="82"/>
        <v>6.6812500000000004</v>
      </c>
      <c r="G7000" s="8">
        <v>200000</v>
      </c>
      <c r="H7000" s="9">
        <f t="shared" si="83"/>
        <v>10800000</v>
      </c>
      <c r="I7000" s="10"/>
    </row>
    <row r="7001" spans="1:9" ht="14.25" customHeight="1">
      <c r="A7001" s="6" t="str">
        <f t="shared" si="81"/>
        <v>Qc Purwodadi - Tawangharjo_GODAN</v>
      </c>
      <c r="B7001" s="11" t="s">
        <v>4974</v>
      </c>
      <c r="C7001" s="11" t="s">
        <v>4980</v>
      </c>
      <c r="D7001" s="11">
        <v>53.45</v>
      </c>
      <c r="E7001" s="7">
        <f>VLOOKUP(A7001, Sheet2!$A$2:$K$8265, 11)</f>
        <v>110.8802</v>
      </c>
      <c r="F7001" s="7">
        <f t="shared" si="82"/>
        <v>6.6812500000000004</v>
      </c>
      <c r="G7001" s="8">
        <v>200000</v>
      </c>
      <c r="H7001" s="9">
        <f t="shared" si="83"/>
        <v>10800000</v>
      </c>
      <c r="I7001" s="10"/>
    </row>
    <row r="7002" spans="1:9" ht="14.25" customHeight="1">
      <c r="A7002" s="6" t="str">
        <f t="shared" si="81"/>
        <v>Qc Purwodadi - Tawangharjo_GRABAGAN</v>
      </c>
      <c r="B7002" s="11" t="s">
        <v>4974</v>
      </c>
      <c r="C7002" s="11" t="s">
        <v>4981</v>
      </c>
      <c r="D7002" s="11">
        <v>53.45</v>
      </c>
      <c r="E7002" s="7">
        <f>VLOOKUP(A7002, Sheet2!$A$2:$K$8265, 11)</f>
        <v>110.8802</v>
      </c>
      <c r="F7002" s="7">
        <f t="shared" si="82"/>
        <v>6.6812500000000004</v>
      </c>
      <c r="G7002" s="8">
        <v>200000</v>
      </c>
      <c r="H7002" s="9">
        <f t="shared" si="83"/>
        <v>10800000</v>
      </c>
      <c r="I7002" s="10"/>
    </row>
    <row r="7003" spans="1:9" ht="14.25" customHeight="1">
      <c r="A7003" s="6" t="str">
        <f t="shared" si="81"/>
        <v>Qc Purwodadi - Tawangharjo_JAMBON</v>
      </c>
      <c r="B7003" s="11" t="s">
        <v>4974</v>
      </c>
      <c r="C7003" s="11" t="s">
        <v>4982</v>
      </c>
      <c r="D7003" s="11">
        <v>53.45</v>
      </c>
      <c r="E7003" s="7">
        <f>VLOOKUP(A7003, Sheet2!$A$2:$K$8265, 11)</f>
        <v>110.8802</v>
      </c>
      <c r="F7003" s="7">
        <f t="shared" si="82"/>
        <v>6.6812500000000004</v>
      </c>
      <c r="G7003" s="8">
        <v>200000</v>
      </c>
      <c r="H7003" s="9">
        <f t="shared" si="83"/>
        <v>10800000</v>
      </c>
      <c r="I7003" s="10"/>
    </row>
    <row r="7004" spans="1:9" ht="14.25" customHeight="1">
      <c r="A7004" s="6" t="str">
        <f t="shared" si="81"/>
        <v>Qc Purwodadi - Tawangharjo_JATIHARJO</v>
      </c>
      <c r="B7004" s="11" t="s">
        <v>4974</v>
      </c>
      <c r="C7004" s="11" t="s">
        <v>604</v>
      </c>
      <c r="D7004" s="11">
        <v>53.45</v>
      </c>
      <c r="E7004" s="7">
        <f>VLOOKUP(A7004, Sheet2!$A$2:$K$8265, 11)</f>
        <v>110.8802</v>
      </c>
      <c r="F7004" s="7">
        <f t="shared" si="82"/>
        <v>6.6812500000000004</v>
      </c>
      <c r="G7004" s="8">
        <v>200000</v>
      </c>
      <c r="H7004" s="9">
        <f t="shared" si="83"/>
        <v>10800000</v>
      </c>
      <c r="I7004" s="10"/>
    </row>
    <row r="7005" spans="1:9" ht="14.25" customHeight="1">
      <c r="A7005" s="6" t="str">
        <f t="shared" si="81"/>
        <v>Qc Purwodadi - Tawangharjo_JETAKSARI</v>
      </c>
      <c r="B7005" s="11" t="s">
        <v>4974</v>
      </c>
      <c r="C7005" s="11" t="s">
        <v>4099</v>
      </c>
      <c r="D7005" s="11">
        <v>53.45</v>
      </c>
      <c r="E7005" s="7">
        <f>VLOOKUP(A7005, Sheet2!$A$2:$K$8265, 11)</f>
        <v>110.8802</v>
      </c>
      <c r="F7005" s="7">
        <f t="shared" si="82"/>
        <v>6.6812500000000004</v>
      </c>
      <c r="G7005" s="8">
        <v>200000</v>
      </c>
      <c r="H7005" s="9">
        <f t="shared" si="83"/>
        <v>10800000</v>
      </c>
      <c r="I7005" s="10"/>
    </row>
    <row r="7006" spans="1:9" ht="14.25" customHeight="1">
      <c r="A7006" s="6" t="str">
        <f t="shared" si="81"/>
        <v>Qc Purwodadi - Tawangharjo_JONO</v>
      </c>
      <c r="B7006" s="11" t="s">
        <v>4974</v>
      </c>
      <c r="C7006" s="11" t="s">
        <v>3605</v>
      </c>
      <c r="D7006" s="11">
        <v>53.45</v>
      </c>
      <c r="E7006" s="7">
        <f>VLOOKUP(A7006, Sheet2!$A$2:$K$8265, 11)</f>
        <v>110.8802</v>
      </c>
      <c r="F7006" s="7">
        <f t="shared" si="82"/>
        <v>6.6812500000000004</v>
      </c>
      <c r="G7006" s="8">
        <v>200000</v>
      </c>
      <c r="H7006" s="9">
        <f t="shared" si="83"/>
        <v>10800000</v>
      </c>
      <c r="I7006" s="10"/>
    </row>
    <row r="7007" spans="1:9" ht="14.25" customHeight="1">
      <c r="A7007" s="6" t="str">
        <f t="shared" si="81"/>
        <v>Qc Purwodadi - Tawangharjo_KALIREJO</v>
      </c>
      <c r="B7007" s="11" t="s">
        <v>4974</v>
      </c>
      <c r="C7007" s="11" t="s">
        <v>116</v>
      </c>
      <c r="D7007" s="11">
        <v>53.45</v>
      </c>
      <c r="E7007" s="7">
        <f>VLOOKUP(A7007, Sheet2!$A$2:$K$8265, 11)</f>
        <v>110.8802</v>
      </c>
      <c r="F7007" s="7">
        <f t="shared" si="82"/>
        <v>6.6812500000000004</v>
      </c>
      <c r="G7007" s="8">
        <v>200000</v>
      </c>
      <c r="H7007" s="9">
        <f t="shared" si="83"/>
        <v>10800000</v>
      </c>
      <c r="I7007" s="10"/>
    </row>
    <row r="7008" spans="1:9" ht="14.25" customHeight="1">
      <c r="A7008" s="6" t="str">
        <f t="shared" si="81"/>
        <v>Qc Purwodadi - Tawangharjo_KALISARI</v>
      </c>
      <c r="B7008" s="11" t="s">
        <v>4974</v>
      </c>
      <c r="C7008" s="11" t="s">
        <v>118</v>
      </c>
      <c r="D7008" s="11">
        <v>53.45</v>
      </c>
      <c r="E7008" s="7">
        <f>VLOOKUP(A7008, Sheet2!$A$2:$K$8265, 11)</f>
        <v>110.8802</v>
      </c>
      <c r="F7008" s="7">
        <f t="shared" si="82"/>
        <v>6.6812500000000004</v>
      </c>
      <c r="G7008" s="8">
        <v>200000</v>
      </c>
      <c r="H7008" s="9">
        <f t="shared" si="83"/>
        <v>10800000</v>
      </c>
      <c r="I7008" s="10"/>
    </row>
    <row r="7009" spans="1:9" ht="14.25" customHeight="1">
      <c r="A7009" s="6" t="str">
        <f t="shared" si="81"/>
        <v>Qc Purwodadi - Tawangharjo_KANDANGAN</v>
      </c>
      <c r="B7009" s="11" t="s">
        <v>4974</v>
      </c>
      <c r="C7009" s="11" t="s">
        <v>4983</v>
      </c>
      <c r="D7009" s="11">
        <v>53.45</v>
      </c>
      <c r="E7009" s="7">
        <f>VLOOKUP(A7009, Sheet2!$A$2:$K$8265, 11)</f>
        <v>110.8802</v>
      </c>
      <c r="F7009" s="7">
        <f t="shared" si="82"/>
        <v>6.6812500000000004</v>
      </c>
      <c r="G7009" s="8">
        <v>200000</v>
      </c>
      <c r="H7009" s="9">
        <f t="shared" si="83"/>
        <v>10800000</v>
      </c>
      <c r="I7009" s="10"/>
    </row>
    <row r="7010" spans="1:9" ht="14.25" customHeight="1">
      <c r="A7010" s="6" t="str">
        <f t="shared" si="81"/>
        <v>Qc Purwodadi - Tawangharjo_KARANGASEM</v>
      </c>
      <c r="B7010" s="11" t="s">
        <v>4974</v>
      </c>
      <c r="C7010" s="11" t="s">
        <v>126</v>
      </c>
      <c r="D7010" s="11">
        <v>53.45</v>
      </c>
      <c r="E7010" s="7">
        <f>VLOOKUP(A7010, Sheet2!$A$2:$K$8265, 11)</f>
        <v>110.8802</v>
      </c>
      <c r="F7010" s="7">
        <f t="shared" si="82"/>
        <v>6.6812500000000004</v>
      </c>
      <c r="G7010" s="8">
        <v>200000</v>
      </c>
      <c r="H7010" s="9">
        <f t="shared" si="83"/>
        <v>10800000</v>
      </c>
      <c r="I7010" s="10"/>
    </row>
    <row r="7011" spans="1:9" ht="14.25" customHeight="1">
      <c r="A7011" s="6" t="str">
        <f t="shared" si="81"/>
        <v>Qc Purwodadi - Tawangharjo_KARANGHARJO</v>
      </c>
      <c r="B7011" s="11" t="s">
        <v>4974</v>
      </c>
      <c r="C7011" s="11" t="s">
        <v>2288</v>
      </c>
      <c r="D7011" s="11">
        <v>53.45</v>
      </c>
      <c r="E7011" s="7">
        <f>VLOOKUP(A7011, Sheet2!$A$2:$K$8265, 11)</f>
        <v>110.8802</v>
      </c>
      <c r="F7011" s="7">
        <f t="shared" si="82"/>
        <v>6.6812500000000004</v>
      </c>
      <c r="G7011" s="8">
        <v>200000</v>
      </c>
      <c r="H7011" s="9">
        <f t="shared" si="83"/>
        <v>10800000</v>
      </c>
      <c r="I7011" s="10"/>
    </row>
    <row r="7012" spans="1:9" ht="14.25" customHeight="1">
      <c r="A7012" s="6" t="str">
        <f t="shared" si="81"/>
        <v>Qc Purwodadi - Tawangharjo_KEMADAHBATUR</v>
      </c>
      <c r="B7012" s="11" t="s">
        <v>4974</v>
      </c>
      <c r="C7012" s="11" t="s">
        <v>4984</v>
      </c>
      <c r="D7012" s="11">
        <v>53.45</v>
      </c>
      <c r="E7012" s="7">
        <f>VLOOKUP(A7012, Sheet2!$A$2:$K$8265, 11)</f>
        <v>110.8802</v>
      </c>
      <c r="F7012" s="7">
        <f t="shared" si="82"/>
        <v>6.6812500000000004</v>
      </c>
      <c r="G7012" s="8">
        <v>200000</v>
      </c>
      <c r="H7012" s="9">
        <f t="shared" si="83"/>
        <v>10800000</v>
      </c>
      <c r="I7012" s="10"/>
    </row>
    <row r="7013" spans="1:9" ht="14.25" customHeight="1">
      <c r="A7013" s="6" t="str">
        <f t="shared" si="81"/>
        <v>Qc Purwodadi - Tawangharjo_KENTENG</v>
      </c>
      <c r="B7013" s="11" t="s">
        <v>4974</v>
      </c>
      <c r="C7013" s="11" t="s">
        <v>639</v>
      </c>
      <c r="D7013" s="11">
        <v>53.45</v>
      </c>
      <c r="E7013" s="7">
        <f>VLOOKUP(A7013, Sheet2!$A$2:$K$8265, 11)</f>
        <v>110.8802</v>
      </c>
      <c r="F7013" s="7">
        <f t="shared" si="82"/>
        <v>6.6812500000000004</v>
      </c>
      <c r="G7013" s="8">
        <v>200000</v>
      </c>
      <c r="H7013" s="9">
        <f t="shared" si="83"/>
        <v>10800000</v>
      </c>
      <c r="I7013" s="10"/>
    </row>
    <row r="7014" spans="1:9" ht="14.25" customHeight="1">
      <c r="A7014" s="6" t="str">
        <f t="shared" si="81"/>
        <v>Qc Purwodadi - Tawangharjo_KROPAK</v>
      </c>
      <c r="B7014" s="11" t="s">
        <v>4974</v>
      </c>
      <c r="C7014" s="11" t="s">
        <v>4627</v>
      </c>
      <c r="D7014" s="11">
        <v>53.45</v>
      </c>
      <c r="E7014" s="7">
        <f>VLOOKUP(A7014, Sheet2!$A$2:$K$8265, 11)</f>
        <v>110.8802</v>
      </c>
      <c r="F7014" s="7">
        <f t="shared" si="82"/>
        <v>6.6812500000000004</v>
      </c>
      <c r="G7014" s="8">
        <v>200000</v>
      </c>
      <c r="H7014" s="9">
        <f t="shared" si="83"/>
        <v>10800000</v>
      </c>
      <c r="I7014" s="10"/>
    </row>
    <row r="7015" spans="1:9" ht="14.25" customHeight="1">
      <c r="A7015" s="6" t="str">
        <f t="shared" si="81"/>
        <v>Qc Purwodadi - Tawangharjo_KUNDEN</v>
      </c>
      <c r="B7015" s="11" t="s">
        <v>4974</v>
      </c>
      <c r="C7015" s="11" t="s">
        <v>1209</v>
      </c>
      <c r="D7015" s="11">
        <v>53.45</v>
      </c>
      <c r="E7015" s="7">
        <f>VLOOKUP(A7015, Sheet2!$A$2:$K$8265, 11)</f>
        <v>110.8802</v>
      </c>
      <c r="F7015" s="7">
        <f t="shared" si="82"/>
        <v>6.6812500000000004</v>
      </c>
      <c r="G7015" s="8">
        <v>200000</v>
      </c>
      <c r="H7015" s="9">
        <f t="shared" si="83"/>
        <v>10800000</v>
      </c>
      <c r="I7015" s="10"/>
    </row>
    <row r="7016" spans="1:9" ht="14.25" customHeight="1">
      <c r="A7016" s="6" t="str">
        <f t="shared" si="81"/>
        <v>Qc Purwodadi - Tawangharjo_KUWU</v>
      </c>
      <c r="B7016" s="11" t="s">
        <v>4974</v>
      </c>
      <c r="C7016" s="11" t="s">
        <v>1953</v>
      </c>
      <c r="D7016" s="11">
        <v>53.45</v>
      </c>
      <c r="E7016" s="7">
        <f>VLOOKUP(A7016, Sheet2!$A$2:$K$8265, 11)</f>
        <v>110.8802</v>
      </c>
      <c r="F7016" s="7">
        <f t="shared" si="82"/>
        <v>6.6812500000000004</v>
      </c>
      <c r="G7016" s="8">
        <v>200000</v>
      </c>
      <c r="H7016" s="9">
        <f t="shared" si="83"/>
        <v>10800000</v>
      </c>
      <c r="I7016" s="10"/>
    </row>
    <row r="7017" spans="1:9" ht="14.25" customHeight="1">
      <c r="A7017" s="6" t="str">
        <f t="shared" si="81"/>
        <v>Qc Purwodadi - Tawangharjo_LEBAK</v>
      </c>
      <c r="B7017" s="11" t="s">
        <v>4974</v>
      </c>
      <c r="C7017" s="11" t="s">
        <v>2236</v>
      </c>
      <c r="D7017" s="11">
        <v>53.45</v>
      </c>
      <c r="E7017" s="7">
        <f>VLOOKUP(A7017, Sheet2!$A$2:$K$8265, 11)</f>
        <v>110.8802</v>
      </c>
      <c r="F7017" s="7">
        <f t="shared" si="82"/>
        <v>6.6812500000000004</v>
      </c>
      <c r="G7017" s="8">
        <v>200000</v>
      </c>
      <c r="H7017" s="9">
        <f t="shared" si="83"/>
        <v>10800000</v>
      </c>
      <c r="I7017" s="10"/>
    </row>
    <row r="7018" spans="1:9" ht="14.25" customHeight="1">
      <c r="A7018" s="6" t="str">
        <f t="shared" si="81"/>
        <v>Qc Purwodadi - Tawangharjo_LEBENGJUMUK</v>
      </c>
      <c r="B7018" s="11" t="s">
        <v>4974</v>
      </c>
      <c r="C7018" s="11" t="s">
        <v>4985</v>
      </c>
      <c r="D7018" s="11">
        <v>53.45</v>
      </c>
      <c r="E7018" s="7">
        <f>VLOOKUP(A7018, Sheet2!$A$2:$K$8265, 11)</f>
        <v>110.8802</v>
      </c>
      <c r="F7018" s="7">
        <f t="shared" si="82"/>
        <v>6.6812500000000004</v>
      </c>
      <c r="G7018" s="8">
        <v>200000</v>
      </c>
      <c r="H7018" s="9">
        <f t="shared" si="83"/>
        <v>10800000</v>
      </c>
      <c r="I7018" s="10"/>
    </row>
    <row r="7019" spans="1:9" ht="14.25" customHeight="1">
      <c r="A7019" s="6" t="str">
        <f t="shared" si="81"/>
        <v>Qc Purwodadi - Tawangharjo_MAITAN</v>
      </c>
      <c r="B7019" s="11" t="s">
        <v>4974</v>
      </c>
      <c r="C7019" s="11" t="s">
        <v>4986</v>
      </c>
      <c r="D7019" s="11">
        <v>16.66</v>
      </c>
      <c r="E7019" s="7">
        <f>VLOOKUP(A7019, Sheet2!$A$2:$K$8265, 11)</f>
        <v>110.8802</v>
      </c>
      <c r="F7019" s="7">
        <f t="shared" si="82"/>
        <v>2.0825</v>
      </c>
      <c r="G7019" s="8">
        <v>200000</v>
      </c>
      <c r="H7019" s="9">
        <f t="shared" si="83"/>
        <v>3400000</v>
      </c>
      <c r="I7019" s="10"/>
    </row>
    <row r="7020" spans="1:9" ht="14.25" customHeight="1">
      <c r="A7020" s="6" t="str">
        <f t="shared" si="81"/>
        <v>Qc Purwodadi - Tawangharjo_MANGUNREJO</v>
      </c>
      <c r="B7020" s="11" t="s">
        <v>4974</v>
      </c>
      <c r="C7020" s="11" t="s">
        <v>1959</v>
      </c>
      <c r="D7020" s="11">
        <v>53.45</v>
      </c>
      <c r="E7020" s="7">
        <f>VLOOKUP(A7020, Sheet2!$A$2:$K$8265, 11)</f>
        <v>110.8802</v>
      </c>
      <c r="F7020" s="7">
        <f t="shared" si="82"/>
        <v>6.6812500000000004</v>
      </c>
      <c r="G7020" s="8">
        <v>200000</v>
      </c>
      <c r="H7020" s="9">
        <f t="shared" si="83"/>
        <v>10800000</v>
      </c>
      <c r="I7020" s="10"/>
    </row>
    <row r="7021" spans="1:9" ht="14.25" customHeight="1">
      <c r="A7021" s="6" t="str">
        <f t="shared" si="81"/>
        <v>Qc Purwodadi - Tawangharjo_MAYAHAN</v>
      </c>
      <c r="B7021" s="11" t="s">
        <v>4974</v>
      </c>
      <c r="C7021" s="11" t="s">
        <v>4987</v>
      </c>
      <c r="D7021" s="11">
        <v>53.45</v>
      </c>
      <c r="E7021" s="7">
        <f>VLOOKUP(A7021, Sheet2!$A$2:$K$8265, 11)</f>
        <v>110.8802</v>
      </c>
      <c r="F7021" s="7">
        <f t="shared" si="82"/>
        <v>6.6812500000000004</v>
      </c>
      <c r="G7021" s="8">
        <v>200000</v>
      </c>
      <c r="H7021" s="9">
        <f t="shared" si="83"/>
        <v>10800000</v>
      </c>
      <c r="I7021" s="10"/>
    </row>
    <row r="7022" spans="1:9" ht="14.25" customHeight="1">
      <c r="A7022" s="6" t="str">
        <f t="shared" si="81"/>
        <v>Qc Purwodadi - Tawangharjo_MLOWOKARANG TALUN</v>
      </c>
      <c r="B7022" s="11" t="s">
        <v>4974</v>
      </c>
      <c r="C7022" s="11" t="s">
        <v>4988</v>
      </c>
      <c r="D7022" s="11">
        <v>53.45</v>
      </c>
      <c r="E7022" s="7">
        <f>VLOOKUP(A7022, Sheet2!$A$2:$K$8265, 11)</f>
        <v>110.8802</v>
      </c>
      <c r="F7022" s="7">
        <f t="shared" si="82"/>
        <v>6.6812500000000004</v>
      </c>
      <c r="G7022" s="8">
        <v>200000</v>
      </c>
      <c r="H7022" s="9">
        <f t="shared" si="83"/>
        <v>10800000</v>
      </c>
      <c r="I7022" s="10"/>
    </row>
    <row r="7023" spans="1:9" ht="14.25" customHeight="1">
      <c r="A7023" s="6" t="str">
        <f t="shared" si="81"/>
        <v>Qc Purwodadi - Tawangharjo_MOJOREBO</v>
      </c>
      <c r="B7023" s="11" t="s">
        <v>4974</v>
      </c>
      <c r="C7023" s="11" t="s">
        <v>4989</v>
      </c>
      <c r="D7023" s="11">
        <v>53.45</v>
      </c>
      <c r="E7023" s="7">
        <f>VLOOKUP(A7023, Sheet2!$A$2:$K$8265, 11)</f>
        <v>110.8802</v>
      </c>
      <c r="F7023" s="7">
        <f t="shared" si="82"/>
        <v>6.6812500000000004</v>
      </c>
      <c r="G7023" s="8">
        <v>200000</v>
      </c>
      <c r="H7023" s="9">
        <f t="shared" si="83"/>
        <v>10800000</v>
      </c>
      <c r="I7023" s="10"/>
    </row>
    <row r="7024" spans="1:9" ht="14.25" customHeight="1">
      <c r="A7024" s="6" t="str">
        <f t="shared" si="81"/>
        <v>Qc Purwodadi - Tawangharjo_NAMBUHAN</v>
      </c>
      <c r="B7024" s="11" t="s">
        <v>4974</v>
      </c>
      <c r="C7024" s="11" t="s">
        <v>4990</v>
      </c>
      <c r="D7024" s="11">
        <v>53.45</v>
      </c>
      <c r="E7024" s="7">
        <f>VLOOKUP(A7024, Sheet2!$A$2:$K$8265, 11)</f>
        <v>110.8802</v>
      </c>
      <c r="F7024" s="7">
        <f t="shared" si="82"/>
        <v>6.6812500000000004</v>
      </c>
      <c r="G7024" s="8">
        <v>200000</v>
      </c>
      <c r="H7024" s="9">
        <f t="shared" si="83"/>
        <v>10800000</v>
      </c>
      <c r="I7024" s="10"/>
    </row>
    <row r="7025" spans="1:9" ht="14.25" customHeight="1">
      <c r="A7025" s="6" t="str">
        <f t="shared" si="81"/>
        <v>Qc Purwodadi - Tawangharjo_NGLOBAR</v>
      </c>
      <c r="B7025" s="11" t="s">
        <v>4974</v>
      </c>
      <c r="C7025" s="11" t="s">
        <v>4991</v>
      </c>
      <c r="D7025" s="11">
        <v>53.45</v>
      </c>
      <c r="E7025" s="7">
        <f>VLOOKUP(A7025, Sheet2!$A$2:$K$8265, 11)</f>
        <v>110.8802</v>
      </c>
      <c r="F7025" s="7">
        <f t="shared" si="82"/>
        <v>6.6812500000000004</v>
      </c>
      <c r="G7025" s="8">
        <v>200000</v>
      </c>
      <c r="H7025" s="9">
        <f t="shared" si="83"/>
        <v>10800000</v>
      </c>
      <c r="I7025" s="10"/>
    </row>
    <row r="7026" spans="1:9" ht="14.25" customHeight="1">
      <c r="A7026" s="6" t="str">
        <f t="shared" si="81"/>
        <v>Qc Purwodadi - Tawangharjo_PAKIS</v>
      </c>
      <c r="B7026" s="11" t="s">
        <v>4974</v>
      </c>
      <c r="C7026" s="11" t="s">
        <v>2313</v>
      </c>
      <c r="D7026" s="11">
        <v>53.45</v>
      </c>
      <c r="E7026" s="7">
        <f>VLOOKUP(A7026, Sheet2!$A$2:$K$8265, 11)</f>
        <v>110.8802</v>
      </c>
      <c r="F7026" s="7">
        <f t="shared" si="82"/>
        <v>6.6812500000000004</v>
      </c>
      <c r="G7026" s="8">
        <v>200000</v>
      </c>
      <c r="H7026" s="9">
        <f t="shared" si="83"/>
        <v>10800000</v>
      </c>
      <c r="I7026" s="10"/>
    </row>
    <row r="7027" spans="1:9" ht="14.25" customHeight="1">
      <c r="A7027" s="6" t="str">
        <f t="shared" si="81"/>
        <v>Qc Purwodadi - Tawangharjo_PAKIS</v>
      </c>
      <c r="B7027" s="11" t="s">
        <v>4974</v>
      </c>
      <c r="C7027" s="11" t="s">
        <v>2313</v>
      </c>
      <c r="D7027" s="11">
        <v>16.66</v>
      </c>
      <c r="E7027" s="7">
        <f>VLOOKUP(A7027, Sheet2!$A$2:$K$8265, 11)</f>
        <v>110.8802</v>
      </c>
      <c r="F7027" s="7">
        <f t="shared" si="82"/>
        <v>2.0825</v>
      </c>
      <c r="G7027" s="8">
        <v>200000</v>
      </c>
      <c r="H7027" s="9">
        <f t="shared" si="83"/>
        <v>3400000</v>
      </c>
      <c r="I7027" s="10"/>
    </row>
    <row r="7028" spans="1:9" ht="14.25" customHeight="1">
      <c r="A7028" s="6" t="str">
        <f t="shared" si="81"/>
        <v>Qc Purwodadi - Tawangharjo_PANUNGGALAN</v>
      </c>
      <c r="B7028" s="11" t="s">
        <v>4974</v>
      </c>
      <c r="C7028" s="11" t="s">
        <v>941</v>
      </c>
      <c r="D7028" s="11">
        <v>53.45</v>
      </c>
      <c r="E7028" s="7">
        <f>VLOOKUP(A7028, Sheet2!$A$2:$K$8265, 11)</f>
        <v>110.8802</v>
      </c>
      <c r="F7028" s="7">
        <f t="shared" si="82"/>
        <v>6.6812500000000004</v>
      </c>
      <c r="G7028" s="8">
        <v>200000</v>
      </c>
      <c r="H7028" s="9">
        <f t="shared" si="83"/>
        <v>10800000</v>
      </c>
      <c r="I7028" s="10"/>
    </row>
    <row r="7029" spans="1:9" ht="14.25" customHeight="1">
      <c r="A7029" s="6" t="str">
        <f t="shared" si="81"/>
        <v>Qc Purwodadi - Tawangharjo_PLOSOREJO</v>
      </c>
      <c r="B7029" s="11" t="s">
        <v>4974</v>
      </c>
      <c r="C7029" s="11" t="s">
        <v>692</v>
      </c>
      <c r="D7029" s="11">
        <v>53.45</v>
      </c>
      <c r="E7029" s="7">
        <f>VLOOKUP(A7029, Sheet2!$A$2:$K$8265, 11)</f>
        <v>110.8802</v>
      </c>
      <c r="F7029" s="7">
        <f t="shared" si="82"/>
        <v>6.6812500000000004</v>
      </c>
      <c r="G7029" s="8">
        <v>200000</v>
      </c>
      <c r="H7029" s="9">
        <f t="shared" si="83"/>
        <v>10800000</v>
      </c>
      <c r="I7029" s="10"/>
    </row>
    <row r="7030" spans="1:9" ht="14.25" customHeight="1">
      <c r="A7030" s="6" t="str">
        <f t="shared" si="81"/>
        <v>Qc Purwodadi - Tawangharjo_POJOK</v>
      </c>
      <c r="B7030" s="11" t="s">
        <v>4974</v>
      </c>
      <c r="C7030" s="11" t="s">
        <v>1509</v>
      </c>
      <c r="D7030" s="11">
        <v>53.45</v>
      </c>
      <c r="E7030" s="7">
        <f>VLOOKUP(A7030, Sheet2!$A$2:$K$8265, 11)</f>
        <v>110.8802</v>
      </c>
      <c r="F7030" s="7">
        <f t="shared" si="82"/>
        <v>6.6812500000000004</v>
      </c>
      <c r="G7030" s="8">
        <v>200000</v>
      </c>
      <c r="H7030" s="9">
        <f t="shared" si="83"/>
        <v>10800000</v>
      </c>
      <c r="I7030" s="10"/>
    </row>
    <row r="7031" spans="1:9" ht="14.25" customHeight="1">
      <c r="A7031" s="6" t="str">
        <f t="shared" si="81"/>
        <v>Qc Purwodadi - Tawangharjo_POJOK</v>
      </c>
      <c r="B7031" s="11" t="s">
        <v>4974</v>
      </c>
      <c r="C7031" s="11" t="s">
        <v>1509</v>
      </c>
      <c r="D7031" s="11">
        <v>53.45</v>
      </c>
      <c r="E7031" s="7">
        <f>VLOOKUP(A7031, Sheet2!$A$2:$K$8265, 11)</f>
        <v>110.8802</v>
      </c>
      <c r="F7031" s="7">
        <f t="shared" si="82"/>
        <v>6.6812500000000004</v>
      </c>
      <c r="G7031" s="8">
        <v>200000</v>
      </c>
      <c r="H7031" s="9">
        <f t="shared" si="83"/>
        <v>10800000</v>
      </c>
      <c r="I7031" s="10"/>
    </row>
    <row r="7032" spans="1:9" ht="14.25" customHeight="1">
      <c r="A7032" s="6" t="str">
        <f t="shared" si="81"/>
        <v>Qc Purwodadi - Tawangharjo_PULOKULON</v>
      </c>
      <c r="B7032" s="11" t="s">
        <v>4974</v>
      </c>
      <c r="C7032" s="11" t="s">
        <v>4992</v>
      </c>
      <c r="D7032" s="11">
        <v>53.45</v>
      </c>
      <c r="E7032" s="7">
        <f>VLOOKUP(A7032, Sheet2!$A$2:$K$8265, 11)</f>
        <v>110.8802</v>
      </c>
      <c r="F7032" s="7">
        <f t="shared" si="82"/>
        <v>6.6812500000000004</v>
      </c>
      <c r="G7032" s="8">
        <v>200000</v>
      </c>
      <c r="H7032" s="9">
        <f t="shared" si="83"/>
        <v>10800000</v>
      </c>
      <c r="I7032" s="10"/>
    </row>
    <row r="7033" spans="1:9" ht="14.25" customHeight="1">
      <c r="A7033" s="6" t="str">
        <f t="shared" si="81"/>
        <v>Qc Purwodadi - Tawangharjo_PULONGRAMBE</v>
      </c>
      <c r="B7033" s="11" t="s">
        <v>4974</v>
      </c>
      <c r="C7033" s="11" t="s">
        <v>4993</v>
      </c>
      <c r="D7033" s="11">
        <v>53.45</v>
      </c>
      <c r="E7033" s="7">
        <f>VLOOKUP(A7033, Sheet2!$A$2:$K$8265, 11)</f>
        <v>110.8802</v>
      </c>
      <c r="F7033" s="7">
        <f t="shared" si="82"/>
        <v>6.6812500000000004</v>
      </c>
      <c r="G7033" s="8">
        <v>200000</v>
      </c>
      <c r="H7033" s="9">
        <f t="shared" si="83"/>
        <v>10800000</v>
      </c>
      <c r="I7033" s="10"/>
    </row>
    <row r="7034" spans="1:9" ht="14.25" customHeight="1">
      <c r="A7034" s="6" t="str">
        <f t="shared" si="81"/>
        <v>Qc Purwodadi - Tawangharjo_PURWOKERTO</v>
      </c>
      <c r="B7034" s="11" t="s">
        <v>4974</v>
      </c>
      <c r="C7034" s="11" t="s">
        <v>4373</v>
      </c>
      <c r="D7034" s="11">
        <v>16.66</v>
      </c>
      <c r="E7034" s="7">
        <f>VLOOKUP(A7034, Sheet2!$A$2:$K$8265, 11)</f>
        <v>110.8802</v>
      </c>
      <c r="F7034" s="7">
        <f t="shared" si="82"/>
        <v>2.0825</v>
      </c>
      <c r="G7034" s="8">
        <v>200000</v>
      </c>
      <c r="H7034" s="9">
        <f t="shared" si="83"/>
        <v>3400000</v>
      </c>
      <c r="I7034" s="10"/>
    </row>
    <row r="7035" spans="1:9" ht="14.25" customHeight="1">
      <c r="A7035" s="6" t="str">
        <f t="shared" si="81"/>
        <v>Qc Purwodadi - Tawangharjo_PUTATSARI</v>
      </c>
      <c r="B7035" s="11" t="s">
        <v>4974</v>
      </c>
      <c r="C7035" s="11" t="s">
        <v>4994</v>
      </c>
      <c r="D7035" s="11">
        <v>53.45</v>
      </c>
      <c r="E7035" s="7">
        <f>VLOOKUP(A7035, Sheet2!$A$2:$K$8265, 11)</f>
        <v>110.8802</v>
      </c>
      <c r="F7035" s="7">
        <f t="shared" si="82"/>
        <v>6.6812500000000004</v>
      </c>
      <c r="G7035" s="8">
        <v>200000</v>
      </c>
      <c r="H7035" s="9">
        <f t="shared" si="83"/>
        <v>10800000</v>
      </c>
      <c r="I7035" s="10"/>
    </row>
    <row r="7036" spans="1:9" ht="14.25" customHeight="1">
      <c r="A7036" s="6" t="str">
        <f t="shared" si="81"/>
        <v>Qc Purwodadi - Tawangharjo_REJOSARI</v>
      </c>
      <c r="B7036" s="11" t="s">
        <v>4974</v>
      </c>
      <c r="C7036" s="11" t="s">
        <v>702</v>
      </c>
      <c r="D7036" s="11">
        <v>53.45</v>
      </c>
      <c r="E7036" s="7">
        <f>VLOOKUP(A7036, Sheet2!$A$2:$K$8265, 11)</f>
        <v>110.8802</v>
      </c>
      <c r="F7036" s="7">
        <f t="shared" si="82"/>
        <v>6.6812500000000004</v>
      </c>
      <c r="G7036" s="8">
        <v>200000</v>
      </c>
      <c r="H7036" s="9">
        <f t="shared" si="83"/>
        <v>10800000</v>
      </c>
      <c r="I7036" s="10"/>
    </row>
    <row r="7037" spans="1:9" ht="14.25" customHeight="1">
      <c r="A7037" s="6" t="str">
        <f t="shared" si="81"/>
        <v>Qc Purwodadi - Tawangharjo_SAMBIREJO</v>
      </c>
      <c r="B7037" s="11" t="s">
        <v>4974</v>
      </c>
      <c r="C7037" s="11" t="s">
        <v>706</v>
      </c>
      <c r="D7037" s="11">
        <v>53.45</v>
      </c>
      <c r="E7037" s="7">
        <f>VLOOKUP(A7037, Sheet2!$A$2:$K$8265, 11)</f>
        <v>110.8802</v>
      </c>
      <c r="F7037" s="7">
        <f t="shared" si="82"/>
        <v>6.6812500000000004</v>
      </c>
      <c r="G7037" s="8">
        <v>200000</v>
      </c>
      <c r="H7037" s="9">
        <f t="shared" si="83"/>
        <v>10800000</v>
      </c>
      <c r="I7037" s="10"/>
    </row>
    <row r="7038" spans="1:9" ht="14.25" customHeight="1">
      <c r="A7038" s="6" t="str">
        <f t="shared" si="81"/>
        <v>Qc Purwodadi - Tawangharjo_SELO</v>
      </c>
      <c r="B7038" s="11" t="s">
        <v>4974</v>
      </c>
      <c r="C7038" s="11" t="s">
        <v>487</v>
      </c>
      <c r="D7038" s="11">
        <v>53.45</v>
      </c>
      <c r="E7038" s="7">
        <f>VLOOKUP(A7038, Sheet2!$A$2:$K$8265, 11)</f>
        <v>110.8802</v>
      </c>
      <c r="F7038" s="7">
        <f t="shared" si="82"/>
        <v>6.6812500000000004</v>
      </c>
      <c r="G7038" s="8">
        <v>200000</v>
      </c>
      <c r="H7038" s="9">
        <f t="shared" si="83"/>
        <v>10800000</v>
      </c>
      <c r="I7038" s="10"/>
    </row>
    <row r="7039" spans="1:9" ht="14.25" customHeight="1">
      <c r="A7039" s="6" t="str">
        <f t="shared" si="81"/>
        <v>Qc Purwodadi - Tawangharjo_SEMBUNGHARJO</v>
      </c>
      <c r="B7039" s="11" t="s">
        <v>4974</v>
      </c>
      <c r="C7039" s="11" t="s">
        <v>4131</v>
      </c>
      <c r="D7039" s="11">
        <v>53.45</v>
      </c>
      <c r="E7039" s="7">
        <f>VLOOKUP(A7039, Sheet2!$A$2:$K$8265, 11)</f>
        <v>110.8802</v>
      </c>
      <c r="F7039" s="7">
        <f t="shared" si="82"/>
        <v>6.6812500000000004</v>
      </c>
      <c r="G7039" s="8">
        <v>200000</v>
      </c>
      <c r="H7039" s="9">
        <f t="shared" si="83"/>
        <v>10800000</v>
      </c>
      <c r="I7039" s="10"/>
    </row>
    <row r="7040" spans="1:9" ht="14.25" customHeight="1">
      <c r="A7040" s="6" t="str">
        <f t="shared" si="81"/>
        <v>Qc Purwodadi - Tawangharjo_SIDOREJO</v>
      </c>
      <c r="B7040" s="11" t="s">
        <v>4974</v>
      </c>
      <c r="C7040" s="11" t="s">
        <v>222</v>
      </c>
      <c r="D7040" s="11">
        <v>53.45</v>
      </c>
      <c r="E7040" s="7">
        <f>VLOOKUP(A7040, Sheet2!$A$2:$K$8265, 11)</f>
        <v>110.8802</v>
      </c>
      <c r="F7040" s="7">
        <f t="shared" si="82"/>
        <v>6.6812500000000004</v>
      </c>
      <c r="G7040" s="8">
        <v>200000</v>
      </c>
      <c r="H7040" s="9">
        <f t="shared" si="83"/>
        <v>10800000</v>
      </c>
      <c r="I7040" s="10"/>
    </row>
    <row r="7041" spans="1:9" ht="14.25" customHeight="1">
      <c r="A7041" s="6" t="str">
        <f t="shared" si="81"/>
        <v>Qc Purwodadi - Tawangharjo_TAMBAHREJO</v>
      </c>
      <c r="B7041" s="11" t="s">
        <v>4974</v>
      </c>
      <c r="C7041" s="11" t="s">
        <v>235</v>
      </c>
      <c r="D7041" s="11">
        <v>53.45</v>
      </c>
      <c r="E7041" s="7">
        <f>VLOOKUP(A7041, Sheet2!$A$2:$K$8265, 11)</f>
        <v>110.8802</v>
      </c>
      <c r="F7041" s="7">
        <f t="shared" si="82"/>
        <v>6.6812500000000004</v>
      </c>
      <c r="G7041" s="8">
        <v>200000</v>
      </c>
      <c r="H7041" s="9">
        <f t="shared" si="83"/>
        <v>10800000</v>
      </c>
      <c r="I7041" s="10"/>
    </row>
    <row r="7042" spans="1:9" ht="14.25" customHeight="1">
      <c r="A7042" s="6" t="str">
        <f t="shared" si="81"/>
        <v>Qc Purwodadi - Tawangharjo_TAMBAKSELO</v>
      </c>
      <c r="B7042" s="11" t="s">
        <v>4974</v>
      </c>
      <c r="C7042" s="11" t="s">
        <v>4995</v>
      </c>
      <c r="D7042" s="11">
        <v>53.45</v>
      </c>
      <c r="E7042" s="7">
        <f>VLOOKUP(A7042, Sheet2!$A$2:$K$8265, 11)</f>
        <v>110.8802</v>
      </c>
      <c r="F7042" s="7">
        <f t="shared" si="82"/>
        <v>6.6812500000000004</v>
      </c>
      <c r="G7042" s="8">
        <v>200000</v>
      </c>
      <c r="H7042" s="9">
        <f t="shared" si="83"/>
        <v>10800000</v>
      </c>
      <c r="I7042" s="10"/>
    </row>
    <row r="7043" spans="1:9" ht="14.25" customHeight="1">
      <c r="A7043" s="6" t="str">
        <f t="shared" si="81"/>
        <v>Qc Purwodadi - Tawangharjo_TANGGUNGHARJO</v>
      </c>
      <c r="B7043" s="11" t="s">
        <v>4974</v>
      </c>
      <c r="C7043" s="11" t="s">
        <v>4136</v>
      </c>
      <c r="D7043" s="11">
        <v>53.45</v>
      </c>
      <c r="E7043" s="7">
        <f>VLOOKUP(A7043, Sheet2!$A$2:$K$8265, 11)</f>
        <v>110.8802</v>
      </c>
      <c r="F7043" s="7">
        <f t="shared" si="82"/>
        <v>6.6812500000000004</v>
      </c>
      <c r="G7043" s="8">
        <v>200000</v>
      </c>
      <c r="H7043" s="9">
        <f t="shared" si="83"/>
        <v>10800000</v>
      </c>
      <c r="I7043" s="10"/>
    </row>
    <row r="7044" spans="1:9" ht="14.25" customHeight="1">
      <c r="A7044" s="6" t="str">
        <f t="shared" si="81"/>
        <v>Qc Purwodadi - Tawangharjo_TANJUNGREJO</v>
      </c>
      <c r="B7044" s="11" t="s">
        <v>4974</v>
      </c>
      <c r="C7044" s="11" t="s">
        <v>2875</v>
      </c>
      <c r="D7044" s="11">
        <v>53.45</v>
      </c>
      <c r="E7044" s="7">
        <f>VLOOKUP(A7044, Sheet2!$A$2:$K$8265, 11)</f>
        <v>110.8802</v>
      </c>
      <c r="F7044" s="7">
        <f t="shared" si="82"/>
        <v>6.6812500000000004</v>
      </c>
      <c r="G7044" s="8">
        <v>200000</v>
      </c>
      <c r="H7044" s="9">
        <f t="shared" si="83"/>
        <v>10800000</v>
      </c>
      <c r="I7044" s="10"/>
    </row>
    <row r="7045" spans="1:9" ht="14.25" customHeight="1">
      <c r="A7045" s="6" t="str">
        <f t="shared" si="81"/>
        <v>Qc Purwodadi - Tawangharjo_TANJUNGSARI</v>
      </c>
      <c r="B7045" s="11" t="s">
        <v>4974</v>
      </c>
      <c r="C7045" s="11" t="s">
        <v>517</v>
      </c>
      <c r="D7045" s="11">
        <v>53.45</v>
      </c>
      <c r="E7045" s="7">
        <f>VLOOKUP(A7045, Sheet2!$A$2:$K$8265, 11)</f>
        <v>110.8802</v>
      </c>
      <c r="F7045" s="7">
        <f t="shared" si="82"/>
        <v>6.6812500000000004</v>
      </c>
      <c r="G7045" s="8">
        <v>200000</v>
      </c>
      <c r="H7045" s="9">
        <f t="shared" si="83"/>
        <v>10800000</v>
      </c>
      <c r="I7045" s="10"/>
    </row>
    <row r="7046" spans="1:9" ht="14.25" customHeight="1">
      <c r="A7046" s="6" t="str">
        <f t="shared" si="81"/>
        <v>Qc Purwodadi - Tawangharjo_TARUB</v>
      </c>
      <c r="B7046" s="11" t="s">
        <v>4974</v>
      </c>
      <c r="C7046" s="11" t="s">
        <v>4996</v>
      </c>
      <c r="D7046" s="11">
        <v>53.45</v>
      </c>
      <c r="E7046" s="7">
        <f>VLOOKUP(A7046, Sheet2!$A$2:$K$8265, 11)</f>
        <v>110.8802</v>
      </c>
      <c r="F7046" s="7">
        <f t="shared" si="82"/>
        <v>6.6812500000000004</v>
      </c>
      <c r="G7046" s="8">
        <v>200000</v>
      </c>
      <c r="H7046" s="9">
        <f t="shared" si="83"/>
        <v>10800000</v>
      </c>
      <c r="I7046" s="10"/>
    </row>
    <row r="7047" spans="1:9" ht="14.25" customHeight="1">
      <c r="A7047" s="6" t="str">
        <f t="shared" si="81"/>
        <v>Qc Purwodadi - Tawangharjo_TAWANGHARJO</v>
      </c>
      <c r="B7047" s="11" t="s">
        <v>4974</v>
      </c>
      <c r="C7047" s="11" t="s">
        <v>744</v>
      </c>
      <c r="D7047" s="11">
        <v>53.45</v>
      </c>
      <c r="E7047" s="7">
        <f>VLOOKUP(A7047, Sheet2!$A$2:$K$8265, 11)</f>
        <v>110.8802</v>
      </c>
      <c r="F7047" s="7">
        <f t="shared" si="82"/>
        <v>6.6812500000000004</v>
      </c>
      <c r="G7047" s="8">
        <v>200000</v>
      </c>
      <c r="H7047" s="9">
        <f t="shared" si="83"/>
        <v>10800000</v>
      </c>
      <c r="I7047" s="10"/>
    </row>
    <row r="7048" spans="1:9" ht="14.25" customHeight="1">
      <c r="A7048" s="6" t="str">
        <f t="shared" si="81"/>
        <v>Qc Purwodadi - Tawangharjo_TEGALREJO</v>
      </c>
      <c r="B7048" s="11" t="s">
        <v>4974</v>
      </c>
      <c r="C7048" s="11" t="s">
        <v>748</v>
      </c>
      <c r="D7048" s="11">
        <v>53.45</v>
      </c>
      <c r="E7048" s="7">
        <f>VLOOKUP(A7048, Sheet2!$A$2:$K$8265, 11)</f>
        <v>110.8802</v>
      </c>
      <c r="F7048" s="7">
        <f t="shared" si="82"/>
        <v>6.6812500000000004</v>
      </c>
      <c r="G7048" s="8">
        <v>200000</v>
      </c>
      <c r="H7048" s="9">
        <f t="shared" si="83"/>
        <v>10800000</v>
      </c>
      <c r="I7048" s="10"/>
    </row>
    <row r="7049" spans="1:9" ht="14.25" customHeight="1">
      <c r="A7049" s="6" t="str">
        <f t="shared" si="81"/>
        <v>Qc Purwodadi - Tawangharjo_TUKO</v>
      </c>
      <c r="B7049" s="11" t="s">
        <v>4974</v>
      </c>
      <c r="C7049" s="11" t="s">
        <v>4997</v>
      </c>
      <c r="D7049" s="11">
        <v>53.45</v>
      </c>
      <c r="E7049" s="7">
        <f>VLOOKUP(A7049, Sheet2!$A$2:$K$8265, 11)</f>
        <v>110.8802</v>
      </c>
      <c r="F7049" s="7">
        <f t="shared" si="82"/>
        <v>6.6812500000000004</v>
      </c>
      <c r="G7049" s="8">
        <v>200000</v>
      </c>
      <c r="H7049" s="9">
        <f t="shared" si="83"/>
        <v>10800000</v>
      </c>
      <c r="I7049" s="10"/>
    </row>
    <row r="7050" spans="1:9" ht="14.25" customHeight="1">
      <c r="A7050" s="6" t="str">
        <f t="shared" si="81"/>
        <v>Qc Purwodadi - Tawangharjo_WARUKARANGANYAR</v>
      </c>
      <c r="B7050" s="11" t="s">
        <v>4974</v>
      </c>
      <c r="C7050" s="11" t="s">
        <v>4998</v>
      </c>
      <c r="D7050" s="11">
        <v>53.45</v>
      </c>
      <c r="E7050" s="7">
        <f>VLOOKUP(A7050, Sheet2!$A$2:$K$8265, 11)</f>
        <v>110.8802</v>
      </c>
      <c r="F7050" s="7">
        <f t="shared" si="82"/>
        <v>6.6812500000000004</v>
      </c>
      <c r="G7050" s="8">
        <v>200000</v>
      </c>
      <c r="H7050" s="9">
        <f t="shared" si="83"/>
        <v>10800000</v>
      </c>
      <c r="I7050" s="10"/>
    </row>
    <row r="7051" spans="1:9" ht="14.25" customHeight="1">
      <c r="A7051" s="6" t="str">
        <f t="shared" si="81"/>
        <v>Qc Purwodadi - Tawangharjo_WIROSARI</v>
      </c>
      <c r="B7051" s="11" t="s">
        <v>4974</v>
      </c>
      <c r="C7051" s="11" t="s">
        <v>533</v>
      </c>
      <c r="D7051" s="11">
        <v>53.45</v>
      </c>
      <c r="E7051" s="7">
        <f>VLOOKUP(A7051, Sheet2!$A$2:$K$8265, 11)</f>
        <v>110.8802</v>
      </c>
      <c r="F7051" s="7">
        <f t="shared" si="82"/>
        <v>6.6812500000000004</v>
      </c>
      <c r="G7051" s="8">
        <v>200000</v>
      </c>
      <c r="H7051" s="9">
        <f t="shared" si="83"/>
        <v>10800000</v>
      </c>
      <c r="I7051" s="10"/>
    </row>
    <row r="7052" spans="1:9" ht="14.25" customHeight="1">
      <c r="A7052" s="6" t="str">
        <f t="shared" si="81"/>
        <v>Rembang-Punjulharjo_KASREMAN</v>
      </c>
      <c r="B7052" s="11" t="s">
        <v>4999</v>
      </c>
      <c r="C7052" s="11" t="s">
        <v>5000</v>
      </c>
      <c r="D7052" s="11">
        <v>20.29</v>
      </c>
      <c r="E7052" s="7">
        <f>VLOOKUP(A7052, Sheet2!$A$2:$K$8265, 11)</f>
        <v>110.8802</v>
      </c>
      <c r="F7052" s="7">
        <f t="shared" si="82"/>
        <v>2.5362499999999999</v>
      </c>
      <c r="G7052" s="8">
        <v>200000</v>
      </c>
      <c r="H7052" s="9">
        <f t="shared" si="83"/>
        <v>4200000</v>
      </c>
      <c r="I7052" s="10"/>
    </row>
    <row r="7053" spans="1:9" ht="14.25" customHeight="1">
      <c r="A7053" s="6" t="str">
        <f t="shared" si="81"/>
        <v>Rembang-Punjulharjo_PUNJULHARJO</v>
      </c>
      <c r="B7053" s="11" t="s">
        <v>4999</v>
      </c>
      <c r="C7053" s="11" t="s">
        <v>5001</v>
      </c>
      <c r="D7053" s="11">
        <v>20.29</v>
      </c>
      <c r="E7053" s="7">
        <f>VLOOKUP(A7053, Sheet2!$A$2:$K$8265, 11)</f>
        <v>110.8802</v>
      </c>
      <c r="F7053" s="7">
        <f t="shared" si="82"/>
        <v>2.5362499999999999</v>
      </c>
      <c r="G7053" s="8">
        <v>200000</v>
      </c>
      <c r="H7053" s="9">
        <f t="shared" si="83"/>
        <v>4200000</v>
      </c>
      <c r="I7053" s="10"/>
    </row>
    <row r="7054" spans="1:9" ht="14.25" customHeight="1">
      <c r="A7054" s="6" t="str">
        <f t="shared" si="81"/>
        <v>Rembang-Tritunggal_BABADAN</v>
      </c>
      <c r="B7054" s="11" t="s">
        <v>5002</v>
      </c>
      <c r="C7054" s="11" t="s">
        <v>348</v>
      </c>
      <c r="D7054" s="11">
        <v>20.29</v>
      </c>
      <c r="E7054" s="7">
        <f>VLOOKUP(A7054, Sheet2!$A$2:$K$8265, 11)</f>
        <v>110.8802</v>
      </c>
      <c r="F7054" s="7">
        <f t="shared" si="82"/>
        <v>2.5362499999999999</v>
      </c>
      <c r="G7054" s="8">
        <v>200000</v>
      </c>
      <c r="H7054" s="9">
        <f t="shared" si="83"/>
        <v>4200000</v>
      </c>
      <c r="I7054" s="10"/>
    </row>
    <row r="7055" spans="1:9" ht="14.25" customHeight="1">
      <c r="A7055" s="6" t="str">
        <f t="shared" si="81"/>
        <v>Rembang-Tritunggal_BANGGI</v>
      </c>
      <c r="B7055" s="11" t="s">
        <v>5002</v>
      </c>
      <c r="C7055" s="11" t="s">
        <v>5003</v>
      </c>
      <c r="D7055" s="11">
        <v>20.29</v>
      </c>
      <c r="E7055" s="7">
        <f>VLOOKUP(A7055, Sheet2!$A$2:$K$8265, 11)</f>
        <v>110.8802</v>
      </c>
      <c r="F7055" s="7">
        <f t="shared" si="82"/>
        <v>2.5362499999999999</v>
      </c>
      <c r="G7055" s="8">
        <v>200000</v>
      </c>
      <c r="H7055" s="9">
        <f t="shared" si="83"/>
        <v>4200000</v>
      </c>
      <c r="I7055" s="10"/>
    </row>
    <row r="7056" spans="1:9" ht="14.25" customHeight="1">
      <c r="A7056" s="6" t="str">
        <f t="shared" si="81"/>
        <v>Rembang-Tritunggal_BANYUDONO</v>
      </c>
      <c r="B7056" s="11" t="s">
        <v>5002</v>
      </c>
      <c r="C7056" s="11" t="s">
        <v>1381</v>
      </c>
      <c r="D7056" s="11">
        <v>20.29</v>
      </c>
      <c r="E7056" s="7">
        <f>VLOOKUP(A7056, Sheet2!$A$2:$K$8265, 11)</f>
        <v>110.8802</v>
      </c>
      <c r="F7056" s="7">
        <f t="shared" si="82"/>
        <v>2.5362499999999999</v>
      </c>
      <c r="G7056" s="8">
        <v>200000</v>
      </c>
      <c r="H7056" s="9">
        <f t="shared" si="83"/>
        <v>4200000</v>
      </c>
      <c r="I7056" s="10"/>
    </row>
    <row r="7057" spans="1:9" ht="14.25" customHeight="1">
      <c r="A7057" s="6" t="str">
        <f t="shared" si="81"/>
        <v>Rembang-Tritunggal_BANYUURIP</v>
      </c>
      <c r="B7057" s="11" t="s">
        <v>5002</v>
      </c>
      <c r="C7057" s="11" t="s">
        <v>1382</v>
      </c>
      <c r="D7057" s="11">
        <v>20.29</v>
      </c>
      <c r="E7057" s="7">
        <f>VLOOKUP(A7057, Sheet2!$A$2:$K$8265, 11)</f>
        <v>110.8802</v>
      </c>
      <c r="F7057" s="7">
        <f t="shared" si="82"/>
        <v>2.5362499999999999</v>
      </c>
      <c r="G7057" s="8">
        <v>200000</v>
      </c>
      <c r="H7057" s="9">
        <f t="shared" si="83"/>
        <v>4200000</v>
      </c>
      <c r="I7057" s="10"/>
    </row>
    <row r="7058" spans="1:9" ht="14.25" customHeight="1">
      <c r="A7058" s="6" t="str">
        <f t="shared" si="81"/>
        <v>Rembang-Tritunggal_BOGOHARJO</v>
      </c>
      <c r="B7058" s="11" t="s">
        <v>5002</v>
      </c>
      <c r="C7058" s="11" t="s">
        <v>5004</v>
      </c>
      <c r="D7058" s="11">
        <v>20.29</v>
      </c>
      <c r="E7058" s="7">
        <f>VLOOKUP(A7058, Sheet2!$A$2:$K$8265, 11)</f>
        <v>110.8802</v>
      </c>
      <c r="F7058" s="7">
        <f t="shared" si="82"/>
        <v>2.5362499999999999</v>
      </c>
      <c r="G7058" s="8">
        <v>200000</v>
      </c>
      <c r="H7058" s="9">
        <f t="shared" si="83"/>
        <v>4200000</v>
      </c>
      <c r="I7058" s="10"/>
    </row>
    <row r="7059" spans="1:9" ht="14.25" customHeight="1">
      <c r="A7059" s="6" t="str">
        <f t="shared" si="81"/>
        <v>Rembang-Tritunggal_BOGORAME</v>
      </c>
      <c r="B7059" s="11" t="s">
        <v>5002</v>
      </c>
      <c r="C7059" s="11" t="s">
        <v>5005</v>
      </c>
      <c r="D7059" s="11">
        <v>20.29</v>
      </c>
      <c r="E7059" s="7">
        <f>VLOOKUP(A7059, Sheet2!$A$2:$K$8265, 11)</f>
        <v>110.8802</v>
      </c>
      <c r="F7059" s="7">
        <f t="shared" si="82"/>
        <v>2.5362499999999999</v>
      </c>
      <c r="G7059" s="8">
        <v>200000</v>
      </c>
      <c r="H7059" s="9">
        <f t="shared" si="83"/>
        <v>4200000</v>
      </c>
      <c r="I7059" s="10"/>
    </row>
    <row r="7060" spans="1:9" ht="14.25" customHeight="1">
      <c r="A7060" s="6" t="str">
        <f t="shared" si="81"/>
        <v>Rembang-Tritunggal_BOGOREJO</v>
      </c>
      <c r="B7060" s="11" t="s">
        <v>5002</v>
      </c>
      <c r="C7060" s="11" t="s">
        <v>1176</v>
      </c>
      <c r="D7060" s="11">
        <v>20.29</v>
      </c>
      <c r="E7060" s="7">
        <f>VLOOKUP(A7060, Sheet2!$A$2:$K$8265, 11)</f>
        <v>110.8802</v>
      </c>
      <c r="F7060" s="7">
        <f t="shared" si="82"/>
        <v>2.5362499999999999</v>
      </c>
      <c r="G7060" s="8">
        <v>200000</v>
      </c>
      <c r="H7060" s="9">
        <f t="shared" si="83"/>
        <v>4200000</v>
      </c>
      <c r="I7060" s="10"/>
    </row>
    <row r="7061" spans="1:9" ht="14.25" customHeight="1">
      <c r="A7061" s="6" t="str">
        <f t="shared" si="81"/>
        <v>Rembang-Tritunggal_DEMAAN</v>
      </c>
      <c r="B7061" s="11" t="s">
        <v>5002</v>
      </c>
      <c r="C7061" s="11" t="s">
        <v>4165</v>
      </c>
      <c r="D7061" s="11">
        <v>20.29</v>
      </c>
      <c r="E7061" s="7">
        <f>VLOOKUP(A7061, Sheet2!$A$2:$K$8265, 11)</f>
        <v>110.8802</v>
      </c>
      <c r="F7061" s="7">
        <f t="shared" si="82"/>
        <v>2.5362499999999999</v>
      </c>
      <c r="G7061" s="8">
        <v>200000</v>
      </c>
      <c r="H7061" s="9">
        <f t="shared" si="83"/>
        <v>4200000</v>
      </c>
      <c r="I7061" s="10"/>
    </row>
    <row r="7062" spans="1:9" ht="14.25" customHeight="1">
      <c r="A7062" s="6" t="str">
        <f t="shared" si="81"/>
        <v>Rembang-Tritunggal_DRESIKULON</v>
      </c>
      <c r="B7062" s="11" t="s">
        <v>5002</v>
      </c>
      <c r="C7062" s="11" t="s">
        <v>5006</v>
      </c>
      <c r="D7062" s="11">
        <v>20.29</v>
      </c>
      <c r="E7062" s="7">
        <f>VLOOKUP(A7062, Sheet2!$A$2:$K$8265, 11)</f>
        <v>110.8802</v>
      </c>
      <c r="F7062" s="7">
        <f t="shared" si="82"/>
        <v>2.5362499999999999</v>
      </c>
      <c r="G7062" s="8">
        <v>200000</v>
      </c>
      <c r="H7062" s="9">
        <f t="shared" si="83"/>
        <v>4200000</v>
      </c>
      <c r="I7062" s="10"/>
    </row>
    <row r="7063" spans="1:9" ht="14.25" customHeight="1">
      <c r="A7063" s="6" t="str">
        <f t="shared" si="81"/>
        <v>Rembang-Tritunggal_DRESIWETAN</v>
      </c>
      <c r="B7063" s="11" t="s">
        <v>5002</v>
      </c>
      <c r="C7063" s="11" t="s">
        <v>5007</v>
      </c>
      <c r="D7063" s="11">
        <v>20.29</v>
      </c>
      <c r="E7063" s="7">
        <f>VLOOKUP(A7063, Sheet2!$A$2:$K$8265, 11)</f>
        <v>110.8802</v>
      </c>
      <c r="F7063" s="7">
        <f t="shared" si="82"/>
        <v>2.5362499999999999</v>
      </c>
      <c r="G7063" s="8">
        <v>200000</v>
      </c>
      <c r="H7063" s="9">
        <f t="shared" si="83"/>
        <v>4200000</v>
      </c>
      <c r="I7063" s="10"/>
    </row>
    <row r="7064" spans="1:9" ht="14.25" customHeight="1">
      <c r="A7064" s="6" t="str">
        <f t="shared" si="81"/>
        <v>Rembang-Tritunggal_GEDANGAN</v>
      </c>
      <c r="B7064" s="11" t="s">
        <v>5002</v>
      </c>
      <c r="C7064" s="11" t="s">
        <v>1409</v>
      </c>
      <c r="D7064" s="11">
        <v>20.29</v>
      </c>
      <c r="E7064" s="7">
        <f>VLOOKUP(A7064, Sheet2!$A$2:$K$8265, 11)</f>
        <v>110.8802</v>
      </c>
      <c r="F7064" s="7">
        <f t="shared" si="82"/>
        <v>2.5362499999999999</v>
      </c>
      <c r="G7064" s="8">
        <v>200000</v>
      </c>
      <c r="H7064" s="9">
        <f t="shared" si="83"/>
        <v>4200000</v>
      </c>
      <c r="I7064" s="10"/>
    </row>
    <row r="7065" spans="1:9" ht="14.25" customHeight="1">
      <c r="A7065" s="6" t="str">
        <f t="shared" si="81"/>
        <v>Rembang-Tritunggal_GEGUNUNG KULON</v>
      </c>
      <c r="B7065" s="11" t="s">
        <v>5002</v>
      </c>
      <c r="C7065" s="11" t="s">
        <v>5008</v>
      </c>
      <c r="D7065" s="11">
        <v>20.29</v>
      </c>
      <c r="E7065" s="7">
        <f>VLOOKUP(A7065, Sheet2!$A$2:$K$8265, 11)</f>
        <v>110.8802</v>
      </c>
      <c r="F7065" s="7">
        <f t="shared" si="82"/>
        <v>2.5362499999999999</v>
      </c>
      <c r="G7065" s="8">
        <v>200000</v>
      </c>
      <c r="H7065" s="9">
        <f t="shared" si="83"/>
        <v>4200000</v>
      </c>
      <c r="I7065" s="10"/>
    </row>
    <row r="7066" spans="1:9" ht="14.25" customHeight="1">
      <c r="A7066" s="6" t="str">
        <f t="shared" si="81"/>
        <v>Rembang-Tritunggal_GEGUNUNG WETAN</v>
      </c>
      <c r="B7066" s="11" t="s">
        <v>5002</v>
      </c>
      <c r="C7066" s="11" t="s">
        <v>5009</v>
      </c>
      <c r="D7066" s="11">
        <v>20.29</v>
      </c>
      <c r="E7066" s="7">
        <f>VLOOKUP(A7066, Sheet2!$A$2:$K$8265, 11)</f>
        <v>110.8802</v>
      </c>
      <c r="F7066" s="7">
        <f t="shared" si="82"/>
        <v>2.5362499999999999</v>
      </c>
      <c r="G7066" s="8">
        <v>200000</v>
      </c>
      <c r="H7066" s="9">
        <f t="shared" si="83"/>
        <v>4200000</v>
      </c>
      <c r="I7066" s="10"/>
    </row>
    <row r="7067" spans="1:9" ht="14.25" customHeight="1">
      <c r="A7067" s="6" t="str">
        <f t="shared" si="81"/>
        <v>Rembang-Tritunggal_GLEBEG</v>
      </c>
      <c r="B7067" s="11" t="s">
        <v>5002</v>
      </c>
      <c r="C7067" s="11" t="s">
        <v>5010</v>
      </c>
      <c r="D7067" s="11">
        <v>20.29</v>
      </c>
      <c r="E7067" s="7">
        <f>VLOOKUP(A7067, Sheet2!$A$2:$K$8265, 11)</f>
        <v>110.8802</v>
      </c>
      <c r="F7067" s="7">
        <f t="shared" si="82"/>
        <v>2.5362499999999999</v>
      </c>
      <c r="G7067" s="8">
        <v>200000</v>
      </c>
      <c r="H7067" s="9">
        <f t="shared" si="83"/>
        <v>4200000</v>
      </c>
      <c r="I7067" s="10"/>
    </row>
    <row r="7068" spans="1:9" ht="14.25" customHeight="1">
      <c r="A7068" s="6" t="str">
        <f t="shared" si="81"/>
        <v>Rembang-Tritunggal_GRAWAN</v>
      </c>
      <c r="B7068" s="11" t="s">
        <v>5002</v>
      </c>
      <c r="C7068" s="11" t="s">
        <v>5011</v>
      </c>
      <c r="D7068" s="11">
        <v>20.29</v>
      </c>
      <c r="E7068" s="7">
        <f>VLOOKUP(A7068, Sheet2!$A$2:$K$8265, 11)</f>
        <v>110.8802</v>
      </c>
      <c r="F7068" s="7">
        <f t="shared" si="82"/>
        <v>2.5362499999999999</v>
      </c>
      <c r="G7068" s="8">
        <v>200000</v>
      </c>
      <c r="H7068" s="9">
        <f t="shared" si="83"/>
        <v>4200000</v>
      </c>
      <c r="I7068" s="10"/>
    </row>
    <row r="7069" spans="1:9" ht="14.25" customHeight="1">
      <c r="A7069" s="6" t="str">
        <f t="shared" si="81"/>
        <v>Rembang-Tritunggal_GUNUNGSARI</v>
      </c>
      <c r="B7069" s="11" t="s">
        <v>5002</v>
      </c>
      <c r="C7069" s="11" t="s">
        <v>599</v>
      </c>
      <c r="D7069" s="11">
        <v>20.29</v>
      </c>
      <c r="E7069" s="7">
        <f>VLOOKUP(A7069, Sheet2!$A$2:$K$8265, 11)</f>
        <v>110.8802</v>
      </c>
      <c r="F7069" s="7">
        <f t="shared" si="82"/>
        <v>2.5362499999999999</v>
      </c>
      <c r="G7069" s="8">
        <v>200000</v>
      </c>
      <c r="H7069" s="9">
        <f t="shared" si="83"/>
        <v>4200000</v>
      </c>
      <c r="I7069" s="10"/>
    </row>
    <row r="7070" spans="1:9" ht="14.25" customHeight="1">
      <c r="A7070" s="6" t="str">
        <f t="shared" si="81"/>
        <v>Rembang-Tritunggal_JADI</v>
      </c>
      <c r="B7070" s="11" t="s">
        <v>5002</v>
      </c>
      <c r="C7070" s="11" t="s">
        <v>5012</v>
      </c>
      <c r="D7070" s="11">
        <v>20.29</v>
      </c>
      <c r="E7070" s="7">
        <f>VLOOKUP(A7070, Sheet2!$A$2:$K$8265, 11)</f>
        <v>110.8802</v>
      </c>
      <c r="F7070" s="7">
        <f t="shared" si="82"/>
        <v>2.5362499999999999</v>
      </c>
      <c r="G7070" s="8">
        <v>200000</v>
      </c>
      <c r="H7070" s="9">
        <f t="shared" si="83"/>
        <v>4200000</v>
      </c>
      <c r="I7070" s="10"/>
    </row>
    <row r="7071" spans="1:9" ht="14.25" customHeight="1">
      <c r="A7071" s="6" t="str">
        <f t="shared" si="81"/>
        <v>Rembang-Tritunggal_JATIMUDO</v>
      </c>
      <c r="B7071" s="11" t="s">
        <v>5002</v>
      </c>
      <c r="C7071" s="11" t="s">
        <v>5013</v>
      </c>
      <c r="D7071" s="11">
        <v>20.29</v>
      </c>
      <c r="E7071" s="7">
        <f>VLOOKUP(A7071, Sheet2!$A$2:$K$8265, 11)</f>
        <v>110.8802</v>
      </c>
      <c r="F7071" s="7">
        <f t="shared" si="82"/>
        <v>2.5362499999999999</v>
      </c>
      <c r="G7071" s="8">
        <v>200000</v>
      </c>
      <c r="H7071" s="9">
        <f t="shared" si="83"/>
        <v>4200000</v>
      </c>
      <c r="I7071" s="10"/>
    </row>
    <row r="7072" spans="1:9" ht="14.25" customHeight="1">
      <c r="A7072" s="6" t="str">
        <f t="shared" si="81"/>
        <v>Rembang-Tritunggal_KABONGAN LOR</v>
      </c>
      <c r="B7072" s="11" t="s">
        <v>5002</v>
      </c>
      <c r="C7072" s="11" t="s">
        <v>5014</v>
      </c>
      <c r="D7072" s="11">
        <v>20.29</v>
      </c>
      <c r="E7072" s="7">
        <f>VLOOKUP(A7072, Sheet2!$A$2:$K$8265, 11)</f>
        <v>110.8802</v>
      </c>
      <c r="F7072" s="7">
        <f t="shared" si="82"/>
        <v>2.5362499999999999</v>
      </c>
      <c r="G7072" s="8">
        <v>200000</v>
      </c>
      <c r="H7072" s="9">
        <f t="shared" si="83"/>
        <v>4200000</v>
      </c>
      <c r="I7072" s="10"/>
    </row>
    <row r="7073" spans="1:9" ht="14.25" customHeight="1">
      <c r="A7073" s="6" t="str">
        <f t="shared" si="81"/>
        <v>Rembang-Tritunggal_KALIOMBO</v>
      </c>
      <c r="B7073" s="11" t="s">
        <v>5002</v>
      </c>
      <c r="C7073" s="11" t="s">
        <v>2400</v>
      </c>
      <c r="D7073" s="11">
        <v>20.29</v>
      </c>
      <c r="E7073" s="7">
        <f>VLOOKUP(A7073, Sheet2!$A$2:$K$8265, 11)</f>
        <v>110.8802</v>
      </c>
      <c r="F7073" s="7">
        <f t="shared" si="82"/>
        <v>2.5362499999999999</v>
      </c>
      <c r="G7073" s="8">
        <v>200000</v>
      </c>
      <c r="H7073" s="9">
        <f t="shared" si="83"/>
        <v>4200000</v>
      </c>
      <c r="I7073" s="10"/>
    </row>
    <row r="7074" spans="1:9" ht="14.25" customHeight="1">
      <c r="A7074" s="6" t="str">
        <f t="shared" si="81"/>
        <v>Rembang-Tritunggal_KARANGHARJO</v>
      </c>
      <c r="B7074" s="11" t="s">
        <v>5002</v>
      </c>
      <c r="C7074" s="11" t="s">
        <v>2288</v>
      </c>
      <c r="D7074" s="11">
        <v>20.29</v>
      </c>
      <c r="E7074" s="7">
        <f>VLOOKUP(A7074, Sheet2!$A$2:$K$8265, 11)</f>
        <v>110.8802</v>
      </c>
      <c r="F7074" s="7">
        <f t="shared" si="82"/>
        <v>2.5362499999999999</v>
      </c>
      <c r="G7074" s="8">
        <v>200000</v>
      </c>
      <c r="H7074" s="9">
        <f t="shared" si="83"/>
        <v>4200000</v>
      </c>
      <c r="I7074" s="10"/>
    </row>
    <row r="7075" spans="1:9" ht="14.25" customHeight="1">
      <c r="A7075" s="6" t="str">
        <f t="shared" si="81"/>
        <v>Rembang-Tritunggal_KARANGSARI</v>
      </c>
      <c r="B7075" s="11" t="s">
        <v>5002</v>
      </c>
      <c r="C7075" s="11" t="s">
        <v>298</v>
      </c>
      <c r="D7075" s="11">
        <v>20.29</v>
      </c>
      <c r="E7075" s="7">
        <f>VLOOKUP(A7075, Sheet2!$A$2:$K$8265, 11)</f>
        <v>110.8802</v>
      </c>
      <c r="F7075" s="7">
        <f t="shared" si="82"/>
        <v>2.5362499999999999</v>
      </c>
      <c r="G7075" s="8">
        <v>200000</v>
      </c>
      <c r="H7075" s="9">
        <f t="shared" si="83"/>
        <v>4200000</v>
      </c>
      <c r="I7075" s="10"/>
    </row>
    <row r="7076" spans="1:9" ht="14.25" customHeight="1">
      <c r="A7076" s="6" t="str">
        <f t="shared" si="81"/>
        <v>Rembang-Tritunggal_KARANGSEKAR</v>
      </c>
      <c r="B7076" s="11" t="s">
        <v>5002</v>
      </c>
      <c r="C7076" s="11" t="s">
        <v>5015</v>
      </c>
      <c r="D7076" s="11">
        <v>20.29</v>
      </c>
      <c r="E7076" s="7">
        <f>VLOOKUP(A7076, Sheet2!$A$2:$K$8265, 11)</f>
        <v>110.8802</v>
      </c>
      <c r="F7076" s="7">
        <f t="shared" si="82"/>
        <v>2.5362499999999999</v>
      </c>
      <c r="G7076" s="8">
        <v>200000</v>
      </c>
      <c r="H7076" s="9">
        <f t="shared" si="83"/>
        <v>4200000</v>
      </c>
      <c r="I7076" s="10"/>
    </row>
    <row r="7077" spans="1:9" ht="14.25" customHeight="1">
      <c r="A7077" s="6" t="str">
        <f t="shared" si="81"/>
        <v>Rembang-Tritunggal_KEBONAGUNG</v>
      </c>
      <c r="B7077" s="11" t="s">
        <v>5002</v>
      </c>
      <c r="C7077" s="11" t="s">
        <v>634</v>
      </c>
      <c r="D7077" s="11">
        <v>20.29</v>
      </c>
      <c r="E7077" s="7">
        <f>VLOOKUP(A7077, Sheet2!$A$2:$K$8265, 11)</f>
        <v>110.8802</v>
      </c>
      <c r="F7077" s="7">
        <f t="shared" si="82"/>
        <v>2.5362499999999999</v>
      </c>
      <c r="G7077" s="8">
        <v>200000</v>
      </c>
      <c r="H7077" s="9">
        <f t="shared" si="83"/>
        <v>4200000</v>
      </c>
      <c r="I7077" s="10"/>
    </row>
    <row r="7078" spans="1:9" ht="14.25" customHeight="1">
      <c r="A7078" s="6" t="str">
        <f t="shared" si="81"/>
        <v>Rembang-Tritunggal_KEDUNG TULUP</v>
      </c>
      <c r="B7078" s="11" t="s">
        <v>5002</v>
      </c>
      <c r="C7078" s="11" t="s">
        <v>5016</v>
      </c>
      <c r="D7078" s="11">
        <v>20.29</v>
      </c>
      <c r="E7078" s="7">
        <f>VLOOKUP(A7078, Sheet2!$A$2:$K$8265, 11)</f>
        <v>110.8802</v>
      </c>
      <c r="F7078" s="7">
        <f t="shared" si="82"/>
        <v>2.5362499999999999</v>
      </c>
      <c r="G7078" s="8">
        <v>200000</v>
      </c>
      <c r="H7078" s="9">
        <f t="shared" si="83"/>
        <v>4200000</v>
      </c>
      <c r="I7078" s="10"/>
    </row>
    <row r="7079" spans="1:9" ht="14.25" customHeight="1">
      <c r="A7079" s="6" t="str">
        <f t="shared" si="81"/>
        <v>Rembang-Tritunggal_KEDUNGASEM</v>
      </c>
      <c r="B7079" s="11" t="s">
        <v>5002</v>
      </c>
      <c r="C7079" s="11" t="s">
        <v>5017</v>
      </c>
      <c r="D7079" s="11">
        <v>20.29</v>
      </c>
      <c r="E7079" s="7">
        <f>VLOOKUP(A7079, Sheet2!$A$2:$K$8265, 11)</f>
        <v>110.8802</v>
      </c>
      <c r="F7079" s="7">
        <f t="shared" si="82"/>
        <v>2.5362499999999999</v>
      </c>
      <c r="G7079" s="8">
        <v>200000</v>
      </c>
      <c r="H7079" s="9">
        <f t="shared" si="83"/>
        <v>4200000</v>
      </c>
      <c r="I7079" s="10"/>
    </row>
    <row r="7080" spans="1:9" ht="14.25" customHeight="1">
      <c r="A7080" s="6" t="str">
        <f t="shared" si="81"/>
        <v>Rembang-Tritunggal_KEDUNGREJO</v>
      </c>
      <c r="B7080" s="11" t="s">
        <v>5002</v>
      </c>
      <c r="C7080" s="11" t="s">
        <v>637</v>
      </c>
      <c r="D7080" s="11">
        <v>20.29</v>
      </c>
      <c r="E7080" s="7">
        <f>VLOOKUP(A7080, Sheet2!$A$2:$K$8265, 11)</f>
        <v>110.8802</v>
      </c>
      <c r="F7080" s="7">
        <f t="shared" si="82"/>
        <v>2.5362499999999999</v>
      </c>
      <c r="G7080" s="8">
        <v>200000</v>
      </c>
      <c r="H7080" s="9">
        <f t="shared" si="83"/>
        <v>4200000</v>
      </c>
      <c r="I7080" s="10"/>
    </row>
    <row r="7081" spans="1:9" ht="14.25" customHeight="1">
      <c r="A7081" s="6" t="str">
        <f t="shared" si="81"/>
        <v>Rembang-Tritunggal_KEMADU</v>
      </c>
      <c r="B7081" s="11" t="s">
        <v>5002</v>
      </c>
      <c r="C7081" s="11" t="s">
        <v>5018</v>
      </c>
      <c r="D7081" s="11">
        <v>20.29</v>
      </c>
      <c r="E7081" s="7">
        <f>VLOOKUP(A7081, Sheet2!$A$2:$K$8265, 11)</f>
        <v>110.8802</v>
      </c>
      <c r="F7081" s="7">
        <f t="shared" si="82"/>
        <v>2.5362499999999999</v>
      </c>
      <c r="G7081" s="8">
        <v>200000</v>
      </c>
      <c r="H7081" s="9">
        <f t="shared" si="83"/>
        <v>4200000</v>
      </c>
      <c r="I7081" s="10"/>
    </row>
    <row r="7082" spans="1:9" ht="14.25" customHeight="1">
      <c r="A7082" s="6" t="str">
        <f t="shared" si="81"/>
        <v>Rembang-Tritunggal_KEPOHAGUNG</v>
      </c>
      <c r="B7082" s="11" t="s">
        <v>5002</v>
      </c>
      <c r="C7082" s="11" t="s">
        <v>5019</v>
      </c>
      <c r="D7082" s="11">
        <v>20.29</v>
      </c>
      <c r="E7082" s="7">
        <f>VLOOKUP(A7082, Sheet2!$A$2:$K$8265, 11)</f>
        <v>110.8802</v>
      </c>
      <c r="F7082" s="7">
        <f t="shared" si="82"/>
        <v>2.5362499999999999</v>
      </c>
      <c r="G7082" s="8">
        <v>200000</v>
      </c>
      <c r="H7082" s="9">
        <f t="shared" si="83"/>
        <v>4200000</v>
      </c>
      <c r="I7082" s="10"/>
    </row>
    <row r="7083" spans="1:9" ht="14.25" customHeight="1">
      <c r="A7083" s="6" t="str">
        <f t="shared" si="81"/>
        <v>Rembang-Tritunggal_KEREP</v>
      </c>
      <c r="B7083" s="11" t="s">
        <v>5002</v>
      </c>
      <c r="C7083" s="11" t="s">
        <v>3669</v>
      </c>
      <c r="D7083" s="11">
        <v>20.29</v>
      </c>
      <c r="E7083" s="7">
        <f>VLOOKUP(A7083, Sheet2!$A$2:$K$8265, 11)</f>
        <v>110.8802</v>
      </c>
      <c r="F7083" s="7">
        <f t="shared" si="82"/>
        <v>2.5362499999999999</v>
      </c>
      <c r="G7083" s="8">
        <v>200000</v>
      </c>
      <c r="H7083" s="9">
        <f t="shared" si="83"/>
        <v>4200000</v>
      </c>
      <c r="I7083" s="10"/>
    </row>
    <row r="7084" spans="1:9" ht="14.25" customHeight="1">
      <c r="A7084" s="6" t="str">
        <f t="shared" si="81"/>
        <v>Rembang-Tritunggal_KETANGGI</v>
      </c>
      <c r="B7084" s="11" t="s">
        <v>5002</v>
      </c>
      <c r="C7084" s="11" t="s">
        <v>1458</v>
      </c>
      <c r="D7084" s="11">
        <v>20.29</v>
      </c>
      <c r="E7084" s="7">
        <f>VLOOKUP(A7084, Sheet2!$A$2:$K$8265, 11)</f>
        <v>110.8802</v>
      </c>
      <c r="F7084" s="7">
        <f t="shared" si="82"/>
        <v>2.5362499999999999</v>
      </c>
      <c r="G7084" s="8">
        <v>200000</v>
      </c>
      <c r="H7084" s="9">
        <f t="shared" si="83"/>
        <v>4200000</v>
      </c>
      <c r="I7084" s="10"/>
    </row>
    <row r="7085" spans="1:9" ht="14.25" customHeight="1">
      <c r="A7085" s="6" t="str">
        <f t="shared" si="81"/>
        <v>Rembang-Tritunggal_KETANGI</v>
      </c>
      <c r="B7085" s="11" t="s">
        <v>5002</v>
      </c>
      <c r="C7085" s="11" t="s">
        <v>3191</v>
      </c>
      <c r="D7085" s="11">
        <v>20.29</v>
      </c>
      <c r="E7085" s="7">
        <f>VLOOKUP(A7085, Sheet2!$A$2:$K$8265, 11)</f>
        <v>110.8802</v>
      </c>
      <c r="F7085" s="7">
        <f t="shared" si="82"/>
        <v>2.5362499999999999</v>
      </c>
      <c r="G7085" s="8">
        <v>200000</v>
      </c>
      <c r="H7085" s="9">
        <f t="shared" si="83"/>
        <v>4200000</v>
      </c>
      <c r="I7085" s="10"/>
    </row>
    <row r="7086" spans="1:9" ht="14.25" customHeight="1">
      <c r="A7086" s="6" t="str">
        <f t="shared" si="81"/>
        <v>Rembang-Tritunggal_KOROWELANG</v>
      </c>
      <c r="B7086" s="11" t="s">
        <v>5002</v>
      </c>
      <c r="C7086" s="11" t="s">
        <v>3683</v>
      </c>
      <c r="D7086" s="11">
        <v>20.29</v>
      </c>
      <c r="E7086" s="7">
        <f>VLOOKUP(A7086, Sheet2!$A$2:$K$8265, 11)</f>
        <v>110.8802</v>
      </c>
      <c r="F7086" s="7">
        <f t="shared" si="82"/>
        <v>2.5362499999999999</v>
      </c>
      <c r="G7086" s="8">
        <v>200000</v>
      </c>
      <c r="H7086" s="9">
        <f t="shared" si="83"/>
        <v>4200000</v>
      </c>
      <c r="I7086" s="10"/>
    </row>
    <row r="7087" spans="1:9" ht="14.25" customHeight="1">
      <c r="A7087" s="6" t="str">
        <f t="shared" si="81"/>
        <v>Rembang-Tritunggal_KRIKILAN</v>
      </c>
      <c r="B7087" s="11" t="s">
        <v>5002</v>
      </c>
      <c r="C7087" s="11" t="s">
        <v>3007</v>
      </c>
      <c r="D7087" s="11">
        <v>20.29</v>
      </c>
      <c r="E7087" s="7">
        <f>VLOOKUP(A7087, Sheet2!$A$2:$K$8265, 11)</f>
        <v>110.8802</v>
      </c>
      <c r="F7087" s="7">
        <f t="shared" si="82"/>
        <v>2.5362499999999999</v>
      </c>
      <c r="G7087" s="8">
        <v>200000</v>
      </c>
      <c r="H7087" s="9">
        <f t="shared" si="83"/>
        <v>4200000</v>
      </c>
      <c r="I7087" s="10"/>
    </row>
    <row r="7088" spans="1:9" ht="14.25" customHeight="1">
      <c r="A7088" s="6" t="str">
        <f t="shared" si="81"/>
        <v>Rembang-Tritunggal_KUANGSAN</v>
      </c>
      <c r="B7088" s="11" t="s">
        <v>5002</v>
      </c>
      <c r="C7088" s="11" t="s">
        <v>5020</v>
      </c>
      <c r="D7088" s="11">
        <v>20.29</v>
      </c>
      <c r="E7088" s="7">
        <f>VLOOKUP(A7088, Sheet2!$A$2:$K$8265, 11)</f>
        <v>110.8802</v>
      </c>
      <c r="F7088" s="7">
        <f t="shared" si="82"/>
        <v>2.5362499999999999</v>
      </c>
      <c r="G7088" s="8">
        <v>200000</v>
      </c>
      <c r="H7088" s="9">
        <f t="shared" si="83"/>
        <v>4200000</v>
      </c>
      <c r="I7088" s="10"/>
    </row>
    <row r="7089" spans="1:9" ht="14.25" customHeight="1">
      <c r="A7089" s="6" t="str">
        <f t="shared" si="81"/>
        <v>Rembang-Tritunggal_KUMENDUNG</v>
      </c>
      <c r="B7089" s="11" t="s">
        <v>5002</v>
      </c>
      <c r="C7089" s="11" t="s">
        <v>5021</v>
      </c>
      <c r="D7089" s="11">
        <v>20.29</v>
      </c>
      <c r="E7089" s="7">
        <f>VLOOKUP(A7089, Sheet2!$A$2:$K$8265, 11)</f>
        <v>110.8802</v>
      </c>
      <c r="F7089" s="7">
        <f t="shared" si="82"/>
        <v>2.5362499999999999</v>
      </c>
      <c r="G7089" s="8">
        <v>200000</v>
      </c>
      <c r="H7089" s="9">
        <f t="shared" si="83"/>
        <v>4200000</v>
      </c>
      <c r="I7089" s="10"/>
    </row>
    <row r="7090" spans="1:9" ht="14.25" customHeight="1">
      <c r="A7090" s="6" t="str">
        <f t="shared" si="81"/>
        <v>Rembang-Tritunggal_KUNIR</v>
      </c>
      <c r="B7090" s="11" t="s">
        <v>5002</v>
      </c>
      <c r="C7090" s="11" t="s">
        <v>1952</v>
      </c>
      <c r="D7090" s="11">
        <v>20.29</v>
      </c>
      <c r="E7090" s="7">
        <f>VLOOKUP(A7090, Sheet2!$A$2:$K$8265, 11)</f>
        <v>110.8802</v>
      </c>
      <c r="F7090" s="7">
        <f t="shared" si="82"/>
        <v>2.5362499999999999</v>
      </c>
      <c r="G7090" s="8">
        <v>200000</v>
      </c>
      <c r="H7090" s="9">
        <f t="shared" si="83"/>
        <v>4200000</v>
      </c>
      <c r="I7090" s="10"/>
    </row>
    <row r="7091" spans="1:9" ht="14.25" customHeight="1">
      <c r="A7091" s="6" t="str">
        <f t="shared" si="81"/>
        <v>Rembang-Tritunggal_KUTOHARJO</v>
      </c>
      <c r="B7091" s="11" t="s">
        <v>5002</v>
      </c>
      <c r="C7091" s="11" t="s">
        <v>4361</v>
      </c>
      <c r="D7091" s="11">
        <v>20.29</v>
      </c>
      <c r="E7091" s="7">
        <f>VLOOKUP(A7091, Sheet2!$A$2:$K$8265, 11)</f>
        <v>110.8802</v>
      </c>
      <c r="F7091" s="7">
        <f t="shared" si="82"/>
        <v>2.5362499999999999</v>
      </c>
      <c r="G7091" s="8">
        <v>200000</v>
      </c>
      <c r="H7091" s="9">
        <f t="shared" si="83"/>
        <v>4200000</v>
      </c>
      <c r="I7091" s="10"/>
    </row>
    <row r="7092" spans="1:9" ht="14.25" customHeight="1">
      <c r="A7092" s="6" t="str">
        <f t="shared" si="81"/>
        <v>Rembang-Tritunggal_LAMBANGAN KULON</v>
      </c>
      <c r="B7092" s="11" t="s">
        <v>5002</v>
      </c>
      <c r="C7092" s="11" t="s">
        <v>5022</v>
      </c>
      <c r="D7092" s="11">
        <v>20.29</v>
      </c>
      <c r="E7092" s="7">
        <f>VLOOKUP(A7092, Sheet2!$A$2:$K$8265, 11)</f>
        <v>110.8802</v>
      </c>
      <c r="F7092" s="7">
        <f t="shared" si="82"/>
        <v>2.5362499999999999</v>
      </c>
      <c r="G7092" s="8">
        <v>200000</v>
      </c>
      <c r="H7092" s="9">
        <f t="shared" si="83"/>
        <v>4200000</v>
      </c>
      <c r="I7092" s="10"/>
    </row>
    <row r="7093" spans="1:9" ht="14.25" customHeight="1">
      <c r="A7093" s="6" t="str">
        <f t="shared" si="81"/>
        <v>Rembang-Tritunggal_LAMBANGAN WETAN</v>
      </c>
      <c r="B7093" s="11" t="s">
        <v>5002</v>
      </c>
      <c r="C7093" s="11" t="s">
        <v>5023</v>
      </c>
      <c r="D7093" s="11">
        <v>20.29</v>
      </c>
      <c r="E7093" s="7">
        <f>VLOOKUP(A7093, Sheet2!$A$2:$K$8265, 11)</f>
        <v>110.8802</v>
      </c>
      <c r="F7093" s="7">
        <f t="shared" si="82"/>
        <v>2.5362499999999999</v>
      </c>
      <c r="G7093" s="8">
        <v>200000</v>
      </c>
      <c r="H7093" s="9">
        <f t="shared" si="83"/>
        <v>4200000</v>
      </c>
      <c r="I7093" s="10"/>
    </row>
    <row r="7094" spans="1:9" ht="14.25" customHeight="1">
      <c r="A7094" s="6" t="str">
        <f t="shared" si="81"/>
        <v>Rembang-Tritunggal_LANDOH</v>
      </c>
      <c r="B7094" s="11" t="s">
        <v>5002</v>
      </c>
      <c r="C7094" s="11" t="s">
        <v>5024</v>
      </c>
      <c r="D7094" s="11">
        <v>20.29</v>
      </c>
      <c r="E7094" s="7">
        <f>VLOOKUP(A7094, Sheet2!$A$2:$K$8265, 11)</f>
        <v>110.8802</v>
      </c>
      <c r="F7094" s="7">
        <f t="shared" si="82"/>
        <v>2.5362499999999999</v>
      </c>
      <c r="G7094" s="8">
        <v>200000</v>
      </c>
      <c r="H7094" s="9">
        <f t="shared" si="83"/>
        <v>4200000</v>
      </c>
      <c r="I7094" s="10"/>
    </row>
    <row r="7095" spans="1:9" ht="14.25" customHeight="1">
      <c r="A7095" s="6" t="str">
        <f t="shared" si="81"/>
        <v>Rembang-Tritunggal_LETEH</v>
      </c>
      <c r="B7095" s="11" t="s">
        <v>5002</v>
      </c>
      <c r="C7095" s="11" t="s">
        <v>5025</v>
      </c>
      <c r="D7095" s="11">
        <v>20.29</v>
      </c>
      <c r="E7095" s="7">
        <f>VLOOKUP(A7095, Sheet2!$A$2:$K$8265, 11)</f>
        <v>110.8802</v>
      </c>
      <c r="F7095" s="7">
        <f t="shared" si="82"/>
        <v>2.5362499999999999</v>
      </c>
      <c r="G7095" s="8">
        <v>200000</v>
      </c>
      <c r="H7095" s="9">
        <f t="shared" si="83"/>
        <v>4200000</v>
      </c>
      <c r="I7095" s="10"/>
    </row>
    <row r="7096" spans="1:9" ht="14.25" customHeight="1">
      <c r="A7096" s="6" t="str">
        <f t="shared" si="81"/>
        <v>Rembang-Tritunggal_LOGEDE</v>
      </c>
      <c r="B7096" s="11" t="s">
        <v>5002</v>
      </c>
      <c r="C7096" s="11" t="s">
        <v>2811</v>
      </c>
      <c r="D7096" s="11">
        <v>20.29</v>
      </c>
      <c r="E7096" s="7">
        <f>VLOOKUP(A7096, Sheet2!$A$2:$K$8265, 11)</f>
        <v>110.8802</v>
      </c>
      <c r="F7096" s="7">
        <f t="shared" si="82"/>
        <v>2.5362499999999999</v>
      </c>
      <c r="G7096" s="8">
        <v>200000</v>
      </c>
      <c r="H7096" s="9">
        <f t="shared" si="83"/>
        <v>4200000</v>
      </c>
      <c r="I7096" s="10"/>
    </row>
    <row r="7097" spans="1:9" ht="14.25" customHeight="1">
      <c r="A7097" s="6" t="str">
        <f t="shared" si="81"/>
        <v>Rembang-Tritunggal_LOGUNG</v>
      </c>
      <c r="B7097" s="11" t="s">
        <v>5002</v>
      </c>
      <c r="C7097" s="11" t="s">
        <v>5026</v>
      </c>
      <c r="D7097" s="11">
        <v>20.29</v>
      </c>
      <c r="E7097" s="7">
        <f>VLOOKUP(A7097, Sheet2!$A$2:$K$8265, 11)</f>
        <v>110.8802</v>
      </c>
      <c r="F7097" s="7">
        <f t="shared" si="82"/>
        <v>2.5362499999999999</v>
      </c>
      <c r="G7097" s="8">
        <v>200000</v>
      </c>
      <c r="H7097" s="9">
        <f t="shared" si="83"/>
        <v>4200000</v>
      </c>
      <c r="I7097" s="10"/>
    </row>
    <row r="7098" spans="1:9" ht="14.25" customHeight="1">
      <c r="A7098" s="6" t="str">
        <f t="shared" si="81"/>
        <v>Rembang-Tritunggal_MAGERSARI</v>
      </c>
      <c r="B7098" s="11" t="s">
        <v>5002</v>
      </c>
      <c r="C7098" s="11" t="s">
        <v>433</v>
      </c>
      <c r="D7098" s="11">
        <v>20.29</v>
      </c>
      <c r="E7098" s="7">
        <f>VLOOKUP(A7098, Sheet2!$A$2:$K$8265, 11)</f>
        <v>110.8802</v>
      </c>
      <c r="F7098" s="7">
        <f t="shared" si="82"/>
        <v>2.5362499999999999</v>
      </c>
      <c r="G7098" s="8">
        <v>200000</v>
      </c>
      <c r="H7098" s="9">
        <f t="shared" si="83"/>
        <v>4200000</v>
      </c>
      <c r="I7098" s="10"/>
    </row>
    <row r="7099" spans="1:9" ht="14.25" customHeight="1">
      <c r="A7099" s="6" t="str">
        <f t="shared" si="81"/>
        <v>Rembang-Tritunggal_MEGULUNG</v>
      </c>
      <c r="B7099" s="11" t="s">
        <v>5002</v>
      </c>
      <c r="C7099" s="11" t="s">
        <v>5027</v>
      </c>
      <c r="D7099" s="11">
        <v>20.29</v>
      </c>
      <c r="E7099" s="7">
        <f>VLOOKUP(A7099, Sheet2!$A$2:$K$8265, 11)</f>
        <v>110.8802</v>
      </c>
      <c r="F7099" s="7">
        <f t="shared" si="82"/>
        <v>2.5362499999999999</v>
      </c>
      <c r="G7099" s="8">
        <v>200000</v>
      </c>
      <c r="H7099" s="9">
        <f t="shared" si="83"/>
        <v>4200000</v>
      </c>
      <c r="I7099" s="10"/>
    </row>
    <row r="7100" spans="1:9" ht="14.25" customHeight="1">
      <c r="A7100" s="6" t="str">
        <f t="shared" si="81"/>
        <v>Rembang-Tritunggal_MLAGEN</v>
      </c>
      <c r="B7100" s="11" t="s">
        <v>5002</v>
      </c>
      <c r="C7100" s="11" t="s">
        <v>5028</v>
      </c>
      <c r="D7100" s="11">
        <v>20.29</v>
      </c>
      <c r="E7100" s="7">
        <f>VLOOKUP(A7100, Sheet2!$A$2:$K$8265, 11)</f>
        <v>110.8802</v>
      </c>
      <c r="F7100" s="7">
        <f t="shared" si="82"/>
        <v>2.5362499999999999</v>
      </c>
      <c r="G7100" s="8">
        <v>200000</v>
      </c>
      <c r="H7100" s="9">
        <f t="shared" si="83"/>
        <v>4200000</v>
      </c>
      <c r="I7100" s="10"/>
    </row>
    <row r="7101" spans="1:9" ht="14.25" customHeight="1">
      <c r="A7101" s="6" t="str">
        <f t="shared" si="81"/>
        <v>Rembang-Tritunggal_MLAWAT</v>
      </c>
      <c r="B7101" s="11" t="s">
        <v>5002</v>
      </c>
      <c r="C7101" s="11" t="s">
        <v>5029</v>
      </c>
      <c r="D7101" s="11">
        <v>20.29</v>
      </c>
      <c r="E7101" s="7">
        <f>VLOOKUP(A7101, Sheet2!$A$2:$K$8265, 11)</f>
        <v>110.8802</v>
      </c>
      <c r="F7101" s="7">
        <f t="shared" si="82"/>
        <v>2.5362499999999999</v>
      </c>
      <c r="G7101" s="8">
        <v>200000</v>
      </c>
      <c r="H7101" s="9">
        <f t="shared" si="83"/>
        <v>4200000</v>
      </c>
      <c r="I7101" s="10"/>
    </row>
    <row r="7102" spans="1:9" ht="14.25" customHeight="1">
      <c r="A7102" s="6" t="str">
        <f t="shared" si="81"/>
        <v>Rembang-Tritunggal_MOJOWARNO</v>
      </c>
      <c r="B7102" s="11" t="s">
        <v>5002</v>
      </c>
      <c r="C7102" s="11" t="s">
        <v>5030</v>
      </c>
      <c r="D7102" s="11">
        <v>20.29</v>
      </c>
      <c r="E7102" s="7">
        <f>VLOOKUP(A7102, Sheet2!$A$2:$K$8265, 11)</f>
        <v>110.8802</v>
      </c>
      <c r="F7102" s="7">
        <f t="shared" si="82"/>
        <v>2.5362499999999999</v>
      </c>
      <c r="G7102" s="8">
        <v>200000</v>
      </c>
      <c r="H7102" s="9">
        <f t="shared" si="83"/>
        <v>4200000</v>
      </c>
      <c r="I7102" s="10"/>
    </row>
    <row r="7103" spans="1:9" ht="14.25" customHeight="1">
      <c r="A7103" s="6" t="str">
        <f t="shared" si="81"/>
        <v>Rembang-Tritunggal_MONDOTEKO</v>
      </c>
      <c r="B7103" s="11" t="s">
        <v>5002</v>
      </c>
      <c r="C7103" s="11" t="s">
        <v>5031</v>
      </c>
      <c r="D7103" s="11">
        <v>20.29</v>
      </c>
      <c r="E7103" s="7">
        <f>VLOOKUP(A7103, Sheet2!$A$2:$K$8265, 11)</f>
        <v>110.8802</v>
      </c>
      <c r="F7103" s="7">
        <f t="shared" si="82"/>
        <v>2.5362499999999999</v>
      </c>
      <c r="G7103" s="8">
        <v>200000</v>
      </c>
      <c r="H7103" s="9">
        <f t="shared" si="83"/>
        <v>4200000</v>
      </c>
      <c r="I7103" s="10"/>
    </row>
    <row r="7104" spans="1:9" ht="14.25" customHeight="1">
      <c r="A7104" s="6" t="str">
        <f t="shared" si="81"/>
        <v>Rembang-Tritunggal_NGADEM</v>
      </c>
      <c r="B7104" s="11" t="s">
        <v>5002</v>
      </c>
      <c r="C7104" s="11" t="s">
        <v>5032</v>
      </c>
      <c r="D7104" s="11">
        <v>20.29</v>
      </c>
      <c r="E7104" s="7">
        <f>VLOOKUP(A7104, Sheet2!$A$2:$K$8265, 11)</f>
        <v>110.8802</v>
      </c>
      <c r="F7104" s="7">
        <f t="shared" si="82"/>
        <v>2.5362499999999999</v>
      </c>
      <c r="G7104" s="8">
        <v>200000</v>
      </c>
      <c r="H7104" s="9">
        <f t="shared" si="83"/>
        <v>4200000</v>
      </c>
      <c r="I7104" s="10"/>
    </row>
    <row r="7105" spans="1:9" ht="14.25" customHeight="1">
      <c r="A7105" s="6" t="str">
        <f t="shared" si="81"/>
        <v>Rembang-Tritunggal_NGOTET</v>
      </c>
      <c r="B7105" s="11" t="s">
        <v>5002</v>
      </c>
      <c r="C7105" s="11" t="s">
        <v>5033</v>
      </c>
      <c r="D7105" s="11">
        <v>20.29</v>
      </c>
      <c r="E7105" s="7">
        <f>VLOOKUP(A7105, Sheet2!$A$2:$K$8265, 11)</f>
        <v>110.8802</v>
      </c>
      <c r="F7105" s="7">
        <f t="shared" si="82"/>
        <v>2.5362499999999999</v>
      </c>
      <c r="G7105" s="8">
        <v>200000</v>
      </c>
      <c r="H7105" s="9">
        <f t="shared" si="83"/>
        <v>4200000</v>
      </c>
      <c r="I7105" s="10"/>
    </row>
    <row r="7106" spans="1:9" ht="14.25" customHeight="1">
      <c r="A7106" s="6" t="str">
        <f t="shared" si="81"/>
        <v>Rembang-Tritunggal_NGULAAN</v>
      </c>
      <c r="B7106" s="11" t="s">
        <v>5002</v>
      </c>
      <c r="C7106" s="11" t="s">
        <v>5034</v>
      </c>
      <c r="D7106" s="11">
        <v>20.29</v>
      </c>
      <c r="E7106" s="7">
        <f>VLOOKUP(A7106, Sheet2!$A$2:$K$8265, 11)</f>
        <v>110.8802</v>
      </c>
      <c r="F7106" s="7">
        <f t="shared" si="82"/>
        <v>2.5362499999999999</v>
      </c>
      <c r="G7106" s="8">
        <v>200000</v>
      </c>
      <c r="H7106" s="9">
        <f t="shared" si="83"/>
        <v>4200000</v>
      </c>
      <c r="I7106" s="10"/>
    </row>
    <row r="7107" spans="1:9" ht="14.25" customHeight="1">
      <c r="A7107" s="6" t="str">
        <f t="shared" si="81"/>
        <v>Rembang-Tritunggal_PACAR</v>
      </c>
      <c r="B7107" s="11" t="s">
        <v>5002</v>
      </c>
      <c r="C7107" s="11" t="s">
        <v>3435</v>
      </c>
      <c r="D7107" s="11">
        <v>20.29</v>
      </c>
      <c r="E7107" s="7">
        <f>VLOOKUP(A7107, Sheet2!$A$2:$K$8265, 11)</f>
        <v>110.8802</v>
      </c>
      <c r="F7107" s="7">
        <f t="shared" si="82"/>
        <v>2.5362499999999999</v>
      </c>
      <c r="G7107" s="8">
        <v>200000</v>
      </c>
      <c r="H7107" s="9">
        <f t="shared" si="83"/>
        <v>4200000</v>
      </c>
      <c r="I7107" s="10"/>
    </row>
    <row r="7108" spans="1:9" ht="14.25" customHeight="1">
      <c r="A7108" s="6" t="str">
        <f t="shared" si="81"/>
        <v>Rembang-Tritunggal_PADARAN</v>
      </c>
      <c r="B7108" s="11" t="s">
        <v>5002</v>
      </c>
      <c r="C7108" s="11" t="s">
        <v>5035</v>
      </c>
      <c r="D7108" s="11">
        <v>20.29</v>
      </c>
      <c r="E7108" s="7">
        <f>VLOOKUP(A7108, Sheet2!$A$2:$K$8265, 11)</f>
        <v>110.8802</v>
      </c>
      <c r="F7108" s="7">
        <f t="shared" si="82"/>
        <v>2.5362499999999999</v>
      </c>
      <c r="G7108" s="8">
        <v>200000</v>
      </c>
      <c r="H7108" s="9">
        <f t="shared" si="83"/>
        <v>4200000</v>
      </c>
      <c r="I7108" s="10"/>
    </row>
    <row r="7109" spans="1:9" ht="14.25" customHeight="1">
      <c r="A7109" s="6" t="str">
        <f t="shared" si="81"/>
        <v>Rembang-Tritunggal_PANDEAN</v>
      </c>
      <c r="B7109" s="11" t="s">
        <v>5002</v>
      </c>
      <c r="C7109" s="11" t="s">
        <v>3247</v>
      </c>
      <c r="D7109" s="11">
        <v>20.29</v>
      </c>
      <c r="E7109" s="7">
        <f>VLOOKUP(A7109, Sheet2!$A$2:$K$8265, 11)</f>
        <v>110.8802</v>
      </c>
      <c r="F7109" s="7">
        <f t="shared" si="82"/>
        <v>2.5362499999999999</v>
      </c>
      <c r="G7109" s="8">
        <v>200000</v>
      </c>
      <c r="H7109" s="9">
        <f t="shared" si="83"/>
        <v>4200000</v>
      </c>
      <c r="I7109" s="10"/>
    </row>
    <row r="7110" spans="1:9" ht="14.25" customHeight="1">
      <c r="A7110" s="6" t="str">
        <f t="shared" si="81"/>
        <v>Rembang-Tritunggal_PANOHAN</v>
      </c>
      <c r="B7110" s="11" t="s">
        <v>5002</v>
      </c>
      <c r="C7110" s="11" t="s">
        <v>5036</v>
      </c>
      <c r="D7110" s="11">
        <v>20.29</v>
      </c>
      <c r="E7110" s="7">
        <f>VLOOKUP(A7110, Sheet2!$A$2:$K$8265, 11)</f>
        <v>110.8802</v>
      </c>
      <c r="F7110" s="7">
        <f t="shared" si="82"/>
        <v>2.5362499999999999</v>
      </c>
      <c r="G7110" s="8">
        <v>200000</v>
      </c>
      <c r="H7110" s="9">
        <f t="shared" si="83"/>
        <v>4200000</v>
      </c>
      <c r="I7110" s="10"/>
    </row>
    <row r="7111" spans="1:9" ht="14.25" customHeight="1">
      <c r="A7111" s="6" t="str">
        <f t="shared" si="81"/>
        <v>Rembang-Tritunggal_PANTIHARJO</v>
      </c>
      <c r="B7111" s="11" t="s">
        <v>5002</v>
      </c>
      <c r="C7111" s="11" t="s">
        <v>5037</v>
      </c>
      <c r="D7111" s="11">
        <v>20.29</v>
      </c>
      <c r="E7111" s="7">
        <f>VLOOKUP(A7111, Sheet2!$A$2:$K$8265, 11)</f>
        <v>110.8802</v>
      </c>
      <c r="F7111" s="7">
        <f t="shared" si="82"/>
        <v>2.5362499999999999</v>
      </c>
      <c r="G7111" s="8">
        <v>200000</v>
      </c>
      <c r="H7111" s="9">
        <f t="shared" si="83"/>
        <v>4200000</v>
      </c>
      <c r="I7111" s="10"/>
    </row>
    <row r="7112" spans="1:9" ht="14.25" customHeight="1">
      <c r="A7112" s="6" t="str">
        <f t="shared" si="81"/>
        <v>Rembang-Tritunggal_PASAR BANGGI</v>
      </c>
      <c r="B7112" s="11" t="s">
        <v>5002</v>
      </c>
      <c r="C7112" s="11" t="s">
        <v>5038</v>
      </c>
      <c r="D7112" s="11">
        <v>20.29</v>
      </c>
      <c r="E7112" s="7">
        <f>VLOOKUP(A7112, Sheet2!$A$2:$K$8265, 11)</f>
        <v>110.8802</v>
      </c>
      <c r="F7112" s="7">
        <f t="shared" si="82"/>
        <v>2.5362499999999999</v>
      </c>
      <c r="G7112" s="8">
        <v>200000</v>
      </c>
      <c r="H7112" s="9">
        <f t="shared" si="83"/>
        <v>4200000</v>
      </c>
      <c r="I7112" s="10"/>
    </row>
    <row r="7113" spans="1:9" ht="14.25" customHeight="1">
      <c r="A7113" s="6" t="str">
        <f t="shared" si="81"/>
        <v>Rembang-Tritunggal_PEDAK</v>
      </c>
      <c r="B7113" s="11" t="s">
        <v>5002</v>
      </c>
      <c r="C7113" s="11" t="s">
        <v>5039</v>
      </c>
      <c r="D7113" s="11">
        <v>20.29</v>
      </c>
      <c r="E7113" s="7">
        <f>VLOOKUP(A7113, Sheet2!$A$2:$K$8265, 11)</f>
        <v>110.8802</v>
      </c>
      <c r="F7113" s="7">
        <f t="shared" si="82"/>
        <v>2.5362499999999999</v>
      </c>
      <c r="G7113" s="8">
        <v>200000</v>
      </c>
      <c r="H7113" s="9">
        <f t="shared" si="83"/>
        <v>4200000</v>
      </c>
      <c r="I7113" s="10"/>
    </row>
    <row r="7114" spans="1:9" ht="14.25" customHeight="1">
      <c r="A7114" s="6" t="str">
        <f t="shared" si="81"/>
        <v>Rembang-Tritunggal_PELEMSARI</v>
      </c>
      <c r="B7114" s="11" t="s">
        <v>5002</v>
      </c>
      <c r="C7114" s="11" t="s">
        <v>5040</v>
      </c>
      <c r="D7114" s="11">
        <v>20.29</v>
      </c>
      <c r="E7114" s="7">
        <f>VLOOKUP(A7114, Sheet2!$A$2:$K$8265, 11)</f>
        <v>110.8802</v>
      </c>
      <c r="F7114" s="7">
        <f t="shared" si="82"/>
        <v>2.5362499999999999</v>
      </c>
      <c r="G7114" s="8">
        <v>200000</v>
      </c>
      <c r="H7114" s="9">
        <f t="shared" si="83"/>
        <v>4200000</v>
      </c>
      <c r="I7114" s="10"/>
    </row>
    <row r="7115" spans="1:9" ht="14.25" customHeight="1">
      <c r="A7115" s="6" t="str">
        <f t="shared" si="81"/>
        <v>Rembang-Tritunggal_PENGKOL</v>
      </c>
      <c r="B7115" s="11" t="s">
        <v>5002</v>
      </c>
      <c r="C7115" s="11" t="s">
        <v>685</v>
      </c>
      <c r="D7115" s="11">
        <v>20.29</v>
      </c>
      <c r="E7115" s="7">
        <f>VLOOKUP(A7115, Sheet2!$A$2:$K$8265, 11)</f>
        <v>110.8802</v>
      </c>
      <c r="F7115" s="7">
        <f t="shared" si="82"/>
        <v>2.5362499999999999</v>
      </c>
      <c r="G7115" s="8">
        <v>200000</v>
      </c>
      <c r="H7115" s="9">
        <f t="shared" si="83"/>
        <v>4200000</v>
      </c>
      <c r="I7115" s="10"/>
    </row>
    <row r="7116" spans="1:9" ht="14.25" customHeight="1">
      <c r="A7116" s="6" t="str">
        <f t="shared" si="81"/>
        <v>Rembang-Tritunggal_POLBAYEM</v>
      </c>
      <c r="B7116" s="11" t="s">
        <v>5002</v>
      </c>
      <c r="C7116" s="11" t="s">
        <v>5041</v>
      </c>
      <c r="D7116" s="11">
        <v>20.29</v>
      </c>
      <c r="E7116" s="7">
        <f>VLOOKUP(A7116, Sheet2!$A$2:$K$8265, 11)</f>
        <v>110.8802</v>
      </c>
      <c r="F7116" s="7">
        <f t="shared" si="82"/>
        <v>2.5362499999999999</v>
      </c>
      <c r="G7116" s="8">
        <v>200000</v>
      </c>
      <c r="H7116" s="9">
        <f t="shared" si="83"/>
        <v>4200000</v>
      </c>
      <c r="I7116" s="10"/>
    </row>
    <row r="7117" spans="1:9" ht="14.25" customHeight="1">
      <c r="A7117" s="6" t="str">
        <f t="shared" si="81"/>
        <v>Rembang-Tritunggal_POMAHAN</v>
      </c>
      <c r="B7117" s="11" t="s">
        <v>5002</v>
      </c>
      <c r="C7117" s="11" t="s">
        <v>5042</v>
      </c>
      <c r="D7117" s="11">
        <v>20.29</v>
      </c>
      <c r="E7117" s="7">
        <f>VLOOKUP(A7117, Sheet2!$A$2:$K$8265, 11)</f>
        <v>110.8802</v>
      </c>
      <c r="F7117" s="7">
        <f t="shared" si="82"/>
        <v>2.5362499999999999</v>
      </c>
      <c r="G7117" s="8">
        <v>200000</v>
      </c>
      <c r="H7117" s="9">
        <f t="shared" si="83"/>
        <v>4200000</v>
      </c>
      <c r="I7117" s="10"/>
    </row>
    <row r="7118" spans="1:9" ht="14.25" customHeight="1">
      <c r="A7118" s="6" t="str">
        <f t="shared" si="81"/>
        <v>Rembang-Tritunggal_PONDOKREJO</v>
      </c>
      <c r="B7118" s="11" t="s">
        <v>5002</v>
      </c>
      <c r="C7118" s="11" t="s">
        <v>5043</v>
      </c>
      <c r="D7118" s="11">
        <v>20.29</v>
      </c>
      <c r="E7118" s="7">
        <f>VLOOKUP(A7118, Sheet2!$A$2:$K$8265, 11)</f>
        <v>110.8802</v>
      </c>
      <c r="F7118" s="7">
        <f t="shared" si="82"/>
        <v>2.5362499999999999</v>
      </c>
      <c r="G7118" s="8">
        <v>200000</v>
      </c>
      <c r="H7118" s="9">
        <f t="shared" si="83"/>
        <v>4200000</v>
      </c>
      <c r="I7118" s="10"/>
    </row>
    <row r="7119" spans="1:9" ht="14.25" customHeight="1">
      <c r="A7119" s="6" t="str">
        <f t="shared" si="81"/>
        <v>Rembang-Tritunggal_PRAGU</v>
      </c>
      <c r="B7119" s="11" t="s">
        <v>5002</v>
      </c>
      <c r="C7119" s="11" t="s">
        <v>5044</v>
      </c>
      <c r="D7119" s="11">
        <v>20.29</v>
      </c>
      <c r="E7119" s="7">
        <f>VLOOKUP(A7119, Sheet2!$A$2:$K$8265, 11)</f>
        <v>110.8802</v>
      </c>
      <c r="F7119" s="7">
        <f t="shared" si="82"/>
        <v>2.5362499999999999</v>
      </c>
      <c r="G7119" s="8">
        <v>200000</v>
      </c>
      <c r="H7119" s="9">
        <f t="shared" si="83"/>
        <v>4200000</v>
      </c>
      <c r="I7119" s="10"/>
    </row>
    <row r="7120" spans="1:9" ht="14.25" customHeight="1">
      <c r="A7120" s="6" t="str">
        <f t="shared" si="81"/>
        <v>Rembang-Tritunggal_PRANTI</v>
      </c>
      <c r="B7120" s="11" t="s">
        <v>5002</v>
      </c>
      <c r="C7120" s="11" t="s">
        <v>5045</v>
      </c>
      <c r="D7120" s="11">
        <v>20.29</v>
      </c>
      <c r="E7120" s="7">
        <f>VLOOKUP(A7120, Sheet2!$A$2:$K$8265, 11)</f>
        <v>110.8802</v>
      </c>
      <c r="F7120" s="7">
        <f t="shared" si="82"/>
        <v>2.5362499999999999</v>
      </c>
      <c r="G7120" s="8">
        <v>200000</v>
      </c>
      <c r="H7120" s="9">
        <f t="shared" si="83"/>
        <v>4200000</v>
      </c>
      <c r="I7120" s="10"/>
    </row>
    <row r="7121" spans="1:9" ht="14.25" customHeight="1">
      <c r="A7121" s="6" t="str">
        <f t="shared" si="81"/>
        <v>Rembang-Tritunggal_PULO</v>
      </c>
      <c r="B7121" s="11" t="s">
        <v>5002</v>
      </c>
      <c r="C7121" s="11" t="s">
        <v>2574</v>
      </c>
      <c r="D7121" s="11">
        <v>20.29</v>
      </c>
      <c r="E7121" s="7">
        <f>VLOOKUP(A7121, Sheet2!$A$2:$K$8265, 11)</f>
        <v>110.8802</v>
      </c>
      <c r="F7121" s="7">
        <f t="shared" si="82"/>
        <v>2.5362499999999999</v>
      </c>
      <c r="G7121" s="8">
        <v>200000</v>
      </c>
      <c r="H7121" s="9">
        <f t="shared" si="83"/>
        <v>4200000</v>
      </c>
      <c r="I7121" s="10"/>
    </row>
    <row r="7122" spans="1:9" ht="14.25" customHeight="1">
      <c r="A7122" s="6" t="str">
        <f t="shared" si="81"/>
        <v>Rembang-Tritunggal_RANDUAGUNG</v>
      </c>
      <c r="B7122" s="11" t="s">
        <v>5002</v>
      </c>
      <c r="C7122" s="11" t="s">
        <v>5046</v>
      </c>
      <c r="D7122" s="11">
        <v>20.29</v>
      </c>
      <c r="E7122" s="7">
        <f>VLOOKUP(A7122, Sheet2!$A$2:$K$8265, 11)</f>
        <v>110.8802</v>
      </c>
      <c r="F7122" s="7">
        <f t="shared" si="82"/>
        <v>2.5362499999999999</v>
      </c>
      <c r="G7122" s="8">
        <v>200000</v>
      </c>
      <c r="H7122" s="9">
        <f t="shared" si="83"/>
        <v>4200000</v>
      </c>
      <c r="I7122" s="10"/>
    </row>
    <row r="7123" spans="1:9" ht="14.25" customHeight="1">
      <c r="A7123" s="6" t="str">
        <f t="shared" si="81"/>
        <v>Rembang-Tritunggal_RUKEM</v>
      </c>
      <c r="B7123" s="11" t="s">
        <v>5002</v>
      </c>
      <c r="C7123" s="11" t="s">
        <v>5047</v>
      </c>
      <c r="D7123" s="11">
        <v>20.29</v>
      </c>
      <c r="E7123" s="7">
        <f>VLOOKUP(A7123, Sheet2!$A$2:$K$8265, 11)</f>
        <v>110.8802</v>
      </c>
      <c r="F7123" s="7">
        <f t="shared" si="82"/>
        <v>2.5362499999999999</v>
      </c>
      <c r="G7123" s="8">
        <v>200000</v>
      </c>
      <c r="H7123" s="9">
        <f t="shared" si="83"/>
        <v>4200000</v>
      </c>
      <c r="I7123" s="10"/>
    </row>
    <row r="7124" spans="1:9" ht="14.25" customHeight="1">
      <c r="A7124" s="6" t="str">
        <f t="shared" si="81"/>
        <v>Rembang-Tritunggal_SAMBIYAN</v>
      </c>
      <c r="B7124" s="11" t="s">
        <v>5002</v>
      </c>
      <c r="C7124" s="11" t="s">
        <v>5048</v>
      </c>
      <c r="D7124" s="11">
        <v>20.29</v>
      </c>
      <c r="E7124" s="7">
        <f>VLOOKUP(A7124, Sheet2!$A$2:$K$8265, 11)</f>
        <v>110.8802</v>
      </c>
      <c r="F7124" s="7">
        <f t="shared" si="82"/>
        <v>2.5362499999999999</v>
      </c>
      <c r="G7124" s="8">
        <v>200000</v>
      </c>
      <c r="H7124" s="9">
        <f t="shared" si="83"/>
        <v>4200000</v>
      </c>
      <c r="I7124" s="10"/>
    </row>
    <row r="7125" spans="1:9" ht="14.25" customHeight="1">
      <c r="A7125" s="6" t="str">
        <f t="shared" si="81"/>
        <v>Rembang-Tritunggal_SAMBUNGPAYAK</v>
      </c>
      <c r="B7125" s="11" t="s">
        <v>5002</v>
      </c>
      <c r="C7125" s="11" t="s">
        <v>5049</v>
      </c>
      <c r="D7125" s="11">
        <v>20.29</v>
      </c>
      <c r="E7125" s="7">
        <f>VLOOKUP(A7125, Sheet2!$A$2:$K$8265, 11)</f>
        <v>110.8802</v>
      </c>
      <c r="F7125" s="7">
        <f t="shared" si="82"/>
        <v>2.5362499999999999</v>
      </c>
      <c r="G7125" s="8">
        <v>200000</v>
      </c>
      <c r="H7125" s="9">
        <f t="shared" si="83"/>
        <v>4200000</v>
      </c>
      <c r="I7125" s="10"/>
    </row>
    <row r="7126" spans="1:9" ht="14.25" customHeight="1">
      <c r="A7126" s="6" t="str">
        <f t="shared" si="81"/>
        <v>Rembang-Tritunggal_SAWAHAN</v>
      </c>
      <c r="B7126" s="11" t="s">
        <v>5002</v>
      </c>
      <c r="C7126" s="11" t="s">
        <v>2698</v>
      </c>
      <c r="D7126" s="11">
        <v>20.29</v>
      </c>
      <c r="E7126" s="7">
        <f>VLOOKUP(A7126, Sheet2!$A$2:$K$8265, 11)</f>
        <v>110.8802</v>
      </c>
      <c r="F7126" s="7">
        <f t="shared" si="82"/>
        <v>2.5362499999999999</v>
      </c>
      <c r="G7126" s="8">
        <v>200000</v>
      </c>
      <c r="H7126" s="9">
        <f t="shared" si="83"/>
        <v>4200000</v>
      </c>
      <c r="I7126" s="10"/>
    </row>
    <row r="7127" spans="1:9" ht="14.25" customHeight="1">
      <c r="A7127" s="6" t="str">
        <f t="shared" si="81"/>
        <v>Rembang-Tritunggal_SEGOROMULYO</v>
      </c>
      <c r="B7127" s="11" t="s">
        <v>5002</v>
      </c>
      <c r="C7127" s="11" t="s">
        <v>5050</v>
      </c>
      <c r="D7127" s="11">
        <v>20.29</v>
      </c>
      <c r="E7127" s="7">
        <f>VLOOKUP(A7127, Sheet2!$A$2:$K$8265, 11)</f>
        <v>110.8802</v>
      </c>
      <c r="F7127" s="7">
        <f t="shared" si="82"/>
        <v>2.5362499999999999</v>
      </c>
      <c r="G7127" s="8">
        <v>200000</v>
      </c>
      <c r="H7127" s="9">
        <f t="shared" si="83"/>
        <v>4200000</v>
      </c>
      <c r="I7127" s="10"/>
    </row>
    <row r="7128" spans="1:9" ht="14.25" customHeight="1">
      <c r="A7128" s="6" t="str">
        <f t="shared" si="81"/>
        <v>Rembang-Tritunggal_SEREN</v>
      </c>
      <c r="B7128" s="11" t="s">
        <v>5002</v>
      </c>
      <c r="C7128" s="11" t="s">
        <v>3811</v>
      </c>
      <c r="D7128" s="11">
        <v>20.29</v>
      </c>
      <c r="E7128" s="7">
        <f>VLOOKUP(A7128, Sheet2!$A$2:$K$8265, 11)</f>
        <v>110.8802</v>
      </c>
      <c r="F7128" s="7">
        <f t="shared" si="82"/>
        <v>2.5362499999999999</v>
      </c>
      <c r="G7128" s="8">
        <v>200000</v>
      </c>
      <c r="H7128" s="9">
        <f t="shared" si="83"/>
        <v>4200000</v>
      </c>
      <c r="I7128" s="10"/>
    </row>
    <row r="7129" spans="1:9" ht="14.25" customHeight="1">
      <c r="A7129" s="6" t="str">
        <f t="shared" si="81"/>
        <v>Rembang-Tritunggal_SIDOMULYO</v>
      </c>
      <c r="B7129" s="11" t="s">
        <v>5002</v>
      </c>
      <c r="C7129" s="11" t="s">
        <v>221</v>
      </c>
      <c r="D7129" s="11">
        <v>20.29</v>
      </c>
      <c r="E7129" s="7">
        <f>VLOOKUP(A7129, Sheet2!$A$2:$K$8265, 11)</f>
        <v>110.8802</v>
      </c>
      <c r="F7129" s="7">
        <f t="shared" si="82"/>
        <v>2.5362499999999999</v>
      </c>
      <c r="G7129" s="8">
        <v>200000</v>
      </c>
      <c r="H7129" s="9">
        <f t="shared" si="83"/>
        <v>4200000</v>
      </c>
      <c r="I7129" s="10"/>
    </row>
    <row r="7130" spans="1:9" ht="14.25" customHeight="1">
      <c r="A7130" s="6" t="str">
        <f t="shared" si="81"/>
        <v>Rembang-Tritunggal_SIDOWAYAH</v>
      </c>
      <c r="B7130" s="11" t="s">
        <v>5002</v>
      </c>
      <c r="C7130" s="11" t="s">
        <v>1528</v>
      </c>
      <c r="D7130" s="11">
        <v>20.29</v>
      </c>
      <c r="E7130" s="7">
        <f>VLOOKUP(A7130, Sheet2!$A$2:$K$8265, 11)</f>
        <v>110.8802</v>
      </c>
      <c r="F7130" s="7">
        <f t="shared" si="82"/>
        <v>2.5362499999999999</v>
      </c>
      <c r="G7130" s="8">
        <v>200000</v>
      </c>
      <c r="H7130" s="9">
        <f t="shared" si="83"/>
        <v>4200000</v>
      </c>
      <c r="I7130" s="10"/>
    </row>
    <row r="7131" spans="1:9" ht="14.25" customHeight="1">
      <c r="A7131" s="6" t="str">
        <f t="shared" si="81"/>
        <v>Rembang-Tritunggal_SRIDADI</v>
      </c>
      <c r="B7131" s="11" t="s">
        <v>5002</v>
      </c>
      <c r="C7131" s="11" t="s">
        <v>1809</v>
      </c>
      <c r="D7131" s="11">
        <v>20.29</v>
      </c>
      <c r="E7131" s="7">
        <f>VLOOKUP(A7131, Sheet2!$A$2:$K$8265, 11)</f>
        <v>110.8802</v>
      </c>
      <c r="F7131" s="7">
        <f t="shared" si="82"/>
        <v>2.5362499999999999</v>
      </c>
      <c r="G7131" s="8">
        <v>200000</v>
      </c>
      <c r="H7131" s="9">
        <f t="shared" si="83"/>
        <v>4200000</v>
      </c>
      <c r="I7131" s="10"/>
    </row>
    <row r="7132" spans="1:9" ht="14.25" customHeight="1">
      <c r="A7132" s="6" t="str">
        <f t="shared" si="81"/>
        <v>Rembang-Tritunggal_SUDO</v>
      </c>
      <c r="B7132" s="11" t="s">
        <v>5002</v>
      </c>
      <c r="C7132" s="11" t="s">
        <v>5051</v>
      </c>
      <c r="D7132" s="11">
        <v>20.29</v>
      </c>
      <c r="E7132" s="7">
        <f>VLOOKUP(A7132, Sheet2!$A$2:$K$8265, 11)</f>
        <v>110.8802</v>
      </c>
      <c r="F7132" s="7">
        <f t="shared" si="82"/>
        <v>2.5362499999999999</v>
      </c>
      <c r="G7132" s="8">
        <v>200000</v>
      </c>
      <c r="H7132" s="9">
        <f t="shared" si="83"/>
        <v>4200000</v>
      </c>
      <c r="I7132" s="10"/>
    </row>
    <row r="7133" spans="1:9" ht="14.25" customHeight="1">
      <c r="A7133" s="6" t="str">
        <f t="shared" si="81"/>
        <v>Rembang-Tritunggal_SUKOHARJO</v>
      </c>
      <c r="B7133" s="11" t="s">
        <v>5002</v>
      </c>
      <c r="C7133" s="11" t="s">
        <v>735</v>
      </c>
      <c r="D7133" s="11">
        <v>20.29</v>
      </c>
      <c r="E7133" s="7">
        <f>VLOOKUP(A7133, Sheet2!$A$2:$K$8265, 11)</f>
        <v>110.8802</v>
      </c>
      <c r="F7133" s="7">
        <f t="shared" si="82"/>
        <v>2.5362499999999999</v>
      </c>
      <c r="G7133" s="8">
        <v>200000</v>
      </c>
      <c r="H7133" s="9">
        <f t="shared" si="83"/>
        <v>4200000</v>
      </c>
      <c r="I7133" s="10"/>
    </row>
    <row r="7134" spans="1:9" ht="14.25" customHeight="1">
      <c r="A7134" s="6" t="str">
        <f t="shared" si="81"/>
        <v>Rembang-Tritunggal_SUKOREJO</v>
      </c>
      <c r="B7134" s="11" t="s">
        <v>5002</v>
      </c>
      <c r="C7134" s="11" t="s">
        <v>503</v>
      </c>
      <c r="D7134" s="11">
        <v>20.29</v>
      </c>
      <c r="E7134" s="7">
        <f>VLOOKUP(A7134, Sheet2!$A$2:$K$8265, 11)</f>
        <v>110.8802</v>
      </c>
      <c r="F7134" s="7">
        <f t="shared" si="82"/>
        <v>2.5362499999999999</v>
      </c>
      <c r="G7134" s="8">
        <v>200000</v>
      </c>
      <c r="H7134" s="9">
        <f t="shared" si="83"/>
        <v>4200000</v>
      </c>
      <c r="I7134" s="10"/>
    </row>
    <row r="7135" spans="1:9" ht="14.25" customHeight="1">
      <c r="A7135" s="6" t="str">
        <f t="shared" si="81"/>
        <v>Rembang-Tritunggal_SULANG</v>
      </c>
      <c r="B7135" s="11" t="s">
        <v>5002</v>
      </c>
      <c r="C7135" s="11" t="s">
        <v>5052</v>
      </c>
      <c r="D7135" s="11">
        <v>20.29</v>
      </c>
      <c r="E7135" s="7">
        <f>VLOOKUP(A7135, Sheet2!$A$2:$K$8265, 11)</f>
        <v>110.8802</v>
      </c>
      <c r="F7135" s="7">
        <f t="shared" si="82"/>
        <v>2.5362499999999999</v>
      </c>
      <c r="G7135" s="8">
        <v>200000</v>
      </c>
      <c r="H7135" s="9">
        <f t="shared" si="83"/>
        <v>4200000</v>
      </c>
      <c r="I7135" s="10"/>
    </row>
    <row r="7136" spans="1:9" ht="14.25" customHeight="1">
      <c r="A7136" s="6" t="str">
        <f t="shared" si="81"/>
        <v>Rembang-Tritunggal_SUMBER</v>
      </c>
      <c r="B7136" s="11" t="s">
        <v>5002</v>
      </c>
      <c r="C7136" s="11" t="s">
        <v>737</v>
      </c>
      <c r="D7136" s="11">
        <v>20.29</v>
      </c>
      <c r="E7136" s="7">
        <f>VLOOKUP(A7136, Sheet2!$A$2:$K$8265, 11)</f>
        <v>110.8802</v>
      </c>
      <c r="F7136" s="7">
        <f t="shared" si="82"/>
        <v>2.5362499999999999</v>
      </c>
      <c r="G7136" s="8">
        <v>200000</v>
      </c>
      <c r="H7136" s="9">
        <f t="shared" si="83"/>
        <v>4200000</v>
      </c>
      <c r="I7136" s="10"/>
    </row>
    <row r="7137" spans="1:9" ht="14.25" customHeight="1">
      <c r="A7137" s="6" t="str">
        <f t="shared" si="81"/>
        <v>Rembang-Tritunggal_SUMBERJO</v>
      </c>
      <c r="B7137" s="11" t="s">
        <v>5002</v>
      </c>
      <c r="C7137" s="11" t="s">
        <v>5053</v>
      </c>
      <c r="D7137" s="11">
        <v>20.29</v>
      </c>
      <c r="E7137" s="7">
        <f>VLOOKUP(A7137, Sheet2!$A$2:$K$8265, 11)</f>
        <v>110.8802</v>
      </c>
      <c r="F7137" s="7">
        <f t="shared" si="82"/>
        <v>2.5362499999999999</v>
      </c>
      <c r="G7137" s="8">
        <v>200000</v>
      </c>
      <c r="H7137" s="9">
        <f t="shared" si="83"/>
        <v>4200000</v>
      </c>
      <c r="I7137" s="10"/>
    </row>
    <row r="7138" spans="1:9" ht="14.25" customHeight="1">
      <c r="A7138" s="6" t="str">
        <f t="shared" si="81"/>
        <v>Rembang-Tritunggal_SUMBERMULYO</v>
      </c>
      <c r="B7138" s="11" t="s">
        <v>5002</v>
      </c>
      <c r="C7138" s="11" t="s">
        <v>2339</v>
      </c>
      <c r="D7138" s="11">
        <v>20.29</v>
      </c>
      <c r="E7138" s="7">
        <f>VLOOKUP(A7138, Sheet2!$A$2:$K$8265, 11)</f>
        <v>110.8802</v>
      </c>
      <c r="F7138" s="7">
        <f t="shared" si="82"/>
        <v>2.5362499999999999</v>
      </c>
      <c r="G7138" s="8">
        <v>200000</v>
      </c>
      <c r="H7138" s="9">
        <f t="shared" si="83"/>
        <v>4200000</v>
      </c>
      <c r="I7138" s="10"/>
    </row>
    <row r="7139" spans="1:9" ht="14.25" customHeight="1">
      <c r="A7139" s="6" t="str">
        <f t="shared" si="81"/>
        <v>Rembang-Tritunggal_TANJUNG</v>
      </c>
      <c r="B7139" s="11" t="s">
        <v>5002</v>
      </c>
      <c r="C7139" s="11" t="s">
        <v>341</v>
      </c>
      <c r="D7139" s="11">
        <v>20.29</v>
      </c>
      <c r="E7139" s="7">
        <f>VLOOKUP(A7139, Sheet2!$A$2:$K$8265, 11)</f>
        <v>110.8802</v>
      </c>
      <c r="F7139" s="7">
        <f t="shared" si="82"/>
        <v>2.5362499999999999</v>
      </c>
      <c r="G7139" s="8">
        <v>200000</v>
      </c>
      <c r="H7139" s="9">
        <f t="shared" si="83"/>
        <v>4200000</v>
      </c>
      <c r="I7139" s="10"/>
    </row>
    <row r="7140" spans="1:9" ht="14.25" customHeight="1">
      <c r="A7140" s="6" t="str">
        <f t="shared" si="81"/>
        <v>Rembang-Tritunggal_TANJUNGSARI</v>
      </c>
      <c r="B7140" s="11" t="s">
        <v>5002</v>
      </c>
      <c r="C7140" s="11" t="s">
        <v>517</v>
      </c>
      <c r="D7140" s="11">
        <v>20.29</v>
      </c>
      <c r="E7140" s="7">
        <f>VLOOKUP(A7140, Sheet2!$A$2:$K$8265, 11)</f>
        <v>110.8802</v>
      </c>
      <c r="F7140" s="7">
        <f t="shared" si="82"/>
        <v>2.5362499999999999</v>
      </c>
      <c r="G7140" s="8">
        <v>200000</v>
      </c>
      <c r="H7140" s="9">
        <f t="shared" si="83"/>
        <v>4200000</v>
      </c>
      <c r="I7140" s="10"/>
    </row>
    <row r="7141" spans="1:9" ht="14.25" customHeight="1">
      <c r="A7141" s="6" t="str">
        <f t="shared" si="81"/>
        <v>Rembang-Tritunggal_TASIKAGUNG</v>
      </c>
      <c r="B7141" s="11" t="s">
        <v>5002</v>
      </c>
      <c r="C7141" s="11" t="s">
        <v>5054</v>
      </c>
      <c r="D7141" s="11">
        <v>20.29</v>
      </c>
      <c r="E7141" s="7">
        <f>VLOOKUP(A7141, Sheet2!$A$2:$K$8265, 11)</f>
        <v>110.8802</v>
      </c>
      <c r="F7141" s="7">
        <f t="shared" si="82"/>
        <v>2.5362499999999999</v>
      </c>
      <c r="G7141" s="8">
        <v>200000</v>
      </c>
      <c r="H7141" s="9">
        <f t="shared" si="83"/>
        <v>4200000</v>
      </c>
      <c r="I7141" s="10"/>
    </row>
    <row r="7142" spans="1:9" ht="14.25" customHeight="1">
      <c r="A7142" s="6" t="str">
        <f t="shared" ref="A7142:A7396" si="84">CONCATENATE(B7142, "_", C7142)</f>
        <v>Rembang-Tritunggal_TASIKHARJO</v>
      </c>
      <c r="B7142" s="11" t="s">
        <v>5002</v>
      </c>
      <c r="C7142" s="11" t="s">
        <v>5055</v>
      </c>
      <c r="D7142" s="11">
        <v>20.29</v>
      </c>
      <c r="E7142" s="7">
        <f>VLOOKUP(A7142, Sheet2!$A$2:$K$8265, 11)</f>
        <v>110.8802</v>
      </c>
      <c r="F7142" s="7">
        <f t="shared" ref="F7142:F7396" si="85">D7142/8</f>
        <v>2.5362499999999999</v>
      </c>
      <c r="G7142" s="8">
        <v>200000</v>
      </c>
      <c r="H7142" s="9">
        <f t="shared" ref="H7142:H7396" si="86">G7142*_xlfn.CEILING.MATH(D7142)</f>
        <v>4200000</v>
      </c>
      <c r="I7142" s="10"/>
    </row>
    <row r="7143" spans="1:9" ht="14.25" customHeight="1">
      <c r="A7143" s="6" t="str">
        <f t="shared" si="84"/>
        <v>Rembang-Tritunggal_TIREMAN</v>
      </c>
      <c r="B7143" s="11" t="s">
        <v>5002</v>
      </c>
      <c r="C7143" s="11" t="s">
        <v>5056</v>
      </c>
      <c r="D7143" s="11">
        <v>20.29</v>
      </c>
      <c r="E7143" s="7">
        <f>VLOOKUP(A7143, Sheet2!$A$2:$K$8265, 11)</f>
        <v>110.8802</v>
      </c>
      <c r="F7143" s="7">
        <f t="shared" si="85"/>
        <v>2.5362499999999999</v>
      </c>
      <c r="G7143" s="8">
        <v>200000</v>
      </c>
      <c r="H7143" s="9">
        <f t="shared" si="86"/>
        <v>4200000</v>
      </c>
      <c r="I7143" s="10"/>
    </row>
    <row r="7144" spans="1:9" ht="14.25" customHeight="1">
      <c r="A7144" s="6" t="str">
        <f t="shared" si="84"/>
        <v>Rembang-Tritunggal_TLOGOMOJO</v>
      </c>
      <c r="B7144" s="11" t="s">
        <v>5002</v>
      </c>
      <c r="C7144" s="11" t="s">
        <v>4589</v>
      </c>
      <c r="D7144" s="11">
        <v>20.29</v>
      </c>
      <c r="E7144" s="7">
        <f>VLOOKUP(A7144, Sheet2!$A$2:$K$8265, 11)</f>
        <v>110.8802</v>
      </c>
      <c r="F7144" s="7">
        <f t="shared" si="85"/>
        <v>2.5362499999999999</v>
      </c>
      <c r="G7144" s="8">
        <v>200000</v>
      </c>
      <c r="H7144" s="9">
        <f t="shared" si="86"/>
        <v>4200000</v>
      </c>
      <c r="I7144" s="10"/>
    </row>
    <row r="7145" spans="1:9" ht="14.25" customHeight="1">
      <c r="A7145" s="6" t="str">
        <f t="shared" si="84"/>
        <v>Rembang-Tritunggal_TLOGOTUNGGAL</v>
      </c>
      <c r="B7145" s="11" t="s">
        <v>5002</v>
      </c>
      <c r="C7145" s="11" t="s">
        <v>5057</v>
      </c>
      <c r="D7145" s="11">
        <v>20.29</v>
      </c>
      <c r="E7145" s="7">
        <f>VLOOKUP(A7145, Sheet2!$A$2:$K$8265, 11)</f>
        <v>110.8802</v>
      </c>
      <c r="F7145" s="7">
        <f t="shared" si="85"/>
        <v>2.5362499999999999</v>
      </c>
      <c r="G7145" s="8">
        <v>200000</v>
      </c>
      <c r="H7145" s="9">
        <f t="shared" si="86"/>
        <v>4200000</v>
      </c>
      <c r="I7145" s="10"/>
    </row>
    <row r="7146" spans="1:9" ht="14.25" customHeight="1">
      <c r="A7146" s="6" t="str">
        <f t="shared" si="84"/>
        <v>Rembang-Tritunggal_TRITUNGGAL</v>
      </c>
      <c r="B7146" s="11" t="s">
        <v>5002</v>
      </c>
      <c r="C7146" s="11" t="s">
        <v>5058</v>
      </c>
      <c r="D7146" s="11">
        <v>20.29</v>
      </c>
      <c r="E7146" s="7">
        <f>VLOOKUP(A7146, Sheet2!$A$2:$K$8265, 11)</f>
        <v>110.8802</v>
      </c>
      <c r="F7146" s="7">
        <f t="shared" si="85"/>
        <v>2.5362499999999999</v>
      </c>
      <c r="G7146" s="8">
        <v>200000</v>
      </c>
      <c r="H7146" s="9">
        <f t="shared" si="86"/>
        <v>4200000</v>
      </c>
      <c r="I7146" s="10"/>
    </row>
    <row r="7147" spans="1:9" ht="14.25" customHeight="1">
      <c r="A7147" s="6" t="str">
        <f t="shared" si="84"/>
        <v>Rembang-Tritunggal_TURUSGEDE</v>
      </c>
      <c r="B7147" s="11" t="s">
        <v>5002</v>
      </c>
      <c r="C7147" s="11" t="s">
        <v>5059</v>
      </c>
      <c r="D7147" s="11">
        <v>20.29</v>
      </c>
      <c r="E7147" s="7">
        <f>VLOOKUP(A7147, Sheet2!$A$2:$K$8265, 11)</f>
        <v>110.8802</v>
      </c>
      <c r="F7147" s="7">
        <f t="shared" si="85"/>
        <v>2.5362499999999999</v>
      </c>
      <c r="G7147" s="8">
        <v>200000</v>
      </c>
      <c r="H7147" s="9">
        <f t="shared" si="86"/>
        <v>4200000</v>
      </c>
      <c r="I7147" s="10"/>
    </row>
    <row r="7148" spans="1:9" ht="14.25" customHeight="1">
      <c r="A7148" s="6" t="str">
        <f t="shared" si="84"/>
        <v>Rembang-Tritunggal_WARU</v>
      </c>
      <c r="B7148" s="11" t="s">
        <v>5002</v>
      </c>
      <c r="C7148" s="11" t="s">
        <v>765</v>
      </c>
      <c r="D7148" s="11">
        <v>20.29</v>
      </c>
      <c r="E7148" s="7">
        <f>VLOOKUP(A7148, Sheet2!$A$2:$K$8265, 11)</f>
        <v>110.8802</v>
      </c>
      <c r="F7148" s="7">
        <f t="shared" si="85"/>
        <v>2.5362499999999999</v>
      </c>
      <c r="G7148" s="8">
        <v>200000</v>
      </c>
      <c r="H7148" s="9">
        <f t="shared" si="86"/>
        <v>4200000</v>
      </c>
      <c r="I7148" s="10"/>
    </row>
    <row r="7149" spans="1:9" ht="14.25" customHeight="1">
      <c r="A7149" s="6" t="str">
        <f t="shared" si="84"/>
        <v>Rembang-Tritunggal_WARUGUNUNG</v>
      </c>
      <c r="B7149" s="11" t="s">
        <v>5002</v>
      </c>
      <c r="C7149" s="11" t="s">
        <v>2353</v>
      </c>
      <c r="D7149" s="11">
        <v>20.29</v>
      </c>
      <c r="E7149" s="7">
        <f>VLOOKUP(A7149, Sheet2!$A$2:$K$8265, 11)</f>
        <v>110.8802</v>
      </c>
      <c r="F7149" s="7">
        <f t="shared" si="85"/>
        <v>2.5362499999999999</v>
      </c>
      <c r="G7149" s="8">
        <v>200000</v>
      </c>
      <c r="H7149" s="9">
        <f t="shared" si="86"/>
        <v>4200000</v>
      </c>
      <c r="I7149" s="10"/>
    </row>
    <row r="7150" spans="1:9" ht="14.25" customHeight="1">
      <c r="A7150" s="6" t="str">
        <f t="shared" si="84"/>
        <v>Rembang-Tritunggal_WETON</v>
      </c>
      <c r="B7150" s="11" t="s">
        <v>5002</v>
      </c>
      <c r="C7150" s="11" t="s">
        <v>5060</v>
      </c>
      <c r="D7150" s="11">
        <v>20.29</v>
      </c>
      <c r="E7150" s="7">
        <f>VLOOKUP(A7150, Sheet2!$A$2:$K$8265, 11)</f>
        <v>110.8802</v>
      </c>
      <c r="F7150" s="7">
        <f t="shared" si="85"/>
        <v>2.5362499999999999</v>
      </c>
      <c r="G7150" s="8">
        <v>200000</v>
      </c>
      <c r="H7150" s="9">
        <f t="shared" si="86"/>
        <v>4200000</v>
      </c>
      <c r="I7150" s="10"/>
    </row>
    <row r="7151" spans="1:9" ht="14.25" customHeight="1">
      <c r="A7151" s="6" t="str">
        <f t="shared" si="84"/>
        <v>Semarang - Kalikuning_ASINAN</v>
      </c>
      <c r="B7151" s="11" t="s">
        <v>5061</v>
      </c>
      <c r="C7151" s="11" t="s">
        <v>2362</v>
      </c>
      <c r="D7151" s="11">
        <v>10.51</v>
      </c>
      <c r="E7151" s="7">
        <f>VLOOKUP(A7151, Sheet2!$A$2:$K$8265, 11)</f>
        <v>110.8802</v>
      </c>
      <c r="F7151" s="7">
        <f t="shared" si="85"/>
        <v>1.31375</v>
      </c>
      <c r="G7151" s="8">
        <v>200000</v>
      </c>
      <c r="H7151" s="9">
        <f t="shared" si="86"/>
        <v>2200000</v>
      </c>
      <c r="I7151" s="10"/>
    </row>
    <row r="7152" spans="1:9" ht="14.25" customHeight="1">
      <c r="A7152" s="6" t="str">
        <f t="shared" si="84"/>
        <v>Semarang - Kalikuning_BANCAK</v>
      </c>
      <c r="B7152" s="11" t="s">
        <v>5061</v>
      </c>
      <c r="C7152" s="11" t="s">
        <v>4465</v>
      </c>
      <c r="D7152" s="11">
        <v>10.51</v>
      </c>
      <c r="E7152" s="7">
        <f>VLOOKUP(A7152, Sheet2!$A$2:$K$8265, 11)</f>
        <v>110.8802</v>
      </c>
      <c r="F7152" s="7">
        <f t="shared" si="85"/>
        <v>1.31375</v>
      </c>
      <c r="G7152" s="8">
        <v>200000</v>
      </c>
      <c r="H7152" s="9">
        <f t="shared" si="86"/>
        <v>2200000</v>
      </c>
      <c r="I7152" s="10"/>
    </row>
    <row r="7153" spans="1:9" ht="14.25" customHeight="1">
      <c r="A7153" s="6" t="str">
        <f t="shared" si="84"/>
        <v>Semarang - Kalikuning_BANDARJO</v>
      </c>
      <c r="B7153" s="11" t="s">
        <v>5061</v>
      </c>
      <c r="C7153" s="11" t="s">
        <v>5062</v>
      </c>
      <c r="D7153" s="11">
        <v>10.51</v>
      </c>
      <c r="E7153" s="7">
        <f>VLOOKUP(A7153, Sheet2!$A$2:$K$8265, 11)</f>
        <v>110.8802</v>
      </c>
      <c r="F7153" s="7">
        <f t="shared" si="85"/>
        <v>1.31375</v>
      </c>
      <c r="G7153" s="8">
        <v>200000</v>
      </c>
      <c r="H7153" s="9">
        <f t="shared" si="86"/>
        <v>2200000</v>
      </c>
      <c r="I7153" s="10"/>
    </row>
    <row r="7154" spans="1:9" ht="14.25" customHeight="1">
      <c r="A7154" s="6" t="str">
        <f t="shared" si="84"/>
        <v>Semarang - Kalikuning_BANDING</v>
      </c>
      <c r="B7154" s="11" t="s">
        <v>5061</v>
      </c>
      <c r="C7154" s="11" t="s">
        <v>5063</v>
      </c>
      <c r="D7154" s="11">
        <v>10.51</v>
      </c>
      <c r="E7154" s="7">
        <f>VLOOKUP(A7154, Sheet2!$A$2:$K$8265, 11)</f>
        <v>110.8802</v>
      </c>
      <c r="F7154" s="7">
        <f t="shared" si="85"/>
        <v>1.31375</v>
      </c>
      <c r="G7154" s="8">
        <v>200000</v>
      </c>
      <c r="H7154" s="9">
        <f t="shared" si="86"/>
        <v>2200000</v>
      </c>
      <c r="I7154" s="10"/>
    </row>
    <row r="7155" spans="1:9" ht="14.25" customHeight="1">
      <c r="A7155" s="6" t="str">
        <f t="shared" si="84"/>
        <v>Semarang - Kalikuning_BANDUNG</v>
      </c>
      <c r="B7155" s="11" t="s">
        <v>5061</v>
      </c>
      <c r="C7155" s="11" t="s">
        <v>58</v>
      </c>
      <c r="D7155" s="11">
        <v>17.7</v>
      </c>
      <c r="E7155" s="7">
        <f>VLOOKUP(A7155, Sheet2!$A$2:$K$8265, 11)</f>
        <v>110.8802</v>
      </c>
      <c r="F7155" s="7">
        <f t="shared" si="85"/>
        <v>2.2124999999999999</v>
      </c>
      <c r="G7155" s="8">
        <v>200000</v>
      </c>
      <c r="H7155" s="9">
        <f t="shared" si="86"/>
        <v>3600000</v>
      </c>
      <c r="I7155" s="10"/>
    </row>
    <row r="7156" spans="1:9" ht="14.25" customHeight="1">
      <c r="A7156" s="6" t="str">
        <f t="shared" si="84"/>
        <v>Semarang - Kalikuning_BANDUNGAN</v>
      </c>
      <c r="B7156" s="11" t="s">
        <v>5061</v>
      </c>
      <c r="C7156" s="11" t="s">
        <v>1375</v>
      </c>
      <c r="D7156" s="11">
        <v>10.51</v>
      </c>
      <c r="E7156" s="7">
        <f>VLOOKUP(A7156, Sheet2!$A$2:$K$8265, 11)</f>
        <v>110.8802</v>
      </c>
      <c r="F7156" s="7">
        <f t="shared" si="85"/>
        <v>1.31375</v>
      </c>
      <c r="G7156" s="8">
        <v>200000</v>
      </c>
      <c r="H7156" s="9">
        <f t="shared" si="86"/>
        <v>2200000</v>
      </c>
      <c r="I7156" s="10"/>
    </row>
    <row r="7157" spans="1:9" ht="14.25" customHeight="1">
      <c r="A7157" s="6" t="str">
        <f t="shared" si="84"/>
        <v>Semarang - Kalikuning_BANTAL</v>
      </c>
      <c r="B7157" s="11" t="s">
        <v>5061</v>
      </c>
      <c r="C7157" s="11" t="s">
        <v>5064</v>
      </c>
      <c r="D7157" s="11">
        <v>10.51</v>
      </c>
      <c r="E7157" s="7">
        <f>VLOOKUP(A7157, Sheet2!$A$2:$K$8265, 11)</f>
        <v>110.8802</v>
      </c>
      <c r="F7157" s="7">
        <f t="shared" si="85"/>
        <v>1.31375</v>
      </c>
      <c r="G7157" s="8">
        <v>200000</v>
      </c>
      <c r="H7157" s="9">
        <f t="shared" si="86"/>
        <v>2200000</v>
      </c>
      <c r="I7157" s="10"/>
    </row>
    <row r="7158" spans="1:9" ht="14.25" customHeight="1">
      <c r="A7158" s="6" t="str">
        <f t="shared" si="84"/>
        <v>Semarang - Kalikuning_BANYUBIRU</v>
      </c>
      <c r="B7158" s="11" t="s">
        <v>5061</v>
      </c>
      <c r="C7158" s="11" t="s">
        <v>3116</v>
      </c>
      <c r="D7158" s="11">
        <v>10.51</v>
      </c>
      <c r="E7158" s="7">
        <f>VLOOKUP(A7158, Sheet2!$A$2:$K$8265, 11)</f>
        <v>110.8802</v>
      </c>
      <c r="F7158" s="7">
        <f t="shared" si="85"/>
        <v>1.31375</v>
      </c>
      <c r="G7158" s="8">
        <v>200000</v>
      </c>
      <c r="H7158" s="9">
        <f t="shared" si="86"/>
        <v>2200000</v>
      </c>
      <c r="I7158" s="10"/>
    </row>
    <row r="7159" spans="1:9" ht="14.25" customHeight="1">
      <c r="A7159" s="6" t="str">
        <f t="shared" si="84"/>
        <v>Semarang - Kalikuning_BANYUKUNING</v>
      </c>
      <c r="B7159" s="11" t="s">
        <v>5061</v>
      </c>
      <c r="C7159" s="11" t="s">
        <v>5065</v>
      </c>
      <c r="D7159" s="11">
        <v>10.51</v>
      </c>
      <c r="E7159" s="7">
        <f>VLOOKUP(A7159, Sheet2!$A$2:$K$8265, 11)</f>
        <v>110.8802</v>
      </c>
      <c r="F7159" s="7">
        <f t="shared" si="85"/>
        <v>1.31375</v>
      </c>
      <c r="G7159" s="8">
        <v>200000</v>
      </c>
      <c r="H7159" s="9">
        <f t="shared" si="86"/>
        <v>2200000</v>
      </c>
      <c r="I7159" s="10"/>
    </row>
    <row r="7160" spans="1:9" ht="14.25" customHeight="1">
      <c r="A7160" s="6" t="str">
        <f t="shared" si="84"/>
        <v>Semarang - Kalikuning_BANYUSRI</v>
      </c>
      <c r="B7160" s="11" t="s">
        <v>5061</v>
      </c>
      <c r="C7160" s="11" t="s">
        <v>5066</v>
      </c>
      <c r="D7160" s="11">
        <v>17.7</v>
      </c>
      <c r="E7160" s="7">
        <f>VLOOKUP(A7160, Sheet2!$A$2:$K$8265, 11)</f>
        <v>110.8802</v>
      </c>
      <c r="F7160" s="7">
        <f t="shared" si="85"/>
        <v>2.2124999999999999</v>
      </c>
      <c r="G7160" s="8">
        <v>200000</v>
      </c>
      <c r="H7160" s="9">
        <f t="shared" si="86"/>
        <v>3600000</v>
      </c>
      <c r="I7160" s="10"/>
    </row>
    <row r="7161" spans="1:9" ht="14.25" customHeight="1">
      <c r="A7161" s="6" t="str">
        <f t="shared" si="84"/>
        <v>Semarang - Kalikuning_BARAN</v>
      </c>
      <c r="B7161" s="11" t="s">
        <v>5061</v>
      </c>
      <c r="C7161" s="11" t="s">
        <v>2898</v>
      </c>
      <c r="D7161" s="11">
        <v>10.51</v>
      </c>
      <c r="E7161" s="7">
        <f>VLOOKUP(A7161, Sheet2!$A$2:$K$8265, 11)</f>
        <v>110.8802</v>
      </c>
      <c r="F7161" s="7">
        <f t="shared" si="85"/>
        <v>1.31375</v>
      </c>
      <c r="G7161" s="8">
        <v>200000</v>
      </c>
      <c r="H7161" s="9">
        <f t="shared" si="86"/>
        <v>2200000</v>
      </c>
      <c r="I7161" s="10"/>
    </row>
    <row r="7162" spans="1:9" ht="14.25" customHeight="1">
      <c r="A7162" s="6" t="str">
        <f t="shared" si="84"/>
        <v>Semarang - Kalikuning_BARUKAN</v>
      </c>
      <c r="B7162" s="11" t="s">
        <v>5061</v>
      </c>
      <c r="C7162" s="11" t="s">
        <v>2902</v>
      </c>
      <c r="D7162" s="11">
        <v>10.51</v>
      </c>
      <c r="E7162" s="7">
        <f>VLOOKUP(A7162, Sheet2!$A$2:$K$8265, 11)</f>
        <v>110.8802</v>
      </c>
      <c r="F7162" s="7">
        <f t="shared" si="85"/>
        <v>1.31375</v>
      </c>
      <c r="G7162" s="8">
        <v>200000</v>
      </c>
      <c r="H7162" s="9">
        <f t="shared" si="86"/>
        <v>2200000</v>
      </c>
      <c r="I7162" s="10"/>
    </row>
    <row r="7163" spans="1:9" ht="14.25" customHeight="1">
      <c r="A7163" s="6" t="str">
        <f t="shared" si="84"/>
        <v>Semarang - Kalikuning_BAWEN</v>
      </c>
      <c r="B7163" s="11" t="s">
        <v>5061</v>
      </c>
      <c r="C7163" s="11" t="s">
        <v>5067</v>
      </c>
      <c r="D7163" s="11">
        <v>10.51</v>
      </c>
      <c r="E7163" s="7">
        <f>VLOOKUP(A7163, Sheet2!$A$2:$K$8265, 11)</f>
        <v>110.8802</v>
      </c>
      <c r="F7163" s="7">
        <f t="shared" si="85"/>
        <v>1.31375</v>
      </c>
      <c r="G7163" s="8">
        <v>200000</v>
      </c>
      <c r="H7163" s="9">
        <f t="shared" si="86"/>
        <v>2200000</v>
      </c>
      <c r="I7163" s="10"/>
    </row>
    <row r="7164" spans="1:9" ht="14.25" customHeight="1">
      <c r="A7164" s="6" t="str">
        <f t="shared" si="84"/>
        <v>Semarang - Kalikuning_BEJALEN</v>
      </c>
      <c r="B7164" s="11" t="s">
        <v>5061</v>
      </c>
      <c r="C7164" s="11" t="s">
        <v>5068</v>
      </c>
      <c r="D7164" s="11">
        <v>10.51</v>
      </c>
      <c r="E7164" s="7">
        <f>VLOOKUP(A7164, Sheet2!$A$2:$K$8265, 11)</f>
        <v>110.8802</v>
      </c>
      <c r="F7164" s="7">
        <f t="shared" si="85"/>
        <v>1.31375</v>
      </c>
      <c r="G7164" s="8">
        <v>200000</v>
      </c>
      <c r="H7164" s="9">
        <f t="shared" si="86"/>
        <v>2200000</v>
      </c>
      <c r="I7164" s="10"/>
    </row>
    <row r="7165" spans="1:9" ht="14.25" customHeight="1">
      <c r="A7165" s="6" t="str">
        <f t="shared" si="84"/>
        <v>Semarang - Kalikuning_BEJATEN</v>
      </c>
      <c r="B7165" s="11" t="s">
        <v>5061</v>
      </c>
      <c r="C7165" s="11" t="s">
        <v>5069</v>
      </c>
      <c r="D7165" s="11">
        <v>10.51</v>
      </c>
      <c r="E7165" s="7">
        <f>VLOOKUP(A7165, Sheet2!$A$2:$K$8265, 11)</f>
        <v>110.8802</v>
      </c>
      <c r="F7165" s="7">
        <f t="shared" si="85"/>
        <v>1.31375</v>
      </c>
      <c r="G7165" s="8">
        <v>200000</v>
      </c>
      <c r="H7165" s="9">
        <f t="shared" si="86"/>
        <v>2200000</v>
      </c>
      <c r="I7165" s="10"/>
    </row>
    <row r="7166" spans="1:9" ht="14.25" customHeight="1">
      <c r="A7166" s="6" t="str">
        <f t="shared" si="84"/>
        <v>Semarang - Kalikuning_BEJI</v>
      </c>
      <c r="B7166" s="11" t="s">
        <v>5061</v>
      </c>
      <c r="C7166" s="11" t="s">
        <v>66</v>
      </c>
      <c r="D7166" s="11">
        <v>10.51</v>
      </c>
      <c r="E7166" s="7">
        <f>VLOOKUP(A7166, Sheet2!$A$2:$K$8265, 11)</f>
        <v>110.8802</v>
      </c>
      <c r="F7166" s="7">
        <f t="shared" si="85"/>
        <v>1.31375</v>
      </c>
      <c r="G7166" s="8">
        <v>200000</v>
      </c>
      <c r="H7166" s="9">
        <f t="shared" si="86"/>
        <v>2200000</v>
      </c>
      <c r="I7166" s="10"/>
    </row>
    <row r="7167" spans="1:9" ht="14.25" customHeight="1">
      <c r="A7167" s="6" t="str">
        <f t="shared" si="84"/>
        <v>Semarang - Kalikuning_BENDUNGAN</v>
      </c>
      <c r="B7167" s="11" t="s">
        <v>5061</v>
      </c>
      <c r="C7167" s="11" t="s">
        <v>1009</v>
      </c>
      <c r="D7167" s="11">
        <v>10.51</v>
      </c>
      <c r="E7167" s="7">
        <f>VLOOKUP(A7167, Sheet2!$A$2:$K$8265, 11)</f>
        <v>110.8802</v>
      </c>
      <c r="F7167" s="7">
        <f t="shared" si="85"/>
        <v>1.31375</v>
      </c>
      <c r="G7167" s="8">
        <v>200000</v>
      </c>
      <c r="H7167" s="9">
        <f t="shared" si="86"/>
        <v>2200000</v>
      </c>
      <c r="I7167" s="10"/>
    </row>
    <row r="7168" spans="1:9" ht="14.25" customHeight="1">
      <c r="A7168" s="6" t="str">
        <f t="shared" si="84"/>
        <v>Semarang - Kalikuning_BENER</v>
      </c>
      <c r="B7168" s="11" t="s">
        <v>5061</v>
      </c>
      <c r="C7168" s="11" t="s">
        <v>2121</v>
      </c>
      <c r="D7168" s="11">
        <v>10.51</v>
      </c>
      <c r="E7168" s="7">
        <f>VLOOKUP(A7168, Sheet2!$A$2:$K$8265, 11)</f>
        <v>110.8802</v>
      </c>
      <c r="F7168" s="7">
        <f t="shared" si="85"/>
        <v>1.31375</v>
      </c>
      <c r="G7168" s="8">
        <v>200000</v>
      </c>
      <c r="H7168" s="9">
        <f t="shared" si="86"/>
        <v>2200000</v>
      </c>
      <c r="I7168" s="10"/>
    </row>
    <row r="7169" spans="1:9" ht="14.25" customHeight="1">
      <c r="A7169" s="6" t="str">
        <f t="shared" si="84"/>
        <v>Semarang - Kalikuning_BENGLE</v>
      </c>
      <c r="B7169" s="11" t="s">
        <v>5061</v>
      </c>
      <c r="C7169" s="11" t="s">
        <v>5070</v>
      </c>
      <c r="D7169" s="11">
        <v>17.7</v>
      </c>
      <c r="E7169" s="7">
        <f>VLOOKUP(A7169, Sheet2!$A$2:$K$8265, 11)</f>
        <v>110.8802</v>
      </c>
      <c r="F7169" s="7">
        <f t="shared" si="85"/>
        <v>2.2124999999999999</v>
      </c>
      <c r="G7169" s="8">
        <v>200000</v>
      </c>
      <c r="H7169" s="9">
        <f t="shared" si="86"/>
        <v>3600000</v>
      </c>
      <c r="I7169" s="10"/>
    </row>
    <row r="7170" spans="1:9" ht="14.25" customHeight="1">
      <c r="A7170" s="6" t="str">
        <f t="shared" si="84"/>
        <v>Semarang - Kalikuning_BERCAK</v>
      </c>
      <c r="B7170" s="11" t="s">
        <v>5061</v>
      </c>
      <c r="C7170" s="11" t="s">
        <v>5071</v>
      </c>
      <c r="D7170" s="11">
        <v>17.7</v>
      </c>
      <c r="E7170" s="7">
        <f>VLOOKUP(A7170, Sheet2!$A$2:$K$8265, 11)</f>
        <v>110.8802</v>
      </c>
      <c r="F7170" s="7">
        <f t="shared" si="85"/>
        <v>2.2124999999999999</v>
      </c>
      <c r="G7170" s="8">
        <v>200000</v>
      </c>
      <c r="H7170" s="9">
        <f t="shared" si="86"/>
        <v>3600000</v>
      </c>
      <c r="I7170" s="10"/>
    </row>
    <row r="7171" spans="1:9" ht="14.25" customHeight="1">
      <c r="A7171" s="6" t="str">
        <f t="shared" si="84"/>
        <v>Semarang - Kalikuning_BERGAS KIDUL</v>
      </c>
      <c r="B7171" s="11" t="s">
        <v>5061</v>
      </c>
      <c r="C7171" s="11" t="s">
        <v>5072</v>
      </c>
      <c r="D7171" s="11">
        <v>10.51</v>
      </c>
      <c r="E7171" s="7">
        <f>VLOOKUP(A7171, Sheet2!$A$2:$K$8265, 11)</f>
        <v>110.8802</v>
      </c>
      <c r="F7171" s="7">
        <f t="shared" si="85"/>
        <v>1.31375</v>
      </c>
      <c r="G7171" s="8">
        <v>200000</v>
      </c>
      <c r="H7171" s="9">
        <f t="shared" si="86"/>
        <v>2200000</v>
      </c>
      <c r="I7171" s="10"/>
    </row>
    <row r="7172" spans="1:9" ht="14.25" customHeight="1">
      <c r="A7172" s="6" t="str">
        <f t="shared" si="84"/>
        <v>Semarang - Kalikuning_BERGAS LOR</v>
      </c>
      <c r="B7172" s="11" t="s">
        <v>5061</v>
      </c>
      <c r="C7172" s="11" t="s">
        <v>5073</v>
      </c>
      <c r="D7172" s="11">
        <v>10.51</v>
      </c>
      <c r="E7172" s="7">
        <f>VLOOKUP(A7172, Sheet2!$A$2:$K$8265, 11)</f>
        <v>110.8802</v>
      </c>
      <c r="F7172" s="7">
        <f t="shared" si="85"/>
        <v>1.31375</v>
      </c>
      <c r="G7172" s="8">
        <v>200000</v>
      </c>
      <c r="H7172" s="9">
        <f t="shared" si="86"/>
        <v>2200000</v>
      </c>
      <c r="I7172" s="10"/>
    </row>
    <row r="7173" spans="1:9" ht="14.25" customHeight="1">
      <c r="A7173" s="6" t="str">
        <f t="shared" si="84"/>
        <v>Semarang - Kalikuning_BLOTONGAN</v>
      </c>
      <c r="B7173" s="11" t="s">
        <v>5061</v>
      </c>
      <c r="C7173" s="11" t="s">
        <v>5074</v>
      </c>
      <c r="D7173" s="11">
        <v>1.54</v>
      </c>
      <c r="E7173" s="7">
        <f>VLOOKUP(A7173, Sheet2!$A$2:$K$8265, 11)</f>
        <v>110.8802</v>
      </c>
      <c r="F7173" s="7">
        <f t="shared" si="85"/>
        <v>0.1925</v>
      </c>
      <c r="G7173" s="8">
        <v>200000</v>
      </c>
      <c r="H7173" s="9">
        <f t="shared" si="86"/>
        <v>400000</v>
      </c>
      <c r="I7173" s="10"/>
    </row>
    <row r="7174" spans="1:9" ht="14.25" customHeight="1">
      <c r="A7174" s="6" t="str">
        <f t="shared" si="84"/>
        <v>Semarang - Kalikuning_BOJONG</v>
      </c>
      <c r="B7174" s="11" t="s">
        <v>5061</v>
      </c>
      <c r="C7174" s="11" t="s">
        <v>11</v>
      </c>
      <c r="D7174" s="11">
        <v>17.7</v>
      </c>
      <c r="E7174" s="7">
        <f>VLOOKUP(A7174, Sheet2!$A$2:$K$8265, 11)</f>
        <v>110.8802</v>
      </c>
      <c r="F7174" s="7">
        <f t="shared" si="85"/>
        <v>2.2124999999999999</v>
      </c>
      <c r="G7174" s="8">
        <v>200000</v>
      </c>
      <c r="H7174" s="9">
        <f t="shared" si="86"/>
        <v>3600000</v>
      </c>
      <c r="I7174" s="10"/>
    </row>
    <row r="7175" spans="1:9" ht="14.25" customHeight="1">
      <c r="A7175" s="6" t="str">
        <f t="shared" si="84"/>
        <v>Semarang - Kalikuning_BOTO</v>
      </c>
      <c r="B7175" s="11" t="s">
        <v>5061</v>
      </c>
      <c r="C7175" s="11" t="s">
        <v>552</v>
      </c>
      <c r="D7175" s="11">
        <v>10.51</v>
      </c>
      <c r="E7175" s="7">
        <f>VLOOKUP(A7175, Sheet2!$A$2:$K$8265, 11)</f>
        <v>110.8802</v>
      </c>
      <c r="F7175" s="7">
        <f t="shared" si="85"/>
        <v>1.31375</v>
      </c>
      <c r="G7175" s="8">
        <v>200000</v>
      </c>
      <c r="H7175" s="9">
        <f t="shared" si="86"/>
        <v>2200000</v>
      </c>
      <c r="I7175" s="10"/>
    </row>
    <row r="7176" spans="1:9" ht="14.25" customHeight="1">
      <c r="A7176" s="6" t="str">
        <f t="shared" si="84"/>
        <v>Semarang - Kalikuning_BRINGIN</v>
      </c>
      <c r="B7176" s="11" t="s">
        <v>5061</v>
      </c>
      <c r="C7176" s="11" t="s">
        <v>779</v>
      </c>
      <c r="D7176" s="11">
        <v>10.51</v>
      </c>
      <c r="E7176" s="7">
        <f>VLOOKUP(A7176, Sheet2!$A$2:$K$8265, 11)</f>
        <v>110.8802</v>
      </c>
      <c r="F7176" s="7">
        <f t="shared" si="85"/>
        <v>1.31375</v>
      </c>
      <c r="G7176" s="8">
        <v>200000</v>
      </c>
      <c r="H7176" s="9">
        <f t="shared" si="86"/>
        <v>2200000</v>
      </c>
      <c r="I7176" s="10"/>
    </row>
    <row r="7177" spans="1:9" ht="14.25" customHeight="1">
      <c r="A7177" s="6" t="str">
        <f t="shared" si="84"/>
        <v>Semarang - Kalikuning_BRONGKOL</v>
      </c>
      <c r="B7177" s="11" t="s">
        <v>5061</v>
      </c>
      <c r="C7177" s="11" t="s">
        <v>5075</v>
      </c>
      <c r="D7177" s="11">
        <v>10.51</v>
      </c>
      <c r="E7177" s="7">
        <f>VLOOKUP(A7177, Sheet2!$A$2:$K$8265, 11)</f>
        <v>110.8802</v>
      </c>
      <c r="F7177" s="7">
        <f t="shared" si="85"/>
        <v>1.31375</v>
      </c>
      <c r="G7177" s="8">
        <v>200000</v>
      </c>
      <c r="H7177" s="9">
        <f t="shared" si="86"/>
        <v>2200000</v>
      </c>
      <c r="I7177" s="10"/>
    </row>
    <row r="7178" spans="1:9" ht="14.25" customHeight="1">
      <c r="A7178" s="6" t="str">
        <f t="shared" si="84"/>
        <v>Semarang - Kalikuning_BUGEL</v>
      </c>
      <c r="B7178" s="11" t="s">
        <v>5061</v>
      </c>
      <c r="C7178" s="11" t="s">
        <v>780</v>
      </c>
      <c r="D7178" s="11">
        <v>1.54</v>
      </c>
      <c r="E7178" s="7">
        <f>VLOOKUP(A7178, Sheet2!$A$2:$K$8265, 11)</f>
        <v>110.8802</v>
      </c>
      <c r="F7178" s="7">
        <f t="shared" si="85"/>
        <v>0.1925</v>
      </c>
      <c r="G7178" s="8">
        <v>200000</v>
      </c>
      <c r="H7178" s="9">
        <f t="shared" si="86"/>
        <v>400000</v>
      </c>
      <c r="I7178" s="10"/>
    </row>
    <row r="7179" spans="1:9" ht="14.25" customHeight="1">
      <c r="A7179" s="6" t="str">
        <f t="shared" si="84"/>
        <v>Semarang - Kalikuning_BUMEN</v>
      </c>
      <c r="B7179" s="11" t="s">
        <v>5061</v>
      </c>
      <c r="C7179" s="11" t="s">
        <v>5076</v>
      </c>
      <c r="D7179" s="11">
        <v>10.51</v>
      </c>
      <c r="E7179" s="7">
        <f>VLOOKUP(A7179, Sheet2!$A$2:$K$8265, 11)</f>
        <v>110.8802</v>
      </c>
      <c r="F7179" s="7">
        <f t="shared" si="85"/>
        <v>1.31375</v>
      </c>
      <c r="G7179" s="8">
        <v>200000</v>
      </c>
      <c r="H7179" s="9">
        <f t="shared" si="86"/>
        <v>2200000</v>
      </c>
      <c r="I7179" s="10"/>
    </row>
    <row r="7180" spans="1:9" ht="14.25" customHeight="1">
      <c r="A7180" s="6" t="str">
        <f t="shared" si="84"/>
        <v>Semarang - Kalikuning_CANDI</v>
      </c>
      <c r="B7180" s="11" t="s">
        <v>5061</v>
      </c>
      <c r="C7180" s="11" t="s">
        <v>76</v>
      </c>
      <c r="D7180" s="11">
        <v>10.51</v>
      </c>
      <c r="E7180" s="7">
        <f>VLOOKUP(A7180, Sheet2!$A$2:$K$8265, 11)</f>
        <v>110.8802</v>
      </c>
      <c r="F7180" s="7">
        <f t="shared" si="85"/>
        <v>1.31375</v>
      </c>
      <c r="G7180" s="8">
        <v>200000</v>
      </c>
      <c r="H7180" s="9">
        <f t="shared" si="86"/>
        <v>2200000</v>
      </c>
      <c r="I7180" s="10"/>
    </row>
    <row r="7181" spans="1:9" ht="14.25" customHeight="1">
      <c r="A7181" s="6" t="str">
        <f t="shared" si="84"/>
        <v>Semarang - Kalikuning_CANDIREJO</v>
      </c>
      <c r="B7181" s="11" t="s">
        <v>5061</v>
      </c>
      <c r="C7181" s="11" t="s">
        <v>359</v>
      </c>
      <c r="D7181" s="11">
        <v>10.51</v>
      </c>
      <c r="E7181" s="7">
        <f>VLOOKUP(A7181, Sheet2!$A$2:$K$8265, 11)</f>
        <v>110.8802</v>
      </c>
      <c r="F7181" s="7">
        <f t="shared" si="85"/>
        <v>1.31375</v>
      </c>
      <c r="G7181" s="8">
        <v>200000</v>
      </c>
      <c r="H7181" s="9">
        <f t="shared" si="86"/>
        <v>2200000</v>
      </c>
      <c r="I7181" s="10"/>
    </row>
    <row r="7182" spans="1:9" ht="14.25" customHeight="1">
      <c r="A7182" s="6" t="str">
        <f t="shared" si="84"/>
        <v>Semarang - Kalikuning_CANDIREJO</v>
      </c>
      <c r="B7182" s="11" t="s">
        <v>5061</v>
      </c>
      <c r="C7182" s="11" t="s">
        <v>359</v>
      </c>
      <c r="D7182" s="11">
        <v>10.51</v>
      </c>
      <c r="E7182" s="7">
        <f>VLOOKUP(A7182, Sheet2!$A$2:$K$8265, 11)</f>
        <v>110.8802</v>
      </c>
      <c r="F7182" s="7">
        <f t="shared" si="85"/>
        <v>1.31375</v>
      </c>
      <c r="G7182" s="8">
        <v>200000</v>
      </c>
      <c r="H7182" s="9">
        <f t="shared" si="86"/>
        <v>2200000</v>
      </c>
      <c r="I7182" s="10"/>
    </row>
    <row r="7183" spans="1:9" ht="14.25" customHeight="1">
      <c r="A7183" s="6" t="str">
        <f t="shared" si="84"/>
        <v>Semarang - Kalikuning_CANDIREJO</v>
      </c>
      <c r="B7183" s="11" t="s">
        <v>5061</v>
      </c>
      <c r="C7183" s="11" t="s">
        <v>359</v>
      </c>
      <c r="D7183" s="11">
        <v>10.51</v>
      </c>
      <c r="E7183" s="7">
        <f>VLOOKUP(A7183, Sheet2!$A$2:$K$8265, 11)</f>
        <v>110.8802</v>
      </c>
      <c r="F7183" s="7">
        <f t="shared" si="85"/>
        <v>1.31375</v>
      </c>
      <c r="G7183" s="8">
        <v>200000</v>
      </c>
      <c r="H7183" s="9">
        <f t="shared" si="86"/>
        <v>2200000</v>
      </c>
      <c r="I7183" s="10"/>
    </row>
    <row r="7184" spans="1:9" ht="14.25" customHeight="1">
      <c r="A7184" s="6" t="str">
        <f t="shared" si="84"/>
        <v>Semarang - Kalikuning_CEBONGAN</v>
      </c>
      <c r="B7184" s="11" t="s">
        <v>5061</v>
      </c>
      <c r="C7184" s="11" t="s">
        <v>5077</v>
      </c>
      <c r="D7184" s="11">
        <v>1.54</v>
      </c>
      <c r="E7184" s="7">
        <f>VLOOKUP(A7184, Sheet2!$A$2:$K$8265, 11)</f>
        <v>110.8802</v>
      </c>
      <c r="F7184" s="7">
        <f t="shared" si="85"/>
        <v>0.1925</v>
      </c>
      <c r="G7184" s="8">
        <v>200000</v>
      </c>
      <c r="H7184" s="9">
        <f t="shared" si="86"/>
        <v>400000</v>
      </c>
      <c r="I7184" s="10"/>
    </row>
    <row r="7185" spans="1:9" ht="14.25" customHeight="1">
      <c r="A7185" s="6" t="str">
        <f t="shared" si="84"/>
        <v>Semarang - Kalikuning_CUKILAN</v>
      </c>
      <c r="B7185" s="11" t="s">
        <v>5061</v>
      </c>
      <c r="C7185" s="11" t="s">
        <v>5078</v>
      </c>
      <c r="D7185" s="11">
        <v>10.51</v>
      </c>
      <c r="E7185" s="7">
        <f>VLOOKUP(A7185, Sheet2!$A$2:$K$8265, 11)</f>
        <v>110.8802</v>
      </c>
      <c r="F7185" s="7">
        <f t="shared" si="85"/>
        <v>1.31375</v>
      </c>
      <c r="G7185" s="8">
        <v>200000</v>
      </c>
      <c r="H7185" s="9">
        <f t="shared" si="86"/>
        <v>2200000</v>
      </c>
      <c r="I7185" s="10"/>
    </row>
    <row r="7186" spans="1:9" ht="14.25" customHeight="1">
      <c r="A7186" s="6" t="str">
        <f t="shared" si="84"/>
        <v>Semarang - Kalikuning_DADAP AYAM</v>
      </c>
      <c r="B7186" s="11" t="s">
        <v>5061</v>
      </c>
      <c r="C7186" s="11" t="s">
        <v>5079</v>
      </c>
      <c r="D7186" s="11">
        <v>10.51</v>
      </c>
      <c r="E7186" s="7">
        <f>VLOOKUP(A7186, Sheet2!$A$2:$K$8265, 11)</f>
        <v>110.8802</v>
      </c>
      <c r="F7186" s="7">
        <f t="shared" si="85"/>
        <v>1.31375</v>
      </c>
      <c r="G7186" s="8">
        <v>200000</v>
      </c>
      <c r="H7186" s="9">
        <f t="shared" si="86"/>
        <v>2200000</v>
      </c>
      <c r="I7186" s="10"/>
    </row>
    <row r="7187" spans="1:9" ht="14.25" customHeight="1">
      <c r="A7187" s="6" t="str">
        <f t="shared" si="84"/>
        <v>Semarang - Kalikuning_DELIK</v>
      </c>
      <c r="B7187" s="11" t="s">
        <v>5061</v>
      </c>
      <c r="C7187" s="11" t="s">
        <v>5080</v>
      </c>
      <c r="D7187" s="11">
        <v>10.51</v>
      </c>
      <c r="E7187" s="7">
        <f>VLOOKUP(A7187, Sheet2!$A$2:$K$8265, 11)</f>
        <v>110.8802</v>
      </c>
      <c r="F7187" s="7">
        <f t="shared" si="85"/>
        <v>1.31375</v>
      </c>
      <c r="G7187" s="8">
        <v>200000</v>
      </c>
      <c r="H7187" s="9">
        <f t="shared" si="86"/>
        <v>2200000</v>
      </c>
      <c r="I7187" s="10"/>
    </row>
    <row r="7188" spans="1:9" ht="14.25" customHeight="1">
      <c r="A7188" s="6" t="str">
        <f t="shared" si="84"/>
        <v>Semarang - Kalikuning_DERAS</v>
      </c>
      <c r="B7188" s="11" t="s">
        <v>5061</v>
      </c>
      <c r="C7188" s="11" t="s">
        <v>5081</v>
      </c>
      <c r="D7188" s="11">
        <v>53.45</v>
      </c>
      <c r="E7188" s="7">
        <f>VLOOKUP(A7188, Sheet2!$A$2:$K$8265, 11)</f>
        <v>110.8802</v>
      </c>
      <c r="F7188" s="7">
        <f t="shared" si="85"/>
        <v>6.6812500000000004</v>
      </c>
      <c r="G7188" s="8">
        <v>200000</v>
      </c>
      <c r="H7188" s="9">
        <f t="shared" si="86"/>
        <v>10800000</v>
      </c>
      <c r="I7188" s="10"/>
    </row>
    <row r="7189" spans="1:9" ht="14.25" customHeight="1">
      <c r="A7189" s="6" t="str">
        <f t="shared" si="84"/>
        <v>Semarang - Kalikuning_DEREKAN</v>
      </c>
      <c r="B7189" s="11" t="s">
        <v>5061</v>
      </c>
      <c r="C7189" s="11" t="s">
        <v>5082</v>
      </c>
      <c r="D7189" s="11">
        <v>10.51</v>
      </c>
      <c r="E7189" s="7">
        <f>VLOOKUP(A7189, Sheet2!$A$2:$K$8265, 11)</f>
        <v>110.8802</v>
      </c>
      <c r="F7189" s="7">
        <f t="shared" si="85"/>
        <v>1.31375</v>
      </c>
      <c r="G7189" s="8">
        <v>200000</v>
      </c>
      <c r="H7189" s="9">
        <f t="shared" si="86"/>
        <v>2200000</v>
      </c>
      <c r="I7189" s="10"/>
    </row>
    <row r="7190" spans="1:9" ht="14.25" customHeight="1">
      <c r="A7190" s="6" t="str">
        <f t="shared" si="84"/>
        <v>Semarang - Kalikuning_DIWAK</v>
      </c>
      <c r="B7190" s="11" t="s">
        <v>5061</v>
      </c>
      <c r="C7190" s="11" t="s">
        <v>5083</v>
      </c>
      <c r="D7190" s="11">
        <v>10.51</v>
      </c>
      <c r="E7190" s="7">
        <f>VLOOKUP(A7190, Sheet2!$A$2:$K$8265, 11)</f>
        <v>110.8802</v>
      </c>
      <c r="F7190" s="7">
        <f t="shared" si="85"/>
        <v>1.31375</v>
      </c>
      <c r="G7190" s="8">
        <v>200000</v>
      </c>
      <c r="H7190" s="9">
        <f t="shared" si="86"/>
        <v>2200000</v>
      </c>
      <c r="I7190" s="10"/>
    </row>
    <row r="7191" spans="1:9" ht="14.25" customHeight="1">
      <c r="A7191" s="6" t="str">
        <f t="shared" si="84"/>
        <v>Semarang - Kalikuning_DOPLANG</v>
      </c>
      <c r="B7191" s="11" t="s">
        <v>5061</v>
      </c>
      <c r="C7191" s="11" t="s">
        <v>1278</v>
      </c>
      <c r="D7191" s="11">
        <v>10.51</v>
      </c>
      <c r="E7191" s="7">
        <f>VLOOKUP(A7191, Sheet2!$A$2:$K$8265, 11)</f>
        <v>110.8802</v>
      </c>
      <c r="F7191" s="7">
        <f t="shared" si="85"/>
        <v>1.31375</v>
      </c>
      <c r="G7191" s="8">
        <v>200000</v>
      </c>
      <c r="H7191" s="9">
        <f t="shared" si="86"/>
        <v>2200000</v>
      </c>
      <c r="I7191" s="10"/>
    </row>
    <row r="7192" spans="1:9" ht="14.25" customHeight="1">
      <c r="A7192" s="6" t="str">
        <f t="shared" si="84"/>
        <v>Semarang - Kalikuning_DUKUH</v>
      </c>
      <c r="B7192" s="11" t="s">
        <v>5061</v>
      </c>
      <c r="C7192" s="11" t="s">
        <v>1408</v>
      </c>
      <c r="D7192" s="11">
        <v>1.54</v>
      </c>
      <c r="E7192" s="7">
        <f>VLOOKUP(A7192, Sheet2!$A$2:$K$8265, 11)</f>
        <v>110.8802</v>
      </c>
      <c r="F7192" s="7">
        <f t="shared" si="85"/>
        <v>0.1925</v>
      </c>
      <c r="G7192" s="8">
        <v>200000</v>
      </c>
      <c r="H7192" s="9">
        <f t="shared" si="86"/>
        <v>400000</v>
      </c>
      <c r="I7192" s="10"/>
    </row>
    <row r="7193" spans="1:9" ht="14.25" customHeight="1">
      <c r="A7193" s="6" t="str">
        <f t="shared" si="84"/>
        <v>Semarang - Kalikuning_DUREN</v>
      </c>
      <c r="B7193" s="11" t="s">
        <v>5061</v>
      </c>
      <c r="C7193" s="11" t="s">
        <v>568</v>
      </c>
      <c r="D7193" s="11">
        <v>10.51</v>
      </c>
      <c r="E7193" s="7">
        <f>VLOOKUP(A7193, Sheet2!$A$2:$K$8265, 11)</f>
        <v>110.8802</v>
      </c>
      <c r="F7193" s="7">
        <f t="shared" si="85"/>
        <v>1.31375</v>
      </c>
      <c r="G7193" s="8">
        <v>200000</v>
      </c>
      <c r="H7193" s="9">
        <f t="shared" si="86"/>
        <v>2200000</v>
      </c>
      <c r="I7193" s="10"/>
    </row>
    <row r="7194" spans="1:9" ht="14.25" customHeight="1">
      <c r="A7194" s="6" t="str">
        <f t="shared" si="84"/>
        <v>Semarang - Kalikuning_GARANGAN</v>
      </c>
      <c r="B7194" s="11" t="s">
        <v>5061</v>
      </c>
      <c r="C7194" s="11" t="s">
        <v>5084</v>
      </c>
      <c r="D7194" s="11">
        <v>17.7</v>
      </c>
      <c r="E7194" s="7">
        <f>VLOOKUP(A7194, Sheet2!$A$2:$K$8265, 11)</f>
        <v>110.8802</v>
      </c>
      <c r="F7194" s="7">
        <f t="shared" si="85"/>
        <v>2.2124999999999999</v>
      </c>
      <c r="G7194" s="8">
        <v>200000</v>
      </c>
      <c r="H7194" s="9">
        <f t="shared" si="86"/>
        <v>3600000</v>
      </c>
      <c r="I7194" s="10"/>
    </row>
    <row r="7195" spans="1:9" ht="14.25" customHeight="1">
      <c r="A7195" s="6" t="str">
        <f t="shared" si="84"/>
        <v>Semarang - Kalikuning_GEBUGAN</v>
      </c>
      <c r="B7195" s="11" t="s">
        <v>5061</v>
      </c>
      <c r="C7195" s="11" t="s">
        <v>5085</v>
      </c>
      <c r="D7195" s="11">
        <v>10.51</v>
      </c>
      <c r="E7195" s="7">
        <f>VLOOKUP(A7195, Sheet2!$A$2:$K$8265, 11)</f>
        <v>110.8802</v>
      </c>
      <c r="F7195" s="7">
        <f t="shared" si="85"/>
        <v>1.31375</v>
      </c>
      <c r="G7195" s="8">
        <v>200000</v>
      </c>
      <c r="H7195" s="9">
        <f t="shared" si="86"/>
        <v>2200000</v>
      </c>
      <c r="I7195" s="10"/>
    </row>
    <row r="7196" spans="1:9" ht="14.25" customHeight="1">
      <c r="A7196" s="6" t="str">
        <f t="shared" si="84"/>
        <v>Semarang - Kalikuning_GEDANGAN</v>
      </c>
      <c r="B7196" s="11" t="s">
        <v>5061</v>
      </c>
      <c r="C7196" s="11" t="s">
        <v>1409</v>
      </c>
      <c r="D7196" s="11">
        <v>10.51</v>
      </c>
      <c r="E7196" s="7">
        <f>VLOOKUP(A7196, Sheet2!$A$2:$K$8265, 11)</f>
        <v>110.8802</v>
      </c>
      <c r="F7196" s="7">
        <f t="shared" si="85"/>
        <v>1.31375</v>
      </c>
      <c r="G7196" s="8">
        <v>200000</v>
      </c>
      <c r="H7196" s="9">
        <f t="shared" si="86"/>
        <v>2200000</v>
      </c>
      <c r="I7196" s="10"/>
    </row>
    <row r="7197" spans="1:9" ht="14.25" customHeight="1">
      <c r="A7197" s="6" t="str">
        <f t="shared" si="84"/>
        <v>Semarang - Kalikuning_GEDANGANAK</v>
      </c>
      <c r="B7197" s="11" t="s">
        <v>5061</v>
      </c>
      <c r="C7197" s="11" t="s">
        <v>5086</v>
      </c>
      <c r="D7197" s="11">
        <v>10.51</v>
      </c>
      <c r="E7197" s="7">
        <f>VLOOKUP(A7197, Sheet2!$A$2:$K$8265, 11)</f>
        <v>110.8802</v>
      </c>
      <c r="F7197" s="7">
        <f t="shared" si="85"/>
        <v>1.31375</v>
      </c>
      <c r="G7197" s="8">
        <v>200000</v>
      </c>
      <c r="H7197" s="9">
        <f t="shared" si="86"/>
        <v>2200000</v>
      </c>
      <c r="I7197" s="10"/>
    </row>
    <row r="7198" spans="1:9" ht="14.25" customHeight="1">
      <c r="A7198" s="6" t="str">
        <f t="shared" si="84"/>
        <v>Semarang - Kalikuning_GEDONG</v>
      </c>
      <c r="B7198" s="11" t="s">
        <v>5061</v>
      </c>
      <c r="C7198" s="11" t="s">
        <v>375</v>
      </c>
      <c r="D7198" s="11">
        <v>10.51</v>
      </c>
      <c r="E7198" s="7">
        <f>VLOOKUP(A7198, Sheet2!$A$2:$K$8265, 11)</f>
        <v>110.8802</v>
      </c>
      <c r="F7198" s="7">
        <f t="shared" si="85"/>
        <v>1.31375</v>
      </c>
      <c r="G7198" s="8">
        <v>200000</v>
      </c>
      <c r="H7198" s="9">
        <f t="shared" si="86"/>
        <v>2200000</v>
      </c>
      <c r="I7198" s="10"/>
    </row>
    <row r="7199" spans="1:9" ht="14.25" customHeight="1">
      <c r="A7199" s="6" t="str">
        <f t="shared" si="84"/>
        <v>Semarang - Kalikuning_GENDONGAN</v>
      </c>
      <c r="B7199" s="11" t="s">
        <v>5061</v>
      </c>
      <c r="C7199" s="11" t="s">
        <v>5087</v>
      </c>
      <c r="D7199" s="11">
        <v>1.54</v>
      </c>
      <c r="E7199" s="7">
        <f>VLOOKUP(A7199, Sheet2!$A$2:$K$8265, 11)</f>
        <v>110.8802</v>
      </c>
      <c r="F7199" s="7">
        <f t="shared" si="85"/>
        <v>0.1925</v>
      </c>
      <c r="G7199" s="8">
        <v>200000</v>
      </c>
      <c r="H7199" s="9">
        <f t="shared" si="86"/>
        <v>400000</v>
      </c>
      <c r="I7199" s="10"/>
    </row>
    <row r="7200" spans="1:9" ht="14.25" customHeight="1">
      <c r="A7200" s="6" t="str">
        <f t="shared" si="84"/>
        <v>Semarang - Kalikuning_GENUK</v>
      </c>
      <c r="B7200" s="11" t="s">
        <v>5061</v>
      </c>
      <c r="C7200" s="11" t="s">
        <v>5088</v>
      </c>
      <c r="D7200" s="11">
        <v>10.51</v>
      </c>
      <c r="E7200" s="7">
        <f>VLOOKUP(A7200, Sheet2!$A$2:$K$8265, 11)</f>
        <v>110.8802</v>
      </c>
      <c r="F7200" s="7">
        <f t="shared" si="85"/>
        <v>1.31375</v>
      </c>
      <c r="G7200" s="8">
        <v>200000</v>
      </c>
      <c r="H7200" s="9">
        <f t="shared" si="86"/>
        <v>2200000</v>
      </c>
      <c r="I7200" s="10"/>
    </row>
    <row r="7201" spans="1:9" ht="14.25" customHeight="1">
      <c r="A7201" s="6" t="str">
        <f t="shared" si="84"/>
        <v>Semarang - Kalikuning_GILIREJO</v>
      </c>
      <c r="B7201" s="11" t="s">
        <v>5061</v>
      </c>
      <c r="C7201" s="11" t="s">
        <v>2597</v>
      </c>
      <c r="D7201" s="11">
        <v>17.7</v>
      </c>
      <c r="E7201" s="7">
        <f>VLOOKUP(A7201, Sheet2!$A$2:$K$8265, 11)</f>
        <v>110.8802</v>
      </c>
      <c r="F7201" s="7">
        <f t="shared" si="85"/>
        <v>2.2124999999999999</v>
      </c>
      <c r="G7201" s="8">
        <v>200000</v>
      </c>
      <c r="H7201" s="9">
        <f t="shared" si="86"/>
        <v>3600000</v>
      </c>
      <c r="I7201" s="10"/>
    </row>
    <row r="7202" spans="1:9" ht="14.25" customHeight="1">
      <c r="A7202" s="6" t="str">
        <f t="shared" si="84"/>
        <v>Semarang - Kalikuning_GLAWAN</v>
      </c>
      <c r="B7202" s="11" t="s">
        <v>5061</v>
      </c>
      <c r="C7202" s="11" t="s">
        <v>5089</v>
      </c>
      <c r="D7202" s="11">
        <v>10.51</v>
      </c>
      <c r="E7202" s="7">
        <f>VLOOKUP(A7202, Sheet2!$A$2:$K$8265, 11)</f>
        <v>110.8802</v>
      </c>
      <c r="F7202" s="7">
        <f t="shared" si="85"/>
        <v>1.31375</v>
      </c>
      <c r="G7202" s="8">
        <v>200000</v>
      </c>
      <c r="H7202" s="9">
        <f t="shared" si="86"/>
        <v>2200000</v>
      </c>
      <c r="I7202" s="10"/>
    </row>
    <row r="7203" spans="1:9" ht="14.25" customHeight="1">
      <c r="A7203" s="6" t="str">
        <f t="shared" si="84"/>
        <v>Semarang - Kalikuning_GOGIK</v>
      </c>
      <c r="B7203" s="11" t="s">
        <v>5061</v>
      </c>
      <c r="C7203" s="11" t="s">
        <v>5090</v>
      </c>
      <c r="D7203" s="11">
        <v>10.51</v>
      </c>
      <c r="E7203" s="7">
        <f>VLOOKUP(A7203, Sheet2!$A$2:$K$8265, 11)</f>
        <v>110.8802</v>
      </c>
      <c r="F7203" s="7">
        <f t="shared" si="85"/>
        <v>1.31375</v>
      </c>
      <c r="G7203" s="8">
        <v>200000</v>
      </c>
      <c r="H7203" s="9">
        <f t="shared" si="86"/>
        <v>2200000</v>
      </c>
      <c r="I7203" s="10"/>
    </row>
    <row r="7204" spans="1:9" ht="14.25" customHeight="1">
      <c r="A7204" s="6" t="str">
        <f t="shared" si="84"/>
        <v>Semarang - Kalikuning_GOGODALEM</v>
      </c>
      <c r="B7204" s="11" t="s">
        <v>5061</v>
      </c>
      <c r="C7204" s="11" t="s">
        <v>5091</v>
      </c>
      <c r="D7204" s="11">
        <v>10.51</v>
      </c>
      <c r="E7204" s="7">
        <f>VLOOKUP(A7204, Sheet2!$A$2:$K$8265, 11)</f>
        <v>110.8802</v>
      </c>
      <c r="F7204" s="7">
        <f t="shared" si="85"/>
        <v>1.31375</v>
      </c>
      <c r="G7204" s="8">
        <v>200000</v>
      </c>
      <c r="H7204" s="9">
        <f t="shared" si="86"/>
        <v>2200000</v>
      </c>
      <c r="I7204" s="10"/>
    </row>
    <row r="7205" spans="1:9" ht="14.25" customHeight="1">
      <c r="A7205" s="6" t="str">
        <f t="shared" si="84"/>
        <v>Semarang - Kalikuning_GONDANG</v>
      </c>
      <c r="B7205" s="11" t="s">
        <v>5061</v>
      </c>
      <c r="C7205" s="11" t="s">
        <v>97</v>
      </c>
      <c r="D7205" s="11">
        <v>16.97</v>
      </c>
      <c r="E7205" s="7">
        <f>VLOOKUP(A7205, Sheet2!$A$2:$K$8265, 11)</f>
        <v>110.8802</v>
      </c>
      <c r="F7205" s="7">
        <f t="shared" si="85"/>
        <v>2.1212499999999999</v>
      </c>
      <c r="G7205" s="8">
        <v>200000</v>
      </c>
      <c r="H7205" s="9">
        <f t="shared" si="86"/>
        <v>3400000</v>
      </c>
      <c r="I7205" s="10"/>
    </row>
    <row r="7206" spans="1:9" ht="14.25" customHeight="1">
      <c r="A7206" s="6" t="str">
        <f t="shared" si="84"/>
        <v>Semarang - Kalikuning_GONDORIYO</v>
      </c>
      <c r="B7206" s="11" t="s">
        <v>5061</v>
      </c>
      <c r="C7206" s="11" t="s">
        <v>1285</v>
      </c>
      <c r="D7206" s="11">
        <v>10.51</v>
      </c>
      <c r="E7206" s="7">
        <f>VLOOKUP(A7206, Sheet2!$A$2:$K$8265, 11)</f>
        <v>110.8802</v>
      </c>
      <c r="F7206" s="7">
        <f t="shared" si="85"/>
        <v>1.31375</v>
      </c>
      <c r="G7206" s="8">
        <v>200000</v>
      </c>
      <c r="H7206" s="9">
        <f t="shared" si="86"/>
        <v>2200000</v>
      </c>
      <c r="I7206" s="10"/>
    </row>
    <row r="7207" spans="1:9" ht="14.25" customHeight="1">
      <c r="A7207" s="6" t="str">
        <f t="shared" si="84"/>
        <v>Semarang - Kalikuning_GONDORIYO</v>
      </c>
      <c r="B7207" s="11" t="s">
        <v>5061</v>
      </c>
      <c r="C7207" s="11" t="s">
        <v>1285</v>
      </c>
      <c r="D7207" s="11">
        <v>10.51</v>
      </c>
      <c r="E7207" s="7">
        <f>VLOOKUP(A7207, Sheet2!$A$2:$K$8265, 11)</f>
        <v>110.8802</v>
      </c>
      <c r="F7207" s="7">
        <f t="shared" si="85"/>
        <v>1.31375</v>
      </c>
      <c r="G7207" s="8">
        <v>200000</v>
      </c>
      <c r="H7207" s="9">
        <f t="shared" si="86"/>
        <v>2200000</v>
      </c>
      <c r="I7207" s="10"/>
    </row>
    <row r="7208" spans="1:9" ht="14.25" customHeight="1">
      <c r="A7208" s="6" t="str">
        <f t="shared" si="84"/>
        <v>Semarang - Kalikuning_GOSONO</v>
      </c>
      <c r="B7208" s="11" t="s">
        <v>5061</v>
      </c>
      <c r="C7208" s="11" t="s">
        <v>5092</v>
      </c>
      <c r="D7208" s="11">
        <v>17.7</v>
      </c>
      <c r="E7208" s="7">
        <f>VLOOKUP(A7208, Sheet2!$A$2:$K$8265, 11)</f>
        <v>110.8802</v>
      </c>
      <c r="F7208" s="7">
        <f t="shared" si="85"/>
        <v>2.2124999999999999</v>
      </c>
      <c r="G7208" s="8">
        <v>200000</v>
      </c>
      <c r="H7208" s="9">
        <f t="shared" si="86"/>
        <v>3600000</v>
      </c>
      <c r="I7208" s="10"/>
    </row>
    <row r="7209" spans="1:9" ht="14.25" customHeight="1">
      <c r="A7209" s="6" t="str">
        <f t="shared" si="84"/>
        <v>Semarang - Kalikuning_GUNUNGSARI</v>
      </c>
      <c r="B7209" s="11" t="s">
        <v>5061</v>
      </c>
      <c r="C7209" s="11" t="s">
        <v>599</v>
      </c>
      <c r="D7209" s="11">
        <v>17.7</v>
      </c>
      <c r="E7209" s="7">
        <f>VLOOKUP(A7209, Sheet2!$A$2:$K$8265, 11)</f>
        <v>110.8802</v>
      </c>
      <c r="F7209" s="7">
        <f t="shared" si="85"/>
        <v>2.2124999999999999</v>
      </c>
      <c r="G7209" s="8">
        <v>200000</v>
      </c>
      <c r="H7209" s="9">
        <f t="shared" si="86"/>
        <v>3600000</v>
      </c>
      <c r="I7209" s="10"/>
    </row>
    <row r="7210" spans="1:9" ht="14.25" customHeight="1">
      <c r="A7210" s="6" t="str">
        <f t="shared" si="84"/>
        <v>Semarang - Kalikuning_HARJOSARI</v>
      </c>
      <c r="B7210" s="11" t="s">
        <v>5061</v>
      </c>
      <c r="C7210" s="11" t="s">
        <v>100</v>
      </c>
      <c r="D7210" s="11">
        <v>10.51</v>
      </c>
      <c r="E7210" s="7">
        <f>VLOOKUP(A7210, Sheet2!$A$2:$K$8265, 11)</f>
        <v>110.8802</v>
      </c>
      <c r="F7210" s="7">
        <f t="shared" si="85"/>
        <v>1.31375</v>
      </c>
      <c r="G7210" s="8">
        <v>200000</v>
      </c>
      <c r="H7210" s="9">
        <f t="shared" si="86"/>
        <v>2200000</v>
      </c>
      <c r="I7210" s="10"/>
    </row>
    <row r="7211" spans="1:9" ht="14.25" customHeight="1">
      <c r="A7211" s="6" t="str">
        <f t="shared" si="84"/>
        <v>Semarang - Kalikuning_JAMBU</v>
      </c>
      <c r="B7211" s="11" t="s">
        <v>5061</v>
      </c>
      <c r="C7211" s="11" t="s">
        <v>1052</v>
      </c>
      <c r="D7211" s="11">
        <v>10.51</v>
      </c>
      <c r="E7211" s="7">
        <f>VLOOKUP(A7211, Sheet2!$A$2:$K$8265, 11)</f>
        <v>110.8802</v>
      </c>
      <c r="F7211" s="7">
        <f t="shared" si="85"/>
        <v>1.31375</v>
      </c>
      <c r="G7211" s="8">
        <v>200000</v>
      </c>
      <c r="H7211" s="9">
        <f t="shared" si="86"/>
        <v>2200000</v>
      </c>
      <c r="I7211" s="10"/>
    </row>
    <row r="7212" spans="1:9" ht="14.25" customHeight="1">
      <c r="A7212" s="6" t="str">
        <f t="shared" si="84"/>
        <v>Semarang - Kalikuning_JATIJAJAR</v>
      </c>
      <c r="B7212" s="11" t="s">
        <v>5061</v>
      </c>
      <c r="C7212" s="11" t="s">
        <v>4294</v>
      </c>
      <c r="D7212" s="11">
        <v>10.51</v>
      </c>
      <c r="E7212" s="7">
        <f>VLOOKUP(A7212, Sheet2!$A$2:$K$8265, 11)</f>
        <v>110.8802</v>
      </c>
      <c r="F7212" s="7">
        <f t="shared" si="85"/>
        <v>1.31375</v>
      </c>
      <c r="G7212" s="8">
        <v>200000</v>
      </c>
      <c r="H7212" s="9">
        <f t="shared" si="86"/>
        <v>2200000</v>
      </c>
      <c r="I7212" s="10"/>
    </row>
    <row r="7213" spans="1:9" ht="14.25" customHeight="1">
      <c r="A7213" s="6" t="str">
        <f t="shared" si="84"/>
        <v>Semarang - Kalikuning_JATILAWANG</v>
      </c>
      <c r="B7213" s="11" t="s">
        <v>5061</v>
      </c>
      <c r="C7213" s="11" t="s">
        <v>2392</v>
      </c>
      <c r="D7213" s="11">
        <v>17.7</v>
      </c>
      <c r="E7213" s="7">
        <f>VLOOKUP(A7213, Sheet2!$A$2:$K$8265, 11)</f>
        <v>110.8802</v>
      </c>
      <c r="F7213" s="7">
        <f t="shared" si="85"/>
        <v>2.2124999999999999</v>
      </c>
      <c r="G7213" s="8">
        <v>200000</v>
      </c>
      <c r="H7213" s="9">
        <f t="shared" si="86"/>
        <v>3600000</v>
      </c>
      <c r="I7213" s="10"/>
    </row>
    <row r="7214" spans="1:9" ht="14.25" customHeight="1">
      <c r="A7214" s="6" t="str">
        <f t="shared" si="84"/>
        <v>Semarang - Kalikuning_JATIRUNGGO</v>
      </c>
      <c r="B7214" s="11" t="s">
        <v>5061</v>
      </c>
      <c r="C7214" s="11" t="s">
        <v>5093</v>
      </c>
      <c r="D7214" s="11">
        <v>10.51</v>
      </c>
      <c r="E7214" s="7">
        <f>VLOOKUP(A7214, Sheet2!$A$2:$K$8265, 11)</f>
        <v>110.8802</v>
      </c>
      <c r="F7214" s="7">
        <f t="shared" si="85"/>
        <v>1.31375</v>
      </c>
      <c r="G7214" s="8">
        <v>200000</v>
      </c>
      <c r="H7214" s="9">
        <f t="shared" si="86"/>
        <v>2200000</v>
      </c>
      <c r="I7214" s="10"/>
    </row>
    <row r="7215" spans="1:9" ht="14.25" customHeight="1">
      <c r="A7215" s="6" t="str">
        <f t="shared" si="84"/>
        <v>Semarang - Kalikuning_JEMBRAK</v>
      </c>
      <c r="B7215" s="11" t="s">
        <v>5061</v>
      </c>
      <c r="C7215" s="11" t="s">
        <v>5094</v>
      </c>
      <c r="D7215" s="11">
        <v>10.51</v>
      </c>
      <c r="E7215" s="7">
        <f>VLOOKUP(A7215, Sheet2!$A$2:$K$8265, 11)</f>
        <v>110.8802</v>
      </c>
      <c r="F7215" s="7">
        <f t="shared" si="85"/>
        <v>1.31375</v>
      </c>
      <c r="G7215" s="8">
        <v>200000</v>
      </c>
      <c r="H7215" s="9">
        <f t="shared" si="86"/>
        <v>2200000</v>
      </c>
      <c r="I7215" s="10"/>
    </row>
    <row r="7216" spans="1:9" ht="14.25" customHeight="1">
      <c r="A7216" s="6" t="str">
        <f t="shared" si="84"/>
        <v>Semarang - Kalikuning_JETIS</v>
      </c>
      <c r="B7216" s="11" t="s">
        <v>5061</v>
      </c>
      <c r="C7216" s="11" t="s">
        <v>886</v>
      </c>
      <c r="D7216" s="11">
        <v>10.51</v>
      </c>
      <c r="E7216" s="7">
        <f>VLOOKUP(A7216, Sheet2!$A$2:$K$8265, 11)</f>
        <v>110.8802</v>
      </c>
      <c r="F7216" s="7">
        <f t="shared" si="85"/>
        <v>1.31375</v>
      </c>
      <c r="G7216" s="8">
        <v>200000</v>
      </c>
      <c r="H7216" s="9">
        <f t="shared" si="86"/>
        <v>2200000</v>
      </c>
      <c r="I7216" s="10"/>
    </row>
    <row r="7217" spans="1:9" ht="14.25" customHeight="1">
      <c r="A7217" s="6" t="str">
        <f t="shared" si="84"/>
        <v>Semarang - Kalikuning_JIMBARAN</v>
      </c>
      <c r="B7217" s="11" t="s">
        <v>5061</v>
      </c>
      <c r="C7217" s="11" t="s">
        <v>3353</v>
      </c>
      <c r="D7217" s="11">
        <v>10.51</v>
      </c>
      <c r="E7217" s="7">
        <f>VLOOKUP(A7217, Sheet2!$A$2:$K$8265, 11)</f>
        <v>110.8802</v>
      </c>
      <c r="F7217" s="7">
        <f t="shared" si="85"/>
        <v>1.31375</v>
      </c>
      <c r="G7217" s="8">
        <v>200000</v>
      </c>
      <c r="H7217" s="9">
        <f t="shared" si="86"/>
        <v>2200000</v>
      </c>
      <c r="I7217" s="10"/>
    </row>
    <row r="7218" spans="1:9" ht="14.25" customHeight="1">
      <c r="A7218" s="6" t="str">
        <f t="shared" si="84"/>
        <v>Semarang - Kalikuning_JLUMPANG</v>
      </c>
      <c r="B7218" s="11" t="s">
        <v>5061</v>
      </c>
      <c r="C7218" s="11" t="s">
        <v>5095</v>
      </c>
      <c r="D7218" s="11">
        <v>10.51</v>
      </c>
      <c r="E7218" s="7">
        <f>VLOOKUP(A7218, Sheet2!$A$2:$K$8265, 11)</f>
        <v>110.8802</v>
      </c>
      <c r="F7218" s="7">
        <f t="shared" si="85"/>
        <v>1.31375</v>
      </c>
      <c r="G7218" s="8">
        <v>200000</v>
      </c>
      <c r="H7218" s="9">
        <f t="shared" si="86"/>
        <v>2200000</v>
      </c>
      <c r="I7218" s="10"/>
    </row>
    <row r="7219" spans="1:9" ht="14.25" customHeight="1">
      <c r="A7219" s="6" t="str">
        <f t="shared" si="84"/>
        <v>Semarang - Kalikuning_JOMBOR</v>
      </c>
      <c r="B7219" s="11" t="s">
        <v>5061</v>
      </c>
      <c r="C7219" s="11" t="s">
        <v>1057</v>
      </c>
      <c r="D7219" s="11">
        <v>10.51</v>
      </c>
      <c r="E7219" s="7">
        <f>VLOOKUP(A7219, Sheet2!$A$2:$K$8265, 11)</f>
        <v>110.8802</v>
      </c>
      <c r="F7219" s="7">
        <f t="shared" si="85"/>
        <v>1.31375</v>
      </c>
      <c r="G7219" s="8">
        <v>200000</v>
      </c>
      <c r="H7219" s="9">
        <f t="shared" si="86"/>
        <v>2200000</v>
      </c>
      <c r="I7219" s="10"/>
    </row>
    <row r="7220" spans="1:9" ht="14.25" customHeight="1">
      <c r="A7220" s="6" t="str">
        <f t="shared" si="84"/>
        <v>Semarang - Kalikuning_JRAGUNG</v>
      </c>
      <c r="B7220" s="11" t="s">
        <v>5061</v>
      </c>
      <c r="C7220" s="11" t="s">
        <v>5096</v>
      </c>
      <c r="D7220" s="11">
        <v>26.27</v>
      </c>
      <c r="E7220" s="7">
        <f>VLOOKUP(A7220, Sheet2!$A$2:$K$8265, 11)</f>
        <v>110.8802</v>
      </c>
      <c r="F7220" s="7">
        <f t="shared" si="85"/>
        <v>3.2837499999999999</v>
      </c>
      <c r="G7220" s="8">
        <v>200000</v>
      </c>
      <c r="H7220" s="9">
        <f t="shared" si="86"/>
        <v>5400000</v>
      </c>
      <c r="I7220" s="10"/>
    </row>
    <row r="7221" spans="1:9" ht="14.25" customHeight="1">
      <c r="A7221" s="6" t="str">
        <f t="shared" si="84"/>
        <v>Semarang - Kalikuning_JUBELAN</v>
      </c>
      <c r="B7221" s="11" t="s">
        <v>5061</v>
      </c>
      <c r="C7221" s="11" t="s">
        <v>5097</v>
      </c>
      <c r="D7221" s="11">
        <v>10.51</v>
      </c>
      <c r="E7221" s="7">
        <f>VLOOKUP(A7221, Sheet2!$A$2:$K$8265, 11)</f>
        <v>110.8802</v>
      </c>
      <c r="F7221" s="7">
        <f t="shared" si="85"/>
        <v>1.31375</v>
      </c>
      <c r="G7221" s="8">
        <v>200000</v>
      </c>
      <c r="H7221" s="9">
        <f t="shared" si="86"/>
        <v>2200000</v>
      </c>
      <c r="I7221" s="10"/>
    </row>
    <row r="7222" spans="1:9" ht="14.25" customHeight="1">
      <c r="A7222" s="6" t="str">
        <f t="shared" si="84"/>
        <v>Semarang - Kalikuning_KADIREJO</v>
      </c>
      <c r="B7222" s="11" t="s">
        <v>5061</v>
      </c>
      <c r="C7222" s="11" t="s">
        <v>2973</v>
      </c>
      <c r="D7222" s="11">
        <v>10.51</v>
      </c>
      <c r="E7222" s="7">
        <f>VLOOKUP(A7222, Sheet2!$A$2:$K$8265, 11)</f>
        <v>110.8802</v>
      </c>
      <c r="F7222" s="7">
        <f t="shared" si="85"/>
        <v>1.31375</v>
      </c>
      <c r="G7222" s="8">
        <v>200000</v>
      </c>
      <c r="H7222" s="9">
        <f t="shared" si="86"/>
        <v>2200000</v>
      </c>
      <c r="I7222" s="10"/>
    </row>
    <row r="7223" spans="1:9" ht="14.25" customHeight="1">
      <c r="A7223" s="6" t="str">
        <f t="shared" si="84"/>
        <v>Semarang - Kalikuning_KALIBEJI</v>
      </c>
      <c r="B7223" s="11" t="s">
        <v>5061</v>
      </c>
      <c r="C7223" s="11" t="s">
        <v>4298</v>
      </c>
      <c r="D7223" s="11">
        <v>10.51</v>
      </c>
      <c r="E7223" s="7">
        <f>VLOOKUP(A7223, Sheet2!$A$2:$K$8265, 11)</f>
        <v>110.8802</v>
      </c>
      <c r="F7223" s="7">
        <f t="shared" si="85"/>
        <v>1.31375</v>
      </c>
      <c r="G7223" s="8">
        <v>200000</v>
      </c>
      <c r="H7223" s="9">
        <f t="shared" si="86"/>
        <v>2200000</v>
      </c>
      <c r="I7223" s="10"/>
    </row>
    <row r="7224" spans="1:9" ht="14.25" customHeight="1">
      <c r="A7224" s="6" t="str">
        <f t="shared" si="84"/>
        <v>Semarang - Kalikuning_KALIBENING</v>
      </c>
      <c r="B7224" s="11" t="s">
        <v>5061</v>
      </c>
      <c r="C7224" s="11" t="s">
        <v>2229</v>
      </c>
      <c r="D7224" s="11">
        <v>1.54</v>
      </c>
      <c r="E7224" s="7">
        <f>VLOOKUP(A7224, Sheet2!$A$2:$K$8265, 11)</f>
        <v>110.8802</v>
      </c>
      <c r="F7224" s="7">
        <f t="shared" si="85"/>
        <v>0.1925</v>
      </c>
      <c r="G7224" s="8">
        <v>200000</v>
      </c>
      <c r="H7224" s="9">
        <f t="shared" si="86"/>
        <v>400000</v>
      </c>
      <c r="I7224" s="10"/>
    </row>
    <row r="7225" spans="1:9" ht="14.25" customHeight="1">
      <c r="A7225" s="6" t="str">
        <f t="shared" si="84"/>
        <v>Semarang - Kalikuning_KALICACING</v>
      </c>
      <c r="B7225" s="11" t="s">
        <v>5061</v>
      </c>
      <c r="C7225" s="11" t="s">
        <v>5098</v>
      </c>
      <c r="D7225" s="11">
        <v>1.54</v>
      </c>
      <c r="E7225" s="7">
        <f>VLOOKUP(A7225, Sheet2!$A$2:$K$8265, 11)</f>
        <v>110.8802</v>
      </c>
      <c r="F7225" s="7">
        <f t="shared" si="85"/>
        <v>0.1925</v>
      </c>
      <c r="G7225" s="8">
        <v>200000</v>
      </c>
      <c r="H7225" s="9">
        <f t="shared" si="86"/>
        <v>400000</v>
      </c>
      <c r="I7225" s="10"/>
    </row>
    <row r="7226" spans="1:9" ht="14.25" customHeight="1">
      <c r="A7226" s="6" t="str">
        <f t="shared" si="84"/>
        <v>Semarang - Kalikuning_KALIJAMBE</v>
      </c>
      <c r="B7226" s="11" t="s">
        <v>5061</v>
      </c>
      <c r="C7226" s="11" t="s">
        <v>3619</v>
      </c>
      <c r="D7226" s="11">
        <v>10.51</v>
      </c>
      <c r="E7226" s="7">
        <f>VLOOKUP(A7226, Sheet2!$A$2:$K$8265, 11)</f>
        <v>110.8802</v>
      </c>
      <c r="F7226" s="7">
        <f t="shared" si="85"/>
        <v>1.31375</v>
      </c>
      <c r="G7226" s="8">
        <v>200000</v>
      </c>
      <c r="H7226" s="9">
        <f t="shared" si="86"/>
        <v>2200000</v>
      </c>
      <c r="I7226" s="10"/>
    </row>
    <row r="7227" spans="1:9" ht="14.25" customHeight="1">
      <c r="A7227" s="6" t="str">
        <f t="shared" si="84"/>
        <v>Semarang - Kalikuning_KALIKURMO</v>
      </c>
      <c r="B7227" s="11" t="s">
        <v>5061</v>
      </c>
      <c r="C7227" s="11" t="s">
        <v>5099</v>
      </c>
      <c r="D7227" s="11">
        <v>10.51</v>
      </c>
      <c r="E7227" s="7">
        <f>VLOOKUP(A7227, Sheet2!$A$2:$K$8265, 11)</f>
        <v>110.8802</v>
      </c>
      <c r="F7227" s="7">
        <f t="shared" si="85"/>
        <v>1.31375</v>
      </c>
      <c r="G7227" s="8">
        <v>200000</v>
      </c>
      <c r="H7227" s="9">
        <f t="shared" si="86"/>
        <v>2200000</v>
      </c>
      <c r="I7227" s="10"/>
    </row>
    <row r="7228" spans="1:9" ht="14.25" customHeight="1">
      <c r="A7228" s="6" t="str">
        <f t="shared" si="84"/>
        <v>Semarang - Kalikuning_KALINANAS</v>
      </c>
      <c r="B7228" s="11" t="s">
        <v>5061</v>
      </c>
      <c r="C7228" s="11" t="s">
        <v>1300</v>
      </c>
      <c r="D7228" s="11">
        <v>17.7</v>
      </c>
      <c r="E7228" s="7">
        <f>VLOOKUP(A7228, Sheet2!$A$2:$K$8265, 11)</f>
        <v>110.8802</v>
      </c>
      <c r="F7228" s="7">
        <f t="shared" si="85"/>
        <v>2.2124999999999999</v>
      </c>
      <c r="G7228" s="8">
        <v>200000</v>
      </c>
      <c r="H7228" s="9">
        <f t="shared" si="86"/>
        <v>3600000</v>
      </c>
      <c r="I7228" s="10"/>
    </row>
    <row r="7229" spans="1:9" ht="14.25" customHeight="1">
      <c r="A7229" s="6" t="str">
        <f t="shared" si="84"/>
        <v>Semarang - Kalikuning_KALIREJO</v>
      </c>
      <c r="B7229" s="11" t="s">
        <v>5061</v>
      </c>
      <c r="C7229" s="11" t="s">
        <v>116</v>
      </c>
      <c r="D7229" s="11">
        <v>10.51</v>
      </c>
      <c r="E7229" s="7">
        <f>VLOOKUP(A7229, Sheet2!$A$2:$K$8265, 11)</f>
        <v>110.8802</v>
      </c>
      <c r="F7229" s="7">
        <f t="shared" si="85"/>
        <v>1.31375</v>
      </c>
      <c r="G7229" s="8">
        <v>200000</v>
      </c>
      <c r="H7229" s="9">
        <f t="shared" si="86"/>
        <v>2200000</v>
      </c>
      <c r="I7229" s="10"/>
    </row>
    <row r="7230" spans="1:9" ht="14.25" customHeight="1">
      <c r="A7230" s="6" t="str">
        <f t="shared" si="84"/>
        <v>Semarang - Kalikuning_KALONGAN</v>
      </c>
      <c r="B7230" s="11" t="s">
        <v>5061</v>
      </c>
      <c r="C7230" s="11" t="s">
        <v>4966</v>
      </c>
      <c r="D7230" s="11">
        <v>10.51</v>
      </c>
      <c r="E7230" s="7">
        <f>VLOOKUP(A7230, Sheet2!$A$2:$K$8265, 11)</f>
        <v>110.8802</v>
      </c>
      <c r="F7230" s="7">
        <f t="shared" si="85"/>
        <v>1.31375</v>
      </c>
      <c r="G7230" s="8">
        <v>200000</v>
      </c>
      <c r="H7230" s="9">
        <f t="shared" si="86"/>
        <v>2200000</v>
      </c>
      <c r="I7230" s="10"/>
    </row>
    <row r="7231" spans="1:9" ht="14.25" customHeight="1">
      <c r="A7231" s="6" t="str">
        <f t="shared" si="84"/>
        <v>Semarang - Kalikuning_KANDANGAN</v>
      </c>
      <c r="B7231" s="11" t="s">
        <v>5061</v>
      </c>
      <c r="C7231" s="11" t="s">
        <v>4983</v>
      </c>
      <c r="D7231" s="11">
        <v>10.51</v>
      </c>
      <c r="E7231" s="7">
        <f>VLOOKUP(A7231, Sheet2!$A$2:$K$8265, 11)</f>
        <v>110.8802</v>
      </c>
      <c r="F7231" s="7">
        <f t="shared" si="85"/>
        <v>1.31375</v>
      </c>
      <c r="G7231" s="8">
        <v>200000</v>
      </c>
      <c r="H7231" s="9">
        <f t="shared" si="86"/>
        <v>2200000</v>
      </c>
      <c r="I7231" s="10"/>
    </row>
    <row r="7232" spans="1:9" ht="14.25" customHeight="1">
      <c r="A7232" s="6" t="str">
        <f t="shared" si="84"/>
        <v>Semarang - Kalikuning_KARANG GONDANG</v>
      </c>
      <c r="B7232" s="11" t="s">
        <v>5061</v>
      </c>
      <c r="C7232" s="11" t="s">
        <v>5100</v>
      </c>
      <c r="D7232" s="11">
        <v>10.51</v>
      </c>
      <c r="E7232" s="7">
        <f>VLOOKUP(A7232, Sheet2!$A$2:$K$8265, 11)</f>
        <v>110.8802</v>
      </c>
      <c r="F7232" s="7">
        <f t="shared" si="85"/>
        <v>1.31375</v>
      </c>
      <c r="G7232" s="8">
        <v>200000</v>
      </c>
      <c r="H7232" s="9">
        <f t="shared" si="86"/>
        <v>2200000</v>
      </c>
      <c r="I7232" s="10"/>
    </row>
    <row r="7233" spans="1:9" ht="14.25" customHeight="1">
      <c r="A7233" s="6" t="str">
        <f t="shared" si="84"/>
        <v>Semarang - Kalikuning_KARANGANYAR</v>
      </c>
      <c r="B7233" s="11" t="s">
        <v>5061</v>
      </c>
      <c r="C7233" s="11" t="s">
        <v>125</v>
      </c>
      <c r="D7233" s="11">
        <v>10.51</v>
      </c>
      <c r="E7233" s="7">
        <f>VLOOKUP(A7233, Sheet2!$A$2:$K$8265, 11)</f>
        <v>110.8802</v>
      </c>
      <c r="F7233" s="7">
        <f t="shared" si="85"/>
        <v>1.31375</v>
      </c>
      <c r="G7233" s="8">
        <v>200000</v>
      </c>
      <c r="H7233" s="9">
        <f t="shared" si="86"/>
        <v>2200000</v>
      </c>
      <c r="I7233" s="10"/>
    </row>
    <row r="7234" spans="1:9" ht="14.25" customHeight="1">
      <c r="A7234" s="6" t="str">
        <f t="shared" si="84"/>
        <v>Semarang - Kalikuning_KARANGJATI</v>
      </c>
      <c r="B7234" s="11" t="s">
        <v>5061</v>
      </c>
      <c r="C7234" s="11" t="s">
        <v>896</v>
      </c>
      <c r="D7234" s="11">
        <v>17.7</v>
      </c>
      <c r="E7234" s="7">
        <f>VLOOKUP(A7234, Sheet2!$A$2:$K$8265, 11)</f>
        <v>110.8802</v>
      </c>
      <c r="F7234" s="7">
        <f t="shared" si="85"/>
        <v>2.2124999999999999</v>
      </c>
      <c r="G7234" s="8">
        <v>200000</v>
      </c>
      <c r="H7234" s="9">
        <f t="shared" si="86"/>
        <v>3600000</v>
      </c>
      <c r="I7234" s="10"/>
    </row>
    <row r="7235" spans="1:9" ht="14.25" customHeight="1">
      <c r="A7235" s="6" t="str">
        <f t="shared" si="84"/>
        <v>Semarang - Kalikuning_KARANGJATI</v>
      </c>
      <c r="B7235" s="11" t="s">
        <v>5061</v>
      </c>
      <c r="C7235" s="11" t="s">
        <v>896</v>
      </c>
      <c r="D7235" s="11">
        <v>10.51</v>
      </c>
      <c r="E7235" s="7">
        <f>VLOOKUP(A7235, Sheet2!$A$2:$K$8265, 11)</f>
        <v>110.8802</v>
      </c>
      <c r="F7235" s="7">
        <f t="shared" si="85"/>
        <v>1.31375</v>
      </c>
      <c r="G7235" s="8">
        <v>200000</v>
      </c>
      <c r="H7235" s="9">
        <f t="shared" si="86"/>
        <v>2200000</v>
      </c>
      <c r="I7235" s="10"/>
    </row>
    <row r="7236" spans="1:9" ht="14.25" customHeight="1">
      <c r="A7236" s="6" t="str">
        <f t="shared" si="84"/>
        <v>Semarang - Kalikuning_KARANGLANGU</v>
      </c>
      <c r="B7236" s="11" t="s">
        <v>5061</v>
      </c>
      <c r="C7236" s="11" t="s">
        <v>5101</v>
      </c>
      <c r="D7236" s="11">
        <v>53.45</v>
      </c>
      <c r="E7236" s="7">
        <f>VLOOKUP(A7236, Sheet2!$A$2:$K$8265, 11)</f>
        <v>110.8802</v>
      </c>
      <c r="F7236" s="7">
        <f t="shared" si="85"/>
        <v>6.6812500000000004</v>
      </c>
      <c r="G7236" s="8">
        <v>200000</v>
      </c>
      <c r="H7236" s="9">
        <f t="shared" si="86"/>
        <v>10800000</v>
      </c>
      <c r="I7236" s="10"/>
    </row>
    <row r="7237" spans="1:9" ht="14.25" customHeight="1">
      <c r="A7237" s="6" t="str">
        <f t="shared" si="84"/>
        <v>Semarang - Kalikuning_KARANGTENGAH</v>
      </c>
      <c r="B7237" s="11" t="s">
        <v>5061</v>
      </c>
      <c r="C7237" s="11" t="s">
        <v>409</v>
      </c>
      <c r="D7237" s="11">
        <v>10.51</v>
      </c>
      <c r="E7237" s="7">
        <f>VLOOKUP(A7237, Sheet2!$A$2:$K$8265, 11)</f>
        <v>110.8802</v>
      </c>
      <c r="F7237" s="7">
        <f t="shared" si="85"/>
        <v>1.31375</v>
      </c>
      <c r="G7237" s="8">
        <v>200000</v>
      </c>
      <c r="H7237" s="9">
        <f t="shared" si="86"/>
        <v>2200000</v>
      </c>
      <c r="I7237" s="10"/>
    </row>
    <row r="7238" spans="1:9" ht="14.25" customHeight="1">
      <c r="A7238" s="6" t="str">
        <f t="shared" si="84"/>
        <v>Semarang - Kalikuning_KAUMAN KIDUL</v>
      </c>
      <c r="B7238" s="11" t="s">
        <v>5061</v>
      </c>
      <c r="C7238" s="11" t="s">
        <v>5102</v>
      </c>
      <c r="D7238" s="11">
        <v>1.54</v>
      </c>
      <c r="E7238" s="7">
        <f>VLOOKUP(A7238, Sheet2!$A$2:$K$8265, 11)</f>
        <v>110.8802</v>
      </c>
      <c r="F7238" s="7">
        <f t="shared" si="85"/>
        <v>0.1925</v>
      </c>
      <c r="G7238" s="8">
        <v>200000</v>
      </c>
      <c r="H7238" s="9">
        <f t="shared" si="86"/>
        <v>400000</v>
      </c>
      <c r="I7238" s="10"/>
    </row>
    <row r="7239" spans="1:9" ht="14.25" customHeight="1">
      <c r="A7239" s="6" t="str">
        <f t="shared" si="84"/>
        <v>Semarang - Kalikuning_KAWENGEN</v>
      </c>
      <c r="B7239" s="11" t="s">
        <v>5061</v>
      </c>
      <c r="C7239" s="11" t="s">
        <v>5103</v>
      </c>
      <c r="D7239" s="11">
        <v>10.51</v>
      </c>
      <c r="E7239" s="7">
        <f>VLOOKUP(A7239, Sheet2!$A$2:$K$8265, 11)</f>
        <v>110.8802</v>
      </c>
      <c r="F7239" s="7">
        <f t="shared" si="85"/>
        <v>1.31375</v>
      </c>
      <c r="G7239" s="8">
        <v>200000</v>
      </c>
      <c r="H7239" s="9">
        <f t="shared" si="86"/>
        <v>2200000</v>
      </c>
      <c r="I7239" s="10"/>
    </row>
    <row r="7240" spans="1:9" ht="14.25" customHeight="1">
      <c r="A7240" s="6" t="str">
        <f t="shared" si="84"/>
        <v>Semarang - Kalikuning_KEBONDOWO</v>
      </c>
      <c r="B7240" s="11" t="s">
        <v>5061</v>
      </c>
      <c r="C7240" s="11" t="s">
        <v>5104</v>
      </c>
      <c r="D7240" s="11">
        <v>10.51</v>
      </c>
      <c r="E7240" s="7">
        <f>VLOOKUP(A7240, Sheet2!$A$2:$K$8265, 11)</f>
        <v>110.8802</v>
      </c>
      <c r="F7240" s="7">
        <f t="shared" si="85"/>
        <v>1.31375</v>
      </c>
      <c r="G7240" s="8">
        <v>200000</v>
      </c>
      <c r="H7240" s="9">
        <f t="shared" si="86"/>
        <v>2200000</v>
      </c>
      <c r="I7240" s="10"/>
    </row>
    <row r="7241" spans="1:9" ht="14.25" customHeight="1">
      <c r="A7241" s="6" t="str">
        <f t="shared" si="84"/>
        <v>Semarang - Kalikuning_KEBUMEN</v>
      </c>
      <c r="B7241" s="11" t="s">
        <v>5061</v>
      </c>
      <c r="C7241" s="11" t="s">
        <v>137</v>
      </c>
      <c r="D7241" s="11">
        <v>10.51</v>
      </c>
      <c r="E7241" s="7">
        <f>VLOOKUP(A7241, Sheet2!$A$2:$K$8265, 11)</f>
        <v>110.8802</v>
      </c>
      <c r="F7241" s="7">
        <f t="shared" si="85"/>
        <v>1.31375</v>
      </c>
      <c r="G7241" s="8">
        <v>200000</v>
      </c>
      <c r="H7241" s="9">
        <f t="shared" si="86"/>
        <v>2200000</v>
      </c>
      <c r="I7241" s="10"/>
    </row>
    <row r="7242" spans="1:9" ht="14.25" customHeight="1">
      <c r="A7242" s="6" t="str">
        <f t="shared" si="84"/>
        <v>Semarang - Kalikuning_KECANDRAN</v>
      </c>
      <c r="B7242" s="11" t="s">
        <v>5061</v>
      </c>
      <c r="C7242" s="11" t="s">
        <v>5105</v>
      </c>
      <c r="D7242" s="11">
        <v>1.54</v>
      </c>
      <c r="E7242" s="7">
        <f>VLOOKUP(A7242, Sheet2!$A$2:$K$8265, 11)</f>
        <v>110.8802</v>
      </c>
      <c r="F7242" s="7">
        <f t="shared" si="85"/>
        <v>0.1925</v>
      </c>
      <c r="G7242" s="8">
        <v>200000</v>
      </c>
      <c r="H7242" s="9">
        <f t="shared" si="86"/>
        <v>400000</v>
      </c>
      <c r="I7242" s="10"/>
    </row>
    <row r="7243" spans="1:9" ht="14.25" customHeight="1">
      <c r="A7243" s="6" t="str">
        <f t="shared" si="84"/>
        <v>Semarang - Kalikuning_KEDUNGJATI</v>
      </c>
      <c r="B7243" s="11" t="s">
        <v>5061</v>
      </c>
      <c r="C7243" s="11" t="s">
        <v>905</v>
      </c>
      <c r="D7243" s="11">
        <v>53.45</v>
      </c>
      <c r="E7243" s="7">
        <f>VLOOKUP(A7243, Sheet2!$A$2:$K$8265, 11)</f>
        <v>110.8802</v>
      </c>
      <c r="F7243" s="7">
        <f t="shared" si="85"/>
        <v>6.6812500000000004</v>
      </c>
      <c r="G7243" s="8">
        <v>200000</v>
      </c>
      <c r="H7243" s="9">
        <f t="shared" si="86"/>
        <v>10800000</v>
      </c>
      <c r="I7243" s="10"/>
    </row>
    <row r="7244" spans="1:9" ht="14.25" customHeight="1">
      <c r="A7244" s="6" t="str">
        <f t="shared" si="84"/>
        <v>Semarang - Kalikuning_KEDUNGPILANG</v>
      </c>
      <c r="B7244" s="11" t="s">
        <v>5061</v>
      </c>
      <c r="C7244" s="11" t="s">
        <v>5106</v>
      </c>
      <c r="D7244" s="11">
        <v>17.7</v>
      </c>
      <c r="E7244" s="7">
        <f>VLOOKUP(A7244, Sheet2!$A$2:$K$8265, 11)</f>
        <v>110.8802</v>
      </c>
      <c r="F7244" s="7">
        <f t="shared" si="85"/>
        <v>2.2124999999999999</v>
      </c>
      <c r="G7244" s="8">
        <v>200000</v>
      </c>
      <c r="H7244" s="9">
        <f t="shared" si="86"/>
        <v>3600000</v>
      </c>
      <c r="I7244" s="10"/>
    </row>
    <row r="7245" spans="1:9" ht="14.25" customHeight="1">
      <c r="A7245" s="6" t="str">
        <f t="shared" si="84"/>
        <v>Semarang - Kalikuning_KEJI</v>
      </c>
      <c r="B7245" s="11" t="s">
        <v>5061</v>
      </c>
      <c r="C7245" s="11" t="s">
        <v>3183</v>
      </c>
      <c r="D7245" s="11">
        <v>10.51</v>
      </c>
      <c r="E7245" s="7">
        <f>VLOOKUP(A7245, Sheet2!$A$2:$K$8265, 11)</f>
        <v>110.8802</v>
      </c>
      <c r="F7245" s="7">
        <f t="shared" si="85"/>
        <v>1.31375</v>
      </c>
      <c r="G7245" s="8">
        <v>200000</v>
      </c>
      <c r="H7245" s="9">
        <f t="shared" si="86"/>
        <v>2200000</v>
      </c>
      <c r="I7245" s="10"/>
    </row>
    <row r="7246" spans="1:9" ht="14.25" customHeight="1">
      <c r="A7246" s="6" t="str">
        <f t="shared" si="84"/>
        <v>Semarang - Kalikuning_KEMAMBANG</v>
      </c>
      <c r="B7246" s="11" t="s">
        <v>5061</v>
      </c>
      <c r="C7246" s="11" t="s">
        <v>5107</v>
      </c>
      <c r="D7246" s="11">
        <v>10.51</v>
      </c>
      <c r="E7246" s="7">
        <f>VLOOKUP(A7246, Sheet2!$A$2:$K$8265, 11)</f>
        <v>110.8802</v>
      </c>
      <c r="F7246" s="7">
        <f t="shared" si="85"/>
        <v>1.31375</v>
      </c>
      <c r="G7246" s="8">
        <v>200000</v>
      </c>
      <c r="H7246" s="9">
        <f t="shared" si="86"/>
        <v>2200000</v>
      </c>
      <c r="I7246" s="10"/>
    </row>
    <row r="7247" spans="1:9" ht="14.25" customHeight="1">
      <c r="A7247" s="6" t="str">
        <f t="shared" si="84"/>
        <v>Semarang - Kalikuning_KEMAWI</v>
      </c>
      <c r="B7247" s="11" t="s">
        <v>5061</v>
      </c>
      <c r="C7247" s="11" t="s">
        <v>912</v>
      </c>
      <c r="D7247" s="11">
        <v>10.51</v>
      </c>
      <c r="E7247" s="7">
        <f>VLOOKUP(A7247, Sheet2!$A$2:$K$8265, 11)</f>
        <v>110.8802</v>
      </c>
      <c r="F7247" s="7">
        <f t="shared" si="85"/>
        <v>1.31375</v>
      </c>
      <c r="G7247" s="8">
        <v>200000</v>
      </c>
      <c r="H7247" s="9">
        <f t="shared" si="86"/>
        <v>2200000</v>
      </c>
      <c r="I7247" s="10"/>
    </row>
    <row r="7248" spans="1:9" ht="14.25" customHeight="1">
      <c r="A7248" s="6" t="str">
        <f t="shared" si="84"/>
        <v>Semarang - Kalikuning_KENTENG</v>
      </c>
      <c r="B7248" s="11" t="s">
        <v>5061</v>
      </c>
      <c r="C7248" s="11" t="s">
        <v>639</v>
      </c>
      <c r="D7248" s="11">
        <v>10.51</v>
      </c>
      <c r="E7248" s="7">
        <f>VLOOKUP(A7248, Sheet2!$A$2:$K$8265, 11)</f>
        <v>110.8802</v>
      </c>
      <c r="F7248" s="7">
        <f t="shared" si="85"/>
        <v>1.31375</v>
      </c>
      <c r="G7248" s="8">
        <v>200000</v>
      </c>
      <c r="H7248" s="9">
        <f t="shared" si="86"/>
        <v>2200000</v>
      </c>
      <c r="I7248" s="10"/>
    </row>
    <row r="7249" spans="1:9" ht="14.25" customHeight="1">
      <c r="A7249" s="6" t="str">
        <f t="shared" si="84"/>
        <v>Semarang - Kalikuning_KENTENGSARI</v>
      </c>
      <c r="B7249" s="11" t="s">
        <v>5061</v>
      </c>
      <c r="C7249" s="11" t="s">
        <v>1073</v>
      </c>
      <c r="D7249" s="11">
        <v>53.45</v>
      </c>
      <c r="E7249" s="7">
        <f>VLOOKUP(A7249, Sheet2!$A$2:$K$8265, 11)</f>
        <v>110.8802</v>
      </c>
      <c r="F7249" s="7">
        <f t="shared" si="85"/>
        <v>6.6812500000000004</v>
      </c>
      <c r="G7249" s="8">
        <v>200000</v>
      </c>
      <c r="H7249" s="9">
        <f t="shared" si="86"/>
        <v>10800000</v>
      </c>
      <c r="I7249" s="10"/>
    </row>
    <row r="7250" spans="1:9" ht="14.25" customHeight="1">
      <c r="A7250" s="6" t="str">
        <f t="shared" si="84"/>
        <v>Semarang - Kalikuning_KESONGO</v>
      </c>
      <c r="B7250" s="11" t="s">
        <v>5061</v>
      </c>
      <c r="C7250" s="11" t="s">
        <v>5108</v>
      </c>
      <c r="D7250" s="11">
        <v>10.51</v>
      </c>
      <c r="E7250" s="7">
        <f>VLOOKUP(A7250, Sheet2!$A$2:$K$8265, 11)</f>
        <v>110.8802</v>
      </c>
      <c r="F7250" s="7">
        <f t="shared" si="85"/>
        <v>1.31375</v>
      </c>
      <c r="G7250" s="8">
        <v>200000</v>
      </c>
      <c r="H7250" s="9">
        <f t="shared" si="86"/>
        <v>2200000</v>
      </c>
      <c r="I7250" s="10"/>
    </row>
    <row r="7251" spans="1:9" ht="14.25" customHeight="1">
      <c r="A7251" s="6" t="str">
        <f t="shared" si="84"/>
        <v>Semarang - Kalikuning_KLEPU</v>
      </c>
      <c r="B7251" s="11" t="s">
        <v>5061</v>
      </c>
      <c r="C7251" s="11" t="s">
        <v>3001</v>
      </c>
      <c r="D7251" s="11">
        <v>10.51</v>
      </c>
      <c r="E7251" s="7">
        <f>VLOOKUP(A7251, Sheet2!$A$2:$K$8265, 11)</f>
        <v>110.8802</v>
      </c>
      <c r="F7251" s="7">
        <f t="shared" si="85"/>
        <v>1.31375</v>
      </c>
      <c r="G7251" s="8">
        <v>200000</v>
      </c>
      <c r="H7251" s="9">
        <f t="shared" si="86"/>
        <v>2200000</v>
      </c>
      <c r="I7251" s="10"/>
    </row>
    <row r="7252" spans="1:9" ht="14.25" customHeight="1">
      <c r="A7252" s="6" t="str">
        <f t="shared" si="84"/>
        <v>Semarang - Kalikuning_KLITIKAN</v>
      </c>
      <c r="B7252" s="11" t="s">
        <v>5061</v>
      </c>
      <c r="C7252" s="11" t="s">
        <v>5109</v>
      </c>
      <c r="D7252" s="11">
        <v>53.45</v>
      </c>
      <c r="E7252" s="7">
        <f>VLOOKUP(A7252, Sheet2!$A$2:$K$8265, 11)</f>
        <v>110.8802</v>
      </c>
      <c r="F7252" s="7">
        <f t="shared" si="85"/>
        <v>6.6812500000000004</v>
      </c>
      <c r="G7252" s="8">
        <v>200000</v>
      </c>
      <c r="H7252" s="9">
        <f t="shared" si="86"/>
        <v>10800000</v>
      </c>
      <c r="I7252" s="10"/>
    </row>
    <row r="7253" spans="1:9" ht="14.25" customHeight="1">
      <c r="A7253" s="6" t="str">
        <f t="shared" si="84"/>
        <v>Semarang - Kalikuning_KRANDON LOR</v>
      </c>
      <c r="B7253" s="11" t="s">
        <v>5061</v>
      </c>
      <c r="C7253" s="11" t="s">
        <v>5110</v>
      </c>
      <c r="D7253" s="11">
        <v>10.51</v>
      </c>
      <c r="E7253" s="7">
        <f>VLOOKUP(A7253, Sheet2!$A$2:$K$8265, 11)</f>
        <v>110.8802</v>
      </c>
      <c r="F7253" s="7">
        <f t="shared" si="85"/>
        <v>1.31375</v>
      </c>
      <c r="G7253" s="8">
        <v>200000</v>
      </c>
      <c r="H7253" s="9">
        <f t="shared" si="86"/>
        <v>2200000</v>
      </c>
      <c r="I7253" s="10"/>
    </row>
    <row r="7254" spans="1:9" ht="14.25" customHeight="1">
      <c r="A7254" s="6" t="str">
        <f t="shared" si="84"/>
        <v>Semarang - Kalikuning_KRANGGAN</v>
      </c>
      <c r="B7254" s="11" t="s">
        <v>5061</v>
      </c>
      <c r="C7254" s="11" t="s">
        <v>420</v>
      </c>
      <c r="D7254" s="11">
        <v>10.51</v>
      </c>
      <c r="E7254" s="7">
        <f>VLOOKUP(A7254, Sheet2!$A$2:$K$8265, 11)</f>
        <v>110.8802</v>
      </c>
      <c r="F7254" s="7">
        <f t="shared" si="85"/>
        <v>1.31375</v>
      </c>
      <c r="G7254" s="8">
        <v>200000</v>
      </c>
      <c r="H7254" s="9">
        <f t="shared" si="86"/>
        <v>2200000</v>
      </c>
      <c r="I7254" s="10"/>
    </row>
    <row r="7255" spans="1:9" ht="14.25" customHeight="1">
      <c r="A7255" s="6" t="str">
        <f t="shared" si="84"/>
        <v>Semarang - Kalikuning_KUMPULREJO</v>
      </c>
      <c r="B7255" s="11" t="s">
        <v>5061</v>
      </c>
      <c r="C7255" s="11" t="s">
        <v>424</v>
      </c>
      <c r="D7255" s="11">
        <v>1.54</v>
      </c>
      <c r="E7255" s="7">
        <f>VLOOKUP(A7255, Sheet2!$A$2:$K$8265, 11)</f>
        <v>110.8802</v>
      </c>
      <c r="F7255" s="7">
        <f t="shared" si="85"/>
        <v>0.1925</v>
      </c>
      <c r="G7255" s="8">
        <v>200000</v>
      </c>
      <c r="H7255" s="9">
        <f t="shared" si="86"/>
        <v>400000</v>
      </c>
      <c r="I7255" s="10"/>
    </row>
    <row r="7256" spans="1:9" ht="14.25" customHeight="1">
      <c r="A7256" s="6" t="str">
        <f t="shared" si="84"/>
        <v>Semarang - Kalikuning_KUPANG</v>
      </c>
      <c r="B7256" s="11" t="s">
        <v>5061</v>
      </c>
      <c r="C7256" s="11" t="s">
        <v>3009</v>
      </c>
      <c r="D7256" s="11">
        <v>10.51</v>
      </c>
      <c r="E7256" s="7">
        <f>VLOOKUP(A7256, Sheet2!$A$2:$K$8265, 11)</f>
        <v>110.8802</v>
      </c>
      <c r="F7256" s="7">
        <f t="shared" si="85"/>
        <v>1.31375</v>
      </c>
      <c r="G7256" s="8">
        <v>200000</v>
      </c>
      <c r="H7256" s="9">
        <f t="shared" si="86"/>
        <v>2200000</v>
      </c>
      <c r="I7256" s="10"/>
    </row>
    <row r="7257" spans="1:9" ht="14.25" customHeight="1">
      <c r="A7257" s="6" t="str">
        <f t="shared" si="84"/>
        <v>Semarang - Kalikuning_KUTOWINANGUN KIDUL</v>
      </c>
      <c r="B7257" s="11" t="s">
        <v>5061</v>
      </c>
      <c r="C7257" s="11" t="s">
        <v>5111</v>
      </c>
      <c r="D7257" s="11">
        <v>1.54</v>
      </c>
      <c r="E7257" s="7">
        <f>VLOOKUP(A7257, Sheet2!$A$2:$K$8265, 11)</f>
        <v>110.8802</v>
      </c>
      <c r="F7257" s="7">
        <f t="shared" si="85"/>
        <v>0.1925</v>
      </c>
      <c r="G7257" s="8">
        <v>200000</v>
      </c>
      <c r="H7257" s="9">
        <f t="shared" si="86"/>
        <v>400000</v>
      </c>
      <c r="I7257" s="10"/>
    </row>
    <row r="7258" spans="1:9" ht="14.25" customHeight="1">
      <c r="A7258" s="6" t="str">
        <f t="shared" si="84"/>
        <v>Semarang - Kalikuning_KUTOWINANGUN LOR</v>
      </c>
      <c r="B7258" s="11" t="s">
        <v>5061</v>
      </c>
      <c r="C7258" s="11" t="s">
        <v>5112</v>
      </c>
      <c r="D7258" s="11">
        <v>1.54</v>
      </c>
      <c r="E7258" s="7">
        <f>VLOOKUP(A7258, Sheet2!$A$2:$K$8265, 11)</f>
        <v>110.8802</v>
      </c>
      <c r="F7258" s="7">
        <f t="shared" si="85"/>
        <v>0.1925</v>
      </c>
      <c r="G7258" s="8">
        <v>200000</v>
      </c>
      <c r="H7258" s="9">
        <f t="shared" si="86"/>
        <v>400000</v>
      </c>
      <c r="I7258" s="10"/>
    </row>
    <row r="7259" spans="1:9" ht="14.25" customHeight="1">
      <c r="A7259" s="6" t="str">
        <f t="shared" si="84"/>
        <v>Semarang - Kalikuning_KUWARASAN</v>
      </c>
      <c r="B7259" s="11" t="s">
        <v>5061</v>
      </c>
      <c r="C7259" s="11" t="s">
        <v>2807</v>
      </c>
      <c r="D7259" s="11">
        <v>10.51</v>
      </c>
      <c r="E7259" s="7">
        <f>VLOOKUP(A7259, Sheet2!$A$2:$K$8265, 11)</f>
        <v>110.8802</v>
      </c>
      <c r="F7259" s="7">
        <f t="shared" si="85"/>
        <v>1.31375</v>
      </c>
      <c r="G7259" s="8">
        <v>200000</v>
      </c>
      <c r="H7259" s="9">
        <f t="shared" si="86"/>
        <v>2200000</v>
      </c>
      <c r="I7259" s="10"/>
    </row>
    <row r="7260" spans="1:9" ht="14.25" customHeight="1">
      <c r="A7260" s="6" t="str">
        <f t="shared" si="84"/>
        <v>Semarang - Kalikuning_LANGENSARI</v>
      </c>
      <c r="B7260" s="11" t="s">
        <v>5061</v>
      </c>
      <c r="C7260" s="11" t="s">
        <v>5113</v>
      </c>
      <c r="D7260" s="11">
        <v>10.51</v>
      </c>
      <c r="E7260" s="7">
        <f>VLOOKUP(A7260, Sheet2!$A$2:$K$8265, 11)</f>
        <v>110.8802</v>
      </c>
      <c r="F7260" s="7">
        <f t="shared" si="85"/>
        <v>1.31375</v>
      </c>
      <c r="G7260" s="8">
        <v>200000</v>
      </c>
      <c r="H7260" s="9">
        <f t="shared" si="86"/>
        <v>2200000</v>
      </c>
      <c r="I7260" s="10"/>
    </row>
    <row r="7261" spans="1:9" ht="14.25" customHeight="1">
      <c r="A7261" s="6" t="str">
        <f t="shared" si="84"/>
        <v>Semarang - Kalikuning_LANJAN</v>
      </c>
      <c r="B7261" s="11" t="s">
        <v>5061</v>
      </c>
      <c r="C7261" s="11" t="s">
        <v>5114</v>
      </c>
      <c r="D7261" s="11">
        <v>10.51</v>
      </c>
      <c r="E7261" s="7">
        <f>VLOOKUP(A7261, Sheet2!$A$2:$K$8265, 11)</f>
        <v>110.8802</v>
      </c>
      <c r="F7261" s="7">
        <f t="shared" si="85"/>
        <v>1.31375</v>
      </c>
      <c r="G7261" s="8">
        <v>200000</v>
      </c>
      <c r="H7261" s="9">
        <f t="shared" si="86"/>
        <v>2200000</v>
      </c>
      <c r="I7261" s="10"/>
    </row>
    <row r="7262" spans="1:9" ht="14.25" customHeight="1">
      <c r="A7262" s="6" t="str">
        <f t="shared" si="84"/>
        <v>Semarang - Kalikuning_LEBAK</v>
      </c>
      <c r="B7262" s="11" t="s">
        <v>5061</v>
      </c>
      <c r="C7262" s="11" t="s">
        <v>2236</v>
      </c>
      <c r="D7262" s="11">
        <v>10.51</v>
      </c>
      <c r="E7262" s="7">
        <f>VLOOKUP(A7262, Sheet2!$A$2:$K$8265, 11)</f>
        <v>110.8802</v>
      </c>
      <c r="F7262" s="7">
        <f t="shared" si="85"/>
        <v>1.31375</v>
      </c>
      <c r="G7262" s="8">
        <v>200000</v>
      </c>
      <c r="H7262" s="9">
        <f t="shared" si="86"/>
        <v>2200000</v>
      </c>
      <c r="I7262" s="10"/>
    </row>
    <row r="7263" spans="1:9" ht="14.25" customHeight="1">
      <c r="A7263" s="6" t="str">
        <f t="shared" si="84"/>
        <v>Semarang - Kalikuning_LEDOK</v>
      </c>
      <c r="B7263" s="11" t="s">
        <v>5061</v>
      </c>
      <c r="C7263" s="11" t="s">
        <v>1317</v>
      </c>
      <c r="D7263" s="11">
        <v>1.54</v>
      </c>
      <c r="E7263" s="7">
        <f>VLOOKUP(A7263, Sheet2!$A$2:$K$8265, 11)</f>
        <v>110.8802</v>
      </c>
      <c r="F7263" s="7">
        <f t="shared" si="85"/>
        <v>0.1925</v>
      </c>
      <c r="G7263" s="8">
        <v>200000</v>
      </c>
      <c r="H7263" s="9">
        <f t="shared" si="86"/>
        <v>400000</v>
      </c>
      <c r="I7263" s="10"/>
    </row>
    <row r="7264" spans="1:9" ht="14.25" customHeight="1">
      <c r="A7264" s="6" t="str">
        <f t="shared" si="84"/>
        <v>Semarang - Kalikuning_LEMAHIRENG</v>
      </c>
      <c r="B7264" s="11" t="s">
        <v>5061</v>
      </c>
      <c r="C7264" s="11" t="s">
        <v>2613</v>
      </c>
      <c r="D7264" s="11">
        <v>10.51</v>
      </c>
      <c r="E7264" s="7">
        <f>VLOOKUP(A7264, Sheet2!$A$2:$K$8265, 11)</f>
        <v>110.8802</v>
      </c>
      <c r="F7264" s="7">
        <f t="shared" si="85"/>
        <v>1.31375</v>
      </c>
      <c r="G7264" s="8">
        <v>200000</v>
      </c>
      <c r="H7264" s="9">
        <f t="shared" si="86"/>
        <v>2200000</v>
      </c>
      <c r="I7264" s="10"/>
    </row>
    <row r="7265" spans="1:9" ht="14.25" customHeight="1">
      <c r="A7265" s="6" t="str">
        <f t="shared" si="84"/>
        <v>Semarang - Kalikuning_LEMBU</v>
      </c>
      <c r="B7265" s="11" t="s">
        <v>5061</v>
      </c>
      <c r="C7265" s="11" t="s">
        <v>5115</v>
      </c>
      <c r="D7265" s="11">
        <v>10.51</v>
      </c>
      <c r="E7265" s="7">
        <f>VLOOKUP(A7265, Sheet2!$A$2:$K$8265, 11)</f>
        <v>110.8802</v>
      </c>
      <c r="F7265" s="7">
        <f t="shared" si="85"/>
        <v>1.31375</v>
      </c>
      <c r="G7265" s="8">
        <v>200000</v>
      </c>
      <c r="H7265" s="9">
        <f t="shared" si="86"/>
        <v>2200000</v>
      </c>
      <c r="I7265" s="10"/>
    </row>
    <row r="7266" spans="1:9" ht="14.25" customHeight="1">
      <c r="A7266" s="6" t="str">
        <f t="shared" si="84"/>
        <v>Semarang - Kalikuning_LEREP</v>
      </c>
      <c r="B7266" s="11" t="s">
        <v>5061</v>
      </c>
      <c r="C7266" s="11" t="s">
        <v>5116</v>
      </c>
      <c r="D7266" s="11">
        <v>10.51</v>
      </c>
      <c r="E7266" s="7">
        <f>VLOOKUP(A7266, Sheet2!$A$2:$K$8265, 11)</f>
        <v>110.8802</v>
      </c>
      <c r="F7266" s="7">
        <f t="shared" si="85"/>
        <v>1.31375</v>
      </c>
      <c r="G7266" s="8">
        <v>200000</v>
      </c>
      <c r="H7266" s="9">
        <f t="shared" si="86"/>
        <v>2200000</v>
      </c>
      <c r="I7266" s="10"/>
    </row>
    <row r="7267" spans="1:9" ht="14.25" customHeight="1">
      <c r="A7267" s="6" t="str">
        <f t="shared" si="84"/>
        <v>Semarang - Kalikuning_LEYANGAN</v>
      </c>
      <c r="B7267" s="11" t="s">
        <v>5061</v>
      </c>
      <c r="C7267" s="11" t="s">
        <v>816</v>
      </c>
      <c r="D7267" s="11">
        <v>10.51</v>
      </c>
      <c r="E7267" s="7">
        <f>VLOOKUP(A7267, Sheet2!$A$2:$K$8265, 11)</f>
        <v>110.8802</v>
      </c>
      <c r="F7267" s="7">
        <f t="shared" si="85"/>
        <v>1.31375</v>
      </c>
      <c r="G7267" s="8">
        <v>200000</v>
      </c>
      <c r="H7267" s="9">
        <f t="shared" si="86"/>
        <v>2200000</v>
      </c>
      <c r="I7267" s="10"/>
    </row>
    <row r="7268" spans="1:9" ht="14.25" customHeight="1">
      <c r="A7268" s="6" t="str">
        <f t="shared" si="84"/>
        <v>Semarang - Kalikuning_LOPAIT</v>
      </c>
      <c r="B7268" s="11" t="s">
        <v>5061</v>
      </c>
      <c r="C7268" s="11" t="s">
        <v>5117</v>
      </c>
      <c r="D7268" s="11">
        <v>10.51</v>
      </c>
      <c r="E7268" s="7">
        <f>VLOOKUP(A7268, Sheet2!$A$2:$K$8265, 11)</f>
        <v>110.8802</v>
      </c>
      <c r="F7268" s="7">
        <f t="shared" si="85"/>
        <v>1.31375</v>
      </c>
      <c r="G7268" s="8">
        <v>200000</v>
      </c>
      <c r="H7268" s="9">
        <f t="shared" si="86"/>
        <v>2200000</v>
      </c>
      <c r="I7268" s="10"/>
    </row>
    <row r="7269" spans="1:9" ht="14.25" customHeight="1">
      <c r="A7269" s="6" t="str">
        <f t="shared" si="84"/>
        <v>Semarang - Kalikuning_LOSARI</v>
      </c>
      <c r="B7269" s="11" t="s">
        <v>5061</v>
      </c>
      <c r="C7269" s="11" t="s">
        <v>926</v>
      </c>
      <c r="D7269" s="11">
        <v>10.51</v>
      </c>
      <c r="E7269" s="7">
        <f>VLOOKUP(A7269, Sheet2!$A$2:$K$8265, 11)</f>
        <v>110.8802</v>
      </c>
      <c r="F7269" s="7">
        <f t="shared" si="85"/>
        <v>1.31375</v>
      </c>
      <c r="G7269" s="8">
        <v>200000</v>
      </c>
      <c r="H7269" s="9">
        <f t="shared" si="86"/>
        <v>2200000</v>
      </c>
      <c r="I7269" s="10"/>
    </row>
    <row r="7270" spans="1:9" ht="14.25" customHeight="1">
      <c r="A7270" s="6" t="str">
        <f t="shared" si="84"/>
        <v>Semarang - Kalikuning_MANGGIHAN</v>
      </c>
      <c r="B7270" s="11" t="s">
        <v>5061</v>
      </c>
      <c r="C7270" s="11" t="s">
        <v>5118</v>
      </c>
      <c r="D7270" s="11">
        <v>10.51</v>
      </c>
      <c r="E7270" s="7">
        <f>VLOOKUP(A7270, Sheet2!$A$2:$K$8265, 11)</f>
        <v>110.8802</v>
      </c>
      <c r="F7270" s="7">
        <f t="shared" si="85"/>
        <v>1.31375</v>
      </c>
      <c r="G7270" s="8">
        <v>200000</v>
      </c>
      <c r="H7270" s="9">
        <f t="shared" si="86"/>
        <v>2200000</v>
      </c>
      <c r="I7270" s="10"/>
    </row>
    <row r="7271" spans="1:9" ht="14.25" customHeight="1">
      <c r="A7271" s="6" t="str">
        <f t="shared" si="84"/>
        <v>Semarang - Kalikuning_MANGUNSARI</v>
      </c>
      <c r="B7271" s="11" t="s">
        <v>5061</v>
      </c>
      <c r="C7271" s="11" t="s">
        <v>1090</v>
      </c>
      <c r="D7271" s="11">
        <v>1.54</v>
      </c>
      <c r="E7271" s="7">
        <f>VLOOKUP(A7271, Sheet2!$A$2:$K$8265, 11)</f>
        <v>110.8802</v>
      </c>
      <c r="F7271" s="7">
        <f t="shared" si="85"/>
        <v>0.1925</v>
      </c>
      <c r="G7271" s="8">
        <v>200000</v>
      </c>
      <c r="H7271" s="9">
        <f t="shared" si="86"/>
        <v>400000</v>
      </c>
      <c r="I7271" s="10"/>
    </row>
    <row r="7272" spans="1:9" ht="14.25" customHeight="1">
      <c r="A7272" s="6" t="str">
        <f t="shared" si="84"/>
        <v>Semarang - Kalikuning_MENDONGAN</v>
      </c>
      <c r="B7272" s="11" t="s">
        <v>5061</v>
      </c>
      <c r="C7272" s="11" t="s">
        <v>5119</v>
      </c>
      <c r="D7272" s="11">
        <v>10.51</v>
      </c>
      <c r="E7272" s="7">
        <f>VLOOKUP(A7272, Sheet2!$A$2:$K$8265, 11)</f>
        <v>110.8802</v>
      </c>
      <c r="F7272" s="7">
        <f t="shared" si="85"/>
        <v>1.31375</v>
      </c>
      <c r="G7272" s="8">
        <v>200000</v>
      </c>
      <c r="H7272" s="9">
        <f t="shared" si="86"/>
        <v>2200000</v>
      </c>
      <c r="I7272" s="10"/>
    </row>
    <row r="7273" spans="1:9" ht="14.25" customHeight="1">
      <c r="A7273" s="6" t="str">
        <f t="shared" si="84"/>
        <v>Semarang - Kalikuning_MLILIR</v>
      </c>
      <c r="B7273" s="11" t="s">
        <v>5061</v>
      </c>
      <c r="C7273" s="11" t="s">
        <v>1964</v>
      </c>
      <c r="D7273" s="11">
        <v>10.51</v>
      </c>
      <c r="E7273" s="7">
        <f>VLOOKUP(A7273, Sheet2!$A$2:$K$8265, 11)</f>
        <v>110.8802</v>
      </c>
      <c r="F7273" s="7">
        <f t="shared" si="85"/>
        <v>1.31375</v>
      </c>
      <c r="G7273" s="8">
        <v>200000</v>
      </c>
      <c r="H7273" s="9">
        <f t="shared" si="86"/>
        <v>2200000</v>
      </c>
      <c r="I7273" s="10"/>
    </row>
    <row r="7274" spans="1:9" ht="14.25" customHeight="1">
      <c r="A7274" s="6" t="str">
        <f t="shared" si="84"/>
        <v>Semarang - Kalikuning_MLUWEH</v>
      </c>
      <c r="B7274" s="11" t="s">
        <v>5061</v>
      </c>
      <c r="C7274" s="11" t="s">
        <v>5120</v>
      </c>
      <c r="D7274" s="11">
        <v>10.51</v>
      </c>
      <c r="E7274" s="7">
        <f>VLOOKUP(A7274, Sheet2!$A$2:$K$8265, 11)</f>
        <v>110.8802</v>
      </c>
      <c r="F7274" s="7">
        <f t="shared" si="85"/>
        <v>1.31375</v>
      </c>
      <c r="G7274" s="8">
        <v>200000</v>
      </c>
      <c r="H7274" s="9">
        <f t="shared" si="86"/>
        <v>2200000</v>
      </c>
      <c r="I7274" s="10"/>
    </row>
    <row r="7275" spans="1:9" ht="14.25" customHeight="1">
      <c r="A7275" s="6" t="str">
        <f t="shared" si="84"/>
        <v>Semarang - Kalikuning_MUNDING</v>
      </c>
      <c r="B7275" s="11" t="s">
        <v>5061</v>
      </c>
      <c r="C7275" s="11" t="s">
        <v>5121</v>
      </c>
      <c r="D7275" s="11">
        <v>10.51</v>
      </c>
      <c r="E7275" s="7">
        <f>VLOOKUP(A7275, Sheet2!$A$2:$K$8265, 11)</f>
        <v>110.8802</v>
      </c>
      <c r="F7275" s="7">
        <f t="shared" si="85"/>
        <v>1.31375</v>
      </c>
      <c r="G7275" s="8">
        <v>200000</v>
      </c>
      <c r="H7275" s="9">
        <f t="shared" si="86"/>
        <v>2200000</v>
      </c>
      <c r="I7275" s="10"/>
    </row>
    <row r="7276" spans="1:9" ht="14.25" customHeight="1">
      <c r="A7276" s="6" t="str">
        <f t="shared" si="84"/>
        <v>Semarang - Kalikuning_NGABLAK</v>
      </c>
      <c r="B7276" s="11" t="s">
        <v>5061</v>
      </c>
      <c r="C7276" s="11" t="s">
        <v>3225</v>
      </c>
      <c r="D7276" s="11">
        <v>17.7</v>
      </c>
      <c r="E7276" s="7">
        <f>VLOOKUP(A7276, Sheet2!$A$2:$K$8265, 11)</f>
        <v>110.8802</v>
      </c>
      <c r="F7276" s="7">
        <f t="shared" si="85"/>
        <v>2.2124999999999999</v>
      </c>
      <c r="G7276" s="8">
        <v>200000</v>
      </c>
      <c r="H7276" s="9">
        <f t="shared" si="86"/>
        <v>3600000</v>
      </c>
      <c r="I7276" s="10"/>
    </row>
    <row r="7277" spans="1:9" ht="14.25" customHeight="1">
      <c r="A7277" s="6" t="str">
        <f t="shared" si="84"/>
        <v>Semarang - Kalikuning_NGAJARAN</v>
      </c>
      <c r="B7277" s="11" t="s">
        <v>5061</v>
      </c>
      <c r="C7277" s="11" t="s">
        <v>1213</v>
      </c>
      <c r="D7277" s="11">
        <v>10.51</v>
      </c>
      <c r="E7277" s="7">
        <f>VLOOKUP(A7277, Sheet2!$A$2:$K$8265, 11)</f>
        <v>110.8802</v>
      </c>
      <c r="F7277" s="7">
        <f t="shared" si="85"/>
        <v>1.31375</v>
      </c>
      <c r="G7277" s="8">
        <v>200000</v>
      </c>
      <c r="H7277" s="9">
        <f t="shared" si="86"/>
        <v>2200000</v>
      </c>
      <c r="I7277" s="10"/>
    </row>
    <row r="7278" spans="1:9" ht="14.25" customHeight="1">
      <c r="A7278" s="6" t="str">
        <f t="shared" si="84"/>
        <v>Semarang - Kalikuning_NGAMPIN</v>
      </c>
      <c r="B7278" s="11" t="s">
        <v>5061</v>
      </c>
      <c r="C7278" s="11" t="s">
        <v>5122</v>
      </c>
      <c r="D7278" s="11">
        <v>10.51</v>
      </c>
      <c r="E7278" s="7">
        <f>VLOOKUP(A7278, Sheet2!$A$2:$K$8265, 11)</f>
        <v>110.8802</v>
      </c>
      <c r="F7278" s="7">
        <f t="shared" si="85"/>
        <v>1.31375</v>
      </c>
      <c r="G7278" s="8">
        <v>200000</v>
      </c>
      <c r="H7278" s="9">
        <f t="shared" si="86"/>
        <v>2200000</v>
      </c>
      <c r="I7278" s="10"/>
    </row>
    <row r="7279" spans="1:9" ht="14.25" customHeight="1">
      <c r="A7279" s="6" t="str">
        <f t="shared" si="84"/>
        <v>Semarang - Kalikuning_NGEMPON</v>
      </c>
      <c r="B7279" s="11" t="s">
        <v>5061</v>
      </c>
      <c r="C7279" s="11" t="s">
        <v>5123</v>
      </c>
      <c r="D7279" s="11">
        <v>10.51</v>
      </c>
      <c r="E7279" s="7">
        <f>VLOOKUP(A7279, Sheet2!$A$2:$K$8265, 11)</f>
        <v>110.8802</v>
      </c>
      <c r="F7279" s="7">
        <f t="shared" si="85"/>
        <v>1.31375</v>
      </c>
      <c r="G7279" s="8">
        <v>200000</v>
      </c>
      <c r="H7279" s="9">
        <f t="shared" si="86"/>
        <v>2200000</v>
      </c>
      <c r="I7279" s="10"/>
    </row>
    <row r="7280" spans="1:9" ht="14.25" customHeight="1">
      <c r="A7280" s="6" t="str">
        <f t="shared" si="84"/>
        <v>Semarang - Kalikuning_NGRAPAH</v>
      </c>
      <c r="B7280" s="11" t="s">
        <v>5061</v>
      </c>
      <c r="C7280" s="11" t="s">
        <v>5124</v>
      </c>
      <c r="D7280" s="11">
        <v>10.51</v>
      </c>
      <c r="E7280" s="7">
        <f>VLOOKUP(A7280, Sheet2!$A$2:$K$8265, 11)</f>
        <v>110.8802</v>
      </c>
      <c r="F7280" s="7">
        <f t="shared" si="85"/>
        <v>1.31375</v>
      </c>
      <c r="G7280" s="8">
        <v>200000</v>
      </c>
      <c r="H7280" s="9">
        <f t="shared" si="86"/>
        <v>2200000</v>
      </c>
      <c r="I7280" s="10"/>
    </row>
    <row r="7281" spans="1:9" ht="14.25" customHeight="1">
      <c r="A7281" s="6" t="str">
        <f t="shared" si="84"/>
        <v>Semarang - Kalikuning_NOBOREJO</v>
      </c>
      <c r="B7281" s="11" t="s">
        <v>5061</v>
      </c>
      <c r="C7281" s="11" t="s">
        <v>5125</v>
      </c>
      <c r="D7281" s="11">
        <v>1.54</v>
      </c>
      <c r="E7281" s="7">
        <f>VLOOKUP(A7281, Sheet2!$A$2:$K$8265, 11)</f>
        <v>110.8802</v>
      </c>
      <c r="F7281" s="7">
        <f t="shared" si="85"/>
        <v>0.1925</v>
      </c>
      <c r="G7281" s="8">
        <v>200000</v>
      </c>
      <c r="H7281" s="9">
        <f t="shared" si="86"/>
        <v>400000</v>
      </c>
      <c r="I7281" s="10"/>
    </row>
    <row r="7282" spans="1:9" ht="14.25" customHeight="1">
      <c r="A7282" s="6" t="str">
        <f t="shared" si="84"/>
        <v>Semarang - Kalikuning_NYAMAT</v>
      </c>
      <c r="B7282" s="11" t="s">
        <v>5061</v>
      </c>
      <c r="C7282" s="11" t="s">
        <v>5126</v>
      </c>
      <c r="D7282" s="11">
        <v>10.51</v>
      </c>
      <c r="E7282" s="7">
        <f>VLOOKUP(A7282, Sheet2!$A$2:$K$8265, 11)</f>
        <v>110.8802</v>
      </c>
      <c r="F7282" s="7">
        <f t="shared" si="85"/>
        <v>1.31375</v>
      </c>
      <c r="G7282" s="8">
        <v>200000</v>
      </c>
      <c r="H7282" s="9">
        <f t="shared" si="86"/>
        <v>2200000</v>
      </c>
      <c r="I7282" s="10"/>
    </row>
    <row r="7283" spans="1:9" ht="14.25" customHeight="1">
      <c r="A7283" s="6" t="str">
        <f t="shared" si="84"/>
        <v>Semarang - Kalikuning_NYATNYONO</v>
      </c>
      <c r="B7283" s="11" t="s">
        <v>5061</v>
      </c>
      <c r="C7283" s="11" t="s">
        <v>5127</v>
      </c>
      <c r="D7283" s="11">
        <v>10.51</v>
      </c>
      <c r="E7283" s="7">
        <f>VLOOKUP(A7283, Sheet2!$A$2:$K$8265, 11)</f>
        <v>110.8802</v>
      </c>
      <c r="F7283" s="7">
        <f t="shared" si="85"/>
        <v>1.31375</v>
      </c>
      <c r="G7283" s="8">
        <v>200000</v>
      </c>
      <c r="H7283" s="9">
        <f t="shared" si="86"/>
        <v>2200000</v>
      </c>
      <c r="I7283" s="10"/>
    </row>
    <row r="7284" spans="1:9" ht="14.25" customHeight="1">
      <c r="A7284" s="6" t="str">
        <f t="shared" si="84"/>
        <v>Semarang - Kalikuning_NYEMOH</v>
      </c>
      <c r="B7284" s="11" t="s">
        <v>5061</v>
      </c>
      <c r="C7284" s="11" t="s">
        <v>5128</v>
      </c>
      <c r="D7284" s="11">
        <v>10.51</v>
      </c>
      <c r="E7284" s="7">
        <f>VLOOKUP(A7284, Sheet2!$A$2:$K$8265, 11)</f>
        <v>110.8802</v>
      </c>
      <c r="F7284" s="7">
        <f t="shared" si="85"/>
        <v>1.31375</v>
      </c>
      <c r="G7284" s="8">
        <v>200000</v>
      </c>
      <c r="H7284" s="9">
        <f t="shared" si="86"/>
        <v>2200000</v>
      </c>
      <c r="I7284" s="10"/>
    </row>
    <row r="7285" spans="1:9" ht="14.25" customHeight="1">
      <c r="A7285" s="6" t="str">
        <f t="shared" si="84"/>
        <v>Semarang - Kalikuning_PABELAN</v>
      </c>
      <c r="B7285" s="11" t="s">
        <v>5061</v>
      </c>
      <c r="C7285" s="11" t="s">
        <v>3244</v>
      </c>
      <c r="D7285" s="11">
        <v>10.51</v>
      </c>
      <c r="E7285" s="7">
        <f>VLOOKUP(A7285, Sheet2!$A$2:$K$8265, 11)</f>
        <v>110.8802</v>
      </c>
      <c r="F7285" s="7">
        <f t="shared" si="85"/>
        <v>1.31375</v>
      </c>
      <c r="G7285" s="8">
        <v>200000</v>
      </c>
      <c r="H7285" s="9">
        <f t="shared" si="86"/>
        <v>2200000</v>
      </c>
      <c r="I7285" s="10"/>
    </row>
    <row r="7286" spans="1:9" ht="14.25" customHeight="1">
      <c r="A7286" s="6" t="str">
        <f t="shared" si="84"/>
        <v>Semarang - Kalikuning_PADAAN</v>
      </c>
      <c r="B7286" s="11" t="s">
        <v>5061</v>
      </c>
      <c r="C7286" s="11" t="s">
        <v>1330</v>
      </c>
      <c r="D7286" s="11">
        <v>10.51</v>
      </c>
      <c r="E7286" s="7">
        <f>VLOOKUP(A7286, Sheet2!$A$2:$K$8265, 11)</f>
        <v>110.8802</v>
      </c>
      <c r="F7286" s="7">
        <f t="shared" si="85"/>
        <v>1.31375</v>
      </c>
      <c r="G7286" s="8">
        <v>200000</v>
      </c>
      <c r="H7286" s="9">
        <f t="shared" si="86"/>
        <v>2200000</v>
      </c>
      <c r="I7286" s="10"/>
    </row>
    <row r="7287" spans="1:9" ht="14.25" customHeight="1">
      <c r="A7287" s="6" t="str">
        <f t="shared" si="84"/>
        <v>Semarang - Kalikuning_PADAS</v>
      </c>
      <c r="B7287" s="11" t="s">
        <v>5061</v>
      </c>
      <c r="C7287" s="11" t="s">
        <v>3041</v>
      </c>
      <c r="D7287" s="11">
        <v>53.45</v>
      </c>
      <c r="E7287" s="7">
        <f>VLOOKUP(A7287, Sheet2!$A$2:$K$8265, 11)</f>
        <v>110.8802</v>
      </c>
      <c r="F7287" s="7">
        <f t="shared" si="85"/>
        <v>6.6812500000000004</v>
      </c>
      <c r="G7287" s="8">
        <v>200000</v>
      </c>
      <c r="H7287" s="9">
        <f t="shared" si="86"/>
        <v>10800000</v>
      </c>
      <c r="I7287" s="10"/>
    </row>
    <row r="7288" spans="1:9" ht="14.25" customHeight="1">
      <c r="A7288" s="6" t="str">
        <f t="shared" si="84"/>
        <v>Semarang - Kalikuning_PAGERSARI</v>
      </c>
      <c r="B7288" s="11" t="s">
        <v>5061</v>
      </c>
      <c r="C7288" s="11" t="s">
        <v>449</v>
      </c>
      <c r="D7288" s="11">
        <v>10.51</v>
      </c>
      <c r="E7288" s="7">
        <f>VLOOKUP(A7288, Sheet2!$A$2:$K$8265, 11)</f>
        <v>110.8802</v>
      </c>
      <c r="F7288" s="7">
        <f t="shared" si="85"/>
        <v>1.31375</v>
      </c>
      <c r="G7288" s="8">
        <v>200000</v>
      </c>
      <c r="H7288" s="9">
        <f t="shared" si="86"/>
        <v>2200000</v>
      </c>
      <c r="I7288" s="10"/>
    </row>
    <row r="7289" spans="1:9" ht="14.25" customHeight="1">
      <c r="A7289" s="6" t="str">
        <f t="shared" si="84"/>
        <v>Semarang - Kalikuning_PAKIS</v>
      </c>
      <c r="B7289" s="11" t="s">
        <v>5061</v>
      </c>
      <c r="C7289" s="11" t="s">
        <v>2313</v>
      </c>
      <c r="D7289" s="11">
        <v>10.51</v>
      </c>
      <c r="E7289" s="7">
        <f>VLOOKUP(A7289, Sheet2!$A$2:$K$8265, 11)</f>
        <v>110.8802</v>
      </c>
      <c r="F7289" s="7">
        <f t="shared" si="85"/>
        <v>1.31375</v>
      </c>
      <c r="G7289" s="8">
        <v>200000</v>
      </c>
      <c r="H7289" s="9">
        <f t="shared" si="86"/>
        <v>2200000</v>
      </c>
      <c r="I7289" s="10"/>
    </row>
    <row r="7290" spans="1:9" ht="14.25" customHeight="1">
      <c r="A7290" s="6" t="str">
        <f t="shared" si="84"/>
        <v>Semarang - Kalikuning_PAKIS</v>
      </c>
      <c r="B7290" s="11" t="s">
        <v>5061</v>
      </c>
      <c r="C7290" s="11" t="s">
        <v>2313</v>
      </c>
      <c r="D7290" s="11">
        <v>16.97</v>
      </c>
      <c r="E7290" s="7">
        <f>VLOOKUP(A7290, Sheet2!$A$2:$K$8265, 11)</f>
        <v>110.8802</v>
      </c>
      <c r="F7290" s="7">
        <f t="shared" si="85"/>
        <v>2.1212499999999999</v>
      </c>
      <c r="G7290" s="8">
        <v>200000</v>
      </c>
      <c r="H7290" s="9">
        <f t="shared" si="86"/>
        <v>3400000</v>
      </c>
      <c r="I7290" s="10"/>
    </row>
    <row r="7291" spans="1:9" ht="14.25" customHeight="1">
      <c r="A7291" s="6" t="str">
        <f t="shared" si="84"/>
        <v>Semarang - Kalikuning_PAKOPEN</v>
      </c>
      <c r="B7291" s="11" t="s">
        <v>5061</v>
      </c>
      <c r="C7291" s="11" t="s">
        <v>5129</v>
      </c>
      <c r="D7291" s="11">
        <v>10.51</v>
      </c>
      <c r="E7291" s="7">
        <f>VLOOKUP(A7291, Sheet2!$A$2:$K$8265, 11)</f>
        <v>110.8802</v>
      </c>
      <c r="F7291" s="7">
        <f t="shared" si="85"/>
        <v>1.31375</v>
      </c>
      <c r="G7291" s="8">
        <v>200000</v>
      </c>
      <c r="H7291" s="9">
        <f t="shared" si="86"/>
        <v>2200000</v>
      </c>
      <c r="I7291" s="10"/>
    </row>
    <row r="7292" spans="1:9" ht="14.25" customHeight="1">
      <c r="A7292" s="6" t="str">
        <f t="shared" si="84"/>
        <v>Semarang - Kalikuning_PANIMBO</v>
      </c>
      <c r="B7292" s="11" t="s">
        <v>5061</v>
      </c>
      <c r="C7292" s="11" t="s">
        <v>5130</v>
      </c>
      <c r="D7292" s="11">
        <v>53.45</v>
      </c>
      <c r="E7292" s="7">
        <f>VLOOKUP(A7292, Sheet2!$A$2:$K$8265, 11)</f>
        <v>110.8802</v>
      </c>
      <c r="F7292" s="7">
        <f t="shared" si="85"/>
        <v>6.6812500000000004</v>
      </c>
      <c r="G7292" s="8">
        <v>200000</v>
      </c>
      <c r="H7292" s="9">
        <f t="shared" si="86"/>
        <v>10800000</v>
      </c>
      <c r="I7292" s="10"/>
    </row>
    <row r="7293" spans="1:9" ht="14.25" customHeight="1">
      <c r="A7293" s="6" t="str">
        <f t="shared" si="84"/>
        <v>Semarang - Kalikuning_PANJANG</v>
      </c>
      <c r="B7293" s="11" t="s">
        <v>5061</v>
      </c>
      <c r="C7293" s="11" t="s">
        <v>3248</v>
      </c>
      <c r="D7293" s="11">
        <v>10.51</v>
      </c>
      <c r="E7293" s="7">
        <f>VLOOKUP(A7293, Sheet2!$A$2:$K$8265, 11)</f>
        <v>110.8802</v>
      </c>
      <c r="F7293" s="7">
        <f t="shared" si="85"/>
        <v>1.31375</v>
      </c>
      <c r="G7293" s="8">
        <v>200000</v>
      </c>
      <c r="H7293" s="9">
        <f t="shared" si="86"/>
        <v>2200000</v>
      </c>
      <c r="I7293" s="10"/>
    </row>
    <row r="7294" spans="1:9" ht="14.25" customHeight="1">
      <c r="A7294" s="6" t="str">
        <f t="shared" si="84"/>
        <v>Semarang - Kalikuning_PASEKAN</v>
      </c>
      <c r="B7294" s="11" t="s">
        <v>5061</v>
      </c>
      <c r="C7294" s="11" t="s">
        <v>5131</v>
      </c>
      <c r="D7294" s="11">
        <v>10.51</v>
      </c>
      <c r="E7294" s="7">
        <f>VLOOKUP(A7294, Sheet2!$A$2:$K$8265, 11)</f>
        <v>110.8802</v>
      </c>
      <c r="F7294" s="7">
        <f t="shared" si="85"/>
        <v>1.31375</v>
      </c>
      <c r="G7294" s="8">
        <v>200000</v>
      </c>
      <c r="H7294" s="9">
        <f t="shared" si="86"/>
        <v>2200000</v>
      </c>
      <c r="I7294" s="10"/>
    </row>
    <row r="7295" spans="1:9" ht="14.25" customHeight="1">
      <c r="A7295" s="6" t="str">
        <f t="shared" si="84"/>
        <v>Semarang - Kalikuning_PIYANGGANG</v>
      </c>
      <c r="B7295" s="11" t="s">
        <v>5061</v>
      </c>
      <c r="C7295" s="11" t="s">
        <v>5132</v>
      </c>
      <c r="D7295" s="11">
        <v>10.51</v>
      </c>
      <c r="E7295" s="7">
        <f>VLOOKUP(A7295, Sheet2!$A$2:$K$8265, 11)</f>
        <v>110.8802</v>
      </c>
      <c r="F7295" s="7">
        <f t="shared" si="85"/>
        <v>1.31375</v>
      </c>
      <c r="G7295" s="8">
        <v>200000</v>
      </c>
      <c r="H7295" s="9">
        <f t="shared" si="86"/>
        <v>2200000</v>
      </c>
      <c r="I7295" s="10"/>
    </row>
    <row r="7296" spans="1:9" ht="14.25" customHeight="1">
      <c r="A7296" s="6" t="str">
        <f t="shared" si="84"/>
        <v>Semarang - Kalikuning_PLUMUTAN</v>
      </c>
      <c r="B7296" s="11" t="s">
        <v>5061</v>
      </c>
      <c r="C7296" s="11" t="s">
        <v>5133</v>
      </c>
      <c r="D7296" s="11">
        <v>10.51</v>
      </c>
      <c r="E7296" s="7">
        <f>VLOOKUP(A7296, Sheet2!$A$2:$K$8265, 11)</f>
        <v>110.8802</v>
      </c>
      <c r="F7296" s="7">
        <f t="shared" si="85"/>
        <v>1.31375</v>
      </c>
      <c r="G7296" s="8">
        <v>200000</v>
      </c>
      <c r="H7296" s="9">
        <f t="shared" si="86"/>
        <v>2200000</v>
      </c>
      <c r="I7296" s="10"/>
    </row>
    <row r="7297" spans="1:9" ht="14.25" customHeight="1">
      <c r="A7297" s="6" t="str">
        <f t="shared" si="84"/>
        <v>Semarang - Kalikuning_POJOKSARI</v>
      </c>
      <c r="B7297" s="11" t="s">
        <v>5061</v>
      </c>
      <c r="C7297" s="11" t="s">
        <v>469</v>
      </c>
      <c r="D7297" s="11">
        <v>10.51</v>
      </c>
      <c r="E7297" s="7">
        <f>VLOOKUP(A7297, Sheet2!$A$2:$K$8265, 11)</f>
        <v>110.8802</v>
      </c>
      <c r="F7297" s="7">
        <f t="shared" si="85"/>
        <v>1.31375</v>
      </c>
      <c r="G7297" s="8">
        <v>200000</v>
      </c>
      <c r="H7297" s="9">
        <f t="shared" si="86"/>
        <v>2200000</v>
      </c>
      <c r="I7297" s="10"/>
    </row>
    <row r="7298" spans="1:9" ht="14.25" customHeight="1">
      <c r="A7298" s="6" t="str">
        <f t="shared" si="84"/>
        <v>Semarang - Kalikuning_POLOBOGO</v>
      </c>
      <c r="B7298" s="11" t="s">
        <v>5061</v>
      </c>
      <c r="C7298" s="11" t="s">
        <v>5134</v>
      </c>
      <c r="D7298" s="11">
        <v>10.51</v>
      </c>
      <c r="E7298" s="7">
        <f>VLOOKUP(A7298, Sheet2!$A$2:$K$8265, 11)</f>
        <v>110.8802</v>
      </c>
      <c r="F7298" s="7">
        <f t="shared" si="85"/>
        <v>1.31375</v>
      </c>
      <c r="G7298" s="8">
        <v>200000</v>
      </c>
      <c r="H7298" s="9">
        <f t="shared" si="86"/>
        <v>2200000</v>
      </c>
      <c r="I7298" s="10"/>
    </row>
    <row r="7299" spans="1:9" ht="14.25" customHeight="1">
      <c r="A7299" s="6" t="str">
        <f t="shared" si="84"/>
        <v>Semarang - Kalikuning_POLOSIRI</v>
      </c>
      <c r="B7299" s="11" t="s">
        <v>5061</v>
      </c>
      <c r="C7299" s="11" t="s">
        <v>5135</v>
      </c>
      <c r="D7299" s="11">
        <v>10.51</v>
      </c>
      <c r="E7299" s="7">
        <f>VLOOKUP(A7299, Sheet2!$A$2:$K$8265, 11)</f>
        <v>110.8802</v>
      </c>
      <c r="F7299" s="7">
        <f t="shared" si="85"/>
        <v>1.31375</v>
      </c>
      <c r="G7299" s="8">
        <v>200000</v>
      </c>
      <c r="H7299" s="9">
        <f t="shared" si="86"/>
        <v>2200000</v>
      </c>
      <c r="I7299" s="10"/>
    </row>
    <row r="7300" spans="1:9" ht="14.25" customHeight="1">
      <c r="A7300" s="6" t="str">
        <f t="shared" si="84"/>
        <v>Semarang - Kalikuning_PONCORUSO</v>
      </c>
      <c r="B7300" s="11" t="s">
        <v>5061</v>
      </c>
      <c r="C7300" s="11" t="s">
        <v>5136</v>
      </c>
      <c r="D7300" s="11">
        <v>10.51</v>
      </c>
      <c r="E7300" s="7">
        <f>VLOOKUP(A7300, Sheet2!$A$2:$K$8265, 11)</f>
        <v>110.8802</v>
      </c>
      <c r="F7300" s="7">
        <f t="shared" si="85"/>
        <v>1.31375</v>
      </c>
      <c r="G7300" s="8">
        <v>200000</v>
      </c>
      <c r="H7300" s="9">
        <f t="shared" si="86"/>
        <v>2200000</v>
      </c>
      <c r="I7300" s="10"/>
    </row>
    <row r="7301" spans="1:9" ht="14.25" customHeight="1">
      <c r="A7301" s="6" t="str">
        <f t="shared" si="84"/>
        <v>Semarang - Kalikuning_POPONGAN</v>
      </c>
      <c r="B7301" s="11" t="s">
        <v>5061</v>
      </c>
      <c r="C7301" s="11" t="s">
        <v>2690</v>
      </c>
      <c r="D7301" s="11">
        <v>10.51</v>
      </c>
      <c r="E7301" s="7">
        <f>VLOOKUP(A7301, Sheet2!$A$2:$K$8265, 11)</f>
        <v>110.8802</v>
      </c>
      <c r="F7301" s="7">
        <f t="shared" si="85"/>
        <v>1.31375</v>
      </c>
      <c r="G7301" s="8">
        <v>200000</v>
      </c>
      <c r="H7301" s="9">
        <f t="shared" si="86"/>
        <v>2200000</v>
      </c>
      <c r="I7301" s="10"/>
    </row>
    <row r="7302" spans="1:9" ht="14.25" customHeight="1">
      <c r="A7302" s="6" t="str">
        <f t="shared" si="84"/>
        <v>Semarang - Kalikuning_PRIGI</v>
      </c>
      <c r="B7302" s="11" t="s">
        <v>5061</v>
      </c>
      <c r="C7302" s="11" t="s">
        <v>1335</v>
      </c>
      <c r="D7302" s="11">
        <v>53.45</v>
      </c>
      <c r="E7302" s="7">
        <f>VLOOKUP(A7302, Sheet2!$A$2:$K$8265, 11)</f>
        <v>110.8802</v>
      </c>
      <c r="F7302" s="7">
        <f t="shared" si="85"/>
        <v>6.6812500000000004</v>
      </c>
      <c r="G7302" s="8">
        <v>200000</v>
      </c>
      <c r="H7302" s="9">
        <f t="shared" si="86"/>
        <v>10800000</v>
      </c>
      <c r="I7302" s="10"/>
    </row>
    <row r="7303" spans="1:9" ht="14.25" customHeight="1">
      <c r="A7303" s="6" t="str">
        <f t="shared" si="84"/>
        <v>Semarang - Kalikuning_PRINGAPUS</v>
      </c>
      <c r="B7303" s="11" t="s">
        <v>5061</v>
      </c>
      <c r="C7303" s="11" t="s">
        <v>1125</v>
      </c>
      <c r="D7303" s="11">
        <v>10.51</v>
      </c>
      <c r="E7303" s="7">
        <f>VLOOKUP(A7303, Sheet2!$A$2:$K$8265, 11)</f>
        <v>110.8802</v>
      </c>
      <c r="F7303" s="7">
        <f t="shared" si="85"/>
        <v>1.31375</v>
      </c>
      <c r="G7303" s="8">
        <v>200000</v>
      </c>
      <c r="H7303" s="9">
        <f t="shared" si="86"/>
        <v>2200000</v>
      </c>
      <c r="I7303" s="10"/>
    </row>
    <row r="7304" spans="1:9" ht="14.25" customHeight="1">
      <c r="A7304" s="6" t="str">
        <f t="shared" si="84"/>
        <v>Semarang - Kalikuning_PRINGSARI</v>
      </c>
      <c r="B7304" s="11" t="s">
        <v>5061</v>
      </c>
      <c r="C7304" s="11" t="s">
        <v>5137</v>
      </c>
      <c r="D7304" s="11">
        <v>10.51</v>
      </c>
      <c r="E7304" s="7">
        <f>VLOOKUP(A7304, Sheet2!$A$2:$K$8265, 11)</f>
        <v>110.8802</v>
      </c>
      <c r="F7304" s="7">
        <f t="shared" si="85"/>
        <v>1.31375</v>
      </c>
      <c r="G7304" s="8">
        <v>200000</v>
      </c>
      <c r="H7304" s="9">
        <f t="shared" si="86"/>
        <v>2200000</v>
      </c>
      <c r="I7304" s="10"/>
    </row>
    <row r="7305" spans="1:9" ht="14.25" customHeight="1">
      <c r="A7305" s="6" t="str">
        <f t="shared" si="84"/>
        <v>Semarang - Kalikuning_PUCUNG</v>
      </c>
      <c r="B7305" s="11" t="s">
        <v>5061</v>
      </c>
      <c r="C7305" s="11" t="s">
        <v>697</v>
      </c>
      <c r="D7305" s="11">
        <v>10.51</v>
      </c>
      <c r="E7305" s="7">
        <f>VLOOKUP(A7305, Sheet2!$A$2:$K$8265, 11)</f>
        <v>110.8802</v>
      </c>
      <c r="F7305" s="7">
        <f t="shared" si="85"/>
        <v>1.31375</v>
      </c>
      <c r="G7305" s="8">
        <v>200000</v>
      </c>
      <c r="H7305" s="9">
        <f t="shared" si="86"/>
        <v>2200000</v>
      </c>
      <c r="I7305" s="10"/>
    </row>
    <row r="7306" spans="1:9" ht="14.25" customHeight="1">
      <c r="A7306" s="6" t="str">
        <f t="shared" si="84"/>
        <v>Semarang - Kalikuning_PULUTAN</v>
      </c>
      <c r="B7306" s="11" t="s">
        <v>5061</v>
      </c>
      <c r="C7306" s="11" t="s">
        <v>831</v>
      </c>
      <c r="D7306" s="11">
        <v>1.54</v>
      </c>
      <c r="E7306" s="7">
        <f>VLOOKUP(A7306, Sheet2!$A$2:$K$8265, 11)</f>
        <v>110.8802</v>
      </c>
      <c r="F7306" s="7">
        <f t="shared" si="85"/>
        <v>0.1925</v>
      </c>
      <c r="G7306" s="8">
        <v>200000</v>
      </c>
      <c r="H7306" s="9">
        <f t="shared" si="86"/>
        <v>400000</v>
      </c>
      <c r="I7306" s="10"/>
    </row>
    <row r="7307" spans="1:9" ht="14.25" customHeight="1">
      <c r="A7307" s="6" t="str">
        <f t="shared" si="84"/>
        <v>Semarang - Kalikuning_RANDUACIR</v>
      </c>
      <c r="B7307" s="11" t="s">
        <v>5061</v>
      </c>
      <c r="C7307" s="11" t="s">
        <v>5138</v>
      </c>
      <c r="D7307" s="11">
        <v>1.54</v>
      </c>
      <c r="E7307" s="7">
        <f>VLOOKUP(A7307, Sheet2!$A$2:$K$8265, 11)</f>
        <v>110.8802</v>
      </c>
      <c r="F7307" s="7">
        <f t="shared" si="85"/>
        <v>0.1925</v>
      </c>
      <c r="G7307" s="8">
        <v>200000</v>
      </c>
      <c r="H7307" s="9">
        <f t="shared" si="86"/>
        <v>400000</v>
      </c>
      <c r="I7307" s="10"/>
    </row>
    <row r="7308" spans="1:9" ht="14.25" customHeight="1">
      <c r="A7308" s="6" t="str">
        <f t="shared" si="84"/>
        <v>Semarang - Kalikuning_RANDUGUNTING</v>
      </c>
      <c r="B7308" s="11" t="s">
        <v>5061</v>
      </c>
      <c r="C7308" s="11" t="s">
        <v>5139</v>
      </c>
      <c r="D7308" s="11">
        <v>10.51</v>
      </c>
      <c r="E7308" s="7">
        <f>VLOOKUP(A7308, Sheet2!$A$2:$K$8265, 11)</f>
        <v>110.8802</v>
      </c>
      <c r="F7308" s="7">
        <f t="shared" si="85"/>
        <v>1.31375</v>
      </c>
      <c r="G7308" s="8">
        <v>200000</v>
      </c>
      <c r="H7308" s="9">
        <f t="shared" si="86"/>
        <v>2200000</v>
      </c>
      <c r="I7308" s="10"/>
    </row>
    <row r="7309" spans="1:9" ht="14.25" customHeight="1">
      <c r="A7309" s="6" t="str">
        <f t="shared" si="84"/>
        <v>Semarang - Kalikuning_REJOSARI</v>
      </c>
      <c r="B7309" s="11" t="s">
        <v>5061</v>
      </c>
      <c r="C7309" s="11" t="s">
        <v>702</v>
      </c>
      <c r="D7309" s="11">
        <v>10.51</v>
      </c>
      <c r="E7309" s="7">
        <f>VLOOKUP(A7309, Sheet2!$A$2:$K$8265, 11)</f>
        <v>110.8802</v>
      </c>
      <c r="F7309" s="7">
        <f t="shared" si="85"/>
        <v>1.31375</v>
      </c>
      <c r="G7309" s="8">
        <v>200000</v>
      </c>
      <c r="H7309" s="9">
        <f t="shared" si="86"/>
        <v>2200000</v>
      </c>
      <c r="I7309" s="10"/>
    </row>
    <row r="7310" spans="1:9" ht="14.25" customHeight="1">
      <c r="A7310" s="6" t="str">
        <f t="shared" si="84"/>
        <v>Semarang - Kalikuning_REMBES</v>
      </c>
      <c r="B7310" s="11" t="s">
        <v>5061</v>
      </c>
      <c r="C7310" s="11" t="s">
        <v>5140</v>
      </c>
      <c r="D7310" s="11">
        <v>10.51</v>
      </c>
      <c r="E7310" s="7">
        <f>VLOOKUP(A7310, Sheet2!$A$2:$K$8265, 11)</f>
        <v>110.8802</v>
      </c>
      <c r="F7310" s="7">
        <f t="shared" si="85"/>
        <v>1.31375</v>
      </c>
      <c r="G7310" s="8">
        <v>200000</v>
      </c>
      <c r="H7310" s="9">
        <f t="shared" si="86"/>
        <v>2200000</v>
      </c>
      <c r="I7310" s="10"/>
    </row>
    <row r="7311" spans="1:9" ht="14.25" customHeight="1">
      <c r="A7311" s="6" t="str">
        <f t="shared" si="84"/>
        <v>Semarang - Kalikuning_REPAKING</v>
      </c>
      <c r="B7311" s="11" t="s">
        <v>5061</v>
      </c>
      <c r="C7311" s="11" t="s">
        <v>5141</v>
      </c>
      <c r="D7311" s="11">
        <v>17.7</v>
      </c>
      <c r="E7311" s="7">
        <f>VLOOKUP(A7311, Sheet2!$A$2:$K$8265, 11)</f>
        <v>110.8802</v>
      </c>
      <c r="F7311" s="7">
        <f t="shared" si="85"/>
        <v>2.2124999999999999</v>
      </c>
      <c r="G7311" s="8">
        <v>200000</v>
      </c>
      <c r="H7311" s="9">
        <f t="shared" si="86"/>
        <v>3600000</v>
      </c>
      <c r="I7311" s="10"/>
    </row>
    <row r="7312" spans="1:9" ht="14.25" customHeight="1">
      <c r="A7312" s="6" t="str">
        <f t="shared" si="84"/>
        <v>Semarang - Kalikuning_ROWOBONI</v>
      </c>
      <c r="B7312" s="11" t="s">
        <v>5061</v>
      </c>
      <c r="C7312" s="11" t="s">
        <v>5142</v>
      </c>
      <c r="D7312" s="11">
        <v>10.51</v>
      </c>
      <c r="E7312" s="7">
        <f>VLOOKUP(A7312, Sheet2!$A$2:$K$8265, 11)</f>
        <v>110.8802</v>
      </c>
      <c r="F7312" s="7">
        <f t="shared" si="85"/>
        <v>1.31375</v>
      </c>
      <c r="G7312" s="8">
        <v>200000</v>
      </c>
      <c r="H7312" s="9">
        <f t="shared" si="86"/>
        <v>2200000</v>
      </c>
      <c r="I7312" s="10"/>
    </row>
    <row r="7313" spans="1:9" ht="14.25" customHeight="1">
      <c r="A7313" s="6" t="str">
        <f t="shared" si="84"/>
        <v>Semarang - Kalikuning_ROWOSARI</v>
      </c>
      <c r="B7313" s="11" t="s">
        <v>5061</v>
      </c>
      <c r="C7313" s="11" t="s">
        <v>483</v>
      </c>
      <c r="D7313" s="11">
        <v>10.51</v>
      </c>
      <c r="E7313" s="7">
        <f>VLOOKUP(A7313, Sheet2!$A$2:$K$8265, 11)</f>
        <v>110.8802</v>
      </c>
      <c r="F7313" s="7">
        <f t="shared" si="85"/>
        <v>1.31375</v>
      </c>
      <c r="G7313" s="8">
        <v>200000</v>
      </c>
      <c r="H7313" s="9">
        <f t="shared" si="86"/>
        <v>2200000</v>
      </c>
      <c r="I7313" s="10"/>
    </row>
    <row r="7314" spans="1:9" ht="14.25" customHeight="1">
      <c r="A7314" s="6" t="str">
        <f t="shared" si="84"/>
        <v>Semarang - Kalikuning_SALATIGA</v>
      </c>
      <c r="B7314" s="11" t="s">
        <v>5061</v>
      </c>
      <c r="C7314" s="11" t="s">
        <v>5143</v>
      </c>
      <c r="D7314" s="11">
        <v>1.54</v>
      </c>
      <c r="E7314" s="7">
        <f>VLOOKUP(A7314, Sheet2!$A$2:$K$8265, 11)</f>
        <v>110.8802</v>
      </c>
      <c r="F7314" s="7">
        <f t="shared" si="85"/>
        <v>0.1925</v>
      </c>
      <c r="G7314" s="8">
        <v>200000</v>
      </c>
      <c r="H7314" s="9">
        <f t="shared" si="86"/>
        <v>400000</v>
      </c>
      <c r="I7314" s="10"/>
    </row>
    <row r="7315" spans="1:9" ht="14.25" customHeight="1">
      <c r="A7315" s="6" t="str">
        <f t="shared" si="84"/>
        <v>Semarang - Kalikuning_SAMBAN</v>
      </c>
      <c r="B7315" s="11" t="s">
        <v>5061</v>
      </c>
      <c r="C7315" s="11" t="s">
        <v>5144</v>
      </c>
      <c r="D7315" s="11">
        <v>10.51</v>
      </c>
      <c r="E7315" s="7">
        <f>VLOOKUP(A7315, Sheet2!$A$2:$K$8265, 11)</f>
        <v>110.8802</v>
      </c>
      <c r="F7315" s="7">
        <f t="shared" si="85"/>
        <v>1.31375</v>
      </c>
      <c r="G7315" s="8">
        <v>200000</v>
      </c>
      <c r="H7315" s="9">
        <f t="shared" si="86"/>
        <v>2200000</v>
      </c>
      <c r="I7315" s="10"/>
    </row>
    <row r="7316" spans="1:9" ht="14.25" customHeight="1">
      <c r="A7316" s="6" t="str">
        <f t="shared" si="84"/>
        <v>Semarang - Kalikuning_SAMBIREJO</v>
      </c>
      <c r="B7316" s="11" t="s">
        <v>5061</v>
      </c>
      <c r="C7316" s="11" t="s">
        <v>706</v>
      </c>
      <c r="D7316" s="11">
        <v>10.51</v>
      </c>
      <c r="E7316" s="7">
        <f>VLOOKUP(A7316, Sheet2!$A$2:$K$8265, 11)</f>
        <v>110.8802</v>
      </c>
      <c r="F7316" s="7">
        <f t="shared" si="85"/>
        <v>1.31375</v>
      </c>
      <c r="G7316" s="8">
        <v>200000</v>
      </c>
      <c r="H7316" s="9">
        <f t="shared" si="86"/>
        <v>2200000</v>
      </c>
      <c r="I7316" s="10"/>
    </row>
    <row r="7317" spans="1:9" ht="14.25" customHeight="1">
      <c r="A7317" s="6" t="str">
        <f t="shared" si="84"/>
        <v>Semarang - Kalikuning_SAMIRONO</v>
      </c>
      <c r="B7317" s="11" t="s">
        <v>5061</v>
      </c>
      <c r="C7317" s="11" t="s">
        <v>5145</v>
      </c>
      <c r="D7317" s="11">
        <v>10.51</v>
      </c>
      <c r="E7317" s="7">
        <f>VLOOKUP(A7317, Sheet2!$A$2:$K$8265, 11)</f>
        <v>110.8802</v>
      </c>
      <c r="F7317" s="7">
        <f t="shared" si="85"/>
        <v>1.31375</v>
      </c>
      <c r="G7317" s="8">
        <v>200000</v>
      </c>
      <c r="H7317" s="9">
        <f t="shared" si="86"/>
        <v>2200000</v>
      </c>
      <c r="I7317" s="10"/>
    </row>
    <row r="7318" spans="1:9" ht="14.25" customHeight="1">
      <c r="A7318" s="6" t="str">
        <f t="shared" si="84"/>
        <v>Semarang - Kalikuning_SEGIRI</v>
      </c>
      <c r="B7318" s="11" t="s">
        <v>5061</v>
      </c>
      <c r="C7318" s="11" t="s">
        <v>5146</v>
      </c>
      <c r="D7318" s="11">
        <v>10.51</v>
      </c>
      <c r="E7318" s="7">
        <f>VLOOKUP(A7318, Sheet2!$A$2:$K$8265, 11)</f>
        <v>110.8802</v>
      </c>
      <c r="F7318" s="7">
        <f t="shared" si="85"/>
        <v>1.31375</v>
      </c>
      <c r="G7318" s="8">
        <v>200000</v>
      </c>
      <c r="H7318" s="9">
        <f t="shared" si="86"/>
        <v>2200000</v>
      </c>
      <c r="I7318" s="10"/>
    </row>
    <row r="7319" spans="1:9" ht="14.25" customHeight="1">
      <c r="A7319" s="6" t="str">
        <f t="shared" si="84"/>
        <v>Semarang - Kalikuning_SEMOWO</v>
      </c>
      <c r="B7319" s="11" t="s">
        <v>5061</v>
      </c>
      <c r="C7319" s="11" t="s">
        <v>5147</v>
      </c>
      <c r="D7319" s="11">
        <v>10.51</v>
      </c>
      <c r="E7319" s="7">
        <f>VLOOKUP(A7319, Sheet2!$A$2:$K$8265, 11)</f>
        <v>110.8802</v>
      </c>
      <c r="F7319" s="7">
        <f t="shared" si="85"/>
        <v>1.31375</v>
      </c>
      <c r="G7319" s="8">
        <v>200000</v>
      </c>
      <c r="H7319" s="9">
        <f t="shared" si="86"/>
        <v>2200000</v>
      </c>
      <c r="I7319" s="10"/>
    </row>
    <row r="7320" spans="1:9" ht="14.25" customHeight="1">
      <c r="A7320" s="6" t="str">
        <f t="shared" si="84"/>
        <v>Semarang - Kalikuning_SENDANG</v>
      </c>
      <c r="B7320" s="11" t="s">
        <v>5061</v>
      </c>
      <c r="C7320" s="11" t="s">
        <v>216</v>
      </c>
      <c r="D7320" s="11">
        <v>10.51</v>
      </c>
      <c r="E7320" s="7">
        <f>VLOOKUP(A7320, Sheet2!$A$2:$K$8265, 11)</f>
        <v>110.8802</v>
      </c>
      <c r="F7320" s="7">
        <f t="shared" si="85"/>
        <v>1.31375</v>
      </c>
      <c r="G7320" s="8">
        <v>200000</v>
      </c>
      <c r="H7320" s="9">
        <f t="shared" si="86"/>
        <v>2200000</v>
      </c>
      <c r="I7320" s="10"/>
    </row>
    <row r="7321" spans="1:9" ht="14.25" customHeight="1">
      <c r="A7321" s="6" t="str">
        <f t="shared" si="84"/>
        <v>Semarang - Kalikuning_SIDOMUKTI</v>
      </c>
      <c r="B7321" s="11" t="s">
        <v>5061</v>
      </c>
      <c r="C7321" s="11" t="s">
        <v>498</v>
      </c>
      <c r="D7321" s="11">
        <v>10.51</v>
      </c>
      <c r="E7321" s="7">
        <f>VLOOKUP(A7321, Sheet2!$A$2:$K$8265, 11)</f>
        <v>110.8802</v>
      </c>
      <c r="F7321" s="7">
        <f t="shared" si="85"/>
        <v>1.31375</v>
      </c>
      <c r="G7321" s="8">
        <v>200000</v>
      </c>
      <c r="H7321" s="9">
        <f t="shared" si="86"/>
        <v>2200000</v>
      </c>
      <c r="I7321" s="10"/>
    </row>
    <row r="7322" spans="1:9" ht="14.25" customHeight="1">
      <c r="A7322" s="6" t="str">
        <f t="shared" si="84"/>
        <v>Semarang - Kalikuning_SIDOMULYO</v>
      </c>
      <c r="B7322" s="11" t="s">
        <v>5061</v>
      </c>
      <c r="C7322" s="11" t="s">
        <v>221</v>
      </c>
      <c r="D7322" s="11">
        <v>10.51</v>
      </c>
      <c r="E7322" s="7">
        <f>VLOOKUP(A7322, Sheet2!$A$2:$K$8265, 11)</f>
        <v>110.8802</v>
      </c>
      <c r="F7322" s="7">
        <f t="shared" si="85"/>
        <v>1.31375</v>
      </c>
      <c r="G7322" s="8">
        <v>200000</v>
      </c>
      <c r="H7322" s="9">
        <f t="shared" si="86"/>
        <v>2200000</v>
      </c>
      <c r="I7322" s="10"/>
    </row>
    <row r="7323" spans="1:9" ht="14.25" customHeight="1">
      <c r="A7323" s="6" t="str">
        <f t="shared" si="84"/>
        <v>Semarang - Kalikuning_SIDOREJO KIDUL</v>
      </c>
      <c r="B7323" s="11" t="s">
        <v>5061</v>
      </c>
      <c r="C7323" s="11" t="s">
        <v>5148</v>
      </c>
      <c r="D7323" s="11">
        <v>1.54</v>
      </c>
      <c r="E7323" s="7">
        <f>VLOOKUP(A7323, Sheet2!$A$2:$K$8265, 11)</f>
        <v>110.8802</v>
      </c>
      <c r="F7323" s="7">
        <f t="shared" si="85"/>
        <v>0.1925</v>
      </c>
      <c r="G7323" s="8">
        <v>200000</v>
      </c>
      <c r="H7323" s="9">
        <f t="shared" si="86"/>
        <v>400000</v>
      </c>
      <c r="I7323" s="10"/>
    </row>
    <row r="7324" spans="1:9" ht="14.25" customHeight="1">
      <c r="A7324" s="6" t="str">
        <f t="shared" si="84"/>
        <v>Semarang - Kalikuning_SIDOREJO LOR</v>
      </c>
      <c r="B7324" s="11" t="s">
        <v>5061</v>
      </c>
      <c r="C7324" s="11" t="s">
        <v>5149</v>
      </c>
      <c r="D7324" s="11">
        <v>1.54</v>
      </c>
      <c r="E7324" s="7">
        <f>VLOOKUP(A7324, Sheet2!$A$2:$K$8265, 11)</f>
        <v>110.8802</v>
      </c>
      <c r="F7324" s="7">
        <f t="shared" si="85"/>
        <v>0.1925</v>
      </c>
      <c r="G7324" s="8">
        <v>200000</v>
      </c>
      <c r="H7324" s="9">
        <f t="shared" si="86"/>
        <v>400000</v>
      </c>
      <c r="I7324" s="10"/>
    </row>
    <row r="7325" spans="1:9" ht="14.25" customHeight="1">
      <c r="A7325" s="6" t="str">
        <f t="shared" si="84"/>
        <v>Semarang - Kalikuning_SRATEN</v>
      </c>
      <c r="B7325" s="11" t="s">
        <v>5061</v>
      </c>
      <c r="C7325" s="11" t="s">
        <v>5150</v>
      </c>
      <c r="D7325" s="11">
        <v>10.51</v>
      </c>
      <c r="E7325" s="7">
        <f>VLOOKUP(A7325, Sheet2!$A$2:$K$8265, 11)</f>
        <v>110.8802</v>
      </c>
      <c r="F7325" s="7">
        <f t="shared" si="85"/>
        <v>1.31375</v>
      </c>
      <c r="G7325" s="8">
        <v>200000</v>
      </c>
      <c r="H7325" s="9">
        <f t="shared" si="86"/>
        <v>2200000</v>
      </c>
      <c r="I7325" s="10"/>
    </row>
    <row r="7326" spans="1:9" ht="14.25" customHeight="1">
      <c r="A7326" s="6" t="str">
        <f t="shared" si="84"/>
        <v>Semarang - Kalikuning_SUKOHARJO</v>
      </c>
      <c r="B7326" s="11" t="s">
        <v>5061</v>
      </c>
      <c r="C7326" s="11" t="s">
        <v>735</v>
      </c>
      <c r="D7326" s="11">
        <v>10.51</v>
      </c>
      <c r="E7326" s="7">
        <f>VLOOKUP(A7326, Sheet2!$A$2:$K$8265, 11)</f>
        <v>110.8802</v>
      </c>
      <c r="F7326" s="7">
        <f t="shared" si="85"/>
        <v>1.31375</v>
      </c>
      <c r="G7326" s="8">
        <v>200000</v>
      </c>
      <c r="H7326" s="9">
        <f t="shared" si="86"/>
        <v>2200000</v>
      </c>
      <c r="I7326" s="10"/>
    </row>
    <row r="7327" spans="1:9" ht="14.25" customHeight="1">
      <c r="A7327" s="6" t="str">
        <f t="shared" si="84"/>
        <v>Semarang - Kalikuning_SUMBEREJO</v>
      </c>
      <c r="B7327" s="11" t="s">
        <v>5061</v>
      </c>
      <c r="C7327" s="11" t="s">
        <v>738</v>
      </c>
      <c r="D7327" s="11">
        <v>10.51</v>
      </c>
      <c r="E7327" s="7">
        <f>VLOOKUP(A7327, Sheet2!$A$2:$K$8265, 11)</f>
        <v>110.8802</v>
      </c>
      <c r="F7327" s="7">
        <f t="shared" si="85"/>
        <v>1.31375</v>
      </c>
      <c r="G7327" s="8">
        <v>200000</v>
      </c>
      <c r="H7327" s="9">
        <f t="shared" si="86"/>
        <v>2200000</v>
      </c>
      <c r="I7327" s="10"/>
    </row>
    <row r="7328" spans="1:9" ht="14.25" customHeight="1">
      <c r="A7328" s="6" t="str">
        <f t="shared" si="84"/>
        <v>Semarang - Kalikuning_SUMOGAWE</v>
      </c>
      <c r="B7328" s="11" t="s">
        <v>5061</v>
      </c>
      <c r="C7328" s="11" t="s">
        <v>5151</v>
      </c>
      <c r="D7328" s="11">
        <v>10.51</v>
      </c>
      <c r="E7328" s="7">
        <f>VLOOKUP(A7328, Sheet2!$A$2:$K$8265, 11)</f>
        <v>110.8802</v>
      </c>
      <c r="F7328" s="7">
        <f t="shared" si="85"/>
        <v>1.31375</v>
      </c>
      <c r="G7328" s="8">
        <v>200000</v>
      </c>
      <c r="H7328" s="9">
        <f t="shared" si="86"/>
        <v>2200000</v>
      </c>
      <c r="I7328" s="10"/>
    </row>
    <row r="7329" spans="1:9" ht="14.25" customHeight="1">
      <c r="A7329" s="6" t="str">
        <f t="shared" si="84"/>
        <v>Semarang - Kalikuning_SUMOWONO</v>
      </c>
      <c r="B7329" s="11" t="s">
        <v>5061</v>
      </c>
      <c r="C7329" s="11" t="s">
        <v>3837</v>
      </c>
      <c r="D7329" s="11">
        <v>10.51</v>
      </c>
      <c r="E7329" s="7">
        <f>VLOOKUP(A7329, Sheet2!$A$2:$K$8265, 11)</f>
        <v>110.8802</v>
      </c>
      <c r="F7329" s="7">
        <f t="shared" si="85"/>
        <v>1.31375</v>
      </c>
      <c r="G7329" s="8">
        <v>200000</v>
      </c>
      <c r="H7329" s="9">
        <f t="shared" si="86"/>
        <v>2200000</v>
      </c>
      <c r="I7329" s="10"/>
    </row>
    <row r="7330" spans="1:9" ht="14.25" customHeight="1">
      <c r="A7330" s="6" t="str">
        <f t="shared" si="84"/>
        <v>Semarang - Kalikuning_SUSUKAN</v>
      </c>
      <c r="B7330" s="11" t="s">
        <v>5061</v>
      </c>
      <c r="C7330" s="11" t="s">
        <v>983</v>
      </c>
      <c r="D7330" s="11">
        <v>10.51</v>
      </c>
      <c r="E7330" s="7">
        <f>VLOOKUP(A7330, Sheet2!$A$2:$K$8265, 11)</f>
        <v>110.8802</v>
      </c>
      <c r="F7330" s="7">
        <f t="shared" si="85"/>
        <v>1.31375</v>
      </c>
      <c r="G7330" s="8">
        <v>200000</v>
      </c>
      <c r="H7330" s="9">
        <f t="shared" si="86"/>
        <v>2200000</v>
      </c>
      <c r="I7330" s="10"/>
    </row>
    <row r="7331" spans="1:9" ht="14.25" customHeight="1">
      <c r="A7331" s="6" t="str">
        <f t="shared" si="84"/>
        <v>Semarang - Kalikuning_TAMBAKBOYO</v>
      </c>
      <c r="B7331" s="11" t="s">
        <v>5061</v>
      </c>
      <c r="C7331" s="11" t="s">
        <v>236</v>
      </c>
      <c r="D7331" s="11">
        <v>10.51</v>
      </c>
      <c r="E7331" s="7">
        <f>VLOOKUP(A7331, Sheet2!$A$2:$K$8265, 11)</f>
        <v>110.8802</v>
      </c>
      <c r="F7331" s="7">
        <f t="shared" si="85"/>
        <v>1.31375</v>
      </c>
      <c r="G7331" s="8">
        <v>200000</v>
      </c>
      <c r="H7331" s="9">
        <f t="shared" si="86"/>
        <v>2200000</v>
      </c>
      <c r="I7331" s="10"/>
    </row>
    <row r="7332" spans="1:9" ht="14.25" customHeight="1">
      <c r="A7332" s="6" t="str">
        <f t="shared" si="84"/>
        <v>Semarang - Kalikuning_TANJUNG</v>
      </c>
      <c r="B7332" s="11" t="s">
        <v>5061</v>
      </c>
      <c r="C7332" s="11" t="s">
        <v>341</v>
      </c>
      <c r="D7332" s="11">
        <v>10.51</v>
      </c>
      <c r="E7332" s="7">
        <f>VLOOKUP(A7332, Sheet2!$A$2:$K$8265, 11)</f>
        <v>110.8802</v>
      </c>
      <c r="F7332" s="7">
        <f t="shared" si="85"/>
        <v>1.31375</v>
      </c>
      <c r="G7332" s="8">
        <v>200000</v>
      </c>
      <c r="H7332" s="9">
        <f t="shared" si="86"/>
        <v>2200000</v>
      </c>
      <c r="I7332" s="10"/>
    </row>
    <row r="7333" spans="1:9" ht="14.25" customHeight="1">
      <c r="A7333" s="6" t="str">
        <f t="shared" si="84"/>
        <v>Semarang - Kalikuning_TEGALREJO</v>
      </c>
      <c r="B7333" s="11" t="s">
        <v>5061</v>
      </c>
      <c r="C7333" s="11" t="s">
        <v>748</v>
      </c>
      <c r="D7333" s="11">
        <v>1.54</v>
      </c>
      <c r="E7333" s="7">
        <f>VLOOKUP(A7333, Sheet2!$A$2:$K$8265, 11)</f>
        <v>110.8802</v>
      </c>
      <c r="F7333" s="7">
        <f t="shared" si="85"/>
        <v>0.1925</v>
      </c>
      <c r="G7333" s="8">
        <v>200000</v>
      </c>
      <c r="H7333" s="9">
        <f t="shared" si="86"/>
        <v>400000</v>
      </c>
      <c r="I7333" s="10"/>
    </row>
    <row r="7334" spans="1:9" ht="14.25" customHeight="1">
      <c r="A7334" s="6" t="str">
        <f t="shared" si="84"/>
        <v>Semarang - Kalikuning_TEGARON</v>
      </c>
      <c r="B7334" s="11" t="s">
        <v>5061</v>
      </c>
      <c r="C7334" s="11" t="s">
        <v>5152</v>
      </c>
      <c r="D7334" s="11">
        <v>10.51</v>
      </c>
      <c r="E7334" s="7">
        <f>VLOOKUP(A7334, Sheet2!$A$2:$K$8265, 11)</f>
        <v>110.8802</v>
      </c>
      <c r="F7334" s="7">
        <f t="shared" si="85"/>
        <v>1.31375</v>
      </c>
      <c r="G7334" s="8">
        <v>200000</v>
      </c>
      <c r="H7334" s="9">
        <f t="shared" si="86"/>
        <v>2200000</v>
      </c>
      <c r="I7334" s="10"/>
    </row>
    <row r="7335" spans="1:9" ht="14.25" customHeight="1">
      <c r="A7335" s="6" t="str">
        <f t="shared" si="84"/>
        <v>Semarang - Kalikuning_TEMPURAN</v>
      </c>
      <c r="B7335" s="11" t="s">
        <v>5061</v>
      </c>
      <c r="C7335" s="11" t="s">
        <v>1245</v>
      </c>
      <c r="D7335" s="11">
        <v>10.51</v>
      </c>
      <c r="E7335" s="7">
        <f>VLOOKUP(A7335, Sheet2!$A$2:$K$8265, 11)</f>
        <v>110.8802</v>
      </c>
      <c r="F7335" s="7">
        <f t="shared" si="85"/>
        <v>1.31375</v>
      </c>
      <c r="G7335" s="8">
        <v>200000</v>
      </c>
      <c r="H7335" s="9">
        <f t="shared" si="86"/>
        <v>2200000</v>
      </c>
      <c r="I7335" s="10"/>
    </row>
    <row r="7336" spans="1:9" ht="14.25" customHeight="1">
      <c r="A7336" s="6" t="str">
        <f t="shared" si="84"/>
        <v>Semarang - Kalikuning_TERBAN</v>
      </c>
      <c r="B7336" s="11" t="s">
        <v>5061</v>
      </c>
      <c r="C7336" s="11" t="s">
        <v>238</v>
      </c>
      <c r="D7336" s="11">
        <v>10.51</v>
      </c>
      <c r="E7336" s="7">
        <f>VLOOKUP(A7336, Sheet2!$A$2:$K$8265, 11)</f>
        <v>110.8802</v>
      </c>
      <c r="F7336" s="7">
        <f t="shared" si="85"/>
        <v>1.31375</v>
      </c>
      <c r="G7336" s="8">
        <v>200000</v>
      </c>
      <c r="H7336" s="9">
        <f t="shared" si="86"/>
        <v>2200000</v>
      </c>
      <c r="I7336" s="10"/>
    </row>
    <row r="7337" spans="1:9" ht="14.25" customHeight="1">
      <c r="A7337" s="6" t="str">
        <f t="shared" si="84"/>
        <v>Semarang - Kalikuning_TINGKIR LOR</v>
      </c>
      <c r="B7337" s="11" t="s">
        <v>5061</v>
      </c>
      <c r="C7337" s="11" t="s">
        <v>5153</v>
      </c>
      <c r="D7337" s="11">
        <v>1.54</v>
      </c>
      <c r="E7337" s="7">
        <f>VLOOKUP(A7337, Sheet2!$A$2:$K$8265, 11)</f>
        <v>110.8802</v>
      </c>
      <c r="F7337" s="7">
        <f t="shared" si="85"/>
        <v>0.1925</v>
      </c>
      <c r="G7337" s="8">
        <v>200000</v>
      </c>
      <c r="H7337" s="9">
        <f t="shared" si="86"/>
        <v>400000</v>
      </c>
      <c r="I7337" s="10"/>
    </row>
    <row r="7338" spans="1:9" ht="14.25" customHeight="1">
      <c r="A7338" s="6" t="str">
        <f t="shared" si="84"/>
        <v>Semarang - Kalikuning_TINGKIR TENGAH</v>
      </c>
      <c r="B7338" s="11" t="s">
        <v>5061</v>
      </c>
      <c r="C7338" s="11" t="s">
        <v>5154</v>
      </c>
      <c r="D7338" s="11">
        <v>1.54</v>
      </c>
      <c r="E7338" s="7">
        <f>VLOOKUP(A7338, Sheet2!$A$2:$K$8265, 11)</f>
        <v>110.8802</v>
      </c>
      <c r="F7338" s="7">
        <f t="shared" si="85"/>
        <v>0.1925</v>
      </c>
      <c r="G7338" s="8">
        <v>200000</v>
      </c>
      <c r="H7338" s="9">
        <f t="shared" si="86"/>
        <v>400000</v>
      </c>
      <c r="I7338" s="10"/>
    </row>
    <row r="7339" spans="1:9" ht="14.25" customHeight="1">
      <c r="A7339" s="6" t="str">
        <f t="shared" si="84"/>
        <v>Semarang - Kalikuning_TLOGO</v>
      </c>
      <c r="B7339" s="11" t="s">
        <v>5061</v>
      </c>
      <c r="C7339" s="11" t="s">
        <v>1155</v>
      </c>
      <c r="D7339" s="11">
        <v>10.51</v>
      </c>
      <c r="E7339" s="7">
        <f>VLOOKUP(A7339, Sheet2!$A$2:$K$8265, 11)</f>
        <v>110.8802</v>
      </c>
      <c r="F7339" s="7">
        <f t="shared" si="85"/>
        <v>1.31375</v>
      </c>
      <c r="G7339" s="8">
        <v>200000</v>
      </c>
      <c r="H7339" s="9">
        <f t="shared" si="86"/>
        <v>2200000</v>
      </c>
      <c r="I7339" s="10"/>
    </row>
    <row r="7340" spans="1:9" ht="14.25" customHeight="1">
      <c r="A7340" s="6" t="str">
        <f t="shared" si="84"/>
        <v>Semarang - Kalikuning_TLOMPAKAN</v>
      </c>
      <c r="B7340" s="11" t="s">
        <v>5061</v>
      </c>
      <c r="C7340" s="11" t="s">
        <v>5155</v>
      </c>
      <c r="D7340" s="11">
        <v>10.51</v>
      </c>
      <c r="E7340" s="7">
        <f>VLOOKUP(A7340, Sheet2!$A$2:$K$8265, 11)</f>
        <v>110.8802</v>
      </c>
      <c r="F7340" s="7">
        <f t="shared" si="85"/>
        <v>1.31375</v>
      </c>
      <c r="G7340" s="8">
        <v>200000</v>
      </c>
      <c r="H7340" s="9">
        <f t="shared" si="86"/>
        <v>2200000</v>
      </c>
      <c r="I7340" s="10"/>
    </row>
    <row r="7341" spans="1:9" ht="14.25" customHeight="1">
      <c r="A7341" s="6" t="str">
        <f t="shared" si="84"/>
        <v>Semarang - Kalikuning_TRUKO</v>
      </c>
      <c r="B7341" s="11" t="s">
        <v>5061</v>
      </c>
      <c r="C7341" s="11" t="s">
        <v>529</v>
      </c>
      <c r="D7341" s="11">
        <v>10.51</v>
      </c>
      <c r="E7341" s="7">
        <f>VLOOKUP(A7341, Sheet2!$A$2:$K$8265, 11)</f>
        <v>110.8802</v>
      </c>
      <c r="F7341" s="7">
        <f t="shared" si="85"/>
        <v>1.31375</v>
      </c>
      <c r="G7341" s="8">
        <v>200000</v>
      </c>
      <c r="H7341" s="9">
        <f t="shared" si="86"/>
        <v>2200000</v>
      </c>
      <c r="I7341" s="10"/>
    </row>
    <row r="7342" spans="1:9" ht="14.25" customHeight="1">
      <c r="A7342" s="6" t="str">
        <f t="shared" si="84"/>
        <v>Semarang - Kalikuning_TUKANG</v>
      </c>
      <c r="B7342" s="11" t="s">
        <v>5061</v>
      </c>
      <c r="C7342" s="11" t="s">
        <v>5156</v>
      </c>
      <c r="D7342" s="11">
        <v>10.51</v>
      </c>
      <c r="E7342" s="7">
        <f>VLOOKUP(A7342, Sheet2!$A$2:$K$8265, 11)</f>
        <v>110.8802</v>
      </c>
      <c r="F7342" s="7">
        <f t="shared" si="85"/>
        <v>1.31375</v>
      </c>
      <c r="G7342" s="8">
        <v>200000</v>
      </c>
      <c r="H7342" s="9">
        <f t="shared" si="86"/>
        <v>2200000</v>
      </c>
      <c r="I7342" s="10"/>
    </row>
    <row r="7343" spans="1:9" ht="14.25" customHeight="1">
      <c r="A7343" s="6" t="str">
        <f t="shared" si="84"/>
        <v>Semarang - Kalikuning_TUNTANG</v>
      </c>
      <c r="B7343" s="11" t="s">
        <v>5061</v>
      </c>
      <c r="C7343" s="11" t="s">
        <v>5157</v>
      </c>
      <c r="D7343" s="11">
        <v>10.51</v>
      </c>
      <c r="E7343" s="7">
        <f>VLOOKUP(A7343, Sheet2!$A$2:$K$8265, 11)</f>
        <v>110.8802</v>
      </c>
      <c r="F7343" s="7">
        <f t="shared" si="85"/>
        <v>1.31375</v>
      </c>
      <c r="G7343" s="8">
        <v>200000</v>
      </c>
      <c r="H7343" s="9">
        <f t="shared" si="86"/>
        <v>2200000</v>
      </c>
      <c r="I7343" s="10"/>
    </row>
    <row r="7344" spans="1:9" ht="14.25" customHeight="1">
      <c r="A7344" s="6" t="str">
        <f t="shared" si="84"/>
        <v>Semarang - Kalikuning_UJUNG-UJUNG</v>
      </c>
      <c r="B7344" s="11" t="s">
        <v>5061</v>
      </c>
      <c r="C7344" s="11" t="s">
        <v>5158</v>
      </c>
      <c r="D7344" s="11">
        <v>10.51</v>
      </c>
      <c r="E7344" s="7">
        <f>VLOOKUP(A7344, Sheet2!$A$2:$K$8265, 11)</f>
        <v>110.8802</v>
      </c>
      <c r="F7344" s="7">
        <f t="shared" si="85"/>
        <v>1.31375</v>
      </c>
      <c r="G7344" s="8">
        <v>200000</v>
      </c>
      <c r="H7344" s="9">
        <f t="shared" si="86"/>
        <v>2200000</v>
      </c>
      <c r="I7344" s="10"/>
    </row>
    <row r="7345" spans="1:9" ht="14.25" customHeight="1">
      <c r="A7345" s="6" t="str">
        <f t="shared" si="84"/>
        <v>Semarang - Kalikuning_UNGARAN</v>
      </c>
      <c r="B7345" s="11" t="s">
        <v>5061</v>
      </c>
      <c r="C7345" s="11" t="s">
        <v>3873</v>
      </c>
      <c r="D7345" s="11">
        <v>10.51</v>
      </c>
      <c r="E7345" s="7">
        <f>VLOOKUP(A7345, Sheet2!$A$2:$K$8265, 11)</f>
        <v>110.8802</v>
      </c>
      <c r="F7345" s="7">
        <f t="shared" si="85"/>
        <v>1.31375</v>
      </c>
      <c r="G7345" s="8">
        <v>200000</v>
      </c>
      <c r="H7345" s="9">
        <f t="shared" si="86"/>
        <v>2200000</v>
      </c>
      <c r="I7345" s="10"/>
    </row>
    <row r="7346" spans="1:9" ht="14.25" customHeight="1">
      <c r="A7346" s="6" t="str">
        <f t="shared" si="84"/>
        <v>Semarang - Kalikuning_WATUAGUNG</v>
      </c>
      <c r="B7346" s="11" t="s">
        <v>5061</v>
      </c>
      <c r="C7346" s="11" t="s">
        <v>767</v>
      </c>
      <c r="D7346" s="11">
        <v>10.51</v>
      </c>
      <c r="E7346" s="7">
        <f>VLOOKUP(A7346, Sheet2!$A$2:$K$8265, 11)</f>
        <v>110.8802</v>
      </c>
      <c r="F7346" s="7">
        <f t="shared" si="85"/>
        <v>1.31375</v>
      </c>
      <c r="G7346" s="8">
        <v>200000</v>
      </c>
      <c r="H7346" s="9">
        <f t="shared" si="86"/>
        <v>2200000</v>
      </c>
      <c r="I7346" s="10"/>
    </row>
    <row r="7347" spans="1:9" ht="14.25" customHeight="1">
      <c r="A7347" s="6" t="str">
        <f t="shared" si="84"/>
        <v>Semarang - Kalikuning_WIRU</v>
      </c>
      <c r="B7347" s="11" t="s">
        <v>5061</v>
      </c>
      <c r="C7347" s="11" t="s">
        <v>5159</v>
      </c>
      <c r="D7347" s="11">
        <v>10.51</v>
      </c>
      <c r="E7347" s="7">
        <f>VLOOKUP(A7347, Sheet2!$A$2:$K$8265, 11)</f>
        <v>110.8802</v>
      </c>
      <c r="F7347" s="7">
        <f t="shared" si="85"/>
        <v>1.31375</v>
      </c>
      <c r="G7347" s="8">
        <v>200000</v>
      </c>
      <c r="H7347" s="9">
        <f t="shared" si="86"/>
        <v>2200000</v>
      </c>
      <c r="I7347" s="10"/>
    </row>
    <row r="7348" spans="1:9" ht="14.25" customHeight="1">
      <c r="A7348" s="6" t="str">
        <f t="shared" si="84"/>
        <v>Semarang - Kalikuning_WONOKERTO</v>
      </c>
      <c r="B7348" s="11" t="s">
        <v>5061</v>
      </c>
      <c r="C7348" s="11" t="s">
        <v>254</v>
      </c>
      <c r="D7348" s="11">
        <v>10.51</v>
      </c>
      <c r="E7348" s="7">
        <f>VLOOKUP(A7348, Sheet2!$A$2:$K$8265, 11)</f>
        <v>110.8802</v>
      </c>
      <c r="F7348" s="7">
        <f t="shared" si="85"/>
        <v>1.31375</v>
      </c>
      <c r="G7348" s="8">
        <v>200000</v>
      </c>
      <c r="H7348" s="9">
        <f t="shared" si="86"/>
        <v>2200000</v>
      </c>
      <c r="I7348" s="10"/>
    </row>
    <row r="7349" spans="1:9" ht="14.25" customHeight="1">
      <c r="A7349" s="6" t="str">
        <f t="shared" si="84"/>
        <v>Semarang - Kalikuning_WONOREJO</v>
      </c>
      <c r="B7349" s="11" t="s">
        <v>5061</v>
      </c>
      <c r="C7349" s="11" t="s">
        <v>773</v>
      </c>
      <c r="D7349" s="11">
        <v>10.51</v>
      </c>
      <c r="E7349" s="7">
        <f>VLOOKUP(A7349, Sheet2!$A$2:$K$8265, 11)</f>
        <v>110.8802</v>
      </c>
      <c r="F7349" s="7">
        <f t="shared" si="85"/>
        <v>1.31375</v>
      </c>
      <c r="G7349" s="8">
        <v>200000</v>
      </c>
      <c r="H7349" s="9">
        <f t="shared" si="86"/>
        <v>2200000</v>
      </c>
      <c r="I7349" s="10"/>
    </row>
    <row r="7350" spans="1:9" ht="14.25" customHeight="1">
      <c r="A7350" s="6" t="str">
        <f t="shared" si="84"/>
        <v>Semarang - Kalikuning_WONOSEGORO</v>
      </c>
      <c r="B7350" s="11" t="s">
        <v>5061</v>
      </c>
      <c r="C7350" s="11" t="s">
        <v>257</v>
      </c>
      <c r="D7350" s="11">
        <v>17.7</v>
      </c>
      <c r="E7350" s="7">
        <f>VLOOKUP(A7350, Sheet2!$A$2:$K$8265, 11)</f>
        <v>110.8802</v>
      </c>
      <c r="F7350" s="7">
        <f t="shared" si="85"/>
        <v>2.2124999999999999</v>
      </c>
      <c r="G7350" s="8">
        <v>200000</v>
      </c>
      <c r="H7350" s="9">
        <f t="shared" si="86"/>
        <v>3600000</v>
      </c>
      <c r="I7350" s="10"/>
    </row>
    <row r="7351" spans="1:9" ht="14.25" customHeight="1">
      <c r="A7351" s="6" t="str">
        <f t="shared" si="84"/>
        <v>Semarang - Kalikuning_WONOYOSO</v>
      </c>
      <c r="B7351" s="11" t="s">
        <v>5061</v>
      </c>
      <c r="C7351" s="11" t="s">
        <v>3502</v>
      </c>
      <c r="D7351" s="11">
        <v>10.51</v>
      </c>
      <c r="E7351" s="7">
        <f>VLOOKUP(A7351, Sheet2!$A$2:$K$8265, 11)</f>
        <v>110.8802</v>
      </c>
      <c r="F7351" s="7">
        <f t="shared" si="85"/>
        <v>1.31375</v>
      </c>
      <c r="G7351" s="8">
        <v>200000</v>
      </c>
      <c r="H7351" s="9">
        <f t="shared" si="86"/>
        <v>2200000</v>
      </c>
      <c r="I7351" s="10"/>
    </row>
    <row r="7352" spans="1:9" ht="14.25" customHeight="1">
      <c r="A7352" s="6" t="str">
        <f t="shared" si="84"/>
        <v>Semarang - Kalikuning_WRINGINPUTIH</v>
      </c>
      <c r="B7352" s="11" t="s">
        <v>5061</v>
      </c>
      <c r="C7352" s="11" t="s">
        <v>3335</v>
      </c>
      <c r="D7352" s="11">
        <v>10.51</v>
      </c>
      <c r="E7352" s="7">
        <f>VLOOKUP(A7352, Sheet2!$A$2:$K$8265, 11)</f>
        <v>110.8802</v>
      </c>
      <c r="F7352" s="7">
        <f t="shared" si="85"/>
        <v>1.31375</v>
      </c>
      <c r="G7352" s="8">
        <v>200000</v>
      </c>
      <c r="H7352" s="9">
        <f t="shared" si="86"/>
        <v>2200000</v>
      </c>
      <c r="I7352" s="10"/>
    </row>
    <row r="7353" spans="1:9" ht="14.25" customHeight="1">
      <c r="A7353" s="6" t="str">
        <f t="shared" si="84"/>
        <v>Semarang - Kalikuning_WUJIL</v>
      </c>
      <c r="B7353" s="11" t="s">
        <v>5061</v>
      </c>
      <c r="C7353" s="11" t="s">
        <v>5160</v>
      </c>
      <c r="D7353" s="11">
        <v>10.51</v>
      </c>
      <c r="E7353" s="7">
        <f>VLOOKUP(A7353, Sheet2!$A$2:$K$8265, 11)</f>
        <v>110.8802</v>
      </c>
      <c r="F7353" s="7">
        <f t="shared" si="85"/>
        <v>1.31375</v>
      </c>
      <c r="G7353" s="8">
        <v>200000</v>
      </c>
      <c r="H7353" s="9">
        <f t="shared" si="86"/>
        <v>2200000</v>
      </c>
      <c r="I7353" s="10"/>
    </row>
    <row r="7354" spans="1:9" ht="14.25" customHeight="1">
      <c r="A7354" s="6" t="str">
        <f t="shared" si="84"/>
        <v>Sragen 1 - Ngrampal_ANGGRASMANIS</v>
      </c>
      <c r="B7354" s="11" t="s">
        <v>5161</v>
      </c>
      <c r="C7354" s="11" t="s">
        <v>5162</v>
      </c>
      <c r="D7354" s="11">
        <v>21.59</v>
      </c>
      <c r="E7354" s="7">
        <f>VLOOKUP(A7354, Sheet2!$A$2:$K$8265, 11)</f>
        <v>110.8802</v>
      </c>
      <c r="F7354" s="7">
        <f t="shared" si="85"/>
        <v>2.69875</v>
      </c>
      <c r="G7354" s="8">
        <v>200000</v>
      </c>
      <c r="H7354" s="9">
        <f t="shared" si="86"/>
        <v>4400000</v>
      </c>
      <c r="I7354" s="10"/>
    </row>
    <row r="7355" spans="1:9" ht="14.25" customHeight="1">
      <c r="A7355" s="6" t="str">
        <f t="shared" si="84"/>
        <v>Sragen 1 - Ngrampal_BALEHARJO</v>
      </c>
      <c r="B7355" s="11" t="s">
        <v>5161</v>
      </c>
      <c r="C7355" s="11" t="s">
        <v>539</v>
      </c>
      <c r="D7355" s="11">
        <v>66.78</v>
      </c>
      <c r="E7355" s="7">
        <f>VLOOKUP(A7355, Sheet2!$A$2:$K$8265, 11)</f>
        <v>110.8802</v>
      </c>
      <c r="F7355" s="7">
        <f t="shared" si="85"/>
        <v>8.3475000000000001</v>
      </c>
      <c r="G7355" s="8">
        <v>200000</v>
      </c>
      <c r="H7355" s="9">
        <f t="shared" si="86"/>
        <v>13400000</v>
      </c>
      <c r="I7355" s="10"/>
    </row>
    <row r="7356" spans="1:9" ht="14.25" customHeight="1">
      <c r="A7356" s="6" t="str">
        <f t="shared" si="84"/>
        <v>Sragen 1 - Ngrampal_BALONG</v>
      </c>
      <c r="B7356" s="11" t="s">
        <v>5161</v>
      </c>
      <c r="C7356" s="11" t="s">
        <v>1170</v>
      </c>
      <c r="D7356" s="11">
        <v>21.59</v>
      </c>
      <c r="E7356" s="7">
        <f>VLOOKUP(A7356, Sheet2!$A$2:$K$8265, 11)</f>
        <v>110.8802</v>
      </c>
      <c r="F7356" s="7">
        <f t="shared" si="85"/>
        <v>2.69875</v>
      </c>
      <c r="G7356" s="8">
        <v>200000</v>
      </c>
      <c r="H7356" s="9">
        <f t="shared" si="86"/>
        <v>4400000</v>
      </c>
      <c r="I7356" s="10"/>
    </row>
    <row r="7357" spans="1:9" ht="14.25" customHeight="1">
      <c r="A7357" s="6" t="str">
        <f t="shared" si="84"/>
        <v>Sragen 1 - Ngrampal_BANDUNG</v>
      </c>
      <c r="B7357" s="11" t="s">
        <v>5161</v>
      </c>
      <c r="C7357" s="11" t="s">
        <v>58</v>
      </c>
      <c r="D7357" s="11">
        <v>66.78</v>
      </c>
      <c r="E7357" s="7">
        <f>VLOOKUP(A7357, Sheet2!$A$2:$K$8265, 11)</f>
        <v>110.8802</v>
      </c>
      <c r="F7357" s="7">
        <f t="shared" si="85"/>
        <v>8.3475000000000001</v>
      </c>
      <c r="G7357" s="8">
        <v>200000</v>
      </c>
      <c r="H7357" s="9">
        <f t="shared" si="86"/>
        <v>13400000</v>
      </c>
      <c r="I7357" s="10"/>
    </row>
    <row r="7358" spans="1:9" ht="14.25" customHeight="1">
      <c r="A7358" s="6" t="str">
        <f t="shared" si="84"/>
        <v>Sragen 1 - Ngrampal_BENDO</v>
      </c>
      <c r="B7358" s="11" t="s">
        <v>5161</v>
      </c>
      <c r="C7358" s="11" t="s">
        <v>1387</v>
      </c>
      <c r="D7358" s="11">
        <v>66.78</v>
      </c>
      <c r="E7358" s="7">
        <f>VLOOKUP(A7358, Sheet2!$A$2:$K$8265, 11)</f>
        <v>110.8802</v>
      </c>
      <c r="F7358" s="7">
        <f t="shared" si="85"/>
        <v>8.3475000000000001</v>
      </c>
      <c r="G7358" s="8">
        <v>200000</v>
      </c>
      <c r="H7358" s="9">
        <f t="shared" si="86"/>
        <v>13400000</v>
      </c>
      <c r="I7358" s="10"/>
    </row>
    <row r="7359" spans="1:9" ht="14.25" customHeight="1">
      <c r="A7359" s="6" t="str">
        <f t="shared" si="84"/>
        <v>Sragen 1 - Ngrampal_BENER</v>
      </c>
      <c r="B7359" s="11" t="s">
        <v>5161</v>
      </c>
      <c r="C7359" s="11" t="s">
        <v>2121</v>
      </c>
      <c r="D7359" s="11">
        <v>66.78</v>
      </c>
      <c r="E7359" s="7">
        <f>VLOOKUP(A7359, Sheet2!$A$2:$K$8265, 11)</f>
        <v>110.8802</v>
      </c>
      <c r="F7359" s="7">
        <f t="shared" si="85"/>
        <v>8.3475000000000001</v>
      </c>
      <c r="G7359" s="8">
        <v>200000</v>
      </c>
      <c r="H7359" s="9">
        <f t="shared" si="86"/>
        <v>13400000</v>
      </c>
      <c r="I7359" s="10"/>
    </row>
    <row r="7360" spans="1:9" ht="14.25" customHeight="1">
      <c r="A7360" s="6" t="str">
        <f t="shared" si="84"/>
        <v>Sragen 1 - Ngrampal_BLANGU</v>
      </c>
      <c r="B7360" s="11" t="s">
        <v>5161</v>
      </c>
      <c r="C7360" s="11" t="s">
        <v>5163</v>
      </c>
      <c r="D7360" s="11">
        <v>66.78</v>
      </c>
      <c r="E7360" s="7">
        <f>VLOOKUP(A7360, Sheet2!$A$2:$K$8265, 11)</f>
        <v>110.8802</v>
      </c>
      <c r="F7360" s="7">
        <f t="shared" si="85"/>
        <v>8.3475000000000001</v>
      </c>
      <c r="G7360" s="8">
        <v>200000</v>
      </c>
      <c r="H7360" s="9">
        <f t="shared" si="86"/>
        <v>13400000</v>
      </c>
      <c r="I7360" s="10"/>
    </row>
    <row r="7361" spans="1:9" ht="14.25" customHeight="1">
      <c r="A7361" s="6" t="str">
        <f t="shared" si="84"/>
        <v>Sragen 1 - Ngrampal_BLIMBING</v>
      </c>
      <c r="B7361" s="11" t="s">
        <v>5161</v>
      </c>
      <c r="C7361" s="11" t="s">
        <v>866</v>
      </c>
      <c r="D7361" s="11">
        <v>66.78</v>
      </c>
      <c r="E7361" s="7">
        <f>VLOOKUP(A7361, Sheet2!$A$2:$K$8265, 11)</f>
        <v>110.8802</v>
      </c>
      <c r="F7361" s="7">
        <f t="shared" si="85"/>
        <v>8.3475000000000001</v>
      </c>
      <c r="G7361" s="8">
        <v>200000</v>
      </c>
      <c r="H7361" s="9">
        <f t="shared" si="86"/>
        <v>13400000</v>
      </c>
      <c r="I7361" s="10"/>
    </row>
    <row r="7362" spans="1:9" ht="14.25" customHeight="1">
      <c r="A7362" s="6" t="str">
        <f t="shared" si="84"/>
        <v>Sragen 1 - Ngrampal_BOTOK</v>
      </c>
      <c r="B7362" s="11" t="s">
        <v>5161</v>
      </c>
      <c r="C7362" s="11" t="s">
        <v>5164</v>
      </c>
      <c r="D7362" s="11">
        <v>21.59</v>
      </c>
      <c r="E7362" s="7">
        <f>VLOOKUP(A7362, Sheet2!$A$2:$K$8265, 11)</f>
        <v>110.8802</v>
      </c>
      <c r="F7362" s="7">
        <f t="shared" si="85"/>
        <v>2.69875</v>
      </c>
      <c r="G7362" s="8">
        <v>200000</v>
      </c>
      <c r="H7362" s="9">
        <f t="shared" si="86"/>
        <v>4400000</v>
      </c>
      <c r="I7362" s="10"/>
    </row>
    <row r="7363" spans="1:9" ht="14.25" customHeight="1">
      <c r="A7363" s="6" t="str">
        <f t="shared" si="84"/>
        <v>Sragen 1 - Ngrampal_BUMIAJI</v>
      </c>
      <c r="B7363" s="11" t="s">
        <v>5161</v>
      </c>
      <c r="C7363" s="11" t="s">
        <v>5165</v>
      </c>
      <c r="D7363" s="11">
        <v>66.78</v>
      </c>
      <c r="E7363" s="7">
        <f>VLOOKUP(A7363, Sheet2!$A$2:$K$8265, 11)</f>
        <v>110.8802</v>
      </c>
      <c r="F7363" s="7">
        <f t="shared" si="85"/>
        <v>8.3475000000000001</v>
      </c>
      <c r="G7363" s="8">
        <v>200000</v>
      </c>
      <c r="H7363" s="9">
        <f t="shared" si="86"/>
        <v>13400000</v>
      </c>
      <c r="I7363" s="10"/>
    </row>
    <row r="7364" spans="1:9" ht="14.25" customHeight="1">
      <c r="A7364" s="6" t="str">
        <f t="shared" si="84"/>
        <v>Sragen 1 - Ngrampal_DAWUNG</v>
      </c>
      <c r="B7364" s="11" t="s">
        <v>5161</v>
      </c>
      <c r="C7364" s="11" t="s">
        <v>563</v>
      </c>
      <c r="D7364" s="11">
        <v>66.78</v>
      </c>
      <c r="E7364" s="7">
        <f>VLOOKUP(A7364, Sheet2!$A$2:$K$8265, 11)</f>
        <v>110.8802</v>
      </c>
      <c r="F7364" s="7">
        <f t="shared" si="85"/>
        <v>8.3475000000000001</v>
      </c>
      <c r="G7364" s="8">
        <v>200000</v>
      </c>
      <c r="H7364" s="9">
        <f t="shared" si="86"/>
        <v>13400000</v>
      </c>
      <c r="I7364" s="10"/>
    </row>
    <row r="7365" spans="1:9" ht="14.25" customHeight="1">
      <c r="A7365" s="6" t="str">
        <f t="shared" si="84"/>
        <v>Sragen 1 - Ngrampal_GABUS</v>
      </c>
      <c r="B7365" s="11" t="s">
        <v>5161</v>
      </c>
      <c r="C7365" s="11" t="s">
        <v>1279</v>
      </c>
      <c r="D7365" s="11">
        <v>66.78</v>
      </c>
      <c r="E7365" s="7">
        <f>VLOOKUP(A7365, Sheet2!$A$2:$K$8265, 11)</f>
        <v>110.8802</v>
      </c>
      <c r="F7365" s="7">
        <f t="shared" si="85"/>
        <v>8.3475000000000001</v>
      </c>
      <c r="G7365" s="8">
        <v>200000</v>
      </c>
      <c r="H7365" s="9">
        <f t="shared" si="86"/>
        <v>13400000</v>
      </c>
      <c r="I7365" s="10"/>
    </row>
    <row r="7366" spans="1:9" ht="14.25" customHeight="1">
      <c r="A7366" s="6" t="str">
        <f t="shared" si="84"/>
        <v>Sragen 1 - Ngrampal_GEBANG</v>
      </c>
      <c r="B7366" s="11" t="s">
        <v>5161</v>
      </c>
      <c r="C7366" s="11" t="s">
        <v>372</v>
      </c>
      <c r="D7366" s="11">
        <v>66.78</v>
      </c>
      <c r="E7366" s="7">
        <f>VLOOKUP(A7366, Sheet2!$A$2:$K$8265, 11)</f>
        <v>110.8802</v>
      </c>
      <c r="F7366" s="7">
        <f t="shared" si="85"/>
        <v>8.3475000000000001</v>
      </c>
      <c r="G7366" s="8">
        <v>200000</v>
      </c>
      <c r="H7366" s="9">
        <f t="shared" si="86"/>
        <v>13400000</v>
      </c>
      <c r="I7366" s="10"/>
    </row>
    <row r="7367" spans="1:9" ht="14.25" customHeight="1">
      <c r="A7367" s="6" t="str">
        <f t="shared" si="84"/>
        <v>Sragen 1 - Ngrampal_GEMPOLAN</v>
      </c>
      <c r="B7367" s="11" t="s">
        <v>5161</v>
      </c>
      <c r="C7367" s="11" t="s">
        <v>5166</v>
      </c>
      <c r="D7367" s="11">
        <v>21.59</v>
      </c>
      <c r="E7367" s="7">
        <f>VLOOKUP(A7367, Sheet2!$A$2:$K$8265, 11)</f>
        <v>110.8802</v>
      </c>
      <c r="F7367" s="7">
        <f t="shared" si="85"/>
        <v>2.69875</v>
      </c>
      <c r="G7367" s="8">
        <v>200000</v>
      </c>
      <c r="H7367" s="9">
        <f t="shared" si="86"/>
        <v>4400000</v>
      </c>
      <c r="I7367" s="10"/>
    </row>
    <row r="7368" spans="1:9" ht="14.25" customHeight="1">
      <c r="A7368" s="6" t="str">
        <f t="shared" si="84"/>
        <v>Sragen 1 - Ngrampal_GESI</v>
      </c>
      <c r="B7368" s="11" t="s">
        <v>5161</v>
      </c>
      <c r="C7368" s="11" t="s">
        <v>5167</v>
      </c>
      <c r="D7368" s="11">
        <v>66.78</v>
      </c>
      <c r="E7368" s="7">
        <f>VLOOKUP(A7368, Sheet2!$A$2:$K$8265, 11)</f>
        <v>110.8802</v>
      </c>
      <c r="F7368" s="7">
        <f t="shared" si="85"/>
        <v>8.3475000000000001</v>
      </c>
      <c r="G7368" s="8">
        <v>200000</v>
      </c>
      <c r="H7368" s="9">
        <f t="shared" si="86"/>
        <v>13400000</v>
      </c>
      <c r="I7368" s="10"/>
    </row>
    <row r="7369" spans="1:9" ht="14.25" customHeight="1">
      <c r="A7369" s="6" t="str">
        <f t="shared" si="84"/>
        <v>Sragen 1 - Ngrampal_GIRIMULYO</v>
      </c>
      <c r="B7369" s="11" t="s">
        <v>5161</v>
      </c>
      <c r="C7369" s="11" t="s">
        <v>585</v>
      </c>
      <c r="D7369" s="11">
        <v>21.59</v>
      </c>
      <c r="E7369" s="7">
        <f>VLOOKUP(A7369, Sheet2!$A$2:$K$8265, 11)</f>
        <v>110.8802</v>
      </c>
      <c r="F7369" s="7">
        <f t="shared" si="85"/>
        <v>2.69875</v>
      </c>
      <c r="G7369" s="8">
        <v>200000</v>
      </c>
      <c r="H7369" s="9">
        <f t="shared" si="86"/>
        <v>4400000</v>
      </c>
      <c r="I7369" s="10"/>
    </row>
    <row r="7370" spans="1:9" ht="14.25" customHeight="1">
      <c r="A7370" s="6" t="str">
        <f t="shared" si="84"/>
        <v>Sragen 1 - Ngrampal_GLONGGONG</v>
      </c>
      <c r="B7370" s="11" t="s">
        <v>5161</v>
      </c>
      <c r="C7370" s="11" t="s">
        <v>1415</v>
      </c>
      <c r="D7370" s="11">
        <v>66.78</v>
      </c>
      <c r="E7370" s="7">
        <f>VLOOKUP(A7370, Sheet2!$A$2:$K$8265, 11)</f>
        <v>110.8802</v>
      </c>
      <c r="F7370" s="7">
        <f t="shared" si="85"/>
        <v>8.3475000000000001</v>
      </c>
      <c r="G7370" s="8">
        <v>200000</v>
      </c>
      <c r="H7370" s="9">
        <f t="shared" si="86"/>
        <v>13400000</v>
      </c>
      <c r="I7370" s="10"/>
    </row>
    <row r="7371" spans="1:9" ht="14.25" customHeight="1">
      <c r="A7371" s="6" t="str">
        <f t="shared" si="84"/>
        <v>Sragen 1 - Ngrampal_GUMENG</v>
      </c>
      <c r="B7371" s="11" t="s">
        <v>5161</v>
      </c>
      <c r="C7371" s="11" t="s">
        <v>5168</v>
      </c>
      <c r="D7371" s="11">
        <v>21.59</v>
      </c>
      <c r="E7371" s="7">
        <f>VLOOKUP(A7371, Sheet2!$A$2:$K$8265, 11)</f>
        <v>110.8802</v>
      </c>
      <c r="F7371" s="7">
        <f t="shared" si="85"/>
        <v>2.69875</v>
      </c>
      <c r="G7371" s="8">
        <v>200000</v>
      </c>
      <c r="H7371" s="9">
        <f t="shared" si="86"/>
        <v>4400000</v>
      </c>
      <c r="I7371" s="10"/>
    </row>
    <row r="7372" spans="1:9" ht="14.25" customHeight="1">
      <c r="A7372" s="6" t="str">
        <f t="shared" si="84"/>
        <v>Sragen 1 - Ngrampal_GUWOREJO</v>
      </c>
      <c r="B7372" s="11" t="s">
        <v>5161</v>
      </c>
      <c r="C7372" s="11" t="s">
        <v>5169</v>
      </c>
      <c r="D7372" s="11">
        <v>66.78</v>
      </c>
      <c r="E7372" s="7">
        <f>VLOOKUP(A7372, Sheet2!$A$2:$K$8265, 11)</f>
        <v>110.8802</v>
      </c>
      <c r="F7372" s="7">
        <f t="shared" si="85"/>
        <v>8.3475000000000001</v>
      </c>
      <c r="G7372" s="8">
        <v>200000</v>
      </c>
      <c r="H7372" s="9">
        <f t="shared" si="86"/>
        <v>13400000</v>
      </c>
      <c r="I7372" s="10"/>
    </row>
    <row r="7373" spans="1:9" ht="14.25" customHeight="1">
      <c r="A7373" s="6" t="str">
        <f t="shared" si="84"/>
        <v>Sragen 1 - Ngrampal_JAMBANAN</v>
      </c>
      <c r="B7373" s="11" t="s">
        <v>5161</v>
      </c>
      <c r="C7373" s="11" t="s">
        <v>5170</v>
      </c>
      <c r="D7373" s="11">
        <v>66.78</v>
      </c>
      <c r="E7373" s="7">
        <f>VLOOKUP(A7373, Sheet2!$A$2:$K$8265, 11)</f>
        <v>110.8802</v>
      </c>
      <c r="F7373" s="7">
        <f t="shared" si="85"/>
        <v>8.3475000000000001</v>
      </c>
      <c r="G7373" s="8">
        <v>200000</v>
      </c>
      <c r="H7373" s="9">
        <f t="shared" si="86"/>
        <v>13400000</v>
      </c>
      <c r="I7373" s="10"/>
    </row>
    <row r="7374" spans="1:9" ht="14.25" customHeight="1">
      <c r="A7374" s="6" t="str">
        <f t="shared" si="84"/>
        <v>Sragen 1 - Ngrampal_JAMBEYAN</v>
      </c>
      <c r="B7374" s="11" t="s">
        <v>5161</v>
      </c>
      <c r="C7374" s="11" t="s">
        <v>2283</v>
      </c>
      <c r="D7374" s="11">
        <v>66.78</v>
      </c>
      <c r="E7374" s="7">
        <f>VLOOKUP(A7374, Sheet2!$A$2:$K$8265, 11)</f>
        <v>110.8802</v>
      </c>
      <c r="F7374" s="7">
        <f t="shared" si="85"/>
        <v>8.3475000000000001</v>
      </c>
      <c r="G7374" s="8">
        <v>200000</v>
      </c>
      <c r="H7374" s="9">
        <f t="shared" si="86"/>
        <v>13400000</v>
      </c>
      <c r="I7374" s="10"/>
    </row>
    <row r="7375" spans="1:9" ht="14.25" customHeight="1">
      <c r="A7375" s="6" t="str">
        <f t="shared" si="84"/>
        <v>Sragen 1 - Ngrampal_JATITENGAH</v>
      </c>
      <c r="B7375" s="11" t="s">
        <v>5161</v>
      </c>
      <c r="C7375" s="11" t="s">
        <v>5171</v>
      </c>
      <c r="D7375" s="11">
        <v>66.78</v>
      </c>
      <c r="E7375" s="7">
        <f>VLOOKUP(A7375, Sheet2!$A$2:$K$8265, 11)</f>
        <v>110.8802</v>
      </c>
      <c r="F7375" s="7">
        <f t="shared" si="85"/>
        <v>8.3475000000000001</v>
      </c>
      <c r="G7375" s="8">
        <v>200000</v>
      </c>
      <c r="H7375" s="9">
        <f t="shared" si="86"/>
        <v>13400000</v>
      </c>
      <c r="I7375" s="10"/>
    </row>
    <row r="7376" spans="1:9" ht="14.25" customHeight="1">
      <c r="A7376" s="6" t="str">
        <f t="shared" si="84"/>
        <v>Sragen 1 - Ngrampal_JEKANI</v>
      </c>
      <c r="B7376" s="11" t="s">
        <v>5161</v>
      </c>
      <c r="C7376" s="11" t="s">
        <v>5172</v>
      </c>
      <c r="D7376" s="11">
        <v>66.78</v>
      </c>
      <c r="E7376" s="7">
        <f>VLOOKUP(A7376, Sheet2!$A$2:$K$8265, 11)</f>
        <v>110.8802</v>
      </c>
      <c r="F7376" s="7">
        <f t="shared" si="85"/>
        <v>8.3475000000000001</v>
      </c>
      <c r="G7376" s="8">
        <v>200000</v>
      </c>
      <c r="H7376" s="9">
        <f t="shared" si="86"/>
        <v>13400000</v>
      </c>
      <c r="I7376" s="10"/>
    </row>
    <row r="7377" spans="1:9" ht="14.25" customHeight="1">
      <c r="A7377" s="6" t="str">
        <f t="shared" si="84"/>
        <v>Sragen 1 - Ngrampal_JENAWI</v>
      </c>
      <c r="B7377" s="11" t="s">
        <v>5161</v>
      </c>
      <c r="C7377" s="11" t="s">
        <v>5173</v>
      </c>
      <c r="D7377" s="11">
        <v>21.59</v>
      </c>
      <c r="E7377" s="7">
        <f>VLOOKUP(A7377, Sheet2!$A$2:$K$8265, 11)</f>
        <v>110.8802</v>
      </c>
      <c r="F7377" s="7">
        <f t="shared" si="85"/>
        <v>2.69875</v>
      </c>
      <c r="G7377" s="8">
        <v>200000</v>
      </c>
      <c r="H7377" s="9">
        <f t="shared" si="86"/>
        <v>4400000</v>
      </c>
      <c r="I7377" s="10"/>
    </row>
    <row r="7378" spans="1:9" ht="14.25" customHeight="1">
      <c r="A7378" s="6" t="str">
        <f t="shared" si="84"/>
        <v>Sragen 1 - Ngrampal_JETIS</v>
      </c>
      <c r="B7378" s="11" t="s">
        <v>5161</v>
      </c>
      <c r="C7378" s="11" t="s">
        <v>886</v>
      </c>
      <c r="D7378" s="11">
        <v>66.78</v>
      </c>
      <c r="E7378" s="7">
        <f>VLOOKUP(A7378, Sheet2!$A$2:$K$8265, 11)</f>
        <v>110.8802</v>
      </c>
      <c r="F7378" s="7">
        <f t="shared" si="85"/>
        <v>8.3475000000000001</v>
      </c>
      <c r="G7378" s="8">
        <v>200000</v>
      </c>
      <c r="H7378" s="9">
        <f t="shared" si="86"/>
        <v>13400000</v>
      </c>
      <c r="I7378" s="10"/>
    </row>
    <row r="7379" spans="1:9" ht="14.25" customHeight="1">
      <c r="A7379" s="6" t="str">
        <f t="shared" si="84"/>
        <v>Sragen 1 - Ngrampal_JUWOK</v>
      </c>
      <c r="B7379" s="11" t="s">
        <v>5161</v>
      </c>
      <c r="C7379" s="11" t="s">
        <v>5174</v>
      </c>
      <c r="D7379" s="11">
        <v>66.78</v>
      </c>
      <c r="E7379" s="7">
        <f>VLOOKUP(A7379, Sheet2!$A$2:$K$8265, 11)</f>
        <v>110.8802</v>
      </c>
      <c r="F7379" s="7">
        <f t="shared" si="85"/>
        <v>8.3475000000000001</v>
      </c>
      <c r="G7379" s="8">
        <v>200000</v>
      </c>
      <c r="H7379" s="9">
        <f t="shared" si="86"/>
        <v>13400000</v>
      </c>
      <c r="I7379" s="10"/>
    </row>
    <row r="7380" spans="1:9" ht="14.25" customHeight="1">
      <c r="A7380" s="6" t="str">
        <f t="shared" si="84"/>
        <v>Sragen 1 - Ngrampal_KADIPIRO</v>
      </c>
      <c r="B7380" s="11" t="s">
        <v>5161</v>
      </c>
      <c r="C7380" s="11" t="s">
        <v>627</v>
      </c>
      <c r="D7380" s="11">
        <v>66.78</v>
      </c>
      <c r="E7380" s="7">
        <f>VLOOKUP(A7380, Sheet2!$A$2:$K$8265, 11)</f>
        <v>110.8802</v>
      </c>
      <c r="F7380" s="7">
        <f t="shared" si="85"/>
        <v>8.3475000000000001</v>
      </c>
      <c r="G7380" s="8">
        <v>200000</v>
      </c>
      <c r="H7380" s="9">
        <f t="shared" si="86"/>
        <v>13400000</v>
      </c>
      <c r="I7380" s="10"/>
    </row>
    <row r="7381" spans="1:9" ht="14.25" customHeight="1">
      <c r="A7381" s="6" t="str">
        <f t="shared" si="84"/>
        <v>Sragen 1 - Ngrampal_KALIWEDI</v>
      </c>
      <c r="B7381" s="11" t="s">
        <v>5161</v>
      </c>
      <c r="C7381" s="11" t="s">
        <v>1859</v>
      </c>
      <c r="D7381" s="11">
        <v>66.78</v>
      </c>
      <c r="E7381" s="7">
        <f>VLOOKUP(A7381, Sheet2!$A$2:$K$8265, 11)</f>
        <v>110.8802</v>
      </c>
      <c r="F7381" s="7">
        <f t="shared" si="85"/>
        <v>8.3475000000000001</v>
      </c>
      <c r="G7381" s="8">
        <v>200000</v>
      </c>
      <c r="H7381" s="9">
        <f t="shared" si="86"/>
        <v>13400000</v>
      </c>
      <c r="I7381" s="10"/>
    </row>
    <row r="7382" spans="1:9" ht="14.25" customHeight="1">
      <c r="A7382" s="6" t="str">
        <f t="shared" si="84"/>
        <v>Sragen 1 - Ngrampal_KARANG TENGAH</v>
      </c>
      <c r="B7382" s="11" t="s">
        <v>5161</v>
      </c>
      <c r="C7382" s="11" t="s">
        <v>4843</v>
      </c>
      <c r="D7382" s="11">
        <v>66.78</v>
      </c>
      <c r="E7382" s="7">
        <f>VLOOKUP(A7382, Sheet2!$A$2:$K$8265, 11)</f>
        <v>110.8802</v>
      </c>
      <c r="F7382" s="7">
        <f t="shared" si="85"/>
        <v>8.3475000000000001</v>
      </c>
      <c r="G7382" s="8">
        <v>200000</v>
      </c>
      <c r="H7382" s="9">
        <f t="shared" si="86"/>
        <v>13400000</v>
      </c>
      <c r="I7382" s="10"/>
    </row>
    <row r="7383" spans="1:9" ht="14.25" customHeight="1">
      <c r="A7383" s="6" t="str">
        <f t="shared" si="84"/>
        <v>Sragen 1 - Ngrampal_KARANGANOM</v>
      </c>
      <c r="B7383" s="11" t="s">
        <v>5161</v>
      </c>
      <c r="C7383" s="11" t="s">
        <v>124</v>
      </c>
      <c r="D7383" s="11">
        <v>66.78</v>
      </c>
      <c r="E7383" s="7">
        <f>VLOOKUP(A7383, Sheet2!$A$2:$K$8265, 11)</f>
        <v>110.8802</v>
      </c>
      <c r="F7383" s="7">
        <f t="shared" si="85"/>
        <v>8.3475000000000001</v>
      </c>
      <c r="G7383" s="8">
        <v>200000</v>
      </c>
      <c r="H7383" s="9">
        <f t="shared" si="86"/>
        <v>13400000</v>
      </c>
      <c r="I7383" s="10"/>
    </row>
    <row r="7384" spans="1:9" ht="14.25" customHeight="1">
      <c r="A7384" s="6" t="str">
        <f t="shared" si="84"/>
        <v>Sragen 1 - Ngrampal_KARANGANYAR</v>
      </c>
      <c r="B7384" s="11" t="s">
        <v>5161</v>
      </c>
      <c r="C7384" s="11" t="s">
        <v>125</v>
      </c>
      <c r="D7384" s="11">
        <v>66.78</v>
      </c>
      <c r="E7384" s="7">
        <f>VLOOKUP(A7384, Sheet2!$A$2:$K$8265, 11)</f>
        <v>110.8802</v>
      </c>
      <c r="F7384" s="7">
        <f t="shared" si="85"/>
        <v>8.3475000000000001</v>
      </c>
      <c r="G7384" s="8">
        <v>200000</v>
      </c>
      <c r="H7384" s="9">
        <f t="shared" si="86"/>
        <v>13400000</v>
      </c>
      <c r="I7384" s="10"/>
    </row>
    <row r="7385" spans="1:9" ht="14.25" customHeight="1">
      <c r="A7385" s="6" t="str">
        <f t="shared" si="84"/>
        <v>Sragen 1 - Ngrampal_KARANGUDI</v>
      </c>
      <c r="B7385" s="11" t="s">
        <v>5161</v>
      </c>
      <c r="C7385" s="11" t="s">
        <v>5175</v>
      </c>
      <c r="D7385" s="11">
        <v>66.78</v>
      </c>
      <c r="E7385" s="7">
        <f>VLOOKUP(A7385, Sheet2!$A$2:$K$8265, 11)</f>
        <v>110.8802</v>
      </c>
      <c r="F7385" s="7">
        <f t="shared" si="85"/>
        <v>8.3475000000000001</v>
      </c>
      <c r="G7385" s="8">
        <v>200000</v>
      </c>
      <c r="H7385" s="9">
        <f t="shared" si="86"/>
        <v>13400000</v>
      </c>
      <c r="I7385" s="10"/>
    </row>
    <row r="7386" spans="1:9" ht="14.25" customHeight="1">
      <c r="A7386" s="6" t="str">
        <f t="shared" si="84"/>
        <v>Sragen 1 - Ngrampal_KATELAN</v>
      </c>
      <c r="B7386" s="11" t="s">
        <v>5161</v>
      </c>
      <c r="C7386" s="11" t="s">
        <v>5176</v>
      </c>
      <c r="D7386" s="11">
        <v>66.78</v>
      </c>
      <c r="E7386" s="7">
        <f>VLOOKUP(A7386, Sheet2!$A$2:$K$8265, 11)</f>
        <v>110.8802</v>
      </c>
      <c r="F7386" s="7">
        <f t="shared" si="85"/>
        <v>8.3475000000000001</v>
      </c>
      <c r="G7386" s="8">
        <v>200000</v>
      </c>
      <c r="H7386" s="9">
        <f t="shared" si="86"/>
        <v>13400000</v>
      </c>
      <c r="I7386" s="10"/>
    </row>
    <row r="7387" spans="1:9" ht="14.25" customHeight="1">
      <c r="A7387" s="6" t="str">
        <f t="shared" si="84"/>
        <v>Sragen 1 - Ngrampal_KEBONROMO</v>
      </c>
      <c r="B7387" s="11" t="s">
        <v>5161</v>
      </c>
      <c r="C7387" s="11" t="s">
        <v>5177</v>
      </c>
      <c r="D7387" s="11">
        <v>66.78</v>
      </c>
      <c r="E7387" s="7">
        <f>VLOOKUP(A7387, Sheet2!$A$2:$K$8265, 11)</f>
        <v>110.8802</v>
      </c>
      <c r="F7387" s="7">
        <f t="shared" si="85"/>
        <v>8.3475000000000001</v>
      </c>
      <c r="G7387" s="8">
        <v>200000</v>
      </c>
      <c r="H7387" s="9">
        <f t="shared" si="86"/>
        <v>13400000</v>
      </c>
      <c r="I7387" s="10"/>
    </row>
    <row r="7388" spans="1:9" ht="14.25" customHeight="1">
      <c r="A7388" s="6" t="str">
        <f t="shared" si="84"/>
        <v>Sragen 1 - Ngrampal_KEDAWUNG</v>
      </c>
      <c r="B7388" s="11" t="s">
        <v>5161</v>
      </c>
      <c r="C7388" s="11" t="s">
        <v>300</v>
      </c>
      <c r="D7388" s="11">
        <v>66.78</v>
      </c>
      <c r="E7388" s="7">
        <f>VLOOKUP(A7388, Sheet2!$A$2:$K$8265, 11)</f>
        <v>110.8802</v>
      </c>
      <c r="F7388" s="7">
        <f t="shared" si="85"/>
        <v>8.3475000000000001</v>
      </c>
      <c r="G7388" s="8">
        <v>200000</v>
      </c>
      <c r="H7388" s="9">
        <f t="shared" si="86"/>
        <v>13400000</v>
      </c>
      <c r="I7388" s="10"/>
    </row>
    <row r="7389" spans="1:9" ht="14.25" customHeight="1">
      <c r="A7389" s="6" t="str">
        <f t="shared" si="84"/>
        <v>Sragen 1 - Ngrampal_KEDAWUNG</v>
      </c>
      <c r="B7389" s="11" t="s">
        <v>5161</v>
      </c>
      <c r="C7389" s="11" t="s">
        <v>300</v>
      </c>
      <c r="D7389" s="11">
        <v>66.78</v>
      </c>
      <c r="E7389" s="7">
        <f>VLOOKUP(A7389, Sheet2!$A$2:$K$8265, 11)</f>
        <v>110.8802</v>
      </c>
      <c r="F7389" s="7">
        <f t="shared" si="85"/>
        <v>8.3475000000000001</v>
      </c>
      <c r="G7389" s="8">
        <v>200000</v>
      </c>
      <c r="H7389" s="9">
        <f t="shared" si="86"/>
        <v>13400000</v>
      </c>
      <c r="I7389" s="10"/>
    </row>
    <row r="7390" spans="1:9" ht="14.25" customHeight="1">
      <c r="A7390" s="6" t="str">
        <f t="shared" si="84"/>
        <v>Sragen 1 - Ngrampal_KEDUNGUPIT</v>
      </c>
      <c r="B7390" s="11" t="s">
        <v>5161</v>
      </c>
      <c r="C7390" s="11" t="s">
        <v>5178</v>
      </c>
      <c r="D7390" s="11">
        <v>66.78</v>
      </c>
      <c r="E7390" s="7">
        <f>VLOOKUP(A7390, Sheet2!$A$2:$K$8265, 11)</f>
        <v>110.8802</v>
      </c>
      <c r="F7390" s="7">
        <f t="shared" si="85"/>
        <v>8.3475000000000001</v>
      </c>
      <c r="G7390" s="8">
        <v>200000</v>
      </c>
      <c r="H7390" s="9">
        <f t="shared" si="86"/>
        <v>13400000</v>
      </c>
      <c r="I7390" s="10"/>
    </row>
    <row r="7391" spans="1:9" ht="14.25" customHeight="1">
      <c r="A7391" s="6" t="str">
        <f t="shared" si="84"/>
        <v>Sragen 1 - Ngrampal_KEMUNING</v>
      </c>
      <c r="B7391" s="11" t="s">
        <v>5161</v>
      </c>
      <c r="C7391" s="11" t="s">
        <v>1072</v>
      </c>
      <c r="D7391" s="11">
        <v>21.59</v>
      </c>
      <c r="E7391" s="7">
        <f>VLOOKUP(A7391, Sheet2!$A$2:$K$8265, 11)</f>
        <v>110.8802</v>
      </c>
      <c r="F7391" s="7">
        <f t="shared" si="85"/>
        <v>2.69875</v>
      </c>
      <c r="G7391" s="8">
        <v>200000</v>
      </c>
      <c r="H7391" s="9">
        <f t="shared" si="86"/>
        <v>4400000</v>
      </c>
      <c r="I7391" s="10"/>
    </row>
    <row r="7392" spans="1:9" ht="14.25" customHeight="1">
      <c r="A7392" s="6" t="str">
        <f t="shared" si="84"/>
        <v>Sragen 1 - Ngrampal_KLANDUNGAN</v>
      </c>
      <c r="B7392" s="11" t="s">
        <v>5161</v>
      </c>
      <c r="C7392" s="11" t="s">
        <v>5179</v>
      </c>
      <c r="D7392" s="11">
        <v>66.78</v>
      </c>
      <c r="E7392" s="7">
        <f>VLOOKUP(A7392, Sheet2!$A$2:$K$8265, 11)</f>
        <v>110.8802</v>
      </c>
      <c r="F7392" s="7">
        <f t="shared" si="85"/>
        <v>8.3475000000000001</v>
      </c>
      <c r="G7392" s="8">
        <v>200000</v>
      </c>
      <c r="H7392" s="9">
        <f t="shared" si="86"/>
        <v>13400000</v>
      </c>
      <c r="I7392" s="10"/>
    </row>
    <row r="7393" spans="1:9" ht="14.25" customHeight="1">
      <c r="A7393" s="6" t="str">
        <f t="shared" si="84"/>
        <v>Sragen 1 - Ngrampal_KROYO</v>
      </c>
      <c r="B7393" s="11" t="s">
        <v>5161</v>
      </c>
      <c r="C7393" s="11" t="s">
        <v>3684</v>
      </c>
      <c r="D7393" s="11">
        <v>66.78</v>
      </c>
      <c r="E7393" s="7">
        <f>VLOOKUP(A7393, Sheet2!$A$2:$K$8265, 11)</f>
        <v>110.8802</v>
      </c>
      <c r="F7393" s="7">
        <f t="shared" si="85"/>
        <v>8.3475000000000001</v>
      </c>
      <c r="G7393" s="8">
        <v>200000</v>
      </c>
      <c r="H7393" s="9">
        <f t="shared" si="86"/>
        <v>13400000</v>
      </c>
      <c r="I7393" s="10"/>
    </row>
    <row r="7394" spans="1:9" ht="14.25" customHeight="1">
      <c r="A7394" s="6" t="str">
        <f t="shared" si="84"/>
        <v>Sragen 1 - Ngrampal_LEMPONG</v>
      </c>
      <c r="B7394" s="11" t="s">
        <v>5161</v>
      </c>
      <c r="C7394" s="11" t="s">
        <v>5180</v>
      </c>
      <c r="D7394" s="11">
        <v>21.59</v>
      </c>
      <c r="E7394" s="7">
        <f>VLOOKUP(A7394, Sheet2!$A$2:$K$8265, 11)</f>
        <v>110.8802</v>
      </c>
      <c r="F7394" s="7">
        <f t="shared" si="85"/>
        <v>2.69875</v>
      </c>
      <c r="G7394" s="8">
        <v>200000</v>
      </c>
      <c r="H7394" s="9">
        <f t="shared" si="86"/>
        <v>4400000</v>
      </c>
      <c r="I7394" s="10"/>
    </row>
    <row r="7395" spans="1:9" ht="14.25" customHeight="1">
      <c r="A7395" s="6" t="str">
        <f t="shared" si="84"/>
        <v>Sragen 1 - Ngrampal_MAJENANG</v>
      </c>
      <c r="B7395" s="11" t="s">
        <v>5161</v>
      </c>
      <c r="C7395" s="11" t="s">
        <v>5181</v>
      </c>
      <c r="D7395" s="11">
        <v>66.78</v>
      </c>
      <c r="E7395" s="7">
        <f>VLOOKUP(A7395, Sheet2!$A$2:$K$8265, 11)</f>
        <v>110.8802</v>
      </c>
      <c r="F7395" s="7">
        <f t="shared" si="85"/>
        <v>8.3475000000000001</v>
      </c>
      <c r="G7395" s="8">
        <v>200000</v>
      </c>
      <c r="H7395" s="9">
        <f t="shared" si="86"/>
        <v>13400000</v>
      </c>
      <c r="I7395" s="10"/>
    </row>
    <row r="7396" spans="1:9" ht="14.25" customHeight="1">
      <c r="A7396" s="6" t="str">
        <f t="shared" si="84"/>
        <v>Sragen 1 - Ngrampal_MENJING</v>
      </c>
      <c r="B7396" s="11" t="s">
        <v>5161</v>
      </c>
      <c r="C7396" s="11" t="s">
        <v>5182</v>
      </c>
      <c r="D7396" s="11">
        <v>21.59</v>
      </c>
      <c r="E7396" s="7">
        <f>VLOOKUP(A7396, Sheet2!$A$2:$K$8265, 11)</f>
        <v>110.8802</v>
      </c>
      <c r="F7396" s="7">
        <f t="shared" si="85"/>
        <v>2.69875</v>
      </c>
      <c r="G7396" s="8">
        <v>200000</v>
      </c>
      <c r="H7396" s="9">
        <f t="shared" si="86"/>
        <v>4400000</v>
      </c>
      <c r="I7396" s="10"/>
    </row>
    <row r="7397" spans="1:9" ht="14.25" customHeight="1">
      <c r="A7397" s="6" t="str">
        <f t="shared" ref="A7397:A7651" si="87">CONCATENATE(B7397, "_", C7397)</f>
        <v>Sragen 1 - Ngrampal_MOJOKERTO</v>
      </c>
      <c r="B7397" s="11" t="s">
        <v>5161</v>
      </c>
      <c r="C7397" s="11" t="s">
        <v>2306</v>
      </c>
      <c r="D7397" s="11">
        <v>66.78</v>
      </c>
      <c r="E7397" s="7">
        <f>VLOOKUP(A7397, Sheet2!$A$2:$K$8265, 11)</f>
        <v>110.8802</v>
      </c>
      <c r="F7397" s="7">
        <f t="shared" ref="F7397:F7651" si="88">D7397/8</f>
        <v>8.3475000000000001</v>
      </c>
      <c r="G7397" s="8">
        <v>200000</v>
      </c>
      <c r="H7397" s="9">
        <f t="shared" ref="H7397:H7651" si="89">G7397*_xlfn.CEILING.MATH(D7397)</f>
        <v>13400000</v>
      </c>
      <c r="I7397" s="10"/>
    </row>
    <row r="7398" spans="1:9" ht="14.25" customHeight="1">
      <c r="A7398" s="6" t="str">
        <f t="shared" si="87"/>
        <v>Sragen 1 - Ngrampal_MOJOREJO</v>
      </c>
      <c r="B7398" s="11" t="s">
        <v>5161</v>
      </c>
      <c r="C7398" s="11" t="s">
        <v>4012</v>
      </c>
      <c r="D7398" s="11">
        <v>66.78</v>
      </c>
      <c r="E7398" s="7">
        <f>VLOOKUP(A7398, Sheet2!$A$2:$K$8265, 11)</f>
        <v>110.8802</v>
      </c>
      <c r="F7398" s="7">
        <f t="shared" si="88"/>
        <v>8.3475000000000001</v>
      </c>
      <c r="G7398" s="8">
        <v>200000</v>
      </c>
      <c r="H7398" s="9">
        <f t="shared" si="89"/>
        <v>13400000</v>
      </c>
      <c r="I7398" s="10"/>
    </row>
    <row r="7399" spans="1:9" ht="14.25" customHeight="1">
      <c r="A7399" s="6" t="str">
        <f t="shared" si="87"/>
        <v>Sragen 1 - Ngrampal_MUSUK</v>
      </c>
      <c r="B7399" s="11" t="s">
        <v>5161</v>
      </c>
      <c r="C7399" s="11" t="s">
        <v>1487</v>
      </c>
      <c r="D7399" s="11">
        <v>66.78</v>
      </c>
      <c r="E7399" s="7">
        <f>VLOOKUP(A7399, Sheet2!$A$2:$K$8265, 11)</f>
        <v>110.8802</v>
      </c>
      <c r="F7399" s="7">
        <f t="shared" si="88"/>
        <v>8.3475000000000001</v>
      </c>
      <c r="G7399" s="8">
        <v>200000</v>
      </c>
      <c r="H7399" s="9">
        <f t="shared" si="89"/>
        <v>13400000</v>
      </c>
      <c r="I7399" s="10"/>
    </row>
    <row r="7400" spans="1:9" ht="14.25" customHeight="1">
      <c r="A7400" s="6" t="str">
        <f t="shared" si="87"/>
        <v>Sragen 1 - Ngrampal_NEWUNG</v>
      </c>
      <c r="B7400" s="11" t="s">
        <v>5161</v>
      </c>
      <c r="C7400" s="11" t="s">
        <v>5183</v>
      </c>
      <c r="D7400" s="11">
        <v>66.78</v>
      </c>
      <c r="E7400" s="7">
        <f>VLOOKUP(A7400, Sheet2!$A$2:$K$8265, 11)</f>
        <v>110.8802</v>
      </c>
      <c r="F7400" s="7">
        <f t="shared" si="88"/>
        <v>8.3475000000000001</v>
      </c>
      <c r="G7400" s="8">
        <v>200000</v>
      </c>
      <c r="H7400" s="9">
        <f t="shared" si="89"/>
        <v>13400000</v>
      </c>
      <c r="I7400" s="10"/>
    </row>
    <row r="7401" spans="1:9" ht="14.25" customHeight="1">
      <c r="A7401" s="6" t="str">
        <f t="shared" si="87"/>
        <v>Sragen 1 - Ngrampal_NGARGOYOSO</v>
      </c>
      <c r="B7401" s="11" t="s">
        <v>5161</v>
      </c>
      <c r="C7401" s="11" t="s">
        <v>5184</v>
      </c>
      <c r="D7401" s="11">
        <v>21.59</v>
      </c>
      <c r="E7401" s="7">
        <f>VLOOKUP(A7401, Sheet2!$A$2:$K$8265, 11)</f>
        <v>110.8802</v>
      </c>
      <c r="F7401" s="7">
        <f t="shared" si="88"/>
        <v>2.69875</v>
      </c>
      <c r="G7401" s="8">
        <v>200000</v>
      </c>
      <c r="H7401" s="9">
        <f t="shared" si="89"/>
        <v>4400000</v>
      </c>
      <c r="I7401" s="10"/>
    </row>
    <row r="7402" spans="1:9" ht="14.25" customHeight="1">
      <c r="A7402" s="6" t="str">
        <f t="shared" si="87"/>
        <v>Sragen 1 - Ngrampal_NGARUM</v>
      </c>
      <c r="B7402" s="11" t="s">
        <v>5161</v>
      </c>
      <c r="C7402" s="11" t="s">
        <v>5185</v>
      </c>
      <c r="D7402" s="11">
        <v>66.78</v>
      </c>
      <c r="E7402" s="7">
        <f>VLOOKUP(A7402, Sheet2!$A$2:$K$8265, 11)</f>
        <v>110.8802</v>
      </c>
      <c r="F7402" s="7">
        <f t="shared" si="88"/>
        <v>8.3475000000000001</v>
      </c>
      <c r="G7402" s="8">
        <v>200000</v>
      </c>
      <c r="H7402" s="9">
        <f t="shared" si="89"/>
        <v>13400000</v>
      </c>
      <c r="I7402" s="10"/>
    </row>
    <row r="7403" spans="1:9" ht="14.25" customHeight="1">
      <c r="A7403" s="6" t="str">
        <f t="shared" si="87"/>
        <v>Sragen 1 - Ngrampal_NGLOROG</v>
      </c>
      <c r="B7403" s="11" t="s">
        <v>5161</v>
      </c>
      <c r="C7403" s="11" t="s">
        <v>3235</v>
      </c>
      <c r="D7403" s="11">
        <v>66.78</v>
      </c>
      <c r="E7403" s="7">
        <f>VLOOKUP(A7403, Sheet2!$A$2:$K$8265, 11)</f>
        <v>110.8802</v>
      </c>
      <c r="F7403" s="7">
        <f t="shared" si="88"/>
        <v>8.3475000000000001</v>
      </c>
      <c r="G7403" s="8">
        <v>200000</v>
      </c>
      <c r="H7403" s="9">
        <f t="shared" si="89"/>
        <v>13400000</v>
      </c>
      <c r="I7403" s="10"/>
    </row>
    <row r="7404" spans="1:9" ht="14.25" customHeight="1">
      <c r="A7404" s="6" t="str">
        <f t="shared" si="87"/>
        <v>Sragen 1 - Ngrampal_PANDAK</v>
      </c>
      <c r="B7404" s="11" t="s">
        <v>5161</v>
      </c>
      <c r="C7404" s="11" t="s">
        <v>4320</v>
      </c>
      <c r="D7404" s="11">
        <v>66.78</v>
      </c>
      <c r="E7404" s="7">
        <f>VLOOKUP(A7404, Sheet2!$A$2:$K$8265, 11)</f>
        <v>110.8802</v>
      </c>
      <c r="F7404" s="7">
        <f t="shared" si="88"/>
        <v>8.3475000000000001</v>
      </c>
      <c r="G7404" s="8">
        <v>200000</v>
      </c>
      <c r="H7404" s="9">
        <f t="shared" si="89"/>
        <v>13400000</v>
      </c>
      <c r="I7404" s="10"/>
    </row>
    <row r="7405" spans="1:9" ht="14.25" customHeight="1">
      <c r="A7405" s="6" t="str">
        <f t="shared" si="87"/>
        <v>Sragen 1 - Ngrampal_PANTIREJO</v>
      </c>
      <c r="B7405" s="11" t="s">
        <v>5161</v>
      </c>
      <c r="C7405" s="11" t="s">
        <v>4637</v>
      </c>
      <c r="D7405" s="11">
        <v>66.78</v>
      </c>
      <c r="E7405" s="7">
        <f>VLOOKUP(A7405, Sheet2!$A$2:$K$8265, 11)</f>
        <v>110.8802</v>
      </c>
      <c r="F7405" s="7">
        <f t="shared" si="88"/>
        <v>8.3475000000000001</v>
      </c>
      <c r="G7405" s="8">
        <v>200000</v>
      </c>
      <c r="H7405" s="9">
        <f t="shared" si="89"/>
        <v>13400000</v>
      </c>
      <c r="I7405" s="10"/>
    </row>
    <row r="7406" spans="1:9" ht="14.25" customHeight="1">
      <c r="A7406" s="6" t="str">
        <f t="shared" si="87"/>
        <v>Sragen 1 - Ngrampal_PARE</v>
      </c>
      <c r="B7406" s="11" t="s">
        <v>5161</v>
      </c>
      <c r="C7406" s="11" t="s">
        <v>3249</v>
      </c>
      <c r="D7406" s="11">
        <v>66.78</v>
      </c>
      <c r="E7406" s="7">
        <f>VLOOKUP(A7406, Sheet2!$A$2:$K$8265, 11)</f>
        <v>110.8802</v>
      </c>
      <c r="F7406" s="7">
        <f t="shared" si="88"/>
        <v>8.3475000000000001</v>
      </c>
      <c r="G7406" s="8">
        <v>200000</v>
      </c>
      <c r="H7406" s="9">
        <f t="shared" si="89"/>
        <v>13400000</v>
      </c>
      <c r="I7406" s="10"/>
    </row>
    <row r="7407" spans="1:9" ht="14.25" customHeight="1">
      <c r="A7407" s="6" t="str">
        <f t="shared" si="87"/>
        <v>Sragen 1 - Ngrampal_PELEMGADUNG</v>
      </c>
      <c r="B7407" s="11" t="s">
        <v>5161</v>
      </c>
      <c r="C7407" s="11" t="s">
        <v>5186</v>
      </c>
      <c r="D7407" s="11">
        <v>66.78</v>
      </c>
      <c r="E7407" s="7">
        <f>VLOOKUP(A7407, Sheet2!$A$2:$K$8265, 11)</f>
        <v>110.8802</v>
      </c>
      <c r="F7407" s="7">
        <f t="shared" si="88"/>
        <v>8.3475000000000001</v>
      </c>
      <c r="G7407" s="8">
        <v>200000</v>
      </c>
      <c r="H7407" s="9">
        <f t="shared" si="89"/>
        <v>13400000</v>
      </c>
      <c r="I7407" s="10"/>
    </row>
    <row r="7408" spans="1:9" ht="14.25" customHeight="1">
      <c r="A7408" s="6" t="str">
        <f t="shared" si="87"/>
        <v>Sragen 1 - Ngrampal_PENGKOL</v>
      </c>
      <c r="B7408" s="11" t="s">
        <v>5161</v>
      </c>
      <c r="C7408" s="11" t="s">
        <v>685</v>
      </c>
      <c r="D7408" s="11">
        <v>66.78</v>
      </c>
      <c r="E7408" s="7">
        <f>VLOOKUP(A7408, Sheet2!$A$2:$K$8265, 11)</f>
        <v>110.8802</v>
      </c>
      <c r="F7408" s="7">
        <f t="shared" si="88"/>
        <v>8.3475000000000001</v>
      </c>
      <c r="G7408" s="8">
        <v>200000</v>
      </c>
      <c r="H7408" s="9">
        <f t="shared" si="89"/>
        <v>13400000</v>
      </c>
      <c r="I7408" s="10"/>
    </row>
    <row r="7409" spans="1:9" ht="14.25" customHeight="1">
      <c r="A7409" s="6" t="str">
        <f t="shared" si="87"/>
        <v>Sragen 1 - Ngrampal_PILANGSARI</v>
      </c>
      <c r="B7409" s="11" t="s">
        <v>5161</v>
      </c>
      <c r="C7409" s="11" t="s">
        <v>2096</v>
      </c>
      <c r="D7409" s="11">
        <v>66.78</v>
      </c>
      <c r="E7409" s="7">
        <f>VLOOKUP(A7409, Sheet2!$A$2:$K$8265, 11)</f>
        <v>110.8802</v>
      </c>
      <c r="F7409" s="7">
        <f t="shared" si="88"/>
        <v>8.3475000000000001</v>
      </c>
      <c r="G7409" s="8">
        <v>200000</v>
      </c>
      <c r="H7409" s="9">
        <f t="shared" si="89"/>
        <v>13400000</v>
      </c>
      <c r="I7409" s="10"/>
    </row>
    <row r="7410" spans="1:9" ht="14.25" customHeight="1">
      <c r="A7410" s="6" t="str">
        <f t="shared" si="87"/>
        <v>Sragen 1 - Ngrampal_PILANGSARI</v>
      </c>
      <c r="B7410" s="11" t="s">
        <v>5161</v>
      </c>
      <c r="C7410" s="11" t="s">
        <v>2096</v>
      </c>
      <c r="D7410" s="11">
        <v>66.78</v>
      </c>
      <c r="E7410" s="7">
        <f>VLOOKUP(A7410, Sheet2!$A$2:$K$8265, 11)</f>
        <v>110.8802</v>
      </c>
      <c r="F7410" s="7">
        <f t="shared" si="88"/>
        <v>8.3475000000000001</v>
      </c>
      <c r="G7410" s="8">
        <v>200000</v>
      </c>
      <c r="H7410" s="9">
        <f t="shared" si="89"/>
        <v>13400000</v>
      </c>
      <c r="I7410" s="10"/>
    </row>
    <row r="7411" spans="1:9" ht="14.25" customHeight="1">
      <c r="A7411" s="6" t="str">
        <f t="shared" si="87"/>
        <v>Sragen 1 - Ngrampal_PLOSOREJO</v>
      </c>
      <c r="B7411" s="11" t="s">
        <v>5161</v>
      </c>
      <c r="C7411" s="11" t="s">
        <v>692</v>
      </c>
      <c r="D7411" s="11">
        <v>21.59</v>
      </c>
      <c r="E7411" s="7">
        <f>VLOOKUP(A7411, Sheet2!$A$2:$K$8265, 11)</f>
        <v>110.8802</v>
      </c>
      <c r="F7411" s="7">
        <f t="shared" si="88"/>
        <v>2.69875</v>
      </c>
      <c r="G7411" s="8">
        <v>200000</v>
      </c>
      <c r="H7411" s="9">
        <f t="shared" si="89"/>
        <v>4400000</v>
      </c>
      <c r="I7411" s="10"/>
    </row>
    <row r="7412" spans="1:9" ht="14.25" customHeight="1">
      <c r="A7412" s="6" t="str">
        <f t="shared" si="87"/>
        <v>Sragen 1 - Ngrampal_PLOSOREJO</v>
      </c>
      <c r="B7412" s="11" t="s">
        <v>5161</v>
      </c>
      <c r="C7412" s="11" t="s">
        <v>692</v>
      </c>
      <c r="D7412" s="11">
        <v>66.78</v>
      </c>
      <c r="E7412" s="7">
        <f>VLOOKUP(A7412, Sheet2!$A$2:$K$8265, 11)</f>
        <v>110.8802</v>
      </c>
      <c r="F7412" s="7">
        <f t="shared" si="88"/>
        <v>8.3475000000000001</v>
      </c>
      <c r="G7412" s="8">
        <v>200000</v>
      </c>
      <c r="H7412" s="9">
        <f t="shared" si="89"/>
        <v>13400000</v>
      </c>
      <c r="I7412" s="10"/>
    </row>
    <row r="7413" spans="1:9" ht="14.25" customHeight="1">
      <c r="A7413" s="6" t="str">
        <f t="shared" si="87"/>
        <v>Sragen 1 - Ngrampal_PLUMBON</v>
      </c>
      <c r="B7413" s="11" t="s">
        <v>5161</v>
      </c>
      <c r="C7413" s="11" t="s">
        <v>467</v>
      </c>
      <c r="D7413" s="11">
        <v>66.78</v>
      </c>
      <c r="E7413" s="7">
        <f>VLOOKUP(A7413, Sheet2!$A$2:$K$8265, 11)</f>
        <v>110.8802</v>
      </c>
      <c r="F7413" s="7">
        <f t="shared" si="88"/>
        <v>8.3475000000000001</v>
      </c>
      <c r="G7413" s="8">
        <v>200000</v>
      </c>
      <c r="H7413" s="9">
        <f t="shared" si="89"/>
        <v>13400000</v>
      </c>
      <c r="I7413" s="10"/>
    </row>
    <row r="7414" spans="1:9" ht="14.25" customHeight="1">
      <c r="A7414" s="6" t="str">
        <f t="shared" si="87"/>
        <v>Sragen 1 - Ngrampal_PLUMBUNGAN</v>
      </c>
      <c r="B7414" s="11" t="s">
        <v>5161</v>
      </c>
      <c r="C7414" s="11" t="s">
        <v>2464</v>
      </c>
      <c r="D7414" s="11">
        <v>66.78</v>
      </c>
      <c r="E7414" s="7">
        <f>VLOOKUP(A7414, Sheet2!$A$2:$K$8265, 11)</f>
        <v>110.8802</v>
      </c>
      <c r="F7414" s="7">
        <f t="shared" si="88"/>
        <v>8.3475000000000001</v>
      </c>
      <c r="G7414" s="8">
        <v>200000</v>
      </c>
      <c r="H7414" s="9">
        <f t="shared" si="89"/>
        <v>13400000</v>
      </c>
      <c r="I7414" s="10"/>
    </row>
    <row r="7415" spans="1:9" ht="14.25" customHeight="1">
      <c r="A7415" s="6" t="str">
        <f t="shared" si="87"/>
        <v>Sragen 1 - Ngrampal_POLENG</v>
      </c>
      <c r="B7415" s="11" t="s">
        <v>5161</v>
      </c>
      <c r="C7415" s="11" t="s">
        <v>5187</v>
      </c>
      <c r="D7415" s="11">
        <v>66.78</v>
      </c>
      <c r="E7415" s="7">
        <f>VLOOKUP(A7415, Sheet2!$A$2:$K$8265, 11)</f>
        <v>110.8802</v>
      </c>
      <c r="F7415" s="7">
        <f t="shared" si="88"/>
        <v>8.3475000000000001</v>
      </c>
      <c r="G7415" s="8">
        <v>200000</v>
      </c>
      <c r="H7415" s="9">
        <f t="shared" si="89"/>
        <v>13400000</v>
      </c>
      <c r="I7415" s="10"/>
    </row>
    <row r="7416" spans="1:9" ht="14.25" customHeight="1">
      <c r="A7416" s="6" t="str">
        <f t="shared" si="87"/>
        <v>Sragen 1 - Ngrampal_PURO</v>
      </c>
      <c r="B7416" s="11" t="s">
        <v>5161</v>
      </c>
      <c r="C7416" s="11" t="s">
        <v>5188</v>
      </c>
      <c r="D7416" s="11">
        <v>66.78</v>
      </c>
      <c r="E7416" s="7">
        <f>VLOOKUP(A7416, Sheet2!$A$2:$K$8265, 11)</f>
        <v>110.8802</v>
      </c>
      <c r="F7416" s="7">
        <f t="shared" si="88"/>
        <v>8.3475000000000001</v>
      </c>
      <c r="G7416" s="8">
        <v>200000</v>
      </c>
      <c r="H7416" s="9">
        <f t="shared" si="89"/>
        <v>13400000</v>
      </c>
      <c r="I7416" s="10"/>
    </row>
    <row r="7417" spans="1:9" ht="14.25" customHeight="1">
      <c r="A7417" s="6" t="str">
        <f t="shared" si="87"/>
        <v>Sragen 1 - Ngrampal_SAMBI</v>
      </c>
      <c r="B7417" s="11" t="s">
        <v>5161</v>
      </c>
      <c r="C7417" s="11" t="s">
        <v>1519</v>
      </c>
      <c r="D7417" s="11">
        <v>66.78</v>
      </c>
      <c r="E7417" s="7">
        <f>VLOOKUP(A7417, Sheet2!$A$2:$K$8265, 11)</f>
        <v>110.8802</v>
      </c>
      <c r="F7417" s="7">
        <f t="shared" si="88"/>
        <v>8.3475000000000001</v>
      </c>
      <c r="G7417" s="8">
        <v>200000</v>
      </c>
      <c r="H7417" s="9">
        <f t="shared" si="89"/>
        <v>13400000</v>
      </c>
      <c r="I7417" s="10"/>
    </row>
    <row r="7418" spans="1:9" ht="14.25" customHeight="1">
      <c r="A7418" s="6" t="str">
        <f t="shared" si="87"/>
        <v>Sragen 1 - Ngrampal_SAMBIREJO</v>
      </c>
      <c r="B7418" s="11" t="s">
        <v>5161</v>
      </c>
      <c r="C7418" s="11" t="s">
        <v>706</v>
      </c>
      <c r="D7418" s="11">
        <v>66.78</v>
      </c>
      <c r="E7418" s="7">
        <f>VLOOKUP(A7418, Sheet2!$A$2:$K$8265, 11)</f>
        <v>110.8802</v>
      </c>
      <c r="F7418" s="7">
        <f t="shared" si="88"/>
        <v>8.3475000000000001</v>
      </c>
      <c r="G7418" s="8">
        <v>200000</v>
      </c>
      <c r="H7418" s="9">
        <f t="shared" si="89"/>
        <v>13400000</v>
      </c>
      <c r="I7418" s="10"/>
    </row>
    <row r="7419" spans="1:9" ht="14.25" customHeight="1">
      <c r="A7419" s="6" t="str">
        <f t="shared" si="87"/>
        <v>Sragen 1 - Ngrampal_SEGOROGUNUNG</v>
      </c>
      <c r="B7419" s="11" t="s">
        <v>5161</v>
      </c>
      <c r="C7419" s="11" t="s">
        <v>5189</v>
      </c>
      <c r="D7419" s="11">
        <v>21.59</v>
      </c>
      <c r="E7419" s="7">
        <f>VLOOKUP(A7419, Sheet2!$A$2:$K$8265, 11)</f>
        <v>110.8802</v>
      </c>
      <c r="F7419" s="7">
        <f t="shared" si="88"/>
        <v>2.69875</v>
      </c>
      <c r="G7419" s="8">
        <v>200000</v>
      </c>
      <c r="H7419" s="9">
        <f t="shared" si="89"/>
        <v>4400000</v>
      </c>
      <c r="I7419" s="10"/>
    </row>
    <row r="7420" spans="1:9" ht="14.25" customHeight="1">
      <c r="A7420" s="6" t="str">
        <f t="shared" si="87"/>
        <v>Sragen 1 - Ngrampal_SELOROMO</v>
      </c>
      <c r="B7420" s="11" t="s">
        <v>5161</v>
      </c>
      <c r="C7420" s="11" t="s">
        <v>5190</v>
      </c>
      <c r="D7420" s="11">
        <v>21.59</v>
      </c>
      <c r="E7420" s="7">
        <f>VLOOKUP(A7420, Sheet2!$A$2:$K$8265, 11)</f>
        <v>110.8802</v>
      </c>
      <c r="F7420" s="7">
        <f t="shared" si="88"/>
        <v>2.69875</v>
      </c>
      <c r="G7420" s="8">
        <v>200000</v>
      </c>
      <c r="H7420" s="9">
        <f t="shared" si="89"/>
        <v>4400000</v>
      </c>
      <c r="I7420" s="10"/>
    </row>
    <row r="7421" spans="1:9" ht="14.25" customHeight="1">
      <c r="A7421" s="6" t="str">
        <f t="shared" si="87"/>
        <v>Sragen 1 - Ngrampal_SIDOHARJO</v>
      </c>
      <c r="B7421" s="11" t="s">
        <v>5161</v>
      </c>
      <c r="C7421" s="11" t="s">
        <v>220</v>
      </c>
      <c r="D7421" s="11">
        <v>66.78</v>
      </c>
      <c r="E7421" s="7">
        <f>VLOOKUP(A7421, Sheet2!$A$2:$K$8265, 11)</f>
        <v>110.8802</v>
      </c>
      <c r="F7421" s="7">
        <f t="shared" si="88"/>
        <v>8.3475000000000001</v>
      </c>
      <c r="G7421" s="8">
        <v>200000</v>
      </c>
      <c r="H7421" s="9">
        <f t="shared" si="89"/>
        <v>13400000</v>
      </c>
      <c r="I7421" s="10"/>
    </row>
    <row r="7422" spans="1:9" ht="14.25" customHeight="1">
      <c r="A7422" s="6" t="str">
        <f t="shared" si="87"/>
        <v>Sragen 1 - Ngrampal_SIDOMUKTI</v>
      </c>
      <c r="B7422" s="11" t="s">
        <v>5161</v>
      </c>
      <c r="C7422" s="11" t="s">
        <v>498</v>
      </c>
      <c r="D7422" s="11">
        <v>21.59</v>
      </c>
      <c r="E7422" s="7">
        <f>VLOOKUP(A7422, Sheet2!$A$2:$K$8265, 11)</f>
        <v>110.8802</v>
      </c>
      <c r="F7422" s="7">
        <f t="shared" si="88"/>
        <v>2.69875</v>
      </c>
      <c r="G7422" s="8">
        <v>200000</v>
      </c>
      <c r="H7422" s="9">
        <f t="shared" si="89"/>
        <v>4400000</v>
      </c>
      <c r="I7422" s="10"/>
    </row>
    <row r="7423" spans="1:9" ht="14.25" customHeight="1">
      <c r="A7423" s="6" t="str">
        <f t="shared" si="87"/>
        <v>Sragen 1 - Ngrampal_SINE</v>
      </c>
      <c r="B7423" s="11" t="s">
        <v>5161</v>
      </c>
      <c r="C7423" s="11" t="s">
        <v>5191</v>
      </c>
      <c r="D7423" s="11">
        <v>66.78</v>
      </c>
      <c r="E7423" s="7">
        <f>VLOOKUP(A7423, Sheet2!$A$2:$K$8265, 11)</f>
        <v>110.8802</v>
      </c>
      <c r="F7423" s="7">
        <f t="shared" si="88"/>
        <v>8.3475000000000001</v>
      </c>
      <c r="G7423" s="8">
        <v>200000</v>
      </c>
      <c r="H7423" s="9">
        <f t="shared" si="89"/>
        <v>13400000</v>
      </c>
      <c r="I7423" s="10"/>
    </row>
    <row r="7424" spans="1:9" ht="14.25" customHeight="1">
      <c r="A7424" s="6" t="str">
        <f t="shared" si="87"/>
        <v>Sragen 1 - Ngrampal_SINGOPADU</v>
      </c>
      <c r="B7424" s="11" t="s">
        <v>5161</v>
      </c>
      <c r="C7424" s="11" t="s">
        <v>5192</v>
      </c>
      <c r="D7424" s="11">
        <v>66.78</v>
      </c>
      <c r="E7424" s="7">
        <f>VLOOKUP(A7424, Sheet2!$A$2:$K$8265, 11)</f>
        <v>110.8802</v>
      </c>
      <c r="F7424" s="7">
        <f t="shared" si="88"/>
        <v>8.3475000000000001</v>
      </c>
      <c r="G7424" s="8">
        <v>200000</v>
      </c>
      <c r="H7424" s="9">
        <f t="shared" si="89"/>
        <v>13400000</v>
      </c>
      <c r="I7424" s="10"/>
    </row>
    <row r="7425" spans="1:9" ht="14.25" customHeight="1">
      <c r="A7425" s="6" t="str">
        <f t="shared" si="87"/>
        <v>Sragen 1 - Ngrampal_SLENDRO</v>
      </c>
      <c r="B7425" s="11" t="s">
        <v>5161</v>
      </c>
      <c r="C7425" s="11" t="s">
        <v>5193</v>
      </c>
      <c r="D7425" s="11">
        <v>66.78</v>
      </c>
      <c r="E7425" s="7">
        <f>VLOOKUP(A7425, Sheet2!$A$2:$K$8265, 11)</f>
        <v>110.8802</v>
      </c>
      <c r="F7425" s="7">
        <f t="shared" si="88"/>
        <v>8.3475000000000001</v>
      </c>
      <c r="G7425" s="8">
        <v>200000</v>
      </c>
      <c r="H7425" s="9">
        <f t="shared" si="89"/>
        <v>13400000</v>
      </c>
      <c r="I7425" s="10"/>
    </row>
    <row r="7426" spans="1:9" ht="14.25" customHeight="1">
      <c r="A7426" s="6" t="str">
        <f t="shared" si="87"/>
        <v>Sragen 1 - Ngrampal_SRAGEN KULON</v>
      </c>
      <c r="B7426" s="11" t="s">
        <v>5161</v>
      </c>
      <c r="C7426" s="11" t="s">
        <v>5194</v>
      </c>
      <c r="D7426" s="11">
        <v>66.78</v>
      </c>
      <c r="E7426" s="7">
        <f>VLOOKUP(A7426, Sheet2!$A$2:$K$8265, 11)</f>
        <v>110.8802</v>
      </c>
      <c r="F7426" s="7">
        <f t="shared" si="88"/>
        <v>8.3475000000000001</v>
      </c>
      <c r="G7426" s="8">
        <v>200000</v>
      </c>
      <c r="H7426" s="9">
        <f t="shared" si="89"/>
        <v>13400000</v>
      </c>
      <c r="I7426" s="10"/>
    </row>
    <row r="7427" spans="1:9" ht="14.25" customHeight="1">
      <c r="A7427" s="6" t="str">
        <f t="shared" si="87"/>
        <v>Sragen 1 - Ngrampal_SRAGEN TENGAH</v>
      </c>
      <c r="B7427" s="11" t="s">
        <v>5161</v>
      </c>
      <c r="C7427" s="11" t="s">
        <v>5195</v>
      </c>
      <c r="D7427" s="11">
        <v>66.78</v>
      </c>
      <c r="E7427" s="7">
        <f>VLOOKUP(A7427, Sheet2!$A$2:$K$8265, 11)</f>
        <v>110.8802</v>
      </c>
      <c r="F7427" s="7">
        <f t="shared" si="88"/>
        <v>8.3475000000000001</v>
      </c>
      <c r="G7427" s="8">
        <v>200000</v>
      </c>
      <c r="H7427" s="9">
        <f t="shared" si="89"/>
        <v>13400000</v>
      </c>
      <c r="I7427" s="10"/>
    </row>
    <row r="7428" spans="1:9" ht="14.25" customHeight="1">
      <c r="A7428" s="6" t="str">
        <f t="shared" si="87"/>
        <v>Sragen 1 - Ngrampal_SRAGEN WETAN</v>
      </c>
      <c r="B7428" s="11" t="s">
        <v>5161</v>
      </c>
      <c r="C7428" s="11" t="s">
        <v>5196</v>
      </c>
      <c r="D7428" s="11">
        <v>66.78</v>
      </c>
      <c r="E7428" s="7">
        <f>VLOOKUP(A7428, Sheet2!$A$2:$K$8265, 11)</f>
        <v>110.8802</v>
      </c>
      <c r="F7428" s="7">
        <f t="shared" si="88"/>
        <v>8.3475000000000001</v>
      </c>
      <c r="G7428" s="8">
        <v>200000</v>
      </c>
      <c r="H7428" s="9">
        <f t="shared" si="89"/>
        <v>13400000</v>
      </c>
      <c r="I7428" s="10"/>
    </row>
    <row r="7429" spans="1:9" ht="14.25" customHeight="1">
      <c r="A7429" s="6" t="str">
        <f t="shared" si="87"/>
        <v>Sragen 1 - Ngrampal_SRAWUNG</v>
      </c>
      <c r="B7429" s="11" t="s">
        <v>5161</v>
      </c>
      <c r="C7429" s="11" t="s">
        <v>5197</v>
      </c>
      <c r="D7429" s="11">
        <v>66.78</v>
      </c>
      <c r="E7429" s="7">
        <f>VLOOKUP(A7429, Sheet2!$A$2:$K$8265, 11)</f>
        <v>110.8802</v>
      </c>
      <c r="F7429" s="7">
        <f t="shared" si="88"/>
        <v>8.3475000000000001</v>
      </c>
      <c r="G7429" s="8">
        <v>200000</v>
      </c>
      <c r="H7429" s="9">
        <f t="shared" si="89"/>
        <v>13400000</v>
      </c>
      <c r="I7429" s="10"/>
    </row>
    <row r="7430" spans="1:9" ht="14.25" customHeight="1">
      <c r="A7430" s="6" t="str">
        <f t="shared" si="87"/>
        <v>Sragen 1 - Ngrampal_SRIBIT</v>
      </c>
      <c r="B7430" s="11" t="s">
        <v>5161</v>
      </c>
      <c r="C7430" s="11" t="s">
        <v>3076</v>
      </c>
      <c r="D7430" s="11">
        <v>66.78</v>
      </c>
      <c r="E7430" s="7">
        <f>VLOOKUP(A7430, Sheet2!$A$2:$K$8265, 11)</f>
        <v>110.8802</v>
      </c>
      <c r="F7430" s="7">
        <f t="shared" si="88"/>
        <v>8.3475000000000001</v>
      </c>
      <c r="G7430" s="8">
        <v>200000</v>
      </c>
      <c r="H7430" s="9">
        <f t="shared" si="89"/>
        <v>13400000</v>
      </c>
      <c r="I7430" s="10"/>
    </row>
    <row r="7431" spans="1:9" ht="14.25" customHeight="1">
      <c r="A7431" s="6" t="str">
        <f t="shared" si="87"/>
        <v>Sragen 1 - Ngrampal_SRIMULYO</v>
      </c>
      <c r="B7431" s="11" t="s">
        <v>5161</v>
      </c>
      <c r="C7431" s="11" t="s">
        <v>5198</v>
      </c>
      <c r="D7431" s="11">
        <v>66.78</v>
      </c>
      <c r="E7431" s="7">
        <f>VLOOKUP(A7431, Sheet2!$A$2:$K$8265, 11)</f>
        <v>110.8802</v>
      </c>
      <c r="F7431" s="7">
        <f t="shared" si="88"/>
        <v>8.3475000000000001</v>
      </c>
      <c r="G7431" s="8">
        <v>200000</v>
      </c>
      <c r="H7431" s="9">
        <f t="shared" si="89"/>
        <v>13400000</v>
      </c>
      <c r="I7431" s="10"/>
    </row>
    <row r="7432" spans="1:9" ht="14.25" customHeight="1">
      <c r="A7432" s="6" t="str">
        <f t="shared" si="87"/>
        <v>Sragen 1 - Ngrampal_SUKOREJO</v>
      </c>
      <c r="B7432" s="11" t="s">
        <v>5161</v>
      </c>
      <c r="C7432" s="11" t="s">
        <v>503</v>
      </c>
      <c r="D7432" s="11">
        <v>66.78</v>
      </c>
      <c r="E7432" s="7">
        <f>VLOOKUP(A7432, Sheet2!$A$2:$K$8265, 11)</f>
        <v>110.8802</v>
      </c>
      <c r="F7432" s="7">
        <f t="shared" si="88"/>
        <v>8.3475000000000001</v>
      </c>
      <c r="G7432" s="8">
        <v>200000</v>
      </c>
      <c r="H7432" s="9">
        <f t="shared" si="89"/>
        <v>13400000</v>
      </c>
      <c r="I7432" s="10"/>
    </row>
    <row r="7433" spans="1:9" ht="14.25" customHeight="1">
      <c r="A7433" s="6" t="str">
        <f t="shared" si="87"/>
        <v>Sragen 1 - Ngrampal_SUMBEREJO</v>
      </c>
      <c r="B7433" s="11" t="s">
        <v>5161</v>
      </c>
      <c r="C7433" s="11" t="s">
        <v>738</v>
      </c>
      <c r="D7433" s="11">
        <v>21.59</v>
      </c>
      <c r="E7433" s="7">
        <f>VLOOKUP(A7433, Sheet2!$A$2:$K$8265, 11)</f>
        <v>110.8802</v>
      </c>
      <c r="F7433" s="7">
        <f t="shared" si="88"/>
        <v>2.69875</v>
      </c>
      <c r="G7433" s="8">
        <v>200000</v>
      </c>
      <c r="H7433" s="9">
        <f t="shared" si="89"/>
        <v>4400000</v>
      </c>
      <c r="I7433" s="10"/>
    </row>
    <row r="7434" spans="1:9" ht="14.25" customHeight="1">
      <c r="A7434" s="6" t="str">
        <f t="shared" si="87"/>
        <v>Sragen 1 - Ngrampal_TANGGAN</v>
      </c>
      <c r="B7434" s="11" t="s">
        <v>5161</v>
      </c>
      <c r="C7434" s="11" t="s">
        <v>5199</v>
      </c>
      <c r="D7434" s="11">
        <v>66.78</v>
      </c>
      <c r="E7434" s="7">
        <f>VLOOKUP(A7434, Sheet2!$A$2:$K$8265, 11)</f>
        <v>110.8802</v>
      </c>
      <c r="F7434" s="7">
        <f t="shared" si="88"/>
        <v>8.3475000000000001</v>
      </c>
      <c r="G7434" s="8">
        <v>200000</v>
      </c>
      <c r="H7434" s="9">
        <f t="shared" si="89"/>
        <v>13400000</v>
      </c>
      <c r="I7434" s="10"/>
    </row>
    <row r="7435" spans="1:9" ht="14.25" customHeight="1">
      <c r="A7435" s="6" t="str">
        <f t="shared" si="87"/>
        <v>Sragen 1 - Ngrampal_TANGKIL</v>
      </c>
      <c r="B7435" s="11" t="s">
        <v>5161</v>
      </c>
      <c r="C7435" s="11" t="s">
        <v>1547</v>
      </c>
      <c r="D7435" s="11">
        <v>66.78</v>
      </c>
      <c r="E7435" s="7">
        <f>VLOOKUP(A7435, Sheet2!$A$2:$K$8265, 11)</f>
        <v>110.8802</v>
      </c>
      <c r="F7435" s="7">
        <f t="shared" si="88"/>
        <v>8.3475000000000001</v>
      </c>
      <c r="G7435" s="8">
        <v>200000</v>
      </c>
      <c r="H7435" s="9">
        <f t="shared" si="89"/>
        <v>13400000</v>
      </c>
      <c r="I7435" s="10"/>
    </row>
    <row r="7436" spans="1:9" ht="14.25" customHeight="1">
      <c r="A7436" s="6" t="str">
        <f t="shared" si="87"/>
        <v>Sragen 1 - Ngrampal_TAWANGSARI</v>
      </c>
      <c r="B7436" s="11" t="s">
        <v>5161</v>
      </c>
      <c r="C7436" s="11" t="s">
        <v>1149</v>
      </c>
      <c r="D7436" s="11">
        <v>21.59</v>
      </c>
      <c r="E7436" s="7">
        <f>VLOOKUP(A7436, Sheet2!$A$2:$K$8265, 11)</f>
        <v>110.8802</v>
      </c>
      <c r="F7436" s="7">
        <f t="shared" si="88"/>
        <v>2.69875</v>
      </c>
      <c r="G7436" s="8">
        <v>200000</v>
      </c>
      <c r="H7436" s="9">
        <f t="shared" si="89"/>
        <v>4400000</v>
      </c>
      <c r="I7436" s="10"/>
    </row>
    <row r="7437" spans="1:9" ht="14.25" customHeight="1">
      <c r="A7437" s="6" t="str">
        <f t="shared" si="87"/>
        <v>Sragen 1 - Ngrampal_TEGALREJO</v>
      </c>
      <c r="B7437" s="11" t="s">
        <v>5161</v>
      </c>
      <c r="C7437" s="11" t="s">
        <v>748</v>
      </c>
      <c r="D7437" s="11">
        <v>66.78</v>
      </c>
      <c r="E7437" s="7">
        <f>VLOOKUP(A7437, Sheet2!$A$2:$K$8265, 11)</f>
        <v>110.8802</v>
      </c>
      <c r="F7437" s="7">
        <f t="shared" si="88"/>
        <v>8.3475000000000001</v>
      </c>
      <c r="G7437" s="8">
        <v>200000</v>
      </c>
      <c r="H7437" s="9">
        <f t="shared" si="89"/>
        <v>13400000</v>
      </c>
      <c r="I7437" s="10"/>
    </row>
    <row r="7438" spans="1:9" ht="14.25" customHeight="1">
      <c r="A7438" s="6" t="str">
        <f t="shared" si="87"/>
        <v>Sragen 1 - Ngrampal_TRENGGULI</v>
      </c>
      <c r="B7438" s="11" t="s">
        <v>5161</v>
      </c>
      <c r="C7438" s="11" t="s">
        <v>1998</v>
      </c>
      <c r="D7438" s="11">
        <v>21.59</v>
      </c>
      <c r="E7438" s="7">
        <f>VLOOKUP(A7438, Sheet2!$A$2:$K$8265, 11)</f>
        <v>110.8802</v>
      </c>
      <c r="F7438" s="7">
        <f t="shared" si="88"/>
        <v>2.69875</v>
      </c>
      <c r="G7438" s="8">
        <v>200000</v>
      </c>
      <c r="H7438" s="9">
        <f t="shared" si="89"/>
        <v>4400000</v>
      </c>
      <c r="I7438" s="10"/>
    </row>
    <row r="7439" spans="1:9" ht="14.25" customHeight="1">
      <c r="A7439" s="6" t="str">
        <f t="shared" si="87"/>
        <v>Sragen 1 - Ngrampal_TROMBOL</v>
      </c>
      <c r="B7439" s="11" t="s">
        <v>5161</v>
      </c>
      <c r="C7439" s="11" t="s">
        <v>5200</v>
      </c>
      <c r="D7439" s="11">
        <v>66.78</v>
      </c>
      <c r="E7439" s="7">
        <f>VLOOKUP(A7439, Sheet2!$A$2:$K$8265, 11)</f>
        <v>110.8802</v>
      </c>
      <c r="F7439" s="7">
        <f t="shared" si="88"/>
        <v>8.3475000000000001</v>
      </c>
      <c r="G7439" s="8">
        <v>200000</v>
      </c>
      <c r="H7439" s="9">
        <f t="shared" si="89"/>
        <v>13400000</v>
      </c>
      <c r="I7439" s="10"/>
    </row>
    <row r="7440" spans="1:9" ht="14.25" customHeight="1">
      <c r="A7440" s="6" t="str">
        <f t="shared" si="87"/>
        <v>Sragen 1 - Ngrampal_TUNGGUL</v>
      </c>
      <c r="B7440" s="11" t="s">
        <v>5161</v>
      </c>
      <c r="C7440" s="11" t="s">
        <v>5201</v>
      </c>
      <c r="D7440" s="11">
        <v>66.78</v>
      </c>
      <c r="E7440" s="7">
        <f>VLOOKUP(A7440, Sheet2!$A$2:$K$8265, 11)</f>
        <v>110.8802</v>
      </c>
      <c r="F7440" s="7">
        <f t="shared" si="88"/>
        <v>8.3475000000000001</v>
      </c>
      <c r="G7440" s="8">
        <v>200000</v>
      </c>
      <c r="H7440" s="9">
        <f t="shared" si="89"/>
        <v>13400000</v>
      </c>
      <c r="I7440" s="10"/>
    </row>
    <row r="7441" spans="1:9" ht="14.25" customHeight="1">
      <c r="A7441" s="6" t="str">
        <f t="shared" si="87"/>
        <v>Sragen 1 - Ngrampal_WONOKERSO</v>
      </c>
      <c r="B7441" s="11" t="s">
        <v>5161</v>
      </c>
      <c r="C7441" s="11" t="s">
        <v>253</v>
      </c>
      <c r="D7441" s="11">
        <v>66.78</v>
      </c>
      <c r="E7441" s="7">
        <f>VLOOKUP(A7441, Sheet2!$A$2:$K$8265, 11)</f>
        <v>110.8802</v>
      </c>
      <c r="F7441" s="7">
        <f t="shared" si="88"/>
        <v>8.3475000000000001</v>
      </c>
      <c r="G7441" s="8">
        <v>200000</v>
      </c>
      <c r="H7441" s="9">
        <f t="shared" si="89"/>
        <v>13400000</v>
      </c>
      <c r="I7441" s="10"/>
    </row>
    <row r="7442" spans="1:9" ht="14.25" customHeight="1">
      <c r="A7442" s="6" t="str">
        <f t="shared" si="87"/>
        <v>Sragen 1 - Ngrampal_WONOTOLO</v>
      </c>
      <c r="B7442" s="11" t="s">
        <v>5161</v>
      </c>
      <c r="C7442" s="11" t="s">
        <v>5202</v>
      </c>
      <c r="D7442" s="11">
        <v>66.78</v>
      </c>
      <c r="E7442" s="7">
        <f>VLOOKUP(A7442, Sheet2!$A$2:$K$8265, 11)</f>
        <v>110.8802</v>
      </c>
      <c r="F7442" s="7">
        <f t="shared" si="88"/>
        <v>8.3475000000000001</v>
      </c>
      <c r="G7442" s="8">
        <v>200000</v>
      </c>
      <c r="H7442" s="9">
        <f t="shared" si="89"/>
        <v>13400000</v>
      </c>
      <c r="I7442" s="10"/>
    </row>
    <row r="7443" spans="1:9" ht="14.25" customHeight="1">
      <c r="A7443" s="6" t="str">
        <f t="shared" si="87"/>
        <v>Sragen 2 - Sambung Macan_BAGO</v>
      </c>
      <c r="B7443" s="11" t="s">
        <v>5203</v>
      </c>
      <c r="C7443" s="11" t="s">
        <v>5204</v>
      </c>
      <c r="D7443" s="11">
        <v>53.45</v>
      </c>
      <c r="E7443" s="7">
        <f>VLOOKUP(A7443, Sheet2!$A$2:$K$8265, 11)</f>
        <v>110.8802</v>
      </c>
      <c r="F7443" s="7">
        <f t="shared" si="88"/>
        <v>6.6812500000000004</v>
      </c>
      <c r="G7443" s="8">
        <v>200000</v>
      </c>
      <c r="H7443" s="9">
        <f t="shared" si="89"/>
        <v>10800000</v>
      </c>
      <c r="I7443" s="10"/>
    </row>
    <row r="7444" spans="1:9" ht="14.25" customHeight="1">
      <c r="A7444" s="6" t="str">
        <f t="shared" si="87"/>
        <v>Sragen 2 - Sambung Macan_BANARAN</v>
      </c>
      <c r="B7444" s="11" t="s">
        <v>5203</v>
      </c>
      <c r="C7444" s="11" t="s">
        <v>349</v>
      </c>
      <c r="D7444" s="11">
        <v>66.78</v>
      </c>
      <c r="E7444" s="7">
        <f>VLOOKUP(A7444, Sheet2!$A$2:$K$8265, 11)</f>
        <v>110.8802</v>
      </c>
      <c r="F7444" s="7">
        <f t="shared" si="88"/>
        <v>8.3475000000000001</v>
      </c>
      <c r="G7444" s="8">
        <v>200000</v>
      </c>
      <c r="H7444" s="9">
        <f t="shared" si="89"/>
        <v>13400000</v>
      </c>
      <c r="I7444" s="10"/>
    </row>
    <row r="7445" spans="1:9" ht="14.25" customHeight="1">
      <c r="A7445" s="6" t="str">
        <f t="shared" si="87"/>
        <v>Sragen 2 - Sambung Macan_BANGKLEYAN</v>
      </c>
      <c r="B7445" s="11" t="s">
        <v>5203</v>
      </c>
      <c r="C7445" s="11" t="s">
        <v>5205</v>
      </c>
      <c r="D7445" s="11">
        <v>44.23</v>
      </c>
      <c r="E7445" s="7">
        <f>VLOOKUP(A7445, Sheet2!$A$2:$K$8265, 11)</f>
        <v>110.8802</v>
      </c>
      <c r="F7445" s="7">
        <f t="shared" si="88"/>
        <v>5.5287499999999996</v>
      </c>
      <c r="G7445" s="8">
        <v>200000</v>
      </c>
      <c r="H7445" s="9">
        <f t="shared" si="89"/>
        <v>9000000</v>
      </c>
      <c r="I7445" s="10"/>
    </row>
    <row r="7446" spans="1:9" ht="14.25" customHeight="1">
      <c r="A7446" s="6" t="str">
        <f t="shared" si="87"/>
        <v>Sragen 2 - Sambung Macan_BANYURIP</v>
      </c>
      <c r="B7446" s="11" t="s">
        <v>5203</v>
      </c>
      <c r="C7446" s="11" t="s">
        <v>3382</v>
      </c>
      <c r="D7446" s="11">
        <v>66.78</v>
      </c>
      <c r="E7446" s="7">
        <f>VLOOKUP(A7446, Sheet2!$A$2:$K$8265, 11)</f>
        <v>110.8802</v>
      </c>
      <c r="F7446" s="7">
        <f t="shared" si="88"/>
        <v>8.3475000000000001</v>
      </c>
      <c r="G7446" s="8">
        <v>200000</v>
      </c>
      <c r="H7446" s="9">
        <f t="shared" si="89"/>
        <v>13400000</v>
      </c>
      <c r="I7446" s="10"/>
    </row>
    <row r="7447" spans="1:9" ht="14.25" customHeight="1">
      <c r="A7447" s="6" t="str">
        <f t="shared" si="87"/>
        <v>Sragen 2 - Sambung Macan_BANYURIP</v>
      </c>
      <c r="B7447" s="11" t="s">
        <v>5203</v>
      </c>
      <c r="C7447" s="11" t="s">
        <v>3382</v>
      </c>
      <c r="D7447" s="11">
        <v>66.78</v>
      </c>
      <c r="E7447" s="7">
        <f>VLOOKUP(A7447, Sheet2!$A$2:$K$8265, 11)</f>
        <v>110.8802</v>
      </c>
      <c r="F7447" s="7">
        <f t="shared" si="88"/>
        <v>8.3475000000000001</v>
      </c>
      <c r="G7447" s="8">
        <v>200000</v>
      </c>
      <c r="H7447" s="9">
        <f t="shared" si="89"/>
        <v>13400000</v>
      </c>
      <c r="I7447" s="10"/>
    </row>
    <row r="7448" spans="1:9" ht="14.25" customHeight="1">
      <c r="A7448" s="6" t="str">
        <f t="shared" si="87"/>
        <v>Sragen 2 - Sambung Macan_BEDORO</v>
      </c>
      <c r="B7448" s="11" t="s">
        <v>5203</v>
      </c>
      <c r="C7448" s="11" t="s">
        <v>5206</v>
      </c>
      <c r="D7448" s="11">
        <v>66.78</v>
      </c>
      <c r="E7448" s="7">
        <f>VLOOKUP(A7448, Sheet2!$A$2:$K$8265, 11)</f>
        <v>110.8802</v>
      </c>
      <c r="F7448" s="7">
        <f t="shared" si="88"/>
        <v>8.3475000000000001</v>
      </c>
      <c r="G7448" s="8">
        <v>200000</v>
      </c>
      <c r="H7448" s="9">
        <f t="shared" si="89"/>
        <v>13400000</v>
      </c>
      <c r="I7448" s="10"/>
    </row>
    <row r="7449" spans="1:9" ht="14.25" customHeight="1">
      <c r="A7449" s="6" t="str">
        <f t="shared" si="87"/>
        <v>Sragen 2 - Sambung Macan_CEMENG</v>
      </c>
      <c r="B7449" s="11" t="s">
        <v>5203</v>
      </c>
      <c r="C7449" s="11" t="s">
        <v>5207</v>
      </c>
      <c r="D7449" s="11">
        <v>66.78</v>
      </c>
      <c r="E7449" s="7">
        <f>VLOOKUP(A7449, Sheet2!$A$2:$K$8265, 11)</f>
        <v>110.8802</v>
      </c>
      <c r="F7449" s="7">
        <f t="shared" si="88"/>
        <v>8.3475000000000001</v>
      </c>
      <c r="G7449" s="8">
        <v>200000</v>
      </c>
      <c r="H7449" s="9">
        <f t="shared" si="89"/>
        <v>13400000</v>
      </c>
      <c r="I7449" s="10"/>
    </row>
    <row r="7450" spans="1:9" ht="14.25" customHeight="1">
      <c r="A7450" s="6" t="str">
        <f t="shared" si="87"/>
        <v>Sragen 2 - Sambung Macan_DAWUNG</v>
      </c>
      <c r="B7450" s="11" t="s">
        <v>5203</v>
      </c>
      <c r="C7450" s="11" t="s">
        <v>563</v>
      </c>
      <c r="D7450" s="11">
        <v>66.78</v>
      </c>
      <c r="E7450" s="7">
        <f>VLOOKUP(A7450, Sheet2!$A$2:$K$8265, 11)</f>
        <v>110.8802</v>
      </c>
      <c r="F7450" s="7">
        <f t="shared" si="88"/>
        <v>8.3475000000000001</v>
      </c>
      <c r="G7450" s="8">
        <v>200000</v>
      </c>
      <c r="H7450" s="9">
        <f t="shared" si="89"/>
        <v>13400000</v>
      </c>
      <c r="I7450" s="10"/>
    </row>
    <row r="7451" spans="1:9" ht="14.25" customHeight="1">
      <c r="A7451" s="6" t="str">
        <f t="shared" si="87"/>
        <v>Sragen 2 - Sambung Macan_DENANYAR</v>
      </c>
      <c r="B7451" s="11" t="s">
        <v>5203</v>
      </c>
      <c r="C7451" s="11" t="s">
        <v>5208</v>
      </c>
      <c r="D7451" s="11">
        <v>66.78</v>
      </c>
      <c r="E7451" s="7">
        <f>VLOOKUP(A7451, Sheet2!$A$2:$K$8265, 11)</f>
        <v>110.8802</v>
      </c>
      <c r="F7451" s="7">
        <f t="shared" si="88"/>
        <v>8.3475000000000001</v>
      </c>
      <c r="G7451" s="8">
        <v>200000</v>
      </c>
      <c r="H7451" s="9">
        <f t="shared" si="89"/>
        <v>13400000</v>
      </c>
      <c r="I7451" s="10"/>
    </row>
    <row r="7452" spans="1:9" ht="14.25" customHeight="1">
      <c r="A7452" s="6" t="str">
        <f t="shared" si="87"/>
        <v>Sragen 2 - Sambung Macan_DUKUH</v>
      </c>
      <c r="B7452" s="11" t="s">
        <v>5203</v>
      </c>
      <c r="C7452" s="11" t="s">
        <v>1408</v>
      </c>
      <c r="D7452" s="11">
        <v>66.78</v>
      </c>
      <c r="E7452" s="7">
        <f>VLOOKUP(A7452, Sheet2!$A$2:$K$8265, 11)</f>
        <v>110.8802</v>
      </c>
      <c r="F7452" s="7">
        <f t="shared" si="88"/>
        <v>8.3475000000000001</v>
      </c>
      <c r="G7452" s="8">
        <v>200000</v>
      </c>
      <c r="H7452" s="9">
        <f t="shared" si="89"/>
        <v>13400000</v>
      </c>
      <c r="I7452" s="10"/>
    </row>
    <row r="7453" spans="1:9" ht="14.25" customHeight="1">
      <c r="A7453" s="6" t="str">
        <f t="shared" si="87"/>
        <v>Sragen 2 - Sambung Macan_GALEH</v>
      </c>
      <c r="B7453" s="11" t="s">
        <v>5203</v>
      </c>
      <c r="C7453" s="11" t="s">
        <v>5209</v>
      </c>
      <c r="D7453" s="11">
        <v>66.78</v>
      </c>
      <c r="E7453" s="7">
        <f>VLOOKUP(A7453, Sheet2!$A$2:$K$8265, 11)</f>
        <v>110.8802</v>
      </c>
      <c r="F7453" s="7">
        <f t="shared" si="88"/>
        <v>8.3475000000000001</v>
      </c>
      <c r="G7453" s="8">
        <v>200000</v>
      </c>
      <c r="H7453" s="9">
        <f t="shared" si="89"/>
        <v>13400000</v>
      </c>
      <c r="I7453" s="10"/>
    </row>
    <row r="7454" spans="1:9" ht="14.25" customHeight="1">
      <c r="A7454" s="6" t="str">
        <f t="shared" si="87"/>
        <v>Sragen 2 - Sambung Macan_GEMPOL</v>
      </c>
      <c r="B7454" s="11" t="s">
        <v>5203</v>
      </c>
      <c r="C7454" s="11" t="s">
        <v>2943</v>
      </c>
      <c r="D7454" s="11">
        <v>44.23</v>
      </c>
      <c r="E7454" s="7">
        <f>VLOOKUP(A7454, Sheet2!$A$2:$K$8265, 11)</f>
        <v>110.8802</v>
      </c>
      <c r="F7454" s="7">
        <f t="shared" si="88"/>
        <v>5.5287499999999996</v>
      </c>
      <c r="G7454" s="8">
        <v>200000</v>
      </c>
      <c r="H7454" s="9">
        <f t="shared" si="89"/>
        <v>9000000</v>
      </c>
      <c r="I7454" s="10"/>
    </row>
    <row r="7455" spans="1:9" ht="14.25" customHeight="1">
      <c r="A7455" s="6" t="str">
        <f t="shared" si="87"/>
        <v>Sragen 2 - Sambung Macan_GONDANG</v>
      </c>
      <c r="B7455" s="11" t="s">
        <v>5203</v>
      </c>
      <c r="C7455" s="11" t="s">
        <v>97</v>
      </c>
      <c r="D7455" s="11">
        <v>66.78</v>
      </c>
      <c r="E7455" s="7">
        <f>VLOOKUP(A7455, Sheet2!$A$2:$K$8265, 11)</f>
        <v>110.8802</v>
      </c>
      <c r="F7455" s="7">
        <f t="shared" si="88"/>
        <v>8.3475000000000001</v>
      </c>
      <c r="G7455" s="8">
        <v>200000</v>
      </c>
      <c r="H7455" s="9">
        <f t="shared" si="89"/>
        <v>13400000</v>
      </c>
      <c r="I7455" s="10"/>
    </row>
    <row r="7456" spans="1:9" ht="14.25" customHeight="1">
      <c r="A7456" s="6" t="str">
        <f t="shared" si="87"/>
        <v>Sragen 2 - Sambung Macan_GRINGGING</v>
      </c>
      <c r="B7456" s="11" t="s">
        <v>5203</v>
      </c>
      <c r="C7456" s="11" t="s">
        <v>5210</v>
      </c>
      <c r="D7456" s="11">
        <v>66.78</v>
      </c>
      <c r="E7456" s="7">
        <f>VLOOKUP(A7456, Sheet2!$A$2:$K$8265, 11)</f>
        <v>110.8802</v>
      </c>
      <c r="F7456" s="7">
        <f t="shared" si="88"/>
        <v>8.3475000000000001</v>
      </c>
      <c r="G7456" s="8">
        <v>200000</v>
      </c>
      <c r="H7456" s="9">
        <f t="shared" si="89"/>
        <v>13400000</v>
      </c>
      <c r="I7456" s="10"/>
    </row>
    <row r="7457" spans="1:9" ht="14.25" customHeight="1">
      <c r="A7457" s="6" t="str">
        <f t="shared" si="87"/>
        <v>Sragen 2 - Sambung Macan_JAPOH</v>
      </c>
      <c r="B7457" s="11" t="s">
        <v>5203</v>
      </c>
      <c r="C7457" s="11" t="s">
        <v>5211</v>
      </c>
      <c r="D7457" s="11">
        <v>66.78</v>
      </c>
      <c r="E7457" s="7">
        <f>VLOOKUP(A7457, Sheet2!$A$2:$K$8265, 11)</f>
        <v>110.8802</v>
      </c>
      <c r="F7457" s="7">
        <f t="shared" si="88"/>
        <v>8.3475000000000001</v>
      </c>
      <c r="G7457" s="8">
        <v>200000</v>
      </c>
      <c r="H7457" s="9">
        <f t="shared" si="89"/>
        <v>13400000</v>
      </c>
      <c r="I7457" s="10"/>
    </row>
    <row r="7458" spans="1:9" ht="14.25" customHeight="1">
      <c r="A7458" s="6" t="str">
        <f t="shared" si="87"/>
        <v>Sragen 2 - Sambung Macan_JEKAWAL</v>
      </c>
      <c r="B7458" s="11" t="s">
        <v>5203</v>
      </c>
      <c r="C7458" s="11" t="s">
        <v>5212</v>
      </c>
      <c r="D7458" s="11">
        <v>66.78</v>
      </c>
      <c r="E7458" s="7">
        <f>VLOOKUP(A7458, Sheet2!$A$2:$K$8265, 11)</f>
        <v>110.8802</v>
      </c>
      <c r="F7458" s="7">
        <f t="shared" si="88"/>
        <v>8.3475000000000001</v>
      </c>
      <c r="G7458" s="8">
        <v>200000</v>
      </c>
      <c r="H7458" s="9">
        <f t="shared" si="89"/>
        <v>13400000</v>
      </c>
      <c r="I7458" s="10"/>
    </row>
    <row r="7459" spans="1:9" ht="14.25" customHeight="1">
      <c r="A7459" s="6" t="str">
        <f t="shared" si="87"/>
        <v>Sragen 2 - Sambung Macan_JENAR</v>
      </c>
      <c r="B7459" s="11" t="s">
        <v>5203</v>
      </c>
      <c r="C7459" s="11" t="s">
        <v>5213</v>
      </c>
      <c r="D7459" s="11">
        <v>66.78</v>
      </c>
      <c r="E7459" s="7">
        <f>VLOOKUP(A7459, Sheet2!$A$2:$K$8265, 11)</f>
        <v>110.8802</v>
      </c>
      <c r="F7459" s="7">
        <f t="shared" si="88"/>
        <v>8.3475000000000001</v>
      </c>
      <c r="G7459" s="8">
        <v>200000</v>
      </c>
      <c r="H7459" s="9">
        <f t="shared" si="89"/>
        <v>13400000</v>
      </c>
      <c r="I7459" s="10"/>
    </row>
    <row r="7460" spans="1:9" ht="14.25" customHeight="1">
      <c r="A7460" s="6" t="str">
        <f t="shared" si="87"/>
        <v>Sragen 2 - Sambung Macan_KANDANGSAPI</v>
      </c>
      <c r="B7460" s="11" t="s">
        <v>5203</v>
      </c>
      <c r="C7460" s="11" t="s">
        <v>5214</v>
      </c>
      <c r="D7460" s="11">
        <v>66.78</v>
      </c>
      <c r="E7460" s="7">
        <f>VLOOKUP(A7460, Sheet2!$A$2:$K$8265, 11)</f>
        <v>110.8802</v>
      </c>
      <c r="F7460" s="7">
        <f t="shared" si="88"/>
        <v>8.3475000000000001</v>
      </c>
      <c r="G7460" s="8">
        <v>200000</v>
      </c>
      <c r="H7460" s="9">
        <f t="shared" si="89"/>
        <v>13400000</v>
      </c>
      <c r="I7460" s="10"/>
    </row>
    <row r="7461" spans="1:9" ht="14.25" customHeight="1">
      <c r="A7461" s="6" t="str">
        <f t="shared" si="87"/>
        <v>Sragen 2 - Sambung Macan_KEYONGAN</v>
      </c>
      <c r="B7461" s="11" t="s">
        <v>5203</v>
      </c>
      <c r="C7461" s="11" t="s">
        <v>5215</v>
      </c>
      <c r="D7461" s="11">
        <v>53.45</v>
      </c>
      <c r="E7461" s="7">
        <f>VLOOKUP(A7461, Sheet2!$A$2:$K$8265, 11)</f>
        <v>110.8802</v>
      </c>
      <c r="F7461" s="7">
        <f t="shared" si="88"/>
        <v>6.6812500000000004</v>
      </c>
      <c r="G7461" s="8">
        <v>200000</v>
      </c>
      <c r="H7461" s="9">
        <f t="shared" si="89"/>
        <v>10800000</v>
      </c>
      <c r="I7461" s="10"/>
    </row>
    <row r="7462" spans="1:9" ht="14.25" customHeight="1">
      <c r="A7462" s="6" t="str">
        <f t="shared" si="87"/>
        <v>Sragen 2 - Sambung Macan_KRADENAN</v>
      </c>
      <c r="B7462" s="11" t="s">
        <v>5203</v>
      </c>
      <c r="C7462" s="11" t="s">
        <v>308</v>
      </c>
      <c r="D7462" s="11">
        <v>53.45</v>
      </c>
      <c r="E7462" s="7">
        <f>VLOOKUP(A7462, Sheet2!$A$2:$K$8265, 11)</f>
        <v>110.8802</v>
      </c>
      <c r="F7462" s="7">
        <f t="shared" si="88"/>
        <v>6.6812500000000004</v>
      </c>
      <c r="G7462" s="8">
        <v>200000</v>
      </c>
      <c r="H7462" s="9">
        <f t="shared" si="89"/>
        <v>10800000</v>
      </c>
      <c r="I7462" s="10"/>
    </row>
    <row r="7463" spans="1:9" ht="14.25" customHeight="1">
      <c r="A7463" s="6" t="str">
        <f t="shared" si="87"/>
        <v>Sragen 2 - Sambung Macan_MLALE</v>
      </c>
      <c r="B7463" s="11" t="s">
        <v>5203</v>
      </c>
      <c r="C7463" s="11" t="s">
        <v>5216</v>
      </c>
      <c r="D7463" s="11">
        <v>66.78</v>
      </c>
      <c r="E7463" s="7">
        <f>VLOOKUP(A7463, Sheet2!$A$2:$K$8265, 11)</f>
        <v>110.8802</v>
      </c>
      <c r="F7463" s="7">
        <f t="shared" si="88"/>
        <v>8.3475000000000001</v>
      </c>
      <c r="G7463" s="8">
        <v>200000</v>
      </c>
      <c r="H7463" s="9">
        <f t="shared" si="89"/>
        <v>13400000</v>
      </c>
      <c r="I7463" s="10"/>
    </row>
    <row r="7464" spans="1:9" ht="14.25" customHeight="1">
      <c r="A7464" s="6" t="str">
        <f t="shared" si="87"/>
        <v>Sragen 2 - Sambung Macan_NGEPRINGAN</v>
      </c>
      <c r="B7464" s="11" t="s">
        <v>5203</v>
      </c>
      <c r="C7464" s="11" t="s">
        <v>5217</v>
      </c>
      <c r="D7464" s="11">
        <v>66.78</v>
      </c>
      <c r="E7464" s="7">
        <f>VLOOKUP(A7464, Sheet2!$A$2:$K$8265, 11)</f>
        <v>110.8802</v>
      </c>
      <c r="F7464" s="7">
        <f t="shared" si="88"/>
        <v>8.3475000000000001</v>
      </c>
      <c r="G7464" s="8">
        <v>200000</v>
      </c>
      <c r="H7464" s="9">
        <f t="shared" si="89"/>
        <v>13400000</v>
      </c>
      <c r="I7464" s="10"/>
    </row>
    <row r="7465" spans="1:9" ht="14.25" customHeight="1">
      <c r="A7465" s="6" t="str">
        <f t="shared" si="87"/>
        <v>Sragen 2 - Sambung Macan_NGLINDUK</v>
      </c>
      <c r="B7465" s="11" t="s">
        <v>5203</v>
      </c>
      <c r="C7465" s="11" t="s">
        <v>5218</v>
      </c>
      <c r="D7465" s="11">
        <v>53.45</v>
      </c>
      <c r="E7465" s="7">
        <f>VLOOKUP(A7465, Sheet2!$A$2:$K$8265, 11)</f>
        <v>110.8802</v>
      </c>
      <c r="F7465" s="7">
        <f t="shared" si="88"/>
        <v>6.6812500000000004</v>
      </c>
      <c r="G7465" s="8">
        <v>200000</v>
      </c>
      <c r="H7465" s="9">
        <f t="shared" si="89"/>
        <v>10800000</v>
      </c>
      <c r="I7465" s="10"/>
    </row>
    <row r="7466" spans="1:9" ht="14.25" customHeight="1">
      <c r="A7466" s="6" t="str">
        <f t="shared" si="87"/>
        <v>Sragen 2 - Sambung Macan_NGROMBO</v>
      </c>
      <c r="B7466" s="11" t="s">
        <v>5203</v>
      </c>
      <c r="C7466" s="11" t="s">
        <v>3961</v>
      </c>
      <c r="D7466" s="11">
        <v>66.78</v>
      </c>
      <c r="E7466" s="7">
        <f>VLOOKUP(A7466, Sheet2!$A$2:$K$8265, 11)</f>
        <v>110.8802</v>
      </c>
      <c r="F7466" s="7">
        <f t="shared" si="88"/>
        <v>8.3475000000000001</v>
      </c>
      <c r="G7466" s="8">
        <v>200000</v>
      </c>
      <c r="H7466" s="9">
        <f t="shared" si="89"/>
        <v>13400000</v>
      </c>
      <c r="I7466" s="10"/>
    </row>
    <row r="7467" spans="1:9" ht="14.25" customHeight="1">
      <c r="A7467" s="6" t="str">
        <f t="shared" si="87"/>
        <v>Sragen 2 - Sambung Macan_PANDANHARUM</v>
      </c>
      <c r="B7467" s="11" t="s">
        <v>5203</v>
      </c>
      <c r="C7467" s="11" t="s">
        <v>5219</v>
      </c>
      <c r="D7467" s="11">
        <v>53.45</v>
      </c>
      <c r="E7467" s="7">
        <f>VLOOKUP(A7467, Sheet2!$A$2:$K$8265, 11)</f>
        <v>110.8802</v>
      </c>
      <c r="F7467" s="7">
        <f t="shared" si="88"/>
        <v>6.6812500000000004</v>
      </c>
      <c r="G7467" s="8">
        <v>200000</v>
      </c>
      <c r="H7467" s="9">
        <f t="shared" si="89"/>
        <v>10800000</v>
      </c>
      <c r="I7467" s="10"/>
    </row>
    <row r="7468" spans="1:9" ht="14.25" customHeight="1">
      <c r="A7468" s="6" t="str">
        <f t="shared" si="87"/>
        <v>Sragen 2 - Sambung Macan_RANDUREJO</v>
      </c>
      <c r="B7468" s="11" t="s">
        <v>5203</v>
      </c>
      <c r="C7468" s="11" t="s">
        <v>5220</v>
      </c>
      <c r="D7468" s="11">
        <v>53.45</v>
      </c>
      <c r="E7468" s="7">
        <f>VLOOKUP(A7468, Sheet2!$A$2:$K$8265, 11)</f>
        <v>110.8802</v>
      </c>
      <c r="F7468" s="7">
        <f t="shared" si="88"/>
        <v>6.6812500000000004</v>
      </c>
      <c r="G7468" s="8">
        <v>200000</v>
      </c>
      <c r="H7468" s="9">
        <f t="shared" si="89"/>
        <v>10800000</v>
      </c>
      <c r="I7468" s="10"/>
    </row>
    <row r="7469" spans="1:9" ht="14.25" customHeight="1">
      <c r="A7469" s="6" t="str">
        <f t="shared" si="87"/>
        <v>Sragen 2 - Sambung Macan_REJOSARI</v>
      </c>
      <c r="B7469" s="11" t="s">
        <v>5203</v>
      </c>
      <c r="C7469" s="11" t="s">
        <v>702</v>
      </c>
      <c r="D7469" s="11">
        <v>53.45</v>
      </c>
      <c r="E7469" s="7">
        <f>VLOOKUP(A7469, Sheet2!$A$2:$K$8265, 11)</f>
        <v>110.8802</v>
      </c>
      <c r="F7469" s="7">
        <f t="shared" si="88"/>
        <v>6.6812500000000004</v>
      </c>
      <c r="G7469" s="8">
        <v>200000</v>
      </c>
      <c r="H7469" s="9">
        <f t="shared" si="89"/>
        <v>10800000</v>
      </c>
      <c r="I7469" s="10"/>
    </row>
    <row r="7470" spans="1:9" ht="14.25" customHeight="1">
      <c r="A7470" s="6" t="str">
        <f t="shared" si="87"/>
        <v>Sragen 2 - Sambung Macan_SAMBUNGMACAN</v>
      </c>
      <c r="B7470" s="11" t="s">
        <v>5203</v>
      </c>
      <c r="C7470" s="11" t="s">
        <v>5221</v>
      </c>
      <c r="D7470" s="11">
        <v>66.78</v>
      </c>
      <c r="E7470" s="7">
        <f>VLOOKUP(A7470, Sheet2!$A$2:$K$8265, 11)</f>
        <v>110.8802</v>
      </c>
      <c r="F7470" s="7">
        <f t="shared" si="88"/>
        <v>8.3475000000000001</v>
      </c>
      <c r="G7470" s="8">
        <v>200000</v>
      </c>
      <c r="H7470" s="9">
        <f t="shared" si="89"/>
        <v>13400000</v>
      </c>
      <c r="I7470" s="10"/>
    </row>
    <row r="7471" spans="1:9" ht="14.25" customHeight="1">
      <c r="A7471" s="6" t="str">
        <f t="shared" si="87"/>
        <v>Sragen 2 - Sambung Macan_SIGIT</v>
      </c>
      <c r="B7471" s="11" t="s">
        <v>5203</v>
      </c>
      <c r="C7471" s="11" t="s">
        <v>5222</v>
      </c>
      <c r="D7471" s="11">
        <v>66.78</v>
      </c>
      <c r="E7471" s="7">
        <f>VLOOKUP(A7471, Sheet2!$A$2:$K$8265, 11)</f>
        <v>110.8802</v>
      </c>
      <c r="F7471" s="7">
        <f t="shared" si="88"/>
        <v>8.3475000000000001</v>
      </c>
      <c r="G7471" s="8">
        <v>200000</v>
      </c>
      <c r="H7471" s="9">
        <f t="shared" si="89"/>
        <v>13400000</v>
      </c>
      <c r="I7471" s="10"/>
    </row>
    <row r="7472" spans="1:9" ht="14.25" customHeight="1">
      <c r="A7472" s="6" t="str">
        <f t="shared" si="87"/>
        <v>Sragen 2 - Sambung Macan_SIMO</v>
      </c>
      <c r="B7472" s="11" t="s">
        <v>5203</v>
      </c>
      <c r="C7472" s="11" t="s">
        <v>1529</v>
      </c>
      <c r="D7472" s="11">
        <v>53.45</v>
      </c>
      <c r="E7472" s="7">
        <f>VLOOKUP(A7472, Sheet2!$A$2:$K$8265, 11)</f>
        <v>110.8802</v>
      </c>
      <c r="F7472" s="7">
        <f t="shared" si="88"/>
        <v>6.6812500000000004</v>
      </c>
      <c r="G7472" s="8">
        <v>200000</v>
      </c>
      <c r="H7472" s="9">
        <f t="shared" si="89"/>
        <v>10800000</v>
      </c>
      <c r="I7472" s="10"/>
    </row>
    <row r="7473" spans="1:9" ht="14.25" customHeight="1">
      <c r="A7473" s="6" t="str">
        <f t="shared" si="87"/>
        <v>Sragen 2 - Sambung Macan_SUWATU</v>
      </c>
      <c r="B7473" s="11" t="s">
        <v>5203</v>
      </c>
      <c r="C7473" s="11" t="s">
        <v>3986</v>
      </c>
      <c r="D7473" s="11">
        <v>53.45</v>
      </c>
      <c r="E7473" s="7">
        <f>VLOOKUP(A7473, Sheet2!$A$2:$K$8265, 11)</f>
        <v>110.8802</v>
      </c>
      <c r="F7473" s="7">
        <f t="shared" si="88"/>
        <v>6.6812500000000004</v>
      </c>
      <c r="G7473" s="8">
        <v>200000</v>
      </c>
      <c r="H7473" s="9">
        <f t="shared" si="89"/>
        <v>10800000</v>
      </c>
      <c r="I7473" s="10"/>
    </row>
    <row r="7474" spans="1:9" ht="14.25" customHeight="1">
      <c r="A7474" s="6" t="str">
        <f t="shared" si="87"/>
        <v>Sragen 2 - Sambung Macan_TOYOGO</v>
      </c>
      <c r="B7474" s="11" t="s">
        <v>5203</v>
      </c>
      <c r="C7474" s="11" t="s">
        <v>5223</v>
      </c>
      <c r="D7474" s="11">
        <v>66.78</v>
      </c>
      <c r="E7474" s="7">
        <f>VLOOKUP(A7474, Sheet2!$A$2:$K$8265, 11)</f>
        <v>110.8802</v>
      </c>
      <c r="F7474" s="7">
        <f t="shared" si="88"/>
        <v>8.3475000000000001</v>
      </c>
      <c r="G7474" s="8">
        <v>200000</v>
      </c>
      <c r="H7474" s="9">
        <f t="shared" si="89"/>
        <v>13400000</v>
      </c>
      <c r="I7474" s="10"/>
    </row>
    <row r="7475" spans="1:9" ht="14.25" customHeight="1">
      <c r="A7475" s="6" t="str">
        <f t="shared" si="87"/>
        <v>Sukoharjo 2 - Baki_BABADAN</v>
      </c>
      <c r="B7475" s="11" t="s">
        <v>5224</v>
      </c>
      <c r="C7475" s="11" t="s">
        <v>348</v>
      </c>
      <c r="D7475" s="11">
        <v>8.89</v>
      </c>
      <c r="E7475" s="7">
        <f>VLOOKUP(A7475, Sheet2!$A$2:$K$8265, 11)</f>
        <v>110.8802</v>
      </c>
      <c r="F7475" s="7">
        <f t="shared" si="88"/>
        <v>1.1112500000000001</v>
      </c>
      <c r="G7475" s="8">
        <v>200000</v>
      </c>
      <c r="H7475" s="9">
        <f t="shared" si="89"/>
        <v>1800000</v>
      </c>
      <c r="I7475" s="10"/>
    </row>
    <row r="7476" spans="1:9" ht="14.25" customHeight="1">
      <c r="A7476" s="6" t="str">
        <f t="shared" si="87"/>
        <v>Sukoharjo 2 - Baki_BAKIPANDEYAN</v>
      </c>
      <c r="B7476" s="11" t="s">
        <v>5224</v>
      </c>
      <c r="C7476" s="11" t="s">
        <v>5225</v>
      </c>
      <c r="D7476" s="11">
        <v>14.71</v>
      </c>
      <c r="E7476" s="7">
        <f>VLOOKUP(A7476, Sheet2!$A$2:$K$8265, 11)</f>
        <v>110.8802</v>
      </c>
      <c r="F7476" s="7">
        <f t="shared" si="88"/>
        <v>1.8387500000000001</v>
      </c>
      <c r="G7476" s="8">
        <v>200000</v>
      </c>
      <c r="H7476" s="9">
        <f t="shared" si="89"/>
        <v>3000000</v>
      </c>
      <c r="I7476" s="10"/>
    </row>
    <row r="7477" spans="1:9" ht="14.25" customHeight="1">
      <c r="A7477" s="6" t="str">
        <f t="shared" si="87"/>
        <v>Sukoharjo 2 - Baki_BAKUNGAN</v>
      </c>
      <c r="B7477" s="11" t="s">
        <v>5224</v>
      </c>
      <c r="C7477" s="11" t="s">
        <v>5226</v>
      </c>
      <c r="D7477" s="11">
        <v>8.89</v>
      </c>
      <c r="E7477" s="7">
        <f>VLOOKUP(A7477, Sheet2!$A$2:$K$8265, 11)</f>
        <v>110.8802</v>
      </c>
      <c r="F7477" s="7">
        <f t="shared" si="88"/>
        <v>1.1112500000000001</v>
      </c>
      <c r="G7477" s="8">
        <v>200000</v>
      </c>
      <c r="H7477" s="9">
        <f t="shared" si="89"/>
        <v>1800000</v>
      </c>
      <c r="I7477" s="10"/>
    </row>
    <row r="7478" spans="1:9" ht="14.25" customHeight="1">
      <c r="A7478" s="6" t="str">
        <f t="shared" si="87"/>
        <v>Sukoharjo 2 - Baki_BANARAN</v>
      </c>
      <c r="B7478" s="11" t="s">
        <v>5224</v>
      </c>
      <c r="C7478" s="11" t="s">
        <v>349</v>
      </c>
      <c r="D7478" s="11">
        <v>14.71</v>
      </c>
      <c r="E7478" s="7">
        <f>VLOOKUP(A7478, Sheet2!$A$2:$K$8265, 11)</f>
        <v>110.8802</v>
      </c>
      <c r="F7478" s="7">
        <f t="shared" si="88"/>
        <v>1.8387500000000001</v>
      </c>
      <c r="G7478" s="8">
        <v>200000</v>
      </c>
      <c r="H7478" s="9">
        <f t="shared" si="89"/>
        <v>3000000</v>
      </c>
      <c r="I7478" s="10"/>
    </row>
    <row r="7479" spans="1:9" ht="14.25" customHeight="1">
      <c r="A7479" s="6" t="str">
        <f t="shared" si="87"/>
        <v>Sukoharjo 2 - Baki_BATURAN</v>
      </c>
      <c r="B7479" s="11" t="s">
        <v>5224</v>
      </c>
      <c r="C7479" s="11" t="s">
        <v>2904</v>
      </c>
      <c r="D7479" s="11">
        <v>21.59</v>
      </c>
      <c r="E7479" s="7">
        <f>VLOOKUP(A7479, Sheet2!$A$2:$K$8265, 11)</f>
        <v>110.8802</v>
      </c>
      <c r="F7479" s="7">
        <f t="shared" si="88"/>
        <v>2.69875</v>
      </c>
      <c r="G7479" s="8">
        <v>200000</v>
      </c>
      <c r="H7479" s="9">
        <f t="shared" si="89"/>
        <v>4400000</v>
      </c>
      <c r="I7479" s="10"/>
    </row>
    <row r="7480" spans="1:9" ht="14.25" customHeight="1">
      <c r="A7480" s="6" t="str">
        <f t="shared" si="87"/>
        <v>Sukoharjo 2 - Baki_BENDOSARI</v>
      </c>
      <c r="B7480" s="11" t="s">
        <v>5224</v>
      </c>
      <c r="C7480" s="11" t="s">
        <v>353</v>
      </c>
      <c r="D7480" s="11">
        <v>17.7</v>
      </c>
      <c r="E7480" s="7">
        <f>VLOOKUP(A7480, Sheet2!$A$2:$K$8265, 11)</f>
        <v>110.8802</v>
      </c>
      <c r="F7480" s="7">
        <f t="shared" si="88"/>
        <v>2.2124999999999999</v>
      </c>
      <c r="G7480" s="8">
        <v>200000</v>
      </c>
      <c r="H7480" s="9">
        <f t="shared" si="89"/>
        <v>3600000</v>
      </c>
      <c r="I7480" s="10"/>
    </row>
    <row r="7481" spans="1:9" ht="14.25" customHeight="1">
      <c r="A7481" s="6" t="str">
        <f t="shared" si="87"/>
        <v>Sukoharjo 2 - Baki_BENER</v>
      </c>
      <c r="B7481" s="11" t="s">
        <v>5224</v>
      </c>
      <c r="C7481" s="11" t="s">
        <v>2121</v>
      </c>
      <c r="D7481" s="11">
        <v>8.89</v>
      </c>
      <c r="E7481" s="7">
        <f>VLOOKUP(A7481, Sheet2!$A$2:$K$8265, 11)</f>
        <v>110.8802</v>
      </c>
      <c r="F7481" s="7">
        <f t="shared" si="88"/>
        <v>1.1112500000000001</v>
      </c>
      <c r="G7481" s="8">
        <v>200000</v>
      </c>
      <c r="H7481" s="9">
        <f t="shared" si="89"/>
        <v>1800000</v>
      </c>
      <c r="I7481" s="10"/>
    </row>
    <row r="7482" spans="1:9" ht="14.25" customHeight="1">
      <c r="A7482" s="6" t="str">
        <f t="shared" si="87"/>
        <v>Sukoharjo 2 - Baki_BENTAKAN</v>
      </c>
      <c r="B7482" s="11" t="s">
        <v>5224</v>
      </c>
      <c r="C7482" s="11" t="s">
        <v>5227</v>
      </c>
      <c r="D7482" s="11">
        <v>14.71</v>
      </c>
      <c r="E7482" s="7">
        <f>VLOOKUP(A7482, Sheet2!$A$2:$K$8265, 11)</f>
        <v>110.8802</v>
      </c>
      <c r="F7482" s="7">
        <f t="shared" si="88"/>
        <v>1.8387500000000001</v>
      </c>
      <c r="G7482" s="8">
        <v>200000</v>
      </c>
      <c r="H7482" s="9">
        <f t="shared" si="89"/>
        <v>3000000</v>
      </c>
      <c r="I7482" s="10"/>
    </row>
    <row r="7483" spans="1:9" ht="14.25" customHeight="1">
      <c r="A7483" s="6" t="str">
        <f t="shared" si="87"/>
        <v>Sukoharjo 2 - Baki_BENTANGAN</v>
      </c>
      <c r="B7483" s="11" t="s">
        <v>5224</v>
      </c>
      <c r="C7483" s="11" t="s">
        <v>5228</v>
      </c>
      <c r="D7483" s="11">
        <v>8.89</v>
      </c>
      <c r="E7483" s="7">
        <f>VLOOKUP(A7483, Sheet2!$A$2:$K$8265, 11)</f>
        <v>110.8802</v>
      </c>
      <c r="F7483" s="7">
        <f t="shared" si="88"/>
        <v>1.1112500000000001</v>
      </c>
      <c r="G7483" s="8">
        <v>200000</v>
      </c>
      <c r="H7483" s="9">
        <f t="shared" si="89"/>
        <v>1800000</v>
      </c>
      <c r="I7483" s="10"/>
    </row>
    <row r="7484" spans="1:9" ht="14.25" customHeight="1">
      <c r="A7484" s="6" t="str">
        <f t="shared" si="87"/>
        <v>Sukoharjo 2 - Baki_BLIMBING</v>
      </c>
      <c r="B7484" s="11" t="s">
        <v>5224</v>
      </c>
      <c r="C7484" s="11" t="s">
        <v>866</v>
      </c>
      <c r="D7484" s="11">
        <v>14.71</v>
      </c>
      <c r="E7484" s="7">
        <f>VLOOKUP(A7484, Sheet2!$A$2:$K$8265, 11)</f>
        <v>110.8802</v>
      </c>
      <c r="F7484" s="7">
        <f t="shared" si="88"/>
        <v>1.8387500000000001</v>
      </c>
      <c r="G7484" s="8">
        <v>200000</v>
      </c>
      <c r="H7484" s="9">
        <f t="shared" si="89"/>
        <v>3000000</v>
      </c>
      <c r="I7484" s="10"/>
    </row>
    <row r="7485" spans="1:9" ht="14.25" customHeight="1">
      <c r="A7485" s="6" t="str">
        <f t="shared" si="87"/>
        <v>Sukoharjo 2 - Baki_BLULUKAN</v>
      </c>
      <c r="B7485" s="11" t="s">
        <v>5224</v>
      </c>
      <c r="C7485" s="11" t="s">
        <v>5229</v>
      </c>
      <c r="D7485" s="11">
        <v>21.59</v>
      </c>
      <c r="E7485" s="7">
        <f>VLOOKUP(A7485, Sheet2!$A$2:$K$8265, 11)</f>
        <v>110.8802</v>
      </c>
      <c r="F7485" s="7">
        <f t="shared" si="88"/>
        <v>2.69875</v>
      </c>
      <c r="G7485" s="8">
        <v>200000</v>
      </c>
      <c r="H7485" s="9">
        <f t="shared" si="89"/>
        <v>4400000</v>
      </c>
      <c r="I7485" s="10"/>
    </row>
    <row r="7486" spans="1:9" ht="14.25" customHeight="1">
      <c r="A7486" s="6" t="str">
        <f t="shared" si="87"/>
        <v>Sukoharjo 2 - Baki_BOLALI</v>
      </c>
      <c r="B7486" s="11" t="s">
        <v>5224</v>
      </c>
      <c r="C7486" s="11" t="s">
        <v>5230</v>
      </c>
      <c r="D7486" s="11">
        <v>8.89</v>
      </c>
      <c r="E7486" s="7">
        <f>VLOOKUP(A7486, Sheet2!$A$2:$K$8265, 11)</f>
        <v>110.8802</v>
      </c>
      <c r="F7486" s="7">
        <f t="shared" si="88"/>
        <v>1.1112500000000001</v>
      </c>
      <c r="G7486" s="8">
        <v>200000</v>
      </c>
      <c r="H7486" s="9">
        <f t="shared" si="89"/>
        <v>1800000</v>
      </c>
      <c r="I7486" s="10"/>
    </row>
    <row r="7487" spans="1:9" ht="14.25" customHeight="1">
      <c r="A7487" s="6" t="str">
        <f t="shared" si="87"/>
        <v>Sukoharjo 2 - Baki_BOLON</v>
      </c>
      <c r="B7487" s="11" t="s">
        <v>5224</v>
      </c>
      <c r="C7487" s="11" t="s">
        <v>5231</v>
      </c>
      <c r="D7487" s="11">
        <v>21.59</v>
      </c>
      <c r="E7487" s="7">
        <f>VLOOKUP(A7487, Sheet2!$A$2:$K$8265, 11)</f>
        <v>110.8802</v>
      </c>
      <c r="F7487" s="7">
        <f t="shared" si="88"/>
        <v>2.69875</v>
      </c>
      <c r="G7487" s="8">
        <v>200000</v>
      </c>
      <c r="H7487" s="9">
        <f t="shared" si="89"/>
        <v>4400000</v>
      </c>
      <c r="I7487" s="10"/>
    </row>
    <row r="7488" spans="1:9" ht="14.25" customHeight="1">
      <c r="A7488" s="6" t="str">
        <f t="shared" si="87"/>
        <v>Sukoharjo 2 - Baki_BOLOPLERET</v>
      </c>
      <c r="B7488" s="11" t="s">
        <v>5224</v>
      </c>
      <c r="C7488" s="11" t="s">
        <v>5232</v>
      </c>
      <c r="D7488" s="11">
        <v>8.89</v>
      </c>
      <c r="E7488" s="7">
        <f>VLOOKUP(A7488, Sheet2!$A$2:$K$8265, 11)</f>
        <v>110.8802</v>
      </c>
      <c r="F7488" s="7">
        <f t="shared" si="88"/>
        <v>1.1112500000000001</v>
      </c>
      <c r="G7488" s="8">
        <v>200000</v>
      </c>
      <c r="H7488" s="9">
        <f t="shared" si="89"/>
        <v>1800000</v>
      </c>
      <c r="I7488" s="10"/>
    </row>
    <row r="7489" spans="1:9" ht="14.25" customHeight="1">
      <c r="A7489" s="6" t="str">
        <f t="shared" si="87"/>
        <v>Sukoharjo 2 - Baki_BOTO</v>
      </c>
      <c r="B7489" s="11" t="s">
        <v>5224</v>
      </c>
      <c r="C7489" s="11" t="s">
        <v>552</v>
      </c>
      <c r="D7489" s="11">
        <v>8.89</v>
      </c>
      <c r="E7489" s="7">
        <f>VLOOKUP(A7489, Sheet2!$A$2:$K$8265, 11)</f>
        <v>110.8802</v>
      </c>
      <c r="F7489" s="7">
        <f t="shared" si="88"/>
        <v>1.1112500000000001</v>
      </c>
      <c r="G7489" s="8">
        <v>200000</v>
      </c>
      <c r="H7489" s="9">
        <f t="shared" si="89"/>
        <v>1800000</v>
      </c>
      <c r="I7489" s="10"/>
    </row>
    <row r="7490" spans="1:9" ht="14.25" customHeight="1">
      <c r="A7490" s="6" t="str">
        <f t="shared" si="87"/>
        <v>Sukoharjo 2 - Baki_BULAKAN</v>
      </c>
      <c r="B7490" s="11" t="s">
        <v>5224</v>
      </c>
      <c r="C7490" s="11" t="s">
        <v>4802</v>
      </c>
      <c r="D7490" s="11">
        <v>14.71</v>
      </c>
      <c r="E7490" s="7">
        <f>VLOOKUP(A7490, Sheet2!$A$2:$K$8265, 11)</f>
        <v>110.8802</v>
      </c>
      <c r="F7490" s="7">
        <f t="shared" si="88"/>
        <v>1.8387500000000001</v>
      </c>
      <c r="G7490" s="8">
        <v>200000</v>
      </c>
      <c r="H7490" s="9">
        <f t="shared" si="89"/>
        <v>3000000</v>
      </c>
      <c r="I7490" s="10"/>
    </row>
    <row r="7491" spans="1:9" ht="14.25" customHeight="1">
      <c r="A7491" s="6" t="str">
        <f t="shared" si="87"/>
        <v>Sukoharjo 2 - Baki_BULAKREJO</v>
      </c>
      <c r="B7491" s="11" t="s">
        <v>5224</v>
      </c>
      <c r="C7491" s="11" t="s">
        <v>5233</v>
      </c>
      <c r="D7491" s="11">
        <v>14.71</v>
      </c>
      <c r="E7491" s="7">
        <f>VLOOKUP(A7491, Sheet2!$A$2:$K$8265, 11)</f>
        <v>110.8802</v>
      </c>
      <c r="F7491" s="7">
        <f t="shared" si="88"/>
        <v>1.8387500000000001</v>
      </c>
      <c r="G7491" s="8">
        <v>200000</v>
      </c>
      <c r="H7491" s="9">
        <f t="shared" si="89"/>
        <v>3000000</v>
      </c>
      <c r="I7491" s="10"/>
    </row>
    <row r="7492" spans="1:9" ht="14.25" customHeight="1">
      <c r="A7492" s="6" t="str">
        <f t="shared" si="87"/>
        <v>Sukoharjo 2 - Baki_BULAN</v>
      </c>
      <c r="B7492" s="11" t="s">
        <v>5224</v>
      </c>
      <c r="C7492" s="11" t="s">
        <v>5234</v>
      </c>
      <c r="D7492" s="11">
        <v>8.89</v>
      </c>
      <c r="E7492" s="7">
        <f>VLOOKUP(A7492, Sheet2!$A$2:$K$8265, 11)</f>
        <v>110.8802</v>
      </c>
      <c r="F7492" s="7">
        <f t="shared" si="88"/>
        <v>1.1112500000000001</v>
      </c>
      <c r="G7492" s="8">
        <v>200000</v>
      </c>
      <c r="H7492" s="9">
        <f t="shared" si="89"/>
        <v>1800000</v>
      </c>
      <c r="I7492" s="10"/>
    </row>
    <row r="7493" spans="1:9" ht="14.25" customHeight="1">
      <c r="A7493" s="6" t="str">
        <f t="shared" si="87"/>
        <v>Sukoharjo 2 - Baki_BUMI</v>
      </c>
      <c r="B7493" s="11" t="s">
        <v>5224</v>
      </c>
      <c r="C7493" s="11" t="s">
        <v>5235</v>
      </c>
      <c r="D7493" s="11">
        <v>0.39</v>
      </c>
      <c r="E7493" s="7">
        <f>VLOOKUP(A7493, Sheet2!$A$2:$K$8265, 11)</f>
        <v>110.8802</v>
      </c>
      <c r="F7493" s="7">
        <f t="shared" si="88"/>
        <v>4.8750000000000002E-2</v>
      </c>
      <c r="G7493" s="8">
        <v>200000</v>
      </c>
      <c r="H7493" s="9">
        <f t="shared" si="89"/>
        <v>200000</v>
      </c>
      <c r="I7493" s="10"/>
    </row>
    <row r="7494" spans="1:9" ht="14.25" customHeight="1">
      <c r="A7494" s="6" t="str">
        <f t="shared" si="87"/>
        <v>Sukoharjo 2 - Baki_CARIKAN</v>
      </c>
      <c r="B7494" s="11" t="s">
        <v>5224</v>
      </c>
      <c r="C7494" s="11" t="s">
        <v>5236</v>
      </c>
      <c r="D7494" s="11">
        <v>8.89</v>
      </c>
      <c r="E7494" s="7">
        <f>VLOOKUP(A7494, Sheet2!$A$2:$K$8265, 11)</f>
        <v>110.8802</v>
      </c>
      <c r="F7494" s="7">
        <f t="shared" si="88"/>
        <v>1.1112500000000001</v>
      </c>
      <c r="G7494" s="8">
        <v>200000</v>
      </c>
      <c r="H7494" s="9">
        <f t="shared" si="89"/>
        <v>1800000</v>
      </c>
      <c r="I7494" s="10"/>
    </row>
    <row r="7495" spans="1:9" ht="14.25" customHeight="1">
      <c r="A7495" s="6" t="str">
        <f t="shared" si="87"/>
        <v>Sukoharjo 2 - Baki_CEMANI</v>
      </c>
      <c r="B7495" s="11" t="s">
        <v>5224</v>
      </c>
      <c r="C7495" s="11" t="s">
        <v>5237</v>
      </c>
      <c r="D7495" s="11">
        <v>14.71</v>
      </c>
      <c r="E7495" s="7">
        <f>VLOOKUP(A7495, Sheet2!$A$2:$K$8265, 11)</f>
        <v>110.8802</v>
      </c>
      <c r="F7495" s="7">
        <f t="shared" si="88"/>
        <v>1.8387500000000001</v>
      </c>
      <c r="G7495" s="8">
        <v>200000</v>
      </c>
      <c r="H7495" s="9">
        <f t="shared" si="89"/>
        <v>3000000</v>
      </c>
      <c r="I7495" s="10"/>
    </row>
    <row r="7496" spans="1:9" ht="14.25" customHeight="1">
      <c r="A7496" s="6" t="str">
        <f t="shared" si="87"/>
        <v>Sukoharjo 2 - Baki_DIBAL</v>
      </c>
      <c r="B7496" s="11" t="s">
        <v>5224</v>
      </c>
      <c r="C7496" s="11" t="s">
        <v>5238</v>
      </c>
      <c r="D7496" s="11">
        <v>17.7</v>
      </c>
      <c r="E7496" s="7">
        <f>VLOOKUP(A7496, Sheet2!$A$2:$K$8265, 11)</f>
        <v>110.8802</v>
      </c>
      <c r="F7496" s="7">
        <f t="shared" si="88"/>
        <v>2.2124999999999999</v>
      </c>
      <c r="G7496" s="8">
        <v>200000</v>
      </c>
      <c r="H7496" s="9">
        <f t="shared" si="89"/>
        <v>3600000</v>
      </c>
      <c r="I7496" s="10"/>
    </row>
    <row r="7497" spans="1:9" ht="14.25" customHeight="1">
      <c r="A7497" s="6" t="str">
        <f t="shared" si="87"/>
        <v>Sukoharjo 2 - Baki_DONOHUDAN</v>
      </c>
      <c r="B7497" s="11" t="s">
        <v>5224</v>
      </c>
      <c r="C7497" s="11" t="s">
        <v>5239</v>
      </c>
      <c r="D7497" s="11">
        <v>17.7</v>
      </c>
      <c r="E7497" s="7">
        <f>VLOOKUP(A7497, Sheet2!$A$2:$K$8265, 11)</f>
        <v>110.8802</v>
      </c>
      <c r="F7497" s="7">
        <f t="shared" si="88"/>
        <v>2.2124999999999999</v>
      </c>
      <c r="G7497" s="8">
        <v>200000</v>
      </c>
      <c r="H7497" s="9">
        <f t="shared" si="89"/>
        <v>3600000</v>
      </c>
      <c r="I7497" s="10"/>
    </row>
    <row r="7498" spans="1:9" ht="14.25" customHeight="1">
      <c r="A7498" s="6" t="str">
        <f t="shared" si="87"/>
        <v>Sukoharjo 2 - Baki_DUKUH</v>
      </c>
      <c r="B7498" s="11" t="s">
        <v>5224</v>
      </c>
      <c r="C7498" s="11" t="s">
        <v>1408</v>
      </c>
      <c r="D7498" s="11">
        <v>14.71</v>
      </c>
      <c r="E7498" s="7">
        <f>VLOOKUP(A7498, Sheet2!$A$2:$K$8265, 11)</f>
        <v>110.8802</v>
      </c>
      <c r="F7498" s="7">
        <f t="shared" si="88"/>
        <v>1.8387500000000001</v>
      </c>
      <c r="G7498" s="8">
        <v>200000</v>
      </c>
      <c r="H7498" s="9">
        <f t="shared" si="89"/>
        <v>3000000</v>
      </c>
      <c r="I7498" s="10"/>
    </row>
    <row r="7499" spans="1:9" ht="14.25" customHeight="1">
      <c r="A7499" s="6" t="str">
        <f t="shared" si="87"/>
        <v>Sukoharjo 2 - Baki_DUWET</v>
      </c>
      <c r="B7499" s="11" t="s">
        <v>5224</v>
      </c>
      <c r="C7499" s="11" t="s">
        <v>2936</v>
      </c>
      <c r="D7499" s="11">
        <v>8.89</v>
      </c>
      <c r="E7499" s="7">
        <f>VLOOKUP(A7499, Sheet2!$A$2:$K$8265, 11)</f>
        <v>110.8802</v>
      </c>
      <c r="F7499" s="7">
        <f t="shared" si="88"/>
        <v>1.1112500000000001</v>
      </c>
      <c r="G7499" s="8">
        <v>200000</v>
      </c>
      <c r="H7499" s="9">
        <f t="shared" si="89"/>
        <v>1800000</v>
      </c>
      <c r="I7499" s="10"/>
    </row>
    <row r="7500" spans="1:9" ht="14.25" customHeight="1">
      <c r="A7500" s="6" t="str">
        <f t="shared" si="87"/>
        <v>Sukoharjo 2 - Baki_DUWET</v>
      </c>
      <c r="B7500" s="11" t="s">
        <v>5224</v>
      </c>
      <c r="C7500" s="11" t="s">
        <v>2936</v>
      </c>
      <c r="D7500" s="11">
        <v>14.71</v>
      </c>
      <c r="E7500" s="7">
        <f>VLOOKUP(A7500, Sheet2!$A$2:$K$8265, 11)</f>
        <v>110.8802</v>
      </c>
      <c r="F7500" s="7">
        <f t="shared" si="88"/>
        <v>1.8387500000000001</v>
      </c>
      <c r="G7500" s="8">
        <v>200000</v>
      </c>
      <c r="H7500" s="9">
        <f t="shared" si="89"/>
        <v>3000000</v>
      </c>
      <c r="I7500" s="10"/>
    </row>
    <row r="7501" spans="1:9" ht="14.25" customHeight="1">
      <c r="A7501" s="6" t="str">
        <f t="shared" si="87"/>
        <v>Sukoharjo 2 - Baki_GAGAKSIPAT</v>
      </c>
      <c r="B7501" s="11" t="s">
        <v>5224</v>
      </c>
      <c r="C7501" s="11" t="s">
        <v>5240</v>
      </c>
      <c r="D7501" s="11">
        <v>17.7</v>
      </c>
      <c r="E7501" s="7">
        <f>VLOOKUP(A7501, Sheet2!$A$2:$K$8265, 11)</f>
        <v>110.8802</v>
      </c>
      <c r="F7501" s="7">
        <f t="shared" si="88"/>
        <v>2.2124999999999999</v>
      </c>
      <c r="G7501" s="8">
        <v>200000</v>
      </c>
      <c r="H7501" s="9">
        <f t="shared" si="89"/>
        <v>3600000</v>
      </c>
      <c r="I7501" s="10"/>
    </row>
    <row r="7502" spans="1:9" ht="14.25" customHeight="1">
      <c r="A7502" s="6" t="str">
        <f t="shared" si="87"/>
        <v>Sukoharjo 2 - Baki_GAJAHAN</v>
      </c>
      <c r="B7502" s="11" t="s">
        <v>5224</v>
      </c>
      <c r="C7502" s="11" t="s">
        <v>2645</v>
      </c>
      <c r="D7502" s="11">
        <v>21.59</v>
      </c>
      <c r="E7502" s="7">
        <f>VLOOKUP(A7502, Sheet2!$A$2:$K$8265, 11)</f>
        <v>110.8802</v>
      </c>
      <c r="F7502" s="7">
        <f t="shared" si="88"/>
        <v>2.69875</v>
      </c>
      <c r="G7502" s="8">
        <v>200000</v>
      </c>
      <c r="H7502" s="9">
        <f t="shared" si="89"/>
        <v>4400000</v>
      </c>
      <c r="I7502" s="10"/>
    </row>
    <row r="7503" spans="1:9" ht="14.25" customHeight="1">
      <c r="A7503" s="6" t="str">
        <f t="shared" si="87"/>
        <v>Sukoharjo 2 - Baki_GATAK</v>
      </c>
      <c r="B7503" s="11" t="s">
        <v>5224</v>
      </c>
      <c r="C7503" s="11" t="s">
        <v>5241</v>
      </c>
      <c r="D7503" s="11">
        <v>8.89</v>
      </c>
      <c r="E7503" s="7">
        <f>VLOOKUP(A7503, Sheet2!$A$2:$K$8265, 11)</f>
        <v>110.8802</v>
      </c>
      <c r="F7503" s="7">
        <f t="shared" si="88"/>
        <v>1.1112500000000001</v>
      </c>
      <c r="G7503" s="8">
        <v>200000</v>
      </c>
      <c r="H7503" s="9">
        <f t="shared" si="89"/>
        <v>1800000</v>
      </c>
      <c r="I7503" s="10"/>
    </row>
    <row r="7504" spans="1:9" ht="14.25" customHeight="1">
      <c r="A7504" s="6" t="str">
        <f t="shared" si="87"/>
        <v>Sukoharjo 2 - Baki_GAWANAN</v>
      </c>
      <c r="B7504" s="11" t="s">
        <v>5224</v>
      </c>
      <c r="C7504" s="11" t="s">
        <v>5242</v>
      </c>
      <c r="D7504" s="11">
        <v>21.59</v>
      </c>
      <c r="E7504" s="7">
        <f>VLOOKUP(A7504, Sheet2!$A$2:$K$8265, 11)</f>
        <v>110.8802</v>
      </c>
      <c r="F7504" s="7">
        <f t="shared" si="88"/>
        <v>2.69875</v>
      </c>
      <c r="G7504" s="8">
        <v>200000</v>
      </c>
      <c r="H7504" s="9">
        <f t="shared" si="89"/>
        <v>4400000</v>
      </c>
      <c r="I7504" s="10"/>
    </row>
    <row r="7505" spans="1:9" ht="14.25" customHeight="1">
      <c r="A7505" s="6" t="str">
        <f t="shared" si="87"/>
        <v>Sukoharjo 2 - Baki_GEDANGAN</v>
      </c>
      <c r="B7505" s="11" t="s">
        <v>5224</v>
      </c>
      <c r="C7505" s="11" t="s">
        <v>1409</v>
      </c>
      <c r="D7505" s="11">
        <v>14.71</v>
      </c>
      <c r="E7505" s="7">
        <f>VLOOKUP(A7505, Sheet2!$A$2:$K$8265, 11)</f>
        <v>110.8802</v>
      </c>
      <c r="F7505" s="7">
        <f t="shared" si="88"/>
        <v>1.8387500000000001</v>
      </c>
      <c r="G7505" s="8">
        <v>200000</v>
      </c>
      <c r="H7505" s="9">
        <f t="shared" si="89"/>
        <v>3000000</v>
      </c>
      <c r="I7505" s="10"/>
    </row>
    <row r="7506" spans="1:9" ht="14.25" customHeight="1">
      <c r="A7506" s="6" t="str">
        <f t="shared" si="87"/>
        <v>Sukoharjo 2 - Baki_GEDONGAN</v>
      </c>
      <c r="B7506" s="11" t="s">
        <v>5224</v>
      </c>
      <c r="C7506" s="11" t="s">
        <v>3918</v>
      </c>
      <c r="D7506" s="11">
        <v>14.71</v>
      </c>
      <c r="E7506" s="7">
        <f>VLOOKUP(A7506, Sheet2!$A$2:$K$8265, 11)</f>
        <v>110.8802</v>
      </c>
      <c r="F7506" s="7">
        <f t="shared" si="88"/>
        <v>1.8387500000000001</v>
      </c>
      <c r="G7506" s="8">
        <v>200000</v>
      </c>
      <c r="H7506" s="9">
        <f t="shared" si="89"/>
        <v>3000000</v>
      </c>
      <c r="I7506" s="10"/>
    </row>
    <row r="7507" spans="1:9" ht="14.25" customHeight="1">
      <c r="A7507" s="6" t="str">
        <f t="shared" si="87"/>
        <v>Sukoharjo 2 - Baki_GEDONGAN</v>
      </c>
      <c r="B7507" s="11" t="s">
        <v>5224</v>
      </c>
      <c r="C7507" s="11" t="s">
        <v>3918</v>
      </c>
      <c r="D7507" s="11">
        <v>21.59</v>
      </c>
      <c r="E7507" s="7">
        <f>VLOOKUP(A7507, Sheet2!$A$2:$K$8265, 11)</f>
        <v>110.8802</v>
      </c>
      <c r="F7507" s="7">
        <f t="shared" si="88"/>
        <v>2.69875</v>
      </c>
      <c r="G7507" s="8">
        <v>200000</v>
      </c>
      <c r="H7507" s="9">
        <f t="shared" si="89"/>
        <v>4400000</v>
      </c>
      <c r="I7507" s="10"/>
    </row>
    <row r="7508" spans="1:9" ht="14.25" customHeight="1">
      <c r="A7508" s="6" t="str">
        <f t="shared" si="87"/>
        <v>Sukoharjo 2 - Baki_GENENG</v>
      </c>
      <c r="B7508" s="11" t="s">
        <v>5224</v>
      </c>
      <c r="C7508" s="11" t="s">
        <v>576</v>
      </c>
      <c r="D7508" s="11">
        <v>14.71</v>
      </c>
      <c r="E7508" s="7">
        <f>VLOOKUP(A7508, Sheet2!$A$2:$K$8265, 11)</f>
        <v>110.8802</v>
      </c>
      <c r="F7508" s="7">
        <f t="shared" si="88"/>
        <v>1.8387500000000001</v>
      </c>
      <c r="G7508" s="8">
        <v>200000</v>
      </c>
      <c r="H7508" s="9">
        <f t="shared" si="89"/>
        <v>3000000</v>
      </c>
      <c r="I7508" s="10"/>
    </row>
    <row r="7509" spans="1:9" ht="14.25" customHeight="1">
      <c r="A7509" s="6" t="str">
        <f t="shared" si="87"/>
        <v>Sukoharjo 2 - Baki_GENTAN</v>
      </c>
      <c r="B7509" s="11" t="s">
        <v>5224</v>
      </c>
      <c r="C7509" s="11" t="s">
        <v>1411</v>
      </c>
      <c r="D7509" s="11">
        <v>14.71</v>
      </c>
      <c r="E7509" s="7">
        <f>VLOOKUP(A7509, Sheet2!$A$2:$K$8265, 11)</f>
        <v>110.8802</v>
      </c>
      <c r="F7509" s="7">
        <f t="shared" si="88"/>
        <v>1.8387500000000001</v>
      </c>
      <c r="G7509" s="8">
        <v>200000</v>
      </c>
      <c r="H7509" s="9">
        <f t="shared" si="89"/>
        <v>3000000</v>
      </c>
      <c r="I7509" s="10"/>
    </row>
    <row r="7510" spans="1:9" ht="14.25" customHeight="1">
      <c r="A7510" s="6" t="str">
        <f t="shared" si="87"/>
        <v>Sukoharjo 2 - Baki_GONDANGSARI</v>
      </c>
      <c r="B7510" s="11" t="s">
        <v>5224</v>
      </c>
      <c r="C7510" s="11" t="s">
        <v>593</v>
      </c>
      <c r="D7510" s="11">
        <v>8.89</v>
      </c>
      <c r="E7510" s="7">
        <f>VLOOKUP(A7510, Sheet2!$A$2:$K$8265, 11)</f>
        <v>110.8802</v>
      </c>
      <c r="F7510" s="7">
        <f t="shared" si="88"/>
        <v>1.1112500000000001</v>
      </c>
      <c r="G7510" s="8">
        <v>200000</v>
      </c>
      <c r="H7510" s="9">
        <f t="shared" si="89"/>
        <v>1800000</v>
      </c>
      <c r="I7510" s="10"/>
    </row>
    <row r="7511" spans="1:9" ht="14.25" customHeight="1">
      <c r="A7511" s="6" t="str">
        <f t="shared" si="87"/>
        <v>Sukoharjo 2 - Baki_GONILAN</v>
      </c>
      <c r="B7511" s="11" t="s">
        <v>5224</v>
      </c>
      <c r="C7511" s="11" t="s">
        <v>5243</v>
      </c>
      <c r="D7511" s="11">
        <v>14.71</v>
      </c>
      <c r="E7511" s="7">
        <f>VLOOKUP(A7511, Sheet2!$A$2:$K$8265, 11)</f>
        <v>110.8802</v>
      </c>
      <c r="F7511" s="7">
        <f t="shared" si="88"/>
        <v>1.8387500000000001</v>
      </c>
      <c r="G7511" s="8">
        <v>200000</v>
      </c>
      <c r="H7511" s="9">
        <f t="shared" si="89"/>
        <v>3000000</v>
      </c>
      <c r="I7511" s="10"/>
    </row>
    <row r="7512" spans="1:9" ht="14.25" customHeight="1">
      <c r="A7512" s="6" t="str">
        <f t="shared" si="87"/>
        <v>Sukoharjo 2 - Baki_GROGOL</v>
      </c>
      <c r="B7512" s="11" t="s">
        <v>5224</v>
      </c>
      <c r="C7512" s="11" t="s">
        <v>2084</v>
      </c>
      <c r="D7512" s="11">
        <v>14.71</v>
      </c>
      <c r="E7512" s="7">
        <f>VLOOKUP(A7512, Sheet2!$A$2:$K$8265, 11)</f>
        <v>110.8802</v>
      </c>
      <c r="F7512" s="7">
        <f t="shared" si="88"/>
        <v>1.8387500000000001</v>
      </c>
      <c r="G7512" s="8">
        <v>200000</v>
      </c>
      <c r="H7512" s="9">
        <f t="shared" si="89"/>
        <v>3000000</v>
      </c>
      <c r="I7512" s="10"/>
    </row>
    <row r="7513" spans="1:9" ht="14.25" customHeight="1">
      <c r="A7513" s="6" t="str">
        <f t="shared" si="87"/>
        <v>Sukoharjo 2 - Baki_GUMPANG</v>
      </c>
      <c r="B7513" s="11" t="s">
        <v>5224</v>
      </c>
      <c r="C7513" s="11" t="s">
        <v>5244</v>
      </c>
      <c r="D7513" s="11">
        <v>14.71</v>
      </c>
      <c r="E7513" s="7">
        <f>VLOOKUP(A7513, Sheet2!$A$2:$K$8265, 11)</f>
        <v>110.8802</v>
      </c>
      <c r="F7513" s="7">
        <f t="shared" si="88"/>
        <v>1.8387500000000001</v>
      </c>
      <c r="G7513" s="8">
        <v>200000</v>
      </c>
      <c r="H7513" s="9">
        <f t="shared" si="89"/>
        <v>3000000</v>
      </c>
      <c r="I7513" s="10"/>
    </row>
    <row r="7514" spans="1:9" ht="14.25" customHeight="1">
      <c r="A7514" s="6" t="str">
        <f t="shared" si="87"/>
        <v>Sukoharjo 2 - Baki_GUNTING</v>
      </c>
      <c r="B7514" s="11" t="s">
        <v>5224</v>
      </c>
      <c r="C7514" s="11" t="s">
        <v>5245</v>
      </c>
      <c r="D7514" s="11">
        <v>8.89</v>
      </c>
      <c r="E7514" s="7">
        <f>VLOOKUP(A7514, Sheet2!$A$2:$K$8265, 11)</f>
        <v>110.8802</v>
      </c>
      <c r="F7514" s="7">
        <f t="shared" si="88"/>
        <v>1.1112500000000001</v>
      </c>
      <c r="G7514" s="8">
        <v>200000</v>
      </c>
      <c r="H7514" s="9">
        <f t="shared" si="89"/>
        <v>1800000</v>
      </c>
      <c r="I7514" s="10"/>
    </row>
    <row r="7515" spans="1:9" ht="14.25" customHeight="1">
      <c r="A7515" s="6" t="str">
        <f t="shared" si="87"/>
        <v>Sukoharjo 2 - Baki_JAJAR</v>
      </c>
      <c r="B7515" s="11" t="s">
        <v>5224</v>
      </c>
      <c r="C7515" s="11" t="s">
        <v>5246</v>
      </c>
      <c r="D7515" s="11">
        <v>0.39</v>
      </c>
      <c r="E7515" s="7">
        <f>VLOOKUP(A7515, Sheet2!$A$2:$K$8265, 11)</f>
        <v>110.8802</v>
      </c>
      <c r="F7515" s="7">
        <f t="shared" si="88"/>
        <v>4.8750000000000002E-2</v>
      </c>
      <c r="G7515" s="8">
        <v>200000</v>
      </c>
      <c r="H7515" s="9">
        <f t="shared" si="89"/>
        <v>200000</v>
      </c>
      <c r="I7515" s="10"/>
    </row>
    <row r="7516" spans="1:9" ht="14.25" customHeight="1">
      <c r="A7516" s="6" t="str">
        <f t="shared" si="87"/>
        <v>Sukoharjo 2 - Baki_JATI</v>
      </c>
      <c r="B7516" s="11" t="s">
        <v>5224</v>
      </c>
      <c r="C7516" s="11" t="s">
        <v>387</v>
      </c>
      <c r="D7516" s="11">
        <v>14.71</v>
      </c>
      <c r="E7516" s="7">
        <f>VLOOKUP(A7516, Sheet2!$A$2:$K$8265, 11)</f>
        <v>110.8802</v>
      </c>
      <c r="F7516" s="7">
        <f t="shared" si="88"/>
        <v>1.8387500000000001</v>
      </c>
      <c r="G7516" s="8">
        <v>200000</v>
      </c>
      <c r="H7516" s="9">
        <f t="shared" si="89"/>
        <v>3000000</v>
      </c>
      <c r="I7516" s="10"/>
    </row>
    <row r="7517" spans="1:9" ht="14.25" customHeight="1">
      <c r="A7517" s="6" t="str">
        <f t="shared" si="87"/>
        <v>Sukoharjo 2 - Baki_JELOBO</v>
      </c>
      <c r="B7517" s="11" t="s">
        <v>5224</v>
      </c>
      <c r="C7517" s="11" t="s">
        <v>5247</v>
      </c>
      <c r="D7517" s="11">
        <v>8.89</v>
      </c>
      <c r="E7517" s="7">
        <f>VLOOKUP(A7517, Sheet2!$A$2:$K$8265, 11)</f>
        <v>110.8802</v>
      </c>
      <c r="F7517" s="7">
        <f t="shared" si="88"/>
        <v>1.1112500000000001</v>
      </c>
      <c r="G7517" s="8">
        <v>200000</v>
      </c>
      <c r="H7517" s="9">
        <f t="shared" si="89"/>
        <v>1800000</v>
      </c>
      <c r="I7517" s="10"/>
    </row>
    <row r="7518" spans="1:9" ht="14.25" customHeight="1">
      <c r="A7518" s="6" t="str">
        <f t="shared" si="87"/>
        <v>Sukoharjo 2 - Baki_JETIS</v>
      </c>
      <c r="B7518" s="11" t="s">
        <v>5224</v>
      </c>
      <c r="C7518" s="11" t="s">
        <v>886</v>
      </c>
      <c r="D7518" s="11">
        <v>8.89</v>
      </c>
      <c r="E7518" s="7">
        <f>VLOOKUP(A7518, Sheet2!$A$2:$K$8265, 11)</f>
        <v>110.8802</v>
      </c>
      <c r="F7518" s="7">
        <f t="shared" si="88"/>
        <v>1.1112500000000001</v>
      </c>
      <c r="G7518" s="8">
        <v>200000</v>
      </c>
      <c r="H7518" s="9">
        <f t="shared" si="89"/>
        <v>1800000</v>
      </c>
      <c r="I7518" s="10"/>
    </row>
    <row r="7519" spans="1:9" ht="14.25" customHeight="1">
      <c r="A7519" s="6" t="str">
        <f t="shared" si="87"/>
        <v>Sukoharjo 2 - Baki_JETIS</v>
      </c>
      <c r="B7519" s="11" t="s">
        <v>5224</v>
      </c>
      <c r="C7519" s="11" t="s">
        <v>886</v>
      </c>
      <c r="D7519" s="11">
        <v>14.71</v>
      </c>
      <c r="E7519" s="7">
        <f>VLOOKUP(A7519, Sheet2!$A$2:$K$8265, 11)</f>
        <v>110.8802</v>
      </c>
      <c r="F7519" s="7">
        <f t="shared" si="88"/>
        <v>1.8387500000000001</v>
      </c>
      <c r="G7519" s="8">
        <v>200000</v>
      </c>
      <c r="H7519" s="9">
        <f t="shared" si="89"/>
        <v>3000000</v>
      </c>
      <c r="I7519" s="10"/>
    </row>
    <row r="7520" spans="1:9" ht="14.25" customHeight="1">
      <c r="A7520" s="6" t="str">
        <f t="shared" si="87"/>
        <v>Sukoharjo 2 - Baki_JUWIRING</v>
      </c>
      <c r="B7520" s="11" t="s">
        <v>5224</v>
      </c>
      <c r="C7520" s="11" t="s">
        <v>393</v>
      </c>
      <c r="D7520" s="11">
        <v>8.89</v>
      </c>
      <c r="E7520" s="7">
        <f>VLOOKUP(A7520, Sheet2!$A$2:$K$8265, 11)</f>
        <v>110.8802</v>
      </c>
      <c r="F7520" s="7">
        <f t="shared" si="88"/>
        <v>1.1112500000000001</v>
      </c>
      <c r="G7520" s="8">
        <v>200000</v>
      </c>
      <c r="H7520" s="9">
        <f t="shared" si="89"/>
        <v>1800000</v>
      </c>
      <c r="I7520" s="10"/>
    </row>
    <row r="7521" spans="1:9" ht="14.25" customHeight="1">
      <c r="A7521" s="6" t="str">
        <f t="shared" si="87"/>
        <v>Sukoharjo 2 - Baki_KADILANGU</v>
      </c>
      <c r="B7521" s="11" t="s">
        <v>5224</v>
      </c>
      <c r="C7521" s="11" t="s">
        <v>1940</v>
      </c>
      <c r="D7521" s="11">
        <v>14.71</v>
      </c>
      <c r="E7521" s="7">
        <f>VLOOKUP(A7521, Sheet2!$A$2:$K$8265, 11)</f>
        <v>110.8802</v>
      </c>
      <c r="F7521" s="7">
        <f t="shared" si="88"/>
        <v>1.8387500000000001</v>
      </c>
      <c r="G7521" s="8">
        <v>200000</v>
      </c>
      <c r="H7521" s="9">
        <f t="shared" si="89"/>
        <v>3000000</v>
      </c>
      <c r="I7521" s="10"/>
    </row>
    <row r="7522" spans="1:9" ht="14.25" customHeight="1">
      <c r="A7522" s="6" t="str">
        <f t="shared" si="87"/>
        <v>Sukoharjo 2 - Baki_KAGOKAN</v>
      </c>
      <c r="B7522" s="11" t="s">
        <v>5224</v>
      </c>
      <c r="C7522" s="11" t="s">
        <v>5248</v>
      </c>
      <c r="D7522" s="11">
        <v>14.71</v>
      </c>
      <c r="E7522" s="7">
        <f>VLOOKUP(A7522, Sheet2!$A$2:$K$8265, 11)</f>
        <v>110.8802</v>
      </c>
      <c r="F7522" s="7">
        <f t="shared" si="88"/>
        <v>1.8387500000000001</v>
      </c>
      <c r="G7522" s="8">
        <v>200000</v>
      </c>
      <c r="H7522" s="9">
        <f t="shared" si="89"/>
        <v>3000000</v>
      </c>
      <c r="I7522" s="10"/>
    </row>
    <row r="7523" spans="1:9" ht="14.25" customHeight="1">
      <c r="A7523" s="6" t="str">
        <f t="shared" si="87"/>
        <v>Sukoharjo 2 - Baki_KARANGASEM</v>
      </c>
      <c r="B7523" s="11" t="s">
        <v>5224</v>
      </c>
      <c r="C7523" s="11" t="s">
        <v>126</v>
      </c>
      <c r="D7523" s="11">
        <v>0.39</v>
      </c>
      <c r="E7523" s="7">
        <f>VLOOKUP(A7523, Sheet2!$A$2:$K$8265, 11)</f>
        <v>110.8802</v>
      </c>
      <c r="F7523" s="7">
        <f t="shared" si="88"/>
        <v>4.8750000000000002E-2</v>
      </c>
      <c r="G7523" s="8">
        <v>200000</v>
      </c>
      <c r="H7523" s="9">
        <f t="shared" si="89"/>
        <v>200000</v>
      </c>
      <c r="I7523" s="10"/>
    </row>
    <row r="7524" spans="1:9" ht="14.25" customHeight="1">
      <c r="A7524" s="6" t="str">
        <f t="shared" si="87"/>
        <v>Sukoharjo 2 - Baki_KARANGDUREN</v>
      </c>
      <c r="B7524" s="11" t="s">
        <v>5224</v>
      </c>
      <c r="C7524" s="11" t="s">
        <v>1439</v>
      </c>
      <c r="D7524" s="11">
        <v>17.7</v>
      </c>
      <c r="E7524" s="7">
        <f>VLOOKUP(A7524, Sheet2!$A$2:$K$8265, 11)</f>
        <v>110.8802</v>
      </c>
      <c r="F7524" s="7">
        <f t="shared" si="88"/>
        <v>2.2124999999999999</v>
      </c>
      <c r="G7524" s="8">
        <v>200000</v>
      </c>
      <c r="H7524" s="9">
        <f t="shared" si="89"/>
        <v>3600000</v>
      </c>
      <c r="I7524" s="10"/>
    </row>
    <row r="7525" spans="1:9" ht="14.25" customHeight="1">
      <c r="A7525" s="6" t="str">
        <f t="shared" si="87"/>
        <v>Sukoharjo 2 - Baki_KARANGTALUN</v>
      </c>
      <c r="B7525" s="11" t="s">
        <v>5224</v>
      </c>
      <c r="C7525" s="11" t="s">
        <v>1304</v>
      </c>
      <c r="D7525" s="11">
        <v>8.89</v>
      </c>
      <c r="E7525" s="7">
        <f>VLOOKUP(A7525, Sheet2!$A$2:$K$8265, 11)</f>
        <v>110.8802</v>
      </c>
      <c r="F7525" s="7">
        <f t="shared" si="88"/>
        <v>1.1112500000000001</v>
      </c>
      <c r="G7525" s="8">
        <v>200000</v>
      </c>
      <c r="H7525" s="9">
        <f t="shared" si="89"/>
        <v>1800000</v>
      </c>
      <c r="I7525" s="10"/>
    </row>
    <row r="7526" spans="1:9" ht="14.25" customHeight="1">
      <c r="A7526" s="6" t="str">
        <f t="shared" si="87"/>
        <v>Sukoharjo 2 - Baki_KARTASURA</v>
      </c>
      <c r="B7526" s="11" t="s">
        <v>5224</v>
      </c>
      <c r="C7526" s="11" t="s">
        <v>5249</v>
      </c>
      <c r="D7526" s="11">
        <v>14.71</v>
      </c>
      <c r="E7526" s="7">
        <f>VLOOKUP(A7526, Sheet2!$A$2:$K$8265, 11)</f>
        <v>110.8802</v>
      </c>
      <c r="F7526" s="7">
        <f t="shared" si="88"/>
        <v>1.8387500000000001</v>
      </c>
      <c r="G7526" s="8">
        <v>200000</v>
      </c>
      <c r="H7526" s="9">
        <f t="shared" si="89"/>
        <v>3000000</v>
      </c>
      <c r="I7526" s="10"/>
    </row>
    <row r="7527" spans="1:9" ht="14.25" customHeight="1">
      <c r="A7527" s="6" t="str">
        <f t="shared" si="87"/>
        <v>Sukoharjo 2 - Baki_KATEGUHAN</v>
      </c>
      <c r="B7527" s="11" t="s">
        <v>5224</v>
      </c>
      <c r="C7527" s="11" t="s">
        <v>4002</v>
      </c>
      <c r="D7527" s="11">
        <v>17.7</v>
      </c>
      <c r="E7527" s="7">
        <f>VLOOKUP(A7527, Sheet2!$A$2:$K$8265, 11)</f>
        <v>110.8802</v>
      </c>
      <c r="F7527" s="7">
        <f t="shared" si="88"/>
        <v>2.2124999999999999</v>
      </c>
      <c r="G7527" s="8">
        <v>200000</v>
      </c>
      <c r="H7527" s="9">
        <f t="shared" si="89"/>
        <v>3600000</v>
      </c>
      <c r="I7527" s="10"/>
    </row>
    <row r="7528" spans="1:9" ht="14.25" customHeight="1">
      <c r="A7528" s="6" t="str">
        <f t="shared" si="87"/>
        <v>Sukoharjo 2 - Baki_KENAIBAN</v>
      </c>
      <c r="B7528" s="11" t="s">
        <v>5224</v>
      </c>
      <c r="C7528" s="11" t="s">
        <v>5250</v>
      </c>
      <c r="D7528" s="11">
        <v>8.89</v>
      </c>
      <c r="E7528" s="7">
        <f>VLOOKUP(A7528, Sheet2!$A$2:$K$8265, 11)</f>
        <v>110.8802</v>
      </c>
      <c r="F7528" s="7">
        <f t="shared" si="88"/>
        <v>1.1112500000000001</v>
      </c>
      <c r="G7528" s="8">
        <v>200000</v>
      </c>
      <c r="H7528" s="9">
        <f t="shared" si="89"/>
        <v>1800000</v>
      </c>
      <c r="I7528" s="10"/>
    </row>
    <row r="7529" spans="1:9" ht="14.25" customHeight="1">
      <c r="A7529" s="6" t="str">
        <f t="shared" si="87"/>
        <v>Sukoharjo 2 - Baki_KENTENG</v>
      </c>
      <c r="B7529" s="11" t="s">
        <v>5224</v>
      </c>
      <c r="C7529" s="11" t="s">
        <v>639</v>
      </c>
      <c r="D7529" s="11">
        <v>17.7</v>
      </c>
      <c r="E7529" s="7">
        <f>VLOOKUP(A7529, Sheet2!$A$2:$K$8265, 11)</f>
        <v>110.8802</v>
      </c>
      <c r="F7529" s="7">
        <f t="shared" si="88"/>
        <v>2.2124999999999999</v>
      </c>
      <c r="G7529" s="8">
        <v>200000</v>
      </c>
      <c r="H7529" s="9">
        <f t="shared" si="89"/>
        <v>3600000</v>
      </c>
      <c r="I7529" s="10"/>
    </row>
    <row r="7530" spans="1:9" ht="14.25" customHeight="1">
      <c r="A7530" s="6" t="str">
        <f t="shared" si="87"/>
        <v>Sukoharjo 2 - Baki_KERTEN</v>
      </c>
      <c r="B7530" s="11" t="s">
        <v>5224</v>
      </c>
      <c r="C7530" s="11" t="s">
        <v>2998</v>
      </c>
      <c r="D7530" s="11">
        <v>0.39</v>
      </c>
      <c r="E7530" s="7">
        <f>VLOOKUP(A7530, Sheet2!$A$2:$K$8265, 11)</f>
        <v>110.8802</v>
      </c>
      <c r="F7530" s="7">
        <f t="shared" si="88"/>
        <v>4.8750000000000002E-2</v>
      </c>
      <c r="G7530" s="8">
        <v>200000</v>
      </c>
      <c r="H7530" s="9">
        <f t="shared" si="89"/>
        <v>200000</v>
      </c>
      <c r="I7530" s="10"/>
    </row>
    <row r="7531" spans="1:9" ht="14.25" customHeight="1">
      <c r="A7531" s="6" t="str">
        <f t="shared" si="87"/>
        <v>Sukoharjo 2 - Baki_KERTONATAN</v>
      </c>
      <c r="B7531" s="11" t="s">
        <v>5224</v>
      </c>
      <c r="C7531" s="11" t="s">
        <v>5251</v>
      </c>
      <c r="D7531" s="11">
        <v>14.71</v>
      </c>
      <c r="E7531" s="7">
        <f>VLOOKUP(A7531, Sheet2!$A$2:$K$8265, 11)</f>
        <v>110.8802</v>
      </c>
      <c r="F7531" s="7">
        <f t="shared" si="88"/>
        <v>1.8387500000000001</v>
      </c>
      <c r="G7531" s="8">
        <v>200000</v>
      </c>
      <c r="H7531" s="9">
        <f t="shared" si="89"/>
        <v>3000000</v>
      </c>
      <c r="I7531" s="10"/>
    </row>
    <row r="7532" spans="1:9" ht="14.25" customHeight="1">
      <c r="A7532" s="6" t="str">
        <f t="shared" si="87"/>
        <v>Sukoharjo 2 - Baki_KETITANG</v>
      </c>
      <c r="B7532" s="11" t="s">
        <v>5224</v>
      </c>
      <c r="C7532" s="11" t="s">
        <v>805</v>
      </c>
      <c r="D7532" s="11">
        <v>8.89</v>
      </c>
      <c r="E7532" s="7">
        <f>VLOOKUP(A7532, Sheet2!$A$2:$K$8265, 11)</f>
        <v>110.8802</v>
      </c>
      <c r="F7532" s="7">
        <f t="shared" si="88"/>
        <v>1.1112500000000001</v>
      </c>
      <c r="G7532" s="8">
        <v>200000</v>
      </c>
      <c r="H7532" s="9">
        <f t="shared" si="89"/>
        <v>1800000</v>
      </c>
      <c r="I7532" s="10"/>
    </row>
    <row r="7533" spans="1:9" ht="14.25" customHeight="1">
      <c r="A7533" s="6" t="str">
        <f t="shared" si="87"/>
        <v>Sukoharjo 2 - Baki_KINGKANG</v>
      </c>
      <c r="B7533" s="11" t="s">
        <v>5224</v>
      </c>
      <c r="C7533" s="11" t="s">
        <v>5252</v>
      </c>
      <c r="D7533" s="11">
        <v>8.89</v>
      </c>
      <c r="E7533" s="7">
        <f>VLOOKUP(A7533, Sheet2!$A$2:$K$8265, 11)</f>
        <v>110.8802</v>
      </c>
      <c r="F7533" s="7">
        <f t="shared" si="88"/>
        <v>1.1112500000000001</v>
      </c>
      <c r="G7533" s="8">
        <v>200000</v>
      </c>
      <c r="H7533" s="9">
        <f t="shared" si="89"/>
        <v>1800000</v>
      </c>
      <c r="I7533" s="10"/>
    </row>
    <row r="7534" spans="1:9" ht="14.25" customHeight="1">
      <c r="A7534" s="6" t="str">
        <f t="shared" si="87"/>
        <v>Sukoharjo 2 - Baki_KLASEMAN</v>
      </c>
      <c r="B7534" s="11" t="s">
        <v>5224</v>
      </c>
      <c r="C7534" s="11" t="s">
        <v>5253</v>
      </c>
      <c r="D7534" s="11">
        <v>14.71</v>
      </c>
      <c r="E7534" s="7">
        <f>VLOOKUP(A7534, Sheet2!$A$2:$K$8265, 11)</f>
        <v>110.8802</v>
      </c>
      <c r="F7534" s="7">
        <f t="shared" si="88"/>
        <v>1.8387500000000001</v>
      </c>
      <c r="G7534" s="8">
        <v>200000</v>
      </c>
      <c r="H7534" s="9">
        <f t="shared" si="89"/>
        <v>3000000</v>
      </c>
      <c r="I7534" s="10"/>
    </row>
    <row r="7535" spans="1:9" ht="14.25" customHeight="1">
      <c r="A7535" s="6" t="str">
        <f t="shared" si="87"/>
        <v>Sukoharjo 2 - Baki_KLODRAN</v>
      </c>
      <c r="B7535" s="11" t="s">
        <v>5224</v>
      </c>
      <c r="C7535" s="11" t="s">
        <v>5254</v>
      </c>
      <c r="D7535" s="11">
        <v>21.59</v>
      </c>
      <c r="E7535" s="7">
        <f>VLOOKUP(A7535, Sheet2!$A$2:$K$8265, 11)</f>
        <v>110.8802</v>
      </c>
      <c r="F7535" s="7">
        <f t="shared" si="88"/>
        <v>2.69875</v>
      </c>
      <c r="G7535" s="8">
        <v>200000</v>
      </c>
      <c r="H7535" s="9">
        <f t="shared" si="89"/>
        <v>4400000</v>
      </c>
      <c r="I7535" s="10"/>
    </row>
    <row r="7536" spans="1:9" ht="14.25" customHeight="1">
      <c r="A7536" s="6" t="str">
        <f t="shared" si="87"/>
        <v>Sukoharjo 2 - Baki_KRAJAN</v>
      </c>
      <c r="B7536" s="11" t="s">
        <v>5224</v>
      </c>
      <c r="C7536" s="11" t="s">
        <v>1468</v>
      </c>
      <c r="D7536" s="11">
        <v>14.71</v>
      </c>
      <c r="E7536" s="7">
        <f>VLOOKUP(A7536, Sheet2!$A$2:$K$8265, 11)</f>
        <v>110.8802</v>
      </c>
      <c r="F7536" s="7">
        <f t="shared" si="88"/>
        <v>1.8387500000000001</v>
      </c>
      <c r="G7536" s="8">
        <v>200000</v>
      </c>
      <c r="H7536" s="9">
        <f t="shared" si="89"/>
        <v>3000000</v>
      </c>
      <c r="I7536" s="10"/>
    </row>
    <row r="7537" spans="1:9" ht="14.25" customHeight="1">
      <c r="A7537" s="6" t="str">
        <f t="shared" si="87"/>
        <v>Sukoharjo 2 - Baki_KRIWEN</v>
      </c>
      <c r="B7537" s="11" t="s">
        <v>5224</v>
      </c>
      <c r="C7537" s="11" t="s">
        <v>5255</v>
      </c>
      <c r="D7537" s="11">
        <v>14.71</v>
      </c>
      <c r="E7537" s="7">
        <f>VLOOKUP(A7537, Sheet2!$A$2:$K$8265, 11)</f>
        <v>110.8802</v>
      </c>
      <c r="F7537" s="7">
        <f t="shared" si="88"/>
        <v>1.8387500000000001</v>
      </c>
      <c r="G7537" s="8">
        <v>200000</v>
      </c>
      <c r="H7537" s="9">
        <f t="shared" si="89"/>
        <v>3000000</v>
      </c>
      <c r="I7537" s="10"/>
    </row>
    <row r="7538" spans="1:9" ht="14.25" customHeight="1">
      <c r="A7538" s="6" t="str">
        <f t="shared" si="87"/>
        <v>Sukoharjo 2 - Baki_KUDU</v>
      </c>
      <c r="B7538" s="11" t="s">
        <v>5224</v>
      </c>
      <c r="C7538" s="11" t="s">
        <v>4112</v>
      </c>
      <c r="D7538" s="11">
        <v>14.71</v>
      </c>
      <c r="E7538" s="7">
        <f>VLOOKUP(A7538, Sheet2!$A$2:$K$8265, 11)</f>
        <v>110.8802</v>
      </c>
      <c r="F7538" s="7">
        <f t="shared" si="88"/>
        <v>1.8387500000000001</v>
      </c>
      <c r="G7538" s="8">
        <v>200000</v>
      </c>
      <c r="H7538" s="9">
        <f t="shared" si="89"/>
        <v>3000000</v>
      </c>
      <c r="I7538" s="10"/>
    </row>
    <row r="7539" spans="1:9" ht="14.25" customHeight="1">
      <c r="A7539" s="6" t="str">
        <f t="shared" si="87"/>
        <v>Sukoharjo 2 - Baki_KWARASAN</v>
      </c>
      <c r="B7539" s="11" t="s">
        <v>5224</v>
      </c>
      <c r="C7539" s="11" t="s">
        <v>5256</v>
      </c>
      <c r="D7539" s="11">
        <v>8.89</v>
      </c>
      <c r="E7539" s="7">
        <f>VLOOKUP(A7539, Sheet2!$A$2:$K$8265, 11)</f>
        <v>110.8802</v>
      </c>
      <c r="F7539" s="7">
        <f t="shared" si="88"/>
        <v>1.1112500000000001</v>
      </c>
      <c r="G7539" s="8">
        <v>200000</v>
      </c>
      <c r="H7539" s="9">
        <f t="shared" si="89"/>
        <v>1800000</v>
      </c>
      <c r="I7539" s="10"/>
    </row>
    <row r="7540" spans="1:9" ht="14.25" customHeight="1">
      <c r="A7540" s="6" t="str">
        <f t="shared" si="87"/>
        <v>Sukoharjo 2 - Baki_KWARASAN</v>
      </c>
      <c r="B7540" s="11" t="s">
        <v>5224</v>
      </c>
      <c r="C7540" s="11" t="s">
        <v>5256</v>
      </c>
      <c r="D7540" s="11">
        <v>14.71</v>
      </c>
      <c r="E7540" s="7">
        <f>VLOOKUP(A7540, Sheet2!$A$2:$K$8265, 11)</f>
        <v>110.8802</v>
      </c>
      <c r="F7540" s="7">
        <f t="shared" si="88"/>
        <v>1.8387500000000001</v>
      </c>
      <c r="G7540" s="8">
        <v>200000</v>
      </c>
      <c r="H7540" s="9">
        <f t="shared" si="89"/>
        <v>3000000</v>
      </c>
      <c r="I7540" s="10"/>
    </row>
    <row r="7541" spans="1:9" ht="14.25" customHeight="1">
      <c r="A7541" s="6" t="str">
        <f t="shared" si="87"/>
        <v>Sukoharjo 2 - Baki_LANGENHARJO</v>
      </c>
      <c r="B7541" s="11" t="s">
        <v>5224</v>
      </c>
      <c r="C7541" s="11" t="s">
        <v>4362</v>
      </c>
      <c r="D7541" s="11">
        <v>14.71</v>
      </c>
      <c r="E7541" s="7">
        <f>VLOOKUP(A7541, Sheet2!$A$2:$K$8265, 11)</f>
        <v>110.8802</v>
      </c>
      <c r="F7541" s="7">
        <f t="shared" si="88"/>
        <v>1.8387500000000001</v>
      </c>
      <c r="G7541" s="8">
        <v>200000</v>
      </c>
      <c r="H7541" s="9">
        <f t="shared" si="89"/>
        <v>3000000</v>
      </c>
      <c r="I7541" s="10"/>
    </row>
    <row r="7542" spans="1:9" ht="14.25" customHeight="1">
      <c r="A7542" s="6" t="str">
        <f t="shared" si="87"/>
        <v>Sukoharjo 2 - Baki_LAWEYAN</v>
      </c>
      <c r="B7542" s="11" t="s">
        <v>5224</v>
      </c>
      <c r="C7542" s="11" t="s">
        <v>5257</v>
      </c>
      <c r="D7542" s="11">
        <v>0.39</v>
      </c>
      <c r="E7542" s="7">
        <f>VLOOKUP(A7542, Sheet2!$A$2:$K$8265, 11)</f>
        <v>110.8802</v>
      </c>
      <c r="F7542" s="7">
        <f t="shared" si="88"/>
        <v>4.8750000000000002E-2</v>
      </c>
      <c r="G7542" s="8">
        <v>200000</v>
      </c>
      <c r="H7542" s="9">
        <f t="shared" si="89"/>
        <v>200000</v>
      </c>
      <c r="I7542" s="10"/>
    </row>
    <row r="7543" spans="1:9" ht="14.25" customHeight="1">
      <c r="A7543" s="6" t="str">
        <f t="shared" si="87"/>
        <v>Sukoharjo 2 - Baki_LUMBUNGKEREP</v>
      </c>
      <c r="B7543" s="11" t="s">
        <v>5224</v>
      </c>
      <c r="C7543" s="11" t="s">
        <v>5258</v>
      </c>
      <c r="D7543" s="11">
        <v>8.89</v>
      </c>
      <c r="E7543" s="7">
        <f>VLOOKUP(A7543, Sheet2!$A$2:$K$8265, 11)</f>
        <v>110.8802</v>
      </c>
      <c r="F7543" s="7">
        <f t="shared" si="88"/>
        <v>1.1112500000000001</v>
      </c>
      <c r="G7543" s="8">
        <v>200000</v>
      </c>
      <c r="H7543" s="9">
        <f t="shared" si="89"/>
        <v>1800000</v>
      </c>
      <c r="I7543" s="10"/>
    </row>
    <row r="7544" spans="1:9" ht="14.25" customHeight="1">
      <c r="A7544" s="6" t="str">
        <f t="shared" si="87"/>
        <v>Sukoharjo 2 - Baki_LUWANG</v>
      </c>
      <c r="B7544" s="11" t="s">
        <v>5224</v>
      </c>
      <c r="C7544" s="11" t="s">
        <v>4528</v>
      </c>
      <c r="D7544" s="11">
        <v>14.71</v>
      </c>
      <c r="E7544" s="7">
        <f>VLOOKUP(A7544, Sheet2!$A$2:$K$8265, 11)</f>
        <v>110.8802</v>
      </c>
      <c r="F7544" s="7">
        <f t="shared" si="88"/>
        <v>1.8387500000000001</v>
      </c>
      <c r="G7544" s="8">
        <v>200000</v>
      </c>
      <c r="H7544" s="9">
        <f t="shared" si="89"/>
        <v>3000000</v>
      </c>
      <c r="I7544" s="10"/>
    </row>
    <row r="7545" spans="1:9" ht="14.25" customHeight="1">
      <c r="A7545" s="6" t="str">
        <f t="shared" si="87"/>
        <v>Sukoharjo 2 - Baki_MADEGONDO</v>
      </c>
      <c r="B7545" s="11" t="s">
        <v>5224</v>
      </c>
      <c r="C7545" s="11" t="s">
        <v>5259</v>
      </c>
      <c r="D7545" s="11">
        <v>14.71</v>
      </c>
      <c r="E7545" s="7">
        <f>VLOOKUP(A7545, Sheet2!$A$2:$K$8265, 11)</f>
        <v>110.8802</v>
      </c>
      <c r="F7545" s="7">
        <f t="shared" si="88"/>
        <v>1.8387500000000001</v>
      </c>
      <c r="G7545" s="8">
        <v>200000</v>
      </c>
      <c r="H7545" s="9">
        <f t="shared" si="89"/>
        <v>3000000</v>
      </c>
      <c r="I7545" s="10"/>
    </row>
    <row r="7546" spans="1:9" ht="14.25" customHeight="1">
      <c r="A7546" s="6" t="str">
        <f t="shared" si="87"/>
        <v>Sukoharjo 2 - Baki_MAJASTO</v>
      </c>
      <c r="B7546" s="11" t="s">
        <v>5224</v>
      </c>
      <c r="C7546" s="11" t="s">
        <v>5260</v>
      </c>
      <c r="D7546" s="11">
        <v>14.71</v>
      </c>
      <c r="E7546" s="7">
        <f>VLOOKUP(A7546, Sheet2!$A$2:$K$8265, 11)</f>
        <v>110.8802</v>
      </c>
      <c r="F7546" s="7">
        <f t="shared" si="88"/>
        <v>1.8387500000000001</v>
      </c>
      <c r="G7546" s="8">
        <v>200000</v>
      </c>
      <c r="H7546" s="9">
        <f t="shared" si="89"/>
        <v>3000000</v>
      </c>
      <c r="I7546" s="10"/>
    </row>
    <row r="7547" spans="1:9" ht="14.25" customHeight="1">
      <c r="A7547" s="6" t="str">
        <f t="shared" si="87"/>
        <v>Sukoharjo 2 - Baki_MAKAMHAJI</v>
      </c>
      <c r="B7547" s="11" t="s">
        <v>5224</v>
      </c>
      <c r="C7547" s="11" t="s">
        <v>5261</v>
      </c>
      <c r="D7547" s="11">
        <v>14.71</v>
      </c>
      <c r="E7547" s="7">
        <f>VLOOKUP(A7547, Sheet2!$A$2:$K$8265, 11)</f>
        <v>110.8802</v>
      </c>
      <c r="F7547" s="7">
        <f t="shared" si="88"/>
        <v>1.8387500000000001</v>
      </c>
      <c r="G7547" s="8">
        <v>200000</v>
      </c>
      <c r="H7547" s="9">
        <f t="shared" si="89"/>
        <v>3000000</v>
      </c>
      <c r="I7547" s="10"/>
    </row>
    <row r="7548" spans="1:9" ht="14.25" customHeight="1">
      <c r="A7548" s="6" t="str">
        <f t="shared" si="87"/>
        <v>Sukoharjo 2 - Baki_MALANGJIWAN</v>
      </c>
      <c r="B7548" s="11" t="s">
        <v>5224</v>
      </c>
      <c r="C7548" s="11" t="s">
        <v>3013</v>
      </c>
      <c r="D7548" s="11">
        <v>21.59</v>
      </c>
      <c r="E7548" s="7">
        <f>VLOOKUP(A7548, Sheet2!$A$2:$K$8265, 11)</f>
        <v>110.8802</v>
      </c>
      <c r="F7548" s="7">
        <f t="shared" si="88"/>
        <v>2.69875</v>
      </c>
      <c r="G7548" s="8">
        <v>200000</v>
      </c>
      <c r="H7548" s="9">
        <f t="shared" si="89"/>
        <v>4400000</v>
      </c>
      <c r="I7548" s="10"/>
    </row>
    <row r="7549" spans="1:9" ht="14.25" customHeight="1">
      <c r="A7549" s="6" t="str">
        <f t="shared" si="87"/>
        <v>Sukoharjo 2 - Baki_MANANG</v>
      </c>
      <c r="B7549" s="11" t="s">
        <v>5224</v>
      </c>
      <c r="C7549" s="11" t="s">
        <v>5262</v>
      </c>
      <c r="D7549" s="11">
        <v>14.71</v>
      </c>
      <c r="E7549" s="7">
        <f>VLOOKUP(A7549, Sheet2!$A$2:$K$8265, 11)</f>
        <v>110.8802</v>
      </c>
      <c r="F7549" s="7">
        <f t="shared" si="88"/>
        <v>1.8387500000000001</v>
      </c>
      <c r="G7549" s="8">
        <v>200000</v>
      </c>
      <c r="H7549" s="9">
        <f t="shared" si="89"/>
        <v>3000000</v>
      </c>
      <c r="I7549" s="10"/>
    </row>
    <row r="7550" spans="1:9" ht="14.25" customHeight="1">
      <c r="A7550" s="6" t="str">
        <f t="shared" si="87"/>
        <v>Sukoharjo 2 - Baki_MANCASAN</v>
      </c>
      <c r="B7550" s="11" t="s">
        <v>5224</v>
      </c>
      <c r="C7550" s="11" t="s">
        <v>5263</v>
      </c>
      <c r="D7550" s="11">
        <v>14.71</v>
      </c>
      <c r="E7550" s="7">
        <f>VLOOKUP(A7550, Sheet2!$A$2:$K$8265, 11)</f>
        <v>110.8802</v>
      </c>
      <c r="F7550" s="7">
        <f t="shared" si="88"/>
        <v>1.8387500000000001</v>
      </c>
      <c r="G7550" s="8">
        <v>200000</v>
      </c>
      <c r="H7550" s="9">
        <f t="shared" si="89"/>
        <v>3000000</v>
      </c>
      <c r="I7550" s="10"/>
    </row>
    <row r="7551" spans="1:9" ht="14.25" customHeight="1">
      <c r="A7551" s="6" t="str">
        <f t="shared" si="87"/>
        <v>Sukoharjo 2 - Baki_MANGGUNG</v>
      </c>
      <c r="B7551" s="11" t="s">
        <v>5224</v>
      </c>
      <c r="C7551" s="11" t="s">
        <v>5264</v>
      </c>
      <c r="D7551" s="11">
        <v>17.7</v>
      </c>
      <c r="E7551" s="7">
        <f>VLOOKUP(A7551, Sheet2!$A$2:$K$8265, 11)</f>
        <v>110.8802</v>
      </c>
      <c r="F7551" s="7">
        <f t="shared" si="88"/>
        <v>2.2124999999999999</v>
      </c>
      <c r="G7551" s="8">
        <v>200000</v>
      </c>
      <c r="H7551" s="9">
        <f t="shared" si="89"/>
        <v>3600000</v>
      </c>
      <c r="I7551" s="10"/>
    </row>
    <row r="7552" spans="1:9" ht="14.25" customHeight="1">
      <c r="A7552" s="6" t="str">
        <f t="shared" si="87"/>
        <v>Sukoharjo 2 - Baki_MAYANG</v>
      </c>
      <c r="B7552" s="11" t="s">
        <v>5224</v>
      </c>
      <c r="C7552" s="11" t="s">
        <v>5265</v>
      </c>
      <c r="D7552" s="11">
        <v>14.71</v>
      </c>
      <c r="E7552" s="7">
        <f>VLOOKUP(A7552, Sheet2!$A$2:$K$8265, 11)</f>
        <v>110.8802</v>
      </c>
      <c r="F7552" s="7">
        <f t="shared" si="88"/>
        <v>1.8387500000000001</v>
      </c>
      <c r="G7552" s="8">
        <v>200000</v>
      </c>
      <c r="H7552" s="9">
        <f t="shared" si="89"/>
        <v>3000000</v>
      </c>
      <c r="I7552" s="10"/>
    </row>
    <row r="7553" spans="1:9" ht="14.25" customHeight="1">
      <c r="A7553" s="6" t="str">
        <f t="shared" si="87"/>
        <v>Sukoharjo 2 - Baki_MENURAN</v>
      </c>
      <c r="B7553" s="11" t="s">
        <v>5224</v>
      </c>
      <c r="C7553" s="11" t="s">
        <v>5266</v>
      </c>
      <c r="D7553" s="11">
        <v>14.71</v>
      </c>
      <c r="E7553" s="7">
        <f>VLOOKUP(A7553, Sheet2!$A$2:$K$8265, 11)</f>
        <v>110.8802</v>
      </c>
      <c r="F7553" s="7">
        <f t="shared" si="88"/>
        <v>1.8387500000000001</v>
      </c>
      <c r="G7553" s="8">
        <v>200000</v>
      </c>
      <c r="H7553" s="9">
        <f t="shared" si="89"/>
        <v>3000000</v>
      </c>
      <c r="I7553" s="10"/>
    </row>
    <row r="7554" spans="1:9" ht="14.25" customHeight="1">
      <c r="A7554" s="6" t="str">
        <f t="shared" si="87"/>
        <v>Sukoharjo 2 - Baki_NGABEYAN</v>
      </c>
      <c r="B7554" s="11" t="s">
        <v>5224</v>
      </c>
      <c r="C7554" s="11" t="s">
        <v>663</v>
      </c>
      <c r="D7554" s="11">
        <v>14.71</v>
      </c>
      <c r="E7554" s="7">
        <f>VLOOKUP(A7554, Sheet2!$A$2:$K$8265, 11)</f>
        <v>110.8802</v>
      </c>
      <c r="F7554" s="7">
        <f t="shared" si="88"/>
        <v>1.8387500000000001</v>
      </c>
      <c r="G7554" s="8">
        <v>200000</v>
      </c>
      <c r="H7554" s="9">
        <f t="shared" si="89"/>
        <v>3000000</v>
      </c>
      <c r="I7554" s="10"/>
    </row>
    <row r="7555" spans="1:9" ht="14.25" customHeight="1">
      <c r="A7555" s="6" t="str">
        <f t="shared" si="87"/>
        <v>Sukoharjo 2 - Baki_NGADIREJO</v>
      </c>
      <c r="B7555" s="11" t="s">
        <v>5224</v>
      </c>
      <c r="C7555" s="11" t="s">
        <v>176</v>
      </c>
      <c r="D7555" s="11">
        <v>14.71</v>
      </c>
      <c r="E7555" s="7">
        <f>VLOOKUP(A7555, Sheet2!$A$2:$K$8265, 11)</f>
        <v>110.8802</v>
      </c>
      <c r="F7555" s="7">
        <f t="shared" si="88"/>
        <v>1.8387500000000001</v>
      </c>
      <c r="G7555" s="8">
        <v>200000</v>
      </c>
      <c r="H7555" s="9">
        <f t="shared" si="89"/>
        <v>3000000</v>
      </c>
      <c r="I7555" s="10"/>
    </row>
    <row r="7556" spans="1:9" ht="14.25" customHeight="1">
      <c r="A7556" s="6" t="str">
        <f t="shared" si="87"/>
        <v>Sukoharjo 2 - Baki_NGEMPLAK</v>
      </c>
      <c r="B7556" s="11" t="s">
        <v>5224</v>
      </c>
      <c r="C7556" s="11" t="s">
        <v>1496</v>
      </c>
      <c r="D7556" s="11">
        <v>14.71</v>
      </c>
      <c r="E7556" s="7">
        <f>VLOOKUP(A7556, Sheet2!$A$2:$K$8265, 11)</f>
        <v>110.8802</v>
      </c>
      <c r="F7556" s="7">
        <f t="shared" si="88"/>
        <v>1.8387500000000001</v>
      </c>
      <c r="G7556" s="8">
        <v>200000</v>
      </c>
      <c r="H7556" s="9">
        <f t="shared" si="89"/>
        <v>3000000</v>
      </c>
      <c r="I7556" s="10"/>
    </row>
    <row r="7557" spans="1:9" ht="14.25" customHeight="1">
      <c r="A7557" s="6" t="str">
        <f t="shared" si="87"/>
        <v>Sukoharjo 2 - Baki_NGESREP</v>
      </c>
      <c r="B7557" s="11" t="s">
        <v>5224</v>
      </c>
      <c r="C7557" s="11" t="s">
        <v>4120</v>
      </c>
      <c r="D7557" s="11">
        <v>17.7</v>
      </c>
      <c r="E7557" s="7">
        <f>VLOOKUP(A7557, Sheet2!$A$2:$K$8265, 11)</f>
        <v>110.8802</v>
      </c>
      <c r="F7557" s="7">
        <f t="shared" si="88"/>
        <v>2.2124999999999999</v>
      </c>
      <c r="G7557" s="8">
        <v>200000</v>
      </c>
      <c r="H7557" s="9">
        <f t="shared" si="89"/>
        <v>3600000</v>
      </c>
      <c r="I7557" s="10"/>
    </row>
    <row r="7558" spans="1:9" ht="14.25" customHeight="1">
      <c r="A7558" s="6" t="str">
        <f t="shared" si="87"/>
        <v>Sukoharjo 2 - Baki_NGREDEN</v>
      </c>
      <c r="B7558" s="11" t="s">
        <v>5224</v>
      </c>
      <c r="C7558" s="11" t="s">
        <v>5267</v>
      </c>
      <c r="D7558" s="11">
        <v>8.89</v>
      </c>
      <c r="E7558" s="7">
        <f>VLOOKUP(A7558, Sheet2!$A$2:$K$8265, 11)</f>
        <v>110.8802</v>
      </c>
      <c r="F7558" s="7">
        <f t="shared" si="88"/>
        <v>1.1112500000000001</v>
      </c>
      <c r="G7558" s="8">
        <v>200000</v>
      </c>
      <c r="H7558" s="9">
        <f t="shared" si="89"/>
        <v>1800000</v>
      </c>
      <c r="I7558" s="10"/>
    </row>
    <row r="7559" spans="1:9" ht="14.25" customHeight="1">
      <c r="A7559" s="6" t="str">
        <f t="shared" si="87"/>
        <v>Sukoharjo 2 - Baki_NGROMBO</v>
      </c>
      <c r="B7559" s="11" t="s">
        <v>5224</v>
      </c>
      <c r="C7559" s="11" t="s">
        <v>3961</v>
      </c>
      <c r="D7559" s="11">
        <v>14.71</v>
      </c>
      <c r="E7559" s="7">
        <f>VLOOKUP(A7559, Sheet2!$A$2:$K$8265, 11)</f>
        <v>110.8802</v>
      </c>
      <c r="F7559" s="7">
        <f t="shared" si="88"/>
        <v>1.8387500000000001</v>
      </c>
      <c r="G7559" s="8">
        <v>200000</v>
      </c>
      <c r="H7559" s="9">
        <f t="shared" si="89"/>
        <v>3000000</v>
      </c>
      <c r="I7559" s="10"/>
    </row>
    <row r="7560" spans="1:9" ht="14.25" customHeight="1">
      <c r="A7560" s="6" t="str">
        <f t="shared" si="87"/>
        <v>Sukoharjo 2 - Baki_PAJANG</v>
      </c>
      <c r="B7560" s="11" t="s">
        <v>5224</v>
      </c>
      <c r="C7560" s="11" t="s">
        <v>5268</v>
      </c>
      <c r="D7560" s="11">
        <v>0.39</v>
      </c>
      <c r="E7560" s="7">
        <f>VLOOKUP(A7560, Sheet2!$A$2:$K$8265, 11)</f>
        <v>110.8802</v>
      </c>
      <c r="F7560" s="7">
        <f t="shared" si="88"/>
        <v>4.8750000000000002E-2</v>
      </c>
      <c r="G7560" s="8">
        <v>200000</v>
      </c>
      <c r="H7560" s="9">
        <f t="shared" si="89"/>
        <v>200000</v>
      </c>
      <c r="I7560" s="10"/>
    </row>
    <row r="7561" spans="1:9" ht="14.25" customHeight="1">
      <c r="A7561" s="6" t="str">
        <f t="shared" si="87"/>
        <v>Sukoharjo 2 - Baki_PANDANAN</v>
      </c>
      <c r="B7561" s="11" t="s">
        <v>5224</v>
      </c>
      <c r="C7561" s="11" t="s">
        <v>5269</v>
      </c>
      <c r="D7561" s="11">
        <v>8.89</v>
      </c>
      <c r="E7561" s="7">
        <f>VLOOKUP(A7561, Sheet2!$A$2:$K$8265, 11)</f>
        <v>110.8802</v>
      </c>
      <c r="F7561" s="7">
        <f t="shared" si="88"/>
        <v>1.1112500000000001</v>
      </c>
      <c r="G7561" s="8">
        <v>200000</v>
      </c>
      <c r="H7561" s="9">
        <f t="shared" si="89"/>
        <v>1800000</v>
      </c>
      <c r="I7561" s="10"/>
    </row>
    <row r="7562" spans="1:9" ht="14.25" customHeight="1">
      <c r="A7562" s="6" t="str">
        <f t="shared" si="87"/>
        <v>Sukoharjo 2 - Baki_PANULARAN</v>
      </c>
      <c r="B7562" s="11" t="s">
        <v>5224</v>
      </c>
      <c r="C7562" s="11" t="s">
        <v>5270</v>
      </c>
      <c r="D7562" s="11">
        <v>0.39</v>
      </c>
      <c r="E7562" s="7">
        <f>VLOOKUP(A7562, Sheet2!$A$2:$K$8265, 11)</f>
        <v>110.8802</v>
      </c>
      <c r="F7562" s="7">
        <f t="shared" si="88"/>
        <v>4.8750000000000002E-2</v>
      </c>
      <c r="G7562" s="8">
        <v>200000</v>
      </c>
      <c r="H7562" s="9">
        <f t="shared" si="89"/>
        <v>200000</v>
      </c>
      <c r="I7562" s="10"/>
    </row>
    <row r="7563" spans="1:9" ht="14.25" customHeight="1">
      <c r="A7563" s="6" t="str">
        <f t="shared" si="87"/>
        <v>Sukoharjo 2 - Baki_PARANGJORO</v>
      </c>
      <c r="B7563" s="11" t="s">
        <v>5224</v>
      </c>
      <c r="C7563" s="11" t="s">
        <v>5271</v>
      </c>
      <c r="D7563" s="11">
        <v>14.71</v>
      </c>
      <c r="E7563" s="7">
        <f>VLOOKUP(A7563, Sheet2!$A$2:$K$8265, 11)</f>
        <v>110.8802</v>
      </c>
      <c r="F7563" s="7">
        <f t="shared" si="88"/>
        <v>1.8387500000000001</v>
      </c>
      <c r="G7563" s="8">
        <v>200000</v>
      </c>
      <c r="H7563" s="9">
        <f t="shared" si="89"/>
        <v>3000000</v>
      </c>
      <c r="I7563" s="10"/>
    </row>
    <row r="7564" spans="1:9" ht="14.25" customHeight="1">
      <c r="A7564" s="6" t="str">
        <f t="shared" si="87"/>
        <v>Sukoharjo 2 - Baki_PAULAN</v>
      </c>
      <c r="B7564" s="11" t="s">
        <v>5224</v>
      </c>
      <c r="C7564" s="11" t="s">
        <v>5272</v>
      </c>
      <c r="D7564" s="11">
        <v>21.59</v>
      </c>
      <c r="E7564" s="7">
        <f>VLOOKUP(A7564, Sheet2!$A$2:$K$8265, 11)</f>
        <v>110.8802</v>
      </c>
      <c r="F7564" s="7">
        <f t="shared" si="88"/>
        <v>2.69875</v>
      </c>
      <c r="G7564" s="8">
        <v>200000</v>
      </c>
      <c r="H7564" s="9">
        <f t="shared" si="89"/>
        <v>4400000</v>
      </c>
      <c r="I7564" s="10"/>
    </row>
    <row r="7565" spans="1:9" ht="14.25" customHeight="1">
      <c r="A7565" s="6" t="str">
        <f t="shared" si="87"/>
        <v>Sukoharjo 2 - Baki_PENUMPING</v>
      </c>
      <c r="B7565" s="11" t="s">
        <v>5224</v>
      </c>
      <c r="C7565" s="11" t="s">
        <v>5273</v>
      </c>
      <c r="D7565" s="11">
        <v>0.39</v>
      </c>
      <c r="E7565" s="7">
        <f>VLOOKUP(A7565, Sheet2!$A$2:$K$8265, 11)</f>
        <v>110.8802</v>
      </c>
      <c r="F7565" s="7">
        <f t="shared" si="88"/>
        <v>4.8750000000000002E-2</v>
      </c>
      <c r="G7565" s="8">
        <v>200000</v>
      </c>
      <c r="H7565" s="9">
        <f t="shared" si="89"/>
        <v>200000</v>
      </c>
      <c r="I7565" s="10"/>
    </row>
    <row r="7566" spans="1:9" ht="14.25" customHeight="1">
      <c r="A7566" s="6" t="str">
        <f t="shared" si="87"/>
        <v>Sukoharjo 2 - Baki_PONDOK</v>
      </c>
      <c r="B7566" s="11" t="s">
        <v>5224</v>
      </c>
      <c r="C7566" s="11" t="s">
        <v>694</v>
      </c>
      <c r="D7566" s="11">
        <v>14.71</v>
      </c>
      <c r="E7566" s="7">
        <f>VLOOKUP(A7566, Sheet2!$A$2:$K$8265, 11)</f>
        <v>110.8802</v>
      </c>
      <c r="F7566" s="7">
        <f t="shared" si="88"/>
        <v>1.8387500000000001</v>
      </c>
      <c r="G7566" s="8">
        <v>200000</v>
      </c>
      <c r="H7566" s="9">
        <f t="shared" si="89"/>
        <v>3000000</v>
      </c>
      <c r="I7566" s="10"/>
    </row>
    <row r="7567" spans="1:9" ht="14.25" customHeight="1">
      <c r="A7567" s="6" t="str">
        <f t="shared" si="87"/>
        <v>Sukoharjo 2 - Baki_POTRONAYAN</v>
      </c>
      <c r="B7567" s="11" t="s">
        <v>5224</v>
      </c>
      <c r="C7567" s="11" t="s">
        <v>5274</v>
      </c>
      <c r="D7567" s="11">
        <v>17.7</v>
      </c>
      <c r="E7567" s="7">
        <f>VLOOKUP(A7567, Sheet2!$A$2:$K$8265, 11)</f>
        <v>110.8802</v>
      </c>
      <c r="F7567" s="7">
        <f t="shared" si="88"/>
        <v>2.2124999999999999</v>
      </c>
      <c r="G7567" s="8">
        <v>200000</v>
      </c>
      <c r="H7567" s="9">
        <f t="shared" si="89"/>
        <v>3600000</v>
      </c>
      <c r="I7567" s="10"/>
    </row>
    <row r="7568" spans="1:9" ht="14.25" customHeight="1">
      <c r="A7568" s="6" t="str">
        <f t="shared" si="87"/>
        <v>Sukoharjo 2 - Baki_PUCANGAN</v>
      </c>
      <c r="B7568" s="11" t="s">
        <v>5224</v>
      </c>
      <c r="C7568" s="11" t="s">
        <v>2468</v>
      </c>
      <c r="D7568" s="11">
        <v>14.71</v>
      </c>
      <c r="E7568" s="7">
        <f>VLOOKUP(A7568, Sheet2!$A$2:$K$8265, 11)</f>
        <v>110.8802</v>
      </c>
      <c r="F7568" s="7">
        <f t="shared" si="88"/>
        <v>1.8387500000000001</v>
      </c>
      <c r="G7568" s="8">
        <v>200000</v>
      </c>
      <c r="H7568" s="9">
        <f t="shared" si="89"/>
        <v>3000000</v>
      </c>
      <c r="I7568" s="10"/>
    </row>
    <row r="7569" spans="1:9" ht="14.25" customHeight="1">
      <c r="A7569" s="6" t="str">
        <f t="shared" si="87"/>
        <v>Sukoharjo 2 - Baki_PURBAYAN</v>
      </c>
      <c r="B7569" s="11" t="s">
        <v>5224</v>
      </c>
      <c r="C7569" s="11" t="s">
        <v>3789</v>
      </c>
      <c r="D7569" s="11">
        <v>14.71</v>
      </c>
      <c r="E7569" s="7">
        <f>VLOOKUP(A7569, Sheet2!$A$2:$K$8265, 11)</f>
        <v>110.8802</v>
      </c>
      <c r="F7569" s="7">
        <f t="shared" si="88"/>
        <v>1.8387500000000001</v>
      </c>
      <c r="G7569" s="8">
        <v>200000</v>
      </c>
      <c r="H7569" s="9">
        <f t="shared" si="89"/>
        <v>3000000</v>
      </c>
      <c r="I7569" s="10"/>
    </row>
    <row r="7570" spans="1:9" ht="14.25" customHeight="1">
      <c r="A7570" s="6" t="str">
        <f t="shared" si="87"/>
        <v>Sukoharjo 2 - Baki_PURWOSARI</v>
      </c>
      <c r="B7570" s="11" t="s">
        <v>5224</v>
      </c>
      <c r="C7570" s="11" t="s">
        <v>478</v>
      </c>
      <c r="D7570" s="11">
        <v>0.39</v>
      </c>
      <c r="E7570" s="7">
        <f>VLOOKUP(A7570, Sheet2!$A$2:$K$8265, 11)</f>
        <v>110.8802</v>
      </c>
      <c r="F7570" s="7">
        <f t="shared" si="88"/>
        <v>4.8750000000000002E-2</v>
      </c>
      <c r="G7570" s="8">
        <v>200000</v>
      </c>
      <c r="H7570" s="9">
        <f t="shared" si="89"/>
        <v>200000</v>
      </c>
      <c r="I7570" s="10"/>
    </row>
    <row r="7571" spans="1:9" ht="14.25" customHeight="1">
      <c r="A7571" s="6" t="str">
        <f t="shared" si="87"/>
        <v>Sukoharjo 2 - Baki_SAMBON</v>
      </c>
      <c r="B7571" s="11" t="s">
        <v>5224</v>
      </c>
      <c r="C7571" s="11" t="s">
        <v>5275</v>
      </c>
      <c r="D7571" s="11">
        <v>17.7</v>
      </c>
      <c r="E7571" s="7">
        <f>VLOOKUP(A7571, Sheet2!$A$2:$K$8265, 11)</f>
        <v>110.8802</v>
      </c>
      <c r="F7571" s="7">
        <f t="shared" si="88"/>
        <v>2.2124999999999999</v>
      </c>
      <c r="G7571" s="8">
        <v>200000</v>
      </c>
      <c r="H7571" s="9">
        <f t="shared" si="89"/>
        <v>3600000</v>
      </c>
      <c r="I7571" s="10"/>
    </row>
    <row r="7572" spans="1:9" ht="14.25" customHeight="1">
      <c r="A7572" s="6" t="str">
        <f t="shared" si="87"/>
        <v>Sukoharjo 2 - Baki_SANGGRAHAN</v>
      </c>
      <c r="B7572" s="11" t="s">
        <v>5224</v>
      </c>
      <c r="C7572" s="11" t="s">
        <v>3277</v>
      </c>
      <c r="D7572" s="11">
        <v>14.71</v>
      </c>
      <c r="E7572" s="7">
        <f>VLOOKUP(A7572, Sheet2!$A$2:$K$8265, 11)</f>
        <v>110.8802</v>
      </c>
      <c r="F7572" s="7">
        <f t="shared" si="88"/>
        <v>1.8387500000000001</v>
      </c>
      <c r="G7572" s="8">
        <v>200000</v>
      </c>
      <c r="H7572" s="9">
        <f t="shared" si="89"/>
        <v>3000000</v>
      </c>
      <c r="I7572" s="10"/>
    </row>
    <row r="7573" spans="1:9" ht="14.25" customHeight="1">
      <c r="A7573" s="6" t="str">
        <f t="shared" si="87"/>
        <v>Sukoharjo 2 - Baki_SANGGUNG</v>
      </c>
      <c r="B7573" s="11" t="s">
        <v>5224</v>
      </c>
      <c r="C7573" s="11" t="s">
        <v>5276</v>
      </c>
      <c r="D7573" s="11">
        <v>14.71</v>
      </c>
      <c r="E7573" s="7">
        <f>VLOOKUP(A7573, Sheet2!$A$2:$K$8265, 11)</f>
        <v>110.8802</v>
      </c>
      <c r="F7573" s="7">
        <f t="shared" si="88"/>
        <v>1.8387500000000001</v>
      </c>
      <c r="G7573" s="8">
        <v>200000</v>
      </c>
      <c r="H7573" s="9">
        <f t="shared" si="89"/>
        <v>3000000</v>
      </c>
      <c r="I7573" s="10"/>
    </row>
    <row r="7574" spans="1:9" ht="14.25" customHeight="1">
      <c r="A7574" s="6" t="str">
        <f t="shared" si="87"/>
        <v>Sukoharjo 2 - Baki_SEKARAN</v>
      </c>
      <c r="B7574" s="11" t="s">
        <v>5224</v>
      </c>
      <c r="C7574" s="11" t="s">
        <v>2058</v>
      </c>
      <c r="D7574" s="11">
        <v>8.89</v>
      </c>
      <c r="E7574" s="7">
        <f>VLOOKUP(A7574, Sheet2!$A$2:$K$8265, 11)</f>
        <v>110.8802</v>
      </c>
      <c r="F7574" s="7">
        <f t="shared" si="88"/>
        <v>1.1112500000000001</v>
      </c>
      <c r="G7574" s="8">
        <v>200000</v>
      </c>
      <c r="H7574" s="9">
        <f t="shared" si="89"/>
        <v>1800000</v>
      </c>
      <c r="I7574" s="10"/>
    </row>
    <row r="7575" spans="1:9" ht="14.25" customHeight="1">
      <c r="A7575" s="6" t="str">
        <f t="shared" si="87"/>
        <v>Sukoharjo 2 - Baki_SERENAN</v>
      </c>
      <c r="B7575" s="11" t="s">
        <v>5224</v>
      </c>
      <c r="C7575" s="11" t="s">
        <v>5277</v>
      </c>
      <c r="D7575" s="11">
        <v>8.89</v>
      </c>
      <c r="E7575" s="7">
        <f>VLOOKUP(A7575, Sheet2!$A$2:$K$8265, 11)</f>
        <v>110.8802</v>
      </c>
      <c r="F7575" s="7">
        <f t="shared" si="88"/>
        <v>1.1112500000000001</v>
      </c>
      <c r="G7575" s="8">
        <v>200000</v>
      </c>
      <c r="H7575" s="9">
        <f t="shared" si="89"/>
        <v>1800000</v>
      </c>
      <c r="I7575" s="10"/>
    </row>
    <row r="7576" spans="1:9" ht="14.25" customHeight="1">
      <c r="A7576" s="6" t="str">
        <f t="shared" si="87"/>
        <v>Sukoharjo 2 - Baki_SERENGAN</v>
      </c>
      <c r="B7576" s="11" t="s">
        <v>5224</v>
      </c>
      <c r="C7576" s="11" t="s">
        <v>5278</v>
      </c>
      <c r="D7576" s="11">
        <v>0.39</v>
      </c>
      <c r="E7576" s="7">
        <f>VLOOKUP(A7576, Sheet2!$A$2:$K$8265, 11)</f>
        <v>110.8802</v>
      </c>
      <c r="F7576" s="7">
        <f t="shared" si="88"/>
        <v>4.8750000000000002E-2</v>
      </c>
      <c r="G7576" s="8">
        <v>200000</v>
      </c>
      <c r="H7576" s="9">
        <f t="shared" si="89"/>
        <v>200000</v>
      </c>
      <c r="I7576" s="10"/>
    </row>
    <row r="7577" spans="1:9" ht="14.25" customHeight="1">
      <c r="A7577" s="6" t="str">
        <f t="shared" si="87"/>
        <v>Sukoharjo 2 - Baki_SIDOREJO</v>
      </c>
      <c r="B7577" s="11" t="s">
        <v>5224</v>
      </c>
      <c r="C7577" s="11" t="s">
        <v>222</v>
      </c>
      <c r="D7577" s="11">
        <v>14.71</v>
      </c>
      <c r="E7577" s="7">
        <f>VLOOKUP(A7577, Sheet2!$A$2:$K$8265, 11)</f>
        <v>110.8802</v>
      </c>
      <c r="F7577" s="7">
        <f t="shared" si="88"/>
        <v>1.8387500000000001</v>
      </c>
      <c r="G7577" s="8">
        <v>200000</v>
      </c>
      <c r="H7577" s="9">
        <f t="shared" si="89"/>
        <v>3000000</v>
      </c>
      <c r="I7577" s="10"/>
    </row>
    <row r="7578" spans="1:9" ht="14.25" customHeight="1">
      <c r="A7578" s="6" t="str">
        <f t="shared" si="87"/>
        <v>Sukoharjo 2 - Baki_SIDOWARNO</v>
      </c>
      <c r="B7578" s="11" t="s">
        <v>5224</v>
      </c>
      <c r="C7578" s="11" t="s">
        <v>5279</v>
      </c>
      <c r="D7578" s="11">
        <v>8.89</v>
      </c>
      <c r="E7578" s="7">
        <f>VLOOKUP(A7578, Sheet2!$A$2:$K$8265, 11)</f>
        <v>110.8802</v>
      </c>
      <c r="F7578" s="7">
        <f t="shared" si="88"/>
        <v>1.1112500000000001</v>
      </c>
      <c r="G7578" s="8">
        <v>200000</v>
      </c>
      <c r="H7578" s="9">
        <f t="shared" si="89"/>
        <v>1800000</v>
      </c>
      <c r="I7578" s="10"/>
    </row>
    <row r="7579" spans="1:9" ht="14.25" customHeight="1">
      <c r="A7579" s="6" t="str">
        <f t="shared" si="87"/>
        <v>Sukoharjo 2 - Baki_SINDON</v>
      </c>
      <c r="B7579" s="11" t="s">
        <v>5224</v>
      </c>
      <c r="C7579" s="11" t="s">
        <v>5280</v>
      </c>
      <c r="D7579" s="11">
        <v>17.7</v>
      </c>
      <c r="E7579" s="7">
        <f>VLOOKUP(A7579, Sheet2!$A$2:$K$8265, 11)</f>
        <v>110.8802</v>
      </c>
      <c r="F7579" s="7">
        <f t="shared" si="88"/>
        <v>2.2124999999999999</v>
      </c>
      <c r="G7579" s="8">
        <v>200000</v>
      </c>
      <c r="H7579" s="9">
        <f t="shared" si="89"/>
        <v>3600000</v>
      </c>
      <c r="I7579" s="10"/>
    </row>
    <row r="7580" spans="1:9" ht="14.25" customHeight="1">
      <c r="A7580" s="6" t="str">
        <f t="shared" si="87"/>
        <v>Sukoharjo 2 - Baki_SINGOPURAN</v>
      </c>
      <c r="B7580" s="11" t="s">
        <v>5224</v>
      </c>
      <c r="C7580" s="11" t="s">
        <v>5281</v>
      </c>
      <c r="D7580" s="11">
        <v>14.71</v>
      </c>
      <c r="E7580" s="7">
        <f>VLOOKUP(A7580, Sheet2!$A$2:$K$8265, 11)</f>
        <v>110.8802</v>
      </c>
      <c r="F7580" s="7">
        <f t="shared" si="88"/>
        <v>1.8387500000000001</v>
      </c>
      <c r="G7580" s="8">
        <v>200000</v>
      </c>
      <c r="H7580" s="9">
        <f t="shared" si="89"/>
        <v>3000000</v>
      </c>
      <c r="I7580" s="10"/>
    </row>
    <row r="7581" spans="1:9" ht="14.25" customHeight="1">
      <c r="A7581" s="6" t="str">
        <f t="shared" si="87"/>
        <v>Sukoharjo 2 - Baki_SIWAL</v>
      </c>
      <c r="B7581" s="11" t="s">
        <v>5224</v>
      </c>
      <c r="C7581" s="11" t="s">
        <v>1531</v>
      </c>
      <c r="D7581" s="11">
        <v>14.71</v>
      </c>
      <c r="E7581" s="7">
        <f>VLOOKUP(A7581, Sheet2!$A$2:$K$8265, 11)</f>
        <v>110.8802</v>
      </c>
      <c r="F7581" s="7">
        <f t="shared" si="88"/>
        <v>1.8387500000000001</v>
      </c>
      <c r="G7581" s="8">
        <v>200000</v>
      </c>
      <c r="H7581" s="9">
        <f t="shared" si="89"/>
        <v>3000000</v>
      </c>
      <c r="I7581" s="10"/>
    </row>
    <row r="7582" spans="1:9" ht="14.25" customHeight="1">
      <c r="A7582" s="6" t="str">
        <f t="shared" si="87"/>
        <v>Sukoharjo 2 - Baki_SONDAKAN</v>
      </c>
      <c r="B7582" s="11" t="s">
        <v>5224</v>
      </c>
      <c r="C7582" s="11" t="s">
        <v>5282</v>
      </c>
      <c r="D7582" s="11">
        <v>0.39</v>
      </c>
      <c r="E7582" s="7">
        <f>VLOOKUP(A7582, Sheet2!$A$2:$K$8265, 11)</f>
        <v>110.8802</v>
      </c>
      <c r="F7582" s="7">
        <f t="shared" si="88"/>
        <v>4.8750000000000002E-2</v>
      </c>
      <c r="G7582" s="8">
        <v>200000</v>
      </c>
      <c r="H7582" s="9">
        <f t="shared" si="89"/>
        <v>200000</v>
      </c>
      <c r="I7582" s="10"/>
    </row>
    <row r="7583" spans="1:9" ht="14.25" customHeight="1">
      <c r="A7583" s="6" t="str">
        <f t="shared" si="87"/>
        <v>Sukoharjo 2 - Baki_SONOREJO</v>
      </c>
      <c r="B7583" s="11" t="s">
        <v>5224</v>
      </c>
      <c r="C7583" s="11" t="s">
        <v>1240</v>
      </c>
      <c r="D7583" s="11">
        <v>14.71</v>
      </c>
      <c r="E7583" s="7">
        <f>VLOOKUP(A7583, Sheet2!$A$2:$K$8265, 11)</f>
        <v>110.8802</v>
      </c>
      <c r="F7583" s="7">
        <f t="shared" si="88"/>
        <v>1.8387500000000001</v>
      </c>
      <c r="G7583" s="8">
        <v>200000</v>
      </c>
      <c r="H7583" s="9">
        <f t="shared" si="89"/>
        <v>3000000</v>
      </c>
      <c r="I7583" s="10"/>
    </row>
    <row r="7584" spans="1:9" ht="14.25" customHeight="1">
      <c r="A7584" s="6" t="str">
        <f t="shared" si="87"/>
        <v>Sukoharjo 2 - Baki_SRATEN</v>
      </c>
      <c r="B7584" s="11" t="s">
        <v>5224</v>
      </c>
      <c r="C7584" s="11" t="s">
        <v>5150</v>
      </c>
      <c r="D7584" s="11">
        <v>14.71</v>
      </c>
      <c r="E7584" s="7">
        <f>VLOOKUP(A7584, Sheet2!$A$2:$K$8265, 11)</f>
        <v>110.8802</v>
      </c>
      <c r="F7584" s="7">
        <f t="shared" si="88"/>
        <v>1.8387500000000001</v>
      </c>
      <c r="G7584" s="8">
        <v>200000</v>
      </c>
      <c r="H7584" s="9">
        <f t="shared" si="89"/>
        <v>3000000</v>
      </c>
      <c r="I7584" s="10"/>
    </row>
    <row r="7585" spans="1:9" ht="14.25" customHeight="1">
      <c r="A7585" s="6" t="str">
        <f t="shared" si="87"/>
        <v>Sukoharjo 2 - Baki_SUKOHARJO</v>
      </c>
      <c r="B7585" s="11" t="s">
        <v>5224</v>
      </c>
      <c r="C7585" s="11" t="s">
        <v>735</v>
      </c>
      <c r="D7585" s="11">
        <v>14.71</v>
      </c>
      <c r="E7585" s="7">
        <f>VLOOKUP(A7585, Sheet2!$A$2:$K$8265, 11)</f>
        <v>110.8802</v>
      </c>
      <c r="F7585" s="7">
        <f t="shared" si="88"/>
        <v>1.8387500000000001</v>
      </c>
      <c r="G7585" s="8">
        <v>200000</v>
      </c>
      <c r="H7585" s="9">
        <f t="shared" si="89"/>
        <v>3000000</v>
      </c>
      <c r="I7585" s="10"/>
    </row>
    <row r="7586" spans="1:9" ht="14.25" customHeight="1">
      <c r="A7586" s="6" t="str">
        <f t="shared" si="87"/>
        <v>Sukoharjo 2 - Baki_SUKOREJO</v>
      </c>
      <c r="B7586" s="11" t="s">
        <v>5224</v>
      </c>
      <c r="C7586" s="11" t="s">
        <v>503</v>
      </c>
      <c r="D7586" s="11">
        <v>8.89</v>
      </c>
      <c r="E7586" s="7">
        <f>VLOOKUP(A7586, Sheet2!$A$2:$K$8265, 11)</f>
        <v>110.8802</v>
      </c>
      <c r="F7586" s="7">
        <f t="shared" si="88"/>
        <v>1.1112500000000001</v>
      </c>
      <c r="G7586" s="8">
        <v>200000</v>
      </c>
      <c r="H7586" s="9">
        <f t="shared" si="89"/>
        <v>1800000</v>
      </c>
      <c r="I7586" s="10"/>
    </row>
    <row r="7587" spans="1:9" ht="14.25" customHeight="1">
      <c r="A7587" s="6" t="str">
        <f t="shared" si="87"/>
        <v>Sukoharjo 2 - Baki_TAJI</v>
      </c>
      <c r="B7587" s="11" t="s">
        <v>5224</v>
      </c>
      <c r="C7587" s="11" t="s">
        <v>3079</v>
      </c>
      <c r="D7587" s="11">
        <v>8.89</v>
      </c>
      <c r="E7587" s="7">
        <f>VLOOKUP(A7587, Sheet2!$A$2:$K$8265, 11)</f>
        <v>110.8802</v>
      </c>
      <c r="F7587" s="7">
        <f t="shared" si="88"/>
        <v>1.1112500000000001</v>
      </c>
      <c r="G7587" s="8">
        <v>200000</v>
      </c>
      <c r="H7587" s="9">
        <f t="shared" si="89"/>
        <v>1800000</v>
      </c>
      <c r="I7587" s="10"/>
    </row>
    <row r="7588" spans="1:9" ht="14.25" customHeight="1">
      <c r="A7588" s="6" t="str">
        <f t="shared" si="87"/>
        <v>Sukoharjo 2 - Baki_TAMBAKBOYO</v>
      </c>
      <c r="B7588" s="11" t="s">
        <v>5224</v>
      </c>
      <c r="C7588" s="11" t="s">
        <v>236</v>
      </c>
      <c r="D7588" s="11">
        <v>14.71</v>
      </c>
      <c r="E7588" s="7">
        <f>VLOOKUP(A7588, Sheet2!$A$2:$K$8265, 11)</f>
        <v>110.8802</v>
      </c>
      <c r="F7588" s="7">
        <f t="shared" si="88"/>
        <v>1.8387500000000001</v>
      </c>
      <c r="G7588" s="8">
        <v>200000</v>
      </c>
      <c r="H7588" s="9">
        <f t="shared" si="89"/>
        <v>3000000</v>
      </c>
      <c r="I7588" s="10"/>
    </row>
    <row r="7589" spans="1:9" ht="14.25" customHeight="1">
      <c r="A7589" s="6" t="str">
        <f t="shared" si="87"/>
        <v>Sukoharjo 2 - Baki_TANJUNG</v>
      </c>
      <c r="B7589" s="11" t="s">
        <v>5224</v>
      </c>
      <c r="C7589" s="11" t="s">
        <v>341</v>
      </c>
      <c r="D7589" s="11">
        <v>8.89</v>
      </c>
      <c r="E7589" s="7">
        <f>VLOOKUP(A7589, Sheet2!$A$2:$K$8265, 11)</f>
        <v>110.8802</v>
      </c>
      <c r="F7589" s="7">
        <f t="shared" si="88"/>
        <v>1.1112500000000001</v>
      </c>
      <c r="G7589" s="8">
        <v>200000</v>
      </c>
      <c r="H7589" s="9">
        <f t="shared" si="89"/>
        <v>1800000</v>
      </c>
      <c r="I7589" s="10"/>
    </row>
    <row r="7590" spans="1:9" ht="14.25" customHeight="1">
      <c r="A7590" s="6" t="str">
        <f t="shared" si="87"/>
        <v>Sukoharjo 2 - Baki_TEGALAMPEL</v>
      </c>
      <c r="B7590" s="11" t="s">
        <v>5224</v>
      </c>
      <c r="C7590" s="11" t="s">
        <v>5283</v>
      </c>
      <c r="D7590" s="11">
        <v>8.89</v>
      </c>
      <c r="E7590" s="7">
        <f>VLOOKUP(A7590, Sheet2!$A$2:$K$8265, 11)</f>
        <v>110.8802</v>
      </c>
      <c r="F7590" s="7">
        <f t="shared" si="88"/>
        <v>1.1112500000000001</v>
      </c>
      <c r="G7590" s="8">
        <v>200000</v>
      </c>
      <c r="H7590" s="9">
        <f t="shared" si="89"/>
        <v>1800000</v>
      </c>
      <c r="I7590" s="10"/>
    </row>
    <row r="7591" spans="1:9" ht="14.25" customHeight="1">
      <c r="A7591" s="6" t="str">
        <f t="shared" si="87"/>
        <v>Sukoharjo 2 - Baki_TEGALGONDO</v>
      </c>
      <c r="B7591" s="11" t="s">
        <v>5224</v>
      </c>
      <c r="C7591" s="11" t="s">
        <v>3846</v>
      </c>
      <c r="D7591" s="11">
        <v>8.89</v>
      </c>
      <c r="E7591" s="7">
        <f>VLOOKUP(A7591, Sheet2!$A$2:$K$8265, 11)</f>
        <v>110.8802</v>
      </c>
      <c r="F7591" s="7">
        <f t="shared" si="88"/>
        <v>1.1112500000000001</v>
      </c>
      <c r="G7591" s="8">
        <v>200000</v>
      </c>
      <c r="H7591" s="9">
        <f t="shared" si="89"/>
        <v>1800000</v>
      </c>
      <c r="I7591" s="10"/>
    </row>
    <row r="7592" spans="1:9" ht="14.25" customHeight="1">
      <c r="A7592" s="6" t="str">
        <f t="shared" si="87"/>
        <v>Sukoharjo 2 - Baki_TELOYO</v>
      </c>
      <c r="B7592" s="11" t="s">
        <v>5224</v>
      </c>
      <c r="C7592" s="11" t="s">
        <v>5284</v>
      </c>
      <c r="D7592" s="11">
        <v>8.89</v>
      </c>
      <c r="E7592" s="7">
        <f>VLOOKUP(A7592, Sheet2!$A$2:$K$8265, 11)</f>
        <v>110.8802</v>
      </c>
      <c r="F7592" s="7">
        <f t="shared" si="88"/>
        <v>1.1112500000000001</v>
      </c>
      <c r="G7592" s="8">
        <v>200000</v>
      </c>
      <c r="H7592" s="9">
        <f t="shared" si="89"/>
        <v>1800000</v>
      </c>
      <c r="I7592" s="10"/>
    </row>
    <row r="7593" spans="1:9" ht="14.25" customHeight="1">
      <c r="A7593" s="6" t="str">
        <f t="shared" si="87"/>
        <v>Sukoharjo 2 - Baki_TELUKAN</v>
      </c>
      <c r="B7593" s="11" t="s">
        <v>5224</v>
      </c>
      <c r="C7593" s="11" t="s">
        <v>5285</v>
      </c>
      <c r="D7593" s="11">
        <v>14.71</v>
      </c>
      <c r="E7593" s="7">
        <f>VLOOKUP(A7593, Sheet2!$A$2:$K$8265, 11)</f>
        <v>110.8802</v>
      </c>
      <c r="F7593" s="7">
        <f t="shared" si="88"/>
        <v>1.8387500000000001</v>
      </c>
      <c r="G7593" s="8">
        <v>200000</v>
      </c>
      <c r="H7593" s="9">
        <f t="shared" si="89"/>
        <v>3000000</v>
      </c>
      <c r="I7593" s="10"/>
    </row>
    <row r="7594" spans="1:9" ht="14.25" customHeight="1">
      <c r="A7594" s="6" t="str">
        <f t="shared" si="87"/>
        <v>Sukoharjo 2 - Baki_TEMPEL</v>
      </c>
      <c r="B7594" s="11" t="s">
        <v>5224</v>
      </c>
      <c r="C7594" s="11" t="s">
        <v>1992</v>
      </c>
      <c r="D7594" s="11">
        <v>14.71</v>
      </c>
      <c r="E7594" s="7">
        <f>VLOOKUP(A7594, Sheet2!$A$2:$K$8265, 11)</f>
        <v>110.8802</v>
      </c>
      <c r="F7594" s="7">
        <f t="shared" si="88"/>
        <v>1.8387500000000001</v>
      </c>
      <c r="G7594" s="8">
        <v>200000</v>
      </c>
      <c r="H7594" s="9">
        <f t="shared" si="89"/>
        <v>3000000</v>
      </c>
      <c r="I7594" s="10"/>
    </row>
    <row r="7595" spans="1:9" ht="14.25" customHeight="1">
      <c r="A7595" s="6" t="str">
        <f t="shared" si="87"/>
        <v>Sukoharjo 2 - Baki_TIPES</v>
      </c>
      <c r="B7595" s="11" t="s">
        <v>5224</v>
      </c>
      <c r="C7595" s="11" t="s">
        <v>5286</v>
      </c>
      <c r="D7595" s="11">
        <v>0.39</v>
      </c>
      <c r="E7595" s="7">
        <f>VLOOKUP(A7595, Sheet2!$A$2:$K$8265, 11)</f>
        <v>110.8802</v>
      </c>
      <c r="F7595" s="7">
        <f t="shared" si="88"/>
        <v>4.8750000000000002E-2</v>
      </c>
      <c r="G7595" s="8">
        <v>200000</v>
      </c>
      <c r="H7595" s="9">
        <f t="shared" si="89"/>
        <v>200000</v>
      </c>
      <c r="I7595" s="10"/>
    </row>
    <row r="7596" spans="1:9" ht="14.25" customHeight="1">
      <c r="A7596" s="6" t="str">
        <f t="shared" si="87"/>
        <v>Sukoharjo 2 - Baki_TLOGORANDU</v>
      </c>
      <c r="B7596" s="11" t="s">
        <v>5224</v>
      </c>
      <c r="C7596" s="11" t="s">
        <v>5287</v>
      </c>
      <c r="D7596" s="11">
        <v>8.89</v>
      </c>
      <c r="E7596" s="7">
        <f>VLOOKUP(A7596, Sheet2!$A$2:$K$8265, 11)</f>
        <v>110.8802</v>
      </c>
      <c r="F7596" s="7">
        <f t="shared" si="88"/>
        <v>1.1112500000000001</v>
      </c>
      <c r="G7596" s="8">
        <v>200000</v>
      </c>
      <c r="H7596" s="9">
        <f t="shared" si="89"/>
        <v>1800000</v>
      </c>
      <c r="I7596" s="10"/>
    </row>
    <row r="7597" spans="1:9" ht="14.25" customHeight="1">
      <c r="A7597" s="6" t="str">
        <f t="shared" si="87"/>
        <v>Sukoharjo 2 - Baki_TOHUDAN</v>
      </c>
      <c r="B7597" s="11" t="s">
        <v>5224</v>
      </c>
      <c r="C7597" s="11" t="s">
        <v>5288</v>
      </c>
      <c r="D7597" s="11">
        <v>21.59</v>
      </c>
      <c r="E7597" s="7">
        <f>VLOOKUP(A7597, Sheet2!$A$2:$K$8265, 11)</f>
        <v>110.8802</v>
      </c>
      <c r="F7597" s="7">
        <f t="shared" si="88"/>
        <v>2.69875</v>
      </c>
      <c r="G7597" s="8">
        <v>200000</v>
      </c>
      <c r="H7597" s="9">
        <f t="shared" si="89"/>
        <v>4400000</v>
      </c>
      <c r="I7597" s="10"/>
    </row>
    <row r="7598" spans="1:9" ht="14.25" customHeight="1">
      <c r="A7598" s="6" t="str">
        <f t="shared" si="87"/>
        <v>Sukoharjo 2 - Baki_TRANGSAN</v>
      </c>
      <c r="B7598" s="11" t="s">
        <v>5224</v>
      </c>
      <c r="C7598" s="11" t="s">
        <v>5289</v>
      </c>
      <c r="D7598" s="11">
        <v>14.71</v>
      </c>
      <c r="E7598" s="7">
        <f>VLOOKUP(A7598, Sheet2!$A$2:$K$8265, 11)</f>
        <v>110.8802</v>
      </c>
      <c r="F7598" s="7">
        <f t="shared" si="88"/>
        <v>1.8387500000000001</v>
      </c>
      <c r="G7598" s="8">
        <v>200000</v>
      </c>
      <c r="H7598" s="9">
        <f t="shared" si="89"/>
        <v>3000000</v>
      </c>
      <c r="I7598" s="10"/>
    </row>
    <row r="7599" spans="1:9" ht="14.25" customHeight="1">
      <c r="A7599" s="6" t="str">
        <f t="shared" si="87"/>
        <v>Sukoharjo 2 - Baki_TROSEMI</v>
      </c>
      <c r="B7599" s="11" t="s">
        <v>5224</v>
      </c>
      <c r="C7599" s="11" t="s">
        <v>5290</v>
      </c>
      <c r="D7599" s="11">
        <v>14.71</v>
      </c>
      <c r="E7599" s="7">
        <f>VLOOKUP(A7599, Sheet2!$A$2:$K$8265, 11)</f>
        <v>110.8802</v>
      </c>
      <c r="F7599" s="7">
        <f t="shared" si="88"/>
        <v>1.8387500000000001</v>
      </c>
      <c r="G7599" s="8">
        <v>200000</v>
      </c>
      <c r="H7599" s="9">
        <f t="shared" si="89"/>
        <v>3000000</v>
      </c>
      <c r="I7599" s="10"/>
    </row>
    <row r="7600" spans="1:9" ht="14.25" customHeight="1">
      <c r="A7600" s="6" t="str">
        <f t="shared" si="87"/>
        <v>Sukoharjo 2 - Baki_WADUNGGETAS</v>
      </c>
      <c r="B7600" s="11" t="s">
        <v>5224</v>
      </c>
      <c r="C7600" s="11" t="s">
        <v>5291</v>
      </c>
      <c r="D7600" s="11">
        <v>8.89</v>
      </c>
      <c r="E7600" s="7">
        <f>VLOOKUP(A7600, Sheet2!$A$2:$K$8265, 11)</f>
        <v>110.8802</v>
      </c>
      <c r="F7600" s="7">
        <f t="shared" si="88"/>
        <v>1.1112500000000001</v>
      </c>
      <c r="G7600" s="8">
        <v>200000</v>
      </c>
      <c r="H7600" s="9">
        <f t="shared" si="89"/>
        <v>1800000</v>
      </c>
      <c r="I7600" s="10"/>
    </row>
    <row r="7601" spans="1:9" ht="14.25" customHeight="1">
      <c r="A7601" s="6" t="str">
        <f t="shared" si="87"/>
        <v>Sukoharjo 2 - Baki_WARU</v>
      </c>
      <c r="B7601" s="11" t="s">
        <v>5224</v>
      </c>
      <c r="C7601" s="11" t="s">
        <v>765</v>
      </c>
      <c r="D7601" s="11">
        <v>14.71</v>
      </c>
      <c r="E7601" s="7">
        <f>VLOOKUP(A7601, Sheet2!$A$2:$K$8265, 11)</f>
        <v>110.8802</v>
      </c>
      <c r="F7601" s="7">
        <f t="shared" si="88"/>
        <v>1.8387500000000001</v>
      </c>
      <c r="G7601" s="8">
        <v>200000</v>
      </c>
      <c r="H7601" s="9">
        <f t="shared" si="89"/>
        <v>3000000</v>
      </c>
      <c r="I7601" s="10"/>
    </row>
    <row r="7602" spans="1:9" ht="14.25" customHeight="1">
      <c r="A7602" s="6" t="str">
        <f t="shared" si="87"/>
        <v>Sukoharjo 2 - Baki_WIROGUNAN</v>
      </c>
      <c r="B7602" s="11" t="s">
        <v>5224</v>
      </c>
      <c r="C7602" s="11" t="s">
        <v>5292</v>
      </c>
      <c r="D7602" s="11">
        <v>14.71</v>
      </c>
      <c r="E7602" s="7">
        <f>VLOOKUP(A7602, Sheet2!$A$2:$K$8265, 11)</f>
        <v>110.8802</v>
      </c>
      <c r="F7602" s="7">
        <f t="shared" si="88"/>
        <v>1.8387500000000001</v>
      </c>
      <c r="G7602" s="8">
        <v>200000</v>
      </c>
      <c r="H7602" s="9">
        <f t="shared" si="89"/>
        <v>3000000</v>
      </c>
      <c r="I7602" s="10"/>
    </row>
    <row r="7603" spans="1:9" ht="14.25" customHeight="1">
      <c r="A7603" s="6" t="str">
        <f t="shared" si="87"/>
        <v>Sukoharjo 2 - Baki_WIRONANGGAN</v>
      </c>
      <c r="B7603" s="11" t="s">
        <v>5224</v>
      </c>
      <c r="C7603" s="11" t="s">
        <v>5293</v>
      </c>
      <c r="D7603" s="11">
        <v>14.71</v>
      </c>
      <c r="E7603" s="7">
        <f>VLOOKUP(A7603, Sheet2!$A$2:$K$8265, 11)</f>
        <v>110.8802</v>
      </c>
      <c r="F7603" s="7">
        <f t="shared" si="88"/>
        <v>1.8387500000000001</v>
      </c>
      <c r="G7603" s="8">
        <v>200000</v>
      </c>
      <c r="H7603" s="9">
        <f t="shared" si="89"/>
        <v>3000000</v>
      </c>
      <c r="I7603" s="10"/>
    </row>
    <row r="7604" spans="1:9" ht="14.25" customHeight="1">
      <c r="A7604" s="6" t="str">
        <f t="shared" si="87"/>
        <v>Temanggung_BALEDU</v>
      </c>
      <c r="B7604" s="11" t="s">
        <v>5294</v>
      </c>
      <c r="C7604" s="11" t="s">
        <v>5295</v>
      </c>
      <c r="D7604" s="11">
        <v>9.5500000000000007</v>
      </c>
      <c r="E7604" s="7">
        <f>VLOOKUP(A7604, Sheet2!$A$2:$K$8265, 11)</f>
        <v>110.8802</v>
      </c>
      <c r="F7604" s="7">
        <f t="shared" si="88"/>
        <v>1.1937500000000001</v>
      </c>
      <c r="G7604" s="8">
        <v>200000</v>
      </c>
      <c r="H7604" s="9">
        <f t="shared" si="89"/>
        <v>2000000</v>
      </c>
      <c r="I7604" s="10"/>
    </row>
    <row r="7605" spans="1:9" ht="14.25" customHeight="1">
      <c r="A7605" s="6" t="str">
        <f t="shared" si="87"/>
        <v>Temanggung_BALEREJO</v>
      </c>
      <c r="B7605" s="11" t="s">
        <v>5294</v>
      </c>
      <c r="C7605" s="11" t="s">
        <v>1913</v>
      </c>
      <c r="D7605" s="11">
        <v>9.5500000000000007</v>
      </c>
      <c r="E7605" s="7">
        <f>VLOOKUP(A7605, Sheet2!$A$2:$K$8265, 11)</f>
        <v>110.8802</v>
      </c>
      <c r="F7605" s="7">
        <f t="shared" si="88"/>
        <v>1.1937500000000001</v>
      </c>
      <c r="G7605" s="8">
        <v>200000</v>
      </c>
      <c r="H7605" s="9">
        <f t="shared" si="89"/>
        <v>2000000</v>
      </c>
      <c r="I7605" s="10"/>
    </row>
    <row r="7606" spans="1:9" ht="14.25" customHeight="1">
      <c r="A7606" s="6" t="str">
        <f t="shared" si="87"/>
        <v>Temanggung_BANARAN</v>
      </c>
      <c r="B7606" s="11" t="s">
        <v>5294</v>
      </c>
      <c r="C7606" s="11" t="s">
        <v>349</v>
      </c>
      <c r="D7606" s="11">
        <v>9.5500000000000007</v>
      </c>
      <c r="E7606" s="7">
        <f>VLOOKUP(A7606, Sheet2!$A$2:$K$8265, 11)</f>
        <v>110.8802</v>
      </c>
      <c r="F7606" s="7">
        <f t="shared" si="88"/>
        <v>1.1937500000000001</v>
      </c>
      <c r="G7606" s="8">
        <v>200000</v>
      </c>
      <c r="H7606" s="9">
        <f t="shared" si="89"/>
        <v>2000000</v>
      </c>
      <c r="I7606" s="10"/>
    </row>
    <row r="7607" spans="1:9" ht="14.25" customHeight="1">
      <c r="A7607" s="6" t="str">
        <f t="shared" si="87"/>
        <v>Temanggung_BANARAN</v>
      </c>
      <c r="B7607" s="11" t="s">
        <v>5294</v>
      </c>
      <c r="C7607" s="11" t="s">
        <v>349</v>
      </c>
      <c r="D7607" s="11">
        <v>9.5500000000000007</v>
      </c>
      <c r="E7607" s="7">
        <f>VLOOKUP(A7607, Sheet2!$A$2:$K$8265, 11)</f>
        <v>110.8802</v>
      </c>
      <c r="F7607" s="7">
        <f t="shared" si="88"/>
        <v>1.1937500000000001</v>
      </c>
      <c r="G7607" s="8">
        <v>200000</v>
      </c>
      <c r="H7607" s="9">
        <f t="shared" si="89"/>
        <v>2000000</v>
      </c>
      <c r="I7607" s="10"/>
    </row>
    <row r="7608" spans="1:9" ht="14.25" customHeight="1">
      <c r="A7608" s="6" t="str">
        <f t="shared" si="87"/>
        <v>Temanggung_BANJARSARI</v>
      </c>
      <c r="B7608" s="11" t="s">
        <v>5294</v>
      </c>
      <c r="C7608" s="11" t="s">
        <v>59</v>
      </c>
      <c r="D7608" s="11">
        <v>9.5500000000000007</v>
      </c>
      <c r="E7608" s="7">
        <f>VLOOKUP(A7608, Sheet2!$A$2:$K$8265, 11)</f>
        <v>110.8802</v>
      </c>
      <c r="F7608" s="7">
        <f t="shared" si="88"/>
        <v>1.1937500000000001</v>
      </c>
      <c r="G7608" s="8">
        <v>200000</v>
      </c>
      <c r="H7608" s="9">
        <f t="shared" si="89"/>
        <v>2000000</v>
      </c>
      <c r="I7608" s="10"/>
    </row>
    <row r="7609" spans="1:9" ht="14.25" customHeight="1">
      <c r="A7609" s="6" t="str">
        <f t="shared" si="87"/>
        <v>Temanggung_BANYUURIP</v>
      </c>
      <c r="B7609" s="11" t="s">
        <v>5294</v>
      </c>
      <c r="C7609" s="11" t="s">
        <v>1382</v>
      </c>
      <c r="D7609" s="11">
        <v>9.5500000000000007</v>
      </c>
      <c r="E7609" s="7">
        <f>VLOOKUP(A7609, Sheet2!$A$2:$K$8265, 11)</f>
        <v>110.8802</v>
      </c>
      <c r="F7609" s="7">
        <f t="shared" si="88"/>
        <v>1.1937500000000001</v>
      </c>
      <c r="G7609" s="8">
        <v>200000</v>
      </c>
      <c r="H7609" s="9">
        <f t="shared" si="89"/>
        <v>2000000</v>
      </c>
      <c r="I7609" s="10"/>
    </row>
    <row r="7610" spans="1:9" ht="14.25" customHeight="1">
      <c r="A7610" s="6" t="str">
        <f t="shared" si="87"/>
        <v>Temanggung_BLIMBING</v>
      </c>
      <c r="B7610" s="11" t="s">
        <v>5294</v>
      </c>
      <c r="C7610" s="11" t="s">
        <v>866</v>
      </c>
      <c r="D7610" s="11">
        <v>9.5500000000000007</v>
      </c>
      <c r="E7610" s="7">
        <f>VLOOKUP(A7610, Sheet2!$A$2:$K$8265, 11)</f>
        <v>110.8802</v>
      </c>
      <c r="F7610" s="7">
        <f t="shared" si="88"/>
        <v>1.1937500000000001</v>
      </c>
      <c r="G7610" s="8">
        <v>200000</v>
      </c>
      <c r="H7610" s="9">
        <f t="shared" si="89"/>
        <v>2000000</v>
      </c>
      <c r="I7610" s="10"/>
    </row>
    <row r="7611" spans="1:9" ht="14.25" customHeight="1">
      <c r="A7611" s="6" t="str">
        <f t="shared" si="87"/>
        <v>Temanggung_BOJONEGORO</v>
      </c>
      <c r="B7611" s="11" t="s">
        <v>5294</v>
      </c>
      <c r="C7611" s="11" t="s">
        <v>5296</v>
      </c>
      <c r="D7611" s="11">
        <v>9.5500000000000007</v>
      </c>
      <c r="E7611" s="7">
        <f>VLOOKUP(A7611, Sheet2!$A$2:$K$8265, 11)</f>
        <v>110.8802</v>
      </c>
      <c r="F7611" s="7">
        <f t="shared" si="88"/>
        <v>1.1937500000000001</v>
      </c>
      <c r="G7611" s="8">
        <v>200000</v>
      </c>
      <c r="H7611" s="9">
        <f t="shared" si="89"/>
        <v>2000000</v>
      </c>
      <c r="I7611" s="10"/>
    </row>
    <row r="7612" spans="1:9" ht="14.25" customHeight="1">
      <c r="A7612" s="6" t="str">
        <f t="shared" si="87"/>
        <v>Temanggung_BOTOPUTIH</v>
      </c>
      <c r="B7612" s="11" t="s">
        <v>5294</v>
      </c>
      <c r="C7612" s="11" t="s">
        <v>5297</v>
      </c>
      <c r="D7612" s="11">
        <v>9.5500000000000007</v>
      </c>
      <c r="E7612" s="7">
        <f>VLOOKUP(A7612, Sheet2!$A$2:$K$8265, 11)</f>
        <v>110.8802</v>
      </c>
      <c r="F7612" s="7">
        <f t="shared" si="88"/>
        <v>1.1937500000000001</v>
      </c>
      <c r="G7612" s="8">
        <v>200000</v>
      </c>
      <c r="H7612" s="9">
        <f t="shared" si="89"/>
        <v>2000000</v>
      </c>
      <c r="I7612" s="10"/>
    </row>
    <row r="7613" spans="1:9" ht="14.25" customHeight="1">
      <c r="A7613" s="6" t="str">
        <f t="shared" si="87"/>
        <v>Temanggung_BULAN</v>
      </c>
      <c r="B7613" s="11" t="s">
        <v>5294</v>
      </c>
      <c r="C7613" s="11" t="s">
        <v>5234</v>
      </c>
      <c r="D7613" s="11">
        <v>9.5500000000000007</v>
      </c>
      <c r="E7613" s="7">
        <f>VLOOKUP(A7613, Sheet2!$A$2:$K$8265, 11)</f>
        <v>110.8802</v>
      </c>
      <c r="F7613" s="7">
        <f t="shared" si="88"/>
        <v>1.1937500000000001</v>
      </c>
      <c r="G7613" s="8">
        <v>200000</v>
      </c>
      <c r="H7613" s="9">
        <f t="shared" si="89"/>
        <v>2000000</v>
      </c>
      <c r="I7613" s="10"/>
    </row>
    <row r="7614" spans="1:9" ht="14.25" customHeight="1">
      <c r="A7614" s="6" t="str">
        <f t="shared" si="87"/>
        <v>Temanggung_BULU</v>
      </c>
      <c r="B7614" s="11" t="s">
        <v>5294</v>
      </c>
      <c r="C7614" s="11" t="s">
        <v>357</v>
      </c>
      <c r="D7614" s="11">
        <v>9.5500000000000007</v>
      </c>
      <c r="E7614" s="7">
        <f>VLOOKUP(A7614, Sheet2!$A$2:$K$8265, 11)</f>
        <v>110.8802</v>
      </c>
      <c r="F7614" s="7">
        <f t="shared" si="88"/>
        <v>1.1937500000000001</v>
      </c>
      <c r="G7614" s="8">
        <v>200000</v>
      </c>
      <c r="H7614" s="9">
        <f t="shared" si="89"/>
        <v>2000000</v>
      </c>
      <c r="I7614" s="10"/>
    </row>
    <row r="7615" spans="1:9" ht="14.25" customHeight="1">
      <c r="A7615" s="6" t="str">
        <f t="shared" si="87"/>
        <v>Temanggung_CAMPURSARI</v>
      </c>
      <c r="B7615" s="11" t="s">
        <v>5294</v>
      </c>
      <c r="C7615" s="11" t="s">
        <v>1020</v>
      </c>
      <c r="D7615" s="11">
        <v>9.5500000000000007</v>
      </c>
      <c r="E7615" s="7">
        <f>VLOOKUP(A7615, Sheet2!$A$2:$K$8265, 11)</f>
        <v>110.8802</v>
      </c>
      <c r="F7615" s="7">
        <f t="shared" si="88"/>
        <v>1.1937500000000001</v>
      </c>
      <c r="G7615" s="8">
        <v>200000</v>
      </c>
      <c r="H7615" s="9">
        <f t="shared" si="89"/>
        <v>2000000</v>
      </c>
      <c r="I7615" s="10"/>
    </row>
    <row r="7616" spans="1:9" ht="14.25" customHeight="1">
      <c r="A7616" s="6" t="str">
        <f t="shared" si="87"/>
        <v>Temanggung_CANDIGARON</v>
      </c>
      <c r="B7616" s="11" t="s">
        <v>5294</v>
      </c>
      <c r="C7616" s="11" t="s">
        <v>5298</v>
      </c>
      <c r="D7616" s="11">
        <v>10.51</v>
      </c>
      <c r="E7616" s="7">
        <f>VLOOKUP(A7616, Sheet2!$A$2:$K$8265, 11)</f>
        <v>110.8802</v>
      </c>
      <c r="F7616" s="7">
        <f t="shared" si="88"/>
        <v>1.31375</v>
      </c>
      <c r="G7616" s="8">
        <v>200000</v>
      </c>
      <c r="H7616" s="9">
        <f t="shared" si="89"/>
        <v>2200000</v>
      </c>
      <c r="I7616" s="10"/>
    </row>
    <row r="7617" spans="1:9" ht="14.25" customHeight="1">
      <c r="A7617" s="6" t="str">
        <f t="shared" si="87"/>
        <v>Temanggung_CANDIMULYO</v>
      </c>
      <c r="B7617" s="11" t="s">
        <v>5294</v>
      </c>
      <c r="C7617" s="11" t="s">
        <v>1021</v>
      </c>
      <c r="D7617" s="11">
        <v>9.5500000000000007</v>
      </c>
      <c r="E7617" s="7">
        <f>VLOOKUP(A7617, Sheet2!$A$2:$K$8265, 11)</f>
        <v>110.8802</v>
      </c>
      <c r="F7617" s="7">
        <f t="shared" si="88"/>
        <v>1.1937500000000001</v>
      </c>
      <c r="G7617" s="8">
        <v>200000</v>
      </c>
      <c r="H7617" s="9">
        <f t="shared" si="89"/>
        <v>2000000</v>
      </c>
      <c r="I7617" s="10"/>
    </row>
    <row r="7618" spans="1:9" ht="14.25" customHeight="1">
      <c r="A7618" s="6" t="str">
        <f t="shared" si="87"/>
        <v>Temanggung_CANDISARI</v>
      </c>
      <c r="B7618" s="11" t="s">
        <v>5294</v>
      </c>
      <c r="C7618" s="11" t="s">
        <v>781</v>
      </c>
      <c r="D7618" s="11">
        <v>9.5500000000000007</v>
      </c>
      <c r="E7618" s="7">
        <f>VLOOKUP(A7618, Sheet2!$A$2:$K$8265, 11)</f>
        <v>110.8802</v>
      </c>
      <c r="F7618" s="7">
        <f t="shared" si="88"/>
        <v>1.1937500000000001</v>
      </c>
      <c r="G7618" s="8">
        <v>200000</v>
      </c>
      <c r="H7618" s="9">
        <f t="shared" si="89"/>
        <v>2000000</v>
      </c>
      <c r="I7618" s="10"/>
    </row>
    <row r="7619" spans="1:9" ht="14.25" customHeight="1">
      <c r="A7619" s="6" t="str">
        <f t="shared" si="87"/>
        <v>Temanggung_CARUBAN</v>
      </c>
      <c r="B7619" s="11" t="s">
        <v>5294</v>
      </c>
      <c r="C7619" s="11" t="s">
        <v>360</v>
      </c>
      <c r="D7619" s="11">
        <v>9.5500000000000007</v>
      </c>
      <c r="E7619" s="7">
        <f>VLOOKUP(A7619, Sheet2!$A$2:$K$8265, 11)</f>
        <v>110.8802</v>
      </c>
      <c r="F7619" s="7">
        <f t="shared" si="88"/>
        <v>1.1937500000000001</v>
      </c>
      <c r="G7619" s="8">
        <v>200000</v>
      </c>
      <c r="H7619" s="9">
        <f t="shared" si="89"/>
        <v>2000000</v>
      </c>
      <c r="I7619" s="10"/>
    </row>
    <row r="7620" spans="1:9" ht="14.25" customHeight="1">
      <c r="A7620" s="6" t="str">
        <f t="shared" si="87"/>
        <v>Temanggung_CENING</v>
      </c>
      <c r="B7620" s="11" t="s">
        <v>5294</v>
      </c>
      <c r="C7620" s="11" t="s">
        <v>5299</v>
      </c>
      <c r="D7620" s="11">
        <v>16.97</v>
      </c>
      <c r="E7620" s="7">
        <f>VLOOKUP(A7620, Sheet2!$A$2:$K$8265, 11)</f>
        <v>110.8802</v>
      </c>
      <c r="F7620" s="7">
        <f t="shared" si="88"/>
        <v>2.1212499999999999</v>
      </c>
      <c r="G7620" s="8">
        <v>200000</v>
      </c>
      <c r="H7620" s="9">
        <f t="shared" si="89"/>
        <v>3400000</v>
      </c>
      <c r="I7620" s="10"/>
    </row>
    <row r="7621" spans="1:9" ht="14.25" customHeight="1">
      <c r="A7621" s="6" t="str">
        <f t="shared" si="87"/>
        <v>Temanggung_DAMPIT</v>
      </c>
      <c r="B7621" s="11" t="s">
        <v>5294</v>
      </c>
      <c r="C7621" s="11" t="s">
        <v>5300</v>
      </c>
      <c r="D7621" s="11">
        <v>7.61</v>
      </c>
      <c r="E7621" s="7">
        <f>VLOOKUP(A7621, Sheet2!$A$2:$K$8265, 11)</f>
        <v>110.8802</v>
      </c>
      <c r="F7621" s="7">
        <f t="shared" si="88"/>
        <v>0.95125000000000004</v>
      </c>
      <c r="G7621" s="8">
        <v>200000</v>
      </c>
      <c r="H7621" s="9">
        <f t="shared" si="89"/>
        <v>1600000</v>
      </c>
      <c r="I7621" s="10"/>
    </row>
    <row r="7622" spans="1:9" ht="14.25" customHeight="1">
      <c r="A7622" s="6" t="str">
        <f t="shared" si="87"/>
        <v>Temanggung_DANUPAYAN</v>
      </c>
      <c r="B7622" s="11" t="s">
        <v>5294</v>
      </c>
      <c r="C7622" s="11" t="s">
        <v>5301</v>
      </c>
      <c r="D7622" s="11">
        <v>9.5500000000000007</v>
      </c>
      <c r="E7622" s="7">
        <f>VLOOKUP(A7622, Sheet2!$A$2:$K$8265, 11)</f>
        <v>110.8802</v>
      </c>
      <c r="F7622" s="7">
        <f t="shared" si="88"/>
        <v>1.1937500000000001</v>
      </c>
      <c r="G7622" s="8">
        <v>200000</v>
      </c>
      <c r="H7622" s="9">
        <f t="shared" si="89"/>
        <v>2000000</v>
      </c>
      <c r="I7622" s="10"/>
    </row>
    <row r="7623" spans="1:9" ht="14.25" customHeight="1">
      <c r="A7623" s="6" t="str">
        <f t="shared" si="87"/>
        <v>Temanggung_DRONO</v>
      </c>
      <c r="B7623" s="11" t="s">
        <v>5294</v>
      </c>
      <c r="C7623" s="11" t="s">
        <v>2935</v>
      </c>
      <c r="D7623" s="11">
        <v>9.5500000000000007</v>
      </c>
      <c r="E7623" s="7">
        <f>VLOOKUP(A7623, Sheet2!$A$2:$K$8265, 11)</f>
        <v>110.8802</v>
      </c>
      <c r="F7623" s="7">
        <f t="shared" si="88"/>
        <v>1.1937500000000001</v>
      </c>
      <c r="G7623" s="8">
        <v>200000</v>
      </c>
      <c r="H7623" s="9">
        <f t="shared" si="89"/>
        <v>2000000</v>
      </c>
      <c r="I7623" s="10"/>
    </row>
    <row r="7624" spans="1:9" ht="14.25" customHeight="1">
      <c r="A7624" s="6" t="str">
        <f t="shared" si="87"/>
        <v>Temanggung_DUREN</v>
      </c>
      <c r="B7624" s="11" t="s">
        <v>5294</v>
      </c>
      <c r="C7624" s="11" t="s">
        <v>568</v>
      </c>
      <c r="D7624" s="11">
        <v>10.51</v>
      </c>
      <c r="E7624" s="7">
        <f>VLOOKUP(A7624, Sheet2!$A$2:$K$8265, 11)</f>
        <v>110.8802</v>
      </c>
      <c r="F7624" s="7">
        <f t="shared" si="88"/>
        <v>1.31375</v>
      </c>
      <c r="G7624" s="8">
        <v>200000</v>
      </c>
      <c r="H7624" s="9">
        <f t="shared" si="89"/>
        <v>2200000</v>
      </c>
      <c r="I7624" s="10"/>
    </row>
    <row r="7625" spans="1:9" ht="14.25" customHeight="1">
      <c r="A7625" s="6" t="str">
        <f t="shared" si="87"/>
        <v>Temanggung_GANDON</v>
      </c>
      <c r="B7625" s="11" t="s">
        <v>5294</v>
      </c>
      <c r="C7625" s="11" t="s">
        <v>5302</v>
      </c>
      <c r="D7625" s="11">
        <v>9.5500000000000007</v>
      </c>
      <c r="E7625" s="7">
        <f>VLOOKUP(A7625, Sheet2!$A$2:$K$8265, 11)</f>
        <v>110.8802</v>
      </c>
      <c r="F7625" s="7">
        <f t="shared" si="88"/>
        <v>1.1937500000000001</v>
      </c>
      <c r="G7625" s="8">
        <v>200000</v>
      </c>
      <c r="H7625" s="9">
        <f t="shared" si="89"/>
        <v>2000000</v>
      </c>
      <c r="I7625" s="10"/>
    </row>
    <row r="7626" spans="1:9" ht="14.25" customHeight="1">
      <c r="A7626" s="6" t="str">
        <f t="shared" si="87"/>
        <v>Temanggung_GANDU</v>
      </c>
      <c r="B7626" s="11" t="s">
        <v>5294</v>
      </c>
      <c r="C7626" s="11" t="s">
        <v>1182</v>
      </c>
      <c r="D7626" s="11">
        <v>9.5500000000000007</v>
      </c>
      <c r="E7626" s="7">
        <f>VLOOKUP(A7626, Sheet2!$A$2:$K$8265, 11)</f>
        <v>110.8802</v>
      </c>
      <c r="F7626" s="7">
        <f t="shared" si="88"/>
        <v>1.1937500000000001</v>
      </c>
      <c r="G7626" s="8">
        <v>200000</v>
      </c>
      <c r="H7626" s="9">
        <f t="shared" si="89"/>
        <v>2000000</v>
      </c>
      <c r="I7626" s="10"/>
    </row>
    <row r="7627" spans="1:9" ht="14.25" customHeight="1">
      <c r="A7627" s="6" t="str">
        <f t="shared" si="87"/>
        <v>Temanggung_GANDULAN</v>
      </c>
      <c r="B7627" s="11" t="s">
        <v>5294</v>
      </c>
      <c r="C7627" s="11" t="s">
        <v>5303</v>
      </c>
      <c r="D7627" s="11">
        <v>9.5500000000000007</v>
      </c>
      <c r="E7627" s="7">
        <f>VLOOKUP(A7627, Sheet2!$A$2:$K$8265, 11)</f>
        <v>110.8802</v>
      </c>
      <c r="F7627" s="7">
        <f t="shared" si="88"/>
        <v>1.1937500000000001</v>
      </c>
      <c r="G7627" s="8">
        <v>200000</v>
      </c>
      <c r="H7627" s="9">
        <f t="shared" si="89"/>
        <v>2000000</v>
      </c>
      <c r="I7627" s="10"/>
    </row>
    <row r="7628" spans="1:9" ht="14.25" customHeight="1">
      <c r="A7628" s="6" t="str">
        <f t="shared" si="87"/>
        <v>Temanggung_GEBLOG</v>
      </c>
      <c r="B7628" s="11" t="s">
        <v>5294</v>
      </c>
      <c r="C7628" s="11" t="s">
        <v>5304</v>
      </c>
      <c r="D7628" s="11">
        <v>9.5500000000000007</v>
      </c>
      <c r="E7628" s="7">
        <f>VLOOKUP(A7628, Sheet2!$A$2:$K$8265, 11)</f>
        <v>110.8802</v>
      </c>
      <c r="F7628" s="7">
        <f t="shared" si="88"/>
        <v>1.1937500000000001</v>
      </c>
      <c r="G7628" s="8">
        <v>200000</v>
      </c>
      <c r="H7628" s="9">
        <f t="shared" si="89"/>
        <v>2000000</v>
      </c>
      <c r="I7628" s="10"/>
    </row>
    <row r="7629" spans="1:9" ht="14.25" customHeight="1">
      <c r="A7629" s="6" t="str">
        <f t="shared" si="87"/>
        <v>Temanggung_GEMAWANG</v>
      </c>
      <c r="B7629" s="11" t="s">
        <v>5294</v>
      </c>
      <c r="C7629" s="11" t="s">
        <v>574</v>
      </c>
      <c r="D7629" s="11">
        <v>9.5500000000000007</v>
      </c>
      <c r="E7629" s="7">
        <f>VLOOKUP(A7629, Sheet2!$A$2:$K$8265, 11)</f>
        <v>110.8802</v>
      </c>
      <c r="F7629" s="7">
        <f t="shared" si="88"/>
        <v>1.1937500000000001</v>
      </c>
      <c r="G7629" s="8">
        <v>200000</v>
      </c>
      <c r="H7629" s="9">
        <f t="shared" si="89"/>
        <v>2000000</v>
      </c>
      <c r="I7629" s="10"/>
    </row>
    <row r="7630" spans="1:9" ht="14.25" customHeight="1">
      <c r="A7630" s="6" t="str">
        <f t="shared" si="87"/>
        <v>Temanggung_GESING</v>
      </c>
      <c r="B7630" s="11" t="s">
        <v>5294</v>
      </c>
      <c r="C7630" s="11" t="s">
        <v>580</v>
      </c>
      <c r="D7630" s="11">
        <v>9.5500000000000007</v>
      </c>
      <c r="E7630" s="7">
        <f>VLOOKUP(A7630, Sheet2!$A$2:$K$8265, 11)</f>
        <v>110.8802</v>
      </c>
      <c r="F7630" s="7">
        <f t="shared" si="88"/>
        <v>1.1937500000000001</v>
      </c>
      <c r="G7630" s="8">
        <v>200000</v>
      </c>
      <c r="H7630" s="9">
        <f t="shared" si="89"/>
        <v>2000000</v>
      </c>
      <c r="I7630" s="10"/>
    </row>
    <row r="7631" spans="1:9" ht="14.25" customHeight="1">
      <c r="A7631" s="6" t="str">
        <f t="shared" si="87"/>
        <v>Temanggung_GETAS</v>
      </c>
      <c r="B7631" s="11" t="s">
        <v>5294</v>
      </c>
      <c r="C7631" s="11" t="s">
        <v>378</v>
      </c>
      <c r="D7631" s="11">
        <v>9.5500000000000007</v>
      </c>
      <c r="E7631" s="7">
        <f>VLOOKUP(A7631, Sheet2!$A$2:$K$8265, 11)</f>
        <v>110.8802</v>
      </c>
      <c r="F7631" s="7">
        <f t="shared" si="88"/>
        <v>1.1937500000000001</v>
      </c>
      <c r="G7631" s="8">
        <v>200000</v>
      </c>
      <c r="H7631" s="9">
        <f t="shared" si="89"/>
        <v>2000000</v>
      </c>
      <c r="I7631" s="10"/>
    </row>
    <row r="7632" spans="1:9" ht="14.25" customHeight="1">
      <c r="A7632" s="6" t="str">
        <f t="shared" si="87"/>
        <v>Temanggung_GIRIMULYO</v>
      </c>
      <c r="B7632" s="11" t="s">
        <v>5294</v>
      </c>
      <c r="C7632" s="11" t="s">
        <v>585</v>
      </c>
      <c r="D7632" s="11">
        <v>7.61</v>
      </c>
      <c r="E7632" s="7">
        <f>VLOOKUP(A7632, Sheet2!$A$2:$K$8265, 11)</f>
        <v>110.8802</v>
      </c>
      <c r="F7632" s="7">
        <f t="shared" si="88"/>
        <v>0.95125000000000004</v>
      </c>
      <c r="G7632" s="8">
        <v>200000</v>
      </c>
      <c r="H7632" s="9">
        <f t="shared" si="89"/>
        <v>1600000</v>
      </c>
      <c r="I7632" s="10"/>
    </row>
    <row r="7633" spans="1:9" ht="14.25" customHeight="1">
      <c r="A7633" s="6" t="str">
        <f t="shared" si="87"/>
        <v>Temanggung_GIYANTI</v>
      </c>
      <c r="B7633" s="11" t="s">
        <v>5294</v>
      </c>
      <c r="C7633" s="11" t="s">
        <v>2544</v>
      </c>
      <c r="D7633" s="11">
        <v>9.5500000000000007</v>
      </c>
      <c r="E7633" s="7">
        <f>VLOOKUP(A7633, Sheet2!$A$2:$K$8265, 11)</f>
        <v>110.8802</v>
      </c>
      <c r="F7633" s="7">
        <f t="shared" si="88"/>
        <v>1.1937500000000001</v>
      </c>
      <c r="G7633" s="8">
        <v>200000</v>
      </c>
      <c r="H7633" s="9">
        <f t="shared" si="89"/>
        <v>2000000</v>
      </c>
      <c r="I7633" s="10"/>
    </row>
    <row r="7634" spans="1:9" ht="14.25" customHeight="1">
      <c r="A7634" s="6" t="str">
        <f t="shared" si="87"/>
        <v>Temanggung_GONDANGWAYANG</v>
      </c>
      <c r="B7634" s="11" t="s">
        <v>5294</v>
      </c>
      <c r="C7634" s="11" t="s">
        <v>5305</v>
      </c>
      <c r="D7634" s="11">
        <v>9.5500000000000007</v>
      </c>
      <c r="E7634" s="7">
        <f>VLOOKUP(A7634, Sheet2!$A$2:$K$8265, 11)</f>
        <v>110.8802</v>
      </c>
      <c r="F7634" s="7">
        <f t="shared" si="88"/>
        <v>1.1937500000000001</v>
      </c>
      <c r="G7634" s="8">
        <v>200000</v>
      </c>
      <c r="H7634" s="9">
        <f t="shared" si="89"/>
        <v>2000000</v>
      </c>
      <c r="I7634" s="10"/>
    </row>
    <row r="7635" spans="1:9" ht="14.25" customHeight="1">
      <c r="A7635" s="6" t="str">
        <f t="shared" si="87"/>
        <v>Temanggung_GREGES</v>
      </c>
      <c r="B7635" s="11" t="s">
        <v>5294</v>
      </c>
      <c r="C7635" s="11" t="s">
        <v>5306</v>
      </c>
      <c r="D7635" s="11">
        <v>9.5500000000000007</v>
      </c>
      <c r="E7635" s="7">
        <f>VLOOKUP(A7635, Sheet2!$A$2:$K$8265, 11)</f>
        <v>110.8802</v>
      </c>
      <c r="F7635" s="7">
        <f t="shared" si="88"/>
        <v>1.1937500000000001</v>
      </c>
      <c r="G7635" s="8">
        <v>200000</v>
      </c>
      <c r="H7635" s="9">
        <f t="shared" si="89"/>
        <v>2000000</v>
      </c>
      <c r="I7635" s="10"/>
    </row>
    <row r="7636" spans="1:9" ht="14.25" customHeight="1">
      <c r="A7636" s="6" t="str">
        <f t="shared" si="87"/>
        <v>Temanggung_GUNTUR</v>
      </c>
      <c r="B7636" s="11" t="s">
        <v>5294</v>
      </c>
      <c r="C7636" s="11" t="s">
        <v>2085</v>
      </c>
      <c r="D7636" s="11">
        <v>9.5500000000000007</v>
      </c>
      <c r="E7636" s="7">
        <f>VLOOKUP(A7636, Sheet2!$A$2:$K$8265, 11)</f>
        <v>110.8802</v>
      </c>
      <c r="F7636" s="7">
        <f t="shared" si="88"/>
        <v>1.1937500000000001</v>
      </c>
      <c r="G7636" s="8">
        <v>200000</v>
      </c>
      <c r="H7636" s="9">
        <f t="shared" si="89"/>
        <v>2000000</v>
      </c>
      <c r="I7636" s="10"/>
    </row>
    <row r="7637" spans="1:9" ht="14.25" customHeight="1">
      <c r="A7637" s="6" t="str">
        <f t="shared" si="87"/>
        <v>Temanggung_GUNUNGSARI</v>
      </c>
      <c r="B7637" s="11" t="s">
        <v>5294</v>
      </c>
      <c r="C7637" s="11" t="s">
        <v>599</v>
      </c>
      <c r="D7637" s="11">
        <v>7.61</v>
      </c>
      <c r="E7637" s="7">
        <f>VLOOKUP(A7637, Sheet2!$A$2:$K$8265, 11)</f>
        <v>110.8802</v>
      </c>
      <c r="F7637" s="7">
        <f t="shared" si="88"/>
        <v>0.95125000000000004</v>
      </c>
      <c r="G7637" s="8">
        <v>200000</v>
      </c>
      <c r="H7637" s="9">
        <f t="shared" si="89"/>
        <v>1600000</v>
      </c>
      <c r="I7637" s="10"/>
    </row>
    <row r="7638" spans="1:9" ht="14.25" customHeight="1">
      <c r="A7638" s="6" t="str">
        <f t="shared" si="87"/>
        <v>Temanggung_JAMBON</v>
      </c>
      <c r="B7638" s="11" t="s">
        <v>5294</v>
      </c>
      <c r="C7638" s="11" t="s">
        <v>4982</v>
      </c>
      <c r="D7638" s="11">
        <v>9.5500000000000007</v>
      </c>
      <c r="E7638" s="7">
        <f>VLOOKUP(A7638, Sheet2!$A$2:$K$8265, 11)</f>
        <v>110.8802</v>
      </c>
      <c r="F7638" s="7">
        <f t="shared" si="88"/>
        <v>1.1937500000000001</v>
      </c>
      <c r="G7638" s="8">
        <v>200000</v>
      </c>
      <c r="H7638" s="9">
        <f t="shared" si="89"/>
        <v>2000000</v>
      </c>
      <c r="I7638" s="10"/>
    </row>
    <row r="7639" spans="1:9" ht="14.25" customHeight="1">
      <c r="A7639" s="6" t="str">
        <f t="shared" si="87"/>
        <v>Temanggung_JAMPIREJO</v>
      </c>
      <c r="B7639" s="11" t="s">
        <v>5294</v>
      </c>
      <c r="C7639" s="11" t="s">
        <v>5307</v>
      </c>
      <c r="D7639" s="11">
        <v>9.5500000000000007</v>
      </c>
      <c r="E7639" s="7">
        <f>VLOOKUP(A7639, Sheet2!$A$2:$K$8265, 11)</f>
        <v>110.8802</v>
      </c>
      <c r="F7639" s="7">
        <f t="shared" si="88"/>
        <v>1.1937500000000001</v>
      </c>
      <c r="G7639" s="8">
        <v>200000</v>
      </c>
      <c r="H7639" s="9">
        <f t="shared" si="89"/>
        <v>2000000</v>
      </c>
      <c r="I7639" s="10"/>
    </row>
    <row r="7640" spans="1:9" ht="14.25" customHeight="1">
      <c r="A7640" s="6" t="str">
        <f t="shared" si="87"/>
        <v>Temanggung_JETIS</v>
      </c>
      <c r="B7640" s="11" t="s">
        <v>5294</v>
      </c>
      <c r="C7640" s="11" t="s">
        <v>886</v>
      </c>
      <c r="D7640" s="11">
        <v>9.5500000000000007</v>
      </c>
      <c r="E7640" s="7">
        <f>VLOOKUP(A7640, Sheet2!$A$2:$K$8265, 11)</f>
        <v>110.8802</v>
      </c>
      <c r="F7640" s="7">
        <f t="shared" si="88"/>
        <v>1.1937500000000001</v>
      </c>
      <c r="G7640" s="8">
        <v>200000</v>
      </c>
      <c r="H7640" s="9">
        <f t="shared" si="89"/>
        <v>2000000</v>
      </c>
      <c r="I7640" s="10"/>
    </row>
    <row r="7641" spans="1:9" ht="14.25" customHeight="1">
      <c r="A7641" s="6" t="str">
        <f t="shared" si="87"/>
        <v>Temanggung_JRAGAN</v>
      </c>
      <c r="B7641" s="11" t="s">
        <v>5294</v>
      </c>
      <c r="C7641" s="11" t="s">
        <v>5308</v>
      </c>
      <c r="D7641" s="11">
        <v>9.5500000000000007</v>
      </c>
      <c r="E7641" s="7">
        <f>VLOOKUP(A7641, Sheet2!$A$2:$K$8265, 11)</f>
        <v>110.8802</v>
      </c>
      <c r="F7641" s="7">
        <f t="shared" si="88"/>
        <v>1.1937500000000001</v>
      </c>
      <c r="G7641" s="8">
        <v>200000</v>
      </c>
      <c r="H7641" s="9">
        <f t="shared" si="89"/>
        <v>2000000</v>
      </c>
      <c r="I7641" s="10"/>
    </row>
    <row r="7642" spans="1:9" ht="14.25" customHeight="1">
      <c r="A7642" s="6" t="str">
        <f t="shared" si="87"/>
        <v>Temanggung_JURANG</v>
      </c>
      <c r="B7642" s="11" t="s">
        <v>5294</v>
      </c>
      <c r="C7642" s="11" t="s">
        <v>4410</v>
      </c>
      <c r="D7642" s="11">
        <v>9.5500000000000007</v>
      </c>
      <c r="E7642" s="7">
        <f>VLOOKUP(A7642, Sheet2!$A$2:$K$8265, 11)</f>
        <v>110.8802</v>
      </c>
      <c r="F7642" s="7">
        <f t="shared" si="88"/>
        <v>1.1937500000000001</v>
      </c>
      <c r="G7642" s="8">
        <v>200000</v>
      </c>
      <c r="H7642" s="9">
        <f t="shared" si="89"/>
        <v>2000000</v>
      </c>
      <c r="I7642" s="10"/>
    </row>
    <row r="7643" spans="1:9" ht="14.25" customHeight="1">
      <c r="A7643" s="6" t="str">
        <f t="shared" si="87"/>
        <v>Temanggung_KALIBANGER</v>
      </c>
      <c r="B7643" s="11" t="s">
        <v>5294</v>
      </c>
      <c r="C7643" s="11" t="s">
        <v>5309</v>
      </c>
      <c r="D7643" s="11">
        <v>9.5500000000000007</v>
      </c>
      <c r="E7643" s="7">
        <f>VLOOKUP(A7643, Sheet2!$A$2:$K$8265, 11)</f>
        <v>110.8802</v>
      </c>
      <c r="F7643" s="7">
        <f t="shared" si="88"/>
        <v>1.1937500000000001</v>
      </c>
      <c r="G7643" s="8">
        <v>200000</v>
      </c>
      <c r="H7643" s="9">
        <f t="shared" si="89"/>
        <v>2000000</v>
      </c>
      <c r="I7643" s="10"/>
    </row>
    <row r="7644" spans="1:9" ht="14.25" customHeight="1">
      <c r="A7644" s="6" t="str">
        <f t="shared" si="87"/>
        <v>Temanggung_KALIJOSO</v>
      </c>
      <c r="B7644" s="11" t="s">
        <v>5294</v>
      </c>
      <c r="C7644" s="11" t="s">
        <v>3171</v>
      </c>
      <c r="D7644" s="11">
        <v>7.61</v>
      </c>
      <c r="E7644" s="7">
        <f>VLOOKUP(A7644, Sheet2!$A$2:$K$8265, 11)</f>
        <v>110.8802</v>
      </c>
      <c r="F7644" s="7">
        <f t="shared" si="88"/>
        <v>0.95125000000000004</v>
      </c>
      <c r="G7644" s="8">
        <v>200000</v>
      </c>
      <c r="H7644" s="9">
        <f t="shared" si="89"/>
        <v>1600000</v>
      </c>
      <c r="I7644" s="10"/>
    </row>
    <row r="7645" spans="1:9" ht="14.25" customHeight="1">
      <c r="A7645" s="6" t="str">
        <f t="shared" si="87"/>
        <v>Temanggung_KALIMANGGIS</v>
      </c>
      <c r="B7645" s="11" t="s">
        <v>5294</v>
      </c>
      <c r="C7645" s="11" t="s">
        <v>401</v>
      </c>
      <c r="D7645" s="11">
        <v>9.5500000000000007</v>
      </c>
      <c r="E7645" s="7">
        <f>VLOOKUP(A7645, Sheet2!$A$2:$K$8265, 11)</f>
        <v>110.8802</v>
      </c>
      <c r="F7645" s="7">
        <f t="shared" si="88"/>
        <v>1.1937500000000001</v>
      </c>
      <c r="G7645" s="8">
        <v>200000</v>
      </c>
      <c r="H7645" s="9">
        <f t="shared" si="89"/>
        <v>2000000</v>
      </c>
      <c r="I7645" s="10"/>
    </row>
    <row r="7646" spans="1:9" ht="14.25" customHeight="1">
      <c r="A7646" s="6" t="str">
        <f t="shared" si="87"/>
        <v>Temanggung_KALIPUTIH</v>
      </c>
      <c r="B7646" s="11" t="s">
        <v>5294</v>
      </c>
      <c r="C7646" s="11" t="s">
        <v>2233</v>
      </c>
      <c r="D7646" s="11">
        <v>16.97</v>
      </c>
      <c r="E7646" s="7">
        <f>VLOOKUP(A7646, Sheet2!$A$2:$K$8265, 11)</f>
        <v>110.8802</v>
      </c>
      <c r="F7646" s="7">
        <f t="shared" si="88"/>
        <v>2.1212499999999999</v>
      </c>
      <c r="G7646" s="8">
        <v>200000</v>
      </c>
      <c r="H7646" s="9">
        <f t="shared" si="89"/>
        <v>3400000</v>
      </c>
      <c r="I7646" s="10"/>
    </row>
    <row r="7647" spans="1:9" ht="14.25" customHeight="1">
      <c r="A7647" s="6" t="str">
        <f t="shared" si="87"/>
        <v>Temanggung_KALORAN</v>
      </c>
      <c r="B7647" s="11" t="s">
        <v>5294</v>
      </c>
      <c r="C7647" s="11" t="s">
        <v>3936</v>
      </c>
      <c r="D7647" s="11">
        <v>9.5500000000000007</v>
      </c>
      <c r="E7647" s="7">
        <f>VLOOKUP(A7647, Sheet2!$A$2:$K$8265, 11)</f>
        <v>110.8802</v>
      </c>
      <c r="F7647" s="7">
        <f t="shared" si="88"/>
        <v>1.1937500000000001</v>
      </c>
      <c r="G7647" s="8">
        <v>200000</v>
      </c>
      <c r="H7647" s="9">
        <f t="shared" si="89"/>
        <v>2000000</v>
      </c>
      <c r="I7647" s="10"/>
    </row>
    <row r="7648" spans="1:9" ht="14.25" customHeight="1">
      <c r="A7648" s="6" t="str">
        <f t="shared" si="87"/>
        <v>Temanggung_KANDANGAN</v>
      </c>
      <c r="B7648" s="11" t="s">
        <v>5294</v>
      </c>
      <c r="C7648" s="11" t="s">
        <v>4983</v>
      </c>
      <c r="D7648" s="11">
        <v>9.5500000000000007</v>
      </c>
      <c r="E7648" s="7">
        <f>VLOOKUP(A7648, Sheet2!$A$2:$K$8265, 11)</f>
        <v>110.8802</v>
      </c>
      <c r="F7648" s="7">
        <f t="shared" si="88"/>
        <v>1.1937500000000001</v>
      </c>
      <c r="G7648" s="8">
        <v>200000</v>
      </c>
      <c r="H7648" s="9">
        <f t="shared" si="89"/>
        <v>2000000</v>
      </c>
      <c r="I7648" s="10"/>
    </row>
    <row r="7649" spans="1:9" ht="14.25" customHeight="1">
      <c r="A7649" s="6" t="str">
        <f t="shared" si="87"/>
        <v>Temanggung_KARANGSENENG</v>
      </c>
      <c r="B7649" s="11" t="s">
        <v>5294</v>
      </c>
      <c r="C7649" s="11" t="s">
        <v>5310</v>
      </c>
      <c r="D7649" s="11">
        <v>9.5500000000000007</v>
      </c>
      <c r="E7649" s="7">
        <f>VLOOKUP(A7649, Sheet2!$A$2:$K$8265, 11)</f>
        <v>110.8802</v>
      </c>
      <c r="F7649" s="7">
        <f t="shared" si="88"/>
        <v>1.1937500000000001</v>
      </c>
      <c r="G7649" s="8">
        <v>200000</v>
      </c>
      <c r="H7649" s="9">
        <f t="shared" si="89"/>
        <v>2000000</v>
      </c>
      <c r="I7649" s="10"/>
    </row>
    <row r="7650" spans="1:9" ht="14.25" customHeight="1">
      <c r="A7650" s="6" t="str">
        <f t="shared" si="87"/>
        <v>Temanggung_KARANGTEJO</v>
      </c>
      <c r="B7650" s="11" t="s">
        <v>5294</v>
      </c>
      <c r="C7650" s="11" t="s">
        <v>1063</v>
      </c>
      <c r="D7650" s="11">
        <v>9.5500000000000007</v>
      </c>
      <c r="E7650" s="7">
        <f>VLOOKUP(A7650, Sheet2!$A$2:$K$8265, 11)</f>
        <v>110.8802</v>
      </c>
      <c r="F7650" s="7">
        <f t="shared" si="88"/>
        <v>1.1937500000000001</v>
      </c>
      <c r="G7650" s="8">
        <v>200000</v>
      </c>
      <c r="H7650" s="9">
        <f t="shared" si="89"/>
        <v>2000000</v>
      </c>
      <c r="I7650" s="10"/>
    </row>
    <row r="7651" spans="1:9" ht="14.25" customHeight="1">
      <c r="A7651" s="6" t="str">
        <f t="shared" si="87"/>
        <v>Temanggung_KEBLUKAN</v>
      </c>
      <c r="B7651" s="11" t="s">
        <v>5294</v>
      </c>
      <c r="C7651" s="11" t="s">
        <v>5311</v>
      </c>
      <c r="D7651" s="11">
        <v>9.5500000000000007</v>
      </c>
      <c r="E7651" s="7">
        <f>VLOOKUP(A7651, Sheet2!$A$2:$K$8265, 11)</f>
        <v>110.8802</v>
      </c>
      <c r="F7651" s="7">
        <f t="shared" si="88"/>
        <v>1.1937500000000001</v>
      </c>
      <c r="G7651" s="8">
        <v>200000</v>
      </c>
      <c r="H7651" s="9">
        <f t="shared" si="89"/>
        <v>2000000</v>
      </c>
      <c r="I7651" s="10"/>
    </row>
    <row r="7652" spans="1:9" ht="14.25" customHeight="1">
      <c r="A7652" s="6" t="str">
        <f t="shared" ref="A7652:A7906" si="90">CONCATENATE(B7652, "_", C7652)</f>
        <v>Temanggung_KEBONSARI</v>
      </c>
      <c r="B7652" s="11" t="s">
        <v>5294</v>
      </c>
      <c r="C7652" s="11" t="s">
        <v>135</v>
      </c>
      <c r="D7652" s="11">
        <v>9.5500000000000007</v>
      </c>
      <c r="E7652" s="7">
        <f>VLOOKUP(A7652, Sheet2!$A$2:$K$8265, 11)</f>
        <v>110.8802</v>
      </c>
      <c r="F7652" s="7">
        <f t="shared" ref="F7652:F7906" si="91">D7652/8</f>
        <v>1.1937500000000001</v>
      </c>
      <c r="G7652" s="8">
        <v>200000</v>
      </c>
      <c r="H7652" s="9">
        <f t="shared" ref="H7652:H7906" si="92">G7652*_xlfn.CEILING.MATH(D7652)</f>
        <v>2000000</v>
      </c>
      <c r="I7652" s="10"/>
    </row>
    <row r="7653" spans="1:9" ht="14.25" customHeight="1">
      <c r="A7653" s="6" t="str">
        <f t="shared" si="90"/>
        <v>Temanggung_KEDAWUNG</v>
      </c>
      <c r="B7653" s="11" t="s">
        <v>5294</v>
      </c>
      <c r="C7653" s="11" t="s">
        <v>300</v>
      </c>
      <c r="D7653" s="11">
        <v>9.5500000000000007</v>
      </c>
      <c r="E7653" s="7">
        <f>VLOOKUP(A7653, Sheet2!$A$2:$K$8265, 11)</f>
        <v>110.8802</v>
      </c>
      <c r="F7653" s="7">
        <f t="shared" si="91"/>
        <v>1.1937500000000001</v>
      </c>
      <c r="G7653" s="8">
        <v>200000</v>
      </c>
      <c r="H7653" s="9">
        <f t="shared" si="92"/>
        <v>2000000</v>
      </c>
      <c r="I7653" s="10"/>
    </row>
    <row r="7654" spans="1:9" ht="14.25" customHeight="1">
      <c r="A7654" s="6" t="str">
        <f t="shared" si="90"/>
        <v>Temanggung_KEDU</v>
      </c>
      <c r="B7654" s="11" t="s">
        <v>5294</v>
      </c>
      <c r="C7654" s="11" t="s">
        <v>5312</v>
      </c>
      <c r="D7654" s="11">
        <v>9.5500000000000007</v>
      </c>
      <c r="E7654" s="7">
        <f>VLOOKUP(A7654, Sheet2!$A$2:$K$8265, 11)</f>
        <v>110.8802</v>
      </c>
      <c r="F7654" s="7">
        <f t="shared" si="91"/>
        <v>1.1937500000000001</v>
      </c>
      <c r="G7654" s="8">
        <v>200000</v>
      </c>
      <c r="H7654" s="9">
        <f t="shared" si="92"/>
        <v>2000000</v>
      </c>
      <c r="I7654" s="10"/>
    </row>
    <row r="7655" spans="1:9" ht="14.25" customHeight="1">
      <c r="A7655" s="6" t="str">
        <f t="shared" si="90"/>
        <v>Temanggung_KEDUNGBOTO</v>
      </c>
      <c r="B7655" s="11" t="s">
        <v>5294</v>
      </c>
      <c r="C7655" s="11" t="s">
        <v>5313</v>
      </c>
      <c r="D7655" s="11">
        <v>16.97</v>
      </c>
      <c r="E7655" s="7">
        <f>VLOOKUP(A7655, Sheet2!$A$2:$K$8265, 11)</f>
        <v>110.8802</v>
      </c>
      <c r="F7655" s="7">
        <f t="shared" si="91"/>
        <v>2.1212499999999999</v>
      </c>
      <c r="G7655" s="8">
        <v>200000</v>
      </c>
      <c r="H7655" s="9">
        <f t="shared" si="92"/>
        <v>3400000</v>
      </c>
      <c r="I7655" s="10"/>
    </row>
    <row r="7656" spans="1:9" ht="14.25" customHeight="1">
      <c r="A7656" s="6" t="str">
        <f t="shared" si="90"/>
        <v>Temanggung_KEDUNGUMPUL</v>
      </c>
      <c r="B7656" s="11" t="s">
        <v>5294</v>
      </c>
      <c r="C7656" s="11" t="s">
        <v>5314</v>
      </c>
      <c r="D7656" s="11">
        <v>9.5500000000000007</v>
      </c>
      <c r="E7656" s="7">
        <f>VLOOKUP(A7656, Sheet2!$A$2:$K$8265, 11)</f>
        <v>110.8802</v>
      </c>
      <c r="F7656" s="7">
        <f t="shared" si="91"/>
        <v>1.1937500000000001</v>
      </c>
      <c r="G7656" s="8">
        <v>200000</v>
      </c>
      <c r="H7656" s="9">
        <f t="shared" si="92"/>
        <v>2000000</v>
      </c>
      <c r="I7656" s="10"/>
    </row>
    <row r="7657" spans="1:9" ht="14.25" customHeight="1">
      <c r="A7657" s="6" t="str">
        <f t="shared" si="90"/>
        <v>Temanggung_KEMBANGSARI</v>
      </c>
      <c r="B7657" s="11" t="s">
        <v>5294</v>
      </c>
      <c r="C7657" s="11" t="s">
        <v>1453</v>
      </c>
      <c r="D7657" s="11">
        <v>9.5500000000000007</v>
      </c>
      <c r="E7657" s="7">
        <f>VLOOKUP(A7657, Sheet2!$A$2:$K$8265, 11)</f>
        <v>110.8802</v>
      </c>
      <c r="F7657" s="7">
        <f t="shared" si="91"/>
        <v>1.1937500000000001</v>
      </c>
      <c r="G7657" s="8">
        <v>200000</v>
      </c>
      <c r="H7657" s="9">
        <f t="shared" si="92"/>
        <v>2000000</v>
      </c>
      <c r="I7657" s="10"/>
    </row>
    <row r="7658" spans="1:9" ht="14.25" customHeight="1">
      <c r="A7658" s="6" t="str">
        <f t="shared" si="90"/>
        <v>Temanggung_KEMIRI</v>
      </c>
      <c r="B7658" s="11" t="s">
        <v>5294</v>
      </c>
      <c r="C7658" s="11" t="s">
        <v>1205</v>
      </c>
      <c r="D7658" s="11">
        <v>9.5500000000000007</v>
      </c>
      <c r="E7658" s="7">
        <f>VLOOKUP(A7658, Sheet2!$A$2:$K$8265, 11)</f>
        <v>110.8802</v>
      </c>
      <c r="F7658" s="7">
        <f t="shared" si="91"/>
        <v>1.1937500000000001</v>
      </c>
      <c r="G7658" s="8">
        <v>200000</v>
      </c>
      <c r="H7658" s="9">
        <f t="shared" si="92"/>
        <v>2000000</v>
      </c>
      <c r="I7658" s="10"/>
    </row>
    <row r="7659" spans="1:9" ht="14.25" customHeight="1">
      <c r="A7659" s="6" t="str">
        <f t="shared" si="90"/>
        <v>Temanggung_KEMITIR</v>
      </c>
      <c r="B7659" s="11" t="s">
        <v>5294</v>
      </c>
      <c r="C7659" s="11" t="s">
        <v>5315</v>
      </c>
      <c r="D7659" s="11">
        <v>10.51</v>
      </c>
      <c r="E7659" s="7">
        <f>VLOOKUP(A7659, Sheet2!$A$2:$K$8265, 11)</f>
        <v>110.8802</v>
      </c>
      <c r="F7659" s="7">
        <f t="shared" si="91"/>
        <v>1.31375</v>
      </c>
      <c r="G7659" s="8">
        <v>200000</v>
      </c>
      <c r="H7659" s="9">
        <f t="shared" si="92"/>
        <v>2200000</v>
      </c>
      <c r="I7659" s="10"/>
    </row>
    <row r="7660" spans="1:9" ht="14.25" customHeight="1">
      <c r="A7660" s="6" t="str">
        <f t="shared" si="90"/>
        <v>Temanggung_KEMLOKO</v>
      </c>
      <c r="B7660" s="11" t="s">
        <v>5294</v>
      </c>
      <c r="C7660" s="11" t="s">
        <v>803</v>
      </c>
      <c r="D7660" s="11">
        <v>9.5500000000000007</v>
      </c>
      <c r="E7660" s="7">
        <f>VLOOKUP(A7660, Sheet2!$A$2:$K$8265, 11)</f>
        <v>110.8802</v>
      </c>
      <c r="F7660" s="7">
        <f t="shared" si="91"/>
        <v>1.1937500000000001</v>
      </c>
      <c r="G7660" s="8">
        <v>200000</v>
      </c>
      <c r="H7660" s="9">
        <f t="shared" si="92"/>
        <v>2000000</v>
      </c>
      <c r="I7660" s="10"/>
    </row>
    <row r="7661" spans="1:9" ht="14.25" customHeight="1">
      <c r="A7661" s="6" t="str">
        <f t="shared" si="90"/>
        <v>Temanggung_KEMLOKO</v>
      </c>
      <c r="B7661" s="11" t="s">
        <v>5294</v>
      </c>
      <c r="C7661" s="11" t="s">
        <v>803</v>
      </c>
      <c r="D7661" s="11">
        <v>9.5500000000000007</v>
      </c>
      <c r="E7661" s="7">
        <f>VLOOKUP(A7661, Sheet2!$A$2:$K$8265, 11)</f>
        <v>110.8802</v>
      </c>
      <c r="F7661" s="7">
        <f t="shared" si="91"/>
        <v>1.1937500000000001</v>
      </c>
      <c r="G7661" s="8">
        <v>200000</v>
      </c>
      <c r="H7661" s="9">
        <f t="shared" si="92"/>
        <v>2000000</v>
      </c>
      <c r="I7661" s="10"/>
    </row>
    <row r="7662" spans="1:9" ht="14.25" customHeight="1">
      <c r="A7662" s="6" t="str">
        <f t="shared" si="90"/>
        <v>Temanggung_KEROKAN</v>
      </c>
      <c r="B7662" s="11" t="s">
        <v>5294</v>
      </c>
      <c r="C7662" s="11" t="s">
        <v>5316</v>
      </c>
      <c r="D7662" s="11">
        <v>9.5500000000000007</v>
      </c>
      <c r="E7662" s="7">
        <f>VLOOKUP(A7662, Sheet2!$A$2:$K$8265, 11)</f>
        <v>110.8802</v>
      </c>
      <c r="F7662" s="7">
        <f t="shared" si="91"/>
        <v>1.1937500000000001</v>
      </c>
      <c r="G7662" s="8">
        <v>200000</v>
      </c>
      <c r="H7662" s="9">
        <f t="shared" si="92"/>
        <v>2000000</v>
      </c>
      <c r="I7662" s="10"/>
    </row>
    <row r="7663" spans="1:9" ht="14.25" customHeight="1">
      <c r="A7663" s="6" t="str">
        <f t="shared" si="90"/>
        <v>Temanggung_KERTOSARI</v>
      </c>
      <c r="B7663" s="11" t="s">
        <v>5294</v>
      </c>
      <c r="C7663" s="11" t="s">
        <v>1075</v>
      </c>
      <c r="D7663" s="11">
        <v>9.5500000000000007</v>
      </c>
      <c r="E7663" s="7">
        <f>VLOOKUP(A7663, Sheet2!$A$2:$K$8265, 11)</f>
        <v>110.8802</v>
      </c>
      <c r="F7663" s="7">
        <f t="shared" si="91"/>
        <v>1.1937500000000001</v>
      </c>
      <c r="G7663" s="8">
        <v>200000</v>
      </c>
      <c r="H7663" s="9">
        <f t="shared" si="92"/>
        <v>2000000</v>
      </c>
      <c r="I7663" s="10"/>
    </row>
    <row r="7664" spans="1:9" ht="14.25" customHeight="1">
      <c r="A7664" s="6" t="str">
        <f t="shared" si="90"/>
        <v>Temanggung_KESENENG</v>
      </c>
      <c r="B7664" s="11" t="s">
        <v>5294</v>
      </c>
      <c r="C7664" s="11" t="s">
        <v>1076</v>
      </c>
      <c r="D7664" s="11">
        <v>10.51</v>
      </c>
      <c r="E7664" s="7">
        <f>VLOOKUP(A7664, Sheet2!$A$2:$K$8265, 11)</f>
        <v>110.8802</v>
      </c>
      <c r="F7664" s="7">
        <f t="shared" si="91"/>
        <v>1.31375</v>
      </c>
      <c r="G7664" s="8">
        <v>200000</v>
      </c>
      <c r="H7664" s="9">
        <f t="shared" si="92"/>
        <v>2200000</v>
      </c>
      <c r="I7664" s="10"/>
    </row>
    <row r="7665" spans="1:9" ht="14.25" customHeight="1">
      <c r="A7665" s="6" t="str">
        <f t="shared" si="90"/>
        <v>Temanggung_KOWANGAN</v>
      </c>
      <c r="B7665" s="11" t="s">
        <v>5294</v>
      </c>
      <c r="C7665" s="11" t="s">
        <v>5317</v>
      </c>
      <c r="D7665" s="11">
        <v>9.5500000000000007</v>
      </c>
      <c r="E7665" s="7">
        <f>VLOOKUP(A7665, Sheet2!$A$2:$K$8265, 11)</f>
        <v>110.8802</v>
      </c>
      <c r="F7665" s="7">
        <f t="shared" si="91"/>
        <v>1.1937500000000001</v>
      </c>
      <c r="G7665" s="8">
        <v>200000</v>
      </c>
      <c r="H7665" s="9">
        <f t="shared" si="92"/>
        <v>2000000</v>
      </c>
      <c r="I7665" s="10"/>
    </row>
    <row r="7666" spans="1:9" ht="14.25" customHeight="1">
      <c r="A7666" s="6" t="str">
        <f t="shared" si="90"/>
        <v>Temanggung_KRAJAN</v>
      </c>
      <c r="B7666" s="11" t="s">
        <v>5294</v>
      </c>
      <c r="C7666" s="11" t="s">
        <v>1468</v>
      </c>
      <c r="D7666" s="11">
        <v>9.5500000000000007</v>
      </c>
      <c r="E7666" s="7">
        <f>VLOOKUP(A7666, Sheet2!$A$2:$K$8265, 11)</f>
        <v>110.8802</v>
      </c>
      <c r="F7666" s="7">
        <f t="shared" si="91"/>
        <v>1.1937500000000001</v>
      </c>
      <c r="G7666" s="8">
        <v>200000</v>
      </c>
      <c r="H7666" s="9">
        <f t="shared" si="92"/>
        <v>2000000</v>
      </c>
      <c r="I7666" s="10"/>
    </row>
    <row r="7667" spans="1:9" ht="14.25" customHeight="1">
      <c r="A7667" s="6" t="str">
        <f t="shared" si="90"/>
        <v>Temanggung_KREMPONG</v>
      </c>
      <c r="B7667" s="11" t="s">
        <v>5294</v>
      </c>
      <c r="C7667" s="11" t="s">
        <v>5318</v>
      </c>
      <c r="D7667" s="11">
        <v>9.5500000000000007</v>
      </c>
      <c r="E7667" s="7">
        <f>VLOOKUP(A7667, Sheet2!$A$2:$K$8265, 11)</f>
        <v>110.8802</v>
      </c>
      <c r="F7667" s="7">
        <f t="shared" si="91"/>
        <v>1.1937500000000001</v>
      </c>
      <c r="G7667" s="8">
        <v>200000</v>
      </c>
      <c r="H7667" s="9">
        <f t="shared" si="92"/>
        <v>2000000</v>
      </c>
      <c r="I7667" s="10"/>
    </row>
    <row r="7668" spans="1:9" ht="14.25" customHeight="1">
      <c r="A7668" s="6" t="str">
        <f t="shared" si="90"/>
        <v>Temanggung_KUNDISARI</v>
      </c>
      <c r="B7668" s="11" t="s">
        <v>5294</v>
      </c>
      <c r="C7668" s="11" t="s">
        <v>5319</v>
      </c>
      <c r="D7668" s="11">
        <v>9.5500000000000007</v>
      </c>
      <c r="E7668" s="7">
        <f>VLOOKUP(A7668, Sheet2!$A$2:$K$8265, 11)</f>
        <v>110.8802</v>
      </c>
      <c r="F7668" s="7">
        <f t="shared" si="91"/>
        <v>1.1937500000000001</v>
      </c>
      <c r="G7668" s="8">
        <v>200000</v>
      </c>
      <c r="H7668" s="9">
        <f t="shared" si="92"/>
        <v>2000000</v>
      </c>
      <c r="I7668" s="10"/>
    </row>
    <row r="7669" spans="1:9" ht="14.25" customHeight="1">
      <c r="A7669" s="6" t="str">
        <f t="shared" si="90"/>
        <v>Temanggung_KUTOANYAR</v>
      </c>
      <c r="B7669" s="11" t="s">
        <v>5294</v>
      </c>
      <c r="C7669" s="11" t="s">
        <v>5320</v>
      </c>
      <c r="D7669" s="11">
        <v>9.5500000000000007</v>
      </c>
      <c r="E7669" s="7">
        <f>VLOOKUP(A7669, Sheet2!$A$2:$K$8265, 11)</f>
        <v>110.8802</v>
      </c>
      <c r="F7669" s="7">
        <f t="shared" si="91"/>
        <v>1.1937500000000001</v>
      </c>
      <c r="G7669" s="8">
        <v>200000</v>
      </c>
      <c r="H7669" s="9">
        <f t="shared" si="92"/>
        <v>2000000</v>
      </c>
      <c r="I7669" s="10"/>
    </row>
    <row r="7670" spans="1:9" ht="14.25" customHeight="1">
      <c r="A7670" s="6" t="str">
        <f t="shared" si="90"/>
        <v>Temanggung_LANGGENG</v>
      </c>
      <c r="B7670" s="11" t="s">
        <v>5294</v>
      </c>
      <c r="C7670" s="11" t="s">
        <v>5321</v>
      </c>
      <c r="D7670" s="11">
        <v>9.5500000000000007</v>
      </c>
      <c r="E7670" s="7">
        <f>VLOOKUP(A7670, Sheet2!$A$2:$K$8265, 11)</f>
        <v>110.8802</v>
      </c>
      <c r="F7670" s="7">
        <f t="shared" si="91"/>
        <v>1.1937500000000001</v>
      </c>
      <c r="G7670" s="8">
        <v>200000</v>
      </c>
      <c r="H7670" s="9">
        <f t="shared" si="92"/>
        <v>2000000</v>
      </c>
      <c r="I7670" s="10"/>
    </row>
    <row r="7671" spans="1:9" ht="14.25" customHeight="1">
      <c r="A7671" s="6" t="str">
        <f t="shared" si="90"/>
        <v>Temanggung_LEGOKSARI</v>
      </c>
      <c r="B7671" s="11" t="s">
        <v>5294</v>
      </c>
      <c r="C7671" s="11" t="s">
        <v>5322</v>
      </c>
      <c r="D7671" s="11">
        <v>9.5500000000000007</v>
      </c>
      <c r="E7671" s="7">
        <f>VLOOKUP(A7671, Sheet2!$A$2:$K$8265, 11)</f>
        <v>110.8802</v>
      </c>
      <c r="F7671" s="7">
        <f t="shared" si="91"/>
        <v>1.1937500000000001</v>
      </c>
      <c r="G7671" s="8">
        <v>200000</v>
      </c>
      <c r="H7671" s="9">
        <f t="shared" si="92"/>
        <v>2000000</v>
      </c>
      <c r="I7671" s="10"/>
    </row>
    <row r="7672" spans="1:9" ht="14.25" customHeight="1">
      <c r="A7672" s="6" t="str">
        <f t="shared" si="90"/>
        <v>Temanggung_LOSARI</v>
      </c>
      <c r="B7672" s="11" t="s">
        <v>5294</v>
      </c>
      <c r="C7672" s="11" t="s">
        <v>926</v>
      </c>
      <c r="D7672" s="11">
        <v>9.5500000000000007</v>
      </c>
      <c r="E7672" s="7">
        <f>VLOOKUP(A7672, Sheet2!$A$2:$K$8265, 11)</f>
        <v>110.8802</v>
      </c>
      <c r="F7672" s="7">
        <f t="shared" si="91"/>
        <v>1.1937500000000001</v>
      </c>
      <c r="G7672" s="8">
        <v>200000</v>
      </c>
      <c r="H7672" s="9">
        <f t="shared" si="92"/>
        <v>2000000</v>
      </c>
      <c r="I7672" s="10"/>
    </row>
    <row r="7673" spans="1:9" ht="14.25" customHeight="1">
      <c r="A7673" s="6" t="str">
        <f t="shared" si="90"/>
        <v>Temanggung_MADURESO</v>
      </c>
      <c r="B7673" s="11" t="s">
        <v>5294</v>
      </c>
      <c r="C7673" s="11" t="s">
        <v>2813</v>
      </c>
      <c r="D7673" s="11">
        <v>9.5500000000000007</v>
      </c>
      <c r="E7673" s="7">
        <f>VLOOKUP(A7673, Sheet2!$A$2:$K$8265, 11)</f>
        <v>110.8802</v>
      </c>
      <c r="F7673" s="7">
        <f t="shared" si="91"/>
        <v>1.1937500000000001</v>
      </c>
      <c r="G7673" s="8">
        <v>200000</v>
      </c>
      <c r="H7673" s="9">
        <f t="shared" si="92"/>
        <v>2000000</v>
      </c>
      <c r="I7673" s="10"/>
    </row>
    <row r="7674" spans="1:9" ht="14.25" customHeight="1">
      <c r="A7674" s="6" t="str">
        <f t="shared" si="90"/>
        <v>Temanggung_MALANGSARI</v>
      </c>
      <c r="B7674" s="11" t="s">
        <v>5294</v>
      </c>
      <c r="C7674" s="11" t="s">
        <v>5323</v>
      </c>
      <c r="D7674" s="11">
        <v>9.5500000000000007</v>
      </c>
      <c r="E7674" s="7">
        <f>VLOOKUP(A7674, Sheet2!$A$2:$K$8265, 11)</f>
        <v>110.8802</v>
      </c>
      <c r="F7674" s="7">
        <f t="shared" si="91"/>
        <v>1.1937500000000001</v>
      </c>
      <c r="G7674" s="8">
        <v>200000</v>
      </c>
      <c r="H7674" s="9">
        <f t="shared" si="92"/>
        <v>2000000</v>
      </c>
      <c r="I7674" s="10"/>
    </row>
    <row r="7675" spans="1:9" ht="14.25" customHeight="1">
      <c r="A7675" s="6" t="str">
        <f t="shared" si="90"/>
        <v>Temanggung_MALEBO</v>
      </c>
      <c r="B7675" s="11" t="s">
        <v>5294</v>
      </c>
      <c r="C7675" s="11" t="s">
        <v>5324</v>
      </c>
      <c r="D7675" s="11">
        <v>9.5500000000000007</v>
      </c>
      <c r="E7675" s="7">
        <f>VLOOKUP(A7675, Sheet2!$A$2:$K$8265, 11)</f>
        <v>110.8802</v>
      </c>
      <c r="F7675" s="7">
        <f t="shared" si="91"/>
        <v>1.1937500000000001</v>
      </c>
      <c r="G7675" s="8">
        <v>200000</v>
      </c>
      <c r="H7675" s="9">
        <f t="shared" si="92"/>
        <v>2000000</v>
      </c>
      <c r="I7675" s="10"/>
    </row>
    <row r="7676" spans="1:9" ht="14.25" customHeight="1">
      <c r="A7676" s="6" t="str">
        <f t="shared" si="90"/>
        <v>Temanggung_MANDING</v>
      </c>
      <c r="B7676" s="11" t="s">
        <v>5294</v>
      </c>
      <c r="C7676" s="11" t="s">
        <v>5325</v>
      </c>
      <c r="D7676" s="11">
        <v>9.5500000000000007</v>
      </c>
      <c r="E7676" s="7">
        <f>VLOOKUP(A7676, Sheet2!$A$2:$K$8265, 11)</f>
        <v>110.8802</v>
      </c>
      <c r="F7676" s="7">
        <f t="shared" si="91"/>
        <v>1.1937500000000001</v>
      </c>
      <c r="G7676" s="8">
        <v>200000</v>
      </c>
      <c r="H7676" s="9">
        <f t="shared" si="92"/>
        <v>2000000</v>
      </c>
      <c r="I7676" s="10"/>
    </row>
    <row r="7677" spans="1:9" ht="14.25" customHeight="1">
      <c r="A7677" s="6" t="str">
        <f t="shared" si="90"/>
        <v>Temanggung_MANGUNSARI</v>
      </c>
      <c r="B7677" s="11" t="s">
        <v>5294</v>
      </c>
      <c r="C7677" s="11" t="s">
        <v>1090</v>
      </c>
      <c r="D7677" s="11">
        <v>7.61</v>
      </c>
      <c r="E7677" s="7">
        <f>VLOOKUP(A7677, Sheet2!$A$2:$K$8265, 11)</f>
        <v>110.8802</v>
      </c>
      <c r="F7677" s="7">
        <f t="shared" si="91"/>
        <v>0.95125000000000004</v>
      </c>
      <c r="G7677" s="8">
        <v>200000</v>
      </c>
      <c r="H7677" s="9">
        <f t="shared" si="92"/>
        <v>1600000</v>
      </c>
      <c r="I7677" s="10"/>
    </row>
    <row r="7678" spans="1:9" ht="14.25" customHeight="1">
      <c r="A7678" s="6" t="str">
        <f t="shared" si="90"/>
        <v>Temanggung_MARGOLELO</v>
      </c>
      <c r="B7678" s="11" t="s">
        <v>5294</v>
      </c>
      <c r="C7678" s="11" t="s">
        <v>5326</v>
      </c>
      <c r="D7678" s="11">
        <v>9.5500000000000007</v>
      </c>
      <c r="E7678" s="7">
        <f>VLOOKUP(A7678, Sheet2!$A$2:$K$8265, 11)</f>
        <v>110.8802</v>
      </c>
      <c r="F7678" s="7">
        <f t="shared" si="91"/>
        <v>1.1937500000000001</v>
      </c>
      <c r="G7678" s="8">
        <v>200000</v>
      </c>
      <c r="H7678" s="9">
        <f t="shared" si="92"/>
        <v>2000000</v>
      </c>
      <c r="I7678" s="10"/>
    </row>
    <row r="7679" spans="1:9" ht="14.25" customHeight="1">
      <c r="A7679" s="6" t="str">
        <f t="shared" si="90"/>
        <v>Temanggung_MENGGORO</v>
      </c>
      <c r="B7679" s="11" t="s">
        <v>5294</v>
      </c>
      <c r="C7679" s="11" t="s">
        <v>5327</v>
      </c>
      <c r="D7679" s="11">
        <v>9.5500000000000007</v>
      </c>
      <c r="E7679" s="7">
        <f>VLOOKUP(A7679, Sheet2!$A$2:$K$8265, 11)</f>
        <v>110.8802</v>
      </c>
      <c r="F7679" s="7">
        <f t="shared" si="91"/>
        <v>1.1937500000000001</v>
      </c>
      <c r="G7679" s="8">
        <v>200000</v>
      </c>
      <c r="H7679" s="9">
        <f t="shared" si="92"/>
        <v>2000000</v>
      </c>
      <c r="I7679" s="10"/>
    </row>
    <row r="7680" spans="1:9" ht="14.25" customHeight="1">
      <c r="A7680" s="6" t="str">
        <f t="shared" si="90"/>
        <v>Temanggung_MERGOWATI</v>
      </c>
      <c r="B7680" s="11" t="s">
        <v>5294</v>
      </c>
      <c r="C7680" s="11" t="s">
        <v>5328</v>
      </c>
      <c r="D7680" s="11">
        <v>9.5500000000000007</v>
      </c>
      <c r="E7680" s="7">
        <f>VLOOKUP(A7680, Sheet2!$A$2:$K$8265, 11)</f>
        <v>110.8802</v>
      </c>
      <c r="F7680" s="7">
        <f t="shared" si="91"/>
        <v>1.1937500000000001</v>
      </c>
      <c r="G7680" s="8">
        <v>200000</v>
      </c>
      <c r="H7680" s="9">
        <f t="shared" si="92"/>
        <v>2000000</v>
      </c>
      <c r="I7680" s="10"/>
    </row>
    <row r="7681" spans="1:9" ht="14.25" customHeight="1">
      <c r="A7681" s="6" t="str">
        <f t="shared" si="90"/>
        <v>Temanggung_MOJOTENGAH</v>
      </c>
      <c r="B7681" s="11" t="s">
        <v>5294</v>
      </c>
      <c r="C7681" s="11" t="s">
        <v>1094</v>
      </c>
      <c r="D7681" s="11">
        <v>9.5500000000000007</v>
      </c>
      <c r="E7681" s="7">
        <f>VLOOKUP(A7681, Sheet2!$A$2:$K$8265, 11)</f>
        <v>110.8802</v>
      </c>
      <c r="F7681" s="7">
        <f t="shared" si="91"/>
        <v>1.1937500000000001</v>
      </c>
      <c r="G7681" s="8">
        <v>200000</v>
      </c>
      <c r="H7681" s="9">
        <f t="shared" si="92"/>
        <v>2000000</v>
      </c>
      <c r="I7681" s="10"/>
    </row>
    <row r="7682" spans="1:9" ht="14.25" customHeight="1">
      <c r="A7682" s="6" t="str">
        <f t="shared" si="90"/>
        <v>Temanggung_MONDORETNO</v>
      </c>
      <c r="B7682" s="11" t="s">
        <v>5294</v>
      </c>
      <c r="C7682" s="11" t="s">
        <v>5329</v>
      </c>
      <c r="D7682" s="11">
        <v>9.5500000000000007</v>
      </c>
      <c r="E7682" s="7">
        <f>VLOOKUP(A7682, Sheet2!$A$2:$K$8265, 11)</f>
        <v>110.8802</v>
      </c>
      <c r="F7682" s="7">
        <f t="shared" si="91"/>
        <v>1.1937500000000001</v>
      </c>
      <c r="G7682" s="8">
        <v>200000</v>
      </c>
      <c r="H7682" s="9">
        <f t="shared" si="92"/>
        <v>2000000</v>
      </c>
      <c r="I7682" s="10"/>
    </row>
    <row r="7683" spans="1:9" ht="14.25" customHeight="1">
      <c r="A7683" s="6" t="str">
        <f t="shared" si="90"/>
        <v>Temanggung_MUDAL</v>
      </c>
      <c r="B7683" s="11" t="s">
        <v>5294</v>
      </c>
      <c r="C7683" s="11" t="s">
        <v>1483</v>
      </c>
      <c r="D7683" s="11">
        <v>9.5500000000000007</v>
      </c>
      <c r="E7683" s="7">
        <f>VLOOKUP(A7683, Sheet2!$A$2:$K$8265, 11)</f>
        <v>110.8802</v>
      </c>
      <c r="F7683" s="7">
        <f t="shared" si="91"/>
        <v>1.1937500000000001</v>
      </c>
      <c r="G7683" s="8">
        <v>200000</v>
      </c>
      <c r="H7683" s="9">
        <f t="shared" si="92"/>
        <v>2000000</v>
      </c>
      <c r="I7683" s="10"/>
    </row>
    <row r="7684" spans="1:9" ht="14.25" customHeight="1">
      <c r="A7684" s="6" t="str">
        <f t="shared" si="90"/>
        <v>Temanggung_MUNCAR</v>
      </c>
      <c r="B7684" s="11" t="s">
        <v>5294</v>
      </c>
      <c r="C7684" s="11" t="s">
        <v>1485</v>
      </c>
      <c r="D7684" s="11">
        <v>9.5500000000000007</v>
      </c>
      <c r="E7684" s="7">
        <f>VLOOKUP(A7684, Sheet2!$A$2:$K$8265, 11)</f>
        <v>110.8802</v>
      </c>
      <c r="F7684" s="7">
        <f t="shared" si="91"/>
        <v>1.1937500000000001</v>
      </c>
      <c r="G7684" s="8">
        <v>200000</v>
      </c>
      <c r="H7684" s="9">
        <f t="shared" si="92"/>
        <v>2000000</v>
      </c>
      <c r="I7684" s="10"/>
    </row>
    <row r="7685" spans="1:9" ht="14.25" customHeight="1">
      <c r="A7685" s="6" t="str">
        <f t="shared" si="90"/>
        <v>Temanggung_MUNGSENG</v>
      </c>
      <c r="B7685" s="11" t="s">
        <v>5294</v>
      </c>
      <c r="C7685" s="11" t="s">
        <v>5330</v>
      </c>
      <c r="D7685" s="11">
        <v>9.5500000000000007</v>
      </c>
      <c r="E7685" s="7">
        <f>VLOOKUP(A7685, Sheet2!$A$2:$K$8265, 11)</f>
        <v>110.8802</v>
      </c>
      <c r="F7685" s="7">
        <f t="shared" si="91"/>
        <v>1.1937500000000001</v>
      </c>
      <c r="G7685" s="8">
        <v>200000</v>
      </c>
      <c r="H7685" s="9">
        <f t="shared" si="92"/>
        <v>2000000</v>
      </c>
      <c r="I7685" s="10"/>
    </row>
    <row r="7686" spans="1:9" ht="14.25" customHeight="1">
      <c r="A7686" s="6" t="str">
        <f t="shared" si="90"/>
        <v>Temanggung_NAMPIREJO</v>
      </c>
      <c r="B7686" s="11" t="s">
        <v>5294</v>
      </c>
      <c r="C7686" s="11" t="s">
        <v>5331</v>
      </c>
      <c r="D7686" s="11">
        <v>9.5500000000000007</v>
      </c>
      <c r="E7686" s="7">
        <f>VLOOKUP(A7686, Sheet2!$A$2:$K$8265, 11)</f>
        <v>110.8802</v>
      </c>
      <c r="F7686" s="7">
        <f t="shared" si="91"/>
        <v>1.1937500000000001</v>
      </c>
      <c r="G7686" s="8">
        <v>200000</v>
      </c>
      <c r="H7686" s="9">
        <f t="shared" si="92"/>
        <v>2000000</v>
      </c>
      <c r="I7686" s="10"/>
    </row>
    <row r="7687" spans="1:9" ht="14.25" customHeight="1">
      <c r="A7687" s="6" t="str">
        <f t="shared" si="90"/>
        <v>Temanggung_NGADIMULYO</v>
      </c>
      <c r="B7687" s="11" t="s">
        <v>5294</v>
      </c>
      <c r="C7687" s="11" t="s">
        <v>5332</v>
      </c>
      <c r="D7687" s="11">
        <v>9.5500000000000007</v>
      </c>
      <c r="E7687" s="7">
        <f>VLOOKUP(A7687, Sheet2!$A$2:$K$8265, 11)</f>
        <v>110.8802</v>
      </c>
      <c r="F7687" s="7">
        <f t="shared" si="91"/>
        <v>1.1937500000000001</v>
      </c>
      <c r="G7687" s="8">
        <v>200000</v>
      </c>
      <c r="H7687" s="9">
        <f t="shared" si="92"/>
        <v>2000000</v>
      </c>
      <c r="I7687" s="10"/>
    </row>
    <row r="7688" spans="1:9" ht="14.25" customHeight="1">
      <c r="A7688" s="6" t="str">
        <f t="shared" si="90"/>
        <v>Temanggung_NGADISEPI</v>
      </c>
      <c r="B7688" s="11" t="s">
        <v>5294</v>
      </c>
      <c r="C7688" s="11" t="s">
        <v>5333</v>
      </c>
      <c r="D7688" s="11">
        <v>9.5500000000000007</v>
      </c>
      <c r="E7688" s="7">
        <f>VLOOKUP(A7688, Sheet2!$A$2:$K$8265, 11)</f>
        <v>110.8802</v>
      </c>
      <c r="F7688" s="7">
        <f t="shared" si="91"/>
        <v>1.1937500000000001</v>
      </c>
      <c r="G7688" s="8">
        <v>200000</v>
      </c>
      <c r="H7688" s="9">
        <f t="shared" si="92"/>
        <v>2000000</v>
      </c>
      <c r="I7688" s="10"/>
    </row>
    <row r="7689" spans="1:9" ht="14.25" customHeight="1">
      <c r="A7689" s="6" t="str">
        <f t="shared" si="90"/>
        <v>Temanggung_NGADITIRTO</v>
      </c>
      <c r="B7689" s="11" t="s">
        <v>5294</v>
      </c>
      <c r="C7689" s="11" t="s">
        <v>5334</v>
      </c>
      <c r="D7689" s="11">
        <v>9.5500000000000007</v>
      </c>
      <c r="E7689" s="7">
        <f>VLOOKUP(A7689, Sheet2!$A$2:$K$8265, 11)</f>
        <v>110.8802</v>
      </c>
      <c r="F7689" s="7">
        <f t="shared" si="91"/>
        <v>1.1937500000000001</v>
      </c>
      <c r="G7689" s="8">
        <v>200000</v>
      </c>
      <c r="H7689" s="9">
        <f t="shared" si="92"/>
        <v>2000000</v>
      </c>
      <c r="I7689" s="10"/>
    </row>
    <row r="7690" spans="1:9" ht="14.25" customHeight="1">
      <c r="A7690" s="6" t="str">
        <f t="shared" si="90"/>
        <v>Temanggung_NGEMPLAK</v>
      </c>
      <c r="B7690" s="11" t="s">
        <v>5294</v>
      </c>
      <c r="C7690" s="11" t="s">
        <v>1496</v>
      </c>
      <c r="D7690" s="11">
        <v>7.61</v>
      </c>
      <c r="E7690" s="7">
        <f>VLOOKUP(A7690, Sheet2!$A$2:$K$8265, 11)</f>
        <v>110.8802</v>
      </c>
      <c r="F7690" s="7">
        <f t="shared" si="91"/>
        <v>0.95125000000000004</v>
      </c>
      <c r="G7690" s="8">
        <v>200000</v>
      </c>
      <c r="H7690" s="9">
        <f t="shared" si="92"/>
        <v>1600000</v>
      </c>
      <c r="I7690" s="10"/>
    </row>
    <row r="7691" spans="1:9" ht="14.25" customHeight="1">
      <c r="A7691" s="6" t="str">
        <f t="shared" si="90"/>
        <v>Temanggung_NGEMPLAK</v>
      </c>
      <c r="B7691" s="11" t="s">
        <v>5294</v>
      </c>
      <c r="C7691" s="11" t="s">
        <v>1496</v>
      </c>
      <c r="D7691" s="11">
        <v>9.5500000000000007</v>
      </c>
      <c r="E7691" s="7">
        <f>VLOOKUP(A7691, Sheet2!$A$2:$K$8265, 11)</f>
        <v>110.8802</v>
      </c>
      <c r="F7691" s="7">
        <f t="shared" si="91"/>
        <v>1.1937500000000001</v>
      </c>
      <c r="G7691" s="8">
        <v>200000</v>
      </c>
      <c r="H7691" s="9">
        <f t="shared" si="92"/>
        <v>2000000</v>
      </c>
      <c r="I7691" s="10"/>
    </row>
    <row r="7692" spans="1:9" ht="14.25" customHeight="1">
      <c r="A7692" s="6" t="str">
        <f t="shared" si="90"/>
        <v>Temanggung_NGIMBRANG</v>
      </c>
      <c r="B7692" s="11" t="s">
        <v>5294</v>
      </c>
      <c r="C7692" s="11" t="s">
        <v>5335</v>
      </c>
      <c r="D7692" s="11">
        <v>9.5500000000000007</v>
      </c>
      <c r="E7692" s="7">
        <f>VLOOKUP(A7692, Sheet2!$A$2:$K$8265, 11)</f>
        <v>110.8802</v>
      </c>
      <c r="F7692" s="7">
        <f t="shared" si="91"/>
        <v>1.1937500000000001</v>
      </c>
      <c r="G7692" s="8">
        <v>200000</v>
      </c>
      <c r="H7692" s="9">
        <f t="shared" si="92"/>
        <v>2000000</v>
      </c>
      <c r="I7692" s="10"/>
    </row>
    <row r="7693" spans="1:9" ht="14.25" customHeight="1">
      <c r="A7693" s="6" t="str">
        <f t="shared" si="90"/>
        <v>Temanggung_PAKUREJO</v>
      </c>
      <c r="B7693" s="11" t="s">
        <v>5294</v>
      </c>
      <c r="C7693" s="11" t="s">
        <v>5336</v>
      </c>
      <c r="D7693" s="11">
        <v>9.5500000000000007</v>
      </c>
      <c r="E7693" s="7">
        <f>VLOOKUP(A7693, Sheet2!$A$2:$K$8265, 11)</f>
        <v>110.8802</v>
      </c>
      <c r="F7693" s="7">
        <f t="shared" si="91"/>
        <v>1.1937500000000001</v>
      </c>
      <c r="G7693" s="8">
        <v>200000</v>
      </c>
      <c r="H7693" s="9">
        <f t="shared" si="92"/>
        <v>2000000</v>
      </c>
      <c r="I7693" s="10"/>
    </row>
    <row r="7694" spans="1:9" ht="14.25" customHeight="1">
      <c r="A7694" s="6" t="str">
        <f t="shared" si="90"/>
        <v>Temanggung_PANDEMULYO</v>
      </c>
      <c r="B7694" s="11" t="s">
        <v>5294</v>
      </c>
      <c r="C7694" s="11" t="s">
        <v>5337</v>
      </c>
      <c r="D7694" s="11">
        <v>9.5500000000000007</v>
      </c>
      <c r="E7694" s="7">
        <f>VLOOKUP(A7694, Sheet2!$A$2:$K$8265, 11)</f>
        <v>110.8802</v>
      </c>
      <c r="F7694" s="7">
        <f t="shared" si="91"/>
        <v>1.1937500000000001</v>
      </c>
      <c r="G7694" s="8">
        <v>200000</v>
      </c>
      <c r="H7694" s="9">
        <f t="shared" si="92"/>
        <v>2000000</v>
      </c>
      <c r="I7694" s="10"/>
    </row>
    <row r="7695" spans="1:9" ht="14.25" customHeight="1">
      <c r="A7695" s="6" t="str">
        <f t="shared" si="90"/>
        <v>Temanggung_PENGARENGAN</v>
      </c>
      <c r="B7695" s="11" t="s">
        <v>5294</v>
      </c>
      <c r="C7695" s="11" t="s">
        <v>5338</v>
      </c>
      <c r="D7695" s="11">
        <v>7.61</v>
      </c>
      <c r="E7695" s="7">
        <f>VLOOKUP(A7695, Sheet2!$A$2:$K$8265, 11)</f>
        <v>110.8802</v>
      </c>
      <c r="F7695" s="7">
        <f t="shared" si="91"/>
        <v>0.95125000000000004</v>
      </c>
      <c r="G7695" s="8">
        <v>200000</v>
      </c>
      <c r="H7695" s="9">
        <f t="shared" si="92"/>
        <v>1600000</v>
      </c>
      <c r="I7695" s="10"/>
    </row>
    <row r="7696" spans="1:9" ht="14.25" customHeight="1">
      <c r="A7696" s="6" t="str">
        <f t="shared" si="90"/>
        <v>Temanggung_PENGILON</v>
      </c>
      <c r="B7696" s="11" t="s">
        <v>5294</v>
      </c>
      <c r="C7696" s="11" t="s">
        <v>5339</v>
      </c>
      <c r="D7696" s="11">
        <v>9.5500000000000007</v>
      </c>
      <c r="E7696" s="7">
        <f>VLOOKUP(A7696, Sheet2!$A$2:$K$8265, 11)</f>
        <v>110.8802</v>
      </c>
      <c r="F7696" s="7">
        <f t="shared" si="91"/>
        <v>1.1937500000000001</v>
      </c>
      <c r="G7696" s="8">
        <v>200000</v>
      </c>
      <c r="H7696" s="9">
        <f t="shared" si="92"/>
        <v>2000000</v>
      </c>
      <c r="I7696" s="10"/>
    </row>
    <row r="7697" spans="1:9" ht="14.25" customHeight="1">
      <c r="A7697" s="6" t="str">
        <f t="shared" si="90"/>
        <v>Temanggung_PLEDOKAN</v>
      </c>
      <c r="B7697" s="11" t="s">
        <v>5294</v>
      </c>
      <c r="C7697" s="11" t="s">
        <v>5340</v>
      </c>
      <c r="D7697" s="11">
        <v>10.51</v>
      </c>
      <c r="E7697" s="7">
        <f>VLOOKUP(A7697, Sheet2!$A$2:$K$8265, 11)</f>
        <v>110.8802</v>
      </c>
      <c r="F7697" s="7">
        <f t="shared" si="91"/>
        <v>1.31375</v>
      </c>
      <c r="G7697" s="8">
        <v>200000</v>
      </c>
      <c r="H7697" s="9">
        <f t="shared" si="92"/>
        <v>2200000</v>
      </c>
      <c r="I7697" s="10"/>
    </row>
    <row r="7698" spans="1:9" ht="14.25" customHeight="1">
      <c r="A7698" s="6" t="str">
        <f t="shared" si="90"/>
        <v>Temanggung_PURWODADI</v>
      </c>
      <c r="B7698" s="11" t="s">
        <v>5294</v>
      </c>
      <c r="C7698" s="11" t="s">
        <v>2472</v>
      </c>
      <c r="D7698" s="11">
        <v>9.5500000000000007</v>
      </c>
      <c r="E7698" s="7">
        <f>VLOOKUP(A7698, Sheet2!$A$2:$K$8265, 11)</f>
        <v>110.8802</v>
      </c>
      <c r="F7698" s="7">
        <f t="shared" si="91"/>
        <v>1.1937500000000001</v>
      </c>
      <c r="G7698" s="8">
        <v>200000</v>
      </c>
      <c r="H7698" s="9">
        <f t="shared" si="92"/>
        <v>2000000</v>
      </c>
      <c r="I7698" s="10"/>
    </row>
    <row r="7699" spans="1:9" ht="14.25" customHeight="1">
      <c r="A7699" s="6" t="str">
        <f t="shared" si="90"/>
        <v>Temanggung_PURWOREJO</v>
      </c>
      <c r="B7699" s="11" t="s">
        <v>5294</v>
      </c>
      <c r="C7699" s="11" t="s">
        <v>477</v>
      </c>
      <c r="D7699" s="11">
        <v>9.5500000000000007</v>
      </c>
      <c r="E7699" s="7">
        <f>VLOOKUP(A7699, Sheet2!$A$2:$K$8265, 11)</f>
        <v>110.8802</v>
      </c>
      <c r="F7699" s="7">
        <f t="shared" si="91"/>
        <v>1.1937500000000001</v>
      </c>
      <c r="G7699" s="8">
        <v>200000</v>
      </c>
      <c r="H7699" s="9">
        <f t="shared" si="92"/>
        <v>2000000</v>
      </c>
      <c r="I7699" s="10"/>
    </row>
    <row r="7700" spans="1:9" ht="14.25" customHeight="1">
      <c r="A7700" s="6" t="str">
        <f t="shared" si="90"/>
        <v>Temanggung_PUTAT</v>
      </c>
      <c r="B7700" s="11" t="s">
        <v>5294</v>
      </c>
      <c r="C7700" s="11" t="s">
        <v>832</v>
      </c>
      <c r="D7700" s="11">
        <v>9.5500000000000007</v>
      </c>
      <c r="E7700" s="7">
        <f>VLOOKUP(A7700, Sheet2!$A$2:$K$8265, 11)</f>
        <v>110.8802</v>
      </c>
      <c r="F7700" s="7">
        <f t="shared" si="91"/>
        <v>1.1937500000000001</v>
      </c>
      <c r="G7700" s="8">
        <v>200000</v>
      </c>
      <c r="H7700" s="9">
        <f t="shared" si="92"/>
        <v>2000000</v>
      </c>
      <c r="I7700" s="10"/>
    </row>
    <row r="7701" spans="1:9" ht="14.25" customHeight="1">
      <c r="A7701" s="6" t="str">
        <f t="shared" si="90"/>
        <v>Temanggung_ROWO</v>
      </c>
      <c r="B7701" s="11" t="s">
        <v>5294</v>
      </c>
      <c r="C7701" s="11" t="s">
        <v>5341</v>
      </c>
      <c r="D7701" s="11">
        <v>9.5500000000000007</v>
      </c>
      <c r="E7701" s="7">
        <f>VLOOKUP(A7701, Sheet2!$A$2:$K$8265, 11)</f>
        <v>110.8802</v>
      </c>
      <c r="F7701" s="7">
        <f t="shared" si="91"/>
        <v>1.1937500000000001</v>
      </c>
      <c r="G7701" s="8">
        <v>200000</v>
      </c>
      <c r="H7701" s="9">
        <f t="shared" si="92"/>
        <v>2000000</v>
      </c>
      <c r="I7701" s="10"/>
    </row>
    <row r="7702" spans="1:9" ht="14.25" customHeight="1">
      <c r="A7702" s="6" t="str">
        <f t="shared" si="90"/>
        <v>Temanggung_SALAMREJO</v>
      </c>
      <c r="B7702" s="11" t="s">
        <v>5294</v>
      </c>
      <c r="C7702" s="11" t="s">
        <v>5342</v>
      </c>
      <c r="D7702" s="11">
        <v>9.5500000000000007</v>
      </c>
      <c r="E7702" s="7">
        <f>VLOOKUP(A7702, Sheet2!$A$2:$K$8265, 11)</f>
        <v>110.8802</v>
      </c>
      <c r="F7702" s="7">
        <f t="shared" si="91"/>
        <v>1.1937500000000001</v>
      </c>
      <c r="G7702" s="8">
        <v>200000</v>
      </c>
      <c r="H7702" s="9">
        <f t="shared" si="92"/>
        <v>2000000</v>
      </c>
      <c r="I7702" s="10"/>
    </row>
    <row r="7703" spans="1:9" ht="14.25" customHeight="1">
      <c r="A7703" s="6" t="str">
        <f t="shared" si="90"/>
        <v>Temanggung_SALAMSARI</v>
      </c>
      <c r="B7703" s="11" t="s">
        <v>5294</v>
      </c>
      <c r="C7703" s="11" t="s">
        <v>2056</v>
      </c>
      <c r="D7703" s="11">
        <v>9.5500000000000007</v>
      </c>
      <c r="E7703" s="7">
        <f>VLOOKUP(A7703, Sheet2!$A$2:$K$8265, 11)</f>
        <v>110.8802</v>
      </c>
      <c r="F7703" s="7">
        <f t="shared" si="91"/>
        <v>1.1937500000000001</v>
      </c>
      <c r="G7703" s="8">
        <v>200000</v>
      </c>
      <c r="H7703" s="9">
        <f t="shared" si="92"/>
        <v>2000000</v>
      </c>
      <c r="I7703" s="10"/>
    </row>
    <row r="7704" spans="1:9" ht="14.25" customHeight="1">
      <c r="A7704" s="6" t="str">
        <f t="shared" si="90"/>
        <v>Temanggung_SAMIRANAN</v>
      </c>
      <c r="B7704" s="11" t="s">
        <v>5294</v>
      </c>
      <c r="C7704" s="11" t="s">
        <v>5343</v>
      </c>
      <c r="D7704" s="11">
        <v>9.5500000000000007</v>
      </c>
      <c r="E7704" s="7">
        <f>VLOOKUP(A7704, Sheet2!$A$2:$K$8265, 11)</f>
        <v>110.8802</v>
      </c>
      <c r="F7704" s="7">
        <f t="shared" si="91"/>
        <v>1.1937500000000001</v>
      </c>
      <c r="G7704" s="8">
        <v>200000</v>
      </c>
      <c r="H7704" s="9">
        <f t="shared" si="92"/>
        <v>2000000</v>
      </c>
      <c r="I7704" s="10"/>
    </row>
    <row r="7705" spans="1:9" ht="14.25" customHeight="1">
      <c r="A7705" s="6" t="str">
        <f t="shared" si="90"/>
        <v>Temanggung_SIDOREJO</v>
      </c>
      <c r="B7705" s="11" t="s">
        <v>5294</v>
      </c>
      <c r="C7705" s="11" t="s">
        <v>222</v>
      </c>
      <c r="D7705" s="11">
        <v>9.5500000000000007</v>
      </c>
      <c r="E7705" s="7">
        <f>VLOOKUP(A7705, Sheet2!$A$2:$K$8265, 11)</f>
        <v>110.8802</v>
      </c>
      <c r="F7705" s="7">
        <f t="shared" si="91"/>
        <v>1.1937500000000001</v>
      </c>
      <c r="G7705" s="8">
        <v>200000</v>
      </c>
      <c r="H7705" s="9">
        <f t="shared" si="92"/>
        <v>2000000</v>
      </c>
      <c r="I7705" s="10"/>
    </row>
    <row r="7706" spans="1:9" ht="14.25" customHeight="1">
      <c r="A7706" s="6" t="str">
        <f t="shared" si="90"/>
        <v>Temanggung_SRIWUNGU</v>
      </c>
      <c r="B7706" s="11" t="s">
        <v>5294</v>
      </c>
      <c r="C7706" s="11" t="s">
        <v>5344</v>
      </c>
      <c r="D7706" s="11">
        <v>9.5500000000000007</v>
      </c>
      <c r="E7706" s="7">
        <f>VLOOKUP(A7706, Sheet2!$A$2:$K$8265, 11)</f>
        <v>110.8802</v>
      </c>
      <c r="F7706" s="7">
        <f t="shared" si="91"/>
        <v>1.1937500000000001</v>
      </c>
      <c r="G7706" s="8">
        <v>200000</v>
      </c>
      <c r="H7706" s="9">
        <f t="shared" si="92"/>
        <v>2000000</v>
      </c>
      <c r="I7706" s="10"/>
    </row>
    <row r="7707" spans="1:9" ht="14.25" customHeight="1">
      <c r="A7707" s="6" t="str">
        <f t="shared" si="90"/>
        <v>Temanggung_SUCEN</v>
      </c>
      <c r="B7707" s="11" t="s">
        <v>5294</v>
      </c>
      <c r="C7707" s="11" t="s">
        <v>3301</v>
      </c>
      <c r="D7707" s="11">
        <v>9.5500000000000007</v>
      </c>
      <c r="E7707" s="7">
        <f>VLOOKUP(A7707, Sheet2!$A$2:$K$8265, 11)</f>
        <v>110.8802</v>
      </c>
      <c r="F7707" s="7">
        <f t="shared" si="91"/>
        <v>1.1937500000000001</v>
      </c>
      <c r="G7707" s="8">
        <v>200000</v>
      </c>
      <c r="H7707" s="9">
        <f t="shared" si="92"/>
        <v>2000000</v>
      </c>
      <c r="I7707" s="10"/>
    </row>
    <row r="7708" spans="1:9" ht="14.25" customHeight="1">
      <c r="A7708" s="6" t="str">
        <f t="shared" si="90"/>
        <v>Temanggung_SUKODADI</v>
      </c>
      <c r="B7708" s="11" t="s">
        <v>5294</v>
      </c>
      <c r="C7708" s="11" t="s">
        <v>501</v>
      </c>
      <c r="D7708" s="11">
        <v>16.97</v>
      </c>
      <c r="E7708" s="7">
        <f>VLOOKUP(A7708, Sheet2!$A$2:$K$8265, 11)</f>
        <v>110.8802</v>
      </c>
      <c r="F7708" s="7">
        <f t="shared" si="91"/>
        <v>2.1212499999999999</v>
      </c>
      <c r="G7708" s="8">
        <v>200000</v>
      </c>
      <c r="H7708" s="9">
        <f t="shared" si="92"/>
        <v>3400000</v>
      </c>
      <c r="I7708" s="10"/>
    </row>
    <row r="7709" spans="1:9" ht="14.25" customHeight="1">
      <c r="A7709" s="6" t="str">
        <f t="shared" si="90"/>
        <v>Temanggung_TANGGULANOM</v>
      </c>
      <c r="B7709" s="11" t="s">
        <v>5294</v>
      </c>
      <c r="C7709" s="11" t="s">
        <v>5345</v>
      </c>
      <c r="D7709" s="11">
        <v>9.5500000000000007</v>
      </c>
      <c r="E7709" s="7">
        <f>VLOOKUP(A7709, Sheet2!$A$2:$K$8265, 11)</f>
        <v>110.8802</v>
      </c>
      <c r="F7709" s="7">
        <f t="shared" si="91"/>
        <v>1.1937500000000001</v>
      </c>
      <c r="G7709" s="8">
        <v>200000</v>
      </c>
      <c r="H7709" s="9">
        <f t="shared" si="92"/>
        <v>2000000</v>
      </c>
      <c r="I7709" s="10"/>
    </row>
    <row r="7710" spans="1:9" ht="14.25" customHeight="1">
      <c r="A7710" s="6" t="str">
        <f t="shared" si="90"/>
        <v>Temanggung_TANJUNGSARI</v>
      </c>
      <c r="B7710" s="11" t="s">
        <v>5294</v>
      </c>
      <c r="C7710" s="11" t="s">
        <v>517</v>
      </c>
      <c r="D7710" s="11">
        <v>9.5500000000000007</v>
      </c>
      <c r="E7710" s="7">
        <f>VLOOKUP(A7710, Sheet2!$A$2:$K$8265, 11)</f>
        <v>110.8802</v>
      </c>
      <c r="F7710" s="7">
        <f t="shared" si="91"/>
        <v>1.1937500000000001</v>
      </c>
      <c r="G7710" s="8">
        <v>200000</v>
      </c>
      <c r="H7710" s="9">
        <f t="shared" si="92"/>
        <v>2000000</v>
      </c>
      <c r="I7710" s="10"/>
    </row>
    <row r="7711" spans="1:9" ht="14.25" customHeight="1">
      <c r="A7711" s="6" t="str">
        <f t="shared" si="90"/>
        <v>Temanggung_TAWANGSARI</v>
      </c>
      <c r="B7711" s="11" t="s">
        <v>5294</v>
      </c>
      <c r="C7711" s="11" t="s">
        <v>1149</v>
      </c>
      <c r="D7711" s="11">
        <v>9.5500000000000007</v>
      </c>
      <c r="E7711" s="7">
        <f>VLOOKUP(A7711, Sheet2!$A$2:$K$8265, 11)</f>
        <v>110.8802</v>
      </c>
      <c r="F7711" s="7">
        <f t="shared" si="91"/>
        <v>1.1937500000000001</v>
      </c>
      <c r="G7711" s="8">
        <v>200000</v>
      </c>
      <c r="H7711" s="9">
        <f t="shared" si="92"/>
        <v>2000000</v>
      </c>
      <c r="I7711" s="10"/>
    </row>
    <row r="7712" spans="1:9" ht="14.25" customHeight="1">
      <c r="A7712" s="6" t="str">
        <f t="shared" si="90"/>
        <v>Temanggung_TEGALURUNG</v>
      </c>
      <c r="B7712" s="11" t="s">
        <v>5294</v>
      </c>
      <c r="C7712" s="11" t="s">
        <v>5346</v>
      </c>
      <c r="D7712" s="11">
        <v>9.5500000000000007</v>
      </c>
      <c r="E7712" s="7">
        <f>VLOOKUP(A7712, Sheet2!$A$2:$K$8265, 11)</f>
        <v>110.8802</v>
      </c>
      <c r="F7712" s="7">
        <f t="shared" si="91"/>
        <v>1.1937500000000001</v>
      </c>
      <c r="G7712" s="8">
        <v>200000</v>
      </c>
      <c r="H7712" s="9">
        <f t="shared" si="92"/>
        <v>2000000</v>
      </c>
      <c r="I7712" s="10"/>
    </row>
    <row r="7713" spans="1:9" ht="14.25" customHeight="1">
      <c r="A7713" s="6" t="str">
        <f t="shared" si="90"/>
        <v>Temanggung_TEGOWANUH</v>
      </c>
      <c r="B7713" s="11" t="s">
        <v>5294</v>
      </c>
      <c r="C7713" s="11" t="s">
        <v>5347</v>
      </c>
      <c r="D7713" s="11">
        <v>9.5500000000000007</v>
      </c>
      <c r="E7713" s="7">
        <f>VLOOKUP(A7713, Sheet2!$A$2:$K$8265, 11)</f>
        <v>110.8802</v>
      </c>
      <c r="F7713" s="7">
        <f t="shared" si="91"/>
        <v>1.1937500000000001</v>
      </c>
      <c r="G7713" s="8">
        <v>200000</v>
      </c>
      <c r="H7713" s="9">
        <f t="shared" si="92"/>
        <v>2000000</v>
      </c>
      <c r="I7713" s="10"/>
    </row>
    <row r="7714" spans="1:9" ht="14.25" customHeight="1">
      <c r="A7714" s="6" t="str">
        <f t="shared" si="90"/>
        <v>Temanggung_TEMANGGUNG I</v>
      </c>
      <c r="B7714" s="11" t="s">
        <v>5294</v>
      </c>
      <c r="C7714" s="11" t="s">
        <v>5348</v>
      </c>
      <c r="D7714" s="11">
        <v>9.5500000000000007</v>
      </c>
      <c r="E7714" s="7">
        <f>VLOOKUP(A7714, Sheet2!$A$2:$K$8265, 11)</f>
        <v>110.8802</v>
      </c>
      <c r="F7714" s="7">
        <f t="shared" si="91"/>
        <v>1.1937500000000001</v>
      </c>
      <c r="G7714" s="8">
        <v>200000</v>
      </c>
      <c r="H7714" s="9">
        <f t="shared" si="92"/>
        <v>2000000</v>
      </c>
      <c r="I7714" s="10"/>
    </row>
    <row r="7715" spans="1:9" ht="14.25" customHeight="1">
      <c r="A7715" s="6" t="str">
        <f t="shared" si="90"/>
        <v>Temanggung_TEMANGGUNG II</v>
      </c>
      <c r="B7715" s="11" t="s">
        <v>5294</v>
      </c>
      <c r="C7715" s="11" t="s">
        <v>5349</v>
      </c>
      <c r="D7715" s="11">
        <v>9.5500000000000007</v>
      </c>
      <c r="E7715" s="7">
        <f>VLOOKUP(A7715, Sheet2!$A$2:$K$8265, 11)</f>
        <v>110.8802</v>
      </c>
      <c r="F7715" s="7">
        <f t="shared" si="91"/>
        <v>1.1937500000000001</v>
      </c>
      <c r="G7715" s="8">
        <v>200000</v>
      </c>
      <c r="H7715" s="9">
        <f t="shared" si="92"/>
        <v>2000000</v>
      </c>
      <c r="I7715" s="10"/>
    </row>
    <row r="7716" spans="1:9" ht="14.25" customHeight="1">
      <c r="A7716" s="6" t="str">
        <f t="shared" si="90"/>
        <v>Temanggung_TEMPURAN</v>
      </c>
      <c r="B7716" s="11" t="s">
        <v>5294</v>
      </c>
      <c r="C7716" s="11" t="s">
        <v>1245</v>
      </c>
      <c r="D7716" s="11">
        <v>9.5500000000000007</v>
      </c>
      <c r="E7716" s="7">
        <f>VLOOKUP(A7716, Sheet2!$A$2:$K$8265, 11)</f>
        <v>110.8802</v>
      </c>
      <c r="F7716" s="7">
        <f t="shared" si="91"/>
        <v>1.1937500000000001</v>
      </c>
      <c r="G7716" s="8">
        <v>200000</v>
      </c>
      <c r="H7716" s="9">
        <f t="shared" si="92"/>
        <v>2000000</v>
      </c>
      <c r="I7716" s="10"/>
    </row>
    <row r="7717" spans="1:9" ht="14.25" customHeight="1">
      <c r="A7717" s="6" t="str">
        <f t="shared" si="90"/>
        <v>Temanggung_TEPUSEN</v>
      </c>
      <c r="B7717" s="11" t="s">
        <v>5294</v>
      </c>
      <c r="C7717" s="11" t="s">
        <v>5350</v>
      </c>
      <c r="D7717" s="11">
        <v>9.5500000000000007</v>
      </c>
      <c r="E7717" s="7">
        <f>VLOOKUP(A7717, Sheet2!$A$2:$K$8265, 11)</f>
        <v>110.8802</v>
      </c>
      <c r="F7717" s="7">
        <f t="shared" si="91"/>
        <v>1.1937500000000001</v>
      </c>
      <c r="G7717" s="8">
        <v>200000</v>
      </c>
      <c r="H7717" s="9">
        <f t="shared" si="92"/>
        <v>2000000</v>
      </c>
      <c r="I7717" s="10"/>
    </row>
    <row r="7718" spans="1:9" ht="14.25" customHeight="1">
      <c r="A7718" s="6" t="str">
        <f t="shared" si="90"/>
        <v>Temanggung_TLOGOMULYO</v>
      </c>
      <c r="B7718" s="11" t="s">
        <v>5294</v>
      </c>
      <c r="C7718" s="11" t="s">
        <v>1156</v>
      </c>
      <c r="D7718" s="11">
        <v>9.5500000000000007</v>
      </c>
      <c r="E7718" s="7">
        <f>VLOOKUP(A7718, Sheet2!$A$2:$K$8265, 11)</f>
        <v>110.8802</v>
      </c>
      <c r="F7718" s="7">
        <f t="shared" si="91"/>
        <v>1.1937500000000001</v>
      </c>
      <c r="G7718" s="8">
        <v>200000</v>
      </c>
      <c r="H7718" s="9">
        <f t="shared" si="92"/>
        <v>2000000</v>
      </c>
      <c r="I7718" s="10"/>
    </row>
    <row r="7719" spans="1:9" ht="14.25" customHeight="1">
      <c r="A7719" s="6" t="str">
        <f t="shared" si="90"/>
        <v>Temanggung_TLOGOPUCANG</v>
      </c>
      <c r="B7719" s="11" t="s">
        <v>5294</v>
      </c>
      <c r="C7719" s="11" t="s">
        <v>5351</v>
      </c>
      <c r="D7719" s="11">
        <v>9.5500000000000007</v>
      </c>
      <c r="E7719" s="7">
        <f>VLOOKUP(A7719, Sheet2!$A$2:$K$8265, 11)</f>
        <v>110.8802</v>
      </c>
      <c r="F7719" s="7">
        <f t="shared" si="91"/>
        <v>1.1937500000000001</v>
      </c>
      <c r="G7719" s="8">
        <v>200000</v>
      </c>
      <c r="H7719" s="9">
        <f t="shared" si="92"/>
        <v>2000000</v>
      </c>
      <c r="I7719" s="10"/>
    </row>
    <row r="7720" spans="1:9" ht="14.25" customHeight="1">
      <c r="A7720" s="6" t="str">
        <f t="shared" si="90"/>
        <v>Temanggung_TLOGOREJO</v>
      </c>
      <c r="B7720" s="11" t="s">
        <v>5294</v>
      </c>
      <c r="C7720" s="11" t="s">
        <v>1996</v>
      </c>
      <c r="D7720" s="11">
        <v>9.5500000000000007</v>
      </c>
      <c r="E7720" s="7">
        <f>VLOOKUP(A7720, Sheet2!$A$2:$K$8265, 11)</f>
        <v>110.8802</v>
      </c>
      <c r="F7720" s="7">
        <f t="shared" si="91"/>
        <v>1.1937500000000001</v>
      </c>
      <c r="G7720" s="8">
        <v>200000</v>
      </c>
      <c r="H7720" s="9">
        <f t="shared" si="92"/>
        <v>2000000</v>
      </c>
      <c r="I7720" s="10"/>
    </row>
    <row r="7721" spans="1:9" ht="14.25" customHeight="1">
      <c r="A7721" s="6" t="str">
        <f t="shared" si="90"/>
        <v>Temanggung_TLOGOWUNGU</v>
      </c>
      <c r="B7721" s="11" t="s">
        <v>5294</v>
      </c>
      <c r="C7721" s="11" t="s">
        <v>1360</v>
      </c>
      <c r="D7721" s="11">
        <v>9.5500000000000007</v>
      </c>
      <c r="E7721" s="7">
        <f>VLOOKUP(A7721, Sheet2!$A$2:$K$8265, 11)</f>
        <v>110.8802</v>
      </c>
      <c r="F7721" s="7">
        <f t="shared" si="91"/>
        <v>1.1937500000000001</v>
      </c>
      <c r="G7721" s="8">
        <v>200000</v>
      </c>
      <c r="H7721" s="9">
        <f t="shared" si="92"/>
        <v>2000000</v>
      </c>
      <c r="I7721" s="10"/>
    </row>
    <row r="7722" spans="1:9" ht="14.25" customHeight="1">
      <c r="A7722" s="6" t="str">
        <f t="shared" si="90"/>
        <v>Temanggung_TRAYU</v>
      </c>
      <c r="B7722" s="11" t="s">
        <v>5294</v>
      </c>
      <c r="C7722" s="11" t="s">
        <v>1560</v>
      </c>
      <c r="D7722" s="11">
        <v>10.51</v>
      </c>
      <c r="E7722" s="7">
        <f>VLOOKUP(A7722, Sheet2!$A$2:$K$8265, 11)</f>
        <v>110.8802</v>
      </c>
      <c r="F7722" s="7">
        <f t="shared" si="91"/>
        <v>1.31375</v>
      </c>
      <c r="G7722" s="8">
        <v>200000</v>
      </c>
      <c r="H7722" s="9">
        <f t="shared" si="92"/>
        <v>2200000</v>
      </c>
      <c r="I7722" s="10"/>
    </row>
    <row r="7723" spans="1:9" ht="14.25" customHeight="1">
      <c r="A7723" s="6" t="str">
        <f t="shared" si="90"/>
        <v>Temanggung_WADAS</v>
      </c>
      <c r="B7723" s="11" t="s">
        <v>5294</v>
      </c>
      <c r="C7723" s="11" t="s">
        <v>530</v>
      </c>
      <c r="D7723" s="11">
        <v>9.5500000000000007</v>
      </c>
      <c r="E7723" s="7">
        <f>VLOOKUP(A7723, Sheet2!$A$2:$K$8265, 11)</f>
        <v>110.8802</v>
      </c>
      <c r="F7723" s="7">
        <f t="shared" si="91"/>
        <v>1.1937500000000001</v>
      </c>
      <c r="G7723" s="8">
        <v>200000</v>
      </c>
      <c r="H7723" s="9">
        <f t="shared" si="92"/>
        <v>2000000</v>
      </c>
      <c r="I7723" s="10"/>
    </row>
    <row r="7724" spans="1:9" ht="14.25" customHeight="1">
      <c r="A7724" s="6" t="str">
        <f t="shared" si="90"/>
        <v>Temanggung_WALITELON SELATAN</v>
      </c>
      <c r="B7724" s="11" t="s">
        <v>5294</v>
      </c>
      <c r="C7724" s="11" t="s">
        <v>5352</v>
      </c>
      <c r="D7724" s="11">
        <v>9.5500000000000007</v>
      </c>
      <c r="E7724" s="7">
        <f>VLOOKUP(A7724, Sheet2!$A$2:$K$8265, 11)</f>
        <v>110.8802</v>
      </c>
      <c r="F7724" s="7">
        <f t="shared" si="91"/>
        <v>1.1937500000000001</v>
      </c>
      <c r="G7724" s="8">
        <v>200000</v>
      </c>
      <c r="H7724" s="9">
        <f t="shared" si="92"/>
        <v>2000000</v>
      </c>
      <c r="I7724" s="10"/>
    </row>
    <row r="7725" spans="1:9" ht="14.25" customHeight="1">
      <c r="A7725" s="6" t="str">
        <f t="shared" si="90"/>
        <v>Temanggung_WALITELON UTARA</v>
      </c>
      <c r="B7725" s="11" t="s">
        <v>5294</v>
      </c>
      <c r="C7725" s="11" t="s">
        <v>5353</v>
      </c>
      <c r="D7725" s="11">
        <v>9.5500000000000007</v>
      </c>
      <c r="E7725" s="7">
        <f>VLOOKUP(A7725, Sheet2!$A$2:$K$8265, 11)</f>
        <v>110.8802</v>
      </c>
      <c r="F7725" s="7">
        <f t="shared" si="91"/>
        <v>1.1937500000000001</v>
      </c>
      <c r="G7725" s="8">
        <v>200000</v>
      </c>
      <c r="H7725" s="9">
        <f t="shared" si="92"/>
        <v>2000000</v>
      </c>
      <c r="I7725" s="10"/>
    </row>
    <row r="7726" spans="1:9" ht="14.25" customHeight="1">
      <c r="A7726" s="6" t="str">
        <f t="shared" si="90"/>
        <v>Temanggung_WONOROTO</v>
      </c>
      <c r="B7726" s="11" t="s">
        <v>5294</v>
      </c>
      <c r="C7726" s="11" t="s">
        <v>3893</v>
      </c>
      <c r="D7726" s="11">
        <v>7.61</v>
      </c>
      <c r="E7726" s="7">
        <f>VLOOKUP(A7726, Sheet2!$A$2:$K$8265, 11)</f>
        <v>110.8802</v>
      </c>
      <c r="F7726" s="7">
        <f t="shared" si="91"/>
        <v>0.95125000000000004</v>
      </c>
      <c r="G7726" s="8">
        <v>200000</v>
      </c>
      <c r="H7726" s="9">
        <f t="shared" si="92"/>
        <v>1600000</v>
      </c>
      <c r="I7726" s="10"/>
    </row>
    <row r="7727" spans="1:9" ht="14.25" customHeight="1">
      <c r="A7727" s="6" t="str">
        <f t="shared" si="90"/>
        <v>TGL 3PURWAHAMBA_ARGATAWANG</v>
      </c>
      <c r="B7727" s="11" t="s">
        <v>5354</v>
      </c>
      <c r="C7727" s="11" t="s">
        <v>5355</v>
      </c>
      <c r="D7727" s="11">
        <v>11.25</v>
      </c>
      <c r="E7727" s="7">
        <f>VLOOKUP(A7727, Sheet2!$A$2:$K$8265, 11)</f>
        <v>110.8802</v>
      </c>
      <c r="F7727" s="7">
        <f t="shared" si="91"/>
        <v>1.40625</v>
      </c>
      <c r="G7727" s="8">
        <v>200000</v>
      </c>
      <c r="H7727" s="9">
        <f t="shared" si="92"/>
        <v>2400000</v>
      </c>
      <c r="I7727" s="10"/>
    </row>
    <row r="7728" spans="1:9" ht="14.25" customHeight="1">
      <c r="A7728" s="6" t="str">
        <f t="shared" si="90"/>
        <v>TGL 3PURWAHAMBA_BABAKAN</v>
      </c>
      <c r="B7728" s="11" t="s">
        <v>5354</v>
      </c>
      <c r="C7728" s="11" t="s">
        <v>263</v>
      </c>
      <c r="D7728" s="11">
        <v>11.25</v>
      </c>
      <c r="E7728" s="7">
        <f>VLOOKUP(A7728, Sheet2!$A$2:$K$8265, 11)</f>
        <v>110.8802</v>
      </c>
      <c r="F7728" s="7">
        <f t="shared" si="91"/>
        <v>1.40625</v>
      </c>
      <c r="G7728" s="8">
        <v>200000</v>
      </c>
      <c r="H7728" s="9">
        <f t="shared" si="92"/>
        <v>2400000</v>
      </c>
      <c r="I7728" s="10"/>
    </row>
    <row r="7729" spans="1:9" ht="14.25" customHeight="1">
      <c r="A7729" s="6" t="str">
        <f t="shared" si="90"/>
        <v>TGL 3PURWAHAMBA_BALAMOA</v>
      </c>
      <c r="B7729" s="11" t="s">
        <v>5354</v>
      </c>
      <c r="C7729" s="11" t="s">
        <v>5356</v>
      </c>
      <c r="D7729" s="11">
        <v>11.25</v>
      </c>
      <c r="E7729" s="7">
        <f>VLOOKUP(A7729, Sheet2!$A$2:$K$8265, 11)</f>
        <v>110.8802</v>
      </c>
      <c r="F7729" s="7">
        <f t="shared" si="91"/>
        <v>1.40625</v>
      </c>
      <c r="G7729" s="8">
        <v>200000</v>
      </c>
      <c r="H7729" s="9">
        <f t="shared" si="92"/>
        <v>2400000</v>
      </c>
      <c r="I7729" s="10"/>
    </row>
    <row r="7730" spans="1:9" ht="14.25" customHeight="1">
      <c r="A7730" s="6" t="str">
        <f t="shared" si="90"/>
        <v>TGL 3PURWAHAMBA_BANDASARI</v>
      </c>
      <c r="B7730" s="11" t="s">
        <v>5354</v>
      </c>
      <c r="C7730" s="11" t="s">
        <v>5357</v>
      </c>
      <c r="D7730" s="11">
        <v>11.25</v>
      </c>
      <c r="E7730" s="7">
        <f>VLOOKUP(A7730, Sheet2!$A$2:$K$8265, 11)</f>
        <v>110.8802</v>
      </c>
      <c r="F7730" s="7">
        <f t="shared" si="91"/>
        <v>1.40625</v>
      </c>
      <c r="G7730" s="8">
        <v>200000</v>
      </c>
      <c r="H7730" s="9">
        <f t="shared" si="92"/>
        <v>2400000</v>
      </c>
      <c r="I7730" s="10"/>
    </row>
    <row r="7731" spans="1:9" ht="14.25" customHeight="1">
      <c r="A7731" s="6" t="str">
        <f t="shared" si="90"/>
        <v>TGL 3PURWAHAMBA_BANGUN GALIH</v>
      </c>
      <c r="B7731" s="11" t="s">
        <v>5354</v>
      </c>
      <c r="C7731" s="11" t="s">
        <v>5358</v>
      </c>
      <c r="D7731" s="11">
        <v>11.25</v>
      </c>
      <c r="E7731" s="7">
        <f>VLOOKUP(A7731, Sheet2!$A$2:$K$8265, 11)</f>
        <v>110.8802</v>
      </c>
      <c r="F7731" s="7">
        <f t="shared" si="91"/>
        <v>1.40625</v>
      </c>
      <c r="G7731" s="8">
        <v>200000</v>
      </c>
      <c r="H7731" s="9">
        <f t="shared" si="92"/>
        <v>2400000</v>
      </c>
      <c r="I7731" s="10"/>
    </row>
    <row r="7732" spans="1:9" ht="14.25" customHeight="1">
      <c r="A7732" s="6" t="str">
        <f t="shared" si="90"/>
        <v>TGL 3PURWAHAMBA_BANJARANYAR</v>
      </c>
      <c r="B7732" s="11" t="s">
        <v>5354</v>
      </c>
      <c r="C7732" s="11" t="s">
        <v>1568</v>
      </c>
      <c r="D7732" s="11">
        <v>15.73</v>
      </c>
      <c r="E7732" s="7">
        <f>VLOOKUP(A7732, Sheet2!$A$2:$K$8265, 11)</f>
        <v>110.8802</v>
      </c>
      <c r="F7732" s="7">
        <f t="shared" si="91"/>
        <v>1.9662500000000001</v>
      </c>
      <c r="G7732" s="8">
        <v>200000</v>
      </c>
      <c r="H7732" s="9">
        <f t="shared" si="92"/>
        <v>3200000</v>
      </c>
      <c r="I7732" s="10"/>
    </row>
    <row r="7733" spans="1:9" ht="14.25" customHeight="1">
      <c r="A7733" s="6" t="str">
        <f t="shared" si="90"/>
        <v>TGL 3PURWAHAMBA_BANJARTURI</v>
      </c>
      <c r="B7733" s="11" t="s">
        <v>5354</v>
      </c>
      <c r="C7733" s="11" t="s">
        <v>5359</v>
      </c>
      <c r="D7733" s="11">
        <v>11.25</v>
      </c>
      <c r="E7733" s="7">
        <f>VLOOKUP(A7733, Sheet2!$A$2:$K$8265, 11)</f>
        <v>110.8802</v>
      </c>
      <c r="F7733" s="7">
        <f t="shared" si="91"/>
        <v>1.40625</v>
      </c>
      <c r="G7733" s="8">
        <v>200000</v>
      </c>
      <c r="H7733" s="9">
        <f t="shared" si="92"/>
        <v>2400000</v>
      </c>
      <c r="I7733" s="10"/>
    </row>
    <row r="7734" spans="1:9" ht="14.25" customHeight="1">
      <c r="A7734" s="6" t="str">
        <f t="shared" si="90"/>
        <v>TGL 3PURWAHAMBA_BANYUMUDAL</v>
      </c>
      <c r="B7734" s="11" t="s">
        <v>5354</v>
      </c>
      <c r="C7734" s="11" t="s">
        <v>1006</v>
      </c>
      <c r="D7734" s="11">
        <v>15.73</v>
      </c>
      <c r="E7734" s="7">
        <f>VLOOKUP(A7734, Sheet2!$A$2:$K$8265, 11)</f>
        <v>110.8802</v>
      </c>
      <c r="F7734" s="7">
        <f t="shared" si="91"/>
        <v>1.9662500000000001</v>
      </c>
      <c r="G7734" s="8">
        <v>200000</v>
      </c>
      <c r="H7734" s="9">
        <f t="shared" si="92"/>
        <v>3200000</v>
      </c>
      <c r="I7734" s="10"/>
    </row>
    <row r="7735" spans="1:9" ht="14.25" customHeight="1">
      <c r="A7735" s="6" t="str">
        <f t="shared" si="90"/>
        <v>TGL 3PURWAHAMBA_BEDUG</v>
      </c>
      <c r="B7735" s="11" t="s">
        <v>5354</v>
      </c>
      <c r="C7735" s="11" t="s">
        <v>5360</v>
      </c>
      <c r="D7735" s="11">
        <v>11.25</v>
      </c>
      <c r="E7735" s="7">
        <f>VLOOKUP(A7735, Sheet2!$A$2:$K$8265, 11)</f>
        <v>110.8802</v>
      </c>
      <c r="F7735" s="7">
        <f t="shared" si="91"/>
        <v>1.40625</v>
      </c>
      <c r="G7735" s="8">
        <v>200000</v>
      </c>
      <c r="H7735" s="9">
        <f t="shared" si="92"/>
        <v>2400000</v>
      </c>
      <c r="I7735" s="10"/>
    </row>
    <row r="7736" spans="1:9" ht="14.25" customHeight="1">
      <c r="A7736" s="6" t="str">
        <f t="shared" si="90"/>
        <v>TGL 3PURWAHAMBA_BOGARES KIDUL</v>
      </c>
      <c r="B7736" s="11" t="s">
        <v>5354</v>
      </c>
      <c r="C7736" s="11" t="s">
        <v>5361</v>
      </c>
      <c r="D7736" s="11">
        <v>11.25</v>
      </c>
      <c r="E7736" s="7">
        <f>VLOOKUP(A7736, Sheet2!$A$2:$K$8265, 11)</f>
        <v>110.8802</v>
      </c>
      <c r="F7736" s="7">
        <f t="shared" si="91"/>
        <v>1.40625</v>
      </c>
      <c r="G7736" s="8">
        <v>200000</v>
      </c>
      <c r="H7736" s="9">
        <f t="shared" si="92"/>
        <v>2400000</v>
      </c>
      <c r="I7736" s="10"/>
    </row>
    <row r="7737" spans="1:9" ht="14.25" customHeight="1">
      <c r="A7737" s="6" t="str">
        <f t="shared" si="90"/>
        <v>TGL 3PURWAHAMBA_BOGARES LOR</v>
      </c>
      <c r="B7737" s="11" t="s">
        <v>5354</v>
      </c>
      <c r="C7737" s="11" t="s">
        <v>5362</v>
      </c>
      <c r="D7737" s="11">
        <v>11.25</v>
      </c>
      <c r="E7737" s="7">
        <f>VLOOKUP(A7737, Sheet2!$A$2:$K$8265, 11)</f>
        <v>110.8802</v>
      </c>
      <c r="F7737" s="7">
        <f t="shared" si="91"/>
        <v>1.40625</v>
      </c>
      <c r="G7737" s="8">
        <v>200000</v>
      </c>
      <c r="H7737" s="9">
        <f t="shared" si="92"/>
        <v>2400000</v>
      </c>
      <c r="I7737" s="10"/>
    </row>
    <row r="7738" spans="1:9" ht="14.25" customHeight="1">
      <c r="A7738" s="6" t="str">
        <f t="shared" si="90"/>
        <v>TGL 3PURWAHAMBA_BOJONGSANA</v>
      </c>
      <c r="B7738" s="11" t="s">
        <v>5354</v>
      </c>
      <c r="C7738" s="11" t="s">
        <v>5363</v>
      </c>
      <c r="D7738" s="11">
        <v>11.25</v>
      </c>
      <c r="E7738" s="7">
        <f>VLOOKUP(A7738, Sheet2!$A$2:$K$8265, 11)</f>
        <v>110.8802</v>
      </c>
      <c r="F7738" s="7">
        <f t="shared" si="91"/>
        <v>1.40625</v>
      </c>
      <c r="G7738" s="8">
        <v>200000</v>
      </c>
      <c r="H7738" s="9">
        <f t="shared" si="92"/>
        <v>2400000</v>
      </c>
      <c r="I7738" s="10"/>
    </row>
    <row r="7739" spans="1:9" ht="14.25" customHeight="1">
      <c r="A7739" s="6" t="str">
        <f t="shared" si="90"/>
        <v>TGL 3PURWAHAMBA_BONGKOK</v>
      </c>
      <c r="B7739" s="11" t="s">
        <v>5354</v>
      </c>
      <c r="C7739" s="11" t="s">
        <v>5364</v>
      </c>
      <c r="D7739" s="11">
        <v>11.25</v>
      </c>
      <c r="E7739" s="7">
        <f>VLOOKUP(A7739, Sheet2!$A$2:$K$8265, 11)</f>
        <v>110.8802</v>
      </c>
      <c r="F7739" s="7">
        <f t="shared" si="91"/>
        <v>1.40625</v>
      </c>
      <c r="G7739" s="8">
        <v>200000</v>
      </c>
      <c r="H7739" s="9">
        <f t="shared" si="92"/>
        <v>2400000</v>
      </c>
      <c r="I7739" s="10"/>
    </row>
    <row r="7740" spans="1:9" ht="14.25" customHeight="1">
      <c r="A7740" s="6" t="str">
        <f t="shared" si="90"/>
        <v>TGL 3PURWAHAMBA_BREKAT</v>
      </c>
      <c r="B7740" s="11" t="s">
        <v>5354</v>
      </c>
      <c r="C7740" s="11" t="s">
        <v>5365</v>
      </c>
      <c r="D7740" s="11">
        <v>11.25</v>
      </c>
      <c r="E7740" s="7">
        <f>VLOOKUP(A7740, Sheet2!$A$2:$K$8265, 11)</f>
        <v>110.8802</v>
      </c>
      <c r="F7740" s="7">
        <f t="shared" si="91"/>
        <v>1.40625</v>
      </c>
      <c r="G7740" s="8">
        <v>200000</v>
      </c>
      <c r="H7740" s="9">
        <f t="shared" si="92"/>
        <v>2400000</v>
      </c>
      <c r="I7740" s="10"/>
    </row>
    <row r="7741" spans="1:9" ht="14.25" customHeight="1">
      <c r="A7741" s="6" t="str">
        <f t="shared" si="90"/>
        <v>TGL 3PURWAHAMBA_BULAKWARU</v>
      </c>
      <c r="B7741" s="11" t="s">
        <v>5354</v>
      </c>
      <c r="C7741" s="11" t="s">
        <v>5366</v>
      </c>
      <c r="D7741" s="11">
        <v>11.25</v>
      </c>
      <c r="E7741" s="7">
        <f>VLOOKUP(A7741, Sheet2!$A$2:$K$8265, 11)</f>
        <v>110.8802</v>
      </c>
      <c r="F7741" s="7">
        <f t="shared" si="91"/>
        <v>1.40625</v>
      </c>
      <c r="G7741" s="8">
        <v>200000</v>
      </c>
      <c r="H7741" s="9">
        <f t="shared" si="92"/>
        <v>2400000</v>
      </c>
      <c r="I7741" s="10"/>
    </row>
    <row r="7742" spans="1:9" ht="14.25" customHeight="1">
      <c r="A7742" s="6" t="str">
        <f t="shared" si="90"/>
        <v>TGL 3PURWAHAMBA_BUMIHARJA</v>
      </c>
      <c r="B7742" s="11" t="s">
        <v>5354</v>
      </c>
      <c r="C7742" s="11" t="s">
        <v>5367</v>
      </c>
      <c r="D7742" s="11">
        <v>11.25</v>
      </c>
      <c r="E7742" s="7">
        <f>VLOOKUP(A7742, Sheet2!$A$2:$K$8265, 11)</f>
        <v>110.8802</v>
      </c>
      <c r="F7742" s="7">
        <f t="shared" si="91"/>
        <v>1.40625</v>
      </c>
      <c r="G7742" s="8">
        <v>200000</v>
      </c>
      <c r="H7742" s="9">
        <f t="shared" si="92"/>
        <v>2400000</v>
      </c>
      <c r="I7742" s="10"/>
    </row>
    <row r="7743" spans="1:9" ht="14.25" customHeight="1">
      <c r="A7743" s="6" t="str">
        <f t="shared" si="90"/>
        <v>TGL 3PURWAHAMBA_CANGKRING</v>
      </c>
      <c r="B7743" s="11" t="s">
        <v>5354</v>
      </c>
      <c r="C7743" s="11" t="s">
        <v>561</v>
      </c>
      <c r="D7743" s="11">
        <v>11.25</v>
      </c>
      <c r="E7743" s="7">
        <f>VLOOKUP(A7743, Sheet2!$A$2:$K$8265, 11)</f>
        <v>110.8802</v>
      </c>
      <c r="F7743" s="7">
        <f t="shared" si="91"/>
        <v>1.40625</v>
      </c>
      <c r="G7743" s="8">
        <v>200000</v>
      </c>
      <c r="H7743" s="9">
        <f t="shared" si="92"/>
        <v>2400000</v>
      </c>
      <c r="I7743" s="10"/>
    </row>
    <row r="7744" spans="1:9" ht="14.25" customHeight="1">
      <c r="A7744" s="6" t="str">
        <f t="shared" si="90"/>
        <v>TGL 3PURWAHAMBA_CAPAR</v>
      </c>
      <c r="B7744" s="11" t="s">
        <v>5354</v>
      </c>
      <c r="C7744" s="11" t="s">
        <v>1685</v>
      </c>
      <c r="D7744" s="11">
        <v>11.25</v>
      </c>
      <c r="E7744" s="7">
        <f>VLOOKUP(A7744, Sheet2!$A$2:$K$8265, 11)</f>
        <v>110.8802</v>
      </c>
      <c r="F7744" s="7">
        <f t="shared" si="91"/>
        <v>1.40625</v>
      </c>
      <c r="G7744" s="8">
        <v>200000</v>
      </c>
      <c r="H7744" s="9">
        <f t="shared" si="92"/>
        <v>2400000</v>
      </c>
      <c r="I7744" s="10"/>
    </row>
    <row r="7745" spans="1:9" ht="14.25" customHeight="1">
      <c r="A7745" s="6" t="str">
        <f t="shared" si="90"/>
        <v>TGL 3PURWAHAMBA_CERIH</v>
      </c>
      <c r="B7745" s="11" t="s">
        <v>5354</v>
      </c>
      <c r="C7745" s="11" t="s">
        <v>5368</v>
      </c>
      <c r="D7745" s="11">
        <v>11.25</v>
      </c>
      <c r="E7745" s="7">
        <f>VLOOKUP(A7745, Sheet2!$A$2:$K$8265, 11)</f>
        <v>110.8802</v>
      </c>
      <c r="F7745" s="7">
        <f t="shared" si="91"/>
        <v>1.40625</v>
      </c>
      <c r="G7745" s="8">
        <v>200000</v>
      </c>
      <c r="H7745" s="9">
        <f t="shared" si="92"/>
        <v>2400000</v>
      </c>
      <c r="I7745" s="10"/>
    </row>
    <row r="7746" spans="1:9" ht="14.25" customHeight="1">
      <c r="A7746" s="6" t="str">
        <f t="shared" si="90"/>
        <v>TGL 3PURWAHAMBA_CIBUYUR</v>
      </c>
      <c r="B7746" s="11" t="s">
        <v>5354</v>
      </c>
      <c r="C7746" s="11" t="s">
        <v>5369</v>
      </c>
      <c r="D7746" s="11">
        <v>15.73</v>
      </c>
      <c r="E7746" s="7">
        <f>VLOOKUP(A7746, Sheet2!$A$2:$K$8265, 11)</f>
        <v>110.8802</v>
      </c>
      <c r="F7746" s="7">
        <f t="shared" si="91"/>
        <v>1.9662500000000001</v>
      </c>
      <c r="G7746" s="8">
        <v>200000</v>
      </c>
      <c r="H7746" s="9">
        <f t="shared" si="92"/>
        <v>3200000</v>
      </c>
      <c r="I7746" s="10"/>
    </row>
    <row r="7747" spans="1:9" ht="14.25" customHeight="1">
      <c r="A7747" s="6" t="str">
        <f t="shared" si="90"/>
        <v>TGL 3PURWAHAMBA_CURUG</v>
      </c>
      <c r="B7747" s="11" t="s">
        <v>5354</v>
      </c>
      <c r="C7747" s="11" t="s">
        <v>2080</v>
      </c>
      <c r="D7747" s="11">
        <v>11.25</v>
      </c>
      <c r="E7747" s="7">
        <f>VLOOKUP(A7747, Sheet2!$A$2:$K$8265, 11)</f>
        <v>110.8802</v>
      </c>
      <c r="F7747" s="7">
        <f t="shared" si="91"/>
        <v>1.40625</v>
      </c>
      <c r="G7747" s="8">
        <v>200000</v>
      </c>
      <c r="H7747" s="9">
        <f t="shared" si="92"/>
        <v>2400000</v>
      </c>
      <c r="I7747" s="10"/>
    </row>
    <row r="7748" spans="1:9" ht="14.25" customHeight="1">
      <c r="A7748" s="6" t="str">
        <f t="shared" si="90"/>
        <v>TGL 3PURWAHAMBA_DAMPYAK</v>
      </c>
      <c r="B7748" s="11" t="s">
        <v>5354</v>
      </c>
      <c r="C7748" s="11" t="s">
        <v>5370</v>
      </c>
      <c r="D7748" s="11">
        <v>11.25</v>
      </c>
      <c r="E7748" s="7">
        <f>VLOOKUP(A7748, Sheet2!$A$2:$K$8265, 11)</f>
        <v>110.8802</v>
      </c>
      <c r="F7748" s="7">
        <f t="shared" si="91"/>
        <v>1.40625</v>
      </c>
      <c r="G7748" s="8">
        <v>200000</v>
      </c>
      <c r="H7748" s="9">
        <f t="shared" si="92"/>
        <v>2400000</v>
      </c>
      <c r="I7748" s="10"/>
    </row>
    <row r="7749" spans="1:9" ht="14.25" customHeight="1">
      <c r="A7749" s="6" t="str">
        <f t="shared" si="90"/>
        <v>TGL 3PURWAHAMBA_DATAR</v>
      </c>
      <c r="B7749" s="11" t="s">
        <v>5354</v>
      </c>
      <c r="C7749" s="11" t="s">
        <v>2151</v>
      </c>
      <c r="D7749" s="11">
        <v>15.73</v>
      </c>
      <c r="E7749" s="7">
        <f>VLOOKUP(A7749, Sheet2!$A$2:$K$8265, 11)</f>
        <v>110.8802</v>
      </c>
      <c r="F7749" s="7">
        <f t="shared" si="91"/>
        <v>1.9662500000000001</v>
      </c>
      <c r="G7749" s="8">
        <v>200000</v>
      </c>
      <c r="H7749" s="9">
        <f t="shared" si="92"/>
        <v>3200000</v>
      </c>
      <c r="I7749" s="10"/>
    </row>
    <row r="7750" spans="1:9" ht="14.25" customHeight="1">
      <c r="A7750" s="6" t="str">
        <f t="shared" si="90"/>
        <v>TGL 3PURWAHAMBA_DAWUHAN</v>
      </c>
      <c r="B7750" s="11" t="s">
        <v>5354</v>
      </c>
      <c r="C7750" s="11" t="s">
        <v>1704</v>
      </c>
      <c r="D7750" s="11">
        <v>11.25</v>
      </c>
      <c r="E7750" s="7">
        <f>VLOOKUP(A7750, Sheet2!$A$2:$K$8265, 11)</f>
        <v>110.8802</v>
      </c>
      <c r="F7750" s="7">
        <f t="shared" si="91"/>
        <v>1.40625</v>
      </c>
      <c r="G7750" s="8">
        <v>200000</v>
      </c>
      <c r="H7750" s="9">
        <f t="shared" si="92"/>
        <v>2400000</v>
      </c>
      <c r="I7750" s="10"/>
    </row>
    <row r="7751" spans="1:9" ht="14.25" customHeight="1">
      <c r="A7751" s="6" t="str">
        <f t="shared" si="90"/>
        <v>TGL 3PURWAHAMBA_DEBONG KIDUL</v>
      </c>
      <c r="B7751" s="11" t="s">
        <v>5354</v>
      </c>
      <c r="C7751" s="11" t="s">
        <v>5371</v>
      </c>
      <c r="D7751" s="11">
        <v>0.5</v>
      </c>
      <c r="E7751" s="7">
        <f>VLOOKUP(A7751, Sheet2!$A$2:$K$8265, 11)</f>
        <v>110.8802</v>
      </c>
      <c r="F7751" s="7">
        <f t="shared" si="91"/>
        <v>6.25E-2</v>
      </c>
      <c r="G7751" s="8">
        <v>200000</v>
      </c>
      <c r="H7751" s="9">
        <f t="shared" si="92"/>
        <v>200000</v>
      </c>
      <c r="I7751" s="10"/>
    </row>
    <row r="7752" spans="1:9" ht="14.25" customHeight="1">
      <c r="A7752" s="6" t="str">
        <f t="shared" si="90"/>
        <v>TGL 3PURWAHAMBA_DEBONG KULON</v>
      </c>
      <c r="B7752" s="11" t="s">
        <v>5354</v>
      </c>
      <c r="C7752" s="11" t="s">
        <v>5372</v>
      </c>
      <c r="D7752" s="11">
        <v>0.5</v>
      </c>
      <c r="E7752" s="7">
        <f>VLOOKUP(A7752, Sheet2!$A$2:$K$8265, 11)</f>
        <v>110.8802</v>
      </c>
      <c r="F7752" s="7">
        <f t="shared" si="91"/>
        <v>6.25E-2</v>
      </c>
      <c r="G7752" s="8">
        <v>200000</v>
      </c>
      <c r="H7752" s="9">
        <f t="shared" si="92"/>
        <v>200000</v>
      </c>
      <c r="I7752" s="10"/>
    </row>
    <row r="7753" spans="1:9" ht="14.25" customHeight="1">
      <c r="A7753" s="6" t="str">
        <f t="shared" si="90"/>
        <v>TGL 3PURWAHAMBA_DEBONG TENGAH</v>
      </c>
      <c r="B7753" s="11" t="s">
        <v>5354</v>
      </c>
      <c r="C7753" s="11" t="s">
        <v>5373</v>
      </c>
      <c r="D7753" s="11">
        <v>0.5</v>
      </c>
      <c r="E7753" s="7">
        <f>VLOOKUP(A7753, Sheet2!$A$2:$K$8265, 11)</f>
        <v>110.8802</v>
      </c>
      <c r="F7753" s="7">
        <f t="shared" si="91"/>
        <v>6.25E-2</v>
      </c>
      <c r="G7753" s="8">
        <v>200000</v>
      </c>
      <c r="H7753" s="9">
        <f t="shared" si="92"/>
        <v>200000</v>
      </c>
      <c r="I7753" s="10"/>
    </row>
    <row r="7754" spans="1:9" ht="14.25" customHeight="1">
      <c r="A7754" s="6" t="str">
        <f t="shared" si="90"/>
        <v>TGL 3PURWAHAMBA_DEBONGWETAN</v>
      </c>
      <c r="B7754" s="11" t="s">
        <v>5354</v>
      </c>
      <c r="C7754" s="11" t="s">
        <v>5374</v>
      </c>
      <c r="D7754" s="11">
        <v>11.25</v>
      </c>
      <c r="E7754" s="7">
        <f>VLOOKUP(A7754, Sheet2!$A$2:$K$8265, 11)</f>
        <v>110.8802</v>
      </c>
      <c r="F7754" s="7">
        <f t="shared" si="91"/>
        <v>1.40625</v>
      </c>
      <c r="G7754" s="8">
        <v>200000</v>
      </c>
      <c r="H7754" s="9">
        <f t="shared" si="92"/>
        <v>2400000</v>
      </c>
      <c r="I7754" s="10"/>
    </row>
    <row r="7755" spans="1:9" ht="14.25" customHeight="1">
      <c r="A7755" s="6" t="str">
        <f t="shared" si="90"/>
        <v>TGL 3PURWAHAMBA_DEMANGHARJO</v>
      </c>
      <c r="B7755" s="11" t="s">
        <v>5354</v>
      </c>
      <c r="C7755" s="11" t="s">
        <v>5375</v>
      </c>
      <c r="D7755" s="11">
        <v>11.25</v>
      </c>
      <c r="E7755" s="7">
        <f>VLOOKUP(A7755, Sheet2!$A$2:$K$8265, 11)</f>
        <v>110.8802</v>
      </c>
      <c r="F7755" s="7">
        <f t="shared" si="91"/>
        <v>1.40625</v>
      </c>
      <c r="G7755" s="8">
        <v>200000</v>
      </c>
      <c r="H7755" s="9">
        <f t="shared" si="92"/>
        <v>2400000</v>
      </c>
      <c r="I7755" s="10"/>
    </row>
    <row r="7756" spans="1:9" ht="14.25" customHeight="1">
      <c r="A7756" s="6" t="str">
        <f t="shared" si="90"/>
        <v>TGL 3PURWAHAMBA_DEPOK</v>
      </c>
      <c r="B7756" s="11" t="s">
        <v>5354</v>
      </c>
      <c r="C7756" s="11" t="s">
        <v>87</v>
      </c>
      <c r="D7756" s="11">
        <v>11.25</v>
      </c>
      <c r="E7756" s="7">
        <f>VLOOKUP(A7756, Sheet2!$A$2:$K$8265, 11)</f>
        <v>110.8802</v>
      </c>
      <c r="F7756" s="7">
        <f t="shared" si="91"/>
        <v>1.40625</v>
      </c>
      <c r="G7756" s="8">
        <v>200000</v>
      </c>
      <c r="H7756" s="9">
        <f t="shared" si="92"/>
        <v>2400000</v>
      </c>
      <c r="I7756" s="10"/>
    </row>
    <row r="7757" spans="1:9" ht="14.25" customHeight="1">
      <c r="A7757" s="6" t="str">
        <f t="shared" si="90"/>
        <v>TGL 3PURWAHAMBA_DERMASANDI</v>
      </c>
      <c r="B7757" s="11" t="s">
        <v>5354</v>
      </c>
      <c r="C7757" s="11" t="s">
        <v>5376</v>
      </c>
      <c r="D7757" s="11">
        <v>11.25</v>
      </c>
      <c r="E7757" s="7">
        <f>VLOOKUP(A7757, Sheet2!$A$2:$K$8265, 11)</f>
        <v>110.8802</v>
      </c>
      <c r="F7757" s="7">
        <f t="shared" si="91"/>
        <v>1.40625</v>
      </c>
      <c r="G7757" s="8">
        <v>200000</v>
      </c>
      <c r="H7757" s="9">
        <f t="shared" si="92"/>
        <v>2400000</v>
      </c>
      <c r="I7757" s="10"/>
    </row>
    <row r="7758" spans="1:9" ht="14.25" customHeight="1">
      <c r="A7758" s="6" t="str">
        <f t="shared" si="90"/>
        <v>TGL 3PURWAHAMBA_DERMASUCI</v>
      </c>
      <c r="B7758" s="11" t="s">
        <v>5354</v>
      </c>
      <c r="C7758" s="11" t="s">
        <v>5377</v>
      </c>
      <c r="D7758" s="11">
        <v>11.25</v>
      </c>
      <c r="E7758" s="7">
        <f>VLOOKUP(A7758, Sheet2!$A$2:$K$8265, 11)</f>
        <v>110.8802</v>
      </c>
      <c r="F7758" s="7">
        <f t="shared" si="91"/>
        <v>1.40625</v>
      </c>
      <c r="G7758" s="8">
        <v>200000</v>
      </c>
      <c r="H7758" s="9">
        <f t="shared" si="92"/>
        <v>2400000</v>
      </c>
      <c r="I7758" s="10"/>
    </row>
    <row r="7759" spans="1:9" ht="14.25" customHeight="1">
      <c r="A7759" s="6" t="str">
        <f t="shared" si="90"/>
        <v>TGL 3PURWAHAMBA_DINUK</v>
      </c>
      <c r="B7759" s="11" t="s">
        <v>5354</v>
      </c>
      <c r="C7759" s="11" t="s">
        <v>5378</v>
      </c>
      <c r="D7759" s="11">
        <v>11.25</v>
      </c>
      <c r="E7759" s="7">
        <f>VLOOKUP(A7759, Sheet2!$A$2:$K$8265, 11)</f>
        <v>110.8802</v>
      </c>
      <c r="F7759" s="7">
        <f t="shared" si="91"/>
        <v>1.40625</v>
      </c>
      <c r="G7759" s="8">
        <v>200000</v>
      </c>
      <c r="H7759" s="9">
        <f t="shared" si="92"/>
        <v>2400000</v>
      </c>
      <c r="I7759" s="10"/>
    </row>
    <row r="7760" spans="1:9" ht="14.25" customHeight="1">
      <c r="A7760" s="6" t="str">
        <f t="shared" si="90"/>
        <v>TGL 3PURWAHAMBA_DUKUHBANGSA</v>
      </c>
      <c r="B7760" s="11" t="s">
        <v>5354</v>
      </c>
      <c r="C7760" s="11" t="s">
        <v>5379</v>
      </c>
      <c r="D7760" s="11">
        <v>11.25</v>
      </c>
      <c r="E7760" s="7">
        <f>VLOOKUP(A7760, Sheet2!$A$2:$K$8265, 11)</f>
        <v>110.8802</v>
      </c>
      <c r="F7760" s="7">
        <f t="shared" si="91"/>
        <v>1.40625</v>
      </c>
      <c r="G7760" s="8">
        <v>200000</v>
      </c>
      <c r="H7760" s="9">
        <f t="shared" si="92"/>
        <v>2400000</v>
      </c>
      <c r="I7760" s="10"/>
    </row>
    <row r="7761" spans="1:9" ht="14.25" customHeight="1">
      <c r="A7761" s="6" t="str">
        <f t="shared" si="90"/>
        <v>TGL 3PURWAHAMBA_DUKUHJATI KIDUL</v>
      </c>
      <c r="B7761" s="11" t="s">
        <v>5354</v>
      </c>
      <c r="C7761" s="11" t="s">
        <v>5380</v>
      </c>
      <c r="D7761" s="11">
        <v>11.25</v>
      </c>
      <c r="E7761" s="7">
        <f>VLOOKUP(A7761, Sheet2!$A$2:$K$8265, 11)</f>
        <v>110.8802</v>
      </c>
      <c r="F7761" s="7">
        <f t="shared" si="91"/>
        <v>1.40625</v>
      </c>
      <c r="G7761" s="8">
        <v>200000</v>
      </c>
      <c r="H7761" s="9">
        <f t="shared" si="92"/>
        <v>2400000</v>
      </c>
      <c r="I7761" s="10"/>
    </row>
    <row r="7762" spans="1:9" ht="14.25" customHeight="1">
      <c r="A7762" s="6" t="str">
        <f t="shared" si="90"/>
        <v>TGL 3PURWAHAMBA_DUKUHJATI WETAN</v>
      </c>
      <c r="B7762" s="11" t="s">
        <v>5354</v>
      </c>
      <c r="C7762" s="11" t="s">
        <v>5381</v>
      </c>
      <c r="D7762" s="11">
        <v>11.25</v>
      </c>
      <c r="E7762" s="7">
        <f>VLOOKUP(A7762, Sheet2!$A$2:$K$8265, 11)</f>
        <v>110.8802</v>
      </c>
      <c r="F7762" s="7">
        <f t="shared" si="91"/>
        <v>1.40625</v>
      </c>
      <c r="G7762" s="8">
        <v>200000</v>
      </c>
      <c r="H7762" s="9">
        <f t="shared" si="92"/>
        <v>2400000</v>
      </c>
      <c r="I7762" s="10"/>
    </row>
    <row r="7763" spans="1:9" ht="14.25" customHeight="1">
      <c r="A7763" s="6" t="str">
        <f t="shared" si="90"/>
        <v>TGL 3PURWAHAMBA_DUKUHLO</v>
      </c>
      <c r="B7763" s="11" t="s">
        <v>5354</v>
      </c>
      <c r="C7763" s="11" t="s">
        <v>284</v>
      </c>
      <c r="D7763" s="11">
        <v>11.25</v>
      </c>
      <c r="E7763" s="7">
        <f>VLOOKUP(A7763, Sheet2!$A$2:$K$8265, 11)</f>
        <v>110.8802</v>
      </c>
      <c r="F7763" s="7">
        <f t="shared" si="91"/>
        <v>1.40625</v>
      </c>
      <c r="G7763" s="8">
        <v>200000</v>
      </c>
      <c r="H7763" s="9">
        <f t="shared" si="92"/>
        <v>2400000</v>
      </c>
      <c r="I7763" s="10"/>
    </row>
    <row r="7764" spans="1:9" ht="14.25" customHeight="1">
      <c r="A7764" s="6" t="str">
        <f t="shared" si="90"/>
        <v>TGL 3PURWAHAMBA_DUKUHMALANG</v>
      </c>
      <c r="B7764" s="11" t="s">
        <v>5354</v>
      </c>
      <c r="C7764" s="11" t="s">
        <v>5382</v>
      </c>
      <c r="D7764" s="11">
        <v>11.25</v>
      </c>
      <c r="E7764" s="7">
        <f>VLOOKUP(A7764, Sheet2!$A$2:$K$8265, 11)</f>
        <v>110.8802</v>
      </c>
      <c r="F7764" s="7">
        <f t="shared" si="91"/>
        <v>1.40625</v>
      </c>
      <c r="G7764" s="8">
        <v>200000</v>
      </c>
      <c r="H7764" s="9">
        <f t="shared" si="92"/>
        <v>2400000</v>
      </c>
      <c r="I7764" s="10"/>
    </row>
    <row r="7765" spans="1:9" ht="14.25" customHeight="1">
      <c r="A7765" s="6" t="str">
        <f t="shared" si="90"/>
        <v>TGL 3PURWAHAMBA_DUKUHSALAM</v>
      </c>
      <c r="B7765" s="11" t="s">
        <v>5354</v>
      </c>
      <c r="C7765" s="11" t="s">
        <v>285</v>
      </c>
      <c r="D7765" s="11">
        <v>11.25</v>
      </c>
      <c r="E7765" s="7">
        <f>VLOOKUP(A7765, Sheet2!$A$2:$K$8265, 11)</f>
        <v>110.8802</v>
      </c>
      <c r="F7765" s="7">
        <f t="shared" si="91"/>
        <v>1.40625</v>
      </c>
      <c r="G7765" s="8">
        <v>200000</v>
      </c>
      <c r="H7765" s="9">
        <f t="shared" si="92"/>
        <v>2400000</v>
      </c>
      <c r="I7765" s="10"/>
    </row>
    <row r="7766" spans="1:9" ht="14.25" customHeight="1">
      <c r="A7766" s="6" t="str">
        <f t="shared" si="90"/>
        <v>TGL 3PURWAHAMBA_DUKUHSEMBUNG</v>
      </c>
      <c r="B7766" s="11" t="s">
        <v>5354</v>
      </c>
      <c r="C7766" s="11" t="s">
        <v>5383</v>
      </c>
      <c r="D7766" s="11">
        <v>11.25</v>
      </c>
      <c r="E7766" s="7">
        <f>VLOOKUP(A7766, Sheet2!$A$2:$K$8265, 11)</f>
        <v>110.8802</v>
      </c>
      <c r="F7766" s="7">
        <f t="shared" si="91"/>
        <v>1.40625</v>
      </c>
      <c r="G7766" s="8">
        <v>200000</v>
      </c>
      <c r="H7766" s="9">
        <f t="shared" si="92"/>
        <v>2400000</v>
      </c>
      <c r="I7766" s="10"/>
    </row>
    <row r="7767" spans="1:9" ht="14.25" customHeight="1">
      <c r="A7767" s="6" t="str">
        <f t="shared" si="90"/>
        <v>TGL 3PURWAHAMBA_DUKUHWRINGIN</v>
      </c>
      <c r="B7767" s="11" t="s">
        <v>5354</v>
      </c>
      <c r="C7767" s="11" t="s">
        <v>1579</v>
      </c>
      <c r="D7767" s="11">
        <v>11.25</v>
      </c>
      <c r="E7767" s="7">
        <f>VLOOKUP(A7767, Sheet2!$A$2:$K$8265, 11)</f>
        <v>110.8802</v>
      </c>
      <c r="F7767" s="7">
        <f t="shared" si="91"/>
        <v>1.40625</v>
      </c>
      <c r="G7767" s="8">
        <v>200000</v>
      </c>
      <c r="H7767" s="9">
        <f t="shared" si="92"/>
        <v>2400000</v>
      </c>
      <c r="I7767" s="10"/>
    </row>
    <row r="7768" spans="1:9" ht="14.25" customHeight="1">
      <c r="A7768" s="6" t="str">
        <f t="shared" si="90"/>
        <v>TGL 3PURWAHAMBA_GANTUNGAN</v>
      </c>
      <c r="B7768" s="11" t="s">
        <v>5354</v>
      </c>
      <c r="C7768" s="11" t="s">
        <v>5384</v>
      </c>
      <c r="D7768" s="11">
        <v>11.25</v>
      </c>
      <c r="E7768" s="7">
        <f>VLOOKUP(A7768, Sheet2!$A$2:$K$8265, 11)</f>
        <v>110.8802</v>
      </c>
      <c r="F7768" s="7">
        <f t="shared" si="91"/>
        <v>1.40625</v>
      </c>
      <c r="G7768" s="8">
        <v>200000</v>
      </c>
      <c r="H7768" s="9">
        <f t="shared" si="92"/>
        <v>2400000</v>
      </c>
      <c r="I7768" s="10"/>
    </row>
    <row r="7769" spans="1:9" ht="14.25" customHeight="1">
      <c r="A7769" s="6" t="str">
        <f t="shared" si="90"/>
        <v>TGL 3PURWAHAMBA_GEMBONGDADI</v>
      </c>
      <c r="B7769" s="11" t="s">
        <v>5354</v>
      </c>
      <c r="C7769" s="11" t="s">
        <v>5385</v>
      </c>
      <c r="D7769" s="11">
        <v>11.25</v>
      </c>
      <c r="E7769" s="7">
        <f>VLOOKUP(A7769, Sheet2!$A$2:$K$8265, 11)</f>
        <v>110.8802</v>
      </c>
      <c r="F7769" s="7">
        <f t="shared" si="91"/>
        <v>1.40625</v>
      </c>
      <c r="G7769" s="8">
        <v>200000</v>
      </c>
      <c r="H7769" s="9">
        <f t="shared" si="92"/>
        <v>2400000</v>
      </c>
      <c r="I7769" s="10"/>
    </row>
    <row r="7770" spans="1:9" ht="14.25" customHeight="1">
      <c r="A7770" s="6" t="str">
        <f t="shared" si="90"/>
        <v>TGL 3PURWAHAMBA_GEMBYANG</v>
      </c>
      <c r="B7770" s="11" t="s">
        <v>5354</v>
      </c>
      <c r="C7770" s="11" t="s">
        <v>5386</v>
      </c>
      <c r="D7770" s="11">
        <v>15.73</v>
      </c>
      <c r="E7770" s="7">
        <f>VLOOKUP(A7770, Sheet2!$A$2:$K$8265, 11)</f>
        <v>110.8802</v>
      </c>
      <c r="F7770" s="7">
        <f t="shared" si="91"/>
        <v>1.9662500000000001</v>
      </c>
      <c r="G7770" s="8">
        <v>200000</v>
      </c>
      <c r="H7770" s="9">
        <f t="shared" si="92"/>
        <v>3200000</v>
      </c>
      <c r="I7770" s="10"/>
    </row>
    <row r="7771" spans="1:9" ht="14.25" customHeight="1">
      <c r="A7771" s="6" t="str">
        <f t="shared" si="90"/>
        <v>TGL 3PURWAHAMBA_GENDOANG</v>
      </c>
      <c r="B7771" s="11" t="s">
        <v>5354</v>
      </c>
      <c r="C7771" s="11" t="s">
        <v>5387</v>
      </c>
      <c r="D7771" s="11">
        <v>15.73</v>
      </c>
      <c r="E7771" s="7">
        <f>VLOOKUP(A7771, Sheet2!$A$2:$K$8265, 11)</f>
        <v>110.8802</v>
      </c>
      <c r="F7771" s="7">
        <f t="shared" si="91"/>
        <v>1.9662500000000001</v>
      </c>
      <c r="G7771" s="8">
        <v>200000</v>
      </c>
      <c r="H7771" s="9">
        <f t="shared" si="92"/>
        <v>3200000</v>
      </c>
      <c r="I7771" s="10"/>
    </row>
    <row r="7772" spans="1:9" ht="14.25" customHeight="1">
      <c r="A7772" s="6" t="str">
        <f t="shared" si="90"/>
        <v>TGL 3PURWAHAMBA_GETASKEREP</v>
      </c>
      <c r="B7772" s="11" t="s">
        <v>5354</v>
      </c>
      <c r="C7772" s="11" t="s">
        <v>5388</v>
      </c>
      <c r="D7772" s="11">
        <v>11.25</v>
      </c>
      <c r="E7772" s="7">
        <f>VLOOKUP(A7772, Sheet2!$A$2:$K$8265, 11)</f>
        <v>110.8802</v>
      </c>
      <c r="F7772" s="7">
        <f t="shared" si="91"/>
        <v>1.40625</v>
      </c>
      <c r="G7772" s="8">
        <v>200000</v>
      </c>
      <c r="H7772" s="9">
        <f t="shared" si="92"/>
        <v>2400000</v>
      </c>
      <c r="I7772" s="10"/>
    </row>
    <row r="7773" spans="1:9" ht="14.25" customHeight="1">
      <c r="A7773" s="6" t="str">
        <f t="shared" si="90"/>
        <v>TGL 3PURWAHAMBA_GONGSENG</v>
      </c>
      <c r="B7773" s="11" t="s">
        <v>5354</v>
      </c>
      <c r="C7773" s="11" t="s">
        <v>5389</v>
      </c>
      <c r="D7773" s="11">
        <v>15.73</v>
      </c>
      <c r="E7773" s="7">
        <f>VLOOKUP(A7773, Sheet2!$A$2:$K$8265, 11)</f>
        <v>110.8802</v>
      </c>
      <c r="F7773" s="7">
        <f t="shared" si="91"/>
        <v>1.9662500000000001</v>
      </c>
      <c r="G7773" s="8">
        <v>200000</v>
      </c>
      <c r="H7773" s="9">
        <f t="shared" si="92"/>
        <v>3200000</v>
      </c>
      <c r="I7773" s="10"/>
    </row>
    <row r="7774" spans="1:9" ht="14.25" customHeight="1">
      <c r="A7774" s="6" t="str">
        <f t="shared" si="90"/>
        <v>TGL 3PURWAHAMBA_GROBOG KULON</v>
      </c>
      <c r="B7774" s="11" t="s">
        <v>5354</v>
      </c>
      <c r="C7774" s="11" t="s">
        <v>5390</v>
      </c>
      <c r="D7774" s="11">
        <v>11.25</v>
      </c>
      <c r="E7774" s="7">
        <f>VLOOKUP(A7774, Sheet2!$A$2:$K$8265, 11)</f>
        <v>110.8802</v>
      </c>
      <c r="F7774" s="7">
        <f t="shared" si="91"/>
        <v>1.40625</v>
      </c>
      <c r="G7774" s="8">
        <v>200000</v>
      </c>
      <c r="H7774" s="9">
        <f t="shared" si="92"/>
        <v>2400000</v>
      </c>
      <c r="I7774" s="10"/>
    </row>
    <row r="7775" spans="1:9" ht="14.25" customHeight="1">
      <c r="A7775" s="6" t="str">
        <f t="shared" si="90"/>
        <v>TGL 3PURWAHAMBA_GROBOG WETAN</v>
      </c>
      <c r="B7775" s="11" t="s">
        <v>5354</v>
      </c>
      <c r="C7775" s="11" t="s">
        <v>5391</v>
      </c>
      <c r="D7775" s="11">
        <v>11.25</v>
      </c>
      <c r="E7775" s="7">
        <f>VLOOKUP(A7775, Sheet2!$A$2:$K$8265, 11)</f>
        <v>110.8802</v>
      </c>
      <c r="F7775" s="7">
        <f t="shared" si="91"/>
        <v>1.40625</v>
      </c>
      <c r="G7775" s="8">
        <v>200000</v>
      </c>
      <c r="H7775" s="9">
        <f t="shared" si="92"/>
        <v>2400000</v>
      </c>
      <c r="I7775" s="10"/>
    </row>
    <row r="7776" spans="1:9" ht="14.25" customHeight="1">
      <c r="A7776" s="6" t="str">
        <f t="shared" si="90"/>
        <v>TGL 3PURWAHAMBA_GROGOL</v>
      </c>
      <c r="B7776" s="11" t="s">
        <v>5354</v>
      </c>
      <c r="C7776" s="11" t="s">
        <v>2084</v>
      </c>
      <c r="D7776" s="11">
        <v>11.25</v>
      </c>
      <c r="E7776" s="7">
        <f>VLOOKUP(A7776, Sheet2!$A$2:$K$8265, 11)</f>
        <v>110.8802</v>
      </c>
      <c r="F7776" s="7">
        <f t="shared" si="91"/>
        <v>1.40625</v>
      </c>
      <c r="G7776" s="8">
        <v>200000</v>
      </c>
      <c r="H7776" s="9">
        <f t="shared" si="92"/>
        <v>2400000</v>
      </c>
      <c r="I7776" s="10"/>
    </row>
    <row r="7777" spans="1:9" ht="14.25" customHeight="1">
      <c r="A7777" s="6" t="str">
        <f t="shared" si="90"/>
        <v>TGL 3PURWAHAMBA_HARJASARI</v>
      </c>
      <c r="B7777" s="11" t="s">
        <v>5354</v>
      </c>
      <c r="C7777" s="11" t="s">
        <v>5392</v>
      </c>
      <c r="D7777" s="11">
        <v>11.25</v>
      </c>
      <c r="E7777" s="7">
        <f>VLOOKUP(A7777, Sheet2!$A$2:$K$8265, 11)</f>
        <v>110.8802</v>
      </c>
      <c r="F7777" s="7">
        <f t="shared" si="91"/>
        <v>1.40625</v>
      </c>
      <c r="G7777" s="8">
        <v>200000</v>
      </c>
      <c r="H7777" s="9">
        <f t="shared" si="92"/>
        <v>2400000</v>
      </c>
      <c r="I7777" s="10"/>
    </row>
    <row r="7778" spans="1:9" ht="14.25" customHeight="1">
      <c r="A7778" s="6" t="str">
        <f t="shared" si="90"/>
        <v>TGL 3PURWAHAMBA_HARJOSARI KIDUL</v>
      </c>
      <c r="B7778" s="11" t="s">
        <v>5354</v>
      </c>
      <c r="C7778" s="11" t="s">
        <v>5393</v>
      </c>
      <c r="D7778" s="11">
        <v>11.25</v>
      </c>
      <c r="E7778" s="7">
        <f>VLOOKUP(A7778, Sheet2!$A$2:$K$8265, 11)</f>
        <v>110.8802</v>
      </c>
      <c r="F7778" s="7">
        <f t="shared" si="91"/>
        <v>1.40625</v>
      </c>
      <c r="G7778" s="8">
        <v>200000</v>
      </c>
      <c r="H7778" s="9">
        <f t="shared" si="92"/>
        <v>2400000</v>
      </c>
      <c r="I7778" s="10"/>
    </row>
    <row r="7779" spans="1:9" ht="14.25" customHeight="1">
      <c r="A7779" s="6" t="str">
        <f t="shared" si="90"/>
        <v>TGL 3PURWAHAMBA_HARJOSARI LOR</v>
      </c>
      <c r="B7779" s="11" t="s">
        <v>5354</v>
      </c>
      <c r="C7779" s="11" t="s">
        <v>5394</v>
      </c>
      <c r="D7779" s="11">
        <v>11.25</v>
      </c>
      <c r="E7779" s="7">
        <f>VLOOKUP(A7779, Sheet2!$A$2:$K$8265, 11)</f>
        <v>110.8802</v>
      </c>
      <c r="F7779" s="7">
        <f t="shared" si="91"/>
        <v>1.40625</v>
      </c>
      <c r="G7779" s="8">
        <v>200000</v>
      </c>
      <c r="H7779" s="9">
        <f t="shared" si="92"/>
        <v>2400000</v>
      </c>
      <c r="I7779" s="10"/>
    </row>
    <row r="7780" spans="1:9" ht="14.25" customHeight="1">
      <c r="A7780" s="6" t="str">
        <f t="shared" si="90"/>
        <v>TGL 3PURWAHAMBA_JATIBOGOR</v>
      </c>
      <c r="B7780" s="11" t="s">
        <v>5354</v>
      </c>
      <c r="C7780" s="11" t="s">
        <v>5395</v>
      </c>
      <c r="D7780" s="11">
        <v>11.25</v>
      </c>
      <c r="E7780" s="7">
        <f>VLOOKUP(A7780, Sheet2!$A$2:$K$8265, 11)</f>
        <v>110.8802</v>
      </c>
      <c r="F7780" s="7">
        <f t="shared" si="91"/>
        <v>1.40625</v>
      </c>
      <c r="G7780" s="8">
        <v>200000</v>
      </c>
      <c r="H7780" s="9">
        <f t="shared" si="92"/>
        <v>2400000</v>
      </c>
      <c r="I7780" s="10"/>
    </row>
    <row r="7781" spans="1:9" ht="14.25" customHeight="1">
      <c r="A7781" s="6" t="str">
        <f t="shared" si="90"/>
        <v>TGL 3PURWAHAMBA_JATILAWANG</v>
      </c>
      <c r="B7781" s="11" t="s">
        <v>5354</v>
      </c>
      <c r="C7781" s="11" t="s">
        <v>2392</v>
      </c>
      <c r="D7781" s="11">
        <v>11.25</v>
      </c>
      <c r="E7781" s="7">
        <f>VLOOKUP(A7781, Sheet2!$A$2:$K$8265, 11)</f>
        <v>110.8802</v>
      </c>
      <c r="F7781" s="7">
        <f t="shared" si="91"/>
        <v>1.40625</v>
      </c>
      <c r="G7781" s="8">
        <v>200000</v>
      </c>
      <c r="H7781" s="9">
        <f t="shared" si="92"/>
        <v>2400000</v>
      </c>
      <c r="I7781" s="10"/>
    </row>
    <row r="7782" spans="1:9" ht="14.25" customHeight="1">
      <c r="A7782" s="6" t="str">
        <f t="shared" si="90"/>
        <v>TGL 3PURWAHAMBA_JATIMULYA</v>
      </c>
      <c r="B7782" s="11" t="s">
        <v>5354</v>
      </c>
      <c r="C7782" s="11" t="s">
        <v>1721</v>
      </c>
      <c r="D7782" s="11">
        <v>11.25</v>
      </c>
      <c r="E7782" s="7">
        <f>VLOOKUP(A7782, Sheet2!$A$2:$K$8265, 11)</f>
        <v>110.8802</v>
      </c>
      <c r="F7782" s="7">
        <f t="shared" si="91"/>
        <v>1.40625</v>
      </c>
      <c r="G7782" s="8">
        <v>200000</v>
      </c>
      <c r="H7782" s="9">
        <f t="shared" si="92"/>
        <v>2400000</v>
      </c>
      <c r="I7782" s="10"/>
    </row>
    <row r="7783" spans="1:9" ht="14.25" customHeight="1">
      <c r="A7783" s="6" t="str">
        <f t="shared" si="90"/>
        <v>TGL 3PURWAHAMBA_JATINEGARA</v>
      </c>
      <c r="B7783" s="11" t="s">
        <v>5354</v>
      </c>
      <c r="C7783" s="11" t="s">
        <v>2758</v>
      </c>
      <c r="D7783" s="11">
        <v>11.25</v>
      </c>
      <c r="E7783" s="7">
        <f>VLOOKUP(A7783, Sheet2!$A$2:$K$8265, 11)</f>
        <v>110.8802</v>
      </c>
      <c r="F7783" s="7">
        <f t="shared" si="91"/>
        <v>1.40625</v>
      </c>
      <c r="G7783" s="8">
        <v>200000</v>
      </c>
      <c r="H7783" s="9">
        <f t="shared" si="92"/>
        <v>2400000</v>
      </c>
      <c r="I7783" s="10"/>
    </row>
    <row r="7784" spans="1:9" ht="14.25" customHeight="1">
      <c r="A7784" s="6" t="str">
        <f t="shared" si="90"/>
        <v>TGL 3PURWAHAMBA_JATIRAWA</v>
      </c>
      <c r="B7784" s="11" t="s">
        <v>5354</v>
      </c>
      <c r="C7784" s="11" t="s">
        <v>5396</v>
      </c>
      <c r="D7784" s="11">
        <v>11.25</v>
      </c>
      <c r="E7784" s="7">
        <f>VLOOKUP(A7784, Sheet2!$A$2:$K$8265, 11)</f>
        <v>110.8802</v>
      </c>
      <c r="F7784" s="7">
        <f t="shared" si="91"/>
        <v>1.40625</v>
      </c>
      <c r="G7784" s="8">
        <v>200000</v>
      </c>
      <c r="H7784" s="9">
        <f t="shared" si="92"/>
        <v>2400000</v>
      </c>
      <c r="I7784" s="10"/>
    </row>
    <row r="7785" spans="1:9" ht="14.25" customHeight="1">
      <c r="A7785" s="6" t="str">
        <f t="shared" si="90"/>
        <v>TGL 3PURWAHAMBA_JENGGAWUR</v>
      </c>
      <c r="B7785" s="11" t="s">
        <v>5354</v>
      </c>
      <c r="C7785" s="11" t="s">
        <v>2395</v>
      </c>
      <c r="D7785" s="11">
        <v>11.25</v>
      </c>
      <c r="E7785" s="7">
        <f>VLOOKUP(A7785, Sheet2!$A$2:$K$8265, 11)</f>
        <v>110.8802</v>
      </c>
      <c r="F7785" s="7">
        <f t="shared" si="91"/>
        <v>1.40625</v>
      </c>
      <c r="G7785" s="8">
        <v>200000</v>
      </c>
      <c r="H7785" s="9">
        <f t="shared" si="92"/>
        <v>2400000</v>
      </c>
      <c r="I7785" s="10"/>
    </row>
    <row r="7786" spans="1:9" ht="14.25" customHeight="1">
      <c r="A7786" s="6" t="str">
        <f t="shared" si="90"/>
        <v>TGL 3PURWAHAMBA_KABUKAN</v>
      </c>
      <c r="B7786" s="11" t="s">
        <v>5354</v>
      </c>
      <c r="C7786" s="11" t="s">
        <v>5397</v>
      </c>
      <c r="D7786" s="11">
        <v>11.25</v>
      </c>
      <c r="E7786" s="7">
        <f>VLOOKUP(A7786, Sheet2!$A$2:$K$8265, 11)</f>
        <v>110.8802</v>
      </c>
      <c r="F7786" s="7">
        <f t="shared" si="91"/>
        <v>1.40625</v>
      </c>
      <c r="G7786" s="8">
        <v>200000</v>
      </c>
      <c r="H7786" s="9">
        <f t="shared" si="92"/>
        <v>2400000</v>
      </c>
      <c r="I7786" s="10"/>
    </row>
    <row r="7787" spans="1:9" ht="14.25" customHeight="1">
      <c r="A7787" s="6" t="str">
        <f t="shared" si="90"/>
        <v>TGL 3PURWAHAMBA_KADEMANGARAN</v>
      </c>
      <c r="B7787" s="11" t="s">
        <v>5354</v>
      </c>
      <c r="C7787" s="11" t="s">
        <v>5398</v>
      </c>
      <c r="D7787" s="11">
        <v>11.25</v>
      </c>
      <c r="E7787" s="7">
        <f>VLOOKUP(A7787, Sheet2!$A$2:$K$8265, 11)</f>
        <v>110.8802</v>
      </c>
      <c r="F7787" s="7">
        <f t="shared" si="91"/>
        <v>1.40625</v>
      </c>
      <c r="G7787" s="8">
        <v>200000</v>
      </c>
      <c r="H7787" s="9">
        <f t="shared" si="92"/>
        <v>2400000</v>
      </c>
      <c r="I7787" s="10"/>
    </row>
    <row r="7788" spans="1:9" ht="14.25" customHeight="1">
      <c r="A7788" s="6" t="str">
        <f t="shared" si="90"/>
        <v>TGL 3PURWAHAMBA_KALADAWA</v>
      </c>
      <c r="B7788" s="11" t="s">
        <v>5354</v>
      </c>
      <c r="C7788" s="11" t="s">
        <v>5399</v>
      </c>
      <c r="D7788" s="11">
        <v>11.25</v>
      </c>
      <c r="E7788" s="7">
        <f>VLOOKUP(A7788, Sheet2!$A$2:$K$8265, 11)</f>
        <v>110.8802</v>
      </c>
      <c r="F7788" s="7">
        <f t="shared" si="91"/>
        <v>1.40625</v>
      </c>
      <c r="G7788" s="8">
        <v>200000</v>
      </c>
      <c r="H7788" s="9">
        <f t="shared" si="92"/>
        <v>2400000</v>
      </c>
      <c r="I7788" s="10"/>
    </row>
    <row r="7789" spans="1:9" ht="14.25" customHeight="1">
      <c r="A7789" s="6" t="str">
        <f t="shared" si="90"/>
        <v>TGL 3PURWAHAMBA_KALIGAYAM</v>
      </c>
      <c r="B7789" s="11" t="s">
        <v>5354</v>
      </c>
      <c r="C7789" s="11" t="s">
        <v>1732</v>
      </c>
      <c r="D7789" s="11">
        <v>11.25</v>
      </c>
      <c r="E7789" s="7">
        <f>VLOOKUP(A7789, Sheet2!$A$2:$K$8265, 11)</f>
        <v>110.8802</v>
      </c>
      <c r="F7789" s="7">
        <f t="shared" si="91"/>
        <v>1.40625</v>
      </c>
      <c r="G7789" s="8">
        <v>200000</v>
      </c>
      <c r="H7789" s="9">
        <f t="shared" si="92"/>
        <v>2400000</v>
      </c>
      <c r="I7789" s="10"/>
    </row>
    <row r="7790" spans="1:9" ht="14.25" customHeight="1">
      <c r="A7790" s="6" t="str">
        <f t="shared" si="90"/>
        <v>TGL 3PURWAHAMBA_KALIJAMBE</v>
      </c>
      <c r="B7790" s="11" t="s">
        <v>5354</v>
      </c>
      <c r="C7790" s="11" t="s">
        <v>3619</v>
      </c>
      <c r="D7790" s="11">
        <v>11.25</v>
      </c>
      <c r="E7790" s="7">
        <f>VLOOKUP(A7790, Sheet2!$A$2:$K$8265, 11)</f>
        <v>110.8802</v>
      </c>
      <c r="F7790" s="7">
        <f t="shared" si="91"/>
        <v>1.40625</v>
      </c>
      <c r="G7790" s="8">
        <v>200000</v>
      </c>
      <c r="H7790" s="9">
        <f t="shared" si="92"/>
        <v>2400000</v>
      </c>
      <c r="I7790" s="10"/>
    </row>
    <row r="7791" spans="1:9" ht="14.25" customHeight="1">
      <c r="A7791" s="6" t="str">
        <f t="shared" si="90"/>
        <v>TGL 3PURWAHAMBA_KALIKANGKUNG</v>
      </c>
      <c r="B7791" s="11" t="s">
        <v>5354</v>
      </c>
      <c r="C7791" s="11" t="s">
        <v>5400</v>
      </c>
      <c r="D7791" s="11">
        <v>11.25</v>
      </c>
      <c r="E7791" s="7">
        <f>VLOOKUP(A7791, Sheet2!$A$2:$K$8265, 11)</f>
        <v>110.8802</v>
      </c>
      <c r="F7791" s="7">
        <f t="shared" si="91"/>
        <v>1.40625</v>
      </c>
      <c r="G7791" s="8">
        <v>200000</v>
      </c>
      <c r="H7791" s="9">
        <f t="shared" si="92"/>
        <v>2400000</v>
      </c>
      <c r="I7791" s="10"/>
    </row>
    <row r="7792" spans="1:9" ht="14.25" customHeight="1">
      <c r="A7792" s="6" t="str">
        <f t="shared" si="90"/>
        <v>TGL 3PURWAHAMBA_KALIMAS</v>
      </c>
      <c r="B7792" s="11" t="s">
        <v>5354</v>
      </c>
      <c r="C7792" s="11" t="s">
        <v>5401</v>
      </c>
      <c r="D7792" s="11">
        <v>15.73</v>
      </c>
      <c r="E7792" s="7">
        <f>VLOOKUP(A7792, Sheet2!$A$2:$K$8265, 11)</f>
        <v>110.8802</v>
      </c>
      <c r="F7792" s="7">
        <f t="shared" si="91"/>
        <v>1.9662500000000001</v>
      </c>
      <c r="G7792" s="8">
        <v>200000</v>
      </c>
      <c r="H7792" s="9">
        <f t="shared" si="92"/>
        <v>3200000</v>
      </c>
      <c r="I7792" s="10"/>
    </row>
    <row r="7793" spans="1:9" ht="14.25" customHeight="1">
      <c r="A7793" s="6" t="str">
        <f t="shared" si="90"/>
        <v>TGL 3PURWAHAMBA_KALIMATI</v>
      </c>
      <c r="B7793" s="11" t="s">
        <v>5354</v>
      </c>
      <c r="C7793" s="11" t="s">
        <v>1590</v>
      </c>
      <c r="D7793" s="11">
        <v>11.25</v>
      </c>
      <c r="E7793" s="7">
        <f>VLOOKUP(A7793, Sheet2!$A$2:$K$8265, 11)</f>
        <v>110.8802</v>
      </c>
      <c r="F7793" s="7">
        <f t="shared" si="91"/>
        <v>1.40625</v>
      </c>
      <c r="G7793" s="8">
        <v>200000</v>
      </c>
      <c r="H7793" s="9">
        <f t="shared" si="92"/>
        <v>2400000</v>
      </c>
      <c r="I7793" s="10"/>
    </row>
    <row r="7794" spans="1:9" ht="14.25" customHeight="1">
      <c r="A7794" s="6" t="str">
        <f t="shared" si="90"/>
        <v>TGL 3PURWAHAMBA_KALISALEH</v>
      </c>
      <c r="B7794" s="11" t="s">
        <v>5354</v>
      </c>
      <c r="C7794" s="11" t="s">
        <v>5402</v>
      </c>
      <c r="D7794" s="11">
        <v>15.73</v>
      </c>
      <c r="E7794" s="7">
        <f>VLOOKUP(A7794, Sheet2!$A$2:$K$8265, 11)</f>
        <v>110.8802</v>
      </c>
      <c r="F7794" s="7">
        <f t="shared" si="91"/>
        <v>1.9662500000000001</v>
      </c>
      <c r="G7794" s="8">
        <v>200000</v>
      </c>
      <c r="H7794" s="9">
        <f t="shared" si="92"/>
        <v>3200000</v>
      </c>
      <c r="I7794" s="10"/>
    </row>
    <row r="7795" spans="1:9" ht="14.25" customHeight="1">
      <c r="A7795" s="6" t="str">
        <f t="shared" si="90"/>
        <v>TGL 3PURWAHAMBA_KARANGANYAR</v>
      </c>
      <c r="B7795" s="11" t="s">
        <v>5354</v>
      </c>
      <c r="C7795" s="11" t="s">
        <v>125</v>
      </c>
      <c r="D7795" s="11">
        <v>11.25</v>
      </c>
      <c r="E7795" s="7">
        <f>VLOOKUP(A7795, Sheet2!$A$2:$K$8265, 11)</f>
        <v>110.8802</v>
      </c>
      <c r="F7795" s="7">
        <f t="shared" si="91"/>
        <v>1.40625</v>
      </c>
      <c r="G7795" s="8">
        <v>200000</v>
      </c>
      <c r="H7795" s="9">
        <f t="shared" si="92"/>
        <v>2400000</v>
      </c>
      <c r="I7795" s="10"/>
    </row>
    <row r="7796" spans="1:9" ht="14.25" customHeight="1">
      <c r="A7796" s="6" t="str">
        <f t="shared" si="90"/>
        <v>TGL 3PURWAHAMBA_KARANGANYAR</v>
      </c>
      <c r="B7796" s="11" t="s">
        <v>5354</v>
      </c>
      <c r="C7796" s="11" t="s">
        <v>125</v>
      </c>
      <c r="D7796" s="11">
        <v>11.25</v>
      </c>
      <c r="E7796" s="7">
        <f>VLOOKUP(A7796, Sheet2!$A$2:$K$8265, 11)</f>
        <v>110.8802</v>
      </c>
      <c r="F7796" s="7">
        <f t="shared" si="91"/>
        <v>1.40625</v>
      </c>
      <c r="G7796" s="8">
        <v>200000</v>
      </c>
      <c r="H7796" s="9">
        <f t="shared" si="92"/>
        <v>2400000</v>
      </c>
      <c r="I7796" s="10"/>
    </row>
    <row r="7797" spans="1:9" ht="14.25" customHeight="1">
      <c r="A7797" s="6" t="str">
        <f t="shared" si="90"/>
        <v>TGL 3PURWAHAMBA_KARANGDAWA</v>
      </c>
      <c r="B7797" s="11" t="s">
        <v>5354</v>
      </c>
      <c r="C7797" s="11" t="s">
        <v>1741</v>
      </c>
      <c r="D7797" s="11">
        <v>15.73</v>
      </c>
      <c r="E7797" s="7">
        <f>VLOOKUP(A7797, Sheet2!$A$2:$K$8265, 11)</f>
        <v>110.8802</v>
      </c>
      <c r="F7797" s="7">
        <f t="shared" si="91"/>
        <v>1.9662500000000001</v>
      </c>
      <c r="G7797" s="8">
        <v>200000</v>
      </c>
      <c r="H7797" s="9">
        <f t="shared" si="92"/>
        <v>3200000</v>
      </c>
      <c r="I7797" s="10"/>
    </row>
    <row r="7798" spans="1:9" ht="14.25" customHeight="1">
      <c r="A7798" s="6" t="str">
        <f t="shared" si="90"/>
        <v>TGL 3PURWAHAMBA_KARANGJATI</v>
      </c>
      <c r="B7798" s="11" t="s">
        <v>5354</v>
      </c>
      <c r="C7798" s="11" t="s">
        <v>896</v>
      </c>
      <c r="D7798" s="11">
        <v>11.25</v>
      </c>
      <c r="E7798" s="7">
        <f>VLOOKUP(A7798, Sheet2!$A$2:$K$8265, 11)</f>
        <v>110.8802</v>
      </c>
      <c r="F7798" s="7">
        <f t="shared" si="91"/>
        <v>1.40625</v>
      </c>
      <c r="G7798" s="8">
        <v>200000</v>
      </c>
      <c r="H7798" s="9">
        <f t="shared" si="92"/>
        <v>2400000</v>
      </c>
      <c r="I7798" s="10"/>
    </row>
    <row r="7799" spans="1:9" ht="14.25" customHeight="1">
      <c r="A7799" s="6" t="str">
        <f t="shared" si="90"/>
        <v>TGL 3PURWAHAMBA_KARANGMALANG</v>
      </c>
      <c r="B7799" s="11" t="s">
        <v>5354</v>
      </c>
      <c r="C7799" s="11" t="s">
        <v>295</v>
      </c>
      <c r="D7799" s="11">
        <v>11.25</v>
      </c>
      <c r="E7799" s="7">
        <f>VLOOKUP(A7799, Sheet2!$A$2:$K$8265, 11)</f>
        <v>110.8802</v>
      </c>
      <c r="F7799" s="7">
        <f t="shared" si="91"/>
        <v>1.40625</v>
      </c>
      <c r="G7799" s="8">
        <v>200000</v>
      </c>
      <c r="H7799" s="9">
        <f t="shared" si="92"/>
        <v>2400000</v>
      </c>
      <c r="I7799" s="10"/>
    </row>
    <row r="7800" spans="1:9" ht="14.25" customHeight="1">
      <c r="A7800" s="6" t="str">
        <f t="shared" si="90"/>
        <v>TGL 3PURWAHAMBA_KARANGMANGU</v>
      </c>
      <c r="B7800" s="11" t="s">
        <v>5354</v>
      </c>
      <c r="C7800" s="11" t="s">
        <v>1864</v>
      </c>
      <c r="D7800" s="11">
        <v>11.25</v>
      </c>
      <c r="E7800" s="7">
        <f>VLOOKUP(A7800, Sheet2!$A$2:$K$8265, 11)</f>
        <v>110.8802</v>
      </c>
      <c r="F7800" s="7">
        <f t="shared" si="91"/>
        <v>1.40625</v>
      </c>
      <c r="G7800" s="8">
        <v>200000</v>
      </c>
      <c r="H7800" s="9">
        <f t="shared" si="92"/>
        <v>2400000</v>
      </c>
      <c r="I7800" s="10"/>
    </row>
    <row r="7801" spans="1:9" ht="14.25" customHeight="1">
      <c r="A7801" s="6" t="str">
        <f t="shared" si="90"/>
        <v>TGL 3PURWAHAMBA_KARANGMULYA</v>
      </c>
      <c r="B7801" s="11" t="s">
        <v>5354</v>
      </c>
      <c r="C7801" s="11" t="s">
        <v>1744</v>
      </c>
      <c r="D7801" s="11">
        <v>11.25</v>
      </c>
      <c r="E7801" s="7">
        <f>VLOOKUP(A7801, Sheet2!$A$2:$K$8265, 11)</f>
        <v>110.8802</v>
      </c>
      <c r="F7801" s="7">
        <f t="shared" si="91"/>
        <v>1.40625</v>
      </c>
      <c r="G7801" s="8">
        <v>200000</v>
      </c>
      <c r="H7801" s="9">
        <f t="shared" si="92"/>
        <v>2400000</v>
      </c>
      <c r="I7801" s="10"/>
    </row>
    <row r="7802" spans="1:9" ht="14.25" customHeight="1">
      <c r="A7802" s="6" t="str">
        <f t="shared" si="90"/>
        <v>TGL 3PURWAHAMBA_KARANGWULUH</v>
      </c>
      <c r="B7802" s="11" t="s">
        <v>5354</v>
      </c>
      <c r="C7802" s="11" t="s">
        <v>3639</v>
      </c>
      <c r="D7802" s="11">
        <v>11.25</v>
      </c>
      <c r="E7802" s="7">
        <f>VLOOKUP(A7802, Sheet2!$A$2:$K$8265, 11)</f>
        <v>110.8802</v>
      </c>
      <c r="F7802" s="7">
        <f t="shared" si="91"/>
        <v>1.40625</v>
      </c>
      <c r="G7802" s="8">
        <v>200000</v>
      </c>
      <c r="H7802" s="9">
        <f t="shared" si="92"/>
        <v>2400000</v>
      </c>
      <c r="I7802" s="10"/>
    </row>
    <row r="7803" spans="1:9" ht="14.25" customHeight="1">
      <c r="A7803" s="6" t="str">
        <f t="shared" si="90"/>
        <v>TGL 3PURWAHAMBA_KEBANDINGAN</v>
      </c>
      <c r="B7803" s="11" t="s">
        <v>5354</v>
      </c>
      <c r="C7803" s="11" t="s">
        <v>5403</v>
      </c>
      <c r="D7803" s="11">
        <v>11.25</v>
      </c>
      <c r="E7803" s="7">
        <f>VLOOKUP(A7803, Sheet2!$A$2:$K$8265, 11)</f>
        <v>110.8802</v>
      </c>
      <c r="F7803" s="7">
        <f t="shared" si="91"/>
        <v>1.40625</v>
      </c>
      <c r="G7803" s="8">
        <v>200000</v>
      </c>
      <c r="H7803" s="9">
        <f t="shared" si="92"/>
        <v>2400000</v>
      </c>
      <c r="I7803" s="10"/>
    </row>
    <row r="7804" spans="1:9" ht="14.25" customHeight="1">
      <c r="A7804" s="6" t="str">
        <f t="shared" si="90"/>
        <v>TGL 3PURWAHAMBA_KEBANGGAN</v>
      </c>
      <c r="B7804" s="11" t="s">
        <v>5354</v>
      </c>
      <c r="C7804" s="11" t="s">
        <v>4860</v>
      </c>
      <c r="D7804" s="11">
        <v>15.73</v>
      </c>
      <c r="E7804" s="7">
        <f>VLOOKUP(A7804, Sheet2!$A$2:$K$8265, 11)</f>
        <v>110.8802</v>
      </c>
      <c r="F7804" s="7">
        <f t="shared" si="91"/>
        <v>1.9662500000000001</v>
      </c>
      <c r="G7804" s="8">
        <v>200000</v>
      </c>
      <c r="H7804" s="9">
        <f t="shared" si="92"/>
        <v>3200000</v>
      </c>
      <c r="I7804" s="10"/>
    </row>
    <row r="7805" spans="1:9" ht="14.25" customHeight="1">
      <c r="A7805" s="6" t="str">
        <f t="shared" si="90"/>
        <v>TGL 3PURWAHAMBA_KEBASEN</v>
      </c>
      <c r="B7805" s="11" t="s">
        <v>5354</v>
      </c>
      <c r="C7805" s="11" t="s">
        <v>1868</v>
      </c>
      <c r="D7805" s="11">
        <v>11.25</v>
      </c>
      <c r="E7805" s="7">
        <f>VLOOKUP(A7805, Sheet2!$A$2:$K$8265, 11)</f>
        <v>110.8802</v>
      </c>
      <c r="F7805" s="7">
        <f t="shared" si="91"/>
        <v>1.40625</v>
      </c>
      <c r="G7805" s="8">
        <v>200000</v>
      </c>
      <c r="H7805" s="9">
        <f t="shared" si="92"/>
        <v>2400000</v>
      </c>
      <c r="I7805" s="10"/>
    </row>
    <row r="7806" spans="1:9" ht="14.25" customHeight="1">
      <c r="A7806" s="6" t="str">
        <f t="shared" si="90"/>
        <v>TGL 3PURWAHAMBA_KECEPIT</v>
      </c>
      <c r="B7806" s="11" t="s">
        <v>5354</v>
      </c>
      <c r="C7806" s="11" t="s">
        <v>2418</v>
      </c>
      <c r="D7806" s="11">
        <v>15.73</v>
      </c>
      <c r="E7806" s="7">
        <f>VLOOKUP(A7806, Sheet2!$A$2:$K$8265, 11)</f>
        <v>110.8802</v>
      </c>
      <c r="F7806" s="7">
        <f t="shared" si="91"/>
        <v>1.9662500000000001</v>
      </c>
      <c r="G7806" s="8">
        <v>200000</v>
      </c>
      <c r="H7806" s="9">
        <f t="shared" si="92"/>
        <v>3200000</v>
      </c>
      <c r="I7806" s="10"/>
    </row>
    <row r="7807" spans="1:9" ht="14.25" customHeight="1">
      <c r="A7807" s="6" t="str">
        <f t="shared" si="90"/>
        <v>TGL 3PURWAHAMBA_KEDOKANSAYANG</v>
      </c>
      <c r="B7807" s="11" t="s">
        <v>5354</v>
      </c>
      <c r="C7807" s="11" t="s">
        <v>5404</v>
      </c>
      <c r="D7807" s="11">
        <v>11.25</v>
      </c>
      <c r="E7807" s="7">
        <f>VLOOKUP(A7807, Sheet2!$A$2:$K$8265, 11)</f>
        <v>110.8802</v>
      </c>
      <c r="F7807" s="7">
        <f t="shared" si="91"/>
        <v>1.40625</v>
      </c>
      <c r="G7807" s="8">
        <v>200000</v>
      </c>
      <c r="H7807" s="9">
        <f t="shared" si="92"/>
        <v>2400000</v>
      </c>
      <c r="I7807" s="10"/>
    </row>
    <row r="7808" spans="1:9" ht="14.25" customHeight="1">
      <c r="A7808" s="6" t="str">
        <f t="shared" si="90"/>
        <v>TGL 3PURWAHAMBA_KEDUNGBANTENG</v>
      </c>
      <c r="B7808" s="11" t="s">
        <v>5354</v>
      </c>
      <c r="C7808" s="11" t="s">
        <v>4862</v>
      </c>
      <c r="D7808" s="11">
        <v>11.25</v>
      </c>
      <c r="E7808" s="7">
        <f>VLOOKUP(A7808, Sheet2!$A$2:$K$8265, 11)</f>
        <v>110.8802</v>
      </c>
      <c r="F7808" s="7">
        <f t="shared" si="91"/>
        <v>1.40625</v>
      </c>
      <c r="G7808" s="8">
        <v>200000</v>
      </c>
      <c r="H7808" s="9">
        <f t="shared" si="92"/>
        <v>2400000</v>
      </c>
      <c r="I7808" s="10"/>
    </row>
    <row r="7809" spans="1:9" ht="14.25" customHeight="1">
      <c r="A7809" s="6" t="str">
        <f t="shared" si="90"/>
        <v>TGL 3PURWAHAMBA_KEDUNGBUNGKUS</v>
      </c>
      <c r="B7809" s="11" t="s">
        <v>5354</v>
      </c>
      <c r="C7809" s="11" t="s">
        <v>5405</v>
      </c>
      <c r="D7809" s="11">
        <v>11.25</v>
      </c>
      <c r="E7809" s="7">
        <f>VLOOKUP(A7809, Sheet2!$A$2:$K$8265, 11)</f>
        <v>110.8802</v>
      </c>
      <c r="F7809" s="7">
        <f t="shared" si="91"/>
        <v>1.40625</v>
      </c>
      <c r="G7809" s="8">
        <v>200000</v>
      </c>
      <c r="H7809" s="9">
        <f t="shared" si="92"/>
        <v>2400000</v>
      </c>
      <c r="I7809" s="10"/>
    </row>
    <row r="7810" spans="1:9" ht="14.25" customHeight="1">
      <c r="A7810" s="6" t="str">
        <f t="shared" si="90"/>
        <v>TGL 3PURWAHAMBA_KEDUNGJATI</v>
      </c>
      <c r="B7810" s="11" t="s">
        <v>5354</v>
      </c>
      <c r="C7810" s="11" t="s">
        <v>905</v>
      </c>
      <c r="D7810" s="11">
        <v>11.25</v>
      </c>
      <c r="E7810" s="7">
        <f>VLOOKUP(A7810, Sheet2!$A$2:$K$8265, 11)</f>
        <v>110.8802</v>
      </c>
      <c r="F7810" s="7">
        <f t="shared" si="91"/>
        <v>1.40625</v>
      </c>
      <c r="G7810" s="8">
        <v>200000</v>
      </c>
      <c r="H7810" s="9">
        <f t="shared" si="92"/>
        <v>2400000</v>
      </c>
      <c r="I7810" s="10"/>
    </row>
    <row r="7811" spans="1:9" ht="14.25" customHeight="1">
      <c r="A7811" s="6" t="str">
        <f t="shared" si="90"/>
        <v>TGL 3PURWAHAMBA_KEJAMBON</v>
      </c>
      <c r="B7811" s="11" t="s">
        <v>5354</v>
      </c>
      <c r="C7811" s="11" t="s">
        <v>4676</v>
      </c>
      <c r="D7811" s="11">
        <v>0.5</v>
      </c>
      <c r="E7811" s="7">
        <f>VLOOKUP(A7811, Sheet2!$A$2:$K$8265, 11)</f>
        <v>110.8802</v>
      </c>
      <c r="F7811" s="7">
        <f t="shared" si="91"/>
        <v>6.25E-2</v>
      </c>
      <c r="G7811" s="8">
        <v>200000</v>
      </c>
      <c r="H7811" s="9">
        <f t="shared" si="92"/>
        <v>200000</v>
      </c>
      <c r="I7811" s="10"/>
    </row>
    <row r="7812" spans="1:9" ht="14.25" customHeight="1">
      <c r="A7812" s="6" t="str">
        <f t="shared" si="90"/>
        <v>TGL 3PURWAHAMBA_KEJENE</v>
      </c>
      <c r="B7812" s="11" t="s">
        <v>5354</v>
      </c>
      <c r="C7812" s="11" t="s">
        <v>5406</v>
      </c>
      <c r="D7812" s="11">
        <v>15.73</v>
      </c>
      <c r="E7812" s="7">
        <f>VLOOKUP(A7812, Sheet2!$A$2:$K$8265, 11)</f>
        <v>110.8802</v>
      </c>
      <c r="F7812" s="7">
        <f t="shared" si="91"/>
        <v>1.9662500000000001</v>
      </c>
      <c r="G7812" s="8">
        <v>200000</v>
      </c>
      <c r="H7812" s="9">
        <f t="shared" si="92"/>
        <v>3200000</v>
      </c>
      <c r="I7812" s="10"/>
    </row>
    <row r="7813" spans="1:9" ht="14.25" customHeight="1">
      <c r="A7813" s="6" t="str">
        <f t="shared" si="90"/>
        <v>TGL 3PURWAHAMBA_KEMANDUNGAN</v>
      </c>
      <c r="B7813" s="11" t="s">
        <v>5354</v>
      </c>
      <c r="C7813" s="11" t="s">
        <v>5407</v>
      </c>
      <c r="D7813" s="11">
        <v>0.5</v>
      </c>
      <c r="E7813" s="7">
        <f>VLOOKUP(A7813, Sheet2!$A$2:$K$8265, 11)</f>
        <v>110.8802</v>
      </c>
      <c r="F7813" s="7">
        <f t="shared" si="91"/>
        <v>6.25E-2</v>
      </c>
      <c r="G7813" s="8">
        <v>200000</v>
      </c>
      <c r="H7813" s="9">
        <f t="shared" si="92"/>
        <v>200000</v>
      </c>
      <c r="I7813" s="10"/>
    </row>
    <row r="7814" spans="1:9" ht="14.25" customHeight="1">
      <c r="A7814" s="6" t="str">
        <f t="shared" si="90"/>
        <v>TGL 3PURWAHAMBA_KEMANGGUNGAN</v>
      </c>
      <c r="B7814" s="11" t="s">
        <v>5354</v>
      </c>
      <c r="C7814" s="11" t="s">
        <v>5408</v>
      </c>
      <c r="D7814" s="11">
        <v>11.25</v>
      </c>
      <c r="E7814" s="7">
        <f>VLOOKUP(A7814, Sheet2!$A$2:$K$8265, 11)</f>
        <v>110.8802</v>
      </c>
      <c r="F7814" s="7">
        <f t="shared" si="91"/>
        <v>1.40625</v>
      </c>
      <c r="G7814" s="8">
        <v>200000</v>
      </c>
      <c r="H7814" s="9">
        <f t="shared" si="92"/>
        <v>2400000</v>
      </c>
      <c r="I7814" s="10"/>
    </row>
    <row r="7815" spans="1:9" ht="14.25" customHeight="1">
      <c r="A7815" s="6" t="str">
        <f t="shared" si="90"/>
        <v>TGL 3PURWAHAMBA_KEMANTRAN</v>
      </c>
      <c r="B7815" s="11" t="s">
        <v>5354</v>
      </c>
      <c r="C7815" s="11" t="s">
        <v>5409</v>
      </c>
      <c r="D7815" s="11">
        <v>11.25</v>
      </c>
      <c r="E7815" s="7">
        <f>VLOOKUP(A7815, Sheet2!$A$2:$K$8265, 11)</f>
        <v>110.8802</v>
      </c>
      <c r="F7815" s="7">
        <f t="shared" si="91"/>
        <v>1.40625</v>
      </c>
      <c r="G7815" s="8">
        <v>200000</v>
      </c>
      <c r="H7815" s="9">
        <f t="shared" si="92"/>
        <v>2400000</v>
      </c>
      <c r="I7815" s="10"/>
    </row>
    <row r="7816" spans="1:9" ht="14.25" customHeight="1">
      <c r="A7816" s="6" t="str">
        <f t="shared" si="90"/>
        <v>TGL 3PURWAHAMBA_KEMUNING</v>
      </c>
      <c r="B7816" s="11" t="s">
        <v>5354</v>
      </c>
      <c r="C7816" s="11" t="s">
        <v>1072</v>
      </c>
      <c r="D7816" s="11">
        <v>11.25</v>
      </c>
      <c r="E7816" s="7">
        <f>VLOOKUP(A7816, Sheet2!$A$2:$K$8265, 11)</f>
        <v>110.8802</v>
      </c>
      <c r="F7816" s="7">
        <f t="shared" si="91"/>
        <v>1.40625</v>
      </c>
      <c r="G7816" s="8">
        <v>200000</v>
      </c>
      <c r="H7816" s="9">
        <f t="shared" si="92"/>
        <v>2400000</v>
      </c>
      <c r="I7816" s="10"/>
    </row>
    <row r="7817" spans="1:9" ht="14.25" customHeight="1">
      <c r="A7817" s="6" t="str">
        <f t="shared" si="90"/>
        <v>TGL 3PURWAHAMBA_KENDALSERUT</v>
      </c>
      <c r="B7817" s="11" t="s">
        <v>5354</v>
      </c>
      <c r="C7817" s="11" t="s">
        <v>5410</v>
      </c>
      <c r="D7817" s="11">
        <v>11.25</v>
      </c>
      <c r="E7817" s="7">
        <f>VLOOKUP(A7817, Sheet2!$A$2:$K$8265, 11)</f>
        <v>110.8802</v>
      </c>
      <c r="F7817" s="7">
        <f t="shared" si="91"/>
        <v>1.40625</v>
      </c>
      <c r="G7817" s="8">
        <v>200000</v>
      </c>
      <c r="H7817" s="9">
        <f t="shared" si="92"/>
        <v>2400000</v>
      </c>
      <c r="I7817" s="10"/>
    </row>
    <row r="7818" spans="1:9" ht="14.25" customHeight="1">
      <c r="A7818" s="6" t="str">
        <f t="shared" si="90"/>
        <v>TGL 3PURWAHAMBA_KENDAYAKAN</v>
      </c>
      <c r="B7818" s="11" t="s">
        <v>5354</v>
      </c>
      <c r="C7818" s="11" t="s">
        <v>5411</v>
      </c>
      <c r="D7818" s="11">
        <v>11.25</v>
      </c>
      <c r="E7818" s="7">
        <f>VLOOKUP(A7818, Sheet2!$A$2:$K$8265, 11)</f>
        <v>110.8802</v>
      </c>
      <c r="F7818" s="7">
        <f t="shared" si="91"/>
        <v>1.40625</v>
      </c>
      <c r="G7818" s="8">
        <v>200000</v>
      </c>
      <c r="H7818" s="9">
        <f t="shared" si="92"/>
        <v>2400000</v>
      </c>
      <c r="I7818" s="10"/>
    </row>
    <row r="7819" spans="1:9" ht="14.25" customHeight="1">
      <c r="A7819" s="6" t="str">
        <f t="shared" si="90"/>
        <v>TGL 3PURWAHAMBA_KEPUNDUHAN</v>
      </c>
      <c r="B7819" s="11" t="s">
        <v>5354</v>
      </c>
      <c r="C7819" s="11" t="s">
        <v>5412</v>
      </c>
      <c r="D7819" s="11">
        <v>11.25</v>
      </c>
      <c r="E7819" s="7">
        <f>VLOOKUP(A7819, Sheet2!$A$2:$K$8265, 11)</f>
        <v>110.8802</v>
      </c>
      <c r="F7819" s="7">
        <f t="shared" si="91"/>
        <v>1.40625</v>
      </c>
      <c r="G7819" s="8">
        <v>200000</v>
      </c>
      <c r="H7819" s="9">
        <f t="shared" si="92"/>
        <v>2400000</v>
      </c>
      <c r="I7819" s="10"/>
    </row>
    <row r="7820" spans="1:9" ht="14.25" customHeight="1">
      <c r="A7820" s="6" t="str">
        <f t="shared" si="90"/>
        <v>TGL 3PURWAHAMBA_KERTAHARJA</v>
      </c>
      <c r="B7820" s="11" t="s">
        <v>5354</v>
      </c>
      <c r="C7820" s="11" t="s">
        <v>1747</v>
      </c>
      <c r="D7820" s="11">
        <v>11.25</v>
      </c>
      <c r="E7820" s="7">
        <f>VLOOKUP(A7820, Sheet2!$A$2:$K$8265, 11)</f>
        <v>110.8802</v>
      </c>
      <c r="F7820" s="7">
        <f t="shared" si="91"/>
        <v>1.40625</v>
      </c>
      <c r="G7820" s="8">
        <v>200000</v>
      </c>
      <c r="H7820" s="9">
        <f t="shared" si="92"/>
        <v>2400000</v>
      </c>
      <c r="I7820" s="10"/>
    </row>
    <row r="7821" spans="1:9" ht="14.25" customHeight="1">
      <c r="A7821" s="6" t="str">
        <f t="shared" si="90"/>
        <v>TGL 3PURWAHAMBA_KERTASARI</v>
      </c>
      <c r="B7821" s="11" t="s">
        <v>5354</v>
      </c>
      <c r="C7821" s="11" t="s">
        <v>1748</v>
      </c>
      <c r="D7821" s="11">
        <v>11.25</v>
      </c>
      <c r="E7821" s="7">
        <f>VLOOKUP(A7821, Sheet2!$A$2:$K$8265, 11)</f>
        <v>110.8802</v>
      </c>
      <c r="F7821" s="7">
        <f t="shared" si="91"/>
        <v>1.40625</v>
      </c>
      <c r="G7821" s="8">
        <v>200000</v>
      </c>
      <c r="H7821" s="9">
        <f t="shared" si="92"/>
        <v>2400000</v>
      </c>
      <c r="I7821" s="10"/>
    </row>
    <row r="7822" spans="1:9" ht="14.25" customHeight="1">
      <c r="A7822" s="6" t="str">
        <f t="shared" si="90"/>
        <v>TGL 3PURWAHAMBA_KERTAYASA</v>
      </c>
      <c r="B7822" s="11" t="s">
        <v>5354</v>
      </c>
      <c r="C7822" s="11" t="s">
        <v>916</v>
      </c>
      <c r="D7822" s="11">
        <v>11.25</v>
      </c>
      <c r="E7822" s="7">
        <f>VLOOKUP(A7822, Sheet2!$A$2:$K$8265, 11)</f>
        <v>110.8802</v>
      </c>
      <c r="F7822" s="7">
        <f t="shared" si="91"/>
        <v>1.40625</v>
      </c>
      <c r="G7822" s="8">
        <v>200000</v>
      </c>
      <c r="H7822" s="9">
        <f t="shared" si="92"/>
        <v>2400000</v>
      </c>
      <c r="I7822" s="10"/>
    </row>
    <row r="7823" spans="1:9" ht="14.25" customHeight="1">
      <c r="A7823" s="6" t="str">
        <f t="shared" si="90"/>
        <v>TGL 3PURWAHAMBA_KESADIKAN</v>
      </c>
      <c r="B7823" s="11" t="s">
        <v>5354</v>
      </c>
      <c r="C7823" s="11" t="s">
        <v>5413</v>
      </c>
      <c r="D7823" s="11">
        <v>11.25</v>
      </c>
      <c r="E7823" s="7">
        <f>VLOOKUP(A7823, Sheet2!$A$2:$K$8265, 11)</f>
        <v>110.8802</v>
      </c>
      <c r="F7823" s="7">
        <f t="shared" si="91"/>
        <v>1.40625</v>
      </c>
      <c r="G7823" s="8">
        <v>200000</v>
      </c>
      <c r="H7823" s="9">
        <f t="shared" si="92"/>
        <v>2400000</v>
      </c>
      <c r="I7823" s="10"/>
    </row>
    <row r="7824" spans="1:9" ht="14.25" customHeight="1">
      <c r="A7824" s="6" t="str">
        <f t="shared" si="90"/>
        <v>TGL 3PURWAHAMBA_KESAMIRAN</v>
      </c>
      <c r="B7824" s="11" t="s">
        <v>5354</v>
      </c>
      <c r="C7824" s="11" t="s">
        <v>5414</v>
      </c>
      <c r="D7824" s="11">
        <v>11.25</v>
      </c>
      <c r="E7824" s="7">
        <f>VLOOKUP(A7824, Sheet2!$A$2:$K$8265, 11)</f>
        <v>110.8802</v>
      </c>
      <c r="F7824" s="7">
        <f t="shared" si="91"/>
        <v>1.40625</v>
      </c>
      <c r="G7824" s="8">
        <v>200000</v>
      </c>
      <c r="H7824" s="9">
        <f t="shared" si="92"/>
        <v>2400000</v>
      </c>
      <c r="I7824" s="10"/>
    </row>
    <row r="7825" spans="1:9" ht="14.25" customHeight="1">
      <c r="A7825" s="6" t="str">
        <f t="shared" si="90"/>
        <v>TGL 3PURWAHAMBA_KETILENG</v>
      </c>
      <c r="B7825" s="11" t="s">
        <v>5354</v>
      </c>
      <c r="C7825" s="11" t="s">
        <v>1312</v>
      </c>
      <c r="D7825" s="11">
        <v>11.25</v>
      </c>
      <c r="E7825" s="7">
        <f>VLOOKUP(A7825, Sheet2!$A$2:$K$8265, 11)</f>
        <v>110.8802</v>
      </c>
      <c r="F7825" s="7">
        <f t="shared" si="91"/>
        <v>1.40625</v>
      </c>
      <c r="G7825" s="8">
        <v>200000</v>
      </c>
      <c r="H7825" s="9">
        <f t="shared" si="92"/>
        <v>2400000</v>
      </c>
      <c r="I7825" s="10"/>
    </row>
    <row r="7826" spans="1:9" ht="14.25" customHeight="1">
      <c r="A7826" s="6" t="str">
        <f t="shared" si="90"/>
        <v>TGL 3PURWAHAMBA_KRAMAT</v>
      </c>
      <c r="B7826" s="11" t="s">
        <v>5354</v>
      </c>
      <c r="C7826" s="11" t="s">
        <v>811</v>
      </c>
      <c r="D7826" s="11">
        <v>11.25</v>
      </c>
      <c r="E7826" s="7">
        <f>VLOOKUP(A7826, Sheet2!$A$2:$K$8265, 11)</f>
        <v>110.8802</v>
      </c>
      <c r="F7826" s="7">
        <f t="shared" si="91"/>
        <v>1.40625</v>
      </c>
      <c r="G7826" s="8">
        <v>200000</v>
      </c>
      <c r="H7826" s="9">
        <f t="shared" si="92"/>
        <v>2400000</v>
      </c>
      <c r="I7826" s="10"/>
    </row>
    <row r="7827" spans="1:9" ht="14.25" customHeight="1">
      <c r="A7827" s="6" t="str">
        <f t="shared" si="90"/>
        <v>TGL 3PURWAHAMBA_KRATON</v>
      </c>
      <c r="B7827" s="11" t="s">
        <v>5354</v>
      </c>
      <c r="C7827" s="11" t="s">
        <v>5415</v>
      </c>
      <c r="D7827" s="11">
        <v>0.5</v>
      </c>
      <c r="E7827" s="7">
        <f>VLOOKUP(A7827, Sheet2!$A$2:$K$8265, 11)</f>
        <v>110.8802</v>
      </c>
      <c r="F7827" s="7">
        <f t="shared" si="91"/>
        <v>6.25E-2</v>
      </c>
      <c r="G7827" s="8">
        <v>200000</v>
      </c>
      <c r="H7827" s="9">
        <f t="shared" si="92"/>
        <v>200000</v>
      </c>
      <c r="I7827" s="10"/>
    </row>
    <row r="7828" spans="1:9" ht="14.25" customHeight="1">
      <c r="A7828" s="6" t="str">
        <f t="shared" si="90"/>
        <v>TGL 3PURWAHAMBA_KREMAN</v>
      </c>
      <c r="B7828" s="11" t="s">
        <v>5354</v>
      </c>
      <c r="C7828" s="11" t="s">
        <v>5416</v>
      </c>
      <c r="D7828" s="11">
        <v>11.25</v>
      </c>
      <c r="E7828" s="7">
        <f>VLOOKUP(A7828, Sheet2!$A$2:$K$8265, 11)</f>
        <v>110.8802</v>
      </c>
      <c r="F7828" s="7">
        <f t="shared" si="91"/>
        <v>1.40625</v>
      </c>
      <c r="G7828" s="8">
        <v>200000</v>
      </c>
      <c r="H7828" s="9">
        <f t="shared" si="92"/>
        <v>2400000</v>
      </c>
      <c r="I7828" s="10"/>
    </row>
    <row r="7829" spans="1:9" ht="14.25" customHeight="1">
      <c r="A7829" s="6" t="str">
        <f t="shared" si="90"/>
        <v>TGL 3PURWAHAMBA_KREYO</v>
      </c>
      <c r="B7829" s="11" t="s">
        <v>5354</v>
      </c>
      <c r="C7829" s="11" t="s">
        <v>153</v>
      </c>
      <c r="D7829" s="11">
        <v>15.73</v>
      </c>
      <c r="E7829" s="7">
        <f>VLOOKUP(A7829, Sheet2!$A$2:$K$8265, 11)</f>
        <v>110.8802</v>
      </c>
      <c r="F7829" s="7">
        <f t="shared" si="91"/>
        <v>1.9662500000000001</v>
      </c>
      <c r="G7829" s="8">
        <v>200000</v>
      </c>
      <c r="H7829" s="9">
        <f t="shared" si="92"/>
        <v>3200000</v>
      </c>
      <c r="I7829" s="10"/>
    </row>
    <row r="7830" spans="1:9" ht="14.25" customHeight="1">
      <c r="A7830" s="6" t="str">
        <f t="shared" si="90"/>
        <v>TGL 3PURWAHAMBA_KUDAILE</v>
      </c>
      <c r="B7830" s="11" t="s">
        <v>5354</v>
      </c>
      <c r="C7830" s="11" t="s">
        <v>5417</v>
      </c>
      <c r="D7830" s="11">
        <v>11.25</v>
      </c>
      <c r="E7830" s="7">
        <f>VLOOKUP(A7830, Sheet2!$A$2:$K$8265, 11)</f>
        <v>110.8802</v>
      </c>
      <c r="F7830" s="7">
        <f t="shared" si="91"/>
        <v>1.40625</v>
      </c>
      <c r="G7830" s="8">
        <v>200000</v>
      </c>
      <c r="H7830" s="9">
        <f t="shared" si="92"/>
        <v>2400000</v>
      </c>
      <c r="I7830" s="10"/>
    </row>
    <row r="7831" spans="1:9" ht="14.25" customHeight="1">
      <c r="A7831" s="6" t="str">
        <f t="shared" si="90"/>
        <v>TGL 3PURWAHAMBA_LANGGEN</v>
      </c>
      <c r="B7831" s="11" t="s">
        <v>5354</v>
      </c>
      <c r="C7831" s="11" t="s">
        <v>5418</v>
      </c>
      <c r="D7831" s="11">
        <v>11.25</v>
      </c>
      <c r="E7831" s="7">
        <f>VLOOKUP(A7831, Sheet2!$A$2:$K$8265, 11)</f>
        <v>110.8802</v>
      </c>
      <c r="F7831" s="7">
        <f t="shared" si="91"/>
        <v>1.40625</v>
      </c>
      <c r="G7831" s="8">
        <v>200000</v>
      </c>
      <c r="H7831" s="9">
        <f t="shared" si="92"/>
        <v>2400000</v>
      </c>
      <c r="I7831" s="10"/>
    </row>
    <row r="7832" spans="1:9" ht="14.25" customHeight="1">
      <c r="A7832" s="6" t="str">
        <f t="shared" si="90"/>
        <v>TGL 3PURWAHAMBA_LEBAKWANGI</v>
      </c>
      <c r="B7832" s="11" t="s">
        <v>5354</v>
      </c>
      <c r="C7832" s="11" t="s">
        <v>2428</v>
      </c>
      <c r="D7832" s="11">
        <v>11.25</v>
      </c>
      <c r="E7832" s="7">
        <f>VLOOKUP(A7832, Sheet2!$A$2:$K$8265, 11)</f>
        <v>110.8802</v>
      </c>
      <c r="F7832" s="7">
        <f t="shared" si="91"/>
        <v>1.40625</v>
      </c>
      <c r="G7832" s="8">
        <v>200000</v>
      </c>
      <c r="H7832" s="9">
        <f t="shared" si="92"/>
        <v>2400000</v>
      </c>
      <c r="I7832" s="10"/>
    </row>
    <row r="7833" spans="1:9" ht="14.25" customHeight="1">
      <c r="A7833" s="6" t="str">
        <f t="shared" si="90"/>
        <v>TGL 3PURWAHAMBA_LEBETENG</v>
      </c>
      <c r="B7833" s="11" t="s">
        <v>5354</v>
      </c>
      <c r="C7833" s="11" t="s">
        <v>5419</v>
      </c>
      <c r="D7833" s="11">
        <v>11.25</v>
      </c>
      <c r="E7833" s="7">
        <f>VLOOKUP(A7833, Sheet2!$A$2:$K$8265, 11)</f>
        <v>110.8802</v>
      </c>
      <c r="F7833" s="7">
        <f t="shared" si="91"/>
        <v>1.40625</v>
      </c>
      <c r="G7833" s="8">
        <v>200000</v>
      </c>
      <c r="H7833" s="9">
        <f t="shared" si="92"/>
        <v>2400000</v>
      </c>
      <c r="I7833" s="10"/>
    </row>
    <row r="7834" spans="1:9" ht="14.25" customHeight="1">
      <c r="A7834" s="6" t="str">
        <f t="shared" si="90"/>
        <v>TGL 3PURWAHAMBA_LEMBASARI</v>
      </c>
      <c r="B7834" s="11" t="s">
        <v>5354</v>
      </c>
      <c r="C7834" s="11" t="s">
        <v>5420</v>
      </c>
      <c r="D7834" s="11">
        <v>11.25</v>
      </c>
      <c r="E7834" s="7">
        <f>VLOOKUP(A7834, Sheet2!$A$2:$K$8265, 11)</f>
        <v>110.8802</v>
      </c>
      <c r="F7834" s="7">
        <f t="shared" si="91"/>
        <v>1.40625</v>
      </c>
      <c r="G7834" s="8">
        <v>200000</v>
      </c>
      <c r="H7834" s="9">
        <f t="shared" si="92"/>
        <v>2400000</v>
      </c>
      <c r="I7834" s="10"/>
    </row>
    <row r="7835" spans="1:9" ht="14.25" customHeight="1">
      <c r="A7835" s="6" t="str">
        <f t="shared" si="90"/>
        <v>TGL 3PURWAHAMBA_LODAYA</v>
      </c>
      <c r="B7835" s="11" t="s">
        <v>5354</v>
      </c>
      <c r="C7835" s="11" t="s">
        <v>5421</v>
      </c>
      <c r="D7835" s="11">
        <v>15.73</v>
      </c>
      <c r="E7835" s="7">
        <f>VLOOKUP(A7835, Sheet2!$A$2:$K$8265, 11)</f>
        <v>110.8802</v>
      </c>
      <c r="F7835" s="7">
        <f t="shared" si="91"/>
        <v>1.9662500000000001</v>
      </c>
      <c r="G7835" s="8">
        <v>200000</v>
      </c>
      <c r="H7835" s="9">
        <f t="shared" si="92"/>
        <v>3200000</v>
      </c>
      <c r="I7835" s="10"/>
    </row>
    <row r="7836" spans="1:9" ht="14.25" customHeight="1">
      <c r="A7836" s="6" t="str">
        <f t="shared" si="90"/>
        <v>TGL 3PURWAHAMBA_LUWIJAWA</v>
      </c>
      <c r="B7836" s="11" t="s">
        <v>5354</v>
      </c>
      <c r="C7836" s="11" t="s">
        <v>5422</v>
      </c>
      <c r="D7836" s="11">
        <v>11.25</v>
      </c>
      <c r="E7836" s="7">
        <f>VLOOKUP(A7836, Sheet2!$A$2:$K$8265, 11)</f>
        <v>110.8802</v>
      </c>
      <c r="F7836" s="7">
        <f t="shared" si="91"/>
        <v>1.40625</v>
      </c>
      <c r="G7836" s="8">
        <v>200000</v>
      </c>
      <c r="H7836" s="9">
        <f t="shared" si="92"/>
        <v>2400000</v>
      </c>
      <c r="I7836" s="10"/>
    </row>
    <row r="7837" spans="1:9" ht="14.25" customHeight="1">
      <c r="A7837" s="6" t="str">
        <f t="shared" si="90"/>
        <v>TGL 3PURWAHAMBA_MANGKUKUSUMAN</v>
      </c>
      <c r="B7837" s="11" t="s">
        <v>5354</v>
      </c>
      <c r="C7837" s="11" t="s">
        <v>5423</v>
      </c>
      <c r="D7837" s="11">
        <v>0.5</v>
      </c>
      <c r="E7837" s="7">
        <f>VLOOKUP(A7837, Sheet2!$A$2:$K$8265, 11)</f>
        <v>110.8802</v>
      </c>
      <c r="F7837" s="7">
        <f t="shared" si="91"/>
        <v>6.25E-2</v>
      </c>
      <c r="G7837" s="8">
        <v>200000</v>
      </c>
      <c r="H7837" s="9">
        <f t="shared" si="92"/>
        <v>200000</v>
      </c>
      <c r="I7837" s="10"/>
    </row>
    <row r="7838" spans="1:9" ht="14.25" customHeight="1">
      <c r="A7838" s="6" t="str">
        <f t="shared" si="90"/>
        <v>TGL 3PURWAHAMBA_MANGUNSAREN</v>
      </c>
      <c r="B7838" s="11" t="s">
        <v>5354</v>
      </c>
      <c r="C7838" s="11" t="s">
        <v>5424</v>
      </c>
      <c r="D7838" s="11">
        <v>11.25</v>
      </c>
      <c r="E7838" s="7">
        <f>VLOOKUP(A7838, Sheet2!$A$2:$K$8265, 11)</f>
        <v>110.8802</v>
      </c>
      <c r="F7838" s="7">
        <f t="shared" si="91"/>
        <v>1.40625</v>
      </c>
      <c r="G7838" s="8">
        <v>200000</v>
      </c>
      <c r="H7838" s="9">
        <f t="shared" si="92"/>
        <v>2400000</v>
      </c>
      <c r="I7838" s="10"/>
    </row>
    <row r="7839" spans="1:9" ht="14.25" customHeight="1">
      <c r="A7839" s="6" t="str">
        <f t="shared" si="90"/>
        <v>TGL 3PURWAHAMBA_MARGAPADANG</v>
      </c>
      <c r="B7839" s="11" t="s">
        <v>5354</v>
      </c>
      <c r="C7839" s="11" t="s">
        <v>5425</v>
      </c>
      <c r="D7839" s="11">
        <v>11.25</v>
      </c>
      <c r="E7839" s="7">
        <f>VLOOKUP(A7839, Sheet2!$A$2:$K$8265, 11)</f>
        <v>110.8802</v>
      </c>
      <c r="F7839" s="7">
        <f t="shared" si="91"/>
        <v>1.40625</v>
      </c>
      <c r="G7839" s="8">
        <v>200000</v>
      </c>
      <c r="H7839" s="9">
        <f t="shared" si="92"/>
        <v>2400000</v>
      </c>
      <c r="I7839" s="10"/>
    </row>
    <row r="7840" spans="1:9" ht="14.25" customHeight="1">
      <c r="A7840" s="6" t="str">
        <f t="shared" si="90"/>
        <v>TGL 3PURWAHAMBA_MARIBAYA</v>
      </c>
      <c r="B7840" s="11" t="s">
        <v>5354</v>
      </c>
      <c r="C7840" s="11" t="s">
        <v>4887</v>
      </c>
      <c r="D7840" s="11">
        <v>11.25</v>
      </c>
      <c r="E7840" s="7">
        <f>VLOOKUP(A7840, Sheet2!$A$2:$K$8265, 11)</f>
        <v>110.8802</v>
      </c>
      <c r="F7840" s="7">
        <f t="shared" si="91"/>
        <v>1.40625</v>
      </c>
      <c r="G7840" s="8">
        <v>200000</v>
      </c>
      <c r="H7840" s="9">
        <f t="shared" si="92"/>
        <v>2400000</v>
      </c>
      <c r="I7840" s="10"/>
    </row>
    <row r="7841" spans="1:9" ht="14.25" customHeight="1">
      <c r="A7841" s="6" t="str">
        <f t="shared" si="90"/>
        <v>TGL 3PURWAHAMBA_MEJAGONG</v>
      </c>
      <c r="B7841" s="11" t="s">
        <v>5354</v>
      </c>
      <c r="C7841" s="11" t="s">
        <v>5426</v>
      </c>
      <c r="D7841" s="11">
        <v>15.73</v>
      </c>
      <c r="E7841" s="7">
        <f>VLOOKUP(A7841, Sheet2!$A$2:$K$8265, 11)</f>
        <v>110.8802</v>
      </c>
      <c r="F7841" s="7">
        <f t="shared" si="91"/>
        <v>1.9662500000000001</v>
      </c>
      <c r="G7841" s="8">
        <v>200000</v>
      </c>
      <c r="H7841" s="9">
        <f t="shared" si="92"/>
        <v>3200000</v>
      </c>
      <c r="I7841" s="10"/>
    </row>
    <row r="7842" spans="1:9" ht="14.25" customHeight="1">
      <c r="A7842" s="6" t="str">
        <f t="shared" si="90"/>
        <v>TGL 3PURWAHAMBA_MEJASEM BARAT</v>
      </c>
      <c r="B7842" s="11" t="s">
        <v>5354</v>
      </c>
      <c r="C7842" s="11" t="s">
        <v>5427</v>
      </c>
      <c r="D7842" s="11">
        <v>11.25</v>
      </c>
      <c r="E7842" s="7">
        <f>VLOOKUP(A7842, Sheet2!$A$2:$K$8265, 11)</f>
        <v>110.8802</v>
      </c>
      <c r="F7842" s="7">
        <f t="shared" si="91"/>
        <v>1.40625</v>
      </c>
      <c r="G7842" s="8">
        <v>200000</v>
      </c>
      <c r="H7842" s="9">
        <f t="shared" si="92"/>
        <v>2400000</v>
      </c>
      <c r="I7842" s="10"/>
    </row>
    <row r="7843" spans="1:9" ht="14.25" customHeight="1">
      <c r="A7843" s="6" t="str">
        <f t="shared" si="90"/>
        <v>TGL 3PURWAHAMBA_MEJASEM TIMUR</v>
      </c>
      <c r="B7843" s="11" t="s">
        <v>5354</v>
      </c>
      <c r="C7843" s="11" t="s">
        <v>5428</v>
      </c>
      <c r="D7843" s="11">
        <v>11.25</v>
      </c>
      <c r="E7843" s="7">
        <f>VLOOKUP(A7843, Sheet2!$A$2:$K$8265, 11)</f>
        <v>110.8802</v>
      </c>
      <c r="F7843" s="7">
        <f t="shared" si="91"/>
        <v>1.40625</v>
      </c>
      <c r="G7843" s="8">
        <v>200000</v>
      </c>
      <c r="H7843" s="9">
        <f t="shared" si="92"/>
        <v>2400000</v>
      </c>
      <c r="I7843" s="10"/>
    </row>
    <row r="7844" spans="1:9" ht="14.25" customHeight="1">
      <c r="A7844" s="6" t="str">
        <f t="shared" si="90"/>
        <v>TGL 3PURWAHAMBA_MERENG</v>
      </c>
      <c r="B7844" s="11" t="s">
        <v>5354</v>
      </c>
      <c r="C7844" s="11" t="s">
        <v>5429</v>
      </c>
      <c r="D7844" s="11">
        <v>15.73</v>
      </c>
      <c r="E7844" s="7">
        <f>VLOOKUP(A7844, Sheet2!$A$2:$K$8265, 11)</f>
        <v>110.8802</v>
      </c>
      <c r="F7844" s="7">
        <f t="shared" si="91"/>
        <v>1.9662500000000001</v>
      </c>
      <c r="G7844" s="8">
        <v>200000</v>
      </c>
      <c r="H7844" s="9">
        <f t="shared" si="92"/>
        <v>3200000</v>
      </c>
      <c r="I7844" s="10"/>
    </row>
    <row r="7845" spans="1:9" ht="14.25" customHeight="1">
      <c r="A7845" s="6" t="str">
        <f t="shared" si="90"/>
        <v>TGL 3PURWAHAMBA_MINDAKA</v>
      </c>
      <c r="B7845" s="11" t="s">
        <v>5354</v>
      </c>
      <c r="C7845" s="11" t="s">
        <v>5430</v>
      </c>
      <c r="D7845" s="11">
        <v>11.25</v>
      </c>
      <c r="E7845" s="7">
        <f>VLOOKUP(A7845, Sheet2!$A$2:$K$8265, 11)</f>
        <v>110.8802</v>
      </c>
      <c r="F7845" s="7">
        <f t="shared" si="91"/>
        <v>1.40625</v>
      </c>
      <c r="G7845" s="8">
        <v>200000</v>
      </c>
      <c r="H7845" s="9">
        <f t="shared" si="92"/>
        <v>2400000</v>
      </c>
      <c r="I7845" s="10"/>
    </row>
    <row r="7846" spans="1:9" ht="14.25" customHeight="1">
      <c r="A7846" s="6" t="str">
        <f t="shared" si="90"/>
        <v>TGL 3PURWAHAMBA_MINTARAGEN</v>
      </c>
      <c r="B7846" s="11" t="s">
        <v>5354</v>
      </c>
      <c r="C7846" s="11" t="s">
        <v>5431</v>
      </c>
      <c r="D7846" s="11">
        <v>0.5</v>
      </c>
      <c r="E7846" s="7">
        <f>VLOOKUP(A7846, Sheet2!$A$2:$K$8265, 11)</f>
        <v>110.8802</v>
      </c>
      <c r="F7846" s="7">
        <f t="shared" si="91"/>
        <v>6.25E-2</v>
      </c>
      <c r="G7846" s="8">
        <v>200000</v>
      </c>
      <c r="H7846" s="9">
        <f t="shared" si="92"/>
        <v>200000</v>
      </c>
      <c r="I7846" s="10"/>
    </row>
    <row r="7847" spans="1:9" ht="14.25" customHeight="1">
      <c r="A7847" s="6" t="str">
        <f t="shared" si="90"/>
        <v>TGL 3PURWAHAMBA_MOGA</v>
      </c>
      <c r="B7847" s="11" t="s">
        <v>5354</v>
      </c>
      <c r="C7847" s="11" t="s">
        <v>5432</v>
      </c>
      <c r="D7847" s="11">
        <v>15.73</v>
      </c>
      <c r="E7847" s="7">
        <f>VLOOKUP(A7847, Sheet2!$A$2:$K$8265, 11)</f>
        <v>110.8802</v>
      </c>
      <c r="F7847" s="7">
        <f t="shared" si="91"/>
        <v>1.9662500000000001</v>
      </c>
      <c r="G7847" s="8">
        <v>200000</v>
      </c>
      <c r="H7847" s="9">
        <f t="shared" si="92"/>
        <v>3200000</v>
      </c>
      <c r="I7847" s="10"/>
    </row>
    <row r="7848" spans="1:9" ht="14.25" customHeight="1">
      <c r="A7848" s="6" t="str">
        <f t="shared" si="90"/>
        <v>TGL 3PURWAHAMBA_MUNJUNGAGUNG</v>
      </c>
      <c r="B7848" s="11" t="s">
        <v>5354</v>
      </c>
      <c r="C7848" s="11" t="s">
        <v>5433</v>
      </c>
      <c r="D7848" s="11">
        <v>11.25</v>
      </c>
      <c r="E7848" s="7">
        <f>VLOOKUP(A7848, Sheet2!$A$2:$K$8265, 11)</f>
        <v>110.8802</v>
      </c>
      <c r="F7848" s="7">
        <f t="shared" si="91"/>
        <v>1.40625</v>
      </c>
      <c r="G7848" s="8">
        <v>200000</v>
      </c>
      <c r="H7848" s="9">
        <f t="shared" si="92"/>
        <v>2400000</v>
      </c>
      <c r="I7848" s="10"/>
    </row>
    <row r="7849" spans="1:9" ht="14.25" customHeight="1">
      <c r="A7849" s="6" t="str">
        <f t="shared" si="90"/>
        <v>TGL 3PURWAHAMBA_PACUL</v>
      </c>
      <c r="B7849" s="11" t="s">
        <v>5354</v>
      </c>
      <c r="C7849" s="11" t="s">
        <v>5434</v>
      </c>
      <c r="D7849" s="11">
        <v>11.25</v>
      </c>
      <c r="E7849" s="7">
        <f>VLOOKUP(A7849, Sheet2!$A$2:$K$8265, 11)</f>
        <v>110.8802</v>
      </c>
      <c r="F7849" s="7">
        <f t="shared" si="91"/>
        <v>1.40625</v>
      </c>
      <c r="G7849" s="8">
        <v>200000</v>
      </c>
      <c r="H7849" s="9">
        <f t="shared" si="92"/>
        <v>2400000</v>
      </c>
      <c r="I7849" s="10"/>
    </row>
    <row r="7850" spans="1:9" ht="14.25" customHeight="1">
      <c r="A7850" s="6" t="str">
        <f t="shared" si="90"/>
        <v>TGL 3PURWAHAMBA_PADAHARJA</v>
      </c>
      <c r="B7850" s="11" t="s">
        <v>5354</v>
      </c>
      <c r="C7850" s="11" t="s">
        <v>5435</v>
      </c>
      <c r="D7850" s="11">
        <v>11.25</v>
      </c>
      <c r="E7850" s="7">
        <f>VLOOKUP(A7850, Sheet2!$A$2:$K$8265, 11)</f>
        <v>110.8802</v>
      </c>
      <c r="F7850" s="7">
        <f t="shared" si="91"/>
        <v>1.40625</v>
      </c>
      <c r="G7850" s="8">
        <v>200000</v>
      </c>
      <c r="H7850" s="9">
        <f t="shared" si="92"/>
        <v>2400000</v>
      </c>
      <c r="I7850" s="10"/>
    </row>
    <row r="7851" spans="1:9" ht="14.25" customHeight="1">
      <c r="A7851" s="6" t="str">
        <f t="shared" si="90"/>
        <v>TGL 3PURWAHAMBA_PAGEDANGAN</v>
      </c>
      <c r="B7851" s="11" t="s">
        <v>5354</v>
      </c>
      <c r="C7851" s="11" t="s">
        <v>3741</v>
      </c>
      <c r="D7851" s="11">
        <v>11.25</v>
      </c>
      <c r="E7851" s="7">
        <f>VLOOKUP(A7851, Sheet2!$A$2:$K$8265, 11)</f>
        <v>110.8802</v>
      </c>
      <c r="F7851" s="7">
        <f t="shared" si="91"/>
        <v>1.40625</v>
      </c>
      <c r="G7851" s="8">
        <v>200000</v>
      </c>
      <c r="H7851" s="9">
        <f t="shared" si="92"/>
        <v>2400000</v>
      </c>
      <c r="I7851" s="10"/>
    </row>
    <row r="7852" spans="1:9" ht="14.25" customHeight="1">
      <c r="A7852" s="6" t="str">
        <f t="shared" si="90"/>
        <v>TGL 3PURWAHAMBA_PAGONGAN</v>
      </c>
      <c r="B7852" s="11" t="s">
        <v>5354</v>
      </c>
      <c r="C7852" s="11" t="s">
        <v>5436</v>
      </c>
      <c r="D7852" s="11">
        <v>11.25</v>
      </c>
      <c r="E7852" s="7">
        <f>VLOOKUP(A7852, Sheet2!$A$2:$K$8265, 11)</f>
        <v>110.8802</v>
      </c>
      <c r="F7852" s="7">
        <f t="shared" si="91"/>
        <v>1.40625</v>
      </c>
      <c r="G7852" s="8">
        <v>200000</v>
      </c>
      <c r="H7852" s="9">
        <f t="shared" si="92"/>
        <v>2400000</v>
      </c>
      <c r="I7852" s="10"/>
    </row>
    <row r="7853" spans="1:9" ht="14.25" customHeight="1">
      <c r="A7853" s="6" t="str">
        <f t="shared" si="90"/>
        <v>TGL 3PURWAHAMBA_PAKEMBARAN</v>
      </c>
      <c r="B7853" s="11" t="s">
        <v>5354</v>
      </c>
      <c r="C7853" s="11" t="s">
        <v>5437</v>
      </c>
      <c r="D7853" s="11">
        <v>15.73</v>
      </c>
      <c r="E7853" s="7">
        <f>VLOOKUP(A7853, Sheet2!$A$2:$K$8265, 11)</f>
        <v>110.8802</v>
      </c>
      <c r="F7853" s="7">
        <f t="shared" si="91"/>
        <v>1.9662500000000001</v>
      </c>
      <c r="G7853" s="8">
        <v>200000</v>
      </c>
      <c r="H7853" s="9">
        <f t="shared" si="92"/>
        <v>3200000</v>
      </c>
      <c r="I7853" s="10"/>
    </row>
    <row r="7854" spans="1:9" ht="14.25" customHeight="1">
      <c r="A7854" s="6" t="str">
        <f t="shared" si="90"/>
        <v>TGL 3PURWAHAMBA_PAKEMBARAN</v>
      </c>
      <c r="B7854" s="11" t="s">
        <v>5354</v>
      </c>
      <c r="C7854" s="11" t="s">
        <v>5437</v>
      </c>
      <c r="D7854" s="11">
        <v>11.25</v>
      </c>
      <c r="E7854" s="7">
        <f>VLOOKUP(A7854, Sheet2!$A$2:$K$8265, 11)</f>
        <v>110.8802</v>
      </c>
      <c r="F7854" s="7">
        <f t="shared" si="91"/>
        <v>1.40625</v>
      </c>
      <c r="G7854" s="8">
        <v>200000</v>
      </c>
      <c r="H7854" s="9">
        <f t="shared" si="92"/>
        <v>2400000</v>
      </c>
      <c r="I7854" s="10"/>
    </row>
    <row r="7855" spans="1:9" ht="14.25" customHeight="1">
      <c r="A7855" s="6" t="str">
        <f t="shared" si="90"/>
        <v>TGL 3PURWAHAMBA_PAKETIBAN</v>
      </c>
      <c r="B7855" s="11" t="s">
        <v>5354</v>
      </c>
      <c r="C7855" s="11" t="s">
        <v>5438</v>
      </c>
      <c r="D7855" s="11">
        <v>11.25</v>
      </c>
      <c r="E7855" s="7">
        <f>VLOOKUP(A7855, Sheet2!$A$2:$K$8265, 11)</f>
        <v>110.8802</v>
      </c>
      <c r="F7855" s="7">
        <f t="shared" si="91"/>
        <v>1.40625</v>
      </c>
      <c r="G7855" s="8">
        <v>200000</v>
      </c>
      <c r="H7855" s="9">
        <f t="shared" si="92"/>
        <v>2400000</v>
      </c>
      <c r="I7855" s="10"/>
    </row>
    <row r="7856" spans="1:9" ht="14.25" customHeight="1">
      <c r="A7856" s="6" t="str">
        <f t="shared" si="90"/>
        <v>TGL 3PURWAHAMBA_PANGGUNG</v>
      </c>
      <c r="B7856" s="11" t="s">
        <v>5354</v>
      </c>
      <c r="C7856" s="11" t="s">
        <v>4223</v>
      </c>
      <c r="D7856" s="11">
        <v>0.5</v>
      </c>
      <c r="E7856" s="7">
        <f>VLOOKUP(A7856, Sheet2!$A$2:$K$8265, 11)</f>
        <v>110.8802</v>
      </c>
      <c r="F7856" s="7">
        <f t="shared" si="91"/>
        <v>6.25E-2</v>
      </c>
      <c r="G7856" s="8">
        <v>200000</v>
      </c>
      <c r="H7856" s="9">
        <f t="shared" si="92"/>
        <v>200000</v>
      </c>
      <c r="I7856" s="10"/>
    </row>
    <row r="7857" spans="1:9" ht="14.25" customHeight="1">
      <c r="A7857" s="6" t="str">
        <f t="shared" si="90"/>
        <v>TGL 3PURWAHAMBA_PANGKAH</v>
      </c>
      <c r="B7857" s="11" t="s">
        <v>5354</v>
      </c>
      <c r="C7857" s="11" t="s">
        <v>183</v>
      </c>
      <c r="D7857" s="11">
        <v>11.25</v>
      </c>
      <c r="E7857" s="7">
        <f>VLOOKUP(A7857, Sheet2!$A$2:$K$8265, 11)</f>
        <v>110.8802</v>
      </c>
      <c r="F7857" s="7">
        <f t="shared" si="91"/>
        <v>1.40625</v>
      </c>
      <c r="G7857" s="8">
        <v>200000</v>
      </c>
      <c r="H7857" s="9">
        <f t="shared" si="92"/>
        <v>2400000</v>
      </c>
      <c r="I7857" s="10"/>
    </row>
    <row r="7858" spans="1:9" ht="14.25" customHeight="1">
      <c r="A7858" s="6" t="str">
        <f t="shared" si="90"/>
        <v>TGL 3PURWAHAMBA_PASANGAN</v>
      </c>
      <c r="B7858" s="11" t="s">
        <v>5354</v>
      </c>
      <c r="C7858" s="11" t="s">
        <v>5439</v>
      </c>
      <c r="D7858" s="11">
        <v>11.25</v>
      </c>
      <c r="E7858" s="7">
        <f>VLOOKUP(A7858, Sheet2!$A$2:$K$8265, 11)</f>
        <v>110.8802</v>
      </c>
      <c r="F7858" s="7">
        <f t="shared" si="91"/>
        <v>1.40625</v>
      </c>
      <c r="G7858" s="8">
        <v>200000</v>
      </c>
      <c r="H7858" s="9">
        <f t="shared" si="92"/>
        <v>2400000</v>
      </c>
      <c r="I7858" s="10"/>
    </row>
    <row r="7859" spans="1:9" ht="14.25" customHeight="1">
      <c r="A7859" s="6" t="str">
        <f t="shared" si="90"/>
        <v>TGL 3PURWAHAMBA_PECABEAN</v>
      </c>
      <c r="B7859" s="11" t="s">
        <v>5354</v>
      </c>
      <c r="C7859" s="11" t="s">
        <v>5440</v>
      </c>
      <c r="D7859" s="11">
        <v>11.25</v>
      </c>
      <c r="E7859" s="7">
        <f>VLOOKUP(A7859, Sheet2!$A$2:$K$8265, 11)</f>
        <v>110.8802</v>
      </c>
      <c r="F7859" s="7">
        <f t="shared" si="91"/>
        <v>1.40625</v>
      </c>
      <c r="G7859" s="8">
        <v>200000</v>
      </c>
      <c r="H7859" s="9">
        <f t="shared" si="92"/>
        <v>2400000</v>
      </c>
      <c r="I7859" s="10"/>
    </row>
    <row r="7860" spans="1:9" ht="14.25" customHeight="1">
      <c r="A7860" s="6" t="str">
        <f t="shared" si="90"/>
        <v>TGL 3PURWAHAMBA_PEGIRIKAN</v>
      </c>
      <c r="B7860" s="11" t="s">
        <v>5354</v>
      </c>
      <c r="C7860" s="11" t="s">
        <v>5441</v>
      </c>
      <c r="D7860" s="11">
        <v>11.25</v>
      </c>
      <c r="E7860" s="7">
        <f>VLOOKUP(A7860, Sheet2!$A$2:$K$8265, 11)</f>
        <v>110.8802</v>
      </c>
      <c r="F7860" s="7">
        <f t="shared" si="91"/>
        <v>1.40625</v>
      </c>
      <c r="G7860" s="8">
        <v>200000</v>
      </c>
      <c r="H7860" s="9">
        <f t="shared" si="92"/>
        <v>2400000</v>
      </c>
      <c r="I7860" s="10"/>
    </row>
    <row r="7861" spans="1:9" ht="14.25" customHeight="1">
      <c r="A7861" s="6" t="str">
        <f t="shared" si="90"/>
        <v>TGL 3PURWAHAMBA_PEKAUMAN</v>
      </c>
      <c r="B7861" s="11" t="s">
        <v>5354</v>
      </c>
      <c r="C7861" s="11" t="s">
        <v>328</v>
      </c>
      <c r="D7861" s="11">
        <v>0.5</v>
      </c>
      <c r="E7861" s="7">
        <f>VLOOKUP(A7861, Sheet2!$A$2:$K$8265, 11)</f>
        <v>110.8802</v>
      </c>
      <c r="F7861" s="7">
        <f t="shared" si="91"/>
        <v>6.25E-2</v>
      </c>
      <c r="G7861" s="8">
        <v>200000</v>
      </c>
      <c r="H7861" s="9">
        <f t="shared" si="92"/>
        <v>200000</v>
      </c>
      <c r="I7861" s="10"/>
    </row>
    <row r="7862" spans="1:9" ht="14.25" customHeight="1">
      <c r="A7862" s="6" t="str">
        <f t="shared" si="90"/>
        <v>TGL 3PURWAHAMBA_PEKAUMAN KULON</v>
      </c>
      <c r="B7862" s="11" t="s">
        <v>5354</v>
      </c>
      <c r="C7862" s="11" t="s">
        <v>5442</v>
      </c>
      <c r="D7862" s="11">
        <v>11.25</v>
      </c>
      <c r="E7862" s="7">
        <f>VLOOKUP(A7862, Sheet2!$A$2:$K$8265, 11)</f>
        <v>110.8802</v>
      </c>
      <c r="F7862" s="7">
        <f t="shared" si="91"/>
        <v>1.40625</v>
      </c>
      <c r="G7862" s="8">
        <v>200000</v>
      </c>
      <c r="H7862" s="9">
        <f t="shared" si="92"/>
        <v>2400000</v>
      </c>
      <c r="I7862" s="10"/>
    </row>
    <row r="7863" spans="1:9" ht="14.25" customHeight="1">
      <c r="A7863" s="6" t="str">
        <f t="shared" si="90"/>
        <v>TGL 3PURWAHAMBA_PEKIRINGAN</v>
      </c>
      <c r="B7863" s="11" t="s">
        <v>5354</v>
      </c>
      <c r="C7863" s="11" t="s">
        <v>947</v>
      </c>
      <c r="D7863" s="11">
        <v>11.25</v>
      </c>
      <c r="E7863" s="7">
        <f>VLOOKUP(A7863, Sheet2!$A$2:$K$8265, 11)</f>
        <v>110.8802</v>
      </c>
      <c r="F7863" s="7">
        <f t="shared" si="91"/>
        <v>1.40625</v>
      </c>
      <c r="G7863" s="8">
        <v>200000</v>
      </c>
      <c r="H7863" s="9">
        <f t="shared" si="92"/>
        <v>2400000</v>
      </c>
      <c r="I7863" s="10"/>
    </row>
    <row r="7864" spans="1:9" ht="14.25" customHeight="1">
      <c r="A7864" s="6" t="str">
        <f t="shared" si="90"/>
        <v>TGL 3PURWAHAMBA_PENDAWA</v>
      </c>
      <c r="B7864" s="11" t="s">
        <v>5354</v>
      </c>
      <c r="C7864" s="11" t="s">
        <v>5443</v>
      </c>
      <c r="D7864" s="11">
        <v>11.25</v>
      </c>
      <c r="E7864" s="7">
        <f>VLOOKUP(A7864, Sheet2!$A$2:$K$8265, 11)</f>
        <v>110.8802</v>
      </c>
      <c r="F7864" s="7">
        <f t="shared" si="91"/>
        <v>1.40625</v>
      </c>
      <c r="G7864" s="8">
        <v>200000</v>
      </c>
      <c r="H7864" s="9">
        <f t="shared" si="92"/>
        <v>2400000</v>
      </c>
      <c r="I7864" s="10"/>
    </row>
    <row r="7865" spans="1:9" ht="14.25" customHeight="1">
      <c r="A7865" s="6" t="str">
        <f t="shared" si="90"/>
        <v>TGL 3PURWAHAMBA_PENER</v>
      </c>
      <c r="B7865" s="11" t="s">
        <v>5354</v>
      </c>
      <c r="C7865" s="11" t="s">
        <v>4687</v>
      </c>
      <c r="D7865" s="11">
        <v>11.25</v>
      </c>
      <c r="E7865" s="7">
        <f>VLOOKUP(A7865, Sheet2!$A$2:$K$8265, 11)</f>
        <v>110.8802</v>
      </c>
      <c r="F7865" s="7">
        <f t="shared" si="91"/>
        <v>1.40625</v>
      </c>
      <c r="G7865" s="8">
        <v>200000</v>
      </c>
      <c r="H7865" s="9">
        <f t="shared" si="92"/>
        <v>2400000</v>
      </c>
      <c r="I7865" s="10"/>
    </row>
    <row r="7866" spans="1:9" ht="14.25" customHeight="1">
      <c r="A7866" s="6" t="str">
        <f t="shared" si="90"/>
        <v>TGL 3PURWAHAMBA_PENGABEAN</v>
      </c>
      <c r="B7866" s="11" t="s">
        <v>5354</v>
      </c>
      <c r="C7866" s="11" t="s">
        <v>330</v>
      </c>
      <c r="D7866" s="11">
        <v>11.25</v>
      </c>
      <c r="E7866" s="7">
        <f>VLOOKUP(A7866, Sheet2!$A$2:$K$8265, 11)</f>
        <v>110.8802</v>
      </c>
      <c r="F7866" s="7">
        <f t="shared" si="91"/>
        <v>1.40625</v>
      </c>
      <c r="G7866" s="8">
        <v>200000</v>
      </c>
      <c r="H7866" s="9">
        <f t="shared" si="92"/>
        <v>2400000</v>
      </c>
      <c r="I7866" s="10"/>
    </row>
    <row r="7867" spans="1:9" ht="14.25" customHeight="1">
      <c r="A7867" s="6" t="str">
        <f t="shared" si="90"/>
        <v>TGL 3PURWAHAMBA_PENUJAH</v>
      </c>
      <c r="B7867" s="11" t="s">
        <v>5354</v>
      </c>
      <c r="C7867" s="11" t="s">
        <v>5444</v>
      </c>
      <c r="D7867" s="11">
        <v>11.25</v>
      </c>
      <c r="E7867" s="7">
        <f>VLOOKUP(A7867, Sheet2!$A$2:$K$8265, 11)</f>
        <v>110.8802</v>
      </c>
      <c r="F7867" s="7">
        <f t="shared" si="91"/>
        <v>1.40625</v>
      </c>
      <c r="G7867" s="8">
        <v>200000</v>
      </c>
      <c r="H7867" s="9">
        <f t="shared" si="92"/>
        <v>2400000</v>
      </c>
      <c r="I7867" s="10"/>
    </row>
    <row r="7868" spans="1:9" ht="14.25" customHeight="1">
      <c r="A7868" s="6" t="str">
        <f t="shared" si="90"/>
        <v>TGL 3PURWAHAMBA_PENUSUPAN</v>
      </c>
      <c r="B7868" s="11" t="s">
        <v>5354</v>
      </c>
      <c r="C7868" s="11" t="s">
        <v>2457</v>
      </c>
      <c r="D7868" s="11">
        <v>15.73</v>
      </c>
      <c r="E7868" s="7">
        <f>VLOOKUP(A7868, Sheet2!$A$2:$K$8265, 11)</f>
        <v>110.8802</v>
      </c>
      <c r="F7868" s="7">
        <f t="shared" si="91"/>
        <v>1.9662500000000001</v>
      </c>
      <c r="G7868" s="8">
        <v>200000</v>
      </c>
      <c r="H7868" s="9">
        <f t="shared" si="92"/>
        <v>3200000</v>
      </c>
      <c r="I7868" s="10"/>
    </row>
    <row r="7869" spans="1:9" ht="14.25" customHeight="1">
      <c r="A7869" s="6" t="str">
        <f t="shared" si="90"/>
        <v>TGL 3PURWAHAMBA_PENUSUPAN</v>
      </c>
      <c r="B7869" s="11" t="s">
        <v>5354</v>
      </c>
      <c r="C7869" s="11" t="s">
        <v>2457</v>
      </c>
      <c r="D7869" s="11">
        <v>11.25</v>
      </c>
      <c r="E7869" s="7">
        <f>VLOOKUP(A7869, Sheet2!$A$2:$K$8265, 11)</f>
        <v>110.8802</v>
      </c>
      <c r="F7869" s="7">
        <f t="shared" si="91"/>
        <v>1.40625</v>
      </c>
      <c r="G7869" s="8">
        <v>200000</v>
      </c>
      <c r="H7869" s="9">
        <f t="shared" si="92"/>
        <v>2400000</v>
      </c>
      <c r="I7869" s="10"/>
    </row>
    <row r="7870" spans="1:9" ht="14.25" customHeight="1">
      <c r="A7870" s="6" t="str">
        <f t="shared" si="90"/>
        <v>TGL 3PURWAHAMBA_PENYALAHAN</v>
      </c>
      <c r="B7870" s="11" t="s">
        <v>5354</v>
      </c>
      <c r="C7870" s="11" t="s">
        <v>5445</v>
      </c>
      <c r="D7870" s="11">
        <v>11.25</v>
      </c>
      <c r="E7870" s="7">
        <f>VLOOKUP(A7870, Sheet2!$A$2:$K$8265, 11)</f>
        <v>110.8802</v>
      </c>
      <c r="F7870" s="7">
        <f t="shared" si="91"/>
        <v>1.40625</v>
      </c>
      <c r="G7870" s="8">
        <v>200000</v>
      </c>
      <c r="H7870" s="9">
        <f t="shared" si="92"/>
        <v>2400000</v>
      </c>
      <c r="I7870" s="10"/>
    </row>
    <row r="7871" spans="1:9" ht="14.25" customHeight="1">
      <c r="A7871" s="6" t="str">
        <f t="shared" si="90"/>
        <v>TGL 3PURWAHAMBA_PEPEDAN</v>
      </c>
      <c r="B7871" s="11" t="s">
        <v>5354</v>
      </c>
      <c r="C7871" s="11" t="s">
        <v>955</v>
      </c>
      <c r="D7871" s="11">
        <v>15.73</v>
      </c>
      <c r="E7871" s="7">
        <f>VLOOKUP(A7871, Sheet2!$A$2:$K$8265, 11)</f>
        <v>110.8802</v>
      </c>
      <c r="F7871" s="7">
        <f t="shared" si="91"/>
        <v>1.9662500000000001</v>
      </c>
      <c r="G7871" s="8">
        <v>200000</v>
      </c>
      <c r="H7871" s="9">
        <f t="shared" si="92"/>
        <v>3200000</v>
      </c>
      <c r="I7871" s="10"/>
    </row>
    <row r="7872" spans="1:9" ht="14.25" customHeight="1">
      <c r="A7872" s="6" t="str">
        <f t="shared" si="90"/>
        <v>TGL 3PURWAHAMBA_PEPEDAN</v>
      </c>
      <c r="B7872" s="11" t="s">
        <v>5354</v>
      </c>
      <c r="C7872" s="11" t="s">
        <v>955</v>
      </c>
      <c r="D7872" s="11">
        <v>11.25</v>
      </c>
      <c r="E7872" s="7">
        <f>VLOOKUP(A7872, Sheet2!$A$2:$K$8265, 11)</f>
        <v>110.8802</v>
      </c>
      <c r="F7872" s="7">
        <f t="shared" si="91"/>
        <v>1.40625</v>
      </c>
      <c r="G7872" s="8">
        <v>200000</v>
      </c>
      <c r="H7872" s="9">
        <f t="shared" si="92"/>
        <v>2400000</v>
      </c>
      <c r="I7872" s="10"/>
    </row>
    <row r="7873" spans="1:9" ht="14.25" customHeight="1">
      <c r="A7873" s="6" t="str">
        <f t="shared" si="90"/>
        <v>TGL 3PURWAHAMBA_PESAYANGAN</v>
      </c>
      <c r="B7873" s="11" t="s">
        <v>5354</v>
      </c>
      <c r="C7873" s="11" t="s">
        <v>5446</v>
      </c>
      <c r="D7873" s="11">
        <v>11.25</v>
      </c>
      <c r="E7873" s="7">
        <f>VLOOKUP(A7873, Sheet2!$A$2:$K$8265, 11)</f>
        <v>110.8802</v>
      </c>
      <c r="F7873" s="7">
        <f t="shared" si="91"/>
        <v>1.40625</v>
      </c>
      <c r="G7873" s="8">
        <v>200000</v>
      </c>
      <c r="H7873" s="9">
        <f t="shared" si="92"/>
        <v>2400000</v>
      </c>
      <c r="I7873" s="10"/>
    </row>
    <row r="7874" spans="1:9" ht="14.25" customHeight="1">
      <c r="A7874" s="6" t="str">
        <f t="shared" si="90"/>
        <v>TGL 3PURWAHAMBA_PLUMBUNGAN</v>
      </c>
      <c r="B7874" s="11" t="s">
        <v>5354</v>
      </c>
      <c r="C7874" s="11" t="s">
        <v>2464</v>
      </c>
      <c r="D7874" s="11">
        <v>11.25</v>
      </c>
      <c r="E7874" s="7">
        <f>VLOOKUP(A7874, Sheet2!$A$2:$K$8265, 11)</f>
        <v>110.8802</v>
      </c>
      <c r="F7874" s="7">
        <f t="shared" si="91"/>
        <v>1.40625</v>
      </c>
      <c r="G7874" s="8">
        <v>200000</v>
      </c>
      <c r="H7874" s="9">
        <f t="shared" si="92"/>
        <v>2400000</v>
      </c>
      <c r="I7874" s="10"/>
    </row>
    <row r="7875" spans="1:9" ht="14.25" customHeight="1">
      <c r="A7875" s="6" t="str">
        <f t="shared" si="90"/>
        <v>TGL 3PURWAHAMBA_PROCOT</v>
      </c>
      <c r="B7875" s="11" t="s">
        <v>5354</v>
      </c>
      <c r="C7875" s="11" t="s">
        <v>5447</v>
      </c>
      <c r="D7875" s="11">
        <v>11.25</v>
      </c>
      <c r="E7875" s="7">
        <f>VLOOKUP(A7875, Sheet2!$A$2:$K$8265, 11)</f>
        <v>110.8802</v>
      </c>
      <c r="F7875" s="7">
        <f t="shared" si="91"/>
        <v>1.40625</v>
      </c>
      <c r="G7875" s="8">
        <v>200000</v>
      </c>
      <c r="H7875" s="9">
        <f t="shared" si="92"/>
        <v>2400000</v>
      </c>
      <c r="I7875" s="10"/>
    </row>
    <row r="7876" spans="1:9" ht="14.25" customHeight="1">
      <c r="A7876" s="6" t="str">
        <f t="shared" si="90"/>
        <v>TGL 3PURWAHAMBA_PUBAYASA</v>
      </c>
      <c r="B7876" s="11" t="s">
        <v>5354</v>
      </c>
      <c r="C7876" s="11" t="s">
        <v>5448</v>
      </c>
      <c r="D7876" s="11">
        <v>11.25</v>
      </c>
      <c r="E7876" s="7">
        <f>VLOOKUP(A7876, Sheet2!$A$2:$K$8265, 11)</f>
        <v>110.8802</v>
      </c>
      <c r="F7876" s="7">
        <f t="shared" si="91"/>
        <v>1.40625</v>
      </c>
      <c r="G7876" s="8">
        <v>200000</v>
      </c>
      <c r="H7876" s="9">
        <f t="shared" si="92"/>
        <v>2400000</v>
      </c>
      <c r="I7876" s="10"/>
    </row>
    <row r="7877" spans="1:9" ht="14.25" customHeight="1">
      <c r="A7877" s="6" t="str">
        <f t="shared" si="90"/>
        <v>TGL 3PURWAHAMBA_PURBASANA</v>
      </c>
      <c r="B7877" s="11" t="s">
        <v>5354</v>
      </c>
      <c r="C7877" s="11" t="s">
        <v>5449</v>
      </c>
      <c r="D7877" s="11">
        <v>11.25</v>
      </c>
      <c r="E7877" s="7">
        <f>VLOOKUP(A7877, Sheet2!$A$2:$K$8265, 11)</f>
        <v>110.8802</v>
      </c>
      <c r="F7877" s="7">
        <f t="shared" si="91"/>
        <v>1.40625</v>
      </c>
      <c r="G7877" s="8">
        <v>200000</v>
      </c>
      <c r="H7877" s="9">
        <f t="shared" si="92"/>
        <v>2400000</v>
      </c>
      <c r="I7877" s="10"/>
    </row>
    <row r="7878" spans="1:9" ht="14.25" customHeight="1">
      <c r="A7878" s="6" t="str">
        <f t="shared" si="90"/>
        <v>TGL 3PURWAHAMBA_PURWAHAMBA</v>
      </c>
      <c r="B7878" s="11" t="s">
        <v>5354</v>
      </c>
      <c r="C7878" s="11" t="s">
        <v>5450</v>
      </c>
      <c r="D7878" s="11">
        <v>11.25</v>
      </c>
      <c r="E7878" s="7">
        <f>VLOOKUP(A7878, Sheet2!$A$2:$K$8265, 11)</f>
        <v>110.8802</v>
      </c>
      <c r="F7878" s="7">
        <f t="shared" si="91"/>
        <v>1.40625</v>
      </c>
      <c r="G7878" s="8">
        <v>200000</v>
      </c>
      <c r="H7878" s="9">
        <f t="shared" si="92"/>
        <v>2400000</v>
      </c>
      <c r="I7878" s="10"/>
    </row>
    <row r="7879" spans="1:9" ht="14.25" customHeight="1">
      <c r="A7879" s="6" t="str">
        <f t="shared" si="90"/>
        <v>TGL 3PURWAHAMBA_RANCAWIRU</v>
      </c>
      <c r="B7879" s="11" t="s">
        <v>5354</v>
      </c>
      <c r="C7879" s="11" t="s">
        <v>5451</v>
      </c>
      <c r="D7879" s="11">
        <v>11.25</v>
      </c>
      <c r="E7879" s="7">
        <f>VLOOKUP(A7879, Sheet2!$A$2:$K$8265, 11)</f>
        <v>110.8802</v>
      </c>
      <c r="F7879" s="7">
        <f t="shared" si="91"/>
        <v>1.40625</v>
      </c>
      <c r="G7879" s="8">
        <v>200000</v>
      </c>
      <c r="H7879" s="9">
        <f t="shared" si="92"/>
        <v>2400000</v>
      </c>
      <c r="I7879" s="10"/>
    </row>
    <row r="7880" spans="1:9" ht="14.25" customHeight="1">
      <c r="A7880" s="6" t="str">
        <f t="shared" si="90"/>
        <v>TGL 3PURWAHAMBA_RANDUGUNTING</v>
      </c>
      <c r="B7880" s="11" t="s">
        <v>5354</v>
      </c>
      <c r="C7880" s="11" t="s">
        <v>5139</v>
      </c>
      <c r="D7880" s="11">
        <v>0.5</v>
      </c>
      <c r="E7880" s="7">
        <f>VLOOKUP(A7880, Sheet2!$A$2:$K$8265, 11)</f>
        <v>110.8802</v>
      </c>
      <c r="F7880" s="7">
        <f t="shared" si="91"/>
        <v>6.25E-2</v>
      </c>
      <c r="G7880" s="8">
        <v>200000</v>
      </c>
      <c r="H7880" s="9">
        <f t="shared" si="92"/>
        <v>200000</v>
      </c>
      <c r="I7880" s="10"/>
    </row>
    <row r="7881" spans="1:9" ht="14.25" customHeight="1">
      <c r="A7881" s="6" t="str">
        <f t="shared" si="90"/>
        <v>TGL 3PURWAHAMBA_RANGI MULYA</v>
      </c>
      <c r="B7881" s="11" t="s">
        <v>5354</v>
      </c>
      <c r="C7881" s="11" t="s">
        <v>5452</v>
      </c>
      <c r="D7881" s="11">
        <v>11.25</v>
      </c>
      <c r="E7881" s="7">
        <f>VLOOKUP(A7881, Sheet2!$A$2:$K$8265, 11)</f>
        <v>110.8802</v>
      </c>
      <c r="F7881" s="7">
        <f t="shared" si="91"/>
        <v>1.40625</v>
      </c>
      <c r="G7881" s="8">
        <v>200000</v>
      </c>
      <c r="H7881" s="9">
        <f t="shared" si="92"/>
        <v>2400000</v>
      </c>
      <c r="I7881" s="10"/>
    </row>
    <row r="7882" spans="1:9" ht="14.25" customHeight="1">
      <c r="A7882" s="6" t="str">
        <f t="shared" si="90"/>
        <v>TGL 3PURWAHAMBA_REMBUL</v>
      </c>
      <c r="B7882" s="11" t="s">
        <v>5354</v>
      </c>
      <c r="C7882" s="11" t="s">
        <v>1793</v>
      </c>
      <c r="D7882" s="11">
        <v>15.73</v>
      </c>
      <c r="E7882" s="7">
        <f>VLOOKUP(A7882, Sheet2!$A$2:$K$8265, 11)</f>
        <v>110.8802</v>
      </c>
      <c r="F7882" s="7">
        <f t="shared" si="91"/>
        <v>1.9662500000000001</v>
      </c>
      <c r="G7882" s="8">
        <v>200000</v>
      </c>
      <c r="H7882" s="9">
        <f t="shared" si="92"/>
        <v>3200000</v>
      </c>
      <c r="I7882" s="10"/>
    </row>
    <row r="7883" spans="1:9" ht="14.25" customHeight="1">
      <c r="A7883" s="6" t="str">
        <f t="shared" si="90"/>
        <v>TGL 3PURWAHAMBA_SEMEDO</v>
      </c>
      <c r="B7883" s="11" t="s">
        <v>5354</v>
      </c>
      <c r="C7883" s="11" t="s">
        <v>4076</v>
      </c>
      <c r="D7883" s="11">
        <v>11.25</v>
      </c>
      <c r="E7883" s="7">
        <f>VLOOKUP(A7883, Sheet2!$A$2:$K$8265, 11)</f>
        <v>110.8802</v>
      </c>
      <c r="F7883" s="7">
        <f t="shared" si="91"/>
        <v>1.40625</v>
      </c>
      <c r="G7883" s="8">
        <v>200000</v>
      </c>
      <c r="H7883" s="9">
        <f t="shared" si="92"/>
        <v>2400000</v>
      </c>
      <c r="I7883" s="10"/>
    </row>
    <row r="7884" spans="1:9" ht="14.25" customHeight="1">
      <c r="A7884" s="6" t="str">
        <f t="shared" si="90"/>
        <v>TGL 3PURWAHAMBA_SIDAHARJA</v>
      </c>
      <c r="B7884" s="11" t="s">
        <v>5354</v>
      </c>
      <c r="C7884" s="11" t="s">
        <v>5453</v>
      </c>
      <c r="D7884" s="11">
        <v>11.25</v>
      </c>
      <c r="E7884" s="7">
        <f>VLOOKUP(A7884, Sheet2!$A$2:$K$8265, 11)</f>
        <v>110.8802</v>
      </c>
      <c r="F7884" s="7">
        <f t="shared" si="91"/>
        <v>1.40625</v>
      </c>
      <c r="G7884" s="8">
        <v>200000</v>
      </c>
      <c r="H7884" s="9">
        <f t="shared" si="92"/>
        <v>2400000</v>
      </c>
      <c r="I7884" s="10"/>
    </row>
    <row r="7885" spans="1:9" ht="14.25" customHeight="1">
      <c r="A7885" s="6" t="str">
        <f t="shared" si="90"/>
        <v>TGL 3PURWAHAMBA_SIDAMULYA</v>
      </c>
      <c r="B7885" s="11" t="s">
        <v>5354</v>
      </c>
      <c r="C7885" s="11" t="s">
        <v>1646</v>
      </c>
      <c r="D7885" s="11">
        <v>11.25</v>
      </c>
      <c r="E7885" s="7">
        <f>VLOOKUP(A7885, Sheet2!$A$2:$K$8265, 11)</f>
        <v>110.8802</v>
      </c>
      <c r="F7885" s="7">
        <f t="shared" si="91"/>
        <v>1.40625</v>
      </c>
      <c r="G7885" s="8">
        <v>200000</v>
      </c>
      <c r="H7885" s="9">
        <f t="shared" si="92"/>
        <v>2400000</v>
      </c>
      <c r="I7885" s="10"/>
    </row>
    <row r="7886" spans="1:9" ht="14.25" customHeight="1">
      <c r="A7886" s="6" t="str">
        <f t="shared" si="90"/>
        <v>TGL 3PURWAHAMBA_SIGENTONG</v>
      </c>
      <c r="B7886" s="11" t="s">
        <v>5354</v>
      </c>
      <c r="C7886" s="11" t="s">
        <v>1649</v>
      </c>
      <c r="D7886" s="11">
        <v>11.25</v>
      </c>
      <c r="E7886" s="7">
        <f>VLOOKUP(A7886, Sheet2!$A$2:$K$8265, 11)</f>
        <v>110.8802</v>
      </c>
      <c r="F7886" s="7">
        <f t="shared" si="91"/>
        <v>1.40625</v>
      </c>
      <c r="G7886" s="8">
        <v>200000</v>
      </c>
      <c r="H7886" s="9">
        <f t="shared" si="92"/>
        <v>2400000</v>
      </c>
      <c r="I7886" s="10"/>
    </row>
    <row r="7887" spans="1:9" ht="14.25" customHeight="1">
      <c r="A7887" s="6" t="str">
        <f t="shared" si="90"/>
        <v>TGL 3PURWAHAMBA_SIKASUR</v>
      </c>
      <c r="B7887" s="11" t="s">
        <v>5354</v>
      </c>
      <c r="C7887" s="11" t="s">
        <v>5454</v>
      </c>
      <c r="D7887" s="11">
        <v>15.73</v>
      </c>
      <c r="E7887" s="7">
        <f>VLOOKUP(A7887, Sheet2!$A$2:$K$8265, 11)</f>
        <v>110.8802</v>
      </c>
      <c r="F7887" s="7">
        <f t="shared" si="91"/>
        <v>1.9662500000000001</v>
      </c>
      <c r="G7887" s="8">
        <v>200000</v>
      </c>
      <c r="H7887" s="9">
        <f t="shared" si="92"/>
        <v>3200000</v>
      </c>
      <c r="I7887" s="10"/>
    </row>
    <row r="7888" spans="1:9" ht="14.25" customHeight="1">
      <c r="A7888" s="6" t="str">
        <f t="shared" si="90"/>
        <v>TGL 3PURWAHAMBA_SLAWI KULON</v>
      </c>
      <c r="B7888" s="11" t="s">
        <v>5354</v>
      </c>
      <c r="C7888" s="11" t="s">
        <v>5455</v>
      </c>
      <c r="D7888" s="11">
        <v>11.25</v>
      </c>
      <c r="E7888" s="7">
        <f>VLOOKUP(A7888, Sheet2!$A$2:$K$8265, 11)</f>
        <v>110.8802</v>
      </c>
      <c r="F7888" s="7">
        <f t="shared" si="91"/>
        <v>1.40625</v>
      </c>
      <c r="G7888" s="8">
        <v>200000</v>
      </c>
      <c r="H7888" s="9">
        <f t="shared" si="92"/>
        <v>2400000</v>
      </c>
      <c r="I7888" s="10"/>
    </row>
    <row r="7889" spans="1:9" ht="14.25" customHeight="1">
      <c r="A7889" s="6" t="str">
        <f t="shared" si="90"/>
        <v>TGL 3PURWAHAMBA_SLAWI WETAN</v>
      </c>
      <c r="B7889" s="11" t="s">
        <v>5354</v>
      </c>
      <c r="C7889" s="11" t="s">
        <v>5456</v>
      </c>
      <c r="D7889" s="11">
        <v>11.25</v>
      </c>
      <c r="E7889" s="7">
        <f>VLOOKUP(A7889, Sheet2!$A$2:$K$8265, 11)</f>
        <v>110.8802</v>
      </c>
      <c r="F7889" s="7">
        <f t="shared" si="91"/>
        <v>1.40625</v>
      </c>
      <c r="G7889" s="8">
        <v>200000</v>
      </c>
      <c r="H7889" s="9">
        <f t="shared" si="92"/>
        <v>2400000</v>
      </c>
      <c r="I7889" s="10"/>
    </row>
    <row r="7890" spans="1:9" ht="14.25" customHeight="1">
      <c r="A7890" s="6" t="str">
        <f t="shared" si="90"/>
        <v>TGL 3PURWAHAMBA_SUKAREJA</v>
      </c>
      <c r="B7890" s="11" t="s">
        <v>5354</v>
      </c>
      <c r="C7890" s="11" t="s">
        <v>338</v>
      </c>
      <c r="D7890" s="11">
        <v>11.25</v>
      </c>
      <c r="E7890" s="7">
        <f>VLOOKUP(A7890, Sheet2!$A$2:$K$8265, 11)</f>
        <v>110.8802</v>
      </c>
      <c r="F7890" s="7">
        <f t="shared" si="91"/>
        <v>1.40625</v>
      </c>
      <c r="G7890" s="8">
        <v>200000</v>
      </c>
      <c r="H7890" s="9">
        <f t="shared" si="92"/>
        <v>2400000</v>
      </c>
      <c r="I7890" s="10"/>
    </row>
    <row r="7891" spans="1:9" ht="14.25" customHeight="1">
      <c r="A7891" s="6" t="str">
        <f t="shared" si="90"/>
        <v>TGL 3PURWAHAMBA_SUMBARANG</v>
      </c>
      <c r="B7891" s="11" t="s">
        <v>5354</v>
      </c>
      <c r="C7891" s="11" t="s">
        <v>5457</v>
      </c>
      <c r="D7891" s="11">
        <v>11.25</v>
      </c>
      <c r="E7891" s="7">
        <f>VLOOKUP(A7891, Sheet2!$A$2:$K$8265, 11)</f>
        <v>110.8802</v>
      </c>
      <c r="F7891" s="7">
        <f t="shared" si="91"/>
        <v>1.40625</v>
      </c>
      <c r="G7891" s="8">
        <v>200000</v>
      </c>
      <c r="H7891" s="9">
        <f t="shared" si="92"/>
        <v>2400000</v>
      </c>
      <c r="I7891" s="10"/>
    </row>
    <row r="7892" spans="1:9" ht="14.25" customHeight="1">
      <c r="A7892" s="6" t="str">
        <f t="shared" si="90"/>
        <v>TGL 3PURWAHAMBA_SUMINGKIR</v>
      </c>
      <c r="B7892" s="11" t="s">
        <v>5354</v>
      </c>
      <c r="C7892" s="11" t="s">
        <v>1906</v>
      </c>
      <c r="D7892" s="11">
        <v>11.25</v>
      </c>
      <c r="E7892" s="7">
        <f>VLOOKUP(A7892, Sheet2!$A$2:$K$8265, 11)</f>
        <v>110.8802</v>
      </c>
      <c r="F7892" s="7">
        <f t="shared" si="91"/>
        <v>1.40625</v>
      </c>
      <c r="G7892" s="8">
        <v>200000</v>
      </c>
      <c r="H7892" s="9">
        <f t="shared" si="92"/>
        <v>2400000</v>
      </c>
      <c r="I7892" s="10"/>
    </row>
    <row r="7893" spans="1:9" ht="14.25" customHeight="1">
      <c r="A7893" s="6" t="str">
        <f t="shared" si="90"/>
        <v>TGL 3PURWAHAMBA_SURADADI</v>
      </c>
      <c r="B7893" s="11" t="s">
        <v>5354</v>
      </c>
      <c r="C7893" s="11" t="s">
        <v>5458</v>
      </c>
      <c r="D7893" s="11">
        <v>11.25</v>
      </c>
      <c r="E7893" s="7">
        <f>VLOOKUP(A7893, Sheet2!$A$2:$K$8265, 11)</f>
        <v>110.8802</v>
      </c>
      <c r="F7893" s="7">
        <f t="shared" si="91"/>
        <v>1.40625</v>
      </c>
      <c r="G7893" s="8">
        <v>200000</v>
      </c>
      <c r="H7893" s="9">
        <f t="shared" si="92"/>
        <v>2400000</v>
      </c>
      <c r="I7893" s="10"/>
    </row>
    <row r="7894" spans="1:9" ht="14.25" customHeight="1">
      <c r="A7894" s="6" t="str">
        <f t="shared" si="90"/>
        <v>TGL 3PURWAHAMBA_TALANG</v>
      </c>
      <c r="B7894" s="11" t="s">
        <v>5354</v>
      </c>
      <c r="C7894" s="11" t="s">
        <v>3080</v>
      </c>
      <c r="D7894" s="11">
        <v>11.25</v>
      </c>
      <c r="E7894" s="7">
        <f>VLOOKUP(A7894, Sheet2!$A$2:$K$8265, 11)</f>
        <v>110.8802</v>
      </c>
      <c r="F7894" s="7">
        <f t="shared" si="91"/>
        <v>1.40625</v>
      </c>
      <c r="G7894" s="8">
        <v>200000</v>
      </c>
      <c r="H7894" s="9">
        <f t="shared" si="92"/>
        <v>2400000</v>
      </c>
      <c r="I7894" s="10"/>
    </row>
    <row r="7895" spans="1:9" ht="14.25" customHeight="1">
      <c r="A7895" s="6" t="str">
        <f t="shared" si="90"/>
        <v>TGL 3PURWAHAMBA_TALOK</v>
      </c>
      <c r="B7895" s="11" t="s">
        <v>5354</v>
      </c>
      <c r="C7895" s="11" t="s">
        <v>5459</v>
      </c>
      <c r="D7895" s="11">
        <v>11.25</v>
      </c>
      <c r="E7895" s="7">
        <f>VLOOKUP(A7895, Sheet2!$A$2:$K$8265, 11)</f>
        <v>110.8802</v>
      </c>
      <c r="F7895" s="7">
        <f t="shared" si="91"/>
        <v>1.40625</v>
      </c>
      <c r="G7895" s="8">
        <v>200000</v>
      </c>
      <c r="H7895" s="9">
        <f t="shared" si="92"/>
        <v>2400000</v>
      </c>
      <c r="I7895" s="10"/>
    </row>
    <row r="7896" spans="1:9" ht="14.25" customHeight="1">
      <c r="A7896" s="6" t="str">
        <f t="shared" si="90"/>
        <v>TGL 3PURWAHAMBA_TAMANSARI</v>
      </c>
      <c r="B7896" s="11" t="s">
        <v>5354</v>
      </c>
      <c r="C7896" s="11" t="s">
        <v>985</v>
      </c>
      <c r="D7896" s="11">
        <v>11.25</v>
      </c>
      <c r="E7896" s="7">
        <f>VLOOKUP(A7896, Sheet2!$A$2:$K$8265, 11)</f>
        <v>110.8802</v>
      </c>
      <c r="F7896" s="7">
        <f t="shared" si="91"/>
        <v>1.40625</v>
      </c>
      <c r="G7896" s="8">
        <v>200000</v>
      </c>
      <c r="H7896" s="9">
        <f t="shared" si="92"/>
        <v>2400000</v>
      </c>
      <c r="I7896" s="10"/>
    </row>
    <row r="7897" spans="1:9" ht="14.25" customHeight="1">
      <c r="A7897" s="6" t="str">
        <f t="shared" si="90"/>
        <v>TGL 3PURWAHAMBA_TANJUNGHARJA</v>
      </c>
      <c r="B7897" s="11" t="s">
        <v>5354</v>
      </c>
      <c r="C7897" s="11" t="s">
        <v>5460</v>
      </c>
      <c r="D7897" s="11">
        <v>11.25</v>
      </c>
      <c r="E7897" s="7">
        <f>VLOOKUP(A7897, Sheet2!$A$2:$K$8265, 11)</f>
        <v>110.8802</v>
      </c>
      <c r="F7897" s="7">
        <f t="shared" si="91"/>
        <v>1.40625</v>
      </c>
      <c r="G7897" s="8">
        <v>200000</v>
      </c>
      <c r="H7897" s="9">
        <f t="shared" si="92"/>
        <v>2400000</v>
      </c>
      <c r="I7897" s="10"/>
    </row>
    <row r="7898" spans="1:9" ht="14.25" customHeight="1">
      <c r="A7898" s="6" t="str">
        <f t="shared" si="90"/>
        <v>TGL 3PURWAHAMBA_TARUB</v>
      </c>
      <c r="B7898" s="11" t="s">
        <v>5354</v>
      </c>
      <c r="C7898" s="11" t="s">
        <v>4996</v>
      </c>
      <c r="D7898" s="11">
        <v>11.25</v>
      </c>
      <c r="E7898" s="7">
        <f>VLOOKUP(A7898, Sheet2!$A$2:$K$8265, 11)</f>
        <v>110.8802</v>
      </c>
      <c r="F7898" s="7">
        <f t="shared" si="91"/>
        <v>1.40625</v>
      </c>
      <c r="G7898" s="8">
        <v>200000</v>
      </c>
      <c r="H7898" s="9">
        <f t="shared" si="92"/>
        <v>2400000</v>
      </c>
      <c r="I7898" s="10"/>
    </row>
    <row r="7899" spans="1:9" ht="14.25" customHeight="1">
      <c r="A7899" s="6" t="str">
        <f t="shared" si="90"/>
        <v>TGL 3PURWAHAMBA_TEGALSARI</v>
      </c>
      <c r="B7899" s="11" t="s">
        <v>5354</v>
      </c>
      <c r="C7899" s="11" t="s">
        <v>237</v>
      </c>
      <c r="D7899" s="11">
        <v>0.5</v>
      </c>
      <c r="E7899" s="7">
        <f>VLOOKUP(A7899, Sheet2!$A$2:$K$8265, 11)</f>
        <v>110.8802</v>
      </c>
      <c r="F7899" s="7">
        <f t="shared" si="91"/>
        <v>6.25E-2</v>
      </c>
      <c r="G7899" s="8">
        <v>200000</v>
      </c>
      <c r="H7899" s="9">
        <f t="shared" si="92"/>
        <v>200000</v>
      </c>
      <c r="I7899" s="10"/>
    </row>
    <row r="7900" spans="1:9" ht="14.25" customHeight="1">
      <c r="A7900" s="6" t="str">
        <f t="shared" si="90"/>
        <v>TGL 3PURWAHAMBA_TEGALWANGI</v>
      </c>
      <c r="B7900" s="11" t="s">
        <v>5354</v>
      </c>
      <c r="C7900" s="11" t="s">
        <v>5461</v>
      </c>
      <c r="D7900" s="11">
        <v>11.25</v>
      </c>
      <c r="E7900" s="7">
        <f>VLOOKUP(A7900, Sheet2!$A$2:$K$8265, 11)</f>
        <v>110.8802</v>
      </c>
      <c r="F7900" s="7">
        <f t="shared" si="91"/>
        <v>1.40625</v>
      </c>
      <c r="G7900" s="8">
        <v>200000</v>
      </c>
      <c r="H7900" s="9">
        <f t="shared" si="92"/>
        <v>2400000</v>
      </c>
      <c r="I7900" s="10"/>
    </row>
    <row r="7901" spans="1:9" ht="14.25" customHeight="1">
      <c r="A7901" s="6" t="str">
        <f t="shared" si="90"/>
        <v>TGL 3PURWAHAMBA_TEMBOK BANJARAN</v>
      </c>
      <c r="B7901" s="11" t="s">
        <v>5354</v>
      </c>
      <c r="C7901" s="11" t="s">
        <v>5462</v>
      </c>
      <c r="D7901" s="11">
        <v>11.25</v>
      </c>
      <c r="E7901" s="7">
        <f>VLOOKUP(A7901, Sheet2!$A$2:$K$8265, 11)</f>
        <v>110.8802</v>
      </c>
      <c r="F7901" s="7">
        <f t="shared" si="91"/>
        <v>1.40625</v>
      </c>
      <c r="G7901" s="8">
        <v>200000</v>
      </c>
      <c r="H7901" s="9">
        <f t="shared" si="92"/>
        <v>2400000</v>
      </c>
      <c r="I7901" s="10"/>
    </row>
    <row r="7902" spans="1:9" ht="14.25" customHeight="1">
      <c r="A7902" s="6" t="str">
        <f t="shared" si="90"/>
        <v>TGL 3PURWAHAMBA_TEMBOK KIDUL</v>
      </c>
      <c r="B7902" s="11" t="s">
        <v>5354</v>
      </c>
      <c r="C7902" s="11" t="s">
        <v>5463</v>
      </c>
      <c r="D7902" s="11">
        <v>11.25</v>
      </c>
      <c r="E7902" s="7">
        <f>VLOOKUP(A7902, Sheet2!$A$2:$K$8265, 11)</f>
        <v>110.8802</v>
      </c>
      <c r="F7902" s="7">
        <f t="shared" si="91"/>
        <v>1.40625</v>
      </c>
      <c r="G7902" s="8">
        <v>200000</v>
      </c>
      <c r="H7902" s="9">
        <f t="shared" si="92"/>
        <v>2400000</v>
      </c>
      <c r="I7902" s="10"/>
    </row>
    <row r="7903" spans="1:9" ht="14.25" customHeight="1">
      <c r="A7903" s="6" t="str">
        <f t="shared" si="90"/>
        <v>TGL 3PURWAHAMBA_TEMBOK LOR</v>
      </c>
      <c r="B7903" s="11" t="s">
        <v>5354</v>
      </c>
      <c r="C7903" s="11" t="s">
        <v>5464</v>
      </c>
      <c r="D7903" s="11">
        <v>11.25</v>
      </c>
      <c r="E7903" s="7">
        <f>VLOOKUP(A7903, Sheet2!$A$2:$K$8265, 11)</f>
        <v>110.8802</v>
      </c>
      <c r="F7903" s="7">
        <f t="shared" si="91"/>
        <v>1.40625</v>
      </c>
      <c r="G7903" s="8">
        <v>200000</v>
      </c>
      <c r="H7903" s="9">
        <f t="shared" si="92"/>
        <v>2400000</v>
      </c>
      <c r="I7903" s="10"/>
    </row>
    <row r="7904" spans="1:9" ht="14.25" customHeight="1">
      <c r="A7904" s="6" t="str">
        <f t="shared" si="90"/>
        <v>TGL 3PURWAHAMBA_TEMBOK LUWUNG</v>
      </c>
      <c r="B7904" s="11" t="s">
        <v>5354</v>
      </c>
      <c r="C7904" s="11" t="s">
        <v>5465</v>
      </c>
      <c r="D7904" s="11">
        <v>11.25</v>
      </c>
      <c r="E7904" s="7">
        <f>VLOOKUP(A7904, Sheet2!$A$2:$K$8265, 11)</f>
        <v>110.8802</v>
      </c>
      <c r="F7904" s="7">
        <f t="shared" si="91"/>
        <v>1.40625</v>
      </c>
      <c r="G7904" s="8">
        <v>200000</v>
      </c>
      <c r="H7904" s="9">
        <f t="shared" si="92"/>
        <v>2400000</v>
      </c>
      <c r="I7904" s="10"/>
    </row>
    <row r="7905" spans="1:9" ht="14.25" customHeight="1">
      <c r="A7905" s="6" t="str">
        <f t="shared" si="90"/>
        <v>TGL 3PURWAHAMBA_TONGGARA</v>
      </c>
      <c r="B7905" s="11" t="s">
        <v>5354</v>
      </c>
      <c r="C7905" s="11" t="s">
        <v>5466</v>
      </c>
      <c r="D7905" s="11">
        <v>11.25</v>
      </c>
      <c r="E7905" s="7">
        <f>VLOOKUP(A7905, Sheet2!$A$2:$K$8265, 11)</f>
        <v>110.8802</v>
      </c>
      <c r="F7905" s="7">
        <f t="shared" si="91"/>
        <v>1.40625</v>
      </c>
      <c r="G7905" s="8">
        <v>200000</v>
      </c>
      <c r="H7905" s="9">
        <f t="shared" si="92"/>
        <v>2400000</v>
      </c>
      <c r="I7905" s="10"/>
    </row>
    <row r="7906" spans="1:9" ht="14.25" customHeight="1">
      <c r="A7906" s="6" t="str">
        <f t="shared" si="90"/>
        <v>TGL 3PURWAHAMBA_TRAYEMAN</v>
      </c>
      <c r="B7906" s="11" t="s">
        <v>5354</v>
      </c>
      <c r="C7906" s="11" t="s">
        <v>5467</v>
      </c>
      <c r="D7906" s="11">
        <v>11.25</v>
      </c>
      <c r="E7906" s="7">
        <f>VLOOKUP(A7906, Sheet2!$A$2:$K$8265, 11)</f>
        <v>110.8802</v>
      </c>
      <c r="F7906" s="7">
        <f t="shared" si="91"/>
        <v>1.40625</v>
      </c>
      <c r="G7906" s="8">
        <v>200000</v>
      </c>
      <c r="H7906" s="9">
        <f t="shared" si="92"/>
        <v>2400000</v>
      </c>
      <c r="I7906" s="10"/>
    </row>
    <row r="7907" spans="1:9" ht="14.25" customHeight="1">
      <c r="A7907" s="6" t="str">
        <f t="shared" ref="A7907:A8161" si="93">CONCATENATE(B7907, "_", C7907)</f>
        <v>TGL 3PURWAHAMBA_TUNON</v>
      </c>
      <c r="B7907" s="11" t="s">
        <v>5354</v>
      </c>
      <c r="C7907" s="11" t="s">
        <v>5468</v>
      </c>
      <c r="D7907" s="11">
        <v>0.5</v>
      </c>
      <c r="E7907" s="7">
        <f>VLOOKUP(A7907, Sheet2!$A$2:$K$8265, 11)</f>
        <v>110.8802</v>
      </c>
      <c r="F7907" s="7">
        <f t="shared" ref="F7907:F8161" si="94">D7907/8</f>
        <v>6.25E-2</v>
      </c>
      <c r="G7907" s="8">
        <v>200000</v>
      </c>
      <c r="H7907" s="9">
        <f t="shared" ref="H7907:H8161" si="95">G7907*_xlfn.CEILING.MATH(D7907)</f>
        <v>200000</v>
      </c>
      <c r="I7907" s="10"/>
    </row>
    <row r="7908" spans="1:9" ht="14.25" customHeight="1">
      <c r="A7908" s="6" t="str">
        <f t="shared" si="93"/>
        <v>TGL 3PURWAHAMBA_UJUNGRUSI</v>
      </c>
      <c r="B7908" s="11" t="s">
        <v>5354</v>
      </c>
      <c r="C7908" s="11" t="s">
        <v>5469</v>
      </c>
      <c r="D7908" s="11">
        <v>11.25</v>
      </c>
      <c r="E7908" s="7">
        <f>VLOOKUP(A7908, Sheet2!$A$2:$K$8265, 11)</f>
        <v>110.8802</v>
      </c>
      <c r="F7908" s="7">
        <f t="shared" si="94"/>
        <v>1.40625</v>
      </c>
      <c r="G7908" s="8">
        <v>200000</v>
      </c>
      <c r="H7908" s="9">
        <f t="shared" si="95"/>
        <v>2400000</v>
      </c>
      <c r="I7908" s="10"/>
    </row>
    <row r="7909" spans="1:9" ht="14.25" customHeight="1">
      <c r="A7909" s="6" t="str">
        <f t="shared" si="93"/>
        <v>TGL 3PURWAHAMBA_WANGANDAWA</v>
      </c>
      <c r="B7909" s="11" t="s">
        <v>5354</v>
      </c>
      <c r="C7909" s="11" t="s">
        <v>5470</v>
      </c>
      <c r="D7909" s="11">
        <v>11.25</v>
      </c>
      <c r="E7909" s="7">
        <f>VLOOKUP(A7909, Sheet2!$A$2:$K$8265, 11)</f>
        <v>110.8802</v>
      </c>
      <c r="F7909" s="7">
        <f t="shared" si="94"/>
        <v>1.40625</v>
      </c>
      <c r="G7909" s="8">
        <v>200000</v>
      </c>
      <c r="H7909" s="9">
        <f t="shared" si="95"/>
        <v>2400000</v>
      </c>
      <c r="I7909" s="10"/>
    </row>
    <row r="7910" spans="1:9" ht="14.25" customHeight="1">
      <c r="A7910" s="6" t="str">
        <f t="shared" si="93"/>
        <v>TGL 3PURWAHAMBA_WANGKELANG</v>
      </c>
      <c r="B7910" s="11" t="s">
        <v>5354</v>
      </c>
      <c r="C7910" s="11" t="s">
        <v>4776</v>
      </c>
      <c r="D7910" s="11">
        <v>15.73</v>
      </c>
      <c r="E7910" s="7">
        <f>VLOOKUP(A7910, Sheet2!$A$2:$K$8265, 11)</f>
        <v>110.8802</v>
      </c>
      <c r="F7910" s="7">
        <f t="shared" si="94"/>
        <v>1.9662500000000001</v>
      </c>
      <c r="G7910" s="8">
        <v>200000</v>
      </c>
      <c r="H7910" s="9">
        <f t="shared" si="95"/>
        <v>3200000</v>
      </c>
      <c r="I7910" s="10"/>
    </row>
    <row r="7911" spans="1:9" ht="14.25" customHeight="1">
      <c r="A7911" s="6" t="str">
        <f t="shared" si="93"/>
        <v>TGL 3PURWAHAMBA_WARUNGPRING</v>
      </c>
      <c r="B7911" s="11" t="s">
        <v>5354</v>
      </c>
      <c r="C7911" s="11" t="s">
        <v>5471</v>
      </c>
      <c r="D7911" s="11">
        <v>15.73</v>
      </c>
      <c r="E7911" s="7">
        <f>VLOOKUP(A7911, Sheet2!$A$2:$K$8265, 11)</f>
        <v>110.8802</v>
      </c>
      <c r="F7911" s="7">
        <f t="shared" si="94"/>
        <v>1.9662500000000001</v>
      </c>
      <c r="G7911" s="8">
        <v>200000</v>
      </c>
      <c r="H7911" s="9">
        <f t="shared" si="95"/>
        <v>3200000</v>
      </c>
      <c r="I7911" s="10"/>
    </row>
    <row r="7912" spans="1:9" ht="14.25" customHeight="1">
      <c r="A7912" s="6" t="str">
        <f t="shared" si="93"/>
        <v>TGL 3PURWAHAMBA_WARUREJA</v>
      </c>
      <c r="B7912" s="11" t="s">
        <v>5354</v>
      </c>
      <c r="C7912" s="11" t="s">
        <v>5472</v>
      </c>
      <c r="D7912" s="11">
        <v>11.25</v>
      </c>
      <c r="E7912" s="7">
        <f>VLOOKUP(A7912, Sheet2!$A$2:$K$8265, 11)</f>
        <v>109.2512</v>
      </c>
      <c r="F7912" s="7">
        <f t="shared" si="94"/>
        <v>1.40625</v>
      </c>
      <c r="G7912" s="8">
        <v>200000</v>
      </c>
      <c r="H7912" s="9">
        <f t="shared" si="95"/>
        <v>2400000</v>
      </c>
      <c r="I7912" s="10"/>
    </row>
    <row r="7913" spans="1:9" ht="14.25" customHeight="1">
      <c r="A7913" s="6" t="str">
        <f t="shared" si="93"/>
        <v>TGL 3PURWAHAMBA_WOTGALIH</v>
      </c>
      <c r="B7913" s="11" t="s">
        <v>5354</v>
      </c>
      <c r="C7913" s="11" t="s">
        <v>5473</v>
      </c>
      <c r="D7913" s="11">
        <v>11.25</v>
      </c>
      <c r="E7913" s="7">
        <f>VLOOKUP(A7913, Sheet2!$A$2:$K$8265, 11)</f>
        <v>110.24469999999999</v>
      </c>
      <c r="F7913" s="7">
        <f t="shared" si="94"/>
        <v>1.40625</v>
      </c>
      <c r="G7913" s="8">
        <v>200000</v>
      </c>
      <c r="H7913" s="9">
        <f t="shared" si="95"/>
        <v>2400000</v>
      </c>
      <c r="I7913" s="10"/>
    </row>
    <row r="7914" spans="1:9" ht="14.25" customHeight="1">
      <c r="A7914" s="6" t="str">
        <f t="shared" si="93"/>
        <v>UPP CILACAP_BABAKAN</v>
      </c>
      <c r="B7914" s="11" t="s">
        <v>5474</v>
      </c>
      <c r="C7914" s="11" t="s">
        <v>263</v>
      </c>
      <c r="D7914" s="11">
        <v>20.29</v>
      </c>
      <c r="E7914" s="7">
        <f>VLOOKUP(A7914, Sheet2!$A$2:$K$8265, 11)</f>
        <v>110.24469999999999</v>
      </c>
      <c r="F7914" s="7">
        <f t="shared" si="94"/>
        <v>2.5362499999999999</v>
      </c>
      <c r="G7914" s="8">
        <v>200000</v>
      </c>
      <c r="H7914" s="9">
        <f t="shared" si="95"/>
        <v>4200000</v>
      </c>
      <c r="I7914" s="10"/>
    </row>
    <row r="7915" spans="1:9" ht="14.25" customHeight="1">
      <c r="A7915" s="6" t="str">
        <f t="shared" si="93"/>
        <v>UPP CILACAP_BREBEG</v>
      </c>
      <c r="B7915" s="11" t="s">
        <v>5474</v>
      </c>
      <c r="C7915" s="11" t="s">
        <v>5475</v>
      </c>
      <c r="D7915" s="11">
        <v>20.29</v>
      </c>
      <c r="E7915" s="7">
        <f>VLOOKUP(A7915, Sheet2!$A$2:$K$8265, 11)</f>
        <v>110.24469999999999</v>
      </c>
      <c r="F7915" s="7">
        <f t="shared" si="94"/>
        <v>2.5362499999999999</v>
      </c>
      <c r="G7915" s="8">
        <v>200000</v>
      </c>
      <c r="H7915" s="9">
        <f t="shared" si="95"/>
        <v>4200000</v>
      </c>
      <c r="I7915" s="10"/>
    </row>
    <row r="7916" spans="1:9" ht="14.25" customHeight="1">
      <c r="A7916" s="6" t="str">
        <f t="shared" si="93"/>
        <v>UPP CILACAP_BRINGKENG</v>
      </c>
      <c r="B7916" s="11" t="s">
        <v>5474</v>
      </c>
      <c r="C7916" s="11" t="s">
        <v>5476</v>
      </c>
      <c r="D7916" s="11">
        <v>20.29</v>
      </c>
      <c r="E7916" s="7">
        <f>VLOOKUP(A7916, Sheet2!$A$2:$K$8265, 11)</f>
        <v>110.24469999999999</v>
      </c>
      <c r="F7916" s="7">
        <f t="shared" si="94"/>
        <v>2.5362499999999999</v>
      </c>
      <c r="G7916" s="8">
        <v>200000</v>
      </c>
      <c r="H7916" s="9">
        <f t="shared" si="95"/>
        <v>4200000</v>
      </c>
      <c r="I7916" s="10"/>
    </row>
    <row r="7917" spans="1:9" ht="14.25" customHeight="1">
      <c r="A7917" s="6" t="str">
        <f t="shared" si="93"/>
        <v>UPP CILACAP_CILACAP</v>
      </c>
      <c r="B7917" s="11" t="s">
        <v>5474</v>
      </c>
      <c r="C7917" s="11" t="s">
        <v>5477</v>
      </c>
      <c r="D7917" s="11">
        <v>20.29</v>
      </c>
      <c r="E7917" s="7">
        <f>VLOOKUP(A7917, Sheet2!$A$2:$K$8265, 11)</f>
        <v>110.24469999999999</v>
      </c>
      <c r="F7917" s="7">
        <f t="shared" si="94"/>
        <v>2.5362499999999999</v>
      </c>
      <c r="G7917" s="8">
        <v>200000</v>
      </c>
      <c r="H7917" s="9">
        <f t="shared" si="95"/>
        <v>4200000</v>
      </c>
      <c r="I7917" s="10"/>
    </row>
    <row r="7918" spans="1:9" ht="14.25" customHeight="1">
      <c r="A7918" s="6" t="str">
        <f t="shared" si="93"/>
        <v>UPP CILACAP_CIMRUTU</v>
      </c>
      <c r="B7918" s="11" t="s">
        <v>5474</v>
      </c>
      <c r="C7918" s="11" t="s">
        <v>5478</v>
      </c>
      <c r="D7918" s="11">
        <v>20.29</v>
      </c>
      <c r="E7918" s="7">
        <f>VLOOKUP(A7918, Sheet2!$A$2:$K$8265, 11)</f>
        <v>110.24469999999999</v>
      </c>
      <c r="F7918" s="7">
        <f t="shared" si="94"/>
        <v>2.5362499999999999</v>
      </c>
      <c r="G7918" s="8">
        <v>200000</v>
      </c>
      <c r="H7918" s="9">
        <f t="shared" si="95"/>
        <v>4200000</v>
      </c>
      <c r="I7918" s="10"/>
    </row>
    <row r="7919" spans="1:9" ht="14.25" customHeight="1">
      <c r="A7919" s="6" t="str">
        <f t="shared" si="93"/>
        <v>UPP CILACAP_DONAN</v>
      </c>
      <c r="B7919" s="11" t="s">
        <v>5474</v>
      </c>
      <c r="C7919" s="11" t="s">
        <v>5479</v>
      </c>
      <c r="D7919" s="11">
        <v>20.29</v>
      </c>
      <c r="E7919" s="7">
        <f>VLOOKUP(A7919, Sheet2!$A$2:$K$8265, 11)</f>
        <v>110.24469999999999</v>
      </c>
      <c r="F7919" s="7">
        <f t="shared" si="94"/>
        <v>2.5362499999999999</v>
      </c>
      <c r="G7919" s="8">
        <v>200000</v>
      </c>
      <c r="H7919" s="9">
        <f t="shared" si="95"/>
        <v>4200000</v>
      </c>
      <c r="I7919" s="10"/>
    </row>
    <row r="7920" spans="1:9" ht="14.25" customHeight="1">
      <c r="A7920" s="6" t="str">
        <f t="shared" si="93"/>
        <v>UPP CILACAP_GRUGU</v>
      </c>
      <c r="B7920" s="11" t="s">
        <v>5474</v>
      </c>
      <c r="C7920" s="11" t="s">
        <v>2225</v>
      </c>
      <c r="D7920" s="11">
        <v>20.29</v>
      </c>
      <c r="E7920" s="7">
        <f>VLOOKUP(A7920, Sheet2!$A$2:$K$8265, 11)</f>
        <v>110.24469999999999</v>
      </c>
      <c r="F7920" s="7">
        <f t="shared" si="94"/>
        <v>2.5362499999999999</v>
      </c>
      <c r="G7920" s="8">
        <v>200000</v>
      </c>
      <c r="H7920" s="9">
        <f t="shared" si="95"/>
        <v>4200000</v>
      </c>
      <c r="I7920" s="10"/>
    </row>
    <row r="7921" spans="1:9" ht="14.25" customHeight="1">
      <c r="A7921" s="6" t="str">
        <f t="shared" si="93"/>
        <v>UPP CILACAP_GUMILIR</v>
      </c>
      <c r="B7921" s="11" t="s">
        <v>5474</v>
      </c>
      <c r="C7921" s="11" t="s">
        <v>5480</v>
      </c>
      <c r="D7921" s="11">
        <v>20.29</v>
      </c>
      <c r="E7921" s="7">
        <f>VLOOKUP(A7921, Sheet2!$A$2:$K$8265, 11)</f>
        <v>110.24469999999999</v>
      </c>
      <c r="F7921" s="7">
        <f t="shared" si="94"/>
        <v>2.5362499999999999</v>
      </c>
      <c r="G7921" s="8">
        <v>200000</v>
      </c>
      <c r="H7921" s="9">
        <f t="shared" si="95"/>
        <v>4200000</v>
      </c>
      <c r="I7921" s="10"/>
    </row>
    <row r="7922" spans="1:9" ht="14.25" customHeight="1">
      <c r="A7922" s="6" t="str">
        <f t="shared" si="93"/>
        <v>UPP CILACAP_GUNUNGSIMPING</v>
      </c>
      <c r="B7922" s="11" t="s">
        <v>5474</v>
      </c>
      <c r="C7922" s="11" t="s">
        <v>5481</v>
      </c>
      <c r="D7922" s="11">
        <v>20.29</v>
      </c>
      <c r="E7922" s="7">
        <f>VLOOKUP(A7922, Sheet2!$A$2:$K$8265, 11)</f>
        <v>110.24469999999999</v>
      </c>
      <c r="F7922" s="7">
        <f t="shared" si="94"/>
        <v>2.5362499999999999</v>
      </c>
      <c r="G7922" s="8">
        <v>200000</v>
      </c>
      <c r="H7922" s="9">
        <f t="shared" si="95"/>
        <v>4200000</v>
      </c>
      <c r="I7922" s="10"/>
    </row>
    <row r="7923" spans="1:9" ht="14.25" customHeight="1">
      <c r="A7923" s="6" t="str">
        <f t="shared" si="93"/>
        <v>UPP CILACAP_KARANGTALUN</v>
      </c>
      <c r="B7923" s="11" t="s">
        <v>5474</v>
      </c>
      <c r="C7923" s="11" t="s">
        <v>1304</v>
      </c>
      <c r="D7923" s="11">
        <v>20.29</v>
      </c>
      <c r="E7923" s="7">
        <f>VLOOKUP(A7923, Sheet2!$A$2:$K$8265, 11)</f>
        <v>110.24469999999999</v>
      </c>
      <c r="F7923" s="7">
        <f t="shared" si="94"/>
        <v>2.5362499999999999</v>
      </c>
      <c r="G7923" s="8">
        <v>200000</v>
      </c>
      <c r="H7923" s="9">
        <f t="shared" si="95"/>
        <v>4200000</v>
      </c>
      <c r="I7923" s="10"/>
    </row>
    <row r="7924" spans="1:9" ht="14.25" customHeight="1">
      <c r="A7924" s="6" t="str">
        <f t="shared" si="93"/>
        <v>UPP CILACAP_KEBONMANIS</v>
      </c>
      <c r="B7924" s="11" t="s">
        <v>5474</v>
      </c>
      <c r="C7924" s="11" t="s">
        <v>5482</v>
      </c>
      <c r="D7924" s="11">
        <v>20.29</v>
      </c>
      <c r="E7924" s="7">
        <f>VLOOKUP(A7924, Sheet2!$A$2:$K$8265, 11)</f>
        <v>110.24469999999999</v>
      </c>
      <c r="F7924" s="7">
        <f t="shared" si="94"/>
        <v>2.5362499999999999</v>
      </c>
      <c r="G7924" s="8">
        <v>200000</v>
      </c>
      <c r="H7924" s="9">
        <f t="shared" si="95"/>
        <v>4200000</v>
      </c>
      <c r="I7924" s="10"/>
    </row>
    <row r="7925" spans="1:9" ht="14.25" customHeight="1">
      <c r="A7925" s="6" t="str">
        <f t="shared" si="93"/>
        <v>UPP CILACAP_KLACES</v>
      </c>
      <c r="B7925" s="11" t="s">
        <v>5474</v>
      </c>
      <c r="C7925" s="11" t="s">
        <v>5483</v>
      </c>
      <c r="D7925" s="11">
        <v>20.29</v>
      </c>
      <c r="E7925" s="7">
        <f>VLOOKUP(A7925, Sheet2!$A$2:$K$8265, 11)</f>
        <v>110.24469999999999</v>
      </c>
      <c r="F7925" s="7">
        <f t="shared" si="94"/>
        <v>2.5362499999999999</v>
      </c>
      <c r="G7925" s="8">
        <v>200000</v>
      </c>
      <c r="H7925" s="9">
        <f t="shared" si="95"/>
        <v>4200000</v>
      </c>
      <c r="I7925" s="10"/>
    </row>
    <row r="7926" spans="1:9" ht="14.25" customHeight="1">
      <c r="A7926" s="6" t="str">
        <f t="shared" si="93"/>
        <v>UPP CILACAP_KUBANGKANGKUNG</v>
      </c>
      <c r="B7926" s="11" t="s">
        <v>5474</v>
      </c>
      <c r="C7926" s="11" t="s">
        <v>5484</v>
      </c>
      <c r="D7926" s="11">
        <v>20.29</v>
      </c>
      <c r="E7926" s="7">
        <f>VLOOKUP(A7926, Sheet2!$A$2:$K$8265, 11)</f>
        <v>110.24469999999999</v>
      </c>
      <c r="F7926" s="7">
        <f t="shared" si="94"/>
        <v>2.5362499999999999</v>
      </c>
      <c r="G7926" s="8">
        <v>200000</v>
      </c>
      <c r="H7926" s="9">
        <f t="shared" si="95"/>
        <v>4200000</v>
      </c>
      <c r="I7926" s="10"/>
    </row>
    <row r="7927" spans="1:9" ht="14.25" customHeight="1">
      <c r="A7927" s="6" t="str">
        <f t="shared" si="93"/>
        <v>UPP CILACAP_KUTAWARU</v>
      </c>
      <c r="B7927" s="11" t="s">
        <v>5474</v>
      </c>
      <c r="C7927" s="11" t="s">
        <v>5485</v>
      </c>
      <c r="D7927" s="11">
        <v>20.29</v>
      </c>
      <c r="E7927" s="7">
        <f>VLOOKUP(A7927, Sheet2!$A$2:$K$8265, 11)</f>
        <v>110.24469999999999</v>
      </c>
      <c r="F7927" s="7">
        <f t="shared" si="94"/>
        <v>2.5362499999999999</v>
      </c>
      <c r="G7927" s="8">
        <v>200000</v>
      </c>
      <c r="H7927" s="9">
        <f t="shared" si="95"/>
        <v>4200000</v>
      </c>
      <c r="I7927" s="10"/>
    </row>
    <row r="7928" spans="1:9" ht="14.25" customHeight="1">
      <c r="A7928" s="6" t="str">
        <f t="shared" si="93"/>
        <v>UPP CILACAP_LOMANIS</v>
      </c>
      <c r="B7928" s="11" t="s">
        <v>5474</v>
      </c>
      <c r="C7928" s="11" t="s">
        <v>5486</v>
      </c>
      <c r="D7928" s="11">
        <v>20.29</v>
      </c>
      <c r="E7928" s="7">
        <f>VLOOKUP(A7928, Sheet2!$A$2:$K$8265, 11)</f>
        <v>110.24469999999999</v>
      </c>
      <c r="F7928" s="7">
        <f t="shared" si="94"/>
        <v>2.5362499999999999</v>
      </c>
      <c r="G7928" s="8">
        <v>200000</v>
      </c>
      <c r="H7928" s="9">
        <f t="shared" si="95"/>
        <v>4200000</v>
      </c>
      <c r="I7928" s="10"/>
    </row>
    <row r="7929" spans="1:9" ht="14.25" customHeight="1">
      <c r="A7929" s="6" t="str">
        <f t="shared" si="93"/>
        <v>UPP CILACAP_PANIKEL</v>
      </c>
      <c r="B7929" s="11" t="s">
        <v>5474</v>
      </c>
      <c r="C7929" s="11" t="s">
        <v>5487</v>
      </c>
      <c r="D7929" s="11">
        <v>20.29</v>
      </c>
      <c r="E7929" s="7">
        <f>VLOOKUP(A7929, Sheet2!$A$2:$K$8265, 11)</f>
        <v>110.24469999999999</v>
      </c>
      <c r="F7929" s="7">
        <f t="shared" si="94"/>
        <v>2.5362499999999999</v>
      </c>
      <c r="G7929" s="8">
        <v>200000</v>
      </c>
      <c r="H7929" s="9">
        <f t="shared" si="95"/>
        <v>4200000</v>
      </c>
      <c r="I7929" s="10"/>
    </row>
    <row r="7930" spans="1:9" ht="14.25" customHeight="1">
      <c r="A7930" s="6" t="str">
        <f t="shared" si="93"/>
        <v>UPP CILACAP_RAWAAPU</v>
      </c>
      <c r="B7930" s="11" t="s">
        <v>5474</v>
      </c>
      <c r="C7930" s="11" t="s">
        <v>5488</v>
      </c>
      <c r="D7930" s="11">
        <v>20.29</v>
      </c>
      <c r="E7930" s="7">
        <f>VLOOKUP(A7930, Sheet2!$A$2:$K$8265, 11)</f>
        <v>110.24469999999999</v>
      </c>
      <c r="F7930" s="7">
        <f t="shared" si="94"/>
        <v>2.5362499999999999</v>
      </c>
      <c r="G7930" s="8">
        <v>200000</v>
      </c>
      <c r="H7930" s="9">
        <f t="shared" si="95"/>
        <v>4200000</v>
      </c>
      <c r="I7930" s="10"/>
    </row>
    <row r="7931" spans="1:9" ht="14.25" customHeight="1">
      <c r="A7931" s="6" t="str">
        <f t="shared" si="93"/>
        <v>UPP CILACAP_SIDAKAYA</v>
      </c>
      <c r="B7931" s="11" t="s">
        <v>5474</v>
      </c>
      <c r="C7931" s="11" t="s">
        <v>5489</v>
      </c>
      <c r="D7931" s="11">
        <v>20.29</v>
      </c>
      <c r="E7931" s="7">
        <f>VLOOKUP(A7931, Sheet2!$A$2:$K$8265, 11)</f>
        <v>110.24469999999999</v>
      </c>
      <c r="F7931" s="7">
        <f t="shared" si="94"/>
        <v>2.5362499999999999</v>
      </c>
      <c r="G7931" s="8">
        <v>200000</v>
      </c>
      <c r="H7931" s="9">
        <f t="shared" si="95"/>
        <v>4200000</v>
      </c>
      <c r="I7931" s="10"/>
    </row>
    <row r="7932" spans="1:9" ht="14.25" customHeight="1">
      <c r="A7932" s="6" t="str">
        <f t="shared" si="93"/>
        <v>UPP CILACAP_SIDANEGARA</v>
      </c>
      <c r="B7932" s="11" t="s">
        <v>5474</v>
      </c>
      <c r="C7932" s="11" t="s">
        <v>969</v>
      </c>
      <c r="D7932" s="11">
        <v>20.29</v>
      </c>
      <c r="E7932" s="7">
        <f>VLOOKUP(A7932, Sheet2!$A$2:$K$8265, 11)</f>
        <v>110.24469999999999</v>
      </c>
      <c r="F7932" s="7">
        <f t="shared" si="94"/>
        <v>2.5362499999999999</v>
      </c>
      <c r="G7932" s="8">
        <v>200000</v>
      </c>
      <c r="H7932" s="9">
        <f t="shared" si="95"/>
        <v>4200000</v>
      </c>
      <c r="I7932" s="10"/>
    </row>
    <row r="7933" spans="1:9" ht="14.25" customHeight="1">
      <c r="A7933" s="6" t="str">
        <f t="shared" si="93"/>
        <v>UPP CILACAP_SIDAURIP</v>
      </c>
      <c r="B7933" s="11" t="s">
        <v>5474</v>
      </c>
      <c r="C7933" s="11" t="s">
        <v>1902</v>
      </c>
      <c r="D7933" s="11">
        <v>20.29</v>
      </c>
      <c r="E7933" s="7">
        <f>VLOOKUP(A7933, Sheet2!$A$2:$K$8265, 11)</f>
        <v>110.24469999999999</v>
      </c>
      <c r="F7933" s="7">
        <f t="shared" si="94"/>
        <v>2.5362499999999999</v>
      </c>
      <c r="G7933" s="8">
        <v>200000</v>
      </c>
      <c r="H7933" s="9">
        <f t="shared" si="95"/>
        <v>4200000</v>
      </c>
      <c r="I7933" s="10"/>
    </row>
    <row r="7934" spans="1:9" ht="14.25" customHeight="1">
      <c r="A7934" s="6" t="str">
        <f t="shared" si="93"/>
        <v>UPP CILACAP_TEGALKAMULYAN</v>
      </c>
      <c r="B7934" s="11" t="s">
        <v>5474</v>
      </c>
      <c r="C7934" s="11" t="s">
        <v>5490</v>
      </c>
      <c r="D7934" s="11">
        <v>20.29</v>
      </c>
      <c r="E7934" s="7">
        <f>VLOOKUP(A7934, Sheet2!$A$2:$K$8265, 11)</f>
        <v>110.24469999999999</v>
      </c>
      <c r="F7934" s="7">
        <f t="shared" si="94"/>
        <v>2.5362499999999999</v>
      </c>
      <c r="G7934" s="8">
        <v>200000</v>
      </c>
      <c r="H7934" s="9">
        <f t="shared" si="95"/>
        <v>4200000</v>
      </c>
      <c r="I7934" s="10"/>
    </row>
    <row r="7935" spans="1:9" ht="14.25" customHeight="1">
      <c r="A7935" s="6" t="str">
        <f t="shared" si="93"/>
        <v>UPP CILACAP_TEGALREJA</v>
      </c>
      <c r="B7935" s="11" t="s">
        <v>5474</v>
      </c>
      <c r="C7935" s="11" t="s">
        <v>342</v>
      </c>
      <c r="D7935" s="11">
        <v>20.29</v>
      </c>
      <c r="E7935" s="7">
        <f>VLOOKUP(A7935, Sheet2!$A$2:$K$8265, 11)</f>
        <v>110.24469999999999</v>
      </c>
      <c r="F7935" s="7">
        <f t="shared" si="94"/>
        <v>2.5362499999999999</v>
      </c>
      <c r="G7935" s="8">
        <v>200000</v>
      </c>
      <c r="H7935" s="9">
        <f t="shared" si="95"/>
        <v>4200000</v>
      </c>
      <c r="I7935" s="10"/>
    </row>
    <row r="7936" spans="1:9" ht="14.25" customHeight="1">
      <c r="A7936" s="6" t="str">
        <f t="shared" si="93"/>
        <v>UPP CILACAP_TRITIH KULON</v>
      </c>
      <c r="B7936" s="11" t="s">
        <v>5474</v>
      </c>
      <c r="C7936" s="11" t="s">
        <v>5491</v>
      </c>
      <c r="D7936" s="11">
        <v>20.29</v>
      </c>
      <c r="E7936" s="7">
        <f>VLOOKUP(A7936, Sheet2!$A$2:$K$8265, 11)</f>
        <v>110.24469999999999</v>
      </c>
      <c r="F7936" s="7">
        <f t="shared" si="94"/>
        <v>2.5362499999999999</v>
      </c>
      <c r="G7936" s="8">
        <v>200000</v>
      </c>
      <c r="H7936" s="9">
        <f t="shared" si="95"/>
        <v>4200000</v>
      </c>
      <c r="I7936" s="10"/>
    </row>
    <row r="7937" spans="1:9" ht="14.25" customHeight="1">
      <c r="A7937" s="6" t="str">
        <f t="shared" si="93"/>
        <v>UPP CILACAP_UJUNGALANG</v>
      </c>
      <c r="B7937" s="11" t="s">
        <v>5474</v>
      </c>
      <c r="C7937" s="11" t="s">
        <v>5492</v>
      </c>
      <c r="D7937" s="11">
        <v>20.29</v>
      </c>
      <c r="E7937" s="7">
        <f>VLOOKUP(A7937, Sheet2!$A$2:$K$8265, 11)</f>
        <v>110.24469999999999</v>
      </c>
      <c r="F7937" s="7">
        <f t="shared" si="94"/>
        <v>2.5362499999999999</v>
      </c>
      <c r="G7937" s="8">
        <v>200000</v>
      </c>
      <c r="H7937" s="9">
        <f t="shared" si="95"/>
        <v>4200000</v>
      </c>
      <c r="I7937" s="10"/>
    </row>
    <row r="7938" spans="1:9" ht="14.25" customHeight="1">
      <c r="A7938" s="6" t="str">
        <f t="shared" si="93"/>
        <v>UPP CILACAP_UJUNGGAGAK</v>
      </c>
      <c r="B7938" s="11" t="s">
        <v>5474</v>
      </c>
      <c r="C7938" s="11" t="s">
        <v>5493</v>
      </c>
      <c r="D7938" s="11">
        <v>20.29</v>
      </c>
      <c r="E7938" s="7">
        <f>VLOOKUP(A7938, Sheet2!$A$2:$K$8265, 11)</f>
        <v>110.24469999999999</v>
      </c>
      <c r="F7938" s="7">
        <f t="shared" si="94"/>
        <v>2.5362499999999999</v>
      </c>
      <c r="G7938" s="8">
        <v>200000</v>
      </c>
      <c r="H7938" s="9">
        <f t="shared" si="95"/>
        <v>4200000</v>
      </c>
      <c r="I7938" s="10"/>
    </row>
    <row r="7939" spans="1:9" ht="14.25" customHeight="1">
      <c r="A7939" s="6" t="str">
        <f t="shared" si="93"/>
        <v>UPP CILACAP_UJUNGMANIK</v>
      </c>
      <c r="B7939" s="11" t="s">
        <v>5474</v>
      </c>
      <c r="C7939" s="11" t="s">
        <v>5494</v>
      </c>
      <c r="D7939" s="11">
        <v>20.29</v>
      </c>
      <c r="E7939" s="7">
        <f>VLOOKUP(A7939, Sheet2!$A$2:$K$8265, 11)</f>
        <v>110.24469999999999</v>
      </c>
      <c r="F7939" s="7">
        <f t="shared" si="94"/>
        <v>2.5362499999999999</v>
      </c>
      <c r="G7939" s="8">
        <v>200000</v>
      </c>
      <c r="H7939" s="9">
        <f t="shared" si="95"/>
        <v>4200000</v>
      </c>
      <c r="I7939" s="10"/>
    </row>
    <row r="7940" spans="1:9" ht="14.25" customHeight="1">
      <c r="A7940" s="6" t="str">
        <f t="shared" si="93"/>
        <v>UPP SEMARANG_BANDARHARJO</v>
      </c>
      <c r="B7940" s="11" t="s">
        <v>5495</v>
      </c>
      <c r="C7940" s="11" t="s">
        <v>5496</v>
      </c>
      <c r="D7940" s="11">
        <v>1.22</v>
      </c>
      <c r="E7940" s="7">
        <f>VLOOKUP(A7940, Sheet2!$A$2:$K$8265, 11)</f>
        <v>110.24469999999999</v>
      </c>
      <c r="F7940" s="7">
        <f t="shared" si="94"/>
        <v>0.1525</v>
      </c>
      <c r="G7940" s="8">
        <v>200000</v>
      </c>
      <c r="H7940" s="9">
        <f t="shared" si="95"/>
        <v>400000</v>
      </c>
      <c r="I7940" s="10"/>
    </row>
    <row r="7941" spans="1:9" ht="14.25" customHeight="1">
      <c r="A7941" s="6" t="str">
        <f t="shared" si="93"/>
        <v>UPP SEMARANG_BANGUNHARJO</v>
      </c>
      <c r="B7941" s="11" t="s">
        <v>5495</v>
      </c>
      <c r="C7941" s="11" t="s">
        <v>5497</v>
      </c>
      <c r="D7941" s="11">
        <v>1.22</v>
      </c>
      <c r="E7941" s="7">
        <f>VLOOKUP(A7941, Sheet2!$A$2:$K$8265, 11)</f>
        <v>110.24469999999999</v>
      </c>
      <c r="F7941" s="7">
        <f t="shared" si="94"/>
        <v>0.1525</v>
      </c>
      <c r="G7941" s="8">
        <v>200000</v>
      </c>
      <c r="H7941" s="9">
        <f t="shared" si="95"/>
        <v>400000</v>
      </c>
      <c r="I7941" s="10"/>
    </row>
    <row r="7942" spans="1:9" ht="14.25" customHeight="1">
      <c r="A7942" s="6" t="str">
        <f t="shared" si="93"/>
        <v>UPP SEMARANG_BARUSARI</v>
      </c>
      <c r="B7942" s="11" t="s">
        <v>5495</v>
      </c>
      <c r="C7942" s="11" t="s">
        <v>5498</v>
      </c>
      <c r="D7942" s="11">
        <v>1.22</v>
      </c>
      <c r="E7942" s="7">
        <f>VLOOKUP(A7942, Sheet2!$A$2:$K$8265, 11)</f>
        <v>110.24469999999999</v>
      </c>
      <c r="F7942" s="7">
        <f t="shared" si="94"/>
        <v>0.1525</v>
      </c>
      <c r="G7942" s="8">
        <v>200000</v>
      </c>
      <c r="H7942" s="9">
        <f t="shared" si="95"/>
        <v>400000</v>
      </c>
      <c r="I7942" s="10"/>
    </row>
    <row r="7943" spans="1:9" ht="14.25" customHeight="1">
      <c r="A7943" s="6" t="str">
        <f t="shared" si="93"/>
        <v>UPP SEMARANG_BENDUNGAN</v>
      </c>
      <c r="B7943" s="11" t="s">
        <v>5495</v>
      </c>
      <c r="C7943" s="11" t="s">
        <v>1009</v>
      </c>
      <c r="D7943" s="11">
        <v>1.22</v>
      </c>
      <c r="E7943" s="7">
        <f>VLOOKUP(A7943, Sheet2!$A$2:$K$8265, 11)</f>
        <v>110.24469999999999</v>
      </c>
      <c r="F7943" s="7">
        <f t="shared" si="94"/>
        <v>0.1525</v>
      </c>
      <c r="G7943" s="8">
        <v>200000</v>
      </c>
      <c r="H7943" s="9">
        <f t="shared" si="95"/>
        <v>400000</v>
      </c>
      <c r="I7943" s="10"/>
    </row>
    <row r="7944" spans="1:9" ht="14.25" customHeight="1">
      <c r="A7944" s="6" t="str">
        <f t="shared" si="93"/>
        <v>UPP SEMARANG_BOJONGSALAMAN</v>
      </c>
      <c r="B7944" s="11" t="s">
        <v>5495</v>
      </c>
      <c r="C7944" s="11" t="s">
        <v>5499</v>
      </c>
      <c r="D7944" s="11">
        <v>1.22</v>
      </c>
      <c r="E7944" s="7">
        <f>VLOOKUP(A7944, Sheet2!$A$2:$K$8265, 11)</f>
        <v>110.24469999999999</v>
      </c>
      <c r="F7944" s="7">
        <f t="shared" si="94"/>
        <v>0.1525</v>
      </c>
      <c r="G7944" s="8">
        <v>200000</v>
      </c>
      <c r="H7944" s="9">
        <f t="shared" si="95"/>
        <v>400000</v>
      </c>
      <c r="I7944" s="10"/>
    </row>
    <row r="7945" spans="1:9" ht="14.25" customHeight="1">
      <c r="A7945" s="6" t="str">
        <f t="shared" si="93"/>
        <v>UPP SEMARANG_BRUMBUNGAN</v>
      </c>
      <c r="B7945" s="11" t="s">
        <v>5495</v>
      </c>
      <c r="C7945" s="11" t="s">
        <v>5500</v>
      </c>
      <c r="D7945" s="11">
        <v>1.22</v>
      </c>
      <c r="E7945" s="7">
        <f>VLOOKUP(A7945, Sheet2!$A$2:$K$8265, 11)</f>
        <v>110.24469999999999</v>
      </c>
      <c r="F7945" s="7">
        <f t="shared" si="94"/>
        <v>0.1525</v>
      </c>
      <c r="G7945" s="8">
        <v>200000</v>
      </c>
      <c r="H7945" s="9">
        <f t="shared" si="95"/>
        <v>400000</v>
      </c>
      <c r="I7945" s="10"/>
    </row>
    <row r="7946" spans="1:9" ht="14.25" customHeight="1">
      <c r="A7946" s="6" t="str">
        <f t="shared" si="93"/>
        <v>UPP SEMARANG_BUGANGAN</v>
      </c>
      <c r="B7946" s="11" t="s">
        <v>5495</v>
      </c>
      <c r="C7946" s="11" t="s">
        <v>3394</v>
      </c>
      <c r="D7946" s="11">
        <v>1.22</v>
      </c>
      <c r="E7946" s="7">
        <f>VLOOKUP(A7946, Sheet2!$A$2:$K$8265, 11)</f>
        <v>110.24469999999999</v>
      </c>
      <c r="F7946" s="7">
        <f t="shared" si="94"/>
        <v>0.1525</v>
      </c>
      <c r="G7946" s="8">
        <v>200000</v>
      </c>
      <c r="H7946" s="9">
        <f t="shared" si="95"/>
        <v>400000</v>
      </c>
      <c r="I7946" s="10"/>
    </row>
    <row r="7947" spans="1:9" ht="14.25" customHeight="1">
      <c r="A7947" s="6" t="str">
        <f t="shared" si="93"/>
        <v>UPP SEMARANG_BULU LOR</v>
      </c>
      <c r="B7947" s="11" t="s">
        <v>5495</v>
      </c>
      <c r="C7947" s="11" t="s">
        <v>5501</v>
      </c>
      <c r="D7947" s="11">
        <v>1.22</v>
      </c>
      <c r="E7947" s="7">
        <f>VLOOKUP(A7947, Sheet2!$A$2:$K$8265, 11)</f>
        <v>110.24469999999999</v>
      </c>
      <c r="F7947" s="7">
        <f t="shared" si="94"/>
        <v>0.1525</v>
      </c>
      <c r="G7947" s="8">
        <v>200000</v>
      </c>
      <c r="H7947" s="9">
        <f t="shared" si="95"/>
        <v>400000</v>
      </c>
      <c r="I7947" s="10"/>
    </row>
    <row r="7948" spans="1:9" ht="14.25" customHeight="1">
      <c r="A7948" s="6" t="str">
        <f t="shared" si="93"/>
        <v>UPP SEMARANG_BULUSTALAN</v>
      </c>
      <c r="B7948" s="11" t="s">
        <v>5495</v>
      </c>
      <c r="C7948" s="11" t="s">
        <v>5502</v>
      </c>
      <c r="D7948" s="11">
        <v>1.22</v>
      </c>
      <c r="E7948" s="7">
        <f>VLOOKUP(A7948, Sheet2!$A$2:$K$8265, 11)</f>
        <v>110.24469999999999</v>
      </c>
      <c r="F7948" s="7">
        <f t="shared" si="94"/>
        <v>0.1525</v>
      </c>
      <c r="G7948" s="8">
        <v>200000</v>
      </c>
      <c r="H7948" s="9">
        <f t="shared" si="95"/>
        <v>400000</v>
      </c>
      <c r="I7948" s="10"/>
    </row>
    <row r="7949" spans="1:9" ht="14.25" customHeight="1">
      <c r="A7949" s="6" t="str">
        <f t="shared" si="93"/>
        <v>UPP SEMARANG_CABEAN</v>
      </c>
      <c r="B7949" s="11" t="s">
        <v>5495</v>
      </c>
      <c r="C7949" s="11" t="s">
        <v>1928</v>
      </c>
      <c r="D7949" s="11">
        <v>1.22</v>
      </c>
      <c r="E7949" s="7">
        <f>VLOOKUP(A7949, Sheet2!$A$2:$K$8265, 11)</f>
        <v>110.24469999999999</v>
      </c>
      <c r="F7949" s="7">
        <f t="shared" si="94"/>
        <v>0.1525</v>
      </c>
      <c r="G7949" s="8">
        <v>200000</v>
      </c>
      <c r="H7949" s="9">
        <f t="shared" si="95"/>
        <v>400000</v>
      </c>
      <c r="I7949" s="10"/>
    </row>
    <row r="7950" spans="1:9" ht="14.25" customHeight="1">
      <c r="A7950" s="6" t="str">
        <f t="shared" si="93"/>
        <v>UPP SEMARANG_CANDI</v>
      </c>
      <c r="B7950" s="11" t="s">
        <v>5495</v>
      </c>
      <c r="C7950" s="11" t="s">
        <v>76</v>
      </c>
      <c r="D7950" s="11">
        <v>1.22</v>
      </c>
      <c r="E7950" s="7">
        <f>VLOOKUP(A7950, Sheet2!$A$2:$K$8265, 11)</f>
        <v>110.24469999999999</v>
      </c>
      <c r="F7950" s="7">
        <f t="shared" si="94"/>
        <v>0.1525</v>
      </c>
      <c r="G7950" s="8">
        <v>200000</v>
      </c>
      <c r="H7950" s="9">
        <f t="shared" si="95"/>
        <v>400000</v>
      </c>
      <c r="I7950" s="10"/>
    </row>
    <row r="7951" spans="1:9" ht="14.25" customHeight="1">
      <c r="A7951" s="6" t="str">
        <f t="shared" si="93"/>
        <v>UPP SEMARANG_DADAPSARI</v>
      </c>
      <c r="B7951" s="11" t="s">
        <v>5495</v>
      </c>
      <c r="C7951" s="11" t="s">
        <v>5503</v>
      </c>
      <c r="D7951" s="11">
        <v>1.22</v>
      </c>
      <c r="E7951" s="7">
        <f>VLOOKUP(A7951, Sheet2!$A$2:$K$8265, 11)</f>
        <v>110.24469999999999</v>
      </c>
      <c r="F7951" s="7">
        <f t="shared" si="94"/>
        <v>0.1525</v>
      </c>
      <c r="G7951" s="8">
        <v>200000</v>
      </c>
      <c r="H7951" s="9">
        <f t="shared" si="95"/>
        <v>400000</v>
      </c>
      <c r="I7951" s="10"/>
    </row>
    <row r="7952" spans="1:9" ht="14.25" customHeight="1">
      <c r="A7952" s="6" t="str">
        <f t="shared" si="93"/>
        <v>UPP SEMARANG_GABAHAN</v>
      </c>
      <c r="B7952" s="11" t="s">
        <v>5495</v>
      </c>
      <c r="C7952" s="11" t="s">
        <v>5504</v>
      </c>
      <c r="D7952" s="11">
        <v>1.22</v>
      </c>
      <c r="E7952" s="7">
        <f>VLOOKUP(A7952, Sheet2!$A$2:$K$8265, 11)</f>
        <v>110.24469999999999</v>
      </c>
      <c r="F7952" s="7">
        <f t="shared" si="94"/>
        <v>0.1525</v>
      </c>
      <c r="G7952" s="8">
        <v>200000</v>
      </c>
      <c r="H7952" s="9">
        <f t="shared" si="95"/>
        <v>400000</v>
      </c>
      <c r="I7952" s="10"/>
    </row>
    <row r="7953" spans="1:9" ht="14.25" customHeight="1">
      <c r="A7953" s="6" t="str">
        <f t="shared" si="93"/>
        <v>UPP SEMARANG_GAYAMSARI</v>
      </c>
      <c r="B7953" s="11" t="s">
        <v>5495</v>
      </c>
      <c r="C7953" s="11" t="s">
        <v>5505</v>
      </c>
      <c r="D7953" s="11">
        <v>1.22</v>
      </c>
      <c r="E7953" s="7">
        <f>VLOOKUP(A7953, Sheet2!$A$2:$K$8265, 11)</f>
        <v>110.24469999999999</v>
      </c>
      <c r="F7953" s="7">
        <f t="shared" si="94"/>
        <v>0.1525</v>
      </c>
      <c r="G7953" s="8">
        <v>200000</v>
      </c>
      <c r="H7953" s="9">
        <f t="shared" si="95"/>
        <v>400000</v>
      </c>
      <c r="I7953" s="10"/>
    </row>
    <row r="7954" spans="1:9" ht="14.25" customHeight="1">
      <c r="A7954" s="6" t="str">
        <f t="shared" si="93"/>
        <v>UPP SEMARANG_GEBANGSARI</v>
      </c>
      <c r="B7954" s="11" t="s">
        <v>5495</v>
      </c>
      <c r="C7954" s="11" t="s">
        <v>2744</v>
      </c>
      <c r="D7954" s="11">
        <v>1.22</v>
      </c>
      <c r="E7954" s="7">
        <f>VLOOKUP(A7954, Sheet2!$A$2:$K$8265, 11)</f>
        <v>110.24469999999999</v>
      </c>
      <c r="F7954" s="7">
        <f t="shared" si="94"/>
        <v>0.1525</v>
      </c>
      <c r="G7954" s="8">
        <v>200000</v>
      </c>
      <c r="H7954" s="9">
        <f t="shared" si="95"/>
        <v>400000</v>
      </c>
      <c r="I7954" s="10"/>
    </row>
    <row r="7955" spans="1:9" ht="14.25" customHeight="1">
      <c r="A7955" s="6" t="str">
        <f t="shared" si="93"/>
        <v>UPP SEMARANG_GENUKSARI</v>
      </c>
      <c r="B7955" s="11" t="s">
        <v>5495</v>
      </c>
      <c r="C7955" s="11" t="s">
        <v>5506</v>
      </c>
      <c r="D7955" s="11">
        <v>1.22</v>
      </c>
      <c r="E7955" s="7">
        <f>VLOOKUP(A7955, Sheet2!$A$2:$K$8265, 11)</f>
        <v>110.24469999999999</v>
      </c>
      <c r="F7955" s="7">
        <f t="shared" si="94"/>
        <v>0.1525</v>
      </c>
      <c r="G7955" s="8">
        <v>200000</v>
      </c>
      <c r="H7955" s="9">
        <f t="shared" si="95"/>
        <v>400000</v>
      </c>
      <c r="I7955" s="10"/>
    </row>
    <row r="7956" spans="1:9" ht="14.25" customHeight="1">
      <c r="A7956" s="6" t="str">
        <f t="shared" si="93"/>
        <v>UPP SEMARANG_JAGALAN</v>
      </c>
      <c r="B7956" s="11" t="s">
        <v>5495</v>
      </c>
      <c r="C7956" s="11" t="s">
        <v>2653</v>
      </c>
      <c r="D7956" s="11">
        <v>1.22</v>
      </c>
      <c r="E7956" s="7">
        <f>VLOOKUP(A7956, Sheet2!$A$2:$K$8265, 11)</f>
        <v>110.24469999999999</v>
      </c>
      <c r="F7956" s="7">
        <f t="shared" si="94"/>
        <v>0.1525</v>
      </c>
      <c r="G7956" s="8">
        <v>200000</v>
      </c>
      <c r="H7956" s="9">
        <f t="shared" si="95"/>
        <v>400000</v>
      </c>
      <c r="I7956" s="10"/>
    </row>
    <row r="7957" spans="1:9" ht="14.25" customHeight="1">
      <c r="A7957" s="6" t="str">
        <f t="shared" si="93"/>
        <v>UPP SEMARANG_JATINGALEH</v>
      </c>
      <c r="B7957" s="11" t="s">
        <v>5495</v>
      </c>
      <c r="C7957" s="11" t="s">
        <v>5507</v>
      </c>
      <c r="D7957" s="11">
        <v>1.22</v>
      </c>
      <c r="E7957" s="7">
        <f>VLOOKUP(A7957, Sheet2!$A$2:$K$8265, 11)</f>
        <v>110.24469999999999</v>
      </c>
      <c r="F7957" s="7">
        <f t="shared" si="94"/>
        <v>0.1525</v>
      </c>
      <c r="G7957" s="8">
        <v>200000</v>
      </c>
      <c r="H7957" s="9">
        <f t="shared" si="95"/>
        <v>400000</v>
      </c>
      <c r="I7957" s="10"/>
    </row>
    <row r="7958" spans="1:9" ht="14.25" customHeight="1">
      <c r="A7958" s="6" t="str">
        <f t="shared" si="93"/>
        <v>UPP SEMARANG_JOMBLANG</v>
      </c>
      <c r="B7958" s="11" t="s">
        <v>5495</v>
      </c>
      <c r="C7958" s="11" t="s">
        <v>1197</v>
      </c>
      <c r="D7958" s="11">
        <v>1.22</v>
      </c>
      <c r="E7958" s="7">
        <f>VLOOKUP(A7958, Sheet2!$A$2:$K$8265, 11)</f>
        <v>110.24469999999999</v>
      </c>
      <c r="F7958" s="7">
        <f t="shared" si="94"/>
        <v>0.1525</v>
      </c>
      <c r="G7958" s="8">
        <v>200000</v>
      </c>
      <c r="H7958" s="9">
        <f t="shared" si="95"/>
        <v>400000</v>
      </c>
      <c r="I7958" s="10"/>
    </row>
    <row r="7959" spans="1:9" ht="14.25" customHeight="1">
      <c r="A7959" s="6" t="str">
        <f t="shared" si="93"/>
        <v>UPP SEMARANG_KALIGAWE</v>
      </c>
      <c r="B7959" s="11" t="s">
        <v>5495</v>
      </c>
      <c r="C7959" s="11" t="s">
        <v>110</v>
      </c>
      <c r="D7959" s="11">
        <v>1.22</v>
      </c>
      <c r="E7959" s="7">
        <f>VLOOKUP(A7959, Sheet2!$A$2:$K$8265, 11)</f>
        <v>110.24469999999999</v>
      </c>
      <c r="F7959" s="7">
        <f t="shared" si="94"/>
        <v>0.1525</v>
      </c>
      <c r="G7959" s="8">
        <v>200000</v>
      </c>
      <c r="H7959" s="9">
        <f t="shared" si="95"/>
        <v>400000</v>
      </c>
      <c r="I7959" s="10"/>
    </row>
    <row r="7960" spans="1:9" ht="14.25" customHeight="1">
      <c r="A7960" s="6" t="str">
        <f t="shared" si="93"/>
        <v>UPP SEMARANG_KALIWIRU</v>
      </c>
      <c r="B7960" s="11" t="s">
        <v>5495</v>
      </c>
      <c r="C7960" s="11" t="s">
        <v>5508</v>
      </c>
      <c r="D7960" s="11">
        <v>1.22</v>
      </c>
      <c r="E7960" s="7">
        <f>VLOOKUP(A7960, Sheet2!$A$2:$K$8265, 11)</f>
        <v>110.24469999999999</v>
      </c>
      <c r="F7960" s="7">
        <f t="shared" si="94"/>
        <v>0.1525</v>
      </c>
      <c r="G7960" s="8">
        <v>200000</v>
      </c>
      <c r="H7960" s="9">
        <f t="shared" si="95"/>
        <v>400000</v>
      </c>
      <c r="I7960" s="10"/>
    </row>
    <row r="7961" spans="1:9" ht="14.25" customHeight="1">
      <c r="A7961" s="6" t="str">
        <f t="shared" si="93"/>
        <v>UPP SEMARANG_KARANG KIDUL</v>
      </c>
      <c r="B7961" s="11" t="s">
        <v>5495</v>
      </c>
      <c r="C7961" s="11" t="s">
        <v>5509</v>
      </c>
      <c r="D7961" s="11">
        <v>1.22</v>
      </c>
      <c r="E7961" s="7">
        <f>VLOOKUP(A7961, Sheet2!$A$2:$K$8265, 11)</f>
        <v>110.24469999999999</v>
      </c>
      <c r="F7961" s="7">
        <f t="shared" si="94"/>
        <v>0.1525</v>
      </c>
      <c r="G7961" s="8">
        <v>200000</v>
      </c>
      <c r="H7961" s="9">
        <f t="shared" si="95"/>
        <v>400000</v>
      </c>
      <c r="I7961" s="10"/>
    </row>
    <row r="7962" spans="1:9" ht="14.25" customHeight="1">
      <c r="A7962" s="6" t="str">
        <f t="shared" si="93"/>
        <v>UPP SEMARANG_KARANGANYAR GUNUNG</v>
      </c>
      <c r="B7962" s="11" t="s">
        <v>5495</v>
      </c>
      <c r="C7962" s="11" t="s">
        <v>5510</v>
      </c>
      <c r="D7962" s="11">
        <v>1.22</v>
      </c>
      <c r="E7962" s="7">
        <f>VLOOKUP(A7962, Sheet2!$A$2:$K$8265, 11)</f>
        <v>110.24469999999999</v>
      </c>
      <c r="F7962" s="7">
        <f t="shared" si="94"/>
        <v>0.1525</v>
      </c>
      <c r="G7962" s="8">
        <v>200000</v>
      </c>
      <c r="H7962" s="9">
        <f t="shared" si="95"/>
        <v>400000</v>
      </c>
      <c r="I7962" s="10"/>
    </row>
    <row r="7963" spans="1:9" ht="14.25" customHeight="1">
      <c r="A7963" s="6" t="str">
        <f t="shared" si="93"/>
        <v>UPP SEMARANG_KARANGAYU</v>
      </c>
      <c r="B7963" s="11" t="s">
        <v>5495</v>
      </c>
      <c r="C7963" s="11" t="s">
        <v>405</v>
      </c>
      <c r="D7963" s="11">
        <v>1.22</v>
      </c>
      <c r="E7963" s="7">
        <f>VLOOKUP(A7963, Sheet2!$A$2:$K$8265, 11)</f>
        <v>110.24469999999999</v>
      </c>
      <c r="F7963" s="7">
        <f t="shared" si="94"/>
        <v>0.1525</v>
      </c>
      <c r="G7963" s="8">
        <v>200000</v>
      </c>
      <c r="H7963" s="9">
        <f t="shared" si="95"/>
        <v>400000</v>
      </c>
      <c r="I7963" s="10"/>
    </row>
    <row r="7964" spans="1:9" ht="14.25" customHeight="1">
      <c r="A7964" s="6" t="str">
        <f t="shared" si="93"/>
        <v>UPP SEMARANG_KARANGTEMPEL</v>
      </c>
      <c r="B7964" s="11" t="s">
        <v>5495</v>
      </c>
      <c r="C7964" s="11" t="s">
        <v>5511</v>
      </c>
      <c r="D7964" s="11">
        <v>1.22</v>
      </c>
      <c r="E7964" s="7">
        <f>VLOOKUP(A7964, Sheet2!$A$2:$K$8265, 11)</f>
        <v>110.24469999999999</v>
      </c>
      <c r="F7964" s="7">
        <f t="shared" si="94"/>
        <v>0.1525</v>
      </c>
      <c r="G7964" s="8">
        <v>200000</v>
      </c>
      <c r="H7964" s="9">
        <f t="shared" si="95"/>
        <v>400000</v>
      </c>
      <c r="I7964" s="10"/>
    </row>
    <row r="7965" spans="1:9" ht="14.25" customHeight="1">
      <c r="A7965" s="6" t="str">
        <f t="shared" si="93"/>
        <v>UPP SEMARANG_KARANGTURI</v>
      </c>
      <c r="B7965" s="11" t="s">
        <v>5495</v>
      </c>
      <c r="C7965" s="11" t="s">
        <v>1866</v>
      </c>
      <c r="D7965" s="11">
        <v>1.22</v>
      </c>
      <c r="E7965" s="7">
        <f>VLOOKUP(A7965, Sheet2!$A$2:$K$8265, 11)</f>
        <v>110.24469999999999</v>
      </c>
      <c r="F7965" s="7">
        <f t="shared" si="94"/>
        <v>0.1525</v>
      </c>
      <c r="G7965" s="8">
        <v>200000</v>
      </c>
      <c r="H7965" s="9">
        <f t="shared" si="95"/>
        <v>400000</v>
      </c>
      <c r="I7965" s="10"/>
    </row>
    <row r="7966" spans="1:9" ht="14.25" customHeight="1">
      <c r="A7966" s="6" t="str">
        <f t="shared" si="93"/>
        <v>UPP SEMARANG_KAUMAN</v>
      </c>
      <c r="B7966" s="11" t="s">
        <v>5495</v>
      </c>
      <c r="C7966" s="11" t="s">
        <v>132</v>
      </c>
      <c r="D7966" s="11">
        <v>1.22</v>
      </c>
      <c r="E7966" s="7">
        <f>VLOOKUP(A7966, Sheet2!$A$2:$K$8265, 11)</f>
        <v>110.24469999999999</v>
      </c>
      <c r="F7966" s="7">
        <f t="shared" si="94"/>
        <v>0.1525</v>
      </c>
      <c r="G7966" s="8">
        <v>200000</v>
      </c>
      <c r="H7966" s="9">
        <f t="shared" si="95"/>
        <v>400000</v>
      </c>
      <c r="I7966" s="10"/>
    </row>
    <row r="7967" spans="1:9" ht="14.25" customHeight="1">
      <c r="A7967" s="6" t="str">
        <f t="shared" si="93"/>
        <v>UPP SEMARANG_KEBONAGUNG</v>
      </c>
      <c r="B7967" s="11" t="s">
        <v>5495</v>
      </c>
      <c r="C7967" s="11" t="s">
        <v>634</v>
      </c>
      <c r="D7967" s="11">
        <v>1.22</v>
      </c>
      <c r="E7967" s="7">
        <f>VLOOKUP(A7967, Sheet2!$A$2:$K$8265, 11)</f>
        <v>110.24469999999999</v>
      </c>
      <c r="F7967" s="7">
        <f t="shared" si="94"/>
        <v>0.1525</v>
      </c>
      <c r="G7967" s="8">
        <v>200000</v>
      </c>
      <c r="H7967" s="9">
        <f t="shared" si="95"/>
        <v>400000</v>
      </c>
      <c r="I7967" s="10"/>
    </row>
    <row r="7968" spans="1:9" ht="14.25" customHeight="1">
      <c r="A7968" s="6" t="str">
        <f t="shared" si="93"/>
        <v>UPP SEMARANG_KEMBANGSARI</v>
      </c>
      <c r="B7968" s="11" t="s">
        <v>5495</v>
      </c>
      <c r="C7968" s="11" t="s">
        <v>1453</v>
      </c>
      <c r="D7968" s="11">
        <v>1.22</v>
      </c>
      <c r="E7968" s="7">
        <f>VLOOKUP(A7968, Sheet2!$A$2:$K$8265, 11)</f>
        <v>110.24469999999999</v>
      </c>
      <c r="F7968" s="7">
        <f t="shared" si="94"/>
        <v>0.1525</v>
      </c>
      <c r="G7968" s="8">
        <v>200000</v>
      </c>
      <c r="H7968" s="9">
        <f t="shared" si="95"/>
        <v>400000</v>
      </c>
      <c r="I7968" s="10"/>
    </row>
    <row r="7969" spans="1:9" ht="14.25" customHeight="1">
      <c r="A7969" s="6" t="str">
        <f t="shared" si="93"/>
        <v>UPP SEMARANG_KEMIJEN</v>
      </c>
      <c r="B7969" s="11" t="s">
        <v>5495</v>
      </c>
      <c r="C7969" s="11" t="s">
        <v>5512</v>
      </c>
      <c r="D7969" s="11">
        <v>1.22</v>
      </c>
      <c r="E7969" s="7">
        <f>VLOOKUP(A7969, Sheet2!$A$2:$K$8265, 11)</f>
        <v>110.24469999999999</v>
      </c>
      <c r="F7969" s="7">
        <f t="shared" si="94"/>
        <v>0.1525</v>
      </c>
      <c r="G7969" s="8">
        <v>200000</v>
      </c>
      <c r="H7969" s="9">
        <f t="shared" si="95"/>
        <v>400000</v>
      </c>
      <c r="I7969" s="10"/>
    </row>
    <row r="7970" spans="1:9" ht="14.25" customHeight="1">
      <c r="A7970" s="6" t="str">
        <f t="shared" si="93"/>
        <v>UPP SEMARANG_KRANGGAN</v>
      </c>
      <c r="B7970" s="11" t="s">
        <v>5495</v>
      </c>
      <c r="C7970" s="11" t="s">
        <v>420</v>
      </c>
      <c r="D7970" s="11">
        <v>1.22</v>
      </c>
      <c r="E7970" s="7">
        <f>VLOOKUP(A7970, Sheet2!$A$2:$K$8265, 11)</f>
        <v>110.24469999999999</v>
      </c>
      <c r="F7970" s="7">
        <f t="shared" si="94"/>
        <v>0.1525</v>
      </c>
      <c r="G7970" s="8">
        <v>200000</v>
      </c>
      <c r="H7970" s="9">
        <f t="shared" si="95"/>
        <v>400000</v>
      </c>
      <c r="I7970" s="10"/>
    </row>
    <row r="7971" spans="1:9" ht="14.25" customHeight="1">
      <c r="A7971" s="6" t="str">
        <f t="shared" si="93"/>
        <v>UPP SEMARANG_KROBOKAN</v>
      </c>
      <c r="B7971" s="11" t="s">
        <v>5495</v>
      </c>
      <c r="C7971" s="11" t="s">
        <v>2610</v>
      </c>
      <c r="D7971" s="11">
        <v>1.22</v>
      </c>
      <c r="E7971" s="7">
        <f>VLOOKUP(A7971, Sheet2!$A$2:$K$8265, 11)</f>
        <v>110.24469999999999</v>
      </c>
      <c r="F7971" s="7">
        <f t="shared" si="94"/>
        <v>0.1525</v>
      </c>
      <c r="G7971" s="8">
        <v>200000</v>
      </c>
      <c r="H7971" s="9">
        <f t="shared" si="95"/>
        <v>400000</v>
      </c>
      <c r="I7971" s="10"/>
    </row>
    <row r="7972" spans="1:9" ht="14.25" customHeight="1">
      <c r="A7972" s="6" t="str">
        <f t="shared" si="93"/>
        <v>UPP SEMARANG_KUNINGAN</v>
      </c>
      <c r="B7972" s="11" t="s">
        <v>5495</v>
      </c>
      <c r="C7972" s="11" t="s">
        <v>5513</v>
      </c>
      <c r="D7972" s="11">
        <v>1.22</v>
      </c>
      <c r="E7972" s="7">
        <f>VLOOKUP(A7972, Sheet2!$A$2:$K$8265, 11)</f>
        <v>110.24469999999999</v>
      </c>
      <c r="F7972" s="7">
        <f t="shared" si="94"/>
        <v>0.1525</v>
      </c>
      <c r="G7972" s="8">
        <v>200000</v>
      </c>
      <c r="H7972" s="9">
        <f t="shared" si="95"/>
        <v>400000</v>
      </c>
      <c r="I7972" s="10"/>
    </row>
    <row r="7973" spans="1:9" ht="14.25" customHeight="1">
      <c r="A7973" s="6" t="str">
        <f t="shared" si="93"/>
        <v>UPP SEMARANG_LAMPER KIDUL</v>
      </c>
      <c r="B7973" s="11" t="s">
        <v>5495</v>
      </c>
      <c r="C7973" s="11" t="s">
        <v>5514</v>
      </c>
      <c r="D7973" s="11">
        <v>1.22</v>
      </c>
      <c r="E7973" s="7">
        <f>VLOOKUP(A7973, Sheet2!$A$2:$K$8265, 11)</f>
        <v>110.24469999999999</v>
      </c>
      <c r="F7973" s="7">
        <f t="shared" si="94"/>
        <v>0.1525</v>
      </c>
      <c r="G7973" s="8">
        <v>200000</v>
      </c>
      <c r="H7973" s="9">
        <f t="shared" si="95"/>
        <v>400000</v>
      </c>
      <c r="I7973" s="10"/>
    </row>
    <row r="7974" spans="1:9" ht="14.25" customHeight="1">
      <c r="A7974" s="6" t="str">
        <f t="shared" si="93"/>
        <v>UPP SEMARANG_LAMPER LOR</v>
      </c>
      <c r="B7974" s="11" t="s">
        <v>5495</v>
      </c>
      <c r="C7974" s="11" t="s">
        <v>5515</v>
      </c>
      <c r="D7974" s="11">
        <v>1.22</v>
      </c>
      <c r="E7974" s="7">
        <f>VLOOKUP(A7974, Sheet2!$A$2:$K$8265, 11)</f>
        <v>110.24469999999999</v>
      </c>
      <c r="F7974" s="7">
        <f t="shared" si="94"/>
        <v>0.1525</v>
      </c>
      <c r="G7974" s="8">
        <v>200000</v>
      </c>
      <c r="H7974" s="9">
        <f t="shared" si="95"/>
        <v>400000</v>
      </c>
      <c r="I7974" s="10"/>
    </row>
    <row r="7975" spans="1:9" ht="14.25" customHeight="1">
      <c r="A7975" s="6" t="str">
        <f t="shared" si="93"/>
        <v>UPP SEMARANG_LAMPER TENGAH</v>
      </c>
      <c r="B7975" s="11" t="s">
        <v>5495</v>
      </c>
      <c r="C7975" s="11" t="s">
        <v>5516</v>
      </c>
      <c r="D7975" s="11">
        <v>1.22</v>
      </c>
      <c r="E7975" s="7">
        <f>VLOOKUP(A7975, Sheet2!$A$2:$K$8265, 11)</f>
        <v>110.24469999999999</v>
      </c>
      <c r="F7975" s="7">
        <f t="shared" si="94"/>
        <v>0.1525</v>
      </c>
      <c r="G7975" s="8">
        <v>200000</v>
      </c>
      <c r="H7975" s="9">
        <f t="shared" si="95"/>
        <v>400000</v>
      </c>
      <c r="I7975" s="10"/>
    </row>
    <row r="7976" spans="1:9" ht="14.25" customHeight="1">
      <c r="A7976" s="6" t="str">
        <f t="shared" si="93"/>
        <v>UPP SEMARANG_LEMPONGSARI</v>
      </c>
      <c r="B7976" s="11" t="s">
        <v>5495</v>
      </c>
      <c r="C7976" s="11" t="s">
        <v>5517</v>
      </c>
      <c r="D7976" s="11">
        <v>1.22</v>
      </c>
      <c r="E7976" s="7">
        <f>VLOOKUP(A7976, Sheet2!$A$2:$K$8265, 11)</f>
        <v>110.24469999999999</v>
      </c>
      <c r="F7976" s="7">
        <f t="shared" si="94"/>
        <v>0.1525</v>
      </c>
      <c r="G7976" s="8">
        <v>200000</v>
      </c>
      <c r="H7976" s="9">
        <f t="shared" si="95"/>
        <v>400000</v>
      </c>
      <c r="I7976" s="10"/>
    </row>
    <row r="7977" spans="1:9" ht="14.25" customHeight="1">
      <c r="A7977" s="6" t="str">
        <f t="shared" si="93"/>
        <v>UPP SEMARANG_MIROTO</v>
      </c>
      <c r="B7977" s="11" t="s">
        <v>5495</v>
      </c>
      <c r="C7977" s="11" t="s">
        <v>5518</v>
      </c>
      <c r="D7977" s="11">
        <v>1.22</v>
      </c>
      <c r="E7977" s="7">
        <f>VLOOKUP(A7977, Sheet2!$A$2:$K$8265, 11)</f>
        <v>110.24469999999999</v>
      </c>
      <c r="F7977" s="7">
        <f t="shared" si="94"/>
        <v>0.1525</v>
      </c>
      <c r="G7977" s="8">
        <v>200000</v>
      </c>
      <c r="H7977" s="9">
        <f t="shared" si="95"/>
        <v>400000</v>
      </c>
      <c r="I7977" s="10"/>
    </row>
    <row r="7978" spans="1:9" ht="14.25" customHeight="1">
      <c r="A7978" s="6" t="str">
        <f t="shared" si="93"/>
        <v>UPP SEMARANG_MLATIBARU</v>
      </c>
      <c r="B7978" s="11" t="s">
        <v>5495</v>
      </c>
      <c r="C7978" s="11" t="s">
        <v>5519</v>
      </c>
      <c r="D7978" s="11">
        <v>1.22</v>
      </c>
      <c r="E7978" s="7">
        <f>VLOOKUP(A7978, Sheet2!$A$2:$K$8265, 11)</f>
        <v>110.24469999999999</v>
      </c>
      <c r="F7978" s="7">
        <f t="shared" si="94"/>
        <v>0.1525</v>
      </c>
      <c r="G7978" s="8">
        <v>200000</v>
      </c>
      <c r="H7978" s="9">
        <f t="shared" si="95"/>
        <v>400000</v>
      </c>
      <c r="I7978" s="10"/>
    </row>
    <row r="7979" spans="1:9" ht="14.25" customHeight="1">
      <c r="A7979" s="6" t="str">
        <f t="shared" si="93"/>
        <v>UPP SEMARANG_MLATIHARJO</v>
      </c>
      <c r="B7979" s="11" t="s">
        <v>5495</v>
      </c>
      <c r="C7979" s="11" t="s">
        <v>440</v>
      </c>
      <c r="D7979" s="11">
        <v>1.22</v>
      </c>
      <c r="E7979" s="7">
        <f>VLOOKUP(A7979, Sheet2!$A$2:$K$8265, 11)</f>
        <v>110.24469999999999</v>
      </c>
      <c r="F7979" s="7">
        <f t="shared" si="94"/>
        <v>0.1525</v>
      </c>
      <c r="G7979" s="8">
        <v>200000</v>
      </c>
      <c r="H7979" s="9">
        <f t="shared" si="95"/>
        <v>400000</v>
      </c>
      <c r="I7979" s="10"/>
    </row>
    <row r="7980" spans="1:9" ht="14.25" customHeight="1">
      <c r="A7980" s="6" t="str">
        <f t="shared" si="93"/>
        <v>UPP SEMARANG_MUGASARI</v>
      </c>
      <c r="B7980" s="11" t="s">
        <v>5495</v>
      </c>
      <c r="C7980" s="11" t="s">
        <v>5520</v>
      </c>
      <c r="D7980" s="11">
        <v>1.22</v>
      </c>
      <c r="E7980" s="7">
        <f>VLOOKUP(A7980, Sheet2!$A$2:$K$8265, 11)</f>
        <v>110.24469999999999</v>
      </c>
      <c r="F7980" s="7">
        <f t="shared" si="94"/>
        <v>0.1525</v>
      </c>
      <c r="G7980" s="8">
        <v>200000</v>
      </c>
      <c r="H7980" s="9">
        <f t="shared" si="95"/>
        <v>400000</v>
      </c>
      <c r="I7980" s="10"/>
    </row>
    <row r="7981" spans="1:9" ht="14.25" customHeight="1">
      <c r="A7981" s="6" t="str">
        <f t="shared" si="93"/>
        <v>UPP SEMARANG_MUKTIHARJO KIDUL</v>
      </c>
      <c r="B7981" s="11" t="s">
        <v>5495</v>
      </c>
      <c r="C7981" s="11" t="s">
        <v>5521</v>
      </c>
      <c r="D7981" s="11">
        <v>1.22</v>
      </c>
      <c r="E7981" s="7">
        <f>VLOOKUP(A7981, Sheet2!$A$2:$K$8265, 11)</f>
        <v>110.24469999999999</v>
      </c>
      <c r="F7981" s="7">
        <f t="shared" si="94"/>
        <v>0.1525</v>
      </c>
      <c r="G7981" s="8">
        <v>200000</v>
      </c>
      <c r="H7981" s="9">
        <f t="shared" si="95"/>
        <v>400000</v>
      </c>
      <c r="I7981" s="10"/>
    </row>
    <row r="7982" spans="1:9" ht="14.25" customHeight="1">
      <c r="A7982" s="6" t="str">
        <f t="shared" si="93"/>
        <v>UPP SEMARANG_MUKTIHARJO LOR</v>
      </c>
      <c r="B7982" s="11" t="s">
        <v>5495</v>
      </c>
      <c r="C7982" s="11" t="s">
        <v>5522</v>
      </c>
      <c r="D7982" s="11">
        <v>1.22</v>
      </c>
      <c r="E7982" s="7">
        <f>VLOOKUP(A7982, Sheet2!$A$2:$K$8265, 11)</f>
        <v>110.24469999999999</v>
      </c>
      <c r="F7982" s="7">
        <f t="shared" si="94"/>
        <v>0.1525</v>
      </c>
      <c r="G7982" s="8">
        <v>200000</v>
      </c>
      <c r="H7982" s="9">
        <f t="shared" si="95"/>
        <v>400000</v>
      </c>
      <c r="I7982" s="10"/>
    </row>
    <row r="7983" spans="1:9" ht="14.25" customHeight="1">
      <c r="A7983" s="6" t="str">
        <f t="shared" si="93"/>
        <v>UPP SEMARANG_PANDANSARI</v>
      </c>
      <c r="B7983" s="11" t="s">
        <v>5495</v>
      </c>
      <c r="C7983" s="11" t="s">
        <v>182</v>
      </c>
      <c r="D7983" s="11">
        <v>1.22</v>
      </c>
      <c r="E7983" s="7">
        <f>VLOOKUP(A7983, Sheet2!$A$2:$K$8265, 11)</f>
        <v>110.24469999999999</v>
      </c>
      <c r="F7983" s="7">
        <f t="shared" si="94"/>
        <v>0.1525</v>
      </c>
      <c r="G7983" s="8">
        <v>200000</v>
      </c>
      <c r="H7983" s="9">
        <f t="shared" si="95"/>
        <v>400000</v>
      </c>
      <c r="I7983" s="10"/>
    </row>
    <row r="7984" spans="1:9" ht="14.25" customHeight="1">
      <c r="A7984" s="6" t="str">
        <f t="shared" si="93"/>
        <v>UPP SEMARANG_PANDEAN LAMPER</v>
      </c>
      <c r="B7984" s="11" t="s">
        <v>5495</v>
      </c>
      <c r="C7984" s="11" t="s">
        <v>5523</v>
      </c>
      <c r="D7984" s="11">
        <v>1.22</v>
      </c>
      <c r="E7984" s="7">
        <f>VLOOKUP(A7984, Sheet2!$A$2:$K$8265, 11)</f>
        <v>110.24469999999999</v>
      </c>
      <c r="F7984" s="7">
        <f t="shared" si="94"/>
        <v>0.1525</v>
      </c>
      <c r="G7984" s="8">
        <v>200000</v>
      </c>
      <c r="H7984" s="9">
        <f t="shared" si="95"/>
        <v>400000</v>
      </c>
      <c r="I7984" s="10"/>
    </row>
    <row r="7985" spans="1:9" ht="14.25" customHeight="1">
      <c r="A7985" s="6" t="str">
        <f t="shared" si="93"/>
        <v>UPP SEMARANG_PANGGUNG KIDUL</v>
      </c>
      <c r="B7985" s="11" t="s">
        <v>5495</v>
      </c>
      <c r="C7985" s="11" t="s">
        <v>5524</v>
      </c>
      <c r="D7985" s="11">
        <v>1.22</v>
      </c>
      <c r="E7985" s="7">
        <f>VLOOKUP(A7985, Sheet2!$A$2:$K$8265, 11)</f>
        <v>110.24469999999999</v>
      </c>
      <c r="F7985" s="7">
        <f t="shared" si="94"/>
        <v>0.1525</v>
      </c>
      <c r="G7985" s="8">
        <v>200000</v>
      </c>
      <c r="H7985" s="9">
        <f t="shared" si="95"/>
        <v>400000</v>
      </c>
      <c r="I7985" s="10"/>
    </row>
    <row r="7986" spans="1:9" ht="14.25" customHeight="1">
      <c r="A7986" s="6" t="str">
        <f t="shared" si="93"/>
        <v>UPP SEMARANG_PANGGUNG LOR</v>
      </c>
      <c r="B7986" s="11" t="s">
        <v>5495</v>
      </c>
      <c r="C7986" s="11" t="s">
        <v>5525</v>
      </c>
      <c r="D7986" s="11">
        <v>1.22</v>
      </c>
      <c r="E7986" s="7">
        <f>VLOOKUP(A7986, Sheet2!$A$2:$K$8265, 11)</f>
        <v>110.24469999999999</v>
      </c>
      <c r="F7986" s="7">
        <f t="shared" si="94"/>
        <v>0.1525</v>
      </c>
      <c r="G7986" s="8">
        <v>200000</v>
      </c>
      <c r="H7986" s="9">
        <f t="shared" si="95"/>
        <v>400000</v>
      </c>
      <c r="I7986" s="10"/>
    </row>
    <row r="7987" spans="1:9" ht="14.25" customHeight="1">
      <c r="A7987" s="6" t="str">
        <f t="shared" si="93"/>
        <v>UPP SEMARANG_PEKUNDEN</v>
      </c>
      <c r="B7987" s="11" t="s">
        <v>5495</v>
      </c>
      <c r="C7987" s="11" t="s">
        <v>948</v>
      </c>
      <c r="D7987" s="11">
        <v>1.22</v>
      </c>
      <c r="E7987" s="7">
        <f>VLOOKUP(A7987, Sheet2!$A$2:$K$8265, 11)</f>
        <v>110.24469999999999</v>
      </c>
      <c r="F7987" s="7">
        <f t="shared" si="94"/>
        <v>0.1525</v>
      </c>
      <c r="G7987" s="8">
        <v>200000</v>
      </c>
      <c r="H7987" s="9">
        <f t="shared" si="95"/>
        <v>400000</v>
      </c>
      <c r="I7987" s="10"/>
    </row>
    <row r="7988" spans="1:9" ht="14.25" customHeight="1">
      <c r="A7988" s="6" t="str">
        <f t="shared" si="93"/>
        <v>UPP SEMARANG_PETERONGAN</v>
      </c>
      <c r="B7988" s="11" t="s">
        <v>5495</v>
      </c>
      <c r="C7988" s="11" t="s">
        <v>5526</v>
      </c>
      <c r="D7988" s="11">
        <v>1.22</v>
      </c>
      <c r="E7988" s="7">
        <f>VLOOKUP(A7988, Sheet2!$A$2:$K$8265, 11)</f>
        <v>110.24469999999999</v>
      </c>
      <c r="F7988" s="7">
        <f t="shared" si="94"/>
        <v>0.1525</v>
      </c>
      <c r="G7988" s="8">
        <v>200000</v>
      </c>
      <c r="H7988" s="9">
        <f t="shared" si="95"/>
        <v>400000</v>
      </c>
      <c r="I7988" s="10"/>
    </row>
    <row r="7989" spans="1:9" ht="14.25" customHeight="1">
      <c r="A7989" s="6" t="str">
        <f t="shared" si="93"/>
        <v>UPP SEMARANG_PETOMPON</v>
      </c>
      <c r="B7989" s="11" t="s">
        <v>5495</v>
      </c>
      <c r="C7989" s="11" t="s">
        <v>5527</v>
      </c>
      <c r="D7989" s="11">
        <v>1.22</v>
      </c>
      <c r="E7989" s="7">
        <f>VLOOKUP(A7989, Sheet2!$A$2:$K$8265, 11)</f>
        <v>110.24469999999999</v>
      </c>
      <c r="F7989" s="7">
        <f t="shared" si="94"/>
        <v>0.1525</v>
      </c>
      <c r="G7989" s="8">
        <v>200000</v>
      </c>
      <c r="H7989" s="9">
        <f t="shared" si="95"/>
        <v>400000</v>
      </c>
      <c r="I7989" s="10"/>
    </row>
    <row r="7990" spans="1:9" ht="14.25" customHeight="1">
      <c r="A7990" s="6" t="str">
        <f t="shared" si="93"/>
        <v>UPP SEMARANG_PINDRIKAN KIDUL</v>
      </c>
      <c r="B7990" s="11" t="s">
        <v>5495</v>
      </c>
      <c r="C7990" s="11" t="s">
        <v>5528</v>
      </c>
      <c r="D7990" s="11">
        <v>1.22</v>
      </c>
      <c r="E7990" s="7">
        <f>VLOOKUP(A7990, Sheet2!$A$2:$K$8265, 11)</f>
        <v>110.24469999999999</v>
      </c>
      <c r="F7990" s="7">
        <f t="shared" si="94"/>
        <v>0.1525</v>
      </c>
      <c r="G7990" s="8">
        <v>200000</v>
      </c>
      <c r="H7990" s="9">
        <f t="shared" si="95"/>
        <v>400000</v>
      </c>
      <c r="I7990" s="10"/>
    </row>
    <row r="7991" spans="1:9" ht="14.25" customHeight="1">
      <c r="A7991" s="6" t="str">
        <f t="shared" si="93"/>
        <v>UPP SEMARANG_PINDRIKAN LOR</v>
      </c>
      <c r="B7991" s="11" t="s">
        <v>5495</v>
      </c>
      <c r="C7991" s="11" t="s">
        <v>5529</v>
      </c>
      <c r="D7991" s="11">
        <v>1.22</v>
      </c>
      <c r="E7991" s="7">
        <f>VLOOKUP(A7991, Sheet2!$A$2:$K$8265, 11)</f>
        <v>110.24469999999999</v>
      </c>
      <c r="F7991" s="7">
        <f t="shared" si="94"/>
        <v>0.1525</v>
      </c>
      <c r="G7991" s="8">
        <v>200000</v>
      </c>
      <c r="H7991" s="9">
        <f t="shared" si="95"/>
        <v>400000</v>
      </c>
      <c r="I7991" s="10"/>
    </row>
    <row r="7992" spans="1:9" ht="14.25" customHeight="1">
      <c r="A7992" s="6" t="str">
        <f t="shared" si="93"/>
        <v>UPP SEMARANG_PLEBURAN</v>
      </c>
      <c r="B7992" s="11" t="s">
        <v>5495</v>
      </c>
      <c r="C7992" s="11" t="s">
        <v>5530</v>
      </c>
      <c r="D7992" s="11">
        <v>1.22</v>
      </c>
      <c r="E7992" s="7">
        <f>VLOOKUP(A7992, Sheet2!$A$2:$K$8265, 11)</f>
        <v>110.24469999999999</v>
      </c>
      <c r="F7992" s="7">
        <f t="shared" si="94"/>
        <v>0.1525</v>
      </c>
      <c r="G7992" s="8">
        <v>200000</v>
      </c>
      <c r="H7992" s="9">
        <f t="shared" si="95"/>
        <v>400000</v>
      </c>
      <c r="I7992" s="10"/>
    </row>
    <row r="7993" spans="1:9" ht="14.25" customHeight="1">
      <c r="A7993" s="6" t="str">
        <f t="shared" si="93"/>
        <v>UPP SEMARANG_PLOMBOKAN</v>
      </c>
      <c r="B7993" s="11" t="s">
        <v>5495</v>
      </c>
      <c r="C7993" s="11" t="s">
        <v>5531</v>
      </c>
      <c r="D7993" s="11">
        <v>1.22</v>
      </c>
      <c r="E7993" s="7">
        <f>VLOOKUP(A7993, Sheet2!$A$2:$K$8265, 11)</f>
        <v>110.24469999999999</v>
      </c>
      <c r="F7993" s="7">
        <f t="shared" si="94"/>
        <v>0.1525</v>
      </c>
      <c r="G7993" s="8">
        <v>200000</v>
      </c>
      <c r="H7993" s="9">
        <f t="shared" si="95"/>
        <v>400000</v>
      </c>
      <c r="I7993" s="10"/>
    </row>
    <row r="7994" spans="1:9" ht="14.25" customHeight="1">
      <c r="A7994" s="6" t="str">
        <f t="shared" si="93"/>
        <v>UPP SEMARANG_PURWODINATAN</v>
      </c>
      <c r="B7994" s="11" t="s">
        <v>5495</v>
      </c>
      <c r="C7994" s="11" t="s">
        <v>5532</v>
      </c>
      <c r="D7994" s="11">
        <v>1.22</v>
      </c>
      <c r="E7994" s="7">
        <f>VLOOKUP(A7994, Sheet2!$A$2:$K$8265, 11)</f>
        <v>110.24469999999999</v>
      </c>
      <c r="F7994" s="7">
        <f t="shared" si="94"/>
        <v>0.1525</v>
      </c>
      <c r="G7994" s="8">
        <v>200000</v>
      </c>
      <c r="H7994" s="9">
        <f t="shared" si="95"/>
        <v>400000</v>
      </c>
      <c r="I7994" s="10"/>
    </row>
    <row r="7995" spans="1:9" ht="14.25" customHeight="1">
      <c r="A7995" s="6" t="str">
        <f t="shared" si="93"/>
        <v>UPP SEMARANG_PURWOSARI</v>
      </c>
      <c r="B7995" s="11" t="s">
        <v>5495</v>
      </c>
      <c r="C7995" s="11" t="s">
        <v>478</v>
      </c>
      <c r="D7995" s="11">
        <v>1.22</v>
      </c>
      <c r="E7995" s="7">
        <f>VLOOKUP(A7995, Sheet2!$A$2:$K$8265, 11)</f>
        <v>110.24469999999999</v>
      </c>
      <c r="F7995" s="7">
        <f t="shared" si="94"/>
        <v>0.1525</v>
      </c>
      <c r="G7995" s="8">
        <v>200000</v>
      </c>
      <c r="H7995" s="9">
        <f t="shared" si="95"/>
        <v>400000</v>
      </c>
      <c r="I7995" s="10"/>
    </row>
    <row r="7996" spans="1:9" ht="14.25" customHeight="1">
      <c r="A7996" s="6" t="str">
        <f t="shared" si="93"/>
        <v>UPP SEMARANG_RANDUSARI</v>
      </c>
      <c r="B7996" s="11" t="s">
        <v>5495</v>
      </c>
      <c r="C7996" s="11" t="s">
        <v>203</v>
      </c>
      <c r="D7996" s="11">
        <v>1.22</v>
      </c>
      <c r="E7996" s="7">
        <f>VLOOKUP(A7996, Sheet2!$A$2:$K$8265, 11)</f>
        <v>110.24469999999999</v>
      </c>
      <c r="F7996" s="7">
        <f t="shared" si="94"/>
        <v>0.1525</v>
      </c>
      <c r="G7996" s="8">
        <v>200000</v>
      </c>
      <c r="H7996" s="9">
        <f t="shared" si="95"/>
        <v>400000</v>
      </c>
      <c r="I7996" s="10"/>
    </row>
    <row r="7997" spans="1:9" ht="14.25" customHeight="1">
      <c r="A7997" s="6" t="str">
        <f t="shared" si="93"/>
        <v>UPP SEMARANG_REJOMULYO</v>
      </c>
      <c r="B7997" s="11" t="s">
        <v>5495</v>
      </c>
      <c r="C7997" s="11" t="s">
        <v>5533</v>
      </c>
      <c r="D7997" s="11">
        <v>1.22</v>
      </c>
      <c r="E7997" s="7">
        <f>VLOOKUP(A7997, Sheet2!$A$2:$K$8265, 11)</f>
        <v>110.24469999999999</v>
      </c>
      <c r="F7997" s="7">
        <f t="shared" si="94"/>
        <v>0.1525</v>
      </c>
      <c r="G7997" s="8">
        <v>200000</v>
      </c>
      <c r="H7997" s="9">
        <f t="shared" si="95"/>
        <v>400000</v>
      </c>
      <c r="I7997" s="10"/>
    </row>
    <row r="7998" spans="1:9" ht="14.25" customHeight="1">
      <c r="A7998" s="6" t="str">
        <f t="shared" si="93"/>
        <v>UPP SEMARANG_REJOSARI</v>
      </c>
      <c r="B7998" s="11" t="s">
        <v>5495</v>
      </c>
      <c r="C7998" s="11" t="s">
        <v>702</v>
      </c>
      <c r="D7998" s="11">
        <v>1.22</v>
      </c>
      <c r="E7998" s="7">
        <f>VLOOKUP(A7998, Sheet2!$A$2:$K$8265, 11)</f>
        <v>110.24469999999999</v>
      </c>
      <c r="F7998" s="7">
        <f t="shared" si="94"/>
        <v>0.1525</v>
      </c>
      <c r="G7998" s="8">
        <v>200000</v>
      </c>
      <c r="H7998" s="9">
        <f t="shared" si="95"/>
        <v>400000</v>
      </c>
      <c r="I7998" s="10"/>
    </row>
    <row r="7999" spans="1:9" ht="14.25" customHeight="1">
      <c r="A7999" s="6" t="str">
        <f t="shared" si="93"/>
        <v>UPP SEMARANG_SALAMANMLOYO</v>
      </c>
      <c r="B7999" s="11" t="s">
        <v>5495</v>
      </c>
      <c r="C7999" s="11" t="s">
        <v>5534</v>
      </c>
      <c r="D7999" s="11">
        <v>1.22</v>
      </c>
      <c r="E7999" s="7">
        <f>VLOOKUP(A7999, Sheet2!$A$2:$K$8265, 11)</f>
        <v>110.24469999999999</v>
      </c>
      <c r="F7999" s="7">
        <f t="shared" si="94"/>
        <v>0.1525</v>
      </c>
      <c r="G7999" s="8">
        <v>200000</v>
      </c>
      <c r="H7999" s="9">
        <f t="shared" si="95"/>
        <v>400000</v>
      </c>
      <c r="I7999" s="10"/>
    </row>
    <row r="8000" spans="1:9" ht="14.25" customHeight="1">
      <c r="A8000" s="6" t="str">
        <f t="shared" si="93"/>
        <v>UPP SEMARANG_SAMBIREJO</v>
      </c>
      <c r="B8000" s="11" t="s">
        <v>5495</v>
      </c>
      <c r="C8000" s="11" t="s">
        <v>706</v>
      </c>
      <c r="D8000" s="11">
        <v>1.22</v>
      </c>
      <c r="E8000" s="7">
        <f>VLOOKUP(A8000, Sheet2!$A$2:$K$8265, 11)</f>
        <v>110.24469999999999</v>
      </c>
      <c r="F8000" s="7">
        <f t="shared" si="94"/>
        <v>0.1525</v>
      </c>
      <c r="G8000" s="8">
        <v>200000</v>
      </c>
      <c r="H8000" s="9">
        <f t="shared" si="95"/>
        <v>400000</v>
      </c>
      <c r="I8000" s="10"/>
    </row>
    <row r="8001" spans="1:9" ht="14.25" customHeight="1">
      <c r="A8001" s="6" t="str">
        <f t="shared" si="93"/>
        <v>UPP SEMARANG_SARIREJO</v>
      </c>
      <c r="B8001" s="11" t="s">
        <v>5495</v>
      </c>
      <c r="C8001" s="11" t="s">
        <v>1231</v>
      </c>
      <c r="D8001" s="11">
        <v>1.22</v>
      </c>
      <c r="E8001" s="7">
        <f>VLOOKUP(A8001, Sheet2!$A$2:$K$8265, 11)</f>
        <v>110.24469999999999</v>
      </c>
      <c r="F8001" s="7">
        <f t="shared" si="94"/>
        <v>0.1525</v>
      </c>
      <c r="G8001" s="8">
        <v>200000</v>
      </c>
      <c r="H8001" s="9">
        <f t="shared" si="95"/>
        <v>400000</v>
      </c>
      <c r="I8001" s="10"/>
    </row>
    <row r="8002" spans="1:9" ht="14.25" customHeight="1">
      <c r="A8002" s="6" t="str">
        <f t="shared" si="93"/>
        <v>UPP SEMARANG_SAWAH BESAR</v>
      </c>
      <c r="B8002" s="11" t="s">
        <v>5495</v>
      </c>
      <c r="C8002" s="11" t="s">
        <v>5535</v>
      </c>
      <c r="D8002" s="11">
        <v>1.22</v>
      </c>
      <c r="E8002" s="7">
        <f>VLOOKUP(A8002, Sheet2!$A$2:$K$8265, 11)</f>
        <v>110.24469999999999</v>
      </c>
      <c r="F8002" s="7">
        <f t="shared" si="94"/>
        <v>0.1525</v>
      </c>
      <c r="G8002" s="8">
        <v>200000</v>
      </c>
      <c r="H8002" s="9">
        <f t="shared" si="95"/>
        <v>400000</v>
      </c>
      <c r="I8002" s="10"/>
    </row>
    <row r="8003" spans="1:9" ht="14.25" customHeight="1">
      <c r="A8003" s="6" t="str">
        <f t="shared" si="93"/>
        <v>UPP SEMARANG_SEKAYU</v>
      </c>
      <c r="B8003" s="11" t="s">
        <v>5495</v>
      </c>
      <c r="C8003" s="11" t="s">
        <v>5536</v>
      </c>
      <c r="D8003" s="11">
        <v>1.22</v>
      </c>
      <c r="E8003" s="7">
        <f>VLOOKUP(A8003, Sheet2!$A$2:$K$8265, 11)</f>
        <v>110.24469999999999</v>
      </c>
      <c r="F8003" s="7">
        <f t="shared" si="94"/>
        <v>0.1525</v>
      </c>
      <c r="G8003" s="8">
        <v>200000</v>
      </c>
      <c r="H8003" s="9">
        <f t="shared" si="95"/>
        <v>400000</v>
      </c>
      <c r="I8003" s="10"/>
    </row>
    <row r="8004" spans="1:9" ht="14.25" customHeight="1">
      <c r="A8004" s="6" t="str">
        <f t="shared" si="93"/>
        <v>UPP SEMARANG_SIWALAN</v>
      </c>
      <c r="B8004" s="11" t="s">
        <v>5495</v>
      </c>
      <c r="C8004" s="11" t="s">
        <v>3476</v>
      </c>
      <c r="D8004" s="11">
        <v>1.22</v>
      </c>
      <c r="E8004" s="7">
        <f>VLOOKUP(A8004, Sheet2!$A$2:$K$8265, 11)</f>
        <v>110.24469999999999</v>
      </c>
      <c r="F8004" s="7">
        <f t="shared" si="94"/>
        <v>0.1525</v>
      </c>
      <c r="G8004" s="8">
        <v>200000</v>
      </c>
      <c r="H8004" s="9">
        <f t="shared" si="95"/>
        <v>400000</v>
      </c>
      <c r="I8004" s="10"/>
    </row>
    <row r="8005" spans="1:9" ht="14.25" customHeight="1">
      <c r="A8005" s="6" t="str">
        <f t="shared" si="93"/>
        <v>UPP SEMARANG_SRIWULAN</v>
      </c>
      <c r="B8005" s="11" t="s">
        <v>5495</v>
      </c>
      <c r="C8005" s="11" t="s">
        <v>2059</v>
      </c>
      <c r="D8005" s="11">
        <v>26.27</v>
      </c>
      <c r="E8005" s="7">
        <f>VLOOKUP(A8005, Sheet2!$A$2:$K$8265, 11)</f>
        <v>110.24469999999999</v>
      </c>
      <c r="F8005" s="7">
        <f t="shared" si="94"/>
        <v>3.2837499999999999</v>
      </c>
      <c r="G8005" s="8">
        <v>200000</v>
      </c>
      <c r="H8005" s="9">
        <f t="shared" si="95"/>
        <v>5400000</v>
      </c>
      <c r="I8005" s="10"/>
    </row>
    <row r="8006" spans="1:9" ht="14.25" customHeight="1">
      <c r="A8006" s="6" t="str">
        <f t="shared" si="93"/>
        <v>UPP SEMARANG_TAMBAKHARJO</v>
      </c>
      <c r="B8006" s="11" t="s">
        <v>5495</v>
      </c>
      <c r="C8006" s="11" t="s">
        <v>5537</v>
      </c>
      <c r="D8006" s="11">
        <v>1.22</v>
      </c>
      <c r="E8006" s="7">
        <f>VLOOKUP(A8006, Sheet2!$A$2:$K$8265, 11)</f>
        <v>110.24469999999999</v>
      </c>
      <c r="F8006" s="7">
        <f t="shared" si="94"/>
        <v>0.1525</v>
      </c>
      <c r="G8006" s="8">
        <v>200000</v>
      </c>
      <c r="H8006" s="9">
        <f t="shared" si="95"/>
        <v>400000</v>
      </c>
      <c r="I8006" s="10"/>
    </row>
    <row r="8007" spans="1:9" ht="14.25" customHeight="1">
      <c r="A8007" s="6" t="str">
        <f t="shared" si="93"/>
        <v>UPP SEMARANG_TAMBAKREJO</v>
      </c>
      <c r="B8007" s="11" t="s">
        <v>5495</v>
      </c>
      <c r="C8007" s="11" t="s">
        <v>512</v>
      </c>
      <c r="D8007" s="11">
        <v>1.22</v>
      </c>
      <c r="E8007" s="7">
        <f>VLOOKUP(A8007, Sheet2!$A$2:$K$8265, 11)</f>
        <v>110.24469999999999</v>
      </c>
      <c r="F8007" s="7">
        <f t="shared" si="94"/>
        <v>0.1525</v>
      </c>
      <c r="G8007" s="8">
        <v>200000</v>
      </c>
      <c r="H8007" s="9">
        <f t="shared" si="95"/>
        <v>400000</v>
      </c>
      <c r="I8007" s="10"/>
    </row>
    <row r="8008" spans="1:9" ht="14.25" customHeight="1">
      <c r="A8008" s="6" t="str">
        <f t="shared" si="93"/>
        <v>UPP SEMARANG_TANJUNG MAS</v>
      </c>
      <c r="B8008" s="11" t="s">
        <v>5495</v>
      </c>
      <c r="C8008" s="11" t="s">
        <v>5538</v>
      </c>
      <c r="D8008" s="11">
        <v>1.22</v>
      </c>
      <c r="E8008" s="7">
        <f>VLOOKUP(A8008, Sheet2!$A$2:$K$8265, 11)</f>
        <v>110.24469999999999</v>
      </c>
      <c r="F8008" s="7">
        <f t="shared" si="94"/>
        <v>0.1525</v>
      </c>
      <c r="G8008" s="8">
        <v>200000</v>
      </c>
      <c r="H8008" s="9">
        <f t="shared" si="95"/>
        <v>400000</v>
      </c>
      <c r="I8008" s="10"/>
    </row>
    <row r="8009" spans="1:9" ht="14.25" customHeight="1">
      <c r="A8009" s="6" t="str">
        <f t="shared" si="93"/>
        <v>UPP SEMARANG_TAWANGMAS</v>
      </c>
      <c r="B8009" s="11" t="s">
        <v>5495</v>
      </c>
      <c r="C8009" s="11" t="s">
        <v>5539</v>
      </c>
      <c r="D8009" s="11">
        <v>1.22</v>
      </c>
      <c r="E8009" s="7">
        <f>VLOOKUP(A8009, Sheet2!$A$2:$K$8265, 11)</f>
        <v>110.24469999999999</v>
      </c>
      <c r="F8009" s="7">
        <f t="shared" si="94"/>
        <v>0.1525</v>
      </c>
      <c r="G8009" s="8">
        <v>200000</v>
      </c>
      <c r="H8009" s="9">
        <f t="shared" si="95"/>
        <v>400000</v>
      </c>
      <c r="I8009" s="10"/>
    </row>
    <row r="8010" spans="1:9" ht="14.25" customHeight="1">
      <c r="A8010" s="6" t="str">
        <f t="shared" si="93"/>
        <v>UPP SEMARANG_TAWANGSARI</v>
      </c>
      <c r="B8010" s="11" t="s">
        <v>5495</v>
      </c>
      <c r="C8010" s="11" t="s">
        <v>1149</v>
      </c>
      <c r="D8010" s="11">
        <v>1.22</v>
      </c>
      <c r="E8010" s="7">
        <f>VLOOKUP(A8010, Sheet2!$A$2:$K$8265, 11)</f>
        <v>110.24469999999999</v>
      </c>
      <c r="F8010" s="7">
        <f t="shared" si="94"/>
        <v>0.1525</v>
      </c>
      <c r="G8010" s="8">
        <v>200000</v>
      </c>
      <c r="H8010" s="9">
        <f t="shared" si="95"/>
        <v>400000</v>
      </c>
      <c r="I8010" s="10"/>
    </row>
    <row r="8011" spans="1:9" ht="14.25" customHeight="1">
      <c r="A8011" s="6" t="str">
        <f t="shared" si="93"/>
        <v>UPP SEMARANG_TEGALSARI</v>
      </c>
      <c r="B8011" s="11" t="s">
        <v>5495</v>
      </c>
      <c r="C8011" s="11" t="s">
        <v>237</v>
      </c>
      <c r="D8011" s="11">
        <v>1.22</v>
      </c>
      <c r="E8011" s="7">
        <f>VLOOKUP(A8011, Sheet2!$A$2:$K$8265, 11)</f>
        <v>110.24469999999999</v>
      </c>
      <c r="F8011" s="7">
        <f t="shared" si="94"/>
        <v>0.1525</v>
      </c>
      <c r="G8011" s="8">
        <v>200000</v>
      </c>
      <c r="H8011" s="9">
        <f t="shared" si="95"/>
        <v>400000</v>
      </c>
      <c r="I8011" s="10"/>
    </row>
    <row r="8012" spans="1:9" ht="14.25" customHeight="1">
      <c r="A8012" s="6" t="str">
        <f t="shared" si="93"/>
        <v>UPP SEMARANG_TERBOYO KULON</v>
      </c>
      <c r="B8012" s="11" t="s">
        <v>5495</v>
      </c>
      <c r="C8012" s="11" t="s">
        <v>5540</v>
      </c>
      <c r="D8012" s="11">
        <v>1.22</v>
      </c>
      <c r="E8012" s="7">
        <f>VLOOKUP(A8012, Sheet2!$A$2:$K$8265, 11)</f>
        <v>110.24469999999999</v>
      </c>
      <c r="F8012" s="7">
        <f t="shared" si="94"/>
        <v>0.1525</v>
      </c>
      <c r="G8012" s="8">
        <v>200000</v>
      </c>
      <c r="H8012" s="9">
        <f t="shared" si="95"/>
        <v>400000</v>
      </c>
      <c r="I8012" s="10"/>
    </row>
    <row r="8013" spans="1:9" ht="14.25" customHeight="1">
      <c r="A8013" s="6" t="str">
        <f t="shared" si="93"/>
        <v>UPP SEMARANG_TERBOYO WETAN</v>
      </c>
      <c r="B8013" s="11" t="s">
        <v>5495</v>
      </c>
      <c r="C8013" s="11" t="s">
        <v>5541</v>
      </c>
      <c r="D8013" s="11">
        <v>1.22</v>
      </c>
      <c r="E8013" s="7">
        <f>VLOOKUP(A8013, Sheet2!$A$2:$K$8265, 11)</f>
        <v>110.24469999999999</v>
      </c>
      <c r="F8013" s="7">
        <f t="shared" si="94"/>
        <v>0.1525</v>
      </c>
      <c r="G8013" s="8">
        <v>200000</v>
      </c>
      <c r="H8013" s="9">
        <f t="shared" si="95"/>
        <v>400000</v>
      </c>
      <c r="I8013" s="10"/>
    </row>
    <row r="8014" spans="1:9" ht="14.25" customHeight="1">
      <c r="A8014" s="6" t="str">
        <f t="shared" si="93"/>
        <v>UPP SEMARANG_TLOGOSARI KULON</v>
      </c>
      <c r="B8014" s="11" t="s">
        <v>5495</v>
      </c>
      <c r="C8014" s="11" t="s">
        <v>5542</v>
      </c>
      <c r="D8014" s="11">
        <v>1.22</v>
      </c>
      <c r="E8014" s="7">
        <f>VLOOKUP(A8014, Sheet2!$A$2:$K$8265, 11)</f>
        <v>110.24469999999999</v>
      </c>
      <c r="F8014" s="7">
        <f t="shared" si="94"/>
        <v>0.1525</v>
      </c>
      <c r="G8014" s="8">
        <v>200000</v>
      </c>
      <c r="H8014" s="9">
        <f t="shared" si="95"/>
        <v>400000</v>
      </c>
      <c r="I8014" s="10"/>
    </row>
    <row r="8015" spans="1:9" ht="14.25" customHeight="1">
      <c r="A8015" s="6" t="str">
        <f t="shared" si="93"/>
        <v>UPP SEMARANG_TRIMULYO</v>
      </c>
      <c r="B8015" s="11" t="s">
        <v>5495</v>
      </c>
      <c r="C8015" s="11" t="s">
        <v>528</v>
      </c>
      <c r="D8015" s="11">
        <v>1.22</v>
      </c>
      <c r="E8015" s="7">
        <f>VLOOKUP(A8015, Sheet2!$A$2:$K$8265, 11)</f>
        <v>110.24469999999999</v>
      </c>
      <c r="F8015" s="7">
        <f t="shared" si="94"/>
        <v>0.1525</v>
      </c>
      <c r="G8015" s="8">
        <v>200000</v>
      </c>
      <c r="H8015" s="9">
        <f t="shared" si="95"/>
        <v>400000</v>
      </c>
      <c r="I8015" s="10"/>
    </row>
    <row r="8016" spans="1:9" ht="14.25" customHeight="1">
      <c r="A8016" s="6" t="str">
        <f t="shared" si="93"/>
        <v>UPP SEMARANG_WONODRI</v>
      </c>
      <c r="B8016" s="11" t="s">
        <v>5495</v>
      </c>
      <c r="C8016" s="11" t="s">
        <v>5543</v>
      </c>
      <c r="D8016" s="11">
        <v>1.22</v>
      </c>
      <c r="E8016" s="7">
        <f>VLOOKUP(A8016, Sheet2!$A$2:$K$8265, 11)</f>
        <v>110.24469999999999</v>
      </c>
      <c r="F8016" s="7">
        <f t="shared" si="94"/>
        <v>0.1525</v>
      </c>
      <c r="G8016" s="8">
        <v>200000</v>
      </c>
      <c r="H8016" s="9">
        <f t="shared" si="95"/>
        <v>400000</v>
      </c>
      <c r="I8016" s="10"/>
    </row>
    <row r="8017" spans="1:9" ht="14.25" customHeight="1">
      <c r="A8017" s="6" t="str">
        <f t="shared" si="93"/>
        <v>UPP SEMARANG_WONOTINGGAL</v>
      </c>
      <c r="B8017" s="11" t="s">
        <v>5495</v>
      </c>
      <c r="C8017" s="11" t="s">
        <v>5544</v>
      </c>
      <c r="D8017" s="11">
        <v>1.22</v>
      </c>
      <c r="E8017" s="7">
        <f>VLOOKUP(A8017, Sheet2!$A$2:$K$8265, 11)</f>
        <v>110.24469999999999</v>
      </c>
      <c r="F8017" s="7">
        <f t="shared" si="94"/>
        <v>0.1525</v>
      </c>
      <c r="G8017" s="8">
        <v>200000</v>
      </c>
      <c r="H8017" s="9">
        <f t="shared" si="95"/>
        <v>400000</v>
      </c>
      <c r="I8017" s="10"/>
    </row>
    <row r="8018" spans="1:9" ht="14.25" customHeight="1">
      <c r="A8018" s="6" t="str">
        <f t="shared" si="93"/>
        <v>Wonogiri 2 - Nambangan_ALASOMBO</v>
      </c>
      <c r="B8018" s="11" t="s">
        <v>5545</v>
      </c>
      <c r="C8018" s="11" t="s">
        <v>5546</v>
      </c>
      <c r="D8018" s="11">
        <v>14.71</v>
      </c>
      <c r="E8018" s="7">
        <f>VLOOKUP(A8018, Sheet2!$A$2:$K$8265, 11)</f>
        <v>110.24469999999999</v>
      </c>
      <c r="F8018" s="7">
        <f t="shared" si="94"/>
        <v>1.8387500000000001</v>
      </c>
      <c r="G8018" s="8">
        <v>200000</v>
      </c>
      <c r="H8018" s="9">
        <f t="shared" si="95"/>
        <v>3000000</v>
      </c>
      <c r="I8018" s="10"/>
    </row>
    <row r="8019" spans="1:9" ht="14.25" customHeight="1">
      <c r="A8019" s="6" t="str">
        <f t="shared" si="93"/>
        <v>Wonogiri 2 - Nambangan_BASUHAN</v>
      </c>
      <c r="B8019" s="11" t="s">
        <v>5545</v>
      </c>
      <c r="C8019" s="11" t="s">
        <v>5547</v>
      </c>
      <c r="D8019" s="11">
        <v>20.7</v>
      </c>
      <c r="E8019" s="7">
        <f>VLOOKUP(A8019, Sheet2!$A$2:$K$8265, 11)</f>
        <v>110.24469999999999</v>
      </c>
      <c r="F8019" s="7">
        <f t="shared" si="94"/>
        <v>2.5874999999999999</v>
      </c>
      <c r="G8019" s="8">
        <v>200000</v>
      </c>
      <c r="H8019" s="9">
        <f t="shared" si="95"/>
        <v>4200000</v>
      </c>
      <c r="I8019" s="10"/>
    </row>
    <row r="8020" spans="1:9" ht="14.25" customHeight="1">
      <c r="A8020" s="6" t="str">
        <f t="shared" si="93"/>
        <v>Wonogiri 2 - Nambangan_BERO</v>
      </c>
      <c r="B8020" s="11" t="s">
        <v>5545</v>
      </c>
      <c r="C8020" s="11" t="s">
        <v>2910</v>
      </c>
      <c r="D8020" s="11">
        <v>20.7</v>
      </c>
      <c r="E8020" s="7">
        <f>VLOOKUP(A8020, Sheet2!$A$2:$K$8265, 11)</f>
        <v>110.24469999999999</v>
      </c>
      <c r="F8020" s="7">
        <f t="shared" si="94"/>
        <v>2.5874999999999999</v>
      </c>
      <c r="G8020" s="8">
        <v>200000</v>
      </c>
      <c r="H8020" s="9">
        <f t="shared" si="95"/>
        <v>4200000</v>
      </c>
      <c r="I8020" s="10"/>
    </row>
    <row r="8021" spans="1:9" ht="14.25" customHeight="1">
      <c r="A8021" s="6" t="str">
        <f t="shared" si="93"/>
        <v>Wonogiri 2 - Nambangan_EROMOKO</v>
      </c>
      <c r="B8021" s="11" t="s">
        <v>5545</v>
      </c>
      <c r="C8021" s="11" t="s">
        <v>5548</v>
      </c>
      <c r="D8021" s="11">
        <v>20.7</v>
      </c>
      <c r="E8021" s="7">
        <f>VLOOKUP(A8021, Sheet2!$A$2:$K$8265, 11)</f>
        <v>110.24469999999999</v>
      </c>
      <c r="F8021" s="7">
        <f t="shared" si="94"/>
        <v>2.5874999999999999</v>
      </c>
      <c r="G8021" s="8">
        <v>200000</v>
      </c>
      <c r="H8021" s="9">
        <f t="shared" si="95"/>
        <v>4200000</v>
      </c>
      <c r="I8021" s="10"/>
    </row>
    <row r="8022" spans="1:9" ht="14.25" customHeight="1">
      <c r="A8022" s="6" t="str">
        <f t="shared" si="93"/>
        <v>Wonogiri 2 - Nambangan_GEBANGHARJO</v>
      </c>
      <c r="B8022" s="11" t="s">
        <v>5545</v>
      </c>
      <c r="C8022" s="11" t="s">
        <v>5549</v>
      </c>
      <c r="D8022" s="11">
        <v>20.7</v>
      </c>
      <c r="E8022" s="7">
        <f>VLOOKUP(A8022, Sheet2!$A$2:$K$8265, 11)</f>
        <v>110.24469999999999</v>
      </c>
      <c r="F8022" s="7">
        <f t="shared" si="94"/>
        <v>2.5874999999999999</v>
      </c>
      <c r="G8022" s="8">
        <v>200000</v>
      </c>
      <c r="H8022" s="9">
        <f t="shared" si="95"/>
        <v>4200000</v>
      </c>
      <c r="I8022" s="10"/>
    </row>
    <row r="8023" spans="1:9" ht="14.25" customHeight="1">
      <c r="A8023" s="6" t="str">
        <f t="shared" si="93"/>
        <v>Wonogiri 2 - Nambangan_GEDONG</v>
      </c>
      <c r="B8023" s="11" t="s">
        <v>5545</v>
      </c>
      <c r="C8023" s="11" t="s">
        <v>375</v>
      </c>
      <c r="D8023" s="11">
        <v>20.7</v>
      </c>
      <c r="E8023" s="7">
        <f>VLOOKUP(A8023, Sheet2!$A$2:$K$8265, 11)</f>
        <v>110.24469999999999</v>
      </c>
      <c r="F8023" s="7">
        <f t="shared" si="94"/>
        <v>2.5874999999999999</v>
      </c>
      <c r="G8023" s="8">
        <v>200000</v>
      </c>
      <c r="H8023" s="9">
        <f t="shared" si="95"/>
        <v>4200000</v>
      </c>
      <c r="I8023" s="10"/>
    </row>
    <row r="8024" spans="1:9" ht="14.25" customHeight="1">
      <c r="A8024" s="6" t="str">
        <f t="shared" si="93"/>
        <v>Wonogiri 2 - Nambangan_GEMANTAR</v>
      </c>
      <c r="B8024" s="11" t="s">
        <v>5545</v>
      </c>
      <c r="C8024" s="11" t="s">
        <v>573</v>
      </c>
      <c r="D8024" s="11">
        <v>20.7</v>
      </c>
      <c r="E8024" s="7">
        <f>VLOOKUP(A8024, Sheet2!$A$2:$K$8265, 11)</f>
        <v>110.24469999999999</v>
      </c>
      <c r="F8024" s="7">
        <f t="shared" si="94"/>
        <v>2.5874999999999999</v>
      </c>
      <c r="G8024" s="8">
        <v>200000</v>
      </c>
      <c r="H8024" s="9">
        <f t="shared" si="95"/>
        <v>4200000</v>
      </c>
      <c r="I8024" s="10"/>
    </row>
    <row r="8025" spans="1:9" ht="14.25" customHeight="1">
      <c r="A8025" s="6" t="str">
        <f t="shared" si="93"/>
        <v>Wonogiri 2 - Nambangan_GENTAN</v>
      </c>
      <c r="B8025" s="11" t="s">
        <v>5545</v>
      </c>
      <c r="C8025" s="11" t="s">
        <v>1411</v>
      </c>
      <c r="D8025" s="11">
        <v>14.71</v>
      </c>
      <c r="E8025" s="7">
        <f>VLOOKUP(A8025, Sheet2!$A$2:$K$8265, 11)</f>
        <v>110.24469999999999</v>
      </c>
      <c r="F8025" s="7">
        <f t="shared" si="94"/>
        <v>1.8387500000000001</v>
      </c>
      <c r="G8025" s="8">
        <v>200000</v>
      </c>
      <c r="H8025" s="9">
        <f t="shared" si="95"/>
        <v>3000000</v>
      </c>
      <c r="I8025" s="10"/>
    </row>
    <row r="8026" spans="1:9" ht="14.25" customHeight="1">
      <c r="A8026" s="6" t="str">
        <f t="shared" si="93"/>
        <v>Wonogiri 2 - Nambangan_GENUKHARJO</v>
      </c>
      <c r="B8026" s="11" t="s">
        <v>5545</v>
      </c>
      <c r="C8026" s="11" t="s">
        <v>5550</v>
      </c>
      <c r="D8026" s="11">
        <v>20.7</v>
      </c>
      <c r="E8026" s="7">
        <f>VLOOKUP(A8026, Sheet2!$A$2:$K$8265, 11)</f>
        <v>110.24469999999999</v>
      </c>
      <c r="F8026" s="7">
        <f t="shared" si="94"/>
        <v>2.5874999999999999</v>
      </c>
      <c r="G8026" s="8">
        <v>200000</v>
      </c>
      <c r="H8026" s="9">
        <f t="shared" si="95"/>
        <v>4200000</v>
      </c>
      <c r="I8026" s="10"/>
    </row>
    <row r="8027" spans="1:9" ht="14.25" customHeight="1">
      <c r="A8027" s="6" t="str">
        <f t="shared" si="93"/>
        <v>Wonogiri 2 - Nambangan_GIRIPURWO</v>
      </c>
      <c r="B8027" s="11" t="s">
        <v>5545</v>
      </c>
      <c r="C8027" s="11" t="s">
        <v>5551</v>
      </c>
      <c r="D8027" s="11">
        <v>20.7</v>
      </c>
      <c r="E8027" s="7">
        <f>VLOOKUP(A8027, Sheet2!$A$2:$K$8265, 11)</f>
        <v>110.24469999999999</v>
      </c>
      <c r="F8027" s="7">
        <f t="shared" si="94"/>
        <v>2.5874999999999999</v>
      </c>
      <c r="G8027" s="8">
        <v>200000</v>
      </c>
      <c r="H8027" s="9">
        <f t="shared" si="95"/>
        <v>4200000</v>
      </c>
      <c r="I8027" s="10"/>
    </row>
    <row r="8028" spans="1:9" ht="14.25" customHeight="1">
      <c r="A8028" s="6" t="str">
        <f t="shared" si="93"/>
        <v>Wonogiri 2 - Nambangan_GIRITIRTO</v>
      </c>
      <c r="B8028" s="11" t="s">
        <v>5545</v>
      </c>
      <c r="C8028" s="11" t="s">
        <v>2385</v>
      </c>
      <c r="D8028" s="11">
        <v>20.7</v>
      </c>
      <c r="E8028" s="7">
        <f>VLOOKUP(A8028, Sheet2!$A$2:$K$8265, 11)</f>
        <v>110.24469999999999</v>
      </c>
      <c r="F8028" s="7">
        <f t="shared" si="94"/>
        <v>2.5874999999999999</v>
      </c>
      <c r="G8028" s="8">
        <v>200000</v>
      </c>
      <c r="H8028" s="9">
        <f t="shared" si="95"/>
        <v>4200000</v>
      </c>
      <c r="I8028" s="10"/>
    </row>
    <row r="8029" spans="1:9" ht="14.25" customHeight="1">
      <c r="A8029" s="6" t="str">
        <f t="shared" si="93"/>
        <v>Wonogiri 2 - Nambangan_GLINGGANG</v>
      </c>
      <c r="B8029" s="11" t="s">
        <v>5545</v>
      </c>
      <c r="C8029" s="11" t="s">
        <v>5552</v>
      </c>
      <c r="D8029" s="11">
        <v>20.7</v>
      </c>
      <c r="E8029" s="7">
        <f>VLOOKUP(A8029, Sheet2!$A$2:$K$8265, 11)</f>
        <v>110.24469999999999</v>
      </c>
      <c r="F8029" s="7">
        <f t="shared" si="94"/>
        <v>2.5874999999999999</v>
      </c>
      <c r="G8029" s="8">
        <v>200000</v>
      </c>
      <c r="H8029" s="9">
        <f t="shared" si="95"/>
        <v>4200000</v>
      </c>
      <c r="I8029" s="10"/>
    </row>
    <row r="8030" spans="1:9" ht="14.25" customHeight="1">
      <c r="A8030" s="6" t="str">
        <f t="shared" si="93"/>
        <v>Wonogiri 2 - Nambangan_GUMIWANG LOR</v>
      </c>
      <c r="B8030" s="11" t="s">
        <v>5545</v>
      </c>
      <c r="C8030" s="11" t="s">
        <v>5553</v>
      </c>
      <c r="D8030" s="11">
        <v>20.7</v>
      </c>
      <c r="E8030" s="7">
        <f>VLOOKUP(A8030, Sheet2!$A$2:$K$8265, 11)</f>
        <v>110.24469999999999</v>
      </c>
      <c r="F8030" s="7">
        <f t="shared" si="94"/>
        <v>2.5874999999999999</v>
      </c>
      <c r="G8030" s="8">
        <v>200000</v>
      </c>
      <c r="H8030" s="9">
        <f t="shared" si="95"/>
        <v>4200000</v>
      </c>
      <c r="I8030" s="10"/>
    </row>
    <row r="8031" spans="1:9" ht="14.25" customHeight="1">
      <c r="A8031" s="6" t="str">
        <f t="shared" si="93"/>
        <v>Wonogiri 2 - Nambangan_GUNUNGAN</v>
      </c>
      <c r="B8031" s="11" t="s">
        <v>5545</v>
      </c>
      <c r="C8031" s="11" t="s">
        <v>1287</v>
      </c>
      <c r="D8031" s="11">
        <v>20.7</v>
      </c>
      <c r="E8031" s="7">
        <f>VLOOKUP(A8031, Sheet2!$A$2:$K$8265, 11)</f>
        <v>110.24469999999999</v>
      </c>
      <c r="F8031" s="7">
        <f t="shared" si="94"/>
        <v>2.5874999999999999</v>
      </c>
      <c r="G8031" s="8">
        <v>200000</v>
      </c>
      <c r="H8031" s="9">
        <f t="shared" si="95"/>
        <v>4200000</v>
      </c>
      <c r="I8031" s="10"/>
    </row>
    <row r="8032" spans="1:9" ht="14.25" customHeight="1">
      <c r="A8032" s="6" t="str">
        <f t="shared" si="93"/>
        <v>Wonogiri 2 - Nambangan_JANGGLENGAN</v>
      </c>
      <c r="B8032" s="11" t="s">
        <v>5545</v>
      </c>
      <c r="C8032" s="11" t="s">
        <v>5554</v>
      </c>
      <c r="D8032" s="11">
        <v>14.71</v>
      </c>
      <c r="E8032" s="7">
        <f>VLOOKUP(A8032, Sheet2!$A$2:$K$8265, 11)</f>
        <v>110.24469999999999</v>
      </c>
      <c r="F8032" s="7">
        <f t="shared" si="94"/>
        <v>1.8387500000000001</v>
      </c>
      <c r="G8032" s="8">
        <v>200000</v>
      </c>
      <c r="H8032" s="9">
        <f t="shared" si="95"/>
        <v>3000000</v>
      </c>
      <c r="I8032" s="10"/>
    </row>
    <row r="8033" spans="1:9" ht="14.25" customHeight="1">
      <c r="A8033" s="6" t="str">
        <f t="shared" si="93"/>
        <v>Wonogiri 2 - Nambangan_JATEN</v>
      </c>
      <c r="B8033" s="11" t="s">
        <v>5545</v>
      </c>
      <c r="C8033" s="11" t="s">
        <v>1427</v>
      </c>
      <c r="D8033" s="11">
        <v>20.7</v>
      </c>
      <c r="E8033" s="7">
        <f>VLOOKUP(A8033, Sheet2!$A$2:$K$8265, 11)</f>
        <v>110.24469999999999</v>
      </c>
      <c r="F8033" s="7">
        <f t="shared" si="94"/>
        <v>2.5874999999999999</v>
      </c>
      <c r="G8033" s="8">
        <v>200000</v>
      </c>
      <c r="H8033" s="9">
        <f t="shared" si="95"/>
        <v>4200000</v>
      </c>
      <c r="I8033" s="10"/>
    </row>
    <row r="8034" spans="1:9" ht="14.25" customHeight="1">
      <c r="A8034" s="6" t="str">
        <f t="shared" si="93"/>
        <v>Wonogiri 2 - Nambangan_JATINGARANG</v>
      </c>
      <c r="B8034" s="11" t="s">
        <v>5545</v>
      </c>
      <c r="C8034" s="11" t="s">
        <v>3594</v>
      </c>
      <c r="D8034" s="11">
        <v>14.71</v>
      </c>
      <c r="E8034" s="7">
        <f>VLOOKUP(A8034, Sheet2!$A$2:$K$8265, 11)</f>
        <v>110.24469999999999</v>
      </c>
      <c r="F8034" s="7">
        <f t="shared" si="94"/>
        <v>1.8387500000000001</v>
      </c>
      <c r="G8034" s="8">
        <v>200000</v>
      </c>
      <c r="H8034" s="9">
        <f t="shared" si="95"/>
        <v>3000000</v>
      </c>
      <c r="I8034" s="10"/>
    </row>
    <row r="8035" spans="1:9" ht="14.25" customHeight="1">
      <c r="A8035" s="6" t="str">
        <f t="shared" si="93"/>
        <v>Wonogiri 2 - Nambangan_JENDI</v>
      </c>
      <c r="B8035" s="11" t="s">
        <v>5545</v>
      </c>
      <c r="C8035" s="11" t="s">
        <v>620</v>
      </c>
      <c r="D8035" s="11">
        <v>20.7</v>
      </c>
      <c r="E8035" s="7">
        <f>VLOOKUP(A8035, Sheet2!$A$2:$K$8265, 11)</f>
        <v>110.24469999999999</v>
      </c>
      <c r="F8035" s="7">
        <f t="shared" si="94"/>
        <v>2.5874999999999999</v>
      </c>
      <c r="G8035" s="8">
        <v>200000</v>
      </c>
      <c r="H8035" s="9">
        <f t="shared" si="95"/>
        <v>4200000</v>
      </c>
      <c r="I8035" s="10"/>
    </row>
    <row r="8036" spans="1:9" ht="14.25" customHeight="1">
      <c r="A8036" s="6" t="str">
        <f t="shared" si="93"/>
        <v>Wonogiri 2 - Nambangan_JOHO</v>
      </c>
      <c r="B8036" s="11" t="s">
        <v>5545</v>
      </c>
      <c r="C8036" s="11" t="s">
        <v>623</v>
      </c>
      <c r="D8036" s="11">
        <v>20.7</v>
      </c>
      <c r="E8036" s="7">
        <f>VLOOKUP(A8036, Sheet2!$A$2:$K$8265, 11)</f>
        <v>110.24469999999999</v>
      </c>
      <c r="F8036" s="7">
        <f t="shared" si="94"/>
        <v>2.5874999999999999</v>
      </c>
      <c r="G8036" s="8">
        <v>200000</v>
      </c>
      <c r="H8036" s="9">
        <f t="shared" si="95"/>
        <v>4200000</v>
      </c>
      <c r="I8036" s="10"/>
    </row>
    <row r="8037" spans="1:9" ht="14.25" customHeight="1">
      <c r="A8037" s="6" t="str">
        <f t="shared" si="93"/>
        <v>Wonogiri 2 - Nambangan_KALIANCAR</v>
      </c>
      <c r="B8037" s="11" t="s">
        <v>5545</v>
      </c>
      <c r="C8037" s="11" t="s">
        <v>5555</v>
      </c>
      <c r="D8037" s="11">
        <v>20.7</v>
      </c>
      <c r="E8037" s="7">
        <f>VLOOKUP(A8037, Sheet2!$A$2:$K$8265, 11)</f>
        <v>110.24469999999999</v>
      </c>
      <c r="F8037" s="7">
        <f t="shared" si="94"/>
        <v>2.5874999999999999</v>
      </c>
      <c r="G8037" s="8">
        <v>200000</v>
      </c>
      <c r="H8037" s="9">
        <f t="shared" si="95"/>
        <v>4200000</v>
      </c>
      <c r="I8037" s="10"/>
    </row>
    <row r="8038" spans="1:9" ht="14.25" customHeight="1">
      <c r="A8038" s="6" t="str">
        <f t="shared" si="93"/>
        <v>Wonogiri 2 - Nambangan_KARANGANYAR</v>
      </c>
      <c r="B8038" s="11" t="s">
        <v>5545</v>
      </c>
      <c r="C8038" s="11" t="s">
        <v>125</v>
      </c>
      <c r="D8038" s="11">
        <v>14.71</v>
      </c>
      <c r="E8038" s="7">
        <f>VLOOKUP(A8038, Sheet2!$A$2:$K$8265, 11)</f>
        <v>110.24469999999999</v>
      </c>
      <c r="F8038" s="7">
        <f t="shared" si="94"/>
        <v>1.8387500000000001</v>
      </c>
      <c r="G8038" s="8">
        <v>200000</v>
      </c>
      <c r="H8038" s="9">
        <f t="shared" si="95"/>
        <v>3000000</v>
      </c>
      <c r="I8038" s="10"/>
    </row>
    <row r="8039" spans="1:9" ht="14.25" customHeight="1">
      <c r="A8039" s="6" t="str">
        <f t="shared" si="93"/>
        <v>Wonogiri 2 - Nambangan_KARANGLOR</v>
      </c>
      <c r="B8039" s="11" t="s">
        <v>5545</v>
      </c>
      <c r="C8039" s="11" t="s">
        <v>5556</v>
      </c>
      <c r="D8039" s="11">
        <v>20.7</v>
      </c>
      <c r="E8039" s="7">
        <f>VLOOKUP(A8039, Sheet2!$A$2:$K$8265, 11)</f>
        <v>110.24469999999999</v>
      </c>
      <c r="F8039" s="7">
        <f t="shared" si="94"/>
        <v>2.5874999999999999</v>
      </c>
      <c r="G8039" s="8">
        <v>200000</v>
      </c>
      <c r="H8039" s="9">
        <f t="shared" si="95"/>
        <v>4200000</v>
      </c>
      <c r="I8039" s="10"/>
    </row>
    <row r="8040" spans="1:9" ht="14.25" customHeight="1">
      <c r="A8040" s="6" t="str">
        <f t="shared" si="93"/>
        <v>Wonogiri 2 - Nambangan_KARANGWUNI</v>
      </c>
      <c r="B8040" s="11" t="s">
        <v>5545</v>
      </c>
      <c r="C8040" s="11" t="s">
        <v>2665</v>
      </c>
      <c r="D8040" s="11">
        <v>14.71</v>
      </c>
      <c r="E8040" s="7">
        <f>VLOOKUP(A8040, Sheet2!$A$2:$K$8265, 11)</f>
        <v>110.24469999999999</v>
      </c>
      <c r="F8040" s="7">
        <f t="shared" si="94"/>
        <v>1.8387500000000001</v>
      </c>
      <c r="G8040" s="8">
        <v>200000</v>
      </c>
      <c r="H8040" s="9">
        <f t="shared" si="95"/>
        <v>3000000</v>
      </c>
      <c r="I8040" s="10"/>
    </row>
    <row r="8041" spans="1:9" ht="14.25" customHeight="1">
      <c r="A8041" s="6" t="str">
        <f t="shared" si="93"/>
        <v>Wonogiri 2 - Nambangan_KEDUNGSONO</v>
      </c>
      <c r="B8041" s="11" t="s">
        <v>5545</v>
      </c>
      <c r="C8041" s="11" t="s">
        <v>5557</v>
      </c>
      <c r="D8041" s="11">
        <v>14.71</v>
      </c>
      <c r="E8041" s="7">
        <f>VLOOKUP(A8041, Sheet2!$A$2:$K$8265, 11)</f>
        <v>110.24469999999999</v>
      </c>
      <c r="F8041" s="7">
        <f t="shared" si="94"/>
        <v>1.8387500000000001</v>
      </c>
      <c r="G8041" s="8">
        <v>200000</v>
      </c>
      <c r="H8041" s="9">
        <f t="shared" si="95"/>
        <v>3000000</v>
      </c>
      <c r="I8041" s="10"/>
    </row>
    <row r="8042" spans="1:9" ht="14.25" customHeight="1">
      <c r="A8042" s="6" t="str">
        <f t="shared" si="93"/>
        <v>Wonogiri 2 - Nambangan_KELORAN</v>
      </c>
      <c r="B8042" s="11" t="s">
        <v>5545</v>
      </c>
      <c r="C8042" s="11" t="s">
        <v>5558</v>
      </c>
      <c r="D8042" s="11">
        <v>20.7</v>
      </c>
      <c r="E8042" s="7">
        <f>VLOOKUP(A8042, Sheet2!$A$2:$K$8265, 11)</f>
        <v>110.24469999999999</v>
      </c>
      <c r="F8042" s="7">
        <f t="shared" si="94"/>
        <v>2.5874999999999999</v>
      </c>
      <c r="G8042" s="8">
        <v>200000</v>
      </c>
      <c r="H8042" s="9">
        <f t="shared" si="95"/>
        <v>4200000</v>
      </c>
      <c r="I8042" s="10"/>
    </row>
    <row r="8043" spans="1:9" ht="14.25" customHeight="1">
      <c r="A8043" s="6" t="str">
        <f t="shared" si="93"/>
        <v>Wonogiri 2 - Nambangan_KEPATIHAN</v>
      </c>
      <c r="B8043" s="11" t="s">
        <v>5545</v>
      </c>
      <c r="C8043" s="11" t="s">
        <v>3421</v>
      </c>
      <c r="D8043" s="11">
        <v>20.7</v>
      </c>
      <c r="E8043" s="7">
        <f>VLOOKUP(A8043, Sheet2!$A$2:$K$8265, 11)</f>
        <v>110.24469999999999</v>
      </c>
      <c r="F8043" s="7">
        <f t="shared" si="94"/>
        <v>2.5874999999999999</v>
      </c>
      <c r="G8043" s="8">
        <v>200000</v>
      </c>
      <c r="H8043" s="9">
        <f t="shared" si="95"/>
        <v>4200000</v>
      </c>
      <c r="I8043" s="10"/>
    </row>
    <row r="8044" spans="1:9" ht="14.25" customHeight="1">
      <c r="A8044" s="6" t="str">
        <f t="shared" si="93"/>
        <v>Wonogiri 2 - Nambangan_KEPUHSARI</v>
      </c>
      <c r="B8044" s="11" t="s">
        <v>5545</v>
      </c>
      <c r="C8044" s="11" t="s">
        <v>5559</v>
      </c>
      <c r="D8044" s="11">
        <v>20.7</v>
      </c>
      <c r="E8044" s="7">
        <f>VLOOKUP(A8044, Sheet2!$A$2:$K$8265, 11)</f>
        <v>110.24469999999999</v>
      </c>
      <c r="F8044" s="7">
        <f t="shared" si="94"/>
        <v>2.5874999999999999</v>
      </c>
      <c r="G8044" s="8">
        <v>200000</v>
      </c>
      <c r="H8044" s="9">
        <f t="shared" si="95"/>
        <v>4200000</v>
      </c>
      <c r="I8044" s="10"/>
    </row>
    <row r="8045" spans="1:9" ht="14.25" customHeight="1">
      <c r="A8045" s="6" t="str">
        <f t="shared" si="93"/>
        <v>Wonogiri 2 - Nambangan_KRAJAN</v>
      </c>
      <c r="B8045" s="11" t="s">
        <v>5545</v>
      </c>
      <c r="C8045" s="11" t="s">
        <v>1468</v>
      </c>
      <c r="D8045" s="11">
        <v>14.71</v>
      </c>
      <c r="E8045" s="7">
        <f>VLOOKUP(A8045, Sheet2!$A$2:$K$8265, 11)</f>
        <v>110.24469999999999</v>
      </c>
      <c r="F8045" s="7">
        <f t="shared" si="94"/>
        <v>1.8387500000000001</v>
      </c>
      <c r="G8045" s="8">
        <v>200000</v>
      </c>
      <c r="H8045" s="9">
        <f t="shared" si="95"/>
        <v>3000000</v>
      </c>
      <c r="I8045" s="10"/>
    </row>
    <row r="8046" spans="1:9" ht="14.25" customHeight="1">
      <c r="A8046" s="6" t="str">
        <f t="shared" si="93"/>
        <v>Wonogiri 2 - Nambangan_LEBAK</v>
      </c>
      <c r="B8046" s="11" t="s">
        <v>5545</v>
      </c>
      <c r="C8046" s="11" t="s">
        <v>2236</v>
      </c>
      <c r="D8046" s="11">
        <v>20.7</v>
      </c>
      <c r="E8046" s="7">
        <f>VLOOKUP(A8046, Sheet2!$A$2:$K$8265, 11)</f>
        <v>110.24469999999999</v>
      </c>
      <c r="F8046" s="7">
        <f t="shared" si="94"/>
        <v>2.5874999999999999</v>
      </c>
      <c r="G8046" s="8">
        <v>200000</v>
      </c>
      <c r="H8046" s="9">
        <f t="shared" si="95"/>
        <v>4200000</v>
      </c>
      <c r="I8046" s="10"/>
    </row>
    <row r="8047" spans="1:9" ht="14.25" customHeight="1">
      <c r="A8047" s="6" t="str">
        <f t="shared" si="93"/>
        <v>Wonogiri 2 - Nambangan_MLOPOHARJO</v>
      </c>
      <c r="B8047" s="11" t="s">
        <v>5545</v>
      </c>
      <c r="C8047" s="11" t="s">
        <v>5560</v>
      </c>
      <c r="D8047" s="11">
        <v>20.7</v>
      </c>
      <c r="E8047" s="7">
        <f>VLOOKUP(A8047, Sheet2!$A$2:$K$8265, 11)</f>
        <v>110.24469999999999</v>
      </c>
      <c r="F8047" s="7">
        <f t="shared" si="94"/>
        <v>2.5874999999999999</v>
      </c>
      <c r="G8047" s="8">
        <v>200000</v>
      </c>
      <c r="H8047" s="9">
        <f t="shared" si="95"/>
        <v>4200000</v>
      </c>
      <c r="I8047" s="10"/>
    </row>
    <row r="8048" spans="1:9" ht="14.25" customHeight="1">
      <c r="A8048" s="6" t="str">
        <f t="shared" si="93"/>
        <v>Wonogiri 2 - Nambangan_MOJOPURO</v>
      </c>
      <c r="B8048" s="11" t="s">
        <v>5545</v>
      </c>
      <c r="C8048" s="11" t="s">
        <v>660</v>
      </c>
      <c r="D8048" s="11">
        <v>20.7</v>
      </c>
      <c r="E8048" s="7">
        <f>VLOOKUP(A8048, Sheet2!$A$2:$K$8265, 11)</f>
        <v>110.24469999999999</v>
      </c>
      <c r="F8048" s="7">
        <f t="shared" si="94"/>
        <v>2.5874999999999999</v>
      </c>
      <c r="G8048" s="8">
        <v>200000</v>
      </c>
      <c r="H8048" s="9">
        <f t="shared" si="95"/>
        <v>4200000</v>
      </c>
      <c r="I8048" s="10"/>
    </row>
    <row r="8049" spans="1:9" ht="14.25" customHeight="1">
      <c r="A8049" s="6" t="str">
        <f t="shared" si="93"/>
        <v>Wonogiri 2 - Nambangan_NAMBANGAN</v>
      </c>
      <c r="B8049" s="11" t="s">
        <v>5545</v>
      </c>
      <c r="C8049" s="11" t="s">
        <v>3731</v>
      </c>
      <c r="D8049" s="11">
        <v>20.7</v>
      </c>
      <c r="E8049" s="7">
        <f>VLOOKUP(A8049, Sheet2!$A$2:$K$8265, 11)</f>
        <v>110.24469999999999</v>
      </c>
      <c r="F8049" s="7">
        <f t="shared" si="94"/>
        <v>2.5874999999999999</v>
      </c>
      <c r="G8049" s="8">
        <v>200000</v>
      </c>
      <c r="H8049" s="9">
        <f t="shared" si="95"/>
        <v>4200000</v>
      </c>
      <c r="I8049" s="10"/>
    </row>
    <row r="8050" spans="1:9" ht="14.25" customHeight="1">
      <c r="A8050" s="6" t="str">
        <f t="shared" si="93"/>
        <v>Wonogiri 2 - Nambangan_NGADIREJO</v>
      </c>
      <c r="B8050" s="11" t="s">
        <v>5545</v>
      </c>
      <c r="C8050" s="11" t="s">
        <v>176</v>
      </c>
      <c r="D8050" s="11">
        <v>20.7</v>
      </c>
      <c r="E8050" s="7">
        <f>VLOOKUP(A8050, Sheet2!$A$2:$K$8265, 11)</f>
        <v>110.24469999999999</v>
      </c>
      <c r="F8050" s="7">
        <f t="shared" si="94"/>
        <v>2.5874999999999999</v>
      </c>
      <c r="G8050" s="8">
        <v>200000</v>
      </c>
      <c r="H8050" s="9">
        <f t="shared" si="95"/>
        <v>4200000</v>
      </c>
      <c r="I8050" s="10"/>
    </row>
    <row r="8051" spans="1:9" ht="14.25" customHeight="1">
      <c r="A8051" s="6" t="str">
        <f t="shared" si="93"/>
        <v>Wonogiri 2 - Nambangan_NGANDONG</v>
      </c>
      <c r="B8051" s="11" t="s">
        <v>5545</v>
      </c>
      <c r="C8051" s="11" t="s">
        <v>3032</v>
      </c>
      <c r="D8051" s="11">
        <v>20.7</v>
      </c>
      <c r="E8051" s="7">
        <f>VLOOKUP(A8051, Sheet2!$A$2:$K$8265, 11)</f>
        <v>110.24469999999999</v>
      </c>
      <c r="F8051" s="7">
        <f t="shared" si="94"/>
        <v>2.5874999999999999</v>
      </c>
      <c r="G8051" s="8">
        <v>200000</v>
      </c>
      <c r="H8051" s="9">
        <f t="shared" si="95"/>
        <v>4200000</v>
      </c>
      <c r="I8051" s="10"/>
    </row>
    <row r="8052" spans="1:9" ht="14.25" customHeight="1">
      <c r="A8052" s="6" t="str">
        <f t="shared" si="93"/>
        <v>Wonogiri 2 - Nambangan_NGUNGGAHAN</v>
      </c>
      <c r="B8052" s="11" t="s">
        <v>5545</v>
      </c>
      <c r="C8052" s="11" t="s">
        <v>5561</v>
      </c>
      <c r="D8052" s="11">
        <v>20.7</v>
      </c>
      <c r="E8052" s="7">
        <f>VLOOKUP(A8052, Sheet2!$A$2:$K$8265, 11)</f>
        <v>110.24469999999999</v>
      </c>
      <c r="F8052" s="7">
        <f t="shared" si="94"/>
        <v>2.5874999999999999</v>
      </c>
      <c r="G8052" s="8">
        <v>200000</v>
      </c>
      <c r="H8052" s="9">
        <f t="shared" si="95"/>
        <v>4200000</v>
      </c>
      <c r="I8052" s="10"/>
    </row>
    <row r="8053" spans="1:9" ht="14.25" customHeight="1">
      <c r="A8053" s="6" t="str">
        <f t="shared" si="93"/>
        <v>Wonogiri 2 - Nambangan_PAGUTAN</v>
      </c>
      <c r="B8053" s="11" t="s">
        <v>5545</v>
      </c>
      <c r="C8053" s="11" t="s">
        <v>5562</v>
      </c>
      <c r="D8053" s="11">
        <v>20.7</v>
      </c>
      <c r="E8053" s="7">
        <f>VLOOKUP(A8053, Sheet2!$A$2:$K$8265, 11)</f>
        <v>110.24469999999999</v>
      </c>
      <c r="F8053" s="7">
        <f t="shared" si="94"/>
        <v>2.5874999999999999</v>
      </c>
      <c r="G8053" s="8">
        <v>200000</v>
      </c>
      <c r="H8053" s="9">
        <f t="shared" si="95"/>
        <v>4200000</v>
      </c>
      <c r="I8053" s="10"/>
    </row>
    <row r="8054" spans="1:9" ht="14.25" customHeight="1">
      <c r="A8054" s="6" t="str">
        <f t="shared" si="93"/>
        <v>Wonogiri 2 - Nambangan_PANEKAN</v>
      </c>
      <c r="B8054" s="11" t="s">
        <v>5545</v>
      </c>
      <c r="C8054" s="11" t="s">
        <v>5563</v>
      </c>
      <c r="D8054" s="11">
        <v>20.7</v>
      </c>
      <c r="E8054" s="7">
        <f>VLOOKUP(A8054, Sheet2!$A$2:$K$8265, 11)</f>
        <v>110.24469999999999</v>
      </c>
      <c r="F8054" s="7">
        <f t="shared" si="94"/>
        <v>2.5874999999999999</v>
      </c>
      <c r="G8054" s="8">
        <v>200000</v>
      </c>
      <c r="H8054" s="9">
        <f t="shared" si="95"/>
        <v>4200000</v>
      </c>
      <c r="I8054" s="10"/>
    </row>
    <row r="8055" spans="1:9" ht="14.25" customHeight="1">
      <c r="A8055" s="6" t="str">
        <f t="shared" si="93"/>
        <v>Wonogiri 2 - Nambangan_PARE</v>
      </c>
      <c r="B8055" s="11" t="s">
        <v>5545</v>
      </c>
      <c r="C8055" s="11" t="s">
        <v>3249</v>
      </c>
      <c r="D8055" s="11">
        <v>20.7</v>
      </c>
      <c r="E8055" s="7">
        <f>VLOOKUP(A8055, Sheet2!$A$2:$K$8265, 11)</f>
        <v>110.24469999999999</v>
      </c>
      <c r="F8055" s="7">
        <f t="shared" si="94"/>
        <v>2.5874999999999999</v>
      </c>
      <c r="G8055" s="8">
        <v>200000</v>
      </c>
      <c r="H8055" s="9">
        <f t="shared" si="95"/>
        <v>4200000</v>
      </c>
      <c r="I8055" s="10"/>
    </row>
    <row r="8056" spans="1:9" ht="14.25" customHeight="1">
      <c r="A8056" s="6" t="str">
        <f t="shared" si="93"/>
        <v>Wonogiri 2 - Nambangan_PASEKAN</v>
      </c>
      <c r="B8056" s="11" t="s">
        <v>5545</v>
      </c>
      <c r="C8056" s="11" t="s">
        <v>5131</v>
      </c>
      <c r="D8056" s="11">
        <v>20.7</v>
      </c>
      <c r="E8056" s="7">
        <f>VLOOKUP(A8056, Sheet2!$A$2:$K$8265, 11)</f>
        <v>110.24469999999999</v>
      </c>
      <c r="F8056" s="7">
        <f t="shared" si="94"/>
        <v>2.5874999999999999</v>
      </c>
      <c r="G8056" s="8">
        <v>200000</v>
      </c>
      <c r="H8056" s="9">
        <f t="shared" si="95"/>
        <v>4200000</v>
      </c>
      <c r="I8056" s="10"/>
    </row>
    <row r="8057" spans="1:9" ht="14.25" customHeight="1">
      <c r="A8057" s="6" t="str">
        <f t="shared" si="93"/>
        <v>Wonogiri 2 - Nambangan_PIJIHARJO</v>
      </c>
      <c r="B8057" s="11" t="s">
        <v>5545</v>
      </c>
      <c r="C8057" s="11" t="s">
        <v>5564</v>
      </c>
      <c r="D8057" s="11">
        <v>20.7</v>
      </c>
      <c r="E8057" s="7">
        <f>VLOOKUP(A8057, Sheet2!$A$2:$K$8265, 11)</f>
        <v>110.24469999999999</v>
      </c>
      <c r="F8057" s="7">
        <f t="shared" si="94"/>
        <v>2.5874999999999999</v>
      </c>
      <c r="G8057" s="8">
        <v>200000</v>
      </c>
      <c r="H8057" s="9">
        <f t="shared" si="95"/>
        <v>4200000</v>
      </c>
      <c r="I8057" s="10"/>
    </row>
    <row r="8058" spans="1:9" ht="14.25" customHeight="1">
      <c r="A8058" s="6" t="str">
        <f t="shared" si="93"/>
        <v>Wonogiri 2 - Nambangan_PRACIMANTORO</v>
      </c>
      <c r="B8058" s="11" t="s">
        <v>5545</v>
      </c>
      <c r="C8058" s="11" t="s">
        <v>5565</v>
      </c>
      <c r="D8058" s="11">
        <v>20.7</v>
      </c>
      <c r="E8058" s="7">
        <f>VLOOKUP(A8058, Sheet2!$A$2:$K$8265, 11)</f>
        <v>110.24469999999999</v>
      </c>
      <c r="F8058" s="7">
        <f t="shared" si="94"/>
        <v>2.5874999999999999</v>
      </c>
      <c r="G8058" s="8">
        <v>200000</v>
      </c>
      <c r="H8058" s="9">
        <f t="shared" si="95"/>
        <v>4200000</v>
      </c>
      <c r="I8058" s="10"/>
    </row>
    <row r="8059" spans="1:9" ht="14.25" customHeight="1">
      <c r="A8059" s="6" t="str">
        <f t="shared" si="93"/>
        <v>Wonogiri 2 - Nambangan_PUCUNG</v>
      </c>
      <c r="B8059" s="11" t="s">
        <v>5545</v>
      </c>
      <c r="C8059" s="11" t="s">
        <v>697</v>
      </c>
      <c r="D8059" s="11">
        <v>20.7</v>
      </c>
      <c r="E8059" s="7">
        <f>VLOOKUP(A8059, Sheet2!$A$2:$K$8265, 11)</f>
        <v>110.24469999999999</v>
      </c>
      <c r="F8059" s="7">
        <f t="shared" si="94"/>
        <v>2.5874999999999999</v>
      </c>
      <c r="G8059" s="8">
        <v>200000</v>
      </c>
      <c r="H8059" s="9">
        <f t="shared" si="95"/>
        <v>4200000</v>
      </c>
      <c r="I8059" s="10"/>
    </row>
    <row r="8060" spans="1:9" ht="14.25" customHeight="1">
      <c r="A8060" s="6" t="str">
        <f t="shared" si="93"/>
        <v>Wonogiri 2 - Nambangan_PULE</v>
      </c>
      <c r="B8060" s="11" t="s">
        <v>5545</v>
      </c>
      <c r="C8060" s="11" t="s">
        <v>699</v>
      </c>
      <c r="D8060" s="11">
        <v>20.7</v>
      </c>
      <c r="E8060" s="7">
        <f>VLOOKUP(A8060, Sheet2!$A$2:$K$8265, 11)</f>
        <v>110.24469999999999</v>
      </c>
      <c r="F8060" s="7">
        <f t="shared" si="94"/>
        <v>2.5874999999999999</v>
      </c>
      <c r="G8060" s="8">
        <v>200000</v>
      </c>
      <c r="H8060" s="9">
        <f t="shared" si="95"/>
        <v>4200000</v>
      </c>
      <c r="I8060" s="10"/>
    </row>
    <row r="8061" spans="1:9" ht="14.25" customHeight="1">
      <c r="A8061" s="6" t="str">
        <f t="shared" si="93"/>
        <v>Wonogiri 2 - Nambangan_PULOHARJO</v>
      </c>
      <c r="B8061" s="11" t="s">
        <v>5545</v>
      </c>
      <c r="C8061" s="11" t="s">
        <v>5566</v>
      </c>
      <c r="D8061" s="11">
        <v>20.7</v>
      </c>
      <c r="E8061" s="7">
        <f>VLOOKUP(A8061, Sheet2!$A$2:$K$8265, 11)</f>
        <v>110.24469999999999</v>
      </c>
      <c r="F8061" s="7">
        <f t="shared" si="94"/>
        <v>2.5874999999999999</v>
      </c>
      <c r="G8061" s="8">
        <v>200000</v>
      </c>
      <c r="H8061" s="9">
        <f t="shared" si="95"/>
        <v>4200000</v>
      </c>
      <c r="I8061" s="10"/>
    </row>
    <row r="8062" spans="1:9" ht="14.25" customHeight="1">
      <c r="A8062" s="6" t="str">
        <f t="shared" si="93"/>
        <v>Wonogiri 2 - Nambangan_PULUTAN KULON</v>
      </c>
      <c r="B8062" s="11" t="s">
        <v>5545</v>
      </c>
      <c r="C8062" s="11" t="s">
        <v>5567</v>
      </c>
      <c r="D8062" s="11">
        <v>20.7</v>
      </c>
      <c r="E8062" s="7">
        <f>VLOOKUP(A8062, Sheet2!$A$2:$K$8265, 11)</f>
        <v>110.24469999999999</v>
      </c>
      <c r="F8062" s="7">
        <f t="shared" si="94"/>
        <v>2.5874999999999999</v>
      </c>
      <c r="G8062" s="8">
        <v>200000</v>
      </c>
      <c r="H8062" s="9">
        <f t="shared" si="95"/>
        <v>4200000</v>
      </c>
      <c r="I8062" s="10"/>
    </row>
    <row r="8063" spans="1:9" ht="14.25" customHeight="1">
      <c r="A8063" s="6" t="str">
        <f t="shared" si="93"/>
        <v>Wonogiri 2 - Nambangan_PULUTAN WETAN</v>
      </c>
      <c r="B8063" s="11" t="s">
        <v>5545</v>
      </c>
      <c r="C8063" s="11" t="s">
        <v>5568</v>
      </c>
      <c r="D8063" s="11">
        <v>20.7</v>
      </c>
      <c r="E8063" s="7">
        <f>VLOOKUP(A8063, Sheet2!$A$2:$K$8265, 11)</f>
        <v>110.24469999999999</v>
      </c>
      <c r="F8063" s="7">
        <f t="shared" si="94"/>
        <v>2.5874999999999999</v>
      </c>
      <c r="G8063" s="8">
        <v>200000</v>
      </c>
      <c r="H8063" s="9">
        <f t="shared" si="95"/>
        <v>4200000</v>
      </c>
      <c r="I8063" s="10"/>
    </row>
    <row r="8064" spans="1:9" ht="14.25" customHeight="1">
      <c r="A8064" s="6" t="str">
        <f t="shared" si="93"/>
        <v>Wonogiri 2 - Nambangan_PUNDUHSARI</v>
      </c>
      <c r="B8064" s="11" t="s">
        <v>5545</v>
      </c>
      <c r="C8064" s="11" t="s">
        <v>5569</v>
      </c>
      <c r="D8064" s="11">
        <v>20.7</v>
      </c>
      <c r="E8064" s="7">
        <f>VLOOKUP(A8064, Sheet2!$A$2:$K$8265, 11)</f>
        <v>110.24469999999999</v>
      </c>
      <c r="F8064" s="7">
        <f t="shared" si="94"/>
        <v>2.5874999999999999</v>
      </c>
      <c r="G8064" s="8">
        <v>200000</v>
      </c>
      <c r="H8064" s="9">
        <f t="shared" si="95"/>
        <v>4200000</v>
      </c>
      <c r="I8064" s="10"/>
    </row>
    <row r="8065" spans="1:9" ht="14.25" customHeight="1">
      <c r="A8065" s="6" t="str">
        <f t="shared" si="93"/>
        <v>Wonogiri 2 - Nambangan_SAMBIROTO</v>
      </c>
      <c r="B8065" s="11" t="s">
        <v>5545</v>
      </c>
      <c r="C8065" s="11" t="s">
        <v>1341</v>
      </c>
      <c r="D8065" s="11">
        <v>20.7</v>
      </c>
      <c r="E8065" s="7">
        <f>VLOOKUP(A8065, Sheet2!$A$2:$K$8265, 11)</f>
        <v>110.24469999999999</v>
      </c>
      <c r="F8065" s="7">
        <f t="shared" si="94"/>
        <v>2.5874999999999999</v>
      </c>
      <c r="G8065" s="8">
        <v>200000</v>
      </c>
      <c r="H8065" s="9">
        <f t="shared" si="95"/>
        <v>4200000</v>
      </c>
      <c r="I8065" s="10"/>
    </row>
    <row r="8066" spans="1:9" ht="14.25" customHeight="1">
      <c r="A8066" s="6" t="str">
        <f t="shared" si="93"/>
        <v>Wonogiri 2 - Nambangan_SANGGANG</v>
      </c>
      <c r="B8066" s="11" t="s">
        <v>5545</v>
      </c>
      <c r="C8066" s="11" t="s">
        <v>5570</v>
      </c>
      <c r="D8066" s="11">
        <v>14.71</v>
      </c>
      <c r="E8066" s="7">
        <f>VLOOKUP(A8066, Sheet2!$A$2:$K$8265, 11)</f>
        <v>110.24469999999999</v>
      </c>
      <c r="F8066" s="7">
        <f t="shared" si="94"/>
        <v>1.8387500000000001</v>
      </c>
      <c r="G8066" s="8">
        <v>200000</v>
      </c>
      <c r="H8066" s="9">
        <f t="shared" si="95"/>
        <v>3000000</v>
      </c>
      <c r="I8066" s="10"/>
    </row>
    <row r="8067" spans="1:9" ht="14.25" customHeight="1">
      <c r="A8067" s="6" t="str">
        <f t="shared" si="93"/>
        <v>Wonogiri 2 - Nambangan_SEDAYU</v>
      </c>
      <c r="B8067" s="11" t="s">
        <v>5545</v>
      </c>
      <c r="C8067" s="11" t="s">
        <v>486</v>
      </c>
      <c r="D8067" s="11">
        <v>20.7</v>
      </c>
      <c r="E8067" s="7">
        <f>VLOOKUP(A8067, Sheet2!$A$2:$K$8265, 11)</f>
        <v>110.24469999999999</v>
      </c>
      <c r="F8067" s="7">
        <f t="shared" si="94"/>
        <v>2.5874999999999999</v>
      </c>
      <c r="G8067" s="8">
        <v>200000</v>
      </c>
      <c r="H8067" s="9">
        <f t="shared" si="95"/>
        <v>4200000</v>
      </c>
      <c r="I8067" s="10"/>
    </row>
    <row r="8068" spans="1:9" ht="14.25" customHeight="1">
      <c r="A8068" s="6" t="str">
        <f t="shared" si="93"/>
        <v>Wonogiri 2 - Nambangan_SENDANG</v>
      </c>
      <c r="B8068" s="11" t="s">
        <v>5545</v>
      </c>
      <c r="C8068" s="11" t="s">
        <v>216</v>
      </c>
      <c r="D8068" s="11">
        <v>20.7</v>
      </c>
      <c r="E8068" s="7">
        <f>VLOOKUP(A8068, Sheet2!$A$2:$K$8265, 11)</f>
        <v>110.24469999999999</v>
      </c>
      <c r="F8068" s="7">
        <f t="shared" si="94"/>
        <v>2.5874999999999999</v>
      </c>
      <c r="G8068" s="8">
        <v>200000</v>
      </c>
      <c r="H8068" s="9">
        <f t="shared" si="95"/>
        <v>4200000</v>
      </c>
      <c r="I8068" s="10"/>
    </row>
    <row r="8069" spans="1:9" ht="14.25" customHeight="1">
      <c r="A8069" s="6" t="str">
        <f t="shared" si="93"/>
        <v>Wonogiri 2 - Nambangan_SENDANGIJO</v>
      </c>
      <c r="B8069" s="11" t="s">
        <v>5545</v>
      </c>
      <c r="C8069" s="11" t="s">
        <v>5571</v>
      </c>
      <c r="D8069" s="11">
        <v>20.7</v>
      </c>
      <c r="E8069" s="7">
        <f>VLOOKUP(A8069, Sheet2!$A$2:$K$8265, 11)</f>
        <v>110.24469999999999</v>
      </c>
      <c r="F8069" s="7">
        <f t="shared" si="94"/>
        <v>2.5874999999999999</v>
      </c>
      <c r="G8069" s="8">
        <v>200000</v>
      </c>
      <c r="H8069" s="9">
        <f t="shared" si="95"/>
        <v>4200000</v>
      </c>
      <c r="I8069" s="10"/>
    </row>
    <row r="8070" spans="1:9" ht="14.25" customHeight="1">
      <c r="A8070" s="6" t="str">
        <f t="shared" si="93"/>
        <v>Wonogiri 2 - Nambangan_SINDUKARTO</v>
      </c>
      <c r="B8070" s="11" t="s">
        <v>5545</v>
      </c>
      <c r="C8070" s="11" t="s">
        <v>5572</v>
      </c>
      <c r="D8070" s="11">
        <v>20.7</v>
      </c>
      <c r="E8070" s="7">
        <f>VLOOKUP(A8070, Sheet2!$A$2:$K$8265, 11)</f>
        <v>110.24469999999999</v>
      </c>
      <c r="F8070" s="7">
        <f t="shared" si="94"/>
        <v>2.5874999999999999</v>
      </c>
      <c r="G8070" s="8">
        <v>200000</v>
      </c>
      <c r="H8070" s="9">
        <f t="shared" si="95"/>
        <v>4200000</v>
      </c>
      <c r="I8070" s="10"/>
    </row>
    <row r="8071" spans="1:9" ht="14.25" customHeight="1">
      <c r="A8071" s="6" t="str">
        <f t="shared" si="93"/>
        <v>Wonogiri 2 - Nambangan_SINGODUTAN</v>
      </c>
      <c r="B8071" s="11" t="s">
        <v>5545</v>
      </c>
      <c r="C8071" s="11" t="s">
        <v>5573</v>
      </c>
      <c r="D8071" s="11">
        <v>20.7</v>
      </c>
      <c r="E8071" s="7">
        <f>VLOOKUP(A8071, Sheet2!$A$2:$K$8265, 11)</f>
        <v>110.24469999999999</v>
      </c>
      <c r="F8071" s="7">
        <f t="shared" si="94"/>
        <v>2.5874999999999999</v>
      </c>
      <c r="G8071" s="8">
        <v>200000</v>
      </c>
      <c r="H8071" s="9">
        <f t="shared" si="95"/>
        <v>4200000</v>
      </c>
      <c r="I8071" s="10"/>
    </row>
    <row r="8072" spans="1:9" ht="14.25" customHeight="1">
      <c r="A8072" s="6" t="str">
        <f t="shared" si="93"/>
        <v>Wonogiri 2 - Nambangan_SUMBERAGUNG</v>
      </c>
      <c r="B8072" s="11" t="s">
        <v>5545</v>
      </c>
      <c r="C8072" s="11" t="s">
        <v>504</v>
      </c>
      <c r="D8072" s="11">
        <v>20.7</v>
      </c>
      <c r="E8072" s="7">
        <f>VLOOKUP(A8072, Sheet2!$A$2:$K$8265, 11)</f>
        <v>110.24469999999999</v>
      </c>
      <c r="F8072" s="7">
        <f t="shared" si="94"/>
        <v>2.5874999999999999</v>
      </c>
      <c r="G8072" s="8">
        <v>200000</v>
      </c>
      <c r="H8072" s="9">
        <f t="shared" si="95"/>
        <v>4200000</v>
      </c>
      <c r="I8072" s="10"/>
    </row>
    <row r="8073" spans="1:9" ht="14.25" customHeight="1">
      <c r="A8073" s="6" t="str">
        <f t="shared" si="93"/>
        <v>Wonogiri 2 - Nambangan_SUMBEREJO</v>
      </c>
      <c r="B8073" s="11" t="s">
        <v>5545</v>
      </c>
      <c r="C8073" s="11" t="s">
        <v>738</v>
      </c>
      <c r="D8073" s="11">
        <v>20.7</v>
      </c>
      <c r="E8073" s="7">
        <f>VLOOKUP(A8073, Sheet2!$A$2:$K$8265, 11)</f>
        <v>110.24469999999999</v>
      </c>
      <c r="F8073" s="7">
        <f t="shared" si="94"/>
        <v>2.5874999999999999</v>
      </c>
      <c r="G8073" s="8">
        <v>200000</v>
      </c>
      <c r="H8073" s="9">
        <f t="shared" si="95"/>
        <v>4200000</v>
      </c>
      <c r="I8073" s="10"/>
    </row>
    <row r="8074" spans="1:9" ht="14.25" customHeight="1">
      <c r="A8074" s="6" t="str">
        <f t="shared" si="93"/>
        <v>Wonogiri 2 - Nambangan_SUMBERHARJO</v>
      </c>
      <c r="B8074" s="11" t="s">
        <v>5545</v>
      </c>
      <c r="C8074" s="11" t="s">
        <v>5574</v>
      </c>
      <c r="D8074" s="11">
        <v>20.7</v>
      </c>
      <c r="E8074" s="7">
        <f>VLOOKUP(A8074, Sheet2!$A$2:$K$8265, 11)</f>
        <v>110.24469999999999</v>
      </c>
      <c r="F8074" s="7">
        <f t="shared" si="94"/>
        <v>2.5874999999999999</v>
      </c>
      <c r="G8074" s="8">
        <v>200000</v>
      </c>
      <c r="H8074" s="9">
        <f t="shared" si="95"/>
        <v>4200000</v>
      </c>
      <c r="I8074" s="10"/>
    </row>
    <row r="8075" spans="1:9" ht="14.25" customHeight="1">
      <c r="A8075" s="6" t="str">
        <f t="shared" si="93"/>
        <v>Wonogiri 2 - Nambangan_TANJUNGREJO</v>
      </c>
      <c r="B8075" s="11" t="s">
        <v>5545</v>
      </c>
      <c r="C8075" s="11" t="s">
        <v>2875</v>
      </c>
      <c r="D8075" s="11">
        <v>14.71</v>
      </c>
      <c r="E8075" s="7">
        <f>VLOOKUP(A8075, Sheet2!$A$2:$K$8265, 11)</f>
        <v>110.24469999999999</v>
      </c>
      <c r="F8075" s="7">
        <f t="shared" si="94"/>
        <v>1.8387500000000001</v>
      </c>
      <c r="G8075" s="8">
        <v>200000</v>
      </c>
      <c r="H8075" s="9">
        <f t="shared" si="95"/>
        <v>3000000</v>
      </c>
      <c r="I8075" s="10"/>
    </row>
    <row r="8076" spans="1:9" ht="14.25" customHeight="1">
      <c r="A8076" s="6" t="str">
        <f t="shared" si="93"/>
        <v>Wonogiri 2 - Nambangan_TEMPURHARJO</v>
      </c>
      <c r="B8076" s="11" t="s">
        <v>5545</v>
      </c>
      <c r="C8076" s="11" t="s">
        <v>5575</v>
      </c>
      <c r="D8076" s="11">
        <v>20.7</v>
      </c>
      <c r="E8076" s="7">
        <f>VLOOKUP(A8076, Sheet2!$A$2:$K$8265, 11)</f>
        <v>110.24469999999999</v>
      </c>
      <c r="F8076" s="7">
        <f t="shared" si="94"/>
        <v>2.5874999999999999</v>
      </c>
      <c r="G8076" s="8">
        <v>200000</v>
      </c>
      <c r="H8076" s="9">
        <f t="shared" si="95"/>
        <v>4200000</v>
      </c>
      <c r="I8076" s="10"/>
    </row>
    <row r="8077" spans="1:9" ht="14.25" customHeight="1">
      <c r="A8077" s="6" t="str">
        <f t="shared" si="93"/>
        <v>Wonogiri 2 - Nambangan_TIYARAN</v>
      </c>
      <c r="B8077" s="11" t="s">
        <v>5545</v>
      </c>
      <c r="C8077" s="11" t="s">
        <v>5576</v>
      </c>
      <c r="D8077" s="11">
        <v>14.71</v>
      </c>
      <c r="E8077" s="7">
        <f>VLOOKUP(A8077, Sheet2!$A$2:$K$8265, 11)</f>
        <v>110.24469999999999</v>
      </c>
      <c r="F8077" s="7">
        <f t="shared" si="94"/>
        <v>1.8387500000000001</v>
      </c>
      <c r="G8077" s="8">
        <v>200000</v>
      </c>
      <c r="H8077" s="9">
        <f t="shared" si="95"/>
        <v>3000000</v>
      </c>
      <c r="I8077" s="10"/>
    </row>
    <row r="8078" spans="1:9" ht="14.25" customHeight="1">
      <c r="A8078" s="6" t="str">
        <f t="shared" si="93"/>
        <v>Wonogiri 2 - Nambangan_TRUKAN</v>
      </c>
      <c r="B8078" s="11" t="s">
        <v>5545</v>
      </c>
      <c r="C8078" s="11" t="s">
        <v>5577</v>
      </c>
      <c r="D8078" s="11">
        <v>20.7</v>
      </c>
      <c r="E8078" s="7">
        <f>VLOOKUP(A8078, Sheet2!$A$2:$K$8265, 11)</f>
        <v>110.24469999999999</v>
      </c>
      <c r="F8078" s="7">
        <f t="shared" si="94"/>
        <v>2.5874999999999999</v>
      </c>
      <c r="G8078" s="8">
        <v>200000</v>
      </c>
      <c r="H8078" s="9">
        <f t="shared" si="95"/>
        <v>4200000</v>
      </c>
      <c r="I8078" s="10"/>
    </row>
    <row r="8079" spans="1:9" ht="14.25" customHeight="1">
      <c r="A8079" s="6" t="str">
        <f t="shared" si="93"/>
        <v>Wonogiri 2 - Nambangan_TUBOKARTO</v>
      </c>
      <c r="B8079" s="11" t="s">
        <v>5545</v>
      </c>
      <c r="C8079" s="11" t="s">
        <v>5578</v>
      </c>
      <c r="D8079" s="11">
        <v>20.7</v>
      </c>
      <c r="E8079" s="7">
        <f>VLOOKUP(A8079, Sheet2!$A$2:$K$8265, 11)</f>
        <v>110.24469999999999</v>
      </c>
      <c r="F8079" s="7">
        <f t="shared" si="94"/>
        <v>2.5874999999999999</v>
      </c>
      <c r="G8079" s="8">
        <v>200000</v>
      </c>
      <c r="H8079" s="9">
        <f t="shared" si="95"/>
        <v>4200000</v>
      </c>
      <c r="I8079" s="10"/>
    </row>
    <row r="8080" spans="1:9" ht="14.25" customHeight="1">
      <c r="A8080" s="6" t="str">
        <f t="shared" si="93"/>
        <v>Wonogiri 2 - Nambangan_WATANGREJO</v>
      </c>
      <c r="B8080" s="11" t="s">
        <v>5545</v>
      </c>
      <c r="C8080" s="11" t="s">
        <v>5579</v>
      </c>
      <c r="D8080" s="11">
        <v>20.7</v>
      </c>
      <c r="E8080" s="7">
        <f>VLOOKUP(A8080, Sheet2!$A$2:$K$8265, 11)</f>
        <v>110.24469999999999</v>
      </c>
      <c r="F8080" s="7">
        <f t="shared" si="94"/>
        <v>2.5874999999999999</v>
      </c>
      <c r="G8080" s="8">
        <v>200000</v>
      </c>
      <c r="H8080" s="9">
        <f t="shared" si="95"/>
        <v>4200000</v>
      </c>
      <c r="I8080" s="10"/>
    </row>
    <row r="8081" spans="1:9" ht="14.25" customHeight="1">
      <c r="A8081" s="6" t="str">
        <f t="shared" si="93"/>
        <v>Wonogiri 2 - Nambangan_WONODADI</v>
      </c>
      <c r="B8081" s="11" t="s">
        <v>5545</v>
      </c>
      <c r="C8081" s="11" t="s">
        <v>252</v>
      </c>
      <c r="D8081" s="11">
        <v>20.7</v>
      </c>
      <c r="E8081" s="7">
        <f>VLOOKUP(A8081, Sheet2!$A$2:$K$8265, 11)</f>
        <v>110.24469999999999</v>
      </c>
      <c r="F8081" s="7">
        <f t="shared" si="94"/>
        <v>2.5874999999999999</v>
      </c>
      <c r="G8081" s="8">
        <v>200000</v>
      </c>
      <c r="H8081" s="9">
        <f t="shared" si="95"/>
        <v>4200000</v>
      </c>
      <c r="I8081" s="10"/>
    </row>
    <row r="8082" spans="1:9" ht="14.25" customHeight="1">
      <c r="A8082" s="6" t="str">
        <f t="shared" si="93"/>
        <v>Wonogiri 2 - Nambangan_WONOHARJO</v>
      </c>
      <c r="B8082" s="11" t="s">
        <v>5545</v>
      </c>
      <c r="C8082" s="11" t="s">
        <v>772</v>
      </c>
      <c r="D8082" s="11">
        <v>20.7</v>
      </c>
      <c r="E8082" s="7">
        <f>VLOOKUP(A8082, Sheet2!$A$2:$K$8265, 11)</f>
        <v>110.24469999999999</v>
      </c>
      <c r="F8082" s="7">
        <f t="shared" si="94"/>
        <v>2.5874999999999999</v>
      </c>
      <c r="G8082" s="8">
        <v>200000</v>
      </c>
      <c r="H8082" s="9">
        <f t="shared" si="95"/>
        <v>4200000</v>
      </c>
      <c r="I8082" s="10"/>
    </row>
    <row r="8083" spans="1:9" ht="14.25" customHeight="1">
      <c r="A8083" s="6" t="str">
        <f t="shared" si="93"/>
        <v>Wonogiri 2 - Nambangan_WONOKARTO</v>
      </c>
      <c r="B8083" s="11" t="s">
        <v>5545</v>
      </c>
      <c r="C8083" s="11" t="s">
        <v>5580</v>
      </c>
      <c r="D8083" s="11">
        <v>20.7</v>
      </c>
      <c r="E8083" s="7">
        <f>VLOOKUP(A8083, Sheet2!$A$2:$K$8265, 11)</f>
        <v>110.24469999999999</v>
      </c>
      <c r="F8083" s="7">
        <f t="shared" si="94"/>
        <v>2.5874999999999999</v>
      </c>
      <c r="G8083" s="8">
        <v>200000</v>
      </c>
      <c r="H8083" s="9">
        <f t="shared" si="95"/>
        <v>4200000</v>
      </c>
      <c r="I8083" s="10"/>
    </row>
    <row r="8084" spans="1:9" ht="14.25" customHeight="1">
      <c r="A8084" s="6" t="str">
        <f t="shared" si="93"/>
        <v>Wonogiri 2 - Nambangan_WONOKERTO</v>
      </c>
      <c r="B8084" s="11" t="s">
        <v>5545</v>
      </c>
      <c r="C8084" s="11" t="s">
        <v>254</v>
      </c>
      <c r="D8084" s="11">
        <v>20.7</v>
      </c>
      <c r="E8084" s="7">
        <f>VLOOKUP(A8084, Sheet2!$A$2:$K$8265, 11)</f>
        <v>110.24469999999999</v>
      </c>
      <c r="F8084" s="7">
        <f t="shared" si="94"/>
        <v>2.5874999999999999</v>
      </c>
      <c r="G8084" s="8">
        <v>200000</v>
      </c>
      <c r="H8084" s="9">
        <f t="shared" si="95"/>
        <v>4200000</v>
      </c>
      <c r="I8084" s="10"/>
    </row>
    <row r="8085" spans="1:9" ht="14.25" customHeight="1">
      <c r="A8085" s="6" t="str">
        <f t="shared" si="93"/>
        <v>Wonogiri 2 - Nambangan_WURYANTORO</v>
      </c>
      <c r="B8085" s="11" t="s">
        <v>5545</v>
      </c>
      <c r="C8085" s="11" t="s">
        <v>5581</v>
      </c>
      <c r="D8085" s="11">
        <v>20.7</v>
      </c>
      <c r="E8085" s="7">
        <f>VLOOKUP(A8085, Sheet2!$A$2:$K$8265, 11)</f>
        <v>110.8871</v>
      </c>
      <c r="F8085" s="7">
        <f t="shared" si="94"/>
        <v>2.5874999999999999</v>
      </c>
      <c r="G8085" s="8">
        <v>200000</v>
      </c>
      <c r="H8085" s="9">
        <f t="shared" si="95"/>
        <v>4200000</v>
      </c>
      <c r="I8085" s="10"/>
    </row>
    <row r="8086" spans="1:9" ht="14.25" customHeight="1">
      <c r="A8086" s="6" t="str">
        <f t="shared" si="93"/>
        <v>Wonogiri 2 - Nambangan_WURYOREJO</v>
      </c>
      <c r="B8086" s="11" t="s">
        <v>5545</v>
      </c>
      <c r="C8086" s="11" t="s">
        <v>5582</v>
      </c>
      <c r="D8086" s="11">
        <v>20.7</v>
      </c>
      <c r="E8086" s="7">
        <f>VLOOKUP(A8086, Sheet2!$A$2:$K$8265, 11)</f>
        <v>109.6589</v>
      </c>
      <c r="F8086" s="7">
        <f t="shared" si="94"/>
        <v>2.5874999999999999</v>
      </c>
      <c r="G8086" s="8">
        <v>200000</v>
      </c>
      <c r="H8086" s="9">
        <f t="shared" si="95"/>
        <v>4200000</v>
      </c>
      <c r="I8086" s="10"/>
    </row>
    <row r="8087" spans="1:9" ht="14.25" customHeight="1">
      <c r="A8087" s="6" t="str">
        <f t="shared" si="93"/>
        <v>Wonosobo - Leksono_ADIWARNO</v>
      </c>
      <c r="B8087" s="11" t="s">
        <v>5583</v>
      </c>
      <c r="C8087" s="11" t="s">
        <v>4275</v>
      </c>
      <c r="D8087" s="11">
        <v>7.7</v>
      </c>
      <c r="E8087" s="7">
        <f>VLOOKUP(A8087, Sheet2!$A$2:$K$8265, 11)</f>
        <v>109.6589</v>
      </c>
      <c r="F8087" s="7">
        <f t="shared" si="94"/>
        <v>0.96250000000000002</v>
      </c>
      <c r="G8087" s="8">
        <v>200000</v>
      </c>
      <c r="H8087" s="9">
        <f t="shared" si="95"/>
        <v>1600000</v>
      </c>
      <c r="I8087" s="10"/>
    </row>
    <row r="8088" spans="1:9" ht="14.25" customHeight="1">
      <c r="A8088" s="6" t="str">
        <f t="shared" si="93"/>
        <v>Wonosobo - Leksono_ANDONGSILI</v>
      </c>
      <c r="B8088" s="11" t="s">
        <v>5583</v>
      </c>
      <c r="C8088" s="11" t="s">
        <v>5584</v>
      </c>
      <c r="D8088" s="11">
        <v>7.7</v>
      </c>
      <c r="E8088" s="7">
        <f>VLOOKUP(A8088, Sheet2!$A$2:$K$8265, 11)</f>
        <v>109.6589</v>
      </c>
      <c r="F8088" s="7">
        <f t="shared" si="94"/>
        <v>0.96250000000000002</v>
      </c>
      <c r="G8088" s="8">
        <v>200000</v>
      </c>
      <c r="H8088" s="9">
        <f t="shared" si="95"/>
        <v>1600000</v>
      </c>
      <c r="I8088" s="10"/>
    </row>
    <row r="8089" spans="1:9" ht="14.25" customHeight="1">
      <c r="A8089" s="6" t="str">
        <f t="shared" si="93"/>
        <v>Wonosobo - Leksono_BAKAL</v>
      </c>
      <c r="B8089" s="11" t="s">
        <v>5583</v>
      </c>
      <c r="C8089" s="11" t="s">
        <v>5585</v>
      </c>
      <c r="D8089" s="11">
        <v>10.28</v>
      </c>
      <c r="E8089" s="7">
        <f>VLOOKUP(A8089, Sheet2!$A$2:$K$8265, 11)</f>
        <v>109.6589</v>
      </c>
      <c r="F8089" s="7">
        <f t="shared" si="94"/>
        <v>1.2849999999999999</v>
      </c>
      <c r="G8089" s="8">
        <v>200000</v>
      </c>
      <c r="H8089" s="9">
        <f t="shared" si="95"/>
        <v>2200000</v>
      </c>
      <c r="I8089" s="10"/>
    </row>
    <row r="8090" spans="1:9" ht="14.25" customHeight="1">
      <c r="A8090" s="6" t="str">
        <f t="shared" si="93"/>
        <v>Wonosobo - Leksono_BALEKAMBANG</v>
      </c>
      <c r="B8090" s="11" t="s">
        <v>5583</v>
      </c>
      <c r="C8090" s="11" t="s">
        <v>5586</v>
      </c>
      <c r="D8090" s="11">
        <v>7.7</v>
      </c>
      <c r="E8090" s="7">
        <f>VLOOKUP(A8090, Sheet2!$A$2:$K$8265, 11)</f>
        <v>109.6589</v>
      </c>
      <c r="F8090" s="7">
        <f t="shared" si="94"/>
        <v>0.96250000000000002</v>
      </c>
      <c r="G8090" s="8">
        <v>200000</v>
      </c>
      <c r="H8090" s="9">
        <f t="shared" si="95"/>
        <v>1600000</v>
      </c>
      <c r="I8090" s="10"/>
    </row>
    <row r="8091" spans="1:9" ht="14.25" customHeight="1">
      <c r="A8091" s="6" t="str">
        <f t="shared" si="93"/>
        <v>Wonosobo - Leksono_BANJAR</v>
      </c>
      <c r="B8091" s="11" t="s">
        <v>5583</v>
      </c>
      <c r="C8091" s="11" t="s">
        <v>5587</v>
      </c>
      <c r="D8091" s="11">
        <v>7.7</v>
      </c>
      <c r="E8091" s="7">
        <f>VLOOKUP(A8091, Sheet2!$A$2:$K$8265, 11)</f>
        <v>109.6589</v>
      </c>
      <c r="F8091" s="7">
        <f t="shared" si="94"/>
        <v>0.96250000000000002</v>
      </c>
      <c r="G8091" s="8">
        <v>200000</v>
      </c>
      <c r="H8091" s="9">
        <f t="shared" si="95"/>
        <v>1600000</v>
      </c>
      <c r="I8091" s="10"/>
    </row>
    <row r="8092" spans="1:9" ht="14.25" customHeight="1">
      <c r="A8092" s="6" t="str">
        <f t="shared" si="93"/>
        <v>Wonosobo - Leksono_BATURSARI</v>
      </c>
      <c r="B8092" s="11" t="s">
        <v>5583</v>
      </c>
      <c r="C8092" s="11" t="s">
        <v>63</v>
      </c>
      <c r="D8092" s="11">
        <v>7.7</v>
      </c>
      <c r="E8092" s="7">
        <f>VLOOKUP(A8092, Sheet2!$A$2:$K$8265, 11)</f>
        <v>109.6589</v>
      </c>
      <c r="F8092" s="7">
        <f t="shared" si="94"/>
        <v>0.96250000000000002</v>
      </c>
      <c r="G8092" s="8">
        <v>200000</v>
      </c>
      <c r="H8092" s="9">
        <f t="shared" si="95"/>
        <v>1600000</v>
      </c>
      <c r="I8092" s="10"/>
    </row>
    <row r="8093" spans="1:9" ht="14.25" customHeight="1">
      <c r="A8093" s="6" t="str">
        <f t="shared" si="93"/>
        <v>Wonosobo - Leksono_BEJIARUM</v>
      </c>
      <c r="B8093" s="11" t="s">
        <v>5583</v>
      </c>
      <c r="C8093" s="11" t="s">
        <v>5588</v>
      </c>
      <c r="D8093" s="11">
        <v>7.7</v>
      </c>
      <c r="E8093" s="7">
        <f>VLOOKUP(A8093, Sheet2!$A$2:$K$8265, 11)</f>
        <v>109.6589</v>
      </c>
      <c r="F8093" s="7">
        <f t="shared" si="94"/>
        <v>0.96250000000000002</v>
      </c>
      <c r="G8093" s="8">
        <v>200000</v>
      </c>
      <c r="H8093" s="9">
        <f t="shared" si="95"/>
        <v>1600000</v>
      </c>
      <c r="I8093" s="10"/>
    </row>
    <row r="8094" spans="1:9" ht="14.25" customHeight="1">
      <c r="A8094" s="6" t="str">
        <f t="shared" si="93"/>
        <v>Wonosobo - Leksono_BENDUNGAN</v>
      </c>
      <c r="B8094" s="11" t="s">
        <v>5583</v>
      </c>
      <c r="C8094" s="11" t="s">
        <v>1009</v>
      </c>
      <c r="D8094" s="11">
        <v>7.7</v>
      </c>
      <c r="E8094" s="7">
        <f>VLOOKUP(A8094, Sheet2!$A$2:$K$8265, 11)</f>
        <v>109.6589</v>
      </c>
      <c r="F8094" s="7">
        <f t="shared" si="94"/>
        <v>0.96250000000000002</v>
      </c>
      <c r="G8094" s="8">
        <v>200000</v>
      </c>
      <c r="H8094" s="9">
        <f t="shared" si="95"/>
        <v>1600000</v>
      </c>
      <c r="I8094" s="10"/>
    </row>
    <row r="8095" spans="1:9" ht="14.25" customHeight="1">
      <c r="A8095" s="6" t="str">
        <f t="shared" si="93"/>
        <v>Wonosobo - Leksono_BENER</v>
      </c>
      <c r="B8095" s="11" t="s">
        <v>5583</v>
      </c>
      <c r="C8095" s="11" t="s">
        <v>2121</v>
      </c>
      <c r="D8095" s="11">
        <v>7.7</v>
      </c>
      <c r="E8095" s="7">
        <f>VLOOKUP(A8095, Sheet2!$A$2:$K$8265, 11)</f>
        <v>109.6589</v>
      </c>
      <c r="F8095" s="7">
        <f t="shared" si="94"/>
        <v>0.96250000000000002</v>
      </c>
      <c r="G8095" s="8">
        <v>200000</v>
      </c>
      <c r="H8095" s="9">
        <f t="shared" si="95"/>
        <v>1600000</v>
      </c>
      <c r="I8095" s="10"/>
    </row>
    <row r="8096" spans="1:9" ht="14.25" customHeight="1">
      <c r="A8096" s="6" t="str">
        <f t="shared" si="93"/>
        <v>Wonosobo - Leksono_BESANI</v>
      </c>
      <c r="B8096" s="11" t="s">
        <v>5583</v>
      </c>
      <c r="C8096" s="11" t="s">
        <v>67</v>
      </c>
      <c r="D8096" s="11">
        <v>7.7</v>
      </c>
      <c r="E8096" s="7">
        <f>VLOOKUP(A8096, Sheet2!$A$2:$K$8265, 11)</f>
        <v>109.6589</v>
      </c>
      <c r="F8096" s="7">
        <f t="shared" si="94"/>
        <v>0.96250000000000002</v>
      </c>
      <c r="G8096" s="8">
        <v>200000</v>
      </c>
      <c r="H8096" s="9">
        <f t="shared" si="95"/>
        <v>1600000</v>
      </c>
      <c r="I8096" s="10"/>
    </row>
    <row r="8097" spans="1:9" ht="14.25" customHeight="1">
      <c r="A8097" s="6" t="str">
        <f t="shared" si="93"/>
        <v>Wonosobo - Leksono_BINANGUN</v>
      </c>
      <c r="B8097" s="11" t="s">
        <v>5583</v>
      </c>
      <c r="C8097" s="11" t="s">
        <v>68</v>
      </c>
      <c r="D8097" s="11">
        <v>7.7</v>
      </c>
      <c r="E8097" s="7">
        <f>VLOOKUP(A8097, Sheet2!$A$2:$K$8265, 11)</f>
        <v>109.6589</v>
      </c>
      <c r="F8097" s="7">
        <f t="shared" si="94"/>
        <v>0.96250000000000002</v>
      </c>
      <c r="G8097" s="8">
        <v>200000</v>
      </c>
      <c r="H8097" s="9">
        <f t="shared" si="95"/>
        <v>1600000</v>
      </c>
      <c r="I8097" s="10"/>
    </row>
    <row r="8098" spans="1:9" ht="14.25" customHeight="1">
      <c r="A8098" s="6" t="str">
        <f t="shared" si="93"/>
        <v>Wonosobo - Leksono_BLEDERAN</v>
      </c>
      <c r="B8098" s="11" t="s">
        <v>5583</v>
      </c>
      <c r="C8098" s="11" t="s">
        <v>5589</v>
      </c>
      <c r="D8098" s="11">
        <v>7.7</v>
      </c>
      <c r="E8098" s="7">
        <f>VLOOKUP(A8098, Sheet2!$A$2:$K$8265, 11)</f>
        <v>109.6589</v>
      </c>
      <c r="F8098" s="7">
        <f t="shared" si="94"/>
        <v>0.96250000000000002</v>
      </c>
      <c r="G8098" s="8">
        <v>200000</v>
      </c>
      <c r="H8098" s="9">
        <f t="shared" si="95"/>
        <v>1600000</v>
      </c>
      <c r="I8098" s="10"/>
    </row>
    <row r="8099" spans="1:9" ht="14.25" customHeight="1">
      <c r="A8099" s="6" t="str">
        <f t="shared" si="93"/>
        <v>Wonosobo - Leksono_BOGORAN</v>
      </c>
      <c r="B8099" s="11" t="s">
        <v>5583</v>
      </c>
      <c r="C8099" s="11" t="s">
        <v>5590</v>
      </c>
      <c r="D8099" s="11">
        <v>7.7</v>
      </c>
      <c r="E8099" s="7">
        <f>VLOOKUP(A8099, Sheet2!$A$2:$K$8265, 11)</f>
        <v>109.6589</v>
      </c>
      <c r="F8099" s="7">
        <f t="shared" si="94"/>
        <v>0.96250000000000002</v>
      </c>
      <c r="G8099" s="8">
        <v>200000</v>
      </c>
      <c r="H8099" s="9">
        <f t="shared" si="95"/>
        <v>1600000</v>
      </c>
      <c r="I8099" s="10"/>
    </row>
    <row r="8100" spans="1:9" ht="14.25" customHeight="1">
      <c r="A8100" s="6" t="str">
        <f t="shared" si="93"/>
        <v>Wonosobo - Leksono_BOJASARI</v>
      </c>
      <c r="B8100" s="11" t="s">
        <v>5583</v>
      </c>
      <c r="C8100" s="11" t="s">
        <v>5591</v>
      </c>
      <c r="D8100" s="11">
        <v>7.7</v>
      </c>
      <c r="E8100" s="7">
        <f>VLOOKUP(A8100, Sheet2!$A$2:$K$8265, 11)</f>
        <v>109.6589</v>
      </c>
      <c r="F8100" s="7">
        <f t="shared" si="94"/>
        <v>0.96250000000000002</v>
      </c>
      <c r="G8100" s="8">
        <v>200000</v>
      </c>
      <c r="H8100" s="9">
        <f t="shared" si="95"/>
        <v>1600000</v>
      </c>
      <c r="I8100" s="10"/>
    </row>
    <row r="8101" spans="1:9" ht="14.25" customHeight="1">
      <c r="A8101" s="6" t="str">
        <f t="shared" si="93"/>
        <v>Wonosobo - Leksono_BOMERTO</v>
      </c>
      <c r="B8101" s="11" t="s">
        <v>5583</v>
      </c>
      <c r="C8101" s="11" t="s">
        <v>5592</v>
      </c>
      <c r="D8101" s="11">
        <v>7.7</v>
      </c>
      <c r="E8101" s="7">
        <f>VLOOKUP(A8101, Sheet2!$A$2:$K$8265, 11)</f>
        <v>109.6589</v>
      </c>
      <c r="F8101" s="7">
        <f t="shared" si="94"/>
        <v>0.96250000000000002</v>
      </c>
      <c r="G8101" s="8">
        <v>200000</v>
      </c>
      <c r="H8101" s="9">
        <f t="shared" si="95"/>
        <v>1600000</v>
      </c>
      <c r="I8101" s="10"/>
    </row>
    <row r="8102" spans="1:9" ht="14.25" customHeight="1">
      <c r="A8102" s="6" t="str">
        <f t="shared" si="93"/>
        <v>Wonosobo - Leksono_BRONDONG</v>
      </c>
      <c r="B8102" s="11" t="s">
        <v>5583</v>
      </c>
      <c r="C8102" s="11" t="s">
        <v>4710</v>
      </c>
      <c r="D8102" s="11">
        <v>4.4400000000000004</v>
      </c>
      <c r="E8102" s="7">
        <f>VLOOKUP(A8102, Sheet2!$A$2:$K$8265, 11)</f>
        <v>109.6589</v>
      </c>
      <c r="F8102" s="7">
        <f t="shared" si="94"/>
        <v>0.55500000000000005</v>
      </c>
      <c r="G8102" s="8">
        <v>200000</v>
      </c>
      <c r="H8102" s="9">
        <f t="shared" si="95"/>
        <v>1000000</v>
      </c>
      <c r="I8102" s="10"/>
    </row>
    <row r="8103" spans="1:9" ht="14.25" customHeight="1">
      <c r="A8103" s="6" t="str">
        <f t="shared" si="93"/>
        <v>Wonosobo - Leksono_BUMIREJO</v>
      </c>
      <c r="B8103" s="11" t="s">
        <v>5583</v>
      </c>
      <c r="C8103" s="11" t="s">
        <v>2738</v>
      </c>
      <c r="D8103" s="11">
        <v>7.7</v>
      </c>
      <c r="E8103" s="7">
        <f>VLOOKUP(A8103, Sheet2!$A$2:$K$8265, 11)</f>
        <v>109.6589</v>
      </c>
      <c r="F8103" s="7">
        <f t="shared" si="94"/>
        <v>0.96250000000000002</v>
      </c>
      <c r="G8103" s="8">
        <v>200000</v>
      </c>
      <c r="H8103" s="9">
        <f t="shared" si="95"/>
        <v>1600000</v>
      </c>
      <c r="I8103" s="10"/>
    </row>
    <row r="8104" spans="1:9" ht="14.25" customHeight="1">
      <c r="A8104" s="6" t="str">
        <f t="shared" si="93"/>
        <v>Wonosobo - Leksono_BUMIROSO</v>
      </c>
      <c r="B8104" s="11" t="s">
        <v>5583</v>
      </c>
      <c r="C8104" s="11" t="s">
        <v>5593</v>
      </c>
      <c r="D8104" s="11">
        <v>7.7</v>
      </c>
      <c r="E8104" s="7">
        <f>VLOOKUP(A8104, Sheet2!$A$2:$K$8265, 11)</f>
        <v>109.6589</v>
      </c>
      <c r="F8104" s="7">
        <f t="shared" si="94"/>
        <v>0.96250000000000002</v>
      </c>
      <c r="G8104" s="8">
        <v>200000</v>
      </c>
      <c r="H8104" s="9">
        <f t="shared" si="95"/>
        <v>1600000</v>
      </c>
      <c r="I8104" s="10"/>
    </row>
    <row r="8105" spans="1:9" ht="14.25" customHeight="1">
      <c r="A8105" s="6" t="str">
        <f t="shared" si="93"/>
        <v>Wonosobo - Leksono_BUMIROSO</v>
      </c>
      <c r="B8105" s="11" t="s">
        <v>5583</v>
      </c>
      <c r="C8105" s="11" t="s">
        <v>5593</v>
      </c>
      <c r="D8105" s="11">
        <v>7.7</v>
      </c>
      <c r="E8105" s="7">
        <f>VLOOKUP(A8105, Sheet2!$A$2:$K$8265, 11)</f>
        <v>109.6589</v>
      </c>
      <c r="F8105" s="7">
        <f t="shared" si="94"/>
        <v>0.96250000000000002</v>
      </c>
      <c r="G8105" s="8">
        <v>200000</v>
      </c>
      <c r="H8105" s="9">
        <f t="shared" si="95"/>
        <v>1600000</v>
      </c>
      <c r="I8105" s="10"/>
    </row>
    <row r="8106" spans="1:9" ht="14.25" customHeight="1">
      <c r="A8106" s="6" t="str">
        <f t="shared" si="93"/>
        <v>Wonosobo - Leksono_BUMITIRTO</v>
      </c>
      <c r="B8106" s="11" t="s">
        <v>5583</v>
      </c>
      <c r="C8106" s="11" t="s">
        <v>5594</v>
      </c>
      <c r="D8106" s="11">
        <v>7.7</v>
      </c>
      <c r="E8106" s="7">
        <f>VLOOKUP(A8106, Sheet2!$A$2:$K$8265, 11)</f>
        <v>109.6589</v>
      </c>
      <c r="F8106" s="7">
        <f t="shared" si="94"/>
        <v>0.96250000000000002</v>
      </c>
      <c r="G8106" s="8">
        <v>200000</v>
      </c>
      <c r="H8106" s="9">
        <f t="shared" si="95"/>
        <v>1600000</v>
      </c>
      <c r="I8106" s="10"/>
    </row>
    <row r="8107" spans="1:9" ht="14.25" customHeight="1">
      <c r="A8107" s="6" t="str">
        <f t="shared" si="93"/>
        <v>Wonosobo - Leksono_CAMPURSARI</v>
      </c>
      <c r="B8107" s="11" t="s">
        <v>5583</v>
      </c>
      <c r="C8107" s="11" t="s">
        <v>1020</v>
      </c>
      <c r="D8107" s="11">
        <v>7.7</v>
      </c>
      <c r="E8107" s="7">
        <f>VLOOKUP(A8107, Sheet2!$A$2:$K$8265, 11)</f>
        <v>109.6589</v>
      </c>
      <c r="F8107" s="7">
        <f t="shared" si="94"/>
        <v>0.96250000000000002</v>
      </c>
      <c r="G8107" s="8">
        <v>200000</v>
      </c>
      <c r="H8107" s="9">
        <f t="shared" si="95"/>
        <v>1600000</v>
      </c>
      <c r="I8107" s="10"/>
    </row>
    <row r="8108" spans="1:9" ht="14.25" customHeight="1">
      <c r="A8108" s="6" t="str">
        <f t="shared" si="93"/>
        <v>Wonosobo - Leksono_CANDI</v>
      </c>
      <c r="B8108" s="11" t="s">
        <v>5583</v>
      </c>
      <c r="C8108" s="11" t="s">
        <v>76</v>
      </c>
      <c r="D8108" s="11">
        <v>7.7</v>
      </c>
      <c r="E8108" s="7">
        <f>VLOOKUP(A8108, Sheet2!$A$2:$K$8265, 11)</f>
        <v>109.6589</v>
      </c>
      <c r="F8108" s="7">
        <f t="shared" si="94"/>
        <v>0.96250000000000002</v>
      </c>
      <c r="G8108" s="8">
        <v>200000</v>
      </c>
      <c r="H8108" s="9">
        <f t="shared" si="95"/>
        <v>1600000</v>
      </c>
      <c r="I8108" s="10"/>
    </row>
    <row r="8109" spans="1:9" ht="14.25" customHeight="1">
      <c r="A8109" s="6" t="str">
        <f t="shared" si="93"/>
        <v>Wonosobo - Leksono_CANDIREJO</v>
      </c>
      <c r="B8109" s="11" t="s">
        <v>5583</v>
      </c>
      <c r="C8109" s="11" t="s">
        <v>359</v>
      </c>
      <c r="D8109" s="11">
        <v>7.7</v>
      </c>
      <c r="E8109" s="7">
        <f>VLOOKUP(A8109, Sheet2!$A$2:$K$8265, 11)</f>
        <v>109.6589</v>
      </c>
      <c r="F8109" s="7">
        <f t="shared" si="94"/>
        <v>0.96250000000000002</v>
      </c>
      <c r="G8109" s="8">
        <v>200000</v>
      </c>
      <c r="H8109" s="9">
        <f t="shared" si="95"/>
        <v>1600000</v>
      </c>
      <c r="I8109" s="10"/>
    </row>
    <row r="8110" spans="1:9" ht="14.25" customHeight="1">
      <c r="A8110" s="6" t="str">
        <f t="shared" si="93"/>
        <v>Wonosobo - Leksono_CEPEDAK</v>
      </c>
      <c r="B8110" s="11" t="s">
        <v>5583</v>
      </c>
      <c r="C8110" s="11" t="s">
        <v>5595</v>
      </c>
      <c r="D8110" s="11">
        <v>4.4400000000000004</v>
      </c>
      <c r="E8110" s="7">
        <f>VLOOKUP(A8110, Sheet2!$A$2:$K$8265, 11)</f>
        <v>109.6589</v>
      </c>
      <c r="F8110" s="7">
        <f t="shared" si="94"/>
        <v>0.55500000000000005</v>
      </c>
      <c r="G8110" s="8">
        <v>200000</v>
      </c>
      <c r="H8110" s="9">
        <f t="shared" si="95"/>
        <v>1000000</v>
      </c>
      <c r="I8110" s="10"/>
    </row>
    <row r="8111" spans="1:9" ht="14.25" customHeight="1">
      <c r="A8111" s="6" t="str">
        <f t="shared" si="93"/>
        <v>Wonosobo - Leksono_CLEDOK</v>
      </c>
      <c r="B8111" s="11" t="s">
        <v>5583</v>
      </c>
      <c r="C8111" s="11" t="s">
        <v>5596</v>
      </c>
      <c r="D8111" s="11">
        <v>7.7</v>
      </c>
      <c r="E8111" s="7">
        <f>VLOOKUP(A8111, Sheet2!$A$2:$K$8265, 11)</f>
        <v>109.6589</v>
      </c>
      <c r="F8111" s="7">
        <f t="shared" si="94"/>
        <v>0.96250000000000002</v>
      </c>
      <c r="G8111" s="8">
        <v>200000</v>
      </c>
      <c r="H8111" s="9">
        <f t="shared" si="95"/>
        <v>1600000</v>
      </c>
      <c r="I8111" s="10"/>
    </row>
    <row r="8112" spans="1:9" ht="14.25" customHeight="1">
      <c r="A8112" s="6" t="str">
        <f t="shared" si="93"/>
        <v>Wonosobo - Leksono_CONDONGCAMPUR</v>
      </c>
      <c r="B8112" s="11" t="s">
        <v>5583</v>
      </c>
      <c r="C8112" s="11" t="s">
        <v>2739</v>
      </c>
      <c r="D8112" s="11">
        <v>10.28</v>
      </c>
      <c r="E8112" s="7">
        <f>VLOOKUP(A8112, Sheet2!$A$2:$K$8265, 11)</f>
        <v>109.6589</v>
      </c>
      <c r="F8112" s="7">
        <f t="shared" si="94"/>
        <v>1.2849999999999999</v>
      </c>
      <c r="G8112" s="8">
        <v>200000</v>
      </c>
      <c r="H8112" s="9">
        <f t="shared" si="95"/>
        <v>2200000</v>
      </c>
      <c r="I8112" s="10"/>
    </row>
    <row r="8113" spans="1:9" ht="14.25" customHeight="1">
      <c r="A8113" s="6" t="str">
        <f t="shared" si="93"/>
        <v>Wonosobo - Leksono_DEMPEL</v>
      </c>
      <c r="B8113" s="11" t="s">
        <v>5583</v>
      </c>
      <c r="C8113" s="11" t="s">
        <v>784</v>
      </c>
      <c r="D8113" s="11">
        <v>7.7</v>
      </c>
      <c r="E8113" s="7">
        <f>VLOOKUP(A8113, Sheet2!$A$2:$K$8265, 11)</f>
        <v>109.6589</v>
      </c>
      <c r="F8113" s="7">
        <f t="shared" si="94"/>
        <v>0.96250000000000002</v>
      </c>
      <c r="G8113" s="8">
        <v>200000</v>
      </c>
      <c r="H8113" s="9">
        <f t="shared" si="95"/>
        <v>1600000</v>
      </c>
      <c r="I8113" s="10"/>
    </row>
    <row r="8114" spans="1:9" ht="14.25" customHeight="1">
      <c r="A8114" s="6" t="str">
        <f t="shared" si="93"/>
        <v>Wonosobo - Leksono_DEPOK</v>
      </c>
      <c r="B8114" s="11" t="s">
        <v>5583</v>
      </c>
      <c r="C8114" s="11" t="s">
        <v>87</v>
      </c>
      <c r="D8114" s="11">
        <v>7.7</v>
      </c>
      <c r="E8114" s="7">
        <f>VLOOKUP(A8114, Sheet2!$A$2:$K$8265, 11)</f>
        <v>109.6589</v>
      </c>
      <c r="F8114" s="7">
        <f t="shared" si="94"/>
        <v>0.96250000000000002</v>
      </c>
      <c r="G8114" s="8">
        <v>200000</v>
      </c>
      <c r="H8114" s="9">
        <f t="shared" si="95"/>
        <v>1600000</v>
      </c>
      <c r="I8114" s="10"/>
    </row>
    <row r="8115" spans="1:9" ht="14.25" customHeight="1">
      <c r="A8115" s="6" t="str">
        <f t="shared" si="93"/>
        <v>Wonosobo - Leksono_DERODUWUR</v>
      </c>
      <c r="B8115" s="11" t="s">
        <v>5583</v>
      </c>
      <c r="C8115" s="11" t="s">
        <v>5597</v>
      </c>
      <c r="D8115" s="11">
        <v>7.7</v>
      </c>
      <c r="E8115" s="7">
        <f>VLOOKUP(A8115, Sheet2!$A$2:$K$8265, 11)</f>
        <v>109.6589</v>
      </c>
      <c r="F8115" s="7">
        <f t="shared" si="94"/>
        <v>0.96250000000000002</v>
      </c>
      <c r="G8115" s="8">
        <v>200000</v>
      </c>
      <c r="H8115" s="9">
        <f t="shared" si="95"/>
        <v>1600000</v>
      </c>
      <c r="I8115" s="10"/>
    </row>
    <row r="8116" spans="1:9" ht="14.25" customHeight="1">
      <c r="A8116" s="6" t="str">
        <f t="shared" si="93"/>
        <v>Wonosobo - Leksono_DERONGISOR</v>
      </c>
      <c r="B8116" s="11" t="s">
        <v>5583</v>
      </c>
      <c r="C8116" s="11" t="s">
        <v>5598</v>
      </c>
      <c r="D8116" s="11">
        <v>7.7</v>
      </c>
      <c r="E8116" s="7">
        <f>VLOOKUP(A8116, Sheet2!$A$2:$K$8265, 11)</f>
        <v>109.6589</v>
      </c>
      <c r="F8116" s="7">
        <f t="shared" si="94"/>
        <v>0.96250000000000002</v>
      </c>
      <c r="G8116" s="8">
        <v>200000</v>
      </c>
      <c r="H8116" s="9">
        <f t="shared" si="95"/>
        <v>1600000</v>
      </c>
      <c r="I8116" s="10"/>
    </row>
    <row r="8117" spans="1:9" ht="14.25" customHeight="1">
      <c r="A8117" s="6" t="str">
        <f t="shared" si="93"/>
        <v>Wonosobo - Leksono_DURENSAWIT</v>
      </c>
      <c r="B8117" s="11" t="s">
        <v>5583</v>
      </c>
      <c r="C8117" s="11" t="s">
        <v>4979</v>
      </c>
      <c r="D8117" s="11">
        <v>7.7</v>
      </c>
      <c r="E8117" s="7">
        <f>VLOOKUP(A8117, Sheet2!$A$2:$K$8265, 11)</f>
        <v>109.6589</v>
      </c>
      <c r="F8117" s="7">
        <f t="shared" si="94"/>
        <v>0.96250000000000002</v>
      </c>
      <c r="G8117" s="8">
        <v>200000</v>
      </c>
      <c r="H8117" s="9">
        <f t="shared" si="95"/>
        <v>1600000</v>
      </c>
      <c r="I8117" s="10"/>
    </row>
    <row r="8118" spans="1:9" ht="14.25" customHeight="1">
      <c r="A8118" s="6" t="str">
        <f t="shared" si="93"/>
        <v>Wonosobo - Leksono_GEMBOL</v>
      </c>
      <c r="B8118" s="11" t="s">
        <v>5583</v>
      </c>
      <c r="C8118" s="11" t="s">
        <v>1185</v>
      </c>
      <c r="D8118" s="11">
        <v>10.28</v>
      </c>
      <c r="E8118" s="7">
        <f>VLOOKUP(A8118, Sheet2!$A$2:$K$8265, 11)</f>
        <v>109.6589</v>
      </c>
      <c r="F8118" s="7">
        <f t="shared" si="94"/>
        <v>1.2849999999999999</v>
      </c>
      <c r="G8118" s="8">
        <v>200000</v>
      </c>
      <c r="H8118" s="9">
        <f t="shared" si="95"/>
        <v>2200000</v>
      </c>
      <c r="I8118" s="10"/>
    </row>
    <row r="8119" spans="1:9" ht="14.25" customHeight="1">
      <c r="A8119" s="6" t="str">
        <f t="shared" si="93"/>
        <v>Wonosobo - Leksono_GIYOMBONG</v>
      </c>
      <c r="B8119" s="11" t="s">
        <v>5583</v>
      </c>
      <c r="C8119" s="11" t="s">
        <v>5599</v>
      </c>
      <c r="D8119" s="11">
        <v>4.4400000000000004</v>
      </c>
      <c r="E8119" s="7">
        <f>VLOOKUP(A8119, Sheet2!$A$2:$K$8265, 11)</f>
        <v>109.6589</v>
      </c>
      <c r="F8119" s="7">
        <f t="shared" si="94"/>
        <v>0.55500000000000005</v>
      </c>
      <c r="G8119" s="8">
        <v>200000</v>
      </c>
      <c r="H8119" s="9">
        <f t="shared" si="95"/>
        <v>1000000</v>
      </c>
      <c r="I8119" s="10"/>
    </row>
    <row r="8120" spans="1:9" ht="14.25" customHeight="1">
      <c r="A8120" s="6" t="str">
        <f t="shared" si="93"/>
        <v>Wonosobo - Leksono_GLAGAH</v>
      </c>
      <c r="B8120" s="11" t="s">
        <v>5583</v>
      </c>
      <c r="C8120" s="11" t="s">
        <v>2945</v>
      </c>
      <c r="D8120" s="11">
        <v>7.7</v>
      </c>
      <c r="E8120" s="7">
        <f>VLOOKUP(A8120, Sheet2!$A$2:$K$8265, 11)</f>
        <v>109.6589</v>
      </c>
      <c r="F8120" s="7">
        <f t="shared" si="94"/>
        <v>0.96250000000000002</v>
      </c>
      <c r="G8120" s="8">
        <v>200000</v>
      </c>
      <c r="H8120" s="9">
        <f t="shared" si="95"/>
        <v>1600000</v>
      </c>
      <c r="I8120" s="10"/>
    </row>
    <row r="8121" spans="1:9" ht="14.25" customHeight="1">
      <c r="A8121" s="6" t="str">
        <f t="shared" si="93"/>
        <v>Wonosobo - Leksono_GONDANG</v>
      </c>
      <c r="B8121" s="11" t="s">
        <v>5583</v>
      </c>
      <c r="C8121" s="11" t="s">
        <v>97</v>
      </c>
      <c r="D8121" s="11">
        <v>7.7</v>
      </c>
      <c r="E8121" s="7">
        <f>VLOOKUP(A8121, Sheet2!$A$2:$K$8265, 11)</f>
        <v>109.6589</v>
      </c>
      <c r="F8121" s="7">
        <f t="shared" si="94"/>
        <v>0.96250000000000002</v>
      </c>
      <c r="G8121" s="8">
        <v>200000</v>
      </c>
      <c r="H8121" s="9">
        <f t="shared" si="95"/>
        <v>1600000</v>
      </c>
      <c r="I8121" s="10"/>
    </row>
    <row r="8122" spans="1:9" ht="14.25" customHeight="1">
      <c r="A8122" s="6" t="str">
        <f t="shared" si="93"/>
        <v>Wonosobo - Leksono_GONDOWULAN</v>
      </c>
      <c r="B8122" s="11" t="s">
        <v>5583</v>
      </c>
      <c r="C8122" s="11" t="s">
        <v>5600</v>
      </c>
      <c r="D8122" s="11">
        <v>7.7</v>
      </c>
      <c r="E8122" s="7">
        <f>VLOOKUP(A8122, Sheet2!$A$2:$K$8265, 11)</f>
        <v>109.6589</v>
      </c>
      <c r="F8122" s="7">
        <f t="shared" si="94"/>
        <v>0.96250000000000002</v>
      </c>
      <c r="G8122" s="8">
        <v>200000</v>
      </c>
      <c r="H8122" s="9">
        <f t="shared" si="95"/>
        <v>1600000</v>
      </c>
      <c r="I8122" s="10"/>
    </row>
    <row r="8123" spans="1:9" ht="14.25" customHeight="1">
      <c r="A8123" s="6" t="str">
        <f t="shared" si="93"/>
        <v>Wonosobo - Leksono_GOWONG</v>
      </c>
      <c r="B8123" s="11" t="s">
        <v>5583</v>
      </c>
      <c r="C8123" s="11" t="s">
        <v>5601</v>
      </c>
      <c r="D8123" s="11">
        <v>4.4400000000000004</v>
      </c>
      <c r="E8123" s="7">
        <f>VLOOKUP(A8123, Sheet2!$A$2:$K$8265, 11)</f>
        <v>109.6589</v>
      </c>
      <c r="F8123" s="7">
        <f t="shared" si="94"/>
        <v>0.55500000000000005</v>
      </c>
      <c r="G8123" s="8">
        <v>200000</v>
      </c>
      <c r="H8123" s="9">
        <f t="shared" si="95"/>
        <v>1000000</v>
      </c>
      <c r="I8123" s="10"/>
    </row>
    <row r="8124" spans="1:9" ht="14.25" customHeight="1">
      <c r="A8124" s="6" t="str">
        <f t="shared" si="93"/>
        <v>Wonosobo - Leksono_GUMELAR</v>
      </c>
      <c r="B8124" s="11" t="s">
        <v>5583</v>
      </c>
      <c r="C8124" s="11" t="s">
        <v>26</v>
      </c>
      <c r="D8124" s="11">
        <v>7.7</v>
      </c>
      <c r="E8124" s="7">
        <f>VLOOKUP(A8124, Sheet2!$A$2:$K$8265, 11)</f>
        <v>109.6589</v>
      </c>
      <c r="F8124" s="7">
        <f t="shared" si="94"/>
        <v>0.96250000000000002</v>
      </c>
      <c r="G8124" s="8">
        <v>200000</v>
      </c>
      <c r="H8124" s="9">
        <f t="shared" si="95"/>
        <v>1600000</v>
      </c>
      <c r="I8124" s="10"/>
    </row>
    <row r="8125" spans="1:9" ht="14.25" customHeight="1">
      <c r="A8125" s="6" t="str">
        <f t="shared" si="93"/>
        <v>Wonosobo - Leksono_GUNTURMADU</v>
      </c>
      <c r="B8125" s="11" t="s">
        <v>5583</v>
      </c>
      <c r="C8125" s="11" t="s">
        <v>5602</v>
      </c>
      <c r="D8125" s="11">
        <v>7.7</v>
      </c>
      <c r="E8125" s="7">
        <f>VLOOKUP(A8125, Sheet2!$A$2:$K$8265, 11)</f>
        <v>109.6589</v>
      </c>
      <c r="F8125" s="7">
        <f t="shared" si="94"/>
        <v>0.96250000000000002</v>
      </c>
      <c r="G8125" s="8">
        <v>200000</v>
      </c>
      <c r="H8125" s="9">
        <f t="shared" si="95"/>
        <v>1600000</v>
      </c>
      <c r="I8125" s="10"/>
    </row>
    <row r="8126" spans="1:9" ht="14.25" customHeight="1">
      <c r="A8126" s="6" t="str">
        <f t="shared" si="93"/>
        <v>Wonosobo - Leksono_GUNUNGCONDONG</v>
      </c>
      <c r="B8126" s="11" t="s">
        <v>5583</v>
      </c>
      <c r="C8126" s="11" t="s">
        <v>5603</v>
      </c>
      <c r="D8126" s="11">
        <v>4.4400000000000004</v>
      </c>
      <c r="E8126" s="7">
        <f>VLOOKUP(A8126, Sheet2!$A$2:$K$8265, 11)</f>
        <v>109.6589</v>
      </c>
      <c r="F8126" s="7">
        <f t="shared" si="94"/>
        <v>0.55500000000000005</v>
      </c>
      <c r="G8126" s="8">
        <v>200000</v>
      </c>
      <c r="H8126" s="9">
        <f t="shared" si="95"/>
        <v>1000000</v>
      </c>
      <c r="I8126" s="10"/>
    </row>
    <row r="8127" spans="1:9" ht="14.25" customHeight="1">
      <c r="A8127" s="6" t="str">
        <f t="shared" si="93"/>
        <v>Wonosobo - Leksono_GUNUNGTAWANG</v>
      </c>
      <c r="B8127" s="11" t="s">
        <v>5583</v>
      </c>
      <c r="C8127" s="11" t="s">
        <v>5604</v>
      </c>
      <c r="D8127" s="11">
        <v>7.7</v>
      </c>
      <c r="E8127" s="7">
        <f>VLOOKUP(A8127, Sheet2!$A$2:$K$8265, 11)</f>
        <v>109.6589</v>
      </c>
      <c r="F8127" s="7">
        <f t="shared" si="94"/>
        <v>0.96250000000000002</v>
      </c>
      <c r="G8127" s="8">
        <v>200000</v>
      </c>
      <c r="H8127" s="9">
        <f t="shared" si="95"/>
        <v>1600000</v>
      </c>
      <c r="I8127" s="10"/>
    </row>
    <row r="8128" spans="1:9" ht="14.25" customHeight="1">
      <c r="A8128" s="6" t="str">
        <f t="shared" si="93"/>
        <v>Wonosobo - Leksono_JANGKRIKAN</v>
      </c>
      <c r="B8128" s="11" t="s">
        <v>5583</v>
      </c>
      <c r="C8128" s="11" t="s">
        <v>5605</v>
      </c>
      <c r="D8128" s="11">
        <v>7.7</v>
      </c>
      <c r="E8128" s="7">
        <f>VLOOKUP(A8128, Sheet2!$A$2:$K$8265, 11)</f>
        <v>109.6589</v>
      </c>
      <c r="F8128" s="7">
        <f t="shared" si="94"/>
        <v>0.96250000000000002</v>
      </c>
      <c r="G8128" s="8">
        <v>200000</v>
      </c>
      <c r="H8128" s="9">
        <f t="shared" si="95"/>
        <v>1600000</v>
      </c>
      <c r="I8128" s="10"/>
    </row>
    <row r="8129" spans="1:9" ht="14.25" customHeight="1">
      <c r="A8129" s="6" t="str">
        <f t="shared" si="93"/>
        <v>Wonosobo - Leksono_JARAKSARI</v>
      </c>
      <c r="B8129" s="11" t="s">
        <v>5583</v>
      </c>
      <c r="C8129" s="11" t="s">
        <v>5606</v>
      </c>
      <c r="D8129" s="11">
        <v>7.7</v>
      </c>
      <c r="E8129" s="7">
        <f>VLOOKUP(A8129, Sheet2!$A$2:$K$8265, 11)</f>
        <v>109.6589</v>
      </c>
      <c r="F8129" s="7">
        <f t="shared" si="94"/>
        <v>0.96250000000000002</v>
      </c>
      <c r="G8129" s="8">
        <v>200000</v>
      </c>
      <c r="H8129" s="9">
        <f t="shared" si="95"/>
        <v>1600000</v>
      </c>
      <c r="I8129" s="10"/>
    </row>
    <row r="8130" spans="1:9" ht="14.25" customHeight="1">
      <c r="A8130" s="6" t="str">
        <f t="shared" si="93"/>
        <v>Wonosobo - Leksono_JLAMPRANG</v>
      </c>
      <c r="B8130" s="11" t="s">
        <v>5583</v>
      </c>
      <c r="C8130" s="11" t="s">
        <v>390</v>
      </c>
      <c r="D8130" s="11">
        <v>7.7</v>
      </c>
      <c r="E8130" s="7">
        <f>VLOOKUP(A8130, Sheet2!$A$2:$K$8265, 11)</f>
        <v>109.6589</v>
      </c>
      <c r="F8130" s="7">
        <f t="shared" si="94"/>
        <v>0.96250000000000002</v>
      </c>
      <c r="G8130" s="8">
        <v>200000</v>
      </c>
      <c r="H8130" s="9">
        <f t="shared" si="95"/>
        <v>1600000</v>
      </c>
      <c r="I8130" s="10"/>
    </row>
    <row r="8131" spans="1:9" ht="14.25" customHeight="1">
      <c r="A8131" s="6" t="str">
        <f t="shared" si="93"/>
        <v>Wonosobo - Leksono_JOGOYITNAN</v>
      </c>
      <c r="B8131" s="11" t="s">
        <v>5583</v>
      </c>
      <c r="C8131" s="11" t="s">
        <v>5607</v>
      </c>
      <c r="D8131" s="11">
        <v>7.7</v>
      </c>
      <c r="E8131" s="7">
        <f>VLOOKUP(A8131, Sheet2!$A$2:$K$8265, 11)</f>
        <v>109.6589</v>
      </c>
      <c r="F8131" s="7">
        <f t="shared" si="94"/>
        <v>0.96250000000000002</v>
      </c>
      <c r="G8131" s="8">
        <v>200000</v>
      </c>
      <c r="H8131" s="9">
        <f t="shared" si="95"/>
        <v>1600000</v>
      </c>
      <c r="I8131" s="10"/>
    </row>
    <row r="8132" spans="1:9" ht="14.25" customHeight="1">
      <c r="A8132" s="6" t="str">
        <f t="shared" si="93"/>
        <v>Wonosobo - Leksono_JOLONTORO</v>
      </c>
      <c r="B8132" s="11" t="s">
        <v>5583</v>
      </c>
      <c r="C8132" s="11" t="s">
        <v>5608</v>
      </c>
      <c r="D8132" s="11">
        <v>7.7</v>
      </c>
      <c r="E8132" s="7">
        <f>VLOOKUP(A8132, Sheet2!$A$2:$K$8265, 11)</f>
        <v>109.6589</v>
      </c>
      <c r="F8132" s="7">
        <f t="shared" si="94"/>
        <v>0.96250000000000002</v>
      </c>
      <c r="G8132" s="8">
        <v>200000</v>
      </c>
      <c r="H8132" s="9">
        <f t="shared" si="95"/>
        <v>1600000</v>
      </c>
      <c r="I8132" s="10"/>
    </row>
    <row r="8133" spans="1:9" ht="14.25" customHeight="1">
      <c r="A8133" s="6" t="str">
        <f t="shared" si="93"/>
        <v>Wonosobo - Leksono_JONGGOLSARI</v>
      </c>
      <c r="B8133" s="11" t="s">
        <v>5583</v>
      </c>
      <c r="C8133" s="11" t="s">
        <v>5609</v>
      </c>
      <c r="D8133" s="11">
        <v>7.7</v>
      </c>
      <c r="E8133" s="7">
        <f>VLOOKUP(A8133, Sheet2!$A$2:$K$8265, 11)</f>
        <v>109.6589</v>
      </c>
      <c r="F8133" s="7">
        <f t="shared" si="94"/>
        <v>0.96250000000000002</v>
      </c>
      <c r="G8133" s="8">
        <v>200000</v>
      </c>
      <c r="H8133" s="9">
        <f t="shared" si="95"/>
        <v>1600000</v>
      </c>
      <c r="I8133" s="10"/>
    </row>
    <row r="8134" spans="1:9" ht="14.25" customHeight="1">
      <c r="A8134" s="6" t="str">
        <f t="shared" si="93"/>
        <v>Wonosobo - Leksono_KADIPATEN</v>
      </c>
      <c r="B8134" s="11" t="s">
        <v>5583</v>
      </c>
      <c r="C8134" s="11" t="s">
        <v>2602</v>
      </c>
      <c r="D8134" s="11">
        <v>7.7</v>
      </c>
      <c r="E8134" s="7">
        <f>VLOOKUP(A8134, Sheet2!$A$2:$K$8265, 11)</f>
        <v>109.6589</v>
      </c>
      <c r="F8134" s="7">
        <f t="shared" si="94"/>
        <v>0.96250000000000002</v>
      </c>
      <c r="G8134" s="8">
        <v>200000</v>
      </c>
      <c r="H8134" s="9">
        <f t="shared" si="95"/>
        <v>1600000</v>
      </c>
      <c r="I8134" s="10"/>
    </row>
    <row r="8135" spans="1:9" ht="14.25" customHeight="1">
      <c r="A8135" s="6" t="str">
        <f t="shared" si="93"/>
        <v>Wonosobo - Leksono_KAGUNGAN</v>
      </c>
      <c r="B8135" s="11" t="s">
        <v>5583</v>
      </c>
      <c r="C8135" s="11" t="s">
        <v>5610</v>
      </c>
      <c r="D8135" s="11">
        <v>7.7</v>
      </c>
      <c r="E8135" s="7">
        <f>VLOOKUP(A8135, Sheet2!$A$2:$K$8265, 11)</f>
        <v>109.6589</v>
      </c>
      <c r="F8135" s="7">
        <f t="shared" si="94"/>
        <v>0.96250000000000002</v>
      </c>
      <c r="G8135" s="8">
        <v>200000</v>
      </c>
      <c r="H8135" s="9">
        <f t="shared" si="95"/>
        <v>1600000</v>
      </c>
      <c r="I8135" s="10"/>
    </row>
    <row r="8136" spans="1:9" ht="14.25" customHeight="1">
      <c r="A8136" s="6" t="str">
        <f t="shared" si="93"/>
        <v>Wonosobo - Leksono_KALIALANG</v>
      </c>
      <c r="B8136" s="11" t="s">
        <v>5583</v>
      </c>
      <c r="C8136" s="11" t="s">
        <v>887</v>
      </c>
      <c r="D8136" s="11">
        <v>7.7</v>
      </c>
      <c r="E8136" s="7">
        <f>VLOOKUP(A8136, Sheet2!$A$2:$K$8265, 11)</f>
        <v>109.6589</v>
      </c>
      <c r="F8136" s="7">
        <f t="shared" si="94"/>
        <v>0.96250000000000002</v>
      </c>
      <c r="G8136" s="8">
        <v>200000</v>
      </c>
      <c r="H8136" s="9">
        <f t="shared" si="95"/>
        <v>1600000</v>
      </c>
      <c r="I8136" s="10"/>
    </row>
    <row r="8137" spans="1:9" ht="14.25" customHeight="1">
      <c r="A8137" s="6" t="str">
        <f t="shared" si="93"/>
        <v>Wonosobo - Leksono_KALIANGET</v>
      </c>
      <c r="B8137" s="11" t="s">
        <v>5583</v>
      </c>
      <c r="C8137" s="11" t="s">
        <v>5611</v>
      </c>
      <c r="D8137" s="11">
        <v>7.7</v>
      </c>
      <c r="E8137" s="7">
        <f>VLOOKUP(A8137, Sheet2!$A$2:$K$8265, 11)</f>
        <v>109.6589</v>
      </c>
      <c r="F8137" s="7">
        <f t="shared" si="94"/>
        <v>0.96250000000000002</v>
      </c>
      <c r="G8137" s="8">
        <v>200000</v>
      </c>
      <c r="H8137" s="9">
        <f t="shared" si="95"/>
        <v>1600000</v>
      </c>
      <c r="I8137" s="10"/>
    </row>
    <row r="8138" spans="1:9" ht="14.25" customHeight="1">
      <c r="A8138" s="6" t="str">
        <f t="shared" si="93"/>
        <v>Wonosobo - Leksono_KALIBEBER</v>
      </c>
      <c r="B8138" s="11" t="s">
        <v>5583</v>
      </c>
      <c r="C8138" s="11" t="s">
        <v>5612</v>
      </c>
      <c r="D8138" s="11">
        <v>7.7</v>
      </c>
      <c r="E8138" s="7">
        <f>VLOOKUP(A8138, Sheet2!$A$2:$K$8265, 11)</f>
        <v>109.6589</v>
      </c>
      <c r="F8138" s="7">
        <f t="shared" si="94"/>
        <v>0.96250000000000002</v>
      </c>
      <c r="G8138" s="8">
        <v>200000</v>
      </c>
      <c r="H8138" s="9">
        <f t="shared" si="95"/>
        <v>1600000</v>
      </c>
      <c r="I8138" s="10"/>
    </row>
    <row r="8139" spans="1:9" ht="14.25" customHeight="1">
      <c r="A8139" s="6" t="str">
        <f t="shared" si="93"/>
        <v>Wonosobo - Leksono_KALIDESEL</v>
      </c>
      <c r="B8139" s="11" t="s">
        <v>5583</v>
      </c>
      <c r="C8139" s="11" t="s">
        <v>5613</v>
      </c>
      <c r="D8139" s="11">
        <v>7.7</v>
      </c>
      <c r="E8139" s="7">
        <f>VLOOKUP(A8139, Sheet2!$A$2:$K$8265, 11)</f>
        <v>109.6589</v>
      </c>
      <c r="F8139" s="7">
        <f t="shared" si="94"/>
        <v>0.96250000000000002</v>
      </c>
      <c r="G8139" s="8">
        <v>200000</v>
      </c>
      <c r="H8139" s="9">
        <f t="shared" si="95"/>
        <v>1600000</v>
      </c>
      <c r="I8139" s="10"/>
    </row>
    <row r="8140" spans="1:9" ht="14.25" customHeight="1">
      <c r="A8140" s="6" t="str">
        <f t="shared" si="93"/>
        <v>Wonosobo - Leksono_KALIERANG</v>
      </c>
      <c r="B8140" s="11" t="s">
        <v>5583</v>
      </c>
      <c r="C8140" s="11" t="s">
        <v>1731</v>
      </c>
      <c r="D8140" s="11">
        <v>7.7</v>
      </c>
      <c r="E8140" s="7">
        <f>VLOOKUP(A8140, Sheet2!$A$2:$K$8265, 11)</f>
        <v>109.6589</v>
      </c>
      <c r="F8140" s="7">
        <f t="shared" si="94"/>
        <v>0.96250000000000002</v>
      </c>
      <c r="G8140" s="8">
        <v>200000</v>
      </c>
      <c r="H8140" s="9">
        <f t="shared" si="95"/>
        <v>1600000</v>
      </c>
      <c r="I8140" s="10"/>
    </row>
    <row r="8141" spans="1:9" ht="14.25" customHeight="1">
      <c r="A8141" s="6" t="str">
        <f t="shared" si="93"/>
        <v>Wonosobo - Leksono_KALIKAJAR</v>
      </c>
      <c r="B8141" s="11" t="s">
        <v>5583</v>
      </c>
      <c r="C8141" s="11" t="s">
        <v>4832</v>
      </c>
      <c r="D8141" s="11">
        <v>7.7</v>
      </c>
      <c r="E8141" s="7">
        <f>VLOOKUP(A8141, Sheet2!$A$2:$K$8265, 11)</f>
        <v>109.6589</v>
      </c>
      <c r="F8141" s="7">
        <f t="shared" si="94"/>
        <v>0.96250000000000002</v>
      </c>
      <c r="G8141" s="8">
        <v>200000</v>
      </c>
      <c r="H8141" s="9">
        <f t="shared" si="95"/>
        <v>1600000</v>
      </c>
      <c r="I8141" s="10"/>
    </row>
    <row r="8142" spans="1:9" ht="14.25" customHeight="1">
      <c r="A8142" s="6" t="str">
        <f t="shared" si="93"/>
        <v>Wonosobo - Leksono_KALIKARUNG</v>
      </c>
      <c r="B8142" s="11" t="s">
        <v>5583</v>
      </c>
      <c r="C8142" s="11" t="s">
        <v>5614</v>
      </c>
      <c r="D8142" s="11">
        <v>7.7</v>
      </c>
      <c r="E8142" s="7">
        <f>VLOOKUP(A8142, Sheet2!$A$2:$K$8265, 11)</f>
        <v>109.6589</v>
      </c>
      <c r="F8142" s="7">
        <f t="shared" si="94"/>
        <v>0.96250000000000002</v>
      </c>
      <c r="G8142" s="8">
        <v>200000</v>
      </c>
      <c r="H8142" s="9">
        <f t="shared" si="95"/>
        <v>1600000</v>
      </c>
      <c r="I8142" s="10"/>
    </row>
    <row r="8143" spans="1:9" ht="14.25" customHeight="1">
      <c r="A8143" s="6" t="str">
        <f t="shared" si="93"/>
        <v>Wonosobo - Leksono_KALIMENDONG</v>
      </c>
      <c r="B8143" s="11" t="s">
        <v>5583</v>
      </c>
      <c r="C8143" s="11" t="s">
        <v>5615</v>
      </c>
      <c r="D8143" s="11">
        <v>7.7</v>
      </c>
      <c r="E8143" s="7">
        <f>VLOOKUP(A8143, Sheet2!$A$2:$K$8265, 11)</f>
        <v>109.6589</v>
      </c>
      <c r="F8143" s="7">
        <f t="shared" si="94"/>
        <v>0.96250000000000002</v>
      </c>
      <c r="G8143" s="8">
        <v>200000</v>
      </c>
      <c r="H8143" s="9">
        <f t="shared" si="95"/>
        <v>1600000</v>
      </c>
      <c r="I8143" s="10"/>
    </row>
    <row r="8144" spans="1:9" ht="14.25" customHeight="1">
      <c r="A8144" s="6" t="str">
        <f t="shared" si="93"/>
        <v>Wonosobo - Leksono_KALIPUTIH</v>
      </c>
      <c r="B8144" s="11" t="s">
        <v>5583</v>
      </c>
      <c r="C8144" s="11" t="s">
        <v>2233</v>
      </c>
      <c r="D8144" s="11">
        <v>7.7</v>
      </c>
      <c r="E8144" s="7">
        <f>VLOOKUP(A8144, Sheet2!$A$2:$K$8265, 11)</f>
        <v>109.6589</v>
      </c>
      <c r="F8144" s="7">
        <f t="shared" si="94"/>
        <v>0.96250000000000002</v>
      </c>
      <c r="G8144" s="8">
        <v>200000</v>
      </c>
      <c r="H8144" s="9">
        <f t="shared" si="95"/>
        <v>1600000</v>
      </c>
      <c r="I8144" s="10"/>
    </row>
    <row r="8145" spans="1:9" ht="14.25" customHeight="1">
      <c r="A8145" s="6" t="str">
        <f t="shared" si="93"/>
        <v>Wonosobo - Leksono_KALIWIRO</v>
      </c>
      <c r="B8145" s="11" t="s">
        <v>5583</v>
      </c>
      <c r="C8145" s="11" t="s">
        <v>5616</v>
      </c>
      <c r="D8145" s="11">
        <v>7.7</v>
      </c>
      <c r="E8145" s="7">
        <f>VLOOKUP(A8145, Sheet2!$A$2:$K$8265, 11)</f>
        <v>109.6589</v>
      </c>
      <c r="F8145" s="7">
        <f t="shared" si="94"/>
        <v>0.96250000000000002</v>
      </c>
      <c r="G8145" s="8">
        <v>200000</v>
      </c>
      <c r="H8145" s="9">
        <f t="shared" si="95"/>
        <v>1600000</v>
      </c>
      <c r="I8145" s="10"/>
    </row>
    <row r="8146" spans="1:9" ht="14.25" customHeight="1">
      <c r="A8146" s="6" t="str">
        <f t="shared" si="93"/>
        <v>Wonosobo - Leksono_KALIWULUH</v>
      </c>
      <c r="B8146" s="11" t="s">
        <v>5583</v>
      </c>
      <c r="C8146" s="11" t="s">
        <v>3935</v>
      </c>
      <c r="D8146" s="11">
        <v>7.7</v>
      </c>
      <c r="E8146" s="7">
        <f>VLOOKUP(A8146, Sheet2!$A$2:$K$8265, 11)</f>
        <v>109.6589</v>
      </c>
      <c r="F8146" s="7">
        <f t="shared" si="94"/>
        <v>0.96250000000000002</v>
      </c>
      <c r="G8146" s="8">
        <v>200000</v>
      </c>
      <c r="H8146" s="9">
        <f t="shared" si="95"/>
        <v>1600000</v>
      </c>
      <c r="I8146" s="10"/>
    </row>
    <row r="8147" spans="1:9" ht="14.25" customHeight="1">
      <c r="A8147" s="6" t="str">
        <f t="shared" si="93"/>
        <v>Wonosobo - Leksono_KALIWUNGU</v>
      </c>
      <c r="B8147" s="11" t="s">
        <v>5583</v>
      </c>
      <c r="C8147" s="11" t="s">
        <v>1438</v>
      </c>
      <c r="D8147" s="11">
        <v>4.4400000000000004</v>
      </c>
      <c r="E8147" s="7">
        <f>VLOOKUP(A8147, Sheet2!$A$2:$K$8265, 11)</f>
        <v>109.6589</v>
      </c>
      <c r="F8147" s="7">
        <f t="shared" si="94"/>
        <v>0.55500000000000005</v>
      </c>
      <c r="G8147" s="8">
        <v>200000</v>
      </c>
      <c r="H8147" s="9">
        <f t="shared" si="95"/>
        <v>1000000</v>
      </c>
      <c r="I8147" s="10"/>
    </row>
    <row r="8148" spans="1:9" ht="14.25" customHeight="1">
      <c r="A8148" s="6" t="str">
        <f t="shared" si="93"/>
        <v>Wonosobo - Leksono_KAMBANGAN</v>
      </c>
      <c r="B8148" s="11" t="s">
        <v>5583</v>
      </c>
      <c r="C8148" s="11" t="s">
        <v>121</v>
      </c>
      <c r="D8148" s="11">
        <v>4.4400000000000004</v>
      </c>
      <c r="E8148" s="7">
        <f>VLOOKUP(A8148, Sheet2!$A$2:$K$8265, 11)</f>
        <v>109.6589</v>
      </c>
      <c r="F8148" s="7">
        <f t="shared" si="94"/>
        <v>0.55500000000000005</v>
      </c>
      <c r="G8148" s="8">
        <v>200000</v>
      </c>
      <c r="H8148" s="9">
        <f t="shared" si="95"/>
        <v>1000000</v>
      </c>
      <c r="I8148" s="10"/>
    </row>
    <row r="8149" spans="1:9" ht="14.25" customHeight="1">
      <c r="A8149" s="6" t="str">
        <f t="shared" si="93"/>
        <v>Wonosobo - Leksono_KAPULOGO</v>
      </c>
      <c r="B8149" s="11" t="s">
        <v>5583</v>
      </c>
      <c r="C8149" s="11" t="s">
        <v>5617</v>
      </c>
      <c r="D8149" s="11">
        <v>7.7</v>
      </c>
      <c r="E8149" s="7">
        <f>VLOOKUP(A8149, Sheet2!$A$2:$K$8265, 11)</f>
        <v>109.6589</v>
      </c>
      <c r="F8149" s="7">
        <f t="shared" si="94"/>
        <v>0.96250000000000002</v>
      </c>
      <c r="G8149" s="8">
        <v>200000</v>
      </c>
      <c r="H8149" s="9">
        <f t="shared" si="95"/>
        <v>1600000</v>
      </c>
      <c r="I8149" s="10"/>
    </row>
    <row r="8150" spans="1:9" ht="14.25" customHeight="1">
      <c r="A8150" s="6" t="str">
        <f t="shared" si="93"/>
        <v>Wonosobo - Leksono_KARANGDUWUR</v>
      </c>
      <c r="B8150" s="11" t="s">
        <v>5583</v>
      </c>
      <c r="C8150" s="11" t="s">
        <v>2775</v>
      </c>
      <c r="D8150" s="11">
        <v>7.7</v>
      </c>
      <c r="E8150" s="7">
        <f>VLOOKUP(A8150, Sheet2!$A$2:$K$8265, 11)</f>
        <v>109.6589</v>
      </c>
      <c r="F8150" s="7">
        <f t="shared" si="94"/>
        <v>0.96250000000000002</v>
      </c>
      <c r="G8150" s="8">
        <v>200000</v>
      </c>
      <c r="H8150" s="9">
        <f t="shared" si="95"/>
        <v>1600000</v>
      </c>
      <c r="I8150" s="10"/>
    </row>
    <row r="8151" spans="1:9" ht="14.25" customHeight="1">
      <c r="A8151" s="6" t="str">
        <f t="shared" si="93"/>
        <v>Wonosobo - Leksono_KARANGGEDANG</v>
      </c>
      <c r="B8151" s="11" t="s">
        <v>5583</v>
      </c>
      <c r="C8151" s="11" t="s">
        <v>895</v>
      </c>
      <c r="D8151" s="11">
        <v>4.4400000000000004</v>
      </c>
      <c r="E8151" s="7">
        <f>VLOOKUP(A8151, Sheet2!$A$2:$K$8265, 11)</f>
        <v>109.6589</v>
      </c>
      <c r="F8151" s="7">
        <f t="shared" si="94"/>
        <v>0.55500000000000005</v>
      </c>
      <c r="G8151" s="8">
        <v>200000</v>
      </c>
      <c r="H8151" s="9">
        <f t="shared" si="95"/>
        <v>1000000</v>
      </c>
      <c r="I8151" s="10"/>
    </row>
    <row r="8152" spans="1:9" ht="14.25" customHeight="1">
      <c r="A8152" s="6" t="str">
        <f t="shared" si="93"/>
        <v>Wonosobo - Leksono_KARANGLUHUR</v>
      </c>
      <c r="B8152" s="11" t="s">
        <v>5583</v>
      </c>
      <c r="C8152" s="11" t="s">
        <v>5618</v>
      </c>
      <c r="D8152" s="11">
        <v>7.7</v>
      </c>
      <c r="E8152" s="7">
        <f>VLOOKUP(A8152, Sheet2!$A$2:$K$8265, 11)</f>
        <v>109.6589</v>
      </c>
      <c r="F8152" s="7">
        <f t="shared" si="94"/>
        <v>0.96250000000000002</v>
      </c>
      <c r="G8152" s="8">
        <v>200000</v>
      </c>
      <c r="H8152" s="9">
        <f t="shared" si="95"/>
        <v>1600000</v>
      </c>
      <c r="I8152" s="10"/>
    </row>
    <row r="8153" spans="1:9" ht="14.25" customHeight="1">
      <c r="A8153" s="6" t="str">
        <f t="shared" si="93"/>
        <v>Wonosobo - Leksono_KARANGREJO</v>
      </c>
      <c r="B8153" s="11" t="s">
        <v>5583</v>
      </c>
      <c r="C8153" s="11" t="s">
        <v>1303</v>
      </c>
      <c r="D8153" s="11">
        <v>7.7</v>
      </c>
      <c r="E8153" s="7">
        <f>VLOOKUP(A8153, Sheet2!$A$2:$K$8265, 11)</f>
        <v>109.6589</v>
      </c>
      <c r="F8153" s="7">
        <f t="shared" si="94"/>
        <v>0.96250000000000002</v>
      </c>
      <c r="G8153" s="8">
        <v>200000</v>
      </c>
      <c r="H8153" s="9">
        <f t="shared" si="95"/>
        <v>1600000</v>
      </c>
      <c r="I8153" s="10"/>
    </row>
    <row r="8154" spans="1:9" ht="14.25" customHeight="1">
      <c r="A8154" s="6" t="str">
        <f t="shared" si="93"/>
        <v>Wonosobo - Leksono_KARANGSAMBUNG</v>
      </c>
      <c r="B8154" s="11" t="s">
        <v>5583</v>
      </c>
      <c r="C8154" s="11" t="s">
        <v>297</v>
      </c>
      <c r="D8154" s="11">
        <v>7.7</v>
      </c>
      <c r="E8154" s="7">
        <f>VLOOKUP(A8154, Sheet2!$A$2:$K$8265, 11)</f>
        <v>109.6589</v>
      </c>
      <c r="F8154" s="7">
        <f t="shared" si="94"/>
        <v>0.96250000000000002</v>
      </c>
      <c r="G8154" s="8">
        <v>200000</v>
      </c>
      <c r="H8154" s="9">
        <f t="shared" si="95"/>
        <v>1600000</v>
      </c>
      <c r="I8154" s="10"/>
    </row>
    <row r="8155" spans="1:9" ht="14.25" customHeight="1">
      <c r="A8155" s="6" t="str">
        <f t="shared" si="93"/>
        <v>Wonosobo - Leksono_KARANGSARI</v>
      </c>
      <c r="B8155" s="11" t="s">
        <v>5583</v>
      </c>
      <c r="C8155" s="11" t="s">
        <v>298</v>
      </c>
      <c r="D8155" s="11">
        <v>7.7</v>
      </c>
      <c r="E8155" s="7">
        <f>VLOOKUP(A8155, Sheet2!$A$2:$K$8265, 11)</f>
        <v>109.6589</v>
      </c>
      <c r="F8155" s="7">
        <f t="shared" si="94"/>
        <v>0.96250000000000002</v>
      </c>
      <c r="G8155" s="8">
        <v>200000</v>
      </c>
      <c r="H8155" s="9">
        <f t="shared" si="95"/>
        <v>1600000</v>
      </c>
      <c r="I8155" s="10"/>
    </row>
    <row r="8156" spans="1:9" ht="14.25" customHeight="1">
      <c r="A8156" s="6" t="str">
        <f t="shared" si="93"/>
        <v>Wonosobo - Leksono_KAUMAN</v>
      </c>
      <c r="B8156" s="11" t="s">
        <v>5583</v>
      </c>
      <c r="C8156" s="11" t="s">
        <v>132</v>
      </c>
      <c r="D8156" s="11">
        <v>7.7</v>
      </c>
      <c r="E8156" s="7">
        <f>VLOOKUP(A8156, Sheet2!$A$2:$K$8265, 11)</f>
        <v>109.6589</v>
      </c>
      <c r="F8156" s="7">
        <f t="shared" si="94"/>
        <v>0.96250000000000002</v>
      </c>
      <c r="G8156" s="8">
        <v>200000</v>
      </c>
      <c r="H8156" s="9">
        <f t="shared" si="95"/>
        <v>1600000</v>
      </c>
      <c r="I8156" s="10"/>
    </row>
    <row r="8157" spans="1:9" ht="14.25" customHeight="1">
      <c r="A8157" s="6" t="str">
        <f t="shared" si="93"/>
        <v>Wonosobo - Leksono_KEBRENGAN</v>
      </c>
      <c r="B8157" s="11" t="s">
        <v>5583</v>
      </c>
      <c r="C8157" s="11" t="s">
        <v>5619</v>
      </c>
      <c r="D8157" s="11">
        <v>7.7</v>
      </c>
      <c r="E8157" s="7">
        <f>VLOOKUP(A8157, Sheet2!$A$2:$K$8265, 11)</f>
        <v>109.6589</v>
      </c>
      <c r="F8157" s="7">
        <f t="shared" si="94"/>
        <v>0.96250000000000002</v>
      </c>
      <c r="G8157" s="8">
        <v>200000</v>
      </c>
      <c r="H8157" s="9">
        <f t="shared" si="95"/>
        <v>1600000</v>
      </c>
      <c r="I8157" s="10"/>
    </row>
    <row r="8158" spans="1:9" ht="14.25" customHeight="1">
      <c r="A8158" s="6" t="str">
        <f t="shared" si="93"/>
        <v>Wonosobo - Leksono_KECIS</v>
      </c>
      <c r="B8158" s="11" t="s">
        <v>5583</v>
      </c>
      <c r="C8158" s="11" t="s">
        <v>5620</v>
      </c>
      <c r="D8158" s="11">
        <v>7.7</v>
      </c>
      <c r="E8158" s="7">
        <f>VLOOKUP(A8158, Sheet2!$A$2:$K$8265, 11)</f>
        <v>109.6589</v>
      </c>
      <c r="F8158" s="7">
        <f t="shared" si="94"/>
        <v>0.96250000000000002</v>
      </c>
      <c r="G8158" s="8">
        <v>200000</v>
      </c>
      <c r="H8158" s="9">
        <f t="shared" si="95"/>
        <v>1600000</v>
      </c>
      <c r="I8158" s="10"/>
    </row>
    <row r="8159" spans="1:9" ht="14.25" customHeight="1">
      <c r="A8159" s="6" t="str">
        <f t="shared" si="93"/>
        <v>Wonosobo - Leksono_KEDALON</v>
      </c>
      <c r="B8159" s="11" t="s">
        <v>5583</v>
      </c>
      <c r="C8159" s="11" t="s">
        <v>4511</v>
      </c>
      <c r="D8159" s="11">
        <v>7.7</v>
      </c>
      <c r="E8159" s="7">
        <f>VLOOKUP(A8159, Sheet2!$A$2:$K$8265, 11)</f>
        <v>109.6589</v>
      </c>
      <c r="F8159" s="7">
        <f t="shared" si="94"/>
        <v>0.96250000000000002</v>
      </c>
      <c r="G8159" s="8">
        <v>200000</v>
      </c>
      <c r="H8159" s="9">
        <f t="shared" si="95"/>
        <v>1600000</v>
      </c>
      <c r="I8159" s="10"/>
    </row>
    <row r="8160" spans="1:9" ht="14.25" customHeight="1">
      <c r="A8160" s="6" t="str">
        <f t="shared" si="93"/>
        <v>Wonosobo - Leksono_KEJIWAN</v>
      </c>
      <c r="B8160" s="11" t="s">
        <v>5583</v>
      </c>
      <c r="C8160" s="11" t="s">
        <v>5621</v>
      </c>
      <c r="D8160" s="11">
        <v>7.7</v>
      </c>
      <c r="E8160" s="7">
        <f>VLOOKUP(A8160, Sheet2!$A$2:$K$8265, 11)</f>
        <v>109.6589</v>
      </c>
      <c r="F8160" s="7">
        <f t="shared" si="94"/>
        <v>0.96250000000000002</v>
      </c>
      <c r="G8160" s="8">
        <v>200000</v>
      </c>
      <c r="H8160" s="9">
        <f t="shared" si="95"/>
        <v>1600000</v>
      </c>
      <c r="I8160" s="10"/>
    </row>
    <row r="8161" spans="1:9" ht="14.25" customHeight="1">
      <c r="A8161" s="6" t="str">
        <f t="shared" si="93"/>
        <v>Wonosobo - Leksono_KEMIRIOMBO</v>
      </c>
      <c r="B8161" s="11" t="s">
        <v>5583</v>
      </c>
      <c r="C8161" s="11" t="s">
        <v>1071</v>
      </c>
      <c r="D8161" s="11">
        <v>7.7</v>
      </c>
      <c r="E8161" s="7">
        <f>VLOOKUP(A8161, Sheet2!$A$2:$K$8265, 11)</f>
        <v>109.6589</v>
      </c>
      <c r="F8161" s="7">
        <f t="shared" si="94"/>
        <v>0.96250000000000002</v>
      </c>
      <c r="G8161" s="8">
        <v>200000</v>
      </c>
      <c r="H8161" s="9">
        <f t="shared" si="95"/>
        <v>1600000</v>
      </c>
      <c r="I8161" s="10"/>
    </row>
    <row r="8162" spans="1:9" ht="14.25" customHeight="1">
      <c r="A8162" s="6" t="str">
        <f t="shared" ref="A8162:A8265" si="96">CONCATENATE(B8162, "_", C8162)</f>
        <v>Wonosobo - Leksono_KEMRANGGEN</v>
      </c>
      <c r="B8162" s="11" t="s">
        <v>5583</v>
      </c>
      <c r="C8162" s="11" t="s">
        <v>5622</v>
      </c>
      <c r="D8162" s="11">
        <v>4.4400000000000004</v>
      </c>
      <c r="E8162" s="7">
        <f>VLOOKUP(A8162, Sheet2!$A$2:$K$8265, 11)</f>
        <v>109.6589</v>
      </c>
      <c r="F8162" s="7">
        <f t="shared" ref="F8162:F8265" si="97">D8162/8</f>
        <v>0.55500000000000005</v>
      </c>
      <c r="G8162" s="8">
        <v>200000</v>
      </c>
      <c r="H8162" s="9">
        <f t="shared" ref="H8162:H8265" si="98">G8162*_xlfn.CEILING.MATH(D8162)</f>
        <v>1000000</v>
      </c>
      <c r="I8162" s="10"/>
    </row>
    <row r="8163" spans="1:9" ht="14.25" customHeight="1">
      <c r="A8163" s="6" t="str">
        <f t="shared" si="96"/>
        <v>Wonosobo - Leksono_KEPIL</v>
      </c>
      <c r="B8163" s="11" t="s">
        <v>5583</v>
      </c>
      <c r="C8163" s="11" t="s">
        <v>5623</v>
      </c>
      <c r="D8163" s="11">
        <v>7.7</v>
      </c>
      <c r="E8163" s="7">
        <f>VLOOKUP(A8163, Sheet2!$A$2:$K$8265, 11)</f>
        <v>109.6589</v>
      </c>
      <c r="F8163" s="7">
        <f t="shared" si="97"/>
        <v>0.96250000000000002</v>
      </c>
      <c r="G8163" s="8">
        <v>200000</v>
      </c>
      <c r="H8163" s="9">
        <f t="shared" si="98"/>
        <v>1600000</v>
      </c>
      <c r="I8163" s="10"/>
    </row>
    <row r="8164" spans="1:9" ht="14.25" customHeight="1">
      <c r="A8164" s="6" t="str">
        <f t="shared" si="96"/>
        <v>Wonosobo - Leksono_KERTEK</v>
      </c>
      <c r="B8164" s="11" t="s">
        <v>5583</v>
      </c>
      <c r="C8164" s="11" t="s">
        <v>5624</v>
      </c>
      <c r="D8164" s="11">
        <v>7.7</v>
      </c>
      <c r="E8164" s="7">
        <f>VLOOKUP(A8164, Sheet2!$A$2:$K$8265, 11)</f>
        <v>109.6589</v>
      </c>
      <c r="F8164" s="7">
        <f t="shared" si="97"/>
        <v>0.96250000000000002</v>
      </c>
      <c r="G8164" s="8">
        <v>200000</v>
      </c>
      <c r="H8164" s="9">
        <f t="shared" si="98"/>
        <v>1600000</v>
      </c>
      <c r="I8164" s="10"/>
    </row>
    <row r="8165" spans="1:9" ht="14.25" customHeight="1">
      <c r="A8165" s="6" t="str">
        <f t="shared" si="96"/>
        <v>Wonosobo - Leksono_KRAMATAN</v>
      </c>
      <c r="B8165" s="11" t="s">
        <v>5583</v>
      </c>
      <c r="C8165" s="11" t="s">
        <v>5625</v>
      </c>
      <c r="D8165" s="11">
        <v>7.7</v>
      </c>
      <c r="E8165" s="7">
        <f>VLOOKUP(A8165, Sheet2!$A$2:$K$8265, 11)</f>
        <v>109.6589</v>
      </c>
      <c r="F8165" s="7">
        <f t="shared" si="97"/>
        <v>0.96250000000000002</v>
      </c>
      <c r="G8165" s="8">
        <v>200000</v>
      </c>
      <c r="H8165" s="9">
        <f t="shared" si="98"/>
        <v>1600000</v>
      </c>
      <c r="I8165" s="10"/>
    </row>
    <row r="8166" spans="1:9" ht="14.25" customHeight="1">
      <c r="A8166" s="6" t="str">
        <f t="shared" si="96"/>
        <v>Wonosobo - Leksono_KRASAK</v>
      </c>
      <c r="B8166" s="11" t="s">
        <v>5583</v>
      </c>
      <c r="C8166" s="11" t="s">
        <v>1469</v>
      </c>
      <c r="D8166" s="11">
        <v>7.7</v>
      </c>
      <c r="E8166" s="7">
        <f>VLOOKUP(A8166, Sheet2!$A$2:$K$8265, 11)</f>
        <v>109.6589</v>
      </c>
      <c r="F8166" s="7">
        <f t="shared" si="97"/>
        <v>0.96250000000000002</v>
      </c>
      <c r="G8166" s="8">
        <v>200000</v>
      </c>
      <c r="H8166" s="9">
        <f t="shared" si="98"/>
        <v>1600000</v>
      </c>
      <c r="I8166" s="10"/>
    </row>
    <row r="8167" spans="1:9" ht="14.25" customHeight="1">
      <c r="A8167" s="6" t="str">
        <f t="shared" si="96"/>
        <v>Wonosobo - Leksono_KRASAK</v>
      </c>
      <c r="B8167" s="11" t="s">
        <v>5583</v>
      </c>
      <c r="C8167" s="11" t="s">
        <v>1469</v>
      </c>
      <c r="D8167" s="11">
        <v>7.7</v>
      </c>
      <c r="E8167" s="7">
        <f>VLOOKUP(A8167, Sheet2!$A$2:$K$8265, 11)</f>
        <v>109.6589</v>
      </c>
      <c r="F8167" s="7">
        <f t="shared" si="97"/>
        <v>0.96250000000000002</v>
      </c>
      <c r="G8167" s="8">
        <v>200000</v>
      </c>
      <c r="H8167" s="9">
        <f t="shared" si="98"/>
        <v>1600000</v>
      </c>
      <c r="I8167" s="10"/>
    </row>
    <row r="8168" spans="1:9" ht="14.25" customHeight="1">
      <c r="A8168" s="6" t="str">
        <f t="shared" si="96"/>
        <v>Wonosobo - Leksono_KRINJING</v>
      </c>
      <c r="B8168" s="11" t="s">
        <v>5583</v>
      </c>
      <c r="C8168" s="11" t="s">
        <v>3204</v>
      </c>
      <c r="D8168" s="11">
        <v>7.7</v>
      </c>
      <c r="E8168" s="7">
        <f>VLOOKUP(A8168, Sheet2!$A$2:$K$8265, 11)</f>
        <v>109.6589</v>
      </c>
      <c r="F8168" s="7">
        <f t="shared" si="97"/>
        <v>0.96250000000000002</v>
      </c>
      <c r="G8168" s="8">
        <v>200000</v>
      </c>
      <c r="H8168" s="9">
        <f t="shared" si="98"/>
        <v>1600000</v>
      </c>
      <c r="I8168" s="10"/>
    </row>
    <row r="8169" spans="1:9" ht="14.25" customHeight="1">
      <c r="A8169" s="6" t="str">
        <f t="shared" si="96"/>
        <v>Wonosobo - Leksono_KURIPAN</v>
      </c>
      <c r="B8169" s="11" t="s">
        <v>5583</v>
      </c>
      <c r="C8169" s="11" t="s">
        <v>156</v>
      </c>
      <c r="D8169" s="11">
        <v>7.7</v>
      </c>
      <c r="E8169" s="7">
        <f>VLOOKUP(A8169, Sheet2!$A$2:$K$8265, 11)</f>
        <v>109.6589</v>
      </c>
      <c r="F8169" s="7">
        <f t="shared" si="97"/>
        <v>0.96250000000000002</v>
      </c>
      <c r="G8169" s="8">
        <v>200000</v>
      </c>
      <c r="H8169" s="9">
        <f t="shared" si="98"/>
        <v>1600000</v>
      </c>
      <c r="I8169" s="10"/>
    </row>
    <row r="8170" spans="1:9" ht="14.25" customHeight="1">
      <c r="A8170" s="6" t="str">
        <f t="shared" si="96"/>
        <v>Wonosobo - Leksono_LARANGANKULON</v>
      </c>
      <c r="B8170" s="11" t="s">
        <v>5583</v>
      </c>
      <c r="C8170" s="11" t="s">
        <v>5626</v>
      </c>
      <c r="D8170" s="11">
        <v>7.7</v>
      </c>
      <c r="E8170" s="7">
        <f>VLOOKUP(A8170, Sheet2!$A$2:$K$8265, 11)</f>
        <v>109.6589</v>
      </c>
      <c r="F8170" s="7">
        <f t="shared" si="97"/>
        <v>0.96250000000000002</v>
      </c>
      <c r="G8170" s="8">
        <v>200000</v>
      </c>
      <c r="H8170" s="9">
        <f t="shared" si="98"/>
        <v>1600000</v>
      </c>
      <c r="I8170" s="10"/>
    </row>
    <row r="8171" spans="1:9" ht="14.25" customHeight="1">
      <c r="A8171" s="6" t="str">
        <f t="shared" si="96"/>
        <v>Wonosobo - Leksono_LARANGANLOR</v>
      </c>
      <c r="B8171" s="11" t="s">
        <v>5583</v>
      </c>
      <c r="C8171" s="11" t="s">
        <v>5627</v>
      </c>
      <c r="D8171" s="11">
        <v>7.7</v>
      </c>
      <c r="E8171" s="7">
        <f>VLOOKUP(A8171, Sheet2!$A$2:$K$8265, 11)</f>
        <v>109.6589</v>
      </c>
      <c r="F8171" s="7">
        <f t="shared" si="97"/>
        <v>0.96250000000000002</v>
      </c>
      <c r="G8171" s="8">
        <v>200000</v>
      </c>
      <c r="H8171" s="9">
        <f t="shared" si="98"/>
        <v>1600000</v>
      </c>
      <c r="I8171" s="10"/>
    </row>
    <row r="8172" spans="1:9" ht="14.25" customHeight="1">
      <c r="A8172" s="6" t="str">
        <f t="shared" si="96"/>
        <v>Wonosobo - Leksono_LEKSONO</v>
      </c>
      <c r="B8172" s="11" t="s">
        <v>5583</v>
      </c>
      <c r="C8172" s="11" t="s">
        <v>5628</v>
      </c>
      <c r="D8172" s="11">
        <v>7.7</v>
      </c>
      <c r="E8172" s="7">
        <f>VLOOKUP(A8172, Sheet2!$A$2:$K$8265, 11)</f>
        <v>109.6589</v>
      </c>
      <c r="F8172" s="7">
        <f t="shared" si="97"/>
        <v>0.96250000000000002</v>
      </c>
      <c r="G8172" s="8">
        <v>200000</v>
      </c>
      <c r="H8172" s="9">
        <f t="shared" si="98"/>
        <v>1600000</v>
      </c>
      <c r="I8172" s="10"/>
    </row>
    <row r="8173" spans="1:9" ht="14.25" customHeight="1">
      <c r="A8173" s="6" t="str">
        <f t="shared" si="96"/>
        <v>Wonosobo - Leksono_LIMBANGAN</v>
      </c>
      <c r="B8173" s="11" t="s">
        <v>5583</v>
      </c>
      <c r="C8173" s="11" t="s">
        <v>317</v>
      </c>
      <c r="D8173" s="11">
        <v>7.7</v>
      </c>
      <c r="E8173" s="7">
        <f>VLOOKUP(A8173, Sheet2!$A$2:$K$8265, 11)</f>
        <v>109.6589</v>
      </c>
      <c r="F8173" s="7">
        <f t="shared" si="97"/>
        <v>0.96250000000000002</v>
      </c>
      <c r="G8173" s="8">
        <v>200000</v>
      </c>
      <c r="H8173" s="9">
        <f t="shared" si="98"/>
        <v>1600000</v>
      </c>
      <c r="I8173" s="10"/>
    </row>
    <row r="8174" spans="1:9" ht="14.25" customHeight="1">
      <c r="A8174" s="6" t="str">
        <f t="shared" si="96"/>
        <v>Wonosobo - Leksono_LIPURSARI</v>
      </c>
      <c r="B8174" s="11" t="s">
        <v>5583</v>
      </c>
      <c r="C8174" s="11" t="s">
        <v>5629</v>
      </c>
      <c r="D8174" s="11">
        <v>7.7</v>
      </c>
      <c r="E8174" s="7">
        <f>VLOOKUP(A8174, Sheet2!$A$2:$K$8265, 11)</f>
        <v>109.6589</v>
      </c>
      <c r="F8174" s="7">
        <f t="shared" si="97"/>
        <v>0.96250000000000002</v>
      </c>
      <c r="G8174" s="8">
        <v>200000</v>
      </c>
      <c r="H8174" s="9">
        <f t="shared" si="98"/>
        <v>1600000</v>
      </c>
      <c r="I8174" s="10"/>
    </row>
    <row r="8175" spans="1:9" ht="14.25" customHeight="1">
      <c r="A8175" s="6" t="str">
        <f t="shared" si="96"/>
        <v>Wonosobo - Leksono_LUMAJANG</v>
      </c>
      <c r="B8175" s="11" t="s">
        <v>5583</v>
      </c>
      <c r="C8175" s="11" t="s">
        <v>5630</v>
      </c>
      <c r="D8175" s="11">
        <v>7.7</v>
      </c>
      <c r="E8175" s="7">
        <f>VLOOKUP(A8175, Sheet2!$A$2:$K$8265, 11)</f>
        <v>109.6589</v>
      </c>
      <c r="F8175" s="7">
        <f t="shared" si="97"/>
        <v>0.96250000000000002</v>
      </c>
      <c r="G8175" s="8">
        <v>200000</v>
      </c>
      <c r="H8175" s="9">
        <f t="shared" si="98"/>
        <v>1600000</v>
      </c>
      <c r="I8175" s="10"/>
    </row>
    <row r="8176" spans="1:9" ht="14.25" customHeight="1">
      <c r="A8176" s="6" t="str">
        <f t="shared" si="96"/>
        <v>Wonosobo - Leksono_MADURETNO</v>
      </c>
      <c r="B8176" s="11" t="s">
        <v>5583</v>
      </c>
      <c r="C8176" s="11" t="s">
        <v>2814</v>
      </c>
      <c r="D8176" s="11">
        <v>7.7</v>
      </c>
      <c r="E8176" s="7">
        <f>VLOOKUP(A8176, Sheet2!$A$2:$K$8265, 11)</f>
        <v>109.6589</v>
      </c>
      <c r="F8176" s="7">
        <f t="shared" si="97"/>
        <v>0.96250000000000002</v>
      </c>
      <c r="G8176" s="8">
        <v>200000</v>
      </c>
      <c r="H8176" s="9">
        <f t="shared" si="98"/>
        <v>1600000</v>
      </c>
      <c r="I8176" s="10"/>
    </row>
    <row r="8177" spans="1:9" ht="14.25" customHeight="1">
      <c r="A8177" s="6" t="str">
        <f t="shared" si="96"/>
        <v>Wonosobo - Leksono_MANGGIS</v>
      </c>
      <c r="B8177" s="11" t="s">
        <v>5583</v>
      </c>
      <c r="C8177" s="11" t="s">
        <v>170</v>
      </c>
      <c r="D8177" s="11">
        <v>7.7</v>
      </c>
      <c r="E8177" s="7">
        <f>VLOOKUP(A8177, Sheet2!$A$2:$K$8265, 11)</f>
        <v>109.6589</v>
      </c>
      <c r="F8177" s="7">
        <f t="shared" si="97"/>
        <v>0.96250000000000002</v>
      </c>
      <c r="G8177" s="8">
        <v>200000</v>
      </c>
      <c r="H8177" s="9">
        <f t="shared" si="98"/>
        <v>1600000</v>
      </c>
      <c r="I8177" s="10"/>
    </row>
    <row r="8178" spans="1:9" ht="14.25" customHeight="1">
      <c r="A8178" s="6" t="str">
        <f t="shared" si="96"/>
        <v>Wonosobo - Leksono_MANGUNREJO</v>
      </c>
      <c r="B8178" s="11" t="s">
        <v>5583</v>
      </c>
      <c r="C8178" s="11" t="s">
        <v>1959</v>
      </c>
      <c r="D8178" s="11">
        <v>7.7</v>
      </c>
      <c r="E8178" s="7">
        <f>VLOOKUP(A8178, Sheet2!$A$2:$K$8265, 11)</f>
        <v>109.6589</v>
      </c>
      <c r="F8178" s="7">
        <f t="shared" si="97"/>
        <v>0.96250000000000002</v>
      </c>
      <c r="G8178" s="8">
        <v>200000</v>
      </c>
      <c r="H8178" s="9">
        <f t="shared" si="98"/>
        <v>1600000</v>
      </c>
      <c r="I8178" s="10"/>
    </row>
    <row r="8179" spans="1:9" ht="14.25" customHeight="1">
      <c r="A8179" s="6" t="str">
        <f t="shared" si="96"/>
        <v>Wonosobo - Leksono_MARONGSARI</v>
      </c>
      <c r="B8179" s="11" t="s">
        <v>5583</v>
      </c>
      <c r="C8179" s="11" t="s">
        <v>5631</v>
      </c>
      <c r="D8179" s="11">
        <v>7.7</v>
      </c>
      <c r="E8179" s="7">
        <f>VLOOKUP(A8179, Sheet2!$A$2:$K$8265, 11)</f>
        <v>109.6589</v>
      </c>
      <c r="F8179" s="7">
        <f t="shared" si="97"/>
        <v>0.96250000000000002</v>
      </c>
      <c r="G8179" s="8">
        <v>200000</v>
      </c>
      <c r="H8179" s="9">
        <f t="shared" si="98"/>
        <v>1600000</v>
      </c>
      <c r="I8179" s="10"/>
    </row>
    <row r="8180" spans="1:9" ht="14.25" customHeight="1">
      <c r="A8180" s="6" t="str">
        <f t="shared" si="96"/>
        <v>Wonosobo - Leksono_MEDONO</v>
      </c>
      <c r="B8180" s="11" t="s">
        <v>5583</v>
      </c>
      <c r="C8180" s="11" t="s">
        <v>2034</v>
      </c>
      <c r="D8180" s="11">
        <v>7.7</v>
      </c>
      <c r="E8180" s="7">
        <f>VLOOKUP(A8180, Sheet2!$A$2:$K$8265, 11)</f>
        <v>109.6589</v>
      </c>
      <c r="F8180" s="7">
        <f t="shared" si="97"/>
        <v>0.96250000000000002</v>
      </c>
      <c r="G8180" s="8">
        <v>200000</v>
      </c>
      <c r="H8180" s="9">
        <f t="shared" si="98"/>
        <v>1600000</v>
      </c>
      <c r="I8180" s="10"/>
    </row>
    <row r="8181" spans="1:9" ht="14.25" customHeight="1">
      <c r="A8181" s="6" t="str">
        <f t="shared" si="96"/>
        <v>Wonosobo - Leksono_MENJER</v>
      </c>
      <c r="B8181" s="11" t="s">
        <v>5583</v>
      </c>
      <c r="C8181" s="11" t="s">
        <v>5632</v>
      </c>
      <c r="D8181" s="11">
        <v>7.7</v>
      </c>
      <c r="E8181" s="7">
        <f>VLOOKUP(A8181, Sheet2!$A$2:$K$8265, 11)</f>
        <v>109.6589</v>
      </c>
      <c r="F8181" s="7">
        <f t="shared" si="97"/>
        <v>0.96250000000000002</v>
      </c>
      <c r="G8181" s="8">
        <v>200000</v>
      </c>
      <c r="H8181" s="9">
        <f t="shared" si="98"/>
        <v>1600000</v>
      </c>
      <c r="I8181" s="10"/>
    </row>
    <row r="8182" spans="1:9" ht="14.25" customHeight="1">
      <c r="A8182" s="6" t="str">
        <f t="shared" si="96"/>
        <v>Wonosobo - Leksono_MERGOLANGU</v>
      </c>
      <c r="B8182" s="11" t="s">
        <v>5583</v>
      </c>
      <c r="C8182" s="11" t="s">
        <v>5633</v>
      </c>
      <c r="D8182" s="11">
        <v>7.7</v>
      </c>
      <c r="E8182" s="7">
        <f>VLOOKUP(A8182, Sheet2!$A$2:$K$8265, 11)</f>
        <v>109.6589</v>
      </c>
      <c r="F8182" s="7">
        <f t="shared" si="97"/>
        <v>0.96250000000000002</v>
      </c>
      <c r="G8182" s="8">
        <v>200000</v>
      </c>
      <c r="H8182" s="9">
        <f t="shared" si="98"/>
        <v>1600000</v>
      </c>
      <c r="I8182" s="10"/>
    </row>
    <row r="8183" spans="1:9" ht="14.25" customHeight="1">
      <c r="A8183" s="6" t="str">
        <f t="shared" si="96"/>
        <v>Wonosobo - Leksono_MLANDI</v>
      </c>
      <c r="B8183" s="11" t="s">
        <v>5583</v>
      </c>
      <c r="C8183" s="11" t="s">
        <v>5634</v>
      </c>
      <c r="D8183" s="11">
        <v>7.7</v>
      </c>
      <c r="E8183" s="7">
        <f>VLOOKUP(A8183, Sheet2!$A$2:$K$8265, 11)</f>
        <v>109.6589</v>
      </c>
      <c r="F8183" s="7">
        <f t="shared" si="97"/>
        <v>0.96250000000000002</v>
      </c>
      <c r="G8183" s="8">
        <v>200000</v>
      </c>
      <c r="H8183" s="9">
        <f t="shared" si="98"/>
        <v>1600000</v>
      </c>
      <c r="I8183" s="10"/>
    </row>
    <row r="8184" spans="1:9" ht="14.25" customHeight="1">
      <c r="A8184" s="6" t="str">
        <f t="shared" si="96"/>
        <v>Wonosobo - Leksono_MLIPAK</v>
      </c>
      <c r="B8184" s="11" t="s">
        <v>5583</v>
      </c>
      <c r="C8184" s="11" t="s">
        <v>5635</v>
      </c>
      <c r="D8184" s="11">
        <v>7.7</v>
      </c>
      <c r="E8184" s="7">
        <f>VLOOKUP(A8184, Sheet2!$A$2:$K$8265, 11)</f>
        <v>109.6589</v>
      </c>
      <c r="F8184" s="7">
        <f t="shared" si="97"/>
        <v>0.96250000000000002</v>
      </c>
      <c r="G8184" s="8">
        <v>200000</v>
      </c>
      <c r="H8184" s="9">
        <f t="shared" si="98"/>
        <v>1600000</v>
      </c>
      <c r="I8184" s="10"/>
    </row>
    <row r="8185" spans="1:9" ht="14.25" customHeight="1">
      <c r="A8185" s="6" t="str">
        <f t="shared" si="96"/>
        <v>Wonosobo - Leksono_MOJOSARI</v>
      </c>
      <c r="B8185" s="11" t="s">
        <v>5583</v>
      </c>
      <c r="C8185" s="11" t="s">
        <v>1093</v>
      </c>
      <c r="D8185" s="11">
        <v>7.7</v>
      </c>
      <c r="E8185" s="7">
        <f>VLOOKUP(A8185, Sheet2!$A$2:$K$8265, 11)</f>
        <v>109.6589</v>
      </c>
      <c r="F8185" s="7">
        <f t="shared" si="97"/>
        <v>0.96250000000000002</v>
      </c>
      <c r="G8185" s="8">
        <v>200000</v>
      </c>
      <c r="H8185" s="9">
        <f t="shared" si="98"/>
        <v>1600000</v>
      </c>
      <c r="I8185" s="10"/>
    </row>
    <row r="8186" spans="1:9" ht="14.25" customHeight="1">
      <c r="A8186" s="6" t="str">
        <f t="shared" si="96"/>
        <v>Wonosobo - Leksono_MUDAL</v>
      </c>
      <c r="B8186" s="11" t="s">
        <v>5583</v>
      </c>
      <c r="C8186" s="11" t="s">
        <v>1483</v>
      </c>
      <c r="D8186" s="11">
        <v>7.7</v>
      </c>
      <c r="E8186" s="7">
        <f>VLOOKUP(A8186, Sheet2!$A$2:$K$8265, 11)</f>
        <v>109.6589</v>
      </c>
      <c r="F8186" s="7">
        <f t="shared" si="97"/>
        <v>0.96250000000000002</v>
      </c>
      <c r="G8186" s="8">
        <v>200000</v>
      </c>
      <c r="H8186" s="9">
        <f t="shared" si="98"/>
        <v>1600000</v>
      </c>
      <c r="I8186" s="10"/>
    </row>
    <row r="8187" spans="1:9" ht="14.25" customHeight="1">
      <c r="A8187" s="6" t="str">
        <f t="shared" si="96"/>
        <v>Wonosobo - Leksono_MUNGKUNG</v>
      </c>
      <c r="B8187" s="11" t="s">
        <v>5583</v>
      </c>
      <c r="C8187" s="11" t="s">
        <v>5636</v>
      </c>
      <c r="D8187" s="11">
        <v>7.7</v>
      </c>
      <c r="E8187" s="7">
        <f>VLOOKUP(A8187, Sheet2!$A$2:$K$8265, 11)</f>
        <v>109.6589</v>
      </c>
      <c r="F8187" s="7">
        <f t="shared" si="97"/>
        <v>0.96250000000000002</v>
      </c>
      <c r="G8187" s="8">
        <v>200000</v>
      </c>
      <c r="H8187" s="9">
        <f t="shared" si="98"/>
        <v>1600000</v>
      </c>
      <c r="I8187" s="10"/>
    </row>
    <row r="8188" spans="1:9" ht="14.25" customHeight="1">
      <c r="A8188" s="6" t="str">
        <f t="shared" si="96"/>
        <v>Wonosobo - Leksono_MUTISARI</v>
      </c>
      <c r="B8188" s="11" t="s">
        <v>5583</v>
      </c>
      <c r="C8188" s="11" t="s">
        <v>5637</v>
      </c>
      <c r="D8188" s="11">
        <v>7.7</v>
      </c>
      <c r="E8188" s="7">
        <f>VLOOKUP(A8188, Sheet2!$A$2:$K$8265, 11)</f>
        <v>109.6589</v>
      </c>
      <c r="F8188" s="7">
        <f t="shared" si="97"/>
        <v>0.96250000000000002</v>
      </c>
      <c r="G8188" s="8">
        <v>200000</v>
      </c>
      <c r="H8188" s="9">
        <f t="shared" si="98"/>
        <v>1600000</v>
      </c>
      <c r="I8188" s="10"/>
    </row>
    <row r="8189" spans="1:9" ht="14.25" customHeight="1">
      <c r="A8189" s="6" t="str">
        <f t="shared" si="96"/>
        <v>Wonosobo - Leksono_NGADIKERSO</v>
      </c>
      <c r="B8189" s="11" t="s">
        <v>5583</v>
      </c>
      <c r="C8189" s="11" t="s">
        <v>3227</v>
      </c>
      <c r="D8189" s="11">
        <v>7.7</v>
      </c>
      <c r="E8189" s="7">
        <f>VLOOKUP(A8189, Sheet2!$A$2:$K$8265, 11)</f>
        <v>109.6589</v>
      </c>
      <c r="F8189" s="7">
        <f t="shared" si="97"/>
        <v>0.96250000000000002</v>
      </c>
      <c r="G8189" s="8">
        <v>200000</v>
      </c>
      <c r="H8189" s="9">
        <f t="shared" si="98"/>
        <v>1600000</v>
      </c>
      <c r="I8189" s="10"/>
    </row>
    <row r="8190" spans="1:9" ht="14.25" customHeight="1">
      <c r="A8190" s="6" t="str">
        <f t="shared" si="96"/>
        <v>Wonosobo - Leksono_NGADIKUSUMAN</v>
      </c>
      <c r="B8190" s="11" t="s">
        <v>5583</v>
      </c>
      <c r="C8190" s="11" t="s">
        <v>5638</v>
      </c>
      <c r="D8190" s="11">
        <v>7.7</v>
      </c>
      <c r="E8190" s="7">
        <f>VLOOKUP(A8190, Sheet2!$A$2:$K$8265, 11)</f>
        <v>109.6589</v>
      </c>
      <c r="F8190" s="7">
        <f t="shared" si="97"/>
        <v>0.96250000000000002</v>
      </c>
      <c r="G8190" s="8">
        <v>200000</v>
      </c>
      <c r="H8190" s="9">
        <f t="shared" si="98"/>
        <v>1600000</v>
      </c>
      <c r="I8190" s="10"/>
    </row>
    <row r="8191" spans="1:9" ht="14.25" customHeight="1">
      <c r="A8191" s="6" t="str">
        <f t="shared" si="96"/>
        <v>Wonosobo - Leksono_NGADIMULYO</v>
      </c>
      <c r="B8191" s="11" t="s">
        <v>5583</v>
      </c>
      <c r="C8191" s="11" t="s">
        <v>5332</v>
      </c>
      <c r="D8191" s="11">
        <v>7.7</v>
      </c>
      <c r="E8191" s="7">
        <f>VLOOKUP(A8191, Sheet2!$A$2:$K$8265, 11)</f>
        <v>109.6589</v>
      </c>
      <c r="F8191" s="7">
        <f t="shared" si="97"/>
        <v>0.96250000000000002</v>
      </c>
      <c r="G8191" s="8">
        <v>200000</v>
      </c>
      <c r="H8191" s="9">
        <f t="shared" si="98"/>
        <v>1600000</v>
      </c>
      <c r="I8191" s="10"/>
    </row>
    <row r="8192" spans="1:9" ht="14.25" customHeight="1">
      <c r="A8192" s="6" t="str">
        <f t="shared" si="96"/>
        <v>Wonosobo - Leksono_NGADISALAM</v>
      </c>
      <c r="B8192" s="11" t="s">
        <v>5583</v>
      </c>
      <c r="C8192" s="11" t="s">
        <v>5639</v>
      </c>
      <c r="D8192" s="11">
        <v>7.7</v>
      </c>
      <c r="E8192" s="7">
        <f>VLOOKUP(A8192, Sheet2!$A$2:$K$8265, 11)</f>
        <v>109.6589</v>
      </c>
      <c r="F8192" s="7">
        <f t="shared" si="97"/>
        <v>0.96250000000000002</v>
      </c>
      <c r="G8192" s="8">
        <v>200000</v>
      </c>
      <c r="H8192" s="9">
        <f t="shared" si="98"/>
        <v>1600000</v>
      </c>
      <c r="I8192" s="10"/>
    </row>
    <row r="8193" spans="1:9" ht="14.25" customHeight="1">
      <c r="A8193" s="6" t="str">
        <f t="shared" si="96"/>
        <v>Wonosobo - Leksono_NGALIAN</v>
      </c>
      <c r="B8193" s="11" t="s">
        <v>5583</v>
      </c>
      <c r="C8193" s="11" t="s">
        <v>2239</v>
      </c>
      <c r="D8193" s="11">
        <v>7.7</v>
      </c>
      <c r="E8193" s="7">
        <f>VLOOKUP(A8193, Sheet2!$A$2:$K$8265, 11)</f>
        <v>109.6589</v>
      </c>
      <c r="F8193" s="7">
        <f t="shared" si="97"/>
        <v>0.96250000000000002</v>
      </c>
      <c r="G8193" s="8">
        <v>200000</v>
      </c>
      <c r="H8193" s="9">
        <f t="shared" si="98"/>
        <v>1600000</v>
      </c>
      <c r="I8193" s="10"/>
    </row>
    <row r="8194" spans="1:9" ht="14.25" customHeight="1">
      <c r="A8194" s="6" t="str">
        <f t="shared" si="96"/>
        <v>Wonosobo - Leksono_PACARMULYO</v>
      </c>
      <c r="B8194" s="11" t="s">
        <v>5583</v>
      </c>
      <c r="C8194" s="11" t="s">
        <v>5640</v>
      </c>
      <c r="D8194" s="11">
        <v>7.7</v>
      </c>
      <c r="E8194" s="7">
        <f>VLOOKUP(A8194, Sheet2!$A$2:$K$8265, 11)</f>
        <v>109.6589</v>
      </c>
      <c r="F8194" s="7">
        <f t="shared" si="97"/>
        <v>0.96250000000000002</v>
      </c>
      <c r="G8194" s="8">
        <v>200000</v>
      </c>
      <c r="H8194" s="9">
        <f t="shared" si="98"/>
        <v>1600000</v>
      </c>
      <c r="I8194" s="10"/>
    </row>
    <row r="8195" spans="1:9" ht="14.25" customHeight="1">
      <c r="A8195" s="6" t="str">
        <f t="shared" si="96"/>
        <v>Wonosobo - Leksono_PAGERKUKUH</v>
      </c>
      <c r="B8195" s="11" t="s">
        <v>5583</v>
      </c>
      <c r="C8195" s="11" t="s">
        <v>5641</v>
      </c>
      <c r="D8195" s="11">
        <v>7.7</v>
      </c>
      <c r="E8195" s="7">
        <f>VLOOKUP(A8195, Sheet2!$A$2:$K$8265, 11)</f>
        <v>109.6589</v>
      </c>
      <c r="F8195" s="7">
        <f t="shared" si="97"/>
        <v>0.96250000000000002</v>
      </c>
      <c r="G8195" s="8">
        <v>200000</v>
      </c>
      <c r="H8195" s="9">
        <f t="shared" si="98"/>
        <v>1600000</v>
      </c>
      <c r="I8195" s="10"/>
    </row>
    <row r="8196" spans="1:9" ht="14.25" customHeight="1">
      <c r="A8196" s="6" t="str">
        <f t="shared" si="96"/>
        <v>Wonosobo - Leksono_PAKUNCEN</v>
      </c>
      <c r="B8196" s="11" t="s">
        <v>5583</v>
      </c>
      <c r="C8196" s="11" t="s">
        <v>4901</v>
      </c>
      <c r="D8196" s="11">
        <v>7.7</v>
      </c>
      <c r="E8196" s="7">
        <f>VLOOKUP(A8196, Sheet2!$A$2:$K$8265, 11)</f>
        <v>109.6589</v>
      </c>
      <c r="F8196" s="7">
        <f t="shared" si="97"/>
        <v>0.96250000000000002</v>
      </c>
      <c r="G8196" s="8">
        <v>200000</v>
      </c>
      <c r="H8196" s="9">
        <f t="shared" si="98"/>
        <v>1600000</v>
      </c>
      <c r="I8196" s="10"/>
    </row>
    <row r="8197" spans="1:9" ht="14.25" customHeight="1">
      <c r="A8197" s="6" t="str">
        <f t="shared" si="96"/>
        <v>Wonosobo - Leksono_PAMRIYAN</v>
      </c>
      <c r="B8197" s="11" t="s">
        <v>5583</v>
      </c>
      <c r="C8197" s="11" t="s">
        <v>452</v>
      </c>
      <c r="D8197" s="11">
        <v>4.4400000000000004</v>
      </c>
      <c r="E8197" s="7">
        <f>VLOOKUP(A8197, Sheet2!$A$2:$K$8265, 11)</f>
        <v>109.6589</v>
      </c>
      <c r="F8197" s="7">
        <f t="shared" si="97"/>
        <v>0.55500000000000005</v>
      </c>
      <c r="G8197" s="8">
        <v>200000</v>
      </c>
      <c r="H8197" s="9">
        <f t="shared" si="98"/>
        <v>1000000</v>
      </c>
      <c r="I8197" s="10"/>
    </row>
    <row r="8198" spans="1:9" ht="14.25" customHeight="1">
      <c r="A8198" s="6" t="str">
        <f t="shared" si="96"/>
        <v>Wonosobo - Leksono_PANCURWENING</v>
      </c>
      <c r="B8198" s="11" t="s">
        <v>5583</v>
      </c>
      <c r="C8198" s="11" t="s">
        <v>5642</v>
      </c>
      <c r="D8198" s="11">
        <v>7.7</v>
      </c>
      <c r="E8198" s="7">
        <f>VLOOKUP(A8198, Sheet2!$A$2:$K$8265, 11)</f>
        <v>109.6589</v>
      </c>
      <c r="F8198" s="7">
        <f t="shared" si="97"/>
        <v>0.96250000000000002</v>
      </c>
      <c r="G8198" s="8">
        <v>200000</v>
      </c>
      <c r="H8198" s="9">
        <f t="shared" si="98"/>
        <v>1600000</v>
      </c>
      <c r="I8198" s="10"/>
    </row>
    <row r="8199" spans="1:9" ht="14.25" customHeight="1">
      <c r="A8199" s="6" t="str">
        <f t="shared" si="96"/>
        <v>Wonosobo - Leksono_PASURENAN</v>
      </c>
      <c r="B8199" s="11" t="s">
        <v>5583</v>
      </c>
      <c r="C8199" s="11" t="s">
        <v>5643</v>
      </c>
      <c r="D8199" s="11">
        <v>10.28</v>
      </c>
      <c r="E8199" s="7">
        <f>VLOOKUP(A8199, Sheet2!$A$2:$K$8265, 11)</f>
        <v>109.6589</v>
      </c>
      <c r="F8199" s="7">
        <f t="shared" si="97"/>
        <v>1.2849999999999999</v>
      </c>
      <c r="G8199" s="8">
        <v>200000</v>
      </c>
      <c r="H8199" s="9">
        <f t="shared" si="98"/>
        <v>2200000</v>
      </c>
      <c r="I8199" s="10"/>
    </row>
    <row r="8200" spans="1:9" ht="14.25" customHeight="1">
      <c r="A8200" s="6" t="str">
        <f t="shared" si="96"/>
        <v>Wonosobo - Leksono_PECEKELAN</v>
      </c>
      <c r="B8200" s="11" t="s">
        <v>5583</v>
      </c>
      <c r="C8200" s="11" t="s">
        <v>5644</v>
      </c>
      <c r="D8200" s="11">
        <v>7.7</v>
      </c>
      <c r="E8200" s="7">
        <f>VLOOKUP(A8200, Sheet2!$A$2:$K$8265, 11)</f>
        <v>109.6589</v>
      </c>
      <c r="F8200" s="7">
        <f t="shared" si="97"/>
        <v>0.96250000000000002</v>
      </c>
      <c r="G8200" s="8">
        <v>200000</v>
      </c>
      <c r="H8200" s="9">
        <f t="shared" si="98"/>
        <v>1600000</v>
      </c>
      <c r="I8200" s="10"/>
    </row>
    <row r="8201" spans="1:9" ht="14.25" customHeight="1">
      <c r="A8201" s="6" t="str">
        <f t="shared" si="96"/>
        <v>Wonosobo - Leksono_PEKASIRAN</v>
      </c>
      <c r="B8201" s="11" t="s">
        <v>5583</v>
      </c>
      <c r="C8201" s="11" t="s">
        <v>5645</v>
      </c>
      <c r="D8201" s="11">
        <v>10.28</v>
      </c>
      <c r="E8201" s="7">
        <f>VLOOKUP(A8201, Sheet2!$A$2:$K$8265, 11)</f>
        <v>109.6589</v>
      </c>
      <c r="F8201" s="7">
        <f t="shared" si="97"/>
        <v>1.2849999999999999</v>
      </c>
      <c r="G8201" s="8">
        <v>200000</v>
      </c>
      <c r="H8201" s="9">
        <f t="shared" si="98"/>
        <v>2200000</v>
      </c>
      <c r="I8201" s="10"/>
    </row>
    <row r="8202" spans="1:9" ht="14.25" customHeight="1">
      <c r="A8202" s="6" t="str">
        <f t="shared" si="96"/>
        <v>Wonosobo - Leksono_PENGARENGAN</v>
      </c>
      <c r="B8202" s="11" t="s">
        <v>5583</v>
      </c>
      <c r="C8202" s="11" t="s">
        <v>5338</v>
      </c>
      <c r="D8202" s="11">
        <v>7.7</v>
      </c>
      <c r="E8202" s="7">
        <f>VLOOKUP(A8202, Sheet2!$A$2:$K$8265, 11)</f>
        <v>109.6589</v>
      </c>
      <c r="F8202" s="7">
        <f t="shared" si="97"/>
        <v>0.96250000000000002</v>
      </c>
      <c r="G8202" s="8">
        <v>200000</v>
      </c>
      <c r="H8202" s="9">
        <f t="shared" si="98"/>
        <v>1600000</v>
      </c>
      <c r="I8202" s="10"/>
    </row>
    <row r="8203" spans="1:9" ht="14.25" customHeight="1">
      <c r="A8203" s="6" t="str">
        <f t="shared" si="96"/>
        <v>Wonosobo - Leksono_PERBOTO</v>
      </c>
      <c r="B8203" s="11" t="s">
        <v>5583</v>
      </c>
      <c r="C8203" s="11" t="s">
        <v>5646</v>
      </c>
      <c r="D8203" s="11">
        <v>7.7</v>
      </c>
      <c r="E8203" s="7">
        <f>VLOOKUP(A8203, Sheet2!$A$2:$K$8265, 11)</f>
        <v>109.6589</v>
      </c>
      <c r="F8203" s="7">
        <f t="shared" si="97"/>
        <v>0.96250000000000002</v>
      </c>
      <c r="G8203" s="8">
        <v>200000</v>
      </c>
      <c r="H8203" s="9">
        <f t="shared" si="98"/>
        <v>1600000</v>
      </c>
      <c r="I8203" s="10"/>
    </row>
    <row r="8204" spans="1:9" ht="14.25" customHeight="1">
      <c r="A8204" s="6" t="str">
        <f t="shared" si="96"/>
        <v>Wonosobo - Leksono_PLOBANGAN</v>
      </c>
      <c r="B8204" s="11" t="s">
        <v>5583</v>
      </c>
      <c r="C8204" s="11" t="s">
        <v>5647</v>
      </c>
      <c r="D8204" s="11">
        <v>7.7</v>
      </c>
      <c r="E8204" s="7">
        <f>VLOOKUP(A8204, Sheet2!$A$2:$K$8265, 11)</f>
        <v>109.6589</v>
      </c>
      <c r="F8204" s="7">
        <f t="shared" si="97"/>
        <v>0.96250000000000002</v>
      </c>
      <c r="G8204" s="8">
        <v>200000</v>
      </c>
      <c r="H8204" s="9">
        <f t="shared" si="98"/>
        <v>1600000</v>
      </c>
      <c r="I8204" s="10"/>
    </row>
    <row r="8205" spans="1:9" ht="14.25" customHeight="1">
      <c r="A8205" s="6" t="str">
        <f t="shared" si="96"/>
        <v>Wonosobo - Leksono_PUNGANGAN</v>
      </c>
      <c r="B8205" s="11" t="s">
        <v>5583</v>
      </c>
      <c r="C8205" s="11" t="s">
        <v>201</v>
      </c>
      <c r="D8205" s="11">
        <v>7.7</v>
      </c>
      <c r="E8205" s="7">
        <f>VLOOKUP(A8205, Sheet2!$A$2:$K$8265, 11)</f>
        <v>109.6589</v>
      </c>
      <c r="F8205" s="7">
        <f t="shared" si="97"/>
        <v>0.96250000000000002</v>
      </c>
      <c r="G8205" s="8">
        <v>200000</v>
      </c>
      <c r="H8205" s="9">
        <f t="shared" si="98"/>
        <v>1600000</v>
      </c>
      <c r="I8205" s="10"/>
    </row>
    <row r="8206" spans="1:9" ht="14.25" customHeight="1">
      <c r="A8206" s="6" t="str">
        <f t="shared" si="96"/>
        <v>Wonosobo - Leksono_PURWOJATI</v>
      </c>
      <c r="B8206" s="11" t="s">
        <v>5583</v>
      </c>
      <c r="C8206" s="11" t="s">
        <v>4071</v>
      </c>
      <c r="D8206" s="11">
        <v>7.7</v>
      </c>
      <c r="E8206" s="7">
        <f>VLOOKUP(A8206, Sheet2!$A$2:$K$8265, 11)</f>
        <v>109.6589</v>
      </c>
      <c r="F8206" s="7">
        <f t="shared" si="97"/>
        <v>0.96250000000000002</v>
      </c>
      <c r="G8206" s="8">
        <v>200000</v>
      </c>
      <c r="H8206" s="9">
        <f t="shared" si="98"/>
        <v>1600000</v>
      </c>
      <c r="I8206" s="10"/>
    </row>
    <row r="8207" spans="1:9" ht="14.25" customHeight="1">
      <c r="A8207" s="6" t="str">
        <f t="shared" si="96"/>
        <v>Wonosobo - Leksono_RANDUSARI</v>
      </c>
      <c r="B8207" s="11" t="s">
        <v>5583</v>
      </c>
      <c r="C8207" s="11" t="s">
        <v>203</v>
      </c>
      <c r="D8207" s="11">
        <v>7.7</v>
      </c>
      <c r="E8207" s="7">
        <f>VLOOKUP(A8207, Sheet2!$A$2:$K$8265, 11)</f>
        <v>109.6589</v>
      </c>
      <c r="F8207" s="7">
        <f t="shared" si="97"/>
        <v>0.96250000000000002</v>
      </c>
      <c r="G8207" s="8">
        <v>200000</v>
      </c>
      <c r="H8207" s="9">
        <f t="shared" si="98"/>
        <v>1600000</v>
      </c>
      <c r="I8207" s="10"/>
    </row>
    <row r="8208" spans="1:9" ht="14.25" customHeight="1">
      <c r="A8208" s="6" t="str">
        <f t="shared" si="96"/>
        <v>Wonosobo - Leksono_REJOSARI</v>
      </c>
      <c r="B8208" s="11" t="s">
        <v>5583</v>
      </c>
      <c r="C8208" s="11" t="s">
        <v>702</v>
      </c>
      <c r="D8208" s="11">
        <v>7.7</v>
      </c>
      <c r="E8208" s="7">
        <f>VLOOKUP(A8208, Sheet2!$A$2:$K$8265, 11)</f>
        <v>109.6589</v>
      </c>
      <c r="F8208" s="7">
        <f t="shared" si="97"/>
        <v>0.96250000000000002</v>
      </c>
      <c r="G8208" s="8">
        <v>200000</v>
      </c>
      <c r="H8208" s="9">
        <f t="shared" si="98"/>
        <v>1600000</v>
      </c>
      <c r="I8208" s="10"/>
    </row>
    <row r="8209" spans="1:9" ht="14.25" customHeight="1">
      <c r="A8209" s="6" t="str">
        <f t="shared" si="96"/>
        <v>Wonosobo - Leksono_REJOSARI</v>
      </c>
      <c r="B8209" s="11" t="s">
        <v>5583</v>
      </c>
      <c r="C8209" s="11" t="s">
        <v>702</v>
      </c>
      <c r="D8209" s="11">
        <v>7.7</v>
      </c>
      <c r="E8209" s="7">
        <f>VLOOKUP(A8209, Sheet2!$A$2:$K$8265, 11)</f>
        <v>109.6589</v>
      </c>
      <c r="F8209" s="7">
        <f t="shared" si="97"/>
        <v>0.96250000000000002</v>
      </c>
      <c r="G8209" s="8">
        <v>200000</v>
      </c>
      <c r="H8209" s="9">
        <f t="shared" si="98"/>
        <v>1600000</v>
      </c>
      <c r="I8209" s="10"/>
    </row>
    <row r="8210" spans="1:9" ht="14.25" customHeight="1">
      <c r="A8210" s="6" t="str">
        <f t="shared" si="96"/>
        <v>Wonosobo - Leksono_ROJOIMO</v>
      </c>
      <c r="B8210" s="11" t="s">
        <v>5583</v>
      </c>
      <c r="C8210" s="11" t="s">
        <v>5648</v>
      </c>
      <c r="D8210" s="11">
        <v>7.7</v>
      </c>
      <c r="E8210" s="7">
        <f>VLOOKUP(A8210, Sheet2!$A$2:$K$8265, 11)</f>
        <v>109.6589</v>
      </c>
      <c r="F8210" s="7">
        <f t="shared" si="97"/>
        <v>0.96250000000000002</v>
      </c>
      <c r="G8210" s="8">
        <v>200000</v>
      </c>
      <c r="H8210" s="9">
        <f t="shared" si="98"/>
        <v>1600000</v>
      </c>
      <c r="I8210" s="10"/>
    </row>
    <row r="8211" spans="1:9" ht="14.25" customHeight="1">
      <c r="A8211" s="6" t="str">
        <f t="shared" si="96"/>
        <v>Wonosobo - Leksono_SAMBEK</v>
      </c>
      <c r="B8211" s="11" t="s">
        <v>5583</v>
      </c>
      <c r="C8211" s="11" t="s">
        <v>5649</v>
      </c>
      <c r="D8211" s="11">
        <v>7.7</v>
      </c>
      <c r="E8211" s="7">
        <f>VLOOKUP(A8211, Sheet2!$A$2:$K$8265, 11)</f>
        <v>109.6589</v>
      </c>
      <c r="F8211" s="7">
        <f t="shared" si="97"/>
        <v>0.96250000000000002</v>
      </c>
      <c r="G8211" s="8">
        <v>200000</v>
      </c>
      <c r="H8211" s="9">
        <f t="shared" si="98"/>
        <v>1600000</v>
      </c>
      <c r="I8211" s="10"/>
    </row>
    <row r="8212" spans="1:9" ht="14.25" customHeight="1">
      <c r="A8212" s="6" t="str">
        <f t="shared" si="96"/>
        <v>Wonosobo - Leksono_SAPURAN</v>
      </c>
      <c r="B8212" s="11" t="s">
        <v>5583</v>
      </c>
      <c r="C8212" s="11" t="s">
        <v>5650</v>
      </c>
      <c r="D8212" s="11">
        <v>7.7</v>
      </c>
      <c r="E8212" s="7">
        <f>VLOOKUP(A8212, Sheet2!$A$2:$K$8265, 11)</f>
        <v>109.6589</v>
      </c>
      <c r="F8212" s="7">
        <f t="shared" si="97"/>
        <v>0.96250000000000002</v>
      </c>
      <c r="G8212" s="8">
        <v>200000</v>
      </c>
      <c r="H8212" s="9">
        <f t="shared" si="98"/>
        <v>1600000</v>
      </c>
      <c r="I8212" s="10"/>
    </row>
    <row r="8213" spans="1:9" ht="14.25" customHeight="1">
      <c r="A8213" s="6" t="str">
        <f t="shared" si="96"/>
        <v>Wonosobo - Leksono_SARIYOSO</v>
      </c>
      <c r="B8213" s="11" t="s">
        <v>5583</v>
      </c>
      <c r="C8213" s="11" t="s">
        <v>5651</v>
      </c>
      <c r="D8213" s="11">
        <v>7.7</v>
      </c>
      <c r="E8213" s="7">
        <f>VLOOKUP(A8213, Sheet2!$A$2:$K$8265, 11)</f>
        <v>109.6589</v>
      </c>
      <c r="F8213" s="7">
        <f t="shared" si="97"/>
        <v>0.96250000000000002</v>
      </c>
      <c r="G8213" s="8">
        <v>200000</v>
      </c>
      <c r="H8213" s="9">
        <f t="shared" si="98"/>
        <v>1600000</v>
      </c>
      <c r="I8213" s="10"/>
    </row>
    <row r="8214" spans="1:9" ht="14.25" customHeight="1">
      <c r="A8214" s="6" t="str">
        <f t="shared" si="96"/>
        <v>Wonosobo - Leksono_SEDAYU</v>
      </c>
      <c r="B8214" s="11" t="s">
        <v>5583</v>
      </c>
      <c r="C8214" s="11" t="s">
        <v>486</v>
      </c>
      <c r="D8214" s="11">
        <v>7.7</v>
      </c>
      <c r="E8214" s="7">
        <f>VLOOKUP(A8214, Sheet2!$A$2:$K$8265, 11)</f>
        <v>109.6589</v>
      </c>
      <c r="F8214" s="7">
        <f t="shared" si="97"/>
        <v>0.96250000000000002</v>
      </c>
      <c r="G8214" s="8">
        <v>200000</v>
      </c>
      <c r="H8214" s="9">
        <f t="shared" si="98"/>
        <v>1600000</v>
      </c>
      <c r="I8214" s="10"/>
    </row>
    <row r="8215" spans="1:9" ht="14.25" customHeight="1">
      <c r="A8215" s="6" t="str">
        <f t="shared" si="96"/>
        <v>Wonosobo - Leksono_SELOKROMO</v>
      </c>
      <c r="B8215" s="11" t="s">
        <v>5583</v>
      </c>
      <c r="C8215" s="11" t="s">
        <v>5652</v>
      </c>
      <c r="D8215" s="11">
        <v>7.7</v>
      </c>
      <c r="E8215" s="7">
        <f>VLOOKUP(A8215, Sheet2!$A$2:$K$8265, 11)</f>
        <v>109.6589</v>
      </c>
      <c r="F8215" s="7">
        <f t="shared" si="97"/>
        <v>0.96250000000000002</v>
      </c>
      <c r="G8215" s="8">
        <v>200000</v>
      </c>
      <c r="H8215" s="9">
        <f t="shared" si="98"/>
        <v>1600000</v>
      </c>
      <c r="I8215" s="10"/>
    </row>
    <row r="8216" spans="1:9" ht="14.25" customHeight="1">
      <c r="A8216" s="6" t="str">
        <f t="shared" si="96"/>
        <v>Wonosobo - Leksono_SELOMANIK</v>
      </c>
      <c r="B8216" s="11" t="s">
        <v>5583</v>
      </c>
      <c r="C8216" s="11" t="s">
        <v>5653</v>
      </c>
      <c r="D8216" s="11">
        <v>7.7</v>
      </c>
      <c r="E8216" s="7">
        <f>VLOOKUP(A8216, Sheet2!$A$2:$K$8265, 11)</f>
        <v>109.6589</v>
      </c>
      <c r="F8216" s="7">
        <f t="shared" si="97"/>
        <v>0.96250000000000002</v>
      </c>
      <c r="G8216" s="8">
        <v>200000</v>
      </c>
      <c r="H8216" s="9">
        <f t="shared" si="98"/>
        <v>1600000</v>
      </c>
      <c r="I8216" s="10"/>
    </row>
    <row r="8217" spans="1:9" ht="14.25" customHeight="1">
      <c r="A8217" s="6" t="str">
        <f t="shared" si="96"/>
        <v>Wonosobo - Leksono_SELOMERTO</v>
      </c>
      <c r="B8217" s="11" t="s">
        <v>5583</v>
      </c>
      <c r="C8217" s="11" t="s">
        <v>5654</v>
      </c>
      <c r="D8217" s="11">
        <v>7.7</v>
      </c>
      <c r="E8217" s="7">
        <f>VLOOKUP(A8217, Sheet2!$A$2:$K$8265, 11)</f>
        <v>109.6589</v>
      </c>
      <c r="F8217" s="7">
        <f t="shared" si="97"/>
        <v>0.96250000000000002</v>
      </c>
      <c r="G8217" s="8">
        <v>200000</v>
      </c>
      <c r="H8217" s="9">
        <f t="shared" si="98"/>
        <v>1600000</v>
      </c>
      <c r="I8217" s="10"/>
    </row>
    <row r="8218" spans="1:9" ht="14.25" customHeight="1">
      <c r="A8218" s="6" t="str">
        <f t="shared" si="96"/>
        <v>Wonosobo - Leksono_SEMANGKUNG</v>
      </c>
      <c r="B8218" s="11" t="s">
        <v>5583</v>
      </c>
      <c r="C8218" s="11" t="s">
        <v>5655</v>
      </c>
      <c r="D8218" s="11">
        <v>10.28</v>
      </c>
      <c r="E8218" s="7">
        <f>VLOOKUP(A8218, Sheet2!$A$2:$K$8265, 11)</f>
        <v>109.6589</v>
      </c>
      <c r="F8218" s="7">
        <f t="shared" si="97"/>
        <v>1.2849999999999999</v>
      </c>
      <c r="G8218" s="8">
        <v>200000</v>
      </c>
      <c r="H8218" s="9">
        <f t="shared" si="98"/>
        <v>2200000</v>
      </c>
      <c r="I8218" s="10"/>
    </row>
    <row r="8219" spans="1:9" ht="14.25" customHeight="1">
      <c r="A8219" s="6" t="str">
        <f t="shared" si="96"/>
        <v>Wonosobo - Leksono_SEMAYU</v>
      </c>
      <c r="B8219" s="11" t="s">
        <v>5583</v>
      </c>
      <c r="C8219" s="11" t="s">
        <v>5656</v>
      </c>
      <c r="D8219" s="11">
        <v>7.7</v>
      </c>
      <c r="E8219" s="7">
        <f>VLOOKUP(A8219, Sheet2!$A$2:$K$8265, 11)</f>
        <v>109.6589</v>
      </c>
      <c r="F8219" s="7">
        <f t="shared" si="97"/>
        <v>0.96250000000000002</v>
      </c>
      <c r="G8219" s="8">
        <v>200000</v>
      </c>
      <c r="H8219" s="9">
        <f t="shared" si="98"/>
        <v>1600000</v>
      </c>
      <c r="I8219" s="10"/>
    </row>
    <row r="8220" spans="1:9" ht="14.25" customHeight="1">
      <c r="A8220" s="6" t="str">
        <f t="shared" si="96"/>
        <v>Wonosobo - Leksono_SENDANGSARI</v>
      </c>
      <c r="B8220" s="11" t="s">
        <v>5583</v>
      </c>
      <c r="C8220" s="11" t="s">
        <v>722</v>
      </c>
      <c r="D8220" s="11">
        <v>7.7</v>
      </c>
      <c r="E8220" s="7">
        <f>VLOOKUP(A8220, Sheet2!$A$2:$K$8265, 11)</f>
        <v>109.6589</v>
      </c>
      <c r="F8220" s="7">
        <f t="shared" si="97"/>
        <v>0.96250000000000002</v>
      </c>
      <c r="G8220" s="8">
        <v>200000</v>
      </c>
      <c r="H8220" s="9">
        <f t="shared" si="98"/>
        <v>1600000</v>
      </c>
      <c r="I8220" s="10"/>
    </row>
    <row r="8221" spans="1:9" ht="14.25" customHeight="1">
      <c r="A8221" s="6" t="str">
        <f t="shared" si="96"/>
        <v>Wonosobo - Leksono_SIDOREJO</v>
      </c>
      <c r="B8221" s="11" t="s">
        <v>5583</v>
      </c>
      <c r="C8221" s="11" t="s">
        <v>222</v>
      </c>
      <c r="D8221" s="11">
        <v>7.7</v>
      </c>
      <c r="E8221" s="7">
        <f>VLOOKUP(A8221, Sheet2!$A$2:$K$8265, 11)</f>
        <v>109.6589</v>
      </c>
      <c r="F8221" s="7">
        <f t="shared" si="97"/>
        <v>0.96250000000000002</v>
      </c>
      <c r="G8221" s="8">
        <v>200000</v>
      </c>
      <c r="H8221" s="9">
        <f t="shared" si="98"/>
        <v>1600000</v>
      </c>
      <c r="I8221" s="10"/>
    </row>
    <row r="8222" spans="1:9" ht="14.25" customHeight="1">
      <c r="A8222" s="6" t="str">
        <f t="shared" si="96"/>
        <v>Wonosobo - Leksono_SIMBANG</v>
      </c>
      <c r="B8222" s="11" t="s">
        <v>5583</v>
      </c>
      <c r="C8222" s="11" t="s">
        <v>971</v>
      </c>
      <c r="D8222" s="11">
        <v>7.7</v>
      </c>
      <c r="E8222" s="7">
        <f>VLOOKUP(A8222, Sheet2!$A$2:$K$8265, 11)</f>
        <v>109.6589</v>
      </c>
      <c r="F8222" s="7">
        <f t="shared" si="97"/>
        <v>0.96250000000000002</v>
      </c>
      <c r="G8222" s="8">
        <v>200000</v>
      </c>
      <c r="H8222" s="9">
        <f t="shared" si="98"/>
        <v>1600000</v>
      </c>
      <c r="I8222" s="10"/>
    </row>
    <row r="8223" spans="1:9" ht="14.25" customHeight="1">
      <c r="A8223" s="6" t="str">
        <f t="shared" si="96"/>
        <v>Wonosobo - Leksono_SIMBAREJO</v>
      </c>
      <c r="B8223" s="11" t="s">
        <v>5583</v>
      </c>
      <c r="C8223" s="11" t="s">
        <v>5657</v>
      </c>
      <c r="D8223" s="11">
        <v>7.7</v>
      </c>
      <c r="E8223" s="7">
        <f>VLOOKUP(A8223, Sheet2!$A$2:$K$8265, 11)</f>
        <v>109.6589</v>
      </c>
      <c r="F8223" s="7">
        <f t="shared" si="97"/>
        <v>0.96250000000000002</v>
      </c>
      <c r="G8223" s="8">
        <v>200000</v>
      </c>
      <c r="H8223" s="9">
        <f t="shared" si="98"/>
        <v>1600000</v>
      </c>
      <c r="I8223" s="10"/>
    </row>
    <row r="8224" spans="1:9" ht="14.25" customHeight="1">
      <c r="A8224" s="6" t="str">
        <f t="shared" si="96"/>
        <v>Wonosobo - Leksono_SINDUAGUNG</v>
      </c>
      <c r="B8224" s="11" t="s">
        <v>5583</v>
      </c>
      <c r="C8224" s="11" t="s">
        <v>5658</v>
      </c>
      <c r="D8224" s="11">
        <v>7.7</v>
      </c>
      <c r="E8224" s="7">
        <f>VLOOKUP(A8224, Sheet2!$A$2:$K$8265, 11)</f>
        <v>109.6589</v>
      </c>
      <c r="F8224" s="7">
        <f t="shared" si="97"/>
        <v>0.96250000000000002</v>
      </c>
      <c r="G8224" s="8">
        <v>200000</v>
      </c>
      <c r="H8224" s="9">
        <f t="shared" si="98"/>
        <v>1600000</v>
      </c>
      <c r="I8224" s="10"/>
    </row>
    <row r="8225" spans="1:9" ht="14.25" customHeight="1">
      <c r="A8225" s="6" t="str">
        <f t="shared" si="96"/>
        <v>Wonosobo - Leksono_SINDUPATEN</v>
      </c>
      <c r="B8225" s="11" t="s">
        <v>5583</v>
      </c>
      <c r="C8225" s="11" t="s">
        <v>5659</v>
      </c>
      <c r="D8225" s="11">
        <v>7.7</v>
      </c>
      <c r="E8225" s="7">
        <f>VLOOKUP(A8225, Sheet2!$A$2:$K$8265, 11)</f>
        <v>109.6589</v>
      </c>
      <c r="F8225" s="7">
        <f t="shared" si="97"/>
        <v>0.96250000000000002</v>
      </c>
      <c r="G8225" s="8">
        <v>200000</v>
      </c>
      <c r="H8225" s="9">
        <f t="shared" si="98"/>
        <v>1600000</v>
      </c>
      <c r="I8225" s="10"/>
    </row>
    <row r="8226" spans="1:9" ht="14.25" customHeight="1">
      <c r="A8226" s="6" t="str">
        <f t="shared" si="96"/>
        <v>Wonosobo - Leksono_SITIHARJO</v>
      </c>
      <c r="B8226" s="11" t="s">
        <v>5583</v>
      </c>
      <c r="C8226" s="11" t="s">
        <v>5660</v>
      </c>
      <c r="D8226" s="11">
        <v>7.7</v>
      </c>
      <c r="E8226" s="7">
        <f>VLOOKUP(A8226, Sheet2!$A$2:$K$8265, 11)</f>
        <v>109.6589</v>
      </c>
      <c r="F8226" s="7">
        <f t="shared" si="97"/>
        <v>0.96250000000000002</v>
      </c>
      <c r="G8226" s="8">
        <v>200000</v>
      </c>
      <c r="H8226" s="9">
        <f t="shared" si="98"/>
        <v>1600000</v>
      </c>
      <c r="I8226" s="10"/>
    </row>
    <row r="8227" spans="1:9" ht="14.25" customHeight="1">
      <c r="A8227" s="6" t="str">
        <f t="shared" si="96"/>
        <v>Wonosobo - Leksono_SLUKATAN</v>
      </c>
      <c r="B8227" s="11" t="s">
        <v>5583</v>
      </c>
      <c r="C8227" s="11" t="s">
        <v>5661</v>
      </c>
      <c r="D8227" s="11">
        <v>7.7</v>
      </c>
      <c r="E8227" s="7">
        <f>VLOOKUP(A8227, Sheet2!$A$2:$K$8265, 11)</f>
        <v>109.6589</v>
      </c>
      <c r="F8227" s="7">
        <f t="shared" si="97"/>
        <v>0.96250000000000002</v>
      </c>
      <c r="G8227" s="8">
        <v>200000</v>
      </c>
      <c r="H8227" s="9">
        <f t="shared" si="98"/>
        <v>1600000</v>
      </c>
      <c r="I8227" s="10"/>
    </row>
    <row r="8228" spans="1:9" ht="14.25" customHeight="1">
      <c r="A8228" s="6" t="str">
        <f t="shared" si="96"/>
        <v>Wonosobo - Leksono_SOJOKERTO</v>
      </c>
      <c r="B8228" s="11" t="s">
        <v>5583</v>
      </c>
      <c r="C8228" s="11" t="s">
        <v>5662</v>
      </c>
      <c r="D8228" s="11">
        <v>7.7</v>
      </c>
      <c r="E8228" s="7">
        <f>VLOOKUP(A8228, Sheet2!$A$2:$K$8265, 11)</f>
        <v>109.6589</v>
      </c>
      <c r="F8228" s="7">
        <f t="shared" si="97"/>
        <v>0.96250000000000002</v>
      </c>
      <c r="G8228" s="8">
        <v>200000</v>
      </c>
      <c r="H8228" s="9">
        <f t="shared" si="98"/>
        <v>1600000</v>
      </c>
      <c r="I8228" s="10"/>
    </row>
    <row r="8229" spans="1:9" ht="14.25" customHeight="1">
      <c r="A8229" s="6" t="str">
        <f t="shared" si="96"/>
        <v>Wonosobo - Leksono_SOJOPURO</v>
      </c>
      <c r="B8229" s="11" t="s">
        <v>5583</v>
      </c>
      <c r="C8229" s="11" t="s">
        <v>5663</v>
      </c>
      <c r="D8229" s="11">
        <v>7.7</v>
      </c>
      <c r="E8229" s="7">
        <f>VLOOKUP(A8229, Sheet2!$A$2:$K$8265, 11)</f>
        <v>109.6589</v>
      </c>
      <c r="F8229" s="7">
        <f t="shared" si="97"/>
        <v>0.96250000000000002</v>
      </c>
      <c r="G8229" s="8">
        <v>200000</v>
      </c>
      <c r="H8229" s="9">
        <f t="shared" si="98"/>
        <v>1600000</v>
      </c>
      <c r="I8229" s="10"/>
    </row>
    <row r="8230" spans="1:9" ht="14.25" customHeight="1">
      <c r="A8230" s="6" t="str">
        <f t="shared" si="96"/>
        <v>Wonosobo - Leksono_SUDUNGDEWO</v>
      </c>
      <c r="B8230" s="11" t="s">
        <v>5583</v>
      </c>
      <c r="C8230" s="11" t="s">
        <v>5664</v>
      </c>
      <c r="D8230" s="11">
        <v>7.7</v>
      </c>
      <c r="E8230" s="7">
        <f>VLOOKUP(A8230, Sheet2!$A$2:$K$8265, 11)</f>
        <v>109.6589</v>
      </c>
      <c r="F8230" s="7">
        <f t="shared" si="97"/>
        <v>0.96250000000000002</v>
      </c>
      <c r="G8230" s="8">
        <v>200000</v>
      </c>
      <c r="H8230" s="9">
        <f t="shared" si="98"/>
        <v>1600000</v>
      </c>
      <c r="I8230" s="10"/>
    </row>
    <row r="8231" spans="1:9" ht="14.25" customHeight="1">
      <c r="A8231" s="6" t="str">
        <f t="shared" si="96"/>
        <v>Wonosobo - Leksono_SUKOREJO</v>
      </c>
      <c r="B8231" s="11" t="s">
        <v>5583</v>
      </c>
      <c r="C8231" s="11" t="s">
        <v>503</v>
      </c>
      <c r="D8231" s="11">
        <v>7.7</v>
      </c>
      <c r="E8231" s="7">
        <f>VLOOKUP(A8231, Sheet2!$A$2:$K$8265, 11)</f>
        <v>109.6589</v>
      </c>
      <c r="F8231" s="7">
        <f t="shared" si="97"/>
        <v>0.96250000000000002</v>
      </c>
      <c r="G8231" s="8">
        <v>200000</v>
      </c>
      <c r="H8231" s="9">
        <f t="shared" si="98"/>
        <v>1600000</v>
      </c>
      <c r="I8231" s="10"/>
    </row>
    <row r="8232" spans="1:9" ht="14.25" customHeight="1">
      <c r="A8232" s="6" t="str">
        <f t="shared" si="96"/>
        <v>Wonosobo - Leksono_SUKORENO</v>
      </c>
      <c r="B8232" s="11" t="s">
        <v>5583</v>
      </c>
      <c r="C8232" s="11" t="s">
        <v>5665</v>
      </c>
      <c r="D8232" s="11">
        <v>7.7</v>
      </c>
      <c r="E8232" s="7">
        <f>VLOOKUP(A8232, Sheet2!$A$2:$K$8265, 11)</f>
        <v>109.6589</v>
      </c>
      <c r="F8232" s="7">
        <f t="shared" si="97"/>
        <v>0.96250000000000002</v>
      </c>
      <c r="G8232" s="8">
        <v>200000</v>
      </c>
      <c r="H8232" s="9">
        <f t="shared" si="98"/>
        <v>1600000</v>
      </c>
      <c r="I8232" s="10"/>
    </row>
    <row r="8233" spans="1:9" ht="14.25" customHeight="1">
      <c r="A8233" s="6" t="str">
        <f t="shared" si="96"/>
        <v>Wonosobo - Leksono_SUMBERDALEM</v>
      </c>
      <c r="B8233" s="11" t="s">
        <v>5583</v>
      </c>
      <c r="C8233" s="11" t="s">
        <v>5666</v>
      </c>
      <c r="D8233" s="11">
        <v>7.7</v>
      </c>
      <c r="E8233" s="7">
        <f>VLOOKUP(A8233, Sheet2!$A$2:$K$8265, 11)</f>
        <v>109.6589</v>
      </c>
      <c r="F8233" s="7">
        <f t="shared" si="97"/>
        <v>0.96250000000000002</v>
      </c>
      <c r="G8233" s="8">
        <v>200000</v>
      </c>
      <c r="H8233" s="9">
        <f t="shared" si="98"/>
        <v>1600000</v>
      </c>
      <c r="I8233" s="10"/>
    </row>
    <row r="8234" spans="1:9" ht="14.25" customHeight="1">
      <c r="A8234" s="6" t="str">
        <f t="shared" si="96"/>
        <v>Wonosobo - Leksono_SUMBERWULAN</v>
      </c>
      <c r="B8234" s="11" t="s">
        <v>5583</v>
      </c>
      <c r="C8234" s="11" t="s">
        <v>5667</v>
      </c>
      <c r="D8234" s="11">
        <v>7.7</v>
      </c>
      <c r="E8234" s="7">
        <f>VLOOKUP(A8234, Sheet2!$A$2:$K$8265, 11)</f>
        <v>109.6589</v>
      </c>
      <c r="F8234" s="7">
        <f t="shared" si="97"/>
        <v>0.96250000000000002</v>
      </c>
      <c r="G8234" s="8">
        <v>200000</v>
      </c>
      <c r="H8234" s="9">
        <f t="shared" si="98"/>
        <v>1600000</v>
      </c>
      <c r="I8234" s="10"/>
    </row>
    <row r="8235" spans="1:9" ht="14.25" customHeight="1">
      <c r="A8235" s="6" t="str">
        <f t="shared" si="96"/>
        <v>Wonosobo - Leksono_SURENGEDE</v>
      </c>
      <c r="B8235" s="11" t="s">
        <v>5583</v>
      </c>
      <c r="C8235" s="11" t="s">
        <v>1144</v>
      </c>
      <c r="D8235" s="11">
        <v>7.7</v>
      </c>
      <c r="E8235" s="7">
        <f>VLOOKUP(A8235, Sheet2!$A$2:$K$8265, 11)</f>
        <v>109.6589</v>
      </c>
      <c r="F8235" s="7">
        <f t="shared" si="97"/>
        <v>0.96250000000000002</v>
      </c>
      <c r="G8235" s="8">
        <v>200000</v>
      </c>
      <c r="H8235" s="9">
        <f t="shared" si="98"/>
        <v>1600000</v>
      </c>
      <c r="I8235" s="10"/>
    </row>
    <row r="8236" spans="1:9" ht="14.25" customHeight="1">
      <c r="A8236" s="6" t="str">
        <f t="shared" si="96"/>
        <v>Wonosobo - Leksono_SUROJOYO</v>
      </c>
      <c r="B8236" s="11" t="s">
        <v>5583</v>
      </c>
      <c r="C8236" s="11" t="s">
        <v>3307</v>
      </c>
      <c r="D8236" s="11">
        <v>7.7</v>
      </c>
      <c r="E8236" s="7">
        <f>VLOOKUP(A8236, Sheet2!$A$2:$K$8265, 11)</f>
        <v>109.6589</v>
      </c>
      <c r="F8236" s="7">
        <f t="shared" si="97"/>
        <v>0.96250000000000002</v>
      </c>
      <c r="G8236" s="8">
        <v>200000</v>
      </c>
      <c r="H8236" s="9">
        <f t="shared" si="98"/>
        <v>1600000</v>
      </c>
      <c r="I8236" s="10"/>
    </row>
    <row r="8237" spans="1:9" ht="14.25" customHeight="1">
      <c r="A8237" s="6" t="str">
        <f t="shared" si="96"/>
        <v>Wonosobo - Leksono_TALUNOMBO</v>
      </c>
      <c r="B8237" s="11" t="s">
        <v>5583</v>
      </c>
      <c r="C8237" s="11" t="s">
        <v>740</v>
      </c>
      <c r="D8237" s="11">
        <v>7.7</v>
      </c>
      <c r="E8237" s="7">
        <f>VLOOKUP(A8237, Sheet2!$A$2:$K$8265, 11)</f>
        <v>109.6589</v>
      </c>
      <c r="F8237" s="7">
        <f t="shared" si="97"/>
        <v>0.96250000000000002</v>
      </c>
      <c r="G8237" s="8">
        <v>200000</v>
      </c>
      <c r="H8237" s="9">
        <f t="shared" si="98"/>
        <v>1600000</v>
      </c>
      <c r="I8237" s="10"/>
    </row>
    <row r="8238" spans="1:9" ht="14.25" customHeight="1">
      <c r="A8238" s="6" t="str">
        <f t="shared" si="96"/>
        <v>Wonosobo - Leksono_TANJUNGANOM</v>
      </c>
      <c r="B8238" s="11" t="s">
        <v>5583</v>
      </c>
      <c r="C8238" s="11" t="s">
        <v>515</v>
      </c>
      <c r="D8238" s="11">
        <v>7.7</v>
      </c>
      <c r="E8238" s="7">
        <f>VLOOKUP(A8238, Sheet2!$A$2:$K$8265, 11)</f>
        <v>109.6589</v>
      </c>
      <c r="F8238" s="7">
        <f t="shared" si="97"/>
        <v>0.96250000000000002</v>
      </c>
      <c r="G8238" s="8">
        <v>200000</v>
      </c>
      <c r="H8238" s="9">
        <f t="shared" si="98"/>
        <v>1600000</v>
      </c>
      <c r="I8238" s="10"/>
    </row>
    <row r="8239" spans="1:9" ht="14.25" customHeight="1">
      <c r="A8239" s="6" t="str">
        <f t="shared" si="96"/>
        <v>Wonosobo - Leksono_TAWANGSARI</v>
      </c>
      <c r="B8239" s="11" t="s">
        <v>5583</v>
      </c>
      <c r="C8239" s="11" t="s">
        <v>1149</v>
      </c>
      <c r="D8239" s="11">
        <v>7.7</v>
      </c>
      <c r="E8239" s="7">
        <f>VLOOKUP(A8239, Sheet2!$A$2:$K$8265, 11)</f>
        <v>109.6589</v>
      </c>
      <c r="F8239" s="7">
        <f t="shared" si="97"/>
        <v>0.96250000000000002</v>
      </c>
      <c r="G8239" s="8">
        <v>200000</v>
      </c>
      <c r="H8239" s="9">
        <f t="shared" si="98"/>
        <v>1600000</v>
      </c>
      <c r="I8239" s="10"/>
    </row>
    <row r="8240" spans="1:9" ht="14.25" customHeight="1">
      <c r="A8240" s="6" t="str">
        <f t="shared" si="96"/>
        <v>Wonosobo - Leksono_TEGALGOT</v>
      </c>
      <c r="B8240" s="11" t="s">
        <v>5583</v>
      </c>
      <c r="C8240" s="11" t="s">
        <v>5668</v>
      </c>
      <c r="D8240" s="11">
        <v>7.7</v>
      </c>
      <c r="E8240" s="7">
        <f>VLOOKUP(A8240, Sheet2!$A$2:$K$8265, 11)</f>
        <v>109.6589</v>
      </c>
      <c r="F8240" s="7">
        <f t="shared" si="97"/>
        <v>0.96250000000000002</v>
      </c>
      <c r="G8240" s="8">
        <v>200000</v>
      </c>
      <c r="H8240" s="9">
        <f t="shared" si="98"/>
        <v>1600000</v>
      </c>
      <c r="I8240" s="10"/>
    </row>
    <row r="8241" spans="1:9" ht="14.25" customHeight="1">
      <c r="A8241" s="6" t="str">
        <f t="shared" si="96"/>
        <v>Wonosobo - Leksono_TEGALSARI</v>
      </c>
      <c r="B8241" s="11" t="s">
        <v>5583</v>
      </c>
      <c r="C8241" s="11" t="s">
        <v>237</v>
      </c>
      <c r="D8241" s="11">
        <v>4.4400000000000004</v>
      </c>
      <c r="E8241" s="7">
        <f>VLOOKUP(A8241, Sheet2!$A$2:$K$8265, 11)</f>
        <v>109.6589</v>
      </c>
      <c r="F8241" s="7">
        <f t="shared" si="97"/>
        <v>0.55500000000000005</v>
      </c>
      <c r="G8241" s="8">
        <v>200000</v>
      </c>
      <c r="H8241" s="9">
        <f t="shared" si="98"/>
        <v>1000000</v>
      </c>
      <c r="I8241" s="10"/>
    </row>
    <row r="8242" spans="1:9" ht="14.25" customHeight="1">
      <c r="A8242" s="6" t="str">
        <f t="shared" si="96"/>
        <v>Wonosobo - Leksono_TEGALSARI</v>
      </c>
      <c r="B8242" s="11" t="s">
        <v>5583</v>
      </c>
      <c r="C8242" s="11" t="s">
        <v>237</v>
      </c>
      <c r="D8242" s="11">
        <v>7.7</v>
      </c>
      <c r="E8242" s="7">
        <f>VLOOKUP(A8242, Sheet2!$A$2:$K$8265, 11)</f>
        <v>109.6589</v>
      </c>
      <c r="F8242" s="7">
        <f t="shared" si="97"/>
        <v>0.96250000000000002</v>
      </c>
      <c r="G8242" s="8">
        <v>200000</v>
      </c>
      <c r="H8242" s="9">
        <f t="shared" si="98"/>
        <v>1600000</v>
      </c>
      <c r="I8242" s="10"/>
    </row>
    <row r="8243" spans="1:9" ht="14.25" customHeight="1">
      <c r="A8243" s="6" t="str">
        <f t="shared" si="96"/>
        <v>Wonosobo - Leksono_TEGESWETAN</v>
      </c>
      <c r="B8243" s="11" t="s">
        <v>5583</v>
      </c>
      <c r="C8243" s="11" t="s">
        <v>5669</v>
      </c>
      <c r="D8243" s="11">
        <v>7.7</v>
      </c>
      <c r="E8243" s="7">
        <f>VLOOKUP(A8243, Sheet2!$A$2:$K$8265, 11)</f>
        <v>109.6589</v>
      </c>
      <c r="F8243" s="7">
        <f t="shared" si="97"/>
        <v>0.96250000000000002</v>
      </c>
      <c r="G8243" s="8">
        <v>200000</v>
      </c>
      <c r="H8243" s="9">
        <f t="shared" si="98"/>
        <v>1600000</v>
      </c>
      <c r="I8243" s="10"/>
    </row>
    <row r="8244" spans="1:9" ht="14.25" customHeight="1">
      <c r="A8244" s="6" t="str">
        <f t="shared" si="96"/>
        <v>Wonosobo - Leksono_TEMPURANDUWUR</v>
      </c>
      <c r="B8244" s="11" t="s">
        <v>5583</v>
      </c>
      <c r="C8244" s="11" t="s">
        <v>5670</v>
      </c>
      <c r="D8244" s="11">
        <v>7.7</v>
      </c>
      <c r="E8244" s="7">
        <f>VLOOKUP(A8244, Sheet2!$A$2:$K$8265, 11)</f>
        <v>109.6589</v>
      </c>
      <c r="F8244" s="7">
        <f t="shared" si="97"/>
        <v>0.96250000000000002</v>
      </c>
      <c r="G8244" s="8">
        <v>200000</v>
      </c>
      <c r="H8244" s="9">
        <f t="shared" si="98"/>
        <v>1600000</v>
      </c>
      <c r="I8244" s="10"/>
    </row>
    <row r="8245" spans="1:9" ht="14.25" customHeight="1">
      <c r="A8245" s="6" t="str">
        <f t="shared" si="96"/>
        <v>Wonosobo - Leksono_TEMPUREJO</v>
      </c>
      <c r="B8245" s="11" t="s">
        <v>5583</v>
      </c>
      <c r="C8245" s="11" t="s">
        <v>1246</v>
      </c>
      <c r="D8245" s="11">
        <v>7.7</v>
      </c>
      <c r="E8245" s="7">
        <f>VLOOKUP(A8245, Sheet2!$A$2:$K$8265, 11)</f>
        <v>109.6589</v>
      </c>
      <c r="F8245" s="7">
        <f t="shared" si="97"/>
        <v>0.96250000000000002</v>
      </c>
      <c r="G8245" s="8">
        <v>200000</v>
      </c>
      <c r="H8245" s="9">
        <f t="shared" si="98"/>
        <v>1600000</v>
      </c>
      <c r="I8245" s="10"/>
    </row>
    <row r="8246" spans="1:9" ht="14.25" customHeight="1">
      <c r="A8246" s="6" t="str">
        <f t="shared" si="96"/>
        <v>Wonosobo - Leksono_TEMPURSARI</v>
      </c>
      <c r="B8246" s="11" t="s">
        <v>5583</v>
      </c>
      <c r="C8246" s="11" t="s">
        <v>752</v>
      </c>
      <c r="D8246" s="11">
        <v>7.7</v>
      </c>
      <c r="E8246" s="7">
        <f>VLOOKUP(A8246, Sheet2!$A$2:$K$8265, 11)</f>
        <v>109.6589</v>
      </c>
      <c r="F8246" s="7">
        <f t="shared" si="97"/>
        <v>0.96250000000000002</v>
      </c>
      <c r="G8246" s="8">
        <v>200000</v>
      </c>
      <c r="H8246" s="9">
        <f t="shared" si="98"/>
        <v>1600000</v>
      </c>
      <c r="I8246" s="10"/>
    </row>
    <row r="8247" spans="1:9" ht="14.25" customHeight="1">
      <c r="A8247" s="6" t="str">
        <f t="shared" si="96"/>
        <v>Wonosobo - Leksono_TIMBANG</v>
      </c>
      <c r="B8247" s="11" t="s">
        <v>5583</v>
      </c>
      <c r="C8247" s="11" t="s">
        <v>524</v>
      </c>
      <c r="D8247" s="11">
        <v>7.7</v>
      </c>
      <c r="E8247" s="7">
        <f>VLOOKUP(A8247, Sheet2!$A$2:$K$8265, 11)</f>
        <v>109.6589</v>
      </c>
      <c r="F8247" s="7">
        <f t="shared" si="97"/>
        <v>0.96250000000000002</v>
      </c>
      <c r="G8247" s="8">
        <v>200000</v>
      </c>
      <c r="H8247" s="9">
        <f t="shared" si="98"/>
        <v>1600000</v>
      </c>
      <c r="I8247" s="10"/>
    </row>
    <row r="8248" spans="1:9" ht="14.25" customHeight="1">
      <c r="A8248" s="6" t="str">
        <f t="shared" si="96"/>
        <v>Wonosobo - Leksono_TLOGODALEM</v>
      </c>
      <c r="B8248" s="11" t="s">
        <v>5583</v>
      </c>
      <c r="C8248" s="11" t="s">
        <v>5671</v>
      </c>
      <c r="D8248" s="11">
        <v>7.7</v>
      </c>
      <c r="E8248" s="7">
        <f>VLOOKUP(A8248, Sheet2!$A$2:$K$8265, 11)</f>
        <v>109.6589</v>
      </c>
      <c r="F8248" s="7">
        <f t="shared" si="97"/>
        <v>0.96250000000000002</v>
      </c>
      <c r="G8248" s="8">
        <v>200000</v>
      </c>
      <c r="H8248" s="9">
        <f t="shared" si="98"/>
        <v>1600000</v>
      </c>
      <c r="I8248" s="10"/>
    </row>
    <row r="8249" spans="1:9" ht="14.25" customHeight="1">
      <c r="A8249" s="6" t="str">
        <f t="shared" si="96"/>
        <v>Wonosobo - Leksono_TLOGOJATI</v>
      </c>
      <c r="B8249" s="11" t="s">
        <v>5583</v>
      </c>
      <c r="C8249" s="11" t="s">
        <v>5672</v>
      </c>
      <c r="D8249" s="11">
        <v>7.7</v>
      </c>
      <c r="E8249" s="7">
        <f>VLOOKUP(A8249, Sheet2!$A$2:$K$8265, 11)</f>
        <v>109.6589</v>
      </c>
      <c r="F8249" s="7">
        <f t="shared" si="97"/>
        <v>0.96250000000000002</v>
      </c>
      <c r="G8249" s="8">
        <v>200000</v>
      </c>
      <c r="H8249" s="9">
        <f t="shared" si="98"/>
        <v>1600000</v>
      </c>
      <c r="I8249" s="10"/>
    </row>
    <row r="8250" spans="1:9" ht="14.25" customHeight="1">
      <c r="A8250" s="6" t="str">
        <f t="shared" si="96"/>
        <v>Wonosobo - Leksono_TUMENGGUNGAN</v>
      </c>
      <c r="B8250" s="11" t="s">
        <v>5583</v>
      </c>
      <c r="C8250" s="11" t="s">
        <v>3866</v>
      </c>
      <c r="D8250" s="11">
        <v>7.7</v>
      </c>
      <c r="E8250" s="7">
        <f>VLOOKUP(A8250, Sheet2!$A$2:$K$8265, 11)</f>
        <v>109.6589</v>
      </c>
      <c r="F8250" s="7">
        <f t="shared" si="97"/>
        <v>0.96250000000000002</v>
      </c>
      <c r="G8250" s="8">
        <v>200000</v>
      </c>
      <c r="H8250" s="9">
        <f t="shared" si="98"/>
        <v>1600000</v>
      </c>
      <c r="I8250" s="10"/>
    </row>
    <row r="8251" spans="1:9" ht="14.25" customHeight="1">
      <c r="A8251" s="6" t="str">
        <f t="shared" si="96"/>
        <v>Wonosobo - Leksono_WARANGAN</v>
      </c>
      <c r="B8251" s="11" t="s">
        <v>5583</v>
      </c>
      <c r="C8251" s="11" t="s">
        <v>5673</v>
      </c>
      <c r="D8251" s="11">
        <v>7.7</v>
      </c>
      <c r="E8251" s="7">
        <f>VLOOKUP(A8251, Sheet2!$A$2:$K$8265, 11)</f>
        <v>109.6589</v>
      </c>
      <c r="F8251" s="7">
        <f t="shared" si="97"/>
        <v>0.96250000000000002</v>
      </c>
      <c r="G8251" s="8">
        <v>200000</v>
      </c>
      <c r="H8251" s="9">
        <f t="shared" si="98"/>
        <v>1600000</v>
      </c>
      <c r="I8251" s="10"/>
    </row>
    <row r="8252" spans="1:9" ht="14.25" customHeight="1">
      <c r="A8252" s="6" t="str">
        <f t="shared" si="96"/>
        <v>Wonosobo - Leksono_WATUDUWUR</v>
      </c>
      <c r="B8252" s="11" t="s">
        <v>5583</v>
      </c>
      <c r="C8252" s="11" t="s">
        <v>5674</v>
      </c>
      <c r="D8252" s="11">
        <v>4.4400000000000004</v>
      </c>
      <c r="E8252" s="7">
        <f>VLOOKUP(A8252, Sheet2!$A$2:$K$8265, 11)</f>
        <v>109.6589</v>
      </c>
      <c r="F8252" s="7">
        <f t="shared" si="97"/>
        <v>0.55500000000000005</v>
      </c>
      <c r="G8252" s="8">
        <v>200000</v>
      </c>
      <c r="H8252" s="9">
        <f t="shared" si="98"/>
        <v>1000000</v>
      </c>
      <c r="I8252" s="10"/>
    </row>
    <row r="8253" spans="1:9" ht="14.25" customHeight="1">
      <c r="A8253" s="6" t="str">
        <f t="shared" si="96"/>
        <v>Wonosobo - Leksono_WILAYU</v>
      </c>
      <c r="B8253" s="11" t="s">
        <v>5583</v>
      </c>
      <c r="C8253" s="11" t="s">
        <v>5675</v>
      </c>
      <c r="D8253" s="11">
        <v>7.7</v>
      </c>
      <c r="E8253" s="7">
        <f>VLOOKUP(A8253, Sheet2!$A$2:$K$8265, 11)</f>
        <v>109.6589</v>
      </c>
      <c r="F8253" s="7">
        <f t="shared" si="97"/>
        <v>0.96250000000000002</v>
      </c>
      <c r="G8253" s="8">
        <v>200000</v>
      </c>
      <c r="H8253" s="9">
        <f t="shared" si="98"/>
        <v>1600000</v>
      </c>
      <c r="I8253" s="10"/>
    </row>
    <row r="8254" spans="1:9" ht="14.25" customHeight="1">
      <c r="A8254" s="6" t="str">
        <f t="shared" si="96"/>
        <v>Wonosobo - Leksono_WINONGSARI</v>
      </c>
      <c r="B8254" s="11" t="s">
        <v>5583</v>
      </c>
      <c r="C8254" s="11" t="s">
        <v>5676</v>
      </c>
      <c r="D8254" s="11">
        <v>7.7</v>
      </c>
      <c r="E8254" s="7">
        <f>VLOOKUP(A8254, Sheet2!$A$2:$K$8265, 11)</f>
        <v>109.6589</v>
      </c>
      <c r="F8254" s="7">
        <f t="shared" si="97"/>
        <v>0.96250000000000002</v>
      </c>
      <c r="G8254" s="8">
        <v>200000</v>
      </c>
      <c r="H8254" s="9">
        <f t="shared" si="98"/>
        <v>1600000</v>
      </c>
      <c r="I8254" s="10"/>
    </row>
    <row r="8255" spans="1:9" ht="14.25" customHeight="1">
      <c r="A8255" s="6" t="str">
        <f t="shared" si="96"/>
        <v>Wonosobo - Leksono_WONOKAMPIR</v>
      </c>
      <c r="B8255" s="11" t="s">
        <v>5583</v>
      </c>
      <c r="C8255" s="11" t="s">
        <v>5677</v>
      </c>
      <c r="D8255" s="11">
        <v>7.7</v>
      </c>
      <c r="E8255" s="7">
        <f>VLOOKUP(A8255, Sheet2!$A$2:$K$8265, 11)</f>
        <v>109.6589</v>
      </c>
      <c r="F8255" s="7">
        <f t="shared" si="97"/>
        <v>0.96250000000000002</v>
      </c>
      <c r="G8255" s="8">
        <v>200000</v>
      </c>
      <c r="H8255" s="9">
        <f t="shared" si="98"/>
        <v>1600000</v>
      </c>
      <c r="I8255" s="10"/>
    </row>
    <row r="8256" spans="1:9" ht="14.25" customHeight="1">
      <c r="A8256" s="6" t="str">
        <f t="shared" si="96"/>
        <v>Wonosobo - Leksono_WONOKROMO</v>
      </c>
      <c r="B8256" s="11" t="s">
        <v>5583</v>
      </c>
      <c r="C8256" s="11" t="s">
        <v>2891</v>
      </c>
      <c r="D8256" s="11">
        <v>7.7</v>
      </c>
      <c r="E8256" s="7">
        <f>VLOOKUP(A8256, Sheet2!$A$2:$K$8265, 11)</f>
        <v>109.6589</v>
      </c>
      <c r="F8256" s="7">
        <f t="shared" si="97"/>
        <v>0.96250000000000002</v>
      </c>
      <c r="G8256" s="8">
        <v>200000</v>
      </c>
      <c r="H8256" s="9">
        <f t="shared" si="98"/>
        <v>1600000</v>
      </c>
      <c r="I8256" s="10"/>
    </row>
    <row r="8257" spans="1:9" ht="14.25" customHeight="1">
      <c r="A8257" s="6" t="str">
        <f t="shared" si="96"/>
        <v>Wonosobo - Leksono_WONOLELO</v>
      </c>
      <c r="B8257" s="11" t="s">
        <v>5583</v>
      </c>
      <c r="C8257" s="11" t="s">
        <v>3334</v>
      </c>
      <c r="D8257" s="11">
        <v>7.7</v>
      </c>
      <c r="E8257" s="7">
        <f>VLOOKUP(A8257, Sheet2!$A$2:$K$8265, 11)</f>
        <v>109.6589</v>
      </c>
      <c r="F8257" s="7">
        <f t="shared" si="97"/>
        <v>0.96250000000000002</v>
      </c>
      <c r="G8257" s="8">
        <v>200000</v>
      </c>
      <c r="H8257" s="9">
        <f t="shared" si="98"/>
        <v>1600000</v>
      </c>
      <c r="I8257" s="10"/>
    </row>
    <row r="8258" spans="1:9" ht="14.25" customHeight="1">
      <c r="A8258" s="6" t="str">
        <f t="shared" si="96"/>
        <v>Wonosobo - Leksono_WONOREJO</v>
      </c>
      <c r="B8258" s="11" t="s">
        <v>5583</v>
      </c>
      <c r="C8258" s="11" t="s">
        <v>773</v>
      </c>
      <c r="D8258" s="11">
        <v>7.7</v>
      </c>
      <c r="E8258" s="7">
        <f>VLOOKUP(A8258, Sheet2!$A$2:$K$8265, 11)</f>
        <v>109.6589</v>
      </c>
      <c r="F8258" s="7">
        <f t="shared" si="97"/>
        <v>0.96250000000000002</v>
      </c>
      <c r="G8258" s="8">
        <v>200000</v>
      </c>
      <c r="H8258" s="9">
        <f t="shared" si="98"/>
        <v>1600000</v>
      </c>
      <c r="I8258" s="10"/>
    </row>
    <row r="8259" spans="1:9" ht="14.25" customHeight="1">
      <c r="A8259" s="6" t="str">
        <f t="shared" si="96"/>
        <v>Wonosobo - Leksono_WONOROTO</v>
      </c>
      <c r="B8259" s="11" t="s">
        <v>5583</v>
      </c>
      <c r="C8259" s="11" t="s">
        <v>3893</v>
      </c>
      <c r="D8259" s="11">
        <v>7.7</v>
      </c>
      <c r="E8259" s="7">
        <f>VLOOKUP(A8259, Sheet2!$A$2:$K$8265, 11)</f>
        <v>109.6589</v>
      </c>
      <c r="F8259" s="7">
        <f t="shared" si="97"/>
        <v>0.96250000000000002</v>
      </c>
      <c r="G8259" s="8">
        <v>200000</v>
      </c>
      <c r="H8259" s="9">
        <f t="shared" si="98"/>
        <v>1600000</v>
      </c>
      <c r="I8259" s="10"/>
    </row>
    <row r="8260" spans="1:9" ht="14.25" customHeight="1">
      <c r="A8260" s="6" t="str">
        <f t="shared" si="96"/>
        <v>Wonosobo - Leksono_WONOSARI</v>
      </c>
      <c r="B8260" s="11" t="s">
        <v>5583</v>
      </c>
      <c r="C8260" s="11" t="s">
        <v>534</v>
      </c>
      <c r="D8260" s="11">
        <v>7.7</v>
      </c>
      <c r="E8260" s="7">
        <f>VLOOKUP(A8260, Sheet2!$A$2:$K$8265, 11)</f>
        <v>109.6589</v>
      </c>
      <c r="F8260" s="7">
        <f t="shared" si="97"/>
        <v>0.96250000000000002</v>
      </c>
      <c r="G8260" s="8">
        <v>200000</v>
      </c>
      <c r="H8260" s="9">
        <f t="shared" si="98"/>
        <v>1600000</v>
      </c>
      <c r="I8260" s="10"/>
    </row>
    <row r="8261" spans="1:9" ht="14.25" customHeight="1">
      <c r="A8261" s="6" t="str">
        <f t="shared" si="96"/>
        <v>Wonosobo - Leksono_WONOSOBO BARAT</v>
      </c>
      <c r="B8261" s="11" t="s">
        <v>5583</v>
      </c>
      <c r="C8261" s="11" t="s">
        <v>5678</v>
      </c>
      <c r="D8261" s="11">
        <v>7.7</v>
      </c>
      <c r="E8261" s="7">
        <f>VLOOKUP(A8261, Sheet2!$A$2:$K$8265, 11)</f>
        <v>109.6589</v>
      </c>
      <c r="F8261" s="7">
        <f t="shared" si="97"/>
        <v>0.96250000000000002</v>
      </c>
      <c r="G8261" s="8">
        <v>200000</v>
      </c>
      <c r="H8261" s="9">
        <f t="shared" si="98"/>
        <v>1600000</v>
      </c>
      <c r="I8261" s="10"/>
    </row>
    <row r="8262" spans="1:9" ht="14.25" customHeight="1">
      <c r="A8262" s="6" t="str">
        <f t="shared" si="96"/>
        <v>Wonosobo - Leksono_WONOSOBO TIMUR</v>
      </c>
      <c r="B8262" s="11" t="s">
        <v>5583</v>
      </c>
      <c r="C8262" s="11" t="s">
        <v>5679</v>
      </c>
      <c r="D8262" s="11">
        <v>7.7</v>
      </c>
      <c r="E8262" s="7">
        <f>VLOOKUP(A8262, Sheet2!$A$2:$K$8265, 11)</f>
        <v>109.6589</v>
      </c>
      <c r="F8262" s="7">
        <f t="shared" si="97"/>
        <v>0.96250000000000002</v>
      </c>
      <c r="G8262" s="8">
        <v>200000</v>
      </c>
      <c r="H8262" s="9">
        <f t="shared" si="98"/>
        <v>1600000</v>
      </c>
      <c r="I8262" s="10"/>
    </row>
    <row r="8263" spans="1:9" ht="14.25" customHeight="1">
      <c r="A8263" s="6" t="str">
        <f t="shared" si="96"/>
        <v>Wonosobo - Leksono_WRINGINANOM</v>
      </c>
      <c r="B8263" s="11" t="s">
        <v>5583</v>
      </c>
      <c r="C8263" s="11" t="s">
        <v>5680</v>
      </c>
      <c r="D8263" s="11">
        <v>7.7</v>
      </c>
      <c r="E8263" s="7">
        <f>VLOOKUP(A8263, Sheet2!$A$2:$K$8265, 11)</f>
        <v>109.6589</v>
      </c>
      <c r="F8263" s="7">
        <f t="shared" si="97"/>
        <v>0.96250000000000002</v>
      </c>
      <c r="G8263" s="8">
        <v>200000</v>
      </c>
      <c r="H8263" s="9">
        <f t="shared" si="98"/>
        <v>1600000</v>
      </c>
      <c r="I8263" s="10"/>
    </row>
    <row r="8264" spans="1:9" ht="14.25" customHeight="1">
      <c r="A8264" s="6" t="str">
        <f t="shared" si="96"/>
        <v>Wonosobo - Leksono_WULUNGSARI</v>
      </c>
      <c r="B8264" s="11" t="s">
        <v>5583</v>
      </c>
      <c r="C8264" s="11" t="s">
        <v>5681</v>
      </c>
      <c r="D8264" s="11">
        <v>7.7</v>
      </c>
      <c r="E8264" s="7">
        <f>VLOOKUP(A8264, Sheet2!$A$2:$K$8265, 11)</f>
        <v>109.6589</v>
      </c>
      <c r="F8264" s="7">
        <f t="shared" si="97"/>
        <v>0.96250000000000002</v>
      </c>
      <c r="G8264" s="8">
        <v>200000</v>
      </c>
      <c r="H8264" s="9">
        <f t="shared" si="98"/>
        <v>1600000</v>
      </c>
      <c r="I8264" s="10"/>
    </row>
    <row r="8265" spans="1:9" ht="14.25" customHeight="1">
      <c r="A8265" s="6" t="str">
        <f t="shared" si="96"/>
        <v>Wonosobo - Leksono_WUWUHARJO</v>
      </c>
      <c r="B8265" s="12" t="s">
        <v>5583</v>
      </c>
      <c r="C8265" s="12" t="s">
        <v>5682</v>
      </c>
      <c r="D8265" s="12">
        <v>7.61</v>
      </c>
      <c r="E8265" s="7">
        <f>VLOOKUP(A8265, Sheet2!$A$2:$K$8265, 11)</f>
        <v>109.6589</v>
      </c>
      <c r="F8265" s="7">
        <f t="shared" si="97"/>
        <v>0.95125000000000004</v>
      </c>
      <c r="G8265" s="8">
        <v>200000</v>
      </c>
      <c r="H8265" s="9">
        <f t="shared" si="98"/>
        <v>1600000</v>
      </c>
      <c r="I8265" s="10"/>
    </row>
    <row r="8266" spans="1:9" ht="14.25" customHeight="1">
      <c r="A8266" s="6"/>
      <c r="B8266" s="13"/>
      <c r="C8266" s="13"/>
      <c r="D8266" s="14">
        <f>SUM(D2:D8265)</f>
        <v>136257.98000000598</v>
      </c>
      <c r="E8266" s="7" t="e">
        <f>AVERAGE(E2:E8265)</f>
        <v>#N/A</v>
      </c>
      <c r="F8266" s="15"/>
      <c r="G8266" s="8"/>
      <c r="H8266" s="16">
        <f>SUM(H2:H8265)</f>
        <v>27991000000</v>
      </c>
      <c r="I8266" s="10"/>
    </row>
    <row r="8267" spans="1:9" ht="14.25" customHeight="1">
      <c r="A8267" s="6"/>
      <c r="B8267" s="17"/>
      <c r="C8267" s="17"/>
      <c r="D8267" s="18">
        <f>D8266*12</f>
        <v>1635095.7600000717</v>
      </c>
      <c r="E8267" s="17"/>
      <c r="F8267" s="19"/>
      <c r="G8267" s="8">
        <v>200000</v>
      </c>
      <c r="H8267" s="10"/>
      <c r="I8267" s="10"/>
    </row>
  </sheetData>
  <autoFilter ref="A1:H8265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8267"/>
  <sheetViews>
    <sheetView workbookViewId="0">
      <selection activeCell="H8" sqref="H8"/>
    </sheetView>
  </sheetViews>
  <sheetFormatPr defaultColWidth="12.6328125" defaultRowHeight="15" customHeight="1"/>
  <cols>
    <col min="1" max="1" width="37" customWidth="1"/>
  </cols>
  <sheetData>
    <row r="1" spans="1:8" ht="15" customHeight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4" t="s">
        <v>7</v>
      </c>
    </row>
    <row r="2" spans="1:8" ht="14.5">
      <c r="A2" s="6" t="str">
        <f t="shared" ref="A2:A256" si="0">CONCATENATE(B2, "_", C2)</f>
        <v>Banyumas 3 - Wangon_BANTARSARI</v>
      </c>
      <c r="B2" s="7" t="s">
        <v>8</v>
      </c>
      <c r="C2" s="7" t="s">
        <v>9</v>
      </c>
      <c r="D2" s="7">
        <v>20.29</v>
      </c>
      <c r="E2" s="7" t="e">
        <f>VLOOKUP(A2, Sheet2!$A$2:$K$8265, 11)</f>
        <v>#N/A</v>
      </c>
      <c r="F2" s="7">
        <f t="shared" ref="F2:F256" si="1">D2/8</f>
        <v>2.5362499999999999</v>
      </c>
      <c r="G2" s="8">
        <v>200000</v>
      </c>
      <c r="H2" s="9">
        <f t="shared" ref="H2:H256" si="2">G2*_xlfn.CEILING.MATH(D2)</f>
        <v>4200000</v>
      </c>
    </row>
    <row r="3" spans="1:8" ht="14.5">
      <c r="A3" s="6" t="str">
        <f t="shared" si="0"/>
        <v>Banyumas 3 - Wangon_BESUKI</v>
      </c>
      <c r="B3" s="11" t="s">
        <v>8</v>
      </c>
      <c r="C3" s="11" t="s">
        <v>10</v>
      </c>
      <c r="D3" s="11">
        <v>9.3800000000000008</v>
      </c>
      <c r="E3" s="7" t="e">
        <f>VLOOKUP(A3, Sheet2!$A$2:$K$8265, 11)</f>
        <v>#N/A</v>
      </c>
      <c r="F3" s="7">
        <f t="shared" si="1"/>
        <v>1.1725000000000001</v>
      </c>
      <c r="G3" s="8">
        <v>200000</v>
      </c>
      <c r="H3" s="9">
        <f t="shared" si="2"/>
        <v>2000000</v>
      </c>
    </row>
    <row r="4" spans="1:8" ht="14.5">
      <c r="A4" s="6" t="str">
        <f t="shared" si="0"/>
        <v>Banyumas 3 - Wangon_BOJONG</v>
      </c>
      <c r="B4" s="11" t="s">
        <v>8</v>
      </c>
      <c r="C4" s="11" t="s">
        <v>11</v>
      </c>
      <c r="D4" s="11">
        <v>20.29</v>
      </c>
      <c r="E4" s="7" t="e">
        <f>VLOOKUP(A4, Sheet2!$A$2:$K$8265, 11)</f>
        <v>#N/A</v>
      </c>
      <c r="F4" s="7">
        <f t="shared" si="1"/>
        <v>2.5362499999999999</v>
      </c>
      <c r="G4" s="8">
        <v>200000</v>
      </c>
      <c r="H4" s="9">
        <f t="shared" si="2"/>
        <v>4200000</v>
      </c>
    </row>
    <row r="5" spans="1:8" ht="14.5">
      <c r="A5" s="6" t="str">
        <f t="shared" si="0"/>
        <v>Banyumas 3 - Wangon_BULAKSARI</v>
      </c>
      <c r="B5" s="11" t="s">
        <v>8</v>
      </c>
      <c r="C5" s="11" t="s">
        <v>12</v>
      </c>
      <c r="D5" s="11">
        <v>20.29</v>
      </c>
      <c r="E5" s="7" t="e">
        <f>VLOOKUP(A5, Sheet2!$A$2:$K$8265, 11)</f>
        <v>#N/A</v>
      </c>
      <c r="F5" s="7">
        <f t="shared" si="1"/>
        <v>2.5362499999999999</v>
      </c>
      <c r="G5" s="8">
        <v>200000</v>
      </c>
      <c r="H5" s="9">
        <f t="shared" si="2"/>
        <v>4200000</v>
      </c>
    </row>
    <row r="6" spans="1:8" ht="14.5">
      <c r="A6" s="6" t="str">
        <f t="shared" si="0"/>
        <v>Banyumas 3 - Wangon_CANDUK</v>
      </c>
      <c r="B6" s="11" t="s">
        <v>8</v>
      </c>
      <c r="C6" s="11" t="s">
        <v>13</v>
      </c>
      <c r="D6" s="11">
        <v>9.3800000000000008</v>
      </c>
      <c r="E6" s="7" t="e">
        <f>VLOOKUP(A6, Sheet2!$A$2:$K$8265, 11)</f>
        <v>#N/A</v>
      </c>
      <c r="F6" s="7">
        <f t="shared" si="1"/>
        <v>1.1725000000000001</v>
      </c>
      <c r="G6" s="8">
        <v>200000</v>
      </c>
      <c r="H6" s="9">
        <f t="shared" si="2"/>
        <v>2000000</v>
      </c>
    </row>
    <row r="7" spans="1:8" ht="14.5">
      <c r="A7" s="6" t="str">
        <f t="shared" si="0"/>
        <v>Banyumas 3 - Wangon_CIDORA</v>
      </c>
      <c r="B7" s="11" t="s">
        <v>8</v>
      </c>
      <c r="C7" s="11" t="s">
        <v>14</v>
      </c>
      <c r="D7" s="11">
        <v>9.3800000000000008</v>
      </c>
      <c r="E7" s="7" t="e">
        <f>VLOOKUP(A7, Sheet2!$A$2:$K$8265, 11)</f>
        <v>#N/A</v>
      </c>
      <c r="F7" s="7">
        <f t="shared" si="1"/>
        <v>1.1725000000000001</v>
      </c>
      <c r="G7" s="8">
        <v>200000</v>
      </c>
      <c r="H7" s="9">
        <f t="shared" si="2"/>
        <v>2000000</v>
      </c>
    </row>
    <row r="8" spans="1:8" ht="14.5">
      <c r="A8" s="6" t="str">
        <f t="shared" si="0"/>
        <v>Banyumas 3 - Wangon_CIHONJE</v>
      </c>
      <c r="B8" s="11" t="s">
        <v>8</v>
      </c>
      <c r="C8" s="11" t="s">
        <v>15</v>
      </c>
      <c r="D8" s="11">
        <v>9.3800000000000008</v>
      </c>
      <c r="E8" s="7" t="e">
        <f>VLOOKUP(A8, Sheet2!$A$2:$K$8265, 11)</f>
        <v>#N/A</v>
      </c>
      <c r="F8" s="7">
        <f t="shared" si="1"/>
        <v>1.1725000000000001</v>
      </c>
      <c r="G8" s="8">
        <v>200000</v>
      </c>
      <c r="H8" s="9">
        <f t="shared" si="2"/>
        <v>2000000</v>
      </c>
    </row>
    <row r="9" spans="1:8" ht="14.5">
      <c r="A9" s="6" t="str">
        <f t="shared" si="0"/>
        <v>Banyumas 3 - Wangon_CIKEDONDONG</v>
      </c>
      <c r="B9" s="11" t="s">
        <v>8</v>
      </c>
      <c r="C9" s="11" t="s">
        <v>16</v>
      </c>
      <c r="D9" s="11">
        <v>20.29</v>
      </c>
      <c r="E9" s="7" t="e">
        <f>VLOOKUP(A9, Sheet2!$A$2:$K$8265, 11)</f>
        <v>#N/A</v>
      </c>
      <c r="F9" s="7">
        <f t="shared" si="1"/>
        <v>2.5362499999999999</v>
      </c>
      <c r="G9" s="8">
        <v>200000</v>
      </c>
      <c r="H9" s="9">
        <f t="shared" si="2"/>
        <v>4200000</v>
      </c>
    </row>
    <row r="10" spans="1:8" ht="14.5">
      <c r="A10" s="6" t="str">
        <f t="shared" si="0"/>
        <v>Banyumas 3 - Wangon_CILANGKAP</v>
      </c>
      <c r="B10" s="11" t="s">
        <v>8</v>
      </c>
      <c r="C10" s="11" t="s">
        <v>17</v>
      </c>
      <c r="D10" s="11">
        <v>9.3800000000000008</v>
      </c>
      <c r="E10" s="7" t="e">
        <f>VLOOKUP(A10, Sheet2!$A$2:$K$8265, 11)</f>
        <v>#N/A</v>
      </c>
      <c r="F10" s="7">
        <f t="shared" si="1"/>
        <v>1.1725000000000001</v>
      </c>
      <c r="G10" s="8">
        <v>200000</v>
      </c>
      <c r="H10" s="9">
        <f t="shared" si="2"/>
        <v>2000000</v>
      </c>
    </row>
    <row r="11" spans="1:8" ht="14.5">
      <c r="A11" s="6" t="str">
        <f t="shared" si="0"/>
        <v>Banyumas 3 - Wangon_CILIBANG</v>
      </c>
      <c r="B11" s="11" t="s">
        <v>8</v>
      </c>
      <c r="C11" s="11" t="s">
        <v>18</v>
      </c>
      <c r="D11" s="11">
        <v>20.29</v>
      </c>
      <c r="E11" s="7" t="e">
        <f>VLOOKUP(A11, Sheet2!$A$2:$K$8265, 11)</f>
        <v>#N/A</v>
      </c>
      <c r="F11" s="7">
        <f t="shared" si="1"/>
        <v>2.5362499999999999</v>
      </c>
      <c r="G11" s="8">
        <v>200000</v>
      </c>
      <c r="H11" s="9">
        <f t="shared" si="2"/>
        <v>4200000</v>
      </c>
    </row>
    <row r="12" spans="1:8" ht="14.5">
      <c r="A12" s="6" t="str">
        <f t="shared" si="0"/>
        <v>Banyumas 3 - Wangon_CIRAHAB</v>
      </c>
      <c r="B12" s="11" t="s">
        <v>8</v>
      </c>
      <c r="C12" s="11" t="s">
        <v>19</v>
      </c>
      <c r="D12" s="11">
        <v>9.3800000000000008</v>
      </c>
      <c r="E12" s="7" t="e">
        <f>VLOOKUP(A12, Sheet2!$A$2:$K$8265, 11)</f>
        <v>#N/A</v>
      </c>
      <c r="F12" s="7">
        <f t="shared" si="1"/>
        <v>1.1725000000000001</v>
      </c>
      <c r="G12" s="8">
        <v>200000</v>
      </c>
      <c r="H12" s="9">
        <f t="shared" si="2"/>
        <v>2000000</v>
      </c>
    </row>
    <row r="13" spans="1:8" ht="14.5">
      <c r="A13" s="6" t="str">
        <f t="shared" si="0"/>
        <v>Banyumas 3 - Wangon_CITEMBONG</v>
      </c>
      <c r="B13" s="11" t="s">
        <v>8</v>
      </c>
      <c r="C13" s="11" t="s">
        <v>20</v>
      </c>
      <c r="D13" s="11">
        <v>20.29</v>
      </c>
      <c r="E13" s="7" t="e">
        <f>VLOOKUP(A13, Sheet2!$A$2:$K$8265, 11)</f>
        <v>#N/A</v>
      </c>
      <c r="F13" s="7">
        <f t="shared" si="1"/>
        <v>2.5362499999999999</v>
      </c>
      <c r="G13" s="8">
        <v>200000</v>
      </c>
      <c r="H13" s="9">
        <f t="shared" si="2"/>
        <v>4200000</v>
      </c>
    </row>
    <row r="14" spans="1:8" ht="14.5">
      <c r="A14" s="6" t="str">
        <f t="shared" si="0"/>
        <v>Banyumas 3 - Wangon_CITEPUS</v>
      </c>
      <c r="B14" s="11" t="s">
        <v>8</v>
      </c>
      <c r="C14" s="11" t="s">
        <v>21</v>
      </c>
      <c r="D14" s="11">
        <v>20.29</v>
      </c>
      <c r="E14" s="7" t="e">
        <f>VLOOKUP(A14, Sheet2!$A$2:$K$8265, 11)</f>
        <v>#N/A</v>
      </c>
      <c r="F14" s="7">
        <f t="shared" si="1"/>
        <v>2.5362499999999999</v>
      </c>
      <c r="G14" s="8">
        <v>200000</v>
      </c>
      <c r="H14" s="9">
        <f t="shared" si="2"/>
        <v>4200000</v>
      </c>
    </row>
    <row r="15" spans="1:8" ht="14.5">
      <c r="A15" s="6" t="str">
        <f t="shared" si="0"/>
        <v>Banyumas 3 - Wangon_DARMAKRADENAN</v>
      </c>
      <c r="B15" s="11" t="s">
        <v>8</v>
      </c>
      <c r="C15" s="11" t="s">
        <v>22</v>
      </c>
      <c r="D15" s="11">
        <v>9.3800000000000008</v>
      </c>
      <c r="E15" s="7" t="e">
        <f>VLOOKUP(A15, Sheet2!$A$2:$K$8265, 11)</f>
        <v>#N/A</v>
      </c>
      <c r="F15" s="7">
        <f t="shared" si="1"/>
        <v>1.1725000000000001</v>
      </c>
      <c r="G15" s="8">
        <v>200000</v>
      </c>
      <c r="H15" s="9">
        <f t="shared" si="2"/>
        <v>2000000</v>
      </c>
    </row>
    <row r="16" spans="1:8" ht="14.5">
      <c r="A16" s="6" t="str">
        <f t="shared" si="0"/>
        <v>Banyumas 3 - Wangon_DERMAJI</v>
      </c>
      <c r="B16" s="11" t="s">
        <v>8</v>
      </c>
      <c r="C16" s="11" t="s">
        <v>23</v>
      </c>
      <c r="D16" s="11">
        <v>9.3800000000000008</v>
      </c>
      <c r="E16" s="7" t="e">
        <f>VLOOKUP(A16, Sheet2!$A$2:$K$8265, 11)</f>
        <v>#N/A</v>
      </c>
      <c r="F16" s="7">
        <f t="shared" si="1"/>
        <v>1.1725000000000001</v>
      </c>
      <c r="G16" s="8">
        <v>200000</v>
      </c>
      <c r="H16" s="9">
        <f t="shared" si="2"/>
        <v>2000000</v>
      </c>
    </row>
    <row r="17" spans="1:8" ht="14.5">
      <c r="A17" s="6" t="str">
        <f t="shared" si="0"/>
        <v>Banyumas 3 - Wangon_GANCANG</v>
      </c>
      <c r="B17" s="11" t="s">
        <v>8</v>
      </c>
      <c r="C17" s="11" t="s">
        <v>24</v>
      </c>
      <c r="D17" s="11">
        <v>9.3800000000000008</v>
      </c>
      <c r="E17" s="7" t="e">
        <f>VLOOKUP(A17, Sheet2!$A$2:$K$8265, 11)</f>
        <v>#N/A</v>
      </c>
      <c r="F17" s="7">
        <f t="shared" si="1"/>
        <v>1.1725000000000001</v>
      </c>
      <c r="G17" s="8">
        <v>200000</v>
      </c>
      <c r="H17" s="9">
        <f t="shared" si="2"/>
        <v>2000000</v>
      </c>
    </row>
    <row r="18" spans="1:8" ht="14.5">
      <c r="A18" s="6" t="str">
        <f t="shared" si="0"/>
        <v>Banyumas 3 - Wangon_GINTUNGREJA</v>
      </c>
      <c r="B18" s="11" t="s">
        <v>8</v>
      </c>
      <c r="C18" s="11" t="s">
        <v>25</v>
      </c>
      <c r="D18" s="11">
        <v>20.29</v>
      </c>
      <c r="E18" s="7" t="e">
        <f>VLOOKUP(A18, Sheet2!$A$2:$K$8265, 11)</f>
        <v>#N/A</v>
      </c>
      <c r="F18" s="7">
        <f t="shared" si="1"/>
        <v>2.5362499999999999</v>
      </c>
      <c r="G18" s="8">
        <v>200000</v>
      </c>
      <c r="H18" s="9">
        <f t="shared" si="2"/>
        <v>4200000</v>
      </c>
    </row>
    <row r="19" spans="1:8" ht="14.5">
      <c r="A19" s="6" t="str">
        <f t="shared" si="0"/>
        <v>Banyumas 3 - Wangon_GUMELAR</v>
      </c>
      <c r="B19" s="11" t="s">
        <v>8</v>
      </c>
      <c r="C19" s="11" t="s">
        <v>26</v>
      </c>
      <c r="D19" s="11">
        <v>9.3800000000000008</v>
      </c>
      <c r="E19" s="7" t="e">
        <f>VLOOKUP(A19, Sheet2!$A$2:$K$8265, 11)</f>
        <v>#N/A</v>
      </c>
      <c r="F19" s="7">
        <f t="shared" si="1"/>
        <v>1.1725000000000001</v>
      </c>
      <c r="G19" s="8">
        <v>200000</v>
      </c>
      <c r="H19" s="9">
        <f t="shared" si="2"/>
        <v>2000000</v>
      </c>
    </row>
    <row r="20" spans="1:8" ht="14.5">
      <c r="A20" s="6" t="str">
        <f t="shared" si="0"/>
        <v>Banyumas 3 - Wangon_JAMBUSARI</v>
      </c>
      <c r="B20" s="11" t="s">
        <v>8</v>
      </c>
      <c r="C20" s="11" t="s">
        <v>27</v>
      </c>
      <c r="D20" s="11">
        <v>20.29</v>
      </c>
      <c r="E20" s="7" t="e">
        <f>VLOOKUP(A20, Sheet2!$A$2:$K$8265, 11)</f>
        <v>#N/A</v>
      </c>
      <c r="F20" s="7">
        <f t="shared" si="1"/>
        <v>2.5362499999999999</v>
      </c>
      <c r="G20" s="8">
        <v>200000</v>
      </c>
      <c r="H20" s="9">
        <f t="shared" si="2"/>
        <v>4200000</v>
      </c>
    </row>
    <row r="21" spans="1:8" ht="14.5">
      <c r="A21" s="6" t="str">
        <f t="shared" si="0"/>
        <v>Banyumas 3 - Wangon_JERUKLEGI KULON</v>
      </c>
      <c r="B21" s="11" t="s">
        <v>8</v>
      </c>
      <c r="C21" s="11" t="s">
        <v>28</v>
      </c>
      <c r="D21" s="11">
        <v>20.29</v>
      </c>
      <c r="E21" s="7" t="e">
        <f>VLOOKUP(A21, Sheet2!$A$2:$K$8265, 11)</f>
        <v>#N/A</v>
      </c>
      <c r="F21" s="7">
        <f t="shared" si="1"/>
        <v>2.5362499999999999</v>
      </c>
      <c r="G21" s="8">
        <v>200000</v>
      </c>
      <c r="H21" s="9">
        <f t="shared" si="2"/>
        <v>4200000</v>
      </c>
    </row>
    <row r="22" spans="1:8" ht="14.5">
      <c r="A22" s="6" t="str">
        <f t="shared" si="0"/>
        <v>Banyumas 3 - Wangon_JURANGBAHAS</v>
      </c>
      <c r="B22" s="11" t="s">
        <v>8</v>
      </c>
      <c r="C22" s="11" t="s">
        <v>29</v>
      </c>
      <c r="D22" s="11">
        <v>9.3800000000000008</v>
      </c>
      <c r="E22" s="7" t="e">
        <f>VLOOKUP(A22, Sheet2!$A$2:$K$8265, 11)</f>
        <v>#N/A</v>
      </c>
      <c r="F22" s="7">
        <f t="shared" si="1"/>
        <v>1.1725000000000001</v>
      </c>
      <c r="G22" s="8">
        <v>200000</v>
      </c>
      <c r="H22" s="9">
        <f t="shared" si="2"/>
        <v>2000000</v>
      </c>
    </row>
    <row r="23" spans="1:8" ht="14.5">
      <c r="A23" s="6" t="str">
        <f t="shared" si="0"/>
        <v>Banyumas 3 - Wangon_KALIJERUK</v>
      </c>
      <c r="B23" s="11" t="s">
        <v>8</v>
      </c>
      <c r="C23" s="11" t="s">
        <v>30</v>
      </c>
      <c r="D23" s="11">
        <v>20.29</v>
      </c>
      <c r="E23" s="7" t="e">
        <f>VLOOKUP(A23, Sheet2!$A$2:$K$8265, 11)</f>
        <v>#N/A</v>
      </c>
      <c r="F23" s="7">
        <f t="shared" si="1"/>
        <v>2.5362499999999999</v>
      </c>
      <c r="G23" s="8">
        <v>200000</v>
      </c>
      <c r="H23" s="9">
        <f t="shared" si="2"/>
        <v>4200000</v>
      </c>
    </row>
    <row r="24" spans="1:8" ht="14.5">
      <c r="A24" s="6" t="str">
        <f t="shared" si="0"/>
        <v>Banyumas 3 - Wangon_KARANGGAYAM</v>
      </c>
      <c r="B24" s="11" t="s">
        <v>8</v>
      </c>
      <c r="C24" s="11" t="s">
        <v>31</v>
      </c>
      <c r="D24" s="11">
        <v>9.3800000000000008</v>
      </c>
      <c r="E24" s="7" t="e">
        <f>VLOOKUP(A24, Sheet2!$A$2:$K$8265, 11)</f>
        <v>#N/A</v>
      </c>
      <c r="F24" s="7">
        <f t="shared" si="1"/>
        <v>1.1725000000000001</v>
      </c>
      <c r="G24" s="8">
        <v>200000</v>
      </c>
      <c r="H24" s="9">
        <f t="shared" si="2"/>
        <v>2000000</v>
      </c>
    </row>
    <row r="25" spans="1:8" ht="14.5">
      <c r="A25" s="6" t="str">
        <f t="shared" si="0"/>
        <v>Banyumas 3 - Wangon_KARANGKEMIRI</v>
      </c>
      <c r="B25" s="11" t="s">
        <v>8</v>
      </c>
      <c r="C25" s="11" t="s">
        <v>32</v>
      </c>
      <c r="D25" s="11">
        <v>20.29</v>
      </c>
      <c r="E25" s="7" t="e">
        <f>VLOOKUP(A25, Sheet2!$A$2:$K$8265, 11)</f>
        <v>#N/A</v>
      </c>
      <c r="F25" s="7">
        <f t="shared" si="1"/>
        <v>2.5362499999999999</v>
      </c>
      <c r="G25" s="8">
        <v>200000</v>
      </c>
      <c r="H25" s="9">
        <f t="shared" si="2"/>
        <v>4200000</v>
      </c>
    </row>
    <row r="26" spans="1:8" ht="14.5">
      <c r="A26" s="6" t="str">
        <f t="shared" si="0"/>
        <v>Banyumas 3 - Wangon_KARANGKEMOJING</v>
      </c>
      <c r="B26" s="11" t="s">
        <v>8</v>
      </c>
      <c r="C26" s="11" t="s">
        <v>33</v>
      </c>
      <c r="D26" s="11">
        <v>9.3800000000000008</v>
      </c>
      <c r="E26" s="7" t="e">
        <f>VLOOKUP(A26, Sheet2!$A$2:$K$8265, 11)</f>
        <v>#N/A</v>
      </c>
      <c r="F26" s="7">
        <f t="shared" si="1"/>
        <v>1.1725000000000001</v>
      </c>
      <c r="G26" s="8">
        <v>200000</v>
      </c>
      <c r="H26" s="9">
        <f t="shared" si="2"/>
        <v>2000000</v>
      </c>
    </row>
    <row r="27" spans="1:8" ht="14.5">
      <c r="A27" s="6" t="str">
        <f t="shared" si="0"/>
        <v>Banyumas 3 - Wangon_KAWUNGANTEN</v>
      </c>
      <c r="B27" s="11" t="s">
        <v>8</v>
      </c>
      <c r="C27" s="11" t="s">
        <v>34</v>
      </c>
      <c r="D27" s="11">
        <v>20.29</v>
      </c>
      <c r="E27" s="7" t="e">
        <f>VLOOKUP(A27, Sheet2!$A$2:$K$8265, 11)</f>
        <v>#N/A</v>
      </c>
      <c r="F27" s="7">
        <f t="shared" si="1"/>
        <v>2.5362499999999999</v>
      </c>
      <c r="G27" s="8">
        <v>200000</v>
      </c>
      <c r="H27" s="9">
        <f t="shared" si="2"/>
        <v>4200000</v>
      </c>
    </row>
    <row r="28" spans="1:8" ht="14.5">
      <c r="A28" s="6" t="str">
        <f t="shared" si="0"/>
        <v>Banyumas 3 - Wangon_KAWUNGANTEN LOR</v>
      </c>
      <c r="B28" s="11" t="s">
        <v>8</v>
      </c>
      <c r="C28" s="11" t="s">
        <v>35</v>
      </c>
      <c r="D28" s="11">
        <v>20.29</v>
      </c>
      <c r="E28" s="7" t="e">
        <f>VLOOKUP(A28, Sheet2!$A$2:$K$8265, 11)</f>
        <v>#N/A</v>
      </c>
      <c r="F28" s="7">
        <f t="shared" si="1"/>
        <v>2.5362499999999999</v>
      </c>
      <c r="G28" s="8">
        <v>200000</v>
      </c>
      <c r="H28" s="9">
        <f t="shared" si="2"/>
        <v>4200000</v>
      </c>
    </row>
    <row r="29" spans="1:8" ht="14.5">
      <c r="A29" s="6" t="str">
        <f t="shared" si="0"/>
        <v>Banyumas 3 - Wangon_KEDUNGGEDE</v>
      </c>
      <c r="B29" s="11" t="s">
        <v>8</v>
      </c>
      <c r="C29" s="11" t="s">
        <v>36</v>
      </c>
      <c r="D29" s="11">
        <v>9.3800000000000008</v>
      </c>
      <c r="E29" s="7" t="e">
        <f>VLOOKUP(A29, Sheet2!$A$2:$K$8265, 11)</f>
        <v>#N/A</v>
      </c>
      <c r="F29" s="7">
        <f t="shared" si="1"/>
        <v>1.1725000000000001</v>
      </c>
      <c r="G29" s="8">
        <v>200000</v>
      </c>
      <c r="H29" s="9">
        <f t="shared" si="2"/>
        <v>2000000</v>
      </c>
    </row>
    <row r="30" spans="1:8" ht="14.5">
      <c r="A30" s="6" t="str">
        <f t="shared" si="0"/>
        <v>Banyumas 3 - Wangon_KEDUNGOLENG</v>
      </c>
      <c r="B30" s="11" t="s">
        <v>8</v>
      </c>
      <c r="C30" s="11" t="s">
        <v>37</v>
      </c>
      <c r="D30" s="11">
        <v>20.92</v>
      </c>
      <c r="E30" s="7" t="e">
        <f>VLOOKUP(A30, Sheet2!$A$2:$K$8265, 11)</f>
        <v>#N/A</v>
      </c>
      <c r="F30" s="7">
        <f t="shared" si="1"/>
        <v>2.6150000000000002</v>
      </c>
      <c r="G30" s="8">
        <v>200000</v>
      </c>
      <c r="H30" s="9">
        <f t="shared" si="2"/>
        <v>4200000</v>
      </c>
    </row>
    <row r="31" spans="1:8" ht="14.5">
      <c r="A31" s="6" t="str">
        <f t="shared" si="0"/>
        <v>Banyumas 3 - Wangon_KEDUNGURANG</v>
      </c>
      <c r="B31" s="11" t="s">
        <v>8</v>
      </c>
      <c r="C31" s="11" t="s">
        <v>38</v>
      </c>
      <c r="D31" s="11">
        <v>9.3800000000000008</v>
      </c>
      <c r="E31" s="7" t="e">
        <f>VLOOKUP(A31, Sheet2!$A$2:$K$8265, 11)</f>
        <v>#N/A</v>
      </c>
      <c r="F31" s="7">
        <f t="shared" si="1"/>
        <v>1.1725000000000001</v>
      </c>
      <c r="G31" s="8">
        <v>200000</v>
      </c>
      <c r="H31" s="9">
        <f t="shared" si="2"/>
        <v>2000000</v>
      </c>
    </row>
    <row r="32" spans="1:8" ht="14.5">
      <c r="A32" s="6" t="str">
        <f t="shared" si="0"/>
        <v>Banyumas 3 - Wangon_KEDUNGWADAS</v>
      </c>
      <c r="B32" s="11" t="s">
        <v>8</v>
      </c>
      <c r="C32" s="11" t="s">
        <v>39</v>
      </c>
      <c r="D32" s="11">
        <v>20.29</v>
      </c>
      <c r="E32" s="7" t="e">
        <f>VLOOKUP(A32, Sheet2!$A$2:$K$8265, 11)</f>
        <v>#N/A</v>
      </c>
      <c r="F32" s="7">
        <f t="shared" si="1"/>
        <v>2.5362499999999999</v>
      </c>
      <c r="G32" s="8">
        <v>200000</v>
      </c>
      <c r="H32" s="9">
        <f t="shared" si="2"/>
        <v>4200000</v>
      </c>
    </row>
    <row r="33" spans="1:8" ht="14.5">
      <c r="A33" s="6" t="str">
        <f t="shared" si="0"/>
        <v>Banyumas 3 - Wangon_LAYANSARI</v>
      </c>
      <c r="B33" s="11" t="s">
        <v>8</v>
      </c>
      <c r="C33" s="11" t="s">
        <v>40</v>
      </c>
      <c r="D33" s="11">
        <v>20.29</v>
      </c>
      <c r="E33" s="7" t="e">
        <f>VLOOKUP(A33, Sheet2!$A$2:$K$8265, 11)</f>
        <v>#N/A</v>
      </c>
      <c r="F33" s="7">
        <f t="shared" si="1"/>
        <v>2.5362499999999999</v>
      </c>
      <c r="G33" s="8">
        <v>200000</v>
      </c>
      <c r="H33" s="9">
        <f t="shared" si="2"/>
        <v>4200000</v>
      </c>
    </row>
    <row r="34" spans="1:8" ht="14.5">
      <c r="A34" s="6" t="str">
        <f t="shared" si="0"/>
        <v>Banyumas 3 - Wangon_LUMBIR</v>
      </c>
      <c r="B34" s="11" t="s">
        <v>8</v>
      </c>
      <c r="C34" s="11" t="s">
        <v>41</v>
      </c>
      <c r="D34" s="11">
        <v>9.3800000000000008</v>
      </c>
      <c r="E34" s="7" t="e">
        <f>VLOOKUP(A34, Sheet2!$A$2:$K$8265, 11)</f>
        <v>#N/A</v>
      </c>
      <c r="F34" s="7">
        <f t="shared" si="1"/>
        <v>1.1725000000000001</v>
      </c>
      <c r="G34" s="8">
        <v>200000</v>
      </c>
      <c r="H34" s="9">
        <f t="shared" si="2"/>
        <v>2000000</v>
      </c>
    </row>
    <row r="35" spans="1:8" ht="14.5">
      <c r="A35" s="6" t="str">
        <f t="shared" si="0"/>
        <v>Banyumas 3 - Wangon_MENTASAN</v>
      </c>
      <c r="B35" s="11" t="s">
        <v>8</v>
      </c>
      <c r="C35" s="11" t="s">
        <v>42</v>
      </c>
      <c r="D35" s="11">
        <v>20.29</v>
      </c>
      <c r="E35" s="7" t="e">
        <f>VLOOKUP(A35, Sheet2!$A$2:$K$8265, 11)</f>
        <v>#N/A</v>
      </c>
      <c r="F35" s="7">
        <f t="shared" si="1"/>
        <v>2.5362499999999999</v>
      </c>
      <c r="G35" s="8">
        <v>200000</v>
      </c>
      <c r="H35" s="9">
        <f t="shared" si="2"/>
        <v>4200000</v>
      </c>
    </row>
    <row r="36" spans="1:8" ht="14.5">
      <c r="A36" s="6" t="str">
        <f t="shared" si="0"/>
        <v>Banyumas 3 - Wangon_PANINGKABAN</v>
      </c>
      <c r="B36" s="11" t="s">
        <v>8</v>
      </c>
      <c r="C36" s="11" t="s">
        <v>43</v>
      </c>
      <c r="D36" s="11">
        <v>9.3800000000000008</v>
      </c>
      <c r="E36" s="7" t="e">
        <f>VLOOKUP(A36, Sheet2!$A$2:$K$8265, 11)</f>
        <v>#N/A</v>
      </c>
      <c r="F36" s="7">
        <f t="shared" si="1"/>
        <v>1.1725000000000001</v>
      </c>
      <c r="G36" s="8">
        <v>200000</v>
      </c>
      <c r="H36" s="9">
        <f t="shared" si="2"/>
        <v>2000000</v>
      </c>
    </row>
    <row r="37" spans="1:8" ht="14.5">
      <c r="A37" s="6" t="str">
        <f t="shared" si="0"/>
        <v>Banyumas 3 - Wangon_PARUNGKAMAL</v>
      </c>
      <c r="B37" s="11" t="s">
        <v>8</v>
      </c>
      <c r="C37" s="11" t="s">
        <v>44</v>
      </c>
      <c r="D37" s="11">
        <v>9.3800000000000008</v>
      </c>
      <c r="E37" s="7" t="e">
        <f>VLOOKUP(A37, Sheet2!$A$2:$K$8265, 11)</f>
        <v>#N/A</v>
      </c>
      <c r="F37" s="7">
        <f t="shared" si="1"/>
        <v>1.1725000000000001</v>
      </c>
      <c r="G37" s="8">
        <v>200000</v>
      </c>
      <c r="H37" s="9">
        <f t="shared" si="2"/>
        <v>2000000</v>
      </c>
    </row>
    <row r="38" spans="1:8" ht="14.5">
      <c r="A38" s="6" t="str">
        <f t="shared" si="0"/>
        <v>Banyumas 3 - Wangon_PRAPAGAN</v>
      </c>
      <c r="B38" s="11" t="s">
        <v>8</v>
      </c>
      <c r="C38" s="11" t="s">
        <v>45</v>
      </c>
      <c r="D38" s="11">
        <v>20.29</v>
      </c>
      <c r="E38" s="7" t="e">
        <f>VLOOKUP(A38, Sheet2!$A$2:$K$8265, 11)</f>
        <v>#N/A</v>
      </c>
      <c r="F38" s="7">
        <f t="shared" si="1"/>
        <v>2.5362499999999999</v>
      </c>
      <c r="G38" s="8">
        <v>200000</v>
      </c>
      <c r="H38" s="9">
        <f t="shared" si="2"/>
        <v>4200000</v>
      </c>
    </row>
    <row r="39" spans="1:8" ht="14.5">
      <c r="A39" s="6" t="str">
        <f t="shared" si="0"/>
        <v>Banyumas 3 - Wangon_RANDEGAN</v>
      </c>
      <c r="B39" s="11" t="s">
        <v>8</v>
      </c>
      <c r="C39" s="11" t="s">
        <v>46</v>
      </c>
      <c r="D39" s="11">
        <v>9.3800000000000008</v>
      </c>
      <c r="E39" s="7" t="e">
        <f>VLOOKUP(A39, Sheet2!$A$2:$K$8265, 11)</f>
        <v>#N/A</v>
      </c>
      <c r="F39" s="7">
        <f t="shared" si="1"/>
        <v>1.1725000000000001</v>
      </c>
      <c r="G39" s="8">
        <v>200000</v>
      </c>
      <c r="H39" s="9">
        <f t="shared" si="2"/>
        <v>2000000</v>
      </c>
    </row>
    <row r="40" spans="1:8" ht="14.5">
      <c r="A40" s="6" t="str">
        <f t="shared" si="0"/>
        <v>Banyumas 3 - Wangon_RAWAHENG</v>
      </c>
      <c r="B40" s="11" t="s">
        <v>8</v>
      </c>
      <c r="C40" s="11" t="s">
        <v>47</v>
      </c>
      <c r="D40" s="11">
        <v>9.3800000000000008</v>
      </c>
      <c r="E40" s="7" t="e">
        <f>VLOOKUP(A40, Sheet2!$A$2:$K$8265, 11)</f>
        <v>#N/A</v>
      </c>
      <c r="F40" s="7">
        <f t="shared" si="1"/>
        <v>1.1725000000000001</v>
      </c>
      <c r="G40" s="8">
        <v>200000</v>
      </c>
      <c r="H40" s="9">
        <f t="shared" si="2"/>
        <v>2000000</v>
      </c>
    </row>
    <row r="41" spans="1:8" ht="14.5">
      <c r="A41" s="6" t="str">
        <f t="shared" si="0"/>
        <v>Banyumas 3 - Wangon_RAWAJAYA</v>
      </c>
      <c r="B41" s="11" t="s">
        <v>8</v>
      </c>
      <c r="C41" s="11" t="s">
        <v>48</v>
      </c>
      <c r="D41" s="11">
        <v>20.29</v>
      </c>
      <c r="E41" s="7" t="e">
        <f>VLOOKUP(A41, Sheet2!$A$2:$K$8265, 11)</f>
        <v>#N/A</v>
      </c>
      <c r="F41" s="7">
        <f t="shared" si="1"/>
        <v>2.5362499999999999</v>
      </c>
      <c r="G41" s="8">
        <v>200000</v>
      </c>
      <c r="H41" s="9">
        <f t="shared" si="2"/>
        <v>4200000</v>
      </c>
    </row>
    <row r="42" spans="1:8" ht="14.5">
      <c r="A42" s="6" t="str">
        <f t="shared" si="0"/>
        <v>Banyumas 3 - Wangon_SAMUDRA</v>
      </c>
      <c r="B42" s="11" t="s">
        <v>8</v>
      </c>
      <c r="C42" s="11" t="s">
        <v>49</v>
      </c>
      <c r="D42" s="11">
        <v>9.3800000000000008</v>
      </c>
      <c r="E42" s="7" t="e">
        <f>VLOOKUP(A42, Sheet2!$A$2:$K$8265, 11)</f>
        <v>#N/A</v>
      </c>
      <c r="F42" s="7">
        <f t="shared" si="1"/>
        <v>1.1725000000000001</v>
      </c>
      <c r="G42" s="8">
        <v>200000</v>
      </c>
      <c r="H42" s="9">
        <f t="shared" si="2"/>
        <v>2000000</v>
      </c>
    </row>
    <row r="43" spans="1:8" ht="14.5">
      <c r="A43" s="6" t="str">
        <f t="shared" si="0"/>
        <v>Banyumas 3 - Wangon_SAMUDRA KULON</v>
      </c>
      <c r="B43" s="11" t="s">
        <v>8</v>
      </c>
      <c r="C43" s="11" t="s">
        <v>50</v>
      </c>
      <c r="D43" s="11">
        <v>9.3800000000000008</v>
      </c>
      <c r="E43" s="7" t="e">
        <f>VLOOKUP(A43, Sheet2!$A$2:$K$8265, 11)</f>
        <v>#N/A</v>
      </c>
      <c r="F43" s="7">
        <f t="shared" si="1"/>
        <v>1.1725000000000001</v>
      </c>
      <c r="G43" s="8">
        <v>200000</v>
      </c>
      <c r="H43" s="9">
        <f t="shared" si="2"/>
        <v>2000000</v>
      </c>
    </row>
    <row r="44" spans="1:8" ht="14.5">
      <c r="A44" s="6" t="str">
        <f t="shared" si="0"/>
        <v>Banyumas 3 - Wangon_SARWADADI</v>
      </c>
      <c r="B44" s="11" t="s">
        <v>8</v>
      </c>
      <c r="C44" s="11" t="s">
        <v>51</v>
      </c>
      <c r="D44" s="11">
        <v>20.29</v>
      </c>
      <c r="E44" s="7" t="e">
        <f>VLOOKUP(A44, Sheet2!$A$2:$K$8265, 11)</f>
        <v>#N/A</v>
      </c>
      <c r="F44" s="7">
        <f t="shared" si="1"/>
        <v>2.5362499999999999</v>
      </c>
      <c r="G44" s="8">
        <v>200000</v>
      </c>
      <c r="H44" s="9">
        <f t="shared" si="2"/>
        <v>4200000</v>
      </c>
    </row>
    <row r="45" spans="1:8" ht="14.5">
      <c r="A45" s="6" t="str">
        <f t="shared" si="0"/>
        <v>Banyumas 3 - Wangon_SAWANGAN</v>
      </c>
      <c r="B45" s="11" t="s">
        <v>8</v>
      </c>
      <c r="C45" s="11" t="s">
        <v>52</v>
      </c>
      <c r="D45" s="11">
        <v>20.29</v>
      </c>
      <c r="E45" s="7" t="e">
        <f>VLOOKUP(A45, Sheet2!$A$2:$K$8265, 11)</f>
        <v>#N/A</v>
      </c>
      <c r="F45" s="7">
        <f t="shared" si="1"/>
        <v>2.5362499999999999</v>
      </c>
      <c r="G45" s="8">
        <v>200000</v>
      </c>
      <c r="H45" s="9">
        <f t="shared" si="2"/>
        <v>4200000</v>
      </c>
    </row>
    <row r="46" spans="1:8" ht="14.5">
      <c r="A46" s="6" t="str">
        <f t="shared" si="0"/>
        <v>Banyumas 3 - Wangon_WANGON</v>
      </c>
      <c r="B46" s="11" t="s">
        <v>8</v>
      </c>
      <c r="C46" s="11" t="s">
        <v>53</v>
      </c>
      <c r="D46" s="11">
        <v>9.3800000000000008</v>
      </c>
      <c r="E46" s="7" t="e">
        <f>VLOOKUP(A46, Sheet2!$A$2:$K$8265, 11)</f>
        <v>#N/A</v>
      </c>
      <c r="F46" s="7">
        <f t="shared" si="1"/>
        <v>1.1725000000000001</v>
      </c>
      <c r="G46" s="8">
        <v>200000</v>
      </c>
      <c r="H46" s="9">
        <f t="shared" si="2"/>
        <v>2000000</v>
      </c>
    </row>
    <row r="47" spans="1:8" ht="14.5">
      <c r="A47" s="6" t="str">
        <f t="shared" si="0"/>
        <v>Batang - Kasepuhan_ADINUSO</v>
      </c>
      <c r="B47" s="11" t="s">
        <v>54</v>
      </c>
      <c r="C47" s="11" t="s">
        <v>55</v>
      </c>
      <c r="D47" s="11">
        <v>9.3699999999999992</v>
      </c>
      <c r="E47" s="7">
        <f>VLOOKUP(A47, Sheet2!$A$2:$K$8265, 11)</f>
        <v>109.7085</v>
      </c>
      <c r="F47" s="7">
        <f t="shared" si="1"/>
        <v>1.1712499999999999</v>
      </c>
      <c r="G47" s="8">
        <v>200000</v>
      </c>
      <c r="H47" s="9">
        <f t="shared" si="2"/>
        <v>2000000</v>
      </c>
    </row>
    <row r="48" spans="1:8" ht="14.5">
      <c r="A48" s="6" t="str">
        <f t="shared" si="0"/>
        <v>Batang - Kasepuhan_BAKALAN</v>
      </c>
      <c r="B48" s="11" t="s">
        <v>54</v>
      </c>
      <c r="C48" s="11" t="s">
        <v>56</v>
      </c>
      <c r="D48" s="11">
        <v>9.3699999999999992</v>
      </c>
      <c r="E48" s="7">
        <f>VLOOKUP(A48, Sheet2!$A$2:$K$8265, 11)</f>
        <v>109.7085</v>
      </c>
      <c r="F48" s="7">
        <f t="shared" si="1"/>
        <v>1.1712499999999999</v>
      </c>
      <c r="G48" s="8">
        <v>200000</v>
      </c>
      <c r="H48" s="9">
        <f t="shared" si="2"/>
        <v>2000000</v>
      </c>
    </row>
    <row r="49" spans="1:8" ht="14.5">
      <c r="A49" s="6" t="str">
        <f t="shared" si="0"/>
        <v>Batang - Kasepuhan_BANDAR</v>
      </c>
      <c r="B49" s="11" t="s">
        <v>54</v>
      </c>
      <c r="C49" s="11" t="s">
        <v>57</v>
      </c>
      <c r="D49" s="11">
        <v>9.3699999999999992</v>
      </c>
      <c r="E49" s="7">
        <f>VLOOKUP(A49, Sheet2!$A$2:$K$8265, 11)</f>
        <v>109.7085</v>
      </c>
      <c r="F49" s="7">
        <f t="shared" si="1"/>
        <v>1.1712499999999999</v>
      </c>
      <c r="G49" s="8">
        <v>200000</v>
      </c>
      <c r="H49" s="9">
        <f t="shared" si="2"/>
        <v>2000000</v>
      </c>
    </row>
    <row r="50" spans="1:8" ht="14.5">
      <c r="A50" s="6" t="str">
        <f t="shared" si="0"/>
        <v>Batang - Kasepuhan_BANDUNG</v>
      </c>
      <c r="B50" s="11" t="s">
        <v>54</v>
      </c>
      <c r="C50" s="11" t="s">
        <v>58</v>
      </c>
      <c r="D50" s="11">
        <v>9.3699999999999992</v>
      </c>
      <c r="E50" s="7">
        <f>VLOOKUP(A50, Sheet2!$A$2:$K$8265, 11)</f>
        <v>109.7085</v>
      </c>
      <c r="F50" s="7">
        <f t="shared" si="1"/>
        <v>1.1712499999999999</v>
      </c>
      <c r="G50" s="8">
        <v>200000</v>
      </c>
      <c r="H50" s="9">
        <f t="shared" si="2"/>
        <v>2000000</v>
      </c>
    </row>
    <row r="51" spans="1:8" ht="14.5">
      <c r="A51" s="6" t="str">
        <f t="shared" si="0"/>
        <v>Batang - Kasepuhan_BANJARSARI</v>
      </c>
      <c r="B51" s="11" t="s">
        <v>54</v>
      </c>
      <c r="C51" s="11" t="s">
        <v>59</v>
      </c>
      <c r="D51" s="11">
        <v>5.84</v>
      </c>
      <c r="E51" s="7">
        <f>VLOOKUP(A51, Sheet2!$A$2:$K$8265, 11)</f>
        <v>109.7085</v>
      </c>
      <c r="F51" s="7">
        <f t="shared" si="1"/>
        <v>0.73</v>
      </c>
      <c r="G51" s="8">
        <v>200000</v>
      </c>
      <c r="H51" s="9">
        <f t="shared" si="2"/>
        <v>1200000</v>
      </c>
    </row>
    <row r="52" spans="1:8" ht="14.5">
      <c r="A52" s="6" t="str">
        <f t="shared" si="0"/>
        <v>Batang - Kasepuhan_BANJIRAN</v>
      </c>
      <c r="B52" s="11" t="s">
        <v>54</v>
      </c>
      <c r="C52" s="11" t="s">
        <v>60</v>
      </c>
      <c r="D52" s="11">
        <v>9.3699999999999992</v>
      </c>
      <c r="E52" s="7">
        <f>VLOOKUP(A52, Sheet2!$A$2:$K$8265, 11)</f>
        <v>109.7085</v>
      </c>
      <c r="F52" s="7">
        <f t="shared" si="1"/>
        <v>1.1712499999999999</v>
      </c>
      <c r="G52" s="8">
        <v>200000</v>
      </c>
      <c r="H52" s="9">
        <f t="shared" si="2"/>
        <v>2000000</v>
      </c>
    </row>
    <row r="53" spans="1:8" ht="14.5">
      <c r="A53" s="6" t="str">
        <f t="shared" si="0"/>
        <v>Batang - Kasepuhan_BANTARKULON</v>
      </c>
      <c r="B53" s="11" t="s">
        <v>54</v>
      </c>
      <c r="C53" s="11" t="s">
        <v>61</v>
      </c>
      <c r="D53" s="11">
        <v>5.84</v>
      </c>
      <c r="E53" s="7">
        <f>VLOOKUP(A53, Sheet2!$A$2:$K$8265, 11)</f>
        <v>109.7085</v>
      </c>
      <c r="F53" s="7">
        <f t="shared" si="1"/>
        <v>0.73</v>
      </c>
      <c r="G53" s="8">
        <v>200000</v>
      </c>
      <c r="H53" s="9">
        <f t="shared" si="2"/>
        <v>1200000</v>
      </c>
    </row>
    <row r="54" spans="1:8" ht="14.5">
      <c r="A54" s="6" t="str">
        <f t="shared" si="0"/>
        <v>Batang - Kasepuhan_BATIOMBO</v>
      </c>
      <c r="B54" s="11" t="s">
        <v>54</v>
      </c>
      <c r="C54" s="11" t="s">
        <v>62</v>
      </c>
      <c r="D54" s="11">
        <v>9.3699999999999992</v>
      </c>
      <c r="E54" s="7">
        <f>VLOOKUP(A54, Sheet2!$A$2:$K$8265, 11)</f>
        <v>109.7085</v>
      </c>
      <c r="F54" s="7">
        <f t="shared" si="1"/>
        <v>1.1712499999999999</v>
      </c>
      <c r="G54" s="8">
        <v>200000</v>
      </c>
      <c r="H54" s="9">
        <f t="shared" si="2"/>
        <v>2000000</v>
      </c>
    </row>
    <row r="55" spans="1:8" ht="14.5">
      <c r="A55" s="6" t="str">
        <f t="shared" si="0"/>
        <v>Batang - Kasepuhan_BATURSARI</v>
      </c>
      <c r="B55" s="11" t="s">
        <v>54</v>
      </c>
      <c r="C55" s="11" t="s">
        <v>63</v>
      </c>
      <c r="D55" s="11">
        <v>5.84</v>
      </c>
      <c r="E55" s="7">
        <f>VLOOKUP(A55, Sheet2!$A$2:$K$8265, 11)</f>
        <v>109.7085</v>
      </c>
      <c r="F55" s="7">
        <f t="shared" si="1"/>
        <v>0.73</v>
      </c>
      <c r="G55" s="8">
        <v>200000</v>
      </c>
      <c r="H55" s="9">
        <f t="shared" si="2"/>
        <v>1200000</v>
      </c>
    </row>
    <row r="56" spans="1:8" ht="14.5">
      <c r="A56" s="6" t="str">
        <f t="shared" si="0"/>
        <v>Batang - Kasepuhan_BAWANG</v>
      </c>
      <c r="B56" s="11" t="s">
        <v>54</v>
      </c>
      <c r="C56" s="11" t="s">
        <v>64</v>
      </c>
      <c r="D56" s="11">
        <v>9.3699999999999992</v>
      </c>
      <c r="E56" s="7">
        <f>VLOOKUP(A56, Sheet2!$A$2:$K$8265, 11)</f>
        <v>109.7085</v>
      </c>
      <c r="F56" s="7">
        <f t="shared" si="1"/>
        <v>1.1712499999999999</v>
      </c>
      <c r="G56" s="8">
        <v>200000</v>
      </c>
      <c r="H56" s="9">
        <f t="shared" si="2"/>
        <v>2000000</v>
      </c>
    </row>
    <row r="57" spans="1:8" ht="14.5">
      <c r="A57" s="6" t="str">
        <f t="shared" si="0"/>
        <v>Batang - Kasepuhan_BEDAGUNG</v>
      </c>
      <c r="B57" s="11" t="s">
        <v>54</v>
      </c>
      <c r="C57" s="11" t="s">
        <v>65</v>
      </c>
      <c r="D57" s="11">
        <v>5.84</v>
      </c>
      <c r="E57" s="7">
        <f>VLOOKUP(A57, Sheet2!$A$2:$K$8265, 11)</f>
        <v>109.7085</v>
      </c>
      <c r="F57" s="7">
        <f t="shared" si="1"/>
        <v>0.73</v>
      </c>
      <c r="G57" s="8">
        <v>200000</v>
      </c>
      <c r="H57" s="9">
        <f t="shared" si="2"/>
        <v>1200000</v>
      </c>
    </row>
    <row r="58" spans="1:8" ht="14.5">
      <c r="A58" s="6" t="str">
        <f t="shared" si="0"/>
        <v>Batang - Kasepuhan_BEJI</v>
      </c>
      <c r="B58" s="11" t="s">
        <v>54</v>
      </c>
      <c r="C58" s="11" t="s">
        <v>66</v>
      </c>
      <c r="D58" s="11">
        <v>9.3699999999999992</v>
      </c>
      <c r="E58" s="7">
        <f>VLOOKUP(A58, Sheet2!$A$2:$K$8265, 11)</f>
        <v>109.7085</v>
      </c>
      <c r="F58" s="7">
        <f t="shared" si="1"/>
        <v>1.1712499999999999</v>
      </c>
      <c r="G58" s="8">
        <v>200000</v>
      </c>
      <c r="H58" s="9">
        <f t="shared" si="2"/>
        <v>2000000</v>
      </c>
    </row>
    <row r="59" spans="1:8" ht="14.5">
      <c r="A59" s="6" t="str">
        <f t="shared" si="0"/>
        <v>Batang - Kasepuhan_BESANI</v>
      </c>
      <c r="B59" s="11" t="s">
        <v>54</v>
      </c>
      <c r="C59" s="11" t="s">
        <v>67</v>
      </c>
      <c r="D59" s="11">
        <v>9.3699999999999992</v>
      </c>
      <c r="E59" s="7">
        <f>VLOOKUP(A59, Sheet2!$A$2:$K$8265, 11)</f>
        <v>109.7085</v>
      </c>
      <c r="F59" s="7">
        <f t="shared" si="1"/>
        <v>1.1712499999999999</v>
      </c>
      <c r="G59" s="8">
        <v>200000</v>
      </c>
      <c r="H59" s="9">
        <f t="shared" si="2"/>
        <v>2000000</v>
      </c>
    </row>
    <row r="60" spans="1:8" ht="14.5">
      <c r="A60" s="6" t="str">
        <f t="shared" si="0"/>
        <v>Batang - Kasepuhan_BINANGUN</v>
      </c>
      <c r="B60" s="11" t="s">
        <v>54</v>
      </c>
      <c r="C60" s="11" t="s">
        <v>68</v>
      </c>
      <c r="D60" s="11">
        <v>9.3699999999999992</v>
      </c>
      <c r="E60" s="7">
        <f>VLOOKUP(A60, Sheet2!$A$2:$K$8265, 11)</f>
        <v>109.7085</v>
      </c>
      <c r="F60" s="7">
        <f t="shared" si="1"/>
        <v>1.1712499999999999</v>
      </c>
      <c r="G60" s="8">
        <v>200000</v>
      </c>
      <c r="H60" s="9">
        <f t="shared" si="2"/>
        <v>2000000</v>
      </c>
    </row>
    <row r="61" spans="1:8" ht="14.5">
      <c r="A61" s="6" t="str">
        <f t="shared" si="0"/>
        <v>Batang - Kasepuhan_BISMO</v>
      </c>
      <c r="B61" s="11" t="s">
        <v>54</v>
      </c>
      <c r="C61" s="11" t="s">
        <v>69</v>
      </c>
      <c r="D61" s="11">
        <v>9.3699999999999992</v>
      </c>
      <c r="E61" s="7">
        <f>VLOOKUP(A61, Sheet2!$A$2:$K$8265, 11)</f>
        <v>109.7085</v>
      </c>
      <c r="F61" s="7">
        <f t="shared" si="1"/>
        <v>1.1712499999999999</v>
      </c>
      <c r="G61" s="8">
        <v>200000</v>
      </c>
      <c r="H61" s="9">
        <f t="shared" si="2"/>
        <v>2000000</v>
      </c>
    </row>
    <row r="62" spans="1:8" ht="14.5">
      <c r="A62" s="6" t="str">
        <f t="shared" si="0"/>
        <v>Batang - Kasepuhan_BLADO</v>
      </c>
      <c r="B62" s="11" t="s">
        <v>54</v>
      </c>
      <c r="C62" s="11" t="s">
        <v>70</v>
      </c>
      <c r="D62" s="11">
        <v>9.3699999999999992</v>
      </c>
      <c r="E62" s="7">
        <f>VLOOKUP(A62, Sheet2!$A$2:$K$8265, 11)</f>
        <v>109.7085</v>
      </c>
      <c r="F62" s="7">
        <f t="shared" si="1"/>
        <v>1.1712499999999999</v>
      </c>
      <c r="G62" s="8">
        <v>200000</v>
      </c>
      <c r="H62" s="9">
        <f t="shared" si="2"/>
        <v>2000000</v>
      </c>
    </row>
    <row r="63" spans="1:8" ht="14.5">
      <c r="A63" s="6" t="str">
        <f t="shared" si="0"/>
        <v>Batang - Kasepuhan_BLIGOREJO</v>
      </c>
      <c r="B63" s="11" t="s">
        <v>54</v>
      </c>
      <c r="C63" s="11" t="s">
        <v>71</v>
      </c>
      <c r="D63" s="11">
        <v>5.84</v>
      </c>
      <c r="E63" s="7">
        <f>VLOOKUP(A63, Sheet2!$A$2:$K$8265, 11)</f>
        <v>109.7085</v>
      </c>
      <c r="F63" s="7">
        <f t="shared" si="1"/>
        <v>0.73</v>
      </c>
      <c r="G63" s="8">
        <v>200000</v>
      </c>
      <c r="H63" s="9">
        <f t="shared" si="2"/>
        <v>1200000</v>
      </c>
    </row>
    <row r="64" spans="1:8" ht="14.5">
      <c r="A64" s="6" t="str">
        <f t="shared" si="0"/>
        <v>Batang - Kasepuhan_BOTOLAMBAT</v>
      </c>
      <c r="B64" s="11" t="s">
        <v>54</v>
      </c>
      <c r="C64" s="11" t="s">
        <v>72</v>
      </c>
      <c r="D64" s="11">
        <v>9.3699999999999992</v>
      </c>
      <c r="E64" s="7">
        <f>VLOOKUP(A64, Sheet2!$A$2:$K$8265, 11)</f>
        <v>109.7085</v>
      </c>
      <c r="F64" s="7">
        <f t="shared" si="1"/>
        <v>1.1712499999999999</v>
      </c>
      <c r="G64" s="8">
        <v>200000</v>
      </c>
      <c r="H64" s="9">
        <f t="shared" si="2"/>
        <v>2000000</v>
      </c>
    </row>
    <row r="65" spans="1:8" ht="14.5">
      <c r="A65" s="6" t="str">
        <f t="shared" si="0"/>
        <v>Batang - Kasepuhan_BRAYO</v>
      </c>
      <c r="B65" s="11" t="s">
        <v>54</v>
      </c>
      <c r="C65" s="11" t="s">
        <v>73</v>
      </c>
      <c r="D65" s="11">
        <v>9.3699999999999992</v>
      </c>
      <c r="E65" s="7">
        <f>VLOOKUP(A65, Sheet2!$A$2:$K$8265, 11)</f>
        <v>109.7085</v>
      </c>
      <c r="F65" s="7">
        <f t="shared" si="1"/>
        <v>1.1712499999999999</v>
      </c>
      <c r="G65" s="8">
        <v>200000</v>
      </c>
      <c r="H65" s="9">
        <f t="shared" si="2"/>
        <v>2000000</v>
      </c>
    </row>
    <row r="66" spans="1:8" ht="14.5">
      <c r="A66" s="6" t="str">
        <f t="shared" si="0"/>
        <v>Batang - Kasepuhan_BROKOH</v>
      </c>
      <c r="B66" s="11" t="s">
        <v>54</v>
      </c>
      <c r="C66" s="11" t="s">
        <v>74</v>
      </c>
      <c r="D66" s="11">
        <v>9.3699999999999992</v>
      </c>
      <c r="E66" s="7">
        <f>VLOOKUP(A66, Sheet2!$A$2:$K$8265, 11)</f>
        <v>109.7085</v>
      </c>
      <c r="F66" s="7">
        <f t="shared" si="1"/>
        <v>1.1712499999999999</v>
      </c>
      <c r="G66" s="8">
        <v>200000</v>
      </c>
      <c r="H66" s="9">
        <f t="shared" si="2"/>
        <v>2000000</v>
      </c>
    </row>
    <row r="67" spans="1:8" ht="14.5">
      <c r="A67" s="6" t="str">
        <f t="shared" si="0"/>
        <v>Batang - Kasepuhan_CABLIKAN</v>
      </c>
      <c r="B67" s="11" t="s">
        <v>54</v>
      </c>
      <c r="C67" s="11" t="s">
        <v>75</v>
      </c>
      <c r="D67" s="11">
        <v>9.3699999999999992</v>
      </c>
      <c r="E67" s="7">
        <f>VLOOKUP(A67, Sheet2!$A$2:$K$8265, 11)</f>
        <v>109.7085</v>
      </c>
      <c r="F67" s="7">
        <f t="shared" si="1"/>
        <v>1.1712499999999999</v>
      </c>
      <c r="G67" s="8">
        <v>200000</v>
      </c>
      <c r="H67" s="9">
        <f t="shared" si="2"/>
        <v>2000000</v>
      </c>
    </row>
    <row r="68" spans="1:8" ht="14.5">
      <c r="A68" s="6" t="str">
        <f t="shared" si="0"/>
        <v>Batang - Kasepuhan_CANDI</v>
      </c>
      <c r="B68" s="11" t="s">
        <v>54</v>
      </c>
      <c r="C68" s="11" t="s">
        <v>76</v>
      </c>
      <c r="D68" s="11">
        <v>9.3699999999999992</v>
      </c>
      <c r="E68" s="7">
        <f>VLOOKUP(A68, Sheet2!$A$2:$K$8265, 11)</f>
        <v>109.7085</v>
      </c>
      <c r="F68" s="7">
        <f t="shared" si="1"/>
        <v>1.1712499999999999</v>
      </c>
      <c r="G68" s="8">
        <v>200000</v>
      </c>
      <c r="H68" s="9">
        <f t="shared" si="2"/>
        <v>2000000</v>
      </c>
    </row>
    <row r="69" spans="1:8" ht="14.5">
      <c r="A69" s="6" t="str">
        <f t="shared" si="0"/>
        <v>Batang - Kasepuhan_CANDIARENG</v>
      </c>
      <c r="B69" s="11" t="s">
        <v>54</v>
      </c>
      <c r="C69" s="11" t="s">
        <v>77</v>
      </c>
      <c r="D69" s="11">
        <v>9.3699999999999992</v>
      </c>
      <c r="E69" s="7">
        <f>VLOOKUP(A69, Sheet2!$A$2:$K$8265, 11)</f>
        <v>109.7085</v>
      </c>
      <c r="F69" s="7">
        <f t="shared" si="1"/>
        <v>1.1712499999999999</v>
      </c>
      <c r="G69" s="8">
        <v>200000</v>
      </c>
      <c r="H69" s="9">
        <f t="shared" si="2"/>
        <v>2000000</v>
      </c>
    </row>
    <row r="70" spans="1:8" ht="14.5">
      <c r="A70" s="6" t="str">
        <f t="shared" si="0"/>
        <v>Batang - Kasepuhan_CEMPERENG</v>
      </c>
      <c r="B70" s="11" t="s">
        <v>54</v>
      </c>
      <c r="C70" s="11" t="s">
        <v>78</v>
      </c>
      <c r="D70" s="11">
        <v>9.3699999999999992</v>
      </c>
      <c r="E70" s="7">
        <f>VLOOKUP(A70, Sheet2!$A$2:$K$8265, 11)</f>
        <v>109.7085</v>
      </c>
      <c r="F70" s="7">
        <f t="shared" si="1"/>
        <v>1.1712499999999999</v>
      </c>
      <c r="G70" s="8">
        <v>200000</v>
      </c>
      <c r="H70" s="9">
        <f t="shared" si="2"/>
        <v>2000000</v>
      </c>
    </row>
    <row r="71" spans="1:8" ht="14.5">
      <c r="A71" s="6" t="str">
        <f t="shared" si="0"/>
        <v>Batang - Kasepuhan_CEPAGAN</v>
      </c>
      <c r="B71" s="11" t="s">
        <v>54</v>
      </c>
      <c r="C71" s="11" t="s">
        <v>79</v>
      </c>
      <c r="D71" s="11">
        <v>9.3699999999999992</v>
      </c>
      <c r="E71" s="7">
        <f>VLOOKUP(A71, Sheet2!$A$2:$K$8265, 11)</f>
        <v>109.7085</v>
      </c>
      <c r="F71" s="7">
        <f t="shared" si="1"/>
        <v>1.1712499999999999</v>
      </c>
      <c r="G71" s="8">
        <v>200000</v>
      </c>
      <c r="H71" s="9">
        <f t="shared" si="2"/>
        <v>2000000</v>
      </c>
    </row>
    <row r="72" spans="1:8" ht="14.5">
      <c r="A72" s="6" t="str">
        <f t="shared" si="0"/>
        <v>Batang - Kasepuhan_CEPOKOKUNING</v>
      </c>
      <c r="B72" s="11" t="s">
        <v>54</v>
      </c>
      <c r="C72" s="11" t="s">
        <v>80</v>
      </c>
      <c r="D72" s="11">
        <v>9.3699999999999992</v>
      </c>
      <c r="E72" s="7">
        <f>VLOOKUP(A72, Sheet2!$A$2:$K$8265, 11)</f>
        <v>109.7085</v>
      </c>
      <c r="F72" s="7">
        <f t="shared" si="1"/>
        <v>1.1712499999999999</v>
      </c>
      <c r="G72" s="8">
        <v>200000</v>
      </c>
      <c r="H72" s="9">
        <f t="shared" si="2"/>
        <v>2000000</v>
      </c>
    </row>
    <row r="73" spans="1:8" ht="14.5">
      <c r="A73" s="6" t="str">
        <f t="shared" si="0"/>
        <v>Batang - Kasepuhan_CLAPAR</v>
      </c>
      <c r="B73" s="11" t="s">
        <v>54</v>
      </c>
      <c r="C73" s="11" t="s">
        <v>81</v>
      </c>
      <c r="D73" s="11">
        <v>9.3699999999999992</v>
      </c>
      <c r="E73" s="7">
        <f>VLOOKUP(A73, Sheet2!$A$2:$K$8265, 11)</f>
        <v>109.7085</v>
      </c>
      <c r="F73" s="7">
        <f t="shared" si="1"/>
        <v>1.1712499999999999</v>
      </c>
      <c r="G73" s="8">
        <v>200000</v>
      </c>
      <c r="H73" s="9">
        <f t="shared" si="2"/>
        <v>2000000</v>
      </c>
    </row>
    <row r="74" spans="1:8" ht="14.5">
      <c r="A74" s="6" t="str">
        <f t="shared" si="0"/>
        <v>Batang - Kasepuhan_CLUWUK</v>
      </c>
      <c r="B74" s="11" t="s">
        <v>54</v>
      </c>
      <c r="C74" s="11" t="s">
        <v>82</v>
      </c>
      <c r="D74" s="11">
        <v>9.3699999999999992</v>
      </c>
      <c r="E74" s="7">
        <f>VLOOKUP(A74, Sheet2!$A$2:$K$8265, 11)</f>
        <v>109.7085</v>
      </c>
      <c r="F74" s="7">
        <f t="shared" si="1"/>
        <v>1.1712499999999999</v>
      </c>
      <c r="G74" s="8">
        <v>200000</v>
      </c>
      <c r="H74" s="9">
        <f t="shared" si="2"/>
        <v>2000000</v>
      </c>
    </row>
    <row r="75" spans="1:8" ht="14.5">
      <c r="A75" s="6" t="str">
        <f t="shared" si="0"/>
        <v>Batang - Kasepuhan_COKRO</v>
      </c>
      <c r="B75" s="11" t="s">
        <v>54</v>
      </c>
      <c r="C75" s="11" t="s">
        <v>83</v>
      </c>
      <c r="D75" s="11">
        <v>9.3699999999999992</v>
      </c>
      <c r="E75" s="7">
        <f>VLOOKUP(A75, Sheet2!$A$2:$K$8265, 11)</f>
        <v>109.7085</v>
      </c>
      <c r="F75" s="7">
        <f t="shared" si="1"/>
        <v>1.1712499999999999</v>
      </c>
      <c r="G75" s="8">
        <v>200000</v>
      </c>
      <c r="H75" s="9">
        <f t="shared" si="2"/>
        <v>2000000</v>
      </c>
    </row>
    <row r="76" spans="1:8" ht="14.5">
      <c r="A76" s="6" t="str">
        <f t="shared" si="0"/>
        <v>Batang - Kasepuhan_DEGAYU</v>
      </c>
      <c r="B76" s="11" t="s">
        <v>54</v>
      </c>
      <c r="C76" s="11" t="s">
        <v>84</v>
      </c>
      <c r="D76" s="11">
        <v>0.94</v>
      </c>
      <c r="E76" s="7">
        <f>VLOOKUP(A76, Sheet2!$A$2:$K$8265, 11)</f>
        <v>109.7085</v>
      </c>
      <c r="F76" s="7">
        <f t="shared" si="1"/>
        <v>0.11749999999999999</v>
      </c>
      <c r="G76" s="8">
        <v>200000</v>
      </c>
      <c r="H76" s="9">
        <f t="shared" si="2"/>
        <v>200000</v>
      </c>
    </row>
    <row r="77" spans="1:8" ht="14.5">
      <c r="A77" s="6" t="str">
        <f t="shared" si="0"/>
        <v>Batang - Kasepuhan_DENASRI KULON</v>
      </c>
      <c r="B77" s="11" t="s">
        <v>54</v>
      </c>
      <c r="C77" s="11" t="s">
        <v>85</v>
      </c>
      <c r="D77" s="11">
        <v>9.3699999999999992</v>
      </c>
      <c r="E77" s="7">
        <f>VLOOKUP(A77, Sheet2!$A$2:$K$8265, 11)</f>
        <v>109.7085</v>
      </c>
      <c r="F77" s="7">
        <f t="shared" si="1"/>
        <v>1.1712499999999999</v>
      </c>
      <c r="G77" s="8">
        <v>200000</v>
      </c>
      <c r="H77" s="9">
        <f t="shared" si="2"/>
        <v>2000000</v>
      </c>
    </row>
    <row r="78" spans="1:8" ht="14.5">
      <c r="A78" s="6" t="str">
        <f t="shared" si="0"/>
        <v>Batang - Kasepuhan_DENASRI WETAN</v>
      </c>
      <c r="B78" s="11" t="s">
        <v>54</v>
      </c>
      <c r="C78" s="11" t="s">
        <v>86</v>
      </c>
      <c r="D78" s="11">
        <v>9.3699999999999992</v>
      </c>
      <c r="E78" s="7">
        <f>VLOOKUP(A78, Sheet2!$A$2:$K$8265, 11)</f>
        <v>109.7085</v>
      </c>
      <c r="F78" s="7">
        <f t="shared" si="1"/>
        <v>1.1712499999999999</v>
      </c>
      <c r="G78" s="8">
        <v>200000</v>
      </c>
      <c r="H78" s="9">
        <f t="shared" si="2"/>
        <v>2000000</v>
      </c>
    </row>
    <row r="79" spans="1:8" ht="14.5">
      <c r="A79" s="6" t="str">
        <f t="shared" si="0"/>
        <v>Batang - Kasepuhan_DEPOK</v>
      </c>
      <c r="B79" s="11" t="s">
        <v>54</v>
      </c>
      <c r="C79" s="11" t="s">
        <v>87</v>
      </c>
      <c r="D79" s="11">
        <v>9.3699999999999992</v>
      </c>
      <c r="E79" s="7">
        <f>VLOOKUP(A79, Sheet2!$A$2:$K$8265, 11)</f>
        <v>109.7085</v>
      </c>
      <c r="F79" s="7">
        <f t="shared" si="1"/>
        <v>1.1712499999999999</v>
      </c>
      <c r="G79" s="8">
        <v>200000</v>
      </c>
      <c r="H79" s="9">
        <f t="shared" si="2"/>
        <v>2000000</v>
      </c>
    </row>
    <row r="80" spans="1:8" ht="14.5">
      <c r="A80" s="6" t="str">
        <f t="shared" si="0"/>
        <v>Batang - Kasepuhan_DONOWANGUN</v>
      </c>
      <c r="B80" s="11" t="s">
        <v>54</v>
      </c>
      <c r="C80" s="11" t="s">
        <v>88</v>
      </c>
      <c r="D80" s="11">
        <v>5.84</v>
      </c>
      <c r="E80" s="7">
        <f>VLOOKUP(A80, Sheet2!$A$2:$K$8265, 11)</f>
        <v>109.7085</v>
      </c>
      <c r="F80" s="7">
        <f t="shared" si="1"/>
        <v>0.73</v>
      </c>
      <c r="G80" s="8">
        <v>200000</v>
      </c>
      <c r="H80" s="9">
        <f t="shared" si="2"/>
        <v>1200000</v>
      </c>
    </row>
    <row r="81" spans="1:8" ht="14.5">
      <c r="A81" s="6" t="str">
        <f t="shared" si="0"/>
        <v>Batang - Kasepuhan_DORO</v>
      </c>
      <c r="B81" s="11" t="s">
        <v>54</v>
      </c>
      <c r="C81" s="11" t="s">
        <v>89</v>
      </c>
      <c r="D81" s="11">
        <v>5.84</v>
      </c>
      <c r="E81" s="7">
        <f>VLOOKUP(A81, Sheet2!$A$2:$K$8265, 11)</f>
        <v>109.7085</v>
      </c>
      <c r="F81" s="7">
        <f t="shared" si="1"/>
        <v>0.73</v>
      </c>
      <c r="G81" s="8">
        <v>200000</v>
      </c>
      <c r="H81" s="9">
        <f t="shared" si="2"/>
        <v>1200000</v>
      </c>
    </row>
    <row r="82" spans="1:8" ht="14.5">
      <c r="A82" s="6" t="str">
        <f t="shared" si="0"/>
        <v>Batang - Kasepuhan_DOROREJO</v>
      </c>
      <c r="B82" s="11" t="s">
        <v>54</v>
      </c>
      <c r="C82" s="11" t="s">
        <v>90</v>
      </c>
      <c r="D82" s="11">
        <v>5.84</v>
      </c>
      <c r="E82" s="7">
        <f>VLOOKUP(A82, Sheet2!$A$2:$K$8265, 11)</f>
        <v>109.7085</v>
      </c>
      <c r="F82" s="7">
        <f t="shared" si="1"/>
        <v>0.73</v>
      </c>
      <c r="G82" s="8">
        <v>200000</v>
      </c>
      <c r="H82" s="9">
        <f t="shared" si="2"/>
        <v>1200000</v>
      </c>
    </row>
    <row r="83" spans="1:8" ht="14.5">
      <c r="A83" s="6" t="str">
        <f t="shared" si="0"/>
        <v>Batang - Kasepuhan_DRINGO</v>
      </c>
      <c r="B83" s="11" t="s">
        <v>54</v>
      </c>
      <c r="C83" s="11" t="s">
        <v>91</v>
      </c>
      <c r="D83" s="11">
        <v>9.3699999999999992</v>
      </c>
      <c r="E83" s="7">
        <f>VLOOKUP(A83, Sheet2!$A$2:$K$8265, 11)</f>
        <v>109.7085</v>
      </c>
      <c r="F83" s="7">
        <f t="shared" si="1"/>
        <v>1.1712499999999999</v>
      </c>
      <c r="G83" s="8">
        <v>200000</v>
      </c>
      <c r="H83" s="9">
        <f t="shared" si="2"/>
        <v>2000000</v>
      </c>
    </row>
    <row r="84" spans="1:8" ht="14.5">
      <c r="A84" s="6" t="str">
        <f t="shared" si="0"/>
        <v>Batang - Kasepuhan_DURENOMBO</v>
      </c>
      <c r="B84" s="11" t="s">
        <v>54</v>
      </c>
      <c r="C84" s="11" t="s">
        <v>92</v>
      </c>
      <c r="D84" s="11">
        <v>9.3699999999999992</v>
      </c>
      <c r="E84" s="7">
        <f>VLOOKUP(A84, Sheet2!$A$2:$K$8265, 11)</f>
        <v>109.7085</v>
      </c>
      <c r="F84" s="7">
        <f t="shared" si="1"/>
        <v>1.1712499999999999</v>
      </c>
      <c r="G84" s="8">
        <v>200000</v>
      </c>
      <c r="H84" s="9">
        <f t="shared" si="2"/>
        <v>2000000</v>
      </c>
    </row>
    <row r="85" spans="1:8" ht="14.5">
      <c r="A85" s="6" t="str">
        <f t="shared" si="0"/>
        <v>Batang - Kasepuhan_GAMER</v>
      </c>
      <c r="B85" s="11" t="s">
        <v>54</v>
      </c>
      <c r="C85" s="11" t="s">
        <v>93</v>
      </c>
      <c r="D85" s="11">
        <v>0.94</v>
      </c>
      <c r="E85" s="7">
        <f>VLOOKUP(A85, Sheet2!$A$2:$K$8265, 11)</f>
        <v>109.7085</v>
      </c>
      <c r="F85" s="7">
        <f t="shared" si="1"/>
        <v>0.11749999999999999</v>
      </c>
      <c r="G85" s="8">
        <v>200000</v>
      </c>
      <c r="H85" s="9">
        <f t="shared" si="2"/>
        <v>200000</v>
      </c>
    </row>
    <row r="86" spans="1:8" ht="14.5">
      <c r="A86" s="6" t="str">
        <f t="shared" si="0"/>
        <v>Batang - Kasepuhan_GAPURO</v>
      </c>
      <c r="B86" s="11" t="s">
        <v>54</v>
      </c>
      <c r="C86" s="11" t="s">
        <v>94</v>
      </c>
      <c r="D86" s="11">
        <v>9.3699999999999992</v>
      </c>
      <c r="E86" s="7">
        <f>VLOOKUP(A86, Sheet2!$A$2:$K$8265, 11)</f>
        <v>109.7085</v>
      </c>
      <c r="F86" s="7">
        <f t="shared" si="1"/>
        <v>1.1712499999999999</v>
      </c>
      <c r="G86" s="8">
        <v>200000</v>
      </c>
      <c r="H86" s="9">
        <f t="shared" si="2"/>
        <v>2000000</v>
      </c>
    </row>
    <row r="87" spans="1:8" ht="14.5">
      <c r="A87" s="6" t="str">
        <f t="shared" si="0"/>
        <v>Batang - Kasepuhan_GEMUH</v>
      </c>
      <c r="B87" s="11" t="s">
        <v>54</v>
      </c>
      <c r="C87" s="11" t="s">
        <v>95</v>
      </c>
      <c r="D87" s="11">
        <v>9.3699999999999992</v>
      </c>
      <c r="E87" s="7">
        <f>VLOOKUP(A87, Sheet2!$A$2:$K$8265, 11)</f>
        <v>109.7085</v>
      </c>
      <c r="F87" s="7">
        <f t="shared" si="1"/>
        <v>1.1712499999999999</v>
      </c>
      <c r="G87" s="8">
        <v>200000</v>
      </c>
      <c r="H87" s="9">
        <f t="shared" si="2"/>
        <v>2000000</v>
      </c>
    </row>
    <row r="88" spans="1:8" ht="14.5">
      <c r="A88" s="6" t="str">
        <f t="shared" si="0"/>
        <v>Batang - Kasepuhan_GOMBONG</v>
      </c>
      <c r="B88" s="11" t="s">
        <v>54</v>
      </c>
      <c r="C88" s="11" t="s">
        <v>96</v>
      </c>
      <c r="D88" s="11">
        <v>9.3699999999999992</v>
      </c>
      <c r="E88" s="7">
        <f>VLOOKUP(A88, Sheet2!$A$2:$K$8265, 11)</f>
        <v>109.7085</v>
      </c>
      <c r="F88" s="7">
        <f t="shared" si="1"/>
        <v>1.1712499999999999</v>
      </c>
      <c r="G88" s="8">
        <v>200000</v>
      </c>
      <c r="H88" s="9">
        <f t="shared" si="2"/>
        <v>2000000</v>
      </c>
    </row>
    <row r="89" spans="1:8" ht="14.5">
      <c r="A89" s="6" t="str">
        <f t="shared" si="0"/>
        <v>Batang - Kasepuhan_GONDANG</v>
      </c>
      <c r="B89" s="11" t="s">
        <v>54</v>
      </c>
      <c r="C89" s="11" t="s">
        <v>97</v>
      </c>
      <c r="D89" s="11">
        <v>9.3699999999999992</v>
      </c>
      <c r="E89" s="7">
        <f>VLOOKUP(A89, Sheet2!$A$2:$K$8265, 11)</f>
        <v>109.7085</v>
      </c>
      <c r="F89" s="7">
        <f t="shared" si="1"/>
        <v>1.1712499999999999</v>
      </c>
      <c r="G89" s="8">
        <v>200000</v>
      </c>
      <c r="H89" s="9">
        <f t="shared" si="2"/>
        <v>2000000</v>
      </c>
    </row>
    <row r="90" spans="1:8" ht="14.5">
      <c r="A90" s="6" t="str">
        <f t="shared" si="0"/>
        <v>Batang - Kasepuhan_GONDANG</v>
      </c>
      <c r="B90" s="11" t="s">
        <v>54</v>
      </c>
      <c r="C90" s="11" t="s">
        <v>97</v>
      </c>
      <c r="D90" s="11">
        <v>9.3699999999999992</v>
      </c>
      <c r="E90" s="7">
        <f>VLOOKUP(A90, Sheet2!$A$2:$K$8265, 11)</f>
        <v>109.7085</v>
      </c>
      <c r="F90" s="7">
        <f t="shared" si="1"/>
        <v>1.1712499999999999</v>
      </c>
      <c r="G90" s="8">
        <v>200000</v>
      </c>
      <c r="H90" s="9">
        <f t="shared" si="2"/>
        <v>2000000</v>
      </c>
    </row>
    <row r="91" spans="1:8" ht="14.5">
      <c r="A91" s="6" t="str">
        <f t="shared" si="0"/>
        <v>Batang - Kasepuhan_GRINGGINGSARI</v>
      </c>
      <c r="B91" s="11" t="s">
        <v>54</v>
      </c>
      <c r="C91" s="11" t="s">
        <v>98</v>
      </c>
      <c r="D91" s="11">
        <v>9.3699999999999992</v>
      </c>
      <c r="E91" s="7">
        <f>VLOOKUP(A91, Sheet2!$A$2:$K$8265, 11)</f>
        <v>109.7085</v>
      </c>
      <c r="F91" s="7">
        <f t="shared" si="1"/>
        <v>1.1712499999999999</v>
      </c>
      <c r="G91" s="8">
        <v>200000</v>
      </c>
      <c r="H91" s="9">
        <f t="shared" si="2"/>
        <v>2000000</v>
      </c>
    </row>
    <row r="92" spans="1:8" ht="14.5">
      <c r="A92" s="6" t="str">
        <f t="shared" si="0"/>
        <v>Batang - Kasepuhan_GUMAWANG</v>
      </c>
      <c r="B92" s="11" t="s">
        <v>54</v>
      </c>
      <c r="C92" s="11" t="s">
        <v>99</v>
      </c>
      <c r="D92" s="11">
        <v>9.3699999999999992</v>
      </c>
      <c r="E92" s="7">
        <f>VLOOKUP(A92, Sheet2!$A$2:$K$8265, 11)</f>
        <v>109.7085</v>
      </c>
      <c r="F92" s="7">
        <f t="shared" si="1"/>
        <v>1.1712499999999999</v>
      </c>
      <c r="G92" s="8">
        <v>200000</v>
      </c>
      <c r="H92" s="9">
        <f t="shared" si="2"/>
        <v>2000000</v>
      </c>
    </row>
    <row r="93" spans="1:8" ht="14.5">
      <c r="A93" s="6" t="str">
        <f t="shared" si="0"/>
        <v>Batang - Kasepuhan_HARJOSARI</v>
      </c>
      <c r="B93" s="11" t="s">
        <v>54</v>
      </c>
      <c r="C93" s="11" t="s">
        <v>100</v>
      </c>
      <c r="D93" s="11">
        <v>5.84</v>
      </c>
      <c r="E93" s="7">
        <f>VLOOKUP(A93, Sheet2!$A$2:$K$8265, 11)</f>
        <v>109.7085</v>
      </c>
      <c r="F93" s="7">
        <f t="shared" si="1"/>
        <v>0.73</v>
      </c>
      <c r="G93" s="8">
        <v>200000</v>
      </c>
      <c r="H93" s="9">
        <f t="shared" si="2"/>
        <v>1200000</v>
      </c>
    </row>
    <row r="94" spans="1:8" ht="14.5">
      <c r="A94" s="6" t="str">
        <f t="shared" si="0"/>
        <v>Batang - Kasepuhan_JATISARI</v>
      </c>
      <c r="B94" s="11" t="s">
        <v>54</v>
      </c>
      <c r="C94" s="11" t="s">
        <v>101</v>
      </c>
      <c r="D94" s="11">
        <v>9.3699999999999992</v>
      </c>
      <c r="E94" s="7">
        <f>VLOOKUP(A94, Sheet2!$A$2:$K$8265, 11)</f>
        <v>109.7085</v>
      </c>
      <c r="F94" s="7">
        <f t="shared" si="1"/>
        <v>1.1712499999999999</v>
      </c>
      <c r="G94" s="8">
        <v>200000</v>
      </c>
      <c r="H94" s="9">
        <f t="shared" si="2"/>
        <v>2000000</v>
      </c>
    </row>
    <row r="95" spans="1:8" ht="14.5">
      <c r="A95" s="6" t="str">
        <f t="shared" si="0"/>
        <v>Batang - Kasepuhan_JOLOSEKTI</v>
      </c>
      <c r="B95" s="11" t="s">
        <v>54</v>
      </c>
      <c r="C95" s="11" t="s">
        <v>102</v>
      </c>
      <c r="D95" s="11">
        <v>9.3699999999999992</v>
      </c>
      <c r="E95" s="7">
        <f>VLOOKUP(A95, Sheet2!$A$2:$K$8265, 11)</f>
        <v>109.7085</v>
      </c>
      <c r="F95" s="7">
        <f t="shared" si="1"/>
        <v>1.1712499999999999</v>
      </c>
      <c r="G95" s="8">
        <v>200000</v>
      </c>
      <c r="H95" s="9">
        <f t="shared" si="2"/>
        <v>2000000</v>
      </c>
    </row>
    <row r="96" spans="1:8" ht="14.5">
      <c r="A96" s="6" t="str">
        <f t="shared" si="0"/>
        <v>Batang - Kasepuhan_JOLOTIGO</v>
      </c>
      <c r="B96" s="11" t="s">
        <v>54</v>
      </c>
      <c r="C96" s="11" t="s">
        <v>103</v>
      </c>
      <c r="D96" s="11">
        <v>5.84</v>
      </c>
      <c r="E96" s="7">
        <f>VLOOKUP(A96, Sheet2!$A$2:$K$8265, 11)</f>
        <v>109.7085</v>
      </c>
      <c r="F96" s="7">
        <f t="shared" si="1"/>
        <v>0.73</v>
      </c>
      <c r="G96" s="8">
        <v>200000</v>
      </c>
      <c r="H96" s="9">
        <f t="shared" si="2"/>
        <v>1200000</v>
      </c>
    </row>
    <row r="97" spans="1:8" ht="14.5">
      <c r="A97" s="6" t="str">
        <f t="shared" si="0"/>
        <v>Batang - Kasepuhan_JRAKAHPAYUNG</v>
      </c>
      <c r="B97" s="11" t="s">
        <v>54</v>
      </c>
      <c r="C97" s="11" t="s">
        <v>104</v>
      </c>
      <c r="D97" s="11">
        <v>9.3699999999999992</v>
      </c>
      <c r="E97" s="7">
        <f>VLOOKUP(A97, Sheet2!$A$2:$K$8265, 11)</f>
        <v>109.7085</v>
      </c>
      <c r="F97" s="7">
        <f t="shared" si="1"/>
        <v>1.1712499999999999</v>
      </c>
      <c r="G97" s="8">
        <v>200000</v>
      </c>
      <c r="H97" s="9">
        <f t="shared" si="2"/>
        <v>2000000</v>
      </c>
    </row>
    <row r="98" spans="1:8" ht="14.5">
      <c r="A98" s="6" t="str">
        <f t="shared" si="0"/>
        <v>Batang - Kasepuhan_JREBENGKEMBANG</v>
      </c>
      <c r="B98" s="11" t="s">
        <v>54</v>
      </c>
      <c r="C98" s="11" t="s">
        <v>105</v>
      </c>
      <c r="D98" s="11">
        <v>5.84</v>
      </c>
      <c r="E98" s="7">
        <f>VLOOKUP(A98, Sheet2!$A$2:$K$8265, 11)</f>
        <v>109.7085</v>
      </c>
      <c r="F98" s="7">
        <f t="shared" si="1"/>
        <v>0.73</v>
      </c>
      <c r="G98" s="8">
        <v>200000</v>
      </c>
      <c r="H98" s="9">
        <f t="shared" si="2"/>
        <v>1200000</v>
      </c>
    </row>
    <row r="99" spans="1:8" ht="14.5">
      <c r="A99" s="6" t="str">
        <f t="shared" si="0"/>
        <v>Batang - Kasepuhan_JURAGAN</v>
      </c>
      <c r="B99" s="11" t="s">
        <v>54</v>
      </c>
      <c r="C99" s="11" t="s">
        <v>106</v>
      </c>
      <c r="D99" s="11">
        <v>9.3699999999999992</v>
      </c>
      <c r="E99" s="7">
        <f>VLOOKUP(A99, Sheet2!$A$2:$K$8265, 11)</f>
        <v>109.7085</v>
      </c>
      <c r="F99" s="7">
        <f t="shared" si="1"/>
        <v>1.1712499999999999</v>
      </c>
      <c r="G99" s="8">
        <v>200000</v>
      </c>
      <c r="H99" s="9">
        <f t="shared" si="2"/>
        <v>2000000</v>
      </c>
    </row>
    <row r="100" spans="1:8" ht="14.5">
      <c r="A100" s="6" t="str">
        <f t="shared" si="0"/>
        <v>Batang - Kasepuhan_KALI BAROS</v>
      </c>
      <c r="B100" s="11" t="s">
        <v>54</v>
      </c>
      <c r="C100" s="11" t="s">
        <v>107</v>
      </c>
      <c r="D100" s="11">
        <v>0.94</v>
      </c>
      <c r="E100" s="7">
        <f>VLOOKUP(A100, Sheet2!$A$2:$K$8265, 11)</f>
        <v>109.7085</v>
      </c>
      <c r="F100" s="7">
        <f t="shared" si="1"/>
        <v>0.11749999999999999</v>
      </c>
      <c r="G100" s="8">
        <v>200000</v>
      </c>
      <c r="H100" s="9">
        <f t="shared" si="2"/>
        <v>200000</v>
      </c>
    </row>
    <row r="101" spans="1:8" ht="14.5">
      <c r="A101" s="6" t="str">
        <f t="shared" si="0"/>
        <v>Batang - Kasepuhan_KALIBELUK</v>
      </c>
      <c r="B101" s="11" t="s">
        <v>54</v>
      </c>
      <c r="C101" s="11" t="s">
        <v>108</v>
      </c>
      <c r="D101" s="11">
        <v>9.3699999999999992</v>
      </c>
      <c r="E101" s="7">
        <f>VLOOKUP(A101, Sheet2!$A$2:$K$8265, 11)</f>
        <v>109.7085</v>
      </c>
      <c r="F101" s="7">
        <f t="shared" si="1"/>
        <v>1.1712499999999999</v>
      </c>
      <c r="G101" s="8">
        <v>200000</v>
      </c>
      <c r="H101" s="9">
        <f t="shared" si="2"/>
        <v>2000000</v>
      </c>
    </row>
    <row r="102" spans="1:8" ht="14.5">
      <c r="A102" s="6" t="str">
        <f t="shared" si="0"/>
        <v>Batang - Kasepuhan_KALIBOYO</v>
      </c>
      <c r="B102" s="11" t="s">
        <v>54</v>
      </c>
      <c r="C102" s="11" t="s">
        <v>109</v>
      </c>
      <c r="D102" s="11">
        <v>9.3699999999999992</v>
      </c>
      <c r="E102" s="7">
        <f>VLOOKUP(A102, Sheet2!$A$2:$K$8265, 11)</f>
        <v>109.7085</v>
      </c>
      <c r="F102" s="7">
        <f t="shared" si="1"/>
        <v>1.1712499999999999</v>
      </c>
      <c r="G102" s="8">
        <v>200000</v>
      </c>
      <c r="H102" s="9">
        <f t="shared" si="2"/>
        <v>2000000</v>
      </c>
    </row>
    <row r="103" spans="1:8" ht="14.5">
      <c r="A103" s="6" t="str">
        <f t="shared" si="0"/>
        <v>Batang - Kasepuhan_KALIGAWE</v>
      </c>
      <c r="B103" s="11" t="s">
        <v>54</v>
      </c>
      <c r="C103" s="11" t="s">
        <v>110</v>
      </c>
      <c r="D103" s="11">
        <v>5.84</v>
      </c>
      <c r="E103" s="7">
        <f>VLOOKUP(A103, Sheet2!$A$2:$K$8265, 11)</f>
        <v>109.7085</v>
      </c>
      <c r="F103" s="7">
        <f t="shared" si="1"/>
        <v>0.73</v>
      </c>
      <c r="G103" s="8">
        <v>200000</v>
      </c>
      <c r="H103" s="9">
        <f t="shared" si="2"/>
        <v>1200000</v>
      </c>
    </row>
    <row r="104" spans="1:8" ht="14.5">
      <c r="A104" s="6" t="str">
        <f t="shared" si="0"/>
        <v>Batang - Kasepuhan_KALILEMBU</v>
      </c>
      <c r="B104" s="11" t="s">
        <v>54</v>
      </c>
      <c r="C104" s="11" t="s">
        <v>111</v>
      </c>
      <c r="D104" s="11">
        <v>5.84</v>
      </c>
      <c r="E104" s="7">
        <f>VLOOKUP(A104, Sheet2!$A$2:$K$8265, 11)</f>
        <v>109.7085</v>
      </c>
      <c r="F104" s="7">
        <f t="shared" si="1"/>
        <v>0.73</v>
      </c>
      <c r="G104" s="8">
        <v>200000</v>
      </c>
      <c r="H104" s="9">
        <f t="shared" si="2"/>
        <v>1200000</v>
      </c>
    </row>
    <row r="105" spans="1:8" ht="14.5">
      <c r="A105" s="6" t="str">
        <f t="shared" si="0"/>
        <v>Batang - Kasepuhan_KALIMOJOSARI</v>
      </c>
      <c r="B105" s="11" t="s">
        <v>54</v>
      </c>
      <c r="C105" s="11" t="s">
        <v>112</v>
      </c>
      <c r="D105" s="11">
        <v>5.84</v>
      </c>
      <c r="E105" s="7">
        <f>VLOOKUP(A105, Sheet2!$A$2:$K$8265, 11)</f>
        <v>109.7085</v>
      </c>
      <c r="F105" s="7">
        <f t="shared" si="1"/>
        <v>0.73</v>
      </c>
      <c r="G105" s="8">
        <v>200000</v>
      </c>
      <c r="H105" s="9">
        <f t="shared" si="2"/>
        <v>1200000</v>
      </c>
    </row>
    <row r="106" spans="1:8" ht="14.5">
      <c r="A106" s="6" t="str">
        <f t="shared" si="0"/>
        <v>Batang - Kasepuhan_KALIPANCUR</v>
      </c>
      <c r="B106" s="11" t="s">
        <v>54</v>
      </c>
      <c r="C106" s="11" t="s">
        <v>113</v>
      </c>
      <c r="D106" s="11">
        <v>9.3699999999999992</v>
      </c>
      <c r="E106" s="7">
        <f>VLOOKUP(A106, Sheet2!$A$2:$K$8265, 11)</f>
        <v>109.7085</v>
      </c>
      <c r="F106" s="7">
        <f t="shared" si="1"/>
        <v>1.1712499999999999</v>
      </c>
      <c r="G106" s="8">
        <v>200000</v>
      </c>
      <c r="H106" s="9">
        <f t="shared" si="2"/>
        <v>2000000</v>
      </c>
    </row>
    <row r="107" spans="1:8" ht="14.5">
      <c r="A107" s="6" t="str">
        <f t="shared" si="0"/>
        <v>Batang - Kasepuhan_KALIPUCANG KULON</v>
      </c>
      <c r="B107" s="11" t="s">
        <v>54</v>
      </c>
      <c r="C107" s="11" t="s">
        <v>114</v>
      </c>
      <c r="D107" s="11">
        <v>9.3699999999999992</v>
      </c>
      <c r="E107" s="7">
        <f>VLOOKUP(A107, Sheet2!$A$2:$K$8265, 11)</f>
        <v>109.7085</v>
      </c>
      <c r="F107" s="7">
        <f t="shared" si="1"/>
        <v>1.1712499999999999</v>
      </c>
      <c r="G107" s="8">
        <v>200000</v>
      </c>
      <c r="H107" s="9">
        <f t="shared" si="2"/>
        <v>2000000</v>
      </c>
    </row>
    <row r="108" spans="1:8" ht="14.5">
      <c r="A108" s="6" t="str">
        <f t="shared" si="0"/>
        <v>Batang - Kasepuhan_KALIPUCANG WETAN</v>
      </c>
      <c r="B108" s="11" t="s">
        <v>54</v>
      </c>
      <c r="C108" s="11" t="s">
        <v>115</v>
      </c>
      <c r="D108" s="11">
        <v>9.3699999999999992</v>
      </c>
      <c r="E108" s="7">
        <f>VLOOKUP(A108, Sheet2!$A$2:$K$8265, 11)</f>
        <v>109.7085</v>
      </c>
      <c r="F108" s="7">
        <f t="shared" si="1"/>
        <v>1.1712499999999999</v>
      </c>
      <c r="G108" s="8">
        <v>200000</v>
      </c>
      <c r="H108" s="9">
        <f t="shared" si="2"/>
        <v>2000000</v>
      </c>
    </row>
    <row r="109" spans="1:8" ht="14.5">
      <c r="A109" s="6" t="str">
        <f t="shared" si="0"/>
        <v>Batang - Kasepuhan_KALIREJO</v>
      </c>
      <c r="B109" s="11" t="s">
        <v>54</v>
      </c>
      <c r="C109" s="11" t="s">
        <v>116</v>
      </c>
      <c r="D109" s="11">
        <v>5.84</v>
      </c>
      <c r="E109" s="7">
        <f>VLOOKUP(A109, Sheet2!$A$2:$K$8265, 11)</f>
        <v>109.7085</v>
      </c>
      <c r="F109" s="7">
        <f t="shared" si="1"/>
        <v>0.73</v>
      </c>
      <c r="G109" s="8">
        <v>200000</v>
      </c>
      <c r="H109" s="9">
        <f t="shared" si="2"/>
        <v>1200000</v>
      </c>
    </row>
    <row r="110" spans="1:8" ht="14.5">
      <c r="A110" s="6" t="str">
        <f t="shared" si="0"/>
        <v>Batang - Kasepuhan_KALISALAK</v>
      </c>
      <c r="B110" s="11" t="s">
        <v>54</v>
      </c>
      <c r="C110" s="11" t="s">
        <v>117</v>
      </c>
      <c r="D110" s="11">
        <v>9.3699999999999992</v>
      </c>
      <c r="E110" s="7">
        <f>VLOOKUP(A110, Sheet2!$A$2:$K$8265, 11)</f>
        <v>109.7085</v>
      </c>
      <c r="F110" s="7">
        <f t="shared" si="1"/>
        <v>1.1712499999999999</v>
      </c>
      <c r="G110" s="8">
        <v>200000</v>
      </c>
      <c r="H110" s="9">
        <f t="shared" si="2"/>
        <v>2000000</v>
      </c>
    </row>
    <row r="111" spans="1:8" ht="14.5">
      <c r="A111" s="6" t="str">
        <f t="shared" si="0"/>
        <v>Batang - Kasepuhan_KALISARI</v>
      </c>
      <c r="B111" s="11" t="s">
        <v>54</v>
      </c>
      <c r="C111" s="11" t="s">
        <v>118</v>
      </c>
      <c r="D111" s="11">
        <v>9.3699999999999992</v>
      </c>
      <c r="E111" s="7">
        <f>VLOOKUP(A111, Sheet2!$A$2:$K$8265, 11)</f>
        <v>109.7085</v>
      </c>
      <c r="F111" s="7">
        <f t="shared" si="1"/>
        <v>1.1712499999999999</v>
      </c>
      <c r="G111" s="8">
        <v>200000</v>
      </c>
      <c r="H111" s="9">
        <f t="shared" si="2"/>
        <v>2000000</v>
      </c>
    </row>
    <row r="112" spans="1:8" ht="14.5">
      <c r="A112" s="6" t="str">
        <f t="shared" si="0"/>
        <v>Batang - Kasepuhan_KALITENGAH</v>
      </c>
      <c r="B112" s="11" t="s">
        <v>54</v>
      </c>
      <c r="C112" s="11" t="s">
        <v>119</v>
      </c>
      <c r="D112" s="11">
        <v>9.3699999999999992</v>
      </c>
      <c r="E112" s="7">
        <f>VLOOKUP(A112, Sheet2!$A$2:$K$8265, 11)</f>
        <v>109.7085</v>
      </c>
      <c r="F112" s="7">
        <f t="shared" si="1"/>
        <v>1.1712499999999999</v>
      </c>
      <c r="G112" s="8">
        <v>200000</v>
      </c>
      <c r="H112" s="9">
        <f t="shared" si="2"/>
        <v>2000000</v>
      </c>
    </row>
    <row r="113" spans="1:8" ht="14.5">
      <c r="A113" s="6" t="str">
        <f t="shared" si="0"/>
        <v>Batang - Kasepuhan_KALIWARENG</v>
      </c>
      <c r="B113" s="11" t="s">
        <v>54</v>
      </c>
      <c r="C113" s="11" t="s">
        <v>120</v>
      </c>
      <c r="D113" s="11">
        <v>9.3699999999999992</v>
      </c>
      <c r="E113" s="7">
        <f>VLOOKUP(A113, Sheet2!$A$2:$K$8265, 11)</f>
        <v>109.7085</v>
      </c>
      <c r="F113" s="7">
        <f t="shared" si="1"/>
        <v>1.1712499999999999</v>
      </c>
      <c r="G113" s="8">
        <v>200000</v>
      </c>
      <c r="H113" s="9">
        <f t="shared" si="2"/>
        <v>2000000</v>
      </c>
    </row>
    <row r="114" spans="1:8" ht="14.5">
      <c r="A114" s="6" t="str">
        <f t="shared" si="0"/>
        <v>Batang - Kasepuhan_KAMBANGAN</v>
      </c>
      <c r="B114" s="11" t="s">
        <v>54</v>
      </c>
      <c r="C114" s="11" t="s">
        <v>121</v>
      </c>
      <c r="D114" s="11">
        <v>9.3699999999999992</v>
      </c>
      <c r="E114" s="7">
        <f>VLOOKUP(A114, Sheet2!$A$2:$K$8265, 11)</f>
        <v>109.7085</v>
      </c>
      <c r="F114" s="7">
        <f t="shared" si="1"/>
        <v>1.1712499999999999</v>
      </c>
      <c r="G114" s="8">
        <v>200000</v>
      </c>
      <c r="H114" s="9">
        <f t="shared" si="2"/>
        <v>2000000</v>
      </c>
    </row>
    <row r="115" spans="1:8" ht="14.5">
      <c r="A115" s="6" t="str">
        <f t="shared" si="0"/>
        <v>Batang - Kasepuhan_KANDEMAN</v>
      </c>
      <c r="B115" s="11" t="s">
        <v>54</v>
      </c>
      <c r="C115" s="11" t="s">
        <v>122</v>
      </c>
      <c r="D115" s="11">
        <v>9.3699999999999992</v>
      </c>
      <c r="E115" s="7">
        <f>VLOOKUP(A115, Sheet2!$A$2:$K$8265, 11)</f>
        <v>109.7085</v>
      </c>
      <c r="F115" s="7">
        <f t="shared" si="1"/>
        <v>1.1712499999999999</v>
      </c>
      <c r="G115" s="8">
        <v>200000</v>
      </c>
      <c r="H115" s="9">
        <f t="shared" si="2"/>
        <v>2000000</v>
      </c>
    </row>
    <row r="116" spans="1:8" ht="14.5">
      <c r="A116" s="6" t="str">
        <f t="shared" si="0"/>
        <v>Batang - Kasepuhan_KAPUNDUTAN</v>
      </c>
      <c r="B116" s="11" t="s">
        <v>54</v>
      </c>
      <c r="C116" s="11" t="s">
        <v>123</v>
      </c>
      <c r="D116" s="11">
        <v>5.84</v>
      </c>
      <c r="E116" s="7">
        <f>VLOOKUP(A116, Sheet2!$A$2:$K$8265, 11)</f>
        <v>109.7085</v>
      </c>
      <c r="F116" s="7">
        <f t="shared" si="1"/>
        <v>0.73</v>
      </c>
      <c r="G116" s="8">
        <v>200000</v>
      </c>
      <c r="H116" s="9">
        <f t="shared" si="2"/>
        <v>1200000</v>
      </c>
    </row>
    <row r="117" spans="1:8" ht="14.5">
      <c r="A117" s="6" t="str">
        <f t="shared" si="0"/>
        <v>Batang - Kasepuhan_KARANGANOM</v>
      </c>
      <c r="B117" s="11" t="s">
        <v>54</v>
      </c>
      <c r="C117" s="11" t="s">
        <v>124</v>
      </c>
      <c r="D117" s="11">
        <v>9.3699999999999992</v>
      </c>
      <c r="E117" s="7">
        <f>VLOOKUP(A117, Sheet2!$A$2:$K$8265, 11)</f>
        <v>109.7085</v>
      </c>
      <c r="F117" s="7">
        <f t="shared" si="1"/>
        <v>1.1712499999999999</v>
      </c>
      <c r="G117" s="8">
        <v>200000</v>
      </c>
      <c r="H117" s="9">
        <f t="shared" si="2"/>
        <v>2000000</v>
      </c>
    </row>
    <row r="118" spans="1:8" ht="14.5">
      <c r="A118" s="6" t="str">
        <f t="shared" si="0"/>
        <v>Batang - Kasepuhan_KARANGANYAR</v>
      </c>
      <c r="B118" s="11" t="s">
        <v>54</v>
      </c>
      <c r="C118" s="11" t="s">
        <v>125</v>
      </c>
      <c r="D118" s="11">
        <v>9.3699999999999992</v>
      </c>
      <c r="E118" s="7">
        <f>VLOOKUP(A118, Sheet2!$A$2:$K$8265, 11)</f>
        <v>109.7085</v>
      </c>
      <c r="F118" s="7">
        <f t="shared" si="1"/>
        <v>1.1712499999999999</v>
      </c>
      <c r="G118" s="8">
        <v>200000</v>
      </c>
      <c r="H118" s="9">
        <f t="shared" si="2"/>
        <v>2000000</v>
      </c>
    </row>
    <row r="119" spans="1:8" ht="14.5">
      <c r="A119" s="6" t="str">
        <f t="shared" si="0"/>
        <v>Batang - Kasepuhan_KARANGASEM</v>
      </c>
      <c r="B119" s="11" t="s">
        <v>54</v>
      </c>
      <c r="C119" s="11" t="s">
        <v>126</v>
      </c>
      <c r="D119" s="11">
        <v>5.84</v>
      </c>
      <c r="E119" s="7">
        <f>VLOOKUP(A119, Sheet2!$A$2:$K$8265, 11)</f>
        <v>109.7085</v>
      </c>
      <c r="F119" s="7">
        <f t="shared" si="1"/>
        <v>0.73</v>
      </c>
      <c r="G119" s="8">
        <v>200000</v>
      </c>
      <c r="H119" s="9">
        <f t="shared" si="2"/>
        <v>1200000</v>
      </c>
    </row>
    <row r="120" spans="1:8" ht="14.5">
      <c r="A120" s="6" t="str">
        <f t="shared" si="0"/>
        <v>Batang - Kasepuhan_KARANGASEM SELATAN</v>
      </c>
      <c r="B120" s="11" t="s">
        <v>54</v>
      </c>
      <c r="C120" s="11" t="s">
        <v>127</v>
      </c>
      <c r="D120" s="11">
        <v>9.3699999999999992</v>
      </c>
      <c r="E120" s="7">
        <f>VLOOKUP(A120, Sheet2!$A$2:$K$8265, 11)</f>
        <v>109.7085</v>
      </c>
      <c r="F120" s="7">
        <f t="shared" si="1"/>
        <v>1.1712499999999999</v>
      </c>
      <c r="G120" s="8">
        <v>200000</v>
      </c>
      <c r="H120" s="9">
        <f t="shared" si="2"/>
        <v>2000000</v>
      </c>
    </row>
    <row r="121" spans="1:8" ht="14.5">
      <c r="A121" s="6" t="str">
        <f t="shared" si="0"/>
        <v>Batang - Kasepuhan_KARANGDADAP</v>
      </c>
      <c r="B121" s="11" t="s">
        <v>54</v>
      </c>
      <c r="C121" s="11" t="s">
        <v>128</v>
      </c>
      <c r="D121" s="11">
        <v>5.84</v>
      </c>
      <c r="E121" s="7">
        <f>VLOOKUP(A121, Sheet2!$A$2:$K$8265, 11)</f>
        <v>109.7085</v>
      </c>
      <c r="F121" s="7">
        <f t="shared" si="1"/>
        <v>0.73</v>
      </c>
      <c r="G121" s="8">
        <v>200000</v>
      </c>
      <c r="H121" s="9">
        <f t="shared" si="2"/>
        <v>1200000</v>
      </c>
    </row>
    <row r="122" spans="1:8" ht="14.5">
      <c r="A122" s="6" t="str">
        <f t="shared" si="0"/>
        <v>Batang - Kasepuhan_KARANGGENENG</v>
      </c>
      <c r="B122" s="11" t="s">
        <v>54</v>
      </c>
      <c r="C122" s="11" t="s">
        <v>129</v>
      </c>
      <c r="D122" s="11">
        <v>9.3699999999999992</v>
      </c>
      <c r="E122" s="7">
        <f>VLOOKUP(A122, Sheet2!$A$2:$K$8265, 11)</f>
        <v>109.7085</v>
      </c>
      <c r="F122" s="7">
        <f t="shared" si="1"/>
        <v>1.1712499999999999</v>
      </c>
      <c r="G122" s="8">
        <v>200000</v>
      </c>
      <c r="H122" s="9">
        <f t="shared" si="2"/>
        <v>2000000</v>
      </c>
    </row>
    <row r="123" spans="1:8" ht="14.5">
      <c r="A123" s="6" t="str">
        <f t="shared" si="0"/>
        <v>Batang - Kasepuhan_KASEPUHAN</v>
      </c>
      <c r="B123" s="11" t="s">
        <v>54</v>
      </c>
      <c r="C123" s="11" t="s">
        <v>130</v>
      </c>
      <c r="D123" s="11">
        <v>9.3699999999999992</v>
      </c>
      <c r="E123" s="7">
        <f>VLOOKUP(A123, Sheet2!$A$2:$K$8265, 11)</f>
        <v>109.7085</v>
      </c>
      <c r="F123" s="7">
        <f t="shared" si="1"/>
        <v>1.1712499999999999</v>
      </c>
      <c r="G123" s="8">
        <v>200000</v>
      </c>
      <c r="H123" s="9">
        <f t="shared" si="2"/>
        <v>2000000</v>
      </c>
    </row>
    <row r="124" spans="1:8" ht="14.5">
      <c r="A124" s="6" t="str">
        <f t="shared" si="0"/>
        <v>Batang - Kasepuhan_KASIMPAR</v>
      </c>
      <c r="B124" s="11" t="s">
        <v>54</v>
      </c>
      <c r="C124" s="11" t="s">
        <v>131</v>
      </c>
      <c r="D124" s="11">
        <v>5.84</v>
      </c>
      <c r="E124" s="7">
        <f>VLOOKUP(A124, Sheet2!$A$2:$K$8265, 11)</f>
        <v>109.7085</v>
      </c>
      <c r="F124" s="7">
        <f t="shared" si="1"/>
        <v>0.73</v>
      </c>
      <c r="G124" s="8">
        <v>200000</v>
      </c>
      <c r="H124" s="9">
        <f t="shared" si="2"/>
        <v>1200000</v>
      </c>
    </row>
    <row r="125" spans="1:8" ht="14.5">
      <c r="A125" s="6" t="str">
        <f t="shared" si="0"/>
        <v>Batang - Kasepuhan_KAUMAN</v>
      </c>
      <c r="B125" s="11" t="s">
        <v>54</v>
      </c>
      <c r="C125" s="11" t="s">
        <v>132</v>
      </c>
      <c r="D125" s="11">
        <v>9.3699999999999992</v>
      </c>
      <c r="E125" s="7">
        <f>VLOOKUP(A125, Sheet2!$A$2:$K$8265, 11)</f>
        <v>109.7085</v>
      </c>
      <c r="F125" s="7">
        <f t="shared" si="1"/>
        <v>1.1712499999999999</v>
      </c>
      <c r="G125" s="8">
        <v>200000</v>
      </c>
      <c r="H125" s="9">
        <f t="shared" si="2"/>
        <v>2000000</v>
      </c>
    </row>
    <row r="126" spans="1:8" ht="14.5">
      <c r="A126" s="6" t="str">
        <f t="shared" si="0"/>
        <v>Batang - Kasepuhan_KAYUPURING</v>
      </c>
      <c r="B126" s="11" t="s">
        <v>54</v>
      </c>
      <c r="C126" s="11" t="s">
        <v>133</v>
      </c>
      <c r="D126" s="11">
        <v>5.84</v>
      </c>
      <c r="E126" s="7">
        <f>VLOOKUP(A126, Sheet2!$A$2:$K$8265, 11)</f>
        <v>109.7085</v>
      </c>
      <c r="F126" s="7">
        <f t="shared" si="1"/>
        <v>0.73</v>
      </c>
      <c r="G126" s="8">
        <v>200000</v>
      </c>
      <c r="H126" s="9">
        <f t="shared" si="2"/>
        <v>1200000</v>
      </c>
    </row>
    <row r="127" spans="1:8" ht="14.5">
      <c r="A127" s="6" t="str">
        <f t="shared" si="0"/>
        <v>Batang - Kasepuhan_KEBONROWOPUCANG</v>
      </c>
      <c r="B127" s="11" t="s">
        <v>54</v>
      </c>
      <c r="C127" s="11" t="s">
        <v>134</v>
      </c>
      <c r="D127" s="11">
        <v>5.84</v>
      </c>
      <c r="E127" s="7">
        <f>VLOOKUP(A127, Sheet2!$A$2:$K$8265, 11)</f>
        <v>109.7085</v>
      </c>
      <c r="F127" s="7">
        <f t="shared" si="1"/>
        <v>0.73</v>
      </c>
      <c r="G127" s="8">
        <v>200000</v>
      </c>
      <c r="H127" s="9">
        <f t="shared" si="2"/>
        <v>1200000</v>
      </c>
    </row>
    <row r="128" spans="1:8" ht="14.5">
      <c r="A128" s="6" t="str">
        <f t="shared" si="0"/>
        <v>Batang - Kasepuhan_KEBONSARI</v>
      </c>
      <c r="B128" s="11" t="s">
        <v>54</v>
      </c>
      <c r="C128" s="11" t="s">
        <v>135</v>
      </c>
      <c r="D128" s="11">
        <v>5.84</v>
      </c>
      <c r="E128" s="7">
        <f>VLOOKUP(A128, Sheet2!$A$2:$K$8265, 11)</f>
        <v>109.7085</v>
      </c>
      <c r="F128" s="7">
        <f t="shared" si="1"/>
        <v>0.73</v>
      </c>
      <c r="G128" s="8">
        <v>200000</v>
      </c>
      <c r="H128" s="9">
        <f t="shared" si="2"/>
        <v>1200000</v>
      </c>
    </row>
    <row r="129" spans="1:8" ht="14.5">
      <c r="A129" s="6" t="str">
        <f t="shared" si="0"/>
        <v>Batang - Kasepuhan_KEBORANGAN</v>
      </c>
      <c r="B129" s="11" t="s">
        <v>54</v>
      </c>
      <c r="C129" s="11" t="s">
        <v>136</v>
      </c>
      <c r="D129" s="11">
        <v>9.3699999999999992</v>
      </c>
      <c r="E129" s="7">
        <f>VLOOKUP(A129, Sheet2!$A$2:$K$8265, 11)</f>
        <v>109.7085</v>
      </c>
      <c r="F129" s="7">
        <f t="shared" si="1"/>
        <v>1.1712499999999999</v>
      </c>
      <c r="G129" s="8">
        <v>200000</v>
      </c>
      <c r="H129" s="9">
        <f t="shared" si="2"/>
        <v>2000000</v>
      </c>
    </row>
    <row r="130" spans="1:8" ht="14.5">
      <c r="A130" s="6" t="str">
        <f t="shared" si="0"/>
        <v>Batang - Kasepuhan_KEBUMEN</v>
      </c>
      <c r="B130" s="11" t="s">
        <v>54</v>
      </c>
      <c r="C130" s="11" t="s">
        <v>137</v>
      </c>
      <c r="D130" s="11">
        <v>9.3699999999999992</v>
      </c>
      <c r="E130" s="7">
        <f>VLOOKUP(A130, Sheet2!$A$2:$K$8265, 11)</f>
        <v>109.7085</v>
      </c>
      <c r="F130" s="7">
        <f t="shared" si="1"/>
        <v>1.1712499999999999</v>
      </c>
      <c r="G130" s="8">
        <v>200000</v>
      </c>
      <c r="H130" s="9">
        <f t="shared" si="2"/>
        <v>2000000</v>
      </c>
    </row>
    <row r="131" spans="1:8" ht="14.5">
      <c r="A131" s="6" t="str">
        <f t="shared" si="0"/>
        <v>Batang - Kasepuhan_KECEPAK</v>
      </c>
      <c r="B131" s="11" t="s">
        <v>54</v>
      </c>
      <c r="C131" s="11" t="s">
        <v>138</v>
      </c>
      <c r="D131" s="11">
        <v>9.3699999999999992</v>
      </c>
      <c r="E131" s="7">
        <f>VLOOKUP(A131, Sheet2!$A$2:$K$8265, 11)</f>
        <v>109.7085</v>
      </c>
      <c r="F131" s="7">
        <f t="shared" si="1"/>
        <v>1.1712499999999999</v>
      </c>
      <c r="G131" s="8">
        <v>200000</v>
      </c>
      <c r="H131" s="9">
        <f t="shared" si="2"/>
        <v>2000000</v>
      </c>
    </row>
    <row r="132" spans="1:8" ht="14.5">
      <c r="A132" s="6" t="str">
        <f t="shared" si="0"/>
        <v>Batang - Kasepuhan_KEDUNGKEBO</v>
      </c>
      <c r="B132" s="11" t="s">
        <v>54</v>
      </c>
      <c r="C132" s="11" t="s">
        <v>139</v>
      </c>
      <c r="D132" s="11">
        <v>5.84</v>
      </c>
      <c r="E132" s="7">
        <f>VLOOKUP(A132, Sheet2!$A$2:$K$8265, 11)</f>
        <v>109.7085</v>
      </c>
      <c r="F132" s="7">
        <f t="shared" si="1"/>
        <v>0.73</v>
      </c>
      <c r="G132" s="8">
        <v>200000</v>
      </c>
      <c r="H132" s="9">
        <f t="shared" si="2"/>
        <v>1200000</v>
      </c>
    </row>
    <row r="133" spans="1:8" ht="14.5">
      <c r="A133" s="6" t="str">
        <f t="shared" si="0"/>
        <v>Batang - Kasepuhan_KEDUNGMALANG</v>
      </c>
      <c r="B133" s="11" t="s">
        <v>54</v>
      </c>
      <c r="C133" s="11" t="s">
        <v>140</v>
      </c>
      <c r="D133" s="11">
        <v>9.3699999999999992</v>
      </c>
      <c r="E133" s="7">
        <f>VLOOKUP(A133, Sheet2!$A$2:$K$8265, 11)</f>
        <v>109.7085</v>
      </c>
      <c r="F133" s="7">
        <f t="shared" si="1"/>
        <v>1.1712499999999999</v>
      </c>
      <c r="G133" s="8">
        <v>200000</v>
      </c>
      <c r="H133" s="9">
        <f t="shared" si="2"/>
        <v>2000000</v>
      </c>
    </row>
    <row r="134" spans="1:8" ht="14.5">
      <c r="A134" s="6" t="str">
        <f t="shared" si="0"/>
        <v>Batang - Kasepuhan_KEDUNGSEGOG</v>
      </c>
      <c r="B134" s="11" t="s">
        <v>54</v>
      </c>
      <c r="C134" s="11" t="s">
        <v>141</v>
      </c>
      <c r="D134" s="11">
        <v>9.3699999999999992</v>
      </c>
      <c r="E134" s="7">
        <f>VLOOKUP(A134, Sheet2!$A$2:$K$8265, 11)</f>
        <v>109.7085</v>
      </c>
      <c r="F134" s="7">
        <f t="shared" si="1"/>
        <v>1.1712499999999999</v>
      </c>
      <c r="G134" s="8">
        <v>200000</v>
      </c>
      <c r="H134" s="9">
        <f t="shared" si="2"/>
        <v>2000000</v>
      </c>
    </row>
    <row r="135" spans="1:8" ht="14.5">
      <c r="A135" s="6" t="str">
        <f t="shared" si="0"/>
        <v>Batang - Kasepuhan_KEMBANGLANGIT</v>
      </c>
      <c r="B135" s="11" t="s">
        <v>54</v>
      </c>
      <c r="C135" s="11" t="s">
        <v>142</v>
      </c>
      <c r="D135" s="11">
        <v>9.3699999999999992</v>
      </c>
      <c r="E135" s="7">
        <f>VLOOKUP(A135, Sheet2!$A$2:$K$8265, 11)</f>
        <v>109.7085</v>
      </c>
      <c r="F135" s="7">
        <f t="shared" si="1"/>
        <v>1.1712499999999999</v>
      </c>
      <c r="G135" s="8">
        <v>200000</v>
      </c>
      <c r="H135" s="9">
        <f t="shared" si="2"/>
        <v>2000000</v>
      </c>
    </row>
    <row r="136" spans="1:8" ht="14.5">
      <c r="A136" s="6" t="str">
        <f t="shared" si="0"/>
        <v>Batang - Kasepuhan_KEMIRI BARAT</v>
      </c>
      <c r="B136" s="11" t="s">
        <v>54</v>
      </c>
      <c r="C136" s="11" t="s">
        <v>143</v>
      </c>
      <c r="D136" s="11">
        <v>9.3699999999999992</v>
      </c>
      <c r="E136" s="7">
        <f>VLOOKUP(A136, Sheet2!$A$2:$K$8265, 11)</f>
        <v>109.7085</v>
      </c>
      <c r="F136" s="7">
        <f t="shared" si="1"/>
        <v>1.1712499999999999</v>
      </c>
      <c r="G136" s="8">
        <v>200000</v>
      </c>
      <c r="H136" s="9">
        <f t="shared" si="2"/>
        <v>2000000</v>
      </c>
    </row>
    <row r="137" spans="1:8" ht="14.5">
      <c r="A137" s="6" t="str">
        <f t="shared" si="0"/>
        <v>Batang - Kasepuhan_KEMLIGI</v>
      </c>
      <c r="B137" s="11" t="s">
        <v>54</v>
      </c>
      <c r="C137" s="11" t="s">
        <v>144</v>
      </c>
      <c r="D137" s="11">
        <v>9.3699999999999992</v>
      </c>
      <c r="E137" s="7">
        <f>VLOOKUP(A137, Sheet2!$A$2:$K$8265, 11)</f>
        <v>109.7085</v>
      </c>
      <c r="F137" s="7">
        <f t="shared" si="1"/>
        <v>1.1712499999999999</v>
      </c>
      <c r="G137" s="8">
        <v>200000</v>
      </c>
      <c r="H137" s="9">
        <f t="shared" si="2"/>
        <v>2000000</v>
      </c>
    </row>
    <row r="138" spans="1:8" ht="14.5">
      <c r="A138" s="6" t="str">
        <f t="shared" si="0"/>
        <v>Batang - Kasepuhan_KENCONOREJO</v>
      </c>
      <c r="B138" s="11" t="s">
        <v>54</v>
      </c>
      <c r="C138" s="11" t="s">
        <v>145</v>
      </c>
      <c r="D138" s="11">
        <v>9.3699999999999992</v>
      </c>
      <c r="E138" s="7">
        <f>VLOOKUP(A138, Sheet2!$A$2:$K$8265, 11)</f>
        <v>109.7085</v>
      </c>
      <c r="F138" s="7">
        <f t="shared" si="1"/>
        <v>1.1712499999999999</v>
      </c>
      <c r="G138" s="8">
        <v>200000</v>
      </c>
      <c r="H138" s="9">
        <f t="shared" si="2"/>
        <v>2000000</v>
      </c>
    </row>
    <row r="139" spans="1:8" ht="14.5">
      <c r="A139" s="6" t="str">
        <f t="shared" si="0"/>
        <v>Batang - Kasepuhan_KENITEN</v>
      </c>
      <c r="B139" s="11" t="s">
        <v>54</v>
      </c>
      <c r="C139" s="11" t="s">
        <v>146</v>
      </c>
      <c r="D139" s="11">
        <v>9.3699999999999992</v>
      </c>
      <c r="E139" s="7">
        <f>VLOOKUP(A139, Sheet2!$A$2:$K$8265, 11)</f>
        <v>109.7085</v>
      </c>
      <c r="F139" s="7">
        <f t="shared" si="1"/>
        <v>1.1712499999999999</v>
      </c>
      <c r="G139" s="8">
        <v>200000</v>
      </c>
      <c r="H139" s="9">
        <f t="shared" si="2"/>
        <v>2000000</v>
      </c>
    </row>
    <row r="140" spans="1:8" ht="14.5">
      <c r="A140" s="6" t="str">
        <f t="shared" si="0"/>
        <v>Batang - Kasepuhan_KEPUTON</v>
      </c>
      <c r="B140" s="11" t="s">
        <v>54</v>
      </c>
      <c r="C140" s="11" t="s">
        <v>147</v>
      </c>
      <c r="D140" s="11">
        <v>9.3699999999999992</v>
      </c>
      <c r="E140" s="7">
        <f>VLOOKUP(A140, Sheet2!$A$2:$K$8265, 11)</f>
        <v>109.7085</v>
      </c>
      <c r="F140" s="7">
        <f t="shared" si="1"/>
        <v>1.1712499999999999</v>
      </c>
      <c r="G140" s="8">
        <v>200000</v>
      </c>
      <c r="H140" s="9">
        <f t="shared" si="2"/>
        <v>2000000</v>
      </c>
    </row>
    <row r="141" spans="1:8" ht="14.5">
      <c r="A141" s="6" t="str">
        <f t="shared" si="0"/>
        <v>Batang - Kasepuhan_KETELENG</v>
      </c>
      <c r="B141" s="11" t="s">
        <v>54</v>
      </c>
      <c r="C141" s="11" t="s">
        <v>148</v>
      </c>
      <c r="D141" s="11">
        <v>9.3699999999999992</v>
      </c>
      <c r="E141" s="7">
        <f>VLOOKUP(A141, Sheet2!$A$2:$K$8265, 11)</f>
        <v>109.7085</v>
      </c>
      <c r="F141" s="7">
        <f t="shared" si="1"/>
        <v>1.1712499999999999</v>
      </c>
      <c r="G141" s="8">
        <v>200000</v>
      </c>
      <c r="H141" s="9">
        <f t="shared" si="2"/>
        <v>2000000</v>
      </c>
    </row>
    <row r="142" spans="1:8" ht="14.5">
      <c r="A142" s="6" t="str">
        <f t="shared" si="0"/>
        <v>Batang - Kasepuhan_KLIDANG LOR</v>
      </c>
      <c r="B142" s="11" t="s">
        <v>54</v>
      </c>
      <c r="C142" s="11" t="s">
        <v>149</v>
      </c>
      <c r="D142" s="11">
        <v>9.3699999999999992</v>
      </c>
      <c r="E142" s="7">
        <f>VLOOKUP(A142, Sheet2!$A$2:$K$8265, 11)</f>
        <v>109.7085</v>
      </c>
      <c r="F142" s="7">
        <f t="shared" si="1"/>
        <v>1.1712499999999999</v>
      </c>
      <c r="G142" s="8">
        <v>200000</v>
      </c>
      <c r="H142" s="9">
        <f t="shared" si="2"/>
        <v>2000000</v>
      </c>
    </row>
    <row r="143" spans="1:8" ht="14.5">
      <c r="A143" s="6" t="str">
        <f t="shared" si="0"/>
        <v>Batang - Kasepuhan_KLIDANG WETAN</v>
      </c>
      <c r="B143" s="11" t="s">
        <v>54</v>
      </c>
      <c r="C143" s="11" t="s">
        <v>150</v>
      </c>
      <c r="D143" s="11">
        <v>9.3699999999999992</v>
      </c>
      <c r="E143" s="7">
        <f>VLOOKUP(A143, Sheet2!$A$2:$K$8265, 11)</f>
        <v>109.7085</v>
      </c>
      <c r="F143" s="7">
        <f t="shared" si="1"/>
        <v>1.1712499999999999</v>
      </c>
      <c r="G143" s="8">
        <v>200000</v>
      </c>
      <c r="H143" s="9">
        <f t="shared" si="2"/>
        <v>2000000</v>
      </c>
    </row>
    <row r="144" spans="1:8" ht="14.5">
      <c r="A144" s="6" t="str">
        <f t="shared" si="0"/>
        <v>Batang - Kasepuhan_KLUWIH</v>
      </c>
      <c r="B144" s="11" t="s">
        <v>54</v>
      </c>
      <c r="C144" s="11" t="s">
        <v>151</v>
      </c>
      <c r="D144" s="11">
        <v>9.3699999999999992</v>
      </c>
      <c r="E144" s="7">
        <f>VLOOKUP(A144, Sheet2!$A$2:$K$8265, 11)</f>
        <v>109.7085</v>
      </c>
      <c r="F144" s="7">
        <f t="shared" si="1"/>
        <v>1.1712499999999999</v>
      </c>
      <c r="G144" s="8">
        <v>200000</v>
      </c>
      <c r="H144" s="9">
        <f t="shared" si="2"/>
        <v>2000000</v>
      </c>
    </row>
    <row r="145" spans="1:8" ht="14.5">
      <c r="A145" s="6" t="str">
        <f t="shared" si="0"/>
        <v>Batang - Kasepuhan_KRAPYAK</v>
      </c>
      <c r="B145" s="11" t="s">
        <v>54</v>
      </c>
      <c r="C145" s="11" t="s">
        <v>152</v>
      </c>
      <c r="D145" s="11">
        <v>0.94</v>
      </c>
      <c r="E145" s="7">
        <f>VLOOKUP(A145, Sheet2!$A$2:$K$8265, 11)</f>
        <v>109.7085</v>
      </c>
      <c r="F145" s="7">
        <f t="shared" si="1"/>
        <v>0.11749999999999999</v>
      </c>
      <c r="G145" s="8">
        <v>200000</v>
      </c>
      <c r="H145" s="9">
        <f t="shared" si="2"/>
        <v>200000</v>
      </c>
    </row>
    <row r="146" spans="1:8" ht="14.5">
      <c r="A146" s="6" t="str">
        <f t="shared" si="0"/>
        <v>Batang - Kasepuhan_KREYO</v>
      </c>
      <c r="B146" s="11" t="s">
        <v>54</v>
      </c>
      <c r="C146" s="11" t="s">
        <v>153</v>
      </c>
      <c r="D146" s="11">
        <v>9.3699999999999992</v>
      </c>
      <c r="E146" s="7">
        <f>VLOOKUP(A146, Sheet2!$A$2:$K$8265, 11)</f>
        <v>109.7085</v>
      </c>
      <c r="F146" s="7">
        <f t="shared" si="1"/>
        <v>1.1712499999999999</v>
      </c>
      <c r="G146" s="8">
        <v>200000</v>
      </c>
      <c r="H146" s="9">
        <f t="shared" si="2"/>
        <v>2000000</v>
      </c>
    </row>
    <row r="147" spans="1:8" ht="14.5">
      <c r="A147" s="6" t="str">
        <f t="shared" si="0"/>
        <v>Batang - Kasepuhan_KROMPENG</v>
      </c>
      <c r="B147" s="11" t="s">
        <v>54</v>
      </c>
      <c r="C147" s="11" t="s">
        <v>154</v>
      </c>
      <c r="D147" s="11">
        <v>5.84</v>
      </c>
      <c r="E147" s="7">
        <f>VLOOKUP(A147, Sheet2!$A$2:$K$8265, 11)</f>
        <v>109.7085</v>
      </c>
      <c r="F147" s="7">
        <f t="shared" si="1"/>
        <v>0.73</v>
      </c>
      <c r="G147" s="8">
        <v>200000</v>
      </c>
      <c r="H147" s="9">
        <f t="shared" si="2"/>
        <v>1200000</v>
      </c>
    </row>
    <row r="148" spans="1:8" ht="14.5">
      <c r="A148" s="6" t="str">
        <f t="shared" si="0"/>
        <v>Batang - Kasepuhan_KUMEJING</v>
      </c>
      <c r="B148" s="11" t="s">
        <v>54</v>
      </c>
      <c r="C148" s="11" t="s">
        <v>155</v>
      </c>
      <c r="D148" s="11">
        <v>9.3699999999999992</v>
      </c>
      <c r="E148" s="7">
        <f>VLOOKUP(A148, Sheet2!$A$2:$K$8265, 11)</f>
        <v>109.7085</v>
      </c>
      <c r="F148" s="7">
        <f t="shared" si="1"/>
        <v>1.1712499999999999</v>
      </c>
      <c r="G148" s="8">
        <v>200000</v>
      </c>
      <c r="H148" s="9">
        <f t="shared" si="2"/>
        <v>2000000</v>
      </c>
    </row>
    <row r="149" spans="1:8" ht="14.5">
      <c r="A149" s="6" t="str">
        <f t="shared" si="0"/>
        <v>Batang - Kasepuhan_KURIPAN</v>
      </c>
      <c r="B149" s="11" t="s">
        <v>54</v>
      </c>
      <c r="C149" s="11" t="s">
        <v>156</v>
      </c>
      <c r="D149" s="11">
        <v>9.3699999999999992</v>
      </c>
      <c r="E149" s="7">
        <f>VLOOKUP(A149, Sheet2!$A$2:$K$8265, 11)</f>
        <v>109.7085</v>
      </c>
      <c r="F149" s="7">
        <f t="shared" si="1"/>
        <v>1.1712499999999999</v>
      </c>
      <c r="G149" s="8">
        <v>200000</v>
      </c>
      <c r="H149" s="9">
        <f t="shared" si="2"/>
        <v>2000000</v>
      </c>
    </row>
    <row r="150" spans="1:8" ht="14.5">
      <c r="A150" s="6" t="str">
        <f t="shared" si="0"/>
        <v>Batang - Kasepuhan_KURIPAN KERTOHARJO</v>
      </c>
      <c r="B150" s="11" t="s">
        <v>54</v>
      </c>
      <c r="C150" s="11" t="s">
        <v>157</v>
      </c>
      <c r="D150" s="11">
        <v>0.94</v>
      </c>
      <c r="E150" s="7">
        <f>VLOOKUP(A150, Sheet2!$A$2:$K$8265, 11)</f>
        <v>109.7085</v>
      </c>
      <c r="F150" s="7">
        <f t="shared" si="1"/>
        <v>0.11749999999999999</v>
      </c>
      <c r="G150" s="8">
        <v>200000</v>
      </c>
      <c r="H150" s="9">
        <f t="shared" si="2"/>
        <v>200000</v>
      </c>
    </row>
    <row r="151" spans="1:8" ht="14.5">
      <c r="A151" s="6" t="str">
        <f t="shared" si="0"/>
        <v>Batang - Kasepuhan_KURIPAN YOSOREJO</v>
      </c>
      <c r="B151" s="11" t="s">
        <v>54</v>
      </c>
      <c r="C151" s="11" t="s">
        <v>158</v>
      </c>
      <c r="D151" s="11">
        <v>0.94</v>
      </c>
      <c r="E151" s="7">
        <f>VLOOKUP(A151, Sheet2!$A$2:$K$8265, 11)</f>
        <v>109.7085</v>
      </c>
      <c r="F151" s="7">
        <f t="shared" si="1"/>
        <v>0.11749999999999999</v>
      </c>
      <c r="G151" s="8">
        <v>200000</v>
      </c>
      <c r="H151" s="9">
        <f t="shared" si="2"/>
        <v>200000</v>
      </c>
    </row>
    <row r="152" spans="1:8" ht="14.5">
      <c r="A152" s="6" t="str">
        <f t="shared" si="0"/>
        <v>Batang - Kasepuhan_KUTOREMBET</v>
      </c>
      <c r="B152" s="11" t="s">
        <v>54</v>
      </c>
      <c r="C152" s="11" t="s">
        <v>159</v>
      </c>
      <c r="D152" s="11">
        <v>5.84</v>
      </c>
      <c r="E152" s="7">
        <f>VLOOKUP(A152, Sheet2!$A$2:$K$8265, 11)</f>
        <v>109.7085</v>
      </c>
      <c r="F152" s="7">
        <f t="shared" si="1"/>
        <v>0.73</v>
      </c>
      <c r="G152" s="8">
        <v>200000</v>
      </c>
      <c r="H152" s="9">
        <f t="shared" si="2"/>
        <v>1200000</v>
      </c>
    </row>
    <row r="153" spans="1:8" ht="14.5">
      <c r="A153" s="6" t="str">
        <f t="shared" si="0"/>
        <v>Batang - Kasepuhan_KUTOSARI</v>
      </c>
      <c r="B153" s="11" t="s">
        <v>54</v>
      </c>
      <c r="C153" s="11" t="s">
        <v>160</v>
      </c>
      <c r="D153" s="11">
        <v>5.84</v>
      </c>
      <c r="E153" s="7">
        <f>VLOOKUP(A153, Sheet2!$A$2:$K$8265, 11)</f>
        <v>109.7085</v>
      </c>
      <c r="F153" s="7">
        <f t="shared" si="1"/>
        <v>0.73</v>
      </c>
      <c r="G153" s="8">
        <v>200000</v>
      </c>
      <c r="H153" s="9">
        <f t="shared" si="2"/>
        <v>1200000</v>
      </c>
    </row>
    <row r="154" spans="1:8" ht="14.5">
      <c r="A154" s="6" t="str">
        <f t="shared" si="0"/>
        <v>Batang - Kasepuhan_LANGKAP</v>
      </c>
      <c r="B154" s="11" t="s">
        <v>54</v>
      </c>
      <c r="C154" s="11" t="s">
        <v>161</v>
      </c>
      <c r="D154" s="11">
        <v>5.84</v>
      </c>
      <c r="E154" s="7">
        <f>VLOOKUP(A154, Sheet2!$A$2:$K$8265, 11)</f>
        <v>109.7085</v>
      </c>
      <c r="F154" s="7">
        <f t="shared" si="1"/>
        <v>0.73</v>
      </c>
      <c r="G154" s="8">
        <v>200000</v>
      </c>
      <c r="H154" s="9">
        <f t="shared" si="2"/>
        <v>1200000</v>
      </c>
    </row>
    <row r="155" spans="1:8" ht="14.5">
      <c r="A155" s="6" t="str">
        <f t="shared" si="0"/>
        <v>Batang - Kasepuhan_LARIKAN</v>
      </c>
      <c r="B155" s="11" t="s">
        <v>54</v>
      </c>
      <c r="C155" s="11" t="s">
        <v>162</v>
      </c>
      <c r="D155" s="11">
        <v>5.84</v>
      </c>
      <c r="E155" s="7">
        <f>VLOOKUP(A155, Sheet2!$A$2:$K$8265, 11)</f>
        <v>109.7085</v>
      </c>
      <c r="F155" s="7">
        <f t="shared" si="1"/>
        <v>0.73</v>
      </c>
      <c r="G155" s="8">
        <v>200000</v>
      </c>
      <c r="H155" s="9">
        <f t="shared" si="2"/>
        <v>1200000</v>
      </c>
    </row>
    <row r="156" spans="1:8" ht="14.5">
      <c r="A156" s="6" t="str">
        <f t="shared" si="0"/>
        <v>Batang - Kasepuhan_LAWANGAJI</v>
      </c>
      <c r="B156" s="11" t="s">
        <v>54</v>
      </c>
      <c r="C156" s="11" t="s">
        <v>163</v>
      </c>
      <c r="D156" s="11">
        <v>9.3699999999999992</v>
      </c>
      <c r="E156" s="7">
        <f>VLOOKUP(A156, Sheet2!$A$2:$K$8265, 11)</f>
        <v>109.7085</v>
      </c>
      <c r="F156" s="7">
        <f t="shared" si="1"/>
        <v>1.1712499999999999</v>
      </c>
      <c r="G156" s="8">
        <v>200000</v>
      </c>
      <c r="H156" s="9">
        <f t="shared" si="2"/>
        <v>2000000</v>
      </c>
    </row>
    <row r="157" spans="1:8" ht="14.5">
      <c r="A157" s="6" t="str">
        <f t="shared" si="0"/>
        <v>Batang - Kasepuhan_LEBAKBARANG</v>
      </c>
      <c r="B157" s="11" t="s">
        <v>54</v>
      </c>
      <c r="C157" s="11" t="s">
        <v>164</v>
      </c>
      <c r="D157" s="11">
        <v>5.84</v>
      </c>
      <c r="E157" s="7">
        <f>VLOOKUP(A157, Sheet2!$A$2:$K$8265, 11)</f>
        <v>109.7085</v>
      </c>
      <c r="F157" s="7">
        <f t="shared" si="1"/>
        <v>0.73</v>
      </c>
      <c r="G157" s="8">
        <v>200000</v>
      </c>
      <c r="H157" s="9">
        <f t="shared" si="2"/>
        <v>1200000</v>
      </c>
    </row>
    <row r="158" spans="1:8" ht="14.5">
      <c r="A158" s="6" t="str">
        <f t="shared" si="0"/>
        <v>Batang - Kasepuhan_LEBO</v>
      </c>
      <c r="B158" s="11" t="s">
        <v>54</v>
      </c>
      <c r="C158" s="11" t="s">
        <v>165</v>
      </c>
      <c r="D158" s="11">
        <v>9.3699999999999992</v>
      </c>
      <c r="E158" s="7">
        <f>VLOOKUP(A158, Sheet2!$A$2:$K$8265, 11)</f>
        <v>109.7085</v>
      </c>
      <c r="F158" s="7">
        <f t="shared" si="1"/>
        <v>1.1712499999999999</v>
      </c>
      <c r="G158" s="8">
        <v>200000</v>
      </c>
      <c r="H158" s="9">
        <f t="shared" si="2"/>
        <v>2000000</v>
      </c>
    </row>
    <row r="159" spans="1:8" ht="14.5">
      <c r="A159" s="6" t="str">
        <f t="shared" si="0"/>
        <v>Batang - Kasepuhan_LEGOKGUNUNG</v>
      </c>
      <c r="B159" s="11" t="s">
        <v>54</v>
      </c>
      <c r="C159" s="11" t="s">
        <v>166</v>
      </c>
      <c r="D159" s="11">
        <v>5.84</v>
      </c>
      <c r="E159" s="7">
        <f>VLOOKUP(A159, Sheet2!$A$2:$K$8265, 11)</f>
        <v>109.7085</v>
      </c>
      <c r="F159" s="7">
        <f t="shared" si="1"/>
        <v>0.73</v>
      </c>
      <c r="G159" s="8">
        <v>200000</v>
      </c>
      <c r="H159" s="9">
        <f t="shared" si="2"/>
        <v>1200000</v>
      </c>
    </row>
    <row r="160" spans="1:8" ht="14.5">
      <c r="A160" s="6" t="str">
        <f t="shared" si="0"/>
        <v>Batang - Kasepuhan_LEMAHABANG</v>
      </c>
      <c r="B160" s="11" t="s">
        <v>54</v>
      </c>
      <c r="C160" s="11" t="s">
        <v>167</v>
      </c>
      <c r="D160" s="11">
        <v>5.84</v>
      </c>
      <c r="E160" s="7">
        <f>VLOOKUP(A160, Sheet2!$A$2:$K$8265, 11)</f>
        <v>109.7085</v>
      </c>
      <c r="F160" s="7">
        <f t="shared" si="1"/>
        <v>0.73</v>
      </c>
      <c r="G160" s="8">
        <v>200000</v>
      </c>
      <c r="H160" s="9">
        <f t="shared" si="2"/>
        <v>1200000</v>
      </c>
    </row>
    <row r="161" spans="1:8" ht="14.5">
      <c r="A161" s="6" t="str">
        <f t="shared" si="0"/>
        <v>Batang - Kasepuhan_LOGANDENG</v>
      </c>
      <c r="B161" s="11" t="s">
        <v>54</v>
      </c>
      <c r="C161" s="11" t="s">
        <v>168</v>
      </c>
      <c r="D161" s="11">
        <v>5.84</v>
      </c>
      <c r="E161" s="7">
        <f>VLOOKUP(A161, Sheet2!$A$2:$K$8265, 11)</f>
        <v>109.7085</v>
      </c>
      <c r="F161" s="7">
        <f t="shared" si="1"/>
        <v>0.73</v>
      </c>
      <c r="G161" s="8">
        <v>200000</v>
      </c>
      <c r="H161" s="9">
        <f t="shared" si="2"/>
        <v>1200000</v>
      </c>
    </row>
    <row r="162" spans="1:8" ht="14.5">
      <c r="A162" s="6" t="str">
        <f t="shared" si="0"/>
        <v>Batang - Kasepuhan_LOLONG</v>
      </c>
      <c r="B162" s="11" t="s">
        <v>54</v>
      </c>
      <c r="C162" s="11" t="s">
        <v>169</v>
      </c>
      <c r="D162" s="11">
        <v>5.84</v>
      </c>
      <c r="E162" s="7">
        <f>VLOOKUP(A162, Sheet2!$A$2:$K$8265, 11)</f>
        <v>109.7085</v>
      </c>
      <c r="F162" s="7">
        <f t="shared" si="1"/>
        <v>0.73</v>
      </c>
      <c r="G162" s="8">
        <v>200000</v>
      </c>
      <c r="H162" s="9">
        <f t="shared" si="2"/>
        <v>1200000</v>
      </c>
    </row>
    <row r="163" spans="1:8" ht="14.5">
      <c r="A163" s="6" t="str">
        <f t="shared" si="0"/>
        <v>Batang - Kasepuhan_MANGGIS</v>
      </c>
      <c r="B163" s="11" t="s">
        <v>54</v>
      </c>
      <c r="C163" s="11" t="s">
        <v>170</v>
      </c>
      <c r="D163" s="11">
        <v>9.3699999999999992</v>
      </c>
      <c r="E163" s="7">
        <f>VLOOKUP(A163, Sheet2!$A$2:$K$8265, 11)</f>
        <v>109.7085</v>
      </c>
      <c r="F163" s="7">
        <f t="shared" si="1"/>
        <v>1.1712499999999999</v>
      </c>
      <c r="G163" s="8">
        <v>200000</v>
      </c>
      <c r="H163" s="9">
        <f t="shared" si="2"/>
        <v>2000000</v>
      </c>
    </row>
    <row r="164" spans="1:8" ht="14.5">
      <c r="A164" s="6" t="str">
        <f t="shared" si="0"/>
        <v>Batang - Kasepuhan_MASIN</v>
      </c>
      <c r="B164" s="11" t="s">
        <v>54</v>
      </c>
      <c r="C164" s="11" t="s">
        <v>171</v>
      </c>
      <c r="D164" s="11">
        <v>9.3699999999999992</v>
      </c>
      <c r="E164" s="7">
        <f>VLOOKUP(A164, Sheet2!$A$2:$K$8265, 11)</f>
        <v>109.7085</v>
      </c>
      <c r="F164" s="7">
        <f t="shared" si="1"/>
        <v>1.1712499999999999</v>
      </c>
      <c r="G164" s="8">
        <v>200000</v>
      </c>
      <c r="H164" s="9">
        <f t="shared" si="2"/>
        <v>2000000</v>
      </c>
    </row>
    <row r="165" spans="1:8" ht="14.5">
      <c r="A165" s="6" t="str">
        <f t="shared" si="0"/>
        <v>Batang - Kasepuhan_MENDOLO</v>
      </c>
      <c r="B165" s="11" t="s">
        <v>54</v>
      </c>
      <c r="C165" s="11" t="s">
        <v>172</v>
      </c>
      <c r="D165" s="11">
        <v>5.84</v>
      </c>
      <c r="E165" s="7">
        <f>VLOOKUP(A165, Sheet2!$A$2:$K$8265, 11)</f>
        <v>109.7085</v>
      </c>
      <c r="F165" s="7">
        <f t="shared" si="1"/>
        <v>0.73</v>
      </c>
      <c r="G165" s="8">
        <v>200000</v>
      </c>
      <c r="H165" s="9">
        <f t="shared" si="2"/>
        <v>1200000</v>
      </c>
    </row>
    <row r="166" spans="1:8" ht="14.5">
      <c r="A166" s="6" t="str">
        <f t="shared" si="0"/>
        <v>Batang - Kasepuhan_MENGUNENG</v>
      </c>
      <c r="B166" s="11" t="s">
        <v>54</v>
      </c>
      <c r="C166" s="11" t="s">
        <v>173</v>
      </c>
      <c r="D166" s="11">
        <v>9.3699999999999992</v>
      </c>
      <c r="E166" s="7">
        <f>VLOOKUP(A166, Sheet2!$A$2:$K$8265, 11)</f>
        <v>109.7085</v>
      </c>
      <c r="F166" s="7">
        <f t="shared" si="1"/>
        <v>1.1712499999999999</v>
      </c>
      <c r="G166" s="8">
        <v>200000</v>
      </c>
      <c r="H166" s="9">
        <f t="shared" si="2"/>
        <v>2000000</v>
      </c>
    </row>
    <row r="167" spans="1:8" ht="14.5">
      <c r="A167" s="6" t="str">
        <f t="shared" si="0"/>
        <v>Batang - Kasepuhan_MENJANGAN</v>
      </c>
      <c r="B167" s="11" t="s">
        <v>54</v>
      </c>
      <c r="C167" s="11" t="s">
        <v>174</v>
      </c>
      <c r="D167" s="11">
        <v>9.3699999999999992</v>
      </c>
      <c r="E167" s="7">
        <f>VLOOKUP(A167, Sheet2!$A$2:$K$8265, 11)</f>
        <v>109.7085</v>
      </c>
      <c r="F167" s="7">
        <f t="shared" si="1"/>
        <v>1.1712499999999999</v>
      </c>
      <c r="G167" s="8">
        <v>200000</v>
      </c>
      <c r="H167" s="9">
        <f t="shared" si="2"/>
        <v>2000000</v>
      </c>
    </row>
    <row r="168" spans="1:8" ht="14.5">
      <c r="A168" s="6" t="str">
        <f t="shared" si="0"/>
        <v>Batang - Kasepuhan_MESOYI</v>
      </c>
      <c r="B168" s="11" t="s">
        <v>54</v>
      </c>
      <c r="C168" s="11" t="s">
        <v>175</v>
      </c>
      <c r="D168" s="11">
        <v>5.84</v>
      </c>
      <c r="E168" s="7">
        <f>VLOOKUP(A168, Sheet2!$A$2:$K$8265, 11)</f>
        <v>109.7085</v>
      </c>
      <c r="F168" s="7">
        <f t="shared" si="1"/>
        <v>0.73</v>
      </c>
      <c r="G168" s="8">
        <v>200000</v>
      </c>
      <c r="H168" s="9">
        <f t="shared" si="2"/>
        <v>1200000</v>
      </c>
    </row>
    <row r="169" spans="1:8" ht="14.5">
      <c r="A169" s="6" t="str">
        <f t="shared" si="0"/>
        <v>Batang - Kasepuhan_NGADIREJO</v>
      </c>
      <c r="B169" s="11" t="s">
        <v>54</v>
      </c>
      <c r="C169" s="11" t="s">
        <v>176</v>
      </c>
      <c r="D169" s="11">
        <v>9.3699999999999992</v>
      </c>
      <c r="E169" s="7">
        <f>VLOOKUP(A169, Sheet2!$A$2:$K$8265, 11)</f>
        <v>109.7085</v>
      </c>
      <c r="F169" s="7">
        <f t="shared" si="1"/>
        <v>1.1712499999999999</v>
      </c>
      <c r="G169" s="8">
        <v>200000</v>
      </c>
      <c r="H169" s="9">
        <f t="shared" si="2"/>
        <v>2000000</v>
      </c>
    </row>
    <row r="170" spans="1:8" ht="14.5">
      <c r="A170" s="6" t="str">
        <f t="shared" si="0"/>
        <v>Batang - Kasepuhan_NGROTO</v>
      </c>
      <c r="B170" s="11" t="s">
        <v>54</v>
      </c>
      <c r="C170" s="11" t="s">
        <v>177</v>
      </c>
      <c r="D170" s="11">
        <v>9.3699999999999992</v>
      </c>
      <c r="E170" s="7">
        <f>VLOOKUP(A170, Sheet2!$A$2:$K$8265, 11)</f>
        <v>109.7085</v>
      </c>
      <c r="F170" s="7">
        <f t="shared" si="1"/>
        <v>1.1712499999999999</v>
      </c>
      <c r="G170" s="8">
        <v>200000</v>
      </c>
      <c r="H170" s="9">
        <f t="shared" si="2"/>
        <v>2000000</v>
      </c>
    </row>
    <row r="171" spans="1:8" ht="14.5">
      <c r="A171" s="6" t="str">
        <f t="shared" si="0"/>
        <v>Batang - Kasepuhan_NOYONTAANSARI</v>
      </c>
      <c r="B171" s="11" t="s">
        <v>54</v>
      </c>
      <c r="C171" s="11" t="s">
        <v>178</v>
      </c>
      <c r="D171" s="11">
        <v>0.94</v>
      </c>
      <c r="E171" s="7">
        <f>VLOOKUP(A171, Sheet2!$A$2:$K$8265, 11)</f>
        <v>109.7085</v>
      </c>
      <c r="F171" s="7">
        <f t="shared" si="1"/>
        <v>0.11749999999999999</v>
      </c>
      <c r="G171" s="8">
        <v>200000</v>
      </c>
      <c r="H171" s="9">
        <f t="shared" si="2"/>
        <v>200000</v>
      </c>
    </row>
    <row r="172" spans="1:8" ht="14.5">
      <c r="A172" s="6" t="str">
        <f t="shared" si="0"/>
        <v>Batang - Kasepuhan_PADOMASAN</v>
      </c>
      <c r="B172" s="11" t="s">
        <v>54</v>
      </c>
      <c r="C172" s="11" t="s">
        <v>179</v>
      </c>
      <c r="D172" s="11">
        <v>9.3699999999999992</v>
      </c>
      <c r="E172" s="7">
        <f>VLOOKUP(A172, Sheet2!$A$2:$K$8265, 11)</f>
        <v>109.7085</v>
      </c>
      <c r="F172" s="7">
        <f t="shared" si="1"/>
        <v>1.1712499999999999</v>
      </c>
      <c r="G172" s="8">
        <v>200000</v>
      </c>
      <c r="H172" s="9">
        <f t="shared" si="2"/>
        <v>2000000</v>
      </c>
    </row>
    <row r="173" spans="1:8" ht="14.5">
      <c r="A173" s="6" t="str">
        <f t="shared" si="0"/>
        <v>Batang - Kasepuhan_PAGUMENGANMAS</v>
      </c>
      <c r="B173" s="11" t="s">
        <v>54</v>
      </c>
      <c r="C173" s="11" t="s">
        <v>180</v>
      </c>
      <c r="D173" s="11">
        <v>5.84</v>
      </c>
      <c r="E173" s="7">
        <f>VLOOKUP(A173, Sheet2!$A$2:$K$8265, 11)</f>
        <v>109.7085</v>
      </c>
      <c r="F173" s="7">
        <f t="shared" si="1"/>
        <v>0.73</v>
      </c>
      <c r="G173" s="8">
        <v>200000</v>
      </c>
      <c r="H173" s="9">
        <f t="shared" si="2"/>
        <v>1200000</v>
      </c>
    </row>
    <row r="174" spans="1:8" ht="14.5">
      <c r="A174" s="6" t="str">
        <f t="shared" si="0"/>
        <v>Batang - Kasepuhan_PAJOMBLANGAN</v>
      </c>
      <c r="B174" s="11" t="s">
        <v>54</v>
      </c>
      <c r="C174" s="11" t="s">
        <v>181</v>
      </c>
      <c r="D174" s="11">
        <v>5.84</v>
      </c>
      <c r="E174" s="7">
        <f>VLOOKUP(A174, Sheet2!$A$2:$K$8265, 11)</f>
        <v>109.7085</v>
      </c>
      <c r="F174" s="7">
        <f t="shared" si="1"/>
        <v>0.73</v>
      </c>
      <c r="G174" s="8">
        <v>200000</v>
      </c>
      <c r="H174" s="9">
        <f t="shared" si="2"/>
        <v>1200000</v>
      </c>
    </row>
    <row r="175" spans="1:8" ht="14.5">
      <c r="A175" s="6" t="str">
        <f t="shared" si="0"/>
        <v>Batang - Kasepuhan_PANDANSARI</v>
      </c>
      <c r="B175" s="11" t="s">
        <v>54</v>
      </c>
      <c r="C175" s="11" t="s">
        <v>182</v>
      </c>
      <c r="D175" s="11">
        <v>9.3699999999999992</v>
      </c>
      <c r="E175" s="7">
        <f>VLOOKUP(A175, Sheet2!$A$2:$K$8265, 11)</f>
        <v>109.7085</v>
      </c>
      <c r="F175" s="7">
        <f t="shared" si="1"/>
        <v>1.1712499999999999</v>
      </c>
      <c r="G175" s="8">
        <v>200000</v>
      </c>
      <c r="H175" s="9">
        <f t="shared" si="2"/>
        <v>2000000</v>
      </c>
    </row>
    <row r="176" spans="1:8" ht="14.5">
      <c r="A176" s="6" t="str">
        <f t="shared" si="0"/>
        <v>Batang - Kasepuhan_PANGKAH</v>
      </c>
      <c r="B176" s="11" t="s">
        <v>54</v>
      </c>
      <c r="C176" s="11" t="s">
        <v>183</v>
      </c>
      <c r="D176" s="11">
        <v>5.84</v>
      </c>
      <c r="E176" s="7">
        <f>VLOOKUP(A176, Sheet2!$A$2:$K$8265, 11)</f>
        <v>109.7085</v>
      </c>
      <c r="F176" s="7">
        <f t="shared" si="1"/>
        <v>0.73</v>
      </c>
      <c r="G176" s="8">
        <v>200000</v>
      </c>
      <c r="H176" s="9">
        <f t="shared" si="2"/>
        <v>1200000</v>
      </c>
    </row>
    <row r="177" spans="1:8" ht="14.5">
      <c r="A177" s="6" t="str">
        <f t="shared" si="0"/>
        <v>Batang - Kasepuhan_PASEKARAN</v>
      </c>
      <c r="B177" s="11" t="s">
        <v>54</v>
      </c>
      <c r="C177" s="11" t="s">
        <v>184</v>
      </c>
      <c r="D177" s="11">
        <v>9.3699999999999992</v>
      </c>
      <c r="E177" s="7">
        <f>VLOOKUP(A177, Sheet2!$A$2:$K$8265, 11)</f>
        <v>109.7085</v>
      </c>
      <c r="F177" s="7">
        <f t="shared" si="1"/>
        <v>1.1712499999999999</v>
      </c>
      <c r="G177" s="8">
        <v>200000</v>
      </c>
      <c r="H177" s="9">
        <f t="shared" si="2"/>
        <v>2000000</v>
      </c>
    </row>
    <row r="178" spans="1:8" ht="14.5">
      <c r="A178" s="6" t="str">
        <f t="shared" si="0"/>
        <v>Batang - Kasepuhan_PECALUNGAN</v>
      </c>
      <c r="B178" s="11" t="s">
        <v>54</v>
      </c>
      <c r="C178" s="11" t="s">
        <v>185</v>
      </c>
      <c r="D178" s="11">
        <v>9.3699999999999992</v>
      </c>
      <c r="E178" s="7">
        <f>VLOOKUP(A178, Sheet2!$A$2:$K$8265, 11)</f>
        <v>109.7085</v>
      </c>
      <c r="F178" s="7">
        <f t="shared" si="1"/>
        <v>1.1712499999999999</v>
      </c>
      <c r="G178" s="8">
        <v>200000</v>
      </c>
      <c r="H178" s="9">
        <f t="shared" si="2"/>
        <v>2000000</v>
      </c>
    </row>
    <row r="179" spans="1:8" ht="14.5">
      <c r="A179" s="6" t="str">
        <f t="shared" si="0"/>
        <v>Batang - Kasepuhan_PEDAWANG</v>
      </c>
      <c r="B179" s="11" t="s">
        <v>54</v>
      </c>
      <c r="C179" s="11" t="s">
        <v>186</v>
      </c>
      <c r="D179" s="11">
        <v>5.84</v>
      </c>
      <c r="E179" s="7">
        <f>VLOOKUP(A179, Sheet2!$A$2:$K$8265, 11)</f>
        <v>109.7085</v>
      </c>
      <c r="F179" s="7">
        <f t="shared" si="1"/>
        <v>0.73</v>
      </c>
      <c r="G179" s="8">
        <v>200000</v>
      </c>
      <c r="H179" s="9">
        <f t="shared" si="2"/>
        <v>1200000</v>
      </c>
    </row>
    <row r="180" spans="1:8" ht="14.5">
      <c r="A180" s="6" t="str">
        <f t="shared" si="0"/>
        <v>Batang - Kasepuhan_PEGANDON</v>
      </c>
      <c r="B180" s="11" t="s">
        <v>54</v>
      </c>
      <c r="C180" s="11" t="s">
        <v>187</v>
      </c>
      <c r="D180" s="11">
        <v>5.84</v>
      </c>
      <c r="E180" s="7">
        <f>VLOOKUP(A180, Sheet2!$A$2:$K$8265, 11)</f>
        <v>109.7085</v>
      </c>
      <c r="F180" s="7">
        <f t="shared" si="1"/>
        <v>0.73</v>
      </c>
      <c r="G180" s="8">
        <v>200000</v>
      </c>
      <c r="H180" s="9">
        <f t="shared" si="2"/>
        <v>1200000</v>
      </c>
    </row>
    <row r="181" spans="1:8" ht="14.5">
      <c r="A181" s="6" t="str">
        <f t="shared" si="0"/>
        <v>Batang - Kasepuhan_PEJAMBON</v>
      </c>
      <c r="B181" s="11" t="s">
        <v>54</v>
      </c>
      <c r="C181" s="11" t="s">
        <v>188</v>
      </c>
      <c r="D181" s="11">
        <v>9.3699999999999992</v>
      </c>
      <c r="E181" s="7">
        <f>VLOOKUP(A181, Sheet2!$A$2:$K$8265, 11)</f>
        <v>109.7085</v>
      </c>
      <c r="F181" s="7">
        <f t="shared" si="1"/>
        <v>1.1712499999999999</v>
      </c>
      <c r="G181" s="8">
        <v>200000</v>
      </c>
      <c r="H181" s="9">
        <f t="shared" si="2"/>
        <v>2000000</v>
      </c>
    </row>
    <row r="182" spans="1:8" ht="14.5">
      <c r="A182" s="6" t="str">
        <f t="shared" si="0"/>
        <v>Batang - Kasepuhan_PENANGKAN</v>
      </c>
      <c r="B182" s="11" t="s">
        <v>54</v>
      </c>
      <c r="C182" s="11" t="s">
        <v>189</v>
      </c>
      <c r="D182" s="11">
        <v>9.3699999999999992</v>
      </c>
      <c r="E182" s="7">
        <f>VLOOKUP(A182, Sheet2!$A$2:$K$8265, 11)</f>
        <v>109.7085</v>
      </c>
      <c r="F182" s="7">
        <f t="shared" si="1"/>
        <v>1.1712499999999999</v>
      </c>
      <c r="G182" s="8">
        <v>200000</v>
      </c>
      <c r="H182" s="9">
        <f t="shared" si="2"/>
        <v>2000000</v>
      </c>
    </row>
    <row r="183" spans="1:8" ht="14.5">
      <c r="A183" s="6" t="str">
        <f t="shared" si="0"/>
        <v>Batang - Kasepuhan_PESALAKAN</v>
      </c>
      <c r="B183" s="11" t="s">
        <v>54</v>
      </c>
      <c r="C183" s="11" t="s">
        <v>190</v>
      </c>
      <c r="D183" s="11">
        <v>9.3699999999999992</v>
      </c>
      <c r="E183" s="7">
        <f>VLOOKUP(A183, Sheet2!$A$2:$K$8265, 11)</f>
        <v>109.7085</v>
      </c>
      <c r="F183" s="7">
        <f t="shared" si="1"/>
        <v>1.1712499999999999</v>
      </c>
      <c r="G183" s="8">
        <v>200000</v>
      </c>
      <c r="H183" s="9">
        <f t="shared" si="2"/>
        <v>2000000</v>
      </c>
    </row>
    <row r="184" spans="1:8" ht="14.5">
      <c r="A184" s="6" t="str">
        <f t="shared" si="0"/>
        <v>Batang - Kasepuhan_PESANTREN</v>
      </c>
      <c r="B184" s="11" t="s">
        <v>54</v>
      </c>
      <c r="C184" s="11" t="s">
        <v>191</v>
      </c>
      <c r="D184" s="11">
        <v>9.3699999999999992</v>
      </c>
      <c r="E184" s="7">
        <f>VLOOKUP(A184, Sheet2!$A$2:$K$8265, 11)</f>
        <v>109.7085</v>
      </c>
      <c r="F184" s="7">
        <f t="shared" si="1"/>
        <v>1.1712499999999999</v>
      </c>
      <c r="G184" s="8">
        <v>200000</v>
      </c>
      <c r="H184" s="9">
        <f t="shared" si="2"/>
        <v>2000000</v>
      </c>
    </row>
    <row r="185" spans="1:8" ht="14.5">
      <c r="A185" s="6" t="str">
        <f t="shared" si="0"/>
        <v>Batang - Kasepuhan_PESAREN</v>
      </c>
      <c r="B185" s="11" t="s">
        <v>54</v>
      </c>
      <c r="C185" s="11" t="s">
        <v>192</v>
      </c>
      <c r="D185" s="11">
        <v>9.3699999999999992</v>
      </c>
      <c r="E185" s="7">
        <f>VLOOKUP(A185, Sheet2!$A$2:$K$8265, 11)</f>
        <v>109.7085</v>
      </c>
      <c r="F185" s="7">
        <f t="shared" si="1"/>
        <v>1.1712499999999999</v>
      </c>
      <c r="G185" s="8">
        <v>200000</v>
      </c>
      <c r="H185" s="9">
        <f t="shared" si="2"/>
        <v>2000000</v>
      </c>
    </row>
    <row r="186" spans="1:8" ht="14.5">
      <c r="A186" s="6" t="str">
        <f t="shared" si="0"/>
        <v>Batang - Kasepuhan_PONOWARENG</v>
      </c>
      <c r="B186" s="11" t="s">
        <v>54</v>
      </c>
      <c r="C186" s="11" t="s">
        <v>193</v>
      </c>
      <c r="D186" s="11">
        <v>9.3699999999999992</v>
      </c>
      <c r="E186" s="7">
        <f>VLOOKUP(A186, Sheet2!$A$2:$K$8265, 11)</f>
        <v>109.7085</v>
      </c>
      <c r="F186" s="7">
        <f t="shared" si="1"/>
        <v>1.1712499999999999</v>
      </c>
      <c r="G186" s="8">
        <v>200000</v>
      </c>
      <c r="H186" s="9">
        <f t="shared" si="2"/>
        <v>2000000</v>
      </c>
    </row>
    <row r="187" spans="1:8" ht="14.5">
      <c r="A187" s="6" t="str">
        <f t="shared" si="0"/>
        <v>Batang - Kasepuhan_POSONG</v>
      </c>
      <c r="B187" s="11" t="s">
        <v>54</v>
      </c>
      <c r="C187" s="11" t="s">
        <v>194</v>
      </c>
      <c r="D187" s="11">
        <v>9.3699999999999992</v>
      </c>
      <c r="E187" s="7">
        <f>VLOOKUP(A187, Sheet2!$A$2:$K$8265, 11)</f>
        <v>109.7085</v>
      </c>
      <c r="F187" s="7">
        <f t="shared" si="1"/>
        <v>1.1712499999999999</v>
      </c>
      <c r="G187" s="8">
        <v>200000</v>
      </c>
      <c r="H187" s="9">
        <f t="shared" si="2"/>
        <v>2000000</v>
      </c>
    </row>
    <row r="188" spans="1:8" ht="14.5">
      <c r="A188" s="6" t="str">
        <f t="shared" si="0"/>
        <v>Batang - Kasepuhan_PRETEK</v>
      </c>
      <c r="B188" s="11" t="s">
        <v>54</v>
      </c>
      <c r="C188" s="11" t="s">
        <v>195</v>
      </c>
      <c r="D188" s="11">
        <v>9.3699999999999992</v>
      </c>
      <c r="E188" s="7">
        <f>VLOOKUP(A188, Sheet2!$A$2:$K$8265, 11)</f>
        <v>109.7085</v>
      </c>
      <c r="F188" s="7">
        <f t="shared" si="1"/>
        <v>1.1712499999999999</v>
      </c>
      <c r="G188" s="8">
        <v>200000</v>
      </c>
      <c r="H188" s="9">
        <f t="shared" si="2"/>
        <v>2000000</v>
      </c>
    </row>
    <row r="189" spans="1:8" ht="14.5">
      <c r="A189" s="6" t="str">
        <f t="shared" si="0"/>
        <v>Batang - Kasepuhan_PROTO</v>
      </c>
      <c r="B189" s="11" t="s">
        <v>54</v>
      </c>
      <c r="C189" s="11" t="s">
        <v>196</v>
      </c>
      <c r="D189" s="11">
        <v>5.84</v>
      </c>
      <c r="E189" s="7">
        <f>VLOOKUP(A189, Sheet2!$A$2:$K$8265, 11)</f>
        <v>109.7085</v>
      </c>
      <c r="F189" s="7">
        <f t="shared" si="1"/>
        <v>0.73</v>
      </c>
      <c r="G189" s="8">
        <v>200000</v>
      </c>
      <c r="H189" s="9">
        <f t="shared" si="2"/>
        <v>1200000</v>
      </c>
    </row>
    <row r="190" spans="1:8" ht="14.5">
      <c r="A190" s="6" t="str">
        <f t="shared" si="0"/>
        <v>Batang - Kasepuhan_PROYONANGGAN SELATAN</v>
      </c>
      <c r="B190" s="11" t="s">
        <v>54</v>
      </c>
      <c r="C190" s="11" t="s">
        <v>197</v>
      </c>
      <c r="D190" s="11">
        <v>9.3699999999999992</v>
      </c>
      <c r="E190" s="7">
        <f>VLOOKUP(A190, Sheet2!$A$2:$K$8265, 11)</f>
        <v>109.7085</v>
      </c>
      <c r="F190" s="7">
        <f t="shared" si="1"/>
        <v>1.1712499999999999</v>
      </c>
      <c r="G190" s="8">
        <v>200000</v>
      </c>
      <c r="H190" s="9">
        <f t="shared" si="2"/>
        <v>2000000</v>
      </c>
    </row>
    <row r="191" spans="1:8" ht="14.5">
      <c r="A191" s="6" t="str">
        <f t="shared" si="0"/>
        <v>Batang - Kasepuhan_PROYONANGGAN TENGAH</v>
      </c>
      <c r="B191" s="11" t="s">
        <v>54</v>
      </c>
      <c r="C191" s="11" t="s">
        <v>198</v>
      </c>
      <c r="D191" s="11">
        <v>9.3699999999999992</v>
      </c>
      <c r="E191" s="7">
        <f>VLOOKUP(A191, Sheet2!$A$2:$K$8265, 11)</f>
        <v>109.7085</v>
      </c>
      <c r="F191" s="7">
        <f t="shared" si="1"/>
        <v>1.1712499999999999</v>
      </c>
      <c r="G191" s="8">
        <v>200000</v>
      </c>
      <c r="H191" s="9">
        <f t="shared" si="2"/>
        <v>2000000</v>
      </c>
    </row>
    <row r="192" spans="1:8" ht="14.5">
      <c r="A192" s="6" t="str">
        <f t="shared" si="0"/>
        <v>Batang - Kasepuhan_PROYONANGGAN UTARA</v>
      </c>
      <c r="B192" s="11" t="s">
        <v>54</v>
      </c>
      <c r="C192" s="11" t="s">
        <v>199</v>
      </c>
      <c r="D192" s="11">
        <v>9.3699999999999992</v>
      </c>
      <c r="E192" s="7">
        <f>VLOOKUP(A192, Sheet2!$A$2:$K$8265, 11)</f>
        <v>109.7085</v>
      </c>
      <c r="F192" s="7">
        <f t="shared" si="1"/>
        <v>1.1712499999999999</v>
      </c>
      <c r="G192" s="8">
        <v>200000</v>
      </c>
      <c r="H192" s="9">
        <f t="shared" si="2"/>
        <v>2000000</v>
      </c>
    </row>
    <row r="193" spans="1:8" ht="14.5">
      <c r="A193" s="6" t="str">
        <f t="shared" si="0"/>
        <v>Batang - Kasepuhan_PUNCANGGADING</v>
      </c>
      <c r="B193" s="11" t="s">
        <v>54</v>
      </c>
      <c r="C193" s="11" t="s">
        <v>200</v>
      </c>
      <c r="D193" s="11">
        <v>9.3699999999999992</v>
      </c>
      <c r="E193" s="7">
        <f>VLOOKUP(A193, Sheet2!$A$2:$K$8265, 11)</f>
        <v>109.7085</v>
      </c>
      <c r="F193" s="7">
        <f t="shared" si="1"/>
        <v>1.1712499999999999</v>
      </c>
      <c r="G193" s="8">
        <v>200000</v>
      </c>
      <c r="H193" s="9">
        <f t="shared" si="2"/>
        <v>2000000</v>
      </c>
    </row>
    <row r="194" spans="1:8" ht="14.5">
      <c r="A194" s="6" t="str">
        <f t="shared" si="0"/>
        <v>Batang - Kasepuhan_PUNGANGAN</v>
      </c>
      <c r="B194" s="11" t="s">
        <v>54</v>
      </c>
      <c r="C194" s="11" t="s">
        <v>201</v>
      </c>
      <c r="D194" s="11">
        <v>5.84</v>
      </c>
      <c r="E194" s="7">
        <f>VLOOKUP(A194, Sheet2!$A$2:$K$8265, 11)</f>
        <v>109.7085</v>
      </c>
      <c r="F194" s="7">
        <f t="shared" si="1"/>
        <v>0.73</v>
      </c>
      <c r="G194" s="8">
        <v>200000</v>
      </c>
      <c r="H194" s="9">
        <f t="shared" si="2"/>
        <v>1200000</v>
      </c>
    </row>
    <row r="195" spans="1:8" ht="14.5">
      <c r="A195" s="6" t="str">
        <f t="shared" si="0"/>
        <v>Batang - Kasepuhan_RANDU</v>
      </c>
      <c r="B195" s="11" t="s">
        <v>54</v>
      </c>
      <c r="C195" s="11" t="s">
        <v>202</v>
      </c>
      <c r="D195" s="11">
        <v>9.3699999999999992</v>
      </c>
      <c r="E195" s="7">
        <f>VLOOKUP(A195, Sheet2!$A$2:$K$8265, 11)</f>
        <v>109.7085</v>
      </c>
      <c r="F195" s="7">
        <f t="shared" si="1"/>
        <v>1.1712499999999999</v>
      </c>
      <c r="G195" s="8">
        <v>200000</v>
      </c>
      <c r="H195" s="9">
        <f t="shared" si="2"/>
        <v>2000000</v>
      </c>
    </row>
    <row r="196" spans="1:8" ht="14.5">
      <c r="A196" s="6" t="str">
        <f t="shared" si="0"/>
        <v>Batang - Kasepuhan_RANDUSARI</v>
      </c>
      <c r="B196" s="11" t="s">
        <v>54</v>
      </c>
      <c r="C196" s="11" t="s">
        <v>203</v>
      </c>
      <c r="D196" s="11">
        <v>5.84</v>
      </c>
      <c r="E196" s="7">
        <f>VLOOKUP(A196, Sheet2!$A$2:$K$8265, 11)</f>
        <v>109.7085</v>
      </c>
      <c r="F196" s="7">
        <f t="shared" si="1"/>
        <v>0.73</v>
      </c>
      <c r="G196" s="8">
        <v>200000</v>
      </c>
      <c r="H196" s="9">
        <f t="shared" si="2"/>
        <v>1200000</v>
      </c>
    </row>
    <row r="197" spans="1:8" ht="14.5">
      <c r="A197" s="6" t="str">
        <f t="shared" si="0"/>
        <v>Batang - Kasepuhan_REBAN</v>
      </c>
      <c r="B197" s="11" t="s">
        <v>54</v>
      </c>
      <c r="C197" s="11" t="s">
        <v>204</v>
      </c>
      <c r="D197" s="11">
        <v>9.3699999999999992</v>
      </c>
      <c r="E197" s="7">
        <f>VLOOKUP(A197, Sheet2!$A$2:$K$8265, 11)</f>
        <v>109.7085</v>
      </c>
      <c r="F197" s="7">
        <f t="shared" si="1"/>
        <v>1.1712499999999999</v>
      </c>
      <c r="G197" s="8">
        <v>200000</v>
      </c>
      <c r="H197" s="9">
        <f t="shared" si="2"/>
        <v>2000000</v>
      </c>
    </row>
    <row r="198" spans="1:8" ht="14.5">
      <c r="A198" s="6" t="str">
        <f t="shared" si="0"/>
        <v>Batang - Kasepuhan_ROGOSELO</v>
      </c>
      <c r="B198" s="11" t="s">
        <v>54</v>
      </c>
      <c r="C198" s="11" t="s">
        <v>205</v>
      </c>
      <c r="D198" s="11">
        <v>5.84</v>
      </c>
      <c r="E198" s="7">
        <f>VLOOKUP(A198, Sheet2!$A$2:$K$8265, 11)</f>
        <v>109.7085</v>
      </c>
      <c r="F198" s="7">
        <f t="shared" si="1"/>
        <v>0.73</v>
      </c>
      <c r="G198" s="8">
        <v>200000</v>
      </c>
      <c r="H198" s="9">
        <f t="shared" si="2"/>
        <v>1200000</v>
      </c>
    </row>
    <row r="199" spans="1:8" ht="14.5">
      <c r="A199" s="6" t="str">
        <f t="shared" si="0"/>
        <v>Batang - Kasepuhan_ROWOBELANG</v>
      </c>
      <c r="B199" s="11" t="s">
        <v>54</v>
      </c>
      <c r="C199" s="11" t="s">
        <v>206</v>
      </c>
      <c r="D199" s="11">
        <v>9.3699999999999992</v>
      </c>
      <c r="E199" s="7">
        <f>VLOOKUP(A199, Sheet2!$A$2:$K$8265, 11)</f>
        <v>109.7085</v>
      </c>
      <c r="F199" s="7">
        <f t="shared" si="1"/>
        <v>1.1712499999999999</v>
      </c>
      <c r="G199" s="8">
        <v>200000</v>
      </c>
      <c r="H199" s="9">
        <f t="shared" si="2"/>
        <v>2000000</v>
      </c>
    </row>
    <row r="200" spans="1:8" ht="14.5">
      <c r="A200" s="6" t="str">
        <f t="shared" si="0"/>
        <v>Batang - Kasepuhan_ROWOCACING</v>
      </c>
      <c r="B200" s="11" t="s">
        <v>54</v>
      </c>
      <c r="C200" s="11" t="s">
        <v>207</v>
      </c>
      <c r="D200" s="11">
        <v>5.84</v>
      </c>
      <c r="E200" s="7">
        <f>VLOOKUP(A200, Sheet2!$A$2:$K$8265, 11)</f>
        <v>109.7085</v>
      </c>
      <c r="F200" s="7">
        <f t="shared" si="1"/>
        <v>0.73</v>
      </c>
      <c r="G200" s="8">
        <v>200000</v>
      </c>
      <c r="H200" s="9">
        <f t="shared" si="2"/>
        <v>1200000</v>
      </c>
    </row>
    <row r="201" spans="1:8" ht="14.5">
      <c r="A201" s="6" t="str">
        <f t="shared" si="0"/>
        <v>Batang - Kasepuhan_SAMBONG</v>
      </c>
      <c r="B201" s="11" t="s">
        <v>54</v>
      </c>
      <c r="C201" s="11" t="s">
        <v>208</v>
      </c>
      <c r="D201" s="11">
        <v>9.3699999999999992</v>
      </c>
      <c r="E201" s="7">
        <f>VLOOKUP(A201, Sheet2!$A$2:$K$8265, 11)</f>
        <v>109.7085</v>
      </c>
      <c r="F201" s="7">
        <f t="shared" si="1"/>
        <v>1.1712499999999999</v>
      </c>
      <c r="G201" s="8">
        <v>200000</v>
      </c>
      <c r="H201" s="9">
        <f t="shared" si="2"/>
        <v>2000000</v>
      </c>
    </row>
    <row r="202" spans="1:8" ht="14.5">
      <c r="A202" s="6" t="str">
        <f t="shared" si="0"/>
        <v>Batang - Kasepuhan_SARIGLAGAH</v>
      </c>
      <c r="B202" s="11" t="s">
        <v>54</v>
      </c>
      <c r="C202" s="11" t="s">
        <v>209</v>
      </c>
      <c r="D202" s="11">
        <v>9.3699999999999992</v>
      </c>
      <c r="E202" s="7">
        <f>VLOOKUP(A202, Sheet2!$A$2:$K$8265, 11)</f>
        <v>109.7085</v>
      </c>
      <c r="F202" s="7">
        <f t="shared" si="1"/>
        <v>1.1712499999999999</v>
      </c>
      <c r="G202" s="8">
        <v>200000</v>
      </c>
      <c r="H202" s="9">
        <f t="shared" si="2"/>
        <v>2000000</v>
      </c>
    </row>
    <row r="203" spans="1:8" ht="14.5">
      <c r="A203" s="6" t="str">
        <f t="shared" si="0"/>
        <v>Batang - Kasepuhan_SAWAHJOHO</v>
      </c>
      <c r="B203" s="11" t="s">
        <v>54</v>
      </c>
      <c r="C203" s="11" t="s">
        <v>210</v>
      </c>
      <c r="D203" s="11">
        <v>9.3699999999999992</v>
      </c>
      <c r="E203" s="7">
        <f>VLOOKUP(A203, Sheet2!$A$2:$K$8265, 11)</f>
        <v>109.7085</v>
      </c>
      <c r="F203" s="7">
        <f t="shared" si="1"/>
        <v>1.1712499999999999</v>
      </c>
      <c r="G203" s="8">
        <v>200000</v>
      </c>
      <c r="H203" s="9">
        <f t="shared" si="2"/>
        <v>2000000</v>
      </c>
    </row>
    <row r="204" spans="1:8" ht="14.5">
      <c r="A204" s="6" t="str">
        <f t="shared" si="0"/>
        <v>Batang - Kasepuhan_SAWANGAN</v>
      </c>
      <c r="B204" s="11" t="s">
        <v>54</v>
      </c>
      <c r="C204" s="11" t="s">
        <v>52</v>
      </c>
      <c r="D204" s="11">
        <v>5.84</v>
      </c>
      <c r="E204" s="7">
        <f>VLOOKUP(A204, Sheet2!$A$2:$K$8265, 11)</f>
        <v>109.7085</v>
      </c>
      <c r="F204" s="7">
        <f t="shared" si="1"/>
        <v>0.73</v>
      </c>
      <c r="G204" s="8">
        <v>200000</v>
      </c>
      <c r="H204" s="9">
        <f t="shared" si="2"/>
        <v>1200000</v>
      </c>
    </row>
    <row r="205" spans="1:8" ht="14.5">
      <c r="A205" s="6" t="str">
        <f t="shared" si="0"/>
        <v>Batang - Kasepuhan_SELOKARTO</v>
      </c>
      <c r="B205" s="11" t="s">
        <v>54</v>
      </c>
      <c r="C205" s="11" t="s">
        <v>211</v>
      </c>
      <c r="D205" s="11">
        <v>9.3699999999999992</v>
      </c>
      <c r="E205" s="7">
        <f>VLOOKUP(A205, Sheet2!$A$2:$K$8265, 11)</f>
        <v>109.7085</v>
      </c>
      <c r="F205" s="7">
        <f t="shared" si="1"/>
        <v>1.1712499999999999</v>
      </c>
      <c r="G205" s="8">
        <v>200000</v>
      </c>
      <c r="H205" s="9">
        <f t="shared" si="2"/>
        <v>2000000</v>
      </c>
    </row>
    <row r="206" spans="1:8" ht="14.5">
      <c r="A206" s="6" t="str">
        <f t="shared" si="0"/>
        <v>Batang - Kasepuhan_SELOPAJANG BARAT</v>
      </c>
      <c r="B206" s="11" t="s">
        <v>54</v>
      </c>
      <c r="C206" s="11" t="s">
        <v>212</v>
      </c>
      <c r="D206" s="11">
        <v>9.3699999999999992</v>
      </c>
      <c r="E206" s="7">
        <f>VLOOKUP(A206, Sheet2!$A$2:$K$8265, 11)</f>
        <v>109.7085</v>
      </c>
      <c r="F206" s="7">
        <f t="shared" si="1"/>
        <v>1.1712499999999999</v>
      </c>
      <c r="G206" s="8">
        <v>200000</v>
      </c>
      <c r="H206" s="9">
        <f t="shared" si="2"/>
        <v>2000000</v>
      </c>
    </row>
    <row r="207" spans="1:8" ht="14.5">
      <c r="A207" s="6" t="str">
        <f t="shared" si="0"/>
        <v>Batang - Kasepuhan_SELOPAJANG TIMUR</v>
      </c>
      <c r="B207" s="11" t="s">
        <v>54</v>
      </c>
      <c r="C207" s="11" t="s">
        <v>213</v>
      </c>
      <c r="D207" s="11">
        <v>9.3699999999999992</v>
      </c>
      <c r="E207" s="7">
        <f>VLOOKUP(A207, Sheet2!$A$2:$K$8265, 11)</f>
        <v>109.7085</v>
      </c>
      <c r="F207" s="7">
        <f t="shared" si="1"/>
        <v>1.1712499999999999</v>
      </c>
      <c r="G207" s="8">
        <v>200000</v>
      </c>
      <c r="H207" s="9">
        <f t="shared" si="2"/>
        <v>2000000</v>
      </c>
    </row>
    <row r="208" spans="1:8" ht="14.5">
      <c r="A208" s="6" t="str">
        <f t="shared" si="0"/>
        <v>Batang - Kasepuhan_SEMAMPIR</v>
      </c>
      <c r="B208" s="11" t="s">
        <v>54</v>
      </c>
      <c r="C208" s="11" t="s">
        <v>214</v>
      </c>
      <c r="D208" s="11">
        <v>9.3699999999999992</v>
      </c>
      <c r="E208" s="7">
        <f>VLOOKUP(A208, Sheet2!$A$2:$K$8265, 11)</f>
        <v>109.7085</v>
      </c>
      <c r="F208" s="7">
        <f t="shared" si="1"/>
        <v>1.1712499999999999</v>
      </c>
      <c r="G208" s="8">
        <v>200000</v>
      </c>
      <c r="H208" s="9">
        <f t="shared" si="2"/>
        <v>2000000</v>
      </c>
    </row>
    <row r="209" spans="1:8" ht="14.5">
      <c r="A209" s="6" t="str">
        <f t="shared" si="0"/>
        <v>Batang - Kasepuhan_SEMBOJO</v>
      </c>
      <c r="B209" s="11" t="s">
        <v>54</v>
      </c>
      <c r="C209" s="11" t="s">
        <v>215</v>
      </c>
      <c r="D209" s="11">
        <v>9.3699999999999992</v>
      </c>
      <c r="E209" s="7">
        <f>VLOOKUP(A209, Sheet2!$A$2:$K$8265, 11)</f>
        <v>109.7085</v>
      </c>
      <c r="F209" s="7">
        <f t="shared" si="1"/>
        <v>1.1712499999999999</v>
      </c>
      <c r="G209" s="8">
        <v>200000</v>
      </c>
      <c r="H209" s="9">
        <f t="shared" si="2"/>
        <v>2000000</v>
      </c>
    </row>
    <row r="210" spans="1:8" ht="14.5">
      <c r="A210" s="6" t="str">
        <f t="shared" si="0"/>
        <v>Batang - Kasepuhan_SENDANG</v>
      </c>
      <c r="B210" s="11" t="s">
        <v>54</v>
      </c>
      <c r="C210" s="11" t="s">
        <v>216</v>
      </c>
      <c r="D210" s="11">
        <v>9.3699999999999992</v>
      </c>
      <c r="E210" s="7">
        <f>VLOOKUP(A210, Sheet2!$A$2:$K$8265, 11)</f>
        <v>109.7085</v>
      </c>
      <c r="F210" s="7">
        <f t="shared" si="1"/>
        <v>1.1712499999999999</v>
      </c>
      <c r="G210" s="8">
        <v>200000</v>
      </c>
      <c r="H210" s="9">
        <f t="shared" si="2"/>
        <v>2000000</v>
      </c>
    </row>
    <row r="211" spans="1:8" ht="14.5">
      <c r="A211" s="6" t="str">
        <f t="shared" si="0"/>
        <v>Batang - Kasepuhan_SENGON</v>
      </c>
      <c r="B211" s="11" t="s">
        <v>54</v>
      </c>
      <c r="C211" s="11" t="s">
        <v>217</v>
      </c>
      <c r="D211" s="11">
        <v>9.3699999999999992</v>
      </c>
      <c r="E211" s="7">
        <f>VLOOKUP(A211, Sheet2!$A$2:$K$8265, 11)</f>
        <v>109.7085</v>
      </c>
      <c r="F211" s="7">
        <f t="shared" si="1"/>
        <v>1.1712499999999999</v>
      </c>
      <c r="G211" s="8">
        <v>200000</v>
      </c>
      <c r="H211" s="9">
        <f t="shared" si="2"/>
        <v>2000000</v>
      </c>
    </row>
    <row r="212" spans="1:8" ht="14.5">
      <c r="A212" s="6" t="str">
        <f t="shared" si="0"/>
        <v>Batang - Kasepuhan_SIBERUK</v>
      </c>
      <c r="B212" s="11" t="s">
        <v>54</v>
      </c>
      <c r="C212" s="11" t="s">
        <v>218</v>
      </c>
      <c r="D212" s="11">
        <v>9.3699999999999992</v>
      </c>
      <c r="E212" s="7">
        <f>VLOOKUP(A212, Sheet2!$A$2:$K$8265, 11)</f>
        <v>109.7085</v>
      </c>
      <c r="F212" s="7">
        <f t="shared" si="1"/>
        <v>1.1712499999999999</v>
      </c>
      <c r="G212" s="8">
        <v>200000</v>
      </c>
      <c r="H212" s="9">
        <f t="shared" si="2"/>
        <v>2000000</v>
      </c>
    </row>
    <row r="213" spans="1:8" ht="14.5">
      <c r="A213" s="6" t="str">
        <f t="shared" si="0"/>
        <v>Batang - Kasepuhan_SIDAYU</v>
      </c>
      <c r="B213" s="11" t="s">
        <v>54</v>
      </c>
      <c r="C213" s="11" t="s">
        <v>219</v>
      </c>
      <c r="D213" s="11">
        <v>9.3699999999999992</v>
      </c>
      <c r="E213" s="7">
        <f>VLOOKUP(A213, Sheet2!$A$2:$K$8265, 11)</f>
        <v>109.7085</v>
      </c>
      <c r="F213" s="7">
        <f t="shared" si="1"/>
        <v>1.1712499999999999</v>
      </c>
      <c r="G213" s="8">
        <v>200000</v>
      </c>
      <c r="H213" s="9">
        <f t="shared" si="2"/>
        <v>2000000</v>
      </c>
    </row>
    <row r="214" spans="1:8" ht="14.5">
      <c r="A214" s="6" t="str">
        <f t="shared" si="0"/>
        <v>Batang - Kasepuhan_SIDOHARJO</v>
      </c>
      <c r="B214" s="11" t="s">
        <v>54</v>
      </c>
      <c r="C214" s="11" t="s">
        <v>220</v>
      </c>
      <c r="D214" s="11">
        <v>5.84</v>
      </c>
      <c r="E214" s="7">
        <f>VLOOKUP(A214, Sheet2!$A$2:$K$8265, 11)</f>
        <v>109.7085</v>
      </c>
      <c r="F214" s="7">
        <f t="shared" si="1"/>
        <v>0.73</v>
      </c>
      <c r="G214" s="8">
        <v>200000</v>
      </c>
      <c r="H214" s="9">
        <f t="shared" si="2"/>
        <v>1200000</v>
      </c>
    </row>
    <row r="215" spans="1:8" ht="14.5">
      <c r="A215" s="6" t="str">
        <f t="shared" si="0"/>
        <v>Batang - Kasepuhan_SIDOMULYO</v>
      </c>
      <c r="B215" s="11" t="s">
        <v>54</v>
      </c>
      <c r="C215" s="11" t="s">
        <v>221</v>
      </c>
      <c r="D215" s="11">
        <v>5.84</v>
      </c>
      <c r="E215" s="7">
        <f>VLOOKUP(A215, Sheet2!$A$2:$K$8265, 11)</f>
        <v>109.7085</v>
      </c>
      <c r="F215" s="7">
        <f t="shared" si="1"/>
        <v>0.73</v>
      </c>
      <c r="G215" s="8">
        <v>200000</v>
      </c>
      <c r="H215" s="9">
        <f t="shared" si="2"/>
        <v>1200000</v>
      </c>
    </row>
    <row r="216" spans="1:8" ht="14.5">
      <c r="A216" s="6" t="str">
        <f t="shared" si="0"/>
        <v>Batang - Kasepuhan_SIDOREJO</v>
      </c>
      <c r="B216" s="11" t="s">
        <v>54</v>
      </c>
      <c r="C216" s="11" t="s">
        <v>222</v>
      </c>
      <c r="D216" s="11">
        <v>9.3699999999999992</v>
      </c>
      <c r="E216" s="7">
        <f>VLOOKUP(A216, Sheet2!$A$2:$K$8265, 11)</f>
        <v>109.7085</v>
      </c>
      <c r="F216" s="7">
        <f t="shared" si="1"/>
        <v>1.1712499999999999</v>
      </c>
      <c r="G216" s="8">
        <v>200000</v>
      </c>
      <c r="H216" s="9">
        <f t="shared" si="2"/>
        <v>2000000</v>
      </c>
    </row>
    <row r="217" spans="1:8" ht="14.5">
      <c r="A217" s="6" t="str">
        <f t="shared" si="0"/>
        <v>Batang - Kasepuhan_SIGAYAM</v>
      </c>
      <c r="B217" s="11" t="s">
        <v>54</v>
      </c>
      <c r="C217" s="11" t="s">
        <v>223</v>
      </c>
      <c r="D217" s="11">
        <v>9.3699999999999992</v>
      </c>
      <c r="E217" s="7">
        <f>VLOOKUP(A217, Sheet2!$A$2:$K$8265, 11)</f>
        <v>109.7085</v>
      </c>
      <c r="F217" s="7">
        <f t="shared" si="1"/>
        <v>1.1712499999999999</v>
      </c>
      <c r="G217" s="8">
        <v>200000</v>
      </c>
      <c r="H217" s="9">
        <f t="shared" si="2"/>
        <v>2000000</v>
      </c>
    </row>
    <row r="218" spans="1:8" ht="14.5">
      <c r="A218" s="6" t="str">
        <f t="shared" si="0"/>
        <v>Batang - Kasepuhan_SIGUCI</v>
      </c>
      <c r="B218" s="11" t="s">
        <v>54</v>
      </c>
      <c r="C218" s="11" t="s">
        <v>224</v>
      </c>
      <c r="D218" s="11">
        <v>9.3699999999999992</v>
      </c>
      <c r="E218" s="7">
        <f>VLOOKUP(A218, Sheet2!$A$2:$K$8265, 11)</f>
        <v>109.7085</v>
      </c>
      <c r="F218" s="7">
        <f t="shared" si="1"/>
        <v>1.1712499999999999</v>
      </c>
      <c r="G218" s="8">
        <v>200000</v>
      </c>
      <c r="H218" s="9">
        <f t="shared" si="2"/>
        <v>2000000</v>
      </c>
    </row>
    <row r="219" spans="1:8" ht="14.5">
      <c r="A219" s="6" t="str">
        <f t="shared" si="0"/>
        <v>Batang - Kasepuhan_SIJONO</v>
      </c>
      <c r="B219" s="11" t="s">
        <v>54</v>
      </c>
      <c r="C219" s="11" t="s">
        <v>225</v>
      </c>
      <c r="D219" s="11">
        <v>9.3699999999999992</v>
      </c>
      <c r="E219" s="7">
        <f>VLOOKUP(A219, Sheet2!$A$2:$K$8265, 11)</f>
        <v>109.7085</v>
      </c>
      <c r="F219" s="7">
        <f t="shared" si="1"/>
        <v>1.1712499999999999</v>
      </c>
      <c r="G219" s="8">
        <v>200000</v>
      </c>
      <c r="H219" s="9">
        <f t="shared" si="2"/>
        <v>2000000</v>
      </c>
    </row>
    <row r="220" spans="1:8" ht="14.5">
      <c r="A220" s="6" t="str">
        <f t="shared" si="0"/>
        <v>Batang - Kasepuhan_SILURAH</v>
      </c>
      <c r="B220" s="11" t="s">
        <v>54</v>
      </c>
      <c r="C220" s="11" t="s">
        <v>226</v>
      </c>
      <c r="D220" s="11">
        <v>9.3699999999999992</v>
      </c>
      <c r="E220" s="7">
        <f>VLOOKUP(A220, Sheet2!$A$2:$K$8265, 11)</f>
        <v>109.7085</v>
      </c>
      <c r="F220" s="7">
        <f t="shared" si="1"/>
        <v>1.1712499999999999</v>
      </c>
      <c r="G220" s="8">
        <v>200000</v>
      </c>
      <c r="H220" s="9">
        <f t="shared" si="2"/>
        <v>2000000</v>
      </c>
    </row>
    <row r="221" spans="1:8" ht="14.5">
      <c r="A221" s="6" t="str">
        <f t="shared" si="0"/>
        <v>Batang - Kasepuhan_SIMBANGDESA</v>
      </c>
      <c r="B221" s="11" t="s">
        <v>54</v>
      </c>
      <c r="C221" s="11" t="s">
        <v>227</v>
      </c>
      <c r="D221" s="11">
        <v>9.3699999999999992</v>
      </c>
      <c r="E221" s="7">
        <f>VLOOKUP(A221, Sheet2!$A$2:$K$8265, 11)</f>
        <v>109.7085</v>
      </c>
      <c r="F221" s="7">
        <f t="shared" si="1"/>
        <v>1.1712499999999999</v>
      </c>
      <c r="G221" s="8">
        <v>200000</v>
      </c>
      <c r="H221" s="9">
        <f t="shared" si="2"/>
        <v>2000000</v>
      </c>
    </row>
    <row r="222" spans="1:8" ht="14.5">
      <c r="A222" s="6" t="str">
        <f t="shared" si="0"/>
        <v>Batang - Kasepuhan_SIMBANGJATI</v>
      </c>
      <c r="B222" s="11" t="s">
        <v>54</v>
      </c>
      <c r="C222" s="11" t="s">
        <v>228</v>
      </c>
      <c r="D222" s="11">
        <v>9.3699999999999992</v>
      </c>
      <c r="E222" s="7">
        <f>VLOOKUP(A222, Sheet2!$A$2:$K$8265, 11)</f>
        <v>109.7085</v>
      </c>
      <c r="F222" s="7">
        <f t="shared" si="1"/>
        <v>1.1712499999999999</v>
      </c>
      <c r="G222" s="8">
        <v>200000</v>
      </c>
      <c r="H222" s="9">
        <f t="shared" si="2"/>
        <v>2000000</v>
      </c>
    </row>
    <row r="223" spans="1:8" ht="14.5">
      <c r="A223" s="6" t="str">
        <f t="shared" si="0"/>
        <v>Batang - Kasepuhan_SIMPAR</v>
      </c>
      <c r="B223" s="11" t="s">
        <v>54</v>
      </c>
      <c r="C223" s="11" t="s">
        <v>229</v>
      </c>
      <c r="D223" s="11">
        <v>9.3699999999999992</v>
      </c>
      <c r="E223" s="7">
        <f>VLOOKUP(A223, Sheet2!$A$2:$K$8265, 11)</f>
        <v>109.7085</v>
      </c>
      <c r="F223" s="7">
        <f t="shared" si="1"/>
        <v>1.1712499999999999</v>
      </c>
      <c r="G223" s="8">
        <v>200000</v>
      </c>
      <c r="H223" s="9">
        <f t="shared" si="2"/>
        <v>2000000</v>
      </c>
    </row>
    <row r="224" spans="1:8" ht="14.5">
      <c r="A224" s="6" t="str">
        <f t="shared" si="0"/>
        <v>Batang - Kasepuhan_SIWATU</v>
      </c>
      <c r="B224" s="11" t="s">
        <v>54</v>
      </c>
      <c r="C224" s="11" t="s">
        <v>230</v>
      </c>
      <c r="D224" s="11">
        <v>9.3699999999999992</v>
      </c>
      <c r="E224" s="7">
        <f>VLOOKUP(A224, Sheet2!$A$2:$K$8265, 11)</f>
        <v>109.7085</v>
      </c>
      <c r="F224" s="7">
        <f t="shared" si="1"/>
        <v>1.1712499999999999</v>
      </c>
      <c r="G224" s="8">
        <v>200000</v>
      </c>
      <c r="H224" s="9">
        <f t="shared" si="2"/>
        <v>2000000</v>
      </c>
    </row>
    <row r="225" spans="1:8" ht="14.5">
      <c r="A225" s="6" t="str">
        <f t="shared" si="0"/>
        <v>Batang - Kasepuhan_SODONG</v>
      </c>
      <c r="B225" s="11" t="s">
        <v>54</v>
      </c>
      <c r="C225" s="11" t="s">
        <v>231</v>
      </c>
      <c r="D225" s="11">
        <v>9.3699999999999992</v>
      </c>
      <c r="E225" s="7">
        <f>VLOOKUP(A225, Sheet2!$A$2:$K$8265, 11)</f>
        <v>109.7085</v>
      </c>
      <c r="F225" s="7">
        <f t="shared" si="1"/>
        <v>1.1712499999999999</v>
      </c>
      <c r="G225" s="8">
        <v>200000</v>
      </c>
      <c r="H225" s="9">
        <f t="shared" si="2"/>
        <v>2000000</v>
      </c>
    </row>
    <row r="226" spans="1:8" ht="14.5">
      <c r="A226" s="6" t="str">
        <f t="shared" si="0"/>
        <v>Batang - Kasepuhan_SOKODUWET</v>
      </c>
      <c r="B226" s="11" t="s">
        <v>54</v>
      </c>
      <c r="C226" s="11" t="s">
        <v>232</v>
      </c>
      <c r="D226" s="11">
        <v>0.94</v>
      </c>
      <c r="E226" s="7">
        <f>VLOOKUP(A226, Sheet2!$A$2:$K$8265, 11)</f>
        <v>109.7085</v>
      </c>
      <c r="F226" s="7">
        <f t="shared" si="1"/>
        <v>0.11749999999999999</v>
      </c>
      <c r="G226" s="8">
        <v>200000</v>
      </c>
      <c r="H226" s="9">
        <f t="shared" si="2"/>
        <v>200000</v>
      </c>
    </row>
    <row r="227" spans="1:8" ht="14.5">
      <c r="A227" s="6" t="str">
        <f t="shared" si="0"/>
        <v>Batang - Kasepuhan_SUBAH</v>
      </c>
      <c r="B227" s="11" t="s">
        <v>54</v>
      </c>
      <c r="C227" s="11" t="s">
        <v>233</v>
      </c>
      <c r="D227" s="11">
        <v>9.3699999999999992</v>
      </c>
      <c r="E227" s="7">
        <f>VLOOKUP(A227, Sheet2!$A$2:$K$8265, 11)</f>
        <v>109.7085</v>
      </c>
      <c r="F227" s="7">
        <f t="shared" si="1"/>
        <v>1.1712499999999999</v>
      </c>
      <c r="G227" s="8">
        <v>200000</v>
      </c>
      <c r="H227" s="9">
        <f t="shared" si="2"/>
        <v>2000000</v>
      </c>
    </row>
    <row r="228" spans="1:8" ht="14.5">
      <c r="A228" s="6" t="str">
        <f t="shared" si="0"/>
        <v>Batang - Kasepuhan_TALUN</v>
      </c>
      <c r="B228" s="11" t="s">
        <v>54</v>
      </c>
      <c r="C228" s="11" t="s">
        <v>234</v>
      </c>
      <c r="D228" s="11">
        <v>5.84</v>
      </c>
      <c r="E228" s="7">
        <f>VLOOKUP(A228, Sheet2!$A$2:$K$8265, 11)</f>
        <v>109.7085</v>
      </c>
      <c r="F228" s="7">
        <f t="shared" si="1"/>
        <v>0.73</v>
      </c>
      <c r="G228" s="8">
        <v>200000</v>
      </c>
      <c r="H228" s="9">
        <f t="shared" si="2"/>
        <v>1200000</v>
      </c>
    </row>
    <row r="229" spans="1:8" ht="14.5">
      <c r="A229" s="6" t="str">
        <f t="shared" si="0"/>
        <v>Batang - Kasepuhan_TAMBAHREJO</v>
      </c>
      <c r="B229" s="11" t="s">
        <v>54</v>
      </c>
      <c r="C229" s="11" t="s">
        <v>235</v>
      </c>
      <c r="D229" s="11">
        <v>9.3699999999999992</v>
      </c>
      <c r="E229" s="7">
        <f>VLOOKUP(A229, Sheet2!$A$2:$K$8265, 11)</f>
        <v>109.7085</v>
      </c>
      <c r="F229" s="7">
        <f t="shared" si="1"/>
        <v>1.1712499999999999</v>
      </c>
      <c r="G229" s="8">
        <v>200000</v>
      </c>
      <c r="H229" s="9">
        <f t="shared" si="2"/>
        <v>2000000</v>
      </c>
    </row>
    <row r="230" spans="1:8" ht="14.5">
      <c r="A230" s="6" t="str">
        <f t="shared" si="0"/>
        <v>Batang - Kasepuhan_TAMBAKBOYO</v>
      </c>
      <c r="B230" s="11" t="s">
        <v>54</v>
      </c>
      <c r="C230" s="11" t="s">
        <v>236</v>
      </c>
      <c r="D230" s="11">
        <v>9.3699999999999992</v>
      </c>
      <c r="E230" s="7">
        <f>VLOOKUP(A230, Sheet2!$A$2:$K$8265, 11)</f>
        <v>109.7085</v>
      </c>
      <c r="F230" s="7">
        <f t="shared" si="1"/>
        <v>1.1712499999999999</v>
      </c>
      <c r="G230" s="8">
        <v>200000</v>
      </c>
      <c r="H230" s="9">
        <f t="shared" si="2"/>
        <v>2000000</v>
      </c>
    </row>
    <row r="231" spans="1:8" ht="14.5">
      <c r="A231" s="6" t="str">
        <f t="shared" si="0"/>
        <v>Batang - Kasepuhan_TEGALSARI</v>
      </c>
      <c r="B231" s="11" t="s">
        <v>54</v>
      </c>
      <c r="C231" s="11" t="s">
        <v>237</v>
      </c>
      <c r="D231" s="11">
        <v>9.3699999999999992</v>
      </c>
      <c r="E231" s="7">
        <f>VLOOKUP(A231, Sheet2!$A$2:$K$8265, 11)</f>
        <v>109.7085</v>
      </c>
      <c r="F231" s="7">
        <f t="shared" si="1"/>
        <v>1.1712499999999999</v>
      </c>
      <c r="G231" s="8">
        <v>200000</v>
      </c>
      <c r="H231" s="9">
        <f t="shared" si="2"/>
        <v>2000000</v>
      </c>
    </row>
    <row r="232" spans="1:8" ht="14.5">
      <c r="A232" s="6" t="str">
        <f t="shared" si="0"/>
        <v>Batang - Kasepuhan_TERBAN</v>
      </c>
      <c r="B232" s="11" t="s">
        <v>54</v>
      </c>
      <c r="C232" s="11" t="s">
        <v>238</v>
      </c>
      <c r="D232" s="11">
        <v>9.3699999999999992</v>
      </c>
      <c r="E232" s="7">
        <f>VLOOKUP(A232, Sheet2!$A$2:$K$8265, 11)</f>
        <v>109.7085</v>
      </c>
      <c r="F232" s="7">
        <f t="shared" si="1"/>
        <v>1.1712499999999999</v>
      </c>
      <c r="G232" s="8">
        <v>200000</v>
      </c>
      <c r="H232" s="9">
        <f t="shared" si="2"/>
        <v>2000000</v>
      </c>
    </row>
    <row r="233" spans="1:8" ht="14.5">
      <c r="A233" s="6" t="str">
        <f t="shared" si="0"/>
        <v>Batang - Kasepuhan_TIMBANGSARI</v>
      </c>
      <c r="B233" s="11" t="s">
        <v>54</v>
      </c>
      <c r="C233" s="11" t="s">
        <v>239</v>
      </c>
      <c r="D233" s="11">
        <v>5.84</v>
      </c>
      <c r="E233" s="7">
        <f>VLOOKUP(A233, Sheet2!$A$2:$K$8265, 11)</f>
        <v>109.7085</v>
      </c>
      <c r="F233" s="7">
        <f t="shared" si="1"/>
        <v>0.73</v>
      </c>
      <c r="G233" s="8">
        <v>200000</v>
      </c>
      <c r="H233" s="9">
        <f t="shared" si="2"/>
        <v>1200000</v>
      </c>
    </row>
    <row r="234" spans="1:8" ht="14.5">
      <c r="A234" s="6" t="str">
        <f t="shared" si="0"/>
        <v>Batang - Kasepuhan_TOMBO</v>
      </c>
      <c r="B234" s="11" t="s">
        <v>54</v>
      </c>
      <c r="C234" s="11" t="s">
        <v>240</v>
      </c>
      <c r="D234" s="11">
        <v>9.3699999999999992</v>
      </c>
      <c r="E234" s="7">
        <f>VLOOKUP(A234, Sheet2!$A$2:$K$8265, 11)</f>
        <v>109.7085</v>
      </c>
      <c r="F234" s="7">
        <f t="shared" si="1"/>
        <v>1.1712499999999999</v>
      </c>
      <c r="G234" s="8">
        <v>200000</v>
      </c>
      <c r="H234" s="9">
        <f t="shared" si="2"/>
        <v>2000000</v>
      </c>
    </row>
    <row r="235" spans="1:8" ht="14.5">
      <c r="A235" s="6" t="str">
        <f t="shared" si="0"/>
        <v>Batang - Kasepuhan_TOSARAN</v>
      </c>
      <c r="B235" s="11" t="s">
        <v>54</v>
      </c>
      <c r="C235" s="11" t="s">
        <v>241</v>
      </c>
      <c r="D235" s="11">
        <v>5.84</v>
      </c>
      <c r="E235" s="7">
        <f>VLOOKUP(A235, Sheet2!$A$2:$K$8265, 11)</f>
        <v>109.7085</v>
      </c>
      <c r="F235" s="7">
        <f t="shared" si="1"/>
        <v>0.73</v>
      </c>
      <c r="G235" s="8">
        <v>200000</v>
      </c>
      <c r="H235" s="9">
        <f t="shared" si="2"/>
        <v>1200000</v>
      </c>
    </row>
    <row r="236" spans="1:8" ht="14.5">
      <c r="A236" s="6" t="str">
        <f t="shared" si="0"/>
        <v>Batang - Kasepuhan_TOSO</v>
      </c>
      <c r="B236" s="11" t="s">
        <v>54</v>
      </c>
      <c r="C236" s="11" t="s">
        <v>242</v>
      </c>
      <c r="D236" s="11">
        <v>9.3699999999999992</v>
      </c>
      <c r="E236" s="7">
        <f>VLOOKUP(A236, Sheet2!$A$2:$K$8265, 11)</f>
        <v>109.7085</v>
      </c>
      <c r="F236" s="7">
        <f t="shared" si="1"/>
        <v>1.1712499999999999</v>
      </c>
      <c r="G236" s="8">
        <v>200000</v>
      </c>
      <c r="H236" s="9">
        <f t="shared" si="2"/>
        <v>2000000</v>
      </c>
    </row>
    <row r="237" spans="1:8" ht="14.5">
      <c r="A237" s="6" t="str">
        <f t="shared" si="0"/>
        <v>Batang - Kasepuhan_TRAGUNG</v>
      </c>
      <c r="B237" s="11" t="s">
        <v>54</v>
      </c>
      <c r="C237" s="11" t="s">
        <v>243</v>
      </c>
      <c r="D237" s="11">
        <v>9.3699999999999992</v>
      </c>
      <c r="E237" s="7">
        <f>VLOOKUP(A237, Sheet2!$A$2:$K$8265, 11)</f>
        <v>109.7085</v>
      </c>
      <c r="F237" s="7">
        <f t="shared" si="1"/>
        <v>1.1712499999999999</v>
      </c>
      <c r="G237" s="8">
        <v>200000</v>
      </c>
      <c r="H237" s="9">
        <f t="shared" si="2"/>
        <v>2000000</v>
      </c>
    </row>
    <row r="238" spans="1:8" ht="14.5">
      <c r="A238" s="6" t="str">
        <f t="shared" si="0"/>
        <v>Batang - Kasepuhan_TULIS</v>
      </c>
      <c r="B238" s="11" t="s">
        <v>54</v>
      </c>
      <c r="C238" s="11" t="s">
        <v>244</v>
      </c>
      <c r="D238" s="11">
        <v>9.3699999999999992</v>
      </c>
      <c r="E238" s="7">
        <f>VLOOKUP(A238, Sheet2!$A$2:$K$8265, 11)</f>
        <v>109.7085</v>
      </c>
      <c r="F238" s="7">
        <f t="shared" si="1"/>
        <v>1.1712499999999999</v>
      </c>
      <c r="G238" s="8">
        <v>200000</v>
      </c>
      <c r="H238" s="9">
        <f t="shared" si="2"/>
        <v>2000000</v>
      </c>
    </row>
    <row r="239" spans="1:8" ht="14.5">
      <c r="A239" s="6" t="str">
        <f t="shared" si="0"/>
        <v>Batang - Kasepuhan_TUMBREP</v>
      </c>
      <c r="B239" s="11" t="s">
        <v>54</v>
      </c>
      <c r="C239" s="11" t="s">
        <v>245</v>
      </c>
      <c r="D239" s="11">
        <v>9.3699999999999992</v>
      </c>
      <c r="E239" s="7">
        <f>VLOOKUP(A239, Sheet2!$A$2:$K$8265, 11)</f>
        <v>109.7085</v>
      </c>
      <c r="F239" s="7">
        <f t="shared" si="1"/>
        <v>1.1712499999999999</v>
      </c>
      <c r="G239" s="8">
        <v>200000</v>
      </c>
      <c r="H239" s="9">
        <f t="shared" si="2"/>
        <v>2000000</v>
      </c>
    </row>
    <row r="240" spans="1:8" ht="14.5">
      <c r="A240" s="6" t="str">
        <f t="shared" si="0"/>
        <v>Batang - Kasepuhan_UJUNGNEGORO</v>
      </c>
      <c r="B240" s="11" t="s">
        <v>54</v>
      </c>
      <c r="C240" s="11" t="s">
        <v>246</v>
      </c>
      <c r="D240" s="11">
        <v>9.3699999999999992</v>
      </c>
      <c r="E240" s="7">
        <f>VLOOKUP(A240, Sheet2!$A$2:$K$8265, 11)</f>
        <v>109.7085</v>
      </c>
      <c r="F240" s="7">
        <f t="shared" si="1"/>
        <v>1.1712499999999999</v>
      </c>
      <c r="G240" s="8">
        <v>200000</v>
      </c>
      <c r="H240" s="9">
        <f t="shared" si="2"/>
        <v>2000000</v>
      </c>
    </row>
    <row r="241" spans="1:8" ht="14.5">
      <c r="A241" s="6" t="str">
        <f t="shared" si="0"/>
        <v>Batang - Kasepuhan_WARUNGASEM</v>
      </c>
      <c r="B241" s="11" t="s">
        <v>54</v>
      </c>
      <c r="C241" s="11" t="s">
        <v>247</v>
      </c>
      <c r="D241" s="11">
        <v>9.3699999999999992</v>
      </c>
      <c r="E241" s="7">
        <f>VLOOKUP(A241, Sheet2!$A$2:$K$8265, 11)</f>
        <v>109.7085</v>
      </c>
      <c r="F241" s="7">
        <f t="shared" si="1"/>
        <v>1.1712499999999999</v>
      </c>
      <c r="G241" s="8">
        <v>200000</v>
      </c>
      <c r="H241" s="9">
        <f t="shared" si="2"/>
        <v>2000000</v>
      </c>
    </row>
    <row r="242" spans="1:8" ht="14.5">
      <c r="A242" s="6" t="str">
        <f t="shared" si="0"/>
        <v>Batang - Kasepuhan_WATES</v>
      </c>
      <c r="B242" s="11" t="s">
        <v>54</v>
      </c>
      <c r="C242" s="11" t="s">
        <v>248</v>
      </c>
      <c r="D242" s="11">
        <v>9.3699999999999992</v>
      </c>
      <c r="E242" s="7">
        <f>VLOOKUP(A242, Sheet2!$A$2:$K$8265, 11)</f>
        <v>109.7085</v>
      </c>
      <c r="F242" s="7">
        <f t="shared" si="1"/>
        <v>1.1712499999999999</v>
      </c>
      <c r="G242" s="8">
        <v>200000</v>
      </c>
      <c r="H242" s="9">
        <f t="shared" si="2"/>
        <v>2000000</v>
      </c>
    </row>
    <row r="243" spans="1:8" ht="14.5">
      <c r="A243" s="6" t="str">
        <f t="shared" si="0"/>
        <v>Batang - Kasepuhan_WATESALIT</v>
      </c>
      <c r="B243" s="11" t="s">
        <v>54</v>
      </c>
      <c r="C243" s="11" t="s">
        <v>249</v>
      </c>
      <c r="D243" s="11">
        <v>9.3699999999999992</v>
      </c>
      <c r="E243" s="7">
        <f>VLOOKUP(A243, Sheet2!$A$2:$K$8265, 11)</f>
        <v>109.7085</v>
      </c>
      <c r="F243" s="7">
        <f t="shared" si="1"/>
        <v>1.1712499999999999</v>
      </c>
      <c r="G243" s="8">
        <v>200000</v>
      </c>
      <c r="H243" s="9">
        <f t="shared" si="2"/>
        <v>2000000</v>
      </c>
    </row>
    <row r="244" spans="1:8" ht="14.5">
      <c r="A244" s="6" t="str">
        <f t="shared" si="0"/>
        <v>Batang - Kasepuhan_WATUSALAM</v>
      </c>
      <c r="B244" s="11" t="s">
        <v>54</v>
      </c>
      <c r="C244" s="11" t="s">
        <v>250</v>
      </c>
      <c r="D244" s="11">
        <v>5.84</v>
      </c>
      <c r="E244" s="7">
        <f>VLOOKUP(A244, Sheet2!$A$2:$K$8265, 11)</f>
        <v>109.7085</v>
      </c>
      <c r="F244" s="7">
        <f t="shared" si="1"/>
        <v>0.73</v>
      </c>
      <c r="G244" s="8">
        <v>200000</v>
      </c>
      <c r="H244" s="9">
        <f t="shared" si="2"/>
        <v>1200000</v>
      </c>
    </row>
    <row r="245" spans="1:8" ht="14.5">
      <c r="A245" s="6" t="str">
        <f t="shared" si="0"/>
        <v>Batang - Kasepuhan_WONOBODRO</v>
      </c>
      <c r="B245" s="11" t="s">
        <v>54</v>
      </c>
      <c r="C245" s="11" t="s">
        <v>251</v>
      </c>
      <c r="D245" s="11">
        <v>9.3699999999999992</v>
      </c>
      <c r="E245" s="7">
        <f>VLOOKUP(A245, Sheet2!$A$2:$K$8265, 11)</f>
        <v>109.7085</v>
      </c>
      <c r="F245" s="7">
        <f t="shared" si="1"/>
        <v>1.1712499999999999</v>
      </c>
      <c r="G245" s="8">
        <v>200000</v>
      </c>
      <c r="H245" s="9">
        <f t="shared" si="2"/>
        <v>2000000</v>
      </c>
    </row>
    <row r="246" spans="1:8" ht="14.5">
      <c r="A246" s="6" t="str">
        <f t="shared" si="0"/>
        <v>Batang - Kasepuhan_WONODADI</v>
      </c>
      <c r="B246" s="11" t="s">
        <v>54</v>
      </c>
      <c r="C246" s="11" t="s">
        <v>252</v>
      </c>
      <c r="D246" s="11">
        <v>9.3699999999999992</v>
      </c>
      <c r="E246" s="7">
        <f>VLOOKUP(A246, Sheet2!$A$2:$K$8265, 11)</f>
        <v>109.7085</v>
      </c>
      <c r="F246" s="7">
        <f t="shared" si="1"/>
        <v>1.1712499999999999</v>
      </c>
      <c r="G246" s="8">
        <v>200000</v>
      </c>
      <c r="H246" s="9">
        <f t="shared" si="2"/>
        <v>2000000</v>
      </c>
    </row>
    <row r="247" spans="1:8" ht="14.5">
      <c r="A247" s="6" t="str">
        <f t="shared" si="0"/>
        <v>Batang - Kasepuhan_WONOKERSO</v>
      </c>
      <c r="B247" s="11" t="s">
        <v>54</v>
      </c>
      <c r="C247" s="11" t="s">
        <v>253</v>
      </c>
      <c r="D247" s="11">
        <v>9.3699999999999992</v>
      </c>
      <c r="E247" s="7">
        <f>VLOOKUP(A247, Sheet2!$A$2:$K$8265, 11)</f>
        <v>109.7085</v>
      </c>
      <c r="F247" s="7">
        <f t="shared" si="1"/>
        <v>1.1712499999999999</v>
      </c>
      <c r="G247" s="8">
        <v>200000</v>
      </c>
      <c r="H247" s="9">
        <f t="shared" si="2"/>
        <v>2000000</v>
      </c>
    </row>
    <row r="248" spans="1:8" ht="14.5">
      <c r="A248" s="6" t="str">
        <f t="shared" si="0"/>
        <v>Batang - Kasepuhan_WONOKERTO</v>
      </c>
      <c r="B248" s="11" t="s">
        <v>54</v>
      </c>
      <c r="C248" s="11" t="s">
        <v>254</v>
      </c>
      <c r="D248" s="11">
        <v>9.3699999999999992</v>
      </c>
      <c r="E248" s="7">
        <f>VLOOKUP(A248, Sheet2!$A$2:$K$8265, 11)</f>
        <v>109.7085</v>
      </c>
      <c r="F248" s="7">
        <f t="shared" si="1"/>
        <v>1.1712499999999999</v>
      </c>
      <c r="G248" s="8">
        <v>200000</v>
      </c>
      <c r="H248" s="9">
        <f t="shared" si="2"/>
        <v>2000000</v>
      </c>
    </row>
    <row r="249" spans="1:8" ht="14.5">
      <c r="A249" s="6" t="str">
        <f t="shared" si="0"/>
        <v>Batang - Kasepuhan_WONOMERTO</v>
      </c>
      <c r="B249" s="11" t="s">
        <v>54</v>
      </c>
      <c r="C249" s="11" t="s">
        <v>255</v>
      </c>
      <c r="D249" s="11">
        <v>9.3699999999999992</v>
      </c>
      <c r="E249" s="7">
        <f>VLOOKUP(A249, Sheet2!$A$2:$K$8265, 11)</f>
        <v>109.7085</v>
      </c>
      <c r="F249" s="7">
        <f t="shared" si="1"/>
        <v>1.1712499999999999</v>
      </c>
      <c r="G249" s="8">
        <v>200000</v>
      </c>
      <c r="H249" s="9">
        <f t="shared" si="2"/>
        <v>2000000</v>
      </c>
    </row>
    <row r="250" spans="1:8" ht="14.5">
      <c r="A250" s="6" t="str">
        <f t="shared" si="0"/>
        <v>Batang - Kasepuhan_WONOROJO</v>
      </c>
      <c r="B250" s="11" t="s">
        <v>54</v>
      </c>
      <c r="C250" s="11" t="s">
        <v>256</v>
      </c>
      <c r="D250" s="11">
        <v>9.3699999999999992</v>
      </c>
      <c r="E250" s="7">
        <f>VLOOKUP(A250, Sheet2!$A$2:$K$8265, 11)</f>
        <v>109.7085</v>
      </c>
      <c r="F250" s="7">
        <f t="shared" si="1"/>
        <v>1.1712499999999999</v>
      </c>
      <c r="G250" s="8">
        <v>200000</v>
      </c>
      <c r="H250" s="9">
        <f t="shared" si="2"/>
        <v>2000000</v>
      </c>
    </row>
    <row r="251" spans="1:8" ht="14.5">
      <c r="A251" s="6" t="str">
        <f t="shared" si="0"/>
        <v>Batang - Kasepuhan_WONOSEGORO</v>
      </c>
      <c r="B251" s="11" t="s">
        <v>54</v>
      </c>
      <c r="C251" s="11" t="s">
        <v>257</v>
      </c>
      <c r="D251" s="11">
        <v>9.3699999999999992</v>
      </c>
      <c r="E251" s="7">
        <f>VLOOKUP(A251, Sheet2!$A$2:$K$8265, 11)</f>
        <v>109.7085</v>
      </c>
      <c r="F251" s="7">
        <f t="shared" si="1"/>
        <v>1.1712499999999999</v>
      </c>
      <c r="G251" s="8">
        <v>200000</v>
      </c>
      <c r="H251" s="9">
        <f t="shared" si="2"/>
        <v>2000000</v>
      </c>
    </row>
    <row r="252" spans="1:8" ht="14.5">
      <c r="A252" s="6" t="str">
        <f t="shared" si="0"/>
        <v>Batang - Kasepuhan_WONOSOBO</v>
      </c>
      <c r="B252" s="11" t="s">
        <v>54</v>
      </c>
      <c r="C252" s="11" t="s">
        <v>258</v>
      </c>
      <c r="D252" s="11">
        <v>9.3699999999999992</v>
      </c>
      <c r="E252" s="7">
        <f>VLOOKUP(A252, Sheet2!$A$2:$K$8265, 11)</f>
        <v>109.7085</v>
      </c>
      <c r="F252" s="7">
        <f t="shared" si="1"/>
        <v>1.1712499999999999</v>
      </c>
      <c r="G252" s="8">
        <v>200000</v>
      </c>
      <c r="H252" s="9">
        <f t="shared" si="2"/>
        <v>2000000</v>
      </c>
    </row>
    <row r="253" spans="1:8" ht="14.5">
      <c r="A253" s="6" t="str">
        <f t="shared" si="0"/>
        <v>Batang - Kasepuhan_WONOTUNGGAL</v>
      </c>
      <c r="B253" s="11" t="s">
        <v>54</v>
      </c>
      <c r="C253" s="11" t="s">
        <v>259</v>
      </c>
      <c r="D253" s="11">
        <v>9.3699999999999992</v>
      </c>
      <c r="E253" s="7">
        <f>VLOOKUP(A253, Sheet2!$A$2:$K$8265, 11)</f>
        <v>109.7085</v>
      </c>
      <c r="F253" s="7">
        <f t="shared" si="1"/>
        <v>1.1712499999999999</v>
      </c>
      <c r="G253" s="8">
        <v>200000</v>
      </c>
      <c r="H253" s="9">
        <f t="shared" si="2"/>
        <v>2000000</v>
      </c>
    </row>
    <row r="254" spans="1:8" ht="14.5">
      <c r="A254" s="6" t="str">
        <f t="shared" si="0"/>
        <v>Batang - Kasepuhan_WRINGINAGUNG</v>
      </c>
      <c r="B254" s="11" t="s">
        <v>54</v>
      </c>
      <c r="C254" s="11" t="s">
        <v>260</v>
      </c>
      <c r="D254" s="11">
        <v>5.84</v>
      </c>
      <c r="E254" s="7">
        <f>VLOOKUP(A254, Sheet2!$A$2:$K$8265, 11)</f>
        <v>109.7085</v>
      </c>
      <c r="F254" s="7">
        <f t="shared" si="1"/>
        <v>0.73</v>
      </c>
      <c r="G254" s="8">
        <v>200000</v>
      </c>
      <c r="H254" s="9">
        <f t="shared" si="2"/>
        <v>1200000</v>
      </c>
    </row>
    <row r="255" spans="1:8" ht="14.5">
      <c r="A255" s="6" t="str">
        <f t="shared" si="0"/>
        <v>Batang - Kasepuhan_WRINGINGINTUNG</v>
      </c>
      <c r="B255" s="11" t="s">
        <v>54</v>
      </c>
      <c r="C255" s="11" t="s">
        <v>261</v>
      </c>
      <c r="D255" s="11">
        <v>9.3699999999999992</v>
      </c>
      <c r="E255" s="7">
        <f>VLOOKUP(A255, Sheet2!$A$2:$K$8265, 11)</f>
        <v>109.7085</v>
      </c>
      <c r="F255" s="7">
        <f t="shared" si="1"/>
        <v>1.1712499999999999</v>
      </c>
      <c r="G255" s="8">
        <v>200000</v>
      </c>
      <c r="H255" s="9">
        <f t="shared" si="2"/>
        <v>2000000</v>
      </c>
    </row>
    <row r="256" spans="1:8" ht="14.5">
      <c r="A256" s="6" t="str">
        <f t="shared" si="0"/>
        <v>BBS 2BULAKAMBA_BABAKAN</v>
      </c>
      <c r="B256" s="11" t="s">
        <v>262</v>
      </c>
      <c r="C256" s="11" t="s">
        <v>263</v>
      </c>
      <c r="D256" s="11">
        <v>20.92</v>
      </c>
      <c r="E256" s="7">
        <f>VLOOKUP(A256, Sheet2!$A$2:$K$8265, 11)</f>
        <v>109.7085</v>
      </c>
      <c r="F256" s="7">
        <f t="shared" si="1"/>
        <v>2.6150000000000002</v>
      </c>
      <c r="G256" s="8">
        <v>200000</v>
      </c>
      <c r="H256" s="9">
        <f t="shared" si="2"/>
        <v>4200000</v>
      </c>
    </row>
    <row r="257" spans="1:8" ht="14.5">
      <c r="A257" s="6" t="str">
        <f t="shared" ref="A257:A511" si="3">CONCATENATE(B257, "_", C257)</f>
        <v>BBS 2BULAKAMBA_BANJARHARJO</v>
      </c>
      <c r="B257" s="11" t="s">
        <v>262</v>
      </c>
      <c r="C257" s="11" t="s">
        <v>264</v>
      </c>
      <c r="D257" s="11">
        <v>20.92</v>
      </c>
      <c r="E257" s="7">
        <f>VLOOKUP(A257, Sheet2!$A$2:$K$8265, 11)</f>
        <v>109.7085</v>
      </c>
      <c r="F257" s="7">
        <f t="shared" ref="F257:F511" si="4">D257/8</f>
        <v>2.6150000000000002</v>
      </c>
      <c r="G257" s="8">
        <v>200000</v>
      </c>
      <c r="H257" s="9">
        <f t="shared" ref="H257:H511" si="5">G257*_xlfn.CEILING.MATH(D257)</f>
        <v>4200000</v>
      </c>
    </row>
    <row r="258" spans="1:8" ht="14.5">
      <c r="A258" s="6" t="str">
        <f t="shared" si="3"/>
        <v>BBS 2BULAKAMBA_BANJARLOR</v>
      </c>
      <c r="B258" s="11" t="s">
        <v>262</v>
      </c>
      <c r="C258" s="11" t="s">
        <v>265</v>
      </c>
      <c r="D258" s="11">
        <v>20.92</v>
      </c>
      <c r="E258" s="7">
        <f>VLOOKUP(A258, Sheet2!$A$2:$K$8265, 11)</f>
        <v>109.7085</v>
      </c>
      <c r="F258" s="7">
        <f t="shared" si="4"/>
        <v>2.6150000000000002</v>
      </c>
      <c r="G258" s="8">
        <v>200000</v>
      </c>
      <c r="H258" s="9">
        <f t="shared" si="5"/>
        <v>4200000</v>
      </c>
    </row>
    <row r="259" spans="1:8" ht="14.5">
      <c r="A259" s="6" t="str">
        <f t="shared" si="3"/>
        <v>BBS 2BULAKAMBA_BLUBUK</v>
      </c>
      <c r="B259" s="11" t="s">
        <v>262</v>
      </c>
      <c r="C259" s="11" t="s">
        <v>266</v>
      </c>
      <c r="D259" s="11">
        <v>20.92</v>
      </c>
      <c r="E259" s="7">
        <f>VLOOKUP(A259, Sheet2!$A$2:$K$8265, 11)</f>
        <v>109.7085</v>
      </c>
      <c r="F259" s="7">
        <f t="shared" si="4"/>
        <v>2.6150000000000002</v>
      </c>
      <c r="G259" s="8">
        <v>200000</v>
      </c>
      <c r="H259" s="9">
        <f t="shared" si="5"/>
        <v>4200000</v>
      </c>
    </row>
    <row r="260" spans="1:8" ht="14.5">
      <c r="A260" s="6" t="str">
        <f t="shared" si="3"/>
        <v>BBS 2BULAKAMBA_BOJONGSARI</v>
      </c>
      <c r="B260" s="11" t="s">
        <v>262</v>
      </c>
      <c r="C260" s="11" t="s">
        <v>267</v>
      </c>
      <c r="D260" s="11">
        <v>20.92</v>
      </c>
      <c r="E260" s="7">
        <f>VLOOKUP(A260, Sheet2!$A$2:$K$8265, 11)</f>
        <v>109.7085</v>
      </c>
      <c r="F260" s="7">
        <f t="shared" si="4"/>
        <v>2.6150000000000002</v>
      </c>
      <c r="G260" s="8">
        <v>200000</v>
      </c>
      <c r="H260" s="9">
        <f t="shared" si="5"/>
        <v>4200000</v>
      </c>
    </row>
    <row r="261" spans="1:8" ht="14.5">
      <c r="A261" s="6" t="str">
        <f t="shared" si="3"/>
        <v>BBS 2BULAKAMBA_BULAKELOR</v>
      </c>
      <c r="B261" s="11" t="s">
        <v>262</v>
      </c>
      <c r="C261" s="11" t="s">
        <v>268</v>
      </c>
      <c r="D261" s="11">
        <v>20.92</v>
      </c>
      <c r="E261" s="7">
        <f>VLOOKUP(A261, Sheet2!$A$2:$K$8265, 11)</f>
        <v>109.7085</v>
      </c>
      <c r="F261" s="7">
        <f t="shared" si="4"/>
        <v>2.6150000000000002</v>
      </c>
      <c r="G261" s="8">
        <v>200000</v>
      </c>
      <c r="H261" s="9">
        <f t="shared" si="5"/>
        <v>4200000</v>
      </c>
    </row>
    <row r="262" spans="1:8" ht="14.5">
      <c r="A262" s="6" t="str">
        <f t="shared" si="3"/>
        <v>BBS 2BULAKAMBA_BULAKPAREN</v>
      </c>
      <c r="B262" s="11" t="s">
        <v>262</v>
      </c>
      <c r="C262" s="11" t="s">
        <v>269</v>
      </c>
      <c r="D262" s="11">
        <v>20.92</v>
      </c>
      <c r="E262" s="7">
        <f>VLOOKUP(A262, Sheet2!$A$2:$K$8265, 11)</f>
        <v>109.7085</v>
      </c>
      <c r="F262" s="7">
        <f t="shared" si="4"/>
        <v>2.6150000000000002</v>
      </c>
      <c r="G262" s="8">
        <v>200000</v>
      </c>
      <c r="H262" s="9">
        <f t="shared" si="5"/>
        <v>4200000</v>
      </c>
    </row>
    <row r="263" spans="1:8" ht="14.5">
      <c r="A263" s="6" t="str">
        <f t="shared" si="3"/>
        <v>BBS 2BULAKAMBA_CIAWI</v>
      </c>
      <c r="B263" s="11" t="s">
        <v>262</v>
      </c>
      <c r="C263" s="11" t="s">
        <v>270</v>
      </c>
      <c r="D263" s="11">
        <v>20.92</v>
      </c>
      <c r="E263" s="7">
        <f>VLOOKUP(A263, Sheet2!$A$2:$K$8265, 11)</f>
        <v>109.7085</v>
      </c>
      <c r="F263" s="7">
        <f t="shared" si="4"/>
        <v>2.6150000000000002</v>
      </c>
      <c r="G263" s="8">
        <v>200000</v>
      </c>
      <c r="H263" s="9">
        <f t="shared" si="5"/>
        <v>4200000</v>
      </c>
    </row>
    <row r="264" spans="1:8" ht="14.5">
      <c r="A264" s="6" t="str">
        <f t="shared" si="3"/>
        <v>BBS 2BULAKAMBA_CIBENDUNG</v>
      </c>
      <c r="B264" s="11" t="s">
        <v>262</v>
      </c>
      <c r="C264" s="11" t="s">
        <v>271</v>
      </c>
      <c r="D264" s="11">
        <v>20.92</v>
      </c>
      <c r="E264" s="7">
        <f>VLOOKUP(A264, Sheet2!$A$2:$K$8265, 11)</f>
        <v>109.7085</v>
      </c>
      <c r="F264" s="7">
        <f t="shared" si="4"/>
        <v>2.6150000000000002</v>
      </c>
      <c r="G264" s="8">
        <v>200000</v>
      </c>
      <c r="H264" s="9">
        <f t="shared" si="5"/>
        <v>4200000</v>
      </c>
    </row>
    <row r="265" spans="1:8" ht="14.5">
      <c r="A265" s="6" t="str">
        <f t="shared" si="3"/>
        <v>BBS 2BULAKAMBA_CIBUNIWANGI</v>
      </c>
      <c r="B265" s="11" t="s">
        <v>262</v>
      </c>
      <c r="C265" s="11" t="s">
        <v>272</v>
      </c>
      <c r="D265" s="11">
        <v>20.92</v>
      </c>
      <c r="E265" s="7">
        <f>VLOOKUP(A265, Sheet2!$A$2:$K$8265, 11)</f>
        <v>109.7085</v>
      </c>
      <c r="F265" s="7">
        <f t="shared" si="4"/>
        <v>2.6150000000000002</v>
      </c>
      <c r="G265" s="8">
        <v>200000</v>
      </c>
      <c r="H265" s="9">
        <f t="shared" si="5"/>
        <v>4200000</v>
      </c>
    </row>
    <row r="266" spans="1:8" ht="14.5">
      <c r="A266" s="6" t="str">
        <f t="shared" si="3"/>
        <v>BBS 2BULAKAMBA_CIDUWET</v>
      </c>
      <c r="B266" s="11" t="s">
        <v>262</v>
      </c>
      <c r="C266" s="11" t="s">
        <v>273</v>
      </c>
      <c r="D266" s="11">
        <v>20.92</v>
      </c>
      <c r="E266" s="7">
        <f>VLOOKUP(A266, Sheet2!$A$2:$K$8265, 11)</f>
        <v>109.7085</v>
      </c>
      <c r="F266" s="7">
        <f t="shared" si="4"/>
        <v>2.6150000000000002</v>
      </c>
      <c r="G266" s="8">
        <v>200000</v>
      </c>
      <c r="H266" s="9">
        <f t="shared" si="5"/>
        <v>4200000</v>
      </c>
    </row>
    <row r="267" spans="1:8" ht="14.5">
      <c r="A267" s="6" t="str">
        <f t="shared" si="3"/>
        <v>BBS 2BULAKAMBA_CIGADUNG</v>
      </c>
      <c r="B267" s="11" t="s">
        <v>262</v>
      </c>
      <c r="C267" s="11" t="s">
        <v>274</v>
      </c>
      <c r="D267" s="11">
        <v>20.92</v>
      </c>
      <c r="E267" s="7">
        <f>VLOOKUP(A267, Sheet2!$A$2:$K$8265, 11)</f>
        <v>109.7085</v>
      </c>
      <c r="F267" s="7">
        <f t="shared" si="4"/>
        <v>2.6150000000000002</v>
      </c>
      <c r="G267" s="8">
        <v>200000</v>
      </c>
      <c r="H267" s="9">
        <f t="shared" si="5"/>
        <v>4200000</v>
      </c>
    </row>
    <row r="268" spans="1:8" ht="14.5">
      <c r="A268" s="6" t="str">
        <f t="shared" si="3"/>
        <v>BBS 2BULAKAMBA_CIGEDOG</v>
      </c>
      <c r="B268" s="11" t="s">
        <v>262</v>
      </c>
      <c r="C268" s="11" t="s">
        <v>275</v>
      </c>
      <c r="D268" s="11">
        <v>20.92</v>
      </c>
      <c r="E268" s="7">
        <f>VLOOKUP(A268, Sheet2!$A$2:$K$8265, 11)</f>
        <v>109.7085</v>
      </c>
      <c r="F268" s="7">
        <f t="shared" si="4"/>
        <v>2.6150000000000002</v>
      </c>
      <c r="G268" s="8">
        <v>200000</v>
      </c>
      <c r="H268" s="9">
        <f t="shared" si="5"/>
        <v>4200000</v>
      </c>
    </row>
    <row r="269" spans="1:8" ht="14.5">
      <c r="A269" s="6" t="str">
        <f t="shared" si="3"/>
        <v>BBS 2BULAKAMBA_CIHAUR</v>
      </c>
      <c r="B269" s="11" t="s">
        <v>262</v>
      </c>
      <c r="C269" s="11" t="s">
        <v>276</v>
      </c>
      <c r="D269" s="11">
        <v>20.92</v>
      </c>
      <c r="E269" s="7">
        <f>VLOOKUP(A269, Sheet2!$A$2:$K$8265, 11)</f>
        <v>109.7085</v>
      </c>
      <c r="F269" s="7">
        <f t="shared" si="4"/>
        <v>2.6150000000000002</v>
      </c>
      <c r="G269" s="8">
        <v>200000</v>
      </c>
      <c r="H269" s="9">
        <f t="shared" si="5"/>
        <v>4200000</v>
      </c>
    </row>
    <row r="270" spans="1:8" ht="14.5">
      <c r="A270" s="6" t="str">
        <f t="shared" si="3"/>
        <v>BBS 2BULAKAMBA_CIKAKAK</v>
      </c>
      <c r="B270" s="11" t="s">
        <v>262</v>
      </c>
      <c r="C270" s="11" t="s">
        <v>277</v>
      </c>
      <c r="D270" s="11">
        <v>20.92</v>
      </c>
      <c r="E270" s="7">
        <f>VLOOKUP(A270, Sheet2!$A$2:$K$8265, 11)</f>
        <v>109.7085</v>
      </c>
      <c r="F270" s="7">
        <f t="shared" si="4"/>
        <v>2.6150000000000002</v>
      </c>
      <c r="G270" s="8">
        <v>200000</v>
      </c>
      <c r="H270" s="9">
        <f t="shared" si="5"/>
        <v>4200000</v>
      </c>
    </row>
    <row r="271" spans="1:8" ht="14.5">
      <c r="A271" s="6" t="str">
        <f t="shared" si="3"/>
        <v>BBS 2BULAKAMBA_CIKUYA</v>
      </c>
      <c r="B271" s="11" t="s">
        <v>262</v>
      </c>
      <c r="C271" s="11" t="s">
        <v>278</v>
      </c>
      <c r="D271" s="11">
        <v>20.92</v>
      </c>
      <c r="E271" s="7">
        <f>VLOOKUP(A271, Sheet2!$A$2:$K$8265, 11)</f>
        <v>109.7085</v>
      </c>
      <c r="F271" s="7">
        <f t="shared" si="4"/>
        <v>2.6150000000000002</v>
      </c>
      <c r="G271" s="8">
        <v>200000</v>
      </c>
      <c r="H271" s="9">
        <f t="shared" si="5"/>
        <v>4200000</v>
      </c>
    </row>
    <row r="272" spans="1:8" ht="14.5">
      <c r="A272" s="6" t="str">
        <f t="shared" si="3"/>
        <v>BBS 2BULAKAMBA_CIMOHONG</v>
      </c>
      <c r="B272" s="11" t="s">
        <v>262</v>
      </c>
      <c r="C272" s="11" t="s">
        <v>279</v>
      </c>
      <c r="D272" s="11">
        <v>20.92</v>
      </c>
      <c r="E272" s="7">
        <f>VLOOKUP(A272, Sheet2!$A$2:$K$8265, 11)</f>
        <v>109.7085</v>
      </c>
      <c r="F272" s="7">
        <f t="shared" si="4"/>
        <v>2.6150000000000002</v>
      </c>
      <c r="G272" s="8">
        <v>200000</v>
      </c>
      <c r="H272" s="9">
        <f t="shared" si="5"/>
        <v>4200000</v>
      </c>
    </row>
    <row r="273" spans="1:8" ht="14.5">
      <c r="A273" s="6" t="str">
        <f t="shared" si="3"/>
        <v>BBS 2BULAKAMBA_CIMUNDING</v>
      </c>
      <c r="B273" s="11" t="s">
        <v>262</v>
      </c>
      <c r="C273" s="11" t="s">
        <v>280</v>
      </c>
      <c r="D273" s="11">
        <v>20.92</v>
      </c>
      <c r="E273" s="7">
        <f>VLOOKUP(A273, Sheet2!$A$2:$K$8265, 11)</f>
        <v>109.7085</v>
      </c>
      <c r="F273" s="7">
        <f t="shared" si="4"/>
        <v>2.6150000000000002</v>
      </c>
      <c r="G273" s="8">
        <v>200000</v>
      </c>
      <c r="H273" s="9">
        <f t="shared" si="5"/>
        <v>4200000</v>
      </c>
    </row>
    <row r="274" spans="1:8" ht="14.5">
      <c r="A274" s="6" t="str">
        <f t="shared" si="3"/>
        <v>BBS 2BULAKAMBA_CIPELEM</v>
      </c>
      <c r="B274" s="11" t="s">
        <v>262</v>
      </c>
      <c r="C274" s="11" t="s">
        <v>281</v>
      </c>
      <c r="D274" s="11">
        <v>20.92</v>
      </c>
      <c r="E274" s="7">
        <f>VLOOKUP(A274, Sheet2!$A$2:$K$8265, 11)</f>
        <v>109.7085</v>
      </c>
      <c r="F274" s="7">
        <f t="shared" si="4"/>
        <v>2.6150000000000002</v>
      </c>
      <c r="G274" s="8">
        <v>200000</v>
      </c>
      <c r="H274" s="9">
        <f t="shared" si="5"/>
        <v>4200000</v>
      </c>
    </row>
    <row r="275" spans="1:8" ht="14.5">
      <c r="A275" s="6" t="str">
        <f t="shared" si="3"/>
        <v>BBS 2BULAKAMBA_DUKUHBADAG</v>
      </c>
      <c r="B275" s="11" t="s">
        <v>262</v>
      </c>
      <c r="C275" s="11" t="s">
        <v>282</v>
      </c>
      <c r="D275" s="11">
        <v>20.92</v>
      </c>
      <c r="E275" s="7">
        <f>VLOOKUP(A275, Sheet2!$A$2:$K$8265, 11)</f>
        <v>109.7085</v>
      </c>
      <c r="F275" s="7">
        <f t="shared" si="4"/>
        <v>2.6150000000000002</v>
      </c>
      <c r="G275" s="8">
        <v>200000</v>
      </c>
      <c r="H275" s="9">
        <f t="shared" si="5"/>
        <v>4200000</v>
      </c>
    </row>
    <row r="276" spans="1:8" ht="14.5">
      <c r="A276" s="6" t="str">
        <f t="shared" si="3"/>
        <v>BBS 2BULAKAMBA_DUKUHJERUK</v>
      </c>
      <c r="B276" s="11" t="s">
        <v>262</v>
      </c>
      <c r="C276" s="11" t="s">
        <v>283</v>
      </c>
      <c r="D276" s="11">
        <v>20.92</v>
      </c>
      <c r="E276" s="7">
        <f>VLOOKUP(A276, Sheet2!$A$2:$K$8265, 11)</f>
        <v>109.7085</v>
      </c>
      <c r="F276" s="7">
        <f t="shared" si="4"/>
        <v>2.6150000000000002</v>
      </c>
      <c r="G276" s="8">
        <v>200000</v>
      </c>
      <c r="H276" s="9">
        <f t="shared" si="5"/>
        <v>4200000</v>
      </c>
    </row>
    <row r="277" spans="1:8" ht="14.5">
      <c r="A277" s="6" t="str">
        <f t="shared" si="3"/>
        <v>BBS 2BULAKAMBA_DUKUHLO</v>
      </c>
      <c r="B277" s="11" t="s">
        <v>262</v>
      </c>
      <c r="C277" s="11" t="s">
        <v>284</v>
      </c>
      <c r="D277" s="11">
        <v>20.92</v>
      </c>
      <c r="E277" s="7">
        <f>VLOOKUP(A277, Sheet2!$A$2:$K$8265, 11)</f>
        <v>109.7085</v>
      </c>
      <c r="F277" s="7">
        <f t="shared" si="4"/>
        <v>2.6150000000000002</v>
      </c>
      <c r="G277" s="8">
        <v>200000</v>
      </c>
      <c r="H277" s="9">
        <f t="shared" si="5"/>
        <v>4200000</v>
      </c>
    </row>
    <row r="278" spans="1:8" ht="14.5">
      <c r="A278" s="6" t="str">
        <f t="shared" si="3"/>
        <v>BBS 2BULAKAMBA_DUKUHSALAM</v>
      </c>
      <c r="B278" s="11" t="s">
        <v>262</v>
      </c>
      <c r="C278" s="11" t="s">
        <v>285</v>
      </c>
      <c r="D278" s="11">
        <v>20.92</v>
      </c>
      <c r="E278" s="7">
        <f>VLOOKUP(A278, Sheet2!$A$2:$K$8265, 11)</f>
        <v>109.7085</v>
      </c>
      <c r="F278" s="7">
        <f t="shared" si="4"/>
        <v>2.6150000000000002</v>
      </c>
      <c r="G278" s="8">
        <v>200000</v>
      </c>
      <c r="H278" s="9">
        <f t="shared" si="5"/>
        <v>4200000</v>
      </c>
    </row>
    <row r="279" spans="1:8" ht="14.5">
      <c r="A279" s="6" t="str">
        <f t="shared" si="3"/>
        <v>BBS 2BULAKAMBA_DUKUHTURI</v>
      </c>
      <c r="B279" s="11" t="s">
        <v>262</v>
      </c>
      <c r="C279" s="11" t="s">
        <v>286</v>
      </c>
      <c r="D279" s="11">
        <v>20.92</v>
      </c>
      <c r="E279" s="7">
        <f>VLOOKUP(A279, Sheet2!$A$2:$K$8265, 11)</f>
        <v>109.7085</v>
      </c>
      <c r="F279" s="7">
        <f t="shared" si="4"/>
        <v>2.6150000000000002</v>
      </c>
      <c r="G279" s="8">
        <v>200000</v>
      </c>
      <c r="H279" s="9">
        <f t="shared" si="5"/>
        <v>4200000</v>
      </c>
    </row>
    <row r="280" spans="1:8" ht="14.5">
      <c r="A280" s="6" t="str">
        <f t="shared" si="3"/>
        <v>BBS 2BULAKAMBA_GRINTING</v>
      </c>
      <c r="B280" s="11" t="s">
        <v>262</v>
      </c>
      <c r="C280" s="11" t="s">
        <v>287</v>
      </c>
      <c r="D280" s="11">
        <v>20.92</v>
      </c>
      <c r="E280" s="7">
        <f>VLOOKUP(A280, Sheet2!$A$2:$K$8265, 11)</f>
        <v>109.7085</v>
      </c>
      <c r="F280" s="7">
        <f t="shared" si="4"/>
        <v>2.6150000000000002</v>
      </c>
      <c r="G280" s="8">
        <v>200000</v>
      </c>
      <c r="H280" s="9">
        <f t="shared" si="5"/>
        <v>4200000</v>
      </c>
    </row>
    <row r="281" spans="1:8" ht="14.5">
      <c r="A281" s="6" t="str">
        <f t="shared" si="3"/>
        <v>BBS 2BULAKAMBA_JATISAWIT</v>
      </c>
      <c r="B281" s="11" t="s">
        <v>262</v>
      </c>
      <c r="C281" s="11" t="s">
        <v>288</v>
      </c>
      <c r="D281" s="11">
        <v>20.92</v>
      </c>
      <c r="E281" s="7">
        <f>VLOOKUP(A281, Sheet2!$A$2:$K$8265, 11)</f>
        <v>109.7085</v>
      </c>
      <c r="F281" s="7">
        <f t="shared" si="4"/>
        <v>2.6150000000000002</v>
      </c>
      <c r="G281" s="8">
        <v>200000</v>
      </c>
      <c r="H281" s="9">
        <f t="shared" si="5"/>
        <v>4200000</v>
      </c>
    </row>
    <row r="282" spans="1:8" ht="14.5">
      <c r="A282" s="6" t="str">
        <f t="shared" si="3"/>
        <v>BBS 2BULAKAMBA_JUBANG</v>
      </c>
      <c r="B282" s="11" t="s">
        <v>262</v>
      </c>
      <c r="C282" s="11" t="s">
        <v>289</v>
      </c>
      <c r="D282" s="11">
        <v>20.92</v>
      </c>
      <c r="E282" s="7">
        <f>VLOOKUP(A282, Sheet2!$A$2:$K$8265, 11)</f>
        <v>109.7085</v>
      </c>
      <c r="F282" s="7">
        <f t="shared" si="4"/>
        <v>2.6150000000000002</v>
      </c>
      <c r="G282" s="8">
        <v>200000</v>
      </c>
      <c r="H282" s="9">
        <f t="shared" si="5"/>
        <v>4200000</v>
      </c>
    </row>
    <row r="283" spans="1:8" ht="14.5">
      <c r="A283" s="6" t="str">
        <f t="shared" si="3"/>
        <v>BBS 2BULAKAMBA_KALIBUNTU</v>
      </c>
      <c r="B283" s="11" t="s">
        <v>262</v>
      </c>
      <c r="C283" s="11" t="s">
        <v>290</v>
      </c>
      <c r="D283" s="11">
        <v>20.92</v>
      </c>
      <c r="E283" s="7">
        <f>VLOOKUP(A283, Sheet2!$A$2:$K$8265, 11)</f>
        <v>109.7085</v>
      </c>
      <c r="F283" s="7">
        <f t="shared" si="4"/>
        <v>2.6150000000000002</v>
      </c>
      <c r="G283" s="8">
        <v>200000</v>
      </c>
      <c r="H283" s="9">
        <f t="shared" si="5"/>
        <v>4200000</v>
      </c>
    </row>
    <row r="284" spans="1:8" ht="14.5">
      <c r="A284" s="6" t="str">
        <f t="shared" si="3"/>
        <v>BBS 2BULAKAMBA_KARANGBANDUNG</v>
      </c>
      <c r="B284" s="11" t="s">
        <v>262</v>
      </c>
      <c r="C284" s="11" t="s">
        <v>291</v>
      </c>
      <c r="D284" s="11">
        <v>20.92</v>
      </c>
      <c r="E284" s="7">
        <f>VLOOKUP(A284, Sheet2!$A$2:$K$8265, 11)</f>
        <v>109.7085</v>
      </c>
      <c r="F284" s="7">
        <f t="shared" si="4"/>
        <v>2.6150000000000002</v>
      </c>
      <c r="G284" s="8">
        <v>200000</v>
      </c>
      <c r="H284" s="9">
        <f t="shared" si="5"/>
        <v>4200000</v>
      </c>
    </row>
    <row r="285" spans="1:8" ht="14.5">
      <c r="A285" s="6" t="str">
        <f t="shared" si="3"/>
        <v>BBS 2BULAKAMBA_KARANGDEMPEL</v>
      </c>
      <c r="B285" s="11" t="s">
        <v>262</v>
      </c>
      <c r="C285" s="11" t="s">
        <v>292</v>
      </c>
      <c r="D285" s="11">
        <v>20.92</v>
      </c>
      <c r="E285" s="7">
        <f>VLOOKUP(A285, Sheet2!$A$2:$K$8265, 11)</f>
        <v>109.7085</v>
      </c>
      <c r="F285" s="7">
        <f t="shared" si="4"/>
        <v>2.6150000000000002</v>
      </c>
      <c r="G285" s="8">
        <v>200000</v>
      </c>
      <c r="H285" s="9">
        <f t="shared" si="5"/>
        <v>4200000</v>
      </c>
    </row>
    <row r="286" spans="1:8" ht="14.5">
      <c r="A286" s="6" t="str">
        <f t="shared" si="3"/>
        <v>BBS 2BULAKAMBA_KARANGJUNTI</v>
      </c>
      <c r="B286" s="11" t="s">
        <v>262</v>
      </c>
      <c r="C286" s="11" t="s">
        <v>293</v>
      </c>
      <c r="D286" s="11">
        <v>20.92</v>
      </c>
      <c r="E286" s="7">
        <f>VLOOKUP(A286, Sheet2!$A$2:$K$8265, 11)</f>
        <v>109.7085</v>
      </c>
      <c r="F286" s="7">
        <f t="shared" si="4"/>
        <v>2.6150000000000002</v>
      </c>
      <c r="G286" s="8">
        <v>200000</v>
      </c>
      <c r="H286" s="9">
        <f t="shared" si="5"/>
        <v>4200000</v>
      </c>
    </row>
    <row r="287" spans="1:8" ht="14.5">
      <c r="A287" s="6" t="str">
        <f t="shared" si="3"/>
        <v>BBS 2BULAKAMBA_KARANGMAJA</v>
      </c>
      <c r="B287" s="11" t="s">
        <v>262</v>
      </c>
      <c r="C287" s="11" t="s">
        <v>294</v>
      </c>
      <c r="D287" s="11">
        <v>20.92</v>
      </c>
      <c r="E287" s="7">
        <f>VLOOKUP(A287, Sheet2!$A$2:$K$8265, 11)</f>
        <v>109.7085</v>
      </c>
      <c r="F287" s="7">
        <f t="shared" si="4"/>
        <v>2.6150000000000002</v>
      </c>
      <c r="G287" s="8">
        <v>200000</v>
      </c>
      <c r="H287" s="9">
        <f t="shared" si="5"/>
        <v>4200000</v>
      </c>
    </row>
    <row r="288" spans="1:8" ht="14.5">
      <c r="A288" s="6" t="str">
        <f t="shared" si="3"/>
        <v>BBS 2BULAKAMBA_KARANGMALANG</v>
      </c>
      <c r="B288" s="11" t="s">
        <v>262</v>
      </c>
      <c r="C288" s="11" t="s">
        <v>295</v>
      </c>
      <c r="D288" s="11">
        <v>20.92</v>
      </c>
      <c r="E288" s="7">
        <f>VLOOKUP(A288, Sheet2!$A$2:$K$8265, 11)</f>
        <v>109.7085</v>
      </c>
      <c r="F288" s="7">
        <f t="shared" si="4"/>
        <v>2.6150000000000002</v>
      </c>
      <c r="G288" s="8">
        <v>200000</v>
      </c>
      <c r="H288" s="9">
        <f t="shared" si="5"/>
        <v>4200000</v>
      </c>
    </row>
    <row r="289" spans="1:8" ht="14.5">
      <c r="A289" s="6" t="str">
        <f t="shared" si="3"/>
        <v>BBS 2BULAKAMBA_KARANGREJA</v>
      </c>
      <c r="B289" s="11" t="s">
        <v>262</v>
      </c>
      <c r="C289" s="11" t="s">
        <v>296</v>
      </c>
      <c r="D289" s="11">
        <v>20.92</v>
      </c>
      <c r="E289" s="7">
        <f>VLOOKUP(A289, Sheet2!$A$2:$K$8265, 11)</f>
        <v>109.7085</v>
      </c>
      <c r="F289" s="7">
        <f t="shared" si="4"/>
        <v>2.6150000000000002</v>
      </c>
      <c r="G289" s="8">
        <v>200000</v>
      </c>
      <c r="H289" s="9">
        <f t="shared" si="5"/>
        <v>4200000</v>
      </c>
    </row>
    <row r="290" spans="1:8" ht="14.5">
      <c r="A290" s="6" t="str">
        <f t="shared" si="3"/>
        <v>BBS 2BULAKAMBA_KARANGSAMBUNG</v>
      </c>
      <c r="B290" s="11" t="s">
        <v>262</v>
      </c>
      <c r="C290" s="11" t="s">
        <v>297</v>
      </c>
      <c r="D290" s="11">
        <v>20.92</v>
      </c>
      <c r="E290" s="7">
        <f>VLOOKUP(A290, Sheet2!$A$2:$K$8265, 11)</f>
        <v>109.7085</v>
      </c>
      <c r="F290" s="7">
        <f t="shared" si="4"/>
        <v>2.6150000000000002</v>
      </c>
      <c r="G290" s="8">
        <v>200000</v>
      </c>
      <c r="H290" s="9">
        <f t="shared" si="5"/>
        <v>4200000</v>
      </c>
    </row>
    <row r="291" spans="1:8" ht="14.5">
      <c r="A291" s="6" t="str">
        <f t="shared" si="3"/>
        <v>BBS 2BULAKAMBA_KARANGSARI</v>
      </c>
      <c r="B291" s="11" t="s">
        <v>262</v>
      </c>
      <c r="C291" s="11" t="s">
        <v>298</v>
      </c>
      <c r="D291" s="11">
        <v>20.92</v>
      </c>
      <c r="E291" s="7">
        <f>VLOOKUP(A291, Sheet2!$A$2:$K$8265, 11)</f>
        <v>109.7085</v>
      </c>
      <c r="F291" s="7">
        <f t="shared" si="4"/>
        <v>2.6150000000000002</v>
      </c>
      <c r="G291" s="8">
        <v>200000</v>
      </c>
      <c r="H291" s="9">
        <f t="shared" si="5"/>
        <v>4200000</v>
      </c>
    </row>
    <row r="292" spans="1:8" ht="14.5">
      <c r="A292" s="6" t="str">
        <f t="shared" si="3"/>
        <v>BBS 2BULAKAMBA_KECIPIR</v>
      </c>
      <c r="B292" s="11" t="s">
        <v>262</v>
      </c>
      <c r="C292" s="11" t="s">
        <v>299</v>
      </c>
      <c r="D292" s="11">
        <v>20.92</v>
      </c>
      <c r="E292" s="7">
        <f>VLOOKUP(A292, Sheet2!$A$2:$K$8265, 11)</f>
        <v>109.7085</v>
      </c>
      <c r="F292" s="7">
        <f t="shared" si="4"/>
        <v>2.6150000000000002</v>
      </c>
      <c r="G292" s="8">
        <v>200000</v>
      </c>
      <c r="H292" s="9">
        <f t="shared" si="5"/>
        <v>4200000</v>
      </c>
    </row>
    <row r="293" spans="1:8" ht="14.5">
      <c r="A293" s="6" t="str">
        <f t="shared" si="3"/>
        <v>BBS 2BULAKAMBA_KEDAWUNG</v>
      </c>
      <c r="B293" s="11" t="s">
        <v>262</v>
      </c>
      <c r="C293" s="11" t="s">
        <v>300</v>
      </c>
      <c r="D293" s="11">
        <v>20.92</v>
      </c>
      <c r="E293" s="7">
        <f>VLOOKUP(A293, Sheet2!$A$2:$K$8265, 11)</f>
        <v>109.7085</v>
      </c>
      <c r="F293" s="7">
        <f t="shared" si="4"/>
        <v>2.6150000000000002</v>
      </c>
      <c r="G293" s="8">
        <v>200000</v>
      </c>
      <c r="H293" s="9">
        <f t="shared" si="5"/>
        <v>4200000</v>
      </c>
    </row>
    <row r="294" spans="1:8" ht="14.5">
      <c r="A294" s="6" t="str">
        <f t="shared" si="3"/>
        <v>BBS 2BULAKAMBA_KEDUNGNENG</v>
      </c>
      <c r="B294" s="11" t="s">
        <v>262</v>
      </c>
      <c r="C294" s="11" t="s">
        <v>301</v>
      </c>
      <c r="D294" s="11">
        <v>20.92</v>
      </c>
      <c r="E294" s="7">
        <f>VLOOKUP(A294, Sheet2!$A$2:$K$8265, 11)</f>
        <v>109.7085</v>
      </c>
      <c r="F294" s="7">
        <f t="shared" si="4"/>
        <v>2.6150000000000002</v>
      </c>
      <c r="G294" s="8">
        <v>200000</v>
      </c>
      <c r="H294" s="9">
        <f t="shared" si="5"/>
        <v>4200000</v>
      </c>
    </row>
    <row r="295" spans="1:8" ht="14.5">
      <c r="A295" s="6" t="str">
        <f t="shared" si="3"/>
        <v>BBS 2BULAKAMBA_KEMUKTEN</v>
      </c>
      <c r="B295" s="11" t="s">
        <v>262</v>
      </c>
      <c r="C295" s="11" t="s">
        <v>302</v>
      </c>
      <c r="D295" s="11">
        <v>20.92</v>
      </c>
      <c r="E295" s="7">
        <f>VLOOKUP(A295, Sheet2!$A$2:$K$8265, 11)</f>
        <v>109.7085</v>
      </c>
      <c r="F295" s="7">
        <f t="shared" si="4"/>
        <v>2.6150000000000002</v>
      </c>
      <c r="G295" s="8">
        <v>200000</v>
      </c>
      <c r="H295" s="9">
        <f t="shared" si="5"/>
        <v>4200000</v>
      </c>
    </row>
    <row r="296" spans="1:8" ht="14.5">
      <c r="A296" s="6" t="str">
        <f t="shared" si="3"/>
        <v>BBS 2BULAKAMBA_KEMURANG KULON</v>
      </c>
      <c r="B296" s="11" t="s">
        <v>262</v>
      </c>
      <c r="C296" s="11" t="s">
        <v>303</v>
      </c>
      <c r="D296" s="11">
        <v>20.92</v>
      </c>
      <c r="E296" s="7">
        <f>VLOOKUP(A296, Sheet2!$A$2:$K$8265, 11)</f>
        <v>109.7085</v>
      </c>
      <c r="F296" s="7">
        <f t="shared" si="4"/>
        <v>2.6150000000000002</v>
      </c>
      <c r="G296" s="8">
        <v>200000</v>
      </c>
      <c r="H296" s="9">
        <f t="shared" si="5"/>
        <v>4200000</v>
      </c>
    </row>
    <row r="297" spans="1:8" ht="14.5">
      <c r="A297" s="6" t="str">
        <f t="shared" si="3"/>
        <v>BBS 2BULAKAMBA_KEMURANG WETAN</v>
      </c>
      <c r="B297" s="11" t="s">
        <v>262</v>
      </c>
      <c r="C297" s="11" t="s">
        <v>304</v>
      </c>
      <c r="D297" s="11">
        <v>20.92</v>
      </c>
      <c r="E297" s="7">
        <f>VLOOKUP(A297, Sheet2!$A$2:$K$8265, 11)</f>
        <v>109.7085</v>
      </c>
      <c r="F297" s="7">
        <f t="shared" si="4"/>
        <v>2.6150000000000002</v>
      </c>
      <c r="G297" s="8">
        <v>200000</v>
      </c>
      <c r="H297" s="9">
        <f t="shared" si="5"/>
        <v>4200000</v>
      </c>
    </row>
    <row r="298" spans="1:8" ht="14.5">
      <c r="A298" s="6" t="str">
        <f t="shared" si="3"/>
        <v>BBS 2BULAKAMBA_KERSANA</v>
      </c>
      <c r="B298" s="11" t="s">
        <v>262</v>
      </c>
      <c r="C298" s="11" t="s">
        <v>305</v>
      </c>
      <c r="D298" s="11">
        <v>20.92</v>
      </c>
      <c r="E298" s="7">
        <f>VLOOKUP(A298, Sheet2!$A$2:$K$8265, 11)</f>
        <v>109.7085</v>
      </c>
      <c r="F298" s="7">
        <f t="shared" si="4"/>
        <v>2.6150000000000002</v>
      </c>
      <c r="G298" s="8">
        <v>200000</v>
      </c>
      <c r="H298" s="9">
        <f t="shared" si="5"/>
        <v>4200000</v>
      </c>
    </row>
    <row r="299" spans="1:8" ht="14.5">
      <c r="A299" s="6" t="str">
        <f t="shared" si="3"/>
        <v>BBS 2BULAKAMBA_KETANGGUNGAN</v>
      </c>
      <c r="B299" s="11" t="s">
        <v>262</v>
      </c>
      <c r="C299" s="11" t="s">
        <v>306</v>
      </c>
      <c r="D299" s="11">
        <v>20.92</v>
      </c>
      <c r="E299" s="7">
        <f>VLOOKUP(A299, Sheet2!$A$2:$K$8265, 11)</f>
        <v>109.7085</v>
      </c>
      <c r="F299" s="7">
        <f t="shared" si="4"/>
        <v>2.6150000000000002</v>
      </c>
      <c r="G299" s="8">
        <v>200000</v>
      </c>
      <c r="H299" s="9">
        <f t="shared" si="5"/>
        <v>4200000</v>
      </c>
    </row>
    <row r="300" spans="1:8" ht="14.5">
      <c r="A300" s="6" t="str">
        <f t="shared" si="3"/>
        <v>BBS 2BULAKAMBA_KLUWUT</v>
      </c>
      <c r="B300" s="11" t="s">
        <v>262</v>
      </c>
      <c r="C300" s="11" t="s">
        <v>307</v>
      </c>
      <c r="D300" s="11">
        <v>20.92</v>
      </c>
      <c r="E300" s="7">
        <f>VLOOKUP(A300, Sheet2!$A$2:$K$8265, 11)</f>
        <v>109.7085</v>
      </c>
      <c r="F300" s="7">
        <f t="shared" si="4"/>
        <v>2.6150000000000002</v>
      </c>
      <c r="G300" s="8">
        <v>200000</v>
      </c>
      <c r="H300" s="9">
        <f t="shared" si="5"/>
        <v>4200000</v>
      </c>
    </row>
    <row r="301" spans="1:8" ht="14.5">
      <c r="A301" s="6" t="str">
        <f t="shared" si="3"/>
        <v>BBS 2BULAKAMBA_KRADENAN</v>
      </c>
      <c r="B301" s="11" t="s">
        <v>262</v>
      </c>
      <c r="C301" s="11" t="s">
        <v>308</v>
      </c>
      <c r="D301" s="11">
        <v>20.92</v>
      </c>
      <c r="E301" s="7">
        <f>VLOOKUP(A301, Sheet2!$A$2:$K$8265, 11)</f>
        <v>109.7085</v>
      </c>
      <c r="F301" s="7">
        <f t="shared" si="4"/>
        <v>2.6150000000000002</v>
      </c>
      <c r="G301" s="8">
        <v>200000</v>
      </c>
      <c r="H301" s="9">
        <f t="shared" si="5"/>
        <v>4200000</v>
      </c>
    </row>
    <row r="302" spans="1:8" ht="14.5">
      <c r="A302" s="6" t="str">
        <f t="shared" si="3"/>
        <v>BBS 2BULAKAMBA_KRAKAHAN</v>
      </c>
      <c r="B302" s="11" t="s">
        <v>262</v>
      </c>
      <c r="C302" s="11" t="s">
        <v>309</v>
      </c>
      <c r="D302" s="11">
        <v>20.92</v>
      </c>
      <c r="E302" s="7">
        <f>VLOOKUP(A302, Sheet2!$A$2:$K$8265, 11)</f>
        <v>109.7085</v>
      </c>
      <c r="F302" s="7">
        <f t="shared" si="4"/>
        <v>2.6150000000000002</v>
      </c>
      <c r="G302" s="8">
        <v>200000</v>
      </c>
      <c r="H302" s="9">
        <f t="shared" si="5"/>
        <v>4200000</v>
      </c>
    </row>
    <row r="303" spans="1:8" ht="14.5">
      <c r="A303" s="6" t="str">
        <f t="shared" si="3"/>
        <v>BBS 2BULAKAMBA_KUBANGJATI</v>
      </c>
      <c r="B303" s="11" t="s">
        <v>262</v>
      </c>
      <c r="C303" s="11" t="s">
        <v>310</v>
      </c>
      <c r="D303" s="11">
        <v>20.92</v>
      </c>
      <c r="E303" s="7">
        <f>VLOOKUP(A303, Sheet2!$A$2:$K$8265, 11)</f>
        <v>109.7085</v>
      </c>
      <c r="F303" s="7">
        <f t="shared" si="4"/>
        <v>2.6150000000000002</v>
      </c>
      <c r="G303" s="8">
        <v>200000</v>
      </c>
      <c r="H303" s="9">
        <f t="shared" si="5"/>
        <v>4200000</v>
      </c>
    </row>
    <row r="304" spans="1:8" ht="14.5">
      <c r="A304" s="6" t="str">
        <f t="shared" si="3"/>
        <v>BBS 2BULAKAMBA_KUBANGJERO</v>
      </c>
      <c r="B304" s="11" t="s">
        <v>262</v>
      </c>
      <c r="C304" s="11" t="s">
        <v>311</v>
      </c>
      <c r="D304" s="11">
        <v>20.92</v>
      </c>
      <c r="E304" s="7">
        <f>VLOOKUP(A304, Sheet2!$A$2:$K$8265, 11)</f>
        <v>109.7085</v>
      </c>
      <c r="F304" s="7">
        <f t="shared" si="4"/>
        <v>2.6150000000000002</v>
      </c>
      <c r="G304" s="8">
        <v>200000</v>
      </c>
      <c r="H304" s="9">
        <f t="shared" si="5"/>
        <v>4200000</v>
      </c>
    </row>
    <row r="305" spans="1:8" ht="14.5">
      <c r="A305" s="6" t="str">
        <f t="shared" si="3"/>
        <v>BBS 2BULAKAMBA_KUBANGPARI</v>
      </c>
      <c r="B305" s="11" t="s">
        <v>262</v>
      </c>
      <c r="C305" s="11" t="s">
        <v>312</v>
      </c>
      <c r="D305" s="11">
        <v>20.92</v>
      </c>
      <c r="E305" s="7">
        <f>VLOOKUP(A305, Sheet2!$A$2:$K$8265, 11)</f>
        <v>109.7085</v>
      </c>
      <c r="F305" s="7">
        <f t="shared" si="4"/>
        <v>2.6150000000000002</v>
      </c>
      <c r="G305" s="8">
        <v>200000</v>
      </c>
      <c r="H305" s="9">
        <f t="shared" si="5"/>
        <v>4200000</v>
      </c>
    </row>
    <row r="306" spans="1:8" ht="14.5">
      <c r="A306" s="6" t="str">
        <f t="shared" si="3"/>
        <v>BBS 2BULAKAMBA_KUBANGSARI</v>
      </c>
      <c r="B306" s="11" t="s">
        <v>262</v>
      </c>
      <c r="C306" s="11" t="s">
        <v>313</v>
      </c>
      <c r="D306" s="11">
        <v>20.92</v>
      </c>
      <c r="E306" s="7">
        <f>VLOOKUP(A306, Sheet2!$A$2:$K$8265, 11)</f>
        <v>109.7085</v>
      </c>
      <c r="F306" s="7">
        <f t="shared" si="4"/>
        <v>2.6150000000000002</v>
      </c>
      <c r="G306" s="8">
        <v>200000</v>
      </c>
      <c r="H306" s="9">
        <f t="shared" si="5"/>
        <v>4200000</v>
      </c>
    </row>
    <row r="307" spans="1:8" ht="14.5">
      <c r="A307" s="6" t="str">
        <f t="shared" si="3"/>
        <v>BBS 2BULAKAMBA_KUBANGWUNGU</v>
      </c>
      <c r="B307" s="11" t="s">
        <v>262</v>
      </c>
      <c r="C307" s="11" t="s">
        <v>314</v>
      </c>
      <c r="D307" s="11">
        <v>20.92</v>
      </c>
      <c r="E307" s="7">
        <f>VLOOKUP(A307, Sheet2!$A$2:$K$8265, 11)</f>
        <v>109.7085</v>
      </c>
      <c r="F307" s="7">
        <f t="shared" si="4"/>
        <v>2.6150000000000002</v>
      </c>
      <c r="G307" s="8">
        <v>200000</v>
      </c>
      <c r="H307" s="9">
        <f t="shared" si="5"/>
        <v>4200000</v>
      </c>
    </row>
    <row r="308" spans="1:8" ht="14.5">
      <c r="A308" s="6" t="str">
        <f t="shared" si="3"/>
        <v>BBS 2BULAKAMBA_KUPANGPUTAT</v>
      </c>
      <c r="B308" s="11" t="s">
        <v>262</v>
      </c>
      <c r="C308" s="11" t="s">
        <v>315</v>
      </c>
      <c r="D308" s="11">
        <v>20.92</v>
      </c>
      <c r="E308" s="7">
        <f>VLOOKUP(A308, Sheet2!$A$2:$K$8265, 11)</f>
        <v>109.7085</v>
      </c>
      <c r="F308" s="7">
        <f t="shared" si="4"/>
        <v>2.6150000000000002</v>
      </c>
      <c r="G308" s="8">
        <v>200000</v>
      </c>
      <c r="H308" s="9">
        <f t="shared" si="5"/>
        <v>4200000</v>
      </c>
    </row>
    <row r="309" spans="1:8" ht="14.5">
      <c r="A309" s="6" t="str">
        <f t="shared" si="3"/>
        <v>BBS 2BULAKAMBA_LARANGAN</v>
      </c>
      <c r="B309" s="11" t="s">
        <v>262</v>
      </c>
      <c r="C309" s="11" t="s">
        <v>316</v>
      </c>
      <c r="D309" s="11">
        <v>20.92</v>
      </c>
      <c r="E309" s="7">
        <f>VLOOKUP(A309, Sheet2!$A$2:$K$8265, 11)</f>
        <v>109.7085</v>
      </c>
      <c r="F309" s="7">
        <f t="shared" si="4"/>
        <v>2.6150000000000002</v>
      </c>
      <c r="G309" s="8">
        <v>200000</v>
      </c>
      <c r="H309" s="9">
        <f t="shared" si="5"/>
        <v>4200000</v>
      </c>
    </row>
    <row r="310" spans="1:8" ht="14.5">
      <c r="A310" s="6" t="str">
        <f t="shared" si="3"/>
        <v>BBS 2BULAKAMBA_LEMAHABANG</v>
      </c>
      <c r="B310" s="11" t="s">
        <v>262</v>
      </c>
      <c r="C310" s="11" t="s">
        <v>167</v>
      </c>
      <c r="D310" s="11">
        <v>20.92</v>
      </c>
      <c r="E310" s="7">
        <f>VLOOKUP(A310, Sheet2!$A$2:$K$8265, 11)</f>
        <v>109.7085</v>
      </c>
      <c r="F310" s="7">
        <f t="shared" si="4"/>
        <v>2.6150000000000002</v>
      </c>
      <c r="G310" s="8">
        <v>200000</v>
      </c>
      <c r="H310" s="9">
        <f t="shared" si="5"/>
        <v>4200000</v>
      </c>
    </row>
    <row r="311" spans="1:8" ht="14.5">
      <c r="A311" s="6" t="str">
        <f t="shared" si="3"/>
        <v>BBS 2BULAKAMBA_LIMBANGAN</v>
      </c>
      <c r="B311" s="11" t="s">
        <v>262</v>
      </c>
      <c r="C311" s="11" t="s">
        <v>317</v>
      </c>
      <c r="D311" s="11">
        <v>20.92</v>
      </c>
      <c r="E311" s="7">
        <f>VLOOKUP(A311, Sheet2!$A$2:$K$8265, 11)</f>
        <v>109.7085</v>
      </c>
      <c r="F311" s="7">
        <f t="shared" si="4"/>
        <v>2.6150000000000002</v>
      </c>
      <c r="G311" s="8">
        <v>200000</v>
      </c>
      <c r="H311" s="9">
        <f t="shared" si="5"/>
        <v>4200000</v>
      </c>
    </row>
    <row r="312" spans="1:8" ht="14.5">
      <c r="A312" s="6" t="str">
        <f t="shared" si="3"/>
        <v>BBS 2BULAKAMBA_LIMBANGAN</v>
      </c>
      <c r="B312" s="11" t="s">
        <v>262</v>
      </c>
      <c r="C312" s="11" t="s">
        <v>317</v>
      </c>
      <c r="D312" s="11">
        <v>20.92</v>
      </c>
      <c r="E312" s="7">
        <f>VLOOKUP(A312, Sheet2!$A$2:$K$8265, 11)</f>
        <v>109.7085</v>
      </c>
      <c r="F312" s="7">
        <f t="shared" si="4"/>
        <v>2.6150000000000002</v>
      </c>
      <c r="G312" s="8">
        <v>200000</v>
      </c>
      <c r="H312" s="9">
        <f t="shared" si="5"/>
        <v>4200000</v>
      </c>
    </row>
    <row r="313" spans="1:8" ht="14.5">
      <c r="A313" s="6" t="str">
        <f t="shared" si="3"/>
        <v>BBS 2BULAKAMBA_LOSARI KIDUL</v>
      </c>
      <c r="B313" s="11" t="s">
        <v>262</v>
      </c>
      <c r="C313" s="11" t="s">
        <v>318</v>
      </c>
      <c r="D313" s="11">
        <v>20.92</v>
      </c>
      <c r="E313" s="7">
        <f>VLOOKUP(A313, Sheet2!$A$2:$K$8265, 11)</f>
        <v>109.7085</v>
      </c>
      <c r="F313" s="7">
        <f t="shared" si="4"/>
        <v>2.6150000000000002</v>
      </c>
      <c r="G313" s="8">
        <v>200000</v>
      </c>
      <c r="H313" s="9">
        <f t="shared" si="5"/>
        <v>4200000</v>
      </c>
    </row>
    <row r="314" spans="1:8" ht="14.5">
      <c r="A314" s="6" t="str">
        <f t="shared" si="3"/>
        <v>BBS 2BULAKAMBA_LOSARI LOR</v>
      </c>
      <c r="B314" s="11" t="s">
        <v>262</v>
      </c>
      <c r="C314" s="11" t="s">
        <v>319</v>
      </c>
      <c r="D314" s="11">
        <v>20.92</v>
      </c>
      <c r="E314" s="7">
        <f>VLOOKUP(A314, Sheet2!$A$2:$K$8265, 11)</f>
        <v>109.7085</v>
      </c>
      <c r="F314" s="7">
        <f t="shared" si="4"/>
        <v>2.6150000000000002</v>
      </c>
      <c r="G314" s="8">
        <v>200000</v>
      </c>
      <c r="H314" s="9">
        <f t="shared" si="5"/>
        <v>4200000</v>
      </c>
    </row>
    <row r="315" spans="1:8" ht="14.5">
      <c r="A315" s="6" t="str">
        <f t="shared" si="3"/>
        <v>BBS 2BULAKAMBA_LUWUNGBATA</v>
      </c>
      <c r="B315" s="11" t="s">
        <v>262</v>
      </c>
      <c r="C315" s="11" t="s">
        <v>320</v>
      </c>
      <c r="D315" s="11">
        <v>20.92</v>
      </c>
      <c r="E315" s="7">
        <f>VLOOKUP(A315, Sheet2!$A$2:$K$8265, 11)</f>
        <v>109.7085</v>
      </c>
      <c r="F315" s="7">
        <f t="shared" si="4"/>
        <v>2.6150000000000002</v>
      </c>
      <c r="G315" s="8">
        <v>200000</v>
      </c>
      <c r="H315" s="9">
        <f t="shared" si="5"/>
        <v>4200000</v>
      </c>
    </row>
    <row r="316" spans="1:8" ht="14.5">
      <c r="A316" s="6" t="str">
        <f t="shared" si="3"/>
        <v>BBS 2BULAKAMBA_LUWUNGGEDE</v>
      </c>
      <c r="B316" s="11" t="s">
        <v>262</v>
      </c>
      <c r="C316" s="11" t="s">
        <v>321</v>
      </c>
      <c r="D316" s="11">
        <v>20.92</v>
      </c>
      <c r="E316" s="7">
        <f>VLOOKUP(A316, Sheet2!$A$2:$K$8265, 11)</f>
        <v>109.7085</v>
      </c>
      <c r="F316" s="7">
        <f t="shared" si="4"/>
        <v>2.6150000000000002</v>
      </c>
      <c r="G316" s="8">
        <v>200000</v>
      </c>
      <c r="H316" s="9">
        <f t="shared" si="5"/>
        <v>4200000</v>
      </c>
    </row>
    <row r="317" spans="1:8" ht="14.5">
      <c r="A317" s="6" t="str">
        <f t="shared" si="3"/>
        <v>BBS 2BULAKAMBA_LUWUNGGEDE</v>
      </c>
      <c r="B317" s="11" t="s">
        <v>262</v>
      </c>
      <c r="C317" s="11" t="s">
        <v>321</v>
      </c>
      <c r="D317" s="11">
        <v>20.92</v>
      </c>
      <c r="E317" s="7">
        <f>VLOOKUP(A317, Sheet2!$A$2:$K$8265, 11)</f>
        <v>109.7085</v>
      </c>
      <c r="F317" s="7">
        <f t="shared" si="4"/>
        <v>2.6150000000000002</v>
      </c>
      <c r="G317" s="8">
        <v>200000</v>
      </c>
      <c r="H317" s="9">
        <f t="shared" si="5"/>
        <v>4200000</v>
      </c>
    </row>
    <row r="318" spans="1:8" ht="14.5">
      <c r="A318" s="6" t="str">
        <f t="shared" si="3"/>
        <v>BBS 2BULAKAMBA_MALAHAYU</v>
      </c>
      <c r="B318" s="11" t="s">
        <v>262</v>
      </c>
      <c r="C318" s="11" t="s">
        <v>322</v>
      </c>
      <c r="D318" s="11">
        <v>20.92</v>
      </c>
      <c r="E318" s="7">
        <f>VLOOKUP(A318, Sheet2!$A$2:$K$8265, 11)</f>
        <v>109.7085</v>
      </c>
      <c r="F318" s="7">
        <f t="shared" si="4"/>
        <v>2.6150000000000002</v>
      </c>
      <c r="G318" s="8">
        <v>200000</v>
      </c>
      <c r="H318" s="9">
        <f t="shared" si="5"/>
        <v>4200000</v>
      </c>
    </row>
    <row r="319" spans="1:8" ht="14.5">
      <c r="A319" s="6" t="str">
        <f t="shared" si="3"/>
        <v>BBS 2BULAKAMBA_MUNDU</v>
      </c>
      <c r="B319" s="11" t="s">
        <v>262</v>
      </c>
      <c r="C319" s="11" t="s">
        <v>323</v>
      </c>
      <c r="D319" s="11">
        <v>20.92</v>
      </c>
      <c r="E319" s="7">
        <f>VLOOKUP(A319, Sheet2!$A$2:$K$8265, 11)</f>
        <v>109.7085</v>
      </c>
      <c r="F319" s="7">
        <f t="shared" si="4"/>
        <v>2.6150000000000002</v>
      </c>
      <c r="G319" s="8">
        <v>200000</v>
      </c>
      <c r="H319" s="9">
        <f t="shared" si="5"/>
        <v>4200000</v>
      </c>
    </row>
    <row r="320" spans="1:8" ht="14.5">
      <c r="A320" s="6" t="str">
        <f t="shared" si="3"/>
        <v>BBS 2BULAKAMBA_NEGLA</v>
      </c>
      <c r="B320" s="11" t="s">
        <v>262</v>
      </c>
      <c r="C320" s="11" t="s">
        <v>324</v>
      </c>
      <c r="D320" s="11">
        <v>20.92</v>
      </c>
      <c r="E320" s="7">
        <f>VLOOKUP(A320, Sheet2!$A$2:$K$8265, 11)</f>
        <v>109.7085</v>
      </c>
      <c r="F320" s="7">
        <f t="shared" si="4"/>
        <v>2.6150000000000002</v>
      </c>
      <c r="G320" s="8">
        <v>200000</v>
      </c>
      <c r="H320" s="9">
        <f t="shared" si="5"/>
        <v>4200000</v>
      </c>
    </row>
    <row r="321" spans="1:8" ht="14.5">
      <c r="A321" s="6" t="str">
        <f t="shared" si="3"/>
        <v>BBS 2BULAKAMBA_PADAKATON</v>
      </c>
      <c r="B321" s="11" t="s">
        <v>262</v>
      </c>
      <c r="C321" s="11" t="s">
        <v>325</v>
      </c>
      <c r="D321" s="11">
        <v>20.92</v>
      </c>
      <c r="E321" s="7">
        <f>VLOOKUP(A321, Sheet2!$A$2:$K$8265, 11)</f>
        <v>109.7085</v>
      </c>
      <c r="F321" s="7">
        <f t="shared" si="4"/>
        <v>2.6150000000000002</v>
      </c>
      <c r="G321" s="8">
        <v>200000</v>
      </c>
      <c r="H321" s="9">
        <f t="shared" si="5"/>
        <v>4200000</v>
      </c>
    </row>
    <row r="322" spans="1:8" ht="14.5">
      <c r="A322" s="6" t="str">
        <f t="shared" si="3"/>
        <v>BBS 2BULAKAMBA_PAREREJA</v>
      </c>
      <c r="B322" s="11" t="s">
        <v>262</v>
      </c>
      <c r="C322" s="11" t="s">
        <v>326</v>
      </c>
      <c r="D322" s="11">
        <v>20.92</v>
      </c>
      <c r="E322" s="7">
        <f>VLOOKUP(A322, Sheet2!$A$2:$K$8265, 11)</f>
        <v>109.7085</v>
      </c>
      <c r="F322" s="7">
        <f t="shared" si="4"/>
        <v>2.6150000000000002</v>
      </c>
      <c r="G322" s="8">
        <v>200000</v>
      </c>
      <c r="H322" s="9">
        <f t="shared" si="5"/>
        <v>4200000</v>
      </c>
    </row>
    <row r="323" spans="1:8" ht="14.5">
      <c r="A323" s="6" t="str">
        <f t="shared" si="3"/>
        <v>BBS 2BULAKAMBA_PEJAGAN</v>
      </c>
      <c r="B323" s="11" t="s">
        <v>262</v>
      </c>
      <c r="C323" s="11" t="s">
        <v>327</v>
      </c>
      <c r="D323" s="11">
        <v>20.92</v>
      </c>
      <c r="E323" s="7">
        <f>VLOOKUP(A323, Sheet2!$A$2:$K$8265, 11)</f>
        <v>109.7085</v>
      </c>
      <c r="F323" s="7">
        <f t="shared" si="4"/>
        <v>2.6150000000000002</v>
      </c>
      <c r="G323" s="8">
        <v>200000</v>
      </c>
      <c r="H323" s="9">
        <f t="shared" si="5"/>
        <v>4200000</v>
      </c>
    </row>
    <row r="324" spans="1:8" ht="14.5">
      <c r="A324" s="6" t="str">
        <f t="shared" si="3"/>
        <v>BBS 2BULAKAMBA_PEKAUMAN</v>
      </c>
      <c r="B324" s="11" t="s">
        <v>262</v>
      </c>
      <c r="C324" s="11" t="s">
        <v>328</v>
      </c>
      <c r="D324" s="11">
        <v>20.92</v>
      </c>
      <c r="E324" s="7">
        <f>VLOOKUP(A324, Sheet2!$A$2:$K$8265, 11)</f>
        <v>109.7085</v>
      </c>
      <c r="F324" s="7">
        <f t="shared" si="4"/>
        <v>2.6150000000000002</v>
      </c>
      <c r="G324" s="8">
        <v>200000</v>
      </c>
      <c r="H324" s="9">
        <f t="shared" si="5"/>
        <v>4200000</v>
      </c>
    </row>
    <row r="325" spans="1:8" ht="14.5">
      <c r="A325" s="6" t="str">
        <f t="shared" si="3"/>
        <v>BBS 2BULAKAMBA_PENDE</v>
      </c>
      <c r="B325" s="11" t="s">
        <v>262</v>
      </c>
      <c r="C325" s="11" t="s">
        <v>329</v>
      </c>
      <c r="D325" s="11">
        <v>20.92</v>
      </c>
      <c r="E325" s="7">
        <f>VLOOKUP(A325, Sheet2!$A$2:$K$8265, 11)</f>
        <v>109.7085</v>
      </c>
      <c r="F325" s="7">
        <f t="shared" si="4"/>
        <v>2.6150000000000002</v>
      </c>
      <c r="G325" s="8">
        <v>200000</v>
      </c>
      <c r="H325" s="9">
        <f t="shared" si="5"/>
        <v>4200000</v>
      </c>
    </row>
    <row r="326" spans="1:8" ht="14.5">
      <c r="A326" s="6" t="str">
        <f t="shared" si="3"/>
        <v>BBS 2BULAKAMBA_PENGABEAN</v>
      </c>
      <c r="B326" s="11" t="s">
        <v>262</v>
      </c>
      <c r="C326" s="11" t="s">
        <v>330</v>
      </c>
      <c r="D326" s="11">
        <v>20.92</v>
      </c>
      <c r="E326" s="7">
        <f>VLOOKUP(A326, Sheet2!$A$2:$K$8265, 11)</f>
        <v>109.7085</v>
      </c>
      <c r="F326" s="7">
        <f t="shared" si="4"/>
        <v>2.6150000000000002</v>
      </c>
      <c r="G326" s="8">
        <v>200000</v>
      </c>
      <c r="H326" s="9">
        <f t="shared" si="5"/>
        <v>4200000</v>
      </c>
    </row>
    <row r="327" spans="1:8" ht="14.5">
      <c r="A327" s="6" t="str">
        <f t="shared" si="3"/>
        <v>BBS 2BULAKAMBA_PENGARADAN</v>
      </c>
      <c r="B327" s="11" t="s">
        <v>262</v>
      </c>
      <c r="C327" s="11" t="s">
        <v>331</v>
      </c>
      <c r="D327" s="11">
        <v>20.92</v>
      </c>
      <c r="E327" s="7">
        <f>VLOOKUP(A327, Sheet2!$A$2:$K$8265, 11)</f>
        <v>109.7085</v>
      </c>
      <c r="F327" s="7">
        <f t="shared" si="4"/>
        <v>2.6150000000000002</v>
      </c>
      <c r="G327" s="8">
        <v>200000</v>
      </c>
      <c r="H327" s="9">
        <f t="shared" si="5"/>
        <v>4200000</v>
      </c>
    </row>
    <row r="328" spans="1:8" ht="14.5">
      <c r="A328" s="6" t="str">
        <f t="shared" si="3"/>
        <v>BBS 2BULAKAMBA_PRAPAG KIDUL</v>
      </c>
      <c r="B328" s="11" t="s">
        <v>262</v>
      </c>
      <c r="C328" s="11" t="s">
        <v>332</v>
      </c>
      <c r="D328" s="11">
        <v>20.92</v>
      </c>
      <c r="E328" s="7">
        <f>VLOOKUP(A328, Sheet2!$A$2:$K$8265, 11)</f>
        <v>109.7085</v>
      </c>
      <c r="F328" s="7">
        <f t="shared" si="4"/>
        <v>2.6150000000000002</v>
      </c>
      <c r="G328" s="8">
        <v>200000</v>
      </c>
      <c r="H328" s="9">
        <f t="shared" si="5"/>
        <v>4200000</v>
      </c>
    </row>
    <row r="329" spans="1:8" ht="14.5">
      <c r="A329" s="6" t="str">
        <f t="shared" si="3"/>
        <v>BBS 2BULAKAMBA_PRAPAG LOR</v>
      </c>
      <c r="B329" s="11" t="s">
        <v>262</v>
      </c>
      <c r="C329" s="11" t="s">
        <v>333</v>
      </c>
      <c r="D329" s="11">
        <v>20.92</v>
      </c>
      <c r="E329" s="7">
        <f>VLOOKUP(A329, Sheet2!$A$2:$K$8265, 11)</f>
        <v>109.7085</v>
      </c>
      <c r="F329" s="7">
        <f t="shared" si="4"/>
        <v>2.6150000000000002</v>
      </c>
      <c r="G329" s="8">
        <v>200000</v>
      </c>
      <c r="H329" s="9">
        <f t="shared" si="5"/>
        <v>4200000</v>
      </c>
    </row>
    <row r="330" spans="1:8" ht="14.5">
      <c r="A330" s="6" t="str">
        <f t="shared" si="3"/>
        <v>BBS 2BULAKAMBA_RANDEGAN</v>
      </c>
      <c r="B330" s="11" t="s">
        <v>262</v>
      </c>
      <c r="C330" s="11" t="s">
        <v>46</v>
      </c>
      <c r="D330" s="11">
        <v>20.92</v>
      </c>
      <c r="E330" s="7">
        <f>VLOOKUP(A330, Sheet2!$A$2:$K$8265, 11)</f>
        <v>109.7085</v>
      </c>
      <c r="F330" s="7">
        <f t="shared" si="4"/>
        <v>2.6150000000000002</v>
      </c>
      <c r="G330" s="8">
        <v>200000</v>
      </c>
      <c r="H330" s="9">
        <f t="shared" si="5"/>
        <v>4200000</v>
      </c>
    </row>
    <row r="331" spans="1:8" ht="14.5">
      <c r="A331" s="6" t="str">
        <f t="shared" si="3"/>
        <v>BBS 2BULAKAMBA_RANDUSARI</v>
      </c>
      <c r="B331" s="11" t="s">
        <v>262</v>
      </c>
      <c r="C331" s="11" t="s">
        <v>203</v>
      </c>
      <c r="D331" s="11">
        <v>20.92</v>
      </c>
      <c r="E331" s="7">
        <f>VLOOKUP(A331, Sheet2!$A$2:$K$8265, 11)</f>
        <v>109.7085</v>
      </c>
      <c r="F331" s="7">
        <f t="shared" si="4"/>
        <v>2.6150000000000002</v>
      </c>
      <c r="G331" s="8">
        <v>200000</v>
      </c>
      <c r="H331" s="9">
        <f t="shared" si="5"/>
        <v>4200000</v>
      </c>
    </row>
    <row r="332" spans="1:8" ht="14.5">
      <c r="A332" s="6" t="str">
        <f t="shared" si="3"/>
        <v>BBS 2BULAKAMBA_RUNGKANG</v>
      </c>
      <c r="B332" s="11" t="s">
        <v>262</v>
      </c>
      <c r="C332" s="11" t="s">
        <v>334</v>
      </c>
      <c r="D332" s="11">
        <v>20.92</v>
      </c>
      <c r="E332" s="7">
        <f>VLOOKUP(A332, Sheet2!$A$2:$K$8265, 11)</f>
        <v>109.7085</v>
      </c>
      <c r="F332" s="7">
        <f t="shared" si="4"/>
        <v>2.6150000000000002</v>
      </c>
      <c r="G332" s="8">
        <v>200000</v>
      </c>
      <c r="H332" s="9">
        <f t="shared" si="5"/>
        <v>4200000</v>
      </c>
    </row>
    <row r="333" spans="1:8" ht="14.5">
      <c r="A333" s="6" t="str">
        <f t="shared" si="3"/>
        <v>BBS 2BULAKAMBA_SARIREJA</v>
      </c>
      <c r="B333" s="11" t="s">
        <v>262</v>
      </c>
      <c r="C333" s="11" t="s">
        <v>335</v>
      </c>
      <c r="D333" s="11">
        <v>20.92</v>
      </c>
      <c r="E333" s="7">
        <f>VLOOKUP(A333, Sheet2!$A$2:$K$8265, 11)</f>
        <v>109.7085</v>
      </c>
      <c r="F333" s="7">
        <f t="shared" si="4"/>
        <v>2.6150000000000002</v>
      </c>
      <c r="G333" s="8">
        <v>200000</v>
      </c>
      <c r="H333" s="9">
        <f t="shared" si="5"/>
        <v>4200000</v>
      </c>
    </row>
    <row r="334" spans="1:8" ht="14.5">
      <c r="A334" s="6" t="str">
        <f t="shared" si="3"/>
        <v>BBS 2BULAKAMBA_SENGON</v>
      </c>
      <c r="B334" s="11" t="s">
        <v>262</v>
      </c>
      <c r="C334" s="11" t="s">
        <v>217</v>
      </c>
      <c r="D334" s="11">
        <v>20.92</v>
      </c>
      <c r="E334" s="7">
        <f>VLOOKUP(A334, Sheet2!$A$2:$K$8265, 11)</f>
        <v>109.7085</v>
      </c>
      <c r="F334" s="7">
        <f t="shared" si="4"/>
        <v>2.6150000000000002</v>
      </c>
      <c r="G334" s="8">
        <v>200000</v>
      </c>
      <c r="H334" s="9">
        <f t="shared" si="5"/>
        <v>4200000</v>
      </c>
    </row>
    <row r="335" spans="1:8" ht="14.5">
      <c r="A335" s="6" t="str">
        <f t="shared" si="3"/>
        <v>BBS 2BULAKAMBA_SIDAKATON</v>
      </c>
      <c r="B335" s="11" t="s">
        <v>262</v>
      </c>
      <c r="C335" s="11" t="s">
        <v>336</v>
      </c>
      <c r="D335" s="11">
        <v>20.92</v>
      </c>
      <c r="E335" s="7">
        <f>VLOOKUP(A335, Sheet2!$A$2:$K$8265, 11)</f>
        <v>109.7085</v>
      </c>
      <c r="F335" s="7">
        <f t="shared" si="4"/>
        <v>2.6150000000000002</v>
      </c>
      <c r="G335" s="8">
        <v>200000</v>
      </c>
      <c r="H335" s="9">
        <f t="shared" si="5"/>
        <v>4200000</v>
      </c>
    </row>
    <row r="336" spans="1:8" ht="14.5">
      <c r="A336" s="6" t="str">
        <f t="shared" si="3"/>
        <v>BBS 2BULAKAMBA_SINDANGJAYA</v>
      </c>
      <c r="B336" s="11" t="s">
        <v>262</v>
      </c>
      <c r="C336" s="11" t="s">
        <v>337</v>
      </c>
      <c r="D336" s="11">
        <v>20.92</v>
      </c>
      <c r="E336" s="7">
        <f>VLOOKUP(A336, Sheet2!$A$2:$K$8265, 11)</f>
        <v>109.7085</v>
      </c>
      <c r="F336" s="7">
        <f t="shared" si="4"/>
        <v>2.6150000000000002</v>
      </c>
      <c r="G336" s="8">
        <v>200000</v>
      </c>
      <c r="H336" s="9">
        <f t="shared" si="5"/>
        <v>4200000</v>
      </c>
    </row>
    <row r="337" spans="1:8" ht="14.5">
      <c r="A337" s="6" t="str">
        <f t="shared" si="3"/>
        <v>BBS 2BULAKAMBA_SUKAREJA</v>
      </c>
      <c r="B337" s="11" t="s">
        <v>262</v>
      </c>
      <c r="C337" s="11" t="s">
        <v>338</v>
      </c>
      <c r="D337" s="11">
        <v>20.92</v>
      </c>
      <c r="E337" s="7">
        <f>VLOOKUP(A337, Sheet2!$A$2:$K$8265, 11)</f>
        <v>109.7085</v>
      </c>
      <c r="F337" s="7">
        <f t="shared" si="4"/>
        <v>2.6150000000000002</v>
      </c>
      <c r="G337" s="8">
        <v>200000</v>
      </c>
      <c r="H337" s="9">
        <f t="shared" si="5"/>
        <v>4200000</v>
      </c>
    </row>
    <row r="338" spans="1:8" ht="14.5">
      <c r="A338" s="6" t="str">
        <f t="shared" si="3"/>
        <v>BBS 2BULAKAMBA_SUTAMAJA</v>
      </c>
      <c r="B338" s="11" t="s">
        <v>262</v>
      </c>
      <c r="C338" s="11" t="s">
        <v>339</v>
      </c>
      <c r="D338" s="11">
        <v>20.92</v>
      </c>
      <c r="E338" s="7">
        <f>VLOOKUP(A338, Sheet2!$A$2:$K$8265, 11)</f>
        <v>109.7085</v>
      </c>
      <c r="F338" s="7">
        <f t="shared" si="4"/>
        <v>2.6150000000000002</v>
      </c>
      <c r="G338" s="8">
        <v>200000</v>
      </c>
      <c r="H338" s="9">
        <f t="shared" si="5"/>
        <v>4200000</v>
      </c>
    </row>
    <row r="339" spans="1:8" ht="14.5">
      <c r="A339" s="6" t="str">
        <f t="shared" si="3"/>
        <v>BBS 2BULAKAMBA_TANGGUNGSARI</v>
      </c>
      <c r="B339" s="11" t="s">
        <v>262</v>
      </c>
      <c r="C339" s="11" t="s">
        <v>340</v>
      </c>
      <c r="D339" s="11">
        <v>20.92</v>
      </c>
      <c r="E339" s="7">
        <f>VLOOKUP(A339, Sheet2!$A$2:$K$8265, 11)</f>
        <v>109.7085</v>
      </c>
      <c r="F339" s="7">
        <f t="shared" si="4"/>
        <v>2.6150000000000002</v>
      </c>
      <c r="G339" s="8">
        <v>200000</v>
      </c>
      <c r="H339" s="9">
        <f t="shared" si="5"/>
        <v>4200000</v>
      </c>
    </row>
    <row r="340" spans="1:8" ht="14.5">
      <c r="A340" s="6" t="str">
        <f t="shared" si="3"/>
        <v>BBS 2BULAKAMBA_TANJUNG</v>
      </c>
      <c r="B340" s="11" t="s">
        <v>262</v>
      </c>
      <c r="C340" s="11" t="s">
        <v>341</v>
      </c>
      <c r="D340" s="11">
        <v>20.92</v>
      </c>
      <c r="E340" s="7">
        <f>VLOOKUP(A340, Sheet2!$A$2:$K$8265, 11)</f>
        <v>109.7085</v>
      </c>
      <c r="F340" s="7">
        <f t="shared" si="4"/>
        <v>2.6150000000000002</v>
      </c>
      <c r="G340" s="8">
        <v>200000</v>
      </c>
      <c r="H340" s="9">
        <f t="shared" si="5"/>
        <v>4200000</v>
      </c>
    </row>
    <row r="341" spans="1:8" ht="14.5">
      <c r="A341" s="6" t="str">
        <f t="shared" si="3"/>
        <v>BBS 2BULAKAMBA_TEGALREJA</v>
      </c>
      <c r="B341" s="11" t="s">
        <v>262</v>
      </c>
      <c r="C341" s="11" t="s">
        <v>342</v>
      </c>
      <c r="D341" s="11">
        <v>20.92</v>
      </c>
      <c r="E341" s="7">
        <f>VLOOKUP(A341, Sheet2!$A$2:$K$8265, 11)</f>
        <v>109.7085</v>
      </c>
      <c r="F341" s="7">
        <f t="shared" si="4"/>
        <v>2.6150000000000002</v>
      </c>
      <c r="G341" s="8">
        <v>200000</v>
      </c>
      <c r="H341" s="9">
        <f t="shared" si="5"/>
        <v>4200000</v>
      </c>
    </row>
    <row r="342" spans="1:8" ht="14.5">
      <c r="A342" s="6" t="str">
        <f t="shared" si="3"/>
        <v>BBS 2BULAKAMBA_TEGONGAN</v>
      </c>
      <c r="B342" s="11" t="s">
        <v>262</v>
      </c>
      <c r="C342" s="11" t="s">
        <v>343</v>
      </c>
      <c r="D342" s="11">
        <v>20.92</v>
      </c>
      <c r="E342" s="7">
        <f>VLOOKUP(A342, Sheet2!$A$2:$K$8265, 11)</f>
        <v>109.7085</v>
      </c>
      <c r="F342" s="7">
        <f t="shared" si="4"/>
        <v>2.6150000000000002</v>
      </c>
      <c r="G342" s="8">
        <v>200000</v>
      </c>
      <c r="H342" s="9">
        <f t="shared" si="5"/>
        <v>4200000</v>
      </c>
    </row>
    <row r="343" spans="1:8" ht="14.5">
      <c r="A343" s="6" t="str">
        <f t="shared" si="3"/>
        <v>BBS 2BULAKAMBA_TENGGULI</v>
      </c>
      <c r="B343" s="11" t="s">
        <v>262</v>
      </c>
      <c r="C343" s="11" t="s">
        <v>344</v>
      </c>
      <c r="D343" s="11">
        <v>20.92</v>
      </c>
      <c r="E343" s="7">
        <f>VLOOKUP(A343, Sheet2!$A$2:$K$8265, 11)</f>
        <v>109.7085</v>
      </c>
      <c r="F343" s="7">
        <f t="shared" si="4"/>
        <v>2.6150000000000002</v>
      </c>
      <c r="G343" s="8">
        <v>200000</v>
      </c>
      <c r="H343" s="9">
        <f t="shared" si="5"/>
        <v>4200000</v>
      </c>
    </row>
    <row r="344" spans="1:8" ht="14.5">
      <c r="A344" s="6" t="str">
        <f t="shared" si="3"/>
        <v>BBS 2BULAKAMBA_TIWULANDU</v>
      </c>
      <c r="B344" s="11" t="s">
        <v>262</v>
      </c>
      <c r="C344" s="11" t="s">
        <v>345</v>
      </c>
      <c r="D344" s="11">
        <v>20.92</v>
      </c>
      <c r="E344" s="7">
        <f>VLOOKUP(A344, Sheet2!$A$2:$K$8265, 11)</f>
        <v>109.7085</v>
      </c>
      <c r="F344" s="7">
        <f t="shared" si="4"/>
        <v>2.6150000000000002</v>
      </c>
      <c r="G344" s="8">
        <v>200000</v>
      </c>
      <c r="H344" s="9">
        <f t="shared" si="5"/>
        <v>4200000</v>
      </c>
    </row>
    <row r="345" spans="1:8" ht="14.5">
      <c r="A345" s="6" t="str">
        <f t="shared" si="3"/>
        <v>BGR JENARSARI_ADINUSO</v>
      </c>
      <c r="B345" s="11" t="s">
        <v>346</v>
      </c>
      <c r="C345" s="11" t="s">
        <v>55</v>
      </c>
      <c r="D345" s="11">
        <v>9.3699999999999992</v>
      </c>
      <c r="E345" s="7">
        <f>VLOOKUP(A345, Sheet2!$A$2:$K$8265, 11)</f>
        <v>110.10129999999999</v>
      </c>
      <c r="F345" s="7">
        <f t="shared" si="4"/>
        <v>1.1712499999999999</v>
      </c>
      <c r="G345" s="8">
        <v>200000</v>
      </c>
      <c r="H345" s="9">
        <f t="shared" si="5"/>
        <v>2000000</v>
      </c>
    </row>
    <row r="346" spans="1:8" ht="14.5">
      <c r="A346" s="6" t="str">
        <f t="shared" si="3"/>
        <v>BGR JENARSARI_AMONGROGO</v>
      </c>
      <c r="B346" s="11" t="s">
        <v>346</v>
      </c>
      <c r="C346" s="11" t="s">
        <v>347</v>
      </c>
      <c r="D346" s="11">
        <v>9.3699999999999992</v>
      </c>
      <c r="E346" s="7">
        <f>VLOOKUP(A346, Sheet2!$A$2:$K$8265, 11)</f>
        <v>110.10129999999999</v>
      </c>
      <c r="F346" s="7">
        <f t="shared" si="4"/>
        <v>1.1712499999999999</v>
      </c>
      <c r="G346" s="8">
        <v>200000</v>
      </c>
      <c r="H346" s="9">
        <f t="shared" si="5"/>
        <v>2000000</v>
      </c>
    </row>
    <row r="347" spans="1:8" ht="14.5">
      <c r="A347" s="6" t="str">
        <f t="shared" si="3"/>
        <v>BGR JENARSARI_BABADAN</v>
      </c>
      <c r="B347" s="11" t="s">
        <v>346</v>
      </c>
      <c r="C347" s="11" t="s">
        <v>348</v>
      </c>
      <c r="D347" s="11">
        <v>9.3699999999999992</v>
      </c>
      <c r="E347" s="7">
        <f>VLOOKUP(A347, Sheet2!$A$2:$K$8265, 11)</f>
        <v>110.10129999999999</v>
      </c>
      <c r="F347" s="7">
        <f t="shared" si="4"/>
        <v>1.1712499999999999</v>
      </c>
      <c r="G347" s="8">
        <v>200000</v>
      </c>
      <c r="H347" s="9">
        <f t="shared" si="5"/>
        <v>2000000</v>
      </c>
    </row>
    <row r="348" spans="1:8" ht="14.5">
      <c r="A348" s="6" t="str">
        <f t="shared" si="3"/>
        <v>BGR JENARSARI_BANARAN</v>
      </c>
      <c r="B348" s="11" t="s">
        <v>346</v>
      </c>
      <c r="C348" s="11" t="s">
        <v>349</v>
      </c>
      <c r="D348" s="11">
        <v>9.3699999999999992</v>
      </c>
      <c r="E348" s="7">
        <f>VLOOKUP(A348, Sheet2!$A$2:$K$8265, 11)</f>
        <v>110.10129999999999</v>
      </c>
      <c r="F348" s="7">
        <f t="shared" si="4"/>
        <v>1.1712499999999999</v>
      </c>
      <c r="G348" s="8">
        <v>200000</v>
      </c>
      <c r="H348" s="9">
        <f t="shared" si="5"/>
        <v>2000000</v>
      </c>
    </row>
    <row r="349" spans="1:8" ht="14.5">
      <c r="A349" s="6" t="str">
        <f t="shared" si="3"/>
        <v>BGR JENARSARI_BANGUNSARI</v>
      </c>
      <c r="B349" s="11" t="s">
        <v>346</v>
      </c>
      <c r="C349" s="11" t="s">
        <v>350</v>
      </c>
      <c r="D349" s="11">
        <v>16.97</v>
      </c>
      <c r="E349" s="7">
        <f>VLOOKUP(A349, Sheet2!$A$2:$K$8265, 11)</f>
        <v>110.10129999999999</v>
      </c>
      <c r="F349" s="7">
        <f t="shared" si="4"/>
        <v>2.1212499999999999</v>
      </c>
      <c r="G349" s="8">
        <v>200000</v>
      </c>
      <c r="H349" s="9">
        <f t="shared" si="5"/>
        <v>3400000</v>
      </c>
    </row>
    <row r="350" spans="1:8" ht="14.5">
      <c r="A350" s="6" t="str">
        <f t="shared" si="3"/>
        <v>BGR JENARSARI_BANTENG</v>
      </c>
      <c r="B350" s="11" t="s">
        <v>346</v>
      </c>
      <c r="C350" s="11" t="s">
        <v>351</v>
      </c>
      <c r="D350" s="11">
        <v>9.3699999999999992</v>
      </c>
      <c r="E350" s="7">
        <f>VLOOKUP(A350, Sheet2!$A$2:$K$8265, 11)</f>
        <v>110.10129999999999</v>
      </c>
      <c r="F350" s="7">
        <f t="shared" si="4"/>
        <v>1.1712499999999999</v>
      </c>
      <c r="G350" s="8">
        <v>200000</v>
      </c>
      <c r="H350" s="9">
        <f t="shared" si="5"/>
        <v>2000000</v>
      </c>
    </row>
    <row r="351" spans="1:8" ht="14.5">
      <c r="A351" s="6" t="str">
        <f t="shared" si="3"/>
        <v>BGR JENARSARI_BANYUPUTIH</v>
      </c>
      <c r="B351" s="11" t="s">
        <v>346</v>
      </c>
      <c r="C351" s="11" t="s">
        <v>352</v>
      </c>
      <c r="D351" s="11">
        <v>9.3699999999999992</v>
      </c>
      <c r="E351" s="7">
        <f>VLOOKUP(A351, Sheet2!$A$2:$K$8265, 11)</f>
        <v>110.10129999999999</v>
      </c>
      <c r="F351" s="7">
        <f t="shared" si="4"/>
        <v>1.1712499999999999</v>
      </c>
      <c r="G351" s="8">
        <v>200000</v>
      </c>
      <c r="H351" s="9">
        <f t="shared" si="5"/>
        <v>2000000</v>
      </c>
    </row>
    <row r="352" spans="1:8" ht="14.5">
      <c r="A352" s="6" t="str">
        <f t="shared" si="3"/>
        <v>BGR JENARSARI_BAWANG</v>
      </c>
      <c r="B352" s="11" t="s">
        <v>346</v>
      </c>
      <c r="C352" s="11" t="s">
        <v>64</v>
      </c>
      <c r="D352" s="11">
        <v>9.3699999999999992</v>
      </c>
      <c r="E352" s="7">
        <f>VLOOKUP(A352, Sheet2!$A$2:$K$8265, 11)</f>
        <v>110.10129999999999</v>
      </c>
      <c r="F352" s="7">
        <f t="shared" si="4"/>
        <v>1.1712499999999999</v>
      </c>
      <c r="G352" s="8">
        <v>200000</v>
      </c>
      <c r="H352" s="9">
        <f t="shared" si="5"/>
        <v>2000000</v>
      </c>
    </row>
    <row r="353" spans="1:8" ht="14.5">
      <c r="A353" s="6" t="str">
        <f t="shared" si="3"/>
        <v>BGR JENARSARI_BENDOSARI</v>
      </c>
      <c r="B353" s="11" t="s">
        <v>346</v>
      </c>
      <c r="C353" s="11" t="s">
        <v>353</v>
      </c>
      <c r="D353" s="11">
        <v>16.97</v>
      </c>
      <c r="E353" s="7">
        <f>VLOOKUP(A353, Sheet2!$A$2:$K$8265, 11)</f>
        <v>110.10129999999999</v>
      </c>
      <c r="F353" s="7">
        <f t="shared" si="4"/>
        <v>2.1212499999999999</v>
      </c>
      <c r="G353" s="8">
        <v>200000</v>
      </c>
      <c r="H353" s="9">
        <f t="shared" si="5"/>
        <v>3400000</v>
      </c>
    </row>
    <row r="354" spans="1:8" ht="14.5">
      <c r="A354" s="6" t="str">
        <f t="shared" si="3"/>
        <v>BGR JENARSARI_BOJA</v>
      </c>
      <c r="B354" s="11" t="s">
        <v>346</v>
      </c>
      <c r="C354" s="11" t="s">
        <v>354</v>
      </c>
      <c r="D354" s="11">
        <v>9.3699999999999992</v>
      </c>
      <c r="E354" s="7">
        <f>VLOOKUP(A354, Sheet2!$A$2:$K$8265, 11)</f>
        <v>110.10129999999999</v>
      </c>
      <c r="F354" s="7">
        <f t="shared" si="4"/>
        <v>1.1712499999999999</v>
      </c>
      <c r="G354" s="8">
        <v>200000</v>
      </c>
      <c r="H354" s="9">
        <f t="shared" si="5"/>
        <v>2000000</v>
      </c>
    </row>
    <row r="355" spans="1:8" ht="14.5">
      <c r="A355" s="6" t="str">
        <f t="shared" si="3"/>
        <v>BGR JENARSARI_BOTOMULYO</v>
      </c>
      <c r="B355" s="11" t="s">
        <v>346</v>
      </c>
      <c r="C355" s="11" t="s">
        <v>355</v>
      </c>
      <c r="D355" s="11">
        <v>16.97</v>
      </c>
      <c r="E355" s="7">
        <f>VLOOKUP(A355, Sheet2!$A$2:$K$8265, 11)</f>
        <v>110.10129999999999</v>
      </c>
      <c r="F355" s="7">
        <f t="shared" si="4"/>
        <v>2.1212499999999999</v>
      </c>
      <c r="G355" s="8">
        <v>200000</v>
      </c>
      <c r="H355" s="9">
        <f t="shared" si="5"/>
        <v>3400000</v>
      </c>
    </row>
    <row r="356" spans="1:8" ht="14.5">
      <c r="A356" s="6" t="str">
        <f t="shared" si="3"/>
        <v>BGR JENARSARI_BULAK</v>
      </c>
      <c r="B356" s="11" t="s">
        <v>346</v>
      </c>
      <c r="C356" s="11" t="s">
        <v>356</v>
      </c>
      <c r="D356" s="11">
        <v>16.97</v>
      </c>
      <c r="E356" s="7">
        <f>VLOOKUP(A356, Sheet2!$A$2:$K$8265, 11)</f>
        <v>110.10129999999999</v>
      </c>
      <c r="F356" s="7">
        <f t="shared" si="4"/>
        <v>2.1212499999999999</v>
      </c>
      <c r="G356" s="8">
        <v>200000</v>
      </c>
      <c r="H356" s="9">
        <f t="shared" si="5"/>
        <v>3400000</v>
      </c>
    </row>
    <row r="357" spans="1:8" ht="14.5">
      <c r="A357" s="6" t="str">
        <f t="shared" si="3"/>
        <v>BGR JENARSARI_BULU</v>
      </c>
      <c r="B357" s="11" t="s">
        <v>346</v>
      </c>
      <c r="C357" s="11" t="s">
        <v>357</v>
      </c>
      <c r="D357" s="11">
        <v>9.3699999999999992</v>
      </c>
      <c r="E357" s="7">
        <f>VLOOKUP(A357, Sheet2!$A$2:$K$8265, 11)</f>
        <v>110.10129999999999</v>
      </c>
      <c r="F357" s="7">
        <f t="shared" si="4"/>
        <v>1.1712499999999999</v>
      </c>
      <c r="G357" s="8">
        <v>200000</v>
      </c>
      <c r="H357" s="9">
        <f t="shared" si="5"/>
        <v>2000000</v>
      </c>
    </row>
    <row r="358" spans="1:8" ht="14.5">
      <c r="A358" s="6" t="str">
        <f t="shared" si="3"/>
        <v>BGR JENARSARI_CANDIGUGUR</v>
      </c>
      <c r="B358" s="11" t="s">
        <v>346</v>
      </c>
      <c r="C358" s="11" t="s">
        <v>358</v>
      </c>
      <c r="D358" s="11">
        <v>9.3699999999999992</v>
      </c>
      <c r="E358" s="7">
        <f>VLOOKUP(A358, Sheet2!$A$2:$K$8265, 11)</f>
        <v>110.10129999999999</v>
      </c>
      <c r="F358" s="7">
        <f t="shared" si="4"/>
        <v>1.1712499999999999</v>
      </c>
      <c r="G358" s="8">
        <v>200000</v>
      </c>
      <c r="H358" s="9">
        <f t="shared" si="5"/>
        <v>2000000</v>
      </c>
    </row>
    <row r="359" spans="1:8" ht="14.5">
      <c r="A359" s="6" t="str">
        <f t="shared" si="3"/>
        <v>BGR JENARSARI_CANDIREJO</v>
      </c>
      <c r="B359" s="11" t="s">
        <v>346</v>
      </c>
      <c r="C359" s="11" t="s">
        <v>359</v>
      </c>
      <c r="D359" s="11">
        <v>9.3699999999999992</v>
      </c>
      <c r="E359" s="7">
        <f>VLOOKUP(A359, Sheet2!$A$2:$K$8265, 11)</f>
        <v>110.10129999999999</v>
      </c>
      <c r="F359" s="7">
        <f t="shared" si="4"/>
        <v>1.1712499999999999</v>
      </c>
      <c r="G359" s="8">
        <v>200000</v>
      </c>
      <c r="H359" s="9">
        <f t="shared" si="5"/>
        <v>2000000</v>
      </c>
    </row>
    <row r="360" spans="1:8" ht="14.5">
      <c r="A360" s="6" t="str">
        <f t="shared" si="3"/>
        <v>BGR JENARSARI_CARUBAN</v>
      </c>
      <c r="B360" s="11" t="s">
        <v>346</v>
      </c>
      <c r="C360" s="11" t="s">
        <v>360</v>
      </c>
      <c r="D360" s="11">
        <v>16.97</v>
      </c>
      <c r="E360" s="7">
        <f>VLOOKUP(A360, Sheet2!$A$2:$K$8265, 11)</f>
        <v>110.10129999999999</v>
      </c>
      <c r="F360" s="7">
        <f t="shared" si="4"/>
        <v>2.1212499999999999</v>
      </c>
      <c r="G360" s="8">
        <v>200000</v>
      </c>
      <c r="H360" s="9">
        <f t="shared" si="5"/>
        <v>3400000</v>
      </c>
    </row>
    <row r="361" spans="1:8" ht="14.5">
      <c r="A361" s="6" t="str">
        <f t="shared" si="3"/>
        <v>BGR JENARSARI_CEPIRING</v>
      </c>
      <c r="B361" s="11" t="s">
        <v>346</v>
      </c>
      <c r="C361" s="11" t="s">
        <v>361</v>
      </c>
      <c r="D361" s="11">
        <v>16.97</v>
      </c>
      <c r="E361" s="7">
        <f>VLOOKUP(A361, Sheet2!$A$2:$K$8265, 11)</f>
        <v>110.10129999999999</v>
      </c>
      <c r="F361" s="7">
        <f t="shared" si="4"/>
        <v>2.1212499999999999</v>
      </c>
      <c r="G361" s="8">
        <v>200000</v>
      </c>
      <c r="H361" s="9">
        <f t="shared" si="5"/>
        <v>3400000</v>
      </c>
    </row>
    <row r="362" spans="1:8" ht="14.5">
      <c r="A362" s="6" t="str">
        <f t="shared" si="3"/>
        <v>BGR JENARSARI_CEPOKOMULYO</v>
      </c>
      <c r="B362" s="11" t="s">
        <v>346</v>
      </c>
      <c r="C362" s="11" t="s">
        <v>362</v>
      </c>
      <c r="D362" s="11">
        <v>16.97</v>
      </c>
      <c r="E362" s="7">
        <f>VLOOKUP(A362, Sheet2!$A$2:$K$8265, 11)</f>
        <v>110.10129999999999</v>
      </c>
      <c r="F362" s="7">
        <f t="shared" si="4"/>
        <v>2.1212499999999999</v>
      </c>
      <c r="G362" s="8">
        <v>200000</v>
      </c>
      <c r="H362" s="9">
        <f t="shared" si="5"/>
        <v>3400000</v>
      </c>
    </row>
    <row r="363" spans="1:8" ht="14.5">
      <c r="A363" s="6" t="str">
        <f t="shared" si="3"/>
        <v>BGR JENARSARI_CURUGSEWU</v>
      </c>
      <c r="B363" s="11" t="s">
        <v>346</v>
      </c>
      <c r="C363" s="11" t="s">
        <v>363</v>
      </c>
      <c r="D363" s="11">
        <v>16.97</v>
      </c>
      <c r="E363" s="7">
        <f>VLOOKUP(A363, Sheet2!$A$2:$K$8265, 11)</f>
        <v>110.10129999999999</v>
      </c>
      <c r="F363" s="7">
        <f t="shared" si="4"/>
        <v>2.1212499999999999</v>
      </c>
      <c r="G363" s="8">
        <v>200000</v>
      </c>
      <c r="H363" s="9">
        <f t="shared" si="5"/>
        <v>3400000</v>
      </c>
    </row>
    <row r="364" spans="1:8" ht="14.5">
      <c r="A364" s="6" t="str">
        <f t="shared" si="3"/>
        <v>BGR JENARSARI_DAMARJATI</v>
      </c>
      <c r="B364" s="11" t="s">
        <v>346</v>
      </c>
      <c r="C364" s="11" t="s">
        <v>364</v>
      </c>
      <c r="D364" s="11">
        <v>16.97</v>
      </c>
      <c r="E364" s="7">
        <f>VLOOKUP(A364, Sheet2!$A$2:$K$8265, 11)</f>
        <v>110.10129999999999</v>
      </c>
      <c r="F364" s="7">
        <f t="shared" si="4"/>
        <v>2.1212499999999999</v>
      </c>
      <c r="G364" s="8">
        <v>200000</v>
      </c>
      <c r="H364" s="9">
        <f t="shared" si="5"/>
        <v>3400000</v>
      </c>
    </row>
    <row r="365" spans="1:8" ht="14.5">
      <c r="A365" s="6" t="str">
        <f t="shared" si="3"/>
        <v>BGR JENARSARI_DAMARSARI</v>
      </c>
      <c r="B365" s="11" t="s">
        <v>346</v>
      </c>
      <c r="C365" s="11" t="s">
        <v>365</v>
      </c>
      <c r="D365" s="11">
        <v>16.97</v>
      </c>
      <c r="E365" s="7">
        <f>VLOOKUP(A365, Sheet2!$A$2:$K$8265, 11)</f>
        <v>110.10129999999999</v>
      </c>
      <c r="F365" s="7">
        <f t="shared" si="4"/>
        <v>2.1212499999999999</v>
      </c>
      <c r="G365" s="8">
        <v>200000</v>
      </c>
      <c r="H365" s="9">
        <f t="shared" si="5"/>
        <v>3400000</v>
      </c>
    </row>
    <row r="366" spans="1:8" ht="14.5">
      <c r="A366" s="6" t="str">
        <f t="shared" si="3"/>
        <v>BGR JENARSARI_DAWUNGSARI</v>
      </c>
      <c r="B366" s="11" t="s">
        <v>346</v>
      </c>
      <c r="C366" s="11" t="s">
        <v>366</v>
      </c>
      <c r="D366" s="11">
        <v>16.97</v>
      </c>
      <c r="E366" s="7">
        <f>VLOOKUP(A366, Sheet2!$A$2:$K$8265, 11)</f>
        <v>110.10129999999999</v>
      </c>
      <c r="F366" s="7">
        <f t="shared" si="4"/>
        <v>2.1212499999999999</v>
      </c>
      <c r="G366" s="8">
        <v>200000</v>
      </c>
      <c r="H366" s="9">
        <f t="shared" si="5"/>
        <v>3400000</v>
      </c>
    </row>
    <row r="367" spans="1:8" ht="14.5">
      <c r="A367" s="6" t="str">
        <f t="shared" si="3"/>
        <v>BGR JENARSARI_DLIMAS</v>
      </c>
      <c r="B367" s="11" t="s">
        <v>346</v>
      </c>
      <c r="C367" s="11" t="s">
        <v>367</v>
      </c>
      <c r="D367" s="11">
        <v>9.3699999999999992</v>
      </c>
      <c r="E367" s="7">
        <f>VLOOKUP(A367, Sheet2!$A$2:$K$8265, 11)</f>
        <v>110.10129999999999</v>
      </c>
      <c r="F367" s="7">
        <f t="shared" si="4"/>
        <v>1.1712499999999999</v>
      </c>
      <c r="G367" s="8">
        <v>200000</v>
      </c>
      <c r="H367" s="9">
        <f t="shared" si="5"/>
        <v>2000000</v>
      </c>
    </row>
    <row r="368" spans="1:8" ht="14.5">
      <c r="A368" s="6" t="str">
        <f t="shared" si="3"/>
        <v>BGR JENARSARI_DLISEN</v>
      </c>
      <c r="B368" s="11" t="s">
        <v>346</v>
      </c>
      <c r="C368" s="11" t="s">
        <v>368</v>
      </c>
      <c r="D368" s="11">
        <v>9.3699999999999992</v>
      </c>
      <c r="E368" s="7">
        <f>VLOOKUP(A368, Sheet2!$A$2:$K$8265, 11)</f>
        <v>110.10129999999999</v>
      </c>
      <c r="F368" s="7">
        <f t="shared" si="4"/>
        <v>1.1712499999999999</v>
      </c>
      <c r="G368" s="8">
        <v>200000</v>
      </c>
      <c r="H368" s="9">
        <f t="shared" si="5"/>
        <v>2000000</v>
      </c>
    </row>
    <row r="369" spans="1:8" ht="14.5">
      <c r="A369" s="6" t="str">
        <f t="shared" si="3"/>
        <v>BGR JENARSARI_DONOREJO</v>
      </c>
      <c r="B369" s="11" t="s">
        <v>346</v>
      </c>
      <c r="C369" s="11" t="s">
        <v>369</v>
      </c>
      <c r="D369" s="11">
        <v>9.3699999999999992</v>
      </c>
      <c r="E369" s="7">
        <f>VLOOKUP(A369, Sheet2!$A$2:$K$8265, 11)</f>
        <v>110.10129999999999</v>
      </c>
      <c r="F369" s="7">
        <f t="shared" si="4"/>
        <v>1.1712499999999999</v>
      </c>
      <c r="G369" s="8">
        <v>200000</v>
      </c>
      <c r="H369" s="9">
        <f t="shared" si="5"/>
        <v>2000000</v>
      </c>
    </row>
    <row r="370" spans="1:8" ht="14.5">
      <c r="A370" s="6" t="str">
        <f t="shared" si="3"/>
        <v>BGR JENARSARI_DONOSARI</v>
      </c>
      <c r="B370" s="11" t="s">
        <v>346</v>
      </c>
      <c r="C370" s="11" t="s">
        <v>370</v>
      </c>
      <c r="D370" s="11">
        <v>16.97</v>
      </c>
      <c r="E370" s="7">
        <f>VLOOKUP(A370, Sheet2!$A$2:$K$8265, 11)</f>
        <v>110.10129999999999</v>
      </c>
      <c r="F370" s="7">
        <f t="shared" si="4"/>
        <v>2.1212499999999999</v>
      </c>
      <c r="G370" s="8">
        <v>200000</v>
      </c>
      <c r="H370" s="9">
        <f t="shared" si="5"/>
        <v>3400000</v>
      </c>
    </row>
    <row r="371" spans="1:8" ht="14.5">
      <c r="A371" s="6" t="str">
        <f t="shared" si="3"/>
        <v>BGR JENARSARI_GALIH</v>
      </c>
      <c r="B371" s="11" t="s">
        <v>346</v>
      </c>
      <c r="C371" s="11" t="s">
        <v>371</v>
      </c>
      <c r="D371" s="11">
        <v>16.97</v>
      </c>
      <c r="E371" s="7">
        <f>VLOOKUP(A371, Sheet2!$A$2:$K$8265, 11)</f>
        <v>110.10129999999999</v>
      </c>
      <c r="F371" s="7">
        <f t="shared" si="4"/>
        <v>2.1212499999999999</v>
      </c>
      <c r="G371" s="8">
        <v>200000</v>
      </c>
      <c r="H371" s="9">
        <f t="shared" si="5"/>
        <v>3400000</v>
      </c>
    </row>
    <row r="372" spans="1:8" ht="14.5">
      <c r="A372" s="6" t="str">
        <f t="shared" si="3"/>
        <v>BGR JENARSARI_GEBANG</v>
      </c>
      <c r="B372" s="11" t="s">
        <v>346</v>
      </c>
      <c r="C372" s="11" t="s">
        <v>372</v>
      </c>
      <c r="D372" s="11">
        <v>16.97</v>
      </c>
      <c r="E372" s="7">
        <f>VLOOKUP(A372, Sheet2!$A$2:$K$8265, 11)</f>
        <v>110.10129999999999</v>
      </c>
      <c r="F372" s="7">
        <f t="shared" si="4"/>
        <v>2.1212499999999999</v>
      </c>
      <c r="G372" s="8">
        <v>200000</v>
      </c>
      <c r="H372" s="9">
        <f t="shared" si="5"/>
        <v>3400000</v>
      </c>
    </row>
    <row r="373" spans="1:8" ht="14.5">
      <c r="A373" s="6" t="str">
        <f t="shared" si="3"/>
        <v>BGR JENARSARI_GEBANGAN</v>
      </c>
      <c r="B373" s="11" t="s">
        <v>346</v>
      </c>
      <c r="C373" s="11" t="s">
        <v>373</v>
      </c>
      <c r="D373" s="11">
        <v>16.97</v>
      </c>
      <c r="E373" s="7">
        <f>VLOOKUP(A373, Sheet2!$A$2:$K$8265, 11)</f>
        <v>110.10129999999999</v>
      </c>
      <c r="F373" s="7">
        <f t="shared" si="4"/>
        <v>2.1212499999999999</v>
      </c>
      <c r="G373" s="8">
        <v>200000</v>
      </c>
      <c r="H373" s="9">
        <f t="shared" si="5"/>
        <v>3400000</v>
      </c>
    </row>
    <row r="374" spans="1:8" ht="14.5">
      <c r="A374" s="6" t="str">
        <f t="shared" si="3"/>
        <v>BGR JENARSARI_GEBANGANOM</v>
      </c>
      <c r="B374" s="11" t="s">
        <v>346</v>
      </c>
      <c r="C374" s="11" t="s">
        <v>374</v>
      </c>
      <c r="D374" s="11">
        <v>16.97</v>
      </c>
      <c r="E374" s="7">
        <f>VLOOKUP(A374, Sheet2!$A$2:$K$8265, 11)</f>
        <v>110.10129999999999</v>
      </c>
      <c r="F374" s="7">
        <f t="shared" si="4"/>
        <v>2.1212499999999999</v>
      </c>
      <c r="G374" s="8">
        <v>200000</v>
      </c>
      <c r="H374" s="9">
        <f t="shared" si="5"/>
        <v>3400000</v>
      </c>
    </row>
    <row r="375" spans="1:8" ht="14.5">
      <c r="A375" s="6" t="str">
        <f t="shared" si="3"/>
        <v>BGR JENARSARI_GEDONG</v>
      </c>
      <c r="B375" s="11" t="s">
        <v>346</v>
      </c>
      <c r="C375" s="11" t="s">
        <v>375</v>
      </c>
      <c r="D375" s="11">
        <v>16.97</v>
      </c>
      <c r="E375" s="7">
        <f>VLOOKUP(A375, Sheet2!$A$2:$K$8265, 11)</f>
        <v>110.10129999999999</v>
      </c>
      <c r="F375" s="7">
        <f t="shared" si="4"/>
        <v>2.1212499999999999</v>
      </c>
      <c r="G375" s="8">
        <v>200000</v>
      </c>
      <c r="H375" s="9">
        <f t="shared" si="5"/>
        <v>3400000</v>
      </c>
    </row>
    <row r="376" spans="1:8" ht="14.5">
      <c r="A376" s="6" t="str">
        <f t="shared" si="3"/>
        <v>BGR JENARSARI_GEMPOLSEWU</v>
      </c>
      <c r="B376" s="11" t="s">
        <v>346</v>
      </c>
      <c r="C376" s="11" t="s">
        <v>376</v>
      </c>
      <c r="D376" s="11">
        <v>16.97</v>
      </c>
      <c r="E376" s="7">
        <f>VLOOKUP(A376, Sheet2!$A$2:$K$8265, 11)</f>
        <v>110.10129999999999</v>
      </c>
      <c r="F376" s="7">
        <f t="shared" si="4"/>
        <v>2.1212499999999999</v>
      </c>
      <c r="G376" s="8">
        <v>200000</v>
      </c>
      <c r="H376" s="9">
        <f t="shared" si="5"/>
        <v>3400000</v>
      </c>
    </row>
    <row r="377" spans="1:8" ht="14.5">
      <c r="A377" s="6" t="str">
        <f t="shared" si="3"/>
        <v>BGR JENARSARI_GEMUHBLANTEN</v>
      </c>
      <c r="B377" s="11" t="s">
        <v>346</v>
      </c>
      <c r="C377" s="11" t="s">
        <v>377</v>
      </c>
      <c r="D377" s="11">
        <v>16.97</v>
      </c>
      <c r="E377" s="7">
        <f>VLOOKUP(A377, Sheet2!$A$2:$K$8265, 11)</f>
        <v>110.10129999999999</v>
      </c>
      <c r="F377" s="7">
        <f t="shared" si="4"/>
        <v>2.1212499999999999</v>
      </c>
      <c r="G377" s="8">
        <v>200000</v>
      </c>
      <c r="H377" s="9">
        <f t="shared" si="5"/>
        <v>3400000</v>
      </c>
    </row>
    <row r="378" spans="1:8" ht="14.5">
      <c r="A378" s="6" t="str">
        <f t="shared" si="3"/>
        <v>BGR JENARSARI_GETAS</v>
      </c>
      <c r="B378" s="11" t="s">
        <v>346</v>
      </c>
      <c r="C378" s="11" t="s">
        <v>378</v>
      </c>
      <c r="D378" s="11">
        <v>9.3699999999999992</v>
      </c>
      <c r="E378" s="7">
        <f>VLOOKUP(A378, Sheet2!$A$2:$K$8265, 11)</f>
        <v>110.10129999999999</v>
      </c>
      <c r="F378" s="7">
        <f t="shared" si="4"/>
        <v>1.1712499999999999</v>
      </c>
      <c r="G378" s="8">
        <v>200000</v>
      </c>
      <c r="H378" s="9">
        <f t="shared" si="5"/>
        <v>2000000</v>
      </c>
    </row>
    <row r="379" spans="1:8" ht="14.5">
      <c r="A379" s="6" t="str">
        <f t="shared" si="3"/>
        <v>BGR JENARSARI_GETASBLAWONG</v>
      </c>
      <c r="B379" s="11" t="s">
        <v>346</v>
      </c>
      <c r="C379" s="11" t="s">
        <v>379</v>
      </c>
      <c r="D379" s="11">
        <v>16.97</v>
      </c>
      <c r="E379" s="7">
        <f>VLOOKUP(A379, Sheet2!$A$2:$K$8265, 11)</f>
        <v>110.10129999999999</v>
      </c>
      <c r="F379" s="7">
        <f t="shared" si="4"/>
        <v>2.1212499999999999</v>
      </c>
      <c r="G379" s="8">
        <v>200000</v>
      </c>
      <c r="H379" s="9">
        <f t="shared" si="5"/>
        <v>3400000</v>
      </c>
    </row>
    <row r="380" spans="1:8" ht="14.5">
      <c r="A380" s="6" t="str">
        <f t="shared" si="3"/>
        <v>BGR JENARSARI_GONDANG</v>
      </c>
      <c r="B380" s="11" t="s">
        <v>346</v>
      </c>
      <c r="C380" s="11" t="s">
        <v>97</v>
      </c>
      <c r="D380" s="11">
        <v>16.97</v>
      </c>
      <c r="E380" s="7">
        <f>VLOOKUP(A380, Sheet2!$A$2:$K$8265, 11)</f>
        <v>110.10129999999999</v>
      </c>
      <c r="F380" s="7">
        <f t="shared" si="4"/>
        <v>2.1212499999999999</v>
      </c>
      <c r="G380" s="8">
        <v>200000</v>
      </c>
      <c r="H380" s="9">
        <f t="shared" si="5"/>
        <v>3400000</v>
      </c>
    </row>
    <row r="381" spans="1:8" ht="14.5">
      <c r="A381" s="6" t="str">
        <f t="shared" si="3"/>
        <v>BGR JENARSARI_GONDO</v>
      </c>
      <c r="B381" s="11" t="s">
        <v>346</v>
      </c>
      <c r="C381" s="11" t="s">
        <v>380</v>
      </c>
      <c r="D381" s="11">
        <v>9.3699999999999992</v>
      </c>
      <c r="E381" s="7">
        <f>VLOOKUP(A381, Sheet2!$A$2:$K$8265, 11)</f>
        <v>110.10129999999999</v>
      </c>
      <c r="F381" s="7">
        <f t="shared" si="4"/>
        <v>1.1712499999999999</v>
      </c>
      <c r="G381" s="8">
        <v>200000</v>
      </c>
      <c r="H381" s="9">
        <f t="shared" si="5"/>
        <v>2000000</v>
      </c>
    </row>
    <row r="382" spans="1:8" ht="14.5">
      <c r="A382" s="6" t="str">
        <f t="shared" si="3"/>
        <v>BGR JENARSARI_GONDOHARUM</v>
      </c>
      <c r="B382" s="11" t="s">
        <v>346</v>
      </c>
      <c r="C382" s="11" t="s">
        <v>381</v>
      </c>
      <c r="D382" s="11">
        <v>16.97</v>
      </c>
      <c r="E382" s="7">
        <f>VLOOKUP(A382, Sheet2!$A$2:$K$8265, 11)</f>
        <v>110.10129999999999</v>
      </c>
      <c r="F382" s="7">
        <f t="shared" si="4"/>
        <v>2.1212499999999999</v>
      </c>
      <c r="G382" s="8">
        <v>200000</v>
      </c>
      <c r="H382" s="9">
        <f t="shared" si="5"/>
        <v>3400000</v>
      </c>
    </row>
    <row r="383" spans="1:8" ht="14.5">
      <c r="A383" s="6" t="str">
        <f t="shared" si="3"/>
        <v>BGR JENARSARI_GRINGSING</v>
      </c>
      <c r="B383" s="11" t="s">
        <v>346</v>
      </c>
      <c r="C383" s="11" t="s">
        <v>382</v>
      </c>
      <c r="D383" s="11">
        <v>9.3699999999999992</v>
      </c>
      <c r="E383" s="7">
        <f>VLOOKUP(A383, Sheet2!$A$2:$K$8265, 11)</f>
        <v>110.10129999999999</v>
      </c>
      <c r="F383" s="7">
        <f t="shared" si="4"/>
        <v>1.1712499999999999</v>
      </c>
      <c r="G383" s="8">
        <v>200000</v>
      </c>
      <c r="H383" s="9">
        <f t="shared" si="5"/>
        <v>2000000</v>
      </c>
    </row>
    <row r="384" spans="1:8" ht="14.5">
      <c r="A384" s="6" t="str">
        <f t="shared" si="3"/>
        <v>BGR JENARSARI_GUBUGSARI</v>
      </c>
      <c r="B384" s="11" t="s">
        <v>346</v>
      </c>
      <c r="C384" s="11" t="s">
        <v>383</v>
      </c>
      <c r="D384" s="11">
        <v>16.97</v>
      </c>
      <c r="E384" s="7">
        <f>VLOOKUP(A384, Sheet2!$A$2:$K$8265, 11)</f>
        <v>110.10129999999999</v>
      </c>
      <c r="F384" s="7">
        <f t="shared" si="4"/>
        <v>2.1212499999999999</v>
      </c>
      <c r="G384" s="8">
        <v>200000</v>
      </c>
      <c r="H384" s="9">
        <f t="shared" si="5"/>
        <v>3400000</v>
      </c>
    </row>
    <row r="385" spans="1:8" ht="14.5">
      <c r="A385" s="6" t="str">
        <f t="shared" si="3"/>
        <v>BGR JENARSARI_HARJOWINANGUN BARAT</v>
      </c>
      <c r="B385" s="11" t="s">
        <v>346</v>
      </c>
      <c r="C385" s="11" t="s">
        <v>384</v>
      </c>
      <c r="D385" s="11">
        <v>9.3699999999999992</v>
      </c>
      <c r="E385" s="7">
        <f>VLOOKUP(A385, Sheet2!$A$2:$K$8265, 11)</f>
        <v>110.10129999999999</v>
      </c>
      <c r="F385" s="7">
        <f t="shared" si="4"/>
        <v>1.1712499999999999</v>
      </c>
      <c r="G385" s="8">
        <v>200000</v>
      </c>
      <c r="H385" s="9">
        <f t="shared" si="5"/>
        <v>2000000</v>
      </c>
    </row>
    <row r="386" spans="1:8" ht="14.5">
      <c r="A386" s="6" t="str">
        <f t="shared" si="3"/>
        <v>BGR JENARSARI_HARJOWINANGUN TIMUR</v>
      </c>
      <c r="B386" s="11" t="s">
        <v>346</v>
      </c>
      <c r="C386" s="11" t="s">
        <v>385</v>
      </c>
      <c r="D386" s="11">
        <v>9.3699999999999992</v>
      </c>
      <c r="E386" s="7">
        <f>VLOOKUP(A386, Sheet2!$A$2:$K$8265, 11)</f>
        <v>110.10129999999999</v>
      </c>
      <c r="F386" s="7">
        <f t="shared" si="4"/>
        <v>1.1712499999999999</v>
      </c>
      <c r="G386" s="8">
        <v>200000</v>
      </c>
      <c r="H386" s="9">
        <f t="shared" si="5"/>
        <v>2000000</v>
      </c>
    </row>
    <row r="387" spans="1:8" ht="14.5">
      <c r="A387" s="6" t="str">
        <f t="shared" si="3"/>
        <v>BGR JENARSARI_JAMBEARUM</v>
      </c>
      <c r="B387" s="11" t="s">
        <v>346</v>
      </c>
      <c r="C387" s="11" t="s">
        <v>386</v>
      </c>
      <c r="D387" s="11">
        <v>16.97</v>
      </c>
      <c r="E387" s="7">
        <f>VLOOKUP(A387, Sheet2!$A$2:$K$8265, 11)</f>
        <v>110.10129999999999</v>
      </c>
      <c r="F387" s="7">
        <f t="shared" si="4"/>
        <v>2.1212499999999999</v>
      </c>
      <c r="G387" s="8">
        <v>200000</v>
      </c>
      <c r="H387" s="9">
        <f t="shared" si="5"/>
        <v>3400000</v>
      </c>
    </row>
    <row r="388" spans="1:8" ht="14.5">
      <c r="A388" s="6" t="str">
        <f t="shared" si="3"/>
        <v>BGR JENARSARI_JATI</v>
      </c>
      <c r="B388" s="11" t="s">
        <v>346</v>
      </c>
      <c r="C388" s="11" t="s">
        <v>387</v>
      </c>
      <c r="D388" s="11">
        <v>16.97</v>
      </c>
      <c r="E388" s="7">
        <f>VLOOKUP(A388, Sheet2!$A$2:$K$8265, 11)</f>
        <v>110.10129999999999</v>
      </c>
      <c r="F388" s="7">
        <f t="shared" si="4"/>
        <v>2.1212499999999999</v>
      </c>
      <c r="G388" s="8">
        <v>200000</v>
      </c>
      <c r="H388" s="9">
        <f t="shared" si="5"/>
        <v>3400000</v>
      </c>
    </row>
    <row r="389" spans="1:8" ht="14.5">
      <c r="A389" s="6" t="str">
        <f t="shared" si="3"/>
        <v>BGR JENARSARI_JATIPURWO</v>
      </c>
      <c r="B389" s="11" t="s">
        <v>346</v>
      </c>
      <c r="C389" s="11" t="s">
        <v>388</v>
      </c>
      <c r="D389" s="11">
        <v>16.97</v>
      </c>
      <c r="E389" s="7">
        <f>VLOOKUP(A389, Sheet2!$A$2:$K$8265, 11)</f>
        <v>110.10129999999999</v>
      </c>
      <c r="F389" s="7">
        <f t="shared" si="4"/>
        <v>2.1212499999999999</v>
      </c>
      <c r="G389" s="8">
        <v>200000</v>
      </c>
      <c r="H389" s="9">
        <f t="shared" si="5"/>
        <v>3400000</v>
      </c>
    </row>
    <row r="390" spans="1:8" ht="14.5">
      <c r="A390" s="6" t="str">
        <f t="shared" si="3"/>
        <v>BGR JENARSARI_JENARSARI</v>
      </c>
      <c r="B390" s="11" t="s">
        <v>346</v>
      </c>
      <c r="C390" s="11" t="s">
        <v>389</v>
      </c>
      <c r="D390" s="11">
        <v>16.97</v>
      </c>
      <c r="E390" s="7">
        <f>VLOOKUP(A390, Sheet2!$A$2:$K$8265, 11)</f>
        <v>110.10129999999999</v>
      </c>
      <c r="F390" s="7">
        <f t="shared" si="4"/>
        <v>2.1212499999999999</v>
      </c>
      <c r="G390" s="8">
        <v>200000</v>
      </c>
      <c r="H390" s="9">
        <f t="shared" si="5"/>
        <v>3400000</v>
      </c>
    </row>
    <row r="391" spans="1:8" ht="14.5">
      <c r="A391" s="6" t="str">
        <f t="shared" si="3"/>
        <v>BGR JENARSARI_JLAMPRANG</v>
      </c>
      <c r="B391" s="11" t="s">
        <v>346</v>
      </c>
      <c r="C391" s="11" t="s">
        <v>390</v>
      </c>
      <c r="D391" s="11">
        <v>9.3699999999999992</v>
      </c>
      <c r="E391" s="7">
        <f>VLOOKUP(A391, Sheet2!$A$2:$K$8265, 11)</f>
        <v>110.10129999999999</v>
      </c>
      <c r="F391" s="7">
        <f t="shared" si="4"/>
        <v>1.1712499999999999</v>
      </c>
      <c r="G391" s="8">
        <v>200000</v>
      </c>
      <c r="H391" s="9">
        <f t="shared" si="5"/>
        <v>2000000</v>
      </c>
    </row>
    <row r="392" spans="1:8" ht="14.5">
      <c r="A392" s="6" t="str">
        <f t="shared" si="3"/>
        <v>BGR JENARSARI_JOHOREJO</v>
      </c>
      <c r="B392" s="11" t="s">
        <v>346</v>
      </c>
      <c r="C392" s="11" t="s">
        <v>391</v>
      </c>
      <c r="D392" s="11">
        <v>16.97</v>
      </c>
      <c r="E392" s="7">
        <f>VLOOKUP(A392, Sheet2!$A$2:$K$8265, 11)</f>
        <v>110.10129999999999</v>
      </c>
      <c r="F392" s="7">
        <f t="shared" si="4"/>
        <v>2.1212499999999999</v>
      </c>
      <c r="G392" s="8">
        <v>200000</v>
      </c>
      <c r="H392" s="9">
        <f t="shared" si="5"/>
        <v>3400000</v>
      </c>
    </row>
    <row r="393" spans="1:8" ht="14.5">
      <c r="A393" s="6" t="str">
        <f t="shared" si="3"/>
        <v>BGR JENARSARI_JURANGAGUNG</v>
      </c>
      <c r="B393" s="11" t="s">
        <v>346</v>
      </c>
      <c r="C393" s="11" t="s">
        <v>392</v>
      </c>
      <c r="D393" s="11">
        <v>16.97</v>
      </c>
      <c r="E393" s="7">
        <f>VLOOKUP(A393, Sheet2!$A$2:$K$8265, 11)</f>
        <v>110.10129999999999</v>
      </c>
      <c r="F393" s="7">
        <f t="shared" si="4"/>
        <v>2.1212499999999999</v>
      </c>
      <c r="G393" s="8">
        <v>200000</v>
      </c>
      <c r="H393" s="9">
        <f t="shared" si="5"/>
        <v>3400000</v>
      </c>
    </row>
    <row r="394" spans="1:8" ht="14.5">
      <c r="A394" s="6" t="str">
        <f t="shared" si="3"/>
        <v>BGR JENARSARI_JUWIRING</v>
      </c>
      <c r="B394" s="11" t="s">
        <v>346</v>
      </c>
      <c r="C394" s="11" t="s">
        <v>393</v>
      </c>
      <c r="D394" s="11">
        <v>16.97</v>
      </c>
      <c r="E394" s="7">
        <f>VLOOKUP(A394, Sheet2!$A$2:$K$8265, 11)</f>
        <v>110.10129999999999</v>
      </c>
      <c r="F394" s="7">
        <f t="shared" si="4"/>
        <v>2.1212499999999999</v>
      </c>
      <c r="G394" s="8">
        <v>200000</v>
      </c>
      <c r="H394" s="9">
        <f t="shared" si="5"/>
        <v>3400000</v>
      </c>
    </row>
    <row r="395" spans="1:8" ht="14.5">
      <c r="A395" s="6" t="str">
        <f t="shared" si="3"/>
        <v>BGR JENARSARI_KALANGSONO</v>
      </c>
      <c r="B395" s="11" t="s">
        <v>346</v>
      </c>
      <c r="C395" s="11" t="s">
        <v>394</v>
      </c>
      <c r="D395" s="11">
        <v>9.3699999999999992</v>
      </c>
      <c r="E395" s="7">
        <f>VLOOKUP(A395, Sheet2!$A$2:$K$8265, 11)</f>
        <v>110.10129999999999</v>
      </c>
      <c r="F395" s="7">
        <f t="shared" si="4"/>
        <v>1.1712499999999999</v>
      </c>
      <c r="G395" s="8">
        <v>200000</v>
      </c>
      <c r="H395" s="9">
        <f t="shared" si="5"/>
        <v>2000000</v>
      </c>
    </row>
    <row r="396" spans="1:8" ht="14.5">
      <c r="A396" s="6" t="str">
        <f t="shared" si="3"/>
        <v>BGR JENARSARI_KALIAYU</v>
      </c>
      <c r="B396" s="11" t="s">
        <v>346</v>
      </c>
      <c r="C396" s="11" t="s">
        <v>395</v>
      </c>
      <c r="D396" s="11">
        <v>16.97</v>
      </c>
      <c r="E396" s="7">
        <f>VLOOKUP(A396, Sheet2!$A$2:$K$8265, 11)</f>
        <v>110.10129999999999</v>
      </c>
      <c r="F396" s="7">
        <f t="shared" si="4"/>
        <v>2.1212499999999999</v>
      </c>
      <c r="G396" s="8">
        <v>200000</v>
      </c>
      <c r="H396" s="9">
        <f t="shared" si="5"/>
        <v>3400000</v>
      </c>
    </row>
    <row r="397" spans="1:8" ht="14.5">
      <c r="A397" s="6" t="str">
        <f t="shared" si="3"/>
        <v>BGR JENARSARI_KALIBALIK</v>
      </c>
      <c r="B397" s="11" t="s">
        <v>346</v>
      </c>
      <c r="C397" s="11" t="s">
        <v>396</v>
      </c>
      <c r="D397" s="11">
        <v>9.3699999999999992</v>
      </c>
      <c r="E397" s="7">
        <f>VLOOKUP(A397, Sheet2!$A$2:$K$8265, 11)</f>
        <v>110.10129999999999</v>
      </c>
      <c r="F397" s="7">
        <f t="shared" si="4"/>
        <v>1.1712499999999999</v>
      </c>
      <c r="G397" s="8">
        <v>200000</v>
      </c>
      <c r="H397" s="9">
        <f t="shared" si="5"/>
        <v>2000000</v>
      </c>
    </row>
    <row r="398" spans="1:8" ht="14.5">
      <c r="A398" s="6" t="str">
        <f t="shared" si="3"/>
        <v>BGR JENARSARI_KALIBARENG</v>
      </c>
      <c r="B398" s="11" t="s">
        <v>346</v>
      </c>
      <c r="C398" s="11" t="s">
        <v>397</v>
      </c>
      <c r="D398" s="11">
        <v>16.97</v>
      </c>
      <c r="E398" s="7">
        <f>VLOOKUP(A398, Sheet2!$A$2:$K$8265, 11)</f>
        <v>110.10129999999999</v>
      </c>
      <c r="F398" s="7">
        <f t="shared" si="4"/>
        <v>2.1212499999999999</v>
      </c>
      <c r="G398" s="8">
        <v>200000</v>
      </c>
      <c r="H398" s="9">
        <f t="shared" si="5"/>
        <v>3400000</v>
      </c>
    </row>
    <row r="399" spans="1:8" ht="14.5">
      <c r="A399" s="6" t="str">
        <f t="shared" si="3"/>
        <v>BGR JENARSARI_KALIBOGOR</v>
      </c>
      <c r="B399" s="11" t="s">
        <v>346</v>
      </c>
      <c r="C399" s="11" t="s">
        <v>398</v>
      </c>
      <c r="D399" s="11">
        <v>16.97</v>
      </c>
      <c r="E399" s="7">
        <f>VLOOKUP(A399, Sheet2!$A$2:$K$8265, 11)</f>
        <v>110.10129999999999</v>
      </c>
      <c r="F399" s="7">
        <f t="shared" si="4"/>
        <v>2.1212499999999999</v>
      </c>
      <c r="G399" s="8">
        <v>200000</v>
      </c>
      <c r="H399" s="9">
        <f t="shared" si="5"/>
        <v>3400000</v>
      </c>
    </row>
    <row r="400" spans="1:8" ht="14.5">
      <c r="A400" s="6" t="str">
        <f t="shared" si="3"/>
        <v>BGR JENARSARI_KALICES</v>
      </c>
      <c r="B400" s="11" t="s">
        <v>346</v>
      </c>
      <c r="C400" s="11" t="s">
        <v>399</v>
      </c>
      <c r="D400" s="11">
        <v>16.97</v>
      </c>
      <c r="E400" s="7">
        <f>VLOOKUP(A400, Sheet2!$A$2:$K$8265, 11)</f>
        <v>110.10129999999999</v>
      </c>
      <c r="F400" s="7">
        <f t="shared" si="4"/>
        <v>2.1212499999999999</v>
      </c>
      <c r="G400" s="8">
        <v>200000</v>
      </c>
      <c r="H400" s="9">
        <f t="shared" si="5"/>
        <v>3400000</v>
      </c>
    </row>
    <row r="401" spans="1:8" ht="14.5">
      <c r="A401" s="6" t="str">
        <f t="shared" si="3"/>
        <v>BGR JENARSARI_KALILUMPANG</v>
      </c>
      <c r="B401" s="11" t="s">
        <v>346</v>
      </c>
      <c r="C401" s="11" t="s">
        <v>400</v>
      </c>
      <c r="D401" s="11">
        <v>16.97</v>
      </c>
      <c r="E401" s="7">
        <f>VLOOKUP(A401, Sheet2!$A$2:$K$8265, 11)</f>
        <v>110.10129999999999</v>
      </c>
      <c r="F401" s="7">
        <f t="shared" si="4"/>
        <v>2.1212499999999999</v>
      </c>
      <c r="G401" s="8">
        <v>200000</v>
      </c>
      <c r="H401" s="9">
        <f t="shared" si="5"/>
        <v>3400000</v>
      </c>
    </row>
    <row r="402" spans="1:8" ht="14.5">
      <c r="A402" s="6" t="str">
        <f t="shared" si="3"/>
        <v>BGR JENARSARI_KALIMANGGIS</v>
      </c>
      <c r="B402" s="11" t="s">
        <v>346</v>
      </c>
      <c r="C402" s="11" t="s">
        <v>401</v>
      </c>
      <c r="D402" s="11">
        <v>9.3699999999999992</v>
      </c>
      <c r="E402" s="7">
        <f>VLOOKUP(A402, Sheet2!$A$2:$K$8265, 11)</f>
        <v>110.10129999999999</v>
      </c>
      <c r="F402" s="7">
        <f t="shared" si="4"/>
        <v>1.1712499999999999</v>
      </c>
      <c r="G402" s="8">
        <v>200000</v>
      </c>
      <c r="H402" s="9">
        <f t="shared" si="5"/>
        <v>2000000</v>
      </c>
    </row>
    <row r="403" spans="1:8" ht="14.5">
      <c r="A403" s="6" t="str">
        <f t="shared" si="3"/>
        <v>BGR JENARSARI_KALIPAKIS</v>
      </c>
      <c r="B403" s="11" t="s">
        <v>346</v>
      </c>
      <c r="C403" s="11" t="s">
        <v>402</v>
      </c>
      <c r="D403" s="11">
        <v>16.97</v>
      </c>
      <c r="E403" s="7">
        <f>VLOOKUP(A403, Sheet2!$A$2:$K$8265, 11)</f>
        <v>110.10129999999999</v>
      </c>
      <c r="F403" s="7">
        <f t="shared" si="4"/>
        <v>2.1212499999999999</v>
      </c>
      <c r="G403" s="8">
        <v>200000</v>
      </c>
      <c r="H403" s="9">
        <f t="shared" si="5"/>
        <v>3400000</v>
      </c>
    </row>
    <row r="404" spans="1:8" ht="14.5">
      <c r="A404" s="6" t="str">
        <f t="shared" si="3"/>
        <v>BGR JENARSARI_KALIRANDUGEDE</v>
      </c>
      <c r="B404" s="11" t="s">
        <v>346</v>
      </c>
      <c r="C404" s="11" t="s">
        <v>403</v>
      </c>
      <c r="D404" s="11">
        <v>16.97</v>
      </c>
      <c r="E404" s="7">
        <f>VLOOKUP(A404, Sheet2!$A$2:$K$8265, 11)</f>
        <v>110.10129999999999</v>
      </c>
      <c r="F404" s="7">
        <f t="shared" si="4"/>
        <v>2.1212499999999999</v>
      </c>
      <c r="G404" s="8">
        <v>200000</v>
      </c>
      <c r="H404" s="9">
        <f t="shared" si="5"/>
        <v>3400000</v>
      </c>
    </row>
    <row r="405" spans="1:8" ht="14.5">
      <c r="A405" s="6" t="str">
        <f t="shared" si="3"/>
        <v>BGR JENARSARI_KALISALAK</v>
      </c>
      <c r="B405" s="11" t="s">
        <v>346</v>
      </c>
      <c r="C405" s="11" t="s">
        <v>117</v>
      </c>
      <c r="D405" s="11">
        <v>9.3699999999999992</v>
      </c>
      <c r="E405" s="7">
        <f>VLOOKUP(A405, Sheet2!$A$2:$K$8265, 11)</f>
        <v>110.10129999999999</v>
      </c>
      <c r="F405" s="7">
        <f t="shared" si="4"/>
        <v>1.1712499999999999</v>
      </c>
      <c r="G405" s="8">
        <v>200000</v>
      </c>
      <c r="H405" s="9">
        <f t="shared" si="5"/>
        <v>2000000</v>
      </c>
    </row>
    <row r="406" spans="1:8" ht="14.5">
      <c r="A406" s="6" t="str">
        <f t="shared" si="3"/>
        <v>BGR JENARSARI_KALISARI</v>
      </c>
      <c r="B406" s="11" t="s">
        <v>346</v>
      </c>
      <c r="C406" s="11" t="s">
        <v>118</v>
      </c>
      <c r="D406" s="11">
        <v>9.3699999999999992</v>
      </c>
      <c r="E406" s="7">
        <f>VLOOKUP(A406, Sheet2!$A$2:$K$8265, 11)</f>
        <v>110.10129999999999</v>
      </c>
      <c r="F406" s="7">
        <f t="shared" si="4"/>
        <v>1.1712499999999999</v>
      </c>
      <c r="G406" s="8">
        <v>200000</v>
      </c>
      <c r="H406" s="9">
        <f t="shared" si="5"/>
        <v>2000000</v>
      </c>
    </row>
    <row r="407" spans="1:8" ht="14.5">
      <c r="A407" s="6" t="str">
        <f t="shared" si="3"/>
        <v>BGR JENARSARI_KALIYOSO</v>
      </c>
      <c r="B407" s="11" t="s">
        <v>346</v>
      </c>
      <c r="C407" s="11" t="s">
        <v>404</v>
      </c>
      <c r="D407" s="11">
        <v>16.97</v>
      </c>
      <c r="E407" s="7">
        <f>VLOOKUP(A407, Sheet2!$A$2:$K$8265, 11)</f>
        <v>110.10129999999999</v>
      </c>
      <c r="F407" s="7">
        <f t="shared" si="4"/>
        <v>2.1212499999999999</v>
      </c>
      <c r="G407" s="8">
        <v>200000</v>
      </c>
      <c r="H407" s="9">
        <f t="shared" si="5"/>
        <v>3400000</v>
      </c>
    </row>
    <row r="408" spans="1:8" ht="14.5">
      <c r="A408" s="6" t="str">
        <f t="shared" si="3"/>
        <v>BGR JENARSARI_KARANGANYAR</v>
      </c>
      <c r="B408" s="11" t="s">
        <v>346</v>
      </c>
      <c r="C408" s="11" t="s">
        <v>125</v>
      </c>
      <c r="D408" s="11">
        <v>16.97</v>
      </c>
      <c r="E408" s="7">
        <f>VLOOKUP(A408, Sheet2!$A$2:$K$8265, 11)</f>
        <v>110.10129999999999</v>
      </c>
      <c r="F408" s="7">
        <f t="shared" si="4"/>
        <v>2.1212499999999999</v>
      </c>
      <c r="G408" s="8">
        <v>200000</v>
      </c>
      <c r="H408" s="9">
        <f t="shared" si="5"/>
        <v>3400000</v>
      </c>
    </row>
    <row r="409" spans="1:8" ht="14.5">
      <c r="A409" s="6" t="str">
        <f t="shared" si="3"/>
        <v>BGR JENARSARI_KARANGANYAR</v>
      </c>
      <c r="B409" s="11" t="s">
        <v>346</v>
      </c>
      <c r="C409" s="11" t="s">
        <v>125</v>
      </c>
      <c r="D409" s="11">
        <v>9.3699999999999992</v>
      </c>
      <c r="E409" s="7">
        <f>VLOOKUP(A409, Sheet2!$A$2:$K$8265, 11)</f>
        <v>110.10129999999999</v>
      </c>
      <c r="F409" s="7">
        <f t="shared" si="4"/>
        <v>1.1712499999999999</v>
      </c>
      <c r="G409" s="8">
        <v>200000</v>
      </c>
      <c r="H409" s="9">
        <f t="shared" si="5"/>
        <v>2000000</v>
      </c>
    </row>
    <row r="410" spans="1:8" ht="14.5">
      <c r="A410" s="6" t="str">
        <f t="shared" si="3"/>
        <v>BGR JENARSARI_KARANGAYU</v>
      </c>
      <c r="B410" s="11" t="s">
        <v>346</v>
      </c>
      <c r="C410" s="11" t="s">
        <v>405</v>
      </c>
      <c r="D410" s="11">
        <v>16.97</v>
      </c>
      <c r="E410" s="7">
        <f>VLOOKUP(A410, Sheet2!$A$2:$K$8265, 11)</f>
        <v>110.10129999999999</v>
      </c>
      <c r="F410" s="7">
        <f t="shared" si="4"/>
        <v>2.1212499999999999</v>
      </c>
      <c r="G410" s="8">
        <v>200000</v>
      </c>
      <c r="H410" s="9">
        <f t="shared" si="5"/>
        <v>3400000</v>
      </c>
    </row>
    <row r="411" spans="1:8" ht="14.5">
      <c r="A411" s="6" t="str">
        <f t="shared" si="3"/>
        <v>BGR JENARSARI_KARANGMALANGWETAN</v>
      </c>
      <c r="B411" s="11" t="s">
        <v>346</v>
      </c>
      <c r="C411" s="11" t="s">
        <v>406</v>
      </c>
      <c r="D411" s="11">
        <v>16.97</v>
      </c>
      <c r="E411" s="7">
        <f>VLOOKUP(A411, Sheet2!$A$2:$K$8265, 11)</f>
        <v>110.10129999999999</v>
      </c>
      <c r="F411" s="7">
        <f t="shared" si="4"/>
        <v>2.1212499999999999</v>
      </c>
      <c r="G411" s="8">
        <v>200000</v>
      </c>
      <c r="H411" s="9">
        <f t="shared" si="5"/>
        <v>3400000</v>
      </c>
    </row>
    <row r="412" spans="1:8" ht="14.5">
      <c r="A412" s="6" t="str">
        <f t="shared" si="3"/>
        <v>BGR JENARSARI_KARANGMULYO</v>
      </c>
      <c r="B412" s="11" t="s">
        <v>346</v>
      </c>
      <c r="C412" s="11" t="s">
        <v>407</v>
      </c>
      <c r="D412" s="11">
        <v>16.97</v>
      </c>
      <c r="E412" s="7">
        <f>VLOOKUP(A412, Sheet2!$A$2:$K$8265, 11)</f>
        <v>110.10129999999999</v>
      </c>
      <c r="F412" s="7">
        <f t="shared" si="4"/>
        <v>2.1212499999999999</v>
      </c>
      <c r="G412" s="8">
        <v>200000</v>
      </c>
      <c r="H412" s="9">
        <f t="shared" si="5"/>
        <v>3400000</v>
      </c>
    </row>
    <row r="413" spans="1:8" ht="14.5">
      <c r="A413" s="6" t="str">
        <f t="shared" si="3"/>
        <v>BGR JENARSARI_KARANGSARI</v>
      </c>
      <c r="B413" s="11" t="s">
        <v>346</v>
      </c>
      <c r="C413" s="11" t="s">
        <v>298</v>
      </c>
      <c r="D413" s="11">
        <v>16.97</v>
      </c>
      <c r="E413" s="7">
        <f>VLOOKUP(A413, Sheet2!$A$2:$K$8265, 11)</f>
        <v>110.10129999999999</v>
      </c>
      <c r="F413" s="7">
        <f t="shared" si="4"/>
        <v>2.1212499999999999</v>
      </c>
      <c r="G413" s="8">
        <v>200000</v>
      </c>
      <c r="H413" s="9">
        <f t="shared" si="5"/>
        <v>3400000</v>
      </c>
    </row>
    <row r="414" spans="1:8" ht="14.5">
      <c r="A414" s="6" t="str">
        <f t="shared" si="3"/>
        <v>BGR JENARSARI_KARANGSUNO</v>
      </c>
      <c r="B414" s="11" t="s">
        <v>346</v>
      </c>
      <c r="C414" s="11" t="s">
        <v>408</v>
      </c>
      <c r="D414" s="11">
        <v>16.97</v>
      </c>
      <c r="E414" s="7">
        <f>VLOOKUP(A414, Sheet2!$A$2:$K$8265, 11)</f>
        <v>110.10129999999999</v>
      </c>
      <c r="F414" s="7">
        <f t="shared" si="4"/>
        <v>2.1212499999999999</v>
      </c>
      <c r="G414" s="8">
        <v>200000</v>
      </c>
      <c r="H414" s="9">
        <f t="shared" si="5"/>
        <v>3400000</v>
      </c>
    </row>
    <row r="415" spans="1:8" ht="14.5">
      <c r="A415" s="6" t="str">
        <f t="shared" si="3"/>
        <v>BGR JENARSARI_KARANGTENGAH</v>
      </c>
      <c r="B415" s="11" t="s">
        <v>346</v>
      </c>
      <c r="C415" s="11" t="s">
        <v>409</v>
      </c>
      <c r="D415" s="11">
        <v>9.3699999999999992</v>
      </c>
      <c r="E415" s="7">
        <f>VLOOKUP(A415, Sheet2!$A$2:$K$8265, 11)</f>
        <v>110.10129999999999</v>
      </c>
      <c r="F415" s="7">
        <f t="shared" si="4"/>
        <v>1.1712499999999999</v>
      </c>
      <c r="G415" s="8">
        <v>200000</v>
      </c>
      <c r="H415" s="9">
        <f t="shared" si="5"/>
        <v>2000000</v>
      </c>
    </row>
    <row r="416" spans="1:8" ht="14.5">
      <c r="A416" s="6" t="str">
        <f t="shared" si="3"/>
        <v>BGR JENARSARI_KEBONDALEM</v>
      </c>
      <c r="B416" s="11" t="s">
        <v>346</v>
      </c>
      <c r="C416" s="11" t="s">
        <v>410</v>
      </c>
      <c r="D416" s="11">
        <v>9.3699999999999992</v>
      </c>
      <c r="E416" s="7">
        <f>VLOOKUP(A416, Sheet2!$A$2:$K$8265, 11)</f>
        <v>110.10129999999999</v>
      </c>
      <c r="F416" s="7">
        <f t="shared" si="4"/>
        <v>1.1712499999999999</v>
      </c>
      <c r="G416" s="8">
        <v>200000</v>
      </c>
      <c r="H416" s="9">
        <f t="shared" si="5"/>
        <v>2000000</v>
      </c>
    </row>
    <row r="417" spans="1:8" ht="14.5">
      <c r="A417" s="6" t="str">
        <f t="shared" si="3"/>
        <v>BGR JENARSARI_KEBONGEMBONG</v>
      </c>
      <c r="B417" s="11" t="s">
        <v>346</v>
      </c>
      <c r="C417" s="11" t="s">
        <v>411</v>
      </c>
      <c r="D417" s="11">
        <v>16.97</v>
      </c>
      <c r="E417" s="7">
        <f>VLOOKUP(A417, Sheet2!$A$2:$K$8265, 11)</f>
        <v>110.10129999999999</v>
      </c>
      <c r="F417" s="7">
        <f t="shared" si="4"/>
        <v>2.1212499999999999</v>
      </c>
      <c r="G417" s="8">
        <v>200000</v>
      </c>
      <c r="H417" s="9">
        <f t="shared" si="5"/>
        <v>3400000</v>
      </c>
    </row>
    <row r="418" spans="1:8" ht="14.5">
      <c r="A418" s="6" t="str">
        <f t="shared" si="3"/>
        <v>BGR JENARSARI_KEBONHARJO</v>
      </c>
      <c r="B418" s="11" t="s">
        <v>346</v>
      </c>
      <c r="C418" s="11" t="s">
        <v>412</v>
      </c>
      <c r="D418" s="11">
        <v>16.97</v>
      </c>
      <c r="E418" s="7">
        <f>VLOOKUP(A418, Sheet2!$A$2:$K$8265, 11)</f>
        <v>110.10129999999999</v>
      </c>
      <c r="F418" s="7">
        <f t="shared" si="4"/>
        <v>2.1212499999999999</v>
      </c>
      <c r="G418" s="8">
        <v>200000</v>
      </c>
      <c r="H418" s="9">
        <f t="shared" si="5"/>
        <v>3400000</v>
      </c>
    </row>
    <row r="419" spans="1:8" ht="14.5">
      <c r="A419" s="6" t="str">
        <f t="shared" si="3"/>
        <v>BGR JENARSARI_KEBONSARI</v>
      </c>
      <c r="B419" s="11" t="s">
        <v>346</v>
      </c>
      <c r="C419" s="11" t="s">
        <v>135</v>
      </c>
      <c r="D419" s="11">
        <v>16.97</v>
      </c>
      <c r="E419" s="7">
        <f>VLOOKUP(A419, Sheet2!$A$2:$K$8265, 11)</f>
        <v>110.10129999999999</v>
      </c>
      <c r="F419" s="7">
        <f t="shared" si="4"/>
        <v>2.1212499999999999</v>
      </c>
      <c r="G419" s="8">
        <v>200000</v>
      </c>
      <c r="H419" s="9">
        <f t="shared" si="5"/>
        <v>3400000</v>
      </c>
    </row>
    <row r="420" spans="1:8" ht="14.5">
      <c r="A420" s="6" t="str">
        <f t="shared" si="3"/>
        <v>BGR JENARSARI_KEBUMEN</v>
      </c>
      <c r="B420" s="11" t="s">
        <v>346</v>
      </c>
      <c r="C420" s="11" t="s">
        <v>137</v>
      </c>
      <c r="D420" s="11">
        <v>16.97</v>
      </c>
      <c r="E420" s="7">
        <f>VLOOKUP(A420, Sheet2!$A$2:$K$8265, 11)</f>
        <v>110.10129999999999</v>
      </c>
      <c r="F420" s="7">
        <f t="shared" si="4"/>
        <v>2.1212499999999999</v>
      </c>
      <c r="G420" s="8">
        <v>200000</v>
      </c>
      <c r="H420" s="9">
        <f t="shared" si="5"/>
        <v>3400000</v>
      </c>
    </row>
    <row r="421" spans="1:8" ht="14.5">
      <c r="A421" s="6" t="str">
        <f t="shared" si="3"/>
        <v>BGR JENARSARI_KEBUMEN</v>
      </c>
      <c r="B421" s="11" t="s">
        <v>346</v>
      </c>
      <c r="C421" s="11" t="s">
        <v>137</v>
      </c>
      <c r="D421" s="11">
        <v>9.3699999999999992</v>
      </c>
      <c r="E421" s="7">
        <f>VLOOKUP(A421, Sheet2!$A$2:$K$8265, 11)</f>
        <v>110.10129999999999</v>
      </c>
      <c r="F421" s="7">
        <f t="shared" si="4"/>
        <v>1.1712499999999999</v>
      </c>
      <c r="G421" s="8">
        <v>200000</v>
      </c>
      <c r="H421" s="9">
        <f t="shared" si="5"/>
        <v>2000000</v>
      </c>
    </row>
    <row r="422" spans="1:8" ht="14.5">
      <c r="A422" s="6" t="str">
        <f t="shared" si="3"/>
        <v>BGR JENARSARI_KEDAWUNG</v>
      </c>
      <c r="B422" s="11" t="s">
        <v>346</v>
      </c>
      <c r="C422" s="11" t="s">
        <v>300</v>
      </c>
      <c r="D422" s="11">
        <v>9.3699999999999992</v>
      </c>
      <c r="E422" s="7">
        <f>VLOOKUP(A422, Sheet2!$A$2:$K$8265, 11)</f>
        <v>110.10129999999999</v>
      </c>
      <c r="F422" s="7">
        <f t="shared" si="4"/>
        <v>1.1712499999999999</v>
      </c>
      <c r="G422" s="8">
        <v>200000</v>
      </c>
      <c r="H422" s="9">
        <f t="shared" si="5"/>
        <v>2000000</v>
      </c>
    </row>
    <row r="423" spans="1:8" ht="14.5">
      <c r="A423" s="6" t="str">
        <f t="shared" si="3"/>
        <v>BGR JENARSARI_KEDUNGSARI</v>
      </c>
      <c r="B423" s="11" t="s">
        <v>346</v>
      </c>
      <c r="C423" s="11" t="s">
        <v>413</v>
      </c>
      <c r="D423" s="11">
        <v>16.97</v>
      </c>
      <c r="E423" s="7">
        <f>VLOOKUP(A423, Sheet2!$A$2:$K$8265, 11)</f>
        <v>110.10129999999999</v>
      </c>
      <c r="F423" s="7">
        <f t="shared" si="4"/>
        <v>2.1212499999999999</v>
      </c>
      <c r="G423" s="8">
        <v>200000</v>
      </c>
      <c r="H423" s="9">
        <f t="shared" si="5"/>
        <v>3400000</v>
      </c>
    </row>
    <row r="424" spans="1:8" ht="14.5">
      <c r="A424" s="6" t="str">
        <f t="shared" si="3"/>
        <v>BGR JENARSARI_KEMIRI TIMUR</v>
      </c>
      <c r="B424" s="11" t="s">
        <v>346</v>
      </c>
      <c r="C424" s="11" t="s">
        <v>414</v>
      </c>
      <c r="D424" s="11">
        <v>9.3699999999999992</v>
      </c>
      <c r="E424" s="7">
        <f>VLOOKUP(A424, Sheet2!$A$2:$K$8265, 11)</f>
        <v>110.10129999999999</v>
      </c>
      <c r="F424" s="7">
        <f t="shared" si="4"/>
        <v>1.1712499999999999</v>
      </c>
      <c r="G424" s="8">
        <v>200000</v>
      </c>
      <c r="H424" s="9">
        <f t="shared" si="5"/>
        <v>2000000</v>
      </c>
    </row>
    <row r="425" spans="1:8" ht="14.5">
      <c r="A425" s="6" t="str">
        <f t="shared" si="3"/>
        <v>BGR JENARSARI_KEPUH</v>
      </c>
      <c r="B425" s="11" t="s">
        <v>346</v>
      </c>
      <c r="C425" s="11" t="s">
        <v>415</v>
      </c>
      <c r="D425" s="11">
        <v>9.3699999999999992</v>
      </c>
      <c r="E425" s="7">
        <f>VLOOKUP(A425, Sheet2!$A$2:$K$8265, 11)</f>
        <v>110.10129999999999</v>
      </c>
      <c r="F425" s="7">
        <f t="shared" si="4"/>
        <v>1.1712499999999999</v>
      </c>
      <c r="G425" s="8">
        <v>200000</v>
      </c>
      <c r="H425" s="9">
        <f t="shared" si="5"/>
        <v>2000000</v>
      </c>
    </row>
    <row r="426" spans="1:8" ht="14.5">
      <c r="A426" s="6" t="str">
        <f t="shared" si="3"/>
        <v>BGR JENARSARI_KEPUNDUNG</v>
      </c>
      <c r="B426" s="11" t="s">
        <v>346</v>
      </c>
      <c r="C426" s="11" t="s">
        <v>416</v>
      </c>
      <c r="D426" s="11">
        <v>9.3699999999999992</v>
      </c>
      <c r="E426" s="7">
        <f>VLOOKUP(A426, Sheet2!$A$2:$K$8265, 11)</f>
        <v>110.10129999999999</v>
      </c>
      <c r="F426" s="7">
        <f t="shared" si="4"/>
        <v>1.1712499999999999</v>
      </c>
      <c r="G426" s="8">
        <v>200000</v>
      </c>
      <c r="H426" s="9">
        <f t="shared" si="5"/>
        <v>2000000</v>
      </c>
    </row>
    <row r="427" spans="1:8" ht="14.5">
      <c r="A427" s="6" t="str">
        <f t="shared" si="3"/>
        <v>BGR JENARSARI_KETANGGAN</v>
      </c>
      <c r="B427" s="11" t="s">
        <v>346</v>
      </c>
      <c r="C427" s="11" t="s">
        <v>417</v>
      </c>
      <c r="D427" s="11">
        <v>9.3699999999999992</v>
      </c>
      <c r="E427" s="7">
        <f>VLOOKUP(A427, Sheet2!$A$2:$K$8265, 11)</f>
        <v>110.10129999999999</v>
      </c>
      <c r="F427" s="7">
        <f t="shared" si="4"/>
        <v>1.1712499999999999</v>
      </c>
      <c r="G427" s="8">
        <v>200000</v>
      </c>
      <c r="H427" s="9">
        <f t="shared" si="5"/>
        <v>2000000</v>
      </c>
    </row>
    <row r="428" spans="1:8" ht="14.5">
      <c r="A428" s="6" t="str">
        <f t="shared" si="3"/>
        <v>BGR JENARSARI_KOROWELANGANYAR</v>
      </c>
      <c r="B428" s="11" t="s">
        <v>346</v>
      </c>
      <c r="C428" s="11" t="s">
        <v>418</v>
      </c>
      <c r="D428" s="11">
        <v>16.97</v>
      </c>
      <c r="E428" s="7">
        <f>VLOOKUP(A428, Sheet2!$A$2:$K$8265, 11)</f>
        <v>110.10129999999999</v>
      </c>
      <c r="F428" s="7">
        <f t="shared" si="4"/>
        <v>2.1212499999999999</v>
      </c>
      <c r="G428" s="8">
        <v>200000</v>
      </c>
      <c r="H428" s="9">
        <f t="shared" si="5"/>
        <v>3400000</v>
      </c>
    </row>
    <row r="429" spans="1:8" ht="14.5">
      <c r="A429" s="6" t="str">
        <f t="shared" si="3"/>
        <v>BGR JENARSARI_KOROWELANGKULON</v>
      </c>
      <c r="B429" s="11" t="s">
        <v>346</v>
      </c>
      <c r="C429" s="11" t="s">
        <v>419</v>
      </c>
      <c r="D429" s="11">
        <v>16.97</v>
      </c>
      <c r="E429" s="7">
        <f>VLOOKUP(A429, Sheet2!$A$2:$K$8265, 11)</f>
        <v>110.10129999999999</v>
      </c>
      <c r="F429" s="7">
        <f t="shared" si="4"/>
        <v>2.1212499999999999</v>
      </c>
      <c r="G429" s="8">
        <v>200000</v>
      </c>
      <c r="H429" s="9">
        <f t="shared" si="5"/>
        <v>3400000</v>
      </c>
    </row>
    <row r="430" spans="1:8" ht="14.5">
      <c r="A430" s="6" t="str">
        <f t="shared" si="3"/>
        <v>BGR JENARSARI_KRANGGAN</v>
      </c>
      <c r="B430" s="11" t="s">
        <v>346</v>
      </c>
      <c r="C430" s="11" t="s">
        <v>420</v>
      </c>
      <c r="D430" s="11">
        <v>9.3699999999999992</v>
      </c>
      <c r="E430" s="7">
        <f>VLOOKUP(A430, Sheet2!$A$2:$K$8265, 11)</f>
        <v>110.10129999999999</v>
      </c>
      <c r="F430" s="7">
        <f t="shared" si="4"/>
        <v>1.1712499999999999</v>
      </c>
      <c r="G430" s="8">
        <v>200000</v>
      </c>
      <c r="H430" s="9">
        <f t="shared" si="5"/>
        <v>2000000</v>
      </c>
    </row>
    <row r="431" spans="1:8" ht="14.5">
      <c r="A431" s="6" t="str">
        <f t="shared" si="3"/>
        <v>BGR JENARSARI_KRENGSENG</v>
      </c>
      <c r="B431" s="11" t="s">
        <v>346</v>
      </c>
      <c r="C431" s="11" t="s">
        <v>421</v>
      </c>
      <c r="D431" s="11">
        <v>9.3699999999999992</v>
      </c>
      <c r="E431" s="7">
        <f>VLOOKUP(A431, Sheet2!$A$2:$K$8265, 11)</f>
        <v>110.10129999999999</v>
      </c>
      <c r="F431" s="7">
        <f t="shared" si="4"/>
        <v>1.1712499999999999</v>
      </c>
      <c r="G431" s="8">
        <v>200000</v>
      </c>
      <c r="H431" s="9">
        <f t="shared" si="5"/>
        <v>2000000</v>
      </c>
    </row>
    <row r="432" spans="1:8" ht="14.5">
      <c r="A432" s="6" t="str">
        <f t="shared" si="3"/>
        <v>BGR JENARSARI_KRIKIL</v>
      </c>
      <c r="B432" s="11" t="s">
        <v>346</v>
      </c>
      <c r="C432" s="11" t="s">
        <v>422</v>
      </c>
      <c r="D432" s="11">
        <v>16.97</v>
      </c>
      <c r="E432" s="7">
        <f>VLOOKUP(A432, Sheet2!$A$2:$K$8265, 11)</f>
        <v>110.10129999999999</v>
      </c>
      <c r="F432" s="7">
        <f t="shared" si="4"/>
        <v>2.1212499999999999</v>
      </c>
      <c r="G432" s="8">
        <v>200000</v>
      </c>
      <c r="H432" s="9">
        <f t="shared" si="5"/>
        <v>3400000</v>
      </c>
    </row>
    <row r="433" spans="1:8" ht="14.5">
      <c r="A433" s="6" t="str">
        <f t="shared" si="3"/>
        <v>BGR JENARSARI_KUMESU</v>
      </c>
      <c r="B433" s="11" t="s">
        <v>346</v>
      </c>
      <c r="C433" s="11" t="s">
        <v>423</v>
      </c>
      <c r="D433" s="11">
        <v>9.3699999999999992</v>
      </c>
      <c r="E433" s="7">
        <f>VLOOKUP(A433, Sheet2!$A$2:$K$8265, 11)</f>
        <v>110.10129999999999</v>
      </c>
      <c r="F433" s="7">
        <f t="shared" si="4"/>
        <v>1.1712499999999999</v>
      </c>
      <c r="G433" s="8">
        <v>200000</v>
      </c>
      <c r="H433" s="9">
        <f t="shared" si="5"/>
        <v>2000000</v>
      </c>
    </row>
    <row r="434" spans="1:8" ht="14.5">
      <c r="A434" s="6" t="str">
        <f t="shared" si="3"/>
        <v>BGR JENARSARI_KUMPULREJO</v>
      </c>
      <c r="B434" s="11" t="s">
        <v>346</v>
      </c>
      <c r="C434" s="11" t="s">
        <v>424</v>
      </c>
      <c r="D434" s="11">
        <v>16.97</v>
      </c>
      <c r="E434" s="7">
        <f>VLOOKUP(A434, Sheet2!$A$2:$K$8265, 11)</f>
        <v>110.10129999999999</v>
      </c>
      <c r="F434" s="7">
        <f t="shared" si="4"/>
        <v>2.1212499999999999</v>
      </c>
      <c r="G434" s="8">
        <v>200000</v>
      </c>
      <c r="H434" s="9">
        <f t="shared" si="5"/>
        <v>3400000</v>
      </c>
    </row>
    <row r="435" spans="1:8" ht="14.5">
      <c r="A435" s="6" t="str">
        <f t="shared" si="3"/>
        <v>BGR JENARSARI_KUTOSARI</v>
      </c>
      <c r="B435" s="11" t="s">
        <v>346</v>
      </c>
      <c r="C435" s="11" t="s">
        <v>160</v>
      </c>
      <c r="D435" s="11">
        <v>9.3699999999999992</v>
      </c>
      <c r="E435" s="7">
        <f>VLOOKUP(A435, Sheet2!$A$2:$K$8265, 11)</f>
        <v>110.10129999999999</v>
      </c>
      <c r="F435" s="7">
        <f t="shared" si="4"/>
        <v>1.1712499999999999</v>
      </c>
      <c r="G435" s="8">
        <v>200000</v>
      </c>
      <c r="H435" s="9">
        <f t="shared" si="5"/>
        <v>2000000</v>
      </c>
    </row>
    <row r="436" spans="1:8" ht="14.5">
      <c r="A436" s="6" t="str">
        <f t="shared" si="3"/>
        <v>BGR JENARSARI_LABAN</v>
      </c>
      <c r="B436" s="11" t="s">
        <v>346</v>
      </c>
      <c r="C436" s="11" t="s">
        <v>425</v>
      </c>
      <c r="D436" s="11">
        <v>16.97</v>
      </c>
      <c r="E436" s="7">
        <f>VLOOKUP(A436, Sheet2!$A$2:$K$8265, 11)</f>
        <v>110.10129999999999</v>
      </c>
      <c r="F436" s="7">
        <f t="shared" si="4"/>
        <v>2.1212499999999999</v>
      </c>
      <c r="G436" s="8">
        <v>200000</v>
      </c>
      <c r="H436" s="9">
        <f t="shared" si="5"/>
        <v>3400000</v>
      </c>
    </row>
    <row r="437" spans="1:8" ht="14.5">
      <c r="A437" s="6" t="str">
        <f t="shared" si="3"/>
        <v>BGR JENARSARI_LANJI</v>
      </c>
      <c r="B437" s="11" t="s">
        <v>346</v>
      </c>
      <c r="C437" s="11" t="s">
        <v>426</v>
      </c>
      <c r="D437" s="11">
        <v>16.97</v>
      </c>
      <c r="E437" s="7">
        <f>VLOOKUP(A437, Sheet2!$A$2:$K$8265, 11)</f>
        <v>110.10129999999999</v>
      </c>
      <c r="F437" s="7">
        <f t="shared" si="4"/>
        <v>2.1212499999999999</v>
      </c>
      <c r="G437" s="8">
        <v>200000</v>
      </c>
      <c r="H437" s="9">
        <f t="shared" si="5"/>
        <v>3400000</v>
      </c>
    </row>
    <row r="438" spans="1:8" ht="14.5">
      <c r="A438" s="6" t="str">
        <f t="shared" si="3"/>
        <v>BGR JENARSARI_LEBO</v>
      </c>
      <c r="B438" s="11" t="s">
        <v>346</v>
      </c>
      <c r="C438" s="11" t="s">
        <v>165</v>
      </c>
      <c r="D438" s="11">
        <v>9.3699999999999992</v>
      </c>
      <c r="E438" s="7">
        <f>VLOOKUP(A438, Sheet2!$A$2:$K$8265, 11)</f>
        <v>110.10129999999999</v>
      </c>
      <c r="F438" s="7">
        <f t="shared" si="4"/>
        <v>1.1712499999999999</v>
      </c>
      <c r="G438" s="8">
        <v>200000</v>
      </c>
      <c r="H438" s="9">
        <f t="shared" si="5"/>
        <v>2000000</v>
      </c>
    </row>
    <row r="439" spans="1:8" ht="14.5">
      <c r="A439" s="6" t="str">
        <f t="shared" si="3"/>
        <v>BGR JENARSARI_LEBOSARI</v>
      </c>
      <c r="B439" s="11" t="s">
        <v>346</v>
      </c>
      <c r="C439" s="11" t="s">
        <v>427</v>
      </c>
      <c r="D439" s="11">
        <v>16.97</v>
      </c>
      <c r="E439" s="7">
        <f>VLOOKUP(A439, Sheet2!$A$2:$K$8265, 11)</f>
        <v>110.10129999999999</v>
      </c>
      <c r="F439" s="7">
        <f t="shared" si="4"/>
        <v>2.1212499999999999</v>
      </c>
      <c r="G439" s="8">
        <v>200000</v>
      </c>
      <c r="H439" s="9">
        <f t="shared" si="5"/>
        <v>3400000</v>
      </c>
    </row>
    <row r="440" spans="1:8" ht="14.5">
      <c r="A440" s="6" t="str">
        <f t="shared" si="3"/>
        <v>BGR JENARSARI_LIMPUNG</v>
      </c>
      <c r="B440" s="11" t="s">
        <v>346</v>
      </c>
      <c r="C440" s="11" t="s">
        <v>428</v>
      </c>
      <c r="D440" s="11">
        <v>9.3699999999999992</v>
      </c>
      <c r="E440" s="7">
        <f>VLOOKUP(A440, Sheet2!$A$2:$K$8265, 11)</f>
        <v>110.10129999999999</v>
      </c>
      <c r="F440" s="7">
        <f t="shared" si="4"/>
        <v>1.1712499999999999</v>
      </c>
      <c r="G440" s="8">
        <v>200000</v>
      </c>
      <c r="H440" s="9">
        <f t="shared" si="5"/>
        <v>2000000</v>
      </c>
    </row>
    <row r="441" spans="1:8" ht="14.5">
      <c r="A441" s="6" t="str">
        <f t="shared" si="3"/>
        <v>BGR JENARSARI_LOBANG</v>
      </c>
      <c r="B441" s="11" t="s">
        <v>346</v>
      </c>
      <c r="C441" s="11" t="s">
        <v>429</v>
      </c>
      <c r="D441" s="11">
        <v>9.3699999999999992</v>
      </c>
      <c r="E441" s="7">
        <f>VLOOKUP(A441, Sheet2!$A$2:$K$8265, 11)</f>
        <v>110.10129999999999</v>
      </c>
      <c r="F441" s="7">
        <f t="shared" si="4"/>
        <v>1.1712499999999999</v>
      </c>
      <c r="G441" s="8">
        <v>200000</v>
      </c>
      <c r="H441" s="9">
        <f t="shared" si="5"/>
        <v>2000000</v>
      </c>
    </row>
    <row r="442" spans="1:8" ht="14.5">
      <c r="A442" s="6" t="str">
        <f t="shared" si="3"/>
        <v>BGR JENARSARI_LUMANSARI</v>
      </c>
      <c r="B442" s="11" t="s">
        <v>346</v>
      </c>
      <c r="C442" s="11" t="s">
        <v>430</v>
      </c>
      <c r="D442" s="11">
        <v>16.97</v>
      </c>
      <c r="E442" s="7">
        <f>VLOOKUP(A442, Sheet2!$A$2:$K$8265, 11)</f>
        <v>110.10129999999999</v>
      </c>
      <c r="F442" s="7">
        <f t="shared" si="4"/>
        <v>2.1212499999999999</v>
      </c>
      <c r="G442" s="8">
        <v>200000</v>
      </c>
      <c r="H442" s="9">
        <f t="shared" si="5"/>
        <v>3400000</v>
      </c>
    </row>
    <row r="443" spans="1:8" ht="14.5">
      <c r="A443" s="6" t="str">
        <f t="shared" si="3"/>
        <v>BGR JENARSARI_LUWUNG</v>
      </c>
      <c r="B443" s="11" t="s">
        <v>346</v>
      </c>
      <c r="C443" s="11" t="s">
        <v>431</v>
      </c>
      <c r="D443" s="11">
        <v>9.3699999999999992</v>
      </c>
      <c r="E443" s="7">
        <f>VLOOKUP(A443, Sheet2!$A$2:$K$8265, 11)</f>
        <v>110.10129999999999</v>
      </c>
      <c r="F443" s="7">
        <f t="shared" si="4"/>
        <v>1.1712499999999999</v>
      </c>
      <c r="G443" s="8">
        <v>200000</v>
      </c>
      <c r="H443" s="9">
        <f t="shared" si="5"/>
        <v>2000000</v>
      </c>
    </row>
    <row r="444" spans="1:8" ht="14.5">
      <c r="A444" s="6" t="str">
        <f t="shared" si="3"/>
        <v>BGR JENARSARI_MADUGOWONGJATI</v>
      </c>
      <c r="B444" s="11" t="s">
        <v>346</v>
      </c>
      <c r="C444" s="11" t="s">
        <v>432</v>
      </c>
      <c r="D444" s="11">
        <v>9.3699999999999992</v>
      </c>
      <c r="E444" s="7">
        <f>VLOOKUP(A444, Sheet2!$A$2:$K$8265, 11)</f>
        <v>110.10129999999999</v>
      </c>
      <c r="F444" s="7">
        <f t="shared" si="4"/>
        <v>1.1712499999999999</v>
      </c>
      <c r="G444" s="8">
        <v>200000</v>
      </c>
      <c r="H444" s="9">
        <f t="shared" si="5"/>
        <v>2000000</v>
      </c>
    </row>
    <row r="445" spans="1:8" ht="14.5">
      <c r="A445" s="6" t="str">
        <f t="shared" si="3"/>
        <v>BGR JENARSARI_MAGERSARI</v>
      </c>
      <c r="B445" s="11" t="s">
        <v>346</v>
      </c>
      <c r="C445" s="11" t="s">
        <v>433</v>
      </c>
      <c r="D445" s="11">
        <v>16.97</v>
      </c>
      <c r="E445" s="7">
        <f>VLOOKUP(A445, Sheet2!$A$2:$K$8265, 11)</f>
        <v>110.10129999999999</v>
      </c>
      <c r="F445" s="7">
        <f t="shared" si="4"/>
        <v>2.1212499999999999</v>
      </c>
      <c r="G445" s="8">
        <v>200000</v>
      </c>
      <c r="H445" s="9">
        <f t="shared" si="5"/>
        <v>3400000</v>
      </c>
    </row>
    <row r="446" spans="1:8" ht="14.5">
      <c r="A446" s="6" t="str">
        <f t="shared" si="3"/>
        <v>BGR JENARSARI_MANGUNHARJO</v>
      </c>
      <c r="B446" s="11" t="s">
        <v>346</v>
      </c>
      <c r="C446" s="11" t="s">
        <v>434</v>
      </c>
      <c r="D446" s="11">
        <v>9.3699999999999992</v>
      </c>
      <c r="E446" s="7">
        <f>VLOOKUP(A446, Sheet2!$A$2:$K$8265, 11)</f>
        <v>110.10129999999999</v>
      </c>
      <c r="F446" s="7">
        <f t="shared" si="4"/>
        <v>1.1712499999999999</v>
      </c>
      <c r="G446" s="8">
        <v>200000</v>
      </c>
      <c r="H446" s="9">
        <f t="shared" si="5"/>
        <v>2000000</v>
      </c>
    </row>
    <row r="447" spans="1:8" ht="14.5">
      <c r="A447" s="6" t="str">
        <f t="shared" si="3"/>
        <v>BGR JENARSARI_MARGOMULYO</v>
      </c>
      <c r="B447" s="11" t="s">
        <v>346</v>
      </c>
      <c r="C447" s="11" t="s">
        <v>435</v>
      </c>
      <c r="D447" s="11">
        <v>16.97</v>
      </c>
      <c r="E447" s="7">
        <f>VLOOKUP(A447, Sheet2!$A$2:$K$8265, 11)</f>
        <v>110.10129999999999</v>
      </c>
      <c r="F447" s="7">
        <f t="shared" si="4"/>
        <v>2.1212499999999999</v>
      </c>
      <c r="G447" s="8">
        <v>200000</v>
      </c>
      <c r="H447" s="9">
        <f t="shared" si="5"/>
        <v>3400000</v>
      </c>
    </row>
    <row r="448" spans="1:8" ht="14.5">
      <c r="A448" s="6" t="str">
        <f t="shared" si="3"/>
        <v>BGR JENARSARI_MARGOREJO</v>
      </c>
      <c r="B448" s="11" t="s">
        <v>346</v>
      </c>
      <c r="C448" s="11" t="s">
        <v>436</v>
      </c>
      <c r="D448" s="11">
        <v>16.97</v>
      </c>
      <c r="E448" s="7">
        <f>VLOOKUP(A448, Sheet2!$A$2:$K$8265, 11)</f>
        <v>110.10129999999999</v>
      </c>
      <c r="F448" s="7">
        <f t="shared" si="4"/>
        <v>2.1212499999999999</v>
      </c>
      <c r="G448" s="8">
        <v>200000</v>
      </c>
      <c r="H448" s="9">
        <f t="shared" si="5"/>
        <v>3400000</v>
      </c>
    </row>
    <row r="449" spans="1:8" ht="14.5">
      <c r="A449" s="6" t="str">
        <f t="shared" si="3"/>
        <v>BGR JENARSARI_MARGOSARI</v>
      </c>
      <c r="B449" s="11" t="s">
        <v>346</v>
      </c>
      <c r="C449" s="11" t="s">
        <v>437</v>
      </c>
      <c r="D449" s="11">
        <v>16.97</v>
      </c>
      <c r="E449" s="7">
        <f>VLOOKUP(A449, Sheet2!$A$2:$K$8265, 11)</f>
        <v>110.10129999999999</v>
      </c>
      <c r="F449" s="7">
        <f t="shared" si="4"/>
        <v>2.1212499999999999</v>
      </c>
      <c r="G449" s="8">
        <v>200000</v>
      </c>
      <c r="H449" s="9">
        <f t="shared" si="5"/>
        <v>3400000</v>
      </c>
    </row>
    <row r="450" spans="1:8" ht="14.5">
      <c r="A450" s="6" t="str">
        <f t="shared" si="3"/>
        <v>BGR JENARSARI_MARGOSONO</v>
      </c>
      <c r="B450" s="11" t="s">
        <v>346</v>
      </c>
      <c r="C450" s="11" t="s">
        <v>438</v>
      </c>
      <c r="D450" s="11">
        <v>9.3699999999999992</v>
      </c>
      <c r="E450" s="7">
        <f>VLOOKUP(A450, Sheet2!$A$2:$K$8265, 11)</f>
        <v>110.10129999999999</v>
      </c>
      <c r="F450" s="7">
        <f t="shared" si="4"/>
        <v>1.1712499999999999</v>
      </c>
      <c r="G450" s="8">
        <v>200000</v>
      </c>
      <c r="H450" s="9">
        <f t="shared" si="5"/>
        <v>2000000</v>
      </c>
    </row>
    <row r="451" spans="1:8" ht="14.5">
      <c r="A451" s="6" t="str">
        <f t="shared" si="3"/>
        <v>BGR JENARSARI_MENTOSARI</v>
      </c>
      <c r="B451" s="11" t="s">
        <v>346</v>
      </c>
      <c r="C451" s="11" t="s">
        <v>439</v>
      </c>
      <c r="D451" s="11">
        <v>9.3699999999999992</v>
      </c>
      <c r="E451" s="7">
        <f>VLOOKUP(A451, Sheet2!$A$2:$K$8265, 11)</f>
        <v>110.10129999999999</v>
      </c>
      <c r="F451" s="7">
        <f t="shared" si="4"/>
        <v>1.1712499999999999</v>
      </c>
      <c r="G451" s="8">
        <v>200000</v>
      </c>
      <c r="H451" s="9">
        <f t="shared" si="5"/>
        <v>2000000</v>
      </c>
    </row>
    <row r="452" spans="1:8" ht="14.5">
      <c r="A452" s="6" t="str">
        <f t="shared" si="3"/>
        <v>BGR JENARSARI_MLATIHARJO</v>
      </c>
      <c r="B452" s="11" t="s">
        <v>346</v>
      </c>
      <c r="C452" s="11" t="s">
        <v>440</v>
      </c>
      <c r="D452" s="11">
        <v>16.97</v>
      </c>
      <c r="E452" s="7">
        <f>VLOOKUP(A452, Sheet2!$A$2:$K$8265, 11)</f>
        <v>110.10129999999999</v>
      </c>
      <c r="F452" s="7">
        <f t="shared" si="4"/>
        <v>2.1212499999999999</v>
      </c>
      <c r="G452" s="8">
        <v>200000</v>
      </c>
      <c r="H452" s="9">
        <f t="shared" si="5"/>
        <v>3400000</v>
      </c>
    </row>
    <row r="453" spans="1:8" ht="14.5">
      <c r="A453" s="6" t="str">
        <f t="shared" si="3"/>
        <v>BGR JENARSARI_MOJO</v>
      </c>
      <c r="B453" s="11" t="s">
        <v>346</v>
      </c>
      <c r="C453" s="11" t="s">
        <v>441</v>
      </c>
      <c r="D453" s="11">
        <v>16.97</v>
      </c>
      <c r="E453" s="7">
        <f>VLOOKUP(A453, Sheet2!$A$2:$K$8265, 11)</f>
        <v>110.10129999999999</v>
      </c>
      <c r="F453" s="7">
        <f t="shared" si="4"/>
        <v>2.1212499999999999</v>
      </c>
      <c r="G453" s="8">
        <v>200000</v>
      </c>
      <c r="H453" s="9">
        <f t="shared" si="5"/>
        <v>3400000</v>
      </c>
    </row>
    <row r="454" spans="1:8" ht="14.5">
      <c r="A454" s="6" t="str">
        <f t="shared" si="3"/>
        <v>BGR JENARSARI_MOJOAGUNG</v>
      </c>
      <c r="B454" s="11" t="s">
        <v>346</v>
      </c>
      <c r="C454" s="11" t="s">
        <v>442</v>
      </c>
      <c r="D454" s="11">
        <v>16.97</v>
      </c>
      <c r="E454" s="7">
        <f>VLOOKUP(A454, Sheet2!$A$2:$K$8265, 11)</f>
        <v>110.10129999999999</v>
      </c>
      <c r="F454" s="7">
        <f t="shared" si="4"/>
        <v>2.1212499999999999</v>
      </c>
      <c r="G454" s="8">
        <v>200000</v>
      </c>
      <c r="H454" s="9">
        <f t="shared" si="5"/>
        <v>3400000</v>
      </c>
    </row>
    <row r="455" spans="1:8" ht="14.5">
      <c r="A455" s="6" t="str">
        <f t="shared" si="3"/>
        <v>BGR JENARSARI_MULYOSARI</v>
      </c>
      <c r="B455" s="11" t="s">
        <v>346</v>
      </c>
      <c r="C455" s="11" t="s">
        <v>443</v>
      </c>
      <c r="D455" s="11">
        <v>16.97</v>
      </c>
      <c r="E455" s="7">
        <f>VLOOKUP(A455, Sheet2!$A$2:$K$8265, 11)</f>
        <v>110.10129999999999</v>
      </c>
      <c r="F455" s="7">
        <f t="shared" si="4"/>
        <v>2.1212499999999999</v>
      </c>
      <c r="G455" s="8">
        <v>200000</v>
      </c>
      <c r="H455" s="9">
        <f t="shared" si="5"/>
        <v>3400000</v>
      </c>
    </row>
    <row r="456" spans="1:8" ht="14.5">
      <c r="A456" s="6" t="str">
        <f t="shared" si="3"/>
        <v>BGR JENARSARI_NGADIWARNO</v>
      </c>
      <c r="B456" s="11" t="s">
        <v>346</v>
      </c>
      <c r="C456" s="11" t="s">
        <v>444</v>
      </c>
      <c r="D456" s="11">
        <v>16.97</v>
      </c>
      <c r="E456" s="7">
        <f>VLOOKUP(A456, Sheet2!$A$2:$K$8265, 11)</f>
        <v>110.10129999999999</v>
      </c>
      <c r="F456" s="7">
        <f t="shared" si="4"/>
        <v>2.1212499999999999</v>
      </c>
      <c r="G456" s="8">
        <v>200000</v>
      </c>
      <c r="H456" s="9">
        <f t="shared" si="5"/>
        <v>3400000</v>
      </c>
    </row>
    <row r="457" spans="1:8" ht="14.5">
      <c r="A457" s="6" t="str">
        <f t="shared" si="3"/>
        <v>BGR JENARSARI_NGALIYAN</v>
      </c>
      <c r="B457" s="11" t="s">
        <v>346</v>
      </c>
      <c r="C457" s="11" t="s">
        <v>445</v>
      </c>
      <c r="D457" s="11">
        <v>9.5500000000000007</v>
      </c>
      <c r="E457" s="7">
        <f>VLOOKUP(A457, Sheet2!$A$2:$K$8265, 11)</f>
        <v>110.10129999999999</v>
      </c>
      <c r="F457" s="7">
        <f t="shared" si="4"/>
        <v>1.1937500000000001</v>
      </c>
      <c r="G457" s="8">
        <v>200000</v>
      </c>
      <c r="H457" s="9">
        <f t="shared" si="5"/>
        <v>2000000</v>
      </c>
    </row>
    <row r="458" spans="1:8" ht="14.5">
      <c r="A458" s="6" t="str">
        <f t="shared" si="3"/>
        <v>BGR JENARSARI_NGALIYAN</v>
      </c>
      <c r="B458" s="11" t="s">
        <v>346</v>
      </c>
      <c r="C458" s="11" t="s">
        <v>445</v>
      </c>
      <c r="D458" s="11">
        <v>9.3699999999999992</v>
      </c>
      <c r="E458" s="7">
        <f>VLOOKUP(A458, Sheet2!$A$2:$K$8265, 11)</f>
        <v>110.10129999999999</v>
      </c>
      <c r="F458" s="7">
        <f t="shared" si="4"/>
        <v>1.1712499999999999</v>
      </c>
      <c r="G458" s="8">
        <v>200000</v>
      </c>
      <c r="H458" s="9">
        <f t="shared" si="5"/>
        <v>2000000</v>
      </c>
    </row>
    <row r="459" spans="1:8" ht="14.5">
      <c r="A459" s="6" t="str">
        <f t="shared" si="3"/>
        <v>BGR JENARSARI_NGAWENSARI</v>
      </c>
      <c r="B459" s="11" t="s">
        <v>346</v>
      </c>
      <c r="C459" s="11" t="s">
        <v>446</v>
      </c>
      <c r="D459" s="11">
        <v>16.97</v>
      </c>
      <c r="E459" s="7">
        <f>VLOOKUP(A459, Sheet2!$A$2:$K$8265, 11)</f>
        <v>110.10129999999999</v>
      </c>
      <c r="F459" s="7">
        <f t="shared" si="4"/>
        <v>2.1212499999999999</v>
      </c>
      <c r="G459" s="8">
        <v>200000</v>
      </c>
      <c r="H459" s="9">
        <f t="shared" si="5"/>
        <v>3400000</v>
      </c>
    </row>
    <row r="460" spans="1:8" ht="14.5">
      <c r="A460" s="6" t="str">
        <f t="shared" si="3"/>
        <v>BGR JENARSARI_NGERJO</v>
      </c>
      <c r="B460" s="11" t="s">
        <v>346</v>
      </c>
      <c r="C460" s="11" t="s">
        <v>447</v>
      </c>
      <c r="D460" s="11">
        <v>16.97</v>
      </c>
      <c r="E460" s="7">
        <f>VLOOKUP(A460, Sheet2!$A$2:$K$8265, 11)</f>
        <v>110.10129999999999</v>
      </c>
      <c r="F460" s="7">
        <f t="shared" si="4"/>
        <v>2.1212499999999999</v>
      </c>
      <c r="G460" s="8">
        <v>200000</v>
      </c>
      <c r="H460" s="9">
        <f t="shared" si="5"/>
        <v>3400000</v>
      </c>
    </row>
    <row r="461" spans="1:8" ht="14.5">
      <c r="A461" s="6" t="str">
        <f t="shared" si="3"/>
        <v>BGR JENARSARI_PAGERGUNUNG</v>
      </c>
      <c r="B461" s="11" t="s">
        <v>346</v>
      </c>
      <c r="C461" s="11" t="s">
        <v>448</v>
      </c>
      <c r="D461" s="11">
        <v>16.97</v>
      </c>
      <c r="E461" s="7">
        <f>VLOOKUP(A461, Sheet2!$A$2:$K$8265, 11)</f>
        <v>110.10129999999999</v>
      </c>
      <c r="F461" s="7">
        <f t="shared" si="4"/>
        <v>2.1212499999999999</v>
      </c>
      <c r="G461" s="8">
        <v>200000</v>
      </c>
      <c r="H461" s="9">
        <f t="shared" si="5"/>
        <v>3400000</v>
      </c>
    </row>
    <row r="462" spans="1:8" ht="14.5">
      <c r="A462" s="6" t="str">
        <f t="shared" si="3"/>
        <v>BGR JENARSARI_PAGERSARI</v>
      </c>
      <c r="B462" s="11" t="s">
        <v>346</v>
      </c>
      <c r="C462" s="11" t="s">
        <v>449</v>
      </c>
      <c r="D462" s="11">
        <v>16.97</v>
      </c>
      <c r="E462" s="7">
        <f>VLOOKUP(A462, Sheet2!$A$2:$K$8265, 11)</f>
        <v>110.10129999999999</v>
      </c>
      <c r="F462" s="7">
        <f t="shared" si="4"/>
        <v>2.1212499999999999</v>
      </c>
      <c r="G462" s="8">
        <v>200000</v>
      </c>
      <c r="H462" s="9">
        <f t="shared" si="5"/>
        <v>3400000</v>
      </c>
    </row>
    <row r="463" spans="1:8" ht="14.5">
      <c r="A463" s="6" t="str">
        <f t="shared" si="3"/>
        <v>BGR JENARSARI_PAGERUYUNG</v>
      </c>
      <c r="B463" s="11" t="s">
        <v>346</v>
      </c>
      <c r="C463" s="11" t="s">
        <v>450</v>
      </c>
      <c r="D463" s="11">
        <v>16.97</v>
      </c>
      <c r="E463" s="7">
        <f>VLOOKUP(A463, Sheet2!$A$2:$K$8265, 11)</f>
        <v>110.10129999999999</v>
      </c>
      <c r="F463" s="7">
        <f t="shared" si="4"/>
        <v>2.1212499999999999</v>
      </c>
      <c r="G463" s="8">
        <v>200000</v>
      </c>
      <c r="H463" s="9">
        <f t="shared" si="5"/>
        <v>3400000</v>
      </c>
    </row>
    <row r="464" spans="1:8" ht="14.5">
      <c r="A464" s="6" t="str">
        <f t="shared" si="3"/>
        <v>BGR JENARSARI_PAKISAN</v>
      </c>
      <c r="B464" s="11" t="s">
        <v>346</v>
      </c>
      <c r="C464" s="11" t="s">
        <v>451</v>
      </c>
      <c r="D464" s="11">
        <v>16.97</v>
      </c>
      <c r="E464" s="7">
        <f>VLOOKUP(A464, Sheet2!$A$2:$K$8265, 11)</f>
        <v>110.10129999999999</v>
      </c>
      <c r="F464" s="7">
        <f t="shared" si="4"/>
        <v>2.1212499999999999</v>
      </c>
      <c r="G464" s="8">
        <v>200000</v>
      </c>
      <c r="H464" s="9">
        <f t="shared" si="5"/>
        <v>3400000</v>
      </c>
    </row>
    <row r="465" spans="1:8" ht="14.5">
      <c r="A465" s="6" t="str">
        <f t="shared" si="3"/>
        <v>BGR JENARSARI_PAMRIYAN</v>
      </c>
      <c r="B465" s="11" t="s">
        <v>346</v>
      </c>
      <c r="C465" s="11" t="s">
        <v>452</v>
      </c>
      <c r="D465" s="11">
        <v>16.97</v>
      </c>
      <c r="E465" s="7">
        <f>VLOOKUP(A465, Sheet2!$A$2:$K$8265, 11)</f>
        <v>110.10129999999999</v>
      </c>
      <c r="F465" s="7">
        <f t="shared" si="4"/>
        <v>2.1212499999999999</v>
      </c>
      <c r="G465" s="8">
        <v>200000</v>
      </c>
      <c r="H465" s="9">
        <f t="shared" si="5"/>
        <v>3400000</v>
      </c>
    </row>
    <row r="466" spans="1:8" ht="14.5">
      <c r="A466" s="6" t="str">
        <f t="shared" si="3"/>
        <v>BGR JENARSARI_PANDES</v>
      </c>
      <c r="B466" s="11" t="s">
        <v>346</v>
      </c>
      <c r="C466" s="11" t="s">
        <v>453</v>
      </c>
      <c r="D466" s="11">
        <v>16.97</v>
      </c>
      <c r="E466" s="7">
        <f>VLOOKUP(A466, Sheet2!$A$2:$K$8265, 11)</f>
        <v>110.10129999999999</v>
      </c>
      <c r="F466" s="7">
        <f t="shared" si="4"/>
        <v>2.1212499999999999</v>
      </c>
      <c r="G466" s="8">
        <v>200000</v>
      </c>
      <c r="H466" s="9">
        <f t="shared" si="5"/>
        <v>3400000</v>
      </c>
    </row>
    <row r="467" spans="1:8" ht="14.5">
      <c r="A467" s="6" t="str">
        <f t="shared" si="3"/>
        <v>BGR JENARSARI_PANGEMPON</v>
      </c>
      <c r="B467" s="11" t="s">
        <v>346</v>
      </c>
      <c r="C467" s="11" t="s">
        <v>454</v>
      </c>
      <c r="D467" s="11">
        <v>9.3699999999999992</v>
      </c>
      <c r="E467" s="7">
        <f>VLOOKUP(A467, Sheet2!$A$2:$K$8265, 11)</f>
        <v>110.10129999999999</v>
      </c>
      <c r="F467" s="7">
        <f t="shared" si="4"/>
        <v>1.1712499999999999</v>
      </c>
      <c r="G467" s="8">
        <v>200000</v>
      </c>
      <c r="H467" s="9">
        <f t="shared" si="5"/>
        <v>2000000</v>
      </c>
    </row>
    <row r="468" spans="1:8" ht="14.5">
      <c r="A468" s="6" t="str">
        <f t="shared" si="3"/>
        <v>BGR JENARSARI_PARAKAN</v>
      </c>
      <c r="B468" s="11" t="s">
        <v>346</v>
      </c>
      <c r="C468" s="11" t="s">
        <v>455</v>
      </c>
      <c r="D468" s="11">
        <v>16.97</v>
      </c>
      <c r="E468" s="7">
        <f>VLOOKUP(A468, Sheet2!$A$2:$K$8265, 11)</f>
        <v>110.10129999999999</v>
      </c>
      <c r="F468" s="7">
        <f t="shared" si="4"/>
        <v>2.1212499999999999</v>
      </c>
      <c r="G468" s="8">
        <v>200000</v>
      </c>
      <c r="H468" s="9">
        <f t="shared" si="5"/>
        <v>3400000</v>
      </c>
    </row>
    <row r="469" spans="1:8" ht="14.5">
      <c r="A469" s="6" t="str">
        <f t="shared" si="3"/>
        <v>BGR JENARSARI_PARAKAN SEBARAN</v>
      </c>
      <c r="B469" s="11" t="s">
        <v>346</v>
      </c>
      <c r="C469" s="11" t="s">
        <v>456</v>
      </c>
      <c r="D469" s="11">
        <v>16.97</v>
      </c>
      <c r="E469" s="7">
        <f>VLOOKUP(A469, Sheet2!$A$2:$K$8265, 11)</f>
        <v>110.10129999999999</v>
      </c>
      <c r="F469" s="7">
        <f t="shared" si="4"/>
        <v>2.1212499999999999</v>
      </c>
      <c r="G469" s="8">
        <v>200000</v>
      </c>
      <c r="H469" s="9">
        <f t="shared" si="5"/>
        <v>3400000</v>
      </c>
    </row>
    <row r="470" spans="1:8" ht="14.5">
      <c r="A470" s="6" t="str">
        <f t="shared" si="3"/>
        <v>BGR JENARSARI_PASUSUKAN</v>
      </c>
      <c r="B470" s="11" t="s">
        <v>346</v>
      </c>
      <c r="C470" s="11" t="s">
        <v>457</v>
      </c>
      <c r="D470" s="11">
        <v>9.3699999999999992</v>
      </c>
      <c r="E470" s="7">
        <f>VLOOKUP(A470, Sheet2!$A$2:$K$8265, 11)</f>
        <v>110.10129999999999</v>
      </c>
      <c r="F470" s="7">
        <f t="shared" si="4"/>
        <v>1.1712499999999999</v>
      </c>
      <c r="G470" s="8">
        <v>200000</v>
      </c>
      <c r="H470" s="9">
        <f t="shared" si="5"/>
        <v>2000000</v>
      </c>
    </row>
    <row r="471" spans="1:8" ht="14.5">
      <c r="A471" s="6" t="str">
        <f t="shared" si="3"/>
        <v>BGR JENARSARI_PEGANDON</v>
      </c>
      <c r="B471" s="11" t="s">
        <v>346</v>
      </c>
      <c r="C471" s="11" t="s">
        <v>187</v>
      </c>
      <c r="D471" s="11">
        <v>16.97</v>
      </c>
      <c r="E471" s="7">
        <f>VLOOKUP(A471, Sheet2!$A$2:$K$8265, 11)</f>
        <v>110.10129999999999</v>
      </c>
      <c r="F471" s="7">
        <f t="shared" si="4"/>
        <v>2.1212499999999999</v>
      </c>
      <c r="G471" s="8">
        <v>200000</v>
      </c>
      <c r="H471" s="9">
        <f t="shared" si="5"/>
        <v>3400000</v>
      </c>
    </row>
    <row r="472" spans="1:8" ht="14.5">
      <c r="A472" s="6" t="str">
        <f t="shared" si="3"/>
        <v>BGR JENARSARI_PEGERDAWUNG</v>
      </c>
      <c r="B472" s="11" t="s">
        <v>346</v>
      </c>
      <c r="C472" s="11" t="s">
        <v>458</v>
      </c>
      <c r="D472" s="11">
        <v>16.97</v>
      </c>
      <c r="E472" s="7">
        <f>VLOOKUP(A472, Sheet2!$A$2:$K$8265, 11)</f>
        <v>110.10129999999999</v>
      </c>
      <c r="F472" s="7">
        <f t="shared" si="4"/>
        <v>2.1212499999999999</v>
      </c>
      <c r="G472" s="8">
        <v>200000</v>
      </c>
      <c r="H472" s="9">
        <f t="shared" si="5"/>
        <v>3400000</v>
      </c>
    </row>
    <row r="473" spans="1:8" ht="14.5">
      <c r="A473" s="6" t="str">
        <f t="shared" si="3"/>
        <v>BGR JENARSARI_PEKUNCEN</v>
      </c>
      <c r="B473" s="11" t="s">
        <v>346</v>
      </c>
      <c r="C473" s="11" t="s">
        <v>459</v>
      </c>
      <c r="D473" s="11">
        <v>16.97</v>
      </c>
      <c r="E473" s="7">
        <f>VLOOKUP(A473, Sheet2!$A$2:$K$8265, 11)</f>
        <v>110.10129999999999</v>
      </c>
      <c r="F473" s="7">
        <f t="shared" si="4"/>
        <v>2.1212499999999999</v>
      </c>
      <c r="G473" s="8">
        <v>200000</v>
      </c>
      <c r="H473" s="9">
        <f t="shared" si="5"/>
        <v>3400000</v>
      </c>
    </row>
    <row r="474" spans="1:8" ht="14.5">
      <c r="A474" s="6" t="str">
        <f t="shared" si="3"/>
        <v>BGR JENARSARI_PENANGGULAN</v>
      </c>
      <c r="B474" s="11" t="s">
        <v>346</v>
      </c>
      <c r="C474" s="11" t="s">
        <v>460</v>
      </c>
      <c r="D474" s="11">
        <v>16.97</v>
      </c>
      <c r="E474" s="7">
        <f>VLOOKUP(A474, Sheet2!$A$2:$K$8265, 11)</f>
        <v>110.10129999999999</v>
      </c>
      <c r="F474" s="7">
        <f t="shared" si="4"/>
        <v>2.1212499999999999</v>
      </c>
      <c r="G474" s="8">
        <v>200000</v>
      </c>
      <c r="H474" s="9">
        <f t="shared" si="5"/>
        <v>3400000</v>
      </c>
    </row>
    <row r="475" spans="1:8" ht="14.5">
      <c r="A475" s="6" t="str">
        <f t="shared" si="3"/>
        <v>BGR JENARSARI_PENUNDAN</v>
      </c>
      <c r="B475" s="11" t="s">
        <v>346</v>
      </c>
      <c r="C475" s="11" t="s">
        <v>461</v>
      </c>
      <c r="D475" s="11">
        <v>9.3699999999999992</v>
      </c>
      <c r="E475" s="7">
        <f>VLOOKUP(A475, Sheet2!$A$2:$K$8265, 11)</f>
        <v>110.10129999999999</v>
      </c>
      <c r="F475" s="7">
        <f t="shared" si="4"/>
        <v>1.1712499999999999</v>
      </c>
      <c r="G475" s="8">
        <v>200000</v>
      </c>
      <c r="H475" s="9">
        <f t="shared" si="5"/>
        <v>2000000</v>
      </c>
    </row>
    <row r="476" spans="1:8" ht="14.5">
      <c r="A476" s="6" t="str">
        <f t="shared" si="3"/>
        <v>BGR JENARSARI_PENYANGKRINGAN</v>
      </c>
      <c r="B476" s="11" t="s">
        <v>346</v>
      </c>
      <c r="C476" s="11" t="s">
        <v>462</v>
      </c>
      <c r="D476" s="11">
        <v>16.97</v>
      </c>
      <c r="E476" s="7">
        <f>VLOOKUP(A476, Sheet2!$A$2:$K$8265, 11)</f>
        <v>110.10129999999999</v>
      </c>
      <c r="F476" s="7">
        <f t="shared" si="4"/>
        <v>2.1212499999999999</v>
      </c>
      <c r="G476" s="8">
        <v>200000</v>
      </c>
      <c r="H476" s="9">
        <f t="shared" si="5"/>
        <v>3400000</v>
      </c>
    </row>
    <row r="477" spans="1:8" ht="14.5">
      <c r="A477" s="6" t="str">
        <f t="shared" si="3"/>
        <v>BGR JENARSARI_PESAWAHAN</v>
      </c>
      <c r="B477" s="11" t="s">
        <v>346</v>
      </c>
      <c r="C477" s="11" t="s">
        <v>463</v>
      </c>
      <c r="D477" s="11">
        <v>16.97</v>
      </c>
      <c r="E477" s="7">
        <f>VLOOKUP(A477, Sheet2!$A$2:$K$8265, 11)</f>
        <v>110.10129999999999</v>
      </c>
      <c r="F477" s="7">
        <f t="shared" si="4"/>
        <v>2.1212499999999999</v>
      </c>
      <c r="G477" s="8">
        <v>200000</v>
      </c>
      <c r="H477" s="9">
        <f t="shared" si="5"/>
        <v>3400000</v>
      </c>
    </row>
    <row r="478" spans="1:8" ht="14.5">
      <c r="A478" s="6" t="str">
        <f t="shared" si="3"/>
        <v>BGR JENARSARI_PETUNG</v>
      </c>
      <c r="B478" s="11" t="s">
        <v>346</v>
      </c>
      <c r="C478" s="11" t="s">
        <v>464</v>
      </c>
      <c r="D478" s="11">
        <v>9.5500000000000007</v>
      </c>
      <c r="E478" s="7">
        <f>VLOOKUP(A478, Sheet2!$A$2:$K$8265, 11)</f>
        <v>110.10129999999999</v>
      </c>
      <c r="F478" s="7">
        <f t="shared" si="4"/>
        <v>1.1937500000000001</v>
      </c>
      <c r="G478" s="8">
        <v>200000</v>
      </c>
      <c r="H478" s="9">
        <f t="shared" si="5"/>
        <v>2000000</v>
      </c>
    </row>
    <row r="479" spans="1:8" ht="14.5">
      <c r="A479" s="6" t="str">
        <f t="shared" si="3"/>
        <v>BGR JENARSARI_PETUNG</v>
      </c>
      <c r="B479" s="11" t="s">
        <v>346</v>
      </c>
      <c r="C479" s="11" t="s">
        <v>464</v>
      </c>
      <c r="D479" s="11">
        <v>16.97</v>
      </c>
      <c r="E479" s="7">
        <f>VLOOKUP(A479, Sheet2!$A$2:$K$8265, 11)</f>
        <v>110.10129999999999</v>
      </c>
      <c r="F479" s="7">
        <f t="shared" si="4"/>
        <v>2.1212499999999999</v>
      </c>
      <c r="G479" s="8">
        <v>200000</v>
      </c>
      <c r="H479" s="9">
        <f t="shared" si="5"/>
        <v>3400000</v>
      </c>
    </row>
    <row r="480" spans="1:8" ht="14.5">
      <c r="A480" s="6" t="str">
        <f t="shared" si="3"/>
        <v>BGR JENARSARI_PLELEN</v>
      </c>
      <c r="B480" s="11" t="s">
        <v>346</v>
      </c>
      <c r="C480" s="11" t="s">
        <v>465</v>
      </c>
      <c r="D480" s="11">
        <v>9.3699999999999992</v>
      </c>
      <c r="E480" s="7">
        <f>VLOOKUP(A480, Sheet2!$A$2:$K$8265, 11)</f>
        <v>110.10129999999999</v>
      </c>
      <c r="F480" s="7">
        <f t="shared" si="4"/>
        <v>1.1712499999999999</v>
      </c>
      <c r="G480" s="8">
        <v>200000</v>
      </c>
      <c r="H480" s="9">
        <f t="shared" si="5"/>
        <v>2000000</v>
      </c>
    </row>
    <row r="481" spans="1:8" ht="14.5">
      <c r="A481" s="6" t="str">
        <f t="shared" si="3"/>
        <v>BGR JENARSARI_PLOSOWANGI</v>
      </c>
      <c r="B481" s="11" t="s">
        <v>346</v>
      </c>
      <c r="C481" s="11" t="s">
        <v>466</v>
      </c>
      <c r="D481" s="11">
        <v>9.3699999999999992</v>
      </c>
      <c r="E481" s="7">
        <f>VLOOKUP(A481, Sheet2!$A$2:$K$8265, 11)</f>
        <v>110.10129999999999</v>
      </c>
      <c r="F481" s="7">
        <f t="shared" si="4"/>
        <v>1.1712499999999999</v>
      </c>
      <c r="G481" s="8">
        <v>200000</v>
      </c>
      <c r="H481" s="9">
        <f t="shared" si="5"/>
        <v>2000000</v>
      </c>
    </row>
    <row r="482" spans="1:8" ht="14.5">
      <c r="A482" s="6" t="str">
        <f t="shared" si="3"/>
        <v>BGR JENARSARI_PLUMBON</v>
      </c>
      <c r="B482" s="11" t="s">
        <v>346</v>
      </c>
      <c r="C482" s="11" t="s">
        <v>467</v>
      </c>
      <c r="D482" s="11">
        <v>9.3699999999999992</v>
      </c>
      <c r="E482" s="7">
        <f>VLOOKUP(A482, Sheet2!$A$2:$K$8265, 11)</f>
        <v>110.10129999999999</v>
      </c>
      <c r="F482" s="7">
        <f t="shared" si="4"/>
        <v>1.1712499999999999</v>
      </c>
      <c r="G482" s="8">
        <v>200000</v>
      </c>
      <c r="H482" s="9">
        <f t="shared" si="5"/>
        <v>2000000</v>
      </c>
    </row>
    <row r="483" spans="1:8" ht="14.5">
      <c r="A483" s="6" t="str">
        <f t="shared" si="3"/>
        <v>BGR JENARSARI_PODOSARI</v>
      </c>
      <c r="B483" s="11" t="s">
        <v>346</v>
      </c>
      <c r="C483" s="11" t="s">
        <v>468</v>
      </c>
      <c r="D483" s="11">
        <v>16.97</v>
      </c>
      <c r="E483" s="7">
        <f>VLOOKUP(A483, Sheet2!$A$2:$K$8265, 11)</f>
        <v>110.10129999999999</v>
      </c>
      <c r="F483" s="7">
        <f t="shared" si="4"/>
        <v>2.1212499999999999</v>
      </c>
      <c r="G483" s="8">
        <v>200000</v>
      </c>
      <c r="H483" s="9">
        <f t="shared" si="5"/>
        <v>3400000</v>
      </c>
    </row>
    <row r="484" spans="1:8" ht="14.5">
      <c r="A484" s="6" t="str">
        <f t="shared" si="3"/>
        <v>BGR JENARSARI_POJOKSARI</v>
      </c>
      <c r="B484" s="11" t="s">
        <v>346</v>
      </c>
      <c r="C484" s="11" t="s">
        <v>469</v>
      </c>
      <c r="D484" s="11">
        <v>16.97</v>
      </c>
      <c r="E484" s="7">
        <f>VLOOKUP(A484, Sheet2!$A$2:$K$8265, 11)</f>
        <v>110.10129999999999</v>
      </c>
      <c r="F484" s="7">
        <f t="shared" si="4"/>
        <v>2.1212499999999999</v>
      </c>
      <c r="G484" s="8">
        <v>200000</v>
      </c>
      <c r="H484" s="9">
        <f t="shared" si="5"/>
        <v>3400000</v>
      </c>
    </row>
    <row r="485" spans="1:8" ht="14.5">
      <c r="A485" s="6" t="str">
        <f t="shared" si="3"/>
        <v>BGR JENARSARI_POLODORO</v>
      </c>
      <c r="B485" s="11" t="s">
        <v>346</v>
      </c>
      <c r="C485" s="11" t="s">
        <v>470</v>
      </c>
      <c r="D485" s="11">
        <v>9.3699999999999992</v>
      </c>
      <c r="E485" s="7">
        <f>VLOOKUP(A485, Sheet2!$A$2:$K$8265, 11)</f>
        <v>110.10129999999999</v>
      </c>
      <c r="F485" s="7">
        <f t="shared" si="4"/>
        <v>1.1712499999999999</v>
      </c>
      <c r="G485" s="8">
        <v>200000</v>
      </c>
      <c r="H485" s="9">
        <f t="shared" si="5"/>
        <v>2000000</v>
      </c>
    </row>
    <row r="486" spans="1:8" ht="14.5">
      <c r="A486" s="6" t="str">
        <f t="shared" si="3"/>
        <v>BGR JENARSARI_PONCOREJO</v>
      </c>
      <c r="B486" s="11" t="s">
        <v>346</v>
      </c>
      <c r="C486" s="11" t="s">
        <v>471</v>
      </c>
      <c r="D486" s="11">
        <v>16.97</v>
      </c>
      <c r="E486" s="7">
        <f>VLOOKUP(A486, Sheet2!$A$2:$K$8265, 11)</f>
        <v>110.10129999999999</v>
      </c>
      <c r="F486" s="7">
        <f t="shared" si="4"/>
        <v>2.1212499999999999</v>
      </c>
      <c r="G486" s="8">
        <v>200000</v>
      </c>
      <c r="H486" s="9">
        <f t="shared" si="5"/>
        <v>3400000</v>
      </c>
    </row>
    <row r="487" spans="1:8" ht="14.5">
      <c r="A487" s="6" t="str">
        <f t="shared" si="3"/>
        <v>BGR JENARSARI_PUCAKWANGI</v>
      </c>
      <c r="B487" s="11" t="s">
        <v>346</v>
      </c>
      <c r="C487" s="11" t="s">
        <v>472</v>
      </c>
      <c r="D487" s="11">
        <v>16.97</v>
      </c>
      <c r="E487" s="7">
        <f>VLOOKUP(A487, Sheet2!$A$2:$K$8265, 11)</f>
        <v>110.10129999999999</v>
      </c>
      <c r="F487" s="7">
        <f t="shared" si="4"/>
        <v>2.1212499999999999</v>
      </c>
      <c r="G487" s="8">
        <v>200000</v>
      </c>
      <c r="H487" s="9">
        <f t="shared" si="5"/>
        <v>3400000</v>
      </c>
    </row>
    <row r="488" spans="1:8" ht="14.5">
      <c r="A488" s="6" t="str">
        <f t="shared" si="3"/>
        <v>BGR JENARSARI_PUCANGREJO</v>
      </c>
      <c r="B488" s="11" t="s">
        <v>346</v>
      </c>
      <c r="C488" s="11" t="s">
        <v>473</v>
      </c>
      <c r="D488" s="11">
        <v>16.97</v>
      </c>
      <c r="E488" s="7">
        <f>VLOOKUP(A488, Sheet2!$A$2:$K$8265, 11)</f>
        <v>110.10129999999999</v>
      </c>
      <c r="F488" s="7">
        <f t="shared" si="4"/>
        <v>2.1212499999999999</v>
      </c>
      <c r="G488" s="8">
        <v>200000</v>
      </c>
      <c r="H488" s="9">
        <f t="shared" si="5"/>
        <v>3400000</v>
      </c>
    </row>
    <row r="489" spans="1:8" ht="14.5">
      <c r="A489" s="6" t="str">
        <f t="shared" si="3"/>
        <v>BGR JENARSARI_PUCANGREJO</v>
      </c>
      <c r="B489" s="11" t="s">
        <v>346</v>
      </c>
      <c r="C489" s="11" t="s">
        <v>473</v>
      </c>
      <c r="D489" s="11">
        <v>16.97</v>
      </c>
      <c r="E489" s="7">
        <f>VLOOKUP(A489, Sheet2!$A$2:$K$8265, 11)</f>
        <v>110.10129999999999</v>
      </c>
      <c r="F489" s="7">
        <f t="shared" si="4"/>
        <v>2.1212499999999999</v>
      </c>
      <c r="G489" s="8">
        <v>200000</v>
      </c>
      <c r="H489" s="9">
        <f t="shared" si="5"/>
        <v>3400000</v>
      </c>
    </row>
    <row r="490" spans="1:8" ht="14.5">
      <c r="A490" s="6" t="str">
        <f t="shared" si="3"/>
        <v>BGR JENARSARI_PUGUH</v>
      </c>
      <c r="B490" s="11" t="s">
        <v>346</v>
      </c>
      <c r="C490" s="11" t="s">
        <v>474</v>
      </c>
      <c r="D490" s="11">
        <v>16.97</v>
      </c>
      <c r="E490" s="7">
        <f>VLOOKUP(A490, Sheet2!$A$2:$K$8265, 11)</f>
        <v>110.10129999999999</v>
      </c>
      <c r="F490" s="7">
        <f t="shared" si="4"/>
        <v>2.1212499999999999</v>
      </c>
      <c r="G490" s="8">
        <v>200000</v>
      </c>
      <c r="H490" s="9">
        <f t="shared" si="5"/>
        <v>3400000</v>
      </c>
    </row>
    <row r="491" spans="1:8" ht="14.5">
      <c r="A491" s="6" t="str">
        <f t="shared" si="3"/>
        <v>BGR JENARSARI_PUJUT</v>
      </c>
      <c r="B491" s="11" t="s">
        <v>346</v>
      </c>
      <c r="C491" s="11" t="s">
        <v>475</v>
      </c>
      <c r="D491" s="11">
        <v>9.3699999999999992</v>
      </c>
      <c r="E491" s="7">
        <f>VLOOKUP(A491, Sheet2!$A$2:$K$8265, 11)</f>
        <v>110.10129999999999</v>
      </c>
      <c r="F491" s="7">
        <f t="shared" si="4"/>
        <v>1.1712499999999999</v>
      </c>
      <c r="G491" s="8">
        <v>200000</v>
      </c>
      <c r="H491" s="9">
        <f t="shared" si="5"/>
        <v>2000000</v>
      </c>
    </row>
    <row r="492" spans="1:8" ht="14.5">
      <c r="A492" s="6" t="str">
        <f t="shared" si="3"/>
        <v>BGR JENARSARI_PUNGANGAN</v>
      </c>
      <c r="B492" s="11" t="s">
        <v>346</v>
      </c>
      <c r="C492" s="11" t="s">
        <v>201</v>
      </c>
      <c r="D492" s="11">
        <v>9.3699999999999992</v>
      </c>
      <c r="E492" s="7">
        <f>VLOOKUP(A492, Sheet2!$A$2:$K$8265, 11)</f>
        <v>110.10129999999999</v>
      </c>
      <c r="F492" s="7">
        <f t="shared" si="4"/>
        <v>1.1712499999999999</v>
      </c>
      <c r="G492" s="8">
        <v>200000</v>
      </c>
      <c r="H492" s="9">
        <f t="shared" si="5"/>
        <v>2000000</v>
      </c>
    </row>
    <row r="493" spans="1:8" ht="14.5">
      <c r="A493" s="6" t="str">
        <f t="shared" si="3"/>
        <v>BGR JENARSARI_PURBO</v>
      </c>
      <c r="B493" s="11" t="s">
        <v>346</v>
      </c>
      <c r="C493" s="11" t="s">
        <v>476</v>
      </c>
      <c r="D493" s="11">
        <v>9.3699999999999992</v>
      </c>
      <c r="E493" s="7">
        <f>VLOOKUP(A493, Sheet2!$A$2:$K$8265, 11)</f>
        <v>110.10129999999999</v>
      </c>
      <c r="F493" s="7">
        <f t="shared" si="4"/>
        <v>1.1712499999999999</v>
      </c>
      <c r="G493" s="8">
        <v>200000</v>
      </c>
      <c r="H493" s="9">
        <f t="shared" si="5"/>
        <v>2000000</v>
      </c>
    </row>
    <row r="494" spans="1:8" ht="14.5">
      <c r="A494" s="6" t="str">
        <f t="shared" si="3"/>
        <v>BGR JENARSARI_PURWOREJO</v>
      </c>
      <c r="B494" s="11" t="s">
        <v>346</v>
      </c>
      <c r="C494" s="11" t="s">
        <v>477</v>
      </c>
      <c r="D494" s="11">
        <v>16.97</v>
      </c>
      <c r="E494" s="7">
        <f>VLOOKUP(A494, Sheet2!$A$2:$K$8265, 11)</f>
        <v>110.10129999999999</v>
      </c>
      <c r="F494" s="7">
        <f t="shared" si="4"/>
        <v>2.1212499999999999</v>
      </c>
      <c r="G494" s="8">
        <v>200000</v>
      </c>
      <c r="H494" s="9">
        <f t="shared" si="5"/>
        <v>3400000</v>
      </c>
    </row>
    <row r="495" spans="1:8" ht="14.5">
      <c r="A495" s="6" t="str">
        <f t="shared" si="3"/>
        <v>BGR JENARSARI_PURWOSARI</v>
      </c>
      <c r="B495" s="11" t="s">
        <v>346</v>
      </c>
      <c r="C495" s="11" t="s">
        <v>478</v>
      </c>
      <c r="D495" s="11">
        <v>16.97</v>
      </c>
      <c r="E495" s="7">
        <f>VLOOKUP(A495, Sheet2!$A$2:$K$8265, 11)</f>
        <v>110.10129999999999</v>
      </c>
      <c r="F495" s="7">
        <f t="shared" si="4"/>
        <v>2.1212499999999999</v>
      </c>
      <c r="G495" s="8">
        <v>200000</v>
      </c>
      <c r="H495" s="9">
        <f t="shared" si="5"/>
        <v>3400000</v>
      </c>
    </row>
    <row r="496" spans="1:8" ht="14.5">
      <c r="A496" s="6" t="str">
        <f t="shared" si="3"/>
        <v>BGR JENARSARI_RANDUSARI</v>
      </c>
      <c r="B496" s="11" t="s">
        <v>346</v>
      </c>
      <c r="C496" s="11" t="s">
        <v>203</v>
      </c>
      <c r="D496" s="11">
        <v>16.97</v>
      </c>
      <c r="E496" s="7">
        <f>VLOOKUP(A496, Sheet2!$A$2:$K$8265, 11)</f>
        <v>110.10129999999999</v>
      </c>
      <c r="F496" s="7">
        <f t="shared" si="4"/>
        <v>2.1212499999999999</v>
      </c>
      <c r="G496" s="8">
        <v>200000</v>
      </c>
      <c r="H496" s="9">
        <f t="shared" si="5"/>
        <v>3400000</v>
      </c>
    </row>
    <row r="497" spans="1:8" ht="14.5">
      <c r="A497" s="6" t="str">
        <f t="shared" si="3"/>
        <v>BGR JENARSARI_REJOSARI BARAT</v>
      </c>
      <c r="B497" s="11" t="s">
        <v>346</v>
      </c>
      <c r="C497" s="11" t="s">
        <v>479</v>
      </c>
      <c r="D497" s="11">
        <v>9.3699999999999992</v>
      </c>
      <c r="E497" s="7">
        <f>VLOOKUP(A497, Sheet2!$A$2:$K$8265, 11)</f>
        <v>110.10129999999999</v>
      </c>
      <c r="F497" s="7">
        <f t="shared" si="4"/>
        <v>1.1712499999999999</v>
      </c>
      <c r="G497" s="8">
        <v>200000</v>
      </c>
      <c r="H497" s="9">
        <f t="shared" si="5"/>
        <v>2000000</v>
      </c>
    </row>
    <row r="498" spans="1:8" ht="14.5">
      <c r="A498" s="6" t="str">
        <f t="shared" si="3"/>
        <v>BGR JENARSARI_REJOSARI TIMUR</v>
      </c>
      <c r="B498" s="11" t="s">
        <v>346</v>
      </c>
      <c r="C498" s="11" t="s">
        <v>480</v>
      </c>
      <c r="D498" s="11">
        <v>9.3699999999999992</v>
      </c>
      <c r="E498" s="7">
        <f>VLOOKUP(A498, Sheet2!$A$2:$K$8265, 11)</f>
        <v>110.10129999999999</v>
      </c>
      <c r="F498" s="7">
        <f t="shared" si="4"/>
        <v>1.1712499999999999</v>
      </c>
      <c r="G498" s="8">
        <v>200000</v>
      </c>
      <c r="H498" s="9">
        <f t="shared" si="5"/>
        <v>2000000</v>
      </c>
    </row>
    <row r="499" spans="1:8" ht="14.5">
      <c r="A499" s="6" t="str">
        <f t="shared" si="3"/>
        <v>BGR JENARSARI_RINGINARUM</v>
      </c>
      <c r="B499" s="11" t="s">
        <v>346</v>
      </c>
      <c r="C499" s="11" t="s">
        <v>481</v>
      </c>
      <c r="D499" s="11">
        <v>16.97</v>
      </c>
      <c r="E499" s="7">
        <f>VLOOKUP(A499, Sheet2!$A$2:$K$8265, 11)</f>
        <v>110.10129999999999</v>
      </c>
      <c r="F499" s="7">
        <f t="shared" si="4"/>
        <v>2.1212499999999999</v>
      </c>
      <c r="G499" s="8">
        <v>200000</v>
      </c>
      <c r="H499" s="9">
        <f t="shared" si="5"/>
        <v>3400000</v>
      </c>
    </row>
    <row r="500" spans="1:8" ht="14.5">
      <c r="A500" s="6" t="str">
        <f t="shared" si="3"/>
        <v>BGR JENARSARI_ROWOBRANTEN</v>
      </c>
      <c r="B500" s="11" t="s">
        <v>346</v>
      </c>
      <c r="C500" s="11" t="s">
        <v>482</v>
      </c>
      <c r="D500" s="11">
        <v>16.97</v>
      </c>
      <c r="E500" s="7">
        <f>VLOOKUP(A500, Sheet2!$A$2:$K$8265, 11)</f>
        <v>110.10129999999999</v>
      </c>
      <c r="F500" s="7">
        <f t="shared" si="4"/>
        <v>2.1212499999999999</v>
      </c>
      <c r="G500" s="8">
        <v>200000</v>
      </c>
      <c r="H500" s="9">
        <f t="shared" si="5"/>
        <v>3400000</v>
      </c>
    </row>
    <row r="501" spans="1:8" ht="14.5">
      <c r="A501" s="6" t="str">
        <f t="shared" si="3"/>
        <v>BGR JENARSARI_ROWOSARI</v>
      </c>
      <c r="B501" s="11" t="s">
        <v>346</v>
      </c>
      <c r="C501" s="11" t="s">
        <v>483</v>
      </c>
      <c r="D501" s="11">
        <v>16.97</v>
      </c>
      <c r="E501" s="7">
        <f>VLOOKUP(A501, Sheet2!$A$2:$K$8265, 11)</f>
        <v>110.10129999999999</v>
      </c>
      <c r="F501" s="7">
        <f t="shared" si="4"/>
        <v>2.1212499999999999</v>
      </c>
      <c r="G501" s="8">
        <v>200000</v>
      </c>
      <c r="H501" s="9">
        <f t="shared" si="5"/>
        <v>3400000</v>
      </c>
    </row>
    <row r="502" spans="1:8" ht="14.5">
      <c r="A502" s="6" t="str">
        <f t="shared" si="3"/>
        <v>BGR JENARSARI_ROWOSARI</v>
      </c>
      <c r="B502" s="11" t="s">
        <v>346</v>
      </c>
      <c r="C502" s="11" t="s">
        <v>483</v>
      </c>
      <c r="D502" s="11">
        <v>9.3699999999999992</v>
      </c>
      <c r="E502" s="7">
        <f>VLOOKUP(A502, Sheet2!$A$2:$K$8265, 11)</f>
        <v>110.10129999999999</v>
      </c>
      <c r="F502" s="7">
        <f t="shared" si="4"/>
        <v>1.1712499999999999</v>
      </c>
      <c r="G502" s="8">
        <v>200000</v>
      </c>
      <c r="H502" s="9">
        <f t="shared" si="5"/>
        <v>2000000</v>
      </c>
    </row>
    <row r="503" spans="1:8" ht="14.5">
      <c r="A503" s="6" t="str">
        <f t="shared" si="3"/>
        <v>BGR JENARSARI_SANGUBANYU</v>
      </c>
      <c r="B503" s="11" t="s">
        <v>346</v>
      </c>
      <c r="C503" s="11" t="s">
        <v>484</v>
      </c>
      <c r="D503" s="11">
        <v>9.3699999999999992</v>
      </c>
      <c r="E503" s="7">
        <f>VLOOKUP(A503, Sheet2!$A$2:$K$8265, 11)</f>
        <v>110.10129999999999</v>
      </c>
      <c r="F503" s="7">
        <f t="shared" si="4"/>
        <v>1.1712499999999999</v>
      </c>
      <c r="G503" s="8">
        <v>200000</v>
      </c>
      <c r="H503" s="9">
        <f t="shared" si="5"/>
        <v>2000000</v>
      </c>
    </row>
    <row r="504" spans="1:8" ht="14.5">
      <c r="A504" s="6" t="str">
        <f t="shared" si="3"/>
        <v>BGR JENARSARI_SATRIYAN</v>
      </c>
      <c r="B504" s="11" t="s">
        <v>346</v>
      </c>
      <c r="C504" s="11" t="s">
        <v>485</v>
      </c>
      <c r="D504" s="11">
        <v>9.3699999999999992</v>
      </c>
      <c r="E504" s="7">
        <f>VLOOKUP(A504, Sheet2!$A$2:$K$8265, 11)</f>
        <v>110.10129999999999</v>
      </c>
      <c r="F504" s="7">
        <f t="shared" si="4"/>
        <v>1.1712499999999999</v>
      </c>
      <c r="G504" s="8">
        <v>200000</v>
      </c>
      <c r="H504" s="9">
        <f t="shared" si="5"/>
        <v>2000000</v>
      </c>
    </row>
    <row r="505" spans="1:8" ht="14.5">
      <c r="A505" s="6" t="str">
        <f t="shared" si="3"/>
        <v>BGR JENARSARI_SAWANGAN</v>
      </c>
      <c r="B505" s="11" t="s">
        <v>346</v>
      </c>
      <c r="C505" s="11" t="s">
        <v>52</v>
      </c>
      <c r="D505" s="11">
        <v>9.3699999999999992</v>
      </c>
      <c r="E505" s="7">
        <f>VLOOKUP(A505, Sheet2!$A$2:$K$8265, 11)</f>
        <v>110.10129999999999</v>
      </c>
      <c r="F505" s="7">
        <f t="shared" si="4"/>
        <v>1.1712499999999999</v>
      </c>
      <c r="G505" s="8">
        <v>200000</v>
      </c>
      <c r="H505" s="9">
        <f t="shared" si="5"/>
        <v>2000000</v>
      </c>
    </row>
    <row r="506" spans="1:8" ht="14.5">
      <c r="A506" s="6" t="str">
        <f t="shared" si="3"/>
        <v>BGR JENARSARI_SEDAYU</v>
      </c>
      <c r="B506" s="11" t="s">
        <v>346</v>
      </c>
      <c r="C506" s="11" t="s">
        <v>486</v>
      </c>
      <c r="D506" s="11">
        <v>16.97</v>
      </c>
      <c r="E506" s="7">
        <f>VLOOKUP(A506, Sheet2!$A$2:$K$8265, 11)</f>
        <v>110.10129999999999</v>
      </c>
      <c r="F506" s="7">
        <f t="shared" si="4"/>
        <v>2.1212499999999999</v>
      </c>
      <c r="G506" s="8">
        <v>200000</v>
      </c>
      <c r="H506" s="9">
        <f t="shared" si="5"/>
        <v>3400000</v>
      </c>
    </row>
    <row r="507" spans="1:8" ht="14.5">
      <c r="A507" s="6" t="str">
        <f t="shared" si="3"/>
        <v>BGR JENARSARI_SELO</v>
      </c>
      <c r="B507" s="11" t="s">
        <v>346</v>
      </c>
      <c r="C507" s="11" t="s">
        <v>487</v>
      </c>
      <c r="D507" s="11">
        <v>16.97</v>
      </c>
      <c r="E507" s="7">
        <f>VLOOKUP(A507, Sheet2!$A$2:$K$8265, 11)</f>
        <v>110.10129999999999</v>
      </c>
      <c r="F507" s="7">
        <f t="shared" si="4"/>
        <v>2.1212499999999999</v>
      </c>
      <c r="G507" s="8">
        <v>200000</v>
      </c>
      <c r="H507" s="9">
        <f t="shared" si="5"/>
        <v>3400000</v>
      </c>
    </row>
    <row r="508" spans="1:8" ht="14.5">
      <c r="A508" s="6" t="str">
        <f t="shared" si="3"/>
        <v>BGR JENARSARI_SELOSABRANG</v>
      </c>
      <c r="B508" s="11" t="s">
        <v>346</v>
      </c>
      <c r="C508" s="11" t="s">
        <v>488</v>
      </c>
      <c r="D508" s="11">
        <v>9.5500000000000007</v>
      </c>
      <c r="E508" s="7">
        <f>VLOOKUP(A508, Sheet2!$A$2:$K$8265, 11)</f>
        <v>110.10129999999999</v>
      </c>
      <c r="F508" s="7">
        <f t="shared" si="4"/>
        <v>1.1937500000000001</v>
      </c>
      <c r="G508" s="8">
        <v>200000</v>
      </c>
      <c r="H508" s="9">
        <f t="shared" si="5"/>
        <v>2000000</v>
      </c>
    </row>
    <row r="509" spans="1:8" ht="14.5">
      <c r="A509" s="6" t="str">
        <f t="shared" si="3"/>
        <v>BGR JENARSARI_SEMBUNG</v>
      </c>
      <c r="B509" s="11" t="s">
        <v>346</v>
      </c>
      <c r="C509" s="11" t="s">
        <v>489</v>
      </c>
      <c r="D509" s="11">
        <v>9.3699999999999992</v>
      </c>
      <c r="E509" s="7">
        <f>VLOOKUP(A509, Sheet2!$A$2:$K$8265, 11)</f>
        <v>110.10129999999999</v>
      </c>
      <c r="F509" s="7">
        <f t="shared" si="4"/>
        <v>1.1712499999999999</v>
      </c>
      <c r="G509" s="8">
        <v>200000</v>
      </c>
      <c r="H509" s="9">
        <f t="shared" si="5"/>
        <v>2000000</v>
      </c>
    </row>
    <row r="510" spans="1:8" ht="14.5">
      <c r="A510" s="6" t="str">
        <f t="shared" si="3"/>
        <v>BGR JENARSARI_SEMPU</v>
      </c>
      <c r="B510" s="11" t="s">
        <v>346</v>
      </c>
      <c r="C510" s="11" t="s">
        <v>490</v>
      </c>
      <c r="D510" s="11">
        <v>9.3699999999999992</v>
      </c>
      <c r="E510" s="7">
        <f>VLOOKUP(A510, Sheet2!$A$2:$K$8265, 11)</f>
        <v>110.10129999999999</v>
      </c>
      <c r="F510" s="7">
        <f t="shared" si="4"/>
        <v>1.1712499999999999</v>
      </c>
      <c r="G510" s="8">
        <v>200000</v>
      </c>
      <c r="H510" s="9">
        <f t="shared" si="5"/>
        <v>2000000</v>
      </c>
    </row>
    <row r="511" spans="1:8" ht="14.5">
      <c r="A511" s="6" t="str">
        <f t="shared" si="3"/>
        <v>BGR JENARSARI_SENDANG</v>
      </c>
      <c r="B511" s="11" t="s">
        <v>346</v>
      </c>
      <c r="C511" s="11" t="s">
        <v>216</v>
      </c>
      <c r="D511" s="11">
        <v>9.3699999999999992</v>
      </c>
      <c r="E511" s="7">
        <f>VLOOKUP(A511, Sheet2!$A$2:$K$8265, 11)</f>
        <v>110.10129999999999</v>
      </c>
      <c r="F511" s="7">
        <f t="shared" si="4"/>
        <v>1.1712499999999999</v>
      </c>
      <c r="G511" s="8">
        <v>200000</v>
      </c>
      <c r="H511" s="9">
        <f t="shared" si="5"/>
        <v>2000000</v>
      </c>
    </row>
    <row r="512" spans="1:8" ht="14.5">
      <c r="A512" s="6" t="str">
        <f t="shared" ref="A512:A766" si="6">CONCATENATE(B512, "_", C512)</f>
        <v>BGR JENARSARI_SENDANGDAWUHAN</v>
      </c>
      <c r="B512" s="11" t="s">
        <v>346</v>
      </c>
      <c r="C512" s="11" t="s">
        <v>491</v>
      </c>
      <c r="D512" s="11">
        <v>16.97</v>
      </c>
      <c r="E512" s="7">
        <f>VLOOKUP(A512, Sheet2!$A$2:$K$8265, 11)</f>
        <v>110.10129999999999</v>
      </c>
      <c r="F512" s="7">
        <f t="shared" ref="F512:F766" si="7">D512/8</f>
        <v>2.1212499999999999</v>
      </c>
      <c r="G512" s="8">
        <v>200000</v>
      </c>
      <c r="H512" s="9">
        <f t="shared" ref="H512:H766" si="8">G512*_xlfn.CEILING.MATH(D512)</f>
        <v>3400000</v>
      </c>
    </row>
    <row r="513" spans="1:8" ht="14.5">
      <c r="A513" s="6" t="str">
        <f t="shared" si="6"/>
        <v>BGR JENARSARI_SENDANGDAWUNG</v>
      </c>
      <c r="B513" s="11" t="s">
        <v>346</v>
      </c>
      <c r="C513" s="11" t="s">
        <v>492</v>
      </c>
      <c r="D513" s="11">
        <v>16.97</v>
      </c>
      <c r="E513" s="7">
        <f>VLOOKUP(A513, Sheet2!$A$2:$K$8265, 11)</f>
        <v>110.10129999999999</v>
      </c>
      <c r="F513" s="7">
        <f t="shared" si="7"/>
        <v>2.1212499999999999</v>
      </c>
      <c r="G513" s="8">
        <v>200000</v>
      </c>
      <c r="H513" s="9">
        <f t="shared" si="8"/>
        <v>3400000</v>
      </c>
    </row>
    <row r="514" spans="1:8" ht="14.5">
      <c r="A514" s="6" t="str">
        <f t="shared" si="6"/>
        <v>BGR JENARSARI_SENTUL</v>
      </c>
      <c r="B514" s="11" t="s">
        <v>346</v>
      </c>
      <c r="C514" s="11" t="s">
        <v>493</v>
      </c>
      <c r="D514" s="11">
        <v>9.3699999999999992</v>
      </c>
      <c r="E514" s="7">
        <f>VLOOKUP(A514, Sheet2!$A$2:$K$8265, 11)</f>
        <v>110.10129999999999</v>
      </c>
      <c r="F514" s="7">
        <f t="shared" si="7"/>
        <v>1.1712499999999999</v>
      </c>
      <c r="G514" s="8">
        <v>200000</v>
      </c>
      <c r="H514" s="9">
        <f t="shared" si="8"/>
        <v>2000000</v>
      </c>
    </row>
    <row r="515" spans="1:8" ht="14.5">
      <c r="A515" s="6" t="str">
        <f t="shared" si="6"/>
        <v>BGR JENARSARI_SIBEBEK</v>
      </c>
      <c r="B515" s="11" t="s">
        <v>346</v>
      </c>
      <c r="C515" s="11" t="s">
        <v>494</v>
      </c>
      <c r="D515" s="11">
        <v>9.3699999999999992</v>
      </c>
      <c r="E515" s="7">
        <f>VLOOKUP(A515, Sheet2!$A$2:$K$8265, 11)</f>
        <v>110.10129999999999</v>
      </c>
      <c r="F515" s="7">
        <f t="shared" si="7"/>
        <v>1.1712499999999999</v>
      </c>
      <c r="G515" s="8">
        <v>200000</v>
      </c>
      <c r="H515" s="9">
        <f t="shared" si="8"/>
        <v>2000000</v>
      </c>
    </row>
    <row r="516" spans="1:8" ht="14.5">
      <c r="A516" s="6" t="str">
        <f t="shared" si="6"/>
        <v>BGR JENARSARI_SIDALANG</v>
      </c>
      <c r="B516" s="11" t="s">
        <v>346</v>
      </c>
      <c r="C516" s="11" t="s">
        <v>495</v>
      </c>
      <c r="D516" s="11">
        <v>9.3699999999999992</v>
      </c>
      <c r="E516" s="7">
        <f>VLOOKUP(A516, Sheet2!$A$2:$K$8265, 11)</f>
        <v>110.10129999999999</v>
      </c>
      <c r="F516" s="7">
        <f t="shared" si="7"/>
        <v>1.1712499999999999</v>
      </c>
      <c r="G516" s="8">
        <v>200000</v>
      </c>
      <c r="H516" s="9">
        <f t="shared" si="8"/>
        <v>2000000</v>
      </c>
    </row>
    <row r="517" spans="1:8" ht="14.5">
      <c r="A517" s="6" t="str">
        <f t="shared" si="6"/>
        <v>BGR JENARSARI_SIDODADI</v>
      </c>
      <c r="B517" s="11" t="s">
        <v>346</v>
      </c>
      <c r="C517" s="11" t="s">
        <v>496</v>
      </c>
      <c r="D517" s="11">
        <v>16.97</v>
      </c>
      <c r="E517" s="7">
        <f>VLOOKUP(A517, Sheet2!$A$2:$K$8265, 11)</f>
        <v>110.10129999999999</v>
      </c>
      <c r="F517" s="7">
        <f t="shared" si="7"/>
        <v>2.1212499999999999</v>
      </c>
      <c r="G517" s="8">
        <v>200000</v>
      </c>
      <c r="H517" s="9">
        <f t="shared" si="8"/>
        <v>3400000</v>
      </c>
    </row>
    <row r="518" spans="1:8" ht="14.5">
      <c r="A518" s="6" t="str">
        <f t="shared" si="6"/>
        <v>BGR JENARSARI_SIDOKUMPUL</v>
      </c>
      <c r="B518" s="11" t="s">
        <v>346</v>
      </c>
      <c r="C518" s="11" t="s">
        <v>497</v>
      </c>
      <c r="D518" s="11">
        <v>16.97</v>
      </c>
      <c r="E518" s="7">
        <f>VLOOKUP(A518, Sheet2!$A$2:$K$8265, 11)</f>
        <v>110.10129999999999</v>
      </c>
      <c r="F518" s="7">
        <f t="shared" si="7"/>
        <v>2.1212499999999999</v>
      </c>
      <c r="G518" s="8">
        <v>200000</v>
      </c>
      <c r="H518" s="9">
        <f t="shared" si="8"/>
        <v>3400000</v>
      </c>
    </row>
    <row r="519" spans="1:8" ht="14.5">
      <c r="A519" s="6" t="str">
        <f t="shared" si="6"/>
        <v>BGR JENARSARI_SIDOMUKTI</v>
      </c>
      <c r="B519" s="11" t="s">
        <v>346</v>
      </c>
      <c r="C519" s="11" t="s">
        <v>498</v>
      </c>
      <c r="D519" s="11">
        <v>16.97</v>
      </c>
      <c r="E519" s="7">
        <f>VLOOKUP(A519, Sheet2!$A$2:$K$8265, 11)</f>
        <v>110.10129999999999</v>
      </c>
      <c r="F519" s="7">
        <f t="shared" si="7"/>
        <v>2.1212499999999999</v>
      </c>
      <c r="G519" s="8">
        <v>200000</v>
      </c>
      <c r="H519" s="9">
        <f t="shared" si="8"/>
        <v>3400000</v>
      </c>
    </row>
    <row r="520" spans="1:8" ht="14.5">
      <c r="A520" s="6" t="str">
        <f t="shared" si="6"/>
        <v>BGR JENARSARI_SIDOMULYO</v>
      </c>
      <c r="B520" s="11" t="s">
        <v>346</v>
      </c>
      <c r="C520" s="11" t="s">
        <v>221</v>
      </c>
      <c r="D520" s="11">
        <v>16.97</v>
      </c>
      <c r="E520" s="7">
        <f>VLOOKUP(A520, Sheet2!$A$2:$K$8265, 11)</f>
        <v>110.10129999999999</v>
      </c>
      <c r="F520" s="7">
        <f t="shared" si="7"/>
        <v>2.1212499999999999</v>
      </c>
      <c r="G520" s="8">
        <v>200000</v>
      </c>
      <c r="H520" s="9">
        <f t="shared" si="8"/>
        <v>3400000</v>
      </c>
    </row>
    <row r="521" spans="1:8" ht="14.5">
      <c r="A521" s="6" t="str">
        <f t="shared" si="6"/>
        <v>BGR JENARSARI_SIDOMULYO</v>
      </c>
      <c r="B521" s="11" t="s">
        <v>346</v>
      </c>
      <c r="C521" s="11" t="s">
        <v>221</v>
      </c>
      <c r="D521" s="11">
        <v>9.3699999999999992</v>
      </c>
      <c r="E521" s="7">
        <f>VLOOKUP(A521, Sheet2!$A$2:$K$8265, 11)</f>
        <v>110.10129999999999</v>
      </c>
      <c r="F521" s="7">
        <f t="shared" si="7"/>
        <v>1.1712499999999999</v>
      </c>
      <c r="G521" s="8">
        <v>200000</v>
      </c>
      <c r="H521" s="9">
        <f t="shared" si="8"/>
        <v>2000000</v>
      </c>
    </row>
    <row r="522" spans="1:8" ht="14.5">
      <c r="A522" s="6" t="str">
        <f t="shared" si="6"/>
        <v>BGR JENARSARI_SIDOREJO</v>
      </c>
      <c r="B522" s="11" t="s">
        <v>346</v>
      </c>
      <c r="C522" s="11" t="s">
        <v>222</v>
      </c>
      <c r="D522" s="11">
        <v>9.3699999999999992</v>
      </c>
      <c r="E522" s="7">
        <f>VLOOKUP(A522, Sheet2!$A$2:$K$8265, 11)</f>
        <v>110.10129999999999</v>
      </c>
      <c r="F522" s="7">
        <f t="shared" si="7"/>
        <v>1.1712499999999999</v>
      </c>
      <c r="G522" s="8">
        <v>200000</v>
      </c>
      <c r="H522" s="9">
        <f t="shared" si="8"/>
        <v>2000000</v>
      </c>
    </row>
    <row r="523" spans="1:8" ht="14.5">
      <c r="A523" s="6" t="str">
        <f t="shared" si="6"/>
        <v>BGR JENARSARI_SOJOMERTO</v>
      </c>
      <c r="B523" s="11" t="s">
        <v>346</v>
      </c>
      <c r="C523" s="11" t="s">
        <v>499</v>
      </c>
      <c r="D523" s="11">
        <v>9.3699999999999992</v>
      </c>
      <c r="E523" s="7">
        <f>VLOOKUP(A523, Sheet2!$A$2:$K$8265, 11)</f>
        <v>110.10129999999999</v>
      </c>
      <c r="F523" s="7">
        <f t="shared" si="7"/>
        <v>1.1712499999999999</v>
      </c>
      <c r="G523" s="8">
        <v>200000</v>
      </c>
      <c r="H523" s="9">
        <f t="shared" si="8"/>
        <v>2000000</v>
      </c>
    </row>
    <row r="524" spans="1:8" ht="14.5">
      <c r="A524" s="6" t="str">
        <f t="shared" si="6"/>
        <v>BGR JENARSARI_SOKA</v>
      </c>
      <c r="B524" s="11" t="s">
        <v>346</v>
      </c>
      <c r="C524" s="11" t="s">
        <v>500</v>
      </c>
      <c r="D524" s="11">
        <v>9.3699999999999992</v>
      </c>
      <c r="E524" s="7">
        <f>VLOOKUP(A524, Sheet2!$A$2:$K$8265, 11)</f>
        <v>110.10129999999999</v>
      </c>
      <c r="F524" s="7">
        <f t="shared" si="7"/>
        <v>1.1712499999999999</v>
      </c>
      <c r="G524" s="8">
        <v>200000</v>
      </c>
      <c r="H524" s="9">
        <f t="shared" si="8"/>
        <v>2000000</v>
      </c>
    </row>
    <row r="525" spans="1:8" ht="14.5">
      <c r="A525" s="6" t="str">
        <f t="shared" si="6"/>
        <v>BGR JENARSARI_SUKODADI</v>
      </c>
      <c r="B525" s="11" t="s">
        <v>346</v>
      </c>
      <c r="C525" s="11" t="s">
        <v>501</v>
      </c>
      <c r="D525" s="11">
        <v>16.97</v>
      </c>
      <c r="E525" s="7">
        <f>VLOOKUP(A525, Sheet2!$A$2:$K$8265, 11)</f>
        <v>110.10129999999999</v>
      </c>
      <c r="F525" s="7">
        <f t="shared" si="7"/>
        <v>2.1212499999999999</v>
      </c>
      <c r="G525" s="8">
        <v>200000</v>
      </c>
      <c r="H525" s="9">
        <f t="shared" si="8"/>
        <v>3400000</v>
      </c>
    </row>
    <row r="526" spans="1:8" ht="14.5">
      <c r="A526" s="6" t="str">
        <f t="shared" si="6"/>
        <v>BGR JENARSARI_SUKOMANGLI</v>
      </c>
      <c r="B526" s="11" t="s">
        <v>346</v>
      </c>
      <c r="C526" s="11" t="s">
        <v>502</v>
      </c>
      <c r="D526" s="11">
        <v>16.97</v>
      </c>
      <c r="E526" s="7">
        <f>VLOOKUP(A526, Sheet2!$A$2:$K$8265, 11)</f>
        <v>110.10129999999999</v>
      </c>
      <c r="F526" s="7">
        <f t="shared" si="7"/>
        <v>2.1212499999999999</v>
      </c>
      <c r="G526" s="8">
        <v>200000</v>
      </c>
      <c r="H526" s="9">
        <f t="shared" si="8"/>
        <v>3400000</v>
      </c>
    </row>
    <row r="527" spans="1:8" ht="14.5">
      <c r="A527" s="6" t="str">
        <f t="shared" si="6"/>
        <v>BGR JENARSARI_SUKOMANGLI</v>
      </c>
      <c r="B527" s="11" t="s">
        <v>346</v>
      </c>
      <c r="C527" s="11" t="s">
        <v>502</v>
      </c>
      <c r="D527" s="11">
        <v>9.3699999999999992</v>
      </c>
      <c r="E527" s="7">
        <f>VLOOKUP(A527, Sheet2!$A$2:$K$8265, 11)</f>
        <v>110.10129999999999</v>
      </c>
      <c r="F527" s="7">
        <f t="shared" si="7"/>
        <v>1.1712499999999999</v>
      </c>
      <c r="G527" s="8">
        <v>200000</v>
      </c>
      <c r="H527" s="9">
        <f t="shared" si="8"/>
        <v>2000000</v>
      </c>
    </row>
    <row r="528" spans="1:8" ht="14.5">
      <c r="A528" s="6" t="str">
        <f t="shared" si="6"/>
        <v>BGR JENARSARI_SUKOREJO</v>
      </c>
      <c r="B528" s="11" t="s">
        <v>346</v>
      </c>
      <c r="C528" s="11" t="s">
        <v>503</v>
      </c>
      <c r="D528" s="11">
        <v>16.97</v>
      </c>
      <c r="E528" s="7">
        <f>VLOOKUP(A528, Sheet2!$A$2:$K$8265, 11)</f>
        <v>110.10129999999999</v>
      </c>
      <c r="F528" s="7">
        <f t="shared" si="7"/>
        <v>2.1212499999999999</v>
      </c>
      <c r="G528" s="8">
        <v>200000</v>
      </c>
      <c r="H528" s="9">
        <f t="shared" si="8"/>
        <v>3400000</v>
      </c>
    </row>
    <row r="529" spans="1:8" ht="14.5">
      <c r="A529" s="6" t="str">
        <f t="shared" si="6"/>
        <v>BGR JENARSARI_SUKOREJO</v>
      </c>
      <c r="B529" s="11" t="s">
        <v>346</v>
      </c>
      <c r="C529" s="11" t="s">
        <v>503</v>
      </c>
      <c r="D529" s="11">
        <v>9.3699999999999992</v>
      </c>
      <c r="E529" s="7">
        <f>VLOOKUP(A529, Sheet2!$A$2:$K$8265, 11)</f>
        <v>110.10129999999999</v>
      </c>
      <c r="F529" s="7">
        <f t="shared" si="7"/>
        <v>1.1712499999999999</v>
      </c>
      <c r="G529" s="8">
        <v>200000</v>
      </c>
      <c r="H529" s="9">
        <f t="shared" si="8"/>
        <v>2000000</v>
      </c>
    </row>
    <row r="530" spans="1:8" ht="14.5">
      <c r="A530" s="6" t="str">
        <f t="shared" si="6"/>
        <v>BGR JENARSARI_SUMBERAGUNG</v>
      </c>
      <c r="B530" s="11" t="s">
        <v>346</v>
      </c>
      <c r="C530" s="11" t="s">
        <v>504</v>
      </c>
      <c r="D530" s="11">
        <v>16.97</v>
      </c>
      <c r="E530" s="7">
        <f>VLOOKUP(A530, Sheet2!$A$2:$K$8265, 11)</f>
        <v>110.10129999999999</v>
      </c>
      <c r="F530" s="7">
        <f t="shared" si="7"/>
        <v>2.1212499999999999</v>
      </c>
      <c r="G530" s="8">
        <v>200000</v>
      </c>
      <c r="H530" s="9">
        <f t="shared" si="8"/>
        <v>3400000</v>
      </c>
    </row>
    <row r="531" spans="1:8" ht="14.5">
      <c r="A531" s="6" t="str">
        <f t="shared" si="6"/>
        <v>BGR JENARSARI_SUMBERSARI</v>
      </c>
      <c r="B531" s="11" t="s">
        <v>346</v>
      </c>
      <c r="C531" s="11" t="s">
        <v>505</v>
      </c>
      <c r="D531" s="11">
        <v>16.97</v>
      </c>
      <c r="E531" s="7">
        <f>VLOOKUP(A531, Sheet2!$A$2:$K$8265, 11)</f>
        <v>110.10129999999999</v>
      </c>
      <c r="F531" s="7">
        <f t="shared" si="7"/>
        <v>2.1212499999999999</v>
      </c>
      <c r="G531" s="8">
        <v>200000</v>
      </c>
      <c r="H531" s="9">
        <f t="shared" si="8"/>
        <v>3400000</v>
      </c>
    </row>
    <row r="532" spans="1:8" ht="14.5">
      <c r="A532" s="6" t="str">
        <f t="shared" si="6"/>
        <v>BGR JENARSARI_SUMURBANGER</v>
      </c>
      <c r="B532" s="11" t="s">
        <v>346</v>
      </c>
      <c r="C532" s="11" t="s">
        <v>506</v>
      </c>
      <c r="D532" s="11">
        <v>9.3699999999999992</v>
      </c>
      <c r="E532" s="7">
        <f>VLOOKUP(A532, Sheet2!$A$2:$K$8265, 11)</f>
        <v>110.10129999999999</v>
      </c>
      <c r="F532" s="7">
        <f t="shared" si="7"/>
        <v>1.1712499999999999</v>
      </c>
      <c r="G532" s="8">
        <v>200000</v>
      </c>
      <c r="H532" s="9">
        <f t="shared" si="8"/>
        <v>2000000</v>
      </c>
    </row>
    <row r="533" spans="1:8" ht="14.5">
      <c r="A533" s="6" t="str">
        <f t="shared" si="6"/>
        <v>BGR JENARSARI_SURJO</v>
      </c>
      <c r="B533" s="11" t="s">
        <v>346</v>
      </c>
      <c r="C533" s="11" t="s">
        <v>507</v>
      </c>
      <c r="D533" s="11">
        <v>9.3699999999999992</v>
      </c>
      <c r="E533" s="7">
        <f>VLOOKUP(A533, Sheet2!$A$2:$K$8265, 11)</f>
        <v>110.10129999999999</v>
      </c>
      <c r="F533" s="7">
        <f t="shared" si="7"/>
        <v>1.1712499999999999</v>
      </c>
      <c r="G533" s="8">
        <v>200000</v>
      </c>
      <c r="H533" s="9">
        <f t="shared" si="8"/>
        <v>2000000</v>
      </c>
    </row>
    <row r="534" spans="1:8" ht="14.5">
      <c r="A534" s="6" t="str">
        <f t="shared" si="6"/>
        <v>BGR JENARSARI_SURODADI</v>
      </c>
      <c r="B534" s="11" t="s">
        <v>346</v>
      </c>
      <c r="C534" s="11" t="s">
        <v>508</v>
      </c>
      <c r="D534" s="11">
        <v>9.3699999999999992</v>
      </c>
      <c r="E534" s="7">
        <f>VLOOKUP(A534, Sheet2!$A$2:$K$8265, 11)</f>
        <v>110.10129999999999</v>
      </c>
      <c r="F534" s="7">
        <f t="shared" si="7"/>
        <v>1.1712499999999999</v>
      </c>
      <c r="G534" s="8">
        <v>200000</v>
      </c>
      <c r="H534" s="9">
        <f t="shared" si="8"/>
        <v>2000000</v>
      </c>
    </row>
    <row r="535" spans="1:8" ht="14.5">
      <c r="A535" s="6" t="str">
        <f t="shared" si="6"/>
        <v>BGR JENARSARI_SUROKONTO KULON</v>
      </c>
      <c r="B535" s="11" t="s">
        <v>346</v>
      </c>
      <c r="C535" s="11" t="s">
        <v>509</v>
      </c>
      <c r="D535" s="11">
        <v>16.97</v>
      </c>
      <c r="E535" s="7">
        <f>VLOOKUP(A535, Sheet2!$A$2:$K$8265, 11)</f>
        <v>110.10129999999999</v>
      </c>
      <c r="F535" s="7">
        <f t="shared" si="7"/>
        <v>2.1212499999999999</v>
      </c>
      <c r="G535" s="8">
        <v>200000</v>
      </c>
      <c r="H535" s="9">
        <f t="shared" si="8"/>
        <v>3400000</v>
      </c>
    </row>
    <row r="536" spans="1:8" ht="14.5">
      <c r="A536" s="6" t="str">
        <f t="shared" si="6"/>
        <v>BGR JENARSARI_SUROKONTO WETAN</v>
      </c>
      <c r="B536" s="11" t="s">
        <v>346</v>
      </c>
      <c r="C536" s="11" t="s">
        <v>510</v>
      </c>
      <c r="D536" s="11">
        <v>16.97</v>
      </c>
      <c r="E536" s="7">
        <f>VLOOKUP(A536, Sheet2!$A$2:$K$8265, 11)</f>
        <v>110.10129999999999</v>
      </c>
      <c r="F536" s="7">
        <f t="shared" si="7"/>
        <v>2.1212499999999999</v>
      </c>
      <c r="G536" s="8">
        <v>200000</v>
      </c>
      <c r="H536" s="9">
        <f t="shared" si="8"/>
        <v>3400000</v>
      </c>
    </row>
    <row r="537" spans="1:8" ht="14.5">
      <c r="A537" s="6" t="str">
        <f t="shared" si="6"/>
        <v>BGR JENARSARI_TAMANGEDE</v>
      </c>
      <c r="B537" s="11" t="s">
        <v>346</v>
      </c>
      <c r="C537" s="11" t="s">
        <v>511</v>
      </c>
      <c r="D537" s="11">
        <v>16.97</v>
      </c>
      <c r="E537" s="7">
        <f>VLOOKUP(A537, Sheet2!$A$2:$K$8265, 11)</f>
        <v>110.10129999999999</v>
      </c>
      <c r="F537" s="7">
        <f t="shared" si="7"/>
        <v>2.1212499999999999</v>
      </c>
      <c r="G537" s="8">
        <v>200000</v>
      </c>
      <c r="H537" s="9">
        <f t="shared" si="8"/>
        <v>3400000</v>
      </c>
    </row>
    <row r="538" spans="1:8" ht="14.5">
      <c r="A538" s="6" t="str">
        <f t="shared" si="6"/>
        <v>BGR JENARSARI_TAMBAHREJO</v>
      </c>
      <c r="B538" s="11" t="s">
        <v>346</v>
      </c>
      <c r="C538" s="11" t="s">
        <v>235</v>
      </c>
      <c r="D538" s="11">
        <v>16.97</v>
      </c>
      <c r="E538" s="7">
        <f>VLOOKUP(A538, Sheet2!$A$2:$K$8265, 11)</f>
        <v>110.10129999999999</v>
      </c>
      <c r="F538" s="7">
        <f t="shared" si="7"/>
        <v>2.1212499999999999</v>
      </c>
      <c r="G538" s="8">
        <v>200000</v>
      </c>
      <c r="H538" s="9">
        <f t="shared" si="8"/>
        <v>3400000</v>
      </c>
    </row>
    <row r="539" spans="1:8" ht="14.5">
      <c r="A539" s="6" t="str">
        <f t="shared" si="6"/>
        <v>BGR JENARSARI_TAMBAKREJO</v>
      </c>
      <c r="B539" s="11" t="s">
        <v>346</v>
      </c>
      <c r="C539" s="11" t="s">
        <v>512</v>
      </c>
      <c r="D539" s="11">
        <v>16.97</v>
      </c>
      <c r="E539" s="7">
        <f>VLOOKUP(A539, Sheet2!$A$2:$K$8265, 11)</f>
        <v>110.10129999999999</v>
      </c>
      <c r="F539" s="7">
        <f t="shared" si="7"/>
        <v>2.1212499999999999</v>
      </c>
      <c r="G539" s="8">
        <v>200000</v>
      </c>
      <c r="H539" s="9">
        <f t="shared" si="8"/>
        <v>3400000</v>
      </c>
    </row>
    <row r="540" spans="1:8" ht="14.5">
      <c r="A540" s="6" t="str">
        <f t="shared" si="6"/>
        <v>BGR JENARSARI_TAMBAKSARI</v>
      </c>
      <c r="B540" s="11" t="s">
        <v>346</v>
      </c>
      <c r="C540" s="11" t="s">
        <v>513</v>
      </c>
      <c r="D540" s="11">
        <v>16.97</v>
      </c>
      <c r="E540" s="7">
        <f>VLOOKUP(A540, Sheet2!$A$2:$K$8265, 11)</f>
        <v>110.10129999999999</v>
      </c>
      <c r="F540" s="7">
        <f t="shared" si="7"/>
        <v>2.1212499999999999</v>
      </c>
      <c r="G540" s="8">
        <v>200000</v>
      </c>
      <c r="H540" s="9">
        <f t="shared" si="8"/>
        <v>3400000</v>
      </c>
    </row>
    <row r="541" spans="1:8" ht="14.5">
      <c r="A541" s="6" t="str">
        <f t="shared" si="6"/>
        <v>BGR JENARSARI_TAMPINGWINARNO</v>
      </c>
      <c r="B541" s="11" t="s">
        <v>346</v>
      </c>
      <c r="C541" s="11" t="s">
        <v>514</v>
      </c>
      <c r="D541" s="11">
        <v>16.97</v>
      </c>
      <c r="E541" s="7">
        <f>VLOOKUP(A541, Sheet2!$A$2:$K$8265, 11)</f>
        <v>110.10129999999999</v>
      </c>
      <c r="F541" s="7">
        <f t="shared" si="7"/>
        <v>2.1212499999999999</v>
      </c>
      <c r="G541" s="8">
        <v>200000</v>
      </c>
      <c r="H541" s="9">
        <f t="shared" si="8"/>
        <v>3400000</v>
      </c>
    </row>
    <row r="542" spans="1:8" ht="14.5">
      <c r="A542" s="6" t="str">
        <f t="shared" si="6"/>
        <v>BGR JENARSARI_TANJUNGANOM</v>
      </c>
      <c r="B542" s="11" t="s">
        <v>346</v>
      </c>
      <c r="C542" s="11" t="s">
        <v>515</v>
      </c>
      <c r="D542" s="11">
        <v>16.97</v>
      </c>
      <c r="E542" s="7">
        <f>VLOOKUP(A542, Sheet2!$A$2:$K$8265, 11)</f>
        <v>110.10129999999999</v>
      </c>
      <c r="F542" s="7">
        <f t="shared" si="7"/>
        <v>2.1212499999999999</v>
      </c>
      <c r="G542" s="8">
        <v>200000</v>
      </c>
      <c r="H542" s="9">
        <f t="shared" si="8"/>
        <v>3400000</v>
      </c>
    </row>
    <row r="543" spans="1:8" ht="14.5">
      <c r="A543" s="6" t="str">
        <f t="shared" si="6"/>
        <v>BGR JENARSARI_TANJUNGMOJO</v>
      </c>
      <c r="B543" s="11" t="s">
        <v>346</v>
      </c>
      <c r="C543" s="11" t="s">
        <v>516</v>
      </c>
      <c r="D543" s="11">
        <v>16.97</v>
      </c>
      <c r="E543" s="7">
        <f>VLOOKUP(A543, Sheet2!$A$2:$K$8265, 11)</f>
        <v>110.10129999999999</v>
      </c>
      <c r="F543" s="7">
        <f t="shared" si="7"/>
        <v>2.1212499999999999</v>
      </c>
      <c r="G543" s="8">
        <v>200000</v>
      </c>
      <c r="H543" s="9">
        <f t="shared" si="8"/>
        <v>3400000</v>
      </c>
    </row>
    <row r="544" spans="1:8" ht="14.5">
      <c r="A544" s="6" t="str">
        <f t="shared" si="6"/>
        <v>BGR JENARSARI_TANJUNGSARI</v>
      </c>
      <c r="B544" s="11" t="s">
        <v>346</v>
      </c>
      <c r="C544" s="11" t="s">
        <v>517</v>
      </c>
      <c r="D544" s="11">
        <v>16.97</v>
      </c>
      <c r="E544" s="7">
        <f>VLOOKUP(A544, Sheet2!$A$2:$K$8265, 11)</f>
        <v>110.10129999999999</v>
      </c>
      <c r="F544" s="7">
        <f t="shared" si="7"/>
        <v>2.1212499999999999</v>
      </c>
      <c r="G544" s="8">
        <v>200000</v>
      </c>
      <c r="H544" s="9">
        <f t="shared" si="8"/>
        <v>3400000</v>
      </c>
    </row>
    <row r="545" spans="1:8" ht="14.5">
      <c r="A545" s="6" t="str">
        <f t="shared" si="6"/>
        <v>BGR JENARSARI_TEDUNAN</v>
      </c>
      <c r="B545" s="11" t="s">
        <v>346</v>
      </c>
      <c r="C545" s="11" t="s">
        <v>518</v>
      </c>
      <c r="D545" s="11">
        <v>9.3699999999999992</v>
      </c>
      <c r="E545" s="7">
        <f>VLOOKUP(A545, Sheet2!$A$2:$K$8265, 11)</f>
        <v>110.10129999999999</v>
      </c>
      <c r="F545" s="7">
        <f t="shared" si="7"/>
        <v>1.1712499999999999</v>
      </c>
      <c r="G545" s="8">
        <v>200000</v>
      </c>
      <c r="H545" s="9">
        <f t="shared" si="8"/>
        <v>2000000</v>
      </c>
    </row>
    <row r="546" spans="1:8" ht="14.5">
      <c r="A546" s="6" t="str">
        <f t="shared" si="6"/>
        <v>BGR JENARSARI_TEGALOMBO</v>
      </c>
      <c r="B546" s="11" t="s">
        <v>346</v>
      </c>
      <c r="C546" s="11" t="s">
        <v>519</v>
      </c>
      <c r="D546" s="11">
        <v>9.3699999999999992</v>
      </c>
      <c r="E546" s="7">
        <f>VLOOKUP(A546, Sheet2!$A$2:$K$8265, 11)</f>
        <v>110.10129999999999</v>
      </c>
      <c r="F546" s="7">
        <f t="shared" si="7"/>
        <v>1.1712499999999999</v>
      </c>
      <c r="G546" s="8">
        <v>200000</v>
      </c>
      <c r="H546" s="9">
        <f t="shared" si="8"/>
        <v>2000000</v>
      </c>
    </row>
    <row r="547" spans="1:8" ht="14.5">
      <c r="A547" s="6" t="str">
        <f t="shared" si="6"/>
        <v>BGR JENARSARI_TEGOREJO</v>
      </c>
      <c r="B547" s="11" t="s">
        <v>346</v>
      </c>
      <c r="C547" s="11" t="s">
        <v>520</v>
      </c>
      <c r="D547" s="11">
        <v>16.97</v>
      </c>
      <c r="E547" s="7">
        <f>VLOOKUP(A547, Sheet2!$A$2:$K$8265, 11)</f>
        <v>110.10129999999999</v>
      </c>
      <c r="F547" s="7">
        <f t="shared" si="7"/>
        <v>2.1212499999999999</v>
      </c>
      <c r="G547" s="8">
        <v>200000</v>
      </c>
      <c r="H547" s="9">
        <f t="shared" si="8"/>
        <v>3400000</v>
      </c>
    </row>
    <row r="548" spans="1:8" ht="14.5">
      <c r="A548" s="6" t="str">
        <f t="shared" si="6"/>
        <v>BGR JENARSARI_TEMBOK</v>
      </c>
      <c r="B548" s="11" t="s">
        <v>346</v>
      </c>
      <c r="C548" s="11" t="s">
        <v>521</v>
      </c>
      <c r="D548" s="11">
        <v>9.3699999999999992</v>
      </c>
      <c r="E548" s="7">
        <f>VLOOKUP(A548, Sheet2!$A$2:$K$8265, 11)</f>
        <v>110.10129999999999</v>
      </c>
      <c r="F548" s="7">
        <f t="shared" si="7"/>
        <v>1.1712499999999999</v>
      </c>
      <c r="G548" s="8">
        <v>200000</v>
      </c>
      <c r="H548" s="9">
        <f t="shared" si="8"/>
        <v>2000000</v>
      </c>
    </row>
    <row r="549" spans="1:8" ht="14.5">
      <c r="A549" s="6" t="str">
        <f t="shared" si="6"/>
        <v>BGR JENARSARI_TENGGULANGHARJO</v>
      </c>
      <c r="B549" s="11" t="s">
        <v>346</v>
      </c>
      <c r="C549" s="11" t="s">
        <v>522</v>
      </c>
      <c r="D549" s="11">
        <v>9.3699999999999992</v>
      </c>
      <c r="E549" s="7">
        <f>VLOOKUP(A549, Sheet2!$A$2:$K$8265, 11)</f>
        <v>110.10129999999999</v>
      </c>
      <c r="F549" s="7">
        <f t="shared" si="7"/>
        <v>1.1712499999999999</v>
      </c>
      <c r="G549" s="8">
        <v>200000</v>
      </c>
      <c r="H549" s="9">
        <f t="shared" si="8"/>
        <v>2000000</v>
      </c>
    </row>
    <row r="550" spans="1:8" ht="14.5">
      <c r="A550" s="6" t="str">
        <f t="shared" si="6"/>
        <v>BGR JENARSARI_TERSONO</v>
      </c>
      <c r="B550" s="11" t="s">
        <v>346</v>
      </c>
      <c r="C550" s="11" t="s">
        <v>523</v>
      </c>
      <c r="D550" s="11">
        <v>9.3699999999999992</v>
      </c>
      <c r="E550" s="7">
        <f>VLOOKUP(A550, Sheet2!$A$2:$K$8265, 11)</f>
        <v>110.10129999999999</v>
      </c>
      <c r="F550" s="7">
        <f t="shared" si="7"/>
        <v>1.1712499999999999</v>
      </c>
      <c r="G550" s="8">
        <v>200000</v>
      </c>
      <c r="H550" s="9">
        <f t="shared" si="8"/>
        <v>2000000</v>
      </c>
    </row>
    <row r="551" spans="1:8" ht="14.5">
      <c r="A551" s="6" t="str">
        <f t="shared" si="6"/>
        <v>BGR JENARSARI_TIMBANG</v>
      </c>
      <c r="B551" s="11" t="s">
        <v>346</v>
      </c>
      <c r="C551" s="11" t="s">
        <v>524</v>
      </c>
      <c r="D551" s="11">
        <v>9.3699999999999992</v>
      </c>
      <c r="E551" s="7">
        <f>VLOOKUP(A551, Sheet2!$A$2:$K$8265, 11)</f>
        <v>110.10129999999999</v>
      </c>
      <c r="F551" s="7">
        <f t="shared" si="7"/>
        <v>1.1712499999999999</v>
      </c>
      <c r="G551" s="8">
        <v>200000</v>
      </c>
      <c r="H551" s="9">
        <f t="shared" si="8"/>
        <v>2000000</v>
      </c>
    </row>
    <row r="552" spans="1:8" ht="14.5">
      <c r="A552" s="6" t="str">
        <f t="shared" si="6"/>
        <v>BGR JENARSARI_TIRTOMULYO</v>
      </c>
      <c r="B552" s="11" t="s">
        <v>346</v>
      </c>
      <c r="C552" s="11" t="s">
        <v>525</v>
      </c>
      <c r="D552" s="11">
        <v>16.97</v>
      </c>
      <c r="E552" s="7">
        <f>VLOOKUP(A552, Sheet2!$A$2:$K$8265, 11)</f>
        <v>110.10129999999999</v>
      </c>
      <c r="F552" s="7">
        <f t="shared" si="7"/>
        <v>2.1212499999999999</v>
      </c>
      <c r="G552" s="8">
        <v>200000</v>
      </c>
      <c r="H552" s="9">
        <f t="shared" si="8"/>
        <v>3400000</v>
      </c>
    </row>
    <row r="553" spans="1:8" ht="14.5">
      <c r="A553" s="6" t="str">
        <f t="shared" si="6"/>
        <v>BGR JENARSARI_TLAHAB</v>
      </c>
      <c r="B553" s="11" t="s">
        <v>346</v>
      </c>
      <c r="C553" s="11" t="s">
        <v>526</v>
      </c>
      <c r="D553" s="11">
        <v>16.97</v>
      </c>
      <c r="E553" s="7">
        <f>VLOOKUP(A553, Sheet2!$A$2:$K$8265, 11)</f>
        <v>110.10129999999999</v>
      </c>
      <c r="F553" s="7">
        <f t="shared" si="7"/>
        <v>2.1212499999999999</v>
      </c>
      <c r="G553" s="8">
        <v>200000</v>
      </c>
      <c r="H553" s="9">
        <f t="shared" si="8"/>
        <v>3400000</v>
      </c>
    </row>
    <row r="554" spans="1:8" ht="14.5">
      <c r="A554" s="6" t="str">
        <f t="shared" si="6"/>
        <v>BGR JENARSARI_TRIHARJO</v>
      </c>
      <c r="B554" s="11" t="s">
        <v>346</v>
      </c>
      <c r="C554" s="11" t="s">
        <v>527</v>
      </c>
      <c r="D554" s="11">
        <v>16.97</v>
      </c>
      <c r="E554" s="7">
        <f>VLOOKUP(A554, Sheet2!$A$2:$K$8265, 11)</f>
        <v>110.10129999999999</v>
      </c>
      <c r="F554" s="7">
        <f t="shared" si="7"/>
        <v>2.1212499999999999</v>
      </c>
      <c r="G554" s="8">
        <v>200000</v>
      </c>
      <c r="H554" s="9">
        <f t="shared" si="8"/>
        <v>3400000</v>
      </c>
    </row>
    <row r="555" spans="1:8" ht="14.5">
      <c r="A555" s="6" t="str">
        <f t="shared" si="6"/>
        <v>BGR JENARSARI_TRIMULYO</v>
      </c>
      <c r="B555" s="11" t="s">
        <v>346</v>
      </c>
      <c r="C555" s="11" t="s">
        <v>528</v>
      </c>
      <c r="D555" s="11">
        <v>16.97</v>
      </c>
      <c r="E555" s="7">
        <f>VLOOKUP(A555, Sheet2!$A$2:$K$8265, 11)</f>
        <v>110.10129999999999</v>
      </c>
      <c r="F555" s="7">
        <f t="shared" si="7"/>
        <v>2.1212499999999999</v>
      </c>
      <c r="G555" s="8">
        <v>200000</v>
      </c>
      <c r="H555" s="9">
        <f t="shared" si="8"/>
        <v>3400000</v>
      </c>
    </row>
    <row r="556" spans="1:8" ht="14.5">
      <c r="A556" s="6" t="str">
        <f t="shared" si="6"/>
        <v>BGR JENARSARI_TRUKO</v>
      </c>
      <c r="B556" s="11" t="s">
        <v>346</v>
      </c>
      <c r="C556" s="11" t="s">
        <v>529</v>
      </c>
      <c r="D556" s="11">
        <v>16.97</v>
      </c>
      <c r="E556" s="7">
        <f>VLOOKUP(A556, Sheet2!$A$2:$K$8265, 11)</f>
        <v>110.10129999999999</v>
      </c>
      <c r="F556" s="7">
        <f t="shared" si="7"/>
        <v>2.1212499999999999</v>
      </c>
      <c r="G556" s="8">
        <v>200000</v>
      </c>
      <c r="H556" s="9">
        <f t="shared" si="8"/>
        <v>3400000</v>
      </c>
    </row>
    <row r="557" spans="1:8" ht="14.5">
      <c r="A557" s="6" t="str">
        <f t="shared" si="6"/>
        <v>BGR JENARSARI_WADAS</v>
      </c>
      <c r="B557" s="11" t="s">
        <v>346</v>
      </c>
      <c r="C557" s="11" t="s">
        <v>530</v>
      </c>
      <c r="D557" s="11">
        <v>16.97</v>
      </c>
      <c r="E557" s="7">
        <f>VLOOKUP(A557, Sheet2!$A$2:$K$8265, 11)</f>
        <v>110.10129999999999</v>
      </c>
      <c r="F557" s="7">
        <f t="shared" si="7"/>
        <v>2.1212499999999999</v>
      </c>
      <c r="G557" s="8">
        <v>200000</v>
      </c>
      <c r="H557" s="9">
        <f t="shared" si="8"/>
        <v>3400000</v>
      </c>
    </row>
    <row r="558" spans="1:8" ht="14.5">
      <c r="A558" s="6" t="str">
        <f t="shared" si="6"/>
        <v>BGR JENARSARI_WANAR</v>
      </c>
      <c r="B558" s="11" t="s">
        <v>346</v>
      </c>
      <c r="C558" s="11" t="s">
        <v>531</v>
      </c>
      <c r="D558" s="11">
        <v>9.3699999999999992</v>
      </c>
      <c r="E558" s="7">
        <f>VLOOKUP(A558, Sheet2!$A$2:$K$8265, 11)</f>
        <v>110.10129999999999</v>
      </c>
      <c r="F558" s="7">
        <f t="shared" si="7"/>
        <v>1.1712499999999999</v>
      </c>
      <c r="G558" s="8">
        <v>200000</v>
      </c>
      <c r="H558" s="9">
        <f t="shared" si="8"/>
        <v>2000000</v>
      </c>
    </row>
    <row r="559" spans="1:8" ht="14.5">
      <c r="A559" s="6" t="str">
        <f t="shared" si="6"/>
        <v>BGR JENARSARI_WINONG</v>
      </c>
      <c r="B559" s="11" t="s">
        <v>346</v>
      </c>
      <c r="C559" s="11" t="s">
        <v>532</v>
      </c>
      <c r="D559" s="11">
        <v>16.97</v>
      </c>
      <c r="E559" s="7">
        <f>VLOOKUP(A559, Sheet2!$A$2:$K$8265, 11)</f>
        <v>110.10129999999999</v>
      </c>
      <c r="F559" s="7">
        <f t="shared" si="7"/>
        <v>2.1212499999999999</v>
      </c>
      <c r="G559" s="8">
        <v>200000</v>
      </c>
      <c r="H559" s="9">
        <f t="shared" si="8"/>
        <v>3400000</v>
      </c>
    </row>
    <row r="560" spans="1:8" ht="14.5">
      <c r="A560" s="6" t="str">
        <f t="shared" si="6"/>
        <v>BGR JENARSARI_WIROSARI</v>
      </c>
      <c r="B560" s="11" t="s">
        <v>346</v>
      </c>
      <c r="C560" s="11" t="s">
        <v>533</v>
      </c>
      <c r="D560" s="11">
        <v>16.97</v>
      </c>
      <c r="E560" s="7">
        <f>VLOOKUP(A560, Sheet2!$A$2:$K$8265, 11)</f>
        <v>110.10129999999999</v>
      </c>
      <c r="F560" s="7">
        <f t="shared" si="7"/>
        <v>2.1212499999999999</v>
      </c>
      <c r="G560" s="8">
        <v>200000</v>
      </c>
      <c r="H560" s="9">
        <f t="shared" si="8"/>
        <v>3400000</v>
      </c>
    </row>
    <row r="561" spans="1:8" ht="14.5">
      <c r="A561" s="6" t="str">
        <f t="shared" si="6"/>
        <v>BGR JENARSARI_WONOKERSO</v>
      </c>
      <c r="B561" s="11" t="s">
        <v>346</v>
      </c>
      <c r="C561" s="11" t="s">
        <v>253</v>
      </c>
      <c r="D561" s="11">
        <v>9.3699999999999992</v>
      </c>
      <c r="E561" s="7">
        <f>VLOOKUP(A561, Sheet2!$A$2:$K$8265, 11)</f>
        <v>110.10129999999999</v>
      </c>
      <c r="F561" s="7">
        <f t="shared" si="7"/>
        <v>1.1712499999999999</v>
      </c>
      <c r="G561" s="8">
        <v>200000</v>
      </c>
      <c r="H561" s="9">
        <f t="shared" si="8"/>
        <v>2000000</v>
      </c>
    </row>
    <row r="562" spans="1:8" ht="14.5">
      <c r="A562" s="6" t="str">
        <f t="shared" si="6"/>
        <v>BGR JENARSARI_WONOSARI</v>
      </c>
      <c r="B562" s="11" t="s">
        <v>346</v>
      </c>
      <c r="C562" s="11" t="s">
        <v>534</v>
      </c>
      <c r="D562" s="11">
        <v>16.97</v>
      </c>
      <c r="E562" s="7">
        <f>VLOOKUP(A562, Sheet2!$A$2:$K$8265, 11)</f>
        <v>110.10129999999999</v>
      </c>
      <c r="F562" s="7">
        <f t="shared" si="7"/>
        <v>2.1212499999999999</v>
      </c>
      <c r="G562" s="8">
        <v>200000</v>
      </c>
      <c r="H562" s="9">
        <f t="shared" si="8"/>
        <v>3400000</v>
      </c>
    </row>
    <row r="563" spans="1:8" ht="14.5">
      <c r="A563" s="6" t="str">
        <f t="shared" si="6"/>
        <v>BGR JENARSARI_WONOTENGGANG</v>
      </c>
      <c r="B563" s="11" t="s">
        <v>346</v>
      </c>
      <c r="C563" s="11" t="s">
        <v>535</v>
      </c>
      <c r="D563" s="11">
        <v>16.97</v>
      </c>
      <c r="E563" s="7">
        <f>VLOOKUP(A563, Sheet2!$A$2:$K$8265, 11)</f>
        <v>110.10129999999999</v>
      </c>
      <c r="F563" s="7">
        <f t="shared" si="7"/>
        <v>2.1212499999999999</v>
      </c>
      <c r="G563" s="8">
        <v>200000</v>
      </c>
      <c r="H563" s="9">
        <f t="shared" si="8"/>
        <v>3400000</v>
      </c>
    </row>
    <row r="564" spans="1:8" ht="14.5">
      <c r="A564" s="6" t="str">
        <f t="shared" si="6"/>
        <v>BGR JENARSARI_WUNGUREJO</v>
      </c>
      <c r="B564" s="11" t="s">
        <v>346</v>
      </c>
      <c r="C564" s="11" t="s">
        <v>536</v>
      </c>
      <c r="D564" s="11">
        <v>16.97</v>
      </c>
      <c r="E564" s="7">
        <f>VLOOKUP(A564, Sheet2!$A$2:$K$8265, 11)</f>
        <v>110.10129999999999</v>
      </c>
      <c r="F564" s="7">
        <f t="shared" si="7"/>
        <v>2.1212499999999999</v>
      </c>
      <c r="G564" s="8">
        <v>200000</v>
      </c>
      <c r="H564" s="9">
        <f t="shared" si="8"/>
        <v>3400000</v>
      </c>
    </row>
    <row r="565" spans="1:8" ht="14.5">
      <c r="A565" s="6" t="str">
        <f t="shared" si="6"/>
        <v>BGR JENARSARI_YOSOREJO</v>
      </c>
      <c r="B565" s="11" t="s">
        <v>346</v>
      </c>
      <c r="C565" s="11" t="s">
        <v>537</v>
      </c>
      <c r="D565" s="11">
        <v>9.3699999999999992</v>
      </c>
      <c r="E565" s="7">
        <f>VLOOKUP(A565, Sheet2!$A$2:$K$8265, 11)</f>
        <v>110.10129999999999</v>
      </c>
      <c r="F565" s="7">
        <f t="shared" si="7"/>
        <v>1.1712499999999999</v>
      </c>
      <c r="G565" s="8">
        <v>200000</v>
      </c>
      <c r="H565" s="9">
        <f t="shared" si="8"/>
        <v>2000000</v>
      </c>
    </row>
    <row r="566" spans="1:8" ht="14.5">
      <c r="A566" s="6" t="str">
        <f t="shared" si="6"/>
        <v>BGR NGADIROJO_BAKALAN</v>
      </c>
      <c r="B566" s="11" t="s">
        <v>538</v>
      </c>
      <c r="C566" s="11" t="s">
        <v>56</v>
      </c>
      <c r="D566" s="11">
        <v>20.7</v>
      </c>
      <c r="E566" s="7">
        <f>VLOOKUP(A566, Sheet2!$A$2:$K$8265, 11)</f>
        <v>110.10129999999999</v>
      </c>
      <c r="F566" s="7">
        <f t="shared" si="7"/>
        <v>2.5874999999999999</v>
      </c>
      <c r="G566" s="8">
        <v>200000</v>
      </c>
      <c r="H566" s="9">
        <f t="shared" si="8"/>
        <v>4200000</v>
      </c>
    </row>
    <row r="567" spans="1:8" ht="14.5">
      <c r="A567" s="6" t="str">
        <f t="shared" si="6"/>
        <v>BGR NGADIROJO_BAKALAN</v>
      </c>
      <c r="B567" s="11" t="s">
        <v>538</v>
      </c>
      <c r="C567" s="11" t="s">
        <v>56</v>
      </c>
      <c r="D567" s="11">
        <v>21.59</v>
      </c>
      <c r="E567" s="7">
        <f>VLOOKUP(A567, Sheet2!$A$2:$K$8265, 11)</f>
        <v>110.10129999999999</v>
      </c>
      <c r="F567" s="7">
        <f t="shared" si="7"/>
        <v>2.69875</v>
      </c>
      <c r="G567" s="8">
        <v>200000</v>
      </c>
      <c r="H567" s="9">
        <f t="shared" si="8"/>
        <v>4400000</v>
      </c>
    </row>
    <row r="568" spans="1:8" ht="14.5">
      <c r="A568" s="6" t="str">
        <f t="shared" si="6"/>
        <v>BGR NGADIROJO_BALEHARJO</v>
      </c>
      <c r="B568" s="11" t="s">
        <v>538</v>
      </c>
      <c r="C568" s="11" t="s">
        <v>539</v>
      </c>
      <c r="D568" s="11">
        <v>20.7</v>
      </c>
      <c r="E568" s="7">
        <f>VLOOKUP(A568, Sheet2!$A$2:$K$8265, 11)</f>
        <v>110.10129999999999</v>
      </c>
      <c r="F568" s="7">
        <f t="shared" si="7"/>
        <v>2.5874999999999999</v>
      </c>
      <c r="G568" s="8">
        <v>200000</v>
      </c>
      <c r="H568" s="9">
        <f t="shared" si="8"/>
        <v>4200000</v>
      </c>
    </row>
    <row r="569" spans="1:8" ht="14.5">
      <c r="A569" s="6" t="str">
        <f t="shared" si="6"/>
        <v>BGR NGADIROJO_BALEPANJANG</v>
      </c>
      <c r="B569" s="11" t="s">
        <v>538</v>
      </c>
      <c r="C569" s="11" t="s">
        <v>540</v>
      </c>
      <c r="D569" s="11">
        <v>20.7</v>
      </c>
      <c r="E569" s="7">
        <f>VLOOKUP(A569, Sheet2!$A$2:$K$8265, 11)</f>
        <v>110.10129999999999</v>
      </c>
      <c r="F569" s="7">
        <f t="shared" si="7"/>
        <v>2.5874999999999999</v>
      </c>
      <c r="G569" s="8">
        <v>200000</v>
      </c>
      <c r="H569" s="9">
        <f t="shared" si="8"/>
        <v>4200000</v>
      </c>
    </row>
    <row r="570" spans="1:8" ht="14.5">
      <c r="A570" s="6" t="str">
        <f t="shared" si="6"/>
        <v>BGR NGADIROJO_BALEPANJANG</v>
      </c>
      <c r="B570" s="11" t="s">
        <v>538</v>
      </c>
      <c r="C570" s="11" t="s">
        <v>540</v>
      </c>
      <c r="D570" s="11">
        <v>20.7</v>
      </c>
      <c r="E570" s="7">
        <f>VLOOKUP(A570, Sheet2!$A$2:$K$8265, 11)</f>
        <v>110.10129999999999</v>
      </c>
      <c r="F570" s="7">
        <f t="shared" si="7"/>
        <v>2.5874999999999999</v>
      </c>
      <c r="G570" s="8">
        <v>200000</v>
      </c>
      <c r="H570" s="9">
        <f t="shared" si="8"/>
        <v>4200000</v>
      </c>
    </row>
    <row r="571" spans="1:8" ht="14.5">
      <c r="A571" s="6" t="str">
        <f t="shared" si="6"/>
        <v>BGR NGADIROJO_BANARAN</v>
      </c>
      <c r="B571" s="11" t="s">
        <v>538</v>
      </c>
      <c r="C571" s="11" t="s">
        <v>349</v>
      </c>
      <c r="D571" s="11">
        <v>20.7</v>
      </c>
      <c r="E571" s="7">
        <f>VLOOKUP(A571, Sheet2!$A$2:$K$8265, 11)</f>
        <v>110.10129999999999</v>
      </c>
      <c r="F571" s="7">
        <f t="shared" si="7"/>
        <v>2.5874999999999999</v>
      </c>
      <c r="G571" s="8">
        <v>200000</v>
      </c>
      <c r="H571" s="9">
        <f t="shared" si="8"/>
        <v>4200000</v>
      </c>
    </row>
    <row r="572" spans="1:8" ht="14.5">
      <c r="A572" s="6" t="str">
        <f t="shared" si="6"/>
        <v>BGR NGADIROJO_BANDARDAWUNG</v>
      </c>
      <c r="B572" s="11" t="s">
        <v>538</v>
      </c>
      <c r="C572" s="11" t="s">
        <v>541</v>
      </c>
      <c r="D572" s="11">
        <v>21.59</v>
      </c>
      <c r="E572" s="7">
        <f>VLOOKUP(A572, Sheet2!$A$2:$K$8265, 11)</f>
        <v>110.10129999999999</v>
      </c>
      <c r="F572" s="7">
        <f t="shared" si="7"/>
        <v>2.69875</v>
      </c>
      <c r="G572" s="8">
        <v>200000</v>
      </c>
      <c r="H572" s="9">
        <f t="shared" si="8"/>
        <v>4400000</v>
      </c>
    </row>
    <row r="573" spans="1:8" ht="14.5">
      <c r="A573" s="6" t="str">
        <f t="shared" si="6"/>
        <v>BGR NGADIROJO_BANGSRI</v>
      </c>
      <c r="B573" s="11" t="s">
        <v>538</v>
      </c>
      <c r="C573" s="11" t="s">
        <v>542</v>
      </c>
      <c r="D573" s="11">
        <v>20.7</v>
      </c>
      <c r="E573" s="7">
        <f>VLOOKUP(A573, Sheet2!$A$2:$K$8265, 11)</f>
        <v>110.10129999999999</v>
      </c>
      <c r="F573" s="7">
        <f t="shared" si="7"/>
        <v>2.5874999999999999</v>
      </c>
      <c r="G573" s="8">
        <v>200000</v>
      </c>
      <c r="H573" s="9">
        <f t="shared" si="8"/>
        <v>4200000</v>
      </c>
    </row>
    <row r="574" spans="1:8" ht="14.5">
      <c r="A574" s="6" t="str">
        <f t="shared" si="6"/>
        <v>BGR NGADIROJO_BANYAKPRODO</v>
      </c>
      <c r="B574" s="11" t="s">
        <v>538</v>
      </c>
      <c r="C574" s="11" t="s">
        <v>543</v>
      </c>
      <c r="D574" s="11">
        <v>20.7</v>
      </c>
      <c r="E574" s="7">
        <f>VLOOKUP(A574, Sheet2!$A$2:$K$8265, 11)</f>
        <v>110.10129999999999</v>
      </c>
      <c r="F574" s="7">
        <f t="shared" si="7"/>
        <v>2.5874999999999999</v>
      </c>
      <c r="G574" s="8">
        <v>200000</v>
      </c>
      <c r="H574" s="9">
        <f t="shared" si="8"/>
        <v>4200000</v>
      </c>
    </row>
    <row r="575" spans="1:8" ht="14.5">
      <c r="A575" s="6" t="str">
        <f t="shared" si="6"/>
        <v>BGR NGADIROJO_BATURETNO</v>
      </c>
      <c r="B575" s="11" t="s">
        <v>538</v>
      </c>
      <c r="C575" s="11" t="s">
        <v>544</v>
      </c>
      <c r="D575" s="11">
        <v>20.7</v>
      </c>
      <c r="E575" s="7">
        <f>VLOOKUP(A575, Sheet2!$A$2:$K$8265, 11)</f>
        <v>110.10129999999999</v>
      </c>
      <c r="F575" s="7">
        <f t="shared" si="7"/>
        <v>2.5874999999999999</v>
      </c>
      <c r="G575" s="8">
        <v>200000</v>
      </c>
      <c r="H575" s="9">
        <f t="shared" si="8"/>
        <v>4200000</v>
      </c>
    </row>
    <row r="576" spans="1:8" ht="14.5">
      <c r="A576" s="6" t="str">
        <f t="shared" si="6"/>
        <v>BGR NGADIROJO_BATUWARNO</v>
      </c>
      <c r="B576" s="11" t="s">
        <v>538</v>
      </c>
      <c r="C576" s="11" t="s">
        <v>545</v>
      </c>
      <c r="D576" s="11">
        <v>20.7</v>
      </c>
      <c r="E576" s="7">
        <f>VLOOKUP(A576, Sheet2!$A$2:$K$8265, 11)</f>
        <v>110.10129999999999</v>
      </c>
      <c r="F576" s="7">
        <f t="shared" si="7"/>
        <v>2.5874999999999999</v>
      </c>
      <c r="G576" s="8">
        <v>200000</v>
      </c>
      <c r="H576" s="9">
        <f t="shared" si="8"/>
        <v>4200000</v>
      </c>
    </row>
    <row r="577" spans="1:8" ht="14.5">
      <c r="A577" s="6" t="str">
        <f t="shared" si="6"/>
        <v>BGR NGADIROJO_BAYEMHARJO</v>
      </c>
      <c r="B577" s="11" t="s">
        <v>538</v>
      </c>
      <c r="C577" s="11" t="s">
        <v>546</v>
      </c>
      <c r="D577" s="11">
        <v>20.7</v>
      </c>
      <c r="E577" s="7">
        <f>VLOOKUP(A577, Sheet2!$A$2:$K$8265, 11)</f>
        <v>110.10129999999999</v>
      </c>
      <c r="F577" s="7">
        <f t="shared" si="7"/>
        <v>2.5874999999999999</v>
      </c>
      <c r="G577" s="8">
        <v>200000</v>
      </c>
      <c r="H577" s="9">
        <f t="shared" si="8"/>
        <v>4200000</v>
      </c>
    </row>
    <row r="578" spans="1:8" ht="14.5">
      <c r="A578" s="6" t="str">
        <f t="shared" si="6"/>
        <v>BGR NGADIROJO_BEJI</v>
      </c>
      <c r="B578" s="11" t="s">
        <v>538</v>
      </c>
      <c r="C578" s="11" t="s">
        <v>66</v>
      </c>
      <c r="D578" s="11">
        <v>20.7</v>
      </c>
      <c r="E578" s="7">
        <f>VLOOKUP(A578, Sheet2!$A$2:$K$8265, 11)</f>
        <v>110.10129999999999</v>
      </c>
      <c r="F578" s="7">
        <f t="shared" si="7"/>
        <v>2.5874999999999999</v>
      </c>
      <c r="G578" s="8">
        <v>200000</v>
      </c>
      <c r="H578" s="9">
        <f t="shared" si="8"/>
        <v>4200000</v>
      </c>
    </row>
    <row r="579" spans="1:8" ht="14.5">
      <c r="A579" s="6" t="str">
        <f t="shared" si="6"/>
        <v>BGR NGADIROJO_BELIKURIP</v>
      </c>
      <c r="B579" s="11" t="s">
        <v>538</v>
      </c>
      <c r="C579" s="11" t="s">
        <v>547</v>
      </c>
      <c r="D579" s="11">
        <v>20.7</v>
      </c>
      <c r="E579" s="7">
        <f>VLOOKUP(A579, Sheet2!$A$2:$K$8265, 11)</f>
        <v>110.10129999999999</v>
      </c>
      <c r="F579" s="7">
        <f t="shared" si="7"/>
        <v>2.5874999999999999</v>
      </c>
      <c r="G579" s="8">
        <v>200000</v>
      </c>
      <c r="H579" s="9">
        <f t="shared" si="8"/>
        <v>4200000</v>
      </c>
    </row>
    <row r="580" spans="1:8" ht="14.5">
      <c r="A580" s="6" t="str">
        <f t="shared" si="6"/>
        <v>BGR NGADIROJO_BERJO</v>
      </c>
      <c r="B580" s="11" t="s">
        <v>538</v>
      </c>
      <c r="C580" s="11" t="s">
        <v>548</v>
      </c>
      <c r="D580" s="11">
        <v>21.59</v>
      </c>
      <c r="E580" s="7">
        <f>VLOOKUP(A580, Sheet2!$A$2:$K$8265, 11)</f>
        <v>110.10129999999999</v>
      </c>
      <c r="F580" s="7">
        <f t="shared" si="7"/>
        <v>2.69875</v>
      </c>
      <c r="G580" s="8">
        <v>200000</v>
      </c>
      <c r="H580" s="9">
        <f t="shared" si="8"/>
        <v>4400000</v>
      </c>
    </row>
    <row r="581" spans="1:8" ht="14.5">
      <c r="A581" s="6" t="str">
        <f t="shared" si="6"/>
        <v>BGR NGADIROJO_BERUK</v>
      </c>
      <c r="B581" s="11" t="s">
        <v>538</v>
      </c>
      <c r="C581" s="11" t="s">
        <v>549</v>
      </c>
      <c r="D581" s="11">
        <v>21.59</v>
      </c>
      <c r="E581" s="7">
        <f>VLOOKUP(A581, Sheet2!$A$2:$K$8265, 11)</f>
        <v>110.10129999999999</v>
      </c>
      <c r="F581" s="7">
        <f t="shared" si="7"/>
        <v>2.69875</v>
      </c>
      <c r="G581" s="8">
        <v>200000</v>
      </c>
      <c r="H581" s="9">
        <f t="shared" si="8"/>
        <v>4400000</v>
      </c>
    </row>
    <row r="582" spans="1:8" ht="14.5">
      <c r="A582" s="6" t="str">
        <f t="shared" si="6"/>
        <v>BGR NGADIROJO_BITING</v>
      </c>
      <c r="B582" s="11" t="s">
        <v>538</v>
      </c>
      <c r="C582" s="11" t="s">
        <v>550</v>
      </c>
      <c r="D582" s="11">
        <v>20.7</v>
      </c>
      <c r="E582" s="7">
        <f>VLOOKUP(A582, Sheet2!$A$2:$K$8265, 11)</f>
        <v>110.10129999999999</v>
      </c>
      <c r="F582" s="7">
        <f t="shared" si="7"/>
        <v>2.5874999999999999</v>
      </c>
      <c r="G582" s="8">
        <v>200000</v>
      </c>
      <c r="H582" s="9">
        <f t="shared" si="8"/>
        <v>4200000</v>
      </c>
    </row>
    <row r="583" spans="1:8" ht="14.5">
      <c r="A583" s="6" t="str">
        <f t="shared" si="6"/>
        <v>BGR NGADIROJO_BLUMBANG</v>
      </c>
      <c r="B583" s="11" t="s">
        <v>538</v>
      </c>
      <c r="C583" s="11" t="s">
        <v>551</v>
      </c>
      <c r="D583" s="11">
        <v>21.59</v>
      </c>
      <c r="E583" s="7">
        <f>VLOOKUP(A583, Sheet2!$A$2:$K$8265, 11)</f>
        <v>110.10129999999999</v>
      </c>
      <c r="F583" s="7">
        <f t="shared" si="7"/>
        <v>2.69875</v>
      </c>
      <c r="G583" s="8">
        <v>200000</v>
      </c>
      <c r="H583" s="9">
        <f t="shared" si="8"/>
        <v>4400000</v>
      </c>
    </row>
    <row r="584" spans="1:8" ht="14.5">
      <c r="A584" s="6" t="str">
        <f t="shared" si="6"/>
        <v>BGR NGADIROJO_BOTO</v>
      </c>
      <c r="B584" s="11" t="s">
        <v>538</v>
      </c>
      <c r="C584" s="11" t="s">
        <v>552</v>
      </c>
      <c r="D584" s="11">
        <v>20.7</v>
      </c>
      <c r="E584" s="7">
        <f>VLOOKUP(A584, Sheet2!$A$2:$K$8265, 11)</f>
        <v>110.10129999999999</v>
      </c>
      <c r="F584" s="7">
        <f t="shared" si="7"/>
        <v>2.5874999999999999</v>
      </c>
      <c r="G584" s="8">
        <v>200000</v>
      </c>
      <c r="H584" s="9">
        <f t="shared" si="8"/>
        <v>4200000</v>
      </c>
    </row>
    <row r="585" spans="1:8" ht="14.5">
      <c r="A585" s="6" t="str">
        <f t="shared" si="6"/>
        <v>BGR NGADIROJO_BOTO</v>
      </c>
      <c r="B585" s="11" t="s">
        <v>538</v>
      </c>
      <c r="C585" s="11" t="s">
        <v>552</v>
      </c>
      <c r="D585" s="11">
        <v>20.7</v>
      </c>
      <c r="E585" s="7">
        <f>VLOOKUP(A585, Sheet2!$A$2:$K$8265, 11)</f>
        <v>110.10129999999999</v>
      </c>
      <c r="F585" s="7">
        <f t="shared" si="7"/>
        <v>2.5874999999999999</v>
      </c>
      <c r="G585" s="8">
        <v>200000</v>
      </c>
      <c r="H585" s="9">
        <f t="shared" si="8"/>
        <v>4200000</v>
      </c>
    </row>
    <row r="586" spans="1:8" ht="14.5">
      <c r="A586" s="6" t="str">
        <f t="shared" si="6"/>
        <v>BGR NGADIROJO_BRENGGOLO</v>
      </c>
      <c r="B586" s="11" t="s">
        <v>538</v>
      </c>
      <c r="C586" s="11" t="s">
        <v>553</v>
      </c>
      <c r="D586" s="11">
        <v>20.7</v>
      </c>
      <c r="E586" s="7">
        <f>VLOOKUP(A586, Sheet2!$A$2:$K$8265, 11)</f>
        <v>110.10129999999999</v>
      </c>
      <c r="F586" s="7">
        <f t="shared" si="7"/>
        <v>2.5874999999999999</v>
      </c>
      <c r="G586" s="8">
        <v>200000</v>
      </c>
      <c r="H586" s="9">
        <f t="shared" si="8"/>
        <v>4200000</v>
      </c>
    </row>
    <row r="587" spans="1:8" ht="14.5">
      <c r="A587" s="6" t="str">
        <f t="shared" si="6"/>
        <v>BGR NGADIROJO_BUBAKAN</v>
      </c>
      <c r="B587" s="11" t="s">
        <v>538</v>
      </c>
      <c r="C587" s="11" t="s">
        <v>554</v>
      </c>
      <c r="D587" s="11">
        <v>20.7</v>
      </c>
      <c r="E587" s="7">
        <f>VLOOKUP(A587, Sheet2!$A$2:$K$8265, 11)</f>
        <v>110.10129999999999</v>
      </c>
      <c r="F587" s="7">
        <f t="shared" si="7"/>
        <v>2.5874999999999999</v>
      </c>
      <c r="G587" s="8">
        <v>200000</v>
      </c>
      <c r="H587" s="9">
        <f t="shared" si="8"/>
        <v>4200000</v>
      </c>
    </row>
    <row r="588" spans="1:8" ht="14.5">
      <c r="A588" s="6" t="str">
        <f t="shared" si="6"/>
        <v>BGR NGADIROJO_BUGELAN</v>
      </c>
      <c r="B588" s="11" t="s">
        <v>538</v>
      </c>
      <c r="C588" s="11" t="s">
        <v>555</v>
      </c>
      <c r="D588" s="11">
        <v>20.7</v>
      </c>
      <c r="E588" s="7">
        <f>VLOOKUP(A588, Sheet2!$A$2:$K$8265, 11)</f>
        <v>110.10129999999999</v>
      </c>
      <c r="F588" s="7">
        <f t="shared" si="7"/>
        <v>2.5874999999999999</v>
      </c>
      <c r="G588" s="8">
        <v>200000</v>
      </c>
      <c r="H588" s="9">
        <f t="shared" si="8"/>
        <v>4200000</v>
      </c>
    </row>
    <row r="589" spans="1:8" ht="14.5">
      <c r="A589" s="6" t="str">
        <f t="shared" si="6"/>
        <v>BGR NGADIROJO_BULUKERTO</v>
      </c>
      <c r="B589" s="11" t="s">
        <v>538</v>
      </c>
      <c r="C589" s="11" t="s">
        <v>556</v>
      </c>
      <c r="D589" s="11">
        <v>20.7</v>
      </c>
      <c r="E589" s="7">
        <f>VLOOKUP(A589, Sheet2!$A$2:$K$8265, 11)</f>
        <v>110.10129999999999</v>
      </c>
      <c r="F589" s="7">
        <f t="shared" si="7"/>
        <v>2.5874999999999999</v>
      </c>
      <c r="G589" s="8">
        <v>200000</v>
      </c>
      <c r="H589" s="9">
        <f t="shared" si="8"/>
        <v>4200000</v>
      </c>
    </row>
    <row r="590" spans="1:8" ht="14.5">
      <c r="A590" s="6" t="str">
        <f t="shared" si="6"/>
        <v>BGR NGADIROJO_BULUREJO</v>
      </c>
      <c r="B590" s="11" t="s">
        <v>538</v>
      </c>
      <c r="C590" s="11" t="s">
        <v>557</v>
      </c>
      <c r="D590" s="11">
        <v>20.7</v>
      </c>
      <c r="E590" s="7">
        <f>VLOOKUP(A590, Sheet2!$A$2:$K$8265, 11)</f>
        <v>110.10129999999999</v>
      </c>
      <c r="F590" s="7">
        <f t="shared" si="7"/>
        <v>2.5874999999999999</v>
      </c>
      <c r="G590" s="8">
        <v>200000</v>
      </c>
      <c r="H590" s="9">
        <f t="shared" si="8"/>
        <v>4200000</v>
      </c>
    </row>
    <row r="591" spans="1:8" ht="14.5">
      <c r="A591" s="6" t="str">
        <f t="shared" si="6"/>
        <v>BGR NGADIROJO_BULUREJO</v>
      </c>
      <c r="B591" s="11" t="s">
        <v>538</v>
      </c>
      <c r="C591" s="11" t="s">
        <v>557</v>
      </c>
      <c r="D591" s="11">
        <v>20.7</v>
      </c>
      <c r="E591" s="7">
        <f>VLOOKUP(A591, Sheet2!$A$2:$K$8265, 11)</f>
        <v>110.10129999999999</v>
      </c>
      <c r="F591" s="7">
        <f t="shared" si="7"/>
        <v>2.5874999999999999</v>
      </c>
      <c r="G591" s="8">
        <v>200000</v>
      </c>
      <c r="H591" s="9">
        <f t="shared" si="8"/>
        <v>4200000</v>
      </c>
    </row>
    <row r="592" spans="1:8" ht="14.5">
      <c r="A592" s="6" t="str">
        <f t="shared" si="6"/>
        <v>BGR NGADIROJO_BULUREJO</v>
      </c>
      <c r="B592" s="11" t="s">
        <v>538</v>
      </c>
      <c r="C592" s="11" t="s">
        <v>557</v>
      </c>
      <c r="D592" s="11">
        <v>20.7</v>
      </c>
      <c r="E592" s="7">
        <f>VLOOKUP(A592, Sheet2!$A$2:$K$8265, 11)</f>
        <v>110.10129999999999</v>
      </c>
      <c r="F592" s="7">
        <f t="shared" si="7"/>
        <v>2.5874999999999999</v>
      </c>
      <c r="G592" s="8">
        <v>200000</v>
      </c>
      <c r="H592" s="9">
        <f t="shared" si="8"/>
        <v>4200000</v>
      </c>
    </row>
    <row r="593" spans="1:8" ht="14.5">
      <c r="A593" s="6" t="str">
        <f t="shared" si="6"/>
        <v>BGR NGADIROJO_BULUSARI</v>
      </c>
      <c r="B593" s="11" t="s">
        <v>538</v>
      </c>
      <c r="C593" s="11" t="s">
        <v>558</v>
      </c>
      <c r="D593" s="11">
        <v>20.7</v>
      </c>
      <c r="E593" s="7">
        <f>VLOOKUP(A593, Sheet2!$A$2:$K$8265, 11)</f>
        <v>110.10129999999999</v>
      </c>
      <c r="F593" s="7">
        <f t="shared" si="7"/>
        <v>2.5874999999999999</v>
      </c>
      <c r="G593" s="8">
        <v>200000</v>
      </c>
      <c r="H593" s="9">
        <f t="shared" si="8"/>
        <v>4200000</v>
      </c>
    </row>
    <row r="594" spans="1:8" ht="14.5">
      <c r="A594" s="6" t="str">
        <f t="shared" si="6"/>
        <v>BGR NGADIROJO_BULUSULUR</v>
      </c>
      <c r="B594" s="11" t="s">
        <v>538</v>
      </c>
      <c r="C594" s="11" t="s">
        <v>559</v>
      </c>
      <c r="D594" s="11">
        <v>20.7</v>
      </c>
      <c r="E594" s="7">
        <f>VLOOKUP(A594, Sheet2!$A$2:$K$8265, 11)</f>
        <v>110.10129999999999</v>
      </c>
      <c r="F594" s="7">
        <f t="shared" si="7"/>
        <v>2.5874999999999999</v>
      </c>
      <c r="G594" s="8">
        <v>200000</v>
      </c>
      <c r="H594" s="9">
        <f t="shared" si="8"/>
        <v>4200000</v>
      </c>
    </row>
    <row r="595" spans="1:8" ht="14.5">
      <c r="A595" s="6" t="str">
        <f t="shared" si="6"/>
        <v>BGR NGADIROJO_BUMIHARJO</v>
      </c>
      <c r="B595" s="11" t="s">
        <v>538</v>
      </c>
      <c r="C595" s="11" t="s">
        <v>560</v>
      </c>
      <c r="D595" s="11">
        <v>20.7</v>
      </c>
      <c r="E595" s="7">
        <f>VLOOKUP(A595, Sheet2!$A$2:$K$8265, 11)</f>
        <v>110.10129999999999</v>
      </c>
      <c r="F595" s="7">
        <f t="shared" si="7"/>
        <v>2.5874999999999999</v>
      </c>
      <c r="G595" s="8">
        <v>200000</v>
      </c>
      <c r="H595" s="9">
        <f t="shared" si="8"/>
        <v>4200000</v>
      </c>
    </row>
    <row r="596" spans="1:8" ht="14.5">
      <c r="A596" s="6" t="str">
        <f t="shared" si="6"/>
        <v>BGR NGADIROJO_BUMIHARJO</v>
      </c>
      <c r="B596" s="11" t="s">
        <v>538</v>
      </c>
      <c r="C596" s="11" t="s">
        <v>560</v>
      </c>
      <c r="D596" s="11">
        <v>20.7</v>
      </c>
      <c r="E596" s="7">
        <f>VLOOKUP(A596, Sheet2!$A$2:$K$8265, 11)</f>
        <v>110.10129999999999</v>
      </c>
      <c r="F596" s="7">
        <f t="shared" si="7"/>
        <v>2.5874999999999999</v>
      </c>
      <c r="G596" s="8">
        <v>200000</v>
      </c>
      <c r="H596" s="9">
        <f t="shared" si="8"/>
        <v>4200000</v>
      </c>
    </row>
    <row r="597" spans="1:8" ht="14.5">
      <c r="A597" s="6" t="str">
        <f t="shared" si="6"/>
        <v>BGR NGADIROJO_CANGKRING</v>
      </c>
      <c r="B597" s="11" t="s">
        <v>538</v>
      </c>
      <c r="C597" s="11" t="s">
        <v>561</v>
      </c>
      <c r="D597" s="11">
        <v>20.7</v>
      </c>
      <c r="E597" s="7">
        <f>VLOOKUP(A597, Sheet2!$A$2:$K$8265, 11)</f>
        <v>110.10129999999999</v>
      </c>
      <c r="F597" s="7">
        <f t="shared" si="7"/>
        <v>2.5874999999999999</v>
      </c>
      <c r="G597" s="8">
        <v>200000</v>
      </c>
      <c r="H597" s="9">
        <f t="shared" si="8"/>
        <v>4200000</v>
      </c>
    </row>
    <row r="598" spans="1:8" ht="14.5">
      <c r="A598" s="6" t="str">
        <f t="shared" si="6"/>
        <v>BGR NGADIROJO_CONTO</v>
      </c>
      <c r="B598" s="11" t="s">
        <v>538</v>
      </c>
      <c r="C598" s="11" t="s">
        <v>562</v>
      </c>
      <c r="D598" s="11">
        <v>20.7</v>
      </c>
      <c r="E598" s="7">
        <f>VLOOKUP(A598, Sheet2!$A$2:$K$8265, 11)</f>
        <v>110.10129999999999</v>
      </c>
      <c r="F598" s="7">
        <f t="shared" si="7"/>
        <v>2.5874999999999999</v>
      </c>
      <c r="G598" s="8">
        <v>200000</v>
      </c>
      <c r="H598" s="9">
        <f t="shared" si="8"/>
        <v>4200000</v>
      </c>
    </row>
    <row r="599" spans="1:8" ht="14.5">
      <c r="A599" s="6" t="str">
        <f t="shared" si="6"/>
        <v>BGR NGADIROJO_DAWUNG</v>
      </c>
      <c r="B599" s="11" t="s">
        <v>538</v>
      </c>
      <c r="C599" s="11" t="s">
        <v>563</v>
      </c>
      <c r="D599" s="11">
        <v>21.59</v>
      </c>
      <c r="E599" s="7">
        <f>VLOOKUP(A599, Sheet2!$A$2:$K$8265, 11)</f>
        <v>110.10129999999999</v>
      </c>
      <c r="F599" s="7">
        <f t="shared" si="7"/>
        <v>2.69875</v>
      </c>
      <c r="G599" s="8">
        <v>200000</v>
      </c>
      <c r="H599" s="9">
        <f t="shared" si="8"/>
        <v>4400000</v>
      </c>
    </row>
    <row r="600" spans="1:8" ht="14.5">
      <c r="A600" s="6" t="str">
        <f t="shared" si="6"/>
        <v>BGR NGADIROJO_DAWUNGAN</v>
      </c>
      <c r="B600" s="11" t="s">
        <v>538</v>
      </c>
      <c r="C600" s="11" t="s">
        <v>564</v>
      </c>
      <c r="D600" s="11">
        <v>20.7</v>
      </c>
      <c r="E600" s="7">
        <f>VLOOKUP(A600, Sheet2!$A$2:$K$8265, 11)</f>
        <v>110.10129999999999</v>
      </c>
      <c r="F600" s="7">
        <f t="shared" si="7"/>
        <v>2.5874999999999999</v>
      </c>
      <c r="G600" s="8">
        <v>200000</v>
      </c>
      <c r="H600" s="9">
        <f t="shared" si="8"/>
        <v>4200000</v>
      </c>
    </row>
    <row r="601" spans="1:8" ht="14.5">
      <c r="A601" s="6" t="str">
        <f t="shared" si="6"/>
        <v>BGR NGADIROJO_DLEPIH</v>
      </c>
      <c r="B601" s="11" t="s">
        <v>538</v>
      </c>
      <c r="C601" s="11" t="s">
        <v>565</v>
      </c>
      <c r="D601" s="11">
        <v>20.7</v>
      </c>
      <c r="E601" s="7">
        <f>VLOOKUP(A601, Sheet2!$A$2:$K$8265, 11)</f>
        <v>110.10129999999999</v>
      </c>
      <c r="F601" s="7">
        <f t="shared" si="7"/>
        <v>2.5874999999999999</v>
      </c>
      <c r="G601" s="8">
        <v>200000</v>
      </c>
      <c r="H601" s="9">
        <f t="shared" si="8"/>
        <v>4200000</v>
      </c>
    </row>
    <row r="602" spans="1:8" ht="14.5">
      <c r="A602" s="6" t="str">
        <f t="shared" si="6"/>
        <v>BGR NGADIROJO_DOHO</v>
      </c>
      <c r="B602" s="11" t="s">
        <v>538</v>
      </c>
      <c r="C602" s="11" t="s">
        <v>566</v>
      </c>
      <c r="D602" s="11">
        <v>20.7</v>
      </c>
      <c r="E602" s="7">
        <f>VLOOKUP(A602, Sheet2!$A$2:$K$8265, 11)</f>
        <v>110.10129999999999</v>
      </c>
      <c r="F602" s="7">
        <f t="shared" si="7"/>
        <v>2.5874999999999999</v>
      </c>
      <c r="G602" s="8">
        <v>200000</v>
      </c>
      <c r="H602" s="9">
        <f t="shared" si="8"/>
        <v>4200000</v>
      </c>
    </row>
    <row r="603" spans="1:8" ht="14.5">
      <c r="A603" s="6" t="str">
        <f t="shared" si="6"/>
        <v>BGR NGADIROJO_DOMAS</v>
      </c>
      <c r="B603" s="11" t="s">
        <v>538</v>
      </c>
      <c r="C603" s="11" t="s">
        <v>567</v>
      </c>
      <c r="D603" s="11">
        <v>20.7</v>
      </c>
      <c r="E603" s="7">
        <f>VLOOKUP(A603, Sheet2!$A$2:$K$8265, 11)</f>
        <v>110.10129999999999</v>
      </c>
      <c r="F603" s="7">
        <f t="shared" si="7"/>
        <v>2.5874999999999999</v>
      </c>
      <c r="G603" s="8">
        <v>200000</v>
      </c>
      <c r="H603" s="9">
        <f t="shared" si="8"/>
        <v>4200000</v>
      </c>
    </row>
    <row r="604" spans="1:8" ht="14.5">
      <c r="A604" s="6" t="str">
        <f t="shared" si="6"/>
        <v>BGR NGADIROJO_DUREN</v>
      </c>
      <c r="B604" s="11" t="s">
        <v>538</v>
      </c>
      <c r="C604" s="11" t="s">
        <v>568</v>
      </c>
      <c r="D604" s="11">
        <v>20.7</v>
      </c>
      <c r="E604" s="7">
        <f>VLOOKUP(A604, Sheet2!$A$2:$K$8265, 11)</f>
        <v>110.10129999999999</v>
      </c>
      <c r="F604" s="7">
        <f t="shared" si="7"/>
        <v>2.5874999999999999</v>
      </c>
      <c r="G604" s="8">
        <v>200000</v>
      </c>
      <c r="H604" s="9">
        <f t="shared" si="8"/>
        <v>4200000</v>
      </c>
    </row>
    <row r="605" spans="1:8" ht="14.5">
      <c r="A605" s="6" t="str">
        <f t="shared" si="6"/>
        <v>BGR NGADIROJO_GAMBIRANOM</v>
      </c>
      <c r="B605" s="11" t="s">
        <v>538</v>
      </c>
      <c r="C605" s="11" t="s">
        <v>569</v>
      </c>
      <c r="D605" s="11">
        <v>20.7</v>
      </c>
      <c r="E605" s="7">
        <f>VLOOKUP(A605, Sheet2!$A$2:$K$8265, 11)</f>
        <v>110.10129999999999</v>
      </c>
      <c r="F605" s="7">
        <f t="shared" si="7"/>
        <v>2.5874999999999999</v>
      </c>
      <c r="G605" s="8">
        <v>200000</v>
      </c>
      <c r="H605" s="9">
        <f t="shared" si="8"/>
        <v>4200000</v>
      </c>
    </row>
    <row r="606" spans="1:8" ht="14.5">
      <c r="A606" s="6" t="str">
        <f t="shared" si="6"/>
        <v>BGR NGADIROJO_GAMBIRANOM</v>
      </c>
      <c r="B606" s="11" t="s">
        <v>538</v>
      </c>
      <c r="C606" s="11" t="s">
        <v>569</v>
      </c>
      <c r="D606" s="11">
        <v>20.7</v>
      </c>
      <c r="E606" s="7">
        <f>VLOOKUP(A606, Sheet2!$A$2:$K$8265, 11)</f>
        <v>110.10129999999999</v>
      </c>
      <c r="F606" s="7">
        <f t="shared" si="7"/>
        <v>2.5874999999999999</v>
      </c>
      <c r="G606" s="8">
        <v>200000</v>
      </c>
      <c r="H606" s="9">
        <f t="shared" si="8"/>
        <v>4200000</v>
      </c>
    </row>
    <row r="607" spans="1:8" ht="14.5">
      <c r="A607" s="6" t="str">
        <f t="shared" si="6"/>
        <v>BGR NGADIROJO_GAMBIRMANIS</v>
      </c>
      <c r="B607" s="11" t="s">
        <v>538</v>
      </c>
      <c r="C607" s="11" t="s">
        <v>570</v>
      </c>
      <c r="D607" s="11">
        <v>20.7</v>
      </c>
      <c r="E607" s="7">
        <f>VLOOKUP(A607, Sheet2!$A$2:$K$8265, 11)</f>
        <v>110.10129999999999</v>
      </c>
      <c r="F607" s="7">
        <f t="shared" si="7"/>
        <v>2.5874999999999999</v>
      </c>
      <c r="G607" s="8">
        <v>200000</v>
      </c>
      <c r="H607" s="9">
        <f t="shared" si="8"/>
        <v>4200000</v>
      </c>
    </row>
    <row r="608" spans="1:8" ht="14.5">
      <c r="A608" s="6" t="str">
        <f t="shared" si="6"/>
        <v>BGR NGADIROJO_GEBANG</v>
      </c>
      <c r="B608" s="11" t="s">
        <v>538</v>
      </c>
      <c r="C608" s="11" t="s">
        <v>372</v>
      </c>
      <c r="D608" s="11">
        <v>20.7</v>
      </c>
      <c r="E608" s="7">
        <f>VLOOKUP(A608, Sheet2!$A$2:$K$8265, 11)</f>
        <v>110.10129999999999</v>
      </c>
      <c r="F608" s="7">
        <f t="shared" si="7"/>
        <v>2.5874999999999999</v>
      </c>
      <c r="G608" s="8">
        <v>200000</v>
      </c>
      <c r="H608" s="9">
        <f t="shared" si="8"/>
        <v>4200000</v>
      </c>
    </row>
    <row r="609" spans="1:8" ht="14.5">
      <c r="A609" s="6" t="str">
        <f t="shared" si="6"/>
        <v>BGR NGADIROJO_GEDAWUNG</v>
      </c>
      <c r="B609" s="11" t="s">
        <v>538</v>
      </c>
      <c r="C609" s="11" t="s">
        <v>571</v>
      </c>
      <c r="D609" s="11">
        <v>20.7</v>
      </c>
      <c r="E609" s="7">
        <f>VLOOKUP(A609, Sheet2!$A$2:$K$8265, 11)</f>
        <v>110.10129999999999</v>
      </c>
      <c r="F609" s="7">
        <f t="shared" si="7"/>
        <v>2.5874999999999999</v>
      </c>
      <c r="G609" s="8">
        <v>200000</v>
      </c>
      <c r="H609" s="9">
        <f t="shared" si="8"/>
        <v>4200000</v>
      </c>
    </row>
    <row r="610" spans="1:8" ht="14.5">
      <c r="A610" s="6" t="str">
        <f t="shared" si="6"/>
        <v>BGR NGADIROJO_GEDONG</v>
      </c>
      <c r="B610" s="11" t="s">
        <v>538</v>
      </c>
      <c r="C610" s="11" t="s">
        <v>375</v>
      </c>
      <c r="D610" s="11">
        <v>20.7</v>
      </c>
      <c r="E610" s="7">
        <f>VLOOKUP(A610, Sheet2!$A$2:$K$8265, 11)</f>
        <v>110.10129999999999</v>
      </c>
      <c r="F610" s="7">
        <f t="shared" si="7"/>
        <v>2.5874999999999999</v>
      </c>
      <c r="G610" s="8">
        <v>200000</v>
      </c>
      <c r="H610" s="9">
        <f t="shared" si="8"/>
        <v>4200000</v>
      </c>
    </row>
    <row r="611" spans="1:8" ht="14.5">
      <c r="A611" s="6" t="str">
        <f t="shared" si="6"/>
        <v>BGR NGADIROJO_GEDONGREJO</v>
      </c>
      <c r="B611" s="11" t="s">
        <v>538</v>
      </c>
      <c r="C611" s="11" t="s">
        <v>572</v>
      </c>
      <c r="D611" s="11">
        <v>20.7</v>
      </c>
      <c r="E611" s="7">
        <f>VLOOKUP(A611, Sheet2!$A$2:$K$8265, 11)</f>
        <v>110.10129999999999</v>
      </c>
      <c r="F611" s="7">
        <f t="shared" si="7"/>
        <v>2.5874999999999999</v>
      </c>
      <c r="G611" s="8">
        <v>200000</v>
      </c>
      <c r="H611" s="9">
        <f t="shared" si="8"/>
        <v>4200000</v>
      </c>
    </row>
    <row r="612" spans="1:8" ht="14.5">
      <c r="A612" s="6" t="str">
        <f t="shared" si="6"/>
        <v>BGR NGADIROJO_GEMANTAR</v>
      </c>
      <c r="B612" s="11" t="s">
        <v>538</v>
      </c>
      <c r="C612" s="11" t="s">
        <v>573</v>
      </c>
      <c r="D612" s="11">
        <v>21.59</v>
      </c>
      <c r="E612" s="7">
        <f>VLOOKUP(A612, Sheet2!$A$2:$K$8265, 11)</f>
        <v>110.10129999999999</v>
      </c>
      <c r="F612" s="7">
        <f t="shared" si="7"/>
        <v>2.69875</v>
      </c>
      <c r="G612" s="8">
        <v>200000</v>
      </c>
      <c r="H612" s="9">
        <f t="shared" si="8"/>
        <v>4400000</v>
      </c>
    </row>
    <row r="613" spans="1:8" ht="14.5">
      <c r="A613" s="6" t="str">
        <f t="shared" si="6"/>
        <v>BGR NGADIROJO_GEMAWANG</v>
      </c>
      <c r="B613" s="11" t="s">
        <v>538</v>
      </c>
      <c r="C613" s="11" t="s">
        <v>574</v>
      </c>
      <c r="D613" s="11">
        <v>20.7</v>
      </c>
      <c r="E613" s="7">
        <f>VLOOKUP(A613, Sheet2!$A$2:$K$8265, 11)</f>
        <v>110.10129999999999</v>
      </c>
      <c r="F613" s="7">
        <f t="shared" si="7"/>
        <v>2.5874999999999999</v>
      </c>
      <c r="G613" s="8">
        <v>200000</v>
      </c>
      <c r="H613" s="9">
        <f t="shared" si="8"/>
        <v>4200000</v>
      </c>
    </row>
    <row r="614" spans="1:8" ht="14.5">
      <c r="A614" s="6" t="str">
        <f t="shared" si="6"/>
        <v>BGR NGADIROJO_GEMAWANG</v>
      </c>
      <c r="B614" s="11" t="s">
        <v>538</v>
      </c>
      <c r="C614" s="11" t="s">
        <v>574</v>
      </c>
      <c r="D614" s="11">
        <v>20.7</v>
      </c>
      <c r="E614" s="7">
        <f>VLOOKUP(A614, Sheet2!$A$2:$K$8265, 11)</f>
        <v>110.10129999999999</v>
      </c>
      <c r="F614" s="7">
        <f t="shared" si="7"/>
        <v>2.5874999999999999</v>
      </c>
      <c r="G614" s="8">
        <v>200000</v>
      </c>
      <c r="H614" s="9">
        <f t="shared" si="8"/>
        <v>4200000</v>
      </c>
    </row>
    <row r="615" spans="1:8" ht="14.5">
      <c r="A615" s="6" t="str">
        <f t="shared" si="6"/>
        <v>BGR NGADIROJO_GENDAYAKAN</v>
      </c>
      <c r="B615" s="11" t="s">
        <v>538</v>
      </c>
      <c r="C615" s="11" t="s">
        <v>575</v>
      </c>
      <c r="D615" s="11">
        <v>20.7</v>
      </c>
      <c r="E615" s="7">
        <f>VLOOKUP(A615, Sheet2!$A$2:$K$8265, 11)</f>
        <v>110.10129999999999</v>
      </c>
      <c r="F615" s="7">
        <f t="shared" si="7"/>
        <v>2.5874999999999999</v>
      </c>
      <c r="G615" s="8">
        <v>200000</v>
      </c>
      <c r="H615" s="9">
        <f t="shared" si="8"/>
        <v>4200000</v>
      </c>
    </row>
    <row r="616" spans="1:8" ht="14.5">
      <c r="A616" s="6" t="str">
        <f t="shared" si="6"/>
        <v>BGR NGADIROJO_GENENG</v>
      </c>
      <c r="B616" s="11" t="s">
        <v>538</v>
      </c>
      <c r="C616" s="11" t="s">
        <v>576</v>
      </c>
      <c r="D616" s="11">
        <v>20.7</v>
      </c>
      <c r="E616" s="7">
        <f>VLOOKUP(A616, Sheet2!$A$2:$K$8265, 11)</f>
        <v>110.10129999999999</v>
      </c>
      <c r="F616" s="7">
        <f t="shared" si="7"/>
        <v>2.5874999999999999</v>
      </c>
      <c r="G616" s="8">
        <v>200000</v>
      </c>
      <c r="H616" s="9">
        <f t="shared" si="8"/>
        <v>4200000</v>
      </c>
    </row>
    <row r="617" spans="1:8" ht="14.5">
      <c r="A617" s="6" t="str">
        <f t="shared" si="6"/>
        <v>BGR NGADIROJO_GENENGAN</v>
      </c>
      <c r="B617" s="11" t="s">
        <v>538</v>
      </c>
      <c r="C617" s="11" t="s">
        <v>577</v>
      </c>
      <c r="D617" s="11">
        <v>21.59</v>
      </c>
      <c r="E617" s="7">
        <f>VLOOKUP(A617, Sheet2!$A$2:$K$8265, 11)</f>
        <v>110.10129999999999</v>
      </c>
      <c r="F617" s="7">
        <f t="shared" si="7"/>
        <v>2.69875</v>
      </c>
      <c r="G617" s="8">
        <v>200000</v>
      </c>
      <c r="H617" s="9">
        <f t="shared" si="8"/>
        <v>4400000</v>
      </c>
    </row>
    <row r="618" spans="1:8" ht="14.5">
      <c r="A618" s="6" t="str">
        <f t="shared" si="6"/>
        <v>BGR NGADIROJO_GENENGHARJO</v>
      </c>
      <c r="B618" s="11" t="s">
        <v>538</v>
      </c>
      <c r="C618" s="11" t="s">
        <v>578</v>
      </c>
      <c r="D618" s="11">
        <v>20.7</v>
      </c>
      <c r="E618" s="7">
        <f>VLOOKUP(A618, Sheet2!$A$2:$K$8265, 11)</f>
        <v>110.10129999999999</v>
      </c>
      <c r="F618" s="7">
        <f t="shared" si="7"/>
        <v>2.5874999999999999</v>
      </c>
      <c r="G618" s="8">
        <v>200000</v>
      </c>
      <c r="H618" s="9">
        <f t="shared" si="8"/>
        <v>4200000</v>
      </c>
    </row>
    <row r="619" spans="1:8" ht="14.5">
      <c r="A619" s="6" t="str">
        <f t="shared" si="6"/>
        <v>BGR NGADIROJO_GERDU</v>
      </c>
      <c r="B619" s="11" t="s">
        <v>538</v>
      </c>
      <c r="C619" s="11" t="s">
        <v>579</v>
      </c>
      <c r="D619" s="11">
        <v>21.59</v>
      </c>
      <c r="E619" s="7">
        <f>VLOOKUP(A619, Sheet2!$A$2:$K$8265, 11)</f>
        <v>110.10129999999999</v>
      </c>
      <c r="F619" s="7">
        <f t="shared" si="7"/>
        <v>2.69875</v>
      </c>
      <c r="G619" s="8">
        <v>200000</v>
      </c>
      <c r="H619" s="9">
        <f t="shared" si="8"/>
        <v>4400000</v>
      </c>
    </row>
    <row r="620" spans="1:8" ht="14.5">
      <c r="A620" s="6" t="str">
        <f t="shared" si="6"/>
        <v>BGR NGADIROJO_GESING</v>
      </c>
      <c r="B620" s="11" t="s">
        <v>538</v>
      </c>
      <c r="C620" s="11" t="s">
        <v>580</v>
      </c>
      <c r="D620" s="11">
        <v>20.7</v>
      </c>
      <c r="E620" s="7">
        <f>VLOOKUP(A620, Sheet2!$A$2:$K$8265, 11)</f>
        <v>110.10129999999999</v>
      </c>
      <c r="F620" s="7">
        <f t="shared" si="7"/>
        <v>2.5874999999999999</v>
      </c>
      <c r="G620" s="8">
        <v>200000</v>
      </c>
      <c r="H620" s="9">
        <f t="shared" si="8"/>
        <v>4200000</v>
      </c>
    </row>
    <row r="621" spans="1:8" ht="14.5">
      <c r="A621" s="6" t="str">
        <f t="shared" si="6"/>
        <v>BGR NGADIROJO_GIRIHARJO</v>
      </c>
      <c r="B621" s="11" t="s">
        <v>538</v>
      </c>
      <c r="C621" s="11" t="s">
        <v>581</v>
      </c>
      <c r="D621" s="11">
        <v>20.7</v>
      </c>
      <c r="E621" s="7">
        <f>VLOOKUP(A621, Sheet2!$A$2:$K$8265, 11)</f>
        <v>110.10129999999999</v>
      </c>
      <c r="F621" s="7">
        <f t="shared" si="7"/>
        <v>2.5874999999999999</v>
      </c>
      <c r="G621" s="8">
        <v>200000</v>
      </c>
      <c r="H621" s="9">
        <f t="shared" si="8"/>
        <v>4200000</v>
      </c>
    </row>
    <row r="622" spans="1:8" ht="14.5">
      <c r="A622" s="6" t="str">
        <f t="shared" si="6"/>
        <v>BGR NGADIROJO_GIRIKIKIS</v>
      </c>
      <c r="B622" s="11" t="s">
        <v>538</v>
      </c>
      <c r="C622" s="11" t="s">
        <v>582</v>
      </c>
      <c r="D622" s="11">
        <v>20.7</v>
      </c>
      <c r="E622" s="7">
        <f>VLOOKUP(A622, Sheet2!$A$2:$K$8265, 11)</f>
        <v>110.10129999999999</v>
      </c>
      <c r="F622" s="7">
        <f t="shared" si="7"/>
        <v>2.5874999999999999</v>
      </c>
      <c r="G622" s="8">
        <v>200000</v>
      </c>
      <c r="H622" s="9">
        <f t="shared" si="8"/>
        <v>4200000</v>
      </c>
    </row>
    <row r="623" spans="1:8" ht="14.5">
      <c r="A623" s="6" t="str">
        <f t="shared" si="6"/>
        <v>BGR NGADIROJO_GIRILAYU</v>
      </c>
      <c r="B623" s="11" t="s">
        <v>538</v>
      </c>
      <c r="C623" s="11" t="s">
        <v>583</v>
      </c>
      <c r="D623" s="11">
        <v>21.59</v>
      </c>
      <c r="E623" s="7">
        <f>VLOOKUP(A623, Sheet2!$A$2:$K$8265, 11)</f>
        <v>110.10129999999999</v>
      </c>
      <c r="F623" s="7">
        <f t="shared" si="7"/>
        <v>2.69875</v>
      </c>
      <c r="G623" s="8">
        <v>200000</v>
      </c>
      <c r="H623" s="9">
        <f t="shared" si="8"/>
        <v>4400000</v>
      </c>
    </row>
    <row r="624" spans="1:8" ht="14.5">
      <c r="A624" s="6" t="str">
        <f t="shared" si="6"/>
        <v>BGR NGADIROJO_GIRIMARTO</v>
      </c>
      <c r="B624" s="11" t="s">
        <v>538</v>
      </c>
      <c r="C624" s="11" t="s">
        <v>584</v>
      </c>
      <c r="D624" s="11">
        <v>20.7</v>
      </c>
      <c r="E624" s="7">
        <f>VLOOKUP(A624, Sheet2!$A$2:$K$8265, 11)</f>
        <v>110.10129999999999</v>
      </c>
      <c r="F624" s="7">
        <f t="shared" si="7"/>
        <v>2.5874999999999999</v>
      </c>
      <c r="G624" s="8">
        <v>200000</v>
      </c>
      <c r="H624" s="9">
        <f t="shared" si="8"/>
        <v>4200000</v>
      </c>
    </row>
    <row r="625" spans="1:8" ht="14.5">
      <c r="A625" s="6" t="str">
        <f t="shared" si="6"/>
        <v>BGR NGADIROJO_GIRIMULYO</v>
      </c>
      <c r="B625" s="11" t="s">
        <v>538</v>
      </c>
      <c r="C625" s="11" t="s">
        <v>585</v>
      </c>
      <c r="D625" s="11">
        <v>20.7</v>
      </c>
      <c r="E625" s="7">
        <f>VLOOKUP(A625, Sheet2!$A$2:$K$8265, 11)</f>
        <v>110.10129999999999</v>
      </c>
      <c r="F625" s="7">
        <f t="shared" si="7"/>
        <v>2.5874999999999999</v>
      </c>
      <c r="G625" s="8">
        <v>200000</v>
      </c>
      <c r="H625" s="9">
        <f t="shared" si="8"/>
        <v>4200000</v>
      </c>
    </row>
    <row r="626" spans="1:8" ht="14.5">
      <c r="A626" s="6" t="str">
        <f t="shared" si="6"/>
        <v>BGR NGADIROJO_GIRIREJO</v>
      </c>
      <c r="B626" s="11" t="s">
        <v>538</v>
      </c>
      <c r="C626" s="11" t="s">
        <v>586</v>
      </c>
      <c r="D626" s="11">
        <v>20.7</v>
      </c>
      <c r="E626" s="7">
        <f>VLOOKUP(A626, Sheet2!$A$2:$K$8265, 11)</f>
        <v>110.10129999999999</v>
      </c>
      <c r="F626" s="7">
        <f t="shared" si="7"/>
        <v>2.5874999999999999</v>
      </c>
      <c r="G626" s="8">
        <v>200000</v>
      </c>
      <c r="H626" s="9">
        <f t="shared" si="8"/>
        <v>4200000</v>
      </c>
    </row>
    <row r="627" spans="1:8" ht="14.5">
      <c r="A627" s="6" t="str">
        <f t="shared" si="6"/>
        <v>BGR NGADIROJO_GIRITONTRO</v>
      </c>
      <c r="B627" s="11" t="s">
        <v>538</v>
      </c>
      <c r="C627" s="11" t="s">
        <v>587</v>
      </c>
      <c r="D627" s="11">
        <v>20.7</v>
      </c>
      <c r="E627" s="7">
        <f>VLOOKUP(A627, Sheet2!$A$2:$K$8265, 11)</f>
        <v>110.10129999999999</v>
      </c>
      <c r="F627" s="7">
        <f t="shared" si="7"/>
        <v>2.5874999999999999</v>
      </c>
      <c r="G627" s="8">
        <v>200000</v>
      </c>
      <c r="H627" s="9">
        <f t="shared" si="8"/>
        <v>4200000</v>
      </c>
    </row>
    <row r="628" spans="1:8" ht="14.5">
      <c r="A628" s="6" t="str">
        <f t="shared" si="6"/>
        <v>BGR NGADIROJO_GIRIWARNO</v>
      </c>
      <c r="B628" s="11" t="s">
        <v>538</v>
      </c>
      <c r="C628" s="11" t="s">
        <v>588</v>
      </c>
      <c r="D628" s="11">
        <v>20.7</v>
      </c>
      <c r="E628" s="7">
        <f>VLOOKUP(A628, Sheet2!$A$2:$K$8265, 11)</f>
        <v>110.10129999999999</v>
      </c>
      <c r="F628" s="7">
        <f t="shared" si="7"/>
        <v>2.5874999999999999</v>
      </c>
      <c r="G628" s="8">
        <v>200000</v>
      </c>
      <c r="H628" s="9">
        <f t="shared" si="8"/>
        <v>4200000</v>
      </c>
    </row>
    <row r="629" spans="1:8" ht="14.5">
      <c r="A629" s="6" t="str">
        <f t="shared" si="6"/>
        <v>BGR NGADIROJO_GIRIWONDO</v>
      </c>
      <c r="B629" s="11" t="s">
        <v>538</v>
      </c>
      <c r="C629" s="11" t="s">
        <v>589</v>
      </c>
      <c r="D629" s="11">
        <v>21.59</v>
      </c>
      <c r="E629" s="7">
        <f>VLOOKUP(A629, Sheet2!$A$2:$K$8265, 11)</f>
        <v>110.10129999999999</v>
      </c>
      <c r="F629" s="7">
        <f t="shared" si="7"/>
        <v>2.69875</v>
      </c>
      <c r="G629" s="8">
        <v>200000</v>
      </c>
      <c r="H629" s="9">
        <f t="shared" si="8"/>
        <v>4400000</v>
      </c>
    </row>
    <row r="630" spans="1:8" ht="14.5">
      <c r="A630" s="6" t="str">
        <f t="shared" si="6"/>
        <v>BGR NGADIROJO_GIRIWOYO</v>
      </c>
      <c r="B630" s="11" t="s">
        <v>538</v>
      </c>
      <c r="C630" s="11" t="s">
        <v>590</v>
      </c>
      <c r="D630" s="11">
        <v>20.7</v>
      </c>
      <c r="E630" s="7">
        <f>VLOOKUP(A630, Sheet2!$A$2:$K$8265, 11)</f>
        <v>110.10129999999999</v>
      </c>
      <c r="F630" s="7">
        <f t="shared" si="7"/>
        <v>2.5874999999999999</v>
      </c>
      <c r="G630" s="8">
        <v>200000</v>
      </c>
      <c r="H630" s="9">
        <f t="shared" si="8"/>
        <v>4200000</v>
      </c>
    </row>
    <row r="631" spans="1:8" ht="14.5">
      <c r="A631" s="6" t="str">
        <f t="shared" si="6"/>
        <v>BGR NGADIROJO_GIRIYOSO</v>
      </c>
      <c r="B631" s="11" t="s">
        <v>538</v>
      </c>
      <c r="C631" s="11" t="s">
        <v>591</v>
      </c>
      <c r="D631" s="11">
        <v>20.7</v>
      </c>
      <c r="E631" s="7">
        <f>VLOOKUP(A631, Sheet2!$A$2:$K$8265, 11)</f>
        <v>110.10129999999999</v>
      </c>
      <c r="F631" s="7">
        <f t="shared" si="7"/>
        <v>2.5874999999999999</v>
      </c>
      <c r="G631" s="8">
        <v>200000</v>
      </c>
      <c r="H631" s="9">
        <f t="shared" si="8"/>
        <v>4200000</v>
      </c>
    </row>
    <row r="632" spans="1:8" ht="14.5">
      <c r="A632" s="6" t="str">
        <f t="shared" si="6"/>
        <v>BGR NGADIROJO_GOLO</v>
      </c>
      <c r="B632" s="11" t="s">
        <v>538</v>
      </c>
      <c r="C632" s="11" t="s">
        <v>592</v>
      </c>
      <c r="D632" s="11">
        <v>20.7</v>
      </c>
      <c r="E632" s="7">
        <f>VLOOKUP(A632, Sheet2!$A$2:$K$8265, 11)</f>
        <v>110.10129999999999</v>
      </c>
      <c r="F632" s="7">
        <f t="shared" si="7"/>
        <v>2.5874999999999999</v>
      </c>
      <c r="G632" s="8">
        <v>200000</v>
      </c>
      <c r="H632" s="9">
        <f t="shared" si="8"/>
        <v>4200000</v>
      </c>
    </row>
    <row r="633" spans="1:8" ht="14.5">
      <c r="A633" s="6" t="str">
        <f t="shared" si="6"/>
        <v>BGR NGADIROJO_GONDANG</v>
      </c>
      <c r="B633" s="11" t="s">
        <v>538</v>
      </c>
      <c r="C633" s="11" t="s">
        <v>97</v>
      </c>
      <c r="D633" s="11">
        <v>20.7</v>
      </c>
      <c r="E633" s="7">
        <f>VLOOKUP(A633, Sheet2!$A$2:$K$8265, 11)</f>
        <v>110.10129999999999</v>
      </c>
      <c r="F633" s="7">
        <f t="shared" si="7"/>
        <v>2.5874999999999999</v>
      </c>
      <c r="G633" s="8">
        <v>200000</v>
      </c>
      <c r="H633" s="9">
        <f t="shared" si="8"/>
        <v>4200000</v>
      </c>
    </row>
    <row r="634" spans="1:8" ht="14.5">
      <c r="A634" s="6" t="str">
        <f t="shared" si="6"/>
        <v>BGR NGADIROJO_GONDANGSARI</v>
      </c>
      <c r="B634" s="11" t="s">
        <v>538</v>
      </c>
      <c r="C634" s="11" t="s">
        <v>593</v>
      </c>
      <c r="D634" s="11">
        <v>20.7</v>
      </c>
      <c r="E634" s="7">
        <f>VLOOKUP(A634, Sheet2!$A$2:$K$8265, 11)</f>
        <v>110.10129999999999</v>
      </c>
      <c r="F634" s="7">
        <f t="shared" si="7"/>
        <v>2.5874999999999999</v>
      </c>
      <c r="G634" s="8">
        <v>200000</v>
      </c>
      <c r="H634" s="9">
        <f t="shared" si="8"/>
        <v>4200000</v>
      </c>
    </row>
    <row r="635" spans="1:8" ht="14.5">
      <c r="A635" s="6" t="str">
        <f t="shared" si="6"/>
        <v>BGR NGADIROJO_GONDOSULI</v>
      </c>
      <c r="B635" s="11" t="s">
        <v>538</v>
      </c>
      <c r="C635" s="11" t="s">
        <v>594</v>
      </c>
      <c r="D635" s="11">
        <v>21.59</v>
      </c>
      <c r="E635" s="7">
        <f>VLOOKUP(A635, Sheet2!$A$2:$K$8265, 11)</f>
        <v>110.10129999999999</v>
      </c>
      <c r="F635" s="7">
        <f t="shared" si="7"/>
        <v>2.69875</v>
      </c>
      <c r="G635" s="8">
        <v>200000</v>
      </c>
      <c r="H635" s="9">
        <f t="shared" si="8"/>
        <v>4400000</v>
      </c>
    </row>
    <row r="636" spans="1:8" ht="14.5">
      <c r="A636" s="6" t="str">
        <f t="shared" si="6"/>
        <v>BGR NGADIROJO_GUDANGHARJO</v>
      </c>
      <c r="B636" s="11" t="s">
        <v>538</v>
      </c>
      <c r="C636" s="11" t="s">
        <v>595</v>
      </c>
      <c r="D636" s="11">
        <v>20.7</v>
      </c>
      <c r="E636" s="7">
        <f>VLOOKUP(A636, Sheet2!$A$2:$K$8265, 11)</f>
        <v>110.10129999999999</v>
      </c>
      <c r="F636" s="7">
        <f t="shared" si="7"/>
        <v>2.5874999999999999</v>
      </c>
      <c r="G636" s="8">
        <v>200000</v>
      </c>
      <c r="H636" s="9">
        <f t="shared" si="8"/>
        <v>4200000</v>
      </c>
    </row>
    <row r="637" spans="1:8" ht="14.5">
      <c r="A637" s="6" t="str">
        <f t="shared" si="6"/>
        <v>BGR NGADIROJO_GUNAN</v>
      </c>
      <c r="B637" s="11" t="s">
        <v>538</v>
      </c>
      <c r="C637" s="11" t="s">
        <v>596</v>
      </c>
      <c r="D637" s="11">
        <v>20.7</v>
      </c>
      <c r="E637" s="7">
        <f>VLOOKUP(A637, Sheet2!$A$2:$K$8265, 11)</f>
        <v>110.10129999999999</v>
      </c>
      <c r="F637" s="7">
        <f t="shared" si="7"/>
        <v>2.5874999999999999</v>
      </c>
      <c r="G637" s="8">
        <v>200000</v>
      </c>
      <c r="H637" s="9">
        <f t="shared" si="8"/>
        <v>4200000</v>
      </c>
    </row>
    <row r="638" spans="1:8" ht="14.5">
      <c r="A638" s="6" t="str">
        <f t="shared" si="6"/>
        <v>BGR NGADIROJO_GUNO</v>
      </c>
      <c r="B638" s="11" t="s">
        <v>538</v>
      </c>
      <c r="C638" s="11" t="s">
        <v>597</v>
      </c>
      <c r="D638" s="11">
        <v>20.7</v>
      </c>
      <c r="E638" s="7">
        <f>VLOOKUP(A638, Sheet2!$A$2:$K$8265, 11)</f>
        <v>110.10129999999999</v>
      </c>
      <c r="F638" s="7">
        <f t="shared" si="7"/>
        <v>2.5874999999999999</v>
      </c>
      <c r="G638" s="8">
        <v>200000</v>
      </c>
      <c r="H638" s="9">
        <f t="shared" si="8"/>
        <v>4200000</v>
      </c>
    </row>
    <row r="639" spans="1:8" ht="14.5">
      <c r="A639" s="6" t="str">
        <f t="shared" si="6"/>
        <v>BGR NGADIROJO_GUNTURHARJO</v>
      </c>
      <c r="B639" s="11" t="s">
        <v>538</v>
      </c>
      <c r="C639" s="11" t="s">
        <v>598</v>
      </c>
      <c r="D639" s="11">
        <v>20.7</v>
      </c>
      <c r="E639" s="7">
        <f>VLOOKUP(A639, Sheet2!$A$2:$K$8265, 11)</f>
        <v>110.10129999999999</v>
      </c>
      <c r="F639" s="7">
        <f t="shared" si="7"/>
        <v>2.5874999999999999</v>
      </c>
      <c r="G639" s="8">
        <v>200000</v>
      </c>
      <c r="H639" s="9">
        <f t="shared" si="8"/>
        <v>4200000</v>
      </c>
    </row>
    <row r="640" spans="1:8" ht="14.5">
      <c r="A640" s="6" t="str">
        <f t="shared" si="6"/>
        <v>BGR NGADIROJO_GUNUNGSARI</v>
      </c>
      <c r="B640" s="11" t="s">
        <v>538</v>
      </c>
      <c r="C640" s="11" t="s">
        <v>599</v>
      </c>
      <c r="D640" s="11">
        <v>20.7</v>
      </c>
      <c r="E640" s="7">
        <f>VLOOKUP(A640, Sheet2!$A$2:$K$8265, 11)</f>
        <v>110.10129999999999</v>
      </c>
      <c r="F640" s="7">
        <f t="shared" si="7"/>
        <v>2.5874999999999999</v>
      </c>
      <c r="G640" s="8">
        <v>200000</v>
      </c>
      <c r="H640" s="9">
        <f t="shared" si="8"/>
        <v>4200000</v>
      </c>
    </row>
    <row r="641" spans="1:8" ht="14.5">
      <c r="A641" s="6" t="str">
        <f t="shared" si="6"/>
        <v>BGR NGADIROJO_GUWOTIRTO</v>
      </c>
      <c r="B641" s="11" t="s">
        <v>538</v>
      </c>
      <c r="C641" s="11" t="s">
        <v>600</v>
      </c>
      <c r="D641" s="11">
        <v>20.7</v>
      </c>
      <c r="E641" s="7">
        <f>VLOOKUP(A641, Sheet2!$A$2:$K$8265, 11)</f>
        <v>110.10129999999999</v>
      </c>
      <c r="F641" s="7">
        <f t="shared" si="7"/>
        <v>2.5874999999999999</v>
      </c>
      <c r="G641" s="8">
        <v>200000</v>
      </c>
      <c r="H641" s="9">
        <f t="shared" si="8"/>
        <v>4200000</v>
      </c>
    </row>
    <row r="642" spans="1:8" ht="14.5">
      <c r="A642" s="6" t="str">
        <f t="shared" si="6"/>
        <v>BGR NGADIROJO_HARGANTORO</v>
      </c>
      <c r="B642" s="11" t="s">
        <v>538</v>
      </c>
      <c r="C642" s="11" t="s">
        <v>601</v>
      </c>
      <c r="D642" s="11">
        <v>20.7</v>
      </c>
      <c r="E642" s="7">
        <f>VLOOKUP(A642, Sheet2!$A$2:$K$8265, 11)</f>
        <v>110.10129999999999</v>
      </c>
      <c r="F642" s="7">
        <f t="shared" si="7"/>
        <v>2.5874999999999999</v>
      </c>
      <c r="G642" s="8">
        <v>200000</v>
      </c>
      <c r="H642" s="9">
        <f t="shared" si="8"/>
        <v>4200000</v>
      </c>
    </row>
    <row r="643" spans="1:8" ht="14.5">
      <c r="A643" s="6" t="str">
        <f t="shared" si="6"/>
        <v>BGR NGADIROJO_HARGOREJO</v>
      </c>
      <c r="B643" s="11" t="s">
        <v>538</v>
      </c>
      <c r="C643" s="11" t="s">
        <v>602</v>
      </c>
      <c r="D643" s="11">
        <v>20.7</v>
      </c>
      <c r="E643" s="7">
        <f>VLOOKUP(A643, Sheet2!$A$2:$K$8265, 11)</f>
        <v>110.10129999999999</v>
      </c>
      <c r="F643" s="7">
        <f t="shared" si="7"/>
        <v>2.5874999999999999</v>
      </c>
      <c r="G643" s="8">
        <v>200000</v>
      </c>
      <c r="H643" s="9">
        <f t="shared" si="8"/>
        <v>4200000</v>
      </c>
    </row>
    <row r="644" spans="1:8" ht="14.5">
      <c r="A644" s="6" t="str">
        <f t="shared" si="6"/>
        <v>BGR NGADIROJO_HARGOSARI</v>
      </c>
      <c r="B644" s="11" t="s">
        <v>538</v>
      </c>
      <c r="C644" s="11" t="s">
        <v>603</v>
      </c>
      <c r="D644" s="11">
        <v>20.7</v>
      </c>
      <c r="E644" s="7">
        <f>VLOOKUP(A644, Sheet2!$A$2:$K$8265, 11)</f>
        <v>110.10129999999999</v>
      </c>
      <c r="F644" s="7">
        <f t="shared" si="7"/>
        <v>2.5874999999999999</v>
      </c>
      <c r="G644" s="8">
        <v>200000</v>
      </c>
      <c r="H644" s="9">
        <f t="shared" si="8"/>
        <v>4200000</v>
      </c>
    </row>
    <row r="645" spans="1:8" ht="14.5">
      <c r="A645" s="6" t="str">
        <f t="shared" si="6"/>
        <v>BGR NGADIROJO_JATIHARJO</v>
      </c>
      <c r="B645" s="11" t="s">
        <v>538</v>
      </c>
      <c r="C645" s="11" t="s">
        <v>604</v>
      </c>
      <c r="D645" s="11">
        <v>21.59</v>
      </c>
      <c r="E645" s="7">
        <f>VLOOKUP(A645, Sheet2!$A$2:$K$8265, 11)</f>
        <v>110.10129999999999</v>
      </c>
      <c r="F645" s="7">
        <f t="shared" si="7"/>
        <v>2.69875</v>
      </c>
      <c r="G645" s="8">
        <v>200000</v>
      </c>
      <c r="H645" s="9">
        <f t="shared" si="8"/>
        <v>4400000</v>
      </c>
    </row>
    <row r="646" spans="1:8" ht="14.5">
      <c r="A646" s="6" t="str">
        <f t="shared" si="6"/>
        <v>BGR NGADIROJO_JATIKUWUNG</v>
      </c>
      <c r="B646" s="11" t="s">
        <v>538</v>
      </c>
      <c r="C646" s="11" t="s">
        <v>605</v>
      </c>
      <c r="D646" s="11">
        <v>21.59</v>
      </c>
      <c r="E646" s="7">
        <f>VLOOKUP(A646, Sheet2!$A$2:$K$8265, 11)</f>
        <v>110.10129999999999</v>
      </c>
      <c r="F646" s="7">
        <f t="shared" si="7"/>
        <v>2.69875</v>
      </c>
      <c r="G646" s="8">
        <v>200000</v>
      </c>
      <c r="H646" s="9">
        <f t="shared" si="8"/>
        <v>4400000</v>
      </c>
    </row>
    <row r="647" spans="1:8" ht="14.5">
      <c r="A647" s="6" t="str">
        <f t="shared" si="6"/>
        <v>BGR NGADIROJO_JATIMARTO</v>
      </c>
      <c r="B647" s="11" t="s">
        <v>538</v>
      </c>
      <c r="C647" s="11" t="s">
        <v>606</v>
      </c>
      <c r="D647" s="11">
        <v>20.7</v>
      </c>
      <c r="E647" s="7">
        <f>VLOOKUP(A647, Sheet2!$A$2:$K$8265, 11)</f>
        <v>110.10129999999999</v>
      </c>
      <c r="F647" s="7">
        <f t="shared" si="7"/>
        <v>2.5874999999999999</v>
      </c>
      <c r="G647" s="8">
        <v>200000</v>
      </c>
      <c r="H647" s="9">
        <f t="shared" si="8"/>
        <v>4200000</v>
      </c>
    </row>
    <row r="648" spans="1:8" ht="14.5">
      <c r="A648" s="6" t="str">
        <f t="shared" si="6"/>
        <v>BGR NGADIROJO_JATIMULYO</v>
      </c>
      <c r="B648" s="11" t="s">
        <v>538</v>
      </c>
      <c r="C648" s="11" t="s">
        <v>607</v>
      </c>
      <c r="D648" s="11">
        <v>21.59</v>
      </c>
      <c r="E648" s="7">
        <f>VLOOKUP(A648, Sheet2!$A$2:$K$8265, 11)</f>
        <v>110.10129999999999</v>
      </c>
      <c r="F648" s="7">
        <f t="shared" si="7"/>
        <v>2.69875</v>
      </c>
      <c r="G648" s="8">
        <v>200000</v>
      </c>
      <c r="H648" s="9">
        <f t="shared" si="8"/>
        <v>4400000</v>
      </c>
    </row>
    <row r="649" spans="1:8" ht="14.5">
      <c r="A649" s="6" t="str">
        <f t="shared" si="6"/>
        <v>BGR NGADIROJO_JATINOM</v>
      </c>
      <c r="B649" s="11" t="s">
        <v>538</v>
      </c>
      <c r="C649" s="11" t="s">
        <v>608</v>
      </c>
      <c r="D649" s="11">
        <v>20.7</v>
      </c>
      <c r="E649" s="7">
        <f>VLOOKUP(A649, Sheet2!$A$2:$K$8265, 11)</f>
        <v>110.10129999999999</v>
      </c>
      <c r="F649" s="7">
        <f t="shared" si="7"/>
        <v>2.5874999999999999</v>
      </c>
      <c r="G649" s="8">
        <v>200000</v>
      </c>
      <c r="H649" s="9">
        <f t="shared" si="8"/>
        <v>4200000</v>
      </c>
    </row>
    <row r="650" spans="1:8" ht="14.5">
      <c r="A650" s="6" t="str">
        <f t="shared" si="6"/>
        <v>BGR NGADIROJO_JATIPURNO</v>
      </c>
      <c r="B650" s="11" t="s">
        <v>538</v>
      </c>
      <c r="C650" s="11" t="s">
        <v>609</v>
      </c>
      <c r="D650" s="11">
        <v>20.7</v>
      </c>
      <c r="E650" s="7">
        <f>VLOOKUP(A650, Sheet2!$A$2:$K$8265, 11)</f>
        <v>110.10129999999999</v>
      </c>
      <c r="F650" s="7">
        <f t="shared" si="7"/>
        <v>2.5874999999999999</v>
      </c>
      <c r="G650" s="8">
        <v>200000</v>
      </c>
      <c r="H650" s="9">
        <f t="shared" si="8"/>
        <v>4200000</v>
      </c>
    </row>
    <row r="651" spans="1:8" ht="14.5">
      <c r="A651" s="6" t="str">
        <f t="shared" si="6"/>
        <v>BGR NGADIROJO_JATIPURO</v>
      </c>
      <c r="B651" s="11" t="s">
        <v>538</v>
      </c>
      <c r="C651" s="11" t="s">
        <v>610</v>
      </c>
      <c r="D651" s="11">
        <v>21.59</v>
      </c>
      <c r="E651" s="7">
        <f>VLOOKUP(A651, Sheet2!$A$2:$K$8265, 11)</f>
        <v>110.10129999999999</v>
      </c>
      <c r="F651" s="7">
        <f t="shared" si="7"/>
        <v>2.69875</v>
      </c>
      <c r="G651" s="8">
        <v>200000</v>
      </c>
      <c r="H651" s="9">
        <f t="shared" si="8"/>
        <v>4400000</v>
      </c>
    </row>
    <row r="652" spans="1:8" ht="14.5">
      <c r="A652" s="6" t="str">
        <f t="shared" si="6"/>
        <v>BGR NGADIROJO_JATIPURWO</v>
      </c>
      <c r="B652" s="11" t="s">
        <v>538</v>
      </c>
      <c r="C652" s="11" t="s">
        <v>388</v>
      </c>
      <c r="D652" s="11">
        <v>20.7</v>
      </c>
      <c r="E652" s="7">
        <f>VLOOKUP(A652, Sheet2!$A$2:$K$8265, 11)</f>
        <v>110.10129999999999</v>
      </c>
      <c r="F652" s="7">
        <f t="shared" si="7"/>
        <v>2.5874999999999999</v>
      </c>
      <c r="G652" s="8">
        <v>200000</v>
      </c>
      <c r="H652" s="9">
        <f t="shared" si="8"/>
        <v>4200000</v>
      </c>
    </row>
    <row r="653" spans="1:8" ht="14.5">
      <c r="A653" s="6" t="str">
        <f t="shared" si="6"/>
        <v>BGR NGADIROJO_JATIPURWO</v>
      </c>
      <c r="B653" s="11" t="s">
        <v>538</v>
      </c>
      <c r="C653" s="11" t="s">
        <v>388</v>
      </c>
      <c r="D653" s="11">
        <v>21.59</v>
      </c>
      <c r="E653" s="7">
        <f>VLOOKUP(A653, Sheet2!$A$2:$K$8265, 11)</f>
        <v>110.10129999999999</v>
      </c>
      <c r="F653" s="7">
        <f t="shared" si="7"/>
        <v>2.69875</v>
      </c>
      <c r="G653" s="8">
        <v>200000</v>
      </c>
      <c r="H653" s="9">
        <f t="shared" si="8"/>
        <v>4400000</v>
      </c>
    </row>
    <row r="654" spans="1:8" ht="14.5">
      <c r="A654" s="6" t="str">
        <f t="shared" si="6"/>
        <v>BGR NGADIROJO_JATIREJO</v>
      </c>
      <c r="B654" s="11" t="s">
        <v>538</v>
      </c>
      <c r="C654" s="11" t="s">
        <v>611</v>
      </c>
      <c r="D654" s="11">
        <v>20.7</v>
      </c>
      <c r="E654" s="7">
        <f>VLOOKUP(A654, Sheet2!$A$2:$K$8265, 11)</f>
        <v>110.10129999999999</v>
      </c>
      <c r="F654" s="7">
        <f t="shared" si="7"/>
        <v>2.5874999999999999</v>
      </c>
      <c r="G654" s="8">
        <v>200000</v>
      </c>
      <c r="H654" s="9">
        <f t="shared" si="8"/>
        <v>4200000</v>
      </c>
    </row>
    <row r="655" spans="1:8" ht="14.5">
      <c r="A655" s="6" t="str">
        <f t="shared" si="6"/>
        <v>BGR NGADIROJO_JATIREJO</v>
      </c>
      <c r="B655" s="11" t="s">
        <v>538</v>
      </c>
      <c r="C655" s="11" t="s">
        <v>611</v>
      </c>
      <c r="D655" s="11">
        <v>20.7</v>
      </c>
      <c r="E655" s="7">
        <f>VLOOKUP(A655, Sheet2!$A$2:$K$8265, 11)</f>
        <v>110.10129999999999</v>
      </c>
      <c r="F655" s="7">
        <f t="shared" si="7"/>
        <v>2.5874999999999999</v>
      </c>
      <c r="G655" s="8">
        <v>200000</v>
      </c>
      <c r="H655" s="9">
        <f t="shared" si="8"/>
        <v>4200000</v>
      </c>
    </row>
    <row r="656" spans="1:8" ht="14.5">
      <c r="A656" s="6" t="str">
        <f t="shared" si="6"/>
        <v>BGR NGADIROJO_JATIREJO</v>
      </c>
      <c r="B656" s="11" t="s">
        <v>538</v>
      </c>
      <c r="C656" s="11" t="s">
        <v>611</v>
      </c>
      <c r="D656" s="11">
        <v>20.7</v>
      </c>
      <c r="E656" s="7">
        <f>VLOOKUP(A656, Sheet2!$A$2:$K$8265, 11)</f>
        <v>110.10129999999999</v>
      </c>
      <c r="F656" s="7">
        <f t="shared" si="7"/>
        <v>2.5874999999999999</v>
      </c>
      <c r="G656" s="8">
        <v>200000</v>
      </c>
      <c r="H656" s="9">
        <f t="shared" si="8"/>
        <v>4200000</v>
      </c>
    </row>
    <row r="657" spans="1:8" ht="14.5">
      <c r="A657" s="6" t="str">
        <f t="shared" si="6"/>
        <v>BGR NGADIROJO_JATIROTO</v>
      </c>
      <c r="B657" s="11" t="s">
        <v>538</v>
      </c>
      <c r="C657" s="11" t="s">
        <v>612</v>
      </c>
      <c r="D657" s="11">
        <v>20.7</v>
      </c>
      <c r="E657" s="7">
        <f>VLOOKUP(A657, Sheet2!$A$2:$K$8265, 11)</f>
        <v>110.10129999999999</v>
      </c>
      <c r="F657" s="7">
        <f t="shared" si="7"/>
        <v>2.5874999999999999</v>
      </c>
      <c r="G657" s="8">
        <v>200000</v>
      </c>
      <c r="H657" s="9">
        <f t="shared" si="8"/>
        <v>4200000</v>
      </c>
    </row>
    <row r="658" spans="1:8" ht="14.5">
      <c r="A658" s="6" t="str">
        <f t="shared" si="6"/>
        <v>BGR NGADIROJO_JATIROYO</v>
      </c>
      <c r="B658" s="11" t="s">
        <v>538</v>
      </c>
      <c r="C658" s="11" t="s">
        <v>613</v>
      </c>
      <c r="D658" s="11">
        <v>21.59</v>
      </c>
      <c r="E658" s="7">
        <f>VLOOKUP(A658, Sheet2!$A$2:$K$8265, 11)</f>
        <v>110.10129999999999</v>
      </c>
      <c r="F658" s="7">
        <f t="shared" si="7"/>
        <v>2.69875</v>
      </c>
      <c r="G658" s="8">
        <v>200000</v>
      </c>
      <c r="H658" s="9">
        <f t="shared" si="8"/>
        <v>4400000</v>
      </c>
    </row>
    <row r="659" spans="1:8" ht="14.5">
      <c r="A659" s="6" t="str">
        <f t="shared" si="6"/>
        <v>BGR NGADIROJO_JATISARI</v>
      </c>
      <c r="B659" s="11" t="s">
        <v>538</v>
      </c>
      <c r="C659" s="11" t="s">
        <v>101</v>
      </c>
      <c r="D659" s="11">
        <v>20.7</v>
      </c>
      <c r="E659" s="7">
        <f>VLOOKUP(A659, Sheet2!$A$2:$K$8265, 11)</f>
        <v>110.10129999999999</v>
      </c>
      <c r="F659" s="7">
        <f t="shared" si="7"/>
        <v>2.5874999999999999</v>
      </c>
      <c r="G659" s="8">
        <v>200000</v>
      </c>
      <c r="H659" s="9">
        <f t="shared" si="8"/>
        <v>4200000</v>
      </c>
    </row>
    <row r="660" spans="1:8" ht="14.5">
      <c r="A660" s="6" t="str">
        <f t="shared" si="6"/>
        <v>BGR NGADIROJO_JATISAWIT</v>
      </c>
      <c r="B660" s="11" t="s">
        <v>538</v>
      </c>
      <c r="C660" s="11" t="s">
        <v>288</v>
      </c>
      <c r="D660" s="11">
        <v>21.59</v>
      </c>
      <c r="E660" s="7">
        <f>VLOOKUP(A660, Sheet2!$A$2:$K$8265, 11)</f>
        <v>110.10129999999999</v>
      </c>
      <c r="F660" s="7">
        <f t="shared" si="7"/>
        <v>2.69875</v>
      </c>
      <c r="G660" s="8">
        <v>200000</v>
      </c>
      <c r="H660" s="9">
        <f t="shared" si="8"/>
        <v>4400000</v>
      </c>
    </row>
    <row r="661" spans="1:8" ht="14.5">
      <c r="A661" s="6" t="str">
        <f t="shared" si="6"/>
        <v>BGR NGADIROJO_JATISOBO</v>
      </c>
      <c r="B661" s="11" t="s">
        <v>538</v>
      </c>
      <c r="C661" s="11" t="s">
        <v>614</v>
      </c>
      <c r="D661" s="11">
        <v>21.59</v>
      </c>
      <c r="E661" s="7">
        <f>VLOOKUP(A661, Sheet2!$A$2:$K$8265, 11)</f>
        <v>110.10129999999999</v>
      </c>
      <c r="F661" s="7">
        <f t="shared" si="7"/>
        <v>2.69875</v>
      </c>
      <c r="G661" s="8">
        <v>200000</v>
      </c>
      <c r="H661" s="9">
        <f t="shared" si="8"/>
        <v>4400000</v>
      </c>
    </row>
    <row r="662" spans="1:8" ht="14.5">
      <c r="A662" s="6" t="str">
        <f t="shared" si="6"/>
        <v>BGR NGADIROJO_JATISRONO</v>
      </c>
      <c r="B662" s="11" t="s">
        <v>538</v>
      </c>
      <c r="C662" s="11" t="s">
        <v>615</v>
      </c>
      <c r="D662" s="11">
        <v>20.7</v>
      </c>
      <c r="E662" s="7">
        <f>VLOOKUP(A662, Sheet2!$A$2:$K$8265, 11)</f>
        <v>110.10129999999999</v>
      </c>
      <c r="F662" s="7">
        <f t="shared" si="7"/>
        <v>2.5874999999999999</v>
      </c>
      <c r="G662" s="8">
        <v>200000</v>
      </c>
      <c r="H662" s="9">
        <f t="shared" si="8"/>
        <v>4200000</v>
      </c>
    </row>
    <row r="663" spans="1:8" ht="14.5">
      <c r="A663" s="6" t="str">
        <f t="shared" si="6"/>
        <v>BGR NGADIROJO_JATISUKO</v>
      </c>
      <c r="B663" s="11" t="s">
        <v>538</v>
      </c>
      <c r="C663" s="11" t="s">
        <v>616</v>
      </c>
      <c r="D663" s="11">
        <v>21.59</v>
      </c>
      <c r="E663" s="7">
        <f>VLOOKUP(A663, Sheet2!$A$2:$K$8265, 11)</f>
        <v>110.10129999999999</v>
      </c>
      <c r="F663" s="7">
        <f t="shared" si="7"/>
        <v>2.69875</v>
      </c>
      <c r="G663" s="8">
        <v>200000</v>
      </c>
      <c r="H663" s="9">
        <f t="shared" si="8"/>
        <v>4400000</v>
      </c>
    </row>
    <row r="664" spans="1:8" ht="14.5">
      <c r="A664" s="6" t="str">
        <f t="shared" si="6"/>
        <v>BGR NGADIROJO_JATIWARNO</v>
      </c>
      <c r="B664" s="11" t="s">
        <v>538</v>
      </c>
      <c r="C664" s="11" t="s">
        <v>617</v>
      </c>
      <c r="D664" s="11">
        <v>21.59</v>
      </c>
      <c r="E664" s="7">
        <f>VLOOKUP(A664, Sheet2!$A$2:$K$8265, 11)</f>
        <v>110.10129999999999</v>
      </c>
      <c r="F664" s="7">
        <f t="shared" si="7"/>
        <v>2.69875</v>
      </c>
      <c r="G664" s="8">
        <v>200000</v>
      </c>
      <c r="H664" s="9">
        <f t="shared" si="8"/>
        <v>4400000</v>
      </c>
    </row>
    <row r="665" spans="1:8" ht="14.5">
      <c r="A665" s="6" t="str">
        <f t="shared" si="6"/>
        <v>BGR NGADIROJO_JATIYOSO</v>
      </c>
      <c r="B665" s="11" t="s">
        <v>538</v>
      </c>
      <c r="C665" s="11" t="s">
        <v>618</v>
      </c>
      <c r="D665" s="11">
        <v>21.59</v>
      </c>
      <c r="E665" s="7">
        <f>VLOOKUP(A665, Sheet2!$A$2:$K$8265, 11)</f>
        <v>110.10129999999999</v>
      </c>
      <c r="F665" s="7">
        <f t="shared" si="7"/>
        <v>2.69875</v>
      </c>
      <c r="G665" s="8">
        <v>200000</v>
      </c>
      <c r="H665" s="9">
        <f t="shared" si="8"/>
        <v>4400000</v>
      </c>
    </row>
    <row r="666" spans="1:8" ht="14.5">
      <c r="A666" s="6" t="str">
        <f t="shared" si="6"/>
        <v>BGR NGADIROJO_JEBLOGAN</v>
      </c>
      <c r="B666" s="11" t="s">
        <v>538</v>
      </c>
      <c r="C666" s="11" t="s">
        <v>619</v>
      </c>
      <c r="D666" s="11">
        <v>20.7</v>
      </c>
      <c r="E666" s="7">
        <f>VLOOKUP(A666, Sheet2!$A$2:$K$8265, 11)</f>
        <v>110.10129999999999</v>
      </c>
      <c r="F666" s="7">
        <f t="shared" si="7"/>
        <v>2.5874999999999999</v>
      </c>
      <c r="G666" s="8">
        <v>200000</v>
      </c>
      <c r="H666" s="9">
        <f t="shared" si="8"/>
        <v>4200000</v>
      </c>
    </row>
    <row r="667" spans="1:8" ht="14.5">
      <c r="A667" s="6" t="str">
        <f t="shared" si="6"/>
        <v>BGR NGADIROJO_JENDI</v>
      </c>
      <c r="B667" s="11" t="s">
        <v>538</v>
      </c>
      <c r="C667" s="11" t="s">
        <v>620</v>
      </c>
      <c r="D667" s="11">
        <v>20.7</v>
      </c>
      <c r="E667" s="7">
        <f>VLOOKUP(A667, Sheet2!$A$2:$K$8265, 11)</f>
        <v>110.10129999999999</v>
      </c>
      <c r="F667" s="7">
        <f t="shared" si="7"/>
        <v>2.5874999999999999</v>
      </c>
      <c r="G667" s="8">
        <v>200000</v>
      </c>
      <c r="H667" s="9">
        <f t="shared" si="8"/>
        <v>4200000</v>
      </c>
    </row>
    <row r="668" spans="1:8" ht="14.5">
      <c r="A668" s="6" t="str">
        <f t="shared" si="6"/>
        <v>BGR NGADIROJO_JEPORO</v>
      </c>
      <c r="B668" s="11" t="s">
        <v>538</v>
      </c>
      <c r="C668" s="11" t="s">
        <v>621</v>
      </c>
      <c r="D668" s="11">
        <v>20.7</v>
      </c>
      <c r="E668" s="7">
        <f>VLOOKUP(A668, Sheet2!$A$2:$K$8265, 11)</f>
        <v>110.10129999999999</v>
      </c>
      <c r="F668" s="7">
        <f t="shared" si="7"/>
        <v>2.5874999999999999</v>
      </c>
      <c r="G668" s="8">
        <v>200000</v>
      </c>
      <c r="H668" s="9">
        <f t="shared" si="8"/>
        <v>4200000</v>
      </c>
    </row>
    <row r="669" spans="1:8" ht="14.5">
      <c r="A669" s="6" t="str">
        <f t="shared" si="6"/>
        <v>BGR NGADIROJO_JIMBAR</v>
      </c>
      <c r="B669" s="11" t="s">
        <v>538</v>
      </c>
      <c r="C669" s="11" t="s">
        <v>622</v>
      </c>
      <c r="D669" s="11">
        <v>20.7</v>
      </c>
      <c r="E669" s="7">
        <f>VLOOKUP(A669, Sheet2!$A$2:$K$8265, 11)</f>
        <v>110.10129999999999</v>
      </c>
      <c r="F669" s="7">
        <f t="shared" si="7"/>
        <v>2.5874999999999999</v>
      </c>
      <c r="G669" s="8">
        <v>200000</v>
      </c>
      <c r="H669" s="9">
        <f t="shared" si="8"/>
        <v>4200000</v>
      </c>
    </row>
    <row r="670" spans="1:8" ht="14.5">
      <c r="A670" s="6" t="str">
        <f t="shared" si="6"/>
        <v>BGR NGADIROJO_JOHO</v>
      </c>
      <c r="B670" s="11" t="s">
        <v>538</v>
      </c>
      <c r="C670" s="11" t="s">
        <v>623</v>
      </c>
      <c r="D670" s="11">
        <v>20.7</v>
      </c>
      <c r="E670" s="7">
        <f>VLOOKUP(A670, Sheet2!$A$2:$K$8265, 11)</f>
        <v>110.10129999999999</v>
      </c>
      <c r="F670" s="7">
        <f t="shared" si="7"/>
        <v>2.5874999999999999</v>
      </c>
      <c r="G670" s="8">
        <v>200000</v>
      </c>
      <c r="H670" s="9">
        <f t="shared" si="8"/>
        <v>4200000</v>
      </c>
    </row>
    <row r="671" spans="1:8" ht="14.5">
      <c r="A671" s="6" t="str">
        <f t="shared" si="6"/>
        <v>BGR NGADIROJO_JOHUNUT</v>
      </c>
      <c r="B671" s="11" t="s">
        <v>538</v>
      </c>
      <c r="C671" s="11" t="s">
        <v>624</v>
      </c>
      <c r="D671" s="11">
        <v>20.7</v>
      </c>
      <c r="E671" s="7">
        <f>VLOOKUP(A671, Sheet2!$A$2:$K$8265, 11)</f>
        <v>110.10129999999999</v>
      </c>
      <c r="F671" s="7">
        <f t="shared" si="7"/>
        <v>2.5874999999999999</v>
      </c>
      <c r="G671" s="8">
        <v>200000</v>
      </c>
      <c r="H671" s="9">
        <f t="shared" si="8"/>
        <v>4200000</v>
      </c>
    </row>
    <row r="672" spans="1:8" ht="14.5">
      <c r="A672" s="6" t="str">
        <f t="shared" si="6"/>
        <v>BGR NGADIROJO_JUMANTORO</v>
      </c>
      <c r="B672" s="11" t="s">
        <v>538</v>
      </c>
      <c r="C672" s="11" t="s">
        <v>625</v>
      </c>
      <c r="D672" s="11">
        <v>21.59</v>
      </c>
      <c r="E672" s="7">
        <f>VLOOKUP(A672, Sheet2!$A$2:$K$8265, 11)</f>
        <v>110.10129999999999</v>
      </c>
      <c r="F672" s="7">
        <f t="shared" si="7"/>
        <v>2.69875</v>
      </c>
      <c r="G672" s="8">
        <v>200000</v>
      </c>
      <c r="H672" s="9">
        <f t="shared" si="8"/>
        <v>4400000</v>
      </c>
    </row>
    <row r="673" spans="1:8" ht="14.5">
      <c r="A673" s="6" t="str">
        <f t="shared" si="6"/>
        <v>BGR NGADIROJO_JUMAPOLO</v>
      </c>
      <c r="B673" s="11" t="s">
        <v>538</v>
      </c>
      <c r="C673" s="11" t="s">
        <v>626</v>
      </c>
      <c r="D673" s="11">
        <v>21.59</v>
      </c>
      <c r="E673" s="7">
        <f>VLOOKUP(A673, Sheet2!$A$2:$K$8265, 11)</f>
        <v>110.10129999999999</v>
      </c>
      <c r="F673" s="7">
        <f t="shared" si="7"/>
        <v>2.69875</v>
      </c>
      <c r="G673" s="8">
        <v>200000</v>
      </c>
      <c r="H673" s="9">
        <f t="shared" si="8"/>
        <v>4400000</v>
      </c>
    </row>
    <row r="674" spans="1:8" ht="14.5">
      <c r="A674" s="6" t="str">
        <f t="shared" si="6"/>
        <v>BGR NGADIROJO_KADIPIRO</v>
      </c>
      <c r="B674" s="11" t="s">
        <v>538</v>
      </c>
      <c r="C674" s="11" t="s">
        <v>627</v>
      </c>
      <c r="D674" s="11">
        <v>21.59</v>
      </c>
      <c r="E674" s="7">
        <f>VLOOKUP(A674, Sheet2!$A$2:$K$8265, 11)</f>
        <v>110.10129999999999</v>
      </c>
      <c r="F674" s="7">
        <f t="shared" si="7"/>
        <v>2.69875</v>
      </c>
      <c r="G674" s="8">
        <v>200000</v>
      </c>
      <c r="H674" s="9">
        <f t="shared" si="8"/>
        <v>4400000</v>
      </c>
    </row>
    <row r="675" spans="1:8" ht="14.5">
      <c r="A675" s="6" t="str">
        <f t="shared" si="6"/>
        <v>BGR NGADIROJO_KALISORO</v>
      </c>
      <c r="B675" s="11" t="s">
        <v>538</v>
      </c>
      <c r="C675" s="11" t="s">
        <v>628</v>
      </c>
      <c r="D675" s="11">
        <v>21.59</v>
      </c>
      <c r="E675" s="7">
        <f>VLOOKUP(A675, Sheet2!$A$2:$K$8265, 11)</f>
        <v>110.10129999999999</v>
      </c>
      <c r="F675" s="7">
        <f t="shared" si="7"/>
        <v>2.69875</v>
      </c>
      <c r="G675" s="8">
        <v>200000</v>
      </c>
      <c r="H675" s="9">
        <f t="shared" si="8"/>
        <v>4400000</v>
      </c>
    </row>
    <row r="676" spans="1:8" ht="14.5">
      <c r="A676" s="6" t="str">
        <f t="shared" si="6"/>
        <v>BGR NGADIROJO_KARANG</v>
      </c>
      <c r="B676" s="11" t="s">
        <v>538</v>
      </c>
      <c r="C676" s="11" t="s">
        <v>629</v>
      </c>
      <c r="D676" s="11">
        <v>20.7</v>
      </c>
      <c r="E676" s="7">
        <f>VLOOKUP(A676, Sheet2!$A$2:$K$8265, 11)</f>
        <v>110.10129999999999</v>
      </c>
      <c r="F676" s="7">
        <f t="shared" si="7"/>
        <v>2.5874999999999999</v>
      </c>
      <c r="G676" s="8">
        <v>200000</v>
      </c>
      <c r="H676" s="9">
        <f t="shared" si="8"/>
        <v>4200000</v>
      </c>
    </row>
    <row r="677" spans="1:8" ht="14.5">
      <c r="A677" s="6" t="str">
        <f t="shared" si="6"/>
        <v>BGR NGADIROJO_KARANG</v>
      </c>
      <c r="B677" s="11" t="s">
        <v>538</v>
      </c>
      <c r="C677" s="11" t="s">
        <v>629</v>
      </c>
      <c r="D677" s="11">
        <v>21.59</v>
      </c>
      <c r="E677" s="7">
        <f>VLOOKUP(A677, Sheet2!$A$2:$K$8265, 11)</f>
        <v>110.10129999999999</v>
      </c>
      <c r="F677" s="7">
        <f t="shared" si="7"/>
        <v>2.69875</v>
      </c>
      <c r="G677" s="8">
        <v>200000</v>
      </c>
      <c r="H677" s="9">
        <f t="shared" si="8"/>
        <v>4400000</v>
      </c>
    </row>
    <row r="678" spans="1:8" ht="14.5">
      <c r="A678" s="6" t="str">
        <f t="shared" si="6"/>
        <v>BGR NGADIROJO_KARANGBANGUN</v>
      </c>
      <c r="B678" s="11" t="s">
        <v>538</v>
      </c>
      <c r="C678" s="11" t="s">
        <v>630</v>
      </c>
      <c r="D678" s="11">
        <v>21.59</v>
      </c>
      <c r="E678" s="7">
        <f>VLOOKUP(A678, Sheet2!$A$2:$K$8265, 11)</f>
        <v>110.10129999999999</v>
      </c>
      <c r="F678" s="7">
        <f t="shared" si="7"/>
        <v>2.69875</v>
      </c>
      <c r="G678" s="8">
        <v>200000</v>
      </c>
      <c r="H678" s="9">
        <f t="shared" si="8"/>
        <v>4400000</v>
      </c>
    </row>
    <row r="679" spans="1:8" ht="14.5">
      <c r="A679" s="6" t="str">
        <f t="shared" si="6"/>
        <v>BGR NGADIROJO_KARANGBANGUN</v>
      </c>
      <c r="B679" s="11" t="s">
        <v>538</v>
      </c>
      <c r="C679" s="11" t="s">
        <v>630</v>
      </c>
      <c r="D679" s="11">
        <v>21.59</v>
      </c>
      <c r="E679" s="7">
        <f>VLOOKUP(A679, Sheet2!$A$2:$K$8265, 11)</f>
        <v>110.10129999999999</v>
      </c>
      <c r="F679" s="7">
        <f t="shared" si="7"/>
        <v>2.69875</v>
      </c>
      <c r="G679" s="8">
        <v>200000</v>
      </c>
      <c r="H679" s="9">
        <f t="shared" si="8"/>
        <v>4400000</v>
      </c>
    </row>
    <row r="680" spans="1:8" ht="14.5">
      <c r="A680" s="6" t="str">
        <f t="shared" si="6"/>
        <v>BGR NGADIROJO_KARANGLO</v>
      </c>
      <c r="B680" s="11" t="s">
        <v>538</v>
      </c>
      <c r="C680" s="11" t="s">
        <v>631</v>
      </c>
      <c r="D680" s="11">
        <v>21.59</v>
      </c>
      <c r="E680" s="7">
        <f>VLOOKUP(A680, Sheet2!$A$2:$K$8265, 11)</f>
        <v>110.10129999999999</v>
      </c>
      <c r="F680" s="7">
        <f t="shared" si="7"/>
        <v>2.69875</v>
      </c>
      <c r="G680" s="8">
        <v>200000</v>
      </c>
      <c r="H680" s="9">
        <f t="shared" si="8"/>
        <v>4400000</v>
      </c>
    </row>
    <row r="681" spans="1:8" ht="14.5">
      <c r="A681" s="6" t="str">
        <f t="shared" si="6"/>
        <v>BGR NGADIROJO_KARANGSARI</v>
      </c>
      <c r="B681" s="11" t="s">
        <v>538</v>
      </c>
      <c r="C681" s="11" t="s">
        <v>298</v>
      </c>
      <c r="D681" s="11">
        <v>21.59</v>
      </c>
      <c r="E681" s="7">
        <f>VLOOKUP(A681, Sheet2!$A$2:$K$8265, 11)</f>
        <v>110.10129999999999</v>
      </c>
      <c r="F681" s="7">
        <f t="shared" si="7"/>
        <v>2.69875</v>
      </c>
      <c r="G681" s="8">
        <v>200000</v>
      </c>
      <c r="H681" s="9">
        <f t="shared" si="8"/>
        <v>4400000</v>
      </c>
    </row>
    <row r="682" spans="1:8" ht="14.5">
      <c r="A682" s="6" t="str">
        <f t="shared" si="6"/>
        <v>BGR NGADIROJO_KARANGTENGAH</v>
      </c>
      <c r="B682" s="11" t="s">
        <v>538</v>
      </c>
      <c r="C682" s="11" t="s">
        <v>409</v>
      </c>
      <c r="D682" s="11">
        <v>20.7</v>
      </c>
      <c r="E682" s="7">
        <f>VLOOKUP(A682, Sheet2!$A$2:$K$8265, 11)</f>
        <v>110.10129999999999</v>
      </c>
      <c r="F682" s="7">
        <f t="shared" si="7"/>
        <v>2.5874999999999999</v>
      </c>
      <c r="G682" s="8">
        <v>200000</v>
      </c>
      <c r="H682" s="9">
        <f t="shared" si="8"/>
        <v>4200000</v>
      </c>
    </row>
    <row r="683" spans="1:8" ht="14.5">
      <c r="A683" s="6" t="str">
        <f t="shared" si="6"/>
        <v>BGR NGADIROJO_KASIHAN</v>
      </c>
      <c r="B683" s="11" t="s">
        <v>538</v>
      </c>
      <c r="C683" s="11" t="s">
        <v>632</v>
      </c>
      <c r="D683" s="11">
        <v>20.7</v>
      </c>
      <c r="E683" s="7">
        <f>VLOOKUP(A683, Sheet2!$A$2:$K$8265, 11)</f>
        <v>110.10129999999999</v>
      </c>
      <c r="F683" s="7">
        <f t="shared" si="7"/>
        <v>2.5874999999999999</v>
      </c>
      <c r="G683" s="8">
        <v>200000</v>
      </c>
      <c r="H683" s="9">
        <f t="shared" si="8"/>
        <v>4200000</v>
      </c>
    </row>
    <row r="684" spans="1:8" ht="14.5">
      <c r="A684" s="6" t="str">
        <f t="shared" si="6"/>
        <v>BGR NGADIROJO_KAYULOKO</v>
      </c>
      <c r="B684" s="11" t="s">
        <v>538</v>
      </c>
      <c r="C684" s="11" t="s">
        <v>633</v>
      </c>
      <c r="D684" s="11">
        <v>20.7</v>
      </c>
      <c r="E684" s="7">
        <f>VLOOKUP(A684, Sheet2!$A$2:$K$8265, 11)</f>
        <v>110.10129999999999</v>
      </c>
      <c r="F684" s="7">
        <f t="shared" si="7"/>
        <v>2.5874999999999999</v>
      </c>
      <c r="G684" s="8">
        <v>200000</v>
      </c>
      <c r="H684" s="9">
        <f t="shared" si="8"/>
        <v>4200000</v>
      </c>
    </row>
    <row r="685" spans="1:8" ht="14.5">
      <c r="A685" s="6" t="str">
        <f t="shared" si="6"/>
        <v>BGR NGADIROJO_KEBONAGUNG</v>
      </c>
      <c r="B685" s="11" t="s">
        <v>538</v>
      </c>
      <c r="C685" s="11" t="s">
        <v>634</v>
      </c>
      <c r="D685" s="11">
        <v>20.7</v>
      </c>
      <c r="E685" s="7">
        <f>VLOOKUP(A685, Sheet2!$A$2:$K$8265, 11)</f>
        <v>110.10129999999999</v>
      </c>
      <c r="F685" s="7">
        <f t="shared" si="7"/>
        <v>2.5874999999999999</v>
      </c>
      <c r="G685" s="8">
        <v>200000</v>
      </c>
      <c r="H685" s="9">
        <f t="shared" si="8"/>
        <v>4200000</v>
      </c>
    </row>
    <row r="686" spans="1:8" ht="14.5">
      <c r="A686" s="6" t="str">
        <f t="shared" si="6"/>
        <v>BGR NGADIROJO_KEDAWUNG</v>
      </c>
      <c r="B686" s="11" t="s">
        <v>538</v>
      </c>
      <c r="C686" s="11" t="s">
        <v>300</v>
      </c>
      <c r="D686" s="11">
        <v>21.59</v>
      </c>
      <c r="E686" s="7">
        <f>VLOOKUP(A686, Sheet2!$A$2:$K$8265, 11)</f>
        <v>110.10129999999999</v>
      </c>
      <c r="F686" s="7">
        <f t="shared" si="7"/>
        <v>2.69875</v>
      </c>
      <c r="G686" s="8">
        <v>200000</v>
      </c>
      <c r="H686" s="9">
        <f t="shared" si="8"/>
        <v>4400000</v>
      </c>
    </row>
    <row r="687" spans="1:8" ht="14.5">
      <c r="A687" s="6" t="str">
        <f t="shared" si="6"/>
        <v>BGR NGADIROJO_KEDUNGGUPIT</v>
      </c>
      <c r="B687" s="11" t="s">
        <v>538</v>
      </c>
      <c r="C687" s="11" t="s">
        <v>635</v>
      </c>
      <c r="D687" s="11">
        <v>20.7</v>
      </c>
      <c r="E687" s="7">
        <f>VLOOKUP(A687, Sheet2!$A$2:$K$8265, 11)</f>
        <v>110.10129999999999</v>
      </c>
      <c r="F687" s="7">
        <f t="shared" si="7"/>
        <v>2.5874999999999999</v>
      </c>
      <c r="G687" s="8">
        <v>200000</v>
      </c>
      <c r="H687" s="9">
        <f t="shared" si="8"/>
        <v>4200000</v>
      </c>
    </row>
    <row r="688" spans="1:8" ht="14.5">
      <c r="A688" s="6" t="str">
        <f t="shared" si="6"/>
        <v>BGR NGADIROJO_KEDUNGOMBO</v>
      </c>
      <c r="B688" s="11" t="s">
        <v>538</v>
      </c>
      <c r="C688" s="11" t="s">
        <v>636</v>
      </c>
      <c r="D688" s="11">
        <v>20.7</v>
      </c>
      <c r="E688" s="7">
        <f>VLOOKUP(A688, Sheet2!$A$2:$K$8265, 11)</f>
        <v>110.10129999999999</v>
      </c>
      <c r="F688" s="7">
        <f t="shared" si="7"/>
        <v>2.5874999999999999</v>
      </c>
      <c r="G688" s="8">
        <v>200000</v>
      </c>
      <c r="H688" s="9">
        <f t="shared" si="8"/>
        <v>4200000</v>
      </c>
    </row>
    <row r="689" spans="1:8" ht="14.5">
      <c r="A689" s="6" t="str">
        <f t="shared" si="6"/>
        <v>BGR NGADIROJO_KEDUNGREJO</v>
      </c>
      <c r="B689" s="11" t="s">
        <v>538</v>
      </c>
      <c r="C689" s="11" t="s">
        <v>637</v>
      </c>
      <c r="D689" s="11">
        <v>20.7</v>
      </c>
      <c r="E689" s="7">
        <f>VLOOKUP(A689, Sheet2!$A$2:$K$8265, 11)</f>
        <v>110.10129999999999</v>
      </c>
      <c r="F689" s="7">
        <f t="shared" si="7"/>
        <v>2.5874999999999999</v>
      </c>
      <c r="G689" s="8">
        <v>200000</v>
      </c>
      <c r="H689" s="9">
        <f t="shared" si="8"/>
        <v>4200000</v>
      </c>
    </row>
    <row r="690" spans="1:8" ht="14.5">
      <c r="A690" s="6" t="str">
        <f t="shared" si="6"/>
        <v>BGR NGADIROJO_KEMBANG</v>
      </c>
      <c r="B690" s="11" t="s">
        <v>538</v>
      </c>
      <c r="C690" s="11" t="s">
        <v>638</v>
      </c>
      <c r="D690" s="11">
        <v>20.7</v>
      </c>
      <c r="E690" s="7">
        <f>VLOOKUP(A690, Sheet2!$A$2:$K$8265, 11)</f>
        <v>110.10129999999999</v>
      </c>
      <c r="F690" s="7">
        <f t="shared" si="7"/>
        <v>2.5874999999999999</v>
      </c>
      <c r="G690" s="8">
        <v>200000</v>
      </c>
      <c r="H690" s="9">
        <f t="shared" si="8"/>
        <v>4200000</v>
      </c>
    </row>
    <row r="691" spans="1:8" ht="14.5">
      <c r="A691" s="6" t="str">
        <f t="shared" si="6"/>
        <v>BGR NGADIROJO_KENTENG</v>
      </c>
      <c r="B691" s="11" t="s">
        <v>538</v>
      </c>
      <c r="C691" s="11" t="s">
        <v>639</v>
      </c>
      <c r="D691" s="11">
        <v>20.7</v>
      </c>
      <c r="E691" s="7">
        <f>VLOOKUP(A691, Sheet2!$A$2:$K$8265, 11)</f>
        <v>110.10129999999999</v>
      </c>
      <c r="F691" s="7">
        <f t="shared" si="7"/>
        <v>2.5874999999999999</v>
      </c>
      <c r="G691" s="8">
        <v>200000</v>
      </c>
      <c r="H691" s="9">
        <f t="shared" si="8"/>
        <v>4200000</v>
      </c>
    </row>
    <row r="692" spans="1:8" ht="14.5">
      <c r="A692" s="6" t="str">
        <f t="shared" si="6"/>
        <v>BGR NGADIROJO_KEPYAR</v>
      </c>
      <c r="B692" s="11" t="s">
        <v>538</v>
      </c>
      <c r="C692" s="11" t="s">
        <v>640</v>
      </c>
      <c r="D692" s="11">
        <v>20.7</v>
      </c>
      <c r="E692" s="7">
        <f>VLOOKUP(A692, Sheet2!$A$2:$K$8265, 11)</f>
        <v>110.10129999999999</v>
      </c>
      <c r="F692" s="7">
        <f t="shared" si="7"/>
        <v>2.5874999999999999</v>
      </c>
      <c r="G692" s="8">
        <v>200000</v>
      </c>
      <c r="H692" s="9">
        <f t="shared" si="8"/>
        <v>4200000</v>
      </c>
    </row>
    <row r="693" spans="1:8" ht="14.5">
      <c r="A693" s="6" t="str">
        <f t="shared" si="6"/>
        <v>BGR NGADIROJO_KERJO KIDUL</v>
      </c>
      <c r="B693" s="11" t="s">
        <v>538</v>
      </c>
      <c r="C693" s="11" t="s">
        <v>641</v>
      </c>
      <c r="D693" s="11">
        <v>20.7</v>
      </c>
      <c r="E693" s="7">
        <f>VLOOKUP(A693, Sheet2!$A$2:$K$8265, 11)</f>
        <v>110.10129999999999</v>
      </c>
      <c r="F693" s="7">
        <f t="shared" si="7"/>
        <v>2.5874999999999999</v>
      </c>
      <c r="G693" s="8">
        <v>200000</v>
      </c>
      <c r="H693" s="9">
        <f t="shared" si="8"/>
        <v>4200000</v>
      </c>
    </row>
    <row r="694" spans="1:8" ht="14.5">
      <c r="A694" s="6" t="str">
        <f t="shared" si="6"/>
        <v>BGR NGADIROJO_KERJO LOR</v>
      </c>
      <c r="B694" s="11" t="s">
        <v>538</v>
      </c>
      <c r="C694" s="11" t="s">
        <v>642</v>
      </c>
      <c r="D694" s="11">
        <v>20.7</v>
      </c>
      <c r="E694" s="7">
        <f>VLOOKUP(A694, Sheet2!$A$2:$K$8265, 11)</f>
        <v>110.10129999999999</v>
      </c>
      <c r="F694" s="7">
        <f t="shared" si="7"/>
        <v>2.5874999999999999</v>
      </c>
      <c r="G694" s="8">
        <v>200000</v>
      </c>
      <c r="H694" s="9">
        <f t="shared" si="8"/>
        <v>4200000</v>
      </c>
    </row>
    <row r="695" spans="1:8" ht="14.5">
      <c r="A695" s="6" t="str">
        <f t="shared" si="6"/>
        <v>BGR NGADIROJO_KETOS</v>
      </c>
      <c r="B695" s="11" t="s">
        <v>538</v>
      </c>
      <c r="C695" s="11" t="s">
        <v>643</v>
      </c>
      <c r="D695" s="11">
        <v>20.7</v>
      </c>
      <c r="E695" s="7">
        <f>VLOOKUP(A695, Sheet2!$A$2:$K$8265, 11)</f>
        <v>110.10129999999999</v>
      </c>
      <c r="F695" s="7">
        <f t="shared" si="7"/>
        <v>2.5874999999999999</v>
      </c>
      <c r="G695" s="8">
        <v>200000</v>
      </c>
      <c r="H695" s="9">
        <f t="shared" si="8"/>
        <v>4200000</v>
      </c>
    </row>
    <row r="696" spans="1:8" ht="14.5">
      <c r="A696" s="6" t="str">
        <f t="shared" si="6"/>
        <v>BGR NGADIROJO_KISMANTORO</v>
      </c>
      <c r="B696" s="11" t="s">
        <v>538</v>
      </c>
      <c r="C696" s="11" t="s">
        <v>644</v>
      </c>
      <c r="D696" s="11">
        <v>20.7</v>
      </c>
      <c r="E696" s="7">
        <f>VLOOKUP(A696, Sheet2!$A$2:$K$8265, 11)</f>
        <v>110.10129999999999</v>
      </c>
      <c r="F696" s="7">
        <f t="shared" si="7"/>
        <v>2.5874999999999999</v>
      </c>
      <c r="G696" s="8">
        <v>200000</v>
      </c>
      <c r="H696" s="9">
        <f t="shared" si="8"/>
        <v>4200000</v>
      </c>
    </row>
    <row r="697" spans="1:8" ht="14.5">
      <c r="A697" s="6" t="str">
        <f t="shared" si="6"/>
        <v>BGR NGADIROJO_KLUNGGEN</v>
      </c>
      <c r="B697" s="11" t="s">
        <v>538</v>
      </c>
      <c r="C697" s="11" t="s">
        <v>645</v>
      </c>
      <c r="D697" s="11">
        <v>20.7</v>
      </c>
      <c r="E697" s="7">
        <f>VLOOKUP(A697, Sheet2!$A$2:$K$8265, 11)</f>
        <v>110.10129999999999</v>
      </c>
      <c r="F697" s="7">
        <f t="shared" si="7"/>
        <v>2.5874999999999999</v>
      </c>
      <c r="G697" s="8">
        <v>200000</v>
      </c>
      <c r="H697" s="9">
        <f t="shared" si="8"/>
        <v>4200000</v>
      </c>
    </row>
    <row r="698" spans="1:8" ht="14.5">
      <c r="A698" s="6" t="str">
        <f t="shared" si="6"/>
        <v>BGR NGADIROJO_KOPEN</v>
      </c>
      <c r="B698" s="11" t="s">
        <v>538</v>
      </c>
      <c r="C698" s="11" t="s">
        <v>646</v>
      </c>
      <c r="D698" s="11">
        <v>20.7</v>
      </c>
      <c r="E698" s="7">
        <f>VLOOKUP(A698, Sheet2!$A$2:$K$8265, 11)</f>
        <v>110.10129999999999</v>
      </c>
      <c r="F698" s="7">
        <f t="shared" si="7"/>
        <v>2.5874999999999999</v>
      </c>
      <c r="G698" s="8">
        <v>200000</v>
      </c>
      <c r="H698" s="9">
        <f t="shared" si="8"/>
        <v>4200000</v>
      </c>
    </row>
    <row r="699" spans="1:8" ht="14.5">
      <c r="A699" s="6" t="str">
        <f t="shared" si="6"/>
        <v>BGR NGADIROJO_KORIPAN</v>
      </c>
      <c r="B699" s="11" t="s">
        <v>538</v>
      </c>
      <c r="C699" s="11" t="s">
        <v>647</v>
      </c>
      <c r="D699" s="11">
        <v>21.59</v>
      </c>
      <c r="E699" s="7">
        <f>VLOOKUP(A699, Sheet2!$A$2:$K$8265, 11)</f>
        <v>110.10129999999999</v>
      </c>
      <c r="F699" s="7">
        <f t="shared" si="7"/>
        <v>2.69875</v>
      </c>
      <c r="G699" s="8">
        <v>200000</v>
      </c>
      <c r="H699" s="9">
        <f t="shared" si="8"/>
        <v>4400000</v>
      </c>
    </row>
    <row r="700" spans="1:8" ht="14.5">
      <c r="A700" s="6" t="str">
        <f t="shared" si="6"/>
        <v>BGR NGADIROJO_KRANDEGAN</v>
      </c>
      <c r="B700" s="11" t="s">
        <v>538</v>
      </c>
      <c r="C700" s="11" t="s">
        <v>648</v>
      </c>
      <c r="D700" s="11">
        <v>20.7</v>
      </c>
      <c r="E700" s="7">
        <f>VLOOKUP(A700, Sheet2!$A$2:$K$8265, 11)</f>
        <v>110.10129999999999</v>
      </c>
      <c r="F700" s="7">
        <f t="shared" si="7"/>
        <v>2.5874999999999999</v>
      </c>
      <c r="G700" s="8">
        <v>200000</v>
      </c>
      <c r="H700" s="9">
        <f t="shared" si="8"/>
        <v>4200000</v>
      </c>
    </row>
    <row r="701" spans="1:8" ht="14.5">
      <c r="A701" s="6" t="str">
        <f t="shared" si="6"/>
        <v>BGR NGADIROJO_KUDI</v>
      </c>
      <c r="B701" s="11" t="s">
        <v>538</v>
      </c>
      <c r="C701" s="11" t="s">
        <v>649</v>
      </c>
      <c r="D701" s="11">
        <v>20.7</v>
      </c>
      <c r="E701" s="7">
        <f>VLOOKUP(A701, Sheet2!$A$2:$K$8265, 11)</f>
        <v>110.10129999999999</v>
      </c>
      <c r="F701" s="7">
        <f t="shared" si="7"/>
        <v>2.5874999999999999</v>
      </c>
      <c r="G701" s="8">
        <v>200000</v>
      </c>
      <c r="H701" s="9">
        <f t="shared" si="8"/>
        <v>4200000</v>
      </c>
    </row>
    <row r="702" spans="1:8" ht="14.5">
      <c r="A702" s="6" t="str">
        <f t="shared" si="6"/>
        <v>BGR NGADIROJO_KULUREJO</v>
      </c>
      <c r="B702" s="11" t="s">
        <v>538</v>
      </c>
      <c r="C702" s="11" t="s">
        <v>650</v>
      </c>
      <c r="D702" s="11">
        <v>20.7</v>
      </c>
      <c r="E702" s="7">
        <f>VLOOKUP(A702, Sheet2!$A$2:$K$8265, 11)</f>
        <v>110.10129999999999</v>
      </c>
      <c r="F702" s="7">
        <f t="shared" si="7"/>
        <v>2.5874999999999999</v>
      </c>
      <c r="G702" s="8">
        <v>200000</v>
      </c>
      <c r="H702" s="9">
        <f t="shared" si="8"/>
        <v>4200000</v>
      </c>
    </row>
    <row r="703" spans="1:8" ht="14.5">
      <c r="A703" s="6" t="str">
        <f t="shared" si="6"/>
        <v>BGR NGADIROJO_LEMAHBANG</v>
      </c>
      <c r="B703" s="11" t="s">
        <v>538</v>
      </c>
      <c r="C703" s="11" t="s">
        <v>651</v>
      </c>
      <c r="D703" s="11">
        <v>20.7</v>
      </c>
      <c r="E703" s="7">
        <f>VLOOKUP(A703, Sheet2!$A$2:$K$8265, 11)</f>
        <v>110.10129999999999</v>
      </c>
      <c r="F703" s="7">
        <f t="shared" si="7"/>
        <v>2.5874999999999999</v>
      </c>
      <c r="G703" s="8">
        <v>200000</v>
      </c>
      <c r="H703" s="9">
        <f t="shared" si="8"/>
        <v>4200000</v>
      </c>
    </row>
    <row r="704" spans="1:8" ht="14.5">
      <c r="A704" s="6" t="str">
        <f t="shared" si="6"/>
        <v>BGR NGADIROJO_MADE</v>
      </c>
      <c r="B704" s="11" t="s">
        <v>538</v>
      </c>
      <c r="C704" s="11" t="s">
        <v>652</v>
      </c>
      <c r="D704" s="11">
        <v>20.7</v>
      </c>
      <c r="E704" s="7">
        <f>VLOOKUP(A704, Sheet2!$A$2:$K$8265, 11)</f>
        <v>110.10129999999999</v>
      </c>
      <c r="F704" s="7">
        <f t="shared" si="7"/>
        <v>2.5874999999999999</v>
      </c>
      <c r="G704" s="8">
        <v>200000</v>
      </c>
      <c r="H704" s="9">
        <f t="shared" si="8"/>
        <v>4200000</v>
      </c>
    </row>
    <row r="705" spans="1:8" ht="14.5">
      <c r="A705" s="6" t="str">
        <f t="shared" si="6"/>
        <v>BGR NGADIROJO_MANGUNHARJO</v>
      </c>
      <c r="B705" s="11" t="s">
        <v>538</v>
      </c>
      <c r="C705" s="11" t="s">
        <v>434</v>
      </c>
      <c r="D705" s="11">
        <v>20.7</v>
      </c>
      <c r="E705" s="7">
        <f>VLOOKUP(A705, Sheet2!$A$2:$K$8265, 11)</f>
        <v>110.10129999999999</v>
      </c>
      <c r="F705" s="7">
        <f t="shared" si="7"/>
        <v>2.5874999999999999</v>
      </c>
      <c r="G705" s="8">
        <v>200000</v>
      </c>
      <c r="H705" s="9">
        <f t="shared" si="8"/>
        <v>4200000</v>
      </c>
    </row>
    <row r="706" spans="1:8" ht="14.5">
      <c r="A706" s="6" t="str">
        <f t="shared" si="6"/>
        <v>BGR NGADIROJO_MANJUNG</v>
      </c>
      <c r="B706" s="11" t="s">
        <v>538</v>
      </c>
      <c r="C706" s="11" t="s">
        <v>653</v>
      </c>
      <c r="D706" s="11">
        <v>20.7</v>
      </c>
      <c r="E706" s="7">
        <f>VLOOKUP(A706, Sheet2!$A$2:$K$8265, 11)</f>
        <v>110.10129999999999</v>
      </c>
      <c r="F706" s="7">
        <f t="shared" si="7"/>
        <v>2.5874999999999999</v>
      </c>
      <c r="G706" s="8">
        <v>200000</v>
      </c>
      <c r="H706" s="9">
        <f t="shared" si="8"/>
        <v>4200000</v>
      </c>
    </row>
    <row r="707" spans="1:8" ht="14.5">
      <c r="A707" s="6" t="str">
        <f t="shared" si="6"/>
        <v>BGR NGADIROJO_MATESIH</v>
      </c>
      <c r="B707" s="11" t="s">
        <v>538</v>
      </c>
      <c r="C707" s="11" t="s">
        <v>654</v>
      </c>
      <c r="D707" s="11">
        <v>21.59</v>
      </c>
      <c r="E707" s="7">
        <f>VLOOKUP(A707, Sheet2!$A$2:$K$8265, 11)</f>
        <v>110.10129999999999</v>
      </c>
      <c r="F707" s="7">
        <f t="shared" si="7"/>
        <v>2.69875</v>
      </c>
      <c r="G707" s="8">
        <v>200000</v>
      </c>
      <c r="H707" s="9">
        <f t="shared" si="8"/>
        <v>4400000</v>
      </c>
    </row>
    <row r="708" spans="1:8" ht="14.5">
      <c r="A708" s="6" t="str">
        <f t="shared" si="6"/>
        <v>BGR NGADIROJO_MINGGARHARJO</v>
      </c>
      <c r="B708" s="11" t="s">
        <v>538</v>
      </c>
      <c r="C708" s="11" t="s">
        <v>655</v>
      </c>
      <c r="D708" s="11">
        <v>20.7</v>
      </c>
      <c r="E708" s="7">
        <f>VLOOKUP(A708, Sheet2!$A$2:$K$8265, 11)</f>
        <v>110.10129999999999</v>
      </c>
      <c r="F708" s="7">
        <f t="shared" si="7"/>
        <v>2.5874999999999999</v>
      </c>
      <c r="G708" s="8">
        <v>200000</v>
      </c>
      <c r="H708" s="9">
        <f t="shared" si="8"/>
        <v>4200000</v>
      </c>
    </row>
    <row r="709" spans="1:8" ht="14.5">
      <c r="A709" s="6" t="str">
        <f t="shared" si="6"/>
        <v>BGR NGADIROJO_MIRI</v>
      </c>
      <c r="B709" s="11" t="s">
        <v>538</v>
      </c>
      <c r="C709" s="11" t="s">
        <v>656</v>
      </c>
      <c r="D709" s="11">
        <v>20.7</v>
      </c>
      <c r="E709" s="7">
        <f>VLOOKUP(A709, Sheet2!$A$2:$K$8265, 11)</f>
        <v>110.10129999999999</v>
      </c>
      <c r="F709" s="7">
        <f t="shared" si="7"/>
        <v>2.5874999999999999</v>
      </c>
      <c r="G709" s="8">
        <v>200000</v>
      </c>
      <c r="H709" s="9">
        <f t="shared" si="8"/>
        <v>4200000</v>
      </c>
    </row>
    <row r="710" spans="1:8" ht="14.5">
      <c r="A710" s="6" t="str">
        <f t="shared" si="6"/>
        <v>BGR NGADIROJO_MIRICINDE</v>
      </c>
      <c r="B710" s="11" t="s">
        <v>538</v>
      </c>
      <c r="C710" s="11" t="s">
        <v>657</v>
      </c>
      <c r="D710" s="11">
        <v>20.7</v>
      </c>
      <c r="E710" s="7">
        <f>VLOOKUP(A710, Sheet2!$A$2:$K$8265, 11)</f>
        <v>110.10129999999999</v>
      </c>
      <c r="F710" s="7">
        <f t="shared" si="7"/>
        <v>2.5874999999999999</v>
      </c>
      <c r="G710" s="8">
        <v>200000</v>
      </c>
      <c r="H710" s="9">
        <f t="shared" si="8"/>
        <v>4200000</v>
      </c>
    </row>
    <row r="711" spans="1:8" ht="14.5">
      <c r="A711" s="6" t="str">
        <f t="shared" si="6"/>
        <v>BGR NGADIROJO_MLOKOMANIS KULON</v>
      </c>
      <c r="B711" s="11" t="s">
        <v>538</v>
      </c>
      <c r="C711" s="11" t="s">
        <v>658</v>
      </c>
      <c r="D711" s="11">
        <v>20.7</v>
      </c>
      <c r="E711" s="7">
        <f>VLOOKUP(A711, Sheet2!$A$2:$K$8265, 11)</f>
        <v>110.10129999999999</v>
      </c>
      <c r="F711" s="7">
        <f t="shared" si="7"/>
        <v>2.5874999999999999</v>
      </c>
      <c r="G711" s="8">
        <v>200000</v>
      </c>
      <c r="H711" s="9">
        <f t="shared" si="8"/>
        <v>4200000</v>
      </c>
    </row>
    <row r="712" spans="1:8" ht="14.5">
      <c r="A712" s="6" t="str">
        <f t="shared" si="6"/>
        <v>BGR NGADIROJO_MLOKOMANIS WETAN</v>
      </c>
      <c r="B712" s="11" t="s">
        <v>538</v>
      </c>
      <c r="C712" s="11" t="s">
        <v>659</v>
      </c>
      <c r="D712" s="11">
        <v>20.7</v>
      </c>
      <c r="E712" s="7">
        <f>VLOOKUP(A712, Sheet2!$A$2:$K$8265, 11)</f>
        <v>110.10129999999999</v>
      </c>
      <c r="F712" s="7">
        <f t="shared" si="7"/>
        <v>2.5874999999999999</v>
      </c>
      <c r="G712" s="8">
        <v>200000</v>
      </c>
      <c r="H712" s="9">
        <f t="shared" si="8"/>
        <v>4200000</v>
      </c>
    </row>
    <row r="713" spans="1:8" ht="14.5">
      <c r="A713" s="6" t="str">
        <f t="shared" si="6"/>
        <v>BGR NGADIROJO_MOJOPURO</v>
      </c>
      <c r="B713" s="11" t="s">
        <v>538</v>
      </c>
      <c r="C713" s="11" t="s">
        <v>660</v>
      </c>
      <c r="D713" s="11">
        <v>20.7</v>
      </c>
      <c r="E713" s="7">
        <f>VLOOKUP(A713, Sheet2!$A$2:$K$8265, 11)</f>
        <v>110.10129999999999</v>
      </c>
      <c r="F713" s="7">
        <f t="shared" si="7"/>
        <v>2.5874999999999999</v>
      </c>
      <c r="G713" s="8">
        <v>200000</v>
      </c>
      <c r="H713" s="9">
        <f t="shared" si="8"/>
        <v>4200000</v>
      </c>
    </row>
    <row r="714" spans="1:8" ht="14.5">
      <c r="A714" s="6" t="str">
        <f t="shared" si="6"/>
        <v>BGR NGADIROJO_MOJORENO</v>
      </c>
      <c r="B714" s="11" t="s">
        <v>538</v>
      </c>
      <c r="C714" s="11" t="s">
        <v>661</v>
      </c>
      <c r="D714" s="11">
        <v>20.7</v>
      </c>
      <c r="E714" s="7">
        <f>VLOOKUP(A714, Sheet2!$A$2:$K$8265, 11)</f>
        <v>110.10129999999999</v>
      </c>
      <c r="F714" s="7">
        <f t="shared" si="7"/>
        <v>2.5874999999999999</v>
      </c>
      <c r="G714" s="8">
        <v>200000</v>
      </c>
      <c r="H714" s="9">
        <f t="shared" si="8"/>
        <v>4200000</v>
      </c>
    </row>
    <row r="715" spans="1:8" ht="14.5">
      <c r="A715" s="6" t="str">
        <f t="shared" si="6"/>
        <v>BGR NGADIROJO_NADI</v>
      </c>
      <c r="B715" s="11" t="s">
        <v>538</v>
      </c>
      <c r="C715" s="11" t="s">
        <v>662</v>
      </c>
      <c r="D715" s="11">
        <v>20.7</v>
      </c>
      <c r="E715" s="7">
        <f>VLOOKUP(A715, Sheet2!$A$2:$K$8265, 11)</f>
        <v>110.10129999999999</v>
      </c>
      <c r="F715" s="7">
        <f t="shared" si="7"/>
        <v>2.5874999999999999</v>
      </c>
      <c r="G715" s="8">
        <v>200000</v>
      </c>
      <c r="H715" s="9">
        <f t="shared" si="8"/>
        <v>4200000</v>
      </c>
    </row>
    <row r="716" spans="1:8" ht="14.5">
      <c r="A716" s="6" t="str">
        <f t="shared" si="6"/>
        <v>BGR NGADIROJO_NGABEYAN</v>
      </c>
      <c r="B716" s="11" t="s">
        <v>538</v>
      </c>
      <c r="C716" s="11" t="s">
        <v>663</v>
      </c>
      <c r="D716" s="11">
        <v>20.7</v>
      </c>
      <c r="E716" s="7">
        <f>VLOOKUP(A716, Sheet2!$A$2:$K$8265, 11)</f>
        <v>110.10129999999999</v>
      </c>
      <c r="F716" s="7">
        <f t="shared" si="7"/>
        <v>2.5874999999999999</v>
      </c>
      <c r="G716" s="8">
        <v>200000</v>
      </c>
      <c r="H716" s="9">
        <f t="shared" si="8"/>
        <v>4200000</v>
      </c>
    </row>
    <row r="717" spans="1:8" ht="14.5">
      <c r="A717" s="6" t="str">
        <f t="shared" si="6"/>
        <v>BGR NGADIROJO_NGADIPIRO</v>
      </c>
      <c r="B717" s="11" t="s">
        <v>538</v>
      </c>
      <c r="C717" s="11" t="s">
        <v>664</v>
      </c>
      <c r="D717" s="11">
        <v>20.7</v>
      </c>
      <c r="E717" s="7">
        <f>VLOOKUP(A717, Sheet2!$A$2:$K$8265, 11)</f>
        <v>110.10129999999999</v>
      </c>
      <c r="F717" s="7">
        <f t="shared" si="7"/>
        <v>2.5874999999999999</v>
      </c>
      <c r="G717" s="8">
        <v>200000</v>
      </c>
      <c r="H717" s="9">
        <f t="shared" si="8"/>
        <v>4200000</v>
      </c>
    </row>
    <row r="718" spans="1:8" ht="14.5">
      <c r="A718" s="6" t="str">
        <f t="shared" si="6"/>
        <v>BGR NGADIROJO_NGADIROJO KIDUL</v>
      </c>
      <c r="B718" s="11" t="s">
        <v>538</v>
      </c>
      <c r="C718" s="11" t="s">
        <v>665</v>
      </c>
      <c r="D718" s="11">
        <v>20.7</v>
      </c>
      <c r="E718" s="7">
        <f>VLOOKUP(A718, Sheet2!$A$2:$K$8265, 11)</f>
        <v>110.10129999999999</v>
      </c>
      <c r="F718" s="7">
        <f t="shared" si="7"/>
        <v>2.5874999999999999</v>
      </c>
      <c r="G718" s="8">
        <v>200000</v>
      </c>
      <c r="H718" s="9">
        <f t="shared" si="8"/>
        <v>4200000</v>
      </c>
    </row>
    <row r="719" spans="1:8" ht="14.5">
      <c r="A719" s="6" t="str">
        <f t="shared" si="6"/>
        <v>BGR NGADIROJO_NGADIROJO LOR</v>
      </c>
      <c r="B719" s="11" t="s">
        <v>538</v>
      </c>
      <c r="C719" s="11" t="s">
        <v>666</v>
      </c>
      <c r="D719" s="11">
        <v>20.7</v>
      </c>
      <c r="E719" s="7">
        <f>VLOOKUP(A719, Sheet2!$A$2:$K$8265, 11)</f>
        <v>110.10129999999999</v>
      </c>
      <c r="F719" s="7">
        <f t="shared" si="7"/>
        <v>2.5874999999999999</v>
      </c>
      <c r="G719" s="8">
        <v>200000</v>
      </c>
      <c r="H719" s="9">
        <f t="shared" si="8"/>
        <v>4200000</v>
      </c>
    </row>
    <row r="720" spans="1:8" ht="14.5">
      <c r="A720" s="6" t="str">
        <f t="shared" si="6"/>
        <v>BGR NGADIROJO_NGADIROYO</v>
      </c>
      <c r="B720" s="11" t="s">
        <v>538</v>
      </c>
      <c r="C720" s="11" t="s">
        <v>667</v>
      </c>
      <c r="D720" s="11">
        <v>20.7</v>
      </c>
      <c r="E720" s="7">
        <f>VLOOKUP(A720, Sheet2!$A$2:$K$8265, 11)</f>
        <v>110.10129999999999</v>
      </c>
      <c r="F720" s="7">
        <f t="shared" si="7"/>
        <v>2.5874999999999999</v>
      </c>
      <c r="G720" s="8">
        <v>200000</v>
      </c>
      <c r="H720" s="9">
        <f t="shared" si="8"/>
        <v>4200000</v>
      </c>
    </row>
    <row r="721" spans="1:8" ht="14.5">
      <c r="A721" s="6" t="str">
        <f t="shared" si="6"/>
        <v>BGR NGADIROJO_NGAGLIK</v>
      </c>
      <c r="B721" s="11" t="s">
        <v>538</v>
      </c>
      <c r="C721" s="11" t="s">
        <v>668</v>
      </c>
      <c r="D721" s="11">
        <v>20.7</v>
      </c>
      <c r="E721" s="7">
        <f>VLOOKUP(A721, Sheet2!$A$2:$K$8265, 11)</f>
        <v>110.10129999999999</v>
      </c>
      <c r="F721" s="7">
        <f t="shared" si="7"/>
        <v>2.5874999999999999</v>
      </c>
      <c r="G721" s="8">
        <v>200000</v>
      </c>
      <c r="H721" s="9">
        <f t="shared" si="8"/>
        <v>4200000</v>
      </c>
    </row>
    <row r="722" spans="1:8" ht="14.5">
      <c r="A722" s="6" t="str">
        <f t="shared" si="6"/>
        <v>BGR NGADIROJO_NGAMBARSARI</v>
      </c>
      <c r="B722" s="11" t="s">
        <v>538</v>
      </c>
      <c r="C722" s="11" t="s">
        <v>669</v>
      </c>
      <c r="D722" s="11">
        <v>20.7</v>
      </c>
      <c r="E722" s="7">
        <f>VLOOKUP(A722, Sheet2!$A$2:$K$8265, 11)</f>
        <v>110.10129999999999</v>
      </c>
      <c r="F722" s="7">
        <f t="shared" si="7"/>
        <v>2.5874999999999999</v>
      </c>
      <c r="G722" s="8">
        <v>200000</v>
      </c>
      <c r="H722" s="9">
        <f t="shared" si="8"/>
        <v>4200000</v>
      </c>
    </row>
    <row r="723" spans="1:8" ht="14.5">
      <c r="A723" s="6" t="str">
        <f t="shared" si="6"/>
        <v>BGR NGADIROJO_NGANCAR</v>
      </c>
      <c r="B723" s="11" t="s">
        <v>538</v>
      </c>
      <c r="C723" s="11" t="s">
        <v>670</v>
      </c>
      <c r="D723" s="11">
        <v>20.7</v>
      </c>
      <c r="E723" s="7">
        <f>VLOOKUP(A723, Sheet2!$A$2:$K$8265, 11)</f>
        <v>110.10129999999999</v>
      </c>
      <c r="F723" s="7">
        <f t="shared" si="7"/>
        <v>2.5874999999999999</v>
      </c>
      <c r="G723" s="8">
        <v>200000</v>
      </c>
      <c r="H723" s="9">
        <f t="shared" si="8"/>
        <v>4200000</v>
      </c>
    </row>
    <row r="724" spans="1:8" ht="14.5">
      <c r="A724" s="6" t="str">
        <f t="shared" si="6"/>
        <v>BGR NGADIROJO_NGARGOHARJO</v>
      </c>
      <c r="B724" s="11" t="s">
        <v>538</v>
      </c>
      <c r="C724" s="11" t="s">
        <v>671</v>
      </c>
      <c r="D724" s="11">
        <v>20.7</v>
      </c>
      <c r="E724" s="7">
        <f>VLOOKUP(A724, Sheet2!$A$2:$K$8265, 11)</f>
        <v>110.10129999999999</v>
      </c>
      <c r="F724" s="7">
        <f t="shared" si="7"/>
        <v>2.5874999999999999</v>
      </c>
      <c r="G724" s="8">
        <v>200000</v>
      </c>
      <c r="H724" s="9">
        <f t="shared" si="8"/>
        <v>4200000</v>
      </c>
    </row>
    <row r="725" spans="1:8" ht="14.5">
      <c r="A725" s="6" t="str">
        <f t="shared" si="6"/>
        <v>BGR NGADIROJO_NGARJOSARI</v>
      </c>
      <c r="B725" s="11" t="s">
        <v>538</v>
      </c>
      <c r="C725" s="11" t="s">
        <v>672</v>
      </c>
      <c r="D725" s="11">
        <v>20.7</v>
      </c>
      <c r="E725" s="7">
        <f>VLOOKUP(A725, Sheet2!$A$2:$K$8265, 11)</f>
        <v>110.10129999999999</v>
      </c>
      <c r="F725" s="7">
        <f t="shared" si="7"/>
        <v>2.5874999999999999</v>
      </c>
      <c r="G725" s="8">
        <v>200000</v>
      </c>
      <c r="H725" s="9">
        <f t="shared" si="8"/>
        <v>4200000</v>
      </c>
    </row>
    <row r="726" spans="1:8" ht="14.5">
      <c r="A726" s="6" t="str">
        <f t="shared" si="6"/>
        <v>BGR NGADIROJO_NGELO</v>
      </c>
      <c r="B726" s="11" t="s">
        <v>538</v>
      </c>
      <c r="C726" s="11" t="s">
        <v>673</v>
      </c>
      <c r="D726" s="11">
        <v>20.7</v>
      </c>
      <c r="E726" s="7">
        <f>VLOOKUP(A726, Sheet2!$A$2:$K$8265, 11)</f>
        <v>110.10129999999999</v>
      </c>
      <c r="F726" s="7">
        <f t="shared" si="7"/>
        <v>2.5874999999999999</v>
      </c>
      <c r="G726" s="8">
        <v>200000</v>
      </c>
      <c r="H726" s="9">
        <f t="shared" si="8"/>
        <v>4200000</v>
      </c>
    </row>
    <row r="727" spans="1:8" ht="14.5">
      <c r="A727" s="6" t="str">
        <f t="shared" si="6"/>
        <v>BGR NGADIROJO_NGEPUNGSARI</v>
      </c>
      <c r="B727" s="11" t="s">
        <v>538</v>
      </c>
      <c r="C727" s="11" t="s">
        <v>674</v>
      </c>
      <c r="D727" s="11">
        <v>21.59</v>
      </c>
      <c r="E727" s="7">
        <f>VLOOKUP(A727, Sheet2!$A$2:$K$8265, 11)</f>
        <v>110.10129999999999</v>
      </c>
      <c r="F727" s="7">
        <f t="shared" si="7"/>
        <v>2.69875</v>
      </c>
      <c r="G727" s="8">
        <v>200000</v>
      </c>
      <c r="H727" s="9">
        <f t="shared" si="8"/>
        <v>4400000</v>
      </c>
    </row>
    <row r="728" spans="1:8" ht="14.5">
      <c r="A728" s="6" t="str">
        <f t="shared" si="6"/>
        <v>BGR NGADIROJO_NGLEBAK</v>
      </c>
      <c r="B728" s="11" t="s">
        <v>538</v>
      </c>
      <c r="C728" s="11" t="s">
        <v>675</v>
      </c>
      <c r="D728" s="11">
        <v>21.59</v>
      </c>
      <c r="E728" s="7">
        <f>VLOOKUP(A728, Sheet2!$A$2:$K$8265, 11)</f>
        <v>110.10129999999999</v>
      </c>
      <c r="F728" s="7">
        <f t="shared" si="7"/>
        <v>2.69875</v>
      </c>
      <c r="G728" s="8">
        <v>200000</v>
      </c>
      <c r="H728" s="9">
        <f t="shared" si="8"/>
        <v>4400000</v>
      </c>
    </row>
    <row r="729" spans="1:8" ht="14.5">
      <c r="A729" s="6" t="str">
        <f t="shared" si="6"/>
        <v>BGR NGADIROJO_NGROMPAK</v>
      </c>
      <c r="B729" s="11" t="s">
        <v>538</v>
      </c>
      <c r="C729" s="11" t="s">
        <v>676</v>
      </c>
      <c r="D729" s="11">
        <v>20.7</v>
      </c>
      <c r="E729" s="7">
        <f>VLOOKUP(A729, Sheet2!$A$2:$K$8265, 11)</f>
        <v>110.10129999999999</v>
      </c>
      <c r="F729" s="7">
        <f t="shared" si="7"/>
        <v>2.5874999999999999</v>
      </c>
      <c r="G729" s="8">
        <v>200000</v>
      </c>
      <c r="H729" s="9">
        <f t="shared" si="8"/>
        <v>4200000</v>
      </c>
    </row>
    <row r="730" spans="1:8" ht="14.5">
      <c r="A730" s="6" t="str">
        <f t="shared" si="6"/>
        <v>BGR NGADIROJO_NGROTO</v>
      </c>
      <c r="B730" s="11" t="s">
        <v>538</v>
      </c>
      <c r="C730" s="11" t="s">
        <v>177</v>
      </c>
      <c r="D730" s="11">
        <v>20.7</v>
      </c>
      <c r="E730" s="7">
        <f>VLOOKUP(A730, Sheet2!$A$2:$K$8265, 11)</f>
        <v>110.10129999999999</v>
      </c>
      <c r="F730" s="7">
        <f t="shared" si="7"/>
        <v>2.5874999999999999</v>
      </c>
      <c r="G730" s="8">
        <v>200000</v>
      </c>
      <c r="H730" s="9">
        <f t="shared" si="8"/>
        <v>4200000</v>
      </c>
    </row>
    <row r="731" spans="1:8" ht="14.5">
      <c r="A731" s="6" t="str">
        <f t="shared" si="6"/>
        <v>BGR NGADIROJO_NGUNENG</v>
      </c>
      <c r="B731" s="11" t="s">
        <v>538</v>
      </c>
      <c r="C731" s="11" t="s">
        <v>677</v>
      </c>
      <c r="D731" s="11">
        <v>20.7</v>
      </c>
      <c r="E731" s="7">
        <f>VLOOKUP(A731, Sheet2!$A$2:$K$8265, 11)</f>
        <v>110.10129999999999</v>
      </c>
      <c r="F731" s="7">
        <f t="shared" si="7"/>
        <v>2.5874999999999999</v>
      </c>
      <c r="G731" s="8">
        <v>200000</v>
      </c>
      <c r="H731" s="9">
        <f t="shared" si="8"/>
        <v>4200000</v>
      </c>
    </row>
    <row r="732" spans="1:8" ht="14.5">
      <c r="A732" s="6" t="str">
        <f t="shared" si="6"/>
        <v>BGR NGADIROJO_NUNGKULAN</v>
      </c>
      <c r="B732" s="11" t="s">
        <v>538</v>
      </c>
      <c r="C732" s="11" t="s">
        <v>678</v>
      </c>
      <c r="D732" s="11">
        <v>20.7</v>
      </c>
      <c r="E732" s="7">
        <f>VLOOKUP(A732, Sheet2!$A$2:$K$8265, 11)</f>
        <v>110.10129999999999</v>
      </c>
      <c r="F732" s="7">
        <f t="shared" si="7"/>
        <v>2.5874999999999999</v>
      </c>
      <c r="G732" s="8">
        <v>200000</v>
      </c>
      <c r="H732" s="9">
        <f t="shared" si="8"/>
        <v>4200000</v>
      </c>
    </row>
    <row r="733" spans="1:8" ht="14.5">
      <c r="A733" s="6" t="str">
        <f t="shared" si="6"/>
        <v>BGR NGADIROJO_PABLENGAN</v>
      </c>
      <c r="B733" s="11" t="s">
        <v>538</v>
      </c>
      <c r="C733" s="11" t="s">
        <v>679</v>
      </c>
      <c r="D733" s="11">
        <v>21.59</v>
      </c>
      <c r="E733" s="7">
        <f>VLOOKUP(A733, Sheet2!$A$2:$K$8265, 11)</f>
        <v>110.10129999999999</v>
      </c>
      <c r="F733" s="7">
        <f t="shared" si="7"/>
        <v>2.69875</v>
      </c>
      <c r="G733" s="8">
        <v>200000</v>
      </c>
      <c r="H733" s="9">
        <f t="shared" si="8"/>
        <v>4400000</v>
      </c>
    </row>
    <row r="734" spans="1:8" ht="14.5">
      <c r="A734" s="6" t="str">
        <f t="shared" si="6"/>
        <v>BGR NGADIROJO_PADARANGIN</v>
      </c>
      <c r="B734" s="11" t="s">
        <v>538</v>
      </c>
      <c r="C734" s="11" t="s">
        <v>680</v>
      </c>
      <c r="D734" s="11">
        <v>20.7</v>
      </c>
      <c r="E734" s="7">
        <f>VLOOKUP(A734, Sheet2!$A$2:$K$8265, 11)</f>
        <v>110.10129999999999</v>
      </c>
      <c r="F734" s="7">
        <f t="shared" si="7"/>
        <v>2.5874999999999999</v>
      </c>
      <c r="G734" s="8">
        <v>200000</v>
      </c>
      <c r="H734" s="9">
        <f t="shared" si="8"/>
        <v>4200000</v>
      </c>
    </row>
    <row r="735" spans="1:8" ht="14.5">
      <c r="A735" s="6" t="str">
        <f t="shared" si="6"/>
        <v>BGR NGADIROJO_PANDAN</v>
      </c>
      <c r="B735" s="11" t="s">
        <v>538</v>
      </c>
      <c r="C735" s="11" t="s">
        <v>681</v>
      </c>
      <c r="D735" s="11">
        <v>20.7</v>
      </c>
      <c r="E735" s="7">
        <f>VLOOKUP(A735, Sheet2!$A$2:$K$8265, 11)</f>
        <v>110.10129999999999</v>
      </c>
      <c r="F735" s="7">
        <f t="shared" si="7"/>
        <v>2.5874999999999999</v>
      </c>
      <c r="G735" s="8">
        <v>200000</v>
      </c>
      <c r="H735" s="9">
        <f t="shared" si="8"/>
        <v>4200000</v>
      </c>
    </row>
    <row r="736" spans="1:8" ht="14.5">
      <c r="A736" s="6" t="str">
        <f t="shared" si="6"/>
        <v>BGR NGADIROJO_PANDEYAN</v>
      </c>
      <c r="B736" s="11" t="s">
        <v>538</v>
      </c>
      <c r="C736" s="11" t="s">
        <v>682</v>
      </c>
      <c r="D736" s="11">
        <v>20.7</v>
      </c>
      <c r="E736" s="7">
        <f>VLOOKUP(A736, Sheet2!$A$2:$K$8265, 11)</f>
        <v>110.10129999999999</v>
      </c>
      <c r="F736" s="7">
        <f t="shared" si="7"/>
        <v>2.5874999999999999</v>
      </c>
      <c r="G736" s="8">
        <v>200000</v>
      </c>
      <c r="H736" s="9">
        <f t="shared" si="8"/>
        <v>4200000</v>
      </c>
    </row>
    <row r="737" spans="1:8" ht="14.5">
      <c r="A737" s="6" t="str">
        <f t="shared" si="6"/>
        <v>BGR NGADIROJO_PARANGGUPITO</v>
      </c>
      <c r="B737" s="11" t="s">
        <v>538</v>
      </c>
      <c r="C737" s="11" t="s">
        <v>683</v>
      </c>
      <c r="D737" s="11">
        <v>20.7</v>
      </c>
      <c r="E737" s="7">
        <f>VLOOKUP(A737, Sheet2!$A$2:$K$8265, 11)</f>
        <v>110.10129999999999</v>
      </c>
      <c r="F737" s="7">
        <f t="shared" si="7"/>
        <v>2.5874999999999999</v>
      </c>
      <c r="G737" s="8">
        <v>200000</v>
      </c>
      <c r="H737" s="9">
        <f t="shared" si="8"/>
        <v>4200000</v>
      </c>
    </row>
    <row r="738" spans="1:8" ht="14.5">
      <c r="A738" s="6" t="str">
        <f t="shared" si="6"/>
        <v>BGR NGADIROJO_PELEM</v>
      </c>
      <c r="B738" s="11" t="s">
        <v>538</v>
      </c>
      <c r="C738" s="11" t="s">
        <v>684</v>
      </c>
      <c r="D738" s="11">
        <v>20.7</v>
      </c>
      <c r="E738" s="7">
        <f>VLOOKUP(A738, Sheet2!$A$2:$K$8265, 11)</f>
        <v>110.10129999999999</v>
      </c>
      <c r="F738" s="7">
        <f t="shared" si="7"/>
        <v>2.5874999999999999</v>
      </c>
      <c r="G738" s="8">
        <v>200000</v>
      </c>
      <c r="H738" s="9">
        <f t="shared" si="8"/>
        <v>4200000</v>
      </c>
    </row>
    <row r="739" spans="1:8" ht="14.5">
      <c r="A739" s="6" t="str">
        <f t="shared" si="6"/>
        <v>BGR NGADIROJO_PENGKOL</v>
      </c>
      <c r="B739" s="11" t="s">
        <v>538</v>
      </c>
      <c r="C739" s="11" t="s">
        <v>685</v>
      </c>
      <c r="D739" s="11">
        <v>20.7</v>
      </c>
      <c r="E739" s="7">
        <f>VLOOKUP(A739, Sheet2!$A$2:$K$8265, 11)</f>
        <v>110.10129999999999</v>
      </c>
      <c r="F739" s="7">
        <f t="shared" si="7"/>
        <v>2.5874999999999999</v>
      </c>
      <c r="G739" s="8">
        <v>200000</v>
      </c>
      <c r="H739" s="9">
        <f t="shared" si="8"/>
        <v>4200000</v>
      </c>
    </row>
    <row r="740" spans="1:8" ht="14.5">
      <c r="A740" s="6" t="str">
        <f t="shared" si="6"/>
        <v>BGR NGADIROJO_PESIDO</v>
      </c>
      <c r="B740" s="11" t="s">
        <v>538</v>
      </c>
      <c r="C740" s="11" t="s">
        <v>686</v>
      </c>
      <c r="D740" s="11">
        <v>20.7</v>
      </c>
      <c r="E740" s="7">
        <f>VLOOKUP(A740, Sheet2!$A$2:$K$8265, 11)</f>
        <v>110.10129999999999</v>
      </c>
      <c r="F740" s="7">
        <f t="shared" si="7"/>
        <v>2.5874999999999999</v>
      </c>
      <c r="G740" s="8">
        <v>200000</v>
      </c>
      <c r="H740" s="9">
        <f t="shared" si="8"/>
        <v>4200000</v>
      </c>
    </row>
    <row r="741" spans="1:8" ht="14.5">
      <c r="A741" s="6" t="str">
        <f t="shared" si="6"/>
        <v>BGR NGADIROJO_PETIRSARI</v>
      </c>
      <c r="B741" s="11" t="s">
        <v>538</v>
      </c>
      <c r="C741" s="11" t="s">
        <v>687</v>
      </c>
      <c r="D741" s="11">
        <v>20.7</v>
      </c>
      <c r="E741" s="7">
        <f>VLOOKUP(A741, Sheet2!$A$2:$K$8265, 11)</f>
        <v>110.10129999999999</v>
      </c>
      <c r="F741" s="7">
        <f t="shared" si="7"/>
        <v>2.5874999999999999</v>
      </c>
      <c r="G741" s="8">
        <v>200000</v>
      </c>
      <c r="H741" s="9">
        <f t="shared" si="8"/>
        <v>4200000</v>
      </c>
    </row>
    <row r="742" spans="1:8" ht="14.5">
      <c r="A742" s="6" t="str">
        <f t="shared" si="6"/>
        <v>BGR NGADIROJO_PETUNG</v>
      </c>
      <c r="B742" s="11" t="s">
        <v>538</v>
      </c>
      <c r="C742" s="11" t="s">
        <v>464</v>
      </c>
      <c r="D742" s="11">
        <v>21.59</v>
      </c>
      <c r="E742" s="7">
        <f>VLOOKUP(A742, Sheet2!$A$2:$K$8265, 11)</f>
        <v>110.10129999999999</v>
      </c>
      <c r="F742" s="7">
        <f t="shared" si="7"/>
        <v>2.69875</v>
      </c>
      <c r="G742" s="8">
        <v>200000</v>
      </c>
      <c r="H742" s="9">
        <f t="shared" si="8"/>
        <v>4400000</v>
      </c>
    </row>
    <row r="743" spans="1:8" ht="14.5">
      <c r="A743" s="6" t="str">
        <f t="shared" si="6"/>
        <v>BGR NGADIROJO_PIDEKSO</v>
      </c>
      <c r="B743" s="11" t="s">
        <v>538</v>
      </c>
      <c r="C743" s="11" t="s">
        <v>688</v>
      </c>
      <c r="D743" s="11">
        <v>20.7</v>
      </c>
      <c r="E743" s="7">
        <f>VLOOKUP(A743, Sheet2!$A$2:$K$8265, 11)</f>
        <v>110.10129999999999</v>
      </c>
      <c r="F743" s="7">
        <f t="shared" si="7"/>
        <v>2.5874999999999999</v>
      </c>
      <c r="G743" s="8">
        <v>200000</v>
      </c>
      <c r="H743" s="9">
        <f t="shared" si="8"/>
        <v>4200000</v>
      </c>
    </row>
    <row r="744" spans="1:8" ht="14.5">
      <c r="A744" s="6" t="str">
        <f t="shared" si="6"/>
        <v>BGR NGADIROJO_PINGKUK</v>
      </c>
      <c r="B744" s="11" t="s">
        <v>538</v>
      </c>
      <c r="C744" s="11" t="s">
        <v>689</v>
      </c>
      <c r="D744" s="11">
        <v>20.7</v>
      </c>
      <c r="E744" s="7">
        <f>VLOOKUP(A744, Sheet2!$A$2:$K$8265, 11)</f>
        <v>110.10129999999999</v>
      </c>
      <c r="F744" s="7">
        <f t="shared" si="7"/>
        <v>2.5874999999999999</v>
      </c>
      <c r="G744" s="8">
        <v>200000</v>
      </c>
      <c r="H744" s="9">
        <f t="shared" si="8"/>
        <v>4200000</v>
      </c>
    </row>
    <row r="745" spans="1:8" ht="14.5">
      <c r="A745" s="6" t="str">
        <f t="shared" si="6"/>
        <v>BGR NGADIROJO_PLATAREJO</v>
      </c>
      <c r="B745" s="11" t="s">
        <v>538</v>
      </c>
      <c r="C745" s="11" t="s">
        <v>690</v>
      </c>
      <c r="D745" s="11">
        <v>20.7</v>
      </c>
      <c r="E745" s="7">
        <f>VLOOKUP(A745, Sheet2!$A$2:$K$8265, 11)</f>
        <v>110.10129999999999</v>
      </c>
      <c r="F745" s="7">
        <f t="shared" si="7"/>
        <v>2.5874999999999999</v>
      </c>
      <c r="G745" s="8">
        <v>200000</v>
      </c>
      <c r="H745" s="9">
        <f t="shared" si="8"/>
        <v>4200000</v>
      </c>
    </row>
    <row r="746" spans="1:8" ht="14.5">
      <c r="A746" s="6" t="str">
        <f t="shared" si="6"/>
        <v>BGR NGADIROJO_PLOSO</v>
      </c>
      <c r="B746" s="11" t="s">
        <v>538</v>
      </c>
      <c r="C746" s="11" t="s">
        <v>691</v>
      </c>
      <c r="D746" s="11">
        <v>20.7</v>
      </c>
      <c r="E746" s="7">
        <f>VLOOKUP(A746, Sheet2!$A$2:$K$8265, 11)</f>
        <v>110.10129999999999</v>
      </c>
      <c r="F746" s="7">
        <f t="shared" si="7"/>
        <v>2.5874999999999999</v>
      </c>
      <c r="G746" s="8">
        <v>200000</v>
      </c>
      <c r="H746" s="9">
        <f t="shared" si="8"/>
        <v>4200000</v>
      </c>
    </row>
    <row r="747" spans="1:8" ht="14.5">
      <c r="A747" s="6" t="str">
        <f t="shared" si="6"/>
        <v>BGR NGADIROJO_PLOSO</v>
      </c>
      <c r="B747" s="11" t="s">
        <v>538</v>
      </c>
      <c r="C747" s="11" t="s">
        <v>691</v>
      </c>
      <c r="D747" s="11">
        <v>21.59</v>
      </c>
      <c r="E747" s="7">
        <f>VLOOKUP(A747, Sheet2!$A$2:$K$8265, 11)</f>
        <v>110.10129999999999</v>
      </c>
      <c r="F747" s="7">
        <f t="shared" si="7"/>
        <v>2.69875</v>
      </c>
      <c r="G747" s="8">
        <v>200000</v>
      </c>
      <c r="H747" s="9">
        <f t="shared" si="8"/>
        <v>4400000</v>
      </c>
    </row>
    <row r="748" spans="1:8" ht="14.5">
      <c r="A748" s="6" t="str">
        <f t="shared" si="6"/>
        <v>BGR NGADIROJO_PLOSOREJO</v>
      </c>
      <c r="B748" s="11" t="s">
        <v>538</v>
      </c>
      <c r="C748" s="11" t="s">
        <v>692</v>
      </c>
      <c r="D748" s="11">
        <v>20.7</v>
      </c>
      <c r="E748" s="7">
        <f>VLOOKUP(A748, Sheet2!$A$2:$K$8265, 11)</f>
        <v>110.10129999999999</v>
      </c>
      <c r="F748" s="7">
        <f t="shared" si="7"/>
        <v>2.5874999999999999</v>
      </c>
      <c r="G748" s="8">
        <v>200000</v>
      </c>
      <c r="H748" s="9">
        <f t="shared" si="8"/>
        <v>4200000</v>
      </c>
    </row>
    <row r="749" spans="1:8" ht="14.5">
      <c r="A749" s="6" t="str">
        <f t="shared" si="6"/>
        <v>BGR NGADIROJO_PLUMBON</v>
      </c>
      <c r="B749" s="11" t="s">
        <v>538</v>
      </c>
      <c r="C749" s="11" t="s">
        <v>467</v>
      </c>
      <c r="D749" s="11">
        <v>21.59</v>
      </c>
      <c r="E749" s="7">
        <f>VLOOKUP(A749, Sheet2!$A$2:$K$8265, 11)</f>
        <v>110.10129999999999</v>
      </c>
      <c r="F749" s="7">
        <f t="shared" si="7"/>
        <v>2.69875</v>
      </c>
      <c r="G749" s="8">
        <v>200000</v>
      </c>
      <c r="H749" s="9">
        <f t="shared" si="8"/>
        <v>4400000</v>
      </c>
    </row>
    <row r="750" spans="1:8" ht="14.5">
      <c r="A750" s="6" t="str">
        <f t="shared" si="6"/>
        <v>BGR NGADIROJO_POKOHKIDUL</v>
      </c>
      <c r="B750" s="11" t="s">
        <v>538</v>
      </c>
      <c r="C750" s="11" t="s">
        <v>693</v>
      </c>
      <c r="D750" s="11">
        <v>20.7</v>
      </c>
      <c r="E750" s="7">
        <f>VLOOKUP(A750, Sheet2!$A$2:$K$8265, 11)</f>
        <v>110.10129999999999</v>
      </c>
      <c r="F750" s="7">
        <f t="shared" si="7"/>
        <v>2.5874999999999999</v>
      </c>
      <c r="G750" s="8">
        <v>200000</v>
      </c>
      <c r="H750" s="9">
        <f t="shared" si="8"/>
        <v>4200000</v>
      </c>
    </row>
    <row r="751" spans="1:8" ht="14.5">
      <c r="A751" s="6" t="str">
        <f t="shared" si="6"/>
        <v>BGR NGADIROJO_PONDOK</v>
      </c>
      <c r="B751" s="11" t="s">
        <v>538</v>
      </c>
      <c r="C751" s="11" t="s">
        <v>694</v>
      </c>
      <c r="D751" s="11">
        <v>20.7</v>
      </c>
      <c r="E751" s="7">
        <f>VLOOKUP(A751, Sheet2!$A$2:$K$8265, 11)</f>
        <v>110.10129999999999</v>
      </c>
      <c r="F751" s="7">
        <f t="shared" si="7"/>
        <v>2.5874999999999999</v>
      </c>
      <c r="G751" s="8">
        <v>200000</v>
      </c>
      <c r="H751" s="9">
        <f t="shared" si="8"/>
        <v>4200000</v>
      </c>
    </row>
    <row r="752" spans="1:8" ht="14.5">
      <c r="A752" s="6" t="str">
        <f t="shared" si="6"/>
        <v>BGR NGADIROJO_PONDOKSARI</v>
      </c>
      <c r="B752" s="11" t="s">
        <v>538</v>
      </c>
      <c r="C752" s="11" t="s">
        <v>695</v>
      </c>
      <c r="D752" s="11">
        <v>20.7</v>
      </c>
      <c r="E752" s="7">
        <f>VLOOKUP(A752, Sheet2!$A$2:$K$8265, 11)</f>
        <v>110.10129999999999</v>
      </c>
      <c r="F752" s="7">
        <f t="shared" si="7"/>
        <v>2.5874999999999999</v>
      </c>
      <c r="G752" s="8">
        <v>200000</v>
      </c>
      <c r="H752" s="9">
        <f t="shared" si="8"/>
        <v>4200000</v>
      </c>
    </row>
    <row r="753" spans="1:8" ht="14.5">
      <c r="A753" s="6" t="str">
        <f t="shared" si="6"/>
        <v>BGR NGADIROJO_PUCANGANOM</v>
      </c>
      <c r="B753" s="11" t="s">
        <v>538</v>
      </c>
      <c r="C753" s="11" t="s">
        <v>696</v>
      </c>
      <c r="D753" s="11">
        <v>20.7</v>
      </c>
      <c r="E753" s="7">
        <f>VLOOKUP(A753, Sheet2!$A$2:$K$8265, 11)</f>
        <v>110.10129999999999</v>
      </c>
      <c r="F753" s="7">
        <f t="shared" si="7"/>
        <v>2.5874999999999999</v>
      </c>
      <c r="G753" s="8">
        <v>200000</v>
      </c>
      <c r="H753" s="9">
        <f t="shared" si="8"/>
        <v>4200000</v>
      </c>
    </row>
    <row r="754" spans="1:8" ht="14.5">
      <c r="A754" s="6" t="str">
        <f t="shared" si="6"/>
        <v>BGR NGADIROJO_PUCUNG</v>
      </c>
      <c r="B754" s="11" t="s">
        <v>538</v>
      </c>
      <c r="C754" s="11" t="s">
        <v>697</v>
      </c>
      <c r="D754" s="11">
        <v>20.7</v>
      </c>
      <c r="E754" s="7">
        <f>VLOOKUP(A754, Sheet2!$A$2:$K$8265, 11)</f>
        <v>110.10129999999999</v>
      </c>
      <c r="F754" s="7">
        <f t="shared" si="7"/>
        <v>2.5874999999999999</v>
      </c>
      <c r="G754" s="8">
        <v>200000</v>
      </c>
      <c r="H754" s="9">
        <f t="shared" si="8"/>
        <v>4200000</v>
      </c>
    </row>
    <row r="755" spans="1:8" ht="14.5">
      <c r="A755" s="6" t="str">
        <f t="shared" si="6"/>
        <v>BGR NGADIROJO_PUHPELEM</v>
      </c>
      <c r="B755" s="11" t="s">
        <v>538</v>
      </c>
      <c r="C755" s="11" t="s">
        <v>698</v>
      </c>
      <c r="D755" s="11">
        <v>20.7</v>
      </c>
      <c r="E755" s="7">
        <f>VLOOKUP(A755, Sheet2!$A$2:$K$8265, 11)</f>
        <v>110.10129999999999</v>
      </c>
      <c r="F755" s="7">
        <f t="shared" si="7"/>
        <v>2.5874999999999999</v>
      </c>
      <c r="G755" s="8">
        <v>200000</v>
      </c>
      <c r="H755" s="9">
        <f t="shared" si="8"/>
        <v>4200000</v>
      </c>
    </row>
    <row r="756" spans="1:8" ht="14.5">
      <c r="A756" s="6" t="str">
        <f t="shared" si="6"/>
        <v>BGR NGADIROJO_PULE</v>
      </c>
      <c r="B756" s="11" t="s">
        <v>538</v>
      </c>
      <c r="C756" s="11" t="s">
        <v>699</v>
      </c>
      <c r="D756" s="11">
        <v>20.7</v>
      </c>
      <c r="E756" s="7">
        <f>VLOOKUP(A756, Sheet2!$A$2:$K$8265, 11)</f>
        <v>110.10129999999999</v>
      </c>
      <c r="F756" s="7">
        <f t="shared" si="7"/>
        <v>2.5874999999999999</v>
      </c>
      <c r="G756" s="8">
        <v>200000</v>
      </c>
      <c r="H756" s="9">
        <f t="shared" si="8"/>
        <v>4200000</v>
      </c>
    </row>
    <row r="757" spans="1:8" ht="14.5">
      <c r="A757" s="6" t="str">
        <f t="shared" si="6"/>
        <v>BGR NGADIROJO_PURWANTORO</v>
      </c>
      <c r="B757" s="11" t="s">
        <v>538</v>
      </c>
      <c r="C757" s="11" t="s">
        <v>700</v>
      </c>
      <c r="D757" s="11">
        <v>20.7</v>
      </c>
      <c r="E757" s="7">
        <f>VLOOKUP(A757, Sheet2!$A$2:$K$8265, 11)</f>
        <v>110.10129999999999</v>
      </c>
      <c r="F757" s="7">
        <f t="shared" si="7"/>
        <v>2.5874999999999999</v>
      </c>
      <c r="G757" s="8">
        <v>200000</v>
      </c>
      <c r="H757" s="9">
        <f t="shared" si="8"/>
        <v>4200000</v>
      </c>
    </row>
    <row r="758" spans="1:8" ht="14.5">
      <c r="A758" s="6" t="str">
        <f t="shared" si="6"/>
        <v>BGR NGADIROJO_PURWOHARJO</v>
      </c>
      <c r="B758" s="11" t="s">
        <v>538</v>
      </c>
      <c r="C758" s="11" t="s">
        <v>701</v>
      </c>
      <c r="D758" s="11">
        <v>20.7</v>
      </c>
      <c r="E758" s="7">
        <f>VLOOKUP(A758, Sheet2!$A$2:$K$8265, 11)</f>
        <v>110.10129999999999</v>
      </c>
      <c r="F758" s="7">
        <f t="shared" si="7"/>
        <v>2.5874999999999999</v>
      </c>
      <c r="G758" s="8">
        <v>200000</v>
      </c>
      <c r="H758" s="9">
        <f t="shared" si="8"/>
        <v>4200000</v>
      </c>
    </row>
    <row r="759" spans="1:8" ht="14.5">
      <c r="A759" s="6" t="str">
        <f t="shared" si="6"/>
        <v>BGR NGADIROJO_PURWOREJO</v>
      </c>
      <c r="B759" s="11" t="s">
        <v>538</v>
      </c>
      <c r="C759" s="11" t="s">
        <v>477</v>
      </c>
      <c r="D759" s="11">
        <v>20.7</v>
      </c>
      <c r="E759" s="7">
        <f>VLOOKUP(A759, Sheet2!$A$2:$K$8265, 11)</f>
        <v>110.10129999999999</v>
      </c>
      <c r="F759" s="7">
        <f t="shared" si="7"/>
        <v>2.5874999999999999</v>
      </c>
      <c r="G759" s="8">
        <v>200000</v>
      </c>
      <c r="H759" s="9">
        <f t="shared" si="8"/>
        <v>4200000</v>
      </c>
    </row>
    <row r="760" spans="1:8" ht="14.5">
      <c r="A760" s="6" t="str">
        <f t="shared" si="6"/>
        <v>BGR NGADIROJO_PURWOSARI</v>
      </c>
      <c r="B760" s="11" t="s">
        <v>538</v>
      </c>
      <c r="C760" s="11" t="s">
        <v>478</v>
      </c>
      <c r="D760" s="11">
        <v>20.7</v>
      </c>
      <c r="E760" s="7">
        <f>VLOOKUP(A760, Sheet2!$A$2:$K$8265, 11)</f>
        <v>110.10129999999999</v>
      </c>
      <c r="F760" s="7">
        <f t="shared" si="7"/>
        <v>2.5874999999999999</v>
      </c>
      <c r="G760" s="8">
        <v>200000</v>
      </c>
      <c r="H760" s="9">
        <f t="shared" si="8"/>
        <v>4200000</v>
      </c>
    </row>
    <row r="761" spans="1:8" ht="14.5">
      <c r="A761" s="6" t="str">
        <f t="shared" si="6"/>
        <v>BGR NGADIROJO_RANDUSARI</v>
      </c>
      <c r="B761" s="11" t="s">
        <v>538</v>
      </c>
      <c r="C761" s="11" t="s">
        <v>203</v>
      </c>
      <c r="D761" s="11">
        <v>20.7</v>
      </c>
      <c r="E761" s="7">
        <f>VLOOKUP(A761, Sheet2!$A$2:$K$8265, 11)</f>
        <v>110.10129999999999</v>
      </c>
      <c r="F761" s="7">
        <f t="shared" si="7"/>
        <v>2.5874999999999999</v>
      </c>
      <c r="G761" s="8">
        <v>200000</v>
      </c>
      <c r="H761" s="9">
        <f t="shared" si="8"/>
        <v>4200000</v>
      </c>
    </row>
    <row r="762" spans="1:8" ht="14.5">
      <c r="A762" s="6" t="str">
        <f t="shared" si="6"/>
        <v>BGR NGADIROJO_REJOSARI</v>
      </c>
      <c r="B762" s="11" t="s">
        <v>538</v>
      </c>
      <c r="C762" s="11" t="s">
        <v>702</v>
      </c>
      <c r="D762" s="11">
        <v>20.7</v>
      </c>
      <c r="E762" s="7">
        <f>VLOOKUP(A762, Sheet2!$A$2:$K$8265, 11)</f>
        <v>110.10129999999999</v>
      </c>
      <c r="F762" s="7">
        <f t="shared" si="7"/>
        <v>2.5874999999999999</v>
      </c>
      <c r="G762" s="8">
        <v>200000</v>
      </c>
      <c r="H762" s="9">
        <f t="shared" si="8"/>
        <v>4200000</v>
      </c>
    </row>
    <row r="763" spans="1:8" ht="14.5">
      <c r="A763" s="6" t="str">
        <f t="shared" si="6"/>
        <v>BGR NGADIROJO_RONGGOJATI</v>
      </c>
      <c r="B763" s="11" t="s">
        <v>538</v>
      </c>
      <c r="C763" s="11" t="s">
        <v>703</v>
      </c>
      <c r="D763" s="11">
        <v>20.7</v>
      </c>
      <c r="E763" s="7">
        <f>VLOOKUP(A763, Sheet2!$A$2:$K$8265, 11)</f>
        <v>110.10129999999999</v>
      </c>
      <c r="F763" s="7">
        <f t="shared" si="7"/>
        <v>2.5874999999999999</v>
      </c>
      <c r="G763" s="8">
        <v>200000</v>
      </c>
      <c r="H763" s="9">
        <f t="shared" si="8"/>
        <v>4200000</v>
      </c>
    </row>
    <row r="764" spans="1:8" ht="14.5">
      <c r="A764" s="6" t="str">
        <f t="shared" si="6"/>
        <v>BGR NGADIROJO_SALAM</v>
      </c>
      <c r="B764" s="11" t="s">
        <v>538</v>
      </c>
      <c r="C764" s="11" t="s">
        <v>704</v>
      </c>
      <c r="D764" s="11">
        <v>21.59</v>
      </c>
      <c r="E764" s="7">
        <f>VLOOKUP(A764, Sheet2!$A$2:$K$8265, 11)</f>
        <v>110.10129999999999</v>
      </c>
      <c r="F764" s="7">
        <f t="shared" si="7"/>
        <v>2.69875</v>
      </c>
      <c r="G764" s="8">
        <v>200000</v>
      </c>
      <c r="H764" s="9">
        <f t="shared" si="8"/>
        <v>4400000</v>
      </c>
    </row>
    <row r="765" spans="1:8" ht="14.5">
      <c r="A765" s="6" t="str">
        <f t="shared" si="6"/>
        <v>BGR NGADIROJO_SAMBIHARJO</v>
      </c>
      <c r="B765" s="11" t="s">
        <v>538</v>
      </c>
      <c r="C765" s="11" t="s">
        <v>705</v>
      </c>
      <c r="D765" s="11">
        <v>20.7</v>
      </c>
      <c r="E765" s="7">
        <f>VLOOKUP(A765, Sheet2!$A$2:$K$8265, 11)</f>
        <v>110.10129999999999</v>
      </c>
      <c r="F765" s="7">
        <f t="shared" si="7"/>
        <v>2.5874999999999999</v>
      </c>
      <c r="G765" s="8">
        <v>200000</v>
      </c>
      <c r="H765" s="9">
        <f t="shared" si="8"/>
        <v>4200000</v>
      </c>
    </row>
    <row r="766" spans="1:8" ht="14.5">
      <c r="A766" s="6" t="str">
        <f t="shared" si="6"/>
        <v>BGR NGADIROJO_SAMBIREJO</v>
      </c>
      <c r="B766" s="11" t="s">
        <v>538</v>
      </c>
      <c r="C766" s="11" t="s">
        <v>706</v>
      </c>
      <c r="D766" s="11">
        <v>20.7</v>
      </c>
      <c r="E766" s="7">
        <f>VLOOKUP(A766, Sheet2!$A$2:$K$8265, 11)</f>
        <v>110.10129999999999</v>
      </c>
      <c r="F766" s="7">
        <f t="shared" si="7"/>
        <v>2.5874999999999999</v>
      </c>
      <c r="G766" s="8">
        <v>200000</v>
      </c>
      <c r="H766" s="9">
        <f t="shared" si="8"/>
        <v>4200000</v>
      </c>
    </row>
    <row r="767" spans="1:8" ht="14.5">
      <c r="A767" s="6" t="str">
        <f t="shared" ref="A767:A1021" si="9">CONCATENATE(B767, "_", C767)</f>
        <v>BGR NGADIROJO_SAMBIREJO</v>
      </c>
      <c r="B767" s="11" t="s">
        <v>538</v>
      </c>
      <c r="C767" s="11" t="s">
        <v>706</v>
      </c>
      <c r="D767" s="11">
        <v>20.7</v>
      </c>
      <c r="E767" s="7">
        <f>VLOOKUP(A767, Sheet2!$A$2:$K$8265, 11)</f>
        <v>110.10129999999999</v>
      </c>
      <c r="F767" s="7">
        <f t="shared" ref="F767:F1021" si="10">D767/8</f>
        <v>2.5874999999999999</v>
      </c>
      <c r="G767" s="8">
        <v>200000</v>
      </c>
      <c r="H767" s="9">
        <f t="shared" ref="H767:H1021" si="11">G767*_xlfn.CEILING.MATH(D767)</f>
        <v>4200000</v>
      </c>
    </row>
    <row r="768" spans="1:8" ht="14.5">
      <c r="A768" s="6" t="str">
        <f t="shared" si="9"/>
        <v>BGR NGADIROJO_SANAN</v>
      </c>
      <c r="B768" s="11" t="s">
        <v>538</v>
      </c>
      <c r="C768" s="11" t="s">
        <v>707</v>
      </c>
      <c r="D768" s="11">
        <v>20.7</v>
      </c>
      <c r="E768" s="7">
        <f>VLOOKUP(A768, Sheet2!$A$2:$K$8265, 11)</f>
        <v>110.10129999999999</v>
      </c>
      <c r="F768" s="7">
        <f t="shared" si="10"/>
        <v>2.5874999999999999</v>
      </c>
      <c r="G768" s="8">
        <v>200000</v>
      </c>
      <c r="H768" s="9">
        <f t="shared" si="11"/>
        <v>4200000</v>
      </c>
    </row>
    <row r="769" spans="1:8" ht="14.5">
      <c r="A769" s="6" t="str">
        <f t="shared" si="9"/>
        <v>BGR NGADIROJO_SANGGRONG</v>
      </c>
      <c r="B769" s="11" t="s">
        <v>538</v>
      </c>
      <c r="C769" s="11" t="s">
        <v>708</v>
      </c>
      <c r="D769" s="11">
        <v>20.7</v>
      </c>
      <c r="E769" s="7">
        <f>VLOOKUP(A769, Sheet2!$A$2:$K$8265, 11)</f>
        <v>110.10129999999999</v>
      </c>
      <c r="F769" s="7">
        <f t="shared" si="10"/>
        <v>2.5874999999999999</v>
      </c>
      <c r="G769" s="8">
        <v>200000</v>
      </c>
      <c r="H769" s="9">
        <f t="shared" si="11"/>
        <v>4200000</v>
      </c>
    </row>
    <row r="770" spans="1:8" ht="14.5">
      <c r="A770" s="6" t="str">
        <f t="shared" si="9"/>
        <v>BGR NGADIROJO_SARADAN</v>
      </c>
      <c r="B770" s="11" t="s">
        <v>538</v>
      </c>
      <c r="C770" s="11" t="s">
        <v>709</v>
      </c>
      <c r="D770" s="11">
        <v>20.7</v>
      </c>
      <c r="E770" s="7">
        <f>VLOOKUP(A770, Sheet2!$A$2:$K$8265, 11)</f>
        <v>110.10129999999999</v>
      </c>
      <c r="F770" s="7">
        <f t="shared" si="10"/>
        <v>2.5874999999999999</v>
      </c>
      <c r="G770" s="8">
        <v>200000</v>
      </c>
      <c r="H770" s="9">
        <f t="shared" si="11"/>
        <v>4200000</v>
      </c>
    </row>
    <row r="771" spans="1:8" ht="14.5">
      <c r="A771" s="6" t="str">
        <f t="shared" si="9"/>
        <v>BGR NGADIROJO_SEDAYU</v>
      </c>
      <c r="B771" s="11" t="s">
        <v>538</v>
      </c>
      <c r="C771" s="11" t="s">
        <v>486</v>
      </c>
      <c r="D771" s="11">
        <v>20.7</v>
      </c>
      <c r="E771" s="7">
        <f>VLOOKUP(A771, Sheet2!$A$2:$K$8265, 11)</f>
        <v>110.10129999999999</v>
      </c>
      <c r="F771" s="7">
        <f t="shared" si="10"/>
        <v>2.5874999999999999</v>
      </c>
      <c r="G771" s="8">
        <v>200000</v>
      </c>
      <c r="H771" s="9">
        <f t="shared" si="11"/>
        <v>4200000</v>
      </c>
    </row>
    <row r="772" spans="1:8" ht="14.5">
      <c r="A772" s="6" t="str">
        <f t="shared" si="9"/>
        <v>BGR NGADIROJO_SEJATI</v>
      </c>
      <c r="B772" s="11" t="s">
        <v>538</v>
      </c>
      <c r="C772" s="11" t="s">
        <v>710</v>
      </c>
      <c r="D772" s="11">
        <v>20.7</v>
      </c>
      <c r="E772" s="7">
        <f>VLOOKUP(A772, Sheet2!$A$2:$K$8265, 11)</f>
        <v>110.10129999999999</v>
      </c>
      <c r="F772" s="7">
        <f t="shared" si="10"/>
        <v>2.5874999999999999</v>
      </c>
      <c r="G772" s="8">
        <v>200000</v>
      </c>
      <c r="H772" s="9">
        <f t="shared" si="11"/>
        <v>4200000</v>
      </c>
    </row>
    <row r="773" spans="1:8" ht="14.5">
      <c r="A773" s="6" t="str">
        <f t="shared" si="9"/>
        <v>BGR NGADIROJO_SELOMARTO</v>
      </c>
      <c r="B773" s="11" t="s">
        <v>538</v>
      </c>
      <c r="C773" s="11" t="s">
        <v>711</v>
      </c>
      <c r="D773" s="11">
        <v>20.7</v>
      </c>
      <c r="E773" s="7">
        <f>VLOOKUP(A773, Sheet2!$A$2:$K$8265, 11)</f>
        <v>110.10129999999999</v>
      </c>
      <c r="F773" s="7">
        <f t="shared" si="10"/>
        <v>2.5874999999999999</v>
      </c>
      <c r="G773" s="8">
        <v>200000</v>
      </c>
      <c r="H773" s="9">
        <f t="shared" si="11"/>
        <v>4200000</v>
      </c>
    </row>
    <row r="774" spans="1:8" ht="14.5">
      <c r="A774" s="6" t="str">
        <f t="shared" si="9"/>
        <v>BGR NGADIROJO_SELOPURO</v>
      </c>
      <c r="B774" s="11" t="s">
        <v>538</v>
      </c>
      <c r="C774" s="11" t="s">
        <v>712</v>
      </c>
      <c r="D774" s="11">
        <v>20.7</v>
      </c>
      <c r="E774" s="7">
        <f>VLOOKUP(A774, Sheet2!$A$2:$K$8265, 11)</f>
        <v>110.10129999999999</v>
      </c>
      <c r="F774" s="7">
        <f t="shared" si="10"/>
        <v>2.5874999999999999</v>
      </c>
      <c r="G774" s="8">
        <v>200000</v>
      </c>
      <c r="H774" s="9">
        <f t="shared" si="11"/>
        <v>4200000</v>
      </c>
    </row>
    <row r="775" spans="1:8" ht="14.5">
      <c r="A775" s="6" t="str">
        <f t="shared" si="9"/>
        <v>BGR NGADIROJO_SELOREJO</v>
      </c>
      <c r="B775" s="11" t="s">
        <v>538</v>
      </c>
      <c r="C775" s="11" t="s">
        <v>713</v>
      </c>
      <c r="D775" s="11">
        <v>20.7</v>
      </c>
      <c r="E775" s="7">
        <f>VLOOKUP(A775, Sheet2!$A$2:$K$8265, 11)</f>
        <v>110.10129999999999</v>
      </c>
      <c r="F775" s="7">
        <f t="shared" si="10"/>
        <v>2.5874999999999999</v>
      </c>
      <c r="G775" s="8">
        <v>200000</v>
      </c>
      <c r="H775" s="9">
        <f t="shared" si="11"/>
        <v>4200000</v>
      </c>
    </row>
    <row r="776" spans="1:8" ht="14.5">
      <c r="A776" s="6" t="str">
        <f t="shared" si="9"/>
        <v>BGR NGADIROJO_SEMAGAR</v>
      </c>
      <c r="B776" s="11" t="s">
        <v>538</v>
      </c>
      <c r="C776" s="11" t="s">
        <v>714</v>
      </c>
      <c r="D776" s="11">
        <v>20.7</v>
      </c>
      <c r="E776" s="7">
        <f>VLOOKUP(A776, Sheet2!$A$2:$K$8265, 11)</f>
        <v>110.10129999999999</v>
      </c>
      <c r="F776" s="7">
        <f t="shared" si="10"/>
        <v>2.5874999999999999</v>
      </c>
      <c r="G776" s="8">
        <v>200000</v>
      </c>
      <c r="H776" s="9">
        <f t="shared" si="11"/>
        <v>4200000</v>
      </c>
    </row>
    <row r="777" spans="1:8" ht="14.5">
      <c r="A777" s="6" t="str">
        <f t="shared" si="9"/>
        <v>BGR NGADIROJO_SEMBUKAN</v>
      </c>
      <c r="B777" s="11" t="s">
        <v>538</v>
      </c>
      <c r="C777" s="11" t="s">
        <v>715</v>
      </c>
      <c r="D777" s="11">
        <v>20.7</v>
      </c>
      <c r="E777" s="7">
        <f>VLOOKUP(A777, Sheet2!$A$2:$K$8265, 11)</f>
        <v>110.10129999999999</v>
      </c>
      <c r="F777" s="7">
        <f t="shared" si="10"/>
        <v>2.5874999999999999</v>
      </c>
      <c r="G777" s="8">
        <v>200000</v>
      </c>
      <c r="H777" s="9">
        <f t="shared" si="11"/>
        <v>4200000</v>
      </c>
    </row>
    <row r="778" spans="1:8" ht="14.5">
      <c r="A778" s="6" t="str">
        <f t="shared" si="9"/>
        <v>BGR NGADIROJO_SEMEN</v>
      </c>
      <c r="B778" s="11" t="s">
        <v>538</v>
      </c>
      <c r="C778" s="11" t="s">
        <v>716</v>
      </c>
      <c r="D778" s="11">
        <v>20.7</v>
      </c>
      <c r="E778" s="7">
        <f>VLOOKUP(A778, Sheet2!$A$2:$K$8265, 11)</f>
        <v>110.10129999999999</v>
      </c>
      <c r="F778" s="7">
        <f t="shared" si="10"/>
        <v>2.5874999999999999</v>
      </c>
      <c r="G778" s="8">
        <v>200000</v>
      </c>
      <c r="H778" s="9">
        <f t="shared" si="11"/>
        <v>4200000</v>
      </c>
    </row>
    <row r="779" spans="1:8" ht="14.5">
      <c r="A779" s="6" t="str">
        <f t="shared" si="9"/>
        <v>BGR NGADIROJO_SEMIN</v>
      </c>
      <c r="B779" s="11" t="s">
        <v>538</v>
      </c>
      <c r="C779" s="11" t="s">
        <v>717</v>
      </c>
      <c r="D779" s="11">
        <v>20.7</v>
      </c>
      <c r="E779" s="7">
        <f>VLOOKUP(A779, Sheet2!$A$2:$K$8265, 11)</f>
        <v>110.10129999999999</v>
      </c>
      <c r="F779" s="7">
        <f t="shared" si="10"/>
        <v>2.5874999999999999</v>
      </c>
      <c r="G779" s="8">
        <v>200000</v>
      </c>
      <c r="H779" s="9">
        <f t="shared" si="11"/>
        <v>4200000</v>
      </c>
    </row>
    <row r="780" spans="1:8" ht="14.5">
      <c r="A780" s="6" t="str">
        <f t="shared" si="9"/>
        <v>BGR NGADIROJO_SEMPUKEREP</v>
      </c>
      <c r="B780" s="11" t="s">
        <v>538</v>
      </c>
      <c r="C780" s="11" t="s">
        <v>718</v>
      </c>
      <c r="D780" s="11">
        <v>20.7</v>
      </c>
      <c r="E780" s="7">
        <f>VLOOKUP(A780, Sheet2!$A$2:$K$8265, 11)</f>
        <v>110.10129999999999</v>
      </c>
      <c r="F780" s="7">
        <f t="shared" si="10"/>
        <v>2.5874999999999999</v>
      </c>
      <c r="G780" s="8">
        <v>200000</v>
      </c>
      <c r="H780" s="9">
        <f t="shared" si="11"/>
        <v>4200000</v>
      </c>
    </row>
    <row r="781" spans="1:8" ht="14.5">
      <c r="A781" s="6" t="str">
        <f t="shared" si="9"/>
        <v>BGR NGADIROJO_SENDANG</v>
      </c>
      <c r="B781" s="11" t="s">
        <v>538</v>
      </c>
      <c r="C781" s="11" t="s">
        <v>216</v>
      </c>
      <c r="D781" s="11">
        <v>20.7</v>
      </c>
      <c r="E781" s="7">
        <f>VLOOKUP(A781, Sheet2!$A$2:$K$8265, 11)</f>
        <v>110.10129999999999</v>
      </c>
      <c r="F781" s="7">
        <f t="shared" si="10"/>
        <v>2.5874999999999999</v>
      </c>
      <c r="G781" s="8">
        <v>200000</v>
      </c>
      <c r="H781" s="9">
        <f t="shared" si="11"/>
        <v>4200000</v>
      </c>
    </row>
    <row r="782" spans="1:8" ht="14.5">
      <c r="A782" s="6" t="str">
        <f t="shared" si="9"/>
        <v>BGR NGADIROJO_SENDANGAGUNG</v>
      </c>
      <c r="B782" s="11" t="s">
        <v>538</v>
      </c>
      <c r="C782" s="11" t="s">
        <v>719</v>
      </c>
      <c r="D782" s="11">
        <v>20.7</v>
      </c>
      <c r="E782" s="7">
        <f>VLOOKUP(A782, Sheet2!$A$2:$K$8265, 11)</f>
        <v>110.10129999999999</v>
      </c>
      <c r="F782" s="7">
        <f t="shared" si="10"/>
        <v>2.5874999999999999</v>
      </c>
      <c r="G782" s="8">
        <v>200000</v>
      </c>
      <c r="H782" s="9">
        <f t="shared" si="11"/>
        <v>4200000</v>
      </c>
    </row>
    <row r="783" spans="1:8" ht="14.5">
      <c r="A783" s="6" t="str">
        <f t="shared" si="9"/>
        <v>BGR NGADIROJO_SENDANGMULYO</v>
      </c>
      <c r="B783" s="11" t="s">
        <v>538</v>
      </c>
      <c r="C783" s="11" t="s">
        <v>720</v>
      </c>
      <c r="D783" s="11">
        <v>20.7</v>
      </c>
      <c r="E783" s="7">
        <f>VLOOKUP(A783, Sheet2!$A$2:$K$8265, 11)</f>
        <v>110.10129999999999</v>
      </c>
      <c r="F783" s="7">
        <f t="shared" si="10"/>
        <v>2.5874999999999999</v>
      </c>
      <c r="G783" s="8">
        <v>200000</v>
      </c>
      <c r="H783" s="9">
        <f t="shared" si="11"/>
        <v>4200000</v>
      </c>
    </row>
    <row r="784" spans="1:8" ht="14.5">
      <c r="A784" s="6" t="str">
        <f t="shared" si="9"/>
        <v>BGR NGADIROJO_SENDANGREJO</v>
      </c>
      <c r="B784" s="11" t="s">
        <v>538</v>
      </c>
      <c r="C784" s="11" t="s">
        <v>721</v>
      </c>
      <c r="D784" s="11">
        <v>20.7</v>
      </c>
      <c r="E784" s="7">
        <f>VLOOKUP(A784, Sheet2!$A$2:$K$8265, 11)</f>
        <v>110.10129999999999</v>
      </c>
      <c r="F784" s="7">
        <f t="shared" si="10"/>
        <v>2.5874999999999999</v>
      </c>
      <c r="G784" s="8">
        <v>200000</v>
      </c>
      <c r="H784" s="9">
        <f t="shared" si="11"/>
        <v>4200000</v>
      </c>
    </row>
    <row r="785" spans="1:8" ht="14.5">
      <c r="A785" s="6" t="str">
        <f t="shared" si="9"/>
        <v>BGR NGADIROJO_SENDANGSARI</v>
      </c>
      <c r="B785" s="11" t="s">
        <v>538</v>
      </c>
      <c r="C785" s="11" t="s">
        <v>722</v>
      </c>
      <c r="D785" s="11">
        <v>20.7</v>
      </c>
      <c r="E785" s="7">
        <f>VLOOKUP(A785, Sheet2!$A$2:$K$8265, 11)</f>
        <v>110.10129999999999</v>
      </c>
      <c r="F785" s="7">
        <f t="shared" si="10"/>
        <v>2.5874999999999999</v>
      </c>
      <c r="G785" s="8">
        <v>200000</v>
      </c>
      <c r="H785" s="9">
        <f t="shared" si="11"/>
        <v>4200000</v>
      </c>
    </row>
    <row r="786" spans="1:8" ht="14.5">
      <c r="A786" s="6" t="str">
        <f t="shared" si="9"/>
        <v>BGR NGADIROJO_SEPANJANG</v>
      </c>
      <c r="B786" s="11" t="s">
        <v>538</v>
      </c>
      <c r="C786" s="11" t="s">
        <v>723</v>
      </c>
      <c r="D786" s="11">
        <v>21.59</v>
      </c>
      <c r="E786" s="7">
        <f>VLOOKUP(A786, Sheet2!$A$2:$K$8265, 11)</f>
        <v>110.10129999999999</v>
      </c>
      <c r="F786" s="7">
        <f t="shared" si="10"/>
        <v>2.69875</v>
      </c>
      <c r="G786" s="8">
        <v>200000</v>
      </c>
      <c r="H786" s="9">
        <f t="shared" si="11"/>
        <v>4400000</v>
      </c>
    </row>
    <row r="787" spans="1:8" ht="14.5">
      <c r="A787" s="6" t="str">
        <f t="shared" si="9"/>
        <v>BGR NGADIROJO_SETREN</v>
      </c>
      <c r="B787" s="11" t="s">
        <v>538</v>
      </c>
      <c r="C787" s="11" t="s">
        <v>724</v>
      </c>
      <c r="D787" s="11">
        <v>20.7</v>
      </c>
      <c r="E787" s="7">
        <f>VLOOKUP(A787, Sheet2!$A$2:$K$8265, 11)</f>
        <v>110.10129999999999</v>
      </c>
      <c r="F787" s="7">
        <f t="shared" si="10"/>
        <v>2.5874999999999999</v>
      </c>
      <c r="G787" s="8">
        <v>200000</v>
      </c>
      <c r="H787" s="9">
        <f t="shared" si="11"/>
        <v>4200000</v>
      </c>
    </row>
    <row r="788" spans="1:8" ht="14.5">
      <c r="A788" s="6" t="str">
        <f t="shared" si="9"/>
        <v>BGR NGADIROJO_SETROREJO</v>
      </c>
      <c r="B788" s="11" t="s">
        <v>538</v>
      </c>
      <c r="C788" s="11" t="s">
        <v>725</v>
      </c>
      <c r="D788" s="11">
        <v>20.7</v>
      </c>
      <c r="E788" s="7">
        <f>VLOOKUP(A788, Sheet2!$A$2:$K$8265, 11)</f>
        <v>110.10129999999999</v>
      </c>
      <c r="F788" s="7">
        <f t="shared" si="10"/>
        <v>2.5874999999999999</v>
      </c>
      <c r="G788" s="8">
        <v>200000</v>
      </c>
      <c r="H788" s="9">
        <f t="shared" si="11"/>
        <v>4200000</v>
      </c>
    </row>
    <row r="789" spans="1:8" ht="14.5">
      <c r="A789" s="6" t="str">
        <f t="shared" si="9"/>
        <v>BGR NGADIROJO_SIDOHARJO</v>
      </c>
      <c r="B789" s="11" t="s">
        <v>538</v>
      </c>
      <c r="C789" s="11" t="s">
        <v>220</v>
      </c>
      <c r="D789" s="11">
        <v>20.7</v>
      </c>
      <c r="E789" s="7">
        <f>VLOOKUP(A789, Sheet2!$A$2:$K$8265, 11)</f>
        <v>110.10129999999999</v>
      </c>
      <c r="F789" s="7">
        <f t="shared" si="10"/>
        <v>2.5874999999999999</v>
      </c>
      <c r="G789" s="8">
        <v>200000</v>
      </c>
      <c r="H789" s="9">
        <f t="shared" si="11"/>
        <v>4200000</v>
      </c>
    </row>
    <row r="790" spans="1:8" ht="14.5">
      <c r="A790" s="6" t="str">
        <f t="shared" si="9"/>
        <v>BGR NGADIROJO_SIDOKARTO</v>
      </c>
      <c r="B790" s="11" t="s">
        <v>538</v>
      </c>
      <c r="C790" s="11" t="s">
        <v>726</v>
      </c>
      <c r="D790" s="11">
        <v>20.7</v>
      </c>
      <c r="E790" s="7">
        <f>VLOOKUP(A790, Sheet2!$A$2:$K$8265, 11)</f>
        <v>110.10129999999999</v>
      </c>
      <c r="F790" s="7">
        <f t="shared" si="10"/>
        <v>2.5874999999999999</v>
      </c>
      <c r="G790" s="8">
        <v>200000</v>
      </c>
      <c r="H790" s="9">
        <f t="shared" si="11"/>
        <v>4200000</v>
      </c>
    </row>
    <row r="791" spans="1:8" ht="14.5">
      <c r="A791" s="6" t="str">
        <f t="shared" si="9"/>
        <v>BGR NGADIROJO_SIDOREJO</v>
      </c>
      <c r="B791" s="11" t="s">
        <v>538</v>
      </c>
      <c r="C791" s="11" t="s">
        <v>222</v>
      </c>
      <c r="D791" s="11">
        <v>20.7</v>
      </c>
      <c r="E791" s="7">
        <f>VLOOKUP(A791, Sheet2!$A$2:$K$8265, 11)</f>
        <v>110.10129999999999</v>
      </c>
      <c r="F791" s="7">
        <f t="shared" si="10"/>
        <v>2.5874999999999999</v>
      </c>
      <c r="G791" s="8">
        <v>200000</v>
      </c>
      <c r="H791" s="9">
        <f t="shared" si="11"/>
        <v>4200000</v>
      </c>
    </row>
    <row r="792" spans="1:8" ht="14.5">
      <c r="A792" s="6" t="str">
        <f t="shared" si="9"/>
        <v>BGR NGADIROJO_SIDOREJO</v>
      </c>
      <c r="B792" s="11" t="s">
        <v>538</v>
      </c>
      <c r="C792" s="11" t="s">
        <v>222</v>
      </c>
      <c r="D792" s="11">
        <v>20.7</v>
      </c>
      <c r="E792" s="7">
        <f>VLOOKUP(A792, Sheet2!$A$2:$K$8265, 11)</f>
        <v>110.10129999999999</v>
      </c>
      <c r="F792" s="7">
        <f t="shared" si="10"/>
        <v>2.5874999999999999</v>
      </c>
      <c r="G792" s="8">
        <v>200000</v>
      </c>
      <c r="H792" s="9">
        <f t="shared" si="11"/>
        <v>4200000</v>
      </c>
    </row>
    <row r="793" spans="1:8" ht="14.5">
      <c r="A793" s="6" t="str">
        <f t="shared" si="9"/>
        <v>BGR NGADIROJO_SIRNOBOYO</v>
      </c>
      <c r="B793" s="11" t="s">
        <v>538</v>
      </c>
      <c r="C793" s="11" t="s">
        <v>727</v>
      </c>
      <c r="D793" s="11">
        <v>20.7</v>
      </c>
      <c r="E793" s="7">
        <f>VLOOKUP(A793, Sheet2!$A$2:$K$8265, 11)</f>
        <v>110.10129999999999</v>
      </c>
      <c r="F793" s="7">
        <f t="shared" si="10"/>
        <v>2.5874999999999999</v>
      </c>
      <c r="G793" s="8">
        <v>200000</v>
      </c>
      <c r="H793" s="9">
        <f t="shared" si="11"/>
        <v>4200000</v>
      </c>
    </row>
    <row r="794" spans="1:8" ht="14.5">
      <c r="A794" s="6" t="str">
        <f t="shared" si="9"/>
        <v>BGR NGADIROJO_SLOGOHIMO</v>
      </c>
      <c r="B794" s="11" t="s">
        <v>538</v>
      </c>
      <c r="C794" s="11" t="s">
        <v>728</v>
      </c>
      <c r="D794" s="11">
        <v>20.7</v>
      </c>
      <c r="E794" s="7">
        <f>VLOOKUP(A794, Sheet2!$A$2:$K$8265, 11)</f>
        <v>110.10129999999999</v>
      </c>
      <c r="F794" s="7">
        <f t="shared" si="10"/>
        <v>2.5874999999999999</v>
      </c>
      <c r="G794" s="8">
        <v>200000</v>
      </c>
      <c r="H794" s="9">
        <f t="shared" si="11"/>
        <v>4200000</v>
      </c>
    </row>
    <row r="795" spans="1:8" ht="14.5">
      <c r="A795" s="6" t="str">
        <f t="shared" si="9"/>
        <v>BGR NGADIROJO_SLOGORETNO</v>
      </c>
      <c r="B795" s="11" t="s">
        <v>538</v>
      </c>
      <c r="C795" s="11" t="s">
        <v>729</v>
      </c>
      <c r="D795" s="11">
        <v>20.7</v>
      </c>
      <c r="E795" s="7">
        <f>VLOOKUP(A795, Sheet2!$A$2:$K$8265, 11)</f>
        <v>110.10129999999999</v>
      </c>
      <c r="F795" s="7">
        <f t="shared" si="10"/>
        <v>2.5874999999999999</v>
      </c>
      <c r="G795" s="8">
        <v>200000</v>
      </c>
      <c r="H795" s="9">
        <f t="shared" si="11"/>
        <v>4200000</v>
      </c>
    </row>
    <row r="796" spans="1:8" ht="14.5">
      <c r="A796" s="6" t="str">
        <f t="shared" si="9"/>
        <v>BGR NGADIROJO_SOCO</v>
      </c>
      <c r="B796" s="11" t="s">
        <v>538</v>
      </c>
      <c r="C796" s="11" t="s">
        <v>730</v>
      </c>
      <c r="D796" s="11">
        <v>20.7</v>
      </c>
      <c r="E796" s="7">
        <f>VLOOKUP(A796, Sheet2!$A$2:$K$8265, 11)</f>
        <v>110.10129999999999</v>
      </c>
      <c r="F796" s="7">
        <f t="shared" si="10"/>
        <v>2.5874999999999999</v>
      </c>
      <c r="G796" s="8">
        <v>200000</v>
      </c>
      <c r="H796" s="9">
        <f t="shared" si="11"/>
        <v>4200000</v>
      </c>
    </row>
    <row r="797" spans="1:8" ht="14.5">
      <c r="A797" s="6" t="str">
        <f t="shared" si="9"/>
        <v>BGR NGADIROJO_SOKOBOYO</v>
      </c>
      <c r="B797" s="11" t="s">
        <v>538</v>
      </c>
      <c r="C797" s="11" t="s">
        <v>731</v>
      </c>
      <c r="D797" s="11">
        <v>20.7</v>
      </c>
      <c r="E797" s="7">
        <f>VLOOKUP(A797, Sheet2!$A$2:$K$8265, 11)</f>
        <v>110.10129999999999</v>
      </c>
      <c r="F797" s="7">
        <f t="shared" si="10"/>
        <v>2.5874999999999999</v>
      </c>
      <c r="G797" s="8">
        <v>200000</v>
      </c>
      <c r="H797" s="9">
        <f t="shared" si="11"/>
        <v>4200000</v>
      </c>
    </row>
    <row r="798" spans="1:8" ht="14.5">
      <c r="A798" s="6" t="str">
        <f t="shared" si="9"/>
        <v>BGR NGADIROJO_SONGBLEDEG</v>
      </c>
      <c r="B798" s="11" t="s">
        <v>538</v>
      </c>
      <c r="C798" s="11" t="s">
        <v>732</v>
      </c>
      <c r="D798" s="11">
        <v>20.7</v>
      </c>
      <c r="E798" s="7">
        <f>VLOOKUP(A798, Sheet2!$A$2:$K$8265, 11)</f>
        <v>110.10129999999999</v>
      </c>
      <c r="F798" s="7">
        <f t="shared" si="10"/>
        <v>2.5874999999999999</v>
      </c>
      <c r="G798" s="8">
        <v>200000</v>
      </c>
      <c r="H798" s="9">
        <f t="shared" si="11"/>
        <v>4200000</v>
      </c>
    </row>
    <row r="799" spans="1:8" ht="14.5">
      <c r="A799" s="6" t="str">
        <f t="shared" si="9"/>
        <v>BGR NGADIROJO_SUCI</v>
      </c>
      <c r="B799" s="11" t="s">
        <v>538</v>
      </c>
      <c r="C799" s="11" t="s">
        <v>733</v>
      </c>
      <c r="D799" s="11">
        <v>20.7</v>
      </c>
      <c r="E799" s="7">
        <f>VLOOKUP(A799, Sheet2!$A$2:$K$8265, 11)</f>
        <v>110.10129999999999</v>
      </c>
      <c r="F799" s="7">
        <f t="shared" si="10"/>
        <v>2.5874999999999999</v>
      </c>
      <c r="G799" s="8">
        <v>200000</v>
      </c>
      <c r="H799" s="9">
        <f t="shared" si="11"/>
        <v>4200000</v>
      </c>
    </row>
    <row r="800" spans="1:8" ht="14.5">
      <c r="A800" s="6" t="str">
        <f t="shared" si="9"/>
        <v>BGR NGADIROJO_SUGIHAN</v>
      </c>
      <c r="B800" s="11" t="s">
        <v>538</v>
      </c>
      <c r="C800" s="11" t="s">
        <v>734</v>
      </c>
      <c r="D800" s="11">
        <v>20.7</v>
      </c>
      <c r="E800" s="7">
        <f>VLOOKUP(A800, Sheet2!$A$2:$K$8265, 11)</f>
        <v>110.10129999999999</v>
      </c>
      <c r="F800" s="7">
        <f t="shared" si="10"/>
        <v>2.5874999999999999</v>
      </c>
      <c r="G800" s="8">
        <v>200000</v>
      </c>
      <c r="H800" s="9">
        <f t="shared" si="11"/>
        <v>4200000</v>
      </c>
    </row>
    <row r="801" spans="1:8" ht="14.5">
      <c r="A801" s="6" t="str">
        <f t="shared" si="9"/>
        <v>BGR NGADIROJO_SUGIHAN</v>
      </c>
      <c r="B801" s="11" t="s">
        <v>538</v>
      </c>
      <c r="C801" s="11" t="s">
        <v>734</v>
      </c>
      <c r="D801" s="11">
        <v>20.7</v>
      </c>
      <c r="E801" s="7">
        <f>VLOOKUP(A801, Sheet2!$A$2:$K$8265, 11)</f>
        <v>110.10129999999999</v>
      </c>
      <c r="F801" s="7">
        <f t="shared" si="10"/>
        <v>2.5874999999999999</v>
      </c>
      <c r="G801" s="8">
        <v>200000</v>
      </c>
      <c r="H801" s="9">
        <f t="shared" si="11"/>
        <v>4200000</v>
      </c>
    </row>
    <row r="802" spans="1:8" ht="14.5">
      <c r="A802" s="6" t="str">
        <f t="shared" si="9"/>
        <v>BGR NGADIROJO_SUKOHARJO</v>
      </c>
      <c r="B802" s="11" t="s">
        <v>538</v>
      </c>
      <c r="C802" s="11" t="s">
        <v>735</v>
      </c>
      <c r="D802" s="11">
        <v>20.7</v>
      </c>
      <c r="E802" s="7">
        <f>VLOOKUP(A802, Sheet2!$A$2:$K$8265, 11)</f>
        <v>110.10129999999999</v>
      </c>
      <c r="F802" s="7">
        <f t="shared" si="10"/>
        <v>2.5874999999999999</v>
      </c>
      <c r="G802" s="8">
        <v>200000</v>
      </c>
      <c r="H802" s="9">
        <f t="shared" si="11"/>
        <v>4200000</v>
      </c>
    </row>
    <row r="803" spans="1:8" ht="14.5">
      <c r="A803" s="6" t="str">
        <f t="shared" si="9"/>
        <v>BGR NGADIROJO_SUKOMANGU</v>
      </c>
      <c r="B803" s="11" t="s">
        <v>538</v>
      </c>
      <c r="C803" s="11" t="s">
        <v>736</v>
      </c>
      <c r="D803" s="11">
        <v>20.7</v>
      </c>
      <c r="E803" s="7">
        <f>VLOOKUP(A803, Sheet2!$A$2:$K$8265, 11)</f>
        <v>110.10129999999999</v>
      </c>
      <c r="F803" s="7">
        <f t="shared" si="10"/>
        <v>2.5874999999999999</v>
      </c>
      <c r="G803" s="8">
        <v>200000</v>
      </c>
      <c r="H803" s="9">
        <f t="shared" si="11"/>
        <v>4200000</v>
      </c>
    </row>
    <row r="804" spans="1:8" ht="14.5">
      <c r="A804" s="6" t="str">
        <f t="shared" si="9"/>
        <v>BGR NGADIROJO_SUKOREJO</v>
      </c>
      <c r="B804" s="11" t="s">
        <v>538</v>
      </c>
      <c r="C804" s="11" t="s">
        <v>503</v>
      </c>
      <c r="D804" s="11">
        <v>20.7</v>
      </c>
      <c r="E804" s="7">
        <f>VLOOKUP(A804, Sheet2!$A$2:$K$8265, 11)</f>
        <v>110.10129999999999</v>
      </c>
      <c r="F804" s="7">
        <f t="shared" si="10"/>
        <v>2.5874999999999999</v>
      </c>
      <c r="G804" s="8">
        <v>200000</v>
      </c>
      <c r="H804" s="9">
        <f t="shared" si="11"/>
        <v>4200000</v>
      </c>
    </row>
    <row r="805" spans="1:8" ht="14.5">
      <c r="A805" s="6" t="str">
        <f t="shared" si="9"/>
        <v>BGR NGADIROJO_SUMBER</v>
      </c>
      <c r="B805" s="11" t="s">
        <v>538</v>
      </c>
      <c r="C805" s="11" t="s">
        <v>737</v>
      </c>
      <c r="D805" s="11">
        <v>20.7</v>
      </c>
      <c r="E805" s="7">
        <f>VLOOKUP(A805, Sheet2!$A$2:$K$8265, 11)</f>
        <v>110.10129999999999</v>
      </c>
      <c r="F805" s="7">
        <f t="shared" si="10"/>
        <v>2.5874999999999999</v>
      </c>
      <c r="G805" s="8">
        <v>200000</v>
      </c>
      <c r="H805" s="9">
        <f t="shared" si="11"/>
        <v>4200000</v>
      </c>
    </row>
    <row r="806" spans="1:8" ht="14.5">
      <c r="A806" s="6" t="str">
        <f t="shared" si="9"/>
        <v>BGR NGADIROJO_SUMBERAGUNG</v>
      </c>
      <c r="B806" s="11" t="s">
        <v>538</v>
      </c>
      <c r="C806" s="11" t="s">
        <v>504</v>
      </c>
      <c r="D806" s="11">
        <v>20.7</v>
      </c>
      <c r="E806" s="7">
        <f>VLOOKUP(A806, Sheet2!$A$2:$K$8265, 11)</f>
        <v>110.10129999999999</v>
      </c>
      <c r="F806" s="7">
        <f t="shared" si="10"/>
        <v>2.5874999999999999</v>
      </c>
      <c r="G806" s="8">
        <v>200000</v>
      </c>
      <c r="H806" s="9">
        <f t="shared" si="11"/>
        <v>4200000</v>
      </c>
    </row>
    <row r="807" spans="1:8" ht="14.5">
      <c r="A807" s="6" t="str">
        <f t="shared" si="9"/>
        <v>BGR NGADIROJO_SUMBEREJO</v>
      </c>
      <c r="B807" s="11" t="s">
        <v>538</v>
      </c>
      <c r="C807" s="11" t="s">
        <v>738</v>
      </c>
      <c r="D807" s="11">
        <v>20.7</v>
      </c>
      <c r="E807" s="7">
        <f>VLOOKUP(A807, Sheet2!$A$2:$K$8265, 11)</f>
        <v>110.10129999999999</v>
      </c>
      <c r="F807" s="7">
        <f t="shared" si="10"/>
        <v>2.5874999999999999</v>
      </c>
      <c r="G807" s="8">
        <v>200000</v>
      </c>
      <c r="H807" s="9">
        <f t="shared" si="11"/>
        <v>4200000</v>
      </c>
    </row>
    <row r="808" spans="1:8" ht="14.5">
      <c r="A808" s="6" t="str">
        <f t="shared" si="9"/>
        <v>BGR NGADIROJO_SUMBEREJO</v>
      </c>
      <c r="B808" s="11" t="s">
        <v>538</v>
      </c>
      <c r="C808" s="11" t="s">
        <v>738</v>
      </c>
      <c r="D808" s="11">
        <v>20.7</v>
      </c>
      <c r="E808" s="7">
        <f>VLOOKUP(A808, Sheet2!$A$2:$K$8265, 11)</f>
        <v>110.10129999999999</v>
      </c>
      <c r="F808" s="7">
        <f t="shared" si="10"/>
        <v>2.5874999999999999</v>
      </c>
      <c r="G808" s="8">
        <v>200000</v>
      </c>
      <c r="H808" s="9">
        <f t="shared" si="11"/>
        <v>4200000</v>
      </c>
    </row>
    <row r="809" spans="1:8" ht="14.5">
      <c r="A809" s="6" t="str">
        <f t="shared" si="9"/>
        <v>BGR NGADIROJO_TALESAN</v>
      </c>
      <c r="B809" s="11" t="s">
        <v>538</v>
      </c>
      <c r="C809" s="11" t="s">
        <v>739</v>
      </c>
      <c r="D809" s="11">
        <v>20.7</v>
      </c>
      <c r="E809" s="7">
        <f>VLOOKUP(A809, Sheet2!$A$2:$K$8265, 11)</f>
        <v>110.10129999999999</v>
      </c>
      <c r="F809" s="7">
        <f t="shared" si="10"/>
        <v>2.5874999999999999</v>
      </c>
      <c r="G809" s="8">
        <v>200000</v>
      </c>
      <c r="H809" s="9">
        <f t="shared" si="11"/>
        <v>4200000</v>
      </c>
    </row>
    <row r="810" spans="1:8" ht="14.5">
      <c r="A810" s="6" t="str">
        <f t="shared" si="9"/>
        <v>BGR NGADIROJO_TALUNOMBO</v>
      </c>
      <c r="B810" s="11" t="s">
        <v>538</v>
      </c>
      <c r="C810" s="11" t="s">
        <v>740</v>
      </c>
      <c r="D810" s="11">
        <v>20.7</v>
      </c>
      <c r="E810" s="7">
        <f>VLOOKUP(A810, Sheet2!$A$2:$K$8265, 11)</f>
        <v>110.10129999999999</v>
      </c>
      <c r="F810" s="7">
        <f t="shared" si="10"/>
        <v>2.5874999999999999</v>
      </c>
      <c r="G810" s="8">
        <v>200000</v>
      </c>
      <c r="H810" s="9">
        <f t="shared" si="11"/>
        <v>4200000</v>
      </c>
    </row>
    <row r="811" spans="1:8" ht="14.5">
      <c r="A811" s="6" t="str">
        <f t="shared" si="9"/>
        <v>BGR NGADIROJO_TAMBAKMERANG</v>
      </c>
      <c r="B811" s="11" t="s">
        <v>538</v>
      </c>
      <c r="C811" s="11" t="s">
        <v>741</v>
      </c>
      <c r="D811" s="11">
        <v>20.7</v>
      </c>
      <c r="E811" s="7">
        <f>VLOOKUP(A811, Sheet2!$A$2:$K$8265, 11)</f>
        <v>110.10129999999999</v>
      </c>
      <c r="F811" s="7">
        <f t="shared" si="10"/>
        <v>2.5874999999999999</v>
      </c>
      <c r="G811" s="8">
        <v>200000</v>
      </c>
      <c r="H811" s="9">
        <f t="shared" si="11"/>
        <v>4200000</v>
      </c>
    </row>
    <row r="812" spans="1:8" ht="14.5">
      <c r="A812" s="6" t="str">
        <f t="shared" si="9"/>
        <v>BGR NGADIROJO_TANGGULANGIN</v>
      </c>
      <c r="B812" s="11" t="s">
        <v>538</v>
      </c>
      <c r="C812" s="11" t="s">
        <v>742</v>
      </c>
      <c r="D812" s="11">
        <v>20.7</v>
      </c>
      <c r="E812" s="7">
        <f>VLOOKUP(A812, Sheet2!$A$2:$K$8265, 11)</f>
        <v>110.10129999999999</v>
      </c>
      <c r="F812" s="7">
        <f t="shared" si="10"/>
        <v>2.5874999999999999</v>
      </c>
      <c r="G812" s="8">
        <v>200000</v>
      </c>
      <c r="H812" s="9">
        <f t="shared" si="11"/>
        <v>4200000</v>
      </c>
    </row>
    <row r="813" spans="1:8" ht="14.5">
      <c r="A813" s="6" t="str">
        <f t="shared" si="9"/>
        <v>BGR NGADIROJO_TANJUNG</v>
      </c>
      <c r="B813" s="11" t="s">
        <v>538</v>
      </c>
      <c r="C813" s="11" t="s">
        <v>341</v>
      </c>
      <c r="D813" s="11">
        <v>20.7</v>
      </c>
      <c r="E813" s="7">
        <f>VLOOKUP(A813, Sheet2!$A$2:$K$8265, 11)</f>
        <v>110.10129999999999</v>
      </c>
      <c r="F813" s="7">
        <f t="shared" si="10"/>
        <v>2.5874999999999999</v>
      </c>
      <c r="G813" s="8">
        <v>200000</v>
      </c>
      <c r="H813" s="9">
        <f t="shared" si="11"/>
        <v>4200000</v>
      </c>
    </row>
    <row r="814" spans="1:8" ht="14.5">
      <c r="A814" s="6" t="str">
        <f t="shared" si="9"/>
        <v>BGR NGADIROJO_TANJUNGSARI</v>
      </c>
      <c r="B814" s="11" t="s">
        <v>538</v>
      </c>
      <c r="C814" s="11" t="s">
        <v>517</v>
      </c>
      <c r="D814" s="11">
        <v>20.7</v>
      </c>
      <c r="E814" s="7">
        <f>VLOOKUP(A814, Sheet2!$A$2:$K$8265, 11)</f>
        <v>110.10129999999999</v>
      </c>
      <c r="F814" s="7">
        <f t="shared" si="10"/>
        <v>2.5874999999999999</v>
      </c>
      <c r="G814" s="8">
        <v>200000</v>
      </c>
      <c r="H814" s="9">
        <f t="shared" si="11"/>
        <v>4200000</v>
      </c>
    </row>
    <row r="815" spans="1:8" ht="14.5">
      <c r="A815" s="6" t="str">
        <f t="shared" si="9"/>
        <v>BGR NGADIROJO_TANJUNGSARI</v>
      </c>
      <c r="B815" s="11" t="s">
        <v>538</v>
      </c>
      <c r="C815" s="11" t="s">
        <v>517</v>
      </c>
      <c r="D815" s="11">
        <v>20.7</v>
      </c>
      <c r="E815" s="7">
        <f>VLOOKUP(A815, Sheet2!$A$2:$K$8265, 11)</f>
        <v>110.10129999999999</v>
      </c>
      <c r="F815" s="7">
        <f t="shared" si="10"/>
        <v>2.5874999999999999</v>
      </c>
      <c r="G815" s="8">
        <v>200000</v>
      </c>
      <c r="H815" s="9">
        <f t="shared" si="11"/>
        <v>4200000</v>
      </c>
    </row>
    <row r="816" spans="1:8" ht="14.5">
      <c r="A816" s="6" t="str">
        <f t="shared" si="9"/>
        <v>BGR NGADIROJO_TASIKHARGO</v>
      </c>
      <c r="B816" s="11" t="s">
        <v>538</v>
      </c>
      <c r="C816" s="11" t="s">
        <v>743</v>
      </c>
      <c r="D816" s="11">
        <v>20.7</v>
      </c>
      <c r="E816" s="7">
        <f>VLOOKUP(A816, Sheet2!$A$2:$K$8265, 11)</f>
        <v>110.10129999999999</v>
      </c>
      <c r="F816" s="7">
        <f t="shared" si="10"/>
        <v>2.5874999999999999</v>
      </c>
      <c r="G816" s="8">
        <v>200000</v>
      </c>
      <c r="H816" s="9">
        <f t="shared" si="11"/>
        <v>4200000</v>
      </c>
    </row>
    <row r="817" spans="1:8" ht="14.5">
      <c r="A817" s="6" t="str">
        <f t="shared" si="9"/>
        <v>BGR NGADIROJO_TAWANGHARJO</v>
      </c>
      <c r="B817" s="11" t="s">
        <v>538</v>
      </c>
      <c r="C817" s="11" t="s">
        <v>744</v>
      </c>
      <c r="D817" s="11">
        <v>20.7</v>
      </c>
      <c r="E817" s="7">
        <f>VLOOKUP(A817, Sheet2!$A$2:$K$8265, 11)</f>
        <v>110.10129999999999</v>
      </c>
      <c r="F817" s="7">
        <f t="shared" si="10"/>
        <v>2.5874999999999999</v>
      </c>
      <c r="G817" s="8">
        <v>200000</v>
      </c>
      <c r="H817" s="9">
        <f t="shared" si="11"/>
        <v>4200000</v>
      </c>
    </row>
    <row r="818" spans="1:8" ht="14.5">
      <c r="A818" s="6" t="str">
        <f t="shared" si="9"/>
        <v>BGR NGADIROJO_TAWANGMANGU</v>
      </c>
      <c r="B818" s="11" t="s">
        <v>538</v>
      </c>
      <c r="C818" s="11" t="s">
        <v>745</v>
      </c>
      <c r="D818" s="11">
        <v>21.59</v>
      </c>
      <c r="E818" s="7">
        <f>VLOOKUP(A818, Sheet2!$A$2:$K$8265, 11)</f>
        <v>110.10129999999999</v>
      </c>
      <c r="F818" s="7">
        <f t="shared" si="10"/>
        <v>2.69875</v>
      </c>
      <c r="G818" s="8">
        <v>200000</v>
      </c>
      <c r="H818" s="9">
        <f t="shared" si="11"/>
        <v>4400000</v>
      </c>
    </row>
    <row r="819" spans="1:8" ht="14.5">
      <c r="A819" s="6" t="str">
        <f t="shared" si="9"/>
        <v>BGR NGADIROJO_TAWANGREJO</v>
      </c>
      <c r="B819" s="11" t="s">
        <v>538</v>
      </c>
      <c r="C819" s="11" t="s">
        <v>746</v>
      </c>
      <c r="D819" s="11">
        <v>20.7</v>
      </c>
      <c r="E819" s="7">
        <f>VLOOKUP(A819, Sheet2!$A$2:$K$8265, 11)</f>
        <v>110.10129999999999</v>
      </c>
      <c r="F819" s="7">
        <f t="shared" si="10"/>
        <v>2.5874999999999999</v>
      </c>
      <c r="G819" s="8">
        <v>200000</v>
      </c>
      <c r="H819" s="9">
        <f t="shared" si="11"/>
        <v>4200000</v>
      </c>
    </row>
    <row r="820" spans="1:8" ht="14.5">
      <c r="A820" s="6" t="str">
        <f t="shared" si="9"/>
        <v>BGR NGADIROJO_TEGALHARJO</v>
      </c>
      <c r="B820" s="11" t="s">
        <v>538</v>
      </c>
      <c r="C820" s="11" t="s">
        <v>747</v>
      </c>
      <c r="D820" s="11">
        <v>20.7</v>
      </c>
      <c r="E820" s="7">
        <f>VLOOKUP(A820, Sheet2!$A$2:$K$8265, 11)</f>
        <v>110.10129999999999</v>
      </c>
      <c r="F820" s="7">
        <f t="shared" si="10"/>
        <v>2.5874999999999999</v>
      </c>
      <c r="G820" s="8">
        <v>200000</v>
      </c>
      <c r="H820" s="9">
        <f t="shared" si="11"/>
        <v>4200000</v>
      </c>
    </row>
    <row r="821" spans="1:8" ht="14.5">
      <c r="A821" s="6" t="str">
        <f t="shared" si="9"/>
        <v>BGR NGADIROJO_TEGALREJO</v>
      </c>
      <c r="B821" s="11" t="s">
        <v>538</v>
      </c>
      <c r="C821" s="11" t="s">
        <v>748</v>
      </c>
      <c r="D821" s="11">
        <v>20.7</v>
      </c>
      <c r="E821" s="7">
        <f>VLOOKUP(A821, Sheet2!$A$2:$K$8265, 11)</f>
        <v>110.10129999999999</v>
      </c>
      <c r="F821" s="7">
        <f t="shared" si="10"/>
        <v>2.5874999999999999</v>
      </c>
      <c r="G821" s="8">
        <v>200000</v>
      </c>
      <c r="H821" s="9">
        <f t="shared" si="11"/>
        <v>4200000</v>
      </c>
    </row>
    <row r="822" spans="1:8" ht="14.5">
      <c r="A822" s="6" t="str">
        <f t="shared" si="9"/>
        <v>BGR NGADIROJO_TEGIRI</v>
      </c>
      <c r="B822" s="11" t="s">
        <v>538</v>
      </c>
      <c r="C822" s="11" t="s">
        <v>749</v>
      </c>
      <c r="D822" s="11">
        <v>20.7</v>
      </c>
      <c r="E822" s="7">
        <f>VLOOKUP(A822, Sheet2!$A$2:$K$8265, 11)</f>
        <v>110.10129999999999</v>
      </c>
      <c r="F822" s="7">
        <f t="shared" si="10"/>
        <v>2.5874999999999999</v>
      </c>
      <c r="G822" s="8">
        <v>200000</v>
      </c>
      <c r="H822" s="9">
        <f t="shared" si="11"/>
        <v>4200000</v>
      </c>
    </row>
    <row r="823" spans="1:8" ht="14.5">
      <c r="A823" s="6" t="str">
        <f t="shared" si="9"/>
        <v>BGR NGADIROJO_TEMBORO</v>
      </c>
      <c r="B823" s="11" t="s">
        <v>538</v>
      </c>
      <c r="C823" s="11" t="s">
        <v>750</v>
      </c>
      <c r="D823" s="11">
        <v>20.7</v>
      </c>
      <c r="E823" s="7">
        <f>VLOOKUP(A823, Sheet2!$A$2:$K$8265, 11)</f>
        <v>110.10129999999999</v>
      </c>
      <c r="F823" s="7">
        <f t="shared" si="10"/>
        <v>2.5874999999999999</v>
      </c>
      <c r="G823" s="8">
        <v>200000</v>
      </c>
      <c r="H823" s="9">
        <f t="shared" si="11"/>
        <v>4200000</v>
      </c>
    </row>
    <row r="824" spans="1:8" ht="14.5">
      <c r="A824" s="6" t="str">
        <f t="shared" si="9"/>
        <v>BGR NGADIROJO_TEMON</v>
      </c>
      <c r="B824" s="11" t="s">
        <v>538</v>
      </c>
      <c r="C824" s="11" t="s">
        <v>751</v>
      </c>
      <c r="D824" s="11">
        <v>20.7</v>
      </c>
      <c r="E824" s="7">
        <f>VLOOKUP(A824, Sheet2!$A$2:$K$8265, 11)</f>
        <v>110.10129999999999</v>
      </c>
      <c r="F824" s="7">
        <f t="shared" si="10"/>
        <v>2.5874999999999999</v>
      </c>
      <c r="G824" s="8">
        <v>200000</v>
      </c>
      <c r="H824" s="9">
        <f t="shared" si="11"/>
        <v>4200000</v>
      </c>
    </row>
    <row r="825" spans="1:8" ht="14.5">
      <c r="A825" s="6" t="str">
        <f t="shared" si="9"/>
        <v>BGR NGADIROJO_TEMPURSARI</v>
      </c>
      <c r="B825" s="11" t="s">
        <v>538</v>
      </c>
      <c r="C825" s="11" t="s">
        <v>752</v>
      </c>
      <c r="D825" s="11">
        <v>20.7</v>
      </c>
      <c r="E825" s="7">
        <f>VLOOKUP(A825, Sheet2!$A$2:$K$8265, 11)</f>
        <v>110.10129999999999</v>
      </c>
      <c r="F825" s="7">
        <f t="shared" si="10"/>
        <v>2.5874999999999999</v>
      </c>
      <c r="G825" s="8">
        <v>200000</v>
      </c>
      <c r="H825" s="9">
        <f t="shared" si="11"/>
        <v>4200000</v>
      </c>
    </row>
    <row r="826" spans="1:8" ht="14.5">
      <c r="A826" s="6" t="str">
        <f t="shared" si="9"/>
        <v>BGR NGADIROJO_TENGGER</v>
      </c>
      <c r="B826" s="11" t="s">
        <v>538</v>
      </c>
      <c r="C826" s="11" t="s">
        <v>753</v>
      </c>
      <c r="D826" s="11">
        <v>20.7</v>
      </c>
      <c r="E826" s="7">
        <f>VLOOKUP(A826, Sheet2!$A$2:$K$8265, 11)</f>
        <v>110.10129999999999</v>
      </c>
      <c r="F826" s="7">
        <f t="shared" si="10"/>
        <v>2.5874999999999999</v>
      </c>
      <c r="G826" s="8">
        <v>200000</v>
      </c>
      <c r="H826" s="9">
        <f t="shared" si="11"/>
        <v>4200000</v>
      </c>
    </row>
    <row r="827" spans="1:8" ht="14.5">
      <c r="A827" s="6" t="str">
        <f t="shared" si="9"/>
        <v>BGR NGADIROJO_TENGKLIK</v>
      </c>
      <c r="B827" s="11" t="s">
        <v>538</v>
      </c>
      <c r="C827" s="11" t="s">
        <v>754</v>
      </c>
      <c r="D827" s="11">
        <v>21.59</v>
      </c>
      <c r="E827" s="7">
        <f>VLOOKUP(A827, Sheet2!$A$2:$K$8265, 11)</f>
        <v>110.10129999999999</v>
      </c>
      <c r="F827" s="7">
        <f t="shared" si="10"/>
        <v>2.69875</v>
      </c>
      <c r="G827" s="8">
        <v>200000</v>
      </c>
      <c r="H827" s="9">
        <f t="shared" si="11"/>
        <v>4400000</v>
      </c>
    </row>
    <row r="828" spans="1:8" ht="14.5">
      <c r="A828" s="6" t="str">
        <f t="shared" si="9"/>
        <v>BGR NGADIROJO_TIRTOMOYO</v>
      </c>
      <c r="B828" s="11" t="s">
        <v>538</v>
      </c>
      <c r="C828" s="11" t="s">
        <v>755</v>
      </c>
      <c r="D828" s="11">
        <v>20.7</v>
      </c>
      <c r="E828" s="7">
        <f>VLOOKUP(A828, Sheet2!$A$2:$K$8265, 11)</f>
        <v>110.10129999999999</v>
      </c>
      <c r="F828" s="7">
        <f t="shared" si="10"/>
        <v>2.5874999999999999</v>
      </c>
      <c r="G828" s="8">
        <v>200000</v>
      </c>
      <c r="H828" s="9">
        <f t="shared" si="11"/>
        <v>4200000</v>
      </c>
    </row>
    <row r="829" spans="1:8" ht="14.5">
      <c r="A829" s="6" t="str">
        <f t="shared" si="9"/>
        <v>BGR NGADIROJO_TIRTOSUWORO</v>
      </c>
      <c r="B829" s="11" t="s">
        <v>538</v>
      </c>
      <c r="C829" s="11" t="s">
        <v>756</v>
      </c>
      <c r="D829" s="11">
        <v>20.7</v>
      </c>
      <c r="E829" s="7">
        <f>VLOOKUP(A829, Sheet2!$A$2:$K$8265, 11)</f>
        <v>110.10129999999999</v>
      </c>
      <c r="F829" s="7">
        <f t="shared" si="10"/>
        <v>2.5874999999999999</v>
      </c>
      <c r="G829" s="8">
        <v>200000</v>
      </c>
      <c r="H829" s="9">
        <f t="shared" si="11"/>
        <v>4200000</v>
      </c>
    </row>
    <row r="830" spans="1:8" ht="14.5">
      <c r="A830" s="6" t="str">
        <f t="shared" si="9"/>
        <v>BGR NGADIROJO_TLOBO</v>
      </c>
      <c r="B830" s="11" t="s">
        <v>538</v>
      </c>
      <c r="C830" s="11" t="s">
        <v>757</v>
      </c>
      <c r="D830" s="11">
        <v>21.59</v>
      </c>
      <c r="E830" s="7">
        <f>VLOOKUP(A830, Sheet2!$A$2:$K$8265, 11)</f>
        <v>110.10129999999999</v>
      </c>
      <c r="F830" s="7">
        <f t="shared" si="10"/>
        <v>2.69875</v>
      </c>
      <c r="G830" s="8">
        <v>200000</v>
      </c>
      <c r="H830" s="9">
        <f t="shared" si="11"/>
        <v>4400000</v>
      </c>
    </row>
    <row r="831" spans="1:8" ht="14.5">
      <c r="A831" s="6" t="str">
        <f t="shared" si="9"/>
        <v>BGR NGADIROJO_TLOGOHARJO</v>
      </c>
      <c r="B831" s="11" t="s">
        <v>538</v>
      </c>
      <c r="C831" s="11" t="s">
        <v>758</v>
      </c>
      <c r="D831" s="11">
        <v>20.7</v>
      </c>
      <c r="E831" s="7">
        <f>VLOOKUP(A831, Sheet2!$A$2:$K$8265, 11)</f>
        <v>110.10129999999999</v>
      </c>
      <c r="F831" s="7">
        <f t="shared" si="10"/>
        <v>2.5874999999999999</v>
      </c>
      <c r="G831" s="8">
        <v>200000</v>
      </c>
      <c r="H831" s="9">
        <f t="shared" si="11"/>
        <v>4200000</v>
      </c>
    </row>
    <row r="832" spans="1:8" ht="14.5">
      <c r="A832" s="6" t="str">
        <f t="shared" si="9"/>
        <v>BGR NGADIROJO_TLOGOSARI</v>
      </c>
      <c r="B832" s="11" t="s">
        <v>538</v>
      </c>
      <c r="C832" s="11" t="s">
        <v>759</v>
      </c>
      <c r="D832" s="11">
        <v>20.7</v>
      </c>
      <c r="E832" s="7">
        <f>VLOOKUP(A832, Sheet2!$A$2:$K$8265, 11)</f>
        <v>110.10129999999999</v>
      </c>
      <c r="F832" s="7">
        <f t="shared" si="10"/>
        <v>2.5874999999999999</v>
      </c>
      <c r="G832" s="8">
        <v>200000</v>
      </c>
      <c r="H832" s="9">
        <f t="shared" si="11"/>
        <v>4200000</v>
      </c>
    </row>
    <row r="833" spans="1:8" ht="14.5">
      <c r="A833" s="6" t="str">
        <f t="shared" si="9"/>
        <v>BGR NGADIROJO_TREMES</v>
      </c>
      <c r="B833" s="11" t="s">
        <v>538</v>
      </c>
      <c r="C833" s="11" t="s">
        <v>760</v>
      </c>
      <c r="D833" s="11">
        <v>20.7</v>
      </c>
      <c r="E833" s="7">
        <f>VLOOKUP(A833, Sheet2!$A$2:$K$8265, 11)</f>
        <v>110.10129999999999</v>
      </c>
      <c r="F833" s="7">
        <f t="shared" si="10"/>
        <v>2.5874999999999999</v>
      </c>
      <c r="G833" s="8">
        <v>200000</v>
      </c>
      <c r="H833" s="9">
        <f t="shared" si="11"/>
        <v>4200000</v>
      </c>
    </row>
    <row r="834" spans="1:8" ht="14.5">
      <c r="A834" s="6" t="str">
        <f t="shared" si="9"/>
        <v>BGR NGADIROJO_TUKULREJO</v>
      </c>
      <c r="B834" s="11" t="s">
        <v>538</v>
      </c>
      <c r="C834" s="11" t="s">
        <v>761</v>
      </c>
      <c r="D834" s="11">
        <v>20.7</v>
      </c>
      <c r="E834" s="7">
        <f>VLOOKUP(A834, Sheet2!$A$2:$K$8265, 11)</f>
        <v>110.10129999999999</v>
      </c>
      <c r="F834" s="7">
        <f t="shared" si="10"/>
        <v>2.5874999999999999</v>
      </c>
      <c r="G834" s="8">
        <v>200000</v>
      </c>
      <c r="H834" s="9">
        <f t="shared" si="11"/>
        <v>4200000</v>
      </c>
    </row>
    <row r="835" spans="1:8" ht="14.5">
      <c r="A835" s="6" t="str">
        <f t="shared" si="9"/>
        <v>BGR NGADIROJO_TUNGGULREJO</v>
      </c>
      <c r="B835" s="11" t="s">
        <v>538</v>
      </c>
      <c r="C835" s="11" t="s">
        <v>762</v>
      </c>
      <c r="D835" s="11">
        <v>21.59</v>
      </c>
      <c r="E835" s="7">
        <f>VLOOKUP(A835, Sheet2!$A$2:$K$8265, 11)</f>
        <v>110.10129999999999</v>
      </c>
      <c r="F835" s="7">
        <f t="shared" si="10"/>
        <v>2.69875</v>
      </c>
      <c r="G835" s="8">
        <v>200000</v>
      </c>
      <c r="H835" s="9">
        <f t="shared" si="11"/>
        <v>4400000</v>
      </c>
    </row>
    <row r="836" spans="1:8" ht="14.5">
      <c r="A836" s="6" t="str">
        <f t="shared" si="9"/>
        <v>BGR NGADIROJO_TUNGGUR</v>
      </c>
      <c r="B836" s="11" t="s">
        <v>538</v>
      </c>
      <c r="C836" s="11" t="s">
        <v>763</v>
      </c>
      <c r="D836" s="11">
        <v>20.7</v>
      </c>
      <c r="E836" s="7">
        <f>VLOOKUP(A836, Sheet2!$A$2:$K$8265, 11)</f>
        <v>110.10129999999999</v>
      </c>
      <c r="F836" s="7">
        <f t="shared" si="10"/>
        <v>2.5874999999999999</v>
      </c>
      <c r="G836" s="8">
        <v>200000</v>
      </c>
      <c r="H836" s="9">
        <f t="shared" si="11"/>
        <v>4200000</v>
      </c>
    </row>
    <row r="837" spans="1:8" ht="14.5">
      <c r="A837" s="6" t="str">
        <f t="shared" si="9"/>
        <v>BGR NGADIROJO_WALENG</v>
      </c>
      <c r="B837" s="11" t="s">
        <v>538</v>
      </c>
      <c r="C837" s="11" t="s">
        <v>764</v>
      </c>
      <c r="D837" s="11">
        <v>20.7</v>
      </c>
      <c r="E837" s="7">
        <f>VLOOKUP(A837, Sheet2!$A$2:$K$8265, 11)</f>
        <v>110.10129999999999</v>
      </c>
      <c r="F837" s="7">
        <f t="shared" si="10"/>
        <v>2.5874999999999999</v>
      </c>
      <c r="G837" s="8">
        <v>200000</v>
      </c>
      <c r="H837" s="9">
        <f t="shared" si="11"/>
        <v>4200000</v>
      </c>
    </row>
    <row r="838" spans="1:8" ht="14.5">
      <c r="A838" s="6" t="str">
        <f t="shared" si="9"/>
        <v>BGR NGADIROJO_WARU</v>
      </c>
      <c r="B838" s="11" t="s">
        <v>538</v>
      </c>
      <c r="C838" s="11" t="s">
        <v>765</v>
      </c>
      <c r="D838" s="11">
        <v>20.7</v>
      </c>
      <c r="E838" s="7">
        <f>VLOOKUP(A838, Sheet2!$A$2:$K$8265, 11)</f>
        <v>110.10129999999999</v>
      </c>
      <c r="F838" s="7">
        <f t="shared" si="10"/>
        <v>2.5874999999999999</v>
      </c>
      <c r="G838" s="8">
        <v>200000</v>
      </c>
      <c r="H838" s="9">
        <f t="shared" si="11"/>
        <v>4200000</v>
      </c>
    </row>
    <row r="839" spans="1:8" ht="14.5">
      <c r="A839" s="6" t="str">
        <f t="shared" si="9"/>
        <v>BGR NGADIROJO_WATANGSONO</v>
      </c>
      <c r="B839" s="11" t="s">
        <v>538</v>
      </c>
      <c r="C839" s="11" t="s">
        <v>766</v>
      </c>
      <c r="D839" s="11">
        <v>20.7</v>
      </c>
      <c r="E839" s="7">
        <f>VLOOKUP(A839, Sheet2!$A$2:$K$8265, 11)</f>
        <v>110.10129999999999</v>
      </c>
      <c r="F839" s="7">
        <f t="shared" si="10"/>
        <v>2.5874999999999999</v>
      </c>
      <c r="G839" s="8">
        <v>200000</v>
      </c>
      <c r="H839" s="9">
        <f t="shared" si="11"/>
        <v>4200000</v>
      </c>
    </row>
    <row r="840" spans="1:8" ht="14.5">
      <c r="A840" s="6" t="str">
        <f t="shared" si="9"/>
        <v>BGR NGADIROJO_WATUAGUNG</v>
      </c>
      <c r="B840" s="11" t="s">
        <v>538</v>
      </c>
      <c r="C840" s="11" t="s">
        <v>767</v>
      </c>
      <c r="D840" s="11">
        <v>20.7</v>
      </c>
      <c r="E840" s="7">
        <f>VLOOKUP(A840, Sheet2!$A$2:$K$8265, 11)</f>
        <v>110.10129999999999</v>
      </c>
      <c r="F840" s="7">
        <f t="shared" si="10"/>
        <v>2.5874999999999999</v>
      </c>
      <c r="G840" s="8">
        <v>200000</v>
      </c>
      <c r="H840" s="9">
        <f t="shared" si="11"/>
        <v>4200000</v>
      </c>
    </row>
    <row r="841" spans="1:8" ht="14.5">
      <c r="A841" s="6" t="str">
        <f t="shared" si="9"/>
        <v>BGR NGADIROJO_WATUSOMO</v>
      </c>
      <c r="B841" s="11" t="s">
        <v>538</v>
      </c>
      <c r="C841" s="11" t="s">
        <v>768</v>
      </c>
      <c r="D841" s="11">
        <v>20.7</v>
      </c>
      <c r="E841" s="7">
        <f>VLOOKUP(A841, Sheet2!$A$2:$K$8265, 11)</f>
        <v>110.10129999999999</v>
      </c>
      <c r="F841" s="7">
        <f t="shared" si="10"/>
        <v>2.5874999999999999</v>
      </c>
      <c r="G841" s="8">
        <v>200000</v>
      </c>
      <c r="H841" s="9">
        <f t="shared" si="11"/>
        <v>4200000</v>
      </c>
    </row>
    <row r="842" spans="1:8" ht="14.5">
      <c r="A842" s="6" t="str">
        <f t="shared" si="9"/>
        <v>BGR NGADIROJO_WIDORO</v>
      </c>
      <c r="B842" s="11" t="s">
        <v>538</v>
      </c>
      <c r="C842" s="11" t="s">
        <v>769</v>
      </c>
      <c r="D842" s="11">
        <v>20.7</v>
      </c>
      <c r="E842" s="7">
        <f>VLOOKUP(A842, Sheet2!$A$2:$K$8265, 11)</f>
        <v>110.10129999999999</v>
      </c>
      <c r="F842" s="7">
        <f t="shared" si="10"/>
        <v>2.5874999999999999</v>
      </c>
      <c r="G842" s="8">
        <v>200000</v>
      </c>
      <c r="H842" s="9">
        <f t="shared" si="11"/>
        <v>4200000</v>
      </c>
    </row>
    <row r="843" spans="1:8" ht="14.5">
      <c r="A843" s="6" t="str">
        <f t="shared" si="9"/>
        <v>BGR NGADIROJO_WIROKO</v>
      </c>
      <c r="B843" s="11" t="s">
        <v>538</v>
      </c>
      <c r="C843" s="11" t="s">
        <v>770</v>
      </c>
      <c r="D843" s="11">
        <v>20.7</v>
      </c>
      <c r="E843" s="7">
        <f>VLOOKUP(A843, Sheet2!$A$2:$K$8265, 11)</f>
        <v>110.10129999999999</v>
      </c>
      <c r="F843" s="7">
        <f t="shared" si="10"/>
        <v>2.5874999999999999</v>
      </c>
      <c r="G843" s="8">
        <v>200000</v>
      </c>
      <c r="H843" s="9">
        <f t="shared" si="11"/>
        <v>4200000</v>
      </c>
    </row>
    <row r="844" spans="1:8" ht="14.5">
      <c r="A844" s="6" t="str">
        <f t="shared" si="9"/>
        <v>BGR NGADIROJO_WONOBOYO</v>
      </c>
      <c r="B844" s="11" t="s">
        <v>538</v>
      </c>
      <c r="C844" s="11" t="s">
        <v>771</v>
      </c>
      <c r="D844" s="11">
        <v>20.7</v>
      </c>
      <c r="E844" s="7">
        <f>VLOOKUP(A844, Sheet2!$A$2:$K$8265, 11)</f>
        <v>110.10129999999999</v>
      </c>
      <c r="F844" s="7">
        <f t="shared" si="10"/>
        <v>2.5874999999999999</v>
      </c>
      <c r="G844" s="8">
        <v>200000</v>
      </c>
      <c r="H844" s="9">
        <f t="shared" si="11"/>
        <v>4200000</v>
      </c>
    </row>
    <row r="845" spans="1:8" ht="14.5">
      <c r="A845" s="6" t="str">
        <f t="shared" si="9"/>
        <v>BGR NGADIROJO_WONOHARJO</v>
      </c>
      <c r="B845" s="11" t="s">
        <v>538</v>
      </c>
      <c r="C845" s="11" t="s">
        <v>772</v>
      </c>
      <c r="D845" s="11">
        <v>20.7</v>
      </c>
      <c r="E845" s="7">
        <f>VLOOKUP(A845, Sheet2!$A$2:$K$8265, 11)</f>
        <v>110.10129999999999</v>
      </c>
      <c r="F845" s="7">
        <f t="shared" si="10"/>
        <v>2.5874999999999999</v>
      </c>
      <c r="G845" s="8">
        <v>200000</v>
      </c>
      <c r="H845" s="9">
        <f t="shared" si="11"/>
        <v>4200000</v>
      </c>
    </row>
    <row r="846" spans="1:8" ht="14.5">
      <c r="A846" s="6" t="str">
        <f t="shared" si="9"/>
        <v>BGR NGADIROJO_WONOREJO</v>
      </c>
      <c r="B846" s="11" t="s">
        <v>538</v>
      </c>
      <c r="C846" s="11" t="s">
        <v>773</v>
      </c>
      <c r="D846" s="11">
        <v>21.59</v>
      </c>
      <c r="E846" s="7">
        <f>VLOOKUP(A846, Sheet2!$A$2:$K$8265, 11)</f>
        <v>110.10129999999999</v>
      </c>
      <c r="F846" s="7">
        <f t="shared" si="10"/>
        <v>2.69875</v>
      </c>
      <c r="G846" s="8">
        <v>200000</v>
      </c>
      <c r="H846" s="9">
        <f t="shared" si="11"/>
        <v>4400000</v>
      </c>
    </row>
    <row r="847" spans="1:8" ht="14.5">
      <c r="A847" s="6" t="str">
        <f t="shared" si="9"/>
        <v>BGR NGADIROJO_WUKIRSAWIT</v>
      </c>
      <c r="B847" s="11" t="s">
        <v>538</v>
      </c>
      <c r="C847" s="11" t="s">
        <v>774</v>
      </c>
      <c r="D847" s="11">
        <v>21.59</v>
      </c>
      <c r="E847" s="7">
        <f>VLOOKUP(A847, Sheet2!$A$2:$K$8265, 11)</f>
        <v>110.10129999999999</v>
      </c>
      <c r="F847" s="7">
        <f t="shared" si="10"/>
        <v>2.69875</v>
      </c>
      <c r="G847" s="8">
        <v>200000</v>
      </c>
      <c r="H847" s="9">
        <f t="shared" si="11"/>
        <v>4400000</v>
      </c>
    </row>
    <row r="848" spans="1:8" ht="14.5">
      <c r="A848" s="6" t="str">
        <f t="shared" si="9"/>
        <v>BGR NGLEJOK_ANGGASWANGI</v>
      </c>
      <c r="B848" s="11" t="s">
        <v>775</v>
      </c>
      <c r="C848" s="11" t="s">
        <v>776</v>
      </c>
      <c r="D848" s="11">
        <v>53.45</v>
      </c>
      <c r="E848" s="7">
        <f>VLOOKUP(A848, Sheet2!$A$2:$K$8265, 11)</f>
        <v>110.10129999999999</v>
      </c>
      <c r="F848" s="7">
        <f t="shared" si="10"/>
        <v>6.6812500000000004</v>
      </c>
      <c r="G848" s="8">
        <v>200000</v>
      </c>
      <c r="H848" s="9">
        <f t="shared" si="11"/>
        <v>10800000</v>
      </c>
    </row>
    <row r="849" spans="1:8" ht="14.5">
      <c r="A849" s="6" t="str">
        <f t="shared" si="9"/>
        <v>BGR NGLEJOK_BALEADI</v>
      </c>
      <c r="B849" s="11" t="s">
        <v>775</v>
      </c>
      <c r="C849" s="11" t="s">
        <v>777</v>
      </c>
      <c r="D849" s="11">
        <v>16.66</v>
      </c>
      <c r="E849" s="7">
        <f>VLOOKUP(A849, Sheet2!$A$2:$K$8265, 11)</f>
        <v>110.10129999999999</v>
      </c>
      <c r="F849" s="7">
        <f t="shared" si="10"/>
        <v>2.0825</v>
      </c>
      <c r="G849" s="8">
        <v>200000</v>
      </c>
      <c r="H849" s="9">
        <f t="shared" si="11"/>
        <v>3400000</v>
      </c>
    </row>
    <row r="850" spans="1:8" ht="14.5">
      <c r="A850" s="6" t="str">
        <f t="shared" si="9"/>
        <v>BGR NGLEJOK_BERUGENJANG</v>
      </c>
      <c r="B850" s="11" t="s">
        <v>775</v>
      </c>
      <c r="C850" s="11" t="s">
        <v>778</v>
      </c>
      <c r="D850" s="11">
        <v>13.38</v>
      </c>
      <c r="E850" s="7">
        <f>VLOOKUP(A850, Sheet2!$A$2:$K$8265, 11)</f>
        <v>110.10129999999999</v>
      </c>
      <c r="F850" s="7">
        <f t="shared" si="10"/>
        <v>1.6725000000000001</v>
      </c>
      <c r="G850" s="8">
        <v>200000</v>
      </c>
      <c r="H850" s="9">
        <f t="shared" si="11"/>
        <v>2800000</v>
      </c>
    </row>
    <row r="851" spans="1:8" ht="14.5">
      <c r="A851" s="6" t="str">
        <f t="shared" si="9"/>
        <v>BGR NGLEJOK_BRINGIN</v>
      </c>
      <c r="B851" s="11" t="s">
        <v>775</v>
      </c>
      <c r="C851" s="11" t="s">
        <v>779</v>
      </c>
      <c r="D851" s="11">
        <v>53.45</v>
      </c>
      <c r="E851" s="7">
        <f>VLOOKUP(A851, Sheet2!$A$2:$K$8265, 11)</f>
        <v>110.10129999999999</v>
      </c>
      <c r="F851" s="7">
        <f t="shared" si="10"/>
        <v>6.6812500000000004</v>
      </c>
      <c r="G851" s="8">
        <v>200000</v>
      </c>
      <c r="H851" s="9">
        <f t="shared" si="11"/>
        <v>10800000</v>
      </c>
    </row>
    <row r="852" spans="1:8" ht="14.5">
      <c r="A852" s="6" t="str">
        <f t="shared" si="9"/>
        <v>BGR NGLEJOK_BUGEL</v>
      </c>
      <c r="B852" s="11" t="s">
        <v>775</v>
      </c>
      <c r="C852" s="11" t="s">
        <v>780</v>
      </c>
      <c r="D852" s="11">
        <v>53.45</v>
      </c>
      <c r="E852" s="7">
        <f>VLOOKUP(A852, Sheet2!$A$2:$K$8265, 11)</f>
        <v>110.10129999999999</v>
      </c>
      <c r="F852" s="7">
        <f t="shared" si="10"/>
        <v>6.6812500000000004</v>
      </c>
      <c r="G852" s="8">
        <v>200000</v>
      </c>
      <c r="H852" s="9">
        <f t="shared" si="11"/>
        <v>10800000</v>
      </c>
    </row>
    <row r="853" spans="1:8" ht="14.5">
      <c r="A853" s="6" t="str">
        <f t="shared" si="9"/>
        <v>BGR NGLEJOK_CANDISARI</v>
      </c>
      <c r="B853" s="11" t="s">
        <v>775</v>
      </c>
      <c r="C853" s="11" t="s">
        <v>781</v>
      </c>
      <c r="D853" s="11">
        <v>53.45</v>
      </c>
      <c r="E853" s="7">
        <f>VLOOKUP(A853, Sheet2!$A$2:$K$8265, 11)</f>
        <v>110.10129999999999</v>
      </c>
      <c r="F853" s="7">
        <f t="shared" si="10"/>
        <v>6.6812500000000004</v>
      </c>
      <c r="G853" s="8">
        <v>200000</v>
      </c>
      <c r="H853" s="9">
        <f t="shared" si="11"/>
        <v>10800000</v>
      </c>
    </row>
    <row r="854" spans="1:8" ht="14.5">
      <c r="A854" s="6" t="str">
        <f t="shared" si="9"/>
        <v>BGR NGLEJOK_CINGKRONG</v>
      </c>
      <c r="B854" s="11" t="s">
        <v>775</v>
      </c>
      <c r="C854" s="11" t="s">
        <v>782</v>
      </c>
      <c r="D854" s="11">
        <v>53.45</v>
      </c>
      <c r="E854" s="7">
        <f>VLOOKUP(A854, Sheet2!$A$2:$K$8265, 11)</f>
        <v>110.10129999999999</v>
      </c>
      <c r="F854" s="7">
        <f t="shared" si="10"/>
        <v>6.6812500000000004</v>
      </c>
      <c r="G854" s="8">
        <v>200000</v>
      </c>
      <c r="H854" s="9">
        <f t="shared" si="11"/>
        <v>10800000</v>
      </c>
    </row>
    <row r="855" spans="1:8" ht="14.5">
      <c r="A855" s="6" t="str">
        <f t="shared" si="9"/>
        <v>BGR NGLEJOK_CURUT</v>
      </c>
      <c r="B855" s="11" t="s">
        <v>775</v>
      </c>
      <c r="C855" s="11" t="s">
        <v>783</v>
      </c>
      <c r="D855" s="11">
        <v>53.45</v>
      </c>
      <c r="E855" s="7">
        <f>VLOOKUP(A855, Sheet2!$A$2:$K$8265, 11)</f>
        <v>110.10129999999999</v>
      </c>
      <c r="F855" s="7">
        <f t="shared" si="10"/>
        <v>6.6812500000000004</v>
      </c>
      <c r="G855" s="8">
        <v>200000</v>
      </c>
      <c r="H855" s="9">
        <f t="shared" si="11"/>
        <v>10800000</v>
      </c>
    </row>
    <row r="856" spans="1:8" ht="14.5">
      <c r="A856" s="6" t="str">
        <f t="shared" si="9"/>
        <v>BGR NGLEJOK_DEMPEL</v>
      </c>
      <c r="B856" s="11" t="s">
        <v>775</v>
      </c>
      <c r="C856" s="11" t="s">
        <v>784</v>
      </c>
      <c r="D856" s="11">
        <v>53.45</v>
      </c>
      <c r="E856" s="7">
        <f>VLOOKUP(A856, Sheet2!$A$2:$K$8265, 11)</f>
        <v>110.10129999999999</v>
      </c>
      <c r="F856" s="7">
        <f t="shared" si="10"/>
        <v>6.6812500000000004</v>
      </c>
      <c r="G856" s="8">
        <v>200000</v>
      </c>
      <c r="H856" s="9">
        <f t="shared" si="11"/>
        <v>10800000</v>
      </c>
    </row>
    <row r="857" spans="1:8" ht="14.5">
      <c r="A857" s="6" t="str">
        <f t="shared" si="9"/>
        <v>BGR NGLEJOK_DOROLEGI</v>
      </c>
      <c r="B857" s="11" t="s">
        <v>775</v>
      </c>
      <c r="C857" s="11" t="s">
        <v>785</v>
      </c>
      <c r="D857" s="11">
        <v>53.45</v>
      </c>
      <c r="E857" s="7">
        <f>VLOOKUP(A857, Sheet2!$A$2:$K$8265, 11)</f>
        <v>110.10129999999999</v>
      </c>
      <c r="F857" s="7">
        <f t="shared" si="10"/>
        <v>6.6812500000000004</v>
      </c>
      <c r="G857" s="8">
        <v>200000</v>
      </c>
      <c r="H857" s="9">
        <f t="shared" si="11"/>
        <v>10800000</v>
      </c>
    </row>
    <row r="858" spans="1:8" ht="14.5">
      <c r="A858" s="6" t="str">
        <f t="shared" si="9"/>
        <v>BGR NGLEJOK_GINGGANGTANI</v>
      </c>
      <c r="B858" s="11" t="s">
        <v>775</v>
      </c>
      <c r="C858" s="11" t="s">
        <v>786</v>
      </c>
      <c r="D858" s="11">
        <v>53.45</v>
      </c>
      <c r="E858" s="7">
        <f>VLOOKUP(A858, Sheet2!$A$2:$K$8265, 11)</f>
        <v>110.10129999999999</v>
      </c>
      <c r="F858" s="7">
        <f t="shared" si="10"/>
        <v>6.6812500000000004</v>
      </c>
      <c r="G858" s="8">
        <v>200000</v>
      </c>
      <c r="H858" s="9">
        <f t="shared" si="11"/>
        <v>10800000</v>
      </c>
    </row>
    <row r="859" spans="1:8" ht="14.5">
      <c r="A859" s="6" t="str">
        <f t="shared" si="9"/>
        <v>BGR NGLEJOK_GLAPAN</v>
      </c>
      <c r="B859" s="11" t="s">
        <v>775</v>
      </c>
      <c r="C859" s="11" t="s">
        <v>787</v>
      </c>
      <c r="D859" s="11">
        <v>53.45</v>
      </c>
      <c r="E859" s="7">
        <f>VLOOKUP(A859, Sheet2!$A$2:$K$8265, 11)</f>
        <v>110.10129999999999</v>
      </c>
      <c r="F859" s="7">
        <f t="shared" si="10"/>
        <v>6.6812500000000004</v>
      </c>
      <c r="G859" s="8">
        <v>200000</v>
      </c>
      <c r="H859" s="9">
        <f t="shared" si="11"/>
        <v>10800000</v>
      </c>
    </row>
    <row r="860" spans="1:8" ht="14.5">
      <c r="A860" s="6" t="str">
        <f t="shared" si="9"/>
        <v>BGR NGLEJOK_GODONG</v>
      </c>
      <c r="B860" s="11" t="s">
        <v>775</v>
      </c>
      <c r="C860" s="11" t="s">
        <v>788</v>
      </c>
      <c r="D860" s="11">
        <v>53.45</v>
      </c>
      <c r="E860" s="7">
        <f>VLOOKUP(A860, Sheet2!$A$2:$K$8265, 11)</f>
        <v>110.10129999999999</v>
      </c>
      <c r="F860" s="7">
        <f t="shared" si="10"/>
        <v>6.6812500000000004</v>
      </c>
      <c r="G860" s="8">
        <v>200000</v>
      </c>
      <c r="H860" s="9">
        <f t="shared" si="11"/>
        <v>10800000</v>
      </c>
    </row>
    <row r="861" spans="1:8" ht="14.5">
      <c r="A861" s="6" t="str">
        <f t="shared" si="9"/>
        <v>BGR NGLEJOK_GUCI</v>
      </c>
      <c r="B861" s="11" t="s">
        <v>775</v>
      </c>
      <c r="C861" s="11" t="s">
        <v>789</v>
      </c>
      <c r="D861" s="11">
        <v>53.45</v>
      </c>
      <c r="E861" s="7">
        <f>VLOOKUP(A861, Sheet2!$A$2:$K$8265, 11)</f>
        <v>110.10129999999999</v>
      </c>
      <c r="F861" s="7">
        <f t="shared" si="10"/>
        <v>6.6812500000000004</v>
      </c>
      <c r="G861" s="8">
        <v>200000</v>
      </c>
      <c r="H861" s="9">
        <f t="shared" si="11"/>
        <v>10800000</v>
      </c>
    </row>
    <row r="862" spans="1:8" ht="14.5">
      <c r="A862" s="6" t="str">
        <f t="shared" si="9"/>
        <v>BGR NGLEJOK_GUNDI</v>
      </c>
      <c r="B862" s="11" t="s">
        <v>775</v>
      </c>
      <c r="C862" s="11" t="s">
        <v>790</v>
      </c>
      <c r="D862" s="11">
        <v>53.45</v>
      </c>
      <c r="E862" s="7">
        <f>VLOOKUP(A862, Sheet2!$A$2:$K$8265, 11)</f>
        <v>110.10129999999999</v>
      </c>
      <c r="F862" s="7">
        <f t="shared" si="10"/>
        <v>6.6812500000000004</v>
      </c>
      <c r="G862" s="8">
        <v>200000</v>
      </c>
      <c r="H862" s="9">
        <f t="shared" si="11"/>
        <v>10800000</v>
      </c>
    </row>
    <row r="863" spans="1:8" ht="14.5">
      <c r="A863" s="6" t="str">
        <f t="shared" si="9"/>
        <v>BGR NGLEJOK_GUNUNGTUMPENG</v>
      </c>
      <c r="B863" s="11" t="s">
        <v>775</v>
      </c>
      <c r="C863" s="11" t="s">
        <v>791</v>
      </c>
      <c r="D863" s="11">
        <v>53.45</v>
      </c>
      <c r="E863" s="7">
        <f>VLOOKUP(A863, Sheet2!$A$2:$K$8265, 11)</f>
        <v>110.10129999999999</v>
      </c>
      <c r="F863" s="7">
        <f t="shared" si="10"/>
        <v>6.6812500000000004</v>
      </c>
      <c r="G863" s="8">
        <v>200000</v>
      </c>
      <c r="H863" s="9">
        <f t="shared" si="11"/>
        <v>10800000</v>
      </c>
    </row>
    <row r="864" spans="1:8" ht="14.5">
      <c r="A864" s="6" t="str">
        <f t="shared" si="9"/>
        <v>BGR NGLEJOK_GUYANGAN</v>
      </c>
      <c r="B864" s="11" t="s">
        <v>775</v>
      </c>
      <c r="C864" s="11" t="s">
        <v>792</v>
      </c>
      <c r="D864" s="11">
        <v>53.45</v>
      </c>
      <c r="E864" s="7">
        <f>VLOOKUP(A864, Sheet2!$A$2:$K$8265, 11)</f>
        <v>110.10129999999999</v>
      </c>
      <c r="F864" s="7">
        <f t="shared" si="10"/>
        <v>6.6812500000000004</v>
      </c>
      <c r="G864" s="8">
        <v>200000</v>
      </c>
      <c r="H864" s="9">
        <f t="shared" si="11"/>
        <v>10800000</v>
      </c>
    </row>
    <row r="865" spans="1:8" ht="14.5">
      <c r="A865" s="6" t="str">
        <f t="shared" si="9"/>
        <v>BGR NGLEJOK_HARJOWINANGUN</v>
      </c>
      <c r="B865" s="11" t="s">
        <v>775</v>
      </c>
      <c r="C865" s="11" t="s">
        <v>793</v>
      </c>
      <c r="D865" s="11">
        <v>53.45</v>
      </c>
      <c r="E865" s="7">
        <f>VLOOKUP(A865, Sheet2!$A$2:$K$8265, 11)</f>
        <v>110.10129999999999</v>
      </c>
      <c r="F865" s="7">
        <f t="shared" si="10"/>
        <v>6.6812500000000004</v>
      </c>
      <c r="G865" s="8">
        <v>200000</v>
      </c>
      <c r="H865" s="9">
        <f t="shared" si="11"/>
        <v>10800000</v>
      </c>
    </row>
    <row r="866" spans="1:8" ht="14.5">
      <c r="A866" s="6" t="str">
        <f t="shared" si="9"/>
        <v>BGR NGLEJOK_JATILOR</v>
      </c>
      <c r="B866" s="11" t="s">
        <v>775</v>
      </c>
      <c r="C866" s="11" t="s">
        <v>794</v>
      </c>
      <c r="D866" s="11">
        <v>53.45</v>
      </c>
      <c r="E866" s="7">
        <f>VLOOKUP(A866, Sheet2!$A$2:$K$8265, 11)</f>
        <v>110.10129999999999</v>
      </c>
      <c r="F866" s="7">
        <f t="shared" si="10"/>
        <v>6.6812500000000004</v>
      </c>
      <c r="G866" s="8">
        <v>200000</v>
      </c>
      <c r="H866" s="9">
        <f t="shared" si="11"/>
        <v>10800000</v>
      </c>
    </row>
    <row r="867" spans="1:8" ht="14.5">
      <c r="A867" s="6" t="str">
        <f t="shared" si="9"/>
        <v>BGR NGLEJOK_JEKETRO</v>
      </c>
      <c r="B867" s="11" t="s">
        <v>775</v>
      </c>
      <c r="C867" s="11" t="s">
        <v>795</v>
      </c>
      <c r="D867" s="11">
        <v>53.45</v>
      </c>
      <c r="E867" s="7">
        <f>VLOOKUP(A867, Sheet2!$A$2:$K$8265, 11)</f>
        <v>110.10129999999999</v>
      </c>
      <c r="F867" s="7">
        <f t="shared" si="10"/>
        <v>6.6812500000000004</v>
      </c>
      <c r="G867" s="8">
        <v>200000</v>
      </c>
      <c r="H867" s="9">
        <f t="shared" si="11"/>
        <v>10800000</v>
      </c>
    </row>
    <row r="868" spans="1:8" ht="14.5">
      <c r="A868" s="6" t="str">
        <f t="shared" si="9"/>
        <v>BGR NGLEJOK_JENENGAN</v>
      </c>
      <c r="B868" s="11" t="s">
        <v>775</v>
      </c>
      <c r="C868" s="11" t="s">
        <v>796</v>
      </c>
      <c r="D868" s="11">
        <v>53.45</v>
      </c>
      <c r="E868" s="7">
        <f>VLOOKUP(A868, Sheet2!$A$2:$K$8265, 11)</f>
        <v>110.10129999999999</v>
      </c>
      <c r="F868" s="7">
        <f t="shared" si="10"/>
        <v>6.6812500000000004</v>
      </c>
      <c r="G868" s="8">
        <v>200000</v>
      </c>
      <c r="H868" s="9">
        <f t="shared" si="11"/>
        <v>10800000</v>
      </c>
    </row>
    <row r="869" spans="1:8" ht="14.5">
      <c r="A869" s="6" t="str">
        <f t="shared" si="9"/>
        <v>BGR NGLEJOK_JIPANG</v>
      </c>
      <c r="B869" s="11" t="s">
        <v>775</v>
      </c>
      <c r="C869" s="11" t="s">
        <v>797</v>
      </c>
      <c r="D869" s="11">
        <v>53.45</v>
      </c>
      <c r="E869" s="7">
        <f>VLOOKUP(A869, Sheet2!$A$2:$K$8265, 11)</f>
        <v>110.10129999999999</v>
      </c>
      <c r="F869" s="7">
        <f t="shared" si="10"/>
        <v>6.6812500000000004</v>
      </c>
      <c r="G869" s="8">
        <v>200000</v>
      </c>
      <c r="H869" s="9">
        <f t="shared" si="11"/>
        <v>10800000</v>
      </c>
    </row>
    <row r="870" spans="1:8" ht="14.5">
      <c r="A870" s="6" t="str">
        <f t="shared" si="9"/>
        <v>BGR NGLEJOK_KANDANGREJO</v>
      </c>
      <c r="B870" s="11" t="s">
        <v>775</v>
      </c>
      <c r="C870" s="11" t="s">
        <v>798</v>
      </c>
      <c r="D870" s="11">
        <v>53.45</v>
      </c>
      <c r="E870" s="7">
        <f>VLOOKUP(A870, Sheet2!$A$2:$K$8265, 11)</f>
        <v>110.10129999999999</v>
      </c>
      <c r="F870" s="7">
        <f t="shared" si="10"/>
        <v>6.6812500000000004</v>
      </c>
      <c r="G870" s="8">
        <v>200000</v>
      </c>
      <c r="H870" s="9">
        <f t="shared" si="11"/>
        <v>10800000</v>
      </c>
    </row>
    <row r="871" spans="1:8" ht="14.5">
      <c r="A871" s="6" t="str">
        <f t="shared" si="9"/>
        <v>BGR NGLEJOK_KARANGGENENG</v>
      </c>
      <c r="B871" s="11" t="s">
        <v>775</v>
      </c>
      <c r="C871" s="11" t="s">
        <v>129</v>
      </c>
      <c r="D871" s="11">
        <v>53.45</v>
      </c>
      <c r="E871" s="7">
        <f>VLOOKUP(A871, Sheet2!$A$2:$K$8265, 11)</f>
        <v>110.10129999999999</v>
      </c>
      <c r="F871" s="7">
        <f t="shared" si="10"/>
        <v>6.6812500000000004</v>
      </c>
      <c r="G871" s="8">
        <v>200000</v>
      </c>
      <c r="H871" s="9">
        <f t="shared" si="11"/>
        <v>10800000</v>
      </c>
    </row>
    <row r="872" spans="1:8" ht="14.5">
      <c r="A872" s="6" t="str">
        <f t="shared" si="9"/>
        <v>BGR NGLEJOK_KARANGPAHING</v>
      </c>
      <c r="B872" s="11" t="s">
        <v>775</v>
      </c>
      <c r="C872" s="11" t="s">
        <v>799</v>
      </c>
      <c r="D872" s="11">
        <v>53.45</v>
      </c>
      <c r="E872" s="7">
        <f>VLOOKUP(A872, Sheet2!$A$2:$K$8265, 11)</f>
        <v>110.10129999999999</v>
      </c>
      <c r="F872" s="7">
        <f t="shared" si="10"/>
        <v>6.6812500000000004</v>
      </c>
      <c r="G872" s="8">
        <v>200000</v>
      </c>
      <c r="H872" s="9">
        <f t="shared" si="11"/>
        <v>10800000</v>
      </c>
    </row>
    <row r="873" spans="1:8" ht="14.5">
      <c r="A873" s="6" t="str">
        <f t="shared" si="9"/>
        <v>BGR NGLEJOK_KARANGSARI</v>
      </c>
      <c r="B873" s="11" t="s">
        <v>775</v>
      </c>
      <c r="C873" s="11" t="s">
        <v>298</v>
      </c>
      <c r="D873" s="11">
        <v>53.45</v>
      </c>
      <c r="E873" s="7">
        <f>VLOOKUP(A873, Sheet2!$A$2:$K$8265, 11)</f>
        <v>110.10129999999999</v>
      </c>
      <c r="F873" s="7">
        <f t="shared" si="10"/>
        <v>6.6812500000000004</v>
      </c>
      <c r="G873" s="8">
        <v>200000</v>
      </c>
      <c r="H873" s="9">
        <f t="shared" si="11"/>
        <v>10800000</v>
      </c>
    </row>
    <row r="874" spans="1:8" ht="14.5">
      <c r="A874" s="6" t="str">
        <f t="shared" si="9"/>
        <v>BGR NGLEJOK_KARANGWADER</v>
      </c>
      <c r="B874" s="11" t="s">
        <v>775</v>
      </c>
      <c r="C874" s="11" t="s">
        <v>800</v>
      </c>
      <c r="D874" s="11">
        <v>53.45</v>
      </c>
      <c r="E874" s="7">
        <f>VLOOKUP(A874, Sheet2!$A$2:$K$8265, 11)</f>
        <v>110.10129999999999</v>
      </c>
      <c r="F874" s="7">
        <f t="shared" si="10"/>
        <v>6.6812500000000004</v>
      </c>
      <c r="G874" s="8">
        <v>200000</v>
      </c>
      <c r="H874" s="9">
        <f t="shared" si="11"/>
        <v>10800000</v>
      </c>
    </row>
    <row r="875" spans="1:8" ht="14.5">
      <c r="A875" s="6" t="str">
        <f t="shared" si="9"/>
        <v>BGR NGLEJOK_KATEKAN</v>
      </c>
      <c r="B875" s="11" t="s">
        <v>775</v>
      </c>
      <c r="C875" s="11" t="s">
        <v>801</v>
      </c>
      <c r="D875" s="11">
        <v>53.45</v>
      </c>
      <c r="E875" s="7">
        <f>VLOOKUP(A875, Sheet2!$A$2:$K$8265, 11)</f>
        <v>110.10129999999999</v>
      </c>
      <c r="F875" s="7">
        <f t="shared" si="10"/>
        <v>6.6812500000000004</v>
      </c>
      <c r="G875" s="8">
        <v>200000</v>
      </c>
      <c r="H875" s="9">
        <f t="shared" si="11"/>
        <v>10800000</v>
      </c>
    </row>
    <row r="876" spans="1:8" ht="14.5">
      <c r="A876" s="6" t="str">
        <f t="shared" si="9"/>
        <v>BGR NGLEJOK_KEDUNGWINONG</v>
      </c>
      <c r="B876" s="11" t="s">
        <v>775</v>
      </c>
      <c r="C876" s="11" t="s">
        <v>802</v>
      </c>
      <c r="D876" s="11">
        <v>16.66</v>
      </c>
      <c r="E876" s="7">
        <f>VLOOKUP(A876, Sheet2!$A$2:$K$8265, 11)</f>
        <v>110.10129999999999</v>
      </c>
      <c r="F876" s="7">
        <f t="shared" si="10"/>
        <v>2.0825</v>
      </c>
      <c r="G876" s="8">
        <v>200000</v>
      </c>
      <c r="H876" s="9">
        <f t="shared" si="11"/>
        <v>3400000</v>
      </c>
    </row>
    <row r="877" spans="1:8" ht="14.5">
      <c r="A877" s="6" t="str">
        <f t="shared" si="9"/>
        <v>BGR NGLEJOK_KEMLOKO</v>
      </c>
      <c r="B877" s="11" t="s">
        <v>775</v>
      </c>
      <c r="C877" s="11" t="s">
        <v>803</v>
      </c>
      <c r="D877" s="11">
        <v>53.45</v>
      </c>
      <c r="E877" s="7">
        <f>VLOOKUP(A877, Sheet2!$A$2:$K$8265, 11)</f>
        <v>110.10129999999999</v>
      </c>
      <c r="F877" s="7">
        <f t="shared" si="10"/>
        <v>6.6812500000000004</v>
      </c>
      <c r="G877" s="8">
        <v>200000</v>
      </c>
      <c r="H877" s="9">
        <f t="shared" si="11"/>
        <v>10800000</v>
      </c>
    </row>
    <row r="878" spans="1:8" ht="14.5">
      <c r="A878" s="6" t="str">
        <f t="shared" si="9"/>
        <v>BGR NGLEJOK_KETANGIREJO</v>
      </c>
      <c r="B878" s="11" t="s">
        <v>775</v>
      </c>
      <c r="C878" s="11" t="s">
        <v>804</v>
      </c>
      <c r="D878" s="11">
        <v>53.45</v>
      </c>
      <c r="E878" s="7">
        <f>VLOOKUP(A878, Sheet2!$A$2:$K$8265, 11)</f>
        <v>110.10129999999999</v>
      </c>
      <c r="F878" s="7">
        <f t="shared" si="10"/>
        <v>6.6812500000000004</v>
      </c>
      <c r="G878" s="8">
        <v>200000</v>
      </c>
      <c r="H878" s="9">
        <f t="shared" si="11"/>
        <v>10800000</v>
      </c>
    </row>
    <row r="879" spans="1:8" ht="14.5">
      <c r="A879" s="6" t="str">
        <f t="shared" si="9"/>
        <v>BGR NGLEJOK_KETITANG</v>
      </c>
      <c r="B879" s="11" t="s">
        <v>775</v>
      </c>
      <c r="C879" s="11" t="s">
        <v>805</v>
      </c>
      <c r="D879" s="11">
        <v>53.45</v>
      </c>
      <c r="E879" s="7">
        <f>VLOOKUP(A879, Sheet2!$A$2:$K$8265, 11)</f>
        <v>110.10129999999999</v>
      </c>
      <c r="F879" s="7">
        <f t="shared" si="10"/>
        <v>6.6812500000000004</v>
      </c>
      <c r="G879" s="8">
        <v>200000</v>
      </c>
      <c r="H879" s="9">
        <f t="shared" si="11"/>
        <v>10800000</v>
      </c>
    </row>
    <row r="880" spans="1:8" ht="14.5">
      <c r="A880" s="6" t="str">
        <f t="shared" si="9"/>
        <v>BGR NGLEJOK_KETRO</v>
      </c>
      <c r="B880" s="11" t="s">
        <v>775</v>
      </c>
      <c r="C880" s="11" t="s">
        <v>806</v>
      </c>
      <c r="D880" s="11">
        <v>53.45</v>
      </c>
      <c r="E880" s="7">
        <f>VLOOKUP(A880, Sheet2!$A$2:$K$8265, 11)</f>
        <v>110.10129999999999</v>
      </c>
      <c r="F880" s="7">
        <f t="shared" si="10"/>
        <v>6.6812500000000004</v>
      </c>
      <c r="G880" s="8">
        <v>200000</v>
      </c>
      <c r="H880" s="9">
        <f t="shared" si="11"/>
        <v>10800000</v>
      </c>
    </row>
    <row r="881" spans="1:8" ht="14.5">
      <c r="A881" s="6" t="str">
        <f t="shared" si="9"/>
        <v>BGR NGLEJOK_KLAMBU</v>
      </c>
      <c r="B881" s="11" t="s">
        <v>775</v>
      </c>
      <c r="C881" s="11" t="s">
        <v>807</v>
      </c>
      <c r="D881" s="11">
        <v>53.45</v>
      </c>
      <c r="E881" s="7">
        <f>VLOOKUP(A881, Sheet2!$A$2:$K$8265, 11)</f>
        <v>110.10129999999999</v>
      </c>
      <c r="F881" s="7">
        <f t="shared" si="10"/>
        <v>6.6812500000000004</v>
      </c>
      <c r="G881" s="8">
        <v>200000</v>
      </c>
      <c r="H881" s="9">
        <f t="shared" si="11"/>
        <v>10800000</v>
      </c>
    </row>
    <row r="882" spans="1:8" ht="14.5">
      <c r="A882" s="6" t="str">
        <f t="shared" si="9"/>
        <v>BGR NGLEJOK_KLAMPOK</v>
      </c>
      <c r="B882" s="11" t="s">
        <v>775</v>
      </c>
      <c r="C882" s="11" t="s">
        <v>808</v>
      </c>
      <c r="D882" s="11">
        <v>53.45</v>
      </c>
      <c r="E882" s="7">
        <f>VLOOKUP(A882, Sheet2!$A$2:$K$8265, 11)</f>
        <v>110.10129999999999</v>
      </c>
      <c r="F882" s="7">
        <f t="shared" si="10"/>
        <v>6.6812500000000004</v>
      </c>
      <c r="G882" s="8">
        <v>200000</v>
      </c>
      <c r="H882" s="9">
        <f t="shared" si="11"/>
        <v>10800000</v>
      </c>
    </row>
    <row r="883" spans="1:8" ht="14.5">
      <c r="A883" s="6" t="str">
        <f t="shared" si="9"/>
        <v>BGR NGLEJOK_KLUWAN</v>
      </c>
      <c r="B883" s="11" t="s">
        <v>775</v>
      </c>
      <c r="C883" s="11" t="s">
        <v>809</v>
      </c>
      <c r="D883" s="11">
        <v>53.45</v>
      </c>
      <c r="E883" s="7">
        <f>VLOOKUP(A883, Sheet2!$A$2:$K$8265, 11)</f>
        <v>110.10129999999999</v>
      </c>
      <c r="F883" s="7">
        <f t="shared" si="10"/>
        <v>6.6812500000000004</v>
      </c>
      <c r="G883" s="8">
        <v>200000</v>
      </c>
      <c r="H883" s="9">
        <f t="shared" si="11"/>
        <v>10800000</v>
      </c>
    </row>
    <row r="884" spans="1:8" ht="14.5">
      <c r="A884" s="6" t="str">
        <f t="shared" si="9"/>
        <v>BGR NGLEJOK_KOPEK</v>
      </c>
      <c r="B884" s="11" t="s">
        <v>775</v>
      </c>
      <c r="C884" s="11" t="s">
        <v>810</v>
      </c>
      <c r="D884" s="11">
        <v>53.45</v>
      </c>
      <c r="E884" s="7">
        <f>VLOOKUP(A884, Sheet2!$A$2:$K$8265, 11)</f>
        <v>110.10129999999999</v>
      </c>
      <c r="F884" s="7">
        <f t="shared" si="10"/>
        <v>6.6812500000000004</v>
      </c>
      <c r="G884" s="8">
        <v>200000</v>
      </c>
      <c r="H884" s="9">
        <f t="shared" si="11"/>
        <v>10800000</v>
      </c>
    </row>
    <row r="885" spans="1:8" ht="14.5">
      <c r="A885" s="6" t="str">
        <f t="shared" si="9"/>
        <v>BGR NGLEJOK_KRAMAT</v>
      </c>
      <c r="B885" s="11" t="s">
        <v>775</v>
      </c>
      <c r="C885" s="11" t="s">
        <v>811</v>
      </c>
      <c r="D885" s="11">
        <v>53.45</v>
      </c>
      <c r="E885" s="7">
        <f>VLOOKUP(A885, Sheet2!$A$2:$K$8265, 11)</f>
        <v>110.10129999999999</v>
      </c>
      <c r="F885" s="7">
        <f t="shared" si="10"/>
        <v>6.6812500000000004</v>
      </c>
      <c r="G885" s="8">
        <v>200000</v>
      </c>
      <c r="H885" s="9">
        <f t="shared" si="11"/>
        <v>10800000</v>
      </c>
    </row>
    <row r="886" spans="1:8" ht="14.5">
      <c r="A886" s="6" t="str">
        <f t="shared" si="9"/>
        <v>BGR NGLEJOK_KRONGGEN</v>
      </c>
      <c r="B886" s="11" t="s">
        <v>775</v>
      </c>
      <c r="C886" s="11" t="s">
        <v>812</v>
      </c>
      <c r="D886" s="11">
        <v>53.45</v>
      </c>
      <c r="E886" s="7">
        <f>VLOOKUP(A886, Sheet2!$A$2:$K$8265, 11)</f>
        <v>110.10129999999999</v>
      </c>
      <c r="F886" s="7">
        <f t="shared" si="10"/>
        <v>6.6812500000000004</v>
      </c>
      <c r="G886" s="8">
        <v>200000</v>
      </c>
      <c r="H886" s="9">
        <f t="shared" si="11"/>
        <v>10800000</v>
      </c>
    </row>
    <row r="887" spans="1:8" ht="14.5">
      <c r="A887" s="6" t="str">
        <f t="shared" si="9"/>
        <v>BGR NGLEJOK_KURIPAN</v>
      </c>
      <c r="B887" s="11" t="s">
        <v>775</v>
      </c>
      <c r="C887" s="11" t="s">
        <v>156</v>
      </c>
      <c r="D887" s="11">
        <v>53.45</v>
      </c>
      <c r="E887" s="7">
        <f>VLOOKUP(A887, Sheet2!$A$2:$K$8265, 11)</f>
        <v>110.10129999999999</v>
      </c>
      <c r="F887" s="7">
        <f t="shared" si="10"/>
        <v>6.6812500000000004</v>
      </c>
      <c r="G887" s="8">
        <v>200000</v>
      </c>
      <c r="H887" s="9">
        <f t="shared" si="11"/>
        <v>10800000</v>
      </c>
    </row>
    <row r="888" spans="1:8" ht="14.5">
      <c r="A888" s="6" t="str">
        <f t="shared" si="9"/>
        <v>BGR NGLEJOK_KUWAWUR</v>
      </c>
      <c r="B888" s="11" t="s">
        <v>775</v>
      </c>
      <c r="C888" s="11" t="s">
        <v>813</v>
      </c>
      <c r="D888" s="11">
        <v>16.66</v>
      </c>
      <c r="E888" s="7">
        <f>VLOOKUP(A888, Sheet2!$A$2:$K$8265, 11)</f>
        <v>110.10129999999999</v>
      </c>
      <c r="F888" s="7">
        <f t="shared" si="10"/>
        <v>2.0825</v>
      </c>
      <c r="G888" s="8">
        <v>200000</v>
      </c>
      <c r="H888" s="9">
        <f t="shared" si="11"/>
        <v>3400000</v>
      </c>
    </row>
    <row r="889" spans="1:8" ht="14.5">
      <c r="A889" s="6" t="str">
        <f t="shared" si="9"/>
        <v>BGR NGLEJOK_LATAK</v>
      </c>
      <c r="B889" s="11" t="s">
        <v>775</v>
      </c>
      <c r="C889" s="11" t="s">
        <v>814</v>
      </c>
      <c r="D889" s="11">
        <v>53.45</v>
      </c>
      <c r="E889" s="7">
        <f>VLOOKUP(A889, Sheet2!$A$2:$K$8265, 11)</f>
        <v>110.10129999999999</v>
      </c>
      <c r="F889" s="7">
        <f t="shared" si="10"/>
        <v>6.6812500000000004</v>
      </c>
      <c r="G889" s="8">
        <v>200000</v>
      </c>
      <c r="H889" s="9">
        <f t="shared" si="11"/>
        <v>10800000</v>
      </c>
    </row>
    <row r="890" spans="1:8" ht="14.5">
      <c r="A890" s="6" t="str">
        <f t="shared" si="9"/>
        <v>BGR NGLEJOK_LEMAH PUTIH</v>
      </c>
      <c r="B890" s="11" t="s">
        <v>775</v>
      </c>
      <c r="C890" s="11" t="s">
        <v>815</v>
      </c>
      <c r="D890" s="11">
        <v>53.45</v>
      </c>
      <c r="E890" s="7">
        <f>VLOOKUP(A890, Sheet2!$A$2:$K$8265, 11)</f>
        <v>110.10129999999999</v>
      </c>
      <c r="F890" s="7">
        <f t="shared" si="10"/>
        <v>6.6812500000000004</v>
      </c>
      <c r="G890" s="8">
        <v>200000</v>
      </c>
      <c r="H890" s="9">
        <f t="shared" si="11"/>
        <v>10800000</v>
      </c>
    </row>
    <row r="891" spans="1:8" ht="14.5">
      <c r="A891" s="6" t="str">
        <f t="shared" si="9"/>
        <v>BGR NGLEJOK_LEYANGAN</v>
      </c>
      <c r="B891" s="11" t="s">
        <v>775</v>
      </c>
      <c r="C891" s="11" t="s">
        <v>816</v>
      </c>
      <c r="D891" s="11">
        <v>53.45</v>
      </c>
      <c r="E891" s="7">
        <f>VLOOKUP(A891, Sheet2!$A$2:$K$8265, 11)</f>
        <v>110.10129999999999</v>
      </c>
      <c r="F891" s="7">
        <f t="shared" si="10"/>
        <v>6.6812500000000004</v>
      </c>
      <c r="G891" s="8">
        <v>200000</v>
      </c>
      <c r="H891" s="9">
        <f t="shared" si="11"/>
        <v>10800000</v>
      </c>
    </row>
    <row r="892" spans="1:8" ht="14.5">
      <c r="A892" s="6" t="str">
        <f t="shared" si="9"/>
        <v>BGR NGLEJOK_MENAWAN</v>
      </c>
      <c r="B892" s="11" t="s">
        <v>775</v>
      </c>
      <c r="C892" s="11" t="s">
        <v>817</v>
      </c>
      <c r="D892" s="11">
        <v>53.45</v>
      </c>
      <c r="E892" s="7">
        <f>VLOOKUP(A892, Sheet2!$A$2:$K$8265, 11)</f>
        <v>110.10129999999999</v>
      </c>
      <c r="F892" s="7">
        <f t="shared" si="10"/>
        <v>6.6812500000000004</v>
      </c>
      <c r="G892" s="8">
        <v>200000</v>
      </c>
      <c r="H892" s="9">
        <f t="shared" si="11"/>
        <v>10800000</v>
      </c>
    </row>
    <row r="893" spans="1:8" ht="14.5">
      <c r="A893" s="6" t="str">
        <f t="shared" si="9"/>
        <v>BGR NGLEJOK_MENDURAN</v>
      </c>
      <c r="B893" s="11" t="s">
        <v>775</v>
      </c>
      <c r="C893" s="11" t="s">
        <v>818</v>
      </c>
      <c r="D893" s="11">
        <v>53.45</v>
      </c>
      <c r="E893" s="7">
        <f>VLOOKUP(A893, Sheet2!$A$2:$K$8265, 11)</f>
        <v>110.10129999999999</v>
      </c>
      <c r="F893" s="7">
        <f t="shared" si="10"/>
        <v>6.6812500000000004</v>
      </c>
      <c r="G893" s="8">
        <v>200000</v>
      </c>
      <c r="H893" s="9">
        <f t="shared" si="11"/>
        <v>10800000</v>
      </c>
    </row>
    <row r="894" spans="1:8" ht="14.5">
      <c r="A894" s="6" t="str">
        <f t="shared" si="9"/>
        <v>BGR NGLEJOK_MERAK</v>
      </c>
      <c r="B894" s="11" t="s">
        <v>775</v>
      </c>
      <c r="C894" s="11" t="s">
        <v>819</v>
      </c>
      <c r="D894" s="11">
        <v>26.27</v>
      </c>
      <c r="E894" s="7">
        <f>VLOOKUP(A894, Sheet2!$A$2:$K$8265, 11)</f>
        <v>110.10129999999999</v>
      </c>
      <c r="F894" s="7">
        <f t="shared" si="10"/>
        <v>3.2837499999999999</v>
      </c>
      <c r="G894" s="8">
        <v>200000</v>
      </c>
      <c r="H894" s="9">
        <f t="shared" si="11"/>
        <v>5400000</v>
      </c>
    </row>
    <row r="895" spans="1:8" ht="14.5">
      <c r="A895" s="6" t="str">
        <f t="shared" si="9"/>
        <v>BGR NGLEJOK_MOJOAGUNG</v>
      </c>
      <c r="B895" s="11" t="s">
        <v>775</v>
      </c>
      <c r="C895" s="11" t="s">
        <v>442</v>
      </c>
      <c r="D895" s="11">
        <v>53.45</v>
      </c>
      <c r="E895" s="7">
        <f>VLOOKUP(A895, Sheet2!$A$2:$K$8265, 11)</f>
        <v>110.10129999999999</v>
      </c>
      <c r="F895" s="7">
        <f t="shared" si="10"/>
        <v>6.6812500000000004</v>
      </c>
      <c r="G895" s="8">
        <v>200000</v>
      </c>
      <c r="H895" s="9">
        <f t="shared" si="11"/>
        <v>10800000</v>
      </c>
    </row>
    <row r="896" spans="1:8" ht="14.5">
      <c r="A896" s="6" t="str">
        <f t="shared" si="9"/>
        <v>BGR NGLEJOK_NGELUK</v>
      </c>
      <c r="B896" s="11" t="s">
        <v>775</v>
      </c>
      <c r="C896" s="11" t="s">
        <v>820</v>
      </c>
      <c r="D896" s="11">
        <v>53.45</v>
      </c>
      <c r="E896" s="7">
        <f>VLOOKUP(A896, Sheet2!$A$2:$K$8265, 11)</f>
        <v>110.10129999999999</v>
      </c>
      <c r="F896" s="7">
        <f t="shared" si="10"/>
        <v>6.6812500000000004</v>
      </c>
      <c r="G896" s="8">
        <v>200000</v>
      </c>
      <c r="H896" s="9">
        <f t="shared" si="11"/>
        <v>10800000</v>
      </c>
    </row>
    <row r="897" spans="1:8" ht="14.5">
      <c r="A897" s="6" t="str">
        <f t="shared" si="9"/>
        <v>BGR NGLEJOK_NGEMBAK</v>
      </c>
      <c r="B897" s="11" t="s">
        <v>775</v>
      </c>
      <c r="C897" s="11" t="s">
        <v>821</v>
      </c>
      <c r="D897" s="11">
        <v>53.45</v>
      </c>
      <c r="E897" s="7">
        <f>VLOOKUP(A897, Sheet2!$A$2:$K$8265, 11)</f>
        <v>110.10129999999999</v>
      </c>
      <c r="F897" s="7">
        <f t="shared" si="10"/>
        <v>6.6812500000000004</v>
      </c>
      <c r="G897" s="8">
        <v>200000</v>
      </c>
      <c r="H897" s="9">
        <f t="shared" si="11"/>
        <v>10800000</v>
      </c>
    </row>
    <row r="898" spans="1:8" ht="14.5">
      <c r="A898" s="6" t="str">
        <f t="shared" si="9"/>
        <v>BGR NGLEJOK_NGROTO</v>
      </c>
      <c r="B898" s="11" t="s">
        <v>775</v>
      </c>
      <c r="C898" s="11" t="s">
        <v>177</v>
      </c>
      <c r="D898" s="11">
        <v>53.45</v>
      </c>
      <c r="E898" s="7">
        <f>VLOOKUP(A898, Sheet2!$A$2:$K$8265, 11)</f>
        <v>110.10129999999999</v>
      </c>
      <c r="F898" s="7">
        <f t="shared" si="10"/>
        <v>6.6812500000000004</v>
      </c>
      <c r="G898" s="8">
        <v>200000</v>
      </c>
      <c r="H898" s="9">
        <f t="shared" si="11"/>
        <v>10800000</v>
      </c>
    </row>
    <row r="899" spans="1:8" ht="14.5">
      <c r="A899" s="6" t="str">
        <f t="shared" si="9"/>
        <v>BGR NGLEJOK_PAHESAN</v>
      </c>
      <c r="B899" s="11" t="s">
        <v>775</v>
      </c>
      <c r="C899" s="11" t="s">
        <v>822</v>
      </c>
      <c r="D899" s="11">
        <v>53.45</v>
      </c>
      <c r="E899" s="7">
        <f>VLOOKUP(A899, Sheet2!$A$2:$K$8265, 11)</f>
        <v>110.10129999999999</v>
      </c>
      <c r="F899" s="7">
        <f t="shared" si="10"/>
        <v>6.6812500000000004</v>
      </c>
      <c r="G899" s="8">
        <v>200000</v>
      </c>
      <c r="H899" s="9">
        <f t="shared" si="11"/>
        <v>10800000</v>
      </c>
    </row>
    <row r="900" spans="1:8" ht="14.5">
      <c r="A900" s="6" t="str">
        <f t="shared" si="9"/>
        <v>BGR NGLEJOK_PAKEM</v>
      </c>
      <c r="B900" s="11" t="s">
        <v>775</v>
      </c>
      <c r="C900" s="11" t="s">
        <v>823</v>
      </c>
      <c r="D900" s="11">
        <v>16.66</v>
      </c>
      <c r="E900" s="7">
        <f>VLOOKUP(A900, Sheet2!$A$2:$K$8265, 11)</f>
        <v>110.10129999999999</v>
      </c>
      <c r="F900" s="7">
        <f t="shared" si="10"/>
        <v>2.0825</v>
      </c>
      <c r="G900" s="8">
        <v>200000</v>
      </c>
      <c r="H900" s="9">
        <f t="shared" si="11"/>
        <v>3400000</v>
      </c>
    </row>
    <row r="901" spans="1:8" ht="14.5">
      <c r="A901" s="6" t="str">
        <f t="shared" si="9"/>
        <v>BGR NGLEJOK_PANGKALAN</v>
      </c>
      <c r="B901" s="11" t="s">
        <v>775</v>
      </c>
      <c r="C901" s="11" t="s">
        <v>824</v>
      </c>
      <c r="D901" s="11">
        <v>53.45</v>
      </c>
      <c r="E901" s="7">
        <f>VLOOKUP(A901, Sheet2!$A$2:$K$8265, 11)</f>
        <v>110.10129999999999</v>
      </c>
      <c r="F901" s="7">
        <f t="shared" si="10"/>
        <v>6.6812500000000004</v>
      </c>
      <c r="G901" s="8">
        <v>200000</v>
      </c>
      <c r="H901" s="9">
        <f t="shared" si="11"/>
        <v>10800000</v>
      </c>
    </row>
    <row r="902" spans="1:8" ht="14.5">
      <c r="A902" s="6" t="str">
        <f t="shared" si="9"/>
        <v>BGR NGLEJOK_PENADARAN</v>
      </c>
      <c r="B902" s="11" t="s">
        <v>775</v>
      </c>
      <c r="C902" s="11" t="s">
        <v>825</v>
      </c>
      <c r="D902" s="11">
        <v>53.45</v>
      </c>
      <c r="E902" s="7">
        <f>VLOOKUP(A902, Sheet2!$A$2:$K$8265, 11)</f>
        <v>110.10129999999999</v>
      </c>
      <c r="F902" s="7">
        <f t="shared" si="10"/>
        <v>6.6812500000000004</v>
      </c>
      <c r="G902" s="8">
        <v>200000</v>
      </c>
      <c r="H902" s="9">
        <f t="shared" si="11"/>
        <v>10800000</v>
      </c>
    </row>
    <row r="903" spans="1:8" ht="14.5">
      <c r="A903" s="6" t="str">
        <f t="shared" si="9"/>
        <v>BGR NGLEJOK_PENAWANGAN</v>
      </c>
      <c r="B903" s="11" t="s">
        <v>775</v>
      </c>
      <c r="C903" s="11" t="s">
        <v>826</v>
      </c>
      <c r="D903" s="11">
        <v>53.45</v>
      </c>
      <c r="E903" s="7">
        <f>VLOOKUP(A903, Sheet2!$A$2:$K$8265, 11)</f>
        <v>110.10129999999999</v>
      </c>
      <c r="F903" s="7">
        <f t="shared" si="10"/>
        <v>6.6812500000000004</v>
      </c>
      <c r="G903" s="8">
        <v>200000</v>
      </c>
      <c r="H903" s="9">
        <f t="shared" si="11"/>
        <v>10800000</v>
      </c>
    </row>
    <row r="904" spans="1:8" ht="14.5">
      <c r="A904" s="6" t="str">
        <f t="shared" si="9"/>
        <v>BGR NGLEJOK_PENGANTEN</v>
      </c>
      <c r="B904" s="11" t="s">
        <v>775</v>
      </c>
      <c r="C904" s="11" t="s">
        <v>827</v>
      </c>
      <c r="D904" s="11">
        <v>53.45</v>
      </c>
      <c r="E904" s="7">
        <f>VLOOKUP(A904, Sheet2!$A$2:$K$8265, 11)</f>
        <v>110.10129999999999</v>
      </c>
      <c r="F904" s="7">
        <f t="shared" si="10"/>
        <v>6.6812500000000004</v>
      </c>
      <c r="G904" s="8">
        <v>200000</v>
      </c>
      <c r="H904" s="9">
        <f t="shared" si="11"/>
        <v>10800000</v>
      </c>
    </row>
    <row r="905" spans="1:8" ht="14.5">
      <c r="A905" s="6" t="str">
        <f t="shared" si="9"/>
        <v>BGR NGLEJOK_PENGKOL</v>
      </c>
      <c r="B905" s="11" t="s">
        <v>775</v>
      </c>
      <c r="C905" s="11" t="s">
        <v>685</v>
      </c>
      <c r="D905" s="11">
        <v>53.45</v>
      </c>
      <c r="E905" s="7">
        <f>VLOOKUP(A905, Sheet2!$A$2:$K$8265, 11)</f>
        <v>110.10129999999999</v>
      </c>
      <c r="F905" s="7">
        <f t="shared" si="10"/>
        <v>6.6812500000000004</v>
      </c>
      <c r="G905" s="8">
        <v>200000</v>
      </c>
      <c r="H905" s="9">
        <f t="shared" si="11"/>
        <v>10800000</v>
      </c>
    </row>
    <row r="906" spans="1:8" ht="14.5">
      <c r="A906" s="6" t="str">
        <f t="shared" si="9"/>
        <v>BGR NGLEJOK_PORANGPARING</v>
      </c>
      <c r="B906" s="11" t="s">
        <v>775</v>
      </c>
      <c r="C906" s="11" t="s">
        <v>828</v>
      </c>
      <c r="D906" s="11">
        <v>16.66</v>
      </c>
      <c r="E906" s="7">
        <f>VLOOKUP(A906, Sheet2!$A$2:$K$8265, 11)</f>
        <v>110.10129999999999</v>
      </c>
      <c r="F906" s="7">
        <f t="shared" si="10"/>
        <v>2.0825</v>
      </c>
      <c r="G906" s="8">
        <v>200000</v>
      </c>
      <c r="H906" s="9">
        <f t="shared" si="11"/>
        <v>3400000</v>
      </c>
    </row>
    <row r="907" spans="1:8" ht="14.5">
      <c r="A907" s="6" t="str">
        <f t="shared" si="9"/>
        <v>BGR NGLEJOK_PRAWOTO</v>
      </c>
      <c r="B907" s="11" t="s">
        <v>775</v>
      </c>
      <c r="C907" s="11" t="s">
        <v>829</v>
      </c>
      <c r="D907" s="11">
        <v>16.66</v>
      </c>
      <c r="E907" s="7">
        <f>VLOOKUP(A907, Sheet2!$A$2:$K$8265, 11)</f>
        <v>110.10129999999999</v>
      </c>
      <c r="F907" s="7">
        <f t="shared" si="10"/>
        <v>2.0825</v>
      </c>
      <c r="G907" s="8">
        <v>200000</v>
      </c>
      <c r="H907" s="9">
        <f t="shared" si="11"/>
        <v>3400000</v>
      </c>
    </row>
    <row r="908" spans="1:8" ht="14.5">
      <c r="A908" s="6" t="str">
        <f t="shared" si="9"/>
        <v>BGR NGLEJOK_PULOREJO</v>
      </c>
      <c r="B908" s="11" t="s">
        <v>775</v>
      </c>
      <c r="C908" s="11" t="s">
        <v>830</v>
      </c>
      <c r="D908" s="11">
        <v>53.45</v>
      </c>
      <c r="E908" s="7">
        <f>VLOOKUP(A908, Sheet2!$A$2:$K$8265, 11)</f>
        <v>110.10129999999999</v>
      </c>
      <c r="F908" s="7">
        <f t="shared" si="10"/>
        <v>6.6812500000000004</v>
      </c>
      <c r="G908" s="8">
        <v>200000</v>
      </c>
      <c r="H908" s="9">
        <f t="shared" si="11"/>
        <v>10800000</v>
      </c>
    </row>
    <row r="909" spans="1:8" ht="14.5">
      <c r="A909" s="6" t="str">
        <f t="shared" si="9"/>
        <v>BGR NGLEJOK_PULUTAN</v>
      </c>
      <c r="B909" s="11" t="s">
        <v>775</v>
      </c>
      <c r="C909" s="11" t="s">
        <v>831</v>
      </c>
      <c r="D909" s="11">
        <v>53.45</v>
      </c>
      <c r="E909" s="7">
        <f>VLOOKUP(A909, Sheet2!$A$2:$K$8265, 11)</f>
        <v>110.10129999999999</v>
      </c>
      <c r="F909" s="7">
        <f t="shared" si="10"/>
        <v>6.6812500000000004</v>
      </c>
      <c r="G909" s="8">
        <v>200000</v>
      </c>
      <c r="H909" s="9">
        <f t="shared" si="11"/>
        <v>10800000</v>
      </c>
    </row>
    <row r="910" spans="1:8" ht="14.5">
      <c r="A910" s="6" t="str">
        <f t="shared" si="9"/>
        <v>BGR NGLEJOK_PUTAT</v>
      </c>
      <c r="B910" s="11" t="s">
        <v>775</v>
      </c>
      <c r="C910" s="11" t="s">
        <v>832</v>
      </c>
      <c r="D910" s="11">
        <v>53.45</v>
      </c>
      <c r="E910" s="7">
        <f>VLOOKUP(A910, Sheet2!$A$2:$K$8265, 11)</f>
        <v>110.10129999999999</v>
      </c>
      <c r="F910" s="7">
        <f t="shared" si="10"/>
        <v>6.6812500000000004</v>
      </c>
      <c r="G910" s="8">
        <v>200000</v>
      </c>
      <c r="H910" s="9">
        <f t="shared" si="11"/>
        <v>10800000</v>
      </c>
    </row>
    <row r="911" spans="1:8" ht="14.5">
      <c r="A911" s="6" t="str">
        <f t="shared" si="9"/>
        <v>BGR NGLEJOK_PUTATNGANTEN</v>
      </c>
      <c r="B911" s="11" t="s">
        <v>775</v>
      </c>
      <c r="C911" s="11" t="s">
        <v>833</v>
      </c>
      <c r="D911" s="11">
        <v>53.45</v>
      </c>
      <c r="E911" s="7">
        <f>VLOOKUP(A911, Sheet2!$A$2:$K$8265, 11)</f>
        <v>110.10129999999999</v>
      </c>
      <c r="F911" s="7">
        <f t="shared" si="10"/>
        <v>6.6812500000000004</v>
      </c>
      <c r="G911" s="8">
        <v>200000</v>
      </c>
      <c r="H911" s="9">
        <f t="shared" si="11"/>
        <v>10800000</v>
      </c>
    </row>
    <row r="912" spans="1:8" ht="14.5">
      <c r="A912" s="6" t="str">
        <f t="shared" si="9"/>
        <v>BGR NGLEJOK_RAJEK</v>
      </c>
      <c r="B912" s="11" t="s">
        <v>775</v>
      </c>
      <c r="C912" s="11" t="s">
        <v>834</v>
      </c>
      <c r="D912" s="11">
        <v>53.45</v>
      </c>
      <c r="E912" s="7">
        <f>VLOOKUP(A912, Sheet2!$A$2:$K$8265, 11)</f>
        <v>110.10129999999999</v>
      </c>
      <c r="F912" s="7">
        <f t="shared" si="10"/>
        <v>6.6812500000000004</v>
      </c>
      <c r="G912" s="8">
        <v>200000</v>
      </c>
      <c r="H912" s="9">
        <f t="shared" si="11"/>
        <v>10800000</v>
      </c>
    </row>
    <row r="913" spans="1:8" ht="14.5">
      <c r="A913" s="6" t="str">
        <f t="shared" si="9"/>
        <v>BGR NGLEJOK_RAWOH</v>
      </c>
      <c r="B913" s="11" t="s">
        <v>775</v>
      </c>
      <c r="C913" s="11" t="s">
        <v>835</v>
      </c>
      <c r="D913" s="11">
        <v>53.45</v>
      </c>
      <c r="E913" s="7">
        <f>VLOOKUP(A913, Sheet2!$A$2:$K$8265, 11)</f>
        <v>110.10129999999999</v>
      </c>
      <c r="F913" s="7">
        <f t="shared" si="10"/>
        <v>6.6812500000000004</v>
      </c>
      <c r="G913" s="8">
        <v>200000</v>
      </c>
      <c r="H913" s="9">
        <f t="shared" si="11"/>
        <v>10800000</v>
      </c>
    </row>
    <row r="914" spans="1:8" ht="14.5">
      <c r="A914" s="6" t="str">
        <f t="shared" si="9"/>
        <v>BGR NGLEJOK_SABAN</v>
      </c>
      <c r="B914" s="11" t="s">
        <v>775</v>
      </c>
      <c r="C914" s="11" t="s">
        <v>836</v>
      </c>
      <c r="D914" s="11">
        <v>53.45</v>
      </c>
      <c r="E914" s="7">
        <f>VLOOKUP(A914, Sheet2!$A$2:$K$8265, 11)</f>
        <v>110.10129999999999</v>
      </c>
      <c r="F914" s="7">
        <f t="shared" si="10"/>
        <v>6.6812500000000004</v>
      </c>
      <c r="G914" s="8">
        <v>200000</v>
      </c>
      <c r="H914" s="9">
        <f t="shared" si="11"/>
        <v>10800000</v>
      </c>
    </row>
    <row r="915" spans="1:8" ht="14.5">
      <c r="A915" s="6" t="str">
        <f t="shared" si="9"/>
        <v>BGR NGLEJOK_SAMBUNG</v>
      </c>
      <c r="B915" s="11" t="s">
        <v>775</v>
      </c>
      <c r="C915" s="11" t="s">
        <v>837</v>
      </c>
      <c r="D915" s="11">
        <v>53.45</v>
      </c>
      <c r="E915" s="7">
        <f>VLOOKUP(A915, Sheet2!$A$2:$K$8265, 11)</f>
        <v>110.10129999999999</v>
      </c>
      <c r="F915" s="7">
        <f t="shared" si="10"/>
        <v>6.6812500000000004</v>
      </c>
      <c r="G915" s="8">
        <v>200000</v>
      </c>
      <c r="H915" s="9">
        <f t="shared" si="11"/>
        <v>10800000</v>
      </c>
    </row>
    <row r="916" spans="1:8" ht="14.5">
      <c r="A916" s="6" t="str">
        <f t="shared" si="9"/>
        <v>BGR NGLEJOK_SELOJARI</v>
      </c>
      <c r="B916" s="11" t="s">
        <v>775</v>
      </c>
      <c r="C916" s="11" t="s">
        <v>838</v>
      </c>
      <c r="D916" s="11">
        <v>53.45</v>
      </c>
      <c r="E916" s="7">
        <f>VLOOKUP(A916, Sheet2!$A$2:$K$8265, 11)</f>
        <v>110.10129999999999</v>
      </c>
      <c r="F916" s="7">
        <f t="shared" si="10"/>
        <v>6.6812500000000004</v>
      </c>
      <c r="G916" s="8">
        <v>200000</v>
      </c>
      <c r="H916" s="9">
        <f t="shared" si="11"/>
        <v>10800000</v>
      </c>
    </row>
    <row r="917" spans="1:8" ht="14.5">
      <c r="A917" s="6" t="str">
        <f t="shared" si="9"/>
        <v>BGR NGLEJOK_SUMBERAGUNG</v>
      </c>
      <c r="B917" s="11" t="s">
        <v>775</v>
      </c>
      <c r="C917" s="11" t="s">
        <v>504</v>
      </c>
      <c r="D917" s="11">
        <v>53.45</v>
      </c>
      <c r="E917" s="7">
        <f>VLOOKUP(A917, Sheet2!$A$2:$K$8265, 11)</f>
        <v>110.10129999999999</v>
      </c>
      <c r="F917" s="7">
        <f t="shared" si="10"/>
        <v>6.6812500000000004</v>
      </c>
      <c r="G917" s="8">
        <v>200000</v>
      </c>
      <c r="H917" s="9">
        <f t="shared" si="11"/>
        <v>10800000</v>
      </c>
    </row>
    <row r="918" spans="1:8" ht="14.5">
      <c r="A918" s="6" t="str">
        <f t="shared" si="9"/>
        <v>BGR NGLEJOK_SUMBERJOSARI</v>
      </c>
      <c r="B918" s="11" t="s">
        <v>775</v>
      </c>
      <c r="C918" s="11" t="s">
        <v>839</v>
      </c>
      <c r="D918" s="11">
        <v>53.45</v>
      </c>
      <c r="E918" s="7">
        <f>VLOOKUP(A918, Sheet2!$A$2:$K$8265, 11)</f>
        <v>110.10129999999999</v>
      </c>
      <c r="F918" s="7">
        <f t="shared" si="10"/>
        <v>6.6812500000000004</v>
      </c>
      <c r="G918" s="8">
        <v>200000</v>
      </c>
      <c r="H918" s="9">
        <f t="shared" si="11"/>
        <v>10800000</v>
      </c>
    </row>
    <row r="919" spans="1:8" ht="14.5">
      <c r="A919" s="6" t="str">
        <f t="shared" si="9"/>
        <v>BGR NGLEJOK_SUMURGEDE</v>
      </c>
      <c r="B919" s="11" t="s">
        <v>775</v>
      </c>
      <c r="C919" s="11" t="s">
        <v>840</v>
      </c>
      <c r="D919" s="11">
        <v>53.45</v>
      </c>
      <c r="E919" s="7">
        <f>VLOOKUP(A919, Sheet2!$A$2:$K$8265, 11)</f>
        <v>110.10129999999999</v>
      </c>
      <c r="F919" s="7">
        <f t="shared" si="10"/>
        <v>6.6812500000000004</v>
      </c>
      <c r="G919" s="8">
        <v>200000</v>
      </c>
      <c r="H919" s="9">
        <f t="shared" si="11"/>
        <v>10800000</v>
      </c>
    </row>
    <row r="920" spans="1:8" ht="14.5">
      <c r="A920" s="6" t="str">
        <f t="shared" si="9"/>
        <v>BGR NGLEJOK_TARUMAN</v>
      </c>
      <c r="B920" s="11" t="s">
        <v>775</v>
      </c>
      <c r="C920" s="11" t="s">
        <v>841</v>
      </c>
      <c r="D920" s="11">
        <v>53.45</v>
      </c>
      <c r="E920" s="7">
        <f>VLOOKUP(A920, Sheet2!$A$2:$K$8265, 11)</f>
        <v>110.10129999999999</v>
      </c>
      <c r="F920" s="7">
        <f t="shared" si="10"/>
        <v>6.6812500000000004</v>
      </c>
      <c r="G920" s="8">
        <v>200000</v>
      </c>
      <c r="H920" s="9">
        <f t="shared" si="11"/>
        <v>10800000</v>
      </c>
    </row>
    <row r="921" spans="1:8" ht="14.5">
      <c r="A921" s="6" t="str">
        <f t="shared" si="9"/>
        <v>BGR NGLEJOK_TEGALSUMUR</v>
      </c>
      <c r="B921" s="11" t="s">
        <v>775</v>
      </c>
      <c r="C921" s="11" t="s">
        <v>842</v>
      </c>
      <c r="D921" s="11">
        <v>53.45</v>
      </c>
      <c r="E921" s="7">
        <f>VLOOKUP(A921, Sheet2!$A$2:$K$8265, 11)</f>
        <v>110.10129999999999</v>
      </c>
      <c r="F921" s="7">
        <f t="shared" si="10"/>
        <v>6.6812500000000004</v>
      </c>
      <c r="G921" s="8">
        <v>200000</v>
      </c>
      <c r="H921" s="9">
        <f t="shared" si="11"/>
        <v>10800000</v>
      </c>
    </row>
    <row r="922" spans="1:8" ht="14.5">
      <c r="A922" s="6" t="str">
        <f t="shared" si="9"/>
        <v>BGR NGLEJOK_TEMUREJO</v>
      </c>
      <c r="B922" s="11" t="s">
        <v>775</v>
      </c>
      <c r="C922" s="11" t="s">
        <v>843</v>
      </c>
      <c r="D922" s="11">
        <v>53.45</v>
      </c>
      <c r="E922" s="7">
        <f>VLOOKUP(A922, Sheet2!$A$2:$K$8265, 11)</f>
        <v>110.10129999999999</v>
      </c>
      <c r="F922" s="7">
        <f t="shared" si="10"/>
        <v>6.6812500000000004</v>
      </c>
      <c r="G922" s="8">
        <v>200000</v>
      </c>
      <c r="H922" s="9">
        <f t="shared" si="11"/>
        <v>10800000</v>
      </c>
    </row>
    <row r="923" spans="1:8" ht="14.5">
      <c r="A923" s="6" t="str">
        <f t="shared" si="9"/>
        <v>BGR NGLEJOK_TERKESI</v>
      </c>
      <c r="B923" s="11" t="s">
        <v>775</v>
      </c>
      <c r="C923" s="11" t="s">
        <v>844</v>
      </c>
      <c r="D923" s="11">
        <v>53.45</v>
      </c>
      <c r="E923" s="7">
        <f>VLOOKUP(A923, Sheet2!$A$2:$K$8265, 11)</f>
        <v>110.10129999999999</v>
      </c>
      <c r="F923" s="7">
        <f t="shared" si="10"/>
        <v>6.6812500000000004</v>
      </c>
      <c r="G923" s="8">
        <v>200000</v>
      </c>
      <c r="H923" s="9">
        <f t="shared" si="11"/>
        <v>10800000</v>
      </c>
    </row>
    <row r="924" spans="1:8" ht="14.5">
      <c r="A924" s="6" t="str">
        <f t="shared" si="9"/>
        <v>BGR NGLEJOK_TERMAS</v>
      </c>
      <c r="B924" s="11" t="s">
        <v>775</v>
      </c>
      <c r="C924" s="11" t="s">
        <v>845</v>
      </c>
      <c r="D924" s="11">
        <v>53.45</v>
      </c>
      <c r="E924" s="7">
        <f>VLOOKUP(A924, Sheet2!$A$2:$K$8265, 11)</f>
        <v>110.10129999999999</v>
      </c>
      <c r="F924" s="7">
        <f t="shared" si="10"/>
        <v>6.6812500000000004</v>
      </c>
      <c r="G924" s="8">
        <v>200000</v>
      </c>
      <c r="H924" s="9">
        <f t="shared" si="11"/>
        <v>10800000</v>
      </c>
    </row>
    <row r="925" spans="1:8" ht="14.5">
      <c r="A925" s="6" t="str">
        <f t="shared" si="9"/>
        <v>BGR NGLEJOK_TIREM</v>
      </c>
      <c r="B925" s="11" t="s">
        <v>775</v>
      </c>
      <c r="C925" s="11" t="s">
        <v>846</v>
      </c>
      <c r="D925" s="11">
        <v>53.45</v>
      </c>
      <c r="E925" s="7">
        <f>VLOOKUP(A925, Sheet2!$A$2:$K$8265, 11)</f>
        <v>110.10129999999999</v>
      </c>
      <c r="F925" s="7">
        <f t="shared" si="10"/>
        <v>6.6812500000000004</v>
      </c>
      <c r="G925" s="8">
        <v>200000</v>
      </c>
      <c r="H925" s="9">
        <f t="shared" si="11"/>
        <v>10800000</v>
      </c>
    </row>
    <row r="926" spans="1:8" ht="14.5">
      <c r="A926" s="6" t="str">
        <f t="shared" si="9"/>
        <v>BGR NGLEJOK_TUNGGU</v>
      </c>
      <c r="B926" s="11" t="s">
        <v>775</v>
      </c>
      <c r="C926" s="11" t="s">
        <v>847</v>
      </c>
      <c r="D926" s="11">
        <v>53.45</v>
      </c>
      <c r="E926" s="7">
        <f>VLOOKUP(A926, Sheet2!$A$2:$K$8265, 11)</f>
        <v>110.10129999999999</v>
      </c>
      <c r="F926" s="7">
        <f t="shared" si="10"/>
        <v>6.6812500000000004</v>
      </c>
      <c r="G926" s="8">
        <v>200000</v>
      </c>
      <c r="H926" s="9">
        <f t="shared" si="11"/>
        <v>10800000</v>
      </c>
    </row>
    <row r="927" spans="1:8" ht="14.5">
      <c r="A927" s="6" t="str">
        <f t="shared" si="9"/>
        <v>BGR NGLEJOK_TUNGU</v>
      </c>
      <c r="B927" s="11" t="s">
        <v>775</v>
      </c>
      <c r="C927" s="11" t="s">
        <v>848</v>
      </c>
      <c r="D927" s="11">
        <v>53.45</v>
      </c>
      <c r="E927" s="7">
        <f>VLOOKUP(A927, Sheet2!$A$2:$K$8265, 11)</f>
        <v>110.10129999999999</v>
      </c>
      <c r="F927" s="7">
        <f t="shared" si="10"/>
        <v>6.6812500000000004</v>
      </c>
      <c r="G927" s="8">
        <v>200000</v>
      </c>
      <c r="H927" s="9">
        <f t="shared" si="11"/>
        <v>10800000</v>
      </c>
    </row>
    <row r="928" spans="1:8" ht="14.5">
      <c r="A928" s="6" t="str">
        <f t="shared" si="9"/>
        <v>BGR NGLEJOK_WANUTUNGGAL</v>
      </c>
      <c r="B928" s="11" t="s">
        <v>775</v>
      </c>
      <c r="C928" s="11" t="s">
        <v>849</v>
      </c>
      <c r="D928" s="11">
        <v>53.45</v>
      </c>
      <c r="E928" s="7">
        <f>VLOOKUP(A928, Sheet2!$A$2:$K$8265, 11)</f>
        <v>110.10129999999999</v>
      </c>
      <c r="F928" s="7">
        <f t="shared" si="10"/>
        <v>6.6812500000000004</v>
      </c>
      <c r="G928" s="8">
        <v>200000</v>
      </c>
      <c r="H928" s="9">
        <f t="shared" si="11"/>
        <v>10800000</v>
      </c>
    </row>
    <row r="929" spans="1:8" ht="14.5">
      <c r="A929" s="6" t="str">
        <f t="shared" si="9"/>
        <v>BGR NGLEJOK_WATUPAWON</v>
      </c>
      <c r="B929" s="11" t="s">
        <v>775</v>
      </c>
      <c r="C929" s="11" t="s">
        <v>850</v>
      </c>
      <c r="D929" s="11">
        <v>53.45</v>
      </c>
      <c r="E929" s="7">
        <f>VLOOKUP(A929, Sheet2!$A$2:$K$8265, 11)</f>
        <v>110.10129999999999</v>
      </c>
      <c r="F929" s="7">
        <f t="shared" si="10"/>
        <v>6.6812500000000004</v>
      </c>
      <c r="G929" s="8">
        <v>200000</v>
      </c>
      <c r="H929" s="9">
        <f t="shared" si="11"/>
        <v>10800000</v>
      </c>
    </row>
    <row r="930" spans="1:8" ht="14.5">
      <c r="A930" s="6" t="str">
        <f t="shared" si="9"/>
        <v>BGR NGLEJOK_WEDORO</v>
      </c>
      <c r="B930" s="11" t="s">
        <v>775</v>
      </c>
      <c r="C930" s="11" t="s">
        <v>851</v>
      </c>
      <c r="D930" s="11">
        <v>53.45</v>
      </c>
      <c r="E930" s="7">
        <f>VLOOKUP(A930, Sheet2!$A$2:$K$8265, 11)</f>
        <v>110.10129999999999</v>
      </c>
      <c r="F930" s="7">
        <f t="shared" si="10"/>
        <v>6.6812500000000004</v>
      </c>
      <c r="G930" s="8">
        <v>200000</v>
      </c>
      <c r="H930" s="9">
        <f t="shared" si="11"/>
        <v>10800000</v>
      </c>
    </row>
    <row r="931" spans="1:8" ht="14.5">
      <c r="A931" s="6" t="str">
        <f t="shared" si="9"/>
        <v>BGR NGLEJOK_WEGIL</v>
      </c>
      <c r="B931" s="11" t="s">
        <v>775</v>
      </c>
      <c r="C931" s="11" t="s">
        <v>852</v>
      </c>
      <c r="D931" s="11">
        <v>16.66</v>
      </c>
      <c r="E931" s="7">
        <f>VLOOKUP(A931, Sheet2!$A$2:$K$8265, 11)</f>
        <v>110.10129999999999</v>
      </c>
      <c r="F931" s="7">
        <f t="shared" si="10"/>
        <v>2.0825</v>
      </c>
      <c r="G931" s="8">
        <v>200000</v>
      </c>
      <c r="H931" s="9">
        <f t="shared" si="11"/>
        <v>3400000</v>
      </c>
    </row>
    <row r="932" spans="1:8" ht="14.5">
      <c r="A932" s="6" t="str">
        <f t="shared" si="9"/>
        <v>BGR NGLEJOK_WERDOYO</v>
      </c>
      <c r="B932" s="11" t="s">
        <v>775</v>
      </c>
      <c r="C932" s="11" t="s">
        <v>853</v>
      </c>
      <c r="D932" s="11">
        <v>53.45</v>
      </c>
      <c r="E932" s="7">
        <f>VLOOKUP(A932, Sheet2!$A$2:$K$8265, 11)</f>
        <v>110.10129999999999</v>
      </c>
      <c r="F932" s="7">
        <f t="shared" si="10"/>
        <v>6.6812500000000004</v>
      </c>
      <c r="G932" s="8">
        <v>200000</v>
      </c>
      <c r="H932" s="9">
        <f t="shared" si="11"/>
        <v>10800000</v>
      </c>
    </row>
    <row r="933" spans="1:8" ht="14.5">
      <c r="A933" s="6" t="str">
        <f t="shared" si="9"/>
        <v>BGR NGLEJOK_WINONG</v>
      </c>
      <c r="B933" s="11" t="s">
        <v>775</v>
      </c>
      <c r="C933" s="11" t="s">
        <v>532</v>
      </c>
      <c r="D933" s="11">
        <v>53.45</v>
      </c>
      <c r="E933" s="7">
        <f>VLOOKUP(A933, Sheet2!$A$2:$K$8265, 11)</f>
        <v>110.10129999999999</v>
      </c>
      <c r="F933" s="7">
        <f t="shared" si="10"/>
        <v>6.6812500000000004</v>
      </c>
      <c r="G933" s="8">
        <v>200000</v>
      </c>
      <c r="H933" s="9">
        <f t="shared" si="11"/>
        <v>10800000</v>
      </c>
    </row>
    <row r="934" spans="1:8" ht="14.5">
      <c r="A934" s="6" t="str">
        <f t="shared" si="9"/>
        <v>BGR NGLEJOK_WOLO</v>
      </c>
      <c r="B934" s="11" t="s">
        <v>775</v>
      </c>
      <c r="C934" s="11" t="s">
        <v>854</v>
      </c>
      <c r="D934" s="11">
        <v>53.45</v>
      </c>
      <c r="E934" s="7">
        <f>VLOOKUP(A934, Sheet2!$A$2:$K$8265, 11)</f>
        <v>110.10129999999999</v>
      </c>
      <c r="F934" s="7">
        <f t="shared" si="10"/>
        <v>6.6812500000000004</v>
      </c>
      <c r="G934" s="8">
        <v>200000</v>
      </c>
      <c r="H934" s="9">
        <f t="shared" si="11"/>
        <v>10800000</v>
      </c>
    </row>
    <row r="935" spans="1:8" ht="14.5">
      <c r="A935" s="6" t="str">
        <f t="shared" si="9"/>
        <v>BGR NGLEJOK_WONOSOCO</v>
      </c>
      <c r="B935" s="11" t="s">
        <v>775</v>
      </c>
      <c r="C935" s="11" t="s">
        <v>855</v>
      </c>
      <c r="D935" s="11">
        <v>13.38</v>
      </c>
      <c r="E935" s="7">
        <f>VLOOKUP(A935, Sheet2!$A$2:$K$8265, 11)</f>
        <v>110.10129999999999</v>
      </c>
      <c r="F935" s="7">
        <f t="shared" si="10"/>
        <v>1.6725000000000001</v>
      </c>
      <c r="G935" s="8">
        <v>200000</v>
      </c>
      <c r="H935" s="9">
        <f t="shared" si="11"/>
        <v>2800000</v>
      </c>
    </row>
    <row r="936" spans="1:8" ht="14.5">
      <c r="A936" s="6" t="str">
        <f t="shared" si="9"/>
        <v>BGR PURBALINGGA_ADIPASIR</v>
      </c>
      <c r="B936" s="11" t="s">
        <v>856</v>
      </c>
      <c r="C936" s="11" t="s">
        <v>857</v>
      </c>
      <c r="D936" s="11">
        <v>10.28</v>
      </c>
      <c r="E936" s="7">
        <f>VLOOKUP(A936, Sheet2!$A$2:$K$8265, 11)</f>
        <v>110.10129999999999</v>
      </c>
      <c r="F936" s="7">
        <f t="shared" si="10"/>
        <v>1.2849999999999999</v>
      </c>
      <c r="G936" s="8">
        <v>200000</v>
      </c>
      <c r="H936" s="9">
        <f t="shared" si="11"/>
        <v>2200000</v>
      </c>
    </row>
    <row r="937" spans="1:8" ht="14.5">
      <c r="A937" s="6" t="str">
        <f t="shared" si="9"/>
        <v>BGR PURBALINGGA_ARENAN</v>
      </c>
      <c r="B937" s="11" t="s">
        <v>856</v>
      </c>
      <c r="C937" s="11" t="s">
        <v>858</v>
      </c>
      <c r="D937" s="11">
        <v>7.6</v>
      </c>
      <c r="E937" s="7">
        <f>VLOOKUP(A937, Sheet2!$A$2:$K$8265, 11)</f>
        <v>110.10129999999999</v>
      </c>
      <c r="F937" s="7">
        <f t="shared" si="10"/>
        <v>0.95</v>
      </c>
      <c r="G937" s="8">
        <v>200000</v>
      </c>
      <c r="H937" s="9">
        <f t="shared" si="11"/>
        <v>1600000</v>
      </c>
    </row>
    <row r="938" spans="1:8" ht="14.5">
      <c r="A938" s="6" t="str">
        <f t="shared" si="9"/>
        <v>BGR PURBALINGGA_BAJONG</v>
      </c>
      <c r="B938" s="11" t="s">
        <v>856</v>
      </c>
      <c r="C938" s="11" t="s">
        <v>859</v>
      </c>
      <c r="D938" s="11">
        <v>7.6</v>
      </c>
      <c r="E938" s="7">
        <f>VLOOKUP(A938, Sheet2!$A$2:$K$8265, 11)</f>
        <v>110.10129999999999</v>
      </c>
      <c r="F938" s="7">
        <f t="shared" si="10"/>
        <v>0.95</v>
      </c>
      <c r="G938" s="8">
        <v>200000</v>
      </c>
      <c r="H938" s="9">
        <f t="shared" si="11"/>
        <v>1600000</v>
      </c>
    </row>
    <row r="939" spans="1:8" ht="14.5">
      <c r="A939" s="6" t="str">
        <f t="shared" si="9"/>
        <v>BGR PURBALINGGA_BAKULAN</v>
      </c>
      <c r="B939" s="11" t="s">
        <v>856</v>
      </c>
      <c r="C939" s="11" t="s">
        <v>860</v>
      </c>
      <c r="D939" s="11">
        <v>7.6</v>
      </c>
      <c r="E939" s="7">
        <f>VLOOKUP(A939, Sheet2!$A$2:$K$8265, 11)</f>
        <v>110.10129999999999</v>
      </c>
      <c r="F939" s="7">
        <f t="shared" si="10"/>
        <v>0.95</v>
      </c>
      <c r="G939" s="8">
        <v>200000</v>
      </c>
      <c r="H939" s="9">
        <f t="shared" si="11"/>
        <v>1600000</v>
      </c>
    </row>
    <row r="940" spans="1:8" ht="14.5">
      <c r="A940" s="6" t="str">
        <f t="shared" si="9"/>
        <v>BGR PURBALINGGA_BANDINGAN</v>
      </c>
      <c r="B940" s="11" t="s">
        <v>856</v>
      </c>
      <c r="C940" s="11" t="s">
        <v>861</v>
      </c>
      <c r="D940" s="11">
        <v>7.6</v>
      </c>
      <c r="E940" s="7">
        <f>VLOOKUP(A940, Sheet2!$A$2:$K$8265, 11)</f>
        <v>110.10129999999999</v>
      </c>
      <c r="F940" s="7">
        <f t="shared" si="10"/>
        <v>0.95</v>
      </c>
      <c r="G940" s="8">
        <v>200000</v>
      </c>
      <c r="H940" s="9">
        <f t="shared" si="11"/>
        <v>1600000</v>
      </c>
    </row>
    <row r="941" spans="1:8" ht="14.5">
      <c r="A941" s="6" t="str">
        <f t="shared" si="9"/>
        <v>BGR PURBALINGGA_BANDINGAN</v>
      </c>
      <c r="B941" s="11" t="s">
        <v>856</v>
      </c>
      <c r="C941" s="11" t="s">
        <v>861</v>
      </c>
      <c r="D941" s="11">
        <v>10.28</v>
      </c>
      <c r="E941" s="7">
        <f>VLOOKUP(A941, Sheet2!$A$2:$K$8265, 11)</f>
        <v>110.10129999999999</v>
      </c>
      <c r="F941" s="7">
        <f t="shared" si="10"/>
        <v>1.2849999999999999</v>
      </c>
      <c r="G941" s="8">
        <v>200000</v>
      </c>
      <c r="H941" s="9">
        <f t="shared" si="11"/>
        <v>2200000</v>
      </c>
    </row>
    <row r="942" spans="1:8" ht="14.5">
      <c r="A942" s="6" t="str">
        <f t="shared" si="9"/>
        <v>BGR PURBALINGGA_BANJENGAN</v>
      </c>
      <c r="B942" s="11" t="s">
        <v>856</v>
      </c>
      <c r="C942" s="11" t="s">
        <v>862</v>
      </c>
      <c r="D942" s="11">
        <v>10.28</v>
      </c>
      <c r="E942" s="7">
        <f>VLOOKUP(A942, Sheet2!$A$2:$K$8265, 11)</f>
        <v>110.10129999999999</v>
      </c>
      <c r="F942" s="7">
        <f t="shared" si="10"/>
        <v>1.2849999999999999</v>
      </c>
      <c r="G942" s="8">
        <v>200000</v>
      </c>
      <c r="H942" s="9">
        <f t="shared" si="11"/>
        <v>2200000</v>
      </c>
    </row>
    <row r="943" spans="1:8" ht="14.5">
      <c r="A943" s="6" t="str">
        <f t="shared" si="9"/>
        <v>BGR PURBALINGGA_BANTARBARANG</v>
      </c>
      <c r="B943" s="11" t="s">
        <v>856</v>
      </c>
      <c r="C943" s="11" t="s">
        <v>863</v>
      </c>
      <c r="D943" s="11">
        <v>7.6</v>
      </c>
      <c r="E943" s="7">
        <f>VLOOKUP(A943, Sheet2!$A$2:$K$8265, 11)</f>
        <v>110.10129999999999</v>
      </c>
      <c r="F943" s="7">
        <f t="shared" si="10"/>
        <v>0.95</v>
      </c>
      <c r="G943" s="8">
        <v>200000</v>
      </c>
      <c r="H943" s="9">
        <f t="shared" si="11"/>
        <v>1600000</v>
      </c>
    </row>
    <row r="944" spans="1:8" ht="14.5">
      <c r="A944" s="6" t="str">
        <f t="shared" si="9"/>
        <v>BGR PURBALINGGA_BEDAGAS</v>
      </c>
      <c r="B944" s="11" t="s">
        <v>856</v>
      </c>
      <c r="C944" s="11" t="s">
        <v>864</v>
      </c>
      <c r="D944" s="11">
        <v>7.6</v>
      </c>
      <c r="E944" s="7">
        <f>VLOOKUP(A944, Sheet2!$A$2:$K$8265, 11)</f>
        <v>110.10129999999999</v>
      </c>
      <c r="F944" s="7">
        <f t="shared" si="10"/>
        <v>0.95</v>
      </c>
      <c r="G944" s="8">
        <v>200000</v>
      </c>
      <c r="H944" s="9">
        <f t="shared" si="11"/>
        <v>1600000</v>
      </c>
    </row>
    <row r="945" spans="1:8" ht="14.5">
      <c r="A945" s="6" t="str">
        <f t="shared" si="9"/>
        <v>BGR PURBALINGGA_BERTA</v>
      </c>
      <c r="B945" s="11" t="s">
        <v>856</v>
      </c>
      <c r="C945" s="11" t="s">
        <v>865</v>
      </c>
      <c r="D945" s="11">
        <v>10.28</v>
      </c>
      <c r="E945" s="7">
        <f>VLOOKUP(A945, Sheet2!$A$2:$K$8265, 11)</f>
        <v>110.10129999999999</v>
      </c>
      <c r="F945" s="7">
        <f t="shared" si="10"/>
        <v>1.2849999999999999</v>
      </c>
      <c r="G945" s="8">
        <v>200000</v>
      </c>
      <c r="H945" s="9">
        <f t="shared" si="11"/>
        <v>2200000</v>
      </c>
    </row>
    <row r="946" spans="1:8" ht="14.5">
      <c r="A946" s="6" t="str">
        <f t="shared" si="9"/>
        <v>BGR PURBALINGGA_BLIMBING</v>
      </c>
      <c r="B946" s="11" t="s">
        <v>856</v>
      </c>
      <c r="C946" s="11" t="s">
        <v>866</v>
      </c>
      <c r="D946" s="11">
        <v>10.28</v>
      </c>
      <c r="E946" s="7">
        <f>VLOOKUP(A946, Sheet2!$A$2:$K$8265, 11)</f>
        <v>110.10129999999999</v>
      </c>
      <c r="F946" s="7">
        <f t="shared" si="10"/>
        <v>1.2849999999999999</v>
      </c>
      <c r="G946" s="8">
        <v>200000</v>
      </c>
      <c r="H946" s="9">
        <f t="shared" si="11"/>
        <v>2200000</v>
      </c>
    </row>
    <row r="947" spans="1:8" ht="14.5">
      <c r="A947" s="6" t="str">
        <f t="shared" si="9"/>
        <v>BGR PURBALINGGA_BODASKARANGJATI</v>
      </c>
      <c r="B947" s="11" t="s">
        <v>856</v>
      </c>
      <c r="C947" s="11" t="s">
        <v>867</v>
      </c>
      <c r="D947" s="11">
        <v>7.6</v>
      </c>
      <c r="E947" s="7">
        <f>VLOOKUP(A947, Sheet2!$A$2:$K$8265, 11)</f>
        <v>110.10129999999999</v>
      </c>
      <c r="F947" s="7">
        <f t="shared" si="10"/>
        <v>0.95</v>
      </c>
      <c r="G947" s="8">
        <v>200000</v>
      </c>
      <c r="H947" s="9">
        <f t="shared" si="11"/>
        <v>1600000</v>
      </c>
    </row>
    <row r="948" spans="1:8" ht="14.5">
      <c r="A948" s="6" t="str">
        <f t="shared" si="9"/>
        <v>BGR PURBALINGGA_BOJONG</v>
      </c>
      <c r="B948" s="11" t="s">
        <v>856</v>
      </c>
      <c r="C948" s="11" t="s">
        <v>11</v>
      </c>
      <c r="D948" s="11">
        <v>7.6</v>
      </c>
      <c r="E948" s="7">
        <f>VLOOKUP(A948, Sheet2!$A$2:$K$8265, 11)</f>
        <v>110.10129999999999</v>
      </c>
      <c r="F948" s="7">
        <f t="shared" si="10"/>
        <v>0.95</v>
      </c>
      <c r="G948" s="8">
        <v>200000</v>
      </c>
      <c r="H948" s="9">
        <f t="shared" si="11"/>
        <v>1600000</v>
      </c>
    </row>
    <row r="949" spans="1:8" ht="14.5">
      <c r="A949" s="6" t="str">
        <f t="shared" si="9"/>
        <v>BGR PURBALINGGA_BOKOL</v>
      </c>
      <c r="B949" s="11" t="s">
        <v>856</v>
      </c>
      <c r="C949" s="11" t="s">
        <v>868</v>
      </c>
      <c r="D949" s="11">
        <v>7.6</v>
      </c>
      <c r="E949" s="7">
        <f>VLOOKUP(A949, Sheet2!$A$2:$K$8265, 11)</f>
        <v>110.10129999999999</v>
      </c>
      <c r="F949" s="7">
        <f t="shared" si="10"/>
        <v>0.95</v>
      </c>
      <c r="G949" s="8">
        <v>200000</v>
      </c>
      <c r="H949" s="9">
        <f t="shared" si="11"/>
        <v>1600000</v>
      </c>
    </row>
    <row r="950" spans="1:8" ht="14.5">
      <c r="A950" s="6" t="str">
        <f t="shared" si="9"/>
        <v>BGR PURBALINGGA_BRECEK</v>
      </c>
      <c r="B950" s="11" t="s">
        <v>856</v>
      </c>
      <c r="C950" s="11" t="s">
        <v>869</v>
      </c>
      <c r="D950" s="11">
        <v>7.6</v>
      </c>
      <c r="E950" s="7">
        <f>VLOOKUP(A950, Sheet2!$A$2:$K$8265, 11)</f>
        <v>110.10129999999999</v>
      </c>
      <c r="F950" s="7">
        <f t="shared" si="10"/>
        <v>0.95</v>
      </c>
      <c r="G950" s="8">
        <v>200000</v>
      </c>
      <c r="H950" s="9">
        <f t="shared" si="11"/>
        <v>1600000</v>
      </c>
    </row>
    <row r="951" spans="1:8" ht="14.5">
      <c r="A951" s="6" t="str">
        <f t="shared" si="9"/>
        <v>BGR PURBALINGGA_BRENGKOK</v>
      </c>
      <c r="B951" s="11" t="s">
        <v>856</v>
      </c>
      <c r="C951" s="11" t="s">
        <v>870</v>
      </c>
      <c r="D951" s="11">
        <v>10.28</v>
      </c>
      <c r="E951" s="7">
        <f>VLOOKUP(A951, Sheet2!$A$2:$K$8265, 11)</f>
        <v>110.10129999999999</v>
      </c>
      <c r="F951" s="7">
        <f t="shared" si="10"/>
        <v>1.2849999999999999</v>
      </c>
      <c r="G951" s="8">
        <v>200000</v>
      </c>
      <c r="H951" s="9">
        <f t="shared" si="11"/>
        <v>2200000</v>
      </c>
    </row>
    <row r="952" spans="1:8" ht="14.5">
      <c r="A952" s="6" t="str">
        <f t="shared" si="9"/>
        <v>BGR PURBALINGGA_BUKATEJA</v>
      </c>
      <c r="B952" s="11" t="s">
        <v>856</v>
      </c>
      <c r="C952" s="11" t="s">
        <v>871</v>
      </c>
      <c r="D952" s="11">
        <v>7.6</v>
      </c>
      <c r="E952" s="7">
        <f>VLOOKUP(A952, Sheet2!$A$2:$K$8265, 11)</f>
        <v>110.10129999999999</v>
      </c>
      <c r="F952" s="7">
        <f t="shared" si="10"/>
        <v>0.95</v>
      </c>
      <c r="G952" s="8">
        <v>200000</v>
      </c>
      <c r="H952" s="9">
        <f t="shared" si="11"/>
        <v>1600000</v>
      </c>
    </row>
    <row r="953" spans="1:8" ht="14.5">
      <c r="A953" s="6" t="str">
        <f t="shared" si="9"/>
        <v>BGR PURBALINGGA_CANDIWULAN</v>
      </c>
      <c r="B953" s="11" t="s">
        <v>856</v>
      </c>
      <c r="C953" s="11" t="s">
        <v>872</v>
      </c>
      <c r="D953" s="11">
        <v>10.28</v>
      </c>
      <c r="E953" s="7">
        <f>VLOOKUP(A953, Sheet2!$A$2:$K$8265, 11)</f>
        <v>110.10129999999999</v>
      </c>
      <c r="F953" s="7">
        <f t="shared" si="10"/>
        <v>1.2849999999999999</v>
      </c>
      <c r="G953" s="8">
        <v>200000</v>
      </c>
      <c r="H953" s="9">
        <f t="shared" si="11"/>
        <v>2200000</v>
      </c>
    </row>
    <row r="954" spans="1:8" ht="14.5">
      <c r="A954" s="6" t="str">
        <f t="shared" si="9"/>
        <v>BGR PURBALINGGA_CILAPAR</v>
      </c>
      <c r="B954" s="11" t="s">
        <v>856</v>
      </c>
      <c r="C954" s="11" t="s">
        <v>873</v>
      </c>
      <c r="D954" s="11">
        <v>7.6</v>
      </c>
      <c r="E954" s="7">
        <f>VLOOKUP(A954, Sheet2!$A$2:$K$8265, 11)</f>
        <v>110.10129999999999</v>
      </c>
      <c r="F954" s="7">
        <f t="shared" si="10"/>
        <v>0.95</v>
      </c>
      <c r="G954" s="8">
        <v>200000</v>
      </c>
      <c r="H954" s="9">
        <f t="shared" si="11"/>
        <v>1600000</v>
      </c>
    </row>
    <row r="955" spans="1:8" ht="14.5">
      <c r="A955" s="6" t="str">
        <f t="shared" si="9"/>
        <v>BGR PURBALINGGA_CIPAWON</v>
      </c>
      <c r="B955" s="11" t="s">
        <v>856</v>
      </c>
      <c r="C955" s="11" t="s">
        <v>874</v>
      </c>
      <c r="D955" s="11">
        <v>7.6</v>
      </c>
      <c r="E955" s="7">
        <f>VLOOKUP(A955, Sheet2!$A$2:$K$8265, 11)</f>
        <v>110.10129999999999</v>
      </c>
      <c r="F955" s="7">
        <f t="shared" si="10"/>
        <v>0.95</v>
      </c>
      <c r="G955" s="8">
        <v>200000</v>
      </c>
      <c r="H955" s="9">
        <f t="shared" si="11"/>
        <v>1600000</v>
      </c>
    </row>
    <row r="956" spans="1:8" ht="14.5">
      <c r="A956" s="6" t="str">
        <f t="shared" si="9"/>
        <v>BGR PURBALINGGA_DANAKERTA</v>
      </c>
      <c r="B956" s="11" t="s">
        <v>856</v>
      </c>
      <c r="C956" s="11" t="s">
        <v>875</v>
      </c>
      <c r="D956" s="11">
        <v>10.28</v>
      </c>
      <c r="E956" s="7">
        <f>VLOOKUP(A956, Sheet2!$A$2:$K$8265, 11)</f>
        <v>110.10129999999999</v>
      </c>
      <c r="F956" s="7">
        <f t="shared" si="10"/>
        <v>1.2849999999999999</v>
      </c>
      <c r="G956" s="8">
        <v>200000</v>
      </c>
      <c r="H956" s="9">
        <f t="shared" si="11"/>
        <v>2200000</v>
      </c>
    </row>
    <row r="957" spans="1:8" ht="14.5">
      <c r="A957" s="6" t="str">
        <f t="shared" si="9"/>
        <v>BGR PURBALINGGA_DANARAJA</v>
      </c>
      <c r="B957" s="11" t="s">
        <v>856</v>
      </c>
      <c r="C957" s="11" t="s">
        <v>876</v>
      </c>
      <c r="D957" s="11">
        <v>9.3800000000000008</v>
      </c>
      <c r="E957" s="7">
        <f>VLOOKUP(A957, Sheet2!$A$2:$K$8265, 11)</f>
        <v>110.10129999999999</v>
      </c>
      <c r="F957" s="7">
        <f t="shared" si="10"/>
        <v>1.1725000000000001</v>
      </c>
      <c r="G957" s="8">
        <v>200000</v>
      </c>
      <c r="H957" s="9">
        <f t="shared" si="11"/>
        <v>2000000</v>
      </c>
    </row>
    <row r="958" spans="1:8" ht="14.5">
      <c r="A958" s="6" t="str">
        <f t="shared" si="9"/>
        <v>BGR PURBALINGGA_DANARAJA</v>
      </c>
      <c r="B958" s="11" t="s">
        <v>856</v>
      </c>
      <c r="C958" s="11" t="s">
        <v>876</v>
      </c>
      <c r="D958" s="11">
        <v>10.28</v>
      </c>
      <c r="E958" s="7">
        <f>VLOOKUP(A958, Sheet2!$A$2:$K$8265, 11)</f>
        <v>110.10129999999999</v>
      </c>
      <c r="F958" s="7">
        <f t="shared" si="10"/>
        <v>1.2849999999999999</v>
      </c>
      <c r="G958" s="8">
        <v>200000</v>
      </c>
      <c r="H958" s="9">
        <f t="shared" si="11"/>
        <v>2200000</v>
      </c>
    </row>
    <row r="959" spans="1:8" ht="14.5">
      <c r="A959" s="6" t="str">
        <f t="shared" si="9"/>
        <v>BGR PURBALINGGA_DERIK</v>
      </c>
      <c r="B959" s="11" t="s">
        <v>856</v>
      </c>
      <c r="C959" s="11" t="s">
        <v>877</v>
      </c>
      <c r="D959" s="11">
        <v>10.28</v>
      </c>
      <c r="E959" s="7">
        <f>VLOOKUP(A959, Sheet2!$A$2:$K$8265, 11)</f>
        <v>110.10129999999999</v>
      </c>
      <c r="F959" s="7">
        <f t="shared" si="10"/>
        <v>1.2849999999999999</v>
      </c>
      <c r="G959" s="8">
        <v>200000</v>
      </c>
      <c r="H959" s="9">
        <f t="shared" si="11"/>
        <v>2200000</v>
      </c>
    </row>
    <row r="960" spans="1:8" ht="14.5">
      <c r="A960" s="6" t="str">
        <f t="shared" si="9"/>
        <v>BGR PURBALINGGA_DERMASARI</v>
      </c>
      <c r="B960" s="11" t="s">
        <v>856</v>
      </c>
      <c r="C960" s="11" t="s">
        <v>878</v>
      </c>
      <c r="D960" s="11">
        <v>10.28</v>
      </c>
      <c r="E960" s="7">
        <f>VLOOKUP(A960, Sheet2!$A$2:$K$8265, 11)</f>
        <v>110.10129999999999</v>
      </c>
      <c r="F960" s="7">
        <f t="shared" si="10"/>
        <v>1.2849999999999999</v>
      </c>
      <c r="G960" s="8">
        <v>200000</v>
      </c>
      <c r="H960" s="9">
        <f t="shared" si="11"/>
        <v>2200000</v>
      </c>
    </row>
    <row r="961" spans="1:8" ht="14.5">
      <c r="A961" s="6" t="str">
        <f t="shared" si="9"/>
        <v>BGR PURBALINGGA_GAMBARSARI</v>
      </c>
      <c r="B961" s="11" t="s">
        <v>856</v>
      </c>
      <c r="C961" s="11" t="s">
        <v>879</v>
      </c>
      <c r="D961" s="11">
        <v>7.6</v>
      </c>
      <c r="E961" s="7">
        <f>VLOOKUP(A961, Sheet2!$A$2:$K$8265, 11)</f>
        <v>110.10129999999999</v>
      </c>
      <c r="F961" s="7">
        <f t="shared" si="10"/>
        <v>0.95</v>
      </c>
      <c r="G961" s="8">
        <v>200000</v>
      </c>
      <c r="H961" s="9">
        <f t="shared" si="11"/>
        <v>1600000</v>
      </c>
    </row>
    <row r="962" spans="1:8" ht="14.5">
      <c r="A962" s="6" t="str">
        <f t="shared" si="9"/>
        <v>BGR PURBALINGGA_GELANG</v>
      </c>
      <c r="B962" s="11" t="s">
        <v>856</v>
      </c>
      <c r="C962" s="11" t="s">
        <v>880</v>
      </c>
      <c r="D962" s="11">
        <v>10.28</v>
      </c>
      <c r="E962" s="7">
        <f>VLOOKUP(A962, Sheet2!$A$2:$K$8265, 11)</f>
        <v>110.10129999999999</v>
      </c>
      <c r="F962" s="7">
        <f t="shared" si="10"/>
        <v>1.2849999999999999</v>
      </c>
      <c r="G962" s="8">
        <v>200000</v>
      </c>
      <c r="H962" s="9">
        <f t="shared" si="11"/>
        <v>2200000</v>
      </c>
    </row>
    <row r="963" spans="1:8" ht="14.5">
      <c r="A963" s="6" t="str">
        <f t="shared" si="9"/>
        <v>BGR PURBALINGGA_GEMBONG</v>
      </c>
      <c r="B963" s="11" t="s">
        <v>856</v>
      </c>
      <c r="C963" s="11" t="s">
        <v>881</v>
      </c>
      <c r="D963" s="11">
        <v>5.84</v>
      </c>
      <c r="E963" s="7">
        <f>VLOOKUP(A963, Sheet2!$A$2:$K$8265, 11)</f>
        <v>110.10129999999999</v>
      </c>
      <c r="F963" s="7">
        <f t="shared" si="10"/>
        <v>0.73</v>
      </c>
      <c r="G963" s="8">
        <v>200000</v>
      </c>
      <c r="H963" s="9">
        <f t="shared" si="11"/>
        <v>1200000</v>
      </c>
    </row>
    <row r="964" spans="1:8" ht="14.5">
      <c r="A964" s="6" t="str">
        <f t="shared" si="9"/>
        <v>BGR PURBALINGGA_GRANTUNG</v>
      </c>
      <c r="B964" s="11" t="s">
        <v>856</v>
      </c>
      <c r="C964" s="11" t="s">
        <v>882</v>
      </c>
      <c r="D964" s="11">
        <v>7.6</v>
      </c>
      <c r="E964" s="7">
        <f>VLOOKUP(A964, Sheet2!$A$2:$K$8265, 11)</f>
        <v>110.10129999999999</v>
      </c>
      <c r="F964" s="7">
        <f t="shared" si="10"/>
        <v>0.95</v>
      </c>
      <c r="G964" s="8">
        <v>200000</v>
      </c>
      <c r="H964" s="9">
        <f t="shared" si="11"/>
        <v>1600000</v>
      </c>
    </row>
    <row r="965" spans="1:8" ht="14.5">
      <c r="A965" s="6" t="str">
        <f t="shared" si="9"/>
        <v>BGR PURBALINGGA_GUMELEM KULON</v>
      </c>
      <c r="B965" s="11" t="s">
        <v>856</v>
      </c>
      <c r="C965" s="11" t="s">
        <v>883</v>
      </c>
      <c r="D965" s="11">
        <v>10.28</v>
      </c>
      <c r="E965" s="7">
        <f>VLOOKUP(A965, Sheet2!$A$2:$K$8265, 11)</f>
        <v>110.10129999999999</v>
      </c>
      <c r="F965" s="7">
        <f t="shared" si="10"/>
        <v>1.2849999999999999</v>
      </c>
      <c r="G965" s="8">
        <v>200000</v>
      </c>
      <c r="H965" s="9">
        <f t="shared" si="11"/>
        <v>2200000</v>
      </c>
    </row>
    <row r="966" spans="1:8" ht="14.5">
      <c r="A966" s="6" t="str">
        <f t="shared" si="9"/>
        <v>BGR PURBALINGGA_GUMIWANG</v>
      </c>
      <c r="B966" s="11" t="s">
        <v>856</v>
      </c>
      <c r="C966" s="11" t="s">
        <v>884</v>
      </c>
      <c r="D966" s="11">
        <v>7.6</v>
      </c>
      <c r="E966" s="7">
        <f>VLOOKUP(A966, Sheet2!$A$2:$K$8265, 11)</f>
        <v>110.10129999999999</v>
      </c>
      <c r="F966" s="7">
        <f t="shared" si="10"/>
        <v>0.95</v>
      </c>
      <c r="G966" s="8">
        <v>200000</v>
      </c>
      <c r="H966" s="9">
        <f t="shared" si="11"/>
        <v>1600000</v>
      </c>
    </row>
    <row r="967" spans="1:8" ht="14.5">
      <c r="A967" s="6" t="str">
        <f t="shared" si="9"/>
        <v>BGR PURBALINGGA_JATISABA</v>
      </c>
      <c r="B967" s="11" t="s">
        <v>856</v>
      </c>
      <c r="C967" s="11" t="s">
        <v>885</v>
      </c>
      <c r="D967" s="11">
        <v>7.6</v>
      </c>
      <c r="E967" s="7">
        <f>VLOOKUP(A967, Sheet2!$A$2:$K$8265, 11)</f>
        <v>110.10129999999999</v>
      </c>
      <c r="F967" s="7">
        <f t="shared" si="10"/>
        <v>0.95</v>
      </c>
      <c r="G967" s="8">
        <v>200000</v>
      </c>
      <c r="H967" s="9">
        <f t="shared" si="11"/>
        <v>1600000</v>
      </c>
    </row>
    <row r="968" spans="1:8" ht="14.5">
      <c r="A968" s="6" t="str">
        <f t="shared" si="9"/>
        <v>BGR PURBALINGGA_JETIS</v>
      </c>
      <c r="B968" s="11" t="s">
        <v>856</v>
      </c>
      <c r="C968" s="11" t="s">
        <v>886</v>
      </c>
      <c r="D968" s="11">
        <v>7.6</v>
      </c>
      <c r="E968" s="7">
        <f>VLOOKUP(A968, Sheet2!$A$2:$K$8265, 11)</f>
        <v>110.10129999999999</v>
      </c>
      <c r="F968" s="7">
        <f t="shared" si="10"/>
        <v>0.95</v>
      </c>
      <c r="G968" s="8">
        <v>200000</v>
      </c>
      <c r="H968" s="9">
        <f t="shared" si="11"/>
        <v>1600000</v>
      </c>
    </row>
    <row r="969" spans="1:8" ht="14.5">
      <c r="A969" s="6" t="str">
        <f t="shared" si="9"/>
        <v>BGR PURBALINGGA_KALIALANG</v>
      </c>
      <c r="B969" s="11" t="s">
        <v>856</v>
      </c>
      <c r="C969" s="11" t="s">
        <v>887</v>
      </c>
      <c r="D969" s="11">
        <v>7.6</v>
      </c>
      <c r="E969" s="7">
        <f>VLOOKUP(A969, Sheet2!$A$2:$K$8265, 11)</f>
        <v>110.10129999999999</v>
      </c>
      <c r="F969" s="7">
        <f t="shared" si="10"/>
        <v>0.95</v>
      </c>
      <c r="G969" s="8">
        <v>200000</v>
      </c>
      <c r="H969" s="9">
        <f t="shared" si="11"/>
        <v>1600000</v>
      </c>
    </row>
    <row r="970" spans="1:8" ht="14.5">
      <c r="A970" s="6" t="str">
        <f t="shared" si="9"/>
        <v>BGR PURBALINGGA_KALICUPAK KIDUL</v>
      </c>
      <c r="B970" s="11" t="s">
        <v>856</v>
      </c>
      <c r="C970" s="11" t="s">
        <v>888</v>
      </c>
      <c r="D970" s="11">
        <v>9.3800000000000008</v>
      </c>
      <c r="E970" s="7">
        <f>VLOOKUP(A970, Sheet2!$A$2:$K$8265, 11)</f>
        <v>110.10129999999999</v>
      </c>
      <c r="F970" s="7">
        <f t="shared" si="10"/>
        <v>1.1725000000000001</v>
      </c>
      <c r="G970" s="8">
        <v>200000</v>
      </c>
      <c r="H970" s="9">
        <f t="shared" si="11"/>
        <v>2000000</v>
      </c>
    </row>
    <row r="971" spans="1:8" ht="14.5">
      <c r="A971" s="6" t="str">
        <f t="shared" si="9"/>
        <v>BGR PURBALINGGA_KALIGONDANG</v>
      </c>
      <c r="B971" s="11" t="s">
        <v>856</v>
      </c>
      <c r="C971" s="11" t="s">
        <v>889</v>
      </c>
      <c r="D971" s="11">
        <v>7.6</v>
      </c>
      <c r="E971" s="7">
        <f>VLOOKUP(A971, Sheet2!$A$2:$K$8265, 11)</f>
        <v>110.10129999999999</v>
      </c>
      <c r="F971" s="7">
        <f t="shared" si="10"/>
        <v>0.95</v>
      </c>
      <c r="G971" s="8">
        <v>200000</v>
      </c>
      <c r="H971" s="9">
        <f t="shared" si="11"/>
        <v>1600000</v>
      </c>
    </row>
    <row r="972" spans="1:8" ht="14.5">
      <c r="A972" s="6" t="str">
        <f t="shared" si="9"/>
        <v>BGR PURBALINGGA_KALILANDAK</v>
      </c>
      <c r="B972" s="11" t="s">
        <v>856</v>
      </c>
      <c r="C972" s="11" t="s">
        <v>890</v>
      </c>
      <c r="D972" s="11">
        <v>10.28</v>
      </c>
      <c r="E972" s="7">
        <f>VLOOKUP(A972, Sheet2!$A$2:$K$8265, 11)</f>
        <v>110.10129999999999</v>
      </c>
      <c r="F972" s="7">
        <f t="shared" si="10"/>
        <v>1.2849999999999999</v>
      </c>
      <c r="G972" s="8">
        <v>200000</v>
      </c>
      <c r="H972" s="9">
        <f t="shared" si="11"/>
        <v>2200000</v>
      </c>
    </row>
    <row r="973" spans="1:8" ht="14.5">
      <c r="A973" s="6" t="str">
        <f t="shared" si="9"/>
        <v>BGR PURBALINGGA_KALIMANDI</v>
      </c>
      <c r="B973" s="11" t="s">
        <v>856</v>
      </c>
      <c r="C973" s="11" t="s">
        <v>891</v>
      </c>
      <c r="D973" s="11">
        <v>10.28</v>
      </c>
      <c r="E973" s="7">
        <f>VLOOKUP(A973, Sheet2!$A$2:$K$8265, 11)</f>
        <v>110.10129999999999</v>
      </c>
      <c r="F973" s="7">
        <f t="shared" si="10"/>
        <v>1.2849999999999999</v>
      </c>
      <c r="G973" s="8">
        <v>200000</v>
      </c>
      <c r="H973" s="9">
        <f t="shared" si="11"/>
        <v>2200000</v>
      </c>
    </row>
    <row r="974" spans="1:8" ht="14.5">
      <c r="A974" s="6" t="str">
        <f t="shared" si="9"/>
        <v>BGR PURBALINGGA_KALIWINASUH</v>
      </c>
      <c r="B974" s="11" t="s">
        <v>856</v>
      </c>
      <c r="C974" s="11" t="s">
        <v>892</v>
      </c>
      <c r="D974" s="11">
        <v>10.28</v>
      </c>
      <c r="E974" s="7">
        <f>VLOOKUP(A974, Sheet2!$A$2:$K$8265, 11)</f>
        <v>110.10129999999999</v>
      </c>
      <c r="F974" s="7">
        <f t="shared" si="10"/>
        <v>1.2849999999999999</v>
      </c>
      <c r="G974" s="8">
        <v>200000</v>
      </c>
      <c r="H974" s="9">
        <f t="shared" si="11"/>
        <v>2200000</v>
      </c>
    </row>
    <row r="975" spans="1:8" ht="14.5">
      <c r="A975" s="6" t="str">
        <f t="shared" si="9"/>
        <v>BGR PURBALINGGA_KANDING</v>
      </c>
      <c r="B975" s="11" t="s">
        <v>856</v>
      </c>
      <c r="C975" s="11" t="s">
        <v>893</v>
      </c>
      <c r="D975" s="11">
        <v>9.3800000000000008</v>
      </c>
      <c r="E975" s="7">
        <f>VLOOKUP(A975, Sheet2!$A$2:$K$8265, 11)</f>
        <v>110.10129999999999</v>
      </c>
      <c r="F975" s="7">
        <f t="shared" si="10"/>
        <v>1.1725000000000001</v>
      </c>
      <c r="G975" s="8">
        <v>200000</v>
      </c>
      <c r="H975" s="9">
        <f t="shared" si="11"/>
        <v>2000000</v>
      </c>
    </row>
    <row r="976" spans="1:8" ht="14.5">
      <c r="A976" s="6" t="str">
        <f t="shared" si="9"/>
        <v>BGR PURBALINGGA_KARANGCENGIS</v>
      </c>
      <c r="B976" s="11" t="s">
        <v>856</v>
      </c>
      <c r="C976" s="11" t="s">
        <v>894</v>
      </c>
      <c r="D976" s="11">
        <v>7.6</v>
      </c>
      <c r="E976" s="7">
        <f>VLOOKUP(A976, Sheet2!$A$2:$K$8265, 11)</f>
        <v>110.10129999999999</v>
      </c>
      <c r="F976" s="7">
        <f t="shared" si="10"/>
        <v>0.95</v>
      </c>
      <c r="G976" s="8">
        <v>200000</v>
      </c>
      <c r="H976" s="9">
        <f t="shared" si="11"/>
        <v>1600000</v>
      </c>
    </row>
    <row r="977" spans="1:8" ht="14.5">
      <c r="A977" s="6" t="str">
        <f t="shared" si="9"/>
        <v>BGR PURBALINGGA_KARANGGEDANG</v>
      </c>
      <c r="B977" s="11" t="s">
        <v>856</v>
      </c>
      <c r="C977" s="11" t="s">
        <v>895</v>
      </c>
      <c r="D977" s="11">
        <v>7.6</v>
      </c>
      <c r="E977" s="7">
        <f>VLOOKUP(A977, Sheet2!$A$2:$K$8265, 11)</f>
        <v>110.10129999999999</v>
      </c>
      <c r="F977" s="7">
        <f t="shared" si="10"/>
        <v>0.95</v>
      </c>
      <c r="G977" s="8">
        <v>200000</v>
      </c>
      <c r="H977" s="9">
        <f t="shared" si="11"/>
        <v>1600000</v>
      </c>
    </row>
    <row r="978" spans="1:8" ht="14.5">
      <c r="A978" s="6" t="str">
        <f t="shared" si="9"/>
        <v>BGR PURBALINGGA_KARANGJATI</v>
      </c>
      <c r="B978" s="11" t="s">
        <v>856</v>
      </c>
      <c r="C978" s="11" t="s">
        <v>896</v>
      </c>
      <c r="D978" s="11">
        <v>10.28</v>
      </c>
      <c r="E978" s="7">
        <f>VLOOKUP(A978, Sheet2!$A$2:$K$8265, 11)</f>
        <v>110.10129999999999</v>
      </c>
      <c r="F978" s="7">
        <f t="shared" si="10"/>
        <v>1.2849999999999999</v>
      </c>
      <c r="G978" s="8">
        <v>200000</v>
      </c>
      <c r="H978" s="9">
        <f t="shared" si="11"/>
        <v>2200000</v>
      </c>
    </row>
    <row r="979" spans="1:8" ht="14.5">
      <c r="A979" s="6" t="str">
        <f t="shared" si="9"/>
        <v>BGR PURBALINGGA_KARANGJOHO</v>
      </c>
      <c r="B979" s="11" t="s">
        <v>856</v>
      </c>
      <c r="C979" s="11" t="s">
        <v>897</v>
      </c>
      <c r="D979" s="11">
        <v>7.6</v>
      </c>
      <c r="E979" s="7">
        <f>VLOOKUP(A979, Sheet2!$A$2:$K$8265, 11)</f>
        <v>110.10129999999999</v>
      </c>
      <c r="F979" s="7">
        <f t="shared" si="10"/>
        <v>0.95</v>
      </c>
      <c r="G979" s="8">
        <v>200000</v>
      </c>
      <c r="H979" s="9">
        <f t="shared" si="11"/>
        <v>1600000</v>
      </c>
    </row>
    <row r="980" spans="1:8" ht="14.5">
      <c r="A980" s="6" t="str">
        <f t="shared" si="9"/>
        <v>BGR PURBALINGGA_KARANGKEMIRI</v>
      </c>
      <c r="B980" s="11" t="s">
        <v>856</v>
      </c>
      <c r="C980" s="11" t="s">
        <v>32</v>
      </c>
      <c r="D980" s="11">
        <v>7.6</v>
      </c>
      <c r="E980" s="7">
        <f>VLOOKUP(A980, Sheet2!$A$2:$K$8265, 11)</f>
        <v>110.10129999999999</v>
      </c>
      <c r="F980" s="7">
        <f t="shared" si="10"/>
        <v>0.95</v>
      </c>
      <c r="G980" s="8">
        <v>200000</v>
      </c>
      <c r="H980" s="9">
        <f t="shared" si="11"/>
        <v>1600000</v>
      </c>
    </row>
    <row r="981" spans="1:8" ht="14.5">
      <c r="A981" s="6" t="str">
        <f t="shared" si="9"/>
        <v>BGR PURBALINGGA_KARANGNANGKA</v>
      </c>
      <c r="B981" s="11" t="s">
        <v>856</v>
      </c>
      <c r="C981" s="11" t="s">
        <v>898</v>
      </c>
      <c r="D981" s="11">
        <v>7.6</v>
      </c>
      <c r="E981" s="7">
        <f>VLOOKUP(A981, Sheet2!$A$2:$K$8265, 11)</f>
        <v>110.10129999999999</v>
      </c>
      <c r="F981" s="7">
        <f t="shared" si="10"/>
        <v>0.95</v>
      </c>
      <c r="G981" s="8">
        <v>200000</v>
      </c>
      <c r="H981" s="9">
        <f t="shared" si="11"/>
        <v>1600000</v>
      </c>
    </row>
    <row r="982" spans="1:8" ht="14.5">
      <c r="A982" s="6" t="str">
        <f t="shared" si="9"/>
        <v>BGR PURBALINGGA_KARANGRAU</v>
      </c>
      <c r="B982" s="11" t="s">
        <v>856</v>
      </c>
      <c r="C982" s="11" t="s">
        <v>899</v>
      </c>
      <c r="D982" s="11">
        <v>9.3800000000000008</v>
      </c>
      <c r="E982" s="7">
        <f>VLOOKUP(A982, Sheet2!$A$2:$K$8265, 11)</f>
        <v>110.10129999999999</v>
      </c>
      <c r="F982" s="7">
        <f t="shared" si="10"/>
        <v>1.1725000000000001</v>
      </c>
      <c r="G982" s="8">
        <v>200000</v>
      </c>
      <c r="H982" s="9">
        <f t="shared" si="11"/>
        <v>2000000</v>
      </c>
    </row>
    <row r="983" spans="1:8" ht="14.5">
      <c r="A983" s="6" t="str">
        <f t="shared" si="9"/>
        <v>BGR PURBALINGGA_KARANGSALAM</v>
      </c>
      <c r="B983" s="11" t="s">
        <v>856</v>
      </c>
      <c r="C983" s="11" t="s">
        <v>900</v>
      </c>
      <c r="D983" s="11">
        <v>9.3800000000000008</v>
      </c>
      <c r="E983" s="7">
        <f>VLOOKUP(A983, Sheet2!$A$2:$K$8265, 11)</f>
        <v>110.10129999999999</v>
      </c>
      <c r="F983" s="7">
        <f t="shared" si="10"/>
        <v>1.1725000000000001</v>
      </c>
      <c r="G983" s="8">
        <v>200000</v>
      </c>
      <c r="H983" s="9">
        <f t="shared" si="11"/>
        <v>2000000</v>
      </c>
    </row>
    <row r="984" spans="1:8" ht="14.5">
      <c r="A984" s="6" t="str">
        <f t="shared" si="9"/>
        <v>BGR PURBALINGGA_KARANGSALAM</v>
      </c>
      <c r="B984" s="11" t="s">
        <v>856</v>
      </c>
      <c r="C984" s="11" t="s">
        <v>900</v>
      </c>
      <c r="D984" s="11">
        <v>10.28</v>
      </c>
      <c r="E984" s="7">
        <f>VLOOKUP(A984, Sheet2!$A$2:$K$8265, 11)</f>
        <v>110.10129999999999</v>
      </c>
      <c r="F984" s="7">
        <f t="shared" si="10"/>
        <v>1.2849999999999999</v>
      </c>
      <c r="G984" s="8">
        <v>200000</v>
      </c>
      <c r="H984" s="9">
        <f t="shared" si="11"/>
        <v>2200000</v>
      </c>
    </row>
    <row r="985" spans="1:8" ht="14.5">
      <c r="A985" s="6" t="str">
        <f t="shared" si="9"/>
        <v>BGR PURBALINGGA_KARANGSARI</v>
      </c>
      <c r="B985" s="11" t="s">
        <v>856</v>
      </c>
      <c r="C985" s="11" t="s">
        <v>298</v>
      </c>
      <c r="D985" s="11">
        <v>7.6</v>
      </c>
      <c r="E985" s="7">
        <f>VLOOKUP(A985, Sheet2!$A$2:$K$8265, 11)</f>
        <v>110.10129999999999</v>
      </c>
      <c r="F985" s="7">
        <f t="shared" si="10"/>
        <v>0.95</v>
      </c>
      <c r="G985" s="8">
        <v>200000</v>
      </c>
      <c r="H985" s="9">
        <f t="shared" si="11"/>
        <v>1600000</v>
      </c>
    </row>
    <row r="986" spans="1:8" ht="14.5">
      <c r="A986" s="6" t="str">
        <f t="shared" si="9"/>
        <v>BGR PURBALINGGA_KARANGTENGAH</v>
      </c>
      <c r="B986" s="11" t="s">
        <v>856</v>
      </c>
      <c r="C986" s="11" t="s">
        <v>409</v>
      </c>
      <c r="D986" s="11">
        <v>7.6</v>
      </c>
      <c r="E986" s="7">
        <f>VLOOKUP(A986, Sheet2!$A$2:$K$8265, 11)</f>
        <v>110.10129999999999</v>
      </c>
      <c r="F986" s="7">
        <f t="shared" si="10"/>
        <v>0.95</v>
      </c>
      <c r="G986" s="8">
        <v>200000</v>
      </c>
      <c r="H986" s="9">
        <f t="shared" si="11"/>
        <v>1600000</v>
      </c>
    </row>
    <row r="987" spans="1:8" ht="14.5">
      <c r="A987" s="6" t="str">
        <f t="shared" si="9"/>
        <v>BGR PURBALINGGA_KEBUTUH</v>
      </c>
      <c r="B987" s="11" t="s">
        <v>856</v>
      </c>
      <c r="C987" s="11" t="s">
        <v>901</v>
      </c>
      <c r="D987" s="11">
        <v>7.6</v>
      </c>
      <c r="E987" s="7">
        <f>VLOOKUP(A987, Sheet2!$A$2:$K$8265, 11)</f>
        <v>110.10129999999999</v>
      </c>
      <c r="F987" s="7">
        <f t="shared" si="10"/>
        <v>0.95</v>
      </c>
      <c r="G987" s="8">
        <v>200000</v>
      </c>
      <c r="H987" s="9">
        <f t="shared" si="11"/>
        <v>1600000</v>
      </c>
    </row>
    <row r="988" spans="1:8" ht="14.5">
      <c r="A988" s="6" t="str">
        <f t="shared" si="9"/>
        <v>BGR PURBALINGGA_KECITRAN</v>
      </c>
      <c r="B988" s="11" t="s">
        <v>856</v>
      </c>
      <c r="C988" s="11" t="s">
        <v>902</v>
      </c>
      <c r="D988" s="11">
        <v>10.28</v>
      </c>
      <c r="E988" s="7">
        <f>VLOOKUP(A988, Sheet2!$A$2:$K$8265, 11)</f>
        <v>110.10129999999999</v>
      </c>
      <c r="F988" s="7">
        <f t="shared" si="10"/>
        <v>1.2849999999999999</v>
      </c>
      <c r="G988" s="8">
        <v>200000</v>
      </c>
      <c r="H988" s="9">
        <f t="shared" si="11"/>
        <v>2200000</v>
      </c>
    </row>
    <row r="989" spans="1:8" ht="14.5">
      <c r="A989" s="6" t="str">
        <f t="shared" si="9"/>
        <v>BGR PURBALINGGA_KEDARPAN</v>
      </c>
      <c r="B989" s="11" t="s">
        <v>856</v>
      </c>
      <c r="C989" s="11" t="s">
        <v>903</v>
      </c>
      <c r="D989" s="11">
        <v>7.6</v>
      </c>
      <c r="E989" s="7">
        <f>VLOOKUP(A989, Sheet2!$A$2:$K$8265, 11)</f>
        <v>110.10129999999999</v>
      </c>
      <c r="F989" s="7">
        <f t="shared" si="10"/>
        <v>0.95</v>
      </c>
      <c r="G989" s="8">
        <v>200000</v>
      </c>
      <c r="H989" s="9">
        <f t="shared" si="11"/>
        <v>1600000</v>
      </c>
    </row>
    <row r="990" spans="1:8" ht="14.5">
      <c r="A990" s="6" t="str">
        <f t="shared" si="9"/>
        <v>BGR PURBALINGGA_KEDAWUNG</v>
      </c>
      <c r="B990" s="11" t="s">
        <v>856</v>
      </c>
      <c r="C990" s="11" t="s">
        <v>300</v>
      </c>
      <c r="D990" s="11">
        <v>10.28</v>
      </c>
      <c r="E990" s="7">
        <f>VLOOKUP(A990, Sheet2!$A$2:$K$8265, 11)</f>
        <v>110.10129999999999</v>
      </c>
      <c r="F990" s="7">
        <f t="shared" si="10"/>
        <v>1.2849999999999999</v>
      </c>
      <c r="G990" s="8">
        <v>200000</v>
      </c>
      <c r="H990" s="9">
        <f t="shared" si="11"/>
        <v>2200000</v>
      </c>
    </row>
    <row r="991" spans="1:8" ht="14.5">
      <c r="A991" s="6" t="str">
        <f t="shared" si="9"/>
        <v>BGR PURBALINGGA_KEDUNGBENDA</v>
      </c>
      <c r="B991" s="11" t="s">
        <v>856</v>
      </c>
      <c r="C991" s="11" t="s">
        <v>904</v>
      </c>
      <c r="D991" s="11">
        <v>7.6</v>
      </c>
      <c r="E991" s="7">
        <f>VLOOKUP(A991, Sheet2!$A$2:$K$8265, 11)</f>
        <v>110.10129999999999</v>
      </c>
      <c r="F991" s="7">
        <f t="shared" si="10"/>
        <v>0.95</v>
      </c>
      <c r="G991" s="8">
        <v>200000</v>
      </c>
      <c r="H991" s="9">
        <f t="shared" si="11"/>
        <v>1600000</v>
      </c>
    </row>
    <row r="992" spans="1:8" ht="14.5">
      <c r="A992" s="6" t="str">
        <f t="shared" si="9"/>
        <v>BGR PURBALINGGA_KEDUNGGEDE</v>
      </c>
      <c r="B992" s="11" t="s">
        <v>856</v>
      </c>
      <c r="C992" s="11" t="s">
        <v>36</v>
      </c>
      <c r="D992" s="11">
        <v>9.3800000000000008</v>
      </c>
      <c r="E992" s="7">
        <f>VLOOKUP(A992, Sheet2!$A$2:$K$8265, 11)</f>
        <v>110.10129999999999</v>
      </c>
      <c r="F992" s="7">
        <f t="shared" si="10"/>
        <v>1.1725000000000001</v>
      </c>
      <c r="G992" s="8">
        <v>200000</v>
      </c>
      <c r="H992" s="9">
        <f t="shared" si="11"/>
        <v>2000000</v>
      </c>
    </row>
    <row r="993" spans="1:8" ht="14.5">
      <c r="A993" s="6" t="str">
        <f t="shared" si="9"/>
        <v>BGR PURBALINGGA_KEDUNGJATI</v>
      </c>
      <c r="B993" s="11" t="s">
        <v>856</v>
      </c>
      <c r="C993" s="11" t="s">
        <v>905</v>
      </c>
      <c r="D993" s="11">
        <v>7.6</v>
      </c>
      <c r="E993" s="7">
        <f>VLOOKUP(A993, Sheet2!$A$2:$K$8265, 11)</f>
        <v>110.10129999999999</v>
      </c>
      <c r="F993" s="7">
        <f t="shared" si="10"/>
        <v>0.95</v>
      </c>
      <c r="G993" s="8">
        <v>200000</v>
      </c>
      <c r="H993" s="9">
        <f t="shared" si="11"/>
        <v>1600000</v>
      </c>
    </row>
    <row r="994" spans="1:8" ht="14.5">
      <c r="A994" s="6" t="str">
        <f t="shared" si="9"/>
        <v>BGR PURBALINGGA_KEDUNGLEGOK</v>
      </c>
      <c r="B994" s="11" t="s">
        <v>856</v>
      </c>
      <c r="C994" s="11" t="s">
        <v>906</v>
      </c>
      <c r="D994" s="11">
        <v>7.6</v>
      </c>
      <c r="E994" s="7">
        <f>VLOOKUP(A994, Sheet2!$A$2:$K$8265, 11)</f>
        <v>110.10129999999999</v>
      </c>
      <c r="F994" s="7">
        <f t="shared" si="10"/>
        <v>0.95</v>
      </c>
      <c r="G994" s="8">
        <v>200000</v>
      </c>
      <c r="H994" s="9">
        <f t="shared" si="11"/>
        <v>1600000</v>
      </c>
    </row>
    <row r="995" spans="1:8" ht="14.5">
      <c r="A995" s="6" t="str">
        <f t="shared" si="9"/>
        <v>BGR PURBALINGGA_KEDUNGMENJANGAN</v>
      </c>
      <c r="B995" s="11" t="s">
        <v>856</v>
      </c>
      <c r="C995" s="11" t="s">
        <v>907</v>
      </c>
      <c r="D995" s="11">
        <v>7.6</v>
      </c>
      <c r="E995" s="7">
        <f>VLOOKUP(A995, Sheet2!$A$2:$K$8265, 11)</f>
        <v>110.10129999999999</v>
      </c>
      <c r="F995" s="7">
        <f t="shared" si="10"/>
        <v>0.95</v>
      </c>
      <c r="G995" s="8">
        <v>200000</v>
      </c>
      <c r="H995" s="9">
        <f t="shared" si="11"/>
        <v>1600000</v>
      </c>
    </row>
    <row r="996" spans="1:8" ht="14.5">
      <c r="A996" s="6" t="str">
        <f t="shared" si="9"/>
        <v>BGR PURBALINGGA_KEDUNGUTER</v>
      </c>
      <c r="B996" s="11" t="s">
        <v>856</v>
      </c>
      <c r="C996" s="11" t="s">
        <v>908</v>
      </c>
      <c r="D996" s="11">
        <v>9.3800000000000008</v>
      </c>
      <c r="E996" s="7">
        <f>VLOOKUP(A996, Sheet2!$A$2:$K$8265, 11)</f>
        <v>110.10129999999999</v>
      </c>
      <c r="F996" s="7">
        <f t="shared" si="10"/>
        <v>1.1725000000000001</v>
      </c>
      <c r="G996" s="8">
        <v>200000</v>
      </c>
      <c r="H996" s="9">
        <f t="shared" si="11"/>
        <v>2000000</v>
      </c>
    </row>
    <row r="997" spans="1:8" ht="14.5">
      <c r="A997" s="6" t="str">
        <f t="shared" si="9"/>
        <v>BGR PURBALINGGA_KEJAWAR</v>
      </c>
      <c r="B997" s="11" t="s">
        <v>856</v>
      </c>
      <c r="C997" s="11" t="s">
        <v>909</v>
      </c>
      <c r="D997" s="11">
        <v>9.3800000000000008</v>
      </c>
      <c r="E997" s="7">
        <f>VLOOKUP(A997, Sheet2!$A$2:$K$8265, 11)</f>
        <v>110.10129999999999</v>
      </c>
      <c r="F997" s="7">
        <f t="shared" si="10"/>
        <v>1.1725000000000001</v>
      </c>
      <c r="G997" s="8">
        <v>200000</v>
      </c>
      <c r="H997" s="9">
        <f t="shared" si="11"/>
        <v>2000000</v>
      </c>
    </row>
    <row r="998" spans="1:8" ht="14.5">
      <c r="A998" s="6" t="str">
        <f t="shared" si="9"/>
        <v>BGR PURBALINGGA_KEJOBONG</v>
      </c>
      <c r="B998" s="11" t="s">
        <v>856</v>
      </c>
      <c r="C998" s="11" t="s">
        <v>910</v>
      </c>
      <c r="D998" s="11">
        <v>7.6</v>
      </c>
      <c r="E998" s="7">
        <f>VLOOKUP(A998, Sheet2!$A$2:$K$8265, 11)</f>
        <v>110.10129999999999</v>
      </c>
      <c r="F998" s="7">
        <f t="shared" si="10"/>
        <v>0.95</v>
      </c>
      <c r="G998" s="8">
        <v>200000</v>
      </c>
      <c r="H998" s="9">
        <f t="shared" si="11"/>
        <v>1600000</v>
      </c>
    </row>
    <row r="999" spans="1:8" ht="14.5">
      <c r="A999" s="6" t="str">
        <f t="shared" si="9"/>
        <v>BGR PURBALINGGA_KEMANGKON</v>
      </c>
      <c r="B999" s="11" t="s">
        <v>856</v>
      </c>
      <c r="C999" s="11" t="s">
        <v>911</v>
      </c>
      <c r="D999" s="11">
        <v>7.6</v>
      </c>
      <c r="E999" s="7">
        <f>VLOOKUP(A999, Sheet2!$A$2:$K$8265, 11)</f>
        <v>110.10129999999999</v>
      </c>
      <c r="F999" s="7">
        <f t="shared" si="10"/>
        <v>0.95</v>
      </c>
      <c r="G999" s="8">
        <v>200000</v>
      </c>
      <c r="H999" s="9">
        <f t="shared" si="11"/>
        <v>1600000</v>
      </c>
    </row>
    <row r="1000" spans="1:8" ht="14.5">
      <c r="A1000" s="6" t="str">
        <f t="shared" si="9"/>
        <v>BGR PURBALINGGA_KEMAWI</v>
      </c>
      <c r="B1000" s="11" t="s">
        <v>856</v>
      </c>
      <c r="C1000" s="11" t="s">
        <v>912</v>
      </c>
      <c r="D1000" s="11">
        <v>9.3800000000000008</v>
      </c>
      <c r="E1000" s="7">
        <f>VLOOKUP(A1000, Sheet2!$A$2:$K$8265, 11)</f>
        <v>110.10129999999999</v>
      </c>
      <c r="F1000" s="7">
        <f t="shared" si="10"/>
        <v>1.1725000000000001</v>
      </c>
      <c r="G1000" s="8">
        <v>200000</v>
      </c>
      <c r="H1000" s="9">
        <f t="shared" si="11"/>
        <v>2000000</v>
      </c>
    </row>
    <row r="1001" spans="1:8" ht="14.5">
      <c r="A1001" s="6" t="str">
        <f t="shared" si="9"/>
        <v>BGR PURBALINGGA_KEMBANGAN</v>
      </c>
      <c r="B1001" s="11" t="s">
        <v>856</v>
      </c>
      <c r="C1001" s="11" t="s">
        <v>913</v>
      </c>
      <c r="D1001" s="11">
        <v>7.6</v>
      </c>
      <c r="E1001" s="7">
        <f>VLOOKUP(A1001, Sheet2!$A$2:$K$8265, 11)</f>
        <v>110.10129999999999</v>
      </c>
      <c r="F1001" s="7">
        <f t="shared" si="10"/>
        <v>0.95</v>
      </c>
      <c r="G1001" s="8">
        <v>200000</v>
      </c>
      <c r="H1001" s="9">
        <f t="shared" si="11"/>
        <v>1600000</v>
      </c>
    </row>
    <row r="1002" spans="1:8" ht="14.5">
      <c r="A1002" s="6" t="str">
        <f t="shared" si="9"/>
        <v>BGR PURBALINGGA_KEMBARAN WETAN</v>
      </c>
      <c r="B1002" s="11" t="s">
        <v>856</v>
      </c>
      <c r="C1002" s="11" t="s">
        <v>914</v>
      </c>
      <c r="D1002" s="11">
        <v>7.6</v>
      </c>
      <c r="E1002" s="7">
        <f>VLOOKUP(A1002, Sheet2!$A$2:$K$8265, 11)</f>
        <v>110.10129999999999</v>
      </c>
      <c r="F1002" s="7">
        <f t="shared" si="10"/>
        <v>0.95</v>
      </c>
      <c r="G1002" s="8">
        <v>200000</v>
      </c>
      <c r="H1002" s="9">
        <f t="shared" si="11"/>
        <v>1600000</v>
      </c>
    </row>
    <row r="1003" spans="1:8" ht="14.5">
      <c r="A1003" s="6" t="str">
        <f t="shared" si="9"/>
        <v>BGR PURBALINGGA_KEMRANGGON</v>
      </c>
      <c r="B1003" s="11" t="s">
        <v>856</v>
      </c>
      <c r="C1003" s="11" t="s">
        <v>915</v>
      </c>
      <c r="D1003" s="11">
        <v>10.28</v>
      </c>
      <c r="E1003" s="7">
        <f>VLOOKUP(A1003, Sheet2!$A$2:$K$8265, 11)</f>
        <v>110.10129999999999</v>
      </c>
      <c r="F1003" s="7">
        <f t="shared" si="10"/>
        <v>1.2849999999999999</v>
      </c>
      <c r="G1003" s="8">
        <v>200000</v>
      </c>
      <c r="H1003" s="9">
        <f t="shared" si="11"/>
        <v>2200000</v>
      </c>
    </row>
    <row r="1004" spans="1:8" ht="14.5">
      <c r="A1004" s="6" t="str">
        <f t="shared" si="9"/>
        <v>BGR PURBALINGGA_KERTAYASA</v>
      </c>
      <c r="B1004" s="11" t="s">
        <v>856</v>
      </c>
      <c r="C1004" s="11" t="s">
        <v>916</v>
      </c>
      <c r="D1004" s="11">
        <v>10.28</v>
      </c>
      <c r="E1004" s="7">
        <f>VLOOKUP(A1004, Sheet2!$A$2:$K$8265, 11)</f>
        <v>110.10129999999999</v>
      </c>
      <c r="F1004" s="7">
        <f t="shared" si="10"/>
        <v>1.2849999999999999</v>
      </c>
      <c r="G1004" s="8">
        <v>200000</v>
      </c>
      <c r="H1004" s="9">
        <f t="shared" si="11"/>
        <v>2200000</v>
      </c>
    </row>
    <row r="1005" spans="1:8" ht="14.5">
      <c r="A1005" s="6" t="str">
        <f t="shared" si="9"/>
        <v>BGR PURBALINGGA_KINCANG</v>
      </c>
      <c r="B1005" s="11" t="s">
        <v>856</v>
      </c>
      <c r="C1005" s="11" t="s">
        <v>917</v>
      </c>
      <c r="D1005" s="11">
        <v>10.28</v>
      </c>
      <c r="E1005" s="7">
        <f>VLOOKUP(A1005, Sheet2!$A$2:$K$8265, 11)</f>
        <v>110.10129999999999</v>
      </c>
      <c r="F1005" s="7">
        <f t="shared" si="10"/>
        <v>1.2849999999999999</v>
      </c>
      <c r="G1005" s="8">
        <v>200000</v>
      </c>
      <c r="H1005" s="9">
        <f t="shared" si="11"/>
        <v>2200000</v>
      </c>
    </row>
    <row r="1006" spans="1:8" ht="14.5">
      <c r="A1006" s="6" t="str">
        <f t="shared" si="9"/>
        <v>BGR PURBALINGGA_KLAMPOK</v>
      </c>
      <c r="B1006" s="11" t="s">
        <v>856</v>
      </c>
      <c r="C1006" s="11" t="s">
        <v>808</v>
      </c>
      <c r="D1006" s="11">
        <v>10.28</v>
      </c>
      <c r="E1006" s="7">
        <f>VLOOKUP(A1006, Sheet2!$A$2:$K$8265, 11)</f>
        <v>110.10129999999999</v>
      </c>
      <c r="F1006" s="7">
        <f t="shared" si="10"/>
        <v>1.2849999999999999</v>
      </c>
      <c r="G1006" s="8">
        <v>200000</v>
      </c>
      <c r="H1006" s="9">
        <f t="shared" si="11"/>
        <v>2200000</v>
      </c>
    </row>
    <row r="1007" spans="1:8" ht="14.5">
      <c r="A1007" s="6" t="str">
        <f t="shared" si="9"/>
        <v>BGR PURBALINGGA_KLAPA</v>
      </c>
      <c r="B1007" s="11" t="s">
        <v>856</v>
      </c>
      <c r="C1007" s="11" t="s">
        <v>918</v>
      </c>
      <c r="D1007" s="11">
        <v>10.28</v>
      </c>
      <c r="E1007" s="7">
        <f>VLOOKUP(A1007, Sheet2!$A$2:$K$8265, 11)</f>
        <v>110.10129999999999</v>
      </c>
      <c r="F1007" s="7">
        <f t="shared" si="10"/>
        <v>1.2849999999999999</v>
      </c>
      <c r="G1007" s="8">
        <v>200000</v>
      </c>
      <c r="H1007" s="9">
        <f t="shared" si="11"/>
        <v>2200000</v>
      </c>
    </row>
    <row r="1008" spans="1:8" ht="14.5">
      <c r="A1008" s="6" t="str">
        <f t="shared" si="9"/>
        <v>BGR PURBALINGGA_KLESEM</v>
      </c>
      <c r="B1008" s="11" t="s">
        <v>856</v>
      </c>
      <c r="C1008" s="11" t="s">
        <v>919</v>
      </c>
      <c r="D1008" s="11">
        <v>5.84</v>
      </c>
      <c r="E1008" s="7">
        <f>VLOOKUP(A1008, Sheet2!$A$2:$K$8265, 11)</f>
        <v>110.10129999999999</v>
      </c>
      <c r="F1008" s="7">
        <f t="shared" si="10"/>
        <v>0.73</v>
      </c>
      <c r="G1008" s="8">
        <v>200000</v>
      </c>
      <c r="H1008" s="9">
        <f t="shared" si="11"/>
        <v>1200000</v>
      </c>
    </row>
    <row r="1009" spans="1:8" ht="14.5">
      <c r="A1009" s="6" t="str">
        <f t="shared" si="9"/>
        <v>BGR PURBALINGGA_KLINTING</v>
      </c>
      <c r="B1009" s="11" t="s">
        <v>856</v>
      </c>
      <c r="C1009" s="11" t="s">
        <v>920</v>
      </c>
      <c r="D1009" s="11">
        <v>9.3800000000000008</v>
      </c>
      <c r="E1009" s="7">
        <f>VLOOKUP(A1009, Sheet2!$A$2:$K$8265, 11)</f>
        <v>110.10129999999999</v>
      </c>
      <c r="F1009" s="7">
        <f t="shared" si="10"/>
        <v>1.1725000000000001</v>
      </c>
      <c r="G1009" s="8">
        <v>200000</v>
      </c>
      <c r="H1009" s="9">
        <f t="shared" si="11"/>
        <v>2000000</v>
      </c>
    </row>
    <row r="1010" spans="1:8" ht="14.5">
      <c r="A1010" s="6" t="str">
        <f t="shared" si="9"/>
        <v>BGR PURBALINGGA_KRENCENG</v>
      </c>
      <c r="B1010" s="11" t="s">
        <v>856</v>
      </c>
      <c r="C1010" s="11" t="s">
        <v>921</v>
      </c>
      <c r="D1010" s="11">
        <v>7.6</v>
      </c>
      <c r="E1010" s="7">
        <f>VLOOKUP(A1010, Sheet2!$A$2:$K$8265, 11)</f>
        <v>110.10129999999999</v>
      </c>
      <c r="F1010" s="7">
        <f t="shared" si="10"/>
        <v>0.95</v>
      </c>
      <c r="G1010" s="8">
        <v>200000</v>
      </c>
      <c r="H1010" s="9">
        <f t="shared" si="11"/>
        <v>1600000</v>
      </c>
    </row>
    <row r="1011" spans="1:8" ht="14.5">
      <c r="A1011" s="6" t="str">
        <f t="shared" si="9"/>
        <v>BGR PURBALINGGA_KUTAWIS</v>
      </c>
      <c r="B1011" s="11" t="s">
        <v>856</v>
      </c>
      <c r="C1011" s="11" t="s">
        <v>922</v>
      </c>
      <c r="D1011" s="11">
        <v>7.6</v>
      </c>
      <c r="E1011" s="7">
        <f>VLOOKUP(A1011, Sheet2!$A$2:$K$8265, 11)</f>
        <v>110.10129999999999</v>
      </c>
      <c r="F1011" s="7">
        <f t="shared" si="10"/>
        <v>0.95</v>
      </c>
      <c r="G1011" s="8">
        <v>200000</v>
      </c>
      <c r="H1011" s="9">
        <f t="shared" si="11"/>
        <v>1600000</v>
      </c>
    </row>
    <row r="1012" spans="1:8" ht="14.5">
      <c r="A1012" s="6" t="str">
        <f t="shared" si="9"/>
        <v>BGR PURBALINGGA_LAMONGAN</v>
      </c>
      <c r="B1012" s="11" t="s">
        <v>856</v>
      </c>
      <c r="C1012" s="11" t="s">
        <v>923</v>
      </c>
      <c r="D1012" s="11">
        <v>7.6</v>
      </c>
      <c r="E1012" s="7">
        <f>VLOOKUP(A1012, Sheet2!$A$2:$K$8265, 11)</f>
        <v>110.10129999999999</v>
      </c>
      <c r="F1012" s="7">
        <f t="shared" si="10"/>
        <v>0.95</v>
      </c>
      <c r="G1012" s="8">
        <v>200000</v>
      </c>
      <c r="H1012" s="9">
        <f t="shared" si="11"/>
        <v>1600000</v>
      </c>
    </row>
    <row r="1013" spans="1:8" ht="14.5">
      <c r="A1013" s="6" t="str">
        <f t="shared" si="9"/>
        <v>BGR PURBALINGGA_LAMUK</v>
      </c>
      <c r="B1013" s="11" t="s">
        <v>856</v>
      </c>
      <c r="C1013" s="11" t="s">
        <v>924</v>
      </c>
      <c r="D1013" s="11">
        <v>7.6</v>
      </c>
      <c r="E1013" s="7">
        <f>VLOOKUP(A1013, Sheet2!$A$2:$K$8265, 11)</f>
        <v>110.10129999999999</v>
      </c>
      <c r="F1013" s="7">
        <f t="shared" si="10"/>
        <v>0.95</v>
      </c>
      <c r="G1013" s="8">
        <v>200000</v>
      </c>
      <c r="H1013" s="9">
        <f t="shared" si="11"/>
        <v>1600000</v>
      </c>
    </row>
    <row r="1014" spans="1:8" ht="14.5">
      <c r="A1014" s="6" t="str">
        <f t="shared" si="9"/>
        <v>BGR PURBALINGGA_LANGGAR</v>
      </c>
      <c r="B1014" s="11" t="s">
        <v>856</v>
      </c>
      <c r="C1014" s="11" t="s">
        <v>925</v>
      </c>
      <c r="D1014" s="11">
        <v>7.6</v>
      </c>
      <c r="E1014" s="7">
        <f>VLOOKUP(A1014, Sheet2!$A$2:$K$8265, 11)</f>
        <v>110.10129999999999</v>
      </c>
      <c r="F1014" s="7">
        <f t="shared" si="10"/>
        <v>0.95</v>
      </c>
      <c r="G1014" s="8">
        <v>200000</v>
      </c>
      <c r="H1014" s="9">
        <f t="shared" si="11"/>
        <v>1600000</v>
      </c>
    </row>
    <row r="1015" spans="1:8" ht="14.5">
      <c r="A1015" s="6" t="str">
        <f t="shared" si="9"/>
        <v>BGR PURBALINGGA_LARANGAN</v>
      </c>
      <c r="B1015" s="11" t="s">
        <v>856</v>
      </c>
      <c r="C1015" s="11" t="s">
        <v>316</v>
      </c>
      <c r="D1015" s="11">
        <v>7.6</v>
      </c>
      <c r="E1015" s="7">
        <f>VLOOKUP(A1015, Sheet2!$A$2:$K$8265, 11)</f>
        <v>109.37690000000001</v>
      </c>
      <c r="F1015" s="7">
        <f t="shared" si="10"/>
        <v>0.95</v>
      </c>
      <c r="G1015" s="8">
        <v>200000</v>
      </c>
      <c r="H1015" s="9">
        <f t="shared" si="11"/>
        <v>1600000</v>
      </c>
    </row>
    <row r="1016" spans="1:8" ht="14.5">
      <c r="A1016" s="6" t="str">
        <f t="shared" si="9"/>
        <v>BGR PURBALINGGA_LOSARI</v>
      </c>
      <c r="B1016" s="11" t="s">
        <v>856</v>
      </c>
      <c r="C1016" s="11" t="s">
        <v>926</v>
      </c>
      <c r="D1016" s="11">
        <v>7.6</v>
      </c>
      <c r="E1016" s="7">
        <f>VLOOKUP(A1016, Sheet2!$A$2:$K$8265, 11)</f>
        <v>110.10129999999999</v>
      </c>
      <c r="F1016" s="7">
        <f t="shared" si="10"/>
        <v>0.95</v>
      </c>
      <c r="G1016" s="8">
        <v>200000</v>
      </c>
      <c r="H1016" s="9">
        <f t="shared" si="11"/>
        <v>1600000</v>
      </c>
    </row>
    <row r="1017" spans="1:8" ht="14.5">
      <c r="A1017" s="6" t="str">
        <f t="shared" si="9"/>
        <v>BGR PURBALINGGA_MAJASARI</v>
      </c>
      <c r="B1017" s="11" t="s">
        <v>856</v>
      </c>
      <c r="C1017" s="11" t="s">
        <v>927</v>
      </c>
      <c r="D1017" s="11">
        <v>7.6</v>
      </c>
      <c r="E1017" s="7">
        <f>VLOOKUP(A1017, Sheet2!$A$2:$K$8265, 11)</f>
        <v>110.10129999999999</v>
      </c>
      <c r="F1017" s="7">
        <f t="shared" si="10"/>
        <v>0.95</v>
      </c>
      <c r="G1017" s="8">
        <v>200000</v>
      </c>
      <c r="H1017" s="9">
        <f t="shared" si="11"/>
        <v>1600000</v>
      </c>
    </row>
    <row r="1018" spans="1:8" ht="14.5">
      <c r="A1018" s="6" t="str">
        <f t="shared" si="9"/>
        <v>BGR PURBALINGGA_MAJASEM</v>
      </c>
      <c r="B1018" s="11" t="s">
        <v>856</v>
      </c>
      <c r="C1018" s="11" t="s">
        <v>928</v>
      </c>
      <c r="D1018" s="11">
        <v>7.6</v>
      </c>
      <c r="E1018" s="7">
        <f>VLOOKUP(A1018, Sheet2!$A$2:$K$8265, 11)</f>
        <v>110.10129999999999</v>
      </c>
      <c r="F1018" s="7">
        <f t="shared" si="10"/>
        <v>0.95</v>
      </c>
      <c r="G1018" s="8">
        <v>200000</v>
      </c>
      <c r="H1018" s="9">
        <f t="shared" si="11"/>
        <v>1600000</v>
      </c>
    </row>
    <row r="1019" spans="1:8" ht="14.5">
      <c r="A1019" s="6" t="str">
        <f t="shared" si="9"/>
        <v>BGR PURBALINGGA_MAJATENGAH</v>
      </c>
      <c r="B1019" s="11" t="s">
        <v>856</v>
      </c>
      <c r="C1019" s="11" t="s">
        <v>929</v>
      </c>
      <c r="D1019" s="11">
        <v>7.6</v>
      </c>
      <c r="E1019" s="7">
        <f>VLOOKUP(A1019, Sheet2!$A$2:$K$8265, 11)</f>
        <v>110.10129999999999</v>
      </c>
      <c r="F1019" s="7">
        <f t="shared" si="10"/>
        <v>0.95</v>
      </c>
      <c r="G1019" s="8">
        <v>200000</v>
      </c>
      <c r="H1019" s="9">
        <f t="shared" si="11"/>
        <v>1600000</v>
      </c>
    </row>
    <row r="1020" spans="1:8" ht="14.5">
      <c r="A1020" s="6" t="str">
        <f t="shared" si="9"/>
        <v>BGR PURBALINGGA_MAKAM</v>
      </c>
      <c r="B1020" s="11" t="s">
        <v>856</v>
      </c>
      <c r="C1020" s="11" t="s">
        <v>930</v>
      </c>
      <c r="D1020" s="11">
        <v>7.6</v>
      </c>
      <c r="E1020" s="7">
        <f>VLOOKUP(A1020, Sheet2!$A$2:$K$8265, 11)</f>
        <v>110.10129999999999</v>
      </c>
      <c r="F1020" s="7">
        <f t="shared" si="10"/>
        <v>0.95</v>
      </c>
      <c r="G1020" s="8">
        <v>200000</v>
      </c>
      <c r="H1020" s="9">
        <f t="shared" si="11"/>
        <v>1600000</v>
      </c>
    </row>
    <row r="1021" spans="1:8" ht="14.5">
      <c r="A1021" s="6" t="str">
        <f t="shared" si="9"/>
        <v>BGR PURBALINGGA_MANDIRAJA KULON</v>
      </c>
      <c r="B1021" s="11" t="s">
        <v>856</v>
      </c>
      <c r="C1021" s="11" t="s">
        <v>931</v>
      </c>
      <c r="D1021" s="11">
        <v>10.28</v>
      </c>
      <c r="E1021" s="7">
        <f>VLOOKUP(A1021, Sheet2!$A$2:$K$8265, 11)</f>
        <v>110.10129999999999</v>
      </c>
      <c r="F1021" s="7">
        <f t="shared" si="10"/>
        <v>1.2849999999999999</v>
      </c>
      <c r="G1021" s="8">
        <v>200000</v>
      </c>
      <c r="H1021" s="9">
        <f t="shared" si="11"/>
        <v>2200000</v>
      </c>
    </row>
    <row r="1022" spans="1:8" ht="14.5">
      <c r="A1022" s="6" t="str">
        <f t="shared" ref="A1022:A1276" si="12">CONCATENATE(B1022, "_", C1022)</f>
        <v>BGR PURBALINGGA_MANDIRAJA WETAN</v>
      </c>
      <c r="B1022" s="11" t="s">
        <v>856</v>
      </c>
      <c r="C1022" s="11" t="s">
        <v>932</v>
      </c>
      <c r="D1022" s="11">
        <v>10.28</v>
      </c>
      <c r="E1022" s="7">
        <f>VLOOKUP(A1022, Sheet2!$A$2:$K$8265, 11)</f>
        <v>110.10129999999999</v>
      </c>
      <c r="F1022" s="7">
        <f t="shared" ref="F1022:F1276" si="13">D1022/8</f>
        <v>1.2849999999999999</v>
      </c>
      <c r="G1022" s="8">
        <v>200000</v>
      </c>
      <c r="H1022" s="9">
        <f t="shared" ref="H1022:H1276" si="14">G1022*_xlfn.CEILING.MATH(D1022)</f>
        <v>2200000</v>
      </c>
    </row>
    <row r="1023" spans="1:8" ht="14.5">
      <c r="A1023" s="6" t="str">
        <f t="shared" si="12"/>
        <v>BGR PURBALINGGA_MERGASANA</v>
      </c>
      <c r="B1023" s="11" t="s">
        <v>856</v>
      </c>
      <c r="C1023" s="11" t="s">
        <v>933</v>
      </c>
      <c r="D1023" s="11">
        <v>7.6</v>
      </c>
      <c r="E1023" s="7">
        <f>VLOOKUP(A1023, Sheet2!$A$2:$K$8265, 11)</f>
        <v>110.10129999999999</v>
      </c>
      <c r="F1023" s="7">
        <f t="shared" si="13"/>
        <v>0.95</v>
      </c>
      <c r="G1023" s="8">
        <v>200000</v>
      </c>
      <c r="H1023" s="9">
        <f t="shared" si="14"/>
        <v>1600000</v>
      </c>
    </row>
    <row r="1024" spans="1:8" ht="14.5">
      <c r="A1024" s="6" t="str">
        <f t="shared" si="12"/>
        <v>BGR PURBALINGGA_MUNTANG</v>
      </c>
      <c r="B1024" s="11" t="s">
        <v>856</v>
      </c>
      <c r="C1024" s="11" t="s">
        <v>934</v>
      </c>
      <c r="D1024" s="11">
        <v>7.6</v>
      </c>
      <c r="E1024" s="7">
        <f>VLOOKUP(A1024, Sheet2!$A$2:$K$8265, 11)</f>
        <v>110.10129999999999</v>
      </c>
      <c r="F1024" s="7">
        <f t="shared" si="13"/>
        <v>0.95</v>
      </c>
      <c r="G1024" s="8">
        <v>200000</v>
      </c>
      <c r="H1024" s="9">
        <f t="shared" si="14"/>
        <v>1600000</v>
      </c>
    </row>
    <row r="1025" spans="1:8" ht="14.5">
      <c r="A1025" s="6" t="str">
        <f t="shared" si="12"/>
        <v>BGR PURBALINGGA_NANGKASAWIT</v>
      </c>
      <c r="B1025" s="11" t="s">
        <v>856</v>
      </c>
      <c r="C1025" s="11" t="s">
        <v>935</v>
      </c>
      <c r="D1025" s="11">
        <v>7.6</v>
      </c>
      <c r="E1025" s="7">
        <f>VLOOKUP(A1025, Sheet2!$A$2:$K$8265, 11)</f>
        <v>110.10129999999999</v>
      </c>
      <c r="F1025" s="7">
        <f t="shared" si="13"/>
        <v>0.95</v>
      </c>
      <c r="G1025" s="8">
        <v>200000</v>
      </c>
      <c r="H1025" s="9">
        <f t="shared" si="14"/>
        <v>1600000</v>
      </c>
    </row>
    <row r="1026" spans="1:8" ht="14.5">
      <c r="A1026" s="6" t="str">
        <f t="shared" si="12"/>
        <v>BGR PURBALINGGA_NANGKOD</v>
      </c>
      <c r="B1026" s="11" t="s">
        <v>856</v>
      </c>
      <c r="C1026" s="11" t="s">
        <v>936</v>
      </c>
      <c r="D1026" s="11">
        <v>7.6</v>
      </c>
      <c r="E1026" s="7">
        <f>VLOOKUP(A1026, Sheet2!$A$2:$K$8265, 11)</f>
        <v>110.10129999999999</v>
      </c>
      <c r="F1026" s="7">
        <f t="shared" si="13"/>
        <v>0.95</v>
      </c>
      <c r="G1026" s="8">
        <v>200000</v>
      </c>
      <c r="H1026" s="9">
        <f t="shared" si="14"/>
        <v>1600000</v>
      </c>
    </row>
    <row r="1027" spans="1:8" ht="14.5">
      <c r="A1027" s="6" t="str">
        <f t="shared" si="12"/>
        <v>BGR PURBALINGGA_PAGAK</v>
      </c>
      <c r="B1027" s="11" t="s">
        <v>856</v>
      </c>
      <c r="C1027" s="11" t="s">
        <v>937</v>
      </c>
      <c r="D1027" s="11">
        <v>10.28</v>
      </c>
      <c r="E1027" s="7">
        <f>VLOOKUP(A1027, Sheet2!$A$2:$K$8265, 11)</f>
        <v>110.10129999999999</v>
      </c>
      <c r="F1027" s="7">
        <f t="shared" si="13"/>
        <v>1.2849999999999999</v>
      </c>
      <c r="G1027" s="8">
        <v>200000</v>
      </c>
      <c r="H1027" s="9">
        <f t="shared" si="14"/>
        <v>2200000</v>
      </c>
    </row>
    <row r="1028" spans="1:8" ht="14.5">
      <c r="A1028" s="6" t="str">
        <f t="shared" si="12"/>
        <v>BGR PURBALINGGA_PAGERANDONG</v>
      </c>
      <c r="B1028" s="11" t="s">
        <v>856</v>
      </c>
      <c r="C1028" s="11" t="s">
        <v>938</v>
      </c>
      <c r="D1028" s="11">
        <v>7.6</v>
      </c>
      <c r="E1028" s="7">
        <f>VLOOKUP(A1028, Sheet2!$A$2:$K$8265, 11)</f>
        <v>110.10129999999999</v>
      </c>
      <c r="F1028" s="7">
        <f t="shared" si="13"/>
        <v>0.95</v>
      </c>
      <c r="G1028" s="8">
        <v>200000</v>
      </c>
      <c r="H1028" s="9">
        <f t="shared" si="14"/>
        <v>1600000</v>
      </c>
    </row>
    <row r="1029" spans="1:8" ht="14.5">
      <c r="A1029" s="6" t="str">
        <f t="shared" si="12"/>
        <v>BGR PURBALINGGA_PANDANSARI</v>
      </c>
      <c r="B1029" s="11" t="s">
        <v>856</v>
      </c>
      <c r="C1029" s="11" t="s">
        <v>182</v>
      </c>
      <c r="D1029" s="11">
        <v>7.6</v>
      </c>
      <c r="E1029" s="7">
        <f>VLOOKUP(A1029, Sheet2!$A$2:$K$8265, 11)</f>
        <v>110.10129999999999</v>
      </c>
      <c r="F1029" s="7">
        <f t="shared" si="13"/>
        <v>0.95</v>
      </c>
      <c r="G1029" s="8">
        <v>200000</v>
      </c>
      <c r="H1029" s="9">
        <f t="shared" si="14"/>
        <v>1600000</v>
      </c>
    </row>
    <row r="1030" spans="1:8" ht="14.5">
      <c r="A1030" s="6" t="str">
        <f t="shared" si="12"/>
        <v>BGR PURBALINGGA_PANGEMPON</v>
      </c>
      <c r="B1030" s="11" t="s">
        <v>856</v>
      </c>
      <c r="C1030" s="11" t="s">
        <v>454</v>
      </c>
      <c r="D1030" s="11">
        <v>7.6</v>
      </c>
      <c r="E1030" s="7">
        <f>VLOOKUP(A1030, Sheet2!$A$2:$K$8265, 11)</f>
        <v>110.10129999999999</v>
      </c>
      <c r="F1030" s="7">
        <f t="shared" si="13"/>
        <v>0.95</v>
      </c>
      <c r="G1030" s="8">
        <v>200000</v>
      </c>
      <c r="H1030" s="9">
        <f t="shared" si="14"/>
        <v>1600000</v>
      </c>
    </row>
    <row r="1031" spans="1:8" ht="14.5">
      <c r="A1031" s="6" t="str">
        <f t="shared" si="12"/>
        <v>BGR PURBALINGGA_PANGGISARI</v>
      </c>
      <c r="B1031" s="11" t="s">
        <v>856</v>
      </c>
      <c r="C1031" s="11" t="s">
        <v>939</v>
      </c>
      <c r="D1031" s="11">
        <v>10.28</v>
      </c>
      <c r="E1031" s="7">
        <f>VLOOKUP(A1031, Sheet2!$A$2:$K$8265, 11)</f>
        <v>110.10129999999999</v>
      </c>
      <c r="F1031" s="7">
        <f t="shared" si="13"/>
        <v>1.2849999999999999</v>
      </c>
      <c r="G1031" s="8">
        <v>200000</v>
      </c>
      <c r="H1031" s="9">
        <f t="shared" si="14"/>
        <v>2200000</v>
      </c>
    </row>
    <row r="1032" spans="1:8" ht="14.5">
      <c r="A1032" s="6" t="str">
        <f t="shared" si="12"/>
        <v>BGR PURBALINGGA_PANICAN</v>
      </c>
      <c r="B1032" s="11" t="s">
        <v>856</v>
      </c>
      <c r="C1032" s="11" t="s">
        <v>940</v>
      </c>
      <c r="D1032" s="11">
        <v>7.6</v>
      </c>
      <c r="E1032" s="7">
        <f>VLOOKUP(A1032, Sheet2!$A$2:$K$8265, 11)</f>
        <v>110.10129999999999</v>
      </c>
      <c r="F1032" s="7">
        <f t="shared" si="13"/>
        <v>0.95</v>
      </c>
      <c r="G1032" s="8">
        <v>200000</v>
      </c>
      <c r="H1032" s="9">
        <f t="shared" si="14"/>
        <v>1600000</v>
      </c>
    </row>
    <row r="1033" spans="1:8" ht="14.5">
      <c r="A1033" s="6" t="str">
        <f t="shared" si="12"/>
        <v>BGR PURBALINGGA_PANUNGGALAN</v>
      </c>
      <c r="B1033" s="11" t="s">
        <v>856</v>
      </c>
      <c r="C1033" s="11" t="s">
        <v>941</v>
      </c>
      <c r="D1033" s="11">
        <v>7.6</v>
      </c>
      <c r="E1033" s="7">
        <f>VLOOKUP(A1033, Sheet2!$A$2:$K$8265, 11)</f>
        <v>110.10129999999999</v>
      </c>
      <c r="F1033" s="7">
        <f t="shared" si="13"/>
        <v>0.95</v>
      </c>
      <c r="G1033" s="8">
        <v>200000</v>
      </c>
      <c r="H1033" s="9">
        <f t="shared" si="14"/>
        <v>1600000</v>
      </c>
    </row>
    <row r="1034" spans="1:8" ht="14.5">
      <c r="A1034" s="6" t="str">
        <f t="shared" si="12"/>
        <v>BGR PURBALINGGA_PANUSUPAN</v>
      </c>
      <c r="B1034" s="11" t="s">
        <v>856</v>
      </c>
      <c r="C1034" s="11" t="s">
        <v>942</v>
      </c>
      <c r="D1034" s="11">
        <v>7.6</v>
      </c>
      <c r="E1034" s="7">
        <f>VLOOKUP(A1034, Sheet2!$A$2:$K$8265, 11)</f>
        <v>110.10129999999999</v>
      </c>
      <c r="F1034" s="7">
        <f t="shared" si="13"/>
        <v>0.95</v>
      </c>
      <c r="G1034" s="8">
        <v>200000</v>
      </c>
      <c r="H1034" s="9">
        <f t="shared" si="14"/>
        <v>1600000</v>
      </c>
    </row>
    <row r="1035" spans="1:8" ht="14.5">
      <c r="A1035" s="6" t="str">
        <f t="shared" si="12"/>
        <v>BGR PURBALINGGA_PASINGGANGAN</v>
      </c>
      <c r="B1035" s="11" t="s">
        <v>856</v>
      </c>
      <c r="C1035" s="11" t="s">
        <v>943</v>
      </c>
      <c r="D1035" s="11">
        <v>9.3800000000000008</v>
      </c>
      <c r="E1035" s="7">
        <f>VLOOKUP(A1035, Sheet2!$A$2:$K$8265, 11)</f>
        <v>110.10129999999999</v>
      </c>
      <c r="F1035" s="7">
        <f t="shared" si="13"/>
        <v>1.1725000000000001</v>
      </c>
      <c r="G1035" s="8">
        <v>200000</v>
      </c>
      <c r="H1035" s="9">
        <f t="shared" si="14"/>
        <v>2000000</v>
      </c>
    </row>
    <row r="1036" spans="1:8" ht="14.5">
      <c r="A1036" s="6" t="str">
        <f t="shared" si="12"/>
        <v>BGR PURBALINGGA_PASUNGGINGAN</v>
      </c>
      <c r="B1036" s="11" t="s">
        <v>856</v>
      </c>
      <c r="C1036" s="11" t="s">
        <v>944</v>
      </c>
      <c r="D1036" s="11">
        <v>7.6</v>
      </c>
      <c r="E1036" s="7">
        <f>VLOOKUP(A1036, Sheet2!$A$2:$K$8265, 11)</f>
        <v>110.10129999999999</v>
      </c>
      <c r="F1036" s="7">
        <f t="shared" si="13"/>
        <v>0.95</v>
      </c>
      <c r="G1036" s="8">
        <v>200000</v>
      </c>
      <c r="H1036" s="9">
        <f t="shared" si="14"/>
        <v>1600000</v>
      </c>
    </row>
    <row r="1037" spans="1:8" ht="14.5">
      <c r="A1037" s="6" t="str">
        <f t="shared" si="12"/>
        <v>BGR PURBALINGGA_PEGANDEKAN</v>
      </c>
      <c r="B1037" s="11" t="s">
        <v>856</v>
      </c>
      <c r="C1037" s="11" t="s">
        <v>945</v>
      </c>
      <c r="D1037" s="11">
        <v>7.6</v>
      </c>
      <c r="E1037" s="7">
        <f>VLOOKUP(A1037, Sheet2!$A$2:$K$8265, 11)</f>
        <v>110.10129999999999</v>
      </c>
      <c r="F1037" s="7">
        <f t="shared" si="13"/>
        <v>0.95</v>
      </c>
      <c r="G1037" s="8">
        <v>200000</v>
      </c>
      <c r="H1037" s="9">
        <f t="shared" si="14"/>
        <v>1600000</v>
      </c>
    </row>
    <row r="1038" spans="1:8" ht="14.5">
      <c r="A1038" s="6" t="str">
        <f t="shared" si="12"/>
        <v>BGR PURBALINGGA_PEKIKIRAN</v>
      </c>
      <c r="B1038" s="11" t="s">
        <v>856</v>
      </c>
      <c r="C1038" s="11" t="s">
        <v>946</v>
      </c>
      <c r="D1038" s="11">
        <v>10.28</v>
      </c>
      <c r="E1038" s="7">
        <f>VLOOKUP(A1038, Sheet2!$A$2:$K$8265, 11)</f>
        <v>110.10129999999999</v>
      </c>
      <c r="F1038" s="7">
        <f t="shared" si="13"/>
        <v>1.2849999999999999</v>
      </c>
      <c r="G1038" s="8">
        <v>200000</v>
      </c>
      <c r="H1038" s="9">
        <f t="shared" si="14"/>
        <v>2200000</v>
      </c>
    </row>
    <row r="1039" spans="1:8" ht="14.5">
      <c r="A1039" s="6" t="str">
        <f t="shared" si="12"/>
        <v>BGR PURBALINGGA_PEKIRINGAN</v>
      </c>
      <c r="B1039" s="11" t="s">
        <v>856</v>
      </c>
      <c r="C1039" s="11" t="s">
        <v>947</v>
      </c>
      <c r="D1039" s="11">
        <v>7.6</v>
      </c>
      <c r="E1039" s="7">
        <f>VLOOKUP(A1039, Sheet2!$A$2:$K$8265, 11)</f>
        <v>110.10129999999999</v>
      </c>
      <c r="F1039" s="7">
        <f t="shared" si="13"/>
        <v>0.95</v>
      </c>
      <c r="G1039" s="8">
        <v>200000</v>
      </c>
      <c r="H1039" s="9">
        <f t="shared" si="14"/>
        <v>1600000</v>
      </c>
    </row>
    <row r="1040" spans="1:8" ht="14.5">
      <c r="A1040" s="6" t="str">
        <f t="shared" si="12"/>
        <v>BGR PURBALINGGA_PEKUNDEN</v>
      </c>
      <c r="B1040" s="11" t="s">
        <v>856</v>
      </c>
      <c r="C1040" s="11" t="s">
        <v>948</v>
      </c>
      <c r="D1040" s="11">
        <v>9.3800000000000008</v>
      </c>
      <c r="E1040" s="7">
        <f>VLOOKUP(A1040, Sheet2!$A$2:$K$8265, 11)</f>
        <v>110.10129999999999</v>
      </c>
      <c r="F1040" s="7">
        <f t="shared" si="13"/>
        <v>1.1725000000000001</v>
      </c>
      <c r="G1040" s="8">
        <v>200000</v>
      </c>
      <c r="H1040" s="9">
        <f t="shared" si="14"/>
        <v>2000000</v>
      </c>
    </row>
    <row r="1041" spans="1:8" ht="14.5">
      <c r="A1041" s="6" t="str">
        <f t="shared" si="12"/>
        <v>BGR PURBALINGGA_PELUMUTAN</v>
      </c>
      <c r="B1041" s="11" t="s">
        <v>856</v>
      </c>
      <c r="C1041" s="11" t="s">
        <v>949</v>
      </c>
      <c r="D1041" s="11">
        <v>7.6</v>
      </c>
      <c r="E1041" s="7">
        <f>VLOOKUP(A1041, Sheet2!$A$2:$K$8265, 11)</f>
        <v>110.10129999999999</v>
      </c>
      <c r="F1041" s="7">
        <f t="shared" si="13"/>
        <v>0.95</v>
      </c>
      <c r="G1041" s="8">
        <v>200000</v>
      </c>
      <c r="H1041" s="9">
        <f t="shared" si="14"/>
        <v>1600000</v>
      </c>
    </row>
    <row r="1042" spans="1:8" ht="14.5">
      <c r="A1042" s="6" t="str">
        <f t="shared" si="12"/>
        <v>BGR PURBALINGGA_PENARUBAN</v>
      </c>
      <c r="B1042" s="11" t="s">
        <v>856</v>
      </c>
      <c r="C1042" s="11" t="s">
        <v>950</v>
      </c>
      <c r="D1042" s="11">
        <v>7.6</v>
      </c>
      <c r="E1042" s="7">
        <f>VLOOKUP(A1042, Sheet2!$A$2:$K$8265, 11)</f>
        <v>110.10129999999999</v>
      </c>
      <c r="F1042" s="7">
        <f t="shared" si="13"/>
        <v>0.95</v>
      </c>
      <c r="G1042" s="8">
        <v>200000</v>
      </c>
      <c r="H1042" s="9">
        <f t="shared" si="14"/>
        <v>1600000</v>
      </c>
    </row>
    <row r="1043" spans="1:8" ht="14.5">
      <c r="A1043" s="6" t="str">
        <f t="shared" si="12"/>
        <v>BGR PURBALINGGA_PENARUSAN KULON</v>
      </c>
      <c r="B1043" s="11" t="s">
        <v>856</v>
      </c>
      <c r="C1043" s="11" t="s">
        <v>951</v>
      </c>
      <c r="D1043" s="11">
        <v>10.28</v>
      </c>
      <c r="E1043" s="7">
        <f>VLOOKUP(A1043, Sheet2!$A$2:$K$8265, 11)</f>
        <v>110.10129999999999</v>
      </c>
      <c r="F1043" s="7">
        <f t="shared" si="13"/>
        <v>1.2849999999999999</v>
      </c>
      <c r="G1043" s="8">
        <v>200000</v>
      </c>
      <c r="H1043" s="9">
        <f t="shared" si="14"/>
        <v>2200000</v>
      </c>
    </row>
    <row r="1044" spans="1:8" ht="14.5">
      <c r="A1044" s="6" t="str">
        <f t="shared" si="12"/>
        <v>BGR PURBALINGGA_PENARUSAN WETAN</v>
      </c>
      <c r="B1044" s="11" t="s">
        <v>856</v>
      </c>
      <c r="C1044" s="11" t="s">
        <v>952</v>
      </c>
      <c r="D1044" s="11">
        <v>10.28</v>
      </c>
      <c r="E1044" s="7">
        <f>VLOOKUP(A1044, Sheet2!$A$2:$K$8265, 11)</f>
        <v>110.10129999999999</v>
      </c>
      <c r="F1044" s="7">
        <f t="shared" si="13"/>
        <v>1.2849999999999999</v>
      </c>
      <c r="G1044" s="8">
        <v>200000</v>
      </c>
      <c r="H1044" s="9">
        <f t="shared" si="14"/>
        <v>2200000</v>
      </c>
    </row>
    <row r="1045" spans="1:8" ht="14.5">
      <c r="A1045" s="6" t="str">
        <f t="shared" si="12"/>
        <v>BGR PURBALINGGA_PENGADEGAN</v>
      </c>
      <c r="B1045" s="11" t="s">
        <v>856</v>
      </c>
      <c r="C1045" s="11" t="s">
        <v>953</v>
      </c>
      <c r="D1045" s="11">
        <v>7.6</v>
      </c>
      <c r="E1045" s="7">
        <f>VLOOKUP(A1045, Sheet2!$A$2:$K$8265, 11)</f>
        <v>110.10129999999999</v>
      </c>
      <c r="F1045" s="7">
        <f t="shared" si="13"/>
        <v>0.95</v>
      </c>
      <c r="G1045" s="8">
        <v>200000</v>
      </c>
      <c r="H1045" s="9">
        <f t="shared" si="14"/>
        <v>1600000</v>
      </c>
    </row>
    <row r="1046" spans="1:8" ht="14.5">
      <c r="A1046" s="6" t="str">
        <f t="shared" si="12"/>
        <v>BGR PURBALINGGA_PENOLIH</v>
      </c>
      <c r="B1046" s="11" t="s">
        <v>856</v>
      </c>
      <c r="C1046" s="11" t="s">
        <v>954</v>
      </c>
      <c r="D1046" s="11">
        <v>7.6</v>
      </c>
      <c r="E1046" s="7">
        <f>VLOOKUP(A1046, Sheet2!$A$2:$K$8265, 11)</f>
        <v>110.10129999999999</v>
      </c>
      <c r="F1046" s="7">
        <f t="shared" si="13"/>
        <v>0.95</v>
      </c>
      <c r="G1046" s="8">
        <v>200000</v>
      </c>
      <c r="H1046" s="9">
        <f t="shared" si="14"/>
        <v>1600000</v>
      </c>
    </row>
    <row r="1047" spans="1:8" ht="14.5">
      <c r="A1047" s="6" t="str">
        <f t="shared" si="12"/>
        <v>BGR PURBALINGGA_PEPEDAN</v>
      </c>
      <c r="B1047" s="11" t="s">
        <v>856</v>
      </c>
      <c r="C1047" s="11" t="s">
        <v>955</v>
      </c>
      <c r="D1047" s="11">
        <v>7.6</v>
      </c>
      <c r="E1047" s="7">
        <f>VLOOKUP(A1047, Sheet2!$A$2:$K$8265, 11)</f>
        <v>110.10129999999999</v>
      </c>
      <c r="F1047" s="7">
        <f t="shared" si="13"/>
        <v>0.95</v>
      </c>
      <c r="G1047" s="8">
        <v>200000</v>
      </c>
      <c r="H1047" s="9">
        <f t="shared" si="14"/>
        <v>1600000</v>
      </c>
    </row>
    <row r="1048" spans="1:8" ht="14.5">
      <c r="A1048" s="6" t="str">
        <f t="shared" si="12"/>
        <v>BGR PURBALINGGA_PIASA KULON</v>
      </c>
      <c r="B1048" s="11" t="s">
        <v>856</v>
      </c>
      <c r="C1048" s="11" t="s">
        <v>956</v>
      </c>
      <c r="D1048" s="11">
        <v>9.3800000000000008</v>
      </c>
      <c r="E1048" s="7">
        <f>VLOOKUP(A1048, Sheet2!$A$2:$K$8265, 11)</f>
        <v>110.10129999999999</v>
      </c>
      <c r="F1048" s="7">
        <f t="shared" si="13"/>
        <v>1.1725000000000001</v>
      </c>
      <c r="G1048" s="8">
        <v>200000</v>
      </c>
      <c r="H1048" s="9">
        <f t="shared" si="14"/>
        <v>2000000</v>
      </c>
    </row>
    <row r="1049" spans="1:8" ht="14.5">
      <c r="A1049" s="6" t="str">
        <f t="shared" si="12"/>
        <v>BGR PURBALINGGA_PIASA WETAN</v>
      </c>
      <c r="B1049" s="11" t="s">
        <v>856</v>
      </c>
      <c r="C1049" s="11" t="s">
        <v>957</v>
      </c>
      <c r="D1049" s="11">
        <v>10.28</v>
      </c>
      <c r="E1049" s="7">
        <f>VLOOKUP(A1049, Sheet2!$A$2:$K$8265, 11)</f>
        <v>110.10129999999999</v>
      </c>
      <c r="F1049" s="7">
        <f t="shared" si="13"/>
        <v>1.2849999999999999</v>
      </c>
      <c r="G1049" s="8">
        <v>200000</v>
      </c>
      <c r="H1049" s="9">
        <f t="shared" si="14"/>
        <v>2200000</v>
      </c>
    </row>
    <row r="1050" spans="1:8" ht="14.5">
      <c r="A1050" s="6" t="str">
        <f t="shared" si="12"/>
        <v>BGR PURBALINGGA_PINGIT</v>
      </c>
      <c r="B1050" s="11" t="s">
        <v>856</v>
      </c>
      <c r="C1050" s="11" t="s">
        <v>958</v>
      </c>
      <c r="D1050" s="11">
        <v>10.28</v>
      </c>
      <c r="E1050" s="7">
        <f>VLOOKUP(A1050, Sheet2!$A$2:$K$8265, 11)</f>
        <v>110.10129999999999</v>
      </c>
      <c r="F1050" s="7">
        <f t="shared" si="13"/>
        <v>1.2849999999999999</v>
      </c>
      <c r="G1050" s="8">
        <v>200000</v>
      </c>
      <c r="H1050" s="9">
        <f t="shared" si="14"/>
        <v>2200000</v>
      </c>
    </row>
    <row r="1051" spans="1:8" ht="14.5">
      <c r="A1051" s="6" t="str">
        <f t="shared" si="12"/>
        <v>BGR PURBALINGGA_PLANA</v>
      </c>
      <c r="B1051" s="11" t="s">
        <v>856</v>
      </c>
      <c r="C1051" s="11" t="s">
        <v>959</v>
      </c>
      <c r="D1051" s="11">
        <v>9.3800000000000008</v>
      </c>
      <c r="E1051" s="7">
        <f>VLOOKUP(A1051, Sheet2!$A$2:$K$8265, 11)</f>
        <v>110.10129999999999</v>
      </c>
      <c r="F1051" s="7">
        <f t="shared" si="13"/>
        <v>1.1725000000000001</v>
      </c>
      <c r="G1051" s="8">
        <v>200000</v>
      </c>
      <c r="H1051" s="9">
        <f t="shared" si="14"/>
        <v>2000000</v>
      </c>
    </row>
    <row r="1052" spans="1:8" ht="14.5">
      <c r="A1052" s="6" t="str">
        <f t="shared" si="12"/>
        <v>BGR PURBALINGGA_PURWAREJA</v>
      </c>
      <c r="B1052" s="11" t="s">
        <v>856</v>
      </c>
      <c r="C1052" s="11" t="s">
        <v>960</v>
      </c>
      <c r="D1052" s="11">
        <v>10.28</v>
      </c>
      <c r="E1052" s="7">
        <f>VLOOKUP(A1052, Sheet2!$A$2:$K$8265, 11)</f>
        <v>110.10129999999999</v>
      </c>
      <c r="F1052" s="7">
        <f t="shared" si="13"/>
        <v>1.2849999999999999</v>
      </c>
      <c r="G1052" s="8">
        <v>200000</v>
      </c>
      <c r="H1052" s="9">
        <f t="shared" si="14"/>
        <v>2200000</v>
      </c>
    </row>
    <row r="1053" spans="1:8" ht="14.5">
      <c r="A1053" s="6" t="str">
        <f t="shared" si="12"/>
        <v>BGR PURBALINGGA_PURWASABA</v>
      </c>
      <c r="B1053" s="11" t="s">
        <v>856</v>
      </c>
      <c r="C1053" s="11" t="s">
        <v>961</v>
      </c>
      <c r="D1053" s="11">
        <v>10.28</v>
      </c>
      <c r="E1053" s="7">
        <f>VLOOKUP(A1053, Sheet2!$A$2:$K$8265, 11)</f>
        <v>110.10129999999999</v>
      </c>
      <c r="F1053" s="7">
        <f t="shared" si="13"/>
        <v>1.2849999999999999</v>
      </c>
      <c r="G1053" s="8">
        <v>200000</v>
      </c>
      <c r="H1053" s="9">
        <f t="shared" si="14"/>
        <v>2200000</v>
      </c>
    </row>
    <row r="1054" spans="1:8" ht="14.5">
      <c r="A1054" s="6" t="str">
        <f t="shared" si="12"/>
        <v>BGR PURBALINGGA_PURWONEGORO</v>
      </c>
      <c r="B1054" s="11" t="s">
        <v>856</v>
      </c>
      <c r="C1054" s="11" t="s">
        <v>962</v>
      </c>
      <c r="D1054" s="11">
        <v>10.28</v>
      </c>
      <c r="E1054" s="7">
        <f>VLOOKUP(A1054, Sheet2!$A$2:$K$8265, 11)</f>
        <v>110.10129999999999</v>
      </c>
      <c r="F1054" s="7">
        <f t="shared" si="13"/>
        <v>1.2849999999999999</v>
      </c>
      <c r="G1054" s="8">
        <v>200000</v>
      </c>
      <c r="H1054" s="9">
        <f t="shared" si="14"/>
        <v>2200000</v>
      </c>
    </row>
    <row r="1055" spans="1:8" ht="14.5">
      <c r="A1055" s="6" t="str">
        <f t="shared" si="12"/>
        <v>BGR PURBALINGGA_RAJAWANA</v>
      </c>
      <c r="B1055" s="11" t="s">
        <v>856</v>
      </c>
      <c r="C1055" s="11" t="s">
        <v>963</v>
      </c>
      <c r="D1055" s="11">
        <v>7.6</v>
      </c>
      <c r="E1055" s="7">
        <f>VLOOKUP(A1055, Sheet2!$A$2:$K$8265, 11)</f>
        <v>110.10129999999999</v>
      </c>
      <c r="F1055" s="7">
        <f t="shared" si="13"/>
        <v>0.95</v>
      </c>
      <c r="G1055" s="8">
        <v>200000</v>
      </c>
      <c r="H1055" s="9">
        <f t="shared" si="14"/>
        <v>1600000</v>
      </c>
    </row>
    <row r="1056" spans="1:8" ht="14.5">
      <c r="A1056" s="6" t="str">
        <f t="shared" si="12"/>
        <v>BGR PURBALINGGA_RAKIT</v>
      </c>
      <c r="B1056" s="11" t="s">
        <v>856</v>
      </c>
      <c r="C1056" s="11" t="s">
        <v>964</v>
      </c>
      <c r="D1056" s="11">
        <v>10.28</v>
      </c>
      <c r="E1056" s="7">
        <f>VLOOKUP(A1056, Sheet2!$A$2:$K$8265, 11)</f>
        <v>110.10129999999999</v>
      </c>
      <c r="F1056" s="7">
        <f t="shared" si="13"/>
        <v>1.2849999999999999</v>
      </c>
      <c r="G1056" s="8">
        <v>200000</v>
      </c>
      <c r="H1056" s="9">
        <f t="shared" si="14"/>
        <v>2200000</v>
      </c>
    </row>
    <row r="1057" spans="1:8" ht="14.5">
      <c r="A1057" s="6" t="str">
        <f t="shared" si="12"/>
        <v>BGR PURBALINGGA_SAMBONG</v>
      </c>
      <c r="B1057" s="11" t="s">
        <v>856</v>
      </c>
      <c r="C1057" s="11" t="s">
        <v>208</v>
      </c>
      <c r="D1057" s="11">
        <v>10.28</v>
      </c>
      <c r="E1057" s="7">
        <f>VLOOKUP(A1057, Sheet2!$A$2:$K$8265, 11)</f>
        <v>110.10129999999999</v>
      </c>
      <c r="F1057" s="7">
        <f t="shared" si="13"/>
        <v>1.2849999999999999</v>
      </c>
      <c r="G1057" s="8">
        <v>200000</v>
      </c>
      <c r="H1057" s="9">
        <f t="shared" si="14"/>
        <v>2200000</v>
      </c>
    </row>
    <row r="1058" spans="1:8" ht="14.5">
      <c r="A1058" s="6" t="str">
        <f t="shared" si="12"/>
        <v>BGR PURBALINGGA_SELAKAMBANG</v>
      </c>
      <c r="B1058" s="11" t="s">
        <v>856</v>
      </c>
      <c r="C1058" s="11" t="s">
        <v>965</v>
      </c>
      <c r="D1058" s="11">
        <v>7.6</v>
      </c>
      <c r="E1058" s="7">
        <f>VLOOKUP(A1058, Sheet2!$A$2:$K$8265, 11)</f>
        <v>110.10129999999999</v>
      </c>
      <c r="F1058" s="7">
        <f t="shared" si="13"/>
        <v>0.95</v>
      </c>
      <c r="G1058" s="8">
        <v>200000</v>
      </c>
      <c r="H1058" s="9">
        <f t="shared" si="14"/>
        <v>1600000</v>
      </c>
    </row>
    <row r="1059" spans="1:8" ht="14.5">
      <c r="A1059" s="6" t="str">
        <f t="shared" si="12"/>
        <v>BGR PURBALINGGA_SELANEGARA</v>
      </c>
      <c r="B1059" s="11" t="s">
        <v>856</v>
      </c>
      <c r="C1059" s="11" t="s">
        <v>966</v>
      </c>
      <c r="D1059" s="11">
        <v>7.6</v>
      </c>
      <c r="E1059" s="7">
        <f>VLOOKUP(A1059, Sheet2!$A$2:$K$8265, 11)</f>
        <v>110.10129999999999</v>
      </c>
      <c r="F1059" s="7">
        <f t="shared" si="13"/>
        <v>0.95</v>
      </c>
      <c r="G1059" s="8">
        <v>200000</v>
      </c>
      <c r="H1059" s="9">
        <f t="shared" si="14"/>
        <v>1600000</v>
      </c>
    </row>
    <row r="1060" spans="1:8" ht="14.5">
      <c r="A1060" s="6" t="str">
        <f t="shared" si="12"/>
        <v>BGR PURBALINGGA_SEMPOR LOR</v>
      </c>
      <c r="B1060" s="11" t="s">
        <v>856</v>
      </c>
      <c r="C1060" s="11" t="s">
        <v>967</v>
      </c>
      <c r="D1060" s="11">
        <v>7.6</v>
      </c>
      <c r="E1060" s="7">
        <f>VLOOKUP(A1060, Sheet2!$A$2:$K$8265, 11)</f>
        <v>110.10129999999999</v>
      </c>
      <c r="F1060" s="7">
        <f t="shared" si="13"/>
        <v>0.95</v>
      </c>
      <c r="G1060" s="8">
        <v>200000</v>
      </c>
      <c r="H1060" s="9">
        <f t="shared" si="14"/>
        <v>1600000</v>
      </c>
    </row>
    <row r="1061" spans="1:8" ht="14.5">
      <c r="A1061" s="6" t="str">
        <f t="shared" si="12"/>
        <v>BGR PURBALINGGA_SENON</v>
      </c>
      <c r="B1061" s="11" t="s">
        <v>856</v>
      </c>
      <c r="C1061" s="11" t="s">
        <v>968</v>
      </c>
      <c r="D1061" s="11">
        <v>7.6</v>
      </c>
      <c r="E1061" s="7">
        <f>VLOOKUP(A1061, Sheet2!$A$2:$K$8265, 11)</f>
        <v>110.10129999999999</v>
      </c>
      <c r="F1061" s="7">
        <f t="shared" si="13"/>
        <v>0.95</v>
      </c>
      <c r="G1061" s="8">
        <v>200000</v>
      </c>
      <c r="H1061" s="9">
        <f t="shared" si="14"/>
        <v>1600000</v>
      </c>
    </row>
    <row r="1062" spans="1:8" ht="14.5">
      <c r="A1062" s="6" t="str">
        <f t="shared" si="12"/>
        <v>BGR PURBALINGGA_SIDANEGARA</v>
      </c>
      <c r="B1062" s="11" t="s">
        <v>856</v>
      </c>
      <c r="C1062" s="11" t="s">
        <v>969</v>
      </c>
      <c r="D1062" s="11">
        <v>7.6</v>
      </c>
      <c r="E1062" s="7">
        <f>VLOOKUP(A1062, Sheet2!$A$2:$K$8265, 11)</f>
        <v>110.10129999999999</v>
      </c>
      <c r="F1062" s="7">
        <f t="shared" si="13"/>
        <v>0.95</v>
      </c>
      <c r="G1062" s="8">
        <v>200000</v>
      </c>
      <c r="H1062" s="9">
        <f t="shared" si="14"/>
        <v>1600000</v>
      </c>
    </row>
    <row r="1063" spans="1:8" ht="14.5">
      <c r="A1063" s="6" t="str">
        <f t="shared" si="12"/>
        <v>BGR PURBALINGGA_SIDAREJA</v>
      </c>
      <c r="B1063" s="11" t="s">
        <v>856</v>
      </c>
      <c r="C1063" s="11" t="s">
        <v>970</v>
      </c>
      <c r="D1063" s="11">
        <v>7.6</v>
      </c>
      <c r="E1063" s="7">
        <f>VLOOKUP(A1063, Sheet2!$A$2:$K$8265, 11)</f>
        <v>110.10129999999999</v>
      </c>
      <c r="F1063" s="7">
        <f t="shared" si="13"/>
        <v>0.95</v>
      </c>
      <c r="G1063" s="8">
        <v>200000</v>
      </c>
      <c r="H1063" s="9">
        <f t="shared" si="14"/>
        <v>1600000</v>
      </c>
    </row>
    <row r="1064" spans="1:8" ht="14.5">
      <c r="A1064" s="6" t="str">
        <f t="shared" si="12"/>
        <v>BGR PURBALINGGA_SIMBANG</v>
      </c>
      <c r="B1064" s="11" t="s">
        <v>856</v>
      </c>
      <c r="C1064" s="11" t="s">
        <v>971</v>
      </c>
      <c r="D1064" s="11">
        <v>10.28</v>
      </c>
      <c r="E1064" s="7">
        <f>VLOOKUP(A1064, Sheet2!$A$2:$K$8265, 11)</f>
        <v>110.10129999999999</v>
      </c>
      <c r="F1064" s="7">
        <f t="shared" si="13"/>
        <v>1.2849999999999999</v>
      </c>
      <c r="G1064" s="8">
        <v>200000</v>
      </c>
      <c r="H1064" s="9">
        <f t="shared" si="14"/>
        <v>2200000</v>
      </c>
    </row>
    <row r="1065" spans="1:8" ht="14.5">
      <c r="A1065" s="6" t="str">
        <f t="shared" si="12"/>
        <v>BGR PURBALINGGA_SINDURAJA</v>
      </c>
      <c r="B1065" s="11" t="s">
        <v>856</v>
      </c>
      <c r="C1065" s="11" t="s">
        <v>972</v>
      </c>
      <c r="D1065" s="11">
        <v>7.6</v>
      </c>
      <c r="E1065" s="7">
        <f>VLOOKUP(A1065, Sheet2!$A$2:$K$8265, 11)</f>
        <v>110.10129999999999</v>
      </c>
      <c r="F1065" s="7">
        <f t="shared" si="13"/>
        <v>0.95</v>
      </c>
      <c r="G1065" s="8">
        <v>200000</v>
      </c>
      <c r="H1065" s="9">
        <f t="shared" si="14"/>
        <v>1600000</v>
      </c>
    </row>
    <row r="1066" spans="1:8" ht="14.5">
      <c r="A1066" s="6" t="str">
        <f t="shared" si="12"/>
        <v>BGR PURBALINGGA_SITUWANGI</v>
      </c>
      <c r="B1066" s="11" t="s">
        <v>856</v>
      </c>
      <c r="C1066" s="11" t="s">
        <v>973</v>
      </c>
      <c r="D1066" s="11">
        <v>10.28</v>
      </c>
      <c r="E1066" s="7">
        <f>VLOOKUP(A1066, Sheet2!$A$2:$K$8265, 11)</f>
        <v>110.10129999999999</v>
      </c>
      <c r="F1066" s="7">
        <f t="shared" si="13"/>
        <v>1.2849999999999999</v>
      </c>
      <c r="G1066" s="8">
        <v>200000</v>
      </c>
      <c r="H1066" s="9">
        <f t="shared" si="14"/>
        <v>2200000</v>
      </c>
    </row>
    <row r="1067" spans="1:8" ht="14.5">
      <c r="A1067" s="6" t="str">
        <f t="shared" si="12"/>
        <v>BGR PURBALINGGA_SOKANEGARA</v>
      </c>
      <c r="B1067" s="11" t="s">
        <v>856</v>
      </c>
      <c r="C1067" s="11" t="s">
        <v>974</v>
      </c>
      <c r="D1067" s="11">
        <v>7.6</v>
      </c>
      <c r="E1067" s="7">
        <f>VLOOKUP(A1067, Sheet2!$A$2:$K$8265, 11)</f>
        <v>110.10129999999999</v>
      </c>
      <c r="F1067" s="7">
        <f t="shared" si="13"/>
        <v>0.95</v>
      </c>
      <c r="G1067" s="8">
        <v>200000</v>
      </c>
      <c r="H1067" s="9">
        <f t="shared" si="14"/>
        <v>1600000</v>
      </c>
    </row>
    <row r="1068" spans="1:8" ht="14.5">
      <c r="A1068" s="6" t="str">
        <f t="shared" si="12"/>
        <v>BGR PURBALINGGA_SOKAWERA</v>
      </c>
      <c r="B1068" s="11" t="s">
        <v>856</v>
      </c>
      <c r="C1068" s="11" t="s">
        <v>975</v>
      </c>
      <c r="D1068" s="11">
        <v>9.3800000000000008</v>
      </c>
      <c r="E1068" s="7">
        <f>VLOOKUP(A1068, Sheet2!$A$2:$K$8265, 11)</f>
        <v>110.10129999999999</v>
      </c>
      <c r="F1068" s="7">
        <f t="shared" si="13"/>
        <v>1.1725000000000001</v>
      </c>
      <c r="G1068" s="8">
        <v>200000</v>
      </c>
      <c r="H1068" s="9">
        <f t="shared" si="14"/>
        <v>2000000</v>
      </c>
    </row>
    <row r="1069" spans="1:8" ht="14.5">
      <c r="A1069" s="6" t="str">
        <f t="shared" si="12"/>
        <v>BGR PURBALINGGA_SOMAGEDE</v>
      </c>
      <c r="B1069" s="11" t="s">
        <v>856</v>
      </c>
      <c r="C1069" s="11" t="s">
        <v>976</v>
      </c>
      <c r="D1069" s="11">
        <v>9.3800000000000008</v>
      </c>
      <c r="E1069" s="7">
        <f>VLOOKUP(A1069, Sheet2!$A$2:$K$8265, 11)</f>
        <v>110.10129999999999</v>
      </c>
      <c r="F1069" s="7">
        <f t="shared" si="13"/>
        <v>1.1725000000000001</v>
      </c>
      <c r="G1069" s="8">
        <v>200000</v>
      </c>
      <c r="H1069" s="9">
        <f t="shared" si="14"/>
        <v>2000000</v>
      </c>
    </row>
    <row r="1070" spans="1:8" ht="14.5">
      <c r="A1070" s="6" t="str">
        <f t="shared" si="12"/>
        <v>BGR PURBALINGGA_SOMAKATON</v>
      </c>
      <c r="B1070" s="11" t="s">
        <v>856</v>
      </c>
      <c r="C1070" s="11" t="s">
        <v>977</v>
      </c>
      <c r="D1070" s="11">
        <v>9.3800000000000008</v>
      </c>
      <c r="E1070" s="7">
        <f>VLOOKUP(A1070, Sheet2!$A$2:$K$8265, 11)</f>
        <v>110.10129999999999</v>
      </c>
      <c r="F1070" s="7">
        <f t="shared" si="13"/>
        <v>1.1725000000000001</v>
      </c>
      <c r="G1070" s="8">
        <v>200000</v>
      </c>
      <c r="H1070" s="9">
        <f t="shared" si="14"/>
        <v>2000000</v>
      </c>
    </row>
    <row r="1071" spans="1:8" ht="14.5">
      <c r="A1071" s="6" t="str">
        <f t="shared" si="12"/>
        <v>BGR PURBALINGGA_SROWOT</v>
      </c>
      <c r="B1071" s="11" t="s">
        <v>856</v>
      </c>
      <c r="C1071" s="11" t="s">
        <v>978</v>
      </c>
      <c r="D1071" s="11">
        <v>9.3800000000000008</v>
      </c>
      <c r="E1071" s="7">
        <f>VLOOKUP(A1071, Sheet2!$A$2:$K$8265, 11)</f>
        <v>110.10129999999999</v>
      </c>
      <c r="F1071" s="7">
        <f t="shared" si="13"/>
        <v>1.1725000000000001</v>
      </c>
      <c r="G1071" s="8">
        <v>200000</v>
      </c>
      <c r="H1071" s="9">
        <f t="shared" si="14"/>
        <v>2000000</v>
      </c>
    </row>
    <row r="1072" spans="1:8" ht="14.5">
      <c r="A1072" s="6" t="str">
        <f t="shared" si="12"/>
        <v>BGR PURBALINGGA_SUDAGARAN</v>
      </c>
      <c r="B1072" s="11" t="s">
        <v>856</v>
      </c>
      <c r="C1072" s="11" t="s">
        <v>979</v>
      </c>
      <c r="D1072" s="11">
        <v>9.3800000000000008</v>
      </c>
      <c r="E1072" s="7">
        <f>VLOOKUP(A1072, Sheet2!$A$2:$K$8265, 11)</f>
        <v>110.10129999999999</v>
      </c>
      <c r="F1072" s="7">
        <f t="shared" si="13"/>
        <v>1.1725000000000001</v>
      </c>
      <c r="G1072" s="8">
        <v>200000</v>
      </c>
      <c r="H1072" s="9">
        <f t="shared" si="14"/>
        <v>2000000</v>
      </c>
    </row>
    <row r="1073" spans="1:8" ht="14.5">
      <c r="A1073" s="6" t="str">
        <f t="shared" si="12"/>
        <v>BGR PURBALINGGA_SUMAMPIR</v>
      </c>
      <c r="B1073" s="11" t="s">
        <v>856</v>
      </c>
      <c r="C1073" s="11" t="s">
        <v>980</v>
      </c>
      <c r="D1073" s="11">
        <v>7.6</v>
      </c>
      <c r="E1073" s="7">
        <f>VLOOKUP(A1073, Sheet2!$A$2:$K$8265, 11)</f>
        <v>110.10129999999999</v>
      </c>
      <c r="F1073" s="7">
        <f t="shared" si="13"/>
        <v>0.95</v>
      </c>
      <c r="G1073" s="8">
        <v>200000</v>
      </c>
      <c r="H1073" s="9">
        <f t="shared" si="14"/>
        <v>1600000</v>
      </c>
    </row>
    <row r="1074" spans="1:8" ht="14.5">
      <c r="A1074" s="6" t="str">
        <f t="shared" si="12"/>
        <v>BGR PURBALINGGA_SUMILIR</v>
      </c>
      <c r="B1074" s="11" t="s">
        <v>856</v>
      </c>
      <c r="C1074" s="11" t="s">
        <v>981</v>
      </c>
      <c r="D1074" s="11">
        <v>7.6</v>
      </c>
      <c r="E1074" s="7">
        <f>VLOOKUP(A1074, Sheet2!$A$2:$K$8265, 11)</f>
        <v>110.10129999999999</v>
      </c>
      <c r="F1074" s="7">
        <f t="shared" si="13"/>
        <v>0.95</v>
      </c>
      <c r="G1074" s="8">
        <v>200000</v>
      </c>
      <c r="H1074" s="9">
        <f t="shared" si="14"/>
        <v>1600000</v>
      </c>
    </row>
    <row r="1075" spans="1:8" ht="14.5">
      <c r="A1075" s="6" t="str">
        <f t="shared" si="12"/>
        <v>BGR PURBALINGGA_SURO</v>
      </c>
      <c r="B1075" s="11" t="s">
        <v>856</v>
      </c>
      <c r="C1075" s="11" t="s">
        <v>982</v>
      </c>
      <c r="D1075" s="11">
        <v>9.3800000000000008</v>
      </c>
      <c r="E1075" s="7">
        <f>VLOOKUP(A1075, Sheet2!$A$2:$K$8265, 11)</f>
        <v>110.10129999999999</v>
      </c>
      <c r="F1075" s="7">
        <f t="shared" si="13"/>
        <v>1.1725000000000001</v>
      </c>
      <c r="G1075" s="8">
        <v>200000</v>
      </c>
      <c r="H1075" s="9">
        <f t="shared" si="14"/>
        <v>2000000</v>
      </c>
    </row>
    <row r="1076" spans="1:8" ht="14.5">
      <c r="A1076" s="6" t="str">
        <f t="shared" si="12"/>
        <v>BGR PURBALINGGA_SUSUKAN</v>
      </c>
      <c r="B1076" s="11" t="s">
        <v>856</v>
      </c>
      <c r="C1076" s="11" t="s">
        <v>983</v>
      </c>
      <c r="D1076" s="11">
        <v>10.28</v>
      </c>
      <c r="E1076" s="7">
        <f>VLOOKUP(A1076, Sheet2!$A$2:$K$8265, 11)</f>
        <v>110.10129999999999</v>
      </c>
      <c r="F1076" s="7">
        <f t="shared" si="13"/>
        <v>1.2849999999999999</v>
      </c>
      <c r="G1076" s="8">
        <v>200000</v>
      </c>
      <c r="H1076" s="9">
        <f t="shared" si="14"/>
        <v>2200000</v>
      </c>
    </row>
    <row r="1077" spans="1:8" ht="14.5">
      <c r="A1077" s="6" t="str">
        <f t="shared" si="12"/>
        <v>BGR PURBALINGGA_TAJUG</v>
      </c>
      <c r="B1077" s="11" t="s">
        <v>856</v>
      </c>
      <c r="C1077" s="11" t="s">
        <v>984</v>
      </c>
      <c r="D1077" s="11">
        <v>7.6</v>
      </c>
      <c r="E1077" s="7">
        <f>VLOOKUP(A1077, Sheet2!$A$2:$K$8265, 11)</f>
        <v>110.10129999999999</v>
      </c>
      <c r="F1077" s="7">
        <f t="shared" si="13"/>
        <v>0.95</v>
      </c>
      <c r="G1077" s="8">
        <v>200000</v>
      </c>
      <c r="H1077" s="9">
        <f t="shared" si="14"/>
        <v>1600000</v>
      </c>
    </row>
    <row r="1078" spans="1:8" ht="14.5">
      <c r="A1078" s="6" t="str">
        <f t="shared" si="12"/>
        <v>BGR PURBALINGGA_TAMANSARI</v>
      </c>
      <c r="B1078" s="11" t="s">
        <v>856</v>
      </c>
      <c r="C1078" s="11" t="s">
        <v>985</v>
      </c>
      <c r="D1078" s="11">
        <v>7.6</v>
      </c>
      <c r="E1078" s="7">
        <f>VLOOKUP(A1078, Sheet2!$A$2:$K$8265, 11)</f>
        <v>110.10129999999999</v>
      </c>
      <c r="F1078" s="7">
        <f t="shared" si="13"/>
        <v>0.95</v>
      </c>
      <c r="G1078" s="8">
        <v>200000</v>
      </c>
      <c r="H1078" s="9">
        <f t="shared" si="14"/>
        <v>1600000</v>
      </c>
    </row>
    <row r="1079" spans="1:8" ht="14.5">
      <c r="A1079" s="6" t="str">
        <f t="shared" si="12"/>
        <v>BGR PURBALINGGA_TANALUM</v>
      </c>
      <c r="B1079" s="11" t="s">
        <v>856</v>
      </c>
      <c r="C1079" s="11" t="s">
        <v>986</v>
      </c>
      <c r="D1079" s="11">
        <v>7.6</v>
      </c>
      <c r="E1079" s="7">
        <f>VLOOKUP(A1079, Sheet2!$A$2:$K$8265, 11)</f>
        <v>110.10129999999999</v>
      </c>
      <c r="F1079" s="7">
        <f t="shared" si="13"/>
        <v>0.95</v>
      </c>
      <c r="G1079" s="8">
        <v>200000</v>
      </c>
      <c r="H1079" s="9">
        <f t="shared" si="14"/>
        <v>1600000</v>
      </c>
    </row>
    <row r="1080" spans="1:8" ht="14.5">
      <c r="A1080" s="6" t="str">
        <f t="shared" si="12"/>
        <v>BGR PURBALINGGA_TANGGERAN</v>
      </c>
      <c r="B1080" s="11" t="s">
        <v>856</v>
      </c>
      <c r="C1080" s="11" t="s">
        <v>987</v>
      </c>
      <c r="D1080" s="11">
        <v>9.3800000000000008</v>
      </c>
      <c r="E1080" s="7">
        <f>VLOOKUP(A1080, Sheet2!$A$2:$K$8265, 11)</f>
        <v>110.10129999999999</v>
      </c>
      <c r="F1080" s="7">
        <f t="shared" si="13"/>
        <v>1.1725000000000001</v>
      </c>
      <c r="G1080" s="8">
        <v>200000</v>
      </c>
      <c r="H1080" s="9">
        <f t="shared" si="14"/>
        <v>2000000</v>
      </c>
    </row>
    <row r="1081" spans="1:8" ht="14.5">
      <c r="A1081" s="6" t="str">
        <f t="shared" si="12"/>
        <v>BGR PURBALINGGA_TEGALPINGEN</v>
      </c>
      <c r="B1081" s="11" t="s">
        <v>856</v>
      </c>
      <c r="C1081" s="11" t="s">
        <v>988</v>
      </c>
      <c r="D1081" s="11">
        <v>7.6</v>
      </c>
      <c r="E1081" s="7">
        <f>VLOOKUP(A1081, Sheet2!$A$2:$K$8265, 11)</f>
        <v>110.10129999999999</v>
      </c>
      <c r="F1081" s="7">
        <f t="shared" si="13"/>
        <v>0.95</v>
      </c>
      <c r="G1081" s="8">
        <v>200000</v>
      </c>
      <c r="H1081" s="9">
        <f t="shared" si="14"/>
        <v>1600000</v>
      </c>
    </row>
    <row r="1082" spans="1:8" ht="14.5">
      <c r="A1082" s="6" t="str">
        <f t="shared" si="12"/>
        <v>BGR PURBALINGGA_TEJASARI</v>
      </c>
      <c r="B1082" s="11" t="s">
        <v>856</v>
      </c>
      <c r="C1082" s="11" t="s">
        <v>989</v>
      </c>
      <c r="D1082" s="11">
        <v>7.6</v>
      </c>
      <c r="E1082" s="7">
        <f>VLOOKUP(A1082, Sheet2!$A$2:$K$8265, 11)</f>
        <v>110.10129999999999</v>
      </c>
      <c r="F1082" s="7">
        <f t="shared" si="13"/>
        <v>0.95</v>
      </c>
      <c r="G1082" s="8">
        <v>200000</v>
      </c>
      <c r="H1082" s="9">
        <f t="shared" si="14"/>
        <v>1600000</v>
      </c>
    </row>
    <row r="1083" spans="1:8" ht="14.5">
      <c r="A1083" s="6" t="str">
        <f t="shared" si="12"/>
        <v>BGR PURBALINGGA_TETEL</v>
      </c>
      <c r="B1083" s="11" t="s">
        <v>856</v>
      </c>
      <c r="C1083" s="11" t="s">
        <v>990</v>
      </c>
      <c r="D1083" s="11">
        <v>7.6</v>
      </c>
      <c r="E1083" s="7">
        <f>VLOOKUP(A1083, Sheet2!$A$2:$K$8265, 11)</f>
        <v>110.10129999999999</v>
      </c>
      <c r="F1083" s="7">
        <f t="shared" si="13"/>
        <v>0.95</v>
      </c>
      <c r="G1083" s="8">
        <v>200000</v>
      </c>
      <c r="H1083" s="9">
        <f t="shared" si="14"/>
        <v>1600000</v>
      </c>
    </row>
    <row r="1084" spans="1:8" ht="14.5">
      <c r="A1084" s="6" t="str">
        <f t="shared" si="12"/>
        <v>BGR PURBALINGGA_TIDU</v>
      </c>
      <c r="B1084" s="11" t="s">
        <v>856</v>
      </c>
      <c r="C1084" s="11" t="s">
        <v>991</v>
      </c>
      <c r="D1084" s="11">
        <v>7.6</v>
      </c>
      <c r="E1084" s="7">
        <f>VLOOKUP(A1084, Sheet2!$A$2:$K$8265, 11)</f>
        <v>110.10129999999999</v>
      </c>
      <c r="F1084" s="7">
        <f t="shared" si="13"/>
        <v>0.95</v>
      </c>
      <c r="G1084" s="8">
        <v>200000</v>
      </c>
      <c r="H1084" s="9">
        <f t="shared" si="14"/>
        <v>1600000</v>
      </c>
    </row>
    <row r="1085" spans="1:8" ht="14.5">
      <c r="A1085" s="6" t="str">
        <f t="shared" si="12"/>
        <v>BGR PURBALINGGA_TIMBANG</v>
      </c>
      <c r="B1085" s="11" t="s">
        <v>856</v>
      </c>
      <c r="C1085" s="11" t="s">
        <v>524</v>
      </c>
      <c r="D1085" s="11">
        <v>7.6</v>
      </c>
      <c r="E1085" s="7">
        <f>VLOOKUP(A1085, Sheet2!$A$2:$K$8265, 11)</f>
        <v>110.10129999999999</v>
      </c>
      <c r="F1085" s="7">
        <f t="shared" si="13"/>
        <v>0.95</v>
      </c>
      <c r="G1085" s="8">
        <v>200000</v>
      </c>
      <c r="H1085" s="9">
        <f t="shared" si="14"/>
        <v>1600000</v>
      </c>
    </row>
    <row r="1086" spans="1:8" ht="14.5">
      <c r="A1086" s="6" t="str">
        <f t="shared" si="12"/>
        <v>BGR PURBALINGGA_TOYAREJA</v>
      </c>
      <c r="B1086" s="11" t="s">
        <v>856</v>
      </c>
      <c r="C1086" s="11" t="s">
        <v>992</v>
      </c>
      <c r="D1086" s="11">
        <v>7.6</v>
      </c>
      <c r="E1086" s="7">
        <f>VLOOKUP(A1086, Sheet2!$A$2:$K$8265, 11)</f>
        <v>110.10129999999999</v>
      </c>
      <c r="F1086" s="7">
        <f t="shared" si="13"/>
        <v>0.95</v>
      </c>
      <c r="G1086" s="8">
        <v>200000</v>
      </c>
      <c r="H1086" s="9">
        <f t="shared" si="14"/>
        <v>1600000</v>
      </c>
    </row>
    <row r="1087" spans="1:8" ht="14.5">
      <c r="A1087" s="6" t="str">
        <f t="shared" si="12"/>
        <v>BGR PURBALINGGA_TOYAREKA</v>
      </c>
      <c r="B1087" s="11" t="s">
        <v>856</v>
      </c>
      <c r="C1087" s="11" t="s">
        <v>993</v>
      </c>
      <c r="D1087" s="11">
        <v>7.6</v>
      </c>
      <c r="E1087" s="7">
        <f>VLOOKUP(A1087, Sheet2!$A$2:$K$8265, 11)</f>
        <v>110.10129999999999</v>
      </c>
      <c r="F1087" s="7">
        <f t="shared" si="13"/>
        <v>0.95</v>
      </c>
      <c r="G1087" s="8">
        <v>200000</v>
      </c>
      <c r="H1087" s="9">
        <f t="shared" si="14"/>
        <v>1600000</v>
      </c>
    </row>
    <row r="1088" spans="1:8" ht="14.5">
      <c r="A1088" s="6" t="str">
        <f t="shared" si="12"/>
        <v>BGR PURBALINGGA_TUMANGGAL</v>
      </c>
      <c r="B1088" s="11" t="s">
        <v>856</v>
      </c>
      <c r="C1088" s="11" t="s">
        <v>994</v>
      </c>
      <c r="D1088" s="11">
        <v>7.6</v>
      </c>
      <c r="E1088" s="7">
        <f>VLOOKUP(A1088, Sheet2!$A$2:$K$8265, 11)</f>
        <v>110.10129999999999</v>
      </c>
      <c r="F1088" s="7">
        <f t="shared" si="13"/>
        <v>0.95</v>
      </c>
      <c r="G1088" s="8">
        <v>200000</v>
      </c>
      <c r="H1088" s="9">
        <f t="shared" si="14"/>
        <v>1600000</v>
      </c>
    </row>
    <row r="1089" spans="1:8" ht="14.5">
      <c r="A1089" s="6" t="str">
        <f t="shared" si="12"/>
        <v>BGR PURBALINGGA_WANOGARA KULON</v>
      </c>
      <c r="B1089" s="11" t="s">
        <v>856</v>
      </c>
      <c r="C1089" s="11" t="s">
        <v>995</v>
      </c>
      <c r="D1089" s="11">
        <v>7.6</v>
      </c>
      <c r="E1089" s="7">
        <f>VLOOKUP(A1089, Sheet2!$A$2:$K$8265, 11)</f>
        <v>110.10129999999999</v>
      </c>
      <c r="F1089" s="7">
        <f t="shared" si="13"/>
        <v>0.95</v>
      </c>
      <c r="G1089" s="8">
        <v>200000</v>
      </c>
      <c r="H1089" s="9">
        <f t="shared" si="14"/>
        <v>1600000</v>
      </c>
    </row>
    <row r="1090" spans="1:8" ht="14.5">
      <c r="A1090" s="6" t="str">
        <f t="shared" si="12"/>
        <v>BGR PURBALINGGA_WANOGARA WETAN</v>
      </c>
      <c r="B1090" s="11" t="s">
        <v>856</v>
      </c>
      <c r="C1090" s="11" t="s">
        <v>996</v>
      </c>
      <c r="D1090" s="11">
        <v>7.6</v>
      </c>
      <c r="E1090" s="7">
        <f>VLOOKUP(A1090, Sheet2!$A$2:$K$8265, 11)</f>
        <v>110.10129999999999</v>
      </c>
      <c r="F1090" s="7">
        <f t="shared" si="13"/>
        <v>0.95</v>
      </c>
      <c r="G1090" s="8">
        <v>200000</v>
      </c>
      <c r="H1090" s="9">
        <f t="shared" si="14"/>
        <v>1600000</v>
      </c>
    </row>
    <row r="1091" spans="1:8" ht="14.5">
      <c r="A1091" s="6" t="str">
        <f t="shared" si="12"/>
        <v>BGR PURBALINGGA_WIRASABA</v>
      </c>
      <c r="B1091" s="11" t="s">
        <v>856</v>
      </c>
      <c r="C1091" s="11" t="s">
        <v>997</v>
      </c>
      <c r="D1091" s="11">
        <v>7.6</v>
      </c>
      <c r="E1091" s="7">
        <f>VLOOKUP(A1091, Sheet2!$A$2:$K$8265, 11)</f>
        <v>110.10129999999999</v>
      </c>
      <c r="F1091" s="7">
        <f t="shared" si="13"/>
        <v>0.95</v>
      </c>
      <c r="G1091" s="8">
        <v>200000</v>
      </c>
      <c r="H1091" s="9">
        <f t="shared" si="14"/>
        <v>1600000</v>
      </c>
    </row>
    <row r="1092" spans="1:8" ht="14.5">
      <c r="A1092" s="6" t="str">
        <f t="shared" si="12"/>
        <v>BGR PURBALINGGA_WLAHAR</v>
      </c>
      <c r="B1092" s="11" t="s">
        <v>856</v>
      </c>
      <c r="C1092" s="11" t="s">
        <v>998</v>
      </c>
      <c r="D1092" s="11">
        <v>7.6</v>
      </c>
      <c r="E1092" s="7">
        <f>VLOOKUP(A1092, Sheet2!$A$2:$K$8265, 11)</f>
        <v>110.10129999999999</v>
      </c>
      <c r="F1092" s="7">
        <f t="shared" si="13"/>
        <v>0.95</v>
      </c>
      <c r="G1092" s="8">
        <v>200000</v>
      </c>
      <c r="H1092" s="9">
        <f t="shared" si="14"/>
        <v>1600000</v>
      </c>
    </row>
    <row r="1093" spans="1:8" ht="14.5">
      <c r="A1093" s="6" t="str">
        <f t="shared" si="12"/>
        <v>BGR TEMANGGUNG_ADIPURO</v>
      </c>
      <c r="B1093" s="11" t="s">
        <v>999</v>
      </c>
      <c r="C1093" s="11" t="s">
        <v>1000</v>
      </c>
      <c r="D1093" s="11">
        <v>7.61</v>
      </c>
      <c r="E1093" s="7">
        <f>VLOOKUP(A1093, Sheet2!$A$2:$K$8265, 11)</f>
        <v>110.10129999999999</v>
      </c>
      <c r="F1093" s="7">
        <f t="shared" si="13"/>
        <v>0.95125000000000004</v>
      </c>
      <c r="G1093" s="8">
        <v>200000</v>
      </c>
      <c r="H1093" s="9">
        <f t="shared" si="14"/>
        <v>1600000</v>
      </c>
    </row>
    <row r="1094" spans="1:8" ht="14.5">
      <c r="A1094" s="6" t="str">
        <f t="shared" si="12"/>
        <v>BGR TEMANGGUNG_BAGUSAN</v>
      </c>
      <c r="B1094" s="11" t="s">
        <v>999</v>
      </c>
      <c r="C1094" s="11" t="s">
        <v>1001</v>
      </c>
      <c r="D1094" s="11">
        <v>9.5500000000000007</v>
      </c>
      <c r="E1094" s="7">
        <f>VLOOKUP(A1094, Sheet2!$A$2:$K$8265, 11)</f>
        <v>110.10129999999999</v>
      </c>
      <c r="F1094" s="7">
        <f t="shared" si="13"/>
        <v>1.1937500000000001</v>
      </c>
      <c r="G1094" s="8">
        <v>200000</v>
      </c>
      <c r="H1094" s="9">
        <f t="shared" si="14"/>
        <v>2000000</v>
      </c>
    </row>
    <row r="1095" spans="1:8" ht="14.5">
      <c r="A1095" s="6" t="str">
        <f t="shared" si="12"/>
        <v>BGR TEMANGGUNG_BALESARI</v>
      </c>
      <c r="B1095" s="11" t="s">
        <v>999</v>
      </c>
      <c r="C1095" s="11" t="s">
        <v>1002</v>
      </c>
      <c r="D1095" s="11">
        <v>9.5500000000000007</v>
      </c>
      <c r="E1095" s="7">
        <f>VLOOKUP(A1095, Sheet2!$A$2:$K$8265, 11)</f>
        <v>110.10129999999999</v>
      </c>
      <c r="F1095" s="7">
        <f t="shared" si="13"/>
        <v>1.1937500000000001</v>
      </c>
      <c r="G1095" s="8">
        <v>200000</v>
      </c>
      <c r="H1095" s="9">
        <f t="shared" si="14"/>
        <v>2000000</v>
      </c>
    </row>
    <row r="1096" spans="1:8" ht="14.5">
      <c r="A1096" s="6" t="str">
        <f t="shared" si="12"/>
        <v>BGR TEMANGGUNG_BANDUNGGEDE</v>
      </c>
      <c r="B1096" s="11" t="s">
        <v>999</v>
      </c>
      <c r="C1096" s="11" t="s">
        <v>1003</v>
      </c>
      <c r="D1096" s="11">
        <v>9.5500000000000007</v>
      </c>
      <c r="E1096" s="7">
        <f>VLOOKUP(A1096, Sheet2!$A$2:$K$8265, 11)</f>
        <v>110.10129999999999</v>
      </c>
      <c r="F1096" s="7">
        <f t="shared" si="13"/>
        <v>1.1937500000000001</v>
      </c>
      <c r="G1096" s="8">
        <v>200000</v>
      </c>
      <c r="H1096" s="9">
        <f t="shared" si="14"/>
        <v>2000000</v>
      </c>
    </row>
    <row r="1097" spans="1:8" ht="14.5">
      <c r="A1097" s="6" t="str">
        <f t="shared" si="12"/>
        <v>BGR TEMANGGUNG_BANJARSARI</v>
      </c>
      <c r="B1097" s="11" t="s">
        <v>999</v>
      </c>
      <c r="C1097" s="11" t="s">
        <v>59</v>
      </c>
      <c r="D1097" s="11">
        <v>9.5500000000000007</v>
      </c>
      <c r="E1097" s="7">
        <f>VLOOKUP(A1097, Sheet2!$A$2:$K$8265, 11)</f>
        <v>110.10129999999999</v>
      </c>
      <c r="F1097" s="7">
        <f t="shared" si="13"/>
        <v>1.1937500000000001</v>
      </c>
      <c r="G1097" s="8">
        <v>200000</v>
      </c>
      <c r="H1097" s="9">
        <f t="shared" si="14"/>
        <v>2000000</v>
      </c>
    </row>
    <row r="1098" spans="1:8" ht="14.5">
      <c r="A1098" s="6" t="str">
        <f t="shared" si="12"/>
        <v>BGR TEMANGGUNG_BANJARSARI</v>
      </c>
      <c r="B1098" s="11" t="s">
        <v>999</v>
      </c>
      <c r="C1098" s="11" t="s">
        <v>59</v>
      </c>
      <c r="D1098" s="11">
        <v>9.5500000000000007</v>
      </c>
      <c r="E1098" s="7">
        <f>VLOOKUP(A1098, Sheet2!$A$2:$K$8265, 11)</f>
        <v>110.10129999999999</v>
      </c>
      <c r="F1098" s="7">
        <f t="shared" si="13"/>
        <v>1.1937500000000001</v>
      </c>
      <c r="G1098" s="8">
        <v>200000</v>
      </c>
      <c r="H1098" s="9">
        <f t="shared" si="14"/>
        <v>2000000</v>
      </c>
    </row>
    <row r="1099" spans="1:8" ht="14.5">
      <c r="A1099" s="6" t="str">
        <f t="shared" si="12"/>
        <v>BGR TEMANGGUNG_BANSARI</v>
      </c>
      <c r="B1099" s="11" t="s">
        <v>999</v>
      </c>
      <c r="C1099" s="11" t="s">
        <v>1004</v>
      </c>
      <c r="D1099" s="11">
        <v>9.5500000000000007</v>
      </c>
      <c r="E1099" s="7">
        <f>VLOOKUP(A1099, Sheet2!$A$2:$K$8265, 11)</f>
        <v>110.10129999999999</v>
      </c>
      <c r="F1099" s="7">
        <f t="shared" si="13"/>
        <v>1.1937500000000001</v>
      </c>
      <c r="G1099" s="8">
        <v>200000</v>
      </c>
      <c r="H1099" s="9">
        <f t="shared" si="14"/>
        <v>2000000</v>
      </c>
    </row>
    <row r="1100" spans="1:8" ht="14.5">
      <c r="A1100" s="6" t="str">
        <f t="shared" si="12"/>
        <v>BGR TEMANGGUNG_BANSARI</v>
      </c>
      <c r="B1100" s="11" t="s">
        <v>999</v>
      </c>
      <c r="C1100" s="11" t="s">
        <v>1004</v>
      </c>
      <c r="D1100" s="11">
        <v>9.5500000000000007</v>
      </c>
      <c r="E1100" s="7">
        <f>VLOOKUP(A1100, Sheet2!$A$2:$K$8265, 11)</f>
        <v>110.10129999999999</v>
      </c>
      <c r="F1100" s="7">
        <f t="shared" si="13"/>
        <v>1.1937500000000001</v>
      </c>
      <c r="G1100" s="8">
        <v>200000</v>
      </c>
      <c r="H1100" s="9">
        <f t="shared" si="14"/>
        <v>2000000</v>
      </c>
    </row>
    <row r="1101" spans="1:8" ht="14.5">
      <c r="A1101" s="6" t="str">
        <f t="shared" si="12"/>
        <v>BGR TEMANGGUNG_BANTIR</v>
      </c>
      <c r="B1101" s="11" t="s">
        <v>999</v>
      </c>
      <c r="C1101" s="11" t="s">
        <v>1005</v>
      </c>
      <c r="D1101" s="11">
        <v>9.5500000000000007</v>
      </c>
      <c r="E1101" s="7">
        <f>VLOOKUP(A1101, Sheet2!$A$2:$K$8265, 11)</f>
        <v>110.10129999999999</v>
      </c>
      <c r="F1101" s="7">
        <f t="shared" si="13"/>
        <v>1.1937500000000001</v>
      </c>
      <c r="G1101" s="8">
        <v>200000</v>
      </c>
      <c r="H1101" s="9">
        <f t="shared" si="14"/>
        <v>2000000</v>
      </c>
    </row>
    <row r="1102" spans="1:8" ht="14.5">
      <c r="A1102" s="6" t="str">
        <f t="shared" si="12"/>
        <v>BGR TEMANGGUNG_BANYUMUDAL</v>
      </c>
      <c r="B1102" s="11" t="s">
        <v>999</v>
      </c>
      <c r="C1102" s="11" t="s">
        <v>1006</v>
      </c>
      <c r="D1102" s="11">
        <v>7.7</v>
      </c>
      <c r="E1102" s="7">
        <f>VLOOKUP(A1102, Sheet2!$A$2:$K$8265, 11)</f>
        <v>110.10129999999999</v>
      </c>
      <c r="F1102" s="7">
        <f t="shared" si="13"/>
        <v>0.96250000000000002</v>
      </c>
      <c r="G1102" s="8">
        <v>200000</v>
      </c>
      <c r="H1102" s="9">
        <f t="shared" si="14"/>
        <v>1600000</v>
      </c>
    </row>
    <row r="1103" spans="1:8" ht="14.5">
      <c r="A1103" s="6" t="str">
        <f t="shared" si="12"/>
        <v>BGR TEMANGGUNG_BARANG</v>
      </c>
      <c r="B1103" s="11" t="s">
        <v>999</v>
      </c>
      <c r="C1103" s="11" t="s">
        <v>1007</v>
      </c>
      <c r="D1103" s="11">
        <v>9.5500000000000007</v>
      </c>
      <c r="E1103" s="7">
        <f>VLOOKUP(A1103, Sheet2!$A$2:$K$8265, 11)</f>
        <v>110.10129999999999</v>
      </c>
      <c r="F1103" s="7">
        <f t="shared" si="13"/>
        <v>1.1937500000000001</v>
      </c>
      <c r="G1103" s="8">
        <v>200000</v>
      </c>
      <c r="H1103" s="9">
        <f t="shared" si="14"/>
        <v>2000000</v>
      </c>
    </row>
    <row r="1104" spans="1:8" ht="14.5">
      <c r="A1104" s="6" t="str">
        <f t="shared" si="12"/>
        <v>BGR TEMANGGUNG_BATURSARI</v>
      </c>
      <c r="B1104" s="11" t="s">
        <v>999</v>
      </c>
      <c r="C1104" s="11" t="s">
        <v>63</v>
      </c>
      <c r="D1104" s="11">
        <v>9.5500000000000007</v>
      </c>
      <c r="E1104" s="7">
        <f>VLOOKUP(A1104, Sheet2!$A$2:$K$8265, 11)</f>
        <v>110.10129999999999</v>
      </c>
      <c r="F1104" s="7">
        <f t="shared" si="13"/>
        <v>1.1937500000000001</v>
      </c>
      <c r="G1104" s="8">
        <v>200000</v>
      </c>
      <c r="H1104" s="9">
        <f t="shared" si="14"/>
        <v>2000000</v>
      </c>
    </row>
    <row r="1105" spans="1:8" ht="14.5">
      <c r="A1105" s="6" t="str">
        <f t="shared" si="12"/>
        <v>BGR TEMANGGUNG_BATURSARI</v>
      </c>
      <c r="B1105" s="11" t="s">
        <v>999</v>
      </c>
      <c r="C1105" s="11" t="s">
        <v>63</v>
      </c>
      <c r="D1105" s="11">
        <v>9.5500000000000007</v>
      </c>
      <c r="E1105" s="7">
        <f>VLOOKUP(A1105, Sheet2!$A$2:$K$8265, 11)</f>
        <v>110.10129999999999</v>
      </c>
      <c r="F1105" s="7">
        <f t="shared" si="13"/>
        <v>1.1937500000000001</v>
      </c>
      <c r="G1105" s="8">
        <v>200000</v>
      </c>
      <c r="H1105" s="9">
        <f t="shared" si="14"/>
        <v>2000000</v>
      </c>
    </row>
    <row r="1106" spans="1:8" ht="14.5">
      <c r="A1106" s="6" t="str">
        <f t="shared" si="12"/>
        <v>BGR TEMANGGUNG_BEJEN</v>
      </c>
      <c r="B1106" s="11" t="s">
        <v>999</v>
      </c>
      <c r="C1106" s="11" t="s">
        <v>1008</v>
      </c>
      <c r="D1106" s="11">
        <v>9.5500000000000007</v>
      </c>
      <c r="E1106" s="7">
        <f>VLOOKUP(A1106, Sheet2!$A$2:$K$8265, 11)</f>
        <v>110.10129999999999</v>
      </c>
      <c r="F1106" s="7">
        <f t="shared" si="13"/>
        <v>1.1937500000000001</v>
      </c>
      <c r="G1106" s="8">
        <v>200000</v>
      </c>
      <c r="H1106" s="9">
        <f t="shared" si="14"/>
        <v>2000000</v>
      </c>
    </row>
    <row r="1107" spans="1:8" ht="14.5">
      <c r="A1107" s="6" t="str">
        <f t="shared" si="12"/>
        <v>BGR TEMANGGUNG_BENDUNGAN</v>
      </c>
      <c r="B1107" s="11" t="s">
        <v>999</v>
      </c>
      <c r="C1107" s="11" t="s">
        <v>1009</v>
      </c>
      <c r="D1107" s="11">
        <v>9.5500000000000007</v>
      </c>
      <c r="E1107" s="7">
        <f>VLOOKUP(A1107, Sheet2!$A$2:$K$8265, 11)</f>
        <v>110.10129999999999</v>
      </c>
      <c r="F1107" s="7">
        <f t="shared" si="13"/>
        <v>1.1937500000000001</v>
      </c>
      <c r="G1107" s="8">
        <v>200000</v>
      </c>
      <c r="H1107" s="9">
        <f t="shared" si="14"/>
        <v>2000000</v>
      </c>
    </row>
    <row r="1108" spans="1:8" ht="14.5">
      <c r="A1108" s="6" t="str">
        <f t="shared" si="12"/>
        <v>BGR TEMANGGUNG_BLUMAH</v>
      </c>
      <c r="B1108" s="11" t="s">
        <v>999</v>
      </c>
      <c r="C1108" s="11" t="s">
        <v>1010</v>
      </c>
      <c r="D1108" s="11">
        <v>16.97</v>
      </c>
      <c r="E1108" s="7">
        <f>VLOOKUP(A1108, Sheet2!$A$2:$K$8265, 11)</f>
        <v>110.10129999999999</v>
      </c>
      <c r="F1108" s="7">
        <f t="shared" si="13"/>
        <v>2.1212499999999999</v>
      </c>
      <c r="G1108" s="8">
        <v>200000</v>
      </c>
      <c r="H1108" s="9">
        <f t="shared" si="14"/>
        <v>3400000</v>
      </c>
    </row>
    <row r="1109" spans="1:8" ht="14.5">
      <c r="A1109" s="6" t="str">
        <f t="shared" si="12"/>
        <v>BGR TEMANGGUNG_BOJONG</v>
      </c>
      <c r="B1109" s="11" t="s">
        <v>999</v>
      </c>
      <c r="C1109" s="11" t="s">
        <v>11</v>
      </c>
      <c r="D1109" s="11">
        <v>9.5500000000000007</v>
      </c>
      <c r="E1109" s="7">
        <f>VLOOKUP(A1109, Sheet2!$A$2:$K$8265, 11)</f>
        <v>110.10129999999999</v>
      </c>
      <c r="F1109" s="7">
        <f t="shared" si="13"/>
        <v>1.1937500000000001</v>
      </c>
      <c r="G1109" s="8">
        <v>200000</v>
      </c>
      <c r="H1109" s="9">
        <f t="shared" si="14"/>
        <v>2000000</v>
      </c>
    </row>
    <row r="1110" spans="1:8" ht="14.5">
      <c r="A1110" s="6" t="str">
        <f t="shared" si="12"/>
        <v>BGR TEMANGGUNG_BONJOR</v>
      </c>
      <c r="B1110" s="11" t="s">
        <v>999</v>
      </c>
      <c r="C1110" s="11" t="s">
        <v>1011</v>
      </c>
      <c r="D1110" s="11">
        <v>9.5500000000000007</v>
      </c>
      <c r="E1110" s="7">
        <f>VLOOKUP(A1110, Sheet2!$A$2:$K$8265, 11)</f>
        <v>110.10129999999999</v>
      </c>
      <c r="F1110" s="7">
        <f t="shared" si="13"/>
        <v>1.1937500000000001</v>
      </c>
      <c r="G1110" s="8">
        <v>200000</v>
      </c>
      <c r="H1110" s="9">
        <f t="shared" si="14"/>
        <v>2000000</v>
      </c>
    </row>
    <row r="1111" spans="1:8" ht="14.5">
      <c r="A1111" s="6" t="str">
        <f t="shared" si="12"/>
        <v>BGR TEMANGGUNG_BOWONGSO</v>
      </c>
      <c r="B1111" s="11" t="s">
        <v>999</v>
      </c>
      <c r="C1111" s="11" t="s">
        <v>1012</v>
      </c>
      <c r="D1111" s="11">
        <v>7.7</v>
      </c>
      <c r="E1111" s="7">
        <f>VLOOKUP(A1111, Sheet2!$A$2:$K$8265, 11)</f>
        <v>110.10129999999999</v>
      </c>
      <c r="F1111" s="7">
        <f t="shared" si="13"/>
        <v>0.96250000000000002</v>
      </c>
      <c r="G1111" s="8">
        <v>200000</v>
      </c>
      <c r="H1111" s="9">
        <f t="shared" si="14"/>
        <v>1600000</v>
      </c>
    </row>
    <row r="1112" spans="1:8" ht="14.5">
      <c r="A1112" s="6" t="str">
        <f t="shared" si="12"/>
        <v>BGR TEMANGGUNG_BRINGINSARI</v>
      </c>
      <c r="B1112" s="11" t="s">
        <v>999</v>
      </c>
      <c r="C1112" s="11" t="s">
        <v>1013</v>
      </c>
      <c r="D1112" s="11">
        <v>16.97</v>
      </c>
      <c r="E1112" s="7">
        <f>VLOOKUP(A1112, Sheet2!$A$2:$K$8265, 11)</f>
        <v>110.10129999999999</v>
      </c>
      <c r="F1112" s="7">
        <f t="shared" si="13"/>
        <v>2.1212499999999999</v>
      </c>
      <c r="G1112" s="8">
        <v>200000</v>
      </c>
      <c r="H1112" s="9">
        <f t="shared" si="14"/>
        <v>3400000</v>
      </c>
    </row>
    <row r="1113" spans="1:8" ht="14.5">
      <c r="A1113" s="6" t="str">
        <f t="shared" si="12"/>
        <v>BGR TEMANGGUNG_BUNTU</v>
      </c>
      <c r="B1113" s="11" t="s">
        <v>999</v>
      </c>
      <c r="C1113" s="11" t="s">
        <v>1014</v>
      </c>
      <c r="D1113" s="11">
        <v>7.7</v>
      </c>
      <c r="E1113" s="7">
        <f>VLOOKUP(A1113, Sheet2!$A$2:$K$8265, 11)</f>
        <v>110.10129999999999</v>
      </c>
      <c r="F1113" s="7">
        <f t="shared" si="13"/>
        <v>0.96250000000000002</v>
      </c>
      <c r="G1113" s="8">
        <v>200000</v>
      </c>
      <c r="H1113" s="9">
        <f t="shared" si="14"/>
        <v>1600000</v>
      </c>
    </row>
    <row r="1114" spans="1:8" ht="14.5">
      <c r="A1114" s="6" t="str">
        <f t="shared" si="12"/>
        <v>BGR TEMANGGUNG_BUTUH KIDUL</v>
      </c>
      <c r="B1114" s="11" t="s">
        <v>999</v>
      </c>
      <c r="C1114" s="11" t="s">
        <v>1015</v>
      </c>
      <c r="D1114" s="11">
        <v>7.7</v>
      </c>
      <c r="E1114" s="7">
        <f>VLOOKUP(A1114, Sheet2!$A$2:$K$8265, 11)</f>
        <v>110.10129999999999</v>
      </c>
      <c r="F1114" s="7">
        <f t="shared" si="13"/>
        <v>0.96250000000000002</v>
      </c>
      <c r="G1114" s="8">
        <v>200000</v>
      </c>
      <c r="H1114" s="9">
        <f t="shared" si="14"/>
        <v>1600000</v>
      </c>
    </row>
    <row r="1115" spans="1:8" ht="14.5">
      <c r="A1115" s="6" t="str">
        <f t="shared" si="12"/>
        <v>BGR TEMANGGUNG_BUTUH LOR</v>
      </c>
      <c r="B1115" s="11" t="s">
        <v>999</v>
      </c>
      <c r="C1115" s="11" t="s">
        <v>1016</v>
      </c>
      <c r="D1115" s="11">
        <v>7.7</v>
      </c>
      <c r="E1115" s="7">
        <f>VLOOKUP(A1115, Sheet2!$A$2:$K$8265, 11)</f>
        <v>110.10129999999999</v>
      </c>
      <c r="F1115" s="7">
        <f t="shared" si="13"/>
        <v>0.96250000000000002</v>
      </c>
      <c r="G1115" s="8">
        <v>200000</v>
      </c>
      <c r="H1115" s="9">
        <f t="shared" si="14"/>
        <v>1600000</v>
      </c>
    </row>
    <row r="1116" spans="1:8" ht="14.5">
      <c r="A1116" s="6" t="str">
        <f t="shared" si="12"/>
        <v>BGR TEMANGGUNG_CAMPURANOM</v>
      </c>
      <c r="B1116" s="11" t="s">
        <v>999</v>
      </c>
      <c r="C1116" s="11" t="s">
        <v>1017</v>
      </c>
      <c r="D1116" s="11">
        <v>9.5500000000000007</v>
      </c>
      <c r="E1116" s="7">
        <f>VLOOKUP(A1116, Sheet2!$A$2:$K$8265, 11)</f>
        <v>110.10129999999999</v>
      </c>
      <c r="F1116" s="7">
        <f t="shared" si="13"/>
        <v>1.1937500000000001</v>
      </c>
      <c r="G1116" s="8">
        <v>200000</v>
      </c>
      <c r="H1116" s="9">
        <f t="shared" si="14"/>
        <v>2000000</v>
      </c>
    </row>
    <row r="1117" spans="1:8" ht="14.5">
      <c r="A1117" s="6" t="str">
        <f t="shared" si="12"/>
        <v>BGR TEMANGGUNG_CAMPUREJO</v>
      </c>
      <c r="B1117" s="11" t="s">
        <v>999</v>
      </c>
      <c r="C1117" s="11" t="s">
        <v>1018</v>
      </c>
      <c r="D1117" s="11">
        <v>9.5500000000000007</v>
      </c>
      <c r="E1117" s="7">
        <f>VLOOKUP(A1117, Sheet2!$A$2:$K$8265, 11)</f>
        <v>110.10129999999999</v>
      </c>
      <c r="F1117" s="7">
        <f t="shared" si="13"/>
        <v>1.1937500000000001</v>
      </c>
      <c r="G1117" s="8">
        <v>200000</v>
      </c>
      <c r="H1117" s="9">
        <f t="shared" si="14"/>
        <v>2000000</v>
      </c>
    </row>
    <row r="1118" spans="1:8" ht="14.5">
      <c r="A1118" s="6" t="str">
        <f t="shared" si="12"/>
        <v>BGR TEMANGGUNG_CAMPURSALAM</v>
      </c>
      <c r="B1118" s="11" t="s">
        <v>999</v>
      </c>
      <c r="C1118" s="11" t="s">
        <v>1019</v>
      </c>
      <c r="D1118" s="11">
        <v>9.5500000000000007</v>
      </c>
      <c r="E1118" s="7">
        <f>VLOOKUP(A1118, Sheet2!$A$2:$K$8265, 11)</f>
        <v>110.10129999999999</v>
      </c>
      <c r="F1118" s="7">
        <f t="shared" si="13"/>
        <v>1.1937500000000001</v>
      </c>
      <c r="G1118" s="8">
        <v>200000</v>
      </c>
      <c r="H1118" s="9">
        <f t="shared" si="14"/>
        <v>2000000</v>
      </c>
    </row>
    <row r="1119" spans="1:8" ht="14.5">
      <c r="A1119" s="6" t="str">
        <f t="shared" si="12"/>
        <v>BGR TEMANGGUNG_CAMPURSARI</v>
      </c>
      <c r="B1119" s="11" t="s">
        <v>999</v>
      </c>
      <c r="C1119" s="11" t="s">
        <v>1020</v>
      </c>
      <c r="D1119" s="11">
        <v>9.5500000000000007</v>
      </c>
      <c r="E1119" s="7">
        <f>VLOOKUP(A1119, Sheet2!$A$2:$K$8265, 11)</f>
        <v>110.10129999999999</v>
      </c>
      <c r="F1119" s="7">
        <f t="shared" si="13"/>
        <v>1.1937500000000001</v>
      </c>
      <c r="G1119" s="8">
        <v>200000</v>
      </c>
      <c r="H1119" s="9">
        <f t="shared" si="14"/>
        <v>2000000</v>
      </c>
    </row>
    <row r="1120" spans="1:8" ht="14.5">
      <c r="A1120" s="6" t="str">
        <f t="shared" si="12"/>
        <v>BGR TEMANGGUNG_CANDIMULYO</v>
      </c>
      <c r="B1120" s="11" t="s">
        <v>999</v>
      </c>
      <c r="C1120" s="11" t="s">
        <v>1021</v>
      </c>
      <c r="D1120" s="11">
        <v>7.7</v>
      </c>
      <c r="E1120" s="7">
        <f>VLOOKUP(A1120, Sheet2!$A$2:$K$8265, 11)</f>
        <v>110.10129999999999</v>
      </c>
      <c r="F1120" s="7">
        <f t="shared" si="13"/>
        <v>0.96250000000000002</v>
      </c>
      <c r="G1120" s="8">
        <v>200000</v>
      </c>
      <c r="H1120" s="9">
        <f t="shared" si="14"/>
        <v>1600000</v>
      </c>
    </row>
    <row r="1121" spans="1:8" ht="14.5">
      <c r="A1121" s="6" t="str">
        <f t="shared" si="12"/>
        <v>BGR TEMANGGUNG_CANDIROTO</v>
      </c>
      <c r="B1121" s="11" t="s">
        <v>999</v>
      </c>
      <c r="C1121" s="11" t="s">
        <v>1022</v>
      </c>
      <c r="D1121" s="11">
        <v>9.5500000000000007</v>
      </c>
      <c r="E1121" s="7">
        <f>VLOOKUP(A1121, Sheet2!$A$2:$K$8265, 11)</f>
        <v>110.10129999999999</v>
      </c>
      <c r="F1121" s="7">
        <f t="shared" si="13"/>
        <v>1.1937500000000001</v>
      </c>
      <c r="G1121" s="8">
        <v>200000</v>
      </c>
      <c r="H1121" s="9">
        <f t="shared" si="14"/>
        <v>2000000</v>
      </c>
    </row>
    <row r="1122" spans="1:8" ht="14.5">
      <c r="A1122" s="6" t="str">
        <f t="shared" si="12"/>
        <v>BGR TEMANGGUNG_CANDISARI</v>
      </c>
      <c r="B1122" s="11" t="s">
        <v>999</v>
      </c>
      <c r="C1122" s="11" t="s">
        <v>781</v>
      </c>
      <c r="D1122" s="11">
        <v>9.5500000000000007</v>
      </c>
      <c r="E1122" s="7">
        <f>VLOOKUP(A1122, Sheet2!$A$2:$K$8265, 11)</f>
        <v>110.10129999999999</v>
      </c>
      <c r="F1122" s="7">
        <f t="shared" si="13"/>
        <v>1.1937500000000001</v>
      </c>
      <c r="G1122" s="8">
        <v>200000</v>
      </c>
      <c r="H1122" s="9">
        <f t="shared" si="14"/>
        <v>2000000</v>
      </c>
    </row>
    <row r="1123" spans="1:8" ht="14.5">
      <c r="A1123" s="6" t="str">
        <f t="shared" si="12"/>
        <v>BGR TEMANGGUNG_CANDIYASAN</v>
      </c>
      <c r="B1123" s="11" t="s">
        <v>999</v>
      </c>
      <c r="C1123" s="11" t="s">
        <v>1023</v>
      </c>
      <c r="D1123" s="11">
        <v>7.7</v>
      </c>
      <c r="E1123" s="7">
        <f>VLOOKUP(A1123, Sheet2!$A$2:$K$8265, 11)</f>
        <v>110.10129999999999</v>
      </c>
      <c r="F1123" s="7">
        <f t="shared" si="13"/>
        <v>0.96250000000000002</v>
      </c>
      <c r="G1123" s="8">
        <v>200000</v>
      </c>
      <c r="H1123" s="9">
        <f t="shared" si="14"/>
        <v>1600000</v>
      </c>
    </row>
    <row r="1124" spans="1:8" ht="14.5">
      <c r="A1124" s="6" t="str">
        <f t="shared" si="12"/>
        <v>BGR TEMANGGUNG_CANGGAL</v>
      </c>
      <c r="B1124" s="11" t="s">
        <v>999</v>
      </c>
      <c r="C1124" s="11" t="s">
        <v>1024</v>
      </c>
      <c r="D1124" s="11">
        <v>9.5500000000000007</v>
      </c>
      <c r="E1124" s="7">
        <f>VLOOKUP(A1124, Sheet2!$A$2:$K$8265, 11)</f>
        <v>110.10129999999999</v>
      </c>
      <c r="F1124" s="7">
        <f t="shared" si="13"/>
        <v>1.1937500000000001</v>
      </c>
      <c r="G1124" s="8">
        <v>200000</v>
      </c>
      <c r="H1124" s="9">
        <f t="shared" si="14"/>
        <v>2000000</v>
      </c>
    </row>
    <row r="1125" spans="1:8" ht="14.5">
      <c r="A1125" s="6" t="str">
        <f t="shared" si="12"/>
        <v>BGR TEMANGGUNG_CANGGAL</v>
      </c>
      <c r="B1125" s="11" t="s">
        <v>999</v>
      </c>
      <c r="C1125" s="11" t="s">
        <v>1024</v>
      </c>
      <c r="D1125" s="11">
        <v>9.5500000000000007</v>
      </c>
      <c r="E1125" s="7">
        <f>VLOOKUP(A1125, Sheet2!$A$2:$K$8265, 11)</f>
        <v>110.10129999999999</v>
      </c>
      <c r="F1125" s="7">
        <f t="shared" si="13"/>
        <v>1.1937500000000001</v>
      </c>
      <c r="G1125" s="8">
        <v>200000</v>
      </c>
      <c r="H1125" s="9">
        <f t="shared" si="14"/>
        <v>2000000</v>
      </c>
    </row>
    <row r="1126" spans="1:8" ht="14.5">
      <c r="A1126" s="6" t="str">
        <f t="shared" si="12"/>
        <v>BGR TEMANGGUNG_CATURANOM</v>
      </c>
      <c r="B1126" s="11" t="s">
        <v>999</v>
      </c>
      <c r="C1126" s="11" t="s">
        <v>1025</v>
      </c>
      <c r="D1126" s="11">
        <v>9.5500000000000007</v>
      </c>
      <c r="E1126" s="7">
        <f>VLOOKUP(A1126, Sheet2!$A$2:$K$8265, 11)</f>
        <v>110.10129999999999</v>
      </c>
      <c r="F1126" s="7">
        <f t="shared" si="13"/>
        <v>1.1937500000000001</v>
      </c>
      <c r="G1126" s="8">
        <v>200000</v>
      </c>
      <c r="H1126" s="9">
        <f t="shared" si="14"/>
        <v>2000000</v>
      </c>
    </row>
    <row r="1127" spans="1:8" ht="14.5">
      <c r="A1127" s="6" t="str">
        <f t="shared" si="12"/>
        <v>BGR TEMANGGUNG_CEMORO</v>
      </c>
      <c r="B1127" s="11" t="s">
        <v>999</v>
      </c>
      <c r="C1127" s="11" t="s">
        <v>1026</v>
      </c>
      <c r="D1127" s="11">
        <v>9.5500000000000007</v>
      </c>
      <c r="E1127" s="7">
        <f>VLOOKUP(A1127, Sheet2!$A$2:$K$8265, 11)</f>
        <v>110.10129999999999</v>
      </c>
      <c r="F1127" s="7">
        <f t="shared" si="13"/>
        <v>1.1937500000000001</v>
      </c>
      <c r="G1127" s="8">
        <v>200000</v>
      </c>
      <c r="H1127" s="9">
        <f t="shared" si="14"/>
        <v>2000000</v>
      </c>
    </row>
    <row r="1128" spans="1:8" ht="14.5">
      <c r="A1128" s="6" t="str">
        <f t="shared" si="12"/>
        <v>BGR TEMANGGUNG_CONGKRANG</v>
      </c>
      <c r="B1128" s="11" t="s">
        <v>999</v>
      </c>
      <c r="C1128" s="11" t="s">
        <v>1027</v>
      </c>
      <c r="D1128" s="11">
        <v>9.5500000000000007</v>
      </c>
      <c r="E1128" s="7">
        <f>VLOOKUP(A1128, Sheet2!$A$2:$K$8265, 11)</f>
        <v>110.10129999999999</v>
      </c>
      <c r="F1128" s="7">
        <f t="shared" si="13"/>
        <v>1.1937500000000001</v>
      </c>
      <c r="G1128" s="8">
        <v>200000</v>
      </c>
      <c r="H1128" s="9">
        <f t="shared" si="14"/>
        <v>2000000</v>
      </c>
    </row>
    <row r="1129" spans="1:8" ht="14.5">
      <c r="A1129" s="6" t="str">
        <f t="shared" si="12"/>
        <v>BGR TEMANGGUNG_DAMARKASIHAN</v>
      </c>
      <c r="B1129" s="11" t="s">
        <v>999</v>
      </c>
      <c r="C1129" s="11" t="s">
        <v>1028</v>
      </c>
      <c r="D1129" s="11">
        <v>7.7</v>
      </c>
      <c r="E1129" s="7">
        <f>VLOOKUP(A1129, Sheet2!$A$2:$K$8265, 11)</f>
        <v>110.10129999999999</v>
      </c>
      <c r="F1129" s="7">
        <f t="shared" si="13"/>
        <v>0.96250000000000002</v>
      </c>
      <c r="G1129" s="8">
        <v>200000</v>
      </c>
      <c r="H1129" s="9">
        <f t="shared" si="14"/>
        <v>1600000</v>
      </c>
    </row>
    <row r="1130" spans="1:8" ht="14.5">
      <c r="A1130" s="6" t="str">
        <f t="shared" si="12"/>
        <v>BGR TEMANGGUNG_DANGKEL</v>
      </c>
      <c r="B1130" s="11" t="s">
        <v>999</v>
      </c>
      <c r="C1130" s="11" t="s">
        <v>1029</v>
      </c>
      <c r="D1130" s="11">
        <v>9.5500000000000007</v>
      </c>
      <c r="E1130" s="7">
        <f>VLOOKUP(A1130, Sheet2!$A$2:$K$8265, 11)</f>
        <v>110.10129999999999</v>
      </c>
      <c r="F1130" s="7">
        <f t="shared" si="13"/>
        <v>1.1937500000000001</v>
      </c>
      <c r="G1130" s="8">
        <v>200000</v>
      </c>
      <c r="H1130" s="9">
        <f t="shared" si="14"/>
        <v>2000000</v>
      </c>
    </row>
    <row r="1131" spans="1:8" ht="14.5">
      <c r="A1131" s="6" t="str">
        <f t="shared" si="12"/>
        <v>BGR TEMANGGUNG_DELES</v>
      </c>
      <c r="B1131" s="11" t="s">
        <v>999</v>
      </c>
      <c r="C1131" s="11" t="s">
        <v>1030</v>
      </c>
      <c r="D1131" s="11">
        <v>9.3699999999999992</v>
      </c>
      <c r="E1131" s="7">
        <f>VLOOKUP(A1131, Sheet2!$A$2:$K$8265, 11)</f>
        <v>110.10129999999999</v>
      </c>
      <c r="F1131" s="7">
        <f t="shared" si="13"/>
        <v>1.1712499999999999</v>
      </c>
      <c r="G1131" s="8">
        <v>200000</v>
      </c>
      <c r="H1131" s="9">
        <f t="shared" si="14"/>
        <v>2000000</v>
      </c>
    </row>
    <row r="1132" spans="1:8" ht="14.5">
      <c r="A1132" s="6" t="str">
        <f t="shared" si="12"/>
        <v>BGR TEMANGGUNG_DEPOKHARJO</v>
      </c>
      <c r="B1132" s="11" t="s">
        <v>999</v>
      </c>
      <c r="C1132" s="11" t="s">
        <v>1031</v>
      </c>
      <c r="D1132" s="11">
        <v>9.5500000000000007</v>
      </c>
      <c r="E1132" s="7">
        <f>VLOOKUP(A1132, Sheet2!$A$2:$K$8265, 11)</f>
        <v>110.10129999999999</v>
      </c>
      <c r="F1132" s="7">
        <f t="shared" si="13"/>
        <v>1.1937500000000001</v>
      </c>
      <c r="G1132" s="8">
        <v>200000</v>
      </c>
      <c r="H1132" s="9">
        <f t="shared" si="14"/>
        <v>2000000</v>
      </c>
    </row>
    <row r="1133" spans="1:8" ht="14.5">
      <c r="A1133" s="6" t="str">
        <f t="shared" si="12"/>
        <v>BGR TEMANGGUNG_DIENG</v>
      </c>
      <c r="B1133" s="11" t="s">
        <v>999</v>
      </c>
      <c r="C1133" s="11" t="s">
        <v>1032</v>
      </c>
      <c r="D1133" s="11">
        <v>7.7</v>
      </c>
      <c r="E1133" s="7">
        <f>VLOOKUP(A1133, Sheet2!$A$2:$K$8265, 11)</f>
        <v>110.10129999999999</v>
      </c>
      <c r="F1133" s="7">
        <f t="shared" si="13"/>
        <v>0.96250000000000002</v>
      </c>
      <c r="G1133" s="8">
        <v>200000</v>
      </c>
      <c r="H1133" s="9">
        <f t="shared" si="14"/>
        <v>1600000</v>
      </c>
    </row>
    <row r="1134" spans="1:8" ht="14.5">
      <c r="A1134" s="6" t="str">
        <f t="shared" si="12"/>
        <v>BGR TEMANGGUNG_DIENG KULON</v>
      </c>
      <c r="B1134" s="11" t="s">
        <v>999</v>
      </c>
      <c r="C1134" s="11" t="s">
        <v>1033</v>
      </c>
      <c r="D1134" s="11">
        <v>10.28</v>
      </c>
      <c r="E1134" s="7">
        <f>VLOOKUP(A1134, Sheet2!$A$2:$K$8265, 11)</f>
        <v>110.10129999999999</v>
      </c>
      <c r="F1134" s="7">
        <f t="shared" si="13"/>
        <v>1.2849999999999999</v>
      </c>
      <c r="G1134" s="8">
        <v>200000</v>
      </c>
      <c r="H1134" s="9">
        <f t="shared" si="14"/>
        <v>2200000</v>
      </c>
    </row>
    <row r="1135" spans="1:8" ht="14.5">
      <c r="A1135" s="6" t="str">
        <f t="shared" si="12"/>
        <v>BGR TEMANGGUNG_DLIMOYO</v>
      </c>
      <c r="B1135" s="11" t="s">
        <v>999</v>
      </c>
      <c r="C1135" s="11" t="s">
        <v>1034</v>
      </c>
      <c r="D1135" s="11">
        <v>9.5500000000000007</v>
      </c>
      <c r="E1135" s="7">
        <f>VLOOKUP(A1135, Sheet2!$A$2:$K$8265, 11)</f>
        <v>110.10129999999999</v>
      </c>
      <c r="F1135" s="7">
        <f t="shared" si="13"/>
        <v>1.1937500000000001</v>
      </c>
      <c r="G1135" s="8">
        <v>200000</v>
      </c>
      <c r="H1135" s="9">
        <f t="shared" si="14"/>
        <v>2000000</v>
      </c>
    </row>
    <row r="1136" spans="1:8" ht="14.5">
      <c r="A1136" s="6" t="str">
        <f t="shared" si="12"/>
        <v>BGR TEMANGGUNG_DONOROJO</v>
      </c>
      <c r="B1136" s="11" t="s">
        <v>999</v>
      </c>
      <c r="C1136" s="11" t="s">
        <v>1035</v>
      </c>
      <c r="D1136" s="11">
        <v>9.5500000000000007</v>
      </c>
      <c r="E1136" s="7">
        <f>VLOOKUP(A1136, Sheet2!$A$2:$K$8265, 11)</f>
        <v>110.10129999999999</v>
      </c>
      <c r="F1136" s="7">
        <f t="shared" si="13"/>
        <v>1.1937500000000001</v>
      </c>
      <c r="G1136" s="8">
        <v>200000</v>
      </c>
      <c r="H1136" s="9">
        <f t="shared" si="14"/>
        <v>2000000</v>
      </c>
    </row>
    <row r="1137" spans="1:8" ht="14.5">
      <c r="A1137" s="6" t="str">
        <f t="shared" si="12"/>
        <v>BGR TEMANGGUNG_GANDU WETAN</v>
      </c>
      <c r="B1137" s="11" t="s">
        <v>999</v>
      </c>
      <c r="C1137" s="11" t="s">
        <v>1036</v>
      </c>
      <c r="D1137" s="11">
        <v>9.5500000000000007</v>
      </c>
      <c r="E1137" s="7">
        <f>VLOOKUP(A1137, Sheet2!$A$2:$K$8265, 11)</f>
        <v>110.10129999999999</v>
      </c>
      <c r="F1137" s="7">
        <f t="shared" si="13"/>
        <v>1.1937500000000001</v>
      </c>
      <c r="G1137" s="8">
        <v>200000</v>
      </c>
      <c r="H1137" s="9">
        <f t="shared" si="14"/>
        <v>2000000</v>
      </c>
    </row>
    <row r="1138" spans="1:8" ht="14.5">
      <c r="A1138" s="6" t="str">
        <f t="shared" si="12"/>
        <v>BGR TEMANGGUNG_GARUNG</v>
      </c>
      <c r="B1138" s="11" t="s">
        <v>999</v>
      </c>
      <c r="C1138" s="11" t="s">
        <v>1037</v>
      </c>
      <c r="D1138" s="11">
        <v>7.7</v>
      </c>
      <c r="E1138" s="7">
        <f>VLOOKUP(A1138, Sheet2!$A$2:$K$8265, 11)</f>
        <v>110.10129999999999</v>
      </c>
      <c r="F1138" s="7">
        <f t="shared" si="13"/>
        <v>0.96250000000000002</v>
      </c>
      <c r="G1138" s="8">
        <v>200000</v>
      </c>
      <c r="H1138" s="9">
        <f t="shared" si="14"/>
        <v>1600000</v>
      </c>
    </row>
    <row r="1139" spans="1:8" ht="14.5">
      <c r="A1139" s="6" t="str">
        <f t="shared" si="12"/>
        <v>BGR TEMANGGUNG_GEDONGSARI</v>
      </c>
      <c r="B1139" s="11" t="s">
        <v>999</v>
      </c>
      <c r="C1139" s="11" t="s">
        <v>1038</v>
      </c>
      <c r="D1139" s="11">
        <v>9.5500000000000007</v>
      </c>
      <c r="E1139" s="7">
        <f>VLOOKUP(A1139, Sheet2!$A$2:$K$8265, 11)</f>
        <v>110.10129999999999</v>
      </c>
      <c r="F1139" s="7">
        <f t="shared" si="13"/>
        <v>1.1937500000000001</v>
      </c>
      <c r="G1139" s="8">
        <v>200000</v>
      </c>
      <c r="H1139" s="9">
        <f t="shared" si="14"/>
        <v>2000000</v>
      </c>
    </row>
    <row r="1140" spans="1:8" ht="14.5">
      <c r="A1140" s="6" t="str">
        <f t="shared" si="12"/>
        <v>BGR TEMANGGUNG_GEJAGAN</v>
      </c>
      <c r="B1140" s="11" t="s">
        <v>999</v>
      </c>
      <c r="C1140" s="11" t="s">
        <v>1039</v>
      </c>
      <c r="D1140" s="11">
        <v>9.5500000000000007</v>
      </c>
      <c r="E1140" s="7">
        <f>VLOOKUP(A1140, Sheet2!$A$2:$K$8265, 11)</f>
        <v>110.10129999999999</v>
      </c>
      <c r="F1140" s="7">
        <f t="shared" si="13"/>
        <v>1.1937500000000001</v>
      </c>
      <c r="G1140" s="8">
        <v>200000</v>
      </c>
      <c r="H1140" s="9">
        <f t="shared" si="14"/>
        <v>2000000</v>
      </c>
    </row>
    <row r="1141" spans="1:8" ht="14.5">
      <c r="A1141" s="6" t="str">
        <f t="shared" si="12"/>
        <v>BGR TEMANGGUNG_GEMBLENGAN</v>
      </c>
      <c r="B1141" s="11" t="s">
        <v>999</v>
      </c>
      <c r="C1141" s="11" t="s">
        <v>1040</v>
      </c>
      <c r="D1141" s="11">
        <v>7.7</v>
      </c>
      <c r="E1141" s="7">
        <f>VLOOKUP(A1141, Sheet2!$A$2:$K$8265, 11)</f>
        <v>110.10129999999999</v>
      </c>
      <c r="F1141" s="7">
        <f t="shared" si="13"/>
        <v>0.96250000000000002</v>
      </c>
      <c r="G1141" s="8">
        <v>200000</v>
      </c>
      <c r="H1141" s="9">
        <f t="shared" si="14"/>
        <v>1600000</v>
      </c>
    </row>
    <row r="1142" spans="1:8" ht="14.5">
      <c r="A1142" s="6" t="str">
        <f t="shared" si="12"/>
        <v>BGR TEMANGGUNG_GENTINGGUNUNG</v>
      </c>
      <c r="B1142" s="11" t="s">
        <v>999</v>
      </c>
      <c r="C1142" s="11" t="s">
        <v>1041</v>
      </c>
      <c r="D1142" s="11">
        <v>16.97</v>
      </c>
      <c r="E1142" s="7">
        <f>VLOOKUP(A1142, Sheet2!$A$2:$K$8265, 11)</f>
        <v>110.10129999999999</v>
      </c>
      <c r="F1142" s="7">
        <f t="shared" si="13"/>
        <v>2.1212499999999999</v>
      </c>
      <c r="G1142" s="8">
        <v>200000</v>
      </c>
      <c r="H1142" s="9">
        <f t="shared" si="14"/>
        <v>3400000</v>
      </c>
    </row>
    <row r="1143" spans="1:8" ht="14.5">
      <c r="A1143" s="6" t="str">
        <f t="shared" si="12"/>
        <v>BGR TEMANGGUNG_GENTINGSARI</v>
      </c>
      <c r="B1143" s="11" t="s">
        <v>999</v>
      </c>
      <c r="C1143" s="11" t="s">
        <v>1042</v>
      </c>
      <c r="D1143" s="11">
        <v>9.5500000000000007</v>
      </c>
      <c r="E1143" s="7">
        <f>VLOOKUP(A1143, Sheet2!$A$2:$K$8265, 11)</f>
        <v>110.10129999999999</v>
      </c>
      <c r="F1143" s="7">
        <f t="shared" si="13"/>
        <v>1.1937500000000001</v>
      </c>
      <c r="G1143" s="8">
        <v>200000</v>
      </c>
      <c r="H1143" s="9">
        <f t="shared" si="14"/>
        <v>2000000</v>
      </c>
    </row>
    <row r="1144" spans="1:8" ht="14.5">
      <c r="A1144" s="6" t="str">
        <f t="shared" si="12"/>
        <v>BGR TEMANGGUNG_GIRIPURNO</v>
      </c>
      <c r="B1144" s="11" t="s">
        <v>999</v>
      </c>
      <c r="C1144" s="11" t="s">
        <v>1043</v>
      </c>
      <c r="D1144" s="11">
        <v>9.5500000000000007</v>
      </c>
      <c r="E1144" s="7">
        <f>VLOOKUP(A1144, Sheet2!$A$2:$K$8265, 11)</f>
        <v>110.10129999999999</v>
      </c>
      <c r="F1144" s="7">
        <f t="shared" si="13"/>
        <v>1.1937500000000001</v>
      </c>
      <c r="G1144" s="8">
        <v>200000</v>
      </c>
      <c r="H1144" s="9">
        <f t="shared" si="14"/>
        <v>2000000</v>
      </c>
    </row>
    <row r="1145" spans="1:8" ht="14.5">
      <c r="A1145" s="6" t="str">
        <f t="shared" si="12"/>
        <v>BGR TEMANGGUNG_GIYONO</v>
      </c>
      <c r="B1145" s="11" t="s">
        <v>999</v>
      </c>
      <c r="C1145" s="11" t="s">
        <v>1044</v>
      </c>
      <c r="D1145" s="11">
        <v>9.5500000000000007</v>
      </c>
      <c r="E1145" s="7">
        <f>VLOOKUP(A1145, Sheet2!$A$2:$K$8265, 11)</f>
        <v>110.10129999999999</v>
      </c>
      <c r="F1145" s="7">
        <f t="shared" si="13"/>
        <v>1.1937500000000001</v>
      </c>
      <c r="G1145" s="8">
        <v>200000</v>
      </c>
      <c r="H1145" s="9">
        <f t="shared" si="14"/>
        <v>2000000</v>
      </c>
    </row>
    <row r="1146" spans="1:8" ht="14.5">
      <c r="A1146" s="6" t="str">
        <f t="shared" si="12"/>
        <v>BGR TEMANGGUNG_GLAPANSARI</v>
      </c>
      <c r="B1146" s="11" t="s">
        <v>999</v>
      </c>
      <c r="C1146" s="11" t="s">
        <v>1045</v>
      </c>
      <c r="D1146" s="11">
        <v>9.5500000000000007</v>
      </c>
      <c r="E1146" s="7">
        <f>VLOOKUP(A1146, Sheet2!$A$2:$K$8265, 11)</f>
        <v>110.10129999999999</v>
      </c>
      <c r="F1146" s="7">
        <f t="shared" si="13"/>
        <v>1.1937500000000001</v>
      </c>
      <c r="G1146" s="8">
        <v>200000</v>
      </c>
      <c r="H1146" s="9">
        <f t="shared" si="14"/>
        <v>2000000</v>
      </c>
    </row>
    <row r="1147" spans="1:8" ht="14.5">
      <c r="A1147" s="6" t="str">
        <f t="shared" si="12"/>
        <v>BGR TEMANGGUNG_GONDANGWINANGUN</v>
      </c>
      <c r="B1147" s="11" t="s">
        <v>999</v>
      </c>
      <c r="C1147" s="11" t="s">
        <v>1046</v>
      </c>
      <c r="D1147" s="11">
        <v>9.5500000000000007</v>
      </c>
      <c r="E1147" s="7">
        <f>VLOOKUP(A1147, Sheet2!$A$2:$K$8265, 11)</f>
        <v>110.10129999999999</v>
      </c>
      <c r="F1147" s="7">
        <f t="shared" si="13"/>
        <v>1.1937500000000001</v>
      </c>
      <c r="G1147" s="8">
        <v>200000</v>
      </c>
      <c r="H1147" s="9">
        <f t="shared" si="14"/>
        <v>2000000</v>
      </c>
    </row>
    <row r="1148" spans="1:8" ht="14.5">
      <c r="A1148" s="6" t="str">
        <f t="shared" si="12"/>
        <v>BGR TEMANGGUNG_GONDOSULI</v>
      </c>
      <c r="B1148" s="11" t="s">
        <v>999</v>
      </c>
      <c r="C1148" s="11" t="s">
        <v>594</v>
      </c>
      <c r="D1148" s="11">
        <v>9.5500000000000007</v>
      </c>
      <c r="E1148" s="7">
        <f>VLOOKUP(A1148, Sheet2!$A$2:$K$8265, 11)</f>
        <v>110.10129999999999</v>
      </c>
      <c r="F1148" s="7">
        <f t="shared" si="13"/>
        <v>1.1937500000000001</v>
      </c>
      <c r="G1148" s="8">
        <v>200000</v>
      </c>
      <c r="H1148" s="9">
        <f t="shared" si="14"/>
        <v>2000000</v>
      </c>
    </row>
    <row r="1149" spans="1:8" ht="14.5">
      <c r="A1149" s="6" t="str">
        <f t="shared" si="12"/>
        <v>BGR TEMANGGUNG_GUNUNGGEMPOL</v>
      </c>
      <c r="B1149" s="11" t="s">
        <v>999</v>
      </c>
      <c r="C1149" s="11" t="s">
        <v>1047</v>
      </c>
      <c r="D1149" s="11">
        <v>9.5500000000000007</v>
      </c>
      <c r="E1149" s="7">
        <f>VLOOKUP(A1149, Sheet2!$A$2:$K$8265, 11)</f>
        <v>110.10129999999999</v>
      </c>
      <c r="F1149" s="7">
        <f t="shared" si="13"/>
        <v>1.1937500000000001</v>
      </c>
      <c r="G1149" s="8">
        <v>200000</v>
      </c>
      <c r="H1149" s="9">
        <f t="shared" si="14"/>
        <v>2000000</v>
      </c>
    </row>
    <row r="1150" spans="1:8" ht="14.5">
      <c r="A1150" s="6" t="str">
        <f t="shared" si="12"/>
        <v>BGR TEMANGGUNG_GUNUNGPAYUNG</v>
      </c>
      <c r="B1150" s="11" t="s">
        <v>999</v>
      </c>
      <c r="C1150" s="11" t="s">
        <v>1048</v>
      </c>
      <c r="D1150" s="11">
        <v>9.5500000000000007</v>
      </c>
      <c r="E1150" s="7">
        <f>VLOOKUP(A1150, Sheet2!$A$2:$K$8265, 11)</f>
        <v>110.10129999999999</v>
      </c>
      <c r="F1150" s="7">
        <f t="shared" si="13"/>
        <v>1.1937500000000001</v>
      </c>
      <c r="G1150" s="8">
        <v>200000</v>
      </c>
      <c r="H1150" s="9">
        <f t="shared" si="14"/>
        <v>2000000</v>
      </c>
    </row>
    <row r="1151" spans="1:8" ht="14.5">
      <c r="A1151" s="6" t="str">
        <f t="shared" si="12"/>
        <v>BGR TEMANGGUNG_GUNUNGSARI</v>
      </c>
      <c r="B1151" s="11" t="s">
        <v>999</v>
      </c>
      <c r="C1151" s="11" t="s">
        <v>599</v>
      </c>
      <c r="D1151" s="11">
        <v>9.5500000000000007</v>
      </c>
      <c r="E1151" s="7">
        <f>VLOOKUP(A1151, Sheet2!$A$2:$K$8265, 11)</f>
        <v>110.10129999999999</v>
      </c>
      <c r="F1151" s="7">
        <f t="shared" si="13"/>
        <v>1.1937500000000001</v>
      </c>
      <c r="G1151" s="8">
        <v>200000</v>
      </c>
      <c r="H1151" s="9">
        <f t="shared" si="14"/>
        <v>2000000</v>
      </c>
    </row>
    <row r="1152" spans="1:8" ht="14.5">
      <c r="A1152" s="6" t="str">
        <f t="shared" si="12"/>
        <v>BGR TEMANGGUNG_GUNUNGSARI</v>
      </c>
      <c r="B1152" s="11" t="s">
        <v>999</v>
      </c>
      <c r="C1152" s="11" t="s">
        <v>599</v>
      </c>
      <c r="D1152" s="11">
        <v>9.3699999999999992</v>
      </c>
      <c r="E1152" s="7">
        <f>VLOOKUP(A1152, Sheet2!$A$2:$K$8265, 11)</f>
        <v>110.10129999999999</v>
      </c>
      <c r="F1152" s="7">
        <f t="shared" si="13"/>
        <v>1.1712499999999999</v>
      </c>
      <c r="G1152" s="8">
        <v>200000</v>
      </c>
      <c r="H1152" s="9">
        <f t="shared" si="14"/>
        <v>2000000</v>
      </c>
    </row>
    <row r="1153" spans="1:8" ht="14.5">
      <c r="A1153" s="6" t="str">
        <f t="shared" si="12"/>
        <v>BGR TEMANGGUNG_HARJODOWO</v>
      </c>
      <c r="B1153" s="11" t="s">
        <v>999</v>
      </c>
      <c r="C1153" s="11" t="s">
        <v>1049</v>
      </c>
      <c r="D1153" s="11">
        <v>16.97</v>
      </c>
      <c r="E1153" s="7">
        <f>VLOOKUP(A1153, Sheet2!$A$2:$K$8265, 11)</f>
        <v>110.10129999999999</v>
      </c>
      <c r="F1153" s="7">
        <f t="shared" si="13"/>
        <v>2.1212499999999999</v>
      </c>
      <c r="G1153" s="8">
        <v>200000</v>
      </c>
      <c r="H1153" s="9">
        <f t="shared" si="14"/>
        <v>3400000</v>
      </c>
    </row>
    <row r="1154" spans="1:8" ht="14.5">
      <c r="A1154" s="6" t="str">
        <f t="shared" si="12"/>
        <v>BGR TEMANGGUNG_IGIRMRANAK</v>
      </c>
      <c r="B1154" s="11" t="s">
        <v>999</v>
      </c>
      <c r="C1154" s="11" t="s">
        <v>1050</v>
      </c>
      <c r="D1154" s="11">
        <v>7.7</v>
      </c>
      <c r="E1154" s="7">
        <f>VLOOKUP(A1154, Sheet2!$A$2:$K$8265, 11)</f>
        <v>110.10129999999999</v>
      </c>
      <c r="F1154" s="7">
        <f t="shared" si="13"/>
        <v>0.96250000000000002</v>
      </c>
      <c r="G1154" s="8">
        <v>200000</v>
      </c>
      <c r="H1154" s="9">
        <f t="shared" si="14"/>
        <v>1600000</v>
      </c>
    </row>
    <row r="1155" spans="1:8" ht="14.5">
      <c r="A1155" s="6" t="str">
        <f t="shared" si="12"/>
        <v>BGR TEMANGGUNG_JAMBANGAN</v>
      </c>
      <c r="B1155" s="11" t="s">
        <v>999</v>
      </c>
      <c r="C1155" s="11" t="s">
        <v>1051</v>
      </c>
      <c r="D1155" s="11">
        <v>9.3699999999999992</v>
      </c>
      <c r="E1155" s="7">
        <f>VLOOKUP(A1155, Sheet2!$A$2:$K$8265, 11)</f>
        <v>110.10129999999999</v>
      </c>
      <c r="F1155" s="7">
        <f t="shared" si="13"/>
        <v>1.1712499999999999</v>
      </c>
      <c r="G1155" s="8">
        <v>200000</v>
      </c>
      <c r="H1155" s="9">
        <f t="shared" si="14"/>
        <v>2000000</v>
      </c>
    </row>
    <row r="1156" spans="1:8" ht="14.5">
      <c r="A1156" s="6" t="str">
        <f t="shared" si="12"/>
        <v>BGR TEMANGGUNG_JAMBU</v>
      </c>
      <c r="B1156" s="11" t="s">
        <v>999</v>
      </c>
      <c r="C1156" s="11" t="s">
        <v>1052</v>
      </c>
      <c r="D1156" s="11">
        <v>9.5500000000000007</v>
      </c>
      <c r="E1156" s="7">
        <f>VLOOKUP(A1156, Sheet2!$A$2:$K$8265, 11)</f>
        <v>110.10129999999999</v>
      </c>
      <c r="F1156" s="7">
        <f t="shared" si="13"/>
        <v>1.1937500000000001</v>
      </c>
      <c r="G1156" s="8">
        <v>200000</v>
      </c>
      <c r="H1156" s="9">
        <f t="shared" si="14"/>
        <v>2000000</v>
      </c>
    </row>
    <row r="1157" spans="1:8" ht="14.5">
      <c r="A1157" s="6" t="str">
        <f t="shared" si="12"/>
        <v>BGR TEMANGGUNG_JAMUSAN</v>
      </c>
      <c r="B1157" s="11" t="s">
        <v>999</v>
      </c>
      <c r="C1157" s="11" t="s">
        <v>1053</v>
      </c>
      <c r="D1157" s="11">
        <v>9.5500000000000007</v>
      </c>
      <c r="E1157" s="7">
        <f>VLOOKUP(A1157, Sheet2!$A$2:$K$8265, 11)</f>
        <v>110.10129999999999</v>
      </c>
      <c r="F1157" s="7">
        <f t="shared" si="13"/>
        <v>1.1937500000000001</v>
      </c>
      <c r="G1157" s="8">
        <v>200000</v>
      </c>
      <c r="H1157" s="9">
        <f t="shared" si="14"/>
        <v>2000000</v>
      </c>
    </row>
    <row r="1158" spans="1:8" ht="14.5">
      <c r="A1158" s="6" t="str">
        <f t="shared" si="12"/>
        <v>BGR TEMANGGUNG_JEKETRO</v>
      </c>
      <c r="B1158" s="11" t="s">
        <v>999</v>
      </c>
      <c r="C1158" s="11" t="s">
        <v>795</v>
      </c>
      <c r="D1158" s="11">
        <v>9.5500000000000007</v>
      </c>
      <c r="E1158" s="7">
        <f>VLOOKUP(A1158, Sheet2!$A$2:$K$8265, 11)</f>
        <v>110.10129999999999</v>
      </c>
      <c r="F1158" s="7">
        <f t="shared" si="13"/>
        <v>1.1937500000000001</v>
      </c>
      <c r="G1158" s="8">
        <v>200000</v>
      </c>
      <c r="H1158" s="9">
        <f t="shared" si="14"/>
        <v>2000000</v>
      </c>
    </row>
    <row r="1159" spans="1:8" ht="14.5">
      <c r="A1159" s="6" t="str">
        <f t="shared" si="12"/>
        <v>BGR TEMANGGUNG_JENGKOL</v>
      </c>
      <c r="B1159" s="11" t="s">
        <v>999</v>
      </c>
      <c r="C1159" s="11" t="s">
        <v>1054</v>
      </c>
      <c r="D1159" s="11">
        <v>7.7</v>
      </c>
      <c r="E1159" s="7">
        <f>VLOOKUP(A1159, Sheet2!$A$2:$K$8265, 11)</f>
        <v>110.10129999999999</v>
      </c>
      <c r="F1159" s="7">
        <f t="shared" si="13"/>
        <v>0.96250000000000002</v>
      </c>
      <c r="G1159" s="8">
        <v>200000</v>
      </c>
      <c r="H1159" s="9">
        <f t="shared" si="14"/>
        <v>1600000</v>
      </c>
    </row>
    <row r="1160" spans="1:8" ht="14.5">
      <c r="A1160" s="6" t="str">
        <f t="shared" si="12"/>
        <v>BGR TEMANGGUNG_JLEGONG</v>
      </c>
      <c r="B1160" s="11" t="s">
        <v>999</v>
      </c>
      <c r="C1160" s="11" t="s">
        <v>1055</v>
      </c>
      <c r="D1160" s="11">
        <v>9.5500000000000007</v>
      </c>
      <c r="E1160" s="7">
        <f>VLOOKUP(A1160, Sheet2!$A$2:$K$8265, 11)</f>
        <v>110.10129999999999</v>
      </c>
      <c r="F1160" s="7">
        <f t="shared" si="13"/>
        <v>1.1937500000000001</v>
      </c>
      <c r="G1160" s="8">
        <v>200000</v>
      </c>
      <c r="H1160" s="9">
        <f t="shared" si="14"/>
        <v>2000000</v>
      </c>
    </row>
    <row r="1161" spans="1:8" ht="14.5">
      <c r="A1161" s="6" t="str">
        <f t="shared" si="12"/>
        <v>BGR TEMANGGUNG_JOJOGAN</v>
      </c>
      <c r="B1161" s="11" t="s">
        <v>999</v>
      </c>
      <c r="C1161" s="11" t="s">
        <v>1056</v>
      </c>
      <c r="D1161" s="11">
        <v>7.7</v>
      </c>
      <c r="E1161" s="7">
        <f>VLOOKUP(A1161, Sheet2!$A$2:$K$8265, 11)</f>
        <v>110.10129999999999</v>
      </c>
      <c r="F1161" s="7">
        <f t="shared" si="13"/>
        <v>0.96250000000000002</v>
      </c>
      <c r="G1161" s="8">
        <v>200000</v>
      </c>
      <c r="H1161" s="9">
        <f t="shared" si="14"/>
        <v>1600000</v>
      </c>
    </row>
    <row r="1162" spans="1:8" ht="14.5">
      <c r="A1162" s="6" t="str">
        <f t="shared" si="12"/>
        <v>BGR TEMANGGUNG_JOMBOR</v>
      </c>
      <c r="B1162" s="11" t="s">
        <v>999</v>
      </c>
      <c r="C1162" s="11" t="s">
        <v>1057</v>
      </c>
      <c r="D1162" s="11">
        <v>9.5500000000000007</v>
      </c>
      <c r="E1162" s="7">
        <f>VLOOKUP(A1162, Sheet2!$A$2:$K$8265, 11)</f>
        <v>110.10129999999999</v>
      </c>
      <c r="F1162" s="7">
        <f t="shared" si="13"/>
        <v>1.1937500000000001</v>
      </c>
      <c r="G1162" s="8">
        <v>200000</v>
      </c>
      <c r="H1162" s="9">
        <f t="shared" si="14"/>
        <v>2000000</v>
      </c>
    </row>
    <row r="1163" spans="1:8" ht="14.5">
      <c r="A1163" s="6" t="str">
        <f t="shared" si="12"/>
        <v>BGR TEMANGGUNG_JUMO</v>
      </c>
      <c r="B1163" s="11" t="s">
        <v>999</v>
      </c>
      <c r="C1163" s="11" t="s">
        <v>1058</v>
      </c>
      <c r="D1163" s="11">
        <v>9.5500000000000007</v>
      </c>
      <c r="E1163" s="7">
        <f>VLOOKUP(A1163, Sheet2!$A$2:$K$8265, 11)</f>
        <v>110.10129999999999</v>
      </c>
      <c r="F1163" s="7">
        <f t="shared" si="13"/>
        <v>1.1937500000000001</v>
      </c>
      <c r="G1163" s="8">
        <v>200000</v>
      </c>
      <c r="H1163" s="9">
        <f t="shared" si="14"/>
        <v>2000000</v>
      </c>
    </row>
    <row r="1164" spans="1:8" ht="14.5">
      <c r="A1164" s="6" t="str">
        <f t="shared" si="12"/>
        <v>BGR TEMANGGUNG_KALIKUNING</v>
      </c>
      <c r="B1164" s="11" t="s">
        <v>999</v>
      </c>
      <c r="C1164" s="11" t="s">
        <v>1059</v>
      </c>
      <c r="D1164" s="11">
        <v>7.7</v>
      </c>
      <c r="E1164" s="7">
        <f>VLOOKUP(A1164, Sheet2!$A$2:$K$8265, 11)</f>
        <v>110.10129999999999</v>
      </c>
      <c r="F1164" s="7">
        <f t="shared" si="13"/>
        <v>0.96250000000000002</v>
      </c>
      <c r="G1164" s="8">
        <v>200000</v>
      </c>
      <c r="H1164" s="9">
        <f t="shared" si="14"/>
        <v>1600000</v>
      </c>
    </row>
    <row r="1165" spans="1:8" ht="14.5">
      <c r="A1165" s="6" t="str">
        <f t="shared" si="12"/>
        <v>BGR TEMANGGUNG_KALIPURU</v>
      </c>
      <c r="B1165" s="11" t="s">
        <v>999</v>
      </c>
      <c r="C1165" s="11" t="s">
        <v>1060</v>
      </c>
      <c r="D1165" s="11">
        <v>7.7</v>
      </c>
      <c r="E1165" s="7">
        <f>VLOOKUP(A1165, Sheet2!$A$2:$K$8265, 11)</f>
        <v>110.10129999999999</v>
      </c>
      <c r="F1165" s="7">
        <f t="shared" si="13"/>
        <v>0.96250000000000002</v>
      </c>
      <c r="G1165" s="8">
        <v>200000</v>
      </c>
      <c r="H1165" s="9">
        <f t="shared" si="14"/>
        <v>1600000</v>
      </c>
    </row>
    <row r="1166" spans="1:8" ht="14.5">
      <c r="A1166" s="6" t="str">
        <f t="shared" si="12"/>
        <v>BGR TEMANGGUNG_KALIREJO</v>
      </c>
      <c r="B1166" s="11" t="s">
        <v>999</v>
      </c>
      <c r="C1166" s="11" t="s">
        <v>116</v>
      </c>
      <c r="D1166" s="11">
        <v>9.5500000000000007</v>
      </c>
      <c r="E1166" s="7">
        <f>VLOOKUP(A1166, Sheet2!$A$2:$K$8265, 11)</f>
        <v>110.10129999999999</v>
      </c>
      <c r="F1166" s="7">
        <f t="shared" si="13"/>
        <v>1.1937500000000001</v>
      </c>
      <c r="G1166" s="8">
        <v>200000</v>
      </c>
      <c r="H1166" s="9">
        <f t="shared" si="14"/>
        <v>2000000</v>
      </c>
    </row>
    <row r="1167" spans="1:8" ht="14.5">
      <c r="A1167" s="6" t="str">
        <f t="shared" si="12"/>
        <v>BGR TEMANGGUNG_KALIREJO</v>
      </c>
      <c r="B1167" s="11" t="s">
        <v>999</v>
      </c>
      <c r="C1167" s="11" t="s">
        <v>116</v>
      </c>
      <c r="D1167" s="11">
        <v>9.3699999999999992</v>
      </c>
      <c r="E1167" s="7">
        <f>VLOOKUP(A1167, Sheet2!$A$2:$K$8265, 11)</f>
        <v>110.10129999999999</v>
      </c>
      <c r="F1167" s="7">
        <f t="shared" si="13"/>
        <v>1.1712499999999999</v>
      </c>
      <c r="G1167" s="8">
        <v>200000</v>
      </c>
      <c r="H1167" s="9">
        <f t="shared" si="14"/>
        <v>2000000</v>
      </c>
    </row>
    <row r="1168" spans="1:8" ht="14.5">
      <c r="A1168" s="6" t="str">
        <f t="shared" si="12"/>
        <v>BGR TEMANGGUNG_KAPENCAR</v>
      </c>
      <c r="B1168" s="11" t="s">
        <v>999</v>
      </c>
      <c r="C1168" s="11" t="s">
        <v>1061</v>
      </c>
      <c r="D1168" s="11">
        <v>7.7</v>
      </c>
      <c r="E1168" s="7">
        <f>VLOOKUP(A1168, Sheet2!$A$2:$K$8265, 11)</f>
        <v>110.10129999999999</v>
      </c>
      <c r="F1168" s="7">
        <f t="shared" si="13"/>
        <v>0.96250000000000002</v>
      </c>
      <c r="G1168" s="8">
        <v>200000</v>
      </c>
      <c r="H1168" s="9">
        <f t="shared" si="14"/>
        <v>1600000</v>
      </c>
    </row>
    <row r="1169" spans="1:8" ht="14.5">
      <c r="A1169" s="6" t="str">
        <f t="shared" si="12"/>
        <v>BGR TEMANGGUNG_KARANGGEDONG</v>
      </c>
      <c r="B1169" s="11" t="s">
        <v>999</v>
      </c>
      <c r="C1169" s="11" t="s">
        <v>1062</v>
      </c>
      <c r="D1169" s="11">
        <v>9.5500000000000007</v>
      </c>
      <c r="E1169" s="7">
        <f>VLOOKUP(A1169, Sheet2!$A$2:$K$8265, 11)</f>
        <v>110.10129999999999</v>
      </c>
      <c r="F1169" s="7">
        <f t="shared" si="13"/>
        <v>1.1937500000000001</v>
      </c>
      <c r="G1169" s="8">
        <v>200000</v>
      </c>
      <c r="H1169" s="9">
        <f t="shared" si="14"/>
        <v>2000000</v>
      </c>
    </row>
    <row r="1170" spans="1:8" ht="14.5">
      <c r="A1170" s="6" t="str">
        <f t="shared" si="12"/>
        <v>BGR TEMANGGUNG_KARANGTEJO</v>
      </c>
      <c r="B1170" s="11" t="s">
        <v>999</v>
      </c>
      <c r="C1170" s="11" t="s">
        <v>1063</v>
      </c>
      <c r="D1170" s="11">
        <v>9.5500000000000007</v>
      </c>
      <c r="E1170" s="7">
        <f>VLOOKUP(A1170, Sheet2!$A$2:$K$8265, 11)</f>
        <v>110.10129999999999</v>
      </c>
      <c r="F1170" s="7">
        <f t="shared" si="13"/>
        <v>1.1937500000000001</v>
      </c>
      <c r="G1170" s="8">
        <v>200000</v>
      </c>
      <c r="H1170" s="9">
        <f t="shared" si="14"/>
        <v>2000000</v>
      </c>
    </row>
    <row r="1171" spans="1:8" ht="14.5">
      <c r="A1171" s="6" t="str">
        <f t="shared" si="12"/>
        <v>BGR TEMANGGUNG_KARANGTENGAH</v>
      </c>
      <c r="B1171" s="11" t="s">
        <v>999</v>
      </c>
      <c r="C1171" s="11" t="s">
        <v>409</v>
      </c>
      <c r="D1171" s="11">
        <v>10.28</v>
      </c>
      <c r="E1171" s="7">
        <f>VLOOKUP(A1171, Sheet2!$A$2:$K$8265, 11)</f>
        <v>110.10129999999999</v>
      </c>
      <c r="F1171" s="7">
        <f t="shared" si="13"/>
        <v>1.2849999999999999</v>
      </c>
      <c r="G1171" s="8">
        <v>200000</v>
      </c>
      <c r="H1171" s="9">
        <f t="shared" si="14"/>
        <v>2200000</v>
      </c>
    </row>
    <row r="1172" spans="1:8" ht="14.5">
      <c r="A1172" s="6" t="str">
        <f t="shared" si="12"/>
        <v>BGR TEMANGGUNG_KATAAN</v>
      </c>
      <c r="B1172" s="11" t="s">
        <v>999</v>
      </c>
      <c r="C1172" s="11" t="s">
        <v>1064</v>
      </c>
      <c r="D1172" s="11">
        <v>9.5500000000000007</v>
      </c>
      <c r="E1172" s="7">
        <f>VLOOKUP(A1172, Sheet2!$A$2:$K$8265, 11)</f>
        <v>110.10129999999999</v>
      </c>
      <c r="F1172" s="7">
        <f t="shared" si="13"/>
        <v>1.1937500000000001</v>
      </c>
      <c r="G1172" s="8">
        <v>200000</v>
      </c>
      <c r="H1172" s="9">
        <f t="shared" si="14"/>
        <v>2000000</v>
      </c>
    </row>
    <row r="1173" spans="1:8" ht="14.5">
      <c r="A1173" s="6" t="str">
        <f t="shared" si="12"/>
        <v>BGR TEMANGGUNG_KATEKAN</v>
      </c>
      <c r="B1173" s="11" t="s">
        <v>999</v>
      </c>
      <c r="C1173" s="11" t="s">
        <v>801</v>
      </c>
      <c r="D1173" s="11">
        <v>9.5500000000000007</v>
      </c>
      <c r="E1173" s="7">
        <f>VLOOKUP(A1173, Sheet2!$A$2:$K$8265, 11)</f>
        <v>110.10129999999999</v>
      </c>
      <c r="F1173" s="7">
        <f t="shared" si="13"/>
        <v>1.1937500000000001</v>
      </c>
      <c r="G1173" s="8">
        <v>200000</v>
      </c>
      <c r="H1173" s="9">
        <f t="shared" si="14"/>
        <v>2000000</v>
      </c>
    </row>
    <row r="1174" spans="1:8" ht="14.5">
      <c r="A1174" s="6" t="str">
        <f t="shared" si="12"/>
        <v>BGR TEMANGGUNG_KAYUGIYANG</v>
      </c>
      <c r="B1174" s="11" t="s">
        <v>999</v>
      </c>
      <c r="C1174" s="11" t="s">
        <v>1065</v>
      </c>
      <c r="D1174" s="11">
        <v>7.7</v>
      </c>
      <c r="E1174" s="7">
        <f>VLOOKUP(A1174, Sheet2!$A$2:$K$8265, 11)</f>
        <v>110.10129999999999</v>
      </c>
      <c r="F1174" s="7">
        <f t="shared" si="13"/>
        <v>0.96250000000000002</v>
      </c>
      <c r="G1174" s="8">
        <v>200000</v>
      </c>
      <c r="H1174" s="9">
        <f t="shared" si="14"/>
        <v>1600000</v>
      </c>
    </row>
    <row r="1175" spans="1:8" ht="14.5">
      <c r="A1175" s="6" t="str">
        <f t="shared" si="12"/>
        <v>BGR TEMANGGUNG_KEBATURAN</v>
      </c>
      <c r="B1175" s="11" t="s">
        <v>999</v>
      </c>
      <c r="C1175" s="11" t="s">
        <v>1066</v>
      </c>
      <c r="D1175" s="11">
        <v>9.3699999999999992</v>
      </c>
      <c r="E1175" s="7">
        <f>VLOOKUP(A1175, Sheet2!$A$2:$K$8265, 11)</f>
        <v>110.10129999999999</v>
      </c>
      <c r="F1175" s="7">
        <f t="shared" si="13"/>
        <v>1.1712499999999999</v>
      </c>
      <c r="G1175" s="8">
        <v>200000</v>
      </c>
      <c r="H1175" s="9">
        <f t="shared" si="14"/>
        <v>2000000</v>
      </c>
    </row>
    <row r="1176" spans="1:8" ht="14.5">
      <c r="A1176" s="6" t="str">
        <f t="shared" si="12"/>
        <v>BGR TEMANGGUNG_KEBONDALEM</v>
      </c>
      <c r="B1176" s="11" t="s">
        <v>999</v>
      </c>
      <c r="C1176" s="11" t="s">
        <v>410</v>
      </c>
      <c r="D1176" s="11">
        <v>9.5500000000000007</v>
      </c>
      <c r="E1176" s="7">
        <f>VLOOKUP(A1176, Sheet2!$A$2:$K$8265, 11)</f>
        <v>110.10129999999999</v>
      </c>
      <c r="F1176" s="7">
        <f t="shared" si="13"/>
        <v>1.1937500000000001</v>
      </c>
      <c r="G1176" s="8">
        <v>200000</v>
      </c>
      <c r="H1176" s="9">
        <f t="shared" si="14"/>
        <v>2000000</v>
      </c>
    </row>
    <row r="1177" spans="1:8" ht="14.5">
      <c r="A1177" s="6" t="str">
        <f t="shared" si="12"/>
        <v>BGR TEMANGGUNG_KEBONLEGI</v>
      </c>
      <c r="B1177" s="11" t="s">
        <v>999</v>
      </c>
      <c r="C1177" s="11" t="s">
        <v>1067</v>
      </c>
      <c r="D1177" s="11">
        <v>7.61</v>
      </c>
      <c r="E1177" s="7">
        <f>VLOOKUP(A1177, Sheet2!$A$2:$K$8265, 11)</f>
        <v>110.10129999999999</v>
      </c>
      <c r="F1177" s="7">
        <f t="shared" si="13"/>
        <v>0.95125000000000004</v>
      </c>
      <c r="G1177" s="8">
        <v>200000</v>
      </c>
      <c r="H1177" s="9">
        <f t="shared" si="14"/>
        <v>1600000</v>
      </c>
    </row>
    <row r="1178" spans="1:8" ht="14.5">
      <c r="A1178" s="6" t="str">
        <f t="shared" si="12"/>
        <v>BGR TEMANGGUNG_KEBONSARI</v>
      </c>
      <c r="B1178" s="11" t="s">
        <v>999</v>
      </c>
      <c r="C1178" s="11" t="s">
        <v>135</v>
      </c>
      <c r="D1178" s="11">
        <v>9.5500000000000007</v>
      </c>
      <c r="E1178" s="7">
        <f>VLOOKUP(A1178, Sheet2!$A$2:$K$8265, 11)</f>
        <v>110.10129999999999</v>
      </c>
      <c r="F1178" s="7">
        <f t="shared" si="13"/>
        <v>1.1937500000000001</v>
      </c>
      <c r="G1178" s="8">
        <v>200000</v>
      </c>
      <c r="H1178" s="9">
        <f t="shared" si="14"/>
        <v>2000000</v>
      </c>
    </row>
    <row r="1179" spans="1:8" ht="14.5">
      <c r="A1179" s="6" t="str">
        <f t="shared" si="12"/>
        <v>BGR TEMANGGUNG_KEDITEN</v>
      </c>
      <c r="B1179" s="11" t="s">
        <v>999</v>
      </c>
      <c r="C1179" s="11" t="s">
        <v>1068</v>
      </c>
      <c r="D1179" s="11">
        <v>16.97</v>
      </c>
      <c r="E1179" s="7">
        <f>VLOOKUP(A1179, Sheet2!$A$2:$K$8265, 11)</f>
        <v>110.10129999999999</v>
      </c>
      <c r="F1179" s="7">
        <f t="shared" si="13"/>
        <v>2.1212499999999999</v>
      </c>
      <c r="G1179" s="8">
        <v>200000</v>
      </c>
      <c r="H1179" s="9">
        <f t="shared" si="14"/>
        <v>3400000</v>
      </c>
    </row>
    <row r="1180" spans="1:8" ht="14.5">
      <c r="A1180" s="6" t="str">
        <f t="shared" si="12"/>
        <v>BGR TEMANGGUNG_KEJAJAR</v>
      </c>
      <c r="B1180" s="11" t="s">
        <v>999</v>
      </c>
      <c r="C1180" s="11" t="s">
        <v>1069</v>
      </c>
      <c r="D1180" s="11">
        <v>7.7</v>
      </c>
      <c r="E1180" s="7">
        <f>VLOOKUP(A1180, Sheet2!$A$2:$K$8265, 11)</f>
        <v>110.10129999999999</v>
      </c>
      <c r="F1180" s="7">
        <f t="shared" si="13"/>
        <v>0.96250000000000002</v>
      </c>
      <c r="G1180" s="8">
        <v>200000</v>
      </c>
      <c r="H1180" s="9">
        <f t="shared" si="14"/>
        <v>1600000</v>
      </c>
    </row>
    <row r="1181" spans="1:8" ht="14.5">
      <c r="A1181" s="6" t="str">
        <f t="shared" si="12"/>
        <v>BGR TEMANGGUNG_KEMBARAN</v>
      </c>
      <c r="B1181" s="11" t="s">
        <v>999</v>
      </c>
      <c r="C1181" s="11" t="s">
        <v>1070</v>
      </c>
      <c r="D1181" s="11">
        <v>7.7</v>
      </c>
      <c r="E1181" s="7">
        <f>VLOOKUP(A1181, Sheet2!$A$2:$K$8265, 11)</f>
        <v>110.10129999999999</v>
      </c>
      <c r="F1181" s="7">
        <f t="shared" si="13"/>
        <v>0.96250000000000002</v>
      </c>
      <c r="G1181" s="8">
        <v>200000</v>
      </c>
      <c r="H1181" s="9">
        <f t="shared" si="14"/>
        <v>1600000</v>
      </c>
    </row>
    <row r="1182" spans="1:8" ht="14.5">
      <c r="A1182" s="6" t="str">
        <f t="shared" si="12"/>
        <v>BGR TEMANGGUNG_KEMIRIOMBO</v>
      </c>
      <c r="B1182" s="11" t="s">
        <v>999</v>
      </c>
      <c r="C1182" s="11" t="s">
        <v>1071</v>
      </c>
      <c r="D1182" s="11">
        <v>9.5500000000000007</v>
      </c>
      <c r="E1182" s="7">
        <f>VLOOKUP(A1182, Sheet2!$A$2:$K$8265, 11)</f>
        <v>110.10129999999999</v>
      </c>
      <c r="F1182" s="7">
        <f t="shared" si="13"/>
        <v>1.1937500000000001</v>
      </c>
      <c r="G1182" s="8">
        <v>200000</v>
      </c>
      <c r="H1182" s="9">
        <f t="shared" si="14"/>
        <v>2000000</v>
      </c>
    </row>
    <row r="1183" spans="1:8" ht="14.5">
      <c r="A1183" s="6" t="str">
        <f t="shared" si="12"/>
        <v>BGR TEMANGGUNG_KEMUNING</v>
      </c>
      <c r="B1183" s="11" t="s">
        <v>999</v>
      </c>
      <c r="C1183" s="11" t="s">
        <v>1072</v>
      </c>
      <c r="D1183" s="11">
        <v>9.5500000000000007</v>
      </c>
      <c r="E1183" s="7">
        <f>VLOOKUP(A1183, Sheet2!$A$2:$K$8265, 11)</f>
        <v>110.10129999999999</v>
      </c>
      <c r="F1183" s="7">
        <f t="shared" si="13"/>
        <v>1.1937500000000001</v>
      </c>
      <c r="G1183" s="8">
        <v>200000</v>
      </c>
      <c r="H1183" s="9">
        <f t="shared" si="14"/>
        <v>2000000</v>
      </c>
    </row>
    <row r="1184" spans="1:8" ht="14.5">
      <c r="A1184" s="6" t="str">
        <f t="shared" si="12"/>
        <v>BGR TEMANGGUNG_KENTENGSARI</v>
      </c>
      <c r="B1184" s="11" t="s">
        <v>999</v>
      </c>
      <c r="C1184" s="11" t="s">
        <v>1073</v>
      </c>
      <c r="D1184" s="11">
        <v>9.5500000000000007</v>
      </c>
      <c r="E1184" s="7">
        <f>VLOOKUP(A1184, Sheet2!$A$2:$K$8265, 11)</f>
        <v>110.10129999999999</v>
      </c>
      <c r="F1184" s="7">
        <f t="shared" si="13"/>
        <v>1.1937500000000001</v>
      </c>
      <c r="G1184" s="8">
        <v>200000</v>
      </c>
      <c r="H1184" s="9">
        <f t="shared" si="14"/>
        <v>2000000</v>
      </c>
    </row>
    <row r="1185" spans="1:8" ht="14.5">
      <c r="A1185" s="6" t="str">
        <f t="shared" si="12"/>
        <v>BGR TEMANGGUNG_KEPAKISAN</v>
      </c>
      <c r="B1185" s="11" t="s">
        <v>999</v>
      </c>
      <c r="C1185" s="11" t="s">
        <v>1074</v>
      </c>
      <c r="D1185" s="11">
        <v>10.28</v>
      </c>
      <c r="E1185" s="7">
        <f>VLOOKUP(A1185, Sheet2!$A$2:$K$8265, 11)</f>
        <v>110.10129999999999</v>
      </c>
      <c r="F1185" s="7">
        <f t="shared" si="13"/>
        <v>1.2849999999999999</v>
      </c>
      <c r="G1185" s="8">
        <v>200000</v>
      </c>
      <c r="H1185" s="9">
        <f t="shared" si="14"/>
        <v>2200000</v>
      </c>
    </row>
    <row r="1186" spans="1:8" ht="14.5">
      <c r="A1186" s="6" t="str">
        <f t="shared" si="12"/>
        <v>BGR TEMANGGUNG_KERTOSARI</v>
      </c>
      <c r="B1186" s="11" t="s">
        <v>999</v>
      </c>
      <c r="C1186" s="11" t="s">
        <v>1075</v>
      </c>
      <c r="D1186" s="11">
        <v>9.5500000000000007</v>
      </c>
      <c r="E1186" s="7">
        <f>VLOOKUP(A1186, Sheet2!$A$2:$K$8265, 11)</f>
        <v>110.10129999999999</v>
      </c>
      <c r="F1186" s="7">
        <f t="shared" si="13"/>
        <v>1.1937500000000001</v>
      </c>
      <c r="G1186" s="8">
        <v>200000</v>
      </c>
      <c r="H1186" s="9">
        <f t="shared" si="14"/>
        <v>2000000</v>
      </c>
    </row>
    <row r="1187" spans="1:8" ht="14.5">
      <c r="A1187" s="6" t="str">
        <f t="shared" si="12"/>
        <v>BGR TEMANGGUNG_KESENENG</v>
      </c>
      <c r="B1187" s="11" t="s">
        <v>999</v>
      </c>
      <c r="C1187" s="11" t="s">
        <v>1076</v>
      </c>
      <c r="D1187" s="11">
        <v>7.7</v>
      </c>
      <c r="E1187" s="7">
        <f>VLOOKUP(A1187, Sheet2!$A$2:$K$8265, 11)</f>
        <v>110.10129999999999</v>
      </c>
      <c r="F1187" s="7">
        <f t="shared" si="13"/>
        <v>0.96250000000000002</v>
      </c>
      <c r="G1187" s="8">
        <v>200000</v>
      </c>
      <c r="H1187" s="9">
        <f t="shared" si="14"/>
        <v>1600000</v>
      </c>
    </row>
    <row r="1188" spans="1:8" ht="14.5">
      <c r="A1188" s="6" t="str">
        <f t="shared" si="12"/>
        <v>BGR TEMANGGUNG_KETITANG</v>
      </c>
      <c r="B1188" s="11" t="s">
        <v>999</v>
      </c>
      <c r="C1188" s="11" t="s">
        <v>805</v>
      </c>
      <c r="D1188" s="11">
        <v>9.5500000000000007</v>
      </c>
      <c r="E1188" s="7">
        <f>VLOOKUP(A1188, Sheet2!$A$2:$K$8265, 11)</f>
        <v>110.10129999999999</v>
      </c>
      <c r="F1188" s="7">
        <f t="shared" si="13"/>
        <v>1.1937500000000001</v>
      </c>
      <c r="G1188" s="8">
        <v>200000</v>
      </c>
      <c r="H1188" s="9">
        <f t="shared" si="14"/>
        <v>2000000</v>
      </c>
    </row>
    <row r="1189" spans="1:8" ht="14.5">
      <c r="A1189" s="6" t="str">
        <f t="shared" si="12"/>
        <v>BGR TEMANGGUNG_KLEDUNG</v>
      </c>
      <c r="B1189" s="11" t="s">
        <v>999</v>
      </c>
      <c r="C1189" s="11" t="s">
        <v>1077</v>
      </c>
      <c r="D1189" s="11">
        <v>9.5500000000000007</v>
      </c>
      <c r="E1189" s="7">
        <f>VLOOKUP(A1189, Sheet2!$A$2:$K$8265, 11)</f>
        <v>110.10129999999999</v>
      </c>
      <c r="F1189" s="7">
        <f t="shared" si="13"/>
        <v>1.1937500000000001</v>
      </c>
      <c r="G1189" s="8">
        <v>200000</v>
      </c>
      <c r="H1189" s="9">
        <f t="shared" si="14"/>
        <v>2000000</v>
      </c>
    </row>
    <row r="1190" spans="1:8" ht="14.5">
      <c r="A1190" s="6" t="str">
        <f t="shared" si="12"/>
        <v>BGR TEMANGGUNG_KRAWITAN</v>
      </c>
      <c r="B1190" s="11" t="s">
        <v>999</v>
      </c>
      <c r="C1190" s="11" t="s">
        <v>1078</v>
      </c>
      <c r="D1190" s="11">
        <v>9.5500000000000007</v>
      </c>
      <c r="E1190" s="7">
        <f>VLOOKUP(A1190, Sheet2!$A$2:$K$8265, 11)</f>
        <v>110.10129999999999</v>
      </c>
      <c r="F1190" s="7">
        <f t="shared" si="13"/>
        <v>1.1937500000000001</v>
      </c>
      <c r="G1190" s="8">
        <v>200000</v>
      </c>
      <c r="H1190" s="9">
        <f t="shared" si="14"/>
        <v>2000000</v>
      </c>
    </row>
    <row r="1191" spans="1:8" ht="14.5">
      <c r="A1191" s="6" t="str">
        <f t="shared" si="12"/>
        <v>BGR TEMANGGUNG_KREO</v>
      </c>
      <c r="B1191" s="11" t="s">
        <v>999</v>
      </c>
      <c r="C1191" s="11" t="s">
        <v>1079</v>
      </c>
      <c r="D1191" s="11">
        <v>7.7</v>
      </c>
      <c r="E1191" s="7">
        <f>VLOOKUP(A1191, Sheet2!$A$2:$K$8265, 11)</f>
        <v>110.10129999999999</v>
      </c>
      <c r="F1191" s="7">
        <f t="shared" si="13"/>
        <v>0.96250000000000002</v>
      </c>
      <c r="G1191" s="8">
        <v>200000</v>
      </c>
      <c r="H1191" s="9">
        <f t="shared" si="14"/>
        <v>1600000</v>
      </c>
    </row>
    <row r="1192" spans="1:8" ht="14.5">
      <c r="A1192" s="6" t="str">
        <f t="shared" si="12"/>
        <v>BGR TEMANGGUNG_KRUWISAN</v>
      </c>
      <c r="B1192" s="11" t="s">
        <v>999</v>
      </c>
      <c r="C1192" s="11" t="s">
        <v>1080</v>
      </c>
      <c r="D1192" s="11">
        <v>9.5500000000000007</v>
      </c>
      <c r="E1192" s="7">
        <f>VLOOKUP(A1192, Sheet2!$A$2:$K$8265, 11)</f>
        <v>110.10129999999999</v>
      </c>
      <c r="F1192" s="7">
        <f t="shared" si="13"/>
        <v>1.1937500000000001</v>
      </c>
      <c r="G1192" s="8">
        <v>200000</v>
      </c>
      <c r="H1192" s="9">
        <f t="shared" si="14"/>
        <v>2000000</v>
      </c>
    </row>
    <row r="1193" spans="1:8" ht="14.5">
      <c r="A1193" s="6" t="str">
        <f t="shared" si="12"/>
        <v>BGR TEMANGGUNG_KURIPAN</v>
      </c>
      <c r="B1193" s="11" t="s">
        <v>999</v>
      </c>
      <c r="C1193" s="11" t="s">
        <v>156</v>
      </c>
      <c r="D1193" s="11">
        <v>7.7</v>
      </c>
      <c r="E1193" s="7">
        <f>VLOOKUP(A1193, Sheet2!$A$2:$K$8265, 11)</f>
        <v>110.10129999999999</v>
      </c>
      <c r="F1193" s="7">
        <f t="shared" si="13"/>
        <v>0.96250000000000002</v>
      </c>
      <c r="G1193" s="8">
        <v>200000</v>
      </c>
      <c r="H1193" s="9">
        <f t="shared" si="14"/>
        <v>1600000</v>
      </c>
    </row>
    <row r="1194" spans="1:8" ht="14.5">
      <c r="A1194" s="6" t="str">
        <f t="shared" si="12"/>
        <v>BGR TEMANGGUNG_KWADUNGAN</v>
      </c>
      <c r="B1194" s="11" t="s">
        <v>999</v>
      </c>
      <c r="C1194" s="11" t="s">
        <v>1081</v>
      </c>
      <c r="D1194" s="11">
        <v>7.7</v>
      </c>
      <c r="E1194" s="7">
        <f>VLOOKUP(A1194, Sheet2!$A$2:$K$8265, 11)</f>
        <v>110.10129999999999</v>
      </c>
      <c r="F1194" s="7">
        <f t="shared" si="13"/>
        <v>0.96250000000000002</v>
      </c>
      <c r="G1194" s="8">
        <v>200000</v>
      </c>
      <c r="H1194" s="9">
        <f t="shared" si="14"/>
        <v>1600000</v>
      </c>
    </row>
    <row r="1195" spans="1:8" ht="14.5">
      <c r="A1195" s="6" t="str">
        <f t="shared" si="12"/>
        <v>BGR TEMANGGUNG_KWADUNGAN GUNUNG</v>
      </c>
      <c r="B1195" s="11" t="s">
        <v>999</v>
      </c>
      <c r="C1195" s="11" t="s">
        <v>1082</v>
      </c>
      <c r="D1195" s="11">
        <v>9.5500000000000007</v>
      </c>
      <c r="E1195" s="7">
        <f>VLOOKUP(A1195, Sheet2!$A$2:$K$8265, 11)</f>
        <v>110.10129999999999</v>
      </c>
      <c r="F1195" s="7">
        <f t="shared" si="13"/>
        <v>1.1937500000000001</v>
      </c>
      <c r="G1195" s="8">
        <v>200000</v>
      </c>
      <c r="H1195" s="9">
        <f t="shared" si="14"/>
        <v>2000000</v>
      </c>
    </row>
    <row r="1196" spans="1:8" ht="14.5">
      <c r="A1196" s="6" t="str">
        <f t="shared" si="12"/>
        <v>BGR TEMANGGUNG_LAMUK</v>
      </c>
      <c r="B1196" s="11" t="s">
        <v>999</v>
      </c>
      <c r="C1196" s="11" t="s">
        <v>924</v>
      </c>
      <c r="D1196" s="11">
        <v>7.7</v>
      </c>
      <c r="E1196" s="7">
        <f>VLOOKUP(A1196, Sheet2!$A$2:$K$8265, 11)</f>
        <v>110.10129999999999</v>
      </c>
      <c r="F1196" s="7">
        <f t="shared" si="13"/>
        <v>0.96250000000000002</v>
      </c>
      <c r="G1196" s="8">
        <v>200000</v>
      </c>
      <c r="H1196" s="9">
        <f t="shared" si="14"/>
        <v>1600000</v>
      </c>
    </row>
    <row r="1197" spans="1:8" ht="14.5">
      <c r="A1197" s="6" t="str">
        <f t="shared" si="12"/>
        <v>BGR TEMANGGUNG_LARANGAN LUWOK</v>
      </c>
      <c r="B1197" s="11" t="s">
        <v>999</v>
      </c>
      <c r="C1197" s="11" t="s">
        <v>1083</v>
      </c>
      <c r="D1197" s="11">
        <v>9.5500000000000007</v>
      </c>
      <c r="E1197" s="7">
        <f>VLOOKUP(A1197, Sheet2!$A$2:$K$8265, 11)</f>
        <v>110.10129999999999</v>
      </c>
      <c r="F1197" s="7">
        <f t="shared" si="13"/>
        <v>1.1937500000000001</v>
      </c>
      <c r="G1197" s="8">
        <v>200000</v>
      </c>
      <c r="H1197" s="9">
        <f t="shared" si="14"/>
        <v>2000000</v>
      </c>
    </row>
    <row r="1198" spans="1:8" ht="14.5">
      <c r="A1198" s="6" t="str">
        <f t="shared" si="12"/>
        <v>BGR TEMANGGUNG_LEMPUYANG</v>
      </c>
      <c r="B1198" s="11" t="s">
        <v>999</v>
      </c>
      <c r="C1198" s="11" t="s">
        <v>1084</v>
      </c>
      <c r="D1198" s="11">
        <v>9.5500000000000007</v>
      </c>
      <c r="E1198" s="7">
        <f>VLOOKUP(A1198, Sheet2!$A$2:$K$8265, 11)</f>
        <v>110.10129999999999</v>
      </c>
      <c r="F1198" s="7">
        <f t="shared" si="13"/>
        <v>1.1937500000000001</v>
      </c>
      <c r="G1198" s="8">
        <v>200000</v>
      </c>
      <c r="H1198" s="9">
        <f t="shared" si="14"/>
        <v>2000000</v>
      </c>
    </row>
    <row r="1199" spans="1:8" ht="14.5">
      <c r="A1199" s="6" t="str">
        <f t="shared" si="12"/>
        <v>BGR TEMANGGUNG_LENGKONG</v>
      </c>
      <c r="B1199" s="11" t="s">
        <v>999</v>
      </c>
      <c r="C1199" s="11" t="s">
        <v>1085</v>
      </c>
      <c r="D1199" s="11">
        <v>7.7</v>
      </c>
      <c r="E1199" s="7">
        <f>VLOOKUP(A1199, Sheet2!$A$2:$K$8265, 11)</f>
        <v>110.10129999999999</v>
      </c>
      <c r="F1199" s="7">
        <f t="shared" si="13"/>
        <v>0.96250000000000002</v>
      </c>
      <c r="G1199" s="8">
        <v>200000</v>
      </c>
      <c r="H1199" s="9">
        <f t="shared" si="14"/>
        <v>1600000</v>
      </c>
    </row>
    <row r="1200" spans="1:8" ht="14.5">
      <c r="A1200" s="6" t="str">
        <f t="shared" si="12"/>
        <v>BGR TEMANGGUNG_LOWUNGU</v>
      </c>
      <c r="B1200" s="11" t="s">
        <v>999</v>
      </c>
      <c r="C1200" s="11" t="s">
        <v>1086</v>
      </c>
      <c r="D1200" s="11">
        <v>9.5500000000000007</v>
      </c>
      <c r="E1200" s="7">
        <f>VLOOKUP(A1200, Sheet2!$A$2:$K$8265, 11)</f>
        <v>110.10129999999999</v>
      </c>
      <c r="F1200" s="7">
        <f t="shared" si="13"/>
        <v>1.1937500000000001</v>
      </c>
      <c r="G1200" s="8">
        <v>200000</v>
      </c>
      <c r="H1200" s="9">
        <f t="shared" si="14"/>
        <v>2000000</v>
      </c>
    </row>
    <row r="1201" spans="1:8" ht="14.5">
      <c r="A1201" s="6" t="str">
        <f t="shared" si="12"/>
        <v>BGR TEMANGGUNG_MANDISARI</v>
      </c>
      <c r="B1201" s="11" t="s">
        <v>999</v>
      </c>
      <c r="C1201" s="11" t="s">
        <v>1087</v>
      </c>
      <c r="D1201" s="11">
        <v>9.5500000000000007</v>
      </c>
      <c r="E1201" s="7">
        <f>VLOOKUP(A1201, Sheet2!$A$2:$K$8265, 11)</f>
        <v>110.10129999999999</v>
      </c>
      <c r="F1201" s="7">
        <f t="shared" si="13"/>
        <v>1.1937500000000001</v>
      </c>
      <c r="G1201" s="8">
        <v>200000</v>
      </c>
      <c r="H1201" s="9">
        <f t="shared" si="14"/>
        <v>2000000</v>
      </c>
    </row>
    <row r="1202" spans="1:8" ht="14.5">
      <c r="A1202" s="6" t="str">
        <f t="shared" si="12"/>
        <v>BGR TEMANGGUNG_MANGGONG</v>
      </c>
      <c r="B1202" s="11" t="s">
        <v>999</v>
      </c>
      <c r="C1202" s="11" t="s">
        <v>1088</v>
      </c>
      <c r="D1202" s="11">
        <v>9.5500000000000007</v>
      </c>
      <c r="E1202" s="7">
        <f>VLOOKUP(A1202, Sheet2!$A$2:$K$8265, 11)</f>
        <v>110.10129999999999</v>
      </c>
      <c r="F1202" s="7">
        <f t="shared" si="13"/>
        <v>1.1937500000000001</v>
      </c>
      <c r="G1202" s="8">
        <v>200000</v>
      </c>
      <c r="H1202" s="9">
        <f t="shared" si="14"/>
        <v>2000000</v>
      </c>
    </row>
    <row r="1203" spans="1:8" ht="14.5">
      <c r="A1203" s="6" t="str">
        <f t="shared" si="12"/>
        <v>BGR TEMANGGUNG_MANGLI</v>
      </c>
      <c r="B1203" s="11" t="s">
        <v>999</v>
      </c>
      <c r="C1203" s="11" t="s">
        <v>1089</v>
      </c>
      <c r="D1203" s="11">
        <v>7.61</v>
      </c>
      <c r="E1203" s="7">
        <f>VLOOKUP(A1203, Sheet2!$A$2:$K$8265, 11)</f>
        <v>110.10129999999999</v>
      </c>
      <c r="F1203" s="7">
        <f t="shared" si="13"/>
        <v>0.95125000000000004</v>
      </c>
      <c r="G1203" s="8">
        <v>200000</v>
      </c>
      <c r="H1203" s="9">
        <f t="shared" si="14"/>
        <v>1600000</v>
      </c>
    </row>
    <row r="1204" spans="1:8" ht="14.5">
      <c r="A1204" s="6" t="str">
        <f t="shared" si="12"/>
        <v>BGR TEMANGGUNG_MANGUNSARI</v>
      </c>
      <c r="B1204" s="11" t="s">
        <v>999</v>
      </c>
      <c r="C1204" s="11" t="s">
        <v>1090</v>
      </c>
      <c r="D1204" s="11">
        <v>9.5500000000000007</v>
      </c>
      <c r="E1204" s="7">
        <f>VLOOKUP(A1204, Sheet2!$A$2:$K$8265, 11)</f>
        <v>110.10129999999999</v>
      </c>
      <c r="F1204" s="7">
        <f t="shared" si="13"/>
        <v>1.1937500000000001</v>
      </c>
      <c r="G1204" s="8">
        <v>200000</v>
      </c>
      <c r="H1204" s="9">
        <f t="shared" si="14"/>
        <v>2000000</v>
      </c>
    </row>
    <row r="1205" spans="1:8" ht="14.5">
      <c r="A1205" s="6" t="str">
        <f t="shared" si="12"/>
        <v>BGR TEMANGGUNG_MARON</v>
      </c>
      <c r="B1205" s="11" t="s">
        <v>999</v>
      </c>
      <c r="C1205" s="11" t="s">
        <v>1091</v>
      </c>
      <c r="D1205" s="11">
        <v>7.7</v>
      </c>
      <c r="E1205" s="7">
        <f>VLOOKUP(A1205, Sheet2!$A$2:$K$8265, 11)</f>
        <v>110.10129999999999</v>
      </c>
      <c r="F1205" s="7">
        <f t="shared" si="13"/>
        <v>0.96250000000000002</v>
      </c>
      <c r="G1205" s="8">
        <v>200000</v>
      </c>
      <c r="H1205" s="9">
        <f t="shared" si="14"/>
        <v>1600000</v>
      </c>
    </row>
    <row r="1206" spans="1:8" ht="14.5">
      <c r="A1206" s="6" t="str">
        <f t="shared" si="12"/>
        <v>BGR TEMANGGUNG_MENTO</v>
      </c>
      <c r="B1206" s="11" t="s">
        <v>999</v>
      </c>
      <c r="C1206" s="11" t="s">
        <v>1092</v>
      </c>
      <c r="D1206" s="11">
        <v>9.5500000000000007</v>
      </c>
      <c r="E1206" s="7">
        <f>VLOOKUP(A1206, Sheet2!$A$2:$K$8265, 11)</f>
        <v>110.10129999999999</v>
      </c>
      <c r="F1206" s="7">
        <f t="shared" si="13"/>
        <v>1.1937500000000001</v>
      </c>
      <c r="G1206" s="8">
        <v>200000</v>
      </c>
      <c r="H1206" s="9">
        <f t="shared" si="14"/>
        <v>2000000</v>
      </c>
    </row>
    <row r="1207" spans="1:8" ht="14.5">
      <c r="A1207" s="6" t="str">
        <f t="shared" si="12"/>
        <v>BGR TEMANGGUNG_MOJOSARI</v>
      </c>
      <c r="B1207" s="11" t="s">
        <v>999</v>
      </c>
      <c r="C1207" s="11" t="s">
        <v>1093</v>
      </c>
      <c r="D1207" s="11">
        <v>9.5500000000000007</v>
      </c>
      <c r="E1207" s="7">
        <f>VLOOKUP(A1207, Sheet2!$A$2:$K$8265, 11)</f>
        <v>110.10129999999999</v>
      </c>
      <c r="F1207" s="7">
        <f t="shared" si="13"/>
        <v>1.1937500000000001</v>
      </c>
      <c r="G1207" s="8">
        <v>200000</v>
      </c>
      <c r="H1207" s="9">
        <f t="shared" si="14"/>
        <v>2000000</v>
      </c>
    </row>
    <row r="1208" spans="1:8" ht="14.5">
      <c r="A1208" s="6" t="str">
        <f t="shared" si="12"/>
        <v>BGR TEMANGGUNG_MOJOTENGAH</v>
      </c>
      <c r="B1208" s="11" t="s">
        <v>999</v>
      </c>
      <c r="C1208" s="11" t="s">
        <v>1094</v>
      </c>
      <c r="D1208" s="11">
        <v>9.3699999999999992</v>
      </c>
      <c r="E1208" s="7">
        <f>VLOOKUP(A1208, Sheet2!$A$2:$K$8265, 11)</f>
        <v>110.10129999999999</v>
      </c>
      <c r="F1208" s="7">
        <f t="shared" si="13"/>
        <v>1.1712499999999999</v>
      </c>
      <c r="G1208" s="8">
        <v>200000</v>
      </c>
      <c r="H1208" s="9">
        <f t="shared" si="14"/>
        <v>2000000</v>
      </c>
    </row>
    <row r="1209" spans="1:8" ht="14.5">
      <c r="A1209" s="6" t="str">
        <f t="shared" si="12"/>
        <v>BGR TEMANGGUNG_MOROBONGO</v>
      </c>
      <c r="B1209" s="11" t="s">
        <v>999</v>
      </c>
      <c r="C1209" s="11" t="s">
        <v>1095</v>
      </c>
      <c r="D1209" s="11">
        <v>9.5500000000000007</v>
      </c>
      <c r="E1209" s="7">
        <f>VLOOKUP(A1209, Sheet2!$A$2:$K$8265, 11)</f>
        <v>110.10129999999999</v>
      </c>
      <c r="F1209" s="7">
        <f t="shared" si="13"/>
        <v>1.1937500000000001</v>
      </c>
      <c r="G1209" s="8">
        <v>200000</v>
      </c>
      <c r="H1209" s="9">
        <f t="shared" si="14"/>
        <v>2000000</v>
      </c>
    </row>
    <row r="1210" spans="1:8" ht="14.5">
      <c r="A1210" s="6" t="str">
        <f t="shared" si="12"/>
        <v>BGR TEMANGGUNG_MRANGGEN KIDUL</v>
      </c>
      <c r="B1210" s="11" t="s">
        <v>999</v>
      </c>
      <c r="C1210" s="11" t="s">
        <v>1096</v>
      </c>
      <c r="D1210" s="11">
        <v>9.5500000000000007</v>
      </c>
      <c r="E1210" s="7">
        <f>VLOOKUP(A1210, Sheet2!$A$2:$K$8265, 11)</f>
        <v>110.10129999999999</v>
      </c>
      <c r="F1210" s="7">
        <f t="shared" si="13"/>
        <v>1.1937500000000001</v>
      </c>
      <c r="G1210" s="8">
        <v>200000</v>
      </c>
      <c r="H1210" s="9">
        <f t="shared" si="14"/>
        <v>2000000</v>
      </c>
    </row>
    <row r="1211" spans="1:8" ht="14.5">
      <c r="A1211" s="6" t="str">
        <f t="shared" si="12"/>
        <v>BGR TEMANGGUNG_MRANGGEN TENGAH</v>
      </c>
      <c r="B1211" s="11" t="s">
        <v>999</v>
      </c>
      <c r="C1211" s="11" t="s">
        <v>1097</v>
      </c>
      <c r="D1211" s="11">
        <v>9.5500000000000007</v>
      </c>
      <c r="E1211" s="7">
        <f>VLOOKUP(A1211, Sheet2!$A$2:$K$8265, 11)</f>
        <v>110.10129999999999</v>
      </c>
      <c r="F1211" s="7">
        <f t="shared" si="13"/>
        <v>1.1937500000000001</v>
      </c>
      <c r="G1211" s="8">
        <v>200000</v>
      </c>
      <c r="H1211" s="9">
        <f t="shared" si="14"/>
        <v>2000000</v>
      </c>
    </row>
    <row r="1212" spans="1:8" ht="14.5">
      <c r="A1212" s="6" t="str">
        <f t="shared" si="12"/>
        <v>BGR TEMANGGUNG_MUNENG</v>
      </c>
      <c r="B1212" s="11" t="s">
        <v>999</v>
      </c>
      <c r="C1212" s="11" t="s">
        <v>1098</v>
      </c>
      <c r="D1212" s="11">
        <v>9.5500000000000007</v>
      </c>
      <c r="E1212" s="7">
        <f>VLOOKUP(A1212, Sheet2!$A$2:$K$8265, 11)</f>
        <v>110.10129999999999</v>
      </c>
      <c r="F1212" s="7">
        <f t="shared" si="13"/>
        <v>1.1937500000000001</v>
      </c>
      <c r="G1212" s="8">
        <v>200000</v>
      </c>
      <c r="H1212" s="9">
        <f t="shared" si="14"/>
        <v>2000000</v>
      </c>
    </row>
    <row r="1213" spans="1:8" ht="14.5">
      <c r="A1213" s="6" t="str">
        <f t="shared" si="12"/>
        <v>BGR TEMANGGUNG_MUNGGANGSARI</v>
      </c>
      <c r="B1213" s="11" t="s">
        <v>999</v>
      </c>
      <c r="C1213" s="11" t="s">
        <v>1099</v>
      </c>
      <c r="D1213" s="11">
        <v>7.61</v>
      </c>
      <c r="E1213" s="7">
        <f>VLOOKUP(A1213, Sheet2!$A$2:$K$8265, 11)</f>
        <v>110.10129999999999</v>
      </c>
      <c r="F1213" s="7">
        <f t="shared" si="13"/>
        <v>0.95125000000000004</v>
      </c>
      <c r="G1213" s="8">
        <v>200000</v>
      </c>
      <c r="H1213" s="9">
        <f t="shared" si="14"/>
        <v>1600000</v>
      </c>
    </row>
    <row r="1214" spans="1:8" ht="14.5">
      <c r="A1214" s="6" t="str">
        <f t="shared" si="12"/>
        <v>BGR TEMANGGUNG_MUNGGANGSARI</v>
      </c>
      <c r="B1214" s="11" t="s">
        <v>999</v>
      </c>
      <c r="C1214" s="11" t="s">
        <v>1099</v>
      </c>
      <c r="D1214" s="11">
        <v>9.5500000000000007</v>
      </c>
      <c r="E1214" s="7">
        <f>VLOOKUP(A1214, Sheet2!$A$2:$K$8265, 11)</f>
        <v>110.10129999999999</v>
      </c>
      <c r="F1214" s="7">
        <f t="shared" si="13"/>
        <v>1.1937500000000001</v>
      </c>
      <c r="G1214" s="8">
        <v>200000</v>
      </c>
      <c r="H1214" s="9">
        <f t="shared" si="14"/>
        <v>2000000</v>
      </c>
    </row>
    <row r="1215" spans="1:8" ht="14.5">
      <c r="A1215" s="6" t="str">
        <f t="shared" si="12"/>
        <v>BGR TEMANGGUNG_MUNTUNG</v>
      </c>
      <c r="B1215" s="11" t="s">
        <v>999</v>
      </c>
      <c r="C1215" s="11" t="s">
        <v>1100</v>
      </c>
      <c r="D1215" s="11">
        <v>9.5500000000000007</v>
      </c>
      <c r="E1215" s="7">
        <f>VLOOKUP(A1215, Sheet2!$A$2:$K$8265, 11)</f>
        <v>110.10129999999999</v>
      </c>
      <c r="F1215" s="7">
        <f t="shared" si="13"/>
        <v>1.1937500000000001</v>
      </c>
      <c r="G1215" s="8">
        <v>200000</v>
      </c>
      <c r="H1215" s="9">
        <f t="shared" si="14"/>
        <v>2000000</v>
      </c>
    </row>
    <row r="1216" spans="1:8" ht="14.5">
      <c r="A1216" s="6" t="str">
        <f t="shared" si="12"/>
        <v>BGR TEMANGGUNG_NGABEYAN</v>
      </c>
      <c r="B1216" s="11" t="s">
        <v>999</v>
      </c>
      <c r="C1216" s="11" t="s">
        <v>663</v>
      </c>
      <c r="D1216" s="11">
        <v>9.5500000000000007</v>
      </c>
      <c r="E1216" s="7">
        <f>VLOOKUP(A1216, Sheet2!$A$2:$K$8265, 11)</f>
        <v>110.10129999999999</v>
      </c>
      <c r="F1216" s="7">
        <f t="shared" si="13"/>
        <v>1.1937500000000001</v>
      </c>
      <c r="G1216" s="8">
        <v>200000</v>
      </c>
      <c r="H1216" s="9">
        <f t="shared" si="14"/>
        <v>2000000</v>
      </c>
    </row>
    <row r="1217" spans="1:8" ht="14.5">
      <c r="A1217" s="6" t="str">
        <f t="shared" si="12"/>
        <v>BGR TEMANGGUNG_NGADIREJO</v>
      </c>
      <c r="B1217" s="11" t="s">
        <v>999</v>
      </c>
      <c r="C1217" s="11" t="s">
        <v>176</v>
      </c>
      <c r="D1217" s="11">
        <v>9.5500000000000007</v>
      </c>
      <c r="E1217" s="7">
        <f>VLOOKUP(A1217, Sheet2!$A$2:$K$8265, 11)</f>
        <v>110.10129999999999</v>
      </c>
      <c r="F1217" s="7">
        <f t="shared" si="13"/>
        <v>1.1937500000000001</v>
      </c>
      <c r="G1217" s="8">
        <v>200000</v>
      </c>
      <c r="H1217" s="9">
        <f t="shared" si="14"/>
        <v>2000000</v>
      </c>
    </row>
    <row r="1218" spans="1:8" ht="14.5">
      <c r="A1218" s="6" t="str">
        <f t="shared" si="12"/>
        <v>BGR TEMANGGUNG_NGAREN</v>
      </c>
      <c r="B1218" s="11" t="s">
        <v>999</v>
      </c>
      <c r="C1218" s="11" t="s">
        <v>1101</v>
      </c>
      <c r="D1218" s="11">
        <v>9.5500000000000007</v>
      </c>
      <c r="E1218" s="7">
        <f>VLOOKUP(A1218, Sheet2!$A$2:$K$8265, 11)</f>
        <v>110.10129999999999</v>
      </c>
      <c r="F1218" s="7">
        <f t="shared" si="13"/>
        <v>1.1937500000000001</v>
      </c>
      <c r="G1218" s="8">
        <v>200000</v>
      </c>
      <c r="H1218" s="9">
        <f t="shared" si="14"/>
        <v>2000000</v>
      </c>
    </row>
    <row r="1219" spans="1:8" ht="14.5">
      <c r="A1219" s="6" t="str">
        <f t="shared" si="12"/>
        <v>BGR TEMANGGUNG_NGARGOSARI</v>
      </c>
      <c r="B1219" s="11" t="s">
        <v>999</v>
      </c>
      <c r="C1219" s="11" t="s">
        <v>1102</v>
      </c>
      <c r="D1219" s="11">
        <v>16.97</v>
      </c>
      <c r="E1219" s="7">
        <f>VLOOKUP(A1219, Sheet2!$A$2:$K$8265, 11)</f>
        <v>110.10129999999999</v>
      </c>
      <c r="F1219" s="7">
        <f t="shared" si="13"/>
        <v>2.1212499999999999</v>
      </c>
      <c r="G1219" s="8">
        <v>200000</v>
      </c>
      <c r="H1219" s="9">
        <f t="shared" si="14"/>
        <v>3400000</v>
      </c>
    </row>
    <row r="1220" spans="1:8" ht="14.5">
      <c r="A1220" s="6" t="str">
        <f t="shared" si="12"/>
        <v>BGR TEMANGGUNG_NGARGOSOKO</v>
      </c>
      <c r="B1220" s="11" t="s">
        <v>999</v>
      </c>
      <c r="C1220" s="11" t="s">
        <v>1103</v>
      </c>
      <c r="D1220" s="11">
        <v>7.61</v>
      </c>
      <c r="E1220" s="7">
        <f>VLOOKUP(A1220, Sheet2!$A$2:$K$8265, 11)</f>
        <v>110.10129999999999</v>
      </c>
      <c r="F1220" s="7">
        <f t="shared" si="13"/>
        <v>0.95125000000000004</v>
      </c>
      <c r="G1220" s="8">
        <v>200000</v>
      </c>
      <c r="H1220" s="9">
        <f t="shared" si="14"/>
        <v>1600000</v>
      </c>
    </row>
    <row r="1221" spans="1:8" ht="14.5">
      <c r="A1221" s="6" t="str">
        <f t="shared" si="12"/>
        <v>BGR TEMANGGUNG_NGAWONGGO</v>
      </c>
      <c r="B1221" s="11" t="s">
        <v>999</v>
      </c>
      <c r="C1221" s="11" t="s">
        <v>1104</v>
      </c>
      <c r="D1221" s="11">
        <v>7.61</v>
      </c>
      <c r="E1221" s="7">
        <f>VLOOKUP(A1221, Sheet2!$A$2:$K$8265, 11)</f>
        <v>110.10129999999999</v>
      </c>
      <c r="F1221" s="7">
        <f t="shared" si="13"/>
        <v>0.95125000000000004</v>
      </c>
      <c r="G1221" s="8">
        <v>200000</v>
      </c>
      <c r="H1221" s="9">
        <f t="shared" si="14"/>
        <v>1600000</v>
      </c>
    </row>
    <row r="1222" spans="1:8" ht="14.5">
      <c r="A1222" s="6" t="str">
        <f t="shared" si="12"/>
        <v>BGR TEMANGGUNG_NGLARANGAN</v>
      </c>
      <c r="B1222" s="11" t="s">
        <v>999</v>
      </c>
      <c r="C1222" s="11" t="s">
        <v>1105</v>
      </c>
      <c r="D1222" s="11">
        <v>9.5500000000000007</v>
      </c>
      <c r="E1222" s="7">
        <f>VLOOKUP(A1222, Sheet2!$A$2:$K$8265, 11)</f>
        <v>110.10129999999999</v>
      </c>
      <c r="F1222" s="7">
        <f t="shared" si="13"/>
        <v>1.1937500000000001</v>
      </c>
      <c r="G1222" s="8">
        <v>200000</v>
      </c>
      <c r="H1222" s="9">
        <f t="shared" si="14"/>
        <v>2000000</v>
      </c>
    </row>
    <row r="1223" spans="1:8" ht="14.5">
      <c r="A1223" s="6" t="str">
        <f t="shared" si="12"/>
        <v>BGR TEMANGGUNG_NGLONDONG</v>
      </c>
      <c r="B1223" s="11" t="s">
        <v>999</v>
      </c>
      <c r="C1223" s="11" t="s">
        <v>1106</v>
      </c>
      <c r="D1223" s="11">
        <v>9.5500000000000007</v>
      </c>
      <c r="E1223" s="7">
        <f>VLOOKUP(A1223, Sheet2!$A$2:$K$8265, 11)</f>
        <v>110.10129999999999</v>
      </c>
      <c r="F1223" s="7">
        <f t="shared" si="13"/>
        <v>1.1937500000000001</v>
      </c>
      <c r="G1223" s="8">
        <v>200000</v>
      </c>
      <c r="H1223" s="9">
        <f t="shared" si="14"/>
        <v>2000000</v>
      </c>
    </row>
    <row r="1224" spans="1:8" ht="14.5">
      <c r="A1224" s="6" t="str">
        <f t="shared" si="12"/>
        <v>BGR TEMANGGUNG_PACET</v>
      </c>
      <c r="B1224" s="11" t="s">
        <v>999</v>
      </c>
      <c r="C1224" s="11" t="s">
        <v>1107</v>
      </c>
      <c r="D1224" s="11">
        <v>9.3699999999999992</v>
      </c>
      <c r="E1224" s="7">
        <f>VLOOKUP(A1224, Sheet2!$A$2:$K$8265, 11)</f>
        <v>110.10129999999999</v>
      </c>
      <c r="F1224" s="7">
        <f t="shared" si="13"/>
        <v>1.1712499999999999</v>
      </c>
      <c r="G1224" s="8">
        <v>200000</v>
      </c>
      <c r="H1224" s="9">
        <f t="shared" si="14"/>
        <v>2000000</v>
      </c>
    </row>
    <row r="1225" spans="1:8" ht="14.5">
      <c r="A1225" s="6" t="str">
        <f t="shared" si="12"/>
        <v>BGR TEMANGGUNG_PADURESO</v>
      </c>
      <c r="B1225" s="11" t="s">
        <v>999</v>
      </c>
      <c r="C1225" s="11" t="s">
        <v>1108</v>
      </c>
      <c r="D1225" s="11">
        <v>9.5500000000000007</v>
      </c>
      <c r="E1225" s="7">
        <f>VLOOKUP(A1225, Sheet2!$A$2:$K$8265, 11)</f>
        <v>110.10129999999999</v>
      </c>
      <c r="F1225" s="7">
        <f t="shared" si="13"/>
        <v>1.1937500000000001</v>
      </c>
      <c r="G1225" s="8">
        <v>200000</v>
      </c>
      <c r="H1225" s="9">
        <f t="shared" si="14"/>
        <v>2000000</v>
      </c>
    </row>
    <row r="1226" spans="1:8" ht="14.5">
      <c r="A1226" s="6" t="str">
        <f t="shared" si="12"/>
        <v>BGR TEMANGGUNG_PAGEREJO</v>
      </c>
      <c r="B1226" s="11" t="s">
        <v>999</v>
      </c>
      <c r="C1226" s="11" t="s">
        <v>1109</v>
      </c>
      <c r="D1226" s="11">
        <v>7.7</v>
      </c>
      <c r="E1226" s="7">
        <f>VLOOKUP(A1226, Sheet2!$A$2:$K$8265, 11)</f>
        <v>110.10129999999999</v>
      </c>
      <c r="F1226" s="7">
        <f t="shared" si="13"/>
        <v>0.96250000000000002</v>
      </c>
      <c r="G1226" s="8">
        <v>200000</v>
      </c>
      <c r="H1226" s="9">
        <f t="shared" si="14"/>
        <v>1600000</v>
      </c>
    </row>
    <row r="1227" spans="1:8" ht="14.5">
      <c r="A1227" s="6" t="str">
        <f t="shared" si="12"/>
        <v>BGR TEMANGGUNG_PAGERGUNUNG</v>
      </c>
      <c r="B1227" s="11" t="s">
        <v>999</v>
      </c>
      <c r="C1227" s="11" t="s">
        <v>448</v>
      </c>
      <c r="D1227" s="11">
        <v>9.5500000000000007</v>
      </c>
      <c r="E1227" s="7">
        <f>VLOOKUP(A1227, Sheet2!$A$2:$K$8265, 11)</f>
        <v>110.10129999999999</v>
      </c>
      <c r="F1227" s="7">
        <f t="shared" si="13"/>
        <v>1.1937500000000001</v>
      </c>
      <c r="G1227" s="8">
        <v>200000</v>
      </c>
      <c r="H1227" s="9">
        <f t="shared" si="14"/>
        <v>2000000</v>
      </c>
    </row>
    <row r="1228" spans="1:8" ht="14.5">
      <c r="A1228" s="6" t="str">
        <f t="shared" si="12"/>
        <v>BGR TEMANGGUNG_PAGERSARI</v>
      </c>
      <c r="B1228" s="11" t="s">
        <v>999</v>
      </c>
      <c r="C1228" s="11" t="s">
        <v>449</v>
      </c>
      <c r="D1228" s="11">
        <v>9.5500000000000007</v>
      </c>
      <c r="E1228" s="7">
        <f>VLOOKUP(A1228, Sheet2!$A$2:$K$8265, 11)</f>
        <v>110.10129999999999</v>
      </c>
      <c r="F1228" s="7">
        <f t="shared" si="13"/>
        <v>1.1937500000000001</v>
      </c>
      <c r="G1228" s="8">
        <v>200000</v>
      </c>
      <c r="H1228" s="9">
        <f t="shared" si="14"/>
        <v>2000000</v>
      </c>
    </row>
    <row r="1229" spans="1:8" ht="14.5">
      <c r="A1229" s="6" t="str">
        <f t="shared" si="12"/>
        <v>BGR TEMANGGUNG_PANDANRETNO</v>
      </c>
      <c r="B1229" s="11" t="s">
        <v>999</v>
      </c>
      <c r="C1229" s="11" t="s">
        <v>1110</v>
      </c>
      <c r="D1229" s="11">
        <v>7.61</v>
      </c>
      <c r="E1229" s="7">
        <f>VLOOKUP(A1229, Sheet2!$A$2:$K$8265, 11)</f>
        <v>110.10129999999999</v>
      </c>
      <c r="F1229" s="7">
        <f t="shared" si="13"/>
        <v>0.95125000000000004</v>
      </c>
      <c r="G1229" s="8">
        <v>200000</v>
      </c>
      <c r="H1229" s="9">
        <f t="shared" si="14"/>
        <v>1600000</v>
      </c>
    </row>
    <row r="1230" spans="1:8" ht="14.5">
      <c r="A1230" s="6" t="str">
        <f t="shared" si="12"/>
        <v>BGR TEMANGGUNG_PANDANSARI</v>
      </c>
      <c r="B1230" s="11" t="s">
        <v>999</v>
      </c>
      <c r="C1230" s="11" t="s">
        <v>182</v>
      </c>
      <c r="D1230" s="11">
        <v>7.61</v>
      </c>
      <c r="E1230" s="7">
        <f>VLOOKUP(A1230, Sheet2!$A$2:$K$8265, 11)</f>
        <v>110.10129999999999</v>
      </c>
      <c r="F1230" s="7">
        <f t="shared" si="13"/>
        <v>0.95125000000000004</v>
      </c>
      <c r="G1230" s="8">
        <v>200000</v>
      </c>
      <c r="H1230" s="9">
        <f t="shared" si="14"/>
        <v>1600000</v>
      </c>
    </row>
    <row r="1231" spans="1:8" ht="14.5">
      <c r="A1231" s="6" t="str">
        <f t="shared" si="12"/>
        <v>BGR TEMANGGUNG_PAPONAN</v>
      </c>
      <c r="B1231" s="11" t="s">
        <v>999</v>
      </c>
      <c r="C1231" s="11" t="s">
        <v>1111</v>
      </c>
      <c r="D1231" s="11">
        <v>9.5500000000000007</v>
      </c>
      <c r="E1231" s="7">
        <f>VLOOKUP(A1231, Sheet2!$A$2:$K$8265, 11)</f>
        <v>110.10129999999999</v>
      </c>
      <c r="F1231" s="7">
        <f t="shared" si="13"/>
        <v>1.1937500000000001</v>
      </c>
      <c r="G1231" s="8">
        <v>200000</v>
      </c>
      <c r="H1231" s="9">
        <f t="shared" si="14"/>
        <v>2000000</v>
      </c>
    </row>
    <row r="1232" spans="1:8" ht="14.5">
      <c r="A1232" s="6" t="str">
        <f t="shared" si="12"/>
        <v>BGR TEMANGGUNG_PARAKAN KAUMAN</v>
      </c>
      <c r="B1232" s="11" t="s">
        <v>999</v>
      </c>
      <c r="C1232" s="11" t="s">
        <v>1112</v>
      </c>
      <c r="D1232" s="11">
        <v>9.5500000000000007</v>
      </c>
      <c r="E1232" s="7">
        <f>VLOOKUP(A1232, Sheet2!$A$2:$K$8265, 11)</f>
        <v>110.10129999999999</v>
      </c>
      <c r="F1232" s="7">
        <f t="shared" si="13"/>
        <v>1.1937500000000001</v>
      </c>
      <c r="G1232" s="8">
        <v>200000</v>
      </c>
      <c r="H1232" s="9">
        <f t="shared" si="14"/>
        <v>2000000</v>
      </c>
    </row>
    <row r="1233" spans="1:8" ht="14.5">
      <c r="A1233" s="6" t="str">
        <f t="shared" si="12"/>
        <v>BGR TEMANGGUNG_PARAKAN WETAN</v>
      </c>
      <c r="B1233" s="11" t="s">
        <v>999</v>
      </c>
      <c r="C1233" s="11" t="s">
        <v>1113</v>
      </c>
      <c r="D1233" s="11">
        <v>9.5500000000000007</v>
      </c>
      <c r="E1233" s="7">
        <f>VLOOKUP(A1233, Sheet2!$A$2:$K$8265, 11)</f>
        <v>110.10129999999999</v>
      </c>
      <c r="F1233" s="7">
        <f t="shared" si="13"/>
        <v>1.1937500000000001</v>
      </c>
      <c r="G1233" s="8">
        <v>200000</v>
      </c>
      <c r="H1233" s="9">
        <f t="shared" si="14"/>
        <v>2000000</v>
      </c>
    </row>
    <row r="1234" spans="1:8" ht="14.5">
      <c r="A1234" s="6" t="str">
        <f t="shared" si="12"/>
        <v>BGR TEMANGGUNG_PARIKESIT</v>
      </c>
      <c r="B1234" s="11" t="s">
        <v>999</v>
      </c>
      <c r="C1234" s="11" t="s">
        <v>1114</v>
      </c>
      <c r="D1234" s="11">
        <v>7.7</v>
      </c>
      <c r="E1234" s="7">
        <f>VLOOKUP(A1234, Sheet2!$A$2:$K$8265, 11)</f>
        <v>110.10129999999999</v>
      </c>
      <c r="F1234" s="7">
        <f t="shared" si="13"/>
        <v>0.96250000000000002</v>
      </c>
      <c r="G1234" s="8">
        <v>200000</v>
      </c>
      <c r="H1234" s="9">
        <f t="shared" si="14"/>
        <v>1600000</v>
      </c>
    </row>
    <row r="1235" spans="1:8" ht="14.5">
      <c r="A1235" s="6" t="str">
        <f t="shared" si="12"/>
        <v>BGR TEMANGGUNG_PASURUAN</v>
      </c>
      <c r="B1235" s="11" t="s">
        <v>999</v>
      </c>
      <c r="C1235" s="11" t="s">
        <v>1115</v>
      </c>
      <c r="D1235" s="11">
        <v>9.5500000000000007</v>
      </c>
      <c r="E1235" s="7">
        <f>VLOOKUP(A1235, Sheet2!$A$2:$K$8265, 11)</f>
        <v>110.10129999999999</v>
      </c>
      <c r="F1235" s="7">
        <f t="shared" si="13"/>
        <v>1.1937500000000001</v>
      </c>
      <c r="G1235" s="8">
        <v>200000</v>
      </c>
      <c r="H1235" s="9">
        <f t="shared" si="14"/>
        <v>2000000</v>
      </c>
    </row>
    <row r="1236" spans="1:8" ht="14.5">
      <c r="A1236" s="6" t="str">
        <f t="shared" si="12"/>
        <v>BGR TEMANGGUNG_PATAKBANTENG</v>
      </c>
      <c r="B1236" s="11" t="s">
        <v>999</v>
      </c>
      <c r="C1236" s="11" t="s">
        <v>1116</v>
      </c>
      <c r="D1236" s="11">
        <v>7.7</v>
      </c>
      <c r="E1236" s="7">
        <f>VLOOKUP(A1236, Sheet2!$A$2:$K$8265, 11)</f>
        <v>110.10129999999999</v>
      </c>
      <c r="F1236" s="7">
        <f t="shared" si="13"/>
        <v>0.96250000000000002</v>
      </c>
      <c r="G1236" s="8">
        <v>200000</v>
      </c>
      <c r="H1236" s="9">
        <f t="shared" si="14"/>
        <v>1600000</v>
      </c>
    </row>
    <row r="1237" spans="1:8" ht="14.5">
      <c r="A1237" s="6" t="str">
        <f t="shared" si="12"/>
        <v>BGR TEMANGGUNG_PESANTREN</v>
      </c>
      <c r="B1237" s="11" t="s">
        <v>999</v>
      </c>
      <c r="C1237" s="11" t="s">
        <v>191</v>
      </c>
      <c r="D1237" s="11">
        <v>9.5500000000000007</v>
      </c>
      <c r="E1237" s="7">
        <f>VLOOKUP(A1237, Sheet2!$A$2:$K$8265, 11)</f>
        <v>110.10129999999999</v>
      </c>
      <c r="F1237" s="7">
        <f t="shared" si="13"/>
        <v>1.1937500000000001</v>
      </c>
      <c r="G1237" s="8">
        <v>200000</v>
      </c>
      <c r="H1237" s="9">
        <f t="shared" si="14"/>
        <v>2000000</v>
      </c>
    </row>
    <row r="1238" spans="1:8" ht="14.5">
      <c r="A1238" s="6" t="str">
        <f t="shared" si="12"/>
        <v>BGR TEMANGGUNG_PESAREN</v>
      </c>
      <c r="B1238" s="11" t="s">
        <v>999</v>
      </c>
      <c r="C1238" s="11" t="s">
        <v>192</v>
      </c>
      <c r="D1238" s="11">
        <v>16.97</v>
      </c>
      <c r="E1238" s="7">
        <f>VLOOKUP(A1238, Sheet2!$A$2:$K$8265, 11)</f>
        <v>110.10129999999999</v>
      </c>
      <c r="F1238" s="7">
        <f t="shared" si="13"/>
        <v>2.1212499999999999</v>
      </c>
      <c r="G1238" s="8">
        <v>200000</v>
      </c>
      <c r="H1238" s="9">
        <f t="shared" si="14"/>
        <v>3400000</v>
      </c>
    </row>
    <row r="1239" spans="1:8" ht="14.5">
      <c r="A1239" s="6" t="str">
        <f t="shared" si="12"/>
        <v>BGR TEMANGGUNG_PETARANGAN</v>
      </c>
      <c r="B1239" s="11" t="s">
        <v>999</v>
      </c>
      <c r="C1239" s="11" t="s">
        <v>1117</v>
      </c>
      <c r="D1239" s="11">
        <v>9.5500000000000007</v>
      </c>
      <c r="E1239" s="7">
        <f>VLOOKUP(A1239, Sheet2!$A$2:$K$8265, 11)</f>
        <v>110.10129999999999</v>
      </c>
      <c r="F1239" s="7">
        <f t="shared" si="13"/>
        <v>1.1937500000000001</v>
      </c>
      <c r="G1239" s="8">
        <v>200000</v>
      </c>
      <c r="H1239" s="9">
        <f t="shared" si="14"/>
        <v>2000000</v>
      </c>
    </row>
    <row r="1240" spans="1:8" ht="14.5">
      <c r="A1240" s="6" t="str">
        <f t="shared" si="12"/>
        <v>BGR TEMANGGUNG_PETEKEN</v>
      </c>
      <c r="B1240" s="11" t="s">
        <v>999</v>
      </c>
      <c r="C1240" s="11" t="s">
        <v>1118</v>
      </c>
      <c r="D1240" s="11">
        <v>9.5500000000000007</v>
      </c>
      <c r="E1240" s="7">
        <f>VLOOKUP(A1240, Sheet2!$A$2:$K$8265, 11)</f>
        <v>110.10129999999999</v>
      </c>
      <c r="F1240" s="7">
        <f t="shared" si="13"/>
        <v>1.1937500000000001</v>
      </c>
      <c r="G1240" s="8">
        <v>200000</v>
      </c>
      <c r="H1240" s="9">
        <f t="shared" si="14"/>
        <v>2000000</v>
      </c>
    </row>
    <row r="1241" spans="1:8" ht="14.5">
      <c r="A1241" s="6" t="str">
        <f t="shared" si="12"/>
        <v>BGR TEMANGGUNG_PETIREJO</v>
      </c>
      <c r="B1241" s="11" t="s">
        <v>999</v>
      </c>
      <c r="C1241" s="11" t="s">
        <v>1119</v>
      </c>
      <c r="D1241" s="11">
        <v>9.5500000000000007</v>
      </c>
      <c r="E1241" s="7">
        <f>VLOOKUP(A1241, Sheet2!$A$2:$K$8265, 11)</f>
        <v>110.10129999999999</v>
      </c>
      <c r="F1241" s="7">
        <f t="shared" si="13"/>
        <v>1.1937500000000001</v>
      </c>
      <c r="G1241" s="8">
        <v>200000</v>
      </c>
      <c r="H1241" s="9">
        <f t="shared" si="14"/>
        <v>2000000</v>
      </c>
    </row>
    <row r="1242" spans="1:8" ht="14.5">
      <c r="A1242" s="6" t="str">
        <f t="shared" si="12"/>
        <v>BGR TEMANGGUNG_PITROSARI</v>
      </c>
      <c r="B1242" s="11" t="s">
        <v>999</v>
      </c>
      <c r="C1242" s="11" t="s">
        <v>1120</v>
      </c>
      <c r="D1242" s="11">
        <v>9.5500000000000007</v>
      </c>
      <c r="E1242" s="7">
        <f>VLOOKUP(A1242, Sheet2!$A$2:$K$8265, 11)</f>
        <v>110.10129999999999</v>
      </c>
      <c r="F1242" s="7">
        <f t="shared" si="13"/>
        <v>1.1937500000000001</v>
      </c>
      <c r="G1242" s="8">
        <v>200000</v>
      </c>
      <c r="H1242" s="9">
        <f t="shared" si="14"/>
        <v>2000000</v>
      </c>
    </row>
    <row r="1243" spans="1:8" ht="14.5">
      <c r="A1243" s="6" t="str">
        <f t="shared" si="12"/>
        <v>BGR TEMANGGUNG_PLOSOGADEN</v>
      </c>
      <c r="B1243" s="11" t="s">
        <v>999</v>
      </c>
      <c r="C1243" s="11" t="s">
        <v>1121</v>
      </c>
      <c r="D1243" s="11">
        <v>9.5500000000000007</v>
      </c>
      <c r="E1243" s="7">
        <f>VLOOKUP(A1243, Sheet2!$A$2:$K$8265, 11)</f>
        <v>110.10129999999999</v>
      </c>
      <c r="F1243" s="7">
        <f t="shared" si="13"/>
        <v>1.1937500000000001</v>
      </c>
      <c r="G1243" s="8">
        <v>200000</v>
      </c>
      <c r="H1243" s="9">
        <f t="shared" si="14"/>
        <v>2000000</v>
      </c>
    </row>
    <row r="1244" spans="1:8" ht="14.5">
      <c r="A1244" s="6" t="str">
        <f t="shared" si="12"/>
        <v>BGR TEMANGGUNG_PLOSOSARI</v>
      </c>
      <c r="B1244" s="11" t="s">
        <v>999</v>
      </c>
      <c r="C1244" s="11" t="s">
        <v>1122</v>
      </c>
      <c r="D1244" s="11">
        <v>16.97</v>
      </c>
      <c r="E1244" s="7">
        <f>VLOOKUP(A1244, Sheet2!$A$2:$K$8265, 11)</f>
        <v>110.10129999999999</v>
      </c>
      <c r="F1244" s="7">
        <f t="shared" si="13"/>
        <v>2.1212499999999999</v>
      </c>
      <c r="G1244" s="8">
        <v>200000</v>
      </c>
      <c r="H1244" s="9">
        <f t="shared" si="14"/>
        <v>3400000</v>
      </c>
    </row>
    <row r="1245" spans="1:8" ht="14.5">
      <c r="A1245" s="6" t="str">
        <f t="shared" si="12"/>
        <v>BGR TEMANGGUNG_PRANGKOKAN</v>
      </c>
      <c r="B1245" s="11" t="s">
        <v>999</v>
      </c>
      <c r="C1245" s="11" t="s">
        <v>1123</v>
      </c>
      <c r="D1245" s="11">
        <v>9.5500000000000007</v>
      </c>
      <c r="E1245" s="7">
        <f>VLOOKUP(A1245, Sheet2!$A$2:$K$8265, 11)</f>
        <v>110.10129999999999</v>
      </c>
      <c r="F1245" s="7">
        <f t="shared" si="13"/>
        <v>1.1937500000000001</v>
      </c>
      <c r="G1245" s="8">
        <v>200000</v>
      </c>
      <c r="H1245" s="9">
        <f t="shared" si="14"/>
        <v>2000000</v>
      </c>
    </row>
    <row r="1246" spans="1:8" ht="14.5">
      <c r="A1246" s="6" t="str">
        <f t="shared" si="12"/>
        <v>BGR TEMANGGUNG_PRANTEN</v>
      </c>
      <c r="B1246" s="11" t="s">
        <v>999</v>
      </c>
      <c r="C1246" s="11" t="s">
        <v>1124</v>
      </c>
      <c r="D1246" s="11">
        <v>9.3699999999999992</v>
      </c>
      <c r="E1246" s="7">
        <f>VLOOKUP(A1246, Sheet2!$A$2:$K$8265, 11)</f>
        <v>110.10129999999999</v>
      </c>
      <c r="F1246" s="7">
        <f t="shared" si="13"/>
        <v>1.1712499999999999</v>
      </c>
      <c r="G1246" s="8">
        <v>200000</v>
      </c>
      <c r="H1246" s="9">
        <f t="shared" si="14"/>
        <v>2000000</v>
      </c>
    </row>
    <row r="1247" spans="1:8" ht="14.5">
      <c r="A1247" s="6" t="str">
        <f t="shared" si="12"/>
        <v>BGR TEMANGGUNG_PRINGAPUS</v>
      </c>
      <c r="B1247" s="11" t="s">
        <v>999</v>
      </c>
      <c r="C1247" s="11" t="s">
        <v>1125</v>
      </c>
      <c r="D1247" s="11">
        <v>9.5500000000000007</v>
      </c>
      <c r="E1247" s="7">
        <f>VLOOKUP(A1247, Sheet2!$A$2:$K$8265, 11)</f>
        <v>110.10129999999999</v>
      </c>
      <c r="F1247" s="7">
        <f t="shared" si="13"/>
        <v>1.1937500000000001</v>
      </c>
      <c r="G1247" s="8">
        <v>200000</v>
      </c>
      <c r="H1247" s="9">
        <f t="shared" si="14"/>
        <v>2000000</v>
      </c>
    </row>
    <row r="1248" spans="1:8" ht="14.5">
      <c r="A1248" s="6" t="str">
        <f t="shared" si="12"/>
        <v>BGR TEMANGGUNG_PULOSAREN</v>
      </c>
      <c r="B1248" s="11" t="s">
        <v>999</v>
      </c>
      <c r="C1248" s="11" t="s">
        <v>1126</v>
      </c>
      <c r="D1248" s="11">
        <v>7.7</v>
      </c>
      <c r="E1248" s="7">
        <f>VLOOKUP(A1248, Sheet2!$A$2:$K$8265, 11)</f>
        <v>110.10129999999999</v>
      </c>
      <c r="F1248" s="7">
        <f t="shared" si="13"/>
        <v>0.96250000000000002</v>
      </c>
      <c r="G1248" s="8">
        <v>200000</v>
      </c>
      <c r="H1248" s="9">
        <f t="shared" si="14"/>
        <v>1600000</v>
      </c>
    </row>
    <row r="1249" spans="1:8" ht="14.5">
      <c r="A1249" s="6" t="str">
        <f t="shared" si="12"/>
        <v>BGR TEMANGGUNG_PURBOREJO</v>
      </c>
      <c r="B1249" s="11" t="s">
        <v>999</v>
      </c>
      <c r="C1249" s="11" t="s">
        <v>1127</v>
      </c>
      <c r="D1249" s="11">
        <v>9.5500000000000007</v>
      </c>
      <c r="E1249" s="7">
        <f>VLOOKUP(A1249, Sheet2!$A$2:$K$8265, 11)</f>
        <v>110.10129999999999</v>
      </c>
      <c r="F1249" s="7">
        <f t="shared" si="13"/>
        <v>1.1937500000000001</v>
      </c>
      <c r="G1249" s="8">
        <v>200000</v>
      </c>
      <c r="H1249" s="9">
        <f t="shared" si="14"/>
        <v>2000000</v>
      </c>
    </row>
    <row r="1250" spans="1:8" ht="14.5">
      <c r="A1250" s="6" t="str">
        <f t="shared" si="12"/>
        <v>BGR TEMANGGUNG_PURBOSARI</v>
      </c>
      <c r="B1250" s="11" t="s">
        <v>999</v>
      </c>
      <c r="C1250" s="11" t="s">
        <v>1128</v>
      </c>
      <c r="D1250" s="11">
        <v>9.5500000000000007</v>
      </c>
      <c r="E1250" s="7">
        <f>VLOOKUP(A1250, Sheet2!$A$2:$K$8265, 11)</f>
        <v>110.10129999999999</v>
      </c>
      <c r="F1250" s="7">
        <f t="shared" si="13"/>
        <v>1.1937500000000001</v>
      </c>
      <c r="G1250" s="8">
        <v>200000</v>
      </c>
      <c r="H1250" s="9">
        <f t="shared" si="14"/>
        <v>2000000</v>
      </c>
    </row>
    <row r="1251" spans="1:8" ht="14.5">
      <c r="A1251" s="6" t="str">
        <f t="shared" si="12"/>
        <v>BGR TEMANGGUNG_PURBOSONO</v>
      </c>
      <c r="B1251" s="11" t="s">
        <v>999</v>
      </c>
      <c r="C1251" s="11" t="s">
        <v>1129</v>
      </c>
      <c r="D1251" s="11">
        <v>7.7</v>
      </c>
      <c r="E1251" s="7">
        <f>VLOOKUP(A1251, Sheet2!$A$2:$K$8265, 11)</f>
        <v>110.10129999999999</v>
      </c>
      <c r="F1251" s="7">
        <f t="shared" si="13"/>
        <v>0.96250000000000002</v>
      </c>
      <c r="G1251" s="8">
        <v>200000</v>
      </c>
      <c r="H1251" s="9">
        <f t="shared" si="14"/>
        <v>1600000</v>
      </c>
    </row>
    <row r="1252" spans="1:8" ht="14.5">
      <c r="A1252" s="6" t="str">
        <f t="shared" si="12"/>
        <v>BGR TEMANGGUNG_PURWOJIWO</v>
      </c>
      <c r="B1252" s="11" t="s">
        <v>999</v>
      </c>
      <c r="C1252" s="11" t="s">
        <v>1130</v>
      </c>
      <c r="D1252" s="11">
        <v>7.7</v>
      </c>
      <c r="E1252" s="7">
        <f>VLOOKUP(A1252, Sheet2!$A$2:$K$8265, 11)</f>
        <v>110.10129999999999</v>
      </c>
      <c r="F1252" s="7">
        <f t="shared" si="13"/>
        <v>0.96250000000000002</v>
      </c>
      <c r="G1252" s="8">
        <v>200000</v>
      </c>
      <c r="H1252" s="9">
        <f t="shared" si="14"/>
        <v>1600000</v>
      </c>
    </row>
    <row r="1253" spans="1:8" ht="14.5">
      <c r="A1253" s="6" t="str">
        <f t="shared" si="12"/>
        <v>BGR TEMANGGUNG_PURWOSARI</v>
      </c>
      <c r="B1253" s="11" t="s">
        <v>999</v>
      </c>
      <c r="C1253" s="11" t="s">
        <v>478</v>
      </c>
      <c r="D1253" s="11">
        <v>9.5500000000000007</v>
      </c>
      <c r="E1253" s="7">
        <f>VLOOKUP(A1253, Sheet2!$A$2:$K$8265, 11)</f>
        <v>110.10129999999999</v>
      </c>
      <c r="F1253" s="7">
        <f t="shared" si="13"/>
        <v>1.1937500000000001</v>
      </c>
      <c r="G1253" s="8">
        <v>200000</v>
      </c>
      <c r="H1253" s="9">
        <f t="shared" si="14"/>
        <v>2000000</v>
      </c>
    </row>
    <row r="1254" spans="1:8" ht="14.5">
      <c r="A1254" s="6" t="str">
        <f t="shared" si="12"/>
        <v>BGR TEMANGGUNG_PURWOSARI</v>
      </c>
      <c r="B1254" s="11" t="s">
        <v>999</v>
      </c>
      <c r="C1254" s="11" t="s">
        <v>478</v>
      </c>
      <c r="D1254" s="11">
        <v>16.97</v>
      </c>
      <c r="E1254" s="7">
        <f>VLOOKUP(A1254, Sheet2!$A$2:$K$8265, 11)</f>
        <v>110.10129999999999</v>
      </c>
      <c r="F1254" s="7">
        <f t="shared" si="13"/>
        <v>2.1212499999999999</v>
      </c>
      <c r="G1254" s="8">
        <v>200000</v>
      </c>
      <c r="H1254" s="9">
        <f t="shared" si="14"/>
        <v>3400000</v>
      </c>
    </row>
    <row r="1255" spans="1:8" ht="14.5">
      <c r="A1255" s="6" t="str">
        <f t="shared" si="12"/>
        <v>BGR TEMANGGUNG_RECO</v>
      </c>
      <c r="B1255" s="11" t="s">
        <v>999</v>
      </c>
      <c r="C1255" s="11" t="s">
        <v>1131</v>
      </c>
      <c r="D1255" s="11">
        <v>7.7</v>
      </c>
      <c r="E1255" s="7">
        <f>VLOOKUP(A1255, Sheet2!$A$2:$K$8265, 11)</f>
        <v>110.10129999999999</v>
      </c>
      <c r="F1255" s="7">
        <f t="shared" si="13"/>
        <v>0.96250000000000002</v>
      </c>
      <c r="G1255" s="8">
        <v>200000</v>
      </c>
      <c r="H1255" s="9">
        <f t="shared" si="14"/>
        <v>1600000</v>
      </c>
    </row>
    <row r="1256" spans="1:8" ht="14.5">
      <c r="A1256" s="6" t="str">
        <f t="shared" si="12"/>
        <v>BGR TEMANGGUNG_REJOSARI</v>
      </c>
      <c r="B1256" s="11" t="s">
        <v>999</v>
      </c>
      <c r="C1256" s="11" t="s">
        <v>702</v>
      </c>
      <c r="D1256" s="11">
        <v>9.5500000000000007</v>
      </c>
      <c r="E1256" s="7">
        <f>VLOOKUP(A1256, Sheet2!$A$2:$K$8265, 11)</f>
        <v>110.10129999999999</v>
      </c>
      <c r="F1256" s="7">
        <f t="shared" si="13"/>
        <v>1.1937500000000001</v>
      </c>
      <c r="G1256" s="8">
        <v>200000</v>
      </c>
      <c r="H1256" s="9">
        <f t="shared" si="14"/>
        <v>2000000</v>
      </c>
    </row>
    <row r="1257" spans="1:8" ht="14.5">
      <c r="A1257" s="6" t="str">
        <f t="shared" si="12"/>
        <v>BGR TEMANGGUNG_REJOSARI</v>
      </c>
      <c r="B1257" s="11" t="s">
        <v>999</v>
      </c>
      <c r="C1257" s="11" t="s">
        <v>702</v>
      </c>
      <c r="D1257" s="11">
        <v>9.5500000000000007</v>
      </c>
      <c r="E1257" s="7">
        <f>VLOOKUP(A1257, Sheet2!$A$2:$K$8265, 11)</f>
        <v>110.10129999999999</v>
      </c>
      <c r="F1257" s="7">
        <f t="shared" si="13"/>
        <v>1.1937500000000001</v>
      </c>
      <c r="G1257" s="8">
        <v>200000</v>
      </c>
      <c r="H1257" s="9">
        <f t="shared" si="14"/>
        <v>2000000</v>
      </c>
    </row>
    <row r="1258" spans="1:8" ht="14.5">
      <c r="A1258" s="6" t="str">
        <f t="shared" si="12"/>
        <v>BGR TEMANGGUNG_RIMPAK</v>
      </c>
      <c r="B1258" s="11" t="s">
        <v>999</v>
      </c>
      <c r="C1258" s="11" t="s">
        <v>1132</v>
      </c>
      <c r="D1258" s="11">
        <v>7.7</v>
      </c>
      <c r="E1258" s="7">
        <f>VLOOKUP(A1258, Sheet2!$A$2:$K$8265, 11)</f>
        <v>110.10129999999999</v>
      </c>
      <c r="F1258" s="7">
        <f t="shared" si="13"/>
        <v>0.96250000000000002</v>
      </c>
      <c r="G1258" s="8">
        <v>200000</v>
      </c>
      <c r="H1258" s="9">
        <f t="shared" si="14"/>
        <v>1600000</v>
      </c>
    </row>
    <row r="1259" spans="1:8" ht="14.5">
      <c r="A1259" s="6" t="str">
        <f t="shared" si="12"/>
        <v>BGR TEMANGGUNG_RINGINANOM</v>
      </c>
      <c r="B1259" s="11" t="s">
        <v>999</v>
      </c>
      <c r="C1259" s="11" t="s">
        <v>1133</v>
      </c>
      <c r="D1259" s="11">
        <v>9.5500000000000007</v>
      </c>
      <c r="E1259" s="7">
        <f>VLOOKUP(A1259, Sheet2!$A$2:$K$8265, 11)</f>
        <v>110.10129999999999</v>
      </c>
      <c r="F1259" s="7">
        <f t="shared" si="13"/>
        <v>1.1937500000000001</v>
      </c>
      <c r="G1259" s="8">
        <v>200000</v>
      </c>
      <c r="H1259" s="9">
        <f t="shared" si="14"/>
        <v>2000000</v>
      </c>
    </row>
    <row r="1260" spans="1:8" ht="14.5">
      <c r="A1260" s="6" t="str">
        <f t="shared" si="12"/>
        <v>BGR TEMANGGUNG_ROPOH</v>
      </c>
      <c r="B1260" s="11" t="s">
        <v>999</v>
      </c>
      <c r="C1260" s="11" t="s">
        <v>1134</v>
      </c>
      <c r="D1260" s="11">
        <v>7.7</v>
      </c>
      <c r="E1260" s="7">
        <f>VLOOKUP(A1260, Sheet2!$A$2:$K$8265, 11)</f>
        <v>110.10129999999999</v>
      </c>
      <c r="F1260" s="7">
        <f t="shared" si="13"/>
        <v>0.96250000000000002</v>
      </c>
      <c r="G1260" s="8">
        <v>200000</v>
      </c>
      <c r="H1260" s="9">
        <f t="shared" si="14"/>
        <v>1600000</v>
      </c>
    </row>
    <row r="1261" spans="1:8" ht="14.5">
      <c r="A1261" s="6" t="str">
        <f t="shared" si="12"/>
        <v>BGR TEMANGGUNG_SEMBUNGAN</v>
      </c>
      <c r="B1261" s="11" t="s">
        <v>999</v>
      </c>
      <c r="C1261" s="11" t="s">
        <v>1135</v>
      </c>
      <c r="D1261" s="11">
        <v>7.7</v>
      </c>
      <c r="E1261" s="7">
        <f>VLOOKUP(A1261, Sheet2!$A$2:$K$8265, 11)</f>
        <v>110.10129999999999</v>
      </c>
      <c r="F1261" s="7">
        <f t="shared" si="13"/>
        <v>0.96250000000000002</v>
      </c>
      <c r="G1261" s="8">
        <v>200000</v>
      </c>
      <c r="H1261" s="9">
        <f t="shared" si="14"/>
        <v>1600000</v>
      </c>
    </row>
    <row r="1262" spans="1:8" ht="14.5">
      <c r="A1262" s="6" t="str">
        <f t="shared" si="12"/>
        <v>BGR TEMANGGUNG_SEMEN</v>
      </c>
      <c r="B1262" s="11" t="s">
        <v>999</v>
      </c>
      <c r="C1262" s="11" t="s">
        <v>716</v>
      </c>
      <c r="D1262" s="11">
        <v>9.5500000000000007</v>
      </c>
      <c r="E1262" s="7">
        <f>VLOOKUP(A1262, Sheet2!$A$2:$K$8265, 11)</f>
        <v>110.10129999999999</v>
      </c>
      <c r="F1262" s="7">
        <f t="shared" si="13"/>
        <v>1.1937500000000001</v>
      </c>
      <c r="G1262" s="8">
        <v>200000</v>
      </c>
      <c r="H1262" s="9">
        <f t="shared" si="14"/>
        <v>2000000</v>
      </c>
    </row>
    <row r="1263" spans="1:8" ht="14.5">
      <c r="A1263" s="6" t="str">
        <f t="shared" si="12"/>
        <v>BGR TEMANGGUNG_SERANG</v>
      </c>
      <c r="B1263" s="11" t="s">
        <v>999</v>
      </c>
      <c r="C1263" s="11" t="s">
        <v>1136</v>
      </c>
      <c r="D1263" s="11">
        <v>7.7</v>
      </c>
      <c r="E1263" s="7">
        <f>VLOOKUP(A1263, Sheet2!$A$2:$K$8265, 11)</f>
        <v>110.10129999999999</v>
      </c>
      <c r="F1263" s="7">
        <f t="shared" si="13"/>
        <v>0.96250000000000002</v>
      </c>
      <c r="G1263" s="8">
        <v>200000</v>
      </c>
      <c r="H1263" s="9">
        <f t="shared" si="14"/>
        <v>1600000</v>
      </c>
    </row>
    <row r="1264" spans="1:8" ht="14.5">
      <c r="A1264" s="6" t="str">
        <f t="shared" si="12"/>
        <v>BGR TEMANGGUNG_SIDOHARJO</v>
      </c>
      <c r="B1264" s="11" t="s">
        <v>999</v>
      </c>
      <c r="C1264" s="11" t="s">
        <v>220</v>
      </c>
      <c r="D1264" s="11">
        <v>9.5500000000000007</v>
      </c>
      <c r="E1264" s="7">
        <f>VLOOKUP(A1264, Sheet2!$A$2:$K$8265, 11)</f>
        <v>110.10129999999999</v>
      </c>
      <c r="F1264" s="7">
        <f t="shared" si="13"/>
        <v>1.1937500000000001</v>
      </c>
      <c r="G1264" s="8">
        <v>200000</v>
      </c>
      <c r="H1264" s="9">
        <f t="shared" si="14"/>
        <v>2000000</v>
      </c>
    </row>
    <row r="1265" spans="1:8" ht="14.5">
      <c r="A1265" s="6" t="str">
        <f t="shared" si="12"/>
        <v>BGR TEMANGGUNG_SIDOHARJO</v>
      </c>
      <c r="B1265" s="11" t="s">
        <v>999</v>
      </c>
      <c r="C1265" s="11" t="s">
        <v>220</v>
      </c>
      <c r="D1265" s="11">
        <v>9.3699999999999992</v>
      </c>
      <c r="E1265" s="7">
        <f>VLOOKUP(A1265, Sheet2!$A$2:$K$8265, 11)</f>
        <v>110.10129999999999</v>
      </c>
      <c r="F1265" s="7">
        <f t="shared" si="13"/>
        <v>1.1712499999999999</v>
      </c>
      <c r="G1265" s="8">
        <v>200000</v>
      </c>
      <c r="H1265" s="9">
        <f t="shared" si="14"/>
        <v>2000000</v>
      </c>
    </row>
    <row r="1266" spans="1:8" ht="14.5">
      <c r="A1266" s="6" t="str">
        <f t="shared" si="12"/>
        <v>BGR TEMANGGUNG_SIGEDANG</v>
      </c>
      <c r="B1266" s="11" t="s">
        <v>999</v>
      </c>
      <c r="C1266" s="11" t="s">
        <v>1137</v>
      </c>
      <c r="D1266" s="11">
        <v>7.7</v>
      </c>
      <c r="E1266" s="7">
        <f>VLOOKUP(A1266, Sheet2!$A$2:$K$8265, 11)</f>
        <v>110.10129999999999</v>
      </c>
      <c r="F1266" s="7">
        <f t="shared" si="13"/>
        <v>0.96250000000000002</v>
      </c>
      <c r="G1266" s="8">
        <v>200000</v>
      </c>
      <c r="H1266" s="9">
        <f t="shared" si="14"/>
        <v>1600000</v>
      </c>
    </row>
    <row r="1267" spans="1:8" ht="14.5">
      <c r="A1267" s="6" t="str">
        <f t="shared" si="12"/>
        <v>BGR TEMANGGUNG_SIGEDONG</v>
      </c>
      <c r="B1267" s="11" t="s">
        <v>999</v>
      </c>
      <c r="C1267" s="11" t="s">
        <v>1138</v>
      </c>
      <c r="D1267" s="11">
        <v>9.5500000000000007</v>
      </c>
      <c r="E1267" s="7">
        <f>VLOOKUP(A1267, Sheet2!$A$2:$K$8265, 11)</f>
        <v>110.10129999999999</v>
      </c>
      <c r="F1267" s="7">
        <f t="shared" si="13"/>
        <v>1.1937500000000001</v>
      </c>
      <c r="G1267" s="8">
        <v>200000</v>
      </c>
      <c r="H1267" s="9">
        <f t="shared" si="14"/>
        <v>2000000</v>
      </c>
    </row>
    <row r="1268" spans="1:8" ht="14.5">
      <c r="A1268" s="6" t="str">
        <f t="shared" si="12"/>
        <v>BGR TEMANGGUNG_SIKUNANG</v>
      </c>
      <c r="B1268" s="11" t="s">
        <v>999</v>
      </c>
      <c r="C1268" s="11" t="s">
        <v>1139</v>
      </c>
      <c r="D1268" s="11">
        <v>7.7</v>
      </c>
      <c r="E1268" s="7">
        <f>VLOOKUP(A1268, Sheet2!$A$2:$K$8265, 11)</f>
        <v>110.10129999999999</v>
      </c>
      <c r="F1268" s="7">
        <f t="shared" si="13"/>
        <v>0.96250000000000002</v>
      </c>
      <c r="G1268" s="8">
        <v>200000</v>
      </c>
      <c r="H1268" s="9">
        <f t="shared" si="14"/>
        <v>1600000</v>
      </c>
    </row>
    <row r="1269" spans="1:8" ht="14.5">
      <c r="A1269" s="6" t="str">
        <f t="shared" si="12"/>
        <v>BGR TEMANGGUNG_SIMPAR</v>
      </c>
      <c r="B1269" s="11" t="s">
        <v>999</v>
      </c>
      <c r="C1269" s="11" t="s">
        <v>229</v>
      </c>
      <c r="D1269" s="11">
        <v>9.5500000000000007</v>
      </c>
      <c r="E1269" s="7">
        <f>VLOOKUP(A1269, Sheet2!$A$2:$K$8265, 11)</f>
        <v>110.10129999999999</v>
      </c>
      <c r="F1269" s="7">
        <f t="shared" si="13"/>
        <v>1.1937500000000001</v>
      </c>
      <c r="G1269" s="8">
        <v>200000</v>
      </c>
      <c r="H1269" s="9">
        <f t="shared" si="14"/>
        <v>2000000</v>
      </c>
    </row>
    <row r="1270" spans="1:8" ht="14.5">
      <c r="A1270" s="6" t="str">
        <f t="shared" si="12"/>
        <v>BGR TEMANGGUNG_SIWURAN</v>
      </c>
      <c r="B1270" s="11" t="s">
        <v>999</v>
      </c>
      <c r="C1270" s="11" t="s">
        <v>1140</v>
      </c>
      <c r="D1270" s="11">
        <v>7.7</v>
      </c>
      <c r="E1270" s="7">
        <f>VLOOKUP(A1270, Sheet2!$A$2:$K$8265, 11)</f>
        <v>110.10129999999999</v>
      </c>
      <c r="F1270" s="7">
        <f t="shared" si="13"/>
        <v>0.96250000000000002</v>
      </c>
      <c r="G1270" s="8">
        <v>200000</v>
      </c>
      <c r="H1270" s="9">
        <f t="shared" si="14"/>
        <v>1600000</v>
      </c>
    </row>
    <row r="1271" spans="1:8" ht="14.5">
      <c r="A1271" s="6" t="str">
        <f t="shared" si="12"/>
        <v>BGR TEMANGGUNG_SUKOMAKMUR</v>
      </c>
      <c r="B1271" s="11" t="s">
        <v>999</v>
      </c>
      <c r="C1271" s="11" t="s">
        <v>1141</v>
      </c>
      <c r="D1271" s="11">
        <v>7.61</v>
      </c>
      <c r="E1271" s="7">
        <f>VLOOKUP(A1271, Sheet2!$A$2:$K$8265, 11)</f>
        <v>110.10129999999999</v>
      </c>
      <c r="F1271" s="7">
        <f t="shared" si="13"/>
        <v>0.95125000000000004</v>
      </c>
      <c r="G1271" s="8">
        <v>200000</v>
      </c>
      <c r="H1271" s="9">
        <f t="shared" si="14"/>
        <v>1600000</v>
      </c>
    </row>
    <row r="1272" spans="1:8" ht="14.5">
      <c r="A1272" s="6" t="str">
        <f t="shared" si="12"/>
        <v>BGR TEMANGGUNG_SUKOMARTO</v>
      </c>
      <c r="B1272" s="11" t="s">
        <v>999</v>
      </c>
      <c r="C1272" s="11" t="s">
        <v>1142</v>
      </c>
      <c r="D1272" s="11">
        <v>9.5500000000000007</v>
      </c>
      <c r="E1272" s="7">
        <f>VLOOKUP(A1272, Sheet2!$A$2:$K$8265, 11)</f>
        <v>110.10129999999999</v>
      </c>
      <c r="F1272" s="7">
        <f t="shared" si="13"/>
        <v>1.1937500000000001</v>
      </c>
      <c r="G1272" s="8">
        <v>200000</v>
      </c>
      <c r="H1272" s="9">
        <f t="shared" si="14"/>
        <v>2000000</v>
      </c>
    </row>
    <row r="1273" spans="1:8" ht="14.5">
      <c r="A1273" s="6" t="str">
        <f t="shared" si="12"/>
        <v>BGR TEMANGGUNG_SUKOREJO</v>
      </c>
      <c r="B1273" s="11" t="s">
        <v>999</v>
      </c>
      <c r="C1273" s="11" t="s">
        <v>503</v>
      </c>
      <c r="D1273" s="11">
        <v>7.61</v>
      </c>
      <c r="E1273" s="7">
        <f>VLOOKUP(A1273, Sheet2!$A$2:$K$8265, 11)</f>
        <v>110.10129999999999</v>
      </c>
      <c r="F1273" s="7">
        <f t="shared" si="13"/>
        <v>0.95125000000000004</v>
      </c>
      <c r="G1273" s="8">
        <v>200000</v>
      </c>
      <c r="H1273" s="9">
        <f t="shared" si="14"/>
        <v>1600000</v>
      </c>
    </row>
    <row r="1274" spans="1:8" ht="14.5">
      <c r="A1274" s="6" t="str">
        <f t="shared" si="12"/>
        <v>BGR TEMANGGUNG_SUNGGINGSARI</v>
      </c>
      <c r="B1274" s="11" t="s">
        <v>999</v>
      </c>
      <c r="C1274" s="11" t="s">
        <v>1143</v>
      </c>
      <c r="D1274" s="11">
        <v>9.5500000000000007</v>
      </c>
      <c r="E1274" s="7">
        <f>VLOOKUP(A1274, Sheet2!$A$2:$K$8265, 11)</f>
        <v>110.10129999999999</v>
      </c>
      <c r="F1274" s="7">
        <f t="shared" si="13"/>
        <v>1.1937500000000001</v>
      </c>
      <c r="G1274" s="8">
        <v>200000</v>
      </c>
      <c r="H1274" s="9">
        <f t="shared" si="14"/>
        <v>2000000</v>
      </c>
    </row>
    <row r="1275" spans="1:8" ht="14.5">
      <c r="A1275" s="6" t="str">
        <f t="shared" si="12"/>
        <v>BGR TEMANGGUNG_SURENGEDE</v>
      </c>
      <c r="B1275" s="11" t="s">
        <v>999</v>
      </c>
      <c r="C1275" s="11" t="s">
        <v>1144</v>
      </c>
      <c r="D1275" s="11">
        <v>7.7</v>
      </c>
      <c r="E1275" s="7">
        <f>VLOOKUP(A1275, Sheet2!$A$2:$K$8265, 11)</f>
        <v>110.10129999999999</v>
      </c>
      <c r="F1275" s="7">
        <f t="shared" si="13"/>
        <v>0.96250000000000002</v>
      </c>
      <c r="G1275" s="8">
        <v>200000</v>
      </c>
      <c r="H1275" s="9">
        <f t="shared" si="14"/>
        <v>1600000</v>
      </c>
    </row>
    <row r="1276" spans="1:8" ht="14.5">
      <c r="A1276" s="6" t="str">
        <f t="shared" si="12"/>
        <v>BGR TEMANGGUNG_SUTOPATI</v>
      </c>
      <c r="B1276" s="11" t="s">
        <v>999</v>
      </c>
      <c r="C1276" s="11" t="s">
        <v>1145</v>
      </c>
      <c r="D1276" s="11">
        <v>7.61</v>
      </c>
      <c r="E1276" s="7">
        <f>VLOOKUP(A1276, Sheet2!$A$2:$K$8265, 11)</f>
        <v>110.10129999999999</v>
      </c>
      <c r="F1276" s="7">
        <f t="shared" si="13"/>
        <v>0.95125000000000004</v>
      </c>
      <c r="G1276" s="8">
        <v>200000</v>
      </c>
      <c r="H1276" s="9">
        <f t="shared" si="14"/>
        <v>1600000</v>
      </c>
    </row>
    <row r="1277" spans="1:8" ht="14.5">
      <c r="A1277" s="6" t="str">
        <f t="shared" ref="A1277:A1531" si="15">CONCATENATE(B1277, "_", C1277)</f>
        <v>BGR TEMANGGUNG_TAMANREJO</v>
      </c>
      <c r="B1277" s="11" t="s">
        <v>999</v>
      </c>
      <c r="C1277" s="11" t="s">
        <v>1146</v>
      </c>
      <c r="D1277" s="11">
        <v>16.97</v>
      </c>
      <c r="E1277" s="7">
        <f>VLOOKUP(A1277, Sheet2!$A$2:$K$8265, 11)</f>
        <v>110.10129999999999</v>
      </c>
      <c r="F1277" s="7">
        <f t="shared" ref="F1277:F1531" si="16">D1277/8</f>
        <v>2.1212499999999999</v>
      </c>
      <c r="G1277" s="8">
        <v>200000</v>
      </c>
      <c r="H1277" s="9">
        <f t="shared" ref="H1277:H1531" si="17">G1277*_xlfn.CEILING.MATH(D1277)</f>
        <v>3400000</v>
      </c>
    </row>
    <row r="1278" spans="1:8" ht="14.5">
      <c r="A1278" s="6" t="str">
        <f t="shared" si="15"/>
        <v>BGR TEMANGGUNG_TAMBI</v>
      </c>
      <c r="B1278" s="11" t="s">
        <v>999</v>
      </c>
      <c r="C1278" s="11" t="s">
        <v>1147</v>
      </c>
      <c r="D1278" s="11">
        <v>7.7</v>
      </c>
      <c r="E1278" s="7">
        <f>VLOOKUP(A1278, Sheet2!$A$2:$K$8265, 11)</f>
        <v>110.10129999999999</v>
      </c>
      <c r="F1278" s="7">
        <f t="shared" si="16"/>
        <v>0.96250000000000002</v>
      </c>
      <c r="G1278" s="8">
        <v>200000</v>
      </c>
      <c r="H1278" s="9">
        <f t="shared" si="17"/>
        <v>1600000</v>
      </c>
    </row>
    <row r="1279" spans="1:8" ht="14.5">
      <c r="A1279" s="6" t="str">
        <f t="shared" si="15"/>
        <v>BGR TEMANGGUNG_TANJUNGSARI</v>
      </c>
      <c r="B1279" s="11" t="s">
        <v>999</v>
      </c>
      <c r="C1279" s="11" t="s">
        <v>517</v>
      </c>
      <c r="D1279" s="11">
        <v>9.5500000000000007</v>
      </c>
      <c r="E1279" s="7">
        <f>VLOOKUP(A1279, Sheet2!$A$2:$K$8265, 11)</f>
        <v>110.10129999999999</v>
      </c>
      <c r="F1279" s="7">
        <f t="shared" si="16"/>
        <v>1.1937500000000001</v>
      </c>
      <c r="G1279" s="8">
        <v>200000</v>
      </c>
      <c r="H1279" s="9">
        <f t="shared" si="17"/>
        <v>2000000</v>
      </c>
    </row>
    <row r="1280" spans="1:8" ht="14.5">
      <c r="A1280" s="6" t="str">
        <f t="shared" si="15"/>
        <v>BGR TEMANGGUNG_TANUREJO</v>
      </c>
      <c r="B1280" s="11" t="s">
        <v>999</v>
      </c>
      <c r="C1280" s="11" t="s">
        <v>1148</v>
      </c>
      <c r="D1280" s="11">
        <v>9.5500000000000007</v>
      </c>
      <c r="E1280" s="7">
        <f>VLOOKUP(A1280, Sheet2!$A$2:$K$8265, 11)</f>
        <v>110.10129999999999</v>
      </c>
      <c r="F1280" s="7">
        <f t="shared" si="16"/>
        <v>1.1937500000000001</v>
      </c>
      <c r="G1280" s="8">
        <v>200000</v>
      </c>
      <c r="H1280" s="9">
        <f t="shared" si="17"/>
        <v>2000000</v>
      </c>
    </row>
    <row r="1281" spans="1:8" ht="14.5">
      <c r="A1281" s="6" t="str">
        <f t="shared" si="15"/>
        <v>BGR TEMANGGUNG_TAWANGSARI</v>
      </c>
      <c r="B1281" s="11" t="s">
        <v>999</v>
      </c>
      <c r="C1281" s="11" t="s">
        <v>1149</v>
      </c>
      <c r="D1281" s="11">
        <v>9.5500000000000007</v>
      </c>
      <c r="E1281" s="7">
        <f>VLOOKUP(A1281, Sheet2!$A$2:$K$8265, 11)</f>
        <v>110.10129999999999</v>
      </c>
      <c r="F1281" s="7">
        <f t="shared" si="16"/>
        <v>1.1937500000000001</v>
      </c>
      <c r="G1281" s="8">
        <v>200000</v>
      </c>
      <c r="H1281" s="9">
        <f t="shared" si="17"/>
        <v>2000000</v>
      </c>
    </row>
    <row r="1282" spans="1:8" ht="14.5">
      <c r="A1282" s="6" t="str">
        <f t="shared" si="15"/>
        <v>BGR TEMANGGUNG_TEGALOMBO</v>
      </c>
      <c r="B1282" s="11" t="s">
        <v>999</v>
      </c>
      <c r="C1282" s="11" t="s">
        <v>519</v>
      </c>
      <c r="D1282" s="11">
        <v>7.7</v>
      </c>
      <c r="E1282" s="7">
        <f>VLOOKUP(A1282, Sheet2!$A$2:$K$8265, 11)</f>
        <v>110.10129999999999</v>
      </c>
      <c r="F1282" s="7">
        <f t="shared" si="16"/>
        <v>0.96250000000000002</v>
      </c>
      <c r="G1282" s="8">
        <v>200000</v>
      </c>
      <c r="H1282" s="9">
        <f t="shared" si="17"/>
        <v>1600000</v>
      </c>
    </row>
    <row r="1283" spans="1:8" ht="14.5">
      <c r="A1283" s="6" t="str">
        <f t="shared" si="15"/>
        <v>BGR TEMANGGUNG_TEGALREJO</v>
      </c>
      <c r="B1283" s="11" t="s">
        <v>999</v>
      </c>
      <c r="C1283" s="11" t="s">
        <v>748</v>
      </c>
      <c r="D1283" s="11">
        <v>9.5500000000000007</v>
      </c>
      <c r="E1283" s="7">
        <f>VLOOKUP(A1283, Sheet2!$A$2:$K$8265, 11)</f>
        <v>110.10129999999999</v>
      </c>
      <c r="F1283" s="7">
        <f t="shared" si="16"/>
        <v>1.1937500000000001</v>
      </c>
      <c r="G1283" s="8">
        <v>200000</v>
      </c>
      <c r="H1283" s="9">
        <f t="shared" si="17"/>
        <v>2000000</v>
      </c>
    </row>
    <row r="1284" spans="1:8" ht="14.5">
      <c r="A1284" s="6" t="str">
        <f t="shared" si="15"/>
        <v>BGR TEMANGGUNG_TEGALREJO</v>
      </c>
      <c r="B1284" s="11" t="s">
        <v>999</v>
      </c>
      <c r="C1284" s="11" t="s">
        <v>748</v>
      </c>
      <c r="D1284" s="11">
        <v>9.5500000000000007</v>
      </c>
      <c r="E1284" s="7">
        <f>VLOOKUP(A1284, Sheet2!$A$2:$K$8265, 11)</f>
        <v>110.10129999999999</v>
      </c>
      <c r="F1284" s="7">
        <f t="shared" si="16"/>
        <v>1.1937500000000001</v>
      </c>
      <c r="G1284" s="8">
        <v>200000</v>
      </c>
      <c r="H1284" s="9">
        <f t="shared" si="17"/>
        <v>2000000</v>
      </c>
    </row>
    <row r="1285" spans="1:8" ht="14.5">
      <c r="A1285" s="6" t="str">
        <f t="shared" si="15"/>
        <v>BGR TEMANGGUNG_TEGALROSO</v>
      </c>
      <c r="B1285" s="11" t="s">
        <v>999</v>
      </c>
      <c r="C1285" s="11" t="s">
        <v>1150</v>
      </c>
      <c r="D1285" s="11">
        <v>9.5500000000000007</v>
      </c>
      <c r="E1285" s="7">
        <f>VLOOKUP(A1285, Sheet2!$A$2:$K$8265, 11)</f>
        <v>110.10129999999999</v>
      </c>
      <c r="F1285" s="7">
        <f t="shared" si="16"/>
        <v>1.1937500000000001</v>
      </c>
      <c r="G1285" s="8">
        <v>200000</v>
      </c>
      <c r="H1285" s="9">
        <f t="shared" si="17"/>
        <v>2000000</v>
      </c>
    </row>
    <row r="1286" spans="1:8" ht="14.5">
      <c r="A1286" s="6" t="str">
        <f t="shared" si="15"/>
        <v>BGR TEMANGGUNG_TEGALSARI</v>
      </c>
      <c r="B1286" s="11" t="s">
        <v>999</v>
      </c>
      <c r="C1286" s="11" t="s">
        <v>237</v>
      </c>
      <c r="D1286" s="11">
        <v>9.5500000000000007</v>
      </c>
      <c r="E1286" s="7">
        <f>VLOOKUP(A1286, Sheet2!$A$2:$K$8265, 11)</f>
        <v>110.10129999999999</v>
      </c>
      <c r="F1286" s="7">
        <f t="shared" si="16"/>
        <v>1.1937500000000001</v>
      </c>
      <c r="G1286" s="8">
        <v>200000</v>
      </c>
      <c r="H1286" s="9">
        <f t="shared" si="17"/>
        <v>2000000</v>
      </c>
    </row>
    <row r="1287" spans="1:8" ht="14.5">
      <c r="A1287" s="6" t="str">
        <f t="shared" si="15"/>
        <v>BGR TEMANGGUNG_TEMANGGUNG</v>
      </c>
      <c r="B1287" s="11" t="s">
        <v>999</v>
      </c>
      <c r="C1287" s="11" t="s">
        <v>1151</v>
      </c>
      <c r="D1287" s="11">
        <v>7.61</v>
      </c>
      <c r="E1287" s="7">
        <f>VLOOKUP(A1287, Sheet2!$A$2:$K$8265, 11)</f>
        <v>110.10129999999999</v>
      </c>
      <c r="F1287" s="7">
        <f t="shared" si="16"/>
        <v>0.95125000000000004</v>
      </c>
      <c r="G1287" s="8">
        <v>200000</v>
      </c>
      <c r="H1287" s="9">
        <f t="shared" si="17"/>
        <v>1600000</v>
      </c>
    </row>
    <row r="1288" spans="1:8" ht="14.5">
      <c r="A1288" s="6" t="str">
        <f t="shared" si="15"/>
        <v>BGR TEMANGGUNG_TEMPELSARI</v>
      </c>
      <c r="B1288" s="11" t="s">
        <v>999</v>
      </c>
      <c r="C1288" s="11" t="s">
        <v>1152</v>
      </c>
      <c r="D1288" s="11">
        <v>9.5500000000000007</v>
      </c>
      <c r="E1288" s="7">
        <f>VLOOKUP(A1288, Sheet2!$A$2:$K$8265, 11)</f>
        <v>110.10129999999999</v>
      </c>
      <c r="F1288" s="7">
        <f t="shared" si="16"/>
        <v>1.1937500000000001</v>
      </c>
      <c r="G1288" s="8">
        <v>200000</v>
      </c>
      <c r="H1288" s="9">
        <f t="shared" si="17"/>
        <v>2000000</v>
      </c>
    </row>
    <row r="1289" spans="1:8" ht="14.5">
      <c r="A1289" s="6" t="str">
        <f t="shared" si="15"/>
        <v>BGR TEMANGGUNG_TENING</v>
      </c>
      <c r="B1289" s="11" t="s">
        <v>999</v>
      </c>
      <c r="C1289" s="11" t="s">
        <v>1153</v>
      </c>
      <c r="D1289" s="11">
        <v>9.5500000000000007</v>
      </c>
      <c r="E1289" s="7">
        <f>VLOOKUP(A1289, Sheet2!$A$2:$K$8265, 11)</f>
        <v>110.10129999999999</v>
      </c>
      <c r="F1289" s="7">
        <f t="shared" si="16"/>
        <v>1.1937500000000001</v>
      </c>
      <c r="G1289" s="8">
        <v>200000</v>
      </c>
      <c r="H1289" s="9">
        <f t="shared" si="17"/>
        <v>2000000</v>
      </c>
    </row>
    <row r="1290" spans="1:8" ht="14.5">
      <c r="A1290" s="6" t="str">
        <f t="shared" si="15"/>
        <v>BGR TEMANGGUNG_TIENG</v>
      </c>
      <c r="B1290" s="11" t="s">
        <v>999</v>
      </c>
      <c r="C1290" s="11" t="s">
        <v>1154</v>
      </c>
      <c r="D1290" s="11">
        <v>7.7</v>
      </c>
      <c r="E1290" s="7">
        <f>VLOOKUP(A1290, Sheet2!$A$2:$K$8265, 11)</f>
        <v>110.10129999999999</v>
      </c>
      <c r="F1290" s="7">
        <f t="shared" si="16"/>
        <v>0.96250000000000002</v>
      </c>
      <c r="G1290" s="8">
        <v>200000</v>
      </c>
      <c r="H1290" s="9">
        <f t="shared" si="17"/>
        <v>1600000</v>
      </c>
    </row>
    <row r="1291" spans="1:8" ht="14.5">
      <c r="A1291" s="6" t="str">
        <f t="shared" si="15"/>
        <v>BGR TEMANGGUNG_TLAHAB</v>
      </c>
      <c r="B1291" s="11" t="s">
        <v>999</v>
      </c>
      <c r="C1291" s="11" t="s">
        <v>526</v>
      </c>
      <c r="D1291" s="11">
        <v>9.5500000000000007</v>
      </c>
      <c r="E1291" s="7">
        <f>VLOOKUP(A1291, Sheet2!$A$2:$K$8265, 11)</f>
        <v>110.10129999999999</v>
      </c>
      <c r="F1291" s="7">
        <f t="shared" si="16"/>
        <v>1.1937500000000001</v>
      </c>
      <c r="G1291" s="8">
        <v>200000</v>
      </c>
      <c r="H1291" s="9">
        <f t="shared" si="17"/>
        <v>2000000</v>
      </c>
    </row>
    <row r="1292" spans="1:8" ht="14.5">
      <c r="A1292" s="6" t="str">
        <f t="shared" si="15"/>
        <v>BGR TEMANGGUNG_TLOGO</v>
      </c>
      <c r="B1292" s="11" t="s">
        <v>999</v>
      </c>
      <c r="C1292" s="11" t="s">
        <v>1155</v>
      </c>
      <c r="D1292" s="11">
        <v>7.7</v>
      </c>
      <c r="E1292" s="7">
        <f>VLOOKUP(A1292, Sheet2!$A$2:$K$8265, 11)</f>
        <v>110.10129999999999</v>
      </c>
      <c r="F1292" s="7">
        <f t="shared" si="16"/>
        <v>0.96250000000000002</v>
      </c>
      <c r="G1292" s="8">
        <v>200000</v>
      </c>
      <c r="H1292" s="9">
        <f t="shared" si="17"/>
        <v>1600000</v>
      </c>
    </row>
    <row r="1293" spans="1:8" ht="14.5">
      <c r="A1293" s="6" t="str">
        <f t="shared" si="15"/>
        <v>BGR TEMANGGUNG_TLOGO</v>
      </c>
      <c r="B1293" s="11" t="s">
        <v>999</v>
      </c>
      <c r="C1293" s="11" t="s">
        <v>1155</v>
      </c>
      <c r="D1293" s="11">
        <v>9.5500000000000007</v>
      </c>
      <c r="E1293" s="7">
        <f>VLOOKUP(A1293, Sheet2!$A$2:$K$8265, 11)</f>
        <v>110.10129999999999</v>
      </c>
      <c r="F1293" s="7">
        <f t="shared" si="16"/>
        <v>1.1937500000000001</v>
      </c>
      <c r="G1293" s="8">
        <v>200000</v>
      </c>
      <c r="H1293" s="9">
        <f t="shared" si="17"/>
        <v>2000000</v>
      </c>
    </row>
    <row r="1294" spans="1:8" ht="14.5">
      <c r="A1294" s="6" t="str">
        <f t="shared" si="15"/>
        <v>BGR TEMANGGUNG_TLOGOMULYO</v>
      </c>
      <c r="B1294" s="11" t="s">
        <v>999</v>
      </c>
      <c r="C1294" s="11" t="s">
        <v>1156</v>
      </c>
      <c r="D1294" s="11">
        <v>7.7</v>
      </c>
      <c r="E1294" s="7">
        <f>VLOOKUP(A1294, Sheet2!$A$2:$K$8265, 11)</f>
        <v>110.10129999999999</v>
      </c>
      <c r="F1294" s="7">
        <f t="shared" si="16"/>
        <v>0.96250000000000002</v>
      </c>
      <c r="G1294" s="8">
        <v>200000</v>
      </c>
      <c r="H1294" s="9">
        <f t="shared" si="17"/>
        <v>1600000</v>
      </c>
    </row>
    <row r="1295" spans="1:8" ht="14.5">
      <c r="A1295" s="6" t="str">
        <f t="shared" si="15"/>
        <v>BGR TEMANGGUNG_TLOGOPAYUNG</v>
      </c>
      <c r="B1295" s="11" t="s">
        <v>999</v>
      </c>
      <c r="C1295" s="11" t="s">
        <v>1157</v>
      </c>
      <c r="D1295" s="11">
        <v>16.97</v>
      </c>
      <c r="E1295" s="7">
        <f>VLOOKUP(A1295, Sheet2!$A$2:$K$8265, 11)</f>
        <v>110.10129999999999</v>
      </c>
      <c r="F1295" s="7">
        <f t="shared" si="16"/>
        <v>2.1212499999999999</v>
      </c>
      <c r="G1295" s="8">
        <v>200000</v>
      </c>
      <c r="H1295" s="9">
        <f t="shared" si="17"/>
        <v>3400000</v>
      </c>
    </row>
    <row r="1296" spans="1:8" ht="14.5">
      <c r="A1296" s="6" t="str">
        <f t="shared" si="15"/>
        <v>BGR TEMANGGUNG_TLOGOWERO</v>
      </c>
      <c r="B1296" s="11" t="s">
        <v>999</v>
      </c>
      <c r="C1296" s="11" t="s">
        <v>1158</v>
      </c>
      <c r="D1296" s="11">
        <v>9.5500000000000007</v>
      </c>
      <c r="E1296" s="7">
        <f>VLOOKUP(A1296, Sheet2!$A$2:$K$8265, 11)</f>
        <v>110.10129999999999</v>
      </c>
      <c r="F1296" s="7">
        <f t="shared" si="16"/>
        <v>1.1937500000000001</v>
      </c>
      <c r="G1296" s="8">
        <v>200000</v>
      </c>
      <c r="H1296" s="9">
        <f t="shared" si="17"/>
        <v>2000000</v>
      </c>
    </row>
    <row r="1297" spans="1:8" ht="14.5">
      <c r="A1297" s="6" t="str">
        <f t="shared" si="15"/>
        <v>BGR TEMANGGUNG_TRAJI</v>
      </c>
      <c r="B1297" s="11" t="s">
        <v>999</v>
      </c>
      <c r="C1297" s="11" t="s">
        <v>1159</v>
      </c>
      <c r="D1297" s="11">
        <v>9.5500000000000007</v>
      </c>
      <c r="E1297" s="7">
        <f>VLOOKUP(A1297, Sheet2!$A$2:$K$8265, 11)</f>
        <v>110.10129999999999</v>
      </c>
      <c r="F1297" s="7">
        <f t="shared" si="16"/>
        <v>1.1937500000000001</v>
      </c>
      <c r="G1297" s="8">
        <v>200000</v>
      </c>
      <c r="H1297" s="9">
        <f t="shared" si="17"/>
        <v>2000000</v>
      </c>
    </row>
    <row r="1298" spans="1:8" ht="14.5">
      <c r="A1298" s="6" t="str">
        <f t="shared" si="15"/>
        <v>BGR TEMANGGUNG_TRETEP</v>
      </c>
      <c r="B1298" s="11" t="s">
        <v>999</v>
      </c>
      <c r="C1298" s="11" t="s">
        <v>1160</v>
      </c>
      <c r="D1298" s="11">
        <v>9.5500000000000007</v>
      </c>
      <c r="E1298" s="7">
        <f>VLOOKUP(A1298, Sheet2!$A$2:$K$8265, 11)</f>
        <v>110.10129999999999</v>
      </c>
      <c r="F1298" s="7">
        <f t="shared" si="16"/>
        <v>1.1937500000000001</v>
      </c>
      <c r="G1298" s="8">
        <v>200000</v>
      </c>
      <c r="H1298" s="9">
        <f t="shared" si="17"/>
        <v>2000000</v>
      </c>
    </row>
    <row r="1299" spans="1:8" ht="14.5">
      <c r="A1299" s="6" t="str">
        <f t="shared" si="15"/>
        <v>BGR TEMANGGUNG_TUKSARI</v>
      </c>
      <c r="B1299" s="11" t="s">
        <v>999</v>
      </c>
      <c r="C1299" s="11" t="s">
        <v>1161</v>
      </c>
      <c r="D1299" s="11">
        <v>9.5500000000000007</v>
      </c>
      <c r="E1299" s="7">
        <f>VLOOKUP(A1299, Sheet2!$A$2:$K$8265, 11)</f>
        <v>110.10129999999999</v>
      </c>
      <c r="F1299" s="7">
        <f t="shared" si="16"/>
        <v>1.1937500000000001</v>
      </c>
      <c r="G1299" s="8">
        <v>200000</v>
      </c>
      <c r="H1299" s="9">
        <f t="shared" si="17"/>
        <v>2000000</v>
      </c>
    </row>
    <row r="1300" spans="1:8" ht="14.5">
      <c r="A1300" s="6" t="str">
        <f t="shared" si="15"/>
        <v>BGR TEMANGGUNG_WANUTENGAH</v>
      </c>
      <c r="B1300" s="11" t="s">
        <v>999</v>
      </c>
      <c r="C1300" s="11" t="s">
        <v>1162</v>
      </c>
      <c r="D1300" s="11">
        <v>9.5500000000000007</v>
      </c>
      <c r="E1300" s="7">
        <f>VLOOKUP(A1300, Sheet2!$A$2:$K$8265, 11)</f>
        <v>110.10129999999999</v>
      </c>
      <c r="F1300" s="7">
        <f t="shared" si="16"/>
        <v>1.1937500000000001</v>
      </c>
      <c r="G1300" s="8">
        <v>200000</v>
      </c>
      <c r="H1300" s="9">
        <f t="shared" si="17"/>
        <v>2000000</v>
      </c>
    </row>
    <row r="1301" spans="1:8" ht="14.5">
      <c r="A1301" s="6" t="str">
        <f t="shared" si="15"/>
        <v>BGR TEMANGGUNG_WATES</v>
      </c>
      <c r="B1301" s="11" t="s">
        <v>999</v>
      </c>
      <c r="C1301" s="11" t="s">
        <v>248</v>
      </c>
      <c r="D1301" s="11">
        <v>9.5500000000000007</v>
      </c>
      <c r="E1301" s="7">
        <f>VLOOKUP(A1301, Sheet2!$A$2:$K$8265, 11)</f>
        <v>110.10129999999999</v>
      </c>
      <c r="F1301" s="7">
        <f t="shared" si="16"/>
        <v>1.1937500000000001</v>
      </c>
      <c r="G1301" s="8">
        <v>200000</v>
      </c>
      <c r="H1301" s="9">
        <f t="shared" si="17"/>
        <v>2000000</v>
      </c>
    </row>
    <row r="1302" spans="1:8" ht="14.5">
      <c r="A1302" s="6" t="str">
        <f t="shared" si="15"/>
        <v>BGR TEMANGGUNG_WATUKUMPUL</v>
      </c>
      <c r="B1302" s="11" t="s">
        <v>999</v>
      </c>
      <c r="C1302" s="11" t="s">
        <v>1163</v>
      </c>
      <c r="D1302" s="11">
        <v>9.5500000000000007</v>
      </c>
      <c r="E1302" s="7">
        <f>VLOOKUP(A1302, Sheet2!$A$2:$K$8265, 11)</f>
        <v>110.10129999999999</v>
      </c>
      <c r="F1302" s="7">
        <f t="shared" si="16"/>
        <v>1.1937500000000001</v>
      </c>
      <c r="G1302" s="8">
        <v>200000</v>
      </c>
      <c r="H1302" s="9">
        <f t="shared" si="17"/>
        <v>2000000</v>
      </c>
    </row>
    <row r="1303" spans="1:8" ht="14.5">
      <c r="A1303" s="6" t="str">
        <f t="shared" si="15"/>
        <v>BGR TEMANGGUNG_WONOBOYO</v>
      </c>
      <c r="B1303" s="11" t="s">
        <v>999</v>
      </c>
      <c r="C1303" s="11" t="s">
        <v>771</v>
      </c>
      <c r="D1303" s="11">
        <v>9.5500000000000007</v>
      </c>
      <c r="E1303" s="7">
        <f>VLOOKUP(A1303, Sheet2!$A$2:$K$8265, 11)</f>
        <v>110.10129999999999</v>
      </c>
      <c r="F1303" s="7">
        <f t="shared" si="16"/>
        <v>1.1937500000000001</v>
      </c>
      <c r="G1303" s="8">
        <v>200000</v>
      </c>
      <c r="H1303" s="9">
        <f t="shared" si="17"/>
        <v>2000000</v>
      </c>
    </row>
    <row r="1304" spans="1:8" ht="14.5">
      <c r="A1304" s="6" t="str">
        <f t="shared" si="15"/>
        <v>BGR TEMANGGUNG_WONOCOYO</v>
      </c>
      <c r="B1304" s="11" t="s">
        <v>999</v>
      </c>
      <c r="C1304" s="11" t="s">
        <v>1164</v>
      </c>
      <c r="D1304" s="11">
        <v>9.5500000000000007</v>
      </c>
      <c r="E1304" s="7">
        <f>VLOOKUP(A1304, Sheet2!$A$2:$K$8265, 11)</f>
        <v>110.10129999999999</v>
      </c>
      <c r="F1304" s="7">
        <f t="shared" si="16"/>
        <v>1.1937500000000001</v>
      </c>
      <c r="G1304" s="8">
        <v>200000</v>
      </c>
      <c r="H1304" s="9">
        <f t="shared" si="17"/>
        <v>2000000</v>
      </c>
    </row>
    <row r="1305" spans="1:8" ht="14.5">
      <c r="A1305" s="6" t="str">
        <f t="shared" si="15"/>
        <v>BGR TEMANGGUNG_WONODADI</v>
      </c>
      <c r="B1305" s="11" t="s">
        <v>999</v>
      </c>
      <c r="C1305" s="11" t="s">
        <v>252</v>
      </c>
      <c r="D1305" s="11">
        <v>16.97</v>
      </c>
      <c r="E1305" s="7">
        <f>VLOOKUP(A1305, Sheet2!$A$2:$K$8265, 11)</f>
        <v>110.10129999999999</v>
      </c>
      <c r="F1305" s="7">
        <f t="shared" si="16"/>
        <v>2.1212499999999999</v>
      </c>
      <c r="G1305" s="8">
        <v>200000</v>
      </c>
      <c r="H1305" s="9">
        <f t="shared" si="17"/>
        <v>3400000</v>
      </c>
    </row>
    <row r="1306" spans="1:8" ht="14.5">
      <c r="A1306" s="6" t="str">
        <f t="shared" si="15"/>
        <v>BGR TEMANGGUNG_WONOSARI</v>
      </c>
      <c r="B1306" s="11" t="s">
        <v>999</v>
      </c>
      <c r="C1306" s="11" t="s">
        <v>534</v>
      </c>
      <c r="D1306" s="11">
        <v>7.7</v>
      </c>
      <c r="E1306" s="7">
        <f>VLOOKUP(A1306, Sheet2!$A$2:$K$8265, 11)</f>
        <v>110.10129999999999</v>
      </c>
      <c r="F1306" s="7">
        <f t="shared" si="16"/>
        <v>0.96250000000000002</v>
      </c>
      <c r="G1306" s="8">
        <v>200000</v>
      </c>
      <c r="H1306" s="9">
        <f t="shared" si="17"/>
        <v>1600000</v>
      </c>
    </row>
    <row r="1307" spans="1:8" ht="14.5">
      <c r="A1307" s="6" t="str">
        <f t="shared" si="15"/>
        <v>BGR TEMANGGUNG_WONOSARI</v>
      </c>
      <c r="B1307" s="11" t="s">
        <v>999</v>
      </c>
      <c r="C1307" s="11" t="s">
        <v>534</v>
      </c>
      <c r="D1307" s="11">
        <v>9.5500000000000007</v>
      </c>
      <c r="E1307" s="7">
        <f>VLOOKUP(A1307, Sheet2!$A$2:$K$8265, 11)</f>
        <v>110.10129999999999</v>
      </c>
      <c r="F1307" s="7">
        <f t="shared" si="16"/>
        <v>1.1937500000000001</v>
      </c>
      <c r="G1307" s="8">
        <v>200000</v>
      </c>
      <c r="H1307" s="9">
        <f t="shared" si="17"/>
        <v>2000000</v>
      </c>
    </row>
    <row r="1308" spans="1:8" ht="14.5">
      <c r="A1308" s="6" t="str">
        <f t="shared" si="15"/>
        <v>BGR TEMANGGUNG_WONOSARI</v>
      </c>
      <c r="B1308" s="11" t="s">
        <v>999</v>
      </c>
      <c r="C1308" s="11" t="s">
        <v>534</v>
      </c>
      <c r="D1308" s="11">
        <v>9.3699999999999992</v>
      </c>
      <c r="E1308" s="7">
        <f>VLOOKUP(A1308, Sheet2!$A$2:$K$8265, 11)</f>
        <v>110.10129999999999</v>
      </c>
      <c r="F1308" s="7">
        <f t="shared" si="16"/>
        <v>1.1712499999999999</v>
      </c>
      <c r="G1308" s="8">
        <v>200000</v>
      </c>
      <c r="H1308" s="9">
        <f t="shared" si="17"/>
        <v>2000000</v>
      </c>
    </row>
    <row r="1309" spans="1:8" ht="14.5">
      <c r="A1309" s="6" t="str">
        <f t="shared" si="15"/>
        <v>BGR TEMANGGUNG_WONOTIRTO</v>
      </c>
      <c r="B1309" s="11" t="s">
        <v>999</v>
      </c>
      <c r="C1309" s="11" t="s">
        <v>1165</v>
      </c>
      <c r="D1309" s="11">
        <v>9.5500000000000007</v>
      </c>
      <c r="E1309" s="7">
        <f>VLOOKUP(A1309, Sheet2!$A$2:$K$8265, 11)</f>
        <v>110.10129999999999</v>
      </c>
      <c r="F1309" s="7">
        <f t="shared" si="16"/>
        <v>1.1937500000000001</v>
      </c>
      <c r="G1309" s="8">
        <v>200000</v>
      </c>
      <c r="H1309" s="9">
        <f t="shared" si="17"/>
        <v>2000000</v>
      </c>
    </row>
    <row r="1310" spans="1:8" ht="14.5">
      <c r="A1310" s="6" t="str">
        <f t="shared" si="15"/>
        <v>Blora 3 Bangkle_ADIREJO</v>
      </c>
      <c r="B1310" s="11" t="s">
        <v>1166</v>
      </c>
      <c r="C1310" s="11" t="s">
        <v>1167</v>
      </c>
      <c r="D1310" s="11">
        <v>44.23</v>
      </c>
      <c r="E1310" s="7">
        <f>VLOOKUP(A1310, Sheet2!$A$2:$K$8265, 11)</f>
        <v>110.10129999999999</v>
      </c>
      <c r="F1310" s="7">
        <f t="shared" si="16"/>
        <v>5.5287499999999996</v>
      </c>
      <c r="G1310" s="8">
        <v>200000</v>
      </c>
      <c r="H1310" s="9">
        <f t="shared" si="17"/>
        <v>9000000</v>
      </c>
    </row>
    <row r="1311" spans="1:8" ht="14.5">
      <c r="A1311" s="6" t="str">
        <f t="shared" si="15"/>
        <v>Blora 3 Bangkle_ANDONGREJO</v>
      </c>
      <c r="B1311" s="11" t="s">
        <v>1166</v>
      </c>
      <c r="C1311" s="11" t="s">
        <v>1168</v>
      </c>
      <c r="D1311" s="11">
        <v>44.23</v>
      </c>
      <c r="E1311" s="7">
        <f>VLOOKUP(A1311, Sheet2!$A$2:$K$8265, 11)</f>
        <v>110.10129999999999</v>
      </c>
      <c r="F1311" s="7">
        <f t="shared" si="16"/>
        <v>5.5287499999999996</v>
      </c>
      <c r="G1311" s="8">
        <v>200000</v>
      </c>
      <c r="H1311" s="9">
        <f t="shared" si="17"/>
        <v>9000000</v>
      </c>
    </row>
    <row r="1312" spans="1:8" ht="14.5">
      <c r="A1312" s="6" t="str">
        <f t="shared" si="15"/>
        <v>Blora 3 Bangkle_BACEM</v>
      </c>
      <c r="B1312" s="11" t="s">
        <v>1166</v>
      </c>
      <c r="C1312" s="11" t="s">
        <v>1169</v>
      </c>
      <c r="D1312" s="11">
        <v>44.23</v>
      </c>
      <c r="E1312" s="7">
        <f>VLOOKUP(A1312, Sheet2!$A$2:$K$8265, 11)</f>
        <v>110.10129999999999</v>
      </c>
      <c r="F1312" s="7">
        <f t="shared" si="16"/>
        <v>5.5287499999999996</v>
      </c>
      <c r="G1312" s="8">
        <v>200000</v>
      </c>
      <c r="H1312" s="9">
        <f t="shared" si="17"/>
        <v>9000000</v>
      </c>
    </row>
    <row r="1313" spans="1:8" ht="14.5">
      <c r="A1313" s="6" t="str">
        <f t="shared" si="15"/>
        <v>Blora 3 Bangkle_BALONG</v>
      </c>
      <c r="B1313" s="11" t="s">
        <v>1166</v>
      </c>
      <c r="C1313" s="11" t="s">
        <v>1170</v>
      </c>
      <c r="D1313" s="11">
        <v>44.23</v>
      </c>
      <c r="E1313" s="7">
        <f>VLOOKUP(A1313, Sheet2!$A$2:$K$8265, 11)</f>
        <v>110.10129999999999</v>
      </c>
      <c r="F1313" s="7">
        <f t="shared" si="16"/>
        <v>5.5287499999999996</v>
      </c>
      <c r="G1313" s="8">
        <v>200000</v>
      </c>
      <c r="H1313" s="9">
        <f t="shared" si="17"/>
        <v>9000000</v>
      </c>
    </row>
    <row r="1314" spans="1:8" ht="14.5">
      <c r="A1314" s="6" t="str">
        <f t="shared" si="15"/>
        <v>Blora 3 Bangkle_BANCANG</v>
      </c>
      <c r="B1314" s="11" t="s">
        <v>1166</v>
      </c>
      <c r="C1314" s="11" t="s">
        <v>1171</v>
      </c>
      <c r="D1314" s="11">
        <v>20.29</v>
      </c>
      <c r="E1314" s="7">
        <f>VLOOKUP(A1314, Sheet2!$A$2:$K$8265, 11)</f>
        <v>110.10129999999999</v>
      </c>
      <c r="F1314" s="7">
        <f t="shared" si="16"/>
        <v>2.5362499999999999</v>
      </c>
      <c r="G1314" s="8">
        <v>200000</v>
      </c>
      <c r="H1314" s="9">
        <f t="shared" si="17"/>
        <v>4200000</v>
      </c>
    </row>
    <row r="1315" spans="1:8" ht="14.5">
      <c r="A1315" s="6" t="str">
        <f t="shared" si="15"/>
        <v>Blora 3 Bangkle_BANGKLE</v>
      </c>
      <c r="B1315" s="11" t="s">
        <v>1166</v>
      </c>
      <c r="C1315" s="11" t="s">
        <v>1172</v>
      </c>
      <c r="D1315" s="11">
        <v>44.23</v>
      </c>
      <c r="E1315" s="7">
        <f>VLOOKUP(A1315, Sheet2!$A$2:$K$8265, 11)</f>
        <v>110.10129999999999</v>
      </c>
      <c r="F1315" s="7">
        <f t="shared" si="16"/>
        <v>5.5287499999999996</v>
      </c>
      <c r="G1315" s="8">
        <v>200000</v>
      </c>
      <c r="H1315" s="9">
        <f t="shared" si="17"/>
        <v>9000000</v>
      </c>
    </row>
    <row r="1316" spans="1:8" ht="14.5">
      <c r="A1316" s="6" t="str">
        <f t="shared" si="15"/>
        <v>Blora 3 Bangkle_BANGOWAN</v>
      </c>
      <c r="B1316" s="11" t="s">
        <v>1166</v>
      </c>
      <c r="C1316" s="11" t="s">
        <v>1173</v>
      </c>
      <c r="D1316" s="11">
        <v>44.23</v>
      </c>
      <c r="E1316" s="7">
        <f>VLOOKUP(A1316, Sheet2!$A$2:$K$8265, 11)</f>
        <v>110.10129999999999</v>
      </c>
      <c r="F1316" s="7">
        <f t="shared" si="16"/>
        <v>5.5287499999999996</v>
      </c>
      <c r="G1316" s="8">
        <v>200000</v>
      </c>
      <c r="H1316" s="9">
        <f t="shared" si="17"/>
        <v>9000000</v>
      </c>
    </row>
    <row r="1317" spans="1:8" ht="14.5">
      <c r="A1317" s="6" t="str">
        <f t="shared" si="15"/>
        <v>Blora 3 Bangkle_BANGSRI</v>
      </c>
      <c r="B1317" s="11" t="s">
        <v>1166</v>
      </c>
      <c r="C1317" s="11" t="s">
        <v>542</v>
      </c>
      <c r="D1317" s="11">
        <v>44.23</v>
      </c>
      <c r="E1317" s="7">
        <f>VLOOKUP(A1317, Sheet2!$A$2:$K$8265, 11)</f>
        <v>110.10129999999999</v>
      </c>
      <c r="F1317" s="7">
        <f t="shared" si="16"/>
        <v>5.5287499999999996</v>
      </c>
      <c r="G1317" s="8">
        <v>200000</v>
      </c>
      <c r="H1317" s="9">
        <f t="shared" si="17"/>
        <v>9000000</v>
      </c>
    </row>
    <row r="1318" spans="1:8" ht="14.5">
      <c r="A1318" s="6" t="str">
        <f t="shared" si="15"/>
        <v>Blora 3 Bangkle_BITINGAN</v>
      </c>
      <c r="B1318" s="11" t="s">
        <v>1166</v>
      </c>
      <c r="C1318" s="11" t="s">
        <v>1174</v>
      </c>
      <c r="D1318" s="11">
        <v>20.29</v>
      </c>
      <c r="E1318" s="7">
        <f>VLOOKUP(A1318, Sheet2!$A$2:$K$8265, 11)</f>
        <v>110.10129999999999</v>
      </c>
      <c r="F1318" s="7">
        <f t="shared" si="16"/>
        <v>2.5362499999999999</v>
      </c>
      <c r="G1318" s="8">
        <v>200000</v>
      </c>
      <c r="H1318" s="9">
        <f t="shared" si="17"/>
        <v>4200000</v>
      </c>
    </row>
    <row r="1319" spans="1:8" ht="14.5">
      <c r="A1319" s="6" t="str">
        <f t="shared" si="15"/>
        <v>Blora 3 Bangkle_BLUNGUN</v>
      </c>
      <c r="B1319" s="11" t="s">
        <v>1166</v>
      </c>
      <c r="C1319" s="11" t="s">
        <v>1175</v>
      </c>
      <c r="D1319" s="11">
        <v>44.23</v>
      </c>
      <c r="E1319" s="7">
        <f>VLOOKUP(A1319, Sheet2!$A$2:$K$8265, 11)</f>
        <v>110.10129999999999</v>
      </c>
      <c r="F1319" s="7">
        <f t="shared" si="16"/>
        <v>5.5287499999999996</v>
      </c>
      <c r="G1319" s="8">
        <v>200000</v>
      </c>
      <c r="H1319" s="9">
        <f t="shared" si="17"/>
        <v>9000000</v>
      </c>
    </row>
    <row r="1320" spans="1:8" ht="14.5">
      <c r="A1320" s="6" t="str">
        <f t="shared" si="15"/>
        <v>Blora 3 Bangkle_BOGOREJO</v>
      </c>
      <c r="B1320" s="11" t="s">
        <v>1166</v>
      </c>
      <c r="C1320" s="11" t="s">
        <v>1176</v>
      </c>
      <c r="D1320" s="11">
        <v>44.23</v>
      </c>
      <c r="E1320" s="7">
        <f>VLOOKUP(A1320, Sheet2!$A$2:$K$8265, 11)</f>
        <v>110.10129999999999</v>
      </c>
      <c r="F1320" s="7">
        <f t="shared" si="16"/>
        <v>5.5287499999999996</v>
      </c>
      <c r="G1320" s="8">
        <v>200000</v>
      </c>
      <c r="H1320" s="9">
        <f t="shared" si="17"/>
        <v>9000000</v>
      </c>
    </row>
    <row r="1321" spans="1:8" ht="14.5">
      <c r="A1321" s="6" t="str">
        <f t="shared" si="15"/>
        <v>Blora 3 Bangkle_BRUMBUNG</v>
      </c>
      <c r="B1321" s="11" t="s">
        <v>1166</v>
      </c>
      <c r="C1321" s="11" t="s">
        <v>1177</v>
      </c>
      <c r="D1321" s="11">
        <v>44.23</v>
      </c>
      <c r="E1321" s="7">
        <f>VLOOKUP(A1321, Sheet2!$A$2:$K$8265, 11)</f>
        <v>110.10129999999999</v>
      </c>
      <c r="F1321" s="7">
        <f t="shared" si="16"/>
        <v>5.5287499999999996</v>
      </c>
      <c r="G1321" s="8">
        <v>200000</v>
      </c>
      <c r="H1321" s="9">
        <f t="shared" si="17"/>
        <v>9000000</v>
      </c>
    </row>
    <row r="1322" spans="1:8" ht="14.5">
      <c r="A1322" s="6" t="str">
        <f t="shared" si="15"/>
        <v>Blora 3 Bangkle_BULU</v>
      </c>
      <c r="B1322" s="11" t="s">
        <v>1166</v>
      </c>
      <c r="C1322" s="11" t="s">
        <v>357</v>
      </c>
      <c r="D1322" s="11">
        <v>20.29</v>
      </c>
      <c r="E1322" s="7">
        <f>VLOOKUP(A1322, Sheet2!$A$2:$K$8265, 11)</f>
        <v>110.10129999999999</v>
      </c>
      <c r="F1322" s="7">
        <f t="shared" si="16"/>
        <v>2.5362499999999999</v>
      </c>
      <c r="G1322" s="8">
        <v>200000</v>
      </c>
      <c r="H1322" s="9">
        <f t="shared" si="17"/>
        <v>4200000</v>
      </c>
    </row>
    <row r="1323" spans="1:8" ht="14.5">
      <c r="A1323" s="6" t="str">
        <f t="shared" si="15"/>
        <v>Blora 3 Bangkle_BULUROTO</v>
      </c>
      <c r="B1323" s="11" t="s">
        <v>1166</v>
      </c>
      <c r="C1323" s="11" t="s">
        <v>1178</v>
      </c>
      <c r="D1323" s="11">
        <v>44.23</v>
      </c>
      <c r="E1323" s="7">
        <f>VLOOKUP(A1323, Sheet2!$A$2:$K$8265, 11)</f>
        <v>110.10129999999999</v>
      </c>
      <c r="F1323" s="7">
        <f t="shared" si="16"/>
        <v>5.5287499999999996</v>
      </c>
      <c r="G1323" s="8">
        <v>200000</v>
      </c>
      <c r="H1323" s="9">
        <f t="shared" si="17"/>
        <v>9000000</v>
      </c>
    </row>
    <row r="1324" spans="1:8" ht="14.5">
      <c r="A1324" s="6" t="str">
        <f t="shared" si="15"/>
        <v>Blora 3 Bangkle_CABAK</v>
      </c>
      <c r="B1324" s="11" t="s">
        <v>1166</v>
      </c>
      <c r="C1324" s="11" t="s">
        <v>1179</v>
      </c>
      <c r="D1324" s="11">
        <v>44.23</v>
      </c>
      <c r="E1324" s="7">
        <f>VLOOKUP(A1324, Sheet2!$A$2:$K$8265, 11)</f>
        <v>110.10129999999999</v>
      </c>
      <c r="F1324" s="7">
        <f t="shared" si="16"/>
        <v>5.5287499999999996</v>
      </c>
      <c r="G1324" s="8">
        <v>200000</v>
      </c>
      <c r="H1324" s="9">
        <f t="shared" si="17"/>
        <v>9000000</v>
      </c>
    </row>
    <row r="1325" spans="1:8" ht="14.5">
      <c r="A1325" s="6" t="str">
        <f t="shared" si="15"/>
        <v>Blora 3 Bangkle_CABEAN KIDUL</v>
      </c>
      <c r="B1325" s="11" t="s">
        <v>1166</v>
      </c>
      <c r="C1325" s="11" t="s">
        <v>1180</v>
      </c>
      <c r="D1325" s="11">
        <v>20.29</v>
      </c>
      <c r="E1325" s="7">
        <f>VLOOKUP(A1325, Sheet2!$A$2:$K$8265, 11)</f>
        <v>110.10129999999999</v>
      </c>
      <c r="F1325" s="7">
        <f t="shared" si="16"/>
        <v>2.5362499999999999</v>
      </c>
      <c r="G1325" s="8">
        <v>200000</v>
      </c>
      <c r="H1325" s="9">
        <f t="shared" si="17"/>
        <v>4200000</v>
      </c>
    </row>
    <row r="1326" spans="1:8" ht="14.5">
      <c r="A1326" s="6" t="str">
        <f t="shared" si="15"/>
        <v>Blora 3 Bangkle_DOWAN</v>
      </c>
      <c r="B1326" s="11" t="s">
        <v>1166</v>
      </c>
      <c r="C1326" s="11" t="s">
        <v>1181</v>
      </c>
      <c r="D1326" s="11">
        <v>20.29</v>
      </c>
      <c r="E1326" s="7">
        <f>VLOOKUP(A1326, Sheet2!$A$2:$K$8265, 11)</f>
        <v>110.10129999999999</v>
      </c>
      <c r="F1326" s="7">
        <f t="shared" si="16"/>
        <v>2.5362499999999999</v>
      </c>
      <c r="G1326" s="8">
        <v>200000</v>
      </c>
      <c r="H1326" s="9">
        <f t="shared" si="17"/>
        <v>4200000</v>
      </c>
    </row>
    <row r="1327" spans="1:8" ht="14.5">
      <c r="A1327" s="6" t="str">
        <f t="shared" si="15"/>
        <v>Blora 3 Bangkle_GANDU</v>
      </c>
      <c r="B1327" s="11" t="s">
        <v>1166</v>
      </c>
      <c r="C1327" s="11" t="s">
        <v>1182</v>
      </c>
      <c r="D1327" s="11">
        <v>44.23</v>
      </c>
      <c r="E1327" s="7">
        <f>VLOOKUP(A1327, Sheet2!$A$2:$K$8265, 11)</f>
        <v>110.10129999999999</v>
      </c>
      <c r="F1327" s="7">
        <f t="shared" si="16"/>
        <v>5.5287499999999996</v>
      </c>
      <c r="G1327" s="8">
        <v>200000</v>
      </c>
      <c r="H1327" s="9">
        <f t="shared" si="17"/>
        <v>9000000</v>
      </c>
    </row>
    <row r="1328" spans="1:8" ht="14.5">
      <c r="A1328" s="6" t="str">
        <f t="shared" si="15"/>
        <v>Blora 3 Bangkle_GAYAM</v>
      </c>
      <c r="B1328" s="11" t="s">
        <v>1166</v>
      </c>
      <c r="C1328" s="11" t="s">
        <v>1183</v>
      </c>
      <c r="D1328" s="11">
        <v>44.23</v>
      </c>
      <c r="E1328" s="7">
        <f>VLOOKUP(A1328, Sheet2!$A$2:$K$8265, 11)</f>
        <v>110.10129999999999</v>
      </c>
      <c r="F1328" s="7">
        <f t="shared" si="16"/>
        <v>5.5287499999999996</v>
      </c>
      <c r="G1328" s="8">
        <v>200000</v>
      </c>
      <c r="H1328" s="9">
        <f t="shared" si="17"/>
        <v>9000000</v>
      </c>
    </row>
    <row r="1329" spans="1:8" ht="14.5">
      <c r="A1329" s="6" t="str">
        <f t="shared" si="15"/>
        <v>Blora 3 Bangkle_GEDANGDOWO</v>
      </c>
      <c r="B1329" s="11" t="s">
        <v>1166</v>
      </c>
      <c r="C1329" s="11" t="s">
        <v>1184</v>
      </c>
      <c r="D1329" s="11">
        <v>44.23</v>
      </c>
      <c r="E1329" s="7">
        <f>VLOOKUP(A1329, Sheet2!$A$2:$K$8265, 11)</f>
        <v>110.10129999999999</v>
      </c>
      <c r="F1329" s="7">
        <f t="shared" si="16"/>
        <v>5.5287499999999996</v>
      </c>
      <c r="G1329" s="8">
        <v>200000</v>
      </c>
      <c r="H1329" s="9">
        <f t="shared" si="17"/>
        <v>9000000</v>
      </c>
    </row>
    <row r="1330" spans="1:8" ht="14.5">
      <c r="A1330" s="6" t="str">
        <f t="shared" si="15"/>
        <v>Blora 3 Bangkle_GEDONGSARI</v>
      </c>
      <c r="B1330" s="11" t="s">
        <v>1166</v>
      </c>
      <c r="C1330" s="11" t="s">
        <v>1038</v>
      </c>
      <c r="D1330" s="11">
        <v>44.23</v>
      </c>
      <c r="E1330" s="7">
        <f>VLOOKUP(A1330, Sheet2!$A$2:$K$8265, 11)</f>
        <v>110.10129999999999</v>
      </c>
      <c r="F1330" s="7">
        <f t="shared" si="16"/>
        <v>5.5287499999999996</v>
      </c>
      <c r="G1330" s="8">
        <v>200000</v>
      </c>
      <c r="H1330" s="9">
        <f t="shared" si="17"/>
        <v>9000000</v>
      </c>
    </row>
    <row r="1331" spans="1:8" ht="14.5">
      <c r="A1331" s="6" t="str">
        <f t="shared" si="15"/>
        <v>Blora 3 Bangkle_GEMBOL</v>
      </c>
      <c r="B1331" s="11" t="s">
        <v>1166</v>
      </c>
      <c r="C1331" s="11" t="s">
        <v>1185</v>
      </c>
      <c r="D1331" s="11">
        <v>44.23</v>
      </c>
      <c r="E1331" s="7">
        <f>VLOOKUP(A1331, Sheet2!$A$2:$K$8265, 11)</f>
        <v>110.10129999999999</v>
      </c>
      <c r="F1331" s="7">
        <f t="shared" si="16"/>
        <v>5.5287499999999996</v>
      </c>
      <c r="G1331" s="8">
        <v>200000</v>
      </c>
      <c r="H1331" s="9">
        <f t="shared" si="17"/>
        <v>9000000</v>
      </c>
    </row>
    <row r="1332" spans="1:8" ht="14.5">
      <c r="A1332" s="6" t="str">
        <f t="shared" si="15"/>
        <v>Blora 3 Bangkle_GEMPOLREJO</v>
      </c>
      <c r="B1332" s="11" t="s">
        <v>1166</v>
      </c>
      <c r="C1332" s="11" t="s">
        <v>1186</v>
      </c>
      <c r="D1332" s="11">
        <v>44.23</v>
      </c>
      <c r="E1332" s="7">
        <f>VLOOKUP(A1332, Sheet2!$A$2:$K$8265, 11)</f>
        <v>110.10129999999999</v>
      </c>
      <c r="F1332" s="7">
        <f t="shared" si="16"/>
        <v>5.5287499999999996</v>
      </c>
      <c r="G1332" s="8">
        <v>200000</v>
      </c>
      <c r="H1332" s="9">
        <f t="shared" si="17"/>
        <v>9000000</v>
      </c>
    </row>
    <row r="1333" spans="1:8" ht="14.5">
      <c r="A1333" s="6" t="str">
        <f t="shared" si="15"/>
        <v>Blora 3 Bangkle_GENENG</v>
      </c>
      <c r="B1333" s="11" t="s">
        <v>1166</v>
      </c>
      <c r="C1333" s="11" t="s">
        <v>576</v>
      </c>
      <c r="D1333" s="11">
        <v>44.23</v>
      </c>
      <c r="E1333" s="7">
        <f>VLOOKUP(A1333, Sheet2!$A$2:$K$8265, 11)</f>
        <v>110.10129999999999</v>
      </c>
      <c r="F1333" s="7">
        <f t="shared" si="16"/>
        <v>5.5287499999999996</v>
      </c>
      <c r="G1333" s="8">
        <v>200000</v>
      </c>
      <c r="H1333" s="9">
        <f t="shared" si="17"/>
        <v>9000000</v>
      </c>
    </row>
    <row r="1334" spans="1:8" ht="14.5">
      <c r="A1334" s="6" t="str">
        <f t="shared" si="15"/>
        <v>Blora 3 Bangkle_GENJAHAN</v>
      </c>
      <c r="B1334" s="11" t="s">
        <v>1166</v>
      </c>
      <c r="C1334" s="11" t="s">
        <v>1187</v>
      </c>
      <c r="D1334" s="11">
        <v>44.23</v>
      </c>
      <c r="E1334" s="7">
        <f>VLOOKUP(A1334, Sheet2!$A$2:$K$8265, 11)</f>
        <v>110.10129999999999</v>
      </c>
      <c r="F1334" s="7">
        <f t="shared" si="16"/>
        <v>5.5287499999999996</v>
      </c>
      <c r="G1334" s="8">
        <v>200000</v>
      </c>
      <c r="H1334" s="9">
        <f t="shared" si="17"/>
        <v>9000000</v>
      </c>
    </row>
    <row r="1335" spans="1:8" ht="14.5">
      <c r="A1335" s="6" t="str">
        <f t="shared" si="15"/>
        <v>Blora 3 Bangkle_GERSI</v>
      </c>
      <c r="B1335" s="11" t="s">
        <v>1166</v>
      </c>
      <c r="C1335" s="11" t="s">
        <v>1188</v>
      </c>
      <c r="D1335" s="11">
        <v>44.23</v>
      </c>
      <c r="E1335" s="7">
        <f>VLOOKUP(A1335, Sheet2!$A$2:$K$8265, 11)</f>
        <v>110.10129999999999</v>
      </c>
      <c r="F1335" s="7">
        <f t="shared" si="16"/>
        <v>5.5287499999999996</v>
      </c>
      <c r="G1335" s="8">
        <v>200000</v>
      </c>
      <c r="H1335" s="9">
        <f t="shared" si="17"/>
        <v>9000000</v>
      </c>
    </row>
    <row r="1336" spans="1:8" ht="14.5">
      <c r="A1336" s="6" t="str">
        <f t="shared" si="15"/>
        <v>Blora 3 Bangkle_GOMBANG</v>
      </c>
      <c r="B1336" s="11" t="s">
        <v>1166</v>
      </c>
      <c r="C1336" s="11" t="s">
        <v>1189</v>
      </c>
      <c r="D1336" s="11">
        <v>44.23</v>
      </c>
      <c r="E1336" s="7">
        <f>VLOOKUP(A1336, Sheet2!$A$2:$K$8265, 11)</f>
        <v>110.10129999999999</v>
      </c>
      <c r="F1336" s="7">
        <f t="shared" si="16"/>
        <v>5.5287499999999996</v>
      </c>
      <c r="G1336" s="8">
        <v>200000</v>
      </c>
      <c r="H1336" s="9">
        <f t="shared" si="17"/>
        <v>9000000</v>
      </c>
    </row>
    <row r="1337" spans="1:8" ht="14.5">
      <c r="A1337" s="6" t="str">
        <f t="shared" si="15"/>
        <v>Blora 3 Bangkle_JATIREJO</v>
      </c>
      <c r="B1337" s="11" t="s">
        <v>1166</v>
      </c>
      <c r="C1337" s="11" t="s">
        <v>611</v>
      </c>
      <c r="D1337" s="11">
        <v>44.23</v>
      </c>
      <c r="E1337" s="7">
        <f>VLOOKUP(A1337, Sheet2!$A$2:$K$8265, 11)</f>
        <v>110.10129999999999</v>
      </c>
      <c r="F1337" s="7">
        <f t="shared" si="16"/>
        <v>5.5287499999999996</v>
      </c>
      <c r="G1337" s="8">
        <v>200000</v>
      </c>
      <c r="H1337" s="9">
        <f t="shared" si="17"/>
        <v>9000000</v>
      </c>
    </row>
    <row r="1338" spans="1:8" ht="14.5">
      <c r="A1338" s="6" t="str">
        <f t="shared" si="15"/>
        <v>Blora 3 Bangkle_JEJERUK</v>
      </c>
      <c r="B1338" s="11" t="s">
        <v>1166</v>
      </c>
      <c r="C1338" s="11" t="s">
        <v>1190</v>
      </c>
      <c r="D1338" s="11">
        <v>44.23</v>
      </c>
      <c r="E1338" s="7">
        <f>VLOOKUP(A1338, Sheet2!$A$2:$K$8265, 11)</f>
        <v>110.10129999999999</v>
      </c>
      <c r="F1338" s="7">
        <f t="shared" si="16"/>
        <v>5.5287499999999996</v>
      </c>
      <c r="G1338" s="8">
        <v>200000</v>
      </c>
      <c r="H1338" s="9">
        <f t="shared" si="17"/>
        <v>9000000</v>
      </c>
    </row>
    <row r="1339" spans="1:8" ht="14.5">
      <c r="A1339" s="6" t="str">
        <f t="shared" si="15"/>
        <v>Blora 3 Bangkle_JEPANGREJO</v>
      </c>
      <c r="B1339" s="11" t="s">
        <v>1166</v>
      </c>
      <c r="C1339" s="11" t="s">
        <v>1191</v>
      </c>
      <c r="D1339" s="11">
        <v>44.23</v>
      </c>
      <c r="E1339" s="7">
        <f>VLOOKUP(A1339, Sheet2!$A$2:$K$8265, 11)</f>
        <v>110.10129999999999</v>
      </c>
      <c r="F1339" s="7">
        <f t="shared" si="16"/>
        <v>5.5287499999999996</v>
      </c>
      <c r="G1339" s="8">
        <v>200000</v>
      </c>
      <c r="H1339" s="9">
        <f t="shared" si="17"/>
        <v>9000000</v>
      </c>
    </row>
    <row r="1340" spans="1:8" ht="14.5">
      <c r="A1340" s="6" t="str">
        <f t="shared" si="15"/>
        <v>Blora 3 Bangkle_JEPON</v>
      </c>
      <c r="B1340" s="11" t="s">
        <v>1166</v>
      </c>
      <c r="C1340" s="11" t="s">
        <v>1192</v>
      </c>
      <c r="D1340" s="11">
        <v>44.23</v>
      </c>
      <c r="E1340" s="7">
        <f>VLOOKUP(A1340, Sheet2!$A$2:$K$8265, 11)</f>
        <v>110.10129999999999</v>
      </c>
      <c r="F1340" s="7">
        <f t="shared" si="16"/>
        <v>5.5287499999999996</v>
      </c>
      <c r="G1340" s="8">
        <v>200000</v>
      </c>
      <c r="H1340" s="9">
        <f t="shared" si="17"/>
        <v>9000000</v>
      </c>
    </row>
    <row r="1341" spans="1:8" ht="14.5">
      <c r="A1341" s="6" t="str">
        <f t="shared" si="15"/>
        <v>Blora 3 Bangkle_JERUK</v>
      </c>
      <c r="B1341" s="11" t="s">
        <v>1166</v>
      </c>
      <c r="C1341" s="11" t="s">
        <v>1193</v>
      </c>
      <c r="D1341" s="11">
        <v>44.23</v>
      </c>
      <c r="E1341" s="7">
        <f>VLOOKUP(A1341, Sheet2!$A$2:$K$8265, 11)</f>
        <v>110.10129999999999</v>
      </c>
      <c r="F1341" s="7">
        <f t="shared" si="16"/>
        <v>5.5287499999999996</v>
      </c>
      <c r="G1341" s="8">
        <v>200000</v>
      </c>
      <c r="H1341" s="9">
        <f t="shared" si="17"/>
        <v>9000000</v>
      </c>
    </row>
    <row r="1342" spans="1:8" ht="14.5">
      <c r="A1342" s="6" t="str">
        <f t="shared" si="15"/>
        <v>Blora 3 Bangkle_JIKEN</v>
      </c>
      <c r="B1342" s="11" t="s">
        <v>1166</v>
      </c>
      <c r="C1342" s="11" t="s">
        <v>1194</v>
      </c>
      <c r="D1342" s="11">
        <v>44.23</v>
      </c>
      <c r="E1342" s="7">
        <f>VLOOKUP(A1342, Sheet2!$A$2:$K$8265, 11)</f>
        <v>110.10129999999999</v>
      </c>
      <c r="F1342" s="7">
        <f t="shared" si="16"/>
        <v>5.5287499999999996</v>
      </c>
      <c r="G1342" s="8">
        <v>200000</v>
      </c>
      <c r="H1342" s="9">
        <f t="shared" si="17"/>
        <v>9000000</v>
      </c>
    </row>
    <row r="1343" spans="1:8" ht="14.5">
      <c r="A1343" s="6" t="str">
        <f t="shared" si="15"/>
        <v>Blora 3 Bangkle_JINANTEN</v>
      </c>
      <c r="B1343" s="11" t="s">
        <v>1166</v>
      </c>
      <c r="C1343" s="11" t="s">
        <v>1195</v>
      </c>
      <c r="D1343" s="11">
        <v>20.29</v>
      </c>
      <c r="E1343" s="7">
        <f>VLOOKUP(A1343, Sheet2!$A$2:$K$8265, 11)</f>
        <v>110.10129999999999</v>
      </c>
      <c r="F1343" s="7">
        <f t="shared" si="16"/>
        <v>2.5362499999999999</v>
      </c>
      <c r="G1343" s="8">
        <v>200000</v>
      </c>
      <c r="H1343" s="9">
        <f t="shared" si="17"/>
        <v>4200000</v>
      </c>
    </row>
    <row r="1344" spans="1:8" ht="14.5">
      <c r="A1344" s="6" t="str">
        <f t="shared" si="15"/>
        <v>Blora 3 Bangkle_JIWOREJO</v>
      </c>
      <c r="B1344" s="11" t="s">
        <v>1166</v>
      </c>
      <c r="C1344" s="11" t="s">
        <v>1196</v>
      </c>
      <c r="D1344" s="11">
        <v>44.23</v>
      </c>
      <c r="E1344" s="7">
        <f>VLOOKUP(A1344, Sheet2!$A$2:$K$8265, 11)</f>
        <v>110.10129999999999</v>
      </c>
      <c r="F1344" s="7">
        <f t="shared" si="16"/>
        <v>5.5287499999999996</v>
      </c>
      <c r="G1344" s="8">
        <v>200000</v>
      </c>
      <c r="H1344" s="9">
        <f t="shared" si="17"/>
        <v>9000000</v>
      </c>
    </row>
    <row r="1345" spans="1:8" ht="14.5">
      <c r="A1345" s="6" t="str">
        <f t="shared" si="15"/>
        <v>Blora 3 Bangkle_JOHO</v>
      </c>
      <c r="B1345" s="11" t="s">
        <v>1166</v>
      </c>
      <c r="C1345" s="11" t="s">
        <v>623</v>
      </c>
      <c r="D1345" s="11">
        <v>20.29</v>
      </c>
      <c r="E1345" s="7">
        <f>VLOOKUP(A1345, Sheet2!$A$2:$K$8265, 11)</f>
        <v>110.10129999999999</v>
      </c>
      <c r="F1345" s="7">
        <f t="shared" si="16"/>
        <v>2.5362499999999999</v>
      </c>
      <c r="G1345" s="8">
        <v>200000</v>
      </c>
      <c r="H1345" s="9">
        <f t="shared" si="17"/>
        <v>4200000</v>
      </c>
    </row>
    <row r="1346" spans="1:8" ht="14.5">
      <c r="A1346" s="6" t="str">
        <f t="shared" si="15"/>
        <v>Blora 3 Bangkle_JOMBLANG</v>
      </c>
      <c r="B1346" s="11" t="s">
        <v>1166</v>
      </c>
      <c r="C1346" s="11" t="s">
        <v>1197</v>
      </c>
      <c r="D1346" s="11">
        <v>44.23</v>
      </c>
      <c r="E1346" s="7">
        <f>VLOOKUP(A1346, Sheet2!$A$2:$K$8265, 11)</f>
        <v>110.10129999999999</v>
      </c>
      <c r="F1346" s="7">
        <f t="shared" si="16"/>
        <v>5.5287499999999996</v>
      </c>
      <c r="G1346" s="8">
        <v>200000</v>
      </c>
      <c r="H1346" s="9">
        <f t="shared" si="17"/>
        <v>9000000</v>
      </c>
    </row>
    <row r="1347" spans="1:8" ht="14.5">
      <c r="A1347" s="6" t="str">
        <f t="shared" si="15"/>
        <v>Blora 3 Bangkle_JUKUNG</v>
      </c>
      <c r="B1347" s="11" t="s">
        <v>1166</v>
      </c>
      <c r="C1347" s="11" t="s">
        <v>1198</v>
      </c>
      <c r="D1347" s="11">
        <v>20.29</v>
      </c>
      <c r="E1347" s="7">
        <f>VLOOKUP(A1347, Sheet2!$A$2:$K$8265, 11)</f>
        <v>110.10129999999999</v>
      </c>
      <c r="F1347" s="7">
        <f t="shared" si="16"/>
        <v>2.5362499999999999</v>
      </c>
      <c r="G1347" s="8">
        <v>200000</v>
      </c>
      <c r="H1347" s="9">
        <f t="shared" si="17"/>
        <v>4200000</v>
      </c>
    </row>
    <row r="1348" spans="1:8" ht="14.5">
      <c r="A1348" s="6" t="str">
        <f t="shared" si="15"/>
        <v>Blora 3 Bangkle_JURANGJERO</v>
      </c>
      <c r="B1348" s="11" t="s">
        <v>1166</v>
      </c>
      <c r="C1348" s="11" t="s">
        <v>1199</v>
      </c>
      <c r="D1348" s="11">
        <v>44.23</v>
      </c>
      <c r="E1348" s="7">
        <f>VLOOKUP(A1348, Sheet2!$A$2:$K$8265, 11)</f>
        <v>110.10129999999999</v>
      </c>
      <c r="F1348" s="7">
        <f t="shared" si="16"/>
        <v>5.5287499999999996</v>
      </c>
      <c r="G1348" s="8">
        <v>200000</v>
      </c>
      <c r="H1348" s="9">
        <f t="shared" si="17"/>
        <v>9000000</v>
      </c>
    </row>
    <row r="1349" spans="1:8" ht="14.5">
      <c r="A1349" s="6" t="str">
        <f t="shared" si="15"/>
        <v>Blora 3 Bangkle_KADIWONO</v>
      </c>
      <c r="B1349" s="11" t="s">
        <v>1166</v>
      </c>
      <c r="C1349" s="11" t="s">
        <v>1200</v>
      </c>
      <c r="D1349" s="11">
        <v>20.29</v>
      </c>
      <c r="E1349" s="7">
        <f>VLOOKUP(A1349, Sheet2!$A$2:$K$8265, 11)</f>
        <v>110.10129999999999</v>
      </c>
      <c r="F1349" s="7">
        <f t="shared" si="16"/>
        <v>2.5362499999999999</v>
      </c>
      <c r="G1349" s="8">
        <v>200000</v>
      </c>
      <c r="H1349" s="9">
        <f t="shared" si="17"/>
        <v>4200000</v>
      </c>
    </row>
    <row r="1350" spans="1:8" ht="14.5">
      <c r="A1350" s="6" t="str">
        <f t="shared" si="15"/>
        <v>Blora 3 Bangkle_KAJAR</v>
      </c>
      <c r="B1350" s="11" t="s">
        <v>1166</v>
      </c>
      <c r="C1350" s="11" t="s">
        <v>1201</v>
      </c>
      <c r="D1350" s="11">
        <v>20.29</v>
      </c>
      <c r="E1350" s="7">
        <f>VLOOKUP(A1350, Sheet2!$A$2:$K$8265, 11)</f>
        <v>110.10129999999999</v>
      </c>
      <c r="F1350" s="7">
        <f t="shared" si="16"/>
        <v>2.5362499999999999</v>
      </c>
      <c r="G1350" s="8">
        <v>200000</v>
      </c>
      <c r="H1350" s="9">
        <f t="shared" si="17"/>
        <v>4200000</v>
      </c>
    </row>
    <row r="1351" spans="1:8" ht="14.5">
      <c r="A1351" s="6" t="str">
        <f t="shared" si="15"/>
        <v>Blora 3 Bangkle_KALANGAN</v>
      </c>
      <c r="B1351" s="11" t="s">
        <v>1166</v>
      </c>
      <c r="C1351" s="11" t="s">
        <v>1202</v>
      </c>
      <c r="D1351" s="11">
        <v>44.23</v>
      </c>
      <c r="E1351" s="7">
        <f>VLOOKUP(A1351, Sheet2!$A$2:$K$8265, 11)</f>
        <v>110.10129999999999</v>
      </c>
      <c r="F1351" s="7">
        <f t="shared" si="16"/>
        <v>5.5287499999999996</v>
      </c>
      <c r="G1351" s="8">
        <v>200000</v>
      </c>
      <c r="H1351" s="9">
        <f t="shared" si="17"/>
        <v>9000000</v>
      </c>
    </row>
    <row r="1352" spans="1:8" ht="14.5">
      <c r="A1352" s="6" t="str">
        <f t="shared" si="15"/>
        <v>Blora 3 Bangkle_KAMOLAN</v>
      </c>
      <c r="B1352" s="11" t="s">
        <v>1166</v>
      </c>
      <c r="C1352" s="11" t="s">
        <v>1203</v>
      </c>
      <c r="D1352" s="11">
        <v>44.23</v>
      </c>
      <c r="E1352" s="7">
        <f>VLOOKUP(A1352, Sheet2!$A$2:$K$8265, 11)</f>
        <v>110.10129999999999</v>
      </c>
      <c r="F1352" s="7">
        <f t="shared" si="16"/>
        <v>5.5287499999999996</v>
      </c>
      <c r="G1352" s="8">
        <v>200000</v>
      </c>
      <c r="H1352" s="9">
        <f t="shared" si="17"/>
        <v>9000000</v>
      </c>
    </row>
    <row r="1353" spans="1:8" ht="14.5">
      <c r="A1353" s="6" t="str">
        <f t="shared" si="15"/>
        <v>Blora 3 Bangkle_KARANG</v>
      </c>
      <c r="B1353" s="11" t="s">
        <v>1166</v>
      </c>
      <c r="C1353" s="11" t="s">
        <v>629</v>
      </c>
      <c r="D1353" s="11">
        <v>44.23</v>
      </c>
      <c r="E1353" s="7">
        <f>VLOOKUP(A1353, Sheet2!$A$2:$K$8265, 11)</f>
        <v>110.10129999999999</v>
      </c>
      <c r="F1353" s="7">
        <f t="shared" si="16"/>
        <v>5.5287499999999996</v>
      </c>
      <c r="G1353" s="8">
        <v>200000</v>
      </c>
      <c r="H1353" s="9">
        <f t="shared" si="17"/>
        <v>9000000</v>
      </c>
    </row>
    <row r="1354" spans="1:8" ht="14.5">
      <c r="A1354" s="6" t="str">
        <f t="shared" si="15"/>
        <v>Blora 3 Bangkle_KARANGANYAR</v>
      </c>
      <c r="B1354" s="11" t="s">
        <v>1166</v>
      </c>
      <c r="C1354" s="11" t="s">
        <v>125</v>
      </c>
      <c r="D1354" s="11">
        <v>44.23</v>
      </c>
      <c r="E1354" s="7">
        <f>VLOOKUP(A1354, Sheet2!$A$2:$K$8265, 11)</f>
        <v>110.10129999999999</v>
      </c>
      <c r="F1354" s="7">
        <f t="shared" si="16"/>
        <v>5.5287499999999996</v>
      </c>
      <c r="G1354" s="8">
        <v>200000</v>
      </c>
      <c r="H1354" s="9">
        <f t="shared" si="17"/>
        <v>9000000</v>
      </c>
    </row>
    <row r="1355" spans="1:8" ht="14.5">
      <c r="A1355" s="6" t="str">
        <f t="shared" si="15"/>
        <v>Blora 3 Bangkle_KARANGASEM</v>
      </c>
      <c r="B1355" s="11" t="s">
        <v>1166</v>
      </c>
      <c r="C1355" s="11" t="s">
        <v>126</v>
      </c>
      <c r="D1355" s="11">
        <v>20.29</v>
      </c>
      <c r="E1355" s="7">
        <f>VLOOKUP(A1355, Sheet2!$A$2:$K$8265, 11)</f>
        <v>110.10129999999999</v>
      </c>
      <c r="F1355" s="7">
        <f t="shared" si="16"/>
        <v>2.5362499999999999</v>
      </c>
      <c r="G1355" s="8">
        <v>200000</v>
      </c>
      <c r="H1355" s="9">
        <f t="shared" si="17"/>
        <v>4200000</v>
      </c>
    </row>
    <row r="1356" spans="1:8" ht="14.5">
      <c r="A1356" s="6" t="str">
        <f t="shared" si="15"/>
        <v>Blora 3 Bangkle_KAUMAN</v>
      </c>
      <c r="B1356" s="11" t="s">
        <v>1166</v>
      </c>
      <c r="C1356" s="11" t="s">
        <v>132</v>
      </c>
      <c r="D1356" s="11">
        <v>44.23</v>
      </c>
      <c r="E1356" s="7">
        <f>VLOOKUP(A1356, Sheet2!$A$2:$K$8265, 11)</f>
        <v>110.10129999999999</v>
      </c>
      <c r="F1356" s="7">
        <f t="shared" si="16"/>
        <v>5.5287499999999996</v>
      </c>
      <c r="G1356" s="8">
        <v>200000</v>
      </c>
      <c r="H1356" s="9">
        <f t="shared" si="17"/>
        <v>9000000</v>
      </c>
    </row>
    <row r="1357" spans="1:8" ht="14.5">
      <c r="A1357" s="6" t="str">
        <f t="shared" si="15"/>
        <v>Blora 3 Bangkle_KAWENGAN</v>
      </c>
      <c r="B1357" s="11" t="s">
        <v>1166</v>
      </c>
      <c r="C1357" s="11" t="s">
        <v>1204</v>
      </c>
      <c r="D1357" s="11">
        <v>44.23</v>
      </c>
      <c r="E1357" s="7">
        <f>VLOOKUP(A1357, Sheet2!$A$2:$K$8265, 11)</f>
        <v>110.10129999999999</v>
      </c>
      <c r="F1357" s="7">
        <f t="shared" si="16"/>
        <v>5.5287499999999996</v>
      </c>
      <c r="G1357" s="8">
        <v>200000</v>
      </c>
      <c r="H1357" s="9">
        <f t="shared" si="17"/>
        <v>9000000</v>
      </c>
    </row>
    <row r="1358" spans="1:8" ht="14.5">
      <c r="A1358" s="6" t="str">
        <f t="shared" si="15"/>
        <v>Blora 3 Bangkle_KEDUNGREJO</v>
      </c>
      <c r="B1358" s="11" t="s">
        <v>1166</v>
      </c>
      <c r="C1358" s="11" t="s">
        <v>637</v>
      </c>
      <c r="D1358" s="11">
        <v>44.23</v>
      </c>
      <c r="E1358" s="7">
        <f>VLOOKUP(A1358, Sheet2!$A$2:$K$8265, 11)</f>
        <v>110.10129999999999</v>
      </c>
      <c r="F1358" s="7">
        <f t="shared" si="16"/>
        <v>5.5287499999999996</v>
      </c>
      <c r="G1358" s="8">
        <v>200000</v>
      </c>
      <c r="H1358" s="9">
        <f t="shared" si="17"/>
        <v>9000000</v>
      </c>
    </row>
    <row r="1359" spans="1:8" ht="14.5">
      <c r="A1359" s="6" t="str">
        <f t="shared" si="15"/>
        <v>Blora 3 Bangkle_KEMIRI</v>
      </c>
      <c r="B1359" s="11" t="s">
        <v>1166</v>
      </c>
      <c r="C1359" s="11" t="s">
        <v>1205</v>
      </c>
      <c r="D1359" s="11">
        <v>44.23</v>
      </c>
      <c r="E1359" s="7">
        <f>VLOOKUP(A1359, Sheet2!$A$2:$K$8265, 11)</f>
        <v>110.10129999999999</v>
      </c>
      <c r="F1359" s="7">
        <f t="shared" si="16"/>
        <v>5.5287499999999996</v>
      </c>
      <c r="G1359" s="8">
        <v>200000</v>
      </c>
      <c r="H1359" s="9">
        <f t="shared" si="17"/>
        <v>9000000</v>
      </c>
    </row>
    <row r="1360" spans="1:8" ht="14.5">
      <c r="A1360" s="6" t="str">
        <f t="shared" si="15"/>
        <v>Blora 3 Bangkle_KESER</v>
      </c>
      <c r="B1360" s="11" t="s">
        <v>1166</v>
      </c>
      <c r="C1360" s="11" t="s">
        <v>1206</v>
      </c>
      <c r="D1360" s="11">
        <v>44.23</v>
      </c>
      <c r="E1360" s="7">
        <f>VLOOKUP(A1360, Sheet2!$A$2:$K$8265, 11)</f>
        <v>110.10129999999999</v>
      </c>
      <c r="F1360" s="7">
        <f t="shared" si="16"/>
        <v>5.5287499999999996</v>
      </c>
      <c r="G1360" s="8">
        <v>200000</v>
      </c>
      <c r="H1360" s="9">
        <f t="shared" si="17"/>
        <v>9000000</v>
      </c>
    </row>
    <row r="1361" spans="1:8" ht="14.5">
      <c r="A1361" s="6" t="str">
        <f t="shared" si="15"/>
        <v>Blora 3 Bangkle_KETRINGAN</v>
      </c>
      <c r="B1361" s="11" t="s">
        <v>1166</v>
      </c>
      <c r="C1361" s="11" t="s">
        <v>1207</v>
      </c>
      <c r="D1361" s="11">
        <v>44.23</v>
      </c>
      <c r="E1361" s="7">
        <f>VLOOKUP(A1361, Sheet2!$A$2:$K$8265, 11)</f>
        <v>110.10129999999999</v>
      </c>
      <c r="F1361" s="7">
        <f t="shared" si="16"/>
        <v>5.5287499999999996</v>
      </c>
      <c r="G1361" s="8">
        <v>200000</v>
      </c>
      <c r="H1361" s="9">
        <f t="shared" si="17"/>
        <v>9000000</v>
      </c>
    </row>
    <row r="1362" spans="1:8" ht="14.5">
      <c r="A1362" s="6" t="str">
        <f t="shared" si="15"/>
        <v>Blora 3 Bangkle_KLOPODUWUR</v>
      </c>
      <c r="B1362" s="11" t="s">
        <v>1166</v>
      </c>
      <c r="C1362" s="11" t="s">
        <v>1208</v>
      </c>
      <c r="D1362" s="11">
        <v>44.23</v>
      </c>
      <c r="E1362" s="7">
        <f>VLOOKUP(A1362, Sheet2!$A$2:$K$8265, 11)</f>
        <v>110.10129999999999</v>
      </c>
      <c r="F1362" s="7">
        <f t="shared" si="16"/>
        <v>5.5287499999999996</v>
      </c>
      <c r="G1362" s="8">
        <v>200000</v>
      </c>
      <c r="H1362" s="9">
        <f t="shared" si="17"/>
        <v>9000000</v>
      </c>
    </row>
    <row r="1363" spans="1:8" ht="14.5">
      <c r="A1363" s="6" t="str">
        <f t="shared" si="15"/>
        <v>Blora 3 Bangkle_KUNDEN</v>
      </c>
      <c r="B1363" s="11" t="s">
        <v>1166</v>
      </c>
      <c r="C1363" s="11" t="s">
        <v>1209</v>
      </c>
      <c r="D1363" s="11">
        <v>44.23</v>
      </c>
      <c r="E1363" s="7">
        <f>VLOOKUP(A1363, Sheet2!$A$2:$K$8265, 11)</f>
        <v>110.10129999999999</v>
      </c>
      <c r="F1363" s="7">
        <f t="shared" si="16"/>
        <v>5.5287499999999996</v>
      </c>
      <c r="G1363" s="8">
        <v>200000</v>
      </c>
      <c r="H1363" s="9">
        <f t="shared" si="17"/>
        <v>9000000</v>
      </c>
    </row>
    <row r="1364" spans="1:8" ht="14.5">
      <c r="A1364" s="6" t="str">
        <f t="shared" si="15"/>
        <v>Blora 3 Bangkle_MANTINGAN</v>
      </c>
      <c r="B1364" s="11" t="s">
        <v>1166</v>
      </c>
      <c r="C1364" s="11" t="s">
        <v>1210</v>
      </c>
      <c r="D1364" s="11">
        <v>20.29</v>
      </c>
      <c r="E1364" s="7">
        <f>VLOOKUP(A1364, Sheet2!$A$2:$K$8265, 11)</f>
        <v>110.10129999999999</v>
      </c>
      <c r="F1364" s="7">
        <f t="shared" si="16"/>
        <v>2.5362499999999999</v>
      </c>
      <c r="G1364" s="8">
        <v>200000</v>
      </c>
      <c r="H1364" s="9">
        <f t="shared" si="17"/>
        <v>4200000</v>
      </c>
    </row>
    <row r="1365" spans="1:8" ht="14.5">
      <c r="A1365" s="6" t="str">
        <f t="shared" si="15"/>
        <v>Blora 3 Bangkle_MLANGSEN</v>
      </c>
      <c r="B1365" s="11" t="s">
        <v>1166</v>
      </c>
      <c r="C1365" s="11" t="s">
        <v>1211</v>
      </c>
      <c r="D1365" s="11">
        <v>44.23</v>
      </c>
      <c r="E1365" s="7">
        <f>VLOOKUP(A1365, Sheet2!$A$2:$K$8265, 11)</f>
        <v>110.10129999999999</v>
      </c>
      <c r="F1365" s="7">
        <f t="shared" si="16"/>
        <v>5.5287499999999996</v>
      </c>
      <c r="G1365" s="8">
        <v>200000</v>
      </c>
      <c r="H1365" s="9">
        <f t="shared" si="17"/>
        <v>9000000</v>
      </c>
    </row>
    <row r="1366" spans="1:8" ht="14.5">
      <c r="A1366" s="6" t="str">
        <f t="shared" si="15"/>
        <v>Blora 3 Bangkle_NGADIPURWO</v>
      </c>
      <c r="B1366" s="11" t="s">
        <v>1166</v>
      </c>
      <c r="C1366" s="11" t="s">
        <v>1212</v>
      </c>
      <c r="D1366" s="11">
        <v>44.23</v>
      </c>
      <c r="E1366" s="7">
        <f>VLOOKUP(A1366, Sheet2!$A$2:$K$8265, 11)</f>
        <v>110.10129999999999</v>
      </c>
      <c r="F1366" s="7">
        <f t="shared" si="16"/>
        <v>5.5287499999999996</v>
      </c>
      <c r="G1366" s="8">
        <v>200000</v>
      </c>
      <c r="H1366" s="9">
        <f t="shared" si="17"/>
        <v>9000000</v>
      </c>
    </row>
    <row r="1367" spans="1:8" ht="14.5">
      <c r="A1367" s="6" t="str">
        <f t="shared" si="15"/>
        <v>Blora 3 Bangkle_NGAJARAN</v>
      </c>
      <c r="B1367" s="11" t="s">
        <v>1166</v>
      </c>
      <c r="C1367" s="11" t="s">
        <v>1213</v>
      </c>
      <c r="D1367" s="11">
        <v>20.29</v>
      </c>
      <c r="E1367" s="7">
        <f>VLOOKUP(A1367, Sheet2!$A$2:$K$8265, 11)</f>
        <v>110.10129999999999</v>
      </c>
      <c r="F1367" s="7">
        <f t="shared" si="16"/>
        <v>2.5362499999999999</v>
      </c>
      <c r="G1367" s="8">
        <v>200000</v>
      </c>
      <c r="H1367" s="9">
        <f t="shared" si="17"/>
        <v>4200000</v>
      </c>
    </row>
    <row r="1368" spans="1:8" ht="14.5">
      <c r="A1368" s="6" t="str">
        <f t="shared" si="15"/>
        <v>Blora 3 Bangkle_NGAMPEL</v>
      </c>
      <c r="B1368" s="11" t="s">
        <v>1166</v>
      </c>
      <c r="C1368" s="11" t="s">
        <v>1214</v>
      </c>
      <c r="D1368" s="11">
        <v>44.23</v>
      </c>
      <c r="E1368" s="7">
        <f>VLOOKUP(A1368, Sheet2!$A$2:$K$8265, 11)</f>
        <v>110.10129999999999</v>
      </c>
      <c r="F1368" s="7">
        <f t="shared" si="16"/>
        <v>5.5287499999999996</v>
      </c>
      <c r="G1368" s="8">
        <v>200000</v>
      </c>
      <c r="H1368" s="9">
        <f t="shared" si="17"/>
        <v>9000000</v>
      </c>
    </row>
    <row r="1369" spans="1:8" ht="14.5">
      <c r="A1369" s="6" t="str">
        <f t="shared" si="15"/>
        <v>Blora 3 Bangkle_NGAMPON</v>
      </c>
      <c r="B1369" s="11" t="s">
        <v>1166</v>
      </c>
      <c r="C1369" s="11" t="s">
        <v>1215</v>
      </c>
      <c r="D1369" s="11">
        <v>44.23</v>
      </c>
      <c r="E1369" s="7">
        <f>VLOOKUP(A1369, Sheet2!$A$2:$K$8265, 11)</f>
        <v>110.10129999999999</v>
      </c>
      <c r="F1369" s="7">
        <f t="shared" si="16"/>
        <v>5.5287499999999996</v>
      </c>
      <c r="G1369" s="8">
        <v>200000</v>
      </c>
      <c r="H1369" s="9">
        <f t="shared" si="17"/>
        <v>9000000</v>
      </c>
    </row>
    <row r="1370" spans="1:8" ht="14.5">
      <c r="A1370" s="6" t="str">
        <f t="shared" si="15"/>
        <v>Blora 3 Bangkle_NGLANGITAN</v>
      </c>
      <c r="B1370" s="11" t="s">
        <v>1166</v>
      </c>
      <c r="C1370" s="11" t="s">
        <v>1216</v>
      </c>
      <c r="D1370" s="11">
        <v>44.23</v>
      </c>
      <c r="E1370" s="7">
        <f>VLOOKUP(A1370, Sheet2!$A$2:$K$8265, 11)</f>
        <v>110.10129999999999</v>
      </c>
      <c r="F1370" s="7">
        <f t="shared" si="16"/>
        <v>5.5287499999999996</v>
      </c>
      <c r="G1370" s="8">
        <v>200000</v>
      </c>
      <c r="H1370" s="9">
        <f t="shared" si="17"/>
        <v>9000000</v>
      </c>
    </row>
    <row r="1371" spans="1:8" ht="14.5">
      <c r="A1371" s="6" t="str">
        <f t="shared" si="15"/>
        <v>Blora 3 Bangkle_NGLAROHGUNUNG</v>
      </c>
      <c r="B1371" s="11" t="s">
        <v>1166</v>
      </c>
      <c r="C1371" s="11" t="s">
        <v>1217</v>
      </c>
      <c r="D1371" s="11">
        <v>44.23</v>
      </c>
      <c r="E1371" s="7">
        <f>VLOOKUP(A1371, Sheet2!$A$2:$K$8265, 11)</f>
        <v>110.10129999999999</v>
      </c>
      <c r="F1371" s="7">
        <f t="shared" si="16"/>
        <v>5.5287499999999996</v>
      </c>
      <c r="G1371" s="8">
        <v>200000</v>
      </c>
      <c r="H1371" s="9">
        <f t="shared" si="17"/>
        <v>9000000</v>
      </c>
    </row>
    <row r="1372" spans="1:8" ht="14.5">
      <c r="A1372" s="6" t="str">
        <f t="shared" si="15"/>
        <v>Blora 3 Bangkle_NGLENGKIR</v>
      </c>
      <c r="B1372" s="11" t="s">
        <v>1166</v>
      </c>
      <c r="C1372" s="11" t="s">
        <v>1218</v>
      </c>
      <c r="D1372" s="11">
        <v>44.23</v>
      </c>
      <c r="E1372" s="7">
        <f>VLOOKUP(A1372, Sheet2!$A$2:$K$8265, 11)</f>
        <v>110.10129999999999</v>
      </c>
      <c r="F1372" s="7">
        <f t="shared" si="16"/>
        <v>5.5287499999999996</v>
      </c>
      <c r="G1372" s="8">
        <v>200000</v>
      </c>
      <c r="H1372" s="9">
        <f t="shared" si="17"/>
        <v>9000000</v>
      </c>
    </row>
    <row r="1373" spans="1:8" ht="14.5">
      <c r="A1373" s="6" t="str">
        <f t="shared" si="15"/>
        <v>Blora 3 Bangkle_NGLIRON</v>
      </c>
      <c r="B1373" s="11" t="s">
        <v>1166</v>
      </c>
      <c r="C1373" s="11" t="s">
        <v>1219</v>
      </c>
      <c r="D1373" s="11">
        <v>44.23</v>
      </c>
      <c r="E1373" s="7">
        <f>VLOOKUP(A1373, Sheet2!$A$2:$K$8265, 11)</f>
        <v>110.10129999999999</v>
      </c>
      <c r="F1373" s="7">
        <f t="shared" si="16"/>
        <v>5.5287499999999996</v>
      </c>
      <c r="G1373" s="8">
        <v>200000</v>
      </c>
      <c r="H1373" s="9">
        <f t="shared" si="17"/>
        <v>9000000</v>
      </c>
    </row>
    <row r="1374" spans="1:8" ht="14.5">
      <c r="A1374" s="6" t="str">
        <f t="shared" si="15"/>
        <v>Blora 3 Bangkle_NGLOBO</v>
      </c>
      <c r="B1374" s="11" t="s">
        <v>1166</v>
      </c>
      <c r="C1374" s="11" t="s">
        <v>1220</v>
      </c>
      <c r="D1374" s="11">
        <v>44.23</v>
      </c>
      <c r="E1374" s="7">
        <f>VLOOKUP(A1374, Sheet2!$A$2:$K$8265, 11)</f>
        <v>110.10129999999999</v>
      </c>
      <c r="F1374" s="7">
        <f t="shared" si="16"/>
        <v>5.5287499999999996</v>
      </c>
      <c r="G1374" s="8">
        <v>200000</v>
      </c>
      <c r="H1374" s="9">
        <f t="shared" si="17"/>
        <v>9000000</v>
      </c>
    </row>
    <row r="1375" spans="1:8" ht="14.5">
      <c r="A1375" s="6" t="str">
        <f t="shared" si="15"/>
        <v>Blora 3 Bangkle_PALON</v>
      </c>
      <c r="B1375" s="11" t="s">
        <v>1166</v>
      </c>
      <c r="C1375" s="11" t="s">
        <v>1221</v>
      </c>
      <c r="D1375" s="11">
        <v>44.23</v>
      </c>
      <c r="E1375" s="7">
        <f>VLOOKUP(A1375, Sheet2!$A$2:$K$8265, 11)</f>
        <v>110.10129999999999</v>
      </c>
      <c r="F1375" s="7">
        <f t="shared" si="16"/>
        <v>5.5287499999999996</v>
      </c>
      <c r="G1375" s="8">
        <v>200000</v>
      </c>
      <c r="H1375" s="9">
        <f t="shared" si="17"/>
        <v>9000000</v>
      </c>
    </row>
    <row r="1376" spans="1:8" ht="14.5">
      <c r="A1376" s="6" t="str">
        <f t="shared" si="15"/>
        <v>Blora 3 Bangkle_PASEDAN</v>
      </c>
      <c r="B1376" s="11" t="s">
        <v>1166</v>
      </c>
      <c r="C1376" s="11" t="s">
        <v>1222</v>
      </c>
      <c r="D1376" s="11">
        <v>20.29</v>
      </c>
      <c r="E1376" s="7">
        <f>VLOOKUP(A1376, Sheet2!$A$2:$K$8265, 11)</f>
        <v>110.10129999999999</v>
      </c>
      <c r="F1376" s="7">
        <f t="shared" si="16"/>
        <v>2.5362499999999999</v>
      </c>
      <c r="G1376" s="8">
        <v>200000</v>
      </c>
      <c r="H1376" s="9">
        <f t="shared" si="17"/>
        <v>4200000</v>
      </c>
    </row>
    <row r="1377" spans="1:8" ht="14.5">
      <c r="A1377" s="6" t="str">
        <f t="shared" si="15"/>
        <v>Blora 3 Bangkle_PASUCEN</v>
      </c>
      <c r="B1377" s="11" t="s">
        <v>1166</v>
      </c>
      <c r="C1377" s="11" t="s">
        <v>1223</v>
      </c>
      <c r="D1377" s="11">
        <v>20.29</v>
      </c>
      <c r="E1377" s="7">
        <f>VLOOKUP(A1377, Sheet2!$A$2:$K$8265, 11)</f>
        <v>110.10129999999999</v>
      </c>
      <c r="F1377" s="7">
        <f t="shared" si="16"/>
        <v>2.5362499999999999</v>
      </c>
      <c r="G1377" s="8">
        <v>200000</v>
      </c>
      <c r="H1377" s="9">
        <f t="shared" si="17"/>
        <v>4200000</v>
      </c>
    </row>
    <row r="1378" spans="1:8" ht="14.5">
      <c r="A1378" s="6" t="str">
        <f t="shared" si="15"/>
        <v>Blora 3 Bangkle_PATALAN</v>
      </c>
      <c r="B1378" s="11" t="s">
        <v>1166</v>
      </c>
      <c r="C1378" s="11" t="s">
        <v>1224</v>
      </c>
      <c r="D1378" s="11">
        <v>44.23</v>
      </c>
      <c r="E1378" s="7">
        <f>VLOOKUP(A1378, Sheet2!$A$2:$K$8265, 11)</f>
        <v>110.10129999999999</v>
      </c>
      <c r="F1378" s="7">
        <f t="shared" si="16"/>
        <v>5.5287499999999996</v>
      </c>
      <c r="G1378" s="8">
        <v>200000</v>
      </c>
      <c r="H1378" s="9">
        <f t="shared" si="17"/>
        <v>9000000</v>
      </c>
    </row>
    <row r="1379" spans="1:8" ht="14.5">
      <c r="A1379" s="6" t="str">
        <f t="shared" si="15"/>
        <v>Blora 3 Bangkle_PELEM</v>
      </c>
      <c r="B1379" s="11" t="s">
        <v>1166</v>
      </c>
      <c r="C1379" s="11" t="s">
        <v>684</v>
      </c>
      <c r="D1379" s="11">
        <v>44.23</v>
      </c>
      <c r="E1379" s="7">
        <f>VLOOKUP(A1379, Sheet2!$A$2:$K$8265, 11)</f>
        <v>110.10129999999999</v>
      </c>
      <c r="F1379" s="7">
        <f t="shared" si="16"/>
        <v>5.5287499999999996</v>
      </c>
      <c r="G1379" s="8">
        <v>200000</v>
      </c>
      <c r="H1379" s="9">
        <f t="shared" si="17"/>
        <v>9000000</v>
      </c>
    </row>
    <row r="1380" spans="1:8" ht="14.5">
      <c r="A1380" s="6" t="str">
        <f t="shared" si="15"/>
        <v>Blora 3 Bangkle_PINGGAN</v>
      </c>
      <c r="B1380" s="11" t="s">
        <v>1166</v>
      </c>
      <c r="C1380" s="11" t="s">
        <v>1225</v>
      </c>
      <c r="D1380" s="11">
        <v>20.29</v>
      </c>
      <c r="E1380" s="7">
        <f>VLOOKUP(A1380, Sheet2!$A$2:$K$8265, 11)</f>
        <v>110.10129999999999</v>
      </c>
      <c r="F1380" s="7">
        <f t="shared" si="16"/>
        <v>2.5362499999999999</v>
      </c>
      <c r="G1380" s="8">
        <v>200000</v>
      </c>
      <c r="H1380" s="9">
        <f t="shared" si="17"/>
        <v>4200000</v>
      </c>
    </row>
    <row r="1381" spans="1:8" ht="14.5">
      <c r="A1381" s="6" t="str">
        <f t="shared" si="15"/>
        <v>Blora 3 Bangkle_PLANTUNGAN</v>
      </c>
      <c r="B1381" s="11" t="s">
        <v>1166</v>
      </c>
      <c r="C1381" s="11" t="s">
        <v>1226</v>
      </c>
      <c r="D1381" s="11">
        <v>44.23</v>
      </c>
      <c r="E1381" s="7">
        <f>VLOOKUP(A1381, Sheet2!$A$2:$K$8265, 11)</f>
        <v>110.10129999999999</v>
      </c>
      <c r="F1381" s="7">
        <f t="shared" si="16"/>
        <v>5.5287499999999996</v>
      </c>
      <c r="G1381" s="8">
        <v>200000</v>
      </c>
      <c r="H1381" s="9">
        <f t="shared" si="17"/>
        <v>9000000</v>
      </c>
    </row>
    <row r="1382" spans="1:8" ht="14.5">
      <c r="A1382" s="6" t="str">
        <f t="shared" si="15"/>
        <v>Blora 3 Bangkle_PLOSOREJO</v>
      </c>
      <c r="B1382" s="11" t="s">
        <v>1166</v>
      </c>
      <c r="C1382" s="11" t="s">
        <v>692</v>
      </c>
      <c r="D1382" s="11">
        <v>44.23</v>
      </c>
      <c r="E1382" s="7">
        <f>VLOOKUP(A1382, Sheet2!$A$2:$K$8265, 11)</f>
        <v>110.10129999999999</v>
      </c>
      <c r="F1382" s="7">
        <f t="shared" si="16"/>
        <v>5.5287499999999996</v>
      </c>
      <c r="G1382" s="8">
        <v>200000</v>
      </c>
      <c r="H1382" s="9">
        <f t="shared" si="17"/>
        <v>9000000</v>
      </c>
    </row>
    <row r="1383" spans="1:8" ht="14.5">
      <c r="A1383" s="6" t="str">
        <f t="shared" si="15"/>
        <v>Blora 3 Bangkle_PRANTAAN</v>
      </c>
      <c r="B1383" s="11" t="s">
        <v>1166</v>
      </c>
      <c r="C1383" s="11" t="s">
        <v>1227</v>
      </c>
      <c r="D1383" s="11">
        <v>44.23</v>
      </c>
      <c r="E1383" s="7">
        <f>VLOOKUP(A1383, Sheet2!$A$2:$K$8265, 11)</f>
        <v>110.10129999999999</v>
      </c>
      <c r="F1383" s="7">
        <f t="shared" si="16"/>
        <v>5.5287499999999996</v>
      </c>
      <c r="G1383" s="8">
        <v>200000</v>
      </c>
      <c r="H1383" s="9">
        <f t="shared" si="17"/>
        <v>9000000</v>
      </c>
    </row>
    <row r="1384" spans="1:8" ht="14.5">
      <c r="A1384" s="6" t="str">
        <f t="shared" si="15"/>
        <v>Blora 3 Bangkle_PULEDAGEL</v>
      </c>
      <c r="B1384" s="11" t="s">
        <v>1166</v>
      </c>
      <c r="C1384" s="11" t="s">
        <v>1228</v>
      </c>
      <c r="D1384" s="11">
        <v>44.23</v>
      </c>
      <c r="E1384" s="7">
        <f>VLOOKUP(A1384, Sheet2!$A$2:$K$8265, 11)</f>
        <v>110.10129999999999</v>
      </c>
      <c r="F1384" s="7">
        <f t="shared" si="16"/>
        <v>5.5287499999999996</v>
      </c>
      <c r="G1384" s="8">
        <v>200000</v>
      </c>
      <c r="H1384" s="9">
        <f t="shared" si="17"/>
        <v>9000000</v>
      </c>
    </row>
    <row r="1385" spans="1:8" ht="14.5">
      <c r="A1385" s="6" t="str">
        <f t="shared" si="15"/>
        <v>Blora 3 Bangkle_PURWOREJO</v>
      </c>
      <c r="B1385" s="11" t="s">
        <v>1166</v>
      </c>
      <c r="C1385" s="11" t="s">
        <v>477</v>
      </c>
      <c r="D1385" s="11">
        <v>44.23</v>
      </c>
      <c r="E1385" s="7">
        <f>VLOOKUP(A1385, Sheet2!$A$2:$K$8265, 11)</f>
        <v>110.10129999999999</v>
      </c>
      <c r="F1385" s="7">
        <f t="shared" si="16"/>
        <v>5.5287499999999996</v>
      </c>
      <c r="G1385" s="8">
        <v>200000</v>
      </c>
      <c r="H1385" s="9">
        <f t="shared" si="17"/>
        <v>9000000</v>
      </c>
    </row>
    <row r="1386" spans="1:8" ht="14.5">
      <c r="A1386" s="6" t="str">
        <f t="shared" si="15"/>
        <v>Blora 3 Bangkle_PURWOSARI</v>
      </c>
      <c r="B1386" s="11" t="s">
        <v>1166</v>
      </c>
      <c r="C1386" s="11" t="s">
        <v>478</v>
      </c>
      <c r="D1386" s="11">
        <v>44.23</v>
      </c>
      <c r="E1386" s="7">
        <f>VLOOKUP(A1386, Sheet2!$A$2:$K$8265, 11)</f>
        <v>110.10129999999999</v>
      </c>
      <c r="F1386" s="7">
        <f t="shared" si="16"/>
        <v>5.5287499999999996</v>
      </c>
      <c r="G1386" s="8">
        <v>200000</v>
      </c>
      <c r="H1386" s="9">
        <f t="shared" si="17"/>
        <v>9000000</v>
      </c>
    </row>
    <row r="1387" spans="1:8" ht="14.5">
      <c r="A1387" s="6" t="str">
        <f t="shared" si="15"/>
        <v>Blora 3 Bangkle_SALE</v>
      </c>
      <c r="B1387" s="11" t="s">
        <v>1166</v>
      </c>
      <c r="C1387" s="11" t="s">
        <v>1229</v>
      </c>
      <c r="D1387" s="11">
        <v>20.29</v>
      </c>
      <c r="E1387" s="7">
        <f>VLOOKUP(A1387, Sheet2!$A$2:$K$8265, 11)</f>
        <v>110.10129999999999</v>
      </c>
      <c r="F1387" s="7">
        <f t="shared" si="16"/>
        <v>2.5362499999999999</v>
      </c>
      <c r="G1387" s="8">
        <v>200000</v>
      </c>
      <c r="H1387" s="9">
        <f t="shared" si="17"/>
        <v>4200000</v>
      </c>
    </row>
    <row r="1388" spans="1:8" ht="14.5">
      <c r="A1388" s="6" t="str">
        <f t="shared" si="15"/>
        <v>Blora 3 Bangkle_SAMBONGREJO</v>
      </c>
      <c r="B1388" s="11" t="s">
        <v>1166</v>
      </c>
      <c r="C1388" s="11" t="s">
        <v>1230</v>
      </c>
      <c r="D1388" s="11">
        <v>44.23</v>
      </c>
      <c r="E1388" s="7">
        <f>VLOOKUP(A1388, Sheet2!$A$2:$K$8265, 11)</f>
        <v>110.10129999999999</v>
      </c>
      <c r="F1388" s="7">
        <f t="shared" si="16"/>
        <v>5.5287499999999996</v>
      </c>
      <c r="G1388" s="8">
        <v>200000</v>
      </c>
      <c r="H1388" s="9">
        <f t="shared" si="17"/>
        <v>9000000</v>
      </c>
    </row>
    <row r="1389" spans="1:8" ht="14.5">
      <c r="A1389" s="6" t="str">
        <f t="shared" si="15"/>
        <v>Blora 3 Bangkle_SARIREJO</v>
      </c>
      <c r="B1389" s="11" t="s">
        <v>1166</v>
      </c>
      <c r="C1389" s="11" t="s">
        <v>1231</v>
      </c>
      <c r="D1389" s="11">
        <v>44.23</v>
      </c>
      <c r="E1389" s="7">
        <f>VLOOKUP(A1389, Sheet2!$A$2:$K$8265, 11)</f>
        <v>110.10129999999999</v>
      </c>
      <c r="F1389" s="7">
        <f t="shared" si="16"/>
        <v>5.5287499999999996</v>
      </c>
      <c r="G1389" s="8">
        <v>200000</v>
      </c>
      <c r="H1389" s="9">
        <f t="shared" si="17"/>
        <v>9000000</v>
      </c>
    </row>
    <row r="1390" spans="1:8" ht="14.5">
      <c r="A1390" s="6" t="str">
        <f t="shared" si="15"/>
        <v>Blora 3 Bangkle_SEMAMPIR</v>
      </c>
      <c r="B1390" s="11" t="s">
        <v>1166</v>
      </c>
      <c r="C1390" s="11" t="s">
        <v>214</v>
      </c>
      <c r="D1390" s="11">
        <v>44.23</v>
      </c>
      <c r="E1390" s="7">
        <f>VLOOKUP(A1390, Sheet2!$A$2:$K$8265, 11)</f>
        <v>110.10129999999999</v>
      </c>
      <c r="F1390" s="7">
        <f t="shared" si="16"/>
        <v>5.5287499999999996</v>
      </c>
      <c r="G1390" s="8">
        <v>200000</v>
      </c>
      <c r="H1390" s="9">
        <f t="shared" si="17"/>
        <v>9000000</v>
      </c>
    </row>
    <row r="1391" spans="1:8" ht="14.5">
      <c r="A1391" s="6" t="str">
        <f t="shared" si="15"/>
        <v>Blora 3 Bangkle_SEMANGGI</v>
      </c>
      <c r="B1391" s="11" t="s">
        <v>1166</v>
      </c>
      <c r="C1391" s="11" t="s">
        <v>1232</v>
      </c>
      <c r="D1391" s="11">
        <v>44.23</v>
      </c>
      <c r="E1391" s="7">
        <f>VLOOKUP(A1391, Sheet2!$A$2:$K$8265, 11)</f>
        <v>110.10129999999999</v>
      </c>
      <c r="F1391" s="7">
        <f t="shared" si="16"/>
        <v>5.5287499999999996</v>
      </c>
      <c r="G1391" s="8">
        <v>200000</v>
      </c>
      <c r="H1391" s="9">
        <f t="shared" si="17"/>
        <v>9000000</v>
      </c>
    </row>
    <row r="1392" spans="1:8" ht="14.5">
      <c r="A1392" s="6" t="str">
        <f t="shared" si="15"/>
        <v>Blora 3 Bangkle_SEMBONGIN</v>
      </c>
      <c r="B1392" s="11" t="s">
        <v>1166</v>
      </c>
      <c r="C1392" s="11" t="s">
        <v>1233</v>
      </c>
      <c r="D1392" s="11">
        <v>44.23</v>
      </c>
      <c r="E1392" s="7">
        <f>VLOOKUP(A1392, Sheet2!$A$2:$K$8265, 11)</f>
        <v>110.10129999999999</v>
      </c>
      <c r="F1392" s="7">
        <f t="shared" si="16"/>
        <v>5.5287499999999996</v>
      </c>
      <c r="G1392" s="8">
        <v>200000</v>
      </c>
      <c r="H1392" s="9">
        <f t="shared" si="17"/>
        <v>9000000</v>
      </c>
    </row>
    <row r="1393" spans="1:8" ht="14.5">
      <c r="A1393" s="6" t="str">
        <f t="shared" si="15"/>
        <v>Blora 3 Bangkle_SENDANGHARJO</v>
      </c>
      <c r="B1393" s="11" t="s">
        <v>1166</v>
      </c>
      <c r="C1393" s="11" t="s">
        <v>1234</v>
      </c>
      <c r="D1393" s="11">
        <v>44.23</v>
      </c>
      <c r="E1393" s="7">
        <f>VLOOKUP(A1393, Sheet2!$A$2:$K$8265, 11)</f>
        <v>110.10129999999999</v>
      </c>
      <c r="F1393" s="7">
        <f t="shared" si="16"/>
        <v>5.5287499999999996</v>
      </c>
      <c r="G1393" s="8">
        <v>200000</v>
      </c>
      <c r="H1393" s="9">
        <f t="shared" si="17"/>
        <v>9000000</v>
      </c>
    </row>
    <row r="1394" spans="1:8" ht="14.5">
      <c r="A1394" s="6" t="str">
        <f t="shared" si="15"/>
        <v>Blora 3 Bangkle_SENDANGMULYO</v>
      </c>
      <c r="B1394" s="11" t="s">
        <v>1166</v>
      </c>
      <c r="C1394" s="11" t="s">
        <v>720</v>
      </c>
      <c r="D1394" s="11">
        <v>20.29</v>
      </c>
      <c r="E1394" s="7">
        <f>VLOOKUP(A1394, Sheet2!$A$2:$K$8265, 11)</f>
        <v>110.10129999999999</v>
      </c>
      <c r="F1394" s="7">
        <f t="shared" si="16"/>
        <v>2.5362499999999999</v>
      </c>
      <c r="G1394" s="8">
        <v>200000</v>
      </c>
      <c r="H1394" s="9">
        <f t="shared" si="17"/>
        <v>4200000</v>
      </c>
    </row>
    <row r="1395" spans="1:8" ht="14.5">
      <c r="A1395" s="6" t="str">
        <f t="shared" si="15"/>
        <v>Blora 3 Bangkle_SENDANGREJO</v>
      </c>
      <c r="B1395" s="11" t="s">
        <v>1166</v>
      </c>
      <c r="C1395" s="11" t="s">
        <v>721</v>
      </c>
      <c r="D1395" s="11">
        <v>44.23</v>
      </c>
      <c r="E1395" s="7">
        <f>VLOOKUP(A1395, Sheet2!$A$2:$K$8265, 11)</f>
        <v>110.10129999999999</v>
      </c>
      <c r="F1395" s="7">
        <f t="shared" si="16"/>
        <v>5.5287499999999996</v>
      </c>
      <c r="G1395" s="8">
        <v>200000</v>
      </c>
      <c r="H1395" s="9">
        <f t="shared" si="17"/>
        <v>9000000</v>
      </c>
    </row>
    <row r="1396" spans="1:8" ht="14.5">
      <c r="A1396" s="6" t="str">
        <f t="shared" si="15"/>
        <v>Blora 3 Bangkle_SENDANGWUNGU</v>
      </c>
      <c r="B1396" s="11" t="s">
        <v>1166</v>
      </c>
      <c r="C1396" s="11" t="s">
        <v>1235</v>
      </c>
      <c r="D1396" s="11">
        <v>44.23</v>
      </c>
      <c r="E1396" s="7">
        <f>VLOOKUP(A1396, Sheet2!$A$2:$K$8265, 11)</f>
        <v>110.10129999999999</v>
      </c>
      <c r="F1396" s="7">
        <f t="shared" si="16"/>
        <v>5.5287499999999996</v>
      </c>
      <c r="G1396" s="8">
        <v>200000</v>
      </c>
      <c r="H1396" s="9">
        <f t="shared" si="17"/>
        <v>9000000</v>
      </c>
    </row>
    <row r="1397" spans="1:8" ht="14.5">
      <c r="A1397" s="6" t="str">
        <f t="shared" si="15"/>
        <v>Blora 3 Bangkle_SESO</v>
      </c>
      <c r="B1397" s="11" t="s">
        <v>1166</v>
      </c>
      <c r="C1397" s="11" t="s">
        <v>1236</v>
      </c>
      <c r="D1397" s="11">
        <v>44.23</v>
      </c>
      <c r="E1397" s="7">
        <f>VLOOKUP(A1397, Sheet2!$A$2:$K$8265, 11)</f>
        <v>110.10129999999999</v>
      </c>
      <c r="F1397" s="7">
        <f t="shared" si="16"/>
        <v>5.5287499999999996</v>
      </c>
      <c r="G1397" s="8">
        <v>200000</v>
      </c>
      <c r="H1397" s="9">
        <f t="shared" si="17"/>
        <v>9000000</v>
      </c>
    </row>
    <row r="1398" spans="1:8" ht="14.5">
      <c r="A1398" s="6" t="str">
        <f t="shared" si="15"/>
        <v>Blora 3 Bangkle_SIDOMULYO</v>
      </c>
      <c r="B1398" s="11" t="s">
        <v>1166</v>
      </c>
      <c r="C1398" s="11" t="s">
        <v>221</v>
      </c>
      <c r="D1398" s="11">
        <v>44.23</v>
      </c>
      <c r="E1398" s="7">
        <f>VLOOKUP(A1398, Sheet2!$A$2:$K$8265, 11)</f>
        <v>110.10129999999999</v>
      </c>
      <c r="F1398" s="7">
        <f t="shared" si="16"/>
        <v>5.5287499999999996</v>
      </c>
      <c r="G1398" s="8">
        <v>200000</v>
      </c>
      <c r="H1398" s="9">
        <f t="shared" si="17"/>
        <v>9000000</v>
      </c>
    </row>
    <row r="1399" spans="1:8" ht="14.5">
      <c r="A1399" s="6" t="str">
        <f t="shared" si="15"/>
        <v>Blora 3 Bangkle_SINGONEGORO</v>
      </c>
      <c r="B1399" s="11" t="s">
        <v>1166</v>
      </c>
      <c r="C1399" s="11" t="s">
        <v>1237</v>
      </c>
      <c r="D1399" s="11">
        <v>44.23</v>
      </c>
      <c r="E1399" s="7">
        <f>VLOOKUP(A1399, Sheet2!$A$2:$K$8265, 11)</f>
        <v>110.10129999999999</v>
      </c>
      <c r="F1399" s="7">
        <f t="shared" si="16"/>
        <v>5.5287499999999996</v>
      </c>
      <c r="G1399" s="8">
        <v>200000</v>
      </c>
      <c r="H1399" s="9">
        <f t="shared" si="17"/>
        <v>9000000</v>
      </c>
    </row>
    <row r="1400" spans="1:8" ht="14.5">
      <c r="A1400" s="6" t="str">
        <f t="shared" si="15"/>
        <v>Blora 3 Bangkle_SITIREJO</v>
      </c>
      <c r="B1400" s="11" t="s">
        <v>1166</v>
      </c>
      <c r="C1400" s="11" t="s">
        <v>1238</v>
      </c>
      <c r="D1400" s="11">
        <v>44.23</v>
      </c>
      <c r="E1400" s="7">
        <f>VLOOKUP(A1400, Sheet2!$A$2:$K$8265, 11)</f>
        <v>110.10129999999999</v>
      </c>
      <c r="F1400" s="7">
        <f t="shared" si="16"/>
        <v>5.5287499999999996</v>
      </c>
      <c r="G1400" s="8">
        <v>200000</v>
      </c>
      <c r="H1400" s="9">
        <f t="shared" si="17"/>
        <v>9000000</v>
      </c>
    </row>
    <row r="1401" spans="1:8" ht="14.5">
      <c r="A1401" s="6" t="str">
        <f t="shared" si="15"/>
        <v>Blora 3 Bangkle_SOKO</v>
      </c>
      <c r="B1401" s="11" t="s">
        <v>1166</v>
      </c>
      <c r="C1401" s="11" t="s">
        <v>1239</v>
      </c>
      <c r="D1401" s="11">
        <v>44.23</v>
      </c>
      <c r="E1401" s="7">
        <f>VLOOKUP(A1401, Sheet2!$A$2:$K$8265, 11)</f>
        <v>110.10129999999999</v>
      </c>
      <c r="F1401" s="7">
        <f t="shared" si="16"/>
        <v>5.5287499999999996</v>
      </c>
      <c r="G1401" s="8">
        <v>200000</v>
      </c>
      <c r="H1401" s="9">
        <f t="shared" si="17"/>
        <v>9000000</v>
      </c>
    </row>
    <row r="1402" spans="1:8" ht="14.5">
      <c r="A1402" s="6" t="str">
        <f t="shared" si="15"/>
        <v>Blora 3 Bangkle_SONOREJO</v>
      </c>
      <c r="B1402" s="11" t="s">
        <v>1166</v>
      </c>
      <c r="C1402" s="11" t="s">
        <v>1240</v>
      </c>
      <c r="D1402" s="11">
        <v>44.23</v>
      </c>
      <c r="E1402" s="7">
        <f>VLOOKUP(A1402, Sheet2!$A$2:$K$8265, 11)</f>
        <v>110.10129999999999</v>
      </c>
      <c r="F1402" s="7">
        <f t="shared" si="16"/>
        <v>5.5287499999999996</v>
      </c>
      <c r="G1402" s="8">
        <v>200000</v>
      </c>
      <c r="H1402" s="9">
        <f t="shared" si="17"/>
        <v>9000000</v>
      </c>
    </row>
    <row r="1403" spans="1:8" ht="14.5">
      <c r="A1403" s="6" t="str">
        <f t="shared" si="15"/>
        <v>Blora 3 Bangkle_SUKOREJO</v>
      </c>
      <c r="B1403" s="11" t="s">
        <v>1166</v>
      </c>
      <c r="C1403" s="11" t="s">
        <v>503</v>
      </c>
      <c r="D1403" s="11">
        <v>44.23</v>
      </c>
      <c r="E1403" s="7">
        <f>VLOOKUP(A1403, Sheet2!$A$2:$K$8265, 11)</f>
        <v>110.10129999999999</v>
      </c>
      <c r="F1403" s="7">
        <f t="shared" si="16"/>
        <v>5.5287499999999996</v>
      </c>
      <c r="G1403" s="8">
        <v>200000</v>
      </c>
      <c r="H1403" s="9">
        <f t="shared" si="17"/>
        <v>9000000</v>
      </c>
    </row>
    <row r="1404" spans="1:8" ht="14.5">
      <c r="A1404" s="6" t="str">
        <f t="shared" si="15"/>
        <v>Blora 3 Bangkle_SUMBERAGUNG</v>
      </c>
      <c r="B1404" s="11" t="s">
        <v>1166</v>
      </c>
      <c r="C1404" s="11" t="s">
        <v>504</v>
      </c>
      <c r="D1404" s="11">
        <v>44.23</v>
      </c>
      <c r="E1404" s="7">
        <f>VLOOKUP(A1404, Sheet2!$A$2:$K$8265, 11)</f>
        <v>110.10129999999999</v>
      </c>
      <c r="F1404" s="7">
        <f t="shared" si="16"/>
        <v>5.5287499999999996</v>
      </c>
      <c r="G1404" s="8">
        <v>200000</v>
      </c>
      <c r="H1404" s="9">
        <f t="shared" si="17"/>
        <v>9000000</v>
      </c>
    </row>
    <row r="1405" spans="1:8" ht="14.5">
      <c r="A1405" s="6" t="str">
        <f t="shared" si="15"/>
        <v>Blora 3 Bangkle_SUMURBOTO</v>
      </c>
      <c r="B1405" s="11" t="s">
        <v>1166</v>
      </c>
      <c r="C1405" s="11" t="s">
        <v>1241</v>
      </c>
      <c r="D1405" s="11">
        <v>44.23</v>
      </c>
      <c r="E1405" s="7">
        <f>VLOOKUP(A1405, Sheet2!$A$2:$K$8265, 11)</f>
        <v>110.10129999999999</v>
      </c>
      <c r="F1405" s="7">
        <f t="shared" si="16"/>
        <v>5.5287499999999996</v>
      </c>
      <c r="G1405" s="8">
        <v>200000</v>
      </c>
      <c r="H1405" s="9">
        <f t="shared" si="17"/>
        <v>9000000</v>
      </c>
    </row>
    <row r="1406" spans="1:8" ht="14.5">
      <c r="A1406" s="6" t="str">
        <f t="shared" si="15"/>
        <v>Blora 3 Bangkle_SUNTRI</v>
      </c>
      <c r="B1406" s="11" t="s">
        <v>1166</v>
      </c>
      <c r="C1406" s="11" t="s">
        <v>1242</v>
      </c>
      <c r="D1406" s="11">
        <v>20.29</v>
      </c>
      <c r="E1406" s="7">
        <f>VLOOKUP(A1406, Sheet2!$A$2:$K$8265, 11)</f>
        <v>110.10129999999999</v>
      </c>
      <c r="F1406" s="7">
        <f t="shared" si="16"/>
        <v>2.5362499999999999</v>
      </c>
      <c r="G1406" s="8">
        <v>200000</v>
      </c>
      <c r="H1406" s="9">
        <f t="shared" si="17"/>
        <v>4200000</v>
      </c>
    </row>
    <row r="1407" spans="1:8" ht="14.5">
      <c r="A1407" s="6" t="str">
        <f t="shared" si="15"/>
        <v>Blora 3 Bangkle_TAHUNAN</v>
      </c>
      <c r="B1407" s="11" t="s">
        <v>1166</v>
      </c>
      <c r="C1407" s="11" t="s">
        <v>1243</v>
      </c>
      <c r="D1407" s="11">
        <v>20.29</v>
      </c>
      <c r="E1407" s="7">
        <f>VLOOKUP(A1407, Sheet2!$A$2:$K$8265, 11)</f>
        <v>110.10129999999999</v>
      </c>
      <c r="F1407" s="7">
        <f t="shared" si="16"/>
        <v>2.5362499999999999</v>
      </c>
      <c r="G1407" s="8">
        <v>200000</v>
      </c>
      <c r="H1407" s="9">
        <f t="shared" si="17"/>
        <v>4200000</v>
      </c>
    </row>
    <row r="1408" spans="1:8" ht="14.5">
      <c r="A1408" s="6" t="str">
        <f t="shared" si="15"/>
        <v>Blora 3 Bangkle_TAMANREJO</v>
      </c>
      <c r="B1408" s="11" t="s">
        <v>1166</v>
      </c>
      <c r="C1408" s="11" t="s">
        <v>1146</v>
      </c>
      <c r="D1408" s="11">
        <v>44.23</v>
      </c>
      <c r="E1408" s="7">
        <f>VLOOKUP(A1408, Sheet2!$A$2:$K$8265, 11)</f>
        <v>110.10129999999999</v>
      </c>
      <c r="F1408" s="7">
        <f t="shared" si="16"/>
        <v>5.5287499999999996</v>
      </c>
      <c r="G1408" s="8">
        <v>200000</v>
      </c>
      <c r="H1408" s="9">
        <f t="shared" si="17"/>
        <v>9000000</v>
      </c>
    </row>
    <row r="1409" spans="1:8" ht="14.5">
      <c r="A1409" s="6" t="str">
        <f t="shared" si="15"/>
        <v>Blora 3 Bangkle_TAMBAHREJO</v>
      </c>
      <c r="B1409" s="11" t="s">
        <v>1166</v>
      </c>
      <c r="C1409" s="11" t="s">
        <v>235</v>
      </c>
      <c r="D1409" s="11">
        <v>44.23</v>
      </c>
      <c r="E1409" s="7">
        <f>VLOOKUP(A1409, Sheet2!$A$2:$K$8265, 11)</f>
        <v>110.10129999999999</v>
      </c>
      <c r="F1409" s="7">
        <f t="shared" si="16"/>
        <v>5.5287499999999996</v>
      </c>
      <c r="G1409" s="8">
        <v>200000</v>
      </c>
      <c r="H1409" s="9">
        <f t="shared" si="17"/>
        <v>9000000</v>
      </c>
    </row>
    <row r="1410" spans="1:8" ht="14.5">
      <c r="A1410" s="6" t="str">
        <f t="shared" si="15"/>
        <v>Blora 3 Bangkle_TAMBAKSARI</v>
      </c>
      <c r="B1410" s="11" t="s">
        <v>1166</v>
      </c>
      <c r="C1410" s="11" t="s">
        <v>513</v>
      </c>
      <c r="D1410" s="11">
        <v>44.23</v>
      </c>
      <c r="E1410" s="7">
        <f>VLOOKUP(A1410, Sheet2!$A$2:$K$8265, 11)</f>
        <v>110.10129999999999</v>
      </c>
      <c r="F1410" s="7">
        <f t="shared" si="16"/>
        <v>5.5287499999999996</v>
      </c>
      <c r="G1410" s="8">
        <v>200000</v>
      </c>
      <c r="H1410" s="9">
        <f t="shared" si="17"/>
        <v>9000000</v>
      </c>
    </row>
    <row r="1411" spans="1:8" ht="14.5">
      <c r="A1411" s="6" t="str">
        <f t="shared" si="15"/>
        <v>Blora 3 Bangkle_TEMPELLEMAHBANG</v>
      </c>
      <c r="B1411" s="11" t="s">
        <v>1166</v>
      </c>
      <c r="C1411" s="11" t="s">
        <v>1244</v>
      </c>
      <c r="D1411" s="11">
        <v>44.23</v>
      </c>
      <c r="E1411" s="7">
        <f>VLOOKUP(A1411, Sheet2!$A$2:$K$8265, 11)</f>
        <v>110.10129999999999</v>
      </c>
      <c r="F1411" s="7">
        <f t="shared" si="16"/>
        <v>5.5287499999999996</v>
      </c>
      <c r="G1411" s="8">
        <v>200000</v>
      </c>
      <c r="H1411" s="9">
        <f t="shared" si="17"/>
        <v>9000000</v>
      </c>
    </row>
    <row r="1412" spans="1:8" ht="14.5">
      <c r="A1412" s="6" t="str">
        <f t="shared" si="15"/>
        <v>Blora 3 Bangkle_TEMPURAN</v>
      </c>
      <c r="B1412" s="11" t="s">
        <v>1166</v>
      </c>
      <c r="C1412" s="11" t="s">
        <v>1245</v>
      </c>
      <c r="D1412" s="11">
        <v>44.23</v>
      </c>
      <c r="E1412" s="7">
        <f>VLOOKUP(A1412, Sheet2!$A$2:$K$8265, 11)</f>
        <v>110.10129999999999</v>
      </c>
      <c r="F1412" s="7">
        <f t="shared" si="16"/>
        <v>5.5287499999999996</v>
      </c>
      <c r="G1412" s="8">
        <v>200000</v>
      </c>
      <c r="H1412" s="9">
        <f t="shared" si="17"/>
        <v>9000000</v>
      </c>
    </row>
    <row r="1413" spans="1:8" ht="14.5">
      <c r="A1413" s="6" t="str">
        <f t="shared" si="15"/>
        <v>Blora 3 Bangkle_TEMPUREJO</v>
      </c>
      <c r="B1413" s="11" t="s">
        <v>1166</v>
      </c>
      <c r="C1413" s="11" t="s">
        <v>1246</v>
      </c>
      <c r="D1413" s="11">
        <v>44.23</v>
      </c>
      <c r="E1413" s="7">
        <f>VLOOKUP(A1413, Sheet2!$A$2:$K$8265, 11)</f>
        <v>110.10129999999999</v>
      </c>
      <c r="F1413" s="7">
        <f t="shared" si="16"/>
        <v>5.5287499999999996</v>
      </c>
      <c r="G1413" s="8">
        <v>200000</v>
      </c>
      <c r="H1413" s="9">
        <f t="shared" si="17"/>
        <v>9000000</v>
      </c>
    </row>
    <row r="1414" spans="1:8" ht="14.5">
      <c r="A1414" s="6" t="str">
        <f t="shared" si="15"/>
        <v>Blora 3 Bangkle_TEMPUREJO</v>
      </c>
      <c r="B1414" s="11" t="s">
        <v>1166</v>
      </c>
      <c r="C1414" s="11" t="s">
        <v>1246</v>
      </c>
      <c r="D1414" s="11">
        <v>44.23</v>
      </c>
      <c r="E1414" s="7">
        <f>VLOOKUP(A1414, Sheet2!$A$2:$K$8265, 11)</f>
        <v>110.10129999999999</v>
      </c>
      <c r="F1414" s="7">
        <f t="shared" si="16"/>
        <v>5.5287499999999996</v>
      </c>
      <c r="G1414" s="8">
        <v>200000</v>
      </c>
      <c r="H1414" s="9">
        <f t="shared" si="17"/>
        <v>9000000</v>
      </c>
    </row>
    <row r="1415" spans="1:8" ht="14.5">
      <c r="A1415" s="6" t="str">
        <f t="shared" si="15"/>
        <v>Blora 3 Bangkle_TEMUREJO</v>
      </c>
      <c r="B1415" s="11" t="s">
        <v>1166</v>
      </c>
      <c r="C1415" s="11" t="s">
        <v>843</v>
      </c>
      <c r="D1415" s="11">
        <v>44.23</v>
      </c>
      <c r="E1415" s="7">
        <f>VLOOKUP(A1415, Sheet2!$A$2:$K$8265, 11)</f>
        <v>110.10129999999999</v>
      </c>
      <c r="F1415" s="7">
        <f t="shared" si="16"/>
        <v>5.5287499999999996</v>
      </c>
      <c r="G1415" s="8">
        <v>200000</v>
      </c>
      <c r="H1415" s="9">
        <f t="shared" si="17"/>
        <v>9000000</v>
      </c>
    </row>
    <row r="1416" spans="1:8" ht="14.5">
      <c r="A1416" s="6" t="str">
        <f t="shared" si="15"/>
        <v>Blora 3 Bangkle_TIMBRANGAN</v>
      </c>
      <c r="B1416" s="11" t="s">
        <v>1166</v>
      </c>
      <c r="C1416" s="11" t="s">
        <v>1247</v>
      </c>
      <c r="D1416" s="11">
        <v>20.29</v>
      </c>
      <c r="E1416" s="7">
        <f>VLOOKUP(A1416, Sheet2!$A$2:$K$8265, 11)</f>
        <v>110.10129999999999</v>
      </c>
      <c r="F1416" s="7">
        <f t="shared" si="16"/>
        <v>2.5362499999999999</v>
      </c>
      <c r="G1416" s="8">
        <v>200000</v>
      </c>
      <c r="H1416" s="9">
        <f t="shared" si="17"/>
        <v>4200000</v>
      </c>
    </row>
    <row r="1417" spans="1:8" ht="14.5">
      <c r="A1417" s="6" t="str">
        <f t="shared" si="15"/>
        <v>Blora 3 Bangkle_TUNJUNGAN</v>
      </c>
      <c r="B1417" s="11" t="s">
        <v>1166</v>
      </c>
      <c r="C1417" s="11" t="s">
        <v>1248</v>
      </c>
      <c r="D1417" s="11">
        <v>44.23</v>
      </c>
      <c r="E1417" s="7">
        <f>VLOOKUP(A1417, Sheet2!$A$2:$K$8265, 11)</f>
        <v>110.10129999999999</v>
      </c>
      <c r="F1417" s="7">
        <f t="shared" si="16"/>
        <v>5.5287499999999996</v>
      </c>
      <c r="G1417" s="8">
        <v>200000</v>
      </c>
      <c r="H1417" s="9">
        <f t="shared" si="17"/>
        <v>9000000</v>
      </c>
    </row>
    <row r="1418" spans="1:8" ht="14.5">
      <c r="A1418" s="6" t="str">
        <f t="shared" si="15"/>
        <v>Blora 3 Bangkle_TURIREJO</v>
      </c>
      <c r="B1418" s="11" t="s">
        <v>1166</v>
      </c>
      <c r="C1418" s="11" t="s">
        <v>1249</v>
      </c>
      <c r="D1418" s="11">
        <v>44.23</v>
      </c>
      <c r="E1418" s="7">
        <f>VLOOKUP(A1418, Sheet2!$A$2:$K$8265, 11)</f>
        <v>110.10129999999999</v>
      </c>
      <c r="F1418" s="7">
        <f t="shared" si="16"/>
        <v>5.5287499999999996</v>
      </c>
      <c r="G1418" s="8">
        <v>200000</v>
      </c>
      <c r="H1418" s="9">
        <f t="shared" si="17"/>
        <v>9000000</v>
      </c>
    </row>
    <row r="1419" spans="1:8" ht="14.5">
      <c r="A1419" s="6" t="str">
        <f t="shared" si="15"/>
        <v>Blora 3 Bangkle_TUTUP</v>
      </c>
      <c r="B1419" s="11" t="s">
        <v>1166</v>
      </c>
      <c r="C1419" s="11" t="s">
        <v>1250</v>
      </c>
      <c r="D1419" s="11">
        <v>44.23</v>
      </c>
      <c r="E1419" s="7">
        <f>VLOOKUP(A1419, Sheet2!$A$2:$K$8265, 11)</f>
        <v>110.10129999999999</v>
      </c>
      <c r="F1419" s="7">
        <f t="shared" si="16"/>
        <v>5.5287499999999996</v>
      </c>
      <c r="G1419" s="8">
        <v>200000</v>
      </c>
      <c r="H1419" s="9">
        <f t="shared" si="17"/>
        <v>9000000</v>
      </c>
    </row>
    <row r="1420" spans="1:8" ht="14.5">
      <c r="A1420" s="6" t="str">
        <f t="shared" si="15"/>
        <v>Blora 3 Bangkle_WARU</v>
      </c>
      <c r="B1420" s="11" t="s">
        <v>1166</v>
      </c>
      <c r="C1420" s="11" t="s">
        <v>765</v>
      </c>
      <c r="D1420" s="11">
        <v>44.23</v>
      </c>
      <c r="E1420" s="7">
        <f>VLOOKUP(A1420, Sheet2!$A$2:$K$8265, 11)</f>
        <v>110.10129999999999</v>
      </c>
      <c r="F1420" s="7">
        <f t="shared" si="16"/>
        <v>5.5287499999999996</v>
      </c>
      <c r="G1420" s="8">
        <v>200000</v>
      </c>
      <c r="H1420" s="9">
        <f t="shared" si="17"/>
        <v>9000000</v>
      </c>
    </row>
    <row r="1421" spans="1:8" ht="14.5">
      <c r="A1421" s="6" t="str">
        <f t="shared" si="15"/>
        <v>Blora 3 Bangkle_WONOKERTO</v>
      </c>
      <c r="B1421" s="11" t="s">
        <v>1166</v>
      </c>
      <c r="C1421" s="11" t="s">
        <v>254</v>
      </c>
      <c r="D1421" s="11">
        <v>20.29</v>
      </c>
      <c r="E1421" s="7">
        <f>VLOOKUP(A1421, Sheet2!$A$2:$K$8265, 11)</f>
        <v>110.10129999999999</v>
      </c>
      <c r="F1421" s="7">
        <f t="shared" si="16"/>
        <v>2.5362499999999999</v>
      </c>
      <c r="G1421" s="8">
        <v>200000</v>
      </c>
      <c r="H1421" s="9">
        <f t="shared" si="17"/>
        <v>4200000</v>
      </c>
    </row>
    <row r="1422" spans="1:8" ht="14.5">
      <c r="A1422" s="6" t="str">
        <f t="shared" si="15"/>
        <v>Blora 4 Ngawen_BACEM</v>
      </c>
      <c r="B1422" s="11" t="s">
        <v>1251</v>
      </c>
      <c r="C1422" s="11" t="s">
        <v>1169</v>
      </c>
      <c r="D1422" s="11">
        <v>44.23</v>
      </c>
      <c r="E1422" s="7">
        <f>VLOOKUP(A1422, Sheet2!$A$2:$K$8265, 11)</f>
        <v>110.10129999999999</v>
      </c>
      <c r="F1422" s="7">
        <f t="shared" si="16"/>
        <v>5.5287499999999996</v>
      </c>
      <c r="G1422" s="8">
        <v>200000</v>
      </c>
      <c r="H1422" s="9">
        <f t="shared" si="17"/>
        <v>9000000</v>
      </c>
    </row>
    <row r="1423" spans="1:8" ht="14.5">
      <c r="A1423" s="6" t="str">
        <f t="shared" si="15"/>
        <v>Blora 4 Ngawen_BAKAH</v>
      </c>
      <c r="B1423" s="11" t="s">
        <v>1251</v>
      </c>
      <c r="C1423" s="11" t="s">
        <v>1252</v>
      </c>
      <c r="D1423" s="11">
        <v>44.23</v>
      </c>
      <c r="E1423" s="7">
        <f>VLOOKUP(A1423, Sheet2!$A$2:$K$8265, 11)</f>
        <v>110.10129999999999</v>
      </c>
      <c r="F1423" s="7">
        <f t="shared" si="16"/>
        <v>5.5287499999999996</v>
      </c>
      <c r="G1423" s="8">
        <v>200000</v>
      </c>
      <c r="H1423" s="9">
        <f t="shared" si="17"/>
        <v>9000000</v>
      </c>
    </row>
    <row r="1424" spans="1:8" ht="14.5">
      <c r="A1424" s="6" t="str">
        <f t="shared" si="15"/>
        <v>Blora 4 Ngawen_BALONG</v>
      </c>
      <c r="B1424" s="11" t="s">
        <v>1251</v>
      </c>
      <c r="C1424" s="11" t="s">
        <v>1170</v>
      </c>
      <c r="D1424" s="11">
        <v>44.23</v>
      </c>
      <c r="E1424" s="7">
        <f>VLOOKUP(A1424, Sheet2!$A$2:$K$8265, 11)</f>
        <v>110.10129999999999</v>
      </c>
      <c r="F1424" s="7">
        <f t="shared" si="16"/>
        <v>5.5287499999999996</v>
      </c>
      <c r="G1424" s="8">
        <v>200000</v>
      </c>
      <c r="H1424" s="9">
        <f t="shared" si="17"/>
        <v>9000000</v>
      </c>
    </row>
    <row r="1425" spans="1:8" ht="14.5">
      <c r="A1425" s="6" t="str">
        <f t="shared" si="15"/>
        <v>Blora 4 Ngawen_BALONGREJO</v>
      </c>
      <c r="B1425" s="11" t="s">
        <v>1251</v>
      </c>
      <c r="C1425" s="11" t="s">
        <v>1253</v>
      </c>
      <c r="D1425" s="11">
        <v>44.23</v>
      </c>
      <c r="E1425" s="7">
        <f>VLOOKUP(A1425, Sheet2!$A$2:$K$8265, 11)</f>
        <v>110.10129999999999</v>
      </c>
      <c r="F1425" s="7">
        <f t="shared" si="16"/>
        <v>5.5287499999999996</v>
      </c>
      <c r="G1425" s="8">
        <v>200000</v>
      </c>
      <c r="H1425" s="9">
        <f t="shared" si="17"/>
        <v>9000000</v>
      </c>
    </row>
    <row r="1426" spans="1:8" ht="14.5">
      <c r="A1426" s="6" t="str">
        <f t="shared" si="15"/>
        <v>Blora 4 Ngawen_BALONGSARI</v>
      </c>
      <c r="B1426" s="11" t="s">
        <v>1251</v>
      </c>
      <c r="C1426" s="11" t="s">
        <v>1254</v>
      </c>
      <c r="D1426" s="11">
        <v>44.23</v>
      </c>
      <c r="E1426" s="7">
        <f>VLOOKUP(A1426, Sheet2!$A$2:$K$8265, 11)</f>
        <v>110.10129999999999</v>
      </c>
      <c r="F1426" s="7">
        <f t="shared" si="16"/>
        <v>5.5287499999999996</v>
      </c>
      <c r="G1426" s="8">
        <v>200000</v>
      </c>
      <c r="H1426" s="9">
        <f t="shared" si="17"/>
        <v>9000000</v>
      </c>
    </row>
    <row r="1427" spans="1:8" ht="14.5">
      <c r="A1427" s="6" t="str">
        <f t="shared" si="15"/>
        <v>Blora 4 Ngawen_BANDUNGROJO</v>
      </c>
      <c r="B1427" s="11" t="s">
        <v>1251</v>
      </c>
      <c r="C1427" s="11" t="s">
        <v>1255</v>
      </c>
      <c r="D1427" s="11">
        <v>44.23</v>
      </c>
      <c r="E1427" s="7">
        <f>VLOOKUP(A1427, Sheet2!$A$2:$K$8265, 11)</f>
        <v>110.10129999999999</v>
      </c>
      <c r="F1427" s="7">
        <f t="shared" si="16"/>
        <v>5.5287499999999996</v>
      </c>
      <c r="G1427" s="8">
        <v>200000</v>
      </c>
      <c r="H1427" s="9">
        <f t="shared" si="17"/>
        <v>9000000</v>
      </c>
    </row>
    <row r="1428" spans="1:8" ht="14.5">
      <c r="A1428" s="6" t="str">
        <f t="shared" si="15"/>
        <v>Blora 4 Ngawen_BANDUNGSARI</v>
      </c>
      <c r="B1428" s="11" t="s">
        <v>1251</v>
      </c>
      <c r="C1428" s="11" t="s">
        <v>1256</v>
      </c>
      <c r="D1428" s="11">
        <v>53.45</v>
      </c>
      <c r="E1428" s="7">
        <f>VLOOKUP(A1428, Sheet2!$A$2:$K$8265, 11)</f>
        <v>110.10129999999999</v>
      </c>
      <c r="F1428" s="7">
        <f t="shared" si="16"/>
        <v>6.6812500000000004</v>
      </c>
      <c r="G1428" s="8">
        <v>200000</v>
      </c>
      <c r="H1428" s="9">
        <f t="shared" si="17"/>
        <v>10800000</v>
      </c>
    </row>
    <row r="1429" spans="1:8" ht="14.5">
      <c r="A1429" s="6" t="str">
        <f t="shared" si="15"/>
        <v>Blora 4 Ngawen_BANJARDOWO</v>
      </c>
      <c r="B1429" s="11" t="s">
        <v>1251</v>
      </c>
      <c r="C1429" s="11" t="s">
        <v>1257</v>
      </c>
      <c r="D1429" s="11">
        <v>53.45</v>
      </c>
      <c r="E1429" s="7">
        <f>VLOOKUP(A1429, Sheet2!$A$2:$K$8265, 11)</f>
        <v>110.10129999999999</v>
      </c>
      <c r="F1429" s="7">
        <f t="shared" si="16"/>
        <v>6.6812500000000004</v>
      </c>
      <c r="G1429" s="8">
        <v>200000</v>
      </c>
      <c r="H1429" s="9">
        <f t="shared" si="17"/>
        <v>10800000</v>
      </c>
    </row>
    <row r="1430" spans="1:8" ht="14.5">
      <c r="A1430" s="6" t="str">
        <f t="shared" si="15"/>
        <v>Blora 4 Ngawen_BANJAREJO</v>
      </c>
      <c r="B1430" s="11" t="s">
        <v>1251</v>
      </c>
      <c r="C1430" s="11" t="s">
        <v>1258</v>
      </c>
      <c r="D1430" s="11">
        <v>53.45</v>
      </c>
      <c r="E1430" s="7">
        <f>VLOOKUP(A1430, Sheet2!$A$2:$K$8265, 11)</f>
        <v>110.10129999999999</v>
      </c>
      <c r="F1430" s="7">
        <f t="shared" si="16"/>
        <v>6.6812500000000004</v>
      </c>
      <c r="G1430" s="8">
        <v>200000</v>
      </c>
      <c r="H1430" s="9">
        <f t="shared" si="17"/>
        <v>10800000</v>
      </c>
    </row>
    <row r="1431" spans="1:8" ht="14.5">
      <c r="A1431" s="6" t="str">
        <f t="shared" si="15"/>
        <v>Blora 4 Ngawen_BEDINGIN</v>
      </c>
      <c r="B1431" s="11" t="s">
        <v>1251</v>
      </c>
      <c r="C1431" s="11" t="s">
        <v>1259</v>
      </c>
      <c r="D1431" s="11">
        <v>44.23</v>
      </c>
      <c r="E1431" s="7">
        <f>VLOOKUP(A1431, Sheet2!$A$2:$K$8265, 11)</f>
        <v>110.10129999999999</v>
      </c>
      <c r="F1431" s="7">
        <f t="shared" si="16"/>
        <v>5.5287499999999996</v>
      </c>
      <c r="G1431" s="8">
        <v>200000</v>
      </c>
      <c r="H1431" s="9">
        <f t="shared" si="17"/>
        <v>9000000</v>
      </c>
    </row>
    <row r="1432" spans="1:8" ht="14.5">
      <c r="A1432" s="6" t="str">
        <f t="shared" si="15"/>
        <v>Blora 4 Ngawen_BEGANJING</v>
      </c>
      <c r="B1432" s="11" t="s">
        <v>1251</v>
      </c>
      <c r="C1432" s="11" t="s">
        <v>1260</v>
      </c>
      <c r="D1432" s="11">
        <v>44.23</v>
      </c>
      <c r="E1432" s="7">
        <f>VLOOKUP(A1432, Sheet2!$A$2:$K$8265, 11)</f>
        <v>110.10129999999999</v>
      </c>
      <c r="F1432" s="7">
        <f t="shared" si="16"/>
        <v>5.5287499999999996</v>
      </c>
      <c r="G1432" s="8">
        <v>200000</v>
      </c>
      <c r="H1432" s="9">
        <f t="shared" si="17"/>
        <v>9000000</v>
      </c>
    </row>
    <row r="1433" spans="1:8" ht="14.5">
      <c r="A1433" s="6" t="str">
        <f t="shared" si="15"/>
        <v>Blora 4 Ngawen_BEJIREJO</v>
      </c>
      <c r="B1433" s="11" t="s">
        <v>1251</v>
      </c>
      <c r="C1433" s="11" t="s">
        <v>1261</v>
      </c>
      <c r="D1433" s="11">
        <v>44.23</v>
      </c>
      <c r="E1433" s="7">
        <f>VLOOKUP(A1433, Sheet2!$A$2:$K$8265, 11)</f>
        <v>110.10129999999999</v>
      </c>
      <c r="F1433" s="7">
        <f t="shared" si="16"/>
        <v>5.5287499999999996</v>
      </c>
      <c r="G1433" s="8">
        <v>200000</v>
      </c>
      <c r="H1433" s="9">
        <f t="shared" si="17"/>
        <v>9000000</v>
      </c>
    </row>
    <row r="1434" spans="1:8" ht="14.5">
      <c r="A1434" s="6" t="str">
        <f t="shared" si="15"/>
        <v>Blora 4 Ngawen_BEKUTUK</v>
      </c>
      <c r="B1434" s="11" t="s">
        <v>1251</v>
      </c>
      <c r="C1434" s="11" t="s">
        <v>1262</v>
      </c>
      <c r="D1434" s="11">
        <v>44.23</v>
      </c>
      <c r="E1434" s="7">
        <f>VLOOKUP(A1434, Sheet2!$A$2:$K$8265, 11)</f>
        <v>110.10129999999999</v>
      </c>
      <c r="F1434" s="7">
        <f t="shared" si="16"/>
        <v>5.5287499999999996</v>
      </c>
      <c r="G1434" s="8">
        <v>200000</v>
      </c>
      <c r="H1434" s="9">
        <f t="shared" si="17"/>
        <v>9000000</v>
      </c>
    </row>
    <row r="1435" spans="1:8" ht="14.5">
      <c r="A1435" s="6" t="str">
        <f t="shared" si="15"/>
        <v>Blora 4 Ngawen_BELOR</v>
      </c>
      <c r="B1435" s="11" t="s">
        <v>1251</v>
      </c>
      <c r="C1435" s="11" t="s">
        <v>1263</v>
      </c>
      <c r="D1435" s="11">
        <v>53.45</v>
      </c>
      <c r="E1435" s="7">
        <f>VLOOKUP(A1435, Sheet2!$A$2:$K$8265, 11)</f>
        <v>110.10129999999999</v>
      </c>
      <c r="F1435" s="7">
        <f t="shared" si="16"/>
        <v>6.6812500000000004</v>
      </c>
      <c r="G1435" s="8">
        <v>200000</v>
      </c>
      <c r="H1435" s="9">
        <f t="shared" si="17"/>
        <v>10800000</v>
      </c>
    </row>
    <row r="1436" spans="1:8" ht="14.5">
      <c r="A1436" s="6" t="str">
        <f t="shared" si="15"/>
        <v>Blora 4 Ngawen_BENDOHARJO</v>
      </c>
      <c r="B1436" s="11" t="s">
        <v>1251</v>
      </c>
      <c r="C1436" s="11" t="s">
        <v>1264</v>
      </c>
      <c r="D1436" s="11">
        <v>53.45</v>
      </c>
      <c r="E1436" s="7">
        <f>VLOOKUP(A1436, Sheet2!$A$2:$K$8265, 11)</f>
        <v>110.10129999999999</v>
      </c>
      <c r="F1436" s="7">
        <f t="shared" si="16"/>
        <v>6.6812500000000004</v>
      </c>
      <c r="G1436" s="8">
        <v>200000</v>
      </c>
      <c r="H1436" s="9">
        <f t="shared" si="17"/>
        <v>10800000</v>
      </c>
    </row>
    <row r="1437" spans="1:8" ht="14.5">
      <c r="A1437" s="6" t="str">
        <f t="shared" si="15"/>
        <v>Blora 4 Ngawen_BERBAK</v>
      </c>
      <c r="B1437" s="11" t="s">
        <v>1251</v>
      </c>
      <c r="C1437" s="11" t="s">
        <v>1265</v>
      </c>
      <c r="D1437" s="11">
        <v>44.23</v>
      </c>
      <c r="E1437" s="7">
        <f>VLOOKUP(A1437, Sheet2!$A$2:$K$8265, 11)</f>
        <v>110.10129999999999</v>
      </c>
      <c r="F1437" s="7">
        <f t="shared" si="16"/>
        <v>5.5287499999999996</v>
      </c>
      <c r="G1437" s="8">
        <v>200000</v>
      </c>
      <c r="H1437" s="9">
        <f t="shared" si="17"/>
        <v>9000000</v>
      </c>
    </row>
    <row r="1438" spans="1:8" ht="14.5">
      <c r="A1438" s="6" t="str">
        <f t="shared" si="15"/>
        <v>Blora 4 Ngawen_BERGOLO</v>
      </c>
      <c r="B1438" s="11" t="s">
        <v>1251</v>
      </c>
      <c r="C1438" s="11" t="s">
        <v>1266</v>
      </c>
      <c r="D1438" s="11">
        <v>44.23</v>
      </c>
      <c r="E1438" s="7">
        <f>VLOOKUP(A1438, Sheet2!$A$2:$K$8265, 11)</f>
        <v>110.10129999999999</v>
      </c>
      <c r="F1438" s="7">
        <f t="shared" si="16"/>
        <v>5.5287499999999996</v>
      </c>
      <c r="G1438" s="8">
        <v>200000</v>
      </c>
      <c r="H1438" s="9">
        <f t="shared" si="17"/>
        <v>9000000</v>
      </c>
    </row>
    <row r="1439" spans="1:8" ht="14.5">
      <c r="A1439" s="6" t="str">
        <f t="shared" si="15"/>
        <v>Blora 4 Ngawen_BICAK</v>
      </c>
      <c r="B1439" s="11" t="s">
        <v>1251</v>
      </c>
      <c r="C1439" s="11" t="s">
        <v>1267</v>
      </c>
      <c r="D1439" s="11">
        <v>44.23</v>
      </c>
      <c r="E1439" s="7">
        <f>VLOOKUP(A1439, Sheet2!$A$2:$K$8265, 11)</f>
        <v>110.10129999999999</v>
      </c>
      <c r="F1439" s="7">
        <f t="shared" si="16"/>
        <v>5.5287499999999996</v>
      </c>
      <c r="G1439" s="8">
        <v>200000</v>
      </c>
      <c r="H1439" s="9">
        <f t="shared" si="17"/>
        <v>9000000</v>
      </c>
    </row>
    <row r="1440" spans="1:8" ht="14.5">
      <c r="A1440" s="6" t="str">
        <f t="shared" si="15"/>
        <v>Blora 4 Ngawen_BLUMBANGREJO</v>
      </c>
      <c r="B1440" s="11" t="s">
        <v>1251</v>
      </c>
      <c r="C1440" s="11" t="s">
        <v>1268</v>
      </c>
      <c r="D1440" s="11">
        <v>44.23</v>
      </c>
      <c r="E1440" s="7">
        <f>VLOOKUP(A1440, Sheet2!$A$2:$K$8265, 11)</f>
        <v>110.10129999999999</v>
      </c>
      <c r="F1440" s="7">
        <f t="shared" si="16"/>
        <v>5.5287499999999996</v>
      </c>
      <c r="G1440" s="8">
        <v>200000</v>
      </c>
      <c r="H1440" s="9">
        <f t="shared" si="17"/>
        <v>9000000</v>
      </c>
    </row>
    <row r="1441" spans="1:8" ht="14.5">
      <c r="A1441" s="6" t="str">
        <f t="shared" si="15"/>
        <v>Blora 4 Ngawen_BOGEM</v>
      </c>
      <c r="B1441" s="11" t="s">
        <v>1251</v>
      </c>
      <c r="C1441" s="11" t="s">
        <v>1269</v>
      </c>
      <c r="D1441" s="11">
        <v>44.23</v>
      </c>
      <c r="E1441" s="7">
        <f>VLOOKUP(A1441, Sheet2!$A$2:$K$8265, 11)</f>
        <v>110.10129999999999</v>
      </c>
      <c r="F1441" s="7">
        <f t="shared" si="16"/>
        <v>5.5287499999999996</v>
      </c>
      <c r="G1441" s="8">
        <v>200000</v>
      </c>
      <c r="H1441" s="9">
        <f t="shared" si="17"/>
        <v>9000000</v>
      </c>
    </row>
    <row r="1442" spans="1:8" ht="14.5">
      <c r="A1442" s="6" t="str">
        <f t="shared" si="15"/>
        <v>Blora 4 Ngawen_BOGOREJO</v>
      </c>
      <c r="B1442" s="11" t="s">
        <v>1251</v>
      </c>
      <c r="C1442" s="11" t="s">
        <v>1176</v>
      </c>
      <c r="D1442" s="11">
        <v>44.23</v>
      </c>
      <c r="E1442" s="7">
        <f>VLOOKUP(A1442, Sheet2!$A$2:$K$8265, 11)</f>
        <v>110.10129999999999</v>
      </c>
      <c r="F1442" s="7">
        <f t="shared" si="16"/>
        <v>5.5287499999999996</v>
      </c>
      <c r="G1442" s="8">
        <v>200000</v>
      </c>
      <c r="H1442" s="9">
        <f t="shared" si="17"/>
        <v>9000000</v>
      </c>
    </row>
    <row r="1443" spans="1:8" ht="14.5">
      <c r="A1443" s="6" t="str">
        <f t="shared" si="15"/>
        <v>Blora 4 Ngawen_BOGOWANTI</v>
      </c>
      <c r="B1443" s="11" t="s">
        <v>1251</v>
      </c>
      <c r="C1443" s="11" t="s">
        <v>1270</v>
      </c>
      <c r="D1443" s="11">
        <v>44.23</v>
      </c>
      <c r="E1443" s="7">
        <f>VLOOKUP(A1443, Sheet2!$A$2:$K$8265, 11)</f>
        <v>110.10129999999999</v>
      </c>
      <c r="F1443" s="7">
        <f t="shared" si="16"/>
        <v>5.5287499999999996</v>
      </c>
      <c r="G1443" s="8">
        <v>200000</v>
      </c>
      <c r="H1443" s="9">
        <f t="shared" si="17"/>
        <v>9000000</v>
      </c>
    </row>
    <row r="1444" spans="1:8" ht="14.5">
      <c r="A1444" s="6" t="str">
        <f t="shared" si="15"/>
        <v>Blora 4 Ngawen_BOTORECO</v>
      </c>
      <c r="B1444" s="11" t="s">
        <v>1251</v>
      </c>
      <c r="C1444" s="11" t="s">
        <v>1271</v>
      </c>
      <c r="D1444" s="11">
        <v>44.23</v>
      </c>
      <c r="E1444" s="7">
        <f>VLOOKUP(A1444, Sheet2!$A$2:$K$8265, 11)</f>
        <v>110.10129999999999</v>
      </c>
      <c r="F1444" s="7">
        <f t="shared" si="16"/>
        <v>5.5287499999999996</v>
      </c>
      <c r="G1444" s="8">
        <v>200000</v>
      </c>
      <c r="H1444" s="9">
        <f t="shared" si="17"/>
        <v>9000000</v>
      </c>
    </row>
    <row r="1445" spans="1:8" ht="14.5">
      <c r="A1445" s="6" t="str">
        <f t="shared" si="15"/>
        <v>Blora 4 Ngawen_BRADAG</v>
      </c>
      <c r="B1445" s="11" t="s">
        <v>1251</v>
      </c>
      <c r="C1445" s="11" t="s">
        <v>1272</v>
      </c>
      <c r="D1445" s="11">
        <v>44.23</v>
      </c>
      <c r="E1445" s="7">
        <f>VLOOKUP(A1445, Sheet2!$A$2:$K$8265, 11)</f>
        <v>110.10129999999999</v>
      </c>
      <c r="F1445" s="7">
        <f t="shared" si="16"/>
        <v>5.5287499999999996</v>
      </c>
      <c r="G1445" s="8">
        <v>200000</v>
      </c>
      <c r="H1445" s="9">
        <f t="shared" si="17"/>
        <v>9000000</v>
      </c>
    </row>
    <row r="1446" spans="1:8" ht="14.5">
      <c r="A1446" s="6" t="str">
        <f t="shared" si="15"/>
        <v>Blora 4 Ngawen_BULOH</v>
      </c>
      <c r="B1446" s="11" t="s">
        <v>1251</v>
      </c>
      <c r="C1446" s="11" t="s">
        <v>1273</v>
      </c>
      <c r="D1446" s="11">
        <v>44.23</v>
      </c>
      <c r="E1446" s="7">
        <f>VLOOKUP(A1446, Sheet2!$A$2:$K$8265, 11)</f>
        <v>110.10129999999999</v>
      </c>
      <c r="F1446" s="7">
        <f t="shared" si="16"/>
        <v>5.5287499999999996</v>
      </c>
      <c r="G1446" s="8">
        <v>200000</v>
      </c>
      <c r="H1446" s="9">
        <f t="shared" si="17"/>
        <v>9000000</v>
      </c>
    </row>
    <row r="1447" spans="1:8" ht="14.5">
      <c r="A1447" s="6" t="str">
        <f t="shared" si="15"/>
        <v>Blora 4 Ngawen_CANDI</v>
      </c>
      <c r="B1447" s="11" t="s">
        <v>1251</v>
      </c>
      <c r="C1447" s="11" t="s">
        <v>76</v>
      </c>
      <c r="D1447" s="11">
        <v>44.23</v>
      </c>
      <c r="E1447" s="7">
        <f>VLOOKUP(A1447, Sheet2!$A$2:$K$8265, 11)</f>
        <v>110.10129999999999</v>
      </c>
      <c r="F1447" s="7">
        <f t="shared" si="16"/>
        <v>5.5287499999999996</v>
      </c>
      <c r="G1447" s="8">
        <v>200000</v>
      </c>
      <c r="H1447" s="9">
        <f t="shared" si="17"/>
        <v>9000000</v>
      </c>
    </row>
    <row r="1448" spans="1:8" ht="14.5">
      <c r="A1448" s="6" t="str">
        <f t="shared" si="15"/>
        <v>Blora 4 Ngawen_COKROWATI</v>
      </c>
      <c r="B1448" s="11" t="s">
        <v>1251</v>
      </c>
      <c r="C1448" s="11" t="s">
        <v>1274</v>
      </c>
      <c r="D1448" s="11">
        <v>44.23</v>
      </c>
      <c r="E1448" s="7">
        <f>VLOOKUP(A1448, Sheet2!$A$2:$K$8265, 11)</f>
        <v>110.10129999999999</v>
      </c>
      <c r="F1448" s="7">
        <f t="shared" si="16"/>
        <v>5.5287499999999996</v>
      </c>
      <c r="G1448" s="8">
        <v>200000</v>
      </c>
      <c r="H1448" s="9">
        <f t="shared" si="17"/>
        <v>9000000</v>
      </c>
    </row>
    <row r="1449" spans="1:8" ht="14.5">
      <c r="A1449" s="6" t="str">
        <f t="shared" si="15"/>
        <v>Blora 4 Ngawen_CUNGKUP</v>
      </c>
      <c r="B1449" s="11" t="s">
        <v>1251</v>
      </c>
      <c r="C1449" s="11" t="s">
        <v>1275</v>
      </c>
      <c r="D1449" s="11">
        <v>44.23</v>
      </c>
      <c r="E1449" s="7">
        <f>VLOOKUP(A1449, Sheet2!$A$2:$K$8265, 11)</f>
        <v>110.10129999999999</v>
      </c>
      <c r="F1449" s="7">
        <f t="shared" si="16"/>
        <v>5.5287499999999996</v>
      </c>
      <c r="G1449" s="8">
        <v>200000</v>
      </c>
      <c r="H1449" s="9">
        <f t="shared" si="17"/>
        <v>9000000</v>
      </c>
    </row>
    <row r="1450" spans="1:8" ht="14.5">
      <c r="A1450" s="6" t="str">
        <f t="shared" si="15"/>
        <v>Blora 4 Ngawen_DALANGAN</v>
      </c>
      <c r="B1450" s="11" t="s">
        <v>1251</v>
      </c>
      <c r="C1450" s="11" t="s">
        <v>1276</v>
      </c>
      <c r="D1450" s="11">
        <v>44.23</v>
      </c>
      <c r="E1450" s="7">
        <f>VLOOKUP(A1450, Sheet2!$A$2:$K$8265, 11)</f>
        <v>110.10129999999999</v>
      </c>
      <c r="F1450" s="7">
        <f t="shared" si="16"/>
        <v>5.5287499999999996</v>
      </c>
      <c r="G1450" s="8">
        <v>200000</v>
      </c>
      <c r="H1450" s="9">
        <f t="shared" si="17"/>
        <v>9000000</v>
      </c>
    </row>
    <row r="1451" spans="1:8" ht="14.5">
      <c r="A1451" s="6" t="str">
        <f t="shared" si="15"/>
        <v>Blora 4 Ngawen_DOLOGAN</v>
      </c>
      <c r="B1451" s="11" t="s">
        <v>1251</v>
      </c>
      <c r="C1451" s="11" t="s">
        <v>1277</v>
      </c>
      <c r="D1451" s="11">
        <v>44.23</v>
      </c>
      <c r="E1451" s="7">
        <f>VLOOKUP(A1451, Sheet2!$A$2:$K$8265, 11)</f>
        <v>110.10129999999999</v>
      </c>
      <c r="F1451" s="7">
        <f t="shared" si="16"/>
        <v>5.5287499999999996</v>
      </c>
      <c r="G1451" s="8">
        <v>200000</v>
      </c>
      <c r="H1451" s="9">
        <f t="shared" si="17"/>
        <v>9000000</v>
      </c>
    </row>
    <row r="1452" spans="1:8" ht="14.5">
      <c r="A1452" s="6" t="str">
        <f t="shared" si="15"/>
        <v>Blora 4 Ngawen_DOPLANG</v>
      </c>
      <c r="B1452" s="11" t="s">
        <v>1251</v>
      </c>
      <c r="C1452" s="11" t="s">
        <v>1278</v>
      </c>
      <c r="D1452" s="11">
        <v>44.23</v>
      </c>
      <c r="E1452" s="7">
        <f>VLOOKUP(A1452, Sheet2!$A$2:$K$8265, 11)</f>
        <v>110.10129999999999</v>
      </c>
      <c r="F1452" s="7">
        <f t="shared" si="16"/>
        <v>5.5287499999999996</v>
      </c>
      <c r="G1452" s="8">
        <v>200000</v>
      </c>
      <c r="H1452" s="9">
        <f t="shared" si="17"/>
        <v>9000000</v>
      </c>
    </row>
    <row r="1453" spans="1:8" ht="14.5">
      <c r="A1453" s="6" t="str">
        <f t="shared" si="15"/>
        <v>Blora 4 Ngawen_DRINGO</v>
      </c>
      <c r="B1453" s="11" t="s">
        <v>1251</v>
      </c>
      <c r="C1453" s="11" t="s">
        <v>91</v>
      </c>
      <c r="D1453" s="11">
        <v>44.23</v>
      </c>
      <c r="E1453" s="7">
        <f>VLOOKUP(A1453, Sheet2!$A$2:$K$8265, 11)</f>
        <v>110.10129999999999</v>
      </c>
      <c r="F1453" s="7">
        <f t="shared" si="16"/>
        <v>5.5287499999999996</v>
      </c>
      <c r="G1453" s="8">
        <v>200000</v>
      </c>
      <c r="H1453" s="9">
        <f t="shared" si="17"/>
        <v>9000000</v>
      </c>
    </row>
    <row r="1454" spans="1:8" ht="14.5">
      <c r="A1454" s="6" t="str">
        <f t="shared" si="15"/>
        <v>Blora 4 Ngawen_GABUS</v>
      </c>
      <c r="B1454" s="11" t="s">
        <v>1251</v>
      </c>
      <c r="C1454" s="11" t="s">
        <v>1279</v>
      </c>
      <c r="D1454" s="11">
        <v>53.45</v>
      </c>
      <c r="E1454" s="7">
        <f>VLOOKUP(A1454, Sheet2!$A$2:$K$8265, 11)</f>
        <v>110.10129999999999</v>
      </c>
      <c r="F1454" s="7">
        <f t="shared" si="16"/>
        <v>6.6812500000000004</v>
      </c>
      <c r="G1454" s="8">
        <v>200000</v>
      </c>
      <c r="H1454" s="9">
        <f t="shared" si="17"/>
        <v>10800000</v>
      </c>
    </row>
    <row r="1455" spans="1:8" ht="14.5">
      <c r="A1455" s="6" t="str">
        <f t="shared" si="15"/>
        <v>Blora 4 Ngawen_GABUSAN</v>
      </c>
      <c r="B1455" s="11" t="s">
        <v>1251</v>
      </c>
      <c r="C1455" s="11" t="s">
        <v>1280</v>
      </c>
      <c r="D1455" s="11">
        <v>44.23</v>
      </c>
      <c r="E1455" s="7">
        <f>VLOOKUP(A1455, Sheet2!$A$2:$K$8265, 11)</f>
        <v>110.10129999999999</v>
      </c>
      <c r="F1455" s="7">
        <f t="shared" si="16"/>
        <v>5.5287499999999996</v>
      </c>
      <c r="G1455" s="8">
        <v>200000</v>
      </c>
      <c r="H1455" s="9">
        <f t="shared" si="17"/>
        <v>9000000</v>
      </c>
    </row>
    <row r="1456" spans="1:8" ht="14.5">
      <c r="A1456" s="6" t="str">
        <f t="shared" si="15"/>
        <v>Blora 4 Ngawen_GAGAAN</v>
      </c>
      <c r="B1456" s="11" t="s">
        <v>1251</v>
      </c>
      <c r="C1456" s="11" t="s">
        <v>1281</v>
      </c>
      <c r="D1456" s="11">
        <v>44.23</v>
      </c>
      <c r="E1456" s="7">
        <f>VLOOKUP(A1456, Sheet2!$A$2:$K$8265, 11)</f>
        <v>110.10129999999999</v>
      </c>
      <c r="F1456" s="7">
        <f t="shared" si="16"/>
        <v>5.5287499999999996</v>
      </c>
      <c r="G1456" s="8">
        <v>200000</v>
      </c>
      <c r="H1456" s="9">
        <f t="shared" si="17"/>
        <v>9000000</v>
      </c>
    </row>
    <row r="1457" spans="1:8" ht="14.5">
      <c r="A1457" s="6" t="str">
        <f t="shared" si="15"/>
        <v>Blora 4 Ngawen_GAPLOKAN</v>
      </c>
      <c r="B1457" s="11" t="s">
        <v>1251</v>
      </c>
      <c r="C1457" s="11" t="s">
        <v>1282</v>
      </c>
      <c r="D1457" s="11">
        <v>44.23</v>
      </c>
      <c r="E1457" s="7">
        <f>VLOOKUP(A1457, Sheet2!$A$2:$K$8265, 11)</f>
        <v>110.10129999999999</v>
      </c>
      <c r="F1457" s="7">
        <f t="shared" si="16"/>
        <v>5.5287499999999996</v>
      </c>
      <c r="G1457" s="8">
        <v>200000</v>
      </c>
      <c r="H1457" s="9">
        <f t="shared" si="17"/>
        <v>9000000</v>
      </c>
    </row>
    <row r="1458" spans="1:8" ht="14.5">
      <c r="A1458" s="6" t="str">
        <f t="shared" si="15"/>
        <v>Blora 4 Ngawen_GEDEBEG</v>
      </c>
      <c r="B1458" s="11" t="s">
        <v>1251</v>
      </c>
      <c r="C1458" s="11" t="s">
        <v>1283</v>
      </c>
      <c r="D1458" s="11">
        <v>44.23</v>
      </c>
      <c r="E1458" s="7">
        <f>VLOOKUP(A1458, Sheet2!$A$2:$K$8265, 11)</f>
        <v>110.10129999999999</v>
      </c>
      <c r="F1458" s="7">
        <f t="shared" si="16"/>
        <v>5.5287499999999996</v>
      </c>
      <c r="G1458" s="8">
        <v>200000</v>
      </c>
      <c r="H1458" s="9">
        <f t="shared" si="17"/>
        <v>9000000</v>
      </c>
    </row>
    <row r="1459" spans="1:8" ht="14.5">
      <c r="A1459" s="6" t="str">
        <f t="shared" si="15"/>
        <v>Blora 4 Ngawen_GEMBYUNGAN</v>
      </c>
      <c r="B1459" s="11" t="s">
        <v>1251</v>
      </c>
      <c r="C1459" s="11" t="s">
        <v>1284</v>
      </c>
      <c r="D1459" s="11">
        <v>44.23</v>
      </c>
      <c r="E1459" s="7">
        <f>VLOOKUP(A1459, Sheet2!$A$2:$K$8265, 11)</f>
        <v>110.10129999999999</v>
      </c>
      <c r="F1459" s="7">
        <f t="shared" si="16"/>
        <v>5.5287499999999996</v>
      </c>
      <c r="G1459" s="8">
        <v>200000</v>
      </c>
      <c r="H1459" s="9">
        <f t="shared" si="17"/>
        <v>9000000</v>
      </c>
    </row>
    <row r="1460" spans="1:8" ht="14.5">
      <c r="A1460" s="6" t="str">
        <f t="shared" si="15"/>
        <v>Blora 4 Ngawen_GONDANG</v>
      </c>
      <c r="B1460" s="11" t="s">
        <v>1251</v>
      </c>
      <c r="C1460" s="11" t="s">
        <v>97</v>
      </c>
      <c r="D1460" s="11">
        <v>44.23</v>
      </c>
      <c r="E1460" s="7">
        <f>VLOOKUP(A1460, Sheet2!$A$2:$K$8265, 11)</f>
        <v>110.10129999999999</v>
      </c>
      <c r="F1460" s="7">
        <f t="shared" si="16"/>
        <v>5.5287499999999996</v>
      </c>
      <c r="G1460" s="8">
        <v>200000</v>
      </c>
      <c r="H1460" s="9">
        <f t="shared" si="17"/>
        <v>9000000</v>
      </c>
    </row>
    <row r="1461" spans="1:8" ht="14.5">
      <c r="A1461" s="6" t="str">
        <f t="shared" si="15"/>
        <v>Blora 4 Ngawen_GONDORIYO</v>
      </c>
      <c r="B1461" s="11" t="s">
        <v>1251</v>
      </c>
      <c r="C1461" s="11" t="s">
        <v>1285</v>
      </c>
      <c r="D1461" s="11">
        <v>44.23</v>
      </c>
      <c r="E1461" s="7">
        <f>VLOOKUP(A1461, Sheet2!$A$2:$K$8265, 11)</f>
        <v>110.10129999999999</v>
      </c>
      <c r="F1461" s="7">
        <f t="shared" si="16"/>
        <v>5.5287499999999996</v>
      </c>
      <c r="G1461" s="8">
        <v>200000</v>
      </c>
      <c r="H1461" s="9">
        <f t="shared" si="17"/>
        <v>9000000</v>
      </c>
    </row>
    <row r="1462" spans="1:8" ht="14.5">
      <c r="A1462" s="6" t="str">
        <f t="shared" si="15"/>
        <v>Blora 4 Ngawen_GOTPUTUK</v>
      </c>
      <c r="B1462" s="11" t="s">
        <v>1251</v>
      </c>
      <c r="C1462" s="11" t="s">
        <v>1286</v>
      </c>
      <c r="D1462" s="11">
        <v>44.23</v>
      </c>
      <c r="E1462" s="7">
        <f>VLOOKUP(A1462, Sheet2!$A$2:$K$8265, 11)</f>
        <v>110.10129999999999</v>
      </c>
      <c r="F1462" s="7">
        <f t="shared" si="16"/>
        <v>5.5287499999999996</v>
      </c>
      <c r="G1462" s="8">
        <v>200000</v>
      </c>
      <c r="H1462" s="9">
        <f t="shared" si="17"/>
        <v>9000000</v>
      </c>
    </row>
    <row r="1463" spans="1:8" ht="14.5">
      <c r="A1463" s="6" t="str">
        <f t="shared" si="15"/>
        <v>Blora 4 Ngawen_GUNUNGAN</v>
      </c>
      <c r="B1463" s="11" t="s">
        <v>1251</v>
      </c>
      <c r="C1463" s="11" t="s">
        <v>1287</v>
      </c>
      <c r="D1463" s="11">
        <v>44.23</v>
      </c>
      <c r="E1463" s="7">
        <f>VLOOKUP(A1463, Sheet2!$A$2:$K$8265, 11)</f>
        <v>110.10129999999999</v>
      </c>
      <c r="F1463" s="7">
        <f t="shared" si="16"/>
        <v>5.5287499999999996</v>
      </c>
      <c r="G1463" s="8">
        <v>200000</v>
      </c>
      <c r="H1463" s="9">
        <f t="shared" si="17"/>
        <v>9000000</v>
      </c>
    </row>
    <row r="1464" spans="1:8" ht="14.5">
      <c r="A1464" s="6" t="str">
        <f t="shared" si="15"/>
        <v>Blora 4 Ngawen_HARJOWINANGUN</v>
      </c>
      <c r="B1464" s="11" t="s">
        <v>1251</v>
      </c>
      <c r="C1464" s="11" t="s">
        <v>793</v>
      </c>
      <c r="D1464" s="11">
        <v>44.23</v>
      </c>
      <c r="E1464" s="7">
        <f>VLOOKUP(A1464, Sheet2!$A$2:$K$8265, 11)</f>
        <v>110.10129999999999</v>
      </c>
      <c r="F1464" s="7">
        <f t="shared" si="16"/>
        <v>5.5287499999999996</v>
      </c>
      <c r="G1464" s="8">
        <v>200000</v>
      </c>
      <c r="H1464" s="9">
        <f t="shared" si="17"/>
        <v>9000000</v>
      </c>
    </row>
    <row r="1465" spans="1:8" ht="14.5">
      <c r="A1465" s="6" t="str">
        <f t="shared" si="15"/>
        <v>Blora 4 Ngawen_JAGONG</v>
      </c>
      <c r="B1465" s="11" t="s">
        <v>1251</v>
      </c>
      <c r="C1465" s="11" t="s">
        <v>1288</v>
      </c>
      <c r="D1465" s="11">
        <v>44.23</v>
      </c>
      <c r="E1465" s="7">
        <f>VLOOKUP(A1465, Sheet2!$A$2:$K$8265, 11)</f>
        <v>110.10129999999999</v>
      </c>
      <c r="F1465" s="7">
        <f t="shared" si="16"/>
        <v>5.5287499999999996</v>
      </c>
      <c r="G1465" s="8">
        <v>200000</v>
      </c>
      <c r="H1465" s="9">
        <f t="shared" si="17"/>
        <v>9000000</v>
      </c>
    </row>
    <row r="1466" spans="1:8" ht="14.5">
      <c r="A1466" s="6" t="str">
        <f t="shared" si="15"/>
        <v>Blora 4 Ngawen_JAPAH</v>
      </c>
      <c r="B1466" s="11" t="s">
        <v>1251</v>
      </c>
      <c r="C1466" s="11" t="s">
        <v>1289</v>
      </c>
      <c r="D1466" s="11">
        <v>44.23</v>
      </c>
      <c r="E1466" s="7">
        <f>VLOOKUP(A1466, Sheet2!$A$2:$K$8265, 11)</f>
        <v>110.10129999999999</v>
      </c>
      <c r="F1466" s="7">
        <f t="shared" si="16"/>
        <v>5.5287499999999996</v>
      </c>
      <c r="G1466" s="8">
        <v>200000</v>
      </c>
      <c r="H1466" s="9">
        <f t="shared" si="17"/>
        <v>9000000</v>
      </c>
    </row>
    <row r="1467" spans="1:8" ht="14.5">
      <c r="A1467" s="6" t="str">
        <f t="shared" si="15"/>
        <v>Blora 4 Ngawen_JATI</v>
      </c>
      <c r="B1467" s="11" t="s">
        <v>1251</v>
      </c>
      <c r="C1467" s="11" t="s">
        <v>387</v>
      </c>
      <c r="D1467" s="11">
        <v>44.23</v>
      </c>
      <c r="E1467" s="7">
        <f>VLOOKUP(A1467, Sheet2!$A$2:$K$8265, 11)</f>
        <v>110.10129999999999</v>
      </c>
      <c r="F1467" s="7">
        <f t="shared" si="16"/>
        <v>5.5287499999999996</v>
      </c>
      <c r="G1467" s="8">
        <v>200000</v>
      </c>
      <c r="H1467" s="9">
        <f t="shared" si="17"/>
        <v>9000000</v>
      </c>
    </row>
    <row r="1468" spans="1:8" ht="14.5">
      <c r="A1468" s="6" t="str">
        <f t="shared" si="15"/>
        <v>Blora 4 Ngawen_JATIKLAMPOK</v>
      </c>
      <c r="B1468" s="11" t="s">
        <v>1251</v>
      </c>
      <c r="C1468" s="11" t="s">
        <v>1290</v>
      </c>
      <c r="D1468" s="11">
        <v>44.23</v>
      </c>
      <c r="E1468" s="7">
        <f>VLOOKUP(A1468, Sheet2!$A$2:$K$8265, 11)</f>
        <v>110.10129999999999</v>
      </c>
      <c r="F1468" s="7">
        <f t="shared" si="16"/>
        <v>5.5287499999999996</v>
      </c>
      <c r="G1468" s="8">
        <v>200000</v>
      </c>
      <c r="H1468" s="9">
        <f t="shared" si="17"/>
        <v>9000000</v>
      </c>
    </row>
    <row r="1469" spans="1:8" ht="14.5">
      <c r="A1469" s="6" t="str">
        <f t="shared" si="15"/>
        <v>Blora 4 Ngawen_JATISARI</v>
      </c>
      <c r="B1469" s="11" t="s">
        <v>1251</v>
      </c>
      <c r="C1469" s="11" t="s">
        <v>101</v>
      </c>
      <c r="D1469" s="11">
        <v>44.23</v>
      </c>
      <c r="E1469" s="7">
        <f>VLOOKUP(A1469, Sheet2!$A$2:$K$8265, 11)</f>
        <v>110.10129999999999</v>
      </c>
      <c r="F1469" s="7">
        <f t="shared" si="16"/>
        <v>5.5287499999999996</v>
      </c>
      <c r="G1469" s="8">
        <v>200000</v>
      </c>
      <c r="H1469" s="9">
        <f t="shared" si="17"/>
        <v>9000000</v>
      </c>
    </row>
    <row r="1470" spans="1:8" ht="14.5">
      <c r="A1470" s="6" t="str">
        <f t="shared" si="15"/>
        <v>Blora 4 Ngawen_JEGONG</v>
      </c>
      <c r="B1470" s="11" t="s">
        <v>1251</v>
      </c>
      <c r="C1470" s="11" t="s">
        <v>1291</v>
      </c>
      <c r="D1470" s="11">
        <v>44.23</v>
      </c>
      <c r="E1470" s="7">
        <f>VLOOKUP(A1470, Sheet2!$A$2:$K$8265, 11)</f>
        <v>110.10129999999999</v>
      </c>
      <c r="F1470" s="7">
        <f t="shared" si="16"/>
        <v>5.5287499999999996</v>
      </c>
      <c r="G1470" s="8">
        <v>200000</v>
      </c>
      <c r="H1470" s="9">
        <f t="shared" si="17"/>
        <v>9000000</v>
      </c>
    </row>
    <row r="1471" spans="1:8" ht="14.5">
      <c r="A1471" s="6" t="str">
        <f t="shared" si="15"/>
        <v>Blora 4 Ngawen_JERUK</v>
      </c>
      <c r="B1471" s="11" t="s">
        <v>1251</v>
      </c>
      <c r="C1471" s="11" t="s">
        <v>1193</v>
      </c>
      <c r="D1471" s="11">
        <v>44.23</v>
      </c>
      <c r="E1471" s="7">
        <f>VLOOKUP(A1471, Sheet2!$A$2:$K$8265, 11)</f>
        <v>110.10129999999999</v>
      </c>
      <c r="F1471" s="7">
        <f t="shared" si="16"/>
        <v>5.5287499999999996</v>
      </c>
      <c r="G1471" s="8">
        <v>200000</v>
      </c>
      <c r="H1471" s="9">
        <f t="shared" si="17"/>
        <v>9000000</v>
      </c>
    </row>
    <row r="1472" spans="1:8" ht="14.5">
      <c r="A1472" s="6" t="str">
        <f t="shared" si="15"/>
        <v>Blora 4 Ngawen_JETAK</v>
      </c>
      <c r="B1472" s="11" t="s">
        <v>1251</v>
      </c>
      <c r="C1472" s="11" t="s">
        <v>1292</v>
      </c>
      <c r="D1472" s="11">
        <v>44.23</v>
      </c>
      <c r="E1472" s="7">
        <f>VLOOKUP(A1472, Sheet2!$A$2:$K$8265, 11)</f>
        <v>110.10129999999999</v>
      </c>
      <c r="F1472" s="7">
        <f t="shared" si="16"/>
        <v>5.5287499999999996</v>
      </c>
      <c r="G1472" s="8">
        <v>200000</v>
      </c>
      <c r="H1472" s="9">
        <f t="shared" si="17"/>
        <v>9000000</v>
      </c>
    </row>
    <row r="1473" spans="1:8" ht="14.5">
      <c r="A1473" s="6" t="str">
        <f t="shared" si="15"/>
        <v>Blora 4 Ngawen_JETAKWANGER</v>
      </c>
      <c r="B1473" s="11" t="s">
        <v>1251</v>
      </c>
      <c r="C1473" s="11" t="s">
        <v>1293</v>
      </c>
      <c r="D1473" s="11">
        <v>44.23</v>
      </c>
      <c r="E1473" s="7">
        <f>VLOOKUP(A1473, Sheet2!$A$2:$K$8265, 11)</f>
        <v>110.10129999999999</v>
      </c>
      <c r="F1473" s="7">
        <f t="shared" si="16"/>
        <v>5.5287499999999996</v>
      </c>
      <c r="G1473" s="8">
        <v>200000</v>
      </c>
      <c r="H1473" s="9">
        <f t="shared" si="17"/>
        <v>9000000</v>
      </c>
    </row>
    <row r="1474" spans="1:8" ht="14.5">
      <c r="A1474" s="6" t="str">
        <f t="shared" si="15"/>
        <v>Blora 4 Ngawen_KACANGAN</v>
      </c>
      <c r="B1474" s="11" t="s">
        <v>1251</v>
      </c>
      <c r="C1474" s="11" t="s">
        <v>1294</v>
      </c>
      <c r="D1474" s="11">
        <v>44.23</v>
      </c>
      <c r="E1474" s="7">
        <f>VLOOKUP(A1474, Sheet2!$A$2:$K$8265, 11)</f>
        <v>110.10129999999999</v>
      </c>
      <c r="F1474" s="7">
        <f t="shared" si="16"/>
        <v>5.5287499999999996</v>
      </c>
      <c r="G1474" s="8">
        <v>200000</v>
      </c>
      <c r="H1474" s="9">
        <f t="shared" si="17"/>
        <v>9000000</v>
      </c>
    </row>
    <row r="1475" spans="1:8" ht="14.5">
      <c r="A1475" s="6" t="str">
        <f t="shared" si="15"/>
        <v>Blora 4 Ngawen_KADENGAN</v>
      </c>
      <c r="B1475" s="11" t="s">
        <v>1251</v>
      </c>
      <c r="C1475" s="11" t="s">
        <v>1295</v>
      </c>
      <c r="D1475" s="11">
        <v>44.23</v>
      </c>
      <c r="E1475" s="7">
        <f>VLOOKUP(A1475, Sheet2!$A$2:$K$8265, 11)</f>
        <v>110.10129999999999</v>
      </c>
      <c r="F1475" s="7">
        <f t="shared" si="16"/>
        <v>5.5287499999999996</v>
      </c>
      <c r="G1475" s="8">
        <v>200000</v>
      </c>
      <c r="H1475" s="9">
        <f t="shared" si="17"/>
        <v>9000000</v>
      </c>
    </row>
    <row r="1476" spans="1:8" ht="14.5">
      <c r="A1476" s="6" t="str">
        <f t="shared" si="15"/>
        <v>Blora 4 Ngawen_KAJENGAN</v>
      </c>
      <c r="B1476" s="11" t="s">
        <v>1251</v>
      </c>
      <c r="C1476" s="11" t="s">
        <v>1296</v>
      </c>
      <c r="D1476" s="11">
        <v>44.23</v>
      </c>
      <c r="E1476" s="7">
        <f>VLOOKUP(A1476, Sheet2!$A$2:$K$8265, 11)</f>
        <v>110.10129999999999</v>
      </c>
      <c r="F1476" s="7">
        <f t="shared" si="16"/>
        <v>5.5287499999999996</v>
      </c>
      <c r="G1476" s="8">
        <v>200000</v>
      </c>
      <c r="H1476" s="9">
        <f t="shared" si="17"/>
        <v>9000000</v>
      </c>
    </row>
    <row r="1477" spans="1:8" ht="14.5">
      <c r="A1477" s="6" t="str">
        <f t="shared" si="15"/>
        <v>Blora 4 Ngawen_KALANGDOSARI</v>
      </c>
      <c r="B1477" s="11" t="s">
        <v>1251</v>
      </c>
      <c r="C1477" s="11" t="s">
        <v>1297</v>
      </c>
      <c r="D1477" s="11">
        <v>53.45</v>
      </c>
      <c r="E1477" s="7">
        <f>VLOOKUP(A1477, Sheet2!$A$2:$K$8265, 11)</f>
        <v>110.10129999999999</v>
      </c>
      <c r="F1477" s="7">
        <f t="shared" si="16"/>
        <v>6.6812500000000004</v>
      </c>
      <c r="G1477" s="8">
        <v>200000</v>
      </c>
      <c r="H1477" s="9">
        <f t="shared" si="17"/>
        <v>10800000</v>
      </c>
    </row>
    <row r="1478" spans="1:8" ht="14.5">
      <c r="A1478" s="6" t="str">
        <f t="shared" si="15"/>
        <v>Blora 4 Ngawen_KALANGLUNDO</v>
      </c>
      <c r="B1478" s="11" t="s">
        <v>1251</v>
      </c>
      <c r="C1478" s="11" t="s">
        <v>1298</v>
      </c>
      <c r="D1478" s="11">
        <v>53.45</v>
      </c>
      <c r="E1478" s="7">
        <f>VLOOKUP(A1478, Sheet2!$A$2:$K$8265, 11)</f>
        <v>110.10129999999999</v>
      </c>
      <c r="F1478" s="7">
        <f t="shared" si="16"/>
        <v>6.6812500000000004</v>
      </c>
      <c r="G1478" s="8">
        <v>200000</v>
      </c>
      <c r="H1478" s="9">
        <f t="shared" si="17"/>
        <v>10800000</v>
      </c>
    </row>
    <row r="1479" spans="1:8" ht="14.5">
      <c r="A1479" s="6" t="str">
        <f t="shared" si="15"/>
        <v>Blora 4 Ngawen_KALANGREJO</v>
      </c>
      <c r="B1479" s="11" t="s">
        <v>1251</v>
      </c>
      <c r="C1479" s="11" t="s">
        <v>1299</v>
      </c>
      <c r="D1479" s="11">
        <v>44.23</v>
      </c>
      <c r="E1479" s="7">
        <f>VLOOKUP(A1479, Sheet2!$A$2:$K$8265, 11)</f>
        <v>110.10129999999999</v>
      </c>
      <c r="F1479" s="7">
        <f t="shared" si="16"/>
        <v>5.5287499999999996</v>
      </c>
      <c r="G1479" s="8">
        <v>200000</v>
      </c>
      <c r="H1479" s="9">
        <f t="shared" si="17"/>
        <v>9000000</v>
      </c>
    </row>
    <row r="1480" spans="1:8" ht="14.5">
      <c r="A1480" s="6" t="str">
        <f t="shared" si="15"/>
        <v>Blora 4 Ngawen_KALINANAS</v>
      </c>
      <c r="B1480" s="11" t="s">
        <v>1251</v>
      </c>
      <c r="C1480" s="11" t="s">
        <v>1300</v>
      </c>
      <c r="D1480" s="11">
        <v>44.23</v>
      </c>
      <c r="E1480" s="7">
        <f>VLOOKUP(A1480, Sheet2!$A$2:$K$8265, 11)</f>
        <v>110.10129999999999</v>
      </c>
      <c r="F1480" s="7">
        <f t="shared" si="16"/>
        <v>5.5287499999999996</v>
      </c>
      <c r="G1480" s="8">
        <v>200000</v>
      </c>
      <c r="H1480" s="9">
        <f t="shared" si="17"/>
        <v>9000000</v>
      </c>
    </row>
    <row r="1481" spans="1:8" ht="14.5">
      <c r="A1481" s="6" t="str">
        <f t="shared" si="15"/>
        <v>Blora 4 Ngawen_KALIPANG</v>
      </c>
      <c r="B1481" s="11" t="s">
        <v>1251</v>
      </c>
      <c r="C1481" s="11" t="s">
        <v>1301</v>
      </c>
      <c r="D1481" s="11">
        <v>53.45</v>
      </c>
      <c r="E1481" s="7">
        <f>VLOOKUP(A1481, Sheet2!$A$2:$K$8265, 11)</f>
        <v>110.10129999999999</v>
      </c>
      <c r="F1481" s="7">
        <f t="shared" si="16"/>
        <v>6.6812500000000004</v>
      </c>
      <c r="G1481" s="8">
        <v>200000</v>
      </c>
      <c r="H1481" s="9">
        <f t="shared" si="17"/>
        <v>10800000</v>
      </c>
    </row>
    <row r="1482" spans="1:8" ht="14.5">
      <c r="A1482" s="6" t="str">
        <f t="shared" si="15"/>
        <v>Blora 4 Ngawen_KARANGANYAR</v>
      </c>
      <c r="B1482" s="11" t="s">
        <v>1251</v>
      </c>
      <c r="C1482" s="11" t="s">
        <v>125</v>
      </c>
      <c r="D1482" s="11">
        <v>44.23</v>
      </c>
      <c r="E1482" s="7">
        <f>VLOOKUP(A1482, Sheet2!$A$2:$K$8265, 11)</f>
        <v>110.10129999999999</v>
      </c>
      <c r="F1482" s="7">
        <f t="shared" si="16"/>
        <v>5.5287499999999996</v>
      </c>
      <c r="G1482" s="8">
        <v>200000</v>
      </c>
      <c r="H1482" s="9">
        <f t="shared" si="17"/>
        <v>9000000</v>
      </c>
    </row>
    <row r="1483" spans="1:8" ht="14.5">
      <c r="A1483" s="6" t="str">
        <f t="shared" si="15"/>
        <v>Blora 4 Ngawen_KARANGGENENG</v>
      </c>
      <c r="B1483" s="11" t="s">
        <v>1251</v>
      </c>
      <c r="C1483" s="11" t="s">
        <v>129</v>
      </c>
      <c r="D1483" s="11">
        <v>44.23</v>
      </c>
      <c r="E1483" s="7">
        <f>VLOOKUP(A1483, Sheet2!$A$2:$K$8265, 11)</f>
        <v>110.10129999999999</v>
      </c>
      <c r="F1483" s="7">
        <f t="shared" si="16"/>
        <v>5.5287499999999996</v>
      </c>
      <c r="G1483" s="8">
        <v>200000</v>
      </c>
      <c r="H1483" s="9">
        <f t="shared" si="17"/>
        <v>9000000</v>
      </c>
    </row>
    <row r="1484" spans="1:8" ht="14.5">
      <c r="A1484" s="6" t="str">
        <f t="shared" si="15"/>
        <v>Blora 4 Ngawen_KARANGJONG</v>
      </c>
      <c r="B1484" s="11" t="s">
        <v>1251</v>
      </c>
      <c r="C1484" s="11" t="s">
        <v>1302</v>
      </c>
      <c r="D1484" s="11">
        <v>44.23</v>
      </c>
      <c r="E1484" s="7">
        <f>VLOOKUP(A1484, Sheet2!$A$2:$K$8265, 11)</f>
        <v>110.10129999999999</v>
      </c>
      <c r="F1484" s="7">
        <f t="shared" si="16"/>
        <v>5.5287499999999996</v>
      </c>
      <c r="G1484" s="8">
        <v>200000</v>
      </c>
      <c r="H1484" s="9">
        <f t="shared" si="17"/>
        <v>9000000</v>
      </c>
    </row>
    <row r="1485" spans="1:8" ht="14.5">
      <c r="A1485" s="6" t="str">
        <f t="shared" si="15"/>
        <v>Blora 4 Ngawen_KARANGREJO</v>
      </c>
      <c r="B1485" s="11" t="s">
        <v>1251</v>
      </c>
      <c r="C1485" s="11" t="s">
        <v>1303</v>
      </c>
      <c r="D1485" s="11">
        <v>53.45</v>
      </c>
      <c r="E1485" s="7">
        <f>VLOOKUP(A1485, Sheet2!$A$2:$K$8265, 11)</f>
        <v>110.10129999999999</v>
      </c>
      <c r="F1485" s="7">
        <f t="shared" si="16"/>
        <v>6.6812500000000004</v>
      </c>
      <c r="G1485" s="8">
        <v>200000</v>
      </c>
      <c r="H1485" s="9">
        <f t="shared" si="17"/>
        <v>10800000</v>
      </c>
    </row>
    <row r="1486" spans="1:8" ht="14.5">
      <c r="A1486" s="6" t="str">
        <f t="shared" si="15"/>
        <v>Blora 4 Ngawen_KARANGTALUN</v>
      </c>
      <c r="B1486" s="11" t="s">
        <v>1251</v>
      </c>
      <c r="C1486" s="11" t="s">
        <v>1304</v>
      </c>
      <c r="D1486" s="11">
        <v>44.23</v>
      </c>
      <c r="E1486" s="7">
        <f>VLOOKUP(A1486, Sheet2!$A$2:$K$8265, 11)</f>
        <v>110.10129999999999</v>
      </c>
      <c r="F1486" s="7">
        <f t="shared" si="16"/>
        <v>5.5287499999999996</v>
      </c>
      <c r="G1486" s="8">
        <v>200000</v>
      </c>
      <c r="H1486" s="9">
        <f t="shared" si="17"/>
        <v>9000000</v>
      </c>
    </row>
    <row r="1487" spans="1:8" ht="14.5">
      <c r="A1487" s="6" t="str">
        <f t="shared" si="15"/>
        <v>Blora 4 Ngawen_KARANGTENGAH</v>
      </c>
      <c r="B1487" s="11" t="s">
        <v>1251</v>
      </c>
      <c r="C1487" s="11" t="s">
        <v>409</v>
      </c>
      <c r="D1487" s="11">
        <v>44.23</v>
      </c>
      <c r="E1487" s="7">
        <f>VLOOKUP(A1487, Sheet2!$A$2:$K$8265, 11)</f>
        <v>110.10129999999999</v>
      </c>
      <c r="F1487" s="7">
        <f t="shared" si="16"/>
        <v>5.5287499999999996</v>
      </c>
      <c r="G1487" s="8">
        <v>200000</v>
      </c>
      <c r="H1487" s="9">
        <f t="shared" si="17"/>
        <v>9000000</v>
      </c>
    </row>
    <row r="1488" spans="1:8" ht="14.5">
      <c r="A1488" s="6" t="str">
        <f t="shared" si="15"/>
        <v>Blora 4 Ngawen_KEBONREJO</v>
      </c>
      <c r="B1488" s="11" t="s">
        <v>1251</v>
      </c>
      <c r="C1488" s="11" t="s">
        <v>1305</v>
      </c>
      <c r="D1488" s="11">
        <v>44.23</v>
      </c>
      <c r="E1488" s="7">
        <f>VLOOKUP(A1488, Sheet2!$A$2:$K$8265, 11)</f>
        <v>110.10129999999999</v>
      </c>
      <c r="F1488" s="7">
        <f t="shared" si="16"/>
        <v>5.5287499999999996</v>
      </c>
      <c r="G1488" s="8">
        <v>200000</v>
      </c>
      <c r="H1488" s="9">
        <f t="shared" si="17"/>
        <v>9000000</v>
      </c>
    </row>
    <row r="1489" spans="1:8" ht="14.5">
      <c r="A1489" s="6" t="str">
        <f t="shared" si="15"/>
        <v>Blora 4 Ngawen_KEDUNGBACIN</v>
      </c>
      <c r="B1489" s="11" t="s">
        <v>1251</v>
      </c>
      <c r="C1489" s="11" t="s">
        <v>1306</v>
      </c>
      <c r="D1489" s="11">
        <v>44.23</v>
      </c>
      <c r="E1489" s="7">
        <f>VLOOKUP(A1489, Sheet2!$A$2:$K$8265, 11)</f>
        <v>110.10129999999999</v>
      </c>
      <c r="F1489" s="7">
        <f t="shared" si="16"/>
        <v>5.5287499999999996</v>
      </c>
      <c r="G1489" s="8">
        <v>200000</v>
      </c>
      <c r="H1489" s="9">
        <f t="shared" si="17"/>
        <v>9000000</v>
      </c>
    </row>
    <row r="1490" spans="1:8" ht="14.5">
      <c r="A1490" s="6" t="str">
        <f t="shared" si="15"/>
        <v>Blora 4 Ngawen_KEDUNGRINGIN</v>
      </c>
      <c r="B1490" s="11" t="s">
        <v>1251</v>
      </c>
      <c r="C1490" s="11" t="s">
        <v>1307</v>
      </c>
      <c r="D1490" s="11">
        <v>44.23</v>
      </c>
      <c r="E1490" s="7">
        <f>VLOOKUP(A1490, Sheet2!$A$2:$K$8265, 11)</f>
        <v>110.10129999999999</v>
      </c>
      <c r="F1490" s="7">
        <f t="shared" si="16"/>
        <v>5.5287499999999996</v>
      </c>
      <c r="G1490" s="8">
        <v>200000</v>
      </c>
      <c r="H1490" s="9">
        <f t="shared" si="17"/>
        <v>9000000</v>
      </c>
    </row>
    <row r="1491" spans="1:8" ht="14.5">
      <c r="A1491" s="6" t="str">
        <f t="shared" si="15"/>
        <v>Blora 4 Ngawen_KEDUNGSATRIYAN</v>
      </c>
      <c r="B1491" s="11" t="s">
        <v>1251</v>
      </c>
      <c r="C1491" s="11" t="s">
        <v>1308</v>
      </c>
      <c r="D1491" s="11">
        <v>44.23</v>
      </c>
      <c r="E1491" s="7">
        <f>VLOOKUP(A1491, Sheet2!$A$2:$K$8265, 11)</f>
        <v>110.10129999999999</v>
      </c>
      <c r="F1491" s="7">
        <f t="shared" si="16"/>
        <v>5.5287499999999996</v>
      </c>
      <c r="G1491" s="8">
        <v>200000</v>
      </c>
      <c r="H1491" s="9">
        <f t="shared" si="17"/>
        <v>9000000</v>
      </c>
    </row>
    <row r="1492" spans="1:8" ht="14.5">
      <c r="A1492" s="6" t="str">
        <f t="shared" si="15"/>
        <v>Blora 4 Ngawen_KEDUNGWUNGU</v>
      </c>
      <c r="B1492" s="11" t="s">
        <v>1251</v>
      </c>
      <c r="C1492" s="11" t="s">
        <v>1309</v>
      </c>
      <c r="D1492" s="11">
        <v>44.23</v>
      </c>
      <c r="E1492" s="7">
        <f>VLOOKUP(A1492, Sheet2!$A$2:$K$8265, 11)</f>
        <v>110.10129999999999</v>
      </c>
      <c r="F1492" s="7">
        <f t="shared" si="16"/>
        <v>5.5287499999999996</v>
      </c>
      <c r="G1492" s="8">
        <v>200000</v>
      </c>
      <c r="H1492" s="9">
        <f t="shared" si="17"/>
        <v>9000000</v>
      </c>
    </row>
    <row r="1493" spans="1:8" ht="14.5">
      <c r="A1493" s="6" t="str">
        <f t="shared" si="15"/>
        <v>Blora 4 Ngawen_KEMBANG</v>
      </c>
      <c r="B1493" s="11" t="s">
        <v>1251</v>
      </c>
      <c r="C1493" s="11" t="s">
        <v>638</v>
      </c>
      <c r="D1493" s="11">
        <v>44.23</v>
      </c>
      <c r="E1493" s="7">
        <f>VLOOKUP(A1493, Sheet2!$A$2:$K$8265, 11)</f>
        <v>110.10129999999999</v>
      </c>
      <c r="F1493" s="7">
        <f t="shared" si="16"/>
        <v>5.5287499999999996</v>
      </c>
      <c r="G1493" s="8">
        <v>200000</v>
      </c>
      <c r="H1493" s="9">
        <f t="shared" si="17"/>
        <v>9000000</v>
      </c>
    </row>
    <row r="1494" spans="1:8" ht="14.5">
      <c r="A1494" s="6" t="str">
        <f t="shared" si="15"/>
        <v>Blora 4 Ngawen_KEMBANG</v>
      </c>
      <c r="B1494" s="11" t="s">
        <v>1251</v>
      </c>
      <c r="C1494" s="11" t="s">
        <v>638</v>
      </c>
      <c r="D1494" s="11">
        <v>44.23</v>
      </c>
      <c r="E1494" s="7">
        <f>VLOOKUP(A1494, Sheet2!$A$2:$K$8265, 11)</f>
        <v>110.10129999999999</v>
      </c>
      <c r="F1494" s="7">
        <f t="shared" si="16"/>
        <v>5.5287499999999996</v>
      </c>
      <c r="G1494" s="8">
        <v>200000</v>
      </c>
      <c r="H1494" s="9">
        <f t="shared" si="17"/>
        <v>9000000</v>
      </c>
    </row>
    <row r="1495" spans="1:8" ht="14.5">
      <c r="A1495" s="6" t="str">
        <f t="shared" si="15"/>
        <v>Blora 4 Ngawen_KEMIRI</v>
      </c>
      <c r="B1495" s="11" t="s">
        <v>1251</v>
      </c>
      <c r="C1495" s="11" t="s">
        <v>1205</v>
      </c>
      <c r="D1495" s="11">
        <v>44.23</v>
      </c>
      <c r="E1495" s="7">
        <f>VLOOKUP(A1495, Sheet2!$A$2:$K$8265, 11)</f>
        <v>110.10129999999999</v>
      </c>
      <c r="F1495" s="7">
        <f t="shared" si="16"/>
        <v>5.5287499999999996</v>
      </c>
      <c r="G1495" s="8">
        <v>200000</v>
      </c>
      <c r="H1495" s="9">
        <f t="shared" si="17"/>
        <v>9000000</v>
      </c>
    </row>
    <row r="1496" spans="1:8" ht="14.5">
      <c r="A1496" s="6" t="str">
        <f t="shared" si="15"/>
        <v>Blora 4 Ngawen_KENDAYAAN</v>
      </c>
      <c r="B1496" s="11" t="s">
        <v>1251</v>
      </c>
      <c r="C1496" s="11" t="s">
        <v>1310</v>
      </c>
      <c r="D1496" s="11">
        <v>44.23</v>
      </c>
      <c r="E1496" s="7">
        <f>VLOOKUP(A1496, Sheet2!$A$2:$K$8265, 11)</f>
        <v>110.10129999999999</v>
      </c>
      <c r="F1496" s="7">
        <f t="shared" si="16"/>
        <v>5.5287499999999996</v>
      </c>
      <c r="G1496" s="8">
        <v>200000</v>
      </c>
      <c r="H1496" s="9">
        <f t="shared" si="17"/>
        <v>9000000</v>
      </c>
    </row>
    <row r="1497" spans="1:8" ht="14.5">
      <c r="A1497" s="6" t="str">
        <f t="shared" si="15"/>
        <v>Blora 4 Ngawen_KEPOH</v>
      </c>
      <c r="B1497" s="11" t="s">
        <v>1251</v>
      </c>
      <c r="C1497" s="11" t="s">
        <v>1311</v>
      </c>
      <c r="D1497" s="11">
        <v>44.23</v>
      </c>
      <c r="E1497" s="7">
        <f>VLOOKUP(A1497, Sheet2!$A$2:$K$8265, 11)</f>
        <v>110.10129999999999</v>
      </c>
      <c r="F1497" s="7">
        <f t="shared" si="16"/>
        <v>5.5287499999999996</v>
      </c>
      <c r="G1497" s="8">
        <v>200000</v>
      </c>
      <c r="H1497" s="9">
        <f t="shared" si="17"/>
        <v>9000000</v>
      </c>
    </row>
    <row r="1498" spans="1:8" ht="14.5">
      <c r="A1498" s="6" t="str">
        <f t="shared" si="15"/>
        <v>Blora 4 Ngawen_KETILENG</v>
      </c>
      <c r="B1498" s="11" t="s">
        <v>1251</v>
      </c>
      <c r="C1498" s="11" t="s">
        <v>1312</v>
      </c>
      <c r="D1498" s="11">
        <v>44.23</v>
      </c>
      <c r="E1498" s="7">
        <f>VLOOKUP(A1498, Sheet2!$A$2:$K$8265, 11)</f>
        <v>110.10129999999999</v>
      </c>
      <c r="F1498" s="7">
        <f t="shared" si="16"/>
        <v>5.5287499999999996</v>
      </c>
      <c r="G1498" s="8">
        <v>200000</v>
      </c>
      <c r="H1498" s="9">
        <f t="shared" si="17"/>
        <v>9000000</v>
      </c>
    </row>
    <row r="1499" spans="1:8" ht="14.5">
      <c r="A1499" s="6" t="str">
        <f t="shared" si="15"/>
        <v>Blora 4 Ngawen_KLOKAH</v>
      </c>
      <c r="B1499" s="11" t="s">
        <v>1251</v>
      </c>
      <c r="C1499" s="11" t="s">
        <v>1313</v>
      </c>
      <c r="D1499" s="11">
        <v>44.23</v>
      </c>
      <c r="E1499" s="7">
        <f>VLOOKUP(A1499, Sheet2!$A$2:$K$8265, 11)</f>
        <v>110.10129999999999</v>
      </c>
      <c r="F1499" s="7">
        <f t="shared" si="16"/>
        <v>5.5287499999999996</v>
      </c>
      <c r="G1499" s="8">
        <v>200000</v>
      </c>
      <c r="H1499" s="9">
        <f t="shared" si="17"/>
        <v>9000000</v>
      </c>
    </row>
    <row r="1500" spans="1:8" ht="14.5">
      <c r="A1500" s="6" t="str">
        <f t="shared" si="15"/>
        <v>Blora 4 Ngawen_KODOKAN</v>
      </c>
      <c r="B1500" s="11" t="s">
        <v>1251</v>
      </c>
      <c r="C1500" s="11" t="s">
        <v>1314</v>
      </c>
      <c r="D1500" s="11">
        <v>44.23</v>
      </c>
      <c r="E1500" s="7">
        <f>VLOOKUP(A1500, Sheet2!$A$2:$K$8265, 11)</f>
        <v>110.10129999999999</v>
      </c>
      <c r="F1500" s="7">
        <f t="shared" si="16"/>
        <v>5.5287499999999996</v>
      </c>
      <c r="G1500" s="8">
        <v>200000</v>
      </c>
      <c r="H1500" s="9">
        <f t="shared" si="17"/>
        <v>9000000</v>
      </c>
    </row>
    <row r="1501" spans="1:8" ht="14.5">
      <c r="A1501" s="6" t="str">
        <f t="shared" si="15"/>
        <v>Blora 4 Ngawen_KROCOK</v>
      </c>
      <c r="B1501" s="11" t="s">
        <v>1251</v>
      </c>
      <c r="C1501" s="11" t="s">
        <v>1315</v>
      </c>
      <c r="D1501" s="11">
        <v>44.23</v>
      </c>
      <c r="E1501" s="7">
        <f>VLOOKUP(A1501, Sheet2!$A$2:$K$8265, 11)</f>
        <v>110.10129999999999</v>
      </c>
      <c r="F1501" s="7">
        <f t="shared" si="16"/>
        <v>5.5287499999999996</v>
      </c>
      <c r="G1501" s="8">
        <v>200000</v>
      </c>
      <c r="H1501" s="9">
        <f t="shared" si="17"/>
        <v>9000000</v>
      </c>
    </row>
    <row r="1502" spans="1:8" ht="14.5">
      <c r="A1502" s="6" t="str">
        <f t="shared" si="15"/>
        <v>Blora 4 Ngawen_KUNDURAN</v>
      </c>
      <c r="B1502" s="11" t="s">
        <v>1251</v>
      </c>
      <c r="C1502" s="11" t="s">
        <v>1316</v>
      </c>
      <c r="D1502" s="11">
        <v>44.23</v>
      </c>
      <c r="E1502" s="7">
        <f>VLOOKUP(A1502, Sheet2!$A$2:$K$8265, 11)</f>
        <v>110.10129999999999</v>
      </c>
      <c r="F1502" s="7">
        <f t="shared" si="16"/>
        <v>5.5287499999999996</v>
      </c>
      <c r="G1502" s="8">
        <v>200000</v>
      </c>
      <c r="H1502" s="9">
        <f t="shared" si="17"/>
        <v>9000000</v>
      </c>
    </row>
    <row r="1503" spans="1:8" ht="14.5">
      <c r="A1503" s="6" t="str">
        <f t="shared" si="15"/>
        <v>Blora 4 Ngawen_LEDOK</v>
      </c>
      <c r="B1503" s="11" t="s">
        <v>1251</v>
      </c>
      <c r="C1503" s="11" t="s">
        <v>1317</v>
      </c>
      <c r="D1503" s="11">
        <v>44.23</v>
      </c>
      <c r="E1503" s="7">
        <f>VLOOKUP(A1503, Sheet2!$A$2:$K$8265, 11)</f>
        <v>111.2928</v>
      </c>
      <c r="F1503" s="7">
        <f t="shared" si="16"/>
        <v>5.5287499999999996</v>
      </c>
      <c r="G1503" s="8">
        <v>200000</v>
      </c>
      <c r="H1503" s="9">
        <f t="shared" si="17"/>
        <v>9000000</v>
      </c>
    </row>
    <row r="1504" spans="1:8" ht="14.5">
      <c r="A1504" s="6" t="str">
        <f t="shared" si="15"/>
        <v>Blora 4 Ngawen_MLATIREJO</v>
      </c>
      <c r="B1504" s="11" t="s">
        <v>1251</v>
      </c>
      <c r="C1504" s="11" t="s">
        <v>1318</v>
      </c>
      <c r="D1504" s="11">
        <v>20.29</v>
      </c>
      <c r="E1504" s="7">
        <f>VLOOKUP(A1504, Sheet2!$A$2:$K$8265, 11)</f>
        <v>111.2928</v>
      </c>
      <c r="F1504" s="7">
        <f t="shared" si="16"/>
        <v>2.5362499999999999</v>
      </c>
      <c r="G1504" s="8">
        <v>200000</v>
      </c>
      <c r="H1504" s="9">
        <f t="shared" si="17"/>
        <v>4200000</v>
      </c>
    </row>
    <row r="1505" spans="1:8" ht="14.5">
      <c r="A1505" s="6" t="str">
        <f t="shared" si="15"/>
        <v>Blora 4 Ngawen_MOJOWETAN</v>
      </c>
      <c r="B1505" s="11" t="s">
        <v>1251</v>
      </c>
      <c r="C1505" s="11" t="s">
        <v>1319</v>
      </c>
      <c r="D1505" s="11">
        <v>44.23</v>
      </c>
      <c r="E1505" s="7">
        <f>VLOOKUP(A1505, Sheet2!$A$2:$K$8265, 11)</f>
        <v>111.2928</v>
      </c>
      <c r="F1505" s="7">
        <f t="shared" si="16"/>
        <v>5.5287499999999996</v>
      </c>
      <c r="G1505" s="8">
        <v>200000</v>
      </c>
      <c r="H1505" s="9">
        <f t="shared" si="17"/>
        <v>9000000</v>
      </c>
    </row>
    <row r="1506" spans="1:8" ht="14.5">
      <c r="A1506" s="6" t="str">
        <f t="shared" si="15"/>
        <v>Blora 4 Ngawen_MURAHARJO</v>
      </c>
      <c r="B1506" s="11" t="s">
        <v>1251</v>
      </c>
      <c r="C1506" s="11" t="s">
        <v>1320</v>
      </c>
      <c r="D1506" s="11">
        <v>44.23</v>
      </c>
      <c r="E1506" s="7">
        <f>VLOOKUP(A1506, Sheet2!$A$2:$K$8265, 11)</f>
        <v>111.2928</v>
      </c>
      <c r="F1506" s="7">
        <f t="shared" si="16"/>
        <v>5.5287499999999996</v>
      </c>
      <c r="G1506" s="8">
        <v>200000</v>
      </c>
      <c r="H1506" s="9">
        <f t="shared" si="17"/>
        <v>9000000</v>
      </c>
    </row>
    <row r="1507" spans="1:8" ht="14.5">
      <c r="A1507" s="6" t="str">
        <f t="shared" si="15"/>
        <v>Blora 4 Ngawen_NGAPUS</v>
      </c>
      <c r="B1507" s="11" t="s">
        <v>1251</v>
      </c>
      <c r="C1507" s="11" t="s">
        <v>1321</v>
      </c>
      <c r="D1507" s="11">
        <v>44.23</v>
      </c>
      <c r="E1507" s="7">
        <f>VLOOKUP(A1507, Sheet2!$A$2:$K$8265, 11)</f>
        <v>111.2928</v>
      </c>
      <c r="F1507" s="7">
        <f t="shared" si="16"/>
        <v>5.5287499999999996</v>
      </c>
      <c r="G1507" s="8">
        <v>200000</v>
      </c>
      <c r="H1507" s="9">
        <f t="shared" si="17"/>
        <v>9000000</v>
      </c>
    </row>
    <row r="1508" spans="1:8" ht="14.5">
      <c r="A1508" s="6" t="str">
        <f t="shared" si="15"/>
        <v>Blora 4 Ngawen_NGARAP-ARAP</v>
      </c>
      <c r="B1508" s="11" t="s">
        <v>1251</v>
      </c>
      <c r="C1508" s="11" t="s">
        <v>1322</v>
      </c>
      <c r="D1508" s="11">
        <v>53.45</v>
      </c>
      <c r="E1508" s="7">
        <f>VLOOKUP(A1508, Sheet2!$A$2:$K$8265, 11)</f>
        <v>111.2928</v>
      </c>
      <c r="F1508" s="7">
        <f t="shared" si="16"/>
        <v>6.6812500000000004</v>
      </c>
      <c r="G1508" s="8">
        <v>200000</v>
      </c>
      <c r="H1508" s="9">
        <f t="shared" si="17"/>
        <v>10800000</v>
      </c>
    </row>
    <row r="1509" spans="1:8" ht="14.5">
      <c r="A1509" s="6" t="str">
        <f t="shared" si="15"/>
        <v>Blora 4 Ngawen_NGARINGAN</v>
      </c>
      <c r="B1509" s="11" t="s">
        <v>1251</v>
      </c>
      <c r="C1509" s="11" t="s">
        <v>1323</v>
      </c>
      <c r="D1509" s="11">
        <v>53.45</v>
      </c>
      <c r="E1509" s="7">
        <f>VLOOKUP(A1509, Sheet2!$A$2:$K$8265, 11)</f>
        <v>111.2928</v>
      </c>
      <c r="F1509" s="7">
        <f t="shared" si="16"/>
        <v>6.6812500000000004</v>
      </c>
      <c r="G1509" s="8">
        <v>200000</v>
      </c>
      <c r="H1509" s="9">
        <f t="shared" si="17"/>
        <v>10800000</v>
      </c>
    </row>
    <row r="1510" spans="1:8" ht="14.5">
      <c r="A1510" s="6" t="str">
        <f t="shared" si="15"/>
        <v>Blora 4 Ngawen_NGAWEN</v>
      </c>
      <c r="B1510" s="11" t="s">
        <v>1251</v>
      </c>
      <c r="C1510" s="11" t="s">
        <v>1324</v>
      </c>
      <c r="D1510" s="11">
        <v>44.23</v>
      </c>
      <c r="E1510" s="7">
        <f>VLOOKUP(A1510, Sheet2!$A$2:$K$8265, 11)</f>
        <v>111.2928</v>
      </c>
      <c r="F1510" s="7">
        <f t="shared" si="16"/>
        <v>5.5287499999999996</v>
      </c>
      <c r="G1510" s="8">
        <v>200000</v>
      </c>
      <c r="H1510" s="9">
        <f t="shared" si="17"/>
        <v>9000000</v>
      </c>
    </row>
    <row r="1511" spans="1:8" ht="14.5">
      <c r="A1511" s="6" t="str">
        <f t="shared" si="15"/>
        <v>Blora 4 Ngawen_NGAWENOMBO</v>
      </c>
      <c r="B1511" s="11" t="s">
        <v>1251</v>
      </c>
      <c r="C1511" s="11" t="s">
        <v>1325</v>
      </c>
      <c r="D1511" s="11">
        <v>44.23</v>
      </c>
      <c r="E1511" s="7">
        <f>VLOOKUP(A1511, Sheet2!$A$2:$K$8265, 11)</f>
        <v>111.2928</v>
      </c>
      <c r="F1511" s="7">
        <f t="shared" si="16"/>
        <v>5.5287499999999996</v>
      </c>
      <c r="G1511" s="8">
        <v>200000</v>
      </c>
      <c r="H1511" s="9">
        <f t="shared" si="17"/>
        <v>9000000</v>
      </c>
    </row>
    <row r="1512" spans="1:8" ht="14.5">
      <c r="A1512" s="6" t="str">
        <f t="shared" si="15"/>
        <v>Blora 4 Ngawen_NGILEN</v>
      </c>
      <c r="B1512" s="11" t="s">
        <v>1251</v>
      </c>
      <c r="C1512" s="11" t="s">
        <v>1326</v>
      </c>
      <c r="D1512" s="11">
        <v>44.23</v>
      </c>
      <c r="E1512" s="7">
        <f>VLOOKUP(A1512, Sheet2!$A$2:$K$8265, 11)</f>
        <v>111.2928</v>
      </c>
      <c r="F1512" s="7">
        <f t="shared" si="16"/>
        <v>5.5287499999999996</v>
      </c>
      <c r="G1512" s="8">
        <v>200000</v>
      </c>
      <c r="H1512" s="9">
        <f t="shared" si="17"/>
        <v>9000000</v>
      </c>
    </row>
    <row r="1513" spans="1:8" ht="14.5">
      <c r="A1513" s="6" t="str">
        <f t="shared" si="15"/>
        <v>Blora 4 Ngawen_NGIYONO</v>
      </c>
      <c r="B1513" s="11" t="s">
        <v>1251</v>
      </c>
      <c r="C1513" s="11" t="s">
        <v>1327</v>
      </c>
      <c r="D1513" s="11">
        <v>44.23</v>
      </c>
      <c r="E1513" s="7">
        <f>VLOOKUP(A1513, Sheet2!$A$2:$K$8265, 11)</f>
        <v>111.2928</v>
      </c>
      <c r="F1513" s="7">
        <f t="shared" si="16"/>
        <v>5.5287499999999996</v>
      </c>
      <c r="G1513" s="8">
        <v>200000</v>
      </c>
      <c r="H1513" s="9">
        <f t="shared" si="17"/>
        <v>9000000</v>
      </c>
    </row>
    <row r="1514" spans="1:8" ht="14.5">
      <c r="A1514" s="6" t="str">
        <f t="shared" si="15"/>
        <v>Blora 4 Ngawen_NGRAMBITAN</v>
      </c>
      <c r="B1514" s="11" t="s">
        <v>1251</v>
      </c>
      <c r="C1514" s="11" t="s">
        <v>1328</v>
      </c>
      <c r="D1514" s="11">
        <v>44.23</v>
      </c>
      <c r="E1514" s="7">
        <f>VLOOKUP(A1514, Sheet2!$A$2:$K$8265, 11)</f>
        <v>111.2928</v>
      </c>
      <c r="F1514" s="7">
        <f t="shared" si="16"/>
        <v>5.5287499999999996</v>
      </c>
      <c r="G1514" s="8">
        <v>200000</v>
      </c>
      <c r="H1514" s="9">
        <f t="shared" si="17"/>
        <v>9000000</v>
      </c>
    </row>
    <row r="1515" spans="1:8" ht="14.5">
      <c r="A1515" s="6" t="str">
        <f t="shared" si="15"/>
        <v>Blora 4 Ngawen_NGUMBUL</v>
      </c>
      <c r="B1515" s="11" t="s">
        <v>1251</v>
      </c>
      <c r="C1515" s="11" t="s">
        <v>1329</v>
      </c>
      <c r="D1515" s="11">
        <v>44.23</v>
      </c>
      <c r="E1515" s="7">
        <f>VLOOKUP(A1515, Sheet2!$A$2:$K$8265, 11)</f>
        <v>111.2928</v>
      </c>
      <c r="F1515" s="7">
        <f t="shared" si="16"/>
        <v>5.5287499999999996</v>
      </c>
      <c r="G1515" s="8">
        <v>200000</v>
      </c>
      <c r="H1515" s="9">
        <f t="shared" si="17"/>
        <v>9000000</v>
      </c>
    </row>
    <row r="1516" spans="1:8" ht="14.5">
      <c r="A1516" s="6" t="str">
        <f t="shared" si="15"/>
        <v>Blora 4 Ngawen_PADAAN</v>
      </c>
      <c r="B1516" s="11" t="s">
        <v>1251</v>
      </c>
      <c r="C1516" s="11" t="s">
        <v>1330</v>
      </c>
      <c r="D1516" s="11">
        <v>44.23</v>
      </c>
      <c r="E1516" s="7">
        <f>VLOOKUP(A1516, Sheet2!$A$2:$K$8265, 11)</f>
        <v>111.2928</v>
      </c>
      <c r="F1516" s="7">
        <f t="shared" si="16"/>
        <v>5.5287499999999996</v>
      </c>
      <c r="G1516" s="8">
        <v>200000</v>
      </c>
      <c r="H1516" s="9">
        <f t="shared" si="17"/>
        <v>9000000</v>
      </c>
    </row>
    <row r="1517" spans="1:8" ht="14.5">
      <c r="A1517" s="6" t="str">
        <f t="shared" si="15"/>
        <v>Blora 4 Ngawen_PELEM</v>
      </c>
      <c r="B1517" s="11" t="s">
        <v>1251</v>
      </c>
      <c r="C1517" s="11" t="s">
        <v>684</v>
      </c>
      <c r="D1517" s="11">
        <v>53.45</v>
      </c>
      <c r="E1517" s="7">
        <f>VLOOKUP(A1517, Sheet2!$A$2:$K$8265, 11)</f>
        <v>111.2928</v>
      </c>
      <c r="F1517" s="7">
        <f t="shared" si="16"/>
        <v>6.6812500000000004</v>
      </c>
      <c r="G1517" s="8">
        <v>200000</v>
      </c>
      <c r="H1517" s="9">
        <f t="shared" si="17"/>
        <v>10800000</v>
      </c>
    </row>
    <row r="1518" spans="1:8" ht="14.5">
      <c r="A1518" s="6" t="str">
        <f t="shared" si="15"/>
        <v>Blora 4 Ngawen_PELEM</v>
      </c>
      <c r="B1518" s="11" t="s">
        <v>1251</v>
      </c>
      <c r="C1518" s="11" t="s">
        <v>684</v>
      </c>
      <c r="D1518" s="11">
        <v>44.23</v>
      </c>
      <c r="E1518" s="7">
        <f>VLOOKUP(A1518, Sheet2!$A$2:$K$8265, 11)</f>
        <v>111.2928</v>
      </c>
      <c r="F1518" s="7">
        <f t="shared" si="16"/>
        <v>5.5287499999999996</v>
      </c>
      <c r="G1518" s="8">
        <v>200000</v>
      </c>
      <c r="H1518" s="9">
        <f t="shared" si="17"/>
        <v>9000000</v>
      </c>
    </row>
    <row r="1519" spans="1:8" ht="14.5">
      <c r="A1519" s="6" t="str">
        <f t="shared" si="15"/>
        <v>Blora 4 Ngawen_PELEMSENGIR</v>
      </c>
      <c r="B1519" s="11" t="s">
        <v>1251</v>
      </c>
      <c r="C1519" s="11" t="s">
        <v>1331</v>
      </c>
      <c r="D1519" s="11">
        <v>44.23</v>
      </c>
      <c r="E1519" s="7">
        <f>VLOOKUP(A1519, Sheet2!$A$2:$K$8265, 11)</f>
        <v>111.2928</v>
      </c>
      <c r="F1519" s="7">
        <f t="shared" si="16"/>
        <v>5.5287499999999996</v>
      </c>
      <c r="G1519" s="8">
        <v>200000</v>
      </c>
      <c r="H1519" s="9">
        <f t="shared" si="17"/>
        <v>9000000</v>
      </c>
    </row>
    <row r="1520" spans="1:8" ht="14.5">
      <c r="A1520" s="6" t="str">
        <f t="shared" si="15"/>
        <v>Blora 4 Ngawen_PENDEM</v>
      </c>
      <c r="B1520" s="11" t="s">
        <v>1251</v>
      </c>
      <c r="C1520" s="11" t="s">
        <v>1332</v>
      </c>
      <c r="D1520" s="11">
        <v>53.45</v>
      </c>
      <c r="E1520" s="7">
        <f>VLOOKUP(A1520, Sheet2!$A$2:$K$8265, 11)</f>
        <v>111.2928</v>
      </c>
      <c r="F1520" s="7">
        <f t="shared" si="16"/>
        <v>6.6812500000000004</v>
      </c>
      <c r="G1520" s="8">
        <v>200000</v>
      </c>
      <c r="H1520" s="9">
        <f t="shared" si="17"/>
        <v>10800000</v>
      </c>
    </row>
    <row r="1521" spans="1:8" ht="14.5">
      <c r="A1521" s="6" t="str">
        <f t="shared" si="15"/>
        <v>Blora 4 Ngawen_PENGKOLJAGONG</v>
      </c>
      <c r="B1521" s="11" t="s">
        <v>1251</v>
      </c>
      <c r="C1521" s="11" t="s">
        <v>1333</v>
      </c>
      <c r="D1521" s="11">
        <v>44.23</v>
      </c>
      <c r="E1521" s="7">
        <f>VLOOKUP(A1521, Sheet2!$A$2:$K$8265, 11)</f>
        <v>111.2928</v>
      </c>
      <c r="F1521" s="7">
        <f t="shared" si="16"/>
        <v>5.5287499999999996</v>
      </c>
      <c r="G1521" s="8">
        <v>200000</v>
      </c>
      <c r="H1521" s="9">
        <f t="shared" si="17"/>
        <v>9000000</v>
      </c>
    </row>
    <row r="1522" spans="1:8" ht="14.5">
      <c r="A1522" s="6" t="str">
        <f t="shared" si="15"/>
        <v>Blora 4 Ngawen_PENGKOLREJO</v>
      </c>
      <c r="B1522" s="11" t="s">
        <v>1251</v>
      </c>
      <c r="C1522" s="11" t="s">
        <v>1334</v>
      </c>
      <c r="D1522" s="11">
        <v>44.23</v>
      </c>
      <c r="E1522" s="7">
        <f>VLOOKUP(A1522, Sheet2!$A$2:$K$8265, 11)</f>
        <v>111.2928</v>
      </c>
      <c r="F1522" s="7">
        <f t="shared" si="16"/>
        <v>5.5287499999999996</v>
      </c>
      <c r="G1522" s="8">
        <v>200000</v>
      </c>
      <c r="H1522" s="9">
        <f t="shared" si="17"/>
        <v>9000000</v>
      </c>
    </row>
    <row r="1523" spans="1:8" ht="14.5">
      <c r="A1523" s="6" t="str">
        <f t="shared" si="15"/>
        <v>Blora 4 Ngawen_PLOSOREJO</v>
      </c>
      <c r="B1523" s="11" t="s">
        <v>1251</v>
      </c>
      <c r="C1523" s="11" t="s">
        <v>692</v>
      </c>
      <c r="D1523" s="11">
        <v>44.23</v>
      </c>
      <c r="E1523" s="7">
        <f>VLOOKUP(A1523, Sheet2!$A$2:$K$8265, 11)</f>
        <v>111.2928</v>
      </c>
      <c r="F1523" s="7">
        <f t="shared" si="16"/>
        <v>5.5287499999999996</v>
      </c>
      <c r="G1523" s="8">
        <v>200000</v>
      </c>
      <c r="H1523" s="9">
        <f t="shared" si="17"/>
        <v>9000000</v>
      </c>
    </row>
    <row r="1524" spans="1:8" ht="14.5">
      <c r="A1524" s="6" t="str">
        <f t="shared" si="15"/>
        <v>Blora 4 Ngawen_PLOSOREJO</v>
      </c>
      <c r="B1524" s="11" t="s">
        <v>1251</v>
      </c>
      <c r="C1524" s="11" t="s">
        <v>692</v>
      </c>
      <c r="D1524" s="11">
        <v>44.23</v>
      </c>
      <c r="E1524" s="7">
        <f>VLOOKUP(A1524, Sheet2!$A$2:$K$8265, 11)</f>
        <v>111.2928</v>
      </c>
      <c r="F1524" s="7">
        <f t="shared" si="16"/>
        <v>5.5287499999999996</v>
      </c>
      <c r="G1524" s="8">
        <v>200000</v>
      </c>
      <c r="H1524" s="9">
        <f t="shared" si="17"/>
        <v>9000000</v>
      </c>
    </row>
    <row r="1525" spans="1:8" ht="14.5">
      <c r="A1525" s="6" t="str">
        <f t="shared" si="15"/>
        <v>Blora 4 Ngawen_PLUMBON</v>
      </c>
      <c r="B1525" s="11" t="s">
        <v>1251</v>
      </c>
      <c r="C1525" s="11" t="s">
        <v>467</v>
      </c>
      <c r="D1525" s="11">
        <v>44.23</v>
      </c>
      <c r="E1525" s="7">
        <f>VLOOKUP(A1525, Sheet2!$A$2:$K$8265, 11)</f>
        <v>111.2928</v>
      </c>
      <c r="F1525" s="7">
        <f t="shared" si="16"/>
        <v>5.5287499999999996</v>
      </c>
      <c r="G1525" s="8">
        <v>200000</v>
      </c>
      <c r="H1525" s="9">
        <f t="shared" si="17"/>
        <v>9000000</v>
      </c>
    </row>
    <row r="1526" spans="1:8" ht="14.5">
      <c r="A1526" s="6" t="str">
        <f t="shared" si="15"/>
        <v>Blora 4 Ngawen_PRIGI</v>
      </c>
      <c r="B1526" s="11" t="s">
        <v>1251</v>
      </c>
      <c r="C1526" s="11" t="s">
        <v>1335</v>
      </c>
      <c r="D1526" s="11">
        <v>44.23</v>
      </c>
      <c r="E1526" s="7">
        <f>VLOOKUP(A1526, Sheet2!$A$2:$K$8265, 11)</f>
        <v>111.2928</v>
      </c>
      <c r="F1526" s="7">
        <f t="shared" si="16"/>
        <v>5.5287499999999996</v>
      </c>
      <c r="G1526" s="8">
        <v>200000</v>
      </c>
      <c r="H1526" s="9">
        <f t="shared" si="17"/>
        <v>9000000</v>
      </c>
    </row>
    <row r="1527" spans="1:8" ht="14.5">
      <c r="A1527" s="6" t="str">
        <f t="shared" si="15"/>
        <v>Blora 4 Ngawen_PUNGGURSUGIH</v>
      </c>
      <c r="B1527" s="11" t="s">
        <v>1251</v>
      </c>
      <c r="C1527" s="11" t="s">
        <v>1336</v>
      </c>
      <c r="D1527" s="11">
        <v>44.23</v>
      </c>
      <c r="E1527" s="7">
        <f>VLOOKUP(A1527, Sheet2!$A$2:$K$8265, 11)</f>
        <v>111.2928</v>
      </c>
      <c r="F1527" s="7">
        <f t="shared" si="16"/>
        <v>5.5287499999999996</v>
      </c>
      <c r="G1527" s="8">
        <v>200000</v>
      </c>
      <c r="H1527" s="9">
        <f t="shared" si="17"/>
        <v>9000000</v>
      </c>
    </row>
    <row r="1528" spans="1:8" ht="14.5">
      <c r="A1528" s="6" t="str">
        <f t="shared" si="15"/>
        <v>Blora 4 Ngawen_RANDULAWANG</v>
      </c>
      <c r="B1528" s="11" t="s">
        <v>1251</v>
      </c>
      <c r="C1528" s="11" t="s">
        <v>1337</v>
      </c>
      <c r="D1528" s="11">
        <v>44.23</v>
      </c>
      <c r="E1528" s="7">
        <f>VLOOKUP(A1528, Sheet2!$A$2:$K$8265, 11)</f>
        <v>111.2928</v>
      </c>
      <c r="F1528" s="7">
        <f t="shared" si="16"/>
        <v>5.5287499999999996</v>
      </c>
      <c r="G1528" s="8">
        <v>200000</v>
      </c>
      <c r="H1528" s="9">
        <f t="shared" si="17"/>
        <v>9000000</v>
      </c>
    </row>
    <row r="1529" spans="1:8" ht="14.5">
      <c r="A1529" s="6" t="str">
        <f t="shared" si="15"/>
        <v>Blora 4 Ngawen_RONGGO MULYO</v>
      </c>
      <c r="B1529" s="11" t="s">
        <v>1251</v>
      </c>
      <c r="C1529" s="11" t="s">
        <v>1338</v>
      </c>
      <c r="D1529" s="11">
        <v>20.29</v>
      </c>
      <c r="E1529" s="7">
        <f>VLOOKUP(A1529, Sheet2!$A$2:$K$8265, 11)</f>
        <v>111.2928</v>
      </c>
      <c r="F1529" s="7">
        <f t="shared" si="16"/>
        <v>2.5362499999999999</v>
      </c>
      <c r="G1529" s="8">
        <v>200000</v>
      </c>
      <c r="H1529" s="9">
        <f t="shared" si="17"/>
        <v>4200000</v>
      </c>
    </row>
    <row r="1530" spans="1:8" ht="14.5">
      <c r="A1530" s="6" t="str">
        <f t="shared" si="15"/>
        <v>Blora 4 Ngawen_ROWOBUNGKUL</v>
      </c>
      <c r="B1530" s="11" t="s">
        <v>1251</v>
      </c>
      <c r="C1530" s="11" t="s">
        <v>1339</v>
      </c>
      <c r="D1530" s="11">
        <v>44.23</v>
      </c>
      <c r="E1530" s="7">
        <f>VLOOKUP(A1530, Sheet2!$A$2:$K$8265, 11)</f>
        <v>111.2928</v>
      </c>
      <c r="F1530" s="7">
        <f t="shared" si="16"/>
        <v>5.5287499999999996</v>
      </c>
      <c r="G1530" s="8">
        <v>200000</v>
      </c>
      <c r="H1530" s="9">
        <f t="shared" si="17"/>
        <v>9000000</v>
      </c>
    </row>
    <row r="1531" spans="1:8" ht="14.5">
      <c r="A1531" s="6" t="str">
        <f t="shared" si="15"/>
        <v>Blora 4 Ngawen_SAMBENG</v>
      </c>
      <c r="B1531" s="11" t="s">
        <v>1251</v>
      </c>
      <c r="C1531" s="11" t="s">
        <v>1340</v>
      </c>
      <c r="D1531" s="11">
        <v>44.23</v>
      </c>
      <c r="E1531" s="7">
        <f>VLOOKUP(A1531, Sheet2!$A$2:$K$8265, 11)</f>
        <v>111.2928</v>
      </c>
      <c r="F1531" s="7">
        <f t="shared" si="16"/>
        <v>5.5287499999999996</v>
      </c>
      <c r="G1531" s="8">
        <v>200000</v>
      </c>
      <c r="H1531" s="9">
        <f t="shared" si="17"/>
        <v>9000000</v>
      </c>
    </row>
    <row r="1532" spans="1:8" ht="14.5">
      <c r="A1532" s="6" t="str">
        <f t="shared" ref="A1532:A1786" si="18">CONCATENATE(B1532, "_", C1532)</f>
        <v>Blora 4 Ngawen_SAMBIROTO</v>
      </c>
      <c r="B1532" s="11" t="s">
        <v>1251</v>
      </c>
      <c r="C1532" s="11" t="s">
        <v>1341</v>
      </c>
      <c r="D1532" s="11">
        <v>44.23</v>
      </c>
      <c r="E1532" s="7">
        <f>VLOOKUP(A1532, Sheet2!$A$2:$K$8265, 11)</f>
        <v>111.2928</v>
      </c>
      <c r="F1532" s="7">
        <f t="shared" ref="F1532:F1786" si="19">D1532/8</f>
        <v>5.5287499999999996</v>
      </c>
      <c r="G1532" s="8">
        <v>200000</v>
      </c>
      <c r="H1532" s="9">
        <f t="shared" ref="H1532:H1786" si="20">G1532*_xlfn.CEILING.MATH(D1532)</f>
        <v>9000000</v>
      </c>
    </row>
    <row r="1533" spans="1:8" ht="14.5">
      <c r="A1533" s="6" t="str">
        <f t="shared" si="18"/>
        <v>Blora 4 Ngawen_SAMBONGANYAR</v>
      </c>
      <c r="B1533" s="11" t="s">
        <v>1251</v>
      </c>
      <c r="C1533" s="11" t="s">
        <v>1342</v>
      </c>
      <c r="D1533" s="11">
        <v>44.23</v>
      </c>
      <c r="E1533" s="7">
        <f>VLOOKUP(A1533, Sheet2!$A$2:$K$8265, 11)</f>
        <v>111.2928</v>
      </c>
      <c r="F1533" s="7">
        <f t="shared" si="19"/>
        <v>5.5287499999999996</v>
      </c>
      <c r="G1533" s="8">
        <v>200000</v>
      </c>
      <c r="H1533" s="9">
        <f t="shared" si="20"/>
        <v>9000000</v>
      </c>
    </row>
    <row r="1534" spans="1:8" ht="14.5">
      <c r="A1534" s="6" t="str">
        <f t="shared" si="18"/>
        <v>Blora 4 Ngawen_SAMBONGBANGI</v>
      </c>
      <c r="B1534" s="11" t="s">
        <v>1251</v>
      </c>
      <c r="C1534" s="11" t="s">
        <v>1343</v>
      </c>
      <c r="D1534" s="11">
        <v>53.45</v>
      </c>
      <c r="E1534" s="7">
        <f>VLOOKUP(A1534, Sheet2!$A$2:$K$8265, 11)</f>
        <v>111.2928</v>
      </c>
      <c r="F1534" s="7">
        <f t="shared" si="19"/>
        <v>6.6812500000000004</v>
      </c>
      <c r="G1534" s="8">
        <v>200000</v>
      </c>
      <c r="H1534" s="9">
        <f t="shared" si="20"/>
        <v>10800000</v>
      </c>
    </row>
    <row r="1535" spans="1:8" ht="14.5">
      <c r="A1535" s="6" t="str">
        <f t="shared" si="18"/>
        <v>Blora 4 Ngawen_SAMBONGREJO</v>
      </c>
      <c r="B1535" s="11" t="s">
        <v>1251</v>
      </c>
      <c r="C1535" s="11" t="s">
        <v>1230</v>
      </c>
      <c r="D1535" s="11">
        <v>44.23</v>
      </c>
      <c r="E1535" s="7">
        <f>VLOOKUP(A1535, Sheet2!$A$2:$K$8265, 11)</f>
        <v>111.2928</v>
      </c>
      <c r="F1535" s="7">
        <f t="shared" si="19"/>
        <v>5.5287499999999996</v>
      </c>
      <c r="G1535" s="8">
        <v>200000</v>
      </c>
      <c r="H1535" s="9">
        <f t="shared" si="20"/>
        <v>9000000</v>
      </c>
    </row>
    <row r="1536" spans="1:8" ht="14.5">
      <c r="A1536" s="6" t="str">
        <f t="shared" si="18"/>
        <v>Blora 4 Ngawen_SAMBONGWANGAN</v>
      </c>
      <c r="B1536" s="11" t="s">
        <v>1251</v>
      </c>
      <c r="C1536" s="11" t="s">
        <v>1344</v>
      </c>
      <c r="D1536" s="11">
        <v>44.23</v>
      </c>
      <c r="E1536" s="7">
        <f>VLOOKUP(A1536, Sheet2!$A$2:$K$8265, 11)</f>
        <v>111.2928</v>
      </c>
      <c r="F1536" s="7">
        <f t="shared" si="19"/>
        <v>5.5287499999999996</v>
      </c>
      <c r="G1536" s="8">
        <v>200000</v>
      </c>
      <c r="H1536" s="9">
        <f t="shared" si="20"/>
        <v>9000000</v>
      </c>
    </row>
    <row r="1537" spans="1:8" ht="14.5">
      <c r="A1537" s="6" t="str">
        <f t="shared" si="18"/>
        <v>Blora 4 Ngawen_SARIMULYO</v>
      </c>
      <c r="B1537" s="11" t="s">
        <v>1251</v>
      </c>
      <c r="C1537" s="11" t="s">
        <v>1345</v>
      </c>
      <c r="D1537" s="11">
        <v>44.23</v>
      </c>
      <c r="E1537" s="7">
        <f>VLOOKUP(A1537, Sheet2!$A$2:$K$8265, 11)</f>
        <v>111.2928</v>
      </c>
      <c r="F1537" s="7">
        <f t="shared" si="19"/>
        <v>5.5287499999999996</v>
      </c>
      <c r="G1537" s="8">
        <v>200000</v>
      </c>
      <c r="H1537" s="9">
        <f t="shared" si="20"/>
        <v>9000000</v>
      </c>
    </row>
    <row r="1538" spans="1:8" ht="14.5">
      <c r="A1538" s="6" t="str">
        <f t="shared" si="18"/>
        <v>Blora 4 Ngawen_SARIREJO</v>
      </c>
      <c r="B1538" s="11" t="s">
        <v>1251</v>
      </c>
      <c r="C1538" s="11" t="s">
        <v>1231</v>
      </c>
      <c r="D1538" s="11">
        <v>53.45</v>
      </c>
      <c r="E1538" s="7">
        <f>VLOOKUP(A1538, Sheet2!$A$2:$K$8265, 11)</f>
        <v>111.2928</v>
      </c>
      <c r="F1538" s="7">
        <f t="shared" si="19"/>
        <v>6.6812500000000004</v>
      </c>
      <c r="G1538" s="8">
        <v>200000</v>
      </c>
      <c r="H1538" s="9">
        <f t="shared" si="20"/>
        <v>10800000</v>
      </c>
    </row>
    <row r="1539" spans="1:8" ht="14.5">
      <c r="A1539" s="6" t="str">
        <f t="shared" si="18"/>
        <v>Blora 4 Ngawen_SEMAWUR</v>
      </c>
      <c r="B1539" s="11" t="s">
        <v>1251</v>
      </c>
      <c r="C1539" s="11" t="s">
        <v>1346</v>
      </c>
      <c r="D1539" s="11">
        <v>44.23</v>
      </c>
      <c r="E1539" s="7">
        <f>VLOOKUP(A1539, Sheet2!$A$2:$K$8265, 11)</f>
        <v>111.2928</v>
      </c>
      <c r="F1539" s="7">
        <f t="shared" si="19"/>
        <v>5.5287499999999996</v>
      </c>
      <c r="G1539" s="8">
        <v>200000</v>
      </c>
      <c r="H1539" s="9">
        <f t="shared" si="20"/>
        <v>9000000</v>
      </c>
    </row>
    <row r="1540" spans="1:8" ht="14.5">
      <c r="A1540" s="6" t="str">
        <f t="shared" si="18"/>
        <v>Blora 4 Ngawen_SEMPU</v>
      </c>
      <c r="B1540" s="11" t="s">
        <v>1251</v>
      </c>
      <c r="C1540" s="11" t="s">
        <v>490</v>
      </c>
      <c r="D1540" s="11">
        <v>44.23</v>
      </c>
      <c r="E1540" s="7">
        <f>VLOOKUP(A1540, Sheet2!$A$2:$K$8265, 11)</f>
        <v>111.2928</v>
      </c>
      <c r="F1540" s="7">
        <f t="shared" si="19"/>
        <v>5.5287499999999996</v>
      </c>
      <c r="G1540" s="8">
        <v>200000</v>
      </c>
      <c r="H1540" s="9">
        <f t="shared" si="20"/>
        <v>9000000</v>
      </c>
    </row>
    <row r="1541" spans="1:8" ht="14.5">
      <c r="A1541" s="6" t="str">
        <f t="shared" si="18"/>
        <v>Blora 4 Ngawen_SENDANG</v>
      </c>
      <c r="B1541" s="11" t="s">
        <v>1251</v>
      </c>
      <c r="C1541" s="11" t="s">
        <v>216</v>
      </c>
      <c r="D1541" s="11">
        <v>44.23</v>
      </c>
      <c r="E1541" s="7">
        <f>VLOOKUP(A1541, Sheet2!$A$2:$K$8265, 11)</f>
        <v>111.2928</v>
      </c>
      <c r="F1541" s="7">
        <f t="shared" si="19"/>
        <v>5.5287499999999996</v>
      </c>
      <c r="G1541" s="8">
        <v>200000</v>
      </c>
      <c r="H1541" s="9">
        <f t="shared" si="20"/>
        <v>9000000</v>
      </c>
    </row>
    <row r="1542" spans="1:8" ht="14.5">
      <c r="A1542" s="6" t="str">
        <f t="shared" si="18"/>
        <v>Blora 4 Ngawen_SENDANGAGUNG</v>
      </c>
      <c r="B1542" s="11" t="s">
        <v>1251</v>
      </c>
      <c r="C1542" s="11" t="s">
        <v>719</v>
      </c>
      <c r="D1542" s="11">
        <v>44.23</v>
      </c>
      <c r="E1542" s="7">
        <f>VLOOKUP(A1542, Sheet2!$A$2:$K$8265, 11)</f>
        <v>111.2928</v>
      </c>
      <c r="F1542" s="7">
        <f t="shared" si="19"/>
        <v>5.5287499999999996</v>
      </c>
      <c r="G1542" s="8">
        <v>200000</v>
      </c>
      <c r="H1542" s="9">
        <f t="shared" si="20"/>
        <v>9000000</v>
      </c>
    </row>
    <row r="1543" spans="1:8" ht="14.5">
      <c r="A1543" s="6" t="str">
        <f t="shared" si="18"/>
        <v>Blora 4 Ngawen_SENDANGGAYAM</v>
      </c>
      <c r="B1543" s="11" t="s">
        <v>1251</v>
      </c>
      <c r="C1543" s="11" t="s">
        <v>1347</v>
      </c>
      <c r="D1543" s="11">
        <v>44.23</v>
      </c>
      <c r="E1543" s="7">
        <f>VLOOKUP(A1543, Sheet2!$A$2:$K$8265, 11)</f>
        <v>111.2928</v>
      </c>
      <c r="F1543" s="7">
        <f t="shared" si="19"/>
        <v>5.5287499999999996</v>
      </c>
      <c r="G1543" s="8">
        <v>200000</v>
      </c>
      <c r="H1543" s="9">
        <f t="shared" si="20"/>
        <v>9000000</v>
      </c>
    </row>
    <row r="1544" spans="1:8" ht="14.5">
      <c r="A1544" s="6" t="str">
        <f t="shared" si="18"/>
        <v>Blora 4 Ngawen_SENDANGMULYO</v>
      </c>
      <c r="B1544" s="11" t="s">
        <v>1251</v>
      </c>
      <c r="C1544" s="11" t="s">
        <v>720</v>
      </c>
      <c r="D1544" s="11">
        <v>44.23</v>
      </c>
      <c r="E1544" s="7">
        <f>VLOOKUP(A1544, Sheet2!$A$2:$K$8265, 11)</f>
        <v>111.2928</v>
      </c>
      <c r="F1544" s="7">
        <f t="shared" si="19"/>
        <v>5.5287499999999996</v>
      </c>
      <c r="G1544" s="8">
        <v>200000</v>
      </c>
      <c r="H1544" s="9">
        <f t="shared" si="20"/>
        <v>9000000</v>
      </c>
    </row>
    <row r="1545" spans="1:8" ht="14.5">
      <c r="A1545" s="6" t="str">
        <f t="shared" si="18"/>
        <v>Blora 4 Ngawen_SENDANGREJO</v>
      </c>
      <c r="B1545" s="11" t="s">
        <v>1251</v>
      </c>
      <c r="C1545" s="11" t="s">
        <v>721</v>
      </c>
      <c r="D1545" s="11">
        <v>53.45</v>
      </c>
      <c r="E1545" s="7">
        <f>VLOOKUP(A1545, Sheet2!$A$2:$K$8265, 11)</f>
        <v>111.2928</v>
      </c>
      <c r="F1545" s="7">
        <f t="shared" si="19"/>
        <v>6.6812500000000004</v>
      </c>
      <c r="G1545" s="8">
        <v>200000</v>
      </c>
      <c r="H1545" s="9">
        <f t="shared" si="20"/>
        <v>10800000</v>
      </c>
    </row>
    <row r="1546" spans="1:8" ht="14.5">
      <c r="A1546" s="6" t="str">
        <f t="shared" si="18"/>
        <v>Blora 4 Ngawen_SENDANGREJO</v>
      </c>
      <c r="B1546" s="11" t="s">
        <v>1251</v>
      </c>
      <c r="C1546" s="11" t="s">
        <v>721</v>
      </c>
      <c r="D1546" s="11">
        <v>44.23</v>
      </c>
      <c r="E1546" s="7">
        <f>VLOOKUP(A1546, Sheet2!$A$2:$K$8265, 11)</f>
        <v>111.2928</v>
      </c>
      <c r="F1546" s="7">
        <f t="shared" si="19"/>
        <v>5.5287499999999996</v>
      </c>
      <c r="G1546" s="8">
        <v>200000</v>
      </c>
      <c r="H1546" s="9">
        <f t="shared" si="20"/>
        <v>9000000</v>
      </c>
    </row>
    <row r="1547" spans="1:8" ht="14.5">
      <c r="A1547" s="6" t="str">
        <f t="shared" si="18"/>
        <v>Blora 4 Ngawen_SENDANGWATES</v>
      </c>
      <c r="B1547" s="11" t="s">
        <v>1251</v>
      </c>
      <c r="C1547" s="11" t="s">
        <v>1348</v>
      </c>
      <c r="D1547" s="11">
        <v>44.23</v>
      </c>
      <c r="E1547" s="7">
        <f>VLOOKUP(A1547, Sheet2!$A$2:$K$8265, 11)</f>
        <v>111.2928</v>
      </c>
      <c r="F1547" s="7">
        <f t="shared" si="19"/>
        <v>5.5287499999999996</v>
      </c>
      <c r="G1547" s="8">
        <v>200000</v>
      </c>
      <c r="H1547" s="9">
        <f t="shared" si="20"/>
        <v>9000000</v>
      </c>
    </row>
    <row r="1548" spans="1:8" ht="14.5">
      <c r="A1548" s="6" t="str">
        <f t="shared" si="18"/>
        <v>Blora 4 Ngawen_SENGONWETAN</v>
      </c>
      <c r="B1548" s="11" t="s">
        <v>1251</v>
      </c>
      <c r="C1548" s="11" t="s">
        <v>1349</v>
      </c>
      <c r="D1548" s="11">
        <v>53.45</v>
      </c>
      <c r="E1548" s="7">
        <f>VLOOKUP(A1548, Sheet2!$A$2:$K$8265, 11)</f>
        <v>111.2928</v>
      </c>
      <c r="F1548" s="7">
        <f t="shared" si="19"/>
        <v>6.6812500000000004</v>
      </c>
      <c r="G1548" s="8">
        <v>200000</v>
      </c>
      <c r="H1548" s="9">
        <f t="shared" si="20"/>
        <v>10800000</v>
      </c>
    </row>
    <row r="1549" spans="1:8" ht="14.5">
      <c r="A1549" s="6" t="str">
        <f t="shared" si="18"/>
        <v>Blora 4 Ngawen_SINGGET</v>
      </c>
      <c r="B1549" s="11" t="s">
        <v>1251</v>
      </c>
      <c r="C1549" s="11" t="s">
        <v>1350</v>
      </c>
      <c r="D1549" s="11">
        <v>44.23</v>
      </c>
      <c r="E1549" s="7">
        <f>VLOOKUP(A1549, Sheet2!$A$2:$K$8265, 11)</f>
        <v>111.2928</v>
      </c>
      <c r="F1549" s="7">
        <f t="shared" si="19"/>
        <v>5.5287499999999996</v>
      </c>
      <c r="G1549" s="8">
        <v>200000</v>
      </c>
      <c r="H1549" s="9">
        <f t="shared" si="20"/>
        <v>9000000</v>
      </c>
    </row>
    <row r="1550" spans="1:8" ht="14.5">
      <c r="A1550" s="6" t="str">
        <f t="shared" si="18"/>
        <v>Blora 4 Ngawen_SONOKIDUL</v>
      </c>
      <c r="B1550" s="11" t="s">
        <v>1251</v>
      </c>
      <c r="C1550" s="11" t="s">
        <v>1351</v>
      </c>
      <c r="D1550" s="11">
        <v>44.23</v>
      </c>
      <c r="E1550" s="7">
        <f>VLOOKUP(A1550, Sheet2!$A$2:$K$8265, 11)</f>
        <v>111.2928</v>
      </c>
      <c r="F1550" s="7">
        <f t="shared" si="19"/>
        <v>5.5287499999999996</v>
      </c>
      <c r="G1550" s="8">
        <v>200000</v>
      </c>
      <c r="H1550" s="9">
        <f t="shared" si="20"/>
        <v>9000000</v>
      </c>
    </row>
    <row r="1551" spans="1:8" ht="14.5">
      <c r="A1551" s="6" t="str">
        <f t="shared" si="18"/>
        <v>Blora 4 Ngawen_SONOKULON</v>
      </c>
      <c r="B1551" s="11" t="s">
        <v>1251</v>
      </c>
      <c r="C1551" s="11" t="s">
        <v>1352</v>
      </c>
      <c r="D1551" s="11">
        <v>44.23</v>
      </c>
      <c r="E1551" s="7">
        <f>VLOOKUP(A1551, Sheet2!$A$2:$K$8265, 11)</f>
        <v>111.2928</v>
      </c>
      <c r="F1551" s="7">
        <f t="shared" si="19"/>
        <v>5.5287499999999996</v>
      </c>
      <c r="G1551" s="8">
        <v>200000</v>
      </c>
      <c r="H1551" s="9">
        <f t="shared" si="20"/>
        <v>9000000</v>
      </c>
    </row>
    <row r="1552" spans="1:8" ht="14.5">
      <c r="A1552" s="6" t="str">
        <f t="shared" si="18"/>
        <v>Blora 4 Ngawen_SRIGADING</v>
      </c>
      <c r="B1552" s="11" t="s">
        <v>1251</v>
      </c>
      <c r="C1552" s="11" t="s">
        <v>1353</v>
      </c>
      <c r="D1552" s="11">
        <v>44.23</v>
      </c>
      <c r="E1552" s="7">
        <f>VLOOKUP(A1552, Sheet2!$A$2:$K$8265, 11)</f>
        <v>111.2928</v>
      </c>
      <c r="F1552" s="7">
        <f t="shared" si="19"/>
        <v>5.5287499999999996</v>
      </c>
      <c r="G1552" s="8">
        <v>200000</v>
      </c>
      <c r="H1552" s="9">
        <f t="shared" si="20"/>
        <v>9000000</v>
      </c>
    </row>
    <row r="1553" spans="1:8" ht="14.5">
      <c r="A1553" s="6" t="str">
        <f t="shared" si="18"/>
        <v>Blora 4 Ngawen_SULURSARI</v>
      </c>
      <c r="B1553" s="11" t="s">
        <v>1251</v>
      </c>
      <c r="C1553" s="11" t="s">
        <v>1354</v>
      </c>
      <c r="D1553" s="11">
        <v>53.45</v>
      </c>
      <c r="E1553" s="7">
        <f>VLOOKUP(A1553, Sheet2!$A$2:$K$8265, 11)</f>
        <v>111.2928</v>
      </c>
      <c r="F1553" s="7">
        <f t="shared" si="19"/>
        <v>6.6812500000000004</v>
      </c>
      <c r="G1553" s="8">
        <v>200000</v>
      </c>
      <c r="H1553" s="9">
        <f t="shared" si="20"/>
        <v>10800000</v>
      </c>
    </row>
    <row r="1554" spans="1:8" ht="14.5">
      <c r="A1554" s="6" t="str">
        <f t="shared" si="18"/>
        <v>Blora 4 Ngawen_SUMBERAGUNG</v>
      </c>
      <c r="B1554" s="11" t="s">
        <v>1251</v>
      </c>
      <c r="C1554" s="11" t="s">
        <v>504</v>
      </c>
      <c r="D1554" s="11">
        <v>53.45</v>
      </c>
      <c r="E1554" s="7">
        <f>VLOOKUP(A1554, Sheet2!$A$2:$K$8265, 11)</f>
        <v>111.2928</v>
      </c>
      <c r="F1554" s="7">
        <f t="shared" si="19"/>
        <v>6.6812500000000004</v>
      </c>
      <c r="G1554" s="8">
        <v>200000</v>
      </c>
      <c r="H1554" s="9">
        <f t="shared" si="20"/>
        <v>10800000</v>
      </c>
    </row>
    <row r="1555" spans="1:8" ht="14.5">
      <c r="A1555" s="6" t="str">
        <f t="shared" si="18"/>
        <v>Blora 4 Ngawen_SUMBEREJO</v>
      </c>
      <c r="B1555" s="11" t="s">
        <v>1251</v>
      </c>
      <c r="C1555" s="11" t="s">
        <v>738</v>
      </c>
      <c r="D1555" s="11">
        <v>44.23</v>
      </c>
      <c r="E1555" s="7">
        <f>VLOOKUP(A1555, Sheet2!$A$2:$K$8265, 11)</f>
        <v>111.2928</v>
      </c>
      <c r="F1555" s="7">
        <f t="shared" si="19"/>
        <v>5.5287499999999996</v>
      </c>
      <c r="G1555" s="8">
        <v>200000</v>
      </c>
      <c r="H1555" s="9">
        <f t="shared" si="20"/>
        <v>9000000</v>
      </c>
    </row>
    <row r="1556" spans="1:8" ht="14.5">
      <c r="A1556" s="6" t="str">
        <f t="shared" si="18"/>
        <v>Blora 4 Ngawen_SUMBEREJO</v>
      </c>
      <c r="B1556" s="11" t="s">
        <v>1251</v>
      </c>
      <c r="C1556" s="11" t="s">
        <v>738</v>
      </c>
      <c r="D1556" s="11">
        <v>44.23</v>
      </c>
      <c r="E1556" s="7">
        <f>VLOOKUP(A1556, Sheet2!$A$2:$K$8265, 11)</f>
        <v>111.2928</v>
      </c>
      <c r="F1556" s="7">
        <f t="shared" si="19"/>
        <v>5.5287499999999996</v>
      </c>
      <c r="G1556" s="8">
        <v>200000</v>
      </c>
      <c r="H1556" s="9">
        <f t="shared" si="20"/>
        <v>9000000</v>
      </c>
    </row>
    <row r="1557" spans="1:8" ht="14.5">
      <c r="A1557" s="6" t="str">
        <f t="shared" si="18"/>
        <v>Blora 4 Ngawen_TAHUNAN</v>
      </c>
      <c r="B1557" s="11" t="s">
        <v>1251</v>
      </c>
      <c r="C1557" s="11" t="s">
        <v>1243</v>
      </c>
      <c r="D1557" s="11">
        <v>53.45</v>
      </c>
      <c r="E1557" s="7">
        <f>VLOOKUP(A1557, Sheet2!$A$2:$K$8265, 11)</f>
        <v>111.2928</v>
      </c>
      <c r="F1557" s="7">
        <f t="shared" si="19"/>
        <v>6.6812500000000004</v>
      </c>
      <c r="G1557" s="8">
        <v>200000</v>
      </c>
      <c r="H1557" s="9">
        <f t="shared" si="20"/>
        <v>10800000</v>
      </c>
    </row>
    <row r="1558" spans="1:8" ht="14.5">
      <c r="A1558" s="6" t="str">
        <f t="shared" si="18"/>
        <v>Blora 4 Ngawen_TALOKWOHMOJO</v>
      </c>
      <c r="B1558" s="11" t="s">
        <v>1251</v>
      </c>
      <c r="C1558" s="11" t="s">
        <v>1355</v>
      </c>
      <c r="D1558" s="11">
        <v>44.23</v>
      </c>
      <c r="E1558" s="7">
        <f>VLOOKUP(A1558, Sheet2!$A$2:$K$8265, 11)</f>
        <v>111.2928</v>
      </c>
      <c r="F1558" s="7">
        <f t="shared" si="19"/>
        <v>5.5287499999999996</v>
      </c>
      <c r="G1558" s="8">
        <v>200000</v>
      </c>
      <c r="H1558" s="9">
        <f t="shared" si="20"/>
        <v>9000000</v>
      </c>
    </row>
    <row r="1559" spans="1:8" ht="14.5">
      <c r="A1559" s="6" t="str">
        <f t="shared" si="18"/>
        <v>Blora 4 Ngawen_TANGGEL</v>
      </c>
      <c r="B1559" s="11" t="s">
        <v>1251</v>
      </c>
      <c r="C1559" s="11" t="s">
        <v>1356</v>
      </c>
      <c r="D1559" s="11">
        <v>44.23</v>
      </c>
      <c r="E1559" s="7">
        <f>VLOOKUP(A1559, Sheet2!$A$2:$K$8265, 11)</f>
        <v>111.2928</v>
      </c>
      <c r="F1559" s="7">
        <f t="shared" si="19"/>
        <v>5.5287499999999996</v>
      </c>
      <c r="G1559" s="8">
        <v>200000</v>
      </c>
      <c r="H1559" s="9">
        <f t="shared" si="20"/>
        <v>9000000</v>
      </c>
    </row>
    <row r="1560" spans="1:8" ht="14.5">
      <c r="A1560" s="6" t="str">
        <f t="shared" si="18"/>
        <v>Blora 4 Ngawen_TANJUNGHARJO</v>
      </c>
      <c r="B1560" s="11" t="s">
        <v>1251</v>
      </c>
      <c r="C1560" s="11" t="s">
        <v>1357</v>
      </c>
      <c r="D1560" s="11">
        <v>53.45</v>
      </c>
      <c r="E1560" s="7">
        <f>VLOOKUP(A1560, Sheet2!$A$2:$K$8265, 11)</f>
        <v>111.2928</v>
      </c>
      <c r="F1560" s="7">
        <f t="shared" si="19"/>
        <v>6.6812500000000004</v>
      </c>
      <c r="G1560" s="8">
        <v>200000</v>
      </c>
      <c r="H1560" s="9">
        <f t="shared" si="20"/>
        <v>10800000</v>
      </c>
    </row>
    <row r="1561" spans="1:8" ht="14.5">
      <c r="A1561" s="6" t="str">
        <f t="shared" si="18"/>
        <v>Blora 4 Ngawen_TAWANGREJO</v>
      </c>
      <c r="B1561" s="11" t="s">
        <v>1251</v>
      </c>
      <c r="C1561" s="11" t="s">
        <v>746</v>
      </c>
      <c r="D1561" s="11">
        <v>44.23</v>
      </c>
      <c r="E1561" s="7">
        <f>VLOOKUP(A1561, Sheet2!$A$2:$K$8265, 11)</f>
        <v>111.2928</v>
      </c>
      <c r="F1561" s="7">
        <f t="shared" si="19"/>
        <v>5.5287499999999996</v>
      </c>
      <c r="G1561" s="8">
        <v>200000</v>
      </c>
      <c r="H1561" s="9">
        <f t="shared" si="20"/>
        <v>9000000</v>
      </c>
    </row>
    <row r="1562" spans="1:8" ht="14.5">
      <c r="A1562" s="6" t="str">
        <f t="shared" si="18"/>
        <v>Blora 4 Ngawen_TAWANGREJO</v>
      </c>
      <c r="B1562" s="11" t="s">
        <v>1251</v>
      </c>
      <c r="C1562" s="11" t="s">
        <v>746</v>
      </c>
      <c r="D1562" s="11">
        <v>44.23</v>
      </c>
      <c r="E1562" s="7">
        <f>VLOOKUP(A1562, Sheet2!$A$2:$K$8265, 11)</f>
        <v>111.2928</v>
      </c>
      <c r="F1562" s="7">
        <f t="shared" si="19"/>
        <v>5.5287499999999996</v>
      </c>
      <c r="G1562" s="8">
        <v>200000</v>
      </c>
      <c r="H1562" s="9">
        <f t="shared" si="20"/>
        <v>9000000</v>
      </c>
    </row>
    <row r="1563" spans="1:8" ht="14.5">
      <c r="A1563" s="6" t="str">
        <f t="shared" si="18"/>
        <v>Blora 4 Ngawen_TENGGER</v>
      </c>
      <c r="B1563" s="11" t="s">
        <v>1251</v>
      </c>
      <c r="C1563" s="11" t="s">
        <v>753</v>
      </c>
      <c r="D1563" s="11">
        <v>44.23</v>
      </c>
      <c r="E1563" s="7">
        <f>VLOOKUP(A1563, Sheet2!$A$2:$K$8265, 11)</f>
        <v>111.2928</v>
      </c>
      <c r="F1563" s="7">
        <f t="shared" si="19"/>
        <v>5.5287499999999996</v>
      </c>
      <c r="G1563" s="8">
        <v>200000</v>
      </c>
      <c r="H1563" s="9">
        <f t="shared" si="20"/>
        <v>9000000</v>
      </c>
    </row>
    <row r="1564" spans="1:8" ht="14.5">
      <c r="A1564" s="6" t="str">
        <f t="shared" si="18"/>
        <v>Blora 4 Ngawen_TINAPAN</v>
      </c>
      <c r="B1564" s="11" t="s">
        <v>1251</v>
      </c>
      <c r="C1564" s="11" t="s">
        <v>1358</v>
      </c>
      <c r="D1564" s="11">
        <v>44.23</v>
      </c>
      <c r="E1564" s="7">
        <f>VLOOKUP(A1564, Sheet2!$A$2:$K$8265, 11)</f>
        <v>111.2928</v>
      </c>
      <c r="F1564" s="7">
        <f t="shared" si="19"/>
        <v>5.5287499999999996</v>
      </c>
      <c r="G1564" s="8">
        <v>200000</v>
      </c>
      <c r="H1564" s="9">
        <f t="shared" si="20"/>
        <v>9000000</v>
      </c>
    </row>
    <row r="1565" spans="1:8" ht="14.5">
      <c r="A1565" s="6" t="str">
        <f t="shared" si="18"/>
        <v>Blora 4 Ngawen_TLOGOTIRTO</v>
      </c>
      <c r="B1565" s="11" t="s">
        <v>1251</v>
      </c>
      <c r="C1565" s="11" t="s">
        <v>1359</v>
      </c>
      <c r="D1565" s="11">
        <v>53.45</v>
      </c>
      <c r="E1565" s="7">
        <f>VLOOKUP(A1565, Sheet2!$A$2:$K$8265, 11)</f>
        <v>111.2928</v>
      </c>
      <c r="F1565" s="7">
        <f t="shared" si="19"/>
        <v>6.6812500000000004</v>
      </c>
      <c r="G1565" s="8">
        <v>200000</v>
      </c>
      <c r="H1565" s="9">
        <f t="shared" si="20"/>
        <v>10800000</v>
      </c>
    </row>
    <row r="1566" spans="1:8" ht="14.5">
      <c r="A1566" s="6" t="str">
        <f t="shared" si="18"/>
        <v>Blora 4 Ngawen_TLOGOWUNGU</v>
      </c>
      <c r="B1566" s="11" t="s">
        <v>1251</v>
      </c>
      <c r="C1566" s="11" t="s">
        <v>1360</v>
      </c>
      <c r="D1566" s="11">
        <v>44.23</v>
      </c>
      <c r="E1566" s="7">
        <f>VLOOKUP(A1566, Sheet2!$A$2:$K$8265, 11)</f>
        <v>111.2928</v>
      </c>
      <c r="F1566" s="7">
        <f t="shared" si="19"/>
        <v>5.5287499999999996</v>
      </c>
      <c r="G1566" s="8">
        <v>200000</v>
      </c>
      <c r="H1566" s="9">
        <f t="shared" si="20"/>
        <v>9000000</v>
      </c>
    </row>
    <row r="1567" spans="1:8" ht="14.5">
      <c r="A1567" s="6" t="str">
        <f t="shared" si="18"/>
        <v>Blora 4 Ngawen_TOBO</v>
      </c>
      <c r="B1567" s="11" t="s">
        <v>1251</v>
      </c>
      <c r="C1567" s="11" t="s">
        <v>1361</v>
      </c>
      <c r="D1567" s="11">
        <v>44.23</v>
      </c>
      <c r="E1567" s="7">
        <f>VLOOKUP(A1567, Sheet2!$A$2:$K$8265, 11)</f>
        <v>111.2928</v>
      </c>
      <c r="F1567" s="7">
        <f t="shared" si="19"/>
        <v>5.5287499999999996</v>
      </c>
      <c r="G1567" s="8">
        <v>200000</v>
      </c>
      <c r="H1567" s="9">
        <f t="shared" si="20"/>
        <v>9000000</v>
      </c>
    </row>
    <row r="1568" spans="1:8" ht="14.5">
      <c r="A1568" s="6" t="str">
        <f t="shared" si="18"/>
        <v>Blora 4 Ngawen_TODANAN</v>
      </c>
      <c r="B1568" s="11" t="s">
        <v>1251</v>
      </c>
      <c r="C1568" s="11" t="s">
        <v>1362</v>
      </c>
      <c r="D1568" s="11">
        <v>44.23</v>
      </c>
      <c r="E1568" s="7">
        <f>VLOOKUP(A1568, Sheet2!$A$2:$K$8265, 11)</f>
        <v>111.2928</v>
      </c>
      <c r="F1568" s="7">
        <f t="shared" si="19"/>
        <v>5.5287499999999996</v>
      </c>
      <c r="G1568" s="8">
        <v>200000</v>
      </c>
      <c r="H1568" s="9">
        <f t="shared" si="20"/>
        <v>9000000</v>
      </c>
    </row>
    <row r="1569" spans="1:8" ht="14.5">
      <c r="A1569" s="6" t="str">
        <f t="shared" si="18"/>
        <v>Blora 4 Ngawen_TREMBULREJO</v>
      </c>
      <c r="B1569" s="11" t="s">
        <v>1251</v>
      </c>
      <c r="C1569" s="11" t="s">
        <v>1363</v>
      </c>
      <c r="D1569" s="11">
        <v>44.23</v>
      </c>
      <c r="E1569" s="7">
        <f>VLOOKUP(A1569, Sheet2!$A$2:$K$8265, 11)</f>
        <v>111.2928</v>
      </c>
      <c r="F1569" s="7">
        <f t="shared" si="19"/>
        <v>5.5287499999999996</v>
      </c>
      <c r="G1569" s="8">
        <v>200000</v>
      </c>
      <c r="H1569" s="9">
        <f t="shared" si="20"/>
        <v>9000000</v>
      </c>
    </row>
    <row r="1570" spans="1:8" ht="14.5">
      <c r="A1570" s="6" t="str">
        <f t="shared" si="18"/>
        <v>Blora 4 Ngawen_TRUWOLU</v>
      </c>
      <c r="B1570" s="11" t="s">
        <v>1251</v>
      </c>
      <c r="C1570" s="11" t="s">
        <v>1364</v>
      </c>
      <c r="D1570" s="11">
        <v>53.45</v>
      </c>
      <c r="E1570" s="7">
        <f>VLOOKUP(A1570, Sheet2!$A$2:$K$8265, 11)</f>
        <v>111.2928</v>
      </c>
      <c r="F1570" s="7">
        <f t="shared" si="19"/>
        <v>6.6812500000000004</v>
      </c>
      <c r="G1570" s="8">
        <v>200000</v>
      </c>
      <c r="H1570" s="9">
        <f t="shared" si="20"/>
        <v>10800000</v>
      </c>
    </row>
    <row r="1571" spans="1:8" ht="14.5">
      <c r="A1571" s="6" t="str">
        <f t="shared" si="18"/>
        <v>Blora 4 Ngawen_TUNGGULREJO</v>
      </c>
      <c r="B1571" s="11" t="s">
        <v>1251</v>
      </c>
      <c r="C1571" s="11" t="s">
        <v>762</v>
      </c>
      <c r="D1571" s="11">
        <v>53.45</v>
      </c>
      <c r="E1571" s="7">
        <f>VLOOKUP(A1571, Sheet2!$A$2:$K$8265, 11)</f>
        <v>111.2928</v>
      </c>
      <c r="F1571" s="7">
        <f t="shared" si="19"/>
        <v>6.6812500000000004</v>
      </c>
      <c r="G1571" s="8">
        <v>200000</v>
      </c>
      <c r="H1571" s="9">
        <f t="shared" si="20"/>
        <v>10800000</v>
      </c>
    </row>
    <row r="1572" spans="1:8" ht="14.5">
      <c r="A1572" s="6" t="str">
        <f t="shared" si="18"/>
        <v>Blora 4 Ngawen_WANTILGUNG</v>
      </c>
      <c r="B1572" s="11" t="s">
        <v>1251</v>
      </c>
      <c r="C1572" s="11" t="s">
        <v>1365</v>
      </c>
      <c r="D1572" s="11">
        <v>44.23</v>
      </c>
      <c r="E1572" s="7">
        <f>VLOOKUP(A1572, Sheet2!$A$2:$K$8265, 11)</f>
        <v>111.2928</v>
      </c>
      <c r="F1572" s="7">
        <f t="shared" si="19"/>
        <v>5.5287499999999996</v>
      </c>
      <c r="G1572" s="8">
        <v>200000</v>
      </c>
      <c r="H1572" s="9">
        <f t="shared" si="20"/>
        <v>9000000</v>
      </c>
    </row>
    <row r="1573" spans="1:8" ht="14.5">
      <c r="A1573" s="6" t="str">
        <f t="shared" si="18"/>
        <v>Blora 4 Ngawen_WONOSEMI</v>
      </c>
      <c r="B1573" s="11" t="s">
        <v>1251</v>
      </c>
      <c r="C1573" s="11" t="s">
        <v>1366</v>
      </c>
      <c r="D1573" s="11">
        <v>44.23</v>
      </c>
      <c r="E1573" s="7">
        <f>VLOOKUP(A1573, Sheet2!$A$2:$K$8265, 11)</f>
        <v>111.2928</v>
      </c>
      <c r="F1573" s="7">
        <f t="shared" si="19"/>
        <v>5.5287499999999996</v>
      </c>
      <c r="G1573" s="8">
        <v>200000</v>
      </c>
      <c r="H1573" s="9">
        <f t="shared" si="20"/>
        <v>9000000</v>
      </c>
    </row>
    <row r="1574" spans="1:8" ht="14.5">
      <c r="A1574" s="6" t="str">
        <f t="shared" si="18"/>
        <v>Blora 4 Ngawen_WOTBAKAH</v>
      </c>
      <c r="B1574" s="11" t="s">
        <v>1251</v>
      </c>
      <c r="C1574" s="11" t="s">
        <v>1367</v>
      </c>
      <c r="D1574" s="11">
        <v>44.23</v>
      </c>
      <c r="E1574" s="7">
        <f>VLOOKUP(A1574, Sheet2!$A$2:$K$8265, 11)</f>
        <v>111.2928</v>
      </c>
      <c r="F1574" s="7">
        <f t="shared" si="19"/>
        <v>5.5287499999999996</v>
      </c>
      <c r="G1574" s="8">
        <v>200000</v>
      </c>
      <c r="H1574" s="9">
        <f t="shared" si="20"/>
        <v>9000000</v>
      </c>
    </row>
    <row r="1575" spans="1:8" ht="14.5">
      <c r="A1575" s="6" t="str">
        <f t="shared" si="18"/>
        <v>Blora 4 Ngawen_WUKIRSARI</v>
      </c>
      <c r="B1575" s="11" t="s">
        <v>1251</v>
      </c>
      <c r="C1575" s="11" t="s">
        <v>1368</v>
      </c>
      <c r="D1575" s="11">
        <v>44.23</v>
      </c>
      <c r="E1575" s="7">
        <f>VLOOKUP(A1575, Sheet2!$A$2:$K$8265, 11)</f>
        <v>111.2928</v>
      </c>
      <c r="F1575" s="7">
        <f t="shared" si="19"/>
        <v>5.5287499999999996</v>
      </c>
      <c r="G1575" s="8">
        <v>200000</v>
      </c>
      <c r="H1575" s="9">
        <f t="shared" si="20"/>
        <v>9000000</v>
      </c>
    </row>
    <row r="1576" spans="1:8" ht="14.5">
      <c r="A1576" s="6" t="str">
        <f t="shared" si="18"/>
        <v>Blora 4 Ngawen_WULUNG</v>
      </c>
      <c r="B1576" s="11" t="s">
        <v>1251</v>
      </c>
      <c r="C1576" s="11" t="s">
        <v>1369</v>
      </c>
      <c r="D1576" s="11">
        <v>44.23</v>
      </c>
      <c r="E1576" s="7">
        <f>VLOOKUP(A1576, Sheet2!$A$2:$K$8265, 11)</f>
        <v>111.2928</v>
      </c>
      <c r="F1576" s="7">
        <f t="shared" si="19"/>
        <v>5.5287499999999996</v>
      </c>
      <c r="G1576" s="8">
        <v>200000</v>
      </c>
      <c r="H1576" s="9">
        <f t="shared" si="20"/>
        <v>9000000</v>
      </c>
    </row>
    <row r="1577" spans="1:8" ht="14.5">
      <c r="A1577" s="6" t="str">
        <f t="shared" si="18"/>
        <v>Boyolali_ANDONG</v>
      </c>
      <c r="B1577" s="11" t="s">
        <v>1370</v>
      </c>
      <c r="C1577" s="11" t="s">
        <v>1371</v>
      </c>
      <c r="D1577" s="11">
        <v>17.7</v>
      </c>
      <c r="E1577" s="7">
        <f>VLOOKUP(A1577, Sheet2!$A$2:$K$8265, 11)</f>
        <v>111.2928</v>
      </c>
      <c r="F1577" s="7">
        <f t="shared" si="19"/>
        <v>2.2124999999999999</v>
      </c>
      <c r="G1577" s="8">
        <v>200000</v>
      </c>
      <c r="H1577" s="9">
        <f t="shared" si="20"/>
        <v>3600000</v>
      </c>
    </row>
    <row r="1578" spans="1:8" ht="14.5">
      <c r="A1578" s="6" t="str">
        <f t="shared" si="18"/>
        <v>Boyolali_BABADAN</v>
      </c>
      <c r="B1578" s="11" t="s">
        <v>1370</v>
      </c>
      <c r="C1578" s="11" t="s">
        <v>348</v>
      </c>
      <c r="D1578" s="11">
        <v>17.7</v>
      </c>
      <c r="E1578" s="7">
        <f>VLOOKUP(A1578, Sheet2!$A$2:$K$8265, 11)</f>
        <v>111.2928</v>
      </c>
      <c r="F1578" s="7">
        <f t="shared" si="19"/>
        <v>2.2124999999999999</v>
      </c>
      <c r="G1578" s="8">
        <v>200000</v>
      </c>
      <c r="H1578" s="9">
        <f t="shared" si="20"/>
        <v>3600000</v>
      </c>
    </row>
    <row r="1579" spans="1:8" ht="14.5">
      <c r="A1579" s="6" t="str">
        <f t="shared" si="18"/>
        <v>Boyolali_BADE</v>
      </c>
      <c r="B1579" s="11" t="s">
        <v>1370</v>
      </c>
      <c r="C1579" s="11" t="s">
        <v>1372</v>
      </c>
      <c r="D1579" s="11">
        <v>17.7</v>
      </c>
      <c r="E1579" s="7">
        <f>VLOOKUP(A1579, Sheet2!$A$2:$K$8265, 11)</f>
        <v>111.2928</v>
      </c>
      <c r="F1579" s="7">
        <f t="shared" si="19"/>
        <v>2.2124999999999999</v>
      </c>
      <c r="G1579" s="8">
        <v>200000</v>
      </c>
      <c r="H1579" s="9">
        <f t="shared" si="20"/>
        <v>3600000</v>
      </c>
    </row>
    <row r="1580" spans="1:8" ht="14.5">
      <c r="A1580" s="6" t="str">
        <f t="shared" si="18"/>
        <v>Boyolali_BAKALREJO</v>
      </c>
      <c r="B1580" s="11" t="s">
        <v>1370</v>
      </c>
      <c r="C1580" s="11" t="s">
        <v>1373</v>
      </c>
      <c r="D1580" s="11">
        <v>10.51</v>
      </c>
      <c r="E1580" s="7">
        <f>VLOOKUP(A1580, Sheet2!$A$2:$K$8265, 11)</f>
        <v>111.2928</v>
      </c>
      <c r="F1580" s="7">
        <f t="shared" si="19"/>
        <v>1.31375</v>
      </c>
      <c r="G1580" s="8">
        <v>200000</v>
      </c>
      <c r="H1580" s="9">
        <f t="shared" si="20"/>
        <v>2200000</v>
      </c>
    </row>
    <row r="1581" spans="1:8" ht="14.5">
      <c r="A1581" s="6" t="str">
        <f t="shared" si="18"/>
        <v>Boyolali_BAKULAN</v>
      </c>
      <c r="B1581" s="11" t="s">
        <v>1370</v>
      </c>
      <c r="C1581" s="11" t="s">
        <v>860</v>
      </c>
      <c r="D1581" s="11">
        <v>17.7</v>
      </c>
      <c r="E1581" s="7">
        <f>VLOOKUP(A1581, Sheet2!$A$2:$K$8265, 11)</f>
        <v>111.2928</v>
      </c>
      <c r="F1581" s="7">
        <f t="shared" si="19"/>
        <v>2.2124999999999999</v>
      </c>
      <c r="G1581" s="8">
        <v>200000</v>
      </c>
      <c r="H1581" s="9">
        <f t="shared" si="20"/>
        <v>3600000</v>
      </c>
    </row>
    <row r="1582" spans="1:8" ht="14.5">
      <c r="A1582" s="6" t="str">
        <f t="shared" si="18"/>
        <v>Boyolali_BALERANTE</v>
      </c>
      <c r="B1582" s="11" t="s">
        <v>1370</v>
      </c>
      <c r="C1582" s="11" t="s">
        <v>1374</v>
      </c>
      <c r="D1582" s="11">
        <v>8.89</v>
      </c>
      <c r="E1582" s="7">
        <f>VLOOKUP(A1582, Sheet2!$A$2:$K$8265, 11)</f>
        <v>111.2928</v>
      </c>
      <c r="F1582" s="7">
        <f t="shared" si="19"/>
        <v>1.1112500000000001</v>
      </c>
      <c r="G1582" s="8">
        <v>200000</v>
      </c>
      <c r="H1582" s="9">
        <f t="shared" si="20"/>
        <v>1800000</v>
      </c>
    </row>
    <row r="1583" spans="1:8" ht="14.5">
      <c r="A1583" s="6" t="str">
        <f t="shared" si="18"/>
        <v>Boyolali_BANARAN</v>
      </c>
      <c r="B1583" s="11" t="s">
        <v>1370</v>
      </c>
      <c r="C1583" s="11" t="s">
        <v>349</v>
      </c>
      <c r="D1583" s="11">
        <v>17.7</v>
      </c>
      <c r="E1583" s="7">
        <f>VLOOKUP(A1583, Sheet2!$A$2:$K$8265, 11)</f>
        <v>111.2928</v>
      </c>
      <c r="F1583" s="7">
        <f t="shared" si="19"/>
        <v>2.2124999999999999</v>
      </c>
      <c r="G1583" s="8">
        <v>200000</v>
      </c>
      <c r="H1583" s="9">
        <f t="shared" si="20"/>
        <v>3600000</v>
      </c>
    </row>
    <row r="1584" spans="1:8" ht="14.5">
      <c r="A1584" s="6" t="str">
        <f t="shared" si="18"/>
        <v>Boyolali_BANDUNGAN</v>
      </c>
      <c r="B1584" s="11" t="s">
        <v>1370</v>
      </c>
      <c r="C1584" s="11" t="s">
        <v>1375</v>
      </c>
      <c r="D1584" s="11">
        <v>8.89</v>
      </c>
      <c r="E1584" s="7">
        <f>VLOOKUP(A1584, Sheet2!$A$2:$K$8265, 11)</f>
        <v>111.2928</v>
      </c>
      <c r="F1584" s="7">
        <f t="shared" si="19"/>
        <v>1.1112500000000001</v>
      </c>
      <c r="G1584" s="8">
        <v>200000</v>
      </c>
      <c r="H1584" s="9">
        <f t="shared" si="20"/>
        <v>1800000</v>
      </c>
    </row>
    <row r="1585" spans="1:8" ht="14.5">
      <c r="A1585" s="6" t="str">
        <f t="shared" si="18"/>
        <v>Boyolali_BANGAK</v>
      </c>
      <c r="B1585" s="11" t="s">
        <v>1370</v>
      </c>
      <c r="C1585" s="11" t="s">
        <v>1376</v>
      </c>
      <c r="D1585" s="11">
        <v>17.7</v>
      </c>
      <c r="E1585" s="7">
        <f>VLOOKUP(A1585, Sheet2!$A$2:$K$8265, 11)</f>
        <v>111.2928</v>
      </c>
      <c r="F1585" s="7">
        <f t="shared" si="19"/>
        <v>2.2124999999999999</v>
      </c>
      <c r="G1585" s="8">
        <v>200000</v>
      </c>
      <c r="H1585" s="9">
        <f t="shared" si="20"/>
        <v>3600000</v>
      </c>
    </row>
    <row r="1586" spans="1:8" ht="14.5">
      <c r="A1586" s="6" t="str">
        <f t="shared" si="18"/>
        <v>Boyolali_BANGKOK</v>
      </c>
      <c r="B1586" s="11" t="s">
        <v>1370</v>
      </c>
      <c r="C1586" s="11" t="s">
        <v>1377</v>
      </c>
      <c r="D1586" s="11">
        <v>17.7</v>
      </c>
      <c r="E1586" s="7">
        <f>VLOOKUP(A1586, Sheet2!$A$2:$K$8265, 11)</f>
        <v>111.2928</v>
      </c>
      <c r="F1586" s="7">
        <f t="shared" si="19"/>
        <v>2.2124999999999999</v>
      </c>
      <c r="G1586" s="8">
        <v>200000</v>
      </c>
      <c r="H1586" s="9">
        <f t="shared" si="20"/>
        <v>3600000</v>
      </c>
    </row>
    <row r="1587" spans="1:8" ht="14.5">
      <c r="A1587" s="6" t="str">
        <f t="shared" si="18"/>
        <v>Boyolali_BANGSALAN</v>
      </c>
      <c r="B1587" s="11" t="s">
        <v>1370</v>
      </c>
      <c r="C1587" s="11" t="s">
        <v>1378</v>
      </c>
      <c r="D1587" s="11">
        <v>17.7</v>
      </c>
      <c r="E1587" s="7">
        <f>VLOOKUP(A1587, Sheet2!$A$2:$K$8265, 11)</f>
        <v>111.2928</v>
      </c>
      <c r="F1587" s="7">
        <f t="shared" si="19"/>
        <v>2.2124999999999999</v>
      </c>
      <c r="G1587" s="8">
        <v>200000</v>
      </c>
      <c r="H1587" s="9">
        <f t="shared" si="20"/>
        <v>3600000</v>
      </c>
    </row>
    <row r="1588" spans="1:8" ht="14.5">
      <c r="A1588" s="6" t="str">
        <f t="shared" si="18"/>
        <v>Boyolali_BANTENGAN</v>
      </c>
      <c r="B1588" s="11" t="s">
        <v>1370</v>
      </c>
      <c r="C1588" s="11" t="s">
        <v>1379</v>
      </c>
      <c r="D1588" s="11">
        <v>17.7</v>
      </c>
      <c r="E1588" s="7">
        <f>VLOOKUP(A1588, Sheet2!$A$2:$K$8265, 11)</f>
        <v>111.2928</v>
      </c>
      <c r="F1588" s="7">
        <f t="shared" si="19"/>
        <v>2.2124999999999999</v>
      </c>
      <c r="G1588" s="8">
        <v>200000</v>
      </c>
      <c r="H1588" s="9">
        <f t="shared" si="20"/>
        <v>3600000</v>
      </c>
    </row>
    <row r="1589" spans="1:8" ht="14.5">
      <c r="A1589" s="6" t="str">
        <f t="shared" si="18"/>
        <v>Boyolali_BANYUANYAR</v>
      </c>
      <c r="B1589" s="11" t="s">
        <v>1370</v>
      </c>
      <c r="C1589" s="11" t="s">
        <v>1380</v>
      </c>
      <c r="D1589" s="11">
        <v>17.7</v>
      </c>
      <c r="E1589" s="7">
        <f>VLOOKUP(A1589, Sheet2!$A$2:$K$8265, 11)</f>
        <v>111.2928</v>
      </c>
      <c r="F1589" s="7">
        <f t="shared" si="19"/>
        <v>2.2124999999999999</v>
      </c>
      <c r="G1589" s="8">
        <v>200000</v>
      </c>
      <c r="H1589" s="9">
        <f t="shared" si="20"/>
        <v>3600000</v>
      </c>
    </row>
    <row r="1590" spans="1:8" ht="14.5">
      <c r="A1590" s="6" t="str">
        <f t="shared" si="18"/>
        <v>Boyolali_BANYUDONO</v>
      </c>
      <c r="B1590" s="11" t="s">
        <v>1370</v>
      </c>
      <c r="C1590" s="11" t="s">
        <v>1381</v>
      </c>
      <c r="D1590" s="11">
        <v>17.7</v>
      </c>
      <c r="E1590" s="7">
        <f>VLOOKUP(A1590, Sheet2!$A$2:$K$8265, 11)</f>
        <v>111.2928</v>
      </c>
      <c r="F1590" s="7">
        <f t="shared" si="19"/>
        <v>2.2124999999999999</v>
      </c>
      <c r="G1590" s="8">
        <v>200000</v>
      </c>
      <c r="H1590" s="9">
        <f t="shared" si="20"/>
        <v>3600000</v>
      </c>
    </row>
    <row r="1591" spans="1:8" ht="14.5">
      <c r="A1591" s="6" t="str">
        <f t="shared" si="18"/>
        <v>Boyolali_BANYUURIP</v>
      </c>
      <c r="B1591" s="11" t="s">
        <v>1370</v>
      </c>
      <c r="C1591" s="11" t="s">
        <v>1382</v>
      </c>
      <c r="D1591" s="11">
        <v>17.7</v>
      </c>
      <c r="E1591" s="7">
        <f>VLOOKUP(A1591, Sheet2!$A$2:$K$8265, 11)</f>
        <v>111.2928</v>
      </c>
      <c r="F1591" s="7">
        <f t="shared" si="19"/>
        <v>2.2124999999999999</v>
      </c>
      <c r="G1591" s="8">
        <v>200000</v>
      </c>
      <c r="H1591" s="9">
        <f t="shared" si="20"/>
        <v>3600000</v>
      </c>
    </row>
    <row r="1592" spans="1:8" ht="14.5">
      <c r="A1592" s="6" t="str">
        <f t="shared" si="18"/>
        <v>Boyolali_BATAN</v>
      </c>
      <c r="B1592" s="11" t="s">
        <v>1370</v>
      </c>
      <c r="C1592" s="11" t="s">
        <v>1383</v>
      </c>
      <c r="D1592" s="11">
        <v>17.7</v>
      </c>
      <c r="E1592" s="7">
        <f>VLOOKUP(A1592, Sheet2!$A$2:$K$8265, 11)</f>
        <v>111.2928</v>
      </c>
      <c r="F1592" s="7">
        <f t="shared" si="19"/>
        <v>2.2124999999999999</v>
      </c>
      <c r="G1592" s="8">
        <v>200000</v>
      </c>
      <c r="H1592" s="9">
        <f t="shared" si="20"/>
        <v>3600000</v>
      </c>
    </row>
    <row r="1593" spans="1:8" ht="14.5">
      <c r="A1593" s="6" t="str">
        <f t="shared" si="18"/>
        <v>Boyolali_BAWUKAN</v>
      </c>
      <c r="B1593" s="11" t="s">
        <v>1370</v>
      </c>
      <c r="C1593" s="11" t="s">
        <v>1384</v>
      </c>
      <c r="D1593" s="11">
        <v>8.89</v>
      </c>
      <c r="E1593" s="7">
        <f>VLOOKUP(A1593, Sheet2!$A$2:$K$8265, 11)</f>
        <v>111.2928</v>
      </c>
      <c r="F1593" s="7">
        <f t="shared" si="19"/>
        <v>1.1112500000000001</v>
      </c>
      <c r="G1593" s="8">
        <v>200000</v>
      </c>
      <c r="H1593" s="9">
        <f t="shared" si="20"/>
        <v>1800000</v>
      </c>
    </row>
    <row r="1594" spans="1:8" ht="14.5">
      <c r="A1594" s="6" t="str">
        <f t="shared" si="18"/>
        <v>Boyolali_BEJI</v>
      </c>
      <c r="B1594" s="11" t="s">
        <v>1370</v>
      </c>
      <c r="C1594" s="11" t="s">
        <v>66</v>
      </c>
      <c r="D1594" s="11">
        <v>17.7</v>
      </c>
      <c r="E1594" s="7">
        <f>VLOOKUP(A1594, Sheet2!$A$2:$K$8265, 11)</f>
        <v>111.2928</v>
      </c>
      <c r="F1594" s="7">
        <f t="shared" si="19"/>
        <v>2.2124999999999999</v>
      </c>
      <c r="G1594" s="8">
        <v>200000</v>
      </c>
      <c r="H1594" s="9">
        <f t="shared" si="20"/>
        <v>3600000</v>
      </c>
    </row>
    <row r="1595" spans="1:8" ht="14.5">
      <c r="A1595" s="6" t="str">
        <f t="shared" si="18"/>
        <v>Boyolali_BEJI</v>
      </c>
      <c r="B1595" s="11" t="s">
        <v>1370</v>
      </c>
      <c r="C1595" s="11" t="s">
        <v>66</v>
      </c>
      <c r="D1595" s="11">
        <v>8.89</v>
      </c>
      <c r="E1595" s="7">
        <f>VLOOKUP(A1595, Sheet2!$A$2:$K$8265, 11)</f>
        <v>111.2928</v>
      </c>
      <c r="F1595" s="7">
        <f t="shared" si="19"/>
        <v>1.1112500000000001</v>
      </c>
      <c r="G1595" s="8">
        <v>200000</v>
      </c>
      <c r="H1595" s="9">
        <f t="shared" si="20"/>
        <v>1800000</v>
      </c>
    </row>
    <row r="1596" spans="1:8" ht="14.5">
      <c r="A1596" s="6" t="str">
        <f t="shared" si="18"/>
        <v>Boyolali_BEJI LOR</v>
      </c>
      <c r="B1596" s="11" t="s">
        <v>1370</v>
      </c>
      <c r="C1596" s="11" t="s">
        <v>1385</v>
      </c>
      <c r="D1596" s="11">
        <v>10.51</v>
      </c>
      <c r="E1596" s="7">
        <f>VLOOKUP(A1596, Sheet2!$A$2:$K$8265, 11)</f>
        <v>111.2928</v>
      </c>
      <c r="F1596" s="7">
        <f t="shared" si="19"/>
        <v>1.31375</v>
      </c>
      <c r="G1596" s="8">
        <v>200000</v>
      </c>
      <c r="H1596" s="9">
        <f t="shared" si="20"/>
        <v>2200000</v>
      </c>
    </row>
    <row r="1597" spans="1:8" ht="14.5">
      <c r="A1597" s="6" t="str">
        <f t="shared" si="18"/>
        <v>Boyolali_BENDAN</v>
      </c>
      <c r="B1597" s="11" t="s">
        <v>1370</v>
      </c>
      <c r="C1597" s="11" t="s">
        <v>1386</v>
      </c>
      <c r="D1597" s="11">
        <v>17.7</v>
      </c>
      <c r="E1597" s="7">
        <f>VLOOKUP(A1597, Sheet2!$A$2:$K$8265, 11)</f>
        <v>111.2928</v>
      </c>
      <c r="F1597" s="7">
        <f t="shared" si="19"/>
        <v>2.2124999999999999</v>
      </c>
      <c r="G1597" s="8">
        <v>200000</v>
      </c>
      <c r="H1597" s="9">
        <f t="shared" si="20"/>
        <v>3600000</v>
      </c>
    </row>
    <row r="1598" spans="1:8" ht="14.5">
      <c r="A1598" s="6" t="str">
        <f t="shared" si="18"/>
        <v>Boyolali_BENDO</v>
      </c>
      <c r="B1598" s="11" t="s">
        <v>1370</v>
      </c>
      <c r="C1598" s="11" t="s">
        <v>1387</v>
      </c>
      <c r="D1598" s="11">
        <v>17.7</v>
      </c>
      <c r="E1598" s="7">
        <f>VLOOKUP(A1598, Sheet2!$A$2:$K$8265, 11)</f>
        <v>111.2928</v>
      </c>
      <c r="F1598" s="7">
        <f t="shared" si="19"/>
        <v>2.2124999999999999</v>
      </c>
      <c r="G1598" s="8">
        <v>200000</v>
      </c>
      <c r="H1598" s="9">
        <f t="shared" si="20"/>
        <v>3600000</v>
      </c>
    </row>
    <row r="1599" spans="1:8" ht="14.5">
      <c r="A1599" s="6" t="str">
        <f t="shared" si="18"/>
        <v>Boyolali_BENDUNGAN</v>
      </c>
      <c r="B1599" s="11" t="s">
        <v>1370</v>
      </c>
      <c r="C1599" s="11" t="s">
        <v>1009</v>
      </c>
      <c r="D1599" s="11">
        <v>17.7</v>
      </c>
      <c r="E1599" s="7">
        <f>VLOOKUP(A1599, Sheet2!$A$2:$K$8265, 11)</f>
        <v>111.2928</v>
      </c>
      <c r="F1599" s="7">
        <f t="shared" si="19"/>
        <v>2.2124999999999999</v>
      </c>
      <c r="G1599" s="8">
        <v>200000</v>
      </c>
      <c r="H1599" s="9">
        <f t="shared" si="20"/>
        <v>3600000</v>
      </c>
    </row>
    <row r="1600" spans="1:8" ht="14.5">
      <c r="A1600" s="6" t="str">
        <f t="shared" si="18"/>
        <v>Boyolali_BLAGUNG</v>
      </c>
      <c r="B1600" s="11" t="s">
        <v>1370</v>
      </c>
      <c r="C1600" s="11" t="s">
        <v>1388</v>
      </c>
      <c r="D1600" s="11">
        <v>17.7</v>
      </c>
      <c r="E1600" s="7">
        <f>VLOOKUP(A1600, Sheet2!$A$2:$K$8265, 11)</f>
        <v>111.2928</v>
      </c>
      <c r="F1600" s="7">
        <f t="shared" si="19"/>
        <v>2.2124999999999999</v>
      </c>
      <c r="G1600" s="8">
        <v>200000</v>
      </c>
      <c r="H1600" s="9">
        <f t="shared" si="20"/>
        <v>3600000</v>
      </c>
    </row>
    <row r="1601" spans="1:8" ht="14.5">
      <c r="A1601" s="6" t="str">
        <f t="shared" si="18"/>
        <v>Boyolali_BLUMBANG</v>
      </c>
      <c r="B1601" s="11" t="s">
        <v>1370</v>
      </c>
      <c r="C1601" s="11" t="s">
        <v>551</v>
      </c>
      <c r="D1601" s="11">
        <v>17.7</v>
      </c>
      <c r="E1601" s="7">
        <f>VLOOKUP(A1601, Sheet2!$A$2:$K$8265, 11)</f>
        <v>111.2928</v>
      </c>
      <c r="F1601" s="7">
        <f t="shared" si="19"/>
        <v>2.2124999999999999</v>
      </c>
      <c r="G1601" s="8">
        <v>200000</v>
      </c>
      <c r="H1601" s="9">
        <f t="shared" si="20"/>
        <v>3600000</v>
      </c>
    </row>
    <row r="1602" spans="1:8" ht="14.5">
      <c r="A1602" s="6" t="str">
        <f t="shared" si="18"/>
        <v>Boyolali_BOLO</v>
      </c>
      <c r="B1602" s="11" t="s">
        <v>1370</v>
      </c>
      <c r="C1602" s="11" t="s">
        <v>1389</v>
      </c>
      <c r="D1602" s="11">
        <v>17.7</v>
      </c>
      <c r="E1602" s="7">
        <f>VLOOKUP(A1602, Sheet2!$A$2:$K$8265, 11)</f>
        <v>111.2928</v>
      </c>
      <c r="F1602" s="7">
        <f t="shared" si="19"/>
        <v>2.2124999999999999</v>
      </c>
      <c r="G1602" s="8">
        <v>200000</v>
      </c>
      <c r="H1602" s="9">
        <f t="shared" si="20"/>
        <v>3600000</v>
      </c>
    </row>
    <row r="1603" spans="1:8" ht="14.5">
      <c r="A1603" s="6" t="str">
        <f t="shared" si="18"/>
        <v>Boyolali_BONO</v>
      </c>
      <c r="B1603" s="11" t="s">
        <v>1370</v>
      </c>
      <c r="C1603" s="11" t="s">
        <v>1390</v>
      </c>
      <c r="D1603" s="11">
        <v>8.89</v>
      </c>
      <c r="E1603" s="7">
        <f>VLOOKUP(A1603, Sheet2!$A$2:$K$8265, 11)</f>
        <v>111.2928</v>
      </c>
      <c r="F1603" s="7">
        <f t="shared" si="19"/>
        <v>1.1112500000000001</v>
      </c>
      <c r="G1603" s="8">
        <v>200000</v>
      </c>
      <c r="H1603" s="9">
        <f t="shared" si="20"/>
        <v>1800000</v>
      </c>
    </row>
    <row r="1604" spans="1:8" ht="14.5">
      <c r="A1604" s="6" t="str">
        <f t="shared" si="18"/>
        <v>Boyolali_BRAJAN</v>
      </c>
      <c r="B1604" s="11" t="s">
        <v>1370</v>
      </c>
      <c r="C1604" s="11" t="s">
        <v>1391</v>
      </c>
      <c r="D1604" s="11">
        <v>17.7</v>
      </c>
      <c r="E1604" s="7">
        <f>VLOOKUP(A1604, Sheet2!$A$2:$K$8265, 11)</f>
        <v>111.2928</v>
      </c>
      <c r="F1604" s="7">
        <f t="shared" si="19"/>
        <v>2.2124999999999999</v>
      </c>
      <c r="G1604" s="8">
        <v>200000</v>
      </c>
      <c r="H1604" s="9">
        <f t="shared" si="20"/>
        <v>3600000</v>
      </c>
    </row>
    <row r="1605" spans="1:8" ht="14.5">
      <c r="A1605" s="6" t="str">
        <f t="shared" si="18"/>
        <v>Boyolali_BUMIHARJO</v>
      </c>
      <c r="B1605" s="11" t="s">
        <v>1370</v>
      </c>
      <c r="C1605" s="11" t="s">
        <v>560</v>
      </c>
      <c r="D1605" s="11">
        <v>8.89</v>
      </c>
      <c r="E1605" s="7">
        <f>VLOOKUP(A1605, Sheet2!$A$2:$K$8265, 11)</f>
        <v>111.2928</v>
      </c>
      <c r="F1605" s="7">
        <f t="shared" si="19"/>
        <v>1.1112500000000001</v>
      </c>
      <c r="G1605" s="8">
        <v>200000</v>
      </c>
      <c r="H1605" s="9">
        <f t="shared" si="20"/>
        <v>1800000</v>
      </c>
    </row>
    <row r="1606" spans="1:8" ht="14.5">
      <c r="A1606" s="6" t="str">
        <f t="shared" si="18"/>
        <v>Boyolali_BUTUH</v>
      </c>
      <c r="B1606" s="11" t="s">
        <v>1370</v>
      </c>
      <c r="C1606" s="11" t="s">
        <v>1392</v>
      </c>
      <c r="D1606" s="11">
        <v>17.7</v>
      </c>
      <c r="E1606" s="7">
        <f>VLOOKUP(A1606, Sheet2!$A$2:$K$8265, 11)</f>
        <v>111.2928</v>
      </c>
      <c r="F1606" s="7">
        <f t="shared" si="19"/>
        <v>2.2124999999999999</v>
      </c>
      <c r="G1606" s="8">
        <v>200000</v>
      </c>
      <c r="H1606" s="9">
        <f t="shared" si="20"/>
        <v>3600000</v>
      </c>
    </row>
    <row r="1607" spans="1:8" ht="14.5">
      <c r="A1607" s="6" t="str">
        <f t="shared" si="18"/>
        <v>Boyolali_BUTUH</v>
      </c>
      <c r="B1607" s="11" t="s">
        <v>1370</v>
      </c>
      <c r="C1607" s="11" t="s">
        <v>1392</v>
      </c>
      <c r="D1607" s="11">
        <v>10.51</v>
      </c>
      <c r="E1607" s="7">
        <f>VLOOKUP(A1607, Sheet2!$A$2:$K$8265, 11)</f>
        <v>111.2928</v>
      </c>
      <c r="F1607" s="7">
        <f t="shared" si="19"/>
        <v>1.31375</v>
      </c>
      <c r="G1607" s="8">
        <v>200000</v>
      </c>
      <c r="H1607" s="9">
        <f t="shared" si="20"/>
        <v>2200000</v>
      </c>
    </row>
    <row r="1608" spans="1:8" ht="14.5">
      <c r="A1608" s="6" t="str">
        <f t="shared" si="18"/>
        <v>Boyolali_CABEANKUNTI</v>
      </c>
      <c r="B1608" s="11" t="s">
        <v>1370</v>
      </c>
      <c r="C1608" s="11" t="s">
        <v>1393</v>
      </c>
      <c r="D1608" s="11">
        <v>17.7</v>
      </c>
      <c r="E1608" s="7">
        <f>VLOOKUP(A1608, Sheet2!$A$2:$K$8265, 11)</f>
        <v>111.2928</v>
      </c>
      <c r="F1608" s="7">
        <f t="shared" si="19"/>
        <v>2.2124999999999999</v>
      </c>
      <c r="G1608" s="8">
        <v>200000</v>
      </c>
      <c r="H1608" s="9">
        <f t="shared" si="20"/>
        <v>3600000</v>
      </c>
    </row>
    <row r="1609" spans="1:8" ht="14.5">
      <c r="A1609" s="6" t="str">
        <f t="shared" si="18"/>
        <v>Boyolali_CANDEN</v>
      </c>
      <c r="B1609" s="11" t="s">
        <v>1370</v>
      </c>
      <c r="C1609" s="11" t="s">
        <v>1394</v>
      </c>
      <c r="D1609" s="11">
        <v>17.7</v>
      </c>
      <c r="E1609" s="7">
        <f>VLOOKUP(A1609, Sheet2!$A$2:$K$8265, 11)</f>
        <v>111.2928</v>
      </c>
      <c r="F1609" s="7">
        <f t="shared" si="19"/>
        <v>2.2124999999999999</v>
      </c>
      <c r="G1609" s="8">
        <v>200000</v>
      </c>
      <c r="H1609" s="9">
        <f t="shared" si="20"/>
        <v>3600000</v>
      </c>
    </row>
    <row r="1610" spans="1:8" ht="14.5">
      <c r="A1610" s="6" t="str">
        <f t="shared" si="18"/>
        <v>Boyolali_CANDI</v>
      </c>
      <c r="B1610" s="11" t="s">
        <v>1370</v>
      </c>
      <c r="C1610" s="11" t="s">
        <v>76</v>
      </c>
      <c r="D1610" s="11">
        <v>17.7</v>
      </c>
      <c r="E1610" s="7">
        <f>VLOOKUP(A1610, Sheet2!$A$2:$K$8265, 11)</f>
        <v>111.2928</v>
      </c>
      <c r="F1610" s="7">
        <f t="shared" si="19"/>
        <v>2.2124999999999999</v>
      </c>
      <c r="G1610" s="8">
        <v>200000</v>
      </c>
      <c r="H1610" s="9">
        <f t="shared" si="20"/>
        <v>3600000</v>
      </c>
    </row>
    <row r="1611" spans="1:8" ht="14.5">
      <c r="A1611" s="6" t="str">
        <f t="shared" si="18"/>
        <v>Boyolali_CANDIGATAK</v>
      </c>
      <c r="B1611" s="11" t="s">
        <v>1370</v>
      </c>
      <c r="C1611" s="11" t="s">
        <v>1395</v>
      </c>
      <c r="D1611" s="11">
        <v>17.7</v>
      </c>
      <c r="E1611" s="7">
        <f>VLOOKUP(A1611, Sheet2!$A$2:$K$8265, 11)</f>
        <v>111.2928</v>
      </c>
      <c r="F1611" s="7">
        <f t="shared" si="19"/>
        <v>2.2124999999999999</v>
      </c>
      <c r="G1611" s="8">
        <v>200000</v>
      </c>
      <c r="H1611" s="9">
        <f t="shared" si="20"/>
        <v>3600000</v>
      </c>
    </row>
    <row r="1612" spans="1:8" ht="14.5">
      <c r="A1612" s="6" t="str">
        <f t="shared" si="18"/>
        <v>Boyolali_CANDISARI</v>
      </c>
      <c r="B1612" s="11" t="s">
        <v>1370</v>
      </c>
      <c r="C1612" s="11" t="s">
        <v>781</v>
      </c>
      <c r="D1612" s="11">
        <v>17.7</v>
      </c>
      <c r="E1612" s="7">
        <f>VLOOKUP(A1612, Sheet2!$A$2:$K$8265, 11)</f>
        <v>111.2928</v>
      </c>
      <c r="F1612" s="7">
        <f t="shared" si="19"/>
        <v>2.2124999999999999</v>
      </c>
      <c r="G1612" s="8">
        <v>200000</v>
      </c>
      <c r="H1612" s="9">
        <f t="shared" si="20"/>
        <v>3600000</v>
      </c>
    </row>
    <row r="1613" spans="1:8" ht="14.5">
      <c r="A1613" s="6" t="str">
        <f t="shared" si="18"/>
        <v>Boyolali_CANGKRINGAN</v>
      </c>
      <c r="B1613" s="11" t="s">
        <v>1370</v>
      </c>
      <c r="C1613" s="11" t="s">
        <v>1396</v>
      </c>
      <c r="D1613" s="11">
        <v>17.7</v>
      </c>
      <c r="E1613" s="7">
        <f>VLOOKUP(A1613, Sheet2!$A$2:$K$8265, 11)</f>
        <v>111.2928</v>
      </c>
      <c r="F1613" s="7">
        <f t="shared" si="19"/>
        <v>2.2124999999999999</v>
      </c>
      <c r="G1613" s="8">
        <v>200000</v>
      </c>
      <c r="H1613" s="9">
        <f t="shared" si="20"/>
        <v>3600000</v>
      </c>
    </row>
    <row r="1614" spans="1:8" ht="14.5">
      <c r="A1614" s="6" t="str">
        <f t="shared" si="18"/>
        <v>Boyolali_CATUR</v>
      </c>
      <c r="B1614" s="11" t="s">
        <v>1370</v>
      </c>
      <c r="C1614" s="11" t="s">
        <v>1397</v>
      </c>
      <c r="D1614" s="11">
        <v>17.7</v>
      </c>
      <c r="E1614" s="7">
        <f>VLOOKUP(A1614, Sheet2!$A$2:$K$8265, 11)</f>
        <v>111.2928</v>
      </c>
      <c r="F1614" s="7">
        <f t="shared" si="19"/>
        <v>2.2124999999999999</v>
      </c>
      <c r="G1614" s="8">
        <v>200000</v>
      </c>
      <c r="H1614" s="9">
        <f t="shared" si="20"/>
        <v>3600000</v>
      </c>
    </row>
    <row r="1615" spans="1:8" ht="14.5">
      <c r="A1615" s="6" t="str">
        <f t="shared" si="18"/>
        <v>Boyolali_CEPOGO</v>
      </c>
      <c r="B1615" s="11" t="s">
        <v>1370</v>
      </c>
      <c r="C1615" s="11" t="s">
        <v>1398</v>
      </c>
      <c r="D1615" s="11">
        <v>17.7</v>
      </c>
      <c r="E1615" s="7">
        <f>VLOOKUP(A1615, Sheet2!$A$2:$K$8265, 11)</f>
        <v>111.2928</v>
      </c>
      <c r="F1615" s="7">
        <f t="shared" si="19"/>
        <v>2.2124999999999999</v>
      </c>
      <c r="G1615" s="8">
        <v>200000</v>
      </c>
      <c r="H1615" s="9">
        <f t="shared" si="20"/>
        <v>3600000</v>
      </c>
    </row>
    <row r="1616" spans="1:8" ht="14.5">
      <c r="A1616" s="6" t="str">
        <f t="shared" si="18"/>
        <v>Boyolali_CEPOKOSAWIT</v>
      </c>
      <c r="B1616" s="11" t="s">
        <v>1370</v>
      </c>
      <c r="C1616" s="11" t="s">
        <v>1399</v>
      </c>
      <c r="D1616" s="11">
        <v>17.7</v>
      </c>
      <c r="E1616" s="7">
        <f>VLOOKUP(A1616, Sheet2!$A$2:$K$8265, 11)</f>
        <v>111.2928</v>
      </c>
      <c r="F1616" s="7">
        <f t="shared" si="19"/>
        <v>2.2124999999999999</v>
      </c>
      <c r="G1616" s="8">
        <v>200000</v>
      </c>
      <c r="H1616" s="9">
        <f t="shared" si="20"/>
        <v>3600000</v>
      </c>
    </row>
    <row r="1617" spans="1:8" ht="14.5">
      <c r="A1617" s="6" t="str">
        <f t="shared" si="18"/>
        <v>Boyolali_CERMO</v>
      </c>
      <c r="B1617" s="11" t="s">
        <v>1370</v>
      </c>
      <c r="C1617" s="11" t="s">
        <v>1400</v>
      </c>
      <c r="D1617" s="11">
        <v>17.7</v>
      </c>
      <c r="E1617" s="7">
        <f>VLOOKUP(A1617, Sheet2!$A$2:$K$8265, 11)</f>
        <v>111.2928</v>
      </c>
      <c r="F1617" s="7">
        <f t="shared" si="19"/>
        <v>2.2124999999999999</v>
      </c>
      <c r="G1617" s="8">
        <v>200000</v>
      </c>
      <c r="H1617" s="9">
        <f t="shared" si="20"/>
        <v>3600000</v>
      </c>
    </row>
    <row r="1618" spans="1:8" ht="14.5">
      <c r="A1618" s="6" t="str">
        <f t="shared" si="18"/>
        <v>Boyolali_COKRO</v>
      </c>
      <c r="B1618" s="11" t="s">
        <v>1370</v>
      </c>
      <c r="C1618" s="11" t="s">
        <v>83</v>
      </c>
      <c r="D1618" s="11">
        <v>8.89</v>
      </c>
      <c r="E1618" s="7">
        <f>VLOOKUP(A1618, Sheet2!$A$2:$K$8265, 11)</f>
        <v>111.2928</v>
      </c>
      <c r="F1618" s="7">
        <f t="shared" si="19"/>
        <v>1.1112500000000001</v>
      </c>
      <c r="G1618" s="8">
        <v>200000</v>
      </c>
      <c r="H1618" s="9">
        <f t="shared" si="20"/>
        <v>1800000</v>
      </c>
    </row>
    <row r="1619" spans="1:8" ht="14.5">
      <c r="A1619" s="6" t="str">
        <f t="shared" si="18"/>
        <v>Boyolali_CUKIL</v>
      </c>
      <c r="B1619" s="11" t="s">
        <v>1370</v>
      </c>
      <c r="C1619" s="11" t="s">
        <v>1401</v>
      </c>
      <c r="D1619" s="11">
        <v>10.51</v>
      </c>
      <c r="E1619" s="7">
        <f>VLOOKUP(A1619, Sheet2!$A$2:$K$8265, 11)</f>
        <v>111.2928</v>
      </c>
      <c r="F1619" s="7">
        <f t="shared" si="19"/>
        <v>1.31375</v>
      </c>
      <c r="G1619" s="8">
        <v>200000</v>
      </c>
      <c r="H1619" s="9">
        <f t="shared" si="20"/>
        <v>2200000</v>
      </c>
    </row>
    <row r="1620" spans="1:8" ht="14.5">
      <c r="A1620" s="6" t="str">
        <f t="shared" si="18"/>
        <v>Boyolali_DALEMAN</v>
      </c>
      <c r="B1620" s="11" t="s">
        <v>1370</v>
      </c>
      <c r="C1620" s="11" t="s">
        <v>1402</v>
      </c>
      <c r="D1620" s="11">
        <v>8.89</v>
      </c>
      <c r="E1620" s="7">
        <f>VLOOKUP(A1620, Sheet2!$A$2:$K$8265, 11)</f>
        <v>111.2928</v>
      </c>
      <c r="F1620" s="7">
        <f t="shared" si="19"/>
        <v>1.1112500000000001</v>
      </c>
      <c r="G1620" s="8">
        <v>200000</v>
      </c>
      <c r="H1620" s="9">
        <f t="shared" si="20"/>
        <v>1800000</v>
      </c>
    </row>
    <row r="1621" spans="1:8" ht="14.5">
      <c r="A1621" s="6" t="str">
        <f t="shared" si="18"/>
        <v>Boyolali_DEMANGAN</v>
      </c>
      <c r="B1621" s="11" t="s">
        <v>1370</v>
      </c>
      <c r="C1621" s="11" t="s">
        <v>1403</v>
      </c>
      <c r="D1621" s="11">
        <v>17.7</v>
      </c>
      <c r="E1621" s="7">
        <f>VLOOKUP(A1621, Sheet2!$A$2:$K$8265, 11)</f>
        <v>111.2928</v>
      </c>
      <c r="F1621" s="7">
        <f t="shared" si="19"/>
        <v>2.2124999999999999</v>
      </c>
      <c r="G1621" s="8">
        <v>200000</v>
      </c>
      <c r="H1621" s="9">
        <f t="shared" si="20"/>
        <v>3600000</v>
      </c>
    </row>
    <row r="1622" spans="1:8" ht="14.5">
      <c r="A1622" s="6" t="str">
        <f t="shared" si="18"/>
        <v>Boyolali_DENGGUNGAN</v>
      </c>
      <c r="B1622" s="11" t="s">
        <v>1370</v>
      </c>
      <c r="C1622" s="11" t="s">
        <v>1404</v>
      </c>
      <c r="D1622" s="11">
        <v>17.7</v>
      </c>
      <c r="E1622" s="7">
        <f>VLOOKUP(A1622, Sheet2!$A$2:$K$8265, 11)</f>
        <v>111.2928</v>
      </c>
      <c r="F1622" s="7">
        <f t="shared" si="19"/>
        <v>2.2124999999999999</v>
      </c>
      <c r="G1622" s="8">
        <v>200000</v>
      </c>
      <c r="H1622" s="9">
        <f t="shared" si="20"/>
        <v>3600000</v>
      </c>
    </row>
    <row r="1623" spans="1:8" ht="14.5">
      <c r="A1623" s="6" t="str">
        <f t="shared" si="18"/>
        <v>Boyolali_DERSANSARI</v>
      </c>
      <c r="B1623" s="11" t="s">
        <v>1370</v>
      </c>
      <c r="C1623" s="11" t="s">
        <v>1405</v>
      </c>
      <c r="D1623" s="11">
        <v>10.51</v>
      </c>
      <c r="E1623" s="7">
        <f>VLOOKUP(A1623, Sheet2!$A$2:$K$8265, 11)</f>
        <v>111.2928</v>
      </c>
      <c r="F1623" s="7">
        <f t="shared" si="19"/>
        <v>1.31375</v>
      </c>
      <c r="G1623" s="8">
        <v>200000</v>
      </c>
      <c r="H1623" s="9">
        <f t="shared" si="20"/>
        <v>2200000</v>
      </c>
    </row>
    <row r="1624" spans="1:8" ht="14.5">
      <c r="A1624" s="6" t="str">
        <f t="shared" si="18"/>
        <v>Boyolali_DLINGO</v>
      </c>
      <c r="B1624" s="11" t="s">
        <v>1370</v>
      </c>
      <c r="C1624" s="11" t="s">
        <v>1406</v>
      </c>
      <c r="D1624" s="11">
        <v>17.7</v>
      </c>
      <c r="E1624" s="7">
        <f>VLOOKUP(A1624, Sheet2!$A$2:$K$8265, 11)</f>
        <v>111.2928</v>
      </c>
      <c r="F1624" s="7">
        <f t="shared" si="19"/>
        <v>2.2124999999999999</v>
      </c>
      <c r="G1624" s="8">
        <v>200000</v>
      </c>
      <c r="H1624" s="9">
        <f t="shared" si="20"/>
        <v>3600000</v>
      </c>
    </row>
    <row r="1625" spans="1:8" ht="14.5">
      <c r="A1625" s="6" t="str">
        <f t="shared" si="18"/>
        <v>Boyolali_DOLOGAN</v>
      </c>
      <c r="B1625" s="11" t="s">
        <v>1370</v>
      </c>
      <c r="C1625" s="11" t="s">
        <v>1277</v>
      </c>
      <c r="D1625" s="11">
        <v>17.7</v>
      </c>
      <c r="E1625" s="7">
        <f>VLOOKUP(A1625, Sheet2!$A$2:$K$8265, 11)</f>
        <v>111.2928</v>
      </c>
      <c r="F1625" s="7">
        <f t="shared" si="19"/>
        <v>2.2124999999999999</v>
      </c>
      <c r="G1625" s="8">
        <v>200000</v>
      </c>
      <c r="H1625" s="9">
        <f t="shared" si="20"/>
        <v>3600000</v>
      </c>
    </row>
    <row r="1626" spans="1:8" ht="14.5">
      <c r="A1626" s="6" t="str">
        <f t="shared" si="18"/>
        <v>Boyolali_DOMPOL</v>
      </c>
      <c r="B1626" s="11" t="s">
        <v>1370</v>
      </c>
      <c r="C1626" s="11" t="s">
        <v>1407</v>
      </c>
      <c r="D1626" s="11">
        <v>8.89</v>
      </c>
      <c r="E1626" s="7">
        <f>VLOOKUP(A1626, Sheet2!$A$2:$K$8265, 11)</f>
        <v>111.2928</v>
      </c>
      <c r="F1626" s="7">
        <f t="shared" si="19"/>
        <v>1.1112500000000001</v>
      </c>
      <c r="G1626" s="8">
        <v>200000</v>
      </c>
      <c r="H1626" s="9">
        <f t="shared" si="20"/>
        <v>1800000</v>
      </c>
    </row>
    <row r="1627" spans="1:8" ht="14.5">
      <c r="A1627" s="6" t="str">
        <f t="shared" si="18"/>
        <v>Boyolali_DOPLANG</v>
      </c>
      <c r="B1627" s="11" t="s">
        <v>1370</v>
      </c>
      <c r="C1627" s="11" t="s">
        <v>1278</v>
      </c>
      <c r="D1627" s="11">
        <v>17.7</v>
      </c>
      <c r="E1627" s="7">
        <f>VLOOKUP(A1627, Sheet2!$A$2:$K$8265, 11)</f>
        <v>111.2928</v>
      </c>
      <c r="F1627" s="7">
        <f t="shared" si="19"/>
        <v>2.2124999999999999</v>
      </c>
      <c r="G1627" s="8">
        <v>200000</v>
      </c>
      <c r="H1627" s="9">
        <f t="shared" si="20"/>
        <v>3600000</v>
      </c>
    </row>
    <row r="1628" spans="1:8" ht="14.5">
      <c r="A1628" s="6" t="str">
        <f t="shared" si="18"/>
        <v>Boyolali_DUKUH</v>
      </c>
      <c r="B1628" s="11" t="s">
        <v>1370</v>
      </c>
      <c r="C1628" s="11" t="s">
        <v>1408</v>
      </c>
      <c r="D1628" s="11">
        <v>17.7</v>
      </c>
      <c r="E1628" s="7">
        <f>VLOOKUP(A1628, Sheet2!$A$2:$K$8265, 11)</f>
        <v>111.2928</v>
      </c>
      <c r="F1628" s="7">
        <f t="shared" si="19"/>
        <v>2.2124999999999999</v>
      </c>
      <c r="G1628" s="8">
        <v>200000</v>
      </c>
      <c r="H1628" s="9">
        <f t="shared" si="20"/>
        <v>3600000</v>
      </c>
    </row>
    <row r="1629" spans="1:8" ht="14.5">
      <c r="A1629" s="6" t="str">
        <f t="shared" si="18"/>
        <v>Boyolali_DUREN</v>
      </c>
      <c r="B1629" s="11" t="s">
        <v>1370</v>
      </c>
      <c r="C1629" s="11" t="s">
        <v>568</v>
      </c>
      <c r="D1629" s="11">
        <v>10.51</v>
      </c>
      <c r="E1629" s="7">
        <f>VLOOKUP(A1629, Sheet2!$A$2:$K$8265, 11)</f>
        <v>111.2928</v>
      </c>
      <c r="F1629" s="7">
        <f t="shared" si="19"/>
        <v>1.31375</v>
      </c>
      <c r="G1629" s="8">
        <v>200000</v>
      </c>
      <c r="H1629" s="9">
        <f t="shared" si="20"/>
        <v>2200000</v>
      </c>
    </row>
    <row r="1630" spans="1:8" ht="14.5">
      <c r="A1630" s="6" t="str">
        <f t="shared" si="18"/>
        <v>Boyolali_GEDANGAN</v>
      </c>
      <c r="B1630" s="11" t="s">
        <v>1370</v>
      </c>
      <c r="C1630" s="11" t="s">
        <v>1409</v>
      </c>
      <c r="D1630" s="11">
        <v>17.7</v>
      </c>
      <c r="E1630" s="7">
        <f>VLOOKUP(A1630, Sheet2!$A$2:$K$8265, 11)</f>
        <v>111.2928</v>
      </c>
      <c r="F1630" s="7">
        <f t="shared" si="19"/>
        <v>2.2124999999999999</v>
      </c>
      <c r="G1630" s="8">
        <v>200000</v>
      </c>
      <c r="H1630" s="9">
        <f t="shared" si="20"/>
        <v>3600000</v>
      </c>
    </row>
    <row r="1631" spans="1:8" ht="14.5">
      <c r="A1631" s="6" t="str">
        <f t="shared" si="18"/>
        <v>Boyolali_GEDONGJETIS</v>
      </c>
      <c r="B1631" s="11" t="s">
        <v>1370</v>
      </c>
      <c r="C1631" s="11" t="s">
        <v>1410</v>
      </c>
      <c r="D1631" s="11">
        <v>8.89</v>
      </c>
      <c r="E1631" s="7">
        <f>VLOOKUP(A1631, Sheet2!$A$2:$K$8265, 11)</f>
        <v>111.2928</v>
      </c>
      <c r="F1631" s="7">
        <f t="shared" si="19"/>
        <v>1.1112500000000001</v>
      </c>
      <c r="G1631" s="8">
        <v>200000</v>
      </c>
      <c r="H1631" s="9">
        <f t="shared" si="20"/>
        <v>1800000</v>
      </c>
    </row>
    <row r="1632" spans="1:8" ht="14.5">
      <c r="A1632" s="6" t="str">
        <f t="shared" si="18"/>
        <v>Boyolali_GENTAN</v>
      </c>
      <c r="B1632" s="11" t="s">
        <v>1370</v>
      </c>
      <c r="C1632" s="11" t="s">
        <v>1411</v>
      </c>
      <c r="D1632" s="11">
        <v>10.51</v>
      </c>
      <c r="E1632" s="7">
        <f>VLOOKUP(A1632, Sheet2!$A$2:$K$8265, 11)</f>
        <v>111.2928</v>
      </c>
      <c r="F1632" s="7">
        <f t="shared" si="19"/>
        <v>1.31375</v>
      </c>
      <c r="G1632" s="8">
        <v>200000</v>
      </c>
      <c r="H1632" s="9">
        <f t="shared" si="20"/>
        <v>2200000</v>
      </c>
    </row>
    <row r="1633" spans="1:8" ht="14.5">
      <c r="A1633" s="6" t="str">
        <f t="shared" si="18"/>
        <v>Boyolali_GENTING</v>
      </c>
      <c r="B1633" s="11" t="s">
        <v>1370</v>
      </c>
      <c r="C1633" s="11" t="s">
        <v>1412</v>
      </c>
      <c r="D1633" s="11">
        <v>17.7</v>
      </c>
      <c r="E1633" s="7">
        <f>VLOOKUP(A1633, Sheet2!$A$2:$K$8265, 11)</f>
        <v>111.2928</v>
      </c>
      <c r="F1633" s="7">
        <f t="shared" si="19"/>
        <v>2.2124999999999999</v>
      </c>
      <c r="G1633" s="8">
        <v>200000</v>
      </c>
      <c r="H1633" s="9">
        <f t="shared" si="20"/>
        <v>3600000</v>
      </c>
    </row>
    <row r="1634" spans="1:8" ht="14.5">
      <c r="A1634" s="6" t="str">
        <f t="shared" si="18"/>
        <v>Boyolali_GLADAGSARI</v>
      </c>
      <c r="B1634" s="11" t="s">
        <v>1370</v>
      </c>
      <c r="C1634" s="11" t="s">
        <v>1413</v>
      </c>
      <c r="D1634" s="11">
        <v>17.7</v>
      </c>
      <c r="E1634" s="7">
        <f>VLOOKUP(A1634, Sheet2!$A$2:$K$8265, 11)</f>
        <v>111.2928</v>
      </c>
      <c r="F1634" s="7">
        <f t="shared" si="19"/>
        <v>2.2124999999999999</v>
      </c>
      <c r="G1634" s="8">
        <v>200000</v>
      </c>
      <c r="H1634" s="9">
        <f t="shared" si="20"/>
        <v>3600000</v>
      </c>
    </row>
    <row r="1635" spans="1:8" ht="14.5">
      <c r="A1635" s="6" t="str">
        <f t="shared" si="18"/>
        <v>Boyolali_GLINTANG</v>
      </c>
      <c r="B1635" s="11" t="s">
        <v>1370</v>
      </c>
      <c r="C1635" s="11" t="s">
        <v>1414</v>
      </c>
      <c r="D1635" s="11">
        <v>17.7</v>
      </c>
      <c r="E1635" s="7">
        <f>VLOOKUP(A1635, Sheet2!$A$2:$K$8265, 11)</f>
        <v>111.2928</v>
      </c>
      <c r="F1635" s="7">
        <f t="shared" si="19"/>
        <v>2.2124999999999999</v>
      </c>
      <c r="G1635" s="8">
        <v>200000</v>
      </c>
      <c r="H1635" s="9">
        <f t="shared" si="20"/>
        <v>3600000</v>
      </c>
    </row>
    <row r="1636" spans="1:8" ht="14.5">
      <c r="A1636" s="6" t="str">
        <f t="shared" si="18"/>
        <v>Boyolali_GLONGGONG</v>
      </c>
      <c r="B1636" s="11" t="s">
        <v>1370</v>
      </c>
      <c r="C1636" s="11" t="s">
        <v>1415</v>
      </c>
      <c r="D1636" s="11">
        <v>17.7</v>
      </c>
      <c r="E1636" s="7">
        <f>VLOOKUP(A1636, Sheet2!$A$2:$K$8265, 11)</f>
        <v>111.2928</v>
      </c>
      <c r="F1636" s="7">
        <f t="shared" si="19"/>
        <v>2.2124999999999999</v>
      </c>
      <c r="G1636" s="8">
        <v>200000</v>
      </c>
      <c r="H1636" s="9">
        <f t="shared" si="20"/>
        <v>3600000</v>
      </c>
    </row>
    <row r="1637" spans="1:8" ht="14.5">
      <c r="A1637" s="6" t="str">
        <f t="shared" si="18"/>
        <v>Boyolali_GOMBANG</v>
      </c>
      <c r="B1637" s="11" t="s">
        <v>1370</v>
      </c>
      <c r="C1637" s="11" t="s">
        <v>1189</v>
      </c>
      <c r="D1637" s="11">
        <v>17.7</v>
      </c>
      <c r="E1637" s="7">
        <f>VLOOKUP(A1637, Sheet2!$A$2:$K$8265, 11)</f>
        <v>111.2928</v>
      </c>
      <c r="F1637" s="7">
        <f t="shared" si="19"/>
        <v>2.2124999999999999</v>
      </c>
      <c r="G1637" s="8">
        <v>200000</v>
      </c>
      <c r="H1637" s="9">
        <f t="shared" si="20"/>
        <v>3600000</v>
      </c>
    </row>
    <row r="1638" spans="1:8" ht="14.5">
      <c r="A1638" s="6" t="str">
        <f t="shared" si="18"/>
        <v>Boyolali_GONDANGLEGI</v>
      </c>
      <c r="B1638" s="11" t="s">
        <v>1370</v>
      </c>
      <c r="C1638" s="11" t="s">
        <v>1416</v>
      </c>
      <c r="D1638" s="11">
        <v>17.7</v>
      </c>
      <c r="E1638" s="7">
        <f>VLOOKUP(A1638, Sheet2!$A$2:$K$8265, 11)</f>
        <v>111.2928</v>
      </c>
      <c r="F1638" s="7">
        <f t="shared" si="19"/>
        <v>2.2124999999999999</v>
      </c>
      <c r="G1638" s="8">
        <v>200000</v>
      </c>
      <c r="H1638" s="9">
        <f t="shared" si="20"/>
        <v>3600000</v>
      </c>
    </row>
    <row r="1639" spans="1:8" ht="14.5">
      <c r="A1639" s="6" t="str">
        <f t="shared" si="18"/>
        <v>Boyolali_GONDANGRAWE</v>
      </c>
      <c r="B1639" s="11" t="s">
        <v>1370</v>
      </c>
      <c r="C1639" s="11" t="s">
        <v>1417</v>
      </c>
      <c r="D1639" s="11">
        <v>17.7</v>
      </c>
      <c r="E1639" s="7">
        <f>VLOOKUP(A1639, Sheet2!$A$2:$K$8265, 11)</f>
        <v>111.2928</v>
      </c>
      <c r="F1639" s="7">
        <f t="shared" si="19"/>
        <v>2.2124999999999999</v>
      </c>
      <c r="G1639" s="8">
        <v>200000</v>
      </c>
      <c r="H1639" s="9">
        <f t="shared" si="20"/>
        <v>3600000</v>
      </c>
    </row>
    <row r="1640" spans="1:8" ht="14.5">
      <c r="A1640" s="6" t="str">
        <f t="shared" si="18"/>
        <v>Boyolali_GROGOLAN</v>
      </c>
      <c r="B1640" s="11" t="s">
        <v>1370</v>
      </c>
      <c r="C1640" s="11" t="s">
        <v>1418</v>
      </c>
      <c r="D1640" s="11">
        <v>17.7</v>
      </c>
      <c r="E1640" s="7">
        <f>VLOOKUP(A1640, Sheet2!$A$2:$K$8265, 11)</f>
        <v>111.2928</v>
      </c>
      <c r="F1640" s="7">
        <f t="shared" si="19"/>
        <v>2.2124999999999999</v>
      </c>
      <c r="G1640" s="8">
        <v>200000</v>
      </c>
      <c r="H1640" s="9">
        <f t="shared" si="20"/>
        <v>3600000</v>
      </c>
    </row>
    <row r="1641" spans="1:8" ht="14.5">
      <c r="A1641" s="6" t="str">
        <f t="shared" si="18"/>
        <v>Boyolali_GUBUG</v>
      </c>
      <c r="B1641" s="11" t="s">
        <v>1370</v>
      </c>
      <c r="C1641" s="11" t="s">
        <v>1419</v>
      </c>
      <c r="D1641" s="11">
        <v>17.7</v>
      </c>
      <c r="E1641" s="7">
        <f>VLOOKUP(A1641, Sheet2!$A$2:$K$8265, 11)</f>
        <v>111.2928</v>
      </c>
      <c r="F1641" s="7">
        <f t="shared" si="19"/>
        <v>2.2124999999999999</v>
      </c>
      <c r="G1641" s="8">
        <v>200000</v>
      </c>
      <c r="H1641" s="9">
        <f t="shared" si="20"/>
        <v>3600000</v>
      </c>
    </row>
    <row r="1642" spans="1:8" ht="14.5">
      <c r="A1642" s="6" t="str">
        <f t="shared" si="18"/>
        <v>Boyolali_GULI</v>
      </c>
      <c r="B1642" s="11" t="s">
        <v>1370</v>
      </c>
      <c r="C1642" s="11" t="s">
        <v>1420</v>
      </c>
      <c r="D1642" s="11">
        <v>17.7</v>
      </c>
      <c r="E1642" s="7">
        <f>VLOOKUP(A1642, Sheet2!$A$2:$K$8265, 11)</f>
        <v>111.2928</v>
      </c>
      <c r="F1642" s="7">
        <f t="shared" si="19"/>
        <v>2.2124999999999999</v>
      </c>
      <c r="G1642" s="8">
        <v>200000</v>
      </c>
      <c r="H1642" s="9">
        <f t="shared" si="20"/>
        <v>3600000</v>
      </c>
    </row>
    <row r="1643" spans="1:8" ht="14.5">
      <c r="A1643" s="6" t="str">
        <f t="shared" si="18"/>
        <v>Boyolali_GUMUKREJO</v>
      </c>
      <c r="B1643" s="11" t="s">
        <v>1370</v>
      </c>
      <c r="C1643" s="11" t="s">
        <v>1421</v>
      </c>
      <c r="D1643" s="11">
        <v>17.7</v>
      </c>
      <c r="E1643" s="7">
        <f>VLOOKUP(A1643, Sheet2!$A$2:$K$8265, 11)</f>
        <v>111.2928</v>
      </c>
      <c r="F1643" s="7">
        <f t="shared" si="19"/>
        <v>2.2124999999999999</v>
      </c>
      <c r="G1643" s="8">
        <v>200000</v>
      </c>
      <c r="H1643" s="9">
        <f t="shared" si="20"/>
        <v>3600000</v>
      </c>
    </row>
    <row r="1644" spans="1:8" ht="14.5">
      <c r="A1644" s="6" t="str">
        <f t="shared" si="18"/>
        <v>Boyolali_GUNUNG</v>
      </c>
      <c r="B1644" s="11" t="s">
        <v>1370</v>
      </c>
      <c r="C1644" s="11" t="s">
        <v>1422</v>
      </c>
      <c r="D1644" s="11">
        <v>17.7</v>
      </c>
      <c r="E1644" s="7">
        <f>VLOOKUP(A1644, Sheet2!$A$2:$K$8265, 11)</f>
        <v>111.2928</v>
      </c>
      <c r="F1644" s="7">
        <f t="shared" si="19"/>
        <v>2.2124999999999999</v>
      </c>
      <c r="G1644" s="8">
        <v>200000</v>
      </c>
      <c r="H1644" s="9">
        <f t="shared" si="20"/>
        <v>3600000</v>
      </c>
    </row>
    <row r="1645" spans="1:8" ht="14.5">
      <c r="A1645" s="6" t="str">
        <f t="shared" si="18"/>
        <v>Boyolali_GUNUNG TUMPENG</v>
      </c>
      <c r="B1645" s="11" t="s">
        <v>1370</v>
      </c>
      <c r="C1645" s="11" t="s">
        <v>1423</v>
      </c>
      <c r="D1645" s="11">
        <v>10.51</v>
      </c>
      <c r="E1645" s="7">
        <f>VLOOKUP(A1645, Sheet2!$A$2:$K$8265, 11)</f>
        <v>111.2928</v>
      </c>
      <c r="F1645" s="7">
        <f t="shared" si="19"/>
        <v>1.31375</v>
      </c>
      <c r="G1645" s="8">
        <v>200000</v>
      </c>
      <c r="H1645" s="9">
        <f t="shared" si="20"/>
        <v>2200000</v>
      </c>
    </row>
    <row r="1646" spans="1:8" ht="14.5">
      <c r="A1646" s="6" t="str">
        <f t="shared" si="18"/>
        <v>Boyolali_GUWOKAJEN</v>
      </c>
      <c r="B1646" s="11" t="s">
        <v>1370</v>
      </c>
      <c r="C1646" s="11" t="s">
        <v>1424</v>
      </c>
      <c r="D1646" s="11">
        <v>17.7</v>
      </c>
      <c r="E1646" s="7">
        <f>VLOOKUP(A1646, Sheet2!$A$2:$K$8265, 11)</f>
        <v>111.2928</v>
      </c>
      <c r="F1646" s="7">
        <f t="shared" si="19"/>
        <v>2.2124999999999999</v>
      </c>
      <c r="G1646" s="8">
        <v>200000</v>
      </c>
      <c r="H1646" s="9">
        <f t="shared" si="20"/>
        <v>3600000</v>
      </c>
    </row>
    <row r="1647" spans="1:8" ht="14.5">
      <c r="A1647" s="6" t="str">
        <f t="shared" si="18"/>
        <v>Boyolali_JAGOAN</v>
      </c>
      <c r="B1647" s="11" t="s">
        <v>1370</v>
      </c>
      <c r="C1647" s="11" t="s">
        <v>1425</v>
      </c>
      <c r="D1647" s="11">
        <v>17.7</v>
      </c>
      <c r="E1647" s="7">
        <f>VLOOKUP(A1647, Sheet2!$A$2:$K$8265, 11)</f>
        <v>111.2928</v>
      </c>
      <c r="F1647" s="7">
        <f t="shared" si="19"/>
        <v>2.2124999999999999</v>
      </c>
      <c r="G1647" s="8">
        <v>200000</v>
      </c>
      <c r="H1647" s="9">
        <f t="shared" si="20"/>
        <v>3600000</v>
      </c>
    </row>
    <row r="1648" spans="1:8" ht="14.5">
      <c r="A1648" s="6" t="str">
        <f t="shared" si="18"/>
        <v>Boyolali_JANTI</v>
      </c>
      <c r="B1648" s="11" t="s">
        <v>1370</v>
      </c>
      <c r="C1648" s="11" t="s">
        <v>1426</v>
      </c>
      <c r="D1648" s="11">
        <v>8.89</v>
      </c>
      <c r="E1648" s="7">
        <f>VLOOKUP(A1648, Sheet2!$A$2:$K$8265, 11)</f>
        <v>111.2928</v>
      </c>
      <c r="F1648" s="7">
        <f t="shared" si="19"/>
        <v>1.1112500000000001</v>
      </c>
      <c r="G1648" s="8">
        <v>200000</v>
      </c>
      <c r="H1648" s="9">
        <f t="shared" si="20"/>
        <v>1800000</v>
      </c>
    </row>
    <row r="1649" spans="1:8" ht="14.5">
      <c r="A1649" s="6" t="str">
        <f t="shared" si="18"/>
        <v>Boyolali_JATEN</v>
      </c>
      <c r="B1649" s="11" t="s">
        <v>1370</v>
      </c>
      <c r="C1649" s="11" t="s">
        <v>1427</v>
      </c>
      <c r="D1649" s="11">
        <v>17.7</v>
      </c>
      <c r="E1649" s="7">
        <f>VLOOKUP(A1649, Sheet2!$A$2:$K$8265, 11)</f>
        <v>111.2928</v>
      </c>
      <c r="F1649" s="7">
        <f t="shared" si="19"/>
        <v>2.2124999999999999</v>
      </c>
      <c r="G1649" s="8">
        <v>200000</v>
      </c>
      <c r="H1649" s="9">
        <f t="shared" si="20"/>
        <v>3600000</v>
      </c>
    </row>
    <row r="1650" spans="1:8" ht="14.5">
      <c r="A1650" s="6" t="str">
        <f t="shared" si="18"/>
        <v>Boyolali_JATIREJO</v>
      </c>
      <c r="B1650" s="11" t="s">
        <v>1370</v>
      </c>
      <c r="C1650" s="11" t="s">
        <v>611</v>
      </c>
      <c r="D1650" s="11">
        <v>17.7</v>
      </c>
      <c r="E1650" s="7">
        <f>VLOOKUP(A1650, Sheet2!$A$2:$K$8265, 11)</f>
        <v>111.2928</v>
      </c>
      <c r="F1650" s="7">
        <f t="shared" si="19"/>
        <v>2.2124999999999999</v>
      </c>
      <c r="G1650" s="8">
        <v>200000</v>
      </c>
      <c r="H1650" s="9">
        <f t="shared" si="20"/>
        <v>3600000</v>
      </c>
    </row>
    <row r="1651" spans="1:8" ht="14.5">
      <c r="A1651" s="6" t="str">
        <f t="shared" si="18"/>
        <v>Boyolali_JATIREJO</v>
      </c>
      <c r="B1651" s="11" t="s">
        <v>1370</v>
      </c>
      <c r="C1651" s="11" t="s">
        <v>611</v>
      </c>
      <c r="D1651" s="11">
        <v>10.51</v>
      </c>
      <c r="E1651" s="7">
        <f>VLOOKUP(A1651, Sheet2!$A$2:$K$8265, 11)</f>
        <v>111.2928</v>
      </c>
      <c r="F1651" s="7">
        <f t="shared" si="19"/>
        <v>1.31375</v>
      </c>
      <c r="G1651" s="8">
        <v>200000</v>
      </c>
      <c r="H1651" s="9">
        <f t="shared" si="20"/>
        <v>2200000</v>
      </c>
    </row>
    <row r="1652" spans="1:8" ht="14.5">
      <c r="A1652" s="6" t="str">
        <f t="shared" si="18"/>
        <v>Boyolali_JATISARI</v>
      </c>
      <c r="B1652" s="11" t="s">
        <v>1370</v>
      </c>
      <c r="C1652" s="11" t="s">
        <v>101</v>
      </c>
      <c r="D1652" s="11">
        <v>17.7</v>
      </c>
      <c r="E1652" s="7">
        <f>VLOOKUP(A1652, Sheet2!$A$2:$K$8265, 11)</f>
        <v>111.2928</v>
      </c>
      <c r="F1652" s="7">
        <f t="shared" si="19"/>
        <v>2.2124999999999999</v>
      </c>
      <c r="G1652" s="8">
        <v>200000</v>
      </c>
      <c r="H1652" s="9">
        <f t="shared" si="20"/>
        <v>3600000</v>
      </c>
    </row>
    <row r="1653" spans="1:8" ht="14.5">
      <c r="A1653" s="6" t="str">
        <f t="shared" si="18"/>
        <v>Boyolali_JEMBUNGAN</v>
      </c>
      <c r="B1653" s="11" t="s">
        <v>1370</v>
      </c>
      <c r="C1653" s="11" t="s">
        <v>1428</v>
      </c>
      <c r="D1653" s="11">
        <v>17.7</v>
      </c>
      <c r="E1653" s="7">
        <f>VLOOKUP(A1653, Sheet2!$A$2:$K$8265, 11)</f>
        <v>111.2928</v>
      </c>
      <c r="F1653" s="7">
        <f t="shared" si="19"/>
        <v>2.2124999999999999</v>
      </c>
      <c r="G1653" s="8">
        <v>200000</v>
      </c>
      <c r="H1653" s="9">
        <f t="shared" si="20"/>
        <v>3600000</v>
      </c>
    </row>
    <row r="1654" spans="1:8" ht="14.5">
      <c r="A1654" s="6" t="str">
        <f t="shared" si="18"/>
        <v>Boyolali_JEMOWO</v>
      </c>
      <c r="B1654" s="11" t="s">
        <v>1370</v>
      </c>
      <c r="C1654" s="11" t="s">
        <v>1429</v>
      </c>
      <c r="D1654" s="11">
        <v>17.7</v>
      </c>
      <c r="E1654" s="7">
        <f>VLOOKUP(A1654, Sheet2!$A$2:$K$8265, 11)</f>
        <v>111.2928</v>
      </c>
      <c r="F1654" s="7">
        <f t="shared" si="19"/>
        <v>2.2124999999999999</v>
      </c>
      <c r="G1654" s="8">
        <v>200000</v>
      </c>
      <c r="H1654" s="9">
        <f t="shared" si="20"/>
        <v>3600000</v>
      </c>
    </row>
    <row r="1655" spans="1:8" ht="14.5">
      <c r="A1655" s="6" t="str">
        <f t="shared" si="18"/>
        <v>Boyolali_JENENGAN</v>
      </c>
      <c r="B1655" s="11" t="s">
        <v>1370</v>
      </c>
      <c r="C1655" s="11" t="s">
        <v>796</v>
      </c>
      <c r="D1655" s="11">
        <v>17.7</v>
      </c>
      <c r="E1655" s="7">
        <f>VLOOKUP(A1655, Sheet2!$A$2:$K$8265, 11)</f>
        <v>111.2928</v>
      </c>
      <c r="F1655" s="7">
        <f t="shared" si="19"/>
        <v>2.2124999999999999</v>
      </c>
      <c r="G1655" s="8">
        <v>200000</v>
      </c>
      <c r="H1655" s="9">
        <f t="shared" si="20"/>
        <v>3600000</v>
      </c>
    </row>
    <row r="1656" spans="1:8" ht="14.5">
      <c r="A1656" s="6" t="str">
        <f t="shared" si="18"/>
        <v>Boyolali_JETIS</v>
      </c>
      <c r="B1656" s="11" t="s">
        <v>1370</v>
      </c>
      <c r="C1656" s="11" t="s">
        <v>886</v>
      </c>
      <c r="D1656" s="11">
        <v>10.51</v>
      </c>
      <c r="E1656" s="7">
        <f>VLOOKUP(A1656, Sheet2!$A$2:$K$8265, 11)</f>
        <v>111.2928</v>
      </c>
      <c r="F1656" s="7">
        <f t="shared" si="19"/>
        <v>1.31375</v>
      </c>
      <c r="G1656" s="8">
        <v>200000</v>
      </c>
      <c r="H1656" s="9">
        <f t="shared" si="20"/>
        <v>2200000</v>
      </c>
    </row>
    <row r="1657" spans="1:8" ht="14.5">
      <c r="A1657" s="6" t="str">
        <f t="shared" si="18"/>
        <v>Boyolali_JIPANGAN</v>
      </c>
      <c r="B1657" s="11" t="s">
        <v>1370</v>
      </c>
      <c r="C1657" s="11" t="s">
        <v>1430</v>
      </c>
      <c r="D1657" s="11">
        <v>17.7</v>
      </c>
      <c r="E1657" s="7">
        <f>VLOOKUP(A1657, Sheet2!$A$2:$K$8265, 11)</f>
        <v>111.2928</v>
      </c>
      <c r="F1657" s="7">
        <f t="shared" si="19"/>
        <v>2.2124999999999999</v>
      </c>
      <c r="G1657" s="8">
        <v>200000</v>
      </c>
      <c r="H1657" s="9">
        <f t="shared" si="20"/>
        <v>3600000</v>
      </c>
    </row>
    <row r="1658" spans="1:8" ht="14.5">
      <c r="A1658" s="6" t="str">
        <f t="shared" si="18"/>
        <v>Boyolali_JIWAN</v>
      </c>
      <c r="B1658" s="11" t="s">
        <v>1370</v>
      </c>
      <c r="C1658" s="11" t="s">
        <v>1431</v>
      </c>
      <c r="D1658" s="11">
        <v>8.89</v>
      </c>
      <c r="E1658" s="7">
        <f>VLOOKUP(A1658, Sheet2!$A$2:$K$8265, 11)</f>
        <v>111.2928</v>
      </c>
      <c r="F1658" s="7">
        <f t="shared" si="19"/>
        <v>1.1112500000000001</v>
      </c>
      <c r="G1658" s="8">
        <v>200000</v>
      </c>
      <c r="H1658" s="9">
        <f t="shared" si="20"/>
        <v>1800000</v>
      </c>
    </row>
    <row r="1659" spans="1:8" ht="14.5">
      <c r="A1659" s="6" t="str">
        <f t="shared" si="18"/>
        <v>Boyolali_JLAREM</v>
      </c>
      <c r="B1659" s="11" t="s">
        <v>1370</v>
      </c>
      <c r="C1659" s="11" t="s">
        <v>1432</v>
      </c>
      <c r="D1659" s="11">
        <v>17.7</v>
      </c>
      <c r="E1659" s="7">
        <f>VLOOKUP(A1659, Sheet2!$A$2:$K$8265, 11)</f>
        <v>111.2928</v>
      </c>
      <c r="F1659" s="7">
        <f t="shared" si="19"/>
        <v>2.2124999999999999</v>
      </c>
      <c r="G1659" s="8">
        <v>200000</v>
      </c>
      <c r="H1659" s="9">
        <f t="shared" si="20"/>
        <v>3600000</v>
      </c>
    </row>
    <row r="1660" spans="1:8" ht="14.5">
      <c r="A1660" s="6" t="str">
        <f t="shared" si="18"/>
        <v>Boyolali_JOMBONG</v>
      </c>
      <c r="B1660" s="11" t="s">
        <v>1370</v>
      </c>
      <c r="C1660" s="11" t="s">
        <v>1433</v>
      </c>
      <c r="D1660" s="11">
        <v>17.7</v>
      </c>
      <c r="E1660" s="7">
        <f>VLOOKUP(A1660, Sheet2!$A$2:$K$8265, 11)</f>
        <v>111.2928</v>
      </c>
      <c r="F1660" s="7">
        <f t="shared" si="19"/>
        <v>2.2124999999999999</v>
      </c>
      <c r="G1660" s="8">
        <v>200000</v>
      </c>
      <c r="H1660" s="9">
        <f t="shared" si="20"/>
        <v>3600000</v>
      </c>
    </row>
    <row r="1661" spans="1:8" ht="14.5">
      <c r="A1661" s="6" t="str">
        <f t="shared" si="18"/>
        <v>Boyolali_JRAKAH</v>
      </c>
      <c r="B1661" s="11" t="s">
        <v>1370</v>
      </c>
      <c r="C1661" s="11" t="s">
        <v>1434</v>
      </c>
      <c r="D1661" s="11">
        <v>17.7</v>
      </c>
      <c r="E1661" s="7">
        <f>VLOOKUP(A1661, Sheet2!$A$2:$K$8265, 11)</f>
        <v>111.2928</v>
      </c>
      <c r="F1661" s="7">
        <f t="shared" si="19"/>
        <v>2.2124999999999999</v>
      </c>
      <c r="G1661" s="8">
        <v>200000</v>
      </c>
      <c r="H1661" s="9">
        <f t="shared" si="20"/>
        <v>3600000</v>
      </c>
    </row>
    <row r="1662" spans="1:8" ht="14.5">
      <c r="A1662" s="6" t="str">
        <f t="shared" si="18"/>
        <v>Boyolali_JURUG</v>
      </c>
      <c r="B1662" s="11" t="s">
        <v>1370</v>
      </c>
      <c r="C1662" s="11" t="s">
        <v>1435</v>
      </c>
      <c r="D1662" s="11">
        <v>17.7</v>
      </c>
      <c r="E1662" s="7">
        <f>VLOOKUP(A1662, Sheet2!$A$2:$K$8265, 11)</f>
        <v>111.2928</v>
      </c>
      <c r="F1662" s="7">
        <f t="shared" si="19"/>
        <v>2.2124999999999999</v>
      </c>
      <c r="G1662" s="8">
        <v>200000</v>
      </c>
      <c r="H1662" s="9">
        <f t="shared" si="20"/>
        <v>3600000</v>
      </c>
    </row>
    <row r="1663" spans="1:8" ht="14.5">
      <c r="A1663" s="6" t="str">
        <f t="shared" si="18"/>
        <v>Boyolali_KADIRESO</v>
      </c>
      <c r="B1663" s="11" t="s">
        <v>1370</v>
      </c>
      <c r="C1663" s="11" t="s">
        <v>1436</v>
      </c>
      <c r="D1663" s="11">
        <v>17.7</v>
      </c>
      <c r="E1663" s="7">
        <f>VLOOKUP(A1663, Sheet2!$A$2:$K$8265, 11)</f>
        <v>111.2928</v>
      </c>
      <c r="F1663" s="7">
        <f t="shared" si="19"/>
        <v>2.2124999999999999</v>
      </c>
      <c r="G1663" s="8">
        <v>200000</v>
      </c>
      <c r="H1663" s="9">
        <f t="shared" si="20"/>
        <v>3600000</v>
      </c>
    </row>
    <row r="1664" spans="1:8" ht="14.5">
      <c r="A1664" s="6" t="str">
        <f t="shared" si="18"/>
        <v>Boyolali_KALANGAN</v>
      </c>
      <c r="B1664" s="11" t="s">
        <v>1370</v>
      </c>
      <c r="C1664" s="11" t="s">
        <v>1202</v>
      </c>
      <c r="D1664" s="11">
        <v>17.7</v>
      </c>
      <c r="E1664" s="7">
        <f>VLOOKUP(A1664, Sheet2!$A$2:$K$8265, 11)</f>
        <v>111.2928</v>
      </c>
      <c r="F1664" s="7">
        <f t="shared" si="19"/>
        <v>2.2124999999999999</v>
      </c>
      <c r="G1664" s="8">
        <v>200000</v>
      </c>
      <c r="H1664" s="9">
        <f t="shared" si="20"/>
        <v>3600000</v>
      </c>
    </row>
    <row r="1665" spans="1:8" ht="14.5">
      <c r="A1665" s="6" t="str">
        <f t="shared" si="18"/>
        <v>Boyolali_KALIGENTONG</v>
      </c>
      <c r="B1665" s="11" t="s">
        <v>1370</v>
      </c>
      <c r="C1665" s="11" t="s">
        <v>1437</v>
      </c>
      <c r="D1665" s="11">
        <v>17.7</v>
      </c>
      <c r="E1665" s="7">
        <f>VLOOKUP(A1665, Sheet2!$A$2:$K$8265, 11)</f>
        <v>111.2928</v>
      </c>
      <c r="F1665" s="7">
        <f t="shared" si="19"/>
        <v>2.2124999999999999</v>
      </c>
      <c r="G1665" s="8">
        <v>200000</v>
      </c>
      <c r="H1665" s="9">
        <f t="shared" si="20"/>
        <v>3600000</v>
      </c>
    </row>
    <row r="1666" spans="1:8" ht="14.5">
      <c r="A1666" s="6" t="str">
        <f t="shared" si="18"/>
        <v>Boyolali_KALIWUNGU</v>
      </c>
      <c r="B1666" s="11" t="s">
        <v>1370</v>
      </c>
      <c r="C1666" s="11" t="s">
        <v>1438</v>
      </c>
      <c r="D1666" s="11">
        <v>10.51</v>
      </c>
      <c r="E1666" s="7">
        <f>VLOOKUP(A1666, Sheet2!$A$2:$K$8265, 11)</f>
        <v>111.2928</v>
      </c>
      <c r="F1666" s="7">
        <f t="shared" si="19"/>
        <v>1.31375</v>
      </c>
      <c r="G1666" s="8">
        <v>200000</v>
      </c>
      <c r="H1666" s="9">
        <f t="shared" si="20"/>
        <v>2200000</v>
      </c>
    </row>
    <row r="1667" spans="1:8" ht="14.5">
      <c r="A1667" s="6" t="str">
        <f t="shared" si="18"/>
        <v>Boyolali_KARANGANYAR</v>
      </c>
      <c r="B1667" s="11" t="s">
        <v>1370</v>
      </c>
      <c r="C1667" s="11" t="s">
        <v>125</v>
      </c>
      <c r="D1667" s="11">
        <v>17.7</v>
      </c>
      <c r="E1667" s="7">
        <f>VLOOKUP(A1667, Sheet2!$A$2:$K$8265, 11)</f>
        <v>111.2928</v>
      </c>
      <c r="F1667" s="7">
        <f t="shared" si="19"/>
        <v>2.2124999999999999</v>
      </c>
      <c r="G1667" s="8">
        <v>200000</v>
      </c>
      <c r="H1667" s="9">
        <f t="shared" si="20"/>
        <v>3600000</v>
      </c>
    </row>
    <row r="1668" spans="1:8" ht="14.5">
      <c r="A1668" s="6" t="str">
        <f t="shared" si="18"/>
        <v>Boyolali_KARANGDUREN</v>
      </c>
      <c r="B1668" s="11" t="s">
        <v>1370</v>
      </c>
      <c r="C1668" s="11" t="s">
        <v>1439</v>
      </c>
      <c r="D1668" s="11">
        <v>10.51</v>
      </c>
      <c r="E1668" s="7">
        <f>VLOOKUP(A1668, Sheet2!$A$2:$K$8265, 11)</f>
        <v>111.2928</v>
      </c>
      <c r="F1668" s="7">
        <f t="shared" si="19"/>
        <v>1.31375</v>
      </c>
      <c r="G1668" s="8">
        <v>200000</v>
      </c>
      <c r="H1668" s="9">
        <f t="shared" si="20"/>
        <v>2200000</v>
      </c>
    </row>
    <row r="1669" spans="1:8" ht="14.5">
      <c r="A1669" s="6" t="str">
        <f t="shared" si="18"/>
        <v>Boyolali_KARANGGATAK</v>
      </c>
      <c r="B1669" s="11" t="s">
        <v>1370</v>
      </c>
      <c r="C1669" s="11" t="s">
        <v>1440</v>
      </c>
      <c r="D1669" s="11">
        <v>17.7</v>
      </c>
      <c r="E1669" s="7">
        <f>VLOOKUP(A1669, Sheet2!$A$2:$K$8265, 11)</f>
        <v>111.2928</v>
      </c>
      <c r="F1669" s="7">
        <f t="shared" si="19"/>
        <v>2.2124999999999999</v>
      </c>
      <c r="G1669" s="8">
        <v>200000</v>
      </c>
      <c r="H1669" s="9">
        <f t="shared" si="20"/>
        <v>3600000</v>
      </c>
    </row>
    <row r="1670" spans="1:8" ht="14.5">
      <c r="A1670" s="6" t="str">
        <f t="shared" si="18"/>
        <v>Boyolali_KARANGGENENG</v>
      </c>
      <c r="B1670" s="11" t="s">
        <v>1370</v>
      </c>
      <c r="C1670" s="11" t="s">
        <v>129</v>
      </c>
      <c r="D1670" s="11">
        <v>17.7</v>
      </c>
      <c r="E1670" s="7">
        <f>VLOOKUP(A1670, Sheet2!$A$2:$K$8265, 11)</f>
        <v>111.2928</v>
      </c>
      <c r="F1670" s="7">
        <f t="shared" si="19"/>
        <v>2.2124999999999999</v>
      </c>
      <c r="G1670" s="8">
        <v>200000</v>
      </c>
      <c r="H1670" s="9">
        <f t="shared" si="20"/>
        <v>3600000</v>
      </c>
    </row>
    <row r="1671" spans="1:8" ht="14.5">
      <c r="A1671" s="6" t="str">
        <f t="shared" si="18"/>
        <v>Boyolali_KARANGKENDAL</v>
      </c>
      <c r="B1671" s="11" t="s">
        <v>1370</v>
      </c>
      <c r="C1671" s="11" t="s">
        <v>1441</v>
      </c>
      <c r="D1671" s="11">
        <v>17.7</v>
      </c>
      <c r="E1671" s="7">
        <f>VLOOKUP(A1671, Sheet2!$A$2:$K$8265, 11)</f>
        <v>111.2928</v>
      </c>
      <c r="F1671" s="7">
        <f t="shared" si="19"/>
        <v>2.2124999999999999</v>
      </c>
      <c r="G1671" s="8">
        <v>200000</v>
      </c>
      <c r="H1671" s="9">
        <f t="shared" si="20"/>
        <v>3600000</v>
      </c>
    </row>
    <row r="1672" spans="1:8" ht="14.5">
      <c r="A1672" s="6" t="str">
        <f t="shared" si="18"/>
        <v>Boyolali_KARANGKEPOH</v>
      </c>
      <c r="B1672" s="11" t="s">
        <v>1370</v>
      </c>
      <c r="C1672" s="11" t="s">
        <v>1442</v>
      </c>
      <c r="D1672" s="11">
        <v>17.7</v>
      </c>
      <c r="E1672" s="7">
        <f>VLOOKUP(A1672, Sheet2!$A$2:$K$8265, 11)</f>
        <v>111.2928</v>
      </c>
      <c r="F1672" s="7">
        <f t="shared" si="19"/>
        <v>2.2124999999999999</v>
      </c>
      <c r="G1672" s="8">
        <v>200000</v>
      </c>
      <c r="H1672" s="9">
        <f t="shared" si="20"/>
        <v>3600000</v>
      </c>
    </row>
    <row r="1673" spans="1:8" ht="14.5">
      <c r="A1673" s="6" t="str">
        <f t="shared" si="18"/>
        <v>Boyolali_KARANGMOJO</v>
      </c>
      <c r="B1673" s="11" t="s">
        <v>1370</v>
      </c>
      <c r="C1673" s="11" t="s">
        <v>1443</v>
      </c>
      <c r="D1673" s="11">
        <v>17.7</v>
      </c>
      <c r="E1673" s="7">
        <f>VLOOKUP(A1673, Sheet2!$A$2:$K$8265, 11)</f>
        <v>111.2928</v>
      </c>
      <c r="F1673" s="7">
        <f t="shared" si="19"/>
        <v>2.2124999999999999</v>
      </c>
      <c r="G1673" s="8">
        <v>200000</v>
      </c>
      <c r="H1673" s="9">
        <f t="shared" si="20"/>
        <v>3600000</v>
      </c>
    </row>
    <row r="1674" spans="1:8" ht="14.5">
      <c r="A1674" s="6" t="str">
        <f t="shared" si="18"/>
        <v>Boyolali_KARANGNONGKO</v>
      </c>
      <c r="B1674" s="11" t="s">
        <v>1370</v>
      </c>
      <c r="C1674" s="11" t="s">
        <v>1444</v>
      </c>
      <c r="D1674" s="11">
        <v>17.7</v>
      </c>
      <c r="E1674" s="7">
        <f>VLOOKUP(A1674, Sheet2!$A$2:$K$8265, 11)</f>
        <v>111.2928</v>
      </c>
      <c r="F1674" s="7">
        <f t="shared" si="19"/>
        <v>2.2124999999999999</v>
      </c>
      <c r="G1674" s="8">
        <v>200000</v>
      </c>
      <c r="H1674" s="9">
        <f t="shared" si="20"/>
        <v>3600000</v>
      </c>
    </row>
    <row r="1675" spans="1:8" ht="14.5">
      <c r="A1675" s="6" t="str">
        <f t="shared" si="18"/>
        <v>Boyolali_KAUMAN</v>
      </c>
      <c r="B1675" s="11" t="s">
        <v>1370</v>
      </c>
      <c r="C1675" s="11" t="s">
        <v>132</v>
      </c>
      <c r="D1675" s="11">
        <v>17.7</v>
      </c>
      <c r="E1675" s="7">
        <f>VLOOKUP(A1675, Sheet2!$A$2:$K$8265, 11)</f>
        <v>111.2928</v>
      </c>
      <c r="F1675" s="7">
        <f t="shared" si="19"/>
        <v>2.2124999999999999</v>
      </c>
      <c r="G1675" s="8">
        <v>200000</v>
      </c>
      <c r="H1675" s="9">
        <f t="shared" si="20"/>
        <v>3600000</v>
      </c>
    </row>
    <row r="1676" spans="1:8" ht="14.5">
      <c r="A1676" s="6" t="str">
        <f t="shared" si="18"/>
        <v>Boyolali_KAYUMAS</v>
      </c>
      <c r="B1676" s="11" t="s">
        <v>1370</v>
      </c>
      <c r="C1676" s="11" t="s">
        <v>1445</v>
      </c>
      <c r="D1676" s="11">
        <v>8.89</v>
      </c>
      <c r="E1676" s="7">
        <f>VLOOKUP(A1676, Sheet2!$A$2:$K$8265, 11)</f>
        <v>111.2928</v>
      </c>
      <c r="F1676" s="7">
        <f t="shared" si="19"/>
        <v>1.1112500000000001</v>
      </c>
      <c r="G1676" s="8">
        <v>200000</v>
      </c>
      <c r="H1676" s="9">
        <f t="shared" si="20"/>
        <v>1800000</v>
      </c>
    </row>
    <row r="1677" spans="1:8" ht="14.5">
      <c r="A1677" s="6" t="str">
        <f t="shared" si="18"/>
        <v>Boyolali_KEBONAN</v>
      </c>
      <c r="B1677" s="11" t="s">
        <v>1370</v>
      </c>
      <c r="C1677" s="11" t="s">
        <v>1446</v>
      </c>
      <c r="D1677" s="11">
        <v>17.7</v>
      </c>
      <c r="E1677" s="7">
        <f>VLOOKUP(A1677, Sheet2!$A$2:$K$8265, 11)</f>
        <v>111.2928</v>
      </c>
      <c r="F1677" s="7">
        <f t="shared" si="19"/>
        <v>2.2124999999999999</v>
      </c>
      <c r="G1677" s="8">
        <v>200000</v>
      </c>
      <c r="H1677" s="9">
        <f t="shared" si="20"/>
        <v>3600000</v>
      </c>
    </row>
    <row r="1678" spans="1:8" ht="14.5">
      <c r="A1678" s="6" t="str">
        <f t="shared" si="18"/>
        <v>Boyolali_KEBONBIMO</v>
      </c>
      <c r="B1678" s="11" t="s">
        <v>1370</v>
      </c>
      <c r="C1678" s="11" t="s">
        <v>1447</v>
      </c>
      <c r="D1678" s="11">
        <v>17.7</v>
      </c>
      <c r="E1678" s="7">
        <f>VLOOKUP(A1678, Sheet2!$A$2:$K$8265, 11)</f>
        <v>111.2928</v>
      </c>
      <c r="F1678" s="7">
        <f t="shared" si="19"/>
        <v>2.2124999999999999</v>
      </c>
      <c r="G1678" s="8">
        <v>200000</v>
      </c>
      <c r="H1678" s="9">
        <f t="shared" si="20"/>
        <v>3600000</v>
      </c>
    </row>
    <row r="1679" spans="1:8" ht="14.5">
      <c r="A1679" s="6" t="str">
        <f t="shared" si="18"/>
        <v>Boyolali_KEBONGULO</v>
      </c>
      <c r="B1679" s="11" t="s">
        <v>1370</v>
      </c>
      <c r="C1679" s="11" t="s">
        <v>1448</v>
      </c>
      <c r="D1679" s="11">
        <v>17.7</v>
      </c>
      <c r="E1679" s="7">
        <f>VLOOKUP(A1679, Sheet2!$A$2:$K$8265, 11)</f>
        <v>111.2928</v>
      </c>
      <c r="F1679" s="7">
        <f t="shared" si="19"/>
        <v>2.2124999999999999</v>
      </c>
      <c r="G1679" s="8">
        <v>200000</v>
      </c>
      <c r="H1679" s="9">
        <f t="shared" si="20"/>
        <v>3600000</v>
      </c>
    </row>
    <row r="1680" spans="1:8" ht="14.5">
      <c r="A1680" s="6" t="str">
        <f t="shared" si="18"/>
        <v>Boyolali_KEBOWAN</v>
      </c>
      <c r="B1680" s="11" t="s">
        <v>1370</v>
      </c>
      <c r="C1680" s="11" t="s">
        <v>1449</v>
      </c>
      <c r="D1680" s="11">
        <v>10.51</v>
      </c>
      <c r="E1680" s="7">
        <f>VLOOKUP(A1680, Sheet2!$A$2:$K$8265, 11)</f>
        <v>111.2928</v>
      </c>
      <c r="F1680" s="7">
        <f t="shared" si="19"/>
        <v>1.31375</v>
      </c>
      <c r="G1680" s="8">
        <v>200000</v>
      </c>
      <c r="H1680" s="9">
        <f t="shared" si="20"/>
        <v>2200000</v>
      </c>
    </row>
    <row r="1681" spans="1:8" ht="14.5">
      <c r="A1681" s="6" t="str">
        <f t="shared" si="18"/>
        <v>Boyolali_KEDUNGLENGKONG</v>
      </c>
      <c r="B1681" s="11" t="s">
        <v>1370</v>
      </c>
      <c r="C1681" s="11" t="s">
        <v>1450</v>
      </c>
      <c r="D1681" s="11">
        <v>17.7</v>
      </c>
      <c r="E1681" s="7">
        <f>VLOOKUP(A1681, Sheet2!$A$2:$K$8265, 11)</f>
        <v>111.2928</v>
      </c>
      <c r="F1681" s="7">
        <f t="shared" si="19"/>
        <v>2.2124999999999999</v>
      </c>
      <c r="G1681" s="8">
        <v>200000</v>
      </c>
      <c r="H1681" s="9">
        <f t="shared" si="20"/>
        <v>3600000</v>
      </c>
    </row>
    <row r="1682" spans="1:8" ht="14.5">
      <c r="A1682" s="6" t="str">
        <f t="shared" si="18"/>
        <v>Boyolali_KEDUNGRINGIN</v>
      </c>
      <c r="B1682" s="11" t="s">
        <v>1370</v>
      </c>
      <c r="C1682" s="11" t="s">
        <v>1307</v>
      </c>
      <c r="D1682" s="11">
        <v>10.51</v>
      </c>
      <c r="E1682" s="7">
        <f>VLOOKUP(A1682, Sheet2!$A$2:$K$8265, 11)</f>
        <v>111.2928</v>
      </c>
      <c r="F1682" s="7">
        <f t="shared" si="19"/>
        <v>1.31375</v>
      </c>
      <c r="G1682" s="8">
        <v>200000</v>
      </c>
      <c r="H1682" s="9">
        <f t="shared" si="20"/>
        <v>2200000</v>
      </c>
    </row>
    <row r="1683" spans="1:8" ht="14.5">
      <c r="A1683" s="6" t="str">
        <f t="shared" si="18"/>
        <v>Boyolali_KEMASAN</v>
      </c>
      <c r="B1683" s="11" t="s">
        <v>1370</v>
      </c>
      <c r="C1683" s="11" t="s">
        <v>1451</v>
      </c>
      <c r="D1683" s="11">
        <v>17.7</v>
      </c>
      <c r="E1683" s="7">
        <f>VLOOKUP(A1683, Sheet2!$A$2:$K$8265, 11)</f>
        <v>111.2928</v>
      </c>
      <c r="F1683" s="7">
        <f t="shared" si="19"/>
        <v>2.2124999999999999</v>
      </c>
      <c r="G1683" s="8">
        <v>200000</v>
      </c>
      <c r="H1683" s="9">
        <f t="shared" si="20"/>
        <v>3600000</v>
      </c>
    </row>
    <row r="1684" spans="1:8" ht="14.5">
      <c r="A1684" s="6" t="str">
        <f t="shared" si="18"/>
        <v>Boyolali_KEMBANG</v>
      </c>
      <c r="B1684" s="11" t="s">
        <v>1370</v>
      </c>
      <c r="C1684" s="11" t="s">
        <v>638</v>
      </c>
      <c r="D1684" s="11">
        <v>17.7</v>
      </c>
      <c r="E1684" s="7">
        <f>VLOOKUP(A1684, Sheet2!$A$2:$K$8265, 11)</f>
        <v>111.2928</v>
      </c>
      <c r="F1684" s="7">
        <f t="shared" si="19"/>
        <v>2.2124999999999999</v>
      </c>
      <c r="G1684" s="8">
        <v>200000</v>
      </c>
      <c r="H1684" s="9">
        <f t="shared" si="20"/>
        <v>3600000</v>
      </c>
    </row>
    <row r="1685" spans="1:8" ht="14.5">
      <c r="A1685" s="6" t="str">
        <f t="shared" si="18"/>
        <v>Boyolali_KEMBANGKUNING</v>
      </c>
      <c r="B1685" s="11" t="s">
        <v>1370</v>
      </c>
      <c r="C1685" s="11" t="s">
        <v>1452</v>
      </c>
      <c r="D1685" s="11">
        <v>17.7</v>
      </c>
      <c r="E1685" s="7">
        <f>VLOOKUP(A1685, Sheet2!$A$2:$K$8265, 11)</f>
        <v>111.2928</v>
      </c>
      <c r="F1685" s="7">
        <f t="shared" si="19"/>
        <v>2.2124999999999999</v>
      </c>
      <c r="G1685" s="8">
        <v>200000</v>
      </c>
      <c r="H1685" s="9">
        <f t="shared" si="20"/>
        <v>3600000</v>
      </c>
    </row>
    <row r="1686" spans="1:8" ht="14.5">
      <c r="A1686" s="6" t="str">
        <f t="shared" si="18"/>
        <v>Boyolali_KEMBANGSARI</v>
      </c>
      <c r="B1686" s="11" t="s">
        <v>1370</v>
      </c>
      <c r="C1686" s="11" t="s">
        <v>1453</v>
      </c>
      <c r="D1686" s="11">
        <v>17.7</v>
      </c>
      <c r="E1686" s="7">
        <f>VLOOKUP(A1686, Sheet2!$A$2:$K$8265, 11)</f>
        <v>111.2928</v>
      </c>
      <c r="F1686" s="7">
        <f t="shared" si="19"/>
        <v>2.2124999999999999</v>
      </c>
      <c r="G1686" s="8">
        <v>200000</v>
      </c>
      <c r="H1686" s="9">
        <f t="shared" si="20"/>
        <v>3600000</v>
      </c>
    </row>
    <row r="1687" spans="1:8" ht="14.5">
      <c r="A1687" s="6" t="str">
        <f t="shared" si="18"/>
        <v>Boyolali_KEMETUL</v>
      </c>
      <c r="B1687" s="11" t="s">
        <v>1370</v>
      </c>
      <c r="C1687" s="11" t="s">
        <v>1454</v>
      </c>
      <c r="D1687" s="11">
        <v>10.51</v>
      </c>
      <c r="E1687" s="7">
        <f>VLOOKUP(A1687, Sheet2!$A$2:$K$8265, 11)</f>
        <v>111.2928</v>
      </c>
      <c r="F1687" s="7">
        <f t="shared" si="19"/>
        <v>1.31375</v>
      </c>
      <c r="G1687" s="8">
        <v>200000</v>
      </c>
      <c r="H1687" s="9">
        <f t="shared" si="20"/>
        <v>2200000</v>
      </c>
    </row>
    <row r="1688" spans="1:8" ht="14.5">
      <c r="A1688" s="6" t="str">
        <f t="shared" si="18"/>
        <v>Boyolali_KEMIRI</v>
      </c>
      <c r="B1688" s="11" t="s">
        <v>1370</v>
      </c>
      <c r="C1688" s="11" t="s">
        <v>1205</v>
      </c>
      <c r="D1688" s="11">
        <v>17.7</v>
      </c>
      <c r="E1688" s="7">
        <f>VLOOKUP(A1688, Sheet2!$A$2:$K$8265, 11)</f>
        <v>111.2928</v>
      </c>
      <c r="F1688" s="7">
        <f t="shared" si="19"/>
        <v>2.2124999999999999</v>
      </c>
      <c r="G1688" s="8">
        <v>200000</v>
      </c>
      <c r="H1688" s="9">
        <f t="shared" si="20"/>
        <v>3600000</v>
      </c>
    </row>
    <row r="1689" spans="1:8" ht="14.5">
      <c r="A1689" s="6" t="str">
        <f t="shared" si="18"/>
        <v>Boyolali_KEMIRI</v>
      </c>
      <c r="B1689" s="11" t="s">
        <v>1370</v>
      </c>
      <c r="C1689" s="11" t="s">
        <v>1205</v>
      </c>
      <c r="D1689" s="11">
        <v>8.89</v>
      </c>
      <c r="E1689" s="7">
        <f>VLOOKUP(A1689, Sheet2!$A$2:$K$8265, 11)</f>
        <v>111.2928</v>
      </c>
      <c r="F1689" s="7">
        <f t="shared" si="19"/>
        <v>1.1112500000000001</v>
      </c>
      <c r="G1689" s="8">
        <v>200000</v>
      </c>
      <c r="H1689" s="9">
        <f t="shared" si="20"/>
        <v>1800000</v>
      </c>
    </row>
    <row r="1690" spans="1:8" ht="14.5">
      <c r="A1690" s="6" t="str">
        <f t="shared" si="18"/>
        <v>Boyolali_KENDEL</v>
      </c>
      <c r="B1690" s="11" t="s">
        <v>1370</v>
      </c>
      <c r="C1690" s="11" t="s">
        <v>1455</v>
      </c>
      <c r="D1690" s="11">
        <v>17.7</v>
      </c>
      <c r="E1690" s="7">
        <f>VLOOKUP(A1690, Sheet2!$A$2:$K$8265, 11)</f>
        <v>111.2928</v>
      </c>
      <c r="F1690" s="7">
        <f t="shared" si="19"/>
        <v>2.2124999999999999</v>
      </c>
      <c r="G1690" s="8">
        <v>200000</v>
      </c>
      <c r="H1690" s="9">
        <f t="shared" si="20"/>
        <v>3600000</v>
      </c>
    </row>
    <row r="1691" spans="1:8" ht="14.5">
      <c r="A1691" s="6" t="str">
        <f t="shared" si="18"/>
        <v>Boyolali_KENER</v>
      </c>
      <c r="B1691" s="11" t="s">
        <v>1370</v>
      </c>
      <c r="C1691" s="11" t="s">
        <v>1456</v>
      </c>
      <c r="D1691" s="11">
        <v>10.51</v>
      </c>
      <c r="E1691" s="7">
        <f>VLOOKUP(A1691, Sheet2!$A$2:$K$8265, 11)</f>
        <v>111.2928</v>
      </c>
      <c r="F1691" s="7">
        <f t="shared" si="19"/>
        <v>1.31375</v>
      </c>
      <c r="G1691" s="8">
        <v>200000</v>
      </c>
      <c r="H1691" s="9">
        <f t="shared" si="20"/>
        <v>2200000</v>
      </c>
    </row>
    <row r="1692" spans="1:8" ht="14.5">
      <c r="A1692" s="6" t="str">
        <f t="shared" si="18"/>
        <v>Boyolali_KENTENG</v>
      </c>
      <c r="B1692" s="11" t="s">
        <v>1370</v>
      </c>
      <c r="C1692" s="11" t="s">
        <v>639</v>
      </c>
      <c r="D1692" s="11">
        <v>10.51</v>
      </c>
      <c r="E1692" s="7">
        <f>VLOOKUP(A1692, Sheet2!$A$2:$K$8265, 11)</f>
        <v>111.2928</v>
      </c>
      <c r="F1692" s="7">
        <f t="shared" si="19"/>
        <v>1.31375</v>
      </c>
      <c r="G1692" s="8">
        <v>200000</v>
      </c>
      <c r="H1692" s="9">
        <f t="shared" si="20"/>
        <v>2200000</v>
      </c>
    </row>
    <row r="1693" spans="1:8" ht="14.5">
      <c r="A1693" s="6" t="str">
        <f t="shared" si="18"/>
        <v>Boyolali_KEPOH</v>
      </c>
      <c r="B1693" s="11" t="s">
        <v>1370</v>
      </c>
      <c r="C1693" s="11" t="s">
        <v>1311</v>
      </c>
      <c r="D1693" s="11">
        <v>17.7</v>
      </c>
      <c r="E1693" s="7">
        <f>VLOOKUP(A1693, Sheet2!$A$2:$K$8265, 11)</f>
        <v>111.2928</v>
      </c>
      <c r="F1693" s="7">
        <f t="shared" si="19"/>
        <v>2.2124999999999999</v>
      </c>
      <c r="G1693" s="8">
        <v>200000</v>
      </c>
      <c r="H1693" s="9">
        <f t="shared" si="20"/>
        <v>3600000</v>
      </c>
    </row>
    <row r="1694" spans="1:8" ht="14.5">
      <c r="A1694" s="6" t="str">
        <f t="shared" si="18"/>
        <v>Boyolali_KEPOSONG</v>
      </c>
      <c r="B1694" s="11" t="s">
        <v>1370</v>
      </c>
      <c r="C1694" s="11" t="s">
        <v>1457</v>
      </c>
      <c r="D1694" s="11">
        <v>17.7</v>
      </c>
      <c r="E1694" s="7">
        <f>VLOOKUP(A1694, Sheet2!$A$2:$K$8265, 11)</f>
        <v>111.2928</v>
      </c>
      <c r="F1694" s="7">
        <f t="shared" si="19"/>
        <v>2.2124999999999999</v>
      </c>
      <c r="G1694" s="8">
        <v>200000</v>
      </c>
      <c r="H1694" s="9">
        <f t="shared" si="20"/>
        <v>3600000</v>
      </c>
    </row>
    <row r="1695" spans="1:8" ht="14.5">
      <c r="A1695" s="6" t="str">
        <f t="shared" si="18"/>
        <v>Boyolali_KETANGGI</v>
      </c>
      <c r="B1695" s="11" t="s">
        <v>1370</v>
      </c>
      <c r="C1695" s="11" t="s">
        <v>1458</v>
      </c>
      <c r="D1695" s="11">
        <v>10.51</v>
      </c>
      <c r="E1695" s="7">
        <f>VLOOKUP(A1695, Sheet2!$A$2:$K$8265, 11)</f>
        <v>111.2928</v>
      </c>
      <c r="F1695" s="7">
        <f t="shared" si="19"/>
        <v>1.31375</v>
      </c>
      <c r="G1695" s="8">
        <v>200000</v>
      </c>
      <c r="H1695" s="9">
        <f t="shared" si="20"/>
        <v>2200000</v>
      </c>
    </row>
    <row r="1696" spans="1:8" ht="14.5">
      <c r="A1696" s="6" t="str">
        <f t="shared" si="18"/>
        <v>Boyolali_KETAON</v>
      </c>
      <c r="B1696" s="11" t="s">
        <v>1370</v>
      </c>
      <c r="C1696" s="11" t="s">
        <v>1459</v>
      </c>
      <c r="D1696" s="11">
        <v>17.7</v>
      </c>
      <c r="E1696" s="7">
        <f>VLOOKUP(A1696, Sheet2!$A$2:$K$8265, 11)</f>
        <v>111.2928</v>
      </c>
      <c r="F1696" s="7">
        <f t="shared" si="19"/>
        <v>2.2124999999999999</v>
      </c>
      <c r="G1696" s="8">
        <v>200000</v>
      </c>
      <c r="H1696" s="9">
        <f t="shared" si="20"/>
        <v>3600000</v>
      </c>
    </row>
    <row r="1697" spans="1:8" ht="14.5">
      <c r="A1697" s="6" t="str">
        <f t="shared" si="18"/>
        <v>Boyolali_KETAPANG</v>
      </c>
      <c r="B1697" s="11" t="s">
        <v>1370</v>
      </c>
      <c r="C1697" s="11" t="s">
        <v>1460</v>
      </c>
      <c r="D1697" s="11">
        <v>10.51</v>
      </c>
      <c r="E1697" s="7">
        <f>VLOOKUP(A1697, Sheet2!$A$2:$K$8265, 11)</f>
        <v>111.2928</v>
      </c>
      <c r="F1697" s="7">
        <f t="shared" si="19"/>
        <v>1.31375</v>
      </c>
      <c r="G1697" s="8">
        <v>200000</v>
      </c>
      <c r="H1697" s="9">
        <f t="shared" si="20"/>
        <v>2200000</v>
      </c>
    </row>
    <row r="1698" spans="1:8" ht="14.5">
      <c r="A1698" s="6" t="str">
        <f t="shared" si="18"/>
        <v>Boyolali_KETOYAN</v>
      </c>
      <c r="B1698" s="11" t="s">
        <v>1370</v>
      </c>
      <c r="C1698" s="11" t="s">
        <v>1461</v>
      </c>
      <c r="D1698" s="11">
        <v>17.7</v>
      </c>
      <c r="E1698" s="7">
        <f>VLOOKUP(A1698, Sheet2!$A$2:$K$8265, 11)</f>
        <v>111.2928</v>
      </c>
      <c r="F1698" s="7">
        <f t="shared" si="19"/>
        <v>2.2124999999999999</v>
      </c>
      <c r="G1698" s="8">
        <v>200000</v>
      </c>
      <c r="H1698" s="9">
        <f t="shared" si="20"/>
        <v>3600000</v>
      </c>
    </row>
    <row r="1699" spans="1:8" ht="14.5">
      <c r="A1699" s="6" t="str">
        <f t="shared" si="18"/>
        <v>Boyolali_KIRINGAN</v>
      </c>
      <c r="B1699" s="11" t="s">
        <v>1370</v>
      </c>
      <c r="C1699" s="11" t="s">
        <v>1462</v>
      </c>
      <c r="D1699" s="11">
        <v>17.7</v>
      </c>
      <c r="E1699" s="7">
        <f>VLOOKUP(A1699, Sheet2!$A$2:$K$8265, 11)</f>
        <v>111.2928</v>
      </c>
      <c r="F1699" s="7">
        <f t="shared" si="19"/>
        <v>2.2124999999999999</v>
      </c>
      <c r="G1699" s="8">
        <v>200000</v>
      </c>
      <c r="H1699" s="9">
        <f t="shared" si="20"/>
        <v>3600000</v>
      </c>
    </row>
    <row r="1700" spans="1:8" ht="14.5">
      <c r="A1700" s="6" t="str">
        <f t="shared" si="18"/>
        <v>Boyolali_KIRINGAN</v>
      </c>
      <c r="B1700" s="11" t="s">
        <v>1370</v>
      </c>
      <c r="C1700" s="11" t="s">
        <v>1462</v>
      </c>
      <c r="D1700" s="11">
        <v>8.89</v>
      </c>
      <c r="E1700" s="7">
        <f>VLOOKUP(A1700, Sheet2!$A$2:$K$8265, 11)</f>
        <v>111.2928</v>
      </c>
      <c r="F1700" s="7">
        <f t="shared" si="19"/>
        <v>1.1112500000000001</v>
      </c>
      <c r="G1700" s="8">
        <v>200000</v>
      </c>
      <c r="H1700" s="9">
        <f t="shared" si="20"/>
        <v>1800000</v>
      </c>
    </row>
    <row r="1701" spans="1:8" ht="14.5">
      <c r="A1701" s="6" t="str">
        <f t="shared" si="18"/>
        <v>Boyolali_KLARI</v>
      </c>
      <c r="B1701" s="11" t="s">
        <v>1370</v>
      </c>
      <c r="C1701" s="11" t="s">
        <v>1463</v>
      </c>
      <c r="D1701" s="11">
        <v>17.7</v>
      </c>
      <c r="E1701" s="7">
        <f>VLOOKUP(A1701, Sheet2!$A$2:$K$8265, 11)</f>
        <v>111.2928</v>
      </c>
      <c r="F1701" s="7">
        <f t="shared" si="19"/>
        <v>2.2124999999999999</v>
      </c>
      <c r="G1701" s="8">
        <v>200000</v>
      </c>
      <c r="H1701" s="9">
        <f t="shared" si="20"/>
        <v>3600000</v>
      </c>
    </row>
    <row r="1702" spans="1:8" ht="14.5">
      <c r="A1702" s="6" t="str">
        <f t="shared" si="18"/>
        <v>Boyolali_KLEGO</v>
      </c>
      <c r="B1702" s="11" t="s">
        <v>1370</v>
      </c>
      <c r="C1702" s="11" t="s">
        <v>1464</v>
      </c>
      <c r="D1702" s="11">
        <v>17.7</v>
      </c>
      <c r="E1702" s="7">
        <f>VLOOKUP(A1702, Sheet2!$A$2:$K$8265, 11)</f>
        <v>111.2928</v>
      </c>
      <c r="F1702" s="7">
        <f t="shared" si="19"/>
        <v>2.2124999999999999</v>
      </c>
      <c r="G1702" s="8">
        <v>200000</v>
      </c>
      <c r="H1702" s="9">
        <f t="shared" si="20"/>
        <v>3600000</v>
      </c>
    </row>
    <row r="1703" spans="1:8" ht="14.5">
      <c r="A1703" s="6" t="str">
        <f t="shared" si="18"/>
        <v>Boyolali_KLERO</v>
      </c>
      <c r="B1703" s="11" t="s">
        <v>1370</v>
      </c>
      <c r="C1703" s="11" t="s">
        <v>1465</v>
      </c>
      <c r="D1703" s="11">
        <v>10.51</v>
      </c>
      <c r="E1703" s="7">
        <f>VLOOKUP(A1703, Sheet2!$A$2:$K$8265, 11)</f>
        <v>111.2928</v>
      </c>
      <c r="F1703" s="7">
        <f t="shared" si="19"/>
        <v>1.31375</v>
      </c>
      <c r="G1703" s="8">
        <v>200000</v>
      </c>
      <c r="H1703" s="9">
        <f t="shared" si="20"/>
        <v>2200000</v>
      </c>
    </row>
    <row r="1704" spans="1:8" ht="14.5">
      <c r="A1704" s="6" t="str">
        <f t="shared" si="18"/>
        <v>Boyolali_KLUMPIT</v>
      </c>
      <c r="B1704" s="11" t="s">
        <v>1370</v>
      </c>
      <c r="C1704" s="11" t="s">
        <v>1466</v>
      </c>
      <c r="D1704" s="11">
        <v>17.7</v>
      </c>
      <c r="E1704" s="7">
        <f>VLOOKUP(A1704, Sheet2!$A$2:$K$8265, 11)</f>
        <v>111.2928</v>
      </c>
      <c r="F1704" s="7">
        <f t="shared" si="19"/>
        <v>2.2124999999999999</v>
      </c>
      <c r="G1704" s="8">
        <v>200000</v>
      </c>
      <c r="H1704" s="9">
        <f t="shared" si="20"/>
        <v>3600000</v>
      </c>
    </row>
    <row r="1705" spans="1:8" ht="14.5">
      <c r="A1705" s="6" t="str">
        <f t="shared" si="18"/>
        <v>Boyolali_KOPEN</v>
      </c>
      <c r="B1705" s="11" t="s">
        <v>1370</v>
      </c>
      <c r="C1705" s="11" t="s">
        <v>646</v>
      </c>
      <c r="D1705" s="11">
        <v>17.7</v>
      </c>
      <c r="E1705" s="7">
        <f>VLOOKUP(A1705, Sheet2!$A$2:$K$8265, 11)</f>
        <v>111.2928</v>
      </c>
      <c r="F1705" s="7">
        <f t="shared" si="19"/>
        <v>2.2124999999999999</v>
      </c>
      <c r="G1705" s="8">
        <v>200000</v>
      </c>
      <c r="H1705" s="9">
        <f t="shared" si="20"/>
        <v>3600000</v>
      </c>
    </row>
    <row r="1706" spans="1:8" ht="14.5">
      <c r="A1706" s="6" t="str">
        <f t="shared" si="18"/>
        <v>Boyolali_KORIPAN</v>
      </c>
      <c r="B1706" s="11" t="s">
        <v>1370</v>
      </c>
      <c r="C1706" s="11" t="s">
        <v>647</v>
      </c>
      <c r="D1706" s="11">
        <v>10.51</v>
      </c>
      <c r="E1706" s="7">
        <f>VLOOKUP(A1706, Sheet2!$A$2:$K$8265, 11)</f>
        <v>111.2928</v>
      </c>
      <c r="F1706" s="7">
        <f t="shared" si="19"/>
        <v>1.31375</v>
      </c>
      <c r="G1706" s="8">
        <v>200000</v>
      </c>
      <c r="H1706" s="9">
        <f t="shared" si="20"/>
        <v>2200000</v>
      </c>
    </row>
    <row r="1707" spans="1:8" ht="14.5">
      <c r="A1707" s="6" t="str">
        <f t="shared" si="18"/>
        <v>Boyolali_KRADENAN</v>
      </c>
      <c r="B1707" s="11" t="s">
        <v>1370</v>
      </c>
      <c r="C1707" s="11" t="s">
        <v>308</v>
      </c>
      <c r="D1707" s="11">
        <v>10.51</v>
      </c>
      <c r="E1707" s="7">
        <f>VLOOKUP(A1707, Sheet2!$A$2:$K$8265, 11)</f>
        <v>111.2928</v>
      </c>
      <c r="F1707" s="7">
        <f t="shared" si="19"/>
        <v>1.31375</v>
      </c>
      <c r="G1707" s="8">
        <v>200000</v>
      </c>
      <c r="H1707" s="9">
        <f t="shared" si="20"/>
        <v>2200000</v>
      </c>
    </row>
    <row r="1708" spans="1:8" ht="14.5">
      <c r="A1708" s="6" t="str">
        <f t="shared" si="18"/>
        <v>Boyolali_KRAGILAN</v>
      </c>
      <c r="B1708" s="11" t="s">
        <v>1370</v>
      </c>
      <c r="C1708" s="11" t="s">
        <v>1467</v>
      </c>
      <c r="D1708" s="11">
        <v>17.7</v>
      </c>
      <c r="E1708" s="7">
        <f>VLOOKUP(A1708, Sheet2!$A$2:$K$8265, 11)</f>
        <v>111.2928</v>
      </c>
      <c r="F1708" s="7">
        <f t="shared" si="19"/>
        <v>2.2124999999999999</v>
      </c>
      <c r="G1708" s="8">
        <v>200000</v>
      </c>
      <c r="H1708" s="9">
        <f t="shared" si="20"/>
        <v>3600000</v>
      </c>
    </row>
    <row r="1709" spans="1:8" ht="14.5">
      <c r="A1709" s="6" t="str">
        <f t="shared" si="18"/>
        <v>Boyolali_KRAJAN</v>
      </c>
      <c r="B1709" s="11" t="s">
        <v>1370</v>
      </c>
      <c r="C1709" s="11" t="s">
        <v>1468</v>
      </c>
      <c r="D1709" s="11">
        <v>8.89</v>
      </c>
      <c r="E1709" s="7">
        <f>VLOOKUP(A1709, Sheet2!$A$2:$K$8265, 11)</f>
        <v>111.2928</v>
      </c>
      <c r="F1709" s="7">
        <f t="shared" si="19"/>
        <v>1.1112500000000001</v>
      </c>
      <c r="G1709" s="8">
        <v>200000</v>
      </c>
      <c r="H1709" s="9">
        <f t="shared" si="20"/>
        <v>1800000</v>
      </c>
    </row>
    <row r="1710" spans="1:8" ht="14.5">
      <c r="A1710" s="6" t="str">
        <f t="shared" si="18"/>
        <v>Boyolali_KRASAK</v>
      </c>
      <c r="B1710" s="11" t="s">
        <v>1370</v>
      </c>
      <c r="C1710" s="11" t="s">
        <v>1469</v>
      </c>
      <c r="D1710" s="11">
        <v>17.7</v>
      </c>
      <c r="E1710" s="7">
        <f>VLOOKUP(A1710, Sheet2!$A$2:$K$8265, 11)</f>
        <v>111.2928</v>
      </c>
      <c r="F1710" s="7">
        <f t="shared" si="19"/>
        <v>2.2124999999999999</v>
      </c>
      <c r="G1710" s="8">
        <v>200000</v>
      </c>
      <c r="H1710" s="9">
        <f t="shared" si="20"/>
        <v>3600000</v>
      </c>
    </row>
    <row r="1711" spans="1:8" ht="14.5">
      <c r="A1711" s="6" t="str">
        <f t="shared" si="18"/>
        <v>Boyolali_LAMPAR</v>
      </c>
      <c r="B1711" s="11" t="s">
        <v>1370</v>
      </c>
      <c r="C1711" s="11" t="s">
        <v>1470</v>
      </c>
      <c r="D1711" s="11">
        <v>17.7</v>
      </c>
      <c r="E1711" s="7">
        <f>VLOOKUP(A1711, Sheet2!$A$2:$K$8265, 11)</f>
        <v>111.2928</v>
      </c>
      <c r="F1711" s="7">
        <f t="shared" si="19"/>
        <v>2.2124999999999999</v>
      </c>
      <c r="G1711" s="8">
        <v>200000</v>
      </c>
      <c r="H1711" s="9">
        <f t="shared" si="20"/>
        <v>3600000</v>
      </c>
    </row>
    <row r="1712" spans="1:8" ht="14.5">
      <c r="A1712" s="6" t="str">
        <f t="shared" si="18"/>
        <v>Boyolali_LANJARAN</v>
      </c>
      <c r="B1712" s="11" t="s">
        <v>1370</v>
      </c>
      <c r="C1712" s="11" t="s">
        <v>1471</v>
      </c>
      <c r="D1712" s="11">
        <v>17.7</v>
      </c>
      <c r="E1712" s="7">
        <f>VLOOKUP(A1712, Sheet2!$A$2:$K$8265, 11)</f>
        <v>111.2928</v>
      </c>
      <c r="F1712" s="7">
        <f t="shared" si="19"/>
        <v>2.2124999999999999</v>
      </c>
      <c r="G1712" s="8">
        <v>200000</v>
      </c>
      <c r="H1712" s="9">
        <f t="shared" si="20"/>
        <v>3600000</v>
      </c>
    </row>
    <row r="1713" spans="1:8" ht="14.5">
      <c r="A1713" s="6" t="str">
        <f t="shared" si="18"/>
        <v>Boyolali_LENCOH</v>
      </c>
      <c r="B1713" s="11" t="s">
        <v>1370</v>
      </c>
      <c r="C1713" s="11" t="s">
        <v>1472</v>
      </c>
      <c r="D1713" s="11">
        <v>17.7</v>
      </c>
      <c r="E1713" s="7">
        <f>VLOOKUP(A1713, Sheet2!$A$2:$K$8265, 11)</f>
        <v>111.2928</v>
      </c>
      <c r="F1713" s="7">
        <f t="shared" si="19"/>
        <v>2.2124999999999999</v>
      </c>
      <c r="G1713" s="8">
        <v>200000</v>
      </c>
      <c r="H1713" s="9">
        <f t="shared" si="20"/>
        <v>3600000</v>
      </c>
    </row>
    <row r="1714" spans="1:8" ht="14.5">
      <c r="A1714" s="6" t="str">
        <f t="shared" si="18"/>
        <v>Boyolali_MADU</v>
      </c>
      <c r="B1714" s="11" t="s">
        <v>1370</v>
      </c>
      <c r="C1714" s="11" t="s">
        <v>1473</v>
      </c>
      <c r="D1714" s="11">
        <v>17.7</v>
      </c>
      <c r="E1714" s="7">
        <f>VLOOKUP(A1714, Sheet2!$A$2:$K$8265, 11)</f>
        <v>111.2928</v>
      </c>
      <c r="F1714" s="7">
        <f t="shared" si="19"/>
        <v>2.2124999999999999</v>
      </c>
      <c r="G1714" s="8">
        <v>200000</v>
      </c>
      <c r="H1714" s="9">
        <f t="shared" si="20"/>
        <v>3600000</v>
      </c>
    </row>
    <row r="1715" spans="1:8" ht="14.5">
      <c r="A1715" s="6" t="str">
        <f t="shared" si="18"/>
        <v>Boyolali_MAJEGAN</v>
      </c>
      <c r="B1715" s="11" t="s">
        <v>1370</v>
      </c>
      <c r="C1715" s="11" t="s">
        <v>1474</v>
      </c>
      <c r="D1715" s="11">
        <v>8.89</v>
      </c>
      <c r="E1715" s="7">
        <f>VLOOKUP(A1715, Sheet2!$A$2:$K$8265, 11)</f>
        <v>111.2928</v>
      </c>
      <c r="F1715" s="7">
        <f t="shared" si="19"/>
        <v>1.1112500000000001</v>
      </c>
      <c r="G1715" s="8">
        <v>200000</v>
      </c>
      <c r="H1715" s="9">
        <f t="shared" si="20"/>
        <v>1800000</v>
      </c>
    </row>
    <row r="1716" spans="1:8" ht="14.5">
      <c r="A1716" s="6" t="str">
        <f t="shared" si="18"/>
        <v>Boyolali_MALANGAN</v>
      </c>
      <c r="B1716" s="11" t="s">
        <v>1370</v>
      </c>
      <c r="C1716" s="11" t="s">
        <v>1475</v>
      </c>
      <c r="D1716" s="11">
        <v>8.89</v>
      </c>
      <c r="E1716" s="7">
        <f>VLOOKUP(A1716, Sheet2!$A$2:$K$8265, 11)</f>
        <v>111.2928</v>
      </c>
      <c r="F1716" s="7">
        <f t="shared" si="19"/>
        <v>1.1112500000000001</v>
      </c>
      <c r="G1716" s="8">
        <v>200000</v>
      </c>
      <c r="H1716" s="9">
        <f t="shared" si="20"/>
        <v>1800000</v>
      </c>
    </row>
    <row r="1717" spans="1:8" ht="14.5">
      <c r="A1717" s="6" t="str">
        <f t="shared" si="18"/>
        <v>Boyolali_MANGGIS</v>
      </c>
      <c r="B1717" s="11" t="s">
        <v>1370</v>
      </c>
      <c r="C1717" s="11" t="s">
        <v>170</v>
      </c>
      <c r="D1717" s="11">
        <v>17.7</v>
      </c>
      <c r="E1717" s="7">
        <f>VLOOKUP(A1717, Sheet2!$A$2:$K$8265, 11)</f>
        <v>111.2928</v>
      </c>
      <c r="F1717" s="7">
        <f t="shared" si="19"/>
        <v>2.2124999999999999</v>
      </c>
      <c r="G1717" s="8">
        <v>200000</v>
      </c>
      <c r="H1717" s="9">
        <f t="shared" si="20"/>
        <v>3600000</v>
      </c>
    </row>
    <row r="1718" spans="1:8" ht="14.5">
      <c r="A1718" s="6" t="str">
        <f t="shared" si="18"/>
        <v>Boyolali_MANJUNG</v>
      </c>
      <c r="B1718" s="11" t="s">
        <v>1370</v>
      </c>
      <c r="C1718" s="11" t="s">
        <v>653</v>
      </c>
      <c r="D1718" s="11">
        <v>17.7</v>
      </c>
      <c r="E1718" s="7">
        <f>VLOOKUP(A1718, Sheet2!$A$2:$K$8265, 11)</f>
        <v>111.2928</v>
      </c>
      <c r="F1718" s="7">
        <f t="shared" si="19"/>
        <v>2.2124999999999999</v>
      </c>
      <c r="G1718" s="8">
        <v>200000</v>
      </c>
      <c r="H1718" s="9">
        <f t="shared" si="20"/>
        <v>3600000</v>
      </c>
    </row>
    <row r="1719" spans="1:8" ht="14.5">
      <c r="A1719" s="6" t="str">
        <f t="shared" si="18"/>
        <v>Boyolali_MANYARAN</v>
      </c>
      <c r="B1719" s="11" t="s">
        <v>1370</v>
      </c>
      <c r="C1719" s="11" t="s">
        <v>1476</v>
      </c>
      <c r="D1719" s="11">
        <v>17.7</v>
      </c>
      <c r="E1719" s="7">
        <f>VLOOKUP(A1719, Sheet2!$A$2:$K$8265, 11)</f>
        <v>111.2928</v>
      </c>
      <c r="F1719" s="7">
        <f t="shared" si="19"/>
        <v>2.2124999999999999</v>
      </c>
      <c r="G1719" s="8">
        <v>200000</v>
      </c>
      <c r="H1719" s="9">
        <f t="shared" si="20"/>
        <v>3600000</v>
      </c>
    </row>
    <row r="1720" spans="1:8" ht="14.5">
      <c r="A1720" s="6" t="str">
        <f t="shared" si="18"/>
        <v>Boyolali_MEDAYU</v>
      </c>
      <c r="B1720" s="11" t="s">
        <v>1370</v>
      </c>
      <c r="C1720" s="11" t="s">
        <v>1477</v>
      </c>
      <c r="D1720" s="11">
        <v>10.51</v>
      </c>
      <c r="E1720" s="7">
        <f>VLOOKUP(A1720, Sheet2!$A$2:$K$8265, 11)</f>
        <v>111.2928</v>
      </c>
      <c r="F1720" s="7">
        <f t="shared" si="19"/>
        <v>1.31375</v>
      </c>
      <c r="G1720" s="8">
        <v>200000</v>
      </c>
      <c r="H1720" s="9">
        <f t="shared" si="20"/>
        <v>2200000</v>
      </c>
    </row>
    <row r="1721" spans="1:8" ht="14.5">
      <c r="A1721" s="6" t="str">
        <f t="shared" si="18"/>
        <v>Boyolali_METUK</v>
      </c>
      <c r="B1721" s="11" t="s">
        <v>1370</v>
      </c>
      <c r="C1721" s="11" t="s">
        <v>1478</v>
      </c>
      <c r="D1721" s="11">
        <v>17.7</v>
      </c>
      <c r="E1721" s="7">
        <f>VLOOKUP(A1721, Sheet2!$A$2:$K$8265, 11)</f>
        <v>111.2928</v>
      </c>
      <c r="F1721" s="7">
        <f t="shared" si="19"/>
        <v>2.2124999999999999</v>
      </c>
      <c r="G1721" s="8">
        <v>200000</v>
      </c>
      <c r="H1721" s="9">
        <f t="shared" si="20"/>
        <v>3600000</v>
      </c>
    </row>
    <row r="1722" spans="1:8" ht="14.5">
      <c r="A1722" s="6" t="str">
        <f t="shared" si="18"/>
        <v>Boyolali_MLIWIS</v>
      </c>
      <c r="B1722" s="11" t="s">
        <v>1370</v>
      </c>
      <c r="C1722" s="11" t="s">
        <v>1479</v>
      </c>
      <c r="D1722" s="11">
        <v>17.7</v>
      </c>
      <c r="E1722" s="7">
        <f>VLOOKUP(A1722, Sheet2!$A$2:$K$8265, 11)</f>
        <v>111.2928</v>
      </c>
      <c r="F1722" s="7">
        <f t="shared" si="19"/>
        <v>2.2124999999999999</v>
      </c>
      <c r="G1722" s="8">
        <v>200000</v>
      </c>
      <c r="H1722" s="9">
        <f t="shared" si="20"/>
        <v>3600000</v>
      </c>
    </row>
    <row r="1723" spans="1:8" ht="14.5">
      <c r="A1723" s="6" t="str">
        <f t="shared" si="18"/>
        <v>Boyolali_MOJOLEGI</v>
      </c>
      <c r="B1723" s="11" t="s">
        <v>1370</v>
      </c>
      <c r="C1723" s="11" t="s">
        <v>1480</v>
      </c>
      <c r="D1723" s="11">
        <v>17.7</v>
      </c>
      <c r="E1723" s="7">
        <f>VLOOKUP(A1723, Sheet2!$A$2:$K$8265, 11)</f>
        <v>111.2928</v>
      </c>
      <c r="F1723" s="7">
        <f t="shared" si="19"/>
        <v>2.2124999999999999</v>
      </c>
      <c r="G1723" s="8">
        <v>200000</v>
      </c>
      <c r="H1723" s="9">
        <f t="shared" si="20"/>
        <v>3600000</v>
      </c>
    </row>
    <row r="1724" spans="1:8" ht="14.5">
      <c r="A1724" s="6" t="str">
        <f t="shared" si="18"/>
        <v>Boyolali_MOJOSARI</v>
      </c>
      <c r="B1724" s="11" t="s">
        <v>1370</v>
      </c>
      <c r="C1724" s="11" t="s">
        <v>1093</v>
      </c>
      <c r="D1724" s="11">
        <v>17.7</v>
      </c>
      <c r="E1724" s="7">
        <f>VLOOKUP(A1724, Sheet2!$A$2:$K$8265, 11)</f>
        <v>111.2928</v>
      </c>
      <c r="F1724" s="7">
        <f t="shared" si="19"/>
        <v>2.2124999999999999</v>
      </c>
      <c r="G1724" s="8">
        <v>200000</v>
      </c>
      <c r="H1724" s="9">
        <f t="shared" si="20"/>
        <v>3600000</v>
      </c>
    </row>
    <row r="1725" spans="1:8" ht="14.5">
      <c r="A1725" s="6" t="str">
        <f t="shared" si="18"/>
        <v>Boyolali_MOJOSONGO</v>
      </c>
      <c r="B1725" s="11" t="s">
        <v>1370</v>
      </c>
      <c r="C1725" s="11" t="s">
        <v>1481</v>
      </c>
      <c r="D1725" s="11">
        <v>17.7</v>
      </c>
      <c r="E1725" s="7">
        <f>VLOOKUP(A1725, Sheet2!$A$2:$K$8265, 11)</f>
        <v>111.2928</v>
      </c>
      <c r="F1725" s="7">
        <f t="shared" si="19"/>
        <v>2.2124999999999999</v>
      </c>
      <c r="G1725" s="8">
        <v>200000</v>
      </c>
      <c r="H1725" s="9">
        <f t="shared" si="20"/>
        <v>3600000</v>
      </c>
    </row>
    <row r="1726" spans="1:8" ht="14.5">
      <c r="A1726" s="6" t="str">
        <f t="shared" si="18"/>
        <v>Boyolali_MRIYAN</v>
      </c>
      <c r="B1726" s="11" t="s">
        <v>1370</v>
      </c>
      <c r="C1726" s="11" t="s">
        <v>1482</v>
      </c>
      <c r="D1726" s="11">
        <v>17.7</v>
      </c>
      <c r="E1726" s="7">
        <f>VLOOKUP(A1726, Sheet2!$A$2:$K$8265, 11)</f>
        <v>111.2928</v>
      </c>
      <c r="F1726" s="7">
        <f t="shared" si="19"/>
        <v>2.2124999999999999</v>
      </c>
      <c r="G1726" s="8">
        <v>200000</v>
      </c>
      <c r="H1726" s="9">
        <f t="shared" si="20"/>
        <v>3600000</v>
      </c>
    </row>
    <row r="1727" spans="1:8" ht="14.5">
      <c r="A1727" s="6" t="str">
        <f t="shared" si="18"/>
        <v>Boyolali_MUDAL</v>
      </c>
      <c r="B1727" s="11" t="s">
        <v>1370</v>
      </c>
      <c r="C1727" s="11" t="s">
        <v>1483</v>
      </c>
      <c r="D1727" s="11">
        <v>17.7</v>
      </c>
      <c r="E1727" s="7">
        <f>VLOOKUP(A1727, Sheet2!$A$2:$K$8265, 11)</f>
        <v>111.2928</v>
      </c>
      <c r="F1727" s="7">
        <f t="shared" si="19"/>
        <v>2.2124999999999999</v>
      </c>
      <c r="G1727" s="8">
        <v>200000</v>
      </c>
      <c r="H1727" s="9">
        <f t="shared" si="20"/>
        <v>3600000</v>
      </c>
    </row>
    <row r="1728" spans="1:8" ht="14.5">
      <c r="A1728" s="6" t="str">
        <f t="shared" si="18"/>
        <v>Boyolali_MUKIRAN</v>
      </c>
      <c r="B1728" s="11" t="s">
        <v>1370</v>
      </c>
      <c r="C1728" s="11" t="s">
        <v>1484</v>
      </c>
      <c r="D1728" s="11">
        <v>10.51</v>
      </c>
      <c r="E1728" s="7">
        <f>VLOOKUP(A1728, Sheet2!$A$2:$K$8265, 11)</f>
        <v>111.2928</v>
      </c>
      <c r="F1728" s="7">
        <f t="shared" si="19"/>
        <v>1.31375</v>
      </c>
      <c r="G1728" s="8">
        <v>200000</v>
      </c>
      <c r="H1728" s="9">
        <f t="shared" si="20"/>
        <v>2200000</v>
      </c>
    </row>
    <row r="1729" spans="1:8" ht="14.5">
      <c r="A1729" s="6" t="str">
        <f t="shared" si="18"/>
        <v>Boyolali_MUNCAR</v>
      </c>
      <c r="B1729" s="11" t="s">
        <v>1370</v>
      </c>
      <c r="C1729" s="11" t="s">
        <v>1485</v>
      </c>
      <c r="D1729" s="11">
        <v>10.51</v>
      </c>
      <c r="E1729" s="7">
        <f>VLOOKUP(A1729, Sheet2!$A$2:$K$8265, 11)</f>
        <v>111.2928</v>
      </c>
      <c r="F1729" s="7">
        <f t="shared" si="19"/>
        <v>1.31375</v>
      </c>
      <c r="G1729" s="8">
        <v>200000</v>
      </c>
      <c r="H1729" s="9">
        <f t="shared" si="20"/>
        <v>2200000</v>
      </c>
    </row>
    <row r="1730" spans="1:8" ht="14.5">
      <c r="A1730" s="6" t="str">
        <f t="shared" si="18"/>
        <v>Boyolali_MUNDU</v>
      </c>
      <c r="B1730" s="11" t="s">
        <v>1370</v>
      </c>
      <c r="C1730" s="11" t="s">
        <v>323</v>
      </c>
      <c r="D1730" s="11">
        <v>8.89</v>
      </c>
      <c r="E1730" s="7">
        <f>VLOOKUP(A1730, Sheet2!$A$2:$K$8265, 11)</f>
        <v>111.2928</v>
      </c>
      <c r="F1730" s="7">
        <f t="shared" si="19"/>
        <v>1.1112500000000001</v>
      </c>
      <c r="G1730" s="8">
        <v>200000</v>
      </c>
      <c r="H1730" s="9">
        <f t="shared" si="20"/>
        <v>1800000</v>
      </c>
    </row>
    <row r="1731" spans="1:8" ht="14.5">
      <c r="A1731" s="6" t="str">
        <f t="shared" si="18"/>
        <v>Boyolali_MUNGGUR</v>
      </c>
      <c r="B1731" s="11" t="s">
        <v>1370</v>
      </c>
      <c r="C1731" s="11" t="s">
        <v>1486</v>
      </c>
      <c r="D1731" s="11">
        <v>17.7</v>
      </c>
      <c r="E1731" s="7">
        <f>VLOOKUP(A1731, Sheet2!$A$2:$K$8265, 11)</f>
        <v>111.2928</v>
      </c>
      <c r="F1731" s="7">
        <f t="shared" si="19"/>
        <v>2.2124999999999999</v>
      </c>
      <c r="G1731" s="8">
        <v>200000</v>
      </c>
      <c r="H1731" s="9">
        <f t="shared" si="20"/>
        <v>3600000</v>
      </c>
    </row>
    <row r="1732" spans="1:8" ht="14.5">
      <c r="A1732" s="6" t="str">
        <f t="shared" si="18"/>
        <v>Boyolali_MUSUK</v>
      </c>
      <c r="B1732" s="11" t="s">
        <v>1370</v>
      </c>
      <c r="C1732" s="11" t="s">
        <v>1487</v>
      </c>
      <c r="D1732" s="11">
        <v>17.7</v>
      </c>
      <c r="E1732" s="7">
        <f>VLOOKUP(A1732, Sheet2!$A$2:$K$8265, 11)</f>
        <v>111.2928</v>
      </c>
      <c r="F1732" s="7">
        <f t="shared" si="19"/>
        <v>2.2124999999999999</v>
      </c>
      <c r="G1732" s="8">
        <v>200000</v>
      </c>
      <c r="H1732" s="9">
        <f t="shared" si="20"/>
        <v>3600000</v>
      </c>
    </row>
    <row r="1733" spans="1:8" ht="14.5">
      <c r="A1733" s="6" t="str">
        <f t="shared" si="18"/>
        <v>Boyolali_NEPEN</v>
      </c>
      <c r="B1733" s="11" t="s">
        <v>1370</v>
      </c>
      <c r="C1733" s="11" t="s">
        <v>1488</v>
      </c>
      <c r="D1733" s="11">
        <v>17.7</v>
      </c>
      <c r="E1733" s="7">
        <f>VLOOKUP(A1733, Sheet2!$A$2:$K$8265, 11)</f>
        <v>111.2928</v>
      </c>
      <c r="F1733" s="7">
        <f t="shared" si="19"/>
        <v>2.2124999999999999</v>
      </c>
      <c r="G1733" s="8">
        <v>200000</v>
      </c>
      <c r="H1733" s="9">
        <f t="shared" si="20"/>
        <v>3600000</v>
      </c>
    </row>
    <row r="1734" spans="1:8" ht="14.5">
      <c r="A1734" s="6" t="str">
        <f t="shared" si="18"/>
        <v>Boyolali_NGADIROJO</v>
      </c>
      <c r="B1734" s="11" t="s">
        <v>1370</v>
      </c>
      <c r="C1734" s="11" t="s">
        <v>1489</v>
      </c>
      <c r="D1734" s="11">
        <v>17.7</v>
      </c>
      <c r="E1734" s="7">
        <f>VLOOKUP(A1734, Sheet2!$A$2:$K$8265, 11)</f>
        <v>111.2928</v>
      </c>
      <c r="F1734" s="7">
        <f t="shared" si="19"/>
        <v>2.2124999999999999</v>
      </c>
      <c r="G1734" s="8">
        <v>200000</v>
      </c>
      <c r="H1734" s="9">
        <f t="shared" si="20"/>
        <v>3600000</v>
      </c>
    </row>
    <row r="1735" spans="1:8" ht="14.5">
      <c r="A1735" s="6" t="str">
        <f t="shared" si="18"/>
        <v>Boyolali_NGAGLIK</v>
      </c>
      <c r="B1735" s="11" t="s">
        <v>1370</v>
      </c>
      <c r="C1735" s="11" t="s">
        <v>668</v>
      </c>
      <c r="D1735" s="11">
        <v>17.7</v>
      </c>
      <c r="E1735" s="7">
        <f>VLOOKUP(A1735, Sheet2!$A$2:$K$8265, 11)</f>
        <v>111.2928</v>
      </c>
      <c r="F1735" s="7">
        <f t="shared" si="19"/>
        <v>2.2124999999999999</v>
      </c>
      <c r="G1735" s="8">
        <v>200000</v>
      </c>
      <c r="H1735" s="9">
        <f t="shared" si="20"/>
        <v>3600000</v>
      </c>
    </row>
    <row r="1736" spans="1:8" ht="14.5">
      <c r="A1736" s="6" t="str">
        <f t="shared" si="18"/>
        <v>Boyolali_NGAGRONG</v>
      </c>
      <c r="B1736" s="11" t="s">
        <v>1370</v>
      </c>
      <c r="C1736" s="11" t="s">
        <v>1490</v>
      </c>
      <c r="D1736" s="11">
        <v>17.7</v>
      </c>
      <c r="E1736" s="7">
        <f>VLOOKUP(A1736, Sheet2!$A$2:$K$8265, 11)</f>
        <v>111.2928</v>
      </c>
      <c r="F1736" s="7">
        <f t="shared" si="19"/>
        <v>2.2124999999999999</v>
      </c>
      <c r="G1736" s="8">
        <v>200000</v>
      </c>
      <c r="H1736" s="9">
        <f t="shared" si="20"/>
        <v>3600000</v>
      </c>
    </row>
    <row r="1737" spans="1:8" ht="14.5">
      <c r="A1737" s="6" t="str">
        <f t="shared" si="18"/>
        <v>Boyolali_NGAMPON</v>
      </c>
      <c r="B1737" s="11" t="s">
        <v>1370</v>
      </c>
      <c r="C1737" s="11" t="s">
        <v>1215</v>
      </c>
      <c r="D1737" s="11">
        <v>17.7</v>
      </c>
      <c r="E1737" s="7">
        <f>VLOOKUP(A1737, Sheet2!$A$2:$K$8265, 11)</f>
        <v>111.2928</v>
      </c>
      <c r="F1737" s="7">
        <f t="shared" si="19"/>
        <v>2.2124999999999999</v>
      </c>
      <c r="G1737" s="8">
        <v>200000</v>
      </c>
      <c r="H1737" s="9">
        <f t="shared" si="20"/>
        <v>3600000</v>
      </c>
    </row>
    <row r="1738" spans="1:8" ht="14.5">
      <c r="A1738" s="6" t="str">
        <f t="shared" si="18"/>
        <v>Boyolali_NGARGOLOKA</v>
      </c>
      <c r="B1738" s="11" t="s">
        <v>1370</v>
      </c>
      <c r="C1738" s="11" t="s">
        <v>1491</v>
      </c>
      <c r="D1738" s="11">
        <v>17.7</v>
      </c>
      <c r="E1738" s="7">
        <f>VLOOKUP(A1738, Sheet2!$A$2:$K$8265, 11)</f>
        <v>111.2928</v>
      </c>
      <c r="F1738" s="7">
        <f t="shared" si="19"/>
        <v>2.2124999999999999</v>
      </c>
      <c r="G1738" s="8">
        <v>200000</v>
      </c>
      <c r="H1738" s="9">
        <f t="shared" si="20"/>
        <v>3600000</v>
      </c>
    </row>
    <row r="1739" spans="1:8" ht="14.5">
      <c r="A1739" s="6" t="str">
        <f t="shared" si="18"/>
        <v>Boyolali_NGARGOREJO</v>
      </c>
      <c r="B1739" s="11" t="s">
        <v>1370</v>
      </c>
      <c r="C1739" s="11" t="s">
        <v>1492</v>
      </c>
      <c r="D1739" s="11">
        <v>17.7</v>
      </c>
      <c r="E1739" s="7">
        <f>VLOOKUP(A1739, Sheet2!$A$2:$K$8265, 11)</f>
        <v>111.2928</v>
      </c>
      <c r="F1739" s="7">
        <f t="shared" si="19"/>
        <v>2.2124999999999999</v>
      </c>
      <c r="G1739" s="8">
        <v>200000</v>
      </c>
      <c r="H1739" s="9">
        <f t="shared" si="20"/>
        <v>3600000</v>
      </c>
    </row>
    <row r="1740" spans="1:8" ht="14.5">
      <c r="A1740" s="6" t="str">
        <f t="shared" si="18"/>
        <v>Boyolali_NGARGOSARI</v>
      </c>
      <c r="B1740" s="11" t="s">
        <v>1370</v>
      </c>
      <c r="C1740" s="11" t="s">
        <v>1102</v>
      </c>
      <c r="D1740" s="11">
        <v>17.7</v>
      </c>
      <c r="E1740" s="7">
        <f>VLOOKUP(A1740, Sheet2!$A$2:$K$8265, 11)</f>
        <v>111.2928</v>
      </c>
      <c r="F1740" s="7">
        <f t="shared" si="19"/>
        <v>2.2124999999999999</v>
      </c>
      <c r="G1740" s="8">
        <v>200000</v>
      </c>
      <c r="H1740" s="9">
        <f t="shared" si="20"/>
        <v>3600000</v>
      </c>
    </row>
    <row r="1741" spans="1:8" ht="14.5">
      <c r="A1741" s="6" t="str">
        <f t="shared" si="18"/>
        <v>Boyolali_NGARU-ARU</v>
      </c>
      <c r="B1741" s="11" t="s">
        <v>1370</v>
      </c>
      <c r="C1741" s="11" t="s">
        <v>1493</v>
      </c>
      <c r="D1741" s="11">
        <v>17.7</v>
      </c>
      <c r="E1741" s="7">
        <f>VLOOKUP(A1741, Sheet2!$A$2:$K$8265, 11)</f>
        <v>111.2928</v>
      </c>
      <c r="F1741" s="7">
        <f t="shared" si="19"/>
        <v>2.2124999999999999</v>
      </c>
      <c r="G1741" s="8">
        <v>200000</v>
      </c>
      <c r="H1741" s="9">
        <f t="shared" si="20"/>
        <v>3600000</v>
      </c>
    </row>
    <row r="1742" spans="1:8" ht="14.5">
      <c r="A1742" s="6" t="str">
        <f t="shared" si="18"/>
        <v>Boyolali_NGASEM</v>
      </c>
      <c r="B1742" s="11" t="s">
        <v>1370</v>
      </c>
      <c r="C1742" s="11" t="s">
        <v>1494</v>
      </c>
      <c r="D1742" s="11">
        <v>21.59</v>
      </c>
      <c r="E1742" s="7">
        <f>VLOOKUP(A1742, Sheet2!$A$2:$K$8265, 11)</f>
        <v>111.2928</v>
      </c>
      <c r="F1742" s="7">
        <f t="shared" si="19"/>
        <v>2.69875</v>
      </c>
      <c r="G1742" s="8">
        <v>200000</v>
      </c>
      <c r="H1742" s="9">
        <f t="shared" si="20"/>
        <v>4400000</v>
      </c>
    </row>
    <row r="1743" spans="1:8" ht="14.5">
      <c r="A1743" s="6" t="str">
        <f t="shared" si="18"/>
        <v>Boyolali_NGASINAN</v>
      </c>
      <c r="B1743" s="11" t="s">
        <v>1370</v>
      </c>
      <c r="C1743" s="11" t="s">
        <v>1495</v>
      </c>
      <c r="D1743" s="11">
        <v>10.51</v>
      </c>
      <c r="E1743" s="7">
        <f>VLOOKUP(A1743, Sheet2!$A$2:$K$8265, 11)</f>
        <v>111.2928</v>
      </c>
      <c r="F1743" s="7">
        <f t="shared" si="19"/>
        <v>1.31375</v>
      </c>
      <c r="G1743" s="8">
        <v>200000</v>
      </c>
      <c r="H1743" s="9">
        <f t="shared" si="20"/>
        <v>2200000</v>
      </c>
    </row>
    <row r="1744" spans="1:8" ht="14.5">
      <c r="A1744" s="6" t="str">
        <f t="shared" si="18"/>
        <v>Boyolali_NGEMPLAK</v>
      </c>
      <c r="B1744" s="11" t="s">
        <v>1370</v>
      </c>
      <c r="C1744" s="11" t="s">
        <v>1496</v>
      </c>
      <c r="D1744" s="11">
        <v>8.89</v>
      </c>
      <c r="E1744" s="7">
        <f>VLOOKUP(A1744, Sheet2!$A$2:$K$8265, 11)</f>
        <v>111.2928</v>
      </c>
      <c r="F1744" s="7">
        <f t="shared" si="19"/>
        <v>1.1112500000000001</v>
      </c>
      <c r="G1744" s="8">
        <v>200000</v>
      </c>
      <c r="H1744" s="9">
        <f t="shared" si="20"/>
        <v>1800000</v>
      </c>
    </row>
    <row r="1745" spans="1:8" ht="14.5">
      <c r="A1745" s="6" t="str">
        <f t="shared" si="18"/>
        <v>Boyolali_NGENDEN</v>
      </c>
      <c r="B1745" s="11" t="s">
        <v>1370</v>
      </c>
      <c r="C1745" s="11" t="s">
        <v>1497</v>
      </c>
      <c r="D1745" s="11">
        <v>17.7</v>
      </c>
      <c r="E1745" s="7">
        <f>VLOOKUP(A1745, Sheet2!$A$2:$K$8265, 11)</f>
        <v>111.2928</v>
      </c>
      <c r="F1745" s="7">
        <f t="shared" si="19"/>
        <v>2.2124999999999999</v>
      </c>
      <c r="G1745" s="8">
        <v>200000</v>
      </c>
      <c r="H1745" s="9">
        <f t="shared" si="20"/>
        <v>3600000</v>
      </c>
    </row>
    <row r="1746" spans="1:8" ht="14.5">
      <c r="A1746" s="6" t="str">
        <f t="shared" si="18"/>
        <v>Boyolali_NGLEMBU</v>
      </c>
      <c r="B1746" s="11" t="s">
        <v>1370</v>
      </c>
      <c r="C1746" s="11" t="s">
        <v>1498</v>
      </c>
      <c r="D1746" s="11">
        <v>17.7</v>
      </c>
      <c r="E1746" s="7">
        <f>VLOOKUP(A1746, Sheet2!$A$2:$K$8265, 11)</f>
        <v>111.2928</v>
      </c>
      <c r="F1746" s="7">
        <f t="shared" si="19"/>
        <v>2.2124999999999999</v>
      </c>
      <c r="G1746" s="8">
        <v>200000</v>
      </c>
      <c r="H1746" s="9">
        <f t="shared" si="20"/>
        <v>3600000</v>
      </c>
    </row>
    <row r="1747" spans="1:8" ht="14.5">
      <c r="A1747" s="6" t="str">
        <f t="shared" si="18"/>
        <v>Boyolali_PAGER</v>
      </c>
      <c r="B1747" s="11" t="s">
        <v>1370</v>
      </c>
      <c r="C1747" s="11" t="s">
        <v>1499</v>
      </c>
      <c r="D1747" s="11">
        <v>10.51</v>
      </c>
      <c r="E1747" s="7">
        <f>VLOOKUP(A1747, Sheet2!$A$2:$K$8265, 11)</f>
        <v>111.2928</v>
      </c>
      <c r="F1747" s="7">
        <f t="shared" si="19"/>
        <v>1.31375</v>
      </c>
      <c r="G1747" s="8">
        <v>200000</v>
      </c>
      <c r="H1747" s="9">
        <f t="shared" si="20"/>
        <v>2200000</v>
      </c>
    </row>
    <row r="1748" spans="1:8" ht="14.5">
      <c r="A1748" s="6" t="str">
        <f t="shared" si="18"/>
        <v>Boyolali_PAGERJURANG</v>
      </c>
      <c r="B1748" s="11" t="s">
        <v>1370</v>
      </c>
      <c r="C1748" s="11" t="s">
        <v>1500</v>
      </c>
      <c r="D1748" s="11">
        <v>17.7</v>
      </c>
      <c r="E1748" s="7">
        <f>VLOOKUP(A1748, Sheet2!$A$2:$K$8265, 11)</f>
        <v>111.2928</v>
      </c>
      <c r="F1748" s="7">
        <f t="shared" si="19"/>
        <v>2.2124999999999999</v>
      </c>
      <c r="G1748" s="8">
        <v>200000</v>
      </c>
      <c r="H1748" s="9">
        <f t="shared" si="20"/>
        <v>3600000</v>
      </c>
    </row>
    <row r="1749" spans="1:8" ht="14.5">
      <c r="A1749" s="6" t="str">
        <f t="shared" si="18"/>
        <v>Boyolali_PANGGANG</v>
      </c>
      <c r="B1749" s="11" t="s">
        <v>1370</v>
      </c>
      <c r="C1749" s="11" t="s">
        <v>1501</v>
      </c>
      <c r="D1749" s="11">
        <v>8.89</v>
      </c>
      <c r="E1749" s="7">
        <f>VLOOKUP(A1749, Sheet2!$A$2:$K$8265, 11)</f>
        <v>111.2928</v>
      </c>
      <c r="F1749" s="7">
        <f t="shared" si="19"/>
        <v>1.1112500000000001</v>
      </c>
      <c r="G1749" s="8">
        <v>200000</v>
      </c>
      <c r="H1749" s="9">
        <f t="shared" si="20"/>
        <v>1800000</v>
      </c>
    </row>
    <row r="1750" spans="1:8" ht="14.5">
      <c r="A1750" s="6" t="str">
        <f t="shared" si="18"/>
        <v>Boyolali_PAPRINGAN</v>
      </c>
      <c r="B1750" s="11" t="s">
        <v>1370</v>
      </c>
      <c r="C1750" s="11" t="s">
        <v>1502</v>
      </c>
      <c r="D1750" s="11">
        <v>10.51</v>
      </c>
      <c r="E1750" s="7">
        <f>VLOOKUP(A1750, Sheet2!$A$2:$K$8265, 11)</f>
        <v>111.2928</v>
      </c>
      <c r="F1750" s="7">
        <f t="shared" si="19"/>
        <v>1.31375</v>
      </c>
      <c r="G1750" s="8">
        <v>200000</v>
      </c>
      <c r="H1750" s="9">
        <f t="shared" si="20"/>
        <v>2200000</v>
      </c>
    </row>
    <row r="1751" spans="1:8" ht="14.5">
      <c r="A1751" s="6" t="str">
        <f t="shared" si="18"/>
        <v>Boyolali_PARAS</v>
      </c>
      <c r="B1751" s="11" t="s">
        <v>1370</v>
      </c>
      <c r="C1751" s="11" t="s">
        <v>1503</v>
      </c>
      <c r="D1751" s="11">
        <v>17.7</v>
      </c>
      <c r="E1751" s="7">
        <f>VLOOKUP(A1751, Sheet2!$A$2:$K$8265, 11)</f>
        <v>111.2928</v>
      </c>
      <c r="F1751" s="7">
        <f t="shared" si="19"/>
        <v>2.2124999999999999</v>
      </c>
      <c r="G1751" s="8">
        <v>200000</v>
      </c>
      <c r="H1751" s="9">
        <f t="shared" si="20"/>
        <v>3600000</v>
      </c>
    </row>
    <row r="1752" spans="1:8" ht="14.5">
      <c r="A1752" s="6" t="str">
        <f t="shared" si="18"/>
        <v>Boyolali_PATEMON</v>
      </c>
      <c r="B1752" s="11" t="s">
        <v>1370</v>
      </c>
      <c r="C1752" s="11" t="s">
        <v>1504</v>
      </c>
      <c r="D1752" s="11">
        <v>10.51</v>
      </c>
      <c r="E1752" s="7">
        <f>VLOOKUP(A1752, Sheet2!$A$2:$K$8265, 11)</f>
        <v>111.2928</v>
      </c>
      <c r="F1752" s="7">
        <f t="shared" si="19"/>
        <v>1.31375</v>
      </c>
      <c r="G1752" s="8">
        <v>200000</v>
      </c>
      <c r="H1752" s="9">
        <f t="shared" si="20"/>
        <v>2200000</v>
      </c>
    </row>
    <row r="1753" spans="1:8" ht="14.5">
      <c r="A1753" s="6" t="str">
        <f t="shared" si="18"/>
        <v>Boyolali_PAYUNGAN</v>
      </c>
      <c r="B1753" s="11" t="s">
        <v>1370</v>
      </c>
      <c r="C1753" s="11" t="s">
        <v>1505</v>
      </c>
      <c r="D1753" s="11">
        <v>10.51</v>
      </c>
      <c r="E1753" s="7">
        <f>VLOOKUP(A1753, Sheet2!$A$2:$K$8265, 11)</f>
        <v>111.2928</v>
      </c>
      <c r="F1753" s="7">
        <f t="shared" si="19"/>
        <v>1.31375</v>
      </c>
      <c r="G1753" s="8">
        <v>200000</v>
      </c>
      <c r="H1753" s="9">
        <f t="shared" si="20"/>
        <v>2200000</v>
      </c>
    </row>
    <row r="1754" spans="1:8" ht="14.5">
      <c r="A1754" s="6" t="str">
        <f t="shared" si="18"/>
        <v>Boyolali_PELEM</v>
      </c>
      <c r="B1754" s="11" t="s">
        <v>1370</v>
      </c>
      <c r="C1754" s="11" t="s">
        <v>684</v>
      </c>
      <c r="D1754" s="11">
        <v>17.7</v>
      </c>
      <c r="E1754" s="7">
        <f>VLOOKUP(A1754, Sheet2!$A$2:$K$8265, 11)</f>
        <v>111.2928</v>
      </c>
      <c r="F1754" s="7">
        <f t="shared" si="19"/>
        <v>2.2124999999999999</v>
      </c>
      <c r="G1754" s="8">
        <v>200000</v>
      </c>
      <c r="H1754" s="9">
        <f t="shared" si="20"/>
        <v>3600000</v>
      </c>
    </row>
    <row r="1755" spans="1:8" ht="14.5">
      <c r="A1755" s="6" t="str">
        <f t="shared" si="18"/>
        <v>Boyolali_PENGGUNG</v>
      </c>
      <c r="B1755" s="11" t="s">
        <v>1370</v>
      </c>
      <c r="C1755" s="11" t="s">
        <v>1506</v>
      </c>
      <c r="D1755" s="11">
        <v>17.7</v>
      </c>
      <c r="E1755" s="7">
        <f>VLOOKUP(A1755, Sheet2!$A$2:$K$8265, 11)</f>
        <v>111.2928</v>
      </c>
      <c r="F1755" s="7">
        <f t="shared" si="19"/>
        <v>2.2124999999999999</v>
      </c>
      <c r="G1755" s="8">
        <v>200000</v>
      </c>
      <c r="H1755" s="9">
        <f t="shared" si="20"/>
        <v>3600000</v>
      </c>
    </row>
    <row r="1756" spans="1:8" ht="14.5">
      <c r="A1756" s="6" t="str">
        <f t="shared" si="18"/>
        <v>Boyolali_PENGKOL</v>
      </c>
      <c r="B1756" s="11" t="s">
        <v>1370</v>
      </c>
      <c r="C1756" s="11" t="s">
        <v>685</v>
      </c>
      <c r="D1756" s="11">
        <v>17.7</v>
      </c>
      <c r="E1756" s="7">
        <f>VLOOKUP(A1756, Sheet2!$A$2:$K$8265, 11)</f>
        <v>111.2928</v>
      </c>
      <c r="F1756" s="7">
        <f t="shared" si="19"/>
        <v>2.2124999999999999</v>
      </c>
      <c r="G1756" s="8">
        <v>200000</v>
      </c>
      <c r="H1756" s="9">
        <f t="shared" si="20"/>
        <v>3600000</v>
      </c>
    </row>
    <row r="1757" spans="1:8" ht="14.5">
      <c r="A1757" s="6" t="str">
        <f t="shared" si="18"/>
        <v>Boyolali_PENTUR</v>
      </c>
      <c r="B1757" s="11" t="s">
        <v>1370</v>
      </c>
      <c r="C1757" s="11" t="s">
        <v>1507</v>
      </c>
      <c r="D1757" s="11">
        <v>17.7</v>
      </c>
      <c r="E1757" s="7">
        <f>VLOOKUP(A1757, Sheet2!$A$2:$K$8265, 11)</f>
        <v>111.2928</v>
      </c>
      <c r="F1757" s="7">
        <f t="shared" si="19"/>
        <v>2.2124999999999999</v>
      </c>
      <c r="G1757" s="8">
        <v>200000</v>
      </c>
      <c r="H1757" s="9">
        <f t="shared" si="20"/>
        <v>3600000</v>
      </c>
    </row>
    <row r="1758" spans="1:8" ht="14.5">
      <c r="A1758" s="6" t="str">
        <f t="shared" si="18"/>
        <v>Boyolali_PINGGIR</v>
      </c>
      <c r="B1758" s="11" t="s">
        <v>1370</v>
      </c>
      <c r="C1758" s="11" t="s">
        <v>1508</v>
      </c>
      <c r="D1758" s="11">
        <v>17.7</v>
      </c>
      <c r="E1758" s="7">
        <f>VLOOKUP(A1758, Sheet2!$A$2:$K$8265, 11)</f>
        <v>111.2928</v>
      </c>
      <c r="F1758" s="7">
        <f t="shared" si="19"/>
        <v>2.2124999999999999</v>
      </c>
      <c r="G1758" s="8">
        <v>200000</v>
      </c>
      <c r="H1758" s="9">
        <f t="shared" si="20"/>
        <v>3600000</v>
      </c>
    </row>
    <row r="1759" spans="1:8" ht="14.5">
      <c r="A1759" s="6" t="str">
        <f t="shared" si="18"/>
        <v>Boyolali_PLUMBON</v>
      </c>
      <c r="B1759" s="11" t="s">
        <v>1370</v>
      </c>
      <c r="C1759" s="11" t="s">
        <v>467</v>
      </c>
      <c r="D1759" s="11">
        <v>10.51</v>
      </c>
      <c r="E1759" s="7">
        <f>VLOOKUP(A1759, Sheet2!$A$2:$K$8265, 11)</f>
        <v>111.2928</v>
      </c>
      <c r="F1759" s="7">
        <f t="shared" si="19"/>
        <v>1.31375</v>
      </c>
      <c r="G1759" s="8">
        <v>200000</v>
      </c>
      <c r="H1759" s="9">
        <f t="shared" si="20"/>
        <v>2200000</v>
      </c>
    </row>
    <row r="1760" spans="1:8" ht="14.5">
      <c r="A1760" s="6" t="str">
        <f t="shared" si="18"/>
        <v>Boyolali_POJOK</v>
      </c>
      <c r="B1760" s="11" t="s">
        <v>1370</v>
      </c>
      <c r="C1760" s="11" t="s">
        <v>1509</v>
      </c>
      <c r="D1760" s="11">
        <v>17.7</v>
      </c>
      <c r="E1760" s="7">
        <f>VLOOKUP(A1760, Sheet2!$A$2:$K$8265, 11)</f>
        <v>111.2928</v>
      </c>
      <c r="F1760" s="7">
        <f t="shared" si="19"/>
        <v>2.2124999999999999</v>
      </c>
      <c r="G1760" s="8">
        <v>200000</v>
      </c>
      <c r="H1760" s="9">
        <f t="shared" si="20"/>
        <v>3600000</v>
      </c>
    </row>
    <row r="1761" spans="1:8" ht="14.5">
      <c r="A1761" s="6" t="str">
        <f t="shared" si="18"/>
        <v>Boyolali_POMAH</v>
      </c>
      <c r="B1761" s="11" t="s">
        <v>1370</v>
      </c>
      <c r="C1761" s="11" t="s">
        <v>1510</v>
      </c>
      <c r="D1761" s="11">
        <v>8.89</v>
      </c>
      <c r="E1761" s="7">
        <f>VLOOKUP(A1761, Sheet2!$A$2:$K$8265, 11)</f>
        <v>111.2928</v>
      </c>
      <c r="F1761" s="7">
        <f t="shared" si="19"/>
        <v>1.1112500000000001</v>
      </c>
      <c r="G1761" s="8">
        <v>200000</v>
      </c>
      <c r="H1761" s="9">
        <f t="shared" si="20"/>
        <v>1800000</v>
      </c>
    </row>
    <row r="1762" spans="1:8" ht="14.5">
      <c r="A1762" s="6" t="str">
        <f t="shared" si="18"/>
        <v>Boyolali_PUCANGMILIRAN</v>
      </c>
      <c r="B1762" s="11" t="s">
        <v>1370</v>
      </c>
      <c r="C1762" s="11" t="s">
        <v>1511</v>
      </c>
      <c r="D1762" s="11">
        <v>8.89</v>
      </c>
      <c r="E1762" s="7">
        <f>VLOOKUP(A1762, Sheet2!$A$2:$K$8265, 11)</f>
        <v>111.2928</v>
      </c>
      <c r="F1762" s="7">
        <f t="shared" si="19"/>
        <v>1.1112500000000001</v>
      </c>
      <c r="G1762" s="8">
        <v>200000</v>
      </c>
      <c r="H1762" s="9">
        <f t="shared" si="20"/>
        <v>1800000</v>
      </c>
    </row>
    <row r="1763" spans="1:8" ht="14.5">
      <c r="A1763" s="6" t="str">
        <f t="shared" si="18"/>
        <v>Boyolali_PULISEN</v>
      </c>
      <c r="B1763" s="11" t="s">
        <v>1370</v>
      </c>
      <c r="C1763" s="11" t="s">
        <v>1512</v>
      </c>
      <c r="D1763" s="11">
        <v>17.7</v>
      </c>
      <c r="E1763" s="7">
        <f>VLOOKUP(A1763, Sheet2!$A$2:$K$8265, 11)</f>
        <v>111.2928</v>
      </c>
      <c r="F1763" s="7">
        <f t="shared" si="19"/>
        <v>2.2124999999999999</v>
      </c>
      <c r="G1763" s="8">
        <v>200000</v>
      </c>
      <c r="H1763" s="9">
        <f t="shared" si="20"/>
        <v>3600000</v>
      </c>
    </row>
    <row r="1764" spans="1:8" ht="14.5">
      <c r="A1764" s="6" t="str">
        <f t="shared" si="18"/>
        <v>Boyolali_PULUTAN</v>
      </c>
      <c r="B1764" s="11" t="s">
        <v>1370</v>
      </c>
      <c r="C1764" s="11" t="s">
        <v>831</v>
      </c>
      <c r="D1764" s="11">
        <v>17.7</v>
      </c>
      <c r="E1764" s="7">
        <f>VLOOKUP(A1764, Sheet2!$A$2:$K$8265, 11)</f>
        <v>111.2928</v>
      </c>
      <c r="F1764" s="7">
        <f t="shared" si="19"/>
        <v>2.2124999999999999</v>
      </c>
      <c r="G1764" s="8">
        <v>200000</v>
      </c>
      <c r="H1764" s="9">
        <f t="shared" si="20"/>
        <v>3600000</v>
      </c>
    </row>
    <row r="1765" spans="1:8" ht="14.5">
      <c r="A1765" s="6" t="str">
        <f t="shared" si="18"/>
        <v>Boyolali_PURWOREJO</v>
      </c>
      <c r="B1765" s="11" t="s">
        <v>1370</v>
      </c>
      <c r="C1765" s="11" t="s">
        <v>477</v>
      </c>
      <c r="D1765" s="11">
        <v>10.51</v>
      </c>
      <c r="E1765" s="7">
        <f>VLOOKUP(A1765, Sheet2!$A$2:$K$8265, 11)</f>
        <v>111.2928</v>
      </c>
      <c r="F1765" s="7">
        <f t="shared" si="19"/>
        <v>1.31375</v>
      </c>
      <c r="G1765" s="8">
        <v>200000</v>
      </c>
      <c r="H1765" s="9">
        <f t="shared" si="20"/>
        <v>2200000</v>
      </c>
    </row>
    <row r="1766" spans="1:8" ht="14.5">
      <c r="A1766" s="6" t="str">
        <f t="shared" si="18"/>
        <v>Boyolali_PUSPORENGGO</v>
      </c>
      <c r="B1766" s="11" t="s">
        <v>1370</v>
      </c>
      <c r="C1766" s="11" t="s">
        <v>1513</v>
      </c>
      <c r="D1766" s="11">
        <v>17.7</v>
      </c>
      <c r="E1766" s="7">
        <f>VLOOKUP(A1766, Sheet2!$A$2:$K$8265, 11)</f>
        <v>111.2928</v>
      </c>
      <c r="F1766" s="7">
        <f t="shared" si="19"/>
        <v>2.2124999999999999</v>
      </c>
      <c r="G1766" s="8">
        <v>200000</v>
      </c>
      <c r="H1766" s="9">
        <f t="shared" si="20"/>
        <v>3600000</v>
      </c>
    </row>
    <row r="1767" spans="1:8" ht="14.5">
      <c r="A1767" s="6" t="str">
        <f t="shared" si="18"/>
        <v>Boyolali_RANDUSARI</v>
      </c>
      <c r="B1767" s="11" t="s">
        <v>1370</v>
      </c>
      <c r="C1767" s="11" t="s">
        <v>203</v>
      </c>
      <c r="D1767" s="11">
        <v>17.7</v>
      </c>
      <c r="E1767" s="7">
        <f>VLOOKUP(A1767, Sheet2!$A$2:$K$8265, 11)</f>
        <v>111.2928</v>
      </c>
      <c r="F1767" s="7">
        <f t="shared" si="19"/>
        <v>2.2124999999999999</v>
      </c>
      <c r="G1767" s="8">
        <v>200000</v>
      </c>
      <c r="H1767" s="9">
        <f t="shared" si="20"/>
        <v>3600000</v>
      </c>
    </row>
    <row r="1768" spans="1:8" ht="14.5">
      <c r="A1768" s="6" t="str">
        <f t="shared" si="18"/>
        <v>Boyolali_REGUNUNG</v>
      </c>
      <c r="B1768" s="11" t="s">
        <v>1370</v>
      </c>
      <c r="C1768" s="11" t="s">
        <v>1514</v>
      </c>
      <c r="D1768" s="11">
        <v>10.51</v>
      </c>
      <c r="E1768" s="7">
        <f>VLOOKUP(A1768, Sheet2!$A$2:$K$8265, 11)</f>
        <v>111.2928</v>
      </c>
      <c r="F1768" s="7">
        <f t="shared" si="19"/>
        <v>1.31375</v>
      </c>
      <c r="G1768" s="8">
        <v>200000</v>
      </c>
      <c r="H1768" s="9">
        <f t="shared" si="20"/>
        <v>2200000</v>
      </c>
    </row>
    <row r="1769" spans="1:8" ht="14.5">
      <c r="A1769" s="6" t="str">
        <f t="shared" si="18"/>
        <v>Boyolali_REKSOSARI</v>
      </c>
      <c r="B1769" s="11" t="s">
        <v>1370</v>
      </c>
      <c r="C1769" s="11" t="s">
        <v>1515</v>
      </c>
      <c r="D1769" s="11">
        <v>10.51</v>
      </c>
      <c r="E1769" s="7">
        <f>VLOOKUP(A1769, Sheet2!$A$2:$K$8265, 11)</f>
        <v>111.2928</v>
      </c>
      <c r="F1769" s="7">
        <f t="shared" si="19"/>
        <v>1.31375</v>
      </c>
      <c r="G1769" s="8">
        <v>200000</v>
      </c>
      <c r="H1769" s="9">
        <f t="shared" si="20"/>
        <v>2200000</v>
      </c>
    </row>
    <row r="1770" spans="1:8" ht="14.5">
      <c r="A1770" s="6" t="str">
        <f t="shared" si="18"/>
        <v>Boyolali_RINGINLARIK</v>
      </c>
      <c r="B1770" s="11" t="s">
        <v>1370</v>
      </c>
      <c r="C1770" s="11" t="s">
        <v>1516</v>
      </c>
      <c r="D1770" s="11">
        <v>17.7</v>
      </c>
      <c r="E1770" s="7">
        <f>VLOOKUP(A1770, Sheet2!$A$2:$K$8265, 11)</f>
        <v>111.2928</v>
      </c>
      <c r="F1770" s="7">
        <f t="shared" si="19"/>
        <v>2.2124999999999999</v>
      </c>
      <c r="G1770" s="8">
        <v>200000</v>
      </c>
      <c r="H1770" s="9">
        <f t="shared" si="20"/>
        <v>3600000</v>
      </c>
    </row>
    <row r="1771" spans="1:8" ht="14.5">
      <c r="A1771" s="6" t="str">
        <f t="shared" si="18"/>
        <v>Boyolali_ROGOMULYO</v>
      </c>
      <c r="B1771" s="11" t="s">
        <v>1370</v>
      </c>
      <c r="C1771" s="11" t="s">
        <v>1517</v>
      </c>
      <c r="D1771" s="11">
        <v>10.51</v>
      </c>
      <c r="E1771" s="7">
        <f>VLOOKUP(A1771, Sheet2!$A$2:$K$8265, 11)</f>
        <v>111.2928</v>
      </c>
      <c r="F1771" s="7">
        <f t="shared" si="19"/>
        <v>1.31375</v>
      </c>
      <c r="G1771" s="8">
        <v>200000</v>
      </c>
      <c r="H1771" s="9">
        <f t="shared" si="20"/>
        <v>2200000</v>
      </c>
    </row>
    <row r="1772" spans="1:8" ht="14.5">
      <c r="A1772" s="6" t="str">
        <f t="shared" si="18"/>
        <v>Boyolali_SALAKAN</v>
      </c>
      <c r="B1772" s="11" t="s">
        <v>1370</v>
      </c>
      <c r="C1772" s="11" t="s">
        <v>1518</v>
      </c>
      <c r="D1772" s="11">
        <v>17.7</v>
      </c>
      <c r="E1772" s="7">
        <f>VLOOKUP(A1772, Sheet2!$A$2:$K$8265, 11)</f>
        <v>111.2928</v>
      </c>
      <c r="F1772" s="7">
        <f t="shared" si="19"/>
        <v>2.2124999999999999</v>
      </c>
      <c r="G1772" s="8">
        <v>200000</v>
      </c>
      <c r="H1772" s="9">
        <f t="shared" si="20"/>
        <v>3600000</v>
      </c>
    </row>
    <row r="1773" spans="1:8" ht="14.5">
      <c r="A1773" s="6" t="str">
        <f t="shared" si="18"/>
        <v>Boyolali_SAMBI</v>
      </c>
      <c r="B1773" s="11" t="s">
        <v>1370</v>
      </c>
      <c r="C1773" s="11" t="s">
        <v>1519</v>
      </c>
      <c r="D1773" s="11">
        <v>17.7</v>
      </c>
      <c r="E1773" s="7">
        <f>VLOOKUP(A1773, Sheet2!$A$2:$K$8265, 11)</f>
        <v>111.2928</v>
      </c>
      <c r="F1773" s="7">
        <f t="shared" si="19"/>
        <v>2.2124999999999999</v>
      </c>
      <c r="G1773" s="8">
        <v>200000</v>
      </c>
      <c r="H1773" s="9">
        <f t="shared" si="20"/>
        <v>3600000</v>
      </c>
    </row>
    <row r="1774" spans="1:8" ht="14.5">
      <c r="A1774" s="6" t="str">
        <f t="shared" si="18"/>
        <v>Boyolali_SAMIRAN</v>
      </c>
      <c r="B1774" s="11" t="s">
        <v>1370</v>
      </c>
      <c r="C1774" s="11" t="s">
        <v>1520</v>
      </c>
      <c r="D1774" s="11">
        <v>17.7</v>
      </c>
      <c r="E1774" s="7">
        <f>VLOOKUP(A1774, Sheet2!$A$2:$K$8265, 11)</f>
        <v>111.2928</v>
      </c>
      <c r="F1774" s="7">
        <f t="shared" si="19"/>
        <v>2.2124999999999999</v>
      </c>
      <c r="G1774" s="8">
        <v>200000</v>
      </c>
      <c r="H1774" s="9">
        <f t="shared" si="20"/>
        <v>3600000</v>
      </c>
    </row>
    <row r="1775" spans="1:8" ht="14.5">
      <c r="A1775" s="6" t="str">
        <f t="shared" si="18"/>
        <v>Boyolali_SAMPETAN</v>
      </c>
      <c r="B1775" s="11" t="s">
        <v>1370</v>
      </c>
      <c r="C1775" s="11" t="s">
        <v>1521</v>
      </c>
      <c r="D1775" s="11">
        <v>17.7</v>
      </c>
      <c r="E1775" s="7">
        <f>VLOOKUP(A1775, Sheet2!$A$2:$K$8265, 11)</f>
        <v>111.2928</v>
      </c>
      <c r="F1775" s="7">
        <f t="shared" si="19"/>
        <v>2.2124999999999999</v>
      </c>
      <c r="G1775" s="8">
        <v>200000</v>
      </c>
      <c r="H1775" s="9">
        <f t="shared" si="20"/>
        <v>3600000</v>
      </c>
    </row>
    <row r="1776" spans="1:8" ht="14.5">
      <c r="A1776" s="6" t="str">
        <f t="shared" si="18"/>
        <v>Boyolali_SANGGE</v>
      </c>
      <c r="B1776" s="11" t="s">
        <v>1370</v>
      </c>
      <c r="C1776" s="11" t="s">
        <v>1522</v>
      </c>
      <c r="D1776" s="11">
        <v>17.7</v>
      </c>
      <c r="E1776" s="7">
        <f>VLOOKUP(A1776, Sheet2!$A$2:$K$8265, 11)</f>
        <v>111.2928</v>
      </c>
      <c r="F1776" s="7">
        <f t="shared" si="19"/>
        <v>2.2124999999999999</v>
      </c>
      <c r="G1776" s="8">
        <v>200000</v>
      </c>
      <c r="H1776" s="9">
        <f t="shared" si="20"/>
        <v>3600000</v>
      </c>
    </row>
    <row r="1777" spans="1:8" ht="14.5">
      <c r="A1777" s="6" t="str">
        <f t="shared" si="18"/>
        <v>Boyolali_SANGUP</v>
      </c>
      <c r="B1777" s="11" t="s">
        <v>1370</v>
      </c>
      <c r="C1777" s="11" t="s">
        <v>1523</v>
      </c>
      <c r="D1777" s="11">
        <v>17.7</v>
      </c>
      <c r="E1777" s="7">
        <f>VLOOKUP(A1777, Sheet2!$A$2:$K$8265, 11)</f>
        <v>111.2928</v>
      </c>
      <c r="F1777" s="7">
        <f t="shared" si="19"/>
        <v>2.2124999999999999</v>
      </c>
      <c r="G1777" s="8">
        <v>200000</v>
      </c>
      <c r="H1777" s="9">
        <f t="shared" si="20"/>
        <v>3600000</v>
      </c>
    </row>
    <row r="1778" spans="1:8" ht="14.5">
      <c r="A1778" s="6" t="str">
        <f t="shared" si="18"/>
        <v>Boyolali_SELO</v>
      </c>
      <c r="B1778" s="11" t="s">
        <v>1370</v>
      </c>
      <c r="C1778" s="11" t="s">
        <v>487</v>
      </c>
      <c r="D1778" s="11">
        <v>17.7</v>
      </c>
      <c r="E1778" s="7">
        <f>VLOOKUP(A1778, Sheet2!$A$2:$K$8265, 11)</f>
        <v>111.2928</v>
      </c>
      <c r="F1778" s="7">
        <f t="shared" si="19"/>
        <v>2.2124999999999999</v>
      </c>
      <c r="G1778" s="8">
        <v>200000</v>
      </c>
      <c r="H1778" s="9">
        <f t="shared" si="20"/>
        <v>3600000</v>
      </c>
    </row>
    <row r="1779" spans="1:8" ht="14.5">
      <c r="A1779" s="6" t="str">
        <f t="shared" si="18"/>
        <v>Boyolali_SELODOKO</v>
      </c>
      <c r="B1779" s="11" t="s">
        <v>1370</v>
      </c>
      <c r="C1779" s="11" t="s">
        <v>1524</v>
      </c>
      <c r="D1779" s="11">
        <v>17.7</v>
      </c>
      <c r="E1779" s="7">
        <f>VLOOKUP(A1779, Sheet2!$A$2:$K$8265, 11)</f>
        <v>111.2928</v>
      </c>
      <c r="F1779" s="7">
        <f t="shared" si="19"/>
        <v>2.2124999999999999</v>
      </c>
      <c r="G1779" s="8">
        <v>200000</v>
      </c>
      <c r="H1779" s="9">
        <f t="shared" si="20"/>
        <v>3600000</v>
      </c>
    </row>
    <row r="1780" spans="1:8" ht="14.5">
      <c r="A1780" s="6" t="str">
        <f t="shared" si="18"/>
        <v>Boyolali_SEMPU</v>
      </c>
      <c r="B1780" s="11" t="s">
        <v>1370</v>
      </c>
      <c r="C1780" s="11" t="s">
        <v>490</v>
      </c>
      <c r="D1780" s="11">
        <v>17.7</v>
      </c>
      <c r="E1780" s="7">
        <f>VLOOKUP(A1780, Sheet2!$A$2:$K$8265, 11)</f>
        <v>111.2928</v>
      </c>
      <c r="F1780" s="7">
        <f t="shared" si="19"/>
        <v>2.2124999999999999</v>
      </c>
      <c r="G1780" s="8">
        <v>200000</v>
      </c>
      <c r="H1780" s="9">
        <f t="shared" si="20"/>
        <v>3600000</v>
      </c>
    </row>
    <row r="1781" spans="1:8" ht="14.5">
      <c r="A1781" s="6" t="str">
        <f t="shared" si="18"/>
        <v>Boyolali_SEMPULUR</v>
      </c>
      <c r="B1781" s="11" t="s">
        <v>1370</v>
      </c>
      <c r="C1781" s="11" t="s">
        <v>1525</v>
      </c>
      <c r="D1781" s="11">
        <v>17.7</v>
      </c>
      <c r="E1781" s="7">
        <f>VLOOKUP(A1781, Sheet2!$A$2:$K$8265, 11)</f>
        <v>111.2928</v>
      </c>
      <c r="F1781" s="7">
        <f t="shared" si="19"/>
        <v>2.2124999999999999</v>
      </c>
      <c r="G1781" s="8">
        <v>200000</v>
      </c>
      <c r="H1781" s="9">
        <f t="shared" si="20"/>
        <v>3600000</v>
      </c>
    </row>
    <row r="1782" spans="1:8" ht="14.5">
      <c r="A1782" s="6" t="str">
        <f t="shared" si="18"/>
        <v>Boyolali_SENDANG</v>
      </c>
      <c r="B1782" s="11" t="s">
        <v>1370</v>
      </c>
      <c r="C1782" s="11" t="s">
        <v>216</v>
      </c>
      <c r="D1782" s="11">
        <v>17.7</v>
      </c>
      <c r="E1782" s="7">
        <f>VLOOKUP(A1782, Sheet2!$A$2:$K$8265, 11)</f>
        <v>111.2928</v>
      </c>
      <c r="F1782" s="7">
        <f t="shared" si="19"/>
        <v>2.2124999999999999</v>
      </c>
      <c r="G1782" s="8">
        <v>200000</v>
      </c>
      <c r="H1782" s="9">
        <f t="shared" si="20"/>
        <v>3600000</v>
      </c>
    </row>
    <row r="1783" spans="1:8" ht="14.5">
      <c r="A1783" s="6" t="str">
        <f t="shared" si="18"/>
        <v>Boyolali_SENDANGREJO</v>
      </c>
      <c r="B1783" s="11" t="s">
        <v>1370</v>
      </c>
      <c r="C1783" s="11" t="s">
        <v>721</v>
      </c>
      <c r="D1783" s="11">
        <v>17.7</v>
      </c>
      <c r="E1783" s="7">
        <f>VLOOKUP(A1783, Sheet2!$A$2:$K$8265, 11)</f>
        <v>111.2928</v>
      </c>
      <c r="F1783" s="7">
        <f t="shared" si="19"/>
        <v>2.2124999999999999</v>
      </c>
      <c r="G1783" s="8">
        <v>200000</v>
      </c>
      <c r="H1783" s="9">
        <f t="shared" si="20"/>
        <v>3600000</v>
      </c>
    </row>
    <row r="1784" spans="1:8" ht="14.5">
      <c r="A1784" s="6" t="str">
        <f t="shared" si="18"/>
        <v>Boyolali_SENDEN</v>
      </c>
      <c r="B1784" s="11" t="s">
        <v>1370</v>
      </c>
      <c r="C1784" s="11" t="s">
        <v>1526</v>
      </c>
      <c r="D1784" s="11">
        <v>17.7</v>
      </c>
      <c r="E1784" s="7">
        <f>VLOOKUP(A1784, Sheet2!$A$2:$K$8265, 11)</f>
        <v>111.2928</v>
      </c>
      <c r="F1784" s="7">
        <f t="shared" si="19"/>
        <v>2.2124999999999999</v>
      </c>
      <c r="G1784" s="8">
        <v>200000</v>
      </c>
      <c r="H1784" s="9">
        <f t="shared" si="20"/>
        <v>3600000</v>
      </c>
    </row>
    <row r="1785" spans="1:8" ht="14.5">
      <c r="A1785" s="6" t="str">
        <f t="shared" si="18"/>
        <v>Boyolali_SENTING</v>
      </c>
      <c r="B1785" s="11" t="s">
        <v>1370</v>
      </c>
      <c r="C1785" s="11" t="s">
        <v>1527</v>
      </c>
      <c r="D1785" s="11">
        <v>17.7</v>
      </c>
      <c r="E1785" s="7">
        <f>VLOOKUP(A1785, Sheet2!$A$2:$K$8265, 11)</f>
        <v>111.2928</v>
      </c>
      <c r="F1785" s="7">
        <f t="shared" si="19"/>
        <v>2.2124999999999999</v>
      </c>
      <c r="G1785" s="8">
        <v>200000</v>
      </c>
      <c r="H1785" s="9">
        <f t="shared" si="20"/>
        <v>3600000</v>
      </c>
    </row>
    <row r="1786" spans="1:8" ht="14.5">
      <c r="A1786" s="6" t="str">
        <f t="shared" si="18"/>
        <v>Boyolali_SIDOHARJO</v>
      </c>
      <c r="B1786" s="11" t="s">
        <v>1370</v>
      </c>
      <c r="C1786" s="11" t="s">
        <v>220</v>
      </c>
      <c r="D1786" s="11">
        <v>10.51</v>
      </c>
      <c r="E1786" s="7">
        <f>VLOOKUP(A1786, Sheet2!$A$2:$K$8265, 11)</f>
        <v>111.2928</v>
      </c>
      <c r="F1786" s="7">
        <f t="shared" si="19"/>
        <v>1.31375</v>
      </c>
      <c r="G1786" s="8">
        <v>200000</v>
      </c>
      <c r="H1786" s="9">
        <f t="shared" si="20"/>
        <v>2200000</v>
      </c>
    </row>
    <row r="1787" spans="1:8" ht="14.5">
      <c r="A1787" s="6" t="str">
        <f t="shared" ref="A1787:A2041" si="21">CONCATENATE(B1787, "_", C1787)</f>
        <v>Boyolali_SIDOMULYO</v>
      </c>
      <c r="B1787" s="11" t="s">
        <v>1370</v>
      </c>
      <c r="C1787" s="11" t="s">
        <v>221</v>
      </c>
      <c r="D1787" s="11">
        <v>17.7</v>
      </c>
      <c r="E1787" s="7">
        <f>VLOOKUP(A1787, Sheet2!$A$2:$K$8265, 11)</f>
        <v>111.2928</v>
      </c>
      <c r="F1787" s="7">
        <f t="shared" ref="F1787:F2041" si="22">D1787/8</f>
        <v>2.2124999999999999</v>
      </c>
      <c r="G1787" s="8">
        <v>200000</v>
      </c>
      <c r="H1787" s="9">
        <f t="shared" ref="H1787:H2041" si="23">G1787*_xlfn.CEILING.MATH(D1787)</f>
        <v>3600000</v>
      </c>
    </row>
    <row r="1788" spans="1:8" ht="14.5">
      <c r="A1788" s="6" t="str">
        <f t="shared" si="21"/>
        <v>Boyolali_SIDOREJO</v>
      </c>
      <c r="B1788" s="11" t="s">
        <v>1370</v>
      </c>
      <c r="C1788" s="11" t="s">
        <v>222</v>
      </c>
      <c r="D1788" s="11">
        <v>8.89</v>
      </c>
      <c r="E1788" s="7">
        <f>VLOOKUP(A1788, Sheet2!$A$2:$K$8265, 11)</f>
        <v>111.2928</v>
      </c>
      <c r="F1788" s="7">
        <f t="shared" si="22"/>
        <v>1.1112500000000001</v>
      </c>
      <c r="G1788" s="8">
        <v>200000</v>
      </c>
      <c r="H1788" s="9">
        <f t="shared" si="23"/>
        <v>1800000</v>
      </c>
    </row>
    <row r="1789" spans="1:8" ht="14.5">
      <c r="A1789" s="6" t="str">
        <f t="shared" si="21"/>
        <v>Boyolali_SIDOWAYAH</v>
      </c>
      <c r="B1789" s="11" t="s">
        <v>1370</v>
      </c>
      <c r="C1789" s="11" t="s">
        <v>1528</v>
      </c>
      <c r="D1789" s="11">
        <v>8.89</v>
      </c>
      <c r="E1789" s="7">
        <f>VLOOKUP(A1789, Sheet2!$A$2:$K$8265, 11)</f>
        <v>111.2928</v>
      </c>
      <c r="F1789" s="7">
        <f t="shared" si="22"/>
        <v>1.1112500000000001</v>
      </c>
      <c r="G1789" s="8">
        <v>200000</v>
      </c>
      <c r="H1789" s="9">
        <f t="shared" si="23"/>
        <v>1800000</v>
      </c>
    </row>
    <row r="1790" spans="1:8" ht="14.5">
      <c r="A1790" s="6" t="str">
        <f t="shared" si="21"/>
        <v>Boyolali_SIMO</v>
      </c>
      <c r="B1790" s="11" t="s">
        <v>1370</v>
      </c>
      <c r="C1790" s="11" t="s">
        <v>1529</v>
      </c>
      <c r="D1790" s="11">
        <v>17.7</v>
      </c>
      <c r="E1790" s="7">
        <f>VLOOKUP(A1790, Sheet2!$A$2:$K$8265, 11)</f>
        <v>111.2928</v>
      </c>
      <c r="F1790" s="7">
        <f t="shared" si="22"/>
        <v>2.2124999999999999</v>
      </c>
      <c r="G1790" s="8">
        <v>200000</v>
      </c>
      <c r="H1790" s="9">
        <f t="shared" si="23"/>
        <v>3600000</v>
      </c>
    </row>
    <row r="1791" spans="1:8" ht="14.5">
      <c r="A1791" s="6" t="str">
        <f t="shared" si="21"/>
        <v>Boyolali_SINGOSARI</v>
      </c>
      <c r="B1791" s="11" t="s">
        <v>1370</v>
      </c>
      <c r="C1791" s="11" t="s">
        <v>1530</v>
      </c>
      <c r="D1791" s="11">
        <v>17.7</v>
      </c>
      <c r="E1791" s="7">
        <f>VLOOKUP(A1791, Sheet2!$A$2:$K$8265, 11)</f>
        <v>111.2928</v>
      </c>
      <c r="F1791" s="7">
        <f t="shared" si="22"/>
        <v>2.2124999999999999</v>
      </c>
      <c r="G1791" s="8">
        <v>200000</v>
      </c>
      <c r="H1791" s="9">
        <f t="shared" si="23"/>
        <v>3600000</v>
      </c>
    </row>
    <row r="1792" spans="1:8" ht="14.5">
      <c r="A1792" s="6" t="str">
        <f t="shared" si="21"/>
        <v>Boyolali_SIWAL</v>
      </c>
      <c r="B1792" s="11" t="s">
        <v>1370</v>
      </c>
      <c r="C1792" s="11" t="s">
        <v>1531</v>
      </c>
      <c r="D1792" s="11">
        <v>10.51</v>
      </c>
      <c r="E1792" s="7">
        <f>VLOOKUP(A1792, Sheet2!$A$2:$K$8265, 11)</f>
        <v>111.2928</v>
      </c>
      <c r="F1792" s="7">
        <f t="shared" si="22"/>
        <v>1.31375</v>
      </c>
      <c r="G1792" s="8">
        <v>200000</v>
      </c>
      <c r="H1792" s="9">
        <f t="shared" si="23"/>
        <v>2200000</v>
      </c>
    </row>
    <row r="1793" spans="1:8" ht="14.5">
      <c r="A1793" s="6" t="str">
        <f t="shared" si="21"/>
        <v>Boyolali_SIWODIPURAN</v>
      </c>
      <c r="B1793" s="11" t="s">
        <v>1370</v>
      </c>
      <c r="C1793" s="11" t="s">
        <v>1532</v>
      </c>
      <c r="D1793" s="11">
        <v>17.7</v>
      </c>
      <c r="E1793" s="7">
        <f>VLOOKUP(A1793, Sheet2!$A$2:$K$8265, 11)</f>
        <v>111.2928</v>
      </c>
      <c r="F1793" s="7">
        <f t="shared" si="22"/>
        <v>2.2124999999999999</v>
      </c>
      <c r="G1793" s="8">
        <v>200000</v>
      </c>
      <c r="H1793" s="9">
        <f t="shared" si="23"/>
        <v>3600000</v>
      </c>
    </row>
    <row r="1794" spans="1:8" ht="14.5">
      <c r="A1794" s="6" t="str">
        <f t="shared" si="21"/>
        <v>Boyolali_SOCOKANGSI</v>
      </c>
      <c r="B1794" s="11" t="s">
        <v>1370</v>
      </c>
      <c r="C1794" s="11" t="s">
        <v>1533</v>
      </c>
      <c r="D1794" s="11">
        <v>8.89</v>
      </c>
      <c r="E1794" s="7">
        <f>VLOOKUP(A1794, Sheet2!$A$2:$K$8265, 11)</f>
        <v>111.2928</v>
      </c>
      <c r="F1794" s="7">
        <f t="shared" si="22"/>
        <v>1.1112500000000001</v>
      </c>
      <c r="G1794" s="8">
        <v>200000</v>
      </c>
      <c r="H1794" s="9">
        <f t="shared" si="23"/>
        <v>1800000</v>
      </c>
    </row>
    <row r="1795" spans="1:8" ht="14.5">
      <c r="A1795" s="6" t="str">
        <f t="shared" si="21"/>
        <v>Boyolali_SOROGATEN</v>
      </c>
      <c r="B1795" s="11" t="s">
        <v>1370</v>
      </c>
      <c r="C1795" s="11" t="s">
        <v>1534</v>
      </c>
      <c r="D1795" s="11">
        <v>8.89</v>
      </c>
      <c r="E1795" s="7">
        <f>VLOOKUP(A1795, Sheet2!$A$2:$K$8265, 11)</f>
        <v>111.2928</v>
      </c>
      <c r="F1795" s="7">
        <f t="shared" si="22"/>
        <v>1.1112500000000001</v>
      </c>
      <c r="G1795" s="8">
        <v>200000</v>
      </c>
      <c r="H1795" s="9">
        <f t="shared" si="23"/>
        <v>1800000</v>
      </c>
    </row>
    <row r="1796" spans="1:8" ht="14.5">
      <c r="A1796" s="6" t="str">
        <f t="shared" si="21"/>
        <v>Boyolali_SRANTEN</v>
      </c>
      <c r="B1796" s="11" t="s">
        <v>1370</v>
      </c>
      <c r="C1796" s="11" t="s">
        <v>1535</v>
      </c>
      <c r="D1796" s="11">
        <v>17.7</v>
      </c>
      <c r="E1796" s="7">
        <f>VLOOKUP(A1796, Sheet2!$A$2:$K$8265, 11)</f>
        <v>111.2928</v>
      </c>
      <c r="F1796" s="7">
        <f t="shared" si="22"/>
        <v>2.2124999999999999</v>
      </c>
      <c r="G1796" s="8">
        <v>200000</v>
      </c>
      <c r="H1796" s="9">
        <f t="shared" si="23"/>
        <v>3600000</v>
      </c>
    </row>
    <row r="1797" spans="1:8" ht="14.5">
      <c r="A1797" s="6" t="str">
        <f t="shared" si="21"/>
        <v>Boyolali_SRUNI</v>
      </c>
      <c r="B1797" s="11" t="s">
        <v>1370</v>
      </c>
      <c r="C1797" s="11" t="s">
        <v>1536</v>
      </c>
      <c r="D1797" s="11">
        <v>17.7</v>
      </c>
      <c r="E1797" s="7">
        <f>VLOOKUP(A1797, Sheet2!$A$2:$K$8265, 11)</f>
        <v>111.2928</v>
      </c>
      <c r="F1797" s="7">
        <f t="shared" si="22"/>
        <v>2.2124999999999999</v>
      </c>
      <c r="G1797" s="8">
        <v>200000</v>
      </c>
      <c r="H1797" s="9">
        <f t="shared" si="23"/>
        <v>3600000</v>
      </c>
    </row>
    <row r="1798" spans="1:8" ht="14.5">
      <c r="A1798" s="6" t="str">
        <f t="shared" si="21"/>
        <v>Boyolali_SRUWEN</v>
      </c>
      <c r="B1798" s="11" t="s">
        <v>1370</v>
      </c>
      <c r="C1798" s="11" t="s">
        <v>1537</v>
      </c>
      <c r="D1798" s="11">
        <v>10.51</v>
      </c>
      <c r="E1798" s="7">
        <f>VLOOKUP(A1798, Sheet2!$A$2:$K$8265, 11)</f>
        <v>111.2928</v>
      </c>
      <c r="F1798" s="7">
        <f t="shared" si="22"/>
        <v>1.31375</v>
      </c>
      <c r="G1798" s="8">
        <v>200000</v>
      </c>
      <c r="H1798" s="9">
        <f t="shared" si="23"/>
        <v>2200000</v>
      </c>
    </row>
    <row r="1799" spans="1:8" ht="14.5">
      <c r="A1799" s="6" t="str">
        <f t="shared" si="21"/>
        <v>Boyolali_SUDIMORO</v>
      </c>
      <c r="B1799" s="11" t="s">
        <v>1370</v>
      </c>
      <c r="C1799" s="11" t="s">
        <v>1538</v>
      </c>
      <c r="D1799" s="11">
        <v>17.7</v>
      </c>
      <c r="E1799" s="7">
        <f>VLOOKUP(A1799, Sheet2!$A$2:$K$8265, 11)</f>
        <v>111.2928</v>
      </c>
      <c r="F1799" s="7">
        <f t="shared" si="22"/>
        <v>2.2124999999999999</v>
      </c>
      <c r="G1799" s="8">
        <v>200000</v>
      </c>
      <c r="H1799" s="9">
        <f t="shared" si="23"/>
        <v>3600000</v>
      </c>
    </row>
    <row r="1800" spans="1:8" ht="14.5">
      <c r="A1800" s="6" t="str">
        <f t="shared" si="21"/>
        <v>Boyolali_SUDIMORO</v>
      </c>
      <c r="B1800" s="11" t="s">
        <v>1370</v>
      </c>
      <c r="C1800" s="11" t="s">
        <v>1538</v>
      </c>
      <c r="D1800" s="11">
        <v>8.89</v>
      </c>
      <c r="E1800" s="7">
        <f>VLOOKUP(A1800, Sheet2!$A$2:$K$8265, 11)</f>
        <v>111.2928</v>
      </c>
      <c r="F1800" s="7">
        <f t="shared" si="22"/>
        <v>1.1112500000000001</v>
      </c>
      <c r="G1800" s="8">
        <v>200000</v>
      </c>
      <c r="H1800" s="9">
        <f t="shared" si="23"/>
        <v>1800000</v>
      </c>
    </row>
    <row r="1801" spans="1:8" ht="14.5">
      <c r="A1801" s="6" t="str">
        <f t="shared" si="21"/>
        <v>Boyolali_SUGIHAN</v>
      </c>
      <c r="B1801" s="11" t="s">
        <v>1370</v>
      </c>
      <c r="C1801" s="11" t="s">
        <v>734</v>
      </c>
      <c r="D1801" s="11">
        <v>10.51</v>
      </c>
      <c r="E1801" s="7">
        <f>VLOOKUP(A1801, Sheet2!$A$2:$K$8265, 11)</f>
        <v>111.2928</v>
      </c>
      <c r="F1801" s="7">
        <f t="shared" si="22"/>
        <v>1.31375</v>
      </c>
      <c r="G1801" s="8">
        <v>200000</v>
      </c>
      <c r="H1801" s="9">
        <f t="shared" si="23"/>
        <v>2200000</v>
      </c>
    </row>
    <row r="1802" spans="1:8" ht="14.5">
      <c r="A1802" s="6" t="str">
        <f t="shared" si="21"/>
        <v>Boyolali_SUKABUMI</v>
      </c>
      <c r="B1802" s="11" t="s">
        <v>1370</v>
      </c>
      <c r="C1802" s="11" t="s">
        <v>1539</v>
      </c>
      <c r="D1802" s="11">
        <v>17.7</v>
      </c>
      <c r="E1802" s="7">
        <f>VLOOKUP(A1802, Sheet2!$A$2:$K$8265, 11)</f>
        <v>111.2928</v>
      </c>
      <c r="F1802" s="7">
        <f t="shared" si="22"/>
        <v>2.2124999999999999</v>
      </c>
      <c r="G1802" s="8">
        <v>200000</v>
      </c>
      <c r="H1802" s="9">
        <f t="shared" si="23"/>
        <v>3600000</v>
      </c>
    </row>
    <row r="1803" spans="1:8" ht="14.5">
      <c r="A1803" s="6" t="str">
        <f t="shared" si="21"/>
        <v>Boyolali_SUKORAME</v>
      </c>
      <c r="B1803" s="11" t="s">
        <v>1370</v>
      </c>
      <c r="C1803" s="11" t="s">
        <v>1540</v>
      </c>
      <c r="D1803" s="11">
        <v>17.7</v>
      </c>
      <c r="E1803" s="7">
        <f>VLOOKUP(A1803, Sheet2!$A$2:$K$8265, 11)</f>
        <v>111.2928</v>
      </c>
      <c r="F1803" s="7">
        <f t="shared" si="22"/>
        <v>2.2124999999999999</v>
      </c>
      <c r="G1803" s="8">
        <v>200000</v>
      </c>
      <c r="H1803" s="9">
        <f t="shared" si="23"/>
        <v>3600000</v>
      </c>
    </row>
    <row r="1804" spans="1:8" ht="14.5">
      <c r="A1804" s="6" t="str">
        <f t="shared" si="21"/>
        <v>Boyolali_SUKOREJO</v>
      </c>
      <c r="B1804" s="11" t="s">
        <v>1370</v>
      </c>
      <c r="C1804" s="11" t="s">
        <v>503</v>
      </c>
      <c r="D1804" s="11">
        <v>17.7</v>
      </c>
      <c r="E1804" s="7">
        <f>VLOOKUP(A1804, Sheet2!$A$2:$K$8265, 11)</f>
        <v>111.2928</v>
      </c>
      <c r="F1804" s="7">
        <f t="shared" si="22"/>
        <v>2.2124999999999999</v>
      </c>
      <c r="G1804" s="8">
        <v>200000</v>
      </c>
      <c r="H1804" s="9">
        <f t="shared" si="23"/>
        <v>3600000</v>
      </c>
    </row>
    <row r="1805" spans="1:8" ht="14.5">
      <c r="A1805" s="6" t="str">
        <f t="shared" si="21"/>
        <v>Boyolali_SUKOREJO</v>
      </c>
      <c r="B1805" s="11" t="s">
        <v>1370</v>
      </c>
      <c r="C1805" s="11" t="s">
        <v>503</v>
      </c>
      <c r="D1805" s="11">
        <v>10.51</v>
      </c>
      <c r="E1805" s="7">
        <f>VLOOKUP(A1805, Sheet2!$A$2:$K$8265, 11)</f>
        <v>111.2928</v>
      </c>
      <c r="F1805" s="7">
        <f t="shared" si="22"/>
        <v>1.31375</v>
      </c>
      <c r="G1805" s="8">
        <v>200000</v>
      </c>
      <c r="H1805" s="9">
        <f t="shared" si="23"/>
        <v>2200000</v>
      </c>
    </row>
    <row r="1806" spans="1:8" ht="14.5">
      <c r="A1806" s="6" t="str">
        <f t="shared" si="21"/>
        <v>Boyolali_SUMBER</v>
      </c>
      <c r="B1806" s="11" t="s">
        <v>1370</v>
      </c>
      <c r="C1806" s="11" t="s">
        <v>737</v>
      </c>
      <c r="D1806" s="11">
        <v>17.7</v>
      </c>
      <c r="E1806" s="7">
        <f>VLOOKUP(A1806, Sheet2!$A$2:$K$8265, 11)</f>
        <v>111.2928</v>
      </c>
      <c r="F1806" s="7">
        <f t="shared" si="22"/>
        <v>2.2124999999999999</v>
      </c>
      <c r="G1806" s="8">
        <v>200000</v>
      </c>
      <c r="H1806" s="9">
        <f t="shared" si="23"/>
        <v>3600000</v>
      </c>
    </row>
    <row r="1807" spans="1:8" ht="14.5">
      <c r="A1807" s="6" t="str">
        <f t="shared" si="21"/>
        <v>Boyolali_SUMBERAGUNG</v>
      </c>
      <c r="B1807" s="11" t="s">
        <v>1370</v>
      </c>
      <c r="C1807" s="11" t="s">
        <v>504</v>
      </c>
      <c r="D1807" s="11">
        <v>17.7</v>
      </c>
      <c r="E1807" s="7">
        <f>VLOOKUP(A1807, Sheet2!$A$2:$K$8265, 11)</f>
        <v>111.2928</v>
      </c>
      <c r="F1807" s="7">
        <f t="shared" si="22"/>
        <v>2.2124999999999999</v>
      </c>
      <c r="G1807" s="8">
        <v>200000</v>
      </c>
      <c r="H1807" s="9">
        <f t="shared" si="23"/>
        <v>3600000</v>
      </c>
    </row>
    <row r="1808" spans="1:8" ht="14.5">
      <c r="A1808" s="6" t="str">
        <f t="shared" si="21"/>
        <v>Boyolali_SUMBUNG</v>
      </c>
      <c r="B1808" s="11" t="s">
        <v>1370</v>
      </c>
      <c r="C1808" s="11" t="s">
        <v>1541</v>
      </c>
      <c r="D1808" s="11">
        <v>17.7</v>
      </c>
      <c r="E1808" s="7">
        <f>VLOOKUP(A1808, Sheet2!$A$2:$K$8265, 11)</f>
        <v>111.2928</v>
      </c>
      <c r="F1808" s="7">
        <f t="shared" si="22"/>
        <v>2.2124999999999999</v>
      </c>
      <c r="G1808" s="8">
        <v>200000</v>
      </c>
      <c r="H1808" s="9">
        <f t="shared" si="23"/>
        <v>3600000</v>
      </c>
    </row>
    <row r="1809" spans="1:8" ht="14.5">
      <c r="A1809" s="6" t="str">
        <f t="shared" si="21"/>
        <v>Boyolali_SUMUR</v>
      </c>
      <c r="B1809" s="11" t="s">
        <v>1370</v>
      </c>
      <c r="C1809" s="11" t="s">
        <v>1542</v>
      </c>
      <c r="D1809" s="11">
        <v>17.7</v>
      </c>
      <c r="E1809" s="7">
        <f>VLOOKUP(A1809, Sheet2!$A$2:$K$8265, 11)</f>
        <v>111.2928</v>
      </c>
      <c r="F1809" s="7">
        <f t="shared" si="22"/>
        <v>2.2124999999999999</v>
      </c>
      <c r="G1809" s="8">
        <v>200000</v>
      </c>
      <c r="H1809" s="9">
        <f t="shared" si="23"/>
        <v>3600000</v>
      </c>
    </row>
    <row r="1810" spans="1:8" ht="14.5">
      <c r="A1810" s="6" t="str">
        <f t="shared" si="21"/>
        <v>Boyolali_SURUH</v>
      </c>
      <c r="B1810" s="11" t="s">
        <v>1370</v>
      </c>
      <c r="C1810" s="11" t="s">
        <v>1543</v>
      </c>
      <c r="D1810" s="11">
        <v>10.51</v>
      </c>
      <c r="E1810" s="7">
        <f>VLOOKUP(A1810, Sheet2!$A$2:$K$8265, 11)</f>
        <v>111.2928</v>
      </c>
      <c r="F1810" s="7">
        <f t="shared" si="22"/>
        <v>1.31375</v>
      </c>
      <c r="G1810" s="8">
        <v>200000</v>
      </c>
      <c r="H1810" s="9">
        <f t="shared" si="23"/>
        <v>2200000</v>
      </c>
    </row>
    <row r="1811" spans="1:8" ht="14.5">
      <c r="A1811" s="6" t="str">
        <f t="shared" si="21"/>
        <v>Boyolali_SUSUKAN</v>
      </c>
      <c r="B1811" s="11" t="s">
        <v>1370</v>
      </c>
      <c r="C1811" s="11" t="s">
        <v>983</v>
      </c>
      <c r="D1811" s="11">
        <v>10.51</v>
      </c>
      <c r="E1811" s="7">
        <f>VLOOKUP(A1811, Sheet2!$A$2:$K$8265, 11)</f>
        <v>111.2928</v>
      </c>
      <c r="F1811" s="7">
        <f t="shared" si="22"/>
        <v>1.31375</v>
      </c>
      <c r="G1811" s="8">
        <v>200000</v>
      </c>
      <c r="H1811" s="9">
        <f t="shared" si="23"/>
        <v>2200000</v>
      </c>
    </row>
    <row r="1812" spans="1:8" ht="14.5">
      <c r="A1812" s="6" t="str">
        <f t="shared" si="21"/>
        <v>Boyolali_TALAKBROTO</v>
      </c>
      <c r="B1812" s="11" t="s">
        <v>1370</v>
      </c>
      <c r="C1812" s="11" t="s">
        <v>1544</v>
      </c>
      <c r="D1812" s="11">
        <v>17.7</v>
      </c>
      <c r="E1812" s="7">
        <f>VLOOKUP(A1812, Sheet2!$A$2:$K$8265, 11)</f>
        <v>111.2928</v>
      </c>
      <c r="F1812" s="7">
        <f t="shared" si="22"/>
        <v>2.2124999999999999</v>
      </c>
      <c r="G1812" s="8">
        <v>200000</v>
      </c>
      <c r="H1812" s="9">
        <f t="shared" si="23"/>
        <v>3600000</v>
      </c>
    </row>
    <row r="1813" spans="1:8" ht="14.5">
      <c r="A1813" s="6" t="str">
        <f t="shared" si="21"/>
        <v>Boyolali_TALUN</v>
      </c>
      <c r="B1813" s="11" t="s">
        <v>1370</v>
      </c>
      <c r="C1813" s="11" t="s">
        <v>234</v>
      </c>
      <c r="D1813" s="11">
        <v>8.89</v>
      </c>
      <c r="E1813" s="7">
        <f>VLOOKUP(A1813, Sheet2!$A$2:$K$8265, 11)</f>
        <v>111.2928</v>
      </c>
      <c r="F1813" s="7">
        <f t="shared" si="22"/>
        <v>1.1112500000000001</v>
      </c>
      <c r="G1813" s="8">
        <v>200000</v>
      </c>
      <c r="H1813" s="9">
        <f t="shared" si="23"/>
        <v>1800000</v>
      </c>
    </row>
    <row r="1814" spans="1:8" ht="14.5">
      <c r="A1814" s="6" t="str">
        <f t="shared" si="21"/>
        <v>Boyolali_TAMBAK</v>
      </c>
      <c r="B1814" s="11" t="s">
        <v>1370</v>
      </c>
      <c r="C1814" s="11" t="s">
        <v>1545</v>
      </c>
      <c r="D1814" s="11">
        <v>17.7</v>
      </c>
      <c r="E1814" s="7">
        <f>VLOOKUP(A1814, Sheet2!$A$2:$K$8265, 11)</f>
        <v>111.2928</v>
      </c>
      <c r="F1814" s="7">
        <f t="shared" si="22"/>
        <v>2.2124999999999999</v>
      </c>
      <c r="G1814" s="8">
        <v>200000</v>
      </c>
      <c r="H1814" s="9">
        <f t="shared" si="23"/>
        <v>3600000</v>
      </c>
    </row>
    <row r="1815" spans="1:8" ht="14.5">
      <c r="A1815" s="6" t="str">
        <f t="shared" si="21"/>
        <v>Boyolali_TANDUK</v>
      </c>
      <c r="B1815" s="11" t="s">
        <v>1370</v>
      </c>
      <c r="C1815" s="11" t="s">
        <v>1546</v>
      </c>
      <c r="D1815" s="11">
        <v>17.7</v>
      </c>
      <c r="E1815" s="7">
        <f>VLOOKUP(A1815, Sheet2!$A$2:$K$8265, 11)</f>
        <v>111.2928</v>
      </c>
      <c r="F1815" s="7">
        <f t="shared" si="22"/>
        <v>2.2124999999999999</v>
      </c>
      <c r="G1815" s="8">
        <v>200000</v>
      </c>
      <c r="H1815" s="9">
        <f t="shared" si="23"/>
        <v>3600000</v>
      </c>
    </row>
    <row r="1816" spans="1:8" ht="14.5">
      <c r="A1816" s="6" t="str">
        <f t="shared" si="21"/>
        <v>Boyolali_TANGKIL</v>
      </c>
      <c r="B1816" s="11" t="s">
        <v>1370</v>
      </c>
      <c r="C1816" s="11" t="s">
        <v>1547</v>
      </c>
      <c r="D1816" s="11">
        <v>8.89</v>
      </c>
      <c r="E1816" s="7">
        <f>VLOOKUP(A1816, Sheet2!$A$2:$K$8265, 11)</f>
        <v>111.2928</v>
      </c>
      <c r="F1816" s="7">
        <f t="shared" si="22"/>
        <v>1.1112500000000001</v>
      </c>
      <c r="G1816" s="8">
        <v>200000</v>
      </c>
      <c r="H1816" s="9">
        <f t="shared" si="23"/>
        <v>1800000</v>
      </c>
    </row>
    <row r="1817" spans="1:8" ht="14.5">
      <c r="A1817" s="6" t="str">
        <f t="shared" si="21"/>
        <v>Boyolali_TANJUNG</v>
      </c>
      <c r="B1817" s="11" t="s">
        <v>1370</v>
      </c>
      <c r="C1817" s="11" t="s">
        <v>341</v>
      </c>
      <c r="D1817" s="11">
        <v>17.7</v>
      </c>
      <c r="E1817" s="7">
        <f>VLOOKUP(A1817, Sheet2!$A$2:$K$8265, 11)</f>
        <v>111.2928</v>
      </c>
      <c r="F1817" s="7">
        <f t="shared" si="22"/>
        <v>2.2124999999999999</v>
      </c>
      <c r="G1817" s="8">
        <v>200000</v>
      </c>
      <c r="H1817" s="9">
        <f t="shared" si="23"/>
        <v>3600000</v>
      </c>
    </row>
    <row r="1818" spans="1:8" ht="14.5">
      <c r="A1818" s="6" t="str">
        <f t="shared" si="21"/>
        <v>Boyolali_TANJUNGSARI</v>
      </c>
      <c r="B1818" s="11" t="s">
        <v>1370</v>
      </c>
      <c r="C1818" s="11" t="s">
        <v>517</v>
      </c>
      <c r="D1818" s="11">
        <v>17.7</v>
      </c>
      <c r="E1818" s="7">
        <f>VLOOKUP(A1818, Sheet2!$A$2:$K$8265, 11)</f>
        <v>111.2928</v>
      </c>
      <c r="F1818" s="7">
        <f t="shared" si="22"/>
        <v>2.2124999999999999</v>
      </c>
      <c r="G1818" s="8">
        <v>200000</v>
      </c>
      <c r="H1818" s="9">
        <f t="shared" si="23"/>
        <v>3600000</v>
      </c>
    </row>
    <row r="1819" spans="1:8" ht="14.5">
      <c r="A1819" s="6" t="str">
        <f t="shared" si="21"/>
        <v>Boyolali_TARUBATANG</v>
      </c>
      <c r="B1819" s="11" t="s">
        <v>1370</v>
      </c>
      <c r="C1819" s="11" t="s">
        <v>1548</v>
      </c>
      <c r="D1819" s="11">
        <v>17.7</v>
      </c>
      <c r="E1819" s="7">
        <f>VLOOKUP(A1819, Sheet2!$A$2:$K$8265, 11)</f>
        <v>111.2928</v>
      </c>
      <c r="F1819" s="7">
        <f t="shared" si="22"/>
        <v>2.2124999999999999</v>
      </c>
      <c r="G1819" s="8">
        <v>200000</v>
      </c>
      <c r="H1819" s="9">
        <f t="shared" si="23"/>
        <v>3600000</v>
      </c>
    </row>
    <row r="1820" spans="1:8" ht="14.5">
      <c r="A1820" s="6" t="str">
        <f t="shared" si="21"/>
        <v>Boyolali_TAWANG</v>
      </c>
      <c r="B1820" s="11" t="s">
        <v>1370</v>
      </c>
      <c r="C1820" s="11" t="s">
        <v>1549</v>
      </c>
      <c r="D1820" s="11">
        <v>10.51</v>
      </c>
      <c r="E1820" s="7">
        <f>VLOOKUP(A1820, Sheet2!$A$2:$K$8265, 11)</f>
        <v>111.2928</v>
      </c>
      <c r="F1820" s="7">
        <f t="shared" si="22"/>
        <v>1.31375</v>
      </c>
      <c r="G1820" s="8">
        <v>200000</v>
      </c>
      <c r="H1820" s="9">
        <f t="shared" si="23"/>
        <v>2200000</v>
      </c>
    </row>
    <row r="1821" spans="1:8" ht="14.5">
      <c r="A1821" s="6" t="str">
        <f t="shared" si="21"/>
        <v>Boyolali_TAWANGSARI</v>
      </c>
      <c r="B1821" s="11" t="s">
        <v>1370</v>
      </c>
      <c r="C1821" s="11" t="s">
        <v>1149</v>
      </c>
      <c r="D1821" s="11">
        <v>17.7</v>
      </c>
      <c r="E1821" s="7">
        <f>VLOOKUP(A1821, Sheet2!$A$2:$K$8265, 11)</f>
        <v>111.2928</v>
      </c>
      <c r="F1821" s="7">
        <f t="shared" si="22"/>
        <v>2.2124999999999999</v>
      </c>
      <c r="G1821" s="8">
        <v>200000</v>
      </c>
      <c r="H1821" s="9">
        <f t="shared" si="23"/>
        <v>3600000</v>
      </c>
    </row>
    <row r="1822" spans="1:8" ht="14.5">
      <c r="A1822" s="6" t="str">
        <f t="shared" si="21"/>
        <v>Boyolali_TAWENGAN</v>
      </c>
      <c r="B1822" s="11" t="s">
        <v>1370</v>
      </c>
      <c r="C1822" s="11" t="s">
        <v>1550</v>
      </c>
      <c r="D1822" s="11">
        <v>17.7</v>
      </c>
      <c r="E1822" s="7">
        <f>VLOOKUP(A1822, Sheet2!$A$2:$K$8265, 11)</f>
        <v>111.2928</v>
      </c>
      <c r="F1822" s="7">
        <f t="shared" si="22"/>
        <v>2.2124999999999999</v>
      </c>
      <c r="G1822" s="8">
        <v>200000</v>
      </c>
      <c r="H1822" s="9">
        <f t="shared" si="23"/>
        <v>3600000</v>
      </c>
    </row>
    <row r="1823" spans="1:8" ht="14.5">
      <c r="A1823" s="6" t="str">
        <f t="shared" si="21"/>
        <v>Boyolali_TEGALGIRI</v>
      </c>
      <c r="B1823" s="11" t="s">
        <v>1370</v>
      </c>
      <c r="C1823" s="11" t="s">
        <v>1551</v>
      </c>
      <c r="D1823" s="11">
        <v>17.7</v>
      </c>
      <c r="E1823" s="7">
        <f>VLOOKUP(A1823, Sheet2!$A$2:$K$8265, 11)</f>
        <v>111.2928</v>
      </c>
      <c r="F1823" s="7">
        <f t="shared" si="22"/>
        <v>2.2124999999999999</v>
      </c>
      <c r="G1823" s="8">
        <v>200000</v>
      </c>
      <c r="H1823" s="9">
        <f t="shared" si="23"/>
        <v>3600000</v>
      </c>
    </row>
    <row r="1824" spans="1:8" ht="14.5">
      <c r="A1824" s="6" t="str">
        <f t="shared" si="21"/>
        <v>Boyolali_TEGALMULYO</v>
      </c>
      <c r="B1824" s="11" t="s">
        <v>1370</v>
      </c>
      <c r="C1824" s="11" t="s">
        <v>1552</v>
      </c>
      <c r="D1824" s="11">
        <v>8.89</v>
      </c>
      <c r="E1824" s="7">
        <f>VLOOKUP(A1824, Sheet2!$A$2:$K$8265, 11)</f>
        <v>111.2928</v>
      </c>
      <c r="F1824" s="7">
        <f t="shared" si="22"/>
        <v>1.1112500000000001</v>
      </c>
      <c r="G1824" s="8">
        <v>200000</v>
      </c>
      <c r="H1824" s="9">
        <f t="shared" si="23"/>
        <v>1800000</v>
      </c>
    </row>
    <row r="1825" spans="1:8" ht="14.5">
      <c r="A1825" s="6" t="str">
        <f t="shared" si="21"/>
        <v>Boyolali_TEGALREJO</v>
      </c>
      <c r="B1825" s="11" t="s">
        <v>1370</v>
      </c>
      <c r="C1825" s="11" t="s">
        <v>748</v>
      </c>
      <c r="D1825" s="11">
        <v>17.7</v>
      </c>
      <c r="E1825" s="7">
        <f>VLOOKUP(A1825, Sheet2!$A$2:$K$8265, 11)</f>
        <v>111.2928</v>
      </c>
      <c r="F1825" s="7">
        <f t="shared" si="22"/>
        <v>2.2124999999999999</v>
      </c>
      <c r="G1825" s="8">
        <v>200000</v>
      </c>
      <c r="H1825" s="9">
        <f t="shared" si="23"/>
        <v>3600000</v>
      </c>
    </row>
    <row r="1826" spans="1:8" ht="14.5">
      <c r="A1826" s="6" t="str">
        <f t="shared" si="21"/>
        <v>Boyolali_TEGALREJO</v>
      </c>
      <c r="B1826" s="11" t="s">
        <v>1370</v>
      </c>
      <c r="C1826" s="11" t="s">
        <v>748</v>
      </c>
      <c r="D1826" s="11">
        <v>10.51</v>
      </c>
      <c r="E1826" s="7">
        <f>VLOOKUP(A1826, Sheet2!$A$2:$K$8265, 11)</f>
        <v>111.2928</v>
      </c>
      <c r="F1826" s="7">
        <f t="shared" si="22"/>
        <v>1.31375</v>
      </c>
      <c r="G1826" s="8">
        <v>200000</v>
      </c>
      <c r="H1826" s="9">
        <f t="shared" si="23"/>
        <v>2200000</v>
      </c>
    </row>
    <row r="1827" spans="1:8" ht="14.5">
      <c r="A1827" s="6" t="str">
        <f t="shared" si="21"/>
        <v>Boyolali_TEGALSARI</v>
      </c>
      <c r="B1827" s="11" t="s">
        <v>1370</v>
      </c>
      <c r="C1827" s="11" t="s">
        <v>237</v>
      </c>
      <c r="D1827" s="11">
        <v>17.7</v>
      </c>
      <c r="E1827" s="7">
        <f>VLOOKUP(A1827, Sheet2!$A$2:$K$8265, 11)</f>
        <v>111.2928</v>
      </c>
      <c r="F1827" s="7">
        <f t="shared" si="22"/>
        <v>2.2124999999999999</v>
      </c>
      <c r="G1827" s="8">
        <v>200000</v>
      </c>
      <c r="H1827" s="9">
        <f t="shared" si="23"/>
        <v>3600000</v>
      </c>
    </row>
    <row r="1828" spans="1:8" ht="14.5">
      <c r="A1828" s="6" t="str">
        <f t="shared" si="21"/>
        <v>Boyolali_TEGALWATON</v>
      </c>
      <c r="B1828" s="11" t="s">
        <v>1370</v>
      </c>
      <c r="C1828" s="11" t="s">
        <v>1553</v>
      </c>
      <c r="D1828" s="11">
        <v>10.51</v>
      </c>
      <c r="E1828" s="7">
        <f>VLOOKUP(A1828, Sheet2!$A$2:$K$8265, 11)</f>
        <v>111.2928</v>
      </c>
      <c r="F1828" s="7">
        <f t="shared" si="22"/>
        <v>1.31375</v>
      </c>
      <c r="G1828" s="8">
        <v>200000</v>
      </c>
      <c r="H1828" s="9">
        <f t="shared" si="23"/>
        <v>2200000</v>
      </c>
    </row>
    <row r="1829" spans="1:8" ht="14.5">
      <c r="A1829" s="6" t="str">
        <f t="shared" si="21"/>
        <v>Boyolali_TEMON</v>
      </c>
      <c r="B1829" s="11" t="s">
        <v>1370</v>
      </c>
      <c r="C1829" s="11" t="s">
        <v>751</v>
      </c>
      <c r="D1829" s="11">
        <v>17.7</v>
      </c>
      <c r="E1829" s="7">
        <f>VLOOKUP(A1829, Sheet2!$A$2:$K$8265, 11)</f>
        <v>111.2928</v>
      </c>
      <c r="F1829" s="7">
        <f t="shared" si="22"/>
        <v>2.2124999999999999</v>
      </c>
      <c r="G1829" s="8">
        <v>200000</v>
      </c>
      <c r="H1829" s="9">
        <f t="shared" si="23"/>
        <v>3600000</v>
      </c>
    </row>
    <row r="1830" spans="1:8" ht="14.5">
      <c r="A1830" s="6" t="str">
        <f t="shared" si="21"/>
        <v>Boyolali_TEMPURSARI</v>
      </c>
      <c r="B1830" s="11" t="s">
        <v>1370</v>
      </c>
      <c r="C1830" s="11" t="s">
        <v>752</v>
      </c>
      <c r="D1830" s="11">
        <v>17.7</v>
      </c>
      <c r="E1830" s="7">
        <f>VLOOKUP(A1830, Sheet2!$A$2:$K$8265, 11)</f>
        <v>111.2928</v>
      </c>
      <c r="F1830" s="7">
        <f t="shared" si="22"/>
        <v>2.2124999999999999</v>
      </c>
      <c r="G1830" s="8">
        <v>200000</v>
      </c>
      <c r="H1830" s="9">
        <f t="shared" si="23"/>
        <v>3600000</v>
      </c>
    </row>
    <row r="1831" spans="1:8" ht="14.5">
      <c r="A1831" s="6" t="str">
        <f t="shared" si="21"/>
        <v>Boyolali_TEMUIRENG</v>
      </c>
      <c r="B1831" s="11" t="s">
        <v>1370</v>
      </c>
      <c r="C1831" s="11" t="s">
        <v>1554</v>
      </c>
      <c r="D1831" s="11">
        <v>8.89</v>
      </c>
      <c r="E1831" s="7">
        <f>VLOOKUP(A1831, Sheet2!$A$2:$K$8265, 11)</f>
        <v>111.2928</v>
      </c>
      <c r="F1831" s="7">
        <f t="shared" si="22"/>
        <v>1.1112500000000001</v>
      </c>
      <c r="G1831" s="8">
        <v>200000</v>
      </c>
      <c r="H1831" s="9">
        <f t="shared" si="23"/>
        <v>1800000</v>
      </c>
    </row>
    <row r="1832" spans="1:8" ht="14.5">
      <c r="A1832" s="6" t="str">
        <f t="shared" si="21"/>
        <v>Boyolali_TENGARAN</v>
      </c>
      <c r="B1832" s="11" t="s">
        <v>1370</v>
      </c>
      <c r="C1832" s="11" t="s">
        <v>1555</v>
      </c>
      <c r="D1832" s="11">
        <v>10.51</v>
      </c>
      <c r="E1832" s="7">
        <f>VLOOKUP(A1832, Sheet2!$A$2:$K$8265, 11)</f>
        <v>111.2928</v>
      </c>
      <c r="F1832" s="7">
        <f t="shared" si="22"/>
        <v>1.31375</v>
      </c>
      <c r="G1832" s="8">
        <v>200000</v>
      </c>
      <c r="H1832" s="9">
        <f t="shared" si="23"/>
        <v>2200000</v>
      </c>
    </row>
    <row r="1833" spans="1:8" ht="14.5">
      <c r="A1833" s="6" t="str">
        <f t="shared" si="21"/>
        <v>Boyolali_TERAS</v>
      </c>
      <c r="B1833" s="11" t="s">
        <v>1370</v>
      </c>
      <c r="C1833" s="11" t="s">
        <v>1556</v>
      </c>
      <c r="D1833" s="11">
        <v>17.7</v>
      </c>
      <c r="E1833" s="7">
        <f>VLOOKUP(A1833, Sheet2!$A$2:$K$8265, 11)</f>
        <v>111.2928</v>
      </c>
      <c r="F1833" s="7">
        <f t="shared" si="22"/>
        <v>2.2124999999999999</v>
      </c>
      <c r="G1833" s="8">
        <v>200000</v>
      </c>
      <c r="H1833" s="9">
        <f t="shared" si="23"/>
        <v>3600000</v>
      </c>
    </row>
    <row r="1834" spans="1:8" ht="14.5">
      <c r="A1834" s="6" t="str">
        <f t="shared" si="21"/>
        <v>Boyolali_TETER</v>
      </c>
      <c r="B1834" s="11" t="s">
        <v>1370</v>
      </c>
      <c r="C1834" s="11" t="s">
        <v>1557</v>
      </c>
      <c r="D1834" s="11">
        <v>17.7</v>
      </c>
      <c r="E1834" s="7">
        <f>VLOOKUP(A1834, Sheet2!$A$2:$K$8265, 11)</f>
        <v>111.2928</v>
      </c>
      <c r="F1834" s="7">
        <f t="shared" si="22"/>
        <v>2.2124999999999999</v>
      </c>
      <c r="G1834" s="8">
        <v>200000</v>
      </c>
      <c r="H1834" s="9">
        <f t="shared" si="23"/>
        <v>3600000</v>
      </c>
    </row>
    <row r="1835" spans="1:8" ht="14.5">
      <c r="A1835" s="6" t="str">
        <f t="shared" si="21"/>
        <v>Boyolali_TLAWONG</v>
      </c>
      <c r="B1835" s="11" t="s">
        <v>1370</v>
      </c>
      <c r="C1835" s="11" t="s">
        <v>1558</v>
      </c>
      <c r="D1835" s="11">
        <v>17.7</v>
      </c>
      <c r="E1835" s="7">
        <f>VLOOKUP(A1835, Sheet2!$A$2:$K$8265, 11)</f>
        <v>111.2928</v>
      </c>
      <c r="F1835" s="7">
        <f t="shared" si="22"/>
        <v>2.2124999999999999</v>
      </c>
      <c r="G1835" s="8">
        <v>200000</v>
      </c>
      <c r="H1835" s="9">
        <f t="shared" si="23"/>
        <v>3600000</v>
      </c>
    </row>
    <row r="1836" spans="1:8" ht="14.5">
      <c r="A1836" s="6" t="str">
        <f t="shared" si="21"/>
        <v>Boyolali_TLOGOWATU</v>
      </c>
      <c r="B1836" s="11" t="s">
        <v>1370</v>
      </c>
      <c r="C1836" s="11" t="s">
        <v>1559</v>
      </c>
      <c r="D1836" s="11">
        <v>8.89</v>
      </c>
      <c r="E1836" s="7">
        <f>VLOOKUP(A1836, Sheet2!$A$2:$K$8265, 11)</f>
        <v>111.2928</v>
      </c>
      <c r="F1836" s="7">
        <f t="shared" si="22"/>
        <v>1.1112500000000001</v>
      </c>
      <c r="G1836" s="8">
        <v>200000</v>
      </c>
      <c r="H1836" s="9">
        <f t="shared" si="23"/>
        <v>1800000</v>
      </c>
    </row>
    <row r="1837" spans="1:8" ht="14.5">
      <c r="A1837" s="6" t="str">
        <f t="shared" si="21"/>
        <v>Boyolali_TRAYU</v>
      </c>
      <c r="B1837" s="11" t="s">
        <v>1370</v>
      </c>
      <c r="C1837" s="11" t="s">
        <v>1560</v>
      </c>
      <c r="D1837" s="11">
        <v>17.7</v>
      </c>
      <c r="E1837" s="7">
        <f>VLOOKUP(A1837, Sheet2!$A$2:$K$8265, 11)</f>
        <v>111.2928</v>
      </c>
      <c r="F1837" s="7">
        <f t="shared" si="22"/>
        <v>2.2124999999999999</v>
      </c>
      <c r="G1837" s="8">
        <v>200000</v>
      </c>
      <c r="H1837" s="9">
        <f t="shared" si="23"/>
        <v>3600000</v>
      </c>
    </row>
    <row r="1838" spans="1:8" ht="14.5">
      <c r="A1838" s="6" t="str">
        <f t="shared" si="21"/>
        <v>Boyolali_TROSOBO</v>
      </c>
      <c r="B1838" s="11" t="s">
        <v>1370</v>
      </c>
      <c r="C1838" s="11" t="s">
        <v>1561</v>
      </c>
      <c r="D1838" s="11">
        <v>17.7</v>
      </c>
      <c r="E1838" s="7">
        <f>VLOOKUP(A1838, Sheet2!$A$2:$K$8265, 11)</f>
        <v>111.2928</v>
      </c>
      <c r="F1838" s="7">
        <f t="shared" si="22"/>
        <v>2.2124999999999999</v>
      </c>
      <c r="G1838" s="8">
        <v>200000</v>
      </c>
      <c r="H1838" s="9">
        <f t="shared" si="23"/>
        <v>3600000</v>
      </c>
    </row>
    <row r="1839" spans="1:8" ht="14.5">
      <c r="A1839" s="6" t="str">
        <f t="shared" si="21"/>
        <v>Boyolali_TULUNG</v>
      </c>
      <c r="B1839" s="11" t="s">
        <v>1370</v>
      </c>
      <c r="C1839" s="11" t="s">
        <v>1562</v>
      </c>
      <c r="D1839" s="11">
        <v>8.89</v>
      </c>
      <c r="E1839" s="7">
        <f>VLOOKUP(A1839, Sheet2!$A$2:$K$8265, 11)</f>
        <v>111.2928</v>
      </c>
      <c r="F1839" s="7">
        <f t="shared" si="22"/>
        <v>1.1112500000000001</v>
      </c>
      <c r="G1839" s="8">
        <v>200000</v>
      </c>
      <c r="H1839" s="9">
        <f t="shared" si="23"/>
        <v>1800000</v>
      </c>
    </row>
    <row r="1840" spans="1:8" ht="14.5">
      <c r="A1840" s="6" t="str">
        <f t="shared" si="21"/>
        <v>Boyolali_URUTSEWU</v>
      </c>
      <c r="B1840" s="11" t="s">
        <v>1370</v>
      </c>
      <c r="C1840" s="11" t="s">
        <v>1563</v>
      </c>
      <c r="D1840" s="11">
        <v>17.7</v>
      </c>
      <c r="E1840" s="7">
        <f>VLOOKUP(A1840, Sheet2!$A$2:$K$8265, 11)</f>
        <v>111.2928</v>
      </c>
      <c r="F1840" s="7">
        <f t="shared" si="22"/>
        <v>2.2124999999999999</v>
      </c>
      <c r="G1840" s="8">
        <v>200000</v>
      </c>
      <c r="H1840" s="9">
        <f t="shared" si="23"/>
        <v>3600000</v>
      </c>
    </row>
    <row r="1841" spans="1:8" ht="14.5">
      <c r="A1841" s="6" t="str">
        <f t="shared" si="21"/>
        <v>Boyolali_WALEN</v>
      </c>
      <c r="B1841" s="11" t="s">
        <v>1370</v>
      </c>
      <c r="C1841" s="11" t="s">
        <v>1564</v>
      </c>
      <c r="D1841" s="11">
        <v>17.7</v>
      </c>
      <c r="E1841" s="7">
        <f>VLOOKUP(A1841, Sheet2!$A$2:$K$8265, 11)</f>
        <v>111.2928</v>
      </c>
      <c r="F1841" s="7">
        <f t="shared" si="22"/>
        <v>2.2124999999999999</v>
      </c>
      <c r="G1841" s="8">
        <v>200000</v>
      </c>
      <c r="H1841" s="9">
        <f t="shared" si="23"/>
        <v>3600000</v>
      </c>
    </row>
    <row r="1842" spans="1:8" ht="14.5">
      <c r="A1842" s="6" t="str">
        <f t="shared" si="21"/>
        <v>Boyolali_WATES</v>
      </c>
      <c r="B1842" s="11" t="s">
        <v>1370</v>
      </c>
      <c r="C1842" s="11" t="s">
        <v>248</v>
      </c>
      <c r="D1842" s="11">
        <v>17.7</v>
      </c>
      <c r="E1842" s="7">
        <f>VLOOKUP(A1842, Sheet2!$A$2:$K$8265, 11)</f>
        <v>111.2928</v>
      </c>
      <c r="F1842" s="7">
        <f t="shared" si="22"/>
        <v>2.2124999999999999</v>
      </c>
      <c r="G1842" s="8">
        <v>200000</v>
      </c>
      <c r="H1842" s="9">
        <f t="shared" si="23"/>
        <v>3600000</v>
      </c>
    </row>
    <row r="1843" spans="1:8" ht="14.5">
      <c r="A1843" s="6" t="str">
        <f t="shared" si="21"/>
        <v>Boyolali_WINONG</v>
      </c>
      <c r="B1843" s="11" t="s">
        <v>1370</v>
      </c>
      <c r="C1843" s="11" t="s">
        <v>532</v>
      </c>
      <c r="D1843" s="11">
        <v>17.7</v>
      </c>
      <c r="E1843" s="7">
        <f>VLOOKUP(A1843, Sheet2!$A$2:$K$8265, 11)</f>
        <v>111.2928</v>
      </c>
      <c r="F1843" s="7">
        <f t="shared" si="22"/>
        <v>2.2124999999999999</v>
      </c>
      <c r="G1843" s="8">
        <v>200000</v>
      </c>
      <c r="H1843" s="9">
        <f t="shared" si="23"/>
        <v>3600000</v>
      </c>
    </row>
    <row r="1844" spans="1:8" ht="14.5">
      <c r="A1844" s="6" t="str">
        <f t="shared" si="21"/>
        <v>Boyolali_WONODOYO</v>
      </c>
      <c r="B1844" s="11" t="s">
        <v>1370</v>
      </c>
      <c r="C1844" s="11" t="s">
        <v>1565</v>
      </c>
      <c r="D1844" s="11">
        <v>17.7</v>
      </c>
      <c r="E1844" s="7">
        <f>VLOOKUP(A1844, Sheet2!$A$2:$K$8265, 11)</f>
        <v>111.2928</v>
      </c>
      <c r="F1844" s="7">
        <f t="shared" si="22"/>
        <v>2.2124999999999999</v>
      </c>
      <c r="G1844" s="8">
        <v>200000</v>
      </c>
      <c r="H1844" s="9">
        <f t="shared" si="23"/>
        <v>3600000</v>
      </c>
    </row>
    <row r="1845" spans="1:8" ht="14.5">
      <c r="A1845" s="6" t="str">
        <f t="shared" si="21"/>
        <v>Boyolali_WUNUT</v>
      </c>
      <c r="B1845" s="11" t="s">
        <v>1370</v>
      </c>
      <c r="C1845" s="11" t="s">
        <v>1566</v>
      </c>
      <c r="D1845" s="11">
        <v>8.89</v>
      </c>
      <c r="E1845" s="7">
        <f>VLOOKUP(A1845, Sheet2!$A$2:$K$8265, 11)</f>
        <v>111.2928</v>
      </c>
      <c r="F1845" s="7">
        <f t="shared" si="22"/>
        <v>1.1112500000000001</v>
      </c>
      <c r="G1845" s="8">
        <v>200000</v>
      </c>
      <c r="H1845" s="9">
        <f t="shared" si="23"/>
        <v>1800000</v>
      </c>
    </row>
    <row r="1846" spans="1:8" ht="14.5">
      <c r="A1846" s="6" t="str">
        <f t="shared" si="21"/>
        <v>Brebes 1 - Wonosari_BANDUNG</v>
      </c>
      <c r="B1846" s="11" t="s">
        <v>1567</v>
      </c>
      <c r="C1846" s="11" t="s">
        <v>58</v>
      </c>
      <c r="D1846" s="11">
        <v>0.5</v>
      </c>
      <c r="E1846" s="7">
        <f>VLOOKUP(A1846, Sheet2!$A$2:$K$8265, 11)</f>
        <v>111.2928</v>
      </c>
      <c r="F1846" s="7">
        <f t="shared" si="22"/>
        <v>6.25E-2</v>
      </c>
      <c r="G1846" s="8">
        <v>200000</v>
      </c>
      <c r="H1846" s="9">
        <f t="shared" si="23"/>
        <v>200000</v>
      </c>
    </row>
    <row r="1847" spans="1:8" ht="14.5">
      <c r="A1847" s="6" t="str">
        <f t="shared" si="21"/>
        <v>Brebes 1 - Wonosari_BANGSRI</v>
      </c>
      <c r="B1847" s="11" t="s">
        <v>1567</v>
      </c>
      <c r="C1847" s="11" t="s">
        <v>542</v>
      </c>
      <c r="D1847" s="11">
        <v>20.92</v>
      </c>
      <c r="E1847" s="7">
        <f>VLOOKUP(A1847, Sheet2!$A$2:$K$8265, 11)</f>
        <v>111.2928</v>
      </c>
      <c r="F1847" s="7">
        <f t="shared" si="22"/>
        <v>2.6150000000000002</v>
      </c>
      <c r="G1847" s="8">
        <v>200000</v>
      </c>
      <c r="H1847" s="9">
        <f t="shared" si="23"/>
        <v>4200000</v>
      </c>
    </row>
    <row r="1848" spans="1:8" ht="14.5">
      <c r="A1848" s="6" t="str">
        <f t="shared" si="21"/>
        <v>Brebes 1 - Wonosari_BANJARANYAR</v>
      </c>
      <c r="B1848" s="11" t="s">
        <v>1567</v>
      </c>
      <c r="C1848" s="11" t="s">
        <v>1568</v>
      </c>
      <c r="D1848" s="11">
        <v>20.92</v>
      </c>
      <c r="E1848" s="7">
        <f>VLOOKUP(A1848, Sheet2!$A$2:$K$8265, 11)</f>
        <v>111.2928</v>
      </c>
      <c r="F1848" s="7">
        <f t="shared" si="22"/>
        <v>2.6150000000000002</v>
      </c>
      <c r="G1848" s="8">
        <v>200000</v>
      </c>
      <c r="H1848" s="9">
        <f t="shared" si="23"/>
        <v>4200000</v>
      </c>
    </row>
    <row r="1849" spans="1:8" ht="14.5">
      <c r="A1849" s="6" t="str">
        <f t="shared" si="21"/>
        <v>Brebes 1 - Wonosari_BANJARATMA</v>
      </c>
      <c r="B1849" s="11" t="s">
        <v>1567</v>
      </c>
      <c r="C1849" s="11" t="s">
        <v>1569</v>
      </c>
      <c r="D1849" s="11">
        <v>20.92</v>
      </c>
      <c r="E1849" s="7">
        <f>VLOOKUP(A1849, Sheet2!$A$2:$K$8265, 11)</f>
        <v>111.2928</v>
      </c>
      <c r="F1849" s="7">
        <f t="shared" si="22"/>
        <v>2.6150000000000002</v>
      </c>
      <c r="G1849" s="8">
        <v>200000</v>
      </c>
      <c r="H1849" s="9">
        <f t="shared" si="23"/>
        <v>4200000</v>
      </c>
    </row>
    <row r="1850" spans="1:8" ht="14.5">
      <c r="A1850" s="6" t="str">
        <f t="shared" si="21"/>
        <v>Brebes 1 - Wonosari_BERSOLE</v>
      </c>
      <c r="B1850" s="11" t="s">
        <v>1567</v>
      </c>
      <c r="C1850" s="11" t="s">
        <v>1570</v>
      </c>
      <c r="D1850" s="11">
        <v>11.25</v>
      </c>
      <c r="E1850" s="7">
        <f>VLOOKUP(A1850, Sheet2!$A$2:$K$8265, 11)</f>
        <v>111.2928</v>
      </c>
      <c r="F1850" s="7">
        <f t="shared" si="22"/>
        <v>1.40625</v>
      </c>
      <c r="G1850" s="8">
        <v>200000</v>
      </c>
      <c r="H1850" s="9">
        <f t="shared" si="23"/>
        <v>2400000</v>
      </c>
    </row>
    <row r="1851" spans="1:8" ht="14.5">
      <c r="A1851" s="6" t="str">
        <f t="shared" si="21"/>
        <v>Brebes 1 - Wonosari_BLUBUK</v>
      </c>
      <c r="B1851" s="11" t="s">
        <v>1567</v>
      </c>
      <c r="C1851" s="11" t="s">
        <v>266</v>
      </c>
      <c r="D1851" s="11">
        <v>11.25</v>
      </c>
      <c r="E1851" s="7">
        <f>VLOOKUP(A1851, Sheet2!$A$2:$K$8265, 11)</f>
        <v>111.2928</v>
      </c>
      <c r="F1851" s="7">
        <f t="shared" si="22"/>
        <v>1.40625</v>
      </c>
      <c r="G1851" s="8">
        <v>200000</v>
      </c>
      <c r="H1851" s="9">
        <f t="shared" si="23"/>
        <v>2400000</v>
      </c>
    </row>
    <row r="1852" spans="1:8" ht="14.5">
      <c r="A1852" s="6" t="str">
        <f t="shared" si="21"/>
        <v>Brebes 1 - Wonosari_BOJONG</v>
      </c>
      <c r="B1852" s="11" t="s">
        <v>1567</v>
      </c>
      <c r="C1852" s="11" t="s">
        <v>11</v>
      </c>
      <c r="D1852" s="11">
        <v>20.92</v>
      </c>
      <c r="E1852" s="7">
        <f>VLOOKUP(A1852, Sheet2!$A$2:$K$8265, 11)</f>
        <v>111.2928</v>
      </c>
      <c r="F1852" s="7">
        <f t="shared" si="22"/>
        <v>2.6150000000000002</v>
      </c>
      <c r="G1852" s="8">
        <v>200000</v>
      </c>
      <c r="H1852" s="9">
        <f t="shared" si="23"/>
        <v>4200000</v>
      </c>
    </row>
    <row r="1853" spans="1:8" ht="14.5">
      <c r="A1853" s="6" t="str">
        <f t="shared" si="21"/>
        <v>Brebes 1 - Wonosari_BREBES</v>
      </c>
      <c r="B1853" s="11" t="s">
        <v>1567</v>
      </c>
      <c r="C1853" s="11" t="s">
        <v>1571</v>
      </c>
      <c r="D1853" s="11">
        <v>20.92</v>
      </c>
      <c r="E1853" s="7">
        <f>VLOOKUP(A1853, Sheet2!$A$2:$K$8265, 11)</f>
        <v>111.2928</v>
      </c>
      <c r="F1853" s="7">
        <f t="shared" si="22"/>
        <v>2.6150000000000002</v>
      </c>
      <c r="G1853" s="8">
        <v>200000</v>
      </c>
      <c r="H1853" s="9">
        <f t="shared" si="23"/>
        <v>4200000</v>
      </c>
    </row>
    <row r="1854" spans="1:8" ht="14.5">
      <c r="A1854" s="6" t="str">
        <f t="shared" si="21"/>
        <v>Brebes 1 - Wonosari_BUARAN</v>
      </c>
      <c r="B1854" s="11" t="s">
        <v>1567</v>
      </c>
      <c r="C1854" s="11" t="s">
        <v>1572</v>
      </c>
      <c r="D1854" s="11">
        <v>20.92</v>
      </c>
      <c r="E1854" s="7">
        <f>VLOOKUP(A1854, Sheet2!$A$2:$K$8265, 11)</f>
        <v>111.2928</v>
      </c>
      <c r="F1854" s="7">
        <f t="shared" si="22"/>
        <v>2.6150000000000002</v>
      </c>
      <c r="G1854" s="8">
        <v>200000</v>
      </c>
      <c r="H1854" s="9">
        <f t="shared" si="23"/>
        <v>4200000</v>
      </c>
    </row>
    <row r="1855" spans="1:8" ht="14.5">
      <c r="A1855" s="6" t="str">
        <f t="shared" si="21"/>
        <v>Brebes 1 - Wonosari_BULAKAMBA</v>
      </c>
      <c r="B1855" s="11" t="s">
        <v>1567</v>
      </c>
      <c r="C1855" s="11" t="s">
        <v>1573</v>
      </c>
      <c r="D1855" s="11">
        <v>20.92</v>
      </c>
      <c r="E1855" s="7">
        <f>VLOOKUP(A1855, Sheet2!$A$2:$K$8265, 11)</f>
        <v>111.2928</v>
      </c>
      <c r="F1855" s="7">
        <f t="shared" si="22"/>
        <v>2.6150000000000002</v>
      </c>
      <c r="G1855" s="8">
        <v>200000</v>
      </c>
      <c r="H1855" s="9">
        <f t="shared" si="23"/>
        <v>4200000</v>
      </c>
    </row>
    <row r="1856" spans="1:8" ht="14.5">
      <c r="A1856" s="6" t="str">
        <f t="shared" si="21"/>
        <v>Brebes 1 - Wonosari_BULAKPACING</v>
      </c>
      <c r="B1856" s="11" t="s">
        <v>1567</v>
      </c>
      <c r="C1856" s="11" t="s">
        <v>1574</v>
      </c>
      <c r="D1856" s="11">
        <v>11.25</v>
      </c>
      <c r="E1856" s="7">
        <f>VLOOKUP(A1856, Sheet2!$A$2:$K$8265, 11)</f>
        <v>111.2928</v>
      </c>
      <c r="F1856" s="7">
        <f t="shared" si="22"/>
        <v>1.40625</v>
      </c>
      <c r="G1856" s="8">
        <v>200000</v>
      </c>
      <c r="H1856" s="9">
        <f t="shared" si="23"/>
        <v>2400000</v>
      </c>
    </row>
    <row r="1857" spans="1:8" ht="14.5">
      <c r="A1857" s="6" t="str">
        <f t="shared" si="21"/>
        <v>Brebes 1 - Wonosari_BULUSARI</v>
      </c>
      <c r="B1857" s="11" t="s">
        <v>1567</v>
      </c>
      <c r="C1857" s="11" t="s">
        <v>558</v>
      </c>
      <c r="D1857" s="11">
        <v>20.92</v>
      </c>
      <c r="E1857" s="7">
        <f>VLOOKUP(A1857, Sheet2!$A$2:$K$8265, 11)</f>
        <v>111.2928</v>
      </c>
      <c r="F1857" s="7">
        <f t="shared" si="22"/>
        <v>2.6150000000000002</v>
      </c>
      <c r="G1857" s="8">
        <v>200000</v>
      </c>
      <c r="H1857" s="9">
        <f t="shared" si="23"/>
        <v>4200000</v>
      </c>
    </row>
    <row r="1858" spans="1:8" ht="14.5">
      <c r="A1858" s="6" t="str">
        <f t="shared" si="21"/>
        <v>Brebes 1 - Wonosari_CABAWAN</v>
      </c>
      <c r="B1858" s="11" t="s">
        <v>1567</v>
      </c>
      <c r="C1858" s="11" t="s">
        <v>1575</v>
      </c>
      <c r="D1858" s="11">
        <v>0.5</v>
      </c>
      <c r="E1858" s="7">
        <f>VLOOKUP(A1858, Sheet2!$A$2:$K$8265, 11)</f>
        <v>111.2928</v>
      </c>
      <c r="F1858" s="7">
        <f t="shared" si="22"/>
        <v>6.25E-2</v>
      </c>
      <c r="G1858" s="8">
        <v>200000</v>
      </c>
      <c r="H1858" s="9">
        <f t="shared" si="23"/>
        <v>200000</v>
      </c>
    </row>
    <row r="1859" spans="1:8" ht="14.5">
      <c r="A1859" s="6" t="str">
        <f t="shared" si="21"/>
        <v>Brebes 1 - Wonosari_CENANG</v>
      </c>
      <c r="B1859" s="11" t="s">
        <v>1567</v>
      </c>
      <c r="C1859" s="11" t="s">
        <v>1576</v>
      </c>
      <c r="D1859" s="11">
        <v>20.92</v>
      </c>
      <c r="E1859" s="7">
        <f>VLOOKUP(A1859, Sheet2!$A$2:$K$8265, 11)</f>
        <v>111.2928</v>
      </c>
      <c r="F1859" s="7">
        <f t="shared" si="22"/>
        <v>2.6150000000000002</v>
      </c>
      <c r="G1859" s="8">
        <v>200000</v>
      </c>
      <c r="H1859" s="9">
        <f t="shared" si="23"/>
        <v>4200000</v>
      </c>
    </row>
    <row r="1860" spans="1:8" ht="14.5">
      <c r="A1860" s="6" t="str">
        <f t="shared" si="21"/>
        <v>Brebes 1 - Wonosari_DUKUHMAJA</v>
      </c>
      <c r="B1860" s="11" t="s">
        <v>1567</v>
      </c>
      <c r="C1860" s="11" t="s">
        <v>1577</v>
      </c>
      <c r="D1860" s="11">
        <v>20.92</v>
      </c>
      <c r="E1860" s="7">
        <f>VLOOKUP(A1860, Sheet2!$A$2:$K$8265, 11)</f>
        <v>111.2928</v>
      </c>
      <c r="F1860" s="7">
        <f t="shared" si="22"/>
        <v>2.6150000000000002</v>
      </c>
      <c r="G1860" s="8">
        <v>200000</v>
      </c>
      <c r="H1860" s="9">
        <f t="shared" si="23"/>
        <v>4200000</v>
      </c>
    </row>
    <row r="1861" spans="1:8" ht="14.5">
      <c r="A1861" s="6" t="str">
        <f t="shared" si="21"/>
        <v>Brebes 1 - Wonosari_DUKUHTURI</v>
      </c>
      <c r="B1861" s="11" t="s">
        <v>1567</v>
      </c>
      <c r="C1861" s="11" t="s">
        <v>286</v>
      </c>
      <c r="D1861" s="11">
        <v>11.25</v>
      </c>
      <c r="E1861" s="7">
        <f>VLOOKUP(A1861, Sheet2!$A$2:$K$8265, 11)</f>
        <v>111.2928</v>
      </c>
      <c r="F1861" s="7">
        <f t="shared" si="22"/>
        <v>1.40625</v>
      </c>
      <c r="G1861" s="8">
        <v>200000</v>
      </c>
      <c r="H1861" s="9">
        <f t="shared" si="23"/>
        <v>2400000</v>
      </c>
    </row>
    <row r="1862" spans="1:8" ht="14.5">
      <c r="A1862" s="6" t="str">
        <f t="shared" si="21"/>
        <v>Brebes 1 - Wonosari_DUKUHWARU</v>
      </c>
      <c r="B1862" s="11" t="s">
        <v>1567</v>
      </c>
      <c r="C1862" s="11" t="s">
        <v>1578</v>
      </c>
      <c r="D1862" s="11">
        <v>11.25</v>
      </c>
      <c r="E1862" s="7">
        <f>VLOOKUP(A1862, Sheet2!$A$2:$K$8265, 11)</f>
        <v>111.2928</v>
      </c>
      <c r="F1862" s="7">
        <f t="shared" si="22"/>
        <v>1.40625</v>
      </c>
      <c r="G1862" s="8">
        <v>200000</v>
      </c>
      <c r="H1862" s="9">
        <f t="shared" si="23"/>
        <v>2400000</v>
      </c>
    </row>
    <row r="1863" spans="1:8" ht="14.5">
      <c r="A1863" s="6" t="str">
        <f t="shared" si="21"/>
        <v>Brebes 1 - Wonosari_DUKUHWRINGIN</v>
      </c>
      <c r="B1863" s="11" t="s">
        <v>1567</v>
      </c>
      <c r="C1863" s="11" t="s">
        <v>1579</v>
      </c>
      <c r="D1863" s="11">
        <v>20.92</v>
      </c>
      <c r="E1863" s="7">
        <f>VLOOKUP(A1863, Sheet2!$A$2:$K$8265, 11)</f>
        <v>111.2928</v>
      </c>
      <c r="F1863" s="7">
        <f t="shared" si="22"/>
        <v>2.6150000000000002</v>
      </c>
      <c r="G1863" s="8">
        <v>200000</v>
      </c>
      <c r="H1863" s="9">
        <f t="shared" si="23"/>
        <v>4200000</v>
      </c>
    </row>
    <row r="1864" spans="1:8" ht="14.5">
      <c r="A1864" s="6" t="str">
        <f t="shared" si="21"/>
        <v>Brebes 1 - Wonosari_DUMELING</v>
      </c>
      <c r="B1864" s="11" t="s">
        <v>1567</v>
      </c>
      <c r="C1864" s="11" t="s">
        <v>1580</v>
      </c>
      <c r="D1864" s="11">
        <v>20.92</v>
      </c>
      <c r="E1864" s="7">
        <f>VLOOKUP(A1864, Sheet2!$A$2:$K$8265, 11)</f>
        <v>111.2928</v>
      </c>
      <c r="F1864" s="7">
        <f t="shared" si="22"/>
        <v>2.6150000000000002</v>
      </c>
      <c r="G1864" s="8">
        <v>200000</v>
      </c>
      <c r="H1864" s="9">
        <f t="shared" si="23"/>
        <v>4200000</v>
      </c>
    </row>
    <row r="1865" spans="1:8" ht="14.5">
      <c r="A1865" s="6" t="str">
        <f t="shared" si="21"/>
        <v>Brebes 1 - Wonosari_GANDASULI</v>
      </c>
      <c r="B1865" s="11" t="s">
        <v>1567</v>
      </c>
      <c r="C1865" s="11" t="s">
        <v>1581</v>
      </c>
      <c r="D1865" s="11">
        <v>20.92</v>
      </c>
      <c r="E1865" s="7">
        <f>VLOOKUP(A1865, Sheet2!$A$2:$K$8265, 11)</f>
        <v>111.2928</v>
      </c>
      <c r="F1865" s="7">
        <f t="shared" si="22"/>
        <v>2.6150000000000002</v>
      </c>
      <c r="G1865" s="8">
        <v>200000</v>
      </c>
      <c r="H1865" s="9">
        <f t="shared" si="23"/>
        <v>4200000</v>
      </c>
    </row>
    <row r="1866" spans="1:8" ht="14.5">
      <c r="A1866" s="6" t="str">
        <f t="shared" si="21"/>
        <v>Brebes 1 - Wonosari_GLONGGONG</v>
      </c>
      <c r="B1866" s="11" t="s">
        <v>1567</v>
      </c>
      <c r="C1866" s="11" t="s">
        <v>1415</v>
      </c>
      <c r="D1866" s="11">
        <v>20.92</v>
      </c>
      <c r="E1866" s="7">
        <f>VLOOKUP(A1866, Sheet2!$A$2:$K$8265, 11)</f>
        <v>111.2928</v>
      </c>
      <c r="F1866" s="7">
        <f t="shared" si="22"/>
        <v>2.6150000000000002</v>
      </c>
      <c r="G1866" s="8">
        <v>200000</v>
      </c>
      <c r="H1866" s="9">
        <f t="shared" si="23"/>
        <v>4200000</v>
      </c>
    </row>
    <row r="1867" spans="1:8" ht="14.5">
      <c r="A1867" s="6" t="str">
        <f t="shared" si="21"/>
        <v>Brebes 1 - Wonosari_GUMALAR</v>
      </c>
      <c r="B1867" s="11" t="s">
        <v>1567</v>
      </c>
      <c r="C1867" s="11" t="s">
        <v>1582</v>
      </c>
      <c r="D1867" s="11">
        <v>11.25</v>
      </c>
      <c r="E1867" s="7">
        <f>VLOOKUP(A1867, Sheet2!$A$2:$K$8265, 11)</f>
        <v>111.2928</v>
      </c>
      <c r="F1867" s="7">
        <f t="shared" si="22"/>
        <v>1.40625</v>
      </c>
      <c r="G1867" s="8">
        <v>200000</v>
      </c>
      <c r="H1867" s="9">
        <f t="shared" si="23"/>
        <v>2400000</v>
      </c>
    </row>
    <row r="1868" spans="1:8" ht="14.5">
      <c r="A1868" s="6" t="str">
        <f t="shared" si="21"/>
        <v>Brebes 1 - Wonosari_GUMAYUN</v>
      </c>
      <c r="B1868" s="11" t="s">
        <v>1567</v>
      </c>
      <c r="C1868" s="11" t="s">
        <v>1583</v>
      </c>
      <c r="D1868" s="11">
        <v>11.25</v>
      </c>
      <c r="E1868" s="7">
        <f>VLOOKUP(A1868, Sheet2!$A$2:$K$8265, 11)</f>
        <v>111.2928</v>
      </c>
      <c r="F1868" s="7">
        <f t="shared" si="22"/>
        <v>1.40625</v>
      </c>
      <c r="G1868" s="8">
        <v>200000</v>
      </c>
      <c r="H1868" s="9">
        <f t="shared" si="23"/>
        <v>2400000</v>
      </c>
    </row>
    <row r="1869" spans="1:8" ht="14.5">
      <c r="A1869" s="6" t="str">
        <f t="shared" si="21"/>
        <v>Brebes 1 - Wonosari_JAGALEMPENI</v>
      </c>
      <c r="B1869" s="11" t="s">
        <v>1567</v>
      </c>
      <c r="C1869" s="11" t="s">
        <v>1584</v>
      </c>
      <c r="D1869" s="11">
        <v>20.92</v>
      </c>
      <c r="E1869" s="7">
        <f>VLOOKUP(A1869, Sheet2!$A$2:$K$8265, 11)</f>
        <v>111.2928</v>
      </c>
      <c r="F1869" s="7">
        <f t="shared" si="22"/>
        <v>2.6150000000000002</v>
      </c>
      <c r="G1869" s="8">
        <v>200000</v>
      </c>
      <c r="H1869" s="9">
        <f t="shared" si="23"/>
        <v>4200000</v>
      </c>
    </row>
    <row r="1870" spans="1:8" ht="14.5">
      <c r="A1870" s="6" t="str">
        <f t="shared" si="21"/>
        <v>Brebes 1 - Wonosari_JATIBARANG KIDUL</v>
      </c>
      <c r="B1870" s="11" t="s">
        <v>1567</v>
      </c>
      <c r="C1870" s="11" t="s">
        <v>1585</v>
      </c>
      <c r="D1870" s="11">
        <v>20.92</v>
      </c>
      <c r="E1870" s="7">
        <f>VLOOKUP(A1870, Sheet2!$A$2:$K$8265, 11)</f>
        <v>111.2928</v>
      </c>
      <c r="F1870" s="7">
        <f t="shared" si="22"/>
        <v>2.6150000000000002</v>
      </c>
      <c r="G1870" s="8">
        <v>200000</v>
      </c>
      <c r="H1870" s="9">
        <f t="shared" si="23"/>
        <v>4200000</v>
      </c>
    </row>
    <row r="1871" spans="1:8" ht="14.5">
      <c r="A1871" s="6" t="str">
        <f t="shared" si="21"/>
        <v>Brebes 1 - Wonosari_JATIBARANG LOR</v>
      </c>
      <c r="B1871" s="11" t="s">
        <v>1567</v>
      </c>
      <c r="C1871" s="11" t="s">
        <v>1586</v>
      </c>
      <c r="D1871" s="11">
        <v>20.92</v>
      </c>
      <c r="E1871" s="7">
        <f>VLOOKUP(A1871, Sheet2!$A$2:$K$8265, 11)</f>
        <v>111.2928</v>
      </c>
      <c r="F1871" s="7">
        <f t="shared" si="22"/>
        <v>2.6150000000000002</v>
      </c>
      <c r="G1871" s="8">
        <v>200000</v>
      </c>
      <c r="H1871" s="9">
        <f t="shared" si="23"/>
        <v>4200000</v>
      </c>
    </row>
    <row r="1872" spans="1:8" ht="14.5">
      <c r="A1872" s="6" t="str">
        <f t="shared" si="21"/>
        <v>Brebes 1 - Wonosari_KALIALANG</v>
      </c>
      <c r="B1872" s="11" t="s">
        <v>1567</v>
      </c>
      <c r="C1872" s="11" t="s">
        <v>887</v>
      </c>
      <c r="D1872" s="11">
        <v>20.92</v>
      </c>
      <c r="E1872" s="7">
        <f>VLOOKUP(A1872, Sheet2!$A$2:$K$8265, 11)</f>
        <v>111.2928</v>
      </c>
      <c r="F1872" s="7">
        <f t="shared" si="22"/>
        <v>2.6150000000000002</v>
      </c>
      <c r="G1872" s="8">
        <v>200000</v>
      </c>
      <c r="H1872" s="9">
        <f t="shared" si="23"/>
        <v>4200000</v>
      </c>
    </row>
    <row r="1873" spans="1:8" ht="14.5">
      <c r="A1873" s="6" t="str">
        <f t="shared" si="21"/>
        <v>Brebes 1 - Wonosari_KALIGANGSA</v>
      </c>
      <c r="B1873" s="11" t="s">
        <v>1567</v>
      </c>
      <c r="C1873" s="11" t="s">
        <v>1587</v>
      </c>
      <c r="D1873" s="11">
        <v>0.5</v>
      </c>
      <c r="E1873" s="7">
        <f>VLOOKUP(A1873, Sheet2!$A$2:$K$8265, 11)</f>
        <v>111.2928</v>
      </c>
      <c r="F1873" s="7">
        <f t="shared" si="22"/>
        <v>6.25E-2</v>
      </c>
      <c r="G1873" s="8">
        <v>200000</v>
      </c>
      <c r="H1873" s="9">
        <f t="shared" si="23"/>
        <v>200000</v>
      </c>
    </row>
    <row r="1874" spans="1:8" ht="14.5">
      <c r="A1874" s="6" t="str">
        <f t="shared" si="21"/>
        <v>Brebes 1 - Wonosari_KALIGANGSA KULON</v>
      </c>
      <c r="B1874" s="11" t="s">
        <v>1567</v>
      </c>
      <c r="C1874" s="11" t="s">
        <v>1588</v>
      </c>
      <c r="D1874" s="11">
        <v>20.92</v>
      </c>
      <c r="E1874" s="7">
        <f>VLOOKUP(A1874, Sheet2!$A$2:$K$8265, 11)</f>
        <v>111.2928</v>
      </c>
      <c r="F1874" s="7">
        <f t="shared" si="22"/>
        <v>2.6150000000000002</v>
      </c>
      <c r="G1874" s="8">
        <v>200000</v>
      </c>
      <c r="H1874" s="9">
        <f t="shared" si="23"/>
        <v>4200000</v>
      </c>
    </row>
    <row r="1875" spans="1:8" ht="14.5">
      <c r="A1875" s="6" t="str">
        <f t="shared" si="21"/>
        <v>Brebes 1 - Wonosari_KALIGANGSA WETAN</v>
      </c>
      <c r="B1875" s="11" t="s">
        <v>1567</v>
      </c>
      <c r="C1875" s="11" t="s">
        <v>1589</v>
      </c>
      <c r="D1875" s="11">
        <v>20.92</v>
      </c>
      <c r="E1875" s="7">
        <f>VLOOKUP(A1875, Sheet2!$A$2:$K$8265, 11)</f>
        <v>111.2928</v>
      </c>
      <c r="F1875" s="7">
        <f t="shared" si="22"/>
        <v>2.6150000000000002</v>
      </c>
      <c r="G1875" s="8">
        <v>200000</v>
      </c>
      <c r="H1875" s="9">
        <f t="shared" si="23"/>
        <v>4200000</v>
      </c>
    </row>
    <row r="1876" spans="1:8" ht="14.5">
      <c r="A1876" s="6" t="str">
        <f t="shared" si="21"/>
        <v>Brebes 1 - Wonosari_KALIMATI</v>
      </c>
      <c r="B1876" s="11" t="s">
        <v>1567</v>
      </c>
      <c r="C1876" s="11" t="s">
        <v>1590</v>
      </c>
      <c r="D1876" s="11">
        <v>20.92</v>
      </c>
      <c r="E1876" s="7">
        <f>VLOOKUP(A1876, Sheet2!$A$2:$K$8265, 11)</f>
        <v>111.2928</v>
      </c>
      <c r="F1876" s="7">
        <f t="shared" si="22"/>
        <v>2.6150000000000002</v>
      </c>
      <c r="G1876" s="8">
        <v>200000</v>
      </c>
      <c r="H1876" s="9">
        <f t="shared" si="23"/>
        <v>4200000</v>
      </c>
    </row>
    <row r="1877" spans="1:8" ht="14.5">
      <c r="A1877" s="6" t="str">
        <f t="shared" si="21"/>
        <v>Brebes 1 - Wonosari_KALINYAMAT KULON</v>
      </c>
      <c r="B1877" s="11" t="s">
        <v>1567</v>
      </c>
      <c r="C1877" s="11" t="s">
        <v>1591</v>
      </c>
      <c r="D1877" s="11">
        <v>0.5</v>
      </c>
      <c r="E1877" s="7">
        <f>VLOOKUP(A1877, Sheet2!$A$2:$K$8265, 11)</f>
        <v>111.2928</v>
      </c>
      <c r="F1877" s="7">
        <f t="shared" si="22"/>
        <v>6.25E-2</v>
      </c>
      <c r="G1877" s="8">
        <v>200000</v>
      </c>
      <c r="H1877" s="9">
        <f t="shared" si="23"/>
        <v>200000</v>
      </c>
    </row>
    <row r="1878" spans="1:8" ht="14.5">
      <c r="A1878" s="6" t="str">
        <f t="shared" si="21"/>
        <v>Brebes 1 - Wonosari_KALINYAMAT WETAN</v>
      </c>
      <c r="B1878" s="11" t="s">
        <v>1567</v>
      </c>
      <c r="C1878" s="11" t="s">
        <v>1592</v>
      </c>
      <c r="D1878" s="11">
        <v>0.5</v>
      </c>
      <c r="E1878" s="7">
        <f>VLOOKUP(A1878, Sheet2!$A$2:$K$8265, 11)</f>
        <v>111.2928</v>
      </c>
      <c r="F1878" s="7">
        <f t="shared" si="22"/>
        <v>6.25E-2</v>
      </c>
      <c r="G1878" s="8">
        <v>200000</v>
      </c>
      <c r="H1878" s="9">
        <f t="shared" si="23"/>
        <v>200000</v>
      </c>
    </row>
    <row r="1879" spans="1:8" ht="14.5">
      <c r="A1879" s="6" t="str">
        <f t="shared" si="21"/>
        <v>Brebes 1 - Wonosari_KALISOKA</v>
      </c>
      <c r="B1879" s="11" t="s">
        <v>1567</v>
      </c>
      <c r="C1879" s="11" t="s">
        <v>1593</v>
      </c>
      <c r="D1879" s="11">
        <v>11.25</v>
      </c>
      <c r="E1879" s="7">
        <f>VLOOKUP(A1879, Sheet2!$A$2:$K$8265, 11)</f>
        <v>111.2928</v>
      </c>
      <c r="F1879" s="7">
        <f t="shared" si="22"/>
        <v>1.40625</v>
      </c>
      <c r="G1879" s="8">
        <v>200000</v>
      </c>
      <c r="H1879" s="9">
        <f t="shared" si="23"/>
        <v>2400000</v>
      </c>
    </row>
    <row r="1880" spans="1:8" ht="14.5">
      <c r="A1880" s="6" t="str">
        <f t="shared" si="21"/>
        <v>Brebes 1 - Wonosari_KALIWADAS</v>
      </c>
      <c r="B1880" s="11" t="s">
        <v>1567</v>
      </c>
      <c r="C1880" s="11" t="s">
        <v>1594</v>
      </c>
      <c r="D1880" s="11">
        <v>11.25</v>
      </c>
      <c r="E1880" s="7">
        <f>VLOOKUP(A1880, Sheet2!$A$2:$K$8265, 11)</f>
        <v>111.2928</v>
      </c>
      <c r="F1880" s="7">
        <f t="shared" si="22"/>
        <v>1.40625</v>
      </c>
      <c r="G1880" s="8">
        <v>200000</v>
      </c>
      <c r="H1880" s="9">
        <f t="shared" si="23"/>
        <v>2400000</v>
      </c>
    </row>
    <row r="1881" spans="1:8" ht="14.5">
      <c r="A1881" s="6" t="str">
        <f t="shared" si="21"/>
        <v>Brebes 1 - Wonosari_KALIWLINGI</v>
      </c>
      <c r="B1881" s="11" t="s">
        <v>1567</v>
      </c>
      <c r="C1881" s="11" t="s">
        <v>1595</v>
      </c>
      <c r="D1881" s="11">
        <v>20.92</v>
      </c>
      <c r="E1881" s="7">
        <f>VLOOKUP(A1881, Sheet2!$A$2:$K$8265, 11)</f>
        <v>111.2928</v>
      </c>
      <c r="F1881" s="7">
        <f t="shared" si="22"/>
        <v>2.6150000000000002</v>
      </c>
      <c r="G1881" s="8">
        <v>200000</v>
      </c>
      <c r="H1881" s="9">
        <f t="shared" si="23"/>
        <v>4200000</v>
      </c>
    </row>
    <row r="1882" spans="1:8" ht="14.5">
      <c r="A1882" s="6" t="str">
        <f t="shared" si="21"/>
        <v>Brebes 1 - Wonosari_KARANGLO</v>
      </c>
      <c r="B1882" s="11" t="s">
        <v>1567</v>
      </c>
      <c r="C1882" s="11" t="s">
        <v>631</v>
      </c>
      <c r="D1882" s="11">
        <v>20.92</v>
      </c>
      <c r="E1882" s="7">
        <f>VLOOKUP(A1882, Sheet2!$A$2:$K$8265, 11)</f>
        <v>111.2928</v>
      </c>
      <c r="F1882" s="7">
        <f t="shared" si="22"/>
        <v>2.6150000000000002</v>
      </c>
      <c r="G1882" s="8">
        <v>200000</v>
      </c>
      <c r="H1882" s="9">
        <f t="shared" si="23"/>
        <v>4200000</v>
      </c>
    </row>
    <row r="1883" spans="1:8" ht="14.5">
      <c r="A1883" s="6" t="str">
        <f t="shared" si="21"/>
        <v>Brebes 1 - Wonosari_KARANGSEMBUNG</v>
      </c>
      <c r="B1883" s="11" t="s">
        <v>1567</v>
      </c>
      <c r="C1883" s="11" t="s">
        <v>1596</v>
      </c>
      <c r="D1883" s="11">
        <v>20.92</v>
      </c>
      <c r="E1883" s="7">
        <f>VLOOKUP(A1883, Sheet2!$A$2:$K$8265, 11)</f>
        <v>111.2928</v>
      </c>
      <c r="F1883" s="7">
        <f t="shared" si="22"/>
        <v>2.6150000000000002</v>
      </c>
      <c r="G1883" s="8">
        <v>200000</v>
      </c>
      <c r="H1883" s="9">
        <f t="shared" si="23"/>
        <v>4200000</v>
      </c>
    </row>
    <row r="1884" spans="1:8" ht="14.5">
      <c r="A1884" s="6" t="str">
        <f t="shared" si="21"/>
        <v>Brebes 1 - Wonosari_KEBOGADUNG</v>
      </c>
      <c r="B1884" s="11" t="s">
        <v>1567</v>
      </c>
      <c r="C1884" s="11" t="s">
        <v>1597</v>
      </c>
      <c r="D1884" s="11">
        <v>20.92</v>
      </c>
      <c r="E1884" s="7">
        <f>VLOOKUP(A1884, Sheet2!$A$2:$K$8265, 11)</f>
        <v>111.2928</v>
      </c>
      <c r="F1884" s="7">
        <f t="shared" si="22"/>
        <v>2.6150000000000002</v>
      </c>
      <c r="G1884" s="8">
        <v>200000</v>
      </c>
      <c r="H1884" s="9">
        <f t="shared" si="23"/>
        <v>4200000</v>
      </c>
    </row>
    <row r="1885" spans="1:8" ht="14.5">
      <c r="A1885" s="6" t="str">
        <f t="shared" si="21"/>
        <v>Brebes 1 - Wonosari_KEBOLEDAN</v>
      </c>
      <c r="B1885" s="11" t="s">
        <v>1567</v>
      </c>
      <c r="C1885" s="11" t="s">
        <v>1598</v>
      </c>
      <c r="D1885" s="11">
        <v>20.92</v>
      </c>
      <c r="E1885" s="7">
        <f>VLOOKUP(A1885, Sheet2!$A$2:$K$8265, 11)</f>
        <v>111.2928</v>
      </c>
      <c r="F1885" s="7">
        <f t="shared" si="22"/>
        <v>2.6150000000000002</v>
      </c>
      <c r="G1885" s="8">
        <v>200000</v>
      </c>
      <c r="H1885" s="9">
        <f t="shared" si="23"/>
        <v>4200000</v>
      </c>
    </row>
    <row r="1886" spans="1:8" ht="14.5">
      <c r="A1886" s="6" t="str">
        <f t="shared" si="21"/>
        <v>Brebes 1 - Wonosari_KEBONAGUNG</v>
      </c>
      <c r="B1886" s="11" t="s">
        <v>1567</v>
      </c>
      <c r="C1886" s="11" t="s">
        <v>634</v>
      </c>
      <c r="D1886" s="11">
        <v>20.92</v>
      </c>
      <c r="E1886" s="7">
        <f>VLOOKUP(A1886, Sheet2!$A$2:$K$8265, 11)</f>
        <v>111.2928</v>
      </c>
      <c r="F1886" s="7">
        <f t="shared" si="22"/>
        <v>2.6150000000000002</v>
      </c>
      <c r="G1886" s="8">
        <v>200000</v>
      </c>
      <c r="H1886" s="9">
        <f t="shared" si="23"/>
        <v>4200000</v>
      </c>
    </row>
    <row r="1887" spans="1:8" ht="14.5">
      <c r="A1887" s="6" t="str">
        <f t="shared" si="21"/>
        <v>Brebes 1 - Wonosari_KEDUNGSUGIH</v>
      </c>
      <c r="B1887" s="11" t="s">
        <v>1567</v>
      </c>
      <c r="C1887" s="11" t="s">
        <v>1599</v>
      </c>
      <c r="D1887" s="11">
        <v>11.25</v>
      </c>
      <c r="E1887" s="7">
        <f>VLOOKUP(A1887, Sheet2!$A$2:$K$8265, 11)</f>
        <v>111.2928</v>
      </c>
      <c r="F1887" s="7">
        <f t="shared" si="22"/>
        <v>1.40625</v>
      </c>
      <c r="G1887" s="8">
        <v>200000</v>
      </c>
      <c r="H1887" s="9">
        <f t="shared" si="23"/>
        <v>2400000</v>
      </c>
    </row>
    <row r="1888" spans="1:8" ht="14.5">
      <c r="A1888" s="6" t="str">
        <f t="shared" si="21"/>
        <v>Brebes 1 - Wonosari_KEDUNGSUKUN</v>
      </c>
      <c r="B1888" s="11" t="s">
        <v>1567</v>
      </c>
      <c r="C1888" s="11" t="s">
        <v>1600</v>
      </c>
      <c r="D1888" s="11">
        <v>11.25</v>
      </c>
      <c r="E1888" s="7">
        <f>VLOOKUP(A1888, Sheet2!$A$2:$K$8265, 11)</f>
        <v>111.2928</v>
      </c>
      <c r="F1888" s="7">
        <f t="shared" si="22"/>
        <v>1.40625</v>
      </c>
      <c r="G1888" s="8">
        <v>200000</v>
      </c>
      <c r="H1888" s="9">
        <f t="shared" si="23"/>
        <v>2400000</v>
      </c>
    </row>
    <row r="1889" spans="1:8" ht="14.5">
      <c r="A1889" s="6" t="str">
        <f t="shared" si="21"/>
        <v>Brebes 1 - Wonosari_KEDUNGTUKANG</v>
      </c>
      <c r="B1889" s="11" t="s">
        <v>1567</v>
      </c>
      <c r="C1889" s="11" t="s">
        <v>1601</v>
      </c>
      <c r="D1889" s="11">
        <v>20.92</v>
      </c>
      <c r="E1889" s="7">
        <f>VLOOKUP(A1889, Sheet2!$A$2:$K$8265, 11)</f>
        <v>111.2928</v>
      </c>
      <c r="F1889" s="7">
        <f t="shared" si="22"/>
        <v>2.6150000000000002</v>
      </c>
      <c r="G1889" s="8">
        <v>200000</v>
      </c>
      <c r="H1889" s="9">
        <f t="shared" si="23"/>
        <v>4200000</v>
      </c>
    </row>
    <row r="1890" spans="1:8" ht="14.5">
      <c r="A1890" s="6" t="str">
        <f t="shared" si="21"/>
        <v>Brebes 1 - Wonosari_KEDUNGUTER</v>
      </c>
      <c r="B1890" s="11" t="s">
        <v>1567</v>
      </c>
      <c r="C1890" s="11" t="s">
        <v>908</v>
      </c>
      <c r="D1890" s="11">
        <v>20.92</v>
      </c>
      <c r="E1890" s="7">
        <f>VLOOKUP(A1890, Sheet2!$A$2:$K$8265, 11)</f>
        <v>111.2928</v>
      </c>
      <c r="F1890" s="7">
        <f t="shared" si="22"/>
        <v>2.6150000000000002</v>
      </c>
      <c r="G1890" s="8">
        <v>200000</v>
      </c>
      <c r="H1890" s="9">
        <f t="shared" si="23"/>
        <v>4200000</v>
      </c>
    </row>
    <row r="1891" spans="1:8" ht="14.5">
      <c r="A1891" s="6" t="str">
        <f t="shared" si="21"/>
        <v>Brebes 1 - Wonosari_KEMIRIAMBA</v>
      </c>
      <c r="B1891" s="11" t="s">
        <v>1567</v>
      </c>
      <c r="C1891" s="11" t="s">
        <v>1602</v>
      </c>
      <c r="D1891" s="11">
        <v>20.92</v>
      </c>
      <c r="E1891" s="7">
        <f>VLOOKUP(A1891, Sheet2!$A$2:$K$8265, 11)</f>
        <v>111.2928</v>
      </c>
      <c r="F1891" s="7">
        <f t="shared" si="22"/>
        <v>2.6150000000000002</v>
      </c>
      <c r="G1891" s="8">
        <v>200000</v>
      </c>
      <c r="H1891" s="9">
        <f t="shared" si="23"/>
        <v>4200000</v>
      </c>
    </row>
    <row r="1892" spans="1:8" ht="14.5">
      <c r="A1892" s="6" t="str">
        <f t="shared" si="21"/>
        <v>Brebes 1 - Wonosari_KENDAWA</v>
      </c>
      <c r="B1892" s="11" t="s">
        <v>1567</v>
      </c>
      <c r="C1892" s="11" t="s">
        <v>1603</v>
      </c>
      <c r="D1892" s="11">
        <v>20.92</v>
      </c>
      <c r="E1892" s="7">
        <f>VLOOKUP(A1892, Sheet2!$A$2:$K$8265, 11)</f>
        <v>111.2928</v>
      </c>
      <c r="F1892" s="7">
        <f t="shared" si="22"/>
        <v>2.6150000000000002</v>
      </c>
      <c r="G1892" s="8">
        <v>200000</v>
      </c>
      <c r="H1892" s="9">
        <f t="shared" si="23"/>
        <v>4200000</v>
      </c>
    </row>
    <row r="1893" spans="1:8" ht="14.5">
      <c r="A1893" s="6" t="str">
        <f t="shared" si="21"/>
        <v>Brebes 1 - Wonosari_KEPANDEAN</v>
      </c>
      <c r="B1893" s="11" t="s">
        <v>1567</v>
      </c>
      <c r="C1893" s="11" t="s">
        <v>1604</v>
      </c>
      <c r="D1893" s="11">
        <v>11.25</v>
      </c>
      <c r="E1893" s="7">
        <f>VLOOKUP(A1893, Sheet2!$A$2:$K$8265, 11)</f>
        <v>111.2928</v>
      </c>
      <c r="F1893" s="7">
        <f t="shared" si="22"/>
        <v>1.40625</v>
      </c>
      <c r="G1893" s="8">
        <v>200000</v>
      </c>
      <c r="H1893" s="9">
        <f t="shared" si="23"/>
        <v>2400000</v>
      </c>
    </row>
    <row r="1894" spans="1:8" ht="14.5">
      <c r="A1894" s="6" t="str">
        <f t="shared" si="21"/>
        <v>Brebes 1 - Wonosari_KERTABESUKI</v>
      </c>
      <c r="B1894" s="11" t="s">
        <v>1567</v>
      </c>
      <c r="C1894" s="11" t="s">
        <v>1605</v>
      </c>
      <c r="D1894" s="11">
        <v>20.92</v>
      </c>
      <c r="E1894" s="7">
        <f>VLOOKUP(A1894, Sheet2!$A$2:$K$8265, 11)</f>
        <v>111.2928</v>
      </c>
      <c r="F1894" s="7">
        <f t="shared" si="22"/>
        <v>2.6150000000000002</v>
      </c>
      <c r="G1894" s="8">
        <v>200000</v>
      </c>
      <c r="H1894" s="9">
        <f t="shared" si="23"/>
        <v>4200000</v>
      </c>
    </row>
    <row r="1895" spans="1:8" ht="14.5">
      <c r="A1895" s="6" t="str">
        <f t="shared" si="21"/>
        <v>Brebes 1 - Wonosari_KERTASINDUYASA</v>
      </c>
      <c r="B1895" s="11" t="s">
        <v>1567</v>
      </c>
      <c r="C1895" s="11" t="s">
        <v>1606</v>
      </c>
      <c r="D1895" s="11">
        <v>20.92</v>
      </c>
      <c r="E1895" s="7">
        <f>VLOOKUP(A1895, Sheet2!$A$2:$K$8265, 11)</f>
        <v>111.2928</v>
      </c>
      <c r="F1895" s="7">
        <f t="shared" si="22"/>
        <v>2.6150000000000002</v>
      </c>
      <c r="G1895" s="8">
        <v>200000</v>
      </c>
      <c r="H1895" s="9">
        <f t="shared" si="23"/>
        <v>4200000</v>
      </c>
    </row>
    <row r="1896" spans="1:8" ht="14.5">
      <c r="A1896" s="6" t="str">
        <f t="shared" si="21"/>
        <v>Brebes 1 - Wonosari_KETANGGUNGAN</v>
      </c>
      <c r="B1896" s="11" t="s">
        <v>1567</v>
      </c>
      <c r="C1896" s="11" t="s">
        <v>306</v>
      </c>
      <c r="D1896" s="11">
        <v>11.25</v>
      </c>
      <c r="E1896" s="7">
        <f>VLOOKUP(A1896, Sheet2!$A$2:$K$8265, 11)</f>
        <v>111.2928</v>
      </c>
      <c r="F1896" s="7">
        <f t="shared" si="22"/>
        <v>1.40625</v>
      </c>
      <c r="G1896" s="8">
        <v>200000</v>
      </c>
      <c r="H1896" s="9">
        <f t="shared" si="23"/>
        <v>2400000</v>
      </c>
    </row>
    <row r="1897" spans="1:8" ht="14.5">
      <c r="A1897" s="6" t="str">
        <f t="shared" si="21"/>
        <v>Brebes 1 - Wonosari_KETUREN</v>
      </c>
      <c r="B1897" s="11" t="s">
        <v>1567</v>
      </c>
      <c r="C1897" s="11" t="s">
        <v>1607</v>
      </c>
      <c r="D1897" s="11">
        <v>0.5</v>
      </c>
      <c r="E1897" s="7">
        <f>VLOOKUP(A1897, Sheet2!$A$2:$K$8265, 11)</f>
        <v>111.2928</v>
      </c>
      <c r="F1897" s="7">
        <f t="shared" si="22"/>
        <v>6.25E-2</v>
      </c>
      <c r="G1897" s="8">
        <v>200000</v>
      </c>
      <c r="H1897" s="9">
        <f t="shared" si="23"/>
        <v>200000</v>
      </c>
    </row>
    <row r="1898" spans="1:8" ht="14.5">
      <c r="A1898" s="6" t="str">
        <f t="shared" si="21"/>
        <v>Brebes 1 - Wonosari_KLAMPIS</v>
      </c>
      <c r="B1898" s="11" t="s">
        <v>1567</v>
      </c>
      <c r="C1898" s="11" t="s">
        <v>1608</v>
      </c>
      <c r="D1898" s="11">
        <v>20.92</v>
      </c>
      <c r="E1898" s="7">
        <f>VLOOKUP(A1898, Sheet2!$A$2:$K$8265, 11)</f>
        <v>111.2928</v>
      </c>
      <c r="F1898" s="7">
        <f t="shared" si="22"/>
        <v>2.6150000000000002</v>
      </c>
      <c r="G1898" s="8">
        <v>200000</v>
      </c>
      <c r="H1898" s="9">
        <f t="shared" si="23"/>
        <v>4200000</v>
      </c>
    </row>
    <row r="1899" spans="1:8" ht="14.5">
      <c r="A1899" s="6" t="str">
        <f t="shared" si="21"/>
        <v>Brebes 1 - Wonosari_KLAMPOK</v>
      </c>
      <c r="B1899" s="11" t="s">
        <v>1567</v>
      </c>
      <c r="C1899" s="11" t="s">
        <v>808</v>
      </c>
      <c r="D1899" s="11">
        <v>20.92</v>
      </c>
      <c r="E1899" s="7">
        <f>VLOOKUP(A1899, Sheet2!$A$2:$K$8265, 11)</f>
        <v>111.2928</v>
      </c>
      <c r="F1899" s="7">
        <f t="shared" si="22"/>
        <v>2.6150000000000002</v>
      </c>
      <c r="G1899" s="8">
        <v>200000</v>
      </c>
      <c r="H1899" s="9">
        <f t="shared" si="23"/>
        <v>4200000</v>
      </c>
    </row>
    <row r="1900" spans="1:8" ht="14.5">
      <c r="A1900" s="6" t="str">
        <f t="shared" si="21"/>
        <v>Brebes 1 - Wonosari_KLIKIRAN</v>
      </c>
      <c r="B1900" s="11" t="s">
        <v>1567</v>
      </c>
      <c r="C1900" s="11" t="s">
        <v>1609</v>
      </c>
      <c r="D1900" s="11">
        <v>20.92</v>
      </c>
      <c r="E1900" s="7">
        <f>VLOOKUP(A1900, Sheet2!$A$2:$K$8265, 11)</f>
        <v>111.2928</v>
      </c>
      <c r="F1900" s="7">
        <f t="shared" si="22"/>
        <v>2.6150000000000002</v>
      </c>
      <c r="G1900" s="8">
        <v>200000</v>
      </c>
      <c r="H1900" s="9">
        <f t="shared" si="23"/>
        <v>4200000</v>
      </c>
    </row>
    <row r="1901" spans="1:8" ht="14.5">
      <c r="A1901" s="6" t="str">
        <f t="shared" si="21"/>
        <v>Brebes 1 - Wonosari_KRAMAT</v>
      </c>
      <c r="B1901" s="11" t="s">
        <v>1567</v>
      </c>
      <c r="C1901" s="11" t="s">
        <v>811</v>
      </c>
      <c r="D1901" s="11">
        <v>20.92</v>
      </c>
      <c r="E1901" s="7">
        <f>VLOOKUP(A1901, Sheet2!$A$2:$K$8265, 11)</f>
        <v>111.2928</v>
      </c>
      <c r="F1901" s="7">
        <f t="shared" si="22"/>
        <v>2.6150000000000002</v>
      </c>
      <c r="G1901" s="8">
        <v>200000</v>
      </c>
      <c r="H1901" s="9">
        <f t="shared" si="23"/>
        <v>4200000</v>
      </c>
    </row>
    <row r="1902" spans="1:8" ht="14.5">
      <c r="A1902" s="6" t="str">
        <f t="shared" si="21"/>
        <v>Brebes 1 - Wonosari_KRANDON</v>
      </c>
      <c r="B1902" s="11" t="s">
        <v>1567</v>
      </c>
      <c r="C1902" s="11" t="s">
        <v>1610</v>
      </c>
      <c r="D1902" s="11">
        <v>0.5</v>
      </c>
      <c r="E1902" s="7">
        <f>VLOOKUP(A1902, Sheet2!$A$2:$K$8265, 11)</f>
        <v>111.2928</v>
      </c>
      <c r="F1902" s="7">
        <f t="shared" si="22"/>
        <v>6.25E-2</v>
      </c>
      <c r="G1902" s="8">
        <v>200000</v>
      </c>
      <c r="H1902" s="9">
        <f t="shared" si="23"/>
        <v>200000</v>
      </c>
    </row>
    <row r="1903" spans="1:8" ht="14.5">
      <c r="A1903" s="6" t="str">
        <f t="shared" si="21"/>
        <v>Brebes 1 - Wonosari_KRASAK</v>
      </c>
      <c r="B1903" s="11" t="s">
        <v>1567</v>
      </c>
      <c r="C1903" s="11" t="s">
        <v>1469</v>
      </c>
      <c r="D1903" s="11">
        <v>20.92</v>
      </c>
      <c r="E1903" s="7">
        <f>VLOOKUP(A1903, Sheet2!$A$2:$K$8265, 11)</f>
        <v>111.2928</v>
      </c>
      <c r="F1903" s="7">
        <f t="shared" si="22"/>
        <v>2.6150000000000002</v>
      </c>
      <c r="G1903" s="8">
        <v>200000</v>
      </c>
      <c r="H1903" s="9">
        <f t="shared" si="23"/>
        <v>4200000</v>
      </c>
    </row>
    <row r="1904" spans="1:8" ht="14.5">
      <c r="A1904" s="6" t="str">
        <f t="shared" si="21"/>
        <v>Brebes 1 - Wonosari_KUPU</v>
      </c>
      <c r="B1904" s="11" t="s">
        <v>1567</v>
      </c>
      <c r="C1904" s="11" t="s">
        <v>1611</v>
      </c>
      <c r="D1904" s="11">
        <v>11.25</v>
      </c>
      <c r="E1904" s="7">
        <f>VLOOKUP(A1904, Sheet2!$A$2:$K$8265, 11)</f>
        <v>111.2928</v>
      </c>
      <c r="F1904" s="7">
        <f t="shared" si="22"/>
        <v>1.40625</v>
      </c>
      <c r="G1904" s="8">
        <v>200000</v>
      </c>
      <c r="H1904" s="9">
        <f t="shared" si="23"/>
        <v>2400000</v>
      </c>
    </row>
    <row r="1905" spans="1:8" ht="14.5">
      <c r="A1905" s="6" t="str">
        <f t="shared" si="21"/>
        <v>Brebes 1 - Wonosari_KUPU</v>
      </c>
      <c r="B1905" s="11" t="s">
        <v>1567</v>
      </c>
      <c r="C1905" s="11" t="s">
        <v>1611</v>
      </c>
      <c r="D1905" s="11">
        <v>20.92</v>
      </c>
      <c r="E1905" s="7">
        <f>VLOOKUP(A1905, Sheet2!$A$2:$K$8265, 11)</f>
        <v>111.2928</v>
      </c>
      <c r="F1905" s="7">
        <f t="shared" si="22"/>
        <v>2.6150000000000002</v>
      </c>
      <c r="G1905" s="8">
        <v>200000</v>
      </c>
      <c r="H1905" s="9">
        <f t="shared" si="23"/>
        <v>4200000</v>
      </c>
    </row>
    <row r="1906" spans="1:8" ht="14.5">
      <c r="A1906" s="6" t="str">
        <f t="shared" si="21"/>
        <v>Brebes 1 - Wonosari_LEMBARAWA</v>
      </c>
      <c r="B1906" s="11" t="s">
        <v>1567</v>
      </c>
      <c r="C1906" s="11" t="s">
        <v>1612</v>
      </c>
      <c r="D1906" s="11">
        <v>20.92</v>
      </c>
      <c r="E1906" s="7">
        <f>VLOOKUP(A1906, Sheet2!$A$2:$K$8265, 11)</f>
        <v>111.2928</v>
      </c>
      <c r="F1906" s="7">
        <f t="shared" si="22"/>
        <v>2.6150000000000002</v>
      </c>
      <c r="G1906" s="8">
        <v>200000</v>
      </c>
      <c r="H1906" s="9">
        <f t="shared" si="23"/>
        <v>4200000</v>
      </c>
    </row>
    <row r="1907" spans="1:8" ht="14.5">
      <c r="A1907" s="6" t="str">
        <f t="shared" si="21"/>
        <v>Brebes 1 - Wonosari_LENGKONG</v>
      </c>
      <c r="B1907" s="11" t="s">
        <v>1567</v>
      </c>
      <c r="C1907" s="11" t="s">
        <v>1085</v>
      </c>
      <c r="D1907" s="11">
        <v>20.92</v>
      </c>
      <c r="E1907" s="7">
        <f>VLOOKUP(A1907, Sheet2!$A$2:$K$8265, 11)</f>
        <v>111.2928</v>
      </c>
      <c r="F1907" s="7">
        <f t="shared" si="22"/>
        <v>2.6150000000000002</v>
      </c>
      <c r="G1907" s="8">
        <v>200000</v>
      </c>
      <c r="H1907" s="9">
        <f t="shared" si="23"/>
        <v>4200000</v>
      </c>
    </row>
    <row r="1908" spans="1:8" ht="14.5">
      <c r="A1908" s="6" t="str">
        <f t="shared" si="21"/>
        <v>Brebes 1 - Wonosari_LIMBANGAN KULON</v>
      </c>
      <c r="B1908" s="11" t="s">
        <v>1567</v>
      </c>
      <c r="C1908" s="11" t="s">
        <v>1613</v>
      </c>
      <c r="D1908" s="11">
        <v>20.92</v>
      </c>
      <c r="E1908" s="7">
        <f>VLOOKUP(A1908, Sheet2!$A$2:$K$8265, 11)</f>
        <v>111.2928</v>
      </c>
      <c r="F1908" s="7">
        <f t="shared" si="22"/>
        <v>2.6150000000000002</v>
      </c>
      <c r="G1908" s="8">
        <v>200000</v>
      </c>
      <c r="H1908" s="9">
        <f t="shared" si="23"/>
        <v>4200000</v>
      </c>
    </row>
    <row r="1909" spans="1:8" ht="14.5">
      <c r="A1909" s="6" t="str">
        <f t="shared" si="21"/>
        <v>Brebes 1 - Wonosari_LIMBANGAN WETAN</v>
      </c>
      <c r="B1909" s="11" t="s">
        <v>1567</v>
      </c>
      <c r="C1909" s="11" t="s">
        <v>1614</v>
      </c>
      <c r="D1909" s="11">
        <v>20.92</v>
      </c>
      <c r="E1909" s="7">
        <f>VLOOKUP(A1909, Sheet2!$A$2:$K$8265, 11)</f>
        <v>111.2928</v>
      </c>
      <c r="F1909" s="7">
        <f t="shared" si="22"/>
        <v>2.6150000000000002</v>
      </c>
      <c r="G1909" s="8">
        <v>200000</v>
      </c>
      <c r="H1909" s="9">
        <f t="shared" si="23"/>
        <v>4200000</v>
      </c>
    </row>
    <row r="1910" spans="1:8" ht="14.5">
      <c r="A1910" s="6" t="str">
        <f t="shared" si="21"/>
        <v>Brebes 1 - Wonosari_LUMINGSER</v>
      </c>
      <c r="B1910" s="11" t="s">
        <v>1567</v>
      </c>
      <c r="C1910" s="11" t="s">
        <v>1615</v>
      </c>
      <c r="D1910" s="11">
        <v>11.25</v>
      </c>
      <c r="E1910" s="7">
        <f>VLOOKUP(A1910, Sheet2!$A$2:$K$8265, 11)</f>
        <v>111.2928</v>
      </c>
      <c r="F1910" s="7">
        <f t="shared" si="22"/>
        <v>1.40625</v>
      </c>
      <c r="G1910" s="8">
        <v>200000</v>
      </c>
      <c r="H1910" s="9">
        <f t="shared" si="23"/>
        <v>2400000</v>
      </c>
    </row>
    <row r="1911" spans="1:8" ht="14.5">
      <c r="A1911" s="6" t="str">
        <f t="shared" si="21"/>
        <v>Brebes 1 - Wonosari_LUWUNGRAGI</v>
      </c>
      <c r="B1911" s="11" t="s">
        <v>1567</v>
      </c>
      <c r="C1911" s="11" t="s">
        <v>1616</v>
      </c>
      <c r="D1911" s="11">
        <v>20.92</v>
      </c>
      <c r="E1911" s="7">
        <f>VLOOKUP(A1911, Sheet2!$A$2:$K$8265, 11)</f>
        <v>111.2928</v>
      </c>
      <c r="F1911" s="7">
        <f t="shared" si="22"/>
        <v>2.6150000000000002</v>
      </c>
      <c r="G1911" s="8">
        <v>200000</v>
      </c>
      <c r="H1911" s="9">
        <f t="shared" si="23"/>
        <v>4200000</v>
      </c>
    </row>
    <row r="1912" spans="1:8" ht="14.5">
      <c r="A1912" s="6" t="str">
        <f t="shared" si="21"/>
        <v>Brebes 1 - Wonosari_MARGADANA</v>
      </c>
      <c r="B1912" s="11" t="s">
        <v>1567</v>
      </c>
      <c r="C1912" s="11" t="s">
        <v>1617</v>
      </c>
      <c r="D1912" s="11">
        <v>0.5</v>
      </c>
      <c r="E1912" s="7">
        <f>VLOOKUP(A1912, Sheet2!$A$2:$K$8265, 11)</f>
        <v>111.2928</v>
      </c>
      <c r="F1912" s="7">
        <f t="shared" si="22"/>
        <v>6.25E-2</v>
      </c>
      <c r="G1912" s="8">
        <v>200000</v>
      </c>
      <c r="H1912" s="9">
        <f t="shared" si="23"/>
        <v>200000</v>
      </c>
    </row>
    <row r="1913" spans="1:8" ht="14.5">
      <c r="A1913" s="6" t="str">
        <f t="shared" si="21"/>
        <v>Brebes 1 - Wonosari_MUARAREJA</v>
      </c>
      <c r="B1913" s="11" t="s">
        <v>1567</v>
      </c>
      <c r="C1913" s="11" t="s">
        <v>1618</v>
      </c>
      <c r="D1913" s="11">
        <v>0.5</v>
      </c>
      <c r="E1913" s="7">
        <f>VLOOKUP(A1913, Sheet2!$A$2:$K$8265, 11)</f>
        <v>111.2928</v>
      </c>
      <c r="F1913" s="7">
        <f t="shared" si="22"/>
        <v>6.25E-2</v>
      </c>
      <c r="G1913" s="8">
        <v>200000</v>
      </c>
      <c r="H1913" s="9">
        <f t="shared" si="23"/>
        <v>200000</v>
      </c>
    </row>
    <row r="1914" spans="1:8" ht="14.5">
      <c r="A1914" s="6" t="str">
        <f t="shared" si="21"/>
        <v>Brebes 1 - Wonosari_PADASUGIH</v>
      </c>
      <c r="B1914" s="11" t="s">
        <v>1567</v>
      </c>
      <c r="C1914" s="11" t="s">
        <v>1619</v>
      </c>
      <c r="D1914" s="11">
        <v>20.92</v>
      </c>
      <c r="E1914" s="7">
        <f>VLOOKUP(A1914, Sheet2!$A$2:$K$8265, 11)</f>
        <v>111.2928</v>
      </c>
      <c r="F1914" s="7">
        <f t="shared" si="22"/>
        <v>2.6150000000000002</v>
      </c>
      <c r="G1914" s="8">
        <v>200000</v>
      </c>
      <c r="H1914" s="9">
        <f t="shared" si="23"/>
        <v>4200000</v>
      </c>
    </row>
    <row r="1915" spans="1:8" ht="14.5">
      <c r="A1915" s="6" t="str">
        <f t="shared" si="21"/>
        <v>Brebes 1 - Wonosari_PAGEJUGAN</v>
      </c>
      <c r="B1915" s="11" t="s">
        <v>1567</v>
      </c>
      <c r="C1915" s="11" t="s">
        <v>1620</v>
      </c>
      <c r="D1915" s="11">
        <v>20.92</v>
      </c>
      <c r="E1915" s="7">
        <f>VLOOKUP(A1915, Sheet2!$A$2:$K$8265, 11)</f>
        <v>111.2928</v>
      </c>
      <c r="F1915" s="7">
        <f t="shared" si="22"/>
        <v>2.6150000000000002</v>
      </c>
      <c r="G1915" s="8">
        <v>200000</v>
      </c>
      <c r="H1915" s="9">
        <f t="shared" si="23"/>
        <v>4200000</v>
      </c>
    </row>
    <row r="1916" spans="1:8" ht="14.5">
      <c r="A1916" s="6" t="str">
        <f t="shared" si="21"/>
        <v>Brebes 1 - Wonosari_PAGIYANTEN</v>
      </c>
      <c r="B1916" s="11" t="s">
        <v>1567</v>
      </c>
      <c r="C1916" s="11" t="s">
        <v>1621</v>
      </c>
      <c r="D1916" s="11">
        <v>11.25</v>
      </c>
      <c r="E1916" s="7">
        <f>VLOOKUP(A1916, Sheet2!$A$2:$K$8265, 11)</f>
        <v>111.2928</v>
      </c>
      <c r="F1916" s="7">
        <f t="shared" si="22"/>
        <v>1.40625</v>
      </c>
      <c r="G1916" s="8">
        <v>200000</v>
      </c>
      <c r="H1916" s="9">
        <f t="shared" si="23"/>
        <v>2400000</v>
      </c>
    </row>
    <row r="1917" spans="1:8" ht="14.5">
      <c r="A1917" s="6" t="str">
        <f t="shared" si="21"/>
        <v>Brebes 1 - Wonosari_PAKIJANGAN</v>
      </c>
      <c r="B1917" s="11" t="s">
        <v>1567</v>
      </c>
      <c r="C1917" s="11" t="s">
        <v>1622</v>
      </c>
      <c r="D1917" s="11">
        <v>20.92</v>
      </c>
      <c r="E1917" s="7">
        <f>VLOOKUP(A1917, Sheet2!$A$2:$K$8265, 11)</f>
        <v>111.2928</v>
      </c>
      <c r="F1917" s="7">
        <f t="shared" si="22"/>
        <v>2.6150000000000002</v>
      </c>
      <c r="G1917" s="8">
        <v>200000</v>
      </c>
      <c r="H1917" s="9">
        <f t="shared" si="23"/>
        <v>4200000</v>
      </c>
    </row>
    <row r="1918" spans="1:8" ht="14.5">
      <c r="A1918" s="6" t="str">
        <f t="shared" si="21"/>
        <v>Brebes 1 - Wonosari_PAMENGGER</v>
      </c>
      <c r="B1918" s="11" t="s">
        <v>1567</v>
      </c>
      <c r="C1918" s="11" t="s">
        <v>1623</v>
      </c>
      <c r="D1918" s="11">
        <v>20.92</v>
      </c>
      <c r="E1918" s="7">
        <f>VLOOKUP(A1918, Sheet2!$A$2:$K$8265, 11)</f>
        <v>111.2928</v>
      </c>
      <c r="F1918" s="7">
        <f t="shared" si="22"/>
        <v>2.6150000000000002</v>
      </c>
      <c r="G1918" s="8">
        <v>200000</v>
      </c>
      <c r="H1918" s="9">
        <f t="shared" si="23"/>
        <v>4200000</v>
      </c>
    </row>
    <row r="1919" spans="1:8" ht="14.5">
      <c r="A1919" s="6" t="str">
        <f t="shared" si="21"/>
        <v>Brebes 1 - Wonosari_PEBATAN</v>
      </c>
      <c r="B1919" s="11" t="s">
        <v>1567</v>
      </c>
      <c r="C1919" s="11" t="s">
        <v>1624</v>
      </c>
      <c r="D1919" s="11">
        <v>20.92</v>
      </c>
      <c r="E1919" s="7">
        <f>VLOOKUP(A1919, Sheet2!$A$2:$K$8265, 11)</f>
        <v>111.2928</v>
      </c>
      <c r="F1919" s="7">
        <f t="shared" si="22"/>
        <v>2.6150000000000002</v>
      </c>
      <c r="G1919" s="8">
        <v>200000</v>
      </c>
      <c r="H1919" s="9">
        <f t="shared" si="23"/>
        <v>4200000</v>
      </c>
    </row>
    <row r="1920" spans="1:8" ht="14.5">
      <c r="A1920" s="6" t="str">
        <f t="shared" si="21"/>
        <v>Brebes 1 - Wonosari_PECANGAKAN</v>
      </c>
      <c r="B1920" s="11" t="s">
        <v>1567</v>
      </c>
      <c r="C1920" s="11" t="s">
        <v>1625</v>
      </c>
      <c r="D1920" s="11">
        <v>11.25</v>
      </c>
      <c r="E1920" s="7">
        <f>VLOOKUP(A1920, Sheet2!$A$2:$K$8265, 11)</f>
        <v>111.2928</v>
      </c>
      <c r="F1920" s="7">
        <f t="shared" si="22"/>
        <v>1.40625</v>
      </c>
      <c r="G1920" s="8">
        <v>200000</v>
      </c>
      <c r="H1920" s="9">
        <f t="shared" si="23"/>
        <v>2400000</v>
      </c>
    </row>
    <row r="1921" spans="1:8" ht="14.5">
      <c r="A1921" s="6" t="str">
        <f t="shared" si="21"/>
        <v>Brebes 1 - Wonosari_PEDESLOHOR</v>
      </c>
      <c r="B1921" s="11" t="s">
        <v>1567</v>
      </c>
      <c r="C1921" s="11" t="s">
        <v>1626</v>
      </c>
      <c r="D1921" s="11">
        <v>11.25</v>
      </c>
      <c r="E1921" s="7">
        <f>VLOOKUP(A1921, Sheet2!$A$2:$K$8265, 11)</f>
        <v>111.2928</v>
      </c>
      <c r="F1921" s="7">
        <f t="shared" si="22"/>
        <v>1.40625</v>
      </c>
      <c r="G1921" s="8">
        <v>200000</v>
      </c>
      <c r="H1921" s="9">
        <f t="shared" si="23"/>
        <v>2400000</v>
      </c>
    </row>
    <row r="1922" spans="1:8" ht="14.5">
      <c r="A1922" s="6" t="str">
        <f t="shared" si="21"/>
        <v>Brebes 1 - Wonosari_PEDESLOHOR</v>
      </c>
      <c r="B1922" s="11" t="s">
        <v>1567</v>
      </c>
      <c r="C1922" s="11" t="s">
        <v>1626</v>
      </c>
      <c r="D1922" s="11">
        <v>20.92</v>
      </c>
      <c r="E1922" s="7">
        <f>VLOOKUP(A1922, Sheet2!$A$2:$K$8265, 11)</f>
        <v>111.2928</v>
      </c>
      <c r="F1922" s="7">
        <f t="shared" si="22"/>
        <v>2.6150000000000002</v>
      </c>
      <c r="G1922" s="8">
        <v>200000</v>
      </c>
      <c r="H1922" s="9">
        <f t="shared" si="23"/>
        <v>4200000</v>
      </c>
    </row>
    <row r="1923" spans="1:8" ht="14.5">
      <c r="A1923" s="6" t="str">
        <f t="shared" si="21"/>
        <v>Brebes 1 - Wonosari_PEMARON</v>
      </c>
      <c r="B1923" s="11" t="s">
        <v>1567</v>
      </c>
      <c r="C1923" s="11" t="s">
        <v>1627</v>
      </c>
      <c r="D1923" s="11">
        <v>20.92</v>
      </c>
      <c r="E1923" s="7">
        <f>VLOOKUP(A1923, Sheet2!$A$2:$K$8265, 11)</f>
        <v>111.2928</v>
      </c>
      <c r="F1923" s="7">
        <f t="shared" si="22"/>
        <v>2.6150000000000002</v>
      </c>
      <c r="G1923" s="8">
        <v>200000</v>
      </c>
      <c r="H1923" s="9">
        <f t="shared" si="23"/>
        <v>4200000</v>
      </c>
    </row>
    <row r="1924" spans="1:8" ht="14.5">
      <c r="A1924" s="6" t="str">
        <f t="shared" si="21"/>
        <v>Brebes 1 - Wonosari_PENARUKAN</v>
      </c>
      <c r="B1924" s="11" t="s">
        <v>1567</v>
      </c>
      <c r="C1924" s="11" t="s">
        <v>1628</v>
      </c>
      <c r="D1924" s="11">
        <v>11.25</v>
      </c>
      <c r="E1924" s="7">
        <f>VLOOKUP(A1924, Sheet2!$A$2:$K$8265, 11)</f>
        <v>111.2928</v>
      </c>
      <c r="F1924" s="7">
        <f t="shared" si="22"/>
        <v>1.40625</v>
      </c>
      <c r="G1924" s="8">
        <v>200000</v>
      </c>
      <c r="H1924" s="9">
        <f t="shared" si="23"/>
        <v>2400000</v>
      </c>
    </row>
    <row r="1925" spans="1:8" ht="14.5">
      <c r="A1925" s="6" t="str">
        <f t="shared" si="21"/>
        <v>Brebes 1 - Wonosari_PENGARASAN</v>
      </c>
      <c r="B1925" s="11" t="s">
        <v>1567</v>
      </c>
      <c r="C1925" s="11" t="s">
        <v>1629</v>
      </c>
      <c r="D1925" s="11">
        <v>11.25</v>
      </c>
      <c r="E1925" s="7">
        <f>VLOOKUP(A1925, Sheet2!$A$2:$K$8265, 11)</f>
        <v>111.2928</v>
      </c>
      <c r="F1925" s="7">
        <f t="shared" si="22"/>
        <v>1.40625</v>
      </c>
      <c r="G1925" s="8">
        <v>200000</v>
      </c>
      <c r="H1925" s="9">
        <f t="shared" si="23"/>
        <v>2400000</v>
      </c>
    </row>
    <row r="1926" spans="1:8" ht="14.5">
      <c r="A1926" s="6" t="str">
        <f t="shared" si="21"/>
        <v>Brebes 1 - Wonosari_PESANTUNAN</v>
      </c>
      <c r="B1926" s="11" t="s">
        <v>1567</v>
      </c>
      <c r="C1926" s="11" t="s">
        <v>1630</v>
      </c>
      <c r="D1926" s="11">
        <v>20.92</v>
      </c>
      <c r="E1926" s="7">
        <f>VLOOKUP(A1926, Sheet2!$A$2:$K$8265, 11)</f>
        <v>111.2928</v>
      </c>
      <c r="F1926" s="7">
        <f t="shared" si="22"/>
        <v>2.6150000000000002</v>
      </c>
      <c r="G1926" s="8">
        <v>200000</v>
      </c>
      <c r="H1926" s="9">
        <f t="shared" si="23"/>
        <v>4200000</v>
      </c>
    </row>
    <row r="1927" spans="1:8" ht="14.5">
      <c r="A1927" s="6" t="str">
        <f t="shared" si="21"/>
        <v>Brebes 1 - Wonosari_PESAREAN</v>
      </c>
      <c r="B1927" s="11" t="s">
        <v>1567</v>
      </c>
      <c r="C1927" s="11" t="s">
        <v>1631</v>
      </c>
      <c r="D1927" s="11">
        <v>11.25</v>
      </c>
      <c r="E1927" s="7">
        <f>VLOOKUP(A1927, Sheet2!$A$2:$K$8265, 11)</f>
        <v>111.2928</v>
      </c>
      <c r="F1927" s="7">
        <f t="shared" si="22"/>
        <v>1.40625</v>
      </c>
      <c r="G1927" s="8">
        <v>200000</v>
      </c>
      <c r="H1927" s="9">
        <f t="shared" si="23"/>
        <v>2400000</v>
      </c>
    </row>
    <row r="1928" spans="1:8" ht="14.5">
      <c r="A1928" s="6" t="str">
        <f t="shared" si="21"/>
        <v>Brebes 1 - Wonosari_PESURUNGAN KIDUL</v>
      </c>
      <c r="B1928" s="11" t="s">
        <v>1567</v>
      </c>
      <c r="C1928" s="11" t="s">
        <v>1632</v>
      </c>
      <c r="D1928" s="11">
        <v>0.5</v>
      </c>
      <c r="E1928" s="7">
        <f>VLOOKUP(A1928, Sheet2!$A$2:$K$8265, 11)</f>
        <v>111.2928</v>
      </c>
      <c r="F1928" s="7">
        <f t="shared" si="22"/>
        <v>6.25E-2</v>
      </c>
      <c r="G1928" s="8">
        <v>200000</v>
      </c>
      <c r="H1928" s="9">
        <f t="shared" si="23"/>
        <v>200000</v>
      </c>
    </row>
    <row r="1929" spans="1:8" ht="14.5">
      <c r="A1929" s="6" t="str">
        <f t="shared" si="21"/>
        <v>Brebes 1 - Wonosari_PESURUNGAN LOR</v>
      </c>
      <c r="B1929" s="11" t="s">
        <v>1567</v>
      </c>
      <c r="C1929" s="11" t="s">
        <v>1633</v>
      </c>
      <c r="D1929" s="11">
        <v>0.5</v>
      </c>
      <c r="E1929" s="7">
        <f>VLOOKUP(A1929, Sheet2!$A$2:$K$8265, 11)</f>
        <v>111.2928</v>
      </c>
      <c r="F1929" s="7">
        <f t="shared" si="22"/>
        <v>6.25E-2</v>
      </c>
      <c r="G1929" s="8">
        <v>200000</v>
      </c>
      <c r="H1929" s="9">
        <f t="shared" si="23"/>
        <v>200000</v>
      </c>
    </row>
    <row r="1930" spans="1:8" ht="14.5">
      <c r="A1930" s="6" t="str">
        <f t="shared" si="21"/>
        <v>Brebes 1 - Wonosari_PETUNJUNGAN</v>
      </c>
      <c r="B1930" s="11" t="s">
        <v>1567</v>
      </c>
      <c r="C1930" s="11" t="s">
        <v>1634</v>
      </c>
      <c r="D1930" s="11">
        <v>20.92</v>
      </c>
      <c r="E1930" s="7">
        <f>VLOOKUP(A1930, Sheet2!$A$2:$K$8265, 11)</f>
        <v>111.2928</v>
      </c>
      <c r="F1930" s="7">
        <f t="shared" si="22"/>
        <v>2.6150000000000002</v>
      </c>
      <c r="G1930" s="8">
        <v>200000</v>
      </c>
      <c r="H1930" s="9">
        <f t="shared" si="23"/>
        <v>4200000</v>
      </c>
    </row>
    <row r="1931" spans="1:8" ht="14.5">
      <c r="A1931" s="6" t="str">
        <f t="shared" si="21"/>
        <v>Brebes 1 - Wonosari_PULOGADING</v>
      </c>
      <c r="B1931" s="11" t="s">
        <v>1567</v>
      </c>
      <c r="C1931" s="11" t="s">
        <v>1635</v>
      </c>
      <c r="D1931" s="11">
        <v>20.92</v>
      </c>
      <c r="E1931" s="7">
        <f>VLOOKUP(A1931, Sheet2!$A$2:$K$8265, 11)</f>
        <v>111.2928</v>
      </c>
      <c r="F1931" s="7">
        <f t="shared" si="22"/>
        <v>2.6150000000000002</v>
      </c>
      <c r="G1931" s="8">
        <v>200000</v>
      </c>
      <c r="H1931" s="9">
        <f t="shared" si="23"/>
        <v>4200000</v>
      </c>
    </row>
    <row r="1932" spans="1:8" ht="14.5">
      <c r="A1932" s="6" t="str">
        <f t="shared" si="21"/>
        <v>Brebes 1 - Wonosari_PULOSARI</v>
      </c>
      <c r="B1932" s="11" t="s">
        <v>1567</v>
      </c>
      <c r="C1932" s="11" t="s">
        <v>1636</v>
      </c>
      <c r="D1932" s="11">
        <v>20.92</v>
      </c>
      <c r="E1932" s="7">
        <f>VLOOKUP(A1932, Sheet2!$A$2:$K$8265, 11)</f>
        <v>111.2928</v>
      </c>
      <c r="F1932" s="7">
        <f t="shared" si="22"/>
        <v>2.6150000000000002</v>
      </c>
      <c r="G1932" s="8">
        <v>200000</v>
      </c>
      <c r="H1932" s="9">
        <f t="shared" si="23"/>
        <v>4200000</v>
      </c>
    </row>
    <row r="1933" spans="1:8" ht="14.5">
      <c r="A1933" s="6" t="str">
        <f t="shared" si="21"/>
        <v>Brebes 1 - Wonosari_RANCAWULUH</v>
      </c>
      <c r="B1933" s="11" t="s">
        <v>1567</v>
      </c>
      <c r="C1933" s="11" t="s">
        <v>1637</v>
      </c>
      <c r="D1933" s="11">
        <v>20.92</v>
      </c>
      <c r="E1933" s="7">
        <f>VLOOKUP(A1933, Sheet2!$A$2:$K$8265, 11)</f>
        <v>111.2928</v>
      </c>
      <c r="F1933" s="7">
        <f t="shared" si="22"/>
        <v>2.6150000000000002</v>
      </c>
      <c r="G1933" s="8">
        <v>200000</v>
      </c>
      <c r="H1933" s="9">
        <f t="shared" si="23"/>
        <v>4200000</v>
      </c>
    </row>
    <row r="1934" spans="1:8" ht="14.5">
      <c r="A1934" s="6" t="str">
        <f t="shared" si="21"/>
        <v>Brebes 1 - Wonosari_RANDUSANGA KULON</v>
      </c>
      <c r="B1934" s="11" t="s">
        <v>1567</v>
      </c>
      <c r="C1934" s="11" t="s">
        <v>1638</v>
      </c>
      <c r="D1934" s="11">
        <v>20.92</v>
      </c>
      <c r="E1934" s="7">
        <f>VLOOKUP(A1934, Sheet2!$A$2:$K$8265, 11)</f>
        <v>111.2928</v>
      </c>
      <c r="F1934" s="7">
        <f t="shared" si="22"/>
        <v>2.6150000000000002</v>
      </c>
      <c r="G1934" s="8">
        <v>200000</v>
      </c>
      <c r="H1934" s="9">
        <f t="shared" si="23"/>
        <v>4200000</v>
      </c>
    </row>
    <row r="1935" spans="1:8" ht="14.5">
      <c r="A1935" s="6" t="str">
        <f t="shared" si="21"/>
        <v>Brebes 1 - Wonosari_RANDUSANGA WETAN</v>
      </c>
      <c r="B1935" s="11" t="s">
        <v>1567</v>
      </c>
      <c r="C1935" s="11" t="s">
        <v>1639</v>
      </c>
      <c r="D1935" s="11">
        <v>20.92</v>
      </c>
      <c r="E1935" s="7">
        <f>VLOOKUP(A1935, Sheet2!$A$2:$K$8265, 11)</f>
        <v>111.2928</v>
      </c>
      <c r="F1935" s="7">
        <f t="shared" si="22"/>
        <v>2.6150000000000002</v>
      </c>
      <c r="G1935" s="8">
        <v>200000</v>
      </c>
      <c r="H1935" s="9">
        <f t="shared" si="23"/>
        <v>4200000</v>
      </c>
    </row>
    <row r="1936" spans="1:8" ht="14.5">
      <c r="A1936" s="6" t="str">
        <f t="shared" si="21"/>
        <v>Brebes 1 - Wonosari_RENGASBANDUNG</v>
      </c>
      <c r="B1936" s="11" t="s">
        <v>1567</v>
      </c>
      <c r="C1936" s="11" t="s">
        <v>1640</v>
      </c>
      <c r="D1936" s="11">
        <v>20.92</v>
      </c>
      <c r="E1936" s="7">
        <f>VLOOKUP(A1936, Sheet2!$A$2:$K$8265, 11)</f>
        <v>111.2928</v>
      </c>
      <c r="F1936" s="7">
        <f t="shared" si="22"/>
        <v>2.6150000000000002</v>
      </c>
      <c r="G1936" s="8">
        <v>200000</v>
      </c>
      <c r="H1936" s="9">
        <f t="shared" si="23"/>
        <v>4200000</v>
      </c>
    </row>
    <row r="1937" spans="1:8" ht="14.5">
      <c r="A1937" s="6" t="str">
        <f t="shared" si="21"/>
        <v>Brebes 1 - Wonosari_RENGASPENDAWA</v>
      </c>
      <c r="B1937" s="11" t="s">
        <v>1567</v>
      </c>
      <c r="C1937" s="11" t="s">
        <v>1641</v>
      </c>
      <c r="D1937" s="11">
        <v>20.92</v>
      </c>
      <c r="E1937" s="7">
        <f>VLOOKUP(A1937, Sheet2!$A$2:$K$8265, 11)</f>
        <v>111.2928</v>
      </c>
      <c r="F1937" s="7">
        <f t="shared" si="22"/>
        <v>2.6150000000000002</v>
      </c>
      <c r="G1937" s="8">
        <v>200000</v>
      </c>
      <c r="H1937" s="9">
        <f t="shared" si="23"/>
        <v>4200000</v>
      </c>
    </row>
    <row r="1938" spans="1:8" ht="14.5">
      <c r="A1938" s="6" t="str">
        <f t="shared" si="21"/>
        <v>Brebes 1 - Wonosari_SAWOJAJAR</v>
      </c>
      <c r="B1938" s="11" t="s">
        <v>1567</v>
      </c>
      <c r="C1938" s="11" t="s">
        <v>1642</v>
      </c>
      <c r="D1938" s="11">
        <v>20.92</v>
      </c>
      <c r="E1938" s="7">
        <f>VLOOKUP(A1938, Sheet2!$A$2:$K$8265, 11)</f>
        <v>111.2928</v>
      </c>
      <c r="F1938" s="7">
        <f t="shared" si="22"/>
        <v>2.6150000000000002</v>
      </c>
      <c r="G1938" s="8">
        <v>200000</v>
      </c>
      <c r="H1938" s="9">
        <f t="shared" si="23"/>
        <v>4200000</v>
      </c>
    </row>
    <row r="1939" spans="1:8" ht="14.5">
      <c r="A1939" s="6" t="str">
        <f t="shared" si="21"/>
        <v>Brebes 1 - Wonosari_SELAPURA</v>
      </c>
      <c r="B1939" s="11" t="s">
        <v>1567</v>
      </c>
      <c r="C1939" s="11" t="s">
        <v>1643</v>
      </c>
      <c r="D1939" s="11">
        <v>11.25</v>
      </c>
      <c r="E1939" s="7">
        <f>VLOOKUP(A1939, Sheet2!$A$2:$K$8265, 11)</f>
        <v>111.2928</v>
      </c>
      <c r="F1939" s="7">
        <f t="shared" si="22"/>
        <v>1.40625</v>
      </c>
      <c r="G1939" s="8">
        <v>200000</v>
      </c>
      <c r="H1939" s="9">
        <f t="shared" si="23"/>
        <v>2400000</v>
      </c>
    </row>
    <row r="1940" spans="1:8" ht="14.5">
      <c r="A1940" s="6" t="str">
        <f t="shared" si="21"/>
        <v>Brebes 1 - Wonosari_SIANDONG</v>
      </c>
      <c r="B1940" s="11" t="s">
        <v>1567</v>
      </c>
      <c r="C1940" s="11" t="s">
        <v>1644</v>
      </c>
      <c r="D1940" s="11">
        <v>20.92</v>
      </c>
      <c r="E1940" s="7">
        <f>VLOOKUP(A1940, Sheet2!$A$2:$K$8265, 11)</f>
        <v>111.2928</v>
      </c>
      <c r="F1940" s="7">
        <f t="shared" si="22"/>
        <v>2.6150000000000002</v>
      </c>
      <c r="G1940" s="8">
        <v>200000</v>
      </c>
      <c r="H1940" s="9">
        <f t="shared" si="23"/>
        <v>4200000</v>
      </c>
    </row>
    <row r="1941" spans="1:8" ht="14.5">
      <c r="A1941" s="6" t="str">
        <f t="shared" si="21"/>
        <v>Brebes 1 - Wonosari_SIASEM</v>
      </c>
      <c r="B1941" s="11" t="s">
        <v>1567</v>
      </c>
      <c r="C1941" s="11" t="s">
        <v>1645</v>
      </c>
      <c r="D1941" s="11">
        <v>20.92</v>
      </c>
      <c r="E1941" s="7">
        <f>VLOOKUP(A1941, Sheet2!$A$2:$K$8265, 11)</f>
        <v>111.2928</v>
      </c>
      <c r="F1941" s="7">
        <f t="shared" si="22"/>
        <v>2.6150000000000002</v>
      </c>
      <c r="G1941" s="8">
        <v>200000</v>
      </c>
      <c r="H1941" s="9">
        <f t="shared" si="23"/>
        <v>4200000</v>
      </c>
    </row>
    <row r="1942" spans="1:8" ht="14.5">
      <c r="A1942" s="6" t="str">
        <f t="shared" si="21"/>
        <v>Brebes 1 - Wonosari_SIDAKATON</v>
      </c>
      <c r="B1942" s="11" t="s">
        <v>1567</v>
      </c>
      <c r="C1942" s="11" t="s">
        <v>336</v>
      </c>
      <c r="D1942" s="11">
        <v>11.25</v>
      </c>
      <c r="E1942" s="7">
        <f>VLOOKUP(A1942, Sheet2!$A$2:$K$8265, 11)</f>
        <v>111.2928</v>
      </c>
      <c r="F1942" s="7">
        <f t="shared" si="22"/>
        <v>1.40625</v>
      </c>
      <c r="G1942" s="8">
        <v>200000</v>
      </c>
      <c r="H1942" s="9">
        <f t="shared" si="23"/>
        <v>2400000</v>
      </c>
    </row>
    <row r="1943" spans="1:8" ht="14.5">
      <c r="A1943" s="6" t="str">
        <f t="shared" si="21"/>
        <v>Brebes 1 - Wonosari_SIDAMULYA</v>
      </c>
      <c r="B1943" s="11" t="s">
        <v>1567</v>
      </c>
      <c r="C1943" s="11" t="s">
        <v>1646</v>
      </c>
      <c r="D1943" s="11">
        <v>20.92</v>
      </c>
      <c r="E1943" s="7">
        <f>VLOOKUP(A1943, Sheet2!$A$2:$K$8265, 11)</f>
        <v>111.2928</v>
      </c>
      <c r="F1943" s="7">
        <f t="shared" si="22"/>
        <v>2.6150000000000002</v>
      </c>
      <c r="G1943" s="8">
        <v>200000</v>
      </c>
      <c r="H1943" s="9">
        <f t="shared" si="23"/>
        <v>4200000</v>
      </c>
    </row>
    <row r="1944" spans="1:8" ht="14.5">
      <c r="A1944" s="6" t="str">
        <f t="shared" si="21"/>
        <v>Brebes 1 - Wonosari_SIDAPURNA</v>
      </c>
      <c r="B1944" s="11" t="s">
        <v>1567</v>
      </c>
      <c r="C1944" s="11" t="s">
        <v>1647</v>
      </c>
      <c r="D1944" s="11">
        <v>11.25</v>
      </c>
      <c r="E1944" s="7">
        <f>VLOOKUP(A1944, Sheet2!$A$2:$K$8265, 11)</f>
        <v>111.2928</v>
      </c>
      <c r="F1944" s="7">
        <f t="shared" si="22"/>
        <v>1.40625</v>
      </c>
      <c r="G1944" s="8">
        <v>200000</v>
      </c>
      <c r="H1944" s="9">
        <f t="shared" si="23"/>
        <v>2400000</v>
      </c>
    </row>
    <row r="1945" spans="1:8" ht="14.5">
      <c r="A1945" s="6" t="str">
        <f t="shared" si="21"/>
        <v>Brebes 1 - Wonosari_SIGAMBIR</v>
      </c>
      <c r="B1945" s="11" t="s">
        <v>1567</v>
      </c>
      <c r="C1945" s="11" t="s">
        <v>1648</v>
      </c>
      <c r="D1945" s="11">
        <v>20.92</v>
      </c>
      <c r="E1945" s="7">
        <f>VLOOKUP(A1945, Sheet2!$A$2:$K$8265, 11)</f>
        <v>111.2928</v>
      </c>
      <c r="F1945" s="7">
        <f t="shared" si="22"/>
        <v>2.6150000000000002</v>
      </c>
      <c r="G1945" s="8">
        <v>200000</v>
      </c>
      <c r="H1945" s="9">
        <f t="shared" si="23"/>
        <v>4200000</v>
      </c>
    </row>
    <row r="1946" spans="1:8" ht="14.5">
      <c r="A1946" s="6" t="str">
        <f t="shared" si="21"/>
        <v>Brebes 1 - Wonosari_SIGENTONG</v>
      </c>
      <c r="B1946" s="11" t="s">
        <v>1567</v>
      </c>
      <c r="C1946" s="11" t="s">
        <v>1649</v>
      </c>
      <c r="D1946" s="11">
        <v>20.92</v>
      </c>
      <c r="E1946" s="7">
        <f>VLOOKUP(A1946, Sheet2!$A$2:$K$8265, 11)</f>
        <v>111.2928</v>
      </c>
      <c r="F1946" s="7">
        <f t="shared" si="22"/>
        <v>2.6150000000000002</v>
      </c>
      <c r="G1946" s="8">
        <v>200000</v>
      </c>
      <c r="H1946" s="9">
        <f t="shared" si="23"/>
        <v>4200000</v>
      </c>
    </row>
    <row r="1947" spans="1:8" ht="14.5">
      <c r="A1947" s="6" t="str">
        <f t="shared" si="21"/>
        <v>Brebes 1 - Wonosari_SISALAM</v>
      </c>
      <c r="B1947" s="11" t="s">
        <v>1567</v>
      </c>
      <c r="C1947" s="11" t="s">
        <v>1650</v>
      </c>
      <c r="D1947" s="11">
        <v>20.92</v>
      </c>
      <c r="E1947" s="7">
        <f>VLOOKUP(A1947, Sheet2!$A$2:$K$8265, 11)</f>
        <v>111.2928</v>
      </c>
      <c r="F1947" s="7">
        <f t="shared" si="22"/>
        <v>2.6150000000000002</v>
      </c>
      <c r="G1947" s="8">
        <v>200000</v>
      </c>
      <c r="H1947" s="9">
        <f t="shared" si="23"/>
        <v>4200000</v>
      </c>
    </row>
    <row r="1948" spans="1:8" ht="14.5">
      <c r="A1948" s="6" t="str">
        <f t="shared" si="21"/>
        <v>Brebes 1 - Wonosari_SITANGGAL</v>
      </c>
      <c r="B1948" s="11" t="s">
        <v>1567</v>
      </c>
      <c r="C1948" s="11" t="s">
        <v>1651</v>
      </c>
      <c r="D1948" s="11">
        <v>20.92</v>
      </c>
      <c r="E1948" s="7">
        <f>VLOOKUP(A1948, Sheet2!$A$2:$K$8265, 11)</f>
        <v>111.2928</v>
      </c>
      <c r="F1948" s="7">
        <f t="shared" si="22"/>
        <v>2.6150000000000002</v>
      </c>
      <c r="G1948" s="8">
        <v>200000</v>
      </c>
      <c r="H1948" s="9">
        <f t="shared" si="23"/>
        <v>4200000</v>
      </c>
    </row>
    <row r="1949" spans="1:8" ht="14.5">
      <c r="A1949" s="6" t="str">
        <f t="shared" si="21"/>
        <v>Brebes 1 - Wonosari_SIWULUH</v>
      </c>
      <c r="B1949" s="11" t="s">
        <v>1567</v>
      </c>
      <c r="C1949" s="11" t="s">
        <v>1652</v>
      </c>
      <c r="D1949" s="11">
        <v>20.92</v>
      </c>
      <c r="E1949" s="7">
        <f>VLOOKUP(A1949, Sheet2!$A$2:$K$8265, 11)</f>
        <v>111.2928</v>
      </c>
      <c r="F1949" s="7">
        <f t="shared" si="22"/>
        <v>2.6150000000000002</v>
      </c>
      <c r="G1949" s="8">
        <v>200000</v>
      </c>
      <c r="H1949" s="9">
        <f t="shared" si="23"/>
        <v>4200000</v>
      </c>
    </row>
    <row r="1950" spans="1:8" ht="14.5">
      <c r="A1950" s="6" t="str">
        <f t="shared" si="21"/>
        <v>Brebes 1 - Wonosari_SIWUNGKUK</v>
      </c>
      <c r="B1950" s="11" t="s">
        <v>1567</v>
      </c>
      <c r="C1950" s="11" t="s">
        <v>1653</v>
      </c>
      <c r="D1950" s="11">
        <v>20.92</v>
      </c>
      <c r="E1950" s="7">
        <f>VLOOKUP(A1950, Sheet2!$A$2:$K$8265, 11)</f>
        <v>111.2928</v>
      </c>
      <c r="F1950" s="7">
        <f t="shared" si="22"/>
        <v>2.6150000000000002</v>
      </c>
      <c r="G1950" s="8">
        <v>200000</v>
      </c>
      <c r="H1950" s="9">
        <f t="shared" si="23"/>
        <v>4200000</v>
      </c>
    </row>
    <row r="1951" spans="1:8" ht="14.5">
      <c r="A1951" s="6" t="str">
        <f t="shared" si="21"/>
        <v>Brebes 1 - Wonosari_SLARANGLOR</v>
      </c>
      <c r="B1951" s="11" t="s">
        <v>1567</v>
      </c>
      <c r="C1951" s="11" t="s">
        <v>1654</v>
      </c>
      <c r="D1951" s="11">
        <v>11.25</v>
      </c>
      <c r="E1951" s="7">
        <f>VLOOKUP(A1951, Sheet2!$A$2:$K$8265, 11)</f>
        <v>111.2928</v>
      </c>
      <c r="F1951" s="7">
        <f t="shared" si="22"/>
        <v>1.40625</v>
      </c>
      <c r="G1951" s="8">
        <v>200000</v>
      </c>
      <c r="H1951" s="9">
        <f t="shared" si="23"/>
        <v>2400000</v>
      </c>
    </row>
    <row r="1952" spans="1:8" ht="14.5">
      <c r="A1952" s="6" t="str">
        <f t="shared" si="21"/>
        <v>Brebes 1 - Wonosari_SUMURPANGGANG</v>
      </c>
      <c r="B1952" s="11" t="s">
        <v>1567</v>
      </c>
      <c r="C1952" s="11" t="s">
        <v>1655</v>
      </c>
      <c r="D1952" s="11">
        <v>0.5</v>
      </c>
      <c r="E1952" s="7">
        <f>VLOOKUP(A1952, Sheet2!$A$2:$K$8265, 11)</f>
        <v>111.2928</v>
      </c>
      <c r="F1952" s="7">
        <f t="shared" si="22"/>
        <v>6.25E-2</v>
      </c>
      <c r="G1952" s="8">
        <v>200000</v>
      </c>
      <c r="H1952" s="9">
        <f t="shared" si="23"/>
        <v>200000</v>
      </c>
    </row>
    <row r="1953" spans="1:8" ht="14.5">
      <c r="A1953" s="6" t="str">
        <f t="shared" si="21"/>
        <v>Brebes 1 - Wonosari_SUROKIDUL</v>
      </c>
      <c r="B1953" s="11" t="s">
        <v>1567</v>
      </c>
      <c r="C1953" s="11" t="s">
        <v>1656</v>
      </c>
      <c r="D1953" s="11">
        <v>11.25</v>
      </c>
      <c r="E1953" s="7">
        <f>VLOOKUP(A1953, Sheet2!$A$2:$K$8265, 11)</f>
        <v>111.2928</v>
      </c>
      <c r="F1953" s="7">
        <f t="shared" si="22"/>
        <v>1.40625</v>
      </c>
      <c r="G1953" s="8">
        <v>200000</v>
      </c>
      <c r="H1953" s="9">
        <f t="shared" si="23"/>
        <v>2400000</v>
      </c>
    </row>
    <row r="1954" spans="1:8" ht="14.5">
      <c r="A1954" s="6" t="str">
        <f t="shared" si="21"/>
        <v>Brebes 1 - Wonosari_TANJUNGSARI</v>
      </c>
      <c r="B1954" s="11" t="s">
        <v>1567</v>
      </c>
      <c r="C1954" s="11" t="s">
        <v>517</v>
      </c>
      <c r="D1954" s="11">
        <v>20.92</v>
      </c>
      <c r="E1954" s="7">
        <f>VLOOKUP(A1954, Sheet2!$A$2:$K$8265, 11)</f>
        <v>111.2928</v>
      </c>
      <c r="F1954" s="7">
        <f t="shared" si="22"/>
        <v>2.6150000000000002</v>
      </c>
      <c r="G1954" s="8">
        <v>200000</v>
      </c>
      <c r="H1954" s="9">
        <f t="shared" si="23"/>
        <v>4200000</v>
      </c>
    </row>
    <row r="1955" spans="1:8" ht="14.5">
      <c r="A1955" s="6" t="str">
        <f t="shared" si="21"/>
        <v>Brebes 1 - Wonosari_TEGALGANDU</v>
      </c>
      <c r="B1955" s="11" t="s">
        <v>1567</v>
      </c>
      <c r="C1955" s="11" t="s">
        <v>1657</v>
      </c>
      <c r="D1955" s="11">
        <v>20.92</v>
      </c>
      <c r="E1955" s="7">
        <f>VLOOKUP(A1955, Sheet2!$A$2:$K$8265, 11)</f>
        <v>111.2928</v>
      </c>
      <c r="F1955" s="7">
        <f t="shared" si="22"/>
        <v>2.6150000000000002</v>
      </c>
      <c r="G1955" s="8">
        <v>200000</v>
      </c>
      <c r="H1955" s="9">
        <f t="shared" si="23"/>
        <v>4200000</v>
      </c>
    </row>
    <row r="1956" spans="1:8" ht="14.5">
      <c r="A1956" s="6" t="str">
        <f t="shared" si="21"/>
        <v>Brebes 1 - Wonosari_TEGALGLAGAH</v>
      </c>
      <c r="B1956" s="11" t="s">
        <v>1567</v>
      </c>
      <c r="C1956" s="11" t="s">
        <v>1658</v>
      </c>
      <c r="D1956" s="11">
        <v>20.92</v>
      </c>
      <c r="E1956" s="7">
        <f>VLOOKUP(A1956, Sheet2!$A$2:$K$8265, 11)</f>
        <v>111.2928</v>
      </c>
      <c r="F1956" s="7">
        <f t="shared" si="22"/>
        <v>2.6150000000000002</v>
      </c>
      <c r="G1956" s="8">
        <v>200000</v>
      </c>
      <c r="H1956" s="9">
        <f t="shared" si="23"/>
        <v>4200000</v>
      </c>
    </row>
    <row r="1957" spans="1:8" ht="14.5">
      <c r="A1957" s="6" t="str">
        <f t="shared" si="21"/>
        <v>Brebes 1 - Wonosari_TEGALWULUNG</v>
      </c>
      <c r="B1957" s="11" t="s">
        <v>1567</v>
      </c>
      <c r="C1957" s="11" t="s">
        <v>1659</v>
      </c>
      <c r="D1957" s="11">
        <v>20.92</v>
      </c>
      <c r="E1957" s="7">
        <f>VLOOKUP(A1957, Sheet2!$A$2:$K$8265, 11)</f>
        <v>111.2928</v>
      </c>
      <c r="F1957" s="7">
        <f t="shared" si="22"/>
        <v>2.6150000000000002</v>
      </c>
      <c r="G1957" s="8">
        <v>200000</v>
      </c>
      <c r="H1957" s="9">
        <f t="shared" si="23"/>
        <v>4200000</v>
      </c>
    </row>
    <row r="1958" spans="1:8" ht="14.5">
      <c r="A1958" s="6" t="str">
        <f t="shared" si="21"/>
        <v>Brebes 1 - Wonosari_TEMBELANG</v>
      </c>
      <c r="B1958" s="11" t="s">
        <v>1567</v>
      </c>
      <c r="C1958" s="11" t="s">
        <v>1660</v>
      </c>
      <c r="D1958" s="11">
        <v>20.92</v>
      </c>
      <c r="E1958" s="7">
        <f>VLOOKUP(A1958, Sheet2!$A$2:$K$8265, 11)</f>
        <v>111.2928</v>
      </c>
      <c r="F1958" s="7">
        <f t="shared" si="22"/>
        <v>2.6150000000000002</v>
      </c>
      <c r="G1958" s="8">
        <v>200000</v>
      </c>
      <c r="H1958" s="9">
        <f t="shared" si="23"/>
        <v>4200000</v>
      </c>
    </row>
    <row r="1959" spans="1:8" ht="14.5">
      <c r="A1959" s="6" t="str">
        <f t="shared" si="21"/>
        <v>Brebes 1 - Wonosari_TENGKI</v>
      </c>
      <c r="B1959" s="11" t="s">
        <v>1567</v>
      </c>
      <c r="C1959" s="11" t="s">
        <v>1661</v>
      </c>
      <c r="D1959" s="11">
        <v>20.92</v>
      </c>
      <c r="E1959" s="7">
        <f>VLOOKUP(A1959, Sheet2!$A$2:$K$8265, 11)</f>
        <v>111.2928</v>
      </c>
      <c r="F1959" s="7">
        <f t="shared" si="22"/>
        <v>2.6150000000000002</v>
      </c>
      <c r="G1959" s="8">
        <v>200000</v>
      </c>
      <c r="H1959" s="9">
        <f t="shared" si="23"/>
        <v>4200000</v>
      </c>
    </row>
    <row r="1960" spans="1:8" ht="14.5">
      <c r="A1960" s="6" t="str">
        <f t="shared" si="21"/>
        <v>Brebes 1 - Wonosari_TERLANGU</v>
      </c>
      <c r="B1960" s="11" t="s">
        <v>1567</v>
      </c>
      <c r="C1960" s="11" t="s">
        <v>1662</v>
      </c>
      <c r="D1960" s="11">
        <v>20.92</v>
      </c>
      <c r="E1960" s="7">
        <f>VLOOKUP(A1960, Sheet2!$A$2:$K$8265, 11)</f>
        <v>111.2928</v>
      </c>
      <c r="F1960" s="7">
        <f t="shared" si="22"/>
        <v>2.6150000000000002</v>
      </c>
      <c r="G1960" s="8">
        <v>200000</v>
      </c>
      <c r="H1960" s="9">
        <f t="shared" si="23"/>
        <v>4200000</v>
      </c>
    </row>
    <row r="1961" spans="1:8" ht="14.5">
      <c r="A1961" s="6" t="str">
        <f t="shared" si="21"/>
        <v>Brebes 1 - Wonosari_WANACALA</v>
      </c>
      <c r="B1961" s="11" t="s">
        <v>1567</v>
      </c>
      <c r="C1961" s="11" t="s">
        <v>1663</v>
      </c>
      <c r="D1961" s="11">
        <v>20.92</v>
      </c>
      <c r="E1961" s="7">
        <f>VLOOKUP(A1961, Sheet2!$A$2:$K$8265, 11)</f>
        <v>111.2928</v>
      </c>
      <c r="F1961" s="7">
        <f t="shared" si="22"/>
        <v>2.6150000000000002</v>
      </c>
      <c r="G1961" s="8">
        <v>200000</v>
      </c>
      <c r="H1961" s="9">
        <f t="shared" si="23"/>
        <v>4200000</v>
      </c>
    </row>
    <row r="1962" spans="1:8" ht="14.5">
      <c r="A1962" s="6" t="str">
        <f t="shared" si="21"/>
        <v>Brebes 1 - Wonosari_WANASARI</v>
      </c>
      <c r="B1962" s="11" t="s">
        <v>1567</v>
      </c>
      <c r="C1962" s="11" t="s">
        <v>1664</v>
      </c>
      <c r="D1962" s="11">
        <v>20.92</v>
      </c>
      <c r="E1962" s="7">
        <f>VLOOKUP(A1962, Sheet2!$A$2:$K$8265, 11)</f>
        <v>111.2928</v>
      </c>
      <c r="F1962" s="7">
        <f t="shared" si="22"/>
        <v>2.6150000000000002</v>
      </c>
      <c r="G1962" s="8">
        <v>200000</v>
      </c>
      <c r="H1962" s="9">
        <f t="shared" si="23"/>
        <v>4200000</v>
      </c>
    </row>
    <row r="1963" spans="1:8" ht="14.5">
      <c r="A1963" s="6" t="str">
        <f t="shared" si="21"/>
        <v>Brebes 1 - Wonosari_WANATAWANG</v>
      </c>
      <c r="B1963" s="11" t="s">
        <v>1567</v>
      </c>
      <c r="C1963" s="11" t="s">
        <v>1665</v>
      </c>
      <c r="D1963" s="11">
        <v>20.92</v>
      </c>
      <c r="E1963" s="7">
        <f>VLOOKUP(A1963, Sheet2!$A$2:$K$8265, 11)</f>
        <v>111.2928</v>
      </c>
      <c r="F1963" s="7">
        <f t="shared" si="22"/>
        <v>2.6150000000000002</v>
      </c>
      <c r="G1963" s="8">
        <v>200000</v>
      </c>
      <c r="H1963" s="9">
        <f t="shared" si="23"/>
        <v>4200000</v>
      </c>
    </row>
    <row r="1964" spans="1:8" ht="14.5">
      <c r="A1964" s="6" t="str">
        <f t="shared" si="21"/>
        <v>Brebes 1 - Wonosari_WANGANDALEM</v>
      </c>
      <c r="B1964" s="11" t="s">
        <v>1567</v>
      </c>
      <c r="C1964" s="11" t="s">
        <v>1666</v>
      </c>
      <c r="D1964" s="11">
        <v>20.92</v>
      </c>
      <c r="E1964" s="7">
        <f>VLOOKUP(A1964, Sheet2!$A$2:$K$8265, 11)</f>
        <v>111.2928</v>
      </c>
      <c r="F1964" s="7">
        <f t="shared" si="22"/>
        <v>2.6150000000000002</v>
      </c>
      <c r="G1964" s="8">
        <v>200000</v>
      </c>
      <c r="H1964" s="9">
        <f t="shared" si="23"/>
        <v>4200000</v>
      </c>
    </row>
    <row r="1965" spans="1:8" ht="14.5">
      <c r="A1965" s="6" t="str">
        <f t="shared" si="21"/>
        <v>Brebes GPP_ADISANA</v>
      </c>
      <c r="B1965" s="11" t="s">
        <v>1667</v>
      </c>
      <c r="C1965" s="11" t="s">
        <v>1668</v>
      </c>
      <c r="D1965" s="11">
        <v>20.92</v>
      </c>
      <c r="E1965" s="7">
        <f>VLOOKUP(A1965, Sheet2!$A$2:$K$8265, 11)</f>
        <v>111.2928</v>
      </c>
      <c r="F1965" s="7">
        <f t="shared" si="22"/>
        <v>2.6150000000000002</v>
      </c>
      <c r="G1965" s="8">
        <v>200000</v>
      </c>
      <c r="H1965" s="9">
        <f t="shared" si="23"/>
        <v>4200000</v>
      </c>
    </row>
    <row r="1966" spans="1:8" ht="14.5">
      <c r="A1966" s="6" t="str">
        <f t="shared" si="21"/>
        <v>Brebes GPP_BALAPULANG KULON</v>
      </c>
      <c r="B1966" s="11" t="s">
        <v>1667</v>
      </c>
      <c r="C1966" s="11" t="s">
        <v>1669</v>
      </c>
      <c r="D1966" s="11">
        <v>11.25</v>
      </c>
      <c r="E1966" s="7">
        <f>VLOOKUP(A1966, Sheet2!$A$2:$K$8265, 11)</f>
        <v>111.2928</v>
      </c>
      <c r="F1966" s="7">
        <f t="shared" si="22"/>
        <v>1.40625</v>
      </c>
      <c r="G1966" s="8">
        <v>200000</v>
      </c>
      <c r="H1966" s="9">
        <f t="shared" si="23"/>
        <v>2400000</v>
      </c>
    </row>
    <row r="1967" spans="1:8" ht="14.5">
      <c r="A1967" s="6" t="str">
        <f t="shared" si="21"/>
        <v>Brebes GPP_BALAPULANG WETAN</v>
      </c>
      <c r="B1967" s="11" t="s">
        <v>1667</v>
      </c>
      <c r="C1967" s="11" t="s">
        <v>1670</v>
      </c>
      <c r="D1967" s="11">
        <v>11.25</v>
      </c>
      <c r="E1967" s="7">
        <f>VLOOKUP(A1967, Sheet2!$A$2:$K$8265, 11)</f>
        <v>111.2928</v>
      </c>
      <c r="F1967" s="7">
        <f t="shared" si="22"/>
        <v>1.40625</v>
      </c>
      <c r="G1967" s="8">
        <v>200000</v>
      </c>
      <c r="H1967" s="9">
        <f t="shared" si="23"/>
        <v>2400000</v>
      </c>
    </row>
    <row r="1968" spans="1:8" ht="14.5">
      <c r="A1968" s="6" t="str">
        <f t="shared" si="21"/>
        <v>Brebes GPP_BALARADIN</v>
      </c>
      <c r="B1968" s="11" t="s">
        <v>1667</v>
      </c>
      <c r="C1968" s="11" t="s">
        <v>1671</v>
      </c>
      <c r="D1968" s="11">
        <v>11.25</v>
      </c>
      <c r="E1968" s="7">
        <f>VLOOKUP(A1968, Sheet2!$A$2:$K$8265, 11)</f>
        <v>111.2928</v>
      </c>
      <c r="F1968" s="7">
        <f t="shared" si="22"/>
        <v>1.40625</v>
      </c>
      <c r="G1968" s="8">
        <v>200000</v>
      </c>
      <c r="H1968" s="9">
        <f t="shared" si="23"/>
        <v>2400000</v>
      </c>
    </row>
    <row r="1969" spans="1:8" ht="14.5">
      <c r="A1969" s="6" t="str">
        <f t="shared" si="21"/>
        <v>Brebes GPP_BANDUNGSARI</v>
      </c>
      <c r="B1969" s="11" t="s">
        <v>1667</v>
      </c>
      <c r="C1969" s="11" t="s">
        <v>1256</v>
      </c>
      <c r="D1969" s="11">
        <v>20.92</v>
      </c>
      <c r="E1969" s="7">
        <f>VLOOKUP(A1969, Sheet2!$A$2:$K$8265, 11)</f>
        <v>111.2928</v>
      </c>
      <c r="F1969" s="7">
        <f t="shared" si="22"/>
        <v>2.6150000000000002</v>
      </c>
      <c r="G1969" s="8">
        <v>200000</v>
      </c>
      <c r="H1969" s="9">
        <f t="shared" si="23"/>
        <v>4200000</v>
      </c>
    </row>
    <row r="1970" spans="1:8" ht="14.5">
      <c r="A1970" s="6" t="str">
        <f t="shared" si="21"/>
        <v>Brebes GPP_BANGBAYANG</v>
      </c>
      <c r="B1970" s="11" t="s">
        <v>1667</v>
      </c>
      <c r="C1970" s="11" t="s">
        <v>1672</v>
      </c>
      <c r="D1970" s="11">
        <v>20.92</v>
      </c>
      <c r="E1970" s="7">
        <f>VLOOKUP(A1970, Sheet2!$A$2:$K$8265, 11)</f>
        <v>111.2928</v>
      </c>
      <c r="F1970" s="7">
        <f t="shared" si="22"/>
        <v>2.6150000000000002</v>
      </c>
      <c r="G1970" s="8">
        <v>200000</v>
      </c>
      <c r="H1970" s="9">
        <f t="shared" si="23"/>
        <v>4200000</v>
      </c>
    </row>
    <row r="1971" spans="1:8" ht="14.5">
      <c r="A1971" s="6" t="str">
        <f t="shared" si="21"/>
        <v>Brebes GPP_BANJARANYAR</v>
      </c>
      <c r="B1971" s="11" t="s">
        <v>1667</v>
      </c>
      <c r="C1971" s="11" t="s">
        <v>1568</v>
      </c>
      <c r="D1971" s="11">
        <v>11.25</v>
      </c>
      <c r="E1971" s="7">
        <f>VLOOKUP(A1971, Sheet2!$A$2:$K$8265, 11)</f>
        <v>111.2928</v>
      </c>
      <c r="F1971" s="7">
        <f t="shared" si="22"/>
        <v>1.40625</v>
      </c>
      <c r="G1971" s="8">
        <v>200000</v>
      </c>
      <c r="H1971" s="9">
        <f t="shared" si="23"/>
        <v>2400000</v>
      </c>
    </row>
    <row r="1972" spans="1:8" ht="14.5">
      <c r="A1972" s="6" t="str">
        <f t="shared" si="21"/>
        <v>Brebes GPP_BANJARSARI</v>
      </c>
      <c r="B1972" s="11" t="s">
        <v>1667</v>
      </c>
      <c r="C1972" s="11" t="s">
        <v>59</v>
      </c>
      <c r="D1972" s="11">
        <v>20.92</v>
      </c>
      <c r="E1972" s="7">
        <f>VLOOKUP(A1972, Sheet2!$A$2:$K$8265, 11)</f>
        <v>111.2928</v>
      </c>
      <c r="F1972" s="7">
        <f t="shared" si="22"/>
        <v>2.6150000000000002</v>
      </c>
      <c r="G1972" s="8">
        <v>200000</v>
      </c>
      <c r="H1972" s="9">
        <f t="shared" si="23"/>
        <v>4200000</v>
      </c>
    </row>
    <row r="1973" spans="1:8" ht="14.5">
      <c r="A1973" s="6" t="str">
        <f t="shared" si="21"/>
        <v>Brebes GPP_BANTARKAWUNG</v>
      </c>
      <c r="B1973" s="11" t="s">
        <v>1667</v>
      </c>
      <c r="C1973" s="11" t="s">
        <v>1673</v>
      </c>
      <c r="D1973" s="11">
        <v>20.92</v>
      </c>
      <c r="E1973" s="7">
        <f>VLOOKUP(A1973, Sheet2!$A$2:$K$8265, 11)</f>
        <v>111.2928</v>
      </c>
      <c r="F1973" s="7">
        <f t="shared" si="22"/>
        <v>2.6150000000000002</v>
      </c>
      <c r="G1973" s="8">
        <v>200000</v>
      </c>
      <c r="H1973" s="9">
        <f t="shared" si="23"/>
        <v>4200000</v>
      </c>
    </row>
    <row r="1974" spans="1:8" ht="14.5">
      <c r="A1974" s="6" t="str">
        <f t="shared" si="21"/>
        <v>Brebes GPP_BANTARWARU</v>
      </c>
      <c r="B1974" s="11" t="s">
        <v>1667</v>
      </c>
      <c r="C1974" s="11" t="s">
        <v>1674</v>
      </c>
      <c r="D1974" s="11">
        <v>20.92</v>
      </c>
      <c r="E1974" s="7">
        <f>VLOOKUP(A1974, Sheet2!$A$2:$K$8265, 11)</f>
        <v>111.2928</v>
      </c>
      <c r="F1974" s="7">
        <f t="shared" si="22"/>
        <v>2.6150000000000002</v>
      </c>
      <c r="G1974" s="8">
        <v>200000</v>
      </c>
      <c r="H1974" s="9">
        <f t="shared" si="23"/>
        <v>4200000</v>
      </c>
    </row>
    <row r="1975" spans="1:8" ht="14.5">
      <c r="A1975" s="6" t="str">
        <f t="shared" si="21"/>
        <v>Brebes GPP_BATUAGUNG</v>
      </c>
      <c r="B1975" s="11" t="s">
        <v>1667</v>
      </c>
      <c r="C1975" s="11" t="s">
        <v>1675</v>
      </c>
      <c r="D1975" s="11">
        <v>11.25</v>
      </c>
      <c r="E1975" s="7">
        <f>VLOOKUP(A1975, Sheet2!$A$2:$K$8265, 11)</f>
        <v>111.2928</v>
      </c>
      <c r="F1975" s="7">
        <f t="shared" si="22"/>
        <v>1.40625</v>
      </c>
      <c r="G1975" s="8">
        <v>200000</v>
      </c>
      <c r="H1975" s="9">
        <f t="shared" si="23"/>
        <v>2400000</v>
      </c>
    </row>
    <row r="1976" spans="1:8" ht="14.5">
      <c r="A1976" s="6" t="str">
        <f t="shared" si="21"/>
        <v>Brebes GPP_BATUMIRAH</v>
      </c>
      <c r="B1976" s="11" t="s">
        <v>1667</v>
      </c>
      <c r="C1976" s="11" t="s">
        <v>1676</v>
      </c>
      <c r="D1976" s="11">
        <v>11.25</v>
      </c>
      <c r="E1976" s="7">
        <f>VLOOKUP(A1976, Sheet2!$A$2:$K$8265, 11)</f>
        <v>111.2928</v>
      </c>
      <c r="F1976" s="7">
        <f t="shared" si="22"/>
        <v>1.40625</v>
      </c>
      <c r="G1976" s="8">
        <v>200000</v>
      </c>
      <c r="H1976" s="9">
        <f t="shared" si="23"/>
        <v>2400000</v>
      </c>
    </row>
    <row r="1977" spans="1:8" ht="14.5">
      <c r="A1977" s="6" t="str">
        <f t="shared" si="21"/>
        <v>Brebes GPP_BATUNYANA</v>
      </c>
      <c r="B1977" s="11" t="s">
        <v>1667</v>
      </c>
      <c r="C1977" s="11" t="s">
        <v>1677</v>
      </c>
      <c r="D1977" s="11">
        <v>11.25</v>
      </c>
      <c r="E1977" s="7">
        <f>VLOOKUP(A1977, Sheet2!$A$2:$K$8265, 11)</f>
        <v>111.2928</v>
      </c>
      <c r="F1977" s="7">
        <f t="shared" si="22"/>
        <v>1.40625</v>
      </c>
      <c r="G1977" s="8">
        <v>200000</v>
      </c>
      <c r="H1977" s="9">
        <f t="shared" si="23"/>
        <v>2400000</v>
      </c>
    </row>
    <row r="1978" spans="1:8" ht="14.5">
      <c r="A1978" s="6" t="str">
        <f t="shared" si="21"/>
        <v>Brebes GPP_BATURSARI</v>
      </c>
      <c r="B1978" s="11" t="s">
        <v>1667</v>
      </c>
      <c r="C1978" s="11" t="s">
        <v>63</v>
      </c>
      <c r="D1978" s="11">
        <v>20.92</v>
      </c>
      <c r="E1978" s="7">
        <f>VLOOKUP(A1978, Sheet2!$A$2:$K$8265, 11)</f>
        <v>111.2928</v>
      </c>
      <c r="F1978" s="7">
        <f t="shared" si="22"/>
        <v>2.6150000000000002</v>
      </c>
      <c r="G1978" s="8">
        <v>200000</v>
      </c>
      <c r="H1978" s="9">
        <f t="shared" si="23"/>
        <v>4200000</v>
      </c>
    </row>
    <row r="1979" spans="1:8" ht="14.5">
      <c r="A1979" s="6" t="str">
        <f t="shared" si="21"/>
        <v>Brebes GPP_BEGAWAT</v>
      </c>
      <c r="B1979" s="11" t="s">
        <v>1667</v>
      </c>
      <c r="C1979" s="11" t="s">
        <v>1678</v>
      </c>
      <c r="D1979" s="11">
        <v>11.25</v>
      </c>
      <c r="E1979" s="7">
        <f>VLOOKUP(A1979, Sheet2!$A$2:$K$8265, 11)</f>
        <v>111.2928</v>
      </c>
      <c r="F1979" s="7">
        <f t="shared" si="22"/>
        <v>1.40625</v>
      </c>
      <c r="G1979" s="8">
        <v>200000</v>
      </c>
      <c r="H1979" s="9">
        <f t="shared" si="23"/>
        <v>2400000</v>
      </c>
    </row>
    <row r="1980" spans="1:8" ht="14.5">
      <c r="A1980" s="6" t="str">
        <f t="shared" si="21"/>
        <v>Brebes GPP_BENDA</v>
      </c>
      <c r="B1980" s="11" t="s">
        <v>1667</v>
      </c>
      <c r="C1980" s="11" t="s">
        <v>1679</v>
      </c>
      <c r="D1980" s="11">
        <v>20.92</v>
      </c>
      <c r="E1980" s="7">
        <f>VLOOKUP(A1980, Sheet2!$A$2:$K$8265, 11)</f>
        <v>111.2928</v>
      </c>
      <c r="F1980" s="7">
        <f t="shared" si="22"/>
        <v>2.6150000000000002</v>
      </c>
      <c r="G1980" s="8">
        <v>200000</v>
      </c>
      <c r="H1980" s="9">
        <f t="shared" si="23"/>
        <v>4200000</v>
      </c>
    </row>
    <row r="1981" spans="1:8" ht="14.5">
      <c r="A1981" s="6" t="str">
        <f t="shared" si="21"/>
        <v>Brebes GPP_BENTAR</v>
      </c>
      <c r="B1981" s="11" t="s">
        <v>1667</v>
      </c>
      <c r="C1981" s="11" t="s">
        <v>1680</v>
      </c>
      <c r="D1981" s="11">
        <v>20.92</v>
      </c>
      <c r="E1981" s="7">
        <f>VLOOKUP(A1981, Sheet2!$A$2:$K$8265, 11)</f>
        <v>111.2928</v>
      </c>
      <c r="F1981" s="7">
        <f t="shared" si="22"/>
        <v>2.6150000000000002</v>
      </c>
      <c r="G1981" s="8">
        <v>200000</v>
      </c>
      <c r="H1981" s="9">
        <f t="shared" si="23"/>
        <v>4200000</v>
      </c>
    </row>
    <row r="1982" spans="1:8" ht="14.5">
      <c r="A1982" s="6" t="str">
        <f t="shared" si="21"/>
        <v>Brebes GPP_BENTARSARI</v>
      </c>
      <c r="B1982" s="11" t="s">
        <v>1667</v>
      </c>
      <c r="C1982" s="11" t="s">
        <v>1681</v>
      </c>
      <c r="D1982" s="11">
        <v>20.92</v>
      </c>
      <c r="E1982" s="7">
        <f>VLOOKUP(A1982, Sheet2!$A$2:$K$8265, 11)</f>
        <v>111.2928</v>
      </c>
      <c r="F1982" s="7">
        <f t="shared" si="22"/>
        <v>2.6150000000000002</v>
      </c>
      <c r="G1982" s="8">
        <v>200000</v>
      </c>
      <c r="H1982" s="9">
        <f t="shared" si="23"/>
        <v>4200000</v>
      </c>
    </row>
    <row r="1983" spans="1:8" ht="14.5">
      <c r="A1983" s="6" t="str">
        <f t="shared" si="21"/>
        <v>Brebes GPP_BOJONG</v>
      </c>
      <c r="B1983" s="11" t="s">
        <v>1667</v>
      </c>
      <c r="C1983" s="11" t="s">
        <v>11</v>
      </c>
      <c r="D1983" s="11">
        <v>11.25</v>
      </c>
      <c r="E1983" s="7">
        <f>VLOOKUP(A1983, Sheet2!$A$2:$K$8265, 11)</f>
        <v>111.2928</v>
      </c>
      <c r="F1983" s="7">
        <f t="shared" si="22"/>
        <v>1.40625</v>
      </c>
      <c r="G1983" s="8">
        <v>200000</v>
      </c>
      <c r="H1983" s="9">
        <f t="shared" si="23"/>
        <v>2400000</v>
      </c>
    </row>
    <row r="1984" spans="1:8" ht="14.5">
      <c r="A1984" s="6" t="str">
        <f t="shared" si="21"/>
        <v>Brebes GPP_BUKATEJA</v>
      </c>
      <c r="B1984" s="11" t="s">
        <v>1667</v>
      </c>
      <c r="C1984" s="11" t="s">
        <v>871</v>
      </c>
      <c r="D1984" s="11">
        <v>11.25</v>
      </c>
      <c r="E1984" s="7">
        <f>VLOOKUP(A1984, Sheet2!$A$2:$K$8265, 11)</f>
        <v>111.2928</v>
      </c>
      <c r="F1984" s="7">
        <f t="shared" si="22"/>
        <v>1.40625</v>
      </c>
      <c r="G1984" s="8">
        <v>200000</v>
      </c>
      <c r="H1984" s="9">
        <f t="shared" si="23"/>
        <v>2400000</v>
      </c>
    </row>
    <row r="1985" spans="1:8" ht="14.5">
      <c r="A1985" s="6" t="str">
        <f t="shared" si="21"/>
        <v>Brebes GPP_BUMIAYU</v>
      </c>
      <c r="B1985" s="11" t="s">
        <v>1667</v>
      </c>
      <c r="C1985" s="11" t="s">
        <v>1682</v>
      </c>
      <c r="D1985" s="11">
        <v>20.92</v>
      </c>
      <c r="E1985" s="7">
        <f>VLOOKUP(A1985, Sheet2!$A$2:$K$8265, 11)</f>
        <v>111.2928</v>
      </c>
      <c r="F1985" s="7">
        <f t="shared" si="22"/>
        <v>2.6150000000000002</v>
      </c>
      <c r="G1985" s="8">
        <v>200000</v>
      </c>
      <c r="H1985" s="9">
        <f t="shared" si="23"/>
        <v>4200000</v>
      </c>
    </row>
    <row r="1986" spans="1:8" ht="14.5">
      <c r="A1986" s="6" t="str">
        <f t="shared" si="21"/>
        <v>Brebes GPP_BUMIJAWA</v>
      </c>
      <c r="B1986" s="11" t="s">
        <v>1667</v>
      </c>
      <c r="C1986" s="11" t="s">
        <v>1683</v>
      </c>
      <c r="D1986" s="11">
        <v>11.25</v>
      </c>
      <c r="E1986" s="7">
        <f>VLOOKUP(A1986, Sheet2!$A$2:$K$8265, 11)</f>
        <v>111.2928</v>
      </c>
      <c r="F1986" s="7">
        <f t="shared" si="22"/>
        <v>1.40625</v>
      </c>
      <c r="G1986" s="8">
        <v>200000</v>
      </c>
      <c r="H1986" s="9">
        <f t="shared" si="23"/>
        <v>2400000</v>
      </c>
    </row>
    <row r="1987" spans="1:8" ht="14.5">
      <c r="A1987" s="6" t="str">
        <f t="shared" si="21"/>
        <v>Brebes GPP_BUNIWAH</v>
      </c>
      <c r="B1987" s="11" t="s">
        <v>1667</v>
      </c>
      <c r="C1987" s="11" t="s">
        <v>1684</v>
      </c>
      <c r="D1987" s="11">
        <v>11.25</v>
      </c>
      <c r="E1987" s="7">
        <f>VLOOKUP(A1987, Sheet2!$A$2:$K$8265, 11)</f>
        <v>111.2928</v>
      </c>
      <c r="F1987" s="7">
        <f t="shared" si="22"/>
        <v>1.40625</v>
      </c>
      <c r="G1987" s="8">
        <v>200000</v>
      </c>
      <c r="H1987" s="9">
        <f t="shared" si="23"/>
        <v>2400000</v>
      </c>
    </row>
    <row r="1988" spans="1:8" ht="14.5">
      <c r="A1988" s="6" t="str">
        <f t="shared" si="21"/>
        <v>Brebes GPP_BUNIWAH</v>
      </c>
      <c r="B1988" s="11" t="s">
        <v>1667</v>
      </c>
      <c r="C1988" s="11" t="s">
        <v>1684</v>
      </c>
      <c r="D1988" s="11">
        <v>20.92</v>
      </c>
      <c r="E1988" s="7">
        <f>VLOOKUP(A1988, Sheet2!$A$2:$K$8265, 11)</f>
        <v>111.2928</v>
      </c>
      <c r="F1988" s="7">
        <f t="shared" si="22"/>
        <v>2.6150000000000002</v>
      </c>
      <c r="G1988" s="8">
        <v>200000</v>
      </c>
      <c r="H1988" s="9">
        <f t="shared" si="23"/>
        <v>4200000</v>
      </c>
    </row>
    <row r="1989" spans="1:8" ht="14.5">
      <c r="A1989" s="6" t="str">
        <f t="shared" si="21"/>
        <v>Brebes GPP_CAPAR</v>
      </c>
      <c r="B1989" s="11" t="s">
        <v>1667</v>
      </c>
      <c r="C1989" s="11" t="s">
        <v>1685</v>
      </c>
      <c r="D1989" s="11">
        <v>20.92</v>
      </c>
      <c r="E1989" s="7">
        <f>VLOOKUP(A1989, Sheet2!$A$2:$K$8265, 11)</f>
        <v>111.2928</v>
      </c>
      <c r="F1989" s="7">
        <f t="shared" si="22"/>
        <v>2.6150000000000002</v>
      </c>
      <c r="G1989" s="8">
        <v>200000</v>
      </c>
      <c r="H1989" s="9">
        <f t="shared" si="23"/>
        <v>4200000</v>
      </c>
    </row>
    <row r="1990" spans="1:8" ht="14.5">
      <c r="A1990" s="6" t="str">
        <f t="shared" si="21"/>
        <v>Brebes GPP_CARUL</v>
      </c>
      <c r="B1990" s="11" t="s">
        <v>1667</v>
      </c>
      <c r="C1990" s="11" t="s">
        <v>1686</v>
      </c>
      <c r="D1990" s="11">
        <v>11.25</v>
      </c>
      <c r="E1990" s="7">
        <f>VLOOKUP(A1990, Sheet2!$A$2:$K$8265, 11)</f>
        <v>111.2928</v>
      </c>
      <c r="F1990" s="7">
        <f t="shared" si="22"/>
        <v>1.40625</v>
      </c>
      <c r="G1990" s="8">
        <v>200000</v>
      </c>
      <c r="H1990" s="9">
        <f t="shared" si="23"/>
        <v>2400000</v>
      </c>
    </row>
    <row r="1991" spans="1:8" ht="14.5">
      <c r="A1991" s="6" t="str">
        <f t="shared" si="21"/>
        <v>Brebes GPP_CAWITALI</v>
      </c>
      <c r="B1991" s="11" t="s">
        <v>1667</v>
      </c>
      <c r="C1991" s="11" t="s">
        <v>1687</v>
      </c>
      <c r="D1991" s="11">
        <v>11.25</v>
      </c>
      <c r="E1991" s="7">
        <f>VLOOKUP(A1991, Sheet2!$A$2:$K$8265, 11)</f>
        <v>111.2928</v>
      </c>
      <c r="F1991" s="7">
        <f t="shared" si="22"/>
        <v>1.40625</v>
      </c>
      <c r="G1991" s="8">
        <v>200000</v>
      </c>
      <c r="H1991" s="9">
        <f t="shared" si="23"/>
        <v>2400000</v>
      </c>
    </row>
    <row r="1992" spans="1:8" ht="14.5">
      <c r="A1992" s="6" t="str">
        <f t="shared" si="21"/>
        <v>Brebes GPP_CEMPAKA</v>
      </c>
      <c r="B1992" s="11" t="s">
        <v>1667</v>
      </c>
      <c r="C1992" s="11" t="s">
        <v>1688</v>
      </c>
      <c r="D1992" s="11">
        <v>11.25</v>
      </c>
      <c r="E1992" s="7">
        <f>VLOOKUP(A1992, Sheet2!$A$2:$K$8265, 11)</f>
        <v>111.2928</v>
      </c>
      <c r="F1992" s="7">
        <f t="shared" si="22"/>
        <v>1.40625</v>
      </c>
      <c r="G1992" s="8">
        <v>200000</v>
      </c>
      <c r="H1992" s="9">
        <f t="shared" si="23"/>
        <v>2400000</v>
      </c>
    </row>
    <row r="1993" spans="1:8" ht="14.5">
      <c r="A1993" s="6" t="str">
        <f t="shared" si="21"/>
        <v>Brebes GPP_CENGGINI</v>
      </c>
      <c r="B1993" s="11" t="s">
        <v>1667</v>
      </c>
      <c r="C1993" s="11" t="s">
        <v>1689</v>
      </c>
      <c r="D1993" s="11">
        <v>11.25</v>
      </c>
      <c r="E1993" s="7">
        <f>VLOOKUP(A1993, Sheet2!$A$2:$K$8265, 11)</f>
        <v>111.2928</v>
      </c>
      <c r="F1993" s="7">
        <f t="shared" si="22"/>
        <v>1.40625</v>
      </c>
      <c r="G1993" s="8">
        <v>200000</v>
      </c>
      <c r="H1993" s="9">
        <f t="shared" si="23"/>
        <v>2400000</v>
      </c>
    </row>
    <row r="1994" spans="1:8" ht="14.5">
      <c r="A1994" s="6" t="str">
        <f t="shared" si="21"/>
        <v>Brebes GPP_CIBUNAR</v>
      </c>
      <c r="B1994" s="11" t="s">
        <v>1667</v>
      </c>
      <c r="C1994" s="11" t="s">
        <v>1690</v>
      </c>
      <c r="D1994" s="11">
        <v>11.25</v>
      </c>
      <c r="E1994" s="7">
        <f>VLOOKUP(A1994, Sheet2!$A$2:$K$8265, 11)</f>
        <v>111.2928</v>
      </c>
      <c r="F1994" s="7">
        <f t="shared" si="22"/>
        <v>1.40625</v>
      </c>
      <c r="G1994" s="8">
        <v>200000</v>
      </c>
      <c r="H1994" s="9">
        <f t="shared" si="23"/>
        <v>2400000</v>
      </c>
    </row>
    <row r="1995" spans="1:8" ht="14.5">
      <c r="A1995" s="6" t="str">
        <f t="shared" si="21"/>
        <v>Brebes GPP_CIKEUSAL KIDUL</v>
      </c>
      <c r="B1995" s="11" t="s">
        <v>1667</v>
      </c>
      <c r="C1995" s="11" t="s">
        <v>1691</v>
      </c>
      <c r="D1995" s="11">
        <v>20.92</v>
      </c>
      <c r="E1995" s="7">
        <f>VLOOKUP(A1995, Sheet2!$A$2:$K$8265, 11)</f>
        <v>111.2928</v>
      </c>
      <c r="F1995" s="7">
        <f t="shared" si="22"/>
        <v>2.6150000000000002</v>
      </c>
      <c r="G1995" s="8">
        <v>200000</v>
      </c>
      <c r="H1995" s="9">
        <f t="shared" si="23"/>
        <v>4200000</v>
      </c>
    </row>
    <row r="1996" spans="1:8" ht="14.5">
      <c r="A1996" s="6" t="str">
        <f t="shared" si="21"/>
        <v>Brebes GPP_CIKEUSAL LOR</v>
      </c>
      <c r="B1996" s="11" t="s">
        <v>1667</v>
      </c>
      <c r="C1996" s="11" t="s">
        <v>1692</v>
      </c>
      <c r="D1996" s="11">
        <v>20.92</v>
      </c>
      <c r="E1996" s="7">
        <f>VLOOKUP(A1996, Sheet2!$A$2:$K$8265, 11)</f>
        <v>111.2928</v>
      </c>
      <c r="F1996" s="7">
        <f t="shared" si="22"/>
        <v>2.6150000000000002</v>
      </c>
      <c r="G1996" s="8">
        <v>200000</v>
      </c>
      <c r="H1996" s="9">
        <f t="shared" si="23"/>
        <v>4200000</v>
      </c>
    </row>
    <row r="1997" spans="1:8" ht="14.5">
      <c r="A1997" s="6" t="str">
        <f t="shared" si="21"/>
        <v>Brebes GPP_CIKURA</v>
      </c>
      <c r="B1997" s="11" t="s">
        <v>1667</v>
      </c>
      <c r="C1997" s="11" t="s">
        <v>1693</v>
      </c>
      <c r="D1997" s="11">
        <v>11.25</v>
      </c>
      <c r="E1997" s="7">
        <f>VLOOKUP(A1997, Sheet2!$A$2:$K$8265, 11)</f>
        <v>111.2928</v>
      </c>
      <c r="F1997" s="7">
        <f t="shared" si="22"/>
        <v>1.40625</v>
      </c>
      <c r="G1997" s="8">
        <v>200000</v>
      </c>
      <c r="H1997" s="9">
        <f t="shared" si="23"/>
        <v>2400000</v>
      </c>
    </row>
    <row r="1998" spans="1:8" ht="14.5">
      <c r="A1998" s="6" t="str">
        <f t="shared" si="21"/>
        <v>Brebes GPP_CILONGOK</v>
      </c>
      <c r="B1998" s="11" t="s">
        <v>1667</v>
      </c>
      <c r="C1998" s="11" t="s">
        <v>1694</v>
      </c>
      <c r="D1998" s="11">
        <v>11.25</v>
      </c>
      <c r="E1998" s="7">
        <f>VLOOKUP(A1998, Sheet2!$A$2:$K$8265, 11)</f>
        <v>111.2928</v>
      </c>
      <c r="F1998" s="7">
        <f t="shared" si="22"/>
        <v>1.40625</v>
      </c>
      <c r="G1998" s="8">
        <v>200000</v>
      </c>
      <c r="H1998" s="9">
        <f t="shared" si="23"/>
        <v>2400000</v>
      </c>
    </row>
    <row r="1999" spans="1:8" ht="14.5">
      <c r="A1999" s="6" t="str">
        <f t="shared" si="21"/>
        <v>Brebes GPP_CINTAMANIK</v>
      </c>
      <c r="B1999" s="11" t="s">
        <v>1667</v>
      </c>
      <c r="C1999" s="11" t="s">
        <v>1695</v>
      </c>
      <c r="D1999" s="11">
        <v>11.25</v>
      </c>
      <c r="E1999" s="7">
        <f>VLOOKUP(A1999, Sheet2!$A$2:$K$8265, 11)</f>
        <v>111.2928</v>
      </c>
      <c r="F1999" s="7">
        <f t="shared" si="22"/>
        <v>1.40625</v>
      </c>
      <c r="G1999" s="8">
        <v>200000</v>
      </c>
      <c r="H1999" s="9">
        <f t="shared" si="23"/>
        <v>2400000</v>
      </c>
    </row>
    <row r="2000" spans="1:8" ht="14.5">
      <c r="A2000" s="6" t="str">
        <f t="shared" si="21"/>
        <v>Brebes GPP_CIOMAS</v>
      </c>
      <c r="B2000" s="11" t="s">
        <v>1667</v>
      </c>
      <c r="C2000" s="11" t="s">
        <v>1696</v>
      </c>
      <c r="D2000" s="11">
        <v>20.92</v>
      </c>
      <c r="E2000" s="7">
        <f>VLOOKUP(A2000, Sheet2!$A$2:$K$8265, 11)</f>
        <v>111.2928</v>
      </c>
      <c r="F2000" s="7">
        <f t="shared" si="22"/>
        <v>2.6150000000000002</v>
      </c>
      <c r="G2000" s="8">
        <v>200000</v>
      </c>
      <c r="H2000" s="9">
        <f t="shared" si="23"/>
        <v>4200000</v>
      </c>
    </row>
    <row r="2001" spans="1:8" ht="14.5">
      <c r="A2001" s="6" t="str">
        <f t="shared" si="21"/>
        <v>Brebes GPP_CIPETUNG</v>
      </c>
      <c r="B2001" s="11" t="s">
        <v>1667</v>
      </c>
      <c r="C2001" s="11" t="s">
        <v>1697</v>
      </c>
      <c r="D2001" s="11">
        <v>20.92</v>
      </c>
      <c r="E2001" s="7">
        <f>VLOOKUP(A2001, Sheet2!$A$2:$K$8265, 11)</f>
        <v>111.2928</v>
      </c>
      <c r="F2001" s="7">
        <f t="shared" si="22"/>
        <v>2.6150000000000002</v>
      </c>
      <c r="G2001" s="8">
        <v>200000</v>
      </c>
      <c r="H2001" s="9">
        <f t="shared" si="23"/>
        <v>4200000</v>
      </c>
    </row>
    <row r="2002" spans="1:8" ht="14.5">
      <c r="A2002" s="6" t="str">
        <f t="shared" si="21"/>
        <v>Brebes GPP_CIPUTIH</v>
      </c>
      <c r="B2002" s="11" t="s">
        <v>1667</v>
      </c>
      <c r="C2002" s="11" t="s">
        <v>1698</v>
      </c>
      <c r="D2002" s="11">
        <v>20.92</v>
      </c>
      <c r="E2002" s="7">
        <f>VLOOKUP(A2002, Sheet2!$A$2:$K$8265, 11)</f>
        <v>111.2928</v>
      </c>
      <c r="F2002" s="7">
        <f t="shared" si="22"/>
        <v>2.6150000000000002</v>
      </c>
      <c r="G2002" s="8">
        <v>200000</v>
      </c>
      <c r="H2002" s="9">
        <f t="shared" si="23"/>
        <v>4200000</v>
      </c>
    </row>
    <row r="2003" spans="1:8" ht="14.5">
      <c r="A2003" s="6" t="str">
        <f t="shared" si="21"/>
        <v>Brebes GPP_CISEUREUH</v>
      </c>
      <c r="B2003" s="11" t="s">
        <v>1667</v>
      </c>
      <c r="C2003" s="11" t="s">
        <v>1699</v>
      </c>
      <c r="D2003" s="11">
        <v>20.92</v>
      </c>
      <c r="E2003" s="7">
        <f>VLOOKUP(A2003, Sheet2!$A$2:$K$8265, 11)</f>
        <v>111.2928</v>
      </c>
      <c r="F2003" s="7">
        <f t="shared" si="22"/>
        <v>2.6150000000000002</v>
      </c>
      <c r="G2003" s="8">
        <v>200000</v>
      </c>
      <c r="H2003" s="9">
        <f t="shared" si="23"/>
        <v>4200000</v>
      </c>
    </row>
    <row r="2004" spans="1:8" ht="14.5">
      <c r="A2004" s="6" t="str">
        <f t="shared" si="21"/>
        <v>Brebes GPP_CITIMBANG</v>
      </c>
      <c r="B2004" s="11" t="s">
        <v>1667</v>
      </c>
      <c r="C2004" s="11" t="s">
        <v>1700</v>
      </c>
      <c r="D2004" s="11">
        <v>20.92</v>
      </c>
      <c r="E2004" s="7">
        <f>VLOOKUP(A2004, Sheet2!$A$2:$K$8265, 11)</f>
        <v>111.2928</v>
      </c>
      <c r="F2004" s="7">
        <f t="shared" si="22"/>
        <v>2.6150000000000002</v>
      </c>
      <c r="G2004" s="8">
        <v>200000</v>
      </c>
      <c r="H2004" s="9">
        <f t="shared" si="23"/>
        <v>4200000</v>
      </c>
    </row>
    <row r="2005" spans="1:8" ht="14.5">
      <c r="A2005" s="6" t="str">
        <f t="shared" si="21"/>
        <v>Brebes GPP_DANARAJA</v>
      </c>
      <c r="B2005" s="11" t="s">
        <v>1667</v>
      </c>
      <c r="C2005" s="11" t="s">
        <v>876</v>
      </c>
      <c r="D2005" s="11">
        <v>11.25</v>
      </c>
      <c r="E2005" s="7">
        <f>VLOOKUP(A2005, Sheet2!$A$2:$K$8265, 11)</f>
        <v>111.2928</v>
      </c>
      <c r="F2005" s="7">
        <f t="shared" si="22"/>
        <v>1.40625</v>
      </c>
      <c r="G2005" s="8">
        <v>200000</v>
      </c>
      <c r="H2005" s="9">
        <f t="shared" si="23"/>
        <v>2400000</v>
      </c>
    </row>
    <row r="2006" spans="1:8" ht="14.5">
      <c r="A2006" s="6" t="str">
        <f t="shared" si="21"/>
        <v>Brebes GPP_DANAREJA</v>
      </c>
      <c r="B2006" s="11" t="s">
        <v>1667</v>
      </c>
      <c r="C2006" s="11" t="s">
        <v>1701</v>
      </c>
      <c r="D2006" s="11">
        <v>11.25</v>
      </c>
      <c r="E2006" s="7">
        <f>VLOOKUP(A2006, Sheet2!$A$2:$K$8265, 11)</f>
        <v>111.2928</v>
      </c>
      <c r="F2006" s="7">
        <f t="shared" si="22"/>
        <v>1.40625</v>
      </c>
      <c r="G2006" s="8">
        <v>200000</v>
      </c>
      <c r="H2006" s="9">
        <f t="shared" si="23"/>
        <v>2400000</v>
      </c>
    </row>
    <row r="2007" spans="1:8" ht="14.5">
      <c r="A2007" s="6" t="str">
        <f t="shared" si="21"/>
        <v>Brebes GPP_DANASARI</v>
      </c>
      <c r="B2007" s="11" t="s">
        <v>1667</v>
      </c>
      <c r="C2007" s="11" t="s">
        <v>1702</v>
      </c>
      <c r="D2007" s="11">
        <v>11.25</v>
      </c>
      <c r="E2007" s="7">
        <f>VLOOKUP(A2007, Sheet2!$A$2:$K$8265, 11)</f>
        <v>111.2928</v>
      </c>
      <c r="F2007" s="7">
        <f t="shared" si="22"/>
        <v>1.40625</v>
      </c>
      <c r="G2007" s="8">
        <v>200000</v>
      </c>
      <c r="H2007" s="9">
        <f t="shared" si="23"/>
        <v>2400000</v>
      </c>
    </row>
    <row r="2008" spans="1:8" ht="14.5">
      <c r="A2008" s="6" t="str">
        <f t="shared" si="21"/>
        <v>Brebes GPP_DANAWARIH</v>
      </c>
      <c r="B2008" s="11" t="s">
        <v>1667</v>
      </c>
      <c r="C2008" s="11" t="s">
        <v>1703</v>
      </c>
      <c r="D2008" s="11">
        <v>11.25</v>
      </c>
      <c r="E2008" s="7">
        <f>VLOOKUP(A2008, Sheet2!$A$2:$K$8265, 11)</f>
        <v>111.2928</v>
      </c>
      <c r="F2008" s="7">
        <f t="shared" si="22"/>
        <v>1.40625</v>
      </c>
      <c r="G2008" s="8">
        <v>200000</v>
      </c>
      <c r="H2008" s="9">
        <f t="shared" si="23"/>
        <v>2400000</v>
      </c>
    </row>
    <row r="2009" spans="1:8" ht="14.5">
      <c r="A2009" s="6" t="str">
        <f t="shared" si="21"/>
        <v>Brebes GPP_DAWUHAN</v>
      </c>
      <c r="B2009" s="11" t="s">
        <v>1667</v>
      </c>
      <c r="C2009" s="11" t="s">
        <v>1704</v>
      </c>
      <c r="D2009" s="11">
        <v>20.92</v>
      </c>
      <c r="E2009" s="7">
        <f>VLOOKUP(A2009, Sheet2!$A$2:$K$8265, 11)</f>
        <v>111.2928</v>
      </c>
      <c r="F2009" s="7">
        <f t="shared" si="22"/>
        <v>2.6150000000000002</v>
      </c>
      <c r="G2009" s="8">
        <v>200000</v>
      </c>
      <c r="H2009" s="9">
        <f t="shared" si="23"/>
        <v>4200000</v>
      </c>
    </row>
    <row r="2010" spans="1:8" ht="14.5">
      <c r="A2010" s="6" t="str">
        <f t="shared" si="21"/>
        <v>Brebes GPP_DUKUH TENGAH</v>
      </c>
      <c r="B2010" s="11" t="s">
        <v>1667</v>
      </c>
      <c r="C2010" s="11" t="s">
        <v>1705</v>
      </c>
      <c r="D2010" s="11">
        <v>11.25</v>
      </c>
      <c r="E2010" s="7">
        <f>VLOOKUP(A2010, Sheet2!$A$2:$K$8265, 11)</f>
        <v>111.2928</v>
      </c>
      <c r="F2010" s="7">
        <f t="shared" si="22"/>
        <v>1.40625</v>
      </c>
      <c r="G2010" s="8">
        <v>200000</v>
      </c>
      <c r="H2010" s="9">
        <f t="shared" si="23"/>
        <v>2400000</v>
      </c>
    </row>
    <row r="2011" spans="1:8" ht="14.5">
      <c r="A2011" s="6" t="str">
        <f t="shared" si="21"/>
        <v>Brebes GPP_DUKUHBENDA</v>
      </c>
      <c r="B2011" s="11" t="s">
        <v>1667</v>
      </c>
      <c r="C2011" s="11" t="s">
        <v>1706</v>
      </c>
      <c r="D2011" s="11">
        <v>11.25</v>
      </c>
      <c r="E2011" s="7">
        <f>VLOOKUP(A2011, Sheet2!$A$2:$K$8265, 11)</f>
        <v>111.2928</v>
      </c>
      <c r="F2011" s="7">
        <f t="shared" si="22"/>
        <v>1.40625</v>
      </c>
      <c r="G2011" s="8">
        <v>200000</v>
      </c>
      <c r="H2011" s="9">
        <f t="shared" si="23"/>
        <v>2400000</v>
      </c>
    </row>
    <row r="2012" spans="1:8" ht="14.5">
      <c r="A2012" s="6" t="str">
        <f t="shared" si="21"/>
        <v>Brebes GPP_DUKUHDAMU</v>
      </c>
      <c r="B2012" s="11" t="s">
        <v>1667</v>
      </c>
      <c r="C2012" s="11" t="s">
        <v>1707</v>
      </c>
      <c r="D2012" s="11">
        <v>11.25</v>
      </c>
      <c r="E2012" s="7">
        <f>VLOOKUP(A2012, Sheet2!$A$2:$K$8265, 11)</f>
        <v>111.2928</v>
      </c>
      <c r="F2012" s="7">
        <f t="shared" si="22"/>
        <v>1.40625</v>
      </c>
      <c r="G2012" s="8">
        <v>200000</v>
      </c>
      <c r="H2012" s="9">
        <f t="shared" si="23"/>
        <v>2400000</v>
      </c>
    </row>
    <row r="2013" spans="1:8" ht="14.5">
      <c r="A2013" s="6" t="str">
        <f t="shared" si="21"/>
        <v>Brebes GPP_DUKUHTENGAH</v>
      </c>
      <c r="B2013" s="11" t="s">
        <v>1667</v>
      </c>
      <c r="C2013" s="11" t="s">
        <v>1708</v>
      </c>
      <c r="D2013" s="11">
        <v>11.25</v>
      </c>
      <c r="E2013" s="7">
        <f>VLOOKUP(A2013, Sheet2!$A$2:$K$8265, 11)</f>
        <v>111.2928</v>
      </c>
      <c r="F2013" s="7">
        <f t="shared" si="22"/>
        <v>1.40625</v>
      </c>
      <c r="G2013" s="8">
        <v>200000</v>
      </c>
      <c r="H2013" s="9">
        <f t="shared" si="23"/>
        <v>2400000</v>
      </c>
    </row>
    <row r="2014" spans="1:8" ht="14.5">
      <c r="A2014" s="6" t="str">
        <f t="shared" si="21"/>
        <v>Brebes GPP_DUKUHTURI</v>
      </c>
      <c r="B2014" s="11" t="s">
        <v>1667</v>
      </c>
      <c r="C2014" s="11" t="s">
        <v>286</v>
      </c>
      <c r="D2014" s="11">
        <v>20.92</v>
      </c>
      <c r="E2014" s="7">
        <f>VLOOKUP(A2014, Sheet2!$A$2:$K$8265, 11)</f>
        <v>111.2928</v>
      </c>
      <c r="F2014" s="7">
        <f t="shared" si="22"/>
        <v>2.6150000000000002</v>
      </c>
      <c r="G2014" s="8">
        <v>200000</v>
      </c>
      <c r="H2014" s="9">
        <f t="shared" si="23"/>
        <v>4200000</v>
      </c>
    </row>
    <row r="2015" spans="1:8" ht="14.5">
      <c r="A2015" s="6" t="str">
        <f t="shared" si="21"/>
        <v>Brebes GPP_GALUHTIMUR</v>
      </c>
      <c r="B2015" s="11" t="s">
        <v>1667</v>
      </c>
      <c r="C2015" s="11" t="s">
        <v>1709</v>
      </c>
      <c r="D2015" s="11">
        <v>20.92</v>
      </c>
      <c r="E2015" s="7">
        <f>VLOOKUP(A2015, Sheet2!$A$2:$K$8265, 11)</f>
        <v>111.2928</v>
      </c>
      <c r="F2015" s="7">
        <f t="shared" si="22"/>
        <v>2.6150000000000002</v>
      </c>
      <c r="G2015" s="8">
        <v>200000</v>
      </c>
      <c r="H2015" s="9">
        <f t="shared" si="23"/>
        <v>4200000</v>
      </c>
    </row>
    <row r="2016" spans="1:8" ht="14.5">
      <c r="A2016" s="6" t="str">
        <f t="shared" si="21"/>
        <v>Brebes GPP_GAMBUHAN</v>
      </c>
      <c r="B2016" s="11" t="s">
        <v>1667</v>
      </c>
      <c r="C2016" s="11" t="s">
        <v>1710</v>
      </c>
      <c r="D2016" s="11">
        <v>15.73</v>
      </c>
      <c r="E2016" s="7">
        <f>VLOOKUP(A2016, Sheet2!$A$2:$K$8265, 11)</f>
        <v>111.2928</v>
      </c>
      <c r="F2016" s="7">
        <f t="shared" si="22"/>
        <v>1.9662500000000001</v>
      </c>
      <c r="G2016" s="8">
        <v>200000</v>
      </c>
      <c r="H2016" s="9">
        <f t="shared" si="23"/>
        <v>3200000</v>
      </c>
    </row>
    <row r="2017" spans="1:8" ht="14.5">
      <c r="A2017" s="6" t="str">
        <f t="shared" si="21"/>
        <v>Brebes GPP_GANDOANG</v>
      </c>
      <c r="B2017" s="11" t="s">
        <v>1667</v>
      </c>
      <c r="C2017" s="11" t="s">
        <v>1711</v>
      </c>
      <c r="D2017" s="11">
        <v>20.92</v>
      </c>
      <c r="E2017" s="7">
        <f>VLOOKUP(A2017, Sheet2!$A$2:$K$8265, 11)</f>
        <v>111.2928</v>
      </c>
      <c r="F2017" s="7">
        <f t="shared" si="22"/>
        <v>2.6150000000000002</v>
      </c>
      <c r="G2017" s="8">
        <v>200000</v>
      </c>
      <c r="H2017" s="9">
        <f t="shared" si="23"/>
        <v>4200000</v>
      </c>
    </row>
    <row r="2018" spans="1:8" ht="14.5">
      <c r="A2018" s="6" t="str">
        <f t="shared" si="21"/>
        <v>Brebes GPP_GANGGAWANG</v>
      </c>
      <c r="B2018" s="11" t="s">
        <v>1667</v>
      </c>
      <c r="C2018" s="11" t="s">
        <v>1712</v>
      </c>
      <c r="D2018" s="11">
        <v>20.92</v>
      </c>
      <c r="E2018" s="7">
        <f>VLOOKUP(A2018, Sheet2!$A$2:$K$8265, 11)</f>
        <v>111.2928</v>
      </c>
      <c r="F2018" s="7">
        <f t="shared" si="22"/>
        <v>2.6150000000000002</v>
      </c>
      <c r="G2018" s="8">
        <v>200000</v>
      </c>
      <c r="H2018" s="9">
        <f t="shared" si="23"/>
        <v>4200000</v>
      </c>
    </row>
    <row r="2019" spans="1:8" ht="14.5">
      <c r="A2019" s="6" t="str">
        <f t="shared" si="21"/>
        <v>Brebes GPP_GEGERKUNCI</v>
      </c>
      <c r="B2019" s="11" t="s">
        <v>1667</v>
      </c>
      <c r="C2019" s="11" t="s">
        <v>1713</v>
      </c>
      <c r="D2019" s="11">
        <v>20.92</v>
      </c>
      <c r="E2019" s="7">
        <f>VLOOKUP(A2019, Sheet2!$A$2:$K$8265, 11)</f>
        <v>111.2928</v>
      </c>
      <c r="F2019" s="7">
        <f t="shared" si="22"/>
        <v>2.6150000000000002</v>
      </c>
      <c r="G2019" s="8">
        <v>200000</v>
      </c>
      <c r="H2019" s="9">
        <f t="shared" si="23"/>
        <v>4200000</v>
      </c>
    </row>
    <row r="2020" spans="1:8" ht="14.5">
      <c r="A2020" s="6" t="str">
        <f t="shared" si="21"/>
        <v>Brebes GPP_GUCI</v>
      </c>
      <c r="B2020" s="11" t="s">
        <v>1667</v>
      </c>
      <c r="C2020" s="11" t="s">
        <v>789</v>
      </c>
      <c r="D2020" s="11">
        <v>11.25</v>
      </c>
      <c r="E2020" s="7">
        <f>VLOOKUP(A2020, Sheet2!$A$2:$K$8265, 11)</f>
        <v>111.2928</v>
      </c>
      <c r="F2020" s="7">
        <f t="shared" si="22"/>
        <v>1.40625</v>
      </c>
      <c r="G2020" s="8">
        <v>200000</v>
      </c>
      <c r="H2020" s="9">
        <f t="shared" si="23"/>
        <v>2400000</v>
      </c>
    </row>
    <row r="2021" spans="1:8" ht="14.5">
      <c r="A2021" s="6" t="str">
        <f t="shared" si="21"/>
        <v>Brebes GPP_GUNUNGAGUNG</v>
      </c>
      <c r="B2021" s="11" t="s">
        <v>1667</v>
      </c>
      <c r="C2021" s="11" t="s">
        <v>1714</v>
      </c>
      <c r="D2021" s="11">
        <v>11.25</v>
      </c>
      <c r="E2021" s="7">
        <f>VLOOKUP(A2021, Sheet2!$A$2:$K$8265, 11)</f>
        <v>111.2928</v>
      </c>
      <c r="F2021" s="7">
        <f t="shared" si="22"/>
        <v>1.40625</v>
      </c>
      <c r="G2021" s="8">
        <v>200000</v>
      </c>
      <c r="H2021" s="9">
        <f t="shared" si="23"/>
        <v>2400000</v>
      </c>
    </row>
    <row r="2022" spans="1:8" ht="14.5">
      <c r="A2022" s="6" t="str">
        <f t="shared" si="21"/>
        <v>Brebes GPP_GUNUNGJATI</v>
      </c>
      <c r="B2022" s="11" t="s">
        <v>1667</v>
      </c>
      <c r="C2022" s="11" t="s">
        <v>1715</v>
      </c>
      <c r="D2022" s="11">
        <v>11.25</v>
      </c>
      <c r="E2022" s="7">
        <f>VLOOKUP(A2022, Sheet2!$A$2:$K$8265, 11)</f>
        <v>111.2928</v>
      </c>
      <c r="F2022" s="7">
        <f t="shared" si="22"/>
        <v>1.40625</v>
      </c>
      <c r="G2022" s="8">
        <v>200000</v>
      </c>
      <c r="H2022" s="9">
        <f t="shared" si="23"/>
        <v>2400000</v>
      </c>
    </row>
    <row r="2023" spans="1:8" ht="14.5">
      <c r="A2023" s="6" t="str">
        <f t="shared" si="21"/>
        <v>Brebes GPP_GUNUNGLARANG</v>
      </c>
      <c r="B2023" s="11" t="s">
        <v>1667</v>
      </c>
      <c r="C2023" s="11" t="s">
        <v>1716</v>
      </c>
      <c r="D2023" s="11">
        <v>20.92</v>
      </c>
      <c r="E2023" s="7">
        <f>VLOOKUP(A2023, Sheet2!$A$2:$K$8265, 11)</f>
        <v>111.2928</v>
      </c>
      <c r="F2023" s="7">
        <f t="shared" si="22"/>
        <v>2.6150000000000002</v>
      </c>
      <c r="G2023" s="8">
        <v>200000</v>
      </c>
      <c r="H2023" s="9">
        <f t="shared" si="23"/>
        <v>4200000</v>
      </c>
    </row>
    <row r="2024" spans="1:8" ht="14.5">
      <c r="A2024" s="6" t="str">
        <f t="shared" si="21"/>
        <v>Brebes GPP_GUNUNGSUGIH</v>
      </c>
      <c r="B2024" s="11" t="s">
        <v>1667</v>
      </c>
      <c r="C2024" s="11" t="s">
        <v>1717</v>
      </c>
      <c r="D2024" s="11">
        <v>20.92</v>
      </c>
      <c r="E2024" s="7">
        <f>VLOOKUP(A2024, Sheet2!$A$2:$K$8265, 11)</f>
        <v>111.2928</v>
      </c>
      <c r="F2024" s="7">
        <f t="shared" si="22"/>
        <v>2.6150000000000002</v>
      </c>
      <c r="G2024" s="8">
        <v>200000</v>
      </c>
      <c r="H2024" s="9">
        <f t="shared" si="23"/>
        <v>4200000</v>
      </c>
    </row>
    <row r="2025" spans="1:8" ht="14.5">
      <c r="A2025" s="6" t="str">
        <f t="shared" si="21"/>
        <v>Brebes GPP_HARJOWINANGUN</v>
      </c>
      <c r="B2025" s="11" t="s">
        <v>1667</v>
      </c>
      <c r="C2025" s="11" t="s">
        <v>793</v>
      </c>
      <c r="D2025" s="11">
        <v>11.25</v>
      </c>
      <c r="E2025" s="7">
        <f>VLOOKUP(A2025, Sheet2!$A$2:$K$8265, 11)</f>
        <v>111.2928</v>
      </c>
      <c r="F2025" s="7">
        <f t="shared" si="22"/>
        <v>1.40625</v>
      </c>
      <c r="G2025" s="8">
        <v>200000</v>
      </c>
      <c r="H2025" s="9">
        <f t="shared" si="23"/>
        <v>2400000</v>
      </c>
    </row>
    <row r="2026" spans="1:8" ht="14.5">
      <c r="A2026" s="6" t="str">
        <f t="shared" si="21"/>
        <v>Brebes GPP_IGIRKLANCENG</v>
      </c>
      <c r="B2026" s="11" t="s">
        <v>1667</v>
      </c>
      <c r="C2026" s="11" t="s">
        <v>1718</v>
      </c>
      <c r="D2026" s="11">
        <v>20.92</v>
      </c>
      <c r="E2026" s="7">
        <f>VLOOKUP(A2026, Sheet2!$A$2:$K$8265, 11)</f>
        <v>111.2928</v>
      </c>
      <c r="F2026" s="7">
        <f t="shared" si="22"/>
        <v>2.6150000000000002</v>
      </c>
      <c r="G2026" s="8">
        <v>200000</v>
      </c>
      <c r="H2026" s="9">
        <f t="shared" si="23"/>
        <v>4200000</v>
      </c>
    </row>
    <row r="2027" spans="1:8" ht="14.5">
      <c r="A2027" s="6" t="str">
        <f t="shared" si="21"/>
        <v>Brebes GPP_JATILABA</v>
      </c>
      <c r="B2027" s="11" t="s">
        <v>1667</v>
      </c>
      <c r="C2027" s="11" t="s">
        <v>1719</v>
      </c>
      <c r="D2027" s="11">
        <v>11.25</v>
      </c>
      <c r="E2027" s="7">
        <f>VLOOKUP(A2027, Sheet2!$A$2:$K$8265, 11)</f>
        <v>111.2928</v>
      </c>
      <c r="F2027" s="7">
        <f t="shared" si="22"/>
        <v>1.40625</v>
      </c>
      <c r="G2027" s="8">
        <v>200000</v>
      </c>
      <c r="H2027" s="9">
        <f t="shared" si="23"/>
        <v>2400000</v>
      </c>
    </row>
    <row r="2028" spans="1:8" ht="14.5">
      <c r="A2028" s="6" t="str">
        <f t="shared" si="21"/>
        <v>Brebes GPP_JATIMAKMUR</v>
      </c>
      <c r="B2028" s="11" t="s">
        <v>1667</v>
      </c>
      <c r="C2028" s="11" t="s">
        <v>1720</v>
      </c>
      <c r="D2028" s="11">
        <v>20.92</v>
      </c>
      <c r="E2028" s="7">
        <f>VLOOKUP(A2028, Sheet2!$A$2:$K$8265, 11)</f>
        <v>111.2928</v>
      </c>
      <c r="F2028" s="7">
        <f t="shared" si="22"/>
        <v>2.6150000000000002</v>
      </c>
      <c r="G2028" s="8">
        <v>200000</v>
      </c>
      <c r="H2028" s="9">
        <f t="shared" si="23"/>
        <v>4200000</v>
      </c>
    </row>
    <row r="2029" spans="1:8" ht="14.5">
      <c r="A2029" s="6" t="str">
        <f t="shared" si="21"/>
        <v>Brebes GPP_JATIMULYA</v>
      </c>
      <c r="B2029" s="11" t="s">
        <v>1667</v>
      </c>
      <c r="C2029" s="11" t="s">
        <v>1721</v>
      </c>
      <c r="D2029" s="11">
        <v>11.25</v>
      </c>
      <c r="E2029" s="7">
        <f>VLOOKUP(A2029, Sheet2!$A$2:$K$8265, 11)</f>
        <v>111.2928</v>
      </c>
      <c r="F2029" s="7">
        <f t="shared" si="22"/>
        <v>1.40625</v>
      </c>
      <c r="G2029" s="8">
        <v>200000</v>
      </c>
      <c r="H2029" s="9">
        <f t="shared" si="23"/>
        <v>2400000</v>
      </c>
    </row>
    <row r="2030" spans="1:8" ht="14.5">
      <c r="A2030" s="6" t="str">
        <f t="shared" si="21"/>
        <v>Brebes GPP_JATIROKEH</v>
      </c>
      <c r="B2030" s="11" t="s">
        <v>1667</v>
      </c>
      <c r="C2030" s="11" t="s">
        <v>1722</v>
      </c>
      <c r="D2030" s="11">
        <v>20.92</v>
      </c>
      <c r="E2030" s="7">
        <f>VLOOKUP(A2030, Sheet2!$A$2:$K$8265, 11)</f>
        <v>111.2928</v>
      </c>
      <c r="F2030" s="7">
        <f t="shared" si="22"/>
        <v>2.6150000000000002</v>
      </c>
      <c r="G2030" s="8">
        <v>200000</v>
      </c>
      <c r="H2030" s="9">
        <f t="shared" si="23"/>
        <v>4200000</v>
      </c>
    </row>
    <row r="2031" spans="1:8" ht="14.5">
      <c r="A2031" s="6" t="str">
        <f t="shared" si="21"/>
        <v>Brebes GPP_JATISAWIT</v>
      </c>
      <c r="B2031" s="11" t="s">
        <v>1667</v>
      </c>
      <c r="C2031" s="11" t="s">
        <v>288</v>
      </c>
      <c r="D2031" s="11">
        <v>20.92</v>
      </c>
      <c r="E2031" s="7">
        <f>VLOOKUP(A2031, Sheet2!$A$2:$K$8265, 11)</f>
        <v>111.2928</v>
      </c>
      <c r="F2031" s="7">
        <f t="shared" si="22"/>
        <v>2.6150000000000002</v>
      </c>
      <c r="G2031" s="8">
        <v>200000</v>
      </c>
      <c r="H2031" s="9">
        <f t="shared" si="23"/>
        <v>4200000</v>
      </c>
    </row>
    <row r="2032" spans="1:8" ht="14.5">
      <c r="A2032" s="6" t="str">
        <f t="shared" si="21"/>
        <v>Brebes GPP_JEJEG</v>
      </c>
      <c r="B2032" s="11" t="s">
        <v>1667</v>
      </c>
      <c r="C2032" s="11" t="s">
        <v>1723</v>
      </c>
      <c r="D2032" s="11">
        <v>11.25</v>
      </c>
      <c r="E2032" s="7">
        <f>VLOOKUP(A2032, Sheet2!$A$2:$K$8265, 11)</f>
        <v>111.2928</v>
      </c>
      <c r="F2032" s="7">
        <f t="shared" si="22"/>
        <v>1.40625</v>
      </c>
      <c r="G2032" s="8">
        <v>200000</v>
      </c>
      <c r="H2032" s="9">
        <f t="shared" si="23"/>
        <v>2400000</v>
      </c>
    </row>
    <row r="2033" spans="1:8" ht="14.5">
      <c r="A2033" s="6" t="str">
        <f t="shared" si="21"/>
        <v>Brebes GPP_JEMASIH</v>
      </c>
      <c r="B2033" s="11" t="s">
        <v>1667</v>
      </c>
      <c r="C2033" s="11" t="s">
        <v>1724</v>
      </c>
      <c r="D2033" s="11">
        <v>20.92</v>
      </c>
      <c r="E2033" s="7">
        <f>VLOOKUP(A2033, Sheet2!$A$2:$K$8265, 11)</f>
        <v>111.2928</v>
      </c>
      <c r="F2033" s="7">
        <f t="shared" si="22"/>
        <v>2.6150000000000002</v>
      </c>
      <c r="G2033" s="8">
        <v>200000</v>
      </c>
      <c r="H2033" s="9">
        <f t="shared" si="23"/>
        <v>4200000</v>
      </c>
    </row>
    <row r="2034" spans="1:8" ht="14.5">
      <c r="A2034" s="6" t="str">
        <f t="shared" si="21"/>
        <v>Brebes GPP_JEMBAYAT</v>
      </c>
      <c r="B2034" s="11" t="s">
        <v>1667</v>
      </c>
      <c r="C2034" s="11" t="s">
        <v>1725</v>
      </c>
      <c r="D2034" s="11">
        <v>11.25</v>
      </c>
      <c r="E2034" s="7">
        <f>VLOOKUP(A2034, Sheet2!$A$2:$K$8265, 11)</f>
        <v>111.2928</v>
      </c>
      <c r="F2034" s="7">
        <f t="shared" si="22"/>
        <v>1.40625</v>
      </c>
      <c r="G2034" s="8">
        <v>200000</v>
      </c>
      <c r="H2034" s="9">
        <f t="shared" si="23"/>
        <v>2400000</v>
      </c>
    </row>
    <row r="2035" spans="1:8" ht="14.5">
      <c r="A2035" s="6" t="str">
        <f t="shared" si="21"/>
        <v>Brebes GPP_JIPANG</v>
      </c>
      <c r="B2035" s="11" t="s">
        <v>1667</v>
      </c>
      <c r="C2035" s="11" t="s">
        <v>797</v>
      </c>
      <c r="D2035" s="11">
        <v>20.92</v>
      </c>
      <c r="E2035" s="7">
        <f>VLOOKUP(A2035, Sheet2!$A$2:$K$8265, 11)</f>
        <v>111.2928</v>
      </c>
      <c r="F2035" s="7">
        <f t="shared" si="22"/>
        <v>2.6150000000000002</v>
      </c>
      <c r="G2035" s="8">
        <v>200000</v>
      </c>
      <c r="H2035" s="9">
        <f t="shared" si="23"/>
        <v>4200000</v>
      </c>
    </row>
    <row r="2036" spans="1:8" ht="14.5">
      <c r="A2036" s="6" t="str">
        <f t="shared" si="21"/>
        <v>Brebes GPP_JURANGMANGU</v>
      </c>
      <c r="B2036" s="11" t="s">
        <v>1667</v>
      </c>
      <c r="C2036" s="11" t="s">
        <v>1726</v>
      </c>
      <c r="D2036" s="11">
        <v>15.73</v>
      </c>
      <c r="E2036" s="7">
        <f>VLOOKUP(A2036, Sheet2!$A$2:$K$8265, 11)</f>
        <v>111.2928</v>
      </c>
      <c r="F2036" s="7">
        <f t="shared" si="22"/>
        <v>1.9662500000000001</v>
      </c>
      <c r="G2036" s="8">
        <v>200000</v>
      </c>
      <c r="H2036" s="9">
        <f t="shared" si="23"/>
        <v>3200000</v>
      </c>
    </row>
    <row r="2037" spans="1:8" ht="14.5">
      <c r="A2037" s="6" t="str">
        <f t="shared" si="21"/>
        <v>Brebes GPP_KADUMANIS</v>
      </c>
      <c r="B2037" s="11" t="s">
        <v>1667</v>
      </c>
      <c r="C2037" s="11" t="s">
        <v>1727</v>
      </c>
      <c r="D2037" s="11">
        <v>20.92</v>
      </c>
      <c r="E2037" s="7">
        <f>VLOOKUP(A2037, Sheet2!$A$2:$K$8265, 11)</f>
        <v>111.2928</v>
      </c>
      <c r="F2037" s="7">
        <f t="shared" si="22"/>
        <v>2.6150000000000002</v>
      </c>
      <c r="G2037" s="8">
        <v>200000</v>
      </c>
      <c r="H2037" s="9">
        <f t="shared" si="23"/>
        <v>4200000</v>
      </c>
    </row>
    <row r="2038" spans="1:8" ht="14.5">
      <c r="A2038" s="6" t="str">
        <f t="shared" si="21"/>
        <v>Brebes GPP_KAJEN</v>
      </c>
      <c r="B2038" s="11" t="s">
        <v>1667</v>
      </c>
      <c r="C2038" s="11" t="s">
        <v>1728</v>
      </c>
      <c r="D2038" s="11">
        <v>11.25</v>
      </c>
      <c r="E2038" s="7">
        <f>VLOOKUP(A2038, Sheet2!$A$2:$K$8265, 11)</f>
        <v>111.2928</v>
      </c>
      <c r="F2038" s="7">
        <f t="shared" si="22"/>
        <v>1.40625</v>
      </c>
      <c r="G2038" s="8">
        <v>200000</v>
      </c>
      <c r="H2038" s="9">
        <f t="shared" si="23"/>
        <v>2400000</v>
      </c>
    </row>
    <row r="2039" spans="1:8" ht="14.5">
      <c r="A2039" s="6" t="str">
        <f t="shared" si="21"/>
        <v>Brebes GPP_KAJENENGAN</v>
      </c>
      <c r="B2039" s="11" t="s">
        <v>1667</v>
      </c>
      <c r="C2039" s="11" t="s">
        <v>1729</v>
      </c>
      <c r="D2039" s="11">
        <v>11.25</v>
      </c>
      <c r="E2039" s="7">
        <f>VLOOKUP(A2039, Sheet2!$A$2:$K$8265, 11)</f>
        <v>111.2928</v>
      </c>
      <c r="F2039" s="7">
        <f t="shared" si="22"/>
        <v>1.40625</v>
      </c>
      <c r="G2039" s="8">
        <v>200000</v>
      </c>
      <c r="H2039" s="9">
        <f t="shared" si="23"/>
        <v>2400000</v>
      </c>
    </row>
    <row r="2040" spans="1:8" ht="14.5">
      <c r="A2040" s="6" t="str">
        <f t="shared" si="21"/>
        <v>Brebes GPP_KALIBAKUNG</v>
      </c>
      <c r="B2040" s="11" t="s">
        <v>1667</v>
      </c>
      <c r="C2040" s="11" t="s">
        <v>1730</v>
      </c>
      <c r="D2040" s="11">
        <v>11.25</v>
      </c>
      <c r="E2040" s="7">
        <f>VLOOKUP(A2040, Sheet2!$A$2:$K$8265, 11)</f>
        <v>111.2928</v>
      </c>
      <c r="F2040" s="7">
        <f t="shared" si="22"/>
        <v>1.40625</v>
      </c>
      <c r="G2040" s="8">
        <v>200000</v>
      </c>
      <c r="H2040" s="9">
        <f t="shared" si="23"/>
        <v>2400000</v>
      </c>
    </row>
    <row r="2041" spans="1:8" ht="14.5">
      <c r="A2041" s="6" t="str">
        <f t="shared" si="21"/>
        <v>Brebes GPP_KALIERANG</v>
      </c>
      <c r="B2041" s="11" t="s">
        <v>1667</v>
      </c>
      <c r="C2041" s="11" t="s">
        <v>1731</v>
      </c>
      <c r="D2041" s="11">
        <v>20.92</v>
      </c>
      <c r="E2041" s="7">
        <f>VLOOKUP(A2041, Sheet2!$A$2:$K$8265, 11)</f>
        <v>111.2928</v>
      </c>
      <c r="F2041" s="7">
        <f t="shared" si="22"/>
        <v>2.6150000000000002</v>
      </c>
      <c r="G2041" s="8">
        <v>200000</v>
      </c>
      <c r="H2041" s="9">
        <f t="shared" si="23"/>
        <v>4200000</v>
      </c>
    </row>
    <row r="2042" spans="1:8" ht="14.5">
      <c r="A2042" s="6" t="str">
        <f t="shared" ref="A2042:A2296" si="24">CONCATENATE(B2042, "_", C2042)</f>
        <v>Brebes GPP_KALIGAYAM</v>
      </c>
      <c r="B2042" s="11" t="s">
        <v>1667</v>
      </c>
      <c r="C2042" s="11" t="s">
        <v>1732</v>
      </c>
      <c r="D2042" s="11">
        <v>11.25</v>
      </c>
      <c r="E2042" s="7">
        <f>VLOOKUP(A2042, Sheet2!$A$2:$K$8265, 11)</f>
        <v>111.2928</v>
      </c>
      <c r="F2042" s="7">
        <f t="shared" ref="F2042:F2296" si="25">D2042/8</f>
        <v>1.40625</v>
      </c>
      <c r="G2042" s="8">
        <v>200000</v>
      </c>
      <c r="H2042" s="9">
        <f t="shared" ref="H2042:H2296" si="26">G2042*_xlfn.CEILING.MATH(D2042)</f>
        <v>2400000</v>
      </c>
    </row>
    <row r="2043" spans="1:8" ht="14.5">
      <c r="A2043" s="6" t="str">
        <f t="shared" si="24"/>
        <v>Brebes GPP_KALIGIRI</v>
      </c>
      <c r="B2043" s="11" t="s">
        <v>1667</v>
      </c>
      <c r="C2043" s="11" t="s">
        <v>1733</v>
      </c>
      <c r="D2043" s="11">
        <v>20.92</v>
      </c>
      <c r="E2043" s="7">
        <f>VLOOKUP(A2043, Sheet2!$A$2:$K$8265, 11)</f>
        <v>111.2928</v>
      </c>
      <c r="F2043" s="7">
        <f t="shared" si="25"/>
        <v>2.6150000000000002</v>
      </c>
      <c r="G2043" s="8">
        <v>200000</v>
      </c>
      <c r="H2043" s="9">
        <f t="shared" si="26"/>
        <v>4200000</v>
      </c>
    </row>
    <row r="2044" spans="1:8" ht="14.5">
      <c r="A2044" s="6" t="str">
        <f t="shared" si="24"/>
        <v>Brebes GPP_KALIJAMBU</v>
      </c>
      <c r="B2044" s="11" t="s">
        <v>1667</v>
      </c>
      <c r="C2044" s="11" t="s">
        <v>1734</v>
      </c>
      <c r="D2044" s="11">
        <v>11.25</v>
      </c>
      <c r="E2044" s="7">
        <f>VLOOKUP(A2044, Sheet2!$A$2:$K$8265, 11)</f>
        <v>111.2928</v>
      </c>
      <c r="F2044" s="7">
        <f t="shared" si="25"/>
        <v>1.40625</v>
      </c>
      <c r="G2044" s="8">
        <v>200000</v>
      </c>
      <c r="H2044" s="9">
        <f t="shared" si="26"/>
        <v>2400000</v>
      </c>
    </row>
    <row r="2045" spans="1:8" ht="14.5">
      <c r="A2045" s="6" t="str">
        <f t="shared" si="24"/>
        <v>Brebes GPP_KALIJURANG</v>
      </c>
      <c r="B2045" s="11" t="s">
        <v>1667</v>
      </c>
      <c r="C2045" s="11" t="s">
        <v>1735</v>
      </c>
      <c r="D2045" s="11">
        <v>20.92</v>
      </c>
      <c r="E2045" s="7">
        <f>VLOOKUP(A2045, Sheet2!$A$2:$K$8265, 11)</f>
        <v>111.2928</v>
      </c>
      <c r="F2045" s="7">
        <f t="shared" si="25"/>
        <v>2.6150000000000002</v>
      </c>
      <c r="G2045" s="8">
        <v>200000</v>
      </c>
      <c r="H2045" s="9">
        <f t="shared" si="26"/>
        <v>4200000</v>
      </c>
    </row>
    <row r="2046" spans="1:8" ht="14.5">
      <c r="A2046" s="6" t="str">
        <f t="shared" si="24"/>
        <v>Brebes GPP_KALILANGKAP</v>
      </c>
      <c r="B2046" s="11" t="s">
        <v>1667</v>
      </c>
      <c r="C2046" s="11" t="s">
        <v>1736</v>
      </c>
      <c r="D2046" s="11">
        <v>20.92</v>
      </c>
      <c r="E2046" s="7">
        <f>VLOOKUP(A2046, Sheet2!$A$2:$K$8265, 11)</f>
        <v>111.2928</v>
      </c>
      <c r="F2046" s="7">
        <f t="shared" si="25"/>
        <v>2.6150000000000002</v>
      </c>
      <c r="G2046" s="8">
        <v>200000</v>
      </c>
      <c r="H2046" s="9">
        <f t="shared" si="26"/>
        <v>4200000</v>
      </c>
    </row>
    <row r="2047" spans="1:8" ht="14.5">
      <c r="A2047" s="6" t="str">
        <f t="shared" si="24"/>
        <v>Brebes GPP_KALILOKA</v>
      </c>
      <c r="B2047" s="11" t="s">
        <v>1667</v>
      </c>
      <c r="C2047" s="11" t="s">
        <v>1737</v>
      </c>
      <c r="D2047" s="11">
        <v>20.92</v>
      </c>
      <c r="E2047" s="7">
        <f>VLOOKUP(A2047, Sheet2!$A$2:$K$8265, 11)</f>
        <v>111.2928</v>
      </c>
      <c r="F2047" s="7">
        <f t="shared" si="25"/>
        <v>2.6150000000000002</v>
      </c>
      <c r="G2047" s="8">
        <v>200000</v>
      </c>
      <c r="H2047" s="9">
        <f t="shared" si="26"/>
        <v>4200000</v>
      </c>
    </row>
    <row r="2048" spans="1:8" ht="14.5">
      <c r="A2048" s="6" t="str">
        <f t="shared" si="24"/>
        <v>Brebes GPP_KALISALAK</v>
      </c>
      <c r="B2048" s="11" t="s">
        <v>1667</v>
      </c>
      <c r="C2048" s="11" t="s">
        <v>117</v>
      </c>
      <c r="D2048" s="11">
        <v>11.25</v>
      </c>
      <c r="E2048" s="7">
        <f>VLOOKUP(A2048, Sheet2!$A$2:$K$8265, 11)</f>
        <v>111.2928</v>
      </c>
      <c r="F2048" s="7">
        <f t="shared" si="25"/>
        <v>1.40625</v>
      </c>
      <c r="G2048" s="8">
        <v>200000</v>
      </c>
      <c r="H2048" s="9">
        <f t="shared" si="26"/>
        <v>2400000</v>
      </c>
    </row>
    <row r="2049" spans="1:8" ht="14.5">
      <c r="A2049" s="6" t="str">
        <f t="shared" si="24"/>
        <v>Brebes GPP_KALISUMUR</v>
      </c>
      <c r="B2049" s="11" t="s">
        <v>1667</v>
      </c>
      <c r="C2049" s="11" t="s">
        <v>1738</v>
      </c>
      <c r="D2049" s="11">
        <v>20.92</v>
      </c>
      <c r="E2049" s="7">
        <f>VLOOKUP(A2049, Sheet2!$A$2:$K$8265, 11)</f>
        <v>111.2928</v>
      </c>
      <c r="F2049" s="7">
        <f t="shared" si="25"/>
        <v>2.6150000000000002</v>
      </c>
      <c r="G2049" s="8">
        <v>200000</v>
      </c>
      <c r="H2049" s="9">
        <f t="shared" si="26"/>
        <v>4200000</v>
      </c>
    </row>
    <row r="2050" spans="1:8" ht="14.5">
      <c r="A2050" s="6" t="str">
        <f t="shared" si="24"/>
        <v>Brebes GPP_KALIWADAS</v>
      </c>
      <c r="B2050" s="11" t="s">
        <v>1667</v>
      </c>
      <c r="C2050" s="11" t="s">
        <v>1594</v>
      </c>
      <c r="D2050" s="11">
        <v>20.92</v>
      </c>
      <c r="E2050" s="7">
        <f>VLOOKUP(A2050, Sheet2!$A$2:$K$8265, 11)</f>
        <v>111.2928</v>
      </c>
      <c r="F2050" s="7">
        <f t="shared" si="25"/>
        <v>2.6150000000000002</v>
      </c>
      <c r="G2050" s="8">
        <v>200000</v>
      </c>
      <c r="H2050" s="9">
        <f t="shared" si="26"/>
        <v>4200000</v>
      </c>
    </row>
    <row r="2051" spans="1:8" ht="14.5">
      <c r="A2051" s="6" t="str">
        <f t="shared" si="24"/>
        <v>Brebes GPP_KALIWUNGU</v>
      </c>
      <c r="B2051" s="11" t="s">
        <v>1667</v>
      </c>
      <c r="C2051" s="11" t="s">
        <v>1438</v>
      </c>
      <c r="D2051" s="11">
        <v>11.25</v>
      </c>
      <c r="E2051" s="7">
        <f>VLOOKUP(A2051, Sheet2!$A$2:$K$8265, 11)</f>
        <v>111.2928</v>
      </c>
      <c r="F2051" s="7">
        <f t="shared" si="25"/>
        <v>1.40625</v>
      </c>
      <c r="G2051" s="8">
        <v>200000</v>
      </c>
      <c r="H2051" s="9">
        <f t="shared" si="26"/>
        <v>2400000</v>
      </c>
    </row>
    <row r="2052" spans="1:8" ht="14.5">
      <c r="A2052" s="6" t="str">
        <f t="shared" si="24"/>
        <v>Brebes GPP_KAMAL</v>
      </c>
      <c r="B2052" s="11" t="s">
        <v>1667</v>
      </c>
      <c r="C2052" s="11" t="s">
        <v>1739</v>
      </c>
      <c r="D2052" s="11">
        <v>20.92</v>
      </c>
      <c r="E2052" s="7">
        <f>VLOOKUP(A2052, Sheet2!$A$2:$K$8265, 11)</f>
        <v>111.2928</v>
      </c>
      <c r="F2052" s="7">
        <f t="shared" si="25"/>
        <v>2.6150000000000002</v>
      </c>
      <c r="G2052" s="8">
        <v>200000</v>
      </c>
      <c r="H2052" s="9">
        <f t="shared" si="26"/>
        <v>4200000</v>
      </c>
    </row>
    <row r="2053" spans="1:8" ht="14.5">
      <c r="A2053" s="6" t="str">
        <f t="shared" si="24"/>
        <v>Brebes GPP_KAMBANGAN</v>
      </c>
      <c r="B2053" s="11" t="s">
        <v>1667</v>
      </c>
      <c r="C2053" s="11" t="s">
        <v>121</v>
      </c>
      <c r="D2053" s="11">
        <v>11.25</v>
      </c>
      <c r="E2053" s="7">
        <f>VLOOKUP(A2053, Sheet2!$A$2:$K$8265, 11)</f>
        <v>111.2928</v>
      </c>
      <c r="F2053" s="7">
        <f t="shared" si="25"/>
        <v>1.40625</v>
      </c>
      <c r="G2053" s="8">
        <v>200000</v>
      </c>
      <c r="H2053" s="9">
        <f t="shared" si="26"/>
        <v>2400000</v>
      </c>
    </row>
    <row r="2054" spans="1:8" ht="14.5">
      <c r="A2054" s="6" t="str">
        <f t="shared" si="24"/>
        <v>Brebes GPP_KARANGANYAR</v>
      </c>
      <c r="B2054" s="11" t="s">
        <v>1667</v>
      </c>
      <c r="C2054" s="11" t="s">
        <v>125</v>
      </c>
      <c r="D2054" s="11">
        <v>11.25</v>
      </c>
      <c r="E2054" s="7">
        <f>VLOOKUP(A2054, Sheet2!$A$2:$K$8265, 11)</f>
        <v>111.2928</v>
      </c>
      <c r="F2054" s="7">
        <f t="shared" si="25"/>
        <v>1.40625</v>
      </c>
      <c r="G2054" s="8">
        <v>200000</v>
      </c>
      <c r="H2054" s="9">
        <f t="shared" si="26"/>
        <v>2400000</v>
      </c>
    </row>
    <row r="2055" spans="1:8" ht="14.5">
      <c r="A2055" s="6" t="str">
        <f t="shared" si="24"/>
        <v>Brebes GPP_KARANGBALE</v>
      </c>
      <c r="B2055" s="11" t="s">
        <v>1667</v>
      </c>
      <c r="C2055" s="11" t="s">
        <v>1740</v>
      </c>
      <c r="D2055" s="11">
        <v>20.92</v>
      </c>
      <c r="E2055" s="7">
        <f>VLOOKUP(A2055, Sheet2!$A$2:$K$8265, 11)</f>
        <v>111.2928</v>
      </c>
      <c r="F2055" s="7">
        <f t="shared" si="25"/>
        <v>2.6150000000000002</v>
      </c>
      <c r="G2055" s="8">
        <v>200000</v>
      </c>
      <c r="H2055" s="9">
        <f t="shared" si="26"/>
        <v>4200000</v>
      </c>
    </row>
    <row r="2056" spans="1:8" ht="14.5">
      <c r="A2056" s="6" t="str">
        <f t="shared" si="24"/>
        <v>Brebes GPP_KARANGDAWA</v>
      </c>
      <c r="B2056" s="11" t="s">
        <v>1667</v>
      </c>
      <c r="C2056" s="11" t="s">
        <v>1741</v>
      </c>
      <c r="D2056" s="11">
        <v>11.25</v>
      </c>
      <c r="E2056" s="7">
        <f>VLOOKUP(A2056, Sheet2!$A$2:$K$8265, 11)</f>
        <v>111.2928</v>
      </c>
      <c r="F2056" s="7">
        <f t="shared" si="25"/>
        <v>1.40625</v>
      </c>
      <c r="G2056" s="8">
        <v>200000</v>
      </c>
      <c r="H2056" s="9">
        <f t="shared" si="26"/>
        <v>2400000</v>
      </c>
    </row>
    <row r="2057" spans="1:8" ht="14.5">
      <c r="A2057" s="6" t="str">
        <f t="shared" si="24"/>
        <v>Brebes GPP_KARANGJAMBU</v>
      </c>
      <c r="B2057" s="11" t="s">
        <v>1667</v>
      </c>
      <c r="C2057" s="11" t="s">
        <v>1742</v>
      </c>
      <c r="D2057" s="11">
        <v>11.25</v>
      </c>
      <c r="E2057" s="7">
        <f>VLOOKUP(A2057, Sheet2!$A$2:$K$8265, 11)</f>
        <v>111.2928</v>
      </c>
      <c r="F2057" s="7">
        <f t="shared" si="25"/>
        <v>1.40625</v>
      </c>
      <c r="G2057" s="8">
        <v>200000</v>
      </c>
      <c r="H2057" s="9">
        <f t="shared" si="26"/>
        <v>2400000</v>
      </c>
    </row>
    <row r="2058" spans="1:8" ht="14.5">
      <c r="A2058" s="6" t="str">
        <f t="shared" si="24"/>
        <v>Brebes GPP_KARANGJONGKENG</v>
      </c>
      <c r="B2058" s="11" t="s">
        <v>1667</v>
      </c>
      <c r="C2058" s="11" t="s">
        <v>1743</v>
      </c>
      <c r="D2058" s="11">
        <v>20.92</v>
      </c>
      <c r="E2058" s="7">
        <f>VLOOKUP(A2058, Sheet2!$A$2:$K$8265, 11)</f>
        <v>111.2928</v>
      </c>
      <c r="F2058" s="7">
        <f t="shared" si="25"/>
        <v>2.6150000000000002</v>
      </c>
      <c r="G2058" s="8">
        <v>200000</v>
      </c>
      <c r="H2058" s="9">
        <f t="shared" si="26"/>
        <v>4200000</v>
      </c>
    </row>
    <row r="2059" spans="1:8" ht="14.5">
      <c r="A2059" s="6" t="str">
        <f t="shared" si="24"/>
        <v>Brebes GPP_KARANGMULYA</v>
      </c>
      <c r="B2059" s="11" t="s">
        <v>1667</v>
      </c>
      <c r="C2059" s="11" t="s">
        <v>1744</v>
      </c>
      <c r="D2059" s="11">
        <v>11.25</v>
      </c>
      <c r="E2059" s="7">
        <f>VLOOKUP(A2059, Sheet2!$A$2:$K$8265, 11)</f>
        <v>111.2928</v>
      </c>
      <c r="F2059" s="7">
        <f t="shared" si="25"/>
        <v>1.40625</v>
      </c>
      <c r="G2059" s="8">
        <v>200000</v>
      </c>
      <c r="H2059" s="9">
        <f t="shared" si="26"/>
        <v>2400000</v>
      </c>
    </row>
    <row r="2060" spans="1:8" ht="14.5">
      <c r="A2060" s="6" t="str">
        <f t="shared" si="24"/>
        <v>Brebes GPP_KARANGSARI</v>
      </c>
      <c r="B2060" s="11" t="s">
        <v>1667</v>
      </c>
      <c r="C2060" s="11" t="s">
        <v>298</v>
      </c>
      <c r="D2060" s="11">
        <v>15.73</v>
      </c>
      <c r="E2060" s="7">
        <f>VLOOKUP(A2060, Sheet2!$A$2:$K$8265, 11)</f>
        <v>111.2928</v>
      </c>
      <c r="F2060" s="7">
        <f t="shared" si="25"/>
        <v>1.9662500000000001</v>
      </c>
      <c r="G2060" s="8">
        <v>200000</v>
      </c>
      <c r="H2060" s="9">
        <f t="shared" si="26"/>
        <v>3200000</v>
      </c>
    </row>
    <row r="2061" spans="1:8" ht="14.5">
      <c r="A2061" s="6" t="str">
        <f t="shared" si="24"/>
        <v>Brebes GPP_KEBANDUNGAN</v>
      </c>
      <c r="B2061" s="11" t="s">
        <v>1667</v>
      </c>
      <c r="C2061" s="11" t="s">
        <v>1745</v>
      </c>
      <c r="D2061" s="11">
        <v>20.92</v>
      </c>
      <c r="E2061" s="7">
        <f>VLOOKUP(A2061, Sheet2!$A$2:$K$8265, 11)</f>
        <v>111.2928</v>
      </c>
      <c r="F2061" s="7">
        <f t="shared" si="25"/>
        <v>2.6150000000000002</v>
      </c>
      <c r="G2061" s="8">
        <v>200000</v>
      </c>
      <c r="H2061" s="9">
        <f t="shared" si="26"/>
        <v>4200000</v>
      </c>
    </row>
    <row r="2062" spans="1:8" ht="14.5">
      <c r="A2062" s="6" t="str">
        <f t="shared" si="24"/>
        <v>Brebes GPP_KEDAWUNG</v>
      </c>
      <c r="B2062" s="11" t="s">
        <v>1667</v>
      </c>
      <c r="C2062" s="11" t="s">
        <v>300</v>
      </c>
      <c r="D2062" s="11">
        <v>11.25</v>
      </c>
      <c r="E2062" s="7">
        <f>VLOOKUP(A2062, Sheet2!$A$2:$K$8265, 11)</f>
        <v>111.2928</v>
      </c>
      <c r="F2062" s="7">
        <f t="shared" si="25"/>
        <v>1.40625</v>
      </c>
      <c r="G2062" s="8">
        <v>200000</v>
      </c>
      <c r="H2062" s="9">
        <f t="shared" si="26"/>
        <v>2400000</v>
      </c>
    </row>
    <row r="2063" spans="1:8" ht="14.5">
      <c r="A2063" s="6" t="str">
        <f t="shared" si="24"/>
        <v>Brebes GPP_KEDUNGBOKOR</v>
      </c>
      <c r="B2063" s="11" t="s">
        <v>1667</v>
      </c>
      <c r="C2063" s="11" t="s">
        <v>1746</v>
      </c>
      <c r="D2063" s="11">
        <v>20.92</v>
      </c>
      <c r="E2063" s="7">
        <f>VLOOKUP(A2063, Sheet2!$A$2:$K$8265, 11)</f>
        <v>111.2928</v>
      </c>
      <c r="F2063" s="7">
        <f t="shared" si="25"/>
        <v>2.6150000000000002</v>
      </c>
      <c r="G2063" s="8">
        <v>200000</v>
      </c>
      <c r="H2063" s="9">
        <f t="shared" si="26"/>
        <v>4200000</v>
      </c>
    </row>
    <row r="2064" spans="1:8" ht="14.5">
      <c r="A2064" s="6" t="str">
        <f t="shared" si="24"/>
        <v>Brebes GPP_KEDUNGWUNGU</v>
      </c>
      <c r="B2064" s="11" t="s">
        <v>1667</v>
      </c>
      <c r="C2064" s="11" t="s">
        <v>1309</v>
      </c>
      <c r="D2064" s="11">
        <v>11.25</v>
      </c>
      <c r="E2064" s="7">
        <f>VLOOKUP(A2064, Sheet2!$A$2:$K$8265, 11)</f>
        <v>111.2928</v>
      </c>
      <c r="F2064" s="7">
        <f t="shared" si="25"/>
        <v>1.40625</v>
      </c>
      <c r="G2064" s="8">
        <v>200000</v>
      </c>
      <c r="H2064" s="9">
        <f t="shared" si="26"/>
        <v>2400000</v>
      </c>
    </row>
    <row r="2065" spans="1:8" ht="14.5">
      <c r="A2065" s="6" t="str">
        <f t="shared" si="24"/>
        <v>Brebes GPP_KERTAHARJA</v>
      </c>
      <c r="B2065" s="11" t="s">
        <v>1667</v>
      </c>
      <c r="C2065" s="11" t="s">
        <v>1747</v>
      </c>
      <c r="D2065" s="11">
        <v>11.25</v>
      </c>
      <c r="E2065" s="7">
        <f>VLOOKUP(A2065, Sheet2!$A$2:$K$8265, 11)</f>
        <v>111.2928</v>
      </c>
      <c r="F2065" s="7">
        <f t="shared" si="25"/>
        <v>1.40625</v>
      </c>
      <c r="G2065" s="8">
        <v>200000</v>
      </c>
      <c r="H2065" s="9">
        <f t="shared" si="26"/>
        <v>2400000</v>
      </c>
    </row>
    <row r="2066" spans="1:8" ht="14.5">
      <c r="A2066" s="6" t="str">
        <f t="shared" si="24"/>
        <v>Brebes GPP_KERTASARI</v>
      </c>
      <c r="B2066" s="11" t="s">
        <v>1667</v>
      </c>
      <c r="C2066" s="11" t="s">
        <v>1748</v>
      </c>
      <c r="D2066" s="11">
        <v>20.92</v>
      </c>
      <c r="E2066" s="7">
        <f>VLOOKUP(A2066, Sheet2!$A$2:$K$8265, 11)</f>
        <v>111.2928</v>
      </c>
      <c r="F2066" s="7">
        <f t="shared" si="25"/>
        <v>2.6150000000000002</v>
      </c>
      <c r="G2066" s="8">
        <v>200000</v>
      </c>
      <c r="H2066" s="9">
        <f t="shared" si="26"/>
        <v>4200000</v>
      </c>
    </row>
    <row r="2067" spans="1:8" ht="14.5">
      <c r="A2067" s="6" t="str">
        <f t="shared" si="24"/>
        <v>Brebes GPP_KESUBEN</v>
      </c>
      <c r="B2067" s="11" t="s">
        <v>1667</v>
      </c>
      <c r="C2067" s="11" t="s">
        <v>1749</v>
      </c>
      <c r="D2067" s="11">
        <v>11.25</v>
      </c>
      <c r="E2067" s="7">
        <f>VLOOKUP(A2067, Sheet2!$A$2:$K$8265, 11)</f>
        <v>111.2928</v>
      </c>
      <c r="F2067" s="7">
        <f t="shared" si="25"/>
        <v>1.40625</v>
      </c>
      <c r="G2067" s="8">
        <v>200000</v>
      </c>
      <c r="H2067" s="9">
        <f t="shared" si="26"/>
        <v>2400000</v>
      </c>
    </row>
    <row r="2068" spans="1:8" ht="14.5">
      <c r="A2068" s="6" t="str">
        <f t="shared" si="24"/>
        <v>Brebes GPP_KRETEK</v>
      </c>
      <c r="B2068" s="11" t="s">
        <v>1667</v>
      </c>
      <c r="C2068" s="11" t="s">
        <v>1750</v>
      </c>
      <c r="D2068" s="11">
        <v>20.92</v>
      </c>
      <c r="E2068" s="7">
        <f>VLOOKUP(A2068, Sheet2!$A$2:$K$8265, 11)</f>
        <v>111.2928</v>
      </c>
      <c r="F2068" s="7">
        <f t="shared" si="25"/>
        <v>2.6150000000000002</v>
      </c>
      <c r="G2068" s="8">
        <v>200000</v>
      </c>
      <c r="H2068" s="9">
        <f t="shared" si="26"/>
        <v>4200000</v>
      </c>
    </row>
    <row r="2069" spans="1:8" ht="14.5">
      <c r="A2069" s="6" t="str">
        <f t="shared" si="24"/>
        <v>Brebes GPP_KUTAMENDALA</v>
      </c>
      <c r="B2069" s="11" t="s">
        <v>1667</v>
      </c>
      <c r="C2069" s="11" t="s">
        <v>1751</v>
      </c>
      <c r="D2069" s="11">
        <v>20.92</v>
      </c>
      <c r="E2069" s="7">
        <f>VLOOKUP(A2069, Sheet2!$A$2:$K$8265, 11)</f>
        <v>111.2928</v>
      </c>
      <c r="F2069" s="7">
        <f t="shared" si="25"/>
        <v>2.6150000000000002</v>
      </c>
      <c r="G2069" s="8">
        <v>200000</v>
      </c>
      <c r="H2069" s="9">
        <f t="shared" si="26"/>
        <v>4200000</v>
      </c>
    </row>
    <row r="2070" spans="1:8" ht="14.5">
      <c r="A2070" s="6" t="str">
        <f t="shared" si="24"/>
        <v>Brebes GPP_KUTAYU</v>
      </c>
      <c r="B2070" s="11" t="s">
        <v>1667</v>
      </c>
      <c r="C2070" s="11" t="s">
        <v>1752</v>
      </c>
      <c r="D2070" s="11">
        <v>20.92</v>
      </c>
      <c r="E2070" s="7">
        <f>VLOOKUP(A2070, Sheet2!$A$2:$K$8265, 11)</f>
        <v>111.2928</v>
      </c>
      <c r="F2070" s="7">
        <f t="shared" si="25"/>
        <v>2.6150000000000002</v>
      </c>
      <c r="G2070" s="8">
        <v>200000</v>
      </c>
      <c r="H2070" s="9">
        <f t="shared" si="26"/>
        <v>4200000</v>
      </c>
    </row>
    <row r="2071" spans="1:8" ht="14.5">
      <c r="A2071" s="6" t="str">
        <f t="shared" si="24"/>
        <v>Brebes GPP_LANGKAP</v>
      </c>
      <c r="B2071" s="11" t="s">
        <v>1667</v>
      </c>
      <c r="C2071" s="11" t="s">
        <v>161</v>
      </c>
      <c r="D2071" s="11">
        <v>20.92</v>
      </c>
      <c r="E2071" s="7">
        <f>VLOOKUP(A2071, Sheet2!$A$2:$K$8265, 11)</f>
        <v>111.2928</v>
      </c>
      <c r="F2071" s="7">
        <f t="shared" si="25"/>
        <v>2.6150000000000002</v>
      </c>
      <c r="G2071" s="8">
        <v>200000</v>
      </c>
      <c r="H2071" s="9">
        <f t="shared" si="26"/>
        <v>4200000</v>
      </c>
    </row>
    <row r="2072" spans="1:8" ht="14.5">
      <c r="A2072" s="6" t="str">
        <f t="shared" si="24"/>
        <v>Brebes GPP_LAREN</v>
      </c>
      <c r="B2072" s="11" t="s">
        <v>1667</v>
      </c>
      <c r="C2072" s="11" t="s">
        <v>1753</v>
      </c>
      <c r="D2072" s="11">
        <v>20.92</v>
      </c>
      <c r="E2072" s="7">
        <f>VLOOKUP(A2072, Sheet2!$A$2:$K$8265, 11)</f>
        <v>111.2928</v>
      </c>
      <c r="F2072" s="7">
        <f t="shared" si="25"/>
        <v>2.6150000000000002</v>
      </c>
      <c r="G2072" s="8">
        <v>200000</v>
      </c>
      <c r="H2072" s="9">
        <f t="shared" si="26"/>
        <v>4200000</v>
      </c>
    </row>
    <row r="2073" spans="1:8" ht="14.5">
      <c r="A2073" s="6" t="str">
        <f t="shared" si="24"/>
        <v>Brebes GPP_LEBAKGOWAH</v>
      </c>
      <c r="B2073" s="11" t="s">
        <v>1667</v>
      </c>
      <c r="C2073" s="11" t="s">
        <v>1754</v>
      </c>
      <c r="D2073" s="11">
        <v>11.25</v>
      </c>
      <c r="E2073" s="7">
        <f>VLOOKUP(A2073, Sheet2!$A$2:$K$8265, 11)</f>
        <v>111.2928</v>
      </c>
      <c r="F2073" s="7">
        <f t="shared" si="25"/>
        <v>1.40625</v>
      </c>
      <c r="G2073" s="8">
        <v>200000</v>
      </c>
      <c r="H2073" s="9">
        <f t="shared" si="26"/>
        <v>2400000</v>
      </c>
    </row>
    <row r="2074" spans="1:8" ht="14.5">
      <c r="A2074" s="6" t="str">
        <f t="shared" si="24"/>
        <v>Brebes GPP_LEBAKSIU KIDUL</v>
      </c>
      <c r="B2074" s="11" t="s">
        <v>1667</v>
      </c>
      <c r="C2074" s="11" t="s">
        <v>1755</v>
      </c>
      <c r="D2074" s="11">
        <v>11.25</v>
      </c>
      <c r="E2074" s="7">
        <f>VLOOKUP(A2074, Sheet2!$A$2:$K$8265, 11)</f>
        <v>111.2928</v>
      </c>
      <c r="F2074" s="7">
        <f t="shared" si="25"/>
        <v>1.40625</v>
      </c>
      <c r="G2074" s="8">
        <v>200000</v>
      </c>
      <c r="H2074" s="9">
        <f t="shared" si="26"/>
        <v>2400000</v>
      </c>
    </row>
    <row r="2075" spans="1:8" ht="14.5">
      <c r="A2075" s="6" t="str">
        <f t="shared" si="24"/>
        <v>Brebes GPP_LENGKONG</v>
      </c>
      <c r="B2075" s="11" t="s">
        <v>1667</v>
      </c>
      <c r="C2075" s="11" t="s">
        <v>1085</v>
      </c>
      <c r="D2075" s="11">
        <v>11.25</v>
      </c>
      <c r="E2075" s="7">
        <f>VLOOKUP(A2075, Sheet2!$A$2:$K$8265, 11)</f>
        <v>111.2928</v>
      </c>
      <c r="F2075" s="7">
        <f t="shared" si="25"/>
        <v>1.40625</v>
      </c>
      <c r="G2075" s="8">
        <v>200000</v>
      </c>
      <c r="H2075" s="9">
        <f t="shared" si="26"/>
        <v>2400000</v>
      </c>
    </row>
    <row r="2076" spans="1:8" ht="14.5">
      <c r="A2076" s="6" t="str">
        <f t="shared" si="24"/>
        <v>Brebes GPP_LINGGAPURA</v>
      </c>
      <c r="B2076" s="11" t="s">
        <v>1667</v>
      </c>
      <c r="C2076" s="11" t="s">
        <v>1756</v>
      </c>
      <c r="D2076" s="11">
        <v>20.92</v>
      </c>
      <c r="E2076" s="7">
        <f>VLOOKUP(A2076, Sheet2!$A$2:$K$8265, 11)</f>
        <v>111.2928</v>
      </c>
      <c r="F2076" s="7">
        <f t="shared" si="25"/>
        <v>2.6150000000000002</v>
      </c>
      <c r="G2076" s="8">
        <v>200000</v>
      </c>
      <c r="H2076" s="9">
        <f t="shared" si="26"/>
        <v>4200000</v>
      </c>
    </row>
    <row r="2077" spans="1:8" ht="14.5">
      <c r="A2077" s="6" t="str">
        <f t="shared" si="24"/>
        <v>Brebes GPP_MANDIRAJA</v>
      </c>
      <c r="B2077" s="11" t="s">
        <v>1667</v>
      </c>
      <c r="C2077" s="11" t="s">
        <v>1757</v>
      </c>
      <c r="D2077" s="11">
        <v>15.73</v>
      </c>
      <c r="E2077" s="7">
        <f>VLOOKUP(A2077, Sheet2!$A$2:$K$8265, 11)</f>
        <v>111.2928</v>
      </c>
      <c r="F2077" s="7">
        <f t="shared" si="25"/>
        <v>1.9662500000000001</v>
      </c>
      <c r="G2077" s="8">
        <v>200000</v>
      </c>
      <c r="H2077" s="9">
        <f t="shared" si="26"/>
        <v>3200000</v>
      </c>
    </row>
    <row r="2078" spans="1:8" ht="14.5">
      <c r="A2078" s="6" t="str">
        <f t="shared" si="24"/>
        <v>Brebes GPP_MANGGIS</v>
      </c>
      <c r="B2078" s="11" t="s">
        <v>1667</v>
      </c>
      <c r="C2078" s="11" t="s">
        <v>170</v>
      </c>
      <c r="D2078" s="11">
        <v>20.92</v>
      </c>
      <c r="E2078" s="7">
        <f>VLOOKUP(A2078, Sheet2!$A$2:$K$8265, 11)</f>
        <v>111.2928</v>
      </c>
      <c r="F2078" s="7">
        <f t="shared" si="25"/>
        <v>2.6150000000000002</v>
      </c>
      <c r="G2078" s="8">
        <v>200000</v>
      </c>
      <c r="H2078" s="9">
        <f t="shared" si="26"/>
        <v>4200000</v>
      </c>
    </row>
    <row r="2079" spans="1:8" ht="14.5">
      <c r="A2079" s="6" t="str">
        <f t="shared" si="24"/>
        <v>Brebes GPP_MARGA AYU</v>
      </c>
      <c r="B2079" s="11" t="s">
        <v>1667</v>
      </c>
      <c r="C2079" s="11" t="s">
        <v>1758</v>
      </c>
      <c r="D2079" s="11">
        <v>11.25</v>
      </c>
      <c r="E2079" s="7">
        <f>VLOOKUP(A2079, Sheet2!$A$2:$K$8265, 11)</f>
        <v>111.2928</v>
      </c>
      <c r="F2079" s="7">
        <f t="shared" si="25"/>
        <v>1.40625</v>
      </c>
      <c r="G2079" s="8">
        <v>200000</v>
      </c>
      <c r="H2079" s="9">
        <f t="shared" si="26"/>
        <v>2400000</v>
      </c>
    </row>
    <row r="2080" spans="1:8" ht="14.5">
      <c r="A2080" s="6" t="str">
        <f t="shared" si="24"/>
        <v>Brebes GPP_MARGASARI</v>
      </c>
      <c r="B2080" s="11" t="s">
        <v>1667</v>
      </c>
      <c r="C2080" s="11" t="s">
        <v>1759</v>
      </c>
      <c r="D2080" s="11">
        <v>11.25</v>
      </c>
      <c r="E2080" s="7">
        <f>VLOOKUP(A2080, Sheet2!$A$2:$K$8265, 11)</f>
        <v>111.2928</v>
      </c>
      <c r="F2080" s="7">
        <f t="shared" si="25"/>
        <v>1.40625</v>
      </c>
      <c r="G2080" s="8">
        <v>200000</v>
      </c>
      <c r="H2080" s="9">
        <f t="shared" si="26"/>
        <v>2400000</v>
      </c>
    </row>
    <row r="2081" spans="1:8" ht="14.5">
      <c r="A2081" s="6" t="str">
        <f t="shared" si="24"/>
        <v>Brebes GPP_MENDALA</v>
      </c>
      <c r="B2081" s="11" t="s">
        <v>1667</v>
      </c>
      <c r="C2081" s="11" t="s">
        <v>1760</v>
      </c>
      <c r="D2081" s="11">
        <v>20.92</v>
      </c>
      <c r="E2081" s="7">
        <f>VLOOKUP(A2081, Sheet2!$A$2:$K$8265, 11)</f>
        <v>111.2928</v>
      </c>
      <c r="F2081" s="7">
        <f t="shared" si="25"/>
        <v>2.6150000000000002</v>
      </c>
      <c r="G2081" s="8">
        <v>200000</v>
      </c>
      <c r="H2081" s="9">
        <f t="shared" si="26"/>
        <v>4200000</v>
      </c>
    </row>
    <row r="2082" spans="1:8" ht="14.5">
      <c r="A2082" s="6" t="str">
        <f t="shared" si="24"/>
        <v>Brebes GPP_MLAYANG</v>
      </c>
      <c r="B2082" s="11" t="s">
        <v>1667</v>
      </c>
      <c r="C2082" s="11" t="s">
        <v>1761</v>
      </c>
      <c r="D2082" s="11">
        <v>20.92</v>
      </c>
      <c r="E2082" s="7">
        <f>VLOOKUP(A2082, Sheet2!$A$2:$K$8265, 11)</f>
        <v>111.2928</v>
      </c>
      <c r="F2082" s="7">
        <f t="shared" si="25"/>
        <v>2.6150000000000002</v>
      </c>
      <c r="G2082" s="8">
        <v>200000</v>
      </c>
      <c r="H2082" s="9">
        <f t="shared" si="26"/>
        <v>4200000</v>
      </c>
    </row>
    <row r="2083" spans="1:8" ht="14.5">
      <c r="A2083" s="6" t="str">
        <f t="shared" si="24"/>
        <v>Brebes GPP_MOKAHA</v>
      </c>
      <c r="B2083" s="11" t="s">
        <v>1667</v>
      </c>
      <c r="C2083" s="11" t="s">
        <v>1762</v>
      </c>
      <c r="D2083" s="11">
        <v>11.25</v>
      </c>
      <c r="E2083" s="7">
        <f>VLOOKUP(A2083, Sheet2!$A$2:$K$8265, 11)</f>
        <v>111.2928</v>
      </c>
      <c r="F2083" s="7">
        <f t="shared" si="25"/>
        <v>1.40625</v>
      </c>
      <c r="G2083" s="8">
        <v>200000</v>
      </c>
      <c r="H2083" s="9">
        <f t="shared" si="26"/>
        <v>2400000</v>
      </c>
    </row>
    <row r="2084" spans="1:8" ht="14.5">
      <c r="A2084" s="6" t="str">
        <f t="shared" si="24"/>
        <v>Brebes GPP_MULYOHARJO</v>
      </c>
      <c r="B2084" s="11" t="s">
        <v>1667</v>
      </c>
      <c r="C2084" s="11" t="s">
        <v>1763</v>
      </c>
      <c r="D2084" s="11">
        <v>11.25</v>
      </c>
      <c r="E2084" s="7">
        <f>VLOOKUP(A2084, Sheet2!$A$2:$K$8265, 11)</f>
        <v>111.2928</v>
      </c>
      <c r="F2084" s="7">
        <f t="shared" si="25"/>
        <v>1.40625</v>
      </c>
      <c r="G2084" s="8">
        <v>200000</v>
      </c>
      <c r="H2084" s="9">
        <f t="shared" si="26"/>
        <v>2400000</v>
      </c>
    </row>
    <row r="2085" spans="1:8" ht="14.5">
      <c r="A2085" s="6" t="str">
        <f t="shared" si="24"/>
        <v>Brebes GPP_MUNCANGLARANG</v>
      </c>
      <c r="B2085" s="11" t="s">
        <v>1667</v>
      </c>
      <c r="C2085" s="11" t="s">
        <v>1764</v>
      </c>
      <c r="D2085" s="11">
        <v>11.25</v>
      </c>
      <c r="E2085" s="7">
        <f>VLOOKUP(A2085, Sheet2!$A$2:$K$8265, 11)</f>
        <v>111.2928</v>
      </c>
      <c r="F2085" s="7">
        <f t="shared" si="25"/>
        <v>1.40625</v>
      </c>
      <c r="G2085" s="8">
        <v>200000</v>
      </c>
      <c r="H2085" s="9">
        <f t="shared" si="26"/>
        <v>2400000</v>
      </c>
    </row>
    <row r="2086" spans="1:8" ht="14.5">
      <c r="A2086" s="6" t="str">
        <f t="shared" si="24"/>
        <v>Brebes GPP_NEGARADAHA</v>
      </c>
      <c r="B2086" s="11" t="s">
        <v>1667</v>
      </c>
      <c r="C2086" s="11" t="s">
        <v>1765</v>
      </c>
      <c r="D2086" s="11">
        <v>20.92</v>
      </c>
      <c r="E2086" s="7">
        <f>VLOOKUP(A2086, Sheet2!$A$2:$K$8265, 11)</f>
        <v>111.2928</v>
      </c>
      <c r="F2086" s="7">
        <f t="shared" si="25"/>
        <v>2.6150000000000002</v>
      </c>
      <c r="G2086" s="8">
        <v>200000</v>
      </c>
      <c r="H2086" s="9">
        <f t="shared" si="26"/>
        <v>4200000</v>
      </c>
    </row>
    <row r="2087" spans="1:8" ht="14.5">
      <c r="A2087" s="6" t="str">
        <f t="shared" si="24"/>
        <v>Brebes GPP_NEGARAYU</v>
      </c>
      <c r="B2087" s="11" t="s">
        <v>1667</v>
      </c>
      <c r="C2087" s="11" t="s">
        <v>1766</v>
      </c>
      <c r="D2087" s="11">
        <v>20.92</v>
      </c>
      <c r="E2087" s="7">
        <f>VLOOKUP(A2087, Sheet2!$A$2:$K$8265, 11)</f>
        <v>111.2928</v>
      </c>
      <c r="F2087" s="7">
        <f t="shared" si="25"/>
        <v>2.6150000000000002</v>
      </c>
      <c r="G2087" s="8">
        <v>200000</v>
      </c>
      <c r="H2087" s="9">
        <f t="shared" si="26"/>
        <v>4200000</v>
      </c>
    </row>
    <row r="2088" spans="1:8" ht="14.5">
      <c r="A2088" s="6" t="str">
        <f t="shared" si="24"/>
        <v>Brebes GPP_NYALEMBENG</v>
      </c>
      <c r="B2088" s="11" t="s">
        <v>1667</v>
      </c>
      <c r="C2088" s="11" t="s">
        <v>1767</v>
      </c>
      <c r="D2088" s="11">
        <v>15.73</v>
      </c>
      <c r="E2088" s="7">
        <f>VLOOKUP(A2088, Sheet2!$A$2:$K$8265, 11)</f>
        <v>111.2928</v>
      </c>
      <c r="F2088" s="7">
        <f t="shared" si="25"/>
        <v>1.9662500000000001</v>
      </c>
      <c r="G2088" s="8">
        <v>200000</v>
      </c>
      <c r="H2088" s="9">
        <f t="shared" si="26"/>
        <v>3200000</v>
      </c>
    </row>
    <row r="2089" spans="1:8" ht="14.5">
      <c r="A2089" s="6" t="str">
        <f t="shared" si="24"/>
        <v>Brebes GPP_PABUARAN</v>
      </c>
      <c r="B2089" s="11" t="s">
        <v>1667</v>
      </c>
      <c r="C2089" s="11" t="s">
        <v>1768</v>
      </c>
      <c r="D2089" s="11">
        <v>20.92</v>
      </c>
      <c r="E2089" s="7">
        <f>VLOOKUP(A2089, Sheet2!$A$2:$K$8265, 11)</f>
        <v>111.2928</v>
      </c>
      <c r="F2089" s="7">
        <f t="shared" si="25"/>
        <v>2.6150000000000002</v>
      </c>
      <c r="G2089" s="8">
        <v>200000</v>
      </c>
      <c r="H2089" s="9">
        <f t="shared" si="26"/>
        <v>4200000</v>
      </c>
    </row>
    <row r="2090" spans="1:8" ht="14.5">
      <c r="A2090" s="6" t="str">
        <f t="shared" si="24"/>
        <v>Brebes GPP_PAGERBARANG</v>
      </c>
      <c r="B2090" s="11" t="s">
        <v>1667</v>
      </c>
      <c r="C2090" s="11" t="s">
        <v>1769</v>
      </c>
      <c r="D2090" s="11">
        <v>11.25</v>
      </c>
      <c r="E2090" s="7">
        <f>VLOOKUP(A2090, Sheet2!$A$2:$K$8265, 11)</f>
        <v>111.2928</v>
      </c>
      <c r="F2090" s="7">
        <f t="shared" si="25"/>
        <v>1.40625</v>
      </c>
      <c r="G2090" s="8">
        <v>200000</v>
      </c>
      <c r="H2090" s="9">
        <f t="shared" si="26"/>
        <v>2400000</v>
      </c>
    </row>
    <row r="2091" spans="1:8" ht="14.5">
      <c r="A2091" s="6" t="str">
        <f t="shared" si="24"/>
        <v>Brebes GPP_PAGERKASIH</v>
      </c>
      <c r="B2091" s="11" t="s">
        <v>1667</v>
      </c>
      <c r="C2091" s="11" t="s">
        <v>1770</v>
      </c>
      <c r="D2091" s="11">
        <v>11.25</v>
      </c>
      <c r="E2091" s="7">
        <f>VLOOKUP(A2091, Sheet2!$A$2:$K$8265, 11)</f>
        <v>111.2928</v>
      </c>
      <c r="F2091" s="7">
        <f t="shared" si="25"/>
        <v>1.40625</v>
      </c>
      <c r="G2091" s="8">
        <v>200000</v>
      </c>
      <c r="H2091" s="9">
        <f t="shared" si="26"/>
        <v>2400000</v>
      </c>
    </row>
    <row r="2092" spans="1:8" ht="14.5">
      <c r="A2092" s="6" t="str">
        <f t="shared" si="24"/>
        <v>Brebes GPP_PAGERWANGI</v>
      </c>
      <c r="B2092" s="11" t="s">
        <v>1667</v>
      </c>
      <c r="C2092" s="11" t="s">
        <v>1771</v>
      </c>
      <c r="D2092" s="11">
        <v>11.25</v>
      </c>
      <c r="E2092" s="7">
        <f>VLOOKUP(A2092, Sheet2!$A$2:$K$8265, 11)</f>
        <v>111.2928</v>
      </c>
      <c r="F2092" s="7">
        <f t="shared" si="25"/>
        <v>1.40625</v>
      </c>
      <c r="G2092" s="8">
        <v>200000</v>
      </c>
      <c r="H2092" s="9">
        <f t="shared" si="26"/>
        <v>2400000</v>
      </c>
    </row>
    <row r="2093" spans="1:8" ht="14.5">
      <c r="A2093" s="6" t="str">
        <f t="shared" si="24"/>
        <v>Brebes GPP_PAGOJENGAN</v>
      </c>
      <c r="B2093" s="11" t="s">
        <v>1667</v>
      </c>
      <c r="C2093" s="11" t="s">
        <v>1772</v>
      </c>
      <c r="D2093" s="11">
        <v>20.92</v>
      </c>
      <c r="E2093" s="7">
        <f>VLOOKUP(A2093, Sheet2!$A$2:$K$8265, 11)</f>
        <v>111.2928</v>
      </c>
      <c r="F2093" s="7">
        <f t="shared" si="25"/>
        <v>2.6150000000000002</v>
      </c>
      <c r="G2093" s="8">
        <v>200000</v>
      </c>
      <c r="H2093" s="9">
        <f t="shared" si="26"/>
        <v>4200000</v>
      </c>
    </row>
    <row r="2094" spans="1:8" ht="14.5">
      <c r="A2094" s="6" t="str">
        <f t="shared" si="24"/>
        <v>Brebes GPP_PAGUYANGAN</v>
      </c>
      <c r="B2094" s="11" t="s">
        <v>1667</v>
      </c>
      <c r="C2094" s="11" t="s">
        <v>1773</v>
      </c>
      <c r="D2094" s="11">
        <v>20.92</v>
      </c>
      <c r="E2094" s="7">
        <f>VLOOKUP(A2094, Sheet2!$A$2:$K$8265, 11)</f>
        <v>111.2928</v>
      </c>
      <c r="F2094" s="7">
        <f t="shared" si="25"/>
        <v>2.6150000000000002</v>
      </c>
      <c r="G2094" s="8">
        <v>200000</v>
      </c>
      <c r="H2094" s="9">
        <f t="shared" si="26"/>
        <v>4200000</v>
      </c>
    </row>
    <row r="2095" spans="1:8" ht="14.5">
      <c r="A2095" s="6" t="str">
        <f t="shared" si="24"/>
        <v>Brebes GPP_PAKUJATI</v>
      </c>
      <c r="B2095" s="11" t="s">
        <v>1667</v>
      </c>
      <c r="C2095" s="11" t="s">
        <v>1774</v>
      </c>
      <c r="D2095" s="11">
        <v>20.92</v>
      </c>
      <c r="E2095" s="7">
        <f>VLOOKUP(A2095, Sheet2!$A$2:$K$8265, 11)</f>
        <v>111.2928</v>
      </c>
      <c r="F2095" s="7">
        <f t="shared" si="25"/>
        <v>2.6150000000000002</v>
      </c>
      <c r="G2095" s="8">
        <v>200000</v>
      </c>
      <c r="H2095" s="9">
        <f t="shared" si="26"/>
        <v>4200000</v>
      </c>
    </row>
    <row r="2096" spans="1:8" ht="14.5">
      <c r="A2096" s="6" t="str">
        <f t="shared" si="24"/>
        <v>Brebes GPP_PAKULAUT</v>
      </c>
      <c r="B2096" s="11" t="s">
        <v>1667</v>
      </c>
      <c r="C2096" s="11" t="s">
        <v>1775</v>
      </c>
      <c r="D2096" s="11">
        <v>11.25</v>
      </c>
      <c r="E2096" s="7">
        <f>VLOOKUP(A2096, Sheet2!$A$2:$K$8265, 11)</f>
        <v>111.2928</v>
      </c>
      <c r="F2096" s="7">
        <f t="shared" si="25"/>
        <v>1.40625</v>
      </c>
      <c r="G2096" s="8">
        <v>200000</v>
      </c>
      <c r="H2096" s="9">
        <f t="shared" si="26"/>
        <v>2400000</v>
      </c>
    </row>
    <row r="2097" spans="1:8" ht="14.5">
      <c r="A2097" s="6" t="str">
        <f t="shared" si="24"/>
        <v>Brebes GPP_PAMEDARAN</v>
      </c>
      <c r="B2097" s="11" t="s">
        <v>1667</v>
      </c>
      <c r="C2097" s="11" t="s">
        <v>1776</v>
      </c>
      <c r="D2097" s="11">
        <v>20.92</v>
      </c>
      <c r="E2097" s="7">
        <f>VLOOKUP(A2097, Sheet2!$A$2:$K$8265, 11)</f>
        <v>111.2928</v>
      </c>
      <c r="F2097" s="7">
        <f t="shared" si="25"/>
        <v>2.6150000000000002</v>
      </c>
      <c r="G2097" s="8">
        <v>200000</v>
      </c>
      <c r="H2097" s="9">
        <f t="shared" si="26"/>
        <v>4200000</v>
      </c>
    </row>
    <row r="2098" spans="1:8" ht="14.5">
      <c r="A2098" s="6" t="str">
        <f t="shared" si="24"/>
        <v>Brebes GPP_PAMIJEN</v>
      </c>
      <c r="B2098" s="11" t="s">
        <v>1667</v>
      </c>
      <c r="C2098" s="11" t="s">
        <v>1777</v>
      </c>
      <c r="D2098" s="11">
        <v>20.92</v>
      </c>
      <c r="E2098" s="7">
        <f>VLOOKUP(A2098, Sheet2!$A$2:$K$8265, 11)</f>
        <v>108.9847</v>
      </c>
      <c r="F2098" s="7">
        <f t="shared" si="25"/>
        <v>2.6150000000000002</v>
      </c>
      <c r="G2098" s="8">
        <v>200000</v>
      </c>
      <c r="H2098" s="9">
        <f t="shared" si="26"/>
        <v>4200000</v>
      </c>
    </row>
    <row r="2099" spans="1:8" ht="14.5">
      <c r="A2099" s="6" t="str">
        <f t="shared" si="24"/>
        <v>Brebes GPP_PAMIRITAN</v>
      </c>
      <c r="B2099" s="11" t="s">
        <v>1667</v>
      </c>
      <c r="C2099" s="11" t="s">
        <v>1778</v>
      </c>
      <c r="D2099" s="11">
        <v>11.25</v>
      </c>
      <c r="E2099" s="7">
        <f>VLOOKUP(A2099, Sheet2!$A$2:$K$8265, 11)</f>
        <v>108.9863</v>
      </c>
      <c r="F2099" s="7">
        <f t="shared" si="25"/>
        <v>1.40625</v>
      </c>
      <c r="G2099" s="8">
        <v>200000</v>
      </c>
      <c r="H2099" s="9">
        <f t="shared" si="26"/>
        <v>2400000</v>
      </c>
    </row>
    <row r="2100" spans="1:8" ht="14.5">
      <c r="A2100" s="6" t="str">
        <f t="shared" si="24"/>
        <v>Brebes GPP_PAMULIHAN</v>
      </c>
      <c r="B2100" s="11" t="s">
        <v>1667</v>
      </c>
      <c r="C2100" s="11" t="s">
        <v>1779</v>
      </c>
      <c r="D2100" s="11">
        <v>20.92</v>
      </c>
      <c r="E2100" s="7">
        <f>VLOOKUP(A2100, Sheet2!$A$2:$K$8265, 11)</f>
        <v>108.9863</v>
      </c>
      <c r="F2100" s="7">
        <f t="shared" si="25"/>
        <v>2.6150000000000002</v>
      </c>
      <c r="G2100" s="8">
        <v>200000</v>
      </c>
      <c r="H2100" s="9">
        <f t="shared" si="26"/>
        <v>4200000</v>
      </c>
    </row>
    <row r="2101" spans="1:8" ht="14.5">
      <c r="A2101" s="6" t="str">
        <f t="shared" si="24"/>
        <v>Brebes GPP_PANDANSARI</v>
      </c>
      <c r="B2101" s="11" t="s">
        <v>1667</v>
      </c>
      <c r="C2101" s="11" t="s">
        <v>182</v>
      </c>
      <c r="D2101" s="11">
        <v>20.92</v>
      </c>
      <c r="E2101" s="7">
        <f>VLOOKUP(A2101, Sheet2!$A$2:$K$8265, 11)</f>
        <v>108.9863</v>
      </c>
      <c r="F2101" s="7">
        <f t="shared" si="25"/>
        <v>2.6150000000000002</v>
      </c>
      <c r="G2101" s="8">
        <v>200000</v>
      </c>
      <c r="H2101" s="9">
        <f t="shared" si="26"/>
        <v>4200000</v>
      </c>
    </row>
    <row r="2102" spans="1:8" ht="14.5">
      <c r="A2102" s="6" t="str">
        <f t="shared" si="24"/>
        <v>Brebes GPP_PANGEBATAN</v>
      </c>
      <c r="B2102" s="11" t="s">
        <v>1667</v>
      </c>
      <c r="C2102" s="11" t="s">
        <v>1780</v>
      </c>
      <c r="D2102" s="11">
        <v>20.92</v>
      </c>
      <c r="E2102" s="7">
        <f>VLOOKUP(A2102, Sheet2!$A$2:$K$8265, 11)</f>
        <v>108.9863</v>
      </c>
      <c r="F2102" s="7">
        <f t="shared" si="25"/>
        <v>2.6150000000000002</v>
      </c>
      <c r="G2102" s="8">
        <v>200000</v>
      </c>
      <c r="H2102" s="9">
        <f t="shared" si="26"/>
        <v>4200000</v>
      </c>
    </row>
    <row r="2103" spans="1:8" ht="14.5">
      <c r="A2103" s="6" t="str">
        <f t="shared" si="24"/>
        <v>Brebes GPP_PASIRPANJANG</v>
      </c>
      <c r="B2103" s="11" t="s">
        <v>1667</v>
      </c>
      <c r="C2103" s="11" t="s">
        <v>1781</v>
      </c>
      <c r="D2103" s="11">
        <v>20.92</v>
      </c>
      <c r="E2103" s="7">
        <f>VLOOKUP(A2103, Sheet2!$A$2:$K$8265, 11)</f>
        <v>108.9863</v>
      </c>
      <c r="F2103" s="7">
        <f t="shared" si="25"/>
        <v>2.6150000000000002</v>
      </c>
      <c r="G2103" s="8">
        <v>200000</v>
      </c>
      <c r="H2103" s="9">
        <f t="shared" si="26"/>
        <v>4200000</v>
      </c>
    </row>
    <row r="2104" spans="1:8" ht="14.5">
      <c r="A2104" s="6" t="str">
        <f t="shared" si="24"/>
        <v>Brebes GPP_PENANGGAPAN</v>
      </c>
      <c r="B2104" s="11" t="s">
        <v>1667</v>
      </c>
      <c r="C2104" s="11" t="s">
        <v>1782</v>
      </c>
      <c r="D2104" s="11">
        <v>20.92</v>
      </c>
      <c r="E2104" s="7">
        <f>VLOOKUP(A2104, Sheet2!$A$2:$K$8265, 11)</f>
        <v>108.9863</v>
      </c>
      <c r="F2104" s="7">
        <f t="shared" si="25"/>
        <v>2.6150000000000002</v>
      </c>
      <c r="G2104" s="8">
        <v>200000</v>
      </c>
      <c r="H2104" s="9">
        <f t="shared" si="26"/>
        <v>4200000</v>
      </c>
    </row>
    <row r="2105" spans="1:8" ht="14.5">
      <c r="A2105" s="6" t="str">
        <f t="shared" si="24"/>
        <v>Brebes GPP_PENGARASAN</v>
      </c>
      <c r="B2105" s="11" t="s">
        <v>1667</v>
      </c>
      <c r="C2105" s="11" t="s">
        <v>1629</v>
      </c>
      <c r="D2105" s="11">
        <v>20.92</v>
      </c>
      <c r="E2105" s="7">
        <f>VLOOKUP(A2105, Sheet2!$A$2:$K$8265, 11)</f>
        <v>108.9847</v>
      </c>
      <c r="F2105" s="7">
        <f t="shared" si="25"/>
        <v>2.6150000000000002</v>
      </c>
      <c r="G2105" s="8">
        <v>200000</v>
      </c>
      <c r="H2105" s="9">
        <f t="shared" si="26"/>
        <v>4200000</v>
      </c>
    </row>
    <row r="2106" spans="1:8" ht="14.5">
      <c r="A2106" s="6" t="str">
        <f t="shared" si="24"/>
        <v>Brebes GPP_PENGGARUTAN</v>
      </c>
      <c r="B2106" s="11" t="s">
        <v>1667</v>
      </c>
      <c r="C2106" s="11" t="s">
        <v>1783</v>
      </c>
      <c r="D2106" s="11">
        <v>20.92</v>
      </c>
      <c r="E2106" s="7">
        <f>VLOOKUP(A2106, Sheet2!$A$2:$K$8265, 11)</f>
        <v>108.9847</v>
      </c>
      <c r="F2106" s="7">
        <f t="shared" si="25"/>
        <v>2.6150000000000002</v>
      </c>
      <c r="G2106" s="8">
        <v>200000</v>
      </c>
      <c r="H2106" s="9">
        <f t="shared" si="26"/>
        <v>4200000</v>
      </c>
    </row>
    <row r="2107" spans="1:8" ht="14.5">
      <c r="A2107" s="6" t="str">
        <f t="shared" si="24"/>
        <v>Brebes GPP_PEPEDAN</v>
      </c>
      <c r="B2107" s="11" t="s">
        <v>1667</v>
      </c>
      <c r="C2107" s="11" t="s">
        <v>955</v>
      </c>
      <c r="D2107" s="11">
        <v>20.92</v>
      </c>
      <c r="E2107" s="7">
        <f>VLOOKUP(A2107, Sheet2!$A$2:$K$8265, 11)</f>
        <v>108.9847</v>
      </c>
      <c r="F2107" s="7">
        <f t="shared" si="25"/>
        <v>2.6150000000000002</v>
      </c>
      <c r="G2107" s="8">
        <v>200000</v>
      </c>
      <c r="H2107" s="9">
        <f t="shared" si="26"/>
        <v>4200000</v>
      </c>
    </row>
    <row r="2108" spans="1:8" ht="14.5">
      <c r="A2108" s="6" t="str">
        <f t="shared" si="24"/>
        <v>Brebes GPP_PLOMPONG</v>
      </c>
      <c r="B2108" s="11" t="s">
        <v>1667</v>
      </c>
      <c r="C2108" s="11" t="s">
        <v>1784</v>
      </c>
      <c r="D2108" s="11">
        <v>20.92</v>
      </c>
      <c r="E2108" s="7">
        <f>VLOOKUP(A2108, Sheet2!$A$2:$K$8265, 11)</f>
        <v>108.9847</v>
      </c>
      <c r="F2108" s="7">
        <f t="shared" si="25"/>
        <v>2.6150000000000002</v>
      </c>
      <c r="G2108" s="8">
        <v>200000</v>
      </c>
      <c r="H2108" s="9">
        <f t="shared" si="26"/>
        <v>4200000</v>
      </c>
    </row>
    <row r="2109" spans="1:8" ht="14.5">
      <c r="A2109" s="6" t="str">
        <f t="shared" si="24"/>
        <v>Brebes GPP_PRUPUK SELATAN</v>
      </c>
      <c r="B2109" s="11" t="s">
        <v>1667</v>
      </c>
      <c r="C2109" s="11" t="s">
        <v>1785</v>
      </c>
      <c r="D2109" s="11">
        <v>11.25</v>
      </c>
      <c r="E2109" s="7">
        <f>VLOOKUP(A2109, Sheet2!$A$2:$K$8265, 11)</f>
        <v>108.9847</v>
      </c>
      <c r="F2109" s="7">
        <f t="shared" si="25"/>
        <v>1.40625</v>
      </c>
      <c r="G2109" s="8">
        <v>200000</v>
      </c>
      <c r="H2109" s="9">
        <f t="shared" si="26"/>
        <v>2400000</v>
      </c>
    </row>
    <row r="2110" spans="1:8" ht="14.5">
      <c r="A2110" s="6" t="str">
        <f t="shared" si="24"/>
        <v>Brebes GPP_PRUPUK UTARA</v>
      </c>
      <c r="B2110" s="11" t="s">
        <v>1667</v>
      </c>
      <c r="C2110" s="11" t="s">
        <v>1786</v>
      </c>
      <c r="D2110" s="11">
        <v>11.25</v>
      </c>
      <c r="E2110" s="7">
        <f>VLOOKUP(A2110, Sheet2!$A$2:$K$8265, 11)</f>
        <v>108.9847</v>
      </c>
      <c r="F2110" s="7">
        <f t="shared" si="25"/>
        <v>1.40625</v>
      </c>
      <c r="G2110" s="8">
        <v>200000</v>
      </c>
      <c r="H2110" s="9">
        <f t="shared" si="26"/>
        <v>2400000</v>
      </c>
    </row>
    <row r="2111" spans="1:8" ht="14.5">
      <c r="A2111" s="6" t="str">
        <f t="shared" si="24"/>
        <v>Brebes GPP_PRUWATAN</v>
      </c>
      <c r="B2111" s="11" t="s">
        <v>1667</v>
      </c>
      <c r="C2111" s="11" t="s">
        <v>1787</v>
      </c>
      <c r="D2111" s="11">
        <v>20.92</v>
      </c>
      <c r="E2111" s="7">
        <f>VLOOKUP(A2111, Sheet2!$A$2:$K$8265, 11)</f>
        <v>108.9847</v>
      </c>
      <c r="F2111" s="7">
        <f t="shared" si="25"/>
        <v>2.6150000000000002</v>
      </c>
      <c r="G2111" s="8">
        <v>200000</v>
      </c>
      <c r="H2111" s="9">
        <f t="shared" si="26"/>
        <v>4200000</v>
      </c>
    </row>
    <row r="2112" spans="1:8" ht="14.5">
      <c r="A2112" s="6" t="str">
        <f t="shared" si="24"/>
        <v>Brebes GPP_PUNCANGLUWUK</v>
      </c>
      <c r="B2112" s="11" t="s">
        <v>1667</v>
      </c>
      <c r="C2112" s="11" t="s">
        <v>1788</v>
      </c>
      <c r="D2112" s="11">
        <v>11.25</v>
      </c>
      <c r="E2112" s="7">
        <f>VLOOKUP(A2112, Sheet2!$A$2:$K$8265, 11)</f>
        <v>108.9847</v>
      </c>
      <c r="F2112" s="7">
        <f t="shared" si="25"/>
        <v>1.40625</v>
      </c>
      <c r="G2112" s="8">
        <v>200000</v>
      </c>
      <c r="H2112" s="9">
        <f t="shared" si="26"/>
        <v>2400000</v>
      </c>
    </row>
    <row r="2113" spans="1:8" ht="14.5">
      <c r="A2113" s="6" t="str">
        <f t="shared" si="24"/>
        <v>Brebes GPP_PURBAYASA</v>
      </c>
      <c r="B2113" s="11" t="s">
        <v>1667</v>
      </c>
      <c r="C2113" s="11" t="s">
        <v>1789</v>
      </c>
      <c r="D2113" s="11">
        <v>20.92</v>
      </c>
      <c r="E2113" s="7">
        <f>VLOOKUP(A2113, Sheet2!$A$2:$K$8265, 11)</f>
        <v>108.9847</v>
      </c>
      <c r="F2113" s="7">
        <f t="shared" si="25"/>
        <v>2.6150000000000002</v>
      </c>
      <c r="G2113" s="8">
        <v>200000</v>
      </c>
      <c r="H2113" s="9">
        <f t="shared" si="26"/>
        <v>4200000</v>
      </c>
    </row>
    <row r="2114" spans="1:8" ht="14.5">
      <c r="A2114" s="6" t="str">
        <f t="shared" si="24"/>
        <v>Brebes GPP_RAGATUNJUNG</v>
      </c>
      <c r="B2114" s="11" t="s">
        <v>1667</v>
      </c>
      <c r="C2114" s="11" t="s">
        <v>1790</v>
      </c>
      <c r="D2114" s="11">
        <v>20.92</v>
      </c>
      <c r="E2114" s="7">
        <f>VLOOKUP(A2114, Sheet2!$A$2:$K$8265, 11)</f>
        <v>108.9847</v>
      </c>
      <c r="F2114" s="7">
        <f t="shared" si="25"/>
        <v>2.6150000000000002</v>
      </c>
      <c r="G2114" s="8">
        <v>200000</v>
      </c>
      <c r="H2114" s="9">
        <f t="shared" si="26"/>
        <v>4200000</v>
      </c>
    </row>
    <row r="2115" spans="1:8" ht="14.5">
      <c r="A2115" s="6" t="str">
        <f t="shared" si="24"/>
        <v>Brebes GPP_RAJAWETAN</v>
      </c>
      <c r="B2115" s="11" t="s">
        <v>1667</v>
      </c>
      <c r="C2115" s="11" t="s">
        <v>1791</v>
      </c>
      <c r="D2115" s="11">
        <v>20.92</v>
      </c>
      <c r="E2115" s="7">
        <f>VLOOKUP(A2115, Sheet2!$A$2:$K$8265, 11)</f>
        <v>108.9847</v>
      </c>
      <c r="F2115" s="7">
        <f t="shared" si="25"/>
        <v>2.6150000000000002</v>
      </c>
      <c r="G2115" s="8">
        <v>200000</v>
      </c>
      <c r="H2115" s="9">
        <f t="shared" si="26"/>
        <v>4200000</v>
      </c>
    </row>
    <row r="2116" spans="1:8" ht="14.5">
      <c r="A2116" s="6" t="str">
        <f t="shared" si="24"/>
        <v>Brebes GPP_RAJEGWESI</v>
      </c>
      <c r="B2116" s="11" t="s">
        <v>1667</v>
      </c>
      <c r="C2116" s="11" t="s">
        <v>1792</v>
      </c>
      <c r="D2116" s="11">
        <v>11.25</v>
      </c>
      <c r="E2116" s="7">
        <f>VLOOKUP(A2116, Sheet2!$A$2:$K$8265, 11)</f>
        <v>108.9847</v>
      </c>
      <c r="F2116" s="7">
        <f t="shared" si="25"/>
        <v>1.40625</v>
      </c>
      <c r="G2116" s="8">
        <v>200000</v>
      </c>
      <c r="H2116" s="9">
        <f t="shared" si="26"/>
        <v>2400000</v>
      </c>
    </row>
    <row r="2117" spans="1:8" ht="14.5">
      <c r="A2117" s="6" t="str">
        <f t="shared" si="24"/>
        <v>Brebes GPP_RANDUSARI</v>
      </c>
      <c r="B2117" s="11" t="s">
        <v>1667</v>
      </c>
      <c r="C2117" s="11" t="s">
        <v>203</v>
      </c>
      <c r="D2117" s="11">
        <v>11.25</v>
      </c>
      <c r="E2117" s="7">
        <f>VLOOKUP(A2117, Sheet2!$A$2:$K$8265, 11)</f>
        <v>108.9847</v>
      </c>
      <c r="F2117" s="7">
        <f t="shared" si="25"/>
        <v>1.40625</v>
      </c>
      <c r="G2117" s="8">
        <v>200000</v>
      </c>
      <c r="H2117" s="9">
        <f t="shared" si="26"/>
        <v>2400000</v>
      </c>
    </row>
    <row r="2118" spans="1:8" ht="14.5">
      <c r="A2118" s="6" t="str">
        <f t="shared" si="24"/>
        <v>Brebes GPP_REMBUL</v>
      </c>
      <c r="B2118" s="11" t="s">
        <v>1667</v>
      </c>
      <c r="C2118" s="11" t="s">
        <v>1793</v>
      </c>
      <c r="D2118" s="11">
        <v>11.25</v>
      </c>
      <c r="E2118" s="7">
        <f>VLOOKUP(A2118, Sheet2!$A$2:$K$8265, 11)</f>
        <v>108.9847</v>
      </c>
      <c r="F2118" s="7">
        <f t="shared" si="25"/>
        <v>1.40625</v>
      </c>
      <c r="G2118" s="8">
        <v>200000</v>
      </c>
      <c r="H2118" s="9">
        <f t="shared" si="26"/>
        <v>2400000</v>
      </c>
    </row>
    <row r="2119" spans="1:8" ht="14.5">
      <c r="A2119" s="6" t="str">
        <f t="shared" si="24"/>
        <v>Brebes GPP_SALEM</v>
      </c>
      <c r="B2119" s="11" t="s">
        <v>1667</v>
      </c>
      <c r="C2119" s="11" t="s">
        <v>1794</v>
      </c>
      <c r="D2119" s="11">
        <v>20.92</v>
      </c>
      <c r="E2119" s="7">
        <f>VLOOKUP(A2119, Sheet2!$A$2:$K$8265, 11)</f>
        <v>108.9847</v>
      </c>
      <c r="F2119" s="7">
        <f t="shared" si="25"/>
        <v>2.6150000000000002</v>
      </c>
      <c r="G2119" s="8">
        <v>200000</v>
      </c>
      <c r="H2119" s="9">
        <f t="shared" si="26"/>
        <v>4200000</v>
      </c>
    </row>
    <row r="2120" spans="1:8" ht="14.5">
      <c r="A2120" s="6" t="str">
        <f t="shared" si="24"/>
        <v>Brebes GPP_SANGKANAYU</v>
      </c>
      <c r="B2120" s="11" t="s">
        <v>1667</v>
      </c>
      <c r="C2120" s="11" t="s">
        <v>1795</v>
      </c>
      <c r="D2120" s="11">
        <v>11.25</v>
      </c>
      <c r="E2120" s="7">
        <f>VLOOKUP(A2120, Sheet2!$A$2:$K$8265, 11)</f>
        <v>108.9847</v>
      </c>
      <c r="F2120" s="7">
        <f t="shared" si="25"/>
        <v>1.40625</v>
      </c>
      <c r="G2120" s="8">
        <v>200000</v>
      </c>
      <c r="H2120" s="9">
        <f t="shared" si="26"/>
        <v>2400000</v>
      </c>
    </row>
    <row r="2121" spans="1:8" ht="14.5">
      <c r="A2121" s="6" t="str">
        <f t="shared" si="24"/>
        <v>Brebes GPP_SANGKANJAYA</v>
      </c>
      <c r="B2121" s="11" t="s">
        <v>1667</v>
      </c>
      <c r="C2121" s="11" t="s">
        <v>1796</v>
      </c>
      <c r="D2121" s="11">
        <v>11.25</v>
      </c>
      <c r="E2121" s="7">
        <f>VLOOKUP(A2121, Sheet2!$A$2:$K$8265, 11)</f>
        <v>108.9847</v>
      </c>
      <c r="F2121" s="7">
        <f t="shared" si="25"/>
        <v>1.40625</v>
      </c>
      <c r="G2121" s="8">
        <v>200000</v>
      </c>
      <c r="H2121" s="9">
        <f t="shared" si="26"/>
        <v>2400000</v>
      </c>
    </row>
    <row r="2122" spans="1:8" ht="14.5">
      <c r="A2122" s="6" t="str">
        <f t="shared" si="24"/>
        <v>Brebes GPP_SEMBOJA</v>
      </c>
      <c r="B2122" s="11" t="s">
        <v>1667</v>
      </c>
      <c r="C2122" s="11" t="s">
        <v>1797</v>
      </c>
      <c r="D2122" s="11">
        <v>11.25</v>
      </c>
      <c r="E2122" s="7">
        <f>VLOOKUP(A2122, Sheet2!$A$2:$K$8265, 11)</f>
        <v>108.9847</v>
      </c>
      <c r="F2122" s="7">
        <f t="shared" si="25"/>
        <v>1.40625</v>
      </c>
      <c r="G2122" s="8">
        <v>200000</v>
      </c>
      <c r="H2122" s="9">
        <f t="shared" si="26"/>
        <v>2400000</v>
      </c>
    </row>
    <row r="2123" spans="1:8" ht="14.5">
      <c r="A2123" s="6" t="str">
        <f t="shared" si="24"/>
        <v>Brebes GPP_SESEPAN</v>
      </c>
      <c r="B2123" s="11" t="s">
        <v>1667</v>
      </c>
      <c r="C2123" s="11" t="s">
        <v>1798</v>
      </c>
      <c r="D2123" s="11">
        <v>11.25</v>
      </c>
      <c r="E2123" s="7">
        <f>VLOOKUP(A2123, Sheet2!$A$2:$K$8265, 11)</f>
        <v>108.9847</v>
      </c>
      <c r="F2123" s="7">
        <f t="shared" si="25"/>
        <v>1.40625</v>
      </c>
      <c r="G2123" s="8">
        <v>200000</v>
      </c>
      <c r="H2123" s="9">
        <f t="shared" si="26"/>
        <v>2400000</v>
      </c>
    </row>
    <row r="2124" spans="1:8" ht="14.5">
      <c r="A2124" s="6" t="str">
        <f t="shared" si="24"/>
        <v>Brebes GPP_SIDAMULYA</v>
      </c>
      <c r="B2124" s="11" t="s">
        <v>1667</v>
      </c>
      <c r="C2124" s="11" t="s">
        <v>1646</v>
      </c>
      <c r="D2124" s="11">
        <v>11.25</v>
      </c>
      <c r="E2124" s="7">
        <f>VLOOKUP(A2124, Sheet2!$A$2:$K$8265, 11)</f>
        <v>108.9847</v>
      </c>
      <c r="F2124" s="7">
        <f t="shared" si="25"/>
        <v>1.40625</v>
      </c>
      <c r="G2124" s="8">
        <v>200000</v>
      </c>
      <c r="H2124" s="9">
        <f t="shared" si="26"/>
        <v>2400000</v>
      </c>
    </row>
    <row r="2125" spans="1:8" ht="14.5">
      <c r="A2125" s="6" t="str">
        <f t="shared" si="24"/>
        <v>Brebes GPP_SIGEDONG</v>
      </c>
      <c r="B2125" s="11" t="s">
        <v>1667</v>
      </c>
      <c r="C2125" s="11" t="s">
        <v>1138</v>
      </c>
      <c r="D2125" s="11">
        <v>11.25</v>
      </c>
      <c r="E2125" s="7">
        <f>VLOOKUP(A2125, Sheet2!$A$2:$K$8265, 11)</f>
        <v>108.9847</v>
      </c>
      <c r="F2125" s="7">
        <f t="shared" si="25"/>
        <v>1.40625</v>
      </c>
      <c r="G2125" s="8">
        <v>200000</v>
      </c>
      <c r="H2125" s="9">
        <f t="shared" si="26"/>
        <v>2400000</v>
      </c>
    </row>
    <row r="2126" spans="1:8" ht="14.5">
      <c r="A2126" s="6" t="str">
        <f t="shared" si="24"/>
        <v>Brebes GPP_SIMA</v>
      </c>
      <c r="B2126" s="11" t="s">
        <v>1667</v>
      </c>
      <c r="C2126" s="11" t="s">
        <v>1799</v>
      </c>
      <c r="D2126" s="11">
        <v>15.73</v>
      </c>
      <c r="E2126" s="7">
        <f>VLOOKUP(A2126, Sheet2!$A$2:$K$8265, 11)</f>
        <v>108.9847</v>
      </c>
      <c r="F2126" s="7">
        <f t="shared" si="25"/>
        <v>1.9662500000000001</v>
      </c>
      <c r="G2126" s="8">
        <v>200000</v>
      </c>
      <c r="H2126" s="9">
        <f t="shared" si="26"/>
        <v>3200000</v>
      </c>
    </row>
    <row r="2127" spans="1:8" ht="14.5">
      <c r="A2127" s="6" t="str">
        <f t="shared" si="24"/>
        <v>Brebes GPP_SINDANGHEULA</v>
      </c>
      <c r="B2127" s="11" t="s">
        <v>1667</v>
      </c>
      <c r="C2127" s="11" t="s">
        <v>1800</v>
      </c>
      <c r="D2127" s="11">
        <v>20.92</v>
      </c>
      <c r="E2127" s="7">
        <f>VLOOKUP(A2127, Sheet2!$A$2:$K$8265, 11)</f>
        <v>108.9847</v>
      </c>
      <c r="F2127" s="7">
        <f t="shared" si="25"/>
        <v>2.6150000000000002</v>
      </c>
      <c r="G2127" s="8">
        <v>200000</v>
      </c>
      <c r="H2127" s="9">
        <f t="shared" si="26"/>
        <v>4200000</v>
      </c>
    </row>
    <row r="2128" spans="1:8" ht="14.5">
      <c r="A2128" s="6" t="str">
        <f t="shared" si="24"/>
        <v>Brebes GPP_SINDANGJAYA</v>
      </c>
      <c r="B2128" s="11" t="s">
        <v>1667</v>
      </c>
      <c r="C2128" s="11" t="s">
        <v>337</v>
      </c>
      <c r="D2128" s="11">
        <v>20.92</v>
      </c>
      <c r="E2128" s="7">
        <f>VLOOKUP(A2128, Sheet2!$A$2:$K$8265, 11)</f>
        <v>108.9847</v>
      </c>
      <c r="F2128" s="7">
        <f t="shared" si="25"/>
        <v>2.6150000000000002</v>
      </c>
      <c r="G2128" s="8">
        <v>200000</v>
      </c>
      <c r="H2128" s="9">
        <f t="shared" si="26"/>
        <v>4200000</v>
      </c>
    </row>
    <row r="2129" spans="1:8" ht="14.5">
      <c r="A2129" s="6" t="str">
        <f t="shared" si="24"/>
        <v>Brebes GPP_SINDANGWANGI</v>
      </c>
      <c r="B2129" s="11" t="s">
        <v>1667</v>
      </c>
      <c r="C2129" s="11" t="s">
        <v>1801</v>
      </c>
      <c r="D2129" s="11">
        <v>20.92</v>
      </c>
      <c r="E2129" s="7">
        <f>VLOOKUP(A2129, Sheet2!$A$2:$K$8265, 11)</f>
        <v>108.9847</v>
      </c>
      <c r="F2129" s="7">
        <f t="shared" si="25"/>
        <v>2.6150000000000002</v>
      </c>
      <c r="G2129" s="8">
        <v>200000</v>
      </c>
      <c r="H2129" s="9">
        <f t="shared" si="26"/>
        <v>4200000</v>
      </c>
    </row>
    <row r="2130" spans="1:8" ht="14.5">
      <c r="A2130" s="6" t="str">
        <f t="shared" si="24"/>
        <v>Brebes GPP_SITAIL</v>
      </c>
      <c r="B2130" s="11" t="s">
        <v>1667</v>
      </c>
      <c r="C2130" s="11" t="s">
        <v>1802</v>
      </c>
      <c r="D2130" s="11">
        <v>11.25</v>
      </c>
      <c r="E2130" s="7">
        <f>VLOOKUP(A2130, Sheet2!$A$2:$K$8265, 11)</f>
        <v>108.9847</v>
      </c>
      <c r="F2130" s="7">
        <f t="shared" si="25"/>
        <v>1.40625</v>
      </c>
      <c r="G2130" s="8">
        <v>200000</v>
      </c>
      <c r="H2130" s="9">
        <f t="shared" si="26"/>
        <v>2400000</v>
      </c>
    </row>
    <row r="2131" spans="1:8" ht="14.5">
      <c r="A2131" s="6" t="str">
        <f t="shared" si="24"/>
        <v>Brebes GPP_SLARANGKIDUL</v>
      </c>
      <c r="B2131" s="11" t="s">
        <v>1667</v>
      </c>
      <c r="C2131" s="11" t="s">
        <v>1803</v>
      </c>
      <c r="D2131" s="11">
        <v>11.25</v>
      </c>
      <c r="E2131" s="7">
        <f>VLOOKUP(A2131, Sheet2!$A$2:$K$8265, 11)</f>
        <v>108.9847</v>
      </c>
      <c r="F2131" s="7">
        <f t="shared" si="25"/>
        <v>1.40625</v>
      </c>
      <c r="G2131" s="8">
        <v>200000</v>
      </c>
      <c r="H2131" s="9">
        <f t="shared" si="26"/>
        <v>2400000</v>
      </c>
    </row>
    <row r="2132" spans="1:8" ht="14.5">
      <c r="A2132" s="6" t="str">
        <f t="shared" si="24"/>
        <v>Brebes GPP_SOKASARI</v>
      </c>
      <c r="B2132" s="11" t="s">
        <v>1667</v>
      </c>
      <c r="C2132" s="11" t="s">
        <v>1804</v>
      </c>
      <c r="D2132" s="11">
        <v>11.25</v>
      </c>
      <c r="E2132" s="7">
        <f>VLOOKUP(A2132, Sheet2!$A$2:$K$8265, 11)</f>
        <v>108.9847</v>
      </c>
      <c r="F2132" s="7">
        <f t="shared" si="25"/>
        <v>1.40625</v>
      </c>
      <c r="G2132" s="8">
        <v>200000</v>
      </c>
      <c r="H2132" s="9">
        <f t="shared" si="26"/>
        <v>2400000</v>
      </c>
    </row>
    <row r="2133" spans="1:8" ht="14.5">
      <c r="A2133" s="6" t="str">
        <f t="shared" si="24"/>
        <v>Brebes GPP_SOKATENGAH</v>
      </c>
      <c r="B2133" s="11" t="s">
        <v>1667</v>
      </c>
      <c r="C2133" s="11" t="s">
        <v>1805</v>
      </c>
      <c r="D2133" s="11">
        <v>11.25</v>
      </c>
      <c r="E2133" s="7">
        <f>VLOOKUP(A2133, Sheet2!$A$2:$K$8265, 11)</f>
        <v>108.9847</v>
      </c>
      <c r="F2133" s="7">
        <f t="shared" si="25"/>
        <v>1.40625</v>
      </c>
      <c r="G2133" s="8">
        <v>200000</v>
      </c>
      <c r="H2133" s="9">
        <f t="shared" si="26"/>
        <v>2400000</v>
      </c>
    </row>
    <row r="2134" spans="1:8" ht="14.5">
      <c r="A2134" s="6" t="str">
        <f t="shared" si="24"/>
        <v>Brebes GPP_SONGGOM</v>
      </c>
      <c r="B2134" s="11" t="s">
        <v>1667</v>
      </c>
      <c r="C2134" s="11" t="s">
        <v>1806</v>
      </c>
      <c r="D2134" s="11">
        <v>20.92</v>
      </c>
      <c r="E2134" s="7">
        <f>VLOOKUP(A2134, Sheet2!$A$2:$K$8265, 11)</f>
        <v>108.9847</v>
      </c>
      <c r="F2134" s="7">
        <f t="shared" si="25"/>
        <v>2.6150000000000002</v>
      </c>
      <c r="G2134" s="8">
        <v>200000</v>
      </c>
      <c r="H2134" s="9">
        <f t="shared" si="26"/>
        <v>4200000</v>
      </c>
    </row>
    <row r="2135" spans="1:8" ht="14.5">
      <c r="A2135" s="6" t="str">
        <f t="shared" si="24"/>
        <v>Brebes GPP_SONGGOM LOR</v>
      </c>
      <c r="B2135" s="11" t="s">
        <v>1667</v>
      </c>
      <c r="C2135" s="11" t="s">
        <v>1807</v>
      </c>
      <c r="D2135" s="11">
        <v>20.92</v>
      </c>
      <c r="E2135" s="7">
        <f>VLOOKUP(A2135, Sheet2!$A$2:$K$8265, 11)</f>
        <v>108.9847</v>
      </c>
      <c r="F2135" s="7">
        <f t="shared" si="25"/>
        <v>2.6150000000000002</v>
      </c>
      <c r="G2135" s="8">
        <v>200000</v>
      </c>
      <c r="H2135" s="9">
        <f t="shared" si="26"/>
        <v>4200000</v>
      </c>
    </row>
    <row r="2136" spans="1:8" ht="14.5">
      <c r="A2136" s="6" t="str">
        <f t="shared" si="24"/>
        <v>Brebes GPP_SRENGSENG</v>
      </c>
      <c r="B2136" s="11" t="s">
        <v>1667</v>
      </c>
      <c r="C2136" s="11" t="s">
        <v>1808</v>
      </c>
      <c r="D2136" s="11">
        <v>11.25</v>
      </c>
      <c r="E2136" s="7">
        <f>VLOOKUP(A2136, Sheet2!$A$2:$K$8265, 11)</f>
        <v>108.9847</v>
      </c>
      <c r="F2136" s="7">
        <f t="shared" si="25"/>
        <v>1.40625</v>
      </c>
      <c r="G2136" s="8">
        <v>200000</v>
      </c>
      <c r="H2136" s="9">
        <f t="shared" si="26"/>
        <v>2400000</v>
      </c>
    </row>
    <row r="2137" spans="1:8" ht="14.5">
      <c r="A2137" s="6" t="str">
        <f t="shared" si="24"/>
        <v>Brebes GPP_SRIDADI</v>
      </c>
      <c r="B2137" s="11" t="s">
        <v>1667</v>
      </c>
      <c r="C2137" s="11" t="s">
        <v>1809</v>
      </c>
      <c r="D2137" s="11">
        <v>20.92</v>
      </c>
      <c r="E2137" s="7">
        <f>VLOOKUP(A2137, Sheet2!$A$2:$K$8265, 11)</f>
        <v>108.9847</v>
      </c>
      <c r="F2137" s="7">
        <f t="shared" si="25"/>
        <v>2.6150000000000002</v>
      </c>
      <c r="G2137" s="8">
        <v>200000</v>
      </c>
      <c r="H2137" s="9">
        <f t="shared" si="26"/>
        <v>4200000</v>
      </c>
    </row>
    <row r="2138" spans="1:8" ht="14.5">
      <c r="A2138" s="6" t="str">
        <f t="shared" si="24"/>
        <v>Brebes GPP_SUMBAGA</v>
      </c>
      <c r="B2138" s="11" t="s">
        <v>1667</v>
      </c>
      <c r="C2138" s="11" t="s">
        <v>1810</v>
      </c>
      <c r="D2138" s="11">
        <v>11.25</v>
      </c>
      <c r="E2138" s="7">
        <f>VLOOKUP(A2138, Sheet2!$A$2:$K$8265, 11)</f>
        <v>108.9847</v>
      </c>
      <c r="F2138" s="7">
        <f t="shared" si="25"/>
        <v>1.40625</v>
      </c>
      <c r="G2138" s="8">
        <v>200000</v>
      </c>
      <c r="H2138" s="9">
        <f t="shared" si="26"/>
        <v>2400000</v>
      </c>
    </row>
    <row r="2139" spans="1:8" ht="14.5">
      <c r="A2139" s="6" t="str">
        <f t="shared" si="24"/>
        <v>Brebes GPP_SUNIARSIH</v>
      </c>
      <c r="B2139" s="11" t="s">
        <v>1667</v>
      </c>
      <c r="C2139" s="11" t="s">
        <v>1811</v>
      </c>
      <c r="D2139" s="11">
        <v>11.25</v>
      </c>
      <c r="E2139" s="7">
        <f>VLOOKUP(A2139, Sheet2!$A$2:$K$8265, 11)</f>
        <v>108.9847</v>
      </c>
      <c r="F2139" s="7">
        <f t="shared" si="25"/>
        <v>1.40625</v>
      </c>
      <c r="G2139" s="8">
        <v>200000</v>
      </c>
      <c r="H2139" s="9">
        <f t="shared" si="26"/>
        <v>2400000</v>
      </c>
    </row>
    <row r="2140" spans="1:8" ht="14.5">
      <c r="A2140" s="6" t="str">
        <f t="shared" si="24"/>
        <v>Brebes GPP_TAMBAKSERANG</v>
      </c>
      <c r="B2140" s="11" t="s">
        <v>1667</v>
      </c>
      <c r="C2140" s="11" t="s">
        <v>1812</v>
      </c>
      <c r="D2140" s="11">
        <v>20.92</v>
      </c>
      <c r="E2140" s="7">
        <f>VLOOKUP(A2140, Sheet2!$A$2:$K$8265, 11)</f>
        <v>108.9847</v>
      </c>
      <c r="F2140" s="7">
        <f t="shared" si="25"/>
        <v>2.6150000000000002</v>
      </c>
      <c r="G2140" s="8">
        <v>200000</v>
      </c>
      <c r="H2140" s="9">
        <f t="shared" si="26"/>
        <v>4200000</v>
      </c>
    </row>
    <row r="2141" spans="1:8" ht="14.5">
      <c r="A2141" s="6" t="str">
        <f t="shared" si="24"/>
        <v>Brebes GPP_TANGGERAN</v>
      </c>
      <c r="B2141" s="11" t="s">
        <v>1667</v>
      </c>
      <c r="C2141" s="11" t="s">
        <v>987</v>
      </c>
      <c r="D2141" s="11">
        <v>20.92</v>
      </c>
      <c r="E2141" s="7">
        <f>VLOOKUP(A2141, Sheet2!$A$2:$K$8265, 11)</f>
        <v>108.9847</v>
      </c>
      <c r="F2141" s="7">
        <f t="shared" si="25"/>
        <v>2.6150000000000002</v>
      </c>
      <c r="G2141" s="8">
        <v>200000</v>
      </c>
      <c r="H2141" s="9">
        <f t="shared" si="26"/>
        <v>4200000</v>
      </c>
    </row>
    <row r="2142" spans="1:8" ht="14.5">
      <c r="A2142" s="6" t="str">
        <f t="shared" si="24"/>
        <v>Brebes GPP_TARABAN</v>
      </c>
      <c r="B2142" s="11" t="s">
        <v>1667</v>
      </c>
      <c r="C2142" s="11" t="s">
        <v>1813</v>
      </c>
      <c r="D2142" s="11">
        <v>20.92</v>
      </c>
      <c r="E2142" s="7">
        <f>VLOOKUP(A2142, Sheet2!$A$2:$K$8265, 11)</f>
        <v>108.9847</v>
      </c>
      <c r="F2142" s="7">
        <f t="shared" si="25"/>
        <v>2.6150000000000002</v>
      </c>
      <c r="G2142" s="8">
        <v>200000</v>
      </c>
      <c r="H2142" s="9">
        <f t="shared" si="26"/>
        <v>4200000</v>
      </c>
    </row>
    <row r="2143" spans="1:8" ht="14.5">
      <c r="A2143" s="6" t="str">
        <f t="shared" si="24"/>
        <v>Brebes GPP_TEGALANDONG</v>
      </c>
      <c r="B2143" s="11" t="s">
        <v>1667</v>
      </c>
      <c r="C2143" s="11" t="s">
        <v>1814</v>
      </c>
      <c r="D2143" s="11">
        <v>11.25</v>
      </c>
      <c r="E2143" s="7">
        <f>VLOOKUP(A2143, Sheet2!$A$2:$K$8265, 11)</f>
        <v>108.9847</v>
      </c>
      <c r="F2143" s="7">
        <f t="shared" si="25"/>
        <v>1.40625</v>
      </c>
      <c r="G2143" s="8">
        <v>200000</v>
      </c>
      <c r="H2143" s="9">
        <f t="shared" si="26"/>
        <v>2400000</v>
      </c>
    </row>
    <row r="2144" spans="1:8" ht="14.5">
      <c r="A2144" s="6" t="str">
        <f t="shared" si="24"/>
        <v>Brebes GPP_TEMBONGRAJA</v>
      </c>
      <c r="B2144" s="11" t="s">
        <v>1667</v>
      </c>
      <c r="C2144" s="11" t="s">
        <v>1815</v>
      </c>
      <c r="D2144" s="11">
        <v>20.92</v>
      </c>
      <c r="E2144" s="7">
        <f>VLOOKUP(A2144, Sheet2!$A$2:$K$8265, 11)</f>
        <v>108.9847</v>
      </c>
      <c r="F2144" s="7">
        <f t="shared" si="25"/>
        <v>2.6150000000000002</v>
      </c>
      <c r="G2144" s="8">
        <v>200000</v>
      </c>
      <c r="H2144" s="9">
        <f t="shared" si="26"/>
        <v>4200000</v>
      </c>
    </row>
    <row r="2145" spans="1:8" ht="14.5">
      <c r="A2145" s="6" t="str">
        <f t="shared" si="24"/>
        <v>Brebes GPP_TEMBONGWAH</v>
      </c>
      <c r="B2145" s="11" t="s">
        <v>1667</v>
      </c>
      <c r="C2145" s="11" t="s">
        <v>1816</v>
      </c>
      <c r="D2145" s="11">
        <v>11.25</v>
      </c>
      <c r="E2145" s="7">
        <f>VLOOKUP(A2145, Sheet2!$A$2:$K$8265, 11)</f>
        <v>108.9847</v>
      </c>
      <c r="F2145" s="7">
        <f t="shared" si="25"/>
        <v>1.40625</v>
      </c>
      <c r="G2145" s="8">
        <v>200000</v>
      </c>
      <c r="H2145" s="9">
        <f t="shared" si="26"/>
        <v>2400000</v>
      </c>
    </row>
    <row r="2146" spans="1:8" ht="14.5">
      <c r="A2146" s="6" t="str">
        <f t="shared" si="24"/>
        <v>Brebes GPP_TERLAYA</v>
      </c>
      <c r="B2146" s="11" t="s">
        <v>1667</v>
      </c>
      <c r="C2146" s="11" t="s">
        <v>1817</v>
      </c>
      <c r="D2146" s="11">
        <v>20.92</v>
      </c>
      <c r="E2146" s="7">
        <f>VLOOKUP(A2146, Sheet2!$A$2:$K$8265, 11)</f>
        <v>108.9847</v>
      </c>
      <c r="F2146" s="7">
        <f t="shared" si="25"/>
        <v>2.6150000000000002</v>
      </c>
      <c r="G2146" s="8">
        <v>200000</v>
      </c>
      <c r="H2146" s="9">
        <f t="shared" si="26"/>
        <v>4200000</v>
      </c>
    </row>
    <row r="2147" spans="1:8" ht="14.5">
      <c r="A2147" s="6" t="str">
        <f t="shared" si="24"/>
        <v>Brebes GPP_TIMBANGREJA</v>
      </c>
      <c r="B2147" s="11" t="s">
        <v>1667</v>
      </c>
      <c r="C2147" s="11" t="s">
        <v>1818</v>
      </c>
      <c r="D2147" s="11">
        <v>11.25</v>
      </c>
      <c r="E2147" s="7">
        <f>VLOOKUP(A2147, Sheet2!$A$2:$K$8265, 11)</f>
        <v>108.9847</v>
      </c>
      <c r="F2147" s="7">
        <f t="shared" si="25"/>
        <v>1.40625</v>
      </c>
      <c r="G2147" s="8">
        <v>200000</v>
      </c>
      <c r="H2147" s="9">
        <f t="shared" si="26"/>
        <v>2400000</v>
      </c>
    </row>
    <row r="2148" spans="1:8" ht="14.5">
      <c r="A2148" s="6" t="str">
        <f t="shared" si="24"/>
        <v>Brebes GPP_TONJONG</v>
      </c>
      <c r="B2148" s="11" t="s">
        <v>1667</v>
      </c>
      <c r="C2148" s="11" t="s">
        <v>1819</v>
      </c>
      <c r="D2148" s="11">
        <v>20.92</v>
      </c>
      <c r="E2148" s="7">
        <f>VLOOKUP(A2148, Sheet2!$A$2:$K$8265, 11)</f>
        <v>108.9847</v>
      </c>
      <c r="F2148" s="7">
        <f t="shared" si="25"/>
        <v>2.6150000000000002</v>
      </c>
      <c r="G2148" s="8">
        <v>200000</v>
      </c>
      <c r="H2148" s="9">
        <f t="shared" si="26"/>
        <v>4200000</v>
      </c>
    </row>
    <row r="2149" spans="1:8" ht="14.5">
      <c r="A2149" s="6" t="str">
        <f t="shared" si="24"/>
        <v>Brebes GPP_TRAJU</v>
      </c>
      <c r="B2149" s="11" t="s">
        <v>1667</v>
      </c>
      <c r="C2149" s="11" t="s">
        <v>1820</v>
      </c>
      <c r="D2149" s="11">
        <v>11.25</v>
      </c>
      <c r="E2149" s="7">
        <f>VLOOKUP(A2149, Sheet2!$A$2:$K$8265, 11)</f>
        <v>108.9847</v>
      </c>
      <c r="F2149" s="7">
        <f t="shared" si="25"/>
        <v>1.40625</v>
      </c>
      <c r="G2149" s="8">
        <v>200000</v>
      </c>
      <c r="H2149" s="9">
        <f t="shared" si="26"/>
        <v>2400000</v>
      </c>
    </row>
    <row r="2150" spans="1:8" ht="14.5">
      <c r="A2150" s="6" t="str">
        <f t="shared" si="24"/>
        <v>Brebes GPP_TUWEL</v>
      </c>
      <c r="B2150" s="11" t="s">
        <v>1667</v>
      </c>
      <c r="C2150" s="11" t="s">
        <v>1821</v>
      </c>
      <c r="D2150" s="11">
        <v>11.25</v>
      </c>
      <c r="E2150" s="7">
        <f>VLOOKUP(A2150, Sheet2!$A$2:$K$8265, 11)</f>
        <v>108.9847</v>
      </c>
      <c r="F2150" s="7">
        <f t="shared" si="25"/>
        <v>1.40625</v>
      </c>
      <c r="G2150" s="8">
        <v>200000</v>
      </c>
      <c r="H2150" s="9">
        <f t="shared" si="26"/>
        <v>2400000</v>
      </c>
    </row>
    <row r="2151" spans="1:8" ht="14.5">
      <c r="A2151" s="6" t="str">
        <f t="shared" si="24"/>
        <v>Brebes GPP_WALANGSANGA</v>
      </c>
      <c r="B2151" s="11" t="s">
        <v>1667</v>
      </c>
      <c r="C2151" s="11" t="s">
        <v>1822</v>
      </c>
      <c r="D2151" s="11">
        <v>15.73</v>
      </c>
      <c r="E2151" s="7">
        <f>VLOOKUP(A2151, Sheet2!$A$2:$K$8265, 11)</f>
        <v>108.9847</v>
      </c>
      <c r="F2151" s="7">
        <f t="shared" si="25"/>
        <v>1.9662500000000001</v>
      </c>
      <c r="G2151" s="8">
        <v>200000</v>
      </c>
      <c r="H2151" s="9">
        <f t="shared" si="26"/>
        <v>3200000</v>
      </c>
    </row>
    <row r="2152" spans="1:8" ht="14.5">
      <c r="A2152" s="6" t="str">
        <f t="shared" si="24"/>
        <v>Brebes GPP_WANAREJA</v>
      </c>
      <c r="B2152" s="11" t="s">
        <v>1667</v>
      </c>
      <c r="C2152" s="11" t="s">
        <v>1823</v>
      </c>
      <c r="D2152" s="11">
        <v>20.92</v>
      </c>
      <c r="E2152" s="7">
        <f>VLOOKUP(A2152, Sheet2!$A$2:$K$8265, 11)</f>
        <v>108.9847</v>
      </c>
      <c r="F2152" s="7">
        <f t="shared" si="25"/>
        <v>2.6150000000000002</v>
      </c>
      <c r="G2152" s="8">
        <v>200000</v>
      </c>
      <c r="H2152" s="9">
        <f t="shared" si="26"/>
        <v>4200000</v>
      </c>
    </row>
    <row r="2153" spans="1:8" ht="14.5">
      <c r="A2153" s="6" t="str">
        <f t="shared" si="24"/>
        <v>Brebes GPP_WANASARI</v>
      </c>
      <c r="B2153" s="11" t="s">
        <v>1667</v>
      </c>
      <c r="C2153" s="11" t="s">
        <v>1664</v>
      </c>
      <c r="D2153" s="11">
        <v>11.25</v>
      </c>
      <c r="E2153" s="7">
        <f>VLOOKUP(A2153, Sheet2!$A$2:$K$8265, 11)</f>
        <v>108.9847</v>
      </c>
      <c r="F2153" s="7">
        <f t="shared" si="25"/>
        <v>1.40625</v>
      </c>
      <c r="G2153" s="8">
        <v>200000</v>
      </c>
      <c r="H2153" s="9">
        <f t="shared" si="26"/>
        <v>2400000</v>
      </c>
    </row>
    <row r="2154" spans="1:8" ht="14.5">
      <c r="A2154" s="6" t="str">
        <f t="shared" si="24"/>
        <v>Brebes GPP_WANATIRTA</v>
      </c>
      <c r="B2154" s="11" t="s">
        <v>1667</v>
      </c>
      <c r="C2154" s="11" t="s">
        <v>1824</v>
      </c>
      <c r="D2154" s="11">
        <v>20.92</v>
      </c>
      <c r="E2154" s="7">
        <f>VLOOKUP(A2154, Sheet2!$A$2:$K$8265, 11)</f>
        <v>108.9847</v>
      </c>
      <c r="F2154" s="7">
        <f t="shared" si="25"/>
        <v>2.6150000000000002</v>
      </c>
      <c r="G2154" s="8">
        <v>200000</v>
      </c>
      <c r="H2154" s="9">
        <f t="shared" si="26"/>
        <v>4200000</v>
      </c>
    </row>
    <row r="2155" spans="1:8" ht="14.5">
      <c r="A2155" s="6" t="str">
        <f t="shared" si="24"/>
        <v>Brebes GPP_WANOJA</v>
      </c>
      <c r="B2155" s="11" t="s">
        <v>1667</v>
      </c>
      <c r="C2155" s="11" t="s">
        <v>1825</v>
      </c>
      <c r="D2155" s="11">
        <v>20.92</v>
      </c>
      <c r="E2155" s="7">
        <f>VLOOKUP(A2155, Sheet2!$A$2:$K$8265, 11)</f>
        <v>108.9847</v>
      </c>
      <c r="F2155" s="7">
        <f t="shared" si="25"/>
        <v>2.6150000000000002</v>
      </c>
      <c r="G2155" s="8">
        <v>200000</v>
      </c>
      <c r="H2155" s="9">
        <f t="shared" si="26"/>
        <v>4200000</v>
      </c>
    </row>
    <row r="2156" spans="1:8" ht="14.5">
      <c r="A2156" s="6" t="str">
        <f t="shared" si="24"/>
        <v>Brebes GPP_WATUJAYA</v>
      </c>
      <c r="B2156" s="11" t="s">
        <v>1667</v>
      </c>
      <c r="C2156" s="11" t="s">
        <v>1826</v>
      </c>
      <c r="D2156" s="11">
        <v>20.92</v>
      </c>
      <c r="E2156" s="7">
        <f>VLOOKUP(A2156, Sheet2!$A$2:$K$8265, 11)</f>
        <v>108.9847</v>
      </c>
      <c r="F2156" s="7">
        <f t="shared" si="25"/>
        <v>2.6150000000000002</v>
      </c>
      <c r="G2156" s="8">
        <v>200000</v>
      </c>
      <c r="H2156" s="9">
        <f t="shared" si="26"/>
        <v>4200000</v>
      </c>
    </row>
    <row r="2157" spans="1:8" ht="14.5">
      <c r="A2157" s="6" t="str">
        <f t="shared" si="24"/>
        <v>Brebes GPP_WLAHAR</v>
      </c>
      <c r="B2157" s="11" t="s">
        <v>1667</v>
      </c>
      <c r="C2157" s="11" t="s">
        <v>998</v>
      </c>
      <c r="D2157" s="11">
        <v>20.92</v>
      </c>
      <c r="E2157" s="7">
        <f>VLOOKUP(A2157, Sheet2!$A$2:$K$8265, 11)</f>
        <v>108.9847</v>
      </c>
      <c r="F2157" s="7">
        <f t="shared" si="25"/>
        <v>2.6150000000000002</v>
      </c>
      <c r="G2157" s="8">
        <v>200000</v>
      </c>
      <c r="H2157" s="9">
        <f t="shared" si="26"/>
        <v>4200000</v>
      </c>
    </row>
    <row r="2158" spans="1:8" ht="14.5">
      <c r="A2158" s="6" t="str">
        <f t="shared" si="24"/>
        <v>Brebes GPP_WRINGINJENGGOT</v>
      </c>
      <c r="B2158" s="11" t="s">
        <v>1667</v>
      </c>
      <c r="C2158" s="11" t="s">
        <v>1827</v>
      </c>
      <c r="D2158" s="11">
        <v>11.25</v>
      </c>
      <c r="E2158" s="7">
        <f>VLOOKUP(A2158, Sheet2!$A$2:$K$8265, 11)</f>
        <v>108.9847</v>
      </c>
      <c r="F2158" s="7">
        <f t="shared" si="25"/>
        <v>1.40625</v>
      </c>
      <c r="G2158" s="8">
        <v>200000</v>
      </c>
      <c r="H2158" s="9">
        <f t="shared" si="26"/>
        <v>2400000</v>
      </c>
    </row>
    <row r="2159" spans="1:8" ht="14.5">
      <c r="A2159" s="6" t="str">
        <f t="shared" si="24"/>
        <v>Brebes GPP_YAMANSARI</v>
      </c>
      <c r="B2159" s="11" t="s">
        <v>1667</v>
      </c>
      <c r="C2159" s="11" t="s">
        <v>1828</v>
      </c>
      <c r="D2159" s="11">
        <v>11.25</v>
      </c>
      <c r="E2159" s="7">
        <f>VLOOKUP(A2159, Sheet2!$A$2:$K$8265, 11)</f>
        <v>108.9847</v>
      </c>
      <c r="F2159" s="7">
        <f t="shared" si="25"/>
        <v>1.40625</v>
      </c>
      <c r="G2159" s="8">
        <v>200000</v>
      </c>
      <c r="H2159" s="9">
        <f t="shared" si="26"/>
        <v>2400000</v>
      </c>
    </row>
    <row r="2160" spans="1:8" ht="14.5">
      <c r="A2160" s="6" t="str">
        <f t="shared" si="24"/>
        <v>Cilacap 1 - Kesugihan_ADIPALA</v>
      </c>
      <c r="B2160" s="11" t="s">
        <v>1829</v>
      </c>
      <c r="C2160" s="11" t="s">
        <v>1830</v>
      </c>
      <c r="D2160" s="11">
        <v>20.29</v>
      </c>
      <c r="E2160" s="7">
        <f>VLOOKUP(A2160, Sheet2!$A$2:$K$8265, 11)</f>
        <v>108.9847</v>
      </c>
      <c r="F2160" s="7">
        <f t="shared" si="25"/>
        <v>2.5362499999999999</v>
      </c>
      <c r="G2160" s="8">
        <v>200000</v>
      </c>
      <c r="H2160" s="9">
        <f t="shared" si="26"/>
        <v>4200000</v>
      </c>
    </row>
    <row r="2161" spans="1:8" ht="14.5">
      <c r="A2161" s="6" t="str">
        <f t="shared" si="24"/>
        <v>Cilacap 1 - Kesugihan_ADIRAJA</v>
      </c>
      <c r="B2161" s="11" t="s">
        <v>1829</v>
      </c>
      <c r="C2161" s="11" t="s">
        <v>1831</v>
      </c>
      <c r="D2161" s="11">
        <v>20.29</v>
      </c>
      <c r="E2161" s="7">
        <f>VLOOKUP(A2161, Sheet2!$A$2:$K$8265, 11)</f>
        <v>108.9847</v>
      </c>
      <c r="F2161" s="7">
        <f t="shared" si="25"/>
        <v>2.5362499999999999</v>
      </c>
      <c r="G2161" s="8">
        <v>200000</v>
      </c>
      <c r="H2161" s="9">
        <f t="shared" si="26"/>
        <v>4200000</v>
      </c>
    </row>
    <row r="2162" spans="1:8" ht="14.5">
      <c r="A2162" s="6" t="str">
        <f t="shared" si="24"/>
        <v>Cilacap 1 - Kesugihan_ADIREJA KULON</v>
      </c>
      <c r="B2162" s="11" t="s">
        <v>1829</v>
      </c>
      <c r="C2162" s="11" t="s">
        <v>1832</v>
      </c>
      <c r="D2162" s="11">
        <v>20.29</v>
      </c>
      <c r="E2162" s="7">
        <f>VLOOKUP(A2162, Sheet2!$A$2:$K$8265, 11)</f>
        <v>108.9847</v>
      </c>
      <c r="F2162" s="7">
        <f t="shared" si="25"/>
        <v>2.5362499999999999</v>
      </c>
      <c r="G2162" s="8">
        <v>200000</v>
      </c>
      <c r="H2162" s="9">
        <f t="shared" si="26"/>
        <v>4200000</v>
      </c>
    </row>
    <row r="2163" spans="1:8" ht="14.5">
      <c r="A2163" s="6" t="str">
        <f t="shared" si="24"/>
        <v>Cilacap 1 - Kesugihan_ADIREJA WETAN</v>
      </c>
      <c r="B2163" s="11" t="s">
        <v>1829</v>
      </c>
      <c r="C2163" s="11" t="s">
        <v>1833</v>
      </c>
      <c r="D2163" s="11">
        <v>20.29</v>
      </c>
      <c r="E2163" s="7">
        <f>VLOOKUP(A2163, Sheet2!$A$2:$K$8265, 11)</f>
        <v>108.9847</v>
      </c>
      <c r="F2163" s="7">
        <f t="shared" si="25"/>
        <v>2.5362499999999999</v>
      </c>
      <c r="G2163" s="8">
        <v>200000</v>
      </c>
      <c r="H2163" s="9">
        <f t="shared" si="26"/>
        <v>4200000</v>
      </c>
    </row>
    <row r="2164" spans="1:8" ht="14.5">
      <c r="A2164" s="6" t="str">
        <f t="shared" si="24"/>
        <v>Cilacap 1 - Kesugihan_ADISANA</v>
      </c>
      <c r="B2164" s="11" t="s">
        <v>1829</v>
      </c>
      <c r="C2164" s="11" t="s">
        <v>1668</v>
      </c>
      <c r="D2164" s="11">
        <v>9.3800000000000008</v>
      </c>
      <c r="E2164" s="7">
        <f>VLOOKUP(A2164, Sheet2!$A$2:$K$8265, 11)</f>
        <v>108.9847</v>
      </c>
      <c r="F2164" s="7">
        <f t="shared" si="25"/>
        <v>1.1725000000000001</v>
      </c>
      <c r="G2164" s="8">
        <v>200000</v>
      </c>
      <c r="H2164" s="9">
        <f t="shared" si="26"/>
        <v>2000000</v>
      </c>
    </row>
    <row r="2165" spans="1:8" ht="14.5">
      <c r="A2165" s="6" t="str">
        <f t="shared" si="24"/>
        <v>Cilacap 1 - Kesugihan_ALANGAMBA</v>
      </c>
      <c r="B2165" s="11" t="s">
        <v>1829</v>
      </c>
      <c r="C2165" s="11" t="s">
        <v>1834</v>
      </c>
      <c r="D2165" s="11">
        <v>20.29</v>
      </c>
      <c r="E2165" s="7">
        <f>VLOOKUP(A2165, Sheet2!$A$2:$K$8265, 11)</f>
        <v>108.9847</v>
      </c>
      <c r="F2165" s="7">
        <f t="shared" si="25"/>
        <v>2.5362499999999999</v>
      </c>
      <c r="G2165" s="8">
        <v>200000</v>
      </c>
      <c r="H2165" s="9">
        <f t="shared" si="26"/>
        <v>4200000</v>
      </c>
    </row>
    <row r="2166" spans="1:8" ht="14.5">
      <c r="A2166" s="6" t="str">
        <f t="shared" si="24"/>
        <v>Cilacap 1 - Kesugihan_AYAMALAS</v>
      </c>
      <c r="B2166" s="11" t="s">
        <v>1829</v>
      </c>
      <c r="C2166" s="11" t="s">
        <v>1835</v>
      </c>
      <c r="D2166" s="11">
        <v>20.29</v>
      </c>
      <c r="E2166" s="7">
        <f>VLOOKUP(A2166, Sheet2!$A$2:$K$8265, 11)</f>
        <v>108.9847</v>
      </c>
      <c r="F2166" s="7">
        <f t="shared" si="25"/>
        <v>2.5362499999999999</v>
      </c>
      <c r="G2166" s="8">
        <v>200000</v>
      </c>
      <c r="H2166" s="9">
        <f t="shared" si="26"/>
        <v>4200000</v>
      </c>
    </row>
    <row r="2167" spans="1:8" ht="14.5">
      <c r="A2167" s="6" t="str">
        <f t="shared" si="24"/>
        <v>Cilacap 1 - Kesugihan_BAJING</v>
      </c>
      <c r="B2167" s="11" t="s">
        <v>1829</v>
      </c>
      <c r="C2167" s="11" t="s">
        <v>1836</v>
      </c>
      <c r="D2167" s="11">
        <v>20.29</v>
      </c>
      <c r="E2167" s="7">
        <f>VLOOKUP(A2167, Sheet2!$A$2:$K$8265, 11)</f>
        <v>108.9847</v>
      </c>
      <c r="F2167" s="7">
        <f t="shared" si="25"/>
        <v>2.5362499999999999</v>
      </c>
      <c r="G2167" s="8">
        <v>200000</v>
      </c>
      <c r="H2167" s="9">
        <f t="shared" si="26"/>
        <v>4200000</v>
      </c>
    </row>
    <row r="2168" spans="1:8" ht="14.5">
      <c r="A2168" s="6" t="str">
        <f t="shared" si="24"/>
        <v>Cilacap 1 - Kesugihan_BAJING KULON</v>
      </c>
      <c r="B2168" s="11" t="s">
        <v>1829</v>
      </c>
      <c r="C2168" s="11" t="s">
        <v>1837</v>
      </c>
      <c r="D2168" s="11">
        <v>20.29</v>
      </c>
      <c r="E2168" s="7">
        <f>VLOOKUP(A2168, Sheet2!$A$2:$K$8265, 11)</f>
        <v>108.9847</v>
      </c>
      <c r="F2168" s="7">
        <f t="shared" si="25"/>
        <v>2.5362499999999999</v>
      </c>
      <c r="G2168" s="8">
        <v>200000</v>
      </c>
      <c r="H2168" s="9">
        <f t="shared" si="26"/>
        <v>4200000</v>
      </c>
    </row>
    <row r="2169" spans="1:8" ht="14.5">
      <c r="A2169" s="6" t="str">
        <f t="shared" si="24"/>
        <v>Cilacap 1 - Kesugihan_BANGKAL</v>
      </c>
      <c r="B2169" s="11" t="s">
        <v>1829</v>
      </c>
      <c r="C2169" s="11" t="s">
        <v>1838</v>
      </c>
      <c r="D2169" s="11">
        <v>20.29</v>
      </c>
      <c r="E2169" s="7">
        <f>VLOOKUP(A2169, Sheet2!$A$2:$K$8265, 11)</f>
        <v>108.9847</v>
      </c>
      <c r="F2169" s="7">
        <f t="shared" si="25"/>
        <v>2.5362499999999999</v>
      </c>
      <c r="G2169" s="8">
        <v>200000</v>
      </c>
      <c r="H2169" s="9">
        <f t="shared" si="26"/>
        <v>4200000</v>
      </c>
    </row>
    <row r="2170" spans="1:8" ht="14.5">
      <c r="A2170" s="6" t="str">
        <f t="shared" si="24"/>
        <v>Cilacap 1 - Kesugihan_BANGSA</v>
      </c>
      <c r="B2170" s="11" t="s">
        <v>1829</v>
      </c>
      <c r="C2170" s="11" t="s">
        <v>1839</v>
      </c>
      <c r="D2170" s="11">
        <v>9.3800000000000008</v>
      </c>
      <c r="E2170" s="7">
        <f>VLOOKUP(A2170, Sheet2!$A$2:$K$8265, 11)</f>
        <v>108.9847</v>
      </c>
      <c r="F2170" s="7">
        <f t="shared" si="25"/>
        <v>1.1725000000000001</v>
      </c>
      <c r="G2170" s="8">
        <v>200000</v>
      </c>
      <c r="H2170" s="9">
        <f t="shared" si="26"/>
        <v>2000000</v>
      </c>
    </row>
    <row r="2171" spans="1:8" ht="14.5">
      <c r="A2171" s="6" t="str">
        <f t="shared" si="24"/>
        <v>Cilacap 1 - Kesugihan_BINANGUN</v>
      </c>
      <c r="B2171" s="11" t="s">
        <v>1829</v>
      </c>
      <c r="C2171" s="11" t="s">
        <v>68</v>
      </c>
      <c r="D2171" s="11">
        <v>20.29</v>
      </c>
      <c r="E2171" s="7">
        <f>VLOOKUP(A2171, Sheet2!$A$2:$K$8265, 11)</f>
        <v>108.9847</v>
      </c>
      <c r="F2171" s="7">
        <f t="shared" si="25"/>
        <v>2.5362499999999999</v>
      </c>
      <c r="G2171" s="8">
        <v>200000</v>
      </c>
      <c r="H2171" s="9">
        <f t="shared" si="26"/>
        <v>4200000</v>
      </c>
    </row>
    <row r="2172" spans="1:8" ht="14.5">
      <c r="A2172" s="6" t="str">
        <f t="shared" si="24"/>
        <v>Cilacap 1 - Kesugihan_BINANGUN</v>
      </c>
      <c r="B2172" s="11" t="s">
        <v>1829</v>
      </c>
      <c r="C2172" s="11" t="s">
        <v>68</v>
      </c>
      <c r="D2172" s="11">
        <v>9.3800000000000008</v>
      </c>
      <c r="E2172" s="7">
        <f>VLOOKUP(A2172, Sheet2!$A$2:$K$8265, 11)</f>
        <v>108.9847</v>
      </c>
      <c r="F2172" s="7">
        <f t="shared" si="25"/>
        <v>1.1725000000000001</v>
      </c>
      <c r="G2172" s="8">
        <v>200000</v>
      </c>
      <c r="H2172" s="9">
        <f t="shared" si="26"/>
        <v>2000000</v>
      </c>
    </row>
    <row r="2173" spans="1:8" ht="14.5">
      <c r="A2173" s="6" t="str">
        <f t="shared" si="24"/>
        <v>Cilacap 1 - Kesugihan_BRANI</v>
      </c>
      <c r="B2173" s="11" t="s">
        <v>1829</v>
      </c>
      <c r="C2173" s="11" t="s">
        <v>1840</v>
      </c>
      <c r="D2173" s="11">
        <v>20.29</v>
      </c>
      <c r="E2173" s="7">
        <f>VLOOKUP(A2173, Sheet2!$A$2:$K$8265, 11)</f>
        <v>108.9847</v>
      </c>
      <c r="F2173" s="7">
        <f t="shared" si="25"/>
        <v>2.5362499999999999</v>
      </c>
      <c r="G2173" s="8">
        <v>200000</v>
      </c>
      <c r="H2173" s="9">
        <f t="shared" si="26"/>
        <v>4200000</v>
      </c>
    </row>
    <row r="2174" spans="1:8" ht="14.5">
      <c r="A2174" s="6" t="str">
        <f t="shared" si="24"/>
        <v>Cilacap 1 - Kesugihan_BULUPAYUNG</v>
      </c>
      <c r="B2174" s="11" t="s">
        <v>1829</v>
      </c>
      <c r="C2174" s="11" t="s">
        <v>1841</v>
      </c>
      <c r="D2174" s="11">
        <v>20.29</v>
      </c>
      <c r="E2174" s="7">
        <f>VLOOKUP(A2174, Sheet2!$A$2:$K$8265, 11)</f>
        <v>108.9847</v>
      </c>
      <c r="F2174" s="7">
        <f t="shared" si="25"/>
        <v>2.5362499999999999</v>
      </c>
      <c r="G2174" s="8">
        <v>200000</v>
      </c>
      <c r="H2174" s="9">
        <f t="shared" si="26"/>
        <v>4200000</v>
      </c>
    </row>
    <row r="2175" spans="1:8" ht="14.5">
      <c r="A2175" s="6" t="str">
        <f t="shared" si="24"/>
        <v>Cilacap 1 - Kesugihan_BUNTON</v>
      </c>
      <c r="B2175" s="11" t="s">
        <v>1829</v>
      </c>
      <c r="C2175" s="11" t="s">
        <v>1842</v>
      </c>
      <c r="D2175" s="11">
        <v>20.29</v>
      </c>
      <c r="E2175" s="7">
        <f>VLOOKUP(A2175, Sheet2!$A$2:$K$8265, 11)</f>
        <v>108.9847</v>
      </c>
      <c r="F2175" s="7">
        <f t="shared" si="25"/>
        <v>2.5362499999999999</v>
      </c>
      <c r="G2175" s="8">
        <v>200000</v>
      </c>
      <c r="H2175" s="9">
        <f t="shared" si="26"/>
        <v>4200000</v>
      </c>
    </row>
    <row r="2176" spans="1:8" ht="14.5">
      <c r="A2176" s="6" t="str">
        <f t="shared" si="24"/>
        <v>Cilacap 1 - Kesugihan_BUNTU</v>
      </c>
      <c r="B2176" s="11" t="s">
        <v>1829</v>
      </c>
      <c r="C2176" s="11" t="s">
        <v>1014</v>
      </c>
      <c r="D2176" s="11">
        <v>20.29</v>
      </c>
      <c r="E2176" s="7">
        <f>VLOOKUP(A2176, Sheet2!$A$2:$K$8265, 11)</f>
        <v>108.9847</v>
      </c>
      <c r="F2176" s="7">
        <f t="shared" si="25"/>
        <v>2.5362499999999999</v>
      </c>
      <c r="G2176" s="8">
        <v>200000</v>
      </c>
      <c r="H2176" s="9">
        <f t="shared" si="26"/>
        <v>4200000</v>
      </c>
    </row>
    <row r="2177" spans="1:8" ht="14.5">
      <c r="A2177" s="6" t="str">
        <f t="shared" si="24"/>
        <v>Cilacap 1 - Kesugihan_CINDAGA</v>
      </c>
      <c r="B2177" s="11" t="s">
        <v>1829</v>
      </c>
      <c r="C2177" s="11" t="s">
        <v>1843</v>
      </c>
      <c r="D2177" s="11">
        <v>9.3800000000000008</v>
      </c>
      <c r="E2177" s="7">
        <f>VLOOKUP(A2177, Sheet2!$A$2:$K$8265, 11)</f>
        <v>108.9847</v>
      </c>
      <c r="F2177" s="7">
        <f t="shared" si="25"/>
        <v>1.1725000000000001</v>
      </c>
      <c r="G2177" s="8">
        <v>200000</v>
      </c>
      <c r="H2177" s="9">
        <f t="shared" si="26"/>
        <v>2000000</v>
      </c>
    </row>
    <row r="2178" spans="1:8" ht="14.5">
      <c r="A2178" s="6" t="str">
        <f t="shared" si="24"/>
        <v>Cilacap 1 - Kesugihan_CIWUNI</v>
      </c>
      <c r="B2178" s="11" t="s">
        <v>1829</v>
      </c>
      <c r="C2178" s="11" t="s">
        <v>1844</v>
      </c>
      <c r="D2178" s="11">
        <v>20.29</v>
      </c>
      <c r="E2178" s="7">
        <f>VLOOKUP(A2178, Sheet2!$A$2:$K$8265, 11)</f>
        <v>108.9847</v>
      </c>
      <c r="F2178" s="7">
        <f t="shared" si="25"/>
        <v>2.5362499999999999</v>
      </c>
      <c r="G2178" s="8">
        <v>200000</v>
      </c>
      <c r="H2178" s="9">
        <f t="shared" si="26"/>
        <v>4200000</v>
      </c>
    </row>
    <row r="2179" spans="1:8" ht="14.5">
      <c r="A2179" s="6" t="str">
        <f t="shared" si="24"/>
        <v>Cilacap 1 - Kesugihan_DONDONG</v>
      </c>
      <c r="B2179" s="11" t="s">
        <v>1829</v>
      </c>
      <c r="C2179" s="11" t="s">
        <v>1845</v>
      </c>
      <c r="D2179" s="11">
        <v>20.29</v>
      </c>
      <c r="E2179" s="7">
        <f>VLOOKUP(A2179, Sheet2!$A$2:$K$8265, 11)</f>
        <v>108.9847</v>
      </c>
      <c r="F2179" s="7">
        <f t="shared" si="25"/>
        <v>2.5362499999999999</v>
      </c>
      <c r="G2179" s="8">
        <v>200000</v>
      </c>
      <c r="H2179" s="9">
        <f t="shared" si="26"/>
        <v>4200000</v>
      </c>
    </row>
    <row r="2180" spans="1:8" ht="14.5">
      <c r="A2180" s="6" t="str">
        <f t="shared" si="24"/>
        <v>Cilacap 1 - Kesugihan_DOPLANG</v>
      </c>
      <c r="B2180" s="11" t="s">
        <v>1829</v>
      </c>
      <c r="C2180" s="11" t="s">
        <v>1278</v>
      </c>
      <c r="D2180" s="11">
        <v>20.29</v>
      </c>
      <c r="E2180" s="7">
        <f>VLOOKUP(A2180, Sheet2!$A$2:$K$8265, 11)</f>
        <v>108.9847</v>
      </c>
      <c r="F2180" s="7">
        <f t="shared" si="25"/>
        <v>2.5362499999999999</v>
      </c>
      <c r="G2180" s="8">
        <v>200000</v>
      </c>
      <c r="H2180" s="9">
        <f t="shared" si="26"/>
        <v>4200000</v>
      </c>
    </row>
    <row r="2181" spans="1:8" ht="14.5">
      <c r="A2181" s="6" t="str">
        <f t="shared" si="24"/>
        <v>Cilacap 1 - Kesugihan_GAMBARSARI</v>
      </c>
      <c r="B2181" s="11" t="s">
        <v>1829</v>
      </c>
      <c r="C2181" s="11" t="s">
        <v>879</v>
      </c>
      <c r="D2181" s="11">
        <v>9.3800000000000008</v>
      </c>
      <c r="E2181" s="7">
        <f>VLOOKUP(A2181, Sheet2!$A$2:$K$8265, 11)</f>
        <v>108.9847</v>
      </c>
      <c r="F2181" s="7">
        <f t="shared" si="25"/>
        <v>1.1725000000000001</v>
      </c>
      <c r="G2181" s="8">
        <v>200000</v>
      </c>
      <c r="H2181" s="9">
        <f t="shared" si="26"/>
        <v>2000000</v>
      </c>
    </row>
    <row r="2182" spans="1:8" ht="14.5">
      <c r="A2182" s="6" t="str">
        <f t="shared" si="24"/>
        <v>Cilacap 1 - Kesugihan_GENTASARI</v>
      </c>
      <c r="B2182" s="11" t="s">
        <v>1829</v>
      </c>
      <c r="C2182" s="11" t="s">
        <v>1846</v>
      </c>
      <c r="D2182" s="11">
        <v>20.29</v>
      </c>
      <c r="E2182" s="7">
        <f>VLOOKUP(A2182, Sheet2!$A$2:$K$8265, 11)</f>
        <v>108.9847</v>
      </c>
      <c r="F2182" s="7">
        <f t="shared" si="25"/>
        <v>2.5362499999999999</v>
      </c>
      <c r="G2182" s="8">
        <v>200000</v>
      </c>
      <c r="H2182" s="9">
        <f t="shared" si="26"/>
        <v>4200000</v>
      </c>
    </row>
    <row r="2183" spans="1:8" ht="14.5">
      <c r="A2183" s="6" t="str">
        <f t="shared" si="24"/>
        <v>Cilacap 1 - Kesugihan_GLEMPANG</v>
      </c>
      <c r="B2183" s="11" t="s">
        <v>1829</v>
      </c>
      <c r="C2183" s="11" t="s">
        <v>1847</v>
      </c>
      <c r="D2183" s="11">
        <v>20.29</v>
      </c>
      <c r="E2183" s="7">
        <f>VLOOKUP(A2183, Sheet2!$A$2:$K$8265, 11)</f>
        <v>108.9847</v>
      </c>
      <c r="F2183" s="7">
        <f t="shared" si="25"/>
        <v>2.5362499999999999</v>
      </c>
      <c r="G2183" s="8">
        <v>200000</v>
      </c>
      <c r="H2183" s="9">
        <f t="shared" si="26"/>
        <v>4200000</v>
      </c>
    </row>
    <row r="2184" spans="1:8" ht="14.5">
      <c r="A2184" s="6" t="str">
        <f t="shared" si="24"/>
        <v>Cilacap 1 - Kesugihan_GLEMPANGPASIR</v>
      </c>
      <c r="B2184" s="11" t="s">
        <v>1829</v>
      </c>
      <c r="C2184" s="11" t="s">
        <v>1848</v>
      </c>
      <c r="D2184" s="11">
        <v>20.29</v>
      </c>
      <c r="E2184" s="7">
        <f>VLOOKUP(A2184, Sheet2!$A$2:$K$8265, 11)</f>
        <v>108.9847</v>
      </c>
      <c r="F2184" s="7">
        <f t="shared" si="25"/>
        <v>2.5362499999999999</v>
      </c>
      <c r="G2184" s="8">
        <v>200000</v>
      </c>
      <c r="H2184" s="9">
        <f t="shared" si="26"/>
        <v>4200000</v>
      </c>
    </row>
    <row r="2185" spans="1:8" ht="14.5">
      <c r="A2185" s="6" t="str">
        <f t="shared" si="24"/>
        <v>Cilacap 1 - Kesugihan_GOMBOLHARJO</v>
      </c>
      <c r="B2185" s="11" t="s">
        <v>1829</v>
      </c>
      <c r="C2185" s="11" t="s">
        <v>1849</v>
      </c>
      <c r="D2185" s="11">
        <v>20.29</v>
      </c>
      <c r="E2185" s="7">
        <f>VLOOKUP(A2185, Sheet2!$A$2:$K$8265, 11)</f>
        <v>108.9847</v>
      </c>
      <c r="F2185" s="7">
        <f t="shared" si="25"/>
        <v>2.5362499999999999</v>
      </c>
      <c r="G2185" s="8">
        <v>200000</v>
      </c>
      <c r="H2185" s="9">
        <f t="shared" si="26"/>
        <v>4200000</v>
      </c>
    </row>
    <row r="2186" spans="1:8" ht="14.5">
      <c r="A2186" s="6" t="str">
        <f t="shared" si="24"/>
        <v>Cilacap 1 - Kesugihan_GRUJUGAN</v>
      </c>
      <c r="B2186" s="11" t="s">
        <v>1829</v>
      </c>
      <c r="C2186" s="11" t="s">
        <v>1850</v>
      </c>
      <c r="D2186" s="11">
        <v>9.3800000000000008</v>
      </c>
      <c r="E2186" s="7">
        <f>VLOOKUP(A2186, Sheet2!$A$2:$K$8265, 11)</f>
        <v>108.9847</v>
      </c>
      <c r="F2186" s="7">
        <f t="shared" si="25"/>
        <v>1.1725000000000001</v>
      </c>
      <c r="G2186" s="8">
        <v>200000</v>
      </c>
      <c r="H2186" s="9">
        <f t="shared" si="26"/>
        <v>2000000</v>
      </c>
    </row>
    <row r="2187" spans="1:8" ht="14.5">
      <c r="A2187" s="6" t="str">
        <f t="shared" si="24"/>
        <v>Cilacap 1 - Kesugihan_GUNUNG WETAN</v>
      </c>
      <c r="B2187" s="11" t="s">
        <v>1829</v>
      </c>
      <c r="C2187" s="11" t="s">
        <v>1851</v>
      </c>
      <c r="D2187" s="11">
        <v>9.3800000000000008</v>
      </c>
      <c r="E2187" s="7">
        <f>VLOOKUP(A2187, Sheet2!$A$2:$K$8265, 11)</f>
        <v>108.9847</v>
      </c>
      <c r="F2187" s="7">
        <f t="shared" si="25"/>
        <v>1.1725000000000001</v>
      </c>
      <c r="G2187" s="8">
        <v>200000</v>
      </c>
      <c r="H2187" s="9">
        <f t="shared" si="26"/>
        <v>2000000</v>
      </c>
    </row>
    <row r="2188" spans="1:8" ht="14.5">
      <c r="A2188" s="6" t="str">
        <f t="shared" si="24"/>
        <v>Cilacap 1 - Kesugihan_JANGRANA</v>
      </c>
      <c r="B2188" s="11" t="s">
        <v>1829</v>
      </c>
      <c r="C2188" s="11" t="s">
        <v>1852</v>
      </c>
      <c r="D2188" s="11">
        <v>20.29</v>
      </c>
      <c r="E2188" s="7">
        <f>VLOOKUP(A2188, Sheet2!$A$2:$K$8265, 11)</f>
        <v>108.9847</v>
      </c>
      <c r="F2188" s="7">
        <f t="shared" si="25"/>
        <v>2.5362499999999999</v>
      </c>
      <c r="G2188" s="8">
        <v>200000</v>
      </c>
      <c r="H2188" s="9">
        <f t="shared" si="26"/>
        <v>4200000</v>
      </c>
    </row>
    <row r="2189" spans="1:8" ht="14.5">
      <c r="A2189" s="6" t="str">
        <f t="shared" si="24"/>
        <v>Cilacap 1 - Kesugihan_JATI</v>
      </c>
      <c r="B2189" s="11" t="s">
        <v>1829</v>
      </c>
      <c r="C2189" s="11" t="s">
        <v>387</v>
      </c>
      <c r="D2189" s="11">
        <v>20.29</v>
      </c>
      <c r="E2189" s="7">
        <f>VLOOKUP(A2189, Sheet2!$A$2:$K$8265, 11)</f>
        <v>108.9847</v>
      </c>
      <c r="F2189" s="7">
        <f t="shared" si="25"/>
        <v>2.5362499999999999</v>
      </c>
      <c r="G2189" s="8">
        <v>200000</v>
      </c>
      <c r="H2189" s="9">
        <f t="shared" si="26"/>
        <v>4200000</v>
      </c>
    </row>
    <row r="2190" spans="1:8" ht="14.5">
      <c r="A2190" s="6" t="str">
        <f t="shared" si="24"/>
        <v>Cilacap 1 - Kesugihan_JEPARA KULON</v>
      </c>
      <c r="B2190" s="11" t="s">
        <v>1829</v>
      </c>
      <c r="C2190" s="11" t="s">
        <v>1853</v>
      </c>
      <c r="D2190" s="11">
        <v>20.29</v>
      </c>
      <c r="E2190" s="7">
        <f>VLOOKUP(A2190, Sheet2!$A$2:$K$8265, 11)</f>
        <v>108.9847</v>
      </c>
      <c r="F2190" s="7">
        <f t="shared" si="25"/>
        <v>2.5362499999999999</v>
      </c>
      <c r="G2190" s="8">
        <v>200000</v>
      </c>
      <c r="H2190" s="9">
        <f t="shared" si="26"/>
        <v>4200000</v>
      </c>
    </row>
    <row r="2191" spans="1:8" ht="14.5">
      <c r="A2191" s="6" t="str">
        <f t="shared" si="24"/>
        <v>Cilacap 1 - Kesugihan_JEPARA WETAN</v>
      </c>
      <c r="B2191" s="11" t="s">
        <v>1829</v>
      </c>
      <c r="C2191" s="11" t="s">
        <v>1854</v>
      </c>
      <c r="D2191" s="11">
        <v>20.29</v>
      </c>
      <c r="E2191" s="7">
        <f>VLOOKUP(A2191, Sheet2!$A$2:$K$8265, 11)</f>
        <v>108.9847</v>
      </c>
      <c r="F2191" s="7">
        <f t="shared" si="25"/>
        <v>2.5362499999999999</v>
      </c>
      <c r="G2191" s="8">
        <v>200000</v>
      </c>
      <c r="H2191" s="9">
        <f t="shared" si="26"/>
        <v>4200000</v>
      </c>
    </row>
    <row r="2192" spans="1:8" ht="14.5">
      <c r="A2192" s="6" t="str">
        <f t="shared" si="24"/>
        <v>Cilacap 1 - Kesugihan_JERUKLEGI WETAN</v>
      </c>
      <c r="B2192" s="11" t="s">
        <v>1829</v>
      </c>
      <c r="C2192" s="11" t="s">
        <v>1855</v>
      </c>
      <c r="D2192" s="11">
        <v>20.29</v>
      </c>
      <c r="E2192" s="7">
        <f>VLOOKUP(A2192, Sheet2!$A$2:$K$8265, 11)</f>
        <v>108.9847</v>
      </c>
      <c r="F2192" s="7">
        <f t="shared" si="25"/>
        <v>2.5362499999999999</v>
      </c>
      <c r="G2192" s="8">
        <v>200000</v>
      </c>
      <c r="H2192" s="9">
        <f t="shared" si="26"/>
        <v>4200000</v>
      </c>
    </row>
    <row r="2193" spans="1:8" ht="14.5">
      <c r="A2193" s="6" t="str">
        <f t="shared" si="24"/>
        <v>Cilacap 1 - Kesugihan_KALIJARAN</v>
      </c>
      <c r="B2193" s="11" t="s">
        <v>1829</v>
      </c>
      <c r="C2193" s="11" t="s">
        <v>1856</v>
      </c>
      <c r="D2193" s="11">
        <v>20.29</v>
      </c>
      <c r="E2193" s="7">
        <f>VLOOKUP(A2193, Sheet2!$A$2:$K$8265, 11)</f>
        <v>108.9847</v>
      </c>
      <c r="F2193" s="7">
        <f t="shared" si="25"/>
        <v>2.5362499999999999</v>
      </c>
      <c r="G2193" s="8">
        <v>200000</v>
      </c>
      <c r="H2193" s="9">
        <f t="shared" si="26"/>
        <v>4200000</v>
      </c>
    </row>
    <row r="2194" spans="1:8" ht="14.5">
      <c r="A2194" s="6" t="str">
        <f t="shared" si="24"/>
        <v>Cilacap 1 - Kesugihan_KALIKUDI</v>
      </c>
      <c r="B2194" s="11" t="s">
        <v>1829</v>
      </c>
      <c r="C2194" s="11" t="s">
        <v>1857</v>
      </c>
      <c r="D2194" s="11">
        <v>20.29</v>
      </c>
      <c r="E2194" s="7">
        <f>VLOOKUP(A2194, Sheet2!$A$2:$K$8265, 11)</f>
        <v>108.9847</v>
      </c>
      <c r="F2194" s="7">
        <f t="shared" si="25"/>
        <v>2.5362499999999999</v>
      </c>
      <c r="G2194" s="8">
        <v>200000</v>
      </c>
      <c r="H2194" s="9">
        <f t="shared" si="26"/>
        <v>4200000</v>
      </c>
    </row>
    <row r="2195" spans="1:8" ht="14.5">
      <c r="A2195" s="6" t="str">
        <f t="shared" si="24"/>
        <v>Cilacap 1 - Kesugihan_KALISABUK</v>
      </c>
      <c r="B2195" s="11" t="s">
        <v>1829</v>
      </c>
      <c r="C2195" s="11" t="s">
        <v>1858</v>
      </c>
      <c r="D2195" s="11">
        <v>20.29</v>
      </c>
      <c r="E2195" s="7">
        <f>VLOOKUP(A2195, Sheet2!$A$2:$K$8265, 11)</f>
        <v>108.9847</v>
      </c>
      <c r="F2195" s="7">
        <f t="shared" si="25"/>
        <v>2.5362499999999999</v>
      </c>
      <c r="G2195" s="8">
        <v>200000</v>
      </c>
      <c r="H2195" s="9">
        <f t="shared" si="26"/>
        <v>4200000</v>
      </c>
    </row>
    <row r="2196" spans="1:8" ht="14.5">
      <c r="A2196" s="6" t="str">
        <f t="shared" si="24"/>
        <v>Cilacap 1 - Kesugihan_KALISALAK</v>
      </c>
      <c r="B2196" s="11" t="s">
        <v>1829</v>
      </c>
      <c r="C2196" s="11" t="s">
        <v>117</v>
      </c>
      <c r="D2196" s="11">
        <v>9.3800000000000008</v>
      </c>
      <c r="E2196" s="7">
        <f>VLOOKUP(A2196, Sheet2!$A$2:$K$8265, 11)</f>
        <v>108.9847</v>
      </c>
      <c r="F2196" s="7">
        <f t="shared" si="25"/>
        <v>1.1725000000000001</v>
      </c>
      <c r="G2196" s="8">
        <v>200000</v>
      </c>
      <c r="H2196" s="9">
        <f t="shared" si="26"/>
        <v>2000000</v>
      </c>
    </row>
    <row r="2197" spans="1:8" ht="14.5">
      <c r="A2197" s="6" t="str">
        <f t="shared" si="24"/>
        <v>Cilacap 1 - Kesugihan_KALIWEDI</v>
      </c>
      <c r="B2197" s="11" t="s">
        <v>1829</v>
      </c>
      <c r="C2197" s="11" t="s">
        <v>1859</v>
      </c>
      <c r="D2197" s="11">
        <v>9.3800000000000008</v>
      </c>
      <c r="E2197" s="7">
        <f>VLOOKUP(A2197, Sheet2!$A$2:$K$8265, 11)</f>
        <v>108.9847</v>
      </c>
      <c r="F2197" s="7">
        <f t="shared" si="25"/>
        <v>1.1725000000000001</v>
      </c>
      <c r="G2197" s="8">
        <v>200000</v>
      </c>
      <c r="H2197" s="9">
        <f t="shared" si="26"/>
        <v>2000000</v>
      </c>
    </row>
    <row r="2198" spans="1:8" ht="14.5">
      <c r="A2198" s="6" t="str">
        <f t="shared" si="24"/>
        <v>Cilacap 1 - Kesugihan_KARANGANYAR</v>
      </c>
      <c r="B2198" s="11" t="s">
        <v>1829</v>
      </c>
      <c r="C2198" s="11" t="s">
        <v>125</v>
      </c>
      <c r="D2198" s="11">
        <v>20.29</v>
      </c>
      <c r="E2198" s="7">
        <f>VLOOKUP(A2198, Sheet2!$A$2:$K$8265, 11)</f>
        <v>108.9847</v>
      </c>
      <c r="F2198" s="7">
        <f t="shared" si="25"/>
        <v>2.5362499999999999</v>
      </c>
      <c r="G2198" s="8">
        <v>200000</v>
      </c>
      <c r="H2198" s="9">
        <f t="shared" si="26"/>
        <v>4200000</v>
      </c>
    </row>
    <row r="2199" spans="1:8" ht="14.5">
      <c r="A2199" s="6" t="str">
        <f t="shared" si="24"/>
        <v>Cilacap 1 - Kesugihan_KARANGASEM</v>
      </c>
      <c r="B2199" s="11" t="s">
        <v>1829</v>
      </c>
      <c r="C2199" s="11" t="s">
        <v>126</v>
      </c>
      <c r="D2199" s="11">
        <v>20.29</v>
      </c>
      <c r="E2199" s="7">
        <f>VLOOKUP(A2199, Sheet2!$A$2:$K$8265, 11)</f>
        <v>108.9847</v>
      </c>
      <c r="F2199" s="7">
        <f t="shared" si="25"/>
        <v>2.5362499999999999</v>
      </c>
      <c r="G2199" s="8">
        <v>200000</v>
      </c>
      <c r="H2199" s="9">
        <f t="shared" si="26"/>
        <v>4200000</v>
      </c>
    </row>
    <row r="2200" spans="1:8" ht="14.5">
      <c r="A2200" s="6" t="str">
        <f t="shared" si="24"/>
        <v>Cilacap 1 - Kesugihan_KARANGBENDA</v>
      </c>
      <c r="B2200" s="11" t="s">
        <v>1829</v>
      </c>
      <c r="C2200" s="11" t="s">
        <v>1860</v>
      </c>
      <c r="D2200" s="11">
        <v>20.29</v>
      </c>
      <c r="E2200" s="7">
        <f>VLOOKUP(A2200, Sheet2!$A$2:$K$8265, 11)</f>
        <v>108.9847</v>
      </c>
      <c r="F2200" s="7">
        <f t="shared" si="25"/>
        <v>2.5362499999999999</v>
      </c>
      <c r="G2200" s="8">
        <v>200000</v>
      </c>
      <c r="H2200" s="9">
        <f t="shared" si="26"/>
        <v>4200000</v>
      </c>
    </row>
    <row r="2201" spans="1:8" ht="14.5">
      <c r="A2201" s="6" t="str">
        <f t="shared" si="24"/>
        <v>Cilacap 1 - Kesugihan_KARANGJATI</v>
      </c>
      <c r="B2201" s="11" t="s">
        <v>1829</v>
      </c>
      <c r="C2201" s="11" t="s">
        <v>896</v>
      </c>
      <c r="D2201" s="11">
        <v>20.29</v>
      </c>
      <c r="E2201" s="7">
        <f>VLOOKUP(A2201, Sheet2!$A$2:$K$8265, 11)</f>
        <v>108.9847</v>
      </c>
      <c r="F2201" s="7">
        <f t="shared" si="25"/>
        <v>2.5362499999999999</v>
      </c>
      <c r="G2201" s="8">
        <v>200000</v>
      </c>
      <c r="H2201" s="9">
        <f t="shared" si="26"/>
        <v>4200000</v>
      </c>
    </row>
    <row r="2202" spans="1:8" ht="14.5">
      <c r="A2202" s="6" t="str">
        <f t="shared" si="24"/>
        <v>Cilacap 1 - Kesugihan_KARANGJENGKOL</v>
      </c>
      <c r="B2202" s="11" t="s">
        <v>1829</v>
      </c>
      <c r="C2202" s="11" t="s">
        <v>1861</v>
      </c>
      <c r="D2202" s="11">
        <v>20.29</v>
      </c>
      <c r="E2202" s="7">
        <f>VLOOKUP(A2202, Sheet2!$A$2:$K$8265, 11)</f>
        <v>108.9847</v>
      </c>
      <c r="F2202" s="7">
        <f t="shared" si="25"/>
        <v>2.5362499999999999</v>
      </c>
      <c r="G2202" s="8">
        <v>200000</v>
      </c>
      <c r="H2202" s="9">
        <f t="shared" si="26"/>
        <v>4200000</v>
      </c>
    </row>
    <row r="2203" spans="1:8" ht="14.5">
      <c r="A2203" s="6" t="str">
        <f t="shared" si="24"/>
        <v>Cilacap 1 - Kesugihan_KARANGKANDRI</v>
      </c>
      <c r="B2203" s="11" t="s">
        <v>1829</v>
      </c>
      <c r="C2203" s="11" t="s">
        <v>1862</v>
      </c>
      <c r="D2203" s="11">
        <v>20.29</v>
      </c>
      <c r="E2203" s="7">
        <f>VLOOKUP(A2203, Sheet2!$A$2:$K$8265, 11)</f>
        <v>108.9847</v>
      </c>
      <c r="F2203" s="7">
        <f t="shared" si="25"/>
        <v>2.5362499999999999</v>
      </c>
      <c r="G2203" s="8">
        <v>200000</v>
      </c>
      <c r="H2203" s="9">
        <f t="shared" si="26"/>
        <v>4200000</v>
      </c>
    </row>
    <row r="2204" spans="1:8" ht="14.5">
      <c r="A2204" s="6" t="str">
        <f t="shared" si="24"/>
        <v>Cilacap 1 - Kesugihan_KARANGKEMIRI</v>
      </c>
      <c r="B2204" s="11" t="s">
        <v>1829</v>
      </c>
      <c r="C2204" s="11" t="s">
        <v>32</v>
      </c>
      <c r="D2204" s="11">
        <v>20.29</v>
      </c>
      <c r="E2204" s="7">
        <f>VLOOKUP(A2204, Sheet2!$A$2:$K$8265, 11)</f>
        <v>108.9847</v>
      </c>
      <c r="F2204" s="7">
        <f t="shared" si="25"/>
        <v>2.5362499999999999</v>
      </c>
      <c r="G2204" s="8">
        <v>200000</v>
      </c>
      <c r="H2204" s="9">
        <f t="shared" si="26"/>
        <v>4200000</v>
      </c>
    </row>
    <row r="2205" spans="1:8" ht="14.5">
      <c r="A2205" s="6" t="str">
        <f t="shared" si="24"/>
        <v>Cilacap 1 - Kesugihan_KARANGLEWAS</v>
      </c>
      <c r="B2205" s="11" t="s">
        <v>1829</v>
      </c>
      <c r="C2205" s="11" t="s">
        <v>1863</v>
      </c>
      <c r="D2205" s="11">
        <v>9.3800000000000008</v>
      </c>
      <c r="E2205" s="7">
        <f>VLOOKUP(A2205, Sheet2!$A$2:$K$8265, 11)</f>
        <v>108.9847</v>
      </c>
      <c r="F2205" s="7">
        <f t="shared" si="25"/>
        <v>1.1725000000000001</v>
      </c>
      <c r="G2205" s="8">
        <v>200000</v>
      </c>
      <c r="H2205" s="9">
        <f t="shared" si="26"/>
        <v>2000000</v>
      </c>
    </row>
    <row r="2206" spans="1:8" ht="14.5">
      <c r="A2206" s="6" t="str">
        <f t="shared" si="24"/>
        <v>Cilacap 1 - Kesugihan_KARANGMANGU</v>
      </c>
      <c r="B2206" s="11" t="s">
        <v>1829</v>
      </c>
      <c r="C2206" s="11" t="s">
        <v>1864</v>
      </c>
      <c r="D2206" s="11">
        <v>20.29</v>
      </c>
      <c r="E2206" s="7">
        <f>VLOOKUP(A2206, Sheet2!$A$2:$K$8265, 11)</f>
        <v>108.9847</v>
      </c>
      <c r="F2206" s="7">
        <f t="shared" si="25"/>
        <v>2.5362499999999999</v>
      </c>
      <c r="G2206" s="8">
        <v>200000</v>
      </c>
      <c r="H2206" s="9">
        <f t="shared" si="26"/>
        <v>4200000</v>
      </c>
    </row>
    <row r="2207" spans="1:8" ht="14.5">
      <c r="A2207" s="6" t="str">
        <f t="shared" si="24"/>
        <v>Cilacap 1 - Kesugihan_KARANGREJA</v>
      </c>
      <c r="B2207" s="11" t="s">
        <v>1829</v>
      </c>
      <c r="C2207" s="11" t="s">
        <v>296</v>
      </c>
      <c r="D2207" s="11">
        <v>20.29</v>
      </c>
      <c r="E2207" s="7">
        <f>VLOOKUP(A2207, Sheet2!$A$2:$K$8265, 11)</f>
        <v>108.9847</v>
      </c>
      <c r="F2207" s="7">
        <f t="shared" si="25"/>
        <v>2.5362499999999999</v>
      </c>
      <c r="G2207" s="8">
        <v>200000</v>
      </c>
      <c r="H2207" s="9">
        <f t="shared" si="26"/>
        <v>4200000</v>
      </c>
    </row>
    <row r="2208" spans="1:8" ht="14.5">
      <c r="A2208" s="6" t="str">
        <f t="shared" si="24"/>
        <v>Cilacap 1 - Kesugihan_KARANGRENA</v>
      </c>
      <c r="B2208" s="11" t="s">
        <v>1829</v>
      </c>
      <c r="C2208" s="11" t="s">
        <v>1865</v>
      </c>
      <c r="D2208" s="11">
        <v>20.29</v>
      </c>
      <c r="E2208" s="7">
        <f>VLOOKUP(A2208, Sheet2!$A$2:$K$8265, 11)</f>
        <v>108.9847</v>
      </c>
      <c r="F2208" s="7">
        <f t="shared" si="25"/>
        <v>2.5362499999999999</v>
      </c>
      <c r="G2208" s="8">
        <v>200000</v>
      </c>
      <c r="H2208" s="9">
        <f t="shared" si="26"/>
        <v>4200000</v>
      </c>
    </row>
    <row r="2209" spans="1:8" ht="14.5">
      <c r="A2209" s="6" t="str">
        <f t="shared" si="24"/>
        <v>Cilacap 1 - Kesugihan_KARANGSARI</v>
      </c>
      <c r="B2209" s="11" t="s">
        <v>1829</v>
      </c>
      <c r="C2209" s="11" t="s">
        <v>298</v>
      </c>
      <c r="D2209" s="11">
        <v>20.29</v>
      </c>
      <c r="E2209" s="7">
        <f>VLOOKUP(A2209, Sheet2!$A$2:$K$8265, 11)</f>
        <v>108.9847</v>
      </c>
      <c r="F2209" s="7">
        <f t="shared" si="25"/>
        <v>2.5362499999999999</v>
      </c>
      <c r="G2209" s="8">
        <v>200000</v>
      </c>
      <c r="H2209" s="9">
        <f t="shared" si="26"/>
        <v>4200000</v>
      </c>
    </row>
    <row r="2210" spans="1:8" ht="14.5">
      <c r="A2210" s="6" t="str">
        <f t="shared" si="24"/>
        <v>Cilacap 1 - Kesugihan_KARANGSARI</v>
      </c>
      <c r="B2210" s="11" t="s">
        <v>1829</v>
      </c>
      <c r="C2210" s="11" t="s">
        <v>298</v>
      </c>
      <c r="D2210" s="11">
        <v>9.3800000000000008</v>
      </c>
      <c r="E2210" s="7">
        <f>VLOOKUP(A2210, Sheet2!$A$2:$K$8265, 11)</f>
        <v>108.9847</v>
      </c>
      <c r="F2210" s="7">
        <f t="shared" si="25"/>
        <v>1.1725000000000001</v>
      </c>
      <c r="G2210" s="8">
        <v>200000</v>
      </c>
      <c r="H2210" s="9">
        <f t="shared" si="26"/>
        <v>2000000</v>
      </c>
    </row>
    <row r="2211" spans="1:8" ht="14.5">
      <c r="A2211" s="6" t="str">
        <f t="shared" si="24"/>
        <v>Cilacap 1 - Kesugihan_KARANGTENGAH</v>
      </c>
      <c r="B2211" s="11" t="s">
        <v>1829</v>
      </c>
      <c r="C2211" s="11" t="s">
        <v>409</v>
      </c>
      <c r="D2211" s="11">
        <v>20.29</v>
      </c>
      <c r="E2211" s="7">
        <f>VLOOKUP(A2211, Sheet2!$A$2:$K$8265, 11)</f>
        <v>108.9847</v>
      </c>
      <c r="F2211" s="7">
        <f t="shared" si="25"/>
        <v>2.5362499999999999</v>
      </c>
      <c r="G2211" s="8">
        <v>200000</v>
      </c>
      <c r="H2211" s="9">
        <f t="shared" si="26"/>
        <v>4200000</v>
      </c>
    </row>
    <row r="2212" spans="1:8" ht="14.5">
      <c r="A2212" s="6" t="str">
        <f t="shared" si="24"/>
        <v>Cilacap 1 - Kesugihan_KARANGTURI</v>
      </c>
      <c r="B2212" s="11" t="s">
        <v>1829</v>
      </c>
      <c r="C2212" s="11" t="s">
        <v>1866</v>
      </c>
      <c r="D2212" s="11">
        <v>20.29</v>
      </c>
      <c r="E2212" s="7">
        <f>VLOOKUP(A2212, Sheet2!$A$2:$K$8265, 11)</f>
        <v>108.9847</v>
      </c>
      <c r="F2212" s="7">
        <f t="shared" si="25"/>
        <v>2.5362499999999999</v>
      </c>
      <c r="G2212" s="8">
        <v>200000</v>
      </c>
      <c r="H2212" s="9">
        <f t="shared" si="26"/>
        <v>4200000</v>
      </c>
    </row>
    <row r="2213" spans="1:8" ht="14.5">
      <c r="A2213" s="6" t="str">
        <f t="shared" si="24"/>
        <v>Cilacap 1 - Kesugihan_KEBARONGAN</v>
      </c>
      <c r="B2213" s="11" t="s">
        <v>1829</v>
      </c>
      <c r="C2213" s="11" t="s">
        <v>1867</v>
      </c>
      <c r="D2213" s="11">
        <v>9.3800000000000008</v>
      </c>
      <c r="E2213" s="7">
        <f>VLOOKUP(A2213, Sheet2!$A$2:$K$8265, 11)</f>
        <v>108.9847</v>
      </c>
      <c r="F2213" s="7">
        <f t="shared" si="25"/>
        <v>1.1725000000000001</v>
      </c>
      <c r="G2213" s="8">
        <v>200000</v>
      </c>
      <c r="H2213" s="9">
        <f t="shared" si="26"/>
        <v>2000000</v>
      </c>
    </row>
    <row r="2214" spans="1:8" ht="14.5">
      <c r="A2214" s="6" t="str">
        <f t="shared" si="24"/>
        <v>Cilacap 1 - Kesugihan_KEBASEN</v>
      </c>
      <c r="B2214" s="11" t="s">
        <v>1829</v>
      </c>
      <c r="C2214" s="11" t="s">
        <v>1868</v>
      </c>
      <c r="D2214" s="11">
        <v>9.3800000000000008</v>
      </c>
      <c r="E2214" s="7">
        <f>VLOOKUP(A2214, Sheet2!$A$2:$K$8265, 11)</f>
        <v>108.9847</v>
      </c>
      <c r="F2214" s="7">
        <f t="shared" si="25"/>
        <v>1.1725000000000001</v>
      </c>
      <c r="G2214" s="8">
        <v>200000</v>
      </c>
      <c r="H2214" s="9">
        <f t="shared" si="26"/>
        <v>2000000</v>
      </c>
    </row>
    <row r="2215" spans="1:8" ht="14.5">
      <c r="A2215" s="6" t="str">
        <f t="shared" si="24"/>
        <v>Cilacap 1 - Kesugihan_KEDAWUNG</v>
      </c>
      <c r="B2215" s="11" t="s">
        <v>1829</v>
      </c>
      <c r="C2215" s="11" t="s">
        <v>300</v>
      </c>
      <c r="D2215" s="11">
        <v>20.29</v>
      </c>
      <c r="E2215" s="7">
        <f>VLOOKUP(A2215, Sheet2!$A$2:$K$8265, 11)</f>
        <v>108.9847</v>
      </c>
      <c r="F2215" s="7">
        <f t="shared" si="25"/>
        <v>2.5362499999999999</v>
      </c>
      <c r="G2215" s="8">
        <v>200000</v>
      </c>
      <c r="H2215" s="9">
        <f t="shared" si="26"/>
        <v>4200000</v>
      </c>
    </row>
    <row r="2216" spans="1:8" ht="14.5">
      <c r="A2216" s="6" t="str">
        <f t="shared" si="24"/>
        <v>Cilacap 1 - Kesugihan_KELENG</v>
      </c>
      <c r="B2216" s="11" t="s">
        <v>1829</v>
      </c>
      <c r="C2216" s="11" t="s">
        <v>1869</v>
      </c>
      <c r="D2216" s="11">
        <v>20.29</v>
      </c>
      <c r="E2216" s="7">
        <f>VLOOKUP(A2216, Sheet2!$A$2:$K$8265, 11)</f>
        <v>108.9847</v>
      </c>
      <c r="F2216" s="7">
        <f t="shared" si="25"/>
        <v>2.5362499999999999</v>
      </c>
      <c r="G2216" s="8">
        <v>200000</v>
      </c>
      <c r="H2216" s="9">
        <f t="shared" si="26"/>
        <v>4200000</v>
      </c>
    </row>
    <row r="2217" spans="1:8" ht="14.5">
      <c r="A2217" s="6" t="str">
        <f t="shared" si="24"/>
        <v>Cilacap 1 - Kesugihan_KEMOJING</v>
      </c>
      <c r="B2217" s="11" t="s">
        <v>1829</v>
      </c>
      <c r="C2217" s="11" t="s">
        <v>1870</v>
      </c>
      <c r="D2217" s="11">
        <v>20.29</v>
      </c>
      <c r="E2217" s="7">
        <f>VLOOKUP(A2217, Sheet2!$A$2:$K$8265, 11)</f>
        <v>108.9847</v>
      </c>
      <c r="F2217" s="7">
        <f t="shared" si="25"/>
        <v>2.5362499999999999</v>
      </c>
      <c r="G2217" s="8">
        <v>200000</v>
      </c>
      <c r="H2217" s="9">
        <f t="shared" si="26"/>
        <v>4200000</v>
      </c>
    </row>
    <row r="2218" spans="1:8" ht="14.5">
      <c r="A2218" s="6" t="str">
        <f t="shared" si="24"/>
        <v>Cilacap 1 - Kesugihan_KEPUDANG</v>
      </c>
      <c r="B2218" s="11" t="s">
        <v>1829</v>
      </c>
      <c r="C2218" s="11" t="s">
        <v>1871</v>
      </c>
      <c r="D2218" s="11">
        <v>20.29</v>
      </c>
      <c r="E2218" s="7">
        <f>VLOOKUP(A2218, Sheet2!$A$2:$K$8265, 11)</f>
        <v>108.9847</v>
      </c>
      <c r="F2218" s="7">
        <f t="shared" si="25"/>
        <v>2.5362499999999999</v>
      </c>
      <c r="G2218" s="8">
        <v>200000</v>
      </c>
      <c r="H2218" s="9">
        <f t="shared" si="26"/>
        <v>4200000</v>
      </c>
    </row>
    <row r="2219" spans="1:8" ht="14.5">
      <c r="A2219" s="6" t="str">
        <f t="shared" si="24"/>
        <v>Cilacap 1 - Kesugihan_KESUGIHAN</v>
      </c>
      <c r="B2219" s="11" t="s">
        <v>1829</v>
      </c>
      <c r="C2219" s="11" t="s">
        <v>1872</v>
      </c>
      <c r="D2219" s="11">
        <v>20.29</v>
      </c>
      <c r="E2219" s="7">
        <f>VLOOKUP(A2219, Sheet2!$A$2:$K$8265, 11)</f>
        <v>108.9847</v>
      </c>
      <c r="F2219" s="7">
        <f t="shared" si="25"/>
        <v>2.5362499999999999</v>
      </c>
      <c r="G2219" s="8">
        <v>200000</v>
      </c>
      <c r="H2219" s="9">
        <f t="shared" si="26"/>
        <v>4200000</v>
      </c>
    </row>
    <row r="2220" spans="1:8" ht="14.5">
      <c r="A2220" s="6" t="str">
        <f t="shared" si="24"/>
        <v>Cilacap 1 - Kesugihan_KESUGIHAN KIDUL</v>
      </c>
      <c r="B2220" s="11" t="s">
        <v>1829</v>
      </c>
      <c r="C2220" s="11" t="s">
        <v>1873</v>
      </c>
      <c r="D2220" s="11">
        <v>20.29</v>
      </c>
      <c r="E2220" s="7">
        <f>VLOOKUP(A2220, Sheet2!$A$2:$K$8265, 11)</f>
        <v>108.9847</v>
      </c>
      <c r="F2220" s="7">
        <f t="shared" si="25"/>
        <v>2.5362499999999999</v>
      </c>
      <c r="G2220" s="8">
        <v>200000</v>
      </c>
      <c r="H2220" s="9">
        <f t="shared" si="26"/>
        <v>4200000</v>
      </c>
    </row>
    <row r="2221" spans="1:8" ht="14.5">
      <c r="A2221" s="6" t="str">
        <f t="shared" si="24"/>
        <v>Cilacap 1 - Kesugihan_KETANGGUNG</v>
      </c>
      <c r="B2221" s="11" t="s">
        <v>1829</v>
      </c>
      <c r="C2221" s="11" t="s">
        <v>1874</v>
      </c>
      <c r="D2221" s="11">
        <v>20.29</v>
      </c>
      <c r="E2221" s="7">
        <f>VLOOKUP(A2221, Sheet2!$A$2:$K$8265, 11)</f>
        <v>108.9847</v>
      </c>
      <c r="F2221" s="7">
        <f t="shared" si="25"/>
        <v>2.5362499999999999</v>
      </c>
      <c r="G2221" s="8">
        <v>200000</v>
      </c>
      <c r="H2221" s="9">
        <f t="shared" si="26"/>
        <v>4200000</v>
      </c>
    </row>
    <row r="2222" spans="1:8" ht="14.5">
      <c r="A2222" s="6" t="str">
        <f t="shared" si="24"/>
        <v>Cilacap 1 - Kesugihan_KLAPAGADA</v>
      </c>
      <c r="B2222" s="11" t="s">
        <v>1829</v>
      </c>
      <c r="C2222" s="11" t="s">
        <v>1875</v>
      </c>
      <c r="D2222" s="11">
        <v>20.29</v>
      </c>
      <c r="E2222" s="7">
        <f>VLOOKUP(A2222, Sheet2!$A$2:$K$8265, 11)</f>
        <v>108.9847</v>
      </c>
      <c r="F2222" s="7">
        <f t="shared" si="25"/>
        <v>2.5362499999999999</v>
      </c>
      <c r="G2222" s="8">
        <v>200000</v>
      </c>
      <c r="H2222" s="9">
        <f t="shared" si="26"/>
        <v>4200000</v>
      </c>
    </row>
    <row r="2223" spans="1:8" ht="14.5">
      <c r="A2223" s="6" t="str">
        <f t="shared" si="24"/>
        <v>Cilacap 1 - Kesugihan_KROYA</v>
      </c>
      <c r="B2223" s="11" t="s">
        <v>1829</v>
      </c>
      <c r="C2223" s="11" t="s">
        <v>1876</v>
      </c>
      <c r="D2223" s="11">
        <v>20.29</v>
      </c>
      <c r="E2223" s="7">
        <f>VLOOKUP(A2223, Sheet2!$A$2:$K$8265, 11)</f>
        <v>108.9847</v>
      </c>
      <c r="F2223" s="7">
        <f t="shared" si="25"/>
        <v>2.5362499999999999</v>
      </c>
      <c r="G2223" s="8">
        <v>200000</v>
      </c>
      <c r="H2223" s="9">
        <f t="shared" si="26"/>
        <v>4200000</v>
      </c>
    </row>
    <row r="2224" spans="1:8" ht="14.5">
      <c r="A2224" s="6" t="str">
        <f t="shared" si="24"/>
        <v>Cilacap 1 - Kesugihan_KURIPAN</v>
      </c>
      <c r="B2224" s="11" t="s">
        <v>1829</v>
      </c>
      <c r="C2224" s="11" t="s">
        <v>156</v>
      </c>
      <c r="D2224" s="11">
        <v>20.29</v>
      </c>
      <c r="E2224" s="7">
        <f>VLOOKUP(A2224, Sheet2!$A$2:$K$8265, 11)</f>
        <v>108.9847</v>
      </c>
      <c r="F2224" s="7">
        <f t="shared" si="25"/>
        <v>2.5362499999999999</v>
      </c>
      <c r="G2224" s="8">
        <v>200000</v>
      </c>
      <c r="H2224" s="9">
        <f t="shared" si="26"/>
        <v>4200000</v>
      </c>
    </row>
    <row r="2225" spans="1:8" ht="14.5">
      <c r="A2225" s="6" t="str">
        <f t="shared" si="24"/>
        <v>Cilacap 1 - Kesugihan_KURIPAN KIDUL</v>
      </c>
      <c r="B2225" s="11" t="s">
        <v>1829</v>
      </c>
      <c r="C2225" s="11" t="s">
        <v>1877</v>
      </c>
      <c r="D2225" s="11">
        <v>20.29</v>
      </c>
      <c r="E2225" s="7">
        <f>VLOOKUP(A2225, Sheet2!$A$2:$K$8265, 11)</f>
        <v>108.9847</v>
      </c>
      <c r="F2225" s="7">
        <f t="shared" si="25"/>
        <v>2.5362499999999999</v>
      </c>
      <c r="G2225" s="8">
        <v>200000</v>
      </c>
      <c r="H2225" s="9">
        <f t="shared" si="26"/>
        <v>4200000</v>
      </c>
    </row>
    <row r="2226" spans="1:8" ht="14.5">
      <c r="A2226" s="6" t="str">
        <f t="shared" si="24"/>
        <v>Cilacap 1 - Kesugihan_LOSARI</v>
      </c>
      <c r="B2226" s="11" t="s">
        <v>1829</v>
      </c>
      <c r="C2226" s="11" t="s">
        <v>926</v>
      </c>
      <c r="D2226" s="11">
        <v>9.3800000000000008</v>
      </c>
      <c r="E2226" s="7">
        <f>VLOOKUP(A2226, Sheet2!$A$2:$K$8265, 11)</f>
        <v>108.9847</v>
      </c>
      <c r="F2226" s="7">
        <f t="shared" si="25"/>
        <v>1.1725000000000001</v>
      </c>
      <c r="G2226" s="8">
        <v>200000</v>
      </c>
      <c r="H2226" s="9">
        <f t="shared" si="26"/>
        <v>2000000</v>
      </c>
    </row>
    <row r="2227" spans="1:8" ht="14.5">
      <c r="A2227" s="6" t="str">
        <f t="shared" si="24"/>
        <v>Cilacap 1 - Kesugihan_MANDALA</v>
      </c>
      <c r="B2227" s="11" t="s">
        <v>1829</v>
      </c>
      <c r="C2227" s="11" t="s">
        <v>1878</v>
      </c>
      <c r="D2227" s="11">
        <v>20.29</v>
      </c>
      <c r="E2227" s="7">
        <f>VLOOKUP(A2227, Sheet2!$A$2:$K$8265, 11)</f>
        <v>108.9847</v>
      </c>
      <c r="F2227" s="7">
        <f t="shared" si="25"/>
        <v>2.5362499999999999</v>
      </c>
      <c r="G2227" s="8">
        <v>200000</v>
      </c>
      <c r="H2227" s="9">
        <f t="shared" si="26"/>
        <v>4200000</v>
      </c>
    </row>
    <row r="2228" spans="1:8" ht="14.5">
      <c r="A2228" s="6" t="str">
        <f t="shared" si="24"/>
        <v>Cilacap 1 - Kesugihan_MAOS KIDUL</v>
      </c>
      <c r="B2228" s="11" t="s">
        <v>1829</v>
      </c>
      <c r="C2228" s="11" t="s">
        <v>1879</v>
      </c>
      <c r="D2228" s="11">
        <v>20.29</v>
      </c>
      <c r="E2228" s="7">
        <f>VLOOKUP(A2228, Sheet2!$A$2:$K$8265, 11)</f>
        <v>108.9847</v>
      </c>
      <c r="F2228" s="7">
        <f t="shared" si="25"/>
        <v>2.5362499999999999</v>
      </c>
      <c r="G2228" s="8">
        <v>200000</v>
      </c>
      <c r="H2228" s="9">
        <f t="shared" si="26"/>
        <v>4200000</v>
      </c>
    </row>
    <row r="2229" spans="1:8" ht="14.5">
      <c r="A2229" s="6" t="str">
        <f t="shared" si="24"/>
        <v>Cilacap 1 - Kesugihan_MAOS LOR</v>
      </c>
      <c r="B2229" s="11" t="s">
        <v>1829</v>
      </c>
      <c r="C2229" s="11" t="s">
        <v>1880</v>
      </c>
      <c r="D2229" s="11">
        <v>20.29</v>
      </c>
      <c r="E2229" s="7">
        <f>VLOOKUP(A2229, Sheet2!$A$2:$K$8265, 11)</f>
        <v>108.9847</v>
      </c>
      <c r="F2229" s="7">
        <f t="shared" si="25"/>
        <v>2.5362499999999999</v>
      </c>
      <c r="G2229" s="8">
        <v>200000</v>
      </c>
      <c r="H2229" s="9">
        <f t="shared" si="26"/>
        <v>4200000</v>
      </c>
    </row>
    <row r="2230" spans="1:8" ht="14.5">
      <c r="A2230" s="6" t="str">
        <f t="shared" si="24"/>
        <v>Cilacap 1 - Kesugihan_MENGANTI</v>
      </c>
      <c r="B2230" s="11" t="s">
        <v>1829</v>
      </c>
      <c r="C2230" s="11" t="s">
        <v>1881</v>
      </c>
      <c r="D2230" s="11">
        <v>20.29</v>
      </c>
      <c r="E2230" s="7">
        <f>VLOOKUP(A2230, Sheet2!$A$2:$K$8265, 11)</f>
        <v>108.9847</v>
      </c>
      <c r="F2230" s="7">
        <f t="shared" si="25"/>
        <v>2.5362499999999999</v>
      </c>
      <c r="G2230" s="8">
        <v>200000</v>
      </c>
      <c r="H2230" s="9">
        <f t="shared" si="26"/>
        <v>4200000</v>
      </c>
    </row>
    <row r="2231" spans="1:8" ht="14.5">
      <c r="A2231" s="6" t="str">
        <f t="shared" si="24"/>
        <v>Cilacap 1 - Kesugihan_MERGAWATI</v>
      </c>
      <c r="B2231" s="11" t="s">
        <v>1829</v>
      </c>
      <c r="C2231" s="11" t="s">
        <v>1882</v>
      </c>
      <c r="D2231" s="11">
        <v>20.29</v>
      </c>
      <c r="E2231" s="7">
        <f>VLOOKUP(A2231, Sheet2!$A$2:$K$8265, 11)</f>
        <v>108.9847</v>
      </c>
      <c r="F2231" s="7">
        <f t="shared" si="25"/>
        <v>2.5362499999999999</v>
      </c>
      <c r="G2231" s="8">
        <v>200000</v>
      </c>
      <c r="H2231" s="9">
        <f t="shared" si="26"/>
        <v>4200000</v>
      </c>
    </row>
    <row r="2232" spans="1:8" ht="14.5">
      <c r="A2232" s="6" t="str">
        <f t="shared" si="24"/>
        <v>Cilacap 1 - Kesugihan_MERNEK</v>
      </c>
      <c r="B2232" s="11" t="s">
        <v>1829</v>
      </c>
      <c r="C2232" s="11" t="s">
        <v>1883</v>
      </c>
      <c r="D2232" s="11">
        <v>20.29</v>
      </c>
      <c r="E2232" s="7">
        <f>VLOOKUP(A2232, Sheet2!$A$2:$K$8265, 11)</f>
        <v>108.9847</v>
      </c>
      <c r="F2232" s="7">
        <f t="shared" si="25"/>
        <v>2.5362499999999999</v>
      </c>
      <c r="G2232" s="8">
        <v>200000</v>
      </c>
      <c r="H2232" s="9">
        <f t="shared" si="26"/>
        <v>4200000</v>
      </c>
    </row>
    <row r="2233" spans="1:8" ht="14.5">
      <c r="A2233" s="6" t="str">
        <f t="shared" si="24"/>
        <v>Cilacap 1 - Kesugihan_MERTASINGA</v>
      </c>
      <c r="B2233" s="11" t="s">
        <v>1829</v>
      </c>
      <c r="C2233" s="11" t="s">
        <v>1884</v>
      </c>
      <c r="D2233" s="11">
        <v>20.29</v>
      </c>
      <c r="E2233" s="7">
        <f>VLOOKUP(A2233, Sheet2!$A$2:$K$8265, 11)</f>
        <v>108.9847</v>
      </c>
      <c r="F2233" s="7">
        <f t="shared" si="25"/>
        <v>2.5362499999999999</v>
      </c>
      <c r="G2233" s="8">
        <v>200000</v>
      </c>
      <c r="H2233" s="9">
        <f t="shared" si="26"/>
        <v>4200000</v>
      </c>
    </row>
    <row r="2234" spans="1:8" ht="14.5">
      <c r="A2234" s="6" t="str">
        <f t="shared" si="24"/>
        <v>Cilacap 1 - Kesugihan_MUJUR</v>
      </c>
      <c r="B2234" s="11" t="s">
        <v>1829</v>
      </c>
      <c r="C2234" s="11" t="s">
        <v>1885</v>
      </c>
      <c r="D2234" s="11">
        <v>20.29</v>
      </c>
      <c r="E2234" s="7">
        <f>VLOOKUP(A2234, Sheet2!$A$2:$K$8265, 11)</f>
        <v>108.9847</v>
      </c>
      <c r="F2234" s="7">
        <f t="shared" si="25"/>
        <v>2.5362499999999999</v>
      </c>
      <c r="G2234" s="8">
        <v>200000</v>
      </c>
      <c r="H2234" s="9">
        <f t="shared" si="26"/>
        <v>4200000</v>
      </c>
    </row>
    <row r="2235" spans="1:8" ht="14.5">
      <c r="A2235" s="6" t="str">
        <f t="shared" si="24"/>
        <v>Cilacap 1 - Kesugihan_MUJUR LOR</v>
      </c>
      <c r="B2235" s="11" t="s">
        <v>1829</v>
      </c>
      <c r="C2235" s="11" t="s">
        <v>1886</v>
      </c>
      <c r="D2235" s="11">
        <v>20.29</v>
      </c>
      <c r="E2235" s="7">
        <f>VLOOKUP(A2235, Sheet2!$A$2:$K$8265, 11)</f>
        <v>108.9847</v>
      </c>
      <c r="F2235" s="7">
        <f t="shared" si="25"/>
        <v>2.5362499999999999</v>
      </c>
      <c r="G2235" s="8">
        <v>200000</v>
      </c>
      <c r="H2235" s="9">
        <f t="shared" si="26"/>
        <v>4200000</v>
      </c>
    </row>
    <row r="2236" spans="1:8" ht="14.5">
      <c r="A2236" s="6" t="str">
        <f t="shared" si="24"/>
        <v>Cilacap 1 - Kesugihan_NUSAJATI</v>
      </c>
      <c r="B2236" s="11" t="s">
        <v>1829</v>
      </c>
      <c r="C2236" s="11" t="s">
        <v>1887</v>
      </c>
      <c r="D2236" s="11">
        <v>20.29</v>
      </c>
      <c r="E2236" s="7">
        <f>VLOOKUP(A2236, Sheet2!$A$2:$K$8265, 11)</f>
        <v>108.9847</v>
      </c>
      <c r="F2236" s="7">
        <f t="shared" si="25"/>
        <v>2.5362499999999999</v>
      </c>
      <c r="G2236" s="8">
        <v>200000</v>
      </c>
      <c r="H2236" s="9">
        <f t="shared" si="26"/>
        <v>4200000</v>
      </c>
    </row>
    <row r="2237" spans="1:8" ht="14.5">
      <c r="A2237" s="6" t="str">
        <f t="shared" si="24"/>
        <v>Cilacap 1 - Kesugihan_PABERASAN</v>
      </c>
      <c r="B2237" s="11" t="s">
        <v>1829</v>
      </c>
      <c r="C2237" s="11" t="s">
        <v>1888</v>
      </c>
      <c r="D2237" s="11">
        <v>20.29</v>
      </c>
      <c r="E2237" s="7">
        <f>VLOOKUP(A2237, Sheet2!$A$2:$K$8265, 11)</f>
        <v>108.9847</v>
      </c>
      <c r="F2237" s="7">
        <f t="shared" si="25"/>
        <v>2.5362499999999999</v>
      </c>
      <c r="G2237" s="8">
        <v>200000</v>
      </c>
      <c r="H2237" s="9">
        <f t="shared" si="26"/>
        <v>4200000</v>
      </c>
    </row>
    <row r="2238" spans="1:8" ht="14.5">
      <c r="A2238" s="6" t="str">
        <f t="shared" si="24"/>
        <v>Cilacap 1 - Kesugihan_PAGERALANG</v>
      </c>
      <c r="B2238" s="11" t="s">
        <v>1829</v>
      </c>
      <c r="C2238" s="11" t="s">
        <v>1889</v>
      </c>
      <c r="D2238" s="11">
        <v>9.3800000000000008</v>
      </c>
      <c r="E2238" s="7">
        <f>VLOOKUP(A2238, Sheet2!$A$2:$K$8265, 11)</f>
        <v>108.9847</v>
      </c>
      <c r="F2238" s="7">
        <f t="shared" si="25"/>
        <v>1.1725000000000001</v>
      </c>
      <c r="G2238" s="8">
        <v>200000</v>
      </c>
      <c r="H2238" s="9">
        <f t="shared" si="26"/>
        <v>2000000</v>
      </c>
    </row>
    <row r="2239" spans="1:8" ht="14.5">
      <c r="A2239" s="6" t="str">
        <f t="shared" si="24"/>
        <v>Cilacap 1 - Kesugihan_PAGUBUGAN KULON</v>
      </c>
      <c r="B2239" s="11" t="s">
        <v>1829</v>
      </c>
      <c r="C2239" s="11" t="s">
        <v>1890</v>
      </c>
      <c r="D2239" s="11">
        <v>20.29</v>
      </c>
      <c r="E2239" s="7">
        <f>VLOOKUP(A2239, Sheet2!$A$2:$K$8265, 11)</f>
        <v>108.9847</v>
      </c>
      <c r="F2239" s="7">
        <f t="shared" si="25"/>
        <v>2.5362499999999999</v>
      </c>
      <c r="G2239" s="8">
        <v>200000</v>
      </c>
      <c r="H2239" s="9">
        <f t="shared" si="26"/>
        <v>4200000</v>
      </c>
    </row>
    <row r="2240" spans="1:8" ht="14.5">
      <c r="A2240" s="6" t="str">
        <f t="shared" si="24"/>
        <v>Cilacap 1 - Kesugihan_PAKETINGAN</v>
      </c>
      <c r="B2240" s="11" t="s">
        <v>1829</v>
      </c>
      <c r="C2240" s="11" t="s">
        <v>1891</v>
      </c>
      <c r="D2240" s="11">
        <v>20.29</v>
      </c>
      <c r="E2240" s="7">
        <f>VLOOKUP(A2240, Sheet2!$A$2:$K$8265, 11)</f>
        <v>108.9847</v>
      </c>
      <c r="F2240" s="7">
        <f t="shared" si="25"/>
        <v>2.5362499999999999</v>
      </c>
      <c r="G2240" s="8">
        <v>200000</v>
      </c>
      <c r="H2240" s="9">
        <f t="shared" si="26"/>
        <v>4200000</v>
      </c>
    </row>
    <row r="2241" spans="1:8" ht="14.5">
      <c r="A2241" s="6" t="str">
        <f t="shared" si="24"/>
        <v>Cilacap 1 - Kesugihan_PANISIHAN</v>
      </c>
      <c r="B2241" s="11" t="s">
        <v>1829</v>
      </c>
      <c r="C2241" s="11" t="s">
        <v>1892</v>
      </c>
      <c r="D2241" s="11">
        <v>20.29</v>
      </c>
      <c r="E2241" s="7">
        <f>VLOOKUP(A2241, Sheet2!$A$2:$K$8265, 11)</f>
        <v>108.9847</v>
      </c>
      <c r="F2241" s="7">
        <f t="shared" si="25"/>
        <v>2.5362499999999999</v>
      </c>
      <c r="G2241" s="8">
        <v>200000</v>
      </c>
      <c r="H2241" s="9">
        <f t="shared" si="26"/>
        <v>4200000</v>
      </c>
    </row>
    <row r="2242" spans="1:8" ht="14.5">
      <c r="A2242" s="6" t="str">
        <f t="shared" si="24"/>
        <v>Cilacap 1 - Kesugihan_PEDASONG</v>
      </c>
      <c r="B2242" s="11" t="s">
        <v>1829</v>
      </c>
      <c r="C2242" s="11" t="s">
        <v>1893</v>
      </c>
      <c r="D2242" s="11">
        <v>20.29</v>
      </c>
      <c r="E2242" s="7">
        <f>VLOOKUP(A2242, Sheet2!$A$2:$K$8265, 11)</f>
        <v>108.9847</v>
      </c>
      <c r="F2242" s="7">
        <f t="shared" si="25"/>
        <v>2.5362499999999999</v>
      </c>
      <c r="G2242" s="8">
        <v>200000</v>
      </c>
      <c r="H2242" s="9">
        <f t="shared" si="26"/>
        <v>4200000</v>
      </c>
    </row>
    <row r="2243" spans="1:8" ht="14.5">
      <c r="A2243" s="6" t="str">
        <f t="shared" si="24"/>
        <v>Cilacap 1 - Kesugihan_PEKUNCEN</v>
      </c>
      <c r="B2243" s="11" t="s">
        <v>1829</v>
      </c>
      <c r="C2243" s="11" t="s">
        <v>459</v>
      </c>
      <c r="D2243" s="11">
        <v>20.29</v>
      </c>
      <c r="E2243" s="7">
        <f>VLOOKUP(A2243, Sheet2!$A$2:$K$8265, 11)</f>
        <v>108.9847</v>
      </c>
      <c r="F2243" s="7">
        <f t="shared" si="25"/>
        <v>2.5362499999999999</v>
      </c>
      <c r="G2243" s="8">
        <v>200000</v>
      </c>
      <c r="H2243" s="9">
        <f t="shared" si="26"/>
        <v>4200000</v>
      </c>
    </row>
    <row r="2244" spans="1:8" ht="14.5">
      <c r="A2244" s="6" t="str">
        <f t="shared" si="24"/>
        <v>Cilacap 1 - Kesugihan_PEKUNCEN</v>
      </c>
      <c r="B2244" s="11" t="s">
        <v>1829</v>
      </c>
      <c r="C2244" s="11" t="s">
        <v>459</v>
      </c>
      <c r="D2244" s="11">
        <v>9.3800000000000008</v>
      </c>
      <c r="E2244" s="7">
        <f>VLOOKUP(A2244, Sheet2!$A$2:$K$8265, 11)</f>
        <v>108.9847</v>
      </c>
      <c r="F2244" s="7">
        <f t="shared" si="25"/>
        <v>1.1725000000000001</v>
      </c>
      <c r="G2244" s="8">
        <v>200000</v>
      </c>
      <c r="H2244" s="9">
        <f t="shared" si="26"/>
        <v>2000000</v>
      </c>
    </row>
    <row r="2245" spans="1:8" ht="14.5">
      <c r="A2245" s="6" t="str">
        <f t="shared" si="24"/>
        <v>Cilacap 1 - Kesugihan_PENGGALANG</v>
      </c>
      <c r="B2245" s="11" t="s">
        <v>1829</v>
      </c>
      <c r="C2245" s="11" t="s">
        <v>1894</v>
      </c>
      <c r="D2245" s="11">
        <v>20.29</v>
      </c>
      <c r="E2245" s="7">
        <f>VLOOKUP(A2245, Sheet2!$A$2:$K$8265, 11)</f>
        <v>108.9847</v>
      </c>
      <c r="F2245" s="7">
        <f t="shared" si="25"/>
        <v>2.5362499999999999</v>
      </c>
      <c r="G2245" s="8">
        <v>200000</v>
      </c>
      <c r="H2245" s="9">
        <f t="shared" si="26"/>
        <v>4200000</v>
      </c>
    </row>
    <row r="2246" spans="1:8" ht="14.5">
      <c r="A2246" s="6" t="str">
        <f t="shared" si="24"/>
        <v>Cilacap 1 - Kesugihan_PESANGGRAHAN</v>
      </c>
      <c r="B2246" s="11" t="s">
        <v>1829</v>
      </c>
      <c r="C2246" s="11" t="s">
        <v>1895</v>
      </c>
      <c r="D2246" s="11">
        <v>20.29</v>
      </c>
      <c r="E2246" s="7">
        <f>VLOOKUP(A2246, Sheet2!$A$2:$K$8265, 11)</f>
        <v>109.1144</v>
      </c>
      <c r="F2246" s="7">
        <f t="shared" si="25"/>
        <v>2.5362499999999999</v>
      </c>
      <c r="G2246" s="8">
        <v>200000</v>
      </c>
      <c r="H2246" s="9">
        <f t="shared" si="26"/>
        <v>4200000</v>
      </c>
    </row>
    <row r="2247" spans="1:8" ht="14.5">
      <c r="A2247" s="6" t="str">
        <f t="shared" si="24"/>
        <v>Cilacap 1 - Kesugihan_PESANGGRAHAN</v>
      </c>
      <c r="B2247" s="11" t="s">
        <v>1829</v>
      </c>
      <c r="C2247" s="11" t="s">
        <v>1895</v>
      </c>
      <c r="D2247" s="11">
        <v>20.29</v>
      </c>
      <c r="E2247" s="7">
        <f>VLOOKUP(A2247, Sheet2!$A$2:$K$8265, 11)</f>
        <v>109.1144</v>
      </c>
      <c r="F2247" s="7">
        <f t="shared" si="25"/>
        <v>2.5362499999999999</v>
      </c>
      <c r="G2247" s="8">
        <v>200000</v>
      </c>
      <c r="H2247" s="9">
        <f t="shared" si="26"/>
        <v>4200000</v>
      </c>
    </row>
    <row r="2248" spans="1:8" ht="14.5">
      <c r="A2248" s="6" t="str">
        <f t="shared" si="24"/>
        <v>Cilacap 1 - Kesugihan_PLANJAN</v>
      </c>
      <c r="B2248" s="11" t="s">
        <v>1829</v>
      </c>
      <c r="C2248" s="11" t="s">
        <v>1896</v>
      </c>
      <c r="D2248" s="11">
        <v>20.29</v>
      </c>
      <c r="E2248" s="7">
        <f>VLOOKUP(A2248, Sheet2!$A$2:$K$8265, 11)</f>
        <v>111.0005</v>
      </c>
      <c r="F2248" s="7">
        <f t="shared" si="25"/>
        <v>2.5362499999999999</v>
      </c>
      <c r="G2248" s="8">
        <v>200000</v>
      </c>
      <c r="H2248" s="9">
        <f t="shared" si="26"/>
        <v>4200000</v>
      </c>
    </row>
    <row r="2249" spans="1:8" ht="14.5">
      <c r="A2249" s="6" t="str">
        <f t="shared" si="24"/>
        <v>Cilacap 1 - Kesugihan_PUCUNG KIDUL</v>
      </c>
      <c r="B2249" s="11" t="s">
        <v>1829</v>
      </c>
      <c r="C2249" s="11" t="s">
        <v>1897</v>
      </c>
      <c r="D2249" s="11">
        <v>20.29</v>
      </c>
      <c r="E2249" s="7">
        <f>VLOOKUP(A2249, Sheet2!$A$2:$K$8265, 11)</f>
        <v>111.0005</v>
      </c>
      <c r="F2249" s="7">
        <f t="shared" si="25"/>
        <v>2.5362499999999999</v>
      </c>
      <c r="G2249" s="8">
        <v>200000</v>
      </c>
      <c r="H2249" s="9">
        <f t="shared" si="26"/>
        <v>4200000</v>
      </c>
    </row>
    <row r="2250" spans="1:8" ht="14.5">
      <c r="A2250" s="6" t="str">
        <f t="shared" si="24"/>
        <v>Cilacap 1 - Kesugihan_PUCUNG LOR</v>
      </c>
      <c r="B2250" s="11" t="s">
        <v>1829</v>
      </c>
      <c r="C2250" s="11" t="s">
        <v>1898</v>
      </c>
      <c r="D2250" s="11">
        <v>20.29</v>
      </c>
      <c r="E2250" s="7">
        <f>VLOOKUP(A2250, Sheet2!$A$2:$K$8265, 11)</f>
        <v>111.0005</v>
      </c>
      <c r="F2250" s="7">
        <f t="shared" si="25"/>
        <v>2.5362499999999999</v>
      </c>
      <c r="G2250" s="8">
        <v>200000</v>
      </c>
      <c r="H2250" s="9">
        <f t="shared" si="26"/>
        <v>4200000</v>
      </c>
    </row>
    <row r="2251" spans="1:8" ht="14.5">
      <c r="A2251" s="6" t="str">
        <f t="shared" si="24"/>
        <v>Cilacap 1 - Kesugihan_RANDEGAN</v>
      </c>
      <c r="B2251" s="11" t="s">
        <v>1829</v>
      </c>
      <c r="C2251" s="11" t="s">
        <v>46</v>
      </c>
      <c r="D2251" s="11">
        <v>9.3800000000000008</v>
      </c>
      <c r="E2251" s="7">
        <f>VLOOKUP(A2251, Sheet2!$A$2:$K$8265, 11)</f>
        <v>111.0005</v>
      </c>
      <c r="F2251" s="7">
        <f t="shared" si="25"/>
        <v>1.1725000000000001</v>
      </c>
      <c r="G2251" s="8">
        <v>200000</v>
      </c>
      <c r="H2251" s="9">
        <f t="shared" si="26"/>
        <v>2000000</v>
      </c>
    </row>
    <row r="2252" spans="1:8" ht="14.5">
      <c r="A2252" s="6" t="str">
        <f t="shared" si="24"/>
        <v>Cilacap 1 - Kesugihan_RAWALO</v>
      </c>
      <c r="B2252" s="11" t="s">
        <v>1829</v>
      </c>
      <c r="C2252" s="11" t="s">
        <v>1899</v>
      </c>
      <c r="D2252" s="11">
        <v>9.3800000000000008</v>
      </c>
      <c r="E2252" s="7">
        <f>VLOOKUP(A2252, Sheet2!$A$2:$K$8265, 11)</f>
        <v>111.0005</v>
      </c>
      <c r="F2252" s="7">
        <f t="shared" si="25"/>
        <v>1.1725000000000001</v>
      </c>
      <c r="G2252" s="8">
        <v>200000</v>
      </c>
      <c r="H2252" s="9">
        <f t="shared" si="26"/>
        <v>2000000</v>
      </c>
    </row>
    <row r="2253" spans="1:8" ht="14.5">
      <c r="A2253" s="6" t="str">
        <f t="shared" si="24"/>
        <v>Cilacap 1 - Kesugihan_SAMPANG</v>
      </c>
      <c r="B2253" s="11" t="s">
        <v>1829</v>
      </c>
      <c r="C2253" s="11" t="s">
        <v>1900</v>
      </c>
      <c r="D2253" s="11">
        <v>20.29</v>
      </c>
      <c r="E2253" s="7">
        <f>VLOOKUP(A2253, Sheet2!$A$2:$K$8265, 11)</f>
        <v>111.0005</v>
      </c>
      <c r="F2253" s="7">
        <f t="shared" si="25"/>
        <v>2.5362499999999999</v>
      </c>
      <c r="G2253" s="8">
        <v>200000</v>
      </c>
      <c r="H2253" s="9">
        <f t="shared" si="26"/>
        <v>4200000</v>
      </c>
    </row>
    <row r="2254" spans="1:8" ht="14.5">
      <c r="A2254" s="6" t="str">
        <f t="shared" si="24"/>
        <v>Cilacap 1 - Kesugihan_SAWANGAN</v>
      </c>
      <c r="B2254" s="11" t="s">
        <v>1829</v>
      </c>
      <c r="C2254" s="11" t="s">
        <v>52</v>
      </c>
      <c r="D2254" s="11">
        <v>9.3800000000000008</v>
      </c>
      <c r="E2254" s="7">
        <f>VLOOKUP(A2254, Sheet2!$A$2:$K$8265, 11)</f>
        <v>111.0005</v>
      </c>
      <c r="F2254" s="7">
        <f t="shared" si="25"/>
        <v>1.1725000000000001</v>
      </c>
      <c r="G2254" s="8">
        <v>200000</v>
      </c>
      <c r="H2254" s="9">
        <f t="shared" si="26"/>
        <v>2000000</v>
      </c>
    </row>
    <row r="2255" spans="1:8" ht="14.5">
      <c r="A2255" s="6" t="str">
        <f t="shared" si="24"/>
        <v>Cilacap 1 - Kesugihan_SIDAMULYA</v>
      </c>
      <c r="B2255" s="11" t="s">
        <v>1829</v>
      </c>
      <c r="C2255" s="11" t="s">
        <v>1646</v>
      </c>
      <c r="D2255" s="11">
        <v>9.3800000000000008</v>
      </c>
      <c r="E2255" s="7">
        <f>VLOOKUP(A2255, Sheet2!$A$2:$K$8265, 11)</f>
        <v>111.0005</v>
      </c>
      <c r="F2255" s="7">
        <f t="shared" si="25"/>
        <v>1.1725000000000001</v>
      </c>
      <c r="G2255" s="8">
        <v>200000</v>
      </c>
      <c r="H2255" s="9">
        <f t="shared" si="26"/>
        <v>2000000</v>
      </c>
    </row>
    <row r="2256" spans="1:8" ht="14.5">
      <c r="A2256" s="6" t="str">
        <f t="shared" si="24"/>
        <v>Cilacap 1 - Kesugihan_SIDASARI</v>
      </c>
      <c r="B2256" s="11" t="s">
        <v>1829</v>
      </c>
      <c r="C2256" s="11" t="s">
        <v>1901</v>
      </c>
      <c r="D2256" s="11">
        <v>20.29</v>
      </c>
      <c r="E2256" s="7">
        <f>VLOOKUP(A2256, Sheet2!$A$2:$K$8265, 11)</f>
        <v>111.0005</v>
      </c>
      <c r="F2256" s="7">
        <f t="shared" si="25"/>
        <v>2.5362499999999999</v>
      </c>
      <c r="G2256" s="8">
        <v>200000</v>
      </c>
      <c r="H2256" s="9">
        <f t="shared" si="26"/>
        <v>4200000</v>
      </c>
    </row>
    <row r="2257" spans="1:8" ht="14.5">
      <c r="A2257" s="6" t="str">
        <f t="shared" si="24"/>
        <v>Cilacap 1 - Kesugihan_SIDAURIP</v>
      </c>
      <c r="B2257" s="11" t="s">
        <v>1829</v>
      </c>
      <c r="C2257" s="11" t="s">
        <v>1902</v>
      </c>
      <c r="D2257" s="11">
        <v>20.29</v>
      </c>
      <c r="E2257" s="7">
        <f>VLOOKUP(A2257, Sheet2!$A$2:$K$8265, 11)</f>
        <v>111.0005</v>
      </c>
      <c r="F2257" s="7">
        <f t="shared" si="25"/>
        <v>2.5362499999999999</v>
      </c>
      <c r="G2257" s="8">
        <v>200000</v>
      </c>
      <c r="H2257" s="9">
        <f t="shared" si="26"/>
        <v>4200000</v>
      </c>
    </row>
    <row r="2258" spans="1:8" ht="14.5">
      <c r="A2258" s="6" t="str">
        <f t="shared" si="24"/>
        <v>Cilacap 1 - Kesugihan_SIDAYU</v>
      </c>
      <c r="B2258" s="11" t="s">
        <v>1829</v>
      </c>
      <c r="C2258" s="11" t="s">
        <v>219</v>
      </c>
      <c r="D2258" s="11">
        <v>20.29</v>
      </c>
      <c r="E2258" s="7">
        <f>VLOOKUP(A2258, Sheet2!$A$2:$K$8265, 11)</f>
        <v>111.0005</v>
      </c>
      <c r="F2258" s="7">
        <f t="shared" si="25"/>
        <v>2.5362499999999999</v>
      </c>
      <c r="G2258" s="8">
        <v>200000</v>
      </c>
      <c r="H2258" s="9">
        <f t="shared" si="26"/>
        <v>4200000</v>
      </c>
    </row>
    <row r="2259" spans="1:8" ht="14.5">
      <c r="A2259" s="6" t="str">
        <f t="shared" si="24"/>
        <v>Cilacap 1 - Kesugihan_SIKAMPUH</v>
      </c>
      <c r="B2259" s="11" t="s">
        <v>1829</v>
      </c>
      <c r="C2259" s="11" t="s">
        <v>1903</v>
      </c>
      <c r="D2259" s="11">
        <v>20.29</v>
      </c>
      <c r="E2259" s="7">
        <f>VLOOKUP(A2259, Sheet2!$A$2:$K$8265, 11)</f>
        <v>111.0005</v>
      </c>
      <c r="F2259" s="7">
        <f t="shared" si="25"/>
        <v>2.5362499999999999</v>
      </c>
      <c r="G2259" s="8">
        <v>200000</v>
      </c>
      <c r="H2259" s="9">
        <f t="shared" si="26"/>
        <v>4200000</v>
      </c>
    </row>
    <row r="2260" spans="1:8" ht="14.5">
      <c r="A2260" s="6" t="str">
        <f t="shared" si="24"/>
        <v>Cilacap 1 - Kesugihan_SIRAU</v>
      </c>
      <c r="B2260" s="11" t="s">
        <v>1829</v>
      </c>
      <c r="C2260" s="11" t="s">
        <v>1904</v>
      </c>
      <c r="D2260" s="11">
        <v>9.3800000000000008</v>
      </c>
      <c r="E2260" s="7">
        <f>VLOOKUP(A2260, Sheet2!$A$2:$K$8265, 11)</f>
        <v>111.0005</v>
      </c>
      <c r="F2260" s="7">
        <f t="shared" si="25"/>
        <v>1.1725000000000001</v>
      </c>
      <c r="G2260" s="8">
        <v>200000</v>
      </c>
      <c r="H2260" s="9">
        <f t="shared" si="26"/>
        <v>2000000</v>
      </c>
    </row>
    <row r="2261" spans="1:8" ht="14.5">
      <c r="A2261" s="6" t="str">
        <f t="shared" si="24"/>
        <v>Cilacap 1 - Kesugihan_SLARANG</v>
      </c>
      <c r="B2261" s="11" t="s">
        <v>1829</v>
      </c>
      <c r="C2261" s="11" t="s">
        <v>1905</v>
      </c>
      <c r="D2261" s="11">
        <v>20.29</v>
      </c>
      <c r="E2261" s="7">
        <f>VLOOKUP(A2261, Sheet2!$A$2:$K$8265, 11)</f>
        <v>111.0005</v>
      </c>
      <c r="F2261" s="7">
        <f t="shared" si="25"/>
        <v>2.5362499999999999</v>
      </c>
      <c r="G2261" s="8">
        <v>200000</v>
      </c>
      <c r="H2261" s="9">
        <f t="shared" si="26"/>
        <v>4200000</v>
      </c>
    </row>
    <row r="2262" spans="1:8" ht="14.5">
      <c r="A2262" s="6" t="str">
        <f t="shared" si="24"/>
        <v>Cilacap 1 - Kesugihan_SUMINGKIR</v>
      </c>
      <c r="B2262" s="11" t="s">
        <v>1829</v>
      </c>
      <c r="C2262" s="11" t="s">
        <v>1906</v>
      </c>
      <c r="D2262" s="11">
        <v>20.29</v>
      </c>
      <c r="E2262" s="7">
        <f>VLOOKUP(A2262, Sheet2!$A$2:$K$8265, 11)</f>
        <v>111.0005</v>
      </c>
      <c r="F2262" s="7">
        <f t="shared" si="25"/>
        <v>2.5362499999999999</v>
      </c>
      <c r="G2262" s="8">
        <v>200000</v>
      </c>
      <c r="H2262" s="9">
        <f t="shared" si="26"/>
        <v>4200000</v>
      </c>
    </row>
    <row r="2263" spans="1:8" ht="14.5">
      <c r="A2263" s="6" t="str">
        <f t="shared" si="24"/>
        <v>Cilacap 1 - Kesugihan_TRITIH LOR</v>
      </c>
      <c r="B2263" s="11" t="s">
        <v>1829</v>
      </c>
      <c r="C2263" s="11" t="s">
        <v>1907</v>
      </c>
      <c r="D2263" s="11">
        <v>20.29</v>
      </c>
      <c r="E2263" s="7">
        <f>VLOOKUP(A2263, Sheet2!$A$2:$K$8265, 11)</f>
        <v>111.0005</v>
      </c>
      <c r="F2263" s="7">
        <f t="shared" si="25"/>
        <v>2.5362499999999999</v>
      </c>
      <c r="G2263" s="8">
        <v>200000</v>
      </c>
      <c r="H2263" s="9">
        <f t="shared" si="26"/>
        <v>4200000</v>
      </c>
    </row>
    <row r="2264" spans="1:8" ht="14.5">
      <c r="A2264" s="6" t="str">
        <f t="shared" si="24"/>
        <v>Cilacap 1 - Kesugihan_TRITIH WETAN</v>
      </c>
      <c r="B2264" s="11" t="s">
        <v>1829</v>
      </c>
      <c r="C2264" s="11" t="s">
        <v>1908</v>
      </c>
      <c r="D2264" s="11">
        <v>20.29</v>
      </c>
      <c r="E2264" s="7">
        <f>VLOOKUP(A2264, Sheet2!$A$2:$K$8265, 11)</f>
        <v>111.0005</v>
      </c>
      <c r="F2264" s="7">
        <f t="shared" si="25"/>
        <v>2.5362499999999999</v>
      </c>
      <c r="G2264" s="8">
        <v>200000</v>
      </c>
      <c r="H2264" s="9">
        <f t="shared" si="26"/>
        <v>4200000</v>
      </c>
    </row>
    <row r="2265" spans="1:8" ht="14.5">
      <c r="A2265" s="6" t="str">
        <f t="shared" si="24"/>
        <v>Cilacap 1 - Kesugihan_WELAHAN WETAN</v>
      </c>
      <c r="B2265" s="11" t="s">
        <v>1829</v>
      </c>
      <c r="C2265" s="11" t="s">
        <v>1909</v>
      </c>
      <c r="D2265" s="11">
        <v>20.29</v>
      </c>
      <c r="E2265" s="7">
        <f>VLOOKUP(A2265, Sheet2!$A$2:$K$8265, 11)</f>
        <v>111.0005</v>
      </c>
      <c r="F2265" s="7">
        <f t="shared" si="25"/>
        <v>2.5362499999999999</v>
      </c>
      <c r="G2265" s="8">
        <v>200000</v>
      </c>
      <c r="H2265" s="9">
        <f t="shared" si="26"/>
        <v>4200000</v>
      </c>
    </row>
    <row r="2266" spans="1:8" ht="14.5">
      <c r="A2266" s="6" t="str">
        <f t="shared" si="24"/>
        <v>Cilacap 1 - Kesugihan_WIDARAPAYUNG WETAN</v>
      </c>
      <c r="B2266" s="11" t="s">
        <v>1829</v>
      </c>
      <c r="C2266" s="11" t="s">
        <v>1910</v>
      </c>
      <c r="D2266" s="11">
        <v>20.29</v>
      </c>
      <c r="E2266" s="7">
        <f>VLOOKUP(A2266, Sheet2!$A$2:$K$8265, 11)</f>
        <v>111.0005</v>
      </c>
      <c r="F2266" s="7">
        <f t="shared" si="25"/>
        <v>2.5362499999999999</v>
      </c>
      <c r="G2266" s="8">
        <v>200000</v>
      </c>
      <c r="H2266" s="9">
        <f t="shared" si="26"/>
        <v>4200000</v>
      </c>
    </row>
    <row r="2267" spans="1:8" ht="14.5">
      <c r="A2267" s="6" t="str">
        <f t="shared" si="24"/>
        <v>Cilacap 1 - Kesugihan_WLAHAR</v>
      </c>
      <c r="B2267" s="11" t="s">
        <v>1829</v>
      </c>
      <c r="C2267" s="11" t="s">
        <v>998</v>
      </c>
      <c r="D2267" s="11">
        <v>20.29</v>
      </c>
      <c r="E2267" s="7">
        <f>VLOOKUP(A2267, Sheet2!$A$2:$K$8265, 11)</f>
        <v>111.0005</v>
      </c>
      <c r="F2267" s="7">
        <f t="shared" si="25"/>
        <v>2.5362499999999999</v>
      </c>
      <c r="G2267" s="8">
        <v>200000</v>
      </c>
      <c r="H2267" s="9">
        <f t="shared" si="26"/>
        <v>4200000</v>
      </c>
    </row>
    <row r="2268" spans="1:8" ht="14.5">
      <c r="A2268" s="6" t="str">
        <f t="shared" si="24"/>
        <v>Demak 1 - Mranak_BABAT</v>
      </c>
      <c r="B2268" s="11" t="s">
        <v>1911</v>
      </c>
      <c r="C2268" s="11" t="s">
        <v>1912</v>
      </c>
      <c r="D2268" s="11">
        <v>26.27</v>
      </c>
      <c r="E2268" s="7">
        <f>VLOOKUP(A2268, Sheet2!$A$2:$K$8265, 11)</f>
        <v>111.0005</v>
      </c>
      <c r="F2268" s="7">
        <f t="shared" si="25"/>
        <v>3.2837499999999999</v>
      </c>
      <c r="G2268" s="8">
        <v>200000</v>
      </c>
      <c r="H2268" s="9">
        <f t="shared" si="26"/>
        <v>5400000</v>
      </c>
    </row>
    <row r="2269" spans="1:8" ht="14.5">
      <c r="A2269" s="6" t="str">
        <f t="shared" si="24"/>
        <v>Demak 1 - Mranak_BALEREJO</v>
      </c>
      <c r="B2269" s="11" t="s">
        <v>1911</v>
      </c>
      <c r="C2269" s="11" t="s">
        <v>1913</v>
      </c>
      <c r="D2269" s="11">
        <v>26.27</v>
      </c>
      <c r="E2269" s="7">
        <f>VLOOKUP(A2269, Sheet2!$A$2:$K$8265, 11)</f>
        <v>111.0005</v>
      </c>
      <c r="F2269" s="7">
        <f t="shared" si="25"/>
        <v>3.2837499999999999</v>
      </c>
      <c r="G2269" s="8">
        <v>200000</v>
      </c>
      <c r="H2269" s="9">
        <f t="shared" si="26"/>
        <v>5400000</v>
      </c>
    </row>
    <row r="2270" spans="1:8" ht="14.5">
      <c r="A2270" s="6" t="str">
        <f t="shared" si="24"/>
        <v>Demak 1 - Mranak_BALEROMO</v>
      </c>
      <c r="B2270" s="11" t="s">
        <v>1911</v>
      </c>
      <c r="C2270" s="11" t="s">
        <v>1914</v>
      </c>
      <c r="D2270" s="11">
        <v>26.27</v>
      </c>
      <c r="E2270" s="7">
        <f>VLOOKUP(A2270, Sheet2!$A$2:$K$8265, 11)</f>
        <v>111.0005</v>
      </c>
      <c r="F2270" s="7">
        <f t="shared" si="25"/>
        <v>3.2837499999999999</v>
      </c>
      <c r="G2270" s="8">
        <v>200000</v>
      </c>
      <c r="H2270" s="9">
        <f t="shared" si="26"/>
        <v>5400000</v>
      </c>
    </row>
    <row r="2271" spans="1:8" ht="14.5">
      <c r="A2271" s="6" t="str">
        <f t="shared" si="24"/>
        <v>Demak 1 - Mranak_BANGO</v>
      </c>
      <c r="B2271" s="11" t="s">
        <v>1911</v>
      </c>
      <c r="C2271" s="11" t="s">
        <v>1915</v>
      </c>
      <c r="D2271" s="11">
        <v>26.27</v>
      </c>
      <c r="E2271" s="7">
        <f>VLOOKUP(A2271, Sheet2!$A$2:$K$8265, 11)</f>
        <v>111.0005</v>
      </c>
      <c r="F2271" s="7">
        <f t="shared" si="25"/>
        <v>3.2837499999999999</v>
      </c>
      <c r="G2271" s="8">
        <v>200000</v>
      </c>
      <c r="H2271" s="9">
        <f t="shared" si="26"/>
        <v>5400000</v>
      </c>
    </row>
    <row r="2272" spans="1:8" ht="14.5">
      <c r="A2272" s="6" t="str">
        <f t="shared" si="24"/>
        <v>Demak 1 - Mranak_BANJARSARI</v>
      </c>
      <c r="B2272" s="11" t="s">
        <v>1911</v>
      </c>
      <c r="C2272" s="11" t="s">
        <v>59</v>
      </c>
      <c r="D2272" s="11">
        <v>26.27</v>
      </c>
      <c r="E2272" s="7">
        <f>VLOOKUP(A2272, Sheet2!$A$2:$K$8265, 11)</f>
        <v>111.0005</v>
      </c>
      <c r="F2272" s="7">
        <f t="shared" si="25"/>
        <v>3.2837499999999999</v>
      </c>
      <c r="G2272" s="8">
        <v>200000</v>
      </c>
      <c r="H2272" s="9">
        <f t="shared" si="26"/>
        <v>5400000</v>
      </c>
    </row>
    <row r="2273" spans="1:8" ht="14.5">
      <c r="A2273" s="6" t="str">
        <f t="shared" si="24"/>
        <v>Demak 1 - Mranak_BANTENGMATI</v>
      </c>
      <c r="B2273" s="11" t="s">
        <v>1911</v>
      </c>
      <c r="C2273" s="11" t="s">
        <v>1916</v>
      </c>
      <c r="D2273" s="11">
        <v>26.27</v>
      </c>
      <c r="E2273" s="7">
        <f>VLOOKUP(A2273, Sheet2!$A$2:$K$8265, 11)</f>
        <v>111.0005</v>
      </c>
      <c r="F2273" s="7">
        <f t="shared" si="25"/>
        <v>3.2837499999999999</v>
      </c>
      <c r="G2273" s="8">
        <v>200000</v>
      </c>
      <c r="H2273" s="9">
        <f t="shared" si="26"/>
        <v>5400000</v>
      </c>
    </row>
    <row r="2274" spans="1:8" ht="14.5">
      <c r="A2274" s="6" t="str">
        <f t="shared" si="24"/>
        <v>Demak 1 - Mranak_BATURAGUNG</v>
      </c>
      <c r="B2274" s="11" t="s">
        <v>1911</v>
      </c>
      <c r="C2274" s="11" t="s">
        <v>1917</v>
      </c>
      <c r="D2274" s="11">
        <v>53.45</v>
      </c>
      <c r="E2274" s="7">
        <f>VLOOKUP(A2274, Sheet2!$A$2:$K$8265, 11)</f>
        <v>111.0005</v>
      </c>
      <c r="F2274" s="7">
        <f t="shared" si="25"/>
        <v>6.6812500000000004</v>
      </c>
      <c r="G2274" s="8">
        <v>200000</v>
      </c>
      <c r="H2274" s="9">
        <f t="shared" si="26"/>
        <v>10800000</v>
      </c>
    </row>
    <row r="2275" spans="1:8" ht="14.5">
      <c r="A2275" s="6" t="str">
        <f t="shared" si="24"/>
        <v>Demak 1 - Mranak_BERAHAN KULON</v>
      </c>
      <c r="B2275" s="11" t="s">
        <v>1911</v>
      </c>
      <c r="C2275" s="11" t="s">
        <v>1918</v>
      </c>
      <c r="D2275" s="11">
        <v>26.27</v>
      </c>
      <c r="E2275" s="7">
        <f>VLOOKUP(A2275, Sheet2!$A$2:$K$8265, 11)</f>
        <v>111.0005</v>
      </c>
      <c r="F2275" s="7">
        <f t="shared" si="25"/>
        <v>3.2837499999999999</v>
      </c>
      <c r="G2275" s="8">
        <v>200000</v>
      </c>
      <c r="H2275" s="9">
        <f t="shared" si="26"/>
        <v>5400000</v>
      </c>
    </row>
    <row r="2276" spans="1:8" ht="14.5">
      <c r="A2276" s="6" t="str">
        <f t="shared" si="24"/>
        <v>Demak 1 - Mranak_BETOKAN</v>
      </c>
      <c r="B2276" s="11" t="s">
        <v>1911</v>
      </c>
      <c r="C2276" s="11" t="s">
        <v>1919</v>
      </c>
      <c r="D2276" s="11">
        <v>26.27</v>
      </c>
      <c r="E2276" s="7">
        <f>VLOOKUP(A2276, Sheet2!$A$2:$K$8265, 11)</f>
        <v>111.0005</v>
      </c>
      <c r="F2276" s="7">
        <f t="shared" si="25"/>
        <v>3.2837499999999999</v>
      </c>
      <c r="G2276" s="8">
        <v>200000</v>
      </c>
      <c r="H2276" s="9">
        <f t="shared" si="26"/>
        <v>5400000</v>
      </c>
    </row>
    <row r="2277" spans="1:8" ht="14.5">
      <c r="A2277" s="6" t="str">
        <f t="shared" si="24"/>
        <v>Demak 1 - Mranak_BINTORO</v>
      </c>
      <c r="B2277" s="11" t="s">
        <v>1911</v>
      </c>
      <c r="C2277" s="11" t="s">
        <v>1920</v>
      </c>
      <c r="D2277" s="11">
        <v>26.27</v>
      </c>
      <c r="E2277" s="7">
        <f>VLOOKUP(A2277, Sheet2!$A$2:$K$8265, 11)</f>
        <v>111.0005</v>
      </c>
      <c r="F2277" s="7">
        <f t="shared" si="25"/>
        <v>3.2837499999999999</v>
      </c>
      <c r="G2277" s="8">
        <v>200000</v>
      </c>
      <c r="H2277" s="9">
        <f t="shared" si="26"/>
        <v>5400000</v>
      </c>
    </row>
    <row r="2278" spans="1:8" ht="14.5">
      <c r="A2278" s="6" t="str">
        <f t="shared" si="24"/>
        <v>Demak 1 - Mranak_BOLO</v>
      </c>
      <c r="B2278" s="11" t="s">
        <v>1911</v>
      </c>
      <c r="C2278" s="11" t="s">
        <v>1389</v>
      </c>
      <c r="D2278" s="11">
        <v>26.27</v>
      </c>
      <c r="E2278" s="7">
        <f>VLOOKUP(A2278, Sheet2!$A$2:$K$8265, 11)</f>
        <v>111.0005</v>
      </c>
      <c r="F2278" s="7">
        <f t="shared" si="25"/>
        <v>3.2837499999999999</v>
      </c>
      <c r="G2278" s="8">
        <v>200000</v>
      </c>
      <c r="H2278" s="9">
        <f t="shared" si="26"/>
        <v>5400000</v>
      </c>
    </row>
    <row r="2279" spans="1:8" ht="14.5">
      <c r="A2279" s="6" t="str">
        <f t="shared" si="24"/>
        <v>Demak 1 - Mranak_BONANGREJO</v>
      </c>
      <c r="B2279" s="11" t="s">
        <v>1911</v>
      </c>
      <c r="C2279" s="11" t="s">
        <v>1921</v>
      </c>
      <c r="D2279" s="11">
        <v>26.27</v>
      </c>
      <c r="E2279" s="7">
        <f>VLOOKUP(A2279, Sheet2!$A$2:$K$8265, 11)</f>
        <v>111.0005</v>
      </c>
      <c r="F2279" s="7">
        <f t="shared" si="25"/>
        <v>3.2837499999999999</v>
      </c>
      <c r="G2279" s="8">
        <v>200000</v>
      </c>
      <c r="H2279" s="9">
        <f t="shared" si="26"/>
        <v>5400000</v>
      </c>
    </row>
    <row r="2280" spans="1:8" ht="14.5">
      <c r="A2280" s="6" t="str">
        <f t="shared" si="24"/>
        <v>Demak 1 - Mranak_BOTOREJO</v>
      </c>
      <c r="B2280" s="11" t="s">
        <v>1911</v>
      </c>
      <c r="C2280" s="11" t="s">
        <v>1922</v>
      </c>
      <c r="D2280" s="11">
        <v>26.27</v>
      </c>
      <c r="E2280" s="7">
        <f>VLOOKUP(A2280, Sheet2!$A$2:$K$8265, 11)</f>
        <v>111.0005</v>
      </c>
      <c r="F2280" s="7">
        <f t="shared" si="25"/>
        <v>3.2837499999999999</v>
      </c>
      <c r="G2280" s="8">
        <v>200000</v>
      </c>
      <c r="H2280" s="9">
        <f t="shared" si="26"/>
        <v>5400000</v>
      </c>
    </row>
    <row r="2281" spans="1:8" ht="14.5">
      <c r="A2281" s="6" t="str">
        <f t="shared" si="24"/>
        <v>Demak 1 - Mranak_BOTOSENGON</v>
      </c>
      <c r="B2281" s="11" t="s">
        <v>1911</v>
      </c>
      <c r="C2281" s="11" t="s">
        <v>1923</v>
      </c>
      <c r="D2281" s="11">
        <v>26.27</v>
      </c>
      <c r="E2281" s="7">
        <f>VLOOKUP(A2281, Sheet2!$A$2:$K$8265, 11)</f>
        <v>111.0005</v>
      </c>
      <c r="F2281" s="7">
        <f t="shared" si="25"/>
        <v>3.2837499999999999</v>
      </c>
      <c r="G2281" s="8">
        <v>200000</v>
      </c>
      <c r="H2281" s="9">
        <f t="shared" si="26"/>
        <v>5400000</v>
      </c>
    </row>
    <row r="2282" spans="1:8" ht="14.5">
      <c r="A2282" s="6" t="str">
        <f t="shared" si="24"/>
        <v>Demak 1 - Mranak_BOYOLALI</v>
      </c>
      <c r="B2282" s="11" t="s">
        <v>1911</v>
      </c>
      <c r="C2282" s="11" t="s">
        <v>1924</v>
      </c>
      <c r="D2282" s="11">
        <v>26.27</v>
      </c>
      <c r="E2282" s="7">
        <f>VLOOKUP(A2282, Sheet2!$A$2:$K$8265, 11)</f>
        <v>111.0005</v>
      </c>
      <c r="F2282" s="7">
        <f t="shared" si="25"/>
        <v>3.2837499999999999</v>
      </c>
      <c r="G2282" s="8">
        <v>200000</v>
      </c>
      <c r="H2282" s="9">
        <f t="shared" si="26"/>
        <v>5400000</v>
      </c>
    </row>
    <row r="2283" spans="1:8" ht="14.5">
      <c r="A2283" s="6" t="str">
        <f t="shared" si="24"/>
        <v>Demak 1 - Mranak_BRAKAS</v>
      </c>
      <c r="B2283" s="11" t="s">
        <v>1911</v>
      </c>
      <c r="C2283" s="11" t="s">
        <v>1925</v>
      </c>
      <c r="D2283" s="11">
        <v>26.27</v>
      </c>
      <c r="E2283" s="7">
        <f>VLOOKUP(A2283, Sheet2!$A$2:$K$8265, 11)</f>
        <v>111.0005</v>
      </c>
      <c r="F2283" s="7">
        <f t="shared" si="25"/>
        <v>3.2837499999999999</v>
      </c>
      <c r="G2283" s="8">
        <v>200000</v>
      </c>
      <c r="H2283" s="9">
        <f t="shared" si="26"/>
        <v>5400000</v>
      </c>
    </row>
    <row r="2284" spans="1:8" ht="14.5">
      <c r="A2284" s="6" t="str">
        <f t="shared" si="24"/>
        <v>Demak 1 - Mranak_BUKO</v>
      </c>
      <c r="B2284" s="11" t="s">
        <v>1911</v>
      </c>
      <c r="C2284" s="11" t="s">
        <v>1926</v>
      </c>
      <c r="D2284" s="11">
        <v>26.27</v>
      </c>
      <c r="E2284" s="7">
        <f>VLOOKUP(A2284, Sheet2!$A$2:$K$8265, 11)</f>
        <v>111.0005</v>
      </c>
      <c r="F2284" s="7">
        <f t="shared" si="25"/>
        <v>3.2837499999999999</v>
      </c>
      <c r="G2284" s="8">
        <v>200000</v>
      </c>
      <c r="H2284" s="9">
        <f t="shared" si="26"/>
        <v>5400000</v>
      </c>
    </row>
    <row r="2285" spans="1:8" ht="14.5">
      <c r="A2285" s="6" t="str">
        <f t="shared" si="24"/>
        <v>Demak 1 - Mranak_BUMIHARJO</v>
      </c>
      <c r="B2285" s="11" t="s">
        <v>1911</v>
      </c>
      <c r="C2285" s="11" t="s">
        <v>560</v>
      </c>
      <c r="D2285" s="11">
        <v>26.27</v>
      </c>
      <c r="E2285" s="7">
        <f>VLOOKUP(A2285, Sheet2!$A$2:$K$8265, 11)</f>
        <v>111.0005</v>
      </c>
      <c r="F2285" s="7">
        <f t="shared" si="25"/>
        <v>3.2837499999999999</v>
      </c>
      <c r="G2285" s="8">
        <v>200000</v>
      </c>
      <c r="H2285" s="9">
        <f t="shared" si="26"/>
        <v>5400000</v>
      </c>
    </row>
    <row r="2286" spans="1:8" ht="14.5">
      <c r="A2286" s="6" t="str">
        <f t="shared" si="24"/>
        <v>Demak 1 - Mranak_BUNDERAN</v>
      </c>
      <c r="B2286" s="11" t="s">
        <v>1911</v>
      </c>
      <c r="C2286" s="11" t="s">
        <v>1927</v>
      </c>
      <c r="D2286" s="11">
        <v>26.27</v>
      </c>
      <c r="E2286" s="7">
        <f>VLOOKUP(A2286, Sheet2!$A$2:$K$8265, 11)</f>
        <v>111.0005</v>
      </c>
      <c r="F2286" s="7">
        <f t="shared" si="25"/>
        <v>3.2837499999999999</v>
      </c>
      <c r="G2286" s="8">
        <v>200000</v>
      </c>
      <c r="H2286" s="9">
        <f t="shared" si="26"/>
        <v>5400000</v>
      </c>
    </row>
    <row r="2287" spans="1:8" ht="14.5">
      <c r="A2287" s="6" t="str">
        <f t="shared" si="24"/>
        <v>Demak 1 - Mranak_CABEAN</v>
      </c>
      <c r="B2287" s="11" t="s">
        <v>1911</v>
      </c>
      <c r="C2287" s="11" t="s">
        <v>1928</v>
      </c>
      <c r="D2287" s="11">
        <v>26.27</v>
      </c>
      <c r="E2287" s="7">
        <f>VLOOKUP(A2287, Sheet2!$A$2:$K$8265, 11)</f>
        <v>111.0005</v>
      </c>
      <c r="F2287" s="7">
        <f t="shared" si="25"/>
        <v>3.2837499999999999</v>
      </c>
      <c r="G2287" s="8">
        <v>200000</v>
      </c>
      <c r="H2287" s="9">
        <f t="shared" si="26"/>
        <v>5400000</v>
      </c>
    </row>
    <row r="2288" spans="1:8" ht="14.5">
      <c r="A2288" s="6" t="str">
        <f t="shared" si="24"/>
        <v>Demak 1 - Mranak_CANGKRING</v>
      </c>
      <c r="B2288" s="11" t="s">
        <v>1911</v>
      </c>
      <c r="C2288" s="11" t="s">
        <v>561</v>
      </c>
      <c r="D2288" s="11">
        <v>53.45</v>
      </c>
      <c r="E2288" s="7">
        <f>VLOOKUP(A2288, Sheet2!$A$2:$K$8265, 11)</f>
        <v>111.0005</v>
      </c>
      <c r="F2288" s="7">
        <f t="shared" si="25"/>
        <v>6.6812500000000004</v>
      </c>
      <c r="G2288" s="8">
        <v>200000</v>
      </c>
      <c r="H2288" s="9">
        <f t="shared" si="26"/>
        <v>10800000</v>
      </c>
    </row>
    <row r="2289" spans="1:8" ht="14.5">
      <c r="A2289" s="6" t="str">
        <f t="shared" si="24"/>
        <v>Demak 1 - Mranak_DEMPET</v>
      </c>
      <c r="B2289" s="11" t="s">
        <v>1911</v>
      </c>
      <c r="C2289" s="11" t="s">
        <v>1929</v>
      </c>
      <c r="D2289" s="11">
        <v>26.27</v>
      </c>
      <c r="E2289" s="7">
        <f>VLOOKUP(A2289, Sheet2!$A$2:$K$8265, 11)</f>
        <v>111.0005</v>
      </c>
      <c r="F2289" s="7">
        <f t="shared" si="25"/>
        <v>3.2837499999999999</v>
      </c>
      <c r="G2289" s="8">
        <v>200000</v>
      </c>
      <c r="H2289" s="9">
        <f t="shared" si="26"/>
        <v>5400000</v>
      </c>
    </row>
    <row r="2290" spans="1:8" ht="14.5">
      <c r="A2290" s="6" t="str">
        <f t="shared" si="24"/>
        <v>Demak 1 - Mranak_DORENG</v>
      </c>
      <c r="B2290" s="11" t="s">
        <v>1911</v>
      </c>
      <c r="C2290" s="11" t="s">
        <v>1930</v>
      </c>
      <c r="D2290" s="11">
        <v>26.27</v>
      </c>
      <c r="E2290" s="7">
        <f>VLOOKUP(A2290, Sheet2!$A$2:$K$8265, 11)</f>
        <v>111.0005</v>
      </c>
      <c r="F2290" s="7">
        <f t="shared" si="25"/>
        <v>3.2837499999999999</v>
      </c>
      <c r="G2290" s="8">
        <v>200000</v>
      </c>
      <c r="H2290" s="9">
        <f t="shared" si="26"/>
        <v>5400000</v>
      </c>
    </row>
    <row r="2291" spans="1:8" ht="14.5">
      <c r="A2291" s="6" t="str">
        <f t="shared" si="24"/>
        <v>Demak 1 - Mranak_GAJAH</v>
      </c>
      <c r="B2291" s="11" t="s">
        <v>1911</v>
      </c>
      <c r="C2291" s="11" t="s">
        <v>1931</v>
      </c>
      <c r="D2291" s="11">
        <v>26.27</v>
      </c>
      <c r="E2291" s="7">
        <f>VLOOKUP(A2291, Sheet2!$A$2:$K$8265, 11)</f>
        <v>111.0005</v>
      </c>
      <c r="F2291" s="7">
        <f t="shared" si="25"/>
        <v>3.2837499999999999</v>
      </c>
      <c r="G2291" s="8">
        <v>200000</v>
      </c>
      <c r="H2291" s="9">
        <f t="shared" si="26"/>
        <v>5400000</v>
      </c>
    </row>
    <row r="2292" spans="1:8" ht="14.5">
      <c r="A2292" s="6" t="str">
        <f t="shared" si="24"/>
        <v>Demak 1 - Mranak_GAJI</v>
      </c>
      <c r="B2292" s="11" t="s">
        <v>1911</v>
      </c>
      <c r="C2292" s="11" t="s">
        <v>1932</v>
      </c>
      <c r="D2292" s="11">
        <v>53.45</v>
      </c>
      <c r="E2292" s="7">
        <f>VLOOKUP(A2292, Sheet2!$A$2:$K$8265, 11)</f>
        <v>111.0005</v>
      </c>
      <c r="F2292" s="7">
        <f t="shared" si="25"/>
        <v>6.6812500000000004</v>
      </c>
      <c r="G2292" s="8">
        <v>200000</v>
      </c>
      <c r="H2292" s="9">
        <f t="shared" si="26"/>
        <v>10800000</v>
      </c>
    </row>
    <row r="2293" spans="1:8" ht="14.5">
      <c r="A2293" s="6" t="str">
        <f t="shared" si="24"/>
        <v>Demak 1 - Mranak_GEDANGALAS</v>
      </c>
      <c r="B2293" s="11" t="s">
        <v>1911</v>
      </c>
      <c r="C2293" s="11" t="s">
        <v>1933</v>
      </c>
      <c r="D2293" s="11">
        <v>26.27</v>
      </c>
      <c r="E2293" s="7">
        <f>VLOOKUP(A2293, Sheet2!$A$2:$K$8265, 11)</f>
        <v>111.0005</v>
      </c>
      <c r="F2293" s="7">
        <f t="shared" si="25"/>
        <v>3.2837499999999999</v>
      </c>
      <c r="G2293" s="8">
        <v>200000</v>
      </c>
      <c r="H2293" s="9">
        <f t="shared" si="26"/>
        <v>5400000</v>
      </c>
    </row>
    <row r="2294" spans="1:8" ht="14.5">
      <c r="A2294" s="6" t="str">
        <f t="shared" si="24"/>
        <v>Demak 1 - Mranak_GEMPOLDENOK</v>
      </c>
      <c r="B2294" s="11" t="s">
        <v>1911</v>
      </c>
      <c r="C2294" s="11" t="s">
        <v>1934</v>
      </c>
      <c r="D2294" s="11">
        <v>26.27</v>
      </c>
      <c r="E2294" s="7">
        <f>VLOOKUP(A2294, Sheet2!$A$2:$K$8265, 11)</f>
        <v>111.0005</v>
      </c>
      <c r="F2294" s="7">
        <f t="shared" si="25"/>
        <v>3.2837499999999999</v>
      </c>
      <c r="G2294" s="8">
        <v>200000</v>
      </c>
      <c r="H2294" s="9">
        <f t="shared" si="26"/>
        <v>5400000</v>
      </c>
    </row>
    <row r="2295" spans="1:8" ht="14.5">
      <c r="A2295" s="6" t="str">
        <f t="shared" si="24"/>
        <v>Demak 1 - Mranak_GENENG</v>
      </c>
      <c r="B2295" s="11" t="s">
        <v>1911</v>
      </c>
      <c r="C2295" s="11" t="s">
        <v>576</v>
      </c>
      <c r="D2295" s="11">
        <v>26.27</v>
      </c>
      <c r="E2295" s="7">
        <f>VLOOKUP(A2295, Sheet2!$A$2:$K$8265, 11)</f>
        <v>111.0005</v>
      </c>
      <c r="F2295" s="7">
        <f t="shared" si="25"/>
        <v>3.2837499999999999</v>
      </c>
      <c r="G2295" s="8">
        <v>200000</v>
      </c>
      <c r="H2295" s="9">
        <f t="shared" si="26"/>
        <v>5400000</v>
      </c>
    </row>
    <row r="2296" spans="1:8" ht="14.5">
      <c r="A2296" s="6" t="str">
        <f t="shared" si="24"/>
        <v>Demak 1 - Mranak_GETAS</v>
      </c>
      <c r="B2296" s="11" t="s">
        <v>1911</v>
      </c>
      <c r="C2296" s="11" t="s">
        <v>378</v>
      </c>
      <c r="D2296" s="11">
        <v>26.27</v>
      </c>
      <c r="E2296" s="7">
        <f>VLOOKUP(A2296, Sheet2!$A$2:$K$8265, 11)</f>
        <v>111.0005</v>
      </c>
      <c r="F2296" s="7">
        <f t="shared" si="25"/>
        <v>3.2837499999999999</v>
      </c>
      <c r="G2296" s="8">
        <v>200000</v>
      </c>
      <c r="H2296" s="9">
        <f t="shared" si="26"/>
        <v>5400000</v>
      </c>
    </row>
    <row r="2297" spans="1:8" ht="14.5">
      <c r="A2297" s="6" t="str">
        <f t="shared" ref="A2297:A2551" si="27">CONCATENATE(B2297, "_", C2297)</f>
        <v>Demak 1 - Mranak_HARJOWINANGUN</v>
      </c>
      <c r="B2297" s="11" t="s">
        <v>1911</v>
      </c>
      <c r="C2297" s="11" t="s">
        <v>793</v>
      </c>
      <c r="D2297" s="11">
        <v>26.27</v>
      </c>
      <c r="E2297" s="7">
        <f>VLOOKUP(A2297, Sheet2!$A$2:$K$8265, 11)</f>
        <v>111.0005</v>
      </c>
      <c r="F2297" s="7">
        <f t="shared" ref="F2297:F2551" si="28">D2297/8</f>
        <v>3.2837499999999999</v>
      </c>
      <c r="G2297" s="8">
        <v>200000</v>
      </c>
      <c r="H2297" s="9">
        <f t="shared" ref="H2297:H2551" si="29">G2297*_xlfn.CEILING.MATH(D2297)</f>
        <v>5400000</v>
      </c>
    </row>
    <row r="2298" spans="1:8" ht="14.5">
      <c r="A2298" s="6" t="str">
        <f t="shared" si="27"/>
        <v>Demak 1 - Mranak_JALI</v>
      </c>
      <c r="B2298" s="11" t="s">
        <v>1911</v>
      </c>
      <c r="C2298" s="11" t="s">
        <v>1935</v>
      </c>
      <c r="D2298" s="11">
        <v>26.27</v>
      </c>
      <c r="E2298" s="7">
        <f>VLOOKUP(A2298, Sheet2!$A$2:$K$8265, 11)</f>
        <v>111.0005</v>
      </c>
      <c r="F2298" s="7">
        <f t="shared" si="28"/>
        <v>3.2837499999999999</v>
      </c>
      <c r="G2298" s="8">
        <v>200000</v>
      </c>
      <c r="H2298" s="9">
        <f t="shared" si="29"/>
        <v>5400000</v>
      </c>
    </row>
    <row r="2299" spans="1:8" ht="14.5">
      <c r="A2299" s="6" t="str">
        <f t="shared" si="27"/>
        <v>Demak 1 - Mranak_JATIMULYO</v>
      </c>
      <c r="B2299" s="11" t="s">
        <v>1911</v>
      </c>
      <c r="C2299" s="11" t="s">
        <v>607</v>
      </c>
      <c r="D2299" s="11">
        <v>26.27</v>
      </c>
      <c r="E2299" s="7">
        <f>VLOOKUP(A2299, Sheet2!$A$2:$K$8265, 11)</f>
        <v>111.0005</v>
      </c>
      <c r="F2299" s="7">
        <f t="shared" si="28"/>
        <v>3.2837499999999999</v>
      </c>
      <c r="G2299" s="8">
        <v>200000</v>
      </c>
      <c r="H2299" s="9">
        <f t="shared" si="29"/>
        <v>5400000</v>
      </c>
    </row>
    <row r="2300" spans="1:8" ht="14.5">
      <c r="A2300" s="6" t="str">
        <f t="shared" si="27"/>
        <v>Demak 1 - Mranak_JATIPECARON</v>
      </c>
      <c r="B2300" s="11" t="s">
        <v>1911</v>
      </c>
      <c r="C2300" s="11" t="s">
        <v>1936</v>
      </c>
      <c r="D2300" s="11">
        <v>53.45</v>
      </c>
      <c r="E2300" s="7">
        <f>VLOOKUP(A2300, Sheet2!$A$2:$K$8265, 11)</f>
        <v>111.0005</v>
      </c>
      <c r="F2300" s="7">
        <f t="shared" si="28"/>
        <v>6.6812500000000004</v>
      </c>
      <c r="G2300" s="8">
        <v>200000</v>
      </c>
      <c r="H2300" s="9">
        <f t="shared" si="29"/>
        <v>10800000</v>
      </c>
    </row>
    <row r="2301" spans="1:8" ht="14.5">
      <c r="A2301" s="6" t="str">
        <f t="shared" si="27"/>
        <v>Demak 1 - Mranak_JATIREJO</v>
      </c>
      <c r="B2301" s="11" t="s">
        <v>1911</v>
      </c>
      <c r="C2301" s="11" t="s">
        <v>611</v>
      </c>
      <c r="D2301" s="11">
        <v>26.27</v>
      </c>
      <c r="E2301" s="7">
        <f>VLOOKUP(A2301, Sheet2!$A$2:$K$8265, 11)</f>
        <v>111.0005</v>
      </c>
      <c r="F2301" s="7">
        <f t="shared" si="28"/>
        <v>3.2837499999999999</v>
      </c>
      <c r="G2301" s="8">
        <v>200000</v>
      </c>
      <c r="H2301" s="9">
        <f t="shared" si="29"/>
        <v>5400000</v>
      </c>
    </row>
    <row r="2302" spans="1:8" ht="14.5">
      <c r="A2302" s="6" t="str">
        <f t="shared" si="27"/>
        <v>Demak 1 - Mranak_JATISONO</v>
      </c>
      <c r="B2302" s="11" t="s">
        <v>1911</v>
      </c>
      <c r="C2302" s="11" t="s">
        <v>1937</v>
      </c>
      <c r="D2302" s="11">
        <v>26.27</v>
      </c>
      <c r="E2302" s="7">
        <f>VLOOKUP(A2302, Sheet2!$A$2:$K$8265, 11)</f>
        <v>111.0005</v>
      </c>
      <c r="F2302" s="7">
        <f t="shared" si="28"/>
        <v>3.2837499999999999</v>
      </c>
      <c r="G2302" s="8">
        <v>200000</v>
      </c>
      <c r="H2302" s="9">
        <f t="shared" si="29"/>
        <v>5400000</v>
      </c>
    </row>
    <row r="2303" spans="1:8" ht="14.5">
      <c r="A2303" s="6" t="str">
        <f t="shared" si="27"/>
        <v>Demak 1 - Mranak_JERUKGULUNG</v>
      </c>
      <c r="B2303" s="11" t="s">
        <v>1911</v>
      </c>
      <c r="C2303" s="11" t="s">
        <v>1938</v>
      </c>
      <c r="D2303" s="11">
        <v>26.27</v>
      </c>
      <c r="E2303" s="7">
        <f>VLOOKUP(A2303, Sheet2!$A$2:$K$8265, 11)</f>
        <v>111.0005</v>
      </c>
      <c r="F2303" s="7">
        <f t="shared" si="28"/>
        <v>3.2837499999999999</v>
      </c>
      <c r="G2303" s="8">
        <v>200000</v>
      </c>
      <c r="H2303" s="9">
        <f t="shared" si="29"/>
        <v>5400000</v>
      </c>
    </row>
    <row r="2304" spans="1:8" ht="14.5">
      <c r="A2304" s="6" t="str">
        <f t="shared" si="27"/>
        <v>Demak 1 - Mranak_JOGOLOYO</v>
      </c>
      <c r="B2304" s="11" t="s">
        <v>1911</v>
      </c>
      <c r="C2304" s="11" t="s">
        <v>1939</v>
      </c>
      <c r="D2304" s="11">
        <v>26.27</v>
      </c>
      <c r="E2304" s="7">
        <f>VLOOKUP(A2304, Sheet2!$A$2:$K$8265, 11)</f>
        <v>111.0005</v>
      </c>
      <c r="F2304" s="7">
        <f t="shared" si="28"/>
        <v>3.2837499999999999</v>
      </c>
      <c r="G2304" s="8">
        <v>200000</v>
      </c>
      <c r="H2304" s="9">
        <f t="shared" si="29"/>
        <v>5400000</v>
      </c>
    </row>
    <row r="2305" spans="1:8" ht="14.5">
      <c r="A2305" s="6" t="str">
        <f t="shared" si="27"/>
        <v>Demak 1 - Mranak_KADILANGU</v>
      </c>
      <c r="B2305" s="11" t="s">
        <v>1911</v>
      </c>
      <c r="C2305" s="11" t="s">
        <v>1940</v>
      </c>
      <c r="D2305" s="11">
        <v>26.27</v>
      </c>
      <c r="E2305" s="7">
        <f>VLOOKUP(A2305, Sheet2!$A$2:$K$8265, 11)</f>
        <v>111.0005</v>
      </c>
      <c r="F2305" s="7">
        <f t="shared" si="28"/>
        <v>3.2837499999999999</v>
      </c>
      <c r="G2305" s="8">
        <v>200000</v>
      </c>
      <c r="H2305" s="9">
        <f t="shared" si="29"/>
        <v>5400000</v>
      </c>
    </row>
    <row r="2306" spans="1:8" ht="14.5">
      <c r="A2306" s="6" t="str">
        <f t="shared" si="27"/>
        <v>Demak 1 - Mranak_KALIANYAR</v>
      </c>
      <c r="B2306" s="11" t="s">
        <v>1911</v>
      </c>
      <c r="C2306" s="11" t="s">
        <v>1941</v>
      </c>
      <c r="D2306" s="11">
        <v>26.27</v>
      </c>
      <c r="E2306" s="7">
        <f>VLOOKUP(A2306, Sheet2!$A$2:$K$8265, 11)</f>
        <v>111.0005</v>
      </c>
      <c r="F2306" s="7">
        <f t="shared" si="28"/>
        <v>3.2837499999999999</v>
      </c>
      <c r="G2306" s="8">
        <v>200000</v>
      </c>
      <c r="H2306" s="9">
        <f t="shared" si="29"/>
        <v>5400000</v>
      </c>
    </row>
    <row r="2307" spans="1:8" ht="14.5">
      <c r="A2307" s="6" t="str">
        <f t="shared" si="27"/>
        <v>Demak 1 - Mranak_KALICILIK</v>
      </c>
      <c r="B2307" s="11" t="s">
        <v>1911</v>
      </c>
      <c r="C2307" s="11" t="s">
        <v>1942</v>
      </c>
      <c r="D2307" s="11">
        <v>26.27</v>
      </c>
      <c r="E2307" s="7">
        <f>VLOOKUP(A2307, Sheet2!$A$2:$K$8265, 11)</f>
        <v>111.0005</v>
      </c>
      <c r="F2307" s="7">
        <f t="shared" si="28"/>
        <v>3.2837499999999999</v>
      </c>
      <c r="G2307" s="8">
        <v>200000</v>
      </c>
      <c r="H2307" s="9">
        <f t="shared" si="29"/>
        <v>5400000</v>
      </c>
    </row>
    <row r="2308" spans="1:8" ht="14.5">
      <c r="A2308" s="6" t="str">
        <f t="shared" si="27"/>
        <v>Demak 1 - Mranak_KALIREJO</v>
      </c>
      <c r="B2308" s="11" t="s">
        <v>1911</v>
      </c>
      <c r="C2308" s="11" t="s">
        <v>116</v>
      </c>
      <c r="D2308" s="11">
        <v>13.38</v>
      </c>
      <c r="E2308" s="7">
        <f>VLOOKUP(A2308, Sheet2!$A$2:$K$8265, 11)</f>
        <v>111.0005</v>
      </c>
      <c r="F2308" s="7">
        <f t="shared" si="28"/>
        <v>1.6725000000000001</v>
      </c>
      <c r="G2308" s="8">
        <v>200000</v>
      </c>
      <c r="H2308" s="9">
        <f t="shared" si="29"/>
        <v>2800000</v>
      </c>
    </row>
    <row r="2309" spans="1:8" ht="14.5">
      <c r="A2309" s="6" t="str">
        <f t="shared" si="27"/>
        <v>Demak 1 - Mranak_KARANGMLATI</v>
      </c>
      <c r="B2309" s="11" t="s">
        <v>1911</v>
      </c>
      <c r="C2309" s="11" t="s">
        <v>1943</v>
      </c>
      <c r="D2309" s="11">
        <v>26.27</v>
      </c>
      <c r="E2309" s="7">
        <f>VLOOKUP(A2309, Sheet2!$A$2:$K$8265, 11)</f>
        <v>111.0005</v>
      </c>
      <c r="F2309" s="7">
        <f t="shared" si="28"/>
        <v>3.2837499999999999</v>
      </c>
      <c r="G2309" s="8">
        <v>200000</v>
      </c>
      <c r="H2309" s="9">
        <f t="shared" si="29"/>
        <v>5400000</v>
      </c>
    </row>
    <row r="2310" spans="1:8" ht="14.5">
      <c r="A2310" s="6" t="str">
        <f t="shared" si="27"/>
        <v>Demak 1 - Mranak_KARANGREJO</v>
      </c>
      <c r="B2310" s="11" t="s">
        <v>1911</v>
      </c>
      <c r="C2310" s="11" t="s">
        <v>1303</v>
      </c>
      <c r="D2310" s="11">
        <v>26.27</v>
      </c>
      <c r="E2310" s="7">
        <f>VLOOKUP(A2310, Sheet2!$A$2:$K$8265, 11)</f>
        <v>111.0005</v>
      </c>
      <c r="F2310" s="7">
        <f t="shared" si="28"/>
        <v>3.2837499999999999</v>
      </c>
      <c r="G2310" s="8">
        <v>200000</v>
      </c>
      <c r="H2310" s="9">
        <f t="shared" si="29"/>
        <v>5400000</v>
      </c>
    </row>
    <row r="2311" spans="1:8" ht="14.5">
      <c r="A2311" s="6" t="str">
        <f t="shared" si="27"/>
        <v>Demak 1 - Mranak_KARANGROWO</v>
      </c>
      <c r="B2311" s="11" t="s">
        <v>1911</v>
      </c>
      <c r="C2311" s="11" t="s">
        <v>1944</v>
      </c>
      <c r="D2311" s="11">
        <v>26.27</v>
      </c>
      <c r="E2311" s="7">
        <f>VLOOKUP(A2311, Sheet2!$A$2:$K$8265, 11)</f>
        <v>111.0005</v>
      </c>
      <c r="F2311" s="7">
        <f t="shared" si="28"/>
        <v>3.2837499999999999</v>
      </c>
      <c r="G2311" s="8">
        <v>200000</v>
      </c>
      <c r="H2311" s="9">
        <f t="shared" si="29"/>
        <v>5400000</v>
      </c>
    </row>
    <row r="2312" spans="1:8" ht="14.5">
      <c r="A2312" s="6" t="str">
        <f t="shared" si="27"/>
        <v>Demak 1 - Mranak_KATONSARI</v>
      </c>
      <c r="B2312" s="11" t="s">
        <v>1911</v>
      </c>
      <c r="C2312" s="11" t="s">
        <v>1945</v>
      </c>
      <c r="D2312" s="11">
        <v>26.27</v>
      </c>
      <c r="E2312" s="7">
        <f>VLOOKUP(A2312, Sheet2!$A$2:$K$8265, 11)</f>
        <v>111.0005</v>
      </c>
      <c r="F2312" s="7">
        <f t="shared" si="28"/>
        <v>3.2837499999999999</v>
      </c>
      <c r="G2312" s="8">
        <v>200000</v>
      </c>
      <c r="H2312" s="9">
        <f t="shared" si="29"/>
        <v>5400000</v>
      </c>
    </row>
    <row r="2313" spans="1:8" ht="14.5">
      <c r="A2313" s="6" t="str">
        <f t="shared" si="27"/>
        <v>Demak 1 - Mranak_KEBONAGUNG</v>
      </c>
      <c r="B2313" s="11" t="s">
        <v>1911</v>
      </c>
      <c r="C2313" s="11" t="s">
        <v>634</v>
      </c>
      <c r="D2313" s="11">
        <v>26.27</v>
      </c>
      <c r="E2313" s="7">
        <f>VLOOKUP(A2313, Sheet2!$A$2:$K$8265, 11)</f>
        <v>111.0005</v>
      </c>
      <c r="F2313" s="7">
        <f t="shared" si="28"/>
        <v>3.2837499999999999</v>
      </c>
      <c r="G2313" s="8">
        <v>200000</v>
      </c>
      <c r="H2313" s="9">
        <f t="shared" si="29"/>
        <v>5400000</v>
      </c>
    </row>
    <row r="2314" spans="1:8" ht="14.5">
      <c r="A2314" s="6" t="str">
        <f t="shared" si="27"/>
        <v>Demak 1 - Mranak_KEBONSARI</v>
      </c>
      <c r="B2314" s="11" t="s">
        <v>1911</v>
      </c>
      <c r="C2314" s="11" t="s">
        <v>135</v>
      </c>
      <c r="D2314" s="11">
        <v>26.27</v>
      </c>
      <c r="E2314" s="7">
        <f>VLOOKUP(A2314, Sheet2!$A$2:$K$8265, 11)</f>
        <v>111.0005</v>
      </c>
      <c r="F2314" s="7">
        <f t="shared" si="28"/>
        <v>3.2837499999999999</v>
      </c>
      <c r="G2314" s="8">
        <v>200000</v>
      </c>
      <c r="H2314" s="9">
        <f t="shared" si="29"/>
        <v>5400000</v>
      </c>
    </row>
    <row r="2315" spans="1:8" ht="14.5">
      <c r="A2315" s="6" t="str">
        <f t="shared" si="27"/>
        <v>Demak 1 - Mranak_KEDONDONG</v>
      </c>
      <c r="B2315" s="11" t="s">
        <v>1911</v>
      </c>
      <c r="C2315" s="11" t="s">
        <v>1946</v>
      </c>
      <c r="D2315" s="11">
        <v>26.27</v>
      </c>
      <c r="E2315" s="7">
        <f>VLOOKUP(A2315, Sheet2!$A$2:$K$8265, 11)</f>
        <v>111.0005</v>
      </c>
      <c r="F2315" s="7">
        <f t="shared" si="28"/>
        <v>3.2837499999999999</v>
      </c>
      <c r="G2315" s="8">
        <v>200000</v>
      </c>
      <c r="H2315" s="9">
        <f t="shared" si="29"/>
        <v>5400000</v>
      </c>
    </row>
    <row r="2316" spans="1:8" ht="14.5">
      <c r="A2316" s="6" t="str">
        <f t="shared" si="27"/>
        <v>Demak 1 - Mranak_KEDONDONG</v>
      </c>
      <c r="B2316" s="11" t="s">
        <v>1911</v>
      </c>
      <c r="C2316" s="11" t="s">
        <v>1946</v>
      </c>
      <c r="D2316" s="11">
        <v>26.27</v>
      </c>
      <c r="E2316" s="7">
        <f>VLOOKUP(A2316, Sheet2!$A$2:$K$8265, 11)</f>
        <v>111.0005</v>
      </c>
      <c r="F2316" s="7">
        <f t="shared" si="28"/>
        <v>3.2837499999999999</v>
      </c>
      <c r="G2316" s="8">
        <v>200000</v>
      </c>
      <c r="H2316" s="9">
        <f t="shared" si="29"/>
        <v>5400000</v>
      </c>
    </row>
    <row r="2317" spans="1:8" ht="14.5">
      <c r="A2317" s="6" t="str">
        <f t="shared" si="27"/>
        <v>Demak 1 - Mranak_KEDUNGORI</v>
      </c>
      <c r="B2317" s="11" t="s">
        <v>1911</v>
      </c>
      <c r="C2317" s="11" t="s">
        <v>1947</v>
      </c>
      <c r="D2317" s="11">
        <v>26.27</v>
      </c>
      <c r="E2317" s="7">
        <f>VLOOKUP(A2317, Sheet2!$A$2:$K$8265, 11)</f>
        <v>111.0005</v>
      </c>
      <c r="F2317" s="7">
        <f t="shared" si="28"/>
        <v>3.2837499999999999</v>
      </c>
      <c r="G2317" s="8">
        <v>200000</v>
      </c>
      <c r="H2317" s="9">
        <f t="shared" si="29"/>
        <v>5400000</v>
      </c>
    </row>
    <row r="2318" spans="1:8" ht="14.5">
      <c r="A2318" s="6" t="str">
        <f t="shared" si="27"/>
        <v>Demak 1 - Mranak_KEMIRI</v>
      </c>
      <c r="B2318" s="11" t="s">
        <v>1911</v>
      </c>
      <c r="C2318" s="11" t="s">
        <v>1205</v>
      </c>
      <c r="D2318" s="11">
        <v>53.45</v>
      </c>
      <c r="E2318" s="7">
        <f>VLOOKUP(A2318, Sheet2!$A$2:$K$8265, 11)</f>
        <v>111.0005</v>
      </c>
      <c r="F2318" s="7">
        <f t="shared" si="28"/>
        <v>6.6812500000000004</v>
      </c>
      <c r="G2318" s="8">
        <v>200000</v>
      </c>
      <c r="H2318" s="9">
        <f t="shared" si="29"/>
        <v>10800000</v>
      </c>
    </row>
    <row r="2319" spans="1:8" ht="14.5">
      <c r="A2319" s="6" t="str">
        <f t="shared" si="27"/>
        <v>Demak 1 - Mranak_KENDALDOYONG</v>
      </c>
      <c r="B2319" s="11" t="s">
        <v>1911</v>
      </c>
      <c r="C2319" s="11" t="s">
        <v>1948</v>
      </c>
      <c r="D2319" s="11">
        <v>26.27</v>
      </c>
      <c r="E2319" s="7">
        <f>VLOOKUP(A2319, Sheet2!$A$2:$K$8265, 11)</f>
        <v>111.0005</v>
      </c>
      <c r="F2319" s="7">
        <f t="shared" si="28"/>
        <v>3.2837499999999999</v>
      </c>
      <c r="G2319" s="8">
        <v>200000</v>
      </c>
      <c r="H2319" s="9">
        <f t="shared" si="29"/>
        <v>5400000</v>
      </c>
    </row>
    <row r="2320" spans="1:8" ht="14.5">
      <c r="A2320" s="6" t="str">
        <f t="shared" si="27"/>
        <v>Demak 1 - Mranak_KENDUREN</v>
      </c>
      <c r="B2320" s="11" t="s">
        <v>1911</v>
      </c>
      <c r="C2320" s="11" t="s">
        <v>1949</v>
      </c>
      <c r="D2320" s="11">
        <v>26.27</v>
      </c>
      <c r="E2320" s="7">
        <f>VLOOKUP(A2320, Sheet2!$A$2:$K$8265, 11)</f>
        <v>111.0005</v>
      </c>
      <c r="F2320" s="7">
        <f t="shared" si="28"/>
        <v>3.2837499999999999</v>
      </c>
      <c r="G2320" s="8">
        <v>200000</v>
      </c>
      <c r="H2320" s="9">
        <f t="shared" si="29"/>
        <v>5400000</v>
      </c>
    </row>
    <row r="2321" spans="1:8" ht="14.5">
      <c r="A2321" s="6" t="str">
        <f t="shared" si="27"/>
        <v>Demak 1 - Mranak_KLAMPOK LOR</v>
      </c>
      <c r="B2321" s="11" t="s">
        <v>1911</v>
      </c>
      <c r="C2321" s="11" t="s">
        <v>1950</v>
      </c>
      <c r="D2321" s="11">
        <v>26.27</v>
      </c>
      <c r="E2321" s="7">
        <f>VLOOKUP(A2321, Sheet2!$A$2:$K$8265, 11)</f>
        <v>111.0005</v>
      </c>
      <c r="F2321" s="7">
        <f t="shared" si="28"/>
        <v>3.2837499999999999</v>
      </c>
      <c r="G2321" s="8">
        <v>200000</v>
      </c>
      <c r="H2321" s="9">
        <f t="shared" si="29"/>
        <v>5400000</v>
      </c>
    </row>
    <row r="2322" spans="1:8" ht="14.5">
      <c r="A2322" s="6" t="str">
        <f t="shared" si="27"/>
        <v>Demak 1 - Mranak_KRAMAT</v>
      </c>
      <c r="B2322" s="11" t="s">
        <v>1911</v>
      </c>
      <c r="C2322" s="11" t="s">
        <v>811</v>
      </c>
      <c r="D2322" s="11">
        <v>26.27</v>
      </c>
      <c r="E2322" s="7">
        <f>VLOOKUP(A2322, Sheet2!$A$2:$K$8265, 11)</f>
        <v>111.0005</v>
      </c>
      <c r="F2322" s="7">
        <f t="shared" si="28"/>
        <v>3.2837499999999999</v>
      </c>
      <c r="G2322" s="8">
        <v>200000</v>
      </c>
      <c r="H2322" s="9">
        <f t="shared" si="29"/>
        <v>5400000</v>
      </c>
    </row>
    <row r="2323" spans="1:8" ht="14.5">
      <c r="A2323" s="6" t="str">
        <f t="shared" si="27"/>
        <v>Demak 1 - Mranak_KUNCIR</v>
      </c>
      <c r="B2323" s="11" t="s">
        <v>1911</v>
      </c>
      <c r="C2323" s="11" t="s">
        <v>1951</v>
      </c>
      <c r="D2323" s="11">
        <v>26.27</v>
      </c>
      <c r="E2323" s="7">
        <f>VLOOKUP(A2323, Sheet2!$A$2:$K$8265, 11)</f>
        <v>111.0005</v>
      </c>
      <c r="F2323" s="7">
        <f t="shared" si="28"/>
        <v>3.2837499999999999</v>
      </c>
      <c r="G2323" s="8">
        <v>200000</v>
      </c>
      <c r="H2323" s="9">
        <f t="shared" si="29"/>
        <v>5400000</v>
      </c>
    </row>
    <row r="2324" spans="1:8" ht="14.5">
      <c r="A2324" s="6" t="str">
        <f t="shared" si="27"/>
        <v>Demak 1 - Mranak_KUNIR</v>
      </c>
      <c r="B2324" s="11" t="s">
        <v>1911</v>
      </c>
      <c r="C2324" s="11" t="s">
        <v>1952</v>
      </c>
      <c r="D2324" s="11">
        <v>26.27</v>
      </c>
      <c r="E2324" s="7">
        <f>VLOOKUP(A2324, Sheet2!$A$2:$K$8265, 11)</f>
        <v>111.0005</v>
      </c>
      <c r="F2324" s="7">
        <f t="shared" si="28"/>
        <v>3.2837499999999999</v>
      </c>
      <c r="G2324" s="8">
        <v>200000</v>
      </c>
      <c r="H2324" s="9">
        <f t="shared" si="29"/>
        <v>5400000</v>
      </c>
    </row>
    <row r="2325" spans="1:8" ht="14.5">
      <c r="A2325" s="6" t="str">
        <f t="shared" si="27"/>
        <v>Demak 1 - Mranak_KUWU</v>
      </c>
      <c r="B2325" s="11" t="s">
        <v>1911</v>
      </c>
      <c r="C2325" s="11" t="s">
        <v>1953</v>
      </c>
      <c r="D2325" s="11">
        <v>26.27</v>
      </c>
      <c r="E2325" s="7">
        <f>VLOOKUP(A2325, Sheet2!$A$2:$K$8265, 11)</f>
        <v>111.0005</v>
      </c>
      <c r="F2325" s="7">
        <f t="shared" si="28"/>
        <v>3.2837499999999999</v>
      </c>
      <c r="G2325" s="8">
        <v>200000</v>
      </c>
      <c r="H2325" s="9">
        <f t="shared" si="29"/>
        <v>5400000</v>
      </c>
    </row>
    <row r="2326" spans="1:8" ht="14.5">
      <c r="A2326" s="6" t="str">
        <f t="shared" si="27"/>
        <v>Demak 1 - Mranak_LEMPUYANG</v>
      </c>
      <c r="B2326" s="11" t="s">
        <v>1911</v>
      </c>
      <c r="C2326" s="11" t="s">
        <v>1084</v>
      </c>
      <c r="D2326" s="11">
        <v>26.27</v>
      </c>
      <c r="E2326" s="7">
        <f>VLOOKUP(A2326, Sheet2!$A$2:$K$8265, 11)</f>
        <v>111.0005</v>
      </c>
      <c r="F2326" s="7">
        <f t="shared" si="28"/>
        <v>3.2837499999999999</v>
      </c>
      <c r="G2326" s="8">
        <v>200000</v>
      </c>
      <c r="H2326" s="9">
        <f t="shared" si="29"/>
        <v>5400000</v>
      </c>
    </row>
    <row r="2327" spans="1:8" ht="14.5">
      <c r="A2327" s="6" t="str">
        <f t="shared" si="27"/>
        <v>Demak 1 - Mranak_MANDUNG</v>
      </c>
      <c r="B2327" s="11" t="s">
        <v>1911</v>
      </c>
      <c r="C2327" s="11" t="s">
        <v>1954</v>
      </c>
      <c r="D2327" s="11">
        <v>26.27</v>
      </c>
      <c r="E2327" s="7">
        <f>VLOOKUP(A2327, Sheet2!$A$2:$K$8265, 11)</f>
        <v>111.0005</v>
      </c>
      <c r="F2327" s="7">
        <f t="shared" si="28"/>
        <v>3.2837499999999999</v>
      </c>
      <c r="G2327" s="8">
        <v>200000</v>
      </c>
      <c r="H2327" s="9">
        <f t="shared" si="29"/>
        <v>5400000</v>
      </c>
    </row>
    <row r="2328" spans="1:8" ht="14.5">
      <c r="A2328" s="6" t="str">
        <f t="shared" si="27"/>
        <v>Demak 1 - Mranak_MANGGARMAS</v>
      </c>
      <c r="B2328" s="11" t="s">
        <v>1911</v>
      </c>
      <c r="C2328" s="11" t="s">
        <v>1955</v>
      </c>
      <c r="D2328" s="11">
        <v>53.45</v>
      </c>
      <c r="E2328" s="7">
        <f>VLOOKUP(A2328, Sheet2!$A$2:$K$8265, 11)</f>
        <v>111.0005</v>
      </c>
      <c r="F2328" s="7">
        <f t="shared" si="28"/>
        <v>6.6812500000000004</v>
      </c>
      <c r="G2328" s="8">
        <v>200000</v>
      </c>
      <c r="H2328" s="9">
        <f t="shared" si="29"/>
        <v>10800000</v>
      </c>
    </row>
    <row r="2329" spans="1:8" ht="14.5">
      <c r="A2329" s="6" t="str">
        <f t="shared" si="27"/>
        <v>Demak 1 - Mranak_MANGGARWETAN</v>
      </c>
      <c r="B2329" s="11" t="s">
        <v>1911</v>
      </c>
      <c r="C2329" s="11" t="s">
        <v>1956</v>
      </c>
      <c r="D2329" s="11">
        <v>53.45</v>
      </c>
      <c r="E2329" s="7">
        <f>VLOOKUP(A2329, Sheet2!$A$2:$K$8265, 11)</f>
        <v>111.0005</v>
      </c>
      <c r="F2329" s="7">
        <f t="shared" si="28"/>
        <v>6.6812500000000004</v>
      </c>
      <c r="G2329" s="8">
        <v>200000</v>
      </c>
      <c r="H2329" s="9">
        <f t="shared" si="29"/>
        <v>10800000</v>
      </c>
    </row>
    <row r="2330" spans="1:8" ht="14.5">
      <c r="A2330" s="6" t="str">
        <f t="shared" si="27"/>
        <v>Demak 1 - Mranak_MANGUNANLOR</v>
      </c>
      <c r="B2330" s="11" t="s">
        <v>1911</v>
      </c>
      <c r="C2330" s="11" t="s">
        <v>1957</v>
      </c>
      <c r="D2330" s="11">
        <v>26.27</v>
      </c>
      <c r="E2330" s="7">
        <f>VLOOKUP(A2330, Sheet2!$A$2:$K$8265, 11)</f>
        <v>111.0005</v>
      </c>
      <c r="F2330" s="7">
        <f t="shared" si="28"/>
        <v>3.2837499999999999</v>
      </c>
      <c r="G2330" s="8">
        <v>200000</v>
      </c>
      <c r="H2330" s="9">
        <f t="shared" si="29"/>
        <v>5400000</v>
      </c>
    </row>
    <row r="2331" spans="1:8" ht="14.5">
      <c r="A2331" s="6" t="str">
        <f t="shared" si="27"/>
        <v>Demak 1 - Mranak_MANGUNJIWAN</v>
      </c>
      <c r="B2331" s="11" t="s">
        <v>1911</v>
      </c>
      <c r="C2331" s="11" t="s">
        <v>1958</v>
      </c>
      <c r="D2331" s="11">
        <v>26.27</v>
      </c>
      <c r="E2331" s="7">
        <f>VLOOKUP(A2331, Sheet2!$A$2:$K$8265, 11)</f>
        <v>111.0005</v>
      </c>
      <c r="F2331" s="7">
        <f t="shared" si="28"/>
        <v>3.2837499999999999</v>
      </c>
      <c r="G2331" s="8">
        <v>200000</v>
      </c>
      <c r="H2331" s="9">
        <f t="shared" si="29"/>
        <v>5400000</v>
      </c>
    </row>
    <row r="2332" spans="1:8" ht="14.5">
      <c r="A2332" s="6" t="str">
        <f t="shared" si="27"/>
        <v>Demak 1 - Mranak_MANGUNREJO</v>
      </c>
      <c r="B2332" s="11" t="s">
        <v>1911</v>
      </c>
      <c r="C2332" s="11" t="s">
        <v>1959</v>
      </c>
      <c r="D2332" s="11">
        <v>26.27</v>
      </c>
      <c r="E2332" s="7">
        <f>VLOOKUP(A2332, Sheet2!$A$2:$K$8265, 11)</f>
        <v>111.0005</v>
      </c>
      <c r="F2332" s="7">
        <f t="shared" si="28"/>
        <v>3.2837499999999999</v>
      </c>
      <c r="G2332" s="8">
        <v>200000</v>
      </c>
      <c r="H2332" s="9">
        <f t="shared" si="29"/>
        <v>5400000</v>
      </c>
    </row>
    <row r="2333" spans="1:8" ht="14.5">
      <c r="A2333" s="6" t="str">
        <f t="shared" si="27"/>
        <v>Demak 1 - Mranak_MEDINI</v>
      </c>
      <c r="B2333" s="11" t="s">
        <v>1911</v>
      </c>
      <c r="C2333" s="11" t="s">
        <v>1960</v>
      </c>
      <c r="D2333" s="11">
        <v>26.27</v>
      </c>
      <c r="E2333" s="7">
        <f>VLOOKUP(A2333, Sheet2!$A$2:$K$8265, 11)</f>
        <v>111.0005</v>
      </c>
      <c r="F2333" s="7">
        <f t="shared" si="28"/>
        <v>3.2837499999999999</v>
      </c>
      <c r="G2333" s="8">
        <v>200000</v>
      </c>
      <c r="H2333" s="9">
        <f t="shared" si="29"/>
        <v>5400000</v>
      </c>
    </row>
    <row r="2334" spans="1:8" ht="14.5">
      <c r="A2334" s="6" t="str">
        <f t="shared" si="27"/>
        <v>Demak 1 - Mranak_MEGONTEN</v>
      </c>
      <c r="B2334" s="11" t="s">
        <v>1911</v>
      </c>
      <c r="C2334" s="11" t="s">
        <v>1961</v>
      </c>
      <c r="D2334" s="11">
        <v>26.27</v>
      </c>
      <c r="E2334" s="7">
        <f>VLOOKUP(A2334, Sheet2!$A$2:$K$8265, 11)</f>
        <v>111.0005</v>
      </c>
      <c r="F2334" s="7">
        <f t="shared" si="28"/>
        <v>3.2837499999999999</v>
      </c>
      <c r="G2334" s="8">
        <v>200000</v>
      </c>
      <c r="H2334" s="9">
        <f t="shared" si="29"/>
        <v>5400000</v>
      </c>
    </row>
    <row r="2335" spans="1:8" ht="14.5">
      <c r="A2335" s="6" t="str">
        <f t="shared" si="27"/>
        <v>Demak 1 - Mranak_MIJEN</v>
      </c>
      <c r="B2335" s="11" t="s">
        <v>1911</v>
      </c>
      <c r="C2335" s="11" t="s">
        <v>1962</v>
      </c>
      <c r="D2335" s="11">
        <v>26.27</v>
      </c>
      <c r="E2335" s="7">
        <f>VLOOKUP(A2335, Sheet2!$A$2:$K$8265, 11)</f>
        <v>111.0005</v>
      </c>
      <c r="F2335" s="7">
        <f t="shared" si="28"/>
        <v>3.2837499999999999</v>
      </c>
      <c r="G2335" s="8">
        <v>200000</v>
      </c>
      <c r="H2335" s="9">
        <f t="shared" si="29"/>
        <v>5400000</v>
      </c>
    </row>
    <row r="2336" spans="1:8" ht="14.5">
      <c r="A2336" s="6" t="str">
        <f t="shared" si="27"/>
        <v>Demak 1 - Mranak_MLATEN</v>
      </c>
      <c r="B2336" s="11" t="s">
        <v>1911</v>
      </c>
      <c r="C2336" s="11" t="s">
        <v>1963</v>
      </c>
      <c r="D2336" s="11">
        <v>26.27</v>
      </c>
      <c r="E2336" s="7">
        <f>VLOOKUP(A2336, Sheet2!$A$2:$K$8265, 11)</f>
        <v>111.0005</v>
      </c>
      <c r="F2336" s="7">
        <f t="shared" si="28"/>
        <v>3.2837499999999999</v>
      </c>
      <c r="G2336" s="8">
        <v>200000</v>
      </c>
      <c r="H2336" s="9">
        <f t="shared" si="29"/>
        <v>5400000</v>
      </c>
    </row>
    <row r="2337" spans="1:8" ht="14.5">
      <c r="A2337" s="6" t="str">
        <f t="shared" si="27"/>
        <v>Demak 1 - Mranak_MLATIHARJO</v>
      </c>
      <c r="B2337" s="11" t="s">
        <v>1911</v>
      </c>
      <c r="C2337" s="11" t="s">
        <v>440</v>
      </c>
      <c r="D2337" s="11">
        <v>26.27</v>
      </c>
      <c r="E2337" s="7">
        <f>VLOOKUP(A2337, Sheet2!$A$2:$K$8265, 11)</f>
        <v>111.0005</v>
      </c>
      <c r="F2337" s="7">
        <f t="shared" si="28"/>
        <v>3.2837499999999999</v>
      </c>
      <c r="G2337" s="8">
        <v>200000</v>
      </c>
      <c r="H2337" s="9">
        <f t="shared" si="29"/>
        <v>5400000</v>
      </c>
    </row>
    <row r="2338" spans="1:8" ht="14.5">
      <c r="A2338" s="6" t="str">
        <f t="shared" si="27"/>
        <v>Demak 1 - Mranak_MLILIR</v>
      </c>
      <c r="B2338" s="11" t="s">
        <v>1911</v>
      </c>
      <c r="C2338" s="11" t="s">
        <v>1964</v>
      </c>
      <c r="D2338" s="11">
        <v>53.45</v>
      </c>
      <c r="E2338" s="7">
        <f>VLOOKUP(A2338, Sheet2!$A$2:$K$8265, 11)</f>
        <v>111.0005</v>
      </c>
      <c r="F2338" s="7">
        <f t="shared" si="28"/>
        <v>6.6812500000000004</v>
      </c>
      <c r="G2338" s="8">
        <v>200000</v>
      </c>
      <c r="H2338" s="9">
        <f t="shared" si="29"/>
        <v>10800000</v>
      </c>
    </row>
    <row r="2339" spans="1:8" ht="14.5">
      <c r="A2339" s="6" t="str">
        <f t="shared" si="27"/>
        <v>Demak 1 - Mranak_MOJODEMAK</v>
      </c>
      <c r="B2339" s="11" t="s">
        <v>1911</v>
      </c>
      <c r="C2339" s="11" t="s">
        <v>1965</v>
      </c>
      <c r="D2339" s="11">
        <v>26.27</v>
      </c>
      <c r="E2339" s="7">
        <f>VLOOKUP(A2339, Sheet2!$A$2:$K$8265, 11)</f>
        <v>111.0005</v>
      </c>
      <c r="F2339" s="7">
        <f t="shared" si="28"/>
        <v>3.2837499999999999</v>
      </c>
      <c r="G2339" s="8">
        <v>200000</v>
      </c>
      <c r="H2339" s="9">
        <f t="shared" si="29"/>
        <v>5400000</v>
      </c>
    </row>
    <row r="2340" spans="1:8" ht="14.5">
      <c r="A2340" s="6" t="str">
        <f t="shared" si="27"/>
        <v>Demak 1 - Mranak_MOJOSIMO</v>
      </c>
      <c r="B2340" s="11" t="s">
        <v>1911</v>
      </c>
      <c r="C2340" s="11" t="s">
        <v>1966</v>
      </c>
      <c r="D2340" s="11">
        <v>26.27</v>
      </c>
      <c r="E2340" s="7">
        <f>VLOOKUP(A2340, Sheet2!$A$2:$K$8265, 11)</f>
        <v>111.0005</v>
      </c>
      <c r="F2340" s="7">
        <f t="shared" si="28"/>
        <v>3.2837499999999999</v>
      </c>
      <c r="G2340" s="8">
        <v>200000</v>
      </c>
      <c r="H2340" s="9">
        <f t="shared" si="29"/>
        <v>5400000</v>
      </c>
    </row>
    <row r="2341" spans="1:8" ht="14.5">
      <c r="A2341" s="6" t="str">
        <f t="shared" si="27"/>
        <v>Demak 1 - Mranak_MRANAK</v>
      </c>
      <c r="B2341" s="11" t="s">
        <v>1911</v>
      </c>
      <c r="C2341" s="11" t="s">
        <v>1967</v>
      </c>
      <c r="D2341" s="11">
        <v>26.27</v>
      </c>
      <c r="E2341" s="7">
        <f>VLOOKUP(A2341, Sheet2!$A$2:$K$8265, 11)</f>
        <v>111.0005</v>
      </c>
      <c r="F2341" s="7">
        <f t="shared" si="28"/>
        <v>3.2837499999999999</v>
      </c>
      <c r="G2341" s="8">
        <v>200000</v>
      </c>
      <c r="H2341" s="9">
        <f t="shared" si="29"/>
        <v>5400000</v>
      </c>
    </row>
    <row r="2342" spans="1:8" ht="14.5">
      <c r="A2342" s="6" t="str">
        <f t="shared" si="27"/>
        <v>Demak 1 - Mranak_MRISEN</v>
      </c>
      <c r="B2342" s="11" t="s">
        <v>1911</v>
      </c>
      <c r="C2342" s="11" t="s">
        <v>1968</v>
      </c>
      <c r="D2342" s="11">
        <v>26.27</v>
      </c>
      <c r="E2342" s="7">
        <f>VLOOKUP(A2342, Sheet2!$A$2:$K$8265, 11)</f>
        <v>111.0005</v>
      </c>
      <c r="F2342" s="7">
        <f t="shared" si="28"/>
        <v>3.2837499999999999</v>
      </c>
      <c r="G2342" s="8">
        <v>200000</v>
      </c>
      <c r="H2342" s="9">
        <f t="shared" si="29"/>
        <v>5400000</v>
      </c>
    </row>
    <row r="2343" spans="1:8" ht="14.5">
      <c r="A2343" s="6" t="str">
        <f t="shared" si="27"/>
        <v>Demak 1 - Mranak_MULYOREJO</v>
      </c>
      <c r="B2343" s="11" t="s">
        <v>1911</v>
      </c>
      <c r="C2343" s="11" t="s">
        <v>1969</v>
      </c>
      <c r="D2343" s="11">
        <v>26.27</v>
      </c>
      <c r="E2343" s="7">
        <f>VLOOKUP(A2343, Sheet2!$A$2:$K$8265, 11)</f>
        <v>111.0005</v>
      </c>
      <c r="F2343" s="7">
        <f t="shared" si="28"/>
        <v>3.2837499999999999</v>
      </c>
      <c r="G2343" s="8">
        <v>200000</v>
      </c>
      <c r="H2343" s="9">
        <f t="shared" si="29"/>
        <v>5400000</v>
      </c>
    </row>
    <row r="2344" spans="1:8" ht="14.5">
      <c r="A2344" s="6" t="str">
        <f t="shared" si="27"/>
        <v>Demak 1 - Mranak_NGALURAN</v>
      </c>
      <c r="B2344" s="11" t="s">
        <v>1911</v>
      </c>
      <c r="C2344" s="11" t="s">
        <v>1970</v>
      </c>
      <c r="D2344" s="11">
        <v>26.27</v>
      </c>
      <c r="E2344" s="7">
        <f>VLOOKUP(A2344, Sheet2!$A$2:$K$8265, 11)</f>
        <v>111.0005</v>
      </c>
      <c r="F2344" s="7">
        <f t="shared" si="28"/>
        <v>3.2837499999999999</v>
      </c>
      <c r="G2344" s="8">
        <v>200000</v>
      </c>
      <c r="H2344" s="9">
        <f t="shared" si="29"/>
        <v>5400000</v>
      </c>
    </row>
    <row r="2345" spans="1:8" ht="14.5">
      <c r="A2345" s="6" t="str">
        <f t="shared" si="27"/>
        <v>Demak 1 - Mranak_NGAWEN</v>
      </c>
      <c r="B2345" s="11" t="s">
        <v>1911</v>
      </c>
      <c r="C2345" s="11" t="s">
        <v>1324</v>
      </c>
      <c r="D2345" s="11">
        <v>26.27</v>
      </c>
      <c r="E2345" s="7">
        <f>VLOOKUP(A2345, Sheet2!$A$2:$K$8265, 11)</f>
        <v>111.0005</v>
      </c>
      <c r="F2345" s="7">
        <f t="shared" si="28"/>
        <v>3.2837499999999999</v>
      </c>
      <c r="G2345" s="8">
        <v>200000</v>
      </c>
      <c r="H2345" s="9">
        <f t="shared" si="29"/>
        <v>5400000</v>
      </c>
    </row>
    <row r="2346" spans="1:8" ht="14.5">
      <c r="A2346" s="6" t="str">
        <f t="shared" si="27"/>
        <v>Demak 1 - Mranak_NGELOWETAN</v>
      </c>
      <c r="B2346" s="11" t="s">
        <v>1911</v>
      </c>
      <c r="C2346" s="11" t="s">
        <v>1971</v>
      </c>
      <c r="D2346" s="11">
        <v>26.27</v>
      </c>
      <c r="E2346" s="7">
        <f>VLOOKUP(A2346, Sheet2!$A$2:$K$8265, 11)</f>
        <v>111.0005</v>
      </c>
      <c r="F2346" s="7">
        <f t="shared" si="28"/>
        <v>3.2837499999999999</v>
      </c>
      <c r="G2346" s="8">
        <v>200000</v>
      </c>
      <c r="H2346" s="9">
        <f t="shared" si="29"/>
        <v>5400000</v>
      </c>
    </row>
    <row r="2347" spans="1:8" ht="14.5">
      <c r="A2347" s="6" t="str">
        <f t="shared" si="27"/>
        <v>Demak 1 - Mranak_PAPANREJO</v>
      </c>
      <c r="B2347" s="11" t="s">
        <v>1911</v>
      </c>
      <c r="C2347" s="11" t="s">
        <v>1972</v>
      </c>
      <c r="D2347" s="11">
        <v>53.45</v>
      </c>
      <c r="E2347" s="7">
        <f>VLOOKUP(A2347, Sheet2!$A$2:$K$8265, 11)</f>
        <v>111.0005</v>
      </c>
      <c r="F2347" s="7">
        <f t="shared" si="28"/>
        <v>6.6812500000000004</v>
      </c>
      <c r="G2347" s="8">
        <v>200000</v>
      </c>
      <c r="H2347" s="9">
        <f t="shared" si="29"/>
        <v>10800000</v>
      </c>
    </row>
    <row r="2348" spans="1:8" ht="14.5">
      <c r="A2348" s="6" t="str">
        <f t="shared" si="27"/>
        <v>Demak 1 - Mranak_PASIR</v>
      </c>
      <c r="B2348" s="11" t="s">
        <v>1911</v>
      </c>
      <c r="C2348" s="11" t="s">
        <v>1973</v>
      </c>
      <c r="D2348" s="11">
        <v>26.27</v>
      </c>
      <c r="E2348" s="7">
        <f>VLOOKUP(A2348, Sheet2!$A$2:$K$8265, 11)</f>
        <v>111.0005</v>
      </c>
      <c r="F2348" s="7">
        <f t="shared" si="28"/>
        <v>3.2837499999999999</v>
      </c>
      <c r="G2348" s="8">
        <v>200000</v>
      </c>
      <c r="H2348" s="9">
        <f t="shared" si="29"/>
        <v>5400000</v>
      </c>
    </row>
    <row r="2349" spans="1:8" ht="14.5">
      <c r="A2349" s="6" t="str">
        <f t="shared" si="27"/>
        <v>Demak 1 - Mranak_PEPE</v>
      </c>
      <c r="B2349" s="11" t="s">
        <v>1911</v>
      </c>
      <c r="C2349" s="11" t="s">
        <v>1974</v>
      </c>
      <c r="D2349" s="11">
        <v>53.45</v>
      </c>
      <c r="E2349" s="7">
        <f>VLOOKUP(A2349, Sheet2!$A$2:$K$8265, 11)</f>
        <v>111.0005</v>
      </c>
      <c r="F2349" s="7">
        <f t="shared" si="28"/>
        <v>6.6812500000000004</v>
      </c>
      <c r="G2349" s="8">
        <v>200000</v>
      </c>
      <c r="H2349" s="9">
        <f t="shared" si="29"/>
        <v>10800000</v>
      </c>
    </row>
    <row r="2350" spans="1:8" ht="14.5">
      <c r="A2350" s="6" t="str">
        <f t="shared" si="27"/>
        <v>Demak 1 - Mranak_PILANGREJO</v>
      </c>
      <c r="B2350" s="11" t="s">
        <v>1911</v>
      </c>
      <c r="C2350" s="11" t="s">
        <v>1975</v>
      </c>
      <c r="D2350" s="11">
        <v>26.27</v>
      </c>
      <c r="E2350" s="7">
        <f>VLOOKUP(A2350, Sheet2!$A$2:$K$8265, 11)</f>
        <v>111.0005</v>
      </c>
      <c r="F2350" s="7">
        <f t="shared" si="28"/>
        <v>3.2837499999999999</v>
      </c>
      <c r="G2350" s="8">
        <v>200000</v>
      </c>
      <c r="H2350" s="9">
        <f t="shared" si="29"/>
        <v>5400000</v>
      </c>
    </row>
    <row r="2351" spans="1:8" ht="14.5">
      <c r="A2351" s="6" t="str">
        <f t="shared" si="27"/>
        <v>Demak 1 - Mranak_PILANGWETAN</v>
      </c>
      <c r="B2351" s="11" t="s">
        <v>1911</v>
      </c>
      <c r="C2351" s="11" t="s">
        <v>1976</v>
      </c>
      <c r="D2351" s="11">
        <v>26.27</v>
      </c>
      <c r="E2351" s="7">
        <f>VLOOKUP(A2351, Sheet2!$A$2:$K$8265, 11)</f>
        <v>111.0005</v>
      </c>
      <c r="F2351" s="7">
        <f t="shared" si="28"/>
        <v>3.2837499999999999</v>
      </c>
      <c r="G2351" s="8">
        <v>200000</v>
      </c>
      <c r="H2351" s="9">
        <f t="shared" si="29"/>
        <v>5400000</v>
      </c>
    </row>
    <row r="2352" spans="1:8" ht="14.5">
      <c r="A2352" s="6" t="str">
        <f t="shared" si="27"/>
        <v>Demak 1 - Mranak_PLOSO</v>
      </c>
      <c r="B2352" s="11" t="s">
        <v>1911</v>
      </c>
      <c r="C2352" s="11" t="s">
        <v>691</v>
      </c>
      <c r="D2352" s="11">
        <v>26.27</v>
      </c>
      <c r="E2352" s="7">
        <f>VLOOKUP(A2352, Sheet2!$A$2:$K$8265, 11)</f>
        <v>111.0005</v>
      </c>
      <c r="F2352" s="7">
        <f t="shared" si="28"/>
        <v>3.2837499999999999</v>
      </c>
      <c r="G2352" s="8">
        <v>200000</v>
      </c>
      <c r="H2352" s="9">
        <f t="shared" si="29"/>
        <v>5400000</v>
      </c>
    </row>
    <row r="2353" spans="1:8" ht="14.5">
      <c r="A2353" s="6" t="str">
        <f t="shared" si="27"/>
        <v>Demak 1 - Mranak_PONCOHARJO</v>
      </c>
      <c r="B2353" s="11" t="s">
        <v>1911</v>
      </c>
      <c r="C2353" s="11" t="s">
        <v>1977</v>
      </c>
      <c r="D2353" s="11">
        <v>26.27</v>
      </c>
      <c r="E2353" s="7">
        <f>VLOOKUP(A2353, Sheet2!$A$2:$K$8265, 11)</f>
        <v>111.0005</v>
      </c>
      <c r="F2353" s="7">
        <f t="shared" si="28"/>
        <v>3.2837499999999999</v>
      </c>
      <c r="G2353" s="8">
        <v>200000</v>
      </c>
      <c r="H2353" s="9">
        <f t="shared" si="29"/>
        <v>5400000</v>
      </c>
    </row>
    <row r="2354" spans="1:8" ht="14.5">
      <c r="A2354" s="6" t="str">
        <f t="shared" si="27"/>
        <v>Demak 1 - Mranak_PRANTEN</v>
      </c>
      <c r="B2354" s="11" t="s">
        <v>1911</v>
      </c>
      <c r="C2354" s="11" t="s">
        <v>1124</v>
      </c>
      <c r="D2354" s="11">
        <v>53.45</v>
      </c>
      <c r="E2354" s="7">
        <f>VLOOKUP(A2354, Sheet2!$A$2:$K$8265, 11)</f>
        <v>111.0005</v>
      </c>
      <c r="F2354" s="7">
        <f t="shared" si="28"/>
        <v>6.6812500000000004</v>
      </c>
      <c r="G2354" s="8">
        <v>200000</v>
      </c>
      <c r="H2354" s="9">
        <f t="shared" si="29"/>
        <v>10800000</v>
      </c>
    </row>
    <row r="2355" spans="1:8" ht="14.5">
      <c r="A2355" s="6" t="str">
        <f t="shared" si="27"/>
        <v>Demak 1 - Mranak_PRIGI</v>
      </c>
      <c r="B2355" s="11" t="s">
        <v>1911</v>
      </c>
      <c r="C2355" s="11" t="s">
        <v>1335</v>
      </c>
      <c r="D2355" s="11">
        <v>26.27</v>
      </c>
      <c r="E2355" s="7">
        <f>VLOOKUP(A2355, Sheet2!$A$2:$K$8265, 11)</f>
        <v>111.0005</v>
      </c>
      <c r="F2355" s="7">
        <f t="shared" si="28"/>
        <v>3.2837499999999999</v>
      </c>
      <c r="G2355" s="8">
        <v>200000</v>
      </c>
      <c r="H2355" s="9">
        <f t="shared" si="29"/>
        <v>5400000</v>
      </c>
    </row>
    <row r="2356" spans="1:8" ht="14.5">
      <c r="A2356" s="6" t="str">
        <f t="shared" si="27"/>
        <v>Demak 1 - Mranak_RAJI</v>
      </c>
      <c r="B2356" s="11" t="s">
        <v>1911</v>
      </c>
      <c r="C2356" s="11" t="s">
        <v>1978</v>
      </c>
      <c r="D2356" s="11">
        <v>26.27</v>
      </c>
      <c r="E2356" s="7">
        <f>VLOOKUP(A2356, Sheet2!$A$2:$K$8265, 11)</f>
        <v>111.0005</v>
      </c>
      <c r="F2356" s="7">
        <f t="shared" si="28"/>
        <v>3.2837499999999999</v>
      </c>
      <c r="G2356" s="8">
        <v>200000</v>
      </c>
      <c r="H2356" s="9">
        <f t="shared" si="29"/>
        <v>5400000</v>
      </c>
    </row>
    <row r="2357" spans="1:8" ht="14.5">
      <c r="A2357" s="6" t="str">
        <f t="shared" si="27"/>
        <v>Demak 1 - Mranak_RINGINHARJO</v>
      </c>
      <c r="B2357" s="11" t="s">
        <v>1911</v>
      </c>
      <c r="C2357" s="11" t="s">
        <v>1979</v>
      </c>
      <c r="D2357" s="11">
        <v>53.45</v>
      </c>
      <c r="E2357" s="7">
        <f>VLOOKUP(A2357, Sheet2!$A$2:$K$8265, 11)</f>
        <v>111.0005</v>
      </c>
      <c r="F2357" s="7">
        <f t="shared" si="28"/>
        <v>6.6812500000000004</v>
      </c>
      <c r="G2357" s="8">
        <v>200000</v>
      </c>
      <c r="H2357" s="9">
        <f t="shared" si="29"/>
        <v>10800000</v>
      </c>
    </row>
    <row r="2358" spans="1:8" ht="14.5">
      <c r="A2358" s="6" t="str">
        <f t="shared" si="27"/>
        <v>Demak 1 - Mranak_RINGINKIDUL</v>
      </c>
      <c r="B2358" s="11" t="s">
        <v>1911</v>
      </c>
      <c r="C2358" s="11" t="s">
        <v>1980</v>
      </c>
      <c r="D2358" s="11">
        <v>53.45</v>
      </c>
      <c r="E2358" s="7">
        <f>VLOOKUP(A2358, Sheet2!$A$2:$K$8265, 11)</f>
        <v>111.0005</v>
      </c>
      <c r="F2358" s="7">
        <f t="shared" si="28"/>
        <v>6.6812500000000004</v>
      </c>
      <c r="G2358" s="8">
        <v>200000</v>
      </c>
      <c r="H2358" s="9">
        <f t="shared" si="29"/>
        <v>10800000</v>
      </c>
    </row>
    <row r="2359" spans="1:8" ht="14.5">
      <c r="A2359" s="6" t="str">
        <f t="shared" si="27"/>
        <v>Demak 1 - Mranak_RUWIT</v>
      </c>
      <c r="B2359" s="11" t="s">
        <v>1911</v>
      </c>
      <c r="C2359" s="11" t="s">
        <v>1981</v>
      </c>
      <c r="D2359" s="11">
        <v>26.27</v>
      </c>
      <c r="E2359" s="7">
        <f>VLOOKUP(A2359, Sheet2!$A$2:$K$8265, 11)</f>
        <v>111.0005</v>
      </c>
      <c r="F2359" s="7">
        <f t="shared" si="28"/>
        <v>3.2837499999999999</v>
      </c>
      <c r="G2359" s="8">
        <v>200000</v>
      </c>
      <c r="H2359" s="9">
        <f t="shared" si="29"/>
        <v>5400000</v>
      </c>
    </row>
    <row r="2360" spans="1:8" ht="14.5">
      <c r="A2360" s="6" t="str">
        <f t="shared" si="27"/>
        <v>Demak 1 - Mranak_SAMBIROTO</v>
      </c>
      <c r="B2360" s="11" t="s">
        <v>1911</v>
      </c>
      <c r="C2360" s="11" t="s">
        <v>1341</v>
      </c>
      <c r="D2360" s="11">
        <v>26.27</v>
      </c>
      <c r="E2360" s="7">
        <f>VLOOKUP(A2360, Sheet2!$A$2:$K$8265, 11)</f>
        <v>111.0005</v>
      </c>
      <c r="F2360" s="7">
        <f t="shared" si="28"/>
        <v>3.2837499999999999</v>
      </c>
      <c r="G2360" s="8">
        <v>200000</v>
      </c>
      <c r="H2360" s="9">
        <f t="shared" si="29"/>
        <v>5400000</v>
      </c>
    </row>
    <row r="2361" spans="1:8" ht="14.5">
      <c r="A2361" s="6" t="str">
        <f t="shared" si="27"/>
        <v>Demak 1 - Mranak_SARI</v>
      </c>
      <c r="B2361" s="11" t="s">
        <v>1911</v>
      </c>
      <c r="C2361" s="11" t="s">
        <v>1982</v>
      </c>
      <c r="D2361" s="11">
        <v>26.27</v>
      </c>
      <c r="E2361" s="7">
        <f>VLOOKUP(A2361, Sheet2!$A$2:$K$8265, 11)</f>
        <v>111.0005</v>
      </c>
      <c r="F2361" s="7">
        <f t="shared" si="28"/>
        <v>3.2837499999999999</v>
      </c>
      <c r="G2361" s="8">
        <v>200000</v>
      </c>
      <c r="H2361" s="9">
        <f t="shared" si="29"/>
        <v>5400000</v>
      </c>
    </row>
    <row r="2362" spans="1:8" ht="14.5">
      <c r="A2362" s="6" t="str">
        <f t="shared" si="27"/>
        <v>Demak 1 - Mranak_SARIMULYO</v>
      </c>
      <c r="B2362" s="11" t="s">
        <v>1911</v>
      </c>
      <c r="C2362" s="11" t="s">
        <v>1345</v>
      </c>
      <c r="D2362" s="11">
        <v>26.27</v>
      </c>
      <c r="E2362" s="7">
        <f>VLOOKUP(A2362, Sheet2!$A$2:$K$8265, 11)</f>
        <v>111.0005</v>
      </c>
      <c r="F2362" s="7">
        <f t="shared" si="28"/>
        <v>3.2837499999999999</v>
      </c>
      <c r="G2362" s="8">
        <v>200000</v>
      </c>
      <c r="H2362" s="9">
        <f t="shared" si="29"/>
        <v>5400000</v>
      </c>
    </row>
    <row r="2363" spans="1:8" ht="14.5">
      <c r="A2363" s="6" t="str">
        <f t="shared" si="27"/>
        <v>Demak 1 - Mranak_SEDO</v>
      </c>
      <c r="B2363" s="11" t="s">
        <v>1911</v>
      </c>
      <c r="C2363" s="11" t="s">
        <v>1983</v>
      </c>
      <c r="D2363" s="11">
        <v>26.27</v>
      </c>
      <c r="E2363" s="7">
        <f>VLOOKUP(A2363, Sheet2!$A$2:$K$8265, 11)</f>
        <v>111.0005</v>
      </c>
      <c r="F2363" s="7">
        <f t="shared" si="28"/>
        <v>3.2837499999999999</v>
      </c>
      <c r="G2363" s="8">
        <v>200000</v>
      </c>
      <c r="H2363" s="9">
        <f t="shared" si="29"/>
        <v>5400000</v>
      </c>
    </row>
    <row r="2364" spans="1:8" ht="14.5">
      <c r="A2364" s="6" t="str">
        <f t="shared" si="27"/>
        <v>Demak 1 - Mranak_SERANGAN</v>
      </c>
      <c r="B2364" s="11" t="s">
        <v>1911</v>
      </c>
      <c r="C2364" s="11" t="s">
        <v>1984</v>
      </c>
      <c r="D2364" s="11">
        <v>26.27</v>
      </c>
      <c r="E2364" s="7">
        <f>VLOOKUP(A2364, Sheet2!$A$2:$K$8265, 11)</f>
        <v>111.0005</v>
      </c>
      <c r="F2364" s="7">
        <f t="shared" si="28"/>
        <v>3.2837499999999999</v>
      </c>
      <c r="G2364" s="8">
        <v>200000</v>
      </c>
      <c r="H2364" s="9">
        <f t="shared" si="29"/>
        <v>5400000</v>
      </c>
    </row>
    <row r="2365" spans="1:8" ht="14.5">
      <c r="A2365" s="6" t="str">
        <f t="shared" si="27"/>
        <v>Demak 1 - Mranak_SIDOHARJO</v>
      </c>
      <c r="B2365" s="11" t="s">
        <v>1911</v>
      </c>
      <c r="C2365" s="11" t="s">
        <v>220</v>
      </c>
      <c r="D2365" s="11">
        <v>26.27</v>
      </c>
      <c r="E2365" s="7">
        <f>VLOOKUP(A2365, Sheet2!$A$2:$K$8265, 11)</f>
        <v>111.0005</v>
      </c>
      <c r="F2365" s="7">
        <f t="shared" si="28"/>
        <v>3.2837499999999999</v>
      </c>
      <c r="G2365" s="8">
        <v>200000</v>
      </c>
      <c r="H2365" s="9">
        <f t="shared" si="29"/>
        <v>5400000</v>
      </c>
    </row>
    <row r="2366" spans="1:8" ht="14.5">
      <c r="A2366" s="6" t="str">
        <f t="shared" si="27"/>
        <v>Demak 1 - Mranak_SIDOMULYO</v>
      </c>
      <c r="B2366" s="11" t="s">
        <v>1911</v>
      </c>
      <c r="C2366" s="11" t="s">
        <v>221</v>
      </c>
      <c r="D2366" s="11">
        <v>26.27</v>
      </c>
      <c r="E2366" s="7">
        <f>VLOOKUP(A2366, Sheet2!$A$2:$K$8265, 11)</f>
        <v>111.0005</v>
      </c>
      <c r="F2366" s="7">
        <f t="shared" si="28"/>
        <v>3.2837499999999999</v>
      </c>
      <c r="G2366" s="8">
        <v>200000</v>
      </c>
      <c r="H2366" s="9">
        <f t="shared" si="29"/>
        <v>5400000</v>
      </c>
    </row>
    <row r="2367" spans="1:8" ht="14.5">
      <c r="A2367" s="6" t="str">
        <f t="shared" si="27"/>
        <v>Demak 1 - Mranak_SIDOMULYO</v>
      </c>
      <c r="B2367" s="11" t="s">
        <v>1911</v>
      </c>
      <c r="C2367" s="11" t="s">
        <v>221</v>
      </c>
      <c r="D2367" s="11">
        <v>26.27</v>
      </c>
      <c r="E2367" s="7">
        <f>VLOOKUP(A2367, Sheet2!$A$2:$K$8265, 11)</f>
        <v>111.0005</v>
      </c>
      <c r="F2367" s="7">
        <f t="shared" si="28"/>
        <v>3.2837499999999999</v>
      </c>
      <c r="G2367" s="8">
        <v>200000</v>
      </c>
      <c r="H2367" s="9">
        <f t="shared" si="29"/>
        <v>5400000</v>
      </c>
    </row>
    <row r="2368" spans="1:8" ht="14.5">
      <c r="A2368" s="6" t="str">
        <f t="shared" si="27"/>
        <v>Demak 1 - Mranak_SINGOREJO</v>
      </c>
      <c r="B2368" s="11" t="s">
        <v>1911</v>
      </c>
      <c r="C2368" s="11" t="s">
        <v>1985</v>
      </c>
      <c r="D2368" s="11">
        <v>26.27</v>
      </c>
      <c r="E2368" s="7">
        <f>VLOOKUP(A2368, Sheet2!$A$2:$K$8265, 11)</f>
        <v>111.0005</v>
      </c>
      <c r="F2368" s="7">
        <f t="shared" si="28"/>
        <v>3.2837499999999999</v>
      </c>
      <c r="G2368" s="8">
        <v>200000</v>
      </c>
      <c r="H2368" s="9">
        <f t="shared" si="29"/>
        <v>5400000</v>
      </c>
    </row>
    <row r="2369" spans="1:8" ht="14.5">
      <c r="A2369" s="6" t="str">
        <f t="shared" si="27"/>
        <v>Demak 1 - Mranak_SOKOKIDUL</v>
      </c>
      <c r="B2369" s="11" t="s">
        <v>1911</v>
      </c>
      <c r="C2369" s="11" t="s">
        <v>1986</v>
      </c>
      <c r="D2369" s="11">
        <v>26.27</v>
      </c>
      <c r="E2369" s="7">
        <f>VLOOKUP(A2369, Sheet2!$A$2:$K$8265, 11)</f>
        <v>111.0005</v>
      </c>
      <c r="F2369" s="7">
        <f t="shared" si="28"/>
        <v>3.2837499999999999</v>
      </c>
      <c r="G2369" s="8">
        <v>200000</v>
      </c>
      <c r="H2369" s="9">
        <f t="shared" si="29"/>
        <v>5400000</v>
      </c>
    </row>
    <row r="2370" spans="1:8" ht="14.5">
      <c r="A2370" s="6" t="str">
        <f t="shared" si="27"/>
        <v>Demak 1 - Mranak_SOLOWIRE</v>
      </c>
      <c r="B2370" s="11" t="s">
        <v>1911</v>
      </c>
      <c r="C2370" s="11" t="s">
        <v>1987</v>
      </c>
      <c r="D2370" s="11">
        <v>26.27</v>
      </c>
      <c r="E2370" s="7">
        <f>VLOOKUP(A2370, Sheet2!$A$2:$K$8265, 11)</f>
        <v>111.0005</v>
      </c>
      <c r="F2370" s="7">
        <f t="shared" si="28"/>
        <v>3.2837499999999999</v>
      </c>
      <c r="G2370" s="8">
        <v>200000</v>
      </c>
      <c r="H2370" s="9">
        <f t="shared" si="29"/>
        <v>5400000</v>
      </c>
    </row>
    <row r="2371" spans="1:8" ht="14.5">
      <c r="A2371" s="6" t="str">
        <f t="shared" si="27"/>
        <v>Demak 1 - Mranak_SURODADI</v>
      </c>
      <c r="B2371" s="11" t="s">
        <v>1911</v>
      </c>
      <c r="C2371" s="11" t="s">
        <v>508</v>
      </c>
      <c r="D2371" s="11">
        <v>26.27</v>
      </c>
      <c r="E2371" s="7">
        <f>VLOOKUP(A2371, Sheet2!$A$2:$K$8265, 11)</f>
        <v>111.0005</v>
      </c>
      <c r="F2371" s="7">
        <f t="shared" si="28"/>
        <v>3.2837499999999999</v>
      </c>
      <c r="G2371" s="8">
        <v>200000</v>
      </c>
      <c r="H2371" s="9">
        <f t="shared" si="29"/>
        <v>5400000</v>
      </c>
    </row>
    <row r="2372" spans="1:8" ht="14.5">
      <c r="A2372" s="6" t="str">
        <f t="shared" si="27"/>
        <v>Demak 1 - Mranak_TAMBAKAN</v>
      </c>
      <c r="B2372" s="11" t="s">
        <v>1911</v>
      </c>
      <c r="C2372" s="11" t="s">
        <v>1988</v>
      </c>
      <c r="D2372" s="11">
        <v>53.45</v>
      </c>
      <c r="E2372" s="7">
        <f>VLOOKUP(A2372, Sheet2!$A$2:$K$8265, 11)</f>
        <v>111.0005</v>
      </c>
      <c r="F2372" s="7">
        <f t="shared" si="28"/>
        <v>6.6812500000000004</v>
      </c>
      <c r="G2372" s="8">
        <v>200000</v>
      </c>
      <c r="H2372" s="9">
        <f t="shared" si="29"/>
        <v>10800000</v>
      </c>
    </row>
    <row r="2373" spans="1:8" ht="14.5">
      <c r="A2373" s="6" t="str">
        <f t="shared" si="27"/>
        <v>Demak 1 - Mranak_TAMBIREJO</v>
      </c>
      <c r="B2373" s="11" t="s">
        <v>1911</v>
      </c>
      <c r="C2373" s="11" t="s">
        <v>1989</v>
      </c>
      <c r="D2373" s="11">
        <v>26.27</v>
      </c>
      <c r="E2373" s="7">
        <f>VLOOKUP(A2373, Sheet2!$A$2:$K$8265, 11)</f>
        <v>111.0005</v>
      </c>
      <c r="F2373" s="7">
        <f t="shared" si="28"/>
        <v>3.2837499999999999</v>
      </c>
      <c r="G2373" s="8">
        <v>200000</v>
      </c>
      <c r="H2373" s="9">
        <f t="shared" si="29"/>
        <v>5400000</v>
      </c>
    </row>
    <row r="2374" spans="1:8" ht="14.5">
      <c r="A2374" s="6" t="str">
        <f t="shared" si="27"/>
        <v>Demak 1 - Mranak_TANGGUL</v>
      </c>
      <c r="B2374" s="11" t="s">
        <v>1911</v>
      </c>
      <c r="C2374" s="11" t="s">
        <v>1990</v>
      </c>
      <c r="D2374" s="11">
        <v>26.27</v>
      </c>
      <c r="E2374" s="7">
        <f>VLOOKUP(A2374, Sheet2!$A$2:$K$8265, 11)</f>
        <v>111.0005</v>
      </c>
      <c r="F2374" s="7">
        <f t="shared" si="28"/>
        <v>3.2837499999999999</v>
      </c>
      <c r="G2374" s="8">
        <v>200000</v>
      </c>
      <c r="H2374" s="9">
        <f t="shared" si="29"/>
        <v>5400000</v>
      </c>
    </row>
    <row r="2375" spans="1:8" ht="14.5">
      <c r="A2375" s="6" t="str">
        <f t="shared" si="27"/>
        <v>Demak 1 - Mranak_TANJUNGANYAR</v>
      </c>
      <c r="B2375" s="11" t="s">
        <v>1911</v>
      </c>
      <c r="C2375" s="11" t="s">
        <v>1991</v>
      </c>
      <c r="D2375" s="11">
        <v>26.27</v>
      </c>
      <c r="E2375" s="7">
        <f>VLOOKUP(A2375, Sheet2!$A$2:$K$8265, 11)</f>
        <v>111.0005</v>
      </c>
      <c r="F2375" s="7">
        <f t="shared" si="28"/>
        <v>3.2837499999999999</v>
      </c>
      <c r="G2375" s="8">
        <v>200000</v>
      </c>
      <c r="H2375" s="9">
        <f t="shared" si="29"/>
        <v>5400000</v>
      </c>
    </row>
    <row r="2376" spans="1:8" ht="14.5">
      <c r="A2376" s="6" t="str">
        <f t="shared" si="27"/>
        <v>Demak 1 - Mranak_TEMPEL</v>
      </c>
      <c r="B2376" s="11" t="s">
        <v>1911</v>
      </c>
      <c r="C2376" s="11" t="s">
        <v>1992</v>
      </c>
      <c r="D2376" s="11">
        <v>26.27</v>
      </c>
      <c r="E2376" s="7">
        <f>VLOOKUP(A2376, Sheet2!$A$2:$K$8265, 11)</f>
        <v>111.0005</v>
      </c>
      <c r="F2376" s="7">
        <f t="shared" si="28"/>
        <v>3.2837499999999999</v>
      </c>
      <c r="G2376" s="8">
        <v>200000</v>
      </c>
      <c r="H2376" s="9">
        <f t="shared" si="29"/>
        <v>5400000</v>
      </c>
    </row>
    <row r="2377" spans="1:8" ht="14.5">
      <c r="A2377" s="6" t="str">
        <f t="shared" si="27"/>
        <v>Demak 1 - Mranak_TINANDING</v>
      </c>
      <c r="B2377" s="11" t="s">
        <v>1911</v>
      </c>
      <c r="C2377" s="11" t="s">
        <v>1993</v>
      </c>
      <c r="D2377" s="11">
        <v>53.45</v>
      </c>
      <c r="E2377" s="7">
        <f>VLOOKUP(A2377, Sheet2!$A$2:$K$8265, 11)</f>
        <v>111.0005</v>
      </c>
      <c r="F2377" s="7">
        <f t="shared" si="28"/>
        <v>6.6812500000000004</v>
      </c>
      <c r="G2377" s="8">
        <v>200000</v>
      </c>
      <c r="H2377" s="9">
        <f t="shared" si="29"/>
        <v>10800000</v>
      </c>
    </row>
    <row r="2378" spans="1:8" ht="14.5">
      <c r="A2378" s="6" t="str">
        <f t="shared" si="27"/>
        <v>Demak 1 - Mranak_TLOGODOWO</v>
      </c>
      <c r="B2378" s="11" t="s">
        <v>1911</v>
      </c>
      <c r="C2378" s="11" t="s">
        <v>1994</v>
      </c>
      <c r="D2378" s="11">
        <v>26.27</v>
      </c>
      <c r="E2378" s="7">
        <f>VLOOKUP(A2378, Sheet2!$A$2:$K$8265, 11)</f>
        <v>111.0005</v>
      </c>
      <c r="F2378" s="7">
        <f t="shared" si="28"/>
        <v>3.2837499999999999</v>
      </c>
      <c r="G2378" s="8">
        <v>200000</v>
      </c>
      <c r="H2378" s="9">
        <f t="shared" si="29"/>
        <v>5400000</v>
      </c>
    </row>
    <row r="2379" spans="1:8" ht="14.5">
      <c r="A2379" s="6" t="str">
        <f t="shared" si="27"/>
        <v>Demak 1 - Mranak_TLOGOMULYO</v>
      </c>
      <c r="B2379" s="11" t="s">
        <v>1911</v>
      </c>
      <c r="C2379" s="11" t="s">
        <v>1156</v>
      </c>
      <c r="D2379" s="11">
        <v>53.45</v>
      </c>
      <c r="E2379" s="7">
        <f>VLOOKUP(A2379, Sheet2!$A$2:$K$8265, 11)</f>
        <v>111.0005</v>
      </c>
      <c r="F2379" s="7">
        <f t="shared" si="28"/>
        <v>6.6812500000000004</v>
      </c>
      <c r="G2379" s="8">
        <v>200000</v>
      </c>
      <c r="H2379" s="9">
        <f t="shared" si="29"/>
        <v>10800000</v>
      </c>
    </row>
    <row r="2380" spans="1:8" ht="14.5">
      <c r="A2380" s="6" t="str">
        <f t="shared" si="27"/>
        <v>Demak 1 - Mranak_TLOGOPANDOGAN</v>
      </c>
      <c r="B2380" s="11" t="s">
        <v>1911</v>
      </c>
      <c r="C2380" s="11" t="s">
        <v>1995</v>
      </c>
      <c r="D2380" s="11">
        <v>26.27</v>
      </c>
      <c r="E2380" s="7">
        <f>VLOOKUP(A2380, Sheet2!$A$2:$K$8265, 11)</f>
        <v>111.0005</v>
      </c>
      <c r="F2380" s="7">
        <f t="shared" si="28"/>
        <v>3.2837499999999999</v>
      </c>
      <c r="G2380" s="8">
        <v>200000</v>
      </c>
      <c r="H2380" s="9">
        <f t="shared" si="29"/>
        <v>5400000</v>
      </c>
    </row>
    <row r="2381" spans="1:8" ht="14.5">
      <c r="A2381" s="6" t="str">
        <f t="shared" si="27"/>
        <v>Demak 1 - Mranak_TLOGOREJO</v>
      </c>
      <c r="B2381" s="11" t="s">
        <v>1911</v>
      </c>
      <c r="C2381" s="11" t="s">
        <v>1996</v>
      </c>
      <c r="D2381" s="11">
        <v>26.27</v>
      </c>
      <c r="E2381" s="7">
        <f>VLOOKUP(A2381, Sheet2!$A$2:$K$8265, 11)</f>
        <v>111.0005</v>
      </c>
      <c r="F2381" s="7">
        <f t="shared" si="28"/>
        <v>3.2837499999999999</v>
      </c>
      <c r="G2381" s="8">
        <v>200000</v>
      </c>
      <c r="H2381" s="9">
        <f t="shared" si="29"/>
        <v>5400000</v>
      </c>
    </row>
    <row r="2382" spans="1:8" ht="14.5">
      <c r="A2382" s="6" t="str">
        <f t="shared" si="27"/>
        <v>Demak 1 - Mranak_TLOGOREJO</v>
      </c>
      <c r="B2382" s="11" t="s">
        <v>1911</v>
      </c>
      <c r="C2382" s="11" t="s">
        <v>1996</v>
      </c>
      <c r="D2382" s="11">
        <v>26.27</v>
      </c>
      <c r="E2382" s="7">
        <f>VLOOKUP(A2382, Sheet2!$A$2:$K$8265, 11)</f>
        <v>111.0005</v>
      </c>
      <c r="F2382" s="7">
        <f t="shared" si="28"/>
        <v>3.2837499999999999</v>
      </c>
      <c r="G2382" s="8">
        <v>200000</v>
      </c>
      <c r="H2382" s="9">
        <f t="shared" si="29"/>
        <v>5400000</v>
      </c>
    </row>
    <row r="2383" spans="1:8" ht="14.5">
      <c r="A2383" s="6" t="str">
        <f t="shared" si="27"/>
        <v>Demak 1 - Mranak_TLOGOSIH</v>
      </c>
      <c r="B2383" s="11" t="s">
        <v>1911</v>
      </c>
      <c r="C2383" s="11" t="s">
        <v>1997</v>
      </c>
      <c r="D2383" s="11">
        <v>26.27</v>
      </c>
      <c r="E2383" s="7">
        <f>VLOOKUP(A2383, Sheet2!$A$2:$K$8265, 11)</f>
        <v>111.0005</v>
      </c>
      <c r="F2383" s="7">
        <f t="shared" si="28"/>
        <v>3.2837499999999999</v>
      </c>
      <c r="G2383" s="8">
        <v>200000</v>
      </c>
      <c r="H2383" s="9">
        <f t="shared" si="29"/>
        <v>5400000</v>
      </c>
    </row>
    <row r="2384" spans="1:8" ht="14.5">
      <c r="A2384" s="6" t="str">
        <f t="shared" si="27"/>
        <v>Demak 1 - Mranak_TRENGGULI</v>
      </c>
      <c r="B2384" s="11" t="s">
        <v>1911</v>
      </c>
      <c r="C2384" s="11" t="s">
        <v>1998</v>
      </c>
      <c r="D2384" s="11">
        <v>26.27</v>
      </c>
      <c r="E2384" s="7">
        <f>VLOOKUP(A2384, Sheet2!$A$2:$K$8265, 11)</f>
        <v>111.0005</v>
      </c>
      <c r="F2384" s="7">
        <f t="shared" si="28"/>
        <v>3.2837499999999999</v>
      </c>
      <c r="G2384" s="8">
        <v>200000</v>
      </c>
      <c r="H2384" s="9">
        <f t="shared" si="29"/>
        <v>5400000</v>
      </c>
    </row>
    <row r="2385" spans="1:8" ht="14.5">
      <c r="A2385" s="6" t="str">
        <f t="shared" si="27"/>
        <v>Demak 1 - Mranak_TRIMULYO</v>
      </c>
      <c r="B2385" s="11" t="s">
        <v>1911</v>
      </c>
      <c r="C2385" s="11" t="s">
        <v>528</v>
      </c>
      <c r="D2385" s="11">
        <v>26.27</v>
      </c>
      <c r="E2385" s="7">
        <f>VLOOKUP(A2385, Sheet2!$A$2:$K$8265, 11)</f>
        <v>111.0005</v>
      </c>
      <c r="F2385" s="7">
        <f t="shared" si="28"/>
        <v>3.2837499999999999</v>
      </c>
      <c r="G2385" s="8">
        <v>200000</v>
      </c>
      <c r="H2385" s="9">
        <f t="shared" si="29"/>
        <v>5400000</v>
      </c>
    </row>
    <row r="2386" spans="1:8" ht="14.5">
      <c r="A2386" s="6" t="str">
        <f t="shared" si="27"/>
        <v>Demak 1 - Mranak_TURIREJO</v>
      </c>
      <c r="B2386" s="11" t="s">
        <v>1911</v>
      </c>
      <c r="C2386" s="11" t="s">
        <v>1249</v>
      </c>
      <c r="D2386" s="11">
        <v>26.27</v>
      </c>
      <c r="E2386" s="7">
        <f>VLOOKUP(A2386, Sheet2!$A$2:$K$8265, 11)</f>
        <v>111.0005</v>
      </c>
      <c r="F2386" s="7">
        <f t="shared" si="28"/>
        <v>3.2837499999999999</v>
      </c>
      <c r="G2386" s="8">
        <v>200000</v>
      </c>
      <c r="H2386" s="9">
        <f t="shared" si="29"/>
        <v>5400000</v>
      </c>
    </row>
    <row r="2387" spans="1:8" ht="14.5">
      <c r="A2387" s="6" t="str">
        <f t="shared" si="27"/>
        <v>Demak 1 - Mranak_TURITEMPEL</v>
      </c>
      <c r="B2387" s="11" t="s">
        <v>1911</v>
      </c>
      <c r="C2387" s="11" t="s">
        <v>1999</v>
      </c>
      <c r="D2387" s="11">
        <v>26.27</v>
      </c>
      <c r="E2387" s="7">
        <f>VLOOKUP(A2387, Sheet2!$A$2:$K$8265, 11)</f>
        <v>111.0005</v>
      </c>
      <c r="F2387" s="7">
        <f t="shared" si="28"/>
        <v>3.2837499999999999</v>
      </c>
      <c r="G2387" s="8">
        <v>200000</v>
      </c>
      <c r="H2387" s="9">
        <f t="shared" si="29"/>
        <v>5400000</v>
      </c>
    </row>
    <row r="2388" spans="1:8" ht="14.5">
      <c r="A2388" s="6" t="str">
        <f t="shared" si="27"/>
        <v>Demak 1 - Mranak_WANDAN KEMIRI</v>
      </c>
      <c r="B2388" s="11" t="s">
        <v>1911</v>
      </c>
      <c r="C2388" s="11" t="s">
        <v>2000</v>
      </c>
      <c r="D2388" s="11">
        <v>53.45</v>
      </c>
      <c r="E2388" s="7">
        <f>VLOOKUP(A2388, Sheet2!$A$2:$K$8265, 11)</f>
        <v>111.0005</v>
      </c>
      <c r="F2388" s="7">
        <f t="shared" si="28"/>
        <v>6.6812500000000004</v>
      </c>
      <c r="G2388" s="8">
        <v>200000</v>
      </c>
      <c r="H2388" s="9">
        <f t="shared" si="29"/>
        <v>10800000</v>
      </c>
    </row>
    <row r="2389" spans="1:8" ht="14.5">
      <c r="A2389" s="6" t="str">
        <f t="shared" si="27"/>
        <v>Demak 1 - Mranak_WEDING</v>
      </c>
      <c r="B2389" s="11" t="s">
        <v>1911</v>
      </c>
      <c r="C2389" s="11" t="s">
        <v>2001</v>
      </c>
      <c r="D2389" s="11">
        <v>26.27</v>
      </c>
      <c r="E2389" s="7">
        <f>VLOOKUP(A2389, Sheet2!$A$2:$K$8265, 11)</f>
        <v>111.0005</v>
      </c>
      <c r="F2389" s="7">
        <f t="shared" si="28"/>
        <v>3.2837499999999999</v>
      </c>
      <c r="G2389" s="8">
        <v>200000</v>
      </c>
      <c r="H2389" s="9">
        <f t="shared" si="29"/>
        <v>5400000</v>
      </c>
    </row>
    <row r="2390" spans="1:8" ht="14.5">
      <c r="A2390" s="6" t="str">
        <f t="shared" si="27"/>
        <v>Demak 1 - Mranak_WEDUNG</v>
      </c>
      <c r="B2390" s="11" t="s">
        <v>1911</v>
      </c>
      <c r="C2390" s="11" t="s">
        <v>2002</v>
      </c>
      <c r="D2390" s="11">
        <v>26.27</v>
      </c>
      <c r="E2390" s="7">
        <f>VLOOKUP(A2390, Sheet2!$A$2:$K$8265, 11)</f>
        <v>111.0005</v>
      </c>
      <c r="F2390" s="7">
        <f t="shared" si="28"/>
        <v>3.2837499999999999</v>
      </c>
      <c r="G2390" s="8">
        <v>200000</v>
      </c>
      <c r="H2390" s="9">
        <f t="shared" si="29"/>
        <v>5400000</v>
      </c>
    </row>
    <row r="2391" spans="1:8" ht="14.5">
      <c r="A2391" s="6" t="str">
        <f t="shared" si="27"/>
        <v>Demak 1 - Mranak_WERDOYO</v>
      </c>
      <c r="B2391" s="11" t="s">
        <v>1911</v>
      </c>
      <c r="C2391" s="11" t="s">
        <v>853</v>
      </c>
      <c r="D2391" s="11">
        <v>26.27</v>
      </c>
      <c r="E2391" s="7">
        <f>VLOOKUP(A2391, Sheet2!$A$2:$K$8265, 11)</f>
        <v>111.0005</v>
      </c>
      <c r="F2391" s="7">
        <f t="shared" si="28"/>
        <v>3.2837499999999999</v>
      </c>
      <c r="G2391" s="8">
        <v>200000</v>
      </c>
      <c r="H2391" s="9">
        <f t="shared" si="29"/>
        <v>5400000</v>
      </c>
    </row>
    <row r="2392" spans="1:8" ht="14.5">
      <c r="A2392" s="6" t="str">
        <f t="shared" si="27"/>
        <v>Demak 1 - Mranak_WILALUNG</v>
      </c>
      <c r="B2392" s="11" t="s">
        <v>1911</v>
      </c>
      <c r="C2392" s="11" t="s">
        <v>2003</v>
      </c>
      <c r="D2392" s="11">
        <v>26.27</v>
      </c>
      <c r="E2392" s="7">
        <f>VLOOKUP(A2392, Sheet2!$A$2:$K$8265, 11)</f>
        <v>111.0005</v>
      </c>
      <c r="F2392" s="7">
        <f t="shared" si="28"/>
        <v>3.2837499999999999</v>
      </c>
      <c r="G2392" s="8">
        <v>200000</v>
      </c>
      <c r="H2392" s="9">
        <f t="shared" si="29"/>
        <v>5400000</v>
      </c>
    </row>
    <row r="2393" spans="1:8" ht="14.5">
      <c r="A2393" s="6" t="str">
        <f t="shared" si="27"/>
        <v>Demak 1 - Mranak_WONOKETINGAL</v>
      </c>
      <c r="B2393" s="11" t="s">
        <v>1911</v>
      </c>
      <c r="C2393" s="11" t="s">
        <v>2004</v>
      </c>
      <c r="D2393" s="11">
        <v>26.27</v>
      </c>
      <c r="E2393" s="7">
        <f>VLOOKUP(A2393, Sheet2!$A$2:$K$8265, 11)</f>
        <v>111.0005</v>
      </c>
      <c r="F2393" s="7">
        <f t="shared" si="28"/>
        <v>3.2837499999999999</v>
      </c>
      <c r="G2393" s="8">
        <v>200000</v>
      </c>
      <c r="H2393" s="9">
        <f t="shared" si="29"/>
        <v>5400000</v>
      </c>
    </row>
    <row r="2394" spans="1:8" ht="14.5">
      <c r="A2394" s="6" t="str">
        <f t="shared" si="27"/>
        <v>Demak 1 - Mranak_WONOSALAM</v>
      </c>
      <c r="B2394" s="11" t="s">
        <v>1911</v>
      </c>
      <c r="C2394" s="11" t="s">
        <v>2005</v>
      </c>
      <c r="D2394" s="11">
        <v>26.27</v>
      </c>
      <c r="E2394" s="7">
        <f>VLOOKUP(A2394, Sheet2!$A$2:$K$8265, 11)</f>
        <v>111.0005</v>
      </c>
      <c r="F2394" s="7">
        <f t="shared" si="28"/>
        <v>3.2837499999999999</v>
      </c>
      <c r="G2394" s="8">
        <v>200000</v>
      </c>
      <c r="H2394" s="9">
        <f t="shared" si="29"/>
        <v>5400000</v>
      </c>
    </row>
    <row r="2395" spans="1:8" ht="14.5">
      <c r="A2395" s="6" t="str">
        <f t="shared" si="27"/>
        <v>Demak 1 - Mranak_WONOSARI</v>
      </c>
      <c r="B2395" s="11" t="s">
        <v>1911</v>
      </c>
      <c r="C2395" s="11" t="s">
        <v>534</v>
      </c>
      <c r="D2395" s="11">
        <v>26.27</v>
      </c>
      <c r="E2395" s="7">
        <f>VLOOKUP(A2395, Sheet2!$A$2:$K$8265, 11)</f>
        <v>111.0005</v>
      </c>
      <c r="F2395" s="7">
        <f t="shared" si="28"/>
        <v>3.2837499999999999</v>
      </c>
      <c r="G2395" s="8">
        <v>200000</v>
      </c>
      <c r="H2395" s="9">
        <f t="shared" si="29"/>
        <v>5400000</v>
      </c>
    </row>
    <row r="2396" spans="1:8" ht="14.5">
      <c r="A2396" s="6" t="str">
        <f t="shared" si="27"/>
        <v>GD BGR CANDI SEMARANG_BAMBANKEREP</v>
      </c>
      <c r="B2396" s="11" t="s">
        <v>2006</v>
      </c>
      <c r="C2396" s="11" t="s">
        <v>2007</v>
      </c>
      <c r="D2396" s="11">
        <v>1.22</v>
      </c>
      <c r="E2396" s="7">
        <f>VLOOKUP(A2396, Sheet2!$A$2:$K$8265, 11)</f>
        <v>111.0005</v>
      </c>
      <c r="F2396" s="7">
        <f t="shared" si="28"/>
        <v>0.1525</v>
      </c>
      <c r="G2396" s="8">
        <v>200000</v>
      </c>
      <c r="H2396" s="9">
        <f t="shared" si="29"/>
        <v>400000</v>
      </c>
    </row>
    <row r="2397" spans="1:8" ht="14.5">
      <c r="A2397" s="6" t="str">
        <f t="shared" si="27"/>
        <v>GD BGR CANDI SEMARANG_BANJAREJO</v>
      </c>
      <c r="B2397" s="11" t="s">
        <v>2006</v>
      </c>
      <c r="C2397" s="11" t="s">
        <v>1258</v>
      </c>
      <c r="D2397" s="11">
        <v>16.97</v>
      </c>
      <c r="E2397" s="7">
        <f>VLOOKUP(A2397, Sheet2!$A$2:$K$8265, 11)</f>
        <v>111.0005</v>
      </c>
      <c r="F2397" s="7">
        <f t="shared" si="28"/>
        <v>2.1212499999999999</v>
      </c>
      <c r="G2397" s="8">
        <v>200000</v>
      </c>
      <c r="H2397" s="9">
        <f t="shared" si="29"/>
        <v>3400000</v>
      </c>
    </row>
    <row r="2398" spans="1:8" ht="14.5">
      <c r="A2398" s="6" t="str">
        <f t="shared" si="27"/>
        <v>GD BGR CANDI SEMARANG_BANYUMANIK</v>
      </c>
      <c r="B2398" s="11" t="s">
        <v>2006</v>
      </c>
      <c r="C2398" s="11" t="s">
        <v>2008</v>
      </c>
      <c r="D2398" s="11">
        <v>1.22</v>
      </c>
      <c r="E2398" s="7">
        <f>VLOOKUP(A2398, Sheet2!$A$2:$K$8265, 11)</f>
        <v>111.0005</v>
      </c>
      <c r="F2398" s="7">
        <f t="shared" si="28"/>
        <v>0.1525</v>
      </c>
      <c r="G2398" s="8">
        <v>200000</v>
      </c>
      <c r="H2398" s="9">
        <f t="shared" si="29"/>
        <v>400000</v>
      </c>
    </row>
    <row r="2399" spans="1:8" ht="14.5">
      <c r="A2399" s="6" t="str">
        <f t="shared" si="27"/>
        <v>GD BGR CANDI SEMARANG_BANYURINGIN</v>
      </c>
      <c r="B2399" s="11" t="s">
        <v>2006</v>
      </c>
      <c r="C2399" s="11" t="s">
        <v>2009</v>
      </c>
      <c r="D2399" s="11">
        <v>16.97</v>
      </c>
      <c r="E2399" s="7">
        <f>VLOOKUP(A2399, Sheet2!$A$2:$K$8265, 11)</f>
        <v>111.0005</v>
      </c>
      <c r="F2399" s="7">
        <f t="shared" si="28"/>
        <v>2.1212499999999999</v>
      </c>
      <c r="G2399" s="8">
        <v>200000</v>
      </c>
      <c r="H2399" s="9">
        <f t="shared" si="29"/>
        <v>3400000</v>
      </c>
    </row>
    <row r="2400" spans="1:8" ht="14.5">
      <c r="A2400" s="6" t="str">
        <f t="shared" si="27"/>
        <v>GD BGR CANDI SEMARANG_BEBENGAN</v>
      </c>
      <c r="B2400" s="11" t="s">
        <v>2006</v>
      </c>
      <c r="C2400" s="11" t="s">
        <v>2010</v>
      </c>
      <c r="D2400" s="11">
        <v>16.97</v>
      </c>
      <c r="E2400" s="7">
        <f>VLOOKUP(A2400, Sheet2!$A$2:$K$8265, 11)</f>
        <v>111.0005</v>
      </c>
      <c r="F2400" s="7">
        <f t="shared" si="28"/>
        <v>2.1212499999999999</v>
      </c>
      <c r="G2400" s="8">
        <v>200000</v>
      </c>
      <c r="H2400" s="9">
        <f t="shared" si="29"/>
        <v>3400000</v>
      </c>
    </row>
    <row r="2401" spans="1:8" ht="14.5">
      <c r="A2401" s="6" t="str">
        <f t="shared" si="27"/>
        <v>GD BGR CANDI SEMARANG_BENDAN DHUWUR</v>
      </c>
      <c r="B2401" s="11" t="s">
        <v>2006</v>
      </c>
      <c r="C2401" s="11" t="s">
        <v>2011</v>
      </c>
      <c r="D2401" s="11">
        <v>1.22</v>
      </c>
      <c r="E2401" s="7">
        <f>VLOOKUP(A2401, Sheet2!$A$2:$K$8265, 11)</f>
        <v>111.0005</v>
      </c>
      <c r="F2401" s="7">
        <f t="shared" si="28"/>
        <v>0.1525</v>
      </c>
      <c r="G2401" s="8">
        <v>200000</v>
      </c>
      <c r="H2401" s="9">
        <f t="shared" si="29"/>
        <v>400000</v>
      </c>
    </row>
    <row r="2402" spans="1:8" ht="14.5">
      <c r="A2402" s="6" t="str">
        <f t="shared" si="27"/>
        <v>GD BGR CANDI SEMARANG_BENDAN NGISOR</v>
      </c>
      <c r="B2402" s="11" t="s">
        <v>2006</v>
      </c>
      <c r="C2402" s="11" t="s">
        <v>2012</v>
      </c>
      <c r="D2402" s="11">
        <v>1.22</v>
      </c>
      <c r="E2402" s="7">
        <f>VLOOKUP(A2402, Sheet2!$A$2:$K$8265, 11)</f>
        <v>111.0005</v>
      </c>
      <c r="F2402" s="7">
        <f t="shared" si="28"/>
        <v>0.1525</v>
      </c>
      <c r="G2402" s="8">
        <v>200000</v>
      </c>
      <c r="H2402" s="9">
        <f t="shared" si="29"/>
        <v>400000</v>
      </c>
    </row>
    <row r="2403" spans="1:8" ht="14.5">
      <c r="A2403" s="6" t="str">
        <f t="shared" si="27"/>
        <v>GD BGR CANDI SEMARANG_BERINGIN</v>
      </c>
      <c r="B2403" s="11" t="s">
        <v>2006</v>
      </c>
      <c r="C2403" s="11" t="s">
        <v>2013</v>
      </c>
      <c r="D2403" s="11">
        <v>1.22</v>
      </c>
      <c r="E2403" s="7">
        <f>VLOOKUP(A2403, Sheet2!$A$2:$K$8265, 11)</f>
        <v>111.0005</v>
      </c>
      <c r="F2403" s="7">
        <f t="shared" si="28"/>
        <v>0.1525</v>
      </c>
      <c r="G2403" s="8">
        <v>200000</v>
      </c>
      <c r="H2403" s="9">
        <f t="shared" si="29"/>
        <v>400000</v>
      </c>
    </row>
    <row r="2404" spans="1:8" ht="14.5">
      <c r="A2404" s="6" t="str">
        <f t="shared" si="27"/>
        <v>GD BGR CANDI SEMARANG_BLIMBING</v>
      </c>
      <c r="B2404" s="11" t="s">
        <v>2006</v>
      </c>
      <c r="C2404" s="11" t="s">
        <v>866</v>
      </c>
      <c r="D2404" s="11">
        <v>16.97</v>
      </c>
      <c r="E2404" s="7">
        <f>VLOOKUP(A2404, Sheet2!$A$2:$K$8265, 11)</f>
        <v>111.0005</v>
      </c>
      <c r="F2404" s="7">
        <f t="shared" si="28"/>
        <v>2.1212499999999999</v>
      </c>
      <c r="G2404" s="8">
        <v>200000</v>
      </c>
      <c r="H2404" s="9">
        <f t="shared" si="29"/>
        <v>3400000</v>
      </c>
    </row>
    <row r="2405" spans="1:8" ht="14.5">
      <c r="A2405" s="6" t="str">
        <f t="shared" si="27"/>
        <v>GD BGR CANDI SEMARANG_BOJA</v>
      </c>
      <c r="B2405" s="11" t="s">
        <v>2006</v>
      </c>
      <c r="C2405" s="11" t="s">
        <v>354</v>
      </c>
      <c r="D2405" s="11">
        <v>16.97</v>
      </c>
      <c r="E2405" s="7">
        <f>VLOOKUP(A2405, Sheet2!$A$2:$K$8265, 11)</f>
        <v>111.0005</v>
      </c>
      <c r="F2405" s="7">
        <f t="shared" si="28"/>
        <v>2.1212499999999999</v>
      </c>
      <c r="G2405" s="8">
        <v>200000</v>
      </c>
      <c r="H2405" s="9">
        <f t="shared" si="29"/>
        <v>3400000</v>
      </c>
    </row>
    <row r="2406" spans="1:8" ht="14.5">
      <c r="A2406" s="6" t="str">
        <f t="shared" si="27"/>
        <v>GD BGR CANDI SEMARANG_BONGSARI</v>
      </c>
      <c r="B2406" s="11" t="s">
        <v>2006</v>
      </c>
      <c r="C2406" s="11" t="s">
        <v>2014</v>
      </c>
      <c r="D2406" s="11">
        <v>1.22</v>
      </c>
      <c r="E2406" s="7">
        <f>VLOOKUP(A2406, Sheet2!$A$2:$K$8265, 11)</f>
        <v>111.0005</v>
      </c>
      <c r="F2406" s="7">
        <f t="shared" si="28"/>
        <v>0.1525</v>
      </c>
      <c r="G2406" s="8">
        <v>200000</v>
      </c>
      <c r="H2406" s="9">
        <f t="shared" si="29"/>
        <v>400000</v>
      </c>
    </row>
    <row r="2407" spans="1:8" ht="14.5">
      <c r="A2407" s="6" t="str">
        <f t="shared" si="27"/>
        <v>GD BGR CANDI SEMARANG_BRANJANG</v>
      </c>
      <c r="B2407" s="11" t="s">
        <v>2006</v>
      </c>
      <c r="C2407" s="11" t="s">
        <v>2015</v>
      </c>
      <c r="D2407" s="11">
        <v>10.51</v>
      </c>
      <c r="E2407" s="7">
        <f>VLOOKUP(A2407, Sheet2!$A$2:$K$8265, 11)</f>
        <v>111.0005</v>
      </c>
      <c r="F2407" s="7">
        <f t="shared" si="28"/>
        <v>1.31375</v>
      </c>
      <c r="G2407" s="8">
        <v>200000</v>
      </c>
      <c r="H2407" s="9">
        <f t="shared" si="29"/>
        <v>2200000</v>
      </c>
    </row>
    <row r="2408" spans="1:8" ht="14.5">
      <c r="A2408" s="6" t="str">
        <f t="shared" si="27"/>
        <v>GD BGR CANDI SEMARANG_BUBAKAN</v>
      </c>
      <c r="B2408" s="11" t="s">
        <v>2006</v>
      </c>
      <c r="C2408" s="11" t="s">
        <v>554</v>
      </c>
      <c r="D2408" s="11">
        <v>1.22</v>
      </c>
      <c r="E2408" s="7">
        <f>VLOOKUP(A2408, Sheet2!$A$2:$K$8265, 11)</f>
        <v>111.0005</v>
      </c>
      <c r="F2408" s="7">
        <f t="shared" si="28"/>
        <v>0.1525</v>
      </c>
      <c r="G2408" s="8">
        <v>200000</v>
      </c>
      <c r="H2408" s="9">
        <f t="shared" si="29"/>
        <v>400000</v>
      </c>
    </row>
    <row r="2409" spans="1:8" ht="14.5">
      <c r="A2409" s="6" t="str">
        <f t="shared" si="27"/>
        <v>GD BGR CANDI SEMARANG_CAMPUREJO</v>
      </c>
      <c r="B2409" s="11" t="s">
        <v>2006</v>
      </c>
      <c r="C2409" s="11" t="s">
        <v>1018</v>
      </c>
      <c r="D2409" s="11">
        <v>16.97</v>
      </c>
      <c r="E2409" s="7">
        <f>VLOOKUP(A2409, Sheet2!$A$2:$K$8265, 11)</f>
        <v>111.0005</v>
      </c>
      <c r="F2409" s="7">
        <f t="shared" si="28"/>
        <v>2.1212499999999999</v>
      </c>
      <c r="G2409" s="8">
        <v>200000</v>
      </c>
      <c r="H2409" s="9">
        <f t="shared" si="29"/>
        <v>3400000</v>
      </c>
    </row>
    <row r="2410" spans="1:8" ht="14.5">
      <c r="A2410" s="6" t="str">
        <f t="shared" si="27"/>
        <v>GD BGR CANDI SEMARANG_CEPOKO</v>
      </c>
      <c r="B2410" s="11" t="s">
        <v>2006</v>
      </c>
      <c r="C2410" s="11" t="s">
        <v>2016</v>
      </c>
      <c r="D2410" s="11">
        <v>1.22</v>
      </c>
      <c r="E2410" s="7">
        <f>VLOOKUP(A2410, Sheet2!$A$2:$K$8265, 11)</f>
        <v>111.0005</v>
      </c>
      <c r="F2410" s="7">
        <f t="shared" si="28"/>
        <v>0.1525</v>
      </c>
      <c r="G2410" s="8">
        <v>200000</v>
      </c>
      <c r="H2410" s="9">
        <f t="shared" si="29"/>
        <v>400000</v>
      </c>
    </row>
    <row r="2411" spans="1:8" ht="14.5">
      <c r="A2411" s="6" t="str">
        <f t="shared" si="27"/>
        <v>GD BGR CANDI SEMARANG_GAJAHMUNGKUR</v>
      </c>
      <c r="B2411" s="11" t="s">
        <v>2006</v>
      </c>
      <c r="C2411" s="11" t="s">
        <v>2017</v>
      </c>
      <c r="D2411" s="11">
        <v>1.22</v>
      </c>
      <c r="E2411" s="7">
        <f>VLOOKUP(A2411, Sheet2!$A$2:$K$8265, 11)</f>
        <v>111.0005</v>
      </c>
      <c r="F2411" s="7">
        <f t="shared" si="28"/>
        <v>0.1525</v>
      </c>
      <c r="G2411" s="8">
        <v>200000</v>
      </c>
      <c r="H2411" s="9">
        <f t="shared" si="29"/>
        <v>400000</v>
      </c>
    </row>
    <row r="2412" spans="1:8" ht="14.5">
      <c r="A2412" s="6" t="str">
        <f t="shared" si="27"/>
        <v>GD BGR CANDI SEMARANG_GETAS</v>
      </c>
      <c r="B2412" s="11" t="s">
        <v>2006</v>
      </c>
      <c r="C2412" s="11" t="s">
        <v>378</v>
      </c>
      <c r="D2412" s="11">
        <v>16.97</v>
      </c>
      <c r="E2412" s="7">
        <f>VLOOKUP(A2412, Sheet2!$A$2:$K$8265, 11)</f>
        <v>111.0005</v>
      </c>
      <c r="F2412" s="7">
        <f t="shared" si="28"/>
        <v>2.1212499999999999</v>
      </c>
      <c r="G2412" s="8">
        <v>200000</v>
      </c>
      <c r="H2412" s="9">
        <f t="shared" si="29"/>
        <v>3400000</v>
      </c>
    </row>
    <row r="2413" spans="1:8" ht="14.5">
      <c r="A2413" s="6" t="str">
        <f t="shared" si="27"/>
        <v>GD BGR CANDI SEMARANG_GISIKDRONO</v>
      </c>
      <c r="B2413" s="11" t="s">
        <v>2006</v>
      </c>
      <c r="C2413" s="11" t="s">
        <v>2018</v>
      </c>
      <c r="D2413" s="11">
        <v>1.22</v>
      </c>
      <c r="E2413" s="7">
        <f>VLOOKUP(A2413, Sheet2!$A$2:$K$8265, 11)</f>
        <v>111.0005</v>
      </c>
      <c r="F2413" s="7">
        <f t="shared" si="28"/>
        <v>0.1525</v>
      </c>
      <c r="G2413" s="8">
        <v>200000</v>
      </c>
      <c r="H2413" s="9">
        <f t="shared" si="29"/>
        <v>400000</v>
      </c>
    </row>
    <row r="2414" spans="1:8" ht="14.5">
      <c r="A2414" s="6" t="str">
        <f t="shared" si="27"/>
        <v>GD BGR CANDI SEMARANG_GONDORIYO</v>
      </c>
      <c r="B2414" s="11" t="s">
        <v>2006</v>
      </c>
      <c r="C2414" s="11" t="s">
        <v>1285</v>
      </c>
      <c r="D2414" s="11">
        <v>1.22</v>
      </c>
      <c r="E2414" s="7">
        <f>VLOOKUP(A2414, Sheet2!$A$2:$K$8265, 11)</f>
        <v>111.0005</v>
      </c>
      <c r="F2414" s="7">
        <f t="shared" si="28"/>
        <v>0.1525</v>
      </c>
      <c r="G2414" s="8">
        <v>200000</v>
      </c>
      <c r="H2414" s="9">
        <f t="shared" si="29"/>
        <v>400000</v>
      </c>
    </row>
    <row r="2415" spans="1:8" ht="14.5">
      <c r="A2415" s="6" t="str">
        <f t="shared" si="27"/>
        <v>GD BGR CANDI SEMARANG_GUNUNGPATI</v>
      </c>
      <c r="B2415" s="11" t="s">
        <v>2006</v>
      </c>
      <c r="C2415" s="11" t="s">
        <v>2019</v>
      </c>
      <c r="D2415" s="11">
        <v>1.22</v>
      </c>
      <c r="E2415" s="7">
        <f>VLOOKUP(A2415, Sheet2!$A$2:$K$8265, 11)</f>
        <v>111.0005</v>
      </c>
      <c r="F2415" s="7">
        <f t="shared" si="28"/>
        <v>0.1525</v>
      </c>
      <c r="G2415" s="8">
        <v>200000</v>
      </c>
      <c r="H2415" s="9">
        <f t="shared" si="29"/>
        <v>400000</v>
      </c>
    </row>
    <row r="2416" spans="1:8" ht="14.5">
      <c r="A2416" s="6" t="str">
        <f t="shared" si="27"/>
        <v>GD BGR CANDI SEMARANG_JATIBARANG</v>
      </c>
      <c r="B2416" s="11" t="s">
        <v>2006</v>
      </c>
      <c r="C2416" s="11" t="s">
        <v>2020</v>
      </c>
      <c r="D2416" s="11">
        <v>1.22</v>
      </c>
      <c r="E2416" s="7">
        <f>VLOOKUP(A2416, Sheet2!$A$2:$K$8265, 11)</f>
        <v>111.0005</v>
      </c>
      <c r="F2416" s="7">
        <f t="shared" si="28"/>
        <v>0.1525</v>
      </c>
      <c r="G2416" s="8">
        <v>200000</v>
      </c>
      <c r="H2416" s="9">
        <f t="shared" si="29"/>
        <v>400000</v>
      </c>
    </row>
    <row r="2417" spans="1:8" ht="14.5">
      <c r="A2417" s="6" t="str">
        <f t="shared" si="27"/>
        <v>GD BGR CANDI SEMARANG_JATIREJO</v>
      </c>
      <c r="B2417" s="11" t="s">
        <v>2006</v>
      </c>
      <c r="C2417" s="11" t="s">
        <v>611</v>
      </c>
      <c r="D2417" s="11">
        <v>1.22</v>
      </c>
      <c r="E2417" s="7">
        <f>VLOOKUP(A2417, Sheet2!$A$2:$K$8265, 11)</f>
        <v>111.0005</v>
      </c>
      <c r="F2417" s="7">
        <f t="shared" si="28"/>
        <v>0.1525</v>
      </c>
      <c r="G2417" s="8">
        <v>200000</v>
      </c>
      <c r="H2417" s="9">
        <f t="shared" si="29"/>
        <v>400000</v>
      </c>
    </row>
    <row r="2418" spans="1:8" ht="14.5">
      <c r="A2418" s="6" t="str">
        <f t="shared" si="27"/>
        <v>GD BGR CANDI SEMARANG_JATISARI</v>
      </c>
      <c r="B2418" s="11" t="s">
        <v>2006</v>
      </c>
      <c r="C2418" s="11" t="s">
        <v>101</v>
      </c>
      <c r="D2418" s="11">
        <v>1.22</v>
      </c>
      <c r="E2418" s="7">
        <f>VLOOKUP(A2418, Sheet2!$A$2:$K$8265, 11)</f>
        <v>111.0005</v>
      </c>
      <c r="F2418" s="7">
        <f t="shared" si="28"/>
        <v>0.1525</v>
      </c>
      <c r="G2418" s="8">
        <v>200000</v>
      </c>
      <c r="H2418" s="9">
        <f t="shared" si="29"/>
        <v>400000</v>
      </c>
    </row>
    <row r="2419" spans="1:8" ht="14.5">
      <c r="A2419" s="6" t="str">
        <f t="shared" si="27"/>
        <v>GD BGR CANDI SEMARANG_JAWISARI</v>
      </c>
      <c r="B2419" s="11" t="s">
        <v>2006</v>
      </c>
      <c r="C2419" s="11" t="s">
        <v>2021</v>
      </c>
      <c r="D2419" s="11">
        <v>16.97</v>
      </c>
      <c r="E2419" s="7">
        <f>VLOOKUP(A2419, Sheet2!$A$2:$K$8265, 11)</f>
        <v>111.0005</v>
      </c>
      <c r="F2419" s="7">
        <f t="shared" si="28"/>
        <v>2.1212499999999999</v>
      </c>
      <c r="G2419" s="8">
        <v>200000</v>
      </c>
      <c r="H2419" s="9">
        <f t="shared" si="29"/>
        <v>3400000</v>
      </c>
    </row>
    <row r="2420" spans="1:8" ht="14.5">
      <c r="A2420" s="6" t="str">
        <f t="shared" si="27"/>
        <v>GD BGR CANDI SEMARANG_JERAKAH</v>
      </c>
      <c r="B2420" s="11" t="s">
        <v>2006</v>
      </c>
      <c r="C2420" s="11" t="s">
        <v>2022</v>
      </c>
      <c r="D2420" s="11">
        <v>1.22</v>
      </c>
      <c r="E2420" s="7">
        <f>VLOOKUP(A2420, Sheet2!$A$2:$K$8265, 11)</f>
        <v>111.0005</v>
      </c>
      <c r="F2420" s="7">
        <f t="shared" si="28"/>
        <v>0.1525</v>
      </c>
      <c r="G2420" s="8">
        <v>200000</v>
      </c>
      <c r="H2420" s="9">
        <f t="shared" si="29"/>
        <v>400000</v>
      </c>
    </row>
    <row r="2421" spans="1:8" ht="14.5">
      <c r="A2421" s="6" t="str">
        <f t="shared" si="27"/>
        <v>GD BGR CANDI SEMARANG_KALIBANTENG KIDUL</v>
      </c>
      <c r="B2421" s="11" t="s">
        <v>2006</v>
      </c>
      <c r="C2421" s="11" t="s">
        <v>2023</v>
      </c>
      <c r="D2421" s="11">
        <v>1.22</v>
      </c>
      <c r="E2421" s="7">
        <f>VLOOKUP(A2421, Sheet2!$A$2:$K$8265, 11)</f>
        <v>111.0005</v>
      </c>
      <c r="F2421" s="7">
        <f t="shared" si="28"/>
        <v>0.1525</v>
      </c>
      <c r="G2421" s="8">
        <v>200000</v>
      </c>
      <c r="H2421" s="9">
        <f t="shared" si="29"/>
        <v>400000</v>
      </c>
    </row>
    <row r="2422" spans="1:8" ht="14.5">
      <c r="A2422" s="6" t="str">
        <f t="shared" si="27"/>
        <v>GD BGR CANDI SEMARANG_KALIBANTENG KULON</v>
      </c>
      <c r="B2422" s="11" t="s">
        <v>2006</v>
      </c>
      <c r="C2422" s="11" t="s">
        <v>2024</v>
      </c>
      <c r="D2422" s="11">
        <v>1.22</v>
      </c>
      <c r="E2422" s="7">
        <f>VLOOKUP(A2422, Sheet2!$A$2:$K$8265, 11)</f>
        <v>111.0005</v>
      </c>
      <c r="F2422" s="7">
        <f t="shared" si="28"/>
        <v>0.1525</v>
      </c>
      <c r="G2422" s="8">
        <v>200000</v>
      </c>
      <c r="H2422" s="9">
        <f t="shared" si="29"/>
        <v>400000</v>
      </c>
    </row>
    <row r="2423" spans="1:8" ht="14.5">
      <c r="A2423" s="6" t="str">
        <f t="shared" si="27"/>
        <v>GD BGR CANDI SEMARANG_KALIGADING</v>
      </c>
      <c r="B2423" s="11" t="s">
        <v>2006</v>
      </c>
      <c r="C2423" s="11" t="s">
        <v>2025</v>
      </c>
      <c r="D2423" s="11">
        <v>16.97</v>
      </c>
      <c r="E2423" s="7">
        <f>VLOOKUP(A2423, Sheet2!$A$2:$K$8265, 11)</f>
        <v>111.0005</v>
      </c>
      <c r="F2423" s="7">
        <f t="shared" si="28"/>
        <v>2.1212499999999999</v>
      </c>
      <c r="G2423" s="8">
        <v>200000</v>
      </c>
      <c r="H2423" s="9">
        <f t="shared" si="29"/>
        <v>3400000</v>
      </c>
    </row>
    <row r="2424" spans="1:8" ht="14.5">
      <c r="A2424" s="6" t="str">
        <f t="shared" si="27"/>
        <v>GD BGR CANDI SEMARANG_KALIPANCUR</v>
      </c>
      <c r="B2424" s="11" t="s">
        <v>2006</v>
      </c>
      <c r="C2424" s="11" t="s">
        <v>113</v>
      </c>
      <c r="D2424" s="11">
        <v>1.22</v>
      </c>
      <c r="E2424" s="7">
        <f>VLOOKUP(A2424, Sheet2!$A$2:$K$8265, 11)</f>
        <v>111.0005</v>
      </c>
      <c r="F2424" s="7">
        <f t="shared" si="28"/>
        <v>0.1525</v>
      </c>
      <c r="G2424" s="8">
        <v>200000</v>
      </c>
      <c r="H2424" s="9">
        <f t="shared" si="29"/>
        <v>400000</v>
      </c>
    </row>
    <row r="2425" spans="1:8" ht="14.5">
      <c r="A2425" s="6" t="str">
        <f t="shared" si="27"/>
        <v>GD BGR CANDI SEMARANG_KALIREJO</v>
      </c>
      <c r="B2425" s="11" t="s">
        <v>2006</v>
      </c>
      <c r="C2425" s="11" t="s">
        <v>116</v>
      </c>
      <c r="D2425" s="11">
        <v>16.97</v>
      </c>
      <c r="E2425" s="7">
        <f>VLOOKUP(A2425, Sheet2!$A$2:$K$8265, 11)</f>
        <v>111.0005</v>
      </c>
      <c r="F2425" s="7">
        <f t="shared" si="28"/>
        <v>2.1212499999999999</v>
      </c>
      <c r="G2425" s="8">
        <v>200000</v>
      </c>
      <c r="H2425" s="9">
        <f t="shared" si="29"/>
        <v>3400000</v>
      </c>
    </row>
    <row r="2426" spans="1:8" ht="14.5">
      <c r="A2426" s="6" t="str">
        <f t="shared" si="27"/>
        <v>GD BGR CANDI SEMARANG_KALISEGORO</v>
      </c>
      <c r="B2426" s="11" t="s">
        <v>2006</v>
      </c>
      <c r="C2426" s="11" t="s">
        <v>2026</v>
      </c>
      <c r="D2426" s="11">
        <v>1.22</v>
      </c>
      <c r="E2426" s="7">
        <f>VLOOKUP(A2426, Sheet2!$A$2:$K$8265, 11)</f>
        <v>111.0005</v>
      </c>
      <c r="F2426" s="7">
        <f t="shared" si="28"/>
        <v>0.1525</v>
      </c>
      <c r="G2426" s="8">
        <v>200000</v>
      </c>
      <c r="H2426" s="9">
        <f t="shared" si="29"/>
        <v>400000</v>
      </c>
    </row>
    <row r="2427" spans="1:8" ht="14.5">
      <c r="A2427" s="6" t="str">
        <f t="shared" si="27"/>
        <v>GD BGR CANDI SEMARANG_KANDRI</v>
      </c>
      <c r="B2427" s="11" t="s">
        <v>2006</v>
      </c>
      <c r="C2427" s="11" t="s">
        <v>2027</v>
      </c>
      <c r="D2427" s="11">
        <v>1.22</v>
      </c>
      <c r="E2427" s="7">
        <f>VLOOKUP(A2427, Sheet2!$A$2:$K$8265, 11)</f>
        <v>111.0005</v>
      </c>
      <c r="F2427" s="7">
        <f t="shared" si="28"/>
        <v>0.1525</v>
      </c>
      <c r="G2427" s="8">
        <v>200000</v>
      </c>
      <c r="H2427" s="9">
        <f t="shared" si="29"/>
        <v>400000</v>
      </c>
    </row>
    <row r="2428" spans="1:8" ht="14.5">
      <c r="A2428" s="6" t="str">
        <f t="shared" si="27"/>
        <v>GD BGR CANDI SEMARANG_KARANGANYAR</v>
      </c>
      <c r="B2428" s="11" t="s">
        <v>2006</v>
      </c>
      <c r="C2428" s="11" t="s">
        <v>125</v>
      </c>
      <c r="D2428" s="11">
        <v>1.22</v>
      </c>
      <c r="E2428" s="7">
        <f>VLOOKUP(A2428, Sheet2!$A$2:$K$8265, 11)</f>
        <v>111.0005</v>
      </c>
      <c r="F2428" s="7">
        <f t="shared" si="28"/>
        <v>0.1525</v>
      </c>
      <c r="G2428" s="8">
        <v>200000</v>
      </c>
      <c r="H2428" s="9">
        <f t="shared" si="29"/>
        <v>400000</v>
      </c>
    </row>
    <row r="2429" spans="1:8" ht="14.5">
      <c r="A2429" s="6" t="str">
        <f t="shared" si="27"/>
        <v>GD BGR CANDI SEMARANG_KARANGMALANG</v>
      </c>
      <c r="B2429" s="11" t="s">
        <v>2006</v>
      </c>
      <c r="C2429" s="11" t="s">
        <v>295</v>
      </c>
      <c r="D2429" s="11">
        <v>1.22</v>
      </c>
      <c r="E2429" s="7">
        <f>VLOOKUP(A2429, Sheet2!$A$2:$K$8265, 11)</f>
        <v>111.0005</v>
      </c>
      <c r="F2429" s="7">
        <f t="shared" si="28"/>
        <v>0.1525</v>
      </c>
      <c r="G2429" s="8">
        <v>200000</v>
      </c>
      <c r="H2429" s="9">
        <f t="shared" si="29"/>
        <v>400000</v>
      </c>
    </row>
    <row r="2430" spans="1:8" ht="14.5">
      <c r="A2430" s="6" t="str">
        <f t="shared" si="27"/>
        <v>GD BGR CANDI SEMARANG_KARANGMANGGIS</v>
      </c>
      <c r="B2430" s="11" t="s">
        <v>2006</v>
      </c>
      <c r="C2430" s="11" t="s">
        <v>2028</v>
      </c>
      <c r="D2430" s="11">
        <v>16.97</v>
      </c>
      <c r="E2430" s="7">
        <f>VLOOKUP(A2430, Sheet2!$A$2:$K$8265, 11)</f>
        <v>111.0005</v>
      </c>
      <c r="F2430" s="7">
        <f t="shared" si="28"/>
        <v>2.1212499999999999</v>
      </c>
      <c r="G2430" s="8">
        <v>200000</v>
      </c>
      <c r="H2430" s="9">
        <f t="shared" si="29"/>
        <v>3400000</v>
      </c>
    </row>
    <row r="2431" spans="1:8" ht="14.5">
      <c r="A2431" s="6" t="str">
        <f t="shared" si="27"/>
        <v>GD BGR CANDI SEMARANG_KARANGREJO</v>
      </c>
      <c r="B2431" s="11" t="s">
        <v>2006</v>
      </c>
      <c r="C2431" s="11" t="s">
        <v>1303</v>
      </c>
      <c r="D2431" s="11">
        <v>1.22</v>
      </c>
      <c r="E2431" s="7">
        <f>VLOOKUP(A2431, Sheet2!$A$2:$K$8265, 11)</f>
        <v>111.0005</v>
      </c>
      <c r="F2431" s="7">
        <f t="shared" si="28"/>
        <v>0.1525</v>
      </c>
      <c r="G2431" s="8">
        <v>200000</v>
      </c>
      <c r="H2431" s="9">
        <f t="shared" si="29"/>
        <v>400000</v>
      </c>
    </row>
    <row r="2432" spans="1:8" ht="14.5">
      <c r="A2432" s="6" t="str">
        <f t="shared" si="27"/>
        <v>GD BGR CANDI SEMARANG_KEDUNGPANE</v>
      </c>
      <c r="B2432" s="11" t="s">
        <v>2006</v>
      </c>
      <c r="C2432" s="11" t="s">
        <v>2029</v>
      </c>
      <c r="D2432" s="11">
        <v>1.22</v>
      </c>
      <c r="E2432" s="7">
        <f>VLOOKUP(A2432, Sheet2!$A$2:$K$8265, 11)</f>
        <v>111.0005</v>
      </c>
      <c r="F2432" s="7">
        <f t="shared" si="28"/>
        <v>0.1525</v>
      </c>
      <c r="G2432" s="8">
        <v>200000</v>
      </c>
      <c r="H2432" s="9">
        <f t="shared" si="29"/>
        <v>400000</v>
      </c>
    </row>
    <row r="2433" spans="1:8" ht="14.5">
      <c r="A2433" s="6" t="str">
        <f t="shared" si="27"/>
        <v>GD BGR CANDI SEMARANG_KEDUNGSARI</v>
      </c>
      <c r="B2433" s="11" t="s">
        <v>2006</v>
      </c>
      <c r="C2433" s="11" t="s">
        <v>413</v>
      </c>
      <c r="D2433" s="11">
        <v>16.97</v>
      </c>
      <c r="E2433" s="7">
        <f>VLOOKUP(A2433, Sheet2!$A$2:$K$8265, 11)</f>
        <v>111.0005</v>
      </c>
      <c r="F2433" s="7">
        <f t="shared" si="28"/>
        <v>2.1212499999999999</v>
      </c>
      <c r="G2433" s="8">
        <v>200000</v>
      </c>
      <c r="H2433" s="9">
        <f t="shared" si="29"/>
        <v>3400000</v>
      </c>
    </row>
    <row r="2434" spans="1:8" ht="14.5">
      <c r="A2434" s="6" t="str">
        <f t="shared" si="27"/>
        <v>GD BGR CANDI SEMARANG_KEMBANGARUM</v>
      </c>
      <c r="B2434" s="11" t="s">
        <v>2006</v>
      </c>
      <c r="C2434" s="11" t="s">
        <v>2030</v>
      </c>
      <c r="D2434" s="11">
        <v>1.22</v>
      </c>
      <c r="E2434" s="7">
        <f>VLOOKUP(A2434, Sheet2!$A$2:$K$8265, 11)</f>
        <v>111.0005</v>
      </c>
      <c r="F2434" s="7">
        <f t="shared" si="28"/>
        <v>0.1525</v>
      </c>
      <c r="G2434" s="8">
        <v>200000</v>
      </c>
      <c r="H2434" s="9">
        <f t="shared" si="29"/>
        <v>400000</v>
      </c>
    </row>
    <row r="2435" spans="1:8" ht="14.5">
      <c r="A2435" s="6" t="str">
        <f t="shared" si="27"/>
        <v>GD BGR CANDI SEMARANG_KERTOSARI</v>
      </c>
      <c r="B2435" s="11" t="s">
        <v>2006</v>
      </c>
      <c r="C2435" s="11" t="s">
        <v>1075</v>
      </c>
      <c r="D2435" s="11">
        <v>16.97</v>
      </c>
      <c r="E2435" s="7">
        <f>VLOOKUP(A2435, Sheet2!$A$2:$K$8265, 11)</f>
        <v>111.0005</v>
      </c>
      <c r="F2435" s="7">
        <f t="shared" si="28"/>
        <v>2.1212499999999999</v>
      </c>
      <c r="G2435" s="8">
        <v>200000</v>
      </c>
      <c r="H2435" s="9">
        <f t="shared" si="29"/>
        <v>3400000</v>
      </c>
    </row>
    <row r="2436" spans="1:8" ht="14.5">
      <c r="A2436" s="6" t="str">
        <f t="shared" si="27"/>
        <v>GD BGR CANDI SEMARANG_KLIRIS</v>
      </c>
      <c r="B2436" s="11" t="s">
        <v>2006</v>
      </c>
      <c r="C2436" s="11" t="s">
        <v>2031</v>
      </c>
      <c r="D2436" s="11">
        <v>16.97</v>
      </c>
      <c r="E2436" s="7">
        <f>VLOOKUP(A2436, Sheet2!$A$2:$K$8265, 11)</f>
        <v>111.0005</v>
      </c>
      <c r="F2436" s="7">
        <f t="shared" si="28"/>
        <v>2.1212499999999999</v>
      </c>
      <c r="G2436" s="8">
        <v>200000</v>
      </c>
      <c r="H2436" s="9">
        <f t="shared" si="29"/>
        <v>3400000</v>
      </c>
    </row>
    <row r="2437" spans="1:8" ht="14.5">
      <c r="A2437" s="6" t="str">
        <f t="shared" si="27"/>
        <v>GD BGR CANDI SEMARANG_KRAPYAK</v>
      </c>
      <c r="B2437" s="11" t="s">
        <v>2006</v>
      </c>
      <c r="C2437" s="11" t="s">
        <v>152</v>
      </c>
      <c r="D2437" s="11">
        <v>1.22</v>
      </c>
      <c r="E2437" s="7">
        <f>VLOOKUP(A2437, Sheet2!$A$2:$K$8265, 11)</f>
        <v>111.0005</v>
      </c>
      <c r="F2437" s="7">
        <f t="shared" si="28"/>
        <v>0.1525</v>
      </c>
      <c r="G2437" s="8">
        <v>200000</v>
      </c>
      <c r="H2437" s="9">
        <f t="shared" si="29"/>
        <v>400000</v>
      </c>
    </row>
    <row r="2438" spans="1:8" ht="14.5">
      <c r="A2438" s="6" t="str">
        <f t="shared" si="27"/>
        <v>GD BGR CANDI SEMARANG_LEBAN</v>
      </c>
      <c r="B2438" s="11" t="s">
        <v>2006</v>
      </c>
      <c r="C2438" s="11" t="s">
        <v>2032</v>
      </c>
      <c r="D2438" s="11">
        <v>16.97</v>
      </c>
      <c r="E2438" s="7">
        <f>VLOOKUP(A2438, Sheet2!$A$2:$K$8265, 11)</f>
        <v>111.0005</v>
      </c>
      <c r="F2438" s="7">
        <f t="shared" si="28"/>
        <v>2.1212499999999999</v>
      </c>
      <c r="G2438" s="8">
        <v>200000</v>
      </c>
      <c r="H2438" s="9">
        <f t="shared" si="29"/>
        <v>3400000</v>
      </c>
    </row>
    <row r="2439" spans="1:8" ht="14.5">
      <c r="A2439" s="6" t="str">
        <f t="shared" si="27"/>
        <v>GD BGR CANDI SEMARANG_MANGKANG WETAN</v>
      </c>
      <c r="B2439" s="11" t="s">
        <v>2006</v>
      </c>
      <c r="C2439" s="11" t="s">
        <v>2033</v>
      </c>
      <c r="D2439" s="11">
        <v>1.22</v>
      </c>
      <c r="E2439" s="7">
        <f>VLOOKUP(A2439, Sheet2!$A$2:$K$8265, 11)</f>
        <v>111.0005</v>
      </c>
      <c r="F2439" s="7">
        <f t="shared" si="28"/>
        <v>0.1525</v>
      </c>
      <c r="G2439" s="8">
        <v>200000</v>
      </c>
      <c r="H2439" s="9">
        <f t="shared" si="29"/>
        <v>400000</v>
      </c>
    </row>
    <row r="2440" spans="1:8" ht="14.5">
      <c r="A2440" s="6" t="str">
        <f t="shared" si="27"/>
        <v>GD BGR CANDI SEMARANG_MANGUNSARI</v>
      </c>
      <c r="B2440" s="11" t="s">
        <v>2006</v>
      </c>
      <c r="C2440" s="11" t="s">
        <v>1090</v>
      </c>
      <c r="D2440" s="11">
        <v>1.22</v>
      </c>
      <c r="E2440" s="7">
        <f>VLOOKUP(A2440, Sheet2!$A$2:$K$8265, 11)</f>
        <v>111.0005</v>
      </c>
      <c r="F2440" s="7">
        <f t="shared" si="28"/>
        <v>0.1525</v>
      </c>
      <c r="G2440" s="8">
        <v>200000</v>
      </c>
      <c r="H2440" s="9">
        <f t="shared" si="29"/>
        <v>400000</v>
      </c>
    </row>
    <row r="2441" spans="1:8" ht="14.5">
      <c r="A2441" s="6" t="str">
        <f t="shared" si="27"/>
        <v>GD BGR CANDI SEMARANG_MANYARAN</v>
      </c>
      <c r="B2441" s="11" t="s">
        <v>2006</v>
      </c>
      <c r="C2441" s="11" t="s">
        <v>1476</v>
      </c>
      <c r="D2441" s="11">
        <v>1.22</v>
      </c>
      <c r="E2441" s="7">
        <f>VLOOKUP(A2441, Sheet2!$A$2:$K$8265, 11)</f>
        <v>111.0005</v>
      </c>
      <c r="F2441" s="7">
        <f t="shared" si="28"/>
        <v>0.1525</v>
      </c>
      <c r="G2441" s="8">
        <v>200000</v>
      </c>
      <c r="H2441" s="9">
        <f t="shared" si="29"/>
        <v>400000</v>
      </c>
    </row>
    <row r="2442" spans="1:8" ht="14.5">
      <c r="A2442" s="6" t="str">
        <f t="shared" si="27"/>
        <v>GD BGR CANDI SEMARANG_MARGOSARI</v>
      </c>
      <c r="B2442" s="11" t="s">
        <v>2006</v>
      </c>
      <c r="C2442" s="11" t="s">
        <v>437</v>
      </c>
      <c r="D2442" s="11">
        <v>16.97</v>
      </c>
      <c r="E2442" s="7">
        <f>VLOOKUP(A2442, Sheet2!$A$2:$K$8265, 11)</f>
        <v>111.0005</v>
      </c>
      <c r="F2442" s="7">
        <f t="shared" si="28"/>
        <v>2.1212499999999999</v>
      </c>
      <c r="G2442" s="8">
        <v>200000</v>
      </c>
      <c r="H2442" s="9">
        <f t="shared" si="29"/>
        <v>3400000</v>
      </c>
    </row>
    <row r="2443" spans="1:8" ht="14.5">
      <c r="A2443" s="6" t="str">
        <f t="shared" si="27"/>
        <v>GD BGR CANDI SEMARANG_MEDONO</v>
      </c>
      <c r="B2443" s="11" t="s">
        <v>2006</v>
      </c>
      <c r="C2443" s="11" t="s">
        <v>2034</v>
      </c>
      <c r="D2443" s="11">
        <v>16.97</v>
      </c>
      <c r="E2443" s="7">
        <f>VLOOKUP(A2443, Sheet2!$A$2:$K$8265, 11)</f>
        <v>111.0005</v>
      </c>
      <c r="F2443" s="7">
        <f t="shared" si="28"/>
        <v>2.1212499999999999</v>
      </c>
      <c r="G2443" s="8">
        <v>200000</v>
      </c>
      <c r="H2443" s="9">
        <f t="shared" si="29"/>
        <v>3400000</v>
      </c>
    </row>
    <row r="2444" spans="1:8" ht="14.5">
      <c r="A2444" s="6" t="str">
        <f t="shared" si="27"/>
        <v>GD BGR CANDI SEMARANG_MERBUH</v>
      </c>
      <c r="B2444" s="11" t="s">
        <v>2006</v>
      </c>
      <c r="C2444" s="11" t="s">
        <v>2035</v>
      </c>
      <c r="D2444" s="11">
        <v>16.97</v>
      </c>
      <c r="E2444" s="7">
        <f>VLOOKUP(A2444, Sheet2!$A$2:$K$8265, 11)</f>
        <v>111.0005</v>
      </c>
      <c r="F2444" s="7">
        <f t="shared" si="28"/>
        <v>2.1212499999999999</v>
      </c>
      <c r="G2444" s="8">
        <v>200000</v>
      </c>
      <c r="H2444" s="9">
        <f t="shared" si="29"/>
        <v>3400000</v>
      </c>
    </row>
    <row r="2445" spans="1:8" ht="14.5">
      <c r="A2445" s="6" t="str">
        <f t="shared" si="27"/>
        <v>GD BGR CANDI SEMARANG_METESEH</v>
      </c>
      <c r="B2445" s="11" t="s">
        <v>2006</v>
      </c>
      <c r="C2445" s="11" t="s">
        <v>2036</v>
      </c>
      <c r="D2445" s="11">
        <v>16.97</v>
      </c>
      <c r="E2445" s="7">
        <f>VLOOKUP(A2445, Sheet2!$A$2:$K$8265, 11)</f>
        <v>111.0005</v>
      </c>
      <c r="F2445" s="7">
        <f t="shared" si="28"/>
        <v>2.1212499999999999</v>
      </c>
      <c r="G2445" s="8">
        <v>200000</v>
      </c>
      <c r="H2445" s="9">
        <f t="shared" si="29"/>
        <v>3400000</v>
      </c>
    </row>
    <row r="2446" spans="1:8" ht="14.5">
      <c r="A2446" s="6" t="str">
        <f t="shared" si="27"/>
        <v>GD BGR CANDI SEMARANG_MIJEN</v>
      </c>
      <c r="B2446" s="11" t="s">
        <v>2006</v>
      </c>
      <c r="C2446" s="11" t="s">
        <v>1962</v>
      </c>
      <c r="D2446" s="11">
        <v>1.22</v>
      </c>
      <c r="E2446" s="7">
        <f>VLOOKUP(A2446, Sheet2!$A$2:$K$8265, 11)</f>
        <v>111.0005</v>
      </c>
      <c r="F2446" s="7">
        <f t="shared" si="28"/>
        <v>0.1525</v>
      </c>
      <c r="G2446" s="8">
        <v>200000</v>
      </c>
      <c r="H2446" s="9">
        <f t="shared" si="29"/>
        <v>400000</v>
      </c>
    </row>
    <row r="2447" spans="1:8" ht="14.5">
      <c r="A2447" s="6" t="str">
        <f t="shared" si="27"/>
        <v>GD BGR CANDI SEMARANG_NGABEAN</v>
      </c>
      <c r="B2447" s="11" t="s">
        <v>2006</v>
      </c>
      <c r="C2447" s="11" t="s">
        <v>2037</v>
      </c>
      <c r="D2447" s="11">
        <v>16.97</v>
      </c>
      <c r="E2447" s="7">
        <f>VLOOKUP(A2447, Sheet2!$A$2:$K$8265, 11)</f>
        <v>111.0005</v>
      </c>
      <c r="F2447" s="7">
        <f t="shared" si="28"/>
        <v>2.1212499999999999</v>
      </c>
      <c r="G2447" s="8">
        <v>200000</v>
      </c>
      <c r="H2447" s="9">
        <f t="shared" si="29"/>
        <v>3400000</v>
      </c>
    </row>
    <row r="2448" spans="1:8" ht="14.5">
      <c r="A2448" s="6" t="str">
        <f t="shared" si="27"/>
        <v>GD BGR CANDI SEMARANG_NGADIRGO</v>
      </c>
      <c r="B2448" s="11" t="s">
        <v>2006</v>
      </c>
      <c r="C2448" s="11" t="s">
        <v>2038</v>
      </c>
      <c r="D2448" s="11">
        <v>1.22</v>
      </c>
      <c r="E2448" s="7">
        <f>VLOOKUP(A2448, Sheet2!$A$2:$K$8265, 11)</f>
        <v>111.0005</v>
      </c>
      <c r="F2448" s="7">
        <f t="shared" si="28"/>
        <v>0.1525</v>
      </c>
      <c r="G2448" s="8">
        <v>200000</v>
      </c>
      <c r="H2448" s="9">
        <f t="shared" si="29"/>
        <v>400000</v>
      </c>
    </row>
    <row r="2449" spans="1:8" ht="14.5">
      <c r="A2449" s="6" t="str">
        <f t="shared" si="27"/>
        <v>GD BGR CANDI SEMARANG_NGALIYAN</v>
      </c>
      <c r="B2449" s="11" t="s">
        <v>2006</v>
      </c>
      <c r="C2449" s="11" t="s">
        <v>445</v>
      </c>
      <c r="D2449" s="11">
        <v>1.22</v>
      </c>
      <c r="E2449" s="7">
        <f>VLOOKUP(A2449, Sheet2!$A$2:$K$8265, 11)</f>
        <v>111.0005</v>
      </c>
      <c r="F2449" s="7">
        <f t="shared" si="28"/>
        <v>0.1525</v>
      </c>
      <c r="G2449" s="8">
        <v>200000</v>
      </c>
      <c r="H2449" s="9">
        <f t="shared" si="29"/>
        <v>400000</v>
      </c>
    </row>
    <row r="2450" spans="1:8" ht="14.5">
      <c r="A2450" s="6" t="str">
        <f t="shared" si="27"/>
        <v>GD BGR CANDI SEMARANG_NGAREANAK</v>
      </c>
      <c r="B2450" s="11" t="s">
        <v>2006</v>
      </c>
      <c r="C2450" s="11" t="s">
        <v>2039</v>
      </c>
      <c r="D2450" s="11">
        <v>16.97</v>
      </c>
      <c r="E2450" s="7">
        <f>VLOOKUP(A2450, Sheet2!$A$2:$K$8265, 11)</f>
        <v>111.0005</v>
      </c>
      <c r="F2450" s="7">
        <f t="shared" si="28"/>
        <v>2.1212499999999999</v>
      </c>
      <c r="G2450" s="8">
        <v>200000</v>
      </c>
      <c r="H2450" s="9">
        <f t="shared" si="29"/>
        <v>3400000</v>
      </c>
    </row>
    <row r="2451" spans="1:8" ht="14.5">
      <c r="A2451" s="6" t="str">
        <f t="shared" si="27"/>
        <v>GD BGR CANDI SEMARANG_NGEMPLAK SIMONGAN</v>
      </c>
      <c r="B2451" s="11" t="s">
        <v>2006</v>
      </c>
      <c r="C2451" s="11" t="s">
        <v>2040</v>
      </c>
      <c r="D2451" s="11">
        <v>1.22</v>
      </c>
      <c r="E2451" s="7">
        <f>VLOOKUP(A2451, Sheet2!$A$2:$K$8265, 11)</f>
        <v>111.0005</v>
      </c>
      <c r="F2451" s="7">
        <f t="shared" si="28"/>
        <v>0.1525</v>
      </c>
      <c r="G2451" s="8">
        <v>200000</v>
      </c>
      <c r="H2451" s="9">
        <f t="shared" si="29"/>
        <v>400000</v>
      </c>
    </row>
    <row r="2452" spans="1:8" ht="14.5">
      <c r="A2452" s="6" t="str">
        <f t="shared" si="27"/>
        <v>GD BGR CANDI SEMARANG_NGESREPBALONG</v>
      </c>
      <c r="B2452" s="11" t="s">
        <v>2006</v>
      </c>
      <c r="C2452" s="11" t="s">
        <v>2041</v>
      </c>
      <c r="D2452" s="11">
        <v>16.97</v>
      </c>
      <c r="E2452" s="7">
        <f>VLOOKUP(A2452, Sheet2!$A$2:$K$8265, 11)</f>
        <v>111.0005</v>
      </c>
      <c r="F2452" s="7">
        <f t="shared" si="28"/>
        <v>2.1212499999999999</v>
      </c>
      <c r="G2452" s="8">
        <v>200000</v>
      </c>
      <c r="H2452" s="9">
        <f t="shared" si="29"/>
        <v>3400000</v>
      </c>
    </row>
    <row r="2453" spans="1:8" ht="14.5">
      <c r="A2453" s="6" t="str">
        <f t="shared" si="27"/>
        <v>GD BGR CANDI SEMARANG_NGIJO</v>
      </c>
      <c r="B2453" s="11" t="s">
        <v>2006</v>
      </c>
      <c r="C2453" s="11" t="s">
        <v>2042</v>
      </c>
      <c r="D2453" s="11">
        <v>1.22</v>
      </c>
      <c r="E2453" s="7">
        <f>VLOOKUP(A2453, Sheet2!$A$2:$K$8265, 11)</f>
        <v>111.0005</v>
      </c>
      <c r="F2453" s="7">
        <f t="shared" si="28"/>
        <v>0.1525</v>
      </c>
      <c r="G2453" s="8">
        <v>200000</v>
      </c>
      <c r="H2453" s="9">
        <f t="shared" si="29"/>
        <v>400000</v>
      </c>
    </row>
    <row r="2454" spans="1:8" ht="14.5">
      <c r="A2454" s="6" t="str">
        <f t="shared" si="27"/>
        <v>GD BGR CANDI SEMARANG_NONGKOSAWIT</v>
      </c>
      <c r="B2454" s="11" t="s">
        <v>2006</v>
      </c>
      <c r="C2454" s="11" t="s">
        <v>2043</v>
      </c>
      <c r="D2454" s="11">
        <v>1.22</v>
      </c>
      <c r="E2454" s="7">
        <f>VLOOKUP(A2454, Sheet2!$A$2:$K$8265, 11)</f>
        <v>111.0005</v>
      </c>
      <c r="F2454" s="7">
        <f t="shared" si="28"/>
        <v>0.1525</v>
      </c>
      <c r="G2454" s="8">
        <v>200000</v>
      </c>
      <c r="H2454" s="9">
        <f t="shared" si="29"/>
        <v>400000</v>
      </c>
    </row>
    <row r="2455" spans="1:8" ht="14.5">
      <c r="A2455" s="6" t="str">
        <f t="shared" si="27"/>
        <v>GD BGR CANDI SEMARANG_PAGERTOYO</v>
      </c>
      <c r="B2455" s="11" t="s">
        <v>2006</v>
      </c>
      <c r="C2455" s="11" t="s">
        <v>2044</v>
      </c>
      <c r="D2455" s="11">
        <v>16.97</v>
      </c>
      <c r="E2455" s="7">
        <f>VLOOKUP(A2455, Sheet2!$A$2:$K$8265, 11)</f>
        <v>111.0005</v>
      </c>
      <c r="F2455" s="7">
        <f t="shared" si="28"/>
        <v>2.1212499999999999</v>
      </c>
      <c r="G2455" s="8">
        <v>200000</v>
      </c>
      <c r="H2455" s="9">
        <f t="shared" si="29"/>
        <v>3400000</v>
      </c>
    </row>
    <row r="2456" spans="1:8" ht="14.5">
      <c r="A2456" s="6" t="str">
        <f t="shared" si="27"/>
        <v>GD BGR CANDI SEMARANG_PAGERWOJO</v>
      </c>
      <c r="B2456" s="11" t="s">
        <v>2006</v>
      </c>
      <c r="C2456" s="11" t="s">
        <v>2045</v>
      </c>
      <c r="D2456" s="11">
        <v>16.97</v>
      </c>
      <c r="E2456" s="7">
        <f>VLOOKUP(A2456, Sheet2!$A$2:$K$8265, 11)</f>
        <v>111.0005</v>
      </c>
      <c r="F2456" s="7">
        <f t="shared" si="28"/>
        <v>2.1212499999999999</v>
      </c>
      <c r="G2456" s="8">
        <v>200000</v>
      </c>
      <c r="H2456" s="9">
        <f t="shared" si="29"/>
        <v>3400000</v>
      </c>
    </row>
    <row r="2457" spans="1:8" ht="14.5">
      <c r="A2457" s="6" t="str">
        <f t="shared" si="27"/>
        <v>GD BGR CANDI SEMARANG_PAKINTELAN</v>
      </c>
      <c r="B2457" s="11" t="s">
        <v>2006</v>
      </c>
      <c r="C2457" s="11" t="s">
        <v>2046</v>
      </c>
      <c r="D2457" s="11">
        <v>1.22</v>
      </c>
      <c r="E2457" s="7">
        <f>VLOOKUP(A2457, Sheet2!$A$2:$K$8265, 11)</f>
        <v>111.0005</v>
      </c>
      <c r="F2457" s="7">
        <f t="shared" si="28"/>
        <v>0.1525</v>
      </c>
      <c r="G2457" s="8">
        <v>200000</v>
      </c>
      <c r="H2457" s="9">
        <f t="shared" si="29"/>
        <v>400000</v>
      </c>
    </row>
    <row r="2458" spans="1:8" ht="14.5">
      <c r="A2458" s="6" t="str">
        <f t="shared" si="27"/>
        <v>GD BGR CANDI SEMARANG_PASIGITAN</v>
      </c>
      <c r="B2458" s="11" t="s">
        <v>2006</v>
      </c>
      <c r="C2458" s="11" t="s">
        <v>2047</v>
      </c>
      <c r="D2458" s="11">
        <v>16.97</v>
      </c>
      <c r="E2458" s="7">
        <f>VLOOKUP(A2458, Sheet2!$A$2:$K$8265, 11)</f>
        <v>111.0005</v>
      </c>
      <c r="F2458" s="7">
        <f t="shared" si="28"/>
        <v>2.1212499999999999</v>
      </c>
      <c r="G2458" s="8">
        <v>200000</v>
      </c>
      <c r="H2458" s="9">
        <f t="shared" si="29"/>
        <v>3400000</v>
      </c>
    </row>
    <row r="2459" spans="1:8" ht="14.5">
      <c r="A2459" s="6" t="str">
        <f t="shared" si="27"/>
        <v>GD BGR CANDI SEMARANG_PATEMON</v>
      </c>
      <c r="B2459" s="11" t="s">
        <v>2006</v>
      </c>
      <c r="C2459" s="11" t="s">
        <v>1504</v>
      </c>
      <c r="D2459" s="11">
        <v>1.22</v>
      </c>
      <c r="E2459" s="7">
        <f>VLOOKUP(A2459, Sheet2!$A$2:$K$8265, 11)</f>
        <v>111.0005</v>
      </c>
      <c r="F2459" s="7">
        <f t="shared" si="28"/>
        <v>0.1525</v>
      </c>
      <c r="G2459" s="8">
        <v>200000</v>
      </c>
      <c r="H2459" s="9">
        <f t="shared" si="29"/>
        <v>400000</v>
      </c>
    </row>
    <row r="2460" spans="1:8" ht="14.5">
      <c r="A2460" s="6" t="str">
        <f t="shared" si="27"/>
        <v>GD BGR CANDI SEMARANG_PESANTREN</v>
      </c>
      <c r="B2460" s="11" t="s">
        <v>2006</v>
      </c>
      <c r="C2460" s="11" t="s">
        <v>191</v>
      </c>
      <c r="D2460" s="11">
        <v>1.22</v>
      </c>
      <c r="E2460" s="7">
        <f>VLOOKUP(A2460, Sheet2!$A$2:$K$8265, 11)</f>
        <v>111.0005</v>
      </c>
      <c r="F2460" s="7">
        <f t="shared" si="28"/>
        <v>0.1525</v>
      </c>
      <c r="G2460" s="8">
        <v>200000</v>
      </c>
      <c r="H2460" s="9">
        <f t="shared" si="29"/>
        <v>400000</v>
      </c>
    </row>
    <row r="2461" spans="1:8" ht="14.5">
      <c r="A2461" s="6" t="str">
        <f t="shared" si="27"/>
        <v>GD BGR CANDI SEMARANG_PODOREJO</v>
      </c>
      <c r="B2461" s="11" t="s">
        <v>2006</v>
      </c>
      <c r="C2461" s="11" t="s">
        <v>2048</v>
      </c>
      <c r="D2461" s="11">
        <v>1.22</v>
      </c>
      <c r="E2461" s="7">
        <f>VLOOKUP(A2461, Sheet2!$A$2:$K$8265, 11)</f>
        <v>111.0005</v>
      </c>
      <c r="F2461" s="7">
        <f t="shared" si="28"/>
        <v>0.1525</v>
      </c>
      <c r="G2461" s="8">
        <v>200000</v>
      </c>
      <c r="H2461" s="9">
        <f t="shared" si="29"/>
        <v>400000</v>
      </c>
    </row>
    <row r="2462" spans="1:8" ht="14.5">
      <c r="A2462" s="6" t="str">
        <f t="shared" si="27"/>
        <v>GD BGR CANDI SEMARANG_POLAMAN</v>
      </c>
      <c r="B2462" s="11" t="s">
        <v>2006</v>
      </c>
      <c r="C2462" s="11" t="s">
        <v>2049</v>
      </c>
      <c r="D2462" s="11">
        <v>1.22</v>
      </c>
      <c r="E2462" s="7">
        <f>VLOOKUP(A2462, Sheet2!$A$2:$K$8265, 11)</f>
        <v>111.0005</v>
      </c>
      <c r="F2462" s="7">
        <f t="shared" si="28"/>
        <v>0.1525</v>
      </c>
      <c r="G2462" s="8">
        <v>200000</v>
      </c>
      <c r="H2462" s="9">
        <f t="shared" si="29"/>
        <v>400000</v>
      </c>
    </row>
    <row r="2463" spans="1:8" ht="14.5">
      <c r="A2463" s="6" t="str">
        <f t="shared" si="27"/>
        <v>GD BGR CANDI SEMARANG_PONGANGAN</v>
      </c>
      <c r="B2463" s="11" t="s">
        <v>2006</v>
      </c>
      <c r="C2463" s="11" t="s">
        <v>2050</v>
      </c>
      <c r="D2463" s="11">
        <v>1.22</v>
      </c>
      <c r="E2463" s="7">
        <f>VLOOKUP(A2463, Sheet2!$A$2:$K$8265, 11)</f>
        <v>111.0005</v>
      </c>
      <c r="F2463" s="7">
        <f t="shared" si="28"/>
        <v>0.1525</v>
      </c>
      <c r="G2463" s="8">
        <v>200000</v>
      </c>
      <c r="H2463" s="9">
        <f t="shared" si="29"/>
        <v>400000</v>
      </c>
    </row>
    <row r="2464" spans="1:8" ht="14.5">
      <c r="A2464" s="6" t="str">
        <f t="shared" si="27"/>
        <v>GD BGR CANDI SEMARANG_PUDAKPAYUNG</v>
      </c>
      <c r="B2464" s="11" t="s">
        <v>2006</v>
      </c>
      <c r="C2464" s="11" t="s">
        <v>2051</v>
      </c>
      <c r="D2464" s="11">
        <v>1.22</v>
      </c>
      <c r="E2464" s="7">
        <f>VLOOKUP(A2464, Sheet2!$A$2:$K$8265, 11)</f>
        <v>111.0005</v>
      </c>
      <c r="F2464" s="7">
        <f t="shared" si="28"/>
        <v>0.1525</v>
      </c>
      <c r="G2464" s="8">
        <v>200000</v>
      </c>
      <c r="H2464" s="9">
        <f t="shared" si="29"/>
        <v>400000</v>
      </c>
    </row>
    <row r="2465" spans="1:8" ht="14.5">
      <c r="A2465" s="6" t="str">
        <f t="shared" si="27"/>
        <v>GD BGR CANDI SEMARANG_PUGUH</v>
      </c>
      <c r="B2465" s="11" t="s">
        <v>2006</v>
      </c>
      <c r="C2465" s="11" t="s">
        <v>474</v>
      </c>
      <c r="D2465" s="11">
        <v>16.97</v>
      </c>
      <c r="E2465" s="7">
        <f>VLOOKUP(A2465, Sheet2!$A$2:$K$8265, 11)</f>
        <v>111.0005</v>
      </c>
      <c r="F2465" s="7">
        <f t="shared" si="28"/>
        <v>2.1212499999999999</v>
      </c>
      <c r="G2465" s="8">
        <v>200000</v>
      </c>
      <c r="H2465" s="9">
        <f t="shared" si="29"/>
        <v>3400000</v>
      </c>
    </row>
    <row r="2466" spans="1:8" ht="14.5">
      <c r="A2466" s="6" t="str">
        <f t="shared" si="27"/>
        <v>GD BGR CANDI SEMARANG_PURWOGONDO</v>
      </c>
      <c r="B2466" s="11" t="s">
        <v>2006</v>
      </c>
      <c r="C2466" s="11" t="s">
        <v>2052</v>
      </c>
      <c r="D2466" s="11">
        <v>16.97</v>
      </c>
      <c r="E2466" s="7">
        <f>VLOOKUP(A2466, Sheet2!$A$2:$K$8265, 11)</f>
        <v>111.0005</v>
      </c>
      <c r="F2466" s="7">
        <f t="shared" si="28"/>
        <v>2.1212499999999999</v>
      </c>
      <c r="G2466" s="8">
        <v>200000</v>
      </c>
      <c r="H2466" s="9">
        <f t="shared" si="29"/>
        <v>3400000</v>
      </c>
    </row>
    <row r="2467" spans="1:8" ht="14.5">
      <c r="A2467" s="6" t="str">
        <f t="shared" si="27"/>
        <v>GD BGR CANDI SEMARANG_PURWOSARI</v>
      </c>
      <c r="B2467" s="11" t="s">
        <v>2006</v>
      </c>
      <c r="C2467" s="11" t="s">
        <v>478</v>
      </c>
      <c r="D2467" s="11">
        <v>1.22</v>
      </c>
      <c r="E2467" s="7">
        <f>VLOOKUP(A2467, Sheet2!$A$2:$K$8265, 11)</f>
        <v>111.0005</v>
      </c>
      <c r="F2467" s="7">
        <f t="shared" si="28"/>
        <v>0.1525</v>
      </c>
      <c r="G2467" s="8">
        <v>200000</v>
      </c>
      <c r="H2467" s="9">
        <f t="shared" si="29"/>
        <v>400000</v>
      </c>
    </row>
    <row r="2468" spans="1:8" ht="14.5">
      <c r="A2468" s="6" t="str">
        <f t="shared" si="27"/>
        <v>GD BGR CANDI SEMARANG_PURWOYOSO</v>
      </c>
      <c r="B2468" s="11" t="s">
        <v>2006</v>
      </c>
      <c r="C2468" s="11" t="s">
        <v>2053</v>
      </c>
      <c r="D2468" s="11">
        <v>1.22</v>
      </c>
      <c r="E2468" s="7">
        <f>VLOOKUP(A2468, Sheet2!$A$2:$K$8265, 11)</f>
        <v>111.0005</v>
      </c>
      <c r="F2468" s="7">
        <f t="shared" si="28"/>
        <v>0.1525</v>
      </c>
      <c r="G2468" s="8">
        <v>200000</v>
      </c>
      <c r="H2468" s="9">
        <f t="shared" si="29"/>
        <v>400000</v>
      </c>
    </row>
    <row r="2469" spans="1:8" ht="14.5">
      <c r="A2469" s="6" t="str">
        <f t="shared" si="27"/>
        <v>GD BGR CANDI SEMARANG_RANDUGARUT</v>
      </c>
      <c r="B2469" s="11" t="s">
        <v>2006</v>
      </c>
      <c r="C2469" s="11" t="s">
        <v>2054</v>
      </c>
      <c r="D2469" s="11">
        <v>1.22</v>
      </c>
      <c r="E2469" s="7">
        <f>VLOOKUP(A2469, Sheet2!$A$2:$K$8265, 11)</f>
        <v>111.0005</v>
      </c>
      <c r="F2469" s="7">
        <f t="shared" si="28"/>
        <v>0.1525</v>
      </c>
      <c r="G2469" s="8">
        <v>200000</v>
      </c>
      <c r="H2469" s="9">
        <f t="shared" si="29"/>
        <v>400000</v>
      </c>
    </row>
    <row r="2470" spans="1:8" ht="14.5">
      <c r="A2470" s="6" t="str">
        <f t="shared" si="27"/>
        <v>GD BGR CANDI SEMARANG_SADENG</v>
      </c>
      <c r="B2470" s="11" t="s">
        <v>2006</v>
      </c>
      <c r="C2470" s="11" t="s">
        <v>2055</v>
      </c>
      <c r="D2470" s="11">
        <v>1.22</v>
      </c>
      <c r="E2470" s="7">
        <f>VLOOKUP(A2470, Sheet2!$A$2:$K$8265, 11)</f>
        <v>111.0005</v>
      </c>
      <c r="F2470" s="7">
        <f t="shared" si="28"/>
        <v>0.1525</v>
      </c>
      <c r="G2470" s="8">
        <v>200000</v>
      </c>
      <c r="H2470" s="9">
        <f t="shared" si="29"/>
        <v>400000</v>
      </c>
    </row>
    <row r="2471" spans="1:8" ht="14.5">
      <c r="A2471" s="6" t="str">
        <f t="shared" si="27"/>
        <v>GD BGR CANDI SEMARANG_SALAMSARI</v>
      </c>
      <c r="B2471" s="11" t="s">
        <v>2006</v>
      </c>
      <c r="C2471" s="11" t="s">
        <v>2056</v>
      </c>
      <c r="D2471" s="11">
        <v>16.97</v>
      </c>
      <c r="E2471" s="7">
        <f>VLOOKUP(A2471, Sheet2!$A$2:$K$8265, 11)</f>
        <v>111.0005</v>
      </c>
      <c r="F2471" s="7">
        <f t="shared" si="28"/>
        <v>2.1212499999999999</v>
      </c>
      <c r="G2471" s="8">
        <v>200000</v>
      </c>
      <c r="H2471" s="9">
        <f t="shared" si="29"/>
        <v>3400000</v>
      </c>
    </row>
    <row r="2472" spans="1:8" ht="14.5">
      <c r="A2472" s="6" t="str">
        <f t="shared" si="27"/>
        <v>GD BGR CANDI SEMARANG_SAMPANGAN</v>
      </c>
      <c r="B2472" s="11" t="s">
        <v>2006</v>
      </c>
      <c r="C2472" s="11" t="s">
        <v>2057</v>
      </c>
      <c r="D2472" s="11">
        <v>1.22</v>
      </c>
      <c r="E2472" s="7">
        <f>VLOOKUP(A2472, Sheet2!$A$2:$K$8265, 11)</f>
        <v>111.0005</v>
      </c>
      <c r="F2472" s="7">
        <f t="shared" si="28"/>
        <v>0.1525</v>
      </c>
      <c r="G2472" s="8">
        <v>200000</v>
      </c>
      <c r="H2472" s="9">
        <f t="shared" si="29"/>
        <v>400000</v>
      </c>
    </row>
    <row r="2473" spans="1:8" ht="14.5">
      <c r="A2473" s="6" t="str">
        <f t="shared" si="27"/>
        <v>GD BGR CANDI SEMARANG_SEKARAN</v>
      </c>
      <c r="B2473" s="11" t="s">
        <v>2006</v>
      </c>
      <c r="C2473" s="11" t="s">
        <v>2058</v>
      </c>
      <c r="D2473" s="11">
        <v>1.22</v>
      </c>
      <c r="E2473" s="7">
        <f>VLOOKUP(A2473, Sheet2!$A$2:$K$8265, 11)</f>
        <v>111.0005</v>
      </c>
      <c r="F2473" s="7">
        <f t="shared" si="28"/>
        <v>0.1525</v>
      </c>
      <c r="G2473" s="8">
        <v>200000</v>
      </c>
      <c r="H2473" s="9">
        <f t="shared" si="29"/>
        <v>400000</v>
      </c>
    </row>
    <row r="2474" spans="1:8" ht="14.5">
      <c r="A2474" s="6" t="str">
        <f t="shared" si="27"/>
        <v>GD BGR CANDI SEMARANG_SRIWULAN</v>
      </c>
      <c r="B2474" s="11" t="s">
        <v>2006</v>
      </c>
      <c r="C2474" s="11" t="s">
        <v>2059</v>
      </c>
      <c r="D2474" s="11">
        <v>16.97</v>
      </c>
      <c r="E2474" s="7">
        <f>VLOOKUP(A2474, Sheet2!$A$2:$K$8265, 11)</f>
        <v>111.0005</v>
      </c>
      <c r="F2474" s="7">
        <f t="shared" si="28"/>
        <v>2.1212499999999999</v>
      </c>
      <c r="G2474" s="8">
        <v>200000</v>
      </c>
      <c r="H2474" s="9">
        <f t="shared" si="29"/>
        <v>3400000</v>
      </c>
    </row>
    <row r="2475" spans="1:8" ht="14.5">
      <c r="A2475" s="6" t="str">
        <f t="shared" si="27"/>
        <v>GD BGR CANDI SEMARANG_SRONDOL KULON</v>
      </c>
      <c r="B2475" s="11" t="s">
        <v>2006</v>
      </c>
      <c r="C2475" s="11" t="s">
        <v>2060</v>
      </c>
      <c r="D2475" s="11">
        <v>1.22</v>
      </c>
      <c r="E2475" s="7">
        <f>VLOOKUP(A2475, Sheet2!$A$2:$K$8265, 11)</f>
        <v>111.0005</v>
      </c>
      <c r="F2475" s="7">
        <f t="shared" si="28"/>
        <v>0.1525</v>
      </c>
      <c r="G2475" s="8">
        <v>200000</v>
      </c>
      <c r="H2475" s="9">
        <f t="shared" si="29"/>
        <v>400000</v>
      </c>
    </row>
    <row r="2476" spans="1:8" ht="14.5">
      <c r="A2476" s="6" t="str">
        <f t="shared" si="27"/>
        <v>GD BGR CANDI SEMARANG_SRONDOL WETAN</v>
      </c>
      <c r="B2476" s="11" t="s">
        <v>2006</v>
      </c>
      <c r="C2476" s="11" t="s">
        <v>2061</v>
      </c>
      <c r="D2476" s="11">
        <v>1.22</v>
      </c>
      <c r="E2476" s="7">
        <f>VLOOKUP(A2476, Sheet2!$A$2:$K$8265, 11)</f>
        <v>111.0005</v>
      </c>
      <c r="F2476" s="7">
        <f t="shared" si="28"/>
        <v>0.1525</v>
      </c>
      <c r="G2476" s="8">
        <v>200000</v>
      </c>
      <c r="H2476" s="9">
        <f t="shared" si="29"/>
        <v>400000</v>
      </c>
    </row>
    <row r="2477" spans="1:8" ht="14.5">
      <c r="A2477" s="6" t="str">
        <f t="shared" si="27"/>
        <v>GD BGR CANDI SEMARANG_SUKOREJO</v>
      </c>
      <c r="B2477" s="11" t="s">
        <v>2006</v>
      </c>
      <c r="C2477" s="11" t="s">
        <v>503</v>
      </c>
      <c r="D2477" s="11">
        <v>1.22</v>
      </c>
      <c r="E2477" s="7">
        <f>VLOOKUP(A2477, Sheet2!$A$2:$K$8265, 11)</f>
        <v>111.0005</v>
      </c>
      <c r="F2477" s="7">
        <f t="shared" si="28"/>
        <v>0.1525</v>
      </c>
      <c r="G2477" s="8">
        <v>200000</v>
      </c>
      <c r="H2477" s="9">
        <f t="shared" si="29"/>
        <v>400000</v>
      </c>
    </row>
    <row r="2478" spans="1:8" ht="14.5">
      <c r="A2478" s="6" t="str">
        <f t="shared" si="27"/>
        <v>GD BGR CANDI SEMARANG_SUMBERAHAYU</v>
      </c>
      <c r="B2478" s="11" t="s">
        <v>2006</v>
      </c>
      <c r="C2478" s="11" t="s">
        <v>2062</v>
      </c>
      <c r="D2478" s="11">
        <v>16.97</v>
      </c>
      <c r="E2478" s="7">
        <f>VLOOKUP(A2478, Sheet2!$A$2:$K$8265, 11)</f>
        <v>111.0005</v>
      </c>
      <c r="F2478" s="7">
        <f t="shared" si="28"/>
        <v>2.1212499999999999</v>
      </c>
      <c r="G2478" s="8">
        <v>200000</v>
      </c>
      <c r="H2478" s="9">
        <f t="shared" si="29"/>
        <v>3400000</v>
      </c>
    </row>
    <row r="2479" spans="1:8" ht="14.5">
      <c r="A2479" s="6" t="str">
        <f t="shared" si="27"/>
        <v>GD BGR CANDI SEMARANG_SUMURBOTO</v>
      </c>
      <c r="B2479" s="11" t="s">
        <v>2006</v>
      </c>
      <c r="C2479" s="11" t="s">
        <v>1241</v>
      </c>
      <c r="D2479" s="11">
        <v>1.22</v>
      </c>
      <c r="E2479" s="7">
        <f>VLOOKUP(A2479, Sheet2!$A$2:$K$8265, 11)</f>
        <v>111.0005</v>
      </c>
      <c r="F2479" s="7">
        <f t="shared" si="28"/>
        <v>0.1525</v>
      </c>
      <c r="G2479" s="8">
        <v>200000</v>
      </c>
      <c r="H2479" s="9">
        <f t="shared" si="29"/>
        <v>400000</v>
      </c>
    </row>
    <row r="2480" spans="1:8" ht="14.5">
      <c r="A2480" s="6" t="str">
        <f t="shared" si="27"/>
        <v>GD BGR CANDI SEMARANG_SUMURREJO</v>
      </c>
      <c r="B2480" s="11" t="s">
        <v>2006</v>
      </c>
      <c r="C2480" s="11" t="s">
        <v>2063</v>
      </c>
      <c r="D2480" s="11">
        <v>1.22</v>
      </c>
      <c r="E2480" s="7">
        <f>VLOOKUP(A2480, Sheet2!$A$2:$K$8265, 11)</f>
        <v>111.0005</v>
      </c>
      <c r="F2480" s="7">
        <f t="shared" si="28"/>
        <v>0.1525</v>
      </c>
      <c r="G2480" s="8">
        <v>200000</v>
      </c>
      <c r="H2480" s="9">
        <f t="shared" si="29"/>
        <v>400000</v>
      </c>
    </row>
    <row r="2481" spans="1:8" ht="14.5">
      <c r="A2481" s="6" t="str">
        <f t="shared" si="27"/>
        <v>GD BGR CANDI SEMARANG_TABET</v>
      </c>
      <c r="B2481" s="11" t="s">
        <v>2006</v>
      </c>
      <c r="C2481" s="11" t="s">
        <v>2064</v>
      </c>
      <c r="D2481" s="11">
        <v>16.97</v>
      </c>
      <c r="E2481" s="7">
        <f>VLOOKUP(A2481, Sheet2!$A$2:$K$8265, 11)</f>
        <v>111.0005</v>
      </c>
      <c r="F2481" s="7">
        <f t="shared" si="28"/>
        <v>2.1212499999999999</v>
      </c>
      <c r="G2481" s="8">
        <v>200000</v>
      </c>
      <c r="H2481" s="9">
        <f t="shared" si="29"/>
        <v>3400000</v>
      </c>
    </row>
    <row r="2482" spans="1:8" ht="14.5">
      <c r="A2482" s="6" t="str">
        <f t="shared" si="27"/>
        <v>GD BGR CANDI SEMARANG_TAMANREJO</v>
      </c>
      <c r="B2482" s="11" t="s">
        <v>2006</v>
      </c>
      <c r="C2482" s="11" t="s">
        <v>1146</v>
      </c>
      <c r="D2482" s="11">
        <v>16.97</v>
      </c>
      <c r="E2482" s="7">
        <f>VLOOKUP(A2482, Sheet2!$A$2:$K$8265, 11)</f>
        <v>111.0005</v>
      </c>
      <c r="F2482" s="7">
        <f t="shared" si="28"/>
        <v>2.1212499999999999</v>
      </c>
      <c r="G2482" s="8">
        <v>200000</v>
      </c>
      <c r="H2482" s="9">
        <f t="shared" si="29"/>
        <v>3400000</v>
      </c>
    </row>
    <row r="2483" spans="1:8" ht="14.5">
      <c r="A2483" s="6" t="str">
        <f t="shared" si="27"/>
        <v>GD BGR CANDI SEMARANG_TAMBAHSARI</v>
      </c>
      <c r="B2483" s="11" t="s">
        <v>2006</v>
      </c>
      <c r="C2483" s="11" t="s">
        <v>2065</v>
      </c>
      <c r="D2483" s="11">
        <v>16.97</v>
      </c>
      <c r="E2483" s="7">
        <f>VLOOKUP(A2483, Sheet2!$A$2:$K$8265, 11)</f>
        <v>111.0005</v>
      </c>
      <c r="F2483" s="7">
        <f t="shared" si="28"/>
        <v>2.1212499999999999</v>
      </c>
      <c r="G2483" s="8">
        <v>200000</v>
      </c>
      <c r="H2483" s="9">
        <f t="shared" si="29"/>
        <v>3400000</v>
      </c>
    </row>
    <row r="2484" spans="1:8" ht="14.5">
      <c r="A2484" s="6" t="str">
        <f t="shared" si="27"/>
        <v>GD BGR CANDI SEMARANG_TAMBAKAJI</v>
      </c>
      <c r="B2484" s="11" t="s">
        <v>2006</v>
      </c>
      <c r="C2484" s="11" t="s">
        <v>2066</v>
      </c>
      <c r="D2484" s="11">
        <v>1.22</v>
      </c>
      <c r="E2484" s="7">
        <f>VLOOKUP(A2484, Sheet2!$A$2:$K$8265, 11)</f>
        <v>111.0005</v>
      </c>
      <c r="F2484" s="7">
        <f t="shared" si="28"/>
        <v>0.1525</v>
      </c>
      <c r="G2484" s="8">
        <v>200000</v>
      </c>
      <c r="H2484" s="9">
        <f t="shared" si="29"/>
        <v>400000</v>
      </c>
    </row>
    <row r="2485" spans="1:8" ht="14.5">
      <c r="A2485" s="6" t="str">
        <f t="shared" si="27"/>
        <v>GD BGR CANDI SEMARANG_TAMBANGAN</v>
      </c>
      <c r="B2485" s="11" t="s">
        <v>2006</v>
      </c>
      <c r="C2485" s="11" t="s">
        <v>2067</v>
      </c>
      <c r="D2485" s="11">
        <v>1.22</v>
      </c>
      <c r="E2485" s="7">
        <f>VLOOKUP(A2485, Sheet2!$A$2:$K$8265, 11)</f>
        <v>111.0005</v>
      </c>
      <c r="F2485" s="7">
        <f t="shared" si="28"/>
        <v>0.1525</v>
      </c>
      <c r="G2485" s="8">
        <v>200000</v>
      </c>
      <c r="H2485" s="9">
        <f t="shared" si="29"/>
        <v>400000</v>
      </c>
    </row>
    <row r="2486" spans="1:8" ht="14.5">
      <c r="A2486" s="6" t="str">
        <f t="shared" si="27"/>
        <v>GD BGR CANDI SEMARANG_TAMPINGAN</v>
      </c>
      <c r="B2486" s="11" t="s">
        <v>2006</v>
      </c>
      <c r="C2486" s="11" t="s">
        <v>2068</v>
      </c>
      <c r="D2486" s="11">
        <v>16.97</v>
      </c>
      <c r="E2486" s="7">
        <f>VLOOKUP(A2486, Sheet2!$A$2:$K$8265, 11)</f>
        <v>111.0005</v>
      </c>
      <c r="F2486" s="7">
        <f t="shared" si="28"/>
        <v>2.1212499999999999</v>
      </c>
      <c r="G2486" s="8">
        <v>200000</v>
      </c>
      <c r="H2486" s="9">
        <f t="shared" si="29"/>
        <v>3400000</v>
      </c>
    </row>
    <row r="2487" spans="1:8" ht="14.5">
      <c r="A2487" s="6" t="str">
        <f t="shared" si="27"/>
        <v>GD BGR CANDI SEMARANG_TINJOMOYO</v>
      </c>
      <c r="B2487" s="11" t="s">
        <v>2006</v>
      </c>
      <c r="C2487" s="11" t="s">
        <v>2069</v>
      </c>
      <c r="D2487" s="11">
        <v>1.22</v>
      </c>
      <c r="E2487" s="7">
        <f>VLOOKUP(A2487, Sheet2!$A$2:$K$8265, 11)</f>
        <v>111.0005</v>
      </c>
      <c r="F2487" s="7">
        <f t="shared" si="28"/>
        <v>0.1525</v>
      </c>
      <c r="G2487" s="8">
        <v>200000</v>
      </c>
      <c r="H2487" s="9">
        <f t="shared" si="29"/>
        <v>400000</v>
      </c>
    </row>
    <row r="2488" spans="1:8" ht="14.5">
      <c r="A2488" s="6" t="str">
        <f t="shared" si="27"/>
        <v>GD BGR CANDI SEMARANG_TRAYU</v>
      </c>
      <c r="B2488" s="11" t="s">
        <v>2006</v>
      </c>
      <c r="C2488" s="11" t="s">
        <v>1560</v>
      </c>
      <c r="D2488" s="11">
        <v>16.97</v>
      </c>
      <c r="E2488" s="7">
        <f>VLOOKUP(A2488, Sheet2!$A$2:$K$8265, 11)</f>
        <v>111.0005</v>
      </c>
      <c r="F2488" s="7">
        <f t="shared" si="28"/>
        <v>2.1212499999999999</v>
      </c>
      <c r="G2488" s="8">
        <v>200000</v>
      </c>
      <c r="H2488" s="9">
        <f t="shared" si="29"/>
        <v>3400000</v>
      </c>
    </row>
    <row r="2489" spans="1:8" ht="14.5">
      <c r="A2489" s="6" t="str">
        <f t="shared" si="27"/>
        <v>GD BGR CANDI SEMARANG_TRISOBO</v>
      </c>
      <c r="B2489" s="11" t="s">
        <v>2006</v>
      </c>
      <c r="C2489" s="11" t="s">
        <v>2070</v>
      </c>
      <c r="D2489" s="11">
        <v>16.97</v>
      </c>
      <c r="E2489" s="7">
        <f>VLOOKUP(A2489, Sheet2!$A$2:$K$8265, 11)</f>
        <v>111.0005</v>
      </c>
      <c r="F2489" s="7">
        <f t="shared" si="28"/>
        <v>2.1212499999999999</v>
      </c>
      <c r="G2489" s="8">
        <v>200000</v>
      </c>
      <c r="H2489" s="9">
        <f t="shared" si="29"/>
        <v>3400000</v>
      </c>
    </row>
    <row r="2490" spans="1:8" ht="14.5">
      <c r="A2490" s="6" t="str">
        <f t="shared" si="27"/>
        <v>GD BGR CANDI SEMARANG_TUGUREJO</v>
      </c>
      <c r="B2490" s="11" t="s">
        <v>2006</v>
      </c>
      <c r="C2490" s="11" t="s">
        <v>2071</v>
      </c>
      <c r="D2490" s="11">
        <v>1.22</v>
      </c>
      <c r="E2490" s="7">
        <f>VLOOKUP(A2490, Sheet2!$A$2:$K$8265, 11)</f>
        <v>111.0005</v>
      </c>
      <c r="F2490" s="7">
        <f t="shared" si="28"/>
        <v>0.1525</v>
      </c>
      <c r="G2490" s="8">
        <v>200000</v>
      </c>
      <c r="H2490" s="9">
        <f t="shared" si="29"/>
        <v>400000</v>
      </c>
    </row>
    <row r="2491" spans="1:8" ht="14.5">
      <c r="A2491" s="6" t="str">
        <f t="shared" si="27"/>
        <v>GD BGR CANDI SEMARANG_WATES</v>
      </c>
      <c r="B2491" s="11" t="s">
        <v>2006</v>
      </c>
      <c r="C2491" s="11" t="s">
        <v>248</v>
      </c>
      <c r="D2491" s="11">
        <v>1.22</v>
      </c>
      <c r="E2491" s="7">
        <f>VLOOKUP(A2491, Sheet2!$A$2:$K$8265, 11)</f>
        <v>111.0005</v>
      </c>
      <c r="F2491" s="7">
        <f t="shared" si="28"/>
        <v>0.1525</v>
      </c>
      <c r="G2491" s="8">
        <v>200000</v>
      </c>
      <c r="H2491" s="9">
        <f t="shared" si="29"/>
        <v>400000</v>
      </c>
    </row>
    <row r="2492" spans="1:8" ht="14.5">
      <c r="A2492" s="6" t="str">
        <f t="shared" si="27"/>
        <v>GD BGR CANDI SEMARANG_WONOLOPO</v>
      </c>
      <c r="B2492" s="11" t="s">
        <v>2006</v>
      </c>
      <c r="C2492" s="11" t="s">
        <v>2072</v>
      </c>
      <c r="D2492" s="11">
        <v>1.22</v>
      </c>
      <c r="E2492" s="7">
        <f>VLOOKUP(A2492, Sheet2!$A$2:$K$8265, 11)</f>
        <v>111.0005</v>
      </c>
      <c r="F2492" s="7">
        <f t="shared" si="28"/>
        <v>0.1525</v>
      </c>
      <c r="G2492" s="8">
        <v>200000</v>
      </c>
      <c r="H2492" s="9">
        <f t="shared" si="29"/>
        <v>400000</v>
      </c>
    </row>
    <row r="2493" spans="1:8" ht="14.5">
      <c r="A2493" s="6" t="str">
        <f t="shared" si="27"/>
        <v>GD BGR CANDI SEMARANG_WONOPLUMBON</v>
      </c>
      <c r="B2493" s="11" t="s">
        <v>2006</v>
      </c>
      <c r="C2493" s="11" t="s">
        <v>2073</v>
      </c>
      <c r="D2493" s="11">
        <v>1.22</v>
      </c>
      <c r="E2493" s="7">
        <f>VLOOKUP(A2493, Sheet2!$A$2:$K$8265, 11)</f>
        <v>111.0005</v>
      </c>
      <c r="F2493" s="7">
        <f t="shared" si="28"/>
        <v>0.1525</v>
      </c>
      <c r="G2493" s="8">
        <v>200000</v>
      </c>
      <c r="H2493" s="9">
        <f t="shared" si="29"/>
        <v>400000</v>
      </c>
    </row>
    <row r="2494" spans="1:8" ht="14.5">
      <c r="A2494" s="6" t="str">
        <f t="shared" si="27"/>
        <v>GD BGR CANDI SEMARANG_WONOSARI</v>
      </c>
      <c r="B2494" s="11" t="s">
        <v>2006</v>
      </c>
      <c r="C2494" s="11" t="s">
        <v>534</v>
      </c>
      <c r="D2494" s="11">
        <v>1.22</v>
      </c>
      <c r="E2494" s="7">
        <f>VLOOKUP(A2494, Sheet2!$A$2:$K$8265, 11)</f>
        <v>111.0005</v>
      </c>
      <c r="F2494" s="7">
        <f t="shared" si="28"/>
        <v>0.1525</v>
      </c>
      <c r="G2494" s="8">
        <v>200000</v>
      </c>
      <c r="H2494" s="9">
        <f t="shared" si="29"/>
        <v>400000</v>
      </c>
    </row>
    <row r="2495" spans="1:8" ht="14.5">
      <c r="A2495" s="6" t="str">
        <f t="shared" si="27"/>
        <v>GD Lini II Semarang - Sayung_BAKALREJO</v>
      </c>
      <c r="B2495" s="11" t="s">
        <v>2074</v>
      </c>
      <c r="C2495" s="11" t="s">
        <v>1373</v>
      </c>
      <c r="D2495" s="11">
        <v>26.27</v>
      </c>
      <c r="E2495" s="7">
        <f>VLOOKUP(A2495, Sheet2!$A$2:$K$8265, 11)</f>
        <v>111.0005</v>
      </c>
      <c r="F2495" s="7">
        <f t="shared" si="28"/>
        <v>3.2837499999999999</v>
      </c>
      <c r="G2495" s="8">
        <v>200000</v>
      </c>
      <c r="H2495" s="9">
        <f t="shared" si="29"/>
        <v>5400000</v>
      </c>
    </row>
    <row r="2496" spans="1:8" ht="14.5">
      <c r="A2496" s="6" t="str">
        <f t="shared" si="27"/>
        <v>GD Lini II Semarang - Sayung_BATU</v>
      </c>
      <c r="B2496" s="11" t="s">
        <v>2074</v>
      </c>
      <c r="C2496" s="11" t="s">
        <v>2075</v>
      </c>
      <c r="D2496" s="11">
        <v>26.27</v>
      </c>
      <c r="E2496" s="7">
        <f>VLOOKUP(A2496, Sheet2!$A$2:$K$8265, 11)</f>
        <v>111.0005</v>
      </c>
      <c r="F2496" s="7">
        <f t="shared" si="28"/>
        <v>3.2837499999999999</v>
      </c>
      <c r="G2496" s="8">
        <v>200000</v>
      </c>
      <c r="H2496" s="9">
        <f t="shared" si="29"/>
        <v>5400000</v>
      </c>
    </row>
    <row r="2497" spans="1:8" ht="14.5">
      <c r="A2497" s="6" t="str">
        <f t="shared" si="27"/>
        <v>GD Lini II Semarang - Sayung_BEDONO</v>
      </c>
      <c r="B2497" s="11" t="s">
        <v>2074</v>
      </c>
      <c r="C2497" s="11" t="s">
        <v>2076</v>
      </c>
      <c r="D2497" s="11">
        <v>26.27</v>
      </c>
      <c r="E2497" s="7">
        <f>VLOOKUP(A2497, Sheet2!$A$2:$K$8265, 11)</f>
        <v>111.0005</v>
      </c>
      <c r="F2497" s="7">
        <f t="shared" si="28"/>
        <v>3.2837499999999999</v>
      </c>
      <c r="G2497" s="8">
        <v>200000</v>
      </c>
      <c r="H2497" s="9">
        <f t="shared" si="29"/>
        <v>5400000</v>
      </c>
    </row>
    <row r="2498" spans="1:8" ht="14.5">
      <c r="A2498" s="6" t="str">
        <f t="shared" si="27"/>
        <v>GD Lini II Semarang - Sayung_BETAHWALANG</v>
      </c>
      <c r="B2498" s="11" t="s">
        <v>2074</v>
      </c>
      <c r="C2498" s="11" t="s">
        <v>2077</v>
      </c>
      <c r="D2498" s="11">
        <v>26.27</v>
      </c>
      <c r="E2498" s="7">
        <f>VLOOKUP(A2498, Sheet2!$A$2:$K$8265, 11)</f>
        <v>111.0005</v>
      </c>
      <c r="F2498" s="7">
        <f t="shared" si="28"/>
        <v>3.2837499999999999</v>
      </c>
      <c r="G2498" s="8">
        <v>200000</v>
      </c>
      <c r="H2498" s="9">
        <f t="shared" si="29"/>
        <v>5400000</v>
      </c>
    </row>
    <row r="2499" spans="1:8" ht="14.5">
      <c r="A2499" s="6" t="str">
        <f t="shared" si="27"/>
        <v>GD Lini II Semarang - Sayung_BLERONG</v>
      </c>
      <c r="B2499" s="11" t="s">
        <v>2074</v>
      </c>
      <c r="C2499" s="11" t="s">
        <v>2078</v>
      </c>
      <c r="D2499" s="11">
        <v>26.27</v>
      </c>
      <c r="E2499" s="7">
        <f>VLOOKUP(A2499, Sheet2!$A$2:$K$8265, 11)</f>
        <v>111.0005</v>
      </c>
      <c r="F2499" s="7">
        <f t="shared" si="28"/>
        <v>3.2837499999999999</v>
      </c>
      <c r="G2499" s="8">
        <v>200000</v>
      </c>
      <c r="H2499" s="9">
        <f t="shared" si="29"/>
        <v>5400000</v>
      </c>
    </row>
    <row r="2500" spans="1:8" ht="14.5">
      <c r="A2500" s="6" t="str">
        <f t="shared" si="27"/>
        <v>GD Lini II Semarang - Sayung_BOGOSARI</v>
      </c>
      <c r="B2500" s="11" t="s">
        <v>2074</v>
      </c>
      <c r="C2500" s="11" t="s">
        <v>2079</v>
      </c>
      <c r="D2500" s="11">
        <v>26.27</v>
      </c>
      <c r="E2500" s="7">
        <f>VLOOKUP(A2500, Sheet2!$A$2:$K$8265, 11)</f>
        <v>111.0005</v>
      </c>
      <c r="F2500" s="7">
        <f t="shared" si="28"/>
        <v>3.2837499999999999</v>
      </c>
      <c r="G2500" s="8">
        <v>200000</v>
      </c>
      <c r="H2500" s="9">
        <f t="shared" si="29"/>
        <v>5400000</v>
      </c>
    </row>
    <row r="2501" spans="1:8" ht="14.5">
      <c r="A2501" s="6" t="str">
        <f t="shared" si="27"/>
        <v>GD Lini II Semarang - Sayung_CURUG</v>
      </c>
      <c r="B2501" s="11" t="s">
        <v>2074</v>
      </c>
      <c r="C2501" s="11" t="s">
        <v>2080</v>
      </c>
      <c r="D2501" s="11">
        <v>53.45</v>
      </c>
      <c r="E2501" s="7">
        <f>VLOOKUP(A2501, Sheet2!$A$2:$K$8265, 11)</f>
        <v>111.0005</v>
      </c>
      <c r="F2501" s="7">
        <f t="shared" si="28"/>
        <v>6.6812500000000004</v>
      </c>
      <c r="G2501" s="8">
        <v>200000</v>
      </c>
      <c r="H2501" s="9">
        <f t="shared" si="29"/>
        <v>10800000</v>
      </c>
    </row>
    <row r="2502" spans="1:8" ht="14.5">
      <c r="A2502" s="6" t="str">
        <f t="shared" si="27"/>
        <v>GD Lini II Semarang - Sayung_DONOREJO</v>
      </c>
      <c r="B2502" s="11" t="s">
        <v>2074</v>
      </c>
      <c r="C2502" s="11" t="s">
        <v>369</v>
      </c>
      <c r="D2502" s="11">
        <v>26.27</v>
      </c>
      <c r="E2502" s="7">
        <f>VLOOKUP(A2502, Sheet2!$A$2:$K$8265, 11)</f>
        <v>111.0005</v>
      </c>
      <c r="F2502" s="7">
        <f t="shared" si="28"/>
        <v>3.2837499999999999</v>
      </c>
      <c r="G2502" s="8">
        <v>200000</v>
      </c>
      <c r="H2502" s="9">
        <f t="shared" si="29"/>
        <v>5400000</v>
      </c>
    </row>
    <row r="2503" spans="1:8" ht="14.5">
      <c r="A2503" s="6" t="str">
        <f t="shared" si="27"/>
        <v>GD Lini II Semarang - Sayung_DONOROJO</v>
      </c>
      <c r="B2503" s="11" t="s">
        <v>2074</v>
      </c>
      <c r="C2503" s="11" t="s">
        <v>1035</v>
      </c>
      <c r="D2503" s="11">
        <v>26.27</v>
      </c>
      <c r="E2503" s="7">
        <f>VLOOKUP(A2503, Sheet2!$A$2:$K$8265, 11)</f>
        <v>111.0005</v>
      </c>
      <c r="F2503" s="7">
        <f t="shared" si="28"/>
        <v>3.2837499999999999</v>
      </c>
      <c r="G2503" s="8">
        <v>200000</v>
      </c>
      <c r="H2503" s="9">
        <f t="shared" si="29"/>
        <v>5400000</v>
      </c>
    </row>
    <row r="2504" spans="1:8" ht="14.5">
      <c r="A2504" s="6" t="str">
        <f t="shared" si="27"/>
        <v>GD Lini II Semarang - Sayung_DUKUN</v>
      </c>
      <c r="B2504" s="11" t="s">
        <v>2074</v>
      </c>
      <c r="C2504" s="11" t="s">
        <v>2081</v>
      </c>
      <c r="D2504" s="11">
        <v>26.27</v>
      </c>
      <c r="E2504" s="7">
        <f>VLOOKUP(A2504, Sheet2!$A$2:$K$8265, 11)</f>
        <v>111.0005</v>
      </c>
      <c r="F2504" s="7">
        <f t="shared" si="28"/>
        <v>3.2837499999999999</v>
      </c>
      <c r="G2504" s="8">
        <v>200000</v>
      </c>
      <c r="H2504" s="9">
        <f t="shared" si="29"/>
        <v>5400000</v>
      </c>
    </row>
    <row r="2505" spans="1:8" ht="14.5">
      <c r="A2505" s="6" t="str">
        <f t="shared" si="27"/>
        <v>GD Lini II Semarang - Sayung_GAJI</v>
      </c>
      <c r="B2505" s="11" t="s">
        <v>2074</v>
      </c>
      <c r="C2505" s="11" t="s">
        <v>1932</v>
      </c>
      <c r="D2505" s="11">
        <v>26.27</v>
      </c>
      <c r="E2505" s="7">
        <f>VLOOKUP(A2505, Sheet2!$A$2:$K$8265, 11)</f>
        <v>111.0005</v>
      </c>
      <c r="F2505" s="7">
        <f t="shared" si="28"/>
        <v>3.2837499999999999</v>
      </c>
      <c r="G2505" s="8">
        <v>200000</v>
      </c>
      <c r="H2505" s="9">
        <f t="shared" si="29"/>
        <v>5400000</v>
      </c>
    </row>
    <row r="2506" spans="1:8" ht="14.5">
      <c r="A2506" s="6" t="str">
        <f t="shared" si="27"/>
        <v>GD Lini II Semarang - Sayung_GEBANG</v>
      </c>
      <c r="B2506" s="11" t="s">
        <v>2074</v>
      </c>
      <c r="C2506" s="11" t="s">
        <v>372</v>
      </c>
      <c r="D2506" s="11">
        <v>26.27</v>
      </c>
      <c r="E2506" s="7">
        <f>VLOOKUP(A2506, Sheet2!$A$2:$K$8265, 11)</f>
        <v>111.0005</v>
      </c>
      <c r="F2506" s="7">
        <f t="shared" si="28"/>
        <v>3.2837499999999999</v>
      </c>
      <c r="G2506" s="8">
        <v>200000</v>
      </c>
      <c r="H2506" s="9">
        <f t="shared" si="29"/>
        <v>5400000</v>
      </c>
    </row>
    <row r="2507" spans="1:8" ht="14.5">
      <c r="A2507" s="6" t="str">
        <f t="shared" si="27"/>
        <v>GD Lini II Semarang - Sayung_GEBANGARUM</v>
      </c>
      <c r="B2507" s="11" t="s">
        <v>2074</v>
      </c>
      <c r="C2507" s="11" t="s">
        <v>2082</v>
      </c>
      <c r="D2507" s="11">
        <v>26.27</v>
      </c>
      <c r="E2507" s="7">
        <f>VLOOKUP(A2507, Sheet2!$A$2:$K$8265, 11)</f>
        <v>111.0005</v>
      </c>
      <c r="F2507" s="7">
        <f t="shared" si="28"/>
        <v>3.2837499999999999</v>
      </c>
      <c r="G2507" s="8">
        <v>200000</v>
      </c>
      <c r="H2507" s="9">
        <f t="shared" si="29"/>
        <v>5400000</v>
      </c>
    </row>
    <row r="2508" spans="1:8" ht="14.5">
      <c r="A2508" s="6" t="str">
        <f t="shared" si="27"/>
        <v>GD Lini II Semarang - Sayung_GEMULAK</v>
      </c>
      <c r="B2508" s="11" t="s">
        <v>2074</v>
      </c>
      <c r="C2508" s="11" t="s">
        <v>2083</v>
      </c>
      <c r="D2508" s="11">
        <v>26.27</v>
      </c>
      <c r="E2508" s="7">
        <f>VLOOKUP(A2508, Sheet2!$A$2:$K$8265, 11)</f>
        <v>111.0005</v>
      </c>
      <c r="F2508" s="7">
        <f t="shared" si="28"/>
        <v>3.2837499999999999</v>
      </c>
      <c r="G2508" s="8">
        <v>200000</v>
      </c>
      <c r="H2508" s="9">
        <f t="shared" si="29"/>
        <v>5400000</v>
      </c>
    </row>
    <row r="2509" spans="1:8" ht="14.5">
      <c r="A2509" s="6" t="str">
        <f t="shared" si="27"/>
        <v>GD Lini II Semarang - Sayung_GROGOL</v>
      </c>
      <c r="B2509" s="11" t="s">
        <v>2074</v>
      </c>
      <c r="C2509" s="11" t="s">
        <v>2084</v>
      </c>
      <c r="D2509" s="11">
        <v>26.27</v>
      </c>
      <c r="E2509" s="7">
        <f>VLOOKUP(A2509, Sheet2!$A$2:$K$8265, 11)</f>
        <v>111.0005</v>
      </c>
      <c r="F2509" s="7">
        <f t="shared" si="28"/>
        <v>3.2837499999999999</v>
      </c>
      <c r="G2509" s="8">
        <v>200000</v>
      </c>
      <c r="H2509" s="9">
        <f t="shared" si="29"/>
        <v>5400000</v>
      </c>
    </row>
    <row r="2510" spans="1:8" ht="14.5">
      <c r="A2510" s="6" t="str">
        <f t="shared" si="27"/>
        <v>GD Lini II Semarang - Sayung_GUNTUR</v>
      </c>
      <c r="B2510" s="11" t="s">
        <v>2074</v>
      </c>
      <c r="C2510" s="11" t="s">
        <v>2085</v>
      </c>
      <c r="D2510" s="11">
        <v>26.27</v>
      </c>
      <c r="E2510" s="7">
        <f>VLOOKUP(A2510, Sheet2!$A$2:$K$8265, 11)</f>
        <v>111.0005</v>
      </c>
      <c r="F2510" s="7">
        <f t="shared" si="28"/>
        <v>3.2837499999999999</v>
      </c>
      <c r="G2510" s="8">
        <v>200000</v>
      </c>
      <c r="H2510" s="9">
        <f t="shared" si="29"/>
        <v>5400000</v>
      </c>
    </row>
    <row r="2511" spans="1:8" ht="14.5">
      <c r="A2511" s="6" t="str">
        <f t="shared" si="27"/>
        <v>GD Lini II Semarang - Sayung_JATIROGO</v>
      </c>
      <c r="B2511" s="11" t="s">
        <v>2074</v>
      </c>
      <c r="C2511" s="11" t="s">
        <v>2086</v>
      </c>
      <c r="D2511" s="11">
        <v>26.27</v>
      </c>
      <c r="E2511" s="7">
        <f>VLOOKUP(A2511, Sheet2!$A$2:$K$8265, 11)</f>
        <v>111.0005</v>
      </c>
      <c r="F2511" s="7">
        <f t="shared" si="28"/>
        <v>3.2837499999999999</v>
      </c>
      <c r="G2511" s="8">
        <v>200000</v>
      </c>
      <c r="H2511" s="9">
        <f t="shared" si="29"/>
        <v>5400000</v>
      </c>
    </row>
    <row r="2512" spans="1:8" ht="14.5">
      <c r="A2512" s="6" t="str">
        <f t="shared" si="27"/>
        <v>GD Lini II Semarang - Sayung_KALIKONDANG</v>
      </c>
      <c r="B2512" s="11" t="s">
        <v>2074</v>
      </c>
      <c r="C2512" s="11" t="s">
        <v>2087</v>
      </c>
      <c r="D2512" s="11">
        <v>26.27</v>
      </c>
      <c r="E2512" s="7">
        <f>VLOOKUP(A2512, Sheet2!$A$2:$K$8265, 11)</f>
        <v>111.0005</v>
      </c>
      <c r="F2512" s="7">
        <f t="shared" si="28"/>
        <v>3.2837499999999999</v>
      </c>
      <c r="G2512" s="8">
        <v>200000</v>
      </c>
      <c r="H2512" s="9">
        <f t="shared" si="29"/>
        <v>5400000</v>
      </c>
    </row>
    <row r="2513" spans="1:8" ht="14.5">
      <c r="A2513" s="6" t="str">
        <f t="shared" si="27"/>
        <v>GD Lini II Semarang - Sayung_KALISARI</v>
      </c>
      <c r="B2513" s="11" t="s">
        <v>2074</v>
      </c>
      <c r="C2513" s="11" t="s">
        <v>118</v>
      </c>
      <c r="D2513" s="11">
        <v>26.27</v>
      </c>
      <c r="E2513" s="7">
        <f>VLOOKUP(A2513, Sheet2!$A$2:$K$8265, 11)</f>
        <v>111.0005</v>
      </c>
      <c r="F2513" s="7">
        <f t="shared" si="28"/>
        <v>3.2837499999999999</v>
      </c>
      <c r="G2513" s="8">
        <v>200000</v>
      </c>
      <c r="H2513" s="9">
        <f t="shared" si="29"/>
        <v>5400000</v>
      </c>
    </row>
    <row r="2514" spans="1:8" ht="14.5">
      <c r="A2514" s="6" t="str">
        <f t="shared" si="27"/>
        <v>GD Lini II Semarang - Sayung_KARANGASEM</v>
      </c>
      <c r="B2514" s="11" t="s">
        <v>2074</v>
      </c>
      <c r="C2514" s="11" t="s">
        <v>126</v>
      </c>
      <c r="D2514" s="11">
        <v>26.27</v>
      </c>
      <c r="E2514" s="7">
        <f>VLOOKUP(A2514, Sheet2!$A$2:$K$8265, 11)</f>
        <v>111.0005</v>
      </c>
      <c r="F2514" s="7">
        <f t="shared" si="28"/>
        <v>3.2837499999999999</v>
      </c>
      <c r="G2514" s="8">
        <v>200000</v>
      </c>
      <c r="H2514" s="9">
        <f t="shared" si="29"/>
        <v>5400000</v>
      </c>
    </row>
    <row r="2515" spans="1:8" ht="14.5">
      <c r="A2515" s="6" t="str">
        <f t="shared" si="27"/>
        <v>GD Lini II Semarang - Sayung_KARANGREJO</v>
      </c>
      <c r="B2515" s="11" t="s">
        <v>2074</v>
      </c>
      <c r="C2515" s="11" t="s">
        <v>1303</v>
      </c>
      <c r="D2515" s="11">
        <v>26.27</v>
      </c>
      <c r="E2515" s="7">
        <f>VLOOKUP(A2515, Sheet2!$A$2:$K$8265, 11)</f>
        <v>111.0005</v>
      </c>
      <c r="F2515" s="7">
        <f t="shared" si="28"/>
        <v>3.2837499999999999</v>
      </c>
      <c r="G2515" s="8">
        <v>200000</v>
      </c>
      <c r="H2515" s="9">
        <f t="shared" si="29"/>
        <v>5400000</v>
      </c>
    </row>
    <row r="2516" spans="1:8" ht="14.5">
      <c r="A2516" s="6" t="str">
        <f t="shared" si="27"/>
        <v>GD Lini II Semarang - Sayung_KARANGSARI</v>
      </c>
      <c r="B2516" s="11" t="s">
        <v>2074</v>
      </c>
      <c r="C2516" s="11" t="s">
        <v>298</v>
      </c>
      <c r="D2516" s="11">
        <v>26.27</v>
      </c>
      <c r="E2516" s="7">
        <f>VLOOKUP(A2516, Sheet2!$A$2:$K$8265, 11)</f>
        <v>111.0005</v>
      </c>
      <c r="F2516" s="7">
        <f t="shared" si="28"/>
        <v>3.2837499999999999</v>
      </c>
      <c r="G2516" s="8">
        <v>200000</v>
      </c>
      <c r="H2516" s="9">
        <f t="shared" si="29"/>
        <v>5400000</v>
      </c>
    </row>
    <row r="2517" spans="1:8" ht="14.5">
      <c r="A2517" s="6" t="str">
        <f t="shared" si="27"/>
        <v>GD Lini II Semarang - Sayung_KARANGTOWO</v>
      </c>
      <c r="B2517" s="11" t="s">
        <v>2074</v>
      </c>
      <c r="C2517" s="11" t="s">
        <v>2088</v>
      </c>
      <c r="D2517" s="11">
        <v>26.27</v>
      </c>
      <c r="E2517" s="7">
        <f>VLOOKUP(A2517, Sheet2!$A$2:$K$8265, 11)</f>
        <v>111.0005</v>
      </c>
      <c r="F2517" s="7">
        <f t="shared" si="28"/>
        <v>3.2837499999999999</v>
      </c>
      <c r="G2517" s="8">
        <v>200000</v>
      </c>
      <c r="H2517" s="9">
        <f t="shared" si="29"/>
        <v>5400000</v>
      </c>
    </row>
    <row r="2518" spans="1:8" ht="14.5">
      <c r="A2518" s="6" t="str">
        <f t="shared" si="27"/>
        <v>GD Lini II Semarang - Sayung_KEDUNGUTER</v>
      </c>
      <c r="B2518" s="11" t="s">
        <v>2074</v>
      </c>
      <c r="C2518" s="11" t="s">
        <v>908</v>
      </c>
      <c r="D2518" s="11">
        <v>26.27</v>
      </c>
      <c r="E2518" s="7">
        <f>VLOOKUP(A2518, Sheet2!$A$2:$K$8265, 11)</f>
        <v>111.0005</v>
      </c>
      <c r="F2518" s="7">
        <f t="shared" si="28"/>
        <v>3.2837499999999999</v>
      </c>
      <c r="G2518" s="8">
        <v>200000</v>
      </c>
      <c r="H2518" s="9">
        <f t="shared" si="29"/>
        <v>5400000</v>
      </c>
    </row>
    <row r="2519" spans="1:8" ht="14.5">
      <c r="A2519" s="6" t="str">
        <f t="shared" si="27"/>
        <v>GD Lini II Semarang - Sayung_KEDUNGWUNGU</v>
      </c>
      <c r="B2519" s="11" t="s">
        <v>2074</v>
      </c>
      <c r="C2519" s="11" t="s">
        <v>1309</v>
      </c>
      <c r="D2519" s="11">
        <v>53.45</v>
      </c>
      <c r="E2519" s="7">
        <f>VLOOKUP(A2519, Sheet2!$A$2:$K$8265, 11)</f>
        <v>111.0005</v>
      </c>
      <c r="F2519" s="7">
        <f t="shared" si="28"/>
        <v>6.6812500000000004</v>
      </c>
      <c r="G2519" s="8">
        <v>200000</v>
      </c>
      <c r="H2519" s="9">
        <f t="shared" si="29"/>
        <v>10800000</v>
      </c>
    </row>
    <row r="2520" spans="1:8" ht="14.5">
      <c r="A2520" s="6" t="str">
        <f t="shared" si="27"/>
        <v>GD Lini II Semarang - Sayung_KEMBANGAN</v>
      </c>
      <c r="B2520" s="11" t="s">
        <v>2074</v>
      </c>
      <c r="C2520" s="11" t="s">
        <v>913</v>
      </c>
      <c r="D2520" s="11">
        <v>26.27</v>
      </c>
      <c r="E2520" s="7">
        <f>VLOOKUP(A2520, Sheet2!$A$2:$K$8265, 11)</f>
        <v>111.0005</v>
      </c>
      <c r="F2520" s="7">
        <f t="shared" si="28"/>
        <v>3.2837499999999999</v>
      </c>
      <c r="G2520" s="8">
        <v>200000</v>
      </c>
      <c r="H2520" s="9">
        <f t="shared" si="29"/>
        <v>5400000</v>
      </c>
    </row>
    <row r="2521" spans="1:8" ht="14.5">
      <c r="A2521" s="6" t="str">
        <f t="shared" si="27"/>
        <v>GD Lini II Semarang - Sayung_KLITIH</v>
      </c>
      <c r="B2521" s="11" t="s">
        <v>2074</v>
      </c>
      <c r="C2521" s="11" t="s">
        <v>2089</v>
      </c>
      <c r="D2521" s="11">
        <v>26.27</v>
      </c>
      <c r="E2521" s="7">
        <f>VLOOKUP(A2521, Sheet2!$A$2:$K$8265, 11)</f>
        <v>111.0005</v>
      </c>
      <c r="F2521" s="7">
        <f t="shared" si="28"/>
        <v>3.2837499999999999</v>
      </c>
      <c r="G2521" s="8">
        <v>200000</v>
      </c>
      <c r="H2521" s="9">
        <f t="shared" si="29"/>
        <v>5400000</v>
      </c>
    </row>
    <row r="2522" spans="1:8" ht="14.5">
      <c r="A2522" s="6" t="str">
        <f t="shared" si="27"/>
        <v>GD Lini II Semarang - Sayung_KRAJANBOGO</v>
      </c>
      <c r="B2522" s="11" t="s">
        <v>2074</v>
      </c>
      <c r="C2522" s="11" t="s">
        <v>2090</v>
      </c>
      <c r="D2522" s="11">
        <v>26.27</v>
      </c>
      <c r="E2522" s="7">
        <f>VLOOKUP(A2522, Sheet2!$A$2:$K$8265, 11)</f>
        <v>111.0005</v>
      </c>
      <c r="F2522" s="7">
        <f t="shared" si="28"/>
        <v>3.2837499999999999</v>
      </c>
      <c r="G2522" s="8">
        <v>200000</v>
      </c>
      <c r="H2522" s="9">
        <f t="shared" si="29"/>
        <v>5400000</v>
      </c>
    </row>
    <row r="2523" spans="1:8" ht="14.5">
      <c r="A2523" s="6" t="str">
        <f t="shared" si="27"/>
        <v>GD Lini II Semarang - Sayung_KRANDON</v>
      </c>
      <c r="B2523" s="11" t="s">
        <v>2074</v>
      </c>
      <c r="C2523" s="11" t="s">
        <v>1610</v>
      </c>
      <c r="D2523" s="11">
        <v>26.27</v>
      </c>
      <c r="E2523" s="7">
        <f>VLOOKUP(A2523, Sheet2!$A$2:$K$8265, 11)</f>
        <v>111.0005</v>
      </c>
      <c r="F2523" s="7">
        <f t="shared" si="28"/>
        <v>3.2837499999999999</v>
      </c>
      <c r="G2523" s="8">
        <v>200000</v>
      </c>
      <c r="H2523" s="9">
        <f t="shared" si="29"/>
        <v>5400000</v>
      </c>
    </row>
    <row r="2524" spans="1:8" ht="14.5">
      <c r="A2524" s="6" t="str">
        <f t="shared" si="27"/>
        <v>GD Lini II Semarang - Sayung_LOIRENG</v>
      </c>
      <c r="B2524" s="11" t="s">
        <v>2074</v>
      </c>
      <c r="C2524" s="11" t="s">
        <v>2091</v>
      </c>
      <c r="D2524" s="11">
        <v>26.27</v>
      </c>
      <c r="E2524" s="7">
        <f>VLOOKUP(A2524, Sheet2!$A$2:$K$8265, 11)</f>
        <v>111.0005</v>
      </c>
      <c r="F2524" s="7">
        <f t="shared" si="28"/>
        <v>3.2837499999999999</v>
      </c>
      <c r="G2524" s="8">
        <v>200000</v>
      </c>
      <c r="H2524" s="9">
        <f t="shared" si="29"/>
        <v>5400000</v>
      </c>
    </row>
    <row r="2525" spans="1:8" ht="14.5">
      <c r="A2525" s="6" t="str">
        <f t="shared" si="27"/>
        <v>GD Lini II Semarang - Sayung_MARGOLINDUK</v>
      </c>
      <c r="B2525" s="11" t="s">
        <v>2074</v>
      </c>
      <c r="C2525" s="11" t="s">
        <v>2092</v>
      </c>
      <c r="D2525" s="11">
        <v>26.27</v>
      </c>
      <c r="E2525" s="7">
        <f>VLOOKUP(A2525, Sheet2!$A$2:$K$8265, 11)</f>
        <v>111.0005</v>
      </c>
      <c r="F2525" s="7">
        <f t="shared" si="28"/>
        <v>3.2837499999999999</v>
      </c>
      <c r="G2525" s="8">
        <v>200000</v>
      </c>
      <c r="H2525" s="9">
        <f t="shared" si="29"/>
        <v>5400000</v>
      </c>
    </row>
    <row r="2526" spans="1:8" ht="14.5">
      <c r="A2526" s="6" t="str">
        <f t="shared" si="27"/>
        <v>GD Lini II Semarang - Sayung_MORODEMAK</v>
      </c>
      <c r="B2526" s="11" t="s">
        <v>2074</v>
      </c>
      <c r="C2526" s="11" t="s">
        <v>2093</v>
      </c>
      <c r="D2526" s="11">
        <v>26.27</v>
      </c>
      <c r="E2526" s="7">
        <f>VLOOKUP(A2526, Sheet2!$A$2:$K$8265, 11)</f>
        <v>111.0005</v>
      </c>
      <c r="F2526" s="7">
        <f t="shared" si="28"/>
        <v>3.2837499999999999</v>
      </c>
      <c r="G2526" s="8">
        <v>200000</v>
      </c>
      <c r="H2526" s="9">
        <f t="shared" si="29"/>
        <v>5400000</v>
      </c>
    </row>
    <row r="2527" spans="1:8" ht="14.5">
      <c r="A2527" s="6" t="str">
        <f t="shared" si="27"/>
        <v>GD Lini II Semarang - Sayung_PAMONGAN</v>
      </c>
      <c r="B2527" s="11" t="s">
        <v>2074</v>
      </c>
      <c r="C2527" s="11" t="s">
        <v>2094</v>
      </c>
      <c r="D2527" s="11">
        <v>26.27</v>
      </c>
      <c r="E2527" s="7">
        <f>VLOOKUP(A2527, Sheet2!$A$2:$K$8265, 11)</f>
        <v>111.0005</v>
      </c>
      <c r="F2527" s="7">
        <f t="shared" si="28"/>
        <v>3.2837499999999999</v>
      </c>
      <c r="G2527" s="8">
        <v>200000</v>
      </c>
      <c r="H2527" s="9">
        <f t="shared" si="29"/>
        <v>5400000</v>
      </c>
    </row>
    <row r="2528" spans="1:8" ht="14.5">
      <c r="A2528" s="6" t="str">
        <f t="shared" si="27"/>
        <v>GD Lini II Semarang - Sayung_PIDODO</v>
      </c>
      <c r="B2528" s="11" t="s">
        <v>2074</v>
      </c>
      <c r="C2528" s="11" t="s">
        <v>2095</v>
      </c>
      <c r="D2528" s="11">
        <v>26.27</v>
      </c>
      <c r="E2528" s="7">
        <f>VLOOKUP(A2528, Sheet2!$A$2:$K$8265, 11)</f>
        <v>110.5613</v>
      </c>
      <c r="F2528" s="7">
        <f t="shared" si="28"/>
        <v>3.2837499999999999</v>
      </c>
      <c r="G2528" s="8">
        <v>200000</v>
      </c>
      <c r="H2528" s="9">
        <f t="shared" si="29"/>
        <v>5400000</v>
      </c>
    </row>
    <row r="2529" spans="1:8" ht="14.5">
      <c r="A2529" s="6" t="str">
        <f t="shared" si="27"/>
        <v>GD Lini II Semarang - Sayung_PILANGSARI</v>
      </c>
      <c r="B2529" s="11" t="s">
        <v>2074</v>
      </c>
      <c r="C2529" s="11" t="s">
        <v>2096</v>
      </c>
      <c r="D2529" s="11">
        <v>26.27</v>
      </c>
      <c r="E2529" s="7">
        <f>VLOOKUP(A2529, Sheet2!$A$2:$K$8265, 11)</f>
        <v>110.5613</v>
      </c>
      <c r="F2529" s="7">
        <f t="shared" si="28"/>
        <v>3.2837499999999999</v>
      </c>
      <c r="G2529" s="8">
        <v>200000</v>
      </c>
      <c r="H2529" s="9">
        <f t="shared" si="29"/>
        <v>5400000</v>
      </c>
    </row>
    <row r="2530" spans="1:8" ht="14.5">
      <c r="A2530" s="6" t="str">
        <f t="shared" si="27"/>
        <v>GD Lini II Semarang - Sayung_PRAMPELAN</v>
      </c>
      <c r="B2530" s="11" t="s">
        <v>2074</v>
      </c>
      <c r="C2530" s="11" t="s">
        <v>2097</v>
      </c>
      <c r="D2530" s="11">
        <v>26.27</v>
      </c>
      <c r="E2530" s="7">
        <f>VLOOKUP(A2530, Sheet2!$A$2:$K$8265, 11)</f>
        <v>110.5613</v>
      </c>
      <c r="F2530" s="7">
        <f t="shared" si="28"/>
        <v>3.2837499999999999</v>
      </c>
      <c r="G2530" s="8">
        <v>200000</v>
      </c>
      <c r="H2530" s="9">
        <f t="shared" si="29"/>
        <v>5400000</v>
      </c>
    </row>
    <row r="2531" spans="1:8" ht="14.5">
      <c r="A2531" s="6" t="str">
        <f t="shared" si="27"/>
        <v>GD Lini II Semarang - Sayung_PULOSARI</v>
      </c>
      <c r="B2531" s="11" t="s">
        <v>2074</v>
      </c>
      <c r="C2531" s="11" t="s">
        <v>1636</v>
      </c>
      <c r="D2531" s="11">
        <v>26.27</v>
      </c>
      <c r="E2531" s="7">
        <f>VLOOKUP(A2531, Sheet2!$A$2:$K$8265, 11)</f>
        <v>110.5613</v>
      </c>
      <c r="F2531" s="7">
        <f t="shared" si="28"/>
        <v>3.2837499999999999</v>
      </c>
      <c r="G2531" s="8">
        <v>200000</v>
      </c>
      <c r="H2531" s="9">
        <f t="shared" si="29"/>
        <v>5400000</v>
      </c>
    </row>
    <row r="2532" spans="1:8" ht="14.5">
      <c r="A2532" s="6" t="str">
        <f t="shared" si="27"/>
        <v>GD Lini II Semarang - Sayung_PURWOREJO</v>
      </c>
      <c r="B2532" s="11" t="s">
        <v>2074</v>
      </c>
      <c r="C2532" s="11" t="s">
        <v>477</v>
      </c>
      <c r="D2532" s="11">
        <v>26.27</v>
      </c>
      <c r="E2532" s="7">
        <f>VLOOKUP(A2532, Sheet2!$A$2:$K$8265, 11)</f>
        <v>110.5613</v>
      </c>
      <c r="F2532" s="7">
        <f t="shared" si="28"/>
        <v>3.2837499999999999</v>
      </c>
      <c r="G2532" s="8">
        <v>200000</v>
      </c>
      <c r="H2532" s="9">
        <f t="shared" si="29"/>
        <v>5400000</v>
      </c>
    </row>
    <row r="2533" spans="1:8" ht="14.5">
      <c r="A2533" s="6" t="str">
        <f t="shared" si="27"/>
        <v>GD Lini II Semarang - Sayung_PURWOSARI</v>
      </c>
      <c r="B2533" s="11" t="s">
        <v>2074</v>
      </c>
      <c r="C2533" s="11" t="s">
        <v>478</v>
      </c>
      <c r="D2533" s="11">
        <v>26.27</v>
      </c>
      <c r="E2533" s="7">
        <f>VLOOKUP(A2533, Sheet2!$A$2:$K$8265, 11)</f>
        <v>110.5613</v>
      </c>
      <c r="F2533" s="7">
        <f t="shared" si="28"/>
        <v>3.2837499999999999</v>
      </c>
      <c r="G2533" s="8">
        <v>200000</v>
      </c>
      <c r="H2533" s="9">
        <f t="shared" si="29"/>
        <v>5400000</v>
      </c>
    </row>
    <row r="2534" spans="1:8" ht="14.5">
      <c r="A2534" s="6" t="str">
        <f t="shared" si="27"/>
        <v>GD Lini II Semarang - Sayung_REJOSARI</v>
      </c>
      <c r="B2534" s="11" t="s">
        <v>2074</v>
      </c>
      <c r="C2534" s="11" t="s">
        <v>702</v>
      </c>
      <c r="D2534" s="11">
        <v>26.27</v>
      </c>
      <c r="E2534" s="7">
        <f>VLOOKUP(A2534, Sheet2!$A$2:$K$8265, 11)</f>
        <v>110.5613</v>
      </c>
      <c r="F2534" s="7">
        <f t="shared" si="28"/>
        <v>3.2837499999999999</v>
      </c>
      <c r="G2534" s="8">
        <v>200000</v>
      </c>
      <c r="H2534" s="9">
        <f t="shared" si="29"/>
        <v>5400000</v>
      </c>
    </row>
    <row r="2535" spans="1:8" ht="14.5">
      <c r="A2535" s="6" t="str">
        <f t="shared" si="27"/>
        <v>GD Lini II Semarang - Sayung_SAMPANG</v>
      </c>
      <c r="B2535" s="11" t="s">
        <v>2074</v>
      </c>
      <c r="C2535" s="11" t="s">
        <v>1900</v>
      </c>
      <c r="D2535" s="11">
        <v>26.27</v>
      </c>
      <c r="E2535" s="7">
        <f>VLOOKUP(A2535, Sheet2!$A$2:$K$8265, 11)</f>
        <v>110.5613</v>
      </c>
      <c r="F2535" s="7">
        <f t="shared" si="28"/>
        <v>3.2837499999999999</v>
      </c>
      <c r="G2535" s="8">
        <v>200000</v>
      </c>
      <c r="H2535" s="9">
        <f t="shared" si="29"/>
        <v>5400000</v>
      </c>
    </row>
    <row r="2536" spans="1:8" ht="14.5">
      <c r="A2536" s="6" t="str">
        <f t="shared" si="27"/>
        <v>GD Lini II Semarang - Sayung_SARIREJO</v>
      </c>
      <c r="B2536" s="11" t="s">
        <v>2074</v>
      </c>
      <c r="C2536" s="11" t="s">
        <v>1231</v>
      </c>
      <c r="D2536" s="11">
        <v>26.27</v>
      </c>
      <c r="E2536" s="7">
        <f>VLOOKUP(A2536, Sheet2!$A$2:$K$8265, 11)</f>
        <v>110.5613</v>
      </c>
      <c r="F2536" s="7">
        <f t="shared" si="28"/>
        <v>3.2837499999999999</v>
      </c>
      <c r="G2536" s="8">
        <v>200000</v>
      </c>
      <c r="H2536" s="9">
        <f t="shared" si="29"/>
        <v>5400000</v>
      </c>
    </row>
    <row r="2537" spans="1:8" ht="14.5">
      <c r="A2537" s="6" t="str">
        <f t="shared" si="27"/>
        <v>GD Lini II Semarang - Sayung_SAYUNG</v>
      </c>
      <c r="B2537" s="11" t="s">
        <v>2074</v>
      </c>
      <c r="C2537" s="11" t="s">
        <v>2098</v>
      </c>
      <c r="D2537" s="11">
        <v>26.27</v>
      </c>
      <c r="E2537" s="7">
        <f>VLOOKUP(A2537, Sheet2!$A$2:$K$8265, 11)</f>
        <v>110.5613</v>
      </c>
      <c r="F2537" s="7">
        <f t="shared" si="28"/>
        <v>3.2837499999999999</v>
      </c>
      <c r="G2537" s="8">
        <v>200000</v>
      </c>
      <c r="H2537" s="9">
        <f t="shared" si="29"/>
        <v>5400000</v>
      </c>
    </row>
    <row r="2538" spans="1:8" ht="14.5">
      <c r="A2538" s="6" t="str">
        <f t="shared" si="27"/>
        <v>GD Lini II Semarang - Sayung_SIDOGEMAH</v>
      </c>
      <c r="B2538" s="11" t="s">
        <v>2074</v>
      </c>
      <c r="C2538" s="11" t="s">
        <v>2099</v>
      </c>
      <c r="D2538" s="11">
        <v>26.27</v>
      </c>
      <c r="E2538" s="7">
        <f>VLOOKUP(A2538, Sheet2!$A$2:$K$8265, 11)</f>
        <v>110.5613</v>
      </c>
      <c r="F2538" s="7">
        <f t="shared" si="28"/>
        <v>3.2837499999999999</v>
      </c>
      <c r="G2538" s="8">
        <v>200000</v>
      </c>
      <c r="H2538" s="9">
        <f t="shared" si="29"/>
        <v>5400000</v>
      </c>
    </row>
    <row r="2539" spans="1:8" ht="14.5">
      <c r="A2539" s="6" t="str">
        <f t="shared" si="27"/>
        <v>GD Lini II Semarang - Sayung_SIDOKUMPUL</v>
      </c>
      <c r="B2539" s="11" t="s">
        <v>2074</v>
      </c>
      <c r="C2539" s="11" t="s">
        <v>497</v>
      </c>
      <c r="D2539" s="11">
        <v>26.27</v>
      </c>
      <c r="E2539" s="7">
        <f>VLOOKUP(A2539, Sheet2!$A$2:$K$8265, 11)</f>
        <v>110.5613</v>
      </c>
      <c r="F2539" s="7">
        <f t="shared" si="28"/>
        <v>3.2837499999999999</v>
      </c>
      <c r="G2539" s="8">
        <v>200000</v>
      </c>
      <c r="H2539" s="9">
        <f t="shared" si="29"/>
        <v>5400000</v>
      </c>
    </row>
    <row r="2540" spans="1:8" ht="14.5">
      <c r="A2540" s="6" t="str">
        <f t="shared" si="27"/>
        <v>GD Lini II Semarang - Sayung_SIDOREJO</v>
      </c>
      <c r="B2540" s="11" t="s">
        <v>2074</v>
      </c>
      <c r="C2540" s="11" t="s">
        <v>222</v>
      </c>
      <c r="D2540" s="11">
        <v>26.27</v>
      </c>
      <c r="E2540" s="7">
        <f>VLOOKUP(A2540, Sheet2!$A$2:$K$8265, 11)</f>
        <v>110.5613</v>
      </c>
      <c r="F2540" s="7">
        <f t="shared" si="28"/>
        <v>3.2837499999999999</v>
      </c>
      <c r="G2540" s="8">
        <v>200000</v>
      </c>
      <c r="H2540" s="9">
        <f t="shared" si="29"/>
        <v>5400000</v>
      </c>
    </row>
    <row r="2541" spans="1:8" ht="14.5">
      <c r="A2541" s="6" t="str">
        <f t="shared" si="27"/>
        <v>GD Lini II Semarang - Sayung_SUKODONO</v>
      </c>
      <c r="B2541" s="11" t="s">
        <v>2074</v>
      </c>
      <c r="C2541" s="11" t="s">
        <v>2100</v>
      </c>
      <c r="D2541" s="11">
        <v>26.27</v>
      </c>
      <c r="E2541" s="7">
        <f>VLOOKUP(A2541, Sheet2!$A$2:$K$8265, 11)</f>
        <v>110.5613</v>
      </c>
      <c r="F2541" s="7">
        <f t="shared" si="28"/>
        <v>3.2837499999999999</v>
      </c>
      <c r="G2541" s="8">
        <v>200000</v>
      </c>
      <c r="H2541" s="9">
        <f t="shared" si="29"/>
        <v>5400000</v>
      </c>
    </row>
    <row r="2542" spans="1:8" ht="14.5">
      <c r="A2542" s="6" t="str">
        <f t="shared" si="27"/>
        <v>GD Lini II Semarang - Sayung_SUKOREJO</v>
      </c>
      <c r="B2542" s="11" t="s">
        <v>2074</v>
      </c>
      <c r="C2542" s="11" t="s">
        <v>503</v>
      </c>
      <c r="D2542" s="11">
        <v>26.27</v>
      </c>
      <c r="E2542" s="7">
        <f>VLOOKUP(A2542, Sheet2!$A$2:$K$8265, 11)</f>
        <v>110.5613</v>
      </c>
      <c r="F2542" s="7">
        <f t="shared" si="28"/>
        <v>3.2837499999999999</v>
      </c>
      <c r="G2542" s="8">
        <v>200000</v>
      </c>
      <c r="H2542" s="9">
        <f t="shared" si="29"/>
        <v>5400000</v>
      </c>
    </row>
    <row r="2543" spans="1:8" ht="14.5">
      <c r="A2543" s="6" t="str">
        <f t="shared" si="27"/>
        <v>GD Lini II Semarang - Sayung_SUMBEREJO</v>
      </c>
      <c r="B2543" s="11" t="s">
        <v>2074</v>
      </c>
      <c r="C2543" s="11" t="s">
        <v>738</v>
      </c>
      <c r="D2543" s="11">
        <v>26.27</v>
      </c>
      <c r="E2543" s="7">
        <f>VLOOKUP(A2543, Sheet2!$A$2:$K$8265, 11)</f>
        <v>110.5613</v>
      </c>
      <c r="F2543" s="7">
        <f t="shared" si="28"/>
        <v>3.2837499999999999</v>
      </c>
      <c r="G2543" s="8">
        <v>200000</v>
      </c>
      <c r="H2543" s="9">
        <f t="shared" si="29"/>
        <v>5400000</v>
      </c>
    </row>
    <row r="2544" spans="1:8" ht="14.5">
      <c r="A2544" s="6" t="str">
        <f t="shared" si="27"/>
        <v>GD Lini II Semarang - Sayung_SURODADI</v>
      </c>
      <c r="B2544" s="11" t="s">
        <v>2074</v>
      </c>
      <c r="C2544" s="11" t="s">
        <v>508</v>
      </c>
      <c r="D2544" s="11">
        <v>26.27</v>
      </c>
      <c r="E2544" s="7">
        <f>VLOOKUP(A2544, Sheet2!$A$2:$K$8265, 11)</f>
        <v>110.5613</v>
      </c>
      <c r="F2544" s="7">
        <f t="shared" si="28"/>
        <v>3.2837499999999999</v>
      </c>
      <c r="G2544" s="8">
        <v>200000</v>
      </c>
      <c r="H2544" s="9">
        <f t="shared" si="29"/>
        <v>5400000</v>
      </c>
    </row>
    <row r="2545" spans="1:8" ht="14.5">
      <c r="A2545" s="6" t="str">
        <f t="shared" si="27"/>
        <v>GD Lini II Semarang - Sayung_TAJEMSARI</v>
      </c>
      <c r="B2545" s="11" t="s">
        <v>2074</v>
      </c>
      <c r="C2545" s="11" t="s">
        <v>2101</v>
      </c>
      <c r="D2545" s="11">
        <v>53.45</v>
      </c>
      <c r="E2545" s="7">
        <f>VLOOKUP(A2545, Sheet2!$A$2:$K$8265, 11)</f>
        <v>110.5613</v>
      </c>
      <c r="F2545" s="7">
        <f t="shared" si="28"/>
        <v>6.6812500000000004</v>
      </c>
      <c r="G2545" s="8">
        <v>200000</v>
      </c>
      <c r="H2545" s="9">
        <f t="shared" si="29"/>
        <v>10800000</v>
      </c>
    </row>
    <row r="2546" spans="1:8" ht="14.5">
      <c r="A2546" s="6" t="str">
        <f t="shared" si="27"/>
        <v>GD Lini II Semarang - Sayung_TAMBAKBULUSAN</v>
      </c>
      <c r="B2546" s="11" t="s">
        <v>2074</v>
      </c>
      <c r="C2546" s="11" t="s">
        <v>2102</v>
      </c>
      <c r="D2546" s="11">
        <v>26.27</v>
      </c>
      <c r="E2546" s="7">
        <f>VLOOKUP(A2546, Sheet2!$A$2:$K$8265, 11)</f>
        <v>110.5613</v>
      </c>
      <c r="F2546" s="7">
        <f t="shared" si="28"/>
        <v>3.2837499999999999</v>
      </c>
      <c r="G2546" s="8">
        <v>200000</v>
      </c>
      <c r="H2546" s="9">
        <f t="shared" si="29"/>
        <v>5400000</v>
      </c>
    </row>
    <row r="2547" spans="1:8" ht="14.5">
      <c r="A2547" s="6" t="str">
        <f t="shared" si="27"/>
        <v>GD Lini II Semarang - Sayung_TAMBAKROTO</v>
      </c>
      <c r="B2547" s="11" t="s">
        <v>2074</v>
      </c>
      <c r="C2547" s="11" t="s">
        <v>2103</v>
      </c>
      <c r="D2547" s="11">
        <v>26.27</v>
      </c>
      <c r="E2547" s="7">
        <f>VLOOKUP(A2547, Sheet2!$A$2:$K$8265, 11)</f>
        <v>110.5613</v>
      </c>
      <c r="F2547" s="7">
        <f t="shared" si="28"/>
        <v>3.2837499999999999</v>
      </c>
      <c r="G2547" s="8">
        <v>200000</v>
      </c>
      <c r="H2547" s="9">
        <f t="shared" si="29"/>
        <v>5400000</v>
      </c>
    </row>
    <row r="2548" spans="1:8" ht="14.5">
      <c r="A2548" s="6" t="str">
        <f t="shared" si="27"/>
        <v>GD Lini II Semarang - Sayung_TANGKIS</v>
      </c>
      <c r="B2548" s="11" t="s">
        <v>2074</v>
      </c>
      <c r="C2548" s="11" t="s">
        <v>2104</v>
      </c>
      <c r="D2548" s="11">
        <v>26.27</v>
      </c>
      <c r="E2548" s="7">
        <f>VLOOKUP(A2548, Sheet2!$A$2:$K$8265, 11)</f>
        <v>110.5613</v>
      </c>
      <c r="F2548" s="7">
        <f t="shared" si="28"/>
        <v>3.2837499999999999</v>
      </c>
      <c r="G2548" s="8">
        <v>200000</v>
      </c>
      <c r="H2548" s="9">
        <f t="shared" si="29"/>
        <v>5400000</v>
      </c>
    </row>
    <row r="2549" spans="1:8" ht="14.5">
      <c r="A2549" s="6" t="str">
        <f t="shared" si="27"/>
        <v>GD Lini II Semarang - Sayung_TEMUROSO</v>
      </c>
      <c r="B2549" s="11" t="s">
        <v>2074</v>
      </c>
      <c r="C2549" s="11" t="s">
        <v>2105</v>
      </c>
      <c r="D2549" s="11">
        <v>26.27</v>
      </c>
      <c r="E2549" s="7">
        <f>VLOOKUP(A2549, Sheet2!$A$2:$K$8265, 11)</f>
        <v>110.5613</v>
      </c>
      <c r="F2549" s="7">
        <f t="shared" si="28"/>
        <v>3.2837499999999999</v>
      </c>
      <c r="G2549" s="8">
        <v>200000</v>
      </c>
      <c r="H2549" s="9">
        <f t="shared" si="29"/>
        <v>5400000</v>
      </c>
    </row>
    <row r="2550" spans="1:8" ht="14.5">
      <c r="A2550" s="6" t="str">
        <f t="shared" si="27"/>
        <v>GD Lini II Semarang - Sayung_TIMBULSLOKO</v>
      </c>
      <c r="B2550" s="11" t="s">
        <v>2074</v>
      </c>
      <c r="C2550" s="11" t="s">
        <v>2106</v>
      </c>
      <c r="D2550" s="11">
        <v>26.27</v>
      </c>
      <c r="E2550" s="7">
        <f>VLOOKUP(A2550, Sheet2!$A$2:$K$8265, 11)</f>
        <v>110.5613</v>
      </c>
      <c r="F2550" s="7">
        <f t="shared" si="28"/>
        <v>3.2837499999999999</v>
      </c>
      <c r="G2550" s="8">
        <v>200000</v>
      </c>
      <c r="H2550" s="9">
        <f t="shared" si="29"/>
        <v>5400000</v>
      </c>
    </row>
    <row r="2551" spans="1:8" ht="14.5">
      <c r="A2551" s="6" t="str">
        <f t="shared" si="27"/>
        <v>GD Lini II Semarang - Sayung_TLOGOBOYO</v>
      </c>
      <c r="B2551" s="11" t="s">
        <v>2074</v>
      </c>
      <c r="C2551" s="11" t="s">
        <v>2107</v>
      </c>
      <c r="D2551" s="11">
        <v>26.27</v>
      </c>
      <c r="E2551" s="7">
        <f>VLOOKUP(A2551, Sheet2!$A$2:$K$8265, 11)</f>
        <v>110.5613</v>
      </c>
      <c r="F2551" s="7">
        <f t="shared" si="28"/>
        <v>3.2837499999999999</v>
      </c>
      <c r="G2551" s="8">
        <v>200000</v>
      </c>
      <c r="H2551" s="9">
        <f t="shared" si="29"/>
        <v>5400000</v>
      </c>
    </row>
    <row r="2552" spans="1:8" ht="14.5">
      <c r="A2552" s="6" t="str">
        <f t="shared" ref="A2552:A2806" si="30">CONCATENATE(B2552, "_", C2552)</f>
        <v>GD Lini II Semarang - Sayung_TLOGOWERU</v>
      </c>
      <c r="B2552" s="11" t="s">
        <v>2074</v>
      </c>
      <c r="C2552" s="11" t="s">
        <v>2108</v>
      </c>
      <c r="D2552" s="11">
        <v>26.27</v>
      </c>
      <c r="E2552" s="7">
        <f>VLOOKUP(A2552, Sheet2!$A$2:$K$8265, 11)</f>
        <v>110.5613</v>
      </c>
      <c r="F2552" s="7">
        <f t="shared" ref="F2552:F2806" si="31">D2552/8</f>
        <v>3.2837499999999999</v>
      </c>
      <c r="G2552" s="8">
        <v>200000</v>
      </c>
      <c r="H2552" s="9">
        <f t="shared" ref="H2552:H2806" si="32">G2552*_xlfn.CEILING.MATH(D2552)</f>
        <v>5400000</v>
      </c>
    </row>
    <row r="2553" spans="1:8" ht="14.5">
      <c r="A2553" s="6" t="str">
        <f t="shared" si="30"/>
        <v>GD Lini II Semarang - Sayung_TRIDONOREJO</v>
      </c>
      <c r="B2553" s="11" t="s">
        <v>2074</v>
      </c>
      <c r="C2553" s="11" t="s">
        <v>2109</v>
      </c>
      <c r="D2553" s="11">
        <v>26.27</v>
      </c>
      <c r="E2553" s="7">
        <f>VLOOKUP(A2553, Sheet2!$A$2:$K$8265, 11)</f>
        <v>110.5613</v>
      </c>
      <c r="F2553" s="7">
        <f t="shared" si="31"/>
        <v>3.2837499999999999</v>
      </c>
      <c r="G2553" s="8">
        <v>200000</v>
      </c>
      <c r="H2553" s="9">
        <f t="shared" si="32"/>
        <v>5400000</v>
      </c>
    </row>
    <row r="2554" spans="1:8" ht="14.5">
      <c r="A2554" s="6" t="str">
        <f t="shared" si="30"/>
        <v>GD Lini II Semarang - Sayung_TUGU</v>
      </c>
      <c r="B2554" s="11" t="s">
        <v>2074</v>
      </c>
      <c r="C2554" s="11" t="s">
        <v>2110</v>
      </c>
      <c r="D2554" s="11">
        <v>26.27</v>
      </c>
      <c r="E2554" s="7">
        <f>VLOOKUP(A2554, Sheet2!$A$2:$K$8265, 11)</f>
        <v>110.5613</v>
      </c>
      <c r="F2554" s="7">
        <f t="shared" si="31"/>
        <v>3.2837499999999999</v>
      </c>
      <c r="G2554" s="8">
        <v>200000</v>
      </c>
      <c r="H2554" s="9">
        <f t="shared" si="32"/>
        <v>5400000</v>
      </c>
    </row>
    <row r="2555" spans="1:8" ht="14.5">
      <c r="A2555" s="6" t="str">
        <f t="shared" si="30"/>
        <v>GD Lini II Semarang - Sayung_TUNJUNGHARJO</v>
      </c>
      <c r="B2555" s="11" t="s">
        <v>2074</v>
      </c>
      <c r="C2555" s="11" t="s">
        <v>2111</v>
      </c>
      <c r="D2555" s="11">
        <v>53.45</v>
      </c>
      <c r="E2555" s="7">
        <f>VLOOKUP(A2555, Sheet2!$A$2:$K$8265, 11)</f>
        <v>110.5613</v>
      </c>
      <c r="F2555" s="7">
        <f t="shared" si="31"/>
        <v>6.6812500000000004</v>
      </c>
      <c r="G2555" s="8">
        <v>200000</v>
      </c>
      <c r="H2555" s="9">
        <f t="shared" si="32"/>
        <v>10800000</v>
      </c>
    </row>
    <row r="2556" spans="1:8" ht="14.5">
      <c r="A2556" s="6" t="str">
        <f t="shared" si="30"/>
        <v>GD Lini II Semarang - Sayung_WONOAGUNG</v>
      </c>
      <c r="B2556" s="11" t="s">
        <v>2074</v>
      </c>
      <c r="C2556" s="11" t="s">
        <v>2112</v>
      </c>
      <c r="D2556" s="11">
        <v>26.27</v>
      </c>
      <c r="E2556" s="7">
        <f>VLOOKUP(A2556, Sheet2!$A$2:$K$8265, 11)</f>
        <v>110.5613</v>
      </c>
      <c r="F2556" s="7">
        <f t="shared" si="31"/>
        <v>3.2837499999999999</v>
      </c>
      <c r="G2556" s="8">
        <v>200000</v>
      </c>
      <c r="H2556" s="9">
        <f t="shared" si="32"/>
        <v>5400000</v>
      </c>
    </row>
    <row r="2557" spans="1:8" ht="14.5">
      <c r="A2557" s="6" t="str">
        <f t="shared" si="30"/>
        <v>GD Lini II Semarang - Sayung_WONOKERTO</v>
      </c>
      <c r="B2557" s="11" t="s">
        <v>2074</v>
      </c>
      <c r="C2557" s="11" t="s">
        <v>254</v>
      </c>
      <c r="D2557" s="11">
        <v>26.27</v>
      </c>
      <c r="E2557" s="7">
        <f>VLOOKUP(A2557, Sheet2!$A$2:$K$8265, 11)</f>
        <v>110.5613</v>
      </c>
      <c r="F2557" s="7">
        <f t="shared" si="31"/>
        <v>3.2837499999999999</v>
      </c>
      <c r="G2557" s="8">
        <v>200000</v>
      </c>
      <c r="H2557" s="9">
        <f t="shared" si="32"/>
        <v>5400000</v>
      </c>
    </row>
    <row r="2558" spans="1:8" ht="14.5">
      <c r="A2558" s="6" t="str">
        <f t="shared" si="30"/>
        <v>GD Lini II Semarang - Sayung_WONOWOSO</v>
      </c>
      <c r="B2558" s="11" t="s">
        <v>2074</v>
      </c>
      <c r="C2558" s="11" t="s">
        <v>2113</v>
      </c>
      <c r="D2558" s="11">
        <v>26.27</v>
      </c>
      <c r="E2558" s="7">
        <f>VLOOKUP(A2558, Sheet2!$A$2:$K$8265, 11)</f>
        <v>110.5613</v>
      </c>
      <c r="F2558" s="7">
        <f t="shared" si="31"/>
        <v>3.2837499999999999</v>
      </c>
      <c r="G2558" s="8">
        <v>200000</v>
      </c>
      <c r="H2558" s="9">
        <f t="shared" si="32"/>
        <v>5400000</v>
      </c>
    </row>
    <row r="2559" spans="1:8" ht="14.5">
      <c r="A2559" s="6" t="str">
        <f t="shared" si="30"/>
        <v>GD PSP Cilacap_ADIMULYA</v>
      </c>
      <c r="B2559" s="11" t="s">
        <v>2114</v>
      </c>
      <c r="C2559" s="11" t="s">
        <v>2115</v>
      </c>
      <c r="D2559" s="11">
        <v>20.29</v>
      </c>
      <c r="E2559" s="7">
        <f>VLOOKUP(A2559, Sheet2!$A$2:$K$8265, 11)</f>
        <v>110.5613</v>
      </c>
      <c r="F2559" s="7">
        <f t="shared" si="31"/>
        <v>2.5362499999999999</v>
      </c>
      <c r="G2559" s="8">
        <v>200000</v>
      </c>
      <c r="H2559" s="9">
        <f t="shared" si="32"/>
        <v>4200000</v>
      </c>
    </row>
    <row r="2560" spans="1:8" ht="14.5">
      <c r="A2560" s="6" t="str">
        <f t="shared" si="30"/>
        <v>GD PSP Cilacap_BABAKAN</v>
      </c>
      <c r="B2560" s="11" t="s">
        <v>2114</v>
      </c>
      <c r="C2560" s="11" t="s">
        <v>263</v>
      </c>
      <c r="D2560" s="11">
        <v>20.29</v>
      </c>
      <c r="E2560" s="7">
        <f>VLOOKUP(A2560, Sheet2!$A$2:$K$8265, 11)</f>
        <v>110.5613</v>
      </c>
      <c r="F2560" s="7">
        <f t="shared" si="31"/>
        <v>2.5362499999999999</v>
      </c>
      <c r="G2560" s="8">
        <v>200000</v>
      </c>
      <c r="H2560" s="9">
        <f t="shared" si="32"/>
        <v>4200000</v>
      </c>
    </row>
    <row r="2561" spans="1:8" ht="14.5">
      <c r="A2561" s="6" t="str">
        <f t="shared" si="30"/>
        <v>GD PSP Cilacap_BANGUNREJA</v>
      </c>
      <c r="B2561" s="11" t="s">
        <v>2114</v>
      </c>
      <c r="C2561" s="11" t="s">
        <v>2116</v>
      </c>
      <c r="D2561" s="11">
        <v>20.29</v>
      </c>
      <c r="E2561" s="7">
        <f>VLOOKUP(A2561, Sheet2!$A$2:$K$8265, 11)</f>
        <v>110.5613</v>
      </c>
      <c r="F2561" s="7">
        <f t="shared" si="31"/>
        <v>2.5362499999999999</v>
      </c>
      <c r="G2561" s="8">
        <v>200000</v>
      </c>
      <c r="H2561" s="9">
        <f t="shared" si="32"/>
        <v>4200000</v>
      </c>
    </row>
    <row r="2562" spans="1:8" ht="14.5">
      <c r="A2562" s="6" t="str">
        <f t="shared" si="30"/>
        <v>GD PSP Cilacap_BANJARAN</v>
      </c>
      <c r="B2562" s="11" t="s">
        <v>2114</v>
      </c>
      <c r="C2562" s="11" t="s">
        <v>2117</v>
      </c>
      <c r="D2562" s="11">
        <v>20.92</v>
      </c>
      <c r="E2562" s="7">
        <f>VLOOKUP(A2562, Sheet2!$A$2:$K$8265, 11)</f>
        <v>110.5613</v>
      </c>
      <c r="F2562" s="7">
        <f t="shared" si="31"/>
        <v>2.6150000000000002</v>
      </c>
      <c r="G2562" s="8">
        <v>200000</v>
      </c>
      <c r="H2562" s="9">
        <f t="shared" si="32"/>
        <v>4200000</v>
      </c>
    </row>
    <row r="2563" spans="1:8" ht="14.5">
      <c r="A2563" s="6" t="str">
        <f t="shared" si="30"/>
        <v>GD PSP Cilacap_BANTAR</v>
      </c>
      <c r="B2563" s="11" t="s">
        <v>2114</v>
      </c>
      <c r="C2563" s="11" t="s">
        <v>2118</v>
      </c>
      <c r="D2563" s="11">
        <v>20.29</v>
      </c>
      <c r="E2563" s="7">
        <f>VLOOKUP(A2563, Sheet2!$A$2:$K$8265, 11)</f>
        <v>110.5613</v>
      </c>
      <c r="F2563" s="7">
        <f t="shared" si="31"/>
        <v>2.5362499999999999</v>
      </c>
      <c r="G2563" s="8">
        <v>200000</v>
      </c>
      <c r="H2563" s="9">
        <f t="shared" si="32"/>
        <v>4200000</v>
      </c>
    </row>
    <row r="2564" spans="1:8" ht="14.5">
      <c r="A2564" s="6" t="str">
        <f t="shared" si="30"/>
        <v>GD PSP Cilacap_BANTARMANGU</v>
      </c>
      <c r="B2564" s="11" t="s">
        <v>2114</v>
      </c>
      <c r="C2564" s="11" t="s">
        <v>2119</v>
      </c>
      <c r="D2564" s="11">
        <v>20.29</v>
      </c>
      <c r="E2564" s="7">
        <f>VLOOKUP(A2564, Sheet2!$A$2:$K$8265, 11)</f>
        <v>110.5613</v>
      </c>
      <c r="F2564" s="7">
        <f t="shared" si="31"/>
        <v>2.5362499999999999</v>
      </c>
      <c r="G2564" s="8">
        <v>200000</v>
      </c>
      <c r="H2564" s="9">
        <f t="shared" si="32"/>
        <v>4200000</v>
      </c>
    </row>
    <row r="2565" spans="1:8" ht="14.5">
      <c r="A2565" s="6" t="str">
        <f t="shared" si="30"/>
        <v>GD PSP Cilacap_BANTARPANJANG</v>
      </c>
      <c r="B2565" s="11" t="s">
        <v>2114</v>
      </c>
      <c r="C2565" s="11" t="s">
        <v>2120</v>
      </c>
      <c r="D2565" s="11">
        <v>20.29</v>
      </c>
      <c r="E2565" s="7">
        <f>VLOOKUP(A2565, Sheet2!$A$2:$K$8265, 11)</f>
        <v>110.5613</v>
      </c>
      <c r="F2565" s="7">
        <f t="shared" si="31"/>
        <v>2.5362499999999999</v>
      </c>
      <c r="G2565" s="8">
        <v>200000</v>
      </c>
      <c r="H2565" s="9">
        <f t="shared" si="32"/>
        <v>4200000</v>
      </c>
    </row>
    <row r="2566" spans="1:8" ht="14.5">
      <c r="A2566" s="6" t="str">
        <f t="shared" si="30"/>
        <v>GD PSP Cilacap_BENER</v>
      </c>
      <c r="B2566" s="11" t="s">
        <v>2114</v>
      </c>
      <c r="C2566" s="11" t="s">
        <v>2121</v>
      </c>
      <c r="D2566" s="11">
        <v>20.29</v>
      </c>
      <c r="E2566" s="7">
        <f>VLOOKUP(A2566, Sheet2!$A$2:$K$8265, 11)</f>
        <v>110.5613</v>
      </c>
      <c r="F2566" s="7">
        <f t="shared" si="31"/>
        <v>2.5362499999999999</v>
      </c>
      <c r="G2566" s="8">
        <v>200000</v>
      </c>
      <c r="H2566" s="9">
        <f t="shared" si="32"/>
        <v>4200000</v>
      </c>
    </row>
    <row r="2567" spans="1:8" ht="14.5">
      <c r="A2567" s="6" t="str">
        <f t="shared" si="30"/>
        <v>GD PSP Cilacap_BENGBULANG</v>
      </c>
      <c r="B2567" s="11" t="s">
        <v>2114</v>
      </c>
      <c r="C2567" s="11" t="s">
        <v>2122</v>
      </c>
      <c r="D2567" s="11">
        <v>20.29</v>
      </c>
      <c r="E2567" s="7">
        <f>VLOOKUP(A2567, Sheet2!$A$2:$K$8265, 11)</f>
        <v>110.5613</v>
      </c>
      <c r="F2567" s="7">
        <f t="shared" si="31"/>
        <v>2.5362499999999999</v>
      </c>
      <c r="G2567" s="8">
        <v>200000</v>
      </c>
      <c r="H2567" s="9">
        <f t="shared" si="32"/>
        <v>4200000</v>
      </c>
    </row>
    <row r="2568" spans="1:8" ht="14.5">
      <c r="A2568" s="6" t="str">
        <f t="shared" si="30"/>
        <v>GD PSP Cilacap_BINGKENG</v>
      </c>
      <c r="B2568" s="11" t="s">
        <v>2114</v>
      </c>
      <c r="C2568" s="11" t="s">
        <v>2123</v>
      </c>
      <c r="D2568" s="11">
        <v>20.29</v>
      </c>
      <c r="E2568" s="7">
        <f>VLOOKUP(A2568, Sheet2!$A$2:$K$8265, 11)</f>
        <v>110.5613</v>
      </c>
      <c r="F2568" s="7">
        <f t="shared" si="31"/>
        <v>2.5362499999999999</v>
      </c>
      <c r="G2568" s="8">
        <v>200000</v>
      </c>
      <c r="H2568" s="9">
        <f t="shared" si="32"/>
        <v>4200000</v>
      </c>
    </row>
    <row r="2569" spans="1:8" ht="14.5">
      <c r="A2569" s="6" t="str">
        <f t="shared" si="30"/>
        <v>GD PSP Cilacap_BOJA</v>
      </c>
      <c r="B2569" s="11" t="s">
        <v>2114</v>
      </c>
      <c r="C2569" s="11" t="s">
        <v>354</v>
      </c>
      <c r="D2569" s="11">
        <v>20.29</v>
      </c>
      <c r="E2569" s="7">
        <f>VLOOKUP(A2569, Sheet2!$A$2:$K$8265, 11)</f>
        <v>110.5613</v>
      </c>
      <c r="F2569" s="7">
        <f t="shared" si="31"/>
        <v>2.5362499999999999</v>
      </c>
      <c r="G2569" s="8">
        <v>200000</v>
      </c>
      <c r="H2569" s="9">
        <f t="shared" si="32"/>
        <v>4200000</v>
      </c>
    </row>
    <row r="2570" spans="1:8" ht="14.5">
      <c r="A2570" s="6" t="str">
        <f t="shared" si="30"/>
        <v>GD PSP Cilacap_BOJONGSARI</v>
      </c>
      <c r="B2570" s="11" t="s">
        <v>2114</v>
      </c>
      <c r="C2570" s="11" t="s">
        <v>267</v>
      </c>
      <c r="D2570" s="11">
        <v>20.29</v>
      </c>
      <c r="E2570" s="7">
        <f>VLOOKUP(A2570, Sheet2!$A$2:$K$8265, 11)</f>
        <v>110.5613</v>
      </c>
      <c r="F2570" s="7">
        <f t="shared" si="31"/>
        <v>2.5362499999999999</v>
      </c>
      <c r="G2570" s="8">
        <v>200000</v>
      </c>
      <c r="H2570" s="9">
        <f t="shared" si="32"/>
        <v>4200000</v>
      </c>
    </row>
    <row r="2571" spans="1:8" ht="14.5">
      <c r="A2571" s="6" t="str">
        <f t="shared" si="30"/>
        <v>GD PSP Cilacap_BOLANG</v>
      </c>
      <c r="B2571" s="11" t="s">
        <v>2114</v>
      </c>
      <c r="C2571" s="11" t="s">
        <v>2124</v>
      </c>
      <c r="D2571" s="11">
        <v>20.29</v>
      </c>
      <c r="E2571" s="7">
        <f>VLOOKUP(A2571, Sheet2!$A$2:$K$8265, 11)</f>
        <v>110.5613</v>
      </c>
      <c r="F2571" s="7">
        <f t="shared" si="31"/>
        <v>2.5362499999999999</v>
      </c>
      <c r="G2571" s="8">
        <v>200000</v>
      </c>
      <c r="H2571" s="9">
        <f t="shared" si="32"/>
        <v>4200000</v>
      </c>
    </row>
    <row r="2572" spans="1:8" ht="14.5">
      <c r="A2572" s="6" t="str">
        <f t="shared" si="30"/>
        <v>GD PSP Cilacap_BULUPAYUNG</v>
      </c>
      <c r="B2572" s="11" t="s">
        <v>2114</v>
      </c>
      <c r="C2572" s="11" t="s">
        <v>1841</v>
      </c>
      <c r="D2572" s="11">
        <v>20.29</v>
      </c>
      <c r="E2572" s="7">
        <f>VLOOKUP(A2572, Sheet2!$A$2:$K$8265, 11)</f>
        <v>110.5613</v>
      </c>
      <c r="F2572" s="7">
        <f t="shared" si="31"/>
        <v>2.5362499999999999</v>
      </c>
      <c r="G2572" s="8">
        <v>200000</v>
      </c>
      <c r="H2572" s="9">
        <f t="shared" si="32"/>
        <v>4200000</v>
      </c>
    </row>
    <row r="2573" spans="1:8" ht="14.5">
      <c r="A2573" s="6" t="str">
        <f t="shared" si="30"/>
        <v>GD PSP Cilacap_BULUSARI</v>
      </c>
      <c r="B2573" s="11" t="s">
        <v>2114</v>
      </c>
      <c r="C2573" s="11" t="s">
        <v>558</v>
      </c>
      <c r="D2573" s="11">
        <v>20.29</v>
      </c>
      <c r="E2573" s="7">
        <f>VLOOKUP(A2573, Sheet2!$A$2:$K$8265, 11)</f>
        <v>110.5613</v>
      </c>
      <c r="F2573" s="7">
        <f t="shared" si="31"/>
        <v>2.5362499999999999</v>
      </c>
      <c r="G2573" s="8">
        <v>200000</v>
      </c>
      <c r="H2573" s="9">
        <f t="shared" si="32"/>
        <v>4200000</v>
      </c>
    </row>
    <row r="2574" spans="1:8" ht="14.5">
      <c r="A2574" s="6" t="str">
        <f t="shared" si="30"/>
        <v>GD PSP Cilacap_BUMIREJA</v>
      </c>
      <c r="B2574" s="11" t="s">
        <v>2114</v>
      </c>
      <c r="C2574" s="11" t="s">
        <v>2125</v>
      </c>
      <c r="D2574" s="11">
        <v>20.29</v>
      </c>
      <c r="E2574" s="7">
        <f>VLOOKUP(A2574, Sheet2!$A$2:$K$8265, 11)</f>
        <v>110.5613</v>
      </c>
      <c r="F2574" s="7">
        <f t="shared" si="31"/>
        <v>2.5362499999999999</v>
      </c>
      <c r="G2574" s="8">
        <v>200000</v>
      </c>
      <c r="H2574" s="9">
        <f t="shared" si="32"/>
        <v>4200000</v>
      </c>
    </row>
    <row r="2575" spans="1:8" ht="14.5">
      <c r="A2575" s="6" t="str">
        <f t="shared" si="30"/>
        <v>GD PSP Cilacap_CARUY</v>
      </c>
      <c r="B2575" s="11" t="s">
        <v>2114</v>
      </c>
      <c r="C2575" s="11" t="s">
        <v>2126</v>
      </c>
      <c r="D2575" s="11">
        <v>20.29</v>
      </c>
      <c r="E2575" s="7">
        <f>VLOOKUP(A2575, Sheet2!$A$2:$K$8265, 11)</f>
        <v>110.5613</v>
      </c>
      <c r="F2575" s="7">
        <f t="shared" si="31"/>
        <v>2.5362499999999999</v>
      </c>
      <c r="G2575" s="8">
        <v>200000</v>
      </c>
      <c r="H2575" s="9">
        <f t="shared" si="32"/>
        <v>4200000</v>
      </c>
    </row>
    <row r="2576" spans="1:8" ht="14.5">
      <c r="A2576" s="6" t="str">
        <f t="shared" si="30"/>
        <v>GD PSP Cilacap_CIBALUNG</v>
      </c>
      <c r="B2576" s="11" t="s">
        <v>2114</v>
      </c>
      <c r="C2576" s="11" t="s">
        <v>2127</v>
      </c>
      <c r="D2576" s="11">
        <v>20.29</v>
      </c>
      <c r="E2576" s="7">
        <f>VLOOKUP(A2576, Sheet2!$A$2:$K$8265, 11)</f>
        <v>110.5613</v>
      </c>
      <c r="F2576" s="7">
        <f t="shared" si="31"/>
        <v>2.5362499999999999</v>
      </c>
      <c r="G2576" s="8">
        <v>200000</v>
      </c>
      <c r="H2576" s="9">
        <f t="shared" si="32"/>
        <v>4200000</v>
      </c>
    </row>
    <row r="2577" spans="1:8" ht="14.5">
      <c r="A2577" s="6" t="str">
        <f t="shared" si="30"/>
        <v>GD PSP Cilacap_CIBENTANG</v>
      </c>
      <c r="B2577" s="11" t="s">
        <v>2114</v>
      </c>
      <c r="C2577" s="11" t="s">
        <v>2128</v>
      </c>
      <c r="D2577" s="11">
        <v>20.92</v>
      </c>
      <c r="E2577" s="7">
        <f>VLOOKUP(A2577, Sheet2!$A$2:$K$8265, 11)</f>
        <v>110.5613</v>
      </c>
      <c r="F2577" s="7">
        <f t="shared" si="31"/>
        <v>2.6150000000000002</v>
      </c>
      <c r="G2577" s="8">
        <v>200000</v>
      </c>
      <c r="H2577" s="9">
        <f t="shared" si="32"/>
        <v>4200000</v>
      </c>
    </row>
    <row r="2578" spans="1:8" ht="14.5">
      <c r="A2578" s="6" t="str">
        <f t="shared" si="30"/>
        <v>GD PSP Cilacap_CIBEUNYING</v>
      </c>
      <c r="B2578" s="11" t="s">
        <v>2114</v>
      </c>
      <c r="C2578" s="11" t="s">
        <v>2129</v>
      </c>
      <c r="D2578" s="11">
        <v>20.29</v>
      </c>
      <c r="E2578" s="7">
        <f>VLOOKUP(A2578, Sheet2!$A$2:$K$8265, 11)</f>
        <v>110.5613</v>
      </c>
      <c r="F2578" s="7">
        <f t="shared" si="31"/>
        <v>2.5362499999999999</v>
      </c>
      <c r="G2578" s="8">
        <v>200000</v>
      </c>
      <c r="H2578" s="9">
        <f t="shared" si="32"/>
        <v>4200000</v>
      </c>
    </row>
    <row r="2579" spans="1:8" ht="14.5">
      <c r="A2579" s="6" t="str">
        <f t="shared" si="30"/>
        <v>GD PSP Cilacap_CIDADAP</v>
      </c>
      <c r="B2579" s="11" t="s">
        <v>2114</v>
      </c>
      <c r="C2579" s="11" t="s">
        <v>2130</v>
      </c>
      <c r="D2579" s="11">
        <v>20.29</v>
      </c>
      <c r="E2579" s="7">
        <f>VLOOKUP(A2579, Sheet2!$A$2:$K$8265, 11)</f>
        <v>110.5613</v>
      </c>
      <c r="F2579" s="7">
        <f t="shared" si="31"/>
        <v>2.5362499999999999</v>
      </c>
      <c r="G2579" s="8">
        <v>200000</v>
      </c>
      <c r="H2579" s="9">
        <f t="shared" si="32"/>
        <v>4200000</v>
      </c>
    </row>
    <row r="2580" spans="1:8" ht="14.5">
      <c r="A2580" s="6" t="str">
        <f t="shared" si="30"/>
        <v>GD PSP Cilacap_CIGINTUNG</v>
      </c>
      <c r="B2580" s="11" t="s">
        <v>2114</v>
      </c>
      <c r="C2580" s="11" t="s">
        <v>2131</v>
      </c>
      <c r="D2580" s="11">
        <v>20.29</v>
      </c>
      <c r="E2580" s="7">
        <f>VLOOKUP(A2580, Sheet2!$A$2:$K$8265, 11)</f>
        <v>110.5613</v>
      </c>
      <c r="F2580" s="7">
        <f t="shared" si="31"/>
        <v>2.5362499999999999</v>
      </c>
      <c r="G2580" s="8">
        <v>200000</v>
      </c>
      <c r="H2580" s="9">
        <f t="shared" si="32"/>
        <v>4200000</v>
      </c>
    </row>
    <row r="2581" spans="1:8" ht="14.5">
      <c r="A2581" s="6" t="str">
        <f t="shared" si="30"/>
        <v>GD PSP Cilacap_CIJATI</v>
      </c>
      <c r="B2581" s="11" t="s">
        <v>2114</v>
      </c>
      <c r="C2581" s="11" t="s">
        <v>2132</v>
      </c>
      <c r="D2581" s="11">
        <v>20.29</v>
      </c>
      <c r="E2581" s="7">
        <f>VLOOKUP(A2581, Sheet2!$A$2:$K$8265, 11)</f>
        <v>110.5613</v>
      </c>
      <c r="F2581" s="7">
        <f t="shared" si="31"/>
        <v>2.5362499999999999</v>
      </c>
      <c r="G2581" s="8">
        <v>200000</v>
      </c>
      <c r="H2581" s="9">
        <f t="shared" si="32"/>
        <v>4200000</v>
      </c>
    </row>
    <row r="2582" spans="1:8" ht="14.5">
      <c r="A2582" s="6" t="str">
        <f t="shared" si="30"/>
        <v>GD PSP Cilacap_CIJERUK</v>
      </c>
      <c r="B2582" s="11" t="s">
        <v>2114</v>
      </c>
      <c r="C2582" s="11" t="s">
        <v>2133</v>
      </c>
      <c r="D2582" s="11">
        <v>20.29</v>
      </c>
      <c r="E2582" s="7">
        <f>VLOOKUP(A2582, Sheet2!$A$2:$K$8265, 11)</f>
        <v>110.5613</v>
      </c>
      <c r="F2582" s="7">
        <f t="shared" si="31"/>
        <v>2.5362499999999999</v>
      </c>
      <c r="G2582" s="8">
        <v>200000</v>
      </c>
      <c r="H2582" s="9">
        <f t="shared" si="32"/>
        <v>4200000</v>
      </c>
    </row>
    <row r="2583" spans="1:8" ht="14.5">
      <c r="A2583" s="6" t="str">
        <f t="shared" si="30"/>
        <v>GD PSP Cilacap_CIKLAPA</v>
      </c>
      <c r="B2583" s="11" t="s">
        <v>2114</v>
      </c>
      <c r="C2583" s="11" t="s">
        <v>2134</v>
      </c>
      <c r="D2583" s="11">
        <v>20.29</v>
      </c>
      <c r="E2583" s="7">
        <f>VLOOKUP(A2583, Sheet2!$A$2:$K$8265, 11)</f>
        <v>110.5613</v>
      </c>
      <c r="F2583" s="7">
        <f t="shared" si="31"/>
        <v>2.5362499999999999</v>
      </c>
      <c r="G2583" s="8">
        <v>200000</v>
      </c>
      <c r="H2583" s="9">
        <f t="shared" si="32"/>
        <v>4200000</v>
      </c>
    </row>
    <row r="2584" spans="1:8" ht="14.5">
      <c r="A2584" s="6" t="str">
        <f t="shared" si="30"/>
        <v>GD PSP Cilacap_CILEMPUYANG</v>
      </c>
      <c r="B2584" s="11" t="s">
        <v>2114</v>
      </c>
      <c r="C2584" s="11" t="s">
        <v>2135</v>
      </c>
      <c r="D2584" s="11">
        <v>20.29</v>
      </c>
      <c r="E2584" s="7">
        <f>VLOOKUP(A2584, Sheet2!$A$2:$K$8265, 11)</f>
        <v>110.5613</v>
      </c>
      <c r="F2584" s="7">
        <f t="shared" si="31"/>
        <v>2.5362499999999999</v>
      </c>
      <c r="G2584" s="8">
        <v>200000</v>
      </c>
      <c r="H2584" s="9">
        <f t="shared" si="32"/>
        <v>4200000</v>
      </c>
    </row>
    <row r="2585" spans="1:8" ht="14.5">
      <c r="A2585" s="6" t="str">
        <f t="shared" si="30"/>
        <v>GD PSP Cilacap_CILONGKRANG</v>
      </c>
      <c r="B2585" s="11" t="s">
        <v>2114</v>
      </c>
      <c r="C2585" s="11" t="s">
        <v>2136</v>
      </c>
      <c r="D2585" s="11">
        <v>20.29</v>
      </c>
      <c r="E2585" s="7">
        <f>VLOOKUP(A2585, Sheet2!$A$2:$K$8265, 11)</f>
        <v>110.5613</v>
      </c>
      <c r="F2585" s="7">
        <f t="shared" si="31"/>
        <v>2.5362499999999999</v>
      </c>
      <c r="G2585" s="8">
        <v>200000</v>
      </c>
      <c r="H2585" s="9">
        <f t="shared" si="32"/>
        <v>4200000</v>
      </c>
    </row>
    <row r="2586" spans="1:8" ht="14.5">
      <c r="A2586" s="6" t="str">
        <f t="shared" si="30"/>
        <v>GD PSP Cilacap_CILOPADANG</v>
      </c>
      <c r="B2586" s="11" t="s">
        <v>2114</v>
      </c>
      <c r="C2586" s="11" t="s">
        <v>2137</v>
      </c>
      <c r="D2586" s="11">
        <v>20.29</v>
      </c>
      <c r="E2586" s="7">
        <f>VLOOKUP(A2586, Sheet2!$A$2:$K$8265, 11)</f>
        <v>110.5613</v>
      </c>
      <c r="F2586" s="7">
        <f t="shared" si="31"/>
        <v>2.5362499999999999</v>
      </c>
      <c r="G2586" s="8">
        <v>200000</v>
      </c>
      <c r="H2586" s="9">
        <f t="shared" si="32"/>
        <v>4200000</v>
      </c>
    </row>
    <row r="2587" spans="1:8" ht="14.5">
      <c r="A2587" s="6" t="str">
        <f t="shared" si="30"/>
        <v>GD PSP Cilacap_CILUMPING</v>
      </c>
      <c r="B2587" s="11" t="s">
        <v>2114</v>
      </c>
      <c r="C2587" s="11" t="s">
        <v>2138</v>
      </c>
      <c r="D2587" s="11">
        <v>20.29</v>
      </c>
      <c r="E2587" s="7">
        <f>VLOOKUP(A2587, Sheet2!$A$2:$K$8265, 11)</f>
        <v>110.5613</v>
      </c>
      <c r="F2587" s="7">
        <f t="shared" si="31"/>
        <v>2.5362499999999999</v>
      </c>
      <c r="G2587" s="8">
        <v>200000</v>
      </c>
      <c r="H2587" s="9">
        <f t="shared" si="32"/>
        <v>4200000</v>
      </c>
    </row>
    <row r="2588" spans="1:8" ht="14.5">
      <c r="A2588" s="6" t="str">
        <f t="shared" si="30"/>
        <v>GD PSP Cilacap_CIMANGGU</v>
      </c>
      <c r="B2588" s="11" t="s">
        <v>2114</v>
      </c>
      <c r="C2588" s="11" t="s">
        <v>2139</v>
      </c>
      <c r="D2588" s="11">
        <v>20.29</v>
      </c>
      <c r="E2588" s="7">
        <f>VLOOKUP(A2588, Sheet2!$A$2:$K$8265, 11)</f>
        <v>110.5613</v>
      </c>
      <c r="F2588" s="7">
        <f t="shared" si="31"/>
        <v>2.5362499999999999</v>
      </c>
      <c r="G2588" s="8">
        <v>200000</v>
      </c>
      <c r="H2588" s="9">
        <f t="shared" si="32"/>
        <v>4200000</v>
      </c>
    </row>
    <row r="2589" spans="1:8" ht="14.5">
      <c r="A2589" s="6" t="str">
        <f t="shared" si="30"/>
        <v>GD PSP Cilacap_CINANAS</v>
      </c>
      <c r="B2589" s="11" t="s">
        <v>2114</v>
      </c>
      <c r="C2589" s="11" t="s">
        <v>2140</v>
      </c>
      <c r="D2589" s="11">
        <v>20.92</v>
      </c>
      <c r="E2589" s="7">
        <f>VLOOKUP(A2589, Sheet2!$A$2:$K$8265, 11)</f>
        <v>110.5613</v>
      </c>
      <c r="F2589" s="7">
        <f t="shared" si="31"/>
        <v>2.6150000000000002</v>
      </c>
      <c r="G2589" s="8">
        <v>200000</v>
      </c>
      <c r="H2589" s="9">
        <f t="shared" si="32"/>
        <v>4200000</v>
      </c>
    </row>
    <row r="2590" spans="1:8" ht="14.5">
      <c r="A2590" s="6" t="str">
        <f t="shared" si="30"/>
        <v>GD PSP Cilacap_CINANGSI</v>
      </c>
      <c r="B2590" s="11" t="s">
        <v>2114</v>
      </c>
      <c r="C2590" s="11" t="s">
        <v>2141</v>
      </c>
      <c r="D2590" s="11">
        <v>20.29</v>
      </c>
      <c r="E2590" s="7">
        <f>VLOOKUP(A2590, Sheet2!$A$2:$K$8265, 11)</f>
        <v>110.5613</v>
      </c>
      <c r="F2590" s="7">
        <f t="shared" si="31"/>
        <v>2.5362499999999999</v>
      </c>
      <c r="G2590" s="8">
        <v>200000</v>
      </c>
      <c r="H2590" s="9">
        <f t="shared" si="32"/>
        <v>4200000</v>
      </c>
    </row>
    <row r="2591" spans="1:8" ht="14.5">
      <c r="A2591" s="6" t="str">
        <f t="shared" si="30"/>
        <v>GD PSP Cilacap_CINGEBUL</v>
      </c>
      <c r="B2591" s="11" t="s">
        <v>2114</v>
      </c>
      <c r="C2591" s="11" t="s">
        <v>2142</v>
      </c>
      <c r="D2591" s="11">
        <v>9.3800000000000008</v>
      </c>
      <c r="E2591" s="7">
        <f>VLOOKUP(A2591, Sheet2!$A$2:$K$8265, 11)</f>
        <v>110.5613</v>
      </c>
      <c r="F2591" s="7">
        <f t="shared" si="31"/>
        <v>1.1725000000000001</v>
      </c>
      <c r="G2591" s="8">
        <v>200000</v>
      </c>
      <c r="H2591" s="9">
        <f t="shared" si="32"/>
        <v>2000000</v>
      </c>
    </row>
    <row r="2592" spans="1:8" ht="14.5">
      <c r="A2592" s="6" t="str">
        <f t="shared" si="30"/>
        <v>GD PSP Cilacap_CINYAWANG</v>
      </c>
      <c r="B2592" s="11" t="s">
        <v>2114</v>
      </c>
      <c r="C2592" s="11" t="s">
        <v>2143</v>
      </c>
      <c r="D2592" s="11">
        <v>20.29</v>
      </c>
      <c r="E2592" s="7">
        <f>VLOOKUP(A2592, Sheet2!$A$2:$K$8265, 11)</f>
        <v>110.5613</v>
      </c>
      <c r="F2592" s="7">
        <f t="shared" si="31"/>
        <v>2.5362499999999999</v>
      </c>
      <c r="G2592" s="8">
        <v>200000</v>
      </c>
      <c r="H2592" s="9">
        <f t="shared" si="32"/>
        <v>4200000</v>
      </c>
    </row>
    <row r="2593" spans="1:8" ht="14.5">
      <c r="A2593" s="6" t="str">
        <f t="shared" si="30"/>
        <v>GD PSP Cilacap_CIPARI</v>
      </c>
      <c r="B2593" s="11" t="s">
        <v>2114</v>
      </c>
      <c r="C2593" s="11" t="s">
        <v>2144</v>
      </c>
      <c r="D2593" s="11">
        <v>20.29</v>
      </c>
      <c r="E2593" s="7">
        <f>VLOOKUP(A2593, Sheet2!$A$2:$K$8265, 11)</f>
        <v>110.5613</v>
      </c>
      <c r="F2593" s="7">
        <f t="shared" si="31"/>
        <v>2.5362499999999999</v>
      </c>
      <c r="G2593" s="8">
        <v>200000</v>
      </c>
      <c r="H2593" s="9">
        <f t="shared" si="32"/>
        <v>4200000</v>
      </c>
    </row>
    <row r="2594" spans="1:8" ht="14.5">
      <c r="A2594" s="6" t="str">
        <f t="shared" si="30"/>
        <v>GD PSP Cilacap_CIPOROS</v>
      </c>
      <c r="B2594" s="11" t="s">
        <v>2114</v>
      </c>
      <c r="C2594" s="11" t="s">
        <v>2145</v>
      </c>
      <c r="D2594" s="11">
        <v>20.29</v>
      </c>
      <c r="E2594" s="7">
        <f>VLOOKUP(A2594, Sheet2!$A$2:$K$8265, 11)</f>
        <v>110.5613</v>
      </c>
      <c r="F2594" s="7">
        <f t="shared" si="31"/>
        <v>2.5362499999999999</v>
      </c>
      <c r="G2594" s="8">
        <v>200000</v>
      </c>
      <c r="H2594" s="9">
        <f t="shared" si="32"/>
        <v>4200000</v>
      </c>
    </row>
    <row r="2595" spans="1:8" ht="14.5">
      <c r="A2595" s="6" t="str">
        <f t="shared" si="30"/>
        <v>GD PSP Cilacap_CIRUYUNG</v>
      </c>
      <c r="B2595" s="11" t="s">
        <v>2114</v>
      </c>
      <c r="C2595" s="11" t="s">
        <v>2146</v>
      </c>
      <c r="D2595" s="11">
        <v>20.29</v>
      </c>
      <c r="E2595" s="7">
        <f>VLOOKUP(A2595, Sheet2!$A$2:$K$8265, 11)</f>
        <v>110.5613</v>
      </c>
      <c r="F2595" s="7">
        <f t="shared" si="31"/>
        <v>2.5362499999999999</v>
      </c>
      <c r="G2595" s="8">
        <v>200000</v>
      </c>
      <c r="H2595" s="9">
        <f t="shared" si="32"/>
        <v>4200000</v>
      </c>
    </row>
    <row r="2596" spans="1:8" ht="14.5">
      <c r="A2596" s="6" t="str">
        <f t="shared" si="30"/>
        <v>GD PSP Cilacap_CISALAK</v>
      </c>
      <c r="B2596" s="11" t="s">
        <v>2114</v>
      </c>
      <c r="C2596" s="11" t="s">
        <v>2147</v>
      </c>
      <c r="D2596" s="11">
        <v>20.29</v>
      </c>
      <c r="E2596" s="7">
        <f>VLOOKUP(A2596, Sheet2!$A$2:$K$8265, 11)</f>
        <v>110.5613</v>
      </c>
      <c r="F2596" s="7">
        <f t="shared" si="31"/>
        <v>2.5362499999999999</v>
      </c>
      <c r="G2596" s="8">
        <v>200000</v>
      </c>
      <c r="H2596" s="9">
        <f t="shared" si="32"/>
        <v>4200000</v>
      </c>
    </row>
    <row r="2597" spans="1:8" ht="14.5">
      <c r="A2597" s="6" t="str">
        <f t="shared" si="30"/>
        <v>GD PSP Cilacap_CISUMUR</v>
      </c>
      <c r="B2597" s="11" t="s">
        <v>2114</v>
      </c>
      <c r="C2597" s="11" t="s">
        <v>2148</v>
      </c>
      <c r="D2597" s="11">
        <v>20.29</v>
      </c>
      <c r="E2597" s="7">
        <f>VLOOKUP(A2597, Sheet2!$A$2:$K$8265, 11)</f>
        <v>110.5613</v>
      </c>
      <c r="F2597" s="7">
        <f t="shared" si="31"/>
        <v>2.5362499999999999</v>
      </c>
      <c r="G2597" s="8">
        <v>200000</v>
      </c>
      <c r="H2597" s="9">
        <f t="shared" si="32"/>
        <v>4200000</v>
      </c>
    </row>
    <row r="2598" spans="1:8" ht="14.5">
      <c r="A2598" s="6" t="str">
        <f t="shared" si="30"/>
        <v>GD PSP Cilacap_CISURU</v>
      </c>
      <c r="B2598" s="11" t="s">
        <v>2114</v>
      </c>
      <c r="C2598" s="11" t="s">
        <v>2149</v>
      </c>
      <c r="D2598" s="11">
        <v>20.29</v>
      </c>
      <c r="E2598" s="7">
        <f>VLOOKUP(A2598, Sheet2!$A$2:$K$8265, 11)</f>
        <v>110.5613</v>
      </c>
      <c r="F2598" s="7">
        <f t="shared" si="31"/>
        <v>2.5362499999999999</v>
      </c>
      <c r="G2598" s="8">
        <v>200000</v>
      </c>
      <c r="H2598" s="9">
        <f t="shared" si="32"/>
        <v>4200000</v>
      </c>
    </row>
    <row r="2599" spans="1:8" ht="14.5">
      <c r="A2599" s="6" t="str">
        <f t="shared" si="30"/>
        <v>GD PSP Cilacap_CIWALEN</v>
      </c>
      <c r="B2599" s="11" t="s">
        <v>2114</v>
      </c>
      <c r="C2599" s="11" t="s">
        <v>2150</v>
      </c>
      <c r="D2599" s="11">
        <v>20.29</v>
      </c>
      <c r="E2599" s="7">
        <f>VLOOKUP(A2599, Sheet2!$A$2:$K$8265, 11)</f>
        <v>110.5613</v>
      </c>
      <c r="F2599" s="7">
        <f t="shared" si="31"/>
        <v>2.5362499999999999</v>
      </c>
      <c r="G2599" s="8">
        <v>200000</v>
      </c>
      <c r="H2599" s="9">
        <f t="shared" si="32"/>
        <v>4200000</v>
      </c>
    </row>
    <row r="2600" spans="1:8" ht="14.5">
      <c r="A2600" s="6" t="str">
        <f t="shared" si="30"/>
        <v>GD PSP Cilacap_DATAR</v>
      </c>
      <c r="B2600" s="11" t="s">
        <v>2114</v>
      </c>
      <c r="C2600" s="11" t="s">
        <v>2151</v>
      </c>
      <c r="D2600" s="11">
        <v>20.29</v>
      </c>
      <c r="E2600" s="7">
        <f>VLOOKUP(A2600, Sheet2!$A$2:$K$8265, 11)</f>
        <v>110.5613</v>
      </c>
      <c r="F2600" s="7">
        <f t="shared" si="31"/>
        <v>2.5362499999999999</v>
      </c>
      <c r="G2600" s="8">
        <v>200000</v>
      </c>
      <c r="H2600" s="9">
        <f t="shared" si="32"/>
        <v>4200000</v>
      </c>
    </row>
    <row r="2601" spans="1:8" ht="14.5">
      <c r="A2601" s="6" t="str">
        <f t="shared" si="30"/>
        <v>GD PSP Cilacap_DAYEUHLUHUR</v>
      </c>
      <c r="B2601" s="11" t="s">
        <v>2114</v>
      </c>
      <c r="C2601" s="11" t="s">
        <v>2152</v>
      </c>
      <c r="D2601" s="11">
        <v>20.29</v>
      </c>
      <c r="E2601" s="7">
        <f>VLOOKUP(A2601, Sheet2!$A$2:$K$8265, 11)</f>
        <v>110.5613</v>
      </c>
      <c r="F2601" s="7">
        <f t="shared" si="31"/>
        <v>2.5362499999999999</v>
      </c>
      <c r="G2601" s="8">
        <v>200000</v>
      </c>
      <c r="H2601" s="9">
        <f t="shared" si="32"/>
        <v>4200000</v>
      </c>
    </row>
    <row r="2602" spans="1:8" ht="14.5">
      <c r="A2602" s="6" t="str">
        <f t="shared" si="30"/>
        <v>GD PSP Cilacap_GANDRUNGMANGU</v>
      </c>
      <c r="B2602" s="11" t="s">
        <v>2114</v>
      </c>
      <c r="C2602" s="11" t="s">
        <v>2153</v>
      </c>
      <c r="D2602" s="11">
        <v>20.29</v>
      </c>
      <c r="E2602" s="7">
        <f>VLOOKUP(A2602, Sheet2!$A$2:$K$8265, 11)</f>
        <v>110.5613</v>
      </c>
      <c r="F2602" s="7">
        <f t="shared" si="31"/>
        <v>2.5362499999999999</v>
      </c>
      <c r="G2602" s="8">
        <v>200000</v>
      </c>
      <c r="H2602" s="9">
        <f t="shared" si="32"/>
        <v>4200000</v>
      </c>
    </row>
    <row r="2603" spans="1:8" ht="14.5">
      <c r="A2603" s="6" t="str">
        <f t="shared" si="30"/>
        <v>GD PSP Cilacap_GANDRUNGMANIS</v>
      </c>
      <c r="B2603" s="11" t="s">
        <v>2114</v>
      </c>
      <c r="C2603" s="11" t="s">
        <v>2154</v>
      </c>
      <c r="D2603" s="11">
        <v>20.29</v>
      </c>
      <c r="E2603" s="7">
        <f>VLOOKUP(A2603, Sheet2!$A$2:$K$8265, 11)</f>
        <v>110.5613</v>
      </c>
      <c r="F2603" s="7">
        <f t="shared" si="31"/>
        <v>2.5362499999999999</v>
      </c>
      <c r="G2603" s="8">
        <v>200000</v>
      </c>
      <c r="H2603" s="9">
        <f t="shared" si="32"/>
        <v>4200000</v>
      </c>
    </row>
    <row r="2604" spans="1:8" ht="14.5">
      <c r="A2604" s="6" t="str">
        <f t="shared" si="30"/>
        <v>GD PSP Cilacap_GUNUNGJAYA</v>
      </c>
      <c r="B2604" s="11" t="s">
        <v>2114</v>
      </c>
      <c r="C2604" s="11" t="s">
        <v>2155</v>
      </c>
      <c r="D2604" s="11">
        <v>20.92</v>
      </c>
      <c r="E2604" s="7">
        <f>VLOOKUP(A2604, Sheet2!$A$2:$K$8265, 11)</f>
        <v>110.5613</v>
      </c>
      <c r="F2604" s="7">
        <f t="shared" si="31"/>
        <v>2.6150000000000002</v>
      </c>
      <c r="G2604" s="8">
        <v>200000</v>
      </c>
      <c r="H2604" s="9">
        <f t="shared" si="32"/>
        <v>4200000</v>
      </c>
    </row>
    <row r="2605" spans="1:8" ht="14.5">
      <c r="A2605" s="6" t="str">
        <f t="shared" si="30"/>
        <v>GD PSP Cilacap_GUNUNGREJA</v>
      </c>
      <c r="B2605" s="11" t="s">
        <v>2114</v>
      </c>
      <c r="C2605" s="11" t="s">
        <v>2156</v>
      </c>
      <c r="D2605" s="11">
        <v>20.29</v>
      </c>
      <c r="E2605" s="7">
        <f>VLOOKUP(A2605, Sheet2!$A$2:$K$8265, 11)</f>
        <v>110.5613</v>
      </c>
      <c r="F2605" s="7">
        <f t="shared" si="31"/>
        <v>2.5362499999999999</v>
      </c>
      <c r="G2605" s="8">
        <v>200000</v>
      </c>
      <c r="H2605" s="9">
        <f t="shared" si="32"/>
        <v>4200000</v>
      </c>
    </row>
    <row r="2606" spans="1:8" ht="14.5">
      <c r="A2606" s="6" t="str">
        <f t="shared" si="30"/>
        <v>GD PSP Cilacap_GUNUNGTAJEM</v>
      </c>
      <c r="B2606" s="11" t="s">
        <v>2114</v>
      </c>
      <c r="C2606" s="11" t="s">
        <v>2157</v>
      </c>
      <c r="D2606" s="11">
        <v>20.92</v>
      </c>
      <c r="E2606" s="7">
        <f>VLOOKUP(A2606, Sheet2!$A$2:$K$8265, 11)</f>
        <v>110.5613</v>
      </c>
      <c r="F2606" s="7">
        <f t="shared" si="31"/>
        <v>2.6150000000000002</v>
      </c>
      <c r="G2606" s="8">
        <v>200000</v>
      </c>
      <c r="H2606" s="9">
        <f t="shared" si="32"/>
        <v>4200000</v>
      </c>
    </row>
    <row r="2607" spans="1:8" ht="14.5">
      <c r="A2607" s="6" t="str">
        <f t="shared" si="30"/>
        <v>GD PSP Cilacap_GUNUNGTELU</v>
      </c>
      <c r="B2607" s="11" t="s">
        <v>2114</v>
      </c>
      <c r="C2607" s="11" t="s">
        <v>2158</v>
      </c>
      <c r="D2607" s="11">
        <v>20.29</v>
      </c>
      <c r="E2607" s="7">
        <f>VLOOKUP(A2607, Sheet2!$A$2:$K$8265, 11)</f>
        <v>110.5613</v>
      </c>
      <c r="F2607" s="7">
        <f t="shared" si="31"/>
        <v>2.5362499999999999</v>
      </c>
      <c r="G2607" s="8">
        <v>200000</v>
      </c>
      <c r="H2607" s="9">
        <f t="shared" si="32"/>
        <v>4200000</v>
      </c>
    </row>
    <row r="2608" spans="1:8" ht="14.5">
      <c r="A2608" s="6" t="str">
        <f t="shared" si="30"/>
        <v>GD PSP Cilacap_HANUM</v>
      </c>
      <c r="B2608" s="11" t="s">
        <v>2114</v>
      </c>
      <c r="C2608" s="11" t="s">
        <v>2159</v>
      </c>
      <c r="D2608" s="11">
        <v>20.29</v>
      </c>
      <c r="E2608" s="7">
        <f>VLOOKUP(A2608, Sheet2!$A$2:$K$8265, 11)</f>
        <v>110.5613</v>
      </c>
      <c r="F2608" s="7">
        <f t="shared" si="31"/>
        <v>2.5362499999999999</v>
      </c>
      <c r="G2608" s="8">
        <v>200000</v>
      </c>
      <c r="H2608" s="9">
        <f t="shared" si="32"/>
        <v>4200000</v>
      </c>
    </row>
    <row r="2609" spans="1:8" ht="14.5">
      <c r="A2609" s="6" t="str">
        <f t="shared" si="30"/>
        <v>GD PSP Cilacap_INDRAJAYA</v>
      </c>
      <c r="B2609" s="11" t="s">
        <v>2114</v>
      </c>
      <c r="C2609" s="11" t="s">
        <v>2160</v>
      </c>
      <c r="D2609" s="11">
        <v>20.92</v>
      </c>
      <c r="E2609" s="7">
        <f>VLOOKUP(A2609, Sheet2!$A$2:$K$8265, 11)</f>
        <v>110.5613</v>
      </c>
      <c r="F2609" s="7">
        <f t="shared" si="31"/>
        <v>2.6150000000000002</v>
      </c>
      <c r="G2609" s="8">
        <v>200000</v>
      </c>
      <c r="H2609" s="9">
        <f t="shared" si="32"/>
        <v>4200000</v>
      </c>
    </row>
    <row r="2610" spans="1:8" ht="14.5">
      <c r="A2610" s="6" t="str">
        <f t="shared" si="30"/>
        <v>GD PSP Cilacap_JAMBU</v>
      </c>
      <c r="B2610" s="11" t="s">
        <v>2114</v>
      </c>
      <c r="C2610" s="11" t="s">
        <v>1052</v>
      </c>
      <c r="D2610" s="11">
        <v>20.29</v>
      </c>
      <c r="E2610" s="7">
        <f>VLOOKUP(A2610, Sheet2!$A$2:$K$8265, 11)</f>
        <v>110.5613</v>
      </c>
      <c r="F2610" s="7">
        <f t="shared" si="31"/>
        <v>2.5362499999999999</v>
      </c>
      <c r="G2610" s="8">
        <v>200000</v>
      </c>
      <c r="H2610" s="9">
        <f t="shared" si="32"/>
        <v>4200000</v>
      </c>
    </row>
    <row r="2611" spans="1:8" ht="14.5">
      <c r="A2611" s="6" t="str">
        <f t="shared" si="30"/>
        <v>GD PSP Cilacap_JATISARI</v>
      </c>
      <c r="B2611" s="11" t="s">
        <v>2114</v>
      </c>
      <c r="C2611" s="11" t="s">
        <v>101</v>
      </c>
      <c r="D2611" s="11">
        <v>20.29</v>
      </c>
      <c r="E2611" s="7">
        <f>VLOOKUP(A2611, Sheet2!$A$2:$K$8265, 11)</f>
        <v>110.5613</v>
      </c>
      <c r="F2611" s="7">
        <f t="shared" si="31"/>
        <v>2.5362499999999999</v>
      </c>
      <c r="G2611" s="8">
        <v>200000</v>
      </c>
      <c r="H2611" s="9">
        <f t="shared" si="32"/>
        <v>4200000</v>
      </c>
    </row>
    <row r="2612" spans="1:8" ht="14.5">
      <c r="A2612" s="6" t="str">
        <f t="shared" si="30"/>
        <v>GD PSP Cilacap_JENANG</v>
      </c>
      <c r="B2612" s="11" t="s">
        <v>2114</v>
      </c>
      <c r="C2612" s="11" t="s">
        <v>2161</v>
      </c>
      <c r="D2612" s="11">
        <v>20.29</v>
      </c>
      <c r="E2612" s="7">
        <f>VLOOKUP(A2612, Sheet2!$A$2:$K$8265, 11)</f>
        <v>110.5613</v>
      </c>
      <c r="F2612" s="7">
        <f t="shared" si="31"/>
        <v>2.5362499999999999</v>
      </c>
      <c r="G2612" s="8">
        <v>200000</v>
      </c>
      <c r="H2612" s="9">
        <f t="shared" si="32"/>
        <v>4200000</v>
      </c>
    </row>
    <row r="2613" spans="1:8" ht="14.5">
      <c r="A2613" s="6" t="str">
        <f t="shared" si="30"/>
        <v>GD PSP Cilacap_KALIWUNGU</v>
      </c>
      <c r="B2613" s="11" t="s">
        <v>2114</v>
      </c>
      <c r="C2613" s="11" t="s">
        <v>1438</v>
      </c>
      <c r="D2613" s="11">
        <v>20.29</v>
      </c>
      <c r="E2613" s="7">
        <f>VLOOKUP(A2613, Sheet2!$A$2:$K$8265, 11)</f>
        <v>110.5613</v>
      </c>
      <c r="F2613" s="7">
        <f t="shared" si="31"/>
        <v>2.5362499999999999</v>
      </c>
      <c r="G2613" s="8">
        <v>200000</v>
      </c>
      <c r="H2613" s="9">
        <f t="shared" si="32"/>
        <v>4200000</v>
      </c>
    </row>
    <row r="2614" spans="1:8" ht="14.5">
      <c r="A2614" s="6" t="str">
        <f t="shared" si="30"/>
        <v>GD PSP Cilacap_KAMULYAN</v>
      </c>
      <c r="B2614" s="11" t="s">
        <v>2114</v>
      </c>
      <c r="C2614" s="11" t="s">
        <v>2162</v>
      </c>
      <c r="D2614" s="11">
        <v>20.29</v>
      </c>
      <c r="E2614" s="7">
        <f>VLOOKUP(A2614, Sheet2!$A$2:$K$8265, 11)</f>
        <v>110.5613</v>
      </c>
      <c r="F2614" s="7">
        <f t="shared" si="31"/>
        <v>2.5362499999999999</v>
      </c>
      <c r="G2614" s="8">
        <v>200000</v>
      </c>
      <c r="H2614" s="9">
        <f t="shared" si="32"/>
        <v>4200000</v>
      </c>
    </row>
    <row r="2615" spans="1:8" ht="14.5">
      <c r="A2615" s="6" t="str">
        <f t="shared" si="30"/>
        <v>GD PSP Cilacap_KARANGANYAR</v>
      </c>
      <c r="B2615" s="11" t="s">
        <v>2114</v>
      </c>
      <c r="C2615" s="11" t="s">
        <v>125</v>
      </c>
      <c r="D2615" s="11">
        <v>20.29</v>
      </c>
      <c r="E2615" s="7">
        <f>VLOOKUP(A2615, Sheet2!$A$2:$K$8265, 11)</f>
        <v>110.5613</v>
      </c>
      <c r="F2615" s="7">
        <f t="shared" si="31"/>
        <v>2.5362499999999999</v>
      </c>
      <c r="G2615" s="8">
        <v>200000</v>
      </c>
      <c r="H2615" s="9">
        <f t="shared" si="32"/>
        <v>4200000</v>
      </c>
    </row>
    <row r="2616" spans="1:8" ht="14.5">
      <c r="A2616" s="6" t="str">
        <f t="shared" si="30"/>
        <v>GD PSP Cilacap_KARANGGEDANG</v>
      </c>
      <c r="B2616" s="11" t="s">
        <v>2114</v>
      </c>
      <c r="C2616" s="11" t="s">
        <v>895</v>
      </c>
      <c r="D2616" s="11">
        <v>20.29</v>
      </c>
      <c r="E2616" s="7">
        <f>VLOOKUP(A2616, Sheet2!$A$2:$K$8265, 11)</f>
        <v>110.5613</v>
      </c>
      <c r="F2616" s="7">
        <f t="shared" si="31"/>
        <v>2.5362499999999999</v>
      </c>
      <c r="G2616" s="8">
        <v>200000</v>
      </c>
      <c r="H2616" s="9">
        <f t="shared" si="32"/>
        <v>4200000</v>
      </c>
    </row>
    <row r="2617" spans="1:8" ht="14.5">
      <c r="A2617" s="6" t="str">
        <f t="shared" si="30"/>
        <v>GD PSP Cilacap_KARANGGINTUNG</v>
      </c>
      <c r="B2617" s="11" t="s">
        <v>2114</v>
      </c>
      <c r="C2617" s="11" t="s">
        <v>2163</v>
      </c>
      <c r="D2617" s="11">
        <v>20.29</v>
      </c>
      <c r="E2617" s="7">
        <f>VLOOKUP(A2617, Sheet2!$A$2:$K$8265, 11)</f>
        <v>110.5613</v>
      </c>
      <c r="F2617" s="7">
        <f t="shared" si="31"/>
        <v>2.5362499999999999</v>
      </c>
      <c r="G2617" s="8">
        <v>200000</v>
      </c>
      <c r="H2617" s="9">
        <f t="shared" si="32"/>
        <v>4200000</v>
      </c>
    </row>
    <row r="2618" spans="1:8" ht="14.5">
      <c r="A2618" s="6" t="str">
        <f t="shared" si="30"/>
        <v>GD PSP Cilacap_KARANGPARI</v>
      </c>
      <c r="B2618" s="11" t="s">
        <v>2114</v>
      </c>
      <c r="C2618" s="11" t="s">
        <v>2164</v>
      </c>
      <c r="D2618" s="11">
        <v>20.92</v>
      </c>
      <c r="E2618" s="7">
        <f>VLOOKUP(A2618, Sheet2!$A$2:$K$8265, 11)</f>
        <v>110.5613</v>
      </c>
      <c r="F2618" s="7">
        <f t="shared" si="31"/>
        <v>2.6150000000000002</v>
      </c>
      <c r="G2618" s="8">
        <v>200000</v>
      </c>
      <c r="H2618" s="9">
        <f t="shared" si="32"/>
        <v>4200000</v>
      </c>
    </row>
    <row r="2619" spans="1:8" ht="14.5">
      <c r="A2619" s="6" t="str">
        <f t="shared" si="30"/>
        <v>GD PSP Cilacap_KARANGPUCUNG</v>
      </c>
      <c r="B2619" s="11" t="s">
        <v>2114</v>
      </c>
      <c r="C2619" s="11" t="s">
        <v>2165</v>
      </c>
      <c r="D2619" s="11">
        <v>20.29</v>
      </c>
      <c r="E2619" s="7">
        <f>VLOOKUP(A2619, Sheet2!$A$2:$K$8265, 11)</f>
        <v>110.5613</v>
      </c>
      <c r="F2619" s="7">
        <f t="shared" si="31"/>
        <v>2.5362499999999999</v>
      </c>
      <c r="G2619" s="8">
        <v>200000</v>
      </c>
      <c r="H2619" s="9">
        <f t="shared" si="32"/>
        <v>4200000</v>
      </c>
    </row>
    <row r="2620" spans="1:8" ht="14.5">
      <c r="A2620" s="6" t="str">
        <f t="shared" si="30"/>
        <v>GD PSP Cilacap_KARANGREJA</v>
      </c>
      <c r="B2620" s="11" t="s">
        <v>2114</v>
      </c>
      <c r="C2620" s="11" t="s">
        <v>296</v>
      </c>
      <c r="D2620" s="11">
        <v>20.29</v>
      </c>
      <c r="E2620" s="7">
        <f>VLOOKUP(A2620, Sheet2!$A$2:$K$8265, 11)</f>
        <v>110.5613</v>
      </c>
      <c r="F2620" s="7">
        <f t="shared" si="31"/>
        <v>2.5362499999999999</v>
      </c>
      <c r="G2620" s="8">
        <v>200000</v>
      </c>
      <c r="H2620" s="9">
        <f t="shared" si="32"/>
        <v>4200000</v>
      </c>
    </row>
    <row r="2621" spans="1:8" ht="14.5">
      <c r="A2621" s="6" t="str">
        <f t="shared" si="30"/>
        <v>GD PSP Cilacap_KARANGREJA</v>
      </c>
      <c r="B2621" s="11" t="s">
        <v>2114</v>
      </c>
      <c r="C2621" s="11" t="s">
        <v>296</v>
      </c>
      <c r="D2621" s="11">
        <v>20.29</v>
      </c>
      <c r="E2621" s="7">
        <f>VLOOKUP(A2621, Sheet2!$A$2:$K$8265, 11)</f>
        <v>110.5613</v>
      </c>
      <c r="F2621" s="7">
        <f t="shared" si="31"/>
        <v>2.5362499999999999</v>
      </c>
      <c r="G2621" s="8">
        <v>200000</v>
      </c>
      <c r="H2621" s="9">
        <f t="shared" si="32"/>
        <v>4200000</v>
      </c>
    </row>
    <row r="2622" spans="1:8" ht="14.5">
      <c r="A2622" s="6" t="str">
        <f t="shared" si="30"/>
        <v>GD PSP Cilacap_KARANGSARI</v>
      </c>
      <c r="B2622" s="11" t="s">
        <v>2114</v>
      </c>
      <c r="C2622" s="11" t="s">
        <v>298</v>
      </c>
      <c r="D2622" s="11">
        <v>20.29</v>
      </c>
      <c r="E2622" s="7">
        <f>VLOOKUP(A2622, Sheet2!$A$2:$K$8265, 11)</f>
        <v>110.5613</v>
      </c>
      <c r="F2622" s="7">
        <f t="shared" si="31"/>
        <v>2.5362499999999999</v>
      </c>
      <c r="G2622" s="8">
        <v>200000</v>
      </c>
      <c r="H2622" s="9">
        <f t="shared" si="32"/>
        <v>4200000</v>
      </c>
    </row>
    <row r="2623" spans="1:8" ht="14.5">
      <c r="A2623" s="6" t="str">
        <f t="shared" si="30"/>
        <v>GD PSP Cilacap_KEDUNGREJA</v>
      </c>
      <c r="B2623" s="11" t="s">
        <v>2114</v>
      </c>
      <c r="C2623" s="11" t="s">
        <v>2166</v>
      </c>
      <c r="D2623" s="11">
        <v>20.29</v>
      </c>
      <c r="E2623" s="7">
        <f>VLOOKUP(A2623, Sheet2!$A$2:$K$8265, 11)</f>
        <v>110.5613</v>
      </c>
      <c r="F2623" s="7">
        <f t="shared" si="31"/>
        <v>2.5362499999999999</v>
      </c>
      <c r="G2623" s="8">
        <v>200000</v>
      </c>
      <c r="H2623" s="9">
        <f t="shared" si="32"/>
        <v>4200000</v>
      </c>
    </row>
    <row r="2624" spans="1:8" ht="14.5">
      <c r="A2624" s="6" t="str">
        <f t="shared" si="30"/>
        <v>GD PSP Cilacap_KERTAJAYA</v>
      </c>
      <c r="B2624" s="11" t="s">
        <v>2114</v>
      </c>
      <c r="C2624" s="11" t="s">
        <v>2167</v>
      </c>
      <c r="D2624" s="11">
        <v>20.29</v>
      </c>
      <c r="E2624" s="7">
        <f>VLOOKUP(A2624, Sheet2!$A$2:$K$8265, 11)</f>
        <v>110.5613</v>
      </c>
      <c r="F2624" s="7">
        <f t="shared" si="31"/>
        <v>2.5362499999999999</v>
      </c>
      <c r="G2624" s="8">
        <v>200000</v>
      </c>
      <c r="H2624" s="9">
        <f t="shared" si="32"/>
        <v>4200000</v>
      </c>
    </row>
    <row r="2625" spans="1:8" ht="14.5">
      <c r="A2625" s="6" t="str">
        <f t="shared" si="30"/>
        <v>GD PSP Cilacap_KUNCI</v>
      </c>
      <c r="B2625" s="11" t="s">
        <v>2114</v>
      </c>
      <c r="C2625" s="11" t="s">
        <v>2168</v>
      </c>
      <c r="D2625" s="11">
        <v>20.29</v>
      </c>
      <c r="E2625" s="7">
        <f>VLOOKUP(A2625, Sheet2!$A$2:$K$8265, 11)</f>
        <v>110.5613</v>
      </c>
      <c r="F2625" s="7">
        <f t="shared" si="31"/>
        <v>2.5362499999999999</v>
      </c>
      <c r="G2625" s="8">
        <v>200000</v>
      </c>
      <c r="H2625" s="9">
        <f t="shared" si="32"/>
        <v>4200000</v>
      </c>
    </row>
    <row r="2626" spans="1:8" ht="14.5">
      <c r="A2626" s="6" t="str">
        <f t="shared" si="30"/>
        <v>GD PSP Cilacap_KUTAAGUNG</v>
      </c>
      <c r="B2626" s="11" t="s">
        <v>2114</v>
      </c>
      <c r="C2626" s="11" t="s">
        <v>2169</v>
      </c>
      <c r="D2626" s="11">
        <v>20.29</v>
      </c>
      <c r="E2626" s="7">
        <f>VLOOKUP(A2626, Sheet2!$A$2:$K$8265, 11)</f>
        <v>110.5613</v>
      </c>
      <c r="F2626" s="7">
        <f t="shared" si="31"/>
        <v>2.5362499999999999</v>
      </c>
      <c r="G2626" s="8">
        <v>200000</v>
      </c>
      <c r="H2626" s="9">
        <f t="shared" si="32"/>
        <v>4200000</v>
      </c>
    </row>
    <row r="2627" spans="1:8" ht="14.5">
      <c r="A2627" s="6" t="str">
        <f t="shared" si="30"/>
        <v>GD PSP Cilacap_KUTABIMA</v>
      </c>
      <c r="B2627" s="11" t="s">
        <v>2114</v>
      </c>
      <c r="C2627" s="11" t="s">
        <v>2170</v>
      </c>
      <c r="D2627" s="11">
        <v>20.29</v>
      </c>
      <c r="E2627" s="7">
        <f>VLOOKUP(A2627, Sheet2!$A$2:$K$8265, 11)</f>
        <v>110.5613</v>
      </c>
      <c r="F2627" s="7">
        <f t="shared" si="31"/>
        <v>2.5362499999999999</v>
      </c>
      <c r="G2627" s="8">
        <v>200000</v>
      </c>
      <c r="H2627" s="9">
        <f t="shared" si="32"/>
        <v>4200000</v>
      </c>
    </row>
    <row r="2628" spans="1:8" ht="14.5">
      <c r="A2628" s="6" t="str">
        <f t="shared" si="30"/>
        <v>GD PSP Cilacap_KUTASARI</v>
      </c>
      <c r="B2628" s="11" t="s">
        <v>2114</v>
      </c>
      <c r="C2628" s="11" t="s">
        <v>2171</v>
      </c>
      <c r="D2628" s="11">
        <v>20.29</v>
      </c>
      <c r="E2628" s="7">
        <f>VLOOKUP(A2628, Sheet2!$A$2:$K$8265, 11)</f>
        <v>110.5613</v>
      </c>
      <c r="F2628" s="7">
        <f t="shared" si="31"/>
        <v>2.5362499999999999</v>
      </c>
      <c r="G2628" s="8">
        <v>200000</v>
      </c>
      <c r="H2628" s="9">
        <f t="shared" si="32"/>
        <v>4200000</v>
      </c>
    </row>
    <row r="2629" spans="1:8" ht="14.5">
      <c r="A2629" s="6" t="str">
        <f t="shared" si="30"/>
        <v>GD PSP Cilacap_LEGOK</v>
      </c>
      <c r="B2629" s="11" t="s">
        <v>2114</v>
      </c>
      <c r="C2629" s="11" t="s">
        <v>2172</v>
      </c>
      <c r="D2629" s="11">
        <v>20.92</v>
      </c>
      <c r="E2629" s="7">
        <f>VLOOKUP(A2629, Sheet2!$A$2:$K$8265, 11)</f>
        <v>110.5613</v>
      </c>
      <c r="F2629" s="7">
        <f t="shared" si="31"/>
        <v>2.6150000000000002</v>
      </c>
      <c r="G2629" s="8">
        <v>200000</v>
      </c>
      <c r="H2629" s="9">
        <f t="shared" si="32"/>
        <v>4200000</v>
      </c>
    </row>
    <row r="2630" spans="1:8" ht="14.5">
      <c r="A2630" s="6" t="str">
        <f t="shared" si="30"/>
        <v>GD PSP Cilacap_LIMBANGAN</v>
      </c>
      <c r="B2630" s="11" t="s">
        <v>2114</v>
      </c>
      <c r="C2630" s="11" t="s">
        <v>317</v>
      </c>
      <c r="D2630" s="11">
        <v>20.29</v>
      </c>
      <c r="E2630" s="7">
        <f>VLOOKUP(A2630, Sheet2!$A$2:$K$8265, 11)</f>
        <v>110.5613</v>
      </c>
      <c r="F2630" s="7">
        <f t="shared" si="31"/>
        <v>2.5362499999999999</v>
      </c>
      <c r="G2630" s="8">
        <v>200000</v>
      </c>
      <c r="H2630" s="9">
        <f t="shared" si="32"/>
        <v>4200000</v>
      </c>
    </row>
    <row r="2631" spans="1:8" ht="14.5">
      <c r="A2631" s="6" t="str">
        <f t="shared" si="30"/>
        <v>GD PSP Cilacap_MADURA</v>
      </c>
      <c r="B2631" s="11" t="s">
        <v>2114</v>
      </c>
      <c r="C2631" s="11" t="s">
        <v>2173</v>
      </c>
      <c r="D2631" s="11">
        <v>20.29</v>
      </c>
      <c r="E2631" s="7">
        <f>VLOOKUP(A2631, Sheet2!$A$2:$K$8265, 11)</f>
        <v>110.5613</v>
      </c>
      <c r="F2631" s="7">
        <f t="shared" si="31"/>
        <v>2.5362499999999999</v>
      </c>
      <c r="G2631" s="8">
        <v>200000</v>
      </c>
      <c r="H2631" s="9">
        <f t="shared" si="32"/>
        <v>4200000</v>
      </c>
    </row>
    <row r="2632" spans="1:8" ht="14.5">
      <c r="A2632" s="6" t="str">
        <f t="shared" si="30"/>
        <v>GD PSP Cilacap_MADUSARI</v>
      </c>
      <c r="B2632" s="11" t="s">
        <v>2114</v>
      </c>
      <c r="C2632" s="11" t="s">
        <v>2174</v>
      </c>
      <c r="D2632" s="11">
        <v>20.29</v>
      </c>
      <c r="E2632" s="7">
        <f>VLOOKUP(A2632, Sheet2!$A$2:$K$8265, 11)</f>
        <v>110.5613</v>
      </c>
      <c r="F2632" s="7">
        <f t="shared" si="31"/>
        <v>2.5362499999999999</v>
      </c>
      <c r="G2632" s="8">
        <v>200000</v>
      </c>
      <c r="H2632" s="9">
        <f t="shared" si="32"/>
        <v>4200000</v>
      </c>
    </row>
    <row r="2633" spans="1:8" ht="14.5">
      <c r="A2633" s="6" t="str">
        <f t="shared" si="30"/>
        <v>GD PSP Cilacap_MAJINGKLAK</v>
      </c>
      <c r="B2633" s="11" t="s">
        <v>2114</v>
      </c>
      <c r="C2633" s="11" t="s">
        <v>2175</v>
      </c>
      <c r="D2633" s="11">
        <v>20.29</v>
      </c>
      <c r="E2633" s="7">
        <f>VLOOKUP(A2633, Sheet2!$A$2:$K$8265, 11)</f>
        <v>110.5613</v>
      </c>
      <c r="F2633" s="7">
        <f t="shared" si="31"/>
        <v>2.5362499999999999</v>
      </c>
      <c r="G2633" s="8">
        <v>200000</v>
      </c>
      <c r="H2633" s="9">
        <f t="shared" si="32"/>
        <v>4200000</v>
      </c>
    </row>
    <row r="2634" spans="1:8" ht="14.5">
      <c r="A2634" s="6" t="str">
        <f t="shared" si="30"/>
        <v>GD PSP Cilacap_MALABAR</v>
      </c>
      <c r="B2634" s="11" t="s">
        <v>2114</v>
      </c>
      <c r="C2634" s="11" t="s">
        <v>2176</v>
      </c>
      <c r="D2634" s="11">
        <v>20.29</v>
      </c>
      <c r="E2634" s="7">
        <f>VLOOKUP(A2634, Sheet2!$A$2:$K$8265, 11)</f>
        <v>110.5613</v>
      </c>
      <c r="F2634" s="7">
        <f t="shared" si="31"/>
        <v>2.5362499999999999</v>
      </c>
      <c r="G2634" s="8">
        <v>200000</v>
      </c>
      <c r="H2634" s="9">
        <f t="shared" si="32"/>
        <v>4200000</v>
      </c>
    </row>
    <row r="2635" spans="1:8" ht="14.5">
      <c r="A2635" s="6" t="str">
        <f t="shared" si="30"/>
        <v>GD PSP Cilacap_MANDALA</v>
      </c>
      <c r="B2635" s="11" t="s">
        <v>2114</v>
      </c>
      <c r="C2635" s="11" t="s">
        <v>1878</v>
      </c>
      <c r="D2635" s="11">
        <v>20.29</v>
      </c>
      <c r="E2635" s="7">
        <f>VLOOKUP(A2635, Sheet2!$A$2:$K$8265, 11)</f>
        <v>110.5613</v>
      </c>
      <c r="F2635" s="7">
        <f t="shared" si="31"/>
        <v>2.5362499999999999</v>
      </c>
      <c r="G2635" s="8">
        <v>200000</v>
      </c>
      <c r="H2635" s="9">
        <f t="shared" si="32"/>
        <v>4200000</v>
      </c>
    </row>
    <row r="2636" spans="1:8" ht="14.5">
      <c r="A2636" s="6" t="str">
        <f t="shared" si="30"/>
        <v>GD PSP Cilacap_MARGASARI</v>
      </c>
      <c r="B2636" s="11" t="s">
        <v>2114</v>
      </c>
      <c r="C2636" s="11" t="s">
        <v>1759</v>
      </c>
      <c r="D2636" s="11">
        <v>20.29</v>
      </c>
      <c r="E2636" s="7">
        <f>VLOOKUP(A2636, Sheet2!$A$2:$K$8265, 11)</f>
        <v>110.5613</v>
      </c>
      <c r="F2636" s="7">
        <f t="shared" si="31"/>
        <v>2.5362499999999999</v>
      </c>
      <c r="G2636" s="8">
        <v>200000</v>
      </c>
      <c r="H2636" s="9">
        <f t="shared" si="32"/>
        <v>4200000</v>
      </c>
    </row>
    <row r="2637" spans="1:8" ht="14.5">
      <c r="A2637" s="6" t="str">
        <f t="shared" si="30"/>
        <v>GD PSP Cilacap_MATENGGENG</v>
      </c>
      <c r="B2637" s="11" t="s">
        <v>2114</v>
      </c>
      <c r="C2637" s="11" t="s">
        <v>2177</v>
      </c>
      <c r="D2637" s="11">
        <v>20.29</v>
      </c>
      <c r="E2637" s="7">
        <f>VLOOKUP(A2637, Sheet2!$A$2:$K$8265, 11)</f>
        <v>110.5613</v>
      </c>
      <c r="F2637" s="7">
        <f t="shared" si="31"/>
        <v>2.5362499999999999</v>
      </c>
      <c r="G2637" s="8">
        <v>200000</v>
      </c>
      <c r="H2637" s="9">
        <f t="shared" si="32"/>
        <v>4200000</v>
      </c>
    </row>
    <row r="2638" spans="1:8" ht="14.5">
      <c r="A2638" s="6" t="str">
        <f t="shared" si="30"/>
        <v>GD PSP Cilacap_MEKARSARI</v>
      </c>
      <c r="B2638" s="11" t="s">
        <v>2114</v>
      </c>
      <c r="C2638" s="11" t="s">
        <v>2178</v>
      </c>
      <c r="D2638" s="11">
        <v>20.29</v>
      </c>
      <c r="E2638" s="7">
        <f>VLOOKUP(A2638, Sheet2!$A$2:$K$8265, 11)</f>
        <v>110.5613</v>
      </c>
      <c r="F2638" s="7">
        <f t="shared" si="31"/>
        <v>2.5362499999999999</v>
      </c>
      <c r="G2638" s="8">
        <v>200000</v>
      </c>
      <c r="H2638" s="9">
        <f t="shared" si="32"/>
        <v>4200000</v>
      </c>
    </row>
    <row r="2639" spans="1:8" ht="14.5">
      <c r="A2639" s="6" t="str">
        <f t="shared" si="30"/>
        <v>GD PSP Cilacap_MUKTISARI</v>
      </c>
      <c r="B2639" s="11" t="s">
        <v>2114</v>
      </c>
      <c r="C2639" s="11" t="s">
        <v>2179</v>
      </c>
      <c r="D2639" s="11">
        <v>20.29</v>
      </c>
      <c r="E2639" s="7">
        <f>VLOOKUP(A2639, Sheet2!$A$2:$K$8265, 11)</f>
        <v>110.5613</v>
      </c>
      <c r="F2639" s="7">
        <f t="shared" si="31"/>
        <v>2.5362499999999999</v>
      </c>
      <c r="G2639" s="8">
        <v>200000</v>
      </c>
      <c r="H2639" s="9">
        <f t="shared" si="32"/>
        <v>4200000</v>
      </c>
    </row>
    <row r="2640" spans="1:8" ht="14.5">
      <c r="A2640" s="6" t="str">
        <f t="shared" si="30"/>
        <v>GD PSP Cilacap_MULYADADI</v>
      </c>
      <c r="B2640" s="11" t="s">
        <v>2114</v>
      </c>
      <c r="C2640" s="11" t="s">
        <v>2180</v>
      </c>
      <c r="D2640" s="11">
        <v>20.29</v>
      </c>
      <c r="E2640" s="7">
        <f>VLOOKUP(A2640, Sheet2!$A$2:$K$8265, 11)</f>
        <v>110.5613</v>
      </c>
      <c r="F2640" s="7">
        <f t="shared" si="31"/>
        <v>2.5362499999999999</v>
      </c>
      <c r="G2640" s="8">
        <v>200000</v>
      </c>
      <c r="H2640" s="9">
        <f t="shared" si="32"/>
        <v>4200000</v>
      </c>
    </row>
    <row r="2641" spans="1:8" ht="14.5">
      <c r="A2641" s="6" t="str">
        <f t="shared" si="30"/>
        <v>GD PSP Cilacap_MULYADADI</v>
      </c>
      <c r="B2641" s="11" t="s">
        <v>2114</v>
      </c>
      <c r="C2641" s="11" t="s">
        <v>2180</v>
      </c>
      <c r="D2641" s="11">
        <v>20.29</v>
      </c>
      <c r="E2641" s="7">
        <f>VLOOKUP(A2641, Sheet2!$A$2:$K$8265, 11)</f>
        <v>110.5613</v>
      </c>
      <c r="F2641" s="7">
        <f t="shared" si="31"/>
        <v>2.5362499999999999</v>
      </c>
      <c r="G2641" s="8">
        <v>200000</v>
      </c>
      <c r="H2641" s="9">
        <f t="shared" si="32"/>
        <v>4200000</v>
      </c>
    </row>
    <row r="2642" spans="1:8" ht="14.5">
      <c r="A2642" s="6" t="str">
        <f t="shared" si="30"/>
        <v>GD PSP Cilacap_MULYASARI</v>
      </c>
      <c r="B2642" s="11" t="s">
        <v>2114</v>
      </c>
      <c r="C2642" s="11" t="s">
        <v>2181</v>
      </c>
      <c r="D2642" s="11">
        <v>20.29</v>
      </c>
      <c r="E2642" s="7">
        <f>VLOOKUP(A2642, Sheet2!$A$2:$K$8265, 11)</f>
        <v>110.5613</v>
      </c>
      <c r="F2642" s="7">
        <f t="shared" si="31"/>
        <v>2.5362499999999999</v>
      </c>
      <c r="G2642" s="8">
        <v>200000</v>
      </c>
      <c r="H2642" s="9">
        <f t="shared" si="32"/>
        <v>4200000</v>
      </c>
    </row>
    <row r="2643" spans="1:8" ht="14.5">
      <c r="A2643" s="6" t="str">
        <f t="shared" si="30"/>
        <v>GD PSP Cilacap_NEGARAJATI</v>
      </c>
      <c r="B2643" s="11" t="s">
        <v>2114</v>
      </c>
      <c r="C2643" s="11" t="s">
        <v>2182</v>
      </c>
      <c r="D2643" s="11">
        <v>20.29</v>
      </c>
      <c r="E2643" s="7">
        <f>VLOOKUP(A2643, Sheet2!$A$2:$K$8265, 11)</f>
        <v>110.5613</v>
      </c>
      <c r="F2643" s="7">
        <f t="shared" si="31"/>
        <v>2.5362499999999999</v>
      </c>
      <c r="G2643" s="8">
        <v>200000</v>
      </c>
      <c r="H2643" s="9">
        <f t="shared" si="32"/>
        <v>4200000</v>
      </c>
    </row>
    <row r="2644" spans="1:8" ht="14.5">
      <c r="A2644" s="6" t="str">
        <f t="shared" si="30"/>
        <v>GD PSP Cilacap_PADANGJAYA</v>
      </c>
      <c r="B2644" s="11" t="s">
        <v>2114</v>
      </c>
      <c r="C2644" s="11" t="s">
        <v>2183</v>
      </c>
      <c r="D2644" s="11">
        <v>20.29</v>
      </c>
      <c r="E2644" s="7">
        <f>VLOOKUP(A2644, Sheet2!$A$2:$K$8265, 11)</f>
        <v>110.5613</v>
      </c>
      <c r="F2644" s="7">
        <f t="shared" si="31"/>
        <v>2.5362499999999999</v>
      </c>
      <c r="G2644" s="8">
        <v>200000</v>
      </c>
      <c r="H2644" s="9">
        <f t="shared" si="32"/>
        <v>4200000</v>
      </c>
    </row>
    <row r="2645" spans="1:8" ht="14.5">
      <c r="A2645" s="6" t="str">
        <f t="shared" si="30"/>
        <v>GD PSP Cilacap_PADANGSARI</v>
      </c>
      <c r="B2645" s="11" t="s">
        <v>2114</v>
      </c>
      <c r="C2645" s="11" t="s">
        <v>2184</v>
      </c>
      <c r="D2645" s="11">
        <v>20.29</v>
      </c>
      <c r="E2645" s="7">
        <f>VLOOKUP(A2645, Sheet2!$A$2:$K$8265, 11)</f>
        <v>110.5613</v>
      </c>
      <c r="F2645" s="7">
        <f t="shared" si="31"/>
        <v>2.5362499999999999</v>
      </c>
      <c r="G2645" s="8">
        <v>200000</v>
      </c>
      <c r="H2645" s="9">
        <f t="shared" si="32"/>
        <v>4200000</v>
      </c>
    </row>
    <row r="2646" spans="1:8" ht="14.5">
      <c r="A2646" s="6" t="str">
        <f t="shared" si="30"/>
        <v>GD PSP Cilacap_PAHONJEAN</v>
      </c>
      <c r="B2646" s="11" t="s">
        <v>2114</v>
      </c>
      <c r="C2646" s="11" t="s">
        <v>2185</v>
      </c>
      <c r="D2646" s="11">
        <v>20.29</v>
      </c>
      <c r="E2646" s="7">
        <f>VLOOKUP(A2646, Sheet2!$A$2:$K$8265, 11)</f>
        <v>110.5613</v>
      </c>
      <c r="F2646" s="7">
        <f t="shared" si="31"/>
        <v>2.5362499999999999</v>
      </c>
      <c r="G2646" s="8">
        <v>200000</v>
      </c>
      <c r="H2646" s="9">
        <f t="shared" si="32"/>
        <v>4200000</v>
      </c>
    </row>
    <row r="2647" spans="1:8" ht="14.5">
      <c r="A2647" s="6" t="str">
        <f t="shared" si="30"/>
        <v>GD PSP Cilacap_PALUGON</v>
      </c>
      <c r="B2647" s="11" t="s">
        <v>2114</v>
      </c>
      <c r="C2647" s="11" t="s">
        <v>2186</v>
      </c>
      <c r="D2647" s="11">
        <v>20.29</v>
      </c>
      <c r="E2647" s="7">
        <f>VLOOKUP(A2647, Sheet2!$A$2:$K$8265, 11)</f>
        <v>110.5613</v>
      </c>
      <c r="F2647" s="7">
        <f t="shared" si="31"/>
        <v>2.5362499999999999</v>
      </c>
      <c r="G2647" s="8">
        <v>200000</v>
      </c>
      <c r="H2647" s="9">
        <f t="shared" si="32"/>
        <v>4200000</v>
      </c>
    </row>
    <row r="2648" spans="1:8" ht="14.5">
      <c r="A2648" s="6" t="str">
        <f t="shared" si="30"/>
        <v>GD PSP Cilacap_PAMULIHAN</v>
      </c>
      <c r="B2648" s="11" t="s">
        <v>2114</v>
      </c>
      <c r="C2648" s="11" t="s">
        <v>1779</v>
      </c>
      <c r="D2648" s="11">
        <v>20.29</v>
      </c>
      <c r="E2648" s="7">
        <f>VLOOKUP(A2648, Sheet2!$A$2:$K$8265, 11)</f>
        <v>110.5613</v>
      </c>
      <c r="F2648" s="7">
        <f t="shared" si="31"/>
        <v>2.5362499999999999</v>
      </c>
      <c r="G2648" s="8">
        <v>200000</v>
      </c>
      <c r="H2648" s="9">
        <f t="shared" si="32"/>
        <v>4200000</v>
      </c>
    </row>
    <row r="2649" spans="1:8" ht="14.5">
      <c r="A2649" s="6" t="str">
        <f t="shared" si="30"/>
        <v>GD PSP Cilacap_PANGAWAREN</v>
      </c>
      <c r="B2649" s="11" t="s">
        <v>2114</v>
      </c>
      <c r="C2649" s="11" t="s">
        <v>2187</v>
      </c>
      <c r="D2649" s="11">
        <v>20.29</v>
      </c>
      <c r="E2649" s="7">
        <f>VLOOKUP(A2649, Sheet2!$A$2:$K$8265, 11)</f>
        <v>110.5613</v>
      </c>
      <c r="F2649" s="7">
        <f t="shared" si="31"/>
        <v>2.5362499999999999</v>
      </c>
      <c r="G2649" s="8">
        <v>200000</v>
      </c>
      <c r="H2649" s="9">
        <f t="shared" si="32"/>
        <v>4200000</v>
      </c>
    </row>
    <row r="2650" spans="1:8" ht="14.5">
      <c r="A2650" s="6" t="str">
        <f t="shared" si="30"/>
        <v>GD PSP Cilacap_PANIMBANG</v>
      </c>
      <c r="B2650" s="11" t="s">
        <v>2114</v>
      </c>
      <c r="C2650" s="11" t="s">
        <v>2188</v>
      </c>
      <c r="D2650" s="11">
        <v>20.29</v>
      </c>
      <c r="E2650" s="7">
        <f>VLOOKUP(A2650, Sheet2!$A$2:$K$8265, 11)</f>
        <v>110.5613</v>
      </c>
      <c r="F2650" s="7">
        <f t="shared" si="31"/>
        <v>2.5362499999999999</v>
      </c>
      <c r="G2650" s="8">
        <v>200000</v>
      </c>
      <c r="H2650" s="9">
        <f t="shared" si="32"/>
        <v>4200000</v>
      </c>
    </row>
    <row r="2651" spans="1:8" ht="14.5">
      <c r="A2651" s="6" t="str">
        <f t="shared" si="30"/>
        <v>GD PSP Cilacap_PANULISAN</v>
      </c>
      <c r="B2651" s="11" t="s">
        <v>2114</v>
      </c>
      <c r="C2651" s="11" t="s">
        <v>2189</v>
      </c>
      <c r="D2651" s="11">
        <v>20.29</v>
      </c>
      <c r="E2651" s="7">
        <f>VLOOKUP(A2651, Sheet2!$A$2:$K$8265, 11)</f>
        <v>110.5613</v>
      </c>
      <c r="F2651" s="7">
        <f t="shared" si="31"/>
        <v>2.5362499999999999</v>
      </c>
      <c r="G2651" s="8">
        <v>200000</v>
      </c>
      <c r="H2651" s="9">
        <f t="shared" si="32"/>
        <v>4200000</v>
      </c>
    </row>
    <row r="2652" spans="1:8" ht="14.5">
      <c r="A2652" s="6" t="str">
        <f t="shared" si="30"/>
        <v>GD PSP Cilacap_PANULISAN BARAT</v>
      </c>
      <c r="B2652" s="11" t="s">
        <v>2114</v>
      </c>
      <c r="C2652" s="11" t="s">
        <v>2190</v>
      </c>
      <c r="D2652" s="11">
        <v>20.29</v>
      </c>
      <c r="E2652" s="7">
        <f>VLOOKUP(A2652, Sheet2!$A$2:$K$8265, 11)</f>
        <v>110.5613</v>
      </c>
      <c r="F2652" s="7">
        <f t="shared" si="31"/>
        <v>2.5362499999999999</v>
      </c>
      <c r="G2652" s="8">
        <v>200000</v>
      </c>
      <c r="H2652" s="9">
        <f t="shared" si="32"/>
        <v>4200000</v>
      </c>
    </row>
    <row r="2653" spans="1:8" ht="14.5">
      <c r="A2653" s="6" t="str">
        <f t="shared" si="30"/>
        <v>GD PSP Cilacap_PANULISAN TIMUR</v>
      </c>
      <c r="B2653" s="11" t="s">
        <v>2114</v>
      </c>
      <c r="C2653" s="11" t="s">
        <v>2191</v>
      </c>
      <c r="D2653" s="11">
        <v>20.29</v>
      </c>
      <c r="E2653" s="7">
        <f>VLOOKUP(A2653, Sheet2!$A$2:$K$8265, 11)</f>
        <v>110.5613</v>
      </c>
      <c r="F2653" s="7">
        <f t="shared" si="31"/>
        <v>2.5362499999999999</v>
      </c>
      <c r="G2653" s="8">
        <v>200000</v>
      </c>
      <c r="H2653" s="9">
        <f t="shared" si="32"/>
        <v>4200000</v>
      </c>
    </row>
    <row r="2654" spans="1:8" ht="14.5">
      <c r="A2654" s="6" t="str">
        <f t="shared" si="30"/>
        <v>GD PSP Cilacap_PATIMUAN</v>
      </c>
      <c r="B2654" s="11" t="s">
        <v>2114</v>
      </c>
      <c r="C2654" s="11" t="s">
        <v>2192</v>
      </c>
      <c r="D2654" s="11">
        <v>20.29</v>
      </c>
      <c r="E2654" s="7">
        <f>VLOOKUP(A2654, Sheet2!$A$2:$K$8265, 11)</f>
        <v>110.5613</v>
      </c>
      <c r="F2654" s="7">
        <f t="shared" si="31"/>
        <v>2.5362499999999999</v>
      </c>
      <c r="G2654" s="8">
        <v>200000</v>
      </c>
      <c r="H2654" s="9">
        <f t="shared" si="32"/>
        <v>4200000</v>
      </c>
    </row>
    <row r="2655" spans="1:8" ht="14.5">
      <c r="A2655" s="6" t="str">
        <f t="shared" si="30"/>
        <v>GD PSP Cilacap_PEGADINGAN</v>
      </c>
      <c r="B2655" s="11" t="s">
        <v>2114</v>
      </c>
      <c r="C2655" s="11" t="s">
        <v>2193</v>
      </c>
      <c r="D2655" s="11">
        <v>20.29</v>
      </c>
      <c r="E2655" s="7">
        <f>VLOOKUP(A2655, Sheet2!$A$2:$K$8265, 11)</f>
        <v>110.5613</v>
      </c>
      <c r="F2655" s="7">
        <f t="shared" si="31"/>
        <v>2.5362499999999999</v>
      </c>
      <c r="G2655" s="8">
        <v>200000</v>
      </c>
      <c r="H2655" s="9">
        <f t="shared" si="32"/>
        <v>4200000</v>
      </c>
    </row>
    <row r="2656" spans="1:8" ht="14.5">
      <c r="A2656" s="6" t="str">
        <f t="shared" si="30"/>
        <v>GD PSP Cilacap_PENGADEGAN</v>
      </c>
      <c r="B2656" s="11" t="s">
        <v>2114</v>
      </c>
      <c r="C2656" s="11" t="s">
        <v>953</v>
      </c>
      <c r="D2656" s="11">
        <v>20.29</v>
      </c>
      <c r="E2656" s="7">
        <f>VLOOKUP(A2656, Sheet2!$A$2:$K$8265, 11)</f>
        <v>110.5613</v>
      </c>
      <c r="F2656" s="7">
        <f t="shared" si="31"/>
        <v>2.5362499999999999</v>
      </c>
      <c r="G2656" s="8">
        <v>200000</v>
      </c>
      <c r="H2656" s="9">
        <f t="shared" si="32"/>
        <v>4200000</v>
      </c>
    </row>
    <row r="2657" spans="1:8" ht="14.5">
      <c r="A2657" s="6" t="str">
        <f t="shared" si="30"/>
        <v>GD PSP Cilacap_PENYARANG</v>
      </c>
      <c r="B2657" s="11" t="s">
        <v>2114</v>
      </c>
      <c r="C2657" s="11" t="s">
        <v>2194</v>
      </c>
      <c r="D2657" s="11">
        <v>20.29</v>
      </c>
      <c r="E2657" s="7">
        <f>VLOOKUP(A2657, Sheet2!$A$2:$K$8265, 11)</f>
        <v>110.5613</v>
      </c>
      <c r="F2657" s="7">
        <f t="shared" si="31"/>
        <v>2.5362499999999999</v>
      </c>
      <c r="G2657" s="8">
        <v>200000</v>
      </c>
      <c r="H2657" s="9">
        <f t="shared" si="32"/>
        <v>4200000</v>
      </c>
    </row>
    <row r="2658" spans="1:8" ht="14.5">
      <c r="A2658" s="6" t="str">
        <f t="shared" si="30"/>
        <v>GD PSP Cilacap_PESAHANGAN</v>
      </c>
      <c r="B2658" s="11" t="s">
        <v>2114</v>
      </c>
      <c r="C2658" s="11" t="s">
        <v>2195</v>
      </c>
      <c r="D2658" s="11">
        <v>20.29</v>
      </c>
      <c r="E2658" s="7">
        <f>VLOOKUP(A2658, Sheet2!$A$2:$K$8265, 11)</f>
        <v>110.5613</v>
      </c>
      <c r="F2658" s="7">
        <f t="shared" si="31"/>
        <v>2.5362499999999999</v>
      </c>
      <c r="G2658" s="8">
        <v>200000</v>
      </c>
      <c r="H2658" s="9">
        <f t="shared" si="32"/>
        <v>4200000</v>
      </c>
    </row>
    <row r="2659" spans="1:8" ht="14.5">
      <c r="A2659" s="6" t="str">
        <f t="shared" si="30"/>
        <v>GD PSP Cilacap_PURWADADI</v>
      </c>
      <c r="B2659" s="11" t="s">
        <v>2114</v>
      </c>
      <c r="C2659" s="11" t="s">
        <v>2196</v>
      </c>
      <c r="D2659" s="11">
        <v>20.29</v>
      </c>
      <c r="E2659" s="7">
        <f>VLOOKUP(A2659, Sheet2!$A$2:$K$8265, 11)</f>
        <v>110.5613</v>
      </c>
      <c r="F2659" s="7">
        <f t="shared" si="31"/>
        <v>2.5362499999999999</v>
      </c>
      <c r="G2659" s="8">
        <v>200000</v>
      </c>
      <c r="H2659" s="9">
        <f t="shared" si="32"/>
        <v>4200000</v>
      </c>
    </row>
    <row r="2660" spans="1:8" ht="14.5">
      <c r="A2660" s="6" t="str">
        <f t="shared" si="30"/>
        <v>GD PSP Cilacap_PURWASARI</v>
      </c>
      <c r="B2660" s="11" t="s">
        <v>2114</v>
      </c>
      <c r="C2660" s="11" t="s">
        <v>2197</v>
      </c>
      <c r="D2660" s="11">
        <v>20.29</v>
      </c>
      <c r="E2660" s="7">
        <f>VLOOKUP(A2660, Sheet2!$A$2:$K$8265, 11)</f>
        <v>110.5613</v>
      </c>
      <c r="F2660" s="7">
        <f t="shared" si="31"/>
        <v>2.5362499999999999</v>
      </c>
      <c r="G2660" s="8">
        <v>200000</v>
      </c>
      <c r="H2660" s="9">
        <f t="shared" si="32"/>
        <v>4200000</v>
      </c>
    </row>
    <row r="2661" spans="1:8" ht="14.5">
      <c r="A2661" s="6" t="str">
        <f t="shared" si="30"/>
        <v>GD PSP Cilacap_REJAMULYA</v>
      </c>
      <c r="B2661" s="11" t="s">
        <v>2114</v>
      </c>
      <c r="C2661" s="11" t="s">
        <v>2198</v>
      </c>
      <c r="D2661" s="11">
        <v>20.29</v>
      </c>
      <c r="E2661" s="7">
        <f>VLOOKUP(A2661, Sheet2!$A$2:$K$8265, 11)</f>
        <v>110.5613</v>
      </c>
      <c r="F2661" s="7">
        <f t="shared" si="31"/>
        <v>2.5362499999999999</v>
      </c>
      <c r="G2661" s="8">
        <v>200000</v>
      </c>
      <c r="H2661" s="9">
        <f t="shared" si="32"/>
        <v>4200000</v>
      </c>
    </row>
    <row r="2662" spans="1:8" ht="14.5">
      <c r="A2662" s="6" t="str">
        <f t="shared" si="30"/>
        <v>GD PSP Cilacap_REJODADI</v>
      </c>
      <c r="B2662" s="11" t="s">
        <v>2114</v>
      </c>
      <c r="C2662" s="11" t="s">
        <v>2199</v>
      </c>
      <c r="D2662" s="11">
        <v>20.29</v>
      </c>
      <c r="E2662" s="7">
        <f>VLOOKUP(A2662, Sheet2!$A$2:$K$8265, 11)</f>
        <v>110.5613</v>
      </c>
      <c r="F2662" s="7">
        <f t="shared" si="31"/>
        <v>2.5362499999999999</v>
      </c>
      <c r="G2662" s="8">
        <v>200000</v>
      </c>
      <c r="H2662" s="9">
        <f t="shared" si="32"/>
        <v>4200000</v>
      </c>
    </row>
    <row r="2663" spans="1:8" ht="14.5">
      <c r="A2663" s="6" t="str">
        <f t="shared" si="30"/>
        <v>GD PSP Cilacap_RUNGKANG</v>
      </c>
      <c r="B2663" s="11" t="s">
        <v>2114</v>
      </c>
      <c r="C2663" s="11" t="s">
        <v>334</v>
      </c>
      <c r="D2663" s="11">
        <v>20.29</v>
      </c>
      <c r="E2663" s="7">
        <f>VLOOKUP(A2663, Sheet2!$A$2:$K$8265, 11)</f>
        <v>110.5613</v>
      </c>
      <c r="F2663" s="7">
        <f t="shared" si="31"/>
        <v>2.5362499999999999</v>
      </c>
      <c r="G2663" s="8">
        <v>200000</v>
      </c>
      <c r="H2663" s="9">
        <f t="shared" si="32"/>
        <v>4200000</v>
      </c>
    </row>
    <row r="2664" spans="1:8" ht="14.5">
      <c r="A2664" s="6" t="str">
        <f t="shared" si="30"/>
        <v>GD PSP Cilacap_SADABUMI</v>
      </c>
      <c r="B2664" s="11" t="s">
        <v>2114</v>
      </c>
      <c r="C2664" s="11" t="s">
        <v>2200</v>
      </c>
      <c r="D2664" s="11">
        <v>20.29</v>
      </c>
      <c r="E2664" s="7">
        <f>VLOOKUP(A2664, Sheet2!$A$2:$K$8265, 11)</f>
        <v>110.5613</v>
      </c>
      <c r="F2664" s="7">
        <f t="shared" si="31"/>
        <v>2.5362499999999999</v>
      </c>
      <c r="G2664" s="8">
        <v>200000</v>
      </c>
      <c r="H2664" s="9">
        <f t="shared" si="32"/>
        <v>4200000</v>
      </c>
    </row>
    <row r="2665" spans="1:8" ht="14.5">
      <c r="A2665" s="6" t="str">
        <f t="shared" si="30"/>
        <v>GD PSP Cilacap_SADAHAYU</v>
      </c>
      <c r="B2665" s="11" t="s">
        <v>2114</v>
      </c>
      <c r="C2665" s="11" t="s">
        <v>2201</v>
      </c>
      <c r="D2665" s="11">
        <v>20.29</v>
      </c>
      <c r="E2665" s="7">
        <f>VLOOKUP(A2665, Sheet2!$A$2:$K$8265, 11)</f>
        <v>110.5613</v>
      </c>
      <c r="F2665" s="7">
        <f t="shared" si="31"/>
        <v>2.5362499999999999</v>
      </c>
      <c r="G2665" s="8">
        <v>200000</v>
      </c>
      <c r="H2665" s="9">
        <f t="shared" si="32"/>
        <v>4200000</v>
      </c>
    </row>
    <row r="2666" spans="1:8" ht="14.5">
      <c r="A2666" s="6" t="str">
        <f t="shared" si="30"/>
        <v>GD PSP Cilacap_SALEBU</v>
      </c>
      <c r="B2666" s="11" t="s">
        <v>2114</v>
      </c>
      <c r="C2666" s="11" t="s">
        <v>2202</v>
      </c>
      <c r="D2666" s="11">
        <v>20.29</v>
      </c>
      <c r="E2666" s="7">
        <f>VLOOKUP(A2666, Sheet2!$A$2:$K$8265, 11)</f>
        <v>110.5613</v>
      </c>
      <c r="F2666" s="7">
        <f t="shared" si="31"/>
        <v>2.5362499999999999</v>
      </c>
      <c r="G2666" s="8">
        <v>200000</v>
      </c>
      <c r="H2666" s="9">
        <f t="shared" si="32"/>
        <v>4200000</v>
      </c>
    </row>
    <row r="2667" spans="1:8" ht="14.5">
      <c r="A2667" s="6" t="str">
        <f t="shared" si="30"/>
        <v>GD PSP Cilacap_SEGARALANGU</v>
      </c>
      <c r="B2667" s="11" t="s">
        <v>2114</v>
      </c>
      <c r="C2667" s="11" t="s">
        <v>2203</v>
      </c>
      <c r="D2667" s="11">
        <v>20.29</v>
      </c>
      <c r="E2667" s="7">
        <f>VLOOKUP(A2667, Sheet2!$A$2:$K$8265, 11)</f>
        <v>110.5613</v>
      </c>
      <c r="F2667" s="7">
        <f t="shared" si="31"/>
        <v>2.5362499999999999</v>
      </c>
      <c r="G2667" s="8">
        <v>200000</v>
      </c>
      <c r="H2667" s="9">
        <f t="shared" si="32"/>
        <v>4200000</v>
      </c>
    </row>
    <row r="2668" spans="1:8" ht="14.5">
      <c r="A2668" s="6" t="str">
        <f t="shared" si="30"/>
        <v>GD PSP Cilacap_SEPATNUNGGAL</v>
      </c>
      <c r="B2668" s="11" t="s">
        <v>2114</v>
      </c>
      <c r="C2668" s="11" t="s">
        <v>2204</v>
      </c>
      <c r="D2668" s="11">
        <v>20.29</v>
      </c>
      <c r="E2668" s="7">
        <f>VLOOKUP(A2668, Sheet2!$A$2:$K$8265, 11)</f>
        <v>110.5613</v>
      </c>
      <c r="F2668" s="7">
        <f t="shared" si="31"/>
        <v>2.5362499999999999</v>
      </c>
      <c r="G2668" s="8">
        <v>200000</v>
      </c>
      <c r="H2668" s="9">
        <f t="shared" si="32"/>
        <v>4200000</v>
      </c>
    </row>
    <row r="2669" spans="1:8" ht="14.5">
      <c r="A2669" s="6" t="str">
        <f t="shared" si="30"/>
        <v>GD PSP Cilacap_SERANG</v>
      </c>
      <c r="B2669" s="11" t="s">
        <v>2114</v>
      </c>
      <c r="C2669" s="11" t="s">
        <v>1136</v>
      </c>
      <c r="D2669" s="11">
        <v>20.29</v>
      </c>
      <c r="E2669" s="7">
        <f>VLOOKUP(A2669, Sheet2!$A$2:$K$8265, 11)</f>
        <v>110.5613</v>
      </c>
      <c r="F2669" s="7">
        <f t="shared" si="31"/>
        <v>2.5362499999999999</v>
      </c>
      <c r="G2669" s="8">
        <v>200000</v>
      </c>
      <c r="H2669" s="9">
        <f t="shared" si="32"/>
        <v>4200000</v>
      </c>
    </row>
    <row r="2670" spans="1:8" ht="14.5">
      <c r="A2670" s="6" t="str">
        <f t="shared" si="30"/>
        <v>GD PSP Cilacap_SIDAMUKTI</v>
      </c>
      <c r="B2670" s="11" t="s">
        <v>2114</v>
      </c>
      <c r="C2670" s="11" t="s">
        <v>2205</v>
      </c>
      <c r="D2670" s="11">
        <v>20.29</v>
      </c>
      <c r="E2670" s="7">
        <f>VLOOKUP(A2670, Sheet2!$A$2:$K$8265, 11)</f>
        <v>110.5613</v>
      </c>
      <c r="F2670" s="7">
        <f t="shared" si="31"/>
        <v>2.5362499999999999</v>
      </c>
      <c r="G2670" s="8">
        <v>200000</v>
      </c>
      <c r="H2670" s="9">
        <f t="shared" si="32"/>
        <v>4200000</v>
      </c>
    </row>
    <row r="2671" spans="1:8" ht="14.5">
      <c r="A2671" s="6" t="str">
        <f t="shared" si="30"/>
        <v>GD PSP Cilacap_SIDAMULYA</v>
      </c>
      <c r="B2671" s="11" t="s">
        <v>2114</v>
      </c>
      <c r="C2671" s="11" t="s">
        <v>1646</v>
      </c>
      <c r="D2671" s="11">
        <v>20.29</v>
      </c>
      <c r="E2671" s="7">
        <f>VLOOKUP(A2671, Sheet2!$A$2:$K$8265, 11)</f>
        <v>110.5613</v>
      </c>
      <c r="F2671" s="7">
        <f t="shared" si="31"/>
        <v>2.5362499999999999</v>
      </c>
      <c r="G2671" s="8">
        <v>200000</v>
      </c>
      <c r="H2671" s="9">
        <f t="shared" si="32"/>
        <v>4200000</v>
      </c>
    </row>
    <row r="2672" spans="1:8" ht="14.5">
      <c r="A2672" s="6" t="str">
        <f t="shared" si="30"/>
        <v>GD PSP Cilacap_SIDAMULYA</v>
      </c>
      <c r="B2672" s="11" t="s">
        <v>2114</v>
      </c>
      <c r="C2672" s="11" t="s">
        <v>1646</v>
      </c>
      <c r="D2672" s="11">
        <v>20.29</v>
      </c>
      <c r="E2672" s="7">
        <f>VLOOKUP(A2672, Sheet2!$A$2:$K$8265, 11)</f>
        <v>110.5613</v>
      </c>
      <c r="F2672" s="7">
        <f t="shared" si="31"/>
        <v>2.5362499999999999</v>
      </c>
      <c r="G2672" s="8">
        <v>200000</v>
      </c>
      <c r="H2672" s="9">
        <f t="shared" si="32"/>
        <v>4200000</v>
      </c>
    </row>
    <row r="2673" spans="1:8" ht="14.5">
      <c r="A2673" s="6" t="str">
        <f t="shared" si="30"/>
        <v>GD PSP Cilacap_SIDAMULYA</v>
      </c>
      <c r="B2673" s="11" t="s">
        <v>2114</v>
      </c>
      <c r="C2673" s="11" t="s">
        <v>1646</v>
      </c>
      <c r="D2673" s="11">
        <v>20.29</v>
      </c>
      <c r="E2673" s="7">
        <f>VLOOKUP(A2673, Sheet2!$A$2:$K$8265, 11)</f>
        <v>110.5613</v>
      </c>
      <c r="F2673" s="7">
        <f t="shared" si="31"/>
        <v>2.5362499999999999</v>
      </c>
      <c r="G2673" s="8">
        <v>200000</v>
      </c>
      <c r="H2673" s="9">
        <f t="shared" si="32"/>
        <v>4200000</v>
      </c>
    </row>
    <row r="2674" spans="1:8" ht="14.5">
      <c r="A2674" s="6" t="str">
        <f t="shared" si="30"/>
        <v>GD PSP Cilacap_SIDANEGARA</v>
      </c>
      <c r="B2674" s="11" t="s">
        <v>2114</v>
      </c>
      <c r="C2674" s="11" t="s">
        <v>969</v>
      </c>
      <c r="D2674" s="11">
        <v>20.29</v>
      </c>
      <c r="E2674" s="7">
        <f>VLOOKUP(A2674, Sheet2!$A$2:$K$8265, 11)</f>
        <v>110.5613</v>
      </c>
      <c r="F2674" s="7">
        <f t="shared" si="31"/>
        <v>2.5362499999999999</v>
      </c>
      <c r="G2674" s="8">
        <v>200000</v>
      </c>
      <c r="H2674" s="9">
        <f t="shared" si="32"/>
        <v>4200000</v>
      </c>
    </row>
    <row r="2675" spans="1:8" ht="14.5">
      <c r="A2675" s="6" t="str">
        <f t="shared" si="30"/>
        <v>GD PSP Cilacap_SIDAREJA</v>
      </c>
      <c r="B2675" s="11" t="s">
        <v>2114</v>
      </c>
      <c r="C2675" s="11" t="s">
        <v>970</v>
      </c>
      <c r="D2675" s="11">
        <v>20.29</v>
      </c>
      <c r="E2675" s="7">
        <f>VLOOKUP(A2675, Sheet2!$A$2:$K$8265, 11)</f>
        <v>110.5613</v>
      </c>
      <c r="F2675" s="7">
        <f t="shared" si="31"/>
        <v>2.5362499999999999</v>
      </c>
      <c r="G2675" s="8">
        <v>200000</v>
      </c>
      <c r="H2675" s="9">
        <f t="shared" si="32"/>
        <v>4200000</v>
      </c>
    </row>
    <row r="2676" spans="1:8" ht="14.5">
      <c r="A2676" s="6" t="str">
        <f t="shared" si="30"/>
        <v>GD PSP Cilacap_SIDASARI</v>
      </c>
      <c r="B2676" s="11" t="s">
        <v>2114</v>
      </c>
      <c r="C2676" s="11" t="s">
        <v>1901</v>
      </c>
      <c r="D2676" s="11">
        <v>20.29</v>
      </c>
      <c r="E2676" s="7">
        <f>VLOOKUP(A2676, Sheet2!$A$2:$K$8265, 11)</f>
        <v>110.5613</v>
      </c>
      <c r="F2676" s="7">
        <f t="shared" si="31"/>
        <v>2.5362499999999999</v>
      </c>
      <c r="G2676" s="8">
        <v>200000</v>
      </c>
      <c r="H2676" s="9">
        <f t="shared" si="32"/>
        <v>4200000</v>
      </c>
    </row>
    <row r="2677" spans="1:8" ht="14.5">
      <c r="A2677" s="6" t="str">
        <f t="shared" si="30"/>
        <v>GD PSP Cilacap_SIDAURIP</v>
      </c>
      <c r="B2677" s="11" t="s">
        <v>2114</v>
      </c>
      <c r="C2677" s="11" t="s">
        <v>1902</v>
      </c>
      <c r="D2677" s="11">
        <v>20.29</v>
      </c>
      <c r="E2677" s="7">
        <f>VLOOKUP(A2677, Sheet2!$A$2:$K$8265, 11)</f>
        <v>110.5613</v>
      </c>
      <c r="F2677" s="7">
        <f t="shared" si="31"/>
        <v>2.5362499999999999</v>
      </c>
      <c r="G2677" s="8">
        <v>200000</v>
      </c>
      <c r="H2677" s="9">
        <f t="shared" si="32"/>
        <v>4200000</v>
      </c>
    </row>
    <row r="2678" spans="1:8" ht="14.5">
      <c r="A2678" s="6" t="str">
        <f t="shared" si="30"/>
        <v>GD PSP Cilacap_SINDANGBARANG</v>
      </c>
      <c r="B2678" s="11" t="s">
        <v>2114</v>
      </c>
      <c r="C2678" s="11" t="s">
        <v>2206</v>
      </c>
      <c r="D2678" s="11">
        <v>20.29</v>
      </c>
      <c r="E2678" s="7">
        <f>VLOOKUP(A2678, Sheet2!$A$2:$K$8265, 11)</f>
        <v>110.5613</v>
      </c>
      <c r="F2678" s="7">
        <f t="shared" si="31"/>
        <v>2.5362499999999999</v>
      </c>
      <c r="G2678" s="8">
        <v>200000</v>
      </c>
      <c r="H2678" s="9">
        <f t="shared" si="32"/>
        <v>4200000</v>
      </c>
    </row>
    <row r="2679" spans="1:8" ht="14.5">
      <c r="A2679" s="6" t="str">
        <f t="shared" si="30"/>
        <v>GD PSP Cilacap_SINDANGSARI</v>
      </c>
      <c r="B2679" s="11" t="s">
        <v>2114</v>
      </c>
      <c r="C2679" s="11" t="s">
        <v>2207</v>
      </c>
      <c r="D2679" s="11">
        <v>20.29</v>
      </c>
      <c r="E2679" s="7">
        <f>VLOOKUP(A2679, Sheet2!$A$2:$K$8265, 11)</f>
        <v>110.5613</v>
      </c>
      <c r="F2679" s="7">
        <f t="shared" si="31"/>
        <v>2.5362499999999999</v>
      </c>
      <c r="G2679" s="8">
        <v>200000</v>
      </c>
      <c r="H2679" s="9">
        <f t="shared" si="32"/>
        <v>4200000</v>
      </c>
    </row>
    <row r="2680" spans="1:8" ht="14.5">
      <c r="A2680" s="6" t="str">
        <f t="shared" si="30"/>
        <v>GD PSP Cilacap_SUDAGARAN</v>
      </c>
      <c r="B2680" s="11" t="s">
        <v>2114</v>
      </c>
      <c r="C2680" s="11" t="s">
        <v>979</v>
      </c>
      <c r="D2680" s="11">
        <v>20.29</v>
      </c>
      <c r="E2680" s="7">
        <f>VLOOKUP(A2680, Sheet2!$A$2:$K$8265, 11)</f>
        <v>110.5613</v>
      </c>
      <c r="F2680" s="7">
        <f t="shared" si="31"/>
        <v>2.5362499999999999</v>
      </c>
      <c r="G2680" s="8">
        <v>200000</v>
      </c>
      <c r="H2680" s="9">
        <f t="shared" si="32"/>
        <v>4200000</v>
      </c>
    </row>
    <row r="2681" spans="1:8" ht="14.5">
      <c r="A2681" s="6" t="str">
        <f t="shared" si="30"/>
        <v>GD PSP Cilacap_SUMPINGHAYU</v>
      </c>
      <c r="B2681" s="11" t="s">
        <v>2114</v>
      </c>
      <c r="C2681" s="11" t="s">
        <v>2208</v>
      </c>
      <c r="D2681" s="11">
        <v>20.29</v>
      </c>
      <c r="E2681" s="7">
        <f>VLOOKUP(A2681, Sheet2!$A$2:$K$8265, 11)</f>
        <v>110.5613</v>
      </c>
      <c r="F2681" s="7">
        <f t="shared" si="31"/>
        <v>2.5362499999999999</v>
      </c>
      <c r="G2681" s="8">
        <v>200000</v>
      </c>
      <c r="H2681" s="9">
        <f t="shared" si="32"/>
        <v>4200000</v>
      </c>
    </row>
    <row r="2682" spans="1:8" ht="14.5">
      <c r="A2682" s="6" t="str">
        <f t="shared" si="30"/>
        <v>GD PSP Cilacap_SURUSUNDA</v>
      </c>
      <c r="B2682" s="11" t="s">
        <v>2114</v>
      </c>
      <c r="C2682" s="11" t="s">
        <v>2209</v>
      </c>
      <c r="D2682" s="11">
        <v>20.29</v>
      </c>
      <c r="E2682" s="7">
        <f>VLOOKUP(A2682, Sheet2!$A$2:$K$8265, 11)</f>
        <v>110.5613</v>
      </c>
      <c r="F2682" s="7">
        <f t="shared" si="31"/>
        <v>2.5362499999999999</v>
      </c>
      <c r="G2682" s="8">
        <v>200000</v>
      </c>
      <c r="H2682" s="9">
        <f t="shared" si="32"/>
        <v>4200000</v>
      </c>
    </row>
    <row r="2683" spans="1:8" ht="14.5">
      <c r="A2683" s="6" t="str">
        <f t="shared" si="30"/>
        <v>GD PSP Cilacap_TAMBAKREJA</v>
      </c>
      <c r="B2683" s="11" t="s">
        <v>2114</v>
      </c>
      <c r="C2683" s="11" t="s">
        <v>2210</v>
      </c>
      <c r="D2683" s="11">
        <v>20.29</v>
      </c>
      <c r="E2683" s="7">
        <f>VLOOKUP(A2683, Sheet2!$A$2:$K$8265, 11)</f>
        <v>110.5613</v>
      </c>
      <c r="F2683" s="7">
        <f t="shared" si="31"/>
        <v>2.5362499999999999</v>
      </c>
      <c r="G2683" s="8">
        <v>200000</v>
      </c>
      <c r="H2683" s="9">
        <f t="shared" si="32"/>
        <v>4200000</v>
      </c>
    </row>
    <row r="2684" spans="1:8" ht="14.5">
      <c r="A2684" s="6" t="str">
        <f t="shared" si="30"/>
        <v>GD PSP Cilacap_TAMBAKSARI</v>
      </c>
      <c r="B2684" s="11" t="s">
        <v>2114</v>
      </c>
      <c r="C2684" s="11" t="s">
        <v>513</v>
      </c>
      <c r="D2684" s="11">
        <v>20.29</v>
      </c>
      <c r="E2684" s="7">
        <f>VLOOKUP(A2684, Sheet2!$A$2:$K$8265, 11)</f>
        <v>110.5613</v>
      </c>
      <c r="F2684" s="7">
        <f t="shared" si="31"/>
        <v>2.5362499999999999</v>
      </c>
      <c r="G2684" s="8">
        <v>200000</v>
      </c>
      <c r="H2684" s="9">
        <f t="shared" si="32"/>
        <v>4200000</v>
      </c>
    </row>
    <row r="2685" spans="1:8" ht="14.5">
      <c r="A2685" s="6" t="str">
        <f t="shared" si="30"/>
        <v>GD PSP Cilacap_TAMBAKSARI</v>
      </c>
      <c r="B2685" s="11" t="s">
        <v>2114</v>
      </c>
      <c r="C2685" s="11" t="s">
        <v>513</v>
      </c>
      <c r="D2685" s="11">
        <v>20.29</v>
      </c>
      <c r="E2685" s="7">
        <f>VLOOKUP(A2685, Sheet2!$A$2:$K$8265, 11)</f>
        <v>110.5613</v>
      </c>
      <c r="F2685" s="7">
        <f t="shared" si="31"/>
        <v>2.5362499999999999</v>
      </c>
      <c r="G2685" s="8">
        <v>200000</v>
      </c>
      <c r="H2685" s="9">
        <f t="shared" si="32"/>
        <v>4200000</v>
      </c>
    </row>
    <row r="2686" spans="1:8" ht="14.5">
      <c r="A2686" s="6" t="str">
        <f t="shared" si="30"/>
        <v>GD PSP Cilacap_TARISI</v>
      </c>
      <c r="B2686" s="11" t="s">
        <v>2114</v>
      </c>
      <c r="C2686" s="11" t="s">
        <v>2211</v>
      </c>
      <c r="D2686" s="11">
        <v>20.29</v>
      </c>
      <c r="E2686" s="7">
        <f>VLOOKUP(A2686, Sheet2!$A$2:$K$8265, 11)</f>
        <v>110.5613</v>
      </c>
      <c r="F2686" s="7">
        <f t="shared" si="31"/>
        <v>2.5362499999999999</v>
      </c>
      <c r="G2686" s="8">
        <v>200000</v>
      </c>
      <c r="H2686" s="9">
        <f t="shared" si="32"/>
        <v>4200000</v>
      </c>
    </row>
    <row r="2687" spans="1:8" ht="14.5">
      <c r="A2687" s="6" t="str">
        <f t="shared" si="30"/>
        <v>GD PSP Cilacap_TAYEM</v>
      </c>
      <c r="B2687" s="11" t="s">
        <v>2114</v>
      </c>
      <c r="C2687" s="11" t="s">
        <v>2212</v>
      </c>
      <c r="D2687" s="11">
        <v>20.29</v>
      </c>
      <c r="E2687" s="7">
        <f>VLOOKUP(A2687, Sheet2!$A$2:$K$8265, 11)</f>
        <v>110.5613</v>
      </c>
      <c r="F2687" s="7">
        <f t="shared" si="31"/>
        <v>2.5362499999999999</v>
      </c>
      <c r="G2687" s="8">
        <v>200000</v>
      </c>
      <c r="H2687" s="9">
        <f t="shared" si="32"/>
        <v>4200000</v>
      </c>
    </row>
    <row r="2688" spans="1:8" ht="14.5">
      <c r="A2688" s="6" t="str">
        <f t="shared" si="30"/>
        <v>GD PSP Cilacap_TAYEM TIMUR</v>
      </c>
      <c r="B2688" s="11" t="s">
        <v>2114</v>
      </c>
      <c r="C2688" s="11" t="s">
        <v>2213</v>
      </c>
      <c r="D2688" s="11">
        <v>20.29</v>
      </c>
      <c r="E2688" s="7">
        <f>VLOOKUP(A2688, Sheet2!$A$2:$K$8265, 11)</f>
        <v>110.5613</v>
      </c>
      <c r="F2688" s="7">
        <f t="shared" si="31"/>
        <v>2.5362499999999999</v>
      </c>
      <c r="G2688" s="8">
        <v>200000</v>
      </c>
      <c r="H2688" s="9">
        <f t="shared" si="32"/>
        <v>4200000</v>
      </c>
    </row>
    <row r="2689" spans="1:8" ht="14.5">
      <c r="A2689" s="6" t="str">
        <f t="shared" si="30"/>
        <v>GD PSP Cilacap_TEGALSARI</v>
      </c>
      <c r="B2689" s="11" t="s">
        <v>2114</v>
      </c>
      <c r="C2689" s="11" t="s">
        <v>237</v>
      </c>
      <c r="D2689" s="11">
        <v>20.29</v>
      </c>
      <c r="E2689" s="7">
        <f>VLOOKUP(A2689, Sheet2!$A$2:$K$8265, 11)</f>
        <v>110.5613</v>
      </c>
      <c r="F2689" s="7">
        <f t="shared" si="31"/>
        <v>2.5362499999999999</v>
      </c>
      <c r="G2689" s="8">
        <v>200000</v>
      </c>
      <c r="H2689" s="9">
        <f t="shared" si="32"/>
        <v>4200000</v>
      </c>
    </row>
    <row r="2690" spans="1:8" ht="14.5">
      <c r="A2690" s="6" t="str">
        <f t="shared" si="30"/>
        <v>GD PSP Cilacap_TELAGA</v>
      </c>
      <c r="B2690" s="11" t="s">
        <v>2114</v>
      </c>
      <c r="C2690" s="11" t="s">
        <v>2214</v>
      </c>
      <c r="D2690" s="11">
        <v>20.92</v>
      </c>
      <c r="E2690" s="7">
        <f>VLOOKUP(A2690, Sheet2!$A$2:$K$8265, 11)</f>
        <v>110.5613</v>
      </c>
      <c r="F2690" s="7">
        <f t="shared" si="31"/>
        <v>2.6150000000000002</v>
      </c>
      <c r="G2690" s="8">
        <v>200000</v>
      </c>
      <c r="H2690" s="9">
        <f t="shared" si="32"/>
        <v>4200000</v>
      </c>
    </row>
    <row r="2691" spans="1:8" ht="14.5">
      <c r="A2691" s="6" t="str">
        <f t="shared" si="30"/>
        <v>GD PSP Cilacap_TINGGARJAYA</v>
      </c>
      <c r="B2691" s="11" t="s">
        <v>2114</v>
      </c>
      <c r="C2691" s="11" t="s">
        <v>2215</v>
      </c>
      <c r="D2691" s="11">
        <v>20.29</v>
      </c>
      <c r="E2691" s="7">
        <f>VLOOKUP(A2691, Sheet2!$A$2:$K$8265, 11)</f>
        <v>110.5613</v>
      </c>
      <c r="F2691" s="7">
        <f t="shared" si="31"/>
        <v>2.5362499999999999</v>
      </c>
      <c r="G2691" s="8">
        <v>200000</v>
      </c>
      <c r="H2691" s="9">
        <f t="shared" si="32"/>
        <v>4200000</v>
      </c>
    </row>
    <row r="2692" spans="1:8" ht="14.5">
      <c r="A2692" s="6" t="str">
        <f t="shared" si="30"/>
        <v>GD PSP Cilacap_UJUNGBARANG</v>
      </c>
      <c r="B2692" s="11" t="s">
        <v>2114</v>
      </c>
      <c r="C2692" s="11" t="s">
        <v>2216</v>
      </c>
      <c r="D2692" s="11">
        <v>20.29</v>
      </c>
      <c r="E2692" s="7">
        <f>VLOOKUP(A2692, Sheet2!$A$2:$K$8265, 11)</f>
        <v>110.5613</v>
      </c>
      <c r="F2692" s="7">
        <f t="shared" si="31"/>
        <v>2.5362499999999999</v>
      </c>
      <c r="G2692" s="8">
        <v>200000</v>
      </c>
      <c r="H2692" s="9">
        <f t="shared" si="32"/>
        <v>4200000</v>
      </c>
    </row>
    <row r="2693" spans="1:8" ht="14.5">
      <c r="A2693" s="6" t="str">
        <f t="shared" si="30"/>
        <v>GD PSP Cilacap_WANAREJA</v>
      </c>
      <c r="B2693" s="11" t="s">
        <v>2114</v>
      </c>
      <c r="C2693" s="11" t="s">
        <v>1823</v>
      </c>
      <c r="D2693" s="11">
        <v>20.29</v>
      </c>
      <c r="E2693" s="7">
        <f>VLOOKUP(A2693, Sheet2!$A$2:$K$8265, 11)</f>
        <v>110.5613</v>
      </c>
      <c r="F2693" s="7">
        <f t="shared" si="31"/>
        <v>2.5362499999999999</v>
      </c>
      <c r="G2693" s="8">
        <v>200000</v>
      </c>
      <c r="H2693" s="9">
        <f t="shared" si="32"/>
        <v>4200000</v>
      </c>
    </row>
    <row r="2694" spans="1:8" ht="14.5">
      <c r="A2694" s="6" t="str">
        <f t="shared" si="30"/>
        <v>GD PSP Cilacap_WARU</v>
      </c>
      <c r="B2694" s="11" t="s">
        <v>2114</v>
      </c>
      <c r="C2694" s="11" t="s">
        <v>765</v>
      </c>
      <c r="D2694" s="11">
        <v>20.92</v>
      </c>
      <c r="E2694" s="7">
        <f>VLOOKUP(A2694, Sheet2!$A$2:$K$8265, 11)</f>
        <v>110.5613</v>
      </c>
      <c r="F2694" s="7">
        <f t="shared" si="31"/>
        <v>2.6150000000000002</v>
      </c>
      <c r="G2694" s="8">
        <v>200000</v>
      </c>
      <c r="H2694" s="9">
        <f t="shared" si="32"/>
        <v>4200000</v>
      </c>
    </row>
    <row r="2695" spans="1:8" ht="14.5">
      <c r="A2695" s="6" t="str">
        <f t="shared" si="30"/>
        <v>GD PSP Cilacap_WINDUASRI</v>
      </c>
      <c r="B2695" s="11" t="s">
        <v>2114</v>
      </c>
      <c r="C2695" s="11" t="s">
        <v>2217</v>
      </c>
      <c r="D2695" s="11">
        <v>20.92</v>
      </c>
      <c r="E2695" s="7">
        <f>VLOOKUP(A2695, Sheet2!$A$2:$K$8265, 11)</f>
        <v>110.5613</v>
      </c>
      <c r="F2695" s="7">
        <f t="shared" si="31"/>
        <v>2.6150000000000002</v>
      </c>
      <c r="G2695" s="8">
        <v>200000</v>
      </c>
      <c r="H2695" s="9">
        <f t="shared" si="32"/>
        <v>4200000</v>
      </c>
    </row>
    <row r="2696" spans="1:8" ht="14.5">
      <c r="A2696" s="6" t="str">
        <f t="shared" si="30"/>
        <v>GD PSP Cilacap_WRINGINHARJO</v>
      </c>
      <c r="B2696" s="11" t="s">
        <v>2114</v>
      </c>
      <c r="C2696" s="11" t="s">
        <v>2218</v>
      </c>
      <c r="D2696" s="11">
        <v>20.29</v>
      </c>
      <c r="E2696" s="7">
        <f>VLOOKUP(A2696, Sheet2!$A$2:$K$8265, 11)</f>
        <v>110.5613</v>
      </c>
      <c r="F2696" s="7">
        <f t="shared" si="31"/>
        <v>2.5362499999999999</v>
      </c>
      <c r="G2696" s="8">
        <v>200000</v>
      </c>
      <c r="H2696" s="9">
        <f t="shared" si="32"/>
        <v>4200000</v>
      </c>
    </row>
    <row r="2697" spans="1:8" ht="14.5">
      <c r="A2697" s="6" t="str">
        <f t="shared" si="30"/>
        <v>GD. BGR WONOSOBO_BABADAN</v>
      </c>
      <c r="B2697" s="11" t="s">
        <v>2219</v>
      </c>
      <c r="C2697" s="11" t="s">
        <v>348</v>
      </c>
      <c r="D2697" s="11">
        <v>10.28</v>
      </c>
      <c r="E2697" s="7">
        <f>VLOOKUP(A2697, Sheet2!$A$2:$K$8265, 11)</f>
        <v>110.5613</v>
      </c>
      <c r="F2697" s="7">
        <f t="shared" si="31"/>
        <v>1.2849999999999999</v>
      </c>
      <c r="G2697" s="8">
        <v>200000</v>
      </c>
      <c r="H2697" s="9">
        <f t="shared" si="32"/>
        <v>2200000</v>
      </c>
    </row>
    <row r="2698" spans="1:8" ht="14.5">
      <c r="A2698" s="6" t="str">
        <f t="shared" si="30"/>
        <v>GD. BGR WONOSOBO_BANDINGAN</v>
      </c>
      <c r="B2698" s="11" t="s">
        <v>2219</v>
      </c>
      <c r="C2698" s="11" t="s">
        <v>861</v>
      </c>
      <c r="D2698" s="11">
        <v>10.28</v>
      </c>
      <c r="E2698" s="7">
        <f>VLOOKUP(A2698, Sheet2!$A$2:$K$8265, 11)</f>
        <v>110.5613</v>
      </c>
      <c r="F2698" s="7">
        <f t="shared" si="31"/>
        <v>1.2849999999999999</v>
      </c>
      <c r="G2698" s="8">
        <v>200000</v>
      </c>
      <c r="H2698" s="9">
        <f t="shared" si="32"/>
        <v>2200000</v>
      </c>
    </row>
    <row r="2699" spans="1:8" ht="14.5">
      <c r="A2699" s="6" t="str">
        <f t="shared" si="30"/>
        <v>GD. BGR WONOSOBO_BANYUKEMBAR</v>
      </c>
      <c r="B2699" s="11" t="s">
        <v>2219</v>
      </c>
      <c r="C2699" s="11" t="s">
        <v>2220</v>
      </c>
      <c r="D2699" s="11">
        <v>7.7</v>
      </c>
      <c r="E2699" s="7">
        <f>VLOOKUP(A2699, Sheet2!$A$2:$K$8265, 11)</f>
        <v>110.5613</v>
      </c>
      <c r="F2699" s="7">
        <f t="shared" si="31"/>
        <v>0.96250000000000002</v>
      </c>
      <c r="G2699" s="8">
        <v>200000</v>
      </c>
      <c r="H2699" s="9">
        <f t="shared" si="32"/>
        <v>1600000</v>
      </c>
    </row>
    <row r="2700" spans="1:8" ht="14.5">
      <c r="A2700" s="6" t="str">
        <f t="shared" si="30"/>
        <v>GD. BGR WONOSOBO_BEJI</v>
      </c>
      <c r="B2700" s="11" t="s">
        <v>2219</v>
      </c>
      <c r="C2700" s="11" t="s">
        <v>66</v>
      </c>
      <c r="D2700" s="11">
        <v>10.28</v>
      </c>
      <c r="E2700" s="7">
        <f>VLOOKUP(A2700, Sheet2!$A$2:$K$8265, 11)</f>
        <v>110.5613</v>
      </c>
      <c r="F2700" s="7">
        <f t="shared" si="31"/>
        <v>1.2849999999999999</v>
      </c>
      <c r="G2700" s="8">
        <v>200000</v>
      </c>
      <c r="H2700" s="9">
        <f t="shared" si="32"/>
        <v>2200000</v>
      </c>
    </row>
    <row r="2701" spans="1:8" ht="14.5">
      <c r="A2701" s="6" t="str">
        <f t="shared" si="30"/>
        <v>GD. BGR WONOSOBO_BESUKI</v>
      </c>
      <c r="B2701" s="11" t="s">
        <v>2219</v>
      </c>
      <c r="C2701" s="11" t="s">
        <v>10</v>
      </c>
      <c r="D2701" s="11">
        <v>7.7</v>
      </c>
      <c r="E2701" s="7">
        <f>VLOOKUP(A2701, Sheet2!$A$2:$K$8265, 11)</f>
        <v>110.5613</v>
      </c>
      <c r="F2701" s="7">
        <f t="shared" si="31"/>
        <v>0.96250000000000002</v>
      </c>
      <c r="G2701" s="8">
        <v>200000</v>
      </c>
      <c r="H2701" s="9">
        <f t="shared" si="32"/>
        <v>1600000</v>
      </c>
    </row>
    <row r="2702" spans="1:8" ht="14.5">
      <c r="A2702" s="6" t="str">
        <f t="shared" si="30"/>
        <v>GD. BGR WONOSOBO_BOJANEGARA</v>
      </c>
      <c r="B2702" s="11" t="s">
        <v>2219</v>
      </c>
      <c r="C2702" s="11" t="s">
        <v>2221</v>
      </c>
      <c r="D2702" s="11">
        <v>10.28</v>
      </c>
      <c r="E2702" s="7">
        <f>VLOOKUP(A2702, Sheet2!$A$2:$K$8265, 11)</f>
        <v>110.5613</v>
      </c>
      <c r="F2702" s="7">
        <f t="shared" si="31"/>
        <v>1.2849999999999999</v>
      </c>
      <c r="G2702" s="8">
        <v>200000</v>
      </c>
      <c r="H2702" s="9">
        <f t="shared" si="32"/>
        <v>2200000</v>
      </c>
    </row>
    <row r="2703" spans="1:8" ht="14.5">
      <c r="A2703" s="6" t="str">
        <f t="shared" si="30"/>
        <v>GD. BGR WONOSOBO_CANGKRING</v>
      </c>
      <c r="B2703" s="11" t="s">
        <v>2219</v>
      </c>
      <c r="C2703" s="11" t="s">
        <v>561</v>
      </c>
      <c r="D2703" s="11">
        <v>15.69</v>
      </c>
      <c r="E2703" s="7">
        <f>VLOOKUP(A2703, Sheet2!$A$2:$K$8265, 11)</f>
        <v>110.5613</v>
      </c>
      <c r="F2703" s="7">
        <f t="shared" si="31"/>
        <v>1.9612499999999999</v>
      </c>
      <c r="G2703" s="8">
        <v>200000</v>
      </c>
      <c r="H2703" s="9">
        <f t="shared" si="32"/>
        <v>3200000</v>
      </c>
    </row>
    <row r="2704" spans="1:8" ht="14.5">
      <c r="A2704" s="6" t="str">
        <f t="shared" si="30"/>
        <v>GD. BGR WONOSOBO_EROREJO</v>
      </c>
      <c r="B2704" s="11" t="s">
        <v>2219</v>
      </c>
      <c r="C2704" s="11" t="s">
        <v>2222</v>
      </c>
      <c r="D2704" s="11">
        <v>7.7</v>
      </c>
      <c r="E2704" s="7">
        <f>VLOOKUP(A2704, Sheet2!$A$2:$K$8265, 11)</f>
        <v>110.5613</v>
      </c>
      <c r="F2704" s="7">
        <f t="shared" si="31"/>
        <v>0.96250000000000002</v>
      </c>
      <c r="G2704" s="8">
        <v>200000</v>
      </c>
      <c r="H2704" s="9">
        <f t="shared" si="32"/>
        <v>1600000</v>
      </c>
    </row>
    <row r="2705" spans="1:8" ht="14.5">
      <c r="A2705" s="6" t="str">
        <f t="shared" si="30"/>
        <v>GD. BGR WONOSOBO_GAMBARAN</v>
      </c>
      <c r="B2705" s="11" t="s">
        <v>2219</v>
      </c>
      <c r="C2705" s="11" t="s">
        <v>2223</v>
      </c>
      <c r="D2705" s="11">
        <v>7.7</v>
      </c>
      <c r="E2705" s="7">
        <f>VLOOKUP(A2705, Sheet2!$A$2:$K$8265, 11)</f>
        <v>110.5613</v>
      </c>
      <c r="F2705" s="7">
        <f t="shared" si="31"/>
        <v>0.96250000000000002</v>
      </c>
      <c r="G2705" s="8">
        <v>200000</v>
      </c>
      <c r="H2705" s="9">
        <f t="shared" si="32"/>
        <v>1600000</v>
      </c>
    </row>
    <row r="2706" spans="1:8" ht="14.5">
      <c r="A2706" s="6" t="str">
        <f t="shared" si="30"/>
        <v>GD. BGR WONOSOBO_GARUNGLOR</v>
      </c>
      <c r="B2706" s="11" t="s">
        <v>2219</v>
      </c>
      <c r="C2706" s="11" t="s">
        <v>2224</v>
      </c>
      <c r="D2706" s="11">
        <v>7.7</v>
      </c>
      <c r="E2706" s="7">
        <f>VLOOKUP(A2706, Sheet2!$A$2:$K$8265, 11)</f>
        <v>110.5613</v>
      </c>
      <c r="F2706" s="7">
        <f t="shared" si="31"/>
        <v>0.96250000000000002</v>
      </c>
      <c r="G2706" s="8">
        <v>200000</v>
      </c>
      <c r="H2706" s="9">
        <f t="shared" si="32"/>
        <v>1600000</v>
      </c>
    </row>
    <row r="2707" spans="1:8" ht="14.5">
      <c r="A2707" s="6" t="str">
        <f t="shared" si="30"/>
        <v>GD. BGR WONOSOBO_GRUGU</v>
      </c>
      <c r="B2707" s="11" t="s">
        <v>2219</v>
      </c>
      <c r="C2707" s="11" t="s">
        <v>2225</v>
      </c>
      <c r="D2707" s="11">
        <v>7.7</v>
      </c>
      <c r="E2707" s="7">
        <f>VLOOKUP(A2707, Sheet2!$A$2:$K$8265, 11)</f>
        <v>110.5613</v>
      </c>
      <c r="F2707" s="7">
        <f t="shared" si="31"/>
        <v>0.96250000000000002</v>
      </c>
      <c r="G2707" s="8">
        <v>200000</v>
      </c>
      <c r="H2707" s="9">
        <f t="shared" si="32"/>
        <v>1600000</v>
      </c>
    </row>
    <row r="2708" spans="1:8" ht="14.5">
      <c r="A2708" s="6" t="str">
        <f t="shared" si="30"/>
        <v>GD. BGR WONOSOBO_GUMAWANGKIDUL</v>
      </c>
      <c r="B2708" s="11" t="s">
        <v>2219</v>
      </c>
      <c r="C2708" s="11" t="s">
        <v>2226</v>
      </c>
      <c r="D2708" s="11">
        <v>7.7</v>
      </c>
      <c r="E2708" s="7">
        <f>VLOOKUP(A2708, Sheet2!$A$2:$K$8265, 11)</f>
        <v>110.5613</v>
      </c>
      <c r="F2708" s="7">
        <f t="shared" si="31"/>
        <v>0.96250000000000002</v>
      </c>
      <c r="G2708" s="8">
        <v>200000</v>
      </c>
      <c r="H2708" s="9">
        <f t="shared" si="32"/>
        <v>1600000</v>
      </c>
    </row>
    <row r="2709" spans="1:8" ht="14.5">
      <c r="A2709" s="6" t="str">
        <f t="shared" si="30"/>
        <v>GD. BGR WONOSOBO_GUNUNGTUGEL</v>
      </c>
      <c r="B2709" s="11" t="s">
        <v>2219</v>
      </c>
      <c r="C2709" s="11" t="s">
        <v>2227</v>
      </c>
      <c r="D2709" s="11">
        <v>7.7</v>
      </c>
      <c r="E2709" s="7">
        <f>VLOOKUP(A2709, Sheet2!$A$2:$K$8265, 11)</f>
        <v>110.5613</v>
      </c>
      <c r="F2709" s="7">
        <f t="shared" si="31"/>
        <v>0.96250000000000002</v>
      </c>
      <c r="G2709" s="8">
        <v>200000</v>
      </c>
      <c r="H2709" s="9">
        <f t="shared" si="32"/>
        <v>1600000</v>
      </c>
    </row>
    <row r="2710" spans="1:8" ht="14.5">
      <c r="A2710" s="6" t="str">
        <f t="shared" si="30"/>
        <v>GD. BGR WONOSOBO_JLAMPRANG</v>
      </c>
      <c r="B2710" s="11" t="s">
        <v>2219</v>
      </c>
      <c r="C2710" s="11" t="s">
        <v>390</v>
      </c>
      <c r="D2710" s="11">
        <v>7.7</v>
      </c>
      <c r="E2710" s="7">
        <f>VLOOKUP(A2710, Sheet2!$A$2:$K$8265, 11)</f>
        <v>110.5613</v>
      </c>
      <c r="F2710" s="7">
        <f t="shared" si="31"/>
        <v>0.96250000000000002</v>
      </c>
      <c r="G2710" s="8">
        <v>200000</v>
      </c>
      <c r="H2710" s="9">
        <f t="shared" si="32"/>
        <v>1600000</v>
      </c>
    </row>
    <row r="2711" spans="1:8" ht="14.5">
      <c r="A2711" s="6" t="str">
        <f t="shared" si="30"/>
        <v>GD. BGR WONOSOBO_KAJEKSAN</v>
      </c>
      <c r="B2711" s="11" t="s">
        <v>2219</v>
      </c>
      <c r="C2711" s="11" t="s">
        <v>2228</v>
      </c>
      <c r="D2711" s="11">
        <v>7.7</v>
      </c>
      <c r="E2711" s="7">
        <f>VLOOKUP(A2711, Sheet2!$A$2:$K$8265, 11)</f>
        <v>110.5613</v>
      </c>
      <c r="F2711" s="7">
        <f t="shared" si="31"/>
        <v>0.96250000000000002</v>
      </c>
      <c r="G2711" s="8">
        <v>200000</v>
      </c>
      <c r="H2711" s="9">
        <f t="shared" si="32"/>
        <v>1600000</v>
      </c>
    </row>
    <row r="2712" spans="1:8" ht="14.5">
      <c r="A2712" s="6" t="str">
        <f t="shared" si="30"/>
        <v>GD. BGR WONOSOBO_KALIBENING</v>
      </c>
      <c r="B2712" s="11" t="s">
        <v>2219</v>
      </c>
      <c r="C2712" s="11" t="s">
        <v>2229</v>
      </c>
      <c r="D2712" s="11">
        <v>7.7</v>
      </c>
      <c r="E2712" s="7">
        <f>VLOOKUP(A2712, Sheet2!$A$2:$K$8265, 11)</f>
        <v>110.5613</v>
      </c>
      <c r="F2712" s="7">
        <f t="shared" si="31"/>
        <v>0.96250000000000002</v>
      </c>
      <c r="G2712" s="8">
        <v>200000</v>
      </c>
      <c r="H2712" s="9">
        <f t="shared" si="32"/>
        <v>1600000</v>
      </c>
    </row>
    <row r="2713" spans="1:8" ht="14.5">
      <c r="A2713" s="6" t="str">
        <f t="shared" si="30"/>
        <v>GD. BGR WONOSOBO_KALIDADAP</v>
      </c>
      <c r="B2713" s="11" t="s">
        <v>2219</v>
      </c>
      <c r="C2713" s="11" t="s">
        <v>2230</v>
      </c>
      <c r="D2713" s="11">
        <v>7.7</v>
      </c>
      <c r="E2713" s="7">
        <f>VLOOKUP(A2713, Sheet2!$A$2:$K$8265, 11)</f>
        <v>110.5613</v>
      </c>
      <c r="F2713" s="7">
        <f t="shared" si="31"/>
        <v>0.96250000000000002</v>
      </c>
      <c r="G2713" s="8">
        <v>200000</v>
      </c>
      <c r="H2713" s="9">
        <f t="shared" si="32"/>
        <v>1600000</v>
      </c>
    </row>
    <row r="2714" spans="1:8" ht="14.5">
      <c r="A2714" s="6" t="str">
        <f t="shared" si="30"/>
        <v>GD. BGR WONOSOBO_KALIGOWONG</v>
      </c>
      <c r="B2714" s="11" t="s">
        <v>2219</v>
      </c>
      <c r="C2714" s="11" t="s">
        <v>2231</v>
      </c>
      <c r="D2714" s="11">
        <v>7.7</v>
      </c>
      <c r="E2714" s="7">
        <f>VLOOKUP(A2714, Sheet2!$A$2:$K$8265, 11)</f>
        <v>110.5613</v>
      </c>
      <c r="F2714" s="7">
        <f t="shared" si="31"/>
        <v>0.96250000000000002</v>
      </c>
      <c r="G2714" s="8">
        <v>200000</v>
      </c>
      <c r="H2714" s="9">
        <f t="shared" si="32"/>
        <v>1600000</v>
      </c>
    </row>
    <row r="2715" spans="1:8" ht="14.5">
      <c r="A2715" s="6" t="str">
        <f t="shared" si="30"/>
        <v>GD. BGR WONOSOBO_KALIGUWO</v>
      </c>
      <c r="B2715" s="11" t="s">
        <v>2219</v>
      </c>
      <c r="C2715" s="11" t="s">
        <v>2232</v>
      </c>
      <c r="D2715" s="11">
        <v>7.7</v>
      </c>
      <c r="E2715" s="7">
        <f>VLOOKUP(A2715, Sheet2!$A$2:$K$8265, 11)</f>
        <v>110.5613</v>
      </c>
      <c r="F2715" s="7">
        <f t="shared" si="31"/>
        <v>0.96250000000000002</v>
      </c>
      <c r="G2715" s="8">
        <v>200000</v>
      </c>
      <c r="H2715" s="9">
        <f t="shared" si="32"/>
        <v>1600000</v>
      </c>
    </row>
    <row r="2716" spans="1:8" ht="14.5">
      <c r="A2716" s="6" t="str">
        <f t="shared" si="30"/>
        <v>GD. BGR WONOSOBO_KALIPUTIH</v>
      </c>
      <c r="B2716" s="11" t="s">
        <v>2219</v>
      </c>
      <c r="C2716" s="11" t="s">
        <v>2233</v>
      </c>
      <c r="D2716" s="11">
        <v>15.69</v>
      </c>
      <c r="E2716" s="7">
        <f>VLOOKUP(A2716, Sheet2!$A$2:$K$8265, 11)</f>
        <v>110.5613</v>
      </c>
      <c r="F2716" s="7">
        <f t="shared" si="31"/>
        <v>1.9612499999999999</v>
      </c>
      <c r="G2716" s="8">
        <v>200000</v>
      </c>
      <c r="H2716" s="9">
        <f t="shared" si="32"/>
        <v>3200000</v>
      </c>
    </row>
    <row r="2717" spans="1:8" ht="14.5">
      <c r="A2717" s="6" t="str">
        <f t="shared" si="30"/>
        <v>GD. BGR WONOSOBO_KARANGANYAR</v>
      </c>
      <c r="B2717" s="11" t="s">
        <v>2219</v>
      </c>
      <c r="C2717" s="11" t="s">
        <v>125</v>
      </c>
      <c r="D2717" s="11">
        <v>7.7</v>
      </c>
      <c r="E2717" s="7">
        <f>VLOOKUP(A2717, Sheet2!$A$2:$K$8265, 11)</f>
        <v>110.5613</v>
      </c>
      <c r="F2717" s="7">
        <f t="shared" si="31"/>
        <v>0.96250000000000002</v>
      </c>
      <c r="G2717" s="8">
        <v>200000</v>
      </c>
      <c r="H2717" s="9">
        <f t="shared" si="32"/>
        <v>1600000</v>
      </c>
    </row>
    <row r="2718" spans="1:8" ht="14.5">
      <c r="A2718" s="6" t="str">
        <f t="shared" si="30"/>
        <v>GD. BGR WONOSOBO_KUMEJING</v>
      </c>
      <c r="B2718" s="11" t="s">
        <v>2219</v>
      </c>
      <c r="C2718" s="11" t="s">
        <v>155</v>
      </c>
      <c r="D2718" s="11">
        <v>7.7</v>
      </c>
      <c r="E2718" s="7">
        <f>VLOOKUP(A2718, Sheet2!$A$2:$K$8265, 11)</f>
        <v>110.5613</v>
      </c>
      <c r="F2718" s="7">
        <f t="shared" si="31"/>
        <v>0.96250000000000002</v>
      </c>
      <c r="G2718" s="8">
        <v>200000</v>
      </c>
      <c r="H2718" s="9">
        <f t="shared" si="32"/>
        <v>1600000</v>
      </c>
    </row>
    <row r="2719" spans="1:8" ht="14.5">
      <c r="A2719" s="6" t="str">
        <f t="shared" si="30"/>
        <v>GD. BGR WONOSOBO_KUPANGAN</v>
      </c>
      <c r="B2719" s="11" t="s">
        <v>2219</v>
      </c>
      <c r="C2719" s="11" t="s">
        <v>2234</v>
      </c>
      <c r="D2719" s="11">
        <v>7.7</v>
      </c>
      <c r="E2719" s="7">
        <f>VLOOKUP(A2719, Sheet2!$A$2:$K$8265, 11)</f>
        <v>110.5613</v>
      </c>
      <c r="F2719" s="7">
        <f t="shared" si="31"/>
        <v>0.96250000000000002</v>
      </c>
      <c r="G2719" s="8">
        <v>200000</v>
      </c>
      <c r="H2719" s="9">
        <f t="shared" si="32"/>
        <v>1600000</v>
      </c>
    </row>
    <row r="2720" spans="1:8" ht="14.5">
      <c r="A2720" s="6" t="str">
        <f t="shared" si="30"/>
        <v>GD. BGR WONOSOBO_LAMUK</v>
      </c>
      <c r="B2720" s="11" t="s">
        <v>2219</v>
      </c>
      <c r="C2720" s="11" t="s">
        <v>924</v>
      </c>
      <c r="D2720" s="11">
        <v>7.7</v>
      </c>
      <c r="E2720" s="7">
        <f>VLOOKUP(A2720, Sheet2!$A$2:$K$8265, 11)</f>
        <v>110.5613</v>
      </c>
      <c r="F2720" s="7">
        <f t="shared" si="31"/>
        <v>0.96250000000000002</v>
      </c>
      <c r="G2720" s="8">
        <v>200000</v>
      </c>
      <c r="H2720" s="9">
        <f t="shared" si="32"/>
        <v>1600000</v>
      </c>
    </row>
    <row r="2721" spans="1:8" ht="14.5">
      <c r="A2721" s="6" t="str">
        <f t="shared" si="30"/>
        <v>GD. BGR WONOSOBO_LANCAR</v>
      </c>
      <c r="B2721" s="11" t="s">
        <v>2219</v>
      </c>
      <c r="C2721" s="11" t="s">
        <v>2235</v>
      </c>
      <c r="D2721" s="11">
        <v>7.7</v>
      </c>
      <c r="E2721" s="7">
        <f>VLOOKUP(A2721, Sheet2!$A$2:$K$8265, 11)</f>
        <v>110.5613</v>
      </c>
      <c r="F2721" s="7">
        <f t="shared" si="31"/>
        <v>0.96250000000000002</v>
      </c>
      <c r="G2721" s="8">
        <v>200000</v>
      </c>
      <c r="H2721" s="9">
        <f t="shared" si="32"/>
        <v>1600000</v>
      </c>
    </row>
    <row r="2722" spans="1:8" ht="14.5">
      <c r="A2722" s="6" t="str">
        <f t="shared" si="30"/>
        <v>GD. BGR WONOSOBO_LEBAK</v>
      </c>
      <c r="B2722" s="11" t="s">
        <v>2219</v>
      </c>
      <c r="C2722" s="11" t="s">
        <v>2236</v>
      </c>
      <c r="D2722" s="11">
        <v>7.7</v>
      </c>
      <c r="E2722" s="7">
        <f>VLOOKUP(A2722, Sheet2!$A$2:$K$8265, 11)</f>
        <v>110.5613</v>
      </c>
      <c r="F2722" s="7">
        <f t="shared" si="31"/>
        <v>0.96250000000000002</v>
      </c>
      <c r="G2722" s="8">
        <v>200000</v>
      </c>
      <c r="H2722" s="9">
        <f t="shared" si="32"/>
        <v>1600000</v>
      </c>
    </row>
    <row r="2723" spans="1:8" ht="14.5">
      <c r="A2723" s="6" t="str">
        <f t="shared" si="30"/>
        <v>GD. BGR WONOSOBO_MERGOSARI</v>
      </c>
      <c r="B2723" s="11" t="s">
        <v>2219</v>
      </c>
      <c r="C2723" s="11" t="s">
        <v>2237</v>
      </c>
      <c r="D2723" s="11">
        <v>7.7</v>
      </c>
      <c r="E2723" s="7">
        <f>VLOOKUP(A2723, Sheet2!$A$2:$K$8265, 11)</f>
        <v>110.5613</v>
      </c>
      <c r="F2723" s="7">
        <f t="shared" si="31"/>
        <v>0.96250000000000002</v>
      </c>
      <c r="G2723" s="8">
        <v>200000</v>
      </c>
      <c r="H2723" s="9">
        <f t="shared" si="32"/>
        <v>1600000</v>
      </c>
    </row>
    <row r="2724" spans="1:8" ht="14.5">
      <c r="A2724" s="6" t="str">
        <f t="shared" si="30"/>
        <v>GD. BGR WONOSOBO_NGADISONO</v>
      </c>
      <c r="B2724" s="11" t="s">
        <v>2219</v>
      </c>
      <c r="C2724" s="11" t="s">
        <v>2238</v>
      </c>
      <c r="D2724" s="11">
        <v>7.7</v>
      </c>
      <c r="E2724" s="7">
        <f>VLOOKUP(A2724, Sheet2!$A$2:$K$8265, 11)</f>
        <v>110.5613</v>
      </c>
      <c r="F2724" s="7">
        <f t="shared" si="31"/>
        <v>0.96250000000000002</v>
      </c>
      <c r="G2724" s="8">
        <v>200000</v>
      </c>
      <c r="H2724" s="9">
        <f t="shared" si="32"/>
        <v>1600000</v>
      </c>
    </row>
    <row r="2725" spans="1:8" ht="14.5">
      <c r="A2725" s="6" t="str">
        <f t="shared" si="30"/>
        <v>GD. BGR WONOSOBO_NGALIAN</v>
      </c>
      <c r="B2725" s="11" t="s">
        <v>2219</v>
      </c>
      <c r="C2725" s="11" t="s">
        <v>2239</v>
      </c>
      <c r="D2725" s="11">
        <v>7.7</v>
      </c>
      <c r="E2725" s="7">
        <f>VLOOKUP(A2725, Sheet2!$A$2:$K$8265, 11)</f>
        <v>110.5613</v>
      </c>
      <c r="F2725" s="7">
        <f t="shared" si="31"/>
        <v>0.96250000000000002</v>
      </c>
      <c r="G2725" s="8">
        <v>200000</v>
      </c>
      <c r="H2725" s="9">
        <f t="shared" si="32"/>
        <v>1600000</v>
      </c>
    </row>
    <row r="2726" spans="1:8" ht="14.5">
      <c r="A2726" s="6" t="str">
        <f t="shared" si="30"/>
        <v>GD. BGR WONOSOBO_NGASINAN</v>
      </c>
      <c r="B2726" s="11" t="s">
        <v>2219</v>
      </c>
      <c r="C2726" s="11" t="s">
        <v>1495</v>
      </c>
      <c r="D2726" s="11">
        <v>7.7</v>
      </c>
      <c r="E2726" s="7">
        <f>VLOOKUP(A2726, Sheet2!$A$2:$K$8265, 11)</f>
        <v>110.5613</v>
      </c>
      <c r="F2726" s="7">
        <f t="shared" si="31"/>
        <v>0.96250000000000002</v>
      </c>
      <c r="G2726" s="8">
        <v>200000</v>
      </c>
      <c r="H2726" s="9">
        <f t="shared" si="32"/>
        <v>1600000</v>
      </c>
    </row>
    <row r="2727" spans="1:8" ht="14.5">
      <c r="A2727" s="6" t="str">
        <f t="shared" si="30"/>
        <v>GD. BGR WONOSOBO_PANAWAREN</v>
      </c>
      <c r="B2727" s="11" t="s">
        <v>2219</v>
      </c>
      <c r="C2727" s="11" t="s">
        <v>2240</v>
      </c>
      <c r="D2727" s="11">
        <v>10.28</v>
      </c>
      <c r="E2727" s="7">
        <f>VLOOKUP(A2727, Sheet2!$A$2:$K$8265, 11)</f>
        <v>110.5613</v>
      </c>
      <c r="F2727" s="7">
        <f t="shared" si="31"/>
        <v>1.2849999999999999</v>
      </c>
      <c r="G2727" s="8">
        <v>200000</v>
      </c>
      <c r="H2727" s="9">
        <f t="shared" si="32"/>
        <v>2200000</v>
      </c>
    </row>
    <row r="2728" spans="1:8" ht="14.5">
      <c r="A2728" s="6" t="str">
        <f t="shared" si="30"/>
        <v>GD. BGR WONOSOBO_PANERUSAN</v>
      </c>
      <c r="B2728" s="11" t="s">
        <v>2219</v>
      </c>
      <c r="C2728" s="11" t="s">
        <v>2241</v>
      </c>
      <c r="D2728" s="11">
        <v>7.7</v>
      </c>
      <c r="E2728" s="7">
        <f>VLOOKUP(A2728, Sheet2!$A$2:$K$8265, 11)</f>
        <v>110.5613</v>
      </c>
      <c r="F2728" s="7">
        <f t="shared" si="31"/>
        <v>0.96250000000000002</v>
      </c>
      <c r="G2728" s="8">
        <v>200000</v>
      </c>
      <c r="H2728" s="9">
        <f t="shared" si="32"/>
        <v>1600000</v>
      </c>
    </row>
    <row r="2729" spans="1:8" ht="14.5">
      <c r="A2729" s="6" t="str">
        <f t="shared" si="30"/>
        <v>GD. BGR WONOSOBO_PASURUHAN</v>
      </c>
      <c r="B2729" s="11" t="s">
        <v>2219</v>
      </c>
      <c r="C2729" s="11" t="s">
        <v>2242</v>
      </c>
      <c r="D2729" s="11">
        <v>7.7</v>
      </c>
      <c r="E2729" s="7">
        <f>VLOOKUP(A2729, Sheet2!$A$2:$K$8265, 11)</f>
        <v>110.5613</v>
      </c>
      <c r="F2729" s="7">
        <f t="shared" si="31"/>
        <v>0.96250000000000002</v>
      </c>
      <c r="G2729" s="8">
        <v>200000</v>
      </c>
      <c r="H2729" s="9">
        <f t="shared" si="32"/>
        <v>1600000</v>
      </c>
    </row>
    <row r="2730" spans="1:8" ht="14.5">
      <c r="A2730" s="6" t="str">
        <f t="shared" si="30"/>
        <v>GD. BGR WONOSOBO_PLUNJARAN</v>
      </c>
      <c r="B2730" s="11" t="s">
        <v>2219</v>
      </c>
      <c r="C2730" s="11" t="s">
        <v>2243</v>
      </c>
      <c r="D2730" s="11">
        <v>7.7</v>
      </c>
      <c r="E2730" s="7">
        <f>VLOOKUP(A2730, Sheet2!$A$2:$K$8265, 11)</f>
        <v>110.5613</v>
      </c>
      <c r="F2730" s="7">
        <f t="shared" si="31"/>
        <v>0.96250000000000002</v>
      </c>
      <c r="G2730" s="8">
        <v>200000</v>
      </c>
      <c r="H2730" s="9">
        <f t="shared" si="32"/>
        <v>1600000</v>
      </c>
    </row>
    <row r="2731" spans="1:8" ht="14.5">
      <c r="A2731" s="6" t="str">
        <f t="shared" si="30"/>
        <v>GD. BGR WONOSOBO_PUCUNGKEREP</v>
      </c>
      <c r="B2731" s="11" t="s">
        <v>2219</v>
      </c>
      <c r="C2731" s="11" t="s">
        <v>2244</v>
      </c>
      <c r="D2731" s="11">
        <v>7.7</v>
      </c>
      <c r="E2731" s="7">
        <f>VLOOKUP(A2731, Sheet2!$A$2:$K$8265, 11)</f>
        <v>110.5613</v>
      </c>
      <c r="F2731" s="7">
        <f t="shared" si="31"/>
        <v>0.96250000000000002</v>
      </c>
      <c r="G2731" s="8">
        <v>200000</v>
      </c>
      <c r="H2731" s="9">
        <f t="shared" si="32"/>
        <v>1600000</v>
      </c>
    </row>
    <row r="2732" spans="1:8" ht="14.5">
      <c r="A2732" s="6" t="str">
        <f t="shared" si="30"/>
        <v>GD. BGR WONOSOBO_PUCUNGWETAN</v>
      </c>
      <c r="B2732" s="11" t="s">
        <v>2219</v>
      </c>
      <c r="C2732" s="11" t="s">
        <v>2245</v>
      </c>
      <c r="D2732" s="11">
        <v>7.7</v>
      </c>
      <c r="E2732" s="7">
        <f>VLOOKUP(A2732, Sheet2!$A$2:$K$8265, 11)</f>
        <v>110.5613</v>
      </c>
      <c r="F2732" s="7">
        <f t="shared" si="31"/>
        <v>0.96250000000000002</v>
      </c>
      <c r="G2732" s="8">
        <v>200000</v>
      </c>
      <c r="H2732" s="9">
        <f t="shared" si="32"/>
        <v>1600000</v>
      </c>
    </row>
    <row r="2733" spans="1:8" ht="14.5">
      <c r="A2733" s="6" t="str">
        <f t="shared" si="30"/>
        <v>GD. BGR WONOSOBO_PUJOTIRTO</v>
      </c>
      <c r="B2733" s="11" t="s">
        <v>2219</v>
      </c>
      <c r="C2733" s="11" t="s">
        <v>2246</v>
      </c>
      <c r="D2733" s="11">
        <v>15.69</v>
      </c>
      <c r="E2733" s="7">
        <f>VLOOKUP(A2733, Sheet2!$A$2:$K$8265, 11)</f>
        <v>110.5613</v>
      </c>
      <c r="F2733" s="7">
        <f t="shared" si="31"/>
        <v>1.9612499999999999</v>
      </c>
      <c r="G2733" s="8">
        <v>200000</v>
      </c>
      <c r="H2733" s="9">
        <f t="shared" si="32"/>
        <v>3200000</v>
      </c>
    </row>
    <row r="2734" spans="1:8" ht="14.5">
      <c r="A2734" s="6" t="str">
        <f t="shared" si="30"/>
        <v>GD. BGR WONOSOBO_PULUS</v>
      </c>
      <c r="B2734" s="11" t="s">
        <v>2219</v>
      </c>
      <c r="C2734" s="11" t="s">
        <v>2247</v>
      </c>
      <c r="D2734" s="11">
        <v>7.7</v>
      </c>
      <c r="E2734" s="7">
        <f>VLOOKUP(A2734, Sheet2!$A$2:$K$8265, 11)</f>
        <v>110.5613</v>
      </c>
      <c r="F2734" s="7">
        <f t="shared" si="31"/>
        <v>0.96250000000000002</v>
      </c>
      <c r="G2734" s="8">
        <v>200000</v>
      </c>
      <c r="H2734" s="9">
        <f t="shared" si="32"/>
        <v>1600000</v>
      </c>
    </row>
    <row r="2735" spans="1:8" ht="14.5">
      <c r="A2735" s="6" t="str">
        <f t="shared" si="30"/>
        <v>GD. BGR WONOSOBO_PURWOSARI</v>
      </c>
      <c r="B2735" s="11" t="s">
        <v>2219</v>
      </c>
      <c r="C2735" s="11" t="s">
        <v>478</v>
      </c>
      <c r="D2735" s="11">
        <v>7.7</v>
      </c>
      <c r="E2735" s="7">
        <f>VLOOKUP(A2735, Sheet2!$A$2:$K$8265, 11)</f>
        <v>110.5613</v>
      </c>
      <c r="F2735" s="7">
        <f t="shared" si="31"/>
        <v>0.96250000000000002</v>
      </c>
      <c r="G2735" s="8">
        <v>200000</v>
      </c>
      <c r="H2735" s="9">
        <f t="shared" si="32"/>
        <v>1600000</v>
      </c>
    </row>
    <row r="2736" spans="1:8" ht="14.5">
      <c r="A2736" s="6" t="str">
        <f t="shared" si="30"/>
        <v>GD. BGR WONOSOBO_RANDEGAN</v>
      </c>
      <c r="B2736" s="11" t="s">
        <v>2219</v>
      </c>
      <c r="C2736" s="11" t="s">
        <v>46</v>
      </c>
      <c r="D2736" s="11">
        <v>10.28</v>
      </c>
      <c r="E2736" s="7">
        <f>VLOOKUP(A2736, Sheet2!$A$2:$K$8265, 11)</f>
        <v>110.5613</v>
      </c>
      <c r="F2736" s="7">
        <f t="shared" si="31"/>
        <v>1.2849999999999999</v>
      </c>
      <c r="G2736" s="8">
        <v>200000</v>
      </c>
      <c r="H2736" s="9">
        <f t="shared" si="32"/>
        <v>2200000</v>
      </c>
    </row>
    <row r="2737" spans="1:8" ht="14.5">
      <c r="A2737" s="6" t="str">
        <f t="shared" si="30"/>
        <v>GD. BGR WONOSOBO_SAWAL</v>
      </c>
      <c r="B2737" s="11" t="s">
        <v>2219</v>
      </c>
      <c r="C2737" s="11" t="s">
        <v>2248</v>
      </c>
      <c r="D2737" s="11">
        <v>10.28</v>
      </c>
      <c r="E2737" s="7">
        <f>VLOOKUP(A2737, Sheet2!$A$2:$K$8265, 11)</f>
        <v>110.5613</v>
      </c>
      <c r="F2737" s="7">
        <f t="shared" si="31"/>
        <v>1.2849999999999999</v>
      </c>
      <c r="G2737" s="8">
        <v>200000</v>
      </c>
      <c r="H2737" s="9">
        <f t="shared" si="32"/>
        <v>2200000</v>
      </c>
    </row>
    <row r="2738" spans="1:8" ht="14.5">
      <c r="A2738" s="6" t="str">
        <f t="shared" si="30"/>
        <v>GD. BGR WONOSOBO_SAWANGAN</v>
      </c>
      <c r="B2738" s="11" t="s">
        <v>2219</v>
      </c>
      <c r="C2738" s="11" t="s">
        <v>52</v>
      </c>
      <c r="D2738" s="11">
        <v>7.7</v>
      </c>
      <c r="E2738" s="7">
        <f>VLOOKUP(A2738, Sheet2!$A$2:$K$8265, 11)</f>
        <v>110.5613</v>
      </c>
      <c r="F2738" s="7">
        <f t="shared" si="31"/>
        <v>0.96250000000000002</v>
      </c>
      <c r="G2738" s="8">
        <v>200000</v>
      </c>
      <c r="H2738" s="9">
        <f t="shared" si="32"/>
        <v>1600000</v>
      </c>
    </row>
    <row r="2739" spans="1:8" ht="14.5">
      <c r="A2739" s="6" t="str">
        <f t="shared" si="30"/>
        <v>GD. BGR WONOSOBO_SENDANGDALEM</v>
      </c>
      <c r="B2739" s="11" t="s">
        <v>2219</v>
      </c>
      <c r="C2739" s="11" t="s">
        <v>2249</v>
      </c>
      <c r="D2739" s="11">
        <v>15.69</v>
      </c>
      <c r="E2739" s="7">
        <f>VLOOKUP(A2739, Sheet2!$A$2:$K$8265, 11)</f>
        <v>110.5613</v>
      </c>
      <c r="F2739" s="7">
        <f t="shared" si="31"/>
        <v>1.9612499999999999</v>
      </c>
      <c r="G2739" s="8">
        <v>200000</v>
      </c>
      <c r="H2739" s="9">
        <f t="shared" si="32"/>
        <v>3200000</v>
      </c>
    </row>
    <row r="2740" spans="1:8" ht="14.5">
      <c r="A2740" s="6" t="str">
        <f t="shared" si="30"/>
        <v>GD. BGR WONOSOBO_SOMOGEDE</v>
      </c>
      <c r="B2740" s="11" t="s">
        <v>2219</v>
      </c>
      <c r="C2740" s="11" t="s">
        <v>2250</v>
      </c>
      <c r="D2740" s="11">
        <v>7.7</v>
      </c>
      <c r="E2740" s="7">
        <f>VLOOKUP(A2740, Sheet2!$A$2:$K$8265, 11)</f>
        <v>110.5613</v>
      </c>
      <c r="F2740" s="7">
        <f t="shared" si="31"/>
        <v>0.96250000000000002</v>
      </c>
      <c r="G2740" s="8">
        <v>200000</v>
      </c>
      <c r="H2740" s="9">
        <f t="shared" si="32"/>
        <v>1600000</v>
      </c>
    </row>
    <row r="2741" spans="1:8" ht="14.5">
      <c r="A2741" s="6" t="str">
        <f t="shared" si="30"/>
        <v>GD. BGR WONOSOBO_SUKOHARJO</v>
      </c>
      <c r="B2741" s="11" t="s">
        <v>2219</v>
      </c>
      <c r="C2741" s="11" t="s">
        <v>735</v>
      </c>
      <c r="D2741" s="11">
        <v>7.7</v>
      </c>
      <c r="E2741" s="7">
        <f>VLOOKUP(A2741, Sheet2!$A$2:$K$8265, 11)</f>
        <v>110.5613</v>
      </c>
      <c r="F2741" s="7">
        <f t="shared" si="31"/>
        <v>0.96250000000000002</v>
      </c>
      <c r="G2741" s="8">
        <v>200000</v>
      </c>
      <c r="H2741" s="9">
        <f t="shared" si="32"/>
        <v>1600000</v>
      </c>
    </row>
    <row r="2742" spans="1:8" ht="14.5">
      <c r="A2742" s="6" t="str">
        <f t="shared" si="30"/>
        <v>GD. BGR WONOSOBO_SUMBEREJO</v>
      </c>
      <c r="B2742" s="11" t="s">
        <v>2219</v>
      </c>
      <c r="C2742" s="11" t="s">
        <v>738</v>
      </c>
      <c r="D2742" s="11">
        <v>7.7</v>
      </c>
      <c r="E2742" s="7">
        <f>VLOOKUP(A2742, Sheet2!$A$2:$K$8265, 11)</f>
        <v>110.5613</v>
      </c>
      <c r="F2742" s="7">
        <f t="shared" si="31"/>
        <v>0.96250000000000002</v>
      </c>
      <c r="G2742" s="8">
        <v>200000</v>
      </c>
      <c r="H2742" s="9">
        <f t="shared" si="32"/>
        <v>1600000</v>
      </c>
    </row>
    <row r="2743" spans="1:8" ht="14.5">
      <c r="A2743" s="6" t="str">
        <f t="shared" si="30"/>
        <v>GD. BGR WONOSOBO_TANJUNGANOM</v>
      </c>
      <c r="B2743" s="11" t="s">
        <v>2219</v>
      </c>
      <c r="C2743" s="11" t="s">
        <v>515</v>
      </c>
      <c r="D2743" s="11">
        <v>7.7</v>
      </c>
      <c r="E2743" s="7">
        <f>VLOOKUP(A2743, Sheet2!$A$2:$K$8265, 11)</f>
        <v>110.5613</v>
      </c>
      <c r="F2743" s="7">
        <f t="shared" si="31"/>
        <v>0.96250000000000002</v>
      </c>
      <c r="G2743" s="8">
        <v>200000</v>
      </c>
      <c r="H2743" s="9">
        <f t="shared" si="32"/>
        <v>1600000</v>
      </c>
    </row>
    <row r="2744" spans="1:8" ht="14.5">
      <c r="A2744" s="6" t="str">
        <f t="shared" si="30"/>
        <v>GD. BGR WONOSOBO_TIRIP</v>
      </c>
      <c r="B2744" s="11" t="s">
        <v>2219</v>
      </c>
      <c r="C2744" s="11" t="s">
        <v>2251</v>
      </c>
      <c r="D2744" s="11">
        <v>7.7</v>
      </c>
      <c r="E2744" s="7">
        <f>VLOOKUP(A2744, Sheet2!$A$2:$K$8265, 11)</f>
        <v>110.5613</v>
      </c>
      <c r="F2744" s="7">
        <f t="shared" si="31"/>
        <v>0.96250000000000002</v>
      </c>
      <c r="G2744" s="8">
        <v>200000</v>
      </c>
      <c r="H2744" s="9">
        <f t="shared" si="32"/>
        <v>1600000</v>
      </c>
    </row>
    <row r="2745" spans="1:8" ht="14.5">
      <c r="A2745" s="6" t="str">
        <f t="shared" si="30"/>
        <v>GD. BGR WONOSOBO_TLOGO</v>
      </c>
      <c r="B2745" s="11" t="s">
        <v>2219</v>
      </c>
      <c r="C2745" s="11" t="s">
        <v>1155</v>
      </c>
      <c r="D2745" s="11">
        <v>7.7</v>
      </c>
      <c r="E2745" s="7">
        <f>VLOOKUP(A2745, Sheet2!$A$2:$K$8265, 11)</f>
        <v>110.5613</v>
      </c>
      <c r="F2745" s="7">
        <f t="shared" si="31"/>
        <v>0.96250000000000002</v>
      </c>
      <c r="G2745" s="8">
        <v>200000</v>
      </c>
      <c r="H2745" s="9">
        <f t="shared" si="32"/>
        <v>1600000</v>
      </c>
    </row>
    <row r="2746" spans="1:8" ht="14.5">
      <c r="A2746" s="6" t="str">
        <f t="shared" si="30"/>
        <v>GD. BGR WONOSOBO_TRACAP</v>
      </c>
      <c r="B2746" s="11" t="s">
        <v>2219</v>
      </c>
      <c r="C2746" s="11" t="s">
        <v>2252</v>
      </c>
      <c r="D2746" s="11">
        <v>7.7</v>
      </c>
      <c r="E2746" s="7">
        <f>VLOOKUP(A2746, Sheet2!$A$2:$K$8265, 11)</f>
        <v>110.5613</v>
      </c>
      <c r="F2746" s="7">
        <f t="shared" si="31"/>
        <v>0.96250000000000002</v>
      </c>
      <c r="G2746" s="8">
        <v>200000</v>
      </c>
      <c r="H2746" s="9">
        <f t="shared" si="32"/>
        <v>1600000</v>
      </c>
    </row>
    <row r="2747" spans="1:8" ht="14.5">
      <c r="A2747" s="6" t="str">
        <f t="shared" si="30"/>
        <v>GD. BGR WONOSOBO_TRIMULYO</v>
      </c>
      <c r="B2747" s="11" t="s">
        <v>2219</v>
      </c>
      <c r="C2747" s="11" t="s">
        <v>528</v>
      </c>
      <c r="D2747" s="11">
        <v>7.7</v>
      </c>
      <c r="E2747" s="7">
        <f>VLOOKUP(A2747, Sheet2!$A$2:$K$8265, 11)</f>
        <v>110.5613</v>
      </c>
      <c r="F2747" s="7">
        <f t="shared" si="31"/>
        <v>0.96250000000000002</v>
      </c>
      <c r="G2747" s="8">
        <v>200000</v>
      </c>
      <c r="H2747" s="9">
        <f t="shared" si="32"/>
        <v>1600000</v>
      </c>
    </row>
    <row r="2748" spans="1:8" ht="14.5">
      <c r="A2748" s="6" t="str">
        <f t="shared" si="30"/>
        <v>GD. BGR WONOSOBO_TUNGGARA</v>
      </c>
      <c r="B2748" s="11" t="s">
        <v>2219</v>
      </c>
      <c r="C2748" s="11" t="s">
        <v>2253</v>
      </c>
      <c r="D2748" s="11">
        <v>10.28</v>
      </c>
      <c r="E2748" s="7">
        <f>VLOOKUP(A2748, Sheet2!$A$2:$K$8265, 11)</f>
        <v>110.5613</v>
      </c>
      <c r="F2748" s="7">
        <f t="shared" si="31"/>
        <v>1.2849999999999999</v>
      </c>
      <c r="G2748" s="8">
        <v>200000</v>
      </c>
      <c r="H2748" s="9">
        <f t="shared" si="32"/>
        <v>2200000</v>
      </c>
    </row>
    <row r="2749" spans="1:8" ht="14.5">
      <c r="A2749" s="6" t="str">
        <f t="shared" si="30"/>
        <v>GD. BGR WONOSOBO_WADASLINTANG</v>
      </c>
      <c r="B2749" s="11" t="s">
        <v>2219</v>
      </c>
      <c r="C2749" s="11" t="s">
        <v>2254</v>
      </c>
      <c r="D2749" s="11">
        <v>7.7</v>
      </c>
      <c r="E2749" s="7">
        <f>VLOOKUP(A2749, Sheet2!$A$2:$K$8265, 11)</f>
        <v>110.5613</v>
      </c>
      <c r="F2749" s="7">
        <f t="shared" si="31"/>
        <v>0.96250000000000002</v>
      </c>
      <c r="G2749" s="8">
        <v>200000</v>
      </c>
      <c r="H2749" s="9">
        <f t="shared" si="32"/>
        <v>1600000</v>
      </c>
    </row>
    <row r="2750" spans="1:8" ht="14.5">
      <c r="A2750" s="6" t="str">
        <f t="shared" si="30"/>
        <v>GD. BGR WONOSOBO_WATUMALANG</v>
      </c>
      <c r="B2750" s="11" t="s">
        <v>2219</v>
      </c>
      <c r="C2750" s="11" t="s">
        <v>2255</v>
      </c>
      <c r="D2750" s="11">
        <v>7.7</v>
      </c>
      <c r="E2750" s="7">
        <f>VLOOKUP(A2750, Sheet2!$A$2:$K$8265, 11)</f>
        <v>110.5613</v>
      </c>
      <c r="F2750" s="7">
        <f t="shared" si="31"/>
        <v>0.96250000000000002</v>
      </c>
      <c r="G2750" s="8">
        <v>200000</v>
      </c>
      <c r="H2750" s="9">
        <f t="shared" si="32"/>
        <v>1600000</v>
      </c>
    </row>
    <row r="2751" spans="1:8" ht="14.5">
      <c r="A2751" s="6" t="str">
        <f t="shared" si="30"/>
        <v>GD. BGR WONOSOBO_WONOKERTO</v>
      </c>
      <c r="B2751" s="11" t="s">
        <v>2219</v>
      </c>
      <c r="C2751" s="11" t="s">
        <v>254</v>
      </c>
      <c r="D2751" s="11">
        <v>7.7</v>
      </c>
      <c r="E2751" s="7">
        <f>VLOOKUP(A2751, Sheet2!$A$2:$K$8265, 11)</f>
        <v>110.5613</v>
      </c>
      <c r="F2751" s="7">
        <f t="shared" si="31"/>
        <v>0.96250000000000002</v>
      </c>
      <c r="G2751" s="8">
        <v>200000</v>
      </c>
      <c r="H2751" s="9">
        <f t="shared" si="32"/>
        <v>1600000</v>
      </c>
    </row>
    <row r="2752" spans="1:8" ht="14.5">
      <c r="A2752" s="6" t="str">
        <f t="shared" si="30"/>
        <v>GD. LASEM_BABAGAN</v>
      </c>
      <c r="B2752" s="11" t="s">
        <v>2256</v>
      </c>
      <c r="C2752" s="11" t="s">
        <v>2257</v>
      </c>
      <c r="D2752" s="11">
        <v>20.29</v>
      </c>
      <c r="E2752" s="7">
        <f>VLOOKUP(A2752, Sheet2!$A$2:$K$8265, 11)</f>
        <v>110.5613</v>
      </c>
      <c r="F2752" s="7">
        <f t="shared" si="31"/>
        <v>2.5362499999999999</v>
      </c>
      <c r="G2752" s="8">
        <v>200000</v>
      </c>
      <c r="H2752" s="9">
        <f t="shared" si="32"/>
        <v>4200000</v>
      </c>
    </row>
    <row r="2753" spans="1:8" ht="14.5">
      <c r="A2753" s="6" t="str">
        <f t="shared" si="30"/>
        <v>GD. LASEM_BABAKTULUNG</v>
      </c>
      <c r="B2753" s="11" t="s">
        <v>2256</v>
      </c>
      <c r="C2753" s="11" t="s">
        <v>2258</v>
      </c>
      <c r="D2753" s="11">
        <v>20.29</v>
      </c>
      <c r="E2753" s="7">
        <f>VLOOKUP(A2753, Sheet2!$A$2:$K$8265, 11)</f>
        <v>110.5613</v>
      </c>
      <c r="F2753" s="7">
        <f t="shared" si="31"/>
        <v>2.5362499999999999</v>
      </c>
      <c r="G2753" s="8">
        <v>200000</v>
      </c>
      <c r="H2753" s="9">
        <f t="shared" si="32"/>
        <v>4200000</v>
      </c>
    </row>
    <row r="2754" spans="1:8" ht="14.5">
      <c r="A2754" s="6" t="str">
        <f t="shared" si="30"/>
        <v>GD. LASEM_BAJINGJOWO</v>
      </c>
      <c r="B2754" s="11" t="s">
        <v>2256</v>
      </c>
      <c r="C2754" s="11" t="s">
        <v>2259</v>
      </c>
      <c r="D2754" s="11">
        <v>20.29</v>
      </c>
      <c r="E2754" s="7">
        <f>VLOOKUP(A2754, Sheet2!$A$2:$K$8265, 11)</f>
        <v>110.5613</v>
      </c>
      <c r="F2754" s="7">
        <f t="shared" si="31"/>
        <v>2.5362499999999999</v>
      </c>
      <c r="G2754" s="8">
        <v>200000</v>
      </c>
      <c r="H2754" s="9">
        <f t="shared" si="32"/>
        <v>4200000</v>
      </c>
    </row>
    <row r="2755" spans="1:8" ht="14.5">
      <c r="A2755" s="6" t="str">
        <f t="shared" si="30"/>
        <v>GD. LASEM_BALONGMULYO</v>
      </c>
      <c r="B2755" s="11" t="s">
        <v>2256</v>
      </c>
      <c r="C2755" s="11" t="s">
        <v>2260</v>
      </c>
      <c r="D2755" s="11">
        <v>20.29</v>
      </c>
      <c r="E2755" s="7">
        <f>VLOOKUP(A2755, Sheet2!$A$2:$K$8265, 11)</f>
        <v>110.5613</v>
      </c>
      <c r="F2755" s="7">
        <f t="shared" si="31"/>
        <v>2.5362499999999999</v>
      </c>
      <c r="G2755" s="8">
        <v>200000</v>
      </c>
      <c r="H2755" s="9">
        <f t="shared" si="32"/>
        <v>4200000</v>
      </c>
    </row>
    <row r="2756" spans="1:8" ht="14.5">
      <c r="A2756" s="6" t="str">
        <f t="shared" si="30"/>
        <v>GD. LASEM_BAMBAN</v>
      </c>
      <c r="B2756" s="11" t="s">
        <v>2256</v>
      </c>
      <c r="C2756" s="11" t="s">
        <v>2261</v>
      </c>
      <c r="D2756" s="11">
        <v>20.29</v>
      </c>
      <c r="E2756" s="7">
        <f>VLOOKUP(A2756, Sheet2!$A$2:$K$8265, 11)</f>
        <v>110.5613</v>
      </c>
      <c r="F2756" s="7">
        <f t="shared" si="31"/>
        <v>2.5362499999999999</v>
      </c>
      <c r="G2756" s="8">
        <v>200000</v>
      </c>
      <c r="H2756" s="9">
        <f t="shared" si="32"/>
        <v>4200000</v>
      </c>
    </row>
    <row r="2757" spans="1:8" ht="14.5">
      <c r="A2757" s="6" t="str">
        <f t="shared" si="30"/>
        <v>GD. LASEM_BANGUNREJO</v>
      </c>
      <c r="B2757" s="11" t="s">
        <v>2256</v>
      </c>
      <c r="C2757" s="11" t="s">
        <v>2262</v>
      </c>
      <c r="D2757" s="11">
        <v>20.29</v>
      </c>
      <c r="E2757" s="7">
        <f>VLOOKUP(A2757, Sheet2!$A$2:$K$8265, 11)</f>
        <v>110.5613</v>
      </c>
      <c r="F2757" s="7">
        <f t="shared" si="31"/>
        <v>2.5362499999999999</v>
      </c>
      <c r="G2757" s="8">
        <v>200000</v>
      </c>
      <c r="H2757" s="9">
        <f t="shared" si="32"/>
        <v>4200000</v>
      </c>
    </row>
    <row r="2758" spans="1:8" ht="14.5">
      <c r="A2758" s="6" t="str">
        <f t="shared" si="30"/>
        <v>GD. LASEM_BANOWAN</v>
      </c>
      <c r="B2758" s="11" t="s">
        <v>2256</v>
      </c>
      <c r="C2758" s="11" t="s">
        <v>2263</v>
      </c>
      <c r="D2758" s="11">
        <v>20.29</v>
      </c>
      <c r="E2758" s="7">
        <f>VLOOKUP(A2758, Sheet2!$A$2:$K$8265, 11)</f>
        <v>110.5613</v>
      </c>
      <c r="F2758" s="7">
        <f t="shared" si="31"/>
        <v>2.5362499999999999</v>
      </c>
      <c r="G2758" s="8">
        <v>200000</v>
      </c>
      <c r="H2758" s="9">
        <f t="shared" si="32"/>
        <v>4200000</v>
      </c>
    </row>
    <row r="2759" spans="1:8" ht="14.5">
      <c r="A2759" s="6" t="str">
        <f t="shared" si="30"/>
        <v>GD. LASEM_BANYUURIP</v>
      </c>
      <c r="B2759" s="11" t="s">
        <v>2256</v>
      </c>
      <c r="C2759" s="11" t="s">
        <v>1382</v>
      </c>
      <c r="D2759" s="11">
        <v>20.29</v>
      </c>
      <c r="E2759" s="7">
        <f>VLOOKUP(A2759, Sheet2!$A$2:$K$8265, 11)</f>
        <v>110.5613</v>
      </c>
      <c r="F2759" s="7">
        <f t="shared" si="31"/>
        <v>2.5362499999999999</v>
      </c>
      <c r="G2759" s="8">
        <v>200000</v>
      </c>
      <c r="H2759" s="9">
        <f t="shared" si="32"/>
        <v>4200000</v>
      </c>
    </row>
    <row r="2760" spans="1:8" ht="14.5">
      <c r="A2760" s="6" t="str">
        <f t="shared" si="30"/>
        <v>GD. LASEM_BATURNO</v>
      </c>
      <c r="B2760" s="11" t="s">
        <v>2256</v>
      </c>
      <c r="C2760" s="11" t="s">
        <v>2264</v>
      </c>
      <c r="D2760" s="11">
        <v>20.29</v>
      </c>
      <c r="E2760" s="7">
        <f>VLOOKUP(A2760, Sheet2!$A$2:$K$8265, 11)</f>
        <v>110.5613</v>
      </c>
      <c r="F2760" s="7">
        <f t="shared" si="31"/>
        <v>2.5362499999999999</v>
      </c>
      <c r="G2760" s="8">
        <v>200000</v>
      </c>
      <c r="H2760" s="9">
        <f t="shared" si="32"/>
        <v>4200000</v>
      </c>
    </row>
    <row r="2761" spans="1:8" ht="14.5">
      <c r="A2761" s="6" t="str">
        <f t="shared" si="30"/>
        <v>GD. LASEM_BENDO</v>
      </c>
      <c r="B2761" s="11" t="s">
        <v>2256</v>
      </c>
      <c r="C2761" s="11" t="s">
        <v>1387</v>
      </c>
      <c r="D2761" s="11">
        <v>20.29</v>
      </c>
      <c r="E2761" s="7">
        <f>VLOOKUP(A2761, Sheet2!$A$2:$K$8265, 11)</f>
        <v>110.5613</v>
      </c>
      <c r="F2761" s="7">
        <f t="shared" si="31"/>
        <v>2.5362499999999999</v>
      </c>
      <c r="G2761" s="8">
        <v>200000</v>
      </c>
      <c r="H2761" s="9">
        <f t="shared" si="32"/>
        <v>4200000</v>
      </c>
    </row>
    <row r="2762" spans="1:8" ht="14.5">
      <c r="A2762" s="6" t="str">
        <f t="shared" si="30"/>
        <v>GD. LASEM_BINANGUN</v>
      </c>
      <c r="B2762" s="11" t="s">
        <v>2256</v>
      </c>
      <c r="C2762" s="11" t="s">
        <v>68</v>
      </c>
      <c r="D2762" s="11">
        <v>20.29</v>
      </c>
      <c r="E2762" s="7">
        <f>VLOOKUP(A2762, Sheet2!$A$2:$K$8265, 11)</f>
        <v>110.5613</v>
      </c>
      <c r="F2762" s="7">
        <f t="shared" si="31"/>
        <v>2.5362499999999999</v>
      </c>
      <c r="G2762" s="8">
        <v>200000</v>
      </c>
      <c r="H2762" s="9">
        <f t="shared" si="32"/>
        <v>4200000</v>
      </c>
    </row>
    <row r="2763" spans="1:8" ht="14.5">
      <c r="A2763" s="6" t="str">
        <f t="shared" si="30"/>
        <v>GD. LASEM_BLIMBING</v>
      </c>
      <c r="B2763" s="11" t="s">
        <v>2256</v>
      </c>
      <c r="C2763" s="11" t="s">
        <v>866</v>
      </c>
      <c r="D2763" s="11">
        <v>20.29</v>
      </c>
      <c r="E2763" s="7">
        <f>VLOOKUP(A2763, Sheet2!$A$2:$K$8265, 11)</f>
        <v>110.5613</v>
      </c>
      <c r="F2763" s="7">
        <f t="shared" si="31"/>
        <v>2.5362499999999999</v>
      </c>
      <c r="G2763" s="8">
        <v>200000</v>
      </c>
      <c r="H2763" s="9">
        <f t="shared" si="32"/>
        <v>4200000</v>
      </c>
    </row>
    <row r="2764" spans="1:8" ht="14.5">
      <c r="A2764" s="6" t="str">
        <f t="shared" si="30"/>
        <v>GD. LASEM_BOGOREJO</v>
      </c>
      <c r="B2764" s="11" t="s">
        <v>2256</v>
      </c>
      <c r="C2764" s="11" t="s">
        <v>1176</v>
      </c>
      <c r="D2764" s="11">
        <v>20.29</v>
      </c>
      <c r="E2764" s="7">
        <f>VLOOKUP(A2764, Sheet2!$A$2:$K$8265, 11)</f>
        <v>110.5613</v>
      </c>
      <c r="F2764" s="7">
        <f t="shared" si="31"/>
        <v>2.5362499999999999</v>
      </c>
      <c r="G2764" s="8">
        <v>200000</v>
      </c>
      <c r="H2764" s="9">
        <f t="shared" si="32"/>
        <v>4200000</v>
      </c>
    </row>
    <row r="2765" spans="1:8" ht="14.5">
      <c r="A2765" s="6" t="str">
        <f t="shared" si="30"/>
        <v>GD. LASEM_BONANG</v>
      </c>
      <c r="B2765" s="11" t="s">
        <v>2256</v>
      </c>
      <c r="C2765" s="11" t="s">
        <v>2265</v>
      </c>
      <c r="D2765" s="11">
        <v>20.29</v>
      </c>
      <c r="E2765" s="7">
        <f>VLOOKUP(A2765, Sheet2!$A$2:$K$8265, 11)</f>
        <v>110.5613</v>
      </c>
      <c r="F2765" s="7">
        <f t="shared" si="31"/>
        <v>2.5362499999999999</v>
      </c>
      <c r="G2765" s="8">
        <v>200000</v>
      </c>
      <c r="H2765" s="9">
        <f t="shared" si="32"/>
        <v>4200000</v>
      </c>
    </row>
    <row r="2766" spans="1:8" ht="14.5">
      <c r="A2766" s="6" t="str">
        <f t="shared" si="30"/>
        <v>GD. LASEM_BONJOR</v>
      </c>
      <c r="B2766" s="11" t="s">
        <v>2256</v>
      </c>
      <c r="C2766" s="11" t="s">
        <v>1011</v>
      </c>
      <c r="D2766" s="11">
        <v>20.29</v>
      </c>
      <c r="E2766" s="7">
        <f>VLOOKUP(A2766, Sheet2!$A$2:$K$8265, 11)</f>
        <v>110.5613</v>
      </c>
      <c r="F2766" s="7">
        <f t="shared" si="31"/>
        <v>2.5362499999999999</v>
      </c>
      <c r="G2766" s="8">
        <v>200000</v>
      </c>
      <c r="H2766" s="9">
        <f t="shared" si="32"/>
        <v>4200000</v>
      </c>
    </row>
    <row r="2767" spans="1:8" ht="14.5">
      <c r="A2767" s="6" t="str">
        <f t="shared" si="30"/>
        <v>GD. LASEM_CANDIMULYO</v>
      </c>
      <c r="B2767" s="11" t="s">
        <v>2256</v>
      </c>
      <c r="C2767" s="11" t="s">
        <v>1021</v>
      </c>
      <c r="D2767" s="11">
        <v>20.29</v>
      </c>
      <c r="E2767" s="7">
        <f>VLOOKUP(A2767, Sheet2!$A$2:$K$8265, 11)</f>
        <v>110.5613</v>
      </c>
      <c r="F2767" s="7">
        <f t="shared" si="31"/>
        <v>2.5362499999999999</v>
      </c>
      <c r="G2767" s="8">
        <v>200000</v>
      </c>
      <c r="H2767" s="9">
        <f t="shared" si="32"/>
        <v>4200000</v>
      </c>
    </row>
    <row r="2768" spans="1:8" ht="14.5">
      <c r="A2768" s="6" t="str">
        <f t="shared" si="30"/>
        <v>GD. LASEM_CRIWIK</v>
      </c>
      <c r="B2768" s="11" t="s">
        <v>2256</v>
      </c>
      <c r="C2768" s="11" t="s">
        <v>2266</v>
      </c>
      <c r="D2768" s="11">
        <v>20.29</v>
      </c>
      <c r="E2768" s="7">
        <f>VLOOKUP(A2768, Sheet2!$A$2:$K$8265, 11)</f>
        <v>110.5613</v>
      </c>
      <c r="F2768" s="7">
        <f t="shared" si="31"/>
        <v>2.5362499999999999</v>
      </c>
      <c r="G2768" s="8">
        <v>200000</v>
      </c>
      <c r="H2768" s="9">
        <f t="shared" si="32"/>
        <v>4200000</v>
      </c>
    </row>
    <row r="2769" spans="1:8" ht="14.5">
      <c r="A2769" s="6" t="str">
        <f t="shared" si="30"/>
        <v>GD. LASEM_DADAPAN</v>
      </c>
      <c r="B2769" s="11" t="s">
        <v>2256</v>
      </c>
      <c r="C2769" s="11" t="s">
        <v>2267</v>
      </c>
      <c r="D2769" s="11">
        <v>20.29</v>
      </c>
      <c r="E2769" s="7">
        <f>VLOOKUP(A2769, Sheet2!$A$2:$K$8265, 11)</f>
        <v>110.5613</v>
      </c>
      <c r="F2769" s="7">
        <f t="shared" si="31"/>
        <v>2.5362499999999999</v>
      </c>
      <c r="G2769" s="8">
        <v>200000</v>
      </c>
      <c r="H2769" s="9">
        <f t="shared" si="32"/>
        <v>4200000</v>
      </c>
    </row>
    <row r="2770" spans="1:8" ht="14.5">
      <c r="A2770" s="6" t="str">
        <f t="shared" si="30"/>
        <v>GD. LASEM_DADAPMULYO</v>
      </c>
      <c r="B2770" s="11" t="s">
        <v>2256</v>
      </c>
      <c r="C2770" s="11" t="s">
        <v>2268</v>
      </c>
      <c r="D2770" s="11">
        <v>20.29</v>
      </c>
      <c r="E2770" s="7">
        <f>VLOOKUP(A2770, Sheet2!$A$2:$K$8265, 11)</f>
        <v>110.5613</v>
      </c>
      <c r="F2770" s="7">
        <f t="shared" si="31"/>
        <v>2.5362499999999999</v>
      </c>
      <c r="G2770" s="8">
        <v>200000</v>
      </c>
      <c r="H2770" s="9">
        <f t="shared" si="32"/>
        <v>4200000</v>
      </c>
    </row>
    <row r="2771" spans="1:8" ht="14.5">
      <c r="A2771" s="6" t="str">
        <f t="shared" si="30"/>
        <v>GD. LASEM_DASUN</v>
      </c>
      <c r="B2771" s="11" t="s">
        <v>2256</v>
      </c>
      <c r="C2771" s="11" t="s">
        <v>2269</v>
      </c>
      <c r="D2771" s="11">
        <v>20.29</v>
      </c>
      <c r="E2771" s="7">
        <f>VLOOKUP(A2771, Sheet2!$A$2:$K$8265, 11)</f>
        <v>110.5613</v>
      </c>
      <c r="F2771" s="7">
        <f t="shared" si="31"/>
        <v>2.5362499999999999</v>
      </c>
      <c r="G2771" s="8">
        <v>200000</v>
      </c>
      <c r="H2771" s="9">
        <f t="shared" si="32"/>
        <v>4200000</v>
      </c>
    </row>
    <row r="2772" spans="1:8" ht="14.5">
      <c r="A2772" s="6" t="str">
        <f t="shared" si="30"/>
        <v>GD. LASEM_DOROKANDANG</v>
      </c>
      <c r="B2772" s="11" t="s">
        <v>2256</v>
      </c>
      <c r="C2772" s="11" t="s">
        <v>2270</v>
      </c>
      <c r="D2772" s="11">
        <v>20.29</v>
      </c>
      <c r="E2772" s="7">
        <f>VLOOKUP(A2772, Sheet2!$A$2:$K$8265, 11)</f>
        <v>110.5613</v>
      </c>
      <c r="F2772" s="7">
        <f t="shared" si="31"/>
        <v>2.5362499999999999</v>
      </c>
      <c r="G2772" s="8">
        <v>200000</v>
      </c>
      <c r="H2772" s="9">
        <f t="shared" si="32"/>
        <v>4200000</v>
      </c>
    </row>
    <row r="2773" spans="1:8" ht="14.5">
      <c r="A2773" s="6" t="str">
        <f t="shared" si="30"/>
        <v>GD. LASEM_DOROPAYUNG</v>
      </c>
      <c r="B2773" s="11" t="s">
        <v>2256</v>
      </c>
      <c r="C2773" s="11" t="s">
        <v>2271</v>
      </c>
      <c r="D2773" s="11">
        <v>20.29</v>
      </c>
      <c r="E2773" s="7">
        <f>VLOOKUP(A2773, Sheet2!$A$2:$K$8265, 11)</f>
        <v>110.5613</v>
      </c>
      <c r="F2773" s="7">
        <f t="shared" si="31"/>
        <v>2.5362499999999999</v>
      </c>
      <c r="G2773" s="8">
        <v>200000</v>
      </c>
      <c r="H2773" s="9">
        <f t="shared" si="32"/>
        <v>4200000</v>
      </c>
    </row>
    <row r="2774" spans="1:8" ht="14.5">
      <c r="A2774" s="6" t="str">
        <f t="shared" si="30"/>
        <v>GD. LASEM_GAMBIRAN</v>
      </c>
      <c r="B2774" s="11" t="s">
        <v>2256</v>
      </c>
      <c r="C2774" s="11" t="s">
        <v>2272</v>
      </c>
      <c r="D2774" s="11">
        <v>20.29</v>
      </c>
      <c r="E2774" s="7">
        <f>VLOOKUP(A2774, Sheet2!$A$2:$K$8265, 11)</f>
        <v>110.5613</v>
      </c>
      <c r="F2774" s="7">
        <f t="shared" si="31"/>
        <v>2.5362499999999999</v>
      </c>
      <c r="G2774" s="8">
        <v>200000</v>
      </c>
      <c r="H2774" s="9">
        <f t="shared" si="32"/>
        <v>4200000</v>
      </c>
    </row>
    <row r="2775" spans="1:8" ht="14.5">
      <c r="A2775" s="6" t="str">
        <f t="shared" si="30"/>
        <v>GD. LASEM_GANDRIREJO</v>
      </c>
      <c r="B2775" s="11" t="s">
        <v>2256</v>
      </c>
      <c r="C2775" s="11" t="s">
        <v>2273</v>
      </c>
      <c r="D2775" s="11">
        <v>20.29</v>
      </c>
      <c r="E2775" s="7">
        <f>VLOOKUP(A2775, Sheet2!$A$2:$K$8265, 11)</f>
        <v>110.5613</v>
      </c>
      <c r="F2775" s="7">
        <f t="shared" si="31"/>
        <v>2.5362499999999999</v>
      </c>
      <c r="G2775" s="8">
        <v>200000</v>
      </c>
      <c r="H2775" s="9">
        <f t="shared" si="32"/>
        <v>4200000</v>
      </c>
    </row>
    <row r="2776" spans="1:8" ht="14.5">
      <c r="A2776" s="6" t="str">
        <f t="shared" si="30"/>
        <v>GD. LASEM_GEDONGMULYO</v>
      </c>
      <c r="B2776" s="11" t="s">
        <v>2256</v>
      </c>
      <c r="C2776" s="11" t="s">
        <v>2274</v>
      </c>
      <c r="D2776" s="11">
        <v>20.29</v>
      </c>
      <c r="E2776" s="7">
        <f>VLOOKUP(A2776, Sheet2!$A$2:$K$8265, 11)</f>
        <v>110.5613</v>
      </c>
      <c r="F2776" s="7">
        <f t="shared" si="31"/>
        <v>2.5362499999999999</v>
      </c>
      <c r="G2776" s="8">
        <v>200000</v>
      </c>
      <c r="H2776" s="9">
        <f t="shared" si="32"/>
        <v>4200000</v>
      </c>
    </row>
    <row r="2777" spans="1:8" ht="14.5">
      <c r="A2777" s="6" t="str">
        <f t="shared" si="30"/>
        <v>GD. LASEM_GEGERSIMO</v>
      </c>
      <c r="B2777" s="11" t="s">
        <v>2256</v>
      </c>
      <c r="C2777" s="11" t="s">
        <v>2275</v>
      </c>
      <c r="D2777" s="11">
        <v>20.29</v>
      </c>
      <c r="E2777" s="7">
        <f>VLOOKUP(A2777, Sheet2!$A$2:$K$8265, 11)</f>
        <v>110.5613</v>
      </c>
      <c r="F2777" s="7">
        <f t="shared" si="31"/>
        <v>2.5362499999999999</v>
      </c>
      <c r="G2777" s="8">
        <v>200000</v>
      </c>
      <c r="H2777" s="9">
        <f t="shared" si="32"/>
        <v>4200000</v>
      </c>
    </row>
    <row r="2778" spans="1:8" ht="14.5">
      <c r="A2778" s="6" t="str">
        <f t="shared" si="30"/>
        <v>GD. LASEM_GEMBLENGMULYO</v>
      </c>
      <c r="B2778" s="11" t="s">
        <v>2256</v>
      </c>
      <c r="C2778" s="11" t="s">
        <v>2276</v>
      </c>
      <c r="D2778" s="11">
        <v>20.29</v>
      </c>
      <c r="E2778" s="7">
        <f>VLOOKUP(A2778, Sheet2!$A$2:$K$8265, 11)</f>
        <v>110.5613</v>
      </c>
      <c r="F2778" s="7">
        <f t="shared" si="31"/>
        <v>2.5362499999999999</v>
      </c>
      <c r="G2778" s="8">
        <v>200000</v>
      </c>
      <c r="H2778" s="9">
        <f t="shared" si="32"/>
        <v>4200000</v>
      </c>
    </row>
    <row r="2779" spans="1:8" ht="14.5">
      <c r="A2779" s="6" t="str">
        <f t="shared" si="30"/>
        <v>GD. LASEM_GESIKAN</v>
      </c>
      <c r="B2779" s="11" t="s">
        <v>2256</v>
      </c>
      <c r="C2779" s="11" t="s">
        <v>2277</v>
      </c>
      <c r="D2779" s="11">
        <v>20.29</v>
      </c>
      <c r="E2779" s="7">
        <f>VLOOKUP(A2779, Sheet2!$A$2:$K$8265, 11)</f>
        <v>110.5613</v>
      </c>
      <c r="F2779" s="7">
        <f t="shared" si="31"/>
        <v>2.5362499999999999</v>
      </c>
      <c r="G2779" s="8">
        <v>200000</v>
      </c>
      <c r="H2779" s="9">
        <f t="shared" si="32"/>
        <v>4200000</v>
      </c>
    </row>
    <row r="2780" spans="1:8" ht="14.5">
      <c r="A2780" s="6" t="str">
        <f t="shared" si="30"/>
        <v>GD. LASEM_GILIS</v>
      </c>
      <c r="B2780" s="11" t="s">
        <v>2256</v>
      </c>
      <c r="C2780" s="11" t="s">
        <v>2278</v>
      </c>
      <c r="D2780" s="11">
        <v>20.29</v>
      </c>
      <c r="E2780" s="7">
        <f>VLOOKUP(A2780, Sheet2!$A$2:$K$8265, 11)</f>
        <v>110.5613</v>
      </c>
      <c r="F2780" s="7">
        <f t="shared" si="31"/>
        <v>2.5362499999999999</v>
      </c>
      <c r="G2780" s="8">
        <v>200000</v>
      </c>
      <c r="H2780" s="9">
        <f t="shared" si="32"/>
        <v>4200000</v>
      </c>
    </row>
    <row r="2781" spans="1:8" ht="14.5">
      <c r="A2781" s="6" t="str">
        <f t="shared" si="30"/>
        <v>GD. LASEM_GONGGANG</v>
      </c>
      <c r="B2781" s="11" t="s">
        <v>2256</v>
      </c>
      <c r="C2781" s="11" t="s">
        <v>2279</v>
      </c>
      <c r="D2781" s="11">
        <v>20.29</v>
      </c>
      <c r="E2781" s="7">
        <f>VLOOKUP(A2781, Sheet2!$A$2:$K$8265, 11)</f>
        <v>110.5613</v>
      </c>
      <c r="F2781" s="7">
        <f t="shared" si="31"/>
        <v>2.5362499999999999</v>
      </c>
      <c r="G2781" s="8">
        <v>200000</v>
      </c>
      <c r="H2781" s="9">
        <f t="shared" si="32"/>
        <v>4200000</v>
      </c>
    </row>
    <row r="2782" spans="1:8" ht="14.5">
      <c r="A2782" s="6" t="str">
        <f t="shared" si="30"/>
        <v>GD. LASEM_GOWAK</v>
      </c>
      <c r="B2782" s="11" t="s">
        <v>2256</v>
      </c>
      <c r="C2782" s="11" t="s">
        <v>2280</v>
      </c>
      <c r="D2782" s="11">
        <v>20.29</v>
      </c>
      <c r="E2782" s="7">
        <f>VLOOKUP(A2782, Sheet2!$A$2:$K$8265, 11)</f>
        <v>110.5613</v>
      </c>
      <c r="F2782" s="7">
        <f t="shared" si="31"/>
        <v>2.5362499999999999</v>
      </c>
      <c r="G2782" s="8">
        <v>200000</v>
      </c>
      <c r="H2782" s="9">
        <f t="shared" si="32"/>
        <v>4200000</v>
      </c>
    </row>
    <row r="2783" spans="1:8" ht="14.5">
      <c r="A2783" s="6" t="str">
        <f t="shared" si="30"/>
        <v>GD. LASEM_GUNEM</v>
      </c>
      <c r="B2783" s="11" t="s">
        <v>2256</v>
      </c>
      <c r="C2783" s="11" t="s">
        <v>2281</v>
      </c>
      <c r="D2783" s="11">
        <v>20.29</v>
      </c>
      <c r="E2783" s="7">
        <f>VLOOKUP(A2783, Sheet2!$A$2:$K$8265, 11)</f>
        <v>110.5613</v>
      </c>
      <c r="F2783" s="7">
        <f t="shared" si="31"/>
        <v>2.5362499999999999</v>
      </c>
      <c r="G2783" s="8">
        <v>200000</v>
      </c>
      <c r="H2783" s="9">
        <f t="shared" si="32"/>
        <v>4200000</v>
      </c>
    </row>
    <row r="2784" spans="1:8" ht="14.5">
      <c r="A2784" s="6" t="str">
        <f t="shared" si="30"/>
        <v>GD. LASEM_GUNUNGMULYO</v>
      </c>
      <c r="B2784" s="11" t="s">
        <v>2256</v>
      </c>
      <c r="C2784" s="11" t="s">
        <v>2282</v>
      </c>
      <c r="D2784" s="11">
        <v>20.29</v>
      </c>
      <c r="E2784" s="7">
        <f>VLOOKUP(A2784, Sheet2!$A$2:$K$8265, 11)</f>
        <v>110.5613</v>
      </c>
      <c r="F2784" s="7">
        <f t="shared" si="31"/>
        <v>2.5362499999999999</v>
      </c>
      <c r="G2784" s="8">
        <v>200000</v>
      </c>
      <c r="H2784" s="9">
        <f t="shared" si="32"/>
        <v>4200000</v>
      </c>
    </row>
    <row r="2785" spans="1:8" ht="14.5">
      <c r="A2785" s="6" t="str">
        <f t="shared" si="30"/>
        <v>GD. LASEM_JAMBANGAN</v>
      </c>
      <c r="B2785" s="11" t="s">
        <v>2256</v>
      </c>
      <c r="C2785" s="11" t="s">
        <v>1051</v>
      </c>
      <c r="D2785" s="11">
        <v>20.29</v>
      </c>
      <c r="E2785" s="7">
        <f>VLOOKUP(A2785, Sheet2!$A$2:$K$8265, 11)</f>
        <v>110.5613</v>
      </c>
      <c r="F2785" s="7">
        <f t="shared" si="31"/>
        <v>2.5362499999999999</v>
      </c>
      <c r="G2785" s="8">
        <v>200000</v>
      </c>
      <c r="H2785" s="9">
        <f t="shared" si="32"/>
        <v>4200000</v>
      </c>
    </row>
    <row r="2786" spans="1:8" ht="14.5">
      <c r="A2786" s="6" t="str">
        <f t="shared" si="30"/>
        <v>GD. LASEM_JAMBEYAN</v>
      </c>
      <c r="B2786" s="11" t="s">
        <v>2256</v>
      </c>
      <c r="C2786" s="11" t="s">
        <v>2283</v>
      </c>
      <c r="D2786" s="11">
        <v>20.29</v>
      </c>
      <c r="E2786" s="7">
        <f>VLOOKUP(A2786, Sheet2!$A$2:$K$8265, 11)</f>
        <v>110.5613</v>
      </c>
      <c r="F2786" s="7">
        <f t="shared" si="31"/>
        <v>2.5362499999999999</v>
      </c>
      <c r="G2786" s="8">
        <v>200000</v>
      </c>
      <c r="H2786" s="9">
        <f t="shared" si="32"/>
        <v>4200000</v>
      </c>
    </row>
    <row r="2787" spans="1:8" ht="14.5">
      <c r="A2787" s="6" t="str">
        <f t="shared" si="30"/>
        <v>GD. LASEM_JAPEREJO</v>
      </c>
      <c r="B2787" s="11" t="s">
        <v>2256</v>
      </c>
      <c r="C2787" s="11" t="s">
        <v>2284</v>
      </c>
      <c r="D2787" s="11">
        <v>20.29</v>
      </c>
      <c r="E2787" s="7">
        <f>VLOOKUP(A2787, Sheet2!$A$2:$K$8265, 11)</f>
        <v>110.5613</v>
      </c>
      <c r="F2787" s="7">
        <f t="shared" si="31"/>
        <v>2.5362499999999999</v>
      </c>
      <c r="G2787" s="8">
        <v>200000</v>
      </c>
      <c r="H2787" s="9">
        <f t="shared" si="32"/>
        <v>4200000</v>
      </c>
    </row>
    <row r="2788" spans="1:8" ht="14.5">
      <c r="A2788" s="6" t="str">
        <f t="shared" si="30"/>
        <v>GD. LASEM_JATISARI</v>
      </c>
      <c r="B2788" s="11" t="s">
        <v>2256</v>
      </c>
      <c r="C2788" s="11" t="s">
        <v>101</v>
      </c>
      <c r="D2788" s="11">
        <v>20.29</v>
      </c>
      <c r="E2788" s="7">
        <f>VLOOKUP(A2788, Sheet2!$A$2:$K$8265, 11)</f>
        <v>110.5613</v>
      </c>
      <c r="F2788" s="7">
        <f t="shared" si="31"/>
        <v>2.5362499999999999</v>
      </c>
      <c r="G2788" s="8">
        <v>200000</v>
      </c>
      <c r="H2788" s="9">
        <f t="shared" si="32"/>
        <v>4200000</v>
      </c>
    </row>
    <row r="2789" spans="1:8" ht="14.5">
      <c r="A2789" s="6" t="str">
        <f t="shared" si="30"/>
        <v>GD. LASEM_JEPELEDOK</v>
      </c>
      <c r="B2789" s="11" t="s">
        <v>2256</v>
      </c>
      <c r="C2789" s="11" t="s">
        <v>2285</v>
      </c>
      <c r="D2789" s="11">
        <v>20.29</v>
      </c>
      <c r="E2789" s="7">
        <f>VLOOKUP(A2789, Sheet2!$A$2:$K$8265, 11)</f>
        <v>110.5613</v>
      </c>
      <c r="F2789" s="7">
        <f t="shared" si="31"/>
        <v>2.5362499999999999</v>
      </c>
      <c r="G2789" s="8">
        <v>200000</v>
      </c>
      <c r="H2789" s="9">
        <f t="shared" si="32"/>
        <v>4200000</v>
      </c>
    </row>
    <row r="2790" spans="1:8" ht="14.5">
      <c r="A2790" s="6" t="str">
        <f t="shared" si="30"/>
        <v>GD. LASEM_JERUK</v>
      </c>
      <c r="B2790" s="11" t="s">
        <v>2256</v>
      </c>
      <c r="C2790" s="11" t="s">
        <v>1193</v>
      </c>
      <c r="D2790" s="11">
        <v>20.29</v>
      </c>
      <c r="E2790" s="7">
        <f>VLOOKUP(A2790, Sheet2!$A$2:$K$8265, 11)</f>
        <v>110.5613</v>
      </c>
      <c r="F2790" s="7">
        <f t="shared" si="31"/>
        <v>2.5362499999999999</v>
      </c>
      <c r="G2790" s="8">
        <v>200000</v>
      </c>
      <c r="H2790" s="9">
        <f t="shared" si="32"/>
        <v>4200000</v>
      </c>
    </row>
    <row r="2791" spans="1:8" ht="14.5">
      <c r="A2791" s="6" t="str">
        <f t="shared" si="30"/>
        <v>GD. LASEM_JOHO</v>
      </c>
      <c r="B2791" s="11" t="s">
        <v>2256</v>
      </c>
      <c r="C2791" s="11" t="s">
        <v>623</v>
      </c>
      <c r="D2791" s="11">
        <v>20.29</v>
      </c>
      <c r="E2791" s="7">
        <f>VLOOKUP(A2791, Sheet2!$A$2:$K$8265, 11)</f>
        <v>110.5613</v>
      </c>
      <c r="F2791" s="7">
        <f t="shared" si="31"/>
        <v>2.5362499999999999</v>
      </c>
      <c r="G2791" s="8">
        <v>200000</v>
      </c>
      <c r="H2791" s="9">
        <f t="shared" si="32"/>
        <v>4200000</v>
      </c>
    </row>
    <row r="2792" spans="1:8" ht="14.5">
      <c r="A2792" s="6" t="str">
        <f t="shared" si="30"/>
        <v>GD. LASEM_JOHOGUNUNG</v>
      </c>
      <c r="B2792" s="11" t="s">
        <v>2256</v>
      </c>
      <c r="C2792" s="11" t="s">
        <v>2286</v>
      </c>
      <c r="D2792" s="11">
        <v>20.29</v>
      </c>
      <c r="E2792" s="7">
        <f>VLOOKUP(A2792, Sheet2!$A$2:$K$8265, 11)</f>
        <v>110.5613</v>
      </c>
      <c r="F2792" s="7">
        <f t="shared" si="31"/>
        <v>2.5362499999999999</v>
      </c>
      <c r="G2792" s="8">
        <v>200000</v>
      </c>
      <c r="H2792" s="9">
        <f t="shared" si="32"/>
        <v>4200000</v>
      </c>
    </row>
    <row r="2793" spans="1:8" ht="14.5">
      <c r="A2793" s="6" t="str">
        <f t="shared" si="30"/>
        <v>GD. LASEM_JOLOTUNDO</v>
      </c>
      <c r="B2793" s="11" t="s">
        <v>2256</v>
      </c>
      <c r="C2793" s="11" t="s">
        <v>2287</v>
      </c>
      <c r="D2793" s="11">
        <v>20.29</v>
      </c>
      <c r="E2793" s="7">
        <f>VLOOKUP(A2793, Sheet2!$A$2:$K$8265, 11)</f>
        <v>110.5613</v>
      </c>
      <c r="F2793" s="7">
        <f t="shared" si="31"/>
        <v>2.5362499999999999</v>
      </c>
      <c r="G2793" s="8">
        <v>200000</v>
      </c>
      <c r="H2793" s="9">
        <f t="shared" si="32"/>
        <v>4200000</v>
      </c>
    </row>
    <row r="2794" spans="1:8" ht="14.5">
      <c r="A2794" s="6" t="str">
        <f t="shared" si="30"/>
        <v>GD. LASEM_JURANGJERO</v>
      </c>
      <c r="B2794" s="11" t="s">
        <v>2256</v>
      </c>
      <c r="C2794" s="11" t="s">
        <v>1199</v>
      </c>
      <c r="D2794" s="11">
        <v>20.29</v>
      </c>
      <c r="E2794" s="7">
        <f>VLOOKUP(A2794, Sheet2!$A$2:$K$8265, 11)</f>
        <v>110.5613</v>
      </c>
      <c r="F2794" s="7">
        <f t="shared" si="31"/>
        <v>2.5362499999999999</v>
      </c>
      <c r="G2794" s="8">
        <v>200000</v>
      </c>
      <c r="H2794" s="9">
        <f t="shared" si="32"/>
        <v>4200000</v>
      </c>
    </row>
    <row r="2795" spans="1:8" ht="14.5">
      <c r="A2795" s="6" t="str">
        <f t="shared" si="30"/>
        <v>GD. LASEM_KAJAR</v>
      </c>
      <c r="B2795" s="11" t="s">
        <v>2256</v>
      </c>
      <c r="C2795" s="11" t="s">
        <v>1201</v>
      </c>
      <c r="D2795" s="11">
        <v>20.29</v>
      </c>
      <c r="E2795" s="7">
        <f>VLOOKUP(A2795, Sheet2!$A$2:$K$8265, 11)</f>
        <v>110.5613</v>
      </c>
      <c r="F2795" s="7">
        <f t="shared" si="31"/>
        <v>2.5362499999999999</v>
      </c>
      <c r="G2795" s="8">
        <v>200000</v>
      </c>
      <c r="H2795" s="9">
        <f t="shared" si="32"/>
        <v>4200000</v>
      </c>
    </row>
    <row r="2796" spans="1:8" ht="14.5">
      <c r="A2796" s="6" t="str">
        <f t="shared" si="30"/>
        <v>GD. LASEM_KALIPANG</v>
      </c>
      <c r="B2796" s="11" t="s">
        <v>2256</v>
      </c>
      <c r="C2796" s="11" t="s">
        <v>1301</v>
      </c>
      <c r="D2796" s="11">
        <v>20.29</v>
      </c>
      <c r="E2796" s="7">
        <f>VLOOKUP(A2796, Sheet2!$A$2:$K$8265, 11)</f>
        <v>110.5613</v>
      </c>
      <c r="F2796" s="7">
        <f t="shared" si="31"/>
        <v>2.5362499999999999</v>
      </c>
      <c r="G2796" s="8">
        <v>200000</v>
      </c>
      <c r="H2796" s="9">
        <f t="shared" si="32"/>
        <v>4200000</v>
      </c>
    </row>
    <row r="2797" spans="1:8" ht="14.5">
      <c r="A2797" s="6" t="str">
        <f t="shared" si="30"/>
        <v>GD. LASEM_KALITENGAH</v>
      </c>
      <c r="B2797" s="11" t="s">
        <v>2256</v>
      </c>
      <c r="C2797" s="11" t="s">
        <v>119</v>
      </c>
      <c r="D2797" s="11">
        <v>20.29</v>
      </c>
      <c r="E2797" s="7">
        <f>VLOOKUP(A2797, Sheet2!$A$2:$K$8265, 11)</f>
        <v>110.5613</v>
      </c>
      <c r="F2797" s="7">
        <f t="shared" si="31"/>
        <v>2.5362499999999999</v>
      </c>
      <c r="G2797" s="8">
        <v>200000</v>
      </c>
      <c r="H2797" s="9">
        <f t="shared" si="32"/>
        <v>4200000</v>
      </c>
    </row>
    <row r="2798" spans="1:8" ht="14.5">
      <c r="A2798" s="6" t="str">
        <f t="shared" si="30"/>
        <v>GD. LASEM_KARANGASEM</v>
      </c>
      <c r="B2798" s="11" t="s">
        <v>2256</v>
      </c>
      <c r="C2798" s="11" t="s">
        <v>126</v>
      </c>
      <c r="D2798" s="11">
        <v>20.29</v>
      </c>
      <c r="E2798" s="7">
        <f>VLOOKUP(A2798, Sheet2!$A$2:$K$8265, 11)</f>
        <v>110.5613</v>
      </c>
      <c r="F2798" s="7">
        <f t="shared" si="31"/>
        <v>2.5362499999999999</v>
      </c>
      <c r="G2798" s="8">
        <v>200000</v>
      </c>
      <c r="H2798" s="9">
        <f t="shared" si="32"/>
        <v>4200000</v>
      </c>
    </row>
    <row r="2799" spans="1:8" ht="14.5">
      <c r="A2799" s="6" t="str">
        <f t="shared" si="30"/>
        <v>GD. LASEM_KARANGHARJO</v>
      </c>
      <c r="B2799" s="11" t="s">
        <v>2256</v>
      </c>
      <c r="C2799" s="11" t="s">
        <v>2288</v>
      </c>
      <c r="D2799" s="11">
        <v>20.29</v>
      </c>
      <c r="E2799" s="7">
        <f>VLOOKUP(A2799, Sheet2!$A$2:$K$8265, 11)</f>
        <v>110.5613</v>
      </c>
      <c r="F2799" s="7">
        <f t="shared" si="31"/>
        <v>2.5362499999999999</v>
      </c>
      <c r="G2799" s="8">
        <v>200000</v>
      </c>
      <c r="H2799" s="9">
        <f t="shared" si="32"/>
        <v>4200000</v>
      </c>
    </row>
    <row r="2800" spans="1:8" ht="14.5">
      <c r="A2800" s="6" t="str">
        <f t="shared" si="30"/>
        <v>GD. LASEM_KARANGMANGU</v>
      </c>
      <c r="B2800" s="11" t="s">
        <v>2256</v>
      </c>
      <c r="C2800" s="11" t="s">
        <v>1864</v>
      </c>
      <c r="D2800" s="11">
        <v>20.29</v>
      </c>
      <c r="E2800" s="7">
        <f>VLOOKUP(A2800, Sheet2!$A$2:$K$8265, 11)</f>
        <v>110.5613</v>
      </c>
      <c r="F2800" s="7">
        <f t="shared" si="31"/>
        <v>2.5362499999999999</v>
      </c>
      <c r="G2800" s="8">
        <v>200000</v>
      </c>
      <c r="H2800" s="9">
        <f t="shared" si="32"/>
        <v>4200000</v>
      </c>
    </row>
    <row r="2801" spans="1:8" ht="14.5">
      <c r="A2801" s="6" t="str">
        <f t="shared" si="30"/>
        <v>GD. LASEM_KARAS</v>
      </c>
      <c r="B2801" s="11" t="s">
        <v>2256</v>
      </c>
      <c r="C2801" s="11" t="s">
        <v>2289</v>
      </c>
      <c r="D2801" s="11">
        <v>20.29</v>
      </c>
      <c r="E2801" s="7">
        <f>VLOOKUP(A2801, Sheet2!$A$2:$K$8265, 11)</f>
        <v>110.5613</v>
      </c>
      <c r="F2801" s="7">
        <f t="shared" si="31"/>
        <v>2.5362499999999999</v>
      </c>
      <c r="G2801" s="8">
        <v>200000</v>
      </c>
      <c r="H2801" s="9">
        <f t="shared" si="32"/>
        <v>4200000</v>
      </c>
    </row>
    <row r="2802" spans="1:8" ht="14.5">
      <c r="A2802" s="6" t="str">
        <f t="shared" si="30"/>
        <v>GD. LASEM_KARASGEDE</v>
      </c>
      <c r="B2802" s="11" t="s">
        <v>2256</v>
      </c>
      <c r="C2802" s="11" t="s">
        <v>2290</v>
      </c>
      <c r="D2802" s="11">
        <v>20.29</v>
      </c>
      <c r="E2802" s="7">
        <f>VLOOKUP(A2802, Sheet2!$A$2:$K$8265, 11)</f>
        <v>110.5613</v>
      </c>
      <c r="F2802" s="7">
        <f t="shared" si="31"/>
        <v>2.5362499999999999</v>
      </c>
      <c r="G2802" s="8">
        <v>200000</v>
      </c>
      <c r="H2802" s="9">
        <f t="shared" si="32"/>
        <v>4200000</v>
      </c>
    </row>
    <row r="2803" spans="1:8" ht="14.5">
      <c r="A2803" s="6" t="str">
        <f t="shared" si="30"/>
        <v>GD. LASEM_KEDUNG</v>
      </c>
      <c r="B2803" s="11" t="s">
        <v>2256</v>
      </c>
      <c r="C2803" s="11" t="s">
        <v>2291</v>
      </c>
      <c r="D2803" s="11">
        <v>20.29</v>
      </c>
      <c r="E2803" s="7">
        <f>VLOOKUP(A2803, Sheet2!$A$2:$K$8265, 11)</f>
        <v>110.5613</v>
      </c>
      <c r="F2803" s="7">
        <f t="shared" si="31"/>
        <v>2.5362499999999999</v>
      </c>
      <c r="G2803" s="8">
        <v>200000</v>
      </c>
      <c r="H2803" s="9">
        <f t="shared" si="32"/>
        <v>4200000</v>
      </c>
    </row>
    <row r="2804" spans="1:8" ht="14.5">
      <c r="A2804" s="6" t="str">
        <f t="shared" si="30"/>
        <v>GD. LASEM_KEDUNGRINGIN</v>
      </c>
      <c r="B2804" s="11" t="s">
        <v>2256</v>
      </c>
      <c r="C2804" s="11" t="s">
        <v>1307</v>
      </c>
      <c r="D2804" s="11">
        <v>20.29</v>
      </c>
      <c r="E2804" s="7">
        <f>VLOOKUP(A2804, Sheet2!$A$2:$K$8265, 11)</f>
        <v>110.5613</v>
      </c>
      <c r="F2804" s="7">
        <f t="shared" si="31"/>
        <v>2.5362499999999999</v>
      </c>
      <c r="G2804" s="8">
        <v>200000</v>
      </c>
      <c r="H2804" s="9">
        <f t="shared" si="32"/>
        <v>4200000</v>
      </c>
    </row>
    <row r="2805" spans="1:8" ht="14.5">
      <c r="A2805" s="6" t="str">
        <f t="shared" si="30"/>
        <v>GD. LASEM_KENDALAGUNG</v>
      </c>
      <c r="B2805" s="11" t="s">
        <v>2256</v>
      </c>
      <c r="C2805" s="11" t="s">
        <v>2292</v>
      </c>
      <c r="D2805" s="11">
        <v>20.29</v>
      </c>
      <c r="E2805" s="7">
        <f>VLOOKUP(A2805, Sheet2!$A$2:$K$8265, 11)</f>
        <v>110.5613</v>
      </c>
      <c r="F2805" s="7">
        <f t="shared" si="31"/>
        <v>2.5362499999999999</v>
      </c>
      <c r="G2805" s="8">
        <v>200000</v>
      </c>
      <c r="H2805" s="9">
        <f t="shared" si="32"/>
        <v>4200000</v>
      </c>
    </row>
    <row r="2806" spans="1:8" ht="14.5">
      <c r="A2806" s="6" t="str">
        <f t="shared" si="30"/>
        <v>GD. LASEM_KENONGO</v>
      </c>
      <c r="B2806" s="11" t="s">
        <v>2256</v>
      </c>
      <c r="C2806" s="11" t="s">
        <v>2293</v>
      </c>
      <c r="D2806" s="11">
        <v>20.29</v>
      </c>
      <c r="E2806" s="7">
        <f>VLOOKUP(A2806, Sheet2!$A$2:$K$8265, 11)</f>
        <v>110.5613</v>
      </c>
      <c r="F2806" s="7">
        <f t="shared" si="31"/>
        <v>2.5362499999999999</v>
      </c>
      <c r="G2806" s="8">
        <v>200000</v>
      </c>
      <c r="H2806" s="9">
        <f t="shared" si="32"/>
        <v>4200000</v>
      </c>
    </row>
    <row r="2807" spans="1:8" ht="14.5">
      <c r="A2807" s="6" t="str">
        <f t="shared" ref="A2807:A3061" si="33">CONCATENATE(B2807, "_", C2807)</f>
        <v>GD. LASEM_KERASKEPOH</v>
      </c>
      <c r="B2807" s="11" t="s">
        <v>2256</v>
      </c>
      <c r="C2807" s="11" t="s">
        <v>2294</v>
      </c>
      <c r="D2807" s="11">
        <v>20.29</v>
      </c>
      <c r="E2807" s="7">
        <f>VLOOKUP(A2807, Sheet2!$A$2:$K$8265, 11)</f>
        <v>110.5613</v>
      </c>
      <c r="F2807" s="7">
        <f t="shared" ref="F2807:F3061" si="34">D2807/8</f>
        <v>2.5362499999999999</v>
      </c>
      <c r="G2807" s="8">
        <v>200000</v>
      </c>
      <c r="H2807" s="9">
        <f t="shared" ref="H2807:H3061" si="35">G2807*_xlfn.CEILING.MATH(D2807)</f>
        <v>4200000</v>
      </c>
    </row>
    <row r="2808" spans="1:8" ht="14.5">
      <c r="A2808" s="6" t="str">
        <f t="shared" si="33"/>
        <v>GD. LASEM_KRAGAN</v>
      </c>
      <c r="B2808" s="11" t="s">
        <v>2256</v>
      </c>
      <c r="C2808" s="11" t="s">
        <v>2295</v>
      </c>
      <c r="D2808" s="11">
        <v>20.29</v>
      </c>
      <c r="E2808" s="7">
        <f>VLOOKUP(A2808, Sheet2!$A$2:$K$8265, 11)</f>
        <v>110.5613</v>
      </c>
      <c r="F2808" s="7">
        <f t="shared" si="34"/>
        <v>2.5362499999999999</v>
      </c>
      <c r="G2808" s="8">
        <v>200000</v>
      </c>
      <c r="H2808" s="9">
        <f t="shared" si="35"/>
        <v>4200000</v>
      </c>
    </row>
    <row r="2809" spans="1:8" ht="14.5">
      <c r="A2809" s="6" t="str">
        <f t="shared" si="33"/>
        <v>GD. LASEM_KULUTAN</v>
      </c>
      <c r="B2809" s="11" t="s">
        <v>2256</v>
      </c>
      <c r="C2809" s="11" t="s">
        <v>2296</v>
      </c>
      <c r="D2809" s="11">
        <v>20.29</v>
      </c>
      <c r="E2809" s="7">
        <f>VLOOKUP(A2809, Sheet2!$A$2:$K$8265, 11)</f>
        <v>110.5613</v>
      </c>
      <c r="F2809" s="7">
        <f t="shared" si="34"/>
        <v>2.5362499999999999</v>
      </c>
      <c r="G2809" s="8">
        <v>200000</v>
      </c>
      <c r="H2809" s="9">
        <f t="shared" si="35"/>
        <v>4200000</v>
      </c>
    </row>
    <row r="2810" spans="1:8" ht="14.5">
      <c r="A2810" s="6" t="str">
        <f t="shared" si="33"/>
        <v>GD. LASEM_KUMBO</v>
      </c>
      <c r="B2810" s="11" t="s">
        <v>2256</v>
      </c>
      <c r="C2810" s="11" t="s">
        <v>2297</v>
      </c>
      <c r="D2810" s="11">
        <v>20.29</v>
      </c>
      <c r="E2810" s="7">
        <f>VLOOKUP(A2810, Sheet2!$A$2:$K$8265, 11)</f>
        <v>110.5613</v>
      </c>
      <c r="F2810" s="7">
        <f t="shared" si="34"/>
        <v>2.5362499999999999</v>
      </c>
      <c r="G2810" s="8">
        <v>200000</v>
      </c>
      <c r="H2810" s="9">
        <f t="shared" si="35"/>
        <v>4200000</v>
      </c>
    </row>
    <row r="2811" spans="1:8" ht="14.5">
      <c r="A2811" s="6" t="str">
        <f t="shared" si="33"/>
        <v>GD. LASEM_LABUHAN KIDUL</v>
      </c>
      <c r="B2811" s="11" t="s">
        <v>2256</v>
      </c>
      <c r="C2811" s="11" t="s">
        <v>2298</v>
      </c>
      <c r="D2811" s="11">
        <v>20.29</v>
      </c>
      <c r="E2811" s="7">
        <f>VLOOKUP(A2811, Sheet2!$A$2:$K$8265, 11)</f>
        <v>110.5613</v>
      </c>
      <c r="F2811" s="7">
        <f t="shared" si="34"/>
        <v>2.5362499999999999</v>
      </c>
      <c r="G2811" s="8">
        <v>200000</v>
      </c>
      <c r="H2811" s="9">
        <f t="shared" si="35"/>
        <v>4200000</v>
      </c>
    </row>
    <row r="2812" spans="1:8" ht="14.5">
      <c r="A2812" s="6" t="str">
        <f t="shared" si="33"/>
        <v>GD. LASEM_LANGGAR</v>
      </c>
      <c r="B2812" s="11" t="s">
        <v>2256</v>
      </c>
      <c r="C2812" s="11" t="s">
        <v>925</v>
      </c>
      <c r="D2812" s="11">
        <v>20.29</v>
      </c>
      <c r="E2812" s="7">
        <f>VLOOKUP(A2812, Sheet2!$A$2:$K$8265, 11)</f>
        <v>110.5613</v>
      </c>
      <c r="F2812" s="7">
        <f t="shared" si="34"/>
        <v>2.5362499999999999</v>
      </c>
      <c r="G2812" s="8">
        <v>200000</v>
      </c>
      <c r="H2812" s="9">
        <f t="shared" si="35"/>
        <v>4200000</v>
      </c>
    </row>
    <row r="2813" spans="1:8" ht="14.5">
      <c r="A2813" s="6" t="str">
        <f t="shared" si="33"/>
        <v>GD. LASEM_LANGKIR</v>
      </c>
      <c r="B2813" s="11" t="s">
        <v>2256</v>
      </c>
      <c r="C2813" s="11" t="s">
        <v>2299</v>
      </c>
      <c r="D2813" s="11">
        <v>20.29</v>
      </c>
      <c r="E2813" s="7">
        <f>VLOOKUP(A2813, Sheet2!$A$2:$K$8265, 11)</f>
        <v>110.5613</v>
      </c>
      <c r="F2813" s="7">
        <f t="shared" si="34"/>
        <v>2.5362499999999999</v>
      </c>
      <c r="G2813" s="8">
        <v>200000</v>
      </c>
      <c r="H2813" s="9">
        <f t="shared" si="35"/>
        <v>4200000</v>
      </c>
    </row>
    <row r="2814" spans="1:8" ht="14.5">
      <c r="A2814" s="6" t="str">
        <f t="shared" si="33"/>
        <v>GD. LASEM_LEMAH PUTIH</v>
      </c>
      <c r="B2814" s="11" t="s">
        <v>2256</v>
      </c>
      <c r="C2814" s="11" t="s">
        <v>815</v>
      </c>
      <c r="D2814" s="11">
        <v>20.29</v>
      </c>
      <c r="E2814" s="7">
        <f>VLOOKUP(A2814, Sheet2!$A$2:$K$8265, 11)</f>
        <v>110.5613</v>
      </c>
      <c r="F2814" s="7">
        <f t="shared" si="34"/>
        <v>2.5362499999999999</v>
      </c>
      <c r="G2814" s="8">
        <v>200000</v>
      </c>
      <c r="H2814" s="9">
        <f t="shared" si="35"/>
        <v>4200000</v>
      </c>
    </row>
    <row r="2815" spans="1:8" ht="14.5">
      <c r="A2815" s="6" t="str">
        <f t="shared" si="33"/>
        <v>GD. LASEM_LERAN</v>
      </c>
      <c r="B2815" s="11" t="s">
        <v>2256</v>
      </c>
      <c r="C2815" s="11" t="s">
        <v>2300</v>
      </c>
      <c r="D2815" s="11">
        <v>20.29</v>
      </c>
      <c r="E2815" s="7">
        <f>VLOOKUP(A2815, Sheet2!$A$2:$K$8265, 11)</f>
        <v>110.5613</v>
      </c>
      <c r="F2815" s="7">
        <f t="shared" si="34"/>
        <v>2.5362499999999999</v>
      </c>
      <c r="G2815" s="8">
        <v>200000</v>
      </c>
      <c r="H2815" s="9">
        <f t="shared" si="35"/>
        <v>4200000</v>
      </c>
    </row>
    <row r="2816" spans="1:8" ht="14.5">
      <c r="A2816" s="6" t="str">
        <f t="shared" si="33"/>
        <v>GD. LASEM_LODAN KULON</v>
      </c>
      <c r="B2816" s="11" t="s">
        <v>2256</v>
      </c>
      <c r="C2816" s="11" t="s">
        <v>2301</v>
      </c>
      <c r="D2816" s="11">
        <v>20.29</v>
      </c>
      <c r="E2816" s="7">
        <f>VLOOKUP(A2816, Sheet2!$A$2:$K$8265, 11)</f>
        <v>110.5613</v>
      </c>
      <c r="F2816" s="7">
        <f t="shared" si="34"/>
        <v>2.5362499999999999</v>
      </c>
      <c r="G2816" s="8">
        <v>200000</v>
      </c>
      <c r="H2816" s="9">
        <f t="shared" si="35"/>
        <v>4200000</v>
      </c>
    </row>
    <row r="2817" spans="1:8" ht="14.5">
      <c r="A2817" s="6" t="str">
        <f t="shared" si="33"/>
        <v>GD. LASEM_LODAN WETAN</v>
      </c>
      <c r="B2817" s="11" t="s">
        <v>2256</v>
      </c>
      <c r="C2817" s="11" t="s">
        <v>2302</v>
      </c>
      <c r="D2817" s="11">
        <v>20.29</v>
      </c>
      <c r="E2817" s="7">
        <f>VLOOKUP(A2817, Sheet2!$A$2:$K$8265, 11)</f>
        <v>110.5613</v>
      </c>
      <c r="F2817" s="7">
        <f t="shared" si="34"/>
        <v>2.5362499999999999</v>
      </c>
      <c r="G2817" s="8">
        <v>200000</v>
      </c>
      <c r="H2817" s="9">
        <f t="shared" si="35"/>
        <v>4200000</v>
      </c>
    </row>
    <row r="2818" spans="1:8" ht="14.5">
      <c r="A2818" s="6" t="str">
        <f t="shared" si="33"/>
        <v>GD. LASEM_MANGGAR</v>
      </c>
      <c r="B2818" s="11" t="s">
        <v>2256</v>
      </c>
      <c r="C2818" s="11" t="s">
        <v>2303</v>
      </c>
      <c r="D2818" s="11">
        <v>20.29</v>
      </c>
      <c r="E2818" s="7">
        <f>VLOOKUP(A2818, Sheet2!$A$2:$K$8265, 11)</f>
        <v>110.5613</v>
      </c>
      <c r="F2818" s="7">
        <f t="shared" si="34"/>
        <v>2.5362499999999999</v>
      </c>
      <c r="G2818" s="8">
        <v>200000</v>
      </c>
      <c r="H2818" s="9">
        <f t="shared" si="35"/>
        <v>4200000</v>
      </c>
    </row>
    <row r="2819" spans="1:8" ht="14.5">
      <c r="A2819" s="6" t="str">
        <f t="shared" si="33"/>
        <v>GD. LASEM_MEGAL</v>
      </c>
      <c r="B2819" s="11" t="s">
        <v>2256</v>
      </c>
      <c r="C2819" s="11" t="s">
        <v>2304</v>
      </c>
      <c r="D2819" s="11">
        <v>20.29</v>
      </c>
      <c r="E2819" s="7">
        <f>VLOOKUP(A2819, Sheet2!$A$2:$K$8265, 11)</f>
        <v>110.5613</v>
      </c>
      <c r="F2819" s="7">
        <f t="shared" si="34"/>
        <v>2.5362499999999999</v>
      </c>
      <c r="G2819" s="8">
        <v>200000</v>
      </c>
      <c r="H2819" s="9">
        <f t="shared" si="35"/>
        <v>4200000</v>
      </c>
    </row>
    <row r="2820" spans="1:8" ht="14.5">
      <c r="A2820" s="6" t="str">
        <f t="shared" si="33"/>
        <v>GD. LASEM_MENORO</v>
      </c>
      <c r="B2820" s="11" t="s">
        <v>2256</v>
      </c>
      <c r="C2820" s="11" t="s">
        <v>2305</v>
      </c>
      <c r="D2820" s="11">
        <v>20.29</v>
      </c>
      <c r="E2820" s="7">
        <f>VLOOKUP(A2820, Sheet2!$A$2:$K$8265, 11)</f>
        <v>110.5613</v>
      </c>
      <c r="F2820" s="7">
        <f t="shared" si="34"/>
        <v>2.5362499999999999</v>
      </c>
      <c r="G2820" s="8">
        <v>200000</v>
      </c>
      <c r="H2820" s="9">
        <f t="shared" si="35"/>
        <v>4200000</v>
      </c>
    </row>
    <row r="2821" spans="1:8" ht="14.5">
      <c r="A2821" s="6" t="str">
        <f t="shared" si="33"/>
        <v>GD. LASEM_MOJOKERTO</v>
      </c>
      <c r="B2821" s="11" t="s">
        <v>2256</v>
      </c>
      <c r="C2821" s="11" t="s">
        <v>2306</v>
      </c>
      <c r="D2821" s="11">
        <v>20.29</v>
      </c>
      <c r="E2821" s="7">
        <f>VLOOKUP(A2821, Sheet2!$A$2:$K$8265, 11)</f>
        <v>110.5613</v>
      </c>
      <c r="F2821" s="7">
        <f t="shared" si="34"/>
        <v>2.5362499999999999</v>
      </c>
      <c r="G2821" s="8">
        <v>200000</v>
      </c>
      <c r="H2821" s="9">
        <f t="shared" si="35"/>
        <v>4200000</v>
      </c>
    </row>
    <row r="2822" spans="1:8" ht="14.5">
      <c r="A2822" s="6" t="str">
        <f t="shared" si="33"/>
        <v>GD. LASEM_MOJOSARI</v>
      </c>
      <c r="B2822" s="11" t="s">
        <v>2256</v>
      </c>
      <c r="C2822" s="11" t="s">
        <v>1093</v>
      </c>
      <c r="D2822" s="11">
        <v>20.29</v>
      </c>
      <c r="E2822" s="7">
        <f>VLOOKUP(A2822, Sheet2!$A$2:$K$8265, 11)</f>
        <v>110.5613</v>
      </c>
      <c r="F2822" s="7">
        <f t="shared" si="34"/>
        <v>2.5362499999999999</v>
      </c>
      <c r="G2822" s="8">
        <v>200000</v>
      </c>
      <c r="H2822" s="9">
        <f t="shared" si="35"/>
        <v>4200000</v>
      </c>
    </row>
    <row r="2823" spans="1:8" ht="14.5">
      <c r="A2823" s="6" t="str">
        <f t="shared" si="33"/>
        <v>GD. LASEM_NARUKAN</v>
      </c>
      <c r="B2823" s="11" t="s">
        <v>2256</v>
      </c>
      <c r="C2823" s="11" t="s">
        <v>2307</v>
      </c>
      <c r="D2823" s="11">
        <v>20.29</v>
      </c>
      <c r="E2823" s="7">
        <f>VLOOKUP(A2823, Sheet2!$A$2:$K$8265, 11)</f>
        <v>110.5613</v>
      </c>
      <c r="F2823" s="7">
        <f t="shared" si="34"/>
        <v>2.5362499999999999</v>
      </c>
      <c r="G2823" s="8">
        <v>200000</v>
      </c>
      <c r="H2823" s="9">
        <f t="shared" si="35"/>
        <v>4200000</v>
      </c>
    </row>
    <row r="2824" spans="1:8" ht="14.5">
      <c r="A2824" s="6" t="str">
        <f t="shared" si="33"/>
        <v>GD. LASEM_NGARGOMULYO</v>
      </c>
      <c r="B2824" s="11" t="s">
        <v>2256</v>
      </c>
      <c r="C2824" s="11" t="s">
        <v>2308</v>
      </c>
      <c r="D2824" s="11">
        <v>20.29</v>
      </c>
      <c r="E2824" s="7">
        <f>VLOOKUP(A2824, Sheet2!$A$2:$K$8265, 11)</f>
        <v>110.5613</v>
      </c>
      <c r="F2824" s="7">
        <f t="shared" si="34"/>
        <v>2.5362499999999999</v>
      </c>
      <c r="G2824" s="8">
        <v>200000</v>
      </c>
      <c r="H2824" s="9">
        <f t="shared" si="35"/>
        <v>4200000</v>
      </c>
    </row>
    <row r="2825" spans="1:8" ht="14.5">
      <c r="A2825" s="6" t="str">
        <f t="shared" si="33"/>
        <v>GD. LASEM_NGASINAN</v>
      </c>
      <c r="B2825" s="11" t="s">
        <v>2256</v>
      </c>
      <c r="C2825" s="11" t="s">
        <v>1495</v>
      </c>
      <c r="D2825" s="11">
        <v>20.29</v>
      </c>
      <c r="E2825" s="7">
        <f>VLOOKUP(A2825, Sheet2!$A$2:$K$8265, 11)</f>
        <v>110.5613</v>
      </c>
      <c r="F2825" s="7">
        <f t="shared" si="34"/>
        <v>2.5362499999999999</v>
      </c>
      <c r="G2825" s="8">
        <v>200000</v>
      </c>
      <c r="H2825" s="9">
        <f t="shared" si="35"/>
        <v>4200000</v>
      </c>
    </row>
    <row r="2826" spans="1:8" ht="14.5">
      <c r="A2826" s="6" t="str">
        <f t="shared" si="33"/>
        <v>GD. LASEM_NGEMPLAK</v>
      </c>
      <c r="B2826" s="11" t="s">
        <v>2256</v>
      </c>
      <c r="C2826" s="11" t="s">
        <v>1496</v>
      </c>
      <c r="D2826" s="11">
        <v>20.29</v>
      </c>
      <c r="E2826" s="7">
        <f>VLOOKUP(A2826, Sheet2!$A$2:$K$8265, 11)</f>
        <v>110.5613</v>
      </c>
      <c r="F2826" s="7">
        <f t="shared" si="34"/>
        <v>2.5362499999999999</v>
      </c>
      <c r="G2826" s="8">
        <v>200000</v>
      </c>
      <c r="H2826" s="9">
        <f t="shared" si="35"/>
        <v>4200000</v>
      </c>
    </row>
    <row r="2827" spans="1:8" ht="14.5">
      <c r="A2827" s="6" t="str">
        <f t="shared" si="33"/>
        <v>GD. LASEM_NGEMPLAKREJO</v>
      </c>
      <c r="B2827" s="11" t="s">
        <v>2256</v>
      </c>
      <c r="C2827" s="11" t="s">
        <v>2309</v>
      </c>
      <c r="D2827" s="11">
        <v>20.29</v>
      </c>
      <c r="E2827" s="7">
        <f>VLOOKUP(A2827, Sheet2!$A$2:$K$8265, 11)</f>
        <v>110.5613</v>
      </c>
      <c r="F2827" s="7">
        <f t="shared" si="34"/>
        <v>2.5362499999999999</v>
      </c>
      <c r="G2827" s="8">
        <v>200000</v>
      </c>
      <c r="H2827" s="9">
        <f t="shared" si="35"/>
        <v>4200000</v>
      </c>
    </row>
    <row r="2828" spans="1:8" ht="14.5">
      <c r="A2828" s="6" t="str">
        <f t="shared" si="33"/>
        <v>GD. LASEM_NGLOJO</v>
      </c>
      <c r="B2828" s="11" t="s">
        <v>2256</v>
      </c>
      <c r="C2828" s="11" t="s">
        <v>2310</v>
      </c>
      <c r="D2828" s="11">
        <v>20.29</v>
      </c>
      <c r="E2828" s="7">
        <f>VLOOKUP(A2828, Sheet2!$A$2:$K$8265, 11)</f>
        <v>110.5613</v>
      </c>
      <c r="F2828" s="7">
        <f t="shared" si="34"/>
        <v>2.5362499999999999</v>
      </c>
      <c r="G2828" s="8">
        <v>200000</v>
      </c>
      <c r="H2828" s="9">
        <f t="shared" si="35"/>
        <v>4200000</v>
      </c>
    </row>
    <row r="2829" spans="1:8" ht="14.5">
      <c r="A2829" s="6" t="str">
        <f t="shared" si="33"/>
        <v>GD. LASEM_NGROTO</v>
      </c>
      <c r="B2829" s="11" t="s">
        <v>2256</v>
      </c>
      <c r="C2829" s="11" t="s">
        <v>177</v>
      </c>
      <c r="D2829" s="11">
        <v>20.29</v>
      </c>
      <c r="E2829" s="7">
        <f>VLOOKUP(A2829, Sheet2!$A$2:$K$8265, 11)</f>
        <v>110.5613</v>
      </c>
      <c r="F2829" s="7">
        <f t="shared" si="34"/>
        <v>2.5362499999999999</v>
      </c>
      <c r="G2829" s="8">
        <v>200000</v>
      </c>
      <c r="H2829" s="9">
        <f t="shared" si="35"/>
        <v>4200000</v>
      </c>
    </row>
    <row r="2830" spans="1:8" ht="14.5">
      <c r="A2830" s="6" t="str">
        <f t="shared" si="33"/>
        <v>GD. LASEM_NGULAHAN</v>
      </c>
      <c r="B2830" s="11" t="s">
        <v>2256</v>
      </c>
      <c r="C2830" s="11" t="s">
        <v>2311</v>
      </c>
      <c r="D2830" s="11">
        <v>20.29</v>
      </c>
      <c r="E2830" s="7">
        <f>VLOOKUP(A2830, Sheet2!$A$2:$K$8265, 11)</f>
        <v>110.5613</v>
      </c>
      <c r="F2830" s="7">
        <f t="shared" si="34"/>
        <v>2.5362499999999999</v>
      </c>
      <c r="G2830" s="8">
        <v>200000</v>
      </c>
      <c r="H2830" s="9">
        <f t="shared" si="35"/>
        <v>4200000</v>
      </c>
    </row>
    <row r="2831" spans="1:8" ht="14.5">
      <c r="A2831" s="6" t="str">
        <f t="shared" si="33"/>
        <v>GD. LASEM_PACING</v>
      </c>
      <c r="B2831" s="11" t="s">
        <v>2256</v>
      </c>
      <c r="C2831" s="11" t="s">
        <v>2312</v>
      </c>
      <c r="D2831" s="11">
        <v>20.29</v>
      </c>
      <c r="E2831" s="7">
        <f>VLOOKUP(A2831, Sheet2!$A$2:$K$8265, 11)</f>
        <v>110.5613</v>
      </c>
      <c r="F2831" s="7">
        <f t="shared" si="34"/>
        <v>2.5362499999999999</v>
      </c>
      <c r="G2831" s="8">
        <v>200000</v>
      </c>
      <c r="H2831" s="9">
        <f t="shared" si="35"/>
        <v>4200000</v>
      </c>
    </row>
    <row r="2832" spans="1:8" ht="14.5">
      <c r="A2832" s="6" t="str">
        <f t="shared" si="33"/>
        <v>GD. LASEM_PAKIS</v>
      </c>
      <c r="B2832" s="11" t="s">
        <v>2256</v>
      </c>
      <c r="C2832" s="11" t="s">
        <v>2313</v>
      </c>
      <c r="D2832" s="11">
        <v>20.29</v>
      </c>
      <c r="E2832" s="7">
        <f>VLOOKUP(A2832, Sheet2!$A$2:$K$8265, 11)</f>
        <v>110.5613</v>
      </c>
      <c r="F2832" s="7">
        <f t="shared" si="34"/>
        <v>2.5362499999999999</v>
      </c>
      <c r="G2832" s="8">
        <v>200000</v>
      </c>
      <c r="H2832" s="9">
        <f t="shared" si="35"/>
        <v>4200000</v>
      </c>
    </row>
    <row r="2833" spans="1:8" ht="14.5">
      <c r="A2833" s="6" t="str">
        <f t="shared" si="33"/>
        <v>GD. LASEM_PAMOTAN</v>
      </c>
      <c r="B2833" s="11" t="s">
        <v>2256</v>
      </c>
      <c r="C2833" s="11" t="s">
        <v>2314</v>
      </c>
      <c r="D2833" s="11">
        <v>20.29</v>
      </c>
      <c r="E2833" s="7">
        <f>VLOOKUP(A2833, Sheet2!$A$2:$K$8265, 11)</f>
        <v>110.5613</v>
      </c>
      <c r="F2833" s="7">
        <f t="shared" si="34"/>
        <v>2.5362499999999999</v>
      </c>
      <c r="G2833" s="8">
        <v>200000</v>
      </c>
      <c r="H2833" s="9">
        <f t="shared" si="35"/>
        <v>4200000</v>
      </c>
    </row>
    <row r="2834" spans="1:8" ht="14.5">
      <c r="A2834" s="6" t="str">
        <f t="shared" si="33"/>
        <v>GD. LASEM_PANCUR</v>
      </c>
      <c r="B2834" s="11" t="s">
        <v>2256</v>
      </c>
      <c r="C2834" s="11" t="s">
        <v>2315</v>
      </c>
      <c r="D2834" s="11">
        <v>20.29</v>
      </c>
      <c r="E2834" s="7">
        <f>VLOOKUP(A2834, Sheet2!$A$2:$K$8265, 11)</f>
        <v>110.5613</v>
      </c>
      <c r="F2834" s="7">
        <f t="shared" si="34"/>
        <v>2.5362499999999999</v>
      </c>
      <c r="G2834" s="8">
        <v>200000</v>
      </c>
      <c r="H2834" s="9">
        <f t="shared" si="35"/>
        <v>4200000</v>
      </c>
    </row>
    <row r="2835" spans="1:8" ht="14.5">
      <c r="A2835" s="6" t="str">
        <f t="shared" si="33"/>
        <v>GD. LASEM_PANDAN</v>
      </c>
      <c r="B2835" s="11" t="s">
        <v>2256</v>
      </c>
      <c r="C2835" s="11" t="s">
        <v>681</v>
      </c>
      <c r="D2835" s="11">
        <v>20.29</v>
      </c>
      <c r="E2835" s="7">
        <f>VLOOKUP(A2835, Sheet2!$A$2:$K$8265, 11)</f>
        <v>110.5613</v>
      </c>
      <c r="F2835" s="7">
        <f t="shared" si="34"/>
        <v>2.5362499999999999</v>
      </c>
      <c r="G2835" s="8">
        <v>200000</v>
      </c>
      <c r="H2835" s="9">
        <f t="shared" si="35"/>
        <v>4200000</v>
      </c>
    </row>
    <row r="2836" spans="1:8" ht="14.5">
      <c r="A2836" s="6" t="str">
        <f t="shared" si="33"/>
        <v>GD. LASEM_PANDANGAN WETAN</v>
      </c>
      <c r="B2836" s="11" t="s">
        <v>2256</v>
      </c>
      <c r="C2836" s="11" t="s">
        <v>2316</v>
      </c>
      <c r="D2836" s="11">
        <v>20.29</v>
      </c>
      <c r="E2836" s="7">
        <f>VLOOKUP(A2836, Sheet2!$A$2:$K$8265, 11)</f>
        <v>110.5613</v>
      </c>
      <c r="F2836" s="7">
        <f t="shared" si="34"/>
        <v>2.5362499999999999</v>
      </c>
      <c r="G2836" s="8">
        <v>200000</v>
      </c>
      <c r="H2836" s="9">
        <f t="shared" si="35"/>
        <v>4200000</v>
      </c>
    </row>
    <row r="2837" spans="1:8" ht="14.5">
      <c r="A2837" s="6" t="str">
        <f t="shared" si="33"/>
        <v>GD. LASEM_PANGKALAN</v>
      </c>
      <c r="B2837" s="11" t="s">
        <v>2256</v>
      </c>
      <c r="C2837" s="11" t="s">
        <v>824</v>
      </c>
      <c r="D2837" s="11">
        <v>20.29</v>
      </c>
      <c r="E2837" s="7">
        <f>VLOOKUP(A2837, Sheet2!$A$2:$K$8265, 11)</f>
        <v>110.5613</v>
      </c>
      <c r="F2837" s="7">
        <f t="shared" si="34"/>
        <v>2.5362499999999999</v>
      </c>
      <c r="G2837" s="8">
        <v>200000</v>
      </c>
      <c r="H2837" s="9">
        <f t="shared" si="35"/>
        <v>4200000</v>
      </c>
    </row>
    <row r="2838" spans="1:8" ht="14.5">
      <c r="A2838" s="6" t="str">
        <f t="shared" si="33"/>
        <v>GD. LASEM_PELANG</v>
      </c>
      <c r="B2838" s="11" t="s">
        <v>2256</v>
      </c>
      <c r="C2838" s="11" t="s">
        <v>2317</v>
      </c>
      <c r="D2838" s="11">
        <v>20.29</v>
      </c>
      <c r="E2838" s="7">
        <f>VLOOKUP(A2838, Sheet2!$A$2:$K$8265, 11)</f>
        <v>110.5613</v>
      </c>
      <c r="F2838" s="7">
        <f t="shared" si="34"/>
        <v>2.5362499999999999</v>
      </c>
      <c r="G2838" s="8">
        <v>200000</v>
      </c>
      <c r="H2838" s="9">
        <f t="shared" si="35"/>
        <v>4200000</v>
      </c>
    </row>
    <row r="2839" spans="1:8" ht="14.5">
      <c r="A2839" s="6" t="str">
        <f t="shared" si="33"/>
        <v>GD. LASEM_PLAWANGAN</v>
      </c>
      <c r="B2839" s="11" t="s">
        <v>2256</v>
      </c>
      <c r="C2839" s="11" t="s">
        <v>2318</v>
      </c>
      <c r="D2839" s="11">
        <v>20.29</v>
      </c>
      <c r="E2839" s="7">
        <f>VLOOKUP(A2839, Sheet2!$A$2:$K$8265, 11)</f>
        <v>110.5613</v>
      </c>
      <c r="F2839" s="7">
        <f t="shared" si="34"/>
        <v>2.5362499999999999</v>
      </c>
      <c r="G2839" s="8">
        <v>200000</v>
      </c>
      <c r="H2839" s="9">
        <f t="shared" si="35"/>
        <v>4200000</v>
      </c>
    </row>
    <row r="2840" spans="1:8" ht="14.5">
      <c r="A2840" s="6" t="str">
        <f t="shared" si="33"/>
        <v>GD. LASEM_POHLANDAK</v>
      </c>
      <c r="B2840" s="11" t="s">
        <v>2256</v>
      </c>
      <c r="C2840" s="11" t="s">
        <v>2319</v>
      </c>
      <c r="D2840" s="11">
        <v>20.29</v>
      </c>
      <c r="E2840" s="7">
        <f>VLOOKUP(A2840, Sheet2!$A$2:$K$8265, 11)</f>
        <v>110.5613</v>
      </c>
      <c r="F2840" s="7">
        <f t="shared" si="34"/>
        <v>2.5362499999999999</v>
      </c>
      <c r="G2840" s="8">
        <v>200000</v>
      </c>
      <c r="H2840" s="9">
        <f t="shared" si="35"/>
        <v>4200000</v>
      </c>
    </row>
    <row r="2841" spans="1:8" ht="14.5">
      <c r="A2841" s="6" t="str">
        <f t="shared" si="33"/>
        <v>GD. LASEM_PRAGEN</v>
      </c>
      <c r="B2841" s="11" t="s">
        <v>2256</v>
      </c>
      <c r="C2841" s="11" t="s">
        <v>2320</v>
      </c>
      <c r="D2841" s="11">
        <v>20.29</v>
      </c>
      <c r="E2841" s="7">
        <f>VLOOKUP(A2841, Sheet2!$A$2:$K$8265, 11)</f>
        <v>110.5613</v>
      </c>
      <c r="F2841" s="7">
        <f t="shared" si="34"/>
        <v>2.5362499999999999</v>
      </c>
      <c r="G2841" s="8">
        <v>200000</v>
      </c>
      <c r="H2841" s="9">
        <f t="shared" si="35"/>
        <v>4200000</v>
      </c>
    </row>
    <row r="2842" spans="1:8" ht="14.5">
      <c r="A2842" s="6" t="str">
        <f t="shared" si="33"/>
        <v>GD. LASEM_PUNGGURHARJO</v>
      </c>
      <c r="B2842" s="11" t="s">
        <v>2256</v>
      </c>
      <c r="C2842" s="11" t="s">
        <v>2321</v>
      </c>
      <c r="D2842" s="11">
        <v>20.29</v>
      </c>
      <c r="E2842" s="7">
        <f>VLOOKUP(A2842, Sheet2!$A$2:$K$8265, 11)</f>
        <v>110.5613</v>
      </c>
      <c r="F2842" s="7">
        <f t="shared" si="34"/>
        <v>2.5362499999999999</v>
      </c>
      <c r="G2842" s="8">
        <v>200000</v>
      </c>
      <c r="H2842" s="9">
        <f t="shared" si="35"/>
        <v>4200000</v>
      </c>
    </row>
    <row r="2843" spans="1:8" ht="14.5">
      <c r="A2843" s="6" t="str">
        <f t="shared" si="33"/>
        <v>GD. LASEM_RAKITAN</v>
      </c>
      <c r="B2843" s="11" t="s">
        <v>2256</v>
      </c>
      <c r="C2843" s="11" t="s">
        <v>2322</v>
      </c>
      <c r="D2843" s="11">
        <v>20.29</v>
      </c>
      <c r="E2843" s="7">
        <f>VLOOKUP(A2843, Sheet2!$A$2:$K$8265, 11)</f>
        <v>110.5613</v>
      </c>
      <c r="F2843" s="7">
        <f t="shared" si="34"/>
        <v>2.5362499999999999</v>
      </c>
      <c r="G2843" s="8">
        <v>200000</v>
      </c>
      <c r="H2843" s="9">
        <f t="shared" si="35"/>
        <v>4200000</v>
      </c>
    </row>
    <row r="2844" spans="1:8" ht="14.5">
      <c r="A2844" s="6" t="str">
        <f t="shared" si="33"/>
        <v>GD. LASEM_RENDENG</v>
      </c>
      <c r="B2844" s="11" t="s">
        <v>2256</v>
      </c>
      <c r="C2844" s="11" t="s">
        <v>2323</v>
      </c>
      <c r="D2844" s="11">
        <v>20.29</v>
      </c>
      <c r="E2844" s="7">
        <f>VLOOKUP(A2844, Sheet2!$A$2:$K$8265, 11)</f>
        <v>110.5613</v>
      </c>
      <c r="F2844" s="7">
        <f t="shared" si="34"/>
        <v>2.5362499999999999</v>
      </c>
      <c r="G2844" s="8">
        <v>200000</v>
      </c>
      <c r="H2844" s="9">
        <f t="shared" si="35"/>
        <v>4200000</v>
      </c>
    </row>
    <row r="2845" spans="1:8" ht="14.5">
      <c r="A2845" s="6" t="str">
        <f t="shared" si="33"/>
        <v>GD. LASEM_RINGIN</v>
      </c>
      <c r="B2845" s="11" t="s">
        <v>2256</v>
      </c>
      <c r="C2845" s="11" t="s">
        <v>2324</v>
      </c>
      <c r="D2845" s="11">
        <v>20.29</v>
      </c>
      <c r="E2845" s="7">
        <f>VLOOKUP(A2845, Sheet2!$A$2:$K$8265, 11)</f>
        <v>110.5613</v>
      </c>
      <c r="F2845" s="7">
        <f t="shared" si="34"/>
        <v>2.5362499999999999</v>
      </c>
      <c r="G2845" s="8">
        <v>200000</v>
      </c>
      <c r="H2845" s="9">
        <f t="shared" si="35"/>
        <v>4200000</v>
      </c>
    </row>
    <row r="2846" spans="1:8" ht="14.5">
      <c r="A2846" s="6" t="str">
        <f t="shared" si="33"/>
        <v>GD. LASEM_SAMARAN</v>
      </c>
      <c r="B2846" s="11" t="s">
        <v>2256</v>
      </c>
      <c r="C2846" s="11" t="s">
        <v>2325</v>
      </c>
      <c r="D2846" s="11">
        <v>20.29</v>
      </c>
      <c r="E2846" s="7">
        <f>VLOOKUP(A2846, Sheet2!$A$2:$K$8265, 11)</f>
        <v>110.5613</v>
      </c>
      <c r="F2846" s="7">
        <f t="shared" si="34"/>
        <v>2.5362499999999999</v>
      </c>
      <c r="G2846" s="8">
        <v>200000</v>
      </c>
      <c r="H2846" s="9">
        <f t="shared" si="35"/>
        <v>4200000</v>
      </c>
    </row>
    <row r="2847" spans="1:8" ht="14.5">
      <c r="A2847" s="6" t="str">
        <f t="shared" si="33"/>
        <v>GD. LASEM_SAMBIROTO</v>
      </c>
      <c r="B2847" s="11" t="s">
        <v>2256</v>
      </c>
      <c r="C2847" s="11" t="s">
        <v>1341</v>
      </c>
      <c r="D2847" s="11">
        <v>20.29</v>
      </c>
      <c r="E2847" s="7">
        <f>VLOOKUP(A2847, Sheet2!$A$2:$K$8265, 11)</f>
        <v>110.5613</v>
      </c>
      <c r="F2847" s="7">
        <f t="shared" si="34"/>
        <v>2.5362499999999999</v>
      </c>
      <c r="G2847" s="8">
        <v>200000</v>
      </c>
      <c r="H2847" s="9">
        <f t="shared" si="35"/>
        <v>4200000</v>
      </c>
    </row>
    <row r="2848" spans="1:8" ht="14.5">
      <c r="A2848" s="6" t="str">
        <f t="shared" si="33"/>
        <v>GD. LASEM_SAMBONG</v>
      </c>
      <c r="B2848" s="11" t="s">
        <v>2256</v>
      </c>
      <c r="C2848" s="11" t="s">
        <v>208</v>
      </c>
      <c r="D2848" s="11">
        <v>20.29</v>
      </c>
      <c r="E2848" s="7">
        <f>VLOOKUP(A2848, Sheet2!$A$2:$K$8265, 11)</f>
        <v>110.5613</v>
      </c>
      <c r="F2848" s="7">
        <f t="shared" si="34"/>
        <v>2.5362499999999999</v>
      </c>
      <c r="G2848" s="8">
        <v>200000</v>
      </c>
      <c r="H2848" s="9">
        <f t="shared" si="35"/>
        <v>4200000</v>
      </c>
    </row>
    <row r="2849" spans="1:8" ht="14.5">
      <c r="A2849" s="6" t="str">
        <f t="shared" si="33"/>
        <v>GD. LASEM_SAMPUNG</v>
      </c>
      <c r="B2849" s="11" t="s">
        <v>2256</v>
      </c>
      <c r="C2849" s="11" t="s">
        <v>2326</v>
      </c>
      <c r="D2849" s="11">
        <v>20.29</v>
      </c>
      <c r="E2849" s="7">
        <f>VLOOKUP(A2849, Sheet2!$A$2:$K$8265, 11)</f>
        <v>110.5613</v>
      </c>
      <c r="F2849" s="7">
        <f t="shared" si="34"/>
        <v>2.5362499999999999</v>
      </c>
      <c r="G2849" s="8">
        <v>200000</v>
      </c>
      <c r="H2849" s="9">
        <f t="shared" si="35"/>
        <v>4200000</v>
      </c>
    </row>
    <row r="2850" spans="1:8" ht="14.5">
      <c r="A2850" s="6" t="str">
        <f t="shared" si="33"/>
        <v>GD. LASEM_SANETAN</v>
      </c>
      <c r="B2850" s="11" t="s">
        <v>2256</v>
      </c>
      <c r="C2850" s="11" t="s">
        <v>2327</v>
      </c>
      <c r="D2850" s="11">
        <v>20.29</v>
      </c>
      <c r="E2850" s="7">
        <f>VLOOKUP(A2850, Sheet2!$A$2:$K$8265, 11)</f>
        <v>110.5613</v>
      </c>
      <c r="F2850" s="7">
        <f t="shared" si="34"/>
        <v>2.5362499999999999</v>
      </c>
      <c r="G2850" s="8">
        <v>200000</v>
      </c>
      <c r="H2850" s="9">
        <f t="shared" si="35"/>
        <v>4200000</v>
      </c>
    </row>
    <row r="2851" spans="1:8" ht="14.5">
      <c r="A2851" s="6" t="str">
        <f t="shared" si="33"/>
        <v>GD. LASEM_SARANGMEDURO</v>
      </c>
      <c r="B2851" s="11" t="s">
        <v>2256</v>
      </c>
      <c r="C2851" s="11" t="s">
        <v>2328</v>
      </c>
      <c r="D2851" s="11">
        <v>20.29</v>
      </c>
      <c r="E2851" s="7">
        <f>VLOOKUP(A2851, Sheet2!$A$2:$K$8265, 11)</f>
        <v>110.5613</v>
      </c>
      <c r="F2851" s="7">
        <f t="shared" si="34"/>
        <v>2.5362499999999999</v>
      </c>
      <c r="G2851" s="8">
        <v>200000</v>
      </c>
      <c r="H2851" s="9">
        <f t="shared" si="35"/>
        <v>4200000</v>
      </c>
    </row>
    <row r="2852" spans="1:8" ht="14.5">
      <c r="A2852" s="6" t="str">
        <f t="shared" si="33"/>
        <v>GD. LASEM_SEDAN</v>
      </c>
      <c r="B2852" s="11" t="s">
        <v>2256</v>
      </c>
      <c r="C2852" s="11" t="s">
        <v>2329</v>
      </c>
      <c r="D2852" s="11">
        <v>20.29</v>
      </c>
      <c r="E2852" s="7">
        <f>VLOOKUP(A2852, Sheet2!$A$2:$K$8265, 11)</f>
        <v>110.5613</v>
      </c>
      <c r="F2852" s="7">
        <f t="shared" si="34"/>
        <v>2.5362499999999999</v>
      </c>
      <c r="G2852" s="8">
        <v>200000</v>
      </c>
      <c r="H2852" s="9">
        <f t="shared" si="35"/>
        <v>4200000</v>
      </c>
    </row>
    <row r="2853" spans="1:8" ht="14.5">
      <c r="A2853" s="6" t="str">
        <f t="shared" si="33"/>
        <v>GD. LASEM_SELOPURO</v>
      </c>
      <c r="B2853" s="11" t="s">
        <v>2256</v>
      </c>
      <c r="C2853" s="11" t="s">
        <v>712</v>
      </c>
      <c r="D2853" s="11">
        <v>20.29</v>
      </c>
      <c r="E2853" s="7">
        <f>VLOOKUP(A2853, Sheet2!$A$2:$K$8265, 11)</f>
        <v>110.5613</v>
      </c>
      <c r="F2853" s="7">
        <f t="shared" si="34"/>
        <v>2.5362499999999999</v>
      </c>
      <c r="G2853" s="8">
        <v>200000</v>
      </c>
      <c r="H2853" s="9">
        <f t="shared" si="35"/>
        <v>4200000</v>
      </c>
    </row>
    <row r="2854" spans="1:8" ht="14.5">
      <c r="A2854" s="6" t="str">
        <f t="shared" si="33"/>
        <v>GD. LASEM_SENDANG</v>
      </c>
      <c r="B2854" s="11" t="s">
        <v>2256</v>
      </c>
      <c r="C2854" s="11" t="s">
        <v>216</v>
      </c>
      <c r="D2854" s="11">
        <v>20.29</v>
      </c>
      <c r="E2854" s="7">
        <f>VLOOKUP(A2854, Sheet2!$A$2:$K$8265, 11)</f>
        <v>110.5613</v>
      </c>
      <c r="F2854" s="7">
        <f t="shared" si="34"/>
        <v>2.5362499999999999</v>
      </c>
      <c r="G2854" s="8">
        <v>200000</v>
      </c>
      <c r="H2854" s="9">
        <f t="shared" si="35"/>
        <v>4200000</v>
      </c>
    </row>
    <row r="2855" spans="1:8" ht="14.5">
      <c r="A2855" s="6" t="str">
        <f t="shared" si="33"/>
        <v>GD. LASEM_SENDANGAGUNG</v>
      </c>
      <c r="B2855" s="11" t="s">
        <v>2256</v>
      </c>
      <c r="C2855" s="11" t="s">
        <v>719</v>
      </c>
      <c r="D2855" s="11">
        <v>20.29</v>
      </c>
      <c r="E2855" s="7">
        <f>VLOOKUP(A2855, Sheet2!$A$2:$K$8265, 11)</f>
        <v>110.5613</v>
      </c>
      <c r="F2855" s="7">
        <f t="shared" si="34"/>
        <v>2.5362499999999999</v>
      </c>
      <c r="G2855" s="8">
        <v>200000</v>
      </c>
      <c r="H2855" s="9">
        <f t="shared" si="35"/>
        <v>4200000</v>
      </c>
    </row>
    <row r="2856" spans="1:8" ht="14.5">
      <c r="A2856" s="6" t="str">
        <f t="shared" si="33"/>
        <v>GD. LASEM_SENDANGASRI</v>
      </c>
      <c r="B2856" s="11" t="s">
        <v>2256</v>
      </c>
      <c r="C2856" s="11" t="s">
        <v>2330</v>
      </c>
      <c r="D2856" s="11">
        <v>20.29</v>
      </c>
      <c r="E2856" s="7">
        <f>VLOOKUP(A2856, Sheet2!$A$2:$K$8265, 11)</f>
        <v>110.5613</v>
      </c>
      <c r="F2856" s="7">
        <f t="shared" si="34"/>
        <v>2.5362499999999999</v>
      </c>
      <c r="G2856" s="8">
        <v>200000</v>
      </c>
      <c r="H2856" s="9">
        <f t="shared" si="35"/>
        <v>4200000</v>
      </c>
    </row>
    <row r="2857" spans="1:8" ht="14.5">
      <c r="A2857" s="6" t="str">
        <f t="shared" si="33"/>
        <v>GD. LASEM_SENDANGCOYO</v>
      </c>
      <c r="B2857" s="11" t="s">
        <v>2256</v>
      </c>
      <c r="C2857" s="11" t="s">
        <v>2331</v>
      </c>
      <c r="D2857" s="11">
        <v>20.29</v>
      </c>
      <c r="E2857" s="7">
        <f>VLOOKUP(A2857, Sheet2!$A$2:$K$8265, 11)</f>
        <v>110.5613</v>
      </c>
      <c r="F2857" s="7">
        <f t="shared" si="34"/>
        <v>2.5362499999999999</v>
      </c>
      <c r="G2857" s="8">
        <v>200000</v>
      </c>
      <c r="H2857" s="9">
        <f t="shared" si="35"/>
        <v>4200000</v>
      </c>
    </row>
    <row r="2858" spans="1:8" ht="14.5">
      <c r="A2858" s="6" t="str">
        <f t="shared" si="33"/>
        <v>GD. LASEM_SENDANGMULYO</v>
      </c>
      <c r="B2858" s="11" t="s">
        <v>2256</v>
      </c>
      <c r="C2858" s="11" t="s">
        <v>720</v>
      </c>
      <c r="D2858" s="11">
        <v>20.29</v>
      </c>
      <c r="E2858" s="7">
        <f>VLOOKUP(A2858, Sheet2!$A$2:$K$8265, 11)</f>
        <v>110.5613</v>
      </c>
      <c r="F2858" s="7">
        <f t="shared" si="34"/>
        <v>2.5362499999999999</v>
      </c>
      <c r="G2858" s="8">
        <v>200000</v>
      </c>
      <c r="H2858" s="9">
        <f t="shared" si="35"/>
        <v>4200000</v>
      </c>
    </row>
    <row r="2859" spans="1:8" ht="14.5">
      <c r="A2859" s="6" t="str">
        <f t="shared" si="33"/>
        <v>GD. LASEM_SENDANGMULYO</v>
      </c>
      <c r="B2859" s="11" t="s">
        <v>2256</v>
      </c>
      <c r="C2859" s="11" t="s">
        <v>720</v>
      </c>
      <c r="D2859" s="11">
        <v>20.29</v>
      </c>
      <c r="E2859" s="7">
        <f>VLOOKUP(A2859, Sheet2!$A$2:$K$8265, 11)</f>
        <v>110.5613</v>
      </c>
      <c r="F2859" s="7">
        <f t="shared" si="34"/>
        <v>2.5362499999999999</v>
      </c>
      <c r="G2859" s="8">
        <v>200000</v>
      </c>
      <c r="H2859" s="9">
        <f t="shared" si="35"/>
        <v>4200000</v>
      </c>
    </row>
    <row r="2860" spans="1:8" ht="14.5">
      <c r="A2860" s="6" t="str">
        <f t="shared" si="33"/>
        <v>GD. LASEM_SENDANGMULYO</v>
      </c>
      <c r="B2860" s="11" t="s">
        <v>2256</v>
      </c>
      <c r="C2860" s="11" t="s">
        <v>720</v>
      </c>
      <c r="D2860" s="11">
        <v>20.29</v>
      </c>
      <c r="E2860" s="7">
        <f>VLOOKUP(A2860, Sheet2!$A$2:$K$8265, 11)</f>
        <v>110.5613</v>
      </c>
      <c r="F2860" s="7">
        <f t="shared" si="34"/>
        <v>2.5362499999999999</v>
      </c>
      <c r="G2860" s="8">
        <v>200000</v>
      </c>
      <c r="H2860" s="9">
        <f t="shared" si="35"/>
        <v>4200000</v>
      </c>
    </row>
    <row r="2861" spans="1:8" ht="14.5">
      <c r="A2861" s="6" t="str">
        <f t="shared" si="33"/>
        <v>GD. LASEM_SENDANGMULYO</v>
      </c>
      <c r="B2861" s="11" t="s">
        <v>2256</v>
      </c>
      <c r="C2861" s="11" t="s">
        <v>720</v>
      </c>
      <c r="D2861" s="11">
        <v>20.29</v>
      </c>
      <c r="E2861" s="7">
        <f>VLOOKUP(A2861, Sheet2!$A$2:$K$8265, 11)</f>
        <v>110.5613</v>
      </c>
      <c r="F2861" s="7">
        <f t="shared" si="34"/>
        <v>2.5362499999999999</v>
      </c>
      <c r="G2861" s="8">
        <v>200000</v>
      </c>
      <c r="H2861" s="9">
        <f t="shared" si="35"/>
        <v>4200000</v>
      </c>
    </row>
    <row r="2862" spans="1:8" ht="14.5">
      <c r="A2862" s="6" t="str">
        <f t="shared" si="33"/>
        <v>GD. LASEM_SENDANGWARU</v>
      </c>
      <c r="B2862" s="11" t="s">
        <v>2256</v>
      </c>
      <c r="C2862" s="11" t="s">
        <v>2332</v>
      </c>
      <c r="D2862" s="11">
        <v>20.29</v>
      </c>
      <c r="E2862" s="7">
        <f>VLOOKUP(A2862, Sheet2!$A$2:$K$8265, 11)</f>
        <v>110.5613</v>
      </c>
      <c r="F2862" s="7">
        <f t="shared" si="34"/>
        <v>2.5362499999999999</v>
      </c>
      <c r="G2862" s="8">
        <v>200000</v>
      </c>
      <c r="H2862" s="9">
        <f t="shared" si="35"/>
        <v>4200000</v>
      </c>
    </row>
    <row r="2863" spans="1:8" ht="14.5">
      <c r="A2863" s="6" t="str">
        <f t="shared" si="33"/>
        <v>GD. LASEM_SIDOMULYO</v>
      </c>
      <c r="B2863" s="11" t="s">
        <v>2256</v>
      </c>
      <c r="C2863" s="11" t="s">
        <v>221</v>
      </c>
      <c r="D2863" s="11">
        <v>20.29</v>
      </c>
      <c r="E2863" s="7">
        <f>VLOOKUP(A2863, Sheet2!$A$2:$K$8265, 11)</f>
        <v>110.5613</v>
      </c>
      <c r="F2863" s="7">
        <f t="shared" si="34"/>
        <v>2.5362499999999999</v>
      </c>
      <c r="G2863" s="8">
        <v>200000</v>
      </c>
      <c r="H2863" s="9">
        <f t="shared" si="35"/>
        <v>4200000</v>
      </c>
    </row>
    <row r="2864" spans="1:8" ht="14.5">
      <c r="A2864" s="6" t="str">
        <f t="shared" si="33"/>
        <v>GD. LASEM_SIDOMULYO</v>
      </c>
      <c r="B2864" s="11" t="s">
        <v>2256</v>
      </c>
      <c r="C2864" s="11" t="s">
        <v>221</v>
      </c>
      <c r="D2864" s="11">
        <v>20.29</v>
      </c>
      <c r="E2864" s="7">
        <f>VLOOKUP(A2864, Sheet2!$A$2:$K$8265, 11)</f>
        <v>110.5613</v>
      </c>
      <c r="F2864" s="7">
        <f t="shared" si="34"/>
        <v>2.5362499999999999</v>
      </c>
      <c r="G2864" s="8">
        <v>200000</v>
      </c>
      <c r="H2864" s="9">
        <f t="shared" si="35"/>
        <v>4200000</v>
      </c>
    </row>
    <row r="2865" spans="1:8" ht="14.5">
      <c r="A2865" s="6" t="str">
        <f t="shared" si="33"/>
        <v>GD. LASEM_SIDOREJO</v>
      </c>
      <c r="B2865" s="11" t="s">
        <v>2256</v>
      </c>
      <c r="C2865" s="11" t="s">
        <v>222</v>
      </c>
      <c r="D2865" s="11">
        <v>20.29</v>
      </c>
      <c r="E2865" s="7">
        <f>VLOOKUP(A2865, Sheet2!$A$2:$K$8265, 11)</f>
        <v>110.5613</v>
      </c>
      <c r="F2865" s="7">
        <f t="shared" si="34"/>
        <v>2.5362499999999999</v>
      </c>
      <c r="G2865" s="8">
        <v>200000</v>
      </c>
      <c r="H2865" s="9">
        <f t="shared" si="35"/>
        <v>4200000</v>
      </c>
    </row>
    <row r="2866" spans="1:8" ht="14.5">
      <c r="A2866" s="6" t="str">
        <f t="shared" si="33"/>
        <v>GD. LASEM_SIDOREJO</v>
      </c>
      <c r="B2866" s="11" t="s">
        <v>2256</v>
      </c>
      <c r="C2866" s="11" t="s">
        <v>222</v>
      </c>
      <c r="D2866" s="11">
        <v>20.29</v>
      </c>
      <c r="E2866" s="7">
        <f>VLOOKUP(A2866, Sheet2!$A$2:$K$8265, 11)</f>
        <v>110.5613</v>
      </c>
      <c r="F2866" s="7">
        <f t="shared" si="34"/>
        <v>2.5362499999999999</v>
      </c>
      <c r="G2866" s="8">
        <v>200000</v>
      </c>
      <c r="H2866" s="9">
        <f t="shared" si="35"/>
        <v>4200000</v>
      </c>
    </row>
    <row r="2867" spans="1:8" ht="14.5">
      <c r="A2867" s="6" t="str">
        <f t="shared" si="33"/>
        <v>GD. LASEM_SIDOWAYAH</v>
      </c>
      <c r="B2867" s="11" t="s">
        <v>2256</v>
      </c>
      <c r="C2867" s="11" t="s">
        <v>1528</v>
      </c>
      <c r="D2867" s="11">
        <v>20.29</v>
      </c>
      <c r="E2867" s="7">
        <f>VLOOKUP(A2867, Sheet2!$A$2:$K$8265, 11)</f>
        <v>110.5613</v>
      </c>
      <c r="F2867" s="7">
        <f t="shared" si="34"/>
        <v>2.5362499999999999</v>
      </c>
      <c r="G2867" s="8">
        <v>200000</v>
      </c>
      <c r="H2867" s="9">
        <f t="shared" si="35"/>
        <v>4200000</v>
      </c>
    </row>
    <row r="2868" spans="1:8" ht="14.5">
      <c r="A2868" s="6" t="str">
        <f t="shared" si="33"/>
        <v>GD. LASEM_SLUKE</v>
      </c>
      <c r="B2868" s="11" t="s">
        <v>2256</v>
      </c>
      <c r="C2868" s="11" t="s">
        <v>2333</v>
      </c>
      <c r="D2868" s="11">
        <v>20.29</v>
      </c>
      <c r="E2868" s="7">
        <f>VLOOKUP(A2868, Sheet2!$A$2:$K$8265, 11)</f>
        <v>110.5613</v>
      </c>
      <c r="F2868" s="7">
        <f t="shared" si="34"/>
        <v>2.5362499999999999</v>
      </c>
      <c r="G2868" s="8">
        <v>200000</v>
      </c>
      <c r="H2868" s="9">
        <f t="shared" si="35"/>
        <v>4200000</v>
      </c>
    </row>
    <row r="2869" spans="1:8" ht="14.5">
      <c r="A2869" s="6" t="str">
        <f t="shared" si="33"/>
        <v>GD. LASEM_SODITAN</v>
      </c>
      <c r="B2869" s="11" t="s">
        <v>2256</v>
      </c>
      <c r="C2869" s="11" t="s">
        <v>2334</v>
      </c>
      <c r="D2869" s="11">
        <v>20.29</v>
      </c>
      <c r="E2869" s="7">
        <f>VLOOKUP(A2869, Sheet2!$A$2:$K$8265, 11)</f>
        <v>110.5613</v>
      </c>
      <c r="F2869" s="7">
        <f t="shared" si="34"/>
        <v>2.5362499999999999</v>
      </c>
      <c r="G2869" s="8">
        <v>200000</v>
      </c>
      <c r="H2869" s="9">
        <f t="shared" si="35"/>
        <v>4200000</v>
      </c>
    </row>
    <row r="2870" spans="1:8" ht="14.5">
      <c r="A2870" s="6" t="str">
        <f t="shared" si="33"/>
        <v>GD. LASEM_SRIOMBO</v>
      </c>
      <c r="B2870" s="11" t="s">
        <v>2256</v>
      </c>
      <c r="C2870" s="11" t="s">
        <v>2335</v>
      </c>
      <c r="D2870" s="11">
        <v>20.29</v>
      </c>
      <c r="E2870" s="7">
        <f>VLOOKUP(A2870, Sheet2!$A$2:$K$8265, 11)</f>
        <v>110.5613</v>
      </c>
      <c r="F2870" s="7">
        <f t="shared" si="34"/>
        <v>2.5362499999999999</v>
      </c>
      <c r="G2870" s="8">
        <v>200000</v>
      </c>
      <c r="H2870" s="9">
        <f t="shared" si="35"/>
        <v>4200000</v>
      </c>
    </row>
    <row r="2871" spans="1:8" ht="14.5">
      <c r="A2871" s="6" t="str">
        <f t="shared" si="33"/>
        <v>GD. LASEM_SUDAN</v>
      </c>
      <c r="B2871" s="11" t="s">
        <v>2256</v>
      </c>
      <c r="C2871" s="11" t="s">
        <v>2336</v>
      </c>
      <c r="D2871" s="11">
        <v>20.29</v>
      </c>
      <c r="E2871" s="7">
        <f>VLOOKUP(A2871, Sheet2!$A$2:$K$8265, 11)</f>
        <v>110.5613</v>
      </c>
      <c r="F2871" s="7">
        <f t="shared" si="34"/>
        <v>2.5362499999999999</v>
      </c>
      <c r="G2871" s="8">
        <v>200000</v>
      </c>
      <c r="H2871" s="9">
        <f t="shared" si="35"/>
        <v>4200000</v>
      </c>
    </row>
    <row r="2872" spans="1:8" ht="14.5">
      <c r="A2872" s="6" t="str">
        <f t="shared" si="33"/>
        <v>GD. LASEM_SUMBANGREJO</v>
      </c>
      <c r="B2872" s="11" t="s">
        <v>2256</v>
      </c>
      <c r="C2872" s="11" t="s">
        <v>2337</v>
      </c>
      <c r="D2872" s="11">
        <v>20.29</v>
      </c>
      <c r="E2872" s="7">
        <f>VLOOKUP(A2872, Sheet2!$A$2:$K$8265, 11)</f>
        <v>110.5613</v>
      </c>
      <c r="F2872" s="7">
        <f t="shared" si="34"/>
        <v>2.5362499999999999</v>
      </c>
      <c r="G2872" s="8">
        <v>200000</v>
      </c>
      <c r="H2872" s="9">
        <f t="shared" si="35"/>
        <v>4200000</v>
      </c>
    </row>
    <row r="2873" spans="1:8" ht="14.5">
      <c r="A2873" s="6" t="str">
        <f t="shared" si="33"/>
        <v>GD. LASEM_SUMBERAGUNG</v>
      </c>
      <c r="B2873" s="11" t="s">
        <v>2256</v>
      </c>
      <c r="C2873" s="11" t="s">
        <v>504</v>
      </c>
      <c r="D2873" s="11">
        <v>20.29</v>
      </c>
      <c r="E2873" s="7">
        <f>VLOOKUP(A2873, Sheet2!$A$2:$K$8265, 11)</f>
        <v>110.5613</v>
      </c>
      <c r="F2873" s="7">
        <f t="shared" si="34"/>
        <v>2.5362499999999999</v>
      </c>
      <c r="G2873" s="8">
        <v>200000</v>
      </c>
      <c r="H2873" s="9">
        <f t="shared" si="35"/>
        <v>4200000</v>
      </c>
    </row>
    <row r="2874" spans="1:8" ht="14.5">
      <c r="A2874" s="6" t="str">
        <f t="shared" si="33"/>
        <v>GD. LASEM_SUMBERGAYAM</v>
      </c>
      <c r="B2874" s="11" t="s">
        <v>2256</v>
      </c>
      <c r="C2874" s="11" t="s">
        <v>2338</v>
      </c>
      <c r="D2874" s="11">
        <v>20.29</v>
      </c>
      <c r="E2874" s="7">
        <f>VLOOKUP(A2874, Sheet2!$A$2:$K$8265, 11)</f>
        <v>110.5613</v>
      </c>
      <c r="F2874" s="7">
        <f t="shared" si="34"/>
        <v>2.5362499999999999</v>
      </c>
      <c r="G2874" s="8">
        <v>200000</v>
      </c>
      <c r="H2874" s="9">
        <f t="shared" si="35"/>
        <v>4200000</v>
      </c>
    </row>
    <row r="2875" spans="1:8" ht="14.5">
      <c r="A2875" s="6" t="str">
        <f t="shared" si="33"/>
        <v>GD. LASEM_SUMBERMULYO</v>
      </c>
      <c r="B2875" s="11" t="s">
        <v>2256</v>
      </c>
      <c r="C2875" s="11" t="s">
        <v>2339</v>
      </c>
      <c r="D2875" s="11">
        <v>20.29</v>
      </c>
      <c r="E2875" s="7">
        <f>VLOOKUP(A2875, Sheet2!$A$2:$K$8265, 11)</f>
        <v>110.5613</v>
      </c>
      <c r="F2875" s="7">
        <f t="shared" si="34"/>
        <v>2.5362499999999999</v>
      </c>
      <c r="G2875" s="8">
        <v>200000</v>
      </c>
      <c r="H2875" s="9">
        <f t="shared" si="35"/>
        <v>4200000</v>
      </c>
    </row>
    <row r="2876" spans="1:8" ht="14.5">
      <c r="A2876" s="6" t="str">
        <f t="shared" si="33"/>
        <v>GD. LASEM_SUMBERMULYO</v>
      </c>
      <c r="B2876" s="11" t="s">
        <v>2256</v>
      </c>
      <c r="C2876" s="11" t="s">
        <v>2339</v>
      </c>
      <c r="D2876" s="11">
        <v>20.29</v>
      </c>
      <c r="E2876" s="7">
        <f>VLOOKUP(A2876, Sheet2!$A$2:$K$8265, 11)</f>
        <v>110.5613</v>
      </c>
      <c r="F2876" s="7">
        <f t="shared" si="34"/>
        <v>2.5362499999999999</v>
      </c>
      <c r="G2876" s="8">
        <v>200000</v>
      </c>
      <c r="H2876" s="9">
        <f t="shared" si="35"/>
        <v>4200000</v>
      </c>
    </row>
    <row r="2877" spans="1:8" ht="14.5">
      <c r="A2877" s="6" t="str">
        <f t="shared" si="33"/>
        <v>GD. LASEM_SUMBERSARI</v>
      </c>
      <c r="B2877" s="11" t="s">
        <v>2256</v>
      </c>
      <c r="C2877" s="11" t="s">
        <v>505</v>
      </c>
      <c r="D2877" s="11">
        <v>20.29</v>
      </c>
      <c r="E2877" s="7">
        <f>VLOOKUP(A2877, Sheet2!$A$2:$K$8265, 11)</f>
        <v>110.5613</v>
      </c>
      <c r="F2877" s="7">
        <f t="shared" si="34"/>
        <v>2.5362499999999999</v>
      </c>
      <c r="G2877" s="8">
        <v>200000</v>
      </c>
      <c r="H2877" s="9">
        <f t="shared" si="35"/>
        <v>4200000</v>
      </c>
    </row>
    <row r="2878" spans="1:8" ht="14.5">
      <c r="A2878" s="6" t="str">
        <f t="shared" si="33"/>
        <v>GD. LASEM_SUMURPULE</v>
      </c>
      <c r="B2878" s="11" t="s">
        <v>2256</v>
      </c>
      <c r="C2878" s="11" t="s">
        <v>2340</v>
      </c>
      <c r="D2878" s="11">
        <v>20.29</v>
      </c>
      <c r="E2878" s="7">
        <f>VLOOKUP(A2878, Sheet2!$A$2:$K$8265, 11)</f>
        <v>110.5613</v>
      </c>
      <c r="F2878" s="7">
        <f t="shared" si="34"/>
        <v>2.5362499999999999</v>
      </c>
      <c r="G2878" s="8">
        <v>200000</v>
      </c>
      <c r="H2878" s="9">
        <f t="shared" si="35"/>
        <v>4200000</v>
      </c>
    </row>
    <row r="2879" spans="1:8" ht="14.5">
      <c r="A2879" s="6" t="str">
        <f t="shared" si="33"/>
        <v>GD. LASEM_SUMURTAWANG</v>
      </c>
      <c r="B2879" s="11" t="s">
        <v>2256</v>
      </c>
      <c r="C2879" s="11" t="s">
        <v>2341</v>
      </c>
      <c r="D2879" s="11">
        <v>20.29</v>
      </c>
      <c r="E2879" s="7">
        <f>VLOOKUP(A2879, Sheet2!$A$2:$K$8265, 11)</f>
        <v>110.5613</v>
      </c>
      <c r="F2879" s="7">
        <f t="shared" si="34"/>
        <v>2.5362499999999999</v>
      </c>
      <c r="G2879" s="8">
        <v>200000</v>
      </c>
      <c r="H2879" s="9">
        <f t="shared" si="35"/>
        <v>4200000</v>
      </c>
    </row>
    <row r="2880" spans="1:8" ht="14.5">
      <c r="A2880" s="6" t="str">
        <f t="shared" si="33"/>
        <v>GD. LASEM_TANJUNGAN</v>
      </c>
      <c r="B2880" s="11" t="s">
        <v>2256</v>
      </c>
      <c r="C2880" s="11" t="s">
        <v>2342</v>
      </c>
      <c r="D2880" s="11">
        <v>20.29</v>
      </c>
      <c r="E2880" s="7">
        <f>VLOOKUP(A2880, Sheet2!$A$2:$K$8265, 11)</f>
        <v>110.5613</v>
      </c>
      <c r="F2880" s="7">
        <f t="shared" si="34"/>
        <v>2.5362499999999999</v>
      </c>
      <c r="G2880" s="8">
        <v>200000</v>
      </c>
      <c r="H2880" s="9">
        <f t="shared" si="35"/>
        <v>4200000</v>
      </c>
    </row>
    <row r="2881" spans="1:8" ht="14.5">
      <c r="A2881" s="6" t="str">
        <f t="shared" si="33"/>
        <v>GD. LASEM_TANJUNGSARI</v>
      </c>
      <c r="B2881" s="11" t="s">
        <v>2256</v>
      </c>
      <c r="C2881" s="11" t="s">
        <v>517</v>
      </c>
      <c r="D2881" s="11">
        <v>20.29</v>
      </c>
      <c r="E2881" s="7">
        <f>VLOOKUP(A2881, Sheet2!$A$2:$K$8265, 11)</f>
        <v>110.5613</v>
      </c>
      <c r="F2881" s="7">
        <f t="shared" si="34"/>
        <v>2.5362499999999999</v>
      </c>
      <c r="G2881" s="8">
        <v>200000</v>
      </c>
      <c r="H2881" s="9">
        <f t="shared" si="35"/>
        <v>4200000</v>
      </c>
    </row>
    <row r="2882" spans="1:8" ht="14.5">
      <c r="A2882" s="6" t="str">
        <f t="shared" si="33"/>
        <v>GD. LASEM_TASIKSONO</v>
      </c>
      <c r="B2882" s="11" t="s">
        <v>2256</v>
      </c>
      <c r="C2882" s="11" t="s">
        <v>2343</v>
      </c>
      <c r="D2882" s="11">
        <v>20.29</v>
      </c>
      <c r="E2882" s="7">
        <f>VLOOKUP(A2882, Sheet2!$A$2:$K$8265, 11)</f>
        <v>110.5613</v>
      </c>
      <c r="F2882" s="7">
        <f t="shared" si="34"/>
        <v>2.5362499999999999</v>
      </c>
      <c r="G2882" s="8">
        <v>200000</v>
      </c>
      <c r="H2882" s="9">
        <f t="shared" si="35"/>
        <v>4200000</v>
      </c>
    </row>
    <row r="2883" spans="1:8" ht="14.5">
      <c r="A2883" s="6" t="str">
        <f t="shared" si="33"/>
        <v>GD. LASEM_TAWANGREJO</v>
      </c>
      <c r="B2883" s="11" t="s">
        <v>2256</v>
      </c>
      <c r="C2883" s="11" t="s">
        <v>746</v>
      </c>
      <c r="D2883" s="11">
        <v>20.29</v>
      </c>
      <c r="E2883" s="7">
        <f>VLOOKUP(A2883, Sheet2!$A$2:$K$8265, 11)</f>
        <v>110.5613</v>
      </c>
      <c r="F2883" s="7">
        <f t="shared" si="34"/>
        <v>2.5362499999999999</v>
      </c>
      <c r="G2883" s="8">
        <v>200000</v>
      </c>
      <c r="H2883" s="9">
        <f t="shared" si="35"/>
        <v>4200000</v>
      </c>
    </row>
    <row r="2884" spans="1:8" ht="14.5">
      <c r="A2884" s="6" t="str">
        <f t="shared" si="33"/>
        <v>GD. LASEM_TEGALMULYO</v>
      </c>
      <c r="B2884" s="11" t="s">
        <v>2256</v>
      </c>
      <c r="C2884" s="11" t="s">
        <v>1552</v>
      </c>
      <c r="D2884" s="11">
        <v>20.29</v>
      </c>
      <c r="E2884" s="7">
        <f>VLOOKUP(A2884, Sheet2!$A$2:$K$8265, 11)</f>
        <v>110.5613</v>
      </c>
      <c r="F2884" s="7">
        <f t="shared" si="34"/>
        <v>2.5362499999999999</v>
      </c>
      <c r="G2884" s="8">
        <v>200000</v>
      </c>
      <c r="H2884" s="9">
        <f t="shared" si="35"/>
        <v>4200000</v>
      </c>
    </row>
    <row r="2885" spans="1:8" ht="14.5">
      <c r="A2885" s="6" t="str">
        <f t="shared" si="33"/>
        <v>GD. LASEM_TELGAWAH</v>
      </c>
      <c r="B2885" s="11" t="s">
        <v>2256</v>
      </c>
      <c r="C2885" s="11" t="s">
        <v>2344</v>
      </c>
      <c r="D2885" s="11">
        <v>20.29</v>
      </c>
      <c r="E2885" s="7">
        <f>VLOOKUP(A2885, Sheet2!$A$2:$K$8265, 11)</f>
        <v>110.5613</v>
      </c>
      <c r="F2885" s="7">
        <f t="shared" si="34"/>
        <v>2.5362499999999999</v>
      </c>
      <c r="G2885" s="8">
        <v>200000</v>
      </c>
      <c r="H2885" s="9">
        <f t="shared" si="35"/>
        <v>4200000</v>
      </c>
    </row>
    <row r="2886" spans="1:8" ht="14.5">
      <c r="A2886" s="6" t="str">
        <f t="shared" si="33"/>
        <v>GD. LASEM_TEMPALING</v>
      </c>
      <c r="B2886" s="11" t="s">
        <v>2256</v>
      </c>
      <c r="C2886" s="11" t="s">
        <v>2345</v>
      </c>
      <c r="D2886" s="11">
        <v>20.29</v>
      </c>
      <c r="E2886" s="7">
        <f>VLOOKUP(A2886, Sheet2!$A$2:$K$8265, 11)</f>
        <v>110.5613</v>
      </c>
      <c r="F2886" s="7">
        <f t="shared" si="34"/>
        <v>2.5362499999999999</v>
      </c>
      <c r="G2886" s="8">
        <v>200000</v>
      </c>
      <c r="H2886" s="9">
        <f t="shared" si="35"/>
        <v>4200000</v>
      </c>
    </row>
    <row r="2887" spans="1:8" ht="14.5">
      <c r="A2887" s="6" t="str">
        <f t="shared" si="33"/>
        <v>GD. LASEM_TEMPERAK</v>
      </c>
      <c r="B2887" s="11" t="s">
        <v>2256</v>
      </c>
      <c r="C2887" s="11" t="s">
        <v>2346</v>
      </c>
      <c r="D2887" s="11">
        <v>20.29</v>
      </c>
      <c r="E2887" s="7">
        <f>VLOOKUP(A2887, Sheet2!$A$2:$K$8265, 11)</f>
        <v>110.5613</v>
      </c>
      <c r="F2887" s="7">
        <f t="shared" si="34"/>
        <v>2.5362499999999999</v>
      </c>
      <c r="G2887" s="8">
        <v>200000</v>
      </c>
      <c r="H2887" s="9">
        <f t="shared" si="35"/>
        <v>4200000</v>
      </c>
    </row>
    <row r="2888" spans="1:8" ht="14.5">
      <c r="A2888" s="6" t="str">
        <f t="shared" si="33"/>
        <v>GD. LASEM_TENGGER</v>
      </c>
      <c r="B2888" s="11" t="s">
        <v>2256</v>
      </c>
      <c r="C2888" s="11" t="s">
        <v>753</v>
      </c>
      <c r="D2888" s="11">
        <v>20.29</v>
      </c>
      <c r="E2888" s="7">
        <f>VLOOKUP(A2888, Sheet2!$A$2:$K$8265, 11)</f>
        <v>110.5613</v>
      </c>
      <c r="F2888" s="7">
        <f t="shared" si="34"/>
        <v>2.5362499999999999</v>
      </c>
      <c r="G2888" s="8">
        <v>200000</v>
      </c>
      <c r="H2888" s="9">
        <f t="shared" si="35"/>
        <v>4200000</v>
      </c>
    </row>
    <row r="2889" spans="1:8" ht="14.5">
      <c r="A2889" s="6" t="str">
        <f t="shared" si="33"/>
        <v>GD. LASEM_TERJAN</v>
      </c>
      <c r="B2889" s="11" t="s">
        <v>2256</v>
      </c>
      <c r="C2889" s="11" t="s">
        <v>2347</v>
      </c>
      <c r="D2889" s="11">
        <v>20.29</v>
      </c>
      <c r="E2889" s="7">
        <f>VLOOKUP(A2889, Sheet2!$A$2:$K$8265, 11)</f>
        <v>110.5613</v>
      </c>
      <c r="F2889" s="7">
        <f t="shared" si="34"/>
        <v>2.5362499999999999</v>
      </c>
      <c r="G2889" s="8">
        <v>200000</v>
      </c>
      <c r="H2889" s="9">
        <f t="shared" si="35"/>
        <v>4200000</v>
      </c>
    </row>
    <row r="2890" spans="1:8" ht="14.5">
      <c r="A2890" s="6" t="str">
        <f t="shared" si="33"/>
        <v>GD. LASEM_TRAHAN</v>
      </c>
      <c r="B2890" s="11" t="s">
        <v>2256</v>
      </c>
      <c r="C2890" s="11" t="s">
        <v>2348</v>
      </c>
      <c r="D2890" s="11">
        <v>20.29</v>
      </c>
      <c r="E2890" s="7">
        <f>VLOOKUP(A2890, Sheet2!$A$2:$K$8265, 11)</f>
        <v>110.5613</v>
      </c>
      <c r="F2890" s="7">
        <f t="shared" si="34"/>
        <v>2.5362499999999999</v>
      </c>
      <c r="G2890" s="8">
        <v>200000</v>
      </c>
      <c r="H2890" s="9">
        <f t="shared" si="35"/>
        <v>4200000</v>
      </c>
    </row>
    <row r="2891" spans="1:8" ht="14.5">
      <c r="A2891" s="6" t="str">
        <f t="shared" si="33"/>
        <v>GD. LASEM_TREMBES</v>
      </c>
      <c r="B2891" s="11" t="s">
        <v>2256</v>
      </c>
      <c r="C2891" s="11" t="s">
        <v>2349</v>
      </c>
      <c r="D2891" s="11">
        <v>20.29</v>
      </c>
      <c r="E2891" s="7">
        <f>VLOOKUP(A2891, Sheet2!$A$2:$K$8265, 11)</f>
        <v>110.5613</v>
      </c>
      <c r="F2891" s="7">
        <f t="shared" si="34"/>
        <v>2.5362499999999999</v>
      </c>
      <c r="G2891" s="8">
        <v>200000</v>
      </c>
      <c r="H2891" s="9">
        <f t="shared" si="35"/>
        <v>4200000</v>
      </c>
    </row>
    <row r="2892" spans="1:8" ht="14.5">
      <c r="A2892" s="6" t="str">
        <f t="shared" si="33"/>
        <v>GD. LASEM_TRENGGULUNAN</v>
      </c>
      <c r="B2892" s="11" t="s">
        <v>2256</v>
      </c>
      <c r="C2892" s="11" t="s">
        <v>2350</v>
      </c>
      <c r="D2892" s="11">
        <v>20.29</v>
      </c>
      <c r="E2892" s="7">
        <f>VLOOKUP(A2892, Sheet2!$A$2:$K$8265, 11)</f>
        <v>110.5613</v>
      </c>
      <c r="F2892" s="7">
        <f t="shared" si="34"/>
        <v>2.5362499999999999</v>
      </c>
      <c r="G2892" s="8">
        <v>200000</v>
      </c>
      <c r="H2892" s="9">
        <f t="shared" si="35"/>
        <v>4200000</v>
      </c>
    </row>
    <row r="2893" spans="1:8" ht="14.5">
      <c r="A2893" s="6" t="str">
        <f t="shared" si="33"/>
        <v>GD. LASEM_TULUNG</v>
      </c>
      <c r="B2893" s="11" t="s">
        <v>2256</v>
      </c>
      <c r="C2893" s="11" t="s">
        <v>1562</v>
      </c>
      <c r="D2893" s="11">
        <v>20.29</v>
      </c>
      <c r="E2893" s="7">
        <f>VLOOKUP(A2893, Sheet2!$A$2:$K$8265, 11)</f>
        <v>110.5613</v>
      </c>
      <c r="F2893" s="7">
        <f t="shared" si="34"/>
        <v>2.5362499999999999</v>
      </c>
      <c r="G2893" s="8">
        <v>200000</v>
      </c>
      <c r="H2893" s="9">
        <f t="shared" si="35"/>
        <v>4200000</v>
      </c>
    </row>
    <row r="2894" spans="1:8" ht="14.5">
      <c r="A2894" s="6" t="str">
        <f t="shared" si="33"/>
        <v>GD. LASEM_TUYUHAN</v>
      </c>
      <c r="B2894" s="11" t="s">
        <v>2256</v>
      </c>
      <c r="C2894" s="11" t="s">
        <v>2351</v>
      </c>
      <c r="D2894" s="11">
        <v>20.29</v>
      </c>
      <c r="E2894" s="7">
        <f>VLOOKUP(A2894, Sheet2!$A$2:$K$8265, 11)</f>
        <v>110.5613</v>
      </c>
      <c r="F2894" s="7">
        <f t="shared" si="34"/>
        <v>2.5362499999999999</v>
      </c>
      <c r="G2894" s="8">
        <v>200000</v>
      </c>
      <c r="H2894" s="9">
        <f t="shared" si="35"/>
        <v>4200000</v>
      </c>
    </row>
    <row r="2895" spans="1:8" ht="14.5">
      <c r="A2895" s="6" t="str">
        <f t="shared" si="33"/>
        <v>GD. LASEM_UKIR</v>
      </c>
      <c r="B2895" s="11" t="s">
        <v>2256</v>
      </c>
      <c r="C2895" s="11" t="s">
        <v>2352</v>
      </c>
      <c r="D2895" s="11">
        <v>20.29</v>
      </c>
      <c r="E2895" s="7">
        <f>VLOOKUP(A2895, Sheet2!$A$2:$K$8265, 11)</f>
        <v>110.5613</v>
      </c>
      <c r="F2895" s="7">
        <f t="shared" si="34"/>
        <v>2.5362499999999999</v>
      </c>
      <c r="G2895" s="8">
        <v>200000</v>
      </c>
      <c r="H2895" s="9">
        <f t="shared" si="35"/>
        <v>4200000</v>
      </c>
    </row>
    <row r="2896" spans="1:8" ht="14.5">
      <c r="A2896" s="6" t="str">
        <f t="shared" si="33"/>
        <v>GD. LASEM_WARUGUNUNG</v>
      </c>
      <c r="B2896" s="11" t="s">
        <v>2256</v>
      </c>
      <c r="C2896" s="11" t="s">
        <v>2353</v>
      </c>
      <c r="D2896" s="11">
        <v>20.29</v>
      </c>
      <c r="E2896" s="7">
        <f>VLOOKUP(A2896, Sheet2!$A$2:$K$8265, 11)</f>
        <v>110.5613</v>
      </c>
      <c r="F2896" s="7">
        <f t="shared" si="34"/>
        <v>2.5362499999999999</v>
      </c>
      <c r="G2896" s="8">
        <v>200000</v>
      </c>
      <c r="H2896" s="9">
        <f t="shared" si="35"/>
        <v>4200000</v>
      </c>
    </row>
    <row r="2897" spans="1:8" ht="14.5">
      <c r="A2897" s="6" t="str">
        <f t="shared" si="33"/>
        <v>GD. LASEM_WATUPECAH</v>
      </c>
      <c r="B2897" s="11" t="s">
        <v>2256</v>
      </c>
      <c r="C2897" s="11" t="s">
        <v>2354</v>
      </c>
      <c r="D2897" s="11">
        <v>20.29</v>
      </c>
      <c r="E2897" s="7">
        <f>VLOOKUP(A2897, Sheet2!$A$2:$K$8265, 11)</f>
        <v>110.5613</v>
      </c>
      <c r="F2897" s="7">
        <f t="shared" si="34"/>
        <v>2.5362499999999999</v>
      </c>
      <c r="G2897" s="8">
        <v>200000</v>
      </c>
      <c r="H2897" s="9">
        <f t="shared" si="35"/>
        <v>4200000</v>
      </c>
    </row>
    <row r="2898" spans="1:8" ht="14.5">
      <c r="A2898" s="6" t="str">
        <f t="shared" si="33"/>
        <v>GD. LASEM_WORO</v>
      </c>
      <c r="B2898" s="11" t="s">
        <v>2256</v>
      </c>
      <c r="C2898" s="11" t="s">
        <v>2355</v>
      </c>
      <c r="D2898" s="11">
        <v>20.29</v>
      </c>
      <c r="E2898" s="7">
        <f>VLOOKUP(A2898, Sheet2!$A$2:$K$8265, 11)</f>
        <v>110.5613</v>
      </c>
      <c r="F2898" s="7">
        <f t="shared" si="34"/>
        <v>2.5362499999999999</v>
      </c>
      <c r="G2898" s="8">
        <v>200000</v>
      </c>
      <c r="H2898" s="9">
        <f t="shared" si="35"/>
        <v>4200000</v>
      </c>
    </row>
    <row r="2899" spans="1:8" ht="14.5">
      <c r="A2899" s="6" t="str">
        <f t="shared" si="33"/>
        <v>GD. LASEM_WUWUR</v>
      </c>
      <c r="B2899" s="11" t="s">
        <v>2256</v>
      </c>
      <c r="C2899" s="11" t="s">
        <v>2356</v>
      </c>
      <c r="D2899" s="11">
        <v>20.29</v>
      </c>
      <c r="E2899" s="7">
        <f>VLOOKUP(A2899, Sheet2!$A$2:$K$8265, 11)</f>
        <v>110.5613</v>
      </c>
      <c r="F2899" s="7">
        <f t="shared" si="34"/>
        <v>2.5362499999999999</v>
      </c>
      <c r="G2899" s="8">
        <v>200000</v>
      </c>
      <c r="H2899" s="9">
        <f t="shared" si="35"/>
        <v>4200000</v>
      </c>
    </row>
    <row r="2900" spans="1:8" ht="14.5">
      <c r="A2900" s="6" t="str">
        <f t="shared" si="33"/>
        <v>GPP BANJARNEGARA_AMBAL</v>
      </c>
      <c r="B2900" s="11" t="s">
        <v>2357</v>
      </c>
      <c r="C2900" s="11" t="s">
        <v>2358</v>
      </c>
      <c r="D2900" s="11">
        <v>10.28</v>
      </c>
      <c r="E2900" s="7">
        <f>VLOOKUP(A2900, Sheet2!$A$2:$K$8265, 11)</f>
        <v>110.5613</v>
      </c>
      <c r="F2900" s="7">
        <f t="shared" si="34"/>
        <v>1.2849999999999999</v>
      </c>
      <c r="G2900" s="8">
        <v>200000</v>
      </c>
      <c r="H2900" s="9">
        <f t="shared" si="35"/>
        <v>2200000</v>
      </c>
    </row>
    <row r="2901" spans="1:8" ht="14.5">
      <c r="A2901" s="6" t="str">
        <f t="shared" si="33"/>
        <v>GPP BANJARNEGARA_AMPELSARI</v>
      </c>
      <c r="B2901" s="11" t="s">
        <v>2357</v>
      </c>
      <c r="C2901" s="11" t="s">
        <v>2359</v>
      </c>
      <c r="D2901" s="11">
        <v>10.28</v>
      </c>
      <c r="E2901" s="7">
        <f>VLOOKUP(A2901, Sheet2!$A$2:$K$8265, 11)</f>
        <v>110.5613</v>
      </c>
      <c r="F2901" s="7">
        <f t="shared" si="34"/>
        <v>1.2849999999999999</v>
      </c>
      <c r="G2901" s="8">
        <v>200000</v>
      </c>
      <c r="H2901" s="9">
        <f t="shared" si="35"/>
        <v>2200000</v>
      </c>
    </row>
    <row r="2902" spans="1:8" ht="14.5">
      <c r="A2902" s="6" t="str">
        <f t="shared" si="33"/>
        <v>GPP BANJARNEGARA_ARGASOKA</v>
      </c>
      <c r="B2902" s="11" t="s">
        <v>2357</v>
      </c>
      <c r="C2902" s="11" t="s">
        <v>2360</v>
      </c>
      <c r="D2902" s="11">
        <v>10.28</v>
      </c>
      <c r="E2902" s="7">
        <f>VLOOKUP(A2902, Sheet2!$A$2:$K$8265, 11)</f>
        <v>110.5613</v>
      </c>
      <c r="F2902" s="7">
        <f t="shared" si="34"/>
        <v>1.2849999999999999</v>
      </c>
      <c r="G2902" s="8">
        <v>200000</v>
      </c>
      <c r="H2902" s="9">
        <f t="shared" si="35"/>
        <v>2200000</v>
      </c>
    </row>
    <row r="2903" spans="1:8" ht="14.5">
      <c r="A2903" s="6" t="str">
        <f t="shared" si="33"/>
        <v>GPP BANJARNEGARA_ARIBAYA</v>
      </c>
      <c r="B2903" s="11" t="s">
        <v>2357</v>
      </c>
      <c r="C2903" s="11" t="s">
        <v>2361</v>
      </c>
      <c r="D2903" s="11">
        <v>10.28</v>
      </c>
      <c r="E2903" s="7">
        <f>VLOOKUP(A2903, Sheet2!$A$2:$K$8265, 11)</f>
        <v>110.5613</v>
      </c>
      <c r="F2903" s="7">
        <f t="shared" si="34"/>
        <v>1.2849999999999999</v>
      </c>
      <c r="G2903" s="8">
        <v>200000</v>
      </c>
      <c r="H2903" s="9">
        <f t="shared" si="35"/>
        <v>2200000</v>
      </c>
    </row>
    <row r="2904" spans="1:8" ht="14.5">
      <c r="A2904" s="6" t="str">
        <f t="shared" si="33"/>
        <v>GPP BANJARNEGARA_ASINAN</v>
      </c>
      <c r="B2904" s="11" t="s">
        <v>2357</v>
      </c>
      <c r="C2904" s="11" t="s">
        <v>2362</v>
      </c>
      <c r="D2904" s="11">
        <v>10.28</v>
      </c>
      <c r="E2904" s="7">
        <f>VLOOKUP(A2904, Sheet2!$A$2:$K$8265, 11)</f>
        <v>110.5613</v>
      </c>
      <c r="F2904" s="7">
        <f t="shared" si="34"/>
        <v>1.2849999999999999</v>
      </c>
      <c r="G2904" s="8">
        <v>200000</v>
      </c>
      <c r="H2904" s="9">
        <f t="shared" si="35"/>
        <v>2200000</v>
      </c>
    </row>
    <row r="2905" spans="1:8" ht="14.5">
      <c r="A2905" s="6" t="str">
        <f t="shared" si="33"/>
        <v>GPP BANJARNEGARA_BADAKARYA</v>
      </c>
      <c r="B2905" s="11" t="s">
        <v>2357</v>
      </c>
      <c r="C2905" s="11" t="s">
        <v>2363</v>
      </c>
      <c r="D2905" s="11">
        <v>10.28</v>
      </c>
      <c r="E2905" s="7">
        <f>VLOOKUP(A2905, Sheet2!$A$2:$K$8265, 11)</f>
        <v>110.5613</v>
      </c>
      <c r="F2905" s="7">
        <f t="shared" si="34"/>
        <v>1.2849999999999999</v>
      </c>
      <c r="G2905" s="8">
        <v>200000</v>
      </c>
      <c r="H2905" s="9">
        <f t="shared" si="35"/>
        <v>2200000</v>
      </c>
    </row>
    <row r="2906" spans="1:8" ht="14.5">
      <c r="A2906" s="6" t="str">
        <f t="shared" si="33"/>
        <v>GPP BANJARNEGARA_BADAMITA</v>
      </c>
      <c r="B2906" s="11" t="s">
        <v>2357</v>
      </c>
      <c r="C2906" s="11" t="s">
        <v>2364</v>
      </c>
      <c r="D2906" s="11">
        <v>10.28</v>
      </c>
      <c r="E2906" s="7">
        <f>VLOOKUP(A2906, Sheet2!$A$2:$K$8265, 11)</f>
        <v>110.5613</v>
      </c>
      <c r="F2906" s="7">
        <f t="shared" si="34"/>
        <v>1.2849999999999999</v>
      </c>
      <c r="G2906" s="8">
        <v>200000</v>
      </c>
      <c r="H2906" s="9">
        <f t="shared" si="35"/>
        <v>2200000</v>
      </c>
    </row>
    <row r="2907" spans="1:8" ht="14.5">
      <c r="A2907" s="6" t="str">
        <f t="shared" si="33"/>
        <v>GPP BANJARNEGARA_BALUN</v>
      </c>
      <c r="B2907" s="11" t="s">
        <v>2357</v>
      </c>
      <c r="C2907" s="11" t="s">
        <v>2365</v>
      </c>
      <c r="D2907" s="11">
        <v>10.28</v>
      </c>
      <c r="E2907" s="7">
        <f>VLOOKUP(A2907, Sheet2!$A$2:$K$8265, 11)</f>
        <v>110.5613</v>
      </c>
      <c r="F2907" s="7">
        <f t="shared" si="34"/>
        <v>1.2849999999999999</v>
      </c>
      <c r="G2907" s="8">
        <v>200000</v>
      </c>
      <c r="H2907" s="9">
        <f t="shared" si="35"/>
        <v>2200000</v>
      </c>
    </row>
    <row r="2908" spans="1:8" ht="14.5">
      <c r="A2908" s="6" t="str">
        <f t="shared" si="33"/>
        <v>GPP BANJARNEGARA_BANDINGAN</v>
      </c>
      <c r="B2908" s="11" t="s">
        <v>2357</v>
      </c>
      <c r="C2908" s="11" t="s">
        <v>861</v>
      </c>
      <c r="D2908" s="11">
        <v>10.28</v>
      </c>
      <c r="E2908" s="7">
        <f>VLOOKUP(A2908, Sheet2!$A$2:$K$8265, 11)</f>
        <v>110.5613</v>
      </c>
      <c r="F2908" s="7">
        <f t="shared" si="34"/>
        <v>1.2849999999999999</v>
      </c>
      <c r="G2908" s="8">
        <v>200000</v>
      </c>
      <c r="H2908" s="9">
        <f t="shared" si="35"/>
        <v>2200000</v>
      </c>
    </row>
    <row r="2909" spans="1:8" ht="14.5">
      <c r="A2909" s="6" t="str">
        <f t="shared" si="33"/>
        <v>GPP BANJARNEGARA_BANIORO</v>
      </c>
      <c r="B2909" s="11" t="s">
        <v>2357</v>
      </c>
      <c r="C2909" s="11" t="s">
        <v>2366</v>
      </c>
      <c r="D2909" s="11">
        <v>15.69</v>
      </c>
      <c r="E2909" s="7">
        <f>VLOOKUP(A2909, Sheet2!$A$2:$K$8265, 11)</f>
        <v>110.5613</v>
      </c>
      <c r="F2909" s="7">
        <f t="shared" si="34"/>
        <v>1.9612499999999999</v>
      </c>
      <c r="G2909" s="8">
        <v>200000</v>
      </c>
      <c r="H2909" s="9">
        <f t="shared" si="35"/>
        <v>3200000</v>
      </c>
    </row>
    <row r="2910" spans="1:8" ht="14.5">
      <c r="A2910" s="6" t="str">
        <f t="shared" si="33"/>
        <v>GPP BANJARNEGARA_BANJARKULON</v>
      </c>
      <c r="B2910" s="11" t="s">
        <v>2357</v>
      </c>
      <c r="C2910" s="11" t="s">
        <v>2367</v>
      </c>
      <c r="D2910" s="11">
        <v>10.28</v>
      </c>
      <c r="E2910" s="7">
        <f>VLOOKUP(A2910, Sheet2!$A$2:$K$8265, 11)</f>
        <v>110.5613</v>
      </c>
      <c r="F2910" s="7">
        <f t="shared" si="34"/>
        <v>1.2849999999999999</v>
      </c>
      <c r="G2910" s="8">
        <v>200000</v>
      </c>
      <c r="H2910" s="9">
        <f t="shared" si="35"/>
        <v>2200000</v>
      </c>
    </row>
    <row r="2911" spans="1:8" ht="14.5">
      <c r="A2911" s="6" t="str">
        <f t="shared" si="33"/>
        <v>GPP BANJARNEGARA_BANJARMANGU</v>
      </c>
      <c r="B2911" s="11" t="s">
        <v>2357</v>
      </c>
      <c r="C2911" s="11" t="s">
        <v>2368</v>
      </c>
      <c r="D2911" s="11">
        <v>10.28</v>
      </c>
      <c r="E2911" s="7">
        <f>VLOOKUP(A2911, Sheet2!$A$2:$K$8265, 11)</f>
        <v>110.5613</v>
      </c>
      <c r="F2911" s="7">
        <f t="shared" si="34"/>
        <v>1.2849999999999999</v>
      </c>
      <c r="G2911" s="8">
        <v>200000</v>
      </c>
      <c r="H2911" s="9">
        <f t="shared" si="35"/>
        <v>2200000</v>
      </c>
    </row>
    <row r="2912" spans="1:8" ht="14.5">
      <c r="A2912" s="6" t="str">
        <f t="shared" si="33"/>
        <v>GPP BANJARNEGARA_BANTAR</v>
      </c>
      <c r="B2912" s="11" t="s">
        <v>2357</v>
      </c>
      <c r="C2912" s="11" t="s">
        <v>2118</v>
      </c>
      <c r="D2912" s="11">
        <v>10.28</v>
      </c>
      <c r="E2912" s="7">
        <f>VLOOKUP(A2912, Sheet2!$A$2:$K$8265, 11)</f>
        <v>110.5613</v>
      </c>
      <c r="F2912" s="7">
        <f t="shared" si="34"/>
        <v>1.2849999999999999</v>
      </c>
      <c r="G2912" s="8">
        <v>200000</v>
      </c>
      <c r="H2912" s="9">
        <f t="shared" si="35"/>
        <v>2200000</v>
      </c>
    </row>
    <row r="2913" spans="1:8" ht="14.5">
      <c r="A2913" s="6" t="str">
        <f t="shared" si="33"/>
        <v>GPP BANJARNEGARA_BANTARWARU</v>
      </c>
      <c r="B2913" s="11" t="s">
        <v>2357</v>
      </c>
      <c r="C2913" s="11" t="s">
        <v>1674</v>
      </c>
      <c r="D2913" s="11">
        <v>10.28</v>
      </c>
      <c r="E2913" s="7">
        <f>VLOOKUP(A2913, Sheet2!$A$2:$K$8265, 11)</f>
        <v>110.5613</v>
      </c>
      <c r="F2913" s="7">
        <f t="shared" si="34"/>
        <v>1.2849999999999999</v>
      </c>
      <c r="G2913" s="8">
        <v>200000</v>
      </c>
      <c r="H2913" s="9">
        <f t="shared" si="35"/>
        <v>2200000</v>
      </c>
    </row>
    <row r="2914" spans="1:8" ht="14.5">
      <c r="A2914" s="6" t="str">
        <f t="shared" si="33"/>
        <v>GPP BANJARNEGARA_BATUR</v>
      </c>
      <c r="B2914" s="11" t="s">
        <v>2357</v>
      </c>
      <c r="C2914" s="11" t="s">
        <v>2369</v>
      </c>
      <c r="D2914" s="11">
        <v>10.28</v>
      </c>
      <c r="E2914" s="7">
        <f>VLOOKUP(A2914, Sheet2!$A$2:$K$8265, 11)</f>
        <v>110.5613</v>
      </c>
      <c r="F2914" s="7">
        <f t="shared" si="34"/>
        <v>1.2849999999999999</v>
      </c>
      <c r="G2914" s="8">
        <v>200000</v>
      </c>
      <c r="H2914" s="9">
        <f t="shared" si="35"/>
        <v>2200000</v>
      </c>
    </row>
    <row r="2915" spans="1:8" ht="14.5">
      <c r="A2915" s="6" t="str">
        <f t="shared" si="33"/>
        <v>GPP BANJARNEGARA_BAWANG</v>
      </c>
      <c r="B2915" s="11" t="s">
        <v>2357</v>
      </c>
      <c r="C2915" s="11" t="s">
        <v>64</v>
      </c>
      <c r="D2915" s="11">
        <v>10.28</v>
      </c>
      <c r="E2915" s="7">
        <f>VLOOKUP(A2915, Sheet2!$A$2:$K$8265, 11)</f>
        <v>110.5613</v>
      </c>
      <c r="F2915" s="7">
        <f t="shared" si="34"/>
        <v>1.2849999999999999</v>
      </c>
      <c r="G2915" s="8">
        <v>200000</v>
      </c>
      <c r="H2915" s="9">
        <f t="shared" si="35"/>
        <v>2200000</v>
      </c>
    </row>
    <row r="2916" spans="1:8" ht="14.5">
      <c r="A2916" s="6" t="str">
        <f t="shared" si="33"/>
        <v>GPP BANJARNEGARA_BEDANA</v>
      </c>
      <c r="B2916" s="11" t="s">
        <v>2357</v>
      </c>
      <c r="C2916" s="11" t="s">
        <v>2370</v>
      </c>
      <c r="D2916" s="11">
        <v>10.28</v>
      </c>
      <c r="E2916" s="7">
        <f>VLOOKUP(A2916, Sheet2!$A$2:$K$8265, 11)</f>
        <v>110.5613</v>
      </c>
      <c r="F2916" s="7">
        <f t="shared" si="34"/>
        <v>1.2849999999999999</v>
      </c>
      <c r="G2916" s="8">
        <v>200000</v>
      </c>
      <c r="H2916" s="9">
        <f t="shared" si="35"/>
        <v>2200000</v>
      </c>
    </row>
    <row r="2917" spans="1:8" ht="14.5">
      <c r="A2917" s="6" t="str">
        <f t="shared" si="33"/>
        <v>GPP BANJARNEGARA_BEJI</v>
      </c>
      <c r="B2917" s="11" t="s">
        <v>2357</v>
      </c>
      <c r="C2917" s="11" t="s">
        <v>66</v>
      </c>
      <c r="D2917" s="11">
        <v>10.28</v>
      </c>
      <c r="E2917" s="7">
        <f>VLOOKUP(A2917, Sheet2!$A$2:$K$8265, 11)</f>
        <v>110.5613</v>
      </c>
      <c r="F2917" s="7">
        <f t="shared" si="34"/>
        <v>1.2849999999999999</v>
      </c>
      <c r="G2917" s="8">
        <v>200000</v>
      </c>
      <c r="H2917" s="9">
        <f t="shared" si="35"/>
        <v>2200000</v>
      </c>
    </row>
    <row r="2918" spans="1:8" ht="14.5">
      <c r="A2918" s="6" t="str">
        <f t="shared" si="33"/>
        <v>GPP BANJARNEGARA_BEJI</v>
      </c>
      <c r="B2918" s="11" t="s">
        <v>2357</v>
      </c>
      <c r="C2918" s="11" t="s">
        <v>66</v>
      </c>
      <c r="D2918" s="11">
        <v>10.28</v>
      </c>
      <c r="E2918" s="7">
        <f>VLOOKUP(A2918, Sheet2!$A$2:$K$8265, 11)</f>
        <v>110.5613</v>
      </c>
      <c r="F2918" s="7">
        <f t="shared" si="34"/>
        <v>1.2849999999999999</v>
      </c>
      <c r="G2918" s="8">
        <v>200000</v>
      </c>
      <c r="H2918" s="9">
        <f t="shared" si="35"/>
        <v>2200000</v>
      </c>
    </row>
    <row r="2919" spans="1:8" ht="14.5">
      <c r="A2919" s="6" t="str">
        <f t="shared" si="33"/>
        <v>GPP BANJARNEGARA_BINANGUN</v>
      </c>
      <c r="B2919" s="11" t="s">
        <v>2357</v>
      </c>
      <c r="C2919" s="11" t="s">
        <v>68</v>
      </c>
      <c r="D2919" s="11">
        <v>10.28</v>
      </c>
      <c r="E2919" s="7">
        <f>VLOOKUP(A2919, Sheet2!$A$2:$K$8265, 11)</f>
        <v>110.5613</v>
      </c>
      <c r="F2919" s="7">
        <f t="shared" si="34"/>
        <v>1.2849999999999999</v>
      </c>
      <c r="G2919" s="8">
        <v>200000</v>
      </c>
      <c r="H2919" s="9">
        <f t="shared" si="35"/>
        <v>2200000</v>
      </c>
    </row>
    <row r="2920" spans="1:8" ht="14.5">
      <c r="A2920" s="6" t="str">
        <f t="shared" si="33"/>
        <v>GPP BANJARNEGARA_BINORONG</v>
      </c>
      <c r="B2920" s="11" t="s">
        <v>2357</v>
      </c>
      <c r="C2920" s="11" t="s">
        <v>2371</v>
      </c>
      <c r="D2920" s="11">
        <v>10.28</v>
      </c>
      <c r="E2920" s="7">
        <f>VLOOKUP(A2920, Sheet2!$A$2:$K$8265, 11)</f>
        <v>110.5613</v>
      </c>
      <c r="F2920" s="7">
        <f t="shared" si="34"/>
        <v>1.2849999999999999</v>
      </c>
      <c r="G2920" s="8">
        <v>200000</v>
      </c>
      <c r="H2920" s="9">
        <f t="shared" si="35"/>
        <v>2200000</v>
      </c>
    </row>
    <row r="2921" spans="1:8" ht="14.5">
      <c r="A2921" s="6" t="str">
        <f t="shared" si="33"/>
        <v>GPP BANJARNEGARA_BITING</v>
      </c>
      <c r="B2921" s="11" t="s">
        <v>2357</v>
      </c>
      <c r="C2921" s="11" t="s">
        <v>550</v>
      </c>
      <c r="D2921" s="11">
        <v>10.28</v>
      </c>
      <c r="E2921" s="7">
        <f>VLOOKUP(A2921, Sheet2!$A$2:$K$8265, 11)</f>
        <v>110.5613</v>
      </c>
      <c r="F2921" s="7">
        <f t="shared" si="34"/>
        <v>1.2849999999999999</v>
      </c>
      <c r="G2921" s="8">
        <v>200000</v>
      </c>
      <c r="H2921" s="9">
        <f t="shared" si="35"/>
        <v>2200000</v>
      </c>
    </row>
    <row r="2922" spans="1:8" ht="14.5">
      <c r="A2922" s="6" t="str">
        <f t="shared" si="33"/>
        <v>GPP BANJARNEGARA_BLAMBANGAN</v>
      </c>
      <c r="B2922" s="11" t="s">
        <v>2357</v>
      </c>
      <c r="C2922" s="11" t="s">
        <v>2372</v>
      </c>
      <c r="D2922" s="11">
        <v>10.28</v>
      </c>
      <c r="E2922" s="7">
        <f>VLOOKUP(A2922, Sheet2!$A$2:$K$8265, 11)</f>
        <v>110.5613</v>
      </c>
      <c r="F2922" s="7">
        <f t="shared" si="34"/>
        <v>1.2849999999999999</v>
      </c>
      <c r="G2922" s="8">
        <v>200000</v>
      </c>
      <c r="H2922" s="9">
        <f t="shared" si="35"/>
        <v>2200000</v>
      </c>
    </row>
    <row r="2923" spans="1:8" ht="14.5">
      <c r="A2923" s="6" t="str">
        <f t="shared" si="33"/>
        <v>GPP BANJARNEGARA_BLITAR</v>
      </c>
      <c r="B2923" s="11" t="s">
        <v>2357</v>
      </c>
      <c r="C2923" s="11" t="s">
        <v>2373</v>
      </c>
      <c r="D2923" s="11">
        <v>10.28</v>
      </c>
      <c r="E2923" s="7">
        <f>VLOOKUP(A2923, Sheet2!$A$2:$K$8265, 11)</f>
        <v>110.5613</v>
      </c>
      <c r="F2923" s="7">
        <f t="shared" si="34"/>
        <v>1.2849999999999999</v>
      </c>
      <c r="G2923" s="8">
        <v>200000</v>
      </c>
      <c r="H2923" s="9">
        <f t="shared" si="35"/>
        <v>2200000</v>
      </c>
    </row>
    <row r="2924" spans="1:8" ht="14.5">
      <c r="A2924" s="6" t="str">
        <f t="shared" si="33"/>
        <v>GPP BANJARNEGARA_BODAS</v>
      </c>
      <c r="B2924" s="11" t="s">
        <v>2357</v>
      </c>
      <c r="C2924" s="11" t="s">
        <v>2374</v>
      </c>
      <c r="D2924" s="11">
        <v>5.84</v>
      </c>
      <c r="E2924" s="7">
        <f>VLOOKUP(A2924, Sheet2!$A$2:$K$8265, 11)</f>
        <v>110.5613</v>
      </c>
      <c r="F2924" s="7">
        <f t="shared" si="34"/>
        <v>0.73</v>
      </c>
      <c r="G2924" s="8">
        <v>200000</v>
      </c>
      <c r="H2924" s="9">
        <f t="shared" si="35"/>
        <v>1200000</v>
      </c>
    </row>
    <row r="2925" spans="1:8" ht="14.5">
      <c r="A2925" s="6" t="str">
        <f t="shared" si="33"/>
        <v>GPP BANJARNEGARA_BONDOLHARJO</v>
      </c>
      <c r="B2925" s="11" t="s">
        <v>2357</v>
      </c>
      <c r="C2925" s="11" t="s">
        <v>2375</v>
      </c>
      <c r="D2925" s="11">
        <v>10.28</v>
      </c>
      <c r="E2925" s="7">
        <f>VLOOKUP(A2925, Sheet2!$A$2:$K$8265, 11)</f>
        <v>110.5613</v>
      </c>
      <c r="F2925" s="7">
        <f t="shared" si="34"/>
        <v>1.2849999999999999</v>
      </c>
      <c r="G2925" s="8">
        <v>200000</v>
      </c>
      <c r="H2925" s="9">
        <f t="shared" si="35"/>
        <v>2200000</v>
      </c>
    </row>
    <row r="2926" spans="1:8" ht="14.5">
      <c r="A2926" s="6" t="str">
        <f t="shared" si="33"/>
        <v>GPP BANJARNEGARA_BOTOSARI</v>
      </c>
      <c r="B2926" s="11" t="s">
        <v>2357</v>
      </c>
      <c r="C2926" s="11" t="s">
        <v>2376</v>
      </c>
      <c r="D2926" s="11">
        <v>5.84</v>
      </c>
      <c r="E2926" s="7">
        <f>VLOOKUP(A2926, Sheet2!$A$2:$K$8265, 11)</f>
        <v>110.5613</v>
      </c>
      <c r="F2926" s="7">
        <f t="shared" si="34"/>
        <v>0.73</v>
      </c>
      <c r="G2926" s="8">
        <v>200000</v>
      </c>
      <c r="H2926" s="9">
        <f t="shared" si="35"/>
        <v>1200000</v>
      </c>
    </row>
    <row r="2927" spans="1:8" ht="14.5">
      <c r="A2927" s="6" t="str">
        <f t="shared" si="33"/>
        <v>GPP BANJARNEGARA_CENDANA</v>
      </c>
      <c r="B2927" s="11" t="s">
        <v>2357</v>
      </c>
      <c r="C2927" s="11" t="s">
        <v>2377</v>
      </c>
      <c r="D2927" s="11">
        <v>10.28</v>
      </c>
      <c r="E2927" s="7">
        <f>VLOOKUP(A2927, Sheet2!$A$2:$K$8265, 11)</f>
        <v>110.5613</v>
      </c>
      <c r="F2927" s="7">
        <f t="shared" si="34"/>
        <v>1.2849999999999999</v>
      </c>
      <c r="G2927" s="8">
        <v>200000</v>
      </c>
      <c r="H2927" s="9">
        <f t="shared" si="35"/>
        <v>2200000</v>
      </c>
    </row>
    <row r="2928" spans="1:8" ht="14.5">
      <c r="A2928" s="6" t="str">
        <f t="shared" si="33"/>
        <v>GPP BANJARNEGARA_CLAPAR</v>
      </c>
      <c r="B2928" s="11" t="s">
        <v>2357</v>
      </c>
      <c r="C2928" s="11" t="s">
        <v>81</v>
      </c>
      <c r="D2928" s="11">
        <v>10.28</v>
      </c>
      <c r="E2928" s="7">
        <f>VLOOKUP(A2928, Sheet2!$A$2:$K$8265, 11)</f>
        <v>110.5613</v>
      </c>
      <c r="F2928" s="7">
        <f t="shared" si="34"/>
        <v>1.2849999999999999</v>
      </c>
      <c r="G2928" s="8">
        <v>200000</v>
      </c>
      <c r="H2928" s="9">
        <f t="shared" si="35"/>
        <v>2200000</v>
      </c>
    </row>
    <row r="2929" spans="1:8" ht="14.5">
      <c r="A2929" s="6" t="str">
        <f t="shared" si="33"/>
        <v>GPP BANJARNEGARA_CURUGMUNCAR</v>
      </c>
      <c r="B2929" s="11" t="s">
        <v>2357</v>
      </c>
      <c r="C2929" s="11" t="s">
        <v>2378</v>
      </c>
      <c r="D2929" s="11">
        <v>5.84</v>
      </c>
      <c r="E2929" s="7">
        <f>VLOOKUP(A2929, Sheet2!$A$2:$K$8265, 11)</f>
        <v>110.5613</v>
      </c>
      <c r="F2929" s="7">
        <f t="shared" si="34"/>
        <v>0.73</v>
      </c>
      <c r="G2929" s="8">
        <v>200000</v>
      </c>
      <c r="H2929" s="9">
        <f t="shared" si="35"/>
        <v>1200000</v>
      </c>
    </row>
    <row r="2930" spans="1:8" ht="14.5">
      <c r="A2930" s="6" t="str">
        <f t="shared" si="33"/>
        <v>GPP BANJARNEGARA_DARMAYASA</v>
      </c>
      <c r="B2930" s="11" t="s">
        <v>2357</v>
      </c>
      <c r="C2930" s="11" t="s">
        <v>2379</v>
      </c>
      <c r="D2930" s="11">
        <v>10.28</v>
      </c>
      <c r="E2930" s="7">
        <f>VLOOKUP(A2930, Sheet2!$A$2:$K$8265, 11)</f>
        <v>110.5613</v>
      </c>
      <c r="F2930" s="7">
        <f t="shared" si="34"/>
        <v>1.2849999999999999</v>
      </c>
      <c r="G2930" s="8">
        <v>200000</v>
      </c>
      <c r="H2930" s="9">
        <f t="shared" si="35"/>
        <v>2200000</v>
      </c>
    </row>
    <row r="2931" spans="1:8" ht="14.5">
      <c r="A2931" s="6" t="str">
        <f t="shared" si="33"/>
        <v>GPP BANJARNEGARA_DAWUHAN</v>
      </c>
      <c r="B2931" s="11" t="s">
        <v>2357</v>
      </c>
      <c r="C2931" s="11" t="s">
        <v>1704</v>
      </c>
      <c r="D2931" s="11">
        <v>10.28</v>
      </c>
      <c r="E2931" s="7">
        <f>VLOOKUP(A2931, Sheet2!$A$2:$K$8265, 11)</f>
        <v>110.5613</v>
      </c>
      <c r="F2931" s="7">
        <f t="shared" si="34"/>
        <v>1.2849999999999999</v>
      </c>
      <c r="G2931" s="8">
        <v>200000</v>
      </c>
      <c r="H2931" s="9">
        <f t="shared" si="35"/>
        <v>2200000</v>
      </c>
    </row>
    <row r="2932" spans="1:8" ht="14.5">
      <c r="A2932" s="6" t="str">
        <f t="shared" si="33"/>
        <v>GPP BANJARNEGARA_DAWUHAN</v>
      </c>
      <c r="B2932" s="11" t="s">
        <v>2357</v>
      </c>
      <c r="C2932" s="11" t="s">
        <v>1704</v>
      </c>
      <c r="D2932" s="11">
        <v>10.28</v>
      </c>
      <c r="E2932" s="7">
        <f>VLOOKUP(A2932, Sheet2!$A$2:$K$8265, 11)</f>
        <v>110.5613</v>
      </c>
      <c r="F2932" s="7">
        <f t="shared" si="34"/>
        <v>1.2849999999999999</v>
      </c>
      <c r="G2932" s="8">
        <v>200000</v>
      </c>
      <c r="H2932" s="9">
        <f t="shared" si="35"/>
        <v>2200000</v>
      </c>
    </row>
    <row r="2933" spans="1:8" ht="14.5">
      <c r="A2933" s="6" t="str">
        <f t="shared" si="33"/>
        <v>GPP BANJARNEGARA_DEPOK</v>
      </c>
      <c r="B2933" s="11" t="s">
        <v>2357</v>
      </c>
      <c r="C2933" s="11" t="s">
        <v>87</v>
      </c>
      <c r="D2933" s="11">
        <v>10.28</v>
      </c>
      <c r="E2933" s="7">
        <f>VLOOKUP(A2933, Sheet2!$A$2:$K$8265, 11)</f>
        <v>110.5613</v>
      </c>
      <c r="F2933" s="7">
        <f t="shared" si="34"/>
        <v>1.2849999999999999</v>
      </c>
      <c r="G2933" s="8">
        <v>200000</v>
      </c>
      <c r="H2933" s="9">
        <f t="shared" si="35"/>
        <v>2200000</v>
      </c>
    </row>
    <row r="2934" spans="1:8" ht="14.5">
      <c r="A2934" s="6" t="str">
        <f t="shared" si="33"/>
        <v>GPP BANJARNEGARA_DEPOK</v>
      </c>
      <c r="B2934" s="11" t="s">
        <v>2357</v>
      </c>
      <c r="C2934" s="11" t="s">
        <v>87</v>
      </c>
      <c r="D2934" s="11">
        <v>5.84</v>
      </c>
      <c r="E2934" s="7">
        <f>VLOOKUP(A2934, Sheet2!$A$2:$K$8265, 11)</f>
        <v>110.5613</v>
      </c>
      <c r="F2934" s="7">
        <f t="shared" si="34"/>
        <v>0.73</v>
      </c>
      <c r="G2934" s="8">
        <v>200000</v>
      </c>
      <c r="H2934" s="9">
        <f t="shared" si="35"/>
        <v>1200000</v>
      </c>
    </row>
    <row r="2935" spans="1:8" ht="14.5">
      <c r="A2935" s="6" t="str">
        <f t="shared" si="33"/>
        <v>GPP BANJARNEGARA_DUREN</v>
      </c>
      <c r="B2935" s="11" t="s">
        <v>2357</v>
      </c>
      <c r="C2935" s="11" t="s">
        <v>568</v>
      </c>
      <c r="D2935" s="11">
        <v>10.28</v>
      </c>
      <c r="E2935" s="7">
        <f>VLOOKUP(A2935, Sheet2!$A$2:$K$8265, 11)</f>
        <v>110.5613</v>
      </c>
      <c r="F2935" s="7">
        <f t="shared" si="34"/>
        <v>1.2849999999999999</v>
      </c>
      <c r="G2935" s="8">
        <v>200000</v>
      </c>
      <c r="H2935" s="9">
        <f t="shared" si="35"/>
        <v>2200000</v>
      </c>
    </row>
    <row r="2936" spans="1:8" ht="14.5">
      <c r="A2936" s="6" t="str">
        <f t="shared" si="33"/>
        <v>GPP BANJARNEGARA_GEMBONGAN</v>
      </c>
      <c r="B2936" s="11" t="s">
        <v>2357</v>
      </c>
      <c r="C2936" s="11" t="s">
        <v>2380</v>
      </c>
      <c r="D2936" s="11">
        <v>10.28</v>
      </c>
      <c r="E2936" s="7">
        <f>VLOOKUP(A2936, Sheet2!$A$2:$K$8265, 11)</f>
        <v>110.5613</v>
      </c>
      <c r="F2936" s="7">
        <f t="shared" si="34"/>
        <v>1.2849999999999999</v>
      </c>
      <c r="G2936" s="8">
        <v>200000</v>
      </c>
      <c r="H2936" s="9">
        <f t="shared" si="35"/>
        <v>2200000</v>
      </c>
    </row>
    <row r="2937" spans="1:8" ht="14.5">
      <c r="A2937" s="6" t="str">
        <f t="shared" si="33"/>
        <v>GPP BANJARNEGARA_GEMURUH</v>
      </c>
      <c r="B2937" s="11" t="s">
        <v>2357</v>
      </c>
      <c r="C2937" s="11" t="s">
        <v>2381</v>
      </c>
      <c r="D2937" s="11">
        <v>10.28</v>
      </c>
      <c r="E2937" s="7">
        <f>VLOOKUP(A2937, Sheet2!$A$2:$K$8265, 11)</f>
        <v>110.5613</v>
      </c>
      <c r="F2937" s="7">
        <f t="shared" si="34"/>
        <v>1.2849999999999999</v>
      </c>
      <c r="G2937" s="8">
        <v>200000</v>
      </c>
      <c r="H2937" s="9">
        <f t="shared" si="35"/>
        <v>2200000</v>
      </c>
    </row>
    <row r="2938" spans="1:8" ht="14.5">
      <c r="A2938" s="6" t="str">
        <f t="shared" si="33"/>
        <v>GPP BANJARNEGARA_GENTANSARI</v>
      </c>
      <c r="B2938" s="11" t="s">
        <v>2357</v>
      </c>
      <c r="C2938" s="11" t="s">
        <v>2382</v>
      </c>
      <c r="D2938" s="11">
        <v>10.28</v>
      </c>
      <c r="E2938" s="7">
        <f>VLOOKUP(A2938, Sheet2!$A$2:$K$8265, 11)</f>
        <v>110.5613</v>
      </c>
      <c r="F2938" s="7">
        <f t="shared" si="34"/>
        <v>1.2849999999999999</v>
      </c>
      <c r="G2938" s="8">
        <v>200000</v>
      </c>
      <c r="H2938" s="9">
        <f t="shared" si="35"/>
        <v>2200000</v>
      </c>
    </row>
    <row r="2939" spans="1:8" ht="14.5">
      <c r="A2939" s="6" t="str">
        <f t="shared" si="33"/>
        <v>GPP BANJARNEGARA_GERLANG</v>
      </c>
      <c r="B2939" s="11" t="s">
        <v>2357</v>
      </c>
      <c r="C2939" s="11" t="s">
        <v>2383</v>
      </c>
      <c r="D2939" s="11">
        <v>9.3699999999999992</v>
      </c>
      <c r="E2939" s="7">
        <f>VLOOKUP(A2939, Sheet2!$A$2:$K$8265, 11)</f>
        <v>110.5613</v>
      </c>
      <c r="F2939" s="7">
        <f t="shared" si="34"/>
        <v>1.1712499999999999</v>
      </c>
      <c r="G2939" s="8">
        <v>200000</v>
      </c>
      <c r="H2939" s="9">
        <f t="shared" si="35"/>
        <v>2000000</v>
      </c>
    </row>
    <row r="2940" spans="1:8" ht="14.5">
      <c r="A2940" s="6" t="str">
        <f t="shared" si="33"/>
        <v>GPP BANJARNEGARA_GIRITIRTA</v>
      </c>
      <c r="B2940" s="11" t="s">
        <v>2357</v>
      </c>
      <c r="C2940" s="11" t="s">
        <v>2384</v>
      </c>
      <c r="D2940" s="11">
        <v>10.28</v>
      </c>
      <c r="E2940" s="7">
        <f>VLOOKUP(A2940, Sheet2!$A$2:$K$8265, 11)</f>
        <v>110.5613</v>
      </c>
      <c r="F2940" s="7">
        <f t="shared" si="34"/>
        <v>1.2849999999999999</v>
      </c>
      <c r="G2940" s="8">
        <v>200000</v>
      </c>
      <c r="H2940" s="9">
        <f t="shared" si="35"/>
        <v>2200000</v>
      </c>
    </row>
    <row r="2941" spans="1:8" ht="14.5">
      <c r="A2941" s="6" t="str">
        <f t="shared" si="33"/>
        <v>GPP BANJARNEGARA_GIRITIRTO</v>
      </c>
      <c r="B2941" s="11" t="s">
        <v>2357</v>
      </c>
      <c r="C2941" s="11" t="s">
        <v>2385</v>
      </c>
      <c r="D2941" s="11">
        <v>15.69</v>
      </c>
      <c r="E2941" s="7">
        <f>VLOOKUP(A2941, Sheet2!$A$2:$K$8265, 11)</f>
        <v>110.5613</v>
      </c>
      <c r="F2941" s="7">
        <f t="shared" si="34"/>
        <v>1.9612499999999999</v>
      </c>
      <c r="G2941" s="8">
        <v>200000</v>
      </c>
      <c r="H2941" s="9">
        <f t="shared" si="35"/>
        <v>3200000</v>
      </c>
    </row>
    <row r="2942" spans="1:8" ht="14.5">
      <c r="A2942" s="6" t="str">
        <f t="shared" si="33"/>
        <v>GPP BANJARNEGARA_GRIPIT</v>
      </c>
      <c r="B2942" s="11" t="s">
        <v>2357</v>
      </c>
      <c r="C2942" s="11" t="s">
        <v>2386</v>
      </c>
      <c r="D2942" s="11">
        <v>10.28</v>
      </c>
      <c r="E2942" s="7">
        <f>VLOOKUP(A2942, Sheet2!$A$2:$K$8265, 11)</f>
        <v>110.5613</v>
      </c>
      <c r="F2942" s="7">
        <f t="shared" si="34"/>
        <v>1.2849999999999999</v>
      </c>
      <c r="G2942" s="8">
        <v>200000</v>
      </c>
      <c r="H2942" s="9">
        <f t="shared" si="35"/>
        <v>2200000</v>
      </c>
    </row>
    <row r="2943" spans="1:8" ht="14.5">
      <c r="A2943" s="6" t="str">
        <f t="shared" si="33"/>
        <v>GPP BANJARNEGARA_GROGOL</v>
      </c>
      <c r="B2943" s="11" t="s">
        <v>2357</v>
      </c>
      <c r="C2943" s="11" t="s">
        <v>2084</v>
      </c>
      <c r="D2943" s="11">
        <v>10.28</v>
      </c>
      <c r="E2943" s="7">
        <f>VLOOKUP(A2943, Sheet2!$A$2:$K$8265, 11)</f>
        <v>110.5613</v>
      </c>
      <c r="F2943" s="7">
        <f t="shared" si="34"/>
        <v>1.2849999999999999</v>
      </c>
      <c r="G2943" s="8">
        <v>200000</v>
      </c>
      <c r="H2943" s="9">
        <f t="shared" si="35"/>
        <v>2200000</v>
      </c>
    </row>
    <row r="2944" spans="1:8" ht="14.5">
      <c r="A2944" s="6" t="str">
        <f t="shared" si="33"/>
        <v>GPP BANJARNEGARA_GUMELAR</v>
      </c>
      <c r="B2944" s="11" t="s">
        <v>2357</v>
      </c>
      <c r="C2944" s="11" t="s">
        <v>26</v>
      </c>
      <c r="D2944" s="11">
        <v>10.28</v>
      </c>
      <c r="E2944" s="7">
        <f>VLOOKUP(A2944, Sheet2!$A$2:$K$8265, 11)</f>
        <v>110.5613</v>
      </c>
      <c r="F2944" s="7">
        <f t="shared" si="34"/>
        <v>1.2849999999999999</v>
      </c>
      <c r="G2944" s="8">
        <v>200000</v>
      </c>
      <c r="H2944" s="9">
        <f t="shared" si="35"/>
        <v>2200000</v>
      </c>
    </row>
    <row r="2945" spans="1:8" ht="14.5">
      <c r="A2945" s="6" t="str">
        <f t="shared" si="33"/>
        <v>GPP BANJARNEGARA_GUMELEM</v>
      </c>
      <c r="B2945" s="11" t="s">
        <v>2357</v>
      </c>
      <c r="C2945" s="11" t="s">
        <v>2387</v>
      </c>
      <c r="D2945" s="11">
        <v>5.84</v>
      </c>
      <c r="E2945" s="7">
        <f>VLOOKUP(A2945, Sheet2!$A$2:$K$8265, 11)</f>
        <v>110.5613</v>
      </c>
      <c r="F2945" s="7">
        <f t="shared" si="34"/>
        <v>0.73</v>
      </c>
      <c r="G2945" s="8">
        <v>200000</v>
      </c>
      <c r="H2945" s="9">
        <f t="shared" si="35"/>
        <v>1200000</v>
      </c>
    </row>
    <row r="2946" spans="1:8" ht="14.5">
      <c r="A2946" s="6" t="str">
        <f t="shared" si="33"/>
        <v>GPP BANJARNEGARA_GUMINGSIR</v>
      </c>
      <c r="B2946" s="11" t="s">
        <v>2357</v>
      </c>
      <c r="C2946" s="11" t="s">
        <v>2388</v>
      </c>
      <c r="D2946" s="11">
        <v>10.28</v>
      </c>
      <c r="E2946" s="7">
        <f>VLOOKUP(A2946, Sheet2!$A$2:$K$8265, 11)</f>
        <v>110.5613</v>
      </c>
      <c r="F2946" s="7">
        <f t="shared" si="34"/>
        <v>1.2849999999999999</v>
      </c>
      <c r="G2946" s="8">
        <v>200000</v>
      </c>
      <c r="H2946" s="9">
        <f t="shared" si="35"/>
        <v>2200000</v>
      </c>
    </row>
    <row r="2947" spans="1:8" ht="14.5">
      <c r="A2947" s="6" t="str">
        <f t="shared" si="33"/>
        <v>GPP BANJARNEGARA_GUMINGSIR</v>
      </c>
      <c r="B2947" s="11" t="s">
        <v>2357</v>
      </c>
      <c r="C2947" s="11" t="s">
        <v>2388</v>
      </c>
      <c r="D2947" s="11">
        <v>10.28</v>
      </c>
      <c r="E2947" s="7">
        <f>VLOOKUP(A2947, Sheet2!$A$2:$K$8265, 11)</f>
        <v>110.5613</v>
      </c>
      <c r="F2947" s="7">
        <f t="shared" si="34"/>
        <v>1.2849999999999999</v>
      </c>
      <c r="G2947" s="8">
        <v>200000</v>
      </c>
      <c r="H2947" s="9">
        <f t="shared" si="35"/>
        <v>2200000</v>
      </c>
    </row>
    <row r="2948" spans="1:8" ht="14.5">
      <c r="A2948" s="6" t="str">
        <f t="shared" si="33"/>
        <v>GPP BANJARNEGARA_GUMIWANG</v>
      </c>
      <c r="B2948" s="11" t="s">
        <v>2357</v>
      </c>
      <c r="C2948" s="11" t="s">
        <v>884</v>
      </c>
      <c r="D2948" s="11">
        <v>10.28</v>
      </c>
      <c r="E2948" s="7">
        <f>VLOOKUP(A2948, Sheet2!$A$2:$K$8265, 11)</f>
        <v>110.5613</v>
      </c>
      <c r="F2948" s="7">
        <f t="shared" si="34"/>
        <v>1.2849999999999999</v>
      </c>
      <c r="G2948" s="8">
        <v>200000</v>
      </c>
      <c r="H2948" s="9">
        <f t="shared" si="35"/>
        <v>2200000</v>
      </c>
    </row>
    <row r="2949" spans="1:8" ht="14.5">
      <c r="A2949" s="6" t="str">
        <f t="shared" si="33"/>
        <v>GPP BANJARNEGARA_GUMIWANG</v>
      </c>
      <c r="B2949" s="11" t="s">
        <v>2357</v>
      </c>
      <c r="C2949" s="11" t="s">
        <v>884</v>
      </c>
      <c r="D2949" s="11">
        <v>7.7</v>
      </c>
      <c r="E2949" s="7">
        <f>VLOOKUP(A2949, Sheet2!$A$2:$K$8265, 11)</f>
        <v>110.5613</v>
      </c>
      <c r="F2949" s="7">
        <f t="shared" si="34"/>
        <v>0.96250000000000002</v>
      </c>
      <c r="G2949" s="8">
        <v>200000</v>
      </c>
      <c r="H2949" s="9">
        <f t="shared" si="35"/>
        <v>1600000</v>
      </c>
    </row>
    <row r="2950" spans="1:8" ht="14.5">
      <c r="A2950" s="6" t="str">
        <f t="shared" si="33"/>
        <v>GPP BANJARNEGARA_GUNUNGGIANA</v>
      </c>
      <c r="B2950" s="11" t="s">
        <v>2357</v>
      </c>
      <c r="C2950" s="11" t="s">
        <v>2389</v>
      </c>
      <c r="D2950" s="11">
        <v>10.28</v>
      </c>
      <c r="E2950" s="7">
        <f>VLOOKUP(A2950, Sheet2!$A$2:$K$8265, 11)</f>
        <v>110.5613</v>
      </c>
      <c r="F2950" s="7">
        <f t="shared" si="34"/>
        <v>1.2849999999999999</v>
      </c>
      <c r="G2950" s="8">
        <v>200000</v>
      </c>
      <c r="H2950" s="9">
        <f t="shared" si="35"/>
        <v>2200000</v>
      </c>
    </row>
    <row r="2951" spans="1:8" ht="14.5">
      <c r="A2951" s="6" t="str">
        <f t="shared" si="33"/>
        <v>GPP BANJARNEGARA_GUNUNGJATI</v>
      </c>
      <c r="B2951" s="11" t="s">
        <v>2357</v>
      </c>
      <c r="C2951" s="11" t="s">
        <v>1715</v>
      </c>
      <c r="D2951" s="11">
        <v>10.28</v>
      </c>
      <c r="E2951" s="7">
        <f>VLOOKUP(A2951, Sheet2!$A$2:$K$8265, 11)</f>
        <v>110.5613</v>
      </c>
      <c r="F2951" s="7">
        <f t="shared" si="34"/>
        <v>1.2849999999999999</v>
      </c>
      <c r="G2951" s="8">
        <v>200000</v>
      </c>
      <c r="H2951" s="9">
        <f t="shared" si="35"/>
        <v>2200000</v>
      </c>
    </row>
    <row r="2952" spans="1:8" ht="14.5">
      <c r="A2952" s="6" t="str">
        <f t="shared" si="33"/>
        <v>GPP BANJARNEGARA_GUNUNGLANGIT</v>
      </c>
      <c r="B2952" s="11" t="s">
        <v>2357</v>
      </c>
      <c r="C2952" s="11" t="s">
        <v>2390</v>
      </c>
      <c r="D2952" s="11">
        <v>10.28</v>
      </c>
      <c r="E2952" s="7">
        <f>VLOOKUP(A2952, Sheet2!$A$2:$K$8265, 11)</f>
        <v>110.5613</v>
      </c>
      <c r="F2952" s="7">
        <f t="shared" si="34"/>
        <v>1.2849999999999999</v>
      </c>
      <c r="G2952" s="8">
        <v>200000</v>
      </c>
      <c r="H2952" s="9">
        <f t="shared" si="35"/>
        <v>2200000</v>
      </c>
    </row>
    <row r="2953" spans="1:8" ht="14.5">
      <c r="A2953" s="6" t="str">
        <f t="shared" si="33"/>
        <v>GPP BANJARNEGARA_GUNUNGWULED</v>
      </c>
      <c r="B2953" s="11" t="s">
        <v>2357</v>
      </c>
      <c r="C2953" s="11" t="s">
        <v>2391</v>
      </c>
      <c r="D2953" s="11">
        <v>7.6</v>
      </c>
      <c r="E2953" s="7">
        <f>VLOOKUP(A2953, Sheet2!$A$2:$K$8265, 11)</f>
        <v>110.5613</v>
      </c>
      <c r="F2953" s="7">
        <f t="shared" si="34"/>
        <v>0.95</v>
      </c>
      <c r="G2953" s="8">
        <v>200000</v>
      </c>
      <c r="H2953" s="9">
        <f t="shared" si="35"/>
        <v>1600000</v>
      </c>
    </row>
    <row r="2954" spans="1:8" ht="14.5">
      <c r="A2954" s="6" t="str">
        <f t="shared" si="33"/>
        <v>GPP BANJARNEGARA_JATILAWANG</v>
      </c>
      <c r="B2954" s="11" t="s">
        <v>2357</v>
      </c>
      <c r="C2954" s="11" t="s">
        <v>2392</v>
      </c>
      <c r="D2954" s="11">
        <v>10.28</v>
      </c>
      <c r="E2954" s="7">
        <f>VLOOKUP(A2954, Sheet2!$A$2:$K$8265, 11)</f>
        <v>110.5613</v>
      </c>
      <c r="F2954" s="7">
        <f t="shared" si="34"/>
        <v>1.2849999999999999</v>
      </c>
      <c r="G2954" s="8">
        <v>200000</v>
      </c>
      <c r="H2954" s="9">
        <f t="shared" si="35"/>
        <v>2200000</v>
      </c>
    </row>
    <row r="2955" spans="1:8" ht="14.5">
      <c r="A2955" s="6" t="str">
        <f t="shared" si="33"/>
        <v>GPP BANJARNEGARA_JEBENGPLAMPITAN</v>
      </c>
      <c r="B2955" s="11" t="s">
        <v>2357</v>
      </c>
      <c r="C2955" s="11" t="s">
        <v>2393</v>
      </c>
      <c r="D2955" s="11">
        <v>7.7</v>
      </c>
      <c r="E2955" s="7">
        <f>VLOOKUP(A2955, Sheet2!$A$2:$K$8265, 11)</f>
        <v>110.5613</v>
      </c>
      <c r="F2955" s="7">
        <f t="shared" si="34"/>
        <v>0.96250000000000002</v>
      </c>
      <c r="G2955" s="8">
        <v>200000</v>
      </c>
      <c r="H2955" s="9">
        <f t="shared" si="35"/>
        <v>1600000</v>
      </c>
    </row>
    <row r="2956" spans="1:8" ht="14.5">
      <c r="A2956" s="6" t="str">
        <f t="shared" si="33"/>
        <v>GPP BANJARNEGARA_JEMBANGAN</v>
      </c>
      <c r="B2956" s="11" t="s">
        <v>2357</v>
      </c>
      <c r="C2956" s="11" t="s">
        <v>2394</v>
      </c>
      <c r="D2956" s="11">
        <v>10.28</v>
      </c>
      <c r="E2956" s="7">
        <f>VLOOKUP(A2956, Sheet2!$A$2:$K$8265, 11)</f>
        <v>110.5613</v>
      </c>
      <c r="F2956" s="7">
        <f t="shared" si="34"/>
        <v>1.2849999999999999</v>
      </c>
      <c r="G2956" s="8">
        <v>200000</v>
      </c>
      <c r="H2956" s="9">
        <f t="shared" si="35"/>
        <v>2200000</v>
      </c>
    </row>
    <row r="2957" spans="1:8" ht="14.5">
      <c r="A2957" s="6" t="str">
        <f t="shared" si="33"/>
        <v>GPP BANJARNEGARA_JENGGAWUR</v>
      </c>
      <c r="B2957" s="11" t="s">
        <v>2357</v>
      </c>
      <c r="C2957" s="11" t="s">
        <v>2395</v>
      </c>
      <c r="D2957" s="11">
        <v>10.28</v>
      </c>
      <c r="E2957" s="7">
        <f>VLOOKUP(A2957, Sheet2!$A$2:$K$8265, 11)</f>
        <v>110.5613</v>
      </c>
      <c r="F2957" s="7">
        <f t="shared" si="34"/>
        <v>1.2849999999999999</v>
      </c>
      <c r="G2957" s="8">
        <v>200000</v>
      </c>
      <c r="H2957" s="9">
        <f t="shared" si="35"/>
        <v>2200000</v>
      </c>
    </row>
    <row r="2958" spans="1:8" ht="14.5">
      <c r="A2958" s="6" t="str">
        <f t="shared" si="33"/>
        <v>GPP BANJARNEGARA_JLEGONG</v>
      </c>
      <c r="B2958" s="11" t="s">
        <v>2357</v>
      </c>
      <c r="C2958" s="11" t="s">
        <v>1055</v>
      </c>
      <c r="D2958" s="11">
        <v>10.28</v>
      </c>
      <c r="E2958" s="7">
        <f>VLOOKUP(A2958, Sheet2!$A$2:$K$8265, 11)</f>
        <v>110.5613</v>
      </c>
      <c r="F2958" s="7">
        <f t="shared" si="34"/>
        <v>1.2849999999999999</v>
      </c>
      <c r="G2958" s="8">
        <v>200000</v>
      </c>
      <c r="H2958" s="9">
        <f t="shared" si="35"/>
        <v>2200000</v>
      </c>
    </row>
    <row r="2959" spans="1:8" ht="14.5">
      <c r="A2959" s="6" t="str">
        <f t="shared" si="33"/>
        <v>GPP BANJARNEGARA_JOHO</v>
      </c>
      <c r="B2959" s="11" t="s">
        <v>2357</v>
      </c>
      <c r="C2959" s="11" t="s">
        <v>623</v>
      </c>
      <c r="D2959" s="11">
        <v>10.28</v>
      </c>
      <c r="E2959" s="7">
        <f>VLOOKUP(A2959, Sheet2!$A$2:$K$8265, 11)</f>
        <v>110.5613</v>
      </c>
      <c r="F2959" s="7">
        <f t="shared" si="34"/>
        <v>1.2849999999999999</v>
      </c>
      <c r="G2959" s="8">
        <v>200000</v>
      </c>
      <c r="H2959" s="9">
        <f t="shared" si="35"/>
        <v>2200000</v>
      </c>
    </row>
    <row r="2960" spans="1:8" ht="14.5">
      <c r="A2960" s="6" t="str">
        <f t="shared" si="33"/>
        <v>GPP BANJARNEGARA_KALIBENDA</v>
      </c>
      <c r="B2960" s="11" t="s">
        <v>2357</v>
      </c>
      <c r="C2960" s="11" t="s">
        <v>2396</v>
      </c>
      <c r="D2960" s="11">
        <v>10.28</v>
      </c>
      <c r="E2960" s="7">
        <f>VLOOKUP(A2960, Sheet2!$A$2:$K$8265, 11)</f>
        <v>110.5613</v>
      </c>
      <c r="F2960" s="7">
        <f t="shared" si="34"/>
        <v>1.2849999999999999</v>
      </c>
      <c r="G2960" s="8">
        <v>200000</v>
      </c>
      <c r="H2960" s="9">
        <f t="shared" si="35"/>
        <v>2200000</v>
      </c>
    </row>
    <row r="2961" spans="1:8" ht="14.5">
      <c r="A2961" s="6" t="str">
        <f t="shared" si="33"/>
        <v>GPP BANJARNEGARA_KALIBENING</v>
      </c>
      <c r="B2961" s="11" t="s">
        <v>2357</v>
      </c>
      <c r="C2961" s="11" t="s">
        <v>2229</v>
      </c>
      <c r="D2961" s="11">
        <v>10.28</v>
      </c>
      <c r="E2961" s="7">
        <f>VLOOKUP(A2961, Sheet2!$A$2:$K$8265, 11)</f>
        <v>110.5613</v>
      </c>
      <c r="F2961" s="7">
        <f t="shared" si="34"/>
        <v>1.2849999999999999</v>
      </c>
      <c r="G2961" s="8">
        <v>200000</v>
      </c>
      <c r="H2961" s="9">
        <f t="shared" si="35"/>
        <v>2200000</v>
      </c>
    </row>
    <row r="2962" spans="1:8" ht="14.5">
      <c r="A2962" s="6" t="str">
        <f t="shared" si="33"/>
        <v>GPP BANJARNEGARA_KALIBOJA</v>
      </c>
      <c r="B2962" s="11" t="s">
        <v>2357</v>
      </c>
      <c r="C2962" s="11" t="s">
        <v>2397</v>
      </c>
      <c r="D2962" s="11">
        <v>5.84</v>
      </c>
      <c r="E2962" s="7">
        <f>VLOOKUP(A2962, Sheet2!$A$2:$K$8265, 11)</f>
        <v>110.5613</v>
      </c>
      <c r="F2962" s="7">
        <f t="shared" si="34"/>
        <v>0.73</v>
      </c>
      <c r="G2962" s="8">
        <v>200000</v>
      </c>
      <c r="H2962" s="9">
        <f t="shared" si="35"/>
        <v>1200000</v>
      </c>
    </row>
    <row r="2963" spans="1:8" ht="14.5">
      <c r="A2963" s="6" t="str">
        <f t="shared" si="33"/>
        <v>GPP BANJARNEGARA_KALIBOMBONG</v>
      </c>
      <c r="B2963" s="11" t="s">
        <v>2357</v>
      </c>
      <c r="C2963" s="11" t="s">
        <v>2398</v>
      </c>
      <c r="D2963" s="11">
        <v>10.28</v>
      </c>
      <c r="E2963" s="7">
        <f>VLOOKUP(A2963, Sheet2!$A$2:$K$8265, 11)</f>
        <v>110.5613</v>
      </c>
      <c r="F2963" s="7">
        <f t="shared" si="34"/>
        <v>1.2849999999999999</v>
      </c>
      <c r="G2963" s="8">
        <v>200000</v>
      </c>
      <c r="H2963" s="9">
        <f t="shared" si="35"/>
        <v>2200000</v>
      </c>
    </row>
    <row r="2964" spans="1:8" ht="14.5">
      <c r="A2964" s="6" t="str">
        <f t="shared" si="33"/>
        <v>GPP BANJARNEGARA_KALILUNJAR</v>
      </c>
      <c r="B2964" s="11" t="s">
        <v>2357</v>
      </c>
      <c r="C2964" s="11" t="s">
        <v>2399</v>
      </c>
      <c r="D2964" s="11">
        <v>10.28</v>
      </c>
      <c r="E2964" s="7">
        <f>VLOOKUP(A2964, Sheet2!$A$2:$K$8265, 11)</f>
        <v>110.5613</v>
      </c>
      <c r="F2964" s="7">
        <f t="shared" si="34"/>
        <v>1.2849999999999999</v>
      </c>
      <c r="G2964" s="8">
        <v>200000</v>
      </c>
      <c r="H2964" s="9">
        <f t="shared" si="35"/>
        <v>2200000</v>
      </c>
    </row>
    <row r="2965" spans="1:8" ht="14.5">
      <c r="A2965" s="6" t="str">
        <f t="shared" si="33"/>
        <v>GPP BANJARNEGARA_KALILUNJAR</v>
      </c>
      <c r="B2965" s="11" t="s">
        <v>2357</v>
      </c>
      <c r="C2965" s="11" t="s">
        <v>2399</v>
      </c>
      <c r="D2965" s="11">
        <v>10.28</v>
      </c>
      <c r="E2965" s="7">
        <f>VLOOKUP(A2965, Sheet2!$A$2:$K$8265, 11)</f>
        <v>110.5613</v>
      </c>
      <c r="F2965" s="7">
        <f t="shared" si="34"/>
        <v>1.2849999999999999</v>
      </c>
      <c r="G2965" s="8">
        <v>200000</v>
      </c>
      <c r="H2965" s="9">
        <f t="shared" si="35"/>
        <v>2200000</v>
      </c>
    </row>
    <row r="2966" spans="1:8" ht="14.5">
      <c r="A2966" s="6" t="str">
        <f t="shared" si="33"/>
        <v>GPP BANJARNEGARA_KALIOMBO</v>
      </c>
      <c r="B2966" s="11" t="s">
        <v>2357</v>
      </c>
      <c r="C2966" s="11" t="s">
        <v>2400</v>
      </c>
      <c r="D2966" s="11">
        <v>5.84</v>
      </c>
      <c r="E2966" s="7">
        <f>VLOOKUP(A2966, Sheet2!$A$2:$K$8265, 11)</f>
        <v>110.5613</v>
      </c>
      <c r="F2966" s="7">
        <f t="shared" si="34"/>
        <v>0.73</v>
      </c>
      <c r="G2966" s="8">
        <v>200000</v>
      </c>
      <c r="H2966" s="9">
        <f t="shared" si="35"/>
        <v>1200000</v>
      </c>
    </row>
    <row r="2967" spans="1:8" ht="14.5">
      <c r="A2967" s="6" t="str">
        <f t="shared" si="33"/>
        <v>GPP BANJARNEGARA_KALIPELUS</v>
      </c>
      <c r="B2967" s="11" t="s">
        <v>2357</v>
      </c>
      <c r="C2967" s="11" t="s">
        <v>2401</v>
      </c>
      <c r="D2967" s="11">
        <v>10.28</v>
      </c>
      <c r="E2967" s="7">
        <f>VLOOKUP(A2967, Sheet2!$A$2:$K$8265, 11)</f>
        <v>110.5613</v>
      </c>
      <c r="F2967" s="7">
        <f t="shared" si="34"/>
        <v>1.2849999999999999</v>
      </c>
      <c r="G2967" s="8">
        <v>200000</v>
      </c>
      <c r="H2967" s="9">
        <f t="shared" si="35"/>
        <v>2200000</v>
      </c>
    </row>
    <row r="2968" spans="1:8" ht="14.5">
      <c r="A2968" s="6" t="str">
        <f t="shared" si="33"/>
        <v>GPP BANJARNEGARA_KALISANA</v>
      </c>
      <c r="B2968" s="11" t="s">
        <v>2357</v>
      </c>
      <c r="C2968" s="11" t="s">
        <v>2402</v>
      </c>
      <c r="D2968" s="11">
        <v>15.69</v>
      </c>
      <c r="E2968" s="7">
        <f>VLOOKUP(A2968, Sheet2!$A$2:$K$8265, 11)</f>
        <v>110.5613</v>
      </c>
      <c r="F2968" s="7">
        <f t="shared" si="34"/>
        <v>1.9612499999999999</v>
      </c>
      <c r="G2968" s="8">
        <v>200000</v>
      </c>
      <c r="H2968" s="9">
        <f t="shared" si="35"/>
        <v>3200000</v>
      </c>
    </row>
    <row r="2969" spans="1:8" ht="14.5">
      <c r="A2969" s="6" t="str">
        <f t="shared" si="33"/>
        <v>GPP BANJARNEGARA_KALISAT KIDUL</v>
      </c>
      <c r="B2969" s="11" t="s">
        <v>2357</v>
      </c>
      <c r="C2969" s="11" t="s">
        <v>2403</v>
      </c>
      <c r="D2969" s="11">
        <v>10.28</v>
      </c>
      <c r="E2969" s="7">
        <f>VLOOKUP(A2969, Sheet2!$A$2:$K$8265, 11)</f>
        <v>110.5613</v>
      </c>
      <c r="F2969" s="7">
        <f t="shared" si="34"/>
        <v>1.2849999999999999</v>
      </c>
      <c r="G2969" s="8">
        <v>200000</v>
      </c>
      <c r="H2969" s="9">
        <f t="shared" si="35"/>
        <v>2200000</v>
      </c>
    </row>
    <row r="2970" spans="1:8" ht="14.5">
      <c r="A2970" s="6" t="str">
        <f t="shared" si="33"/>
        <v>GPP BANJARNEGARA_KALITLAGA</v>
      </c>
      <c r="B2970" s="11" t="s">
        <v>2357</v>
      </c>
      <c r="C2970" s="11" t="s">
        <v>2404</v>
      </c>
      <c r="D2970" s="11">
        <v>10.28</v>
      </c>
      <c r="E2970" s="7">
        <f>VLOOKUP(A2970, Sheet2!$A$2:$K$8265, 11)</f>
        <v>110.5613</v>
      </c>
      <c r="F2970" s="7">
        <f t="shared" si="34"/>
        <v>1.2849999999999999</v>
      </c>
      <c r="G2970" s="8">
        <v>200000</v>
      </c>
      <c r="H2970" s="9">
        <f t="shared" si="35"/>
        <v>2200000</v>
      </c>
    </row>
    <row r="2971" spans="1:8" ht="14.5">
      <c r="A2971" s="6" t="str">
        <f t="shared" si="33"/>
        <v>GPP BANJARNEGARA_KALIURIP</v>
      </c>
      <c r="B2971" s="11" t="s">
        <v>2357</v>
      </c>
      <c r="C2971" s="11" t="s">
        <v>2405</v>
      </c>
      <c r="D2971" s="11">
        <v>10.28</v>
      </c>
      <c r="E2971" s="7">
        <f>VLOOKUP(A2971, Sheet2!$A$2:$K$8265, 11)</f>
        <v>110.5613</v>
      </c>
      <c r="F2971" s="7">
        <f t="shared" si="34"/>
        <v>1.2849999999999999</v>
      </c>
      <c r="G2971" s="8">
        <v>200000</v>
      </c>
      <c r="H2971" s="9">
        <f t="shared" si="35"/>
        <v>2200000</v>
      </c>
    </row>
    <row r="2972" spans="1:8" ht="14.5">
      <c r="A2972" s="6" t="str">
        <f t="shared" si="33"/>
        <v>GPP BANJARNEGARA_KANDANGWANGI</v>
      </c>
      <c r="B2972" s="11" t="s">
        <v>2357</v>
      </c>
      <c r="C2972" s="11" t="s">
        <v>2406</v>
      </c>
      <c r="D2972" s="11">
        <v>10.28</v>
      </c>
      <c r="E2972" s="7">
        <f>VLOOKUP(A2972, Sheet2!$A$2:$K$8265, 11)</f>
        <v>110.5613</v>
      </c>
      <c r="F2972" s="7">
        <f t="shared" si="34"/>
        <v>1.2849999999999999</v>
      </c>
      <c r="G2972" s="8">
        <v>200000</v>
      </c>
      <c r="H2972" s="9">
        <f t="shared" si="35"/>
        <v>2200000</v>
      </c>
    </row>
    <row r="2973" spans="1:8" ht="14.5">
      <c r="A2973" s="6" t="str">
        <f t="shared" si="33"/>
        <v>GPP BANJARNEGARA_KARANGANYAR</v>
      </c>
      <c r="B2973" s="11" t="s">
        <v>2357</v>
      </c>
      <c r="C2973" s="11" t="s">
        <v>125</v>
      </c>
      <c r="D2973" s="11">
        <v>10.28</v>
      </c>
      <c r="E2973" s="7">
        <f>VLOOKUP(A2973, Sheet2!$A$2:$K$8265, 11)</f>
        <v>110.5613</v>
      </c>
      <c r="F2973" s="7">
        <f t="shared" si="34"/>
        <v>1.2849999999999999</v>
      </c>
      <c r="G2973" s="8">
        <v>200000</v>
      </c>
      <c r="H2973" s="9">
        <f t="shared" si="35"/>
        <v>2200000</v>
      </c>
    </row>
    <row r="2974" spans="1:8" ht="14.5">
      <c r="A2974" s="6" t="str">
        <f t="shared" si="33"/>
        <v>GPP BANJARNEGARA_KARANGANYAR</v>
      </c>
      <c r="B2974" s="11" t="s">
        <v>2357</v>
      </c>
      <c r="C2974" s="11" t="s">
        <v>125</v>
      </c>
      <c r="D2974" s="11">
        <v>10.28</v>
      </c>
      <c r="E2974" s="7">
        <f>VLOOKUP(A2974, Sheet2!$A$2:$K$8265, 11)</f>
        <v>110.5613</v>
      </c>
      <c r="F2974" s="7">
        <f t="shared" si="34"/>
        <v>1.2849999999999999</v>
      </c>
      <c r="G2974" s="8">
        <v>200000</v>
      </c>
      <c r="H2974" s="9">
        <f t="shared" si="35"/>
        <v>2200000</v>
      </c>
    </row>
    <row r="2975" spans="1:8" ht="14.5">
      <c r="A2975" s="6" t="str">
        <f t="shared" si="33"/>
        <v>GPP BANJARNEGARA_KARANGANYAR</v>
      </c>
      <c r="B2975" s="11" t="s">
        <v>2357</v>
      </c>
      <c r="C2975" s="11" t="s">
        <v>125</v>
      </c>
      <c r="D2975" s="11">
        <v>7.7</v>
      </c>
      <c r="E2975" s="7">
        <f>VLOOKUP(A2975, Sheet2!$A$2:$K$8265, 11)</f>
        <v>110.5613</v>
      </c>
      <c r="F2975" s="7">
        <f t="shared" si="34"/>
        <v>0.96250000000000002</v>
      </c>
      <c r="G2975" s="8">
        <v>200000</v>
      </c>
      <c r="H2975" s="9">
        <f t="shared" si="35"/>
        <v>1600000</v>
      </c>
    </row>
    <row r="2976" spans="1:8" ht="14.5">
      <c r="A2976" s="6" t="str">
        <f t="shared" si="33"/>
        <v>GPP BANJARNEGARA_KARANGBAWANG</v>
      </c>
      <c r="B2976" s="11" t="s">
        <v>2357</v>
      </c>
      <c r="C2976" s="11" t="s">
        <v>2407</v>
      </c>
      <c r="D2976" s="11">
        <v>7.6</v>
      </c>
      <c r="E2976" s="7">
        <f>VLOOKUP(A2976, Sheet2!$A$2:$K$8265, 11)</f>
        <v>110.5613</v>
      </c>
      <c r="F2976" s="7">
        <f t="shared" si="34"/>
        <v>0.95</v>
      </c>
      <c r="G2976" s="8">
        <v>200000</v>
      </c>
      <c r="H2976" s="9">
        <f t="shared" si="35"/>
        <v>1600000</v>
      </c>
    </row>
    <row r="2977" spans="1:8" ht="14.5">
      <c r="A2977" s="6" t="str">
        <f t="shared" si="33"/>
        <v>GPP BANJARNEGARA_KARANGGONDANG</v>
      </c>
      <c r="B2977" s="11" t="s">
        <v>2357</v>
      </c>
      <c r="C2977" s="11" t="s">
        <v>2408</v>
      </c>
      <c r="D2977" s="11">
        <v>10.28</v>
      </c>
      <c r="E2977" s="7">
        <f>VLOOKUP(A2977, Sheet2!$A$2:$K$8265, 11)</f>
        <v>110.5613</v>
      </c>
      <c r="F2977" s="7">
        <f t="shared" si="34"/>
        <v>1.2849999999999999</v>
      </c>
      <c r="G2977" s="8">
        <v>200000</v>
      </c>
      <c r="H2977" s="9">
        <f t="shared" si="35"/>
        <v>2200000</v>
      </c>
    </row>
    <row r="2978" spans="1:8" ht="14.5">
      <c r="A2978" s="6" t="str">
        <f t="shared" si="33"/>
        <v>GPP BANJARNEGARA_KARANGJAMBE</v>
      </c>
      <c r="B2978" s="11" t="s">
        <v>2357</v>
      </c>
      <c r="C2978" s="11" t="s">
        <v>2409</v>
      </c>
      <c r="D2978" s="11">
        <v>10.28</v>
      </c>
      <c r="E2978" s="7">
        <f>VLOOKUP(A2978, Sheet2!$A$2:$K$8265, 11)</f>
        <v>110.5613</v>
      </c>
      <c r="F2978" s="7">
        <f t="shared" si="34"/>
        <v>1.2849999999999999</v>
      </c>
      <c r="G2978" s="8">
        <v>200000</v>
      </c>
      <c r="H2978" s="9">
        <f t="shared" si="35"/>
        <v>2200000</v>
      </c>
    </row>
    <row r="2979" spans="1:8" ht="14.5">
      <c r="A2979" s="6" t="str">
        <f t="shared" si="33"/>
        <v>GPP BANJARNEGARA_KARANGKEMIRI</v>
      </c>
      <c r="B2979" s="11" t="s">
        <v>2357</v>
      </c>
      <c r="C2979" s="11" t="s">
        <v>32</v>
      </c>
      <c r="D2979" s="11">
        <v>10.28</v>
      </c>
      <c r="E2979" s="7">
        <f>VLOOKUP(A2979, Sheet2!$A$2:$K$8265, 11)</f>
        <v>110.5613</v>
      </c>
      <c r="F2979" s="7">
        <f t="shared" si="34"/>
        <v>1.2849999999999999</v>
      </c>
      <c r="G2979" s="8">
        <v>200000</v>
      </c>
      <c r="H2979" s="9">
        <f t="shared" si="35"/>
        <v>2200000</v>
      </c>
    </row>
    <row r="2980" spans="1:8" ht="14.5">
      <c r="A2980" s="6" t="str">
        <f t="shared" si="33"/>
        <v>GPP BANJARNEGARA_KARANGKOBAR</v>
      </c>
      <c r="B2980" s="11" t="s">
        <v>2357</v>
      </c>
      <c r="C2980" s="11" t="s">
        <v>2410</v>
      </c>
      <c r="D2980" s="11">
        <v>10.28</v>
      </c>
      <c r="E2980" s="7">
        <f>VLOOKUP(A2980, Sheet2!$A$2:$K$8265, 11)</f>
        <v>110.5613</v>
      </c>
      <c r="F2980" s="7">
        <f t="shared" si="34"/>
        <v>1.2849999999999999</v>
      </c>
      <c r="G2980" s="8">
        <v>200000</v>
      </c>
      <c r="H2980" s="9">
        <f t="shared" si="35"/>
        <v>2200000</v>
      </c>
    </row>
    <row r="2981" spans="1:8" ht="14.5">
      <c r="A2981" s="6" t="str">
        <f t="shared" si="33"/>
        <v>GPP BANJARNEGARA_KARANGMANGU</v>
      </c>
      <c r="B2981" s="11" t="s">
        <v>2357</v>
      </c>
      <c r="C2981" s="11" t="s">
        <v>1864</v>
      </c>
      <c r="D2981" s="11">
        <v>10.28</v>
      </c>
      <c r="E2981" s="7">
        <f>VLOOKUP(A2981, Sheet2!$A$2:$K$8265, 11)</f>
        <v>110.5613</v>
      </c>
      <c r="F2981" s="7">
        <f t="shared" si="34"/>
        <v>1.2849999999999999</v>
      </c>
      <c r="G2981" s="8">
        <v>200000</v>
      </c>
      <c r="H2981" s="9">
        <f t="shared" si="35"/>
        <v>2200000</v>
      </c>
    </row>
    <row r="2982" spans="1:8" ht="14.5">
      <c r="A2982" s="6" t="str">
        <f t="shared" si="33"/>
        <v>GPP BANJARNEGARA_KARANGNANGKA</v>
      </c>
      <c r="B2982" s="11" t="s">
        <v>2357</v>
      </c>
      <c r="C2982" s="11" t="s">
        <v>898</v>
      </c>
      <c r="D2982" s="11">
        <v>10.28</v>
      </c>
      <c r="E2982" s="7">
        <f>VLOOKUP(A2982, Sheet2!$A$2:$K$8265, 11)</f>
        <v>110.5613</v>
      </c>
      <c r="F2982" s="7">
        <f t="shared" si="34"/>
        <v>1.2849999999999999</v>
      </c>
      <c r="G2982" s="8">
        <v>200000</v>
      </c>
      <c r="H2982" s="9">
        <f t="shared" si="35"/>
        <v>2200000</v>
      </c>
    </row>
    <row r="2983" spans="1:8" ht="14.5">
      <c r="A2983" s="6" t="str">
        <f t="shared" si="33"/>
        <v>GPP BANJARNEGARA_KARANGSAMBUNG</v>
      </c>
      <c r="B2983" s="11" t="s">
        <v>2357</v>
      </c>
      <c r="C2983" s="11" t="s">
        <v>297</v>
      </c>
      <c r="D2983" s="11">
        <v>15.69</v>
      </c>
      <c r="E2983" s="7">
        <f>VLOOKUP(A2983, Sheet2!$A$2:$K$8265, 11)</f>
        <v>110.5613</v>
      </c>
      <c r="F2983" s="7">
        <f t="shared" si="34"/>
        <v>1.9612499999999999</v>
      </c>
      <c r="G2983" s="8">
        <v>200000</v>
      </c>
      <c r="H2983" s="9">
        <f t="shared" si="35"/>
        <v>3200000</v>
      </c>
    </row>
    <row r="2984" spans="1:8" ht="14.5">
      <c r="A2984" s="6" t="str">
        <f t="shared" si="33"/>
        <v>GPP BANJARNEGARA_KARANGSARI</v>
      </c>
      <c r="B2984" s="11" t="s">
        <v>2357</v>
      </c>
      <c r="C2984" s="11" t="s">
        <v>298</v>
      </c>
      <c r="D2984" s="11">
        <v>10.28</v>
      </c>
      <c r="E2984" s="7">
        <f>VLOOKUP(A2984, Sheet2!$A$2:$K$8265, 11)</f>
        <v>110.5613</v>
      </c>
      <c r="F2984" s="7">
        <f t="shared" si="34"/>
        <v>1.2849999999999999</v>
      </c>
      <c r="G2984" s="8">
        <v>200000</v>
      </c>
      <c r="H2984" s="9">
        <f t="shared" si="35"/>
        <v>2200000</v>
      </c>
    </row>
    <row r="2985" spans="1:8" ht="14.5">
      <c r="A2985" s="6" t="str">
        <f t="shared" si="33"/>
        <v>GPP BANJARNEGARA_KARANGSARI</v>
      </c>
      <c r="B2985" s="11" t="s">
        <v>2357</v>
      </c>
      <c r="C2985" s="11" t="s">
        <v>298</v>
      </c>
      <c r="D2985" s="11">
        <v>10.28</v>
      </c>
      <c r="E2985" s="7">
        <f>VLOOKUP(A2985, Sheet2!$A$2:$K$8265, 11)</f>
        <v>110.5613</v>
      </c>
      <c r="F2985" s="7">
        <f t="shared" si="34"/>
        <v>1.2849999999999999</v>
      </c>
      <c r="G2985" s="8">
        <v>200000</v>
      </c>
      <c r="H2985" s="9">
        <f t="shared" si="35"/>
        <v>2200000</v>
      </c>
    </row>
    <row r="2986" spans="1:8" ht="14.5">
      <c r="A2986" s="6" t="str">
        <f t="shared" si="33"/>
        <v>GPP BANJARNEGARA_KARANGTENGAH</v>
      </c>
      <c r="B2986" s="11" t="s">
        <v>2357</v>
      </c>
      <c r="C2986" s="11" t="s">
        <v>409</v>
      </c>
      <c r="D2986" s="11">
        <v>10.28</v>
      </c>
      <c r="E2986" s="7">
        <f>VLOOKUP(A2986, Sheet2!$A$2:$K$8265, 11)</f>
        <v>110.5613</v>
      </c>
      <c r="F2986" s="7">
        <f t="shared" si="34"/>
        <v>1.2849999999999999</v>
      </c>
      <c r="G2986" s="8">
        <v>200000</v>
      </c>
      <c r="H2986" s="9">
        <f t="shared" si="35"/>
        <v>2200000</v>
      </c>
    </row>
    <row r="2987" spans="1:8" ht="14.5">
      <c r="A2987" s="6" t="str">
        <f t="shared" si="33"/>
        <v>GPP BANJARNEGARA_KARANGTENGAH</v>
      </c>
      <c r="B2987" s="11" t="s">
        <v>2357</v>
      </c>
      <c r="C2987" s="11" t="s">
        <v>409</v>
      </c>
      <c r="D2987" s="11">
        <v>10.28</v>
      </c>
      <c r="E2987" s="7">
        <f>VLOOKUP(A2987, Sheet2!$A$2:$K$8265, 11)</f>
        <v>110.5613</v>
      </c>
      <c r="F2987" s="7">
        <f t="shared" si="34"/>
        <v>1.2849999999999999</v>
      </c>
      <c r="G2987" s="8">
        <v>200000</v>
      </c>
      <c r="H2987" s="9">
        <f t="shared" si="35"/>
        <v>2200000</v>
      </c>
    </row>
    <row r="2988" spans="1:8" ht="14.5">
      <c r="A2988" s="6" t="str">
        <f t="shared" si="33"/>
        <v>GPP BANJARNEGARA_KAREKAN</v>
      </c>
      <c r="B2988" s="11" t="s">
        <v>2357</v>
      </c>
      <c r="C2988" s="11" t="s">
        <v>2411</v>
      </c>
      <c r="D2988" s="11">
        <v>10.28</v>
      </c>
      <c r="E2988" s="7">
        <f>VLOOKUP(A2988, Sheet2!$A$2:$K$8265, 11)</f>
        <v>110.5613</v>
      </c>
      <c r="F2988" s="7">
        <f t="shared" si="34"/>
        <v>1.2849999999999999</v>
      </c>
      <c r="G2988" s="8">
        <v>200000</v>
      </c>
      <c r="H2988" s="9">
        <f t="shared" si="35"/>
        <v>2200000</v>
      </c>
    </row>
    <row r="2989" spans="1:8" ht="14.5">
      <c r="A2989" s="6" t="str">
        <f t="shared" si="33"/>
        <v>GPP BANJARNEGARA_KASILIB</v>
      </c>
      <c r="B2989" s="11" t="s">
        <v>2357</v>
      </c>
      <c r="C2989" s="11" t="s">
        <v>2412</v>
      </c>
      <c r="D2989" s="11">
        <v>10.28</v>
      </c>
      <c r="E2989" s="7">
        <f>VLOOKUP(A2989, Sheet2!$A$2:$K$8265, 11)</f>
        <v>110.5613</v>
      </c>
      <c r="F2989" s="7">
        <f t="shared" si="34"/>
        <v>1.2849999999999999</v>
      </c>
      <c r="G2989" s="8">
        <v>200000</v>
      </c>
      <c r="H2989" s="9">
        <f t="shared" si="35"/>
        <v>2200000</v>
      </c>
    </row>
    <row r="2990" spans="1:8" ht="14.5">
      <c r="A2990" s="6" t="str">
        <f t="shared" si="33"/>
        <v>GPP BANJARNEGARA_KASIMPAR</v>
      </c>
      <c r="B2990" s="11" t="s">
        <v>2357</v>
      </c>
      <c r="C2990" s="11" t="s">
        <v>131</v>
      </c>
      <c r="D2990" s="11">
        <v>10.28</v>
      </c>
      <c r="E2990" s="7">
        <f>VLOOKUP(A2990, Sheet2!$A$2:$K$8265, 11)</f>
        <v>110.5613</v>
      </c>
      <c r="F2990" s="7">
        <f t="shared" si="34"/>
        <v>1.2849999999999999</v>
      </c>
      <c r="G2990" s="8">
        <v>200000</v>
      </c>
      <c r="H2990" s="9">
        <f t="shared" si="35"/>
        <v>2200000</v>
      </c>
    </row>
    <row r="2991" spans="1:8" ht="14.5">
      <c r="A2991" s="6" t="str">
        <f t="shared" si="33"/>
        <v>GPP BANJARNEGARA_KASINOMAN</v>
      </c>
      <c r="B2991" s="11" t="s">
        <v>2357</v>
      </c>
      <c r="C2991" s="11" t="s">
        <v>2413</v>
      </c>
      <c r="D2991" s="11">
        <v>10.28</v>
      </c>
      <c r="E2991" s="7">
        <f>VLOOKUP(A2991, Sheet2!$A$2:$K$8265, 11)</f>
        <v>110.5613</v>
      </c>
      <c r="F2991" s="7">
        <f t="shared" si="34"/>
        <v>1.2849999999999999</v>
      </c>
      <c r="G2991" s="8">
        <v>200000</v>
      </c>
      <c r="H2991" s="9">
        <f t="shared" si="35"/>
        <v>2200000</v>
      </c>
    </row>
    <row r="2992" spans="1:8" ht="14.5">
      <c r="A2992" s="6" t="str">
        <f t="shared" si="33"/>
        <v>GPP BANJARNEGARA_KASMARAN</v>
      </c>
      <c r="B2992" s="11" t="s">
        <v>2357</v>
      </c>
      <c r="C2992" s="11" t="s">
        <v>2414</v>
      </c>
      <c r="D2992" s="11">
        <v>10.28</v>
      </c>
      <c r="E2992" s="7">
        <f>VLOOKUP(A2992, Sheet2!$A$2:$K$8265, 11)</f>
        <v>110.5613</v>
      </c>
      <c r="F2992" s="7">
        <f t="shared" si="34"/>
        <v>1.2849999999999999</v>
      </c>
      <c r="G2992" s="8">
        <v>200000</v>
      </c>
      <c r="H2992" s="9">
        <f t="shared" si="35"/>
        <v>2200000</v>
      </c>
    </row>
    <row r="2993" spans="1:8" ht="14.5">
      <c r="A2993" s="6" t="str">
        <f t="shared" si="33"/>
        <v>GPP BANJARNEGARA_KAYUARES</v>
      </c>
      <c r="B2993" s="11" t="s">
        <v>2357</v>
      </c>
      <c r="C2993" s="11" t="s">
        <v>2415</v>
      </c>
      <c r="D2993" s="11">
        <v>10.28</v>
      </c>
      <c r="E2993" s="7">
        <f>VLOOKUP(A2993, Sheet2!$A$2:$K$8265, 11)</f>
        <v>110.5613</v>
      </c>
      <c r="F2993" s="7">
        <f t="shared" si="34"/>
        <v>1.2849999999999999</v>
      </c>
      <c r="G2993" s="8">
        <v>200000</v>
      </c>
      <c r="H2993" s="9">
        <f t="shared" si="35"/>
        <v>2200000</v>
      </c>
    </row>
    <row r="2994" spans="1:8" ht="14.5">
      <c r="A2994" s="6" t="str">
        <f t="shared" si="33"/>
        <v>GPP BANJARNEGARA_KEBONDALEM</v>
      </c>
      <c r="B2994" s="11" t="s">
        <v>2357</v>
      </c>
      <c r="C2994" s="11" t="s">
        <v>410</v>
      </c>
      <c r="D2994" s="11">
        <v>10.28</v>
      </c>
      <c r="E2994" s="7">
        <f>VLOOKUP(A2994, Sheet2!$A$2:$K$8265, 11)</f>
        <v>110.5613</v>
      </c>
      <c r="F2994" s="7">
        <f t="shared" si="34"/>
        <v>1.2849999999999999</v>
      </c>
      <c r="G2994" s="8">
        <v>200000</v>
      </c>
      <c r="H2994" s="9">
        <f t="shared" si="35"/>
        <v>2200000</v>
      </c>
    </row>
    <row r="2995" spans="1:8" ht="14.5">
      <c r="A2995" s="6" t="str">
        <f t="shared" si="33"/>
        <v>GPP BANJARNEGARA_KEBUTUHDUWUR</v>
      </c>
      <c r="B2995" s="11" t="s">
        <v>2357</v>
      </c>
      <c r="C2995" s="11" t="s">
        <v>2416</v>
      </c>
      <c r="D2995" s="11">
        <v>10.28</v>
      </c>
      <c r="E2995" s="7">
        <f>VLOOKUP(A2995, Sheet2!$A$2:$K$8265, 11)</f>
        <v>110.5613</v>
      </c>
      <c r="F2995" s="7">
        <f t="shared" si="34"/>
        <v>1.2849999999999999</v>
      </c>
      <c r="G2995" s="8">
        <v>200000</v>
      </c>
      <c r="H2995" s="9">
        <f t="shared" si="35"/>
        <v>2200000</v>
      </c>
    </row>
    <row r="2996" spans="1:8" ht="14.5">
      <c r="A2996" s="6" t="str">
        <f t="shared" si="33"/>
        <v>GPP BANJARNEGARA_KEBUTUHJURANG</v>
      </c>
      <c r="B2996" s="11" t="s">
        <v>2357</v>
      </c>
      <c r="C2996" s="11" t="s">
        <v>2417</v>
      </c>
      <c r="D2996" s="11">
        <v>10.28</v>
      </c>
      <c r="E2996" s="7">
        <f>VLOOKUP(A2996, Sheet2!$A$2:$K$8265, 11)</f>
        <v>110.5613</v>
      </c>
      <c r="F2996" s="7">
        <f t="shared" si="34"/>
        <v>1.2849999999999999</v>
      </c>
      <c r="G2996" s="8">
        <v>200000</v>
      </c>
      <c r="H2996" s="9">
        <f t="shared" si="35"/>
        <v>2200000</v>
      </c>
    </row>
    <row r="2997" spans="1:8" ht="14.5">
      <c r="A2997" s="6" t="str">
        <f t="shared" si="33"/>
        <v>GPP BANJARNEGARA_KECEPIT</v>
      </c>
      <c r="B2997" s="11" t="s">
        <v>2357</v>
      </c>
      <c r="C2997" s="11" t="s">
        <v>2418</v>
      </c>
      <c r="D2997" s="11">
        <v>10.28</v>
      </c>
      <c r="E2997" s="7">
        <f>VLOOKUP(A2997, Sheet2!$A$2:$K$8265, 11)</f>
        <v>110.5613</v>
      </c>
      <c r="F2997" s="7">
        <f t="shared" si="34"/>
        <v>1.2849999999999999</v>
      </c>
      <c r="G2997" s="8">
        <v>200000</v>
      </c>
      <c r="H2997" s="9">
        <f t="shared" si="35"/>
        <v>2200000</v>
      </c>
    </row>
    <row r="2998" spans="1:8" ht="14.5">
      <c r="A2998" s="6" t="str">
        <f t="shared" si="33"/>
        <v>GPP BANJARNEGARA_KEDUNGGONG</v>
      </c>
      <c r="B2998" s="11" t="s">
        <v>2357</v>
      </c>
      <c r="C2998" s="11" t="s">
        <v>2419</v>
      </c>
      <c r="D2998" s="11">
        <v>15.69</v>
      </c>
      <c r="E2998" s="7">
        <f>VLOOKUP(A2998, Sheet2!$A$2:$K$8265, 11)</f>
        <v>110.5613</v>
      </c>
      <c r="F2998" s="7">
        <f t="shared" si="34"/>
        <v>1.9612499999999999</v>
      </c>
      <c r="G2998" s="8">
        <v>200000</v>
      </c>
      <c r="H2998" s="9">
        <f t="shared" si="35"/>
        <v>3200000</v>
      </c>
    </row>
    <row r="2999" spans="1:8" ht="14.5">
      <c r="A2999" s="6" t="str">
        <f t="shared" si="33"/>
        <v>GPP BANJARNEGARA_KEMIRI</v>
      </c>
      <c r="B2999" s="11" t="s">
        <v>2357</v>
      </c>
      <c r="C2999" s="11" t="s">
        <v>1205</v>
      </c>
      <c r="D2999" s="11">
        <v>10.28</v>
      </c>
      <c r="E2999" s="7">
        <f>VLOOKUP(A2999, Sheet2!$A$2:$K$8265, 11)</f>
        <v>110.5613</v>
      </c>
      <c r="F2999" s="7">
        <f t="shared" si="34"/>
        <v>1.2849999999999999</v>
      </c>
      <c r="G2999" s="8">
        <v>200000</v>
      </c>
      <c r="H2999" s="9">
        <f t="shared" si="35"/>
        <v>2200000</v>
      </c>
    </row>
    <row r="3000" spans="1:8" ht="14.5">
      <c r="A3000" s="6" t="str">
        <f t="shared" si="33"/>
        <v>GPP BANJARNEGARA_KENDAGA</v>
      </c>
      <c r="B3000" s="11" t="s">
        <v>2357</v>
      </c>
      <c r="C3000" s="11" t="s">
        <v>2420</v>
      </c>
      <c r="D3000" s="11">
        <v>10.28</v>
      </c>
      <c r="E3000" s="7">
        <f>VLOOKUP(A3000, Sheet2!$A$2:$K$8265, 11)</f>
        <v>110.5613</v>
      </c>
      <c r="F3000" s="7">
        <f t="shared" si="34"/>
        <v>1.2849999999999999</v>
      </c>
      <c r="G3000" s="8">
        <v>200000</v>
      </c>
      <c r="H3000" s="9">
        <f t="shared" si="35"/>
        <v>2200000</v>
      </c>
    </row>
    <row r="3001" spans="1:8" ht="14.5">
      <c r="A3001" s="6" t="str">
        <f t="shared" si="33"/>
        <v>GPP BANJARNEGARA_KENTENG</v>
      </c>
      <c r="B3001" s="11" t="s">
        <v>2357</v>
      </c>
      <c r="C3001" s="11" t="s">
        <v>639</v>
      </c>
      <c r="D3001" s="11">
        <v>10.28</v>
      </c>
      <c r="E3001" s="7">
        <f>VLOOKUP(A3001, Sheet2!$A$2:$K$8265, 11)</f>
        <v>110.5613</v>
      </c>
      <c r="F3001" s="7">
        <f t="shared" si="34"/>
        <v>1.2849999999999999</v>
      </c>
      <c r="G3001" s="8">
        <v>200000</v>
      </c>
      <c r="H3001" s="9">
        <f t="shared" si="35"/>
        <v>2200000</v>
      </c>
    </row>
    <row r="3002" spans="1:8" ht="14.5">
      <c r="A3002" s="6" t="str">
        <f t="shared" si="33"/>
        <v>GPP BANJARNEGARA_KERTOSARI</v>
      </c>
      <c r="B3002" s="11" t="s">
        <v>2357</v>
      </c>
      <c r="C3002" s="11" t="s">
        <v>1075</v>
      </c>
      <c r="D3002" s="11">
        <v>10.28</v>
      </c>
      <c r="E3002" s="7">
        <f>VLOOKUP(A3002, Sheet2!$A$2:$K$8265, 11)</f>
        <v>110.5613</v>
      </c>
      <c r="F3002" s="7">
        <f t="shared" si="34"/>
        <v>1.2849999999999999</v>
      </c>
      <c r="G3002" s="8">
        <v>200000</v>
      </c>
      <c r="H3002" s="9">
        <f t="shared" si="35"/>
        <v>2200000</v>
      </c>
    </row>
    <row r="3003" spans="1:8" ht="14.5">
      <c r="A3003" s="6" t="str">
        <f t="shared" si="33"/>
        <v>GPP BANJARNEGARA_KESENET</v>
      </c>
      <c r="B3003" s="11" t="s">
        <v>2357</v>
      </c>
      <c r="C3003" s="11" t="s">
        <v>2421</v>
      </c>
      <c r="D3003" s="11">
        <v>10.28</v>
      </c>
      <c r="E3003" s="7">
        <f>VLOOKUP(A3003, Sheet2!$A$2:$K$8265, 11)</f>
        <v>110.5613</v>
      </c>
      <c r="F3003" s="7">
        <f t="shared" si="34"/>
        <v>1.2849999999999999</v>
      </c>
      <c r="G3003" s="8">
        <v>200000</v>
      </c>
      <c r="H3003" s="9">
        <f t="shared" si="35"/>
        <v>2200000</v>
      </c>
    </row>
    <row r="3004" spans="1:8" ht="14.5">
      <c r="A3004" s="6" t="str">
        <f t="shared" si="33"/>
        <v>GPP BANJARNEGARA_KRANDEGAN</v>
      </c>
      <c r="B3004" s="11" t="s">
        <v>2357</v>
      </c>
      <c r="C3004" s="11" t="s">
        <v>648</v>
      </c>
      <c r="D3004" s="11">
        <v>10.28</v>
      </c>
      <c r="E3004" s="7">
        <f>VLOOKUP(A3004, Sheet2!$A$2:$K$8265, 11)</f>
        <v>110.5613</v>
      </c>
      <c r="F3004" s="7">
        <f t="shared" si="34"/>
        <v>1.2849999999999999</v>
      </c>
      <c r="G3004" s="8">
        <v>200000</v>
      </c>
      <c r="H3004" s="9">
        <f t="shared" si="35"/>
        <v>2200000</v>
      </c>
    </row>
    <row r="3005" spans="1:8" ht="14.5">
      <c r="A3005" s="6" t="str">
        <f t="shared" si="33"/>
        <v>GPP BANJARNEGARA_KRANDEGAN</v>
      </c>
      <c r="B3005" s="11" t="s">
        <v>2357</v>
      </c>
      <c r="C3005" s="11" t="s">
        <v>648</v>
      </c>
      <c r="D3005" s="11">
        <v>5.84</v>
      </c>
      <c r="E3005" s="7">
        <f>VLOOKUP(A3005, Sheet2!$A$2:$K$8265, 11)</f>
        <v>110.5613</v>
      </c>
      <c r="F3005" s="7">
        <f t="shared" si="34"/>
        <v>0.73</v>
      </c>
      <c r="G3005" s="8">
        <v>200000</v>
      </c>
      <c r="H3005" s="9">
        <f t="shared" si="35"/>
        <v>1200000</v>
      </c>
    </row>
    <row r="3006" spans="1:8" ht="14.5">
      <c r="A3006" s="6" t="str">
        <f t="shared" si="33"/>
        <v>GPP BANJARNEGARA_KUBANG</v>
      </c>
      <c r="B3006" s="11" t="s">
        <v>2357</v>
      </c>
      <c r="C3006" s="11" t="s">
        <v>2422</v>
      </c>
      <c r="D3006" s="11">
        <v>10.28</v>
      </c>
      <c r="E3006" s="7">
        <f>VLOOKUP(A3006, Sheet2!$A$2:$K$8265, 11)</f>
        <v>110.5613</v>
      </c>
      <c r="F3006" s="7">
        <f t="shared" si="34"/>
        <v>1.2849999999999999</v>
      </c>
      <c r="G3006" s="8">
        <v>200000</v>
      </c>
      <c r="H3006" s="9">
        <f t="shared" si="35"/>
        <v>2200000</v>
      </c>
    </row>
    <row r="3007" spans="1:8" ht="14.5">
      <c r="A3007" s="6" t="str">
        <f t="shared" si="33"/>
        <v>GPP BANJARNEGARA_KUTABANJARNEGARA</v>
      </c>
      <c r="B3007" s="11" t="s">
        <v>2357</v>
      </c>
      <c r="C3007" s="11" t="s">
        <v>2423</v>
      </c>
      <c r="D3007" s="11">
        <v>10.28</v>
      </c>
      <c r="E3007" s="7">
        <f>VLOOKUP(A3007, Sheet2!$A$2:$K$8265, 11)</f>
        <v>110.5613</v>
      </c>
      <c r="F3007" s="7">
        <f t="shared" si="34"/>
        <v>1.2849999999999999</v>
      </c>
      <c r="G3007" s="8">
        <v>200000</v>
      </c>
      <c r="H3007" s="9">
        <f t="shared" si="35"/>
        <v>2200000</v>
      </c>
    </row>
    <row r="3008" spans="1:8" ht="14.5">
      <c r="A3008" s="6" t="str">
        <f t="shared" si="33"/>
        <v>GPP BANJARNEGARA_KUTAWULUH</v>
      </c>
      <c r="B3008" s="11" t="s">
        <v>2357</v>
      </c>
      <c r="C3008" s="11" t="s">
        <v>2424</v>
      </c>
      <c r="D3008" s="11">
        <v>10.28</v>
      </c>
      <c r="E3008" s="7">
        <f>VLOOKUP(A3008, Sheet2!$A$2:$K$8265, 11)</f>
        <v>110.5613</v>
      </c>
      <c r="F3008" s="7">
        <f t="shared" si="34"/>
        <v>1.2849999999999999</v>
      </c>
      <c r="G3008" s="8">
        <v>200000</v>
      </c>
      <c r="H3008" s="9">
        <f t="shared" si="35"/>
        <v>2200000</v>
      </c>
    </row>
    <row r="3009" spans="1:8" ht="14.5">
      <c r="A3009" s="6" t="str">
        <f t="shared" si="33"/>
        <v>GPP BANJARNEGARA_KUTAYASA</v>
      </c>
      <c r="B3009" s="11" t="s">
        <v>2357</v>
      </c>
      <c r="C3009" s="11" t="s">
        <v>2425</v>
      </c>
      <c r="D3009" s="11">
        <v>10.28</v>
      </c>
      <c r="E3009" s="7">
        <f>VLOOKUP(A3009, Sheet2!$A$2:$K$8265, 11)</f>
        <v>110.5613</v>
      </c>
      <c r="F3009" s="7">
        <f t="shared" si="34"/>
        <v>1.2849999999999999</v>
      </c>
      <c r="G3009" s="8">
        <v>200000</v>
      </c>
      <c r="H3009" s="9">
        <f t="shared" si="35"/>
        <v>2200000</v>
      </c>
    </row>
    <row r="3010" spans="1:8" ht="14.5">
      <c r="A3010" s="6" t="str">
        <f t="shared" si="33"/>
        <v>GPP BANJARNEGARA_KUTAYASA</v>
      </c>
      <c r="B3010" s="11" t="s">
        <v>2357</v>
      </c>
      <c r="C3010" s="11" t="s">
        <v>2425</v>
      </c>
      <c r="D3010" s="11">
        <v>10.28</v>
      </c>
      <c r="E3010" s="7">
        <f>VLOOKUP(A3010, Sheet2!$A$2:$K$8265, 11)</f>
        <v>110.5613</v>
      </c>
      <c r="F3010" s="7">
        <f t="shared" si="34"/>
        <v>1.2849999999999999</v>
      </c>
      <c r="G3010" s="8">
        <v>200000</v>
      </c>
      <c r="H3010" s="9">
        <f t="shared" si="35"/>
        <v>2200000</v>
      </c>
    </row>
    <row r="3011" spans="1:8" ht="14.5">
      <c r="A3011" s="6" t="str">
        <f t="shared" si="33"/>
        <v>GPP BANJARNEGARA_LANGSE</v>
      </c>
      <c r="B3011" s="11" t="s">
        <v>2357</v>
      </c>
      <c r="C3011" s="11" t="s">
        <v>2426</v>
      </c>
      <c r="D3011" s="11">
        <v>15.69</v>
      </c>
      <c r="E3011" s="7">
        <f>VLOOKUP(A3011, Sheet2!$A$2:$K$8265, 11)</f>
        <v>110.5613</v>
      </c>
      <c r="F3011" s="7">
        <f t="shared" si="34"/>
        <v>1.9612499999999999</v>
      </c>
      <c r="G3011" s="8">
        <v>200000</v>
      </c>
      <c r="H3011" s="9">
        <f t="shared" si="35"/>
        <v>3200000</v>
      </c>
    </row>
    <row r="3012" spans="1:8" ht="14.5">
      <c r="A3012" s="6" t="str">
        <f t="shared" si="33"/>
        <v>GPP BANJARNEGARA_LARANGAN</v>
      </c>
      <c r="B3012" s="11" t="s">
        <v>2357</v>
      </c>
      <c r="C3012" s="11" t="s">
        <v>316</v>
      </c>
      <c r="D3012" s="11">
        <v>10.28</v>
      </c>
      <c r="E3012" s="7">
        <f>VLOOKUP(A3012, Sheet2!$A$2:$K$8265, 11)</f>
        <v>110.5613</v>
      </c>
      <c r="F3012" s="7">
        <f t="shared" si="34"/>
        <v>1.2849999999999999</v>
      </c>
      <c r="G3012" s="8">
        <v>200000</v>
      </c>
      <c r="H3012" s="9">
        <f t="shared" si="35"/>
        <v>2200000</v>
      </c>
    </row>
    <row r="3013" spans="1:8" ht="14.5">
      <c r="A3013" s="6" t="str">
        <f t="shared" si="33"/>
        <v>GPP BANJARNEGARA_LAWEN</v>
      </c>
      <c r="B3013" s="11" t="s">
        <v>2357</v>
      </c>
      <c r="C3013" s="11" t="s">
        <v>2427</v>
      </c>
      <c r="D3013" s="11">
        <v>10.28</v>
      </c>
      <c r="E3013" s="7">
        <f>VLOOKUP(A3013, Sheet2!$A$2:$K$8265, 11)</f>
        <v>110.5613</v>
      </c>
      <c r="F3013" s="7">
        <f t="shared" si="34"/>
        <v>1.2849999999999999</v>
      </c>
      <c r="G3013" s="8">
        <v>200000</v>
      </c>
      <c r="H3013" s="9">
        <f t="shared" si="35"/>
        <v>2200000</v>
      </c>
    </row>
    <row r="3014" spans="1:8" ht="14.5">
      <c r="A3014" s="6" t="str">
        <f t="shared" si="33"/>
        <v>GPP BANJARNEGARA_LEBAKWANGI</v>
      </c>
      <c r="B3014" s="11" t="s">
        <v>2357</v>
      </c>
      <c r="C3014" s="11" t="s">
        <v>2428</v>
      </c>
      <c r="D3014" s="11">
        <v>10.28</v>
      </c>
      <c r="E3014" s="7">
        <f>VLOOKUP(A3014, Sheet2!$A$2:$K$8265, 11)</f>
        <v>110.5613</v>
      </c>
      <c r="F3014" s="7">
        <f t="shared" si="34"/>
        <v>1.2849999999999999</v>
      </c>
      <c r="G3014" s="8">
        <v>200000</v>
      </c>
      <c r="H3014" s="9">
        <f t="shared" si="35"/>
        <v>2200000</v>
      </c>
    </row>
    <row r="3015" spans="1:8" ht="14.5">
      <c r="A3015" s="6" t="str">
        <f t="shared" si="33"/>
        <v>GPP BANJARNEGARA_LEGOKSAYEM</v>
      </c>
      <c r="B3015" s="11" t="s">
        <v>2357</v>
      </c>
      <c r="C3015" s="11" t="s">
        <v>2429</v>
      </c>
      <c r="D3015" s="11">
        <v>10.28</v>
      </c>
      <c r="E3015" s="7">
        <f>VLOOKUP(A3015, Sheet2!$A$2:$K$8265, 11)</f>
        <v>110.5613</v>
      </c>
      <c r="F3015" s="7">
        <f t="shared" si="34"/>
        <v>1.2849999999999999</v>
      </c>
      <c r="G3015" s="8">
        <v>200000</v>
      </c>
      <c r="H3015" s="9">
        <f t="shared" si="35"/>
        <v>2200000</v>
      </c>
    </row>
    <row r="3016" spans="1:8" ht="14.5">
      <c r="A3016" s="6" t="str">
        <f t="shared" si="33"/>
        <v>GPP BANJARNEGARA_LEKSANA</v>
      </c>
      <c r="B3016" s="11" t="s">
        <v>2357</v>
      </c>
      <c r="C3016" s="11" t="s">
        <v>2430</v>
      </c>
      <c r="D3016" s="11">
        <v>10.28</v>
      </c>
      <c r="E3016" s="7">
        <f>VLOOKUP(A3016, Sheet2!$A$2:$K$8265, 11)</f>
        <v>110.5613</v>
      </c>
      <c r="F3016" s="7">
        <f t="shared" si="34"/>
        <v>1.2849999999999999</v>
      </c>
      <c r="G3016" s="8">
        <v>200000</v>
      </c>
      <c r="H3016" s="9">
        <f t="shared" si="35"/>
        <v>2200000</v>
      </c>
    </row>
    <row r="3017" spans="1:8" ht="14.5">
      <c r="A3017" s="6" t="str">
        <f t="shared" si="33"/>
        <v>GPP BANJARNEGARA_LEMAHJAYA</v>
      </c>
      <c r="B3017" s="11" t="s">
        <v>2357</v>
      </c>
      <c r="C3017" s="11" t="s">
        <v>2431</v>
      </c>
      <c r="D3017" s="11">
        <v>10.28</v>
      </c>
      <c r="E3017" s="7">
        <f>VLOOKUP(A3017, Sheet2!$A$2:$K$8265, 11)</f>
        <v>110.5613</v>
      </c>
      <c r="F3017" s="7">
        <f t="shared" si="34"/>
        <v>1.2849999999999999</v>
      </c>
      <c r="G3017" s="8">
        <v>200000</v>
      </c>
      <c r="H3017" s="9">
        <f t="shared" si="35"/>
        <v>2200000</v>
      </c>
    </row>
    <row r="3018" spans="1:8" ht="14.5">
      <c r="A3018" s="6" t="str">
        <f t="shared" si="33"/>
        <v>GPP BANJARNEGARA_LENGKONG</v>
      </c>
      <c r="B3018" s="11" t="s">
        <v>2357</v>
      </c>
      <c r="C3018" s="11" t="s">
        <v>1085</v>
      </c>
      <c r="D3018" s="11">
        <v>10.28</v>
      </c>
      <c r="E3018" s="7">
        <f>VLOOKUP(A3018, Sheet2!$A$2:$K$8265, 11)</f>
        <v>110.5613</v>
      </c>
      <c r="F3018" s="7">
        <f t="shared" si="34"/>
        <v>1.2849999999999999</v>
      </c>
      <c r="G3018" s="8">
        <v>200000</v>
      </c>
      <c r="H3018" s="9">
        <f t="shared" si="35"/>
        <v>2200000</v>
      </c>
    </row>
    <row r="3019" spans="1:8" ht="14.5">
      <c r="A3019" s="6" t="str">
        <f t="shared" si="33"/>
        <v>GPP BANJARNEGARA_LIMBANGAN</v>
      </c>
      <c r="B3019" s="11" t="s">
        <v>2357</v>
      </c>
      <c r="C3019" s="11" t="s">
        <v>317</v>
      </c>
      <c r="D3019" s="11">
        <v>10.28</v>
      </c>
      <c r="E3019" s="7">
        <f>VLOOKUP(A3019, Sheet2!$A$2:$K$8265, 11)</f>
        <v>110.5613</v>
      </c>
      <c r="F3019" s="7">
        <f t="shared" si="34"/>
        <v>1.2849999999999999</v>
      </c>
      <c r="G3019" s="8">
        <v>200000</v>
      </c>
      <c r="H3019" s="9">
        <f t="shared" si="35"/>
        <v>2200000</v>
      </c>
    </row>
    <row r="3020" spans="1:8" ht="14.5">
      <c r="A3020" s="6" t="str">
        <f t="shared" si="33"/>
        <v>GPP BANJARNEGARA_LINGGASARI</v>
      </c>
      <c r="B3020" s="11" t="s">
        <v>2357</v>
      </c>
      <c r="C3020" s="11" t="s">
        <v>2432</v>
      </c>
      <c r="D3020" s="11">
        <v>10.28</v>
      </c>
      <c r="E3020" s="7">
        <f>VLOOKUP(A3020, Sheet2!$A$2:$K$8265, 11)</f>
        <v>110.5613</v>
      </c>
      <c r="F3020" s="7">
        <f t="shared" si="34"/>
        <v>1.2849999999999999</v>
      </c>
      <c r="G3020" s="8">
        <v>200000</v>
      </c>
      <c r="H3020" s="9">
        <f t="shared" si="35"/>
        <v>2200000</v>
      </c>
    </row>
    <row r="3021" spans="1:8" ht="14.5">
      <c r="A3021" s="6" t="str">
        <f t="shared" si="33"/>
        <v>GPP BANJARNEGARA_LUMENENG</v>
      </c>
      <c r="B3021" s="11" t="s">
        <v>2357</v>
      </c>
      <c r="C3021" s="11" t="s">
        <v>2433</v>
      </c>
      <c r="D3021" s="11">
        <v>5.84</v>
      </c>
      <c r="E3021" s="7">
        <f>VLOOKUP(A3021, Sheet2!$A$2:$K$8265, 11)</f>
        <v>110.5613</v>
      </c>
      <c r="F3021" s="7">
        <f t="shared" si="34"/>
        <v>0.73</v>
      </c>
      <c r="G3021" s="8">
        <v>200000</v>
      </c>
      <c r="H3021" s="9">
        <f t="shared" si="35"/>
        <v>1200000</v>
      </c>
    </row>
    <row r="3022" spans="1:8" ht="14.5">
      <c r="A3022" s="6" t="str">
        <f t="shared" si="33"/>
        <v>GPP BANJARNEGARA_LUWUNG</v>
      </c>
      <c r="B3022" s="11" t="s">
        <v>2357</v>
      </c>
      <c r="C3022" s="11" t="s">
        <v>431</v>
      </c>
      <c r="D3022" s="11">
        <v>10.28</v>
      </c>
      <c r="E3022" s="7">
        <f>VLOOKUP(A3022, Sheet2!$A$2:$K$8265, 11)</f>
        <v>110.5613</v>
      </c>
      <c r="F3022" s="7">
        <f t="shared" si="34"/>
        <v>1.2849999999999999</v>
      </c>
      <c r="G3022" s="8">
        <v>200000</v>
      </c>
      <c r="H3022" s="9">
        <f t="shared" si="35"/>
        <v>2200000</v>
      </c>
    </row>
    <row r="3023" spans="1:8" ht="14.5">
      <c r="A3023" s="6" t="str">
        <f t="shared" si="33"/>
        <v>GPP BANJARNEGARA_MADUKARA</v>
      </c>
      <c r="B3023" s="11" t="s">
        <v>2357</v>
      </c>
      <c r="C3023" s="11" t="s">
        <v>2434</v>
      </c>
      <c r="D3023" s="11">
        <v>10.28</v>
      </c>
      <c r="E3023" s="7">
        <f>VLOOKUP(A3023, Sheet2!$A$2:$K$8265, 11)</f>
        <v>110.5613</v>
      </c>
      <c r="F3023" s="7">
        <f t="shared" si="34"/>
        <v>1.2849999999999999</v>
      </c>
      <c r="G3023" s="8">
        <v>200000</v>
      </c>
      <c r="H3023" s="9">
        <f t="shared" si="35"/>
        <v>2200000</v>
      </c>
    </row>
    <row r="3024" spans="1:8" ht="14.5">
      <c r="A3024" s="6" t="str">
        <f t="shared" si="33"/>
        <v>GPP BANJARNEGARA_MAJALENGKA</v>
      </c>
      <c r="B3024" s="11" t="s">
        <v>2357</v>
      </c>
      <c r="C3024" s="11" t="s">
        <v>2435</v>
      </c>
      <c r="D3024" s="11">
        <v>10.28</v>
      </c>
      <c r="E3024" s="7">
        <f>VLOOKUP(A3024, Sheet2!$A$2:$K$8265, 11)</f>
        <v>110.5613</v>
      </c>
      <c r="F3024" s="7">
        <f t="shared" si="34"/>
        <v>1.2849999999999999</v>
      </c>
      <c r="G3024" s="8">
        <v>200000</v>
      </c>
      <c r="H3024" s="9">
        <f t="shared" si="35"/>
        <v>2200000</v>
      </c>
    </row>
    <row r="3025" spans="1:8" ht="14.5">
      <c r="A3025" s="6" t="str">
        <f t="shared" si="33"/>
        <v>GPP BANJARNEGARA_MAJASARI</v>
      </c>
      <c r="B3025" s="11" t="s">
        <v>2357</v>
      </c>
      <c r="C3025" s="11" t="s">
        <v>927</v>
      </c>
      <c r="D3025" s="11">
        <v>10.28</v>
      </c>
      <c r="E3025" s="7">
        <f>VLOOKUP(A3025, Sheet2!$A$2:$K$8265, 11)</f>
        <v>110.5613</v>
      </c>
      <c r="F3025" s="7">
        <f t="shared" si="34"/>
        <v>1.2849999999999999</v>
      </c>
      <c r="G3025" s="8">
        <v>200000</v>
      </c>
      <c r="H3025" s="9">
        <f t="shared" si="35"/>
        <v>2200000</v>
      </c>
    </row>
    <row r="3026" spans="1:8" ht="14.5">
      <c r="A3026" s="6" t="str">
        <f t="shared" si="33"/>
        <v>GPP BANJARNEGARA_MAJATENGAH</v>
      </c>
      <c r="B3026" s="11" t="s">
        <v>2357</v>
      </c>
      <c r="C3026" s="11" t="s">
        <v>929</v>
      </c>
      <c r="D3026" s="11">
        <v>10.28</v>
      </c>
      <c r="E3026" s="7">
        <f>VLOOKUP(A3026, Sheet2!$A$2:$K$8265, 11)</f>
        <v>110.5613</v>
      </c>
      <c r="F3026" s="7">
        <f t="shared" si="34"/>
        <v>1.2849999999999999</v>
      </c>
      <c r="G3026" s="8">
        <v>200000</v>
      </c>
      <c r="H3026" s="9">
        <f t="shared" si="35"/>
        <v>2200000</v>
      </c>
    </row>
    <row r="3027" spans="1:8" ht="14.5">
      <c r="A3027" s="6" t="str">
        <f t="shared" si="33"/>
        <v>GPP BANJARNEGARA_MAJATENGAH</v>
      </c>
      <c r="B3027" s="11" t="s">
        <v>2357</v>
      </c>
      <c r="C3027" s="11" t="s">
        <v>929</v>
      </c>
      <c r="D3027" s="11">
        <v>10.28</v>
      </c>
      <c r="E3027" s="7">
        <f>VLOOKUP(A3027, Sheet2!$A$2:$K$8265, 11)</f>
        <v>110.5613</v>
      </c>
      <c r="F3027" s="7">
        <f t="shared" si="34"/>
        <v>1.2849999999999999</v>
      </c>
      <c r="G3027" s="8">
        <v>200000</v>
      </c>
      <c r="H3027" s="9">
        <f t="shared" si="35"/>
        <v>2200000</v>
      </c>
    </row>
    <row r="3028" spans="1:8" ht="14.5">
      <c r="A3028" s="6" t="str">
        <f t="shared" si="33"/>
        <v>GPP BANJARNEGARA_MANTRIANOM</v>
      </c>
      <c r="B3028" s="11" t="s">
        <v>2357</v>
      </c>
      <c r="C3028" s="11" t="s">
        <v>2436</v>
      </c>
      <c r="D3028" s="11">
        <v>10.28</v>
      </c>
      <c r="E3028" s="7">
        <f>VLOOKUP(A3028, Sheet2!$A$2:$K$8265, 11)</f>
        <v>110.5613</v>
      </c>
      <c r="F3028" s="7">
        <f t="shared" si="34"/>
        <v>1.2849999999999999</v>
      </c>
      <c r="G3028" s="8">
        <v>200000</v>
      </c>
      <c r="H3028" s="9">
        <f t="shared" si="35"/>
        <v>2200000</v>
      </c>
    </row>
    <row r="3029" spans="1:8" ht="14.5">
      <c r="A3029" s="6" t="str">
        <f t="shared" si="33"/>
        <v>GPP BANJARNEGARA_MASARAN</v>
      </c>
      <c r="B3029" s="11" t="s">
        <v>2357</v>
      </c>
      <c r="C3029" s="11" t="s">
        <v>2437</v>
      </c>
      <c r="D3029" s="11">
        <v>10.28</v>
      </c>
      <c r="E3029" s="7">
        <f>VLOOKUP(A3029, Sheet2!$A$2:$K$8265, 11)</f>
        <v>110.5613</v>
      </c>
      <c r="F3029" s="7">
        <f t="shared" si="34"/>
        <v>1.2849999999999999</v>
      </c>
      <c r="G3029" s="8">
        <v>200000</v>
      </c>
      <c r="H3029" s="9">
        <f t="shared" si="35"/>
        <v>2200000</v>
      </c>
    </row>
    <row r="3030" spans="1:8" ht="14.5">
      <c r="A3030" s="6" t="str">
        <f t="shared" si="33"/>
        <v>GPP BANJARNEGARA_MEDAYU</v>
      </c>
      <c r="B3030" s="11" t="s">
        <v>2357</v>
      </c>
      <c r="C3030" s="11" t="s">
        <v>1477</v>
      </c>
      <c r="D3030" s="11">
        <v>10.28</v>
      </c>
      <c r="E3030" s="7">
        <f>VLOOKUP(A3030, Sheet2!$A$2:$K$8265, 11)</f>
        <v>110.5613</v>
      </c>
      <c r="F3030" s="7">
        <f t="shared" si="34"/>
        <v>1.2849999999999999</v>
      </c>
      <c r="G3030" s="8">
        <v>200000</v>
      </c>
      <c r="H3030" s="9">
        <f t="shared" si="35"/>
        <v>2200000</v>
      </c>
    </row>
    <row r="3031" spans="1:8" ht="14.5">
      <c r="A3031" s="6" t="str">
        <f t="shared" si="33"/>
        <v>GPP BANJARNEGARA_METAWANA</v>
      </c>
      <c r="B3031" s="11" t="s">
        <v>2357</v>
      </c>
      <c r="C3031" s="11" t="s">
        <v>2438</v>
      </c>
      <c r="D3031" s="11">
        <v>10.28</v>
      </c>
      <c r="E3031" s="7">
        <f>VLOOKUP(A3031, Sheet2!$A$2:$K$8265, 11)</f>
        <v>110.5613</v>
      </c>
      <c r="F3031" s="7">
        <f t="shared" si="34"/>
        <v>1.2849999999999999</v>
      </c>
      <c r="G3031" s="8">
        <v>200000</v>
      </c>
      <c r="H3031" s="9">
        <f t="shared" si="35"/>
        <v>2200000</v>
      </c>
    </row>
    <row r="3032" spans="1:8" ht="14.5">
      <c r="A3032" s="6" t="str">
        <f t="shared" si="33"/>
        <v>GPP BANJARNEGARA_MLAYA</v>
      </c>
      <c r="B3032" s="11" t="s">
        <v>2357</v>
      </c>
      <c r="C3032" s="11" t="s">
        <v>2439</v>
      </c>
      <c r="D3032" s="11">
        <v>10.28</v>
      </c>
      <c r="E3032" s="7">
        <f>VLOOKUP(A3032, Sheet2!$A$2:$K$8265, 11)</f>
        <v>110.5613</v>
      </c>
      <c r="F3032" s="7">
        <f t="shared" si="34"/>
        <v>1.2849999999999999</v>
      </c>
      <c r="G3032" s="8">
        <v>200000</v>
      </c>
      <c r="H3032" s="9">
        <f t="shared" si="35"/>
        <v>2200000</v>
      </c>
    </row>
    <row r="3033" spans="1:8" ht="14.5">
      <c r="A3033" s="6" t="str">
        <f t="shared" si="33"/>
        <v>GPP BANJARNEGARA_NAGASARI</v>
      </c>
      <c r="B3033" s="11" t="s">
        <v>2357</v>
      </c>
      <c r="C3033" s="11" t="s">
        <v>2440</v>
      </c>
      <c r="D3033" s="11">
        <v>10.28</v>
      </c>
      <c r="E3033" s="7">
        <f>VLOOKUP(A3033, Sheet2!$A$2:$K$8265, 11)</f>
        <v>110.5613</v>
      </c>
      <c r="F3033" s="7">
        <f t="shared" si="34"/>
        <v>1.2849999999999999</v>
      </c>
      <c r="G3033" s="8">
        <v>200000</v>
      </c>
      <c r="H3033" s="9">
        <f t="shared" si="35"/>
        <v>2200000</v>
      </c>
    </row>
    <row r="3034" spans="1:8" ht="14.5">
      <c r="A3034" s="6" t="str">
        <f t="shared" si="33"/>
        <v>GPP BANJARNEGARA_PAGEDONGAN</v>
      </c>
      <c r="B3034" s="11" t="s">
        <v>2357</v>
      </c>
      <c r="C3034" s="11" t="s">
        <v>2441</v>
      </c>
      <c r="D3034" s="11">
        <v>10.28</v>
      </c>
      <c r="E3034" s="7">
        <f>VLOOKUP(A3034, Sheet2!$A$2:$K$8265, 11)</f>
        <v>110.5613</v>
      </c>
      <c r="F3034" s="7">
        <f t="shared" si="34"/>
        <v>1.2849999999999999</v>
      </c>
      <c r="G3034" s="8">
        <v>200000</v>
      </c>
      <c r="H3034" s="9">
        <f t="shared" si="35"/>
        <v>2200000</v>
      </c>
    </row>
    <row r="3035" spans="1:8" ht="14.5">
      <c r="A3035" s="6" t="str">
        <f t="shared" si="33"/>
        <v>GPP BANJARNEGARA_PAGELAK</v>
      </c>
      <c r="B3035" s="11" t="s">
        <v>2357</v>
      </c>
      <c r="C3035" s="11" t="s">
        <v>2442</v>
      </c>
      <c r="D3035" s="11">
        <v>10.28</v>
      </c>
      <c r="E3035" s="7">
        <f>VLOOKUP(A3035, Sheet2!$A$2:$K$8265, 11)</f>
        <v>110.5613</v>
      </c>
      <c r="F3035" s="7">
        <f t="shared" si="34"/>
        <v>1.2849999999999999</v>
      </c>
      <c r="G3035" s="8">
        <v>200000</v>
      </c>
      <c r="H3035" s="9">
        <f t="shared" si="35"/>
        <v>2200000</v>
      </c>
    </row>
    <row r="3036" spans="1:8" ht="14.5">
      <c r="A3036" s="6" t="str">
        <f t="shared" si="33"/>
        <v>GPP BANJARNEGARA_PAGENTAN</v>
      </c>
      <c r="B3036" s="11" t="s">
        <v>2357</v>
      </c>
      <c r="C3036" s="11" t="s">
        <v>2443</v>
      </c>
      <c r="D3036" s="11">
        <v>10.28</v>
      </c>
      <c r="E3036" s="7">
        <f>VLOOKUP(A3036, Sheet2!$A$2:$K$8265, 11)</f>
        <v>110.5613</v>
      </c>
      <c r="F3036" s="7">
        <f t="shared" si="34"/>
        <v>1.2849999999999999</v>
      </c>
      <c r="G3036" s="8">
        <v>200000</v>
      </c>
      <c r="H3036" s="9">
        <f t="shared" si="35"/>
        <v>2200000</v>
      </c>
    </row>
    <row r="3037" spans="1:8" ht="14.5">
      <c r="A3037" s="6" t="str">
        <f t="shared" si="33"/>
        <v>GPP BANJARNEGARA_PAGERGUNUNG</v>
      </c>
      <c r="B3037" s="11" t="s">
        <v>2357</v>
      </c>
      <c r="C3037" s="11" t="s">
        <v>448</v>
      </c>
      <c r="D3037" s="11">
        <v>10.28</v>
      </c>
      <c r="E3037" s="7">
        <f>VLOOKUP(A3037, Sheet2!$A$2:$K$8265, 11)</f>
        <v>110.5613</v>
      </c>
      <c r="F3037" s="7">
        <f t="shared" si="34"/>
        <v>1.2849999999999999</v>
      </c>
      <c r="G3037" s="8">
        <v>200000</v>
      </c>
      <c r="H3037" s="9">
        <f t="shared" si="35"/>
        <v>2200000</v>
      </c>
    </row>
    <row r="3038" spans="1:8" ht="14.5">
      <c r="A3038" s="6" t="str">
        <f t="shared" si="33"/>
        <v>GPP BANJARNEGARA_PAGERPELAH</v>
      </c>
      <c r="B3038" s="11" t="s">
        <v>2357</v>
      </c>
      <c r="C3038" s="11" t="s">
        <v>2444</v>
      </c>
      <c r="D3038" s="11">
        <v>10.28</v>
      </c>
      <c r="E3038" s="7">
        <f>VLOOKUP(A3038, Sheet2!$A$2:$K$8265, 11)</f>
        <v>110.5613</v>
      </c>
      <c r="F3038" s="7">
        <f t="shared" si="34"/>
        <v>1.2849999999999999</v>
      </c>
      <c r="G3038" s="8">
        <v>200000</v>
      </c>
      <c r="H3038" s="9">
        <f t="shared" si="35"/>
        <v>2200000</v>
      </c>
    </row>
    <row r="3039" spans="1:8" ht="14.5">
      <c r="A3039" s="6" t="str">
        <f t="shared" si="33"/>
        <v>GPP BANJARNEGARA_PAKELEN</v>
      </c>
      <c r="B3039" s="11" t="s">
        <v>2357</v>
      </c>
      <c r="C3039" s="11" t="s">
        <v>2445</v>
      </c>
      <c r="D3039" s="11">
        <v>10.28</v>
      </c>
      <c r="E3039" s="7">
        <f>VLOOKUP(A3039, Sheet2!$A$2:$K$8265, 11)</f>
        <v>110.5613</v>
      </c>
      <c r="F3039" s="7">
        <f t="shared" si="34"/>
        <v>1.2849999999999999</v>
      </c>
      <c r="G3039" s="8">
        <v>200000</v>
      </c>
      <c r="H3039" s="9">
        <f t="shared" si="35"/>
        <v>2200000</v>
      </c>
    </row>
    <row r="3040" spans="1:8" ht="14.5">
      <c r="A3040" s="6" t="str">
        <f t="shared" si="33"/>
        <v>GPP BANJARNEGARA_PAMUTUH</v>
      </c>
      <c r="B3040" s="11" t="s">
        <v>2357</v>
      </c>
      <c r="C3040" s="11" t="s">
        <v>2446</v>
      </c>
      <c r="D3040" s="11">
        <v>5.84</v>
      </c>
      <c r="E3040" s="7">
        <f>VLOOKUP(A3040, Sheet2!$A$2:$K$8265, 11)</f>
        <v>110.5613</v>
      </c>
      <c r="F3040" s="7">
        <f t="shared" si="34"/>
        <v>0.73</v>
      </c>
      <c r="G3040" s="8">
        <v>200000</v>
      </c>
      <c r="H3040" s="9">
        <f t="shared" si="35"/>
        <v>1200000</v>
      </c>
    </row>
    <row r="3041" spans="1:8" ht="14.5">
      <c r="A3041" s="6" t="str">
        <f t="shared" si="33"/>
        <v>GPP BANJARNEGARA_PANDANARUM</v>
      </c>
      <c r="B3041" s="11" t="s">
        <v>2357</v>
      </c>
      <c r="C3041" s="11" t="s">
        <v>2447</v>
      </c>
      <c r="D3041" s="11">
        <v>10.28</v>
      </c>
      <c r="E3041" s="7">
        <f>VLOOKUP(A3041, Sheet2!$A$2:$K$8265, 11)</f>
        <v>110.5613</v>
      </c>
      <c r="F3041" s="7">
        <f t="shared" si="34"/>
        <v>1.2849999999999999</v>
      </c>
      <c r="G3041" s="8">
        <v>200000</v>
      </c>
      <c r="H3041" s="9">
        <f t="shared" si="35"/>
        <v>2200000</v>
      </c>
    </row>
    <row r="3042" spans="1:8" ht="14.5">
      <c r="A3042" s="6" t="str">
        <f t="shared" si="33"/>
        <v>GPP BANJARNEGARA_PANDANSARI</v>
      </c>
      <c r="B3042" s="11" t="s">
        <v>2357</v>
      </c>
      <c r="C3042" s="11" t="s">
        <v>182</v>
      </c>
      <c r="D3042" s="11">
        <v>10.28</v>
      </c>
      <c r="E3042" s="7">
        <f>VLOOKUP(A3042, Sheet2!$A$2:$K$8265, 11)</f>
        <v>110.5613</v>
      </c>
      <c r="F3042" s="7">
        <f t="shared" si="34"/>
        <v>1.2849999999999999</v>
      </c>
      <c r="G3042" s="8">
        <v>200000</v>
      </c>
      <c r="H3042" s="9">
        <f t="shared" si="35"/>
        <v>2200000</v>
      </c>
    </row>
    <row r="3043" spans="1:8" ht="14.5">
      <c r="A3043" s="6" t="str">
        <f t="shared" si="33"/>
        <v>GPP BANJARNEGARA_PANINGGARAN</v>
      </c>
      <c r="B3043" s="11" t="s">
        <v>2357</v>
      </c>
      <c r="C3043" s="11" t="s">
        <v>2448</v>
      </c>
      <c r="D3043" s="11">
        <v>5.84</v>
      </c>
      <c r="E3043" s="7">
        <f>VLOOKUP(A3043, Sheet2!$A$2:$K$8265, 11)</f>
        <v>110.5613</v>
      </c>
      <c r="F3043" s="7">
        <f t="shared" si="34"/>
        <v>0.73</v>
      </c>
      <c r="G3043" s="8">
        <v>200000</v>
      </c>
      <c r="H3043" s="9">
        <f t="shared" si="35"/>
        <v>1200000</v>
      </c>
    </row>
    <row r="3044" spans="1:8" ht="14.5">
      <c r="A3044" s="6" t="str">
        <f t="shared" si="33"/>
        <v>GPP BANJARNEGARA_PARAKAN</v>
      </c>
      <c r="B3044" s="11" t="s">
        <v>2357</v>
      </c>
      <c r="C3044" s="11" t="s">
        <v>455</v>
      </c>
      <c r="D3044" s="11">
        <v>10.28</v>
      </c>
      <c r="E3044" s="7">
        <f>VLOOKUP(A3044, Sheet2!$A$2:$K$8265, 11)</f>
        <v>110.5613</v>
      </c>
      <c r="F3044" s="7">
        <f t="shared" si="34"/>
        <v>1.2849999999999999</v>
      </c>
      <c r="G3044" s="8">
        <v>200000</v>
      </c>
      <c r="H3044" s="9">
        <f t="shared" si="35"/>
        <v>2200000</v>
      </c>
    </row>
    <row r="3045" spans="1:8" ht="14.5">
      <c r="A3045" s="6" t="str">
        <f t="shared" si="33"/>
        <v>GPP BANJARNEGARA_PARAKANCANGGAH</v>
      </c>
      <c r="B3045" s="11" t="s">
        <v>2357</v>
      </c>
      <c r="C3045" s="11" t="s">
        <v>2449</v>
      </c>
      <c r="D3045" s="11">
        <v>10.28</v>
      </c>
      <c r="E3045" s="7">
        <f>VLOOKUP(A3045, Sheet2!$A$2:$K$8265, 11)</f>
        <v>110.5613</v>
      </c>
      <c r="F3045" s="7">
        <f t="shared" si="34"/>
        <v>1.2849999999999999</v>
      </c>
      <c r="G3045" s="8">
        <v>200000</v>
      </c>
      <c r="H3045" s="9">
        <f t="shared" si="35"/>
        <v>2200000</v>
      </c>
    </row>
    <row r="3046" spans="1:8" ht="14.5">
      <c r="A3046" s="6" t="str">
        <f t="shared" si="33"/>
        <v>GPP BANJARNEGARA_PASEGERAN</v>
      </c>
      <c r="B3046" s="11" t="s">
        <v>2357</v>
      </c>
      <c r="C3046" s="11" t="s">
        <v>2450</v>
      </c>
      <c r="D3046" s="11">
        <v>10.28</v>
      </c>
      <c r="E3046" s="7">
        <f>VLOOKUP(A3046, Sheet2!$A$2:$K$8265, 11)</f>
        <v>110.5613</v>
      </c>
      <c r="F3046" s="7">
        <f t="shared" si="34"/>
        <v>1.2849999999999999</v>
      </c>
      <c r="G3046" s="8">
        <v>200000</v>
      </c>
      <c r="H3046" s="9">
        <f t="shared" si="35"/>
        <v>2200000</v>
      </c>
    </row>
    <row r="3047" spans="1:8" ht="14.5">
      <c r="A3047" s="6" t="str">
        <f t="shared" si="33"/>
        <v>GPP BANJARNEGARA_PASEH</v>
      </c>
      <c r="B3047" s="11" t="s">
        <v>2357</v>
      </c>
      <c r="C3047" s="11" t="s">
        <v>2451</v>
      </c>
      <c r="D3047" s="11">
        <v>10.28</v>
      </c>
      <c r="E3047" s="7">
        <f>VLOOKUP(A3047, Sheet2!$A$2:$K$8265, 11)</f>
        <v>110.5613</v>
      </c>
      <c r="F3047" s="7">
        <f t="shared" si="34"/>
        <v>1.2849999999999999</v>
      </c>
      <c r="G3047" s="8">
        <v>200000</v>
      </c>
      <c r="H3047" s="9">
        <f t="shared" si="35"/>
        <v>2200000</v>
      </c>
    </row>
    <row r="3048" spans="1:8" ht="14.5">
      <c r="A3048" s="6" t="str">
        <f t="shared" si="33"/>
        <v>GPP BANJARNEGARA_PASURUHAN</v>
      </c>
      <c r="B3048" s="11" t="s">
        <v>2357</v>
      </c>
      <c r="C3048" s="11" t="s">
        <v>2242</v>
      </c>
      <c r="D3048" s="11">
        <v>10.28</v>
      </c>
      <c r="E3048" s="7">
        <f>VLOOKUP(A3048, Sheet2!$A$2:$K$8265, 11)</f>
        <v>110.5613</v>
      </c>
      <c r="F3048" s="7">
        <f t="shared" si="34"/>
        <v>1.2849999999999999</v>
      </c>
      <c r="G3048" s="8">
        <v>200000</v>
      </c>
      <c r="H3048" s="9">
        <f t="shared" si="35"/>
        <v>2200000</v>
      </c>
    </row>
    <row r="3049" spans="1:8" ht="14.5">
      <c r="A3049" s="6" t="str">
        <f t="shared" si="33"/>
        <v>GPP BANJARNEGARA_PAWEDEN</v>
      </c>
      <c r="B3049" s="11" t="s">
        <v>2357</v>
      </c>
      <c r="C3049" s="11" t="s">
        <v>2452</v>
      </c>
      <c r="D3049" s="11">
        <v>10.28</v>
      </c>
      <c r="E3049" s="7">
        <f>VLOOKUP(A3049, Sheet2!$A$2:$K$8265, 11)</f>
        <v>110.5613</v>
      </c>
      <c r="F3049" s="7">
        <f t="shared" si="34"/>
        <v>1.2849999999999999</v>
      </c>
      <c r="G3049" s="8">
        <v>200000</v>
      </c>
      <c r="H3049" s="9">
        <f t="shared" si="35"/>
        <v>2200000</v>
      </c>
    </row>
    <row r="3050" spans="1:8" ht="14.5">
      <c r="A3050" s="6" t="str">
        <f t="shared" si="33"/>
        <v>GPP BANJARNEGARA_PEGUNDUNGAN</v>
      </c>
      <c r="B3050" s="11" t="s">
        <v>2357</v>
      </c>
      <c r="C3050" s="11" t="s">
        <v>2453</v>
      </c>
      <c r="D3050" s="11">
        <v>10.28</v>
      </c>
      <c r="E3050" s="7">
        <f>VLOOKUP(A3050, Sheet2!$A$2:$K$8265, 11)</f>
        <v>110.5613</v>
      </c>
      <c r="F3050" s="7">
        <f t="shared" si="34"/>
        <v>1.2849999999999999</v>
      </c>
      <c r="G3050" s="8">
        <v>200000</v>
      </c>
      <c r="H3050" s="9">
        <f t="shared" si="35"/>
        <v>2200000</v>
      </c>
    </row>
    <row r="3051" spans="1:8" ht="14.5">
      <c r="A3051" s="6" t="str">
        <f t="shared" si="33"/>
        <v>GPP BANJARNEGARA_PEJAWARAN</v>
      </c>
      <c r="B3051" s="11" t="s">
        <v>2357</v>
      </c>
      <c r="C3051" s="11" t="s">
        <v>2454</v>
      </c>
      <c r="D3051" s="11">
        <v>10.28</v>
      </c>
      <c r="E3051" s="7">
        <f>VLOOKUP(A3051, Sheet2!$A$2:$K$8265, 11)</f>
        <v>110.5613</v>
      </c>
      <c r="F3051" s="7">
        <f t="shared" si="34"/>
        <v>1.2849999999999999</v>
      </c>
      <c r="G3051" s="8">
        <v>200000</v>
      </c>
      <c r="H3051" s="9">
        <f t="shared" si="35"/>
        <v>2200000</v>
      </c>
    </row>
    <row r="3052" spans="1:8" ht="14.5">
      <c r="A3052" s="6" t="str">
        <f t="shared" si="33"/>
        <v>GPP BANJARNEGARA_PEKANDANGAN</v>
      </c>
      <c r="B3052" s="11" t="s">
        <v>2357</v>
      </c>
      <c r="C3052" s="11" t="s">
        <v>2455</v>
      </c>
      <c r="D3052" s="11">
        <v>10.28</v>
      </c>
      <c r="E3052" s="7">
        <f>VLOOKUP(A3052, Sheet2!$A$2:$K$8265, 11)</f>
        <v>110.5613</v>
      </c>
      <c r="F3052" s="7">
        <f t="shared" si="34"/>
        <v>1.2849999999999999</v>
      </c>
      <c r="G3052" s="8">
        <v>200000</v>
      </c>
      <c r="H3052" s="9">
        <f t="shared" si="35"/>
        <v>2200000</v>
      </c>
    </row>
    <row r="3053" spans="1:8" ht="14.5">
      <c r="A3053" s="6" t="str">
        <f t="shared" si="33"/>
        <v>GPP BANJARNEGARA_PEKAUMAN</v>
      </c>
      <c r="B3053" s="11" t="s">
        <v>2357</v>
      </c>
      <c r="C3053" s="11" t="s">
        <v>328</v>
      </c>
      <c r="D3053" s="11">
        <v>10.28</v>
      </c>
      <c r="E3053" s="7">
        <f>VLOOKUP(A3053, Sheet2!$A$2:$K$8265, 11)</f>
        <v>110.5613</v>
      </c>
      <c r="F3053" s="7">
        <f t="shared" si="34"/>
        <v>1.2849999999999999</v>
      </c>
      <c r="G3053" s="8">
        <v>200000</v>
      </c>
      <c r="H3053" s="9">
        <f t="shared" si="35"/>
        <v>2200000</v>
      </c>
    </row>
    <row r="3054" spans="1:8" ht="14.5">
      <c r="A3054" s="6" t="str">
        <f t="shared" si="33"/>
        <v>GPP BANJARNEGARA_PENANGGUNGAN</v>
      </c>
      <c r="B3054" s="11" t="s">
        <v>2357</v>
      </c>
      <c r="C3054" s="11" t="s">
        <v>2456</v>
      </c>
      <c r="D3054" s="11">
        <v>10.28</v>
      </c>
      <c r="E3054" s="7">
        <f>VLOOKUP(A3054, Sheet2!$A$2:$K$8265, 11)</f>
        <v>110.5613</v>
      </c>
      <c r="F3054" s="7">
        <f t="shared" si="34"/>
        <v>1.2849999999999999</v>
      </c>
      <c r="G3054" s="8">
        <v>200000</v>
      </c>
      <c r="H3054" s="9">
        <f t="shared" si="35"/>
        <v>2200000</v>
      </c>
    </row>
    <row r="3055" spans="1:8" ht="14.5">
      <c r="A3055" s="6" t="str">
        <f t="shared" si="33"/>
        <v>GPP BANJARNEGARA_PENAWANGAN</v>
      </c>
      <c r="B3055" s="11" t="s">
        <v>2357</v>
      </c>
      <c r="C3055" s="11" t="s">
        <v>826</v>
      </c>
      <c r="D3055" s="11">
        <v>10.28</v>
      </c>
      <c r="E3055" s="7">
        <f>VLOOKUP(A3055, Sheet2!$A$2:$K$8265, 11)</f>
        <v>110.5613</v>
      </c>
      <c r="F3055" s="7">
        <f t="shared" si="34"/>
        <v>1.2849999999999999</v>
      </c>
      <c r="G3055" s="8">
        <v>200000</v>
      </c>
      <c r="H3055" s="9">
        <f t="shared" si="35"/>
        <v>2200000</v>
      </c>
    </row>
    <row r="3056" spans="1:8" ht="14.5">
      <c r="A3056" s="6" t="str">
        <f t="shared" si="33"/>
        <v>GPP BANJARNEGARA_PENUSUPAN</v>
      </c>
      <c r="B3056" s="11" t="s">
        <v>2357</v>
      </c>
      <c r="C3056" s="11" t="s">
        <v>2457</v>
      </c>
      <c r="D3056" s="11">
        <v>10.28</v>
      </c>
      <c r="E3056" s="7">
        <f>VLOOKUP(A3056, Sheet2!$A$2:$K$8265, 11)</f>
        <v>110.5613</v>
      </c>
      <c r="F3056" s="7">
        <f t="shared" si="34"/>
        <v>1.2849999999999999</v>
      </c>
      <c r="G3056" s="8">
        <v>200000</v>
      </c>
      <c r="H3056" s="9">
        <f t="shared" si="35"/>
        <v>2200000</v>
      </c>
    </row>
    <row r="3057" spans="1:8" ht="14.5">
      <c r="A3057" s="6" t="str">
        <f t="shared" si="33"/>
        <v>GPP BANJARNEGARA_PESANGKALAN</v>
      </c>
      <c r="B3057" s="11" t="s">
        <v>2357</v>
      </c>
      <c r="C3057" s="11" t="s">
        <v>2458</v>
      </c>
      <c r="D3057" s="11">
        <v>10.28</v>
      </c>
      <c r="E3057" s="7">
        <f>VLOOKUP(A3057, Sheet2!$A$2:$K$8265, 11)</f>
        <v>110.5613</v>
      </c>
      <c r="F3057" s="7">
        <f t="shared" si="34"/>
        <v>1.2849999999999999</v>
      </c>
      <c r="G3057" s="8">
        <v>200000</v>
      </c>
      <c r="H3057" s="9">
        <f t="shared" si="35"/>
        <v>2200000</v>
      </c>
    </row>
    <row r="3058" spans="1:8" ht="14.5">
      <c r="A3058" s="6" t="str">
        <f t="shared" si="33"/>
        <v>GPP BANJARNEGARA_PESANTREN</v>
      </c>
      <c r="B3058" s="11" t="s">
        <v>2357</v>
      </c>
      <c r="C3058" s="11" t="s">
        <v>191</v>
      </c>
      <c r="D3058" s="11">
        <v>10.28</v>
      </c>
      <c r="E3058" s="7">
        <f>VLOOKUP(A3058, Sheet2!$A$2:$K$8265, 11)</f>
        <v>110.5613</v>
      </c>
      <c r="F3058" s="7">
        <f t="shared" si="34"/>
        <v>1.2849999999999999</v>
      </c>
      <c r="G3058" s="8">
        <v>200000</v>
      </c>
      <c r="H3058" s="9">
        <f t="shared" si="35"/>
        <v>2200000</v>
      </c>
    </row>
    <row r="3059" spans="1:8" ht="14.5">
      <c r="A3059" s="6" t="str">
        <f t="shared" si="33"/>
        <v>GPP BANJARNEGARA_PESODONGAN</v>
      </c>
      <c r="B3059" s="11" t="s">
        <v>2357</v>
      </c>
      <c r="C3059" s="11" t="s">
        <v>2459</v>
      </c>
      <c r="D3059" s="11">
        <v>7.7</v>
      </c>
      <c r="E3059" s="7">
        <f>VLOOKUP(A3059, Sheet2!$A$2:$K$8265, 11)</f>
        <v>110.5613</v>
      </c>
      <c r="F3059" s="7">
        <f t="shared" si="34"/>
        <v>0.96250000000000002</v>
      </c>
      <c r="G3059" s="8">
        <v>200000</v>
      </c>
      <c r="H3059" s="9">
        <f t="shared" si="35"/>
        <v>1600000</v>
      </c>
    </row>
    <row r="3060" spans="1:8" ht="14.5">
      <c r="A3060" s="6" t="str">
        <f t="shared" si="33"/>
        <v>GPP BANJARNEGARA_PETUGURAN</v>
      </c>
      <c r="B3060" s="11" t="s">
        <v>2357</v>
      </c>
      <c r="C3060" s="11" t="s">
        <v>2460</v>
      </c>
      <c r="D3060" s="11">
        <v>10.28</v>
      </c>
      <c r="E3060" s="7">
        <f>VLOOKUP(A3060, Sheet2!$A$2:$K$8265, 11)</f>
        <v>110.5613</v>
      </c>
      <c r="F3060" s="7">
        <f t="shared" si="34"/>
        <v>1.2849999999999999</v>
      </c>
      <c r="G3060" s="8">
        <v>200000</v>
      </c>
      <c r="H3060" s="9">
        <f t="shared" si="35"/>
        <v>2200000</v>
      </c>
    </row>
    <row r="3061" spans="1:8" ht="14.5">
      <c r="A3061" s="6" t="str">
        <f t="shared" si="33"/>
        <v>GPP BANJARNEGARA_PINGIT LOR</v>
      </c>
      <c r="B3061" s="11" t="s">
        <v>2357</v>
      </c>
      <c r="C3061" s="11" t="s">
        <v>2461</v>
      </c>
      <c r="D3061" s="11">
        <v>10.28</v>
      </c>
      <c r="E3061" s="7">
        <f>VLOOKUP(A3061, Sheet2!$A$2:$K$8265, 11)</f>
        <v>110.5613</v>
      </c>
      <c r="F3061" s="7">
        <f t="shared" si="34"/>
        <v>1.2849999999999999</v>
      </c>
      <c r="G3061" s="8">
        <v>200000</v>
      </c>
      <c r="H3061" s="9">
        <f t="shared" si="35"/>
        <v>2200000</v>
      </c>
    </row>
    <row r="3062" spans="1:8" ht="14.5">
      <c r="A3062" s="6" t="str">
        <f t="shared" ref="A3062:A3316" si="36">CONCATENATE(B3062, "_", C3062)</f>
        <v>GPP BANJARNEGARA_PLODONGAN</v>
      </c>
      <c r="B3062" s="11" t="s">
        <v>2357</v>
      </c>
      <c r="C3062" s="11" t="s">
        <v>2462</v>
      </c>
      <c r="D3062" s="11">
        <v>7.7</v>
      </c>
      <c r="E3062" s="7">
        <f>VLOOKUP(A3062, Sheet2!$A$2:$K$8265, 11)</f>
        <v>110.5613</v>
      </c>
      <c r="F3062" s="7">
        <f t="shared" ref="F3062:F3316" si="37">D3062/8</f>
        <v>0.96250000000000002</v>
      </c>
      <c r="G3062" s="8">
        <v>200000</v>
      </c>
      <c r="H3062" s="9">
        <f t="shared" ref="H3062:H3316" si="38">G3062*_xlfn.CEILING.MATH(D3062)</f>
        <v>1600000</v>
      </c>
    </row>
    <row r="3063" spans="1:8" ht="14.5">
      <c r="A3063" s="6" t="str">
        <f t="shared" si="36"/>
        <v>GPP BANJARNEGARA_PLORENGAN</v>
      </c>
      <c r="B3063" s="11" t="s">
        <v>2357</v>
      </c>
      <c r="C3063" s="11" t="s">
        <v>2463</v>
      </c>
      <c r="D3063" s="11">
        <v>10.28</v>
      </c>
      <c r="E3063" s="7">
        <f>VLOOKUP(A3063, Sheet2!$A$2:$K$8265, 11)</f>
        <v>110.5613</v>
      </c>
      <c r="F3063" s="7">
        <f t="shared" si="37"/>
        <v>1.2849999999999999</v>
      </c>
      <c r="G3063" s="8">
        <v>200000</v>
      </c>
      <c r="H3063" s="9">
        <f t="shared" si="38"/>
        <v>2200000</v>
      </c>
    </row>
    <row r="3064" spans="1:8" ht="14.5">
      <c r="A3064" s="6" t="str">
        <f t="shared" si="36"/>
        <v>GPP BANJARNEGARA_PLUMBON</v>
      </c>
      <c r="B3064" s="11" t="s">
        <v>2357</v>
      </c>
      <c r="C3064" s="11" t="s">
        <v>467</v>
      </c>
      <c r="D3064" s="11">
        <v>15.69</v>
      </c>
      <c r="E3064" s="7">
        <f>VLOOKUP(A3064, Sheet2!$A$2:$K$8265, 11)</f>
        <v>110.5613</v>
      </c>
      <c r="F3064" s="7">
        <f t="shared" si="37"/>
        <v>1.9612499999999999</v>
      </c>
      <c r="G3064" s="8">
        <v>200000</v>
      </c>
      <c r="H3064" s="9">
        <f t="shared" si="38"/>
        <v>3200000</v>
      </c>
    </row>
    <row r="3065" spans="1:8" ht="14.5">
      <c r="A3065" s="6" t="str">
        <f t="shared" si="36"/>
        <v>GPP BANJARNEGARA_PLUMBUNGAN</v>
      </c>
      <c r="B3065" s="11" t="s">
        <v>2357</v>
      </c>
      <c r="C3065" s="11" t="s">
        <v>2464</v>
      </c>
      <c r="D3065" s="11">
        <v>10.28</v>
      </c>
      <c r="E3065" s="7">
        <f>VLOOKUP(A3065, Sheet2!$A$2:$K$8265, 11)</f>
        <v>110.5613</v>
      </c>
      <c r="F3065" s="7">
        <f t="shared" si="37"/>
        <v>1.2849999999999999</v>
      </c>
      <c r="G3065" s="8">
        <v>200000</v>
      </c>
      <c r="H3065" s="9">
        <f t="shared" si="38"/>
        <v>2200000</v>
      </c>
    </row>
    <row r="3066" spans="1:8" ht="14.5">
      <c r="A3066" s="6" t="str">
        <f t="shared" si="36"/>
        <v>GPP BANJARNEGARA_PRENDENGAN</v>
      </c>
      <c r="B3066" s="11" t="s">
        <v>2357</v>
      </c>
      <c r="C3066" s="11" t="s">
        <v>2465</v>
      </c>
      <c r="D3066" s="11">
        <v>10.28</v>
      </c>
      <c r="E3066" s="7">
        <f>VLOOKUP(A3066, Sheet2!$A$2:$K$8265, 11)</f>
        <v>110.5613</v>
      </c>
      <c r="F3066" s="7">
        <f t="shared" si="37"/>
        <v>1.2849999999999999</v>
      </c>
      <c r="G3066" s="8">
        <v>200000</v>
      </c>
      <c r="H3066" s="9">
        <f t="shared" si="38"/>
        <v>2200000</v>
      </c>
    </row>
    <row r="3067" spans="1:8" ht="14.5">
      <c r="A3067" s="6" t="str">
        <f t="shared" si="36"/>
        <v>GPP BANJARNEGARA_PRIGI</v>
      </c>
      <c r="B3067" s="11" t="s">
        <v>2357</v>
      </c>
      <c r="C3067" s="11" t="s">
        <v>1335</v>
      </c>
      <c r="D3067" s="11">
        <v>10.28</v>
      </c>
      <c r="E3067" s="7">
        <f>VLOOKUP(A3067, Sheet2!$A$2:$K$8265, 11)</f>
        <v>110.5613</v>
      </c>
      <c r="F3067" s="7">
        <f t="shared" si="37"/>
        <v>1.2849999999999999</v>
      </c>
      <c r="G3067" s="8">
        <v>200000</v>
      </c>
      <c r="H3067" s="9">
        <f t="shared" si="38"/>
        <v>2200000</v>
      </c>
    </row>
    <row r="3068" spans="1:8" ht="14.5">
      <c r="A3068" s="6" t="str">
        <f t="shared" si="36"/>
        <v>GPP BANJARNEGARA_PRINGAMBA</v>
      </c>
      <c r="B3068" s="11" t="s">
        <v>2357</v>
      </c>
      <c r="C3068" s="11" t="s">
        <v>2466</v>
      </c>
      <c r="D3068" s="11">
        <v>10.28</v>
      </c>
      <c r="E3068" s="7">
        <f>VLOOKUP(A3068, Sheet2!$A$2:$K$8265, 11)</f>
        <v>110.5613</v>
      </c>
      <c r="F3068" s="7">
        <f t="shared" si="37"/>
        <v>1.2849999999999999</v>
      </c>
      <c r="G3068" s="8">
        <v>200000</v>
      </c>
      <c r="H3068" s="9">
        <f t="shared" si="38"/>
        <v>2200000</v>
      </c>
    </row>
    <row r="3069" spans="1:8" ht="14.5">
      <c r="A3069" s="6" t="str">
        <f t="shared" si="36"/>
        <v>GPP BANJARNEGARA_PRINGAMBA</v>
      </c>
      <c r="B3069" s="11" t="s">
        <v>2357</v>
      </c>
      <c r="C3069" s="11" t="s">
        <v>2466</v>
      </c>
      <c r="D3069" s="11">
        <v>10.28</v>
      </c>
      <c r="E3069" s="7">
        <f>VLOOKUP(A3069, Sheet2!$A$2:$K$8265, 11)</f>
        <v>110.5613</v>
      </c>
      <c r="F3069" s="7">
        <f t="shared" si="37"/>
        <v>1.2849999999999999</v>
      </c>
      <c r="G3069" s="8">
        <v>200000</v>
      </c>
      <c r="H3069" s="9">
        <f t="shared" si="38"/>
        <v>2200000</v>
      </c>
    </row>
    <row r="3070" spans="1:8" ht="14.5">
      <c r="A3070" s="6" t="str">
        <f t="shared" si="36"/>
        <v>GPP BANJARNEGARA_PUCANG</v>
      </c>
      <c r="B3070" s="11" t="s">
        <v>2357</v>
      </c>
      <c r="C3070" s="11" t="s">
        <v>2467</v>
      </c>
      <c r="D3070" s="11">
        <v>10.28</v>
      </c>
      <c r="E3070" s="7">
        <f>VLOOKUP(A3070, Sheet2!$A$2:$K$8265, 11)</f>
        <v>110.5613</v>
      </c>
      <c r="F3070" s="7">
        <f t="shared" si="37"/>
        <v>1.2849999999999999</v>
      </c>
      <c r="G3070" s="8">
        <v>200000</v>
      </c>
      <c r="H3070" s="9">
        <f t="shared" si="38"/>
        <v>2200000</v>
      </c>
    </row>
    <row r="3071" spans="1:8" ht="14.5">
      <c r="A3071" s="6" t="str">
        <f t="shared" si="36"/>
        <v>GPP BANJARNEGARA_PUCANGAN</v>
      </c>
      <c r="B3071" s="11" t="s">
        <v>2357</v>
      </c>
      <c r="C3071" s="11" t="s">
        <v>2468</v>
      </c>
      <c r="D3071" s="11">
        <v>15.69</v>
      </c>
      <c r="E3071" s="7">
        <f>VLOOKUP(A3071, Sheet2!$A$2:$K$8265, 11)</f>
        <v>110.5613</v>
      </c>
      <c r="F3071" s="7">
        <f t="shared" si="37"/>
        <v>1.9612499999999999</v>
      </c>
      <c r="G3071" s="8">
        <v>200000</v>
      </c>
      <c r="H3071" s="9">
        <f t="shared" si="38"/>
        <v>3200000</v>
      </c>
    </row>
    <row r="3072" spans="1:8" ht="14.5">
      <c r="A3072" s="6" t="str">
        <f t="shared" si="36"/>
        <v>GPP BANJARNEGARA_PUCUNGBEDUG</v>
      </c>
      <c r="B3072" s="11" t="s">
        <v>2357</v>
      </c>
      <c r="C3072" s="11" t="s">
        <v>2469</v>
      </c>
      <c r="D3072" s="11">
        <v>10.28</v>
      </c>
      <c r="E3072" s="7">
        <f>VLOOKUP(A3072, Sheet2!$A$2:$K$8265, 11)</f>
        <v>110.5613</v>
      </c>
      <c r="F3072" s="7">
        <f t="shared" si="37"/>
        <v>1.2849999999999999</v>
      </c>
      <c r="G3072" s="8">
        <v>200000</v>
      </c>
      <c r="H3072" s="9">
        <f t="shared" si="38"/>
        <v>2200000</v>
      </c>
    </row>
    <row r="3073" spans="1:8" ht="14.5">
      <c r="A3073" s="6" t="str">
        <f t="shared" si="36"/>
        <v>GPP BANJARNEGARA_PUNGGELAN</v>
      </c>
      <c r="B3073" s="11" t="s">
        <v>2357</v>
      </c>
      <c r="C3073" s="11" t="s">
        <v>2470</v>
      </c>
      <c r="D3073" s="11">
        <v>10.28</v>
      </c>
      <c r="E3073" s="7">
        <f>VLOOKUP(A3073, Sheet2!$A$2:$K$8265, 11)</f>
        <v>110.5613</v>
      </c>
      <c r="F3073" s="7">
        <f t="shared" si="37"/>
        <v>1.2849999999999999</v>
      </c>
      <c r="G3073" s="8">
        <v>200000</v>
      </c>
      <c r="H3073" s="9">
        <f t="shared" si="38"/>
        <v>2200000</v>
      </c>
    </row>
    <row r="3074" spans="1:8" ht="14.5">
      <c r="A3074" s="6" t="str">
        <f t="shared" si="36"/>
        <v>GPP BANJARNEGARA_PURWASANA</v>
      </c>
      <c r="B3074" s="11" t="s">
        <v>2357</v>
      </c>
      <c r="C3074" s="11" t="s">
        <v>2471</v>
      </c>
      <c r="D3074" s="11">
        <v>10.28</v>
      </c>
      <c r="E3074" s="7">
        <f>VLOOKUP(A3074, Sheet2!$A$2:$K$8265, 11)</f>
        <v>110.5613</v>
      </c>
      <c r="F3074" s="7">
        <f t="shared" si="37"/>
        <v>1.2849999999999999</v>
      </c>
      <c r="G3074" s="8">
        <v>200000</v>
      </c>
      <c r="H3074" s="9">
        <f t="shared" si="38"/>
        <v>2200000</v>
      </c>
    </row>
    <row r="3075" spans="1:8" ht="14.5">
      <c r="A3075" s="6" t="str">
        <f t="shared" si="36"/>
        <v>GPP BANJARNEGARA_PURWODADI</v>
      </c>
      <c r="B3075" s="11" t="s">
        <v>2357</v>
      </c>
      <c r="C3075" s="11" t="s">
        <v>2472</v>
      </c>
      <c r="D3075" s="11">
        <v>10.28</v>
      </c>
      <c r="E3075" s="7">
        <f>VLOOKUP(A3075, Sheet2!$A$2:$K$8265, 11)</f>
        <v>110.5613</v>
      </c>
      <c r="F3075" s="7">
        <f t="shared" si="37"/>
        <v>1.2849999999999999</v>
      </c>
      <c r="G3075" s="8">
        <v>200000</v>
      </c>
      <c r="H3075" s="9">
        <f t="shared" si="38"/>
        <v>2200000</v>
      </c>
    </row>
    <row r="3076" spans="1:8" ht="14.5">
      <c r="A3076" s="6" t="str">
        <f t="shared" si="36"/>
        <v>GPP BANJARNEGARA_RAKITAN</v>
      </c>
      <c r="B3076" s="11" t="s">
        <v>2357</v>
      </c>
      <c r="C3076" s="11" t="s">
        <v>2322</v>
      </c>
      <c r="D3076" s="11">
        <v>10.28</v>
      </c>
      <c r="E3076" s="7">
        <f>VLOOKUP(A3076, Sheet2!$A$2:$K$8265, 11)</f>
        <v>110.5613</v>
      </c>
      <c r="F3076" s="7">
        <f t="shared" si="37"/>
        <v>1.2849999999999999</v>
      </c>
      <c r="G3076" s="8">
        <v>200000</v>
      </c>
      <c r="H3076" s="9">
        <f t="shared" si="38"/>
        <v>2200000</v>
      </c>
    </row>
    <row r="3077" spans="1:8" ht="14.5">
      <c r="A3077" s="6" t="str">
        <f t="shared" si="36"/>
        <v>GPP BANJARNEGARA_RATAMBA</v>
      </c>
      <c r="B3077" s="11" t="s">
        <v>2357</v>
      </c>
      <c r="C3077" s="11" t="s">
        <v>2473</v>
      </c>
      <c r="D3077" s="11">
        <v>10.28</v>
      </c>
      <c r="E3077" s="7">
        <f>VLOOKUP(A3077, Sheet2!$A$2:$K$8265, 11)</f>
        <v>110.5613</v>
      </c>
      <c r="F3077" s="7">
        <f t="shared" si="37"/>
        <v>1.2849999999999999</v>
      </c>
      <c r="G3077" s="8">
        <v>200000</v>
      </c>
      <c r="H3077" s="9">
        <f t="shared" si="38"/>
        <v>2200000</v>
      </c>
    </row>
    <row r="3078" spans="1:8" ht="14.5">
      <c r="A3078" s="6" t="str">
        <f t="shared" si="36"/>
        <v>GPP BANJARNEGARA_REJASA</v>
      </c>
      <c r="B3078" s="11" t="s">
        <v>2357</v>
      </c>
      <c r="C3078" s="11" t="s">
        <v>2474</v>
      </c>
      <c r="D3078" s="11">
        <v>10.28</v>
      </c>
      <c r="E3078" s="7">
        <f>VLOOKUP(A3078, Sheet2!$A$2:$K$8265, 11)</f>
        <v>110.5613</v>
      </c>
      <c r="F3078" s="7">
        <f t="shared" si="37"/>
        <v>1.2849999999999999</v>
      </c>
      <c r="G3078" s="8">
        <v>200000</v>
      </c>
      <c r="H3078" s="9">
        <f t="shared" si="38"/>
        <v>2200000</v>
      </c>
    </row>
    <row r="3079" spans="1:8" ht="14.5">
      <c r="A3079" s="6" t="str">
        <f t="shared" si="36"/>
        <v>GPP BANJARNEGARA_REJASARI</v>
      </c>
      <c r="B3079" s="11" t="s">
        <v>2357</v>
      </c>
      <c r="C3079" s="11" t="s">
        <v>2475</v>
      </c>
      <c r="D3079" s="11">
        <v>10.28</v>
      </c>
      <c r="E3079" s="7">
        <f>VLOOKUP(A3079, Sheet2!$A$2:$K$8265, 11)</f>
        <v>110.5613</v>
      </c>
      <c r="F3079" s="7">
        <f t="shared" si="37"/>
        <v>1.2849999999999999</v>
      </c>
      <c r="G3079" s="8">
        <v>200000</v>
      </c>
      <c r="H3079" s="9">
        <f t="shared" si="38"/>
        <v>2200000</v>
      </c>
    </row>
    <row r="3080" spans="1:8" ht="14.5">
      <c r="A3080" s="6" t="str">
        <f t="shared" si="36"/>
        <v>GPP BANJARNEGARA_ROGOJATI</v>
      </c>
      <c r="B3080" s="11" t="s">
        <v>2357</v>
      </c>
      <c r="C3080" s="11" t="s">
        <v>2476</v>
      </c>
      <c r="D3080" s="11">
        <v>7.7</v>
      </c>
      <c r="E3080" s="7">
        <f>VLOOKUP(A3080, Sheet2!$A$2:$K$8265, 11)</f>
        <v>110.5613</v>
      </c>
      <c r="F3080" s="7">
        <f t="shared" si="37"/>
        <v>0.96250000000000002</v>
      </c>
      <c r="G3080" s="8">
        <v>200000</v>
      </c>
      <c r="H3080" s="9">
        <f t="shared" si="38"/>
        <v>1600000</v>
      </c>
    </row>
    <row r="3081" spans="1:8" ht="14.5">
      <c r="A3081" s="6" t="str">
        <f t="shared" si="36"/>
        <v>GPP BANJARNEGARA_SADANGKULON</v>
      </c>
      <c r="B3081" s="11" t="s">
        <v>2357</v>
      </c>
      <c r="C3081" s="11" t="s">
        <v>2477</v>
      </c>
      <c r="D3081" s="11">
        <v>15.69</v>
      </c>
      <c r="E3081" s="7">
        <f>VLOOKUP(A3081, Sheet2!$A$2:$K$8265, 11)</f>
        <v>110.5613</v>
      </c>
      <c r="F3081" s="7">
        <f t="shared" si="37"/>
        <v>1.9612499999999999</v>
      </c>
      <c r="G3081" s="8">
        <v>200000</v>
      </c>
      <c r="H3081" s="9">
        <f t="shared" si="38"/>
        <v>3200000</v>
      </c>
    </row>
    <row r="3082" spans="1:8" ht="14.5">
      <c r="A3082" s="6" t="str">
        <f t="shared" si="36"/>
        <v>GPP BANJARNEGARA_SADANGWETAN</v>
      </c>
      <c r="B3082" s="11" t="s">
        <v>2357</v>
      </c>
      <c r="C3082" s="11" t="s">
        <v>2478</v>
      </c>
      <c r="D3082" s="11">
        <v>15.69</v>
      </c>
      <c r="E3082" s="7">
        <f>VLOOKUP(A3082, Sheet2!$A$2:$K$8265, 11)</f>
        <v>110.5613</v>
      </c>
      <c r="F3082" s="7">
        <f t="shared" si="37"/>
        <v>1.9612499999999999</v>
      </c>
      <c r="G3082" s="8">
        <v>200000</v>
      </c>
      <c r="H3082" s="9">
        <f t="shared" si="38"/>
        <v>3200000</v>
      </c>
    </row>
    <row r="3083" spans="1:8" ht="14.5">
      <c r="A3083" s="6" t="str">
        <f t="shared" si="36"/>
        <v>GPP BANJARNEGARA_SAMPANG</v>
      </c>
      <c r="B3083" s="11" t="s">
        <v>2357</v>
      </c>
      <c r="C3083" s="11" t="s">
        <v>1900</v>
      </c>
      <c r="D3083" s="11">
        <v>10.28</v>
      </c>
      <c r="E3083" s="7">
        <f>VLOOKUP(A3083, Sheet2!$A$2:$K$8265, 11)</f>
        <v>110.5613</v>
      </c>
      <c r="F3083" s="7">
        <f t="shared" si="37"/>
        <v>1.2849999999999999</v>
      </c>
      <c r="G3083" s="8">
        <v>200000</v>
      </c>
      <c r="H3083" s="9">
        <f t="shared" si="38"/>
        <v>2200000</v>
      </c>
    </row>
    <row r="3084" spans="1:8" ht="14.5">
      <c r="A3084" s="6" t="str">
        <f t="shared" si="36"/>
        <v>GPP BANJARNEGARA_SARWODADI</v>
      </c>
      <c r="B3084" s="11" t="s">
        <v>2357</v>
      </c>
      <c r="C3084" s="11" t="s">
        <v>2479</v>
      </c>
      <c r="D3084" s="11">
        <v>10.28</v>
      </c>
      <c r="E3084" s="7">
        <f>VLOOKUP(A3084, Sheet2!$A$2:$K$8265, 11)</f>
        <v>110.5613</v>
      </c>
      <c r="F3084" s="7">
        <f t="shared" si="37"/>
        <v>1.2849999999999999</v>
      </c>
      <c r="G3084" s="8">
        <v>200000</v>
      </c>
      <c r="H3084" s="9">
        <f t="shared" si="38"/>
        <v>2200000</v>
      </c>
    </row>
    <row r="3085" spans="1:8" ht="14.5">
      <c r="A3085" s="6" t="str">
        <f t="shared" si="36"/>
        <v>GPP BANJARNEGARA_SAWANGAN</v>
      </c>
      <c r="B3085" s="11" t="s">
        <v>2357</v>
      </c>
      <c r="C3085" s="11" t="s">
        <v>52</v>
      </c>
      <c r="D3085" s="11">
        <v>10.28</v>
      </c>
      <c r="E3085" s="7">
        <f>VLOOKUP(A3085, Sheet2!$A$2:$K$8265, 11)</f>
        <v>110.5613</v>
      </c>
      <c r="F3085" s="7">
        <f t="shared" si="37"/>
        <v>1.2849999999999999</v>
      </c>
      <c r="G3085" s="8">
        <v>200000</v>
      </c>
      <c r="H3085" s="9">
        <f t="shared" si="38"/>
        <v>2200000</v>
      </c>
    </row>
    <row r="3086" spans="1:8" ht="14.5">
      <c r="A3086" s="6" t="str">
        <f t="shared" si="36"/>
        <v>GPP BANJARNEGARA_SAWANGAN</v>
      </c>
      <c r="B3086" s="11" t="s">
        <v>2357</v>
      </c>
      <c r="C3086" s="11" t="s">
        <v>52</v>
      </c>
      <c r="D3086" s="11">
        <v>5.84</v>
      </c>
      <c r="E3086" s="7">
        <f>VLOOKUP(A3086, Sheet2!$A$2:$K$8265, 11)</f>
        <v>110.5613</v>
      </c>
      <c r="F3086" s="7">
        <f t="shared" si="37"/>
        <v>0.73</v>
      </c>
      <c r="G3086" s="8">
        <v>200000</v>
      </c>
      <c r="H3086" s="9">
        <f t="shared" si="38"/>
        <v>1200000</v>
      </c>
    </row>
    <row r="3087" spans="1:8" ht="14.5">
      <c r="A3087" s="6" t="str">
        <f t="shared" si="36"/>
        <v>GPP BANJARNEGARA_SEBORO</v>
      </c>
      <c r="B3087" s="11" t="s">
        <v>2357</v>
      </c>
      <c r="C3087" s="11" t="s">
        <v>2480</v>
      </c>
      <c r="D3087" s="11">
        <v>15.69</v>
      </c>
      <c r="E3087" s="7">
        <f>VLOOKUP(A3087, Sheet2!$A$2:$K$8265, 11)</f>
        <v>110.5613</v>
      </c>
      <c r="F3087" s="7">
        <f t="shared" si="37"/>
        <v>1.9612499999999999</v>
      </c>
      <c r="G3087" s="8">
        <v>200000</v>
      </c>
      <c r="H3087" s="9">
        <f t="shared" si="38"/>
        <v>3200000</v>
      </c>
    </row>
    <row r="3088" spans="1:8" ht="14.5">
      <c r="A3088" s="6" t="str">
        <f t="shared" si="36"/>
        <v>GPP BANJARNEGARA_SEMAMPIR</v>
      </c>
      <c r="B3088" s="11" t="s">
        <v>2357</v>
      </c>
      <c r="C3088" s="11" t="s">
        <v>214</v>
      </c>
      <c r="D3088" s="11">
        <v>10.28</v>
      </c>
      <c r="E3088" s="7">
        <f>VLOOKUP(A3088, Sheet2!$A$2:$K$8265, 11)</f>
        <v>110.5613</v>
      </c>
      <c r="F3088" s="7">
        <f t="shared" si="37"/>
        <v>1.2849999999999999</v>
      </c>
      <c r="G3088" s="8">
        <v>200000</v>
      </c>
      <c r="H3088" s="9">
        <f t="shared" si="38"/>
        <v>2200000</v>
      </c>
    </row>
    <row r="3089" spans="1:8" ht="14.5">
      <c r="A3089" s="6" t="str">
        <f t="shared" si="36"/>
        <v>GPP BANJARNEGARA_SEMARANG</v>
      </c>
      <c r="B3089" s="11" t="s">
        <v>2357</v>
      </c>
      <c r="C3089" s="11" t="s">
        <v>2481</v>
      </c>
      <c r="D3089" s="11">
        <v>10.28</v>
      </c>
      <c r="E3089" s="7">
        <f>VLOOKUP(A3089, Sheet2!$A$2:$K$8265, 11)</f>
        <v>110.5613</v>
      </c>
      <c r="F3089" s="7">
        <f t="shared" si="37"/>
        <v>1.2849999999999999</v>
      </c>
      <c r="G3089" s="8">
        <v>200000</v>
      </c>
      <c r="H3089" s="9">
        <f t="shared" si="38"/>
        <v>2200000</v>
      </c>
    </row>
    <row r="3090" spans="1:8" ht="14.5">
      <c r="A3090" s="6" t="str">
        <f t="shared" si="36"/>
        <v>GPP BANJARNEGARA_SEMBAWA</v>
      </c>
      <c r="B3090" s="11" t="s">
        <v>2357</v>
      </c>
      <c r="C3090" s="11" t="s">
        <v>2482</v>
      </c>
      <c r="D3090" s="11">
        <v>10.28</v>
      </c>
      <c r="E3090" s="7">
        <f>VLOOKUP(A3090, Sheet2!$A$2:$K$8265, 11)</f>
        <v>110.5613</v>
      </c>
      <c r="F3090" s="7">
        <f t="shared" si="37"/>
        <v>1.2849999999999999</v>
      </c>
      <c r="G3090" s="8">
        <v>200000</v>
      </c>
      <c r="H3090" s="9">
        <f t="shared" si="38"/>
        <v>2200000</v>
      </c>
    </row>
    <row r="3091" spans="1:8" ht="14.5">
      <c r="A3091" s="6" t="str">
        <f t="shared" si="36"/>
        <v>GPP BANJARNEGARA_SEMPOL</v>
      </c>
      <c r="B3091" s="11" t="s">
        <v>2357</v>
      </c>
      <c r="C3091" s="11" t="s">
        <v>2483</v>
      </c>
      <c r="D3091" s="11">
        <v>7.7</v>
      </c>
      <c r="E3091" s="7">
        <f>VLOOKUP(A3091, Sheet2!$A$2:$K$8265, 11)</f>
        <v>110.5613</v>
      </c>
      <c r="F3091" s="7">
        <f t="shared" si="37"/>
        <v>0.96250000000000002</v>
      </c>
      <c r="G3091" s="8">
        <v>200000</v>
      </c>
      <c r="H3091" s="9">
        <f t="shared" si="38"/>
        <v>1600000</v>
      </c>
    </row>
    <row r="3092" spans="1:8" ht="14.5">
      <c r="A3092" s="6" t="str">
        <f t="shared" si="36"/>
        <v>GPP BANJARNEGARA_SERANG</v>
      </c>
      <c r="B3092" s="11" t="s">
        <v>2357</v>
      </c>
      <c r="C3092" s="11" t="s">
        <v>1136</v>
      </c>
      <c r="D3092" s="11">
        <v>10.28</v>
      </c>
      <c r="E3092" s="7">
        <f>VLOOKUP(A3092, Sheet2!$A$2:$K$8265, 11)</f>
        <v>110.5613</v>
      </c>
      <c r="F3092" s="7">
        <f t="shared" si="37"/>
        <v>1.2849999999999999</v>
      </c>
      <c r="G3092" s="8">
        <v>200000</v>
      </c>
      <c r="H3092" s="9">
        <f t="shared" si="38"/>
        <v>2200000</v>
      </c>
    </row>
    <row r="3093" spans="1:8" ht="14.5">
      <c r="A3093" s="6" t="str">
        <f t="shared" si="36"/>
        <v>GPP BANJARNEGARA_SERED</v>
      </c>
      <c r="B3093" s="11" t="s">
        <v>2357</v>
      </c>
      <c r="C3093" s="11" t="s">
        <v>2484</v>
      </c>
      <c r="D3093" s="11">
        <v>10.28</v>
      </c>
      <c r="E3093" s="7">
        <f>VLOOKUP(A3093, Sheet2!$A$2:$K$8265, 11)</f>
        <v>110.5613</v>
      </c>
      <c r="F3093" s="7">
        <f t="shared" si="37"/>
        <v>1.2849999999999999</v>
      </c>
      <c r="G3093" s="8">
        <v>200000</v>
      </c>
      <c r="H3093" s="9">
        <f t="shared" si="38"/>
        <v>2200000</v>
      </c>
    </row>
    <row r="3094" spans="1:8" ht="14.5">
      <c r="A3094" s="6" t="str">
        <f t="shared" si="36"/>
        <v>GPP BANJARNEGARA_SIDAKANGEN</v>
      </c>
      <c r="B3094" s="11" t="s">
        <v>2357</v>
      </c>
      <c r="C3094" s="11" t="s">
        <v>2485</v>
      </c>
      <c r="D3094" s="11">
        <v>10.28</v>
      </c>
      <c r="E3094" s="7">
        <f>VLOOKUP(A3094, Sheet2!$A$2:$K$8265, 11)</f>
        <v>110.5613</v>
      </c>
      <c r="F3094" s="7">
        <f t="shared" si="37"/>
        <v>1.2849999999999999</v>
      </c>
      <c r="G3094" s="8">
        <v>200000</v>
      </c>
      <c r="H3094" s="9">
        <f t="shared" si="38"/>
        <v>2200000</v>
      </c>
    </row>
    <row r="3095" spans="1:8" ht="14.5">
      <c r="A3095" s="6" t="str">
        <f t="shared" si="36"/>
        <v>GPP BANJARNEGARA_SIDARATA</v>
      </c>
      <c r="B3095" s="11" t="s">
        <v>2357</v>
      </c>
      <c r="C3095" s="11" t="s">
        <v>2486</v>
      </c>
      <c r="D3095" s="11">
        <v>10.28</v>
      </c>
      <c r="E3095" s="7">
        <f>VLOOKUP(A3095, Sheet2!$A$2:$K$8265, 11)</f>
        <v>110.5613</v>
      </c>
      <c r="F3095" s="7">
        <f t="shared" si="37"/>
        <v>1.2849999999999999</v>
      </c>
      <c r="G3095" s="8">
        <v>200000</v>
      </c>
      <c r="H3095" s="9">
        <f t="shared" si="38"/>
        <v>2200000</v>
      </c>
    </row>
    <row r="3096" spans="1:8" ht="14.5">
      <c r="A3096" s="6" t="str">
        <f t="shared" si="36"/>
        <v>GPP BANJARNEGARA_SIDENGOK</v>
      </c>
      <c r="B3096" s="11" t="s">
        <v>2357</v>
      </c>
      <c r="C3096" s="11" t="s">
        <v>2487</v>
      </c>
      <c r="D3096" s="11">
        <v>10.28</v>
      </c>
      <c r="E3096" s="7">
        <f>VLOOKUP(A3096, Sheet2!$A$2:$K$8265, 11)</f>
        <v>110.5613</v>
      </c>
      <c r="F3096" s="7">
        <f t="shared" si="37"/>
        <v>1.2849999999999999</v>
      </c>
      <c r="G3096" s="8">
        <v>200000</v>
      </c>
      <c r="H3096" s="9">
        <f t="shared" si="38"/>
        <v>2200000</v>
      </c>
    </row>
    <row r="3097" spans="1:8" ht="14.5">
      <c r="A3097" s="6" t="str">
        <f t="shared" si="36"/>
        <v>GPP BANJARNEGARA_SIGALUH</v>
      </c>
      <c r="B3097" s="11" t="s">
        <v>2357</v>
      </c>
      <c r="C3097" s="11" t="s">
        <v>2488</v>
      </c>
      <c r="D3097" s="11">
        <v>10.28</v>
      </c>
      <c r="E3097" s="7">
        <f>VLOOKUP(A3097, Sheet2!$A$2:$K$8265, 11)</f>
        <v>110.5613</v>
      </c>
      <c r="F3097" s="7">
        <f t="shared" si="37"/>
        <v>1.2849999999999999</v>
      </c>
      <c r="G3097" s="8">
        <v>200000</v>
      </c>
      <c r="H3097" s="9">
        <f t="shared" si="38"/>
        <v>2200000</v>
      </c>
    </row>
    <row r="3098" spans="1:8" ht="14.5">
      <c r="A3098" s="6" t="str">
        <f t="shared" si="36"/>
        <v>GPP BANJARNEGARA_SIGEBLOG</v>
      </c>
      <c r="B3098" s="11" t="s">
        <v>2357</v>
      </c>
      <c r="C3098" s="11" t="s">
        <v>2489</v>
      </c>
      <c r="D3098" s="11">
        <v>10.28</v>
      </c>
      <c r="E3098" s="7">
        <f>VLOOKUP(A3098, Sheet2!$A$2:$K$8265, 11)</f>
        <v>110.5613</v>
      </c>
      <c r="F3098" s="7">
        <f t="shared" si="37"/>
        <v>1.2849999999999999</v>
      </c>
      <c r="G3098" s="8">
        <v>200000</v>
      </c>
      <c r="H3098" s="9">
        <f t="shared" si="38"/>
        <v>2200000</v>
      </c>
    </row>
    <row r="3099" spans="1:8" ht="14.5">
      <c r="A3099" s="6" t="str">
        <f t="shared" si="36"/>
        <v>GPP BANJARNEGARA_SIJENGGUNG</v>
      </c>
      <c r="B3099" s="11" t="s">
        <v>2357</v>
      </c>
      <c r="C3099" s="11" t="s">
        <v>2490</v>
      </c>
      <c r="D3099" s="11">
        <v>10.28</v>
      </c>
      <c r="E3099" s="7">
        <f>VLOOKUP(A3099, Sheet2!$A$2:$K$8265, 11)</f>
        <v>110.5613</v>
      </c>
      <c r="F3099" s="7">
        <f t="shared" si="37"/>
        <v>1.2849999999999999</v>
      </c>
      <c r="G3099" s="8">
        <v>200000</v>
      </c>
      <c r="H3099" s="9">
        <f t="shared" si="38"/>
        <v>2200000</v>
      </c>
    </row>
    <row r="3100" spans="1:8" ht="14.5">
      <c r="A3100" s="6" t="str">
        <f t="shared" si="36"/>
        <v>GPP BANJARNEGARA_SIJERUK</v>
      </c>
      <c r="B3100" s="11" t="s">
        <v>2357</v>
      </c>
      <c r="C3100" s="11" t="s">
        <v>2491</v>
      </c>
      <c r="D3100" s="11">
        <v>10.28</v>
      </c>
      <c r="E3100" s="7">
        <f>VLOOKUP(A3100, Sheet2!$A$2:$K$8265, 11)</f>
        <v>110.5613</v>
      </c>
      <c r="F3100" s="7">
        <f t="shared" si="37"/>
        <v>1.2849999999999999</v>
      </c>
      <c r="G3100" s="8">
        <v>200000</v>
      </c>
      <c r="H3100" s="9">
        <f t="shared" si="38"/>
        <v>2200000</v>
      </c>
    </row>
    <row r="3101" spans="1:8" ht="14.5">
      <c r="A3101" s="6" t="str">
        <f t="shared" si="36"/>
        <v>GPP BANJARNEGARA_SIKUMPUL</v>
      </c>
      <c r="B3101" s="11" t="s">
        <v>2357</v>
      </c>
      <c r="C3101" s="11" t="s">
        <v>2492</v>
      </c>
      <c r="D3101" s="11">
        <v>10.28</v>
      </c>
      <c r="E3101" s="7">
        <f>VLOOKUP(A3101, Sheet2!$A$2:$K$8265, 11)</f>
        <v>110.5613</v>
      </c>
      <c r="F3101" s="7">
        <f t="shared" si="37"/>
        <v>1.2849999999999999</v>
      </c>
      <c r="G3101" s="8">
        <v>200000</v>
      </c>
      <c r="H3101" s="9">
        <f t="shared" si="38"/>
        <v>2200000</v>
      </c>
    </row>
    <row r="3102" spans="1:8" ht="14.5">
      <c r="A3102" s="6" t="str">
        <f t="shared" si="36"/>
        <v>GPP BANJARNEGARA_SIMEGO</v>
      </c>
      <c r="B3102" s="11" t="s">
        <v>2357</v>
      </c>
      <c r="C3102" s="11" t="s">
        <v>2493</v>
      </c>
      <c r="D3102" s="11">
        <v>5.84</v>
      </c>
      <c r="E3102" s="7">
        <f>VLOOKUP(A3102, Sheet2!$A$2:$K$8265, 11)</f>
        <v>110.5613</v>
      </c>
      <c r="F3102" s="7">
        <f t="shared" si="37"/>
        <v>0.73</v>
      </c>
      <c r="G3102" s="8">
        <v>200000</v>
      </c>
      <c r="H3102" s="9">
        <f t="shared" si="38"/>
        <v>1200000</v>
      </c>
    </row>
    <row r="3103" spans="1:8" ht="14.5">
      <c r="A3103" s="6" t="str">
        <f t="shared" si="36"/>
        <v>GPP BANJARNEGARA_SINDUAJI</v>
      </c>
      <c r="B3103" s="11" t="s">
        <v>2357</v>
      </c>
      <c r="C3103" s="11" t="s">
        <v>2494</v>
      </c>
      <c r="D3103" s="11">
        <v>10.28</v>
      </c>
      <c r="E3103" s="7">
        <f>VLOOKUP(A3103, Sheet2!$A$2:$K$8265, 11)</f>
        <v>110.5613</v>
      </c>
      <c r="F3103" s="7">
        <f t="shared" si="37"/>
        <v>1.2849999999999999</v>
      </c>
      <c r="G3103" s="8">
        <v>200000</v>
      </c>
      <c r="H3103" s="9">
        <f t="shared" si="38"/>
        <v>2200000</v>
      </c>
    </row>
    <row r="3104" spans="1:8" ht="14.5">
      <c r="A3104" s="6" t="str">
        <f t="shared" si="36"/>
        <v>GPP BANJARNEGARA_SINGAMERTA</v>
      </c>
      <c r="B3104" s="11" t="s">
        <v>2357</v>
      </c>
      <c r="C3104" s="11" t="s">
        <v>2495</v>
      </c>
      <c r="D3104" s="11">
        <v>10.28</v>
      </c>
      <c r="E3104" s="7">
        <f>VLOOKUP(A3104, Sheet2!$A$2:$K$8265, 11)</f>
        <v>110.5613</v>
      </c>
      <c r="F3104" s="7">
        <f t="shared" si="37"/>
        <v>1.2849999999999999</v>
      </c>
      <c r="G3104" s="8">
        <v>200000</v>
      </c>
      <c r="H3104" s="9">
        <f t="shared" si="38"/>
        <v>2200000</v>
      </c>
    </row>
    <row r="3105" spans="1:8" ht="14.5">
      <c r="A3105" s="6" t="str">
        <f t="shared" si="36"/>
        <v>GPP BANJARNEGARA_SIPEDANG</v>
      </c>
      <c r="B3105" s="11" t="s">
        <v>2357</v>
      </c>
      <c r="C3105" s="11" t="s">
        <v>2496</v>
      </c>
      <c r="D3105" s="11">
        <v>10.28</v>
      </c>
      <c r="E3105" s="7">
        <f>VLOOKUP(A3105, Sheet2!$A$2:$K$8265, 11)</f>
        <v>110.5613</v>
      </c>
      <c r="F3105" s="7">
        <f t="shared" si="37"/>
        <v>1.2849999999999999</v>
      </c>
      <c r="G3105" s="8">
        <v>200000</v>
      </c>
      <c r="H3105" s="9">
        <f t="shared" si="38"/>
        <v>2200000</v>
      </c>
    </row>
    <row r="3106" spans="1:8" ht="14.5">
      <c r="A3106" s="6" t="str">
        <f t="shared" si="36"/>
        <v>GPP BANJARNEGARA_SIRONGGE</v>
      </c>
      <c r="B3106" s="11" t="s">
        <v>2357</v>
      </c>
      <c r="C3106" s="11" t="s">
        <v>2497</v>
      </c>
      <c r="D3106" s="11">
        <v>10.28</v>
      </c>
      <c r="E3106" s="7">
        <f>VLOOKUP(A3106, Sheet2!$A$2:$K$8265, 11)</f>
        <v>110.5613</v>
      </c>
      <c r="F3106" s="7">
        <f t="shared" si="37"/>
        <v>1.2849999999999999</v>
      </c>
      <c r="G3106" s="8">
        <v>200000</v>
      </c>
      <c r="H3106" s="9">
        <f t="shared" si="38"/>
        <v>2200000</v>
      </c>
    </row>
    <row r="3107" spans="1:8" ht="14.5">
      <c r="A3107" s="6" t="str">
        <f t="shared" si="36"/>
        <v>GPP BANJARNEGARA_SIRUKEM</v>
      </c>
      <c r="B3107" s="11" t="s">
        <v>2357</v>
      </c>
      <c r="C3107" s="11" t="s">
        <v>2498</v>
      </c>
      <c r="D3107" s="11">
        <v>10.28</v>
      </c>
      <c r="E3107" s="7">
        <f>VLOOKUP(A3107, Sheet2!$A$2:$K$8265, 11)</f>
        <v>110.5613</v>
      </c>
      <c r="F3107" s="7">
        <f t="shared" si="37"/>
        <v>1.2849999999999999</v>
      </c>
      <c r="G3107" s="8">
        <v>200000</v>
      </c>
      <c r="H3107" s="9">
        <f t="shared" si="38"/>
        <v>2200000</v>
      </c>
    </row>
    <row r="3108" spans="1:8" ht="14.5">
      <c r="A3108" s="6" t="str">
        <f t="shared" si="36"/>
        <v>GPP BANJARNEGARA_SIRUKUN</v>
      </c>
      <c r="B3108" s="11" t="s">
        <v>2357</v>
      </c>
      <c r="C3108" s="11" t="s">
        <v>2499</v>
      </c>
      <c r="D3108" s="11">
        <v>10.28</v>
      </c>
      <c r="E3108" s="7">
        <f>VLOOKUP(A3108, Sheet2!$A$2:$K$8265, 11)</f>
        <v>110.5613</v>
      </c>
      <c r="F3108" s="7">
        <f t="shared" si="37"/>
        <v>1.2849999999999999</v>
      </c>
      <c r="G3108" s="8">
        <v>200000</v>
      </c>
      <c r="H3108" s="9">
        <f t="shared" si="38"/>
        <v>2200000</v>
      </c>
    </row>
    <row r="3109" spans="1:8" ht="14.5">
      <c r="A3109" s="6" t="str">
        <f t="shared" si="36"/>
        <v>GPP BANJARNEGARA_SLATRI</v>
      </c>
      <c r="B3109" s="11" t="s">
        <v>2357</v>
      </c>
      <c r="C3109" s="11" t="s">
        <v>2500</v>
      </c>
      <c r="D3109" s="11">
        <v>10.28</v>
      </c>
      <c r="E3109" s="7">
        <f>VLOOKUP(A3109, Sheet2!$A$2:$K$8265, 11)</f>
        <v>110.5613</v>
      </c>
      <c r="F3109" s="7">
        <f t="shared" si="37"/>
        <v>1.2849999999999999</v>
      </c>
      <c r="G3109" s="8">
        <v>200000</v>
      </c>
      <c r="H3109" s="9">
        <f t="shared" si="38"/>
        <v>2200000</v>
      </c>
    </row>
    <row r="3110" spans="1:8" ht="14.5">
      <c r="A3110" s="6" t="str">
        <f t="shared" si="36"/>
        <v>GPP BANJARNEGARA_SOKANANDI</v>
      </c>
      <c r="B3110" s="11" t="s">
        <v>2357</v>
      </c>
      <c r="C3110" s="11" t="s">
        <v>2501</v>
      </c>
      <c r="D3110" s="11">
        <v>10.28</v>
      </c>
      <c r="E3110" s="7">
        <f>VLOOKUP(A3110, Sheet2!$A$2:$K$8265, 11)</f>
        <v>110.5613</v>
      </c>
      <c r="F3110" s="7">
        <f t="shared" si="37"/>
        <v>1.2849999999999999</v>
      </c>
      <c r="G3110" s="8">
        <v>200000</v>
      </c>
      <c r="H3110" s="9">
        <f t="shared" si="38"/>
        <v>2200000</v>
      </c>
    </row>
    <row r="3111" spans="1:8" ht="14.5">
      <c r="A3111" s="6" t="str">
        <f t="shared" si="36"/>
        <v>GPP BANJARNEGARA_SOKARAJA</v>
      </c>
      <c r="B3111" s="11" t="s">
        <v>2357</v>
      </c>
      <c r="C3111" s="11" t="s">
        <v>2502</v>
      </c>
      <c r="D3111" s="11">
        <v>10.28</v>
      </c>
      <c r="E3111" s="7">
        <f>VLOOKUP(A3111, Sheet2!$A$2:$K$8265, 11)</f>
        <v>110.5613</v>
      </c>
      <c r="F3111" s="7">
        <f t="shared" si="37"/>
        <v>1.2849999999999999</v>
      </c>
      <c r="G3111" s="8">
        <v>200000</v>
      </c>
      <c r="H3111" s="9">
        <f t="shared" si="38"/>
        <v>2200000</v>
      </c>
    </row>
    <row r="3112" spans="1:8" ht="14.5">
      <c r="A3112" s="6" t="str">
        <f t="shared" si="36"/>
        <v>GPP BANJARNEGARA_SOKAYASA</v>
      </c>
      <c r="B3112" s="11" t="s">
        <v>2357</v>
      </c>
      <c r="C3112" s="11" t="s">
        <v>2503</v>
      </c>
      <c r="D3112" s="11">
        <v>10.28</v>
      </c>
      <c r="E3112" s="7">
        <f>VLOOKUP(A3112, Sheet2!$A$2:$K$8265, 11)</f>
        <v>110.5613</v>
      </c>
      <c r="F3112" s="7">
        <f t="shared" si="37"/>
        <v>1.2849999999999999</v>
      </c>
      <c r="G3112" s="8">
        <v>200000</v>
      </c>
      <c r="H3112" s="9">
        <f t="shared" si="38"/>
        <v>2200000</v>
      </c>
    </row>
    <row r="3113" spans="1:8" ht="14.5">
      <c r="A3113" s="6" t="str">
        <f t="shared" si="36"/>
        <v>GPP BANJARNEGARA_SONGGODADI</v>
      </c>
      <c r="B3113" s="11" t="s">
        <v>2357</v>
      </c>
      <c r="C3113" s="11" t="s">
        <v>2504</v>
      </c>
      <c r="D3113" s="11">
        <v>5.84</v>
      </c>
      <c r="E3113" s="7">
        <f>VLOOKUP(A3113, Sheet2!$A$2:$K$8265, 11)</f>
        <v>110.5613</v>
      </c>
      <c r="F3113" s="7">
        <f t="shared" si="37"/>
        <v>0.73</v>
      </c>
      <c r="G3113" s="8">
        <v>200000</v>
      </c>
      <c r="H3113" s="9">
        <f t="shared" si="38"/>
        <v>1200000</v>
      </c>
    </row>
    <row r="3114" spans="1:8" ht="14.5">
      <c r="A3114" s="6" t="str">
        <f t="shared" si="36"/>
        <v>GPP BANJARNEGARA_SUKOHARJO</v>
      </c>
      <c r="B3114" s="11" t="s">
        <v>2357</v>
      </c>
      <c r="C3114" s="11" t="s">
        <v>735</v>
      </c>
      <c r="D3114" s="11">
        <v>5.84</v>
      </c>
      <c r="E3114" s="7">
        <f>VLOOKUP(A3114, Sheet2!$A$2:$K$8265, 11)</f>
        <v>110.5613</v>
      </c>
      <c r="F3114" s="7">
        <f t="shared" si="37"/>
        <v>0.73</v>
      </c>
      <c r="G3114" s="8">
        <v>200000</v>
      </c>
      <c r="H3114" s="9">
        <f t="shared" si="38"/>
        <v>1200000</v>
      </c>
    </row>
    <row r="3115" spans="1:8" ht="14.5">
      <c r="A3115" s="6" t="str">
        <f t="shared" si="36"/>
        <v>GPP BANJARNEGARA_SUMBEREJO</v>
      </c>
      <c r="B3115" s="11" t="s">
        <v>2357</v>
      </c>
      <c r="C3115" s="11" t="s">
        <v>738</v>
      </c>
      <c r="D3115" s="11">
        <v>10.28</v>
      </c>
      <c r="E3115" s="7">
        <f>VLOOKUP(A3115, Sheet2!$A$2:$K$8265, 11)</f>
        <v>110.5613</v>
      </c>
      <c r="F3115" s="7">
        <f t="shared" si="37"/>
        <v>1.2849999999999999</v>
      </c>
      <c r="G3115" s="8">
        <v>200000</v>
      </c>
      <c r="H3115" s="9">
        <f t="shared" si="38"/>
        <v>2200000</v>
      </c>
    </row>
    <row r="3116" spans="1:8" ht="14.5">
      <c r="A3116" s="6" t="str">
        <f t="shared" si="36"/>
        <v>GPP BANJARNEGARA_SUROYUDAN</v>
      </c>
      <c r="B3116" s="11" t="s">
        <v>2357</v>
      </c>
      <c r="C3116" s="11" t="s">
        <v>2505</v>
      </c>
      <c r="D3116" s="11">
        <v>7.7</v>
      </c>
      <c r="E3116" s="7">
        <f>VLOOKUP(A3116, Sheet2!$A$2:$K$8265, 11)</f>
        <v>110.5613</v>
      </c>
      <c r="F3116" s="7">
        <f t="shared" si="37"/>
        <v>0.96250000000000002</v>
      </c>
      <c r="G3116" s="8">
        <v>200000</v>
      </c>
      <c r="H3116" s="9">
        <f t="shared" si="38"/>
        <v>1600000</v>
      </c>
    </row>
    <row r="3117" spans="1:8" ht="14.5">
      <c r="A3117" s="6" t="str">
        <f t="shared" si="36"/>
        <v>GPP BANJARNEGARA_SUSUKAN</v>
      </c>
      <c r="B3117" s="11" t="s">
        <v>2357</v>
      </c>
      <c r="C3117" s="11" t="s">
        <v>983</v>
      </c>
      <c r="D3117" s="11">
        <v>10.28</v>
      </c>
      <c r="E3117" s="7">
        <f>VLOOKUP(A3117, Sheet2!$A$2:$K$8265, 11)</f>
        <v>110.5613</v>
      </c>
      <c r="F3117" s="7">
        <f t="shared" si="37"/>
        <v>1.2849999999999999</v>
      </c>
      <c r="G3117" s="8">
        <v>200000</v>
      </c>
      <c r="H3117" s="9">
        <f t="shared" si="38"/>
        <v>2200000</v>
      </c>
    </row>
    <row r="3118" spans="1:8" ht="14.5">
      <c r="A3118" s="6" t="str">
        <f t="shared" si="36"/>
        <v>GPP BANJARNEGARA_SUWIDAK</v>
      </c>
      <c r="B3118" s="11" t="s">
        <v>2357</v>
      </c>
      <c r="C3118" s="11" t="s">
        <v>2506</v>
      </c>
      <c r="D3118" s="11">
        <v>10.28</v>
      </c>
      <c r="E3118" s="7">
        <f>VLOOKUP(A3118, Sheet2!$A$2:$K$8265, 11)</f>
        <v>110.5613</v>
      </c>
      <c r="F3118" s="7">
        <f t="shared" si="37"/>
        <v>1.2849999999999999</v>
      </c>
      <c r="G3118" s="8">
        <v>200000</v>
      </c>
      <c r="H3118" s="9">
        <f t="shared" si="38"/>
        <v>2200000</v>
      </c>
    </row>
    <row r="3119" spans="1:8" ht="14.5">
      <c r="A3119" s="6" t="str">
        <f t="shared" si="36"/>
        <v>GPP BANJARNEGARA_TALUNAMBA</v>
      </c>
      <c r="B3119" s="11" t="s">
        <v>2357</v>
      </c>
      <c r="C3119" s="11" t="s">
        <v>2507</v>
      </c>
      <c r="D3119" s="11">
        <v>10.28</v>
      </c>
      <c r="E3119" s="7">
        <f>VLOOKUP(A3119, Sheet2!$A$2:$K$8265, 11)</f>
        <v>110.5613</v>
      </c>
      <c r="F3119" s="7">
        <f t="shared" si="37"/>
        <v>1.2849999999999999</v>
      </c>
      <c r="G3119" s="8">
        <v>200000</v>
      </c>
      <c r="H3119" s="9">
        <f t="shared" si="38"/>
        <v>2200000</v>
      </c>
    </row>
    <row r="3120" spans="1:8" ht="14.5">
      <c r="A3120" s="6" t="str">
        <f t="shared" si="36"/>
        <v>GPP BANJARNEGARA_TANGERAN</v>
      </c>
      <c r="B3120" s="11" t="s">
        <v>2357</v>
      </c>
      <c r="C3120" s="11" t="s">
        <v>2508</v>
      </c>
      <c r="D3120" s="11">
        <v>5.84</v>
      </c>
      <c r="E3120" s="7">
        <f>VLOOKUP(A3120, Sheet2!$A$2:$K$8265, 11)</f>
        <v>110.5613</v>
      </c>
      <c r="F3120" s="7">
        <f t="shared" si="37"/>
        <v>0.73</v>
      </c>
      <c r="G3120" s="8">
        <v>200000</v>
      </c>
      <c r="H3120" s="9">
        <f t="shared" si="38"/>
        <v>1200000</v>
      </c>
    </row>
    <row r="3121" spans="1:8" ht="14.5">
      <c r="A3121" s="6" t="str">
        <f t="shared" si="36"/>
        <v>GPP BANJARNEGARA_TANJUNGANOM</v>
      </c>
      <c r="B3121" s="11" t="s">
        <v>2357</v>
      </c>
      <c r="C3121" s="11" t="s">
        <v>515</v>
      </c>
      <c r="D3121" s="11">
        <v>10.28</v>
      </c>
      <c r="E3121" s="7">
        <f>VLOOKUP(A3121, Sheet2!$A$2:$K$8265, 11)</f>
        <v>110.5613</v>
      </c>
      <c r="F3121" s="7">
        <f t="shared" si="37"/>
        <v>1.2849999999999999</v>
      </c>
      <c r="G3121" s="8">
        <v>200000</v>
      </c>
      <c r="H3121" s="9">
        <f t="shared" si="38"/>
        <v>2200000</v>
      </c>
    </row>
    <row r="3122" spans="1:8" ht="14.5">
      <c r="A3122" s="6" t="str">
        <f t="shared" si="36"/>
        <v>GPP BANJARNEGARA_TANJUNGTIRTA</v>
      </c>
      <c r="B3122" s="11" t="s">
        <v>2357</v>
      </c>
      <c r="C3122" s="11" t="s">
        <v>2509</v>
      </c>
      <c r="D3122" s="11">
        <v>10.28</v>
      </c>
      <c r="E3122" s="7">
        <f>VLOOKUP(A3122, Sheet2!$A$2:$K$8265, 11)</f>
        <v>110.5613</v>
      </c>
      <c r="F3122" s="7">
        <f t="shared" si="37"/>
        <v>1.2849999999999999</v>
      </c>
      <c r="G3122" s="8">
        <v>200000</v>
      </c>
      <c r="H3122" s="9">
        <f t="shared" si="38"/>
        <v>2200000</v>
      </c>
    </row>
    <row r="3123" spans="1:8" ht="14.5">
      <c r="A3123" s="6" t="str">
        <f t="shared" si="36"/>
        <v>GPP BANJARNEGARA_TAPEN</v>
      </c>
      <c r="B3123" s="11" t="s">
        <v>2357</v>
      </c>
      <c r="C3123" s="11" t="s">
        <v>2510</v>
      </c>
      <c r="D3123" s="11">
        <v>10.28</v>
      </c>
      <c r="E3123" s="7">
        <f>VLOOKUP(A3123, Sheet2!$A$2:$K$8265, 11)</f>
        <v>110.5613</v>
      </c>
      <c r="F3123" s="7">
        <f t="shared" si="37"/>
        <v>1.2849999999999999</v>
      </c>
      <c r="G3123" s="8">
        <v>200000</v>
      </c>
      <c r="H3123" s="9">
        <f t="shared" si="38"/>
        <v>2200000</v>
      </c>
    </row>
    <row r="3124" spans="1:8" ht="14.5">
      <c r="A3124" s="6" t="str">
        <f t="shared" si="36"/>
        <v>GPP BANJARNEGARA_TEGALJERUK</v>
      </c>
      <c r="B3124" s="11" t="s">
        <v>2357</v>
      </c>
      <c r="C3124" s="11" t="s">
        <v>2511</v>
      </c>
      <c r="D3124" s="11">
        <v>10.28</v>
      </c>
      <c r="E3124" s="7">
        <f>VLOOKUP(A3124, Sheet2!$A$2:$K$8265, 11)</f>
        <v>110.5613</v>
      </c>
      <c r="F3124" s="7">
        <f t="shared" si="37"/>
        <v>1.2849999999999999</v>
      </c>
      <c r="G3124" s="8">
        <v>200000</v>
      </c>
      <c r="H3124" s="9">
        <f t="shared" si="38"/>
        <v>2200000</v>
      </c>
    </row>
    <row r="3125" spans="1:8" ht="14.5">
      <c r="A3125" s="6" t="str">
        <f t="shared" si="36"/>
        <v>GPP BANJARNEGARA_TEMBELANGUNUNG</v>
      </c>
      <c r="B3125" s="11" t="s">
        <v>2357</v>
      </c>
      <c r="C3125" s="11" t="s">
        <v>2512</v>
      </c>
      <c r="D3125" s="11">
        <v>5.84</v>
      </c>
      <c r="E3125" s="7">
        <f>VLOOKUP(A3125, Sheet2!$A$2:$K$8265, 11)</f>
        <v>110.5613</v>
      </c>
      <c r="F3125" s="7">
        <f t="shared" si="37"/>
        <v>0.73</v>
      </c>
      <c r="G3125" s="8">
        <v>200000</v>
      </c>
      <c r="H3125" s="9">
        <f t="shared" si="38"/>
        <v>1200000</v>
      </c>
    </row>
    <row r="3126" spans="1:8" ht="14.5">
      <c r="A3126" s="6" t="str">
        <f t="shared" si="36"/>
        <v>GPP BANJARNEGARA_TEMPURAN</v>
      </c>
      <c r="B3126" s="11" t="s">
        <v>2357</v>
      </c>
      <c r="C3126" s="11" t="s">
        <v>1245</v>
      </c>
      <c r="D3126" s="11">
        <v>10.28</v>
      </c>
      <c r="E3126" s="7">
        <f>VLOOKUP(A3126, Sheet2!$A$2:$K$8265, 11)</f>
        <v>110.5613</v>
      </c>
      <c r="F3126" s="7">
        <f t="shared" si="37"/>
        <v>1.2849999999999999</v>
      </c>
      <c r="G3126" s="8">
        <v>200000</v>
      </c>
      <c r="H3126" s="9">
        <f t="shared" si="38"/>
        <v>2200000</v>
      </c>
    </row>
    <row r="3127" spans="1:8" ht="14.5">
      <c r="A3127" s="6" t="str">
        <f t="shared" si="36"/>
        <v>GPP BANJARNEGARA_TLAGA</v>
      </c>
      <c r="B3127" s="11" t="s">
        <v>2357</v>
      </c>
      <c r="C3127" s="11" t="s">
        <v>2513</v>
      </c>
      <c r="D3127" s="11">
        <v>10.28</v>
      </c>
      <c r="E3127" s="7">
        <f>VLOOKUP(A3127, Sheet2!$A$2:$K$8265, 11)</f>
        <v>110.5613</v>
      </c>
      <c r="F3127" s="7">
        <f t="shared" si="37"/>
        <v>1.2849999999999999</v>
      </c>
      <c r="G3127" s="8">
        <v>200000</v>
      </c>
      <c r="H3127" s="9">
        <f t="shared" si="38"/>
        <v>2200000</v>
      </c>
    </row>
    <row r="3128" spans="1:8" ht="14.5">
      <c r="A3128" s="6" t="str">
        <f t="shared" si="36"/>
        <v>GPP BANJARNEGARA_TLAGAWERA</v>
      </c>
      <c r="B3128" s="11" t="s">
        <v>2357</v>
      </c>
      <c r="C3128" s="11" t="s">
        <v>2514</v>
      </c>
      <c r="D3128" s="11">
        <v>10.28</v>
      </c>
      <c r="E3128" s="7">
        <f>VLOOKUP(A3128, Sheet2!$A$2:$K$8265, 11)</f>
        <v>110.5613</v>
      </c>
      <c r="F3128" s="7">
        <f t="shared" si="37"/>
        <v>1.2849999999999999</v>
      </c>
      <c r="G3128" s="8">
        <v>200000</v>
      </c>
      <c r="H3128" s="9">
        <f t="shared" si="38"/>
        <v>2200000</v>
      </c>
    </row>
    <row r="3129" spans="1:8" ht="14.5">
      <c r="A3129" s="6" t="str">
        <f t="shared" si="36"/>
        <v>GPP BANJARNEGARA_TLAHAP</v>
      </c>
      <c r="B3129" s="11" t="s">
        <v>2357</v>
      </c>
      <c r="C3129" s="11" t="s">
        <v>2515</v>
      </c>
      <c r="D3129" s="11">
        <v>10.28</v>
      </c>
      <c r="E3129" s="7">
        <f>VLOOKUP(A3129, Sheet2!$A$2:$K$8265, 11)</f>
        <v>110.5613</v>
      </c>
      <c r="F3129" s="7">
        <f t="shared" si="37"/>
        <v>1.2849999999999999</v>
      </c>
      <c r="G3129" s="8">
        <v>200000</v>
      </c>
      <c r="H3129" s="9">
        <f t="shared" si="38"/>
        <v>2200000</v>
      </c>
    </row>
    <row r="3130" spans="1:8" ht="14.5">
      <c r="A3130" s="6" t="str">
        <f t="shared" si="36"/>
        <v>GPP BANJARNEGARA_TLEPOK</v>
      </c>
      <c r="B3130" s="11" t="s">
        <v>2357</v>
      </c>
      <c r="C3130" s="11" t="s">
        <v>2516</v>
      </c>
      <c r="D3130" s="11">
        <v>15.69</v>
      </c>
      <c r="E3130" s="7">
        <f>VLOOKUP(A3130, Sheet2!$A$2:$K$8265, 11)</f>
        <v>110.5613</v>
      </c>
      <c r="F3130" s="7">
        <f t="shared" si="37"/>
        <v>1.9612499999999999</v>
      </c>
      <c r="G3130" s="8">
        <v>200000</v>
      </c>
      <c r="H3130" s="9">
        <f t="shared" si="38"/>
        <v>3200000</v>
      </c>
    </row>
    <row r="3131" spans="1:8" ht="14.5">
      <c r="A3131" s="6" t="str">
        <f t="shared" si="36"/>
        <v>GPP BANJARNEGARA_TLOGOHENDRO</v>
      </c>
      <c r="B3131" s="11" t="s">
        <v>2357</v>
      </c>
      <c r="C3131" s="11" t="s">
        <v>2517</v>
      </c>
      <c r="D3131" s="11">
        <v>5.84</v>
      </c>
      <c r="E3131" s="7">
        <f>VLOOKUP(A3131, Sheet2!$A$2:$K$8265, 11)</f>
        <v>110.5613</v>
      </c>
      <c r="F3131" s="7">
        <f t="shared" si="37"/>
        <v>0.73</v>
      </c>
      <c r="G3131" s="8">
        <v>200000</v>
      </c>
      <c r="H3131" s="9">
        <f t="shared" si="38"/>
        <v>1200000</v>
      </c>
    </row>
    <row r="3132" spans="1:8" ht="14.5">
      <c r="A3132" s="6" t="str">
        <f t="shared" si="36"/>
        <v>GPP BANJARNEGARA_TLOGOPAKIS</v>
      </c>
      <c r="B3132" s="11" t="s">
        <v>2357</v>
      </c>
      <c r="C3132" s="11" t="s">
        <v>2518</v>
      </c>
      <c r="D3132" s="11">
        <v>5.84</v>
      </c>
      <c r="E3132" s="7">
        <f>VLOOKUP(A3132, Sheet2!$A$2:$K$8265, 11)</f>
        <v>110.5613</v>
      </c>
      <c r="F3132" s="7">
        <f t="shared" si="37"/>
        <v>0.73</v>
      </c>
      <c r="G3132" s="8">
        <v>200000</v>
      </c>
      <c r="H3132" s="9">
        <f t="shared" si="38"/>
        <v>1200000</v>
      </c>
    </row>
    <row r="3133" spans="1:8" ht="14.5">
      <c r="A3133" s="6" t="str">
        <f t="shared" si="36"/>
        <v>GPP BANJARNEGARA_TOTOGAN</v>
      </c>
      <c r="B3133" s="11" t="s">
        <v>2357</v>
      </c>
      <c r="C3133" s="11" t="s">
        <v>2519</v>
      </c>
      <c r="D3133" s="11">
        <v>15.69</v>
      </c>
      <c r="E3133" s="7">
        <f>VLOOKUP(A3133, Sheet2!$A$2:$K$8265, 11)</f>
        <v>110.5613</v>
      </c>
      <c r="F3133" s="7">
        <f t="shared" si="37"/>
        <v>1.9612499999999999</v>
      </c>
      <c r="G3133" s="8">
        <v>200000</v>
      </c>
      <c r="H3133" s="9">
        <f t="shared" si="38"/>
        <v>3200000</v>
      </c>
    </row>
    <row r="3134" spans="1:8" ht="14.5">
      <c r="A3134" s="6" t="str">
        <f t="shared" si="36"/>
        <v>GPP BANJARNEGARA_TRAJUMAS</v>
      </c>
      <c r="B3134" s="11" t="s">
        <v>2357</v>
      </c>
      <c r="C3134" s="11" t="s">
        <v>2520</v>
      </c>
      <c r="D3134" s="11">
        <v>5.84</v>
      </c>
      <c r="E3134" s="7">
        <f>VLOOKUP(A3134, Sheet2!$A$2:$K$8265, 11)</f>
        <v>110.5613</v>
      </c>
      <c r="F3134" s="7">
        <f t="shared" si="37"/>
        <v>0.73</v>
      </c>
      <c r="G3134" s="8">
        <v>200000</v>
      </c>
      <c r="H3134" s="9">
        <f t="shared" si="38"/>
        <v>1200000</v>
      </c>
    </row>
    <row r="3135" spans="1:8" ht="14.5">
      <c r="A3135" s="6" t="str">
        <f t="shared" si="36"/>
        <v>GPP BANJARNEGARA_TRIBUANA</v>
      </c>
      <c r="B3135" s="11" t="s">
        <v>2357</v>
      </c>
      <c r="C3135" s="11" t="s">
        <v>2521</v>
      </c>
      <c r="D3135" s="11">
        <v>10.28</v>
      </c>
      <c r="E3135" s="7">
        <f>VLOOKUP(A3135, Sheet2!$A$2:$K$8265, 11)</f>
        <v>110.5613</v>
      </c>
      <c r="F3135" s="7">
        <f t="shared" si="37"/>
        <v>1.2849999999999999</v>
      </c>
      <c r="G3135" s="8">
        <v>200000</v>
      </c>
      <c r="H3135" s="9">
        <f t="shared" si="38"/>
        <v>2200000</v>
      </c>
    </row>
    <row r="3136" spans="1:8" ht="14.5">
      <c r="A3136" s="6" t="str">
        <f t="shared" si="36"/>
        <v>GPP BANJARNEGARA_TWELAGIRI</v>
      </c>
      <c r="B3136" s="11" t="s">
        <v>2357</v>
      </c>
      <c r="C3136" s="11" t="s">
        <v>2522</v>
      </c>
      <c r="D3136" s="11">
        <v>10.28</v>
      </c>
      <c r="E3136" s="7">
        <f>VLOOKUP(A3136, Sheet2!$A$2:$K$8265, 11)</f>
        <v>110.5613</v>
      </c>
      <c r="F3136" s="7">
        <f t="shared" si="37"/>
        <v>1.2849999999999999</v>
      </c>
      <c r="G3136" s="8">
        <v>200000</v>
      </c>
      <c r="H3136" s="9">
        <f t="shared" si="38"/>
        <v>2200000</v>
      </c>
    </row>
    <row r="3137" spans="1:8" ht="14.5">
      <c r="A3137" s="6" t="str">
        <f t="shared" si="36"/>
        <v>GPP BANJARNEGARA_WADASMALANG</v>
      </c>
      <c r="B3137" s="11" t="s">
        <v>2357</v>
      </c>
      <c r="C3137" s="11" t="s">
        <v>2523</v>
      </c>
      <c r="D3137" s="11">
        <v>15.69</v>
      </c>
      <c r="E3137" s="7">
        <f>VLOOKUP(A3137, Sheet2!$A$2:$K$8265, 11)</f>
        <v>110.5613</v>
      </c>
      <c r="F3137" s="7">
        <f t="shared" si="37"/>
        <v>1.9612499999999999</v>
      </c>
      <c r="G3137" s="8">
        <v>200000</v>
      </c>
      <c r="H3137" s="9">
        <f t="shared" si="38"/>
        <v>3200000</v>
      </c>
    </row>
    <row r="3138" spans="1:8" ht="14.5">
      <c r="A3138" s="6" t="str">
        <f t="shared" si="36"/>
        <v>GPP BANJARNEGARA_WANACIPTA</v>
      </c>
      <c r="B3138" s="11" t="s">
        <v>2357</v>
      </c>
      <c r="C3138" s="11" t="s">
        <v>2524</v>
      </c>
      <c r="D3138" s="11">
        <v>10.28</v>
      </c>
      <c r="E3138" s="7">
        <f>VLOOKUP(A3138, Sheet2!$A$2:$K$8265, 11)</f>
        <v>110.5613</v>
      </c>
      <c r="F3138" s="7">
        <f t="shared" si="37"/>
        <v>1.2849999999999999</v>
      </c>
      <c r="G3138" s="8">
        <v>200000</v>
      </c>
      <c r="H3138" s="9">
        <f t="shared" si="38"/>
        <v>2200000</v>
      </c>
    </row>
    <row r="3139" spans="1:8" ht="14.5">
      <c r="A3139" s="6" t="str">
        <f t="shared" si="36"/>
        <v>GPP BANJARNEGARA_WANADADI</v>
      </c>
      <c r="B3139" s="11" t="s">
        <v>2357</v>
      </c>
      <c r="C3139" s="11" t="s">
        <v>2525</v>
      </c>
      <c r="D3139" s="11">
        <v>10.28</v>
      </c>
      <c r="E3139" s="7">
        <f>VLOOKUP(A3139, Sheet2!$A$2:$K$8265, 11)</f>
        <v>110.5613</v>
      </c>
      <c r="F3139" s="7">
        <f t="shared" si="37"/>
        <v>1.2849999999999999</v>
      </c>
      <c r="G3139" s="8">
        <v>200000</v>
      </c>
      <c r="H3139" s="9">
        <f t="shared" si="38"/>
        <v>2200000</v>
      </c>
    </row>
    <row r="3140" spans="1:8" ht="14.5">
      <c r="A3140" s="6" t="str">
        <f t="shared" si="36"/>
        <v>GPP BANJARNEGARA_WANADRI</v>
      </c>
      <c r="B3140" s="11" t="s">
        <v>2357</v>
      </c>
      <c r="C3140" s="11" t="s">
        <v>2526</v>
      </c>
      <c r="D3140" s="11">
        <v>10.28</v>
      </c>
      <c r="E3140" s="7">
        <f>VLOOKUP(A3140, Sheet2!$A$2:$K$8265, 11)</f>
        <v>110.5613</v>
      </c>
      <c r="F3140" s="7">
        <f t="shared" si="37"/>
        <v>1.2849999999999999</v>
      </c>
      <c r="G3140" s="8">
        <v>200000</v>
      </c>
      <c r="H3140" s="9">
        <f t="shared" si="38"/>
        <v>2200000</v>
      </c>
    </row>
    <row r="3141" spans="1:8" ht="14.5">
      <c r="A3141" s="6" t="str">
        <f t="shared" si="36"/>
        <v>GPP BANJARNEGARA_WANAKARSA</v>
      </c>
      <c r="B3141" s="11" t="s">
        <v>2357</v>
      </c>
      <c r="C3141" s="11" t="s">
        <v>2527</v>
      </c>
      <c r="D3141" s="11">
        <v>10.28</v>
      </c>
      <c r="E3141" s="7">
        <f>VLOOKUP(A3141, Sheet2!$A$2:$K$8265, 11)</f>
        <v>110.5613</v>
      </c>
      <c r="F3141" s="7">
        <f t="shared" si="37"/>
        <v>1.2849999999999999</v>
      </c>
      <c r="G3141" s="8">
        <v>200000</v>
      </c>
      <c r="H3141" s="9">
        <f t="shared" si="38"/>
        <v>2200000</v>
      </c>
    </row>
    <row r="3142" spans="1:8" ht="14.5">
      <c r="A3142" s="6" t="str">
        <f t="shared" si="36"/>
        <v>GPP BANJARNEGARA_WANARAJA</v>
      </c>
      <c r="B3142" s="11" t="s">
        <v>2357</v>
      </c>
      <c r="C3142" s="11" t="s">
        <v>2528</v>
      </c>
      <c r="D3142" s="11">
        <v>10.28</v>
      </c>
      <c r="E3142" s="7">
        <f>VLOOKUP(A3142, Sheet2!$A$2:$K$8265, 11)</f>
        <v>110.5613</v>
      </c>
      <c r="F3142" s="7">
        <f t="shared" si="37"/>
        <v>1.2849999999999999</v>
      </c>
      <c r="G3142" s="8">
        <v>200000</v>
      </c>
      <c r="H3142" s="9">
        <f t="shared" si="38"/>
        <v>2200000</v>
      </c>
    </row>
    <row r="3143" spans="1:8" ht="14.5">
      <c r="A3143" s="6" t="str">
        <f t="shared" si="36"/>
        <v>GPP BANJARNEGARA_WANAYASA</v>
      </c>
      <c r="B3143" s="11" t="s">
        <v>2357</v>
      </c>
      <c r="C3143" s="11" t="s">
        <v>2529</v>
      </c>
      <c r="D3143" s="11">
        <v>10.28</v>
      </c>
      <c r="E3143" s="7">
        <f>VLOOKUP(A3143, Sheet2!$A$2:$K$8265, 11)</f>
        <v>110.5613</v>
      </c>
      <c r="F3143" s="7">
        <f t="shared" si="37"/>
        <v>1.2849999999999999</v>
      </c>
      <c r="G3143" s="8">
        <v>200000</v>
      </c>
      <c r="H3143" s="9">
        <f t="shared" si="38"/>
        <v>2200000</v>
      </c>
    </row>
    <row r="3144" spans="1:8" ht="14.5">
      <c r="A3144" s="6" t="str">
        <f t="shared" si="36"/>
        <v>GPP BANJARNEGARA_WANGON</v>
      </c>
      <c r="B3144" s="11" t="s">
        <v>2357</v>
      </c>
      <c r="C3144" s="11" t="s">
        <v>53</v>
      </c>
      <c r="D3144" s="11">
        <v>10.28</v>
      </c>
      <c r="E3144" s="7">
        <f>VLOOKUP(A3144, Sheet2!$A$2:$K$8265, 11)</f>
        <v>110.5613</v>
      </c>
      <c r="F3144" s="7">
        <f t="shared" si="37"/>
        <v>1.2849999999999999</v>
      </c>
      <c r="G3144" s="8">
        <v>200000</v>
      </c>
      <c r="H3144" s="9">
        <f t="shared" si="38"/>
        <v>2200000</v>
      </c>
    </row>
    <row r="3145" spans="1:8" ht="14.5">
      <c r="A3145" s="6" t="str">
        <f t="shared" si="36"/>
        <v>GPP BANJARNEGARA_WATUURIP</v>
      </c>
      <c r="B3145" s="11" t="s">
        <v>2357</v>
      </c>
      <c r="C3145" s="11" t="s">
        <v>2530</v>
      </c>
      <c r="D3145" s="11">
        <v>10.28</v>
      </c>
      <c r="E3145" s="7">
        <f>VLOOKUP(A3145, Sheet2!$A$2:$K$8265, 11)</f>
        <v>110.5613</v>
      </c>
      <c r="F3145" s="7">
        <f t="shared" si="37"/>
        <v>1.2849999999999999</v>
      </c>
      <c r="G3145" s="8">
        <v>200000</v>
      </c>
      <c r="H3145" s="9">
        <f t="shared" si="38"/>
        <v>2200000</v>
      </c>
    </row>
    <row r="3146" spans="1:8" ht="14.5">
      <c r="A3146" s="6" t="str">
        <f t="shared" si="36"/>
        <v>GPP BANJARNEGARA_WINONG</v>
      </c>
      <c r="B3146" s="11" t="s">
        <v>2357</v>
      </c>
      <c r="C3146" s="11" t="s">
        <v>532</v>
      </c>
      <c r="D3146" s="11">
        <v>10.28</v>
      </c>
      <c r="E3146" s="7">
        <f>VLOOKUP(A3146, Sheet2!$A$2:$K$8265, 11)</f>
        <v>110.5613</v>
      </c>
      <c r="F3146" s="7">
        <f t="shared" si="37"/>
        <v>1.2849999999999999</v>
      </c>
      <c r="G3146" s="8">
        <v>200000</v>
      </c>
      <c r="H3146" s="9">
        <f t="shared" si="38"/>
        <v>2200000</v>
      </c>
    </row>
    <row r="3147" spans="1:8" ht="14.5">
      <c r="A3147" s="6" t="str">
        <f t="shared" si="36"/>
        <v>GPP BANJARNEGARA_WIRAMASTRA</v>
      </c>
      <c r="B3147" s="11" t="s">
        <v>2357</v>
      </c>
      <c r="C3147" s="11" t="s">
        <v>2531</v>
      </c>
      <c r="D3147" s="11">
        <v>10.28</v>
      </c>
      <c r="E3147" s="7">
        <f>VLOOKUP(A3147, Sheet2!$A$2:$K$8265, 11)</f>
        <v>110.5613</v>
      </c>
      <c r="F3147" s="7">
        <f t="shared" si="37"/>
        <v>1.2849999999999999</v>
      </c>
      <c r="G3147" s="8">
        <v>200000</v>
      </c>
      <c r="H3147" s="9">
        <f t="shared" si="38"/>
        <v>2200000</v>
      </c>
    </row>
    <row r="3148" spans="1:8" ht="14.5">
      <c r="A3148" s="6" t="str">
        <f t="shared" si="36"/>
        <v>GPP BANJARNEGARA_WONOSARI</v>
      </c>
      <c r="B3148" s="11" t="s">
        <v>2357</v>
      </c>
      <c r="C3148" s="11" t="s">
        <v>534</v>
      </c>
      <c r="D3148" s="11">
        <v>15.69</v>
      </c>
      <c r="E3148" s="7">
        <f>VLOOKUP(A3148, Sheet2!$A$2:$K$8265, 11)</f>
        <v>110.5613</v>
      </c>
      <c r="F3148" s="7">
        <f t="shared" si="37"/>
        <v>1.9612499999999999</v>
      </c>
      <c r="G3148" s="8">
        <v>200000</v>
      </c>
      <c r="H3148" s="9">
        <f t="shared" si="38"/>
        <v>3200000</v>
      </c>
    </row>
    <row r="3149" spans="1:8" ht="14.5">
      <c r="A3149" s="6" t="str">
        <f t="shared" si="36"/>
        <v>GPP BANJARNEGARA_WONOSIDO</v>
      </c>
      <c r="B3149" s="11" t="s">
        <v>2357</v>
      </c>
      <c r="C3149" s="11" t="s">
        <v>2532</v>
      </c>
      <c r="D3149" s="11">
        <v>5.84</v>
      </c>
      <c r="E3149" s="7">
        <f>VLOOKUP(A3149, Sheet2!$A$2:$K$8265, 11)</f>
        <v>110.5613</v>
      </c>
      <c r="F3149" s="7">
        <f t="shared" si="37"/>
        <v>0.73</v>
      </c>
      <c r="G3149" s="8">
        <v>200000</v>
      </c>
      <c r="H3149" s="9">
        <f t="shared" si="38"/>
        <v>1200000</v>
      </c>
    </row>
    <row r="3150" spans="1:8" ht="14.5">
      <c r="A3150" s="6" t="str">
        <f t="shared" si="36"/>
        <v>GPP BANJARNEGARA_WONOSROYO</v>
      </c>
      <c r="B3150" s="11" t="s">
        <v>2357</v>
      </c>
      <c r="C3150" s="11" t="s">
        <v>2533</v>
      </c>
      <c r="D3150" s="11">
        <v>7.7</v>
      </c>
      <c r="E3150" s="7">
        <f>VLOOKUP(A3150, Sheet2!$A$2:$K$8265, 11)</f>
        <v>110.5613</v>
      </c>
      <c r="F3150" s="7">
        <f t="shared" si="37"/>
        <v>0.96250000000000002</v>
      </c>
      <c r="G3150" s="8">
        <v>200000</v>
      </c>
      <c r="H3150" s="9">
        <f t="shared" si="38"/>
        <v>1600000</v>
      </c>
    </row>
    <row r="3151" spans="1:8" ht="14.5">
      <c r="A3151" s="6" t="str">
        <f t="shared" si="36"/>
        <v>GPP BANJARNEGARA_WONOTIRTO</v>
      </c>
      <c r="B3151" s="11" t="s">
        <v>2357</v>
      </c>
      <c r="C3151" s="11" t="s">
        <v>1165</v>
      </c>
      <c r="D3151" s="11">
        <v>15.69</v>
      </c>
      <c r="E3151" s="7">
        <f>VLOOKUP(A3151, Sheet2!$A$2:$K$8265, 11)</f>
        <v>110.5613</v>
      </c>
      <c r="F3151" s="7">
        <f t="shared" si="37"/>
        <v>1.9612499999999999</v>
      </c>
      <c r="G3151" s="8">
        <v>200000</v>
      </c>
      <c r="H3151" s="9">
        <f t="shared" si="38"/>
        <v>3200000</v>
      </c>
    </row>
    <row r="3152" spans="1:8" ht="14.5">
      <c r="A3152" s="6" t="str">
        <f t="shared" si="36"/>
        <v>GPP BANJARNEGARA_YOSOREJO</v>
      </c>
      <c r="B3152" s="11" t="s">
        <v>2357</v>
      </c>
      <c r="C3152" s="11" t="s">
        <v>537</v>
      </c>
      <c r="D3152" s="11">
        <v>5.84</v>
      </c>
      <c r="E3152" s="7">
        <f>VLOOKUP(A3152, Sheet2!$A$2:$K$8265, 11)</f>
        <v>110.5613</v>
      </c>
      <c r="F3152" s="7">
        <f t="shared" si="37"/>
        <v>0.73</v>
      </c>
      <c r="G3152" s="8">
        <v>200000</v>
      </c>
      <c r="H3152" s="9">
        <f t="shared" si="38"/>
        <v>1200000</v>
      </c>
    </row>
    <row r="3153" spans="1:8" ht="14.5">
      <c r="A3153" s="6" t="str">
        <f t="shared" si="36"/>
        <v>GPP CEPU (BLORA)_BAJO</v>
      </c>
      <c r="B3153" s="11" t="s">
        <v>2534</v>
      </c>
      <c r="C3153" s="11" t="s">
        <v>2535</v>
      </c>
      <c r="D3153" s="11">
        <v>44.23</v>
      </c>
      <c r="E3153" s="7">
        <f>VLOOKUP(A3153, Sheet2!$A$2:$K$8265, 11)</f>
        <v>110.5613</v>
      </c>
      <c r="F3153" s="7">
        <f t="shared" si="37"/>
        <v>5.5287499999999996</v>
      </c>
      <c r="G3153" s="8">
        <v>200000</v>
      </c>
      <c r="H3153" s="9">
        <f t="shared" si="38"/>
        <v>9000000</v>
      </c>
    </row>
    <row r="3154" spans="1:8" ht="14.5">
      <c r="A3154" s="6" t="str">
        <f t="shared" si="36"/>
        <v>GPP CEPU (BLORA)_BITING</v>
      </c>
      <c r="B3154" s="11" t="s">
        <v>2534</v>
      </c>
      <c r="C3154" s="11" t="s">
        <v>550</v>
      </c>
      <c r="D3154" s="11">
        <v>44.23</v>
      </c>
      <c r="E3154" s="7">
        <f>VLOOKUP(A3154, Sheet2!$A$2:$K$8265, 11)</f>
        <v>110.5613</v>
      </c>
      <c r="F3154" s="7">
        <f t="shared" si="37"/>
        <v>5.5287499999999996</v>
      </c>
      <c r="G3154" s="8">
        <v>200000</v>
      </c>
      <c r="H3154" s="9">
        <f t="shared" si="38"/>
        <v>9000000</v>
      </c>
    </row>
    <row r="3155" spans="1:8" ht="14.5">
      <c r="A3155" s="6" t="str">
        <f t="shared" si="36"/>
        <v>GPP CEPU (BLORA)_BLEBOH</v>
      </c>
      <c r="B3155" s="11" t="s">
        <v>2534</v>
      </c>
      <c r="C3155" s="11" t="s">
        <v>2536</v>
      </c>
      <c r="D3155" s="11">
        <v>44.23</v>
      </c>
      <c r="E3155" s="7">
        <f>VLOOKUP(A3155, Sheet2!$A$2:$K$8265, 11)</f>
        <v>110.5613</v>
      </c>
      <c r="F3155" s="7">
        <f t="shared" si="37"/>
        <v>5.5287499999999996</v>
      </c>
      <c r="G3155" s="8">
        <v>200000</v>
      </c>
      <c r="H3155" s="9">
        <f t="shared" si="38"/>
        <v>9000000</v>
      </c>
    </row>
    <row r="3156" spans="1:8" ht="14.5">
      <c r="A3156" s="6" t="str">
        <f t="shared" si="36"/>
        <v>GPP CEPU (BLORA)_BODEH</v>
      </c>
      <c r="B3156" s="11" t="s">
        <v>2534</v>
      </c>
      <c r="C3156" s="11" t="s">
        <v>2537</v>
      </c>
      <c r="D3156" s="11">
        <v>44.23</v>
      </c>
      <c r="E3156" s="7">
        <f>VLOOKUP(A3156, Sheet2!$A$2:$K$8265, 11)</f>
        <v>110.5613</v>
      </c>
      <c r="F3156" s="7">
        <f t="shared" si="37"/>
        <v>5.5287499999999996</v>
      </c>
      <c r="G3156" s="8">
        <v>200000</v>
      </c>
      <c r="H3156" s="9">
        <f t="shared" si="38"/>
        <v>9000000</v>
      </c>
    </row>
    <row r="3157" spans="1:8" ht="14.5">
      <c r="A3157" s="6" t="str">
        <f t="shared" si="36"/>
        <v>GPP CEPU (BLORA)_BRABOWAN</v>
      </c>
      <c r="B3157" s="11" t="s">
        <v>2534</v>
      </c>
      <c r="C3157" s="11" t="s">
        <v>2538</v>
      </c>
      <c r="D3157" s="11">
        <v>44.23</v>
      </c>
      <c r="E3157" s="7">
        <f>VLOOKUP(A3157, Sheet2!$A$2:$K$8265, 11)</f>
        <v>110.5613</v>
      </c>
      <c r="F3157" s="7">
        <f t="shared" si="37"/>
        <v>5.5287499999999996</v>
      </c>
      <c r="G3157" s="8">
        <v>200000</v>
      </c>
      <c r="H3157" s="9">
        <f t="shared" si="38"/>
        <v>9000000</v>
      </c>
    </row>
    <row r="3158" spans="1:8" ht="14.5">
      <c r="A3158" s="6" t="str">
        <f t="shared" si="36"/>
        <v>GPP CEPU (BLORA)_CABEAN</v>
      </c>
      <c r="B3158" s="11" t="s">
        <v>2534</v>
      </c>
      <c r="C3158" s="11" t="s">
        <v>1928</v>
      </c>
      <c r="D3158" s="11">
        <v>44.23</v>
      </c>
      <c r="E3158" s="7">
        <f>VLOOKUP(A3158, Sheet2!$A$2:$K$8265, 11)</f>
        <v>110.5613</v>
      </c>
      <c r="F3158" s="7">
        <f t="shared" si="37"/>
        <v>5.5287499999999996</v>
      </c>
      <c r="G3158" s="8">
        <v>200000</v>
      </c>
      <c r="H3158" s="9">
        <f t="shared" si="38"/>
        <v>9000000</v>
      </c>
    </row>
    <row r="3159" spans="1:8" ht="14.5">
      <c r="A3159" s="6" t="str">
        <f t="shared" si="36"/>
        <v>GPP CEPU (BLORA)_CEPU</v>
      </c>
      <c r="B3159" s="11" t="s">
        <v>2534</v>
      </c>
      <c r="C3159" s="11" t="s">
        <v>2539</v>
      </c>
      <c r="D3159" s="11">
        <v>44.23</v>
      </c>
      <c r="E3159" s="7">
        <f>VLOOKUP(A3159, Sheet2!$A$2:$K$8265, 11)</f>
        <v>110.5613</v>
      </c>
      <c r="F3159" s="7">
        <f t="shared" si="37"/>
        <v>5.5287499999999996</v>
      </c>
      <c r="G3159" s="8">
        <v>200000</v>
      </c>
      <c r="H3159" s="9">
        <f t="shared" si="38"/>
        <v>9000000</v>
      </c>
    </row>
    <row r="3160" spans="1:8" ht="14.5">
      <c r="A3160" s="6" t="str">
        <f t="shared" si="36"/>
        <v>GPP CEPU (BLORA)_GADON</v>
      </c>
      <c r="B3160" s="11" t="s">
        <v>2534</v>
      </c>
      <c r="C3160" s="11" t="s">
        <v>2540</v>
      </c>
      <c r="D3160" s="11">
        <v>44.23</v>
      </c>
      <c r="E3160" s="7">
        <f>VLOOKUP(A3160, Sheet2!$A$2:$K$8265, 11)</f>
        <v>110.5613</v>
      </c>
      <c r="F3160" s="7">
        <f t="shared" si="37"/>
        <v>5.5287499999999996</v>
      </c>
      <c r="G3160" s="8">
        <v>200000</v>
      </c>
      <c r="H3160" s="9">
        <f t="shared" si="38"/>
        <v>9000000</v>
      </c>
    </row>
    <row r="3161" spans="1:8" ht="14.5">
      <c r="A3161" s="6" t="str">
        <f t="shared" si="36"/>
        <v>GPP CEPU (BLORA)_GADU</v>
      </c>
      <c r="B3161" s="11" t="s">
        <v>2534</v>
      </c>
      <c r="C3161" s="11" t="s">
        <v>2541</v>
      </c>
      <c r="D3161" s="11">
        <v>44.23</v>
      </c>
      <c r="E3161" s="7">
        <f>VLOOKUP(A3161, Sheet2!$A$2:$K$8265, 11)</f>
        <v>110.5613</v>
      </c>
      <c r="F3161" s="7">
        <f t="shared" si="37"/>
        <v>5.5287499999999996</v>
      </c>
      <c r="G3161" s="8">
        <v>200000</v>
      </c>
      <c r="H3161" s="9">
        <f t="shared" si="38"/>
        <v>9000000</v>
      </c>
    </row>
    <row r="3162" spans="1:8" ht="14.5">
      <c r="A3162" s="6" t="str">
        <f t="shared" si="36"/>
        <v>GPP CEPU (BLORA)_GAGAKAN</v>
      </c>
      <c r="B3162" s="11" t="s">
        <v>2534</v>
      </c>
      <c r="C3162" s="11" t="s">
        <v>2542</v>
      </c>
      <c r="D3162" s="11">
        <v>44.23</v>
      </c>
      <c r="E3162" s="7">
        <f>VLOOKUP(A3162, Sheet2!$A$2:$K$8265, 11)</f>
        <v>110.5613</v>
      </c>
      <c r="F3162" s="7">
        <f t="shared" si="37"/>
        <v>5.5287499999999996</v>
      </c>
      <c r="G3162" s="8">
        <v>200000</v>
      </c>
      <c r="H3162" s="9">
        <f t="shared" si="38"/>
        <v>9000000</v>
      </c>
    </row>
    <row r="3163" spans="1:8" ht="14.5">
      <c r="A3163" s="6" t="str">
        <f t="shared" si="36"/>
        <v>GPP CEPU (BLORA)_GALUK</v>
      </c>
      <c r="B3163" s="11" t="s">
        <v>2534</v>
      </c>
      <c r="C3163" s="11" t="s">
        <v>2543</v>
      </c>
      <c r="D3163" s="11">
        <v>44.23</v>
      </c>
      <c r="E3163" s="7">
        <f>VLOOKUP(A3163, Sheet2!$A$2:$K$8265, 11)</f>
        <v>110.5613</v>
      </c>
      <c r="F3163" s="7">
        <f t="shared" si="37"/>
        <v>5.5287499999999996</v>
      </c>
      <c r="G3163" s="8">
        <v>200000</v>
      </c>
      <c r="H3163" s="9">
        <f t="shared" si="38"/>
        <v>9000000</v>
      </c>
    </row>
    <row r="3164" spans="1:8" ht="14.5">
      <c r="A3164" s="6" t="str">
        <f t="shared" si="36"/>
        <v>GPP CEPU (BLORA)_GETAS</v>
      </c>
      <c r="B3164" s="11" t="s">
        <v>2534</v>
      </c>
      <c r="C3164" s="11" t="s">
        <v>378</v>
      </c>
      <c r="D3164" s="11">
        <v>44.23</v>
      </c>
      <c r="E3164" s="7">
        <f>VLOOKUP(A3164, Sheet2!$A$2:$K$8265, 11)</f>
        <v>110.5613</v>
      </c>
      <c r="F3164" s="7">
        <f t="shared" si="37"/>
        <v>5.5287499999999996</v>
      </c>
      <c r="G3164" s="8">
        <v>200000</v>
      </c>
      <c r="H3164" s="9">
        <f t="shared" si="38"/>
        <v>9000000</v>
      </c>
    </row>
    <row r="3165" spans="1:8" ht="14.5">
      <c r="A3165" s="6" t="str">
        <f t="shared" si="36"/>
        <v>GPP CEPU (BLORA)_GETAS</v>
      </c>
      <c r="B3165" s="11" t="s">
        <v>2534</v>
      </c>
      <c r="C3165" s="11" t="s">
        <v>378</v>
      </c>
      <c r="D3165" s="11">
        <v>44.23</v>
      </c>
      <c r="E3165" s="7">
        <f>VLOOKUP(A3165, Sheet2!$A$2:$K$8265, 11)</f>
        <v>110.5613</v>
      </c>
      <c r="F3165" s="7">
        <f t="shared" si="37"/>
        <v>5.5287499999999996</v>
      </c>
      <c r="G3165" s="8">
        <v>200000</v>
      </c>
      <c r="H3165" s="9">
        <f t="shared" si="38"/>
        <v>9000000</v>
      </c>
    </row>
    <row r="3166" spans="1:8" ht="14.5">
      <c r="A3166" s="6" t="str">
        <f t="shared" si="36"/>
        <v>GPP CEPU (BLORA)_GIYANTI</v>
      </c>
      <c r="B3166" s="11" t="s">
        <v>2534</v>
      </c>
      <c r="C3166" s="11" t="s">
        <v>2544</v>
      </c>
      <c r="D3166" s="11">
        <v>44.23</v>
      </c>
      <c r="E3166" s="7">
        <f>VLOOKUP(A3166, Sheet2!$A$2:$K$8265, 11)</f>
        <v>110.5613</v>
      </c>
      <c r="F3166" s="7">
        <f t="shared" si="37"/>
        <v>5.5287499999999996</v>
      </c>
      <c r="G3166" s="8">
        <v>200000</v>
      </c>
      <c r="H3166" s="9">
        <f t="shared" si="38"/>
        <v>9000000</v>
      </c>
    </row>
    <row r="3167" spans="1:8" ht="14.5">
      <c r="A3167" s="6" t="str">
        <f t="shared" si="36"/>
        <v>GPP CEPU (BLORA)_GONDEL</v>
      </c>
      <c r="B3167" s="11" t="s">
        <v>2534</v>
      </c>
      <c r="C3167" s="11" t="s">
        <v>2545</v>
      </c>
      <c r="D3167" s="11">
        <v>44.23</v>
      </c>
      <c r="E3167" s="7">
        <f>VLOOKUP(A3167, Sheet2!$A$2:$K$8265, 11)</f>
        <v>110.5613</v>
      </c>
      <c r="F3167" s="7">
        <f t="shared" si="37"/>
        <v>5.5287499999999996</v>
      </c>
      <c r="G3167" s="8">
        <v>200000</v>
      </c>
      <c r="H3167" s="9">
        <f t="shared" si="38"/>
        <v>9000000</v>
      </c>
    </row>
    <row r="3168" spans="1:8" ht="14.5">
      <c r="A3168" s="6" t="str">
        <f t="shared" si="36"/>
        <v>GPP CEPU (BLORA)_JANJANG</v>
      </c>
      <c r="B3168" s="11" t="s">
        <v>2534</v>
      </c>
      <c r="C3168" s="11" t="s">
        <v>2546</v>
      </c>
      <c r="D3168" s="11">
        <v>44.23</v>
      </c>
      <c r="E3168" s="7">
        <f>VLOOKUP(A3168, Sheet2!$A$2:$K$8265, 11)</f>
        <v>110.5613</v>
      </c>
      <c r="F3168" s="7">
        <f t="shared" si="37"/>
        <v>5.5287499999999996</v>
      </c>
      <c r="G3168" s="8">
        <v>200000</v>
      </c>
      <c r="H3168" s="9">
        <f t="shared" si="38"/>
        <v>9000000</v>
      </c>
    </row>
    <row r="3169" spans="1:8" ht="14.5">
      <c r="A3169" s="6" t="str">
        <f t="shared" si="36"/>
        <v>GPP CEPU (BLORA)_JIMBUNG</v>
      </c>
      <c r="B3169" s="11" t="s">
        <v>2534</v>
      </c>
      <c r="C3169" s="11" t="s">
        <v>2547</v>
      </c>
      <c r="D3169" s="11">
        <v>44.23</v>
      </c>
      <c r="E3169" s="7">
        <f>VLOOKUP(A3169, Sheet2!$A$2:$K$8265, 11)</f>
        <v>110.5613</v>
      </c>
      <c r="F3169" s="7">
        <f t="shared" si="37"/>
        <v>5.5287499999999996</v>
      </c>
      <c r="G3169" s="8">
        <v>200000</v>
      </c>
      <c r="H3169" s="9">
        <f t="shared" si="38"/>
        <v>9000000</v>
      </c>
    </row>
    <row r="3170" spans="1:8" ht="14.5">
      <c r="A3170" s="6" t="str">
        <f t="shared" si="36"/>
        <v>GPP CEPU (BLORA)_JIPANG</v>
      </c>
      <c r="B3170" s="11" t="s">
        <v>2534</v>
      </c>
      <c r="C3170" s="11" t="s">
        <v>797</v>
      </c>
      <c r="D3170" s="11">
        <v>44.23</v>
      </c>
      <c r="E3170" s="7">
        <f>VLOOKUP(A3170, Sheet2!$A$2:$K$8265, 11)</f>
        <v>110.5613</v>
      </c>
      <c r="F3170" s="7">
        <f t="shared" si="37"/>
        <v>5.5287499999999996</v>
      </c>
      <c r="G3170" s="8">
        <v>200000</v>
      </c>
      <c r="H3170" s="9">
        <f t="shared" si="38"/>
        <v>9000000</v>
      </c>
    </row>
    <row r="3171" spans="1:8" ht="14.5">
      <c r="A3171" s="6" t="str">
        <f t="shared" si="36"/>
        <v>GPP CEPU (BLORA)_KALEN</v>
      </c>
      <c r="B3171" s="11" t="s">
        <v>2534</v>
      </c>
      <c r="C3171" s="11" t="s">
        <v>2548</v>
      </c>
      <c r="D3171" s="11">
        <v>44.23</v>
      </c>
      <c r="E3171" s="7">
        <f>VLOOKUP(A3171, Sheet2!$A$2:$K$8265, 11)</f>
        <v>110.5613</v>
      </c>
      <c r="F3171" s="7">
        <f t="shared" si="37"/>
        <v>5.5287499999999996</v>
      </c>
      <c r="G3171" s="8">
        <v>200000</v>
      </c>
      <c r="H3171" s="9">
        <f t="shared" si="38"/>
        <v>9000000</v>
      </c>
    </row>
    <row r="3172" spans="1:8" ht="14.5">
      <c r="A3172" s="6" t="str">
        <f t="shared" si="36"/>
        <v>GPP CEPU (BLORA)_KALISARI</v>
      </c>
      <c r="B3172" s="11" t="s">
        <v>2534</v>
      </c>
      <c r="C3172" s="11" t="s">
        <v>118</v>
      </c>
      <c r="D3172" s="11">
        <v>44.23</v>
      </c>
      <c r="E3172" s="7">
        <f>VLOOKUP(A3172, Sheet2!$A$2:$K$8265, 11)</f>
        <v>110.5613</v>
      </c>
      <c r="F3172" s="7">
        <f t="shared" si="37"/>
        <v>5.5287499999999996</v>
      </c>
      <c r="G3172" s="8">
        <v>200000</v>
      </c>
      <c r="H3172" s="9">
        <f t="shared" si="38"/>
        <v>9000000</v>
      </c>
    </row>
    <row r="3173" spans="1:8" ht="14.5">
      <c r="A3173" s="6" t="str">
        <f t="shared" si="36"/>
        <v>GPP CEPU (BLORA)_KAPUAN</v>
      </c>
      <c r="B3173" s="11" t="s">
        <v>2534</v>
      </c>
      <c r="C3173" s="11" t="s">
        <v>2549</v>
      </c>
      <c r="D3173" s="11">
        <v>44.23</v>
      </c>
      <c r="E3173" s="7">
        <f>VLOOKUP(A3173, Sheet2!$A$2:$K$8265, 11)</f>
        <v>110.5613</v>
      </c>
      <c r="F3173" s="7">
        <f t="shared" si="37"/>
        <v>5.5287499999999996</v>
      </c>
      <c r="G3173" s="8">
        <v>200000</v>
      </c>
      <c r="H3173" s="9">
        <f t="shared" si="38"/>
        <v>9000000</v>
      </c>
    </row>
    <row r="3174" spans="1:8" ht="14.5">
      <c r="A3174" s="6" t="str">
        <f t="shared" si="36"/>
        <v>GPP CEPU (BLORA)_KARANGBOYO</v>
      </c>
      <c r="B3174" s="11" t="s">
        <v>2534</v>
      </c>
      <c r="C3174" s="11" t="s">
        <v>2550</v>
      </c>
      <c r="D3174" s="11">
        <v>44.23</v>
      </c>
      <c r="E3174" s="7">
        <f>VLOOKUP(A3174, Sheet2!$A$2:$K$8265, 11)</f>
        <v>110.5613</v>
      </c>
      <c r="F3174" s="7">
        <f t="shared" si="37"/>
        <v>5.5287499999999996</v>
      </c>
      <c r="G3174" s="8">
        <v>200000</v>
      </c>
      <c r="H3174" s="9">
        <f t="shared" si="38"/>
        <v>9000000</v>
      </c>
    </row>
    <row r="3175" spans="1:8" ht="14.5">
      <c r="A3175" s="6" t="str">
        <f t="shared" si="36"/>
        <v>GPP CEPU (BLORA)_KEDIREN</v>
      </c>
      <c r="B3175" s="11" t="s">
        <v>2534</v>
      </c>
      <c r="C3175" s="11" t="s">
        <v>2551</v>
      </c>
      <c r="D3175" s="11">
        <v>44.23</v>
      </c>
      <c r="E3175" s="7">
        <f>VLOOKUP(A3175, Sheet2!$A$2:$K$8265, 11)</f>
        <v>110.5613</v>
      </c>
      <c r="F3175" s="7">
        <f t="shared" si="37"/>
        <v>5.5287499999999996</v>
      </c>
      <c r="G3175" s="8">
        <v>200000</v>
      </c>
      <c r="H3175" s="9">
        <f t="shared" si="38"/>
        <v>9000000</v>
      </c>
    </row>
    <row r="3176" spans="1:8" ht="14.5">
      <c r="A3176" s="6" t="str">
        <f t="shared" si="36"/>
        <v>GPP CEPU (BLORA)_KEDUNGTUBAN</v>
      </c>
      <c r="B3176" s="11" t="s">
        <v>2534</v>
      </c>
      <c r="C3176" s="11" t="s">
        <v>2552</v>
      </c>
      <c r="D3176" s="11">
        <v>44.23</v>
      </c>
      <c r="E3176" s="7">
        <f>VLOOKUP(A3176, Sheet2!$A$2:$K$8265, 11)</f>
        <v>110.5613</v>
      </c>
      <c r="F3176" s="7">
        <f t="shared" si="37"/>
        <v>5.5287499999999996</v>
      </c>
      <c r="G3176" s="8">
        <v>200000</v>
      </c>
      <c r="H3176" s="9">
        <f t="shared" si="38"/>
        <v>9000000</v>
      </c>
    </row>
    <row r="3177" spans="1:8" ht="14.5">
      <c r="A3177" s="6" t="str">
        <f t="shared" si="36"/>
        <v>GPP CEPU (BLORA)_KEMANTREN</v>
      </c>
      <c r="B3177" s="11" t="s">
        <v>2534</v>
      </c>
      <c r="C3177" s="11" t="s">
        <v>2553</v>
      </c>
      <c r="D3177" s="11">
        <v>44.23</v>
      </c>
      <c r="E3177" s="7">
        <f>VLOOKUP(A3177, Sheet2!$A$2:$K$8265, 11)</f>
        <v>110.5613</v>
      </c>
      <c r="F3177" s="7">
        <f t="shared" si="37"/>
        <v>5.5287499999999996</v>
      </c>
      <c r="G3177" s="8">
        <v>200000</v>
      </c>
      <c r="H3177" s="9">
        <f t="shared" si="38"/>
        <v>9000000</v>
      </c>
    </row>
    <row r="3178" spans="1:8" ht="14.5">
      <c r="A3178" s="6" t="str">
        <f t="shared" si="36"/>
        <v>GPP CEPU (BLORA)_KENTONG</v>
      </c>
      <c r="B3178" s="11" t="s">
        <v>2534</v>
      </c>
      <c r="C3178" s="11" t="s">
        <v>2554</v>
      </c>
      <c r="D3178" s="11">
        <v>44.23</v>
      </c>
      <c r="E3178" s="7">
        <f>VLOOKUP(A3178, Sheet2!$A$2:$K$8265, 11)</f>
        <v>110.5613</v>
      </c>
      <c r="F3178" s="7">
        <f t="shared" si="37"/>
        <v>5.5287499999999996</v>
      </c>
      <c r="G3178" s="8">
        <v>200000</v>
      </c>
      <c r="H3178" s="9">
        <f t="shared" si="38"/>
        <v>9000000</v>
      </c>
    </row>
    <row r="3179" spans="1:8" ht="14.5">
      <c r="A3179" s="6" t="str">
        <f t="shared" si="36"/>
        <v>GPP CEPU (BLORA)_KETUWAN</v>
      </c>
      <c r="B3179" s="11" t="s">
        <v>2534</v>
      </c>
      <c r="C3179" s="11" t="s">
        <v>2555</v>
      </c>
      <c r="D3179" s="11">
        <v>44.23</v>
      </c>
      <c r="E3179" s="7">
        <f>VLOOKUP(A3179, Sheet2!$A$2:$K$8265, 11)</f>
        <v>110.5613</v>
      </c>
      <c r="F3179" s="7">
        <f t="shared" si="37"/>
        <v>5.5287499999999996</v>
      </c>
      <c r="G3179" s="8">
        <v>200000</v>
      </c>
      <c r="H3179" s="9">
        <f t="shared" si="38"/>
        <v>9000000</v>
      </c>
    </row>
    <row r="3180" spans="1:8" ht="14.5">
      <c r="A3180" s="6" t="str">
        <f t="shared" si="36"/>
        <v>GPP CEPU (BLORA)_KLAGEN</v>
      </c>
      <c r="B3180" s="11" t="s">
        <v>2534</v>
      </c>
      <c r="C3180" s="11" t="s">
        <v>2556</v>
      </c>
      <c r="D3180" s="11">
        <v>44.23</v>
      </c>
      <c r="E3180" s="7">
        <f>VLOOKUP(A3180, Sheet2!$A$2:$K$8265, 11)</f>
        <v>110.5613</v>
      </c>
      <c r="F3180" s="7">
        <f t="shared" si="37"/>
        <v>5.5287499999999996</v>
      </c>
      <c r="G3180" s="8">
        <v>200000</v>
      </c>
      <c r="H3180" s="9">
        <f t="shared" si="38"/>
        <v>9000000</v>
      </c>
    </row>
    <row r="3181" spans="1:8" ht="14.5">
      <c r="A3181" s="6" t="str">
        <f t="shared" si="36"/>
        <v>GPP CEPU (BLORA)_KUTUKAN</v>
      </c>
      <c r="B3181" s="11" t="s">
        <v>2534</v>
      </c>
      <c r="C3181" s="11" t="s">
        <v>2557</v>
      </c>
      <c r="D3181" s="11">
        <v>44.23</v>
      </c>
      <c r="E3181" s="7">
        <f>VLOOKUP(A3181, Sheet2!$A$2:$K$8265, 11)</f>
        <v>110.5613</v>
      </c>
      <c r="F3181" s="7">
        <f t="shared" si="37"/>
        <v>5.5287499999999996</v>
      </c>
      <c r="G3181" s="8">
        <v>200000</v>
      </c>
      <c r="H3181" s="9">
        <f t="shared" si="38"/>
        <v>9000000</v>
      </c>
    </row>
    <row r="3182" spans="1:8" ht="14.5">
      <c r="A3182" s="6" t="str">
        <f t="shared" si="36"/>
        <v>GPP CEPU (BLORA)_LEDOK</v>
      </c>
      <c r="B3182" s="11" t="s">
        <v>2534</v>
      </c>
      <c r="C3182" s="11" t="s">
        <v>1317</v>
      </c>
      <c r="D3182" s="11">
        <v>44.23</v>
      </c>
      <c r="E3182" s="7">
        <f>VLOOKUP(A3182, Sheet2!$A$2:$K$8265, 11)</f>
        <v>110.5613</v>
      </c>
      <c r="F3182" s="7">
        <f t="shared" si="37"/>
        <v>5.5287499999999996</v>
      </c>
      <c r="G3182" s="8">
        <v>200000</v>
      </c>
      <c r="H3182" s="9">
        <f t="shared" si="38"/>
        <v>9000000</v>
      </c>
    </row>
    <row r="3183" spans="1:8" ht="14.5">
      <c r="A3183" s="6" t="str">
        <f t="shared" si="36"/>
        <v>GPP CEPU (BLORA)_MEDALEM</v>
      </c>
      <c r="B3183" s="11" t="s">
        <v>2534</v>
      </c>
      <c r="C3183" s="11" t="s">
        <v>2558</v>
      </c>
      <c r="D3183" s="11">
        <v>44.23</v>
      </c>
      <c r="E3183" s="7">
        <f>VLOOKUP(A3183, Sheet2!$A$2:$K$8265, 11)</f>
        <v>110.5613</v>
      </c>
      <c r="F3183" s="7">
        <f t="shared" si="37"/>
        <v>5.5287499999999996</v>
      </c>
      <c r="G3183" s="8">
        <v>200000</v>
      </c>
      <c r="H3183" s="9">
        <f t="shared" si="38"/>
        <v>9000000</v>
      </c>
    </row>
    <row r="3184" spans="1:8" ht="14.5">
      <c r="A3184" s="6" t="str">
        <f t="shared" si="36"/>
        <v>GPP CEPU (BLORA)_MEGERI</v>
      </c>
      <c r="B3184" s="11" t="s">
        <v>2534</v>
      </c>
      <c r="C3184" s="11" t="s">
        <v>2559</v>
      </c>
      <c r="D3184" s="11">
        <v>44.23</v>
      </c>
      <c r="E3184" s="7">
        <f>VLOOKUP(A3184, Sheet2!$A$2:$K$8265, 11)</f>
        <v>110.5613</v>
      </c>
      <c r="F3184" s="7">
        <f t="shared" si="37"/>
        <v>5.5287499999999996</v>
      </c>
      <c r="G3184" s="8">
        <v>200000</v>
      </c>
      <c r="H3184" s="9">
        <f t="shared" si="38"/>
        <v>9000000</v>
      </c>
    </row>
    <row r="3185" spans="1:8" ht="14.5">
      <c r="A3185" s="6" t="str">
        <f t="shared" si="36"/>
        <v>GPP CEPU (BLORA)_MENDENREJO</v>
      </c>
      <c r="B3185" s="11" t="s">
        <v>2534</v>
      </c>
      <c r="C3185" s="11" t="s">
        <v>2560</v>
      </c>
      <c r="D3185" s="11">
        <v>44.23</v>
      </c>
      <c r="E3185" s="7">
        <f>VLOOKUP(A3185, Sheet2!$A$2:$K$8265, 11)</f>
        <v>110.5613</v>
      </c>
      <c r="F3185" s="7">
        <f t="shared" si="37"/>
        <v>5.5287499999999996</v>
      </c>
      <c r="G3185" s="8">
        <v>200000</v>
      </c>
      <c r="H3185" s="9">
        <f t="shared" si="38"/>
        <v>9000000</v>
      </c>
    </row>
    <row r="3186" spans="1:8" ht="14.5">
      <c r="A3186" s="6" t="str">
        <f t="shared" si="36"/>
        <v>GPP CEPU (BLORA)_MERNUNG</v>
      </c>
      <c r="B3186" s="11" t="s">
        <v>2534</v>
      </c>
      <c r="C3186" s="11" t="s">
        <v>2561</v>
      </c>
      <c r="D3186" s="11">
        <v>44.23</v>
      </c>
      <c r="E3186" s="7">
        <f>VLOOKUP(A3186, Sheet2!$A$2:$K$8265, 11)</f>
        <v>110.5613</v>
      </c>
      <c r="F3186" s="7">
        <f t="shared" si="37"/>
        <v>5.5287499999999996</v>
      </c>
      <c r="G3186" s="8">
        <v>200000</v>
      </c>
      <c r="H3186" s="9">
        <f t="shared" si="38"/>
        <v>9000000</v>
      </c>
    </row>
    <row r="3187" spans="1:8" ht="14.5">
      <c r="A3187" s="6" t="str">
        <f t="shared" si="36"/>
        <v>GPP CEPU (BLORA)_MOJOREMBUN</v>
      </c>
      <c r="B3187" s="11" t="s">
        <v>2534</v>
      </c>
      <c r="C3187" s="11" t="s">
        <v>2562</v>
      </c>
      <c r="D3187" s="11">
        <v>44.23</v>
      </c>
      <c r="E3187" s="7">
        <f>VLOOKUP(A3187, Sheet2!$A$2:$K$8265, 11)</f>
        <v>110.5613</v>
      </c>
      <c r="F3187" s="7">
        <f t="shared" si="37"/>
        <v>5.5287499999999996</v>
      </c>
      <c r="G3187" s="8">
        <v>200000</v>
      </c>
      <c r="H3187" s="9">
        <f t="shared" si="38"/>
        <v>9000000</v>
      </c>
    </row>
    <row r="3188" spans="1:8" ht="14.5">
      <c r="A3188" s="6" t="str">
        <f t="shared" si="36"/>
        <v>GPP CEPU (BLORA)_MULYOREJO</v>
      </c>
      <c r="B3188" s="11" t="s">
        <v>2534</v>
      </c>
      <c r="C3188" s="11" t="s">
        <v>1969</v>
      </c>
      <c r="D3188" s="11">
        <v>44.23</v>
      </c>
      <c r="E3188" s="7">
        <f>VLOOKUP(A3188, Sheet2!$A$2:$K$8265, 11)</f>
        <v>110.5613</v>
      </c>
      <c r="F3188" s="7">
        <f t="shared" si="37"/>
        <v>5.5287499999999996</v>
      </c>
      <c r="G3188" s="8">
        <v>200000</v>
      </c>
      <c r="H3188" s="9">
        <f t="shared" si="38"/>
        <v>9000000</v>
      </c>
    </row>
    <row r="3189" spans="1:8" ht="14.5">
      <c r="A3189" s="6" t="str">
        <f t="shared" si="36"/>
        <v>GPP CEPU (BLORA)_NGELO</v>
      </c>
      <c r="B3189" s="11" t="s">
        <v>2534</v>
      </c>
      <c r="C3189" s="11" t="s">
        <v>673</v>
      </c>
      <c r="D3189" s="11">
        <v>44.23</v>
      </c>
      <c r="E3189" s="7">
        <f>VLOOKUP(A3189, Sheet2!$A$2:$K$8265, 11)</f>
        <v>110.5613</v>
      </c>
      <c r="F3189" s="7">
        <f t="shared" si="37"/>
        <v>5.5287499999999996</v>
      </c>
      <c r="G3189" s="8">
        <v>200000</v>
      </c>
      <c r="H3189" s="9">
        <f t="shared" si="38"/>
        <v>9000000</v>
      </c>
    </row>
    <row r="3190" spans="1:8" ht="14.5">
      <c r="A3190" s="6" t="str">
        <f t="shared" si="36"/>
        <v>GPP CEPU (BLORA)_NGINGGIL</v>
      </c>
      <c r="B3190" s="11" t="s">
        <v>2534</v>
      </c>
      <c r="C3190" s="11" t="s">
        <v>2563</v>
      </c>
      <c r="D3190" s="11">
        <v>44.23</v>
      </c>
      <c r="E3190" s="7">
        <f>VLOOKUP(A3190, Sheet2!$A$2:$K$8265, 11)</f>
        <v>110.5613</v>
      </c>
      <c r="F3190" s="7">
        <f t="shared" si="37"/>
        <v>5.5287499999999996</v>
      </c>
      <c r="G3190" s="8">
        <v>200000</v>
      </c>
      <c r="H3190" s="9">
        <f t="shared" si="38"/>
        <v>9000000</v>
      </c>
    </row>
    <row r="3191" spans="1:8" ht="14.5">
      <c r="A3191" s="6" t="str">
        <f t="shared" si="36"/>
        <v>GPP CEPU (BLORA)_NGLANDEYAN</v>
      </c>
      <c r="B3191" s="11" t="s">
        <v>2534</v>
      </c>
      <c r="C3191" s="11" t="s">
        <v>2564</v>
      </c>
      <c r="D3191" s="11">
        <v>44.23</v>
      </c>
      <c r="E3191" s="7">
        <f>VLOOKUP(A3191, Sheet2!$A$2:$K$8265, 11)</f>
        <v>110.5613</v>
      </c>
      <c r="F3191" s="7">
        <f t="shared" si="37"/>
        <v>5.5287499999999996</v>
      </c>
      <c r="G3191" s="8">
        <v>200000</v>
      </c>
      <c r="H3191" s="9">
        <f t="shared" si="38"/>
        <v>9000000</v>
      </c>
    </row>
    <row r="3192" spans="1:8" ht="14.5">
      <c r="A3192" s="6" t="str">
        <f t="shared" si="36"/>
        <v>GPP CEPU (BLORA)_NGLANJUK</v>
      </c>
      <c r="B3192" s="11" t="s">
        <v>2534</v>
      </c>
      <c r="C3192" s="11" t="s">
        <v>2565</v>
      </c>
      <c r="D3192" s="11">
        <v>44.23</v>
      </c>
      <c r="E3192" s="7">
        <f>VLOOKUP(A3192, Sheet2!$A$2:$K$8265, 11)</f>
        <v>110.5613</v>
      </c>
      <c r="F3192" s="7">
        <f t="shared" si="37"/>
        <v>5.5287499999999996</v>
      </c>
      <c r="G3192" s="8">
        <v>200000</v>
      </c>
      <c r="H3192" s="9">
        <f t="shared" si="38"/>
        <v>9000000</v>
      </c>
    </row>
    <row r="3193" spans="1:8" ht="14.5">
      <c r="A3193" s="6" t="str">
        <f t="shared" si="36"/>
        <v>GPP CEPU (BLORA)_NGLEBAK</v>
      </c>
      <c r="B3193" s="11" t="s">
        <v>2534</v>
      </c>
      <c r="C3193" s="11" t="s">
        <v>675</v>
      </c>
      <c r="D3193" s="11">
        <v>44.23</v>
      </c>
      <c r="E3193" s="7">
        <f>VLOOKUP(A3193, Sheet2!$A$2:$K$8265, 11)</f>
        <v>110.5613</v>
      </c>
      <c r="F3193" s="7">
        <f t="shared" si="37"/>
        <v>5.5287499999999996</v>
      </c>
      <c r="G3193" s="8">
        <v>200000</v>
      </c>
      <c r="H3193" s="9">
        <f t="shared" si="38"/>
        <v>9000000</v>
      </c>
    </row>
    <row r="3194" spans="1:8" ht="14.5">
      <c r="A3194" s="6" t="str">
        <f t="shared" si="36"/>
        <v>GPP CEPU (BLORA)_NGLEBUR</v>
      </c>
      <c r="B3194" s="11" t="s">
        <v>2534</v>
      </c>
      <c r="C3194" s="11" t="s">
        <v>2566</v>
      </c>
      <c r="D3194" s="11">
        <v>44.23</v>
      </c>
      <c r="E3194" s="7">
        <f>VLOOKUP(A3194, Sheet2!$A$2:$K$8265, 11)</f>
        <v>110.5613</v>
      </c>
      <c r="F3194" s="7">
        <f t="shared" si="37"/>
        <v>5.5287499999999996</v>
      </c>
      <c r="G3194" s="8">
        <v>200000</v>
      </c>
      <c r="H3194" s="9">
        <f t="shared" si="38"/>
        <v>9000000</v>
      </c>
    </row>
    <row r="3195" spans="1:8" ht="14.5">
      <c r="A3195" s="6" t="str">
        <f t="shared" si="36"/>
        <v>GPP CEPU (BLORA)_NGLORAM</v>
      </c>
      <c r="B3195" s="11" t="s">
        <v>2534</v>
      </c>
      <c r="C3195" s="11" t="s">
        <v>2567</v>
      </c>
      <c r="D3195" s="11">
        <v>44.23</v>
      </c>
      <c r="E3195" s="7">
        <f>VLOOKUP(A3195, Sheet2!$A$2:$K$8265, 11)</f>
        <v>110.5613</v>
      </c>
      <c r="F3195" s="7">
        <f t="shared" si="37"/>
        <v>5.5287499999999996</v>
      </c>
      <c r="G3195" s="8">
        <v>200000</v>
      </c>
      <c r="H3195" s="9">
        <f t="shared" si="38"/>
        <v>9000000</v>
      </c>
    </row>
    <row r="3196" spans="1:8" ht="14.5">
      <c r="A3196" s="6" t="str">
        <f t="shared" si="36"/>
        <v>GPP CEPU (BLORA)_NGLUNGGER</v>
      </c>
      <c r="B3196" s="11" t="s">
        <v>2534</v>
      </c>
      <c r="C3196" s="11" t="s">
        <v>2568</v>
      </c>
      <c r="D3196" s="11">
        <v>44.23</v>
      </c>
      <c r="E3196" s="7">
        <f>VLOOKUP(A3196, Sheet2!$A$2:$K$8265, 11)</f>
        <v>110.5613</v>
      </c>
      <c r="F3196" s="7">
        <f t="shared" si="37"/>
        <v>5.5287499999999996</v>
      </c>
      <c r="G3196" s="8">
        <v>200000</v>
      </c>
      <c r="H3196" s="9">
        <f t="shared" si="38"/>
        <v>9000000</v>
      </c>
    </row>
    <row r="3197" spans="1:8" ht="14.5">
      <c r="A3197" s="6" t="str">
        <f t="shared" si="36"/>
        <v>GPP CEPU (BLORA)_NGRAHO</v>
      </c>
      <c r="B3197" s="11" t="s">
        <v>2534</v>
      </c>
      <c r="C3197" s="11" t="s">
        <v>2569</v>
      </c>
      <c r="D3197" s="11">
        <v>44.23</v>
      </c>
      <c r="E3197" s="7">
        <f>VLOOKUP(A3197, Sheet2!$A$2:$K$8265, 11)</f>
        <v>110.5613</v>
      </c>
      <c r="F3197" s="7">
        <f t="shared" si="37"/>
        <v>5.5287499999999996</v>
      </c>
      <c r="G3197" s="8">
        <v>200000</v>
      </c>
      <c r="H3197" s="9">
        <f t="shared" si="38"/>
        <v>9000000</v>
      </c>
    </row>
    <row r="3198" spans="1:8" ht="14.5">
      <c r="A3198" s="6" t="str">
        <f t="shared" si="36"/>
        <v>GPP CEPU (BLORA)_NGRAWOH</v>
      </c>
      <c r="B3198" s="11" t="s">
        <v>2534</v>
      </c>
      <c r="C3198" s="11" t="s">
        <v>2570</v>
      </c>
      <c r="D3198" s="11">
        <v>44.23</v>
      </c>
      <c r="E3198" s="7">
        <f>VLOOKUP(A3198, Sheet2!$A$2:$K$8265, 11)</f>
        <v>110.5613</v>
      </c>
      <c r="F3198" s="7">
        <f t="shared" si="37"/>
        <v>5.5287499999999996</v>
      </c>
      <c r="G3198" s="8">
        <v>200000</v>
      </c>
      <c r="H3198" s="9">
        <f t="shared" si="38"/>
        <v>9000000</v>
      </c>
    </row>
    <row r="3199" spans="1:8" ht="14.5">
      <c r="A3199" s="6" t="str">
        <f t="shared" si="36"/>
        <v>GPP CEPU (BLORA)_NGROTO</v>
      </c>
      <c r="B3199" s="11" t="s">
        <v>2534</v>
      </c>
      <c r="C3199" s="11" t="s">
        <v>177</v>
      </c>
      <c r="D3199" s="11">
        <v>44.23</v>
      </c>
      <c r="E3199" s="7">
        <f>VLOOKUP(A3199, Sheet2!$A$2:$K$8265, 11)</f>
        <v>110.5613</v>
      </c>
      <c r="F3199" s="7">
        <f t="shared" si="37"/>
        <v>5.5287499999999996</v>
      </c>
      <c r="G3199" s="8">
        <v>200000</v>
      </c>
      <c r="H3199" s="9">
        <f t="shared" si="38"/>
        <v>9000000</v>
      </c>
    </row>
    <row r="3200" spans="1:8" ht="14.5">
      <c r="A3200" s="6" t="str">
        <f t="shared" si="36"/>
        <v>GPP CEPU (BLORA)_PANOLAN</v>
      </c>
      <c r="B3200" s="11" t="s">
        <v>2534</v>
      </c>
      <c r="C3200" s="11" t="s">
        <v>2571</v>
      </c>
      <c r="D3200" s="11">
        <v>44.23</v>
      </c>
      <c r="E3200" s="7">
        <f>VLOOKUP(A3200, Sheet2!$A$2:$K$8265, 11)</f>
        <v>110.5613</v>
      </c>
      <c r="F3200" s="7">
        <f t="shared" si="37"/>
        <v>5.5287499999999996</v>
      </c>
      <c r="G3200" s="8">
        <v>200000</v>
      </c>
      <c r="H3200" s="9">
        <f t="shared" si="38"/>
        <v>9000000</v>
      </c>
    </row>
    <row r="3201" spans="1:8" ht="14.5">
      <c r="A3201" s="6" t="str">
        <f t="shared" si="36"/>
        <v>GPP CEPU (BLORA)_PILANG</v>
      </c>
      <c r="B3201" s="11" t="s">
        <v>2534</v>
      </c>
      <c r="C3201" s="11" t="s">
        <v>2572</v>
      </c>
      <c r="D3201" s="11">
        <v>44.23</v>
      </c>
      <c r="E3201" s="7">
        <f>VLOOKUP(A3201, Sheet2!$A$2:$K$8265, 11)</f>
        <v>110.5613</v>
      </c>
      <c r="F3201" s="7">
        <f t="shared" si="37"/>
        <v>5.5287499999999996</v>
      </c>
      <c r="G3201" s="8">
        <v>200000</v>
      </c>
      <c r="H3201" s="9">
        <f t="shared" si="38"/>
        <v>9000000</v>
      </c>
    </row>
    <row r="3202" spans="1:8" ht="14.5">
      <c r="A3202" s="6" t="str">
        <f t="shared" si="36"/>
        <v>GPP CEPU (BLORA)_POJOKWATU</v>
      </c>
      <c r="B3202" s="11" t="s">
        <v>2534</v>
      </c>
      <c r="C3202" s="11" t="s">
        <v>2573</v>
      </c>
      <c r="D3202" s="11">
        <v>44.23</v>
      </c>
      <c r="E3202" s="7">
        <f>VLOOKUP(A3202, Sheet2!$A$2:$K$8265, 11)</f>
        <v>110.5613</v>
      </c>
      <c r="F3202" s="7">
        <f t="shared" si="37"/>
        <v>5.5287499999999996</v>
      </c>
      <c r="G3202" s="8">
        <v>200000</v>
      </c>
      <c r="H3202" s="9">
        <f t="shared" si="38"/>
        <v>9000000</v>
      </c>
    </row>
    <row r="3203" spans="1:8" ht="14.5">
      <c r="A3203" s="6" t="str">
        <f t="shared" si="36"/>
        <v>GPP CEPU (BLORA)_PULO</v>
      </c>
      <c r="B3203" s="11" t="s">
        <v>2534</v>
      </c>
      <c r="C3203" s="11" t="s">
        <v>2574</v>
      </c>
      <c r="D3203" s="11">
        <v>44.23</v>
      </c>
      <c r="E3203" s="7">
        <f>VLOOKUP(A3203, Sheet2!$A$2:$K$8265, 11)</f>
        <v>110.5613</v>
      </c>
      <c r="F3203" s="7">
        <f t="shared" si="37"/>
        <v>5.5287499999999996</v>
      </c>
      <c r="G3203" s="8">
        <v>200000</v>
      </c>
      <c r="H3203" s="9">
        <f t="shared" si="38"/>
        <v>9000000</v>
      </c>
    </row>
    <row r="3204" spans="1:8" ht="14.5">
      <c r="A3204" s="6" t="str">
        <f t="shared" si="36"/>
        <v>GPP CEPU (BLORA)_RANDUBLATUNG</v>
      </c>
      <c r="B3204" s="11" t="s">
        <v>2534</v>
      </c>
      <c r="C3204" s="11" t="s">
        <v>2575</v>
      </c>
      <c r="D3204" s="11">
        <v>44.23</v>
      </c>
      <c r="E3204" s="7">
        <f>VLOOKUP(A3204, Sheet2!$A$2:$K$8265, 11)</f>
        <v>110.5613</v>
      </c>
      <c r="F3204" s="7">
        <f t="shared" si="37"/>
        <v>5.5287499999999996</v>
      </c>
      <c r="G3204" s="8">
        <v>200000</v>
      </c>
      <c r="H3204" s="9">
        <f t="shared" si="38"/>
        <v>9000000</v>
      </c>
    </row>
    <row r="3205" spans="1:8" ht="14.5">
      <c r="A3205" s="6" t="str">
        <f t="shared" si="36"/>
        <v>GPP CEPU (BLORA)_SAMBONG</v>
      </c>
      <c r="B3205" s="11" t="s">
        <v>2534</v>
      </c>
      <c r="C3205" s="11" t="s">
        <v>208</v>
      </c>
      <c r="D3205" s="11">
        <v>44.23</v>
      </c>
      <c r="E3205" s="7">
        <f>VLOOKUP(A3205, Sheet2!$A$2:$K$8265, 11)</f>
        <v>110.5613</v>
      </c>
      <c r="F3205" s="7">
        <f t="shared" si="37"/>
        <v>5.5287499999999996</v>
      </c>
      <c r="G3205" s="8">
        <v>200000</v>
      </c>
      <c r="H3205" s="9">
        <f t="shared" si="38"/>
        <v>9000000</v>
      </c>
    </row>
    <row r="3206" spans="1:8" ht="14.5">
      <c r="A3206" s="6" t="str">
        <f t="shared" si="36"/>
        <v>GPP CEPU (BLORA)_SAMBONGREJO</v>
      </c>
      <c r="B3206" s="11" t="s">
        <v>2534</v>
      </c>
      <c r="C3206" s="11" t="s">
        <v>1230</v>
      </c>
      <c r="D3206" s="11">
        <v>44.23</v>
      </c>
      <c r="E3206" s="7">
        <f>VLOOKUP(A3206, Sheet2!$A$2:$K$8265, 11)</f>
        <v>110.5613</v>
      </c>
      <c r="F3206" s="7">
        <f t="shared" si="37"/>
        <v>5.5287499999999996</v>
      </c>
      <c r="G3206" s="8">
        <v>200000</v>
      </c>
      <c r="H3206" s="9">
        <f t="shared" si="38"/>
        <v>9000000</v>
      </c>
    </row>
    <row r="3207" spans="1:8" ht="14.5">
      <c r="A3207" s="6" t="str">
        <f t="shared" si="36"/>
        <v>GPP CEPU (BLORA)_SIDOREJO</v>
      </c>
      <c r="B3207" s="11" t="s">
        <v>2534</v>
      </c>
      <c r="C3207" s="11" t="s">
        <v>222</v>
      </c>
      <c r="D3207" s="11">
        <v>44.23</v>
      </c>
      <c r="E3207" s="7">
        <f>VLOOKUP(A3207, Sheet2!$A$2:$K$8265, 11)</f>
        <v>110.5613</v>
      </c>
      <c r="F3207" s="7">
        <f t="shared" si="37"/>
        <v>5.5287499999999996</v>
      </c>
      <c r="G3207" s="8">
        <v>200000</v>
      </c>
      <c r="H3207" s="9">
        <f t="shared" si="38"/>
        <v>9000000</v>
      </c>
    </row>
    <row r="3208" spans="1:8" ht="14.5">
      <c r="A3208" s="6" t="str">
        <f t="shared" si="36"/>
        <v>GPP CEPU (BLORA)_SOGO</v>
      </c>
      <c r="B3208" s="11" t="s">
        <v>2534</v>
      </c>
      <c r="C3208" s="11" t="s">
        <v>2576</v>
      </c>
      <c r="D3208" s="11">
        <v>44.23</v>
      </c>
      <c r="E3208" s="7">
        <f>VLOOKUP(A3208, Sheet2!$A$2:$K$8265, 11)</f>
        <v>110.5613</v>
      </c>
      <c r="F3208" s="7">
        <f t="shared" si="37"/>
        <v>5.5287499999999996</v>
      </c>
      <c r="G3208" s="8">
        <v>200000</v>
      </c>
      <c r="H3208" s="9">
        <f t="shared" si="38"/>
        <v>9000000</v>
      </c>
    </row>
    <row r="3209" spans="1:8" ht="14.5">
      <c r="A3209" s="6" t="str">
        <f t="shared" si="36"/>
        <v>GPP CEPU (BLORA)_SUMBER</v>
      </c>
      <c r="B3209" s="11" t="s">
        <v>2534</v>
      </c>
      <c r="C3209" s="11" t="s">
        <v>737</v>
      </c>
      <c r="D3209" s="11">
        <v>44.23</v>
      </c>
      <c r="E3209" s="7">
        <f>VLOOKUP(A3209, Sheet2!$A$2:$K$8265, 11)</f>
        <v>110.5613</v>
      </c>
      <c r="F3209" s="7">
        <f t="shared" si="37"/>
        <v>5.5287499999999996</v>
      </c>
      <c r="G3209" s="8">
        <v>200000</v>
      </c>
      <c r="H3209" s="9">
        <f t="shared" si="38"/>
        <v>9000000</v>
      </c>
    </row>
    <row r="3210" spans="1:8" ht="14.5">
      <c r="A3210" s="6" t="str">
        <f t="shared" si="36"/>
        <v>GPP CEPU (BLORA)_SUMBEREJO</v>
      </c>
      <c r="B3210" s="11" t="s">
        <v>2534</v>
      </c>
      <c r="C3210" s="11" t="s">
        <v>738</v>
      </c>
      <c r="D3210" s="11">
        <v>44.23</v>
      </c>
      <c r="E3210" s="7">
        <f>VLOOKUP(A3210, Sheet2!$A$2:$K$8265, 11)</f>
        <v>110.5613</v>
      </c>
      <c r="F3210" s="7">
        <f t="shared" si="37"/>
        <v>5.5287499999999996</v>
      </c>
      <c r="G3210" s="8">
        <v>200000</v>
      </c>
      <c r="H3210" s="9">
        <f t="shared" si="38"/>
        <v>9000000</v>
      </c>
    </row>
    <row r="3211" spans="1:8" ht="14.5">
      <c r="A3211" s="6" t="str">
        <f t="shared" si="36"/>
        <v>GPP CEPU (BLORA)_SUMBERPITU</v>
      </c>
      <c r="B3211" s="11" t="s">
        <v>2534</v>
      </c>
      <c r="C3211" s="11" t="s">
        <v>2577</v>
      </c>
      <c r="D3211" s="11">
        <v>44.23</v>
      </c>
      <c r="E3211" s="7">
        <f>VLOOKUP(A3211, Sheet2!$A$2:$K$8265, 11)</f>
        <v>110.5613</v>
      </c>
      <c r="F3211" s="7">
        <f t="shared" si="37"/>
        <v>5.5287499999999996</v>
      </c>
      <c r="G3211" s="8">
        <v>200000</v>
      </c>
      <c r="H3211" s="9">
        <f t="shared" si="38"/>
        <v>9000000</v>
      </c>
    </row>
    <row r="3212" spans="1:8" ht="14.5">
      <c r="A3212" s="6" t="str">
        <f t="shared" si="36"/>
        <v>GPP CEPU (BLORA)_TAMBAKROMO</v>
      </c>
      <c r="B3212" s="11" t="s">
        <v>2534</v>
      </c>
      <c r="C3212" s="11" t="s">
        <v>2578</v>
      </c>
      <c r="D3212" s="11">
        <v>44.23</v>
      </c>
      <c r="E3212" s="7">
        <f>VLOOKUP(A3212, Sheet2!$A$2:$K$8265, 11)</f>
        <v>110.5613</v>
      </c>
      <c r="F3212" s="7">
        <f t="shared" si="37"/>
        <v>5.5287499999999996</v>
      </c>
      <c r="G3212" s="8">
        <v>200000</v>
      </c>
      <c r="H3212" s="9">
        <f t="shared" si="38"/>
        <v>9000000</v>
      </c>
    </row>
    <row r="3213" spans="1:8" ht="14.5">
      <c r="A3213" s="6" t="str">
        <f t="shared" si="36"/>
        <v>GPP CEPU (BLORA)_TANJUNG</v>
      </c>
      <c r="B3213" s="11" t="s">
        <v>2534</v>
      </c>
      <c r="C3213" s="11" t="s">
        <v>341</v>
      </c>
      <c r="D3213" s="11">
        <v>44.23</v>
      </c>
      <c r="E3213" s="7">
        <f>VLOOKUP(A3213, Sheet2!$A$2:$K$8265, 11)</f>
        <v>110.5613</v>
      </c>
      <c r="F3213" s="7">
        <f t="shared" si="37"/>
        <v>5.5287499999999996</v>
      </c>
      <c r="G3213" s="8">
        <v>200000</v>
      </c>
      <c r="H3213" s="9">
        <f t="shared" si="38"/>
        <v>9000000</v>
      </c>
    </row>
    <row r="3214" spans="1:8" ht="14.5">
      <c r="A3214" s="6" t="str">
        <f t="shared" si="36"/>
        <v>GPP CEPU (BLORA)_TEMENGENG</v>
      </c>
      <c r="B3214" s="11" t="s">
        <v>2534</v>
      </c>
      <c r="C3214" s="11" t="s">
        <v>2579</v>
      </c>
      <c r="D3214" s="11">
        <v>44.23</v>
      </c>
      <c r="E3214" s="7">
        <f>VLOOKUP(A3214, Sheet2!$A$2:$K$8265, 11)</f>
        <v>110.5613</v>
      </c>
      <c r="F3214" s="7">
        <f t="shared" si="37"/>
        <v>5.5287499999999996</v>
      </c>
      <c r="G3214" s="8">
        <v>200000</v>
      </c>
      <c r="H3214" s="9">
        <f t="shared" si="38"/>
        <v>9000000</v>
      </c>
    </row>
    <row r="3215" spans="1:8" ht="14.5">
      <c r="A3215" s="6" t="str">
        <f t="shared" si="36"/>
        <v>GPP CEPU (BLORA)_TEMULUS</v>
      </c>
      <c r="B3215" s="11" t="s">
        <v>2534</v>
      </c>
      <c r="C3215" s="11" t="s">
        <v>2580</v>
      </c>
      <c r="D3215" s="11">
        <v>44.23</v>
      </c>
      <c r="E3215" s="7">
        <f>VLOOKUP(A3215, Sheet2!$A$2:$K$8265, 11)</f>
        <v>110.5613</v>
      </c>
      <c r="F3215" s="7">
        <f t="shared" si="37"/>
        <v>5.5287499999999996</v>
      </c>
      <c r="G3215" s="8">
        <v>200000</v>
      </c>
      <c r="H3215" s="9">
        <f t="shared" si="38"/>
        <v>9000000</v>
      </c>
    </row>
    <row r="3216" spans="1:8" ht="14.5">
      <c r="A3216" s="6" t="str">
        <f t="shared" si="36"/>
        <v>GPP CEPU (BLORA)_TLOGOTUWUNG</v>
      </c>
      <c r="B3216" s="11" t="s">
        <v>2534</v>
      </c>
      <c r="C3216" s="11" t="s">
        <v>2581</v>
      </c>
      <c r="D3216" s="11">
        <v>44.23</v>
      </c>
      <c r="E3216" s="7">
        <f>VLOOKUP(A3216, Sheet2!$A$2:$K$8265, 11)</f>
        <v>110.5613</v>
      </c>
      <c r="F3216" s="7">
        <f t="shared" si="37"/>
        <v>5.5287499999999996</v>
      </c>
      <c r="G3216" s="8">
        <v>200000</v>
      </c>
      <c r="H3216" s="9">
        <f t="shared" si="38"/>
        <v>9000000</v>
      </c>
    </row>
    <row r="3217" spans="1:8" ht="14.5">
      <c r="A3217" s="6" t="str">
        <f t="shared" si="36"/>
        <v>GPP CEPU (BLORA)_WADO</v>
      </c>
      <c r="B3217" s="11" t="s">
        <v>2534</v>
      </c>
      <c r="C3217" s="11" t="s">
        <v>2582</v>
      </c>
      <c r="D3217" s="11">
        <v>44.23</v>
      </c>
      <c r="E3217" s="7">
        <f>VLOOKUP(A3217, Sheet2!$A$2:$K$8265, 11)</f>
        <v>110.5613</v>
      </c>
      <c r="F3217" s="7">
        <f t="shared" si="37"/>
        <v>5.5287499999999996</v>
      </c>
      <c r="G3217" s="8">
        <v>200000</v>
      </c>
      <c r="H3217" s="9">
        <f t="shared" si="38"/>
        <v>9000000</v>
      </c>
    </row>
    <row r="3218" spans="1:8" ht="14.5">
      <c r="A3218" s="6" t="str">
        <f t="shared" si="36"/>
        <v>GPP GROBOGAN_ASEMRUDUNG</v>
      </c>
      <c r="B3218" s="11" t="s">
        <v>2583</v>
      </c>
      <c r="C3218" s="11" t="s">
        <v>2584</v>
      </c>
      <c r="D3218" s="11">
        <v>53.45</v>
      </c>
      <c r="E3218" s="7">
        <f>VLOOKUP(A3218, Sheet2!$A$2:$K$8265, 11)</f>
        <v>110.5613</v>
      </c>
      <c r="F3218" s="7">
        <f t="shared" si="37"/>
        <v>6.6812500000000004</v>
      </c>
      <c r="G3218" s="8">
        <v>200000</v>
      </c>
      <c r="H3218" s="9">
        <f t="shared" si="38"/>
        <v>10800000</v>
      </c>
    </row>
    <row r="3219" spans="1:8" ht="14.5">
      <c r="A3219" s="6" t="str">
        <f t="shared" si="36"/>
        <v>GPP GROBOGAN_BANDUNGHARJO</v>
      </c>
      <c r="B3219" s="11" t="s">
        <v>2583</v>
      </c>
      <c r="C3219" s="11" t="s">
        <v>2585</v>
      </c>
      <c r="D3219" s="11">
        <v>53.45</v>
      </c>
      <c r="E3219" s="7">
        <f>VLOOKUP(A3219, Sheet2!$A$2:$K$8265, 11)</f>
        <v>110.5613</v>
      </c>
      <c r="F3219" s="7">
        <f t="shared" si="37"/>
        <v>6.6812500000000004</v>
      </c>
      <c r="G3219" s="8">
        <v>200000</v>
      </c>
      <c r="H3219" s="9">
        <f t="shared" si="38"/>
        <v>10800000</v>
      </c>
    </row>
    <row r="3220" spans="1:8" ht="14.5">
      <c r="A3220" s="6" t="str">
        <f t="shared" si="36"/>
        <v>GPP GROBOGAN_BANGSRI</v>
      </c>
      <c r="B3220" s="11" t="s">
        <v>2583</v>
      </c>
      <c r="C3220" s="11" t="s">
        <v>542</v>
      </c>
      <c r="D3220" s="11">
        <v>53.45</v>
      </c>
      <c r="E3220" s="7">
        <f>VLOOKUP(A3220, Sheet2!$A$2:$K$8265, 11)</f>
        <v>110.5613</v>
      </c>
      <c r="F3220" s="7">
        <f t="shared" si="37"/>
        <v>6.6812500000000004</v>
      </c>
      <c r="G3220" s="8">
        <v>200000</v>
      </c>
      <c r="H3220" s="9">
        <f t="shared" si="38"/>
        <v>10800000</v>
      </c>
    </row>
    <row r="3221" spans="1:8" ht="14.5">
      <c r="A3221" s="6" t="str">
        <f t="shared" si="36"/>
        <v>GPP GROBOGAN_BAWU</v>
      </c>
      <c r="B3221" s="11" t="s">
        <v>2583</v>
      </c>
      <c r="C3221" s="11" t="s">
        <v>2586</v>
      </c>
      <c r="D3221" s="11">
        <v>17.7</v>
      </c>
      <c r="E3221" s="7">
        <f>VLOOKUP(A3221, Sheet2!$A$2:$K$8265, 11)</f>
        <v>110.5613</v>
      </c>
      <c r="F3221" s="7">
        <f t="shared" si="37"/>
        <v>2.2124999999999999</v>
      </c>
      <c r="G3221" s="8">
        <v>200000</v>
      </c>
      <c r="H3221" s="9">
        <f t="shared" si="38"/>
        <v>3600000</v>
      </c>
    </row>
    <row r="3222" spans="1:8" ht="14.5">
      <c r="A3222" s="6" t="str">
        <f t="shared" si="36"/>
        <v>GPP GROBOGAN_BOLOGARANG</v>
      </c>
      <c r="B3222" s="11" t="s">
        <v>2583</v>
      </c>
      <c r="C3222" s="11" t="s">
        <v>2587</v>
      </c>
      <c r="D3222" s="11">
        <v>53.45</v>
      </c>
      <c r="E3222" s="7">
        <f>VLOOKUP(A3222, Sheet2!$A$2:$K$8265, 11)</f>
        <v>110.5613</v>
      </c>
      <c r="F3222" s="7">
        <f t="shared" si="37"/>
        <v>6.6812500000000004</v>
      </c>
      <c r="G3222" s="8">
        <v>200000</v>
      </c>
      <c r="H3222" s="9">
        <f t="shared" si="38"/>
        <v>10800000</v>
      </c>
    </row>
    <row r="3223" spans="1:8" ht="14.5">
      <c r="A3223" s="6" t="str">
        <f t="shared" si="36"/>
        <v>GPP GROBOGAN_BOLOH</v>
      </c>
      <c r="B3223" s="11" t="s">
        <v>2583</v>
      </c>
      <c r="C3223" s="11" t="s">
        <v>2588</v>
      </c>
      <c r="D3223" s="11">
        <v>53.45</v>
      </c>
      <c r="E3223" s="7">
        <f>VLOOKUP(A3223, Sheet2!$A$2:$K$8265, 11)</f>
        <v>110.5613</v>
      </c>
      <c r="F3223" s="7">
        <f t="shared" si="37"/>
        <v>6.6812500000000004</v>
      </c>
      <c r="G3223" s="8">
        <v>200000</v>
      </c>
      <c r="H3223" s="9">
        <f t="shared" si="38"/>
        <v>10800000</v>
      </c>
    </row>
    <row r="3224" spans="1:8" ht="14.5">
      <c r="A3224" s="6" t="str">
        <f t="shared" si="36"/>
        <v>GPP GROBOGAN_CEKEL</v>
      </c>
      <c r="B3224" s="11" t="s">
        <v>2583</v>
      </c>
      <c r="C3224" s="11" t="s">
        <v>2589</v>
      </c>
      <c r="D3224" s="11">
        <v>53.45</v>
      </c>
      <c r="E3224" s="7">
        <f>VLOOKUP(A3224, Sheet2!$A$2:$K$8265, 11)</f>
        <v>110.5613</v>
      </c>
      <c r="F3224" s="7">
        <f t="shared" si="37"/>
        <v>6.6812500000000004</v>
      </c>
      <c r="G3224" s="8">
        <v>200000</v>
      </c>
      <c r="H3224" s="9">
        <f t="shared" si="38"/>
        <v>10800000</v>
      </c>
    </row>
    <row r="3225" spans="1:8" ht="14.5">
      <c r="A3225" s="6" t="str">
        <f t="shared" si="36"/>
        <v>GPP GROBOGAN_CERME</v>
      </c>
      <c r="B3225" s="11" t="s">
        <v>2583</v>
      </c>
      <c r="C3225" s="11" t="s">
        <v>2590</v>
      </c>
      <c r="D3225" s="11">
        <v>17.7</v>
      </c>
      <c r="E3225" s="7">
        <f>VLOOKUP(A3225, Sheet2!$A$2:$K$8265, 11)</f>
        <v>110.5613</v>
      </c>
      <c r="F3225" s="7">
        <f t="shared" si="37"/>
        <v>2.2124999999999999</v>
      </c>
      <c r="G3225" s="8">
        <v>200000</v>
      </c>
      <c r="H3225" s="9">
        <f t="shared" si="38"/>
        <v>3600000</v>
      </c>
    </row>
    <row r="3226" spans="1:8" ht="14.5">
      <c r="A3226" s="6" t="str">
        <f t="shared" si="36"/>
        <v>GPP GROBOGAN_DANYANG</v>
      </c>
      <c r="B3226" s="11" t="s">
        <v>2583</v>
      </c>
      <c r="C3226" s="11" t="s">
        <v>2591</v>
      </c>
      <c r="D3226" s="11">
        <v>53.45</v>
      </c>
      <c r="E3226" s="7">
        <f>VLOOKUP(A3226, Sheet2!$A$2:$K$8265, 11)</f>
        <v>110.5613</v>
      </c>
      <c r="F3226" s="7">
        <f t="shared" si="37"/>
        <v>6.6812500000000004</v>
      </c>
      <c r="G3226" s="8">
        <v>200000</v>
      </c>
      <c r="H3226" s="9">
        <f t="shared" si="38"/>
        <v>10800000</v>
      </c>
    </row>
    <row r="3227" spans="1:8" ht="14.5">
      <c r="A3227" s="6" t="str">
        <f t="shared" si="36"/>
        <v>GPP GROBOGAN_DEPOK</v>
      </c>
      <c r="B3227" s="11" t="s">
        <v>2583</v>
      </c>
      <c r="C3227" s="11" t="s">
        <v>87</v>
      </c>
      <c r="D3227" s="11">
        <v>53.45</v>
      </c>
      <c r="E3227" s="7">
        <f>VLOOKUP(A3227, Sheet2!$A$2:$K$8265, 11)</f>
        <v>110.5613</v>
      </c>
      <c r="F3227" s="7">
        <f t="shared" si="37"/>
        <v>6.6812500000000004</v>
      </c>
      <c r="G3227" s="8">
        <v>200000</v>
      </c>
      <c r="H3227" s="9">
        <f t="shared" si="38"/>
        <v>10800000</v>
      </c>
    </row>
    <row r="3228" spans="1:8" ht="14.5">
      <c r="A3228" s="6" t="str">
        <f t="shared" si="36"/>
        <v>GPP GROBOGAN_DIMORO</v>
      </c>
      <c r="B3228" s="11" t="s">
        <v>2583</v>
      </c>
      <c r="C3228" s="11" t="s">
        <v>2592</v>
      </c>
      <c r="D3228" s="11">
        <v>53.45</v>
      </c>
      <c r="E3228" s="7">
        <f>VLOOKUP(A3228, Sheet2!$A$2:$K$8265, 11)</f>
        <v>110.5613</v>
      </c>
      <c r="F3228" s="7">
        <f t="shared" si="37"/>
        <v>6.6812500000000004</v>
      </c>
      <c r="G3228" s="8">
        <v>200000</v>
      </c>
      <c r="H3228" s="9">
        <f t="shared" si="38"/>
        <v>10800000</v>
      </c>
    </row>
    <row r="3229" spans="1:8" ht="14.5">
      <c r="A3229" s="6" t="str">
        <f t="shared" si="36"/>
        <v>GPP GROBOGAN_GEMANTAR</v>
      </c>
      <c r="B3229" s="11" t="s">
        <v>2583</v>
      </c>
      <c r="C3229" s="11" t="s">
        <v>573</v>
      </c>
      <c r="D3229" s="11">
        <v>66.78</v>
      </c>
      <c r="E3229" s="7">
        <f>VLOOKUP(A3229, Sheet2!$A$2:$K$8265, 11)</f>
        <v>110.5613</v>
      </c>
      <c r="F3229" s="7">
        <f t="shared" si="37"/>
        <v>8.3475000000000001</v>
      </c>
      <c r="G3229" s="8">
        <v>200000</v>
      </c>
      <c r="H3229" s="9">
        <f t="shared" si="38"/>
        <v>13400000</v>
      </c>
    </row>
    <row r="3230" spans="1:8" ht="14.5">
      <c r="A3230" s="6" t="str">
        <f t="shared" si="36"/>
        <v>GPP GROBOGAN_GENENGADAL</v>
      </c>
      <c r="B3230" s="11" t="s">
        <v>2583</v>
      </c>
      <c r="C3230" s="11" t="s">
        <v>2593</v>
      </c>
      <c r="D3230" s="11">
        <v>53.45</v>
      </c>
      <c r="E3230" s="7">
        <f>VLOOKUP(A3230, Sheet2!$A$2:$K$8265, 11)</f>
        <v>110.5613</v>
      </c>
      <c r="F3230" s="7">
        <f t="shared" si="37"/>
        <v>6.6812500000000004</v>
      </c>
      <c r="G3230" s="8">
        <v>200000</v>
      </c>
      <c r="H3230" s="9">
        <f t="shared" si="38"/>
        <v>10800000</v>
      </c>
    </row>
    <row r="3231" spans="1:8" ht="14.5">
      <c r="A3231" s="6" t="str">
        <f t="shared" si="36"/>
        <v>GPP GROBOGAN_GENENGSARI</v>
      </c>
      <c r="B3231" s="11" t="s">
        <v>2583</v>
      </c>
      <c r="C3231" s="11" t="s">
        <v>2594</v>
      </c>
      <c r="D3231" s="11">
        <v>17.7</v>
      </c>
      <c r="E3231" s="7">
        <f>VLOOKUP(A3231, Sheet2!$A$2:$K$8265, 11)</f>
        <v>110.5613</v>
      </c>
      <c r="F3231" s="7">
        <f t="shared" si="37"/>
        <v>2.2124999999999999</v>
      </c>
      <c r="G3231" s="8">
        <v>200000</v>
      </c>
      <c r="H3231" s="9">
        <f t="shared" si="38"/>
        <v>3600000</v>
      </c>
    </row>
    <row r="3232" spans="1:8" ht="14.5">
      <c r="A3232" s="6" t="str">
        <f t="shared" si="36"/>
        <v>GPP GROBOGAN_GENENGSARI</v>
      </c>
      <c r="B3232" s="11" t="s">
        <v>2583</v>
      </c>
      <c r="C3232" s="11" t="s">
        <v>2594</v>
      </c>
      <c r="D3232" s="11">
        <v>53.45</v>
      </c>
      <c r="E3232" s="7">
        <f>VLOOKUP(A3232, Sheet2!$A$2:$K$8265, 11)</f>
        <v>110.5613</v>
      </c>
      <c r="F3232" s="7">
        <f t="shared" si="37"/>
        <v>6.6812500000000004</v>
      </c>
      <c r="G3232" s="8">
        <v>200000</v>
      </c>
      <c r="H3232" s="9">
        <f t="shared" si="38"/>
        <v>10800000</v>
      </c>
    </row>
    <row r="3233" spans="1:8" ht="14.5">
      <c r="A3233" s="6" t="str">
        <f t="shared" si="36"/>
        <v>GPP GROBOGAN_GENUKSURAN</v>
      </c>
      <c r="B3233" s="11" t="s">
        <v>2583</v>
      </c>
      <c r="C3233" s="11" t="s">
        <v>2595</v>
      </c>
      <c r="D3233" s="11">
        <v>53.45</v>
      </c>
      <c r="E3233" s="7">
        <f>VLOOKUP(A3233, Sheet2!$A$2:$K$8265, 11)</f>
        <v>110.5613</v>
      </c>
      <c r="F3233" s="7">
        <f t="shared" si="37"/>
        <v>6.6812500000000004</v>
      </c>
      <c r="G3233" s="8">
        <v>200000</v>
      </c>
      <c r="H3233" s="9">
        <f t="shared" si="38"/>
        <v>10800000</v>
      </c>
    </row>
    <row r="3234" spans="1:8" ht="14.5">
      <c r="A3234" s="6" t="str">
        <f t="shared" si="36"/>
        <v>GPP GROBOGAN_GEYER</v>
      </c>
      <c r="B3234" s="11" t="s">
        <v>2583</v>
      </c>
      <c r="C3234" s="11" t="s">
        <v>2596</v>
      </c>
      <c r="D3234" s="11">
        <v>53.45</v>
      </c>
      <c r="E3234" s="7">
        <f>VLOOKUP(A3234, Sheet2!$A$2:$K$8265, 11)</f>
        <v>110.5613</v>
      </c>
      <c r="F3234" s="7">
        <f t="shared" si="37"/>
        <v>6.6812500000000004</v>
      </c>
      <c r="G3234" s="8">
        <v>200000</v>
      </c>
      <c r="H3234" s="9">
        <f t="shared" si="38"/>
        <v>10800000</v>
      </c>
    </row>
    <row r="3235" spans="1:8" ht="14.5">
      <c r="A3235" s="6" t="str">
        <f t="shared" si="36"/>
        <v>GPP GROBOGAN_GILIREJO</v>
      </c>
      <c r="B3235" s="11" t="s">
        <v>2583</v>
      </c>
      <c r="C3235" s="11" t="s">
        <v>2597</v>
      </c>
      <c r="D3235" s="11">
        <v>66.78</v>
      </c>
      <c r="E3235" s="7">
        <f>VLOOKUP(A3235, Sheet2!$A$2:$K$8265, 11)</f>
        <v>110.5613</v>
      </c>
      <c r="F3235" s="7">
        <f t="shared" si="37"/>
        <v>8.3475000000000001</v>
      </c>
      <c r="G3235" s="8">
        <v>200000</v>
      </c>
      <c r="H3235" s="9">
        <f t="shared" si="38"/>
        <v>13400000</v>
      </c>
    </row>
    <row r="3236" spans="1:8" ht="14.5">
      <c r="A3236" s="6" t="str">
        <f t="shared" si="36"/>
        <v>GPP GROBOGAN_GILIREJO BARU</v>
      </c>
      <c r="B3236" s="11" t="s">
        <v>2583</v>
      </c>
      <c r="C3236" s="11" t="s">
        <v>2598</v>
      </c>
      <c r="D3236" s="11">
        <v>66.78</v>
      </c>
      <c r="E3236" s="7">
        <f>VLOOKUP(A3236, Sheet2!$A$2:$K$8265, 11)</f>
        <v>110.5613</v>
      </c>
      <c r="F3236" s="7">
        <f t="shared" si="37"/>
        <v>8.3475000000000001</v>
      </c>
      <c r="G3236" s="8">
        <v>200000</v>
      </c>
      <c r="H3236" s="9">
        <f t="shared" si="38"/>
        <v>13400000</v>
      </c>
    </row>
    <row r="3237" spans="1:8" ht="14.5">
      <c r="A3237" s="6" t="str">
        <f t="shared" si="36"/>
        <v>GPP GROBOGAN_JAMBANGAN</v>
      </c>
      <c r="B3237" s="11" t="s">
        <v>2583</v>
      </c>
      <c r="C3237" s="11" t="s">
        <v>1051</v>
      </c>
      <c r="D3237" s="11">
        <v>66.78</v>
      </c>
      <c r="E3237" s="7">
        <f>VLOOKUP(A3237, Sheet2!$A$2:$K$8265, 11)</f>
        <v>110.5613</v>
      </c>
      <c r="F3237" s="7">
        <f t="shared" si="37"/>
        <v>8.3475000000000001</v>
      </c>
      <c r="G3237" s="8">
        <v>200000</v>
      </c>
      <c r="H3237" s="9">
        <f t="shared" si="38"/>
        <v>13400000</v>
      </c>
    </row>
    <row r="3238" spans="1:8" ht="14.5">
      <c r="A3238" s="6" t="str">
        <f t="shared" si="36"/>
        <v>GPP GROBOGAN_JAMBANGAN</v>
      </c>
      <c r="B3238" s="11" t="s">
        <v>2583</v>
      </c>
      <c r="C3238" s="11" t="s">
        <v>1051</v>
      </c>
      <c r="D3238" s="11">
        <v>53.45</v>
      </c>
      <c r="E3238" s="7">
        <f>VLOOKUP(A3238, Sheet2!$A$2:$K$8265, 11)</f>
        <v>110.5613</v>
      </c>
      <c r="F3238" s="7">
        <f t="shared" si="37"/>
        <v>6.6812500000000004</v>
      </c>
      <c r="G3238" s="8">
        <v>200000</v>
      </c>
      <c r="H3238" s="9">
        <f t="shared" si="38"/>
        <v>10800000</v>
      </c>
    </row>
    <row r="3239" spans="1:8" ht="14.5">
      <c r="A3239" s="6" t="str">
        <f t="shared" si="36"/>
        <v>GPP GROBOGAN_JERUKAN</v>
      </c>
      <c r="B3239" s="11" t="s">
        <v>2583</v>
      </c>
      <c r="C3239" s="11" t="s">
        <v>2599</v>
      </c>
      <c r="D3239" s="11">
        <v>17.7</v>
      </c>
      <c r="E3239" s="7">
        <f>VLOOKUP(A3239, Sheet2!$A$2:$K$8265, 11)</f>
        <v>110.5613</v>
      </c>
      <c r="F3239" s="7">
        <f t="shared" si="37"/>
        <v>2.2124999999999999</v>
      </c>
      <c r="G3239" s="8">
        <v>200000</v>
      </c>
      <c r="H3239" s="9">
        <f t="shared" si="38"/>
        <v>3600000</v>
      </c>
    </row>
    <row r="3240" spans="1:8" ht="14.5">
      <c r="A3240" s="6" t="str">
        <f t="shared" si="36"/>
        <v>GPP GROBOGAN_JETIS</v>
      </c>
      <c r="B3240" s="11" t="s">
        <v>2583</v>
      </c>
      <c r="C3240" s="11" t="s">
        <v>886</v>
      </c>
      <c r="D3240" s="11">
        <v>53.45</v>
      </c>
      <c r="E3240" s="7">
        <f>VLOOKUP(A3240, Sheet2!$A$2:$K$8265, 11)</f>
        <v>110.5613</v>
      </c>
      <c r="F3240" s="7">
        <f t="shared" si="37"/>
        <v>6.6812500000000004</v>
      </c>
      <c r="G3240" s="8">
        <v>200000</v>
      </c>
      <c r="H3240" s="9">
        <f t="shared" si="38"/>
        <v>10800000</v>
      </c>
    </row>
    <row r="3241" spans="1:8" ht="14.5">
      <c r="A3241" s="6" t="str">
        <f t="shared" si="36"/>
        <v>GPP GROBOGAN_JUWANGI</v>
      </c>
      <c r="B3241" s="11" t="s">
        <v>2583</v>
      </c>
      <c r="C3241" s="11" t="s">
        <v>2600</v>
      </c>
      <c r="D3241" s="11">
        <v>17.7</v>
      </c>
      <c r="E3241" s="7">
        <f>VLOOKUP(A3241, Sheet2!$A$2:$K$8265, 11)</f>
        <v>110.5613</v>
      </c>
      <c r="F3241" s="7">
        <f t="shared" si="37"/>
        <v>2.2124999999999999</v>
      </c>
      <c r="G3241" s="8">
        <v>200000</v>
      </c>
      <c r="H3241" s="9">
        <f t="shared" si="38"/>
        <v>3600000</v>
      </c>
    </row>
    <row r="3242" spans="1:8" ht="14.5">
      <c r="A3242" s="6" t="str">
        <f t="shared" si="36"/>
        <v>GPP GROBOGAN_JUWORO</v>
      </c>
      <c r="B3242" s="11" t="s">
        <v>2583</v>
      </c>
      <c r="C3242" s="11" t="s">
        <v>2601</v>
      </c>
      <c r="D3242" s="11">
        <v>53.45</v>
      </c>
      <c r="E3242" s="7">
        <f>VLOOKUP(A3242, Sheet2!$A$2:$K$8265, 11)</f>
        <v>110.5613</v>
      </c>
      <c r="F3242" s="7">
        <f t="shared" si="37"/>
        <v>6.6812500000000004</v>
      </c>
      <c r="G3242" s="8">
        <v>200000</v>
      </c>
      <c r="H3242" s="9">
        <f t="shared" si="38"/>
        <v>10800000</v>
      </c>
    </row>
    <row r="3243" spans="1:8" ht="14.5">
      <c r="A3243" s="6" t="str">
        <f t="shared" si="36"/>
        <v>GPP GROBOGAN_KACANGAN</v>
      </c>
      <c r="B3243" s="11" t="s">
        <v>2583</v>
      </c>
      <c r="C3243" s="11" t="s">
        <v>1294</v>
      </c>
      <c r="D3243" s="11">
        <v>66.78</v>
      </c>
      <c r="E3243" s="7">
        <f>VLOOKUP(A3243, Sheet2!$A$2:$K$8265, 11)</f>
        <v>110.5613</v>
      </c>
      <c r="F3243" s="7">
        <f t="shared" si="37"/>
        <v>8.3475000000000001</v>
      </c>
      <c r="G3243" s="8">
        <v>200000</v>
      </c>
      <c r="H3243" s="9">
        <f t="shared" si="38"/>
        <v>13400000</v>
      </c>
    </row>
    <row r="3244" spans="1:8" ht="14.5">
      <c r="A3244" s="6" t="str">
        <f t="shared" si="36"/>
        <v>GPP GROBOGAN_KADIPATEN</v>
      </c>
      <c r="B3244" s="11" t="s">
        <v>2583</v>
      </c>
      <c r="C3244" s="11" t="s">
        <v>2602</v>
      </c>
      <c r="D3244" s="11">
        <v>17.7</v>
      </c>
      <c r="E3244" s="7">
        <f>VLOOKUP(A3244, Sheet2!$A$2:$K$8265, 11)</f>
        <v>110.5613</v>
      </c>
      <c r="F3244" s="7">
        <f t="shared" si="37"/>
        <v>2.2124999999999999</v>
      </c>
      <c r="G3244" s="8">
        <v>200000</v>
      </c>
      <c r="H3244" s="9">
        <f t="shared" si="38"/>
        <v>3600000</v>
      </c>
    </row>
    <row r="3245" spans="1:8" ht="14.5">
      <c r="A3245" s="6" t="str">
        <f t="shared" si="36"/>
        <v>GPP GROBOGAN_KALANGBANCAR</v>
      </c>
      <c r="B3245" s="11" t="s">
        <v>2583</v>
      </c>
      <c r="C3245" s="11" t="s">
        <v>2603</v>
      </c>
      <c r="D3245" s="11">
        <v>53.45</v>
      </c>
      <c r="E3245" s="7">
        <f>VLOOKUP(A3245, Sheet2!$A$2:$K$8265, 11)</f>
        <v>110.5613</v>
      </c>
      <c r="F3245" s="7">
        <f t="shared" si="37"/>
        <v>6.6812500000000004</v>
      </c>
      <c r="G3245" s="8">
        <v>200000</v>
      </c>
      <c r="H3245" s="9">
        <f t="shared" si="38"/>
        <v>10800000</v>
      </c>
    </row>
    <row r="3246" spans="1:8" ht="14.5">
      <c r="A3246" s="6" t="str">
        <f t="shared" si="36"/>
        <v>GPP GROBOGAN_KALIMATI</v>
      </c>
      <c r="B3246" s="11" t="s">
        <v>2583</v>
      </c>
      <c r="C3246" s="11" t="s">
        <v>1590</v>
      </c>
      <c r="D3246" s="11">
        <v>17.7</v>
      </c>
      <c r="E3246" s="7">
        <f>VLOOKUP(A3246, Sheet2!$A$2:$K$8265, 11)</f>
        <v>110.5613</v>
      </c>
      <c r="F3246" s="7">
        <f t="shared" si="37"/>
        <v>2.2124999999999999</v>
      </c>
      <c r="G3246" s="8">
        <v>200000</v>
      </c>
      <c r="H3246" s="9">
        <f t="shared" si="38"/>
        <v>3600000</v>
      </c>
    </row>
    <row r="3247" spans="1:8" ht="14.5">
      <c r="A3247" s="6" t="str">
        <f t="shared" si="36"/>
        <v>GPP GROBOGAN_KARANGANYAR</v>
      </c>
      <c r="B3247" s="11" t="s">
        <v>2583</v>
      </c>
      <c r="C3247" s="11" t="s">
        <v>125</v>
      </c>
      <c r="D3247" s="11">
        <v>53.45</v>
      </c>
      <c r="E3247" s="7">
        <f>VLOOKUP(A3247, Sheet2!$A$2:$K$8265, 11)</f>
        <v>110.5613</v>
      </c>
      <c r="F3247" s="7">
        <f t="shared" si="37"/>
        <v>6.6812500000000004</v>
      </c>
      <c r="G3247" s="8">
        <v>200000</v>
      </c>
      <c r="H3247" s="9">
        <f t="shared" si="38"/>
        <v>10800000</v>
      </c>
    </row>
    <row r="3248" spans="1:8" ht="14.5">
      <c r="A3248" s="6" t="str">
        <f t="shared" si="36"/>
        <v>GPP GROBOGAN_KARANGANYAR</v>
      </c>
      <c r="B3248" s="11" t="s">
        <v>2583</v>
      </c>
      <c r="C3248" s="11" t="s">
        <v>125</v>
      </c>
      <c r="D3248" s="11">
        <v>53.45</v>
      </c>
      <c r="E3248" s="7">
        <f>VLOOKUP(A3248, Sheet2!$A$2:$K$8265, 11)</f>
        <v>110.5613</v>
      </c>
      <c r="F3248" s="7">
        <f t="shared" si="37"/>
        <v>6.6812500000000004</v>
      </c>
      <c r="G3248" s="8">
        <v>200000</v>
      </c>
      <c r="H3248" s="9">
        <f t="shared" si="38"/>
        <v>10800000</v>
      </c>
    </row>
    <row r="3249" spans="1:8" ht="14.5">
      <c r="A3249" s="6" t="str">
        <f t="shared" si="36"/>
        <v>GPP GROBOGAN_KARANGSONO</v>
      </c>
      <c r="B3249" s="11" t="s">
        <v>2583</v>
      </c>
      <c r="C3249" s="11" t="s">
        <v>2604</v>
      </c>
      <c r="D3249" s="11">
        <v>53.45</v>
      </c>
      <c r="E3249" s="7">
        <f>VLOOKUP(A3249, Sheet2!$A$2:$K$8265, 11)</f>
        <v>110.5613</v>
      </c>
      <c r="F3249" s="7">
        <f t="shared" si="37"/>
        <v>6.6812500000000004</v>
      </c>
      <c r="G3249" s="8">
        <v>200000</v>
      </c>
      <c r="H3249" s="9">
        <f t="shared" si="38"/>
        <v>10800000</v>
      </c>
    </row>
    <row r="3250" spans="1:8" ht="14.5">
      <c r="A3250" s="6" t="str">
        <f t="shared" si="36"/>
        <v>GPP GROBOGAN_KAYEN</v>
      </c>
      <c r="B3250" s="11" t="s">
        <v>2583</v>
      </c>
      <c r="C3250" s="11" t="s">
        <v>2605</v>
      </c>
      <c r="D3250" s="11">
        <v>17.7</v>
      </c>
      <c r="E3250" s="7">
        <f>VLOOKUP(A3250, Sheet2!$A$2:$K$8265, 11)</f>
        <v>110.5613</v>
      </c>
      <c r="F3250" s="7">
        <f t="shared" si="37"/>
        <v>2.2124999999999999</v>
      </c>
      <c r="G3250" s="8">
        <v>200000</v>
      </c>
      <c r="H3250" s="9">
        <f t="shared" si="38"/>
        <v>3600000</v>
      </c>
    </row>
    <row r="3251" spans="1:8" ht="14.5">
      <c r="A3251" s="6" t="str">
        <f t="shared" si="36"/>
        <v>GPP GROBOGAN_KEDUNGMULYO</v>
      </c>
      <c r="B3251" s="11" t="s">
        <v>2583</v>
      </c>
      <c r="C3251" s="11" t="s">
        <v>2606</v>
      </c>
      <c r="D3251" s="11">
        <v>17.7</v>
      </c>
      <c r="E3251" s="7">
        <f>VLOOKUP(A3251, Sheet2!$A$2:$K$8265, 11)</f>
        <v>110.5613</v>
      </c>
      <c r="F3251" s="7">
        <f t="shared" si="37"/>
        <v>2.2124999999999999</v>
      </c>
      <c r="G3251" s="8">
        <v>200000</v>
      </c>
      <c r="H3251" s="9">
        <f t="shared" si="38"/>
        <v>3600000</v>
      </c>
    </row>
    <row r="3252" spans="1:8" ht="14.5">
      <c r="A3252" s="6" t="str">
        <f t="shared" si="36"/>
        <v>GPP GROBOGAN_KEDUNGREJO</v>
      </c>
      <c r="B3252" s="11" t="s">
        <v>2583</v>
      </c>
      <c r="C3252" s="11" t="s">
        <v>637</v>
      </c>
      <c r="D3252" s="11">
        <v>17.7</v>
      </c>
      <c r="E3252" s="7">
        <f>VLOOKUP(A3252, Sheet2!$A$2:$K$8265, 11)</f>
        <v>110.5613</v>
      </c>
      <c r="F3252" s="7">
        <f t="shared" si="37"/>
        <v>2.2124999999999999</v>
      </c>
      <c r="G3252" s="8">
        <v>200000</v>
      </c>
      <c r="H3252" s="9">
        <f t="shared" si="38"/>
        <v>3600000</v>
      </c>
    </row>
    <row r="3253" spans="1:8" ht="14.5">
      <c r="A3253" s="6" t="str">
        <f t="shared" si="36"/>
        <v>GPP GROBOGAN_KEMUSU</v>
      </c>
      <c r="B3253" s="11" t="s">
        <v>2583</v>
      </c>
      <c r="C3253" s="11" t="s">
        <v>2607</v>
      </c>
      <c r="D3253" s="11">
        <v>17.7</v>
      </c>
      <c r="E3253" s="7">
        <f>VLOOKUP(A3253, Sheet2!$A$2:$K$8265, 11)</f>
        <v>110.5613</v>
      </c>
      <c r="F3253" s="7">
        <f t="shared" si="37"/>
        <v>2.2124999999999999</v>
      </c>
      <c r="G3253" s="8">
        <v>200000</v>
      </c>
      <c r="H3253" s="9">
        <f t="shared" si="38"/>
        <v>3600000</v>
      </c>
    </row>
    <row r="3254" spans="1:8" ht="14.5">
      <c r="A3254" s="6" t="str">
        <f t="shared" si="36"/>
        <v>GPP GROBOGAN_KLEWOR</v>
      </c>
      <c r="B3254" s="11" t="s">
        <v>2583</v>
      </c>
      <c r="C3254" s="11" t="s">
        <v>2608</v>
      </c>
      <c r="D3254" s="11">
        <v>17.7</v>
      </c>
      <c r="E3254" s="7">
        <f>VLOOKUP(A3254, Sheet2!$A$2:$K$8265, 11)</f>
        <v>110.5613</v>
      </c>
      <c r="F3254" s="7">
        <f t="shared" si="37"/>
        <v>2.2124999999999999</v>
      </c>
      <c r="G3254" s="8">
        <v>200000</v>
      </c>
      <c r="H3254" s="9">
        <f t="shared" si="38"/>
        <v>3600000</v>
      </c>
    </row>
    <row r="3255" spans="1:8" ht="14.5">
      <c r="A3255" s="6" t="str">
        <f t="shared" si="36"/>
        <v>GPP GROBOGAN_KRANGGANHARJO</v>
      </c>
      <c r="B3255" s="11" t="s">
        <v>2583</v>
      </c>
      <c r="C3255" s="11" t="s">
        <v>2609</v>
      </c>
      <c r="D3255" s="11">
        <v>53.45</v>
      </c>
      <c r="E3255" s="7">
        <f>VLOOKUP(A3255, Sheet2!$A$2:$K$8265, 11)</f>
        <v>110.5613</v>
      </c>
      <c r="F3255" s="7">
        <f t="shared" si="37"/>
        <v>6.6812500000000004</v>
      </c>
      <c r="G3255" s="8">
        <v>200000</v>
      </c>
      <c r="H3255" s="9">
        <f t="shared" si="38"/>
        <v>10800000</v>
      </c>
    </row>
    <row r="3256" spans="1:8" ht="14.5">
      <c r="A3256" s="6" t="str">
        <f t="shared" si="36"/>
        <v>GPP GROBOGAN_KROBOKAN</v>
      </c>
      <c r="B3256" s="11" t="s">
        <v>2583</v>
      </c>
      <c r="C3256" s="11" t="s">
        <v>2610</v>
      </c>
      <c r="D3256" s="11">
        <v>17.7</v>
      </c>
      <c r="E3256" s="7">
        <f>VLOOKUP(A3256, Sheet2!$A$2:$K$8265, 11)</f>
        <v>110.5613</v>
      </c>
      <c r="F3256" s="7">
        <f t="shared" si="37"/>
        <v>2.2124999999999999</v>
      </c>
      <c r="G3256" s="8">
        <v>200000</v>
      </c>
      <c r="H3256" s="9">
        <f t="shared" si="38"/>
        <v>3600000</v>
      </c>
    </row>
    <row r="3257" spans="1:8" ht="14.5">
      <c r="A3257" s="6" t="str">
        <f t="shared" si="36"/>
        <v>GPP GROBOGAN_LAJER</v>
      </c>
      <c r="B3257" s="11" t="s">
        <v>2583</v>
      </c>
      <c r="C3257" s="11" t="s">
        <v>2611</v>
      </c>
      <c r="D3257" s="11">
        <v>53.45</v>
      </c>
      <c r="E3257" s="7">
        <f>VLOOKUP(A3257, Sheet2!$A$2:$K$8265, 11)</f>
        <v>110.5613</v>
      </c>
      <c r="F3257" s="7">
        <f t="shared" si="37"/>
        <v>6.6812500000000004</v>
      </c>
      <c r="G3257" s="8">
        <v>200000</v>
      </c>
      <c r="H3257" s="9">
        <f t="shared" si="38"/>
        <v>10800000</v>
      </c>
    </row>
    <row r="3258" spans="1:8" ht="14.5">
      <c r="A3258" s="6" t="str">
        <f t="shared" si="36"/>
        <v>GPP GROBOGAN_LEDOKDAWAN</v>
      </c>
      <c r="B3258" s="11" t="s">
        <v>2583</v>
      </c>
      <c r="C3258" s="11" t="s">
        <v>2612</v>
      </c>
      <c r="D3258" s="11">
        <v>53.45</v>
      </c>
      <c r="E3258" s="7">
        <f>VLOOKUP(A3258, Sheet2!$A$2:$K$8265, 11)</f>
        <v>110.5613</v>
      </c>
      <c r="F3258" s="7">
        <f t="shared" si="37"/>
        <v>6.6812500000000004</v>
      </c>
      <c r="G3258" s="8">
        <v>200000</v>
      </c>
      <c r="H3258" s="9">
        <f t="shared" si="38"/>
        <v>10800000</v>
      </c>
    </row>
    <row r="3259" spans="1:8" ht="14.5">
      <c r="A3259" s="6" t="str">
        <f t="shared" si="36"/>
        <v>GPP GROBOGAN_LEMAHIRENG</v>
      </c>
      <c r="B3259" s="11" t="s">
        <v>2583</v>
      </c>
      <c r="C3259" s="11" t="s">
        <v>2613</v>
      </c>
      <c r="D3259" s="11">
        <v>17.7</v>
      </c>
      <c r="E3259" s="7">
        <f>VLOOKUP(A3259, Sheet2!$A$2:$K$8265, 11)</f>
        <v>110.5613</v>
      </c>
      <c r="F3259" s="7">
        <f t="shared" si="37"/>
        <v>2.2124999999999999</v>
      </c>
      <c r="G3259" s="8">
        <v>200000</v>
      </c>
      <c r="H3259" s="9">
        <f t="shared" si="38"/>
        <v>3600000</v>
      </c>
    </row>
    <row r="3260" spans="1:8" ht="14.5">
      <c r="A3260" s="6" t="str">
        <f t="shared" si="36"/>
        <v>GPP GROBOGAN_MANGIN</v>
      </c>
      <c r="B3260" s="11" t="s">
        <v>2583</v>
      </c>
      <c r="C3260" s="11" t="s">
        <v>2614</v>
      </c>
      <c r="D3260" s="11">
        <v>53.45</v>
      </c>
      <c r="E3260" s="7">
        <f>VLOOKUP(A3260, Sheet2!$A$2:$K$8265, 11)</f>
        <v>110.5613</v>
      </c>
      <c r="F3260" s="7">
        <f t="shared" si="37"/>
        <v>6.6812500000000004</v>
      </c>
      <c r="G3260" s="8">
        <v>200000</v>
      </c>
      <c r="H3260" s="9">
        <f t="shared" si="38"/>
        <v>10800000</v>
      </c>
    </row>
    <row r="3261" spans="1:8" ht="14.5">
      <c r="A3261" s="6" t="str">
        <f t="shared" si="36"/>
        <v>GPP GROBOGAN_MONGGOT</v>
      </c>
      <c r="B3261" s="11" t="s">
        <v>2583</v>
      </c>
      <c r="C3261" s="11" t="s">
        <v>2615</v>
      </c>
      <c r="D3261" s="11">
        <v>53.45</v>
      </c>
      <c r="E3261" s="7">
        <f>VLOOKUP(A3261, Sheet2!$A$2:$K$8265, 11)</f>
        <v>110.5613</v>
      </c>
      <c r="F3261" s="7">
        <f t="shared" si="37"/>
        <v>6.6812500000000004</v>
      </c>
      <c r="G3261" s="8">
        <v>200000</v>
      </c>
      <c r="H3261" s="9">
        <f t="shared" si="38"/>
        <v>10800000</v>
      </c>
    </row>
    <row r="3262" spans="1:8" ht="14.5">
      <c r="A3262" s="6" t="str">
        <f t="shared" si="36"/>
        <v>GPP GROBOGAN_NAMPU</v>
      </c>
      <c r="B3262" s="11" t="s">
        <v>2583</v>
      </c>
      <c r="C3262" s="11" t="s">
        <v>2616</v>
      </c>
      <c r="D3262" s="11">
        <v>53.45</v>
      </c>
      <c r="E3262" s="7">
        <f>VLOOKUP(A3262, Sheet2!$A$2:$K$8265, 11)</f>
        <v>110.5613</v>
      </c>
      <c r="F3262" s="7">
        <f t="shared" si="37"/>
        <v>6.6812500000000004</v>
      </c>
      <c r="G3262" s="8">
        <v>200000</v>
      </c>
      <c r="H3262" s="9">
        <f t="shared" si="38"/>
        <v>10800000</v>
      </c>
    </row>
    <row r="3263" spans="1:8" ht="14.5">
      <c r="A3263" s="6" t="str">
        <f t="shared" si="36"/>
        <v>GPP GROBOGAN_NGANDUL</v>
      </c>
      <c r="B3263" s="11" t="s">
        <v>2583</v>
      </c>
      <c r="C3263" s="11" t="s">
        <v>2617</v>
      </c>
      <c r="D3263" s="11">
        <v>66.78</v>
      </c>
      <c r="E3263" s="7">
        <f>VLOOKUP(A3263, Sheet2!$A$2:$K$8265, 11)</f>
        <v>110.5613</v>
      </c>
      <c r="F3263" s="7">
        <f t="shared" si="37"/>
        <v>8.3475000000000001</v>
      </c>
      <c r="G3263" s="8">
        <v>200000</v>
      </c>
      <c r="H3263" s="9">
        <f t="shared" si="38"/>
        <v>13400000</v>
      </c>
    </row>
    <row r="3264" spans="1:8" ht="14.5">
      <c r="A3264" s="6" t="str">
        <f t="shared" si="36"/>
        <v>GPP GROBOGAN_NGAREN</v>
      </c>
      <c r="B3264" s="11" t="s">
        <v>2583</v>
      </c>
      <c r="C3264" s="11" t="s">
        <v>1101</v>
      </c>
      <c r="D3264" s="11">
        <v>17.7</v>
      </c>
      <c r="E3264" s="7">
        <f>VLOOKUP(A3264, Sheet2!$A$2:$K$8265, 11)</f>
        <v>110.5613</v>
      </c>
      <c r="F3264" s="7">
        <f t="shared" si="37"/>
        <v>2.2124999999999999</v>
      </c>
      <c r="G3264" s="8">
        <v>200000</v>
      </c>
      <c r="H3264" s="9">
        <f t="shared" si="38"/>
        <v>3600000</v>
      </c>
    </row>
    <row r="3265" spans="1:8" ht="14.5">
      <c r="A3265" s="6" t="str">
        <f t="shared" si="36"/>
        <v>GPP GROBOGAN_NGARGOSARI</v>
      </c>
      <c r="B3265" s="11" t="s">
        <v>2583</v>
      </c>
      <c r="C3265" s="11" t="s">
        <v>1102</v>
      </c>
      <c r="D3265" s="11">
        <v>66.78</v>
      </c>
      <c r="E3265" s="7">
        <f>VLOOKUP(A3265, Sheet2!$A$2:$K$8265, 11)</f>
        <v>110.5613</v>
      </c>
      <c r="F3265" s="7">
        <f t="shared" si="37"/>
        <v>8.3475000000000001</v>
      </c>
      <c r="G3265" s="8">
        <v>200000</v>
      </c>
      <c r="H3265" s="9">
        <f t="shared" si="38"/>
        <v>13400000</v>
      </c>
    </row>
    <row r="3266" spans="1:8" ht="14.5">
      <c r="A3266" s="6" t="str">
        <f t="shared" si="36"/>
        <v>GPP GROBOGAN_NGARGOTIRTO</v>
      </c>
      <c r="B3266" s="11" t="s">
        <v>2583</v>
      </c>
      <c r="C3266" s="11" t="s">
        <v>2618</v>
      </c>
      <c r="D3266" s="11">
        <v>66.78</v>
      </c>
      <c r="E3266" s="7">
        <f>VLOOKUP(A3266, Sheet2!$A$2:$K$8265, 11)</f>
        <v>110.5613</v>
      </c>
      <c r="F3266" s="7">
        <f t="shared" si="37"/>
        <v>8.3475000000000001</v>
      </c>
      <c r="G3266" s="8">
        <v>200000</v>
      </c>
      <c r="H3266" s="9">
        <f t="shared" si="38"/>
        <v>13400000</v>
      </c>
    </row>
    <row r="3267" spans="1:8" ht="14.5">
      <c r="A3267" s="6" t="str">
        <f t="shared" si="36"/>
        <v>GPP GROBOGAN_NGLESES</v>
      </c>
      <c r="B3267" s="11" t="s">
        <v>2583</v>
      </c>
      <c r="C3267" s="11" t="s">
        <v>2619</v>
      </c>
      <c r="D3267" s="11">
        <v>17.7</v>
      </c>
      <c r="E3267" s="7">
        <f>VLOOKUP(A3267, Sheet2!$A$2:$K$8265, 11)</f>
        <v>110.5613</v>
      </c>
      <c r="F3267" s="7">
        <f t="shared" si="37"/>
        <v>2.2124999999999999</v>
      </c>
      <c r="G3267" s="8">
        <v>200000</v>
      </c>
      <c r="H3267" s="9">
        <f t="shared" si="38"/>
        <v>3600000</v>
      </c>
    </row>
    <row r="3268" spans="1:8" ht="14.5">
      <c r="A3268" s="6" t="str">
        <f t="shared" si="36"/>
        <v>GPP GROBOGAN_NGRANDAH</v>
      </c>
      <c r="B3268" s="11" t="s">
        <v>2583</v>
      </c>
      <c r="C3268" s="11" t="s">
        <v>2620</v>
      </c>
      <c r="D3268" s="11">
        <v>53.45</v>
      </c>
      <c r="E3268" s="7">
        <f>VLOOKUP(A3268, Sheet2!$A$2:$K$8265, 11)</f>
        <v>110.5613</v>
      </c>
      <c r="F3268" s="7">
        <f t="shared" si="37"/>
        <v>6.6812500000000004</v>
      </c>
      <c r="G3268" s="8">
        <v>200000</v>
      </c>
      <c r="H3268" s="9">
        <f t="shared" si="38"/>
        <v>10800000</v>
      </c>
    </row>
    <row r="3269" spans="1:8" ht="14.5">
      <c r="A3269" s="6" t="str">
        <f t="shared" si="36"/>
        <v>GPP GROBOGAN_NGRANDU</v>
      </c>
      <c r="B3269" s="11" t="s">
        <v>2583</v>
      </c>
      <c r="C3269" s="11" t="s">
        <v>2621</v>
      </c>
      <c r="D3269" s="11">
        <v>53.45</v>
      </c>
      <c r="E3269" s="7">
        <f>VLOOKUP(A3269, Sheet2!$A$2:$K$8265, 11)</f>
        <v>110.5613</v>
      </c>
      <c r="F3269" s="7">
        <f t="shared" si="37"/>
        <v>6.6812500000000004</v>
      </c>
      <c r="G3269" s="8">
        <v>200000</v>
      </c>
      <c r="H3269" s="9">
        <f t="shared" si="38"/>
        <v>10800000</v>
      </c>
    </row>
    <row r="3270" spans="1:8" ht="14.5">
      <c r="A3270" s="6" t="str">
        <f t="shared" si="36"/>
        <v>GPP GROBOGAN_PARAKAN</v>
      </c>
      <c r="B3270" s="11" t="s">
        <v>2583</v>
      </c>
      <c r="C3270" s="11" t="s">
        <v>455</v>
      </c>
      <c r="D3270" s="11">
        <v>53.45</v>
      </c>
      <c r="E3270" s="7">
        <f>VLOOKUP(A3270, Sheet2!$A$2:$K$8265, 11)</f>
        <v>110.5613</v>
      </c>
      <c r="F3270" s="7">
        <f t="shared" si="37"/>
        <v>6.6812500000000004</v>
      </c>
      <c r="G3270" s="8">
        <v>200000</v>
      </c>
      <c r="H3270" s="9">
        <f t="shared" si="38"/>
        <v>10800000</v>
      </c>
    </row>
    <row r="3271" spans="1:8" ht="14.5">
      <c r="A3271" s="6" t="str">
        <f t="shared" si="36"/>
        <v>GPP GROBOGAN_PILANGPAYUNG</v>
      </c>
      <c r="B3271" s="11" t="s">
        <v>2583</v>
      </c>
      <c r="C3271" s="11" t="s">
        <v>2622</v>
      </c>
      <c r="D3271" s="11">
        <v>53.45</v>
      </c>
      <c r="E3271" s="7">
        <f>VLOOKUP(A3271, Sheet2!$A$2:$K$8265, 11)</f>
        <v>110.5613</v>
      </c>
      <c r="F3271" s="7">
        <f t="shared" si="37"/>
        <v>6.6812500000000004</v>
      </c>
      <c r="G3271" s="8">
        <v>200000</v>
      </c>
      <c r="H3271" s="9">
        <f t="shared" si="38"/>
        <v>10800000</v>
      </c>
    </row>
    <row r="3272" spans="1:8" ht="14.5">
      <c r="A3272" s="6" t="str">
        <f t="shared" si="36"/>
        <v>GPP GROBOGAN_PILANGREJO</v>
      </c>
      <c r="B3272" s="11" t="s">
        <v>2583</v>
      </c>
      <c r="C3272" s="11" t="s">
        <v>1975</v>
      </c>
      <c r="D3272" s="11">
        <v>17.7</v>
      </c>
      <c r="E3272" s="7">
        <f>VLOOKUP(A3272, Sheet2!$A$2:$K$8265, 11)</f>
        <v>110.5613</v>
      </c>
      <c r="F3272" s="7">
        <f t="shared" si="37"/>
        <v>2.2124999999999999</v>
      </c>
      <c r="G3272" s="8">
        <v>200000</v>
      </c>
      <c r="H3272" s="9">
        <f t="shared" si="38"/>
        <v>3600000</v>
      </c>
    </row>
    <row r="3273" spans="1:8" ht="14.5">
      <c r="A3273" s="6" t="str">
        <f t="shared" si="36"/>
        <v>GPP GROBOGAN_PLOSOHARJO</v>
      </c>
      <c r="B3273" s="11" t="s">
        <v>2583</v>
      </c>
      <c r="C3273" s="11" t="s">
        <v>2623</v>
      </c>
      <c r="D3273" s="11">
        <v>53.45</v>
      </c>
      <c r="E3273" s="7">
        <f>VLOOKUP(A3273, Sheet2!$A$2:$K$8265, 11)</f>
        <v>110.5613</v>
      </c>
      <c r="F3273" s="7">
        <f t="shared" si="37"/>
        <v>6.6812500000000004</v>
      </c>
      <c r="G3273" s="8">
        <v>200000</v>
      </c>
      <c r="H3273" s="9">
        <f t="shared" si="38"/>
        <v>10800000</v>
      </c>
    </row>
    <row r="3274" spans="1:8" ht="14.5">
      <c r="A3274" s="6" t="str">
        <f t="shared" si="36"/>
        <v>GPP GROBOGAN_RAMBAT</v>
      </c>
      <c r="B3274" s="11" t="s">
        <v>2583</v>
      </c>
      <c r="C3274" s="11" t="s">
        <v>2624</v>
      </c>
      <c r="D3274" s="11">
        <v>53.45</v>
      </c>
      <c r="E3274" s="7">
        <f>VLOOKUP(A3274, Sheet2!$A$2:$K$8265, 11)</f>
        <v>110.5613</v>
      </c>
      <c r="F3274" s="7">
        <f t="shared" si="37"/>
        <v>6.6812500000000004</v>
      </c>
      <c r="G3274" s="8">
        <v>200000</v>
      </c>
      <c r="H3274" s="9">
        <f t="shared" si="38"/>
        <v>10800000</v>
      </c>
    </row>
    <row r="3275" spans="1:8" ht="14.5">
      <c r="A3275" s="6" t="str">
        <f t="shared" si="36"/>
        <v>GPP GROBOGAN_SAMBENG</v>
      </c>
      <c r="B3275" s="11" t="s">
        <v>2583</v>
      </c>
      <c r="C3275" s="11" t="s">
        <v>1340</v>
      </c>
      <c r="D3275" s="11">
        <v>17.7</v>
      </c>
      <c r="E3275" s="7">
        <f>VLOOKUP(A3275, Sheet2!$A$2:$K$8265, 11)</f>
        <v>110.5613</v>
      </c>
      <c r="F3275" s="7">
        <f t="shared" si="37"/>
        <v>2.2124999999999999</v>
      </c>
      <c r="G3275" s="8">
        <v>200000</v>
      </c>
      <c r="H3275" s="9">
        <f t="shared" si="38"/>
        <v>3600000</v>
      </c>
    </row>
    <row r="3276" spans="1:8" ht="14.5">
      <c r="A3276" s="6" t="str">
        <f t="shared" si="36"/>
        <v>GPP GROBOGAN_SARIMULYO</v>
      </c>
      <c r="B3276" s="11" t="s">
        <v>2583</v>
      </c>
      <c r="C3276" s="11" t="s">
        <v>1345</v>
      </c>
      <c r="D3276" s="11">
        <v>17.7</v>
      </c>
      <c r="E3276" s="7">
        <f>VLOOKUP(A3276, Sheet2!$A$2:$K$8265, 11)</f>
        <v>110.5613</v>
      </c>
      <c r="F3276" s="7">
        <f t="shared" si="37"/>
        <v>2.2124999999999999</v>
      </c>
      <c r="G3276" s="8">
        <v>200000</v>
      </c>
      <c r="H3276" s="9">
        <f t="shared" si="38"/>
        <v>3600000</v>
      </c>
    </row>
    <row r="3277" spans="1:8" ht="14.5">
      <c r="A3277" s="6" t="str">
        <f t="shared" si="36"/>
        <v>GPP GROBOGAN_SEDADI</v>
      </c>
      <c r="B3277" s="11" t="s">
        <v>2583</v>
      </c>
      <c r="C3277" s="11" t="s">
        <v>2625</v>
      </c>
      <c r="D3277" s="11">
        <v>53.45</v>
      </c>
      <c r="E3277" s="7">
        <f>VLOOKUP(A3277, Sheet2!$A$2:$K$8265, 11)</f>
        <v>110.5613</v>
      </c>
      <c r="F3277" s="7">
        <f t="shared" si="37"/>
        <v>6.6812500000000004</v>
      </c>
      <c r="G3277" s="8">
        <v>200000</v>
      </c>
      <c r="H3277" s="9">
        <f t="shared" si="38"/>
        <v>10800000</v>
      </c>
    </row>
    <row r="3278" spans="1:8" ht="14.5">
      <c r="A3278" s="6" t="str">
        <f t="shared" si="36"/>
        <v>GPP GROBOGAN_SENDANGHARJO</v>
      </c>
      <c r="B3278" s="11" t="s">
        <v>2583</v>
      </c>
      <c r="C3278" s="11" t="s">
        <v>1234</v>
      </c>
      <c r="D3278" s="11">
        <v>53.45</v>
      </c>
      <c r="E3278" s="7">
        <f>VLOOKUP(A3278, Sheet2!$A$2:$K$8265, 11)</f>
        <v>110.5613</v>
      </c>
      <c r="F3278" s="7">
        <f t="shared" si="37"/>
        <v>6.6812500000000004</v>
      </c>
      <c r="G3278" s="8">
        <v>200000</v>
      </c>
      <c r="H3278" s="9">
        <f t="shared" si="38"/>
        <v>10800000</v>
      </c>
    </row>
    <row r="3279" spans="1:8" ht="14.5">
      <c r="A3279" s="6" t="str">
        <f t="shared" si="36"/>
        <v>GPP GROBOGAN_SINDUREJO</v>
      </c>
      <c r="B3279" s="11" t="s">
        <v>2583</v>
      </c>
      <c r="C3279" s="11" t="s">
        <v>2626</v>
      </c>
      <c r="D3279" s="11">
        <v>53.45</v>
      </c>
      <c r="E3279" s="7">
        <f>VLOOKUP(A3279, Sheet2!$A$2:$K$8265, 11)</f>
        <v>110.5613</v>
      </c>
      <c r="F3279" s="7">
        <f t="shared" si="37"/>
        <v>6.6812500000000004</v>
      </c>
      <c r="G3279" s="8">
        <v>200000</v>
      </c>
      <c r="H3279" s="9">
        <f t="shared" si="38"/>
        <v>10800000</v>
      </c>
    </row>
    <row r="3280" spans="1:8" ht="14.5">
      <c r="A3280" s="6" t="str">
        <f t="shared" si="36"/>
        <v>GPP GROBOGAN_SOBO</v>
      </c>
      <c r="B3280" s="11" t="s">
        <v>2583</v>
      </c>
      <c r="C3280" s="11" t="s">
        <v>2627</v>
      </c>
      <c r="D3280" s="11">
        <v>53.45</v>
      </c>
      <c r="E3280" s="7">
        <f>VLOOKUP(A3280, Sheet2!$A$2:$K$8265, 11)</f>
        <v>110.5613</v>
      </c>
      <c r="F3280" s="7">
        <f t="shared" si="37"/>
        <v>6.6812500000000004</v>
      </c>
      <c r="G3280" s="8">
        <v>200000</v>
      </c>
      <c r="H3280" s="9">
        <f t="shared" si="38"/>
        <v>10800000</v>
      </c>
    </row>
    <row r="3281" spans="1:8" ht="14.5">
      <c r="A3281" s="6" t="str">
        <f t="shared" si="36"/>
        <v>GPP GROBOGAN_SUGIHAN</v>
      </c>
      <c r="B3281" s="11" t="s">
        <v>2583</v>
      </c>
      <c r="C3281" s="11" t="s">
        <v>734</v>
      </c>
      <c r="D3281" s="11">
        <v>53.45</v>
      </c>
      <c r="E3281" s="7">
        <f>VLOOKUP(A3281, Sheet2!$A$2:$K$8265, 11)</f>
        <v>110.5613</v>
      </c>
      <c r="F3281" s="7">
        <f t="shared" si="37"/>
        <v>6.6812500000000004</v>
      </c>
      <c r="G3281" s="8">
        <v>200000</v>
      </c>
      <c r="H3281" s="9">
        <f t="shared" si="38"/>
        <v>10800000</v>
      </c>
    </row>
    <row r="3282" spans="1:8" ht="14.5">
      <c r="A3282" s="6" t="str">
        <f t="shared" si="36"/>
        <v>GPP GROBOGAN_SUMBEREJO</v>
      </c>
      <c r="B3282" s="11" t="s">
        <v>2583</v>
      </c>
      <c r="C3282" s="11" t="s">
        <v>738</v>
      </c>
      <c r="D3282" s="11">
        <v>66.78</v>
      </c>
      <c r="E3282" s="7">
        <f>VLOOKUP(A3282, Sheet2!$A$2:$K$8265, 11)</f>
        <v>110.5613</v>
      </c>
      <c r="F3282" s="7">
        <f t="shared" si="37"/>
        <v>8.3475000000000001</v>
      </c>
      <c r="G3282" s="8">
        <v>200000</v>
      </c>
      <c r="H3282" s="9">
        <f t="shared" si="38"/>
        <v>13400000</v>
      </c>
    </row>
    <row r="3283" spans="1:8" ht="14.5">
      <c r="A3283" s="6" t="str">
        <f t="shared" si="36"/>
        <v>GPP GROBOGAN_SURU</v>
      </c>
      <c r="B3283" s="11" t="s">
        <v>2583</v>
      </c>
      <c r="C3283" s="11" t="s">
        <v>2628</v>
      </c>
      <c r="D3283" s="11">
        <v>53.45</v>
      </c>
      <c r="E3283" s="7">
        <f>VLOOKUP(A3283, Sheet2!$A$2:$K$8265, 11)</f>
        <v>110.5613</v>
      </c>
      <c r="F3283" s="7">
        <f t="shared" si="37"/>
        <v>6.6812500000000004</v>
      </c>
      <c r="G3283" s="8">
        <v>200000</v>
      </c>
      <c r="H3283" s="9">
        <f t="shared" si="38"/>
        <v>10800000</v>
      </c>
    </row>
    <row r="3284" spans="1:8" ht="14.5">
      <c r="A3284" s="6" t="str">
        <f t="shared" si="36"/>
        <v>GPP GROBOGAN_TAMBIREJO</v>
      </c>
      <c r="B3284" s="11" t="s">
        <v>2583</v>
      </c>
      <c r="C3284" s="11" t="s">
        <v>1989</v>
      </c>
      <c r="D3284" s="11">
        <v>53.45</v>
      </c>
      <c r="E3284" s="7">
        <f>VLOOKUP(A3284, Sheet2!$A$2:$K$8265, 11)</f>
        <v>110.5613</v>
      </c>
      <c r="F3284" s="7">
        <f t="shared" si="37"/>
        <v>6.6812500000000004</v>
      </c>
      <c r="G3284" s="8">
        <v>200000</v>
      </c>
      <c r="H3284" s="9">
        <f t="shared" si="38"/>
        <v>10800000</v>
      </c>
    </row>
    <row r="3285" spans="1:8" ht="14.5">
      <c r="A3285" s="6" t="str">
        <f t="shared" si="36"/>
        <v>GPP GROBOGAN_TELAWAH</v>
      </c>
      <c r="B3285" s="11" t="s">
        <v>2583</v>
      </c>
      <c r="C3285" s="11" t="s">
        <v>2629</v>
      </c>
      <c r="D3285" s="11">
        <v>53.45</v>
      </c>
      <c r="E3285" s="7">
        <f>VLOOKUP(A3285, Sheet2!$A$2:$K$8265, 11)</f>
        <v>110.5613</v>
      </c>
      <c r="F3285" s="7">
        <f t="shared" si="37"/>
        <v>6.6812500000000004</v>
      </c>
      <c r="G3285" s="8">
        <v>200000</v>
      </c>
      <c r="H3285" s="9">
        <f t="shared" si="38"/>
        <v>10800000</v>
      </c>
    </row>
    <row r="3286" spans="1:8" ht="14.5">
      <c r="A3286" s="6" t="str">
        <f t="shared" si="36"/>
        <v>GPP GROBOGAN_TLOGOTIRTO</v>
      </c>
      <c r="B3286" s="11" t="s">
        <v>2583</v>
      </c>
      <c r="C3286" s="11" t="s">
        <v>1359</v>
      </c>
      <c r="D3286" s="11">
        <v>66.78</v>
      </c>
      <c r="E3286" s="7">
        <f>VLOOKUP(A3286, Sheet2!$A$2:$K$8265, 11)</f>
        <v>110.5613</v>
      </c>
      <c r="F3286" s="7">
        <f t="shared" si="37"/>
        <v>8.3475000000000001</v>
      </c>
      <c r="G3286" s="8">
        <v>200000</v>
      </c>
      <c r="H3286" s="9">
        <f t="shared" si="38"/>
        <v>13400000</v>
      </c>
    </row>
    <row r="3287" spans="1:8" ht="14.5">
      <c r="A3287" s="6" t="str">
        <f t="shared" si="36"/>
        <v>GPP GROBOGAN_TOKO</v>
      </c>
      <c r="B3287" s="11" t="s">
        <v>2583</v>
      </c>
      <c r="C3287" s="11" t="s">
        <v>2630</v>
      </c>
      <c r="D3287" s="11">
        <v>53.45</v>
      </c>
      <c r="E3287" s="7">
        <f>VLOOKUP(A3287, Sheet2!$A$2:$K$8265, 11)</f>
        <v>110.5613</v>
      </c>
      <c r="F3287" s="7">
        <f t="shared" si="37"/>
        <v>6.6812500000000004</v>
      </c>
      <c r="G3287" s="8">
        <v>200000</v>
      </c>
      <c r="H3287" s="9">
        <f t="shared" si="38"/>
        <v>10800000</v>
      </c>
    </row>
    <row r="3288" spans="1:8" ht="14.5">
      <c r="A3288" s="6" t="str">
        <f t="shared" si="36"/>
        <v>GPP GROBOGAN_TUNGGAK</v>
      </c>
      <c r="B3288" s="11" t="s">
        <v>2583</v>
      </c>
      <c r="C3288" s="11" t="s">
        <v>2631</v>
      </c>
      <c r="D3288" s="11">
        <v>53.45</v>
      </c>
      <c r="E3288" s="7">
        <f>VLOOKUP(A3288, Sheet2!$A$2:$K$8265, 11)</f>
        <v>110.5613</v>
      </c>
      <c r="F3288" s="7">
        <f t="shared" si="37"/>
        <v>6.6812500000000004</v>
      </c>
      <c r="G3288" s="8">
        <v>200000</v>
      </c>
      <c r="H3288" s="9">
        <f t="shared" si="38"/>
        <v>10800000</v>
      </c>
    </row>
    <row r="3289" spans="1:8" ht="14.5">
      <c r="A3289" s="6" t="str">
        <f t="shared" si="36"/>
        <v>GPP GROBOGAN_WATUGEDE</v>
      </c>
      <c r="B3289" s="11" t="s">
        <v>2583</v>
      </c>
      <c r="C3289" s="11" t="s">
        <v>2632</v>
      </c>
      <c r="D3289" s="11">
        <v>17.7</v>
      </c>
      <c r="E3289" s="7">
        <f>VLOOKUP(A3289, Sheet2!$A$2:$K$8265, 11)</f>
        <v>110.5613</v>
      </c>
      <c r="F3289" s="7">
        <f t="shared" si="37"/>
        <v>2.2124999999999999</v>
      </c>
      <c r="G3289" s="8">
        <v>200000</v>
      </c>
      <c r="H3289" s="9">
        <f t="shared" si="38"/>
        <v>3600000</v>
      </c>
    </row>
    <row r="3290" spans="1:8" ht="14.5">
      <c r="A3290" s="6" t="str">
        <f t="shared" si="36"/>
        <v>GPP GROBOGAN_WONOHARJO</v>
      </c>
      <c r="B3290" s="11" t="s">
        <v>2583</v>
      </c>
      <c r="C3290" s="11" t="s">
        <v>772</v>
      </c>
      <c r="D3290" s="11">
        <v>17.7</v>
      </c>
      <c r="E3290" s="7">
        <f>VLOOKUP(A3290, Sheet2!$A$2:$K$8265, 11)</f>
        <v>110.5613</v>
      </c>
      <c r="F3290" s="7">
        <f t="shared" si="37"/>
        <v>2.2124999999999999</v>
      </c>
      <c r="G3290" s="8">
        <v>200000</v>
      </c>
      <c r="H3290" s="9">
        <f t="shared" si="38"/>
        <v>3600000</v>
      </c>
    </row>
    <row r="3291" spans="1:8" ht="14.5">
      <c r="A3291" s="6" t="str">
        <f t="shared" si="36"/>
        <v>GPP KARANGANYAR_BAKALAN</v>
      </c>
      <c r="B3291" s="11" t="s">
        <v>2633</v>
      </c>
      <c r="C3291" s="11" t="s">
        <v>56</v>
      </c>
      <c r="D3291" s="11">
        <v>14.71</v>
      </c>
      <c r="E3291" s="7">
        <f>VLOOKUP(A3291, Sheet2!$A$2:$K$8265, 11)</f>
        <v>110.5613</v>
      </c>
      <c r="F3291" s="7">
        <f t="shared" si="37"/>
        <v>1.8387500000000001</v>
      </c>
      <c r="G3291" s="8">
        <v>200000</v>
      </c>
      <c r="H3291" s="9">
        <f t="shared" si="38"/>
        <v>3000000</v>
      </c>
    </row>
    <row r="3292" spans="1:8" ht="14.5">
      <c r="A3292" s="6" t="str">
        <f t="shared" si="36"/>
        <v>GPP KARANGANYAR_BALUWARTI</v>
      </c>
      <c r="B3292" s="11" t="s">
        <v>2633</v>
      </c>
      <c r="C3292" s="11" t="s">
        <v>2634</v>
      </c>
      <c r="D3292" s="11">
        <v>0.39</v>
      </c>
      <c r="E3292" s="7">
        <f>VLOOKUP(A3292, Sheet2!$A$2:$K$8265, 11)</f>
        <v>110.5613</v>
      </c>
      <c r="F3292" s="7">
        <f t="shared" si="37"/>
        <v>4.8750000000000002E-2</v>
      </c>
      <c r="G3292" s="8">
        <v>200000</v>
      </c>
      <c r="H3292" s="9">
        <f t="shared" si="38"/>
        <v>200000</v>
      </c>
    </row>
    <row r="3293" spans="1:8" ht="14.5">
      <c r="A3293" s="6" t="str">
        <f t="shared" si="36"/>
        <v>GPP KARANGANYAR_BANYUANYAR</v>
      </c>
      <c r="B3293" s="11" t="s">
        <v>2633</v>
      </c>
      <c r="C3293" s="11" t="s">
        <v>1380</v>
      </c>
      <c r="D3293" s="11">
        <v>0.39</v>
      </c>
      <c r="E3293" s="7">
        <f>VLOOKUP(A3293, Sheet2!$A$2:$K$8265, 11)</f>
        <v>110.5613</v>
      </c>
      <c r="F3293" s="7">
        <f t="shared" si="37"/>
        <v>4.8750000000000002E-2</v>
      </c>
      <c r="G3293" s="8">
        <v>200000</v>
      </c>
      <c r="H3293" s="9">
        <f t="shared" si="38"/>
        <v>200000</v>
      </c>
    </row>
    <row r="3294" spans="1:8" ht="14.5">
      <c r="A3294" s="6" t="str">
        <f t="shared" si="36"/>
        <v>GPP KARANGANYAR_BEJEN</v>
      </c>
      <c r="B3294" s="11" t="s">
        <v>2633</v>
      </c>
      <c r="C3294" s="11" t="s">
        <v>1008</v>
      </c>
      <c r="D3294" s="11">
        <v>21.59</v>
      </c>
      <c r="E3294" s="7">
        <f>VLOOKUP(A3294, Sheet2!$A$2:$K$8265, 11)</f>
        <v>110.5613</v>
      </c>
      <c r="F3294" s="7">
        <f t="shared" si="37"/>
        <v>2.69875</v>
      </c>
      <c r="G3294" s="8">
        <v>200000</v>
      </c>
      <c r="H3294" s="9">
        <f t="shared" si="38"/>
        <v>4400000</v>
      </c>
    </row>
    <row r="3295" spans="1:8" ht="14.5">
      <c r="A3295" s="6" t="str">
        <f t="shared" si="36"/>
        <v>GPP KARANGANYAR_BEKONANG</v>
      </c>
      <c r="B3295" s="11" t="s">
        <v>2633</v>
      </c>
      <c r="C3295" s="11" t="s">
        <v>2635</v>
      </c>
      <c r="D3295" s="11">
        <v>14.71</v>
      </c>
      <c r="E3295" s="7">
        <f>VLOOKUP(A3295, Sheet2!$A$2:$K$8265, 11)</f>
        <v>110.5613</v>
      </c>
      <c r="F3295" s="7">
        <f t="shared" si="37"/>
        <v>1.8387500000000001</v>
      </c>
      <c r="G3295" s="8">
        <v>200000</v>
      </c>
      <c r="H3295" s="9">
        <f t="shared" si="38"/>
        <v>3000000</v>
      </c>
    </row>
    <row r="3296" spans="1:8" ht="14.5">
      <c r="A3296" s="6" t="str">
        <f t="shared" si="36"/>
        <v>GPP KARANGANYAR_BLORONG</v>
      </c>
      <c r="B3296" s="11" t="s">
        <v>2633</v>
      </c>
      <c r="C3296" s="11" t="s">
        <v>2636</v>
      </c>
      <c r="D3296" s="11">
        <v>21.59</v>
      </c>
      <c r="E3296" s="7">
        <f>VLOOKUP(A3296, Sheet2!$A$2:$K$8265, 11)</f>
        <v>110.5613</v>
      </c>
      <c r="F3296" s="7">
        <f t="shared" si="37"/>
        <v>2.69875</v>
      </c>
      <c r="G3296" s="8">
        <v>200000</v>
      </c>
      <c r="H3296" s="9">
        <f t="shared" si="38"/>
        <v>4400000</v>
      </c>
    </row>
    <row r="3297" spans="1:8" ht="14.5">
      <c r="A3297" s="6" t="str">
        <f t="shared" si="36"/>
        <v>GPP KARANGANYAR_BOLONG</v>
      </c>
      <c r="B3297" s="11" t="s">
        <v>2633</v>
      </c>
      <c r="C3297" s="11" t="s">
        <v>2637</v>
      </c>
      <c r="D3297" s="11">
        <v>21.59</v>
      </c>
      <c r="E3297" s="7">
        <f>VLOOKUP(A3297, Sheet2!$A$2:$K$8265, 11)</f>
        <v>110.5613</v>
      </c>
      <c r="F3297" s="7">
        <f t="shared" si="37"/>
        <v>2.69875</v>
      </c>
      <c r="G3297" s="8">
        <v>200000</v>
      </c>
      <c r="H3297" s="9">
        <f t="shared" si="38"/>
        <v>4400000</v>
      </c>
    </row>
    <row r="3298" spans="1:8" ht="14.5">
      <c r="A3298" s="6" t="str">
        <f t="shared" si="36"/>
        <v>GPP KARANGANYAR_BRUJUL</v>
      </c>
      <c r="B3298" s="11" t="s">
        <v>2633</v>
      </c>
      <c r="C3298" s="11" t="s">
        <v>2638</v>
      </c>
      <c r="D3298" s="11">
        <v>21.59</v>
      </c>
      <c r="E3298" s="7">
        <f>VLOOKUP(A3298, Sheet2!$A$2:$K$8265, 11)</f>
        <v>110.5613</v>
      </c>
      <c r="F3298" s="7">
        <f t="shared" si="37"/>
        <v>2.69875</v>
      </c>
      <c r="G3298" s="8">
        <v>200000</v>
      </c>
      <c r="H3298" s="9">
        <f t="shared" si="38"/>
        <v>4400000</v>
      </c>
    </row>
    <row r="3299" spans="1:8" ht="14.5">
      <c r="A3299" s="6" t="str">
        <f t="shared" si="36"/>
        <v>GPP KARANGANYAR_BUGEL</v>
      </c>
      <c r="B3299" s="11" t="s">
        <v>2633</v>
      </c>
      <c r="C3299" s="11" t="s">
        <v>780</v>
      </c>
      <c r="D3299" s="11">
        <v>14.71</v>
      </c>
      <c r="E3299" s="7">
        <f>VLOOKUP(A3299, Sheet2!$A$2:$K$8265, 11)</f>
        <v>110.5613</v>
      </c>
      <c r="F3299" s="7">
        <f t="shared" si="37"/>
        <v>1.8387500000000001</v>
      </c>
      <c r="G3299" s="8">
        <v>200000</v>
      </c>
      <c r="H3299" s="9">
        <f t="shared" si="38"/>
        <v>3000000</v>
      </c>
    </row>
    <row r="3300" spans="1:8" ht="14.5">
      <c r="A3300" s="6" t="str">
        <f t="shared" si="36"/>
        <v>GPP KARANGANYAR_BULUREJO</v>
      </c>
      <c r="B3300" s="11" t="s">
        <v>2633</v>
      </c>
      <c r="C3300" s="11" t="s">
        <v>557</v>
      </c>
      <c r="D3300" s="11">
        <v>21.59</v>
      </c>
      <c r="E3300" s="7">
        <f>VLOOKUP(A3300, Sheet2!$A$2:$K$8265, 11)</f>
        <v>110.5613</v>
      </c>
      <c r="F3300" s="7">
        <f t="shared" si="37"/>
        <v>2.69875</v>
      </c>
      <c r="G3300" s="8">
        <v>200000</v>
      </c>
      <c r="H3300" s="9">
        <f t="shared" si="38"/>
        <v>4400000</v>
      </c>
    </row>
    <row r="3301" spans="1:8" ht="14.5">
      <c r="A3301" s="6" t="str">
        <f t="shared" si="36"/>
        <v>GPP KARANGANYAR_BURAN</v>
      </c>
      <c r="B3301" s="11" t="s">
        <v>2633</v>
      </c>
      <c r="C3301" s="11" t="s">
        <v>2639</v>
      </c>
      <c r="D3301" s="11">
        <v>21.59</v>
      </c>
      <c r="E3301" s="7">
        <f>VLOOKUP(A3301, Sheet2!$A$2:$K$8265, 11)</f>
        <v>110.5613</v>
      </c>
      <c r="F3301" s="7">
        <f t="shared" si="37"/>
        <v>2.69875</v>
      </c>
      <c r="G3301" s="8">
        <v>200000</v>
      </c>
      <c r="H3301" s="9">
        <f t="shared" si="38"/>
        <v>4400000</v>
      </c>
    </row>
    <row r="3302" spans="1:8" ht="14.5">
      <c r="A3302" s="6" t="str">
        <f t="shared" si="36"/>
        <v>GPP KARANGANYAR_CANGAKAN</v>
      </c>
      <c r="B3302" s="11" t="s">
        <v>2633</v>
      </c>
      <c r="C3302" s="11" t="s">
        <v>2640</v>
      </c>
      <c r="D3302" s="11">
        <v>21.59</v>
      </c>
      <c r="E3302" s="7">
        <f>VLOOKUP(A3302, Sheet2!$A$2:$K$8265, 11)</f>
        <v>110.5613</v>
      </c>
      <c r="F3302" s="7">
        <f t="shared" si="37"/>
        <v>2.69875</v>
      </c>
      <c r="G3302" s="8">
        <v>200000</v>
      </c>
      <c r="H3302" s="9">
        <f t="shared" si="38"/>
        <v>4400000</v>
      </c>
    </row>
    <row r="3303" spans="1:8" ht="14.5">
      <c r="A3303" s="6" t="str">
        <f t="shared" si="36"/>
        <v>GPP KARANGANYAR_CANGKOL</v>
      </c>
      <c r="B3303" s="11" t="s">
        <v>2633</v>
      </c>
      <c r="C3303" s="11" t="s">
        <v>2641</v>
      </c>
      <c r="D3303" s="11">
        <v>14.71</v>
      </c>
      <c r="E3303" s="7">
        <f>VLOOKUP(A3303, Sheet2!$A$2:$K$8265, 11)</f>
        <v>110.5613</v>
      </c>
      <c r="F3303" s="7">
        <f t="shared" si="37"/>
        <v>1.8387500000000001</v>
      </c>
      <c r="G3303" s="8">
        <v>200000</v>
      </c>
      <c r="H3303" s="9">
        <f t="shared" si="38"/>
        <v>3000000</v>
      </c>
    </row>
    <row r="3304" spans="1:8" ht="14.5">
      <c r="A3304" s="6" t="str">
        <f t="shared" si="36"/>
        <v>GPP KARANGANYAR_DAGEN</v>
      </c>
      <c r="B3304" s="11" t="s">
        <v>2633</v>
      </c>
      <c r="C3304" s="11" t="s">
        <v>2642</v>
      </c>
      <c r="D3304" s="11">
        <v>21.59</v>
      </c>
      <c r="E3304" s="7">
        <f>VLOOKUP(A3304, Sheet2!$A$2:$K$8265, 11)</f>
        <v>110.5613</v>
      </c>
      <c r="F3304" s="7">
        <f t="shared" si="37"/>
        <v>2.69875</v>
      </c>
      <c r="G3304" s="8">
        <v>200000</v>
      </c>
      <c r="H3304" s="9">
        <f t="shared" si="38"/>
        <v>4400000</v>
      </c>
    </row>
    <row r="3305" spans="1:8" ht="14.5">
      <c r="A3305" s="6" t="str">
        <f t="shared" si="36"/>
        <v>GPP KARANGANYAR_DANUKUSUMAN</v>
      </c>
      <c r="B3305" s="11" t="s">
        <v>2633</v>
      </c>
      <c r="C3305" s="11" t="s">
        <v>2643</v>
      </c>
      <c r="D3305" s="11">
        <v>0.39</v>
      </c>
      <c r="E3305" s="7">
        <f>VLOOKUP(A3305, Sheet2!$A$2:$K$8265, 11)</f>
        <v>110.5613</v>
      </c>
      <c r="F3305" s="7">
        <f t="shared" si="37"/>
        <v>4.8750000000000002E-2</v>
      </c>
      <c r="G3305" s="8">
        <v>200000</v>
      </c>
      <c r="H3305" s="9">
        <f t="shared" si="38"/>
        <v>200000</v>
      </c>
    </row>
    <row r="3306" spans="1:8" ht="14.5">
      <c r="A3306" s="6" t="str">
        <f t="shared" si="36"/>
        <v>GPP KARANGANYAR_DEMAKAN</v>
      </c>
      <c r="B3306" s="11" t="s">
        <v>2633</v>
      </c>
      <c r="C3306" s="11" t="s">
        <v>2644</v>
      </c>
      <c r="D3306" s="11">
        <v>14.71</v>
      </c>
      <c r="E3306" s="7">
        <f>VLOOKUP(A3306, Sheet2!$A$2:$K$8265, 11)</f>
        <v>110.5613</v>
      </c>
      <c r="F3306" s="7">
        <f t="shared" si="37"/>
        <v>1.8387500000000001</v>
      </c>
      <c r="G3306" s="8">
        <v>200000</v>
      </c>
      <c r="H3306" s="9">
        <f t="shared" si="38"/>
        <v>3000000</v>
      </c>
    </row>
    <row r="3307" spans="1:8" ht="14.5">
      <c r="A3307" s="6" t="str">
        <f t="shared" si="36"/>
        <v>GPP KARANGANYAR_DUKUH</v>
      </c>
      <c r="B3307" s="11" t="s">
        <v>2633</v>
      </c>
      <c r="C3307" s="11" t="s">
        <v>1408</v>
      </c>
      <c r="D3307" s="11">
        <v>14.71</v>
      </c>
      <c r="E3307" s="7">
        <f>VLOOKUP(A3307, Sheet2!$A$2:$K$8265, 11)</f>
        <v>110.5613</v>
      </c>
      <c r="F3307" s="7">
        <f t="shared" si="37"/>
        <v>1.8387500000000001</v>
      </c>
      <c r="G3307" s="8">
        <v>200000</v>
      </c>
      <c r="H3307" s="9">
        <f t="shared" si="38"/>
        <v>3000000</v>
      </c>
    </row>
    <row r="3308" spans="1:8" ht="14.5">
      <c r="A3308" s="6" t="str">
        <f t="shared" si="36"/>
        <v>GPP KARANGANYAR_GAJAHAN</v>
      </c>
      <c r="B3308" s="11" t="s">
        <v>2633</v>
      </c>
      <c r="C3308" s="11" t="s">
        <v>2645</v>
      </c>
      <c r="D3308" s="11">
        <v>0.39</v>
      </c>
      <c r="E3308" s="7">
        <f>VLOOKUP(A3308, Sheet2!$A$2:$K$8265, 11)</f>
        <v>110.5613</v>
      </c>
      <c r="F3308" s="7">
        <f t="shared" si="37"/>
        <v>4.8750000000000002E-2</v>
      </c>
      <c r="G3308" s="8">
        <v>200000</v>
      </c>
      <c r="H3308" s="9">
        <f t="shared" si="38"/>
        <v>200000</v>
      </c>
    </row>
    <row r="3309" spans="1:8" ht="14.5">
      <c r="A3309" s="6" t="str">
        <f t="shared" si="36"/>
        <v>GPP KARANGANYAR_GANDEKAN</v>
      </c>
      <c r="B3309" s="11" t="s">
        <v>2633</v>
      </c>
      <c r="C3309" s="11" t="s">
        <v>2646</v>
      </c>
      <c r="D3309" s="11">
        <v>0.39</v>
      </c>
      <c r="E3309" s="7">
        <f>VLOOKUP(A3309, Sheet2!$A$2:$K$8265, 11)</f>
        <v>110.5613</v>
      </c>
      <c r="F3309" s="7">
        <f t="shared" si="37"/>
        <v>4.8750000000000002E-2</v>
      </c>
      <c r="G3309" s="8">
        <v>200000</v>
      </c>
      <c r="H3309" s="9">
        <f t="shared" si="38"/>
        <v>200000</v>
      </c>
    </row>
    <row r="3310" spans="1:8" ht="14.5">
      <c r="A3310" s="6" t="str">
        <f t="shared" si="36"/>
        <v>GPP KARANGANYAR_GANTIWARNO</v>
      </c>
      <c r="B3310" s="11" t="s">
        <v>2633</v>
      </c>
      <c r="C3310" s="11" t="s">
        <v>2647</v>
      </c>
      <c r="D3310" s="11">
        <v>21.59</v>
      </c>
      <c r="E3310" s="7">
        <f>VLOOKUP(A3310, Sheet2!$A$2:$K$8265, 11)</f>
        <v>110.5613</v>
      </c>
      <c r="F3310" s="7">
        <f t="shared" si="37"/>
        <v>2.69875</v>
      </c>
      <c r="G3310" s="8">
        <v>200000</v>
      </c>
      <c r="H3310" s="9">
        <f t="shared" si="38"/>
        <v>4400000</v>
      </c>
    </row>
    <row r="3311" spans="1:8" ht="14.5">
      <c r="A3311" s="6" t="str">
        <f t="shared" si="36"/>
        <v>GPP KARANGANYAR_GAUM</v>
      </c>
      <c r="B3311" s="11" t="s">
        <v>2633</v>
      </c>
      <c r="C3311" s="11" t="s">
        <v>2648</v>
      </c>
      <c r="D3311" s="11">
        <v>21.59</v>
      </c>
      <c r="E3311" s="7">
        <f>VLOOKUP(A3311, Sheet2!$A$2:$K$8265, 11)</f>
        <v>110.5613</v>
      </c>
      <c r="F3311" s="7">
        <f t="shared" si="37"/>
        <v>2.69875</v>
      </c>
      <c r="G3311" s="8">
        <v>200000</v>
      </c>
      <c r="H3311" s="9">
        <f t="shared" si="38"/>
        <v>4400000</v>
      </c>
    </row>
    <row r="3312" spans="1:8" ht="14.5">
      <c r="A3312" s="6" t="str">
        <f t="shared" si="36"/>
        <v>GPP KARANGANYAR_GAYAMDOMPO</v>
      </c>
      <c r="B3312" s="11" t="s">
        <v>2633</v>
      </c>
      <c r="C3312" s="11" t="s">
        <v>2649</v>
      </c>
      <c r="D3312" s="11">
        <v>21.59</v>
      </c>
      <c r="E3312" s="7">
        <f>VLOOKUP(A3312, Sheet2!$A$2:$K$8265, 11)</f>
        <v>110.5613</v>
      </c>
      <c r="F3312" s="7">
        <f t="shared" si="37"/>
        <v>2.69875</v>
      </c>
      <c r="G3312" s="8">
        <v>200000</v>
      </c>
      <c r="H3312" s="9">
        <f t="shared" si="38"/>
        <v>4400000</v>
      </c>
    </row>
    <row r="3313" spans="1:8" ht="14.5">
      <c r="A3313" s="6" t="str">
        <f t="shared" si="36"/>
        <v>GPP KARANGANYAR_GENENGSARI</v>
      </c>
      <c r="B3313" s="11" t="s">
        <v>2633</v>
      </c>
      <c r="C3313" s="11" t="s">
        <v>2594</v>
      </c>
      <c r="D3313" s="11">
        <v>14.71</v>
      </c>
      <c r="E3313" s="7">
        <f>VLOOKUP(A3313, Sheet2!$A$2:$K$8265, 11)</f>
        <v>110.5613</v>
      </c>
      <c r="F3313" s="7">
        <f t="shared" si="37"/>
        <v>1.8387500000000001</v>
      </c>
      <c r="G3313" s="8">
        <v>200000</v>
      </c>
      <c r="H3313" s="9">
        <f t="shared" si="38"/>
        <v>3000000</v>
      </c>
    </row>
    <row r="3314" spans="1:8" ht="14.5">
      <c r="A3314" s="6" t="str">
        <f t="shared" si="36"/>
        <v>GPP KARANGANYAR_GENTAN</v>
      </c>
      <c r="B3314" s="11" t="s">
        <v>2633</v>
      </c>
      <c r="C3314" s="11" t="s">
        <v>1411</v>
      </c>
      <c r="D3314" s="11">
        <v>14.71</v>
      </c>
      <c r="E3314" s="7">
        <f>VLOOKUP(A3314, Sheet2!$A$2:$K$8265, 11)</f>
        <v>110.5613</v>
      </c>
      <c r="F3314" s="7">
        <f t="shared" si="37"/>
        <v>1.8387500000000001</v>
      </c>
      <c r="G3314" s="8">
        <v>200000</v>
      </c>
      <c r="H3314" s="9">
        <f t="shared" si="38"/>
        <v>3000000</v>
      </c>
    </row>
    <row r="3315" spans="1:8" ht="14.5">
      <c r="A3315" s="6" t="str">
        <f t="shared" si="36"/>
        <v>GPP KARANGANYAR_GILINGAN</v>
      </c>
      <c r="B3315" s="11" t="s">
        <v>2633</v>
      </c>
      <c r="C3315" s="11" t="s">
        <v>2650</v>
      </c>
      <c r="D3315" s="11">
        <v>0.39</v>
      </c>
      <c r="E3315" s="7">
        <f>VLOOKUP(A3315, Sheet2!$A$2:$K$8265, 11)</f>
        <v>110.5613</v>
      </c>
      <c r="F3315" s="7">
        <f t="shared" si="37"/>
        <v>4.8750000000000002E-2</v>
      </c>
      <c r="G3315" s="8">
        <v>200000</v>
      </c>
      <c r="H3315" s="9">
        <f t="shared" si="38"/>
        <v>200000</v>
      </c>
    </row>
    <row r="3316" spans="1:8" ht="14.5">
      <c r="A3316" s="6" t="str">
        <f t="shared" si="36"/>
        <v>GPP KARANGANYAR_GIRIROTO</v>
      </c>
      <c r="B3316" s="11" t="s">
        <v>2633</v>
      </c>
      <c r="C3316" s="11" t="s">
        <v>2651</v>
      </c>
      <c r="D3316" s="11">
        <v>17.7</v>
      </c>
      <c r="E3316" s="7">
        <f>VLOOKUP(A3316, Sheet2!$A$2:$K$8265, 11)</f>
        <v>110.5613</v>
      </c>
      <c r="F3316" s="7">
        <f t="shared" si="37"/>
        <v>2.2124999999999999</v>
      </c>
      <c r="G3316" s="8">
        <v>200000</v>
      </c>
      <c r="H3316" s="9">
        <f t="shared" si="38"/>
        <v>3600000</v>
      </c>
    </row>
    <row r="3317" spans="1:8" ht="14.5">
      <c r="A3317" s="6" t="str">
        <f t="shared" ref="A3317:A3571" si="39">CONCATENATE(B3317, "_", C3317)</f>
        <v>GPP KARANGANYAR_GODOG</v>
      </c>
      <c r="B3317" s="11" t="s">
        <v>2633</v>
      </c>
      <c r="C3317" s="11" t="s">
        <v>2652</v>
      </c>
      <c r="D3317" s="11">
        <v>14.71</v>
      </c>
      <c r="E3317" s="7">
        <f>VLOOKUP(A3317, Sheet2!$A$2:$K$8265, 11)</f>
        <v>110.5613</v>
      </c>
      <c r="F3317" s="7">
        <f t="shared" ref="F3317:F3571" si="40">D3317/8</f>
        <v>1.8387500000000001</v>
      </c>
      <c r="G3317" s="8">
        <v>200000</v>
      </c>
      <c r="H3317" s="9">
        <f t="shared" ref="H3317:H3571" si="41">G3317*_xlfn.CEILING.MATH(D3317)</f>
        <v>3000000</v>
      </c>
    </row>
    <row r="3318" spans="1:8" ht="14.5">
      <c r="A3318" s="6" t="str">
        <f t="shared" si="39"/>
        <v>GPP KARANGANYAR_JAGALAN</v>
      </c>
      <c r="B3318" s="11" t="s">
        <v>2633</v>
      </c>
      <c r="C3318" s="11" t="s">
        <v>2653</v>
      </c>
      <c r="D3318" s="11">
        <v>0.39</v>
      </c>
      <c r="E3318" s="7">
        <f>VLOOKUP(A3318, Sheet2!$A$2:$K$8265, 11)</f>
        <v>110.5613</v>
      </c>
      <c r="F3318" s="7">
        <f t="shared" si="40"/>
        <v>4.8750000000000002E-2</v>
      </c>
      <c r="G3318" s="8">
        <v>200000</v>
      </c>
      <c r="H3318" s="9">
        <f t="shared" si="41"/>
        <v>200000</v>
      </c>
    </row>
    <row r="3319" spans="1:8" ht="14.5">
      <c r="A3319" s="6" t="str">
        <f t="shared" si="39"/>
        <v>GPP KARANGANYAR_JANTIHARJO</v>
      </c>
      <c r="B3319" s="11" t="s">
        <v>2633</v>
      </c>
      <c r="C3319" s="11" t="s">
        <v>2654</v>
      </c>
      <c r="D3319" s="11">
        <v>21.59</v>
      </c>
      <c r="E3319" s="7">
        <f>VLOOKUP(A3319, Sheet2!$A$2:$K$8265, 11)</f>
        <v>110.5613</v>
      </c>
      <c r="F3319" s="7">
        <f t="shared" si="40"/>
        <v>2.69875</v>
      </c>
      <c r="G3319" s="8">
        <v>200000</v>
      </c>
      <c r="H3319" s="9">
        <f t="shared" si="41"/>
        <v>4400000</v>
      </c>
    </row>
    <row r="3320" spans="1:8" ht="14.5">
      <c r="A3320" s="6" t="str">
        <f t="shared" si="39"/>
        <v>GPP KARANGANYAR_JATEN</v>
      </c>
      <c r="B3320" s="11" t="s">
        <v>2633</v>
      </c>
      <c r="C3320" s="11" t="s">
        <v>1427</v>
      </c>
      <c r="D3320" s="11">
        <v>21.59</v>
      </c>
      <c r="E3320" s="7">
        <f>VLOOKUP(A3320, Sheet2!$A$2:$K$8265, 11)</f>
        <v>110.5613</v>
      </c>
      <c r="F3320" s="7">
        <f t="shared" si="40"/>
        <v>2.69875</v>
      </c>
      <c r="G3320" s="8">
        <v>200000</v>
      </c>
      <c r="H3320" s="9">
        <f t="shared" si="41"/>
        <v>4400000</v>
      </c>
    </row>
    <row r="3321" spans="1:8" ht="14.5">
      <c r="A3321" s="6" t="str">
        <f t="shared" si="39"/>
        <v>GPP KARANGANYAR_JATI</v>
      </c>
      <c r="B3321" s="11" t="s">
        <v>2633</v>
      </c>
      <c r="C3321" s="11" t="s">
        <v>387</v>
      </c>
      <c r="D3321" s="11">
        <v>21.59</v>
      </c>
      <c r="E3321" s="7">
        <f>VLOOKUP(A3321, Sheet2!$A$2:$K$8265, 11)</f>
        <v>110.5613</v>
      </c>
      <c r="F3321" s="7">
        <f t="shared" si="40"/>
        <v>2.69875</v>
      </c>
      <c r="G3321" s="8">
        <v>200000</v>
      </c>
      <c r="H3321" s="9">
        <f t="shared" si="41"/>
        <v>4400000</v>
      </c>
    </row>
    <row r="3322" spans="1:8" ht="14.5">
      <c r="A3322" s="6" t="str">
        <f t="shared" si="39"/>
        <v>GPP KARANGANYAR_JATIKUWUNG</v>
      </c>
      <c r="B3322" s="11" t="s">
        <v>2633</v>
      </c>
      <c r="C3322" s="11" t="s">
        <v>605</v>
      </c>
      <c r="D3322" s="11">
        <v>21.59</v>
      </c>
      <c r="E3322" s="7">
        <f>VLOOKUP(A3322, Sheet2!$A$2:$K$8265, 11)</f>
        <v>110.5613</v>
      </c>
      <c r="F3322" s="7">
        <f t="shared" si="40"/>
        <v>2.69875</v>
      </c>
      <c r="G3322" s="8">
        <v>200000</v>
      </c>
      <c r="H3322" s="9">
        <f t="shared" si="41"/>
        <v>4400000</v>
      </c>
    </row>
    <row r="3323" spans="1:8" ht="14.5">
      <c r="A3323" s="6" t="str">
        <f t="shared" si="39"/>
        <v>GPP KARANGANYAR_JATISOBO</v>
      </c>
      <c r="B3323" s="11" t="s">
        <v>2633</v>
      </c>
      <c r="C3323" s="11" t="s">
        <v>614</v>
      </c>
      <c r="D3323" s="11">
        <v>14.71</v>
      </c>
      <c r="E3323" s="7">
        <f>VLOOKUP(A3323, Sheet2!$A$2:$K$8265, 11)</f>
        <v>110.5613</v>
      </c>
      <c r="F3323" s="7">
        <f t="shared" si="40"/>
        <v>1.8387500000000001</v>
      </c>
      <c r="G3323" s="8">
        <v>200000</v>
      </c>
      <c r="H3323" s="9">
        <f t="shared" si="41"/>
        <v>3000000</v>
      </c>
    </row>
    <row r="3324" spans="1:8" ht="14.5">
      <c r="A3324" s="6" t="str">
        <f t="shared" si="39"/>
        <v>GPP KARANGANYAR_JAYENGAN</v>
      </c>
      <c r="B3324" s="11" t="s">
        <v>2633</v>
      </c>
      <c r="C3324" s="11" t="s">
        <v>2655</v>
      </c>
      <c r="D3324" s="11">
        <v>0.39</v>
      </c>
      <c r="E3324" s="7">
        <f>VLOOKUP(A3324, Sheet2!$A$2:$K$8265, 11)</f>
        <v>110.5613</v>
      </c>
      <c r="F3324" s="7">
        <f t="shared" si="40"/>
        <v>4.8750000000000002E-2</v>
      </c>
      <c r="G3324" s="8">
        <v>200000</v>
      </c>
      <c r="H3324" s="9">
        <f t="shared" si="41"/>
        <v>200000</v>
      </c>
    </row>
    <row r="3325" spans="1:8" ht="14.5">
      <c r="A3325" s="6" t="str">
        <f t="shared" si="39"/>
        <v>GPP KARANGANYAR_JEBRES</v>
      </c>
      <c r="B3325" s="11" t="s">
        <v>2633</v>
      </c>
      <c r="C3325" s="11" t="s">
        <v>2656</v>
      </c>
      <c r="D3325" s="11">
        <v>0.39</v>
      </c>
      <c r="E3325" s="7">
        <f>VLOOKUP(A3325, Sheet2!$A$2:$K$8265, 11)</f>
        <v>110.5613</v>
      </c>
      <c r="F3325" s="7">
        <f t="shared" si="40"/>
        <v>4.8750000000000002E-2</v>
      </c>
      <c r="G3325" s="8">
        <v>200000</v>
      </c>
      <c r="H3325" s="9">
        <f t="shared" si="41"/>
        <v>200000</v>
      </c>
    </row>
    <row r="3326" spans="1:8" ht="14.5">
      <c r="A3326" s="6" t="str">
        <f t="shared" si="39"/>
        <v>GPP KARANGANYAR_JERON</v>
      </c>
      <c r="B3326" s="11" t="s">
        <v>2633</v>
      </c>
      <c r="C3326" s="11" t="s">
        <v>2657</v>
      </c>
      <c r="D3326" s="11">
        <v>17.7</v>
      </c>
      <c r="E3326" s="7">
        <f>VLOOKUP(A3326, Sheet2!$A$2:$K$8265, 11)</f>
        <v>110.5613</v>
      </c>
      <c r="F3326" s="7">
        <f t="shared" si="40"/>
        <v>2.2124999999999999</v>
      </c>
      <c r="G3326" s="8">
        <v>200000</v>
      </c>
      <c r="H3326" s="9">
        <f t="shared" si="41"/>
        <v>3600000</v>
      </c>
    </row>
    <row r="3327" spans="1:8" ht="14.5">
      <c r="A3327" s="6" t="str">
        <f t="shared" si="39"/>
        <v>GPP KARANGANYAR_JERUKSAWIT</v>
      </c>
      <c r="B3327" s="11" t="s">
        <v>2633</v>
      </c>
      <c r="C3327" s="11" t="s">
        <v>2658</v>
      </c>
      <c r="D3327" s="11">
        <v>21.59</v>
      </c>
      <c r="E3327" s="7">
        <f>VLOOKUP(A3327, Sheet2!$A$2:$K$8265, 11)</f>
        <v>110.5613</v>
      </c>
      <c r="F3327" s="7">
        <f t="shared" si="40"/>
        <v>2.69875</v>
      </c>
      <c r="G3327" s="8">
        <v>200000</v>
      </c>
      <c r="H3327" s="9">
        <f t="shared" si="41"/>
        <v>4400000</v>
      </c>
    </row>
    <row r="3328" spans="1:8" ht="14.5">
      <c r="A3328" s="6" t="str">
        <f t="shared" si="39"/>
        <v>GPP KARANGANYAR_JETIS</v>
      </c>
      <c r="B3328" s="11" t="s">
        <v>2633</v>
      </c>
      <c r="C3328" s="11" t="s">
        <v>886</v>
      </c>
      <c r="D3328" s="11">
        <v>21.59</v>
      </c>
      <c r="E3328" s="7">
        <f>VLOOKUP(A3328, Sheet2!$A$2:$K$8265, 11)</f>
        <v>110.5613</v>
      </c>
      <c r="F3328" s="7">
        <f t="shared" si="40"/>
        <v>2.69875</v>
      </c>
      <c r="G3328" s="8">
        <v>200000</v>
      </c>
      <c r="H3328" s="9">
        <f t="shared" si="41"/>
        <v>4400000</v>
      </c>
    </row>
    <row r="3329" spans="1:8" ht="14.5">
      <c r="A3329" s="6" t="str">
        <f t="shared" si="39"/>
        <v>GPP KARANGANYAR_JOHO</v>
      </c>
      <c r="B3329" s="11" t="s">
        <v>2633</v>
      </c>
      <c r="C3329" s="11" t="s">
        <v>623</v>
      </c>
      <c r="D3329" s="11">
        <v>14.71</v>
      </c>
      <c r="E3329" s="7">
        <f>VLOOKUP(A3329, Sheet2!$A$2:$K$8265, 11)</f>
        <v>110.5613</v>
      </c>
      <c r="F3329" s="7">
        <f t="shared" si="40"/>
        <v>1.8387500000000001</v>
      </c>
      <c r="G3329" s="8">
        <v>200000</v>
      </c>
      <c r="H3329" s="9">
        <f t="shared" si="41"/>
        <v>3000000</v>
      </c>
    </row>
    <row r="3330" spans="1:8" ht="14.5">
      <c r="A3330" s="6" t="str">
        <f t="shared" si="39"/>
        <v>GPP KARANGANYAR_JOYOSURAN</v>
      </c>
      <c r="B3330" s="11" t="s">
        <v>2633</v>
      </c>
      <c r="C3330" s="11" t="s">
        <v>2659</v>
      </c>
      <c r="D3330" s="11">
        <v>0.39</v>
      </c>
      <c r="E3330" s="7">
        <f>VLOOKUP(A3330, Sheet2!$A$2:$K$8265, 11)</f>
        <v>110.5613</v>
      </c>
      <c r="F3330" s="7">
        <f t="shared" si="40"/>
        <v>4.8750000000000002E-2</v>
      </c>
      <c r="G3330" s="8">
        <v>200000</v>
      </c>
      <c r="H3330" s="9">
        <f t="shared" si="41"/>
        <v>200000</v>
      </c>
    </row>
    <row r="3331" spans="1:8" ht="14.5">
      <c r="A3331" s="6" t="str">
        <f t="shared" si="39"/>
        <v>GPP KARANGANYAR_JOYOTAKAN</v>
      </c>
      <c r="B3331" s="11" t="s">
        <v>2633</v>
      </c>
      <c r="C3331" s="11" t="s">
        <v>2660</v>
      </c>
      <c r="D3331" s="11">
        <v>0.39</v>
      </c>
      <c r="E3331" s="7">
        <f>VLOOKUP(A3331, Sheet2!$A$2:$K$8265, 11)</f>
        <v>110.5613</v>
      </c>
      <c r="F3331" s="7">
        <f t="shared" si="40"/>
        <v>4.8750000000000002E-2</v>
      </c>
      <c r="G3331" s="8">
        <v>200000</v>
      </c>
      <c r="H3331" s="9">
        <f t="shared" si="41"/>
        <v>200000</v>
      </c>
    </row>
    <row r="3332" spans="1:8" ht="14.5">
      <c r="A3332" s="6" t="str">
        <f t="shared" si="39"/>
        <v>GPP KARANGANYAR_JUNGKE</v>
      </c>
      <c r="B3332" s="11" t="s">
        <v>2633</v>
      </c>
      <c r="C3332" s="11" t="s">
        <v>2661</v>
      </c>
      <c r="D3332" s="11">
        <v>21.59</v>
      </c>
      <c r="E3332" s="7">
        <f>VLOOKUP(A3332, Sheet2!$A$2:$K$8265, 11)</f>
        <v>110.5613</v>
      </c>
      <c r="F3332" s="7">
        <f t="shared" si="40"/>
        <v>2.69875</v>
      </c>
      <c r="G3332" s="8">
        <v>200000</v>
      </c>
      <c r="H3332" s="9">
        <f t="shared" si="41"/>
        <v>4400000</v>
      </c>
    </row>
    <row r="3333" spans="1:8" ht="14.5">
      <c r="A3333" s="6" t="str">
        <f t="shared" si="39"/>
        <v>GPP KARANGANYAR_KADIPIRO</v>
      </c>
      <c r="B3333" s="11" t="s">
        <v>2633</v>
      </c>
      <c r="C3333" s="11" t="s">
        <v>627</v>
      </c>
      <c r="D3333" s="11">
        <v>0.39</v>
      </c>
      <c r="E3333" s="7">
        <f>VLOOKUP(A3333, Sheet2!$A$2:$K$8265, 11)</f>
        <v>110.5613</v>
      </c>
      <c r="F3333" s="7">
        <f t="shared" si="40"/>
        <v>4.8750000000000002E-2</v>
      </c>
      <c r="G3333" s="8">
        <v>200000</v>
      </c>
      <c r="H3333" s="9">
        <f t="shared" si="41"/>
        <v>200000</v>
      </c>
    </row>
    <row r="3334" spans="1:8" ht="14.5">
      <c r="A3334" s="6" t="str">
        <f t="shared" si="39"/>
        <v>GPP KARANGANYAR_KADOKAN</v>
      </c>
      <c r="B3334" s="11" t="s">
        <v>2633</v>
      </c>
      <c r="C3334" s="11" t="s">
        <v>2662</v>
      </c>
      <c r="D3334" s="11">
        <v>14.71</v>
      </c>
      <c r="E3334" s="7">
        <f>VLOOKUP(A3334, Sheet2!$A$2:$K$8265, 11)</f>
        <v>110.5613</v>
      </c>
      <c r="F3334" s="7">
        <f t="shared" si="40"/>
        <v>1.8387500000000001</v>
      </c>
      <c r="G3334" s="8">
        <v>200000</v>
      </c>
      <c r="H3334" s="9">
        <f t="shared" si="41"/>
        <v>3000000</v>
      </c>
    </row>
    <row r="3335" spans="1:8" ht="14.5">
      <c r="A3335" s="6" t="str">
        <f t="shared" si="39"/>
        <v>GPP KARANGANYAR_KALING</v>
      </c>
      <c r="B3335" s="11" t="s">
        <v>2633</v>
      </c>
      <c r="C3335" s="11" t="s">
        <v>2663</v>
      </c>
      <c r="D3335" s="11">
        <v>21.59</v>
      </c>
      <c r="E3335" s="7">
        <f>VLOOKUP(A3335, Sheet2!$A$2:$K$8265, 11)</f>
        <v>110.5613</v>
      </c>
      <c r="F3335" s="7">
        <f t="shared" si="40"/>
        <v>2.69875</v>
      </c>
      <c r="G3335" s="8">
        <v>200000</v>
      </c>
      <c r="H3335" s="9">
        <f t="shared" si="41"/>
        <v>4400000</v>
      </c>
    </row>
    <row r="3336" spans="1:8" ht="14.5">
      <c r="A3336" s="6" t="str">
        <f t="shared" si="39"/>
        <v>GPP KARANGANYAR_KAMPUNGBARU</v>
      </c>
      <c r="B3336" s="11" t="s">
        <v>2633</v>
      </c>
      <c r="C3336" s="11" t="s">
        <v>2664</v>
      </c>
      <c r="D3336" s="11">
        <v>0.39</v>
      </c>
      <c r="E3336" s="7">
        <f>VLOOKUP(A3336, Sheet2!$A$2:$K$8265, 11)</f>
        <v>110.5613</v>
      </c>
      <c r="F3336" s="7">
        <f t="shared" si="40"/>
        <v>4.8750000000000002E-2</v>
      </c>
      <c r="G3336" s="8">
        <v>200000</v>
      </c>
      <c r="H3336" s="9">
        <f t="shared" si="41"/>
        <v>200000</v>
      </c>
    </row>
    <row r="3337" spans="1:8" ht="14.5">
      <c r="A3337" s="6" t="str">
        <f t="shared" si="39"/>
        <v>GPP KARANGANYAR_KARANGANYAR</v>
      </c>
      <c r="B3337" s="11" t="s">
        <v>2633</v>
      </c>
      <c r="C3337" s="11" t="s">
        <v>125</v>
      </c>
      <c r="D3337" s="11">
        <v>21.59</v>
      </c>
      <c r="E3337" s="7">
        <f>VLOOKUP(A3337, Sheet2!$A$2:$K$8265, 11)</f>
        <v>110.5613</v>
      </c>
      <c r="F3337" s="7">
        <f t="shared" si="40"/>
        <v>2.69875</v>
      </c>
      <c r="G3337" s="8">
        <v>200000</v>
      </c>
      <c r="H3337" s="9">
        <f t="shared" si="41"/>
        <v>4400000</v>
      </c>
    </row>
    <row r="3338" spans="1:8" ht="14.5">
      <c r="A3338" s="6" t="str">
        <f t="shared" si="39"/>
        <v>GPP KARANGANYAR_KARANGMOJO</v>
      </c>
      <c r="B3338" s="11" t="s">
        <v>2633</v>
      </c>
      <c r="C3338" s="11" t="s">
        <v>1443</v>
      </c>
      <c r="D3338" s="11">
        <v>21.59</v>
      </c>
      <c r="E3338" s="7">
        <f>VLOOKUP(A3338, Sheet2!$A$2:$K$8265, 11)</f>
        <v>110.5613</v>
      </c>
      <c r="F3338" s="7">
        <f t="shared" si="40"/>
        <v>2.69875</v>
      </c>
      <c r="G3338" s="8">
        <v>200000</v>
      </c>
      <c r="H3338" s="9">
        <f t="shared" si="41"/>
        <v>4400000</v>
      </c>
    </row>
    <row r="3339" spans="1:8" ht="14.5">
      <c r="A3339" s="6" t="str">
        <f t="shared" si="39"/>
        <v>GPP KARANGANYAR_KARANGTURI</v>
      </c>
      <c r="B3339" s="11" t="s">
        <v>2633</v>
      </c>
      <c r="C3339" s="11" t="s">
        <v>1866</v>
      </c>
      <c r="D3339" s="11">
        <v>21.59</v>
      </c>
      <c r="E3339" s="7">
        <f>VLOOKUP(A3339, Sheet2!$A$2:$K$8265, 11)</f>
        <v>110.5613</v>
      </c>
      <c r="F3339" s="7">
        <f t="shared" si="40"/>
        <v>2.69875</v>
      </c>
      <c r="G3339" s="8">
        <v>200000</v>
      </c>
      <c r="H3339" s="9">
        <f t="shared" si="41"/>
        <v>4400000</v>
      </c>
    </row>
    <row r="3340" spans="1:8" ht="14.5">
      <c r="A3340" s="6" t="str">
        <f t="shared" si="39"/>
        <v>GPP KARANGANYAR_KARANGWUNI</v>
      </c>
      <c r="B3340" s="11" t="s">
        <v>2633</v>
      </c>
      <c r="C3340" s="11" t="s">
        <v>2665</v>
      </c>
      <c r="D3340" s="11">
        <v>14.71</v>
      </c>
      <c r="E3340" s="7">
        <f>VLOOKUP(A3340, Sheet2!$A$2:$K$8265, 11)</f>
        <v>110.5613</v>
      </c>
      <c r="F3340" s="7">
        <f t="shared" si="40"/>
        <v>1.8387500000000001</v>
      </c>
      <c r="G3340" s="8">
        <v>200000</v>
      </c>
      <c r="H3340" s="9">
        <f t="shared" si="41"/>
        <v>3000000</v>
      </c>
    </row>
    <row r="3341" spans="1:8" ht="14.5">
      <c r="A3341" s="6" t="str">
        <f t="shared" si="39"/>
        <v>GPP KARANGANYAR_KAUMAN</v>
      </c>
      <c r="B3341" s="11" t="s">
        <v>2633</v>
      </c>
      <c r="C3341" s="11" t="s">
        <v>132</v>
      </c>
      <c r="D3341" s="11">
        <v>0.39</v>
      </c>
      <c r="E3341" s="7">
        <f>VLOOKUP(A3341, Sheet2!$A$2:$K$8265, 11)</f>
        <v>110.5613</v>
      </c>
      <c r="F3341" s="7">
        <f t="shared" si="40"/>
        <v>4.8750000000000002E-2</v>
      </c>
      <c r="G3341" s="8">
        <v>200000</v>
      </c>
      <c r="H3341" s="9">
        <f t="shared" si="41"/>
        <v>200000</v>
      </c>
    </row>
    <row r="3342" spans="1:8" ht="14.5">
      <c r="A3342" s="6" t="str">
        <f t="shared" si="39"/>
        <v>GPP KARANGANYAR_KAYUAPAK</v>
      </c>
      <c r="B3342" s="11" t="s">
        <v>2633</v>
      </c>
      <c r="C3342" s="11" t="s">
        <v>2666</v>
      </c>
      <c r="D3342" s="11">
        <v>14.71</v>
      </c>
      <c r="E3342" s="7">
        <f>VLOOKUP(A3342, Sheet2!$A$2:$K$8265, 11)</f>
        <v>110.5613</v>
      </c>
      <c r="F3342" s="7">
        <f t="shared" si="40"/>
        <v>1.8387500000000001</v>
      </c>
      <c r="G3342" s="8">
        <v>200000</v>
      </c>
      <c r="H3342" s="9">
        <f t="shared" si="41"/>
        <v>3000000</v>
      </c>
    </row>
    <row r="3343" spans="1:8" ht="14.5">
      <c r="A3343" s="6" t="str">
        <f t="shared" si="39"/>
        <v>GPP KARANGANYAR_KEDUNGLUMBU</v>
      </c>
      <c r="B3343" s="11" t="s">
        <v>2633</v>
      </c>
      <c r="C3343" s="11" t="s">
        <v>2667</v>
      </c>
      <c r="D3343" s="11">
        <v>0.39</v>
      </c>
      <c r="E3343" s="7">
        <f>VLOOKUP(A3343, Sheet2!$A$2:$K$8265, 11)</f>
        <v>110.5613</v>
      </c>
      <c r="F3343" s="7">
        <f t="shared" si="40"/>
        <v>4.8750000000000002E-2</v>
      </c>
      <c r="G3343" s="8">
        <v>200000</v>
      </c>
      <c r="H3343" s="9">
        <f t="shared" si="41"/>
        <v>200000</v>
      </c>
    </row>
    <row r="3344" spans="1:8" ht="14.5">
      <c r="A3344" s="6" t="str">
        <f t="shared" si="39"/>
        <v>GPP KARANGANYAR_KEMIRI</v>
      </c>
      <c r="B3344" s="11" t="s">
        <v>2633</v>
      </c>
      <c r="C3344" s="11" t="s">
        <v>1205</v>
      </c>
      <c r="D3344" s="11">
        <v>21.59</v>
      </c>
      <c r="E3344" s="7">
        <f>VLOOKUP(A3344, Sheet2!$A$2:$K$8265, 11)</f>
        <v>110.5613</v>
      </c>
      <c r="F3344" s="7">
        <f t="shared" si="40"/>
        <v>2.69875</v>
      </c>
      <c r="G3344" s="8">
        <v>200000</v>
      </c>
      <c r="H3344" s="9">
        <f t="shared" si="41"/>
        <v>4400000</v>
      </c>
    </row>
    <row r="3345" spans="1:8" ht="14.5">
      <c r="A3345" s="6" t="str">
        <f t="shared" si="39"/>
        <v>GPP KARANGANYAR_KEMLAYAN</v>
      </c>
      <c r="B3345" s="11" t="s">
        <v>2633</v>
      </c>
      <c r="C3345" s="11" t="s">
        <v>2668</v>
      </c>
      <c r="D3345" s="11">
        <v>0.39</v>
      </c>
      <c r="E3345" s="7">
        <f>VLOOKUP(A3345, Sheet2!$A$2:$K$8265, 11)</f>
        <v>110.5613</v>
      </c>
      <c r="F3345" s="7">
        <f t="shared" si="40"/>
        <v>4.8750000000000002E-2</v>
      </c>
      <c r="G3345" s="8">
        <v>200000</v>
      </c>
      <c r="H3345" s="9">
        <f t="shared" si="41"/>
        <v>200000</v>
      </c>
    </row>
    <row r="3346" spans="1:8" ht="14.5">
      <c r="A3346" s="6" t="str">
        <f t="shared" si="39"/>
        <v>GPP KARANGANYAR_KEPATIHAN KULON</v>
      </c>
      <c r="B3346" s="11" t="s">
        <v>2633</v>
      </c>
      <c r="C3346" s="11" t="s">
        <v>2669</v>
      </c>
      <c r="D3346" s="11">
        <v>0.39</v>
      </c>
      <c r="E3346" s="7">
        <f>VLOOKUP(A3346, Sheet2!$A$2:$K$8265, 11)</f>
        <v>110.5613</v>
      </c>
      <c r="F3346" s="7">
        <f t="shared" si="40"/>
        <v>4.8750000000000002E-2</v>
      </c>
      <c r="G3346" s="8">
        <v>200000</v>
      </c>
      <c r="H3346" s="9">
        <f t="shared" si="41"/>
        <v>200000</v>
      </c>
    </row>
    <row r="3347" spans="1:8" ht="14.5">
      <c r="A3347" s="6" t="str">
        <f t="shared" si="39"/>
        <v>GPP KARANGANYAR_KEPATIHAN WETAN</v>
      </c>
      <c r="B3347" s="11" t="s">
        <v>2633</v>
      </c>
      <c r="C3347" s="11" t="s">
        <v>2670</v>
      </c>
      <c r="D3347" s="11">
        <v>0.39</v>
      </c>
      <c r="E3347" s="7">
        <f>VLOOKUP(A3347, Sheet2!$A$2:$K$8265, 11)</f>
        <v>110.5613</v>
      </c>
      <c r="F3347" s="7">
        <f t="shared" si="40"/>
        <v>4.8750000000000002E-2</v>
      </c>
      <c r="G3347" s="8">
        <v>200000</v>
      </c>
      <c r="H3347" s="9">
        <f t="shared" si="41"/>
        <v>200000</v>
      </c>
    </row>
    <row r="3348" spans="1:8" ht="14.5">
      <c r="A3348" s="6" t="str">
        <f t="shared" si="39"/>
        <v>GPP KARANGANYAR_KEPRABON</v>
      </c>
      <c r="B3348" s="11" t="s">
        <v>2633</v>
      </c>
      <c r="C3348" s="11" t="s">
        <v>2671</v>
      </c>
      <c r="D3348" s="11">
        <v>0.39</v>
      </c>
      <c r="E3348" s="7">
        <f>VLOOKUP(A3348, Sheet2!$A$2:$K$8265, 11)</f>
        <v>110.5613</v>
      </c>
      <c r="F3348" s="7">
        <f t="shared" si="40"/>
        <v>4.8750000000000002E-2</v>
      </c>
      <c r="G3348" s="8">
        <v>200000</v>
      </c>
      <c r="H3348" s="9">
        <f t="shared" si="41"/>
        <v>200000</v>
      </c>
    </row>
    <row r="3349" spans="1:8" ht="14.5">
      <c r="A3349" s="6" t="str">
        <f t="shared" si="39"/>
        <v>GPP KARANGANYAR_KESTALAN</v>
      </c>
      <c r="B3349" s="11" t="s">
        <v>2633</v>
      </c>
      <c r="C3349" s="11" t="s">
        <v>2672</v>
      </c>
      <c r="D3349" s="11">
        <v>0.39</v>
      </c>
      <c r="E3349" s="7">
        <f>VLOOKUP(A3349, Sheet2!$A$2:$K$8265, 11)</f>
        <v>110.5613</v>
      </c>
      <c r="F3349" s="7">
        <f t="shared" si="40"/>
        <v>4.8750000000000002E-2</v>
      </c>
      <c r="G3349" s="8">
        <v>200000</v>
      </c>
      <c r="H3349" s="9">
        <f t="shared" si="41"/>
        <v>200000</v>
      </c>
    </row>
    <row r="3350" spans="1:8" ht="14.5">
      <c r="A3350" s="6" t="str">
        <f t="shared" si="39"/>
        <v>GPP KARANGANYAR_KETELAN</v>
      </c>
      <c r="B3350" s="11" t="s">
        <v>2633</v>
      </c>
      <c r="C3350" s="11" t="s">
        <v>2673</v>
      </c>
      <c r="D3350" s="11">
        <v>0.39</v>
      </c>
      <c r="E3350" s="7">
        <f>VLOOKUP(A3350, Sheet2!$A$2:$K$8265, 11)</f>
        <v>110.5613</v>
      </c>
      <c r="F3350" s="7">
        <f t="shared" si="40"/>
        <v>4.8750000000000002E-2</v>
      </c>
      <c r="G3350" s="8">
        <v>200000</v>
      </c>
      <c r="H3350" s="9">
        <f t="shared" si="41"/>
        <v>200000</v>
      </c>
    </row>
    <row r="3351" spans="1:8" ht="14.5">
      <c r="A3351" s="6" t="str">
        <f t="shared" si="39"/>
        <v>GPP KARANGANYAR_KETITANG</v>
      </c>
      <c r="B3351" s="11" t="s">
        <v>2633</v>
      </c>
      <c r="C3351" s="11" t="s">
        <v>805</v>
      </c>
      <c r="D3351" s="11">
        <v>17.7</v>
      </c>
      <c r="E3351" s="7">
        <f>VLOOKUP(A3351, Sheet2!$A$2:$K$8265, 11)</f>
        <v>110.5613</v>
      </c>
      <c r="F3351" s="7">
        <f t="shared" si="40"/>
        <v>2.2124999999999999</v>
      </c>
      <c r="G3351" s="8">
        <v>200000</v>
      </c>
      <c r="H3351" s="9">
        <f t="shared" si="41"/>
        <v>3600000</v>
      </c>
    </row>
    <row r="3352" spans="1:8" ht="14.5">
      <c r="A3352" s="6" t="str">
        <f t="shared" si="39"/>
        <v>GPP KARANGANYAR_KISMOYOSO</v>
      </c>
      <c r="B3352" s="11" t="s">
        <v>2633</v>
      </c>
      <c r="C3352" s="11" t="s">
        <v>2674</v>
      </c>
      <c r="D3352" s="11">
        <v>17.7</v>
      </c>
      <c r="E3352" s="7">
        <f>VLOOKUP(A3352, Sheet2!$A$2:$K$8265, 11)</f>
        <v>110.5613</v>
      </c>
      <c r="F3352" s="7">
        <f t="shared" si="40"/>
        <v>2.2124999999999999</v>
      </c>
      <c r="G3352" s="8">
        <v>200000</v>
      </c>
      <c r="H3352" s="9">
        <f t="shared" si="41"/>
        <v>3600000</v>
      </c>
    </row>
    <row r="3353" spans="1:8" ht="14.5">
      <c r="A3353" s="6" t="str">
        <f t="shared" si="39"/>
        <v>GPP KARANGANYAR_KLUMPRIT</v>
      </c>
      <c r="B3353" s="11" t="s">
        <v>2633</v>
      </c>
      <c r="C3353" s="11" t="s">
        <v>2675</v>
      </c>
      <c r="D3353" s="11">
        <v>14.71</v>
      </c>
      <c r="E3353" s="7">
        <f>VLOOKUP(A3353, Sheet2!$A$2:$K$8265, 11)</f>
        <v>110.5613</v>
      </c>
      <c r="F3353" s="7">
        <f t="shared" si="40"/>
        <v>1.8387500000000001</v>
      </c>
      <c r="G3353" s="8">
        <v>200000</v>
      </c>
      <c r="H3353" s="9">
        <f t="shared" si="41"/>
        <v>3000000</v>
      </c>
    </row>
    <row r="3354" spans="1:8" ht="14.5">
      <c r="A3354" s="6" t="str">
        <f t="shared" si="39"/>
        <v>GPP KARANGANYAR_KRAGILAN</v>
      </c>
      <c r="B3354" s="11" t="s">
        <v>2633</v>
      </c>
      <c r="C3354" s="11" t="s">
        <v>1467</v>
      </c>
      <c r="D3354" s="11">
        <v>14.71</v>
      </c>
      <c r="E3354" s="7">
        <f>VLOOKUP(A3354, Sheet2!$A$2:$K$8265, 11)</f>
        <v>110.5613</v>
      </c>
      <c r="F3354" s="7">
        <f t="shared" si="40"/>
        <v>1.8387500000000001</v>
      </c>
      <c r="G3354" s="8">
        <v>200000</v>
      </c>
      <c r="H3354" s="9">
        <f t="shared" si="41"/>
        <v>3000000</v>
      </c>
    </row>
    <row r="3355" spans="1:8" ht="14.5">
      <c r="A3355" s="6" t="str">
        <f t="shared" si="39"/>
        <v>GPP KARANGANYAR_KRATONAN</v>
      </c>
      <c r="B3355" s="11" t="s">
        <v>2633</v>
      </c>
      <c r="C3355" s="11" t="s">
        <v>2676</v>
      </c>
      <c r="D3355" s="11">
        <v>0.39</v>
      </c>
      <c r="E3355" s="7">
        <f>VLOOKUP(A3355, Sheet2!$A$2:$K$8265, 11)</f>
        <v>110.5613</v>
      </c>
      <c r="F3355" s="7">
        <f t="shared" si="40"/>
        <v>4.8750000000000002E-2</v>
      </c>
      <c r="G3355" s="8">
        <v>200000</v>
      </c>
      <c r="H3355" s="9">
        <f t="shared" si="41"/>
        <v>200000</v>
      </c>
    </row>
    <row r="3356" spans="1:8" ht="14.5">
      <c r="A3356" s="6" t="str">
        <f t="shared" si="39"/>
        <v>GPP KARANGANYAR_LABAN</v>
      </c>
      <c r="B3356" s="11" t="s">
        <v>2633</v>
      </c>
      <c r="C3356" s="11" t="s">
        <v>425</v>
      </c>
      <c r="D3356" s="11">
        <v>14.71</v>
      </c>
      <c r="E3356" s="7">
        <f>VLOOKUP(A3356, Sheet2!$A$2:$K$8265, 11)</f>
        <v>110.5613</v>
      </c>
      <c r="F3356" s="7">
        <f t="shared" si="40"/>
        <v>1.8387500000000001</v>
      </c>
      <c r="G3356" s="8">
        <v>200000</v>
      </c>
      <c r="H3356" s="9">
        <f t="shared" si="41"/>
        <v>3000000</v>
      </c>
    </row>
    <row r="3357" spans="1:8" ht="14.5">
      <c r="A3357" s="6" t="str">
        <f t="shared" si="39"/>
        <v>GPP KARANGANYAR_LALUNG</v>
      </c>
      <c r="B3357" s="11" t="s">
        <v>2633</v>
      </c>
      <c r="C3357" s="11" t="s">
        <v>2677</v>
      </c>
      <c r="D3357" s="11">
        <v>21.59</v>
      </c>
      <c r="E3357" s="7">
        <f>VLOOKUP(A3357, Sheet2!$A$2:$K$8265, 11)</f>
        <v>110.5613</v>
      </c>
      <c r="F3357" s="7">
        <f t="shared" si="40"/>
        <v>2.69875</v>
      </c>
      <c r="G3357" s="8">
        <v>200000</v>
      </c>
      <c r="H3357" s="9">
        <f t="shared" si="41"/>
        <v>4400000</v>
      </c>
    </row>
    <row r="3358" spans="1:8" ht="14.5">
      <c r="A3358" s="6" t="str">
        <f t="shared" si="39"/>
        <v>GPP KARANGANYAR_MANAHAN</v>
      </c>
      <c r="B3358" s="11" t="s">
        <v>2633</v>
      </c>
      <c r="C3358" s="11" t="s">
        <v>2678</v>
      </c>
      <c r="D3358" s="11">
        <v>0.39</v>
      </c>
      <c r="E3358" s="7">
        <f>VLOOKUP(A3358, Sheet2!$A$2:$K$8265, 11)</f>
        <v>110.5613</v>
      </c>
      <c r="F3358" s="7">
        <f t="shared" si="40"/>
        <v>4.8750000000000002E-2</v>
      </c>
      <c r="G3358" s="8">
        <v>200000</v>
      </c>
      <c r="H3358" s="9">
        <f t="shared" si="41"/>
        <v>200000</v>
      </c>
    </row>
    <row r="3359" spans="1:8" ht="14.5">
      <c r="A3359" s="6" t="str">
        <f t="shared" si="39"/>
        <v>GPP KARANGANYAR_MANGKUBUMEN</v>
      </c>
      <c r="B3359" s="11" t="s">
        <v>2633</v>
      </c>
      <c r="C3359" s="11" t="s">
        <v>2679</v>
      </c>
      <c r="D3359" s="11">
        <v>0.39</v>
      </c>
      <c r="E3359" s="7">
        <f>VLOOKUP(A3359, Sheet2!$A$2:$K$8265, 11)</f>
        <v>110.5613</v>
      </c>
      <c r="F3359" s="7">
        <f t="shared" si="40"/>
        <v>4.8750000000000002E-2</v>
      </c>
      <c r="G3359" s="8">
        <v>200000</v>
      </c>
      <c r="H3359" s="9">
        <f t="shared" si="41"/>
        <v>200000</v>
      </c>
    </row>
    <row r="3360" spans="1:8" ht="14.5">
      <c r="A3360" s="6" t="str">
        <f t="shared" si="39"/>
        <v>GPP KARANGANYAR_MOJOSONGO</v>
      </c>
      <c r="B3360" s="11" t="s">
        <v>2633</v>
      </c>
      <c r="C3360" s="11" t="s">
        <v>1481</v>
      </c>
      <c r="D3360" s="11">
        <v>0.39</v>
      </c>
      <c r="E3360" s="7">
        <f>VLOOKUP(A3360, Sheet2!$A$2:$K$8265, 11)</f>
        <v>110.5613</v>
      </c>
      <c r="F3360" s="7">
        <f t="shared" si="40"/>
        <v>4.8750000000000002E-2</v>
      </c>
      <c r="G3360" s="8">
        <v>200000</v>
      </c>
      <c r="H3360" s="9">
        <f t="shared" si="41"/>
        <v>200000</v>
      </c>
    </row>
    <row r="3361" spans="1:8" ht="14.5">
      <c r="A3361" s="6" t="str">
        <f t="shared" si="39"/>
        <v>GPP KARANGANYAR_MRANGGEN</v>
      </c>
      <c r="B3361" s="11" t="s">
        <v>2633</v>
      </c>
      <c r="C3361" s="11" t="s">
        <v>2680</v>
      </c>
      <c r="D3361" s="11">
        <v>14.71</v>
      </c>
      <c r="E3361" s="7">
        <f>VLOOKUP(A3361, Sheet2!$A$2:$K$8265, 11)</f>
        <v>110.5613</v>
      </c>
      <c r="F3361" s="7">
        <f t="shared" si="40"/>
        <v>1.8387500000000001</v>
      </c>
      <c r="G3361" s="8">
        <v>200000</v>
      </c>
      <c r="H3361" s="9">
        <f t="shared" si="41"/>
        <v>3000000</v>
      </c>
    </row>
    <row r="3362" spans="1:8" ht="14.5">
      <c r="A3362" s="6" t="str">
        <f t="shared" si="39"/>
        <v>GPP KARANGANYAR_NGADILUWIH</v>
      </c>
      <c r="B3362" s="11" t="s">
        <v>2633</v>
      </c>
      <c r="C3362" s="11" t="s">
        <v>2681</v>
      </c>
      <c r="D3362" s="11">
        <v>21.59</v>
      </c>
      <c r="E3362" s="7">
        <f>VLOOKUP(A3362, Sheet2!$A$2:$K$8265, 11)</f>
        <v>110.5613</v>
      </c>
      <c r="F3362" s="7">
        <f t="shared" si="40"/>
        <v>2.69875</v>
      </c>
      <c r="G3362" s="8">
        <v>200000</v>
      </c>
      <c r="H3362" s="9">
        <f t="shared" si="41"/>
        <v>4400000</v>
      </c>
    </row>
    <row r="3363" spans="1:8" ht="14.5">
      <c r="A3363" s="6" t="str">
        <f t="shared" si="39"/>
        <v>GPP KARANGANYAR_NGIJO</v>
      </c>
      <c r="B3363" s="11" t="s">
        <v>2633</v>
      </c>
      <c r="C3363" s="11" t="s">
        <v>2042</v>
      </c>
      <c r="D3363" s="11">
        <v>21.59</v>
      </c>
      <c r="E3363" s="7">
        <f>VLOOKUP(A3363, Sheet2!$A$2:$K$8265, 11)</f>
        <v>110.5613</v>
      </c>
      <c r="F3363" s="7">
        <f t="shared" si="40"/>
        <v>2.69875</v>
      </c>
      <c r="G3363" s="8">
        <v>200000</v>
      </c>
      <c r="H3363" s="9">
        <f t="shared" si="41"/>
        <v>4400000</v>
      </c>
    </row>
    <row r="3364" spans="1:8" ht="14.5">
      <c r="A3364" s="6" t="str">
        <f t="shared" si="39"/>
        <v>GPP KARANGANYAR_NGOMBAKAN</v>
      </c>
      <c r="B3364" s="11" t="s">
        <v>2633</v>
      </c>
      <c r="C3364" s="11" t="s">
        <v>2682</v>
      </c>
      <c r="D3364" s="11">
        <v>14.71</v>
      </c>
      <c r="E3364" s="7">
        <f>VLOOKUP(A3364, Sheet2!$A$2:$K$8265, 11)</f>
        <v>110.5613</v>
      </c>
      <c r="F3364" s="7">
        <f t="shared" si="40"/>
        <v>1.8387500000000001</v>
      </c>
      <c r="G3364" s="8">
        <v>200000</v>
      </c>
      <c r="H3364" s="9">
        <f t="shared" si="41"/>
        <v>3000000</v>
      </c>
    </row>
    <row r="3365" spans="1:8" ht="14.5">
      <c r="A3365" s="6" t="str">
        <f t="shared" si="39"/>
        <v>GPP KARANGANYAR_NGRINGO</v>
      </c>
      <c r="B3365" s="11" t="s">
        <v>2633</v>
      </c>
      <c r="C3365" s="11" t="s">
        <v>2683</v>
      </c>
      <c r="D3365" s="11">
        <v>21.59</v>
      </c>
      <c r="E3365" s="7">
        <f>VLOOKUP(A3365, Sheet2!$A$2:$K$8265, 11)</f>
        <v>110.5613</v>
      </c>
      <c r="F3365" s="7">
        <f t="shared" si="40"/>
        <v>2.69875</v>
      </c>
      <c r="G3365" s="8">
        <v>200000</v>
      </c>
      <c r="H3365" s="9">
        <f t="shared" si="41"/>
        <v>4400000</v>
      </c>
    </row>
    <row r="3366" spans="1:8" ht="14.5">
      <c r="A3366" s="6" t="str">
        <f t="shared" si="39"/>
        <v>GPP KARANGANYAR_NUSUKAN</v>
      </c>
      <c r="B3366" s="11" t="s">
        <v>2633</v>
      </c>
      <c r="C3366" s="11" t="s">
        <v>2684</v>
      </c>
      <c r="D3366" s="11">
        <v>0.39</v>
      </c>
      <c r="E3366" s="7">
        <f>VLOOKUP(A3366, Sheet2!$A$2:$K$8265, 11)</f>
        <v>110.5613</v>
      </c>
      <c r="F3366" s="7">
        <f t="shared" si="40"/>
        <v>4.8750000000000002E-2</v>
      </c>
      <c r="G3366" s="8">
        <v>200000</v>
      </c>
      <c r="H3366" s="9">
        <f t="shared" si="41"/>
        <v>200000</v>
      </c>
    </row>
    <row r="3367" spans="1:8" ht="14.5">
      <c r="A3367" s="6" t="str">
        <f t="shared" si="39"/>
        <v>GPP KARANGANYAR_PALUR</v>
      </c>
      <c r="B3367" s="11" t="s">
        <v>2633</v>
      </c>
      <c r="C3367" s="11" t="s">
        <v>2685</v>
      </c>
      <c r="D3367" s="11">
        <v>14.71</v>
      </c>
      <c r="E3367" s="7">
        <f>VLOOKUP(A3367, Sheet2!$A$2:$K$8265, 11)</f>
        <v>110.5613</v>
      </c>
      <c r="F3367" s="7">
        <f t="shared" si="40"/>
        <v>1.8387500000000001</v>
      </c>
      <c r="G3367" s="8">
        <v>200000</v>
      </c>
      <c r="H3367" s="9">
        <f t="shared" si="41"/>
        <v>3000000</v>
      </c>
    </row>
    <row r="3368" spans="1:8" ht="14.5">
      <c r="A3368" s="6" t="str">
        <f t="shared" si="39"/>
        <v>GPP KARANGANYAR_PANDEYAN</v>
      </c>
      <c r="B3368" s="11" t="s">
        <v>2633</v>
      </c>
      <c r="C3368" s="11" t="s">
        <v>682</v>
      </c>
      <c r="D3368" s="11">
        <v>17.7</v>
      </c>
      <c r="E3368" s="7">
        <f>VLOOKUP(A3368, Sheet2!$A$2:$K$8265, 11)</f>
        <v>110.5613</v>
      </c>
      <c r="F3368" s="7">
        <f t="shared" si="40"/>
        <v>2.2124999999999999</v>
      </c>
      <c r="G3368" s="8">
        <v>200000</v>
      </c>
      <c r="H3368" s="9">
        <f t="shared" si="41"/>
        <v>3600000</v>
      </c>
    </row>
    <row r="3369" spans="1:8" ht="14.5">
      <c r="A3369" s="6" t="str">
        <f t="shared" si="39"/>
        <v>GPP KARANGANYAR_PANDEYAN</v>
      </c>
      <c r="B3369" s="11" t="s">
        <v>2633</v>
      </c>
      <c r="C3369" s="11" t="s">
        <v>682</v>
      </c>
      <c r="D3369" s="11">
        <v>14.71</v>
      </c>
      <c r="E3369" s="7">
        <f>VLOOKUP(A3369, Sheet2!$A$2:$K$8265, 11)</f>
        <v>110.5613</v>
      </c>
      <c r="F3369" s="7">
        <f t="shared" si="40"/>
        <v>1.8387500000000001</v>
      </c>
      <c r="G3369" s="8">
        <v>200000</v>
      </c>
      <c r="H3369" s="9">
        <f t="shared" si="41"/>
        <v>3000000</v>
      </c>
    </row>
    <row r="3370" spans="1:8" ht="14.5">
      <c r="A3370" s="6" t="str">
        <f t="shared" si="39"/>
        <v>GPP KARANGANYAR_PANDEYAN</v>
      </c>
      <c r="B3370" s="11" t="s">
        <v>2633</v>
      </c>
      <c r="C3370" s="11" t="s">
        <v>682</v>
      </c>
      <c r="D3370" s="11">
        <v>21.59</v>
      </c>
      <c r="E3370" s="7">
        <f>VLOOKUP(A3370, Sheet2!$A$2:$K$8265, 11)</f>
        <v>110.5613</v>
      </c>
      <c r="F3370" s="7">
        <f t="shared" si="40"/>
        <v>2.69875</v>
      </c>
      <c r="G3370" s="8">
        <v>200000</v>
      </c>
      <c r="H3370" s="9">
        <f t="shared" si="41"/>
        <v>4400000</v>
      </c>
    </row>
    <row r="3371" spans="1:8" ht="14.5">
      <c r="A3371" s="6" t="str">
        <f t="shared" si="39"/>
        <v>GPP KARANGANYAR_PAPAHAN</v>
      </c>
      <c r="B3371" s="11" t="s">
        <v>2633</v>
      </c>
      <c r="C3371" s="11" t="s">
        <v>2686</v>
      </c>
      <c r="D3371" s="11">
        <v>21.59</v>
      </c>
      <c r="E3371" s="7">
        <f>VLOOKUP(A3371, Sheet2!$A$2:$K$8265, 11)</f>
        <v>110.5613</v>
      </c>
      <c r="F3371" s="7">
        <f t="shared" si="40"/>
        <v>2.69875</v>
      </c>
      <c r="G3371" s="8">
        <v>200000</v>
      </c>
      <c r="H3371" s="9">
        <f t="shared" si="41"/>
        <v>4400000</v>
      </c>
    </row>
    <row r="3372" spans="1:8" ht="14.5">
      <c r="A3372" s="6" t="str">
        <f t="shared" si="39"/>
        <v>GPP KARANGANYAR_PASARKLIWON</v>
      </c>
      <c r="B3372" s="11" t="s">
        <v>2633</v>
      </c>
      <c r="C3372" s="11" t="s">
        <v>2687</v>
      </c>
      <c r="D3372" s="11">
        <v>0.39</v>
      </c>
      <c r="E3372" s="7">
        <f>VLOOKUP(A3372, Sheet2!$A$2:$K$8265, 11)</f>
        <v>110.5613</v>
      </c>
      <c r="F3372" s="7">
        <f t="shared" si="40"/>
        <v>4.8750000000000002E-2</v>
      </c>
      <c r="G3372" s="8">
        <v>200000</v>
      </c>
      <c r="H3372" s="9">
        <f t="shared" si="41"/>
        <v>200000</v>
      </c>
    </row>
    <row r="3373" spans="1:8" ht="14.5">
      <c r="A3373" s="6" t="str">
        <f t="shared" si="39"/>
        <v>GPP KARANGANYAR_PLESUNGAN</v>
      </c>
      <c r="B3373" s="11" t="s">
        <v>2633</v>
      </c>
      <c r="C3373" s="11" t="s">
        <v>2688</v>
      </c>
      <c r="D3373" s="11">
        <v>21.59</v>
      </c>
      <c r="E3373" s="7">
        <f>VLOOKUP(A3373, Sheet2!$A$2:$K$8265, 11)</f>
        <v>110.5613</v>
      </c>
      <c r="F3373" s="7">
        <f t="shared" si="40"/>
        <v>2.69875</v>
      </c>
      <c r="G3373" s="8">
        <v>200000</v>
      </c>
      <c r="H3373" s="9">
        <f t="shared" si="41"/>
        <v>4400000</v>
      </c>
    </row>
    <row r="3374" spans="1:8" ht="14.5">
      <c r="A3374" s="6" t="str">
        <f t="shared" si="39"/>
        <v>GPP KARANGANYAR_PLOSOREJO</v>
      </c>
      <c r="B3374" s="11" t="s">
        <v>2633</v>
      </c>
      <c r="C3374" s="11" t="s">
        <v>692</v>
      </c>
      <c r="D3374" s="11">
        <v>21.59</v>
      </c>
      <c r="E3374" s="7">
        <f>VLOOKUP(A3374, Sheet2!$A$2:$K$8265, 11)</f>
        <v>110.5613</v>
      </c>
      <c r="F3374" s="7">
        <f t="shared" si="40"/>
        <v>2.69875</v>
      </c>
      <c r="G3374" s="8">
        <v>200000</v>
      </c>
      <c r="H3374" s="9">
        <f t="shared" si="41"/>
        <v>4400000</v>
      </c>
    </row>
    <row r="3375" spans="1:8" ht="14.5">
      <c r="A3375" s="6" t="str">
        <f t="shared" si="39"/>
        <v>GPP KARANGANYAR_PLUMBON</v>
      </c>
      <c r="B3375" s="11" t="s">
        <v>2633</v>
      </c>
      <c r="C3375" s="11" t="s">
        <v>467</v>
      </c>
      <c r="D3375" s="11">
        <v>14.71</v>
      </c>
      <c r="E3375" s="7">
        <f>VLOOKUP(A3375, Sheet2!$A$2:$K$8265, 11)</f>
        <v>110.5613</v>
      </c>
      <c r="F3375" s="7">
        <f t="shared" si="40"/>
        <v>1.8387500000000001</v>
      </c>
      <c r="G3375" s="8">
        <v>200000</v>
      </c>
      <c r="H3375" s="9">
        <f t="shared" si="41"/>
        <v>3000000</v>
      </c>
    </row>
    <row r="3376" spans="1:8" ht="14.5">
      <c r="A3376" s="6" t="str">
        <f t="shared" si="39"/>
        <v>GPP KARANGANYAR_POLOKARTO</v>
      </c>
      <c r="B3376" s="11" t="s">
        <v>2633</v>
      </c>
      <c r="C3376" s="11" t="s">
        <v>2689</v>
      </c>
      <c r="D3376" s="11">
        <v>14.71</v>
      </c>
      <c r="E3376" s="7">
        <f>VLOOKUP(A3376, Sheet2!$A$2:$K$8265, 11)</f>
        <v>110.5613</v>
      </c>
      <c r="F3376" s="7">
        <f t="shared" si="40"/>
        <v>1.8387500000000001</v>
      </c>
      <c r="G3376" s="8">
        <v>200000</v>
      </c>
      <c r="H3376" s="9">
        <f t="shared" si="41"/>
        <v>3000000</v>
      </c>
    </row>
    <row r="3377" spans="1:8" ht="14.5">
      <c r="A3377" s="6" t="str">
        <f t="shared" si="39"/>
        <v>GPP KARANGANYAR_POPONGAN</v>
      </c>
      <c r="B3377" s="11" t="s">
        <v>2633</v>
      </c>
      <c r="C3377" s="11" t="s">
        <v>2690</v>
      </c>
      <c r="D3377" s="11">
        <v>21.59</v>
      </c>
      <c r="E3377" s="7">
        <f>VLOOKUP(A3377, Sheet2!$A$2:$K$8265, 11)</f>
        <v>110.5613</v>
      </c>
      <c r="F3377" s="7">
        <f t="shared" si="40"/>
        <v>2.69875</v>
      </c>
      <c r="G3377" s="8">
        <v>200000</v>
      </c>
      <c r="H3377" s="9">
        <f t="shared" si="41"/>
        <v>4400000</v>
      </c>
    </row>
    <row r="3378" spans="1:8" ht="14.5">
      <c r="A3378" s="6" t="str">
        <f t="shared" si="39"/>
        <v>GPP KARANGANYAR_PRANAN</v>
      </c>
      <c r="B3378" s="11" t="s">
        <v>2633</v>
      </c>
      <c r="C3378" s="11" t="s">
        <v>2691</v>
      </c>
      <c r="D3378" s="11">
        <v>14.71</v>
      </c>
      <c r="E3378" s="7">
        <f>VLOOKUP(A3378, Sheet2!$A$2:$K$8265, 11)</f>
        <v>110.5613</v>
      </c>
      <c r="F3378" s="7">
        <f t="shared" si="40"/>
        <v>1.8387500000000001</v>
      </c>
      <c r="G3378" s="8">
        <v>200000</v>
      </c>
      <c r="H3378" s="9">
        <f t="shared" si="41"/>
        <v>3000000</v>
      </c>
    </row>
    <row r="3379" spans="1:8" ht="14.5">
      <c r="A3379" s="6" t="str">
        <f t="shared" si="39"/>
        <v>GPP KARANGANYAR_PUCANGSAWIT</v>
      </c>
      <c r="B3379" s="11" t="s">
        <v>2633</v>
      </c>
      <c r="C3379" s="11" t="s">
        <v>2692</v>
      </c>
      <c r="D3379" s="11">
        <v>0.39</v>
      </c>
      <c r="E3379" s="7">
        <f>VLOOKUP(A3379, Sheet2!$A$2:$K$8265, 11)</f>
        <v>110.5613</v>
      </c>
      <c r="F3379" s="7">
        <f t="shared" si="40"/>
        <v>4.8750000000000002E-2</v>
      </c>
      <c r="G3379" s="8">
        <v>200000</v>
      </c>
      <c r="H3379" s="9">
        <f t="shared" si="41"/>
        <v>200000</v>
      </c>
    </row>
    <row r="3380" spans="1:8" ht="14.5">
      <c r="A3380" s="6" t="str">
        <f t="shared" si="39"/>
        <v>GPP KARANGANYAR_PUNGGAWAN</v>
      </c>
      <c r="B3380" s="11" t="s">
        <v>2633</v>
      </c>
      <c r="C3380" s="11" t="s">
        <v>2693</v>
      </c>
      <c r="D3380" s="11">
        <v>0.39</v>
      </c>
      <c r="E3380" s="7">
        <f>VLOOKUP(A3380, Sheet2!$A$2:$K$8265, 11)</f>
        <v>110.5613</v>
      </c>
      <c r="F3380" s="7">
        <f t="shared" si="40"/>
        <v>4.8750000000000002E-2</v>
      </c>
      <c r="G3380" s="8">
        <v>200000</v>
      </c>
      <c r="H3380" s="9">
        <f t="shared" si="41"/>
        <v>200000</v>
      </c>
    </row>
    <row r="3381" spans="1:8" ht="14.5">
      <c r="A3381" s="6" t="str">
        <f t="shared" si="39"/>
        <v>GPP KARANGANYAR_PURWODININGRATAN</v>
      </c>
      <c r="B3381" s="11" t="s">
        <v>2633</v>
      </c>
      <c r="C3381" s="11" t="s">
        <v>2694</v>
      </c>
      <c r="D3381" s="11">
        <v>0.39</v>
      </c>
      <c r="E3381" s="7">
        <f>VLOOKUP(A3381, Sheet2!$A$2:$K$8265, 11)</f>
        <v>110.5613</v>
      </c>
      <c r="F3381" s="7">
        <f t="shared" si="40"/>
        <v>4.8750000000000002E-2</v>
      </c>
      <c r="G3381" s="8">
        <v>200000</v>
      </c>
      <c r="H3381" s="9">
        <f t="shared" si="41"/>
        <v>200000</v>
      </c>
    </row>
    <row r="3382" spans="1:8" ht="14.5">
      <c r="A3382" s="6" t="str">
        <f t="shared" si="39"/>
        <v>GPP KARANGANYAR_REJOSARI</v>
      </c>
      <c r="B3382" s="11" t="s">
        <v>2633</v>
      </c>
      <c r="C3382" s="11" t="s">
        <v>702</v>
      </c>
      <c r="D3382" s="11">
        <v>21.59</v>
      </c>
      <c r="E3382" s="7">
        <f>VLOOKUP(A3382, Sheet2!$A$2:$K$8265, 11)</f>
        <v>110.5613</v>
      </c>
      <c r="F3382" s="7">
        <f t="shared" si="40"/>
        <v>2.69875</v>
      </c>
      <c r="G3382" s="8">
        <v>200000</v>
      </c>
      <c r="H3382" s="9">
        <f t="shared" si="41"/>
        <v>4400000</v>
      </c>
    </row>
    <row r="3383" spans="1:8" ht="14.5">
      <c r="A3383" s="6" t="str">
        <f t="shared" si="39"/>
        <v>GPP KARANGANYAR_REMBUN</v>
      </c>
      <c r="B3383" s="11" t="s">
        <v>2633</v>
      </c>
      <c r="C3383" s="11" t="s">
        <v>2695</v>
      </c>
      <c r="D3383" s="11">
        <v>17.7</v>
      </c>
      <c r="E3383" s="7">
        <f>VLOOKUP(A3383, Sheet2!$A$2:$K$8265, 11)</f>
        <v>110.5613</v>
      </c>
      <c r="F3383" s="7">
        <f t="shared" si="40"/>
        <v>2.2124999999999999</v>
      </c>
      <c r="G3383" s="8">
        <v>200000</v>
      </c>
      <c r="H3383" s="9">
        <f t="shared" si="41"/>
        <v>3600000</v>
      </c>
    </row>
    <row r="3384" spans="1:8" ht="14.5">
      <c r="A3384" s="6" t="str">
        <f t="shared" si="39"/>
        <v>GPP KARANGANYAR_SAMBIREJO</v>
      </c>
      <c r="B3384" s="11" t="s">
        <v>2633</v>
      </c>
      <c r="C3384" s="11" t="s">
        <v>706</v>
      </c>
      <c r="D3384" s="11">
        <v>21.59</v>
      </c>
      <c r="E3384" s="7">
        <f>VLOOKUP(A3384, Sheet2!$A$2:$K$8265, 11)</f>
        <v>110.5613</v>
      </c>
      <c r="F3384" s="7">
        <f t="shared" si="40"/>
        <v>2.69875</v>
      </c>
      <c r="G3384" s="8">
        <v>200000</v>
      </c>
      <c r="H3384" s="9">
        <f t="shared" si="41"/>
        <v>4400000</v>
      </c>
    </row>
    <row r="3385" spans="1:8" ht="14.5">
      <c r="A3385" s="6" t="str">
        <f t="shared" si="39"/>
        <v>GPP KARANGANYAR_SANGKRAH</v>
      </c>
      <c r="B3385" s="11" t="s">
        <v>2633</v>
      </c>
      <c r="C3385" s="11" t="s">
        <v>2696</v>
      </c>
      <c r="D3385" s="11">
        <v>0.39</v>
      </c>
      <c r="E3385" s="7">
        <f>VLOOKUP(A3385, Sheet2!$A$2:$K$8265, 11)</f>
        <v>110.5613</v>
      </c>
      <c r="F3385" s="7">
        <f t="shared" si="40"/>
        <v>4.8750000000000002E-2</v>
      </c>
      <c r="G3385" s="8">
        <v>200000</v>
      </c>
      <c r="H3385" s="9">
        <f t="shared" si="41"/>
        <v>200000</v>
      </c>
    </row>
    <row r="3386" spans="1:8" ht="14.5">
      <c r="A3386" s="6" t="str">
        <f t="shared" si="39"/>
        <v>GPP KARANGANYAR_SAPEN</v>
      </c>
      <c r="B3386" s="11" t="s">
        <v>2633</v>
      </c>
      <c r="C3386" s="11" t="s">
        <v>2697</v>
      </c>
      <c r="D3386" s="11">
        <v>14.71</v>
      </c>
      <c r="E3386" s="7">
        <f>VLOOKUP(A3386, Sheet2!$A$2:$K$8265, 11)</f>
        <v>110.5613</v>
      </c>
      <c r="F3386" s="7">
        <f t="shared" si="40"/>
        <v>1.8387500000000001</v>
      </c>
      <c r="G3386" s="8">
        <v>200000</v>
      </c>
      <c r="H3386" s="9">
        <f t="shared" si="41"/>
        <v>3000000</v>
      </c>
    </row>
    <row r="3387" spans="1:8" ht="14.5">
      <c r="A3387" s="6" t="str">
        <f t="shared" si="39"/>
        <v>GPP KARANGANYAR_SAWAHAN</v>
      </c>
      <c r="B3387" s="11" t="s">
        <v>2633</v>
      </c>
      <c r="C3387" s="11" t="s">
        <v>2698</v>
      </c>
      <c r="D3387" s="11">
        <v>17.7</v>
      </c>
      <c r="E3387" s="7">
        <f>VLOOKUP(A3387, Sheet2!$A$2:$K$8265, 11)</f>
        <v>110.5613</v>
      </c>
      <c r="F3387" s="7">
        <f t="shared" si="40"/>
        <v>2.2124999999999999</v>
      </c>
      <c r="G3387" s="8">
        <v>200000</v>
      </c>
      <c r="H3387" s="9">
        <f t="shared" si="41"/>
        <v>3600000</v>
      </c>
    </row>
    <row r="3388" spans="1:8" ht="14.5">
      <c r="A3388" s="6" t="str">
        <f t="shared" si="39"/>
        <v>GPP KARANGANYAR_SELOKATON</v>
      </c>
      <c r="B3388" s="11" t="s">
        <v>2633</v>
      </c>
      <c r="C3388" s="11" t="s">
        <v>2699</v>
      </c>
      <c r="D3388" s="11">
        <v>21.59</v>
      </c>
      <c r="E3388" s="7">
        <f>VLOOKUP(A3388, Sheet2!$A$2:$K$8265, 11)</f>
        <v>110.5613</v>
      </c>
      <c r="F3388" s="7">
        <f t="shared" si="40"/>
        <v>2.69875</v>
      </c>
      <c r="G3388" s="8">
        <v>200000</v>
      </c>
      <c r="H3388" s="9">
        <f t="shared" si="41"/>
        <v>4400000</v>
      </c>
    </row>
    <row r="3389" spans="1:8" ht="14.5">
      <c r="A3389" s="6" t="str">
        <f t="shared" si="39"/>
        <v>GPP KARANGANYAR_SEMANGGI</v>
      </c>
      <c r="B3389" s="11" t="s">
        <v>2633</v>
      </c>
      <c r="C3389" s="11" t="s">
        <v>1232</v>
      </c>
      <c r="D3389" s="11">
        <v>0.39</v>
      </c>
      <c r="E3389" s="7">
        <f>VLOOKUP(A3389, Sheet2!$A$2:$K$8265, 11)</f>
        <v>110.5613</v>
      </c>
      <c r="F3389" s="7">
        <f t="shared" si="40"/>
        <v>4.8750000000000002E-2</v>
      </c>
      <c r="G3389" s="8">
        <v>200000</v>
      </c>
      <c r="H3389" s="9">
        <f t="shared" si="41"/>
        <v>200000</v>
      </c>
    </row>
    <row r="3390" spans="1:8" ht="14.5">
      <c r="A3390" s="6" t="str">
        <f t="shared" si="39"/>
        <v>GPP KARANGANYAR_SEMBUNGAN</v>
      </c>
      <c r="B3390" s="11" t="s">
        <v>2633</v>
      </c>
      <c r="C3390" s="11" t="s">
        <v>1135</v>
      </c>
      <c r="D3390" s="11">
        <v>17.7</v>
      </c>
      <c r="E3390" s="7">
        <f>VLOOKUP(A3390, Sheet2!$A$2:$K$8265, 11)</f>
        <v>110.5613</v>
      </c>
      <c r="F3390" s="7">
        <f t="shared" si="40"/>
        <v>2.2124999999999999</v>
      </c>
      <c r="G3390" s="8">
        <v>200000</v>
      </c>
      <c r="H3390" s="9">
        <f t="shared" si="41"/>
        <v>3600000</v>
      </c>
    </row>
    <row r="3391" spans="1:8" ht="14.5">
      <c r="A3391" s="6" t="str">
        <f t="shared" si="39"/>
        <v>GPP KARANGANYAR_SETABELAN</v>
      </c>
      <c r="B3391" s="11" t="s">
        <v>2633</v>
      </c>
      <c r="C3391" s="11" t="s">
        <v>2700</v>
      </c>
      <c r="D3391" s="11">
        <v>0.39</v>
      </c>
      <c r="E3391" s="7">
        <f>VLOOKUP(A3391, Sheet2!$A$2:$K$8265, 11)</f>
        <v>110.5613</v>
      </c>
      <c r="F3391" s="7">
        <f t="shared" si="40"/>
        <v>4.8750000000000002E-2</v>
      </c>
      <c r="G3391" s="8">
        <v>200000</v>
      </c>
      <c r="H3391" s="9">
        <f t="shared" si="41"/>
        <v>200000</v>
      </c>
    </row>
    <row r="3392" spans="1:8" ht="14.5">
      <c r="A3392" s="6" t="str">
        <f t="shared" si="39"/>
        <v>GPP KARANGANYAR_SEWU</v>
      </c>
      <c r="B3392" s="11" t="s">
        <v>2633</v>
      </c>
      <c r="C3392" s="11" t="s">
        <v>2701</v>
      </c>
      <c r="D3392" s="11">
        <v>0.39</v>
      </c>
      <c r="E3392" s="7">
        <f>VLOOKUP(A3392, Sheet2!$A$2:$K$8265, 11)</f>
        <v>110.5613</v>
      </c>
      <c r="F3392" s="7">
        <f t="shared" si="40"/>
        <v>4.8750000000000002E-2</v>
      </c>
      <c r="G3392" s="8">
        <v>200000</v>
      </c>
      <c r="H3392" s="9">
        <f t="shared" si="41"/>
        <v>200000</v>
      </c>
    </row>
    <row r="3393" spans="1:8" ht="14.5">
      <c r="A3393" s="6" t="str">
        <f t="shared" si="39"/>
        <v>GPP KARANGANYAR_SRINGIN</v>
      </c>
      <c r="B3393" s="11" t="s">
        <v>2633</v>
      </c>
      <c r="C3393" s="11" t="s">
        <v>2702</v>
      </c>
      <c r="D3393" s="11">
        <v>21.59</v>
      </c>
      <c r="E3393" s="7">
        <f>VLOOKUP(A3393, Sheet2!$A$2:$K$8265, 11)</f>
        <v>110.5613</v>
      </c>
      <c r="F3393" s="7">
        <f t="shared" si="40"/>
        <v>2.69875</v>
      </c>
      <c r="G3393" s="8">
        <v>200000</v>
      </c>
      <c r="H3393" s="9">
        <f t="shared" si="41"/>
        <v>4400000</v>
      </c>
    </row>
    <row r="3394" spans="1:8" ht="14.5">
      <c r="A3394" s="6" t="str">
        <f t="shared" si="39"/>
        <v>GPP KARANGANYAR_SRIWEDARI</v>
      </c>
      <c r="B3394" s="11" t="s">
        <v>2633</v>
      </c>
      <c r="C3394" s="11" t="s">
        <v>2703</v>
      </c>
      <c r="D3394" s="11">
        <v>0.39</v>
      </c>
      <c r="E3394" s="7">
        <f>VLOOKUP(A3394, Sheet2!$A$2:$K$8265, 11)</f>
        <v>110.5613</v>
      </c>
      <c r="F3394" s="7">
        <f t="shared" si="40"/>
        <v>4.8750000000000002E-2</v>
      </c>
      <c r="G3394" s="8">
        <v>200000</v>
      </c>
      <c r="H3394" s="9">
        <f t="shared" si="41"/>
        <v>200000</v>
      </c>
    </row>
    <row r="3395" spans="1:8" ht="14.5">
      <c r="A3395" s="6" t="str">
        <f t="shared" si="39"/>
        <v>GPP KARANGANYAR_SROYO</v>
      </c>
      <c r="B3395" s="11" t="s">
        <v>2633</v>
      </c>
      <c r="C3395" s="11" t="s">
        <v>2704</v>
      </c>
      <c r="D3395" s="11">
        <v>21.59</v>
      </c>
      <c r="E3395" s="7">
        <f>VLOOKUP(A3395, Sheet2!$A$2:$K$8265, 11)</f>
        <v>110.5613</v>
      </c>
      <c r="F3395" s="7">
        <f t="shared" si="40"/>
        <v>2.69875</v>
      </c>
      <c r="G3395" s="8">
        <v>200000</v>
      </c>
      <c r="H3395" s="9">
        <f t="shared" si="41"/>
        <v>4400000</v>
      </c>
    </row>
    <row r="3396" spans="1:8" ht="14.5">
      <c r="A3396" s="6" t="str">
        <f t="shared" si="39"/>
        <v>GPP KARANGANYAR_SUDIROPRAJAN</v>
      </c>
      <c r="B3396" s="11" t="s">
        <v>2633</v>
      </c>
      <c r="C3396" s="11" t="s">
        <v>2705</v>
      </c>
      <c r="D3396" s="11">
        <v>0.39</v>
      </c>
      <c r="E3396" s="7">
        <f>VLOOKUP(A3396, Sheet2!$A$2:$K$8265, 11)</f>
        <v>110.5613</v>
      </c>
      <c r="F3396" s="7">
        <f t="shared" si="40"/>
        <v>4.8750000000000002E-2</v>
      </c>
      <c r="G3396" s="8">
        <v>200000</v>
      </c>
      <c r="H3396" s="9">
        <f t="shared" si="41"/>
        <v>200000</v>
      </c>
    </row>
    <row r="3397" spans="1:8" ht="14.5">
      <c r="A3397" s="6" t="str">
        <f t="shared" si="39"/>
        <v>GPP KARANGANYAR_SUKOSARI</v>
      </c>
      <c r="B3397" s="11" t="s">
        <v>2633</v>
      </c>
      <c r="C3397" s="11" t="s">
        <v>2706</v>
      </c>
      <c r="D3397" s="11">
        <v>21.59</v>
      </c>
      <c r="E3397" s="7">
        <f>VLOOKUP(A3397, Sheet2!$A$2:$K$8265, 11)</f>
        <v>110.5613</v>
      </c>
      <c r="F3397" s="7">
        <f t="shared" si="40"/>
        <v>2.69875</v>
      </c>
      <c r="G3397" s="8">
        <v>200000</v>
      </c>
      <c r="H3397" s="9">
        <f t="shared" si="41"/>
        <v>4400000</v>
      </c>
    </row>
    <row r="3398" spans="1:8" ht="14.5">
      <c r="A3398" s="6" t="str">
        <f t="shared" si="39"/>
        <v>GPP KARANGANYAR_SUMBER</v>
      </c>
      <c r="B3398" s="11" t="s">
        <v>2633</v>
      </c>
      <c r="C3398" s="11" t="s">
        <v>737</v>
      </c>
      <c r="D3398" s="11">
        <v>0.39</v>
      </c>
      <c r="E3398" s="7">
        <f>VLOOKUP(A3398, Sheet2!$A$2:$K$8265, 11)</f>
        <v>110.5613</v>
      </c>
      <c r="F3398" s="7">
        <f t="shared" si="40"/>
        <v>4.8750000000000002E-2</v>
      </c>
      <c r="G3398" s="8">
        <v>200000</v>
      </c>
      <c r="H3398" s="9">
        <f t="shared" si="41"/>
        <v>200000</v>
      </c>
    </row>
    <row r="3399" spans="1:8" ht="14.5">
      <c r="A3399" s="6" t="str">
        <f t="shared" si="39"/>
        <v>GPP KARANGANYAR_SURUH</v>
      </c>
      <c r="B3399" s="11" t="s">
        <v>2633</v>
      </c>
      <c r="C3399" s="11" t="s">
        <v>1543</v>
      </c>
      <c r="D3399" s="11">
        <v>21.59</v>
      </c>
      <c r="E3399" s="7">
        <f>VLOOKUP(A3399, Sheet2!$A$2:$K$8265, 11)</f>
        <v>110.5613</v>
      </c>
      <c r="F3399" s="7">
        <f t="shared" si="40"/>
        <v>2.69875</v>
      </c>
      <c r="G3399" s="8">
        <v>200000</v>
      </c>
      <c r="H3399" s="9">
        <f t="shared" si="41"/>
        <v>4400000</v>
      </c>
    </row>
    <row r="3400" spans="1:8" ht="14.5">
      <c r="A3400" s="6" t="str">
        <f t="shared" si="39"/>
        <v>GPP KARANGANYAR_SURUHKALANG</v>
      </c>
      <c r="B3400" s="11" t="s">
        <v>2633</v>
      </c>
      <c r="C3400" s="11" t="s">
        <v>2707</v>
      </c>
      <c r="D3400" s="11">
        <v>21.59</v>
      </c>
      <c r="E3400" s="7">
        <f>VLOOKUP(A3400, Sheet2!$A$2:$K$8265, 11)</f>
        <v>110.5613</v>
      </c>
      <c r="F3400" s="7">
        <f t="shared" si="40"/>
        <v>2.69875</v>
      </c>
      <c r="G3400" s="8">
        <v>200000</v>
      </c>
      <c r="H3400" s="9">
        <f t="shared" si="41"/>
        <v>4400000</v>
      </c>
    </row>
    <row r="3401" spans="1:8" ht="14.5">
      <c r="A3401" s="6" t="str">
        <f t="shared" si="39"/>
        <v>GPP KARANGANYAR_TEGALGEDE</v>
      </c>
      <c r="B3401" s="11" t="s">
        <v>2633</v>
      </c>
      <c r="C3401" s="11" t="s">
        <v>2708</v>
      </c>
      <c r="D3401" s="11">
        <v>21.59</v>
      </c>
      <c r="E3401" s="7">
        <f>VLOOKUP(A3401, Sheet2!$A$2:$K$8265, 11)</f>
        <v>110.5613</v>
      </c>
      <c r="F3401" s="7">
        <f t="shared" si="40"/>
        <v>2.69875</v>
      </c>
      <c r="G3401" s="8">
        <v>200000</v>
      </c>
      <c r="H3401" s="9">
        <f t="shared" si="41"/>
        <v>4400000</v>
      </c>
    </row>
    <row r="3402" spans="1:8" ht="14.5">
      <c r="A3402" s="6" t="str">
        <f t="shared" si="39"/>
        <v>GPP KARANGANYAR_TEGALHARJO</v>
      </c>
      <c r="B3402" s="11" t="s">
        <v>2633</v>
      </c>
      <c r="C3402" s="11" t="s">
        <v>747</v>
      </c>
      <c r="D3402" s="11">
        <v>0.39</v>
      </c>
      <c r="E3402" s="7">
        <f>VLOOKUP(A3402, Sheet2!$A$2:$K$8265, 11)</f>
        <v>110.5613</v>
      </c>
      <c r="F3402" s="7">
        <f t="shared" si="40"/>
        <v>4.8750000000000002E-2</v>
      </c>
      <c r="G3402" s="8">
        <v>200000</v>
      </c>
      <c r="H3402" s="9">
        <f t="shared" si="41"/>
        <v>200000</v>
      </c>
    </row>
    <row r="3403" spans="1:8" ht="14.5">
      <c r="A3403" s="6" t="str">
        <f t="shared" si="39"/>
        <v>GPP KARANGANYAR_TEGALMADE</v>
      </c>
      <c r="B3403" s="11" t="s">
        <v>2633</v>
      </c>
      <c r="C3403" s="11" t="s">
        <v>2709</v>
      </c>
      <c r="D3403" s="11">
        <v>14.71</v>
      </c>
      <c r="E3403" s="7">
        <f>VLOOKUP(A3403, Sheet2!$A$2:$K$8265, 11)</f>
        <v>110.5613</v>
      </c>
      <c r="F3403" s="7">
        <f t="shared" si="40"/>
        <v>1.8387500000000001</v>
      </c>
      <c r="G3403" s="8">
        <v>200000</v>
      </c>
      <c r="H3403" s="9">
        <f t="shared" si="41"/>
        <v>3000000</v>
      </c>
    </row>
    <row r="3404" spans="1:8" ht="14.5">
      <c r="A3404" s="6" t="str">
        <f t="shared" si="39"/>
        <v>GPP KARANGANYAR_TIMURAN</v>
      </c>
      <c r="B3404" s="11" t="s">
        <v>2633</v>
      </c>
      <c r="C3404" s="11" t="s">
        <v>2710</v>
      </c>
      <c r="D3404" s="11">
        <v>0.39</v>
      </c>
      <c r="E3404" s="7">
        <f>VLOOKUP(A3404, Sheet2!$A$2:$K$8265, 11)</f>
        <v>110.5613</v>
      </c>
      <c r="F3404" s="7">
        <f t="shared" si="40"/>
        <v>4.8750000000000002E-2</v>
      </c>
      <c r="G3404" s="8">
        <v>200000</v>
      </c>
      <c r="H3404" s="9">
        <f t="shared" si="41"/>
        <v>200000</v>
      </c>
    </row>
    <row r="3405" spans="1:8" ht="14.5">
      <c r="A3405" s="6" t="str">
        <f t="shared" si="39"/>
        <v>GPP KARANGANYAR_TRIYAGAN</v>
      </c>
      <c r="B3405" s="11" t="s">
        <v>2633</v>
      </c>
      <c r="C3405" s="11" t="s">
        <v>2711</v>
      </c>
      <c r="D3405" s="11">
        <v>14.71</v>
      </c>
      <c r="E3405" s="7">
        <f>VLOOKUP(A3405, Sheet2!$A$2:$K$8265, 11)</f>
        <v>110.5613</v>
      </c>
      <c r="F3405" s="7">
        <f t="shared" si="40"/>
        <v>1.8387500000000001</v>
      </c>
      <c r="G3405" s="8">
        <v>200000</v>
      </c>
      <c r="H3405" s="9">
        <f t="shared" si="41"/>
        <v>3000000</v>
      </c>
    </row>
    <row r="3406" spans="1:8" ht="14.5">
      <c r="A3406" s="6" t="str">
        <f t="shared" si="39"/>
        <v>GPP KARANGANYAR_TUBAN</v>
      </c>
      <c r="B3406" s="11" t="s">
        <v>2633</v>
      </c>
      <c r="C3406" s="11" t="s">
        <v>2712</v>
      </c>
      <c r="D3406" s="11">
        <v>21.59</v>
      </c>
      <c r="E3406" s="7">
        <f>VLOOKUP(A3406, Sheet2!$A$2:$K$8265, 11)</f>
        <v>110.5613</v>
      </c>
      <c r="F3406" s="7">
        <f t="shared" si="40"/>
        <v>2.69875</v>
      </c>
      <c r="G3406" s="8">
        <v>200000</v>
      </c>
      <c r="H3406" s="9">
        <f t="shared" si="41"/>
        <v>4400000</v>
      </c>
    </row>
    <row r="3407" spans="1:8" ht="14.5">
      <c r="A3407" s="6" t="str">
        <f t="shared" si="39"/>
        <v>GPP KARANGANYAR_WIRUN</v>
      </c>
      <c r="B3407" s="11" t="s">
        <v>2633</v>
      </c>
      <c r="C3407" s="11" t="s">
        <v>2713</v>
      </c>
      <c r="D3407" s="11">
        <v>14.71</v>
      </c>
      <c r="E3407" s="7">
        <f>VLOOKUP(A3407, Sheet2!$A$2:$K$8265, 11)</f>
        <v>110.5613</v>
      </c>
      <c r="F3407" s="7">
        <f t="shared" si="40"/>
        <v>1.8387500000000001</v>
      </c>
      <c r="G3407" s="8">
        <v>200000</v>
      </c>
      <c r="H3407" s="9">
        <f t="shared" si="41"/>
        <v>3000000</v>
      </c>
    </row>
    <row r="3408" spans="1:8" ht="14.5">
      <c r="A3408" s="6" t="str">
        <f t="shared" si="39"/>
        <v>GPP KARANGANYAR_WONOREJO</v>
      </c>
      <c r="B3408" s="11" t="s">
        <v>2633</v>
      </c>
      <c r="C3408" s="11" t="s">
        <v>773</v>
      </c>
      <c r="D3408" s="11">
        <v>14.71</v>
      </c>
      <c r="E3408" s="7">
        <f>VLOOKUP(A3408, Sheet2!$A$2:$K$8265, 11)</f>
        <v>110.5613</v>
      </c>
      <c r="F3408" s="7">
        <f t="shared" si="40"/>
        <v>1.8387500000000001</v>
      </c>
      <c r="G3408" s="8">
        <v>200000</v>
      </c>
      <c r="H3408" s="9">
        <f t="shared" si="41"/>
        <v>3000000</v>
      </c>
    </row>
    <row r="3409" spans="1:8" ht="14.5">
      <c r="A3409" s="6" t="str">
        <f t="shared" si="39"/>
        <v>GPP KARANGANYAR_WONOREJO</v>
      </c>
      <c r="B3409" s="11" t="s">
        <v>2633</v>
      </c>
      <c r="C3409" s="11" t="s">
        <v>773</v>
      </c>
      <c r="D3409" s="11">
        <v>21.59</v>
      </c>
      <c r="E3409" s="7">
        <f>VLOOKUP(A3409, Sheet2!$A$2:$K$8265, 11)</f>
        <v>110.5613</v>
      </c>
      <c r="F3409" s="7">
        <f t="shared" si="40"/>
        <v>2.69875</v>
      </c>
      <c r="G3409" s="8">
        <v>200000</v>
      </c>
      <c r="H3409" s="9">
        <f t="shared" si="41"/>
        <v>4400000</v>
      </c>
    </row>
    <row r="3410" spans="1:8" ht="14.5">
      <c r="A3410" s="6" t="str">
        <f t="shared" si="39"/>
        <v>GPP KEBUMEN_ADIKARSO</v>
      </c>
      <c r="B3410" s="11" t="s">
        <v>2714</v>
      </c>
      <c r="C3410" s="11" t="s">
        <v>2715</v>
      </c>
      <c r="D3410" s="11">
        <v>15.69</v>
      </c>
      <c r="E3410" s="7">
        <f>VLOOKUP(A3410, Sheet2!$A$2:$K$8265, 11)</f>
        <v>110.5613</v>
      </c>
      <c r="F3410" s="7">
        <f t="shared" si="40"/>
        <v>1.9612499999999999</v>
      </c>
      <c r="G3410" s="8">
        <v>200000</v>
      </c>
      <c r="H3410" s="9">
        <f t="shared" si="41"/>
        <v>3200000</v>
      </c>
    </row>
    <row r="3411" spans="1:8" ht="14.5">
      <c r="A3411" s="6" t="str">
        <f t="shared" si="39"/>
        <v>GPP KEBUMEN_ADIKARTO</v>
      </c>
      <c r="B3411" s="11" t="s">
        <v>2714</v>
      </c>
      <c r="C3411" s="11" t="s">
        <v>2716</v>
      </c>
      <c r="D3411" s="11">
        <v>15.69</v>
      </c>
      <c r="E3411" s="7">
        <f>VLOOKUP(A3411, Sheet2!$A$2:$K$8265, 11)</f>
        <v>110.5613</v>
      </c>
      <c r="F3411" s="7">
        <f t="shared" si="40"/>
        <v>1.9612499999999999</v>
      </c>
      <c r="G3411" s="8">
        <v>200000</v>
      </c>
      <c r="H3411" s="9">
        <f t="shared" si="41"/>
        <v>3200000</v>
      </c>
    </row>
    <row r="3412" spans="1:8" ht="14.5">
      <c r="A3412" s="6" t="str">
        <f t="shared" si="39"/>
        <v>GPP KEBUMEN_ADILUHUR</v>
      </c>
      <c r="B3412" s="11" t="s">
        <v>2714</v>
      </c>
      <c r="C3412" s="11" t="s">
        <v>2717</v>
      </c>
      <c r="D3412" s="11">
        <v>15.69</v>
      </c>
      <c r="E3412" s="7">
        <f>VLOOKUP(A3412, Sheet2!$A$2:$K$8265, 11)</f>
        <v>110.5613</v>
      </c>
      <c r="F3412" s="7">
        <f t="shared" si="40"/>
        <v>1.9612499999999999</v>
      </c>
      <c r="G3412" s="8">
        <v>200000</v>
      </c>
      <c r="H3412" s="9">
        <f t="shared" si="41"/>
        <v>3200000</v>
      </c>
    </row>
    <row r="3413" spans="1:8" ht="14.5">
      <c r="A3413" s="6" t="str">
        <f t="shared" si="39"/>
        <v>GPP KEBUMEN_ADIMULYO</v>
      </c>
      <c r="B3413" s="11" t="s">
        <v>2714</v>
      </c>
      <c r="C3413" s="11" t="s">
        <v>2718</v>
      </c>
      <c r="D3413" s="11">
        <v>15.69</v>
      </c>
      <c r="E3413" s="7">
        <f>VLOOKUP(A3413, Sheet2!$A$2:$K$8265, 11)</f>
        <v>110.5613</v>
      </c>
      <c r="F3413" s="7">
        <f t="shared" si="40"/>
        <v>1.9612499999999999</v>
      </c>
      <c r="G3413" s="8">
        <v>200000</v>
      </c>
      <c r="H3413" s="9">
        <f t="shared" si="41"/>
        <v>3200000</v>
      </c>
    </row>
    <row r="3414" spans="1:8" ht="14.5">
      <c r="A3414" s="6" t="str">
        <f t="shared" si="39"/>
        <v>GPP KEBUMEN_ADITIRTO</v>
      </c>
      <c r="B3414" s="11" t="s">
        <v>2714</v>
      </c>
      <c r="C3414" s="11" t="s">
        <v>2719</v>
      </c>
      <c r="D3414" s="11">
        <v>15.69</v>
      </c>
      <c r="E3414" s="7">
        <f>VLOOKUP(A3414, Sheet2!$A$2:$K$8265, 11)</f>
        <v>110.5613</v>
      </c>
      <c r="F3414" s="7">
        <f t="shared" si="40"/>
        <v>1.9612499999999999</v>
      </c>
      <c r="G3414" s="8">
        <v>200000</v>
      </c>
      <c r="H3414" s="9">
        <f t="shared" si="41"/>
        <v>3200000</v>
      </c>
    </row>
    <row r="3415" spans="1:8" ht="14.5">
      <c r="A3415" s="6" t="str">
        <f t="shared" si="39"/>
        <v>GPP KEBUMEN_AMBALKUMOLO</v>
      </c>
      <c r="B3415" s="11" t="s">
        <v>2714</v>
      </c>
      <c r="C3415" s="11" t="s">
        <v>2720</v>
      </c>
      <c r="D3415" s="11">
        <v>15.69</v>
      </c>
      <c r="E3415" s="7">
        <f>VLOOKUP(A3415, Sheet2!$A$2:$K$8265, 11)</f>
        <v>110.5613</v>
      </c>
      <c r="F3415" s="7">
        <f t="shared" si="40"/>
        <v>1.9612499999999999</v>
      </c>
      <c r="G3415" s="8">
        <v>200000</v>
      </c>
      <c r="H3415" s="9">
        <f t="shared" si="41"/>
        <v>3200000</v>
      </c>
    </row>
    <row r="3416" spans="1:8" ht="14.5">
      <c r="A3416" s="6" t="str">
        <f t="shared" si="39"/>
        <v>GPP KEBUMEN_AMPELSARI</v>
      </c>
      <c r="B3416" s="11" t="s">
        <v>2714</v>
      </c>
      <c r="C3416" s="11" t="s">
        <v>2359</v>
      </c>
      <c r="D3416" s="11">
        <v>15.69</v>
      </c>
      <c r="E3416" s="7">
        <f>VLOOKUP(A3416, Sheet2!$A$2:$K$8265, 11)</f>
        <v>110.5613</v>
      </c>
      <c r="F3416" s="7">
        <f t="shared" si="40"/>
        <v>1.9612499999999999</v>
      </c>
      <c r="G3416" s="8">
        <v>200000</v>
      </c>
      <c r="H3416" s="9">
        <f t="shared" si="41"/>
        <v>3200000</v>
      </c>
    </row>
    <row r="3417" spans="1:8" ht="14.5">
      <c r="A3417" s="6" t="str">
        <f t="shared" si="39"/>
        <v>GPP KEBUMEN_AMPIH</v>
      </c>
      <c r="B3417" s="11" t="s">
        <v>2714</v>
      </c>
      <c r="C3417" s="11" t="s">
        <v>2721</v>
      </c>
      <c r="D3417" s="11">
        <v>15.69</v>
      </c>
      <c r="E3417" s="7">
        <f>VLOOKUP(A3417, Sheet2!$A$2:$K$8265, 11)</f>
        <v>110.5613</v>
      </c>
      <c r="F3417" s="7">
        <f t="shared" si="40"/>
        <v>1.9612499999999999</v>
      </c>
      <c r="G3417" s="8">
        <v>200000</v>
      </c>
      <c r="H3417" s="9">
        <f t="shared" si="41"/>
        <v>3200000</v>
      </c>
    </row>
    <row r="3418" spans="1:8" ht="14.5">
      <c r="A3418" s="6" t="str">
        <f t="shared" si="39"/>
        <v>GPP KEBUMEN_ARGOPENI</v>
      </c>
      <c r="B3418" s="11" t="s">
        <v>2714</v>
      </c>
      <c r="C3418" s="11" t="s">
        <v>2722</v>
      </c>
      <c r="D3418" s="11">
        <v>15.69</v>
      </c>
      <c r="E3418" s="7">
        <f>VLOOKUP(A3418, Sheet2!$A$2:$K$8265, 11)</f>
        <v>110.5613</v>
      </c>
      <c r="F3418" s="7">
        <f t="shared" si="40"/>
        <v>1.9612499999999999</v>
      </c>
      <c r="G3418" s="8">
        <v>200000</v>
      </c>
      <c r="H3418" s="9">
        <f t="shared" si="41"/>
        <v>3200000</v>
      </c>
    </row>
    <row r="3419" spans="1:8" ht="14.5">
      <c r="A3419" s="6" t="str">
        <f t="shared" si="39"/>
        <v>GPP KEBUMEN_ARJOMULYO</v>
      </c>
      <c r="B3419" s="11" t="s">
        <v>2714</v>
      </c>
      <c r="C3419" s="11" t="s">
        <v>2723</v>
      </c>
      <c r="D3419" s="11">
        <v>15.69</v>
      </c>
      <c r="E3419" s="7">
        <f>VLOOKUP(A3419, Sheet2!$A$2:$K$8265, 11)</f>
        <v>110.5613</v>
      </c>
      <c r="F3419" s="7">
        <f t="shared" si="40"/>
        <v>1.9612499999999999</v>
      </c>
      <c r="G3419" s="8">
        <v>200000</v>
      </c>
      <c r="H3419" s="9">
        <f t="shared" si="41"/>
        <v>3200000</v>
      </c>
    </row>
    <row r="3420" spans="1:8" ht="14.5">
      <c r="A3420" s="6" t="str">
        <f t="shared" si="39"/>
        <v>GPP KEBUMEN_ARJOSARI</v>
      </c>
      <c r="B3420" s="11" t="s">
        <v>2714</v>
      </c>
      <c r="C3420" s="11" t="s">
        <v>2724</v>
      </c>
      <c r="D3420" s="11">
        <v>15.69</v>
      </c>
      <c r="E3420" s="7">
        <f>VLOOKUP(A3420, Sheet2!$A$2:$K$8265, 11)</f>
        <v>110.5613</v>
      </c>
      <c r="F3420" s="7">
        <f t="shared" si="40"/>
        <v>1.9612499999999999</v>
      </c>
      <c r="G3420" s="8">
        <v>200000</v>
      </c>
      <c r="H3420" s="9">
        <f t="shared" si="41"/>
        <v>3200000</v>
      </c>
    </row>
    <row r="3421" spans="1:8" ht="14.5">
      <c r="A3421" s="6" t="str">
        <f t="shared" si="39"/>
        <v>GPP KEBUMEN_ARJOWINANGUN</v>
      </c>
      <c r="B3421" s="11" t="s">
        <v>2714</v>
      </c>
      <c r="C3421" s="11" t="s">
        <v>2725</v>
      </c>
      <c r="D3421" s="11">
        <v>15.69</v>
      </c>
      <c r="E3421" s="7">
        <f>VLOOKUP(A3421, Sheet2!$A$2:$K$8265, 11)</f>
        <v>110.5613</v>
      </c>
      <c r="F3421" s="7">
        <f t="shared" si="40"/>
        <v>1.9612499999999999</v>
      </c>
      <c r="G3421" s="8">
        <v>200000</v>
      </c>
      <c r="H3421" s="9">
        <f t="shared" si="41"/>
        <v>3200000</v>
      </c>
    </row>
    <row r="3422" spans="1:8" ht="14.5">
      <c r="A3422" s="6" t="str">
        <f t="shared" si="39"/>
        <v>GPP KEBUMEN_ARJOWINANGUN</v>
      </c>
      <c r="B3422" s="11" t="s">
        <v>2714</v>
      </c>
      <c r="C3422" s="11" t="s">
        <v>2725</v>
      </c>
      <c r="D3422" s="11">
        <v>15.69</v>
      </c>
      <c r="E3422" s="7">
        <f>VLOOKUP(A3422, Sheet2!$A$2:$K$8265, 11)</f>
        <v>110.5613</v>
      </c>
      <c r="F3422" s="7">
        <f t="shared" si="40"/>
        <v>1.9612499999999999</v>
      </c>
      <c r="G3422" s="8">
        <v>200000</v>
      </c>
      <c r="H3422" s="9">
        <f t="shared" si="41"/>
        <v>3200000</v>
      </c>
    </row>
    <row r="3423" spans="1:8" ht="14.5">
      <c r="A3423" s="6" t="str">
        <f t="shared" si="39"/>
        <v>GPP KEBUMEN_AYAMPUTIH</v>
      </c>
      <c r="B3423" s="11" t="s">
        <v>2714</v>
      </c>
      <c r="C3423" s="11" t="s">
        <v>2726</v>
      </c>
      <c r="D3423" s="11">
        <v>15.69</v>
      </c>
      <c r="E3423" s="7">
        <f>VLOOKUP(A3423, Sheet2!$A$2:$K$8265, 11)</f>
        <v>110.5613</v>
      </c>
      <c r="F3423" s="7">
        <f t="shared" si="40"/>
        <v>1.9612499999999999</v>
      </c>
      <c r="G3423" s="8">
        <v>200000</v>
      </c>
      <c r="H3423" s="9">
        <f t="shared" si="41"/>
        <v>3200000</v>
      </c>
    </row>
    <row r="3424" spans="1:8" ht="14.5">
      <c r="A3424" s="6" t="str">
        <f t="shared" si="39"/>
        <v>GPP KEBUMEN_BANDUNG</v>
      </c>
      <c r="B3424" s="11" t="s">
        <v>2714</v>
      </c>
      <c r="C3424" s="11" t="s">
        <v>58</v>
      </c>
      <c r="D3424" s="11">
        <v>15.69</v>
      </c>
      <c r="E3424" s="7">
        <f>VLOOKUP(A3424, Sheet2!$A$2:$K$8265, 11)</f>
        <v>110.5613</v>
      </c>
      <c r="F3424" s="7">
        <f t="shared" si="40"/>
        <v>1.9612499999999999</v>
      </c>
      <c r="G3424" s="8">
        <v>200000</v>
      </c>
      <c r="H3424" s="9">
        <f t="shared" si="41"/>
        <v>3200000</v>
      </c>
    </row>
    <row r="3425" spans="1:8" ht="14.5">
      <c r="A3425" s="6" t="str">
        <f t="shared" si="39"/>
        <v>GPP KEBUMEN_BANJAREJO</v>
      </c>
      <c r="B3425" s="11" t="s">
        <v>2714</v>
      </c>
      <c r="C3425" s="11" t="s">
        <v>1258</v>
      </c>
      <c r="D3425" s="11">
        <v>15.69</v>
      </c>
      <c r="E3425" s="7">
        <f>VLOOKUP(A3425, Sheet2!$A$2:$K$8265, 11)</f>
        <v>110.5613</v>
      </c>
      <c r="F3425" s="7">
        <f t="shared" si="40"/>
        <v>1.9612499999999999</v>
      </c>
      <c r="G3425" s="8">
        <v>200000</v>
      </c>
      <c r="H3425" s="9">
        <f t="shared" si="41"/>
        <v>3200000</v>
      </c>
    </row>
    <row r="3426" spans="1:8" ht="14.5">
      <c r="A3426" s="6" t="str">
        <f t="shared" si="39"/>
        <v>GPP KEBUMEN_BANJAREJO</v>
      </c>
      <c r="B3426" s="11" t="s">
        <v>2714</v>
      </c>
      <c r="C3426" s="11" t="s">
        <v>1258</v>
      </c>
      <c r="D3426" s="11">
        <v>15.69</v>
      </c>
      <c r="E3426" s="7">
        <f>VLOOKUP(A3426, Sheet2!$A$2:$K$8265, 11)</f>
        <v>110.5613</v>
      </c>
      <c r="F3426" s="7">
        <f t="shared" si="40"/>
        <v>1.9612499999999999</v>
      </c>
      <c r="G3426" s="8">
        <v>200000</v>
      </c>
      <c r="H3426" s="9">
        <f t="shared" si="41"/>
        <v>3200000</v>
      </c>
    </row>
    <row r="3427" spans="1:8" ht="14.5">
      <c r="A3427" s="6" t="str">
        <f t="shared" si="39"/>
        <v>GPP KEBUMEN_BANJARSARI</v>
      </c>
      <c r="B3427" s="11" t="s">
        <v>2714</v>
      </c>
      <c r="C3427" s="11" t="s">
        <v>59</v>
      </c>
      <c r="D3427" s="11">
        <v>15.69</v>
      </c>
      <c r="E3427" s="7">
        <f>VLOOKUP(A3427, Sheet2!$A$2:$K$8265, 11)</f>
        <v>110.5613</v>
      </c>
      <c r="F3427" s="7">
        <f t="shared" si="40"/>
        <v>1.9612499999999999</v>
      </c>
      <c r="G3427" s="8">
        <v>200000</v>
      </c>
      <c r="H3427" s="9">
        <f t="shared" si="41"/>
        <v>3200000</v>
      </c>
    </row>
    <row r="3428" spans="1:8" ht="14.5">
      <c r="A3428" s="6" t="str">
        <f t="shared" si="39"/>
        <v>GPP KEBUMEN_BANJARWINANGUN</v>
      </c>
      <c r="B3428" s="11" t="s">
        <v>2714</v>
      </c>
      <c r="C3428" s="11" t="s">
        <v>2727</v>
      </c>
      <c r="D3428" s="11">
        <v>15.69</v>
      </c>
      <c r="E3428" s="7">
        <f>VLOOKUP(A3428, Sheet2!$A$2:$K$8265, 11)</f>
        <v>110.5613</v>
      </c>
      <c r="F3428" s="7">
        <f t="shared" si="40"/>
        <v>1.9612499999999999</v>
      </c>
      <c r="G3428" s="8">
        <v>200000</v>
      </c>
      <c r="H3428" s="9">
        <f t="shared" si="41"/>
        <v>3200000</v>
      </c>
    </row>
    <row r="3429" spans="1:8" ht="14.5">
      <c r="A3429" s="6" t="str">
        <f t="shared" si="39"/>
        <v>GPP KEBUMEN_BANJURMUKADAN</v>
      </c>
      <c r="B3429" s="11" t="s">
        <v>2714</v>
      </c>
      <c r="C3429" s="11" t="s">
        <v>2728</v>
      </c>
      <c r="D3429" s="11">
        <v>15.69</v>
      </c>
      <c r="E3429" s="7">
        <f>VLOOKUP(A3429, Sheet2!$A$2:$K$8265, 11)</f>
        <v>110.5613</v>
      </c>
      <c r="F3429" s="7">
        <f t="shared" si="40"/>
        <v>1.9612499999999999</v>
      </c>
      <c r="G3429" s="8">
        <v>200000</v>
      </c>
      <c r="H3429" s="9">
        <f t="shared" si="41"/>
        <v>3200000</v>
      </c>
    </row>
    <row r="3430" spans="1:8" ht="14.5">
      <c r="A3430" s="6" t="str">
        <f t="shared" si="39"/>
        <v>GPP KEBUMEN_BANJURPASAR</v>
      </c>
      <c r="B3430" s="11" t="s">
        <v>2714</v>
      </c>
      <c r="C3430" s="11" t="s">
        <v>2729</v>
      </c>
      <c r="D3430" s="11">
        <v>15.69</v>
      </c>
      <c r="E3430" s="7">
        <f>VLOOKUP(A3430, Sheet2!$A$2:$K$8265, 11)</f>
        <v>110.5613</v>
      </c>
      <c r="F3430" s="7">
        <f t="shared" si="40"/>
        <v>1.9612499999999999</v>
      </c>
      <c r="G3430" s="8">
        <v>200000</v>
      </c>
      <c r="H3430" s="9">
        <f t="shared" si="41"/>
        <v>3200000</v>
      </c>
    </row>
    <row r="3431" spans="1:8" ht="14.5">
      <c r="A3431" s="6" t="str">
        <f t="shared" si="39"/>
        <v>GPP KEBUMEN_BANYUROTO</v>
      </c>
      <c r="B3431" s="11" t="s">
        <v>2714</v>
      </c>
      <c r="C3431" s="11" t="s">
        <v>2730</v>
      </c>
      <c r="D3431" s="11">
        <v>15.69</v>
      </c>
      <c r="E3431" s="7">
        <f>VLOOKUP(A3431, Sheet2!$A$2:$K$8265, 11)</f>
        <v>110.5613</v>
      </c>
      <c r="F3431" s="7">
        <f t="shared" si="40"/>
        <v>1.9612499999999999</v>
      </c>
      <c r="G3431" s="8">
        <v>200000</v>
      </c>
      <c r="H3431" s="9">
        <f t="shared" si="41"/>
        <v>3200000</v>
      </c>
    </row>
    <row r="3432" spans="1:8" ht="14.5">
      <c r="A3432" s="6" t="str">
        <f t="shared" si="39"/>
        <v>GPP KEBUMEN_BEJIRUYUNG</v>
      </c>
      <c r="B3432" s="11" t="s">
        <v>2714</v>
      </c>
      <c r="C3432" s="11" t="s">
        <v>2731</v>
      </c>
      <c r="D3432" s="11">
        <v>15.69</v>
      </c>
      <c r="E3432" s="7">
        <f>VLOOKUP(A3432, Sheet2!$A$2:$K$8265, 11)</f>
        <v>110.5613</v>
      </c>
      <c r="F3432" s="7">
        <f t="shared" si="40"/>
        <v>1.9612499999999999</v>
      </c>
      <c r="G3432" s="8">
        <v>200000</v>
      </c>
      <c r="H3432" s="9">
        <f t="shared" si="41"/>
        <v>3200000</v>
      </c>
    </row>
    <row r="3433" spans="1:8" ht="14.5">
      <c r="A3433" s="6" t="str">
        <f t="shared" si="39"/>
        <v>GPP KEBUMEN_BENDOGARAP</v>
      </c>
      <c r="B3433" s="11" t="s">
        <v>2714</v>
      </c>
      <c r="C3433" s="11" t="s">
        <v>2732</v>
      </c>
      <c r="D3433" s="11">
        <v>15.69</v>
      </c>
      <c r="E3433" s="7">
        <f>VLOOKUP(A3433, Sheet2!$A$2:$K$8265, 11)</f>
        <v>110.5613</v>
      </c>
      <c r="F3433" s="7">
        <f t="shared" si="40"/>
        <v>1.9612499999999999</v>
      </c>
      <c r="G3433" s="8">
        <v>200000</v>
      </c>
      <c r="H3433" s="9">
        <f t="shared" si="41"/>
        <v>3200000</v>
      </c>
    </row>
    <row r="3434" spans="1:8" ht="14.5">
      <c r="A3434" s="6" t="str">
        <f t="shared" si="39"/>
        <v>GPP KEBUMEN_BENDUNGAN</v>
      </c>
      <c r="B3434" s="11" t="s">
        <v>2714</v>
      </c>
      <c r="C3434" s="11" t="s">
        <v>1009</v>
      </c>
      <c r="D3434" s="11">
        <v>15.69</v>
      </c>
      <c r="E3434" s="7">
        <f>VLOOKUP(A3434, Sheet2!$A$2:$K$8265, 11)</f>
        <v>110.5613</v>
      </c>
      <c r="F3434" s="7">
        <f t="shared" si="40"/>
        <v>1.9612499999999999</v>
      </c>
      <c r="G3434" s="8">
        <v>200000</v>
      </c>
      <c r="H3434" s="9">
        <f t="shared" si="41"/>
        <v>3200000</v>
      </c>
    </row>
    <row r="3435" spans="1:8" ht="14.5">
      <c r="A3435" s="6" t="str">
        <f t="shared" si="39"/>
        <v>GPP KEBUMEN_BINANGUN</v>
      </c>
      <c r="B3435" s="11" t="s">
        <v>2714</v>
      </c>
      <c r="C3435" s="11" t="s">
        <v>68</v>
      </c>
      <c r="D3435" s="11">
        <v>15.69</v>
      </c>
      <c r="E3435" s="7">
        <f>VLOOKUP(A3435, Sheet2!$A$2:$K$8265, 11)</f>
        <v>110.5613</v>
      </c>
      <c r="F3435" s="7">
        <f t="shared" si="40"/>
        <v>1.9612499999999999</v>
      </c>
      <c r="G3435" s="8">
        <v>200000</v>
      </c>
      <c r="H3435" s="9">
        <f t="shared" si="41"/>
        <v>3200000</v>
      </c>
    </row>
    <row r="3436" spans="1:8" ht="14.5">
      <c r="A3436" s="6" t="str">
        <f t="shared" si="39"/>
        <v>GPP KEBUMEN_BOCOR</v>
      </c>
      <c r="B3436" s="11" t="s">
        <v>2714</v>
      </c>
      <c r="C3436" s="11" t="s">
        <v>2733</v>
      </c>
      <c r="D3436" s="11">
        <v>15.69</v>
      </c>
      <c r="E3436" s="7">
        <f>VLOOKUP(A3436, Sheet2!$A$2:$K$8265, 11)</f>
        <v>110.5613</v>
      </c>
      <c r="F3436" s="7">
        <f t="shared" si="40"/>
        <v>1.9612499999999999</v>
      </c>
      <c r="G3436" s="8">
        <v>200000</v>
      </c>
      <c r="H3436" s="9">
        <f t="shared" si="41"/>
        <v>3200000</v>
      </c>
    </row>
    <row r="3437" spans="1:8" ht="14.5">
      <c r="A3437" s="6" t="str">
        <f t="shared" si="39"/>
        <v>GPP KEBUMEN_BOJONGSARI</v>
      </c>
      <c r="B3437" s="11" t="s">
        <v>2714</v>
      </c>
      <c r="C3437" s="11" t="s">
        <v>267</v>
      </c>
      <c r="D3437" s="11">
        <v>15.69</v>
      </c>
      <c r="E3437" s="7">
        <f>VLOOKUP(A3437, Sheet2!$A$2:$K$8265, 11)</f>
        <v>110.5613</v>
      </c>
      <c r="F3437" s="7">
        <f t="shared" si="40"/>
        <v>1.9612499999999999</v>
      </c>
      <c r="G3437" s="8">
        <v>200000</v>
      </c>
      <c r="H3437" s="9">
        <f t="shared" si="41"/>
        <v>3200000</v>
      </c>
    </row>
    <row r="3438" spans="1:8" ht="14.5">
      <c r="A3438" s="6" t="str">
        <f t="shared" si="39"/>
        <v>GPP KEBUMEN_BONJOK</v>
      </c>
      <c r="B3438" s="11" t="s">
        <v>2714</v>
      </c>
      <c r="C3438" s="11" t="s">
        <v>2734</v>
      </c>
      <c r="D3438" s="11">
        <v>15.69</v>
      </c>
      <c r="E3438" s="7">
        <f>VLOOKUP(A3438, Sheet2!$A$2:$K$8265, 11)</f>
        <v>110.5613</v>
      </c>
      <c r="F3438" s="7">
        <f t="shared" si="40"/>
        <v>1.9612499999999999</v>
      </c>
      <c r="G3438" s="8">
        <v>200000</v>
      </c>
      <c r="H3438" s="9">
        <f t="shared" si="41"/>
        <v>3200000</v>
      </c>
    </row>
    <row r="3439" spans="1:8" ht="14.5">
      <c r="A3439" s="6" t="str">
        <f t="shared" si="39"/>
        <v>GPP KEBUMEN_BONOSARI</v>
      </c>
      <c r="B3439" s="11" t="s">
        <v>2714</v>
      </c>
      <c r="C3439" s="11" t="s">
        <v>2735</v>
      </c>
      <c r="D3439" s="11">
        <v>15.69</v>
      </c>
      <c r="E3439" s="7">
        <f>VLOOKUP(A3439, Sheet2!$A$2:$K$8265, 11)</f>
        <v>110.5613</v>
      </c>
      <c r="F3439" s="7">
        <f t="shared" si="40"/>
        <v>1.9612499999999999</v>
      </c>
      <c r="G3439" s="8">
        <v>200000</v>
      </c>
      <c r="H3439" s="9">
        <f t="shared" si="41"/>
        <v>3200000</v>
      </c>
    </row>
    <row r="3440" spans="1:8" ht="14.5">
      <c r="A3440" s="6" t="str">
        <f t="shared" si="39"/>
        <v>GPP KEBUMEN_BRECONG</v>
      </c>
      <c r="B3440" s="11" t="s">
        <v>2714</v>
      </c>
      <c r="C3440" s="11" t="s">
        <v>2736</v>
      </c>
      <c r="D3440" s="11">
        <v>15.69</v>
      </c>
      <c r="E3440" s="7">
        <f>VLOOKUP(A3440, Sheet2!$A$2:$K$8265, 11)</f>
        <v>110.5613</v>
      </c>
      <c r="F3440" s="7">
        <f t="shared" si="40"/>
        <v>1.9612499999999999</v>
      </c>
      <c r="G3440" s="8">
        <v>200000</v>
      </c>
      <c r="H3440" s="9">
        <f t="shared" si="41"/>
        <v>3200000</v>
      </c>
    </row>
    <row r="3441" spans="1:8" ht="14.5">
      <c r="A3441" s="6" t="str">
        <f t="shared" si="39"/>
        <v>GPP KEBUMEN_BULUSPESANTREN</v>
      </c>
      <c r="B3441" s="11" t="s">
        <v>2714</v>
      </c>
      <c r="C3441" s="11" t="s">
        <v>2737</v>
      </c>
      <c r="D3441" s="11">
        <v>15.69</v>
      </c>
      <c r="E3441" s="7">
        <f>VLOOKUP(A3441, Sheet2!$A$2:$K$8265, 11)</f>
        <v>110.5613</v>
      </c>
      <c r="F3441" s="7">
        <f t="shared" si="40"/>
        <v>1.9612499999999999</v>
      </c>
      <c r="G3441" s="8">
        <v>200000</v>
      </c>
      <c r="H3441" s="9">
        <f t="shared" si="41"/>
        <v>3200000</v>
      </c>
    </row>
    <row r="3442" spans="1:8" ht="14.5">
      <c r="A3442" s="6" t="str">
        <f t="shared" si="39"/>
        <v>GPP KEBUMEN_BUMIHARJO</v>
      </c>
      <c r="B3442" s="11" t="s">
        <v>2714</v>
      </c>
      <c r="C3442" s="11" t="s">
        <v>560</v>
      </c>
      <c r="D3442" s="11">
        <v>15.69</v>
      </c>
      <c r="E3442" s="7">
        <f>VLOOKUP(A3442, Sheet2!$A$2:$K$8265, 11)</f>
        <v>110.5613</v>
      </c>
      <c r="F3442" s="7">
        <f t="shared" si="40"/>
        <v>1.9612499999999999</v>
      </c>
      <c r="G3442" s="8">
        <v>200000</v>
      </c>
      <c r="H3442" s="9">
        <f t="shared" si="41"/>
        <v>3200000</v>
      </c>
    </row>
    <row r="3443" spans="1:8" ht="14.5">
      <c r="A3443" s="6" t="str">
        <f t="shared" si="39"/>
        <v>GPP KEBUMEN_BUMIREJO</v>
      </c>
      <c r="B3443" s="11" t="s">
        <v>2714</v>
      </c>
      <c r="C3443" s="11" t="s">
        <v>2738</v>
      </c>
      <c r="D3443" s="11">
        <v>15.69</v>
      </c>
      <c r="E3443" s="7">
        <f>VLOOKUP(A3443, Sheet2!$A$2:$K$8265, 11)</f>
        <v>110.5613</v>
      </c>
      <c r="F3443" s="7">
        <f t="shared" si="40"/>
        <v>1.9612499999999999</v>
      </c>
      <c r="G3443" s="8">
        <v>200000</v>
      </c>
      <c r="H3443" s="9">
        <f t="shared" si="41"/>
        <v>3200000</v>
      </c>
    </row>
    <row r="3444" spans="1:8" ht="14.5">
      <c r="A3444" s="6" t="str">
        <f t="shared" si="39"/>
        <v>GPP KEBUMEN_BUMIREJO</v>
      </c>
      <c r="B3444" s="11" t="s">
        <v>2714</v>
      </c>
      <c r="C3444" s="11" t="s">
        <v>2738</v>
      </c>
      <c r="D3444" s="11">
        <v>15.69</v>
      </c>
      <c r="E3444" s="7">
        <f>VLOOKUP(A3444, Sheet2!$A$2:$K$8265, 11)</f>
        <v>110.5613</v>
      </c>
      <c r="F3444" s="7">
        <f t="shared" si="40"/>
        <v>1.9612499999999999</v>
      </c>
      <c r="G3444" s="8">
        <v>200000</v>
      </c>
      <c r="H3444" s="9">
        <f t="shared" si="41"/>
        <v>3200000</v>
      </c>
    </row>
    <row r="3445" spans="1:8" ht="14.5">
      <c r="A3445" s="6" t="str">
        <f t="shared" si="39"/>
        <v>GPP KEBUMEN_CANDI</v>
      </c>
      <c r="B3445" s="11" t="s">
        <v>2714</v>
      </c>
      <c r="C3445" s="11" t="s">
        <v>76</v>
      </c>
      <c r="D3445" s="11">
        <v>15.69</v>
      </c>
      <c r="E3445" s="7">
        <f>VLOOKUP(A3445, Sheet2!$A$2:$K$8265, 11)</f>
        <v>110.5613</v>
      </c>
      <c r="F3445" s="7">
        <f t="shared" si="40"/>
        <v>1.9612499999999999</v>
      </c>
      <c r="G3445" s="8">
        <v>200000</v>
      </c>
      <c r="H3445" s="9">
        <f t="shared" si="41"/>
        <v>3200000</v>
      </c>
    </row>
    <row r="3446" spans="1:8" ht="14.5">
      <c r="A3446" s="6" t="str">
        <f t="shared" si="39"/>
        <v>GPP KEBUMEN_CANDIMULYO</v>
      </c>
      <c r="B3446" s="11" t="s">
        <v>2714</v>
      </c>
      <c r="C3446" s="11" t="s">
        <v>1021</v>
      </c>
      <c r="D3446" s="11">
        <v>15.69</v>
      </c>
      <c r="E3446" s="7">
        <f>VLOOKUP(A3446, Sheet2!$A$2:$K$8265, 11)</f>
        <v>110.5613</v>
      </c>
      <c r="F3446" s="7">
        <f t="shared" si="40"/>
        <v>1.9612499999999999</v>
      </c>
      <c r="G3446" s="8">
        <v>200000</v>
      </c>
      <c r="H3446" s="9">
        <f t="shared" si="41"/>
        <v>3200000</v>
      </c>
    </row>
    <row r="3447" spans="1:8" ht="14.5">
      <c r="A3447" s="6" t="str">
        <f t="shared" si="39"/>
        <v>GPP KEBUMEN_CANDIWULAN</v>
      </c>
      <c r="B3447" s="11" t="s">
        <v>2714</v>
      </c>
      <c r="C3447" s="11" t="s">
        <v>872</v>
      </c>
      <c r="D3447" s="11">
        <v>15.69</v>
      </c>
      <c r="E3447" s="7">
        <f>VLOOKUP(A3447, Sheet2!$A$2:$K$8265, 11)</f>
        <v>110.5613</v>
      </c>
      <c r="F3447" s="7">
        <f t="shared" si="40"/>
        <v>1.9612499999999999</v>
      </c>
      <c r="G3447" s="8">
        <v>200000</v>
      </c>
      <c r="H3447" s="9">
        <f t="shared" si="41"/>
        <v>3200000</v>
      </c>
    </row>
    <row r="3448" spans="1:8" ht="14.5">
      <c r="A3448" s="6" t="str">
        <f t="shared" si="39"/>
        <v>GPP KEBUMEN_CANDIWULAN</v>
      </c>
      <c r="B3448" s="11" t="s">
        <v>2714</v>
      </c>
      <c r="C3448" s="11" t="s">
        <v>872</v>
      </c>
      <c r="D3448" s="11">
        <v>15.69</v>
      </c>
      <c r="E3448" s="7">
        <f>VLOOKUP(A3448, Sheet2!$A$2:$K$8265, 11)</f>
        <v>110.5613</v>
      </c>
      <c r="F3448" s="7">
        <f t="shared" si="40"/>
        <v>1.9612499999999999</v>
      </c>
      <c r="G3448" s="8">
        <v>200000</v>
      </c>
      <c r="H3448" s="9">
        <f t="shared" si="41"/>
        <v>3200000</v>
      </c>
    </row>
    <row r="3449" spans="1:8" ht="14.5">
      <c r="A3449" s="6" t="str">
        <f t="shared" si="39"/>
        <v>GPP KEBUMEN_CARUBAN</v>
      </c>
      <c r="B3449" s="11" t="s">
        <v>2714</v>
      </c>
      <c r="C3449" s="11" t="s">
        <v>360</v>
      </c>
      <c r="D3449" s="11">
        <v>15.69</v>
      </c>
      <c r="E3449" s="7">
        <f>VLOOKUP(A3449, Sheet2!$A$2:$K$8265, 11)</f>
        <v>110.5613</v>
      </c>
      <c r="F3449" s="7">
        <f t="shared" si="40"/>
        <v>1.9612499999999999</v>
      </c>
      <c r="G3449" s="8">
        <v>200000</v>
      </c>
      <c r="H3449" s="9">
        <f t="shared" si="41"/>
        <v>3200000</v>
      </c>
    </row>
    <row r="3450" spans="1:8" ht="14.5">
      <c r="A3450" s="6" t="str">
        <f t="shared" si="39"/>
        <v>GPP KEBUMEN_CLAPAR</v>
      </c>
      <c r="B3450" s="11" t="s">
        <v>2714</v>
      </c>
      <c r="C3450" s="11" t="s">
        <v>81</v>
      </c>
      <c r="D3450" s="11">
        <v>15.69</v>
      </c>
      <c r="E3450" s="7">
        <f>VLOOKUP(A3450, Sheet2!$A$2:$K$8265, 11)</f>
        <v>110.5613</v>
      </c>
      <c r="F3450" s="7">
        <f t="shared" si="40"/>
        <v>1.9612499999999999</v>
      </c>
      <c r="G3450" s="8">
        <v>200000</v>
      </c>
      <c r="H3450" s="9">
        <f t="shared" si="41"/>
        <v>3200000</v>
      </c>
    </row>
    <row r="3451" spans="1:8" ht="14.5">
      <c r="A3451" s="6" t="str">
        <f t="shared" si="39"/>
        <v>GPP KEBUMEN_CONDONGCAMPUR</v>
      </c>
      <c r="B3451" s="11" t="s">
        <v>2714</v>
      </c>
      <c r="C3451" s="11" t="s">
        <v>2739</v>
      </c>
      <c r="D3451" s="11">
        <v>15.69</v>
      </c>
      <c r="E3451" s="7">
        <f>VLOOKUP(A3451, Sheet2!$A$2:$K$8265, 11)</f>
        <v>110.5613</v>
      </c>
      <c r="F3451" s="7">
        <f t="shared" si="40"/>
        <v>1.9612499999999999</v>
      </c>
      <c r="G3451" s="8">
        <v>200000</v>
      </c>
      <c r="H3451" s="9">
        <f t="shared" si="41"/>
        <v>3200000</v>
      </c>
    </row>
    <row r="3452" spans="1:8" ht="14.5">
      <c r="A3452" s="6" t="str">
        <f t="shared" si="39"/>
        <v>GPP KEBUMEN_DEPOKREJO</v>
      </c>
      <c r="B3452" s="11" t="s">
        <v>2714</v>
      </c>
      <c r="C3452" s="11" t="s">
        <v>2740</v>
      </c>
      <c r="D3452" s="11">
        <v>15.69</v>
      </c>
      <c r="E3452" s="7">
        <f>VLOOKUP(A3452, Sheet2!$A$2:$K$8265, 11)</f>
        <v>110.5613</v>
      </c>
      <c r="F3452" s="7">
        <f t="shared" si="40"/>
        <v>1.9612499999999999</v>
      </c>
      <c r="G3452" s="8">
        <v>200000</v>
      </c>
      <c r="H3452" s="9">
        <f t="shared" si="41"/>
        <v>3200000</v>
      </c>
    </row>
    <row r="3453" spans="1:8" ht="14.5">
      <c r="A3453" s="6" t="str">
        <f t="shared" si="39"/>
        <v>GPP KEBUMEN_DONOREJO</v>
      </c>
      <c r="B3453" s="11" t="s">
        <v>2714</v>
      </c>
      <c r="C3453" s="11" t="s">
        <v>369</v>
      </c>
      <c r="D3453" s="11">
        <v>15.69</v>
      </c>
      <c r="E3453" s="7">
        <f>VLOOKUP(A3453, Sheet2!$A$2:$K$8265, 11)</f>
        <v>110.5613</v>
      </c>
      <c r="F3453" s="7">
        <f t="shared" si="40"/>
        <v>1.9612499999999999</v>
      </c>
      <c r="G3453" s="8">
        <v>200000</v>
      </c>
      <c r="H3453" s="9">
        <f t="shared" si="41"/>
        <v>3200000</v>
      </c>
    </row>
    <row r="3454" spans="1:8" ht="14.5">
      <c r="A3454" s="6" t="str">
        <f t="shared" si="39"/>
        <v>GPP KEBUMEN_DONOSARI</v>
      </c>
      <c r="B3454" s="11" t="s">
        <v>2714</v>
      </c>
      <c r="C3454" s="11" t="s">
        <v>370</v>
      </c>
      <c r="D3454" s="11">
        <v>15.69</v>
      </c>
      <c r="E3454" s="7">
        <f>VLOOKUP(A3454, Sheet2!$A$2:$K$8265, 11)</f>
        <v>110.5613</v>
      </c>
      <c r="F3454" s="7">
        <f t="shared" si="40"/>
        <v>1.9612499999999999</v>
      </c>
      <c r="G3454" s="8">
        <v>200000</v>
      </c>
      <c r="H3454" s="9">
        <f t="shared" si="41"/>
        <v>3200000</v>
      </c>
    </row>
    <row r="3455" spans="1:8" ht="14.5">
      <c r="A3455" s="6" t="str">
        <f t="shared" si="39"/>
        <v>GPP KEBUMEN_DOROWATI</v>
      </c>
      <c r="B3455" s="11" t="s">
        <v>2714</v>
      </c>
      <c r="C3455" s="11" t="s">
        <v>2741</v>
      </c>
      <c r="D3455" s="11">
        <v>15.69</v>
      </c>
      <c r="E3455" s="7">
        <f>VLOOKUP(A3455, Sheet2!$A$2:$K$8265, 11)</f>
        <v>110.5613</v>
      </c>
      <c r="F3455" s="7">
        <f t="shared" si="40"/>
        <v>1.9612499999999999</v>
      </c>
      <c r="G3455" s="8">
        <v>200000</v>
      </c>
      <c r="H3455" s="9">
        <f t="shared" si="41"/>
        <v>3200000</v>
      </c>
    </row>
    <row r="3456" spans="1:8" ht="14.5">
      <c r="A3456" s="6" t="str">
        <f t="shared" si="39"/>
        <v>GPP KEBUMEN_GADUNGREJO</v>
      </c>
      <c r="B3456" s="11" t="s">
        <v>2714</v>
      </c>
      <c r="C3456" s="11" t="s">
        <v>2742</v>
      </c>
      <c r="D3456" s="11">
        <v>15.69</v>
      </c>
      <c r="E3456" s="7">
        <f>VLOOKUP(A3456, Sheet2!$A$2:$K$8265, 11)</f>
        <v>110.5613</v>
      </c>
      <c r="F3456" s="7">
        <f t="shared" si="40"/>
        <v>1.9612499999999999</v>
      </c>
      <c r="G3456" s="8">
        <v>200000</v>
      </c>
      <c r="H3456" s="9">
        <f t="shared" si="41"/>
        <v>3200000</v>
      </c>
    </row>
    <row r="3457" spans="1:8" ht="14.5">
      <c r="A3457" s="6" t="str">
        <f t="shared" si="39"/>
        <v>GPP KEBUMEN_GANDUSARI</v>
      </c>
      <c r="B3457" s="11" t="s">
        <v>2714</v>
      </c>
      <c r="C3457" s="11" t="s">
        <v>2743</v>
      </c>
      <c r="D3457" s="11">
        <v>15.69</v>
      </c>
      <c r="E3457" s="7">
        <f>VLOOKUP(A3457, Sheet2!$A$2:$K$8265, 11)</f>
        <v>110.5613</v>
      </c>
      <c r="F3457" s="7">
        <f t="shared" si="40"/>
        <v>1.9612499999999999</v>
      </c>
      <c r="G3457" s="8">
        <v>200000</v>
      </c>
      <c r="H3457" s="9">
        <f t="shared" si="41"/>
        <v>3200000</v>
      </c>
    </row>
    <row r="3458" spans="1:8" ht="14.5">
      <c r="A3458" s="6" t="str">
        <f t="shared" si="39"/>
        <v>GPP KEBUMEN_GEBANGSARI</v>
      </c>
      <c r="B3458" s="11" t="s">
        <v>2714</v>
      </c>
      <c r="C3458" s="11" t="s">
        <v>2744</v>
      </c>
      <c r="D3458" s="11">
        <v>15.69</v>
      </c>
      <c r="E3458" s="7">
        <f>VLOOKUP(A3458, Sheet2!$A$2:$K$8265, 11)</f>
        <v>110.5613</v>
      </c>
      <c r="F3458" s="7">
        <f t="shared" si="40"/>
        <v>1.9612499999999999</v>
      </c>
      <c r="G3458" s="8">
        <v>200000</v>
      </c>
      <c r="H3458" s="9">
        <f t="shared" si="41"/>
        <v>3200000</v>
      </c>
    </row>
    <row r="3459" spans="1:8" ht="14.5">
      <c r="A3459" s="6" t="str">
        <f t="shared" si="39"/>
        <v>GPP KEBUMEN_GEMEKSEKTI</v>
      </c>
      <c r="B3459" s="11" t="s">
        <v>2714</v>
      </c>
      <c r="C3459" s="11" t="s">
        <v>2745</v>
      </c>
      <c r="D3459" s="11">
        <v>15.69</v>
      </c>
      <c r="E3459" s="7">
        <f>VLOOKUP(A3459, Sheet2!$A$2:$K$8265, 11)</f>
        <v>110.5613</v>
      </c>
      <c r="F3459" s="7">
        <f t="shared" si="40"/>
        <v>1.9612499999999999</v>
      </c>
      <c r="G3459" s="8">
        <v>200000</v>
      </c>
      <c r="H3459" s="9">
        <f t="shared" si="41"/>
        <v>3200000</v>
      </c>
    </row>
    <row r="3460" spans="1:8" ht="14.5">
      <c r="A3460" s="6" t="str">
        <f t="shared" si="39"/>
        <v>GPP KEBUMEN_GESIKAN</v>
      </c>
      <c r="B3460" s="11" t="s">
        <v>2714</v>
      </c>
      <c r="C3460" s="11" t="s">
        <v>2277</v>
      </c>
      <c r="D3460" s="11">
        <v>15.69</v>
      </c>
      <c r="E3460" s="7">
        <f>VLOOKUP(A3460, Sheet2!$A$2:$K$8265, 11)</f>
        <v>110.5613</v>
      </c>
      <c r="F3460" s="7">
        <f t="shared" si="40"/>
        <v>1.9612499999999999</v>
      </c>
      <c r="G3460" s="8">
        <v>200000</v>
      </c>
      <c r="H3460" s="9">
        <f t="shared" si="41"/>
        <v>3200000</v>
      </c>
    </row>
    <row r="3461" spans="1:8" ht="14.5">
      <c r="A3461" s="6" t="str">
        <f t="shared" si="39"/>
        <v>GPP KEBUMEN_GINANDONG</v>
      </c>
      <c r="B3461" s="11" t="s">
        <v>2714</v>
      </c>
      <c r="C3461" s="11" t="s">
        <v>2746</v>
      </c>
      <c r="D3461" s="11">
        <v>15.69</v>
      </c>
      <c r="E3461" s="7">
        <f>VLOOKUP(A3461, Sheet2!$A$2:$K$8265, 11)</f>
        <v>110.5613</v>
      </c>
      <c r="F3461" s="7">
        <f t="shared" si="40"/>
        <v>1.9612499999999999</v>
      </c>
      <c r="G3461" s="8">
        <v>200000</v>
      </c>
      <c r="H3461" s="9">
        <f t="shared" si="41"/>
        <v>3200000</v>
      </c>
    </row>
    <row r="3462" spans="1:8" ht="14.5">
      <c r="A3462" s="6" t="str">
        <f t="shared" si="39"/>
        <v>GPP KEBUMEN_GIRIPURNO</v>
      </c>
      <c r="B3462" s="11" t="s">
        <v>2714</v>
      </c>
      <c r="C3462" s="11" t="s">
        <v>1043</v>
      </c>
      <c r="D3462" s="11">
        <v>15.69</v>
      </c>
      <c r="E3462" s="7">
        <f>VLOOKUP(A3462, Sheet2!$A$2:$K$8265, 11)</f>
        <v>110.5613</v>
      </c>
      <c r="F3462" s="7">
        <f t="shared" si="40"/>
        <v>1.9612499999999999</v>
      </c>
      <c r="G3462" s="8">
        <v>200000</v>
      </c>
      <c r="H3462" s="9">
        <f t="shared" si="41"/>
        <v>3200000</v>
      </c>
    </row>
    <row r="3463" spans="1:8" ht="14.5">
      <c r="A3463" s="6" t="str">
        <f t="shared" si="39"/>
        <v>GPP KEBUMEN_GIWANGRETNO</v>
      </c>
      <c r="B3463" s="11" t="s">
        <v>2714</v>
      </c>
      <c r="C3463" s="11" t="s">
        <v>2747</v>
      </c>
      <c r="D3463" s="11">
        <v>15.69</v>
      </c>
      <c r="E3463" s="7">
        <f>VLOOKUP(A3463, Sheet2!$A$2:$K$8265, 11)</f>
        <v>110.5613</v>
      </c>
      <c r="F3463" s="7">
        <f t="shared" si="40"/>
        <v>1.9612499999999999</v>
      </c>
      <c r="G3463" s="8">
        <v>200000</v>
      </c>
      <c r="H3463" s="9">
        <f t="shared" si="41"/>
        <v>3200000</v>
      </c>
    </row>
    <row r="3464" spans="1:8" ht="14.5">
      <c r="A3464" s="6" t="str">
        <f t="shared" si="39"/>
        <v>GPP KEBUMEN_GLONTOR</v>
      </c>
      <c r="B3464" s="11" t="s">
        <v>2714</v>
      </c>
      <c r="C3464" s="11" t="s">
        <v>2748</v>
      </c>
      <c r="D3464" s="11">
        <v>15.69</v>
      </c>
      <c r="E3464" s="7">
        <f>VLOOKUP(A3464, Sheet2!$A$2:$K$8265, 11)</f>
        <v>110.5613</v>
      </c>
      <c r="F3464" s="7">
        <f t="shared" si="40"/>
        <v>1.9612499999999999</v>
      </c>
      <c r="G3464" s="8">
        <v>200000</v>
      </c>
      <c r="H3464" s="9">
        <f t="shared" si="41"/>
        <v>3200000</v>
      </c>
    </row>
    <row r="3465" spans="1:8" ht="14.5">
      <c r="A3465" s="6" t="str">
        <f t="shared" si="39"/>
        <v>GPP KEBUMEN_GOMBONG</v>
      </c>
      <c r="B3465" s="11" t="s">
        <v>2714</v>
      </c>
      <c r="C3465" s="11" t="s">
        <v>96</v>
      </c>
      <c r="D3465" s="11">
        <v>15.69</v>
      </c>
      <c r="E3465" s="7">
        <f>VLOOKUP(A3465, Sheet2!$A$2:$K$8265, 11)</f>
        <v>110.5613</v>
      </c>
      <c r="F3465" s="7">
        <f t="shared" si="40"/>
        <v>1.9612499999999999</v>
      </c>
      <c r="G3465" s="8">
        <v>200000</v>
      </c>
      <c r="H3465" s="9">
        <f t="shared" si="41"/>
        <v>3200000</v>
      </c>
    </row>
    <row r="3466" spans="1:8" ht="14.5">
      <c r="A3466" s="6" t="str">
        <f t="shared" si="39"/>
        <v>GPP KEBUMEN_GRENGGENG</v>
      </c>
      <c r="B3466" s="11" t="s">
        <v>2714</v>
      </c>
      <c r="C3466" s="11" t="s">
        <v>2749</v>
      </c>
      <c r="D3466" s="11">
        <v>15.69</v>
      </c>
      <c r="E3466" s="7">
        <f>VLOOKUP(A3466, Sheet2!$A$2:$K$8265, 11)</f>
        <v>110.5613</v>
      </c>
      <c r="F3466" s="7">
        <f t="shared" si="40"/>
        <v>1.9612499999999999</v>
      </c>
      <c r="G3466" s="8">
        <v>200000</v>
      </c>
      <c r="H3466" s="9">
        <f t="shared" si="41"/>
        <v>3200000</v>
      </c>
    </row>
    <row r="3467" spans="1:8" ht="14.5">
      <c r="A3467" s="6" t="str">
        <f t="shared" si="39"/>
        <v>GPP KEBUMEN_GROGOLBENINGSARI</v>
      </c>
      <c r="B3467" s="11" t="s">
        <v>2714</v>
      </c>
      <c r="C3467" s="11" t="s">
        <v>2750</v>
      </c>
      <c r="D3467" s="11">
        <v>15.69</v>
      </c>
      <c r="E3467" s="7">
        <f>VLOOKUP(A3467, Sheet2!$A$2:$K$8265, 11)</f>
        <v>110.5613</v>
      </c>
      <c r="F3467" s="7">
        <f t="shared" si="40"/>
        <v>1.9612499999999999</v>
      </c>
      <c r="G3467" s="8">
        <v>200000</v>
      </c>
      <c r="H3467" s="9">
        <f t="shared" si="41"/>
        <v>3200000</v>
      </c>
    </row>
    <row r="3468" spans="1:8" ht="14.5">
      <c r="A3468" s="6" t="str">
        <f t="shared" si="39"/>
        <v>GPP KEBUMEN_GROGOLPENATUS</v>
      </c>
      <c r="B3468" s="11" t="s">
        <v>2714</v>
      </c>
      <c r="C3468" s="11" t="s">
        <v>2751</v>
      </c>
      <c r="D3468" s="11">
        <v>15.69</v>
      </c>
      <c r="E3468" s="7">
        <f>VLOOKUP(A3468, Sheet2!$A$2:$K$8265, 11)</f>
        <v>110.5613</v>
      </c>
      <c r="F3468" s="7">
        <f t="shared" si="40"/>
        <v>1.9612499999999999</v>
      </c>
      <c r="G3468" s="8">
        <v>200000</v>
      </c>
      <c r="H3468" s="9">
        <f t="shared" si="41"/>
        <v>3200000</v>
      </c>
    </row>
    <row r="3469" spans="1:8" ht="14.5">
      <c r="A3469" s="6" t="str">
        <f t="shared" si="39"/>
        <v>GPP KEBUMEN_GRUJUGAN</v>
      </c>
      <c r="B3469" s="11" t="s">
        <v>2714</v>
      </c>
      <c r="C3469" s="11" t="s">
        <v>1850</v>
      </c>
      <c r="D3469" s="11">
        <v>15.69</v>
      </c>
      <c r="E3469" s="7">
        <f>VLOOKUP(A3469, Sheet2!$A$2:$K$8265, 11)</f>
        <v>110.5613</v>
      </c>
      <c r="F3469" s="7">
        <f t="shared" si="40"/>
        <v>1.9612499999999999</v>
      </c>
      <c r="G3469" s="8">
        <v>200000</v>
      </c>
      <c r="H3469" s="9">
        <f t="shared" si="41"/>
        <v>3200000</v>
      </c>
    </row>
    <row r="3470" spans="1:8" ht="14.5">
      <c r="A3470" s="6" t="str">
        <f t="shared" si="39"/>
        <v>GPP KEBUMEN_GUMAWANG</v>
      </c>
      <c r="B3470" s="11" t="s">
        <v>2714</v>
      </c>
      <c r="C3470" s="11" t="s">
        <v>99</v>
      </c>
      <c r="D3470" s="11">
        <v>15.69</v>
      </c>
      <c r="E3470" s="7">
        <f>VLOOKUP(A3470, Sheet2!$A$2:$K$8265, 11)</f>
        <v>110.5613</v>
      </c>
      <c r="F3470" s="7">
        <f t="shared" si="40"/>
        <v>1.9612499999999999</v>
      </c>
      <c r="G3470" s="8">
        <v>200000</v>
      </c>
      <c r="H3470" s="9">
        <f t="shared" si="41"/>
        <v>3200000</v>
      </c>
    </row>
    <row r="3471" spans="1:8" ht="14.5">
      <c r="A3471" s="6" t="str">
        <f t="shared" si="39"/>
        <v>GPP KEBUMEN_GUNUNGMUJIL</v>
      </c>
      <c r="B3471" s="11" t="s">
        <v>2714</v>
      </c>
      <c r="C3471" s="11" t="s">
        <v>2752</v>
      </c>
      <c r="D3471" s="11">
        <v>15.69</v>
      </c>
      <c r="E3471" s="7">
        <f>VLOOKUP(A3471, Sheet2!$A$2:$K$8265, 11)</f>
        <v>110.5613</v>
      </c>
      <c r="F3471" s="7">
        <f t="shared" si="40"/>
        <v>1.9612499999999999</v>
      </c>
      <c r="G3471" s="8">
        <v>200000</v>
      </c>
      <c r="H3471" s="9">
        <f t="shared" si="41"/>
        <v>3200000</v>
      </c>
    </row>
    <row r="3472" spans="1:8" ht="14.5">
      <c r="A3472" s="6" t="str">
        <f t="shared" si="39"/>
        <v>GPP KEBUMEN_GUNUNGSARI</v>
      </c>
      <c r="B3472" s="11" t="s">
        <v>2714</v>
      </c>
      <c r="C3472" s="11" t="s">
        <v>599</v>
      </c>
      <c r="D3472" s="11">
        <v>15.69</v>
      </c>
      <c r="E3472" s="7">
        <f>VLOOKUP(A3472, Sheet2!$A$2:$K$8265, 11)</f>
        <v>110.5613</v>
      </c>
      <c r="F3472" s="7">
        <f t="shared" si="40"/>
        <v>1.9612499999999999</v>
      </c>
      <c r="G3472" s="8">
        <v>200000</v>
      </c>
      <c r="H3472" s="9">
        <f t="shared" si="41"/>
        <v>3200000</v>
      </c>
    </row>
    <row r="3473" spans="1:8" ht="14.5">
      <c r="A3473" s="6" t="str">
        <f t="shared" si="39"/>
        <v>GPP KEBUMEN_HARJODOWO</v>
      </c>
      <c r="B3473" s="11" t="s">
        <v>2714</v>
      </c>
      <c r="C3473" s="11" t="s">
        <v>1049</v>
      </c>
      <c r="D3473" s="11">
        <v>15.69</v>
      </c>
      <c r="E3473" s="7">
        <f>VLOOKUP(A3473, Sheet2!$A$2:$K$8265, 11)</f>
        <v>110.5613</v>
      </c>
      <c r="F3473" s="7">
        <f t="shared" si="40"/>
        <v>1.9612499999999999</v>
      </c>
      <c r="G3473" s="8">
        <v>200000</v>
      </c>
      <c r="H3473" s="9">
        <f t="shared" si="41"/>
        <v>3200000</v>
      </c>
    </row>
    <row r="3474" spans="1:8" ht="14.5">
      <c r="A3474" s="6" t="str">
        <f t="shared" si="39"/>
        <v>GPP KEBUMEN_INDROSARI</v>
      </c>
      <c r="B3474" s="11" t="s">
        <v>2714</v>
      </c>
      <c r="C3474" s="11" t="s">
        <v>2753</v>
      </c>
      <c r="D3474" s="11">
        <v>15.69</v>
      </c>
      <c r="E3474" s="7">
        <f>VLOOKUP(A3474, Sheet2!$A$2:$K$8265, 11)</f>
        <v>110.5613</v>
      </c>
      <c r="F3474" s="7">
        <f t="shared" si="40"/>
        <v>1.9612499999999999</v>
      </c>
      <c r="G3474" s="8">
        <v>200000</v>
      </c>
      <c r="H3474" s="9">
        <f t="shared" si="41"/>
        <v>3200000</v>
      </c>
    </row>
    <row r="3475" spans="1:8" ht="14.5">
      <c r="A3475" s="6" t="str">
        <f t="shared" si="39"/>
        <v>GPP KEBUMEN_JABRES</v>
      </c>
      <c r="B3475" s="11" t="s">
        <v>2714</v>
      </c>
      <c r="C3475" s="11" t="s">
        <v>2754</v>
      </c>
      <c r="D3475" s="11">
        <v>15.69</v>
      </c>
      <c r="E3475" s="7">
        <f>VLOOKUP(A3475, Sheet2!$A$2:$K$8265, 11)</f>
        <v>110.5613</v>
      </c>
      <c r="F3475" s="7">
        <f t="shared" si="40"/>
        <v>1.9612499999999999</v>
      </c>
      <c r="G3475" s="8">
        <v>200000</v>
      </c>
      <c r="H3475" s="9">
        <f t="shared" si="41"/>
        <v>3200000</v>
      </c>
    </row>
    <row r="3476" spans="1:8" ht="14.5">
      <c r="A3476" s="6" t="str">
        <f t="shared" si="39"/>
        <v>GPP KEBUMEN_JALATUNDA</v>
      </c>
      <c r="B3476" s="11" t="s">
        <v>2714</v>
      </c>
      <c r="C3476" s="11" t="s">
        <v>2755</v>
      </c>
      <c r="D3476" s="11">
        <v>10.28</v>
      </c>
      <c r="E3476" s="7">
        <f>VLOOKUP(A3476, Sheet2!$A$2:$K$8265, 11)</f>
        <v>110.5613</v>
      </c>
      <c r="F3476" s="7">
        <f t="shared" si="40"/>
        <v>1.2849999999999999</v>
      </c>
      <c r="G3476" s="8">
        <v>200000</v>
      </c>
      <c r="H3476" s="9">
        <f t="shared" si="41"/>
        <v>2200000</v>
      </c>
    </row>
    <row r="3477" spans="1:8" ht="14.5">
      <c r="A3477" s="6" t="str">
        <f t="shared" si="39"/>
        <v>GPP KEBUMEN_JATILUHUR</v>
      </c>
      <c r="B3477" s="11" t="s">
        <v>2714</v>
      </c>
      <c r="C3477" s="11" t="s">
        <v>2756</v>
      </c>
      <c r="D3477" s="11">
        <v>15.69</v>
      </c>
      <c r="E3477" s="7">
        <f>VLOOKUP(A3477, Sheet2!$A$2:$K$8265, 11)</f>
        <v>110.5613</v>
      </c>
      <c r="F3477" s="7">
        <f t="shared" si="40"/>
        <v>1.9612499999999999</v>
      </c>
      <c r="G3477" s="8">
        <v>200000</v>
      </c>
      <c r="H3477" s="9">
        <f t="shared" si="41"/>
        <v>3200000</v>
      </c>
    </row>
    <row r="3478" spans="1:8" ht="14.5">
      <c r="A3478" s="6" t="str">
        <f t="shared" si="39"/>
        <v>GPP KEBUMEN_JATIMALANG</v>
      </c>
      <c r="B3478" s="11" t="s">
        <v>2714</v>
      </c>
      <c r="C3478" s="11" t="s">
        <v>2757</v>
      </c>
      <c r="D3478" s="11">
        <v>15.69</v>
      </c>
      <c r="E3478" s="7">
        <f>VLOOKUP(A3478, Sheet2!$A$2:$K$8265, 11)</f>
        <v>110.5613</v>
      </c>
      <c r="F3478" s="7">
        <f t="shared" si="40"/>
        <v>1.9612499999999999</v>
      </c>
      <c r="G3478" s="8">
        <v>200000</v>
      </c>
      <c r="H3478" s="9">
        <f t="shared" si="41"/>
        <v>3200000</v>
      </c>
    </row>
    <row r="3479" spans="1:8" ht="14.5">
      <c r="A3479" s="6" t="str">
        <f t="shared" si="39"/>
        <v>GPP KEBUMEN_JATIMULYO</v>
      </c>
      <c r="B3479" s="11" t="s">
        <v>2714</v>
      </c>
      <c r="C3479" s="11" t="s">
        <v>607</v>
      </c>
      <c r="D3479" s="11">
        <v>15.69</v>
      </c>
      <c r="E3479" s="7">
        <f>VLOOKUP(A3479, Sheet2!$A$2:$K$8265, 11)</f>
        <v>110.5613</v>
      </c>
      <c r="F3479" s="7">
        <f t="shared" si="40"/>
        <v>1.9612499999999999</v>
      </c>
      <c r="G3479" s="8">
        <v>200000</v>
      </c>
      <c r="H3479" s="9">
        <f t="shared" si="41"/>
        <v>3200000</v>
      </c>
    </row>
    <row r="3480" spans="1:8" ht="14.5">
      <c r="A3480" s="6" t="str">
        <f t="shared" si="39"/>
        <v>GPP KEBUMEN_JATIMULYO</v>
      </c>
      <c r="B3480" s="11" t="s">
        <v>2714</v>
      </c>
      <c r="C3480" s="11" t="s">
        <v>607</v>
      </c>
      <c r="D3480" s="11">
        <v>15.69</v>
      </c>
      <c r="E3480" s="7">
        <f>VLOOKUP(A3480, Sheet2!$A$2:$K$8265, 11)</f>
        <v>110.5613</v>
      </c>
      <c r="F3480" s="7">
        <f t="shared" si="40"/>
        <v>1.9612499999999999</v>
      </c>
      <c r="G3480" s="8">
        <v>200000</v>
      </c>
      <c r="H3480" s="9">
        <f t="shared" si="41"/>
        <v>3200000</v>
      </c>
    </row>
    <row r="3481" spans="1:8" ht="14.5">
      <c r="A3481" s="6" t="str">
        <f t="shared" si="39"/>
        <v>GPP KEBUMEN_JATIMULYO</v>
      </c>
      <c r="B3481" s="11" t="s">
        <v>2714</v>
      </c>
      <c r="C3481" s="11" t="s">
        <v>607</v>
      </c>
      <c r="D3481" s="11">
        <v>15.69</v>
      </c>
      <c r="E3481" s="7">
        <f>VLOOKUP(A3481, Sheet2!$A$2:$K$8265, 11)</f>
        <v>110.5613</v>
      </c>
      <c r="F3481" s="7">
        <f t="shared" si="40"/>
        <v>1.9612499999999999</v>
      </c>
      <c r="G3481" s="8">
        <v>200000</v>
      </c>
      <c r="H3481" s="9">
        <f t="shared" si="41"/>
        <v>3200000</v>
      </c>
    </row>
    <row r="3482" spans="1:8" ht="14.5">
      <c r="A3482" s="6" t="str">
        <f t="shared" si="39"/>
        <v>GPP KEBUMEN_JATINEGARA</v>
      </c>
      <c r="B3482" s="11" t="s">
        <v>2714</v>
      </c>
      <c r="C3482" s="11" t="s">
        <v>2758</v>
      </c>
      <c r="D3482" s="11">
        <v>15.69</v>
      </c>
      <c r="E3482" s="7">
        <f>VLOOKUP(A3482, Sheet2!$A$2:$K$8265, 11)</f>
        <v>110.5613</v>
      </c>
      <c r="F3482" s="7">
        <f t="shared" si="40"/>
        <v>1.9612499999999999</v>
      </c>
      <c r="G3482" s="8">
        <v>200000</v>
      </c>
      <c r="H3482" s="9">
        <f t="shared" si="41"/>
        <v>3200000</v>
      </c>
    </row>
    <row r="3483" spans="1:8" ht="14.5">
      <c r="A3483" s="6" t="str">
        <f t="shared" si="39"/>
        <v>GPP KEBUMEN_JATIPURUS</v>
      </c>
      <c r="B3483" s="11" t="s">
        <v>2714</v>
      </c>
      <c r="C3483" s="11" t="s">
        <v>2759</v>
      </c>
      <c r="D3483" s="11">
        <v>15.69</v>
      </c>
      <c r="E3483" s="7">
        <f>VLOOKUP(A3483, Sheet2!$A$2:$K$8265, 11)</f>
        <v>110.5613</v>
      </c>
      <c r="F3483" s="7">
        <f t="shared" si="40"/>
        <v>1.9612499999999999</v>
      </c>
      <c r="G3483" s="8">
        <v>200000</v>
      </c>
      <c r="H3483" s="9">
        <f t="shared" si="41"/>
        <v>3200000</v>
      </c>
    </row>
    <row r="3484" spans="1:8" ht="14.5">
      <c r="A3484" s="6" t="str">
        <f t="shared" si="39"/>
        <v>GPP KEBUMEN_JATISARI</v>
      </c>
      <c r="B3484" s="11" t="s">
        <v>2714</v>
      </c>
      <c r="C3484" s="11" t="s">
        <v>101</v>
      </c>
      <c r="D3484" s="11">
        <v>15.69</v>
      </c>
      <c r="E3484" s="7">
        <f>VLOOKUP(A3484, Sheet2!$A$2:$K$8265, 11)</f>
        <v>110.5613</v>
      </c>
      <c r="F3484" s="7">
        <f t="shared" si="40"/>
        <v>1.9612499999999999</v>
      </c>
      <c r="G3484" s="8">
        <v>200000</v>
      </c>
      <c r="H3484" s="9">
        <f t="shared" si="41"/>
        <v>3200000</v>
      </c>
    </row>
    <row r="3485" spans="1:8" ht="14.5">
      <c r="A3485" s="6" t="str">
        <f t="shared" si="39"/>
        <v>GPP KEBUMEN_JEMUR</v>
      </c>
      <c r="B3485" s="11" t="s">
        <v>2714</v>
      </c>
      <c r="C3485" s="11" t="s">
        <v>2760</v>
      </c>
      <c r="D3485" s="11">
        <v>15.69</v>
      </c>
      <c r="E3485" s="7">
        <f>VLOOKUP(A3485, Sheet2!$A$2:$K$8265, 11)</f>
        <v>110.5613</v>
      </c>
      <c r="F3485" s="7">
        <f t="shared" si="40"/>
        <v>1.9612499999999999</v>
      </c>
      <c r="G3485" s="8">
        <v>200000</v>
      </c>
      <c r="H3485" s="9">
        <f t="shared" si="41"/>
        <v>3200000</v>
      </c>
    </row>
    <row r="3486" spans="1:8" ht="14.5">
      <c r="A3486" s="6" t="str">
        <f t="shared" si="39"/>
        <v>GPP KEBUMEN_JEMUR</v>
      </c>
      <c r="B3486" s="11" t="s">
        <v>2714</v>
      </c>
      <c r="C3486" s="11" t="s">
        <v>2760</v>
      </c>
      <c r="D3486" s="11">
        <v>15.69</v>
      </c>
      <c r="E3486" s="7">
        <f>VLOOKUP(A3486, Sheet2!$A$2:$K$8265, 11)</f>
        <v>110.5613</v>
      </c>
      <c r="F3486" s="7">
        <f t="shared" si="40"/>
        <v>1.9612499999999999</v>
      </c>
      <c r="G3486" s="8">
        <v>200000</v>
      </c>
      <c r="H3486" s="9">
        <f t="shared" si="41"/>
        <v>3200000</v>
      </c>
    </row>
    <row r="3487" spans="1:8" ht="14.5">
      <c r="A3487" s="6" t="str">
        <f t="shared" si="39"/>
        <v>GPP KEBUMEN_JERUKAGUNG</v>
      </c>
      <c r="B3487" s="11" t="s">
        <v>2714</v>
      </c>
      <c r="C3487" s="11" t="s">
        <v>2761</v>
      </c>
      <c r="D3487" s="11">
        <v>15.69</v>
      </c>
      <c r="E3487" s="7">
        <f>VLOOKUP(A3487, Sheet2!$A$2:$K$8265, 11)</f>
        <v>110.5613</v>
      </c>
      <c r="F3487" s="7">
        <f t="shared" si="40"/>
        <v>1.9612499999999999</v>
      </c>
      <c r="G3487" s="8">
        <v>200000</v>
      </c>
      <c r="H3487" s="9">
        <f t="shared" si="41"/>
        <v>3200000</v>
      </c>
    </row>
    <row r="3488" spans="1:8" ht="14.5">
      <c r="A3488" s="6" t="str">
        <f t="shared" si="39"/>
        <v>GPP KEBUMEN_JOGOMERTAN</v>
      </c>
      <c r="B3488" s="11" t="s">
        <v>2714</v>
      </c>
      <c r="C3488" s="11" t="s">
        <v>2762</v>
      </c>
      <c r="D3488" s="11">
        <v>15.69</v>
      </c>
      <c r="E3488" s="7">
        <f>VLOOKUP(A3488, Sheet2!$A$2:$K$8265, 11)</f>
        <v>110.5613</v>
      </c>
      <c r="F3488" s="7">
        <f t="shared" si="40"/>
        <v>1.9612499999999999</v>
      </c>
      <c r="G3488" s="8">
        <v>200000</v>
      </c>
      <c r="H3488" s="9">
        <f t="shared" si="41"/>
        <v>3200000</v>
      </c>
    </row>
    <row r="3489" spans="1:8" ht="14.5">
      <c r="A3489" s="6" t="str">
        <f t="shared" si="39"/>
        <v>GPP KEBUMEN_JOGOPATEN</v>
      </c>
      <c r="B3489" s="11" t="s">
        <v>2714</v>
      </c>
      <c r="C3489" s="11" t="s">
        <v>2763</v>
      </c>
      <c r="D3489" s="11">
        <v>15.69</v>
      </c>
      <c r="E3489" s="7">
        <f>VLOOKUP(A3489, Sheet2!$A$2:$K$8265, 11)</f>
        <v>110.5613</v>
      </c>
      <c r="F3489" s="7">
        <f t="shared" si="40"/>
        <v>1.9612499999999999</v>
      </c>
      <c r="G3489" s="8">
        <v>200000</v>
      </c>
      <c r="H3489" s="9">
        <f t="shared" si="41"/>
        <v>3200000</v>
      </c>
    </row>
    <row r="3490" spans="1:8" ht="14.5">
      <c r="A3490" s="6" t="str">
        <f t="shared" si="39"/>
        <v>GPP KEBUMEN_JOGOSIMO</v>
      </c>
      <c r="B3490" s="11" t="s">
        <v>2714</v>
      </c>
      <c r="C3490" s="11" t="s">
        <v>2764</v>
      </c>
      <c r="D3490" s="11">
        <v>15.69</v>
      </c>
      <c r="E3490" s="7">
        <f>VLOOKUP(A3490, Sheet2!$A$2:$K$8265, 11)</f>
        <v>110.5613</v>
      </c>
      <c r="F3490" s="7">
        <f t="shared" si="40"/>
        <v>1.9612499999999999</v>
      </c>
      <c r="G3490" s="8">
        <v>200000</v>
      </c>
      <c r="H3490" s="9">
        <f t="shared" si="41"/>
        <v>3200000</v>
      </c>
    </row>
    <row r="3491" spans="1:8" ht="14.5">
      <c r="A3491" s="6" t="str">
        <f t="shared" si="39"/>
        <v>GPP KEBUMEN_JOHO</v>
      </c>
      <c r="B3491" s="11" t="s">
        <v>2714</v>
      </c>
      <c r="C3491" s="11" t="s">
        <v>623</v>
      </c>
      <c r="D3491" s="11">
        <v>15.69</v>
      </c>
      <c r="E3491" s="7">
        <f>VLOOKUP(A3491, Sheet2!$A$2:$K$8265, 11)</f>
        <v>110.5613</v>
      </c>
      <c r="F3491" s="7">
        <f t="shared" si="40"/>
        <v>1.9612499999999999</v>
      </c>
      <c r="G3491" s="8">
        <v>200000</v>
      </c>
      <c r="H3491" s="9">
        <f t="shared" si="41"/>
        <v>3200000</v>
      </c>
    </row>
    <row r="3492" spans="1:8" ht="14.5">
      <c r="A3492" s="6" t="str">
        <f t="shared" si="39"/>
        <v>GPP KEBUMEN_KAJORAN</v>
      </c>
      <c r="B3492" s="11" t="s">
        <v>2714</v>
      </c>
      <c r="C3492" s="11" t="s">
        <v>2765</v>
      </c>
      <c r="D3492" s="11">
        <v>15.69</v>
      </c>
      <c r="E3492" s="7">
        <f>VLOOKUP(A3492, Sheet2!$A$2:$K$8265, 11)</f>
        <v>110.5613</v>
      </c>
      <c r="F3492" s="7">
        <f t="shared" si="40"/>
        <v>1.9612499999999999</v>
      </c>
      <c r="G3492" s="8">
        <v>200000</v>
      </c>
      <c r="H3492" s="9">
        <f t="shared" si="41"/>
        <v>3200000</v>
      </c>
    </row>
    <row r="3493" spans="1:8" ht="14.5">
      <c r="A3493" s="6" t="str">
        <f t="shared" si="39"/>
        <v>GPP KEBUMEN_KALENG</v>
      </c>
      <c r="B3493" s="11" t="s">
        <v>2714</v>
      </c>
      <c r="C3493" s="11" t="s">
        <v>2766</v>
      </c>
      <c r="D3493" s="11">
        <v>15.69</v>
      </c>
      <c r="E3493" s="7">
        <f>VLOOKUP(A3493, Sheet2!$A$2:$K$8265, 11)</f>
        <v>110.5613</v>
      </c>
      <c r="F3493" s="7">
        <f t="shared" si="40"/>
        <v>1.9612499999999999</v>
      </c>
      <c r="G3493" s="8">
        <v>200000</v>
      </c>
      <c r="H3493" s="9">
        <f t="shared" si="41"/>
        <v>3200000</v>
      </c>
    </row>
    <row r="3494" spans="1:8" ht="14.5">
      <c r="A3494" s="6" t="str">
        <f t="shared" si="39"/>
        <v>GPP KEBUMEN_KALIAJIR</v>
      </c>
      <c r="B3494" s="11" t="s">
        <v>2714</v>
      </c>
      <c r="C3494" s="11" t="s">
        <v>2767</v>
      </c>
      <c r="D3494" s="11">
        <v>10.28</v>
      </c>
      <c r="E3494" s="7">
        <f>VLOOKUP(A3494, Sheet2!$A$2:$K$8265, 11)</f>
        <v>110.5613</v>
      </c>
      <c r="F3494" s="7">
        <f t="shared" si="40"/>
        <v>1.2849999999999999</v>
      </c>
      <c r="G3494" s="8">
        <v>200000</v>
      </c>
      <c r="H3494" s="9">
        <f t="shared" si="41"/>
        <v>2200000</v>
      </c>
    </row>
    <row r="3495" spans="1:8" ht="14.5">
      <c r="A3495" s="6" t="str">
        <f t="shared" si="39"/>
        <v>GPP KEBUMEN_KALIBAGOR</v>
      </c>
      <c r="B3495" s="11" t="s">
        <v>2714</v>
      </c>
      <c r="C3495" s="11" t="s">
        <v>2768</v>
      </c>
      <c r="D3495" s="11">
        <v>15.69</v>
      </c>
      <c r="E3495" s="7">
        <f>VLOOKUP(A3495, Sheet2!$A$2:$K$8265, 11)</f>
        <v>110.5613</v>
      </c>
      <c r="F3495" s="7">
        <f t="shared" si="40"/>
        <v>1.9612499999999999</v>
      </c>
      <c r="G3495" s="8">
        <v>200000</v>
      </c>
      <c r="H3495" s="9">
        <f t="shared" si="41"/>
        <v>3200000</v>
      </c>
    </row>
    <row r="3496" spans="1:8" ht="14.5">
      <c r="A3496" s="6" t="str">
        <f t="shared" si="39"/>
        <v>GPP KEBUMEN_KALIBENING</v>
      </c>
      <c r="B3496" s="11" t="s">
        <v>2714</v>
      </c>
      <c r="C3496" s="11" t="s">
        <v>2229</v>
      </c>
      <c r="D3496" s="11">
        <v>15.69</v>
      </c>
      <c r="E3496" s="7">
        <f>VLOOKUP(A3496, Sheet2!$A$2:$K$8265, 11)</f>
        <v>110.5613</v>
      </c>
      <c r="F3496" s="7">
        <f t="shared" si="40"/>
        <v>1.9612499999999999</v>
      </c>
      <c r="G3496" s="8">
        <v>200000</v>
      </c>
      <c r="H3496" s="9">
        <f t="shared" si="41"/>
        <v>3200000</v>
      </c>
    </row>
    <row r="3497" spans="1:8" ht="14.5">
      <c r="A3497" s="6" t="str">
        <f t="shared" si="39"/>
        <v>GPP KEBUMEN_KALIGENDING</v>
      </c>
      <c r="B3497" s="11" t="s">
        <v>2714</v>
      </c>
      <c r="C3497" s="11" t="s">
        <v>2769</v>
      </c>
      <c r="D3497" s="11">
        <v>15.69</v>
      </c>
      <c r="E3497" s="7">
        <f>VLOOKUP(A3497, Sheet2!$A$2:$K$8265, 11)</f>
        <v>110.5613</v>
      </c>
      <c r="F3497" s="7">
        <f t="shared" si="40"/>
        <v>1.9612499999999999</v>
      </c>
      <c r="G3497" s="8">
        <v>200000</v>
      </c>
      <c r="H3497" s="9">
        <f t="shared" si="41"/>
        <v>3200000</v>
      </c>
    </row>
    <row r="3498" spans="1:8" ht="14.5">
      <c r="A3498" s="6" t="str">
        <f t="shared" si="39"/>
        <v>GPP KEBUMEN_KALIJAYA</v>
      </c>
      <c r="B3498" s="11" t="s">
        <v>2714</v>
      </c>
      <c r="C3498" s="11" t="s">
        <v>2770</v>
      </c>
      <c r="D3498" s="11">
        <v>15.69</v>
      </c>
      <c r="E3498" s="7">
        <f>VLOOKUP(A3498, Sheet2!$A$2:$K$8265, 11)</f>
        <v>110.5613</v>
      </c>
      <c r="F3498" s="7">
        <f t="shared" si="40"/>
        <v>1.9612499999999999</v>
      </c>
      <c r="G3498" s="8">
        <v>200000</v>
      </c>
      <c r="H3498" s="9">
        <f t="shared" si="41"/>
        <v>3200000</v>
      </c>
    </row>
    <row r="3499" spans="1:8" ht="14.5">
      <c r="A3499" s="6" t="str">
        <f t="shared" si="39"/>
        <v>GPP KEBUMEN_KALIJIREK</v>
      </c>
      <c r="B3499" s="11" t="s">
        <v>2714</v>
      </c>
      <c r="C3499" s="11" t="s">
        <v>2771</v>
      </c>
      <c r="D3499" s="11">
        <v>15.69</v>
      </c>
      <c r="E3499" s="7">
        <f>VLOOKUP(A3499, Sheet2!$A$2:$K$8265, 11)</f>
        <v>110.5613</v>
      </c>
      <c r="F3499" s="7">
        <f t="shared" si="40"/>
        <v>1.9612499999999999</v>
      </c>
      <c r="G3499" s="8">
        <v>200000</v>
      </c>
      <c r="H3499" s="9">
        <f t="shared" si="41"/>
        <v>3200000</v>
      </c>
    </row>
    <row r="3500" spans="1:8" ht="14.5">
      <c r="A3500" s="6" t="str">
        <f t="shared" si="39"/>
        <v>GPP KEBUMEN_KALIPURWO</v>
      </c>
      <c r="B3500" s="11" t="s">
        <v>2714</v>
      </c>
      <c r="C3500" s="11" t="s">
        <v>2772</v>
      </c>
      <c r="D3500" s="11">
        <v>15.69</v>
      </c>
      <c r="E3500" s="7">
        <f>VLOOKUP(A3500, Sheet2!$A$2:$K$8265, 11)</f>
        <v>110.5613</v>
      </c>
      <c r="F3500" s="7">
        <f t="shared" si="40"/>
        <v>1.9612499999999999</v>
      </c>
      <c r="G3500" s="8">
        <v>200000</v>
      </c>
      <c r="H3500" s="9">
        <f t="shared" si="41"/>
        <v>3200000</v>
      </c>
    </row>
    <row r="3501" spans="1:8" ht="14.5">
      <c r="A3501" s="6" t="str">
        <f t="shared" si="39"/>
        <v>GPP KEBUMEN_KALIRANCANG</v>
      </c>
      <c r="B3501" s="11" t="s">
        <v>2714</v>
      </c>
      <c r="C3501" s="11" t="s">
        <v>2773</v>
      </c>
      <c r="D3501" s="11">
        <v>15.69</v>
      </c>
      <c r="E3501" s="7">
        <f>VLOOKUP(A3501, Sheet2!$A$2:$K$8265, 11)</f>
        <v>110.5613</v>
      </c>
      <c r="F3501" s="7">
        <f t="shared" si="40"/>
        <v>1.9612499999999999</v>
      </c>
      <c r="G3501" s="8">
        <v>200000</v>
      </c>
      <c r="H3501" s="9">
        <f t="shared" si="41"/>
        <v>3200000</v>
      </c>
    </row>
    <row r="3502" spans="1:8" ht="14.5">
      <c r="A3502" s="6" t="str">
        <f t="shared" si="39"/>
        <v>GPP KEBUMEN_KALIREJO</v>
      </c>
      <c r="B3502" s="11" t="s">
        <v>2714</v>
      </c>
      <c r="C3502" s="11" t="s">
        <v>116</v>
      </c>
      <c r="D3502" s="11">
        <v>15.69</v>
      </c>
      <c r="E3502" s="7">
        <f>VLOOKUP(A3502, Sheet2!$A$2:$K$8265, 11)</f>
        <v>110.5613</v>
      </c>
      <c r="F3502" s="7">
        <f t="shared" si="40"/>
        <v>1.9612499999999999</v>
      </c>
      <c r="G3502" s="8">
        <v>200000</v>
      </c>
      <c r="H3502" s="9">
        <f t="shared" si="41"/>
        <v>3200000</v>
      </c>
    </row>
    <row r="3503" spans="1:8" ht="14.5">
      <c r="A3503" s="6" t="str">
        <f t="shared" si="39"/>
        <v>GPP KEBUMEN_KALIREJO</v>
      </c>
      <c r="B3503" s="11" t="s">
        <v>2714</v>
      </c>
      <c r="C3503" s="11" t="s">
        <v>116</v>
      </c>
      <c r="D3503" s="11">
        <v>15.69</v>
      </c>
      <c r="E3503" s="7">
        <f>VLOOKUP(A3503, Sheet2!$A$2:$K$8265, 11)</f>
        <v>110.5613</v>
      </c>
      <c r="F3503" s="7">
        <f t="shared" si="40"/>
        <v>1.9612499999999999</v>
      </c>
      <c r="G3503" s="8">
        <v>200000</v>
      </c>
      <c r="H3503" s="9">
        <f t="shared" si="41"/>
        <v>3200000</v>
      </c>
    </row>
    <row r="3504" spans="1:8" ht="14.5">
      <c r="A3504" s="6" t="str">
        <f t="shared" si="39"/>
        <v>GPP KEBUMEN_KALITENGAH</v>
      </c>
      <c r="B3504" s="11" t="s">
        <v>2714</v>
      </c>
      <c r="C3504" s="11" t="s">
        <v>119</v>
      </c>
      <c r="D3504" s="11">
        <v>10.28</v>
      </c>
      <c r="E3504" s="7">
        <f>VLOOKUP(A3504, Sheet2!$A$2:$K$8265, 11)</f>
        <v>110.5613</v>
      </c>
      <c r="F3504" s="7">
        <f t="shared" si="40"/>
        <v>1.2849999999999999</v>
      </c>
      <c r="G3504" s="8">
        <v>200000</v>
      </c>
      <c r="H3504" s="9">
        <f t="shared" si="41"/>
        <v>2200000</v>
      </c>
    </row>
    <row r="3505" spans="1:8" ht="14.5">
      <c r="A3505" s="6" t="str">
        <f t="shared" si="39"/>
        <v>GPP KEBUMEN_KALITENGAH</v>
      </c>
      <c r="B3505" s="11" t="s">
        <v>2714</v>
      </c>
      <c r="C3505" s="11" t="s">
        <v>119</v>
      </c>
      <c r="D3505" s="11">
        <v>15.69</v>
      </c>
      <c r="E3505" s="7">
        <f>VLOOKUP(A3505, Sheet2!$A$2:$K$8265, 11)</f>
        <v>110.5613</v>
      </c>
      <c r="F3505" s="7">
        <f t="shared" si="40"/>
        <v>1.9612499999999999</v>
      </c>
      <c r="G3505" s="8">
        <v>200000</v>
      </c>
      <c r="H3505" s="9">
        <f t="shared" si="41"/>
        <v>3200000</v>
      </c>
    </row>
    <row r="3506" spans="1:8" ht="14.5">
      <c r="A3506" s="6" t="str">
        <f t="shared" si="39"/>
        <v>GPP KEBUMEN_KALIWUNGU</v>
      </c>
      <c r="B3506" s="11" t="s">
        <v>2714</v>
      </c>
      <c r="C3506" s="11" t="s">
        <v>1438</v>
      </c>
      <c r="D3506" s="11">
        <v>10.28</v>
      </c>
      <c r="E3506" s="7">
        <f>VLOOKUP(A3506, Sheet2!$A$2:$K$8265, 11)</f>
        <v>110.5613</v>
      </c>
      <c r="F3506" s="7">
        <f t="shared" si="40"/>
        <v>1.2849999999999999</v>
      </c>
      <c r="G3506" s="8">
        <v>200000</v>
      </c>
      <c r="H3506" s="9">
        <f t="shared" si="41"/>
        <v>2200000</v>
      </c>
    </row>
    <row r="3507" spans="1:8" ht="14.5">
      <c r="A3507" s="6" t="str">
        <f t="shared" si="39"/>
        <v>GPP KEBUMEN_KALIWUNGU</v>
      </c>
      <c r="B3507" s="11" t="s">
        <v>2714</v>
      </c>
      <c r="C3507" s="11" t="s">
        <v>1438</v>
      </c>
      <c r="D3507" s="11">
        <v>15.69</v>
      </c>
      <c r="E3507" s="7">
        <f>VLOOKUP(A3507, Sheet2!$A$2:$K$8265, 11)</f>
        <v>110.5613</v>
      </c>
      <c r="F3507" s="7">
        <f t="shared" si="40"/>
        <v>1.9612499999999999</v>
      </c>
      <c r="G3507" s="8">
        <v>200000</v>
      </c>
      <c r="H3507" s="9">
        <f t="shared" si="41"/>
        <v>3200000</v>
      </c>
    </row>
    <row r="3508" spans="1:8" ht="14.5">
      <c r="A3508" s="6" t="str">
        <f t="shared" si="39"/>
        <v>GPP KEBUMEN_KAMBANGSARI</v>
      </c>
      <c r="B3508" s="11" t="s">
        <v>2714</v>
      </c>
      <c r="C3508" s="11" t="s">
        <v>2774</v>
      </c>
      <c r="D3508" s="11">
        <v>15.69</v>
      </c>
      <c r="E3508" s="7">
        <f>VLOOKUP(A3508, Sheet2!$A$2:$K$8265, 11)</f>
        <v>110.5613</v>
      </c>
      <c r="F3508" s="7">
        <f t="shared" si="40"/>
        <v>1.9612499999999999</v>
      </c>
      <c r="G3508" s="8">
        <v>200000</v>
      </c>
      <c r="H3508" s="9">
        <f t="shared" si="41"/>
        <v>3200000</v>
      </c>
    </row>
    <row r="3509" spans="1:8" ht="14.5">
      <c r="A3509" s="6" t="str">
        <f t="shared" si="39"/>
        <v>GPP KEBUMEN_KAMULYAN</v>
      </c>
      <c r="B3509" s="11" t="s">
        <v>2714</v>
      </c>
      <c r="C3509" s="11" t="s">
        <v>2162</v>
      </c>
      <c r="D3509" s="11">
        <v>15.69</v>
      </c>
      <c r="E3509" s="7">
        <f>VLOOKUP(A3509, Sheet2!$A$2:$K$8265, 11)</f>
        <v>110.5613</v>
      </c>
      <c r="F3509" s="7">
        <f t="shared" si="40"/>
        <v>1.9612499999999999</v>
      </c>
      <c r="G3509" s="8">
        <v>200000</v>
      </c>
      <c r="H3509" s="9">
        <f t="shared" si="41"/>
        <v>3200000</v>
      </c>
    </row>
    <row r="3510" spans="1:8" ht="14.5">
      <c r="A3510" s="6" t="str">
        <f t="shared" si="39"/>
        <v>GPP KEBUMEN_KARANGANYAR</v>
      </c>
      <c r="B3510" s="11" t="s">
        <v>2714</v>
      </c>
      <c r="C3510" s="11" t="s">
        <v>125</v>
      </c>
      <c r="D3510" s="11">
        <v>10.28</v>
      </c>
      <c r="E3510" s="7">
        <f>VLOOKUP(A3510, Sheet2!$A$2:$K$8265, 11)</f>
        <v>110.5613</v>
      </c>
      <c r="F3510" s="7">
        <f t="shared" si="40"/>
        <v>1.2849999999999999</v>
      </c>
      <c r="G3510" s="8">
        <v>200000</v>
      </c>
      <c r="H3510" s="9">
        <f t="shared" si="41"/>
        <v>2200000</v>
      </c>
    </row>
    <row r="3511" spans="1:8" ht="14.5">
      <c r="A3511" s="6" t="str">
        <f t="shared" si="39"/>
        <v>GPP KEBUMEN_KARANGANYAR</v>
      </c>
      <c r="B3511" s="11" t="s">
        <v>2714</v>
      </c>
      <c r="C3511" s="11" t="s">
        <v>125</v>
      </c>
      <c r="D3511" s="11">
        <v>15.69</v>
      </c>
      <c r="E3511" s="7">
        <f>VLOOKUP(A3511, Sheet2!$A$2:$K$8265, 11)</f>
        <v>110.5613</v>
      </c>
      <c r="F3511" s="7">
        <f t="shared" si="40"/>
        <v>1.9612499999999999</v>
      </c>
      <c r="G3511" s="8">
        <v>200000</v>
      </c>
      <c r="H3511" s="9">
        <f t="shared" si="41"/>
        <v>3200000</v>
      </c>
    </row>
    <row r="3512" spans="1:8" ht="14.5">
      <c r="A3512" s="6" t="str">
        <f t="shared" si="39"/>
        <v>GPP KEBUMEN_KARANGDUWUR</v>
      </c>
      <c r="B3512" s="11" t="s">
        <v>2714</v>
      </c>
      <c r="C3512" s="11" t="s">
        <v>2775</v>
      </c>
      <c r="D3512" s="11">
        <v>15.69</v>
      </c>
      <c r="E3512" s="7">
        <f>VLOOKUP(A3512, Sheet2!$A$2:$K$8265, 11)</f>
        <v>110.5613</v>
      </c>
      <c r="F3512" s="7">
        <f t="shared" si="40"/>
        <v>1.9612499999999999</v>
      </c>
      <c r="G3512" s="8">
        <v>200000</v>
      </c>
      <c r="H3512" s="9">
        <f t="shared" si="41"/>
        <v>3200000</v>
      </c>
    </row>
    <row r="3513" spans="1:8" ht="14.5">
      <c r="A3513" s="6" t="str">
        <f t="shared" si="39"/>
        <v>GPP KEBUMEN_KARANGGADUNG</v>
      </c>
      <c r="B3513" s="11" t="s">
        <v>2714</v>
      </c>
      <c r="C3513" s="11" t="s">
        <v>2776</v>
      </c>
      <c r="D3513" s="11">
        <v>15.69</v>
      </c>
      <c r="E3513" s="7">
        <f>VLOOKUP(A3513, Sheet2!$A$2:$K$8265, 11)</f>
        <v>110.5613</v>
      </c>
      <c r="F3513" s="7">
        <f t="shared" si="40"/>
        <v>1.9612499999999999</v>
      </c>
      <c r="G3513" s="8">
        <v>200000</v>
      </c>
      <c r="H3513" s="9">
        <f t="shared" si="41"/>
        <v>3200000</v>
      </c>
    </row>
    <row r="3514" spans="1:8" ht="14.5">
      <c r="A3514" s="6" t="str">
        <f t="shared" si="39"/>
        <v>GPP KEBUMEN_KARANGGAYAM</v>
      </c>
      <c r="B3514" s="11" t="s">
        <v>2714</v>
      </c>
      <c r="C3514" s="11" t="s">
        <v>31</v>
      </c>
      <c r="D3514" s="11">
        <v>15.69</v>
      </c>
      <c r="E3514" s="7">
        <f>VLOOKUP(A3514, Sheet2!$A$2:$K$8265, 11)</f>
        <v>110.5613</v>
      </c>
      <c r="F3514" s="7">
        <f t="shared" si="40"/>
        <v>1.9612499999999999</v>
      </c>
      <c r="G3514" s="8">
        <v>200000</v>
      </c>
      <c r="H3514" s="9">
        <f t="shared" si="41"/>
        <v>3200000</v>
      </c>
    </row>
    <row r="3515" spans="1:8" ht="14.5">
      <c r="A3515" s="6" t="str">
        <f t="shared" si="39"/>
        <v>GPP KEBUMEN_KARANGGEDANG</v>
      </c>
      <c r="B3515" s="11" t="s">
        <v>2714</v>
      </c>
      <c r="C3515" s="11" t="s">
        <v>895</v>
      </c>
      <c r="D3515" s="11">
        <v>15.69</v>
      </c>
      <c r="E3515" s="7">
        <f>VLOOKUP(A3515, Sheet2!$A$2:$K$8265, 11)</f>
        <v>110.5613</v>
      </c>
      <c r="F3515" s="7">
        <f t="shared" si="40"/>
        <v>1.9612499999999999</v>
      </c>
      <c r="G3515" s="8">
        <v>200000</v>
      </c>
      <c r="H3515" s="9">
        <f t="shared" si="41"/>
        <v>3200000</v>
      </c>
    </row>
    <row r="3516" spans="1:8" ht="14.5">
      <c r="A3516" s="6" t="str">
        <f t="shared" si="39"/>
        <v>GPP KEBUMEN_KARANGGLONGGONG</v>
      </c>
      <c r="B3516" s="11" t="s">
        <v>2714</v>
      </c>
      <c r="C3516" s="11" t="s">
        <v>2777</v>
      </c>
      <c r="D3516" s="11">
        <v>15.69</v>
      </c>
      <c r="E3516" s="7">
        <f>VLOOKUP(A3516, Sheet2!$A$2:$K$8265, 11)</f>
        <v>110.5613</v>
      </c>
      <c r="F3516" s="7">
        <f t="shared" si="40"/>
        <v>1.9612499999999999</v>
      </c>
      <c r="G3516" s="8">
        <v>200000</v>
      </c>
      <c r="H3516" s="9">
        <f t="shared" si="41"/>
        <v>3200000</v>
      </c>
    </row>
    <row r="3517" spans="1:8" ht="14.5">
      <c r="A3517" s="6" t="str">
        <f t="shared" si="39"/>
        <v>GPP KEBUMEN_KARANGJAMBU</v>
      </c>
      <c r="B3517" s="11" t="s">
        <v>2714</v>
      </c>
      <c r="C3517" s="11" t="s">
        <v>1742</v>
      </c>
      <c r="D3517" s="11">
        <v>15.69</v>
      </c>
      <c r="E3517" s="7">
        <f>VLOOKUP(A3517, Sheet2!$A$2:$K$8265, 11)</f>
        <v>110.5613</v>
      </c>
      <c r="F3517" s="7">
        <f t="shared" si="40"/>
        <v>1.9612499999999999</v>
      </c>
      <c r="G3517" s="8">
        <v>200000</v>
      </c>
      <c r="H3517" s="9">
        <f t="shared" si="41"/>
        <v>3200000</v>
      </c>
    </row>
    <row r="3518" spans="1:8" ht="14.5">
      <c r="A3518" s="6" t="str">
        <f t="shared" si="39"/>
        <v>GPP KEBUMEN_KARANGKEMBANG</v>
      </c>
      <c r="B3518" s="11" t="s">
        <v>2714</v>
      </c>
      <c r="C3518" s="11" t="s">
        <v>2778</v>
      </c>
      <c r="D3518" s="11">
        <v>15.69</v>
      </c>
      <c r="E3518" s="7">
        <f>VLOOKUP(A3518, Sheet2!$A$2:$K$8265, 11)</f>
        <v>110.5613</v>
      </c>
      <c r="F3518" s="7">
        <f t="shared" si="40"/>
        <v>1.9612499999999999</v>
      </c>
      <c r="G3518" s="8">
        <v>200000</v>
      </c>
      <c r="H3518" s="9">
        <f t="shared" si="41"/>
        <v>3200000</v>
      </c>
    </row>
    <row r="3519" spans="1:8" ht="14.5">
      <c r="A3519" s="6" t="str">
        <f t="shared" si="39"/>
        <v>GPP KEBUMEN_KARANGKEMIRI</v>
      </c>
      <c r="B3519" s="11" t="s">
        <v>2714</v>
      </c>
      <c r="C3519" s="11" t="s">
        <v>32</v>
      </c>
      <c r="D3519" s="11">
        <v>15.69</v>
      </c>
      <c r="E3519" s="7">
        <f>VLOOKUP(A3519, Sheet2!$A$2:$K$8265, 11)</f>
        <v>110.5613</v>
      </c>
      <c r="F3519" s="7">
        <f t="shared" si="40"/>
        <v>1.9612499999999999</v>
      </c>
      <c r="G3519" s="8">
        <v>200000</v>
      </c>
      <c r="H3519" s="9">
        <f t="shared" si="41"/>
        <v>3200000</v>
      </c>
    </row>
    <row r="3520" spans="1:8" ht="14.5">
      <c r="A3520" s="6" t="str">
        <f t="shared" si="39"/>
        <v>GPP KEBUMEN_KARANGMOJO</v>
      </c>
      <c r="B3520" s="11" t="s">
        <v>2714</v>
      </c>
      <c r="C3520" s="11" t="s">
        <v>1443</v>
      </c>
      <c r="D3520" s="11">
        <v>15.69</v>
      </c>
      <c r="E3520" s="7">
        <f>VLOOKUP(A3520, Sheet2!$A$2:$K$8265, 11)</f>
        <v>110.5613</v>
      </c>
      <c r="F3520" s="7">
        <f t="shared" si="40"/>
        <v>1.9612499999999999</v>
      </c>
      <c r="G3520" s="8">
        <v>200000</v>
      </c>
      <c r="H3520" s="9">
        <f t="shared" si="41"/>
        <v>3200000</v>
      </c>
    </row>
    <row r="3521" spans="1:8" ht="14.5">
      <c r="A3521" s="6" t="str">
        <f t="shared" si="39"/>
        <v>GPP KEBUMEN_KARANGPOH</v>
      </c>
      <c r="B3521" s="11" t="s">
        <v>2714</v>
      </c>
      <c r="C3521" s="11" t="s">
        <v>2779</v>
      </c>
      <c r="D3521" s="11">
        <v>15.69</v>
      </c>
      <c r="E3521" s="7">
        <f>VLOOKUP(A3521, Sheet2!$A$2:$K$8265, 11)</f>
        <v>110.5613</v>
      </c>
      <c r="F3521" s="7">
        <f t="shared" si="40"/>
        <v>1.9612499999999999</v>
      </c>
      <c r="G3521" s="8">
        <v>200000</v>
      </c>
      <c r="H3521" s="9">
        <f t="shared" si="41"/>
        <v>3200000</v>
      </c>
    </row>
    <row r="3522" spans="1:8" ht="14.5">
      <c r="A3522" s="6" t="str">
        <f t="shared" si="39"/>
        <v>GPP KEBUMEN_KARANGPULE</v>
      </c>
      <c r="B3522" s="11" t="s">
        <v>2714</v>
      </c>
      <c r="C3522" s="11" t="s">
        <v>2780</v>
      </c>
      <c r="D3522" s="11">
        <v>15.69</v>
      </c>
      <c r="E3522" s="7">
        <f>VLOOKUP(A3522, Sheet2!$A$2:$K$8265, 11)</f>
        <v>110.5613</v>
      </c>
      <c r="F3522" s="7">
        <f t="shared" si="40"/>
        <v>1.9612499999999999</v>
      </c>
      <c r="G3522" s="8">
        <v>200000</v>
      </c>
      <c r="H3522" s="9">
        <f t="shared" si="41"/>
        <v>3200000</v>
      </c>
    </row>
    <row r="3523" spans="1:8" ht="14.5">
      <c r="A3523" s="6" t="str">
        <f t="shared" si="39"/>
        <v>GPP KEBUMEN_KARANGREJO</v>
      </c>
      <c r="B3523" s="11" t="s">
        <v>2714</v>
      </c>
      <c r="C3523" s="11" t="s">
        <v>1303</v>
      </c>
      <c r="D3523" s="11">
        <v>15.69</v>
      </c>
      <c r="E3523" s="7">
        <f>VLOOKUP(A3523, Sheet2!$A$2:$K$8265, 11)</f>
        <v>110.5613</v>
      </c>
      <c r="F3523" s="7">
        <f t="shared" si="40"/>
        <v>1.9612499999999999</v>
      </c>
      <c r="G3523" s="8">
        <v>200000</v>
      </c>
      <c r="H3523" s="9">
        <f t="shared" si="41"/>
        <v>3200000</v>
      </c>
    </row>
    <row r="3524" spans="1:8" ht="14.5">
      <c r="A3524" s="6" t="str">
        <f t="shared" si="39"/>
        <v>GPP KEBUMEN_KARANGREJO</v>
      </c>
      <c r="B3524" s="11" t="s">
        <v>2714</v>
      </c>
      <c r="C3524" s="11" t="s">
        <v>1303</v>
      </c>
      <c r="D3524" s="11">
        <v>15.69</v>
      </c>
      <c r="E3524" s="7">
        <f>VLOOKUP(A3524, Sheet2!$A$2:$K$8265, 11)</f>
        <v>110.5613</v>
      </c>
      <c r="F3524" s="7">
        <f t="shared" si="40"/>
        <v>1.9612499999999999</v>
      </c>
      <c r="G3524" s="8">
        <v>200000</v>
      </c>
      <c r="H3524" s="9">
        <f t="shared" si="41"/>
        <v>3200000</v>
      </c>
    </row>
    <row r="3525" spans="1:8" ht="14.5">
      <c r="A3525" s="6" t="str">
        <f t="shared" si="39"/>
        <v>GPP KEBUMEN_KARANGSARI</v>
      </c>
      <c r="B3525" s="11" t="s">
        <v>2714</v>
      </c>
      <c r="C3525" s="11" t="s">
        <v>298</v>
      </c>
      <c r="D3525" s="11">
        <v>15.69</v>
      </c>
      <c r="E3525" s="7">
        <f>VLOOKUP(A3525, Sheet2!$A$2:$K$8265, 11)</f>
        <v>110.5613</v>
      </c>
      <c r="F3525" s="7">
        <f t="shared" si="40"/>
        <v>1.9612499999999999</v>
      </c>
      <c r="G3525" s="8">
        <v>200000</v>
      </c>
      <c r="H3525" s="9">
        <f t="shared" si="41"/>
        <v>3200000</v>
      </c>
    </row>
    <row r="3526" spans="1:8" ht="14.5">
      <c r="A3526" s="6" t="str">
        <f t="shared" si="39"/>
        <v>GPP KEBUMEN_KARANGSARI</v>
      </c>
      <c r="B3526" s="11" t="s">
        <v>2714</v>
      </c>
      <c r="C3526" s="11" t="s">
        <v>298</v>
      </c>
      <c r="D3526" s="11">
        <v>15.69</v>
      </c>
      <c r="E3526" s="7">
        <f>VLOOKUP(A3526, Sheet2!$A$2:$K$8265, 11)</f>
        <v>110.5613</v>
      </c>
      <c r="F3526" s="7">
        <f t="shared" si="40"/>
        <v>1.9612499999999999</v>
      </c>
      <c r="G3526" s="8">
        <v>200000</v>
      </c>
      <c r="H3526" s="9">
        <f t="shared" si="41"/>
        <v>3200000</v>
      </c>
    </row>
    <row r="3527" spans="1:8" ht="14.5">
      <c r="A3527" s="6" t="str">
        <f t="shared" si="39"/>
        <v>GPP KEBUMEN_KARANGTANJUNG</v>
      </c>
      <c r="B3527" s="11" t="s">
        <v>2714</v>
      </c>
      <c r="C3527" s="11" t="s">
        <v>2781</v>
      </c>
      <c r="D3527" s="11">
        <v>15.69</v>
      </c>
      <c r="E3527" s="7">
        <f>VLOOKUP(A3527, Sheet2!$A$2:$K$8265, 11)</f>
        <v>110.5613</v>
      </c>
      <c r="F3527" s="7">
        <f t="shared" si="40"/>
        <v>1.9612499999999999</v>
      </c>
      <c r="G3527" s="8">
        <v>200000</v>
      </c>
      <c r="H3527" s="9">
        <f t="shared" si="41"/>
        <v>3200000</v>
      </c>
    </row>
    <row r="3528" spans="1:8" ht="14.5">
      <c r="A3528" s="6" t="str">
        <f t="shared" si="39"/>
        <v>GPP KEBUMEN_KARANGTENGAH</v>
      </c>
      <c r="B3528" s="11" t="s">
        <v>2714</v>
      </c>
      <c r="C3528" s="11" t="s">
        <v>409</v>
      </c>
      <c r="D3528" s="11">
        <v>15.69</v>
      </c>
      <c r="E3528" s="7">
        <f>VLOOKUP(A3528, Sheet2!$A$2:$K$8265, 11)</f>
        <v>110.5613</v>
      </c>
      <c r="F3528" s="7">
        <f t="shared" si="40"/>
        <v>1.9612499999999999</v>
      </c>
      <c r="G3528" s="8">
        <v>200000</v>
      </c>
      <c r="H3528" s="9">
        <f t="shared" si="41"/>
        <v>3200000</v>
      </c>
    </row>
    <row r="3529" spans="1:8" ht="14.5">
      <c r="A3529" s="6" t="str">
        <f t="shared" si="39"/>
        <v>GPP KEBUMEN_KAWEDUSAN</v>
      </c>
      <c r="B3529" s="11" t="s">
        <v>2714</v>
      </c>
      <c r="C3529" s="11" t="s">
        <v>2782</v>
      </c>
      <c r="D3529" s="11">
        <v>15.69</v>
      </c>
      <c r="E3529" s="7">
        <f>VLOOKUP(A3529, Sheet2!$A$2:$K$8265, 11)</f>
        <v>110.5613</v>
      </c>
      <c r="F3529" s="7">
        <f t="shared" si="40"/>
        <v>1.9612499999999999</v>
      </c>
      <c r="G3529" s="8">
        <v>200000</v>
      </c>
      <c r="H3529" s="9">
        <f t="shared" si="41"/>
        <v>3200000</v>
      </c>
    </row>
    <row r="3530" spans="1:8" ht="14.5">
      <c r="A3530" s="6" t="str">
        <f t="shared" si="39"/>
        <v>GPP KEBUMEN_KEBADONGAN</v>
      </c>
      <c r="B3530" s="11" t="s">
        <v>2714</v>
      </c>
      <c r="C3530" s="11" t="s">
        <v>2783</v>
      </c>
      <c r="D3530" s="11">
        <v>15.69</v>
      </c>
      <c r="E3530" s="7">
        <f>VLOOKUP(A3530, Sheet2!$A$2:$K$8265, 11)</f>
        <v>110.5613</v>
      </c>
      <c r="F3530" s="7">
        <f t="shared" si="40"/>
        <v>1.9612499999999999</v>
      </c>
      <c r="G3530" s="8">
        <v>200000</v>
      </c>
      <c r="H3530" s="9">
        <f t="shared" si="41"/>
        <v>3200000</v>
      </c>
    </row>
    <row r="3531" spans="1:8" ht="14.5">
      <c r="A3531" s="6" t="str">
        <f t="shared" si="39"/>
        <v>GPP KEBUMEN_KEBAGORAN</v>
      </c>
      <c r="B3531" s="11" t="s">
        <v>2714</v>
      </c>
      <c r="C3531" s="11" t="s">
        <v>2784</v>
      </c>
      <c r="D3531" s="11">
        <v>15.69</v>
      </c>
      <c r="E3531" s="7">
        <f>VLOOKUP(A3531, Sheet2!$A$2:$K$8265, 11)</f>
        <v>110.5613</v>
      </c>
      <c r="F3531" s="7">
        <f t="shared" si="40"/>
        <v>1.9612499999999999</v>
      </c>
      <c r="G3531" s="8">
        <v>200000</v>
      </c>
      <c r="H3531" s="9">
        <f t="shared" si="41"/>
        <v>3200000</v>
      </c>
    </row>
    <row r="3532" spans="1:8" ht="14.5">
      <c r="A3532" s="6" t="str">
        <f t="shared" si="39"/>
        <v>GPP KEBUMEN_KEBAKALAN</v>
      </c>
      <c r="B3532" s="11" t="s">
        <v>2714</v>
      </c>
      <c r="C3532" s="11" t="s">
        <v>2785</v>
      </c>
      <c r="D3532" s="11">
        <v>10.28</v>
      </c>
      <c r="E3532" s="7">
        <f>VLOOKUP(A3532, Sheet2!$A$2:$K$8265, 11)</f>
        <v>110.5613</v>
      </c>
      <c r="F3532" s="7">
        <f t="shared" si="40"/>
        <v>1.2849999999999999</v>
      </c>
      <c r="G3532" s="8">
        <v>200000</v>
      </c>
      <c r="H3532" s="9">
        <f t="shared" si="41"/>
        <v>2200000</v>
      </c>
    </row>
    <row r="3533" spans="1:8" ht="14.5">
      <c r="A3533" s="6" t="str">
        <f t="shared" si="39"/>
        <v>GPP KEBUMEN_KEBAKALAN</v>
      </c>
      <c r="B3533" s="11" t="s">
        <v>2714</v>
      </c>
      <c r="C3533" s="11" t="s">
        <v>2785</v>
      </c>
      <c r="D3533" s="11">
        <v>15.69</v>
      </c>
      <c r="E3533" s="7">
        <f>VLOOKUP(A3533, Sheet2!$A$2:$K$8265, 11)</f>
        <v>110.5613</v>
      </c>
      <c r="F3533" s="7">
        <f t="shared" si="40"/>
        <v>1.9612499999999999</v>
      </c>
      <c r="G3533" s="8">
        <v>200000</v>
      </c>
      <c r="H3533" s="9">
        <f t="shared" si="41"/>
        <v>3200000</v>
      </c>
    </row>
    <row r="3534" spans="1:8" ht="14.5">
      <c r="A3534" s="6" t="str">
        <f t="shared" si="39"/>
        <v>GPP KEBUMEN_KEBONSARI</v>
      </c>
      <c r="B3534" s="11" t="s">
        <v>2714</v>
      </c>
      <c r="C3534" s="11" t="s">
        <v>135</v>
      </c>
      <c r="D3534" s="11">
        <v>15.69</v>
      </c>
      <c r="E3534" s="7">
        <f>VLOOKUP(A3534, Sheet2!$A$2:$K$8265, 11)</f>
        <v>110.5613</v>
      </c>
      <c r="F3534" s="7">
        <f t="shared" si="40"/>
        <v>1.9612499999999999</v>
      </c>
      <c r="G3534" s="8">
        <v>200000</v>
      </c>
      <c r="H3534" s="9">
        <f t="shared" si="41"/>
        <v>3200000</v>
      </c>
    </row>
    <row r="3535" spans="1:8" ht="14.5">
      <c r="A3535" s="6" t="str">
        <f t="shared" si="39"/>
        <v>GPP KEBUMEN_KEBULUSAN</v>
      </c>
      <c r="B3535" s="11" t="s">
        <v>2714</v>
      </c>
      <c r="C3535" s="11" t="s">
        <v>2786</v>
      </c>
      <c r="D3535" s="11">
        <v>15.69</v>
      </c>
      <c r="E3535" s="7">
        <f>VLOOKUP(A3535, Sheet2!$A$2:$K$8265, 11)</f>
        <v>110.5613</v>
      </c>
      <c r="F3535" s="7">
        <f t="shared" si="40"/>
        <v>1.9612499999999999</v>
      </c>
      <c r="G3535" s="8">
        <v>200000</v>
      </c>
      <c r="H3535" s="9">
        <f t="shared" si="41"/>
        <v>3200000</v>
      </c>
    </row>
    <row r="3536" spans="1:8" ht="14.5">
      <c r="A3536" s="6" t="str">
        <f t="shared" si="39"/>
        <v>GPP KEBUMEN_KEBUMEN</v>
      </c>
      <c r="B3536" s="11" t="s">
        <v>2714</v>
      </c>
      <c r="C3536" s="11" t="s">
        <v>137</v>
      </c>
      <c r="D3536" s="11">
        <v>15.69</v>
      </c>
      <c r="E3536" s="7">
        <f>VLOOKUP(A3536, Sheet2!$A$2:$K$8265, 11)</f>
        <v>110.5613</v>
      </c>
      <c r="F3536" s="7">
        <f t="shared" si="40"/>
        <v>1.9612499999999999</v>
      </c>
      <c r="G3536" s="8">
        <v>200000</v>
      </c>
      <c r="H3536" s="9">
        <f t="shared" si="41"/>
        <v>3200000</v>
      </c>
    </row>
    <row r="3537" spans="1:8" ht="14.5">
      <c r="A3537" s="6" t="str">
        <f t="shared" si="39"/>
        <v>GPP KEBUMEN_KEDALEMANKULON</v>
      </c>
      <c r="B3537" s="11" t="s">
        <v>2714</v>
      </c>
      <c r="C3537" s="11" t="s">
        <v>2787</v>
      </c>
      <c r="D3537" s="11">
        <v>15.69</v>
      </c>
      <c r="E3537" s="7">
        <f>VLOOKUP(A3537, Sheet2!$A$2:$K$8265, 11)</f>
        <v>110.5613</v>
      </c>
      <c r="F3537" s="7">
        <f t="shared" si="40"/>
        <v>1.9612499999999999</v>
      </c>
      <c r="G3537" s="8">
        <v>200000</v>
      </c>
      <c r="H3537" s="9">
        <f t="shared" si="41"/>
        <v>3200000</v>
      </c>
    </row>
    <row r="3538" spans="1:8" ht="14.5">
      <c r="A3538" s="6" t="str">
        <f t="shared" si="39"/>
        <v>GPP KEBUMEN_KEDALEMANWETAN</v>
      </c>
      <c r="B3538" s="11" t="s">
        <v>2714</v>
      </c>
      <c r="C3538" s="11" t="s">
        <v>2788</v>
      </c>
      <c r="D3538" s="11">
        <v>15.69</v>
      </c>
      <c r="E3538" s="7">
        <f>VLOOKUP(A3538, Sheet2!$A$2:$K$8265, 11)</f>
        <v>110.5613</v>
      </c>
      <c r="F3538" s="7">
        <f t="shared" si="40"/>
        <v>1.9612499999999999</v>
      </c>
      <c r="G3538" s="8">
        <v>200000</v>
      </c>
      <c r="H3538" s="9">
        <f t="shared" si="41"/>
        <v>3200000</v>
      </c>
    </row>
    <row r="3539" spans="1:8" ht="14.5">
      <c r="A3539" s="6" t="str">
        <f t="shared" si="39"/>
        <v>GPP KEBUMEN_KEDAWUNG</v>
      </c>
      <c r="B3539" s="11" t="s">
        <v>2714</v>
      </c>
      <c r="C3539" s="11" t="s">
        <v>300</v>
      </c>
      <c r="D3539" s="11">
        <v>15.69</v>
      </c>
      <c r="E3539" s="7">
        <f>VLOOKUP(A3539, Sheet2!$A$2:$K$8265, 11)</f>
        <v>110.5613</v>
      </c>
      <c r="F3539" s="7">
        <f t="shared" si="40"/>
        <v>1.9612499999999999</v>
      </c>
      <c r="G3539" s="8">
        <v>200000</v>
      </c>
      <c r="H3539" s="9">
        <f t="shared" si="41"/>
        <v>3200000</v>
      </c>
    </row>
    <row r="3540" spans="1:8" ht="14.5">
      <c r="A3540" s="6" t="str">
        <f t="shared" si="39"/>
        <v>GPP KEBUMEN_KEDUNGJATI</v>
      </c>
      <c r="B3540" s="11" t="s">
        <v>2714</v>
      </c>
      <c r="C3540" s="11" t="s">
        <v>905</v>
      </c>
      <c r="D3540" s="11">
        <v>15.69</v>
      </c>
      <c r="E3540" s="7">
        <f>VLOOKUP(A3540, Sheet2!$A$2:$K$8265, 11)</f>
        <v>110.5613</v>
      </c>
      <c r="F3540" s="7">
        <f t="shared" si="40"/>
        <v>1.9612499999999999</v>
      </c>
      <c r="G3540" s="8">
        <v>200000</v>
      </c>
      <c r="H3540" s="9">
        <f t="shared" si="41"/>
        <v>3200000</v>
      </c>
    </row>
    <row r="3541" spans="1:8" ht="14.5">
      <c r="A3541" s="6" t="str">
        <f t="shared" si="39"/>
        <v>GPP KEBUMEN_KEDUNGPUJI</v>
      </c>
      <c r="B3541" s="11" t="s">
        <v>2714</v>
      </c>
      <c r="C3541" s="11" t="s">
        <v>2789</v>
      </c>
      <c r="D3541" s="11">
        <v>15.69</v>
      </c>
      <c r="E3541" s="7">
        <f>VLOOKUP(A3541, Sheet2!$A$2:$K$8265, 11)</f>
        <v>110.5613</v>
      </c>
      <c r="F3541" s="7">
        <f t="shared" si="40"/>
        <v>1.9612499999999999</v>
      </c>
      <c r="G3541" s="8">
        <v>200000</v>
      </c>
      <c r="H3541" s="9">
        <f t="shared" si="41"/>
        <v>3200000</v>
      </c>
    </row>
    <row r="3542" spans="1:8" ht="14.5">
      <c r="A3542" s="6" t="str">
        <f t="shared" si="39"/>
        <v>GPP KEBUMEN_KEDUNGSARI</v>
      </c>
      <c r="B3542" s="11" t="s">
        <v>2714</v>
      </c>
      <c r="C3542" s="11" t="s">
        <v>413</v>
      </c>
      <c r="D3542" s="11">
        <v>15.69</v>
      </c>
      <c r="E3542" s="7">
        <f>VLOOKUP(A3542, Sheet2!$A$2:$K$8265, 11)</f>
        <v>110.5613</v>
      </c>
      <c r="F3542" s="7">
        <f t="shared" si="40"/>
        <v>1.9612499999999999</v>
      </c>
      <c r="G3542" s="8">
        <v>200000</v>
      </c>
      <c r="H3542" s="9">
        <f t="shared" si="41"/>
        <v>3200000</v>
      </c>
    </row>
    <row r="3543" spans="1:8" ht="14.5">
      <c r="A3543" s="6" t="str">
        <f t="shared" si="39"/>
        <v>GPP KEBUMEN_KEDUNGWARU</v>
      </c>
      <c r="B3543" s="11" t="s">
        <v>2714</v>
      </c>
      <c r="C3543" s="11" t="s">
        <v>2790</v>
      </c>
      <c r="D3543" s="11">
        <v>15.69</v>
      </c>
      <c r="E3543" s="7">
        <f>VLOOKUP(A3543, Sheet2!$A$2:$K$8265, 11)</f>
        <v>110.5613</v>
      </c>
      <c r="F3543" s="7">
        <f t="shared" si="40"/>
        <v>1.9612499999999999</v>
      </c>
      <c r="G3543" s="8">
        <v>200000</v>
      </c>
      <c r="H3543" s="9">
        <f t="shared" si="41"/>
        <v>3200000</v>
      </c>
    </row>
    <row r="3544" spans="1:8" ht="14.5">
      <c r="A3544" s="6" t="str">
        <f t="shared" si="39"/>
        <v>GPP KEBUMEN_KEDUNGWINANGUN</v>
      </c>
      <c r="B3544" s="11" t="s">
        <v>2714</v>
      </c>
      <c r="C3544" s="11" t="s">
        <v>2791</v>
      </c>
      <c r="D3544" s="11">
        <v>15.69</v>
      </c>
      <c r="E3544" s="7">
        <f>VLOOKUP(A3544, Sheet2!$A$2:$K$8265, 11)</f>
        <v>110.5613</v>
      </c>
      <c r="F3544" s="7">
        <f t="shared" si="40"/>
        <v>1.9612499999999999</v>
      </c>
      <c r="G3544" s="8">
        <v>200000</v>
      </c>
      <c r="H3544" s="9">
        <f t="shared" si="41"/>
        <v>3200000</v>
      </c>
    </row>
    <row r="3545" spans="1:8" ht="14.5">
      <c r="A3545" s="6" t="str">
        <f t="shared" si="39"/>
        <v>GPP KEBUMEN_KEDUNGWRINGIN</v>
      </c>
      <c r="B3545" s="11" t="s">
        <v>2714</v>
      </c>
      <c r="C3545" s="11" t="s">
        <v>2792</v>
      </c>
      <c r="D3545" s="11">
        <v>15.69</v>
      </c>
      <c r="E3545" s="7">
        <f>VLOOKUP(A3545, Sheet2!$A$2:$K$8265, 11)</f>
        <v>110.5613</v>
      </c>
      <c r="F3545" s="7">
        <f t="shared" si="40"/>
        <v>1.9612499999999999</v>
      </c>
      <c r="G3545" s="8">
        <v>200000</v>
      </c>
      <c r="H3545" s="9">
        <f t="shared" si="41"/>
        <v>3200000</v>
      </c>
    </row>
    <row r="3546" spans="1:8" ht="14.5">
      <c r="A3546" s="6" t="str">
        <f t="shared" si="39"/>
        <v>GPP KEBUMEN_KEJAWANG</v>
      </c>
      <c r="B3546" s="11" t="s">
        <v>2714</v>
      </c>
      <c r="C3546" s="11" t="s">
        <v>2793</v>
      </c>
      <c r="D3546" s="11">
        <v>15.69</v>
      </c>
      <c r="E3546" s="7">
        <f>VLOOKUP(A3546, Sheet2!$A$2:$K$8265, 11)</f>
        <v>110.5613</v>
      </c>
      <c r="F3546" s="7">
        <f t="shared" si="40"/>
        <v>1.9612499999999999</v>
      </c>
      <c r="G3546" s="8">
        <v>200000</v>
      </c>
      <c r="H3546" s="9">
        <f t="shared" si="41"/>
        <v>3200000</v>
      </c>
    </row>
    <row r="3547" spans="1:8" ht="14.5">
      <c r="A3547" s="6" t="str">
        <f t="shared" si="39"/>
        <v>GPP KEBUMEN_KEMANGGUAN</v>
      </c>
      <c r="B3547" s="11" t="s">
        <v>2714</v>
      </c>
      <c r="C3547" s="11" t="s">
        <v>2794</v>
      </c>
      <c r="D3547" s="11">
        <v>15.69</v>
      </c>
      <c r="E3547" s="7">
        <f>VLOOKUP(A3547, Sheet2!$A$2:$K$8265, 11)</f>
        <v>110.5613</v>
      </c>
      <c r="F3547" s="7">
        <f t="shared" si="40"/>
        <v>1.9612499999999999</v>
      </c>
      <c r="G3547" s="8">
        <v>200000</v>
      </c>
      <c r="H3547" s="9">
        <f t="shared" si="41"/>
        <v>3200000</v>
      </c>
    </row>
    <row r="3548" spans="1:8" ht="14.5">
      <c r="A3548" s="6" t="str">
        <f t="shared" si="39"/>
        <v>GPP KEBUMEN_KEMBARAN</v>
      </c>
      <c r="B3548" s="11" t="s">
        <v>2714</v>
      </c>
      <c r="C3548" s="11" t="s">
        <v>1070</v>
      </c>
      <c r="D3548" s="11">
        <v>15.69</v>
      </c>
      <c r="E3548" s="7">
        <f>VLOOKUP(A3548, Sheet2!$A$2:$K$8265, 11)</f>
        <v>110.5613</v>
      </c>
      <c r="F3548" s="7">
        <f t="shared" si="40"/>
        <v>1.9612499999999999</v>
      </c>
      <c r="G3548" s="8">
        <v>200000</v>
      </c>
      <c r="H3548" s="9">
        <f t="shared" si="41"/>
        <v>3200000</v>
      </c>
    </row>
    <row r="3549" spans="1:8" ht="14.5">
      <c r="A3549" s="6" t="str">
        <f t="shared" si="39"/>
        <v>GPP KEBUMEN_KEMUJAN</v>
      </c>
      <c r="B3549" s="11" t="s">
        <v>2714</v>
      </c>
      <c r="C3549" s="11" t="s">
        <v>2795</v>
      </c>
      <c r="D3549" s="11">
        <v>15.69</v>
      </c>
      <c r="E3549" s="7">
        <f>VLOOKUP(A3549, Sheet2!$A$2:$K$8265, 11)</f>
        <v>110.5613</v>
      </c>
      <c r="F3549" s="7">
        <f t="shared" si="40"/>
        <v>1.9612499999999999</v>
      </c>
      <c r="G3549" s="8">
        <v>200000</v>
      </c>
      <c r="H3549" s="9">
        <f t="shared" si="41"/>
        <v>3200000</v>
      </c>
    </row>
    <row r="3550" spans="1:8" ht="14.5">
      <c r="A3550" s="6" t="str">
        <f t="shared" si="39"/>
        <v>GPP KEBUMEN_KEMUKUS</v>
      </c>
      <c r="B3550" s="11" t="s">
        <v>2714</v>
      </c>
      <c r="C3550" s="11" t="s">
        <v>2796</v>
      </c>
      <c r="D3550" s="11">
        <v>15.69</v>
      </c>
      <c r="E3550" s="7">
        <f>VLOOKUP(A3550, Sheet2!$A$2:$K$8265, 11)</f>
        <v>110.5613</v>
      </c>
      <c r="F3550" s="7">
        <f t="shared" si="40"/>
        <v>1.9612499999999999</v>
      </c>
      <c r="G3550" s="8">
        <v>200000</v>
      </c>
      <c r="H3550" s="9">
        <f t="shared" si="41"/>
        <v>3200000</v>
      </c>
    </row>
    <row r="3551" spans="1:8" ht="14.5">
      <c r="A3551" s="6" t="str">
        <f t="shared" si="39"/>
        <v>GPP KEBUMEN_KENTENG</v>
      </c>
      <c r="B3551" s="11" t="s">
        <v>2714</v>
      </c>
      <c r="C3551" s="11" t="s">
        <v>639</v>
      </c>
      <c r="D3551" s="11">
        <v>15.69</v>
      </c>
      <c r="E3551" s="7">
        <f>VLOOKUP(A3551, Sheet2!$A$2:$K$8265, 11)</f>
        <v>110.5613</v>
      </c>
      <c r="F3551" s="7">
        <f t="shared" si="40"/>
        <v>1.9612499999999999</v>
      </c>
      <c r="G3551" s="8">
        <v>200000</v>
      </c>
      <c r="H3551" s="9">
        <f t="shared" si="41"/>
        <v>3200000</v>
      </c>
    </row>
    <row r="3552" spans="1:8" ht="14.5">
      <c r="A3552" s="6" t="str">
        <f t="shared" si="39"/>
        <v>GPP KEBUMEN_KEWANGUNAN</v>
      </c>
      <c r="B3552" s="11" t="s">
        <v>2714</v>
      </c>
      <c r="C3552" s="11" t="s">
        <v>2797</v>
      </c>
      <c r="D3552" s="11">
        <v>15.69</v>
      </c>
      <c r="E3552" s="7">
        <f>VLOOKUP(A3552, Sheet2!$A$2:$K$8265, 11)</f>
        <v>110.5613</v>
      </c>
      <c r="F3552" s="7">
        <f t="shared" si="40"/>
        <v>1.9612499999999999</v>
      </c>
      <c r="G3552" s="8">
        <v>200000</v>
      </c>
      <c r="H3552" s="9">
        <f t="shared" si="41"/>
        <v>3200000</v>
      </c>
    </row>
    <row r="3553" spans="1:8" ht="14.5">
      <c r="A3553" s="6" t="str">
        <f t="shared" si="39"/>
        <v>GPP KEBUMEN_KEWAYUHAN</v>
      </c>
      <c r="B3553" s="11" t="s">
        <v>2714</v>
      </c>
      <c r="C3553" s="11" t="s">
        <v>2798</v>
      </c>
      <c r="D3553" s="11">
        <v>15.69</v>
      </c>
      <c r="E3553" s="7">
        <f>VLOOKUP(A3553, Sheet2!$A$2:$K$8265, 11)</f>
        <v>110.5613</v>
      </c>
      <c r="F3553" s="7">
        <f t="shared" si="40"/>
        <v>1.9612499999999999</v>
      </c>
      <c r="G3553" s="8">
        <v>200000</v>
      </c>
      <c r="H3553" s="9">
        <f t="shared" si="41"/>
        <v>3200000</v>
      </c>
    </row>
    <row r="3554" spans="1:8" ht="14.5">
      <c r="A3554" s="6" t="str">
        <f t="shared" si="39"/>
        <v>GPP KEBUMEN_KLEGENREJO</v>
      </c>
      <c r="B3554" s="11" t="s">
        <v>2714</v>
      </c>
      <c r="C3554" s="11" t="s">
        <v>2799</v>
      </c>
      <c r="D3554" s="11">
        <v>15.69</v>
      </c>
      <c r="E3554" s="7">
        <f>VLOOKUP(A3554, Sheet2!$A$2:$K$8265, 11)</f>
        <v>110.5613</v>
      </c>
      <c r="F3554" s="7">
        <f t="shared" si="40"/>
        <v>1.9612499999999999</v>
      </c>
      <c r="G3554" s="8">
        <v>200000</v>
      </c>
      <c r="H3554" s="9">
        <f t="shared" si="41"/>
        <v>3200000</v>
      </c>
    </row>
    <row r="3555" spans="1:8" ht="14.5">
      <c r="A3555" s="6" t="str">
        <f t="shared" si="39"/>
        <v>GPP KEBUMEN_KLEGENWONOSARI</v>
      </c>
      <c r="B3555" s="11" t="s">
        <v>2714</v>
      </c>
      <c r="C3555" s="11" t="s">
        <v>2800</v>
      </c>
      <c r="D3555" s="11">
        <v>15.69</v>
      </c>
      <c r="E3555" s="7">
        <f>VLOOKUP(A3555, Sheet2!$A$2:$K$8265, 11)</f>
        <v>110.5613</v>
      </c>
      <c r="F3555" s="7">
        <f t="shared" si="40"/>
        <v>1.9612499999999999</v>
      </c>
      <c r="G3555" s="8">
        <v>200000</v>
      </c>
      <c r="H3555" s="9">
        <f t="shared" si="41"/>
        <v>3200000</v>
      </c>
    </row>
    <row r="3556" spans="1:8" ht="14.5">
      <c r="A3556" s="6" t="str">
        <f t="shared" si="39"/>
        <v>GPP KEBUMEN_KLEPUSANGGAR</v>
      </c>
      <c r="B3556" s="11" t="s">
        <v>2714</v>
      </c>
      <c r="C3556" s="11" t="s">
        <v>2801</v>
      </c>
      <c r="D3556" s="11">
        <v>15.69</v>
      </c>
      <c r="E3556" s="7">
        <f>VLOOKUP(A3556, Sheet2!$A$2:$K$8265, 11)</f>
        <v>110.5613</v>
      </c>
      <c r="F3556" s="7">
        <f t="shared" si="40"/>
        <v>1.9612499999999999</v>
      </c>
      <c r="G3556" s="8">
        <v>200000</v>
      </c>
      <c r="H3556" s="9">
        <f t="shared" si="41"/>
        <v>3200000</v>
      </c>
    </row>
    <row r="3557" spans="1:8" ht="14.5">
      <c r="A3557" s="6" t="str">
        <f t="shared" si="39"/>
        <v>GPP KEBUMEN_KLIRONG</v>
      </c>
      <c r="B3557" s="11" t="s">
        <v>2714</v>
      </c>
      <c r="C3557" s="11" t="s">
        <v>2802</v>
      </c>
      <c r="D3557" s="11">
        <v>15.69</v>
      </c>
      <c r="E3557" s="7">
        <f>VLOOKUP(A3557, Sheet2!$A$2:$K$8265, 11)</f>
        <v>110.5613</v>
      </c>
      <c r="F3557" s="7">
        <f t="shared" si="40"/>
        <v>1.9612499999999999</v>
      </c>
      <c r="G3557" s="8">
        <v>200000</v>
      </c>
      <c r="H3557" s="9">
        <f t="shared" si="41"/>
        <v>3200000</v>
      </c>
    </row>
    <row r="3558" spans="1:8" ht="14.5">
      <c r="A3558" s="6" t="str">
        <f t="shared" si="39"/>
        <v>GPP KEBUMEN_KLOPOGODO</v>
      </c>
      <c r="B3558" s="11" t="s">
        <v>2714</v>
      </c>
      <c r="C3558" s="11" t="s">
        <v>2803</v>
      </c>
      <c r="D3558" s="11">
        <v>15.69</v>
      </c>
      <c r="E3558" s="7">
        <f>VLOOKUP(A3558, Sheet2!$A$2:$K$8265, 11)</f>
        <v>110.5613</v>
      </c>
      <c r="F3558" s="7">
        <f t="shared" si="40"/>
        <v>1.9612499999999999</v>
      </c>
      <c r="G3558" s="8">
        <v>200000</v>
      </c>
      <c r="H3558" s="9">
        <f t="shared" si="41"/>
        <v>3200000</v>
      </c>
    </row>
    <row r="3559" spans="1:8" ht="14.5">
      <c r="A3559" s="6" t="str">
        <f t="shared" si="39"/>
        <v>GPP KEBUMEN_KLOPOSAWIT</v>
      </c>
      <c r="B3559" s="11" t="s">
        <v>2714</v>
      </c>
      <c r="C3559" s="11" t="s">
        <v>2804</v>
      </c>
      <c r="D3559" s="11">
        <v>15.69</v>
      </c>
      <c r="E3559" s="7">
        <f>VLOOKUP(A3559, Sheet2!$A$2:$K$8265, 11)</f>
        <v>110.5613</v>
      </c>
      <c r="F3559" s="7">
        <f t="shared" si="40"/>
        <v>1.9612499999999999</v>
      </c>
      <c r="G3559" s="8">
        <v>200000</v>
      </c>
      <c r="H3559" s="9">
        <f t="shared" si="41"/>
        <v>3200000</v>
      </c>
    </row>
    <row r="3560" spans="1:8" ht="14.5">
      <c r="A3560" s="6" t="str">
        <f t="shared" si="39"/>
        <v>GPP KEBUMEN_KRAKAL</v>
      </c>
      <c r="B3560" s="11" t="s">
        <v>2714</v>
      </c>
      <c r="C3560" s="11" t="s">
        <v>2805</v>
      </c>
      <c r="D3560" s="11">
        <v>15.69</v>
      </c>
      <c r="E3560" s="7">
        <f>VLOOKUP(A3560, Sheet2!$A$2:$K$8265, 11)</f>
        <v>110.5613</v>
      </c>
      <c r="F3560" s="7">
        <f t="shared" si="40"/>
        <v>1.9612499999999999</v>
      </c>
      <c r="G3560" s="8">
        <v>200000</v>
      </c>
      <c r="H3560" s="9">
        <f t="shared" si="41"/>
        <v>3200000</v>
      </c>
    </row>
    <row r="3561" spans="1:8" ht="14.5">
      <c r="A3561" s="6" t="str">
        <f t="shared" si="39"/>
        <v>GPP KEBUMEN_KRANDEGAN</v>
      </c>
      <c r="B3561" s="11" t="s">
        <v>2714</v>
      </c>
      <c r="C3561" s="11" t="s">
        <v>648</v>
      </c>
      <c r="D3561" s="11">
        <v>15.69</v>
      </c>
      <c r="E3561" s="7">
        <f>VLOOKUP(A3561, Sheet2!$A$2:$K$8265, 11)</f>
        <v>110.5613</v>
      </c>
      <c r="F3561" s="7">
        <f t="shared" si="40"/>
        <v>1.9612499999999999</v>
      </c>
      <c r="G3561" s="8">
        <v>200000</v>
      </c>
      <c r="H3561" s="9">
        <f t="shared" si="41"/>
        <v>3200000</v>
      </c>
    </row>
    <row r="3562" spans="1:8" ht="14.5">
      <c r="A3562" s="6" t="str">
        <f t="shared" si="39"/>
        <v>GPP KEBUMEN_KRITIG</v>
      </c>
      <c r="B3562" s="11" t="s">
        <v>2714</v>
      </c>
      <c r="C3562" s="11" t="s">
        <v>2806</v>
      </c>
      <c r="D3562" s="11">
        <v>15.69</v>
      </c>
      <c r="E3562" s="7">
        <f>VLOOKUP(A3562, Sheet2!$A$2:$K$8265, 11)</f>
        <v>110.5613</v>
      </c>
      <c r="F3562" s="7">
        <f t="shared" si="40"/>
        <v>1.9612499999999999</v>
      </c>
      <c r="G3562" s="8">
        <v>200000</v>
      </c>
      <c r="H3562" s="9">
        <f t="shared" si="41"/>
        <v>3200000</v>
      </c>
    </row>
    <row r="3563" spans="1:8" ht="14.5">
      <c r="A3563" s="6" t="str">
        <f t="shared" si="39"/>
        <v>GPP KEBUMEN_KUTOSARI</v>
      </c>
      <c r="B3563" s="11" t="s">
        <v>2714</v>
      </c>
      <c r="C3563" s="11" t="s">
        <v>160</v>
      </c>
      <c r="D3563" s="11">
        <v>15.69</v>
      </c>
      <c r="E3563" s="7">
        <f>VLOOKUP(A3563, Sheet2!$A$2:$K$8265, 11)</f>
        <v>110.5613</v>
      </c>
      <c r="F3563" s="7">
        <f t="shared" si="40"/>
        <v>1.9612499999999999</v>
      </c>
      <c r="G3563" s="8">
        <v>200000</v>
      </c>
      <c r="H3563" s="9">
        <f t="shared" si="41"/>
        <v>3200000</v>
      </c>
    </row>
    <row r="3564" spans="1:8" ht="14.5">
      <c r="A3564" s="6" t="str">
        <f t="shared" si="39"/>
        <v>GPP KEBUMEN_KUWARASAN</v>
      </c>
      <c r="B3564" s="11" t="s">
        <v>2714</v>
      </c>
      <c r="C3564" s="11" t="s">
        <v>2807</v>
      </c>
      <c r="D3564" s="11">
        <v>15.69</v>
      </c>
      <c r="E3564" s="7">
        <f>VLOOKUP(A3564, Sheet2!$A$2:$K$8265, 11)</f>
        <v>110.5613</v>
      </c>
      <c r="F3564" s="7">
        <f t="shared" si="40"/>
        <v>1.9612499999999999</v>
      </c>
      <c r="G3564" s="8">
        <v>200000</v>
      </c>
      <c r="H3564" s="9">
        <f t="shared" si="41"/>
        <v>3200000</v>
      </c>
    </row>
    <row r="3565" spans="1:8" ht="14.5">
      <c r="A3565" s="6" t="str">
        <f t="shared" si="39"/>
        <v>GPP KEBUMEN_KUWARU</v>
      </c>
      <c r="B3565" s="11" t="s">
        <v>2714</v>
      </c>
      <c r="C3565" s="11" t="s">
        <v>2808</v>
      </c>
      <c r="D3565" s="11">
        <v>15.69</v>
      </c>
      <c r="E3565" s="7">
        <f>VLOOKUP(A3565, Sheet2!$A$2:$K$8265, 11)</f>
        <v>110.5613</v>
      </c>
      <c r="F3565" s="7">
        <f t="shared" si="40"/>
        <v>1.9612499999999999</v>
      </c>
      <c r="G3565" s="8">
        <v>200000</v>
      </c>
      <c r="H3565" s="9">
        <f t="shared" si="41"/>
        <v>3200000</v>
      </c>
    </row>
    <row r="3566" spans="1:8" ht="14.5">
      <c r="A3566" s="6" t="str">
        <f t="shared" si="39"/>
        <v>GPP KEBUMEN_LEMAHDUWUR</v>
      </c>
      <c r="B3566" s="11" t="s">
        <v>2714</v>
      </c>
      <c r="C3566" s="11" t="s">
        <v>2809</v>
      </c>
      <c r="D3566" s="11">
        <v>15.69</v>
      </c>
      <c r="E3566" s="7">
        <f>VLOOKUP(A3566, Sheet2!$A$2:$K$8265, 11)</f>
        <v>110.5613</v>
      </c>
      <c r="F3566" s="7">
        <f t="shared" si="40"/>
        <v>1.9612499999999999</v>
      </c>
      <c r="G3566" s="8">
        <v>200000</v>
      </c>
      <c r="H3566" s="9">
        <f t="shared" si="41"/>
        <v>3200000</v>
      </c>
    </row>
    <row r="3567" spans="1:8" ht="14.5">
      <c r="A3567" s="6" t="str">
        <f t="shared" si="39"/>
        <v>GPP KEBUMEN_LOGANDU</v>
      </c>
      <c r="B3567" s="11" t="s">
        <v>2714</v>
      </c>
      <c r="C3567" s="11" t="s">
        <v>2810</v>
      </c>
      <c r="D3567" s="11">
        <v>15.69</v>
      </c>
      <c r="E3567" s="7">
        <f>VLOOKUP(A3567, Sheet2!$A$2:$K$8265, 11)</f>
        <v>110.5613</v>
      </c>
      <c r="F3567" s="7">
        <f t="shared" si="40"/>
        <v>1.9612499999999999</v>
      </c>
      <c r="G3567" s="8">
        <v>200000</v>
      </c>
      <c r="H3567" s="9">
        <f t="shared" si="41"/>
        <v>3200000</v>
      </c>
    </row>
    <row r="3568" spans="1:8" ht="14.5">
      <c r="A3568" s="6" t="str">
        <f t="shared" si="39"/>
        <v>GPP KEBUMEN_LOGEDE</v>
      </c>
      <c r="B3568" s="11" t="s">
        <v>2714</v>
      </c>
      <c r="C3568" s="11" t="s">
        <v>2811</v>
      </c>
      <c r="D3568" s="11">
        <v>15.69</v>
      </c>
      <c r="E3568" s="7">
        <f>VLOOKUP(A3568, Sheet2!$A$2:$K$8265, 11)</f>
        <v>110.5613</v>
      </c>
      <c r="F3568" s="7">
        <f t="shared" si="40"/>
        <v>1.9612499999999999</v>
      </c>
      <c r="G3568" s="8">
        <v>200000</v>
      </c>
      <c r="H3568" s="9">
        <f t="shared" si="41"/>
        <v>3200000</v>
      </c>
    </row>
    <row r="3569" spans="1:8" ht="14.5">
      <c r="A3569" s="6" t="str">
        <f t="shared" si="39"/>
        <v>GPP KEBUMEN_MADUREJO</v>
      </c>
      <c r="B3569" s="11" t="s">
        <v>2714</v>
      </c>
      <c r="C3569" s="11" t="s">
        <v>2812</v>
      </c>
      <c r="D3569" s="11">
        <v>15.69</v>
      </c>
      <c r="E3569" s="7">
        <f>VLOOKUP(A3569, Sheet2!$A$2:$K$8265, 11)</f>
        <v>110.5613</v>
      </c>
      <c r="F3569" s="7">
        <f t="shared" si="40"/>
        <v>1.9612499999999999</v>
      </c>
      <c r="G3569" s="8">
        <v>200000</v>
      </c>
      <c r="H3569" s="9">
        <f t="shared" si="41"/>
        <v>3200000</v>
      </c>
    </row>
    <row r="3570" spans="1:8" ht="14.5">
      <c r="A3570" s="6" t="str">
        <f t="shared" si="39"/>
        <v>GPP KEBUMEN_MADURESO</v>
      </c>
      <c r="B3570" s="11" t="s">
        <v>2714</v>
      </c>
      <c r="C3570" s="11" t="s">
        <v>2813</v>
      </c>
      <c r="D3570" s="11">
        <v>15.69</v>
      </c>
      <c r="E3570" s="7">
        <f>VLOOKUP(A3570, Sheet2!$A$2:$K$8265, 11)</f>
        <v>110.5613</v>
      </c>
      <c r="F3570" s="7">
        <f t="shared" si="40"/>
        <v>1.9612499999999999</v>
      </c>
      <c r="G3570" s="8">
        <v>200000</v>
      </c>
      <c r="H3570" s="9">
        <f t="shared" si="41"/>
        <v>3200000</v>
      </c>
    </row>
    <row r="3571" spans="1:8" ht="14.5">
      <c r="A3571" s="6" t="str">
        <f t="shared" si="39"/>
        <v>GPP KEBUMEN_MADURETNO</v>
      </c>
      <c r="B3571" s="11" t="s">
        <v>2714</v>
      </c>
      <c r="C3571" s="11" t="s">
        <v>2814</v>
      </c>
      <c r="D3571" s="11">
        <v>15.69</v>
      </c>
      <c r="E3571" s="7">
        <f>VLOOKUP(A3571, Sheet2!$A$2:$K$8265, 11)</f>
        <v>110.5613</v>
      </c>
      <c r="F3571" s="7">
        <f t="shared" si="40"/>
        <v>1.9612499999999999</v>
      </c>
      <c r="G3571" s="8">
        <v>200000</v>
      </c>
      <c r="H3571" s="9">
        <f t="shared" si="41"/>
        <v>3200000</v>
      </c>
    </row>
    <row r="3572" spans="1:8" ht="14.5">
      <c r="A3572" s="6" t="str">
        <f t="shared" ref="A3572:A3826" si="42">CONCATENATE(B3572, "_", C3572)</f>
        <v>GPP KEBUMEN_MANGLI</v>
      </c>
      <c r="B3572" s="11" t="s">
        <v>2714</v>
      </c>
      <c r="C3572" s="11" t="s">
        <v>1089</v>
      </c>
      <c r="D3572" s="11">
        <v>15.69</v>
      </c>
      <c r="E3572" s="7">
        <f>VLOOKUP(A3572, Sheet2!$A$2:$K$8265, 11)</f>
        <v>110.5613</v>
      </c>
      <c r="F3572" s="7">
        <f t="shared" ref="F3572:F3826" si="43">D3572/8</f>
        <v>1.9612499999999999</v>
      </c>
      <c r="G3572" s="8">
        <v>200000</v>
      </c>
      <c r="H3572" s="9">
        <f t="shared" ref="H3572:H3826" si="44">G3572*_xlfn.CEILING.MATH(D3572)</f>
        <v>3200000</v>
      </c>
    </row>
    <row r="3573" spans="1:8" ht="14.5">
      <c r="A3573" s="6" t="str">
        <f t="shared" si="42"/>
        <v>GPP KEBUMEN_MANGUNHARJO</v>
      </c>
      <c r="B3573" s="11" t="s">
        <v>2714</v>
      </c>
      <c r="C3573" s="11" t="s">
        <v>434</v>
      </c>
      <c r="D3573" s="11">
        <v>15.69</v>
      </c>
      <c r="E3573" s="7">
        <f>VLOOKUP(A3573, Sheet2!$A$2:$K$8265, 11)</f>
        <v>110.5613</v>
      </c>
      <c r="F3573" s="7">
        <f t="shared" si="43"/>
        <v>1.9612499999999999</v>
      </c>
      <c r="G3573" s="8">
        <v>200000</v>
      </c>
      <c r="H3573" s="9">
        <f t="shared" si="44"/>
        <v>3200000</v>
      </c>
    </row>
    <row r="3574" spans="1:8" ht="14.5">
      <c r="A3574" s="6" t="str">
        <f t="shared" si="42"/>
        <v>GPP KEBUMEN_MELES</v>
      </c>
      <c r="B3574" s="11" t="s">
        <v>2714</v>
      </c>
      <c r="C3574" s="11" t="s">
        <v>2815</v>
      </c>
      <c r="D3574" s="11">
        <v>15.69</v>
      </c>
      <c r="E3574" s="7">
        <f>VLOOKUP(A3574, Sheet2!$A$2:$K$8265, 11)</f>
        <v>110.5613</v>
      </c>
      <c r="F3574" s="7">
        <f t="shared" si="43"/>
        <v>1.9612499999999999</v>
      </c>
      <c r="G3574" s="8">
        <v>200000</v>
      </c>
      <c r="H3574" s="9">
        <f t="shared" si="44"/>
        <v>3200000</v>
      </c>
    </row>
    <row r="3575" spans="1:8" ht="14.5">
      <c r="A3575" s="6" t="str">
        <f t="shared" si="42"/>
        <v>GPP KEBUMEN_MENGANTI</v>
      </c>
      <c r="B3575" s="11" t="s">
        <v>2714</v>
      </c>
      <c r="C3575" s="11" t="s">
        <v>1881</v>
      </c>
      <c r="D3575" s="11">
        <v>15.69</v>
      </c>
      <c r="E3575" s="7">
        <f>VLOOKUP(A3575, Sheet2!$A$2:$K$8265, 11)</f>
        <v>110.5613</v>
      </c>
      <c r="F3575" s="7">
        <f t="shared" si="43"/>
        <v>1.9612499999999999</v>
      </c>
      <c r="G3575" s="8">
        <v>200000</v>
      </c>
      <c r="H3575" s="9">
        <f t="shared" si="44"/>
        <v>3200000</v>
      </c>
    </row>
    <row r="3576" spans="1:8" ht="14.5">
      <c r="A3576" s="6" t="str">
        <f t="shared" si="42"/>
        <v>GPP KEBUMEN_MENGKOWO</v>
      </c>
      <c r="B3576" s="11" t="s">
        <v>2714</v>
      </c>
      <c r="C3576" s="11" t="s">
        <v>2816</v>
      </c>
      <c r="D3576" s="11">
        <v>15.69</v>
      </c>
      <c r="E3576" s="7">
        <f>VLOOKUP(A3576, Sheet2!$A$2:$K$8265, 11)</f>
        <v>110.5613</v>
      </c>
      <c r="F3576" s="7">
        <f t="shared" si="43"/>
        <v>1.9612499999999999</v>
      </c>
      <c r="G3576" s="8">
        <v>200000</v>
      </c>
      <c r="H3576" s="9">
        <f t="shared" si="44"/>
        <v>3200000</v>
      </c>
    </row>
    <row r="3577" spans="1:8" ht="14.5">
      <c r="A3577" s="6" t="str">
        <f t="shared" si="42"/>
        <v>GPP KEBUMEN_MERDEN</v>
      </c>
      <c r="B3577" s="11" t="s">
        <v>2714</v>
      </c>
      <c r="C3577" s="11" t="s">
        <v>2817</v>
      </c>
      <c r="D3577" s="11">
        <v>10.28</v>
      </c>
      <c r="E3577" s="7">
        <f>VLOOKUP(A3577, Sheet2!$A$2:$K$8265, 11)</f>
        <v>110.5613</v>
      </c>
      <c r="F3577" s="7">
        <f t="shared" si="43"/>
        <v>1.2849999999999999</v>
      </c>
      <c r="G3577" s="8">
        <v>200000</v>
      </c>
      <c r="H3577" s="9">
        <f t="shared" si="44"/>
        <v>2200000</v>
      </c>
    </row>
    <row r="3578" spans="1:8" ht="14.5">
      <c r="A3578" s="6" t="str">
        <f t="shared" si="42"/>
        <v>GPP KEBUMEN_MERTASARI</v>
      </c>
      <c r="B3578" s="11" t="s">
        <v>2714</v>
      </c>
      <c r="C3578" s="11" t="s">
        <v>2818</v>
      </c>
      <c r="D3578" s="11">
        <v>10.28</v>
      </c>
      <c r="E3578" s="7">
        <f>VLOOKUP(A3578, Sheet2!$A$2:$K$8265, 11)</f>
        <v>110.5613</v>
      </c>
      <c r="F3578" s="7">
        <f t="shared" si="43"/>
        <v>1.2849999999999999</v>
      </c>
      <c r="G3578" s="8">
        <v>200000</v>
      </c>
      <c r="H3578" s="9">
        <f t="shared" si="44"/>
        <v>2200000</v>
      </c>
    </row>
    <row r="3579" spans="1:8" ht="14.5">
      <c r="A3579" s="6" t="str">
        <f t="shared" si="42"/>
        <v>GPP KEBUMEN_MUKTISARI</v>
      </c>
      <c r="B3579" s="11" t="s">
        <v>2714</v>
      </c>
      <c r="C3579" s="11" t="s">
        <v>2179</v>
      </c>
      <c r="D3579" s="11">
        <v>15.69</v>
      </c>
      <c r="E3579" s="7">
        <f>VLOOKUP(A3579, Sheet2!$A$2:$K$8265, 11)</f>
        <v>110.5613</v>
      </c>
      <c r="F3579" s="7">
        <f t="shared" si="43"/>
        <v>1.9612499999999999</v>
      </c>
      <c r="G3579" s="8">
        <v>200000</v>
      </c>
      <c r="H3579" s="9">
        <f t="shared" si="44"/>
        <v>3200000</v>
      </c>
    </row>
    <row r="3580" spans="1:8" ht="14.5">
      <c r="A3580" s="6" t="str">
        <f t="shared" si="42"/>
        <v>GPP KEBUMEN_MUNGGU</v>
      </c>
      <c r="B3580" s="11" t="s">
        <v>2714</v>
      </c>
      <c r="C3580" s="11" t="s">
        <v>2819</v>
      </c>
      <c r="D3580" s="11">
        <v>15.69</v>
      </c>
      <c r="E3580" s="7">
        <f>VLOOKUP(A3580, Sheet2!$A$2:$K$8265, 11)</f>
        <v>110.5613</v>
      </c>
      <c r="F3580" s="7">
        <f t="shared" si="43"/>
        <v>1.9612499999999999</v>
      </c>
      <c r="G3580" s="8">
        <v>200000</v>
      </c>
      <c r="H3580" s="9">
        <f t="shared" si="44"/>
        <v>3200000</v>
      </c>
    </row>
    <row r="3581" spans="1:8" ht="14.5">
      <c r="A3581" s="6" t="str">
        <f t="shared" si="42"/>
        <v>GPP KEBUMEN_MURTIREJO</v>
      </c>
      <c r="B3581" s="11" t="s">
        <v>2714</v>
      </c>
      <c r="C3581" s="11" t="s">
        <v>2820</v>
      </c>
      <c r="D3581" s="11">
        <v>15.69</v>
      </c>
      <c r="E3581" s="7">
        <f>VLOOKUP(A3581, Sheet2!$A$2:$K$8265, 11)</f>
        <v>110.5613</v>
      </c>
      <c r="F3581" s="7">
        <f t="shared" si="43"/>
        <v>1.9612499999999999</v>
      </c>
      <c r="G3581" s="8">
        <v>200000</v>
      </c>
      <c r="H3581" s="9">
        <f t="shared" si="44"/>
        <v>3200000</v>
      </c>
    </row>
    <row r="3582" spans="1:8" ht="14.5">
      <c r="A3582" s="6" t="str">
        <f t="shared" si="42"/>
        <v>GPP KEBUMEN_NAMPUDADI</v>
      </c>
      <c r="B3582" s="11" t="s">
        <v>2714</v>
      </c>
      <c r="C3582" s="11" t="s">
        <v>2821</v>
      </c>
      <c r="D3582" s="11">
        <v>15.69</v>
      </c>
      <c r="E3582" s="7">
        <f>VLOOKUP(A3582, Sheet2!$A$2:$K$8265, 11)</f>
        <v>110.5613</v>
      </c>
      <c r="F3582" s="7">
        <f t="shared" si="43"/>
        <v>1.9612499999999999</v>
      </c>
      <c r="G3582" s="8">
        <v>200000</v>
      </c>
      <c r="H3582" s="9">
        <f t="shared" si="44"/>
        <v>3200000</v>
      </c>
    </row>
    <row r="3583" spans="1:8" ht="14.5">
      <c r="A3583" s="6" t="str">
        <f t="shared" si="42"/>
        <v>GPP KEBUMEN_ORI</v>
      </c>
      <c r="B3583" s="11" t="s">
        <v>2714</v>
      </c>
      <c r="C3583" s="11" t="s">
        <v>2822</v>
      </c>
      <c r="D3583" s="11">
        <v>15.69</v>
      </c>
      <c r="E3583" s="7">
        <f>VLOOKUP(A3583, Sheet2!$A$2:$K$8265, 11)</f>
        <v>110.5613</v>
      </c>
      <c r="F3583" s="7">
        <f t="shared" si="43"/>
        <v>1.9612499999999999</v>
      </c>
      <c r="G3583" s="8">
        <v>200000</v>
      </c>
      <c r="H3583" s="9">
        <f t="shared" si="44"/>
        <v>3200000</v>
      </c>
    </row>
    <row r="3584" spans="1:8" ht="14.5">
      <c r="A3584" s="6" t="str">
        <f t="shared" si="42"/>
        <v>GPP KEBUMEN_PAGEBANGAN</v>
      </c>
      <c r="B3584" s="11" t="s">
        <v>2714</v>
      </c>
      <c r="C3584" s="11" t="s">
        <v>2823</v>
      </c>
      <c r="D3584" s="11">
        <v>15.69</v>
      </c>
      <c r="E3584" s="7">
        <f>VLOOKUP(A3584, Sheet2!$A$2:$K$8265, 11)</f>
        <v>110.5613</v>
      </c>
      <c r="F3584" s="7">
        <f t="shared" si="43"/>
        <v>1.9612499999999999</v>
      </c>
      <c r="G3584" s="8">
        <v>200000</v>
      </c>
      <c r="H3584" s="9">
        <f t="shared" si="44"/>
        <v>3200000</v>
      </c>
    </row>
    <row r="3585" spans="1:8" ht="14.5">
      <c r="A3585" s="6" t="str">
        <f t="shared" si="42"/>
        <v>GPP KEBUMEN_PAKURAN</v>
      </c>
      <c r="B3585" s="11" t="s">
        <v>2714</v>
      </c>
      <c r="C3585" s="11" t="s">
        <v>2824</v>
      </c>
      <c r="D3585" s="11">
        <v>15.69</v>
      </c>
      <c r="E3585" s="7">
        <f>VLOOKUP(A3585, Sheet2!$A$2:$K$8265, 11)</f>
        <v>110.5613</v>
      </c>
      <c r="F3585" s="7">
        <f t="shared" si="43"/>
        <v>1.9612499999999999</v>
      </c>
      <c r="G3585" s="8">
        <v>200000</v>
      </c>
      <c r="H3585" s="9">
        <f t="shared" si="44"/>
        <v>3200000</v>
      </c>
    </row>
    <row r="3586" spans="1:8" ht="14.5">
      <c r="A3586" s="6" t="str">
        <f t="shared" si="42"/>
        <v>GPP KEBUMEN_PANDANLOR</v>
      </c>
      <c r="B3586" s="11" t="s">
        <v>2714</v>
      </c>
      <c r="C3586" s="11" t="s">
        <v>2825</v>
      </c>
      <c r="D3586" s="11">
        <v>15.69</v>
      </c>
      <c r="E3586" s="7">
        <f>VLOOKUP(A3586, Sheet2!$A$2:$K$8265, 11)</f>
        <v>110.5613</v>
      </c>
      <c r="F3586" s="7">
        <f t="shared" si="43"/>
        <v>1.9612499999999999</v>
      </c>
      <c r="G3586" s="8">
        <v>200000</v>
      </c>
      <c r="H3586" s="9">
        <f t="shared" si="44"/>
        <v>3200000</v>
      </c>
    </row>
    <row r="3587" spans="1:8" ht="14.5">
      <c r="A3587" s="6" t="str">
        <f t="shared" si="42"/>
        <v>GPP KEBUMEN_PANDANSARI</v>
      </c>
      <c r="B3587" s="11" t="s">
        <v>2714</v>
      </c>
      <c r="C3587" s="11" t="s">
        <v>182</v>
      </c>
      <c r="D3587" s="11">
        <v>15.69</v>
      </c>
      <c r="E3587" s="7">
        <f>VLOOKUP(A3587, Sheet2!$A$2:$K$8265, 11)</f>
        <v>110.5613</v>
      </c>
      <c r="F3587" s="7">
        <f t="shared" si="43"/>
        <v>1.9612499999999999</v>
      </c>
      <c r="G3587" s="8">
        <v>200000</v>
      </c>
      <c r="H3587" s="9">
        <f t="shared" si="44"/>
        <v>3200000</v>
      </c>
    </row>
    <row r="3588" spans="1:8" ht="14.5">
      <c r="A3588" s="6" t="str">
        <f t="shared" si="42"/>
        <v>GPP KEBUMEN_PANJANGSARI</v>
      </c>
      <c r="B3588" s="11" t="s">
        <v>2714</v>
      </c>
      <c r="C3588" s="11" t="s">
        <v>2826</v>
      </c>
      <c r="D3588" s="11">
        <v>15.69</v>
      </c>
      <c r="E3588" s="7">
        <f>VLOOKUP(A3588, Sheet2!$A$2:$K$8265, 11)</f>
        <v>110.5613</v>
      </c>
      <c r="F3588" s="7">
        <f t="shared" si="43"/>
        <v>1.9612499999999999</v>
      </c>
      <c r="G3588" s="8">
        <v>200000</v>
      </c>
      <c r="H3588" s="9">
        <f t="shared" si="44"/>
        <v>3200000</v>
      </c>
    </row>
    <row r="3589" spans="1:8" ht="14.5">
      <c r="A3589" s="6" t="str">
        <f t="shared" si="42"/>
        <v>GPP KEBUMEN_PANJATAN</v>
      </c>
      <c r="B3589" s="11" t="s">
        <v>2714</v>
      </c>
      <c r="C3589" s="11" t="s">
        <v>2827</v>
      </c>
      <c r="D3589" s="11">
        <v>15.69</v>
      </c>
      <c r="E3589" s="7">
        <f>VLOOKUP(A3589, Sheet2!$A$2:$K$8265, 11)</f>
        <v>110.5613</v>
      </c>
      <c r="F3589" s="7">
        <f t="shared" si="43"/>
        <v>1.9612499999999999</v>
      </c>
      <c r="G3589" s="8">
        <v>200000</v>
      </c>
      <c r="H3589" s="9">
        <f t="shared" si="44"/>
        <v>3200000</v>
      </c>
    </row>
    <row r="3590" spans="1:8" ht="14.5">
      <c r="A3590" s="6" t="str">
        <f t="shared" si="42"/>
        <v>GPP KEBUMEN_PANJER</v>
      </c>
      <c r="B3590" s="11" t="s">
        <v>2714</v>
      </c>
      <c r="C3590" s="11" t="s">
        <v>2828</v>
      </c>
      <c r="D3590" s="11">
        <v>15.69</v>
      </c>
      <c r="E3590" s="7">
        <f>VLOOKUP(A3590, Sheet2!$A$2:$K$8265, 11)</f>
        <v>110.5613</v>
      </c>
      <c r="F3590" s="7">
        <f t="shared" si="43"/>
        <v>1.9612499999999999</v>
      </c>
      <c r="G3590" s="8">
        <v>200000</v>
      </c>
      <c r="H3590" s="9">
        <f t="shared" si="44"/>
        <v>3200000</v>
      </c>
    </row>
    <row r="3591" spans="1:8" ht="14.5">
      <c r="A3591" s="6" t="str">
        <f t="shared" si="42"/>
        <v>GPP KEBUMEN_PATEMON</v>
      </c>
      <c r="B3591" s="11" t="s">
        <v>2714</v>
      </c>
      <c r="C3591" s="11" t="s">
        <v>1504</v>
      </c>
      <c r="D3591" s="11">
        <v>15.69</v>
      </c>
      <c r="E3591" s="7">
        <f>VLOOKUP(A3591, Sheet2!$A$2:$K$8265, 11)</f>
        <v>110.5613</v>
      </c>
      <c r="F3591" s="7">
        <f t="shared" si="43"/>
        <v>1.9612499999999999</v>
      </c>
      <c r="G3591" s="8">
        <v>200000</v>
      </c>
      <c r="H3591" s="9">
        <f t="shared" si="44"/>
        <v>3200000</v>
      </c>
    </row>
    <row r="3592" spans="1:8" ht="14.5">
      <c r="A3592" s="6" t="str">
        <f t="shared" si="42"/>
        <v>GPP KEBUMEN_PEJAGOAN</v>
      </c>
      <c r="B3592" s="11" t="s">
        <v>2714</v>
      </c>
      <c r="C3592" s="11" t="s">
        <v>2829</v>
      </c>
      <c r="D3592" s="11">
        <v>15.69</v>
      </c>
      <c r="E3592" s="7">
        <f>VLOOKUP(A3592, Sheet2!$A$2:$K$8265, 11)</f>
        <v>110.5613</v>
      </c>
      <c r="F3592" s="7">
        <f t="shared" si="43"/>
        <v>1.9612499999999999</v>
      </c>
      <c r="G3592" s="8">
        <v>200000</v>
      </c>
      <c r="H3592" s="9">
        <f t="shared" si="44"/>
        <v>3200000</v>
      </c>
    </row>
    <row r="3593" spans="1:8" ht="14.5">
      <c r="A3593" s="6" t="str">
        <f t="shared" si="42"/>
        <v>GPP KEBUMEN_PEKUNCEN</v>
      </c>
      <c r="B3593" s="11" t="s">
        <v>2714</v>
      </c>
      <c r="C3593" s="11" t="s">
        <v>459</v>
      </c>
      <c r="D3593" s="11">
        <v>15.69</v>
      </c>
      <c r="E3593" s="7">
        <f>VLOOKUP(A3593, Sheet2!$A$2:$K$8265, 11)</f>
        <v>110.5613</v>
      </c>
      <c r="F3593" s="7">
        <f t="shared" si="43"/>
        <v>1.9612499999999999</v>
      </c>
      <c r="G3593" s="8">
        <v>200000</v>
      </c>
      <c r="H3593" s="9">
        <f t="shared" si="44"/>
        <v>3200000</v>
      </c>
    </row>
    <row r="3594" spans="1:8" ht="14.5">
      <c r="A3594" s="6" t="str">
        <f t="shared" si="42"/>
        <v>GPP KEBUMEN_PEKUNDEN</v>
      </c>
      <c r="B3594" s="11" t="s">
        <v>2714</v>
      </c>
      <c r="C3594" s="11" t="s">
        <v>948</v>
      </c>
      <c r="D3594" s="11">
        <v>15.69</v>
      </c>
      <c r="E3594" s="7">
        <f>VLOOKUP(A3594, Sheet2!$A$2:$K$8265, 11)</f>
        <v>110.5613</v>
      </c>
      <c r="F3594" s="7">
        <f t="shared" si="43"/>
        <v>1.9612499999999999</v>
      </c>
      <c r="G3594" s="8">
        <v>200000</v>
      </c>
      <c r="H3594" s="9">
        <f t="shared" si="44"/>
        <v>3200000</v>
      </c>
    </row>
    <row r="3595" spans="1:8" ht="14.5">
      <c r="A3595" s="6" t="str">
        <f t="shared" si="42"/>
        <v>GPP KEBUMEN_PEKUWON</v>
      </c>
      <c r="B3595" s="11" t="s">
        <v>2714</v>
      </c>
      <c r="C3595" s="11" t="s">
        <v>2830</v>
      </c>
      <c r="D3595" s="11">
        <v>15.69</v>
      </c>
      <c r="E3595" s="7">
        <f>VLOOKUP(A3595, Sheet2!$A$2:$K$8265, 11)</f>
        <v>110.5613</v>
      </c>
      <c r="F3595" s="7">
        <f t="shared" si="43"/>
        <v>1.9612499999999999</v>
      </c>
      <c r="G3595" s="8">
        <v>200000</v>
      </c>
      <c r="H3595" s="9">
        <f t="shared" si="44"/>
        <v>3200000</v>
      </c>
    </row>
    <row r="3596" spans="1:8" ht="14.5">
      <c r="A3596" s="6" t="str">
        <f t="shared" si="42"/>
        <v>GPP KEBUMEN_PENCIL</v>
      </c>
      <c r="B3596" s="11" t="s">
        <v>2714</v>
      </c>
      <c r="C3596" s="11" t="s">
        <v>2831</v>
      </c>
      <c r="D3596" s="11">
        <v>15.69</v>
      </c>
      <c r="E3596" s="7">
        <f>VLOOKUP(A3596, Sheet2!$A$2:$K$8265, 11)</f>
        <v>110.5613</v>
      </c>
      <c r="F3596" s="7">
        <f t="shared" si="43"/>
        <v>1.9612499999999999</v>
      </c>
      <c r="G3596" s="8">
        <v>200000</v>
      </c>
      <c r="H3596" s="9">
        <f t="shared" si="44"/>
        <v>3200000</v>
      </c>
    </row>
    <row r="3597" spans="1:8" ht="14.5">
      <c r="A3597" s="6" t="str">
        <f t="shared" si="42"/>
        <v>GPP KEBUMEN_PENGARINGAN</v>
      </c>
      <c r="B3597" s="11" t="s">
        <v>2714</v>
      </c>
      <c r="C3597" s="11" t="s">
        <v>2832</v>
      </c>
      <c r="D3597" s="11">
        <v>15.69</v>
      </c>
      <c r="E3597" s="7">
        <f>VLOOKUP(A3597, Sheet2!$A$2:$K$8265, 11)</f>
        <v>110.5613</v>
      </c>
      <c r="F3597" s="7">
        <f t="shared" si="43"/>
        <v>1.9612499999999999</v>
      </c>
      <c r="G3597" s="8">
        <v>200000</v>
      </c>
      <c r="H3597" s="9">
        <f t="shared" si="44"/>
        <v>3200000</v>
      </c>
    </row>
    <row r="3598" spans="1:8" ht="14.5">
      <c r="A3598" s="6" t="str">
        <f t="shared" si="42"/>
        <v>GPP KEBUMEN_PENGEMPON</v>
      </c>
      <c r="B3598" s="11" t="s">
        <v>2714</v>
      </c>
      <c r="C3598" s="11" t="s">
        <v>2833</v>
      </c>
      <c r="D3598" s="11">
        <v>15.69</v>
      </c>
      <c r="E3598" s="7">
        <f>VLOOKUP(A3598, Sheet2!$A$2:$K$8265, 11)</f>
        <v>110.5613</v>
      </c>
      <c r="F3598" s="7">
        <f t="shared" si="43"/>
        <v>1.9612499999999999</v>
      </c>
      <c r="G3598" s="8">
        <v>200000</v>
      </c>
      <c r="H3598" s="9">
        <f t="shared" si="44"/>
        <v>3200000</v>
      </c>
    </row>
    <row r="3599" spans="1:8" ht="14.5">
      <c r="A3599" s="6" t="str">
        <f t="shared" si="42"/>
        <v>GPP KEBUMEN_PENIMBUN</v>
      </c>
      <c r="B3599" s="11" t="s">
        <v>2714</v>
      </c>
      <c r="C3599" s="11" t="s">
        <v>2834</v>
      </c>
      <c r="D3599" s="11">
        <v>15.69</v>
      </c>
      <c r="E3599" s="7">
        <f>VLOOKUP(A3599, Sheet2!$A$2:$K$8265, 11)</f>
        <v>110.5613</v>
      </c>
      <c r="F3599" s="7">
        <f t="shared" si="43"/>
        <v>1.9612499999999999</v>
      </c>
      <c r="G3599" s="8">
        <v>200000</v>
      </c>
      <c r="H3599" s="9">
        <f t="shared" si="44"/>
        <v>3200000</v>
      </c>
    </row>
    <row r="3600" spans="1:8" ht="14.5">
      <c r="A3600" s="6" t="str">
        <f t="shared" si="42"/>
        <v>GPP KEBUMEN_PENIRON</v>
      </c>
      <c r="B3600" s="11" t="s">
        <v>2714</v>
      </c>
      <c r="C3600" s="11" t="s">
        <v>2835</v>
      </c>
      <c r="D3600" s="11">
        <v>15.69</v>
      </c>
      <c r="E3600" s="7">
        <f>VLOOKUP(A3600, Sheet2!$A$2:$K$8265, 11)</f>
        <v>110.5613</v>
      </c>
      <c r="F3600" s="7">
        <f t="shared" si="43"/>
        <v>1.9612499999999999</v>
      </c>
      <c r="G3600" s="8">
        <v>200000</v>
      </c>
      <c r="H3600" s="9">
        <f t="shared" si="44"/>
        <v>3200000</v>
      </c>
    </row>
    <row r="3601" spans="1:8" ht="14.5">
      <c r="A3601" s="6" t="str">
        <f t="shared" si="42"/>
        <v>GPP KEBUMEN_PENUSUPAN</v>
      </c>
      <c r="B3601" s="11" t="s">
        <v>2714</v>
      </c>
      <c r="C3601" s="11" t="s">
        <v>2457</v>
      </c>
      <c r="D3601" s="11">
        <v>15.69</v>
      </c>
      <c r="E3601" s="7">
        <f>VLOOKUP(A3601, Sheet2!$A$2:$K$8265, 11)</f>
        <v>110.5613</v>
      </c>
      <c r="F3601" s="7">
        <f t="shared" si="43"/>
        <v>1.9612499999999999</v>
      </c>
      <c r="G3601" s="8">
        <v>200000</v>
      </c>
      <c r="H3601" s="9">
        <f t="shared" si="44"/>
        <v>3200000</v>
      </c>
    </row>
    <row r="3602" spans="1:8" ht="14.5">
      <c r="A3602" s="6" t="str">
        <f t="shared" si="42"/>
        <v>GPP KEBUMEN_PETANAHAN</v>
      </c>
      <c r="B3602" s="11" t="s">
        <v>2714</v>
      </c>
      <c r="C3602" s="11" t="s">
        <v>2836</v>
      </c>
      <c r="D3602" s="11">
        <v>15.69</v>
      </c>
      <c r="E3602" s="7">
        <f>VLOOKUP(A3602, Sheet2!$A$2:$K$8265, 11)</f>
        <v>110.5613</v>
      </c>
      <c r="F3602" s="7">
        <f t="shared" si="43"/>
        <v>1.9612499999999999</v>
      </c>
      <c r="G3602" s="8">
        <v>200000</v>
      </c>
      <c r="H3602" s="9">
        <f t="shared" si="44"/>
        <v>3200000</v>
      </c>
    </row>
    <row r="3603" spans="1:8" ht="14.5">
      <c r="A3603" s="6" t="str">
        <f t="shared" si="42"/>
        <v>GPP KEBUMEN_PETIR</v>
      </c>
      <c r="B3603" s="11" t="s">
        <v>2714</v>
      </c>
      <c r="C3603" s="11" t="s">
        <v>2837</v>
      </c>
      <c r="D3603" s="11">
        <v>10.28</v>
      </c>
      <c r="E3603" s="7">
        <f>VLOOKUP(A3603, Sheet2!$A$2:$K$8265, 11)</f>
        <v>110.5613</v>
      </c>
      <c r="F3603" s="7">
        <f t="shared" si="43"/>
        <v>1.2849999999999999</v>
      </c>
      <c r="G3603" s="8">
        <v>200000</v>
      </c>
      <c r="H3603" s="9">
        <f t="shared" si="44"/>
        <v>2200000</v>
      </c>
    </row>
    <row r="3604" spans="1:8" ht="14.5">
      <c r="A3604" s="6" t="str">
        <f t="shared" si="42"/>
        <v>GPP KEBUMEN_PLARANGAN</v>
      </c>
      <c r="B3604" s="11" t="s">
        <v>2714</v>
      </c>
      <c r="C3604" s="11" t="s">
        <v>2838</v>
      </c>
      <c r="D3604" s="11">
        <v>15.69</v>
      </c>
      <c r="E3604" s="7">
        <f>VLOOKUP(A3604, Sheet2!$A$2:$K$8265, 11)</f>
        <v>110.5613</v>
      </c>
      <c r="F3604" s="7">
        <f t="shared" si="43"/>
        <v>1.9612499999999999</v>
      </c>
      <c r="G3604" s="8">
        <v>200000</v>
      </c>
      <c r="H3604" s="9">
        <f t="shared" si="44"/>
        <v>3200000</v>
      </c>
    </row>
    <row r="3605" spans="1:8" ht="14.5">
      <c r="A3605" s="6" t="str">
        <f t="shared" si="42"/>
        <v>GPP KEBUMEN_PODOLUHUR</v>
      </c>
      <c r="B3605" s="11" t="s">
        <v>2714</v>
      </c>
      <c r="C3605" s="11" t="s">
        <v>2839</v>
      </c>
      <c r="D3605" s="11">
        <v>15.69</v>
      </c>
      <c r="E3605" s="7">
        <f>VLOOKUP(A3605, Sheet2!$A$2:$K$8265, 11)</f>
        <v>110.5613</v>
      </c>
      <c r="F3605" s="7">
        <f t="shared" si="43"/>
        <v>1.9612499999999999</v>
      </c>
      <c r="G3605" s="8">
        <v>200000</v>
      </c>
      <c r="H3605" s="9">
        <f t="shared" si="44"/>
        <v>3200000</v>
      </c>
    </row>
    <row r="3606" spans="1:8" ht="14.5">
      <c r="A3606" s="6" t="str">
        <f t="shared" si="42"/>
        <v>GPP KEBUMEN_PODOURIP</v>
      </c>
      <c r="B3606" s="11" t="s">
        <v>2714</v>
      </c>
      <c r="C3606" s="11" t="s">
        <v>2840</v>
      </c>
      <c r="D3606" s="11">
        <v>15.69</v>
      </c>
      <c r="E3606" s="7">
        <f>VLOOKUP(A3606, Sheet2!$A$2:$K$8265, 11)</f>
        <v>110.5613</v>
      </c>
      <c r="F3606" s="7">
        <f t="shared" si="43"/>
        <v>1.9612499999999999</v>
      </c>
      <c r="G3606" s="8">
        <v>200000</v>
      </c>
      <c r="H3606" s="9">
        <f t="shared" si="44"/>
        <v>3200000</v>
      </c>
    </row>
    <row r="3607" spans="1:8" ht="14.5">
      <c r="A3607" s="6" t="str">
        <f t="shared" si="42"/>
        <v>GPP KEBUMEN_POHKUMBANG</v>
      </c>
      <c r="B3607" s="11" t="s">
        <v>2714</v>
      </c>
      <c r="C3607" s="11" t="s">
        <v>2841</v>
      </c>
      <c r="D3607" s="11">
        <v>15.69</v>
      </c>
      <c r="E3607" s="7">
        <f>VLOOKUP(A3607, Sheet2!$A$2:$K$8265, 11)</f>
        <v>110.5613</v>
      </c>
      <c r="F3607" s="7">
        <f t="shared" si="43"/>
        <v>1.9612499999999999</v>
      </c>
      <c r="G3607" s="8">
        <v>200000</v>
      </c>
      <c r="H3607" s="9">
        <f t="shared" si="44"/>
        <v>3200000</v>
      </c>
    </row>
    <row r="3608" spans="1:8" ht="14.5">
      <c r="A3608" s="6" t="str">
        <f t="shared" si="42"/>
        <v>GPP KEBUMEN_PONDOKGEBANGSARI</v>
      </c>
      <c r="B3608" s="11" t="s">
        <v>2714</v>
      </c>
      <c r="C3608" s="11" t="s">
        <v>2842</v>
      </c>
      <c r="D3608" s="11">
        <v>15.69</v>
      </c>
      <c r="E3608" s="7">
        <f>VLOOKUP(A3608, Sheet2!$A$2:$K$8265, 11)</f>
        <v>110.5613</v>
      </c>
      <c r="F3608" s="7">
        <f t="shared" si="43"/>
        <v>1.9612499999999999</v>
      </c>
      <c r="G3608" s="8">
        <v>200000</v>
      </c>
      <c r="H3608" s="9">
        <f t="shared" si="44"/>
        <v>3200000</v>
      </c>
    </row>
    <row r="3609" spans="1:8" ht="14.5">
      <c r="A3609" s="6" t="str">
        <f t="shared" si="42"/>
        <v>GPP KEBUMEN_PRIGI</v>
      </c>
      <c r="B3609" s="11" t="s">
        <v>2714</v>
      </c>
      <c r="C3609" s="11" t="s">
        <v>1335</v>
      </c>
      <c r="D3609" s="11">
        <v>15.69</v>
      </c>
      <c r="E3609" s="7">
        <f>VLOOKUP(A3609, Sheet2!$A$2:$K$8265, 11)</f>
        <v>110.5613</v>
      </c>
      <c r="F3609" s="7">
        <f t="shared" si="43"/>
        <v>1.9612499999999999</v>
      </c>
      <c r="G3609" s="8">
        <v>200000</v>
      </c>
      <c r="H3609" s="9">
        <f t="shared" si="44"/>
        <v>3200000</v>
      </c>
    </row>
    <row r="3610" spans="1:8" ht="14.5">
      <c r="A3610" s="6" t="str">
        <f t="shared" si="42"/>
        <v>GPP KEBUMEN_PULIHARJO</v>
      </c>
      <c r="B3610" s="11" t="s">
        <v>2714</v>
      </c>
      <c r="C3610" s="11" t="s">
        <v>2843</v>
      </c>
      <c r="D3610" s="11">
        <v>15.69</v>
      </c>
      <c r="E3610" s="7">
        <f>VLOOKUP(A3610, Sheet2!$A$2:$K$8265, 11)</f>
        <v>110.5613</v>
      </c>
      <c r="F3610" s="7">
        <f t="shared" si="43"/>
        <v>1.9612499999999999</v>
      </c>
      <c r="G3610" s="8">
        <v>200000</v>
      </c>
      <c r="H3610" s="9">
        <f t="shared" si="44"/>
        <v>3200000</v>
      </c>
    </row>
    <row r="3611" spans="1:8" ht="14.5">
      <c r="A3611" s="6" t="str">
        <f t="shared" si="42"/>
        <v>GPP KEBUMEN_PURWODADI</v>
      </c>
      <c r="B3611" s="11" t="s">
        <v>2714</v>
      </c>
      <c r="C3611" s="11" t="s">
        <v>2472</v>
      </c>
      <c r="D3611" s="11">
        <v>15.69</v>
      </c>
      <c r="E3611" s="7">
        <f>VLOOKUP(A3611, Sheet2!$A$2:$K$8265, 11)</f>
        <v>110.5613</v>
      </c>
      <c r="F3611" s="7">
        <f t="shared" si="43"/>
        <v>1.9612499999999999</v>
      </c>
      <c r="G3611" s="8">
        <v>200000</v>
      </c>
      <c r="H3611" s="9">
        <f t="shared" si="44"/>
        <v>3200000</v>
      </c>
    </row>
    <row r="3612" spans="1:8" ht="14.5">
      <c r="A3612" s="6" t="str">
        <f t="shared" si="42"/>
        <v>GPP KEBUMEN_PURWODESO</v>
      </c>
      <c r="B3612" s="11" t="s">
        <v>2714</v>
      </c>
      <c r="C3612" s="11" t="s">
        <v>2844</v>
      </c>
      <c r="D3612" s="11">
        <v>15.69</v>
      </c>
      <c r="E3612" s="7">
        <f>VLOOKUP(A3612, Sheet2!$A$2:$K$8265, 11)</f>
        <v>110.5613</v>
      </c>
      <c r="F3612" s="7">
        <f t="shared" si="43"/>
        <v>1.9612499999999999</v>
      </c>
      <c r="G3612" s="8">
        <v>200000</v>
      </c>
      <c r="H3612" s="9">
        <f t="shared" si="44"/>
        <v>3200000</v>
      </c>
    </row>
    <row r="3613" spans="1:8" ht="14.5">
      <c r="A3613" s="6" t="str">
        <f t="shared" si="42"/>
        <v>GPP KEBUMEN_PURWOHARJO</v>
      </c>
      <c r="B3613" s="11" t="s">
        <v>2714</v>
      </c>
      <c r="C3613" s="11" t="s">
        <v>701</v>
      </c>
      <c r="D3613" s="11">
        <v>15.69</v>
      </c>
      <c r="E3613" s="7">
        <f>VLOOKUP(A3613, Sheet2!$A$2:$K$8265, 11)</f>
        <v>110.5613</v>
      </c>
      <c r="F3613" s="7">
        <f t="shared" si="43"/>
        <v>1.9612499999999999</v>
      </c>
      <c r="G3613" s="8">
        <v>200000</v>
      </c>
      <c r="H3613" s="9">
        <f t="shared" si="44"/>
        <v>3200000</v>
      </c>
    </row>
    <row r="3614" spans="1:8" ht="14.5">
      <c r="A3614" s="6" t="str">
        <f t="shared" si="42"/>
        <v>GPP KEBUMEN_PURWOSARI</v>
      </c>
      <c r="B3614" s="11" t="s">
        <v>2714</v>
      </c>
      <c r="C3614" s="11" t="s">
        <v>478</v>
      </c>
      <c r="D3614" s="11">
        <v>15.69</v>
      </c>
      <c r="E3614" s="7">
        <f>VLOOKUP(A3614, Sheet2!$A$2:$K$8265, 11)</f>
        <v>110.5613</v>
      </c>
      <c r="F3614" s="7">
        <f t="shared" si="43"/>
        <v>1.9612499999999999</v>
      </c>
      <c r="G3614" s="8">
        <v>200000</v>
      </c>
      <c r="H3614" s="9">
        <f t="shared" si="44"/>
        <v>3200000</v>
      </c>
    </row>
    <row r="3615" spans="1:8" ht="14.5">
      <c r="A3615" s="6" t="str">
        <f t="shared" si="42"/>
        <v>GPP KEBUMEN_RANTEREJO</v>
      </c>
      <c r="B3615" s="11" t="s">
        <v>2714</v>
      </c>
      <c r="C3615" s="11" t="s">
        <v>2845</v>
      </c>
      <c r="D3615" s="11">
        <v>15.69</v>
      </c>
      <c r="E3615" s="7">
        <f>VLOOKUP(A3615, Sheet2!$A$2:$K$8265, 11)</f>
        <v>110.5613</v>
      </c>
      <c r="F3615" s="7">
        <f t="shared" si="43"/>
        <v>1.9612499999999999</v>
      </c>
      <c r="G3615" s="8">
        <v>200000</v>
      </c>
      <c r="H3615" s="9">
        <f t="shared" si="44"/>
        <v>3200000</v>
      </c>
    </row>
    <row r="3616" spans="1:8" ht="14.5">
      <c r="A3616" s="6" t="str">
        <f t="shared" si="42"/>
        <v>GPP KEBUMEN_RANTEWRINGIN</v>
      </c>
      <c r="B3616" s="11" t="s">
        <v>2714</v>
      </c>
      <c r="C3616" s="11" t="s">
        <v>2846</v>
      </c>
      <c r="D3616" s="11">
        <v>15.69</v>
      </c>
      <c r="E3616" s="7">
        <f>VLOOKUP(A3616, Sheet2!$A$2:$K$8265, 11)</f>
        <v>110.5613</v>
      </c>
      <c r="F3616" s="7">
        <f t="shared" si="43"/>
        <v>1.9612499999999999</v>
      </c>
      <c r="G3616" s="8">
        <v>200000</v>
      </c>
      <c r="H3616" s="9">
        <f t="shared" si="44"/>
        <v>3200000</v>
      </c>
    </row>
    <row r="3617" spans="1:8" ht="14.5">
      <c r="A3617" s="6" t="str">
        <f t="shared" si="42"/>
        <v>GPP KEBUMEN_ROWOREJO</v>
      </c>
      <c r="B3617" s="11" t="s">
        <v>2714</v>
      </c>
      <c r="C3617" s="11" t="s">
        <v>2847</v>
      </c>
      <c r="D3617" s="11">
        <v>15.69</v>
      </c>
      <c r="E3617" s="7">
        <f>VLOOKUP(A3617, Sheet2!$A$2:$K$8265, 11)</f>
        <v>110.5613</v>
      </c>
      <c r="F3617" s="7">
        <f t="shared" si="43"/>
        <v>1.9612499999999999</v>
      </c>
      <c r="G3617" s="8">
        <v>200000</v>
      </c>
      <c r="H3617" s="9">
        <f t="shared" si="44"/>
        <v>3200000</v>
      </c>
    </row>
    <row r="3618" spans="1:8" ht="14.5">
      <c r="A3618" s="6" t="str">
        <f t="shared" si="42"/>
        <v>GPP KEBUMEN_SANGUBANYU</v>
      </c>
      <c r="B3618" s="11" t="s">
        <v>2714</v>
      </c>
      <c r="C3618" s="11" t="s">
        <v>484</v>
      </c>
      <c r="D3618" s="11">
        <v>15.69</v>
      </c>
      <c r="E3618" s="7">
        <f>VLOOKUP(A3618, Sheet2!$A$2:$K$8265, 11)</f>
        <v>110.5613</v>
      </c>
      <c r="F3618" s="7">
        <f t="shared" si="43"/>
        <v>1.9612499999999999</v>
      </c>
      <c r="G3618" s="8">
        <v>200000</v>
      </c>
      <c r="H3618" s="9">
        <f t="shared" si="44"/>
        <v>3200000</v>
      </c>
    </row>
    <row r="3619" spans="1:8" ht="14.5">
      <c r="A3619" s="6" t="str">
        <f t="shared" si="42"/>
        <v>GPP KEBUMEN_SAWANGAN</v>
      </c>
      <c r="B3619" s="11" t="s">
        <v>2714</v>
      </c>
      <c r="C3619" s="11" t="s">
        <v>52</v>
      </c>
      <c r="D3619" s="11">
        <v>15.69</v>
      </c>
      <c r="E3619" s="7">
        <f>VLOOKUP(A3619, Sheet2!$A$2:$K$8265, 11)</f>
        <v>110.5613</v>
      </c>
      <c r="F3619" s="7">
        <f t="shared" si="43"/>
        <v>1.9612499999999999</v>
      </c>
      <c r="G3619" s="8">
        <v>200000</v>
      </c>
      <c r="H3619" s="9">
        <f t="shared" si="44"/>
        <v>3200000</v>
      </c>
    </row>
    <row r="3620" spans="1:8" ht="14.5">
      <c r="A3620" s="6" t="str">
        <f t="shared" si="42"/>
        <v>GPP KEBUMEN_SAWANGAN</v>
      </c>
      <c r="B3620" s="11" t="s">
        <v>2714</v>
      </c>
      <c r="C3620" s="11" t="s">
        <v>52</v>
      </c>
      <c r="D3620" s="11">
        <v>15.69</v>
      </c>
      <c r="E3620" s="7">
        <f>VLOOKUP(A3620, Sheet2!$A$2:$K$8265, 11)</f>
        <v>110.5613</v>
      </c>
      <c r="F3620" s="7">
        <f t="shared" si="43"/>
        <v>1.9612499999999999</v>
      </c>
      <c r="G3620" s="8">
        <v>200000</v>
      </c>
      <c r="H3620" s="9">
        <f t="shared" si="44"/>
        <v>3200000</v>
      </c>
    </row>
    <row r="3621" spans="1:8" ht="14.5">
      <c r="A3621" s="6" t="str">
        <f t="shared" si="42"/>
        <v>GPP KEBUMEN_SEKARTEJA</v>
      </c>
      <c r="B3621" s="11" t="s">
        <v>2714</v>
      </c>
      <c r="C3621" s="11" t="s">
        <v>2848</v>
      </c>
      <c r="D3621" s="11">
        <v>15.69</v>
      </c>
      <c r="E3621" s="7">
        <f>VLOOKUP(A3621, Sheet2!$A$2:$K$8265, 11)</f>
        <v>110.5613</v>
      </c>
      <c r="F3621" s="7">
        <f t="shared" si="43"/>
        <v>1.9612499999999999</v>
      </c>
      <c r="G3621" s="8">
        <v>200000</v>
      </c>
      <c r="H3621" s="9">
        <f t="shared" si="44"/>
        <v>3200000</v>
      </c>
    </row>
    <row r="3622" spans="1:8" ht="14.5">
      <c r="A3622" s="6" t="str">
        <f t="shared" si="42"/>
        <v>GPP KEBUMEN_SELANG</v>
      </c>
      <c r="B3622" s="11" t="s">
        <v>2714</v>
      </c>
      <c r="C3622" s="11" t="s">
        <v>2849</v>
      </c>
      <c r="D3622" s="11">
        <v>15.69</v>
      </c>
      <c r="E3622" s="7">
        <f>VLOOKUP(A3622, Sheet2!$A$2:$K$8265, 11)</f>
        <v>110.5613</v>
      </c>
      <c r="F3622" s="7">
        <f t="shared" si="43"/>
        <v>1.9612499999999999</v>
      </c>
      <c r="G3622" s="8">
        <v>200000</v>
      </c>
      <c r="H3622" s="9">
        <f t="shared" si="44"/>
        <v>3200000</v>
      </c>
    </row>
    <row r="3623" spans="1:8" ht="14.5">
      <c r="A3623" s="6" t="str">
        <f t="shared" si="42"/>
        <v>GPP KEBUMEN_SELILING</v>
      </c>
      <c r="B3623" s="11" t="s">
        <v>2714</v>
      </c>
      <c r="C3623" s="11" t="s">
        <v>2850</v>
      </c>
      <c r="D3623" s="11">
        <v>15.69</v>
      </c>
      <c r="E3623" s="7">
        <f>VLOOKUP(A3623, Sheet2!$A$2:$K$8265, 11)</f>
        <v>110.5613</v>
      </c>
      <c r="F3623" s="7">
        <f t="shared" si="43"/>
        <v>1.9612499999999999</v>
      </c>
      <c r="G3623" s="8">
        <v>200000</v>
      </c>
      <c r="H3623" s="9">
        <f t="shared" si="44"/>
        <v>3200000</v>
      </c>
    </row>
    <row r="3624" spans="1:8" ht="14.5">
      <c r="A3624" s="6" t="str">
        <f t="shared" si="42"/>
        <v>GPP KEBUMEN_SELING</v>
      </c>
      <c r="B3624" s="11" t="s">
        <v>2714</v>
      </c>
      <c r="C3624" s="11" t="s">
        <v>2851</v>
      </c>
      <c r="D3624" s="11">
        <v>15.69</v>
      </c>
      <c r="E3624" s="7">
        <f>VLOOKUP(A3624, Sheet2!$A$2:$K$8265, 11)</f>
        <v>110.5613</v>
      </c>
      <c r="F3624" s="7">
        <f t="shared" si="43"/>
        <v>1.9612499999999999</v>
      </c>
      <c r="G3624" s="8">
        <v>200000</v>
      </c>
      <c r="H3624" s="9">
        <f t="shared" si="44"/>
        <v>3200000</v>
      </c>
    </row>
    <row r="3625" spans="1:8" ht="14.5">
      <c r="A3625" s="6" t="str">
        <f t="shared" si="42"/>
        <v>GPP KEBUMEN_SELOGIRI</v>
      </c>
      <c r="B3625" s="11" t="s">
        <v>2714</v>
      </c>
      <c r="C3625" s="11" t="s">
        <v>2852</v>
      </c>
      <c r="D3625" s="11">
        <v>15.69</v>
      </c>
      <c r="E3625" s="7">
        <f>VLOOKUP(A3625, Sheet2!$A$2:$K$8265, 11)</f>
        <v>110.5613</v>
      </c>
      <c r="F3625" s="7">
        <f t="shared" si="43"/>
        <v>1.9612499999999999</v>
      </c>
      <c r="G3625" s="8">
        <v>200000</v>
      </c>
      <c r="H3625" s="9">
        <f t="shared" si="44"/>
        <v>3200000</v>
      </c>
    </row>
    <row r="3626" spans="1:8" ht="14.5">
      <c r="A3626" s="6" t="str">
        <f t="shared" si="42"/>
        <v>GPP KEBUMEN_SEMALI</v>
      </c>
      <c r="B3626" s="11" t="s">
        <v>2714</v>
      </c>
      <c r="C3626" s="11" t="s">
        <v>2853</v>
      </c>
      <c r="D3626" s="11">
        <v>15.69</v>
      </c>
      <c r="E3626" s="7">
        <f>VLOOKUP(A3626, Sheet2!$A$2:$K$8265, 11)</f>
        <v>110.5613</v>
      </c>
      <c r="F3626" s="7">
        <f t="shared" si="43"/>
        <v>1.9612499999999999</v>
      </c>
      <c r="G3626" s="8">
        <v>200000</v>
      </c>
      <c r="H3626" s="9">
        <f t="shared" si="44"/>
        <v>3200000</v>
      </c>
    </row>
    <row r="3627" spans="1:8" ht="14.5">
      <c r="A3627" s="6" t="str">
        <f t="shared" si="42"/>
        <v>GPP KEBUMEN_SEMANDING</v>
      </c>
      <c r="B3627" s="11" t="s">
        <v>2714</v>
      </c>
      <c r="C3627" s="11" t="s">
        <v>2854</v>
      </c>
      <c r="D3627" s="11">
        <v>15.69</v>
      </c>
      <c r="E3627" s="7">
        <f>VLOOKUP(A3627, Sheet2!$A$2:$K$8265, 11)</f>
        <v>110.5613</v>
      </c>
      <c r="F3627" s="7">
        <f t="shared" si="43"/>
        <v>1.9612499999999999</v>
      </c>
      <c r="G3627" s="8">
        <v>200000</v>
      </c>
      <c r="H3627" s="9">
        <f t="shared" si="44"/>
        <v>3200000</v>
      </c>
    </row>
    <row r="3628" spans="1:8" ht="14.5">
      <c r="A3628" s="6" t="str">
        <f t="shared" si="42"/>
        <v>GPP KEBUMEN_SEMONDO</v>
      </c>
      <c r="B3628" s="11" t="s">
        <v>2714</v>
      </c>
      <c r="C3628" s="11" t="s">
        <v>2855</v>
      </c>
      <c r="D3628" s="11">
        <v>15.69</v>
      </c>
      <c r="E3628" s="7">
        <f>VLOOKUP(A3628, Sheet2!$A$2:$K$8265, 11)</f>
        <v>110.5613</v>
      </c>
      <c r="F3628" s="7">
        <f t="shared" si="43"/>
        <v>1.9612499999999999</v>
      </c>
      <c r="G3628" s="8">
        <v>200000</v>
      </c>
      <c r="H3628" s="9">
        <f t="shared" si="44"/>
        <v>3200000</v>
      </c>
    </row>
    <row r="3629" spans="1:8" ht="14.5">
      <c r="A3629" s="6" t="str">
        <f t="shared" si="42"/>
        <v>GPP KEBUMEN_SERUT</v>
      </c>
      <c r="B3629" s="11" t="s">
        <v>2714</v>
      </c>
      <c r="C3629" s="11" t="s">
        <v>2856</v>
      </c>
      <c r="D3629" s="11">
        <v>15.69</v>
      </c>
      <c r="E3629" s="7">
        <f>VLOOKUP(A3629, Sheet2!$A$2:$K$8265, 11)</f>
        <v>110.5613</v>
      </c>
      <c r="F3629" s="7">
        <f t="shared" si="43"/>
        <v>1.9612499999999999</v>
      </c>
      <c r="G3629" s="8">
        <v>200000</v>
      </c>
      <c r="H3629" s="9">
        <f t="shared" si="44"/>
        <v>3200000</v>
      </c>
    </row>
    <row r="3630" spans="1:8" ht="14.5">
      <c r="A3630" s="6" t="str">
        <f t="shared" si="42"/>
        <v>GPP KEBUMEN_SETROJENAR</v>
      </c>
      <c r="B3630" s="11" t="s">
        <v>2714</v>
      </c>
      <c r="C3630" s="11" t="s">
        <v>2857</v>
      </c>
      <c r="D3630" s="11">
        <v>15.69</v>
      </c>
      <c r="E3630" s="7">
        <f>VLOOKUP(A3630, Sheet2!$A$2:$K$8265, 11)</f>
        <v>110.5613</v>
      </c>
      <c r="F3630" s="7">
        <f t="shared" si="43"/>
        <v>1.9612499999999999</v>
      </c>
      <c r="G3630" s="8">
        <v>200000</v>
      </c>
      <c r="H3630" s="9">
        <f t="shared" si="44"/>
        <v>3200000</v>
      </c>
    </row>
    <row r="3631" spans="1:8" ht="14.5">
      <c r="A3631" s="6" t="str">
        <f t="shared" si="42"/>
        <v>GPP KEBUMEN_SIDAYU</v>
      </c>
      <c r="B3631" s="11" t="s">
        <v>2714</v>
      </c>
      <c r="C3631" s="11" t="s">
        <v>219</v>
      </c>
      <c r="D3631" s="11">
        <v>15.69</v>
      </c>
      <c r="E3631" s="7">
        <f>VLOOKUP(A3631, Sheet2!$A$2:$K$8265, 11)</f>
        <v>110.5613</v>
      </c>
      <c r="F3631" s="7">
        <f t="shared" si="43"/>
        <v>1.9612499999999999</v>
      </c>
      <c r="G3631" s="8">
        <v>200000</v>
      </c>
      <c r="H3631" s="9">
        <f t="shared" si="44"/>
        <v>3200000</v>
      </c>
    </row>
    <row r="3632" spans="1:8" ht="14.5">
      <c r="A3632" s="6" t="str">
        <f t="shared" si="42"/>
        <v>GPP KEBUMEN_SIDOAGUNG</v>
      </c>
      <c r="B3632" s="11" t="s">
        <v>2714</v>
      </c>
      <c r="C3632" s="11" t="s">
        <v>2858</v>
      </c>
      <c r="D3632" s="11">
        <v>15.69</v>
      </c>
      <c r="E3632" s="7">
        <f>VLOOKUP(A3632, Sheet2!$A$2:$K$8265, 11)</f>
        <v>110.5613</v>
      </c>
      <c r="F3632" s="7">
        <f t="shared" si="43"/>
        <v>1.9612499999999999</v>
      </c>
      <c r="G3632" s="8">
        <v>200000</v>
      </c>
      <c r="H3632" s="9">
        <f t="shared" si="44"/>
        <v>3200000</v>
      </c>
    </row>
    <row r="3633" spans="1:8" ht="14.5">
      <c r="A3633" s="6" t="str">
        <f t="shared" si="42"/>
        <v>GPP KEBUMEN_SIDOARJO</v>
      </c>
      <c r="B3633" s="11" t="s">
        <v>2714</v>
      </c>
      <c r="C3633" s="11" t="s">
        <v>2859</v>
      </c>
      <c r="D3633" s="11">
        <v>15.69</v>
      </c>
      <c r="E3633" s="7">
        <f>VLOOKUP(A3633, Sheet2!$A$2:$K$8265, 11)</f>
        <v>110.5613</v>
      </c>
      <c r="F3633" s="7">
        <f t="shared" si="43"/>
        <v>1.9612499999999999</v>
      </c>
      <c r="G3633" s="8">
        <v>200000</v>
      </c>
      <c r="H3633" s="9">
        <f t="shared" si="44"/>
        <v>3200000</v>
      </c>
    </row>
    <row r="3634" spans="1:8" ht="14.5">
      <c r="A3634" s="6" t="str">
        <f t="shared" si="42"/>
        <v>GPP KEBUMEN_SIDOBUNDER</v>
      </c>
      <c r="B3634" s="11" t="s">
        <v>2714</v>
      </c>
      <c r="C3634" s="11" t="s">
        <v>2860</v>
      </c>
      <c r="D3634" s="11">
        <v>15.69</v>
      </c>
      <c r="E3634" s="7">
        <f>VLOOKUP(A3634, Sheet2!$A$2:$K$8265, 11)</f>
        <v>110.5613</v>
      </c>
      <c r="F3634" s="7">
        <f t="shared" si="43"/>
        <v>1.9612499999999999</v>
      </c>
      <c r="G3634" s="8">
        <v>200000</v>
      </c>
      <c r="H3634" s="9">
        <f t="shared" si="44"/>
        <v>3200000</v>
      </c>
    </row>
    <row r="3635" spans="1:8" ht="14.5">
      <c r="A3635" s="6" t="str">
        <f t="shared" si="42"/>
        <v>GPP KEBUMEN_SIDODADI</v>
      </c>
      <c r="B3635" s="11" t="s">
        <v>2714</v>
      </c>
      <c r="C3635" s="11" t="s">
        <v>496</v>
      </c>
      <c r="D3635" s="11">
        <v>15.69</v>
      </c>
      <c r="E3635" s="7">
        <f>VLOOKUP(A3635, Sheet2!$A$2:$K$8265, 11)</f>
        <v>110.5613</v>
      </c>
      <c r="F3635" s="7">
        <f t="shared" si="43"/>
        <v>1.9612499999999999</v>
      </c>
      <c r="G3635" s="8">
        <v>200000</v>
      </c>
      <c r="H3635" s="9">
        <f t="shared" si="44"/>
        <v>3200000</v>
      </c>
    </row>
    <row r="3636" spans="1:8" ht="14.5">
      <c r="A3636" s="6" t="str">
        <f t="shared" si="42"/>
        <v>GPP KEBUMEN_SIDOHARJO</v>
      </c>
      <c r="B3636" s="11" t="s">
        <v>2714</v>
      </c>
      <c r="C3636" s="11" t="s">
        <v>220</v>
      </c>
      <c r="D3636" s="11">
        <v>15.69</v>
      </c>
      <c r="E3636" s="7">
        <f>VLOOKUP(A3636, Sheet2!$A$2:$K$8265, 11)</f>
        <v>110.5613</v>
      </c>
      <c r="F3636" s="7">
        <f t="shared" si="43"/>
        <v>1.9612499999999999</v>
      </c>
      <c r="G3636" s="8">
        <v>200000</v>
      </c>
      <c r="H3636" s="9">
        <f t="shared" si="44"/>
        <v>3200000</v>
      </c>
    </row>
    <row r="3637" spans="1:8" ht="14.5">
      <c r="A3637" s="6" t="str">
        <f t="shared" si="42"/>
        <v>GPP KEBUMEN_SIDOMORO</v>
      </c>
      <c r="B3637" s="11" t="s">
        <v>2714</v>
      </c>
      <c r="C3637" s="11" t="s">
        <v>2861</v>
      </c>
      <c r="D3637" s="11">
        <v>15.69</v>
      </c>
      <c r="E3637" s="7">
        <f>VLOOKUP(A3637, Sheet2!$A$2:$K$8265, 11)</f>
        <v>110.5613</v>
      </c>
      <c r="F3637" s="7">
        <f t="shared" si="43"/>
        <v>1.9612499999999999</v>
      </c>
      <c r="G3637" s="8">
        <v>200000</v>
      </c>
      <c r="H3637" s="9">
        <f t="shared" si="44"/>
        <v>3200000</v>
      </c>
    </row>
    <row r="3638" spans="1:8" ht="14.5">
      <c r="A3638" s="6" t="str">
        <f t="shared" si="42"/>
        <v>GPP KEBUMEN_SIDOMUKTI</v>
      </c>
      <c r="B3638" s="11" t="s">
        <v>2714</v>
      </c>
      <c r="C3638" s="11" t="s">
        <v>498</v>
      </c>
      <c r="D3638" s="11">
        <v>15.69</v>
      </c>
      <c r="E3638" s="7">
        <f>VLOOKUP(A3638, Sheet2!$A$2:$K$8265, 11)</f>
        <v>110.5613</v>
      </c>
      <c r="F3638" s="7">
        <f t="shared" si="43"/>
        <v>1.9612499999999999</v>
      </c>
      <c r="G3638" s="8">
        <v>200000</v>
      </c>
      <c r="H3638" s="9">
        <f t="shared" si="44"/>
        <v>3200000</v>
      </c>
    </row>
    <row r="3639" spans="1:8" ht="14.5">
      <c r="A3639" s="6" t="str">
        <f t="shared" si="42"/>
        <v>GPP KEBUMEN_SIDOMUKTI</v>
      </c>
      <c r="B3639" s="11" t="s">
        <v>2714</v>
      </c>
      <c r="C3639" s="11" t="s">
        <v>498</v>
      </c>
      <c r="D3639" s="11">
        <v>15.69</v>
      </c>
      <c r="E3639" s="7">
        <f>VLOOKUP(A3639, Sheet2!$A$2:$K$8265, 11)</f>
        <v>110.5613</v>
      </c>
      <c r="F3639" s="7">
        <f t="shared" si="43"/>
        <v>1.9612499999999999</v>
      </c>
      <c r="G3639" s="8">
        <v>200000</v>
      </c>
      <c r="H3639" s="9">
        <f t="shared" si="44"/>
        <v>3200000</v>
      </c>
    </row>
    <row r="3640" spans="1:8" ht="14.5">
      <c r="A3640" s="6" t="str">
        <f t="shared" si="42"/>
        <v>GPP KEBUMEN_SIDOMULYO</v>
      </c>
      <c r="B3640" s="11" t="s">
        <v>2714</v>
      </c>
      <c r="C3640" s="11" t="s">
        <v>221</v>
      </c>
      <c r="D3640" s="11">
        <v>15.69</v>
      </c>
      <c r="E3640" s="7">
        <f>VLOOKUP(A3640, Sheet2!$A$2:$K$8265, 11)</f>
        <v>110.5613</v>
      </c>
      <c r="F3640" s="7">
        <f t="shared" si="43"/>
        <v>1.9612499999999999</v>
      </c>
      <c r="G3640" s="8">
        <v>200000</v>
      </c>
      <c r="H3640" s="9">
        <f t="shared" si="44"/>
        <v>3200000</v>
      </c>
    </row>
    <row r="3641" spans="1:8" ht="14.5">
      <c r="A3641" s="6" t="str">
        <f t="shared" si="42"/>
        <v>GPP KEBUMEN_SIDOMULYO</v>
      </c>
      <c r="B3641" s="11" t="s">
        <v>2714</v>
      </c>
      <c r="C3641" s="11" t="s">
        <v>221</v>
      </c>
      <c r="D3641" s="11">
        <v>15.69</v>
      </c>
      <c r="E3641" s="7">
        <f>VLOOKUP(A3641, Sheet2!$A$2:$K$8265, 11)</f>
        <v>110.5613</v>
      </c>
      <c r="F3641" s="7">
        <f t="shared" si="43"/>
        <v>1.9612499999999999</v>
      </c>
      <c r="G3641" s="8">
        <v>200000</v>
      </c>
      <c r="H3641" s="9">
        <f t="shared" si="44"/>
        <v>3200000</v>
      </c>
    </row>
    <row r="3642" spans="1:8" ht="14.5">
      <c r="A3642" s="6" t="str">
        <f t="shared" si="42"/>
        <v>GPP KEBUMEN_SIDOMULYO</v>
      </c>
      <c r="B3642" s="11" t="s">
        <v>2714</v>
      </c>
      <c r="C3642" s="11" t="s">
        <v>221</v>
      </c>
      <c r="D3642" s="11">
        <v>15.69</v>
      </c>
      <c r="E3642" s="7">
        <f>VLOOKUP(A3642, Sheet2!$A$2:$K$8265, 11)</f>
        <v>110.5613</v>
      </c>
      <c r="F3642" s="7">
        <f t="shared" si="43"/>
        <v>1.9612499999999999</v>
      </c>
      <c r="G3642" s="8">
        <v>200000</v>
      </c>
      <c r="H3642" s="9">
        <f t="shared" si="44"/>
        <v>3200000</v>
      </c>
    </row>
    <row r="3643" spans="1:8" ht="14.5">
      <c r="A3643" s="6" t="str">
        <f t="shared" si="42"/>
        <v>GPP KEBUMEN_SITIADI</v>
      </c>
      <c r="B3643" s="11" t="s">
        <v>2714</v>
      </c>
      <c r="C3643" s="11" t="s">
        <v>2862</v>
      </c>
      <c r="D3643" s="11">
        <v>15.69</v>
      </c>
      <c r="E3643" s="7">
        <f>VLOOKUP(A3643, Sheet2!$A$2:$K$8265, 11)</f>
        <v>110.5613</v>
      </c>
      <c r="F3643" s="7">
        <f t="shared" si="43"/>
        <v>1.9612499999999999</v>
      </c>
      <c r="G3643" s="8">
        <v>200000</v>
      </c>
      <c r="H3643" s="9">
        <f t="shared" si="44"/>
        <v>3200000</v>
      </c>
    </row>
    <row r="3644" spans="1:8" ht="14.5">
      <c r="A3644" s="6" t="str">
        <f t="shared" si="42"/>
        <v>GPP KEBUMEN_SITIREJO</v>
      </c>
      <c r="B3644" s="11" t="s">
        <v>2714</v>
      </c>
      <c r="C3644" s="11" t="s">
        <v>1238</v>
      </c>
      <c r="D3644" s="11">
        <v>15.69</v>
      </c>
      <c r="E3644" s="7">
        <f>VLOOKUP(A3644, Sheet2!$A$2:$K$8265, 11)</f>
        <v>110.5613</v>
      </c>
      <c r="F3644" s="7">
        <f t="shared" si="43"/>
        <v>1.9612499999999999</v>
      </c>
      <c r="G3644" s="8">
        <v>200000</v>
      </c>
      <c r="H3644" s="9">
        <f t="shared" si="44"/>
        <v>3200000</v>
      </c>
    </row>
    <row r="3645" spans="1:8" ht="14.5">
      <c r="A3645" s="6" t="str">
        <f t="shared" si="42"/>
        <v>GPP KEBUMEN_SOKA</v>
      </c>
      <c r="B3645" s="11" t="s">
        <v>2714</v>
      </c>
      <c r="C3645" s="11" t="s">
        <v>500</v>
      </c>
      <c r="D3645" s="11">
        <v>15.69</v>
      </c>
      <c r="E3645" s="7">
        <f>VLOOKUP(A3645, Sheet2!$A$2:$K$8265, 11)</f>
        <v>110.5613</v>
      </c>
      <c r="F3645" s="7">
        <f t="shared" si="43"/>
        <v>1.9612499999999999</v>
      </c>
      <c r="G3645" s="8">
        <v>200000</v>
      </c>
      <c r="H3645" s="9">
        <f t="shared" si="44"/>
        <v>3200000</v>
      </c>
    </row>
    <row r="3646" spans="1:8" ht="14.5">
      <c r="A3646" s="6" t="str">
        <f t="shared" si="42"/>
        <v>GPP KEBUMEN_SOMAGEDE</v>
      </c>
      <c r="B3646" s="11" t="s">
        <v>2714</v>
      </c>
      <c r="C3646" s="11" t="s">
        <v>976</v>
      </c>
      <c r="D3646" s="11">
        <v>15.69</v>
      </c>
      <c r="E3646" s="7">
        <f>VLOOKUP(A3646, Sheet2!$A$2:$K$8265, 11)</f>
        <v>110.5613</v>
      </c>
      <c r="F3646" s="7">
        <f t="shared" si="43"/>
        <v>1.9612499999999999</v>
      </c>
      <c r="G3646" s="8">
        <v>200000</v>
      </c>
      <c r="H3646" s="9">
        <f t="shared" si="44"/>
        <v>3200000</v>
      </c>
    </row>
    <row r="3647" spans="1:8" ht="14.5">
      <c r="A3647" s="6" t="str">
        <f t="shared" si="42"/>
        <v>GPP KEBUMEN_SOMAWANGI</v>
      </c>
      <c r="B3647" s="11" t="s">
        <v>2714</v>
      </c>
      <c r="C3647" s="11" t="s">
        <v>2863</v>
      </c>
      <c r="D3647" s="11">
        <v>10.28</v>
      </c>
      <c r="E3647" s="7">
        <f>VLOOKUP(A3647, Sheet2!$A$2:$K$8265, 11)</f>
        <v>110.5613</v>
      </c>
      <c r="F3647" s="7">
        <f t="shared" si="43"/>
        <v>1.2849999999999999</v>
      </c>
      <c r="G3647" s="8">
        <v>200000</v>
      </c>
      <c r="H3647" s="9">
        <f t="shared" si="44"/>
        <v>2200000</v>
      </c>
    </row>
    <row r="3648" spans="1:8" ht="14.5">
      <c r="A3648" s="6" t="str">
        <f t="shared" si="42"/>
        <v>GPP KEBUMEN_SRUSUHJURUTENGAH</v>
      </c>
      <c r="B3648" s="11" t="s">
        <v>2714</v>
      </c>
      <c r="C3648" s="11" t="s">
        <v>2864</v>
      </c>
      <c r="D3648" s="11">
        <v>15.69</v>
      </c>
      <c r="E3648" s="7">
        <f>VLOOKUP(A3648, Sheet2!$A$2:$K$8265, 11)</f>
        <v>110.5613</v>
      </c>
      <c r="F3648" s="7">
        <f t="shared" si="43"/>
        <v>1.9612499999999999</v>
      </c>
      <c r="G3648" s="8">
        <v>200000</v>
      </c>
      <c r="H3648" s="9">
        <f t="shared" si="44"/>
        <v>3200000</v>
      </c>
    </row>
    <row r="3649" spans="1:8" ht="14.5">
      <c r="A3649" s="6" t="str">
        <f t="shared" si="42"/>
        <v>GPP KEBUMEN_SRUWENG</v>
      </c>
      <c r="B3649" s="11" t="s">
        <v>2714</v>
      </c>
      <c r="C3649" s="11" t="s">
        <v>2865</v>
      </c>
      <c r="D3649" s="11">
        <v>15.69</v>
      </c>
      <c r="E3649" s="7">
        <f>VLOOKUP(A3649, Sheet2!$A$2:$K$8265, 11)</f>
        <v>110.5613</v>
      </c>
      <c r="F3649" s="7">
        <f t="shared" si="43"/>
        <v>1.9612499999999999</v>
      </c>
      <c r="G3649" s="8">
        <v>200000</v>
      </c>
      <c r="H3649" s="9">
        <f t="shared" si="44"/>
        <v>3200000</v>
      </c>
    </row>
    <row r="3650" spans="1:8" ht="14.5">
      <c r="A3650" s="6" t="str">
        <f t="shared" si="42"/>
        <v>GPP KEBUMEN_SUGIHWARAS</v>
      </c>
      <c r="B3650" s="11" t="s">
        <v>2714</v>
      </c>
      <c r="C3650" s="11" t="s">
        <v>2866</v>
      </c>
      <c r="D3650" s="11">
        <v>15.69</v>
      </c>
      <c r="E3650" s="7">
        <f>VLOOKUP(A3650, Sheet2!$A$2:$K$8265, 11)</f>
        <v>110.5613</v>
      </c>
      <c r="F3650" s="7">
        <f t="shared" si="43"/>
        <v>1.9612499999999999</v>
      </c>
      <c r="G3650" s="8">
        <v>200000</v>
      </c>
      <c r="H3650" s="9">
        <f t="shared" si="44"/>
        <v>3200000</v>
      </c>
    </row>
    <row r="3651" spans="1:8" ht="14.5">
      <c r="A3651" s="6" t="str">
        <f t="shared" si="42"/>
        <v>GPP KEBUMEN_SUMBERADI</v>
      </c>
      <c r="B3651" s="11" t="s">
        <v>2714</v>
      </c>
      <c r="C3651" s="11" t="s">
        <v>2867</v>
      </c>
      <c r="D3651" s="11">
        <v>15.69</v>
      </c>
      <c r="E3651" s="7">
        <f>VLOOKUP(A3651, Sheet2!$A$2:$K$8265, 11)</f>
        <v>110.5613</v>
      </c>
      <c r="F3651" s="7">
        <f t="shared" si="43"/>
        <v>1.9612499999999999</v>
      </c>
      <c r="G3651" s="8">
        <v>200000</v>
      </c>
      <c r="H3651" s="9">
        <f t="shared" si="44"/>
        <v>3200000</v>
      </c>
    </row>
    <row r="3652" spans="1:8" ht="14.5">
      <c r="A3652" s="6" t="str">
        <f t="shared" si="42"/>
        <v>GPP KEBUMEN_SUROREJAN</v>
      </c>
      <c r="B3652" s="11" t="s">
        <v>2714</v>
      </c>
      <c r="C3652" s="11" t="s">
        <v>2868</v>
      </c>
      <c r="D3652" s="11">
        <v>15.69</v>
      </c>
      <c r="E3652" s="7">
        <f>VLOOKUP(A3652, Sheet2!$A$2:$K$8265, 11)</f>
        <v>110.5613</v>
      </c>
      <c r="F3652" s="7">
        <f t="shared" si="43"/>
        <v>1.9612499999999999</v>
      </c>
      <c r="G3652" s="8">
        <v>200000</v>
      </c>
      <c r="H3652" s="9">
        <f t="shared" si="44"/>
        <v>3200000</v>
      </c>
    </row>
    <row r="3653" spans="1:8" ht="14.5">
      <c r="A3653" s="6" t="str">
        <f t="shared" si="42"/>
        <v>GPP KEBUMEN_SUROTRUNAN</v>
      </c>
      <c r="B3653" s="11" t="s">
        <v>2714</v>
      </c>
      <c r="C3653" s="11" t="s">
        <v>2869</v>
      </c>
      <c r="D3653" s="11">
        <v>15.69</v>
      </c>
      <c r="E3653" s="7">
        <f>VLOOKUP(A3653, Sheet2!$A$2:$K$8265, 11)</f>
        <v>110.5613</v>
      </c>
      <c r="F3653" s="7">
        <f t="shared" si="43"/>
        <v>1.9612499999999999</v>
      </c>
      <c r="G3653" s="8">
        <v>200000</v>
      </c>
      <c r="H3653" s="9">
        <f t="shared" si="44"/>
        <v>3200000</v>
      </c>
    </row>
    <row r="3654" spans="1:8" ht="14.5">
      <c r="A3654" s="6" t="str">
        <f t="shared" si="42"/>
        <v>GPP KEBUMEN_TAMANWINANGUN</v>
      </c>
      <c r="B3654" s="11" t="s">
        <v>2714</v>
      </c>
      <c r="C3654" s="11" t="s">
        <v>2870</v>
      </c>
      <c r="D3654" s="11">
        <v>15.69</v>
      </c>
      <c r="E3654" s="7">
        <f>VLOOKUP(A3654, Sheet2!$A$2:$K$8265, 11)</f>
        <v>110.5613</v>
      </c>
      <c r="F3654" s="7">
        <f t="shared" si="43"/>
        <v>1.9612499999999999</v>
      </c>
      <c r="G3654" s="8">
        <v>200000</v>
      </c>
      <c r="H3654" s="9">
        <f t="shared" si="44"/>
        <v>3200000</v>
      </c>
    </row>
    <row r="3655" spans="1:8" ht="14.5">
      <c r="A3655" s="6" t="str">
        <f t="shared" si="42"/>
        <v>GPP KEBUMEN_TAMBAHARJO</v>
      </c>
      <c r="B3655" s="11" t="s">
        <v>2714</v>
      </c>
      <c r="C3655" s="11" t="s">
        <v>2871</v>
      </c>
      <c r="D3655" s="11">
        <v>15.69</v>
      </c>
      <c r="E3655" s="7">
        <f>VLOOKUP(A3655, Sheet2!$A$2:$K$8265, 11)</f>
        <v>110.5613</v>
      </c>
      <c r="F3655" s="7">
        <f t="shared" si="43"/>
        <v>1.9612499999999999</v>
      </c>
      <c r="G3655" s="8">
        <v>200000</v>
      </c>
      <c r="H3655" s="9">
        <f t="shared" si="44"/>
        <v>3200000</v>
      </c>
    </row>
    <row r="3656" spans="1:8" ht="14.5">
      <c r="A3656" s="6" t="str">
        <f t="shared" si="42"/>
        <v>GPP KEBUMEN_TAMBAKAGUNG</v>
      </c>
      <c r="B3656" s="11" t="s">
        <v>2714</v>
      </c>
      <c r="C3656" s="11" t="s">
        <v>2872</v>
      </c>
      <c r="D3656" s="11">
        <v>15.69</v>
      </c>
      <c r="E3656" s="7">
        <f>VLOOKUP(A3656, Sheet2!$A$2:$K$8265, 11)</f>
        <v>110.5613</v>
      </c>
      <c r="F3656" s="7">
        <f t="shared" si="43"/>
        <v>1.9612499999999999</v>
      </c>
      <c r="G3656" s="8">
        <v>200000</v>
      </c>
      <c r="H3656" s="9">
        <f t="shared" si="44"/>
        <v>3200000</v>
      </c>
    </row>
    <row r="3657" spans="1:8" ht="14.5">
      <c r="A3657" s="6" t="str">
        <f t="shared" si="42"/>
        <v>GPP KEBUMEN_TAMBAKPROGATEN</v>
      </c>
      <c r="B3657" s="11" t="s">
        <v>2714</v>
      </c>
      <c r="C3657" s="11" t="s">
        <v>2873</v>
      </c>
      <c r="D3657" s="11">
        <v>15.69</v>
      </c>
      <c r="E3657" s="7">
        <f>VLOOKUP(A3657, Sheet2!$A$2:$K$8265, 11)</f>
        <v>110.5613</v>
      </c>
      <c r="F3657" s="7">
        <f t="shared" si="43"/>
        <v>1.9612499999999999</v>
      </c>
      <c r="G3657" s="8">
        <v>200000</v>
      </c>
      <c r="H3657" s="9">
        <f t="shared" si="44"/>
        <v>3200000</v>
      </c>
    </row>
    <row r="3658" spans="1:8" ht="14.5">
      <c r="A3658" s="6" t="str">
        <f t="shared" si="42"/>
        <v>GPP KEBUMEN_TAMBAKREJO</v>
      </c>
      <c r="B3658" s="11" t="s">
        <v>2714</v>
      </c>
      <c r="C3658" s="11" t="s">
        <v>512</v>
      </c>
      <c r="D3658" s="11">
        <v>15.69</v>
      </c>
      <c r="E3658" s="7">
        <f>VLOOKUP(A3658, Sheet2!$A$2:$K$8265, 11)</f>
        <v>110.5613</v>
      </c>
      <c r="F3658" s="7">
        <f t="shared" si="43"/>
        <v>1.9612499999999999</v>
      </c>
      <c r="G3658" s="8">
        <v>200000</v>
      </c>
      <c r="H3658" s="9">
        <f t="shared" si="44"/>
        <v>3200000</v>
      </c>
    </row>
    <row r="3659" spans="1:8" ht="14.5">
      <c r="A3659" s="6" t="str">
        <f t="shared" si="42"/>
        <v>GPP KEBUMEN_TAMBAKSARI</v>
      </c>
      <c r="B3659" s="11" t="s">
        <v>2714</v>
      </c>
      <c r="C3659" s="11" t="s">
        <v>513</v>
      </c>
      <c r="D3659" s="11">
        <v>15.69</v>
      </c>
      <c r="E3659" s="7">
        <f>VLOOKUP(A3659, Sheet2!$A$2:$K$8265, 11)</f>
        <v>110.5613</v>
      </c>
      <c r="F3659" s="7">
        <f t="shared" si="43"/>
        <v>1.9612499999999999</v>
      </c>
      <c r="G3659" s="8">
        <v>200000</v>
      </c>
      <c r="H3659" s="9">
        <f t="shared" si="44"/>
        <v>3200000</v>
      </c>
    </row>
    <row r="3660" spans="1:8" ht="14.5">
      <c r="A3660" s="6" t="str">
        <f t="shared" si="42"/>
        <v>GPP KEBUMEN_TANAHSARI</v>
      </c>
      <c r="B3660" s="11" t="s">
        <v>2714</v>
      </c>
      <c r="C3660" s="11" t="s">
        <v>2874</v>
      </c>
      <c r="D3660" s="11">
        <v>15.69</v>
      </c>
      <c r="E3660" s="7">
        <f>VLOOKUP(A3660, Sheet2!$A$2:$K$8265, 11)</f>
        <v>110.5613</v>
      </c>
      <c r="F3660" s="7">
        <f t="shared" si="43"/>
        <v>1.9612499999999999</v>
      </c>
      <c r="G3660" s="8">
        <v>200000</v>
      </c>
      <c r="H3660" s="9">
        <f t="shared" si="44"/>
        <v>3200000</v>
      </c>
    </row>
    <row r="3661" spans="1:8" ht="14.5">
      <c r="A3661" s="6" t="str">
        <f t="shared" si="42"/>
        <v>GPP KEBUMEN_TANGGERAN</v>
      </c>
      <c r="B3661" s="11" t="s">
        <v>2714</v>
      </c>
      <c r="C3661" s="11" t="s">
        <v>987</v>
      </c>
      <c r="D3661" s="11">
        <v>15.69</v>
      </c>
      <c r="E3661" s="7">
        <f>VLOOKUP(A3661, Sheet2!$A$2:$K$8265, 11)</f>
        <v>110.5613</v>
      </c>
      <c r="F3661" s="7">
        <f t="shared" si="43"/>
        <v>1.9612499999999999</v>
      </c>
      <c r="G3661" s="8">
        <v>200000</v>
      </c>
      <c r="H3661" s="9">
        <f t="shared" si="44"/>
        <v>3200000</v>
      </c>
    </row>
    <row r="3662" spans="1:8" ht="14.5">
      <c r="A3662" s="6" t="str">
        <f t="shared" si="42"/>
        <v>GPP KEBUMEN_TANGGULANGIN</v>
      </c>
      <c r="B3662" s="11" t="s">
        <v>2714</v>
      </c>
      <c r="C3662" s="11" t="s">
        <v>742</v>
      </c>
      <c r="D3662" s="11">
        <v>15.69</v>
      </c>
      <c r="E3662" s="7">
        <f>VLOOKUP(A3662, Sheet2!$A$2:$K$8265, 11)</f>
        <v>110.5613</v>
      </c>
      <c r="F3662" s="7">
        <f t="shared" si="43"/>
        <v>1.9612499999999999</v>
      </c>
      <c r="G3662" s="8">
        <v>200000</v>
      </c>
      <c r="H3662" s="9">
        <f t="shared" si="44"/>
        <v>3200000</v>
      </c>
    </row>
    <row r="3663" spans="1:8" ht="14.5">
      <c r="A3663" s="6" t="str">
        <f t="shared" si="42"/>
        <v>GPP KEBUMEN_TANJUNGREJO</v>
      </c>
      <c r="B3663" s="11" t="s">
        <v>2714</v>
      </c>
      <c r="C3663" s="11" t="s">
        <v>2875</v>
      </c>
      <c r="D3663" s="11">
        <v>15.69</v>
      </c>
      <c r="E3663" s="7">
        <f>VLOOKUP(A3663, Sheet2!$A$2:$K$8265, 11)</f>
        <v>110.5613</v>
      </c>
      <c r="F3663" s="7">
        <f t="shared" si="43"/>
        <v>1.9612499999999999</v>
      </c>
      <c r="G3663" s="8">
        <v>200000</v>
      </c>
      <c r="H3663" s="9">
        <f t="shared" si="44"/>
        <v>3200000</v>
      </c>
    </row>
    <row r="3664" spans="1:8" ht="14.5">
      <c r="A3664" s="6" t="str">
        <f t="shared" si="42"/>
        <v>GPP KEBUMEN_TANJUNGSARI</v>
      </c>
      <c r="B3664" s="11" t="s">
        <v>2714</v>
      </c>
      <c r="C3664" s="11" t="s">
        <v>517</v>
      </c>
      <c r="D3664" s="11">
        <v>15.69</v>
      </c>
      <c r="E3664" s="7">
        <f>VLOOKUP(A3664, Sheet2!$A$2:$K$8265, 11)</f>
        <v>110.5613</v>
      </c>
      <c r="F3664" s="7">
        <f t="shared" si="43"/>
        <v>1.9612499999999999</v>
      </c>
      <c r="G3664" s="8">
        <v>200000</v>
      </c>
      <c r="H3664" s="9">
        <f t="shared" si="44"/>
        <v>3200000</v>
      </c>
    </row>
    <row r="3665" spans="1:8" ht="14.5">
      <c r="A3665" s="6" t="str">
        <f t="shared" si="42"/>
        <v>GPP KEBUMEN_TANJUNGSARI</v>
      </c>
      <c r="B3665" s="11" t="s">
        <v>2714</v>
      </c>
      <c r="C3665" s="11" t="s">
        <v>517</v>
      </c>
      <c r="D3665" s="11">
        <v>15.69</v>
      </c>
      <c r="E3665" s="7">
        <f>VLOOKUP(A3665, Sheet2!$A$2:$K$8265, 11)</f>
        <v>110.5613</v>
      </c>
      <c r="F3665" s="7">
        <f t="shared" si="43"/>
        <v>1.9612499999999999</v>
      </c>
      <c r="G3665" s="8">
        <v>200000</v>
      </c>
      <c r="H3665" s="9">
        <f t="shared" si="44"/>
        <v>3200000</v>
      </c>
    </row>
    <row r="3666" spans="1:8" ht="14.5">
      <c r="A3666" s="6" t="str">
        <f t="shared" si="42"/>
        <v>GPP KEBUMEN_TANUHARJO</v>
      </c>
      <c r="B3666" s="11" t="s">
        <v>2714</v>
      </c>
      <c r="C3666" s="11" t="s">
        <v>2876</v>
      </c>
      <c r="D3666" s="11">
        <v>15.69</v>
      </c>
      <c r="E3666" s="7">
        <f>VLOOKUP(A3666, Sheet2!$A$2:$K$8265, 11)</f>
        <v>110.5613</v>
      </c>
      <c r="F3666" s="7">
        <f t="shared" si="43"/>
        <v>1.9612499999999999</v>
      </c>
      <c r="G3666" s="8">
        <v>200000</v>
      </c>
      <c r="H3666" s="9">
        <f t="shared" si="44"/>
        <v>3200000</v>
      </c>
    </row>
    <row r="3667" spans="1:8" ht="14.5">
      <c r="A3667" s="6" t="str">
        <f t="shared" si="42"/>
        <v>GPP KEBUMEN_TEGALRETNO</v>
      </c>
      <c r="B3667" s="11" t="s">
        <v>2714</v>
      </c>
      <c r="C3667" s="11" t="s">
        <v>2877</v>
      </c>
      <c r="D3667" s="11">
        <v>15.69</v>
      </c>
      <c r="E3667" s="7">
        <f>VLOOKUP(A3667, Sheet2!$A$2:$K$8265, 11)</f>
        <v>110.5613</v>
      </c>
      <c r="F3667" s="7">
        <f t="shared" si="43"/>
        <v>1.9612499999999999</v>
      </c>
      <c r="G3667" s="8">
        <v>200000</v>
      </c>
      <c r="H3667" s="9">
        <f t="shared" si="44"/>
        <v>3200000</v>
      </c>
    </row>
    <row r="3668" spans="1:8" ht="14.5">
      <c r="A3668" s="6" t="str">
        <f t="shared" si="42"/>
        <v>GPP KEBUMEN_TEGALSARI</v>
      </c>
      <c r="B3668" s="11" t="s">
        <v>2714</v>
      </c>
      <c r="C3668" s="11" t="s">
        <v>237</v>
      </c>
      <c r="D3668" s="11">
        <v>15.69</v>
      </c>
      <c r="E3668" s="7">
        <f>VLOOKUP(A3668, Sheet2!$A$2:$K$8265, 11)</f>
        <v>110.5613</v>
      </c>
      <c r="F3668" s="7">
        <f t="shared" si="43"/>
        <v>1.9612499999999999</v>
      </c>
      <c r="G3668" s="8">
        <v>200000</v>
      </c>
      <c r="H3668" s="9">
        <f t="shared" si="44"/>
        <v>3200000</v>
      </c>
    </row>
    <row r="3669" spans="1:8" ht="14.5">
      <c r="A3669" s="6" t="str">
        <f t="shared" si="42"/>
        <v>GPP KEBUMEN_TEMANGGAL</v>
      </c>
      <c r="B3669" s="11" t="s">
        <v>2714</v>
      </c>
      <c r="C3669" s="11" t="s">
        <v>2878</v>
      </c>
      <c r="D3669" s="11">
        <v>15.69</v>
      </c>
      <c r="E3669" s="7">
        <f>VLOOKUP(A3669, Sheet2!$A$2:$K$8265, 11)</f>
        <v>110.5613</v>
      </c>
      <c r="F3669" s="7">
        <f t="shared" si="43"/>
        <v>1.9612499999999999</v>
      </c>
      <c r="G3669" s="8">
        <v>200000</v>
      </c>
      <c r="H3669" s="9">
        <f t="shared" si="44"/>
        <v>3200000</v>
      </c>
    </row>
    <row r="3670" spans="1:8" ht="14.5">
      <c r="A3670" s="6" t="str">
        <f t="shared" si="42"/>
        <v>GPP KEBUMEN_TEPAKYANG</v>
      </c>
      <c r="B3670" s="11" t="s">
        <v>2714</v>
      </c>
      <c r="C3670" s="11" t="s">
        <v>2879</v>
      </c>
      <c r="D3670" s="11">
        <v>15.69</v>
      </c>
      <c r="E3670" s="7">
        <f>VLOOKUP(A3670, Sheet2!$A$2:$K$8265, 11)</f>
        <v>110.5613</v>
      </c>
      <c r="F3670" s="7">
        <f t="shared" si="43"/>
        <v>1.9612499999999999</v>
      </c>
      <c r="G3670" s="8">
        <v>200000</v>
      </c>
      <c r="H3670" s="9">
        <f t="shared" si="44"/>
        <v>3200000</v>
      </c>
    </row>
    <row r="3671" spans="1:8" ht="14.5">
      <c r="A3671" s="6" t="str">
        <f t="shared" si="42"/>
        <v>GPP KEBUMEN_TLOGOWULUNG</v>
      </c>
      <c r="B3671" s="11" t="s">
        <v>2714</v>
      </c>
      <c r="C3671" s="11" t="s">
        <v>2880</v>
      </c>
      <c r="D3671" s="11">
        <v>15.69</v>
      </c>
      <c r="E3671" s="7">
        <f>VLOOKUP(A3671, Sheet2!$A$2:$K$8265, 11)</f>
        <v>110.5613</v>
      </c>
      <c r="F3671" s="7">
        <f t="shared" si="43"/>
        <v>1.9612499999999999</v>
      </c>
      <c r="G3671" s="8">
        <v>200000</v>
      </c>
      <c r="H3671" s="9">
        <f t="shared" si="44"/>
        <v>3200000</v>
      </c>
    </row>
    <row r="3672" spans="1:8" ht="14.5">
      <c r="A3672" s="6" t="str">
        <f t="shared" si="42"/>
        <v>GPP KEBUMEN_TRESNOREJO</v>
      </c>
      <c r="B3672" s="11" t="s">
        <v>2714</v>
      </c>
      <c r="C3672" s="11" t="s">
        <v>2881</v>
      </c>
      <c r="D3672" s="11">
        <v>15.69</v>
      </c>
      <c r="E3672" s="7">
        <f>VLOOKUP(A3672, Sheet2!$A$2:$K$8265, 11)</f>
        <v>110.5613</v>
      </c>
      <c r="F3672" s="7">
        <f t="shared" si="43"/>
        <v>1.9612499999999999</v>
      </c>
      <c r="G3672" s="8">
        <v>200000</v>
      </c>
      <c r="H3672" s="9">
        <f t="shared" si="44"/>
        <v>3200000</v>
      </c>
    </row>
    <row r="3673" spans="1:8" ht="14.5">
      <c r="A3673" s="6" t="str">
        <f t="shared" si="42"/>
        <v>GPP KEBUMEN_TRIKARSO</v>
      </c>
      <c r="B3673" s="11" t="s">
        <v>2714</v>
      </c>
      <c r="C3673" s="11" t="s">
        <v>2882</v>
      </c>
      <c r="D3673" s="11">
        <v>15.69</v>
      </c>
      <c r="E3673" s="7">
        <f>VLOOKUP(A3673, Sheet2!$A$2:$K$8265, 11)</f>
        <v>110.5613</v>
      </c>
      <c r="F3673" s="7">
        <f t="shared" si="43"/>
        <v>1.9612499999999999</v>
      </c>
      <c r="G3673" s="8">
        <v>200000</v>
      </c>
      <c r="H3673" s="9">
        <f t="shared" si="44"/>
        <v>3200000</v>
      </c>
    </row>
    <row r="3674" spans="1:8" ht="14.5">
      <c r="A3674" s="6" t="str">
        <f t="shared" si="42"/>
        <v>GPP KEBUMEN_TUKINGGEDONG</v>
      </c>
      <c r="B3674" s="11" t="s">
        <v>2714</v>
      </c>
      <c r="C3674" s="11" t="s">
        <v>2883</v>
      </c>
      <c r="D3674" s="11">
        <v>15.69</v>
      </c>
      <c r="E3674" s="7">
        <f>VLOOKUP(A3674, Sheet2!$A$2:$K$8265, 11)</f>
        <v>110.5613</v>
      </c>
      <c r="F3674" s="7">
        <f t="shared" si="43"/>
        <v>1.9612499999999999</v>
      </c>
      <c r="G3674" s="8">
        <v>200000</v>
      </c>
      <c r="H3674" s="9">
        <f t="shared" si="44"/>
        <v>3200000</v>
      </c>
    </row>
    <row r="3675" spans="1:8" ht="14.5">
      <c r="A3675" s="6" t="str">
        <f t="shared" si="42"/>
        <v>GPP KEBUMEN_WAJASARI</v>
      </c>
      <c r="B3675" s="11" t="s">
        <v>2714</v>
      </c>
      <c r="C3675" s="11" t="s">
        <v>2884</v>
      </c>
      <c r="D3675" s="11">
        <v>15.69</v>
      </c>
      <c r="E3675" s="7">
        <f>VLOOKUP(A3675, Sheet2!$A$2:$K$8265, 11)</f>
        <v>110.5613</v>
      </c>
      <c r="F3675" s="7">
        <f t="shared" si="43"/>
        <v>1.9612499999999999</v>
      </c>
      <c r="G3675" s="8">
        <v>200000</v>
      </c>
      <c r="H3675" s="9">
        <f t="shared" si="44"/>
        <v>3200000</v>
      </c>
    </row>
    <row r="3676" spans="1:8" ht="14.5">
      <c r="A3676" s="6" t="str">
        <f t="shared" si="42"/>
        <v>GPP KEBUMEN_WALUYO</v>
      </c>
      <c r="B3676" s="11" t="s">
        <v>2714</v>
      </c>
      <c r="C3676" s="11" t="s">
        <v>2885</v>
      </c>
      <c r="D3676" s="11">
        <v>15.69</v>
      </c>
      <c r="E3676" s="7">
        <f>VLOOKUP(A3676, Sheet2!$A$2:$K$8265, 11)</f>
        <v>110.5613</v>
      </c>
      <c r="F3676" s="7">
        <f t="shared" si="43"/>
        <v>1.9612499999999999</v>
      </c>
      <c r="G3676" s="8">
        <v>200000</v>
      </c>
      <c r="H3676" s="9">
        <f t="shared" si="44"/>
        <v>3200000</v>
      </c>
    </row>
    <row r="3677" spans="1:8" ht="14.5">
      <c r="A3677" s="6" t="str">
        <f t="shared" si="42"/>
        <v>GPP KEBUMEN_WALUYOREJO</v>
      </c>
      <c r="B3677" s="11" t="s">
        <v>2714</v>
      </c>
      <c r="C3677" s="11" t="s">
        <v>2886</v>
      </c>
      <c r="D3677" s="11">
        <v>15.69</v>
      </c>
      <c r="E3677" s="7">
        <f>VLOOKUP(A3677, Sheet2!$A$2:$K$8265, 11)</f>
        <v>110.5613</v>
      </c>
      <c r="F3677" s="7">
        <f t="shared" si="43"/>
        <v>1.9612499999999999</v>
      </c>
      <c r="G3677" s="8">
        <v>200000</v>
      </c>
      <c r="H3677" s="9">
        <f t="shared" si="44"/>
        <v>3200000</v>
      </c>
    </row>
    <row r="3678" spans="1:8" ht="14.5">
      <c r="A3678" s="6" t="str">
        <f t="shared" si="42"/>
        <v>GPP KEBUMEN_WATULAWANG</v>
      </c>
      <c r="B3678" s="11" t="s">
        <v>2714</v>
      </c>
      <c r="C3678" s="11" t="s">
        <v>2887</v>
      </c>
      <c r="D3678" s="11">
        <v>15.69</v>
      </c>
      <c r="E3678" s="7">
        <f>VLOOKUP(A3678, Sheet2!$A$2:$K$8265, 11)</f>
        <v>110.5613</v>
      </c>
      <c r="F3678" s="7">
        <f t="shared" si="43"/>
        <v>1.9612499999999999</v>
      </c>
      <c r="G3678" s="8">
        <v>200000</v>
      </c>
      <c r="H3678" s="9">
        <f t="shared" si="44"/>
        <v>3200000</v>
      </c>
    </row>
    <row r="3679" spans="1:8" ht="14.5">
      <c r="A3679" s="6" t="str">
        <f t="shared" si="42"/>
        <v>GPP KEBUMEN_WERO</v>
      </c>
      <c r="B3679" s="11" t="s">
        <v>2714</v>
      </c>
      <c r="C3679" s="11" t="s">
        <v>2888</v>
      </c>
      <c r="D3679" s="11">
        <v>15.69</v>
      </c>
      <c r="E3679" s="7">
        <f>VLOOKUP(A3679, Sheet2!$A$2:$K$8265, 11)</f>
        <v>110.5613</v>
      </c>
      <c r="F3679" s="7">
        <f t="shared" si="43"/>
        <v>1.9612499999999999</v>
      </c>
      <c r="G3679" s="8">
        <v>200000</v>
      </c>
      <c r="H3679" s="9">
        <f t="shared" si="44"/>
        <v>3200000</v>
      </c>
    </row>
    <row r="3680" spans="1:8" ht="14.5">
      <c r="A3680" s="6" t="str">
        <f t="shared" si="42"/>
        <v>GPP KEBUMEN_WETONWETAN</v>
      </c>
      <c r="B3680" s="11" t="s">
        <v>2714</v>
      </c>
      <c r="C3680" s="11" t="s">
        <v>2889</v>
      </c>
      <c r="D3680" s="11">
        <v>15.69</v>
      </c>
      <c r="E3680" s="7">
        <f>VLOOKUP(A3680, Sheet2!$A$2:$K$8265, 11)</f>
        <v>110.5613</v>
      </c>
      <c r="F3680" s="7">
        <f t="shared" si="43"/>
        <v>1.9612499999999999</v>
      </c>
      <c r="G3680" s="8">
        <v>200000</v>
      </c>
      <c r="H3680" s="9">
        <f t="shared" si="44"/>
        <v>3200000</v>
      </c>
    </row>
    <row r="3681" spans="1:8" ht="14.5">
      <c r="A3681" s="6" t="str">
        <f t="shared" si="42"/>
        <v>GPP KEBUMEN_WIDORO</v>
      </c>
      <c r="B3681" s="11" t="s">
        <v>2714</v>
      </c>
      <c r="C3681" s="11" t="s">
        <v>769</v>
      </c>
      <c r="D3681" s="11">
        <v>15.69</v>
      </c>
      <c r="E3681" s="7">
        <f>VLOOKUP(A3681, Sheet2!$A$2:$K$8265, 11)</f>
        <v>110.5613</v>
      </c>
      <c r="F3681" s="7">
        <f t="shared" si="43"/>
        <v>1.9612499999999999</v>
      </c>
      <c r="G3681" s="8">
        <v>200000</v>
      </c>
      <c r="H3681" s="9">
        <f t="shared" si="44"/>
        <v>3200000</v>
      </c>
    </row>
    <row r="3682" spans="1:8" ht="14.5">
      <c r="A3682" s="6" t="str">
        <f t="shared" si="42"/>
        <v>GPP KEBUMEN_WONOKRIYO</v>
      </c>
      <c r="B3682" s="11" t="s">
        <v>2714</v>
      </c>
      <c r="C3682" s="11" t="s">
        <v>2890</v>
      </c>
      <c r="D3682" s="11">
        <v>15.69</v>
      </c>
      <c r="E3682" s="7">
        <f>VLOOKUP(A3682, Sheet2!$A$2:$K$8265, 11)</f>
        <v>110.5613</v>
      </c>
      <c r="F3682" s="7">
        <f t="shared" si="43"/>
        <v>1.9612499999999999</v>
      </c>
      <c r="G3682" s="8">
        <v>200000</v>
      </c>
      <c r="H3682" s="9">
        <f t="shared" si="44"/>
        <v>3200000</v>
      </c>
    </row>
    <row r="3683" spans="1:8" ht="14.5">
      <c r="A3683" s="6" t="str">
        <f t="shared" si="42"/>
        <v>GPP KEBUMEN_WONOKROMO</v>
      </c>
      <c r="B3683" s="11" t="s">
        <v>2714</v>
      </c>
      <c r="C3683" s="11" t="s">
        <v>2891</v>
      </c>
      <c r="D3683" s="11">
        <v>15.69</v>
      </c>
      <c r="E3683" s="7">
        <f>VLOOKUP(A3683, Sheet2!$A$2:$K$8265, 11)</f>
        <v>110.5613</v>
      </c>
      <c r="F3683" s="7">
        <f t="shared" si="43"/>
        <v>1.9612499999999999</v>
      </c>
      <c r="G3683" s="8">
        <v>200000</v>
      </c>
      <c r="H3683" s="9">
        <f t="shared" si="44"/>
        <v>3200000</v>
      </c>
    </row>
    <row r="3684" spans="1:8" ht="14.5">
      <c r="A3684" s="6" t="str">
        <f t="shared" si="42"/>
        <v>GPP KEBUMEN_WONOREJO</v>
      </c>
      <c r="B3684" s="11" t="s">
        <v>2714</v>
      </c>
      <c r="C3684" s="11" t="s">
        <v>773</v>
      </c>
      <c r="D3684" s="11">
        <v>15.69</v>
      </c>
      <c r="E3684" s="7">
        <f>VLOOKUP(A3684, Sheet2!$A$2:$K$8265, 11)</f>
        <v>110.5613</v>
      </c>
      <c r="F3684" s="7">
        <f t="shared" si="43"/>
        <v>1.9612499999999999</v>
      </c>
      <c r="G3684" s="8">
        <v>200000</v>
      </c>
      <c r="H3684" s="9">
        <f t="shared" si="44"/>
        <v>3200000</v>
      </c>
    </row>
    <row r="3685" spans="1:8" ht="14.5">
      <c r="A3685" s="6" t="str">
        <f t="shared" si="42"/>
        <v>GPP KEBUMEN_WONOSARI</v>
      </c>
      <c r="B3685" s="11" t="s">
        <v>2714</v>
      </c>
      <c r="C3685" s="11" t="s">
        <v>534</v>
      </c>
      <c r="D3685" s="11">
        <v>15.69</v>
      </c>
      <c r="E3685" s="7">
        <f>VLOOKUP(A3685, Sheet2!$A$2:$K$8265, 11)</f>
        <v>110.5613</v>
      </c>
      <c r="F3685" s="7">
        <f t="shared" si="43"/>
        <v>1.9612499999999999</v>
      </c>
      <c r="G3685" s="8">
        <v>200000</v>
      </c>
      <c r="H3685" s="9">
        <f t="shared" si="44"/>
        <v>3200000</v>
      </c>
    </row>
    <row r="3686" spans="1:8" ht="14.5">
      <c r="A3686" s="6" t="str">
        <f t="shared" si="42"/>
        <v>GPP KEBUMEN_WONOSIGRO</v>
      </c>
      <c r="B3686" s="11" t="s">
        <v>2714</v>
      </c>
      <c r="C3686" s="11" t="s">
        <v>2892</v>
      </c>
      <c r="D3686" s="11">
        <v>15.69</v>
      </c>
      <c r="E3686" s="7">
        <f>VLOOKUP(A3686, Sheet2!$A$2:$K$8265, 11)</f>
        <v>110.5613</v>
      </c>
      <c r="F3686" s="7">
        <f t="shared" si="43"/>
        <v>1.9612499999999999</v>
      </c>
      <c r="G3686" s="8">
        <v>200000</v>
      </c>
      <c r="H3686" s="9">
        <f t="shared" si="44"/>
        <v>3200000</v>
      </c>
    </row>
    <row r="3687" spans="1:8" ht="14.5">
      <c r="A3687" s="6" t="str">
        <f t="shared" si="42"/>
        <v>GPP KEBUMEN_WOTBUWONO</v>
      </c>
      <c r="B3687" s="11" t="s">
        <v>2714</v>
      </c>
      <c r="C3687" s="11" t="s">
        <v>2893</v>
      </c>
      <c r="D3687" s="11">
        <v>15.69</v>
      </c>
      <c r="E3687" s="7">
        <f>VLOOKUP(A3687, Sheet2!$A$2:$K$8265, 11)</f>
        <v>110.5613</v>
      </c>
      <c r="F3687" s="7">
        <f t="shared" si="43"/>
        <v>1.9612499999999999</v>
      </c>
      <c r="G3687" s="8">
        <v>200000</v>
      </c>
      <c r="H3687" s="9">
        <f t="shared" si="44"/>
        <v>3200000</v>
      </c>
    </row>
    <row r="3688" spans="1:8" ht="14.5">
      <c r="A3688" s="6" t="str">
        <f t="shared" si="42"/>
        <v>GPP KLATEN_BALAK</v>
      </c>
      <c r="B3688" s="11" t="s">
        <v>2894</v>
      </c>
      <c r="C3688" s="11" t="s">
        <v>2895</v>
      </c>
      <c r="D3688" s="11">
        <v>8.89</v>
      </c>
      <c r="E3688" s="7">
        <f>VLOOKUP(A3688, Sheet2!$A$2:$K$8265, 11)</f>
        <v>110.5613</v>
      </c>
      <c r="F3688" s="7">
        <f t="shared" si="43"/>
        <v>1.1112500000000001</v>
      </c>
      <c r="G3688" s="8">
        <v>200000</v>
      </c>
      <c r="H3688" s="9">
        <f t="shared" si="44"/>
        <v>1800000</v>
      </c>
    </row>
    <row r="3689" spans="1:8" ht="14.5">
      <c r="A3689" s="6" t="str">
        <f t="shared" si="42"/>
        <v>GPP KLATEN_BANARAN</v>
      </c>
      <c r="B3689" s="11" t="s">
        <v>2894</v>
      </c>
      <c r="C3689" s="11" t="s">
        <v>349</v>
      </c>
      <c r="D3689" s="11">
        <v>8.89</v>
      </c>
      <c r="E3689" s="7">
        <f>VLOOKUP(A3689, Sheet2!$A$2:$K$8265, 11)</f>
        <v>110.5613</v>
      </c>
      <c r="F3689" s="7">
        <f t="shared" si="43"/>
        <v>1.1112500000000001</v>
      </c>
      <c r="G3689" s="8">
        <v>200000</v>
      </c>
      <c r="H3689" s="9">
        <f t="shared" si="44"/>
        <v>1800000</v>
      </c>
    </row>
    <row r="3690" spans="1:8" ht="14.5">
      <c r="A3690" s="6" t="str">
        <f t="shared" si="42"/>
        <v>GPP KLATEN_BANYUAENG</v>
      </c>
      <c r="B3690" s="11" t="s">
        <v>2894</v>
      </c>
      <c r="C3690" s="11" t="s">
        <v>2896</v>
      </c>
      <c r="D3690" s="11">
        <v>8.89</v>
      </c>
      <c r="E3690" s="7">
        <f>VLOOKUP(A3690, Sheet2!$A$2:$K$8265, 11)</f>
        <v>110.5613</v>
      </c>
      <c r="F3690" s="7">
        <f t="shared" si="43"/>
        <v>1.1112500000000001</v>
      </c>
      <c r="G3690" s="8">
        <v>200000</v>
      </c>
      <c r="H3690" s="9">
        <f t="shared" si="44"/>
        <v>1800000</v>
      </c>
    </row>
    <row r="3691" spans="1:8" ht="14.5">
      <c r="A3691" s="6" t="str">
        <f t="shared" si="42"/>
        <v>GPP KLATEN_BANYURIPAN</v>
      </c>
      <c r="B3691" s="11" t="s">
        <v>2894</v>
      </c>
      <c r="C3691" s="11" t="s">
        <v>2897</v>
      </c>
      <c r="D3691" s="11">
        <v>8.89</v>
      </c>
      <c r="E3691" s="7">
        <f>VLOOKUP(A3691, Sheet2!$A$2:$K$8265, 11)</f>
        <v>110.5613</v>
      </c>
      <c r="F3691" s="7">
        <f t="shared" si="43"/>
        <v>1.1112500000000001</v>
      </c>
      <c r="G3691" s="8">
        <v>200000</v>
      </c>
      <c r="H3691" s="9">
        <f t="shared" si="44"/>
        <v>1800000</v>
      </c>
    </row>
    <row r="3692" spans="1:8" ht="14.5">
      <c r="A3692" s="6" t="str">
        <f t="shared" si="42"/>
        <v>GPP KLATEN_BARAN</v>
      </c>
      <c r="B3692" s="11" t="s">
        <v>2894</v>
      </c>
      <c r="C3692" s="11" t="s">
        <v>2898</v>
      </c>
      <c r="D3692" s="11">
        <v>8.89</v>
      </c>
      <c r="E3692" s="7">
        <f>VLOOKUP(A3692, Sheet2!$A$2:$K$8265, 11)</f>
        <v>110.5613</v>
      </c>
      <c r="F3692" s="7">
        <f t="shared" si="43"/>
        <v>1.1112500000000001</v>
      </c>
      <c r="G3692" s="8">
        <v>200000</v>
      </c>
      <c r="H3692" s="9">
        <f t="shared" si="44"/>
        <v>1800000</v>
      </c>
    </row>
    <row r="3693" spans="1:8" ht="14.5">
      <c r="A3693" s="6" t="str">
        <f t="shared" si="42"/>
        <v>GPP KLATEN_BARENG</v>
      </c>
      <c r="B3693" s="11" t="s">
        <v>2894</v>
      </c>
      <c r="C3693" s="11" t="s">
        <v>2899</v>
      </c>
      <c r="D3693" s="11">
        <v>8.89</v>
      </c>
      <c r="E3693" s="7">
        <f>VLOOKUP(A3693, Sheet2!$A$2:$K$8265, 11)</f>
        <v>110.5613</v>
      </c>
      <c r="F3693" s="7">
        <f t="shared" si="43"/>
        <v>1.1112500000000001</v>
      </c>
      <c r="G3693" s="8">
        <v>200000</v>
      </c>
      <c r="H3693" s="9">
        <f t="shared" si="44"/>
        <v>1800000</v>
      </c>
    </row>
    <row r="3694" spans="1:8" ht="14.5">
      <c r="A3694" s="6" t="str">
        <f t="shared" si="42"/>
        <v>GPP KLATEN_BARENGLOR</v>
      </c>
      <c r="B3694" s="11" t="s">
        <v>2894</v>
      </c>
      <c r="C3694" s="11" t="s">
        <v>2900</v>
      </c>
      <c r="D3694" s="11">
        <v>8.89</v>
      </c>
      <c r="E3694" s="7">
        <f>VLOOKUP(A3694, Sheet2!$A$2:$K$8265, 11)</f>
        <v>110.5613</v>
      </c>
      <c r="F3694" s="7">
        <f t="shared" si="43"/>
        <v>1.1112500000000001</v>
      </c>
      <c r="G3694" s="8">
        <v>200000</v>
      </c>
      <c r="H3694" s="9">
        <f t="shared" si="44"/>
        <v>1800000</v>
      </c>
    </row>
    <row r="3695" spans="1:8" ht="14.5">
      <c r="A3695" s="6" t="str">
        <f t="shared" si="42"/>
        <v>GPP KLATEN_BAREPAN</v>
      </c>
      <c r="B3695" s="11" t="s">
        <v>2894</v>
      </c>
      <c r="C3695" s="11" t="s">
        <v>2901</v>
      </c>
      <c r="D3695" s="11">
        <v>8.89</v>
      </c>
      <c r="E3695" s="7">
        <f>VLOOKUP(A3695, Sheet2!$A$2:$K$8265, 11)</f>
        <v>110.5613</v>
      </c>
      <c r="F3695" s="7">
        <f t="shared" si="43"/>
        <v>1.1112500000000001</v>
      </c>
      <c r="G3695" s="8">
        <v>200000</v>
      </c>
      <c r="H3695" s="9">
        <f t="shared" si="44"/>
        <v>1800000</v>
      </c>
    </row>
    <row r="3696" spans="1:8" ht="14.5">
      <c r="A3696" s="6" t="str">
        <f t="shared" si="42"/>
        <v>GPP KLATEN_BARUKAN</v>
      </c>
      <c r="B3696" s="11" t="s">
        <v>2894</v>
      </c>
      <c r="C3696" s="11" t="s">
        <v>2902</v>
      </c>
      <c r="D3696" s="11">
        <v>8.89</v>
      </c>
      <c r="E3696" s="7">
        <f>VLOOKUP(A3696, Sheet2!$A$2:$K$8265, 11)</f>
        <v>110.5613</v>
      </c>
      <c r="F3696" s="7">
        <f t="shared" si="43"/>
        <v>1.1112500000000001</v>
      </c>
      <c r="G3696" s="8">
        <v>200000</v>
      </c>
      <c r="H3696" s="9">
        <f t="shared" si="44"/>
        <v>1800000</v>
      </c>
    </row>
    <row r="3697" spans="1:8" ht="14.5">
      <c r="A3697" s="6" t="str">
        <f t="shared" si="42"/>
        <v>GPP KLATEN_BASIN</v>
      </c>
      <c r="B3697" s="11" t="s">
        <v>2894</v>
      </c>
      <c r="C3697" s="11" t="s">
        <v>2903</v>
      </c>
      <c r="D3697" s="11">
        <v>8.89</v>
      </c>
      <c r="E3697" s="7">
        <f>VLOOKUP(A3697, Sheet2!$A$2:$K$8265, 11)</f>
        <v>110.5613</v>
      </c>
      <c r="F3697" s="7">
        <f t="shared" si="43"/>
        <v>1.1112500000000001</v>
      </c>
      <c r="G3697" s="8">
        <v>200000</v>
      </c>
      <c r="H3697" s="9">
        <f t="shared" si="44"/>
        <v>1800000</v>
      </c>
    </row>
    <row r="3698" spans="1:8" ht="14.5">
      <c r="A3698" s="6" t="str">
        <f t="shared" si="42"/>
        <v>GPP KLATEN_BATURAN</v>
      </c>
      <c r="B3698" s="11" t="s">
        <v>2894</v>
      </c>
      <c r="C3698" s="11" t="s">
        <v>2904</v>
      </c>
      <c r="D3698" s="11">
        <v>8.89</v>
      </c>
      <c r="E3698" s="7">
        <f>VLOOKUP(A3698, Sheet2!$A$2:$K$8265, 11)</f>
        <v>110.5613</v>
      </c>
      <c r="F3698" s="7">
        <f t="shared" si="43"/>
        <v>1.1112500000000001</v>
      </c>
      <c r="G3698" s="8">
        <v>200000</v>
      </c>
      <c r="H3698" s="9">
        <f t="shared" si="44"/>
        <v>1800000</v>
      </c>
    </row>
    <row r="3699" spans="1:8" ht="14.5">
      <c r="A3699" s="6" t="str">
        <f t="shared" si="42"/>
        <v>GPP KLATEN_BAWAK</v>
      </c>
      <c r="B3699" s="11" t="s">
        <v>2894</v>
      </c>
      <c r="C3699" s="11" t="s">
        <v>2905</v>
      </c>
      <c r="D3699" s="11">
        <v>8.89</v>
      </c>
      <c r="E3699" s="7">
        <f>VLOOKUP(A3699, Sheet2!$A$2:$K$8265, 11)</f>
        <v>110.5613</v>
      </c>
      <c r="F3699" s="7">
        <f t="shared" si="43"/>
        <v>1.1112500000000001</v>
      </c>
      <c r="G3699" s="8">
        <v>200000</v>
      </c>
      <c r="H3699" s="9">
        <f t="shared" si="44"/>
        <v>1800000</v>
      </c>
    </row>
    <row r="3700" spans="1:8" ht="14.5">
      <c r="A3700" s="6" t="str">
        <f t="shared" si="42"/>
        <v>GPP KLATEN_BEJI</v>
      </c>
      <c r="B3700" s="11" t="s">
        <v>2894</v>
      </c>
      <c r="C3700" s="11" t="s">
        <v>66</v>
      </c>
      <c r="D3700" s="11">
        <v>8.89</v>
      </c>
      <c r="E3700" s="7">
        <f>VLOOKUP(A3700, Sheet2!$A$2:$K$8265, 11)</f>
        <v>110.5613</v>
      </c>
      <c r="F3700" s="7">
        <f t="shared" si="43"/>
        <v>1.1112500000000001</v>
      </c>
      <c r="G3700" s="8">
        <v>200000</v>
      </c>
      <c r="H3700" s="9">
        <f t="shared" si="44"/>
        <v>1800000</v>
      </c>
    </row>
    <row r="3701" spans="1:8" ht="14.5">
      <c r="A3701" s="6" t="str">
        <f t="shared" si="42"/>
        <v>GPP KLATEN_BEKU</v>
      </c>
      <c r="B3701" s="11" t="s">
        <v>2894</v>
      </c>
      <c r="C3701" s="11" t="s">
        <v>2906</v>
      </c>
      <c r="D3701" s="11">
        <v>8.89</v>
      </c>
      <c r="E3701" s="7">
        <f>VLOOKUP(A3701, Sheet2!$A$2:$K$8265, 11)</f>
        <v>110.5613</v>
      </c>
      <c r="F3701" s="7">
        <f t="shared" si="43"/>
        <v>1.1112500000000001</v>
      </c>
      <c r="G3701" s="8">
        <v>200000</v>
      </c>
      <c r="H3701" s="9">
        <f t="shared" si="44"/>
        <v>1800000</v>
      </c>
    </row>
    <row r="3702" spans="1:8" ht="14.5">
      <c r="A3702" s="6" t="str">
        <f t="shared" si="42"/>
        <v>GPP KLATEN_BELANGWETAN</v>
      </c>
      <c r="B3702" s="11" t="s">
        <v>2894</v>
      </c>
      <c r="C3702" s="11" t="s">
        <v>2907</v>
      </c>
      <c r="D3702" s="11">
        <v>8.89</v>
      </c>
      <c r="E3702" s="7">
        <f>VLOOKUP(A3702, Sheet2!$A$2:$K$8265, 11)</f>
        <v>110.5613</v>
      </c>
      <c r="F3702" s="7">
        <f t="shared" si="43"/>
        <v>1.1112500000000001</v>
      </c>
      <c r="G3702" s="8">
        <v>200000</v>
      </c>
      <c r="H3702" s="9">
        <f t="shared" si="44"/>
        <v>1800000</v>
      </c>
    </row>
    <row r="3703" spans="1:8" ht="14.5">
      <c r="A3703" s="6" t="str">
        <f t="shared" si="42"/>
        <v>GPP KLATEN_BELUK</v>
      </c>
      <c r="B3703" s="11" t="s">
        <v>2894</v>
      </c>
      <c r="C3703" s="11" t="s">
        <v>2908</v>
      </c>
      <c r="D3703" s="11">
        <v>8.89</v>
      </c>
      <c r="E3703" s="7">
        <f>VLOOKUP(A3703, Sheet2!$A$2:$K$8265, 11)</f>
        <v>110.5613</v>
      </c>
      <c r="F3703" s="7">
        <f t="shared" si="43"/>
        <v>1.1112500000000001</v>
      </c>
      <c r="G3703" s="8">
        <v>200000</v>
      </c>
      <c r="H3703" s="9">
        <f t="shared" si="44"/>
        <v>1800000</v>
      </c>
    </row>
    <row r="3704" spans="1:8" ht="14.5">
      <c r="A3704" s="6" t="str">
        <f t="shared" si="42"/>
        <v>GPP KLATEN_BENDAN</v>
      </c>
      <c r="B3704" s="11" t="s">
        <v>2894</v>
      </c>
      <c r="C3704" s="11" t="s">
        <v>1386</v>
      </c>
      <c r="D3704" s="11">
        <v>8.89</v>
      </c>
      <c r="E3704" s="7">
        <f>VLOOKUP(A3704, Sheet2!$A$2:$K$8265, 11)</f>
        <v>110.5613</v>
      </c>
      <c r="F3704" s="7">
        <f t="shared" si="43"/>
        <v>1.1112500000000001</v>
      </c>
      <c r="G3704" s="8">
        <v>200000</v>
      </c>
      <c r="H3704" s="9">
        <f t="shared" si="44"/>
        <v>1800000</v>
      </c>
    </row>
    <row r="3705" spans="1:8" ht="14.5">
      <c r="A3705" s="6" t="str">
        <f t="shared" si="42"/>
        <v>GPP KLATEN_BENDO</v>
      </c>
      <c r="B3705" s="11" t="s">
        <v>2894</v>
      </c>
      <c r="C3705" s="11" t="s">
        <v>1387</v>
      </c>
      <c r="D3705" s="11">
        <v>8.89</v>
      </c>
      <c r="E3705" s="7">
        <f>VLOOKUP(A3705, Sheet2!$A$2:$K$8265, 11)</f>
        <v>110.5613</v>
      </c>
      <c r="F3705" s="7">
        <f t="shared" si="43"/>
        <v>1.1112500000000001</v>
      </c>
      <c r="G3705" s="8">
        <v>200000</v>
      </c>
      <c r="H3705" s="9">
        <f t="shared" si="44"/>
        <v>1800000</v>
      </c>
    </row>
    <row r="3706" spans="1:8" ht="14.5">
      <c r="A3706" s="6" t="str">
        <f t="shared" si="42"/>
        <v>GPP KLATEN_BENDUNGAN</v>
      </c>
      <c r="B3706" s="11" t="s">
        <v>2894</v>
      </c>
      <c r="C3706" s="11" t="s">
        <v>1009</v>
      </c>
      <c r="D3706" s="11">
        <v>8.89</v>
      </c>
      <c r="E3706" s="7">
        <f>VLOOKUP(A3706, Sheet2!$A$2:$K$8265, 11)</f>
        <v>110.5613</v>
      </c>
      <c r="F3706" s="7">
        <f t="shared" si="43"/>
        <v>1.1112500000000001</v>
      </c>
      <c r="G3706" s="8">
        <v>200000</v>
      </c>
      <c r="H3706" s="9">
        <f t="shared" si="44"/>
        <v>1800000</v>
      </c>
    </row>
    <row r="3707" spans="1:8" ht="14.5">
      <c r="A3707" s="6" t="str">
        <f t="shared" si="42"/>
        <v>GPP KLATEN_BENGKING</v>
      </c>
      <c r="B3707" s="11" t="s">
        <v>2894</v>
      </c>
      <c r="C3707" s="11" t="s">
        <v>2909</v>
      </c>
      <c r="D3707" s="11">
        <v>8.89</v>
      </c>
      <c r="E3707" s="7">
        <f>VLOOKUP(A3707, Sheet2!$A$2:$K$8265, 11)</f>
        <v>110.5613</v>
      </c>
      <c r="F3707" s="7">
        <f t="shared" si="43"/>
        <v>1.1112500000000001</v>
      </c>
      <c r="G3707" s="8">
        <v>200000</v>
      </c>
      <c r="H3707" s="9">
        <f t="shared" si="44"/>
        <v>1800000</v>
      </c>
    </row>
    <row r="3708" spans="1:8" ht="14.5">
      <c r="A3708" s="6" t="str">
        <f t="shared" si="42"/>
        <v>GPP KLATEN_BERO</v>
      </c>
      <c r="B3708" s="11" t="s">
        <v>2894</v>
      </c>
      <c r="C3708" s="11" t="s">
        <v>2910</v>
      </c>
      <c r="D3708" s="11">
        <v>8.89</v>
      </c>
      <c r="E3708" s="7">
        <f>VLOOKUP(A3708, Sheet2!$A$2:$K$8265, 11)</f>
        <v>110.5613</v>
      </c>
      <c r="F3708" s="7">
        <f t="shared" si="43"/>
        <v>1.1112500000000001</v>
      </c>
      <c r="G3708" s="8">
        <v>200000</v>
      </c>
      <c r="H3708" s="9">
        <f t="shared" si="44"/>
        <v>1800000</v>
      </c>
    </row>
    <row r="3709" spans="1:8" ht="14.5">
      <c r="A3709" s="6" t="str">
        <f t="shared" si="42"/>
        <v>GPP KLATEN_BETENG</v>
      </c>
      <c r="B3709" s="11" t="s">
        <v>2894</v>
      </c>
      <c r="C3709" s="11" t="s">
        <v>2911</v>
      </c>
      <c r="D3709" s="11">
        <v>8.89</v>
      </c>
      <c r="E3709" s="7">
        <f>VLOOKUP(A3709, Sheet2!$A$2:$K$8265, 11)</f>
        <v>110.5613</v>
      </c>
      <c r="F3709" s="7">
        <f t="shared" si="43"/>
        <v>1.1112500000000001</v>
      </c>
      <c r="G3709" s="8">
        <v>200000</v>
      </c>
      <c r="H3709" s="9">
        <f t="shared" si="44"/>
        <v>1800000</v>
      </c>
    </row>
    <row r="3710" spans="1:8" ht="14.5">
      <c r="A3710" s="6" t="str">
        <f t="shared" si="42"/>
        <v>GPP KLATEN_BIRIT</v>
      </c>
      <c r="B3710" s="11" t="s">
        <v>2894</v>
      </c>
      <c r="C3710" s="11" t="s">
        <v>2912</v>
      </c>
      <c r="D3710" s="11">
        <v>8.89</v>
      </c>
      <c r="E3710" s="7">
        <f>VLOOKUP(A3710, Sheet2!$A$2:$K$8265, 11)</f>
        <v>110.5613</v>
      </c>
      <c r="F3710" s="7">
        <f t="shared" si="43"/>
        <v>1.1112500000000001</v>
      </c>
      <c r="G3710" s="8">
        <v>200000</v>
      </c>
      <c r="H3710" s="9">
        <f t="shared" si="44"/>
        <v>1800000</v>
      </c>
    </row>
    <row r="3711" spans="1:8" ht="14.5">
      <c r="A3711" s="6" t="str">
        <f t="shared" si="42"/>
        <v>GPP KLATEN_BLANCERAN</v>
      </c>
      <c r="B3711" s="11" t="s">
        <v>2894</v>
      </c>
      <c r="C3711" s="11" t="s">
        <v>2913</v>
      </c>
      <c r="D3711" s="11">
        <v>8.89</v>
      </c>
      <c r="E3711" s="7">
        <f>VLOOKUP(A3711, Sheet2!$A$2:$K$8265, 11)</f>
        <v>110.5613</v>
      </c>
      <c r="F3711" s="7">
        <f t="shared" si="43"/>
        <v>1.1112500000000001</v>
      </c>
      <c r="G3711" s="8">
        <v>200000</v>
      </c>
      <c r="H3711" s="9">
        <f t="shared" si="44"/>
        <v>1800000</v>
      </c>
    </row>
    <row r="3712" spans="1:8" ht="14.5">
      <c r="A3712" s="6" t="str">
        <f t="shared" si="42"/>
        <v>GPP KLATEN_BLIMBING</v>
      </c>
      <c r="B3712" s="11" t="s">
        <v>2894</v>
      </c>
      <c r="C3712" s="11" t="s">
        <v>866</v>
      </c>
      <c r="D3712" s="11">
        <v>8.89</v>
      </c>
      <c r="E3712" s="7">
        <f>VLOOKUP(A3712, Sheet2!$A$2:$K$8265, 11)</f>
        <v>110.5613</v>
      </c>
      <c r="F3712" s="7">
        <f t="shared" si="43"/>
        <v>1.1112500000000001</v>
      </c>
      <c r="G3712" s="8">
        <v>200000</v>
      </c>
      <c r="H3712" s="9">
        <f t="shared" si="44"/>
        <v>1800000</v>
      </c>
    </row>
    <row r="3713" spans="1:8" ht="14.5">
      <c r="A3713" s="6" t="str">
        <f t="shared" si="42"/>
        <v>GPP KLATEN_BOGEM</v>
      </c>
      <c r="B3713" s="11" t="s">
        <v>2894</v>
      </c>
      <c r="C3713" s="11" t="s">
        <v>1269</v>
      </c>
      <c r="D3713" s="11">
        <v>8.89</v>
      </c>
      <c r="E3713" s="7">
        <f>VLOOKUP(A3713, Sheet2!$A$2:$K$8265, 11)</f>
        <v>110.5613</v>
      </c>
      <c r="F3713" s="7">
        <f t="shared" si="43"/>
        <v>1.1112500000000001</v>
      </c>
      <c r="G3713" s="8">
        <v>200000</v>
      </c>
      <c r="H3713" s="9">
        <f t="shared" si="44"/>
        <v>1800000</v>
      </c>
    </row>
    <row r="3714" spans="1:8" ht="14.5">
      <c r="A3714" s="6" t="str">
        <f t="shared" si="42"/>
        <v>GPP KLATEN_BOGOR</v>
      </c>
      <c r="B3714" s="11" t="s">
        <v>2894</v>
      </c>
      <c r="C3714" s="11" t="s">
        <v>2914</v>
      </c>
      <c r="D3714" s="11">
        <v>8.89</v>
      </c>
      <c r="E3714" s="7">
        <f>VLOOKUP(A3714, Sheet2!$A$2:$K$8265, 11)</f>
        <v>110.5613</v>
      </c>
      <c r="F3714" s="7">
        <f t="shared" si="43"/>
        <v>1.1112500000000001</v>
      </c>
      <c r="G3714" s="8">
        <v>200000</v>
      </c>
      <c r="H3714" s="9">
        <f t="shared" si="44"/>
        <v>1800000</v>
      </c>
    </row>
    <row r="3715" spans="1:8" ht="14.5">
      <c r="A3715" s="6" t="str">
        <f t="shared" si="42"/>
        <v>GPP KLATEN_BORANGAN</v>
      </c>
      <c r="B3715" s="11" t="s">
        <v>2894</v>
      </c>
      <c r="C3715" s="11" t="s">
        <v>2915</v>
      </c>
      <c r="D3715" s="11">
        <v>8.89</v>
      </c>
      <c r="E3715" s="7">
        <f>VLOOKUP(A3715, Sheet2!$A$2:$K$8265, 11)</f>
        <v>110.5613</v>
      </c>
      <c r="F3715" s="7">
        <f t="shared" si="43"/>
        <v>1.1112500000000001</v>
      </c>
      <c r="G3715" s="8">
        <v>200000</v>
      </c>
      <c r="H3715" s="9">
        <f t="shared" si="44"/>
        <v>1800000</v>
      </c>
    </row>
    <row r="3716" spans="1:8" ht="14.5">
      <c r="A3716" s="6" t="str">
        <f t="shared" si="42"/>
        <v>GPP KLATEN_BOWAN</v>
      </c>
      <c r="B3716" s="11" t="s">
        <v>2894</v>
      </c>
      <c r="C3716" s="11" t="s">
        <v>2916</v>
      </c>
      <c r="D3716" s="11">
        <v>8.89</v>
      </c>
      <c r="E3716" s="7">
        <f>VLOOKUP(A3716, Sheet2!$A$2:$K$8265, 11)</f>
        <v>110.5613</v>
      </c>
      <c r="F3716" s="7">
        <f t="shared" si="43"/>
        <v>1.1112500000000001</v>
      </c>
      <c r="G3716" s="8">
        <v>200000</v>
      </c>
      <c r="H3716" s="9">
        <f t="shared" si="44"/>
        <v>1800000</v>
      </c>
    </row>
    <row r="3717" spans="1:8" ht="14.5">
      <c r="A3717" s="6" t="str">
        <f t="shared" si="42"/>
        <v>GPP KLATEN_BRAJAN</v>
      </c>
      <c r="B3717" s="11" t="s">
        <v>2894</v>
      </c>
      <c r="C3717" s="11" t="s">
        <v>1391</v>
      </c>
      <c r="D3717" s="11">
        <v>8.89</v>
      </c>
      <c r="E3717" s="7">
        <f>VLOOKUP(A3717, Sheet2!$A$2:$K$8265, 11)</f>
        <v>110.5613</v>
      </c>
      <c r="F3717" s="7">
        <f t="shared" si="43"/>
        <v>1.1112500000000001</v>
      </c>
      <c r="G3717" s="8">
        <v>200000</v>
      </c>
      <c r="H3717" s="9">
        <f t="shared" si="44"/>
        <v>1800000</v>
      </c>
    </row>
    <row r="3718" spans="1:8" ht="14.5">
      <c r="A3718" s="6" t="str">
        <f t="shared" si="42"/>
        <v>GPP KLATEN_BRANGKAL</v>
      </c>
      <c r="B3718" s="11" t="s">
        <v>2894</v>
      </c>
      <c r="C3718" s="11" t="s">
        <v>2917</v>
      </c>
      <c r="D3718" s="11">
        <v>8.89</v>
      </c>
      <c r="E3718" s="7">
        <f>VLOOKUP(A3718, Sheet2!$A$2:$K$8265, 11)</f>
        <v>110.5613</v>
      </c>
      <c r="F3718" s="7">
        <f t="shared" si="43"/>
        <v>1.1112500000000001</v>
      </c>
      <c r="G3718" s="8">
        <v>200000</v>
      </c>
      <c r="H3718" s="9">
        <f t="shared" si="44"/>
        <v>1800000</v>
      </c>
    </row>
    <row r="3719" spans="1:8" ht="14.5">
      <c r="A3719" s="6" t="str">
        <f t="shared" si="42"/>
        <v>GPP KLATEN_BUGISAN</v>
      </c>
      <c r="B3719" s="11" t="s">
        <v>2894</v>
      </c>
      <c r="C3719" s="11" t="s">
        <v>2918</v>
      </c>
      <c r="D3719" s="11">
        <v>8.89</v>
      </c>
      <c r="E3719" s="7">
        <f>VLOOKUP(A3719, Sheet2!$A$2:$K$8265, 11)</f>
        <v>110.5613</v>
      </c>
      <c r="F3719" s="7">
        <f t="shared" si="43"/>
        <v>1.1112500000000001</v>
      </c>
      <c r="G3719" s="8">
        <v>200000</v>
      </c>
      <c r="H3719" s="9">
        <f t="shared" si="44"/>
        <v>1800000</v>
      </c>
    </row>
    <row r="3720" spans="1:8" ht="14.5">
      <c r="A3720" s="6" t="str">
        <f t="shared" si="42"/>
        <v>GPP KLATEN_BULUREJO</v>
      </c>
      <c r="B3720" s="11" t="s">
        <v>2894</v>
      </c>
      <c r="C3720" s="11" t="s">
        <v>557</v>
      </c>
      <c r="D3720" s="11">
        <v>8.89</v>
      </c>
      <c r="E3720" s="7">
        <f>VLOOKUP(A3720, Sheet2!$A$2:$K$8265, 11)</f>
        <v>110.5613</v>
      </c>
      <c r="F3720" s="7">
        <f t="shared" si="43"/>
        <v>1.1112500000000001</v>
      </c>
      <c r="G3720" s="8">
        <v>200000</v>
      </c>
      <c r="H3720" s="9">
        <f t="shared" si="44"/>
        <v>1800000</v>
      </c>
    </row>
    <row r="3721" spans="1:8" ht="14.5">
      <c r="A3721" s="6" t="str">
        <f t="shared" si="42"/>
        <v>GPP KLATEN_BULUSAN</v>
      </c>
      <c r="B3721" s="11" t="s">
        <v>2894</v>
      </c>
      <c r="C3721" s="11" t="s">
        <v>2919</v>
      </c>
      <c r="D3721" s="11">
        <v>8.89</v>
      </c>
      <c r="E3721" s="7">
        <f>VLOOKUP(A3721, Sheet2!$A$2:$K$8265, 11)</f>
        <v>110.5613</v>
      </c>
      <c r="F3721" s="7">
        <f t="shared" si="43"/>
        <v>1.1112500000000001</v>
      </c>
      <c r="G3721" s="8">
        <v>200000</v>
      </c>
      <c r="H3721" s="9">
        <f t="shared" si="44"/>
        <v>1800000</v>
      </c>
    </row>
    <row r="3722" spans="1:8" ht="14.5">
      <c r="A3722" s="6" t="str">
        <f t="shared" si="42"/>
        <v>GPP KLATEN_BUNTALAN</v>
      </c>
      <c r="B3722" s="11" t="s">
        <v>2894</v>
      </c>
      <c r="C3722" s="11" t="s">
        <v>2920</v>
      </c>
      <c r="D3722" s="11">
        <v>8.89</v>
      </c>
      <c r="E3722" s="7">
        <f>VLOOKUP(A3722, Sheet2!$A$2:$K$8265, 11)</f>
        <v>110.5613</v>
      </c>
      <c r="F3722" s="7">
        <f t="shared" si="43"/>
        <v>1.1112500000000001</v>
      </c>
      <c r="G3722" s="8">
        <v>200000</v>
      </c>
      <c r="H3722" s="9">
        <f t="shared" si="44"/>
        <v>1800000</v>
      </c>
    </row>
    <row r="3723" spans="1:8" ht="14.5">
      <c r="A3723" s="6" t="str">
        <f t="shared" si="42"/>
        <v>GPP KLATEN_BURIKAN</v>
      </c>
      <c r="B3723" s="11" t="s">
        <v>2894</v>
      </c>
      <c r="C3723" s="11" t="s">
        <v>2921</v>
      </c>
      <c r="D3723" s="11">
        <v>8.89</v>
      </c>
      <c r="E3723" s="7">
        <f>VLOOKUP(A3723, Sheet2!$A$2:$K$8265, 11)</f>
        <v>110.5613</v>
      </c>
      <c r="F3723" s="7">
        <f t="shared" si="43"/>
        <v>1.1112500000000001</v>
      </c>
      <c r="G3723" s="8">
        <v>200000</v>
      </c>
      <c r="H3723" s="9">
        <f t="shared" si="44"/>
        <v>1800000</v>
      </c>
    </row>
    <row r="3724" spans="1:8" ht="14.5">
      <c r="A3724" s="6" t="str">
        <f t="shared" si="42"/>
        <v>GPP KLATEN_BUTUHAN</v>
      </c>
      <c r="B3724" s="11" t="s">
        <v>2894</v>
      </c>
      <c r="C3724" s="11" t="s">
        <v>2922</v>
      </c>
      <c r="D3724" s="11">
        <v>8.89</v>
      </c>
      <c r="E3724" s="7">
        <f>VLOOKUP(A3724, Sheet2!$A$2:$K$8265, 11)</f>
        <v>110.5613</v>
      </c>
      <c r="F3724" s="7">
        <f t="shared" si="43"/>
        <v>1.1112500000000001</v>
      </c>
      <c r="G3724" s="8">
        <v>200000</v>
      </c>
      <c r="H3724" s="9">
        <f t="shared" si="44"/>
        <v>1800000</v>
      </c>
    </row>
    <row r="3725" spans="1:8" ht="14.5">
      <c r="A3725" s="6" t="str">
        <f t="shared" si="42"/>
        <v>GPP KLATEN_CANAN</v>
      </c>
      <c r="B3725" s="11" t="s">
        <v>2894</v>
      </c>
      <c r="C3725" s="11" t="s">
        <v>2923</v>
      </c>
      <c r="D3725" s="11">
        <v>8.89</v>
      </c>
      <c r="E3725" s="7">
        <f>VLOOKUP(A3725, Sheet2!$A$2:$K$8265, 11)</f>
        <v>110.5613</v>
      </c>
      <c r="F3725" s="7">
        <f t="shared" si="43"/>
        <v>1.1112500000000001</v>
      </c>
      <c r="G3725" s="8">
        <v>200000</v>
      </c>
      <c r="H3725" s="9">
        <f t="shared" si="44"/>
        <v>1800000</v>
      </c>
    </row>
    <row r="3726" spans="1:8" ht="14.5">
      <c r="A3726" s="6" t="str">
        <f t="shared" si="42"/>
        <v>GPP KLATEN_CANDIREJO</v>
      </c>
      <c r="B3726" s="11" t="s">
        <v>2894</v>
      </c>
      <c r="C3726" s="11" t="s">
        <v>359</v>
      </c>
      <c r="D3726" s="11">
        <v>8.89</v>
      </c>
      <c r="E3726" s="7">
        <f>VLOOKUP(A3726, Sheet2!$A$2:$K$8265, 11)</f>
        <v>110.5613</v>
      </c>
      <c r="F3726" s="7">
        <f t="shared" si="43"/>
        <v>1.1112500000000001</v>
      </c>
      <c r="G3726" s="8">
        <v>200000</v>
      </c>
      <c r="H3726" s="9">
        <f t="shared" si="44"/>
        <v>1800000</v>
      </c>
    </row>
    <row r="3727" spans="1:8" ht="14.5">
      <c r="A3727" s="6" t="str">
        <f t="shared" si="42"/>
        <v>GPP KLATEN_CAWAN</v>
      </c>
      <c r="B3727" s="11" t="s">
        <v>2894</v>
      </c>
      <c r="C3727" s="11" t="s">
        <v>2924</v>
      </c>
      <c r="D3727" s="11">
        <v>8.89</v>
      </c>
      <c r="E3727" s="7">
        <f>VLOOKUP(A3727, Sheet2!$A$2:$K$8265, 11)</f>
        <v>110.5613</v>
      </c>
      <c r="F3727" s="7">
        <f t="shared" si="43"/>
        <v>1.1112500000000001</v>
      </c>
      <c r="G3727" s="8">
        <v>200000</v>
      </c>
      <c r="H3727" s="9">
        <f t="shared" si="44"/>
        <v>1800000</v>
      </c>
    </row>
    <row r="3728" spans="1:8" ht="14.5">
      <c r="A3728" s="6" t="str">
        <f t="shared" si="42"/>
        <v>GPP KLATEN_CAWAS</v>
      </c>
      <c r="B3728" s="11" t="s">
        <v>2894</v>
      </c>
      <c r="C3728" s="11" t="s">
        <v>2925</v>
      </c>
      <c r="D3728" s="11">
        <v>8.89</v>
      </c>
      <c r="E3728" s="7">
        <f>VLOOKUP(A3728, Sheet2!$A$2:$K$8265, 11)</f>
        <v>110.5613</v>
      </c>
      <c r="F3728" s="7">
        <f t="shared" si="43"/>
        <v>1.1112500000000001</v>
      </c>
      <c r="G3728" s="8">
        <v>200000</v>
      </c>
      <c r="H3728" s="9">
        <f t="shared" si="44"/>
        <v>1800000</v>
      </c>
    </row>
    <row r="3729" spans="1:8" ht="14.5">
      <c r="A3729" s="6" t="str">
        <f t="shared" si="42"/>
        <v>GPP KLATEN_CEPER</v>
      </c>
      <c r="B3729" s="11" t="s">
        <v>2894</v>
      </c>
      <c r="C3729" s="11" t="s">
        <v>2926</v>
      </c>
      <c r="D3729" s="11">
        <v>8.89</v>
      </c>
      <c r="E3729" s="7">
        <f>VLOOKUP(A3729, Sheet2!$A$2:$K$8265, 11)</f>
        <v>110.5613</v>
      </c>
      <c r="F3729" s="7">
        <f t="shared" si="43"/>
        <v>1.1112500000000001</v>
      </c>
      <c r="G3729" s="8">
        <v>200000</v>
      </c>
      <c r="H3729" s="9">
        <f t="shared" si="44"/>
        <v>1800000</v>
      </c>
    </row>
    <row r="3730" spans="1:8" ht="14.5">
      <c r="A3730" s="6" t="str">
        <f t="shared" si="42"/>
        <v>GPP KLATEN_CEPORAN</v>
      </c>
      <c r="B3730" s="11" t="s">
        <v>2894</v>
      </c>
      <c r="C3730" s="11" t="s">
        <v>2927</v>
      </c>
      <c r="D3730" s="11">
        <v>8.89</v>
      </c>
      <c r="E3730" s="7">
        <f>VLOOKUP(A3730, Sheet2!$A$2:$K$8265, 11)</f>
        <v>110.5613</v>
      </c>
      <c r="F3730" s="7">
        <f t="shared" si="43"/>
        <v>1.1112500000000001</v>
      </c>
      <c r="G3730" s="8">
        <v>200000</v>
      </c>
      <c r="H3730" s="9">
        <f t="shared" si="44"/>
        <v>1800000</v>
      </c>
    </row>
    <row r="3731" spans="1:8" ht="14.5">
      <c r="A3731" s="6" t="str">
        <f t="shared" si="42"/>
        <v>GPP KLATEN_CETAN</v>
      </c>
      <c r="B3731" s="11" t="s">
        <v>2894</v>
      </c>
      <c r="C3731" s="11" t="s">
        <v>2928</v>
      </c>
      <c r="D3731" s="11">
        <v>8.89</v>
      </c>
      <c r="E3731" s="7">
        <f>VLOOKUP(A3731, Sheet2!$A$2:$K$8265, 11)</f>
        <v>110.5613</v>
      </c>
      <c r="F3731" s="7">
        <f t="shared" si="43"/>
        <v>1.1112500000000001</v>
      </c>
      <c r="G3731" s="8">
        <v>200000</v>
      </c>
      <c r="H3731" s="9">
        <f t="shared" si="44"/>
        <v>1800000</v>
      </c>
    </row>
    <row r="3732" spans="1:8" ht="14.5">
      <c r="A3732" s="6" t="str">
        <f t="shared" si="42"/>
        <v>GPP KLATEN_CUCUKAN</v>
      </c>
      <c r="B3732" s="11" t="s">
        <v>2894</v>
      </c>
      <c r="C3732" s="11" t="s">
        <v>2929</v>
      </c>
      <c r="D3732" s="11">
        <v>8.89</v>
      </c>
      <c r="E3732" s="7">
        <f>VLOOKUP(A3732, Sheet2!$A$2:$K$8265, 11)</f>
        <v>110.5613</v>
      </c>
      <c r="F3732" s="7">
        <f t="shared" si="43"/>
        <v>1.1112500000000001</v>
      </c>
      <c r="G3732" s="8">
        <v>200000</v>
      </c>
      <c r="H3732" s="9">
        <f t="shared" si="44"/>
        <v>1800000</v>
      </c>
    </row>
    <row r="3733" spans="1:8" ht="14.5">
      <c r="A3733" s="6" t="str">
        <f t="shared" si="42"/>
        <v>GPP KLATEN_DALANGAN</v>
      </c>
      <c r="B3733" s="11" t="s">
        <v>2894</v>
      </c>
      <c r="C3733" s="11" t="s">
        <v>1276</v>
      </c>
      <c r="D3733" s="11">
        <v>8.89</v>
      </c>
      <c r="E3733" s="7">
        <f>VLOOKUP(A3733, Sheet2!$A$2:$K$8265, 11)</f>
        <v>110.5613</v>
      </c>
      <c r="F3733" s="7">
        <f t="shared" si="43"/>
        <v>1.1112500000000001</v>
      </c>
      <c r="G3733" s="8">
        <v>200000</v>
      </c>
      <c r="H3733" s="9">
        <f t="shared" si="44"/>
        <v>1800000</v>
      </c>
    </row>
    <row r="3734" spans="1:8" ht="14.5">
      <c r="A3734" s="6" t="str">
        <f t="shared" si="42"/>
        <v>GPP KLATEN_DANGURAN</v>
      </c>
      <c r="B3734" s="11" t="s">
        <v>2894</v>
      </c>
      <c r="C3734" s="11" t="s">
        <v>2930</v>
      </c>
      <c r="D3734" s="11">
        <v>8.89</v>
      </c>
      <c r="E3734" s="7">
        <f>VLOOKUP(A3734, Sheet2!$A$2:$K$8265, 11)</f>
        <v>110.5613</v>
      </c>
      <c r="F3734" s="7">
        <f t="shared" si="43"/>
        <v>1.1112500000000001</v>
      </c>
      <c r="G3734" s="8">
        <v>200000</v>
      </c>
      <c r="H3734" s="9">
        <f t="shared" si="44"/>
        <v>1800000</v>
      </c>
    </row>
    <row r="3735" spans="1:8" ht="14.5">
      <c r="A3735" s="6" t="str">
        <f t="shared" si="42"/>
        <v>GPP KLATEN_DELANGGU</v>
      </c>
      <c r="B3735" s="11" t="s">
        <v>2894</v>
      </c>
      <c r="C3735" s="11" t="s">
        <v>2931</v>
      </c>
      <c r="D3735" s="11">
        <v>8.89</v>
      </c>
      <c r="E3735" s="7">
        <f>VLOOKUP(A3735, Sheet2!$A$2:$K$8265, 11)</f>
        <v>110.5613</v>
      </c>
      <c r="F3735" s="7">
        <f t="shared" si="43"/>
        <v>1.1112500000000001</v>
      </c>
      <c r="G3735" s="8">
        <v>200000</v>
      </c>
      <c r="H3735" s="9">
        <f t="shared" si="44"/>
        <v>1800000</v>
      </c>
    </row>
    <row r="3736" spans="1:8" ht="14.5">
      <c r="A3736" s="6" t="str">
        <f t="shared" si="42"/>
        <v>GPP KLATEN_DEMAKIJO</v>
      </c>
      <c r="B3736" s="11" t="s">
        <v>2894</v>
      </c>
      <c r="C3736" s="11" t="s">
        <v>2932</v>
      </c>
      <c r="D3736" s="11">
        <v>8.89</v>
      </c>
      <c r="E3736" s="7">
        <f>VLOOKUP(A3736, Sheet2!$A$2:$K$8265, 11)</f>
        <v>110.5613</v>
      </c>
      <c r="F3736" s="7">
        <f t="shared" si="43"/>
        <v>1.1112500000000001</v>
      </c>
      <c r="G3736" s="8">
        <v>200000</v>
      </c>
      <c r="H3736" s="9">
        <f t="shared" si="44"/>
        <v>1800000</v>
      </c>
    </row>
    <row r="3737" spans="1:8" ht="14.5">
      <c r="A3737" s="6" t="str">
        <f t="shared" si="42"/>
        <v>GPP KLATEN_DEMANGAN</v>
      </c>
      <c r="B3737" s="11" t="s">
        <v>2894</v>
      </c>
      <c r="C3737" s="11" t="s">
        <v>1403</v>
      </c>
      <c r="D3737" s="11">
        <v>8.89</v>
      </c>
      <c r="E3737" s="7">
        <f>VLOOKUP(A3737, Sheet2!$A$2:$K$8265, 11)</f>
        <v>110.5613</v>
      </c>
      <c r="F3737" s="7">
        <f t="shared" si="43"/>
        <v>1.1112500000000001</v>
      </c>
      <c r="G3737" s="8">
        <v>200000</v>
      </c>
      <c r="H3737" s="9">
        <f t="shared" si="44"/>
        <v>1800000</v>
      </c>
    </row>
    <row r="3738" spans="1:8" ht="14.5">
      <c r="A3738" s="6" t="str">
        <f t="shared" si="42"/>
        <v>GPP KLATEN_DENGKENG</v>
      </c>
      <c r="B3738" s="11" t="s">
        <v>2894</v>
      </c>
      <c r="C3738" s="11" t="s">
        <v>2933</v>
      </c>
      <c r="D3738" s="11">
        <v>8.89</v>
      </c>
      <c r="E3738" s="7">
        <f>VLOOKUP(A3738, Sheet2!$A$2:$K$8265, 11)</f>
        <v>110.5613</v>
      </c>
      <c r="F3738" s="7">
        <f t="shared" si="43"/>
        <v>1.1112500000000001</v>
      </c>
      <c r="G3738" s="8">
        <v>200000</v>
      </c>
      <c r="H3738" s="9">
        <f t="shared" si="44"/>
        <v>1800000</v>
      </c>
    </row>
    <row r="3739" spans="1:8" ht="14.5">
      <c r="A3739" s="6" t="str">
        <f t="shared" si="42"/>
        <v>GPP KLATEN_DLIMAS</v>
      </c>
      <c r="B3739" s="11" t="s">
        <v>2894</v>
      </c>
      <c r="C3739" s="11" t="s">
        <v>367</v>
      </c>
      <c r="D3739" s="11">
        <v>8.89</v>
      </c>
      <c r="E3739" s="7">
        <f>VLOOKUP(A3739, Sheet2!$A$2:$K$8265, 11)</f>
        <v>110.5613</v>
      </c>
      <c r="F3739" s="7">
        <f t="shared" si="43"/>
        <v>1.1112500000000001</v>
      </c>
      <c r="G3739" s="8">
        <v>200000</v>
      </c>
      <c r="H3739" s="9">
        <f t="shared" si="44"/>
        <v>1800000</v>
      </c>
    </row>
    <row r="3740" spans="1:8" ht="14.5">
      <c r="A3740" s="6" t="str">
        <f t="shared" si="42"/>
        <v>GPP KLATEN_DOMPYONGAN</v>
      </c>
      <c r="B3740" s="11" t="s">
        <v>2894</v>
      </c>
      <c r="C3740" s="11" t="s">
        <v>2934</v>
      </c>
      <c r="D3740" s="11">
        <v>8.89</v>
      </c>
      <c r="E3740" s="7">
        <f>VLOOKUP(A3740, Sheet2!$A$2:$K$8265, 11)</f>
        <v>110.5613</v>
      </c>
      <c r="F3740" s="7">
        <f t="shared" si="43"/>
        <v>1.1112500000000001</v>
      </c>
      <c r="G3740" s="8">
        <v>200000</v>
      </c>
      <c r="H3740" s="9">
        <f t="shared" si="44"/>
        <v>1800000</v>
      </c>
    </row>
    <row r="3741" spans="1:8" ht="14.5">
      <c r="A3741" s="6" t="str">
        <f t="shared" si="42"/>
        <v>GPP KLATEN_DRONO</v>
      </c>
      <c r="B3741" s="11" t="s">
        <v>2894</v>
      </c>
      <c r="C3741" s="11" t="s">
        <v>2935</v>
      </c>
      <c r="D3741" s="11">
        <v>8.89</v>
      </c>
      <c r="E3741" s="7">
        <f>VLOOKUP(A3741, Sheet2!$A$2:$K$8265, 11)</f>
        <v>110.5613</v>
      </c>
      <c r="F3741" s="7">
        <f t="shared" si="43"/>
        <v>1.1112500000000001</v>
      </c>
      <c r="G3741" s="8">
        <v>200000</v>
      </c>
      <c r="H3741" s="9">
        <f t="shared" si="44"/>
        <v>1800000</v>
      </c>
    </row>
    <row r="3742" spans="1:8" ht="14.5">
      <c r="A3742" s="6" t="str">
        <f t="shared" si="42"/>
        <v>GPP KLATEN_DUKUH</v>
      </c>
      <c r="B3742" s="11" t="s">
        <v>2894</v>
      </c>
      <c r="C3742" s="11" t="s">
        <v>1408</v>
      </c>
      <c r="D3742" s="11">
        <v>8.89</v>
      </c>
      <c r="E3742" s="7">
        <f>VLOOKUP(A3742, Sheet2!$A$2:$K$8265, 11)</f>
        <v>110.5613</v>
      </c>
      <c r="F3742" s="7">
        <f t="shared" si="43"/>
        <v>1.1112500000000001</v>
      </c>
      <c r="G3742" s="8">
        <v>200000</v>
      </c>
      <c r="H3742" s="9">
        <f t="shared" si="44"/>
        <v>1800000</v>
      </c>
    </row>
    <row r="3743" spans="1:8" ht="14.5">
      <c r="A3743" s="6" t="str">
        <f t="shared" si="42"/>
        <v>GPP KLATEN_DUKUH</v>
      </c>
      <c r="B3743" s="11" t="s">
        <v>2894</v>
      </c>
      <c r="C3743" s="11" t="s">
        <v>1408</v>
      </c>
      <c r="D3743" s="11">
        <v>8.89</v>
      </c>
      <c r="E3743" s="7">
        <f>VLOOKUP(A3743, Sheet2!$A$2:$K$8265, 11)</f>
        <v>110.5613</v>
      </c>
      <c r="F3743" s="7">
        <f t="shared" si="43"/>
        <v>1.1112500000000001</v>
      </c>
      <c r="G3743" s="8">
        <v>200000</v>
      </c>
      <c r="H3743" s="9">
        <f t="shared" si="44"/>
        <v>1800000</v>
      </c>
    </row>
    <row r="3744" spans="1:8" ht="14.5">
      <c r="A3744" s="6" t="str">
        <f t="shared" si="42"/>
        <v>GPP KLATEN_DUWET</v>
      </c>
      <c r="B3744" s="11" t="s">
        <v>2894</v>
      </c>
      <c r="C3744" s="11" t="s">
        <v>2936</v>
      </c>
      <c r="D3744" s="11">
        <v>8.89</v>
      </c>
      <c r="E3744" s="7">
        <f>VLOOKUP(A3744, Sheet2!$A$2:$K$8265, 11)</f>
        <v>110.5613</v>
      </c>
      <c r="F3744" s="7">
        <f t="shared" si="43"/>
        <v>1.1112500000000001</v>
      </c>
      <c r="G3744" s="8">
        <v>200000</v>
      </c>
      <c r="H3744" s="9">
        <f t="shared" si="44"/>
        <v>1800000</v>
      </c>
    </row>
    <row r="3745" spans="1:8" ht="14.5">
      <c r="A3745" s="6" t="str">
        <f t="shared" si="42"/>
        <v>GPP KLATEN_GADEN</v>
      </c>
      <c r="B3745" s="11" t="s">
        <v>2894</v>
      </c>
      <c r="C3745" s="11" t="s">
        <v>2937</v>
      </c>
      <c r="D3745" s="11">
        <v>8.89</v>
      </c>
      <c r="E3745" s="7">
        <f>VLOOKUP(A3745, Sheet2!$A$2:$K$8265, 11)</f>
        <v>110.5613</v>
      </c>
      <c r="F3745" s="7">
        <f t="shared" si="43"/>
        <v>1.1112500000000001</v>
      </c>
      <c r="G3745" s="8">
        <v>200000</v>
      </c>
      <c r="H3745" s="9">
        <f t="shared" si="44"/>
        <v>1800000</v>
      </c>
    </row>
    <row r="3746" spans="1:8" ht="14.5">
      <c r="A3746" s="6" t="str">
        <f t="shared" si="42"/>
        <v>GPP KLATEN_GADUNGAN</v>
      </c>
      <c r="B3746" s="11" t="s">
        <v>2894</v>
      </c>
      <c r="C3746" s="11" t="s">
        <v>2938</v>
      </c>
      <c r="D3746" s="11">
        <v>8.89</v>
      </c>
      <c r="E3746" s="7">
        <f>VLOOKUP(A3746, Sheet2!$A$2:$K$8265, 11)</f>
        <v>110.5613</v>
      </c>
      <c r="F3746" s="7">
        <f t="shared" si="43"/>
        <v>1.1112500000000001</v>
      </c>
      <c r="G3746" s="8">
        <v>200000</v>
      </c>
      <c r="H3746" s="9">
        <f t="shared" si="44"/>
        <v>1800000</v>
      </c>
    </row>
    <row r="3747" spans="1:8" ht="14.5">
      <c r="A3747" s="6" t="str">
        <f t="shared" si="42"/>
        <v>GPP KLATEN_GAYAMPRIT</v>
      </c>
      <c r="B3747" s="11" t="s">
        <v>2894</v>
      </c>
      <c r="C3747" s="11" t="s">
        <v>2939</v>
      </c>
      <c r="D3747" s="11">
        <v>8.89</v>
      </c>
      <c r="E3747" s="7">
        <f>VLOOKUP(A3747, Sheet2!$A$2:$K$8265, 11)</f>
        <v>110.5613</v>
      </c>
      <c r="F3747" s="7">
        <f t="shared" si="43"/>
        <v>1.1112500000000001</v>
      </c>
      <c r="G3747" s="8">
        <v>200000</v>
      </c>
      <c r="H3747" s="9">
        <f t="shared" si="44"/>
        <v>1800000</v>
      </c>
    </row>
    <row r="3748" spans="1:8" ht="14.5">
      <c r="A3748" s="6" t="str">
        <f t="shared" si="42"/>
        <v>GPP KLATEN_GEDAREN</v>
      </c>
      <c r="B3748" s="11" t="s">
        <v>2894</v>
      </c>
      <c r="C3748" s="11" t="s">
        <v>2940</v>
      </c>
      <c r="D3748" s="11">
        <v>8.89</v>
      </c>
      <c r="E3748" s="7">
        <f>VLOOKUP(A3748, Sheet2!$A$2:$K$8265, 11)</f>
        <v>110.5613</v>
      </c>
      <c r="F3748" s="7">
        <f t="shared" si="43"/>
        <v>1.1112500000000001</v>
      </c>
      <c r="G3748" s="8">
        <v>200000</v>
      </c>
      <c r="H3748" s="9">
        <f t="shared" si="44"/>
        <v>1800000</v>
      </c>
    </row>
    <row r="3749" spans="1:8" ht="14.5">
      <c r="A3749" s="6" t="str">
        <f t="shared" si="42"/>
        <v>GPP KLATEN_GEMAMPIR</v>
      </c>
      <c r="B3749" s="11" t="s">
        <v>2894</v>
      </c>
      <c r="C3749" s="11" t="s">
        <v>2941</v>
      </c>
      <c r="D3749" s="11">
        <v>8.89</v>
      </c>
      <c r="E3749" s="7">
        <f>VLOOKUP(A3749, Sheet2!$A$2:$K$8265, 11)</f>
        <v>110.5613</v>
      </c>
      <c r="F3749" s="7">
        <f t="shared" si="43"/>
        <v>1.1112500000000001</v>
      </c>
      <c r="G3749" s="8">
        <v>200000</v>
      </c>
      <c r="H3749" s="9">
        <f t="shared" si="44"/>
        <v>1800000</v>
      </c>
    </row>
    <row r="3750" spans="1:8" ht="14.5">
      <c r="A3750" s="6" t="str">
        <f t="shared" si="42"/>
        <v>GPP KLATEN_GEMBLEGAN</v>
      </c>
      <c r="B3750" s="11" t="s">
        <v>2894</v>
      </c>
      <c r="C3750" s="11" t="s">
        <v>2942</v>
      </c>
      <c r="D3750" s="11">
        <v>8.89</v>
      </c>
      <c r="E3750" s="7">
        <f>VLOOKUP(A3750, Sheet2!$A$2:$K$8265, 11)</f>
        <v>110.5613</v>
      </c>
      <c r="F3750" s="7">
        <f t="shared" si="43"/>
        <v>1.1112500000000001</v>
      </c>
      <c r="G3750" s="8">
        <v>200000</v>
      </c>
      <c r="H3750" s="9">
        <f t="shared" si="44"/>
        <v>1800000</v>
      </c>
    </row>
    <row r="3751" spans="1:8" ht="14.5">
      <c r="A3751" s="6" t="str">
        <f t="shared" si="42"/>
        <v>GPP KLATEN_GEMPOL</v>
      </c>
      <c r="B3751" s="11" t="s">
        <v>2894</v>
      </c>
      <c r="C3751" s="11" t="s">
        <v>2943</v>
      </c>
      <c r="D3751" s="11">
        <v>8.89</v>
      </c>
      <c r="E3751" s="7">
        <f>VLOOKUP(A3751, Sheet2!$A$2:$K$8265, 11)</f>
        <v>110.5613</v>
      </c>
      <c r="F3751" s="7">
        <f t="shared" si="43"/>
        <v>1.1112500000000001</v>
      </c>
      <c r="G3751" s="8">
        <v>200000</v>
      </c>
      <c r="H3751" s="9">
        <f t="shared" si="44"/>
        <v>1800000</v>
      </c>
    </row>
    <row r="3752" spans="1:8" ht="14.5">
      <c r="A3752" s="6" t="str">
        <f t="shared" si="42"/>
        <v>GPP KLATEN_GENENG</v>
      </c>
      <c r="B3752" s="11" t="s">
        <v>2894</v>
      </c>
      <c r="C3752" s="11" t="s">
        <v>576</v>
      </c>
      <c r="D3752" s="11">
        <v>8.89</v>
      </c>
      <c r="E3752" s="7">
        <f>VLOOKUP(A3752, Sheet2!$A$2:$K$8265, 11)</f>
        <v>110.5613</v>
      </c>
      <c r="F3752" s="7">
        <f t="shared" si="43"/>
        <v>1.1112500000000001</v>
      </c>
      <c r="G3752" s="8">
        <v>200000</v>
      </c>
      <c r="H3752" s="9">
        <f t="shared" si="44"/>
        <v>1800000</v>
      </c>
    </row>
    <row r="3753" spans="1:8" ht="14.5">
      <c r="A3753" s="6" t="str">
        <f t="shared" si="42"/>
        <v>GPP KLATEN_GENTAN</v>
      </c>
      <c r="B3753" s="11" t="s">
        <v>2894</v>
      </c>
      <c r="C3753" s="11" t="s">
        <v>1411</v>
      </c>
      <c r="D3753" s="11">
        <v>8.89</v>
      </c>
      <c r="E3753" s="7">
        <f>VLOOKUP(A3753, Sheet2!$A$2:$K$8265, 11)</f>
        <v>110.5613</v>
      </c>
      <c r="F3753" s="7">
        <f t="shared" si="43"/>
        <v>1.1112500000000001</v>
      </c>
      <c r="G3753" s="8">
        <v>200000</v>
      </c>
      <c r="H3753" s="9">
        <f t="shared" si="44"/>
        <v>1800000</v>
      </c>
    </row>
    <row r="3754" spans="1:8" ht="14.5">
      <c r="A3754" s="6" t="str">
        <f t="shared" si="42"/>
        <v>GPP KLATEN_GERGUNUNG</v>
      </c>
      <c r="B3754" s="11" t="s">
        <v>2894</v>
      </c>
      <c r="C3754" s="11" t="s">
        <v>2944</v>
      </c>
      <c r="D3754" s="11">
        <v>8.89</v>
      </c>
      <c r="E3754" s="7">
        <f>VLOOKUP(A3754, Sheet2!$A$2:$K$8265, 11)</f>
        <v>110.5613</v>
      </c>
      <c r="F3754" s="7">
        <f t="shared" si="43"/>
        <v>1.1112500000000001</v>
      </c>
      <c r="G3754" s="8">
        <v>200000</v>
      </c>
      <c r="H3754" s="9">
        <f t="shared" si="44"/>
        <v>1800000</v>
      </c>
    </row>
    <row r="3755" spans="1:8" ht="14.5">
      <c r="A3755" s="6" t="str">
        <f t="shared" si="42"/>
        <v>GPP KLATEN_GLAGAH</v>
      </c>
      <c r="B3755" s="11" t="s">
        <v>2894</v>
      </c>
      <c r="C3755" s="11" t="s">
        <v>2945</v>
      </c>
      <c r="D3755" s="11">
        <v>8.89</v>
      </c>
      <c r="E3755" s="7">
        <f>VLOOKUP(A3755, Sheet2!$A$2:$K$8265, 11)</f>
        <v>110.5613</v>
      </c>
      <c r="F3755" s="7">
        <f t="shared" si="43"/>
        <v>1.1112500000000001</v>
      </c>
      <c r="G3755" s="8">
        <v>200000</v>
      </c>
      <c r="H3755" s="9">
        <f t="shared" si="44"/>
        <v>1800000</v>
      </c>
    </row>
    <row r="3756" spans="1:8" ht="14.5">
      <c r="A3756" s="6" t="str">
        <f t="shared" si="42"/>
        <v>GPP KLATEN_GLAGAHWANGI</v>
      </c>
      <c r="B3756" s="11" t="s">
        <v>2894</v>
      </c>
      <c r="C3756" s="11" t="s">
        <v>2946</v>
      </c>
      <c r="D3756" s="11">
        <v>8.89</v>
      </c>
      <c r="E3756" s="7">
        <f>VLOOKUP(A3756, Sheet2!$A$2:$K$8265, 11)</f>
        <v>110.5613</v>
      </c>
      <c r="F3756" s="7">
        <f t="shared" si="43"/>
        <v>1.1112500000000001</v>
      </c>
      <c r="G3756" s="8">
        <v>200000</v>
      </c>
      <c r="H3756" s="9">
        <f t="shared" si="44"/>
        <v>1800000</v>
      </c>
    </row>
    <row r="3757" spans="1:8" ht="14.5">
      <c r="A3757" s="6" t="str">
        <f t="shared" si="42"/>
        <v>GPP KLATEN_GLEDEG</v>
      </c>
      <c r="B3757" s="11" t="s">
        <v>2894</v>
      </c>
      <c r="C3757" s="11" t="s">
        <v>2947</v>
      </c>
      <c r="D3757" s="11">
        <v>8.89</v>
      </c>
      <c r="E3757" s="7">
        <f>VLOOKUP(A3757, Sheet2!$A$2:$K$8265, 11)</f>
        <v>110.5613</v>
      </c>
      <c r="F3757" s="7">
        <f t="shared" si="43"/>
        <v>1.1112500000000001</v>
      </c>
      <c r="G3757" s="8">
        <v>200000</v>
      </c>
      <c r="H3757" s="9">
        <f t="shared" si="44"/>
        <v>1800000</v>
      </c>
    </row>
    <row r="3758" spans="1:8" ht="14.5">
      <c r="A3758" s="6" t="str">
        <f t="shared" si="42"/>
        <v>GPP KLATEN_GLODOGAN</v>
      </c>
      <c r="B3758" s="11" t="s">
        <v>2894</v>
      </c>
      <c r="C3758" s="11" t="s">
        <v>2948</v>
      </c>
      <c r="D3758" s="11">
        <v>8.89</v>
      </c>
      <c r="E3758" s="7">
        <f>VLOOKUP(A3758, Sheet2!$A$2:$K$8265, 11)</f>
        <v>110.5613</v>
      </c>
      <c r="F3758" s="7">
        <f t="shared" si="43"/>
        <v>1.1112500000000001</v>
      </c>
      <c r="G3758" s="8">
        <v>200000</v>
      </c>
      <c r="H3758" s="9">
        <f t="shared" si="44"/>
        <v>1800000</v>
      </c>
    </row>
    <row r="3759" spans="1:8" ht="14.5">
      <c r="A3759" s="6" t="str">
        <f t="shared" si="42"/>
        <v>GPP KLATEN_GOMBANG</v>
      </c>
      <c r="B3759" s="11" t="s">
        <v>2894</v>
      </c>
      <c r="C3759" s="11" t="s">
        <v>1189</v>
      </c>
      <c r="D3759" s="11">
        <v>8.89</v>
      </c>
      <c r="E3759" s="7">
        <f>VLOOKUP(A3759, Sheet2!$A$2:$K$8265, 11)</f>
        <v>110.5613</v>
      </c>
      <c r="F3759" s="7">
        <f t="shared" si="43"/>
        <v>1.1112500000000001</v>
      </c>
      <c r="G3759" s="8">
        <v>200000</v>
      </c>
      <c r="H3759" s="9">
        <f t="shared" si="44"/>
        <v>1800000</v>
      </c>
    </row>
    <row r="3760" spans="1:8" ht="14.5">
      <c r="A3760" s="6" t="str">
        <f t="shared" si="42"/>
        <v>GPP KLATEN_GONDANG</v>
      </c>
      <c r="B3760" s="11" t="s">
        <v>2894</v>
      </c>
      <c r="C3760" s="11" t="s">
        <v>97</v>
      </c>
      <c r="D3760" s="11">
        <v>8.89</v>
      </c>
      <c r="E3760" s="7">
        <f>VLOOKUP(A3760, Sheet2!$A$2:$K$8265, 11)</f>
        <v>110.5613</v>
      </c>
      <c r="F3760" s="7">
        <f t="shared" si="43"/>
        <v>1.1112500000000001</v>
      </c>
      <c r="G3760" s="8">
        <v>200000</v>
      </c>
      <c r="H3760" s="9">
        <f t="shared" si="44"/>
        <v>1800000</v>
      </c>
    </row>
    <row r="3761" spans="1:8" ht="14.5">
      <c r="A3761" s="6" t="str">
        <f t="shared" si="42"/>
        <v>GPP KLATEN_GONDANGAN</v>
      </c>
      <c r="B3761" s="11" t="s">
        <v>2894</v>
      </c>
      <c r="C3761" s="11" t="s">
        <v>2949</v>
      </c>
      <c r="D3761" s="11">
        <v>8.89</v>
      </c>
      <c r="E3761" s="7">
        <f>VLOOKUP(A3761, Sheet2!$A$2:$K$8265, 11)</f>
        <v>110.5613</v>
      </c>
      <c r="F3761" s="7">
        <f t="shared" si="43"/>
        <v>1.1112500000000001</v>
      </c>
      <c r="G3761" s="8">
        <v>200000</v>
      </c>
      <c r="H3761" s="9">
        <f t="shared" si="44"/>
        <v>1800000</v>
      </c>
    </row>
    <row r="3762" spans="1:8" ht="14.5">
      <c r="A3762" s="6" t="str">
        <f t="shared" si="42"/>
        <v>GPP KLATEN_GROGOL</v>
      </c>
      <c r="B3762" s="11" t="s">
        <v>2894</v>
      </c>
      <c r="C3762" s="11" t="s">
        <v>2084</v>
      </c>
      <c r="D3762" s="11">
        <v>14.71</v>
      </c>
      <c r="E3762" s="7">
        <f>VLOOKUP(A3762, Sheet2!$A$2:$K$8265, 11)</f>
        <v>110.5613</v>
      </c>
      <c r="F3762" s="7">
        <f t="shared" si="43"/>
        <v>1.8387500000000001</v>
      </c>
      <c r="G3762" s="8">
        <v>200000</v>
      </c>
      <c r="H3762" s="9">
        <f t="shared" si="44"/>
        <v>3000000</v>
      </c>
    </row>
    <row r="3763" spans="1:8" ht="14.5">
      <c r="A3763" s="6" t="str">
        <f t="shared" si="42"/>
        <v>GPP KLATEN_GUMUL</v>
      </c>
      <c r="B3763" s="11" t="s">
        <v>2894</v>
      </c>
      <c r="C3763" s="11" t="s">
        <v>2950</v>
      </c>
      <c r="D3763" s="11">
        <v>8.89</v>
      </c>
      <c r="E3763" s="7">
        <f>VLOOKUP(A3763, Sheet2!$A$2:$K$8265, 11)</f>
        <v>110.5613</v>
      </c>
      <c r="F3763" s="7">
        <f t="shared" si="43"/>
        <v>1.1112500000000001</v>
      </c>
      <c r="G3763" s="8">
        <v>200000</v>
      </c>
      <c r="H3763" s="9">
        <f t="shared" si="44"/>
        <v>1800000</v>
      </c>
    </row>
    <row r="3764" spans="1:8" ht="14.5">
      <c r="A3764" s="6" t="str">
        <f t="shared" si="42"/>
        <v>GPP KLATEN_GUMULAN</v>
      </c>
      <c r="B3764" s="11" t="s">
        <v>2894</v>
      </c>
      <c r="C3764" s="11" t="s">
        <v>2951</v>
      </c>
      <c r="D3764" s="11">
        <v>8.89</v>
      </c>
      <c r="E3764" s="7">
        <f>VLOOKUP(A3764, Sheet2!$A$2:$K$8265, 11)</f>
        <v>110.5613</v>
      </c>
      <c r="F3764" s="7">
        <f t="shared" si="43"/>
        <v>1.1112500000000001</v>
      </c>
      <c r="G3764" s="8">
        <v>200000</v>
      </c>
      <c r="H3764" s="9">
        <f t="shared" si="44"/>
        <v>1800000</v>
      </c>
    </row>
    <row r="3765" spans="1:8" ht="14.5">
      <c r="A3765" s="6" t="str">
        <f t="shared" si="42"/>
        <v>GPP KLATEN_GUNUNGGAJAH</v>
      </c>
      <c r="B3765" s="11" t="s">
        <v>2894</v>
      </c>
      <c r="C3765" s="11" t="s">
        <v>2952</v>
      </c>
      <c r="D3765" s="11">
        <v>8.89</v>
      </c>
      <c r="E3765" s="7">
        <f>VLOOKUP(A3765, Sheet2!$A$2:$K$8265, 11)</f>
        <v>110.5613</v>
      </c>
      <c r="F3765" s="7">
        <f t="shared" si="43"/>
        <v>1.1112500000000001</v>
      </c>
      <c r="G3765" s="8">
        <v>200000</v>
      </c>
      <c r="H3765" s="9">
        <f t="shared" si="44"/>
        <v>1800000</v>
      </c>
    </row>
    <row r="3766" spans="1:8" ht="14.5">
      <c r="A3766" s="6" t="str">
        <f t="shared" si="42"/>
        <v>GPP KLATEN_JAGALAN</v>
      </c>
      <c r="B3766" s="11" t="s">
        <v>2894</v>
      </c>
      <c r="C3766" s="11" t="s">
        <v>2653</v>
      </c>
      <c r="D3766" s="11">
        <v>8.89</v>
      </c>
      <c r="E3766" s="7">
        <f>VLOOKUP(A3766, Sheet2!$A$2:$K$8265, 11)</f>
        <v>110.5613</v>
      </c>
      <c r="F3766" s="7">
        <f t="shared" si="43"/>
        <v>1.1112500000000001</v>
      </c>
      <c r="G3766" s="8">
        <v>200000</v>
      </c>
      <c r="H3766" s="9">
        <f t="shared" si="44"/>
        <v>1800000</v>
      </c>
    </row>
    <row r="3767" spans="1:8" ht="14.5">
      <c r="A3767" s="6" t="str">
        <f t="shared" si="42"/>
        <v>GPP KLATEN_JAMBAKAN</v>
      </c>
      <c r="B3767" s="11" t="s">
        <v>2894</v>
      </c>
      <c r="C3767" s="11" t="s">
        <v>2953</v>
      </c>
      <c r="D3767" s="11">
        <v>8.89</v>
      </c>
      <c r="E3767" s="7">
        <f>VLOOKUP(A3767, Sheet2!$A$2:$K$8265, 11)</f>
        <v>110.5613</v>
      </c>
      <c r="F3767" s="7">
        <f t="shared" si="43"/>
        <v>1.1112500000000001</v>
      </c>
      <c r="G3767" s="8">
        <v>200000</v>
      </c>
      <c r="H3767" s="9">
        <f t="shared" si="44"/>
        <v>1800000</v>
      </c>
    </row>
    <row r="3768" spans="1:8" ht="14.5">
      <c r="A3768" s="6" t="str">
        <f t="shared" si="42"/>
        <v>GPP KLATEN_JAMBEYAN</v>
      </c>
      <c r="B3768" s="11" t="s">
        <v>2894</v>
      </c>
      <c r="C3768" s="11" t="s">
        <v>2283</v>
      </c>
      <c r="D3768" s="11">
        <v>8.89</v>
      </c>
      <c r="E3768" s="7">
        <f>VLOOKUP(A3768, Sheet2!$A$2:$K$8265, 11)</f>
        <v>110.5613</v>
      </c>
      <c r="F3768" s="7">
        <f t="shared" si="43"/>
        <v>1.1112500000000001</v>
      </c>
      <c r="G3768" s="8">
        <v>200000</v>
      </c>
      <c r="H3768" s="9">
        <f t="shared" si="44"/>
        <v>1800000</v>
      </c>
    </row>
    <row r="3769" spans="1:8" ht="14.5">
      <c r="A3769" s="6" t="str">
        <f t="shared" si="42"/>
        <v>GPP KLATEN_JAMBUKIDUL</v>
      </c>
      <c r="B3769" s="11" t="s">
        <v>2894</v>
      </c>
      <c r="C3769" s="11" t="s">
        <v>2954</v>
      </c>
      <c r="D3769" s="11">
        <v>8.89</v>
      </c>
      <c r="E3769" s="7">
        <f>VLOOKUP(A3769, Sheet2!$A$2:$K$8265, 11)</f>
        <v>110.5613</v>
      </c>
      <c r="F3769" s="7">
        <f t="shared" si="43"/>
        <v>1.1112500000000001</v>
      </c>
      <c r="G3769" s="8">
        <v>200000</v>
      </c>
      <c r="H3769" s="9">
        <f t="shared" si="44"/>
        <v>1800000</v>
      </c>
    </row>
    <row r="3770" spans="1:8" ht="14.5">
      <c r="A3770" s="6" t="str">
        <f t="shared" si="42"/>
        <v>GPP KLATEN_JAMBUKULON</v>
      </c>
      <c r="B3770" s="11" t="s">
        <v>2894</v>
      </c>
      <c r="C3770" s="11" t="s">
        <v>2955</v>
      </c>
      <c r="D3770" s="11">
        <v>8.89</v>
      </c>
      <c r="E3770" s="7">
        <f>VLOOKUP(A3770, Sheet2!$A$2:$K$8265, 11)</f>
        <v>110.5613</v>
      </c>
      <c r="F3770" s="7">
        <f t="shared" si="43"/>
        <v>1.1112500000000001</v>
      </c>
      <c r="G3770" s="8">
        <v>200000</v>
      </c>
      <c r="H3770" s="9">
        <f t="shared" si="44"/>
        <v>1800000</v>
      </c>
    </row>
    <row r="3771" spans="1:8" ht="14.5">
      <c r="A3771" s="6" t="str">
        <f t="shared" si="42"/>
        <v>GPP KLATEN_JAPANAN</v>
      </c>
      <c r="B3771" s="11" t="s">
        <v>2894</v>
      </c>
      <c r="C3771" s="11" t="s">
        <v>2956</v>
      </c>
      <c r="D3771" s="11">
        <v>8.89</v>
      </c>
      <c r="E3771" s="7">
        <f>VLOOKUP(A3771, Sheet2!$A$2:$K$8265, 11)</f>
        <v>110.5613</v>
      </c>
      <c r="F3771" s="7">
        <f t="shared" si="43"/>
        <v>1.1112500000000001</v>
      </c>
      <c r="G3771" s="8">
        <v>200000</v>
      </c>
      <c r="H3771" s="9">
        <f t="shared" si="44"/>
        <v>1800000</v>
      </c>
    </row>
    <row r="3772" spans="1:8" ht="14.5">
      <c r="A3772" s="6" t="str">
        <f t="shared" si="42"/>
        <v>GPP KLATEN_JARUM</v>
      </c>
      <c r="B3772" s="11" t="s">
        <v>2894</v>
      </c>
      <c r="C3772" s="11" t="s">
        <v>2957</v>
      </c>
      <c r="D3772" s="11">
        <v>8.89</v>
      </c>
      <c r="E3772" s="7">
        <f>VLOOKUP(A3772, Sheet2!$A$2:$K$8265, 11)</f>
        <v>110.5613</v>
      </c>
      <c r="F3772" s="7">
        <f t="shared" si="43"/>
        <v>1.1112500000000001</v>
      </c>
      <c r="G3772" s="8">
        <v>200000</v>
      </c>
      <c r="H3772" s="9">
        <f t="shared" si="44"/>
        <v>1800000</v>
      </c>
    </row>
    <row r="3773" spans="1:8" ht="14.5">
      <c r="A3773" s="6" t="str">
        <f t="shared" si="42"/>
        <v>GPP KLATEN_JATEN</v>
      </c>
      <c r="B3773" s="11" t="s">
        <v>2894</v>
      </c>
      <c r="C3773" s="11" t="s">
        <v>1427</v>
      </c>
      <c r="D3773" s="11">
        <v>8.89</v>
      </c>
      <c r="E3773" s="7">
        <f>VLOOKUP(A3773, Sheet2!$A$2:$K$8265, 11)</f>
        <v>110.5613</v>
      </c>
      <c r="F3773" s="7">
        <f t="shared" si="43"/>
        <v>1.1112500000000001</v>
      </c>
      <c r="G3773" s="8">
        <v>200000</v>
      </c>
      <c r="H3773" s="9">
        <f t="shared" si="44"/>
        <v>1800000</v>
      </c>
    </row>
    <row r="3774" spans="1:8" ht="14.5">
      <c r="A3774" s="6" t="str">
        <f t="shared" si="42"/>
        <v>GPP KLATEN_JATIMULYO</v>
      </c>
      <c r="B3774" s="11" t="s">
        <v>2894</v>
      </c>
      <c r="C3774" s="11" t="s">
        <v>607</v>
      </c>
      <c r="D3774" s="11">
        <v>8.89</v>
      </c>
      <c r="E3774" s="7">
        <f>VLOOKUP(A3774, Sheet2!$A$2:$K$8265, 11)</f>
        <v>110.5613</v>
      </c>
      <c r="F3774" s="7">
        <f t="shared" si="43"/>
        <v>1.1112500000000001</v>
      </c>
      <c r="G3774" s="8">
        <v>200000</v>
      </c>
      <c r="H3774" s="9">
        <f t="shared" si="44"/>
        <v>1800000</v>
      </c>
    </row>
    <row r="3775" spans="1:8" ht="14.5">
      <c r="A3775" s="6" t="str">
        <f t="shared" si="42"/>
        <v>GPP KLATEN_JATINOM</v>
      </c>
      <c r="B3775" s="11" t="s">
        <v>2894</v>
      </c>
      <c r="C3775" s="11" t="s">
        <v>608</v>
      </c>
      <c r="D3775" s="11">
        <v>8.89</v>
      </c>
      <c r="E3775" s="7">
        <f>VLOOKUP(A3775, Sheet2!$A$2:$K$8265, 11)</f>
        <v>110.5613</v>
      </c>
      <c r="F3775" s="7">
        <f t="shared" si="43"/>
        <v>1.1112500000000001</v>
      </c>
      <c r="G3775" s="8">
        <v>200000</v>
      </c>
      <c r="H3775" s="9">
        <f t="shared" si="44"/>
        <v>1800000</v>
      </c>
    </row>
    <row r="3776" spans="1:8" ht="14.5">
      <c r="A3776" s="6" t="str">
        <f t="shared" si="42"/>
        <v>GPP KLATEN_JATIPURO</v>
      </c>
      <c r="B3776" s="11" t="s">
        <v>2894</v>
      </c>
      <c r="C3776" s="11" t="s">
        <v>610</v>
      </c>
      <c r="D3776" s="11">
        <v>8.89</v>
      </c>
      <c r="E3776" s="7">
        <f>VLOOKUP(A3776, Sheet2!$A$2:$K$8265, 11)</f>
        <v>110.5613</v>
      </c>
      <c r="F3776" s="7">
        <f t="shared" si="43"/>
        <v>1.1112500000000001</v>
      </c>
      <c r="G3776" s="8">
        <v>200000</v>
      </c>
      <c r="H3776" s="9">
        <f t="shared" si="44"/>
        <v>1800000</v>
      </c>
    </row>
    <row r="3777" spans="1:8" ht="14.5">
      <c r="A3777" s="6" t="str">
        <f t="shared" si="42"/>
        <v>GPP KLATEN_JEBLOG</v>
      </c>
      <c r="B3777" s="11" t="s">
        <v>2894</v>
      </c>
      <c r="C3777" s="11" t="s">
        <v>2958</v>
      </c>
      <c r="D3777" s="11">
        <v>8.89</v>
      </c>
      <c r="E3777" s="7">
        <f>VLOOKUP(A3777, Sheet2!$A$2:$K$8265, 11)</f>
        <v>110.5613</v>
      </c>
      <c r="F3777" s="7">
        <f t="shared" si="43"/>
        <v>1.1112500000000001</v>
      </c>
      <c r="G3777" s="8">
        <v>200000</v>
      </c>
      <c r="H3777" s="9">
        <f t="shared" si="44"/>
        <v>1800000</v>
      </c>
    </row>
    <row r="3778" spans="1:8" ht="14.5">
      <c r="A3778" s="6" t="str">
        <f t="shared" si="42"/>
        <v>GPP KLATEN_JEBUGAN</v>
      </c>
      <c r="B3778" s="11" t="s">
        <v>2894</v>
      </c>
      <c r="C3778" s="11" t="s">
        <v>2959</v>
      </c>
      <c r="D3778" s="11">
        <v>8.89</v>
      </c>
      <c r="E3778" s="7">
        <f>VLOOKUP(A3778, Sheet2!$A$2:$K$8265, 11)</f>
        <v>110.5613</v>
      </c>
      <c r="F3778" s="7">
        <f t="shared" si="43"/>
        <v>1.1112500000000001</v>
      </c>
      <c r="G3778" s="8">
        <v>200000</v>
      </c>
      <c r="H3778" s="9">
        <f t="shared" si="44"/>
        <v>1800000</v>
      </c>
    </row>
    <row r="3779" spans="1:8" ht="14.5">
      <c r="A3779" s="6" t="str">
        <f t="shared" si="42"/>
        <v>GPP KLATEN_JEMAWAN</v>
      </c>
      <c r="B3779" s="11" t="s">
        <v>2894</v>
      </c>
      <c r="C3779" s="11" t="s">
        <v>2960</v>
      </c>
      <c r="D3779" s="11">
        <v>8.89</v>
      </c>
      <c r="E3779" s="7">
        <f>VLOOKUP(A3779, Sheet2!$A$2:$K$8265, 11)</f>
        <v>110.5613</v>
      </c>
      <c r="F3779" s="7">
        <f t="shared" si="43"/>
        <v>1.1112500000000001</v>
      </c>
      <c r="G3779" s="8">
        <v>200000</v>
      </c>
      <c r="H3779" s="9">
        <f t="shared" si="44"/>
        <v>1800000</v>
      </c>
    </row>
    <row r="3780" spans="1:8" ht="14.5">
      <c r="A3780" s="6" t="str">
        <f t="shared" si="42"/>
        <v>GPP KLATEN_JETIS</v>
      </c>
      <c r="B3780" s="11" t="s">
        <v>2894</v>
      </c>
      <c r="C3780" s="11" t="s">
        <v>886</v>
      </c>
      <c r="D3780" s="11">
        <v>8.89</v>
      </c>
      <c r="E3780" s="7">
        <f>VLOOKUP(A3780, Sheet2!$A$2:$K$8265, 11)</f>
        <v>110.5613</v>
      </c>
      <c r="F3780" s="7">
        <f t="shared" si="43"/>
        <v>1.1112500000000001</v>
      </c>
      <c r="G3780" s="8">
        <v>200000</v>
      </c>
      <c r="H3780" s="9">
        <f t="shared" si="44"/>
        <v>1800000</v>
      </c>
    </row>
    <row r="3781" spans="1:8" ht="14.5">
      <c r="A3781" s="6" t="str">
        <f t="shared" si="42"/>
        <v>GPP KLATEN_JETIS</v>
      </c>
      <c r="B3781" s="11" t="s">
        <v>2894</v>
      </c>
      <c r="C3781" s="11" t="s">
        <v>886</v>
      </c>
      <c r="D3781" s="11">
        <v>8.89</v>
      </c>
      <c r="E3781" s="7">
        <f>VLOOKUP(A3781, Sheet2!$A$2:$K$8265, 11)</f>
        <v>110.5613</v>
      </c>
      <c r="F3781" s="7">
        <f t="shared" si="43"/>
        <v>1.1112500000000001</v>
      </c>
      <c r="G3781" s="8">
        <v>200000</v>
      </c>
      <c r="H3781" s="9">
        <f t="shared" si="44"/>
        <v>1800000</v>
      </c>
    </row>
    <row r="3782" spans="1:8" ht="14.5">
      <c r="A3782" s="6" t="str">
        <f t="shared" si="42"/>
        <v>GPP KLATEN_JETIS</v>
      </c>
      <c r="B3782" s="11" t="s">
        <v>2894</v>
      </c>
      <c r="C3782" s="11" t="s">
        <v>886</v>
      </c>
      <c r="D3782" s="11">
        <v>8.89</v>
      </c>
      <c r="E3782" s="7">
        <f>VLOOKUP(A3782, Sheet2!$A$2:$K$8265, 11)</f>
        <v>110.5613</v>
      </c>
      <c r="F3782" s="7">
        <f t="shared" si="43"/>
        <v>1.1112500000000001</v>
      </c>
      <c r="G3782" s="8">
        <v>200000</v>
      </c>
      <c r="H3782" s="9">
        <f t="shared" si="44"/>
        <v>1800000</v>
      </c>
    </row>
    <row r="3783" spans="1:8" ht="14.5">
      <c r="A3783" s="6" t="str">
        <f t="shared" si="42"/>
        <v>GPP KLATEN_JETISWETAN</v>
      </c>
      <c r="B3783" s="11" t="s">
        <v>2894</v>
      </c>
      <c r="C3783" s="11" t="s">
        <v>2961</v>
      </c>
      <c r="D3783" s="11">
        <v>8.89</v>
      </c>
      <c r="E3783" s="7">
        <f>VLOOKUP(A3783, Sheet2!$A$2:$K$8265, 11)</f>
        <v>110.5613</v>
      </c>
      <c r="F3783" s="7">
        <f t="shared" si="43"/>
        <v>1.1112500000000001</v>
      </c>
      <c r="G3783" s="8">
        <v>200000</v>
      </c>
      <c r="H3783" s="9">
        <f t="shared" si="44"/>
        <v>1800000</v>
      </c>
    </row>
    <row r="3784" spans="1:8" ht="14.5">
      <c r="A3784" s="6" t="str">
        <f t="shared" si="42"/>
        <v>GPP KLATEN_JIMBUNG</v>
      </c>
      <c r="B3784" s="11" t="s">
        <v>2894</v>
      </c>
      <c r="C3784" s="11" t="s">
        <v>2547</v>
      </c>
      <c r="D3784" s="11">
        <v>8.89</v>
      </c>
      <c r="E3784" s="7">
        <f>VLOOKUP(A3784, Sheet2!$A$2:$K$8265, 11)</f>
        <v>110.5613</v>
      </c>
      <c r="F3784" s="7">
        <f t="shared" si="43"/>
        <v>1.1112500000000001</v>
      </c>
      <c r="G3784" s="8">
        <v>200000</v>
      </c>
      <c r="H3784" s="9">
        <f t="shared" si="44"/>
        <v>1800000</v>
      </c>
    </row>
    <row r="3785" spans="1:8" ht="14.5">
      <c r="A3785" s="6" t="str">
        <f t="shared" si="42"/>
        <v>GPP KLATEN_JIMUS</v>
      </c>
      <c r="B3785" s="11" t="s">
        <v>2894</v>
      </c>
      <c r="C3785" s="11" t="s">
        <v>2962</v>
      </c>
      <c r="D3785" s="11">
        <v>8.89</v>
      </c>
      <c r="E3785" s="7">
        <f>VLOOKUP(A3785, Sheet2!$A$2:$K$8265, 11)</f>
        <v>110.5613</v>
      </c>
      <c r="F3785" s="7">
        <f t="shared" si="43"/>
        <v>1.1112500000000001</v>
      </c>
      <c r="G3785" s="8">
        <v>200000</v>
      </c>
      <c r="H3785" s="9">
        <f t="shared" si="44"/>
        <v>1800000</v>
      </c>
    </row>
    <row r="3786" spans="1:8" ht="14.5">
      <c r="A3786" s="6" t="str">
        <f t="shared" si="42"/>
        <v>GPP KLATEN_JOGOPRAYAN</v>
      </c>
      <c r="B3786" s="11" t="s">
        <v>2894</v>
      </c>
      <c r="C3786" s="11" t="s">
        <v>2963</v>
      </c>
      <c r="D3786" s="11">
        <v>8.89</v>
      </c>
      <c r="E3786" s="7">
        <f>VLOOKUP(A3786, Sheet2!$A$2:$K$8265, 11)</f>
        <v>110.5613</v>
      </c>
      <c r="F3786" s="7">
        <f t="shared" si="43"/>
        <v>1.1112500000000001</v>
      </c>
      <c r="G3786" s="8">
        <v>200000</v>
      </c>
      <c r="H3786" s="9">
        <f t="shared" si="44"/>
        <v>1800000</v>
      </c>
    </row>
    <row r="3787" spans="1:8" ht="14.5">
      <c r="A3787" s="6" t="str">
        <f t="shared" si="42"/>
        <v>GPP KLATEN_JOGOSETRAN</v>
      </c>
      <c r="B3787" s="11" t="s">
        <v>2894</v>
      </c>
      <c r="C3787" s="11" t="s">
        <v>2964</v>
      </c>
      <c r="D3787" s="11">
        <v>8.89</v>
      </c>
      <c r="E3787" s="7">
        <f>VLOOKUP(A3787, Sheet2!$A$2:$K$8265, 11)</f>
        <v>110.5613</v>
      </c>
      <c r="F3787" s="7">
        <f t="shared" si="43"/>
        <v>1.1112500000000001</v>
      </c>
      <c r="G3787" s="8">
        <v>200000</v>
      </c>
      <c r="H3787" s="9">
        <f t="shared" si="44"/>
        <v>1800000</v>
      </c>
    </row>
    <row r="3788" spans="1:8" ht="14.5">
      <c r="A3788" s="6" t="str">
        <f t="shared" si="42"/>
        <v>GPP KLATEN_JOHO</v>
      </c>
      <c r="B3788" s="11" t="s">
        <v>2894</v>
      </c>
      <c r="C3788" s="11" t="s">
        <v>623</v>
      </c>
      <c r="D3788" s="11">
        <v>8.89</v>
      </c>
      <c r="E3788" s="7">
        <f>VLOOKUP(A3788, Sheet2!$A$2:$K$8265, 11)</f>
        <v>110.5613</v>
      </c>
      <c r="F3788" s="7">
        <f t="shared" si="43"/>
        <v>1.1112500000000001</v>
      </c>
      <c r="G3788" s="8">
        <v>200000</v>
      </c>
      <c r="H3788" s="9">
        <f t="shared" si="44"/>
        <v>1800000</v>
      </c>
    </row>
    <row r="3789" spans="1:8" ht="14.5">
      <c r="A3789" s="6" t="str">
        <f t="shared" si="42"/>
        <v>GPP KLATEN_JOMBOR</v>
      </c>
      <c r="B3789" s="11" t="s">
        <v>2894</v>
      </c>
      <c r="C3789" s="11" t="s">
        <v>1057</v>
      </c>
      <c r="D3789" s="11">
        <v>8.89</v>
      </c>
      <c r="E3789" s="7">
        <f>VLOOKUP(A3789, Sheet2!$A$2:$K$8265, 11)</f>
        <v>110.5613</v>
      </c>
      <c r="F3789" s="7">
        <f t="shared" si="43"/>
        <v>1.1112500000000001</v>
      </c>
      <c r="G3789" s="8">
        <v>200000</v>
      </c>
      <c r="H3789" s="9">
        <f t="shared" si="44"/>
        <v>1800000</v>
      </c>
    </row>
    <row r="3790" spans="1:8" ht="14.5">
      <c r="A3790" s="6" t="str">
        <f t="shared" si="42"/>
        <v>GPP KLATEN_JOMBORAN</v>
      </c>
      <c r="B3790" s="11" t="s">
        <v>2894</v>
      </c>
      <c r="C3790" s="11" t="s">
        <v>2965</v>
      </c>
      <c r="D3790" s="11">
        <v>8.89</v>
      </c>
      <c r="E3790" s="7">
        <f>VLOOKUP(A3790, Sheet2!$A$2:$K$8265, 11)</f>
        <v>110.5613</v>
      </c>
      <c r="F3790" s="7">
        <f t="shared" si="43"/>
        <v>1.1112500000000001</v>
      </c>
      <c r="G3790" s="8">
        <v>200000</v>
      </c>
      <c r="H3790" s="9">
        <f t="shared" si="44"/>
        <v>1800000</v>
      </c>
    </row>
    <row r="3791" spans="1:8" ht="14.5">
      <c r="A3791" s="6" t="str">
        <f t="shared" si="42"/>
        <v>GPP KLATEN_JONGGRANGAN</v>
      </c>
      <c r="B3791" s="11" t="s">
        <v>2894</v>
      </c>
      <c r="C3791" s="11" t="s">
        <v>2966</v>
      </c>
      <c r="D3791" s="11">
        <v>8.89</v>
      </c>
      <c r="E3791" s="7">
        <f>VLOOKUP(A3791, Sheet2!$A$2:$K$8265, 11)</f>
        <v>110.5613</v>
      </c>
      <c r="F3791" s="7">
        <f t="shared" si="43"/>
        <v>1.1112500000000001</v>
      </c>
      <c r="G3791" s="8">
        <v>200000</v>
      </c>
      <c r="H3791" s="9">
        <f t="shared" si="44"/>
        <v>1800000</v>
      </c>
    </row>
    <row r="3792" spans="1:8" ht="14.5">
      <c r="A3792" s="6" t="str">
        <f t="shared" si="42"/>
        <v>GPP KLATEN_JOTANGAN</v>
      </c>
      <c r="B3792" s="11" t="s">
        <v>2894</v>
      </c>
      <c r="C3792" s="11" t="s">
        <v>2967</v>
      </c>
      <c r="D3792" s="11">
        <v>8.89</v>
      </c>
      <c r="E3792" s="7">
        <f>VLOOKUP(A3792, Sheet2!$A$2:$K$8265, 11)</f>
        <v>110.5613</v>
      </c>
      <c r="F3792" s="7">
        <f t="shared" si="43"/>
        <v>1.1112500000000001</v>
      </c>
      <c r="G3792" s="8">
        <v>200000</v>
      </c>
      <c r="H3792" s="9">
        <f t="shared" si="44"/>
        <v>1800000</v>
      </c>
    </row>
    <row r="3793" spans="1:8" ht="14.5">
      <c r="A3793" s="6" t="str">
        <f t="shared" si="42"/>
        <v>GPP KLATEN_JOTON</v>
      </c>
      <c r="B3793" s="11" t="s">
        <v>2894</v>
      </c>
      <c r="C3793" s="11" t="s">
        <v>2968</v>
      </c>
      <c r="D3793" s="11">
        <v>8.89</v>
      </c>
      <c r="E3793" s="7">
        <f>VLOOKUP(A3793, Sheet2!$A$2:$K$8265, 11)</f>
        <v>110.5613</v>
      </c>
      <c r="F3793" s="7">
        <f t="shared" si="43"/>
        <v>1.1112500000000001</v>
      </c>
      <c r="G3793" s="8">
        <v>200000</v>
      </c>
      <c r="H3793" s="9">
        <f t="shared" si="44"/>
        <v>1800000</v>
      </c>
    </row>
    <row r="3794" spans="1:8" ht="14.5">
      <c r="A3794" s="6" t="str">
        <f t="shared" si="42"/>
        <v>GPP KLATEN_JUNGKARE</v>
      </c>
      <c r="B3794" s="11" t="s">
        <v>2894</v>
      </c>
      <c r="C3794" s="11" t="s">
        <v>2969</v>
      </c>
      <c r="D3794" s="11">
        <v>8.89</v>
      </c>
      <c r="E3794" s="7">
        <f>VLOOKUP(A3794, Sheet2!$A$2:$K$8265, 11)</f>
        <v>110.5613</v>
      </c>
      <c r="F3794" s="7">
        <f t="shared" si="43"/>
        <v>1.1112500000000001</v>
      </c>
      <c r="G3794" s="8">
        <v>200000</v>
      </c>
      <c r="H3794" s="9">
        <f t="shared" si="44"/>
        <v>1800000</v>
      </c>
    </row>
    <row r="3795" spans="1:8" ht="14.5">
      <c r="A3795" s="6" t="str">
        <f t="shared" si="42"/>
        <v>GPP KLATEN_JURANGJERO</v>
      </c>
      <c r="B3795" s="11" t="s">
        <v>2894</v>
      </c>
      <c r="C3795" s="11" t="s">
        <v>1199</v>
      </c>
      <c r="D3795" s="11">
        <v>8.89</v>
      </c>
      <c r="E3795" s="7">
        <f>VLOOKUP(A3795, Sheet2!$A$2:$K$8265, 11)</f>
        <v>110.5613</v>
      </c>
      <c r="F3795" s="7">
        <f t="shared" si="43"/>
        <v>1.1112500000000001</v>
      </c>
      <c r="G3795" s="8">
        <v>200000</v>
      </c>
      <c r="H3795" s="9">
        <f t="shared" si="44"/>
        <v>1800000</v>
      </c>
    </row>
    <row r="3796" spans="1:8" ht="14.5">
      <c r="A3796" s="6" t="str">
        <f t="shared" si="42"/>
        <v>GPP KLATEN_JUWIRAN</v>
      </c>
      <c r="B3796" s="11" t="s">
        <v>2894</v>
      </c>
      <c r="C3796" s="11" t="s">
        <v>2970</v>
      </c>
      <c r="D3796" s="11">
        <v>8.89</v>
      </c>
      <c r="E3796" s="7">
        <f>VLOOKUP(A3796, Sheet2!$A$2:$K$8265, 11)</f>
        <v>110.5613</v>
      </c>
      <c r="F3796" s="7">
        <f t="shared" si="43"/>
        <v>1.1112500000000001</v>
      </c>
      <c r="G3796" s="8">
        <v>200000</v>
      </c>
      <c r="H3796" s="9">
        <f t="shared" si="44"/>
        <v>1800000</v>
      </c>
    </row>
    <row r="3797" spans="1:8" ht="14.5">
      <c r="A3797" s="6" t="str">
        <f t="shared" si="42"/>
        <v>GPP KLATEN_KABUPATEN</v>
      </c>
      <c r="B3797" s="11" t="s">
        <v>2894</v>
      </c>
      <c r="C3797" s="11" t="s">
        <v>2971</v>
      </c>
      <c r="D3797" s="11">
        <v>8.89</v>
      </c>
      <c r="E3797" s="7">
        <f>VLOOKUP(A3797, Sheet2!$A$2:$K$8265, 11)</f>
        <v>110.5613</v>
      </c>
      <c r="F3797" s="7">
        <f t="shared" si="43"/>
        <v>1.1112500000000001</v>
      </c>
      <c r="G3797" s="8">
        <v>200000</v>
      </c>
      <c r="H3797" s="9">
        <f t="shared" si="44"/>
        <v>1800000</v>
      </c>
    </row>
    <row r="3798" spans="1:8" ht="14.5">
      <c r="A3798" s="6" t="str">
        <f t="shared" si="42"/>
        <v>GPP KLATEN_KADILAJO</v>
      </c>
      <c r="B3798" s="11" t="s">
        <v>2894</v>
      </c>
      <c r="C3798" s="11" t="s">
        <v>2972</v>
      </c>
      <c r="D3798" s="11">
        <v>8.89</v>
      </c>
      <c r="E3798" s="7">
        <f>VLOOKUP(A3798, Sheet2!$A$2:$K$8265, 11)</f>
        <v>110.5613</v>
      </c>
      <c r="F3798" s="7">
        <f t="shared" si="43"/>
        <v>1.1112500000000001</v>
      </c>
      <c r="G3798" s="8">
        <v>200000</v>
      </c>
      <c r="H3798" s="9">
        <f t="shared" si="44"/>
        <v>1800000</v>
      </c>
    </row>
    <row r="3799" spans="1:8" ht="14.5">
      <c r="A3799" s="6" t="str">
        <f t="shared" si="42"/>
        <v>GPP KLATEN_KADIREJO</v>
      </c>
      <c r="B3799" s="11" t="s">
        <v>2894</v>
      </c>
      <c r="C3799" s="11" t="s">
        <v>2973</v>
      </c>
      <c r="D3799" s="11">
        <v>8.89</v>
      </c>
      <c r="E3799" s="7">
        <f>VLOOKUP(A3799, Sheet2!$A$2:$K$8265, 11)</f>
        <v>110.5613</v>
      </c>
      <c r="F3799" s="7">
        <f t="shared" si="43"/>
        <v>1.1112500000000001</v>
      </c>
      <c r="G3799" s="8">
        <v>200000</v>
      </c>
      <c r="H3799" s="9">
        <f t="shared" si="44"/>
        <v>1800000</v>
      </c>
    </row>
    <row r="3800" spans="1:8" ht="14.5">
      <c r="A3800" s="6" t="str">
        <f t="shared" si="42"/>
        <v>GPP KLATEN_KAHUMAN</v>
      </c>
      <c r="B3800" s="11" t="s">
        <v>2894</v>
      </c>
      <c r="C3800" s="11" t="s">
        <v>2974</v>
      </c>
      <c r="D3800" s="11">
        <v>8.89</v>
      </c>
      <c r="E3800" s="7">
        <f>VLOOKUP(A3800, Sheet2!$A$2:$K$8265, 11)</f>
        <v>110.5613</v>
      </c>
      <c r="F3800" s="7">
        <f t="shared" si="43"/>
        <v>1.1112500000000001</v>
      </c>
      <c r="G3800" s="8">
        <v>200000</v>
      </c>
      <c r="H3800" s="9">
        <f t="shared" si="44"/>
        <v>1800000</v>
      </c>
    </row>
    <row r="3801" spans="1:8" ht="14.5">
      <c r="A3801" s="6" t="str">
        <f t="shared" si="42"/>
        <v>GPP KLATEN_KAHUMAN</v>
      </c>
      <c r="B3801" s="11" t="s">
        <v>2894</v>
      </c>
      <c r="C3801" s="11" t="s">
        <v>2974</v>
      </c>
      <c r="D3801" s="11">
        <v>8.89</v>
      </c>
      <c r="E3801" s="7">
        <f>VLOOKUP(A3801, Sheet2!$A$2:$K$8265, 11)</f>
        <v>110.5613</v>
      </c>
      <c r="F3801" s="7">
        <f t="shared" si="43"/>
        <v>1.1112500000000001</v>
      </c>
      <c r="G3801" s="8">
        <v>200000</v>
      </c>
      <c r="H3801" s="9">
        <f t="shared" si="44"/>
        <v>1800000</v>
      </c>
    </row>
    <row r="3802" spans="1:8" ht="14.5">
      <c r="A3802" s="6" t="str">
        <f t="shared" si="42"/>
        <v>GPP KLATEN_KAJEN</v>
      </c>
      <c r="B3802" s="11" t="s">
        <v>2894</v>
      </c>
      <c r="C3802" s="11" t="s">
        <v>1728</v>
      </c>
      <c r="D3802" s="11">
        <v>8.89</v>
      </c>
      <c r="E3802" s="7">
        <f>VLOOKUP(A3802, Sheet2!$A$2:$K$8265, 11)</f>
        <v>110.5613</v>
      </c>
      <c r="F3802" s="7">
        <f t="shared" si="43"/>
        <v>1.1112500000000001</v>
      </c>
      <c r="G3802" s="8">
        <v>200000</v>
      </c>
      <c r="H3802" s="9">
        <f t="shared" si="44"/>
        <v>1800000</v>
      </c>
    </row>
    <row r="3803" spans="1:8" ht="14.5">
      <c r="A3803" s="6" t="str">
        <f t="shared" si="42"/>
        <v>GPP KLATEN_KAJORAN</v>
      </c>
      <c r="B3803" s="11" t="s">
        <v>2894</v>
      </c>
      <c r="C3803" s="11" t="s">
        <v>2765</v>
      </c>
      <c r="D3803" s="11">
        <v>8.89</v>
      </c>
      <c r="E3803" s="7">
        <f>VLOOKUP(A3803, Sheet2!$A$2:$K$8265, 11)</f>
        <v>110.5613</v>
      </c>
      <c r="F3803" s="7">
        <f t="shared" si="43"/>
        <v>1.1112500000000001</v>
      </c>
      <c r="G3803" s="8">
        <v>200000</v>
      </c>
      <c r="H3803" s="9">
        <f t="shared" si="44"/>
        <v>1800000</v>
      </c>
    </row>
    <row r="3804" spans="1:8" ht="14.5">
      <c r="A3804" s="6" t="str">
        <f t="shared" si="42"/>
        <v>GPP KLATEN_KALANGAN</v>
      </c>
      <c r="B3804" s="11" t="s">
        <v>2894</v>
      </c>
      <c r="C3804" s="11" t="s">
        <v>1202</v>
      </c>
      <c r="D3804" s="11">
        <v>8.89</v>
      </c>
      <c r="E3804" s="7">
        <f>VLOOKUP(A3804, Sheet2!$A$2:$K$8265, 11)</f>
        <v>110.5613</v>
      </c>
      <c r="F3804" s="7">
        <f t="shared" si="43"/>
        <v>1.1112500000000001</v>
      </c>
      <c r="G3804" s="8">
        <v>200000</v>
      </c>
      <c r="H3804" s="9">
        <f t="shared" si="44"/>
        <v>1800000</v>
      </c>
    </row>
    <row r="3805" spans="1:8" ht="14.5">
      <c r="A3805" s="6" t="str">
        <f t="shared" si="42"/>
        <v>GPP KLATEN_KALIGAWE</v>
      </c>
      <c r="B3805" s="11" t="s">
        <v>2894</v>
      </c>
      <c r="C3805" s="11" t="s">
        <v>110</v>
      </c>
      <c r="D3805" s="11">
        <v>8.89</v>
      </c>
      <c r="E3805" s="7">
        <f>VLOOKUP(A3805, Sheet2!$A$2:$K$8265, 11)</f>
        <v>110.5613</v>
      </c>
      <c r="F3805" s="7">
        <f t="shared" si="43"/>
        <v>1.1112500000000001</v>
      </c>
      <c r="G3805" s="8">
        <v>200000</v>
      </c>
      <c r="H3805" s="9">
        <f t="shared" si="44"/>
        <v>1800000</v>
      </c>
    </row>
    <row r="3806" spans="1:8" ht="14.5">
      <c r="A3806" s="6" t="str">
        <f t="shared" si="42"/>
        <v>GPP KLATEN_KALIGAYAM</v>
      </c>
      <c r="B3806" s="11" t="s">
        <v>2894</v>
      </c>
      <c r="C3806" s="11" t="s">
        <v>1732</v>
      </c>
      <c r="D3806" s="11">
        <v>8.89</v>
      </c>
      <c r="E3806" s="7">
        <f>VLOOKUP(A3806, Sheet2!$A$2:$K$8265, 11)</f>
        <v>110.5613</v>
      </c>
      <c r="F3806" s="7">
        <f t="shared" si="43"/>
        <v>1.1112500000000001</v>
      </c>
      <c r="G3806" s="8">
        <v>200000</v>
      </c>
      <c r="H3806" s="9">
        <f t="shared" si="44"/>
        <v>1800000</v>
      </c>
    </row>
    <row r="3807" spans="1:8" ht="14.5">
      <c r="A3807" s="6" t="str">
        <f t="shared" si="42"/>
        <v>GPP KLATEN_KALIKEBO</v>
      </c>
      <c r="B3807" s="11" t="s">
        <v>2894</v>
      </c>
      <c r="C3807" s="11" t="s">
        <v>2975</v>
      </c>
      <c r="D3807" s="11">
        <v>8.89</v>
      </c>
      <c r="E3807" s="7">
        <f>VLOOKUP(A3807, Sheet2!$A$2:$K$8265, 11)</f>
        <v>110.5613</v>
      </c>
      <c r="F3807" s="7">
        <f t="shared" si="43"/>
        <v>1.1112500000000001</v>
      </c>
      <c r="G3807" s="8">
        <v>200000</v>
      </c>
      <c r="H3807" s="9">
        <f t="shared" si="44"/>
        <v>1800000</v>
      </c>
    </row>
    <row r="3808" spans="1:8" ht="14.5">
      <c r="A3808" s="6" t="str">
        <f t="shared" si="42"/>
        <v>GPP KLATEN_KALIKOTES</v>
      </c>
      <c r="B3808" s="11" t="s">
        <v>2894</v>
      </c>
      <c r="C3808" s="11" t="s">
        <v>2976</v>
      </c>
      <c r="D3808" s="11">
        <v>8.89</v>
      </c>
      <c r="E3808" s="7">
        <f>VLOOKUP(A3808, Sheet2!$A$2:$K$8265, 11)</f>
        <v>110.5613</v>
      </c>
      <c r="F3808" s="7">
        <f t="shared" si="43"/>
        <v>1.1112500000000001</v>
      </c>
      <c r="G3808" s="8">
        <v>200000</v>
      </c>
      <c r="H3808" s="9">
        <f t="shared" si="44"/>
        <v>1800000</v>
      </c>
    </row>
    <row r="3809" spans="1:8" ht="14.5">
      <c r="A3809" s="6" t="str">
        <f t="shared" si="42"/>
        <v>GPP KLATEN_KALITENGAH</v>
      </c>
      <c r="B3809" s="11" t="s">
        <v>2894</v>
      </c>
      <c r="C3809" s="11" t="s">
        <v>119</v>
      </c>
      <c r="D3809" s="11">
        <v>8.89</v>
      </c>
      <c r="E3809" s="7">
        <f>VLOOKUP(A3809, Sheet2!$A$2:$K$8265, 11)</f>
        <v>110.5613</v>
      </c>
      <c r="F3809" s="7">
        <f t="shared" si="43"/>
        <v>1.1112500000000001</v>
      </c>
      <c r="G3809" s="8">
        <v>200000</v>
      </c>
      <c r="H3809" s="9">
        <f t="shared" si="44"/>
        <v>1800000</v>
      </c>
    </row>
    <row r="3810" spans="1:8" ht="14.5">
      <c r="A3810" s="6" t="str">
        <f t="shared" si="42"/>
        <v>GPP KLATEN_KAPUNGAN</v>
      </c>
      <c r="B3810" s="11" t="s">
        <v>2894</v>
      </c>
      <c r="C3810" s="11" t="s">
        <v>2977</v>
      </c>
      <c r="D3810" s="11">
        <v>8.89</v>
      </c>
      <c r="E3810" s="7">
        <f>VLOOKUP(A3810, Sheet2!$A$2:$K$8265, 11)</f>
        <v>110.5613</v>
      </c>
      <c r="F3810" s="7">
        <f t="shared" si="43"/>
        <v>1.1112500000000001</v>
      </c>
      <c r="G3810" s="8">
        <v>200000</v>
      </c>
      <c r="H3810" s="9">
        <f t="shared" si="44"/>
        <v>1800000</v>
      </c>
    </row>
    <row r="3811" spans="1:8" ht="14.5">
      <c r="A3811" s="6" t="str">
        <f t="shared" si="42"/>
        <v>GPP KLATEN_KARAKAN</v>
      </c>
      <c r="B3811" s="11" t="s">
        <v>2894</v>
      </c>
      <c r="C3811" s="11" t="s">
        <v>2978</v>
      </c>
      <c r="D3811" s="11">
        <v>14.71</v>
      </c>
      <c r="E3811" s="7">
        <f>VLOOKUP(A3811, Sheet2!$A$2:$K$8265, 11)</f>
        <v>110.5613</v>
      </c>
      <c r="F3811" s="7">
        <f t="shared" si="43"/>
        <v>1.8387500000000001</v>
      </c>
      <c r="G3811" s="8">
        <v>200000</v>
      </c>
      <c r="H3811" s="9">
        <f t="shared" si="44"/>
        <v>3000000</v>
      </c>
    </row>
    <row r="3812" spans="1:8" ht="14.5">
      <c r="A3812" s="6" t="str">
        <f t="shared" si="42"/>
        <v>GPP KLATEN_KARANG</v>
      </c>
      <c r="B3812" s="11" t="s">
        <v>2894</v>
      </c>
      <c r="C3812" s="11" t="s">
        <v>629</v>
      </c>
      <c r="D3812" s="11">
        <v>8.89</v>
      </c>
      <c r="E3812" s="7">
        <f>VLOOKUP(A3812, Sheet2!$A$2:$K$8265, 11)</f>
        <v>110.5613</v>
      </c>
      <c r="F3812" s="7">
        <f t="shared" si="43"/>
        <v>1.1112500000000001</v>
      </c>
      <c r="G3812" s="8">
        <v>200000</v>
      </c>
      <c r="H3812" s="9">
        <f t="shared" si="44"/>
        <v>1800000</v>
      </c>
    </row>
    <row r="3813" spans="1:8" ht="14.5">
      <c r="A3813" s="6" t="str">
        <f t="shared" si="42"/>
        <v>GPP KLATEN_KARANGAN</v>
      </c>
      <c r="B3813" s="11" t="s">
        <v>2894</v>
      </c>
      <c r="C3813" s="11" t="s">
        <v>2979</v>
      </c>
      <c r="D3813" s="11">
        <v>8.89</v>
      </c>
      <c r="E3813" s="7">
        <f>VLOOKUP(A3813, Sheet2!$A$2:$K$8265, 11)</f>
        <v>110.5613</v>
      </c>
      <c r="F3813" s="7">
        <f t="shared" si="43"/>
        <v>1.1112500000000001</v>
      </c>
      <c r="G3813" s="8">
        <v>200000</v>
      </c>
      <c r="H3813" s="9">
        <f t="shared" si="44"/>
        <v>1800000</v>
      </c>
    </row>
    <row r="3814" spans="1:8" ht="14.5">
      <c r="A3814" s="6" t="str">
        <f t="shared" si="42"/>
        <v>GPP KLATEN_KARANGANOM</v>
      </c>
      <c r="B3814" s="11" t="s">
        <v>2894</v>
      </c>
      <c r="C3814" s="11" t="s">
        <v>124</v>
      </c>
      <c r="D3814" s="11">
        <v>8.89</v>
      </c>
      <c r="E3814" s="7">
        <f>VLOOKUP(A3814, Sheet2!$A$2:$K$8265, 11)</f>
        <v>110.5613</v>
      </c>
      <c r="F3814" s="7">
        <f t="shared" si="43"/>
        <v>1.1112500000000001</v>
      </c>
      <c r="G3814" s="8">
        <v>200000</v>
      </c>
      <c r="H3814" s="9">
        <f t="shared" si="44"/>
        <v>1800000</v>
      </c>
    </row>
    <row r="3815" spans="1:8" ht="14.5">
      <c r="A3815" s="6" t="str">
        <f t="shared" si="42"/>
        <v>GPP KLATEN_KARANGANOM</v>
      </c>
      <c r="B3815" s="11" t="s">
        <v>2894</v>
      </c>
      <c r="C3815" s="11" t="s">
        <v>124</v>
      </c>
      <c r="D3815" s="11">
        <v>8.89</v>
      </c>
      <c r="E3815" s="7">
        <f>VLOOKUP(A3815, Sheet2!$A$2:$K$8265, 11)</f>
        <v>110.5613</v>
      </c>
      <c r="F3815" s="7">
        <f t="shared" si="43"/>
        <v>1.1112500000000001</v>
      </c>
      <c r="G3815" s="8">
        <v>200000</v>
      </c>
      <c r="H3815" s="9">
        <f t="shared" si="44"/>
        <v>1800000</v>
      </c>
    </row>
    <row r="3816" spans="1:8" ht="14.5">
      <c r="A3816" s="6" t="str">
        <f t="shared" si="42"/>
        <v>GPP KLATEN_KARANGASEM</v>
      </c>
      <c r="B3816" s="11" t="s">
        <v>2894</v>
      </c>
      <c r="C3816" s="11" t="s">
        <v>126</v>
      </c>
      <c r="D3816" s="11">
        <v>8.89</v>
      </c>
      <c r="E3816" s="7">
        <f>VLOOKUP(A3816, Sheet2!$A$2:$K$8265, 11)</f>
        <v>110.5613</v>
      </c>
      <c r="F3816" s="7">
        <f t="shared" si="43"/>
        <v>1.1112500000000001</v>
      </c>
      <c r="G3816" s="8">
        <v>200000</v>
      </c>
      <c r="H3816" s="9">
        <f t="shared" si="44"/>
        <v>1800000</v>
      </c>
    </row>
    <row r="3817" spans="1:8" ht="14.5">
      <c r="A3817" s="6" t="str">
        <f t="shared" si="42"/>
        <v>GPP KLATEN_KARANGDOWO</v>
      </c>
      <c r="B3817" s="11" t="s">
        <v>2894</v>
      </c>
      <c r="C3817" s="11" t="s">
        <v>2980</v>
      </c>
      <c r="D3817" s="11">
        <v>8.89</v>
      </c>
      <c r="E3817" s="7">
        <f>VLOOKUP(A3817, Sheet2!$A$2:$K$8265, 11)</f>
        <v>110.5613</v>
      </c>
      <c r="F3817" s="7">
        <f t="shared" si="43"/>
        <v>1.1112500000000001</v>
      </c>
      <c r="G3817" s="8">
        <v>200000</v>
      </c>
      <c r="H3817" s="9">
        <f t="shared" si="44"/>
        <v>1800000</v>
      </c>
    </row>
    <row r="3818" spans="1:8" ht="14.5">
      <c r="A3818" s="6" t="str">
        <f t="shared" si="42"/>
        <v>GPP KLATEN_KARANGDUKUH</v>
      </c>
      <c r="B3818" s="11" t="s">
        <v>2894</v>
      </c>
      <c r="C3818" s="11" t="s">
        <v>2981</v>
      </c>
      <c r="D3818" s="11">
        <v>8.89</v>
      </c>
      <c r="E3818" s="7">
        <f>VLOOKUP(A3818, Sheet2!$A$2:$K$8265, 11)</f>
        <v>110.5613</v>
      </c>
      <c r="F3818" s="7">
        <f t="shared" si="43"/>
        <v>1.1112500000000001</v>
      </c>
      <c r="G3818" s="8">
        <v>200000</v>
      </c>
      <c r="H3818" s="9">
        <f t="shared" si="44"/>
        <v>1800000</v>
      </c>
    </row>
    <row r="3819" spans="1:8" ht="14.5">
      <c r="A3819" s="6" t="str">
        <f t="shared" si="42"/>
        <v>GPP KLATEN_KARANGDUREN</v>
      </c>
      <c r="B3819" s="11" t="s">
        <v>2894</v>
      </c>
      <c r="C3819" s="11" t="s">
        <v>1439</v>
      </c>
      <c r="D3819" s="11">
        <v>8.89</v>
      </c>
      <c r="E3819" s="7">
        <f>VLOOKUP(A3819, Sheet2!$A$2:$K$8265, 11)</f>
        <v>110.5613</v>
      </c>
      <c r="F3819" s="7">
        <f t="shared" si="43"/>
        <v>1.1112500000000001</v>
      </c>
      <c r="G3819" s="8">
        <v>200000</v>
      </c>
      <c r="H3819" s="9">
        <f t="shared" si="44"/>
        <v>1800000</v>
      </c>
    </row>
    <row r="3820" spans="1:8" ht="14.5">
      <c r="A3820" s="6" t="str">
        <f t="shared" si="42"/>
        <v>GPP KLATEN_KARANGJOHO</v>
      </c>
      <c r="B3820" s="11" t="s">
        <v>2894</v>
      </c>
      <c r="C3820" s="11" t="s">
        <v>897</v>
      </c>
      <c r="D3820" s="11">
        <v>8.89</v>
      </c>
      <c r="E3820" s="7">
        <f>VLOOKUP(A3820, Sheet2!$A$2:$K$8265, 11)</f>
        <v>110.5613</v>
      </c>
      <c r="F3820" s="7">
        <f t="shared" si="43"/>
        <v>1.1112500000000001</v>
      </c>
      <c r="G3820" s="8">
        <v>200000</v>
      </c>
      <c r="H3820" s="9">
        <f t="shared" si="44"/>
        <v>1800000</v>
      </c>
    </row>
    <row r="3821" spans="1:8" ht="14.5">
      <c r="A3821" s="6" t="str">
        <f t="shared" si="42"/>
        <v>GPP KLATEN_KARANGLO</v>
      </c>
      <c r="B3821" s="11" t="s">
        <v>2894</v>
      </c>
      <c r="C3821" s="11" t="s">
        <v>631</v>
      </c>
      <c r="D3821" s="11">
        <v>8.89</v>
      </c>
      <c r="E3821" s="7">
        <f>VLOOKUP(A3821, Sheet2!$A$2:$K$8265, 11)</f>
        <v>110.5613</v>
      </c>
      <c r="F3821" s="7">
        <f t="shared" si="43"/>
        <v>1.1112500000000001</v>
      </c>
      <c r="G3821" s="8">
        <v>200000</v>
      </c>
      <c r="H3821" s="9">
        <f t="shared" si="44"/>
        <v>1800000</v>
      </c>
    </row>
    <row r="3822" spans="1:8" ht="14.5">
      <c r="A3822" s="6" t="str">
        <f t="shared" si="42"/>
        <v>GPP KLATEN_KARANGLO</v>
      </c>
      <c r="B3822" s="11" t="s">
        <v>2894</v>
      </c>
      <c r="C3822" s="11" t="s">
        <v>631</v>
      </c>
      <c r="D3822" s="11">
        <v>8.89</v>
      </c>
      <c r="E3822" s="7">
        <f>VLOOKUP(A3822, Sheet2!$A$2:$K$8265, 11)</f>
        <v>110.5613</v>
      </c>
      <c r="F3822" s="7">
        <f t="shared" si="43"/>
        <v>1.1112500000000001</v>
      </c>
      <c r="G3822" s="8">
        <v>200000</v>
      </c>
      <c r="H3822" s="9">
        <f t="shared" si="44"/>
        <v>1800000</v>
      </c>
    </row>
    <row r="3823" spans="1:8" ht="14.5">
      <c r="A3823" s="6" t="str">
        <f t="shared" si="42"/>
        <v>GPP KLATEN_KARANGNONGKO</v>
      </c>
      <c r="B3823" s="11" t="s">
        <v>2894</v>
      </c>
      <c r="C3823" s="11" t="s">
        <v>1444</v>
      </c>
      <c r="D3823" s="11">
        <v>8.89</v>
      </c>
      <c r="E3823" s="7">
        <f>VLOOKUP(A3823, Sheet2!$A$2:$K$8265, 11)</f>
        <v>110.5613</v>
      </c>
      <c r="F3823" s="7">
        <f t="shared" si="43"/>
        <v>1.1112500000000001</v>
      </c>
      <c r="G3823" s="8">
        <v>200000</v>
      </c>
      <c r="H3823" s="9">
        <f t="shared" si="44"/>
        <v>1800000</v>
      </c>
    </row>
    <row r="3824" spans="1:8" ht="14.5">
      <c r="A3824" s="6" t="str">
        <f t="shared" si="42"/>
        <v>GPP KLATEN_KARANGPAKEL</v>
      </c>
      <c r="B3824" s="11" t="s">
        <v>2894</v>
      </c>
      <c r="C3824" s="11" t="s">
        <v>2982</v>
      </c>
      <c r="D3824" s="11">
        <v>8.89</v>
      </c>
      <c r="E3824" s="7">
        <f>VLOOKUP(A3824, Sheet2!$A$2:$K$8265, 11)</f>
        <v>110.5613</v>
      </c>
      <c r="F3824" s="7">
        <f t="shared" si="43"/>
        <v>1.1112500000000001</v>
      </c>
      <c r="G3824" s="8">
        <v>200000</v>
      </c>
      <c r="H3824" s="9">
        <f t="shared" si="44"/>
        <v>1800000</v>
      </c>
    </row>
    <row r="3825" spans="1:8" ht="14.5">
      <c r="A3825" s="6" t="str">
        <f t="shared" si="42"/>
        <v>GPP KLATEN_KARANGTENGAH</v>
      </c>
      <c r="B3825" s="11" t="s">
        <v>2894</v>
      </c>
      <c r="C3825" s="11" t="s">
        <v>409</v>
      </c>
      <c r="D3825" s="11">
        <v>14.71</v>
      </c>
      <c r="E3825" s="7">
        <f>VLOOKUP(A3825, Sheet2!$A$2:$K$8265, 11)</f>
        <v>110.5613</v>
      </c>
      <c r="F3825" s="7">
        <f t="shared" si="43"/>
        <v>1.8387500000000001</v>
      </c>
      <c r="G3825" s="8">
        <v>200000</v>
      </c>
      <c r="H3825" s="9">
        <f t="shared" si="44"/>
        <v>3000000</v>
      </c>
    </row>
    <row r="3826" spans="1:8" ht="14.5">
      <c r="A3826" s="6" t="str">
        <f t="shared" si="42"/>
        <v>GPP KLATEN_KARANGTURI</v>
      </c>
      <c r="B3826" s="11" t="s">
        <v>2894</v>
      </c>
      <c r="C3826" s="11" t="s">
        <v>1866</v>
      </c>
      <c r="D3826" s="11">
        <v>8.89</v>
      </c>
      <c r="E3826" s="7">
        <f>VLOOKUP(A3826, Sheet2!$A$2:$K$8265, 11)</f>
        <v>110.5613</v>
      </c>
      <c r="F3826" s="7">
        <f t="shared" si="43"/>
        <v>1.1112500000000001</v>
      </c>
      <c r="G3826" s="8">
        <v>200000</v>
      </c>
      <c r="H3826" s="9">
        <f t="shared" si="44"/>
        <v>1800000</v>
      </c>
    </row>
    <row r="3827" spans="1:8" ht="14.5">
      <c r="A3827" s="6" t="str">
        <f t="shared" ref="A3827:A4081" si="45">CONCATENATE(B3827, "_", C3827)</f>
        <v>GPP KLATEN_KARANGWUNGU</v>
      </c>
      <c r="B3827" s="11" t="s">
        <v>2894</v>
      </c>
      <c r="C3827" s="11" t="s">
        <v>2983</v>
      </c>
      <c r="D3827" s="11">
        <v>8.89</v>
      </c>
      <c r="E3827" s="7">
        <f>VLOOKUP(A3827, Sheet2!$A$2:$K$8265, 11)</f>
        <v>110.5613</v>
      </c>
      <c r="F3827" s="7">
        <f t="shared" ref="F3827:F4081" si="46">D3827/8</f>
        <v>1.1112500000000001</v>
      </c>
      <c r="G3827" s="8">
        <v>200000</v>
      </c>
      <c r="H3827" s="9">
        <f t="shared" ref="H3827:H4081" si="47">G3827*_xlfn.CEILING.MATH(D3827)</f>
        <v>1800000</v>
      </c>
    </row>
    <row r="3828" spans="1:8" ht="14.5">
      <c r="A3828" s="6" t="str">
        <f t="shared" si="45"/>
        <v>GPP KLATEN_KATEKAN</v>
      </c>
      <c r="B3828" s="11" t="s">
        <v>2894</v>
      </c>
      <c r="C3828" s="11" t="s">
        <v>801</v>
      </c>
      <c r="D3828" s="11">
        <v>8.89</v>
      </c>
      <c r="E3828" s="7">
        <f>VLOOKUP(A3828, Sheet2!$A$2:$K$8265, 11)</f>
        <v>110.5613</v>
      </c>
      <c r="F3828" s="7">
        <f t="shared" si="46"/>
        <v>1.1112500000000001</v>
      </c>
      <c r="G3828" s="8">
        <v>200000</v>
      </c>
      <c r="H3828" s="9">
        <f t="shared" si="47"/>
        <v>1800000</v>
      </c>
    </row>
    <row r="3829" spans="1:8" ht="14.5">
      <c r="A3829" s="6" t="str">
        <f t="shared" si="45"/>
        <v>GPP KLATEN_KEBON</v>
      </c>
      <c r="B3829" s="11" t="s">
        <v>2894</v>
      </c>
      <c r="C3829" s="11" t="s">
        <v>2984</v>
      </c>
      <c r="D3829" s="11">
        <v>8.89</v>
      </c>
      <c r="E3829" s="7">
        <f>VLOOKUP(A3829, Sheet2!$A$2:$K$8265, 11)</f>
        <v>110.5613</v>
      </c>
      <c r="F3829" s="7">
        <f t="shared" si="46"/>
        <v>1.1112500000000001</v>
      </c>
      <c r="G3829" s="8">
        <v>200000</v>
      </c>
      <c r="H3829" s="9">
        <f t="shared" si="47"/>
        <v>1800000</v>
      </c>
    </row>
    <row r="3830" spans="1:8" ht="14.5">
      <c r="A3830" s="6" t="str">
        <f t="shared" si="45"/>
        <v>GPP KLATEN_KEBONALAS</v>
      </c>
      <c r="B3830" s="11" t="s">
        <v>2894</v>
      </c>
      <c r="C3830" s="11" t="s">
        <v>2985</v>
      </c>
      <c r="D3830" s="11">
        <v>8.89</v>
      </c>
      <c r="E3830" s="7">
        <f>VLOOKUP(A3830, Sheet2!$A$2:$K$8265, 11)</f>
        <v>110.5613</v>
      </c>
      <c r="F3830" s="7">
        <f t="shared" si="46"/>
        <v>1.1112500000000001</v>
      </c>
      <c r="G3830" s="8">
        <v>200000</v>
      </c>
      <c r="H3830" s="9">
        <f t="shared" si="47"/>
        <v>1800000</v>
      </c>
    </row>
    <row r="3831" spans="1:8" ht="14.5">
      <c r="A3831" s="6" t="str">
        <f t="shared" si="45"/>
        <v>GPP KLATEN_KEBONDALEM KIDUL</v>
      </c>
      <c r="B3831" s="11" t="s">
        <v>2894</v>
      </c>
      <c r="C3831" s="11" t="s">
        <v>2986</v>
      </c>
      <c r="D3831" s="11">
        <v>8.89</v>
      </c>
      <c r="E3831" s="7">
        <f>VLOOKUP(A3831, Sheet2!$A$2:$K$8265, 11)</f>
        <v>110.5613</v>
      </c>
      <c r="F3831" s="7">
        <f t="shared" si="46"/>
        <v>1.1112500000000001</v>
      </c>
      <c r="G3831" s="8">
        <v>200000</v>
      </c>
      <c r="H3831" s="9">
        <f t="shared" si="47"/>
        <v>1800000</v>
      </c>
    </row>
    <row r="3832" spans="1:8" ht="14.5">
      <c r="A3832" s="6" t="str">
        <f t="shared" si="45"/>
        <v>GPP KLATEN_KEBONDALEM LOR</v>
      </c>
      <c r="B3832" s="11" t="s">
        <v>2894</v>
      </c>
      <c r="C3832" s="11" t="s">
        <v>2987</v>
      </c>
      <c r="D3832" s="11">
        <v>8.89</v>
      </c>
      <c r="E3832" s="7">
        <f>VLOOKUP(A3832, Sheet2!$A$2:$K$8265, 11)</f>
        <v>110.5613</v>
      </c>
      <c r="F3832" s="7">
        <f t="shared" si="46"/>
        <v>1.1112500000000001</v>
      </c>
      <c r="G3832" s="8">
        <v>200000</v>
      </c>
      <c r="H3832" s="9">
        <f t="shared" si="47"/>
        <v>1800000</v>
      </c>
    </row>
    <row r="3833" spans="1:8" ht="14.5">
      <c r="A3833" s="6" t="str">
        <f t="shared" si="45"/>
        <v>GPP KLATEN_KEBONHARJO</v>
      </c>
      <c r="B3833" s="11" t="s">
        <v>2894</v>
      </c>
      <c r="C3833" s="11" t="s">
        <v>412</v>
      </c>
      <c r="D3833" s="11">
        <v>8.89</v>
      </c>
      <c r="E3833" s="7">
        <f>VLOOKUP(A3833, Sheet2!$A$2:$K$8265, 11)</f>
        <v>110.5613</v>
      </c>
      <c r="F3833" s="7">
        <f t="shared" si="46"/>
        <v>1.1112500000000001</v>
      </c>
      <c r="G3833" s="8">
        <v>200000</v>
      </c>
      <c r="H3833" s="9">
        <f t="shared" si="47"/>
        <v>1800000</v>
      </c>
    </row>
    <row r="3834" spans="1:8" ht="14.5">
      <c r="A3834" s="6" t="str">
        <f t="shared" si="45"/>
        <v>GPP KLATEN_KECEMEN</v>
      </c>
      <c r="B3834" s="11" t="s">
        <v>2894</v>
      </c>
      <c r="C3834" s="11" t="s">
        <v>2988</v>
      </c>
      <c r="D3834" s="11">
        <v>8.89</v>
      </c>
      <c r="E3834" s="7">
        <f>VLOOKUP(A3834, Sheet2!$A$2:$K$8265, 11)</f>
        <v>110.5613</v>
      </c>
      <c r="F3834" s="7">
        <f t="shared" si="46"/>
        <v>1.1112500000000001</v>
      </c>
      <c r="G3834" s="8">
        <v>200000</v>
      </c>
      <c r="H3834" s="9">
        <f t="shared" si="47"/>
        <v>1800000</v>
      </c>
    </row>
    <row r="3835" spans="1:8" ht="14.5">
      <c r="A3835" s="6" t="str">
        <f t="shared" si="45"/>
        <v>GPP KLATEN_KEDEN</v>
      </c>
      <c r="B3835" s="11" t="s">
        <v>2894</v>
      </c>
      <c r="C3835" s="11" t="s">
        <v>2989</v>
      </c>
      <c r="D3835" s="11">
        <v>8.89</v>
      </c>
      <c r="E3835" s="7">
        <f>VLOOKUP(A3835, Sheet2!$A$2:$K$8265, 11)</f>
        <v>110.5613</v>
      </c>
      <c r="F3835" s="7">
        <f t="shared" si="46"/>
        <v>1.1112500000000001</v>
      </c>
      <c r="G3835" s="8">
        <v>200000</v>
      </c>
      <c r="H3835" s="9">
        <f t="shared" si="47"/>
        <v>1800000</v>
      </c>
    </row>
    <row r="3836" spans="1:8" ht="14.5">
      <c r="A3836" s="6" t="str">
        <f t="shared" si="45"/>
        <v>GPP KLATEN_KEDUNGAMPEL</v>
      </c>
      <c r="B3836" s="11" t="s">
        <v>2894</v>
      </c>
      <c r="C3836" s="11" t="s">
        <v>2990</v>
      </c>
      <c r="D3836" s="11">
        <v>8.89</v>
      </c>
      <c r="E3836" s="7">
        <f>VLOOKUP(A3836, Sheet2!$A$2:$K$8265, 11)</f>
        <v>110.5613</v>
      </c>
      <c r="F3836" s="7">
        <f t="shared" si="46"/>
        <v>1.1112500000000001</v>
      </c>
      <c r="G3836" s="8">
        <v>200000</v>
      </c>
      <c r="H3836" s="9">
        <f t="shared" si="47"/>
        <v>1800000</v>
      </c>
    </row>
    <row r="3837" spans="1:8" ht="14.5">
      <c r="A3837" s="6" t="str">
        <f t="shared" si="45"/>
        <v>GPP KLATEN_KEDUNGAN</v>
      </c>
      <c r="B3837" s="11" t="s">
        <v>2894</v>
      </c>
      <c r="C3837" s="11" t="s">
        <v>2991</v>
      </c>
      <c r="D3837" s="11">
        <v>8.89</v>
      </c>
      <c r="E3837" s="7">
        <f>VLOOKUP(A3837, Sheet2!$A$2:$K$8265, 11)</f>
        <v>110.5613</v>
      </c>
      <c r="F3837" s="7">
        <f t="shared" si="46"/>
        <v>1.1112500000000001</v>
      </c>
      <c r="G3837" s="8">
        <v>200000</v>
      </c>
      <c r="H3837" s="9">
        <f t="shared" si="47"/>
        <v>1800000</v>
      </c>
    </row>
    <row r="3838" spans="1:8" ht="14.5">
      <c r="A3838" s="6" t="str">
        <f t="shared" si="45"/>
        <v>GPP KLATEN_KEDUNGJAMBAL</v>
      </c>
      <c r="B3838" s="11" t="s">
        <v>2894</v>
      </c>
      <c r="C3838" s="11" t="s">
        <v>2992</v>
      </c>
      <c r="D3838" s="11">
        <v>14.71</v>
      </c>
      <c r="E3838" s="7">
        <f>VLOOKUP(A3838, Sheet2!$A$2:$K$8265, 11)</f>
        <v>110.5613</v>
      </c>
      <c r="F3838" s="7">
        <f t="shared" si="46"/>
        <v>1.8387500000000001</v>
      </c>
      <c r="G3838" s="8">
        <v>200000</v>
      </c>
      <c r="H3838" s="9">
        <f t="shared" si="47"/>
        <v>3000000</v>
      </c>
    </row>
    <row r="3839" spans="1:8" ht="14.5">
      <c r="A3839" s="6" t="str">
        <f t="shared" si="45"/>
        <v>GPP KLATEN_KEMALANG</v>
      </c>
      <c r="B3839" s="11" t="s">
        <v>2894</v>
      </c>
      <c r="C3839" s="11" t="s">
        <v>2993</v>
      </c>
      <c r="D3839" s="11">
        <v>8.89</v>
      </c>
      <c r="E3839" s="7">
        <f>VLOOKUP(A3839, Sheet2!$A$2:$K$8265, 11)</f>
        <v>110.5613</v>
      </c>
      <c r="F3839" s="7">
        <f t="shared" si="46"/>
        <v>1.1112500000000001</v>
      </c>
      <c r="G3839" s="8">
        <v>200000</v>
      </c>
      <c r="H3839" s="9">
        <f t="shared" si="47"/>
        <v>1800000</v>
      </c>
    </row>
    <row r="3840" spans="1:8" ht="14.5">
      <c r="A3840" s="6" t="str">
        <f t="shared" si="45"/>
        <v>GPP KLATEN_KEMUDO</v>
      </c>
      <c r="B3840" s="11" t="s">
        <v>2894</v>
      </c>
      <c r="C3840" s="11" t="s">
        <v>2994</v>
      </c>
      <c r="D3840" s="11">
        <v>8.89</v>
      </c>
      <c r="E3840" s="7">
        <f>VLOOKUP(A3840, Sheet2!$A$2:$K$8265, 11)</f>
        <v>110.5613</v>
      </c>
      <c r="F3840" s="7">
        <f t="shared" si="46"/>
        <v>1.1112500000000001</v>
      </c>
      <c r="G3840" s="8">
        <v>200000</v>
      </c>
      <c r="H3840" s="9">
        <f t="shared" si="47"/>
        <v>1800000</v>
      </c>
    </row>
    <row r="3841" spans="1:8" ht="14.5">
      <c r="A3841" s="6" t="str">
        <f t="shared" si="45"/>
        <v>GPP KLATEN_KEPANJEN</v>
      </c>
      <c r="B3841" s="11" t="s">
        <v>2894</v>
      </c>
      <c r="C3841" s="11" t="s">
        <v>2995</v>
      </c>
      <c r="D3841" s="11">
        <v>8.89</v>
      </c>
      <c r="E3841" s="7">
        <f>VLOOKUP(A3841, Sheet2!$A$2:$K$8265, 11)</f>
        <v>110.5613</v>
      </c>
      <c r="F3841" s="7">
        <f t="shared" si="46"/>
        <v>1.1112500000000001</v>
      </c>
      <c r="G3841" s="8">
        <v>200000</v>
      </c>
      <c r="H3841" s="9">
        <f t="shared" si="47"/>
        <v>1800000</v>
      </c>
    </row>
    <row r="3842" spans="1:8" ht="14.5">
      <c r="A3842" s="6" t="str">
        <f t="shared" si="45"/>
        <v>GPP KLATEN_KEPRABON</v>
      </c>
      <c r="B3842" s="11" t="s">
        <v>2894</v>
      </c>
      <c r="C3842" s="11" t="s">
        <v>2671</v>
      </c>
      <c r="D3842" s="11">
        <v>8.89</v>
      </c>
      <c r="E3842" s="7">
        <f>VLOOKUP(A3842, Sheet2!$A$2:$K$8265, 11)</f>
        <v>110.5613</v>
      </c>
      <c r="F3842" s="7">
        <f t="shared" si="46"/>
        <v>1.1112500000000001</v>
      </c>
      <c r="G3842" s="8">
        <v>200000</v>
      </c>
      <c r="H3842" s="9">
        <f t="shared" si="47"/>
        <v>1800000</v>
      </c>
    </row>
    <row r="3843" spans="1:8" ht="14.5">
      <c r="A3843" s="6" t="str">
        <f t="shared" si="45"/>
        <v>GPP KLATEN_KEPURUN</v>
      </c>
      <c r="B3843" s="11" t="s">
        <v>2894</v>
      </c>
      <c r="C3843" s="11" t="s">
        <v>2996</v>
      </c>
      <c r="D3843" s="11">
        <v>8.89</v>
      </c>
      <c r="E3843" s="7">
        <f>VLOOKUP(A3843, Sheet2!$A$2:$K$8265, 11)</f>
        <v>110.5613</v>
      </c>
      <c r="F3843" s="7">
        <f t="shared" si="46"/>
        <v>1.1112500000000001</v>
      </c>
      <c r="G3843" s="8">
        <v>200000</v>
      </c>
      <c r="H3843" s="9">
        <f t="shared" si="47"/>
        <v>1800000</v>
      </c>
    </row>
    <row r="3844" spans="1:8" ht="14.5">
      <c r="A3844" s="6" t="str">
        <f t="shared" si="45"/>
        <v>GPP KLATEN_KEPUTRAN</v>
      </c>
      <c r="B3844" s="11" t="s">
        <v>2894</v>
      </c>
      <c r="C3844" s="11" t="s">
        <v>2997</v>
      </c>
      <c r="D3844" s="11">
        <v>8.89</v>
      </c>
      <c r="E3844" s="7">
        <f>VLOOKUP(A3844, Sheet2!$A$2:$K$8265, 11)</f>
        <v>110.5613</v>
      </c>
      <c r="F3844" s="7">
        <f t="shared" si="46"/>
        <v>1.1112500000000001</v>
      </c>
      <c r="G3844" s="8">
        <v>200000</v>
      </c>
      <c r="H3844" s="9">
        <f t="shared" si="47"/>
        <v>1800000</v>
      </c>
    </row>
    <row r="3845" spans="1:8" ht="14.5">
      <c r="A3845" s="6" t="str">
        <f t="shared" si="45"/>
        <v>GPP KLATEN_KERTEN</v>
      </c>
      <c r="B3845" s="11" t="s">
        <v>2894</v>
      </c>
      <c r="C3845" s="11" t="s">
        <v>2998</v>
      </c>
      <c r="D3845" s="11">
        <v>8.89</v>
      </c>
      <c r="E3845" s="7">
        <f>VLOOKUP(A3845, Sheet2!$A$2:$K$8265, 11)</f>
        <v>110.5613</v>
      </c>
      <c r="F3845" s="7">
        <f t="shared" si="46"/>
        <v>1.1112500000000001</v>
      </c>
      <c r="G3845" s="8">
        <v>200000</v>
      </c>
      <c r="H3845" s="9">
        <f t="shared" si="47"/>
        <v>1800000</v>
      </c>
    </row>
    <row r="3846" spans="1:8" ht="14.5">
      <c r="A3846" s="6" t="str">
        <f t="shared" si="45"/>
        <v>GPP KLATEN_KETANDAN</v>
      </c>
      <c r="B3846" s="11" t="s">
        <v>2894</v>
      </c>
      <c r="C3846" s="11" t="s">
        <v>2999</v>
      </c>
      <c r="D3846" s="11">
        <v>8.89</v>
      </c>
      <c r="E3846" s="7">
        <f>VLOOKUP(A3846, Sheet2!$A$2:$K$8265, 11)</f>
        <v>110.5613</v>
      </c>
      <c r="F3846" s="7">
        <f t="shared" si="46"/>
        <v>1.1112500000000001</v>
      </c>
      <c r="G3846" s="8">
        <v>200000</v>
      </c>
      <c r="H3846" s="9">
        <f t="shared" si="47"/>
        <v>1800000</v>
      </c>
    </row>
    <row r="3847" spans="1:8" ht="14.5">
      <c r="A3847" s="6" t="str">
        <f t="shared" si="45"/>
        <v>GPP KLATEN_KLATEN</v>
      </c>
      <c r="B3847" s="11" t="s">
        <v>2894</v>
      </c>
      <c r="C3847" s="11" t="s">
        <v>3000</v>
      </c>
      <c r="D3847" s="11">
        <v>8.89</v>
      </c>
      <c r="E3847" s="7">
        <f>VLOOKUP(A3847, Sheet2!$A$2:$K$8265, 11)</f>
        <v>110.5613</v>
      </c>
      <c r="F3847" s="7">
        <f t="shared" si="46"/>
        <v>1.1112500000000001</v>
      </c>
      <c r="G3847" s="8">
        <v>200000</v>
      </c>
      <c r="H3847" s="9">
        <f t="shared" si="47"/>
        <v>1800000</v>
      </c>
    </row>
    <row r="3848" spans="1:8" ht="14.5">
      <c r="A3848" s="6" t="str">
        <f t="shared" si="45"/>
        <v>GPP KLATEN_KLEPU</v>
      </c>
      <c r="B3848" s="11" t="s">
        <v>2894</v>
      </c>
      <c r="C3848" s="11" t="s">
        <v>3001</v>
      </c>
      <c r="D3848" s="11">
        <v>8.89</v>
      </c>
      <c r="E3848" s="7">
        <f>VLOOKUP(A3848, Sheet2!$A$2:$K$8265, 11)</f>
        <v>110.5613</v>
      </c>
      <c r="F3848" s="7">
        <f t="shared" si="46"/>
        <v>1.1112500000000001</v>
      </c>
      <c r="G3848" s="8">
        <v>200000</v>
      </c>
      <c r="H3848" s="9">
        <f t="shared" si="47"/>
        <v>1800000</v>
      </c>
    </row>
    <row r="3849" spans="1:8" ht="14.5">
      <c r="A3849" s="6" t="str">
        <f t="shared" si="45"/>
        <v>GPP KLATEN_KOKOSAN</v>
      </c>
      <c r="B3849" s="11" t="s">
        <v>2894</v>
      </c>
      <c r="C3849" s="11" t="s">
        <v>3002</v>
      </c>
      <c r="D3849" s="11">
        <v>8.89</v>
      </c>
      <c r="E3849" s="7">
        <f>VLOOKUP(A3849, Sheet2!$A$2:$K$8265, 11)</f>
        <v>110.5613</v>
      </c>
      <c r="F3849" s="7">
        <f t="shared" si="46"/>
        <v>1.1112500000000001</v>
      </c>
      <c r="G3849" s="8">
        <v>200000</v>
      </c>
      <c r="H3849" s="9">
        <f t="shared" si="47"/>
        <v>1800000</v>
      </c>
    </row>
    <row r="3850" spans="1:8" ht="14.5">
      <c r="A3850" s="6" t="str">
        <f t="shared" si="45"/>
        <v>GPP KLATEN_KOTESAN</v>
      </c>
      <c r="B3850" s="11" t="s">
        <v>2894</v>
      </c>
      <c r="C3850" s="11" t="s">
        <v>3003</v>
      </c>
      <c r="D3850" s="11">
        <v>8.89</v>
      </c>
      <c r="E3850" s="7">
        <f>VLOOKUP(A3850, Sheet2!$A$2:$K$8265, 11)</f>
        <v>110.5613</v>
      </c>
      <c r="F3850" s="7">
        <f t="shared" si="46"/>
        <v>1.1112500000000001</v>
      </c>
      <c r="G3850" s="8">
        <v>200000</v>
      </c>
      <c r="H3850" s="9">
        <f t="shared" si="47"/>
        <v>1800000</v>
      </c>
    </row>
    <row r="3851" spans="1:8" ht="14.5">
      <c r="A3851" s="6" t="str">
        <f t="shared" si="45"/>
        <v>GPP KLATEN_KRADENAN</v>
      </c>
      <c r="B3851" s="11" t="s">
        <v>2894</v>
      </c>
      <c r="C3851" s="11" t="s">
        <v>308</v>
      </c>
      <c r="D3851" s="11">
        <v>8.89</v>
      </c>
      <c r="E3851" s="7">
        <f>VLOOKUP(A3851, Sheet2!$A$2:$K$8265, 11)</f>
        <v>110.5613</v>
      </c>
      <c r="F3851" s="7">
        <f t="shared" si="46"/>
        <v>1.1112500000000001</v>
      </c>
      <c r="G3851" s="8">
        <v>200000</v>
      </c>
      <c r="H3851" s="9">
        <f t="shared" si="47"/>
        <v>1800000</v>
      </c>
    </row>
    <row r="3852" spans="1:8" ht="14.5">
      <c r="A3852" s="6" t="str">
        <f t="shared" si="45"/>
        <v>GPP KLATEN_KRAGILAN</v>
      </c>
      <c r="B3852" s="11" t="s">
        <v>2894</v>
      </c>
      <c r="C3852" s="11" t="s">
        <v>1467</v>
      </c>
      <c r="D3852" s="11">
        <v>8.89</v>
      </c>
      <c r="E3852" s="7">
        <f>VLOOKUP(A3852, Sheet2!$A$2:$K$8265, 11)</f>
        <v>110.5613</v>
      </c>
      <c r="F3852" s="7">
        <f t="shared" si="46"/>
        <v>1.1112500000000001</v>
      </c>
      <c r="G3852" s="8">
        <v>200000</v>
      </c>
      <c r="H3852" s="9">
        <f t="shared" si="47"/>
        <v>1800000</v>
      </c>
    </row>
    <row r="3853" spans="1:8" ht="14.5">
      <c r="A3853" s="6" t="str">
        <f t="shared" si="45"/>
        <v>GPP KLATEN_KRAGUMAN</v>
      </c>
      <c r="B3853" s="11" t="s">
        <v>2894</v>
      </c>
      <c r="C3853" s="11" t="s">
        <v>3004</v>
      </c>
      <c r="D3853" s="11">
        <v>8.89</v>
      </c>
      <c r="E3853" s="7">
        <f>VLOOKUP(A3853, Sheet2!$A$2:$K$8265, 11)</f>
        <v>110.5613</v>
      </c>
      <c r="F3853" s="7">
        <f t="shared" si="46"/>
        <v>1.1112500000000001</v>
      </c>
      <c r="G3853" s="8">
        <v>200000</v>
      </c>
      <c r="H3853" s="9">
        <f t="shared" si="47"/>
        <v>1800000</v>
      </c>
    </row>
    <row r="3854" spans="1:8" ht="14.5">
      <c r="A3854" s="6" t="str">
        <f t="shared" si="45"/>
        <v>GPP KLATEN_KRAJAN</v>
      </c>
      <c r="B3854" s="11" t="s">
        <v>2894</v>
      </c>
      <c r="C3854" s="11" t="s">
        <v>1468</v>
      </c>
      <c r="D3854" s="11">
        <v>8.89</v>
      </c>
      <c r="E3854" s="7">
        <f>VLOOKUP(A3854, Sheet2!$A$2:$K$8265, 11)</f>
        <v>110.5613</v>
      </c>
      <c r="F3854" s="7">
        <f t="shared" si="46"/>
        <v>1.1112500000000001</v>
      </c>
      <c r="G3854" s="8">
        <v>200000</v>
      </c>
      <c r="H3854" s="9">
        <f t="shared" si="47"/>
        <v>1800000</v>
      </c>
    </row>
    <row r="3855" spans="1:8" ht="14.5">
      <c r="A3855" s="6" t="str">
        <f t="shared" si="45"/>
        <v>GPP KLATEN_KRAKITAN</v>
      </c>
      <c r="B3855" s="11" t="s">
        <v>2894</v>
      </c>
      <c r="C3855" s="11" t="s">
        <v>3005</v>
      </c>
      <c r="D3855" s="11">
        <v>8.89</v>
      </c>
      <c r="E3855" s="7">
        <f>VLOOKUP(A3855, Sheet2!$A$2:$K$8265, 11)</f>
        <v>110.5613</v>
      </c>
      <c r="F3855" s="7">
        <f t="shared" si="46"/>
        <v>1.1112500000000001</v>
      </c>
      <c r="G3855" s="8">
        <v>200000</v>
      </c>
      <c r="H3855" s="9">
        <f t="shared" si="47"/>
        <v>1800000</v>
      </c>
    </row>
    <row r="3856" spans="1:8" ht="14.5">
      <c r="A3856" s="6" t="str">
        <f t="shared" si="45"/>
        <v>GPP KLATEN_KRANGGAN</v>
      </c>
      <c r="B3856" s="11" t="s">
        <v>2894</v>
      </c>
      <c r="C3856" s="11" t="s">
        <v>420</v>
      </c>
      <c r="D3856" s="11">
        <v>8.89</v>
      </c>
      <c r="E3856" s="7">
        <f>VLOOKUP(A3856, Sheet2!$A$2:$K$8265, 11)</f>
        <v>110.5613</v>
      </c>
      <c r="F3856" s="7">
        <f t="shared" si="46"/>
        <v>1.1112500000000001</v>
      </c>
      <c r="G3856" s="8">
        <v>200000</v>
      </c>
      <c r="H3856" s="9">
        <f t="shared" si="47"/>
        <v>1800000</v>
      </c>
    </row>
    <row r="3857" spans="1:8" ht="14.5">
      <c r="A3857" s="6" t="str">
        <f t="shared" si="45"/>
        <v>GPP KLATEN_KRANGGAN</v>
      </c>
      <c r="B3857" s="11" t="s">
        <v>2894</v>
      </c>
      <c r="C3857" s="11" t="s">
        <v>420</v>
      </c>
      <c r="D3857" s="11">
        <v>8.89</v>
      </c>
      <c r="E3857" s="7">
        <f>VLOOKUP(A3857, Sheet2!$A$2:$K$8265, 11)</f>
        <v>110.5613</v>
      </c>
      <c r="F3857" s="7">
        <f t="shared" si="46"/>
        <v>1.1112500000000001</v>
      </c>
      <c r="G3857" s="8">
        <v>200000</v>
      </c>
      <c r="H3857" s="9">
        <f t="shared" si="47"/>
        <v>1800000</v>
      </c>
    </row>
    <row r="3858" spans="1:8" ht="14.5">
      <c r="A3858" s="6" t="str">
        <f t="shared" si="45"/>
        <v>GPP KLATEN_KRECEK</v>
      </c>
      <c r="B3858" s="11" t="s">
        <v>2894</v>
      </c>
      <c r="C3858" s="11" t="s">
        <v>3006</v>
      </c>
      <c r="D3858" s="11">
        <v>8.89</v>
      </c>
      <c r="E3858" s="7">
        <f>VLOOKUP(A3858, Sheet2!$A$2:$K$8265, 11)</f>
        <v>110.5613</v>
      </c>
      <c r="F3858" s="7">
        <f t="shared" si="46"/>
        <v>1.1112500000000001</v>
      </c>
      <c r="G3858" s="8">
        <v>200000</v>
      </c>
      <c r="H3858" s="9">
        <f t="shared" si="47"/>
        <v>1800000</v>
      </c>
    </row>
    <row r="3859" spans="1:8" ht="14.5">
      <c r="A3859" s="6" t="str">
        <f t="shared" si="45"/>
        <v>GPP KLATEN_KRIKILAN</v>
      </c>
      <c r="B3859" s="11" t="s">
        <v>2894</v>
      </c>
      <c r="C3859" s="11" t="s">
        <v>3007</v>
      </c>
      <c r="D3859" s="11">
        <v>8.89</v>
      </c>
      <c r="E3859" s="7">
        <f>VLOOKUP(A3859, Sheet2!$A$2:$K$8265, 11)</f>
        <v>110.5613</v>
      </c>
      <c r="F3859" s="7">
        <f t="shared" si="46"/>
        <v>1.1112500000000001</v>
      </c>
      <c r="G3859" s="8">
        <v>200000</v>
      </c>
      <c r="H3859" s="9">
        <f t="shared" si="47"/>
        <v>1800000</v>
      </c>
    </row>
    <row r="3860" spans="1:8" ht="14.5">
      <c r="A3860" s="6" t="str">
        <f t="shared" si="45"/>
        <v>GPP KLATEN_KUJON</v>
      </c>
      <c r="B3860" s="11" t="s">
        <v>2894</v>
      </c>
      <c r="C3860" s="11" t="s">
        <v>3008</v>
      </c>
      <c r="D3860" s="11">
        <v>8.89</v>
      </c>
      <c r="E3860" s="7">
        <f>VLOOKUP(A3860, Sheet2!$A$2:$K$8265, 11)</f>
        <v>110.5613</v>
      </c>
      <c r="F3860" s="7">
        <f t="shared" si="46"/>
        <v>1.1112500000000001</v>
      </c>
      <c r="G3860" s="8">
        <v>200000</v>
      </c>
      <c r="H3860" s="9">
        <f t="shared" si="47"/>
        <v>1800000</v>
      </c>
    </row>
    <row r="3861" spans="1:8" ht="14.5">
      <c r="A3861" s="6" t="str">
        <f t="shared" si="45"/>
        <v>GPP KLATEN_KUNDEN</v>
      </c>
      <c r="B3861" s="11" t="s">
        <v>2894</v>
      </c>
      <c r="C3861" s="11" t="s">
        <v>1209</v>
      </c>
      <c r="D3861" s="11">
        <v>8.89</v>
      </c>
      <c r="E3861" s="7">
        <f>VLOOKUP(A3861, Sheet2!$A$2:$K$8265, 11)</f>
        <v>110.5613</v>
      </c>
      <c r="F3861" s="7">
        <f t="shared" si="46"/>
        <v>1.1112500000000001</v>
      </c>
      <c r="G3861" s="8">
        <v>200000</v>
      </c>
      <c r="H3861" s="9">
        <f t="shared" si="47"/>
        <v>1800000</v>
      </c>
    </row>
    <row r="3862" spans="1:8" ht="14.5">
      <c r="A3862" s="6" t="str">
        <f t="shared" si="45"/>
        <v>GPP KLATEN_KUPANG</v>
      </c>
      <c r="B3862" s="11" t="s">
        <v>2894</v>
      </c>
      <c r="C3862" s="11" t="s">
        <v>3009</v>
      </c>
      <c r="D3862" s="11">
        <v>8.89</v>
      </c>
      <c r="E3862" s="7">
        <f>VLOOKUP(A3862, Sheet2!$A$2:$K$8265, 11)</f>
        <v>110.5613</v>
      </c>
      <c r="F3862" s="7">
        <f t="shared" si="46"/>
        <v>1.1112500000000001</v>
      </c>
      <c r="G3862" s="8">
        <v>200000</v>
      </c>
      <c r="H3862" s="9">
        <f t="shared" si="47"/>
        <v>1800000</v>
      </c>
    </row>
    <row r="3863" spans="1:8" ht="14.5">
      <c r="A3863" s="6" t="str">
        <f t="shared" si="45"/>
        <v>GPP KLATEN_KURUNG</v>
      </c>
      <c r="B3863" s="11" t="s">
        <v>2894</v>
      </c>
      <c r="C3863" s="11" t="s">
        <v>3010</v>
      </c>
      <c r="D3863" s="11">
        <v>8.89</v>
      </c>
      <c r="E3863" s="7">
        <f>VLOOKUP(A3863, Sheet2!$A$2:$K$8265, 11)</f>
        <v>110.5613</v>
      </c>
      <c r="F3863" s="7">
        <f t="shared" si="46"/>
        <v>1.1112500000000001</v>
      </c>
      <c r="G3863" s="8">
        <v>200000</v>
      </c>
      <c r="H3863" s="9">
        <f t="shared" si="47"/>
        <v>1800000</v>
      </c>
    </row>
    <row r="3864" spans="1:8" ht="14.5">
      <c r="A3864" s="6" t="str">
        <f t="shared" si="45"/>
        <v>GPP KLATEN_KWAREN</v>
      </c>
      <c r="B3864" s="11" t="s">
        <v>2894</v>
      </c>
      <c r="C3864" s="11" t="s">
        <v>3011</v>
      </c>
      <c r="D3864" s="11">
        <v>8.89</v>
      </c>
      <c r="E3864" s="7">
        <f>VLOOKUP(A3864, Sheet2!$A$2:$K$8265, 11)</f>
        <v>110.5613</v>
      </c>
      <c r="F3864" s="7">
        <f t="shared" si="46"/>
        <v>1.1112500000000001</v>
      </c>
      <c r="G3864" s="8">
        <v>200000</v>
      </c>
      <c r="H3864" s="9">
        <f t="shared" si="47"/>
        <v>1800000</v>
      </c>
    </row>
    <row r="3865" spans="1:8" ht="14.5">
      <c r="A3865" s="6" t="str">
        <f t="shared" si="45"/>
        <v>GPP KLATEN_LEMAHIRENG</v>
      </c>
      <c r="B3865" s="11" t="s">
        <v>2894</v>
      </c>
      <c r="C3865" s="11" t="s">
        <v>2613</v>
      </c>
      <c r="D3865" s="11">
        <v>8.89</v>
      </c>
      <c r="E3865" s="7">
        <f>VLOOKUP(A3865, Sheet2!$A$2:$K$8265, 11)</f>
        <v>110.5613</v>
      </c>
      <c r="F3865" s="7">
        <f t="shared" si="46"/>
        <v>1.1112500000000001</v>
      </c>
      <c r="G3865" s="8">
        <v>200000</v>
      </c>
      <c r="H3865" s="9">
        <f t="shared" si="47"/>
        <v>1800000</v>
      </c>
    </row>
    <row r="3866" spans="1:8" ht="14.5">
      <c r="A3866" s="6" t="str">
        <f t="shared" si="45"/>
        <v>GPP KLATEN_LESES</v>
      </c>
      <c r="B3866" s="11" t="s">
        <v>2894</v>
      </c>
      <c r="C3866" s="11" t="s">
        <v>3012</v>
      </c>
      <c r="D3866" s="11">
        <v>8.89</v>
      </c>
      <c r="E3866" s="7">
        <f>VLOOKUP(A3866, Sheet2!$A$2:$K$8265, 11)</f>
        <v>110.5613</v>
      </c>
      <c r="F3866" s="7">
        <f t="shared" si="46"/>
        <v>1.1112500000000001</v>
      </c>
      <c r="G3866" s="8">
        <v>200000</v>
      </c>
      <c r="H3866" s="9">
        <f t="shared" si="47"/>
        <v>1800000</v>
      </c>
    </row>
    <row r="3867" spans="1:8" ht="14.5">
      <c r="A3867" s="6" t="str">
        <f t="shared" si="45"/>
        <v>GPP KLATEN_LOGEDE</v>
      </c>
      <c r="B3867" s="11" t="s">
        <v>2894</v>
      </c>
      <c r="C3867" s="11" t="s">
        <v>2811</v>
      </c>
      <c r="D3867" s="11">
        <v>8.89</v>
      </c>
      <c r="E3867" s="7">
        <f>VLOOKUP(A3867, Sheet2!$A$2:$K$8265, 11)</f>
        <v>110.5613</v>
      </c>
      <c r="F3867" s="7">
        <f t="shared" si="46"/>
        <v>1.1112500000000001</v>
      </c>
      <c r="G3867" s="8">
        <v>200000</v>
      </c>
      <c r="H3867" s="9">
        <f t="shared" si="47"/>
        <v>1800000</v>
      </c>
    </row>
    <row r="3868" spans="1:8" ht="14.5">
      <c r="A3868" s="6" t="str">
        <f t="shared" si="45"/>
        <v>GPP KLATEN_MALANGJIWAN</v>
      </c>
      <c r="B3868" s="11" t="s">
        <v>2894</v>
      </c>
      <c r="C3868" s="11" t="s">
        <v>3013</v>
      </c>
      <c r="D3868" s="11">
        <v>8.89</v>
      </c>
      <c r="E3868" s="7">
        <f>VLOOKUP(A3868, Sheet2!$A$2:$K$8265, 11)</f>
        <v>110.5613</v>
      </c>
      <c r="F3868" s="7">
        <f t="shared" si="46"/>
        <v>1.1112500000000001</v>
      </c>
      <c r="G3868" s="8">
        <v>200000</v>
      </c>
      <c r="H3868" s="9">
        <f t="shared" si="47"/>
        <v>1800000</v>
      </c>
    </row>
    <row r="3869" spans="1:8" ht="14.5">
      <c r="A3869" s="6" t="str">
        <f t="shared" si="45"/>
        <v>GPP KLATEN_MANDONG</v>
      </c>
      <c r="B3869" s="11" t="s">
        <v>2894</v>
      </c>
      <c r="C3869" s="11" t="s">
        <v>3014</v>
      </c>
      <c r="D3869" s="11">
        <v>8.89</v>
      </c>
      <c r="E3869" s="7">
        <f>VLOOKUP(A3869, Sheet2!$A$2:$K$8265, 11)</f>
        <v>110.5613</v>
      </c>
      <c r="F3869" s="7">
        <f t="shared" si="46"/>
        <v>1.1112500000000001</v>
      </c>
      <c r="G3869" s="8">
        <v>200000</v>
      </c>
      <c r="H3869" s="9">
        <f t="shared" si="47"/>
        <v>1800000</v>
      </c>
    </row>
    <row r="3870" spans="1:8" ht="14.5">
      <c r="A3870" s="6" t="str">
        <f t="shared" si="45"/>
        <v>GPP KLATEN_MANJUNG</v>
      </c>
      <c r="B3870" s="11" t="s">
        <v>2894</v>
      </c>
      <c r="C3870" s="11" t="s">
        <v>653</v>
      </c>
      <c r="D3870" s="11">
        <v>8.89</v>
      </c>
      <c r="E3870" s="7">
        <f>VLOOKUP(A3870, Sheet2!$A$2:$K$8265, 11)</f>
        <v>110.5613</v>
      </c>
      <c r="F3870" s="7">
        <f t="shared" si="46"/>
        <v>1.1112500000000001</v>
      </c>
      <c r="G3870" s="8">
        <v>200000</v>
      </c>
      <c r="H3870" s="9">
        <f t="shared" si="47"/>
        <v>1800000</v>
      </c>
    </row>
    <row r="3871" spans="1:8" ht="14.5">
      <c r="A3871" s="6" t="str">
        <f t="shared" si="45"/>
        <v>GPP KLATEN_MANJUNGAN</v>
      </c>
      <c r="B3871" s="11" t="s">
        <v>2894</v>
      </c>
      <c r="C3871" s="11" t="s">
        <v>3015</v>
      </c>
      <c r="D3871" s="11">
        <v>8.89</v>
      </c>
      <c r="E3871" s="7">
        <f>VLOOKUP(A3871, Sheet2!$A$2:$K$8265, 11)</f>
        <v>110.5613</v>
      </c>
      <c r="F3871" s="7">
        <f t="shared" si="46"/>
        <v>1.1112500000000001</v>
      </c>
      <c r="G3871" s="8">
        <v>200000</v>
      </c>
      <c r="H3871" s="9">
        <f t="shared" si="47"/>
        <v>1800000</v>
      </c>
    </row>
    <row r="3872" spans="1:8" ht="14.5">
      <c r="A3872" s="6" t="str">
        <f t="shared" si="45"/>
        <v>GPP KLATEN_MAYUNGAN</v>
      </c>
      <c r="B3872" s="11" t="s">
        <v>2894</v>
      </c>
      <c r="C3872" s="11" t="s">
        <v>3016</v>
      </c>
      <c r="D3872" s="11">
        <v>8.89</v>
      </c>
      <c r="E3872" s="7">
        <f>VLOOKUP(A3872, Sheet2!$A$2:$K$8265, 11)</f>
        <v>110.5613</v>
      </c>
      <c r="F3872" s="7">
        <f t="shared" si="46"/>
        <v>1.1112500000000001</v>
      </c>
      <c r="G3872" s="8">
        <v>200000</v>
      </c>
      <c r="H3872" s="9">
        <f t="shared" si="47"/>
        <v>1800000</v>
      </c>
    </row>
    <row r="3873" spans="1:8" ht="14.5">
      <c r="A3873" s="6" t="str">
        <f t="shared" si="45"/>
        <v>GPP KLATEN_MEGER</v>
      </c>
      <c r="B3873" s="11" t="s">
        <v>2894</v>
      </c>
      <c r="C3873" s="11" t="s">
        <v>3017</v>
      </c>
      <c r="D3873" s="11">
        <v>8.89</v>
      </c>
      <c r="E3873" s="7">
        <f>VLOOKUP(A3873, Sheet2!$A$2:$K$8265, 11)</f>
        <v>110.5613</v>
      </c>
      <c r="F3873" s="7">
        <f t="shared" si="46"/>
        <v>1.1112500000000001</v>
      </c>
      <c r="G3873" s="8">
        <v>200000</v>
      </c>
      <c r="H3873" s="9">
        <f t="shared" si="47"/>
        <v>1800000</v>
      </c>
    </row>
    <row r="3874" spans="1:8" ht="14.5">
      <c r="A3874" s="6" t="str">
        <f t="shared" si="45"/>
        <v>GPP KLATEN_MELIKAN</v>
      </c>
      <c r="B3874" s="11" t="s">
        <v>2894</v>
      </c>
      <c r="C3874" s="11" t="s">
        <v>3018</v>
      </c>
      <c r="D3874" s="11">
        <v>8.89</v>
      </c>
      <c r="E3874" s="7">
        <f>VLOOKUP(A3874, Sheet2!$A$2:$K$8265, 11)</f>
        <v>110.5613</v>
      </c>
      <c r="F3874" s="7">
        <f t="shared" si="46"/>
        <v>1.1112500000000001</v>
      </c>
      <c r="G3874" s="8">
        <v>200000</v>
      </c>
      <c r="H3874" s="9">
        <f t="shared" si="47"/>
        <v>1800000</v>
      </c>
    </row>
    <row r="3875" spans="1:8" ht="14.5">
      <c r="A3875" s="6" t="str">
        <f t="shared" si="45"/>
        <v>GPP KLATEN_MENDAK</v>
      </c>
      <c r="B3875" s="11" t="s">
        <v>2894</v>
      </c>
      <c r="C3875" s="11" t="s">
        <v>3019</v>
      </c>
      <c r="D3875" s="11">
        <v>8.89</v>
      </c>
      <c r="E3875" s="7">
        <f>VLOOKUP(A3875, Sheet2!$A$2:$K$8265, 11)</f>
        <v>110.5613</v>
      </c>
      <c r="F3875" s="7">
        <f t="shared" si="46"/>
        <v>1.1112500000000001</v>
      </c>
      <c r="G3875" s="8">
        <v>200000</v>
      </c>
      <c r="H3875" s="9">
        <f t="shared" si="47"/>
        <v>1800000</v>
      </c>
    </row>
    <row r="3876" spans="1:8" ht="14.5">
      <c r="A3876" s="6" t="str">
        <f t="shared" si="45"/>
        <v>GPP KLATEN_MENDEN</v>
      </c>
      <c r="B3876" s="11" t="s">
        <v>2894</v>
      </c>
      <c r="C3876" s="11" t="s">
        <v>3020</v>
      </c>
      <c r="D3876" s="11">
        <v>8.89</v>
      </c>
      <c r="E3876" s="7">
        <f>VLOOKUP(A3876, Sheet2!$A$2:$K$8265, 11)</f>
        <v>110.5613</v>
      </c>
      <c r="F3876" s="7">
        <f t="shared" si="46"/>
        <v>1.1112500000000001</v>
      </c>
      <c r="G3876" s="8">
        <v>200000</v>
      </c>
      <c r="H3876" s="9">
        <f t="shared" si="47"/>
        <v>1800000</v>
      </c>
    </row>
    <row r="3877" spans="1:8" ht="14.5">
      <c r="A3877" s="6" t="str">
        <f t="shared" si="45"/>
        <v>GPP KLATEN_MERBUNG</v>
      </c>
      <c r="B3877" s="11" t="s">
        <v>2894</v>
      </c>
      <c r="C3877" s="11" t="s">
        <v>3021</v>
      </c>
      <c r="D3877" s="11">
        <v>8.89</v>
      </c>
      <c r="E3877" s="7">
        <f>VLOOKUP(A3877, Sheet2!$A$2:$K$8265, 11)</f>
        <v>110.5613</v>
      </c>
      <c r="F3877" s="7">
        <f t="shared" si="46"/>
        <v>1.1112500000000001</v>
      </c>
      <c r="G3877" s="8">
        <v>200000</v>
      </c>
      <c r="H3877" s="9">
        <f t="shared" si="47"/>
        <v>1800000</v>
      </c>
    </row>
    <row r="3878" spans="1:8" ht="14.5">
      <c r="A3878" s="6" t="str">
        <f t="shared" si="45"/>
        <v>GPP KLATEN_MIRENG</v>
      </c>
      <c r="B3878" s="11" t="s">
        <v>2894</v>
      </c>
      <c r="C3878" s="11" t="s">
        <v>3022</v>
      </c>
      <c r="D3878" s="11">
        <v>8.89</v>
      </c>
      <c r="E3878" s="7">
        <f>VLOOKUP(A3878, Sheet2!$A$2:$K$8265, 11)</f>
        <v>110.5613</v>
      </c>
      <c r="F3878" s="7">
        <f t="shared" si="46"/>
        <v>1.1112500000000001</v>
      </c>
      <c r="G3878" s="8">
        <v>200000</v>
      </c>
      <c r="H3878" s="9">
        <f t="shared" si="47"/>
        <v>1800000</v>
      </c>
    </row>
    <row r="3879" spans="1:8" ht="14.5">
      <c r="A3879" s="6" t="str">
        <f t="shared" si="45"/>
        <v>GPP KLATEN_MLESE</v>
      </c>
      <c r="B3879" s="11" t="s">
        <v>2894</v>
      </c>
      <c r="C3879" s="11" t="s">
        <v>3023</v>
      </c>
      <c r="D3879" s="11">
        <v>8.89</v>
      </c>
      <c r="E3879" s="7">
        <f>VLOOKUP(A3879, Sheet2!$A$2:$K$8265, 11)</f>
        <v>110.5613</v>
      </c>
      <c r="F3879" s="7">
        <f t="shared" si="46"/>
        <v>1.1112500000000001</v>
      </c>
      <c r="G3879" s="8">
        <v>200000</v>
      </c>
      <c r="H3879" s="9">
        <f t="shared" si="47"/>
        <v>1800000</v>
      </c>
    </row>
    <row r="3880" spans="1:8" ht="14.5">
      <c r="A3880" s="6" t="str">
        <f t="shared" si="45"/>
        <v>GPP KLATEN_MLESE</v>
      </c>
      <c r="B3880" s="11" t="s">
        <v>2894</v>
      </c>
      <c r="C3880" s="11" t="s">
        <v>3023</v>
      </c>
      <c r="D3880" s="11">
        <v>8.89</v>
      </c>
      <c r="E3880" s="7">
        <f>VLOOKUP(A3880, Sheet2!$A$2:$K$8265, 11)</f>
        <v>110.5613</v>
      </c>
      <c r="F3880" s="7">
        <f t="shared" si="46"/>
        <v>1.1112500000000001</v>
      </c>
      <c r="G3880" s="8">
        <v>200000</v>
      </c>
      <c r="H3880" s="9">
        <f t="shared" si="47"/>
        <v>1800000</v>
      </c>
    </row>
    <row r="3881" spans="1:8" ht="14.5">
      <c r="A3881" s="6" t="str">
        <f t="shared" si="45"/>
        <v>GPP KLATEN_MOJAYAN</v>
      </c>
      <c r="B3881" s="11" t="s">
        <v>2894</v>
      </c>
      <c r="C3881" s="11" t="s">
        <v>3024</v>
      </c>
      <c r="D3881" s="11">
        <v>8.89</v>
      </c>
      <c r="E3881" s="7">
        <f>VLOOKUP(A3881, Sheet2!$A$2:$K$8265, 11)</f>
        <v>110.5613</v>
      </c>
      <c r="F3881" s="7">
        <f t="shared" si="46"/>
        <v>1.1112500000000001</v>
      </c>
      <c r="G3881" s="8">
        <v>200000</v>
      </c>
      <c r="H3881" s="9">
        <f t="shared" si="47"/>
        <v>1800000</v>
      </c>
    </row>
    <row r="3882" spans="1:8" ht="14.5">
      <c r="A3882" s="6" t="str">
        <f t="shared" si="45"/>
        <v>GPP KLATEN_MRANGGEN</v>
      </c>
      <c r="B3882" s="11" t="s">
        <v>2894</v>
      </c>
      <c r="C3882" s="11" t="s">
        <v>2680</v>
      </c>
      <c r="D3882" s="11">
        <v>8.89</v>
      </c>
      <c r="E3882" s="7">
        <f>VLOOKUP(A3882, Sheet2!$A$2:$K$8265, 11)</f>
        <v>110.5613</v>
      </c>
      <c r="F3882" s="7">
        <f t="shared" si="46"/>
        <v>1.1112500000000001</v>
      </c>
      <c r="G3882" s="8">
        <v>200000</v>
      </c>
      <c r="H3882" s="9">
        <f t="shared" si="47"/>
        <v>1800000</v>
      </c>
    </row>
    <row r="3883" spans="1:8" ht="14.5">
      <c r="A3883" s="6" t="str">
        <f t="shared" si="45"/>
        <v>GPP KLATEN_MRISEN</v>
      </c>
      <c r="B3883" s="11" t="s">
        <v>2894</v>
      </c>
      <c r="C3883" s="11" t="s">
        <v>1968</v>
      </c>
      <c r="D3883" s="11">
        <v>8.89</v>
      </c>
      <c r="E3883" s="7">
        <f>VLOOKUP(A3883, Sheet2!$A$2:$K$8265, 11)</f>
        <v>110.5613</v>
      </c>
      <c r="F3883" s="7">
        <f t="shared" si="46"/>
        <v>1.1112500000000001</v>
      </c>
      <c r="G3883" s="8">
        <v>200000</v>
      </c>
      <c r="H3883" s="9">
        <f t="shared" si="47"/>
        <v>1800000</v>
      </c>
    </row>
    <row r="3884" spans="1:8" ht="14.5">
      <c r="A3884" s="6" t="str">
        <f t="shared" si="45"/>
        <v>GPP KLATEN_MUNGGUNG</v>
      </c>
      <c r="B3884" s="11" t="s">
        <v>2894</v>
      </c>
      <c r="C3884" s="11" t="s">
        <v>3025</v>
      </c>
      <c r="D3884" s="11">
        <v>8.89</v>
      </c>
      <c r="E3884" s="7">
        <f>VLOOKUP(A3884, Sheet2!$A$2:$K$8265, 11)</f>
        <v>110.5613</v>
      </c>
      <c r="F3884" s="7">
        <f t="shared" si="46"/>
        <v>1.1112500000000001</v>
      </c>
      <c r="G3884" s="8">
        <v>200000</v>
      </c>
      <c r="H3884" s="9">
        <f t="shared" si="47"/>
        <v>1800000</v>
      </c>
    </row>
    <row r="3885" spans="1:8" ht="14.5">
      <c r="A3885" s="6" t="str">
        <f t="shared" si="45"/>
        <v>GPP KLATEN_MURUH</v>
      </c>
      <c r="B3885" s="11" t="s">
        <v>2894</v>
      </c>
      <c r="C3885" s="11" t="s">
        <v>3026</v>
      </c>
      <c r="D3885" s="11">
        <v>8.89</v>
      </c>
      <c r="E3885" s="7">
        <f>VLOOKUP(A3885, Sheet2!$A$2:$K$8265, 11)</f>
        <v>110.5613</v>
      </c>
      <c r="F3885" s="7">
        <f t="shared" si="46"/>
        <v>1.1112500000000001</v>
      </c>
      <c r="G3885" s="8">
        <v>200000</v>
      </c>
      <c r="H3885" s="9">
        <f t="shared" si="47"/>
        <v>1800000</v>
      </c>
    </row>
    <row r="3886" spans="1:8" ht="14.5">
      <c r="A3886" s="6" t="str">
        <f t="shared" si="45"/>
        <v>GPP KLATEN_MUTIHAN</v>
      </c>
      <c r="B3886" s="11" t="s">
        <v>2894</v>
      </c>
      <c r="C3886" s="11" t="s">
        <v>3027</v>
      </c>
      <c r="D3886" s="11">
        <v>8.89</v>
      </c>
      <c r="E3886" s="7">
        <f>VLOOKUP(A3886, Sheet2!$A$2:$K$8265, 11)</f>
        <v>110.5613</v>
      </c>
      <c r="F3886" s="7">
        <f t="shared" si="46"/>
        <v>1.1112500000000001</v>
      </c>
      <c r="G3886" s="8">
        <v>200000</v>
      </c>
      <c r="H3886" s="9">
        <f t="shared" si="47"/>
        <v>1800000</v>
      </c>
    </row>
    <row r="3887" spans="1:8" ht="14.5">
      <c r="A3887" s="6" t="str">
        <f t="shared" si="45"/>
        <v>GPP KLATEN_NANGGULAN</v>
      </c>
      <c r="B3887" s="11" t="s">
        <v>2894</v>
      </c>
      <c r="C3887" s="11" t="s">
        <v>3028</v>
      </c>
      <c r="D3887" s="11">
        <v>8.89</v>
      </c>
      <c r="E3887" s="7">
        <f>VLOOKUP(A3887, Sheet2!$A$2:$K$8265, 11)</f>
        <v>110.5613</v>
      </c>
      <c r="F3887" s="7">
        <f t="shared" si="46"/>
        <v>1.1112500000000001</v>
      </c>
      <c r="G3887" s="8">
        <v>200000</v>
      </c>
      <c r="H3887" s="9">
        <f t="shared" si="47"/>
        <v>1800000</v>
      </c>
    </row>
    <row r="3888" spans="1:8" ht="14.5">
      <c r="A3888" s="6" t="str">
        <f t="shared" si="45"/>
        <v>GPP KLATEN_NANGSRI</v>
      </c>
      <c r="B3888" s="11" t="s">
        <v>2894</v>
      </c>
      <c r="C3888" s="11" t="s">
        <v>3029</v>
      </c>
      <c r="D3888" s="11">
        <v>8.89</v>
      </c>
      <c r="E3888" s="7">
        <f>VLOOKUP(A3888, Sheet2!$A$2:$K$8265, 11)</f>
        <v>110.5613</v>
      </c>
      <c r="F3888" s="7">
        <f t="shared" si="46"/>
        <v>1.1112500000000001</v>
      </c>
      <c r="G3888" s="8">
        <v>200000</v>
      </c>
      <c r="H3888" s="9">
        <f t="shared" si="47"/>
        <v>1800000</v>
      </c>
    </row>
    <row r="3889" spans="1:8" ht="14.5">
      <c r="A3889" s="6" t="str">
        <f t="shared" si="45"/>
        <v>GPP KLATEN_NENGAHAN</v>
      </c>
      <c r="B3889" s="11" t="s">
        <v>2894</v>
      </c>
      <c r="C3889" s="11" t="s">
        <v>3030</v>
      </c>
      <c r="D3889" s="11">
        <v>8.89</v>
      </c>
      <c r="E3889" s="7">
        <f>VLOOKUP(A3889, Sheet2!$A$2:$K$8265, 11)</f>
        <v>110.5613</v>
      </c>
      <c r="F3889" s="7">
        <f t="shared" si="46"/>
        <v>1.1112500000000001</v>
      </c>
      <c r="G3889" s="8">
        <v>200000</v>
      </c>
      <c r="H3889" s="9">
        <f t="shared" si="47"/>
        <v>1800000</v>
      </c>
    </row>
    <row r="3890" spans="1:8" ht="14.5">
      <c r="A3890" s="6" t="str">
        <f t="shared" si="45"/>
        <v>GPP KLATEN_NGABEYAN</v>
      </c>
      <c r="B3890" s="11" t="s">
        <v>2894</v>
      </c>
      <c r="C3890" s="11" t="s">
        <v>663</v>
      </c>
      <c r="D3890" s="11">
        <v>8.89</v>
      </c>
      <c r="E3890" s="7">
        <f>VLOOKUP(A3890, Sheet2!$A$2:$K$8265, 11)</f>
        <v>110.5613</v>
      </c>
      <c r="F3890" s="7">
        <f t="shared" si="46"/>
        <v>1.1112500000000001</v>
      </c>
      <c r="G3890" s="8">
        <v>200000</v>
      </c>
      <c r="H3890" s="9">
        <f t="shared" si="47"/>
        <v>1800000</v>
      </c>
    </row>
    <row r="3891" spans="1:8" ht="14.5">
      <c r="A3891" s="6" t="str">
        <f t="shared" si="45"/>
        <v>GPP KLATEN_NGALAS</v>
      </c>
      <c r="B3891" s="11" t="s">
        <v>2894</v>
      </c>
      <c r="C3891" s="11" t="s">
        <v>3031</v>
      </c>
      <c r="D3891" s="11">
        <v>8.89</v>
      </c>
      <c r="E3891" s="7">
        <f>VLOOKUP(A3891, Sheet2!$A$2:$K$8265, 11)</f>
        <v>110.5613</v>
      </c>
      <c r="F3891" s="7">
        <f t="shared" si="46"/>
        <v>1.1112500000000001</v>
      </c>
      <c r="G3891" s="8">
        <v>200000</v>
      </c>
      <c r="H3891" s="9">
        <f t="shared" si="47"/>
        <v>1800000</v>
      </c>
    </row>
    <row r="3892" spans="1:8" ht="14.5">
      <c r="A3892" s="6" t="str">
        <f t="shared" si="45"/>
        <v>GPP KLATEN_NGANDONG</v>
      </c>
      <c r="B3892" s="11" t="s">
        <v>2894</v>
      </c>
      <c r="C3892" s="11" t="s">
        <v>3032</v>
      </c>
      <c r="D3892" s="11">
        <v>8.89</v>
      </c>
      <c r="E3892" s="7">
        <f>VLOOKUP(A3892, Sheet2!$A$2:$K$8265, 11)</f>
        <v>110.5613</v>
      </c>
      <c r="F3892" s="7">
        <f t="shared" si="46"/>
        <v>1.1112500000000001</v>
      </c>
      <c r="G3892" s="8">
        <v>200000</v>
      </c>
      <c r="H3892" s="9">
        <f t="shared" si="47"/>
        <v>1800000</v>
      </c>
    </row>
    <row r="3893" spans="1:8" ht="14.5">
      <c r="A3893" s="6" t="str">
        <f t="shared" si="45"/>
        <v>GPP KLATEN_NGANJAT</v>
      </c>
      <c r="B3893" s="11" t="s">
        <v>2894</v>
      </c>
      <c r="C3893" s="11" t="s">
        <v>3033</v>
      </c>
      <c r="D3893" s="11">
        <v>8.89</v>
      </c>
      <c r="E3893" s="7">
        <f>VLOOKUP(A3893, Sheet2!$A$2:$K$8265, 11)</f>
        <v>110.5613</v>
      </c>
      <c r="F3893" s="7">
        <f t="shared" si="46"/>
        <v>1.1112500000000001</v>
      </c>
      <c r="G3893" s="8">
        <v>200000</v>
      </c>
      <c r="H3893" s="9">
        <f t="shared" si="47"/>
        <v>1800000</v>
      </c>
    </row>
    <row r="3894" spans="1:8" ht="14.5">
      <c r="A3894" s="6" t="str">
        <f t="shared" si="45"/>
        <v>GPP KLATEN_NGARAN</v>
      </c>
      <c r="B3894" s="11" t="s">
        <v>2894</v>
      </c>
      <c r="C3894" s="11" t="s">
        <v>3034</v>
      </c>
      <c r="D3894" s="11">
        <v>8.89</v>
      </c>
      <c r="E3894" s="7">
        <f>VLOOKUP(A3894, Sheet2!$A$2:$K$8265, 11)</f>
        <v>110.5613</v>
      </c>
      <c r="F3894" s="7">
        <f t="shared" si="46"/>
        <v>1.1112500000000001</v>
      </c>
      <c r="G3894" s="8">
        <v>200000</v>
      </c>
      <c r="H3894" s="9">
        <f t="shared" si="47"/>
        <v>1800000</v>
      </c>
    </row>
    <row r="3895" spans="1:8" ht="14.5">
      <c r="A3895" s="6" t="str">
        <f t="shared" si="45"/>
        <v>GPP KLATEN_NGAREN</v>
      </c>
      <c r="B3895" s="11" t="s">
        <v>2894</v>
      </c>
      <c r="C3895" s="11" t="s">
        <v>1101</v>
      </c>
      <c r="D3895" s="11">
        <v>8.89</v>
      </c>
      <c r="E3895" s="7">
        <f>VLOOKUP(A3895, Sheet2!$A$2:$K$8265, 11)</f>
        <v>110.5613</v>
      </c>
      <c r="F3895" s="7">
        <f t="shared" si="46"/>
        <v>1.1112500000000001</v>
      </c>
      <c r="G3895" s="8">
        <v>200000</v>
      </c>
      <c r="H3895" s="9">
        <f t="shared" si="47"/>
        <v>1800000</v>
      </c>
    </row>
    <row r="3896" spans="1:8" ht="14.5">
      <c r="A3896" s="6" t="str">
        <f t="shared" si="45"/>
        <v>GPP KLATEN_NGAWEN</v>
      </c>
      <c r="B3896" s="11" t="s">
        <v>2894</v>
      </c>
      <c r="C3896" s="11" t="s">
        <v>1324</v>
      </c>
      <c r="D3896" s="11">
        <v>8.89</v>
      </c>
      <c r="E3896" s="7">
        <f>VLOOKUP(A3896, Sheet2!$A$2:$K$8265, 11)</f>
        <v>110.5613</v>
      </c>
      <c r="F3896" s="7">
        <f t="shared" si="46"/>
        <v>1.1112500000000001</v>
      </c>
      <c r="G3896" s="8">
        <v>200000</v>
      </c>
      <c r="H3896" s="9">
        <f t="shared" si="47"/>
        <v>1800000</v>
      </c>
    </row>
    <row r="3897" spans="1:8" ht="14.5">
      <c r="A3897" s="6" t="str">
        <f t="shared" si="45"/>
        <v>GPP KLATEN_NGEMPLAK</v>
      </c>
      <c r="B3897" s="11" t="s">
        <v>2894</v>
      </c>
      <c r="C3897" s="11" t="s">
        <v>1496</v>
      </c>
      <c r="D3897" s="11">
        <v>8.89</v>
      </c>
      <c r="E3897" s="7">
        <f>VLOOKUP(A3897, Sheet2!$A$2:$K$8265, 11)</f>
        <v>110.5613</v>
      </c>
      <c r="F3897" s="7">
        <f t="shared" si="46"/>
        <v>1.1112500000000001</v>
      </c>
      <c r="G3897" s="8">
        <v>200000</v>
      </c>
      <c r="H3897" s="9">
        <f t="shared" si="47"/>
        <v>1800000</v>
      </c>
    </row>
    <row r="3898" spans="1:8" ht="14.5">
      <c r="A3898" s="6" t="str">
        <f t="shared" si="45"/>
        <v>GPP KLATEN_NGEMPLAKSENENG</v>
      </c>
      <c r="B3898" s="11" t="s">
        <v>2894</v>
      </c>
      <c r="C3898" s="11" t="s">
        <v>3035</v>
      </c>
      <c r="D3898" s="11">
        <v>8.89</v>
      </c>
      <c r="E3898" s="7">
        <f>VLOOKUP(A3898, Sheet2!$A$2:$K$8265, 11)</f>
        <v>110.5613</v>
      </c>
      <c r="F3898" s="7">
        <f t="shared" si="46"/>
        <v>1.1112500000000001</v>
      </c>
      <c r="G3898" s="8">
        <v>200000</v>
      </c>
      <c r="H3898" s="9">
        <f t="shared" si="47"/>
        <v>1800000</v>
      </c>
    </row>
    <row r="3899" spans="1:8" ht="14.5">
      <c r="A3899" s="6" t="str">
        <f t="shared" si="45"/>
        <v>GPP KLATEN_NGERANGAN</v>
      </c>
      <c r="B3899" s="11" t="s">
        <v>2894</v>
      </c>
      <c r="C3899" s="11" t="s">
        <v>3036</v>
      </c>
      <c r="D3899" s="11">
        <v>8.89</v>
      </c>
      <c r="E3899" s="7">
        <f>VLOOKUP(A3899, Sheet2!$A$2:$K$8265, 11)</f>
        <v>110.5613</v>
      </c>
      <c r="F3899" s="7">
        <f t="shared" si="46"/>
        <v>1.1112500000000001</v>
      </c>
      <c r="G3899" s="8">
        <v>200000</v>
      </c>
      <c r="H3899" s="9">
        <f t="shared" si="47"/>
        <v>1800000</v>
      </c>
    </row>
    <row r="3900" spans="1:8" ht="14.5">
      <c r="A3900" s="6" t="str">
        <f t="shared" si="45"/>
        <v>GPP KLATEN_NGERING</v>
      </c>
      <c r="B3900" s="11" t="s">
        <v>2894</v>
      </c>
      <c r="C3900" s="11" t="s">
        <v>3037</v>
      </c>
      <c r="D3900" s="11">
        <v>8.89</v>
      </c>
      <c r="E3900" s="7">
        <f>VLOOKUP(A3900, Sheet2!$A$2:$K$8265, 11)</f>
        <v>110.5613</v>
      </c>
      <c r="F3900" s="7">
        <f t="shared" si="46"/>
        <v>1.1112500000000001</v>
      </c>
      <c r="G3900" s="8">
        <v>200000</v>
      </c>
      <c r="H3900" s="9">
        <f t="shared" si="47"/>
        <v>1800000</v>
      </c>
    </row>
    <row r="3901" spans="1:8" ht="14.5">
      <c r="A3901" s="6" t="str">
        <f t="shared" si="45"/>
        <v>GPP KLATEN_NGLINGGI</v>
      </c>
      <c r="B3901" s="11" t="s">
        <v>2894</v>
      </c>
      <c r="C3901" s="11" t="s">
        <v>3038</v>
      </c>
      <c r="D3901" s="11">
        <v>8.89</v>
      </c>
      <c r="E3901" s="7">
        <f>VLOOKUP(A3901, Sheet2!$A$2:$K$8265, 11)</f>
        <v>110.5613</v>
      </c>
      <c r="F3901" s="7">
        <f t="shared" si="46"/>
        <v>1.1112500000000001</v>
      </c>
      <c r="G3901" s="8">
        <v>200000</v>
      </c>
      <c r="H3901" s="9">
        <f t="shared" si="47"/>
        <v>1800000</v>
      </c>
    </row>
    <row r="3902" spans="1:8" ht="14.5">
      <c r="A3902" s="6" t="str">
        <f t="shared" si="45"/>
        <v>GPP KLATEN_NGOLODONO</v>
      </c>
      <c r="B3902" s="11" t="s">
        <v>2894</v>
      </c>
      <c r="C3902" s="11" t="s">
        <v>3039</v>
      </c>
      <c r="D3902" s="11">
        <v>8.89</v>
      </c>
      <c r="E3902" s="7">
        <f>VLOOKUP(A3902, Sheet2!$A$2:$K$8265, 11)</f>
        <v>110.5613</v>
      </c>
      <c r="F3902" s="7">
        <f t="shared" si="46"/>
        <v>1.1112500000000001</v>
      </c>
      <c r="G3902" s="8">
        <v>200000</v>
      </c>
      <c r="H3902" s="9">
        <f t="shared" si="47"/>
        <v>1800000</v>
      </c>
    </row>
    <row r="3903" spans="1:8" ht="14.5">
      <c r="A3903" s="6" t="str">
        <f t="shared" si="45"/>
        <v>GPP KLATEN_NGRUNDUL</v>
      </c>
      <c r="B3903" s="11" t="s">
        <v>2894</v>
      </c>
      <c r="C3903" s="11" t="s">
        <v>3040</v>
      </c>
      <c r="D3903" s="11">
        <v>8.89</v>
      </c>
      <c r="E3903" s="7">
        <f>VLOOKUP(A3903, Sheet2!$A$2:$K$8265, 11)</f>
        <v>110.5613</v>
      </c>
      <c r="F3903" s="7">
        <f t="shared" si="46"/>
        <v>1.1112500000000001</v>
      </c>
      <c r="G3903" s="8">
        <v>200000</v>
      </c>
      <c r="H3903" s="9">
        <f t="shared" si="47"/>
        <v>1800000</v>
      </c>
    </row>
    <row r="3904" spans="1:8" ht="14.5">
      <c r="A3904" s="6" t="str">
        <f t="shared" si="45"/>
        <v>GPP KLATEN_PACING</v>
      </c>
      <c r="B3904" s="11" t="s">
        <v>2894</v>
      </c>
      <c r="C3904" s="11" t="s">
        <v>2312</v>
      </c>
      <c r="D3904" s="11">
        <v>8.89</v>
      </c>
      <c r="E3904" s="7">
        <f>VLOOKUP(A3904, Sheet2!$A$2:$K$8265, 11)</f>
        <v>110.5613</v>
      </c>
      <c r="F3904" s="7">
        <f t="shared" si="46"/>
        <v>1.1112500000000001</v>
      </c>
      <c r="G3904" s="8">
        <v>200000</v>
      </c>
      <c r="H3904" s="9">
        <f t="shared" si="47"/>
        <v>1800000</v>
      </c>
    </row>
    <row r="3905" spans="1:8" ht="14.5">
      <c r="A3905" s="6" t="str">
        <f t="shared" si="45"/>
        <v>GPP KLATEN_PADAS</v>
      </c>
      <c r="B3905" s="11" t="s">
        <v>2894</v>
      </c>
      <c r="C3905" s="11" t="s">
        <v>3041</v>
      </c>
      <c r="D3905" s="11">
        <v>8.89</v>
      </c>
      <c r="E3905" s="7">
        <f>VLOOKUP(A3905, Sheet2!$A$2:$K$8265, 11)</f>
        <v>110.5613</v>
      </c>
      <c r="F3905" s="7">
        <f t="shared" si="46"/>
        <v>1.1112500000000001</v>
      </c>
      <c r="G3905" s="8">
        <v>200000</v>
      </c>
      <c r="H3905" s="9">
        <f t="shared" si="47"/>
        <v>1800000</v>
      </c>
    </row>
    <row r="3906" spans="1:8" ht="14.5">
      <c r="A3906" s="6" t="str">
        <f t="shared" si="45"/>
        <v>GPP KLATEN_PAKAHAN</v>
      </c>
      <c r="B3906" s="11" t="s">
        <v>2894</v>
      </c>
      <c r="C3906" s="11" t="s">
        <v>3042</v>
      </c>
      <c r="D3906" s="11">
        <v>8.89</v>
      </c>
      <c r="E3906" s="7">
        <f>VLOOKUP(A3906, Sheet2!$A$2:$K$8265, 11)</f>
        <v>110.5613</v>
      </c>
      <c r="F3906" s="7">
        <f t="shared" si="46"/>
        <v>1.1112500000000001</v>
      </c>
      <c r="G3906" s="8">
        <v>200000</v>
      </c>
      <c r="H3906" s="9">
        <f t="shared" si="47"/>
        <v>1800000</v>
      </c>
    </row>
    <row r="3907" spans="1:8" ht="14.5">
      <c r="A3907" s="6" t="str">
        <f t="shared" si="45"/>
        <v>GPP KLATEN_PAKISAN</v>
      </c>
      <c r="B3907" s="11" t="s">
        <v>2894</v>
      </c>
      <c r="C3907" s="11" t="s">
        <v>451</v>
      </c>
      <c r="D3907" s="11">
        <v>8.89</v>
      </c>
      <c r="E3907" s="7">
        <f>VLOOKUP(A3907, Sheet2!$A$2:$K$8265, 11)</f>
        <v>110.5613</v>
      </c>
      <c r="F3907" s="7">
        <f t="shared" si="46"/>
        <v>1.1112500000000001</v>
      </c>
      <c r="G3907" s="8">
        <v>200000</v>
      </c>
      <c r="H3907" s="9">
        <f t="shared" si="47"/>
        <v>1800000</v>
      </c>
    </row>
    <row r="3908" spans="1:8" ht="14.5">
      <c r="A3908" s="6" t="str">
        <f t="shared" si="45"/>
        <v>GPP KLATEN_PANDES</v>
      </c>
      <c r="B3908" s="11" t="s">
        <v>2894</v>
      </c>
      <c r="C3908" s="11" t="s">
        <v>453</v>
      </c>
      <c r="D3908" s="11">
        <v>8.89</v>
      </c>
      <c r="E3908" s="7">
        <f>VLOOKUP(A3908, Sheet2!$A$2:$K$8265, 11)</f>
        <v>110.5613</v>
      </c>
      <c r="F3908" s="7">
        <f t="shared" si="46"/>
        <v>1.1112500000000001</v>
      </c>
      <c r="G3908" s="8">
        <v>200000</v>
      </c>
      <c r="H3908" s="9">
        <f t="shared" si="47"/>
        <v>1800000</v>
      </c>
    </row>
    <row r="3909" spans="1:8" ht="14.5">
      <c r="A3909" s="6" t="str">
        <f t="shared" si="45"/>
        <v>GPP KLATEN_PANDEYAN</v>
      </c>
      <c r="B3909" s="11" t="s">
        <v>2894</v>
      </c>
      <c r="C3909" s="11" t="s">
        <v>682</v>
      </c>
      <c r="D3909" s="11">
        <v>8.89</v>
      </c>
      <c r="E3909" s="7">
        <f>VLOOKUP(A3909, Sheet2!$A$2:$K$8265, 11)</f>
        <v>110.5613</v>
      </c>
      <c r="F3909" s="7">
        <f t="shared" si="46"/>
        <v>1.1112500000000001</v>
      </c>
      <c r="G3909" s="8">
        <v>200000</v>
      </c>
      <c r="H3909" s="9">
        <f t="shared" si="47"/>
        <v>1800000</v>
      </c>
    </row>
    <row r="3910" spans="1:8" ht="14.5">
      <c r="A3910" s="6" t="str">
        <f t="shared" si="45"/>
        <v>GPP KLATEN_PASEBAN</v>
      </c>
      <c r="B3910" s="11" t="s">
        <v>2894</v>
      </c>
      <c r="C3910" s="11" t="s">
        <v>3043</v>
      </c>
      <c r="D3910" s="11">
        <v>8.89</v>
      </c>
      <c r="E3910" s="7">
        <f>VLOOKUP(A3910, Sheet2!$A$2:$K$8265, 11)</f>
        <v>110.5613</v>
      </c>
      <c r="F3910" s="7">
        <f t="shared" si="46"/>
        <v>1.1112500000000001</v>
      </c>
      <c r="G3910" s="8">
        <v>200000</v>
      </c>
      <c r="H3910" s="9">
        <f t="shared" si="47"/>
        <v>1800000</v>
      </c>
    </row>
    <row r="3911" spans="1:8" ht="14.5">
      <c r="A3911" s="6" t="str">
        <f t="shared" si="45"/>
        <v>GPP KLATEN_PASUNG</v>
      </c>
      <c r="B3911" s="11" t="s">
        <v>2894</v>
      </c>
      <c r="C3911" s="11" t="s">
        <v>3044</v>
      </c>
      <c r="D3911" s="11">
        <v>8.89</v>
      </c>
      <c r="E3911" s="7">
        <f>VLOOKUP(A3911, Sheet2!$A$2:$K$8265, 11)</f>
        <v>110.5613</v>
      </c>
      <c r="F3911" s="7">
        <f t="shared" si="46"/>
        <v>1.1112500000000001</v>
      </c>
      <c r="G3911" s="8">
        <v>200000</v>
      </c>
      <c r="H3911" s="9">
        <f t="shared" si="47"/>
        <v>1800000</v>
      </c>
    </row>
    <row r="3912" spans="1:8" ht="14.5">
      <c r="A3912" s="6" t="str">
        <f t="shared" si="45"/>
        <v>GPP KLATEN_PASUNGAN</v>
      </c>
      <c r="B3912" s="11" t="s">
        <v>2894</v>
      </c>
      <c r="C3912" s="11" t="s">
        <v>3045</v>
      </c>
      <c r="D3912" s="11">
        <v>8.89</v>
      </c>
      <c r="E3912" s="7">
        <f>VLOOKUP(A3912, Sheet2!$A$2:$K$8265, 11)</f>
        <v>110.5613</v>
      </c>
      <c r="F3912" s="7">
        <f t="shared" si="46"/>
        <v>1.1112500000000001</v>
      </c>
      <c r="G3912" s="8">
        <v>200000</v>
      </c>
      <c r="H3912" s="9">
        <f t="shared" si="47"/>
        <v>1800000</v>
      </c>
    </row>
    <row r="3913" spans="1:8" ht="14.5">
      <c r="A3913" s="6" t="str">
        <f t="shared" si="45"/>
        <v>GPP KLATEN_PEPE</v>
      </c>
      <c r="B3913" s="11" t="s">
        <v>2894</v>
      </c>
      <c r="C3913" s="11" t="s">
        <v>1974</v>
      </c>
      <c r="D3913" s="11">
        <v>8.89</v>
      </c>
      <c r="E3913" s="7">
        <f>VLOOKUP(A3913, Sheet2!$A$2:$K$8265, 11)</f>
        <v>110.5613</v>
      </c>
      <c r="F3913" s="7">
        <f t="shared" si="46"/>
        <v>1.1112500000000001</v>
      </c>
      <c r="G3913" s="8">
        <v>200000</v>
      </c>
      <c r="H3913" s="9">
        <f t="shared" si="47"/>
        <v>1800000</v>
      </c>
    </row>
    <row r="3914" spans="1:8" ht="14.5">
      <c r="A3914" s="6" t="str">
        <f t="shared" si="45"/>
        <v>GPP KLATEN_PERENG</v>
      </c>
      <c r="B3914" s="11" t="s">
        <v>2894</v>
      </c>
      <c r="C3914" s="11" t="s">
        <v>3046</v>
      </c>
      <c r="D3914" s="11">
        <v>8.89</v>
      </c>
      <c r="E3914" s="7">
        <f>VLOOKUP(A3914, Sheet2!$A$2:$K$8265, 11)</f>
        <v>110.5613</v>
      </c>
      <c r="F3914" s="7">
        <f t="shared" si="46"/>
        <v>1.1112500000000001</v>
      </c>
      <c r="G3914" s="8">
        <v>200000</v>
      </c>
      <c r="H3914" s="9">
        <f t="shared" si="47"/>
        <v>1800000</v>
      </c>
    </row>
    <row r="3915" spans="1:8" ht="14.5">
      <c r="A3915" s="6" t="str">
        <f t="shared" si="45"/>
        <v>GPP KLATEN_PESU</v>
      </c>
      <c r="B3915" s="11" t="s">
        <v>2894</v>
      </c>
      <c r="C3915" s="11" t="s">
        <v>3047</v>
      </c>
      <c r="D3915" s="11">
        <v>8.89</v>
      </c>
      <c r="E3915" s="7">
        <f>VLOOKUP(A3915, Sheet2!$A$2:$K$8265, 11)</f>
        <v>110.5613</v>
      </c>
      <c r="F3915" s="7">
        <f t="shared" si="46"/>
        <v>1.1112500000000001</v>
      </c>
      <c r="G3915" s="8">
        <v>200000</v>
      </c>
      <c r="H3915" s="9">
        <f t="shared" si="47"/>
        <v>1800000</v>
      </c>
    </row>
    <row r="3916" spans="1:8" ht="14.5">
      <c r="A3916" s="6" t="str">
        <f t="shared" si="45"/>
        <v>GPP KLATEN_PLANGGU</v>
      </c>
      <c r="B3916" s="11" t="s">
        <v>2894</v>
      </c>
      <c r="C3916" s="11" t="s">
        <v>3048</v>
      </c>
      <c r="D3916" s="11">
        <v>8.89</v>
      </c>
      <c r="E3916" s="7">
        <f>VLOOKUP(A3916, Sheet2!$A$2:$K$8265, 11)</f>
        <v>110.5613</v>
      </c>
      <c r="F3916" s="7">
        <f t="shared" si="46"/>
        <v>1.1112500000000001</v>
      </c>
      <c r="G3916" s="8">
        <v>200000</v>
      </c>
      <c r="H3916" s="9">
        <f t="shared" si="47"/>
        <v>1800000</v>
      </c>
    </row>
    <row r="3917" spans="1:8" ht="14.5">
      <c r="A3917" s="6" t="str">
        <f t="shared" si="45"/>
        <v>GPP KLATEN_PLAWIKAN</v>
      </c>
      <c r="B3917" s="11" t="s">
        <v>2894</v>
      </c>
      <c r="C3917" s="11" t="s">
        <v>3049</v>
      </c>
      <c r="D3917" s="11">
        <v>8.89</v>
      </c>
      <c r="E3917" s="7">
        <f>VLOOKUP(A3917, Sheet2!$A$2:$K$8265, 11)</f>
        <v>110.5613</v>
      </c>
      <c r="F3917" s="7">
        <f t="shared" si="46"/>
        <v>1.1112500000000001</v>
      </c>
      <c r="G3917" s="8">
        <v>200000</v>
      </c>
      <c r="H3917" s="9">
        <f t="shared" si="47"/>
        <v>1800000</v>
      </c>
    </row>
    <row r="3918" spans="1:8" ht="14.5">
      <c r="A3918" s="6" t="str">
        <f t="shared" si="45"/>
        <v>GPP KLATEN_PLOSOWANGI</v>
      </c>
      <c r="B3918" s="11" t="s">
        <v>2894</v>
      </c>
      <c r="C3918" s="11" t="s">
        <v>466</v>
      </c>
      <c r="D3918" s="11">
        <v>8.89</v>
      </c>
      <c r="E3918" s="7">
        <f>VLOOKUP(A3918, Sheet2!$A$2:$K$8265, 11)</f>
        <v>110.6751</v>
      </c>
      <c r="F3918" s="7">
        <f t="shared" si="46"/>
        <v>1.1112500000000001</v>
      </c>
      <c r="G3918" s="8">
        <v>200000</v>
      </c>
      <c r="H3918" s="9">
        <f t="shared" si="47"/>
        <v>1800000</v>
      </c>
    </row>
    <row r="3919" spans="1:8" ht="14.5">
      <c r="A3919" s="6" t="str">
        <f t="shared" si="45"/>
        <v>GPP KLATEN_PLUNENG</v>
      </c>
      <c r="B3919" s="11" t="s">
        <v>2894</v>
      </c>
      <c r="C3919" s="11" t="s">
        <v>3050</v>
      </c>
      <c r="D3919" s="11">
        <v>8.89</v>
      </c>
      <c r="E3919" s="7">
        <f>VLOOKUP(A3919, Sheet2!$A$2:$K$8265, 11)</f>
        <v>109.5078</v>
      </c>
      <c r="F3919" s="7">
        <f t="shared" si="46"/>
        <v>1.1112500000000001</v>
      </c>
      <c r="G3919" s="8">
        <v>200000</v>
      </c>
      <c r="H3919" s="9">
        <f t="shared" si="47"/>
        <v>1800000</v>
      </c>
    </row>
    <row r="3920" spans="1:8" ht="14.5">
      <c r="A3920" s="6" t="str">
        <f t="shared" si="45"/>
        <v>GPP KLATEN_POGUNG</v>
      </c>
      <c r="B3920" s="11" t="s">
        <v>2894</v>
      </c>
      <c r="C3920" s="11" t="s">
        <v>3051</v>
      </c>
      <c r="D3920" s="11">
        <v>8.89</v>
      </c>
      <c r="E3920" s="7">
        <f>VLOOKUP(A3920, Sheet2!$A$2:$K$8265, 11)</f>
        <v>109.5078</v>
      </c>
      <c r="F3920" s="7">
        <f t="shared" si="46"/>
        <v>1.1112500000000001</v>
      </c>
      <c r="G3920" s="8">
        <v>200000</v>
      </c>
      <c r="H3920" s="9">
        <f t="shared" si="47"/>
        <v>1800000</v>
      </c>
    </row>
    <row r="3921" spans="1:8" ht="14.5">
      <c r="A3921" s="6" t="str">
        <f t="shared" si="45"/>
        <v>GPP KLATEN_POKAK</v>
      </c>
      <c r="B3921" s="11" t="s">
        <v>2894</v>
      </c>
      <c r="C3921" s="11" t="s">
        <v>3052</v>
      </c>
      <c r="D3921" s="11">
        <v>8.89</v>
      </c>
      <c r="E3921" s="7">
        <f>VLOOKUP(A3921, Sheet2!$A$2:$K$8265, 11)</f>
        <v>109.5078</v>
      </c>
      <c r="F3921" s="7">
        <f t="shared" si="46"/>
        <v>1.1112500000000001</v>
      </c>
      <c r="G3921" s="8">
        <v>200000</v>
      </c>
      <c r="H3921" s="9">
        <f t="shared" si="47"/>
        <v>1800000</v>
      </c>
    </row>
    <row r="3922" spans="1:8" ht="14.5">
      <c r="A3922" s="6" t="str">
        <f t="shared" si="45"/>
        <v>GPP KLATEN_POLAN</v>
      </c>
      <c r="B3922" s="11" t="s">
        <v>2894</v>
      </c>
      <c r="C3922" s="11" t="s">
        <v>3053</v>
      </c>
      <c r="D3922" s="11">
        <v>8.89</v>
      </c>
      <c r="E3922" s="7">
        <f>VLOOKUP(A3922, Sheet2!$A$2:$K$8265, 11)</f>
        <v>109.5078</v>
      </c>
      <c r="F3922" s="7">
        <f t="shared" si="46"/>
        <v>1.1112500000000001</v>
      </c>
      <c r="G3922" s="8">
        <v>200000</v>
      </c>
      <c r="H3922" s="9">
        <f t="shared" si="47"/>
        <v>1800000</v>
      </c>
    </row>
    <row r="3923" spans="1:8" ht="14.5">
      <c r="A3923" s="6" t="str">
        <f t="shared" si="45"/>
        <v>GPP KLATEN_PONDOK</v>
      </c>
      <c r="B3923" s="11" t="s">
        <v>2894</v>
      </c>
      <c r="C3923" s="11" t="s">
        <v>694</v>
      </c>
      <c r="D3923" s="11">
        <v>8.89</v>
      </c>
      <c r="E3923" s="7">
        <f>VLOOKUP(A3923, Sheet2!$A$2:$K$8265, 11)</f>
        <v>109.5078</v>
      </c>
      <c r="F3923" s="7">
        <f t="shared" si="46"/>
        <v>1.1112500000000001</v>
      </c>
      <c r="G3923" s="8">
        <v>200000</v>
      </c>
      <c r="H3923" s="9">
        <f t="shared" si="47"/>
        <v>1800000</v>
      </c>
    </row>
    <row r="3924" spans="1:8" ht="14.5">
      <c r="A3924" s="6" t="str">
        <f t="shared" si="45"/>
        <v>GPP KLATEN_PONGGOK</v>
      </c>
      <c r="B3924" s="11" t="s">
        <v>2894</v>
      </c>
      <c r="C3924" s="11" t="s">
        <v>3054</v>
      </c>
      <c r="D3924" s="11">
        <v>8.89</v>
      </c>
      <c r="E3924" s="7">
        <f>VLOOKUP(A3924, Sheet2!$A$2:$K$8265, 11)</f>
        <v>109.5078</v>
      </c>
      <c r="F3924" s="7">
        <f t="shared" si="46"/>
        <v>1.1112500000000001</v>
      </c>
      <c r="G3924" s="8">
        <v>200000</v>
      </c>
      <c r="H3924" s="9">
        <f t="shared" si="47"/>
        <v>1800000</v>
      </c>
    </row>
    <row r="3925" spans="1:8" ht="14.5">
      <c r="A3925" s="6" t="str">
        <f t="shared" si="45"/>
        <v>GPP KLATEN_PRAWATAN</v>
      </c>
      <c r="B3925" s="11" t="s">
        <v>2894</v>
      </c>
      <c r="C3925" s="11" t="s">
        <v>3055</v>
      </c>
      <c r="D3925" s="11">
        <v>8.89</v>
      </c>
      <c r="E3925" s="7">
        <f>VLOOKUP(A3925, Sheet2!$A$2:$K$8265, 11)</f>
        <v>109.5078</v>
      </c>
      <c r="F3925" s="7">
        <f t="shared" si="46"/>
        <v>1.1112500000000001</v>
      </c>
      <c r="G3925" s="8">
        <v>200000</v>
      </c>
      <c r="H3925" s="9">
        <f t="shared" si="47"/>
        <v>1800000</v>
      </c>
    </row>
    <row r="3926" spans="1:8" ht="14.5">
      <c r="A3926" s="6" t="str">
        <f t="shared" si="45"/>
        <v>GPP KLATEN_PUGERAN</v>
      </c>
      <c r="B3926" s="11" t="s">
        <v>2894</v>
      </c>
      <c r="C3926" s="11" t="s">
        <v>3056</v>
      </c>
      <c r="D3926" s="11">
        <v>8.89</v>
      </c>
      <c r="E3926" s="7">
        <f>VLOOKUP(A3926, Sheet2!$A$2:$K$8265, 11)</f>
        <v>109.5078</v>
      </c>
      <c r="F3926" s="7">
        <f t="shared" si="46"/>
        <v>1.1112500000000001</v>
      </c>
      <c r="G3926" s="8">
        <v>200000</v>
      </c>
      <c r="H3926" s="9">
        <f t="shared" si="47"/>
        <v>1800000</v>
      </c>
    </row>
    <row r="3927" spans="1:8" ht="14.5">
      <c r="A3927" s="6" t="str">
        <f t="shared" si="45"/>
        <v>GPP KLATEN_PULUHAN</v>
      </c>
      <c r="B3927" s="11" t="s">
        <v>2894</v>
      </c>
      <c r="C3927" s="11" t="s">
        <v>3057</v>
      </c>
      <c r="D3927" s="11">
        <v>8.89</v>
      </c>
      <c r="E3927" s="7">
        <f>VLOOKUP(A3927, Sheet2!$A$2:$K$8265, 11)</f>
        <v>109.5078</v>
      </c>
      <c r="F3927" s="7">
        <f t="shared" si="46"/>
        <v>1.1112500000000001</v>
      </c>
      <c r="G3927" s="8">
        <v>200000</v>
      </c>
      <c r="H3927" s="9">
        <f t="shared" si="47"/>
        <v>1800000</v>
      </c>
    </row>
    <row r="3928" spans="1:8" ht="14.5">
      <c r="A3928" s="6" t="str">
        <f t="shared" si="45"/>
        <v>GPP KLATEN_PULUHAN</v>
      </c>
      <c r="B3928" s="11" t="s">
        <v>2894</v>
      </c>
      <c r="C3928" s="11" t="s">
        <v>3057</v>
      </c>
      <c r="D3928" s="11">
        <v>8.89</v>
      </c>
      <c r="E3928" s="7">
        <f>VLOOKUP(A3928, Sheet2!$A$2:$K$8265, 11)</f>
        <v>109.5078</v>
      </c>
      <c r="F3928" s="7">
        <f t="shared" si="46"/>
        <v>1.1112500000000001</v>
      </c>
      <c r="G3928" s="8">
        <v>200000</v>
      </c>
      <c r="H3928" s="9">
        <f t="shared" si="47"/>
        <v>1800000</v>
      </c>
    </row>
    <row r="3929" spans="1:8" ht="14.5">
      <c r="A3929" s="6" t="str">
        <f t="shared" si="45"/>
        <v>GPP KLATEN_PUNDUNGAN</v>
      </c>
      <c r="B3929" s="11" t="s">
        <v>2894</v>
      </c>
      <c r="C3929" s="11" t="s">
        <v>3058</v>
      </c>
      <c r="D3929" s="11">
        <v>8.89</v>
      </c>
      <c r="E3929" s="7">
        <f>VLOOKUP(A3929, Sheet2!$A$2:$K$8265, 11)</f>
        <v>109.5078</v>
      </c>
      <c r="F3929" s="7">
        <f t="shared" si="46"/>
        <v>1.1112500000000001</v>
      </c>
      <c r="G3929" s="8">
        <v>200000</v>
      </c>
      <c r="H3929" s="9">
        <f t="shared" si="47"/>
        <v>1800000</v>
      </c>
    </row>
    <row r="3930" spans="1:8" ht="14.5">
      <c r="A3930" s="6" t="str">
        <f t="shared" si="45"/>
        <v>GPP KLATEN_PUNDUNGSARI</v>
      </c>
      <c r="B3930" s="11" t="s">
        <v>2894</v>
      </c>
      <c r="C3930" s="11" t="s">
        <v>3059</v>
      </c>
      <c r="D3930" s="11">
        <v>8.89</v>
      </c>
      <c r="E3930" s="7">
        <f>VLOOKUP(A3930, Sheet2!$A$2:$K$8265, 11)</f>
        <v>109.5078</v>
      </c>
      <c r="F3930" s="7">
        <f t="shared" si="46"/>
        <v>1.1112500000000001</v>
      </c>
      <c r="G3930" s="8">
        <v>200000</v>
      </c>
      <c r="H3930" s="9">
        <f t="shared" si="47"/>
        <v>1800000</v>
      </c>
    </row>
    <row r="3931" spans="1:8" ht="14.5">
      <c r="A3931" s="6" t="str">
        <f t="shared" si="45"/>
        <v>GPP KLATEN_RANDULANANG</v>
      </c>
      <c r="B3931" s="11" t="s">
        <v>2894</v>
      </c>
      <c r="C3931" s="11" t="s">
        <v>3060</v>
      </c>
      <c r="D3931" s="11">
        <v>8.89</v>
      </c>
      <c r="E3931" s="7">
        <f>VLOOKUP(A3931, Sheet2!$A$2:$K$8265, 11)</f>
        <v>109.5078</v>
      </c>
      <c r="F3931" s="7">
        <f t="shared" si="46"/>
        <v>1.1112500000000001</v>
      </c>
      <c r="G3931" s="8">
        <v>200000</v>
      </c>
      <c r="H3931" s="9">
        <f t="shared" si="47"/>
        <v>1800000</v>
      </c>
    </row>
    <row r="3932" spans="1:8" ht="14.5">
      <c r="A3932" s="6" t="str">
        <f t="shared" si="45"/>
        <v>GPP KLATEN_RANDUSARI</v>
      </c>
      <c r="B3932" s="11" t="s">
        <v>2894</v>
      </c>
      <c r="C3932" s="11" t="s">
        <v>203</v>
      </c>
      <c r="D3932" s="11">
        <v>8.89</v>
      </c>
      <c r="E3932" s="7">
        <f>VLOOKUP(A3932, Sheet2!$A$2:$K$8265, 11)</f>
        <v>109.5078</v>
      </c>
      <c r="F3932" s="7">
        <f t="shared" si="46"/>
        <v>1.1112500000000001</v>
      </c>
      <c r="G3932" s="8">
        <v>200000</v>
      </c>
      <c r="H3932" s="9">
        <f t="shared" si="47"/>
        <v>1800000</v>
      </c>
    </row>
    <row r="3933" spans="1:8" ht="14.5">
      <c r="A3933" s="6" t="str">
        <f t="shared" si="45"/>
        <v>GPP KLATEN_REJOSO</v>
      </c>
      <c r="B3933" s="11" t="s">
        <v>2894</v>
      </c>
      <c r="C3933" s="11" t="s">
        <v>3061</v>
      </c>
      <c r="D3933" s="11">
        <v>8.89</v>
      </c>
      <c r="E3933" s="7">
        <f>VLOOKUP(A3933, Sheet2!$A$2:$K$8265, 11)</f>
        <v>109.5078</v>
      </c>
      <c r="F3933" s="7">
        <f t="shared" si="46"/>
        <v>1.1112500000000001</v>
      </c>
      <c r="G3933" s="8">
        <v>200000</v>
      </c>
      <c r="H3933" s="9">
        <f t="shared" si="47"/>
        <v>1800000</v>
      </c>
    </row>
    <row r="3934" spans="1:8" ht="14.5">
      <c r="A3934" s="6" t="str">
        <f t="shared" si="45"/>
        <v>GPP KLATEN_RINGINPUTIH</v>
      </c>
      <c r="B3934" s="11" t="s">
        <v>2894</v>
      </c>
      <c r="C3934" s="11" t="s">
        <v>3062</v>
      </c>
      <c r="D3934" s="11">
        <v>8.89</v>
      </c>
      <c r="E3934" s="7">
        <f>VLOOKUP(A3934, Sheet2!$A$2:$K$8265, 11)</f>
        <v>109.5078</v>
      </c>
      <c r="F3934" s="7">
        <f t="shared" si="46"/>
        <v>1.1112500000000001</v>
      </c>
      <c r="G3934" s="8">
        <v>200000</v>
      </c>
      <c r="H3934" s="9">
        <f t="shared" si="47"/>
        <v>1800000</v>
      </c>
    </row>
    <row r="3935" spans="1:8" ht="14.5">
      <c r="A3935" s="6" t="str">
        <f t="shared" si="45"/>
        <v>GPP KLATEN_SABRANG</v>
      </c>
      <c r="B3935" s="11" t="s">
        <v>2894</v>
      </c>
      <c r="C3935" s="11" t="s">
        <v>3063</v>
      </c>
      <c r="D3935" s="11">
        <v>8.89</v>
      </c>
      <c r="E3935" s="7">
        <f>VLOOKUP(A3935, Sheet2!$A$2:$K$8265, 11)</f>
        <v>109.5078</v>
      </c>
      <c r="F3935" s="7">
        <f t="shared" si="46"/>
        <v>1.1112500000000001</v>
      </c>
      <c r="G3935" s="8">
        <v>200000</v>
      </c>
      <c r="H3935" s="9">
        <f t="shared" si="47"/>
        <v>1800000</v>
      </c>
    </row>
    <row r="3936" spans="1:8" ht="14.5">
      <c r="A3936" s="6" t="str">
        <f t="shared" si="45"/>
        <v>GPP KLATEN_SABRANGLOR</v>
      </c>
      <c r="B3936" s="11" t="s">
        <v>2894</v>
      </c>
      <c r="C3936" s="11" t="s">
        <v>3064</v>
      </c>
      <c r="D3936" s="11">
        <v>8.89</v>
      </c>
      <c r="E3936" s="7">
        <f>VLOOKUP(A3936, Sheet2!$A$2:$K$8265, 11)</f>
        <v>109.5078</v>
      </c>
      <c r="F3936" s="7">
        <f t="shared" si="46"/>
        <v>1.1112500000000001</v>
      </c>
      <c r="G3936" s="8">
        <v>200000</v>
      </c>
      <c r="H3936" s="9">
        <f t="shared" si="47"/>
        <v>1800000</v>
      </c>
    </row>
    <row r="3937" spans="1:8" ht="14.5">
      <c r="A3937" s="6" t="str">
        <f t="shared" si="45"/>
        <v>GPP KLATEN_SAPEN</v>
      </c>
      <c r="B3937" s="11" t="s">
        <v>2894</v>
      </c>
      <c r="C3937" s="11" t="s">
        <v>2697</v>
      </c>
      <c r="D3937" s="11">
        <v>8.89</v>
      </c>
      <c r="E3937" s="7">
        <f>VLOOKUP(A3937, Sheet2!$A$2:$K$8265, 11)</f>
        <v>109.5078</v>
      </c>
      <c r="F3937" s="7">
        <f t="shared" si="46"/>
        <v>1.1112500000000001</v>
      </c>
      <c r="G3937" s="8">
        <v>200000</v>
      </c>
      <c r="H3937" s="9">
        <f t="shared" si="47"/>
        <v>1800000</v>
      </c>
    </row>
    <row r="3938" spans="1:8" ht="14.5">
      <c r="A3938" s="6" t="str">
        <f t="shared" si="45"/>
        <v>GPP KLATEN_SAWAHAN</v>
      </c>
      <c r="B3938" s="11" t="s">
        <v>2894</v>
      </c>
      <c r="C3938" s="11" t="s">
        <v>2698</v>
      </c>
      <c r="D3938" s="11">
        <v>8.89</v>
      </c>
      <c r="E3938" s="7">
        <f>VLOOKUP(A3938, Sheet2!$A$2:$K$8265, 11)</f>
        <v>109.5078</v>
      </c>
      <c r="F3938" s="7">
        <f t="shared" si="46"/>
        <v>1.1112500000000001</v>
      </c>
      <c r="G3938" s="8">
        <v>200000</v>
      </c>
      <c r="H3938" s="9">
        <f t="shared" si="47"/>
        <v>1800000</v>
      </c>
    </row>
    <row r="3939" spans="1:8" ht="14.5">
      <c r="A3939" s="6" t="str">
        <f t="shared" si="45"/>
        <v>GPP KLATEN_SAWIT</v>
      </c>
      <c r="B3939" s="11" t="s">
        <v>2894</v>
      </c>
      <c r="C3939" s="11" t="s">
        <v>3065</v>
      </c>
      <c r="D3939" s="11">
        <v>8.89</v>
      </c>
      <c r="E3939" s="7">
        <f>VLOOKUP(A3939, Sheet2!$A$2:$K$8265, 11)</f>
        <v>109.5078</v>
      </c>
      <c r="F3939" s="7">
        <f t="shared" si="46"/>
        <v>1.1112500000000001</v>
      </c>
      <c r="G3939" s="8">
        <v>200000</v>
      </c>
      <c r="H3939" s="9">
        <f t="shared" si="47"/>
        <v>1800000</v>
      </c>
    </row>
    <row r="3940" spans="1:8" ht="14.5">
      <c r="A3940" s="6" t="str">
        <f t="shared" si="45"/>
        <v>GPP KLATEN_SEGARAN</v>
      </c>
      <c r="B3940" s="11" t="s">
        <v>2894</v>
      </c>
      <c r="C3940" s="11" t="s">
        <v>3066</v>
      </c>
      <c r="D3940" s="11">
        <v>8.89</v>
      </c>
      <c r="E3940" s="7">
        <f>VLOOKUP(A3940, Sheet2!$A$2:$K$8265, 11)</f>
        <v>109.5078</v>
      </c>
      <c r="F3940" s="7">
        <f t="shared" si="46"/>
        <v>1.1112500000000001</v>
      </c>
      <c r="G3940" s="8">
        <v>200000</v>
      </c>
      <c r="H3940" s="9">
        <f t="shared" si="47"/>
        <v>1800000</v>
      </c>
    </row>
    <row r="3941" spans="1:8" ht="14.5">
      <c r="A3941" s="6" t="str">
        <f t="shared" si="45"/>
        <v>GPP KLATEN_SEKARSULI</v>
      </c>
      <c r="B3941" s="11" t="s">
        <v>2894</v>
      </c>
      <c r="C3941" s="11" t="s">
        <v>3067</v>
      </c>
      <c r="D3941" s="11">
        <v>8.89</v>
      </c>
      <c r="E3941" s="7">
        <f>VLOOKUP(A3941, Sheet2!$A$2:$K$8265, 11)</f>
        <v>109.5078</v>
      </c>
      <c r="F3941" s="7">
        <f t="shared" si="46"/>
        <v>1.1112500000000001</v>
      </c>
      <c r="G3941" s="8">
        <v>200000</v>
      </c>
      <c r="H3941" s="9">
        <f t="shared" si="47"/>
        <v>1800000</v>
      </c>
    </row>
    <row r="3942" spans="1:8" ht="14.5">
      <c r="A3942" s="6" t="str">
        <f t="shared" si="45"/>
        <v>GPP KLATEN_SEMANGKAK</v>
      </c>
      <c r="B3942" s="11" t="s">
        <v>2894</v>
      </c>
      <c r="C3942" s="11" t="s">
        <v>3068</v>
      </c>
      <c r="D3942" s="11">
        <v>8.89</v>
      </c>
      <c r="E3942" s="7">
        <f>VLOOKUP(A3942, Sheet2!$A$2:$K$8265, 11)</f>
        <v>109.5078</v>
      </c>
      <c r="F3942" s="7">
        <f t="shared" si="46"/>
        <v>1.1112500000000001</v>
      </c>
      <c r="G3942" s="8">
        <v>200000</v>
      </c>
      <c r="H3942" s="9">
        <f t="shared" si="47"/>
        <v>1800000</v>
      </c>
    </row>
    <row r="3943" spans="1:8" ht="14.5">
      <c r="A3943" s="6" t="str">
        <f t="shared" si="45"/>
        <v>GPP KLATEN_SENDEN</v>
      </c>
      <c r="B3943" s="11" t="s">
        <v>2894</v>
      </c>
      <c r="C3943" s="11" t="s">
        <v>1526</v>
      </c>
      <c r="D3943" s="11">
        <v>8.89</v>
      </c>
      <c r="E3943" s="7">
        <f>VLOOKUP(A3943, Sheet2!$A$2:$K$8265, 11)</f>
        <v>109.5078</v>
      </c>
      <c r="F3943" s="7">
        <f t="shared" si="46"/>
        <v>1.1112500000000001</v>
      </c>
      <c r="G3943" s="8">
        <v>200000</v>
      </c>
      <c r="H3943" s="9">
        <f t="shared" si="47"/>
        <v>1800000</v>
      </c>
    </row>
    <row r="3944" spans="1:8" ht="14.5">
      <c r="A3944" s="6" t="str">
        <f t="shared" si="45"/>
        <v>GPP KLATEN_SENGON</v>
      </c>
      <c r="B3944" s="11" t="s">
        <v>2894</v>
      </c>
      <c r="C3944" s="11" t="s">
        <v>217</v>
      </c>
      <c r="D3944" s="11">
        <v>8.89</v>
      </c>
      <c r="E3944" s="7">
        <f>VLOOKUP(A3944, Sheet2!$A$2:$K$8265, 11)</f>
        <v>109.5078</v>
      </c>
      <c r="F3944" s="7">
        <f t="shared" si="46"/>
        <v>1.1112500000000001</v>
      </c>
      <c r="G3944" s="8">
        <v>200000</v>
      </c>
      <c r="H3944" s="9">
        <f t="shared" si="47"/>
        <v>1800000</v>
      </c>
    </row>
    <row r="3945" spans="1:8" ht="14.5">
      <c r="A3945" s="6" t="str">
        <f t="shared" si="45"/>
        <v>GPP KLATEN_SENTONO</v>
      </c>
      <c r="B3945" s="11" t="s">
        <v>2894</v>
      </c>
      <c r="C3945" s="11" t="s">
        <v>3069</v>
      </c>
      <c r="D3945" s="11">
        <v>8.89</v>
      </c>
      <c r="E3945" s="7">
        <f>VLOOKUP(A3945, Sheet2!$A$2:$K$8265, 11)</f>
        <v>109.5078</v>
      </c>
      <c r="F3945" s="7">
        <f t="shared" si="46"/>
        <v>1.1112500000000001</v>
      </c>
      <c r="G3945" s="8">
        <v>200000</v>
      </c>
      <c r="H3945" s="9">
        <f t="shared" si="47"/>
        <v>1800000</v>
      </c>
    </row>
    <row r="3946" spans="1:8" ht="14.5">
      <c r="A3946" s="6" t="str">
        <f t="shared" si="45"/>
        <v>GPP KLATEN_SIDOHARJO</v>
      </c>
      <c r="B3946" s="11" t="s">
        <v>2894</v>
      </c>
      <c r="C3946" s="11" t="s">
        <v>220</v>
      </c>
      <c r="D3946" s="11">
        <v>8.89</v>
      </c>
      <c r="E3946" s="7">
        <f>VLOOKUP(A3946, Sheet2!$A$2:$K$8265, 11)</f>
        <v>109.5078</v>
      </c>
      <c r="F3946" s="7">
        <f t="shared" si="46"/>
        <v>1.1112500000000001</v>
      </c>
      <c r="G3946" s="8">
        <v>200000</v>
      </c>
      <c r="H3946" s="9">
        <f t="shared" si="47"/>
        <v>1800000</v>
      </c>
    </row>
    <row r="3947" spans="1:8" ht="14.5">
      <c r="A3947" s="6" t="str">
        <f t="shared" si="45"/>
        <v>GPP KLATEN_SIDOMULYO</v>
      </c>
      <c r="B3947" s="11" t="s">
        <v>2894</v>
      </c>
      <c r="C3947" s="11" t="s">
        <v>221</v>
      </c>
      <c r="D3947" s="11">
        <v>8.89</v>
      </c>
      <c r="E3947" s="7">
        <f>VLOOKUP(A3947, Sheet2!$A$2:$K$8265, 11)</f>
        <v>109.5078</v>
      </c>
      <c r="F3947" s="7">
        <f t="shared" si="46"/>
        <v>1.1112500000000001</v>
      </c>
      <c r="G3947" s="8">
        <v>200000</v>
      </c>
      <c r="H3947" s="9">
        <f t="shared" si="47"/>
        <v>1800000</v>
      </c>
    </row>
    <row r="3948" spans="1:8" ht="14.5">
      <c r="A3948" s="6" t="str">
        <f t="shared" si="45"/>
        <v>GPP KLATEN_SOBAYAN</v>
      </c>
      <c r="B3948" s="11" t="s">
        <v>2894</v>
      </c>
      <c r="C3948" s="11" t="s">
        <v>3070</v>
      </c>
      <c r="D3948" s="11">
        <v>8.89</v>
      </c>
      <c r="E3948" s="7">
        <f>VLOOKUP(A3948, Sheet2!$A$2:$K$8265, 11)</f>
        <v>109.5078</v>
      </c>
      <c r="F3948" s="7">
        <f t="shared" si="46"/>
        <v>1.1112500000000001</v>
      </c>
      <c r="G3948" s="8">
        <v>200000</v>
      </c>
      <c r="H3948" s="9">
        <f t="shared" si="47"/>
        <v>1800000</v>
      </c>
    </row>
    <row r="3949" spans="1:8" ht="14.5">
      <c r="A3949" s="6" t="str">
        <f t="shared" si="45"/>
        <v>GPP KLATEN_SOKA</v>
      </c>
      <c r="B3949" s="11" t="s">
        <v>2894</v>
      </c>
      <c r="C3949" s="11" t="s">
        <v>500</v>
      </c>
      <c r="D3949" s="11">
        <v>8.89</v>
      </c>
      <c r="E3949" s="7">
        <f>VLOOKUP(A3949, Sheet2!$A$2:$K$8265, 11)</f>
        <v>109.5078</v>
      </c>
      <c r="F3949" s="7">
        <f t="shared" si="46"/>
        <v>1.1112500000000001</v>
      </c>
      <c r="G3949" s="8">
        <v>200000</v>
      </c>
      <c r="H3949" s="9">
        <f t="shared" si="47"/>
        <v>1800000</v>
      </c>
    </row>
    <row r="3950" spans="1:8" ht="14.5">
      <c r="A3950" s="6" t="str">
        <f t="shared" si="45"/>
        <v>GPP KLATEN_SOLODIRAN</v>
      </c>
      <c r="B3950" s="11" t="s">
        <v>2894</v>
      </c>
      <c r="C3950" s="11" t="s">
        <v>3071</v>
      </c>
      <c r="D3950" s="11">
        <v>8.89</v>
      </c>
      <c r="E3950" s="7">
        <f>VLOOKUP(A3950, Sheet2!$A$2:$K$8265, 11)</f>
        <v>109.5078</v>
      </c>
      <c r="F3950" s="7">
        <f t="shared" si="46"/>
        <v>1.1112500000000001</v>
      </c>
      <c r="G3950" s="8">
        <v>200000</v>
      </c>
      <c r="H3950" s="9">
        <f t="shared" si="47"/>
        <v>1800000</v>
      </c>
    </row>
    <row r="3951" spans="1:8" ht="14.5">
      <c r="A3951" s="6" t="str">
        <f t="shared" si="45"/>
        <v>GPP KLATEN_SOMOKATON</v>
      </c>
      <c r="B3951" s="11" t="s">
        <v>2894</v>
      </c>
      <c r="C3951" s="11" t="s">
        <v>3072</v>
      </c>
      <c r="D3951" s="11">
        <v>8.89</v>
      </c>
      <c r="E3951" s="7">
        <f>VLOOKUP(A3951, Sheet2!$A$2:$K$8265, 11)</f>
        <v>109.5078</v>
      </c>
      <c r="F3951" s="7">
        <f t="shared" si="46"/>
        <v>1.1112500000000001</v>
      </c>
      <c r="G3951" s="8">
        <v>200000</v>
      </c>
      <c r="H3951" s="9">
        <f t="shared" si="47"/>
        <v>1800000</v>
      </c>
    </row>
    <row r="3952" spans="1:8" ht="14.5">
      <c r="A3952" s="6" t="str">
        <f t="shared" si="45"/>
        <v>GPP KLATEN_SOMOPURO</v>
      </c>
      <c r="B3952" s="11" t="s">
        <v>2894</v>
      </c>
      <c r="C3952" s="11" t="s">
        <v>3073</v>
      </c>
      <c r="D3952" s="11">
        <v>8.89</v>
      </c>
      <c r="E3952" s="7">
        <f>VLOOKUP(A3952, Sheet2!$A$2:$K$8265, 11)</f>
        <v>109.5078</v>
      </c>
      <c r="F3952" s="7">
        <f t="shared" si="46"/>
        <v>1.1112500000000001</v>
      </c>
      <c r="G3952" s="8">
        <v>200000</v>
      </c>
      <c r="H3952" s="9">
        <f t="shared" si="47"/>
        <v>1800000</v>
      </c>
    </row>
    <row r="3953" spans="1:8" ht="14.5">
      <c r="A3953" s="6" t="str">
        <f t="shared" si="45"/>
        <v>GPP KLATEN_SOROPATEN</v>
      </c>
      <c r="B3953" s="11" t="s">
        <v>2894</v>
      </c>
      <c r="C3953" s="11" t="s">
        <v>3074</v>
      </c>
      <c r="D3953" s="11">
        <v>8.89</v>
      </c>
      <c r="E3953" s="7">
        <f>VLOOKUP(A3953, Sheet2!$A$2:$K$8265, 11)</f>
        <v>109.5078</v>
      </c>
      <c r="F3953" s="7">
        <f t="shared" si="46"/>
        <v>1.1112500000000001</v>
      </c>
      <c r="G3953" s="8">
        <v>200000</v>
      </c>
      <c r="H3953" s="9">
        <f t="shared" si="47"/>
        <v>1800000</v>
      </c>
    </row>
    <row r="3954" spans="1:8" ht="14.5">
      <c r="A3954" s="6" t="str">
        <f t="shared" si="45"/>
        <v>GPP KLATEN_SREBEGAN</v>
      </c>
      <c r="B3954" s="11" t="s">
        <v>2894</v>
      </c>
      <c r="C3954" s="11" t="s">
        <v>3075</v>
      </c>
      <c r="D3954" s="11">
        <v>8.89</v>
      </c>
      <c r="E3954" s="7">
        <f>VLOOKUP(A3954, Sheet2!$A$2:$K$8265, 11)</f>
        <v>109.5078</v>
      </c>
      <c r="F3954" s="7">
        <f t="shared" si="46"/>
        <v>1.1112500000000001</v>
      </c>
      <c r="G3954" s="8">
        <v>200000</v>
      </c>
      <c r="H3954" s="9">
        <f t="shared" si="47"/>
        <v>1800000</v>
      </c>
    </row>
    <row r="3955" spans="1:8" ht="14.5">
      <c r="A3955" s="6" t="str">
        <f t="shared" si="45"/>
        <v>GPP KLATEN_SRIBIT</v>
      </c>
      <c r="B3955" s="11" t="s">
        <v>2894</v>
      </c>
      <c r="C3955" s="11" t="s">
        <v>3076</v>
      </c>
      <c r="D3955" s="11">
        <v>8.89</v>
      </c>
      <c r="E3955" s="7">
        <f>VLOOKUP(A3955, Sheet2!$A$2:$K$8265, 11)</f>
        <v>109.5078</v>
      </c>
      <c r="F3955" s="7">
        <f t="shared" si="46"/>
        <v>1.1112500000000001</v>
      </c>
      <c r="G3955" s="8">
        <v>200000</v>
      </c>
      <c r="H3955" s="9">
        <f t="shared" si="47"/>
        <v>1800000</v>
      </c>
    </row>
    <row r="3956" spans="1:8" ht="14.5">
      <c r="A3956" s="6" t="str">
        <f t="shared" si="45"/>
        <v>GPP KLATEN_SUKOREJO</v>
      </c>
      <c r="B3956" s="11" t="s">
        <v>2894</v>
      </c>
      <c r="C3956" s="11" t="s">
        <v>503</v>
      </c>
      <c r="D3956" s="11">
        <v>8.89</v>
      </c>
      <c r="E3956" s="7">
        <f>VLOOKUP(A3956, Sheet2!$A$2:$K$8265, 11)</f>
        <v>109.5078</v>
      </c>
      <c r="F3956" s="7">
        <f t="shared" si="46"/>
        <v>1.1112500000000001</v>
      </c>
      <c r="G3956" s="8">
        <v>200000</v>
      </c>
      <c r="H3956" s="9">
        <f t="shared" si="47"/>
        <v>1800000</v>
      </c>
    </row>
    <row r="3957" spans="1:8" ht="14.5">
      <c r="A3957" s="6" t="str">
        <f t="shared" si="45"/>
        <v>GPP KLATEN_SUKORINI</v>
      </c>
      <c r="B3957" s="11" t="s">
        <v>2894</v>
      </c>
      <c r="C3957" s="11" t="s">
        <v>3077</v>
      </c>
      <c r="D3957" s="11">
        <v>8.89</v>
      </c>
      <c r="E3957" s="7">
        <f>VLOOKUP(A3957, Sheet2!$A$2:$K$8265, 11)</f>
        <v>109.5078</v>
      </c>
      <c r="F3957" s="7">
        <f t="shared" si="46"/>
        <v>1.1112500000000001</v>
      </c>
      <c r="G3957" s="8">
        <v>200000</v>
      </c>
      <c r="H3957" s="9">
        <f t="shared" si="47"/>
        <v>1800000</v>
      </c>
    </row>
    <row r="3958" spans="1:8" ht="14.5">
      <c r="A3958" s="6" t="str">
        <f t="shared" si="45"/>
        <v>GPP KLATEN_SUMBER</v>
      </c>
      <c r="B3958" s="11" t="s">
        <v>2894</v>
      </c>
      <c r="C3958" s="11" t="s">
        <v>737</v>
      </c>
      <c r="D3958" s="11">
        <v>8.89</v>
      </c>
      <c r="E3958" s="7">
        <f>VLOOKUP(A3958, Sheet2!$A$2:$K$8265, 11)</f>
        <v>109.5078</v>
      </c>
      <c r="F3958" s="7">
        <f t="shared" si="46"/>
        <v>1.1112500000000001</v>
      </c>
      <c r="G3958" s="8">
        <v>200000</v>
      </c>
      <c r="H3958" s="9">
        <f t="shared" si="47"/>
        <v>1800000</v>
      </c>
    </row>
    <row r="3959" spans="1:8" ht="14.5">
      <c r="A3959" s="6" t="str">
        <f t="shared" si="45"/>
        <v>GPP KLATEN_SUMBEREJO</v>
      </c>
      <c r="B3959" s="11" t="s">
        <v>2894</v>
      </c>
      <c r="C3959" s="11" t="s">
        <v>738</v>
      </c>
      <c r="D3959" s="11">
        <v>8.89</v>
      </c>
      <c r="E3959" s="7">
        <f>VLOOKUP(A3959, Sheet2!$A$2:$K$8265, 11)</f>
        <v>109.5078</v>
      </c>
      <c r="F3959" s="7">
        <f t="shared" si="46"/>
        <v>1.1112500000000001</v>
      </c>
      <c r="G3959" s="8">
        <v>200000</v>
      </c>
      <c r="H3959" s="9">
        <f t="shared" si="47"/>
        <v>1800000</v>
      </c>
    </row>
    <row r="3960" spans="1:8" ht="14.5">
      <c r="A3960" s="6" t="str">
        <f t="shared" si="45"/>
        <v>GPP KLATEN_SUMYANG</v>
      </c>
      <c r="B3960" s="11" t="s">
        <v>2894</v>
      </c>
      <c r="C3960" s="11" t="s">
        <v>3078</v>
      </c>
      <c r="D3960" s="11">
        <v>8.89</v>
      </c>
      <c r="E3960" s="7">
        <f>VLOOKUP(A3960, Sheet2!$A$2:$K$8265, 11)</f>
        <v>109.5078</v>
      </c>
      <c r="F3960" s="7">
        <f t="shared" si="46"/>
        <v>1.1112500000000001</v>
      </c>
      <c r="G3960" s="8">
        <v>200000</v>
      </c>
      <c r="H3960" s="9">
        <f t="shared" si="47"/>
        <v>1800000</v>
      </c>
    </row>
    <row r="3961" spans="1:8" ht="14.5">
      <c r="A3961" s="6" t="str">
        <f t="shared" si="45"/>
        <v>GPP KLATEN_TAJI</v>
      </c>
      <c r="B3961" s="11" t="s">
        <v>2894</v>
      </c>
      <c r="C3961" s="11" t="s">
        <v>3079</v>
      </c>
      <c r="D3961" s="11">
        <v>8.89</v>
      </c>
      <c r="E3961" s="7">
        <f>VLOOKUP(A3961, Sheet2!$A$2:$K$8265, 11)</f>
        <v>109.5078</v>
      </c>
      <c r="F3961" s="7">
        <f t="shared" si="46"/>
        <v>1.1112500000000001</v>
      </c>
      <c r="G3961" s="8">
        <v>200000</v>
      </c>
      <c r="H3961" s="9">
        <f t="shared" si="47"/>
        <v>1800000</v>
      </c>
    </row>
    <row r="3962" spans="1:8" ht="14.5">
      <c r="A3962" s="6" t="str">
        <f t="shared" si="45"/>
        <v>GPP KLATEN_TALANG</v>
      </c>
      <c r="B3962" s="11" t="s">
        <v>2894</v>
      </c>
      <c r="C3962" s="11" t="s">
        <v>3080</v>
      </c>
      <c r="D3962" s="11">
        <v>8.89</v>
      </c>
      <c r="E3962" s="7">
        <f>VLOOKUP(A3962, Sheet2!$A$2:$K$8265, 11)</f>
        <v>109.5078</v>
      </c>
      <c r="F3962" s="7">
        <f t="shared" si="46"/>
        <v>1.1112500000000001</v>
      </c>
      <c r="G3962" s="8">
        <v>200000</v>
      </c>
      <c r="H3962" s="9">
        <f t="shared" si="47"/>
        <v>1800000</v>
      </c>
    </row>
    <row r="3963" spans="1:8" ht="14.5">
      <c r="A3963" s="6" t="str">
        <f t="shared" si="45"/>
        <v>GPP KLATEN_TAMBAK</v>
      </c>
      <c r="B3963" s="11" t="s">
        <v>2894</v>
      </c>
      <c r="C3963" s="11" t="s">
        <v>1545</v>
      </c>
      <c r="D3963" s="11">
        <v>8.89</v>
      </c>
      <c r="E3963" s="7">
        <f>VLOOKUP(A3963, Sheet2!$A$2:$K$8265, 11)</f>
        <v>109.5078</v>
      </c>
      <c r="F3963" s="7">
        <f t="shared" si="46"/>
        <v>1.1112500000000001</v>
      </c>
      <c r="G3963" s="8">
        <v>200000</v>
      </c>
      <c r="H3963" s="9">
        <f t="shared" si="47"/>
        <v>1800000</v>
      </c>
    </row>
    <row r="3964" spans="1:8" ht="14.5">
      <c r="A3964" s="6" t="str">
        <f t="shared" si="45"/>
        <v>GPP KLATEN_TAMBAKAN</v>
      </c>
      <c r="B3964" s="11" t="s">
        <v>2894</v>
      </c>
      <c r="C3964" s="11" t="s">
        <v>1988</v>
      </c>
      <c r="D3964" s="11">
        <v>8.89</v>
      </c>
      <c r="E3964" s="7">
        <f>VLOOKUP(A3964, Sheet2!$A$2:$K$8265, 11)</f>
        <v>109.5078</v>
      </c>
      <c r="F3964" s="7">
        <f t="shared" si="46"/>
        <v>1.1112500000000001</v>
      </c>
      <c r="G3964" s="8">
        <v>200000</v>
      </c>
      <c r="H3964" s="9">
        <f t="shared" si="47"/>
        <v>1800000</v>
      </c>
    </row>
    <row r="3965" spans="1:8" ht="14.5">
      <c r="A3965" s="6" t="str">
        <f t="shared" si="45"/>
        <v>GPP KLATEN_TAMBAKBOYO</v>
      </c>
      <c r="B3965" s="11" t="s">
        <v>2894</v>
      </c>
      <c r="C3965" s="11" t="s">
        <v>236</v>
      </c>
      <c r="D3965" s="11">
        <v>8.89</v>
      </c>
      <c r="E3965" s="7">
        <f>VLOOKUP(A3965, Sheet2!$A$2:$K$8265, 11)</f>
        <v>109.5078</v>
      </c>
      <c r="F3965" s="7">
        <f t="shared" si="46"/>
        <v>1.1112500000000001</v>
      </c>
      <c r="G3965" s="8">
        <v>200000</v>
      </c>
      <c r="H3965" s="9">
        <f t="shared" si="47"/>
        <v>1800000</v>
      </c>
    </row>
    <row r="3966" spans="1:8" ht="14.5">
      <c r="A3966" s="6" t="str">
        <f t="shared" si="45"/>
        <v>GPP KLATEN_TAMBONGWETAN</v>
      </c>
      <c r="B3966" s="11" t="s">
        <v>2894</v>
      </c>
      <c r="C3966" s="11" t="s">
        <v>3081</v>
      </c>
      <c r="D3966" s="11">
        <v>8.89</v>
      </c>
      <c r="E3966" s="7">
        <f>VLOOKUP(A3966, Sheet2!$A$2:$K$8265, 11)</f>
        <v>109.5078</v>
      </c>
      <c r="F3966" s="7">
        <f t="shared" si="46"/>
        <v>1.1112500000000001</v>
      </c>
      <c r="G3966" s="8">
        <v>200000</v>
      </c>
      <c r="H3966" s="9">
        <f t="shared" si="47"/>
        <v>1800000</v>
      </c>
    </row>
    <row r="3967" spans="1:8" ht="14.5">
      <c r="A3967" s="6" t="str">
        <f t="shared" si="45"/>
        <v>GPP KLATEN_TANGKISAN POS</v>
      </c>
      <c r="B3967" s="11" t="s">
        <v>2894</v>
      </c>
      <c r="C3967" s="11" t="s">
        <v>3082</v>
      </c>
      <c r="D3967" s="11">
        <v>8.89</v>
      </c>
      <c r="E3967" s="7">
        <f>VLOOKUP(A3967, Sheet2!$A$2:$K$8265, 11)</f>
        <v>109.5078</v>
      </c>
      <c r="F3967" s="7">
        <f t="shared" si="46"/>
        <v>1.1112500000000001</v>
      </c>
      <c r="G3967" s="8">
        <v>200000</v>
      </c>
      <c r="H3967" s="9">
        <f t="shared" si="47"/>
        <v>1800000</v>
      </c>
    </row>
    <row r="3968" spans="1:8" ht="14.5">
      <c r="A3968" s="6" t="str">
        <f t="shared" si="45"/>
        <v>GPP KLATEN_TANJUNGAN</v>
      </c>
      <c r="B3968" s="11" t="s">
        <v>2894</v>
      </c>
      <c r="C3968" s="11" t="s">
        <v>2342</v>
      </c>
      <c r="D3968" s="11">
        <v>8.89</v>
      </c>
      <c r="E3968" s="7">
        <f>VLOOKUP(A3968, Sheet2!$A$2:$K$8265, 11)</f>
        <v>109.5078</v>
      </c>
      <c r="F3968" s="7">
        <f t="shared" si="46"/>
        <v>1.1112500000000001</v>
      </c>
      <c r="G3968" s="8">
        <v>200000</v>
      </c>
      <c r="H3968" s="9">
        <f t="shared" si="47"/>
        <v>1800000</v>
      </c>
    </row>
    <row r="3969" spans="1:8" ht="14.5">
      <c r="A3969" s="6" t="str">
        <f t="shared" si="45"/>
        <v>GPP KLATEN_TANJUNGSARI</v>
      </c>
      <c r="B3969" s="11" t="s">
        <v>2894</v>
      </c>
      <c r="C3969" s="11" t="s">
        <v>517</v>
      </c>
      <c r="D3969" s="11">
        <v>8.89</v>
      </c>
      <c r="E3969" s="7">
        <f>VLOOKUP(A3969, Sheet2!$A$2:$K$8265, 11)</f>
        <v>109.5078</v>
      </c>
      <c r="F3969" s="7">
        <f t="shared" si="46"/>
        <v>1.1112500000000001</v>
      </c>
      <c r="G3969" s="8">
        <v>200000</v>
      </c>
      <c r="H3969" s="9">
        <f t="shared" si="47"/>
        <v>1800000</v>
      </c>
    </row>
    <row r="3970" spans="1:8" ht="14.5">
      <c r="A3970" s="6" t="str">
        <f t="shared" si="45"/>
        <v>GPP KLATEN_TASKOMBANG</v>
      </c>
      <c r="B3970" s="11" t="s">
        <v>2894</v>
      </c>
      <c r="C3970" s="11" t="s">
        <v>3083</v>
      </c>
      <c r="D3970" s="11">
        <v>8.89</v>
      </c>
      <c r="E3970" s="7">
        <f>VLOOKUP(A3970, Sheet2!$A$2:$K$8265, 11)</f>
        <v>109.5078</v>
      </c>
      <c r="F3970" s="7">
        <f t="shared" si="46"/>
        <v>1.1112500000000001</v>
      </c>
      <c r="G3970" s="8">
        <v>200000</v>
      </c>
      <c r="H3970" s="9">
        <f t="shared" si="47"/>
        <v>1800000</v>
      </c>
    </row>
    <row r="3971" spans="1:8" ht="14.5">
      <c r="A3971" s="6" t="str">
        <f t="shared" si="45"/>
        <v>GPP KLATEN_TAWANG</v>
      </c>
      <c r="B3971" s="11" t="s">
        <v>2894</v>
      </c>
      <c r="C3971" s="11" t="s">
        <v>1549</v>
      </c>
      <c r="D3971" s="11">
        <v>14.71</v>
      </c>
      <c r="E3971" s="7">
        <f>VLOOKUP(A3971, Sheet2!$A$2:$K$8265, 11)</f>
        <v>109.5078</v>
      </c>
      <c r="F3971" s="7">
        <f t="shared" si="46"/>
        <v>1.8387500000000001</v>
      </c>
      <c r="G3971" s="8">
        <v>200000</v>
      </c>
      <c r="H3971" s="9">
        <f t="shared" si="47"/>
        <v>3000000</v>
      </c>
    </row>
    <row r="3972" spans="1:8" ht="14.5">
      <c r="A3972" s="6" t="str">
        <f t="shared" si="45"/>
        <v>GPP KLATEN_TAWANGREJO</v>
      </c>
      <c r="B3972" s="11" t="s">
        <v>2894</v>
      </c>
      <c r="C3972" s="11" t="s">
        <v>746</v>
      </c>
      <c r="D3972" s="11">
        <v>8.89</v>
      </c>
      <c r="E3972" s="7">
        <f>VLOOKUP(A3972, Sheet2!$A$2:$K$8265, 11)</f>
        <v>109.5078</v>
      </c>
      <c r="F3972" s="7">
        <f t="shared" si="46"/>
        <v>1.1112500000000001</v>
      </c>
      <c r="G3972" s="8">
        <v>200000</v>
      </c>
      <c r="H3972" s="9">
        <f t="shared" si="47"/>
        <v>1800000</v>
      </c>
    </row>
    <row r="3973" spans="1:8" ht="14.5">
      <c r="A3973" s="6" t="str">
        <f t="shared" si="45"/>
        <v>GPP KLATEN_TEGALREJO</v>
      </c>
      <c r="B3973" s="11" t="s">
        <v>2894</v>
      </c>
      <c r="C3973" s="11" t="s">
        <v>748</v>
      </c>
      <c r="D3973" s="11">
        <v>8.89</v>
      </c>
      <c r="E3973" s="7">
        <f>VLOOKUP(A3973, Sheet2!$A$2:$K$8265, 11)</f>
        <v>109.5078</v>
      </c>
      <c r="F3973" s="7">
        <f t="shared" si="46"/>
        <v>1.1112500000000001</v>
      </c>
      <c r="G3973" s="8">
        <v>200000</v>
      </c>
      <c r="H3973" s="9">
        <f t="shared" si="47"/>
        <v>1800000</v>
      </c>
    </row>
    <row r="3974" spans="1:8" ht="14.5">
      <c r="A3974" s="6" t="str">
        <f t="shared" si="45"/>
        <v>GPP KLATEN_TEGALREJO</v>
      </c>
      <c r="B3974" s="11" t="s">
        <v>2894</v>
      </c>
      <c r="C3974" s="11" t="s">
        <v>748</v>
      </c>
      <c r="D3974" s="11">
        <v>8.89</v>
      </c>
      <c r="E3974" s="7">
        <f>VLOOKUP(A3974, Sheet2!$A$2:$K$8265, 11)</f>
        <v>109.5078</v>
      </c>
      <c r="F3974" s="7">
        <f t="shared" si="46"/>
        <v>1.1112500000000001</v>
      </c>
      <c r="G3974" s="8">
        <v>200000</v>
      </c>
      <c r="H3974" s="9">
        <f t="shared" si="47"/>
        <v>1800000</v>
      </c>
    </row>
    <row r="3975" spans="1:8" ht="14.5">
      <c r="A3975" s="6" t="str">
        <f t="shared" si="45"/>
        <v>GPP KLATEN_TEGALSARI</v>
      </c>
      <c r="B3975" s="11" t="s">
        <v>2894</v>
      </c>
      <c r="C3975" s="11" t="s">
        <v>237</v>
      </c>
      <c r="D3975" s="11">
        <v>14.71</v>
      </c>
      <c r="E3975" s="7">
        <f>VLOOKUP(A3975, Sheet2!$A$2:$K$8265, 11)</f>
        <v>109.5078</v>
      </c>
      <c r="F3975" s="7">
        <f t="shared" si="46"/>
        <v>1.8387500000000001</v>
      </c>
      <c r="G3975" s="8">
        <v>200000</v>
      </c>
      <c r="H3975" s="9">
        <f t="shared" si="47"/>
        <v>3000000</v>
      </c>
    </row>
    <row r="3976" spans="1:8" ht="14.5">
      <c r="A3976" s="6" t="str">
        <f t="shared" si="45"/>
        <v>GPP KLATEN_TEGALYOSO</v>
      </c>
      <c r="B3976" s="11" t="s">
        <v>2894</v>
      </c>
      <c r="C3976" s="11" t="s">
        <v>3084</v>
      </c>
      <c r="D3976" s="11">
        <v>8.89</v>
      </c>
      <c r="E3976" s="7">
        <f>VLOOKUP(A3976, Sheet2!$A$2:$K$8265, 11)</f>
        <v>109.5078</v>
      </c>
      <c r="F3976" s="7">
        <f t="shared" si="46"/>
        <v>1.1112500000000001</v>
      </c>
      <c r="G3976" s="8">
        <v>200000</v>
      </c>
      <c r="H3976" s="9">
        <f t="shared" si="47"/>
        <v>1800000</v>
      </c>
    </row>
    <row r="3977" spans="1:8" ht="14.5">
      <c r="A3977" s="6" t="str">
        <f t="shared" si="45"/>
        <v>GPP KLATEN_TEMPURSARI</v>
      </c>
      <c r="B3977" s="11" t="s">
        <v>2894</v>
      </c>
      <c r="C3977" s="11" t="s">
        <v>752</v>
      </c>
      <c r="D3977" s="11">
        <v>8.89</v>
      </c>
      <c r="E3977" s="7">
        <f>VLOOKUP(A3977, Sheet2!$A$2:$K$8265, 11)</f>
        <v>109.5078</v>
      </c>
      <c r="F3977" s="7">
        <f t="shared" si="46"/>
        <v>1.1112500000000001</v>
      </c>
      <c r="G3977" s="8">
        <v>200000</v>
      </c>
      <c r="H3977" s="9">
        <f t="shared" si="47"/>
        <v>1800000</v>
      </c>
    </row>
    <row r="3978" spans="1:8" ht="14.5">
      <c r="A3978" s="6" t="str">
        <f t="shared" si="45"/>
        <v>GPP KLATEN_TEMUWANGI</v>
      </c>
      <c r="B3978" s="11" t="s">
        <v>2894</v>
      </c>
      <c r="C3978" s="11" t="s">
        <v>3085</v>
      </c>
      <c r="D3978" s="11">
        <v>8.89</v>
      </c>
      <c r="E3978" s="7">
        <f>VLOOKUP(A3978, Sheet2!$A$2:$K$8265, 11)</f>
        <v>109.5078</v>
      </c>
      <c r="F3978" s="7">
        <f t="shared" si="46"/>
        <v>1.1112500000000001</v>
      </c>
      <c r="G3978" s="8">
        <v>200000</v>
      </c>
      <c r="H3978" s="9">
        <f t="shared" si="47"/>
        <v>1800000</v>
      </c>
    </row>
    <row r="3979" spans="1:8" ht="14.5">
      <c r="A3979" s="6" t="str">
        <f t="shared" si="45"/>
        <v>GPP KLATEN_TIBAYAN</v>
      </c>
      <c r="B3979" s="11" t="s">
        <v>2894</v>
      </c>
      <c r="C3979" s="11" t="s">
        <v>3086</v>
      </c>
      <c r="D3979" s="11">
        <v>8.89</v>
      </c>
      <c r="E3979" s="7">
        <f>VLOOKUP(A3979, Sheet2!$A$2:$K$8265, 11)</f>
        <v>109.5078</v>
      </c>
      <c r="F3979" s="7">
        <f t="shared" si="46"/>
        <v>1.1112500000000001</v>
      </c>
      <c r="G3979" s="8">
        <v>200000</v>
      </c>
      <c r="H3979" s="9">
        <f t="shared" si="47"/>
        <v>1800000</v>
      </c>
    </row>
    <row r="3980" spans="1:8" ht="14.5">
      <c r="A3980" s="6" t="str">
        <f t="shared" si="45"/>
        <v>GPP KLATEN_TIJAYAN</v>
      </c>
      <c r="B3980" s="11" t="s">
        <v>2894</v>
      </c>
      <c r="C3980" s="11" t="s">
        <v>3087</v>
      </c>
      <c r="D3980" s="11">
        <v>8.89</v>
      </c>
      <c r="E3980" s="7">
        <f>VLOOKUP(A3980, Sheet2!$A$2:$K$8265, 11)</f>
        <v>109.5078</v>
      </c>
      <c r="F3980" s="7">
        <f t="shared" si="46"/>
        <v>1.1112500000000001</v>
      </c>
      <c r="G3980" s="8">
        <v>200000</v>
      </c>
      <c r="H3980" s="9">
        <f t="shared" si="47"/>
        <v>1800000</v>
      </c>
    </row>
    <row r="3981" spans="1:8" ht="14.5">
      <c r="A3981" s="6" t="str">
        <f t="shared" si="45"/>
        <v>GPP KLATEN_TIRTOMARTO</v>
      </c>
      <c r="B3981" s="11" t="s">
        <v>2894</v>
      </c>
      <c r="C3981" s="11" t="s">
        <v>3088</v>
      </c>
      <c r="D3981" s="11">
        <v>8.89</v>
      </c>
      <c r="E3981" s="7">
        <f>VLOOKUP(A3981, Sheet2!$A$2:$K$8265, 11)</f>
        <v>109.5078</v>
      </c>
      <c r="F3981" s="7">
        <f t="shared" si="46"/>
        <v>1.1112500000000001</v>
      </c>
      <c r="G3981" s="8">
        <v>200000</v>
      </c>
      <c r="H3981" s="9">
        <f t="shared" si="47"/>
        <v>1800000</v>
      </c>
    </row>
    <row r="3982" spans="1:8" ht="14.5">
      <c r="A3982" s="6" t="str">
        <f t="shared" si="45"/>
        <v>GPP KLATEN_TITANG</v>
      </c>
      <c r="B3982" s="11" t="s">
        <v>2894</v>
      </c>
      <c r="C3982" s="11" t="s">
        <v>3089</v>
      </c>
      <c r="D3982" s="11">
        <v>8.89</v>
      </c>
      <c r="E3982" s="7">
        <f>VLOOKUP(A3982, Sheet2!$A$2:$K$8265, 11)</f>
        <v>109.5078</v>
      </c>
      <c r="F3982" s="7">
        <f t="shared" si="46"/>
        <v>1.1112500000000001</v>
      </c>
      <c r="G3982" s="8">
        <v>200000</v>
      </c>
      <c r="H3982" s="9">
        <f t="shared" si="47"/>
        <v>1800000</v>
      </c>
    </row>
    <row r="3983" spans="1:8" ht="14.5">
      <c r="A3983" s="6" t="str">
        <f t="shared" si="45"/>
        <v>GPP KLATEN_TLINGSING</v>
      </c>
      <c r="B3983" s="11" t="s">
        <v>2894</v>
      </c>
      <c r="C3983" s="11" t="s">
        <v>3090</v>
      </c>
      <c r="D3983" s="11">
        <v>8.89</v>
      </c>
      <c r="E3983" s="7">
        <f>VLOOKUP(A3983, Sheet2!$A$2:$K$8265, 11)</f>
        <v>109.5078</v>
      </c>
      <c r="F3983" s="7">
        <f t="shared" si="46"/>
        <v>1.1112500000000001</v>
      </c>
      <c r="G3983" s="8">
        <v>200000</v>
      </c>
      <c r="H3983" s="9">
        <f t="shared" si="47"/>
        <v>1800000</v>
      </c>
    </row>
    <row r="3984" spans="1:8" ht="14.5">
      <c r="A3984" s="6" t="str">
        <f t="shared" si="45"/>
        <v>GPP KLATEN_TLOGO</v>
      </c>
      <c r="B3984" s="11" t="s">
        <v>2894</v>
      </c>
      <c r="C3984" s="11" t="s">
        <v>1155</v>
      </c>
      <c r="D3984" s="11">
        <v>8.89</v>
      </c>
      <c r="E3984" s="7">
        <f>VLOOKUP(A3984, Sheet2!$A$2:$K$8265, 11)</f>
        <v>109.5078</v>
      </c>
      <c r="F3984" s="7">
        <f t="shared" si="46"/>
        <v>1.1112500000000001</v>
      </c>
      <c r="G3984" s="8">
        <v>200000</v>
      </c>
      <c r="H3984" s="9">
        <f t="shared" si="47"/>
        <v>1800000</v>
      </c>
    </row>
    <row r="3985" spans="1:8" ht="14.5">
      <c r="A3985" s="6" t="str">
        <f t="shared" si="45"/>
        <v>GPP KLATEN_TONGGALAN</v>
      </c>
      <c r="B3985" s="11" t="s">
        <v>2894</v>
      </c>
      <c r="C3985" s="11" t="s">
        <v>3091</v>
      </c>
      <c r="D3985" s="11">
        <v>8.89</v>
      </c>
      <c r="E3985" s="7">
        <f>VLOOKUP(A3985, Sheet2!$A$2:$K$8265, 11)</f>
        <v>109.5078</v>
      </c>
      <c r="F3985" s="7">
        <f t="shared" si="46"/>
        <v>1.1112500000000001</v>
      </c>
      <c r="G3985" s="8">
        <v>200000</v>
      </c>
      <c r="H3985" s="9">
        <f t="shared" si="47"/>
        <v>1800000</v>
      </c>
    </row>
    <row r="3986" spans="1:8" ht="14.5">
      <c r="A3986" s="6" t="str">
        <f t="shared" si="45"/>
        <v>GPP KLATEN_TOWANGSAN</v>
      </c>
      <c r="B3986" s="11" t="s">
        <v>2894</v>
      </c>
      <c r="C3986" s="11" t="s">
        <v>3092</v>
      </c>
      <c r="D3986" s="11">
        <v>8.89</v>
      </c>
      <c r="E3986" s="7">
        <f>VLOOKUP(A3986, Sheet2!$A$2:$K$8265, 11)</f>
        <v>109.5078</v>
      </c>
      <c r="F3986" s="7">
        <f t="shared" si="46"/>
        <v>1.1112500000000001</v>
      </c>
      <c r="G3986" s="8">
        <v>200000</v>
      </c>
      <c r="H3986" s="9">
        <f t="shared" si="47"/>
        <v>1800000</v>
      </c>
    </row>
    <row r="3987" spans="1:8" ht="14.5">
      <c r="A3987" s="6" t="str">
        <f t="shared" si="45"/>
        <v>GPP KLATEN_TRASAN</v>
      </c>
      <c r="B3987" s="11" t="s">
        <v>2894</v>
      </c>
      <c r="C3987" s="11" t="s">
        <v>3093</v>
      </c>
      <c r="D3987" s="11">
        <v>8.89</v>
      </c>
      <c r="E3987" s="7">
        <f>VLOOKUP(A3987, Sheet2!$A$2:$K$8265, 11)</f>
        <v>109.5078</v>
      </c>
      <c r="F3987" s="7">
        <f t="shared" si="46"/>
        <v>1.1112500000000001</v>
      </c>
      <c r="G3987" s="8">
        <v>200000</v>
      </c>
      <c r="H3987" s="9">
        <f t="shared" si="47"/>
        <v>1800000</v>
      </c>
    </row>
    <row r="3988" spans="1:8" ht="14.5">
      <c r="A3988" s="6" t="str">
        <f t="shared" si="45"/>
        <v>GPP KLATEN_TROKETON</v>
      </c>
      <c r="B3988" s="11" t="s">
        <v>2894</v>
      </c>
      <c r="C3988" s="11" t="s">
        <v>3094</v>
      </c>
      <c r="D3988" s="11">
        <v>8.89</v>
      </c>
      <c r="E3988" s="7">
        <f>VLOOKUP(A3988, Sheet2!$A$2:$K$8265, 11)</f>
        <v>109.5078</v>
      </c>
      <c r="F3988" s="7">
        <f t="shared" si="46"/>
        <v>1.1112500000000001</v>
      </c>
      <c r="G3988" s="8">
        <v>200000</v>
      </c>
      <c r="H3988" s="9">
        <f t="shared" si="47"/>
        <v>1800000</v>
      </c>
    </row>
    <row r="3989" spans="1:8" ht="14.5">
      <c r="A3989" s="6" t="str">
        <f t="shared" si="45"/>
        <v>GPP KLATEN_TROSO</v>
      </c>
      <c r="B3989" s="11" t="s">
        <v>2894</v>
      </c>
      <c r="C3989" s="11" t="s">
        <v>3095</v>
      </c>
      <c r="D3989" s="11">
        <v>8.89</v>
      </c>
      <c r="E3989" s="7">
        <f>VLOOKUP(A3989, Sheet2!$A$2:$K$8265, 11)</f>
        <v>109.5078</v>
      </c>
      <c r="F3989" s="7">
        <f t="shared" si="46"/>
        <v>1.1112500000000001</v>
      </c>
      <c r="G3989" s="8">
        <v>200000</v>
      </c>
      <c r="H3989" s="9">
        <f t="shared" si="47"/>
        <v>1800000</v>
      </c>
    </row>
    <row r="3990" spans="1:8" ht="14.5">
      <c r="A3990" s="6" t="str">
        <f t="shared" si="45"/>
        <v>GPP KLATEN_TROTOK</v>
      </c>
      <c r="B3990" s="11" t="s">
        <v>2894</v>
      </c>
      <c r="C3990" s="11" t="s">
        <v>3096</v>
      </c>
      <c r="D3990" s="11">
        <v>8.89</v>
      </c>
      <c r="E3990" s="7">
        <f>VLOOKUP(A3990, Sheet2!$A$2:$K$8265, 11)</f>
        <v>109.5078</v>
      </c>
      <c r="F3990" s="7">
        <f t="shared" si="46"/>
        <v>1.1112500000000001</v>
      </c>
      <c r="G3990" s="8">
        <v>200000</v>
      </c>
      <c r="H3990" s="9">
        <f t="shared" si="47"/>
        <v>1800000</v>
      </c>
    </row>
    <row r="3991" spans="1:8" ht="14.5">
      <c r="A3991" s="6" t="str">
        <f t="shared" si="45"/>
        <v>GPP KLATEN_TRUCUK</v>
      </c>
      <c r="B3991" s="11" t="s">
        <v>2894</v>
      </c>
      <c r="C3991" s="11" t="s">
        <v>3097</v>
      </c>
      <c r="D3991" s="11">
        <v>8.89</v>
      </c>
      <c r="E3991" s="7">
        <f>VLOOKUP(A3991, Sheet2!$A$2:$K$8265, 11)</f>
        <v>109.5078</v>
      </c>
      <c r="F3991" s="7">
        <f t="shared" si="46"/>
        <v>1.1112500000000001</v>
      </c>
      <c r="G3991" s="8">
        <v>200000</v>
      </c>
      <c r="H3991" s="9">
        <f t="shared" si="47"/>
        <v>1800000</v>
      </c>
    </row>
    <row r="3992" spans="1:8" ht="14.5">
      <c r="A3992" s="6" t="str">
        <f t="shared" si="45"/>
        <v>GPP KLATEN_TRUNUH</v>
      </c>
      <c r="B3992" s="11" t="s">
        <v>2894</v>
      </c>
      <c r="C3992" s="11" t="s">
        <v>3098</v>
      </c>
      <c r="D3992" s="11">
        <v>8.89</v>
      </c>
      <c r="E3992" s="7">
        <f>VLOOKUP(A3992, Sheet2!$A$2:$K$8265, 11)</f>
        <v>109.5078</v>
      </c>
      <c r="F3992" s="7">
        <f t="shared" si="46"/>
        <v>1.1112500000000001</v>
      </c>
      <c r="G3992" s="8">
        <v>200000</v>
      </c>
      <c r="H3992" s="9">
        <f t="shared" si="47"/>
        <v>1800000</v>
      </c>
    </row>
    <row r="3993" spans="1:8" ht="14.5">
      <c r="A3993" s="6" t="str">
        <f t="shared" si="45"/>
        <v>GPP KLATEN_TUGU</v>
      </c>
      <c r="B3993" s="11" t="s">
        <v>2894</v>
      </c>
      <c r="C3993" s="11" t="s">
        <v>2110</v>
      </c>
      <c r="D3993" s="11">
        <v>8.89</v>
      </c>
      <c r="E3993" s="7">
        <f>VLOOKUP(A3993, Sheet2!$A$2:$K$8265, 11)</f>
        <v>109.5078</v>
      </c>
      <c r="F3993" s="7">
        <f t="shared" si="46"/>
        <v>1.1112500000000001</v>
      </c>
      <c r="G3993" s="8">
        <v>200000</v>
      </c>
      <c r="H3993" s="9">
        <f t="shared" si="47"/>
        <v>1800000</v>
      </c>
    </row>
    <row r="3994" spans="1:8" ht="14.5">
      <c r="A3994" s="6" t="str">
        <f t="shared" si="45"/>
        <v>GPP KLATEN_TULAS</v>
      </c>
      <c r="B3994" s="11" t="s">
        <v>2894</v>
      </c>
      <c r="C3994" s="11" t="s">
        <v>3099</v>
      </c>
      <c r="D3994" s="11">
        <v>8.89</v>
      </c>
      <c r="E3994" s="7">
        <f>VLOOKUP(A3994, Sheet2!$A$2:$K$8265, 11)</f>
        <v>109.5078</v>
      </c>
      <c r="F3994" s="7">
        <f t="shared" si="46"/>
        <v>1.1112500000000001</v>
      </c>
      <c r="G3994" s="8">
        <v>200000</v>
      </c>
      <c r="H3994" s="9">
        <f t="shared" si="47"/>
        <v>1800000</v>
      </c>
    </row>
    <row r="3995" spans="1:8" ht="14.5">
      <c r="A3995" s="6" t="str">
        <f t="shared" si="45"/>
        <v>GPP KLATEN_TURUS</v>
      </c>
      <c r="B3995" s="11" t="s">
        <v>2894</v>
      </c>
      <c r="C3995" s="11" t="s">
        <v>3100</v>
      </c>
      <c r="D3995" s="11">
        <v>8.89</v>
      </c>
      <c r="E3995" s="7">
        <f>VLOOKUP(A3995, Sheet2!$A$2:$K$8265, 11)</f>
        <v>109.5078</v>
      </c>
      <c r="F3995" s="7">
        <f t="shared" si="46"/>
        <v>1.1112500000000001</v>
      </c>
      <c r="G3995" s="8">
        <v>200000</v>
      </c>
      <c r="H3995" s="9">
        <f t="shared" si="47"/>
        <v>1800000</v>
      </c>
    </row>
    <row r="3996" spans="1:8" ht="14.5">
      <c r="A3996" s="6" t="str">
        <f t="shared" si="45"/>
        <v>GPP KLATEN_WANGEN</v>
      </c>
      <c r="B3996" s="11" t="s">
        <v>2894</v>
      </c>
      <c r="C3996" s="11" t="s">
        <v>3101</v>
      </c>
      <c r="D3996" s="11">
        <v>8.89</v>
      </c>
      <c r="E3996" s="7">
        <f>VLOOKUP(A3996, Sheet2!$A$2:$K$8265, 11)</f>
        <v>109.5078</v>
      </c>
      <c r="F3996" s="7">
        <f t="shared" si="46"/>
        <v>1.1112500000000001</v>
      </c>
      <c r="G3996" s="8">
        <v>200000</v>
      </c>
      <c r="H3996" s="9">
        <f t="shared" si="47"/>
        <v>1800000</v>
      </c>
    </row>
    <row r="3997" spans="1:8" ht="14.5">
      <c r="A3997" s="6" t="str">
        <f t="shared" si="45"/>
        <v>GPP KLATEN_WANGLU</v>
      </c>
      <c r="B3997" s="11" t="s">
        <v>2894</v>
      </c>
      <c r="C3997" s="11" t="s">
        <v>3102</v>
      </c>
      <c r="D3997" s="11">
        <v>8.89</v>
      </c>
      <c r="E3997" s="7">
        <f>VLOOKUP(A3997, Sheet2!$A$2:$K$8265, 11)</f>
        <v>109.5078</v>
      </c>
      <c r="F3997" s="7">
        <f t="shared" si="46"/>
        <v>1.1112500000000001</v>
      </c>
      <c r="G3997" s="8">
        <v>200000</v>
      </c>
      <c r="H3997" s="9">
        <f t="shared" si="47"/>
        <v>1800000</v>
      </c>
    </row>
    <row r="3998" spans="1:8" ht="14.5">
      <c r="A3998" s="6" t="str">
        <f t="shared" si="45"/>
        <v>GPP KLATEN_WONOBOYO</v>
      </c>
      <c r="B3998" s="11" t="s">
        <v>2894</v>
      </c>
      <c r="C3998" s="11" t="s">
        <v>771</v>
      </c>
      <c r="D3998" s="11">
        <v>8.89</v>
      </c>
      <c r="E3998" s="7">
        <f>VLOOKUP(A3998, Sheet2!$A$2:$K$8265, 11)</f>
        <v>109.5078</v>
      </c>
      <c r="F3998" s="7">
        <f t="shared" si="46"/>
        <v>1.1112500000000001</v>
      </c>
      <c r="G3998" s="8">
        <v>200000</v>
      </c>
      <c r="H3998" s="9">
        <f t="shared" si="47"/>
        <v>1800000</v>
      </c>
    </row>
    <row r="3999" spans="1:8" ht="14.5">
      <c r="A3999" s="6" t="str">
        <f t="shared" si="45"/>
        <v>GPP KLATEN_WONOSARI</v>
      </c>
      <c r="B3999" s="11" t="s">
        <v>2894</v>
      </c>
      <c r="C3999" s="11" t="s">
        <v>534</v>
      </c>
      <c r="D3999" s="11">
        <v>8.89</v>
      </c>
      <c r="E3999" s="7">
        <f>VLOOKUP(A3999, Sheet2!$A$2:$K$8265, 11)</f>
        <v>109.5078</v>
      </c>
      <c r="F3999" s="7">
        <f t="shared" si="46"/>
        <v>1.1112500000000001</v>
      </c>
      <c r="G3999" s="8">
        <v>200000</v>
      </c>
      <c r="H3999" s="9">
        <f t="shared" si="47"/>
        <v>1800000</v>
      </c>
    </row>
    <row r="4000" spans="1:8" ht="14.5">
      <c r="A4000" s="6" t="str">
        <f t="shared" si="45"/>
        <v>GPP MAGELANG_ADIKARTO</v>
      </c>
      <c r="B4000" s="11" t="s">
        <v>3103</v>
      </c>
      <c r="C4000" s="11" t="s">
        <v>2716</v>
      </c>
      <c r="D4000" s="11">
        <v>7.61</v>
      </c>
      <c r="E4000" s="7">
        <f>VLOOKUP(A4000, Sheet2!$A$2:$K$8265, 11)</f>
        <v>109.5078</v>
      </c>
      <c r="F4000" s="7">
        <f t="shared" si="46"/>
        <v>0.95125000000000004</v>
      </c>
      <c r="G4000" s="8">
        <v>200000</v>
      </c>
      <c r="H4000" s="9">
        <f t="shared" si="47"/>
        <v>1600000</v>
      </c>
    </row>
    <row r="4001" spans="1:8" ht="14.5">
      <c r="A4001" s="6" t="str">
        <f t="shared" si="45"/>
        <v>GPP MAGELANG_AMBARTAWANG</v>
      </c>
      <c r="B4001" s="11" t="s">
        <v>3103</v>
      </c>
      <c r="C4001" s="11" t="s">
        <v>3104</v>
      </c>
      <c r="D4001" s="11">
        <v>7.61</v>
      </c>
      <c r="E4001" s="7">
        <f>VLOOKUP(A4001, Sheet2!$A$2:$K$8265, 11)</f>
        <v>109.5078</v>
      </c>
      <c r="F4001" s="7">
        <f t="shared" si="46"/>
        <v>0.95125000000000004</v>
      </c>
      <c r="G4001" s="8">
        <v>200000</v>
      </c>
      <c r="H4001" s="9">
        <f t="shared" si="47"/>
        <v>1600000</v>
      </c>
    </row>
    <row r="4002" spans="1:8" ht="14.5">
      <c r="A4002" s="6" t="str">
        <f t="shared" si="45"/>
        <v>GPP MAGELANG_BADRAN</v>
      </c>
      <c r="B4002" s="11" t="s">
        <v>3103</v>
      </c>
      <c r="C4002" s="11" t="s">
        <v>3105</v>
      </c>
      <c r="D4002" s="11">
        <v>9.5500000000000007</v>
      </c>
      <c r="E4002" s="7">
        <f>VLOOKUP(A4002, Sheet2!$A$2:$K$8265, 11)</f>
        <v>109.5078</v>
      </c>
      <c r="F4002" s="7">
        <f t="shared" si="46"/>
        <v>1.1937500000000001</v>
      </c>
      <c r="G4002" s="8">
        <v>200000</v>
      </c>
      <c r="H4002" s="9">
        <f t="shared" si="47"/>
        <v>2000000</v>
      </c>
    </row>
    <row r="4003" spans="1:8" ht="14.5">
      <c r="A4003" s="6" t="str">
        <f t="shared" si="45"/>
        <v>GPP MAGELANG_BAGUSAN</v>
      </c>
      <c r="B4003" s="11" t="s">
        <v>3103</v>
      </c>
      <c r="C4003" s="11" t="s">
        <v>1001</v>
      </c>
      <c r="D4003" s="11">
        <v>9.5500000000000007</v>
      </c>
      <c r="E4003" s="7">
        <f>VLOOKUP(A4003, Sheet2!$A$2:$K$8265, 11)</f>
        <v>109.5078</v>
      </c>
      <c r="F4003" s="7">
        <f t="shared" si="46"/>
        <v>1.1937500000000001</v>
      </c>
      <c r="G4003" s="8">
        <v>200000</v>
      </c>
      <c r="H4003" s="9">
        <f t="shared" si="47"/>
        <v>2000000</v>
      </c>
    </row>
    <row r="4004" spans="1:8" ht="14.5">
      <c r="A4004" s="6" t="str">
        <f t="shared" si="45"/>
        <v>GPP MAGELANG_BALEAGUNG</v>
      </c>
      <c r="B4004" s="11" t="s">
        <v>3103</v>
      </c>
      <c r="C4004" s="11" t="s">
        <v>3106</v>
      </c>
      <c r="D4004" s="11">
        <v>7.61</v>
      </c>
      <c r="E4004" s="7">
        <f>VLOOKUP(A4004, Sheet2!$A$2:$K$8265, 11)</f>
        <v>109.5078</v>
      </c>
      <c r="F4004" s="7">
        <f t="shared" si="46"/>
        <v>0.95125000000000004</v>
      </c>
      <c r="G4004" s="8">
        <v>200000</v>
      </c>
      <c r="H4004" s="9">
        <f t="shared" si="47"/>
        <v>1600000</v>
      </c>
    </row>
    <row r="4005" spans="1:8" ht="14.5">
      <c r="A4005" s="6" t="str">
        <f t="shared" si="45"/>
        <v>GPP MAGELANG_BALEKERTO</v>
      </c>
      <c r="B4005" s="11" t="s">
        <v>3103</v>
      </c>
      <c r="C4005" s="11" t="s">
        <v>3107</v>
      </c>
      <c r="D4005" s="11">
        <v>7.61</v>
      </c>
      <c r="E4005" s="7">
        <f>VLOOKUP(A4005, Sheet2!$A$2:$K$8265, 11)</f>
        <v>109.5078</v>
      </c>
      <c r="F4005" s="7">
        <f t="shared" si="46"/>
        <v>0.95125000000000004</v>
      </c>
      <c r="G4005" s="8">
        <v>200000</v>
      </c>
      <c r="H4005" s="9">
        <f t="shared" si="47"/>
        <v>1600000</v>
      </c>
    </row>
    <row r="4006" spans="1:8" ht="14.5">
      <c r="A4006" s="6" t="str">
        <f t="shared" si="45"/>
        <v>GPP MAGELANG_BALEREJO</v>
      </c>
      <c r="B4006" s="11" t="s">
        <v>3103</v>
      </c>
      <c r="C4006" s="11" t="s">
        <v>1913</v>
      </c>
      <c r="D4006" s="11">
        <v>7.61</v>
      </c>
      <c r="E4006" s="7">
        <f>VLOOKUP(A4006, Sheet2!$A$2:$K$8265, 11)</f>
        <v>109.5078</v>
      </c>
      <c r="F4006" s="7">
        <f t="shared" si="46"/>
        <v>0.95125000000000004</v>
      </c>
      <c r="G4006" s="8">
        <v>200000</v>
      </c>
      <c r="H4006" s="9">
        <f t="shared" si="47"/>
        <v>1600000</v>
      </c>
    </row>
    <row r="4007" spans="1:8" ht="14.5">
      <c r="A4007" s="6" t="str">
        <f t="shared" si="45"/>
        <v>GPP MAGELANG_BALESARI</v>
      </c>
      <c r="B4007" s="11" t="s">
        <v>3103</v>
      </c>
      <c r="C4007" s="11" t="s">
        <v>1002</v>
      </c>
      <c r="D4007" s="11">
        <v>7.61</v>
      </c>
      <c r="E4007" s="7">
        <f>VLOOKUP(A4007, Sheet2!$A$2:$K$8265, 11)</f>
        <v>109.5078</v>
      </c>
      <c r="F4007" s="7">
        <f t="shared" si="46"/>
        <v>0.95125000000000004</v>
      </c>
      <c r="G4007" s="8">
        <v>200000</v>
      </c>
      <c r="H4007" s="9">
        <f t="shared" si="47"/>
        <v>1600000</v>
      </c>
    </row>
    <row r="4008" spans="1:8" ht="14.5">
      <c r="A4008" s="6" t="str">
        <f t="shared" si="45"/>
        <v>GPP MAGELANG_BAMBUSARI</v>
      </c>
      <c r="B4008" s="11" t="s">
        <v>3103</v>
      </c>
      <c r="C4008" s="11" t="s">
        <v>3108</v>
      </c>
      <c r="D4008" s="11">
        <v>7.61</v>
      </c>
      <c r="E4008" s="7">
        <f>VLOOKUP(A4008, Sheet2!$A$2:$K$8265, 11)</f>
        <v>109.5078</v>
      </c>
      <c r="F4008" s="7">
        <f t="shared" si="46"/>
        <v>0.95125000000000004</v>
      </c>
      <c r="G4008" s="8">
        <v>200000</v>
      </c>
      <c r="H4008" s="9">
        <f t="shared" si="47"/>
        <v>1600000</v>
      </c>
    </row>
    <row r="4009" spans="1:8" ht="14.5">
      <c r="A4009" s="6" t="str">
        <f t="shared" si="45"/>
        <v>GPP MAGELANG_BANARAN</v>
      </c>
      <c r="B4009" s="11" t="s">
        <v>3103</v>
      </c>
      <c r="C4009" s="11" t="s">
        <v>349</v>
      </c>
      <c r="D4009" s="11">
        <v>7.61</v>
      </c>
      <c r="E4009" s="7">
        <f>VLOOKUP(A4009, Sheet2!$A$2:$K$8265, 11)</f>
        <v>109.5078</v>
      </c>
      <c r="F4009" s="7">
        <f t="shared" si="46"/>
        <v>0.95125000000000004</v>
      </c>
      <c r="G4009" s="8">
        <v>200000</v>
      </c>
      <c r="H4009" s="9">
        <f t="shared" si="47"/>
        <v>1600000</v>
      </c>
    </row>
    <row r="4010" spans="1:8" ht="14.5">
      <c r="A4010" s="6" t="str">
        <f t="shared" si="45"/>
        <v>GPP MAGELANG_BANDARSEDAYU</v>
      </c>
      <c r="B4010" s="11" t="s">
        <v>3103</v>
      </c>
      <c r="C4010" s="11" t="s">
        <v>3109</v>
      </c>
      <c r="D4010" s="11">
        <v>7.61</v>
      </c>
      <c r="E4010" s="7">
        <f>VLOOKUP(A4010, Sheet2!$A$2:$K$8265, 11)</f>
        <v>109.5078</v>
      </c>
      <c r="F4010" s="7">
        <f t="shared" si="46"/>
        <v>0.95125000000000004</v>
      </c>
      <c r="G4010" s="8">
        <v>200000</v>
      </c>
      <c r="H4010" s="9">
        <f t="shared" si="47"/>
        <v>1600000</v>
      </c>
    </row>
    <row r="4011" spans="1:8" ht="14.5">
      <c r="A4011" s="6" t="str">
        <f t="shared" si="45"/>
        <v>GPP MAGELANG_BANDONGAN</v>
      </c>
      <c r="B4011" s="11" t="s">
        <v>3103</v>
      </c>
      <c r="C4011" s="11" t="s">
        <v>3110</v>
      </c>
      <c r="D4011" s="11">
        <v>7.61</v>
      </c>
      <c r="E4011" s="7">
        <f>VLOOKUP(A4011, Sheet2!$A$2:$K$8265, 11)</f>
        <v>109.5078</v>
      </c>
      <c r="F4011" s="7">
        <f t="shared" si="46"/>
        <v>0.95125000000000004</v>
      </c>
      <c r="G4011" s="8">
        <v>200000</v>
      </c>
      <c r="H4011" s="9">
        <f t="shared" si="47"/>
        <v>1600000</v>
      </c>
    </row>
    <row r="4012" spans="1:8" ht="14.5">
      <c r="A4012" s="6" t="str">
        <f t="shared" si="45"/>
        <v>GPP MAGELANG_BANDUNGREJO</v>
      </c>
      <c r="B4012" s="11" t="s">
        <v>3103</v>
      </c>
      <c r="C4012" s="11" t="s">
        <v>3111</v>
      </c>
      <c r="D4012" s="11">
        <v>7.61</v>
      </c>
      <c r="E4012" s="7">
        <f>VLOOKUP(A4012, Sheet2!$A$2:$K$8265, 11)</f>
        <v>109.5078</v>
      </c>
      <c r="F4012" s="7">
        <f t="shared" si="46"/>
        <v>0.95125000000000004</v>
      </c>
      <c r="G4012" s="8">
        <v>200000</v>
      </c>
      <c r="H4012" s="9">
        <f t="shared" si="47"/>
        <v>1600000</v>
      </c>
    </row>
    <row r="4013" spans="1:8" ht="14.5">
      <c r="A4013" s="6" t="str">
        <f t="shared" si="45"/>
        <v>GPP MAGELANG_BANGSRI</v>
      </c>
      <c r="B4013" s="11" t="s">
        <v>3103</v>
      </c>
      <c r="C4013" s="11" t="s">
        <v>542</v>
      </c>
      <c r="D4013" s="11">
        <v>7.61</v>
      </c>
      <c r="E4013" s="7">
        <f>VLOOKUP(A4013, Sheet2!$A$2:$K$8265, 11)</f>
        <v>109.5078</v>
      </c>
      <c r="F4013" s="7">
        <f t="shared" si="46"/>
        <v>0.95125000000000004</v>
      </c>
      <c r="G4013" s="8">
        <v>200000</v>
      </c>
      <c r="H4013" s="9">
        <f t="shared" si="47"/>
        <v>1600000</v>
      </c>
    </row>
    <row r="4014" spans="1:8" ht="14.5">
      <c r="A4014" s="6" t="str">
        <f t="shared" si="45"/>
        <v>GPP MAGELANG_BANJARAGUNG</v>
      </c>
      <c r="B4014" s="11" t="s">
        <v>3103</v>
      </c>
      <c r="C4014" s="11" t="s">
        <v>3112</v>
      </c>
      <c r="D4014" s="11">
        <v>7.61</v>
      </c>
      <c r="E4014" s="7">
        <f>VLOOKUP(A4014, Sheet2!$A$2:$K$8265, 11)</f>
        <v>109.5078</v>
      </c>
      <c r="F4014" s="7">
        <f t="shared" si="46"/>
        <v>0.95125000000000004</v>
      </c>
      <c r="G4014" s="8">
        <v>200000</v>
      </c>
      <c r="H4014" s="9">
        <f t="shared" si="47"/>
        <v>1600000</v>
      </c>
    </row>
    <row r="4015" spans="1:8" ht="14.5">
      <c r="A4015" s="6" t="str">
        <f t="shared" si="45"/>
        <v>GPP MAGELANG_BANJAREJO</v>
      </c>
      <c r="B4015" s="11" t="s">
        <v>3103</v>
      </c>
      <c r="C4015" s="11" t="s">
        <v>1258</v>
      </c>
      <c r="D4015" s="11">
        <v>7.61</v>
      </c>
      <c r="E4015" s="7">
        <f>VLOOKUP(A4015, Sheet2!$A$2:$K$8265, 11)</f>
        <v>109.5078</v>
      </c>
      <c r="F4015" s="7">
        <f t="shared" si="46"/>
        <v>0.95125000000000004</v>
      </c>
      <c r="G4015" s="8">
        <v>200000</v>
      </c>
      <c r="H4015" s="9">
        <f t="shared" si="47"/>
        <v>1600000</v>
      </c>
    </row>
    <row r="4016" spans="1:8" ht="14.5">
      <c r="A4016" s="6" t="str">
        <f t="shared" si="45"/>
        <v>GPP MAGELANG_BANJARETNO</v>
      </c>
      <c r="B4016" s="11" t="s">
        <v>3103</v>
      </c>
      <c r="C4016" s="11" t="s">
        <v>3113</v>
      </c>
      <c r="D4016" s="11">
        <v>7.61</v>
      </c>
      <c r="E4016" s="7">
        <f>VLOOKUP(A4016, Sheet2!$A$2:$K$8265, 11)</f>
        <v>109.5078</v>
      </c>
      <c r="F4016" s="7">
        <f t="shared" si="46"/>
        <v>0.95125000000000004</v>
      </c>
      <c r="G4016" s="8">
        <v>200000</v>
      </c>
      <c r="H4016" s="9">
        <f t="shared" si="47"/>
        <v>1600000</v>
      </c>
    </row>
    <row r="4017" spans="1:8" ht="14.5">
      <c r="A4017" s="6" t="str">
        <f t="shared" si="45"/>
        <v>GPP MAGELANG_BANJARHARJO</v>
      </c>
      <c r="B4017" s="11" t="s">
        <v>3103</v>
      </c>
      <c r="C4017" s="11" t="s">
        <v>264</v>
      </c>
      <c r="D4017" s="11">
        <v>7.61</v>
      </c>
      <c r="E4017" s="7">
        <f>VLOOKUP(A4017, Sheet2!$A$2:$K$8265, 11)</f>
        <v>109.5078</v>
      </c>
      <c r="F4017" s="7">
        <f t="shared" si="46"/>
        <v>0.95125000000000004</v>
      </c>
      <c r="G4017" s="8">
        <v>200000</v>
      </c>
      <c r="H4017" s="9">
        <f t="shared" si="47"/>
        <v>1600000</v>
      </c>
    </row>
    <row r="4018" spans="1:8" ht="14.5">
      <c r="A4018" s="6" t="str">
        <f t="shared" si="45"/>
        <v>GPP MAGELANG_BANJARNEGORO</v>
      </c>
      <c r="B4018" s="11" t="s">
        <v>3103</v>
      </c>
      <c r="C4018" s="11" t="s">
        <v>3114</v>
      </c>
      <c r="D4018" s="11">
        <v>7.61</v>
      </c>
      <c r="E4018" s="7">
        <f>VLOOKUP(A4018, Sheet2!$A$2:$K$8265, 11)</f>
        <v>109.5078</v>
      </c>
      <c r="F4018" s="7">
        <f t="shared" si="46"/>
        <v>0.95125000000000004</v>
      </c>
      <c r="G4018" s="8">
        <v>200000</v>
      </c>
      <c r="H4018" s="9">
        <f t="shared" si="47"/>
        <v>1600000</v>
      </c>
    </row>
    <row r="4019" spans="1:8" ht="14.5">
      <c r="A4019" s="6" t="str">
        <f t="shared" si="45"/>
        <v>GPP MAGELANG_BANJARSARI</v>
      </c>
      <c r="B4019" s="11" t="s">
        <v>3103</v>
      </c>
      <c r="C4019" s="11" t="s">
        <v>59</v>
      </c>
      <c r="D4019" s="11">
        <v>7.61</v>
      </c>
      <c r="E4019" s="7">
        <f>VLOOKUP(A4019, Sheet2!$A$2:$K$8265, 11)</f>
        <v>109.5078</v>
      </c>
      <c r="F4019" s="7">
        <f t="shared" si="46"/>
        <v>0.95125000000000004</v>
      </c>
      <c r="G4019" s="8">
        <v>200000</v>
      </c>
      <c r="H4019" s="9">
        <f t="shared" si="47"/>
        <v>1600000</v>
      </c>
    </row>
    <row r="4020" spans="1:8" ht="14.5">
      <c r="A4020" s="6" t="str">
        <f t="shared" si="45"/>
        <v>GPP MAGELANG_BANJARSARI</v>
      </c>
      <c r="B4020" s="11" t="s">
        <v>3103</v>
      </c>
      <c r="C4020" s="11" t="s">
        <v>59</v>
      </c>
      <c r="D4020" s="11">
        <v>7.61</v>
      </c>
      <c r="E4020" s="7">
        <f>VLOOKUP(A4020, Sheet2!$A$2:$K$8265, 11)</f>
        <v>109.5078</v>
      </c>
      <c r="F4020" s="7">
        <f t="shared" si="46"/>
        <v>0.95125000000000004</v>
      </c>
      <c r="G4020" s="8">
        <v>200000</v>
      </c>
      <c r="H4020" s="9">
        <f t="shared" si="47"/>
        <v>1600000</v>
      </c>
    </row>
    <row r="4021" spans="1:8" ht="14.5">
      <c r="A4021" s="6" t="str">
        <f t="shared" si="45"/>
        <v>GPP MAGELANG_BANYUADEM</v>
      </c>
      <c r="B4021" s="11" t="s">
        <v>3103</v>
      </c>
      <c r="C4021" s="11" t="s">
        <v>3115</v>
      </c>
      <c r="D4021" s="11">
        <v>7.61</v>
      </c>
      <c r="E4021" s="7">
        <f>VLOOKUP(A4021, Sheet2!$A$2:$K$8265, 11)</f>
        <v>109.5078</v>
      </c>
      <c r="F4021" s="7">
        <f t="shared" si="46"/>
        <v>0.95125000000000004</v>
      </c>
      <c r="G4021" s="8">
        <v>200000</v>
      </c>
      <c r="H4021" s="9">
        <f t="shared" si="47"/>
        <v>1600000</v>
      </c>
    </row>
    <row r="4022" spans="1:8" ht="14.5">
      <c r="A4022" s="6" t="str">
        <f t="shared" si="45"/>
        <v>GPP MAGELANG_BANYUBIRU</v>
      </c>
      <c r="B4022" s="11" t="s">
        <v>3103</v>
      </c>
      <c r="C4022" s="11" t="s">
        <v>3116</v>
      </c>
      <c r="D4022" s="11">
        <v>7.61</v>
      </c>
      <c r="E4022" s="7">
        <f>VLOOKUP(A4022, Sheet2!$A$2:$K$8265, 11)</f>
        <v>109.5078</v>
      </c>
      <c r="F4022" s="7">
        <f t="shared" si="46"/>
        <v>0.95125000000000004</v>
      </c>
      <c r="G4022" s="8">
        <v>200000</v>
      </c>
      <c r="H4022" s="9">
        <f t="shared" si="47"/>
        <v>1600000</v>
      </c>
    </row>
    <row r="4023" spans="1:8" ht="14.5">
      <c r="A4023" s="6" t="str">
        <f t="shared" si="45"/>
        <v>GPP MAGELANG_BANYUDONO</v>
      </c>
      <c r="B4023" s="11" t="s">
        <v>3103</v>
      </c>
      <c r="C4023" s="11" t="s">
        <v>1381</v>
      </c>
      <c r="D4023" s="11">
        <v>7.61</v>
      </c>
      <c r="E4023" s="7">
        <f>VLOOKUP(A4023, Sheet2!$A$2:$K$8265, 11)</f>
        <v>109.5078</v>
      </c>
      <c r="F4023" s="7">
        <f t="shared" si="46"/>
        <v>0.95125000000000004</v>
      </c>
      <c r="G4023" s="8">
        <v>200000</v>
      </c>
      <c r="H4023" s="9">
        <f t="shared" si="47"/>
        <v>1600000</v>
      </c>
    </row>
    <row r="4024" spans="1:8" ht="14.5">
      <c r="A4024" s="6" t="str">
        <f t="shared" si="45"/>
        <v>GPP MAGELANG_BANYUROJO</v>
      </c>
      <c r="B4024" s="11" t="s">
        <v>3103</v>
      </c>
      <c r="C4024" s="11" t="s">
        <v>3117</v>
      </c>
      <c r="D4024" s="11">
        <v>7.61</v>
      </c>
      <c r="E4024" s="7">
        <f>VLOOKUP(A4024, Sheet2!$A$2:$K$8265, 11)</f>
        <v>109.5078</v>
      </c>
      <c r="F4024" s="7">
        <f t="shared" si="46"/>
        <v>0.95125000000000004</v>
      </c>
      <c r="G4024" s="8">
        <v>200000</v>
      </c>
      <c r="H4024" s="9">
        <f t="shared" si="47"/>
        <v>1600000</v>
      </c>
    </row>
    <row r="4025" spans="1:8" ht="14.5">
      <c r="A4025" s="6" t="str">
        <f t="shared" si="45"/>
        <v>GPP MAGELANG_BANYUROTO</v>
      </c>
      <c r="B4025" s="11" t="s">
        <v>3103</v>
      </c>
      <c r="C4025" s="11" t="s">
        <v>2730</v>
      </c>
      <c r="D4025" s="11">
        <v>7.61</v>
      </c>
      <c r="E4025" s="7">
        <f>VLOOKUP(A4025, Sheet2!$A$2:$K$8265, 11)</f>
        <v>109.5078</v>
      </c>
      <c r="F4025" s="7">
        <f t="shared" si="46"/>
        <v>0.95125000000000004</v>
      </c>
      <c r="G4025" s="8">
        <v>200000</v>
      </c>
      <c r="H4025" s="9">
        <f t="shared" si="47"/>
        <v>1600000</v>
      </c>
    </row>
    <row r="4026" spans="1:8" ht="14.5">
      <c r="A4026" s="6" t="str">
        <f t="shared" si="45"/>
        <v>GPP MAGELANG_BANYUSARI</v>
      </c>
      <c r="B4026" s="11" t="s">
        <v>3103</v>
      </c>
      <c r="C4026" s="11" t="s">
        <v>3118</v>
      </c>
      <c r="D4026" s="11">
        <v>7.61</v>
      </c>
      <c r="E4026" s="7">
        <f>VLOOKUP(A4026, Sheet2!$A$2:$K$8265, 11)</f>
        <v>109.5078</v>
      </c>
      <c r="F4026" s="7">
        <f t="shared" si="46"/>
        <v>0.95125000000000004</v>
      </c>
      <c r="G4026" s="8">
        <v>200000</v>
      </c>
      <c r="H4026" s="9">
        <f t="shared" si="47"/>
        <v>1600000</v>
      </c>
    </row>
    <row r="4027" spans="1:8" ht="14.5">
      <c r="A4027" s="6" t="str">
        <f t="shared" si="45"/>
        <v>GPP MAGELANG_BANYUSARI</v>
      </c>
      <c r="B4027" s="11" t="s">
        <v>3103</v>
      </c>
      <c r="C4027" s="11" t="s">
        <v>3118</v>
      </c>
      <c r="D4027" s="11">
        <v>7.61</v>
      </c>
      <c r="E4027" s="7">
        <f>VLOOKUP(A4027, Sheet2!$A$2:$K$8265, 11)</f>
        <v>109.5078</v>
      </c>
      <c r="F4027" s="7">
        <f t="shared" si="46"/>
        <v>0.95125000000000004</v>
      </c>
      <c r="G4027" s="8">
        <v>200000</v>
      </c>
      <c r="H4027" s="9">
        <f t="shared" si="47"/>
        <v>1600000</v>
      </c>
    </row>
    <row r="4028" spans="1:8" ht="14.5">
      <c r="A4028" s="6" t="str">
        <f t="shared" si="45"/>
        <v>GPP MAGELANG_BANYUSIDI</v>
      </c>
      <c r="B4028" s="11" t="s">
        <v>3103</v>
      </c>
      <c r="C4028" s="11" t="s">
        <v>3119</v>
      </c>
      <c r="D4028" s="11">
        <v>7.61</v>
      </c>
      <c r="E4028" s="7">
        <f>VLOOKUP(A4028, Sheet2!$A$2:$K$8265, 11)</f>
        <v>109.5078</v>
      </c>
      <c r="F4028" s="7">
        <f t="shared" si="46"/>
        <v>0.95125000000000004</v>
      </c>
      <c r="G4028" s="8">
        <v>200000</v>
      </c>
      <c r="H4028" s="9">
        <f t="shared" si="47"/>
        <v>1600000</v>
      </c>
    </row>
    <row r="4029" spans="1:8" ht="14.5">
      <c r="A4029" s="6" t="str">
        <f t="shared" si="45"/>
        <v>GPP MAGELANG_BANYUURIP</v>
      </c>
      <c r="B4029" s="11" t="s">
        <v>3103</v>
      </c>
      <c r="C4029" s="11" t="s">
        <v>1382</v>
      </c>
      <c r="D4029" s="11">
        <v>7.61</v>
      </c>
      <c r="E4029" s="7">
        <f>VLOOKUP(A4029, Sheet2!$A$2:$K$8265, 11)</f>
        <v>109.5078</v>
      </c>
      <c r="F4029" s="7">
        <f t="shared" si="46"/>
        <v>0.95125000000000004</v>
      </c>
      <c r="G4029" s="8">
        <v>200000</v>
      </c>
      <c r="H4029" s="9">
        <f t="shared" si="47"/>
        <v>1600000</v>
      </c>
    </row>
    <row r="4030" spans="1:8" ht="14.5">
      <c r="A4030" s="6" t="str">
        <f t="shared" si="45"/>
        <v>GPP MAGELANG_BANYUWANGI</v>
      </c>
      <c r="B4030" s="11" t="s">
        <v>3103</v>
      </c>
      <c r="C4030" s="11" t="s">
        <v>3120</v>
      </c>
      <c r="D4030" s="11">
        <v>7.61</v>
      </c>
      <c r="E4030" s="7">
        <f>VLOOKUP(A4030, Sheet2!$A$2:$K$8265, 11)</f>
        <v>109.5078</v>
      </c>
      <c r="F4030" s="7">
        <f t="shared" si="46"/>
        <v>0.95125000000000004</v>
      </c>
      <c r="G4030" s="8">
        <v>200000</v>
      </c>
      <c r="H4030" s="9">
        <f t="shared" si="47"/>
        <v>1600000</v>
      </c>
    </row>
    <row r="4031" spans="1:8" ht="14.5">
      <c r="A4031" s="6" t="str">
        <f t="shared" si="45"/>
        <v>GPP MAGELANG_BATEH</v>
      </c>
      <c r="B4031" s="11" t="s">
        <v>3103</v>
      </c>
      <c r="C4031" s="11" t="s">
        <v>3121</v>
      </c>
      <c r="D4031" s="11">
        <v>7.61</v>
      </c>
      <c r="E4031" s="7">
        <f>VLOOKUP(A4031, Sheet2!$A$2:$K$8265, 11)</f>
        <v>109.5078</v>
      </c>
      <c r="F4031" s="7">
        <f t="shared" si="46"/>
        <v>0.95125000000000004</v>
      </c>
      <c r="G4031" s="8">
        <v>200000</v>
      </c>
      <c r="H4031" s="9">
        <f t="shared" si="47"/>
        <v>1600000</v>
      </c>
    </row>
    <row r="4032" spans="1:8" ht="14.5">
      <c r="A4032" s="6" t="str">
        <f t="shared" si="45"/>
        <v>GPP MAGELANG_BATUR</v>
      </c>
      <c r="B4032" s="11" t="s">
        <v>3103</v>
      </c>
      <c r="C4032" s="11" t="s">
        <v>2369</v>
      </c>
      <c r="D4032" s="11">
        <v>10.51</v>
      </c>
      <c r="E4032" s="7">
        <f>VLOOKUP(A4032, Sheet2!$A$2:$K$8265, 11)</f>
        <v>109.5078</v>
      </c>
      <c r="F4032" s="7">
        <f t="shared" si="46"/>
        <v>1.31375</v>
      </c>
      <c r="G4032" s="8">
        <v>200000</v>
      </c>
      <c r="H4032" s="9">
        <f t="shared" si="47"/>
        <v>2200000</v>
      </c>
    </row>
    <row r="4033" spans="1:8" ht="14.5">
      <c r="A4033" s="6" t="str">
        <f t="shared" si="45"/>
        <v>GPP MAGELANG_BATURONO</v>
      </c>
      <c r="B4033" s="11" t="s">
        <v>3103</v>
      </c>
      <c r="C4033" s="11" t="s">
        <v>3122</v>
      </c>
      <c r="D4033" s="11">
        <v>7.61</v>
      </c>
      <c r="E4033" s="7">
        <f>VLOOKUP(A4033, Sheet2!$A$2:$K$8265, 11)</f>
        <v>109.5078</v>
      </c>
      <c r="F4033" s="7">
        <f t="shared" si="46"/>
        <v>0.95125000000000004</v>
      </c>
      <c r="G4033" s="8">
        <v>200000</v>
      </c>
      <c r="H4033" s="9">
        <f t="shared" si="47"/>
        <v>1600000</v>
      </c>
    </row>
    <row r="4034" spans="1:8" ht="14.5">
      <c r="A4034" s="6" t="str">
        <f t="shared" si="45"/>
        <v>GPP MAGELANG_BAWANG</v>
      </c>
      <c r="B4034" s="11" t="s">
        <v>3103</v>
      </c>
      <c r="C4034" s="11" t="s">
        <v>64</v>
      </c>
      <c r="D4034" s="11">
        <v>7.61</v>
      </c>
      <c r="E4034" s="7">
        <f>VLOOKUP(A4034, Sheet2!$A$2:$K$8265, 11)</f>
        <v>109.5078</v>
      </c>
      <c r="F4034" s="7">
        <f t="shared" si="46"/>
        <v>0.95125000000000004</v>
      </c>
      <c r="G4034" s="8">
        <v>200000</v>
      </c>
      <c r="H4034" s="9">
        <f t="shared" si="47"/>
        <v>1600000</v>
      </c>
    </row>
    <row r="4035" spans="1:8" ht="14.5">
      <c r="A4035" s="6" t="str">
        <f t="shared" si="45"/>
        <v>GPP MAGELANG_BAWANG</v>
      </c>
      <c r="B4035" s="11" t="s">
        <v>3103</v>
      </c>
      <c r="C4035" s="11" t="s">
        <v>64</v>
      </c>
      <c r="D4035" s="11">
        <v>7.61</v>
      </c>
      <c r="E4035" s="7">
        <f>VLOOKUP(A4035, Sheet2!$A$2:$K$8265, 11)</f>
        <v>109.5078</v>
      </c>
      <c r="F4035" s="7">
        <f t="shared" si="46"/>
        <v>0.95125000000000004</v>
      </c>
      <c r="G4035" s="8">
        <v>200000</v>
      </c>
      <c r="H4035" s="9">
        <f t="shared" si="47"/>
        <v>1600000</v>
      </c>
    </row>
    <row r="4036" spans="1:8" ht="14.5">
      <c r="A4036" s="6" t="str">
        <f t="shared" si="45"/>
        <v>GPP MAGELANG_BEDONO</v>
      </c>
      <c r="B4036" s="11" t="s">
        <v>3103</v>
      </c>
      <c r="C4036" s="11" t="s">
        <v>2076</v>
      </c>
      <c r="D4036" s="11">
        <v>10.51</v>
      </c>
      <c r="E4036" s="7">
        <f>VLOOKUP(A4036, Sheet2!$A$2:$K$8265, 11)</f>
        <v>109.5078</v>
      </c>
      <c r="F4036" s="7">
        <f t="shared" si="46"/>
        <v>1.31375</v>
      </c>
      <c r="G4036" s="8">
        <v>200000</v>
      </c>
      <c r="H4036" s="9">
        <f t="shared" si="47"/>
        <v>2200000</v>
      </c>
    </row>
    <row r="4037" spans="1:8" ht="14.5">
      <c r="A4037" s="6" t="str">
        <f t="shared" si="45"/>
        <v>GPP MAGELANG_BENGKAL</v>
      </c>
      <c r="B4037" s="11" t="s">
        <v>3103</v>
      </c>
      <c r="C4037" s="11" t="s">
        <v>3123</v>
      </c>
      <c r="D4037" s="11">
        <v>9.5500000000000007</v>
      </c>
      <c r="E4037" s="7">
        <f>VLOOKUP(A4037, Sheet2!$A$2:$K$8265, 11)</f>
        <v>109.5078</v>
      </c>
      <c r="F4037" s="7">
        <f t="shared" si="46"/>
        <v>1.1937500000000001</v>
      </c>
      <c r="G4037" s="8">
        <v>200000</v>
      </c>
      <c r="H4037" s="9">
        <f t="shared" si="47"/>
        <v>2000000</v>
      </c>
    </row>
    <row r="4038" spans="1:8" ht="14.5">
      <c r="A4038" s="6" t="str">
        <f t="shared" si="45"/>
        <v>GPP MAGELANG_BESERAN</v>
      </c>
      <c r="B4038" s="11" t="s">
        <v>3103</v>
      </c>
      <c r="C4038" s="11" t="s">
        <v>3124</v>
      </c>
      <c r="D4038" s="11">
        <v>7.61</v>
      </c>
      <c r="E4038" s="7">
        <f>VLOOKUP(A4038, Sheet2!$A$2:$K$8265, 11)</f>
        <v>109.5078</v>
      </c>
      <c r="F4038" s="7">
        <f t="shared" si="46"/>
        <v>0.95125000000000004</v>
      </c>
      <c r="G4038" s="8">
        <v>200000</v>
      </c>
      <c r="H4038" s="9">
        <f t="shared" si="47"/>
        <v>1600000</v>
      </c>
    </row>
    <row r="4039" spans="1:8" ht="14.5">
      <c r="A4039" s="6" t="str">
        <f t="shared" si="45"/>
        <v>GPP MAGELANG_BIGARAN</v>
      </c>
      <c r="B4039" s="11" t="s">
        <v>3103</v>
      </c>
      <c r="C4039" s="11" t="s">
        <v>3125</v>
      </c>
      <c r="D4039" s="11">
        <v>7.61</v>
      </c>
      <c r="E4039" s="7">
        <f>VLOOKUP(A4039, Sheet2!$A$2:$K$8265, 11)</f>
        <v>109.5078</v>
      </c>
      <c r="F4039" s="7">
        <f t="shared" si="46"/>
        <v>0.95125000000000004</v>
      </c>
      <c r="G4039" s="8">
        <v>200000</v>
      </c>
      <c r="H4039" s="9">
        <f t="shared" si="47"/>
        <v>1600000</v>
      </c>
    </row>
    <row r="4040" spans="1:8" ht="14.5">
      <c r="A4040" s="6" t="str">
        <f t="shared" si="45"/>
        <v>GPP MAGELANG_BLIGO</v>
      </c>
      <c r="B4040" s="11" t="s">
        <v>3103</v>
      </c>
      <c r="C4040" s="11" t="s">
        <v>3126</v>
      </c>
      <c r="D4040" s="11">
        <v>7.61</v>
      </c>
      <c r="E4040" s="7">
        <f>VLOOKUP(A4040, Sheet2!$A$2:$K$8265, 11)</f>
        <v>109.5078</v>
      </c>
      <c r="F4040" s="7">
        <f t="shared" si="46"/>
        <v>0.95125000000000004</v>
      </c>
      <c r="G4040" s="8">
        <v>200000</v>
      </c>
      <c r="H4040" s="9">
        <f t="shared" si="47"/>
        <v>1600000</v>
      </c>
    </row>
    <row r="4041" spans="1:8" ht="14.5">
      <c r="A4041" s="6" t="str">
        <f t="shared" si="45"/>
        <v>GPP MAGELANG_BLONDO</v>
      </c>
      <c r="B4041" s="11" t="s">
        <v>3103</v>
      </c>
      <c r="C4041" s="11" t="s">
        <v>3127</v>
      </c>
      <c r="D4041" s="11">
        <v>7.61</v>
      </c>
      <c r="E4041" s="7">
        <f>VLOOKUP(A4041, Sheet2!$A$2:$K$8265, 11)</f>
        <v>109.5078</v>
      </c>
      <c r="F4041" s="7">
        <f t="shared" si="46"/>
        <v>0.95125000000000004</v>
      </c>
      <c r="G4041" s="8">
        <v>200000</v>
      </c>
      <c r="H4041" s="9">
        <f t="shared" si="47"/>
        <v>1600000</v>
      </c>
    </row>
    <row r="4042" spans="1:8" ht="14.5">
      <c r="A4042" s="6" t="str">
        <f t="shared" si="45"/>
        <v>GPP MAGELANG_BLONGKENG</v>
      </c>
      <c r="B4042" s="11" t="s">
        <v>3103</v>
      </c>
      <c r="C4042" s="11" t="s">
        <v>3128</v>
      </c>
      <c r="D4042" s="11">
        <v>7.61</v>
      </c>
      <c r="E4042" s="7">
        <f>VLOOKUP(A4042, Sheet2!$A$2:$K$8265, 11)</f>
        <v>109.5078</v>
      </c>
      <c r="F4042" s="7">
        <f t="shared" si="46"/>
        <v>0.95125000000000004</v>
      </c>
      <c r="G4042" s="8">
        <v>200000</v>
      </c>
      <c r="H4042" s="9">
        <f t="shared" si="47"/>
        <v>1600000</v>
      </c>
    </row>
    <row r="4043" spans="1:8" ht="14.5">
      <c r="A4043" s="6" t="str">
        <f t="shared" si="45"/>
        <v>GPP MAGELANG_BOJONG</v>
      </c>
      <c r="B4043" s="11" t="s">
        <v>3103</v>
      </c>
      <c r="C4043" s="11" t="s">
        <v>11</v>
      </c>
      <c r="D4043" s="11">
        <v>7.61</v>
      </c>
      <c r="E4043" s="7">
        <f>VLOOKUP(A4043, Sheet2!$A$2:$K$8265, 11)</f>
        <v>109.5078</v>
      </c>
      <c r="F4043" s="7">
        <f t="shared" si="46"/>
        <v>0.95125000000000004</v>
      </c>
      <c r="G4043" s="8">
        <v>200000</v>
      </c>
      <c r="H4043" s="9">
        <f t="shared" si="47"/>
        <v>1600000</v>
      </c>
    </row>
    <row r="4044" spans="1:8" ht="14.5">
      <c r="A4044" s="6" t="str">
        <f t="shared" si="45"/>
        <v>GPP MAGELANG_BONDOWOSO</v>
      </c>
      <c r="B4044" s="11" t="s">
        <v>3103</v>
      </c>
      <c r="C4044" s="11" t="s">
        <v>3129</v>
      </c>
      <c r="D4044" s="11">
        <v>7.61</v>
      </c>
      <c r="E4044" s="7">
        <f>VLOOKUP(A4044, Sheet2!$A$2:$K$8265, 11)</f>
        <v>109.5078</v>
      </c>
      <c r="F4044" s="7">
        <f t="shared" si="46"/>
        <v>0.95125000000000004</v>
      </c>
      <c r="G4044" s="8">
        <v>200000</v>
      </c>
      <c r="H4044" s="9">
        <f t="shared" si="47"/>
        <v>1600000</v>
      </c>
    </row>
    <row r="4045" spans="1:8" ht="14.5">
      <c r="A4045" s="6" t="str">
        <f t="shared" si="45"/>
        <v>GPP MAGELANG_BOROBUDUR</v>
      </c>
      <c r="B4045" s="11" t="s">
        <v>3103</v>
      </c>
      <c r="C4045" s="11" t="s">
        <v>3130</v>
      </c>
      <c r="D4045" s="11">
        <v>7.61</v>
      </c>
      <c r="E4045" s="7">
        <f>VLOOKUP(A4045, Sheet2!$A$2:$K$8265, 11)</f>
        <v>109.5078</v>
      </c>
      <c r="F4045" s="7">
        <f t="shared" si="46"/>
        <v>0.95125000000000004</v>
      </c>
      <c r="G4045" s="8">
        <v>200000</v>
      </c>
      <c r="H4045" s="9">
        <f t="shared" si="47"/>
        <v>1600000</v>
      </c>
    </row>
    <row r="4046" spans="1:8" ht="14.5">
      <c r="A4046" s="6" t="str">
        <f t="shared" si="45"/>
        <v>GPP MAGELANG_BRINGIN</v>
      </c>
      <c r="B4046" s="11" t="s">
        <v>3103</v>
      </c>
      <c r="C4046" s="11" t="s">
        <v>779</v>
      </c>
      <c r="D4046" s="11">
        <v>7.61</v>
      </c>
      <c r="E4046" s="7">
        <f>VLOOKUP(A4046, Sheet2!$A$2:$K$8265, 11)</f>
        <v>109.5078</v>
      </c>
      <c r="F4046" s="7">
        <f t="shared" si="46"/>
        <v>0.95125000000000004</v>
      </c>
      <c r="G4046" s="8">
        <v>200000</v>
      </c>
      <c r="H4046" s="9">
        <f t="shared" si="47"/>
        <v>1600000</v>
      </c>
    </row>
    <row r="4047" spans="1:8" ht="14.5">
      <c r="A4047" s="6" t="str">
        <f t="shared" si="45"/>
        <v>GPP MAGELANG_BULUREJO</v>
      </c>
      <c r="B4047" s="11" t="s">
        <v>3103</v>
      </c>
      <c r="C4047" s="11" t="s">
        <v>557</v>
      </c>
      <c r="D4047" s="11">
        <v>7.61</v>
      </c>
      <c r="E4047" s="7">
        <f>VLOOKUP(A4047, Sheet2!$A$2:$K$8265, 11)</f>
        <v>109.5078</v>
      </c>
      <c r="F4047" s="7">
        <f t="shared" si="46"/>
        <v>0.95125000000000004</v>
      </c>
      <c r="G4047" s="8">
        <v>200000</v>
      </c>
      <c r="H4047" s="9">
        <f t="shared" si="47"/>
        <v>1600000</v>
      </c>
    </row>
    <row r="4048" spans="1:8" ht="14.5">
      <c r="A4048" s="6" t="str">
        <f t="shared" si="45"/>
        <v>GPP MAGELANG_BUMIAYU</v>
      </c>
      <c r="B4048" s="11" t="s">
        <v>3103</v>
      </c>
      <c r="C4048" s="11" t="s">
        <v>1682</v>
      </c>
      <c r="D4048" s="11">
        <v>7.61</v>
      </c>
      <c r="E4048" s="7">
        <f>VLOOKUP(A4048, Sheet2!$A$2:$K$8265, 11)</f>
        <v>109.5078</v>
      </c>
      <c r="F4048" s="7">
        <f t="shared" si="46"/>
        <v>0.95125000000000004</v>
      </c>
      <c r="G4048" s="8">
        <v>200000</v>
      </c>
      <c r="H4048" s="9">
        <f t="shared" si="47"/>
        <v>1600000</v>
      </c>
    </row>
    <row r="4049" spans="1:8" ht="14.5">
      <c r="A4049" s="6" t="str">
        <f t="shared" si="45"/>
        <v>GPP MAGELANG_BUMIAYU</v>
      </c>
      <c r="B4049" s="11" t="s">
        <v>3103</v>
      </c>
      <c r="C4049" s="11" t="s">
        <v>1682</v>
      </c>
      <c r="D4049" s="11">
        <v>9.5500000000000007</v>
      </c>
      <c r="E4049" s="7">
        <f>VLOOKUP(A4049, Sheet2!$A$2:$K$8265, 11)</f>
        <v>109.5078</v>
      </c>
      <c r="F4049" s="7">
        <f t="shared" si="46"/>
        <v>1.1937500000000001</v>
      </c>
      <c r="G4049" s="8">
        <v>200000</v>
      </c>
      <c r="H4049" s="9">
        <f t="shared" si="47"/>
        <v>2000000</v>
      </c>
    </row>
    <row r="4050" spans="1:8" ht="14.5">
      <c r="A4050" s="6" t="str">
        <f t="shared" si="45"/>
        <v>GPP MAGELANG_BUMIHARJO</v>
      </c>
      <c r="B4050" s="11" t="s">
        <v>3103</v>
      </c>
      <c r="C4050" s="11" t="s">
        <v>560</v>
      </c>
      <c r="D4050" s="11">
        <v>7.61</v>
      </c>
      <c r="E4050" s="7">
        <f>VLOOKUP(A4050, Sheet2!$A$2:$K$8265, 11)</f>
        <v>109.5078</v>
      </c>
      <c r="F4050" s="7">
        <f t="shared" si="46"/>
        <v>0.95125000000000004</v>
      </c>
      <c r="G4050" s="8">
        <v>200000</v>
      </c>
      <c r="H4050" s="9">
        <f t="shared" si="47"/>
        <v>1600000</v>
      </c>
    </row>
    <row r="4051" spans="1:8" ht="14.5">
      <c r="A4051" s="6" t="str">
        <f t="shared" si="45"/>
        <v>GPP MAGELANG_BUMIREJO</v>
      </c>
      <c r="B4051" s="11" t="s">
        <v>3103</v>
      </c>
      <c r="C4051" s="11" t="s">
        <v>2738</v>
      </c>
      <c r="D4051" s="11">
        <v>7.61</v>
      </c>
      <c r="E4051" s="7">
        <f>VLOOKUP(A4051, Sheet2!$A$2:$K$8265, 11)</f>
        <v>109.5078</v>
      </c>
      <c r="F4051" s="7">
        <f t="shared" si="46"/>
        <v>0.95125000000000004</v>
      </c>
      <c r="G4051" s="8">
        <v>200000</v>
      </c>
      <c r="H4051" s="9">
        <f t="shared" si="47"/>
        <v>1600000</v>
      </c>
    </row>
    <row r="4052" spans="1:8" ht="14.5">
      <c r="A4052" s="6" t="str">
        <f t="shared" si="45"/>
        <v>GPP MAGELANG_BUMIREJO</v>
      </c>
      <c r="B4052" s="11" t="s">
        <v>3103</v>
      </c>
      <c r="C4052" s="11" t="s">
        <v>2738</v>
      </c>
      <c r="D4052" s="11">
        <v>7.61</v>
      </c>
      <c r="E4052" s="7">
        <f>VLOOKUP(A4052, Sheet2!$A$2:$K$8265, 11)</f>
        <v>109.5078</v>
      </c>
      <c r="F4052" s="7">
        <f t="shared" si="46"/>
        <v>0.95125000000000004</v>
      </c>
      <c r="G4052" s="8">
        <v>200000</v>
      </c>
      <c r="H4052" s="9">
        <f t="shared" si="47"/>
        <v>1600000</v>
      </c>
    </row>
    <row r="4053" spans="1:8" ht="14.5">
      <c r="A4053" s="6" t="str">
        <f t="shared" si="45"/>
        <v>GPP MAGELANG_BUTUH</v>
      </c>
      <c r="B4053" s="11" t="s">
        <v>3103</v>
      </c>
      <c r="C4053" s="11" t="s">
        <v>1392</v>
      </c>
      <c r="D4053" s="11">
        <v>7.61</v>
      </c>
      <c r="E4053" s="7">
        <f>VLOOKUP(A4053, Sheet2!$A$2:$K$8265, 11)</f>
        <v>109.5078</v>
      </c>
      <c r="F4053" s="7">
        <f t="shared" si="46"/>
        <v>0.95125000000000004</v>
      </c>
      <c r="G4053" s="8">
        <v>200000</v>
      </c>
      <c r="H4053" s="9">
        <f t="shared" si="47"/>
        <v>1600000</v>
      </c>
    </row>
    <row r="4054" spans="1:8" ht="14.5">
      <c r="A4054" s="6" t="str">
        <f t="shared" si="45"/>
        <v>GPP MAGELANG_CACABAN</v>
      </c>
      <c r="B4054" s="11" t="s">
        <v>3103</v>
      </c>
      <c r="C4054" s="11" t="s">
        <v>3131</v>
      </c>
      <c r="D4054" s="11">
        <v>0.15</v>
      </c>
      <c r="E4054" s="7">
        <f>VLOOKUP(A4054, Sheet2!$A$2:$K$8265, 11)</f>
        <v>109.5078</v>
      </c>
      <c r="F4054" s="7">
        <f t="shared" si="46"/>
        <v>1.8749999999999999E-2</v>
      </c>
      <c r="G4054" s="8">
        <v>200000</v>
      </c>
      <c r="H4054" s="9">
        <f t="shared" si="47"/>
        <v>200000</v>
      </c>
    </row>
    <row r="4055" spans="1:8" ht="14.5">
      <c r="A4055" s="6" t="str">
        <f t="shared" si="45"/>
        <v>GPP MAGELANG_CANDIMULYO</v>
      </c>
      <c r="B4055" s="11" t="s">
        <v>3103</v>
      </c>
      <c r="C4055" s="11" t="s">
        <v>1021</v>
      </c>
      <c r="D4055" s="11">
        <v>7.61</v>
      </c>
      <c r="E4055" s="7">
        <f>VLOOKUP(A4055, Sheet2!$A$2:$K$8265, 11)</f>
        <v>109.5078</v>
      </c>
      <c r="F4055" s="7">
        <f t="shared" si="46"/>
        <v>0.95125000000000004</v>
      </c>
      <c r="G4055" s="8">
        <v>200000</v>
      </c>
      <c r="H4055" s="9">
        <f t="shared" si="47"/>
        <v>1600000</v>
      </c>
    </row>
    <row r="4056" spans="1:8" ht="14.5">
      <c r="A4056" s="6" t="str">
        <f t="shared" si="45"/>
        <v>GPP MAGELANG_CANDIREJO</v>
      </c>
      <c r="B4056" s="11" t="s">
        <v>3103</v>
      </c>
      <c r="C4056" s="11" t="s">
        <v>359</v>
      </c>
      <c r="D4056" s="11">
        <v>7.61</v>
      </c>
      <c r="E4056" s="7">
        <f>VLOOKUP(A4056, Sheet2!$A$2:$K$8265, 11)</f>
        <v>109.5078</v>
      </c>
      <c r="F4056" s="7">
        <f t="shared" si="46"/>
        <v>0.95125000000000004</v>
      </c>
      <c r="G4056" s="8">
        <v>200000</v>
      </c>
      <c r="H4056" s="9">
        <f t="shared" si="47"/>
        <v>1600000</v>
      </c>
    </row>
    <row r="4057" spans="1:8" ht="14.5">
      <c r="A4057" s="6" t="str">
        <f t="shared" si="45"/>
        <v>GPP MAGELANG_CANDIRETNO</v>
      </c>
      <c r="B4057" s="11" t="s">
        <v>3103</v>
      </c>
      <c r="C4057" s="11" t="s">
        <v>3132</v>
      </c>
      <c r="D4057" s="11">
        <v>7.61</v>
      </c>
      <c r="E4057" s="7">
        <f>VLOOKUP(A4057, Sheet2!$A$2:$K$8265, 11)</f>
        <v>109.5078</v>
      </c>
      <c r="F4057" s="7">
        <f t="shared" si="46"/>
        <v>0.95125000000000004</v>
      </c>
      <c r="G4057" s="8">
        <v>200000</v>
      </c>
      <c r="H4057" s="9">
        <f t="shared" si="47"/>
        <v>1600000</v>
      </c>
    </row>
    <row r="4058" spans="1:8" ht="14.5">
      <c r="A4058" s="6" t="str">
        <f t="shared" si="45"/>
        <v>GPP MAGELANG_CANDISARI</v>
      </c>
      <c r="B4058" s="11" t="s">
        <v>3103</v>
      </c>
      <c r="C4058" s="11" t="s">
        <v>781</v>
      </c>
      <c r="D4058" s="11">
        <v>7.61</v>
      </c>
      <c r="E4058" s="7">
        <f>VLOOKUP(A4058, Sheet2!$A$2:$K$8265, 11)</f>
        <v>109.5078</v>
      </c>
      <c r="F4058" s="7">
        <f t="shared" si="46"/>
        <v>0.95125000000000004</v>
      </c>
      <c r="G4058" s="8">
        <v>200000</v>
      </c>
      <c r="H4058" s="9">
        <f t="shared" si="47"/>
        <v>1600000</v>
      </c>
    </row>
    <row r="4059" spans="1:8" ht="14.5">
      <c r="A4059" s="6" t="str">
        <f t="shared" si="45"/>
        <v>GPP MAGELANG_CANDISARI</v>
      </c>
      <c r="B4059" s="11" t="s">
        <v>3103</v>
      </c>
      <c r="C4059" s="11" t="s">
        <v>781</v>
      </c>
      <c r="D4059" s="11">
        <v>7.61</v>
      </c>
      <c r="E4059" s="7">
        <f>VLOOKUP(A4059, Sheet2!$A$2:$K$8265, 11)</f>
        <v>109.5078</v>
      </c>
      <c r="F4059" s="7">
        <f t="shared" si="46"/>
        <v>0.95125000000000004</v>
      </c>
      <c r="G4059" s="8">
        <v>200000</v>
      </c>
      <c r="H4059" s="9">
        <f t="shared" si="47"/>
        <v>1600000</v>
      </c>
    </row>
    <row r="4060" spans="1:8" ht="14.5">
      <c r="A4060" s="6" t="str">
        <f t="shared" si="45"/>
        <v>GPP MAGELANG_CITROSONO</v>
      </c>
      <c r="B4060" s="11" t="s">
        <v>3103</v>
      </c>
      <c r="C4060" s="11" t="s">
        <v>3133</v>
      </c>
      <c r="D4060" s="11">
        <v>7.61</v>
      </c>
      <c r="E4060" s="7">
        <f>VLOOKUP(A4060, Sheet2!$A$2:$K$8265, 11)</f>
        <v>109.5078</v>
      </c>
      <c r="F4060" s="7">
        <f t="shared" si="46"/>
        <v>0.95125000000000004</v>
      </c>
      <c r="G4060" s="8">
        <v>200000</v>
      </c>
      <c r="H4060" s="9">
        <f t="shared" si="47"/>
        <v>1600000</v>
      </c>
    </row>
    <row r="4061" spans="1:8" ht="14.5">
      <c r="A4061" s="6" t="str">
        <f t="shared" si="45"/>
        <v>GPP MAGELANG_COKRO</v>
      </c>
      <c r="B4061" s="11" t="s">
        <v>3103</v>
      </c>
      <c r="C4061" s="11" t="s">
        <v>83</v>
      </c>
      <c r="D4061" s="11">
        <v>7.61</v>
      </c>
      <c r="E4061" s="7">
        <f>VLOOKUP(A4061, Sheet2!$A$2:$K$8265, 11)</f>
        <v>109.5078</v>
      </c>
      <c r="F4061" s="7">
        <f t="shared" si="46"/>
        <v>0.95125000000000004</v>
      </c>
      <c r="G4061" s="8">
        <v>200000</v>
      </c>
      <c r="H4061" s="9">
        <f t="shared" si="47"/>
        <v>1600000</v>
      </c>
    </row>
    <row r="4062" spans="1:8" ht="14.5">
      <c r="A4062" s="6" t="str">
        <f t="shared" si="45"/>
        <v>GPP MAGELANG_CONGKRANG</v>
      </c>
      <c r="B4062" s="11" t="s">
        <v>3103</v>
      </c>
      <c r="C4062" s="11" t="s">
        <v>1027</v>
      </c>
      <c r="D4062" s="11">
        <v>7.61</v>
      </c>
      <c r="E4062" s="7">
        <f>VLOOKUP(A4062, Sheet2!$A$2:$K$8265, 11)</f>
        <v>109.5078</v>
      </c>
      <c r="F4062" s="7">
        <f t="shared" si="46"/>
        <v>0.95125000000000004</v>
      </c>
      <c r="G4062" s="8">
        <v>200000</v>
      </c>
      <c r="H4062" s="9">
        <f t="shared" si="47"/>
        <v>1600000</v>
      </c>
    </row>
    <row r="4063" spans="1:8" ht="14.5">
      <c r="A4063" s="6" t="str">
        <f t="shared" si="45"/>
        <v>GPP MAGELANG_DALEMAN KIDUL</v>
      </c>
      <c r="B4063" s="11" t="s">
        <v>3103</v>
      </c>
      <c r="C4063" s="11" t="s">
        <v>3134</v>
      </c>
      <c r="D4063" s="11">
        <v>7.61</v>
      </c>
      <c r="E4063" s="7">
        <f>VLOOKUP(A4063, Sheet2!$A$2:$K$8265, 11)</f>
        <v>109.5078</v>
      </c>
      <c r="F4063" s="7">
        <f t="shared" si="46"/>
        <v>0.95125000000000004</v>
      </c>
      <c r="G4063" s="8">
        <v>200000</v>
      </c>
      <c r="H4063" s="9">
        <f t="shared" si="47"/>
        <v>1600000</v>
      </c>
    </row>
    <row r="4064" spans="1:8" ht="14.5">
      <c r="A4064" s="6" t="str">
        <f t="shared" si="45"/>
        <v>GPP MAGELANG_DANUREJO</v>
      </c>
      <c r="B4064" s="11" t="s">
        <v>3103</v>
      </c>
      <c r="C4064" s="11" t="s">
        <v>3135</v>
      </c>
      <c r="D4064" s="11">
        <v>7.61</v>
      </c>
      <c r="E4064" s="7">
        <f>VLOOKUP(A4064, Sheet2!$A$2:$K$8265, 11)</f>
        <v>109.5078</v>
      </c>
      <c r="F4064" s="7">
        <f t="shared" si="46"/>
        <v>0.95125000000000004</v>
      </c>
      <c r="G4064" s="8">
        <v>200000</v>
      </c>
      <c r="H4064" s="9">
        <f t="shared" si="47"/>
        <v>1600000</v>
      </c>
    </row>
    <row r="4065" spans="1:8" ht="14.5">
      <c r="A4065" s="6" t="str">
        <f t="shared" si="45"/>
        <v>GPP MAGELANG_DASEH</v>
      </c>
      <c r="B4065" s="11" t="s">
        <v>3103</v>
      </c>
      <c r="C4065" s="11" t="s">
        <v>3136</v>
      </c>
      <c r="D4065" s="11">
        <v>7.61</v>
      </c>
      <c r="E4065" s="7">
        <f>VLOOKUP(A4065, Sheet2!$A$2:$K$8265, 11)</f>
        <v>109.5078</v>
      </c>
      <c r="F4065" s="7">
        <f t="shared" si="46"/>
        <v>0.95125000000000004</v>
      </c>
      <c r="G4065" s="8">
        <v>200000</v>
      </c>
      <c r="H4065" s="9">
        <f t="shared" si="47"/>
        <v>1600000</v>
      </c>
    </row>
    <row r="4066" spans="1:8" ht="14.5">
      <c r="A4066" s="6" t="str">
        <f t="shared" si="45"/>
        <v>GPP MAGELANG_DAWUNG</v>
      </c>
      <c r="B4066" s="11" t="s">
        <v>3103</v>
      </c>
      <c r="C4066" s="11" t="s">
        <v>563</v>
      </c>
      <c r="D4066" s="11">
        <v>7.61</v>
      </c>
      <c r="E4066" s="7">
        <f>VLOOKUP(A4066, Sheet2!$A$2:$K$8265, 11)</f>
        <v>109.5078</v>
      </c>
      <c r="F4066" s="7">
        <f t="shared" si="46"/>
        <v>0.95125000000000004</v>
      </c>
      <c r="G4066" s="8">
        <v>200000</v>
      </c>
      <c r="H4066" s="9">
        <f t="shared" si="47"/>
        <v>1600000</v>
      </c>
    </row>
    <row r="4067" spans="1:8" ht="14.5">
      <c r="A4067" s="6" t="str">
        <f t="shared" si="45"/>
        <v>GPP MAGELANG_DEYANGAN</v>
      </c>
      <c r="B4067" s="11" t="s">
        <v>3103</v>
      </c>
      <c r="C4067" s="11" t="s">
        <v>3137</v>
      </c>
      <c r="D4067" s="11">
        <v>7.61</v>
      </c>
      <c r="E4067" s="7">
        <f>VLOOKUP(A4067, Sheet2!$A$2:$K$8265, 11)</f>
        <v>109.5078</v>
      </c>
      <c r="F4067" s="7">
        <f t="shared" si="46"/>
        <v>0.95125000000000004</v>
      </c>
      <c r="G4067" s="8">
        <v>200000</v>
      </c>
      <c r="H4067" s="9">
        <f t="shared" si="47"/>
        <v>1600000</v>
      </c>
    </row>
    <row r="4068" spans="1:8" ht="14.5">
      <c r="A4068" s="6" t="str">
        <f t="shared" si="45"/>
        <v>GPP MAGELANG_DLIMAS</v>
      </c>
      <c r="B4068" s="11" t="s">
        <v>3103</v>
      </c>
      <c r="C4068" s="11" t="s">
        <v>367</v>
      </c>
      <c r="D4068" s="11">
        <v>7.61</v>
      </c>
      <c r="E4068" s="7">
        <f>VLOOKUP(A4068, Sheet2!$A$2:$K$8265, 11)</f>
        <v>109.5078</v>
      </c>
      <c r="F4068" s="7">
        <f t="shared" si="46"/>
        <v>0.95125000000000004</v>
      </c>
      <c r="G4068" s="8">
        <v>200000</v>
      </c>
      <c r="H4068" s="9">
        <f t="shared" si="47"/>
        <v>1600000</v>
      </c>
    </row>
    <row r="4069" spans="1:8" ht="14.5">
      <c r="A4069" s="6" t="str">
        <f t="shared" si="45"/>
        <v>GPP MAGELANG_DONOMULYO</v>
      </c>
      <c r="B4069" s="11" t="s">
        <v>3103</v>
      </c>
      <c r="C4069" s="11" t="s">
        <v>3138</v>
      </c>
      <c r="D4069" s="11">
        <v>7.61</v>
      </c>
      <c r="E4069" s="7">
        <f>VLOOKUP(A4069, Sheet2!$A$2:$K$8265, 11)</f>
        <v>109.5078</v>
      </c>
      <c r="F4069" s="7">
        <f t="shared" si="46"/>
        <v>0.95125000000000004</v>
      </c>
      <c r="G4069" s="8">
        <v>200000</v>
      </c>
      <c r="H4069" s="9">
        <f t="shared" si="47"/>
        <v>1600000</v>
      </c>
    </row>
    <row r="4070" spans="1:8" ht="14.5">
      <c r="A4070" s="6" t="str">
        <f t="shared" si="45"/>
        <v>GPP MAGELANG_DONOREJO</v>
      </c>
      <c r="B4070" s="11" t="s">
        <v>3103</v>
      </c>
      <c r="C4070" s="11" t="s">
        <v>369</v>
      </c>
      <c r="D4070" s="11">
        <v>7.61</v>
      </c>
      <c r="E4070" s="7">
        <f>VLOOKUP(A4070, Sheet2!$A$2:$K$8265, 11)</f>
        <v>109.5078</v>
      </c>
      <c r="F4070" s="7">
        <f t="shared" si="46"/>
        <v>0.95125000000000004</v>
      </c>
      <c r="G4070" s="8">
        <v>200000</v>
      </c>
      <c r="H4070" s="9">
        <f t="shared" si="47"/>
        <v>1600000</v>
      </c>
    </row>
    <row r="4071" spans="1:8" ht="14.5">
      <c r="A4071" s="6" t="str">
        <f t="shared" si="45"/>
        <v>GPP MAGELANG_DONOREJO</v>
      </c>
      <c r="B4071" s="11" t="s">
        <v>3103</v>
      </c>
      <c r="C4071" s="11" t="s">
        <v>369</v>
      </c>
      <c r="D4071" s="11">
        <v>7.61</v>
      </c>
      <c r="E4071" s="7">
        <f>VLOOKUP(A4071, Sheet2!$A$2:$K$8265, 11)</f>
        <v>109.5078</v>
      </c>
      <c r="F4071" s="7">
        <f t="shared" si="46"/>
        <v>0.95125000000000004</v>
      </c>
      <c r="G4071" s="8">
        <v>200000</v>
      </c>
      <c r="H4071" s="9">
        <f t="shared" si="47"/>
        <v>1600000</v>
      </c>
    </row>
    <row r="4072" spans="1:8" ht="14.5">
      <c r="A4072" s="6" t="str">
        <f t="shared" si="45"/>
        <v>GPP MAGELANG_DONOROJO</v>
      </c>
      <c r="B4072" s="11" t="s">
        <v>3103</v>
      </c>
      <c r="C4072" s="11" t="s">
        <v>1035</v>
      </c>
      <c r="D4072" s="11">
        <v>7.61</v>
      </c>
      <c r="E4072" s="7">
        <f>VLOOKUP(A4072, Sheet2!$A$2:$K$8265, 11)</f>
        <v>109.5078</v>
      </c>
      <c r="F4072" s="7">
        <f t="shared" si="46"/>
        <v>0.95125000000000004</v>
      </c>
      <c r="G4072" s="8">
        <v>200000</v>
      </c>
      <c r="H4072" s="9">
        <f t="shared" si="47"/>
        <v>1600000</v>
      </c>
    </row>
    <row r="4073" spans="1:8" ht="14.5">
      <c r="A4073" s="6" t="str">
        <f t="shared" si="45"/>
        <v>GPP MAGELANG_DUKUN</v>
      </c>
      <c r="B4073" s="11" t="s">
        <v>3103</v>
      </c>
      <c r="C4073" s="11" t="s">
        <v>2081</v>
      </c>
      <c r="D4073" s="11">
        <v>7.61</v>
      </c>
      <c r="E4073" s="7">
        <f>VLOOKUP(A4073, Sheet2!$A$2:$K$8265, 11)</f>
        <v>109.5078</v>
      </c>
      <c r="F4073" s="7">
        <f t="shared" si="46"/>
        <v>0.95125000000000004</v>
      </c>
      <c r="G4073" s="8">
        <v>200000</v>
      </c>
      <c r="H4073" s="9">
        <f t="shared" si="47"/>
        <v>1600000</v>
      </c>
    </row>
    <row r="4074" spans="1:8" ht="14.5">
      <c r="A4074" s="6" t="str">
        <f t="shared" si="45"/>
        <v>GPP MAGELANG_GAMBASAN</v>
      </c>
      <c r="B4074" s="11" t="s">
        <v>3103</v>
      </c>
      <c r="C4074" s="11" t="s">
        <v>3139</v>
      </c>
      <c r="D4074" s="11">
        <v>9.5500000000000007</v>
      </c>
      <c r="E4074" s="7">
        <f>VLOOKUP(A4074, Sheet2!$A$2:$K$8265, 11)</f>
        <v>109.5078</v>
      </c>
      <c r="F4074" s="7">
        <f t="shared" si="46"/>
        <v>1.1937500000000001</v>
      </c>
      <c r="G4074" s="8">
        <v>200000</v>
      </c>
      <c r="H4074" s="9">
        <f t="shared" si="47"/>
        <v>2000000</v>
      </c>
    </row>
    <row r="4075" spans="1:8" ht="14.5">
      <c r="A4075" s="6" t="str">
        <f t="shared" si="45"/>
        <v>GPP MAGELANG_GANDUSARI</v>
      </c>
      <c r="B4075" s="11" t="s">
        <v>3103</v>
      </c>
      <c r="C4075" s="11" t="s">
        <v>2743</v>
      </c>
      <c r="D4075" s="11">
        <v>7.61</v>
      </c>
      <c r="E4075" s="7">
        <f>VLOOKUP(A4075, Sheet2!$A$2:$K$8265, 11)</f>
        <v>109.5078</v>
      </c>
      <c r="F4075" s="7">
        <f t="shared" si="46"/>
        <v>0.95125000000000004</v>
      </c>
      <c r="G4075" s="8">
        <v>200000</v>
      </c>
      <c r="H4075" s="9">
        <f t="shared" si="47"/>
        <v>1600000</v>
      </c>
    </row>
    <row r="4076" spans="1:8" ht="14.5">
      <c r="A4076" s="6" t="str">
        <f t="shared" si="45"/>
        <v>GPP MAGELANG_GANTANG</v>
      </c>
      <c r="B4076" s="11" t="s">
        <v>3103</v>
      </c>
      <c r="C4076" s="11" t="s">
        <v>3140</v>
      </c>
      <c r="D4076" s="11">
        <v>7.61</v>
      </c>
      <c r="E4076" s="7">
        <f>VLOOKUP(A4076, Sheet2!$A$2:$K$8265, 11)</f>
        <v>109.5078</v>
      </c>
      <c r="F4076" s="7">
        <f t="shared" si="46"/>
        <v>0.95125000000000004</v>
      </c>
      <c r="G4076" s="8">
        <v>200000</v>
      </c>
      <c r="H4076" s="9">
        <f t="shared" si="47"/>
        <v>1600000</v>
      </c>
    </row>
    <row r="4077" spans="1:8" ht="14.5">
      <c r="A4077" s="6" t="str">
        <f t="shared" si="45"/>
        <v>GPP MAGELANG_GEJAGAN</v>
      </c>
      <c r="B4077" s="11" t="s">
        <v>3103</v>
      </c>
      <c r="C4077" s="11" t="s">
        <v>1039</v>
      </c>
      <c r="D4077" s="11">
        <v>7.61</v>
      </c>
      <c r="E4077" s="7">
        <f>VLOOKUP(A4077, Sheet2!$A$2:$K$8265, 11)</f>
        <v>109.5078</v>
      </c>
      <c r="F4077" s="7">
        <f t="shared" si="46"/>
        <v>0.95125000000000004</v>
      </c>
      <c r="G4077" s="8">
        <v>200000</v>
      </c>
      <c r="H4077" s="9">
        <f t="shared" si="47"/>
        <v>1600000</v>
      </c>
    </row>
    <row r="4078" spans="1:8" ht="14.5">
      <c r="A4078" s="6" t="str">
        <f t="shared" si="45"/>
        <v>GPP MAGELANG_GELANGAN</v>
      </c>
      <c r="B4078" s="11" t="s">
        <v>3103</v>
      </c>
      <c r="C4078" s="11" t="s">
        <v>3141</v>
      </c>
      <c r="D4078" s="11">
        <v>0.15</v>
      </c>
      <c r="E4078" s="7">
        <f>VLOOKUP(A4078, Sheet2!$A$2:$K$8265, 11)</f>
        <v>109.5078</v>
      </c>
      <c r="F4078" s="7">
        <f t="shared" si="46"/>
        <v>1.8749999999999999E-2</v>
      </c>
      <c r="G4078" s="8">
        <v>200000</v>
      </c>
      <c r="H4078" s="9">
        <f t="shared" si="47"/>
        <v>200000</v>
      </c>
    </row>
    <row r="4079" spans="1:8" ht="14.5">
      <c r="A4079" s="6" t="str">
        <f t="shared" si="45"/>
        <v>GPP MAGELANG_GEMAWANG</v>
      </c>
      <c r="B4079" s="11" t="s">
        <v>3103</v>
      </c>
      <c r="C4079" s="11" t="s">
        <v>574</v>
      </c>
      <c r="D4079" s="11">
        <v>10.51</v>
      </c>
      <c r="E4079" s="7">
        <f>VLOOKUP(A4079, Sheet2!$A$2:$K$8265, 11)</f>
        <v>109.5078</v>
      </c>
      <c r="F4079" s="7">
        <f t="shared" si="46"/>
        <v>1.31375</v>
      </c>
      <c r="G4079" s="8">
        <v>200000</v>
      </c>
      <c r="H4079" s="9">
        <f t="shared" si="47"/>
        <v>2200000</v>
      </c>
    </row>
    <row r="4080" spans="1:8" ht="14.5">
      <c r="A4080" s="6" t="str">
        <f t="shared" si="45"/>
        <v>GPP MAGELANG_GENIKAN</v>
      </c>
      <c r="B4080" s="11" t="s">
        <v>3103</v>
      </c>
      <c r="C4080" s="11" t="s">
        <v>3142</v>
      </c>
      <c r="D4080" s="11">
        <v>7.61</v>
      </c>
      <c r="E4080" s="7">
        <f>VLOOKUP(A4080, Sheet2!$A$2:$K$8265, 11)</f>
        <v>109.5078</v>
      </c>
      <c r="F4080" s="7">
        <f t="shared" si="46"/>
        <v>0.95125000000000004</v>
      </c>
      <c r="G4080" s="8">
        <v>200000</v>
      </c>
      <c r="H4080" s="9">
        <f t="shared" si="47"/>
        <v>1600000</v>
      </c>
    </row>
    <row r="4081" spans="1:8" ht="14.5">
      <c r="A4081" s="6" t="str">
        <f t="shared" si="45"/>
        <v>GPP MAGELANG_GENITO</v>
      </c>
      <c r="B4081" s="11" t="s">
        <v>3103</v>
      </c>
      <c r="C4081" s="11" t="s">
        <v>3143</v>
      </c>
      <c r="D4081" s="11">
        <v>7.61</v>
      </c>
      <c r="E4081" s="7">
        <f>VLOOKUP(A4081, Sheet2!$A$2:$K$8265, 11)</f>
        <v>109.5078</v>
      </c>
      <c r="F4081" s="7">
        <f t="shared" si="46"/>
        <v>0.95125000000000004</v>
      </c>
      <c r="G4081" s="8">
        <v>200000</v>
      </c>
      <c r="H4081" s="9">
        <f t="shared" si="47"/>
        <v>1600000</v>
      </c>
    </row>
    <row r="4082" spans="1:8" ht="14.5">
      <c r="A4082" s="6" t="str">
        <f t="shared" ref="A4082:A4336" si="48">CONCATENATE(B4082, "_", C4082)</f>
        <v>GPP MAGELANG_GENTAN</v>
      </c>
      <c r="B4082" s="11" t="s">
        <v>3103</v>
      </c>
      <c r="C4082" s="11" t="s">
        <v>1411</v>
      </c>
      <c r="D4082" s="11">
        <v>9.5500000000000007</v>
      </c>
      <c r="E4082" s="7">
        <f>VLOOKUP(A4082, Sheet2!$A$2:$K$8265, 11)</f>
        <v>109.5078</v>
      </c>
      <c r="F4082" s="7">
        <f t="shared" ref="F4082:F4336" si="49">D4082/8</f>
        <v>1.1937500000000001</v>
      </c>
      <c r="G4082" s="8">
        <v>200000</v>
      </c>
      <c r="H4082" s="9">
        <f t="shared" ref="H4082:H4336" si="50">G4082*_xlfn.CEILING.MATH(D4082)</f>
        <v>2000000</v>
      </c>
    </row>
    <row r="4083" spans="1:8" ht="14.5">
      <c r="A4083" s="6" t="str">
        <f t="shared" si="48"/>
        <v>GPP MAGELANG_GENTING</v>
      </c>
      <c r="B4083" s="11" t="s">
        <v>3103</v>
      </c>
      <c r="C4083" s="11" t="s">
        <v>1412</v>
      </c>
      <c r="D4083" s="11">
        <v>10.51</v>
      </c>
      <c r="E4083" s="7">
        <f>VLOOKUP(A4083, Sheet2!$A$2:$K$8265, 11)</f>
        <v>109.5078</v>
      </c>
      <c r="F4083" s="7">
        <f t="shared" si="49"/>
        <v>1.31375</v>
      </c>
      <c r="G4083" s="8">
        <v>200000</v>
      </c>
      <c r="H4083" s="9">
        <f t="shared" si="50"/>
        <v>2200000</v>
      </c>
    </row>
    <row r="4084" spans="1:8" ht="14.5">
      <c r="A4084" s="6" t="str">
        <f t="shared" si="48"/>
        <v>GPP MAGELANG_GETASAN</v>
      </c>
      <c r="B4084" s="11" t="s">
        <v>3103</v>
      </c>
      <c r="C4084" s="11" t="s">
        <v>3144</v>
      </c>
      <c r="D4084" s="11">
        <v>10.51</v>
      </c>
      <c r="E4084" s="7">
        <f>VLOOKUP(A4084, Sheet2!$A$2:$K$8265, 11)</f>
        <v>109.5078</v>
      </c>
      <c r="F4084" s="7">
        <f t="shared" si="49"/>
        <v>1.31375</v>
      </c>
      <c r="G4084" s="8">
        <v>200000</v>
      </c>
      <c r="H4084" s="9">
        <f t="shared" si="50"/>
        <v>2200000</v>
      </c>
    </row>
    <row r="4085" spans="1:8" ht="14.5">
      <c r="A4085" s="6" t="str">
        <f t="shared" si="48"/>
        <v>GPP MAGELANG_GIRIKULON</v>
      </c>
      <c r="B4085" s="11" t="s">
        <v>3103</v>
      </c>
      <c r="C4085" s="11" t="s">
        <v>3145</v>
      </c>
      <c r="D4085" s="11">
        <v>7.61</v>
      </c>
      <c r="E4085" s="7">
        <f>VLOOKUP(A4085, Sheet2!$A$2:$K$8265, 11)</f>
        <v>109.5078</v>
      </c>
      <c r="F4085" s="7">
        <f t="shared" si="49"/>
        <v>0.95125000000000004</v>
      </c>
      <c r="G4085" s="8">
        <v>200000</v>
      </c>
      <c r="H4085" s="9">
        <f t="shared" si="50"/>
        <v>1600000</v>
      </c>
    </row>
    <row r="4086" spans="1:8" ht="14.5">
      <c r="A4086" s="6" t="str">
        <f t="shared" si="48"/>
        <v>GPP MAGELANG_GIRIREJO</v>
      </c>
      <c r="B4086" s="11" t="s">
        <v>3103</v>
      </c>
      <c r="C4086" s="11" t="s">
        <v>586</v>
      </c>
      <c r="D4086" s="11">
        <v>7.61</v>
      </c>
      <c r="E4086" s="7">
        <f>VLOOKUP(A4086, Sheet2!$A$2:$K$8265, 11)</f>
        <v>109.5078</v>
      </c>
      <c r="F4086" s="7">
        <f t="shared" si="49"/>
        <v>0.95125000000000004</v>
      </c>
      <c r="G4086" s="8">
        <v>200000</v>
      </c>
      <c r="H4086" s="9">
        <f t="shared" si="50"/>
        <v>1600000</v>
      </c>
    </row>
    <row r="4087" spans="1:8" ht="14.5">
      <c r="A4087" s="6" t="str">
        <f t="shared" si="48"/>
        <v>GPP MAGELANG_GIRIREJO</v>
      </c>
      <c r="B4087" s="11" t="s">
        <v>3103</v>
      </c>
      <c r="C4087" s="11" t="s">
        <v>586</v>
      </c>
      <c r="D4087" s="11">
        <v>7.61</v>
      </c>
      <c r="E4087" s="7">
        <f>VLOOKUP(A4087, Sheet2!$A$2:$K$8265, 11)</f>
        <v>109.5078</v>
      </c>
      <c r="F4087" s="7">
        <f t="shared" si="49"/>
        <v>0.95125000000000004</v>
      </c>
      <c r="G4087" s="8">
        <v>200000</v>
      </c>
      <c r="H4087" s="9">
        <f t="shared" si="50"/>
        <v>1600000</v>
      </c>
    </row>
    <row r="4088" spans="1:8" ht="14.5">
      <c r="A4088" s="6" t="str">
        <f t="shared" si="48"/>
        <v>GPP MAGELANG_GIRIREJO</v>
      </c>
      <c r="B4088" s="11" t="s">
        <v>3103</v>
      </c>
      <c r="C4088" s="11" t="s">
        <v>586</v>
      </c>
      <c r="D4088" s="11">
        <v>7.61</v>
      </c>
      <c r="E4088" s="7">
        <f>VLOOKUP(A4088, Sheet2!$A$2:$K$8265, 11)</f>
        <v>109.5078</v>
      </c>
      <c r="F4088" s="7">
        <f t="shared" si="49"/>
        <v>0.95125000000000004</v>
      </c>
      <c r="G4088" s="8">
        <v>200000</v>
      </c>
      <c r="H4088" s="9">
        <f t="shared" si="50"/>
        <v>1600000</v>
      </c>
    </row>
    <row r="4089" spans="1:8" ht="14.5">
      <c r="A4089" s="6" t="str">
        <f t="shared" si="48"/>
        <v>GPP MAGELANG_GIRIREJO</v>
      </c>
      <c r="B4089" s="11" t="s">
        <v>3103</v>
      </c>
      <c r="C4089" s="11" t="s">
        <v>586</v>
      </c>
      <c r="D4089" s="11">
        <v>7.61</v>
      </c>
      <c r="E4089" s="7">
        <f>VLOOKUP(A4089, Sheet2!$A$2:$K$8265, 11)</f>
        <v>109.5078</v>
      </c>
      <c r="F4089" s="7">
        <f t="shared" si="49"/>
        <v>0.95125000000000004</v>
      </c>
      <c r="G4089" s="8">
        <v>200000</v>
      </c>
      <c r="H4089" s="9">
        <f t="shared" si="50"/>
        <v>1600000</v>
      </c>
    </row>
    <row r="4090" spans="1:8" ht="14.5">
      <c r="A4090" s="6" t="str">
        <f t="shared" si="48"/>
        <v>GPP MAGELANG_GIRITENGAH</v>
      </c>
      <c r="B4090" s="11" t="s">
        <v>3103</v>
      </c>
      <c r="C4090" s="11" t="s">
        <v>3146</v>
      </c>
      <c r="D4090" s="11">
        <v>7.61</v>
      </c>
      <c r="E4090" s="7">
        <f>VLOOKUP(A4090, Sheet2!$A$2:$K$8265, 11)</f>
        <v>109.5078</v>
      </c>
      <c r="F4090" s="7">
        <f t="shared" si="49"/>
        <v>0.95125000000000004</v>
      </c>
      <c r="G4090" s="8">
        <v>200000</v>
      </c>
      <c r="H4090" s="9">
        <f t="shared" si="50"/>
        <v>1600000</v>
      </c>
    </row>
    <row r="4091" spans="1:8" ht="14.5">
      <c r="A4091" s="6" t="str">
        <f t="shared" si="48"/>
        <v>GPP MAGELANG_GIRIWARNO</v>
      </c>
      <c r="B4091" s="11" t="s">
        <v>3103</v>
      </c>
      <c r="C4091" s="11" t="s">
        <v>588</v>
      </c>
      <c r="D4091" s="11">
        <v>7.61</v>
      </c>
      <c r="E4091" s="7">
        <f>VLOOKUP(A4091, Sheet2!$A$2:$K$8265, 11)</f>
        <v>109.5078</v>
      </c>
      <c r="F4091" s="7">
        <f t="shared" si="49"/>
        <v>0.95125000000000004</v>
      </c>
      <c r="G4091" s="8">
        <v>200000</v>
      </c>
      <c r="H4091" s="9">
        <f t="shared" si="50"/>
        <v>1600000</v>
      </c>
    </row>
    <row r="4092" spans="1:8" ht="14.5">
      <c r="A4092" s="6" t="str">
        <f t="shared" si="48"/>
        <v>GPP MAGELANG_GIRIWETAN</v>
      </c>
      <c r="B4092" s="11" t="s">
        <v>3103</v>
      </c>
      <c r="C4092" s="11" t="s">
        <v>3147</v>
      </c>
      <c r="D4092" s="11">
        <v>7.61</v>
      </c>
      <c r="E4092" s="7">
        <f>VLOOKUP(A4092, Sheet2!$A$2:$K$8265, 11)</f>
        <v>109.5078</v>
      </c>
      <c r="F4092" s="7">
        <f t="shared" si="49"/>
        <v>0.95125000000000004</v>
      </c>
      <c r="G4092" s="8">
        <v>200000</v>
      </c>
      <c r="H4092" s="9">
        <f t="shared" si="50"/>
        <v>1600000</v>
      </c>
    </row>
    <row r="4093" spans="1:8" ht="14.5">
      <c r="A4093" s="6" t="str">
        <f t="shared" si="48"/>
        <v>GPP MAGELANG_GIYANTI</v>
      </c>
      <c r="B4093" s="11" t="s">
        <v>3103</v>
      </c>
      <c r="C4093" s="11" t="s">
        <v>2544</v>
      </c>
      <c r="D4093" s="11">
        <v>7.61</v>
      </c>
      <c r="E4093" s="7">
        <f>VLOOKUP(A4093, Sheet2!$A$2:$K$8265, 11)</f>
        <v>109.5078</v>
      </c>
      <c r="F4093" s="7">
        <f t="shared" si="49"/>
        <v>0.95125000000000004</v>
      </c>
      <c r="G4093" s="8">
        <v>200000</v>
      </c>
      <c r="H4093" s="9">
        <f t="shared" si="50"/>
        <v>1600000</v>
      </c>
    </row>
    <row r="4094" spans="1:8" ht="14.5">
      <c r="A4094" s="6" t="str">
        <f t="shared" si="48"/>
        <v>GPP MAGELANG_GLAGAHOMBO</v>
      </c>
      <c r="B4094" s="11" t="s">
        <v>3103</v>
      </c>
      <c r="C4094" s="11" t="s">
        <v>3148</v>
      </c>
      <c r="D4094" s="11">
        <v>7.61</v>
      </c>
      <c r="E4094" s="7">
        <f>VLOOKUP(A4094, Sheet2!$A$2:$K$8265, 11)</f>
        <v>109.5078</v>
      </c>
      <c r="F4094" s="7">
        <f t="shared" si="49"/>
        <v>0.95125000000000004</v>
      </c>
      <c r="G4094" s="8">
        <v>200000</v>
      </c>
      <c r="H4094" s="9">
        <f t="shared" si="50"/>
        <v>1600000</v>
      </c>
    </row>
    <row r="4095" spans="1:8" ht="14.5">
      <c r="A4095" s="6" t="str">
        <f t="shared" si="48"/>
        <v>GPP MAGELANG_GONDANG</v>
      </c>
      <c r="B4095" s="11" t="s">
        <v>3103</v>
      </c>
      <c r="C4095" s="11" t="s">
        <v>97</v>
      </c>
      <c r="D4095" s="11">
        <v>7.61</v>
      </c>
      <c r="E4095" s="7">
        <f>VLOOKUP(A4095, Sheet2!$A$2:$K$8265, 11)</f>
        <v>109.5078</v>
      </c>
      <c r="F4095" s="7">
        <f t="shared" si="49"/>
        <v>0.95125000000000004</v>
      </c>
      <c r="G4095" s="8">
        <v>200000</v>
      </c>
      <c r="H4095" s="9">
        <f t="shared" si="50"/>
        <v>1600000</v>
      </c>
    </row>
    <row r="4096" spans="1:8" ht="14.5">
      <c r="A4096" s="6" t="str">
        <f t="shared" si="48"/>
        <v>GPP MAGELANG_GONDANGREJO</v>
      </c>
      <c r="B4096" s="11" t="s">
        <v>3103</v>
      </c>
      <c r="C4096" s="11" t="s">
        <v>3149</v>
      </c>
      <c r="D4096" s="11">
        <v>7.61</v>
      </c>
      <c r="E4096" s="7">
        <f>VLOOKUP(A4096, Sheet2!$A$2:$K$8265, 11)</f>
        <v>109.5078</v>
      </c>
      <c r="F4096" s="7">
        <f t="shared" si="49"/>
        <v>0.95125000000000004</v>
      </c>
      <c r="G4096" s="8">
        <v>200000</v>
      </c>
      <c r="H4096" s="9">
        <f t="shared" si="50"/>
        <v>1600000</v>
      </c>
    </row>
    <row r="4097" spans="1:8" ht="14.5">
      <c r="A4097" s="6" t="str">
        <f t="shared" si="48"/>
        <v>GPP MAGELANG_GONDANGSARI</v>
      </c>
      <c r="B4097" s="11" t="s">
        <v>3103</v>
      </c>
      <c r="C4097" s="11" t="s">
        <v>593</v>
      </c>
      <c r="D4097" s="11">
        <v>7.61</v>
      </c>
      <c r="E4097" s="7">
        <f>VLOOKUP(A4097, Sheet2!$A$2:$K$8265, 11)</f>
        <v>109.5078</v>
      </c>
      <c r="F4097" s="7">
        <f t="shared" si="49"/>
        <v>0.95125000000000004</v>
      </c>
      <c r="G4097" s="8">
        <v>200000</v>
      </c>
      <c r="H4097" s="9">
        <f t="shared" si="50"/>
        <v>1600000</v>
      </c>
    </row>
    <row r="4098" spans="1:8" ht="14.5">
      <c r="A4098" s="6" t="str">
        <f t="shared" si="48"/>
        <v>GPP MAGELANG_GONDOSULI</v>
      </c>
      <c r="B4098" s="11" t="s">
        <v>3103</v>
      </c>
      <c r="C4098" s="11" t="s">
        <v>594</v>
      </c>
      <c r="D4098" s="11">
        <v>7.61</v>
      </c>
      <c r="E4098" s="7">
        <f>VLOOKUP(A4098, Sheet2!$A$2:$K$8265, 11)</f>
        <v>109.5078</v>
      </c>
      <c r="F4098" s="7">
        <f t="shared" si="49"/>
        <v>0.95125000000000004</v>
      </c>
      <c r="G4098" s="8">
        <v>200000</v>
      </c>
      <c r="H4098" s="9">
        <f t="shared" si="50"/>
        <v>1600000</v>
      </c>
    </row>
    <row r="4099" spans="1:8" ht="14.5">
      <c r="A4099" s="6" t="str">
        <f t="shared" si="48"/>
        <v>GPP MAGELANG_GONDOWANGI</v>
      </c>
      <c r="B4099" s="11" t="s">
        <v>3103</v>
      </c>
      <c r="C4099" s="11" t="s">
        <v>3150</v>
      </c>
      <c r="D4099" s="11">
        <v>7.61</v>
      </c>
      <c r="E4099" s="7">
        <f>VLOOKUP(A4099, Sheet2!$A$2:$K$8265, 11)</f>
        <v>109.5078</v>
      </c>
      <c r="F4099" s="7">
        <f t="shared" si="49"/>
        <v>0.95125000000000004</v>
      </c>
      <c r="G4099" s="8">
        <v>200000</v>
      </c>
      <c r="H4099" s="9">
        <f t="shared" si="50"/>
        <v>1600000</v>
      </c>
    </row>
    <row r="4100" spans="1:8" ht="14.5">
      <c r="A4100" s="6" t="str">
        <f t="shared" si="48"/>
        <v>GPP MAGELANG_GOWAK</v>
      </c>
      <c r="B4100" s="11" t="s">
        <v>3103</v>
      </c>
      <c r="C4100" s="11" t="s">
        <v>2280</v>
      </c>
      <c r="D4100" s="11">
        <v>9.5500000000000007</v>
      </c>
      <c r="E4100" s="7">
        <f>VLOOKUP(A4100, Sheet2!$A$2:$K$8265, 11)</f>
        <v>109.5078</v>
      </c>
      <c r="F4100" s="7">
        <f t="shared" si="49"/>
        <v>1.1937500000000001</v>
      </c>
      <c r="G4100" s="8">
        <v>200000</v>
      </c>
      <c r="H4100" s="9">
        <f t="shared" si="50"/>
        <v>2000000</v>
      </c>
    </row>
    <row r="4101" spans="1:8" ht="14.5">
      <c r="A4101" s="6" t="str">
        <f t="shared" si="48"/>
        <v>GPP MAGELANG_GRABAG</v>
      </c>
      <c r="B4101" s="11" t="s">
        <v>3103</v>
      </c>
      <c r="C4101" s="11" t="s">
        <v>3151</v>
      </c>
      <c r="D4101" s="11">
        <v>7.61</v>
      </c>
      <c r="E4101" s="7">
        <f>VLOOKUP(A4101, Sheet2!$A$2:$K$8265, 11)</f>
        <v>109.5078</v>
      </c>
      <c r="F4101" s="7">
        <f t="shared" si="49"/>
        <v>0.95125000000000004</v>
      </c>
      <c r="G4101" s="8">
        <v>200000</v>
      </c>
      <c r="H4101" s="9">
        <f t="shared" si="50"/>
        <v>1600000</v>
      </c>
    </row>
    <row r="4102" spans="1:8" ht="14.5">
      <c r="A4102" s="6" t="str">
        <f t="shared" si="48"/>
        <v>GPP MAGELANG_GROWONG</v>
      </c>
      <c r="B4102" s="11" t="s">
        <v>3103</v>
      </c>
      <c r="C4102" s="11" t="s">
        <v>3152</v>
      </c>
      <c r="D4102" s="11">
        <v>7.61</v>
      </c>
      <c r="E4102" s="7">
        <f>VLOOKUP(A4102, Sheet2!$A$2:$K$8265, 11)</f>
        <v>109.5078</v>
      </c>
      <c r="F4102" s="7">
        <f t="shared" si="49"/>
        <v>0.95125000000000004</v>
      </c>
      <c r="G4102" s="8">
        <v>200000</v>
      </c>
      <c r="H4102" s="9">
        <f t="shared" si="50"/>
        <v>1600000</v>
      </c>
    </row>
    <row r="4103" spans="1:8" ht="14.5">
      <c r="A4103" s="6" t="str">
        <f t="shared" si="48"/>
        <v>GPP MAGELANG_GULON</v>
      </c>
      <c r="B4103" s="11" t="s">
        <v>3103</v>
      </c>
      <c r="C4103" s="11" t="s">
        <v>3153</v>
      </c>
      <c r="D4103" s="11">
        <v>7.61</v>
      </c>
      <c r="E4103" s="7">
        <f>VLOOKUP(A4103, Sheet2!$A$2:$K$8265, 11)</f>
        <v>109.5078</v>
      </c>
      <c r="F4103" s="7">
        <f t="shared" si="49"/>
        <v>0.95125000000000004</v>
      </c>
      <c r="G4103" s="8">
        <v>200000</v>
      </c>
      <c r="H4103" s="9">
        <f t="shared" si="50"/>
        <v>1600000</v>
      </c>
    </row>
    <row r="4104" spans="1:8" ht="14.5">
      <c r="A4104" s="6" t="str">
        <f t="shared" si="48"/>
        <v>GPP MAGELANG_GUMELEM</v>
      </c>
      <c r="B4104" s="11" t="s">
        <v>3103</v>
      </c>
      <c r="C4104" s="11" t="s">
        <v>2387</v>
      </c>
      <c r="D4104" s="11">
        <v>7.61</v>
      </c>
      <c r="E4104" s="7">
        <f>VLOOKUP(A4104, Sheet2!$A$2:$K$8265, 11)</f>
        <v>109.5078</v>
      </c>
      <c r="F4104" s="7">
        <f t="shared" si="49"/>
        <v>0.95125000000000004</v>
      </c>
      <c r="G4104" s="8">
        <v>200000</v>
      </c>
      <c r="H4104" s="9">
        <f t="shared" si="50"/>
        <v>1600000</v>
      </c>
    </row>
    <row r="4105" spans="1:8" ht="14.5">
      <c r="A4105" s="6" t="str">
        <f t="shared" si="48"/>
        <v>GPP MAGELANG_GUNUNGPRING</v>
      </c>
      <c r="B4105" s="11" t="s">
        <v>3103</v>
      </c>
      <c r="C4105" s="11" t="s">
        <v>3154</v>
      </c>
      <c r="D4105" s="11">
        <v>7.61</v>
      </c>
      <c r="E4105" s="7">
        <f>VLOOKUP(A4105, Sheet2!$A$2:$K$8265, 11)</f>
        <v>109.5078</v>
      </c>
      <c r="F4105" s="7">
        <f t="shared" si="49"/>
        <v>0.95125000000000004</v>
      </c>
      <c r="G4105" s="8">
        <v>200000</v>
      </c>
      <c r="H4105" s="9">
        <f t="shared" si="50"/>
        <v>1600000</v>
      </c>
    </row>
    <row r="4106" spans="1:8" ht="14.5">
      <c r="A4106" s="6" t="str">
        <f t="shared" si="48"/>
        <v>GPP MAGELANG_JAMBEWANGI</v>
      </c>
      <c r="B4106" s="11" t="s">
        <v>3103</v>
      </c>
      <c r="C4106" s="11" t="s">
        <v>3155</v>
      </c>
      <c r="D4106" s="11">
        <v>7.61</v>
      </c>
      <c r="E4106" s="7">
        <f>VLOOKUP(A4106, Sheet2!$A$2:$K$8265, 11)</f>
        <v>109.5078</v>
      </c>
      <c r="F4106" s="7">
        <f t="shared" si="49"/>
        <v>0.95125000000000004</v>
      </c>
      <c r="G4106" s="8">
        <v>200000</v>
      </c>
      <c r="H4106" s="9">
        <f t="shared" si="50"/>
        <v>1600000</v>
      </c>
    </row>
    <row r="4107" spans="1:8" ht="14.5">
      <c r="A4107" s="6" t="str">
        <f t="shared" si="48"/>
        <v>GPP MAGELANG_JAMBEWANGI</v>
      </c>
      <c r="B4107" s="11" t="s">
        <v>3103</v>
      </c>
      <c r="C4107" s="11" t="s">
        <v>3155</v>
      </c>
      <c r="D4107" s="11">
        <v>7.61</v>
      </c>
      <c r="E4107" s="7">
        <f>VLOOKUP(A4107, Sheet2!$A$2:$K$8265, 11)</f>
        <v>109.5078</v>
      </c>
      <c r="F4107" s="7">
        <f t="shared" si="49"/>
        <v>0.95125000000000004</v>
      </c>
      <c r="G4107" s="8">
        <v>200000</v>
      </c>
      <c r="H4107" s="9">
        <f t="shared" si="50"/>
        <v>1600000</v>
      </c>
    </row>
    <row r="4108" spans="1:8" ht="14.5">
      <c r="A4108" s="6" t="str">
        <f t="shared" si="48"/>
        <v>GPP MAGELANG_JAMUSKAUMAN</v>
      </c>
      <c r="B4108" s="11" t="s">
        <v>3103</v>
      </c>
      <c r="C4108" s="11" t="s">
        <v>3156</v>
      </c>
      <c r="D4108" s="11">
        <v>7.61</v>
      </c>
      <c r="E4108" s="7">
        <f>VLOOKUP(A4108, Sheet2!$A$2:$K$8265, 11)</f>
        <v>109.5078</v>
      </c>
      <c r="F4108" s="7">
        <f t="shared" si="49"/>
        <v>0.95125000000000004</v>
      </c>
      <c r="G4108" s="8">
        <v>200000</v>
      </c>
      <c r="H4108" s="9">
        <f t="shared" si="50"/>
        <v>1600000</v>
      </c>
    </row>
    <row r="4109" spans="1:8" ht="14.5">
      <c r="A4109" s="6" t="str">
        <f t="shared" si="48"/>
        <v>GPP MAGELANG_JAPAN</v>
      </c>
      <c r="B4109" s="11" t="s">
        <v>3103</v>
      </c>
      <c r="C4109" s="11" t="s">
        <v>3157</v>
      </c>
      <c r="D4109" s="11">
        <v>7.61</v>
      </c>
      <c r="E4109" s="7">
        <f>VLOOKUP(A4109, Sheet2!$A$2:$K$8265, 11)</f>
        <v>109.5078</v>
      </c>
      <c r="F4109" s="7">
        <f t="shared" si="49"/>
        <v>0.95125000000000004</v>
      </c>
      <c r="G4109" s="8">
        <v>200000</v>
      </c>
      <c r="H4109" s="9">
        <f t="shared" si="50"/>
        <v>1600000</v>
      </c>
    </row>
    <row r="4110" spans="1:8" ht="14.5">
      <c r="A4110" s="6" t="str">
        <f t="shared" si="48"/>
        <v>GPP MAGELANG_JATI</v>
      </c>
      <c r="B4110" s="11" t="s">
        <v>3103</v>
      </c>
      <c r="C4110" s="11" t="s">
        <v>387</v>
      </c>
      <c r="D4110" s="11">
        <v>7.61</v>
      </c>
      <c r="E4110" s="7">
        <f>VLOOKUP(A4110, Sheet2!$A$2:$K$8265, 11)</f>
        <v>109.5078</v>
      </c>
      <c r="F4110" s="7">
        <f t="shared" si="49"/>
        <v>0.95125000000000004</v>
      </c>
      <c r="G4110" s="8">
        <v>200000</v>
      </c>
      <c r="H4110" s="9">
        <f t="shared" si="50"/>
        <v>1600000</v>
      </c>
    </row>
    <row r="4111" spans="1:8" ht="14.5">
      <c r="A4111" s="6" t="str">
        <f t="shared" si="48"/>
        <v>GPP MAGELANG_JEBENGSARI</v>
      </c>
      <c r="B4111" s="11" t="s">
        <v>3103</v>
      </c>
      <c r="C4111" s="11" t="s">
        <v>3158</v>
      </c>
      <c r="D4111" s="11">
        <v>7.61</v>
      </c>
      <c r="E4111" s="7">
        <f>VLOOKUP(A4111, Sheet2!$A$2:$K$8265, 11)</f>
        <v>109.5078</v>
      </c>
      <c r="F4111" s="7">
        <f t="shared" si="49"/>
        <v>0.95125000000000004</v>
      </c>
      <c r="G4111" s="8">
        <v>200000</v>
      </c>
      <c r="H4111" s="9">
        <f t="shared" si="50"/>
        <v>1600000</v>
      </c>
    </row>
    <row r="4112" spans="1:8" ht="14.5">
      <c r="A4112" s="6" t="str">
        <f t="shared" si="48"/>
        <v>GPP MAGELANG_JERUKAGUNG</v>
      </c>
      <c r="B4112" s="11" t="s">
        <v>3103</v>
      </c>
      <c r="C4112" s="11" t="s">
        <v>2761</v>
      </c>
      <c r="D4112" s="11">
        <v>7.61</v>
      </c>
      <c r="E4112" s="7">
        <f>VLOOKUP(A4112, Sheet2!$A$2:$K$8265, 11)</f>
        <v>109.5078</v>
      </c>
      <c r="F4112" s="7">
        <f t="shared" si="49"/>
        <v>0.95125000000000004</v>
      </c>
      <c r="G4112" s="8">
        <v>200000</v>
      </c>
      <c r="H4112" s="9">
        <f t="shared" si="50"/>
        <v>1600000</v>
      </c>
    </row>
    <row r="4113" spans="1:8" ht="14.5">
      <c r="A4113" s="6" t="str">
        <f t="shared" si="48"/>
        <v>GPP MAGELANG_JOGOMULYO</v>
      </c>
      <c r="B4113" s="11" t="s">
        <v>3103</v>
      </c>
      <c r="C4113" s="11" t="s">
        <v>3159</v>
      </c>
      <c r="D4113" s="11">
        <v>7.61</v>
      </c>
      <c r="E4113" s="7">
        <f>VLOOKUP(A4113, Sheet2!$A$2:$K$8265, 11)</f>
        <v>109.5078</v>
      </c>
      <c r="F4113" s="7">
        <f t="shared" si="49"/>
        <v>0.95125000000000004</v>
      </c>
      <c r="G4113" s="8">
        <v>200000</v>
      </c>
      <c r="H4113" s="9">
        <f t="shared" si="50"/>
        <v>1600000</v>
      </c>
    </row>
    <row r="4114" spans="1:8" ht="14.5">
      <c r="A4114" s="6" t="str">
        <f t="shared" si="48"/>
        <v>GPP MAGELANG_JOGONAYAN</v>
      </c>
      <c r="B4114" s="11" t="s">
        <v>3103</v>
      </c>
      <c r="C4114" s="11" t="s">
        <v>3160</v>
      </c>
      <c r="D4114" s="11">
        <v>7.61</v>
      </c>
      <c r="E4114" s="7">
        <f>VLOOKUP(A4114, Sheet2!$A$2:$K$8265, 11)</f>
        <v>109.5078</v>
      </c>
      <c r="F4114" s="7">
        <f t="shared" si="49"/>
        <v>0.95125000000000004</v>
      </c>
      <c r="G4114" s="8">
        <v>200000</v>
      </c>
      <c r="H4114" s="9">
        <f t="shared" si="50"/>
        <v>1600000</v>
      </c>
    </row>
    <row r="4115" spans="1:8" ht="14.5">
      <c r="A4115" s="6" t="str">
        <f t="shared" si="48"/>
        <v>GPP MAGELANG_JOGONEGORO</v>
      </c>
      <c r="B4115" s="11" t="s">
        <v>3103</v>
      </c>
      <c r="C4115" s="11" t="s">
        <v>3161</v>
      </c>
      <c r="D4115" s="11">
        <v>7.61</v>
      </c>
      <c r="E4115" s="7">
        <f>VLOOKUP(A4115, Sheet2!$A$2:$K$8265, 11)</f>
        <v>109.5078</v>
      </c>
      <c r="F4115" s="7">
        <f t="shared" si="49"/>
        <v>0.95125000000000004</v>
      </c>
      <c r="G4115" s="8">
        <v>200000</v>
      </c>
      <c r="H4115" s="9">
        <f t="shared" si="50"/>
        <v>1600000</v>
      </c>
    </row>
    <row r="4116" spans="1:8" ht="14.5">
      <c r="A4116" s="6" t="str">
        <f t="shared" si="48"/>
        <v>GPP MAGELANG_JOGOYASAN</v>
      </c>
      <c r="B4116" s="11" t="s">
        <v>3103</v>
      </c>
      <c r="C4116" s="11" t="s">
        <v>3162</v>
      </c>
      <c r="D4116" s="11">
        <v>7.61</v>
      </c>
      <c r="E4116" s="7">
        <f>VLOOKUP(A4116, Sheet2!$A$2:$K$8265, 11)</f>
        <v>109.5078</v>
      </c>
      <c r="F4116" s="7">
        <f t="shared" si="49"/>
        <v>0.95125000000000004</v>
      </c>
      <c r="G4116" s="8">
        <v>200000</v>
      </c>
      <c r="H4116" s="9">
        <f t="shared" si="50"/>
        <v>1600000</v>
      </c>
    </row>
    <row r="4117" spans="1:8" ht="14.5">
      <c r="A4117" s="6" t="str">
        <f t="shared" si="48"/>
        <v>GPP MAGELANG_JUMOYO</v>
      </c>
      <c r="B4117" s="11" t="s">
        <v>3103</v>
      </c>
      <c r="C4117" s="11" t="s">
        <v>3163</v>
      </c>
      <c r="D4117" s="11">
        <v>7.61</v>
      </c>
      <c r="E4117" s="7">
        <f>VLOOKUP(A4117, Sheet2!$A$2:$K$8265, 11)</f>
        <v>109.5078</v>
      </c>
      <c r="F4117" s="7">
        <f t="shared" si="49"/>
        <v>0.95125000000000004</v>
      </c>
      <c r="G4117" s="8">
        <v>200000</v>
      </c>
      <c r="H4117" s="9">
        <f t="shared" si="50"/>
        <v>1600000</v>
      </c>
    </row>
    <row r="4118" spans="1:8" ht="14.5">
      <c r="A4118" s="6" t="str">
        <f t="shared" si="48"/>
        <v>GPP MAGELANG_JURANGOMBO SELATAN</v>
      </c>
      <c r="B4118" s="11" t="s">
        <v>3103</v>
      </c>
      <c r="C4118" s="11" t="s">
        <v>3164</v>
      </c>
      <c r="D4118" s="11">
        <v>0.15</v>
      </c>
      <c r="E4118" s="7">
        <f>VLOOKUP(A4118, Sheet2!$A$2:$K$8265, 11)</f>
        <v>109.5078</v>
      </c>
      <c r="F4118" s="7">
        <f t="shared" si="49"/>
        <v>1.8749999999999999E-2</v>
      </c>
      <c r="G4118" s="8">
        <v>200000</v>
      </c>
      <c r="H4118" s="9">
        <f t="shared" si="50"/>
        <v>200000</v>
      </c>
    </row>
    <row r="4119" spans="1:8" ht="14.5">
      <c r="A4119" s="6" t="str">
        <f t="shared" si="48"/>
        <v>GPP MAGELANG_JURANGOMBO UTARA</v>
      </c>
      <c r="B4119" s="11" t="s">
        <v>3103</v>
      </c>
      <c r="C4119" s="11" t="s">
        <v>3165</v>
      </c>
      <c r="D4119" s="11">
        <v>0.15</v>
      </c>
      <c r="E4119" s="7">
        <f>VLOOKUP(A4119, Sheet2!$A$2:$K$8265, 11)</f>
        <v>109.5078</v>
      </c>
      <c r="F4119" s="7">
        <f t="shared" si="49"/>
        <v>1.8749999999999999E-2</v>
      </c>
      <c r="G4119" s="8">
        <v>200000</v>
      </c>
      <c r="H4119" s="9">
        <f t="shared" si="50"/>
        <v>200000</v>
      </c>
    </row>
    <row r="4120" spans="1:8" ht="14.5">
      <c r="A4120" s="6" t="str">
        <f t="shared" si="48"/>
        <v>GPP MAGELANG_KACEPIT</v>
      </c>
      <c r="B4120" s="11" t="s">
        <v>3103</v>
      </c>
      <c r="C4120" s="11" t="s">
        <v>3166</v>
      </c>
      <c r="D4120" s="11">
        <v>9.5500000000000007</v>
      </c>
      <c r="E4120" s="7">
        <f>VLOOKUP(A4120, Sheet2!$A$2:$K$8265, 11)</f>
        <v>109.5078</v>
      </c>
      <c r="F4120" s="7">
        <f t="shared" si="49"/>
        <v>1.1937500000000001</v>
      </c>
      <c r="G4120" s="8">
        <v>200000</v>
      </c>
      <c r="H4120" s="9">
        <f t="shared" si="50"/>
        <v>2000000</v>
      </c>
    </row>
    <row r="4121" spans="1:8" ht="14.5">
      <c r="A4121" s="6" t="str">
        <f t="shared" si="48"/>
        <v>GPP MAGELANG_KADILUWIH</v>
      </c>
      <c r="B4121" s="11" t="s">
        <v>3103</v>
      </c>
      <c r="C4121" s="11" t="s">
        <v>3167</v>
      </c>
      <c r="D4121" s="11">
        <v>7.61</v>
      </c>
      <c r="E4121" s="7">
        <f>VLOOKUP(A4121, Sheet2!$A$2:$K$8265, 11)</f>
        <v>109.5078</v>
      </c>
      <c r="F4121" s="7">
        <f t="shared" si="49"/>
        <v>0.95125000000000004</v>
      </c>
      <c r="G4121" s="8">
        <v>200000</v>
      </c>
      <c r="H4121" s="9">
        <f t="shared" si="50"/>
        <v>1600000</v>
      </c>
    </row>
    <row r="4122" spans="1:8" ht="14.5">
      <c r="A4122" s="6" t="str">
        <f t="shared" si="48"/>
        <v>GPP MAGELANG_KAJANGKOSO</v>
      </c>
      <c r="B4122" s="11" t="s">
        <v>3103</v>
      </c>
      <c r="C4122" s="11" t="s">
        <v>3168</v>
      </c>
      <c r="D4122" s="11">
        <v>7.61</v>
      </c>
      <c r="E4122" s="7">
        <f>VLOOKUP(A4122, Sheet2!$A$2:$K$8265, 11)</f>
        <v>109.5078</v>
      </c>
      <c r="F4122" s="7">
        <f t="shared" si="49"/>
        <v>0.95125000000000004</v>
      </c>
      <c r="G4122" s="8">
        <v>200000</v>
      </c>
      <c r="H4122" s="9">
        <f t="shared" si="50"/>
        <v>1600000</v>
      </c>
    </row>
    <row r="4123" spans="1:8" ht="14.5">
      <c r="A4123" s="6" t="str">
        <f t="shared" si="48"/>
        <v>GPP MAGELANG_KAJORAN</v>
      </c>
      <c r="B4123" s="11" t="s">
        <v>3103</v>
      </c>
      <c r="C4123" s="11" t="s">
        <v>2765</v>
      </c>
      <c r="D4123" s="11">
        <v>7.61</v>
      </c>
      <c r="E4123" s="7">
        <f>VLOOKUP(A4123, Sheet2!$A$2:$K$8265, 11)</f>
        <v>109.5078</v>
      </c>
      <c r="F4123" s="7">
        <f t="shared" si="49"/>
        <v>0.95125000000000004</v>
      </c>
      <c r="G4123" s="8">
        <v>200000</v>
      </c>
      <c r="H4123" s="9">
        <f t="shared" si="50"/>
        <v>1600000</v>
      </c>
    </row>
    <row r="4124" spans="1:8" ht="14.5">
      <c r="A4124" s="6" t="str">
        <f t="shared" si="48"/>
        <v>GPP MAGELANG_KALEGEN</v>
      </c>
      <c r="B4124" s="11" t="s">
        <v>3103</v>
      </c>
      <c r="C4124" s="11" t="s">
        <v>3169</v>
      </c>
      <c r="D4124" s="11">
        <v>7.61</v>
      </c>
      <c r="E4124" s="7">
        <f>VLOOKUP(A4124, Sheet2!$A$2:$K$8265, 11)</f>
        <v>109.5078</v>
      </c>
      <c r="F4124" s="7">
        <f t="shared" si="49"/>
        <v>0.95125000000000004</v>
      </c>
      <c r="G4124" s="8">
        <v>200000</v>
      </c>
      <c r="H4124" s="9">
        <f t="shared" si="50"/>
        <v>1600000</v>
      </c>
    </row>
    <row r="4125" spans="1:8" ht="14.5">
      <c r="A4125" s="6" t="str">
        <f t="shared" si="48"/>
        <v>GPP MAGELANG_KALIANGKRIK</v>
      </c>
      <c r="B4125" s="11" t="s">
        <v>3103</v>
      </c>
      <c r="C4125" s="11" t="s">
        <v>3170</v>
      </c>
      <c r="D4125" s="11">
        <v>7.61</v>
      </c>
      <c r="E4125" s="7">
        <f>VLOOKUP(A4125, Sheet2!$A$2:$K$8265, 11)</f>
        <v>109.5078</v>
      </c>
      <c r="F4125" s="7">
        <f t="shared" si="49"/>
        <v>0.95125000000000004</v>
      </c>
      <c r="G4125" s="8">
        <v>200000</v>
      </c>
      <c r="H4125" s="9">
        <f t="shared" si="50"/>
        <v>1600000</v>
      </c>
    </row>
    <row r="4126" spans="1:8" ht="14.5">
      <c r="A4126" s="6" t="str">
        <f t="shared" si="48"/>
        <v>GPP MAGELANG_KALIBENING</v>
      </c>
      <c r="B4126" s="11" t="s">
        <v>3103</v>
      </c>
      <c r="C4126" s="11" t="s">
        <v>2229</v>
      </c>
      <c r="D4126" s="11">
        <v>7.61</v>
      </c>
      <c r="E4126" s="7">
        <f>VLOOKUP(A4126, Sheet2!$A$2:$K$8265, 11)</f>
        <v>109.5078</v>
      </c>
      <c r="F4126" s="7">
        <f t="shared" si="49"/>
        <v>0.95125000000000004</v>
      </c>
      <c r="G4126" s="8">
        <v>200000</v>
      </c>
      <c r="H4126" s="9">
        <f t="shared" si="50"/>
        <v>1600000</v>
      </c>
    </row>
    <row r="4127" spans="1:8" ht="14.5">
      <c r="A4127" s="6" t="str">
        <f t="shared" si="48"/>
        <v>GPP MAGELANG_KALIJOSO</v>
      </c>
      <c r="B4127" s="11" t="s">
        <v>3103</v>
      </c>
      <c r="C4127" s="11" t="s">
        <v>3171</v>
      </c>
      <c r="D4127" s="11">
        <v>7.61</v>
      </c>
      <c r="E4127" s="7">
        <f>VLOOKUP(A4127, Sheet2!$A$2:$K$8265, 11)</f>
        <v>109.5078</v>
      </c>
      <c r="F4127" s="7">
        <f t="shared" si="49"/>
        <v>0.95125000000000004</v>
      </c>
      <c r="G4127" s="8">
        <v>200000</v>
      </c>
      <c r="H4127" s="9">
        <f t="shared" si="50"/>
        <v>1600000</v>
      </c>
    </row>
    <row r="4128" spans="1:8" ht="14.5">
      <c r="A4128" s="6" t="str">
        <f t="shared" si="48"/>
        <v>GPP MAGELANG_KALIKUTO</v>
      </c>
      <c r="B4128" s="11" t="s">
        <v>3103</v>
      </c>
      <c r="C4128" s="11" t="s">
        <v>3172</v>
      </c>
      <c r="D4128" s="11">
        <v>7.61</v>
      </c>
      <c r="E4128" s="7">
        <f>VLOOKUP(A4128, Sheet2!$A$2:$K$8265, 11)</f>
        <v>109.5078</v>
      </c>
      <c r="F4128" s="7">
        <f t="shared" si="49"/>
        <v>0.95125000000000004</v>
      </c>
      <c r="G4128" s="8">
        <v>200000</v>
      </c>
      <c r="H4128" s="9">
        <f t="shared" si="50"/>
        <v>1600000</v>
      </c>
    </row>
    <row r="4129" spans="1:8" ht="14.5">
      <c r="A4129" s="6" t="str">
        <f t="shared" si="48"/>
        <v>GPP MAGELANG_KALINEGORO</v>
      </c>
      <c r="B4129" s="11" t="s">
        <v>3103</v>
      </c>
      <c r="C4129" s="11" t="s">
        <v>3173</v>
      </c>
      <c r="D4129" s="11">
        <v>7.61</v>
      </c>
      <c r="E4129" s="7">
        <f>VLOOKUP(A4129, Sheet2!$A$2:$K$8265, 11)</f>
        <v>109.5078</v>
      </c>
      <c r="F4129" s="7">
        <f t="shared" si="49"/>
        <v>0.95125000000000004</v>
      </c>
      <c r="G4129" s="8">
        <v>200000</v>
      </c>
      <c r="H4129" s="9">
        <f t="shared" si="50"/>
        <v>1600000</v>
      </c>
    </row>
    <row r="4130" spans="1:8" ht="14.5">
      <c r="A4130" s="6" t="str">
        <f t="shared" si="48"/>
        <v>GPP MAGELANG_KALIPUCANG</v>
      </c>
      <c r="B4130" s="11" t="s">
        <v>3103</v>
      </c>
      <c r="C4130" s="11" t="s">
        <v>3174</v>
      </c>
      <c r="D4130" s="11">
        <v>7.61</v>
      </c>
      <c r="E4130" s="7">
        <f>VLOOKUP(A4130, Sheet2!$A$2:$K$8265, 11)</f>
        <v>109.5078</v>
      </c>
      <c r="F4130" s="7">
        <f t="shared" si="49"/>
        <v>0.95125000000000004</v>
      </c>
      <c r="G4130" s="8">
        <v>200000</v>
      </c>
      <c r="H4130" s="9">
        <f t="shared" si="50"/>
        <v>1600000</v>
      </c>
    </row>
    <row r="4131" spans="1:8" ht="14.5">
      <c r="A4131" s="6" t="str">
        <f t="shared" si="48"/>
        <v>GPP MAGELANG_KALISARI</v>
      </c>
      <c r="B4131" s="11" t="s">
        <v>3103</v>
      </c>
      <c r="C4131" s="11" t="s">
        <v>118</v>
      </c>
      <c r="D4131" s="11">
        <v>7.61</v>
      </c>
      <c r="E4131" s="7">
        <f>VLOOKUP(A4131, Sheet2!$A$2:$K$8265, 11)</f>
        <v>109.5078</v>
      </c>
      <c r="F4131" s="7">
        <f t="shared" si="49"/>
        <v>0.95125000000000004</v>
      </c>
      <c r="G4131" s="8">
        <v>200000</v>
      </c>
      <c r="H4131" s="9">
        <f t="shared" si="50"/>
        <v>1600000</v>
      </c>
    </row>
    <row r="4132" spans="1:8" ht="14.5">
      <c r="A4132" s="6" t="str">
        <f t="shared" si="48"/>
        <v>GPP MAGELANG_KALIURANG</v>
      </c>
      <c r="B4132" s="11" t="s">
        <v>3103</v>
      </c>
      <c r="C4132" s="11" t="s">
        <v>3175</v>
      </c>
      <c r="D4132" s="11">
        <v>7.61</v>
      </c>
      <c r="E4132" s="7">
        <f>VLOOKUP(A4132, Sheet2!$A$2:$K$8265, 11)</f>
        <v>109.5078</v>
      </c>
      <c r="F4132" s="7">
        <f t="shared" si="49"/>
        <v>0.95125000000000004</v>
      </c>
      <c r="G4132" s="8">
        <v>200000</v>
      </c>
      <c r="H4132" s="9">
        <f t="shared" si="50"/>
        <v>1600000</v>
      </c>
    </row>
    <row r="4133" spans="1:8" ht="14.5">
      <c r="A4133" s="6" t="str">
        <f t="shared" si="48"/>
        <v>GPP MAGELANG_KAMONGAN</v>
      </c>
      <c r="B4133" s="11" t="s">
        <v>3103</v>
      </c>
      <c r="C4133" s="11" t="s">
        <v>3176</v>
      </c>
      <c r="D4133" s="11">
        <v>7.61</v>
      </c>
      <c r="E4133" s="7">
        <f>VLOOKUP(A4133, Sheet2!$A$2:$K$8265, 11)</f>
        <v>109.5078</v>
      </c>
      <c r="F4133" s="7">
        <f t="shared" si="49"/>
        <v>0.95125000000000004</v>
      </c>
      <c r="G4133" s="8">
        <v>200000</v>
      </c>
      <c r="H4133" s="9">
        <f t="shared" si="50"/>
        <v>1600000</v>
      </c>
    </row>
    <row r="4134" spans="1:8" ht="14.5">
      <c r="A4134" s="6" t="str">
        <f t="shared" si="48"/>
        <v>GPP MAGELANG_KANIGORO</v>
      </c>
      <c r="B4134" s="11" t="s">
        <v>3103</v>
      </c>
      <c r="C4134" s="11" t="s">
        <v>3177</v>
      </c>
      <c r="D4134" s="11">
        <v>7.61</v>
      </c>
      <c r="E4134" s="7">
        <f>VLOOKUP(A4134, Sheet2!$A$2:$K$8265, 11)</f>
        <v>109.5078</v>
      </c>
      <c r="F4134" s="7">
        <f t="shared" si="49"/>
        <v>0.95125000000000004</v>
      </c>
      <c r="G4134" s="8">
        <v>200000</v>
      </c>
      <c r="H4134" s="9">
        <f t="shared" si="50"/>
        <v>1600000</v>
      </c>
    </row>
    <row r="4135" spans="1:8" ht="14.5">
      <c r="A4135" s="6" t="str">
        <f t="shared" si="48"/>
        <v>GPP MAGELANG_KAPONAN</v>
      </c>
      <c r="B4135" s="11" t="s">
        <v>3103</v>
      </c>
      <c r="C4135" s="11" t="s">
        <v>3178</v>
      </c>
      <c r="D4135" s="11">
        <v>7.61</v>
      </c>
      <c r="E4135" s="7">
        <f>VLOOKUP(A4135, Sheet2!$A$2:$K$8265, 11)</f>
        <v>109.5078</v>
      </c>
      <c r="F4135" s="7">
        <f t="shared" si="49"/>
        <v>0.95125000000000004</v>
      </c>
      <c r="G4135" s="8">
        <v>200000</v>
      </c>
      <c r="H4135" s="9">
        <f t="shared" si="50"/>
        <v>1600000</v>
      </c>
    </row>
    <row r="4136" spans="1:8" ht="14.5">
      <c r="A4136" s="6" t="str">
        <f t="shared" si="48"/>
        <v>GPP MAGELANG_KAPUHAN</v>
      </c>
      <c r="B4136" s="11" t="s">
        <v>3103</v>
      </c>
      <c r="C4136" s="11" t="s">
        <v>3179</v>
      </c>
      <c r="D4136" s="11">
        <v>7.61</v>
      </c>
      <c r="E4136" s="7">
        <f>VLOOKUP(A4136, Sheet2!$A$2:$K$8265, 11)</f>
        <v>109.5078</v>
      </c>
      <c r="F4136" s="7">
        <f t="shared" si="49"/>
        <v>0.95125000000000004</v>
      </c>
      <c r="G4136" s="8">
        <v>200000</v>
      </c>
      <c r="H4136" s="9">
        <f t="shared" si="50"/>
        <v>1600000</v>
      </c>
    </row>
    <row r="4137" spans="1:8" ht="14.5">
      <c r="A4137" s="6" t="str">
        <f t="shared" si="48"/>
        <v>GPP MAGELANG_KARANGANYAR</v>
      </c>
      <c r="B4137" s="11" t="s">
        <v>3103</v>
      </c>
      <c r="C4137" s="11" t="s">
        <v>125</v>
      </c>
      <c r="D4137" s="11">
        <v>7.61</v>
      </c>
      <c r="E4137" s="7">
        <f>VLOOKUP(A4137, Sheet2!$A$2:$K$8265, 11)</f>
        <v>109.5078</v>
      </c>
      <c r="F4137" s="7">
        <f t="shared" si="49"/>
        <v>0.95125000000000004</v>
      </c>
      <c r="G4137" s="8">
        <v>200000</v>
      </c>
      <c r="H4137" s="9">
        <f t="shared" si="50"/>
        <v>1600000</v>
      </c>
    </row>
    <row r="4138" spans="1:8" ht="14.5">
      <c r="A4138" s="6" t="str">
        <f t="shared" si="48"/>
        <v>GPP MAGELANG_KARANGKAJEN</v>
      </c>
      <c r="B4138" s="11" t="s">
        <v>3103</v>
      </c>
      <c r="C4138" s="11" t="s">
        <v>3180</v>
      </c>
      <c r="D4138" s="11">
        <v>7.61</v>
      </c>
      <c r="E4138" s="7">
        <f>VLOOKUP(A4138, Sheet2!$A$2:$K$8265, 11)</f>
        <v>109.5078</v>
      </c>
      <c r="F4138" s="7">
        <f t="shared" si="49"/>
        <v>0.95125000000000004</v>
      </c>
      <c r="G4138" s="8">
        <v>200000</v>
      </c>
      <c r="H4138" s="9">
        <f t="shared" si="50"/>
        <v>1600000</v>
      </c>
    </row>
    <row r="4139" spans="1:8" ht="14.5">
      <c r="A4139" s="6" t="str">
        <f t="shared" si="48"/>
        <v>GPP MAGELANG_KARANGREJO</v>
      </c>
      <c r="B4139" s="11" t="s">
        <v>3103</v>
      </c>
      <c r="C4139" s="11" t="s">
        <v>1303</v>
      </c>
      <c r="D4139" s="11">
        <v>7.61</v>
      </c>
      <c r="E4139" s="7">
        <f>VLOOKUP(A4139, Sheet2!$A$2:$K$8265, 11)</f>
        <v>109.5078</v>
      </c>
      <c r="F4139" s="7">
        <f t="shared" si="49"/>
        <v>0.95125000000000004</v>
      </c>
      <c r="G4139" s="8">
        <v>200000</v>
      </c>
      <c r="H4139" s="9">
        <f t="shared" si="50"/>
        <v>1600000</v>
      </c>
    </row>
    <row r="4140" spans="1:8" ht="14.5">
      <c r="A4140" s="6" t="str">
        <f t="shared" si="48"/>
        <v>GPP MAGELANG_KARANGTALUN</v>
      </c>
      <c r="B4140" s="11" t="s">
        <v>3103</v>
      </c>
      <c r="C4140" s="11" t="s">
        <v>1304</v>
      </c>
      <c r="D4140" s="11">
        <v>7.61</v>
      </c>
      <c r="E4140" s="7">
        <f>VLOOKUP(A4140, Sheet2!$A$2:$K$8265, 11)</f>
        <v>109.5078</v>
      </c>
      <c r="F4140" s="7">
        <f t="shared" si="49"/>
        <v>0.95125000000000004</v>
      </c>
      <c r="G4140" s="8">
        <v>200000</v>
      </c>
      <c r="H4140" s="9">
        <f t="shared" si="50"/>
        <v>1600000</v>
      </c>
    </row>
    <row r="4141" spans="1:8" ht="14.5">
      <c r="A4141" s="6" t="str">
        <f t="shared" si="48"/>
        <v>GPP MAGELANG_KARANGWUNI</v>
      </c>
      <c r="B4141" s="11" t="s">
        <v>3103</v>
      </c>
      <c r="C4141" s="11" t="s">
        <v>2665</v>
      </c>
      <c r="D4141" s="11">
        <v>9.5500000000000007</v>
      </c>
      <c r="E4141" s="7">
        <f>VLOOKUP(A4141, Sheet2!$A$2:$K$8265, 11)</f>
        <v>109.5078</v>
      </c>
      <c r="F4141" s="7">
        <f t="shared" si="49"/>
        <v>1.1937500000000001</v>
      </c>
      <c r="G4141" s="8">
        <v>200000</v>
      </c>
      <c r="H4141" s="9">
        <f t="shared" si="50"/>
        <v>2000000</v>
      </c>
    </row>
    <row r="4142" spans="1:8" ht="14.5">
      <c r="A4142" s="6" t="str">
        <f t="shared" si="48"/>
        <v>GPP MAGELANG_KARTOHARJO</v>
      </c>
      <c r="B4142" s="11" t="s">
        <v>3103</v>
      </c>
      <c r="C4142" s="11" t="s">
        <v>3181</v>
      </c>
      <c r="D4142" s="11">
        <v>7.61</v>
      </c>
      <c r="E4142" s="7">
        <f>VLOOKUP(A4142, Sheet2!$A$2:$K$8265, 11)</f>
        <v>109.5078</v>
      </c>
      <c r="F4142" s="7">
        <f t="shared" si="49"/>
        <v>0.95125000000000004</v>
      </c>
      <c r="G4142" s="8">
        <v>200000</v>
      </c>
      <c r="H4142" s="9">
        <f t="shared" si="50"/>
        <v>1600000</v>
      </c>
    </row>
    <row r="4143" spans="1:8" ht="14.5">
      <c r="A4143" s="6" t="str">
        <f t="shared" si="48"/>
        <v>GPP MAGELANG_KEBONAGUNG</v>
      </c>
      <c r="B4143" s="11" t="s">
        <v>3103</v>
      </c>
      <c r="C4143" s="11" t="s">
        <v>634</v>
      </c>
      <c r="D4143" s="11">
        <v>7.61</v>
      </c>
      <c r="E4143" s="7">
        <f>VLOOKUP(A4143, Sheet2!$A$2:$K$8265, 11)</f>
        <v>109.5078</v>
      </c>
      <c r="F4143" s="7">
        <f t="shared" si="49"/>
        <v>0.95125000000000004</v>
      </c>
      <c r="G4143" s="8">
        <v>200000</v>
      </c>
      <c r="H4143" s="9">
        <f t="shared" si="50"/>
        <v>1600000</v>
      </c>
    </row>
    <row r="4144" spans="1:8" ht="14.5">
      <c r="A4144" s="6" t="str">
        <f t="shared" si="48"/>
        <v>GPP MAGELANG_KEBONAGUNG</v>
      </c>
      <c r="B4144" s="11" t="s">
        <v>3103</v>
      </c>
      <c r="C4144" s="11" t="s">
        <v>634</v>
      </c>
      <c r="D4144" s="11">
        <v>7.61</v>
      </c>
      <c r="E4144" s="7">
        <f>VLOOKUP(A4144, Sheet2!$A$2:$K$8265, 11)</f>
        <v>109.5078</v>
      </c>
      <c r="F4144" s="7">
        <f t="shared" si="49"/>
        <v>0.95125000000000004</v>
      </c>
      <c r="G4144" s="8">
        <v>200000</v>
      </c>
      <c r="H4144" s="9">
        <f t="shared" si="50"/>
        <v>1600000</v>
      </c>
    </row>
    <row r="4145" spans="1:8" ht="14.5">
      <c r="A4145" s="6" t="str">
        <f t="shared" si="48"/>
        <v>GPP MAGELANG_KEBONAGUNG</v>
      </c>
      <c r="B4145" s="11" t="s">
        <v>3103</v>
      </c>
      <c r="C4145" s="11" t="s">
        <v>634</v>
      </c>
      <c r="D4145" s="11">
        <v>10.51</v>
      </c>
      <c r="E4145" s="7">
        <f>VLOOKUP(A4145, Sheet2!$A$2:$K$8265, 11)</f>
        <v>109.5078</v>
      </c>
      <c r="F4145" s="7">
        <f t="shared" si="49"/>
        <v>1.31375</v>
      </c>
      <c r="G4145" s="8">
        <v>200000</v>
      </c>
      <c r="H4145" s="9">
        <f t="shared" si="50"/>
        <v>2200000</v>
      </c>
    </row>
    <row r="4146" spans="1:8" ht="14.5">
      <c r="A4146" s="6" t="str">
        <f t="shared" si="48"/>
        <v>GPP MAGELANG_KEBONAGUNG</v>
      </c>
      <c r="B4146" s="11" t="s">
        <v>3103</v>
      </c>
      <c r="C4146" s="11" t="s">
        <v>634</v>
      </c>
      <c r="D4146" s="11">
        <v>9.5500000000000007</v>
      </c>
      <c r="E4146" s="7">
        <f>VLOOKUP(A4146, Sheet2!$A$2:$K$8265, 11)</f>
        <v>109.5078</v>
      </c>
      <c r="F4146" s="7">
        <f t="shared" si="49"/>
        <v>1.1937500000000001</v>
      </c>
      <c r="G4146" s="8">
        <v>200000</v>
      </c>
      <c r="H4146" s="9">
        <f t="shared" si="50"/>
        <v>2000000</v>
      </c>
    </row>
    <row r="4147" spans="1:8" ht="14.5">
      <c r="A4147" s="6" t="str">
        <f t="shared" si="48"/>
        <v>GPP MAGELANG_KEBONDALEM</v>
      </c>
      <c r="B4147" s="11" t="s">
        <v>3103</v>
      </c>
      <c r="C4147" s="11" t="s">
        <v>410</v>
      </c>
      <c r="D4147" s="11">
        <v>10.51</v>
      </c>
      <c r="E4147" s="7">
        <f>VLOOKUP(A4147, Sheet2!$A$2:$K$8265, 11)</f>
        <v>109.5078</v>
      </c>
      <c r="F4147" s="7">
        <f t="shared" si="49"/>
        <v>1.31375</v>
      </c>
      <c r="G4147" s="8">
        <v>200000</v>
      </c>
      <c r="H4147" s="9">
        <f t="shared" si="50"/>
        <v>2200000</v>
      </c>
    </row>
    <row r="4148" spans="1:8" ht="14.5">
      <c r="A4148" s="6" t="str">
        <f t="shared" si="48"/>
        <v>GPP MAGELANG_KEBONREJO</v>
      </c>
      <c r="B4148" s="11" t="s">
        <v>3103</v>
      </c>
      <c r="C4148" s="11" t="s">
        <v>1305</v>
      </c>
      <c r="D4148" s="11">
        <v>7.61</v>
      </c>
      <c r="E4148" s="7">
        <f>VLOOKUP(A4148, Sheet2!$A$2:$K$8265, 11)</f>
        <v>109.5078</v>
      </c>
      <c r="F4148" s="7">
        <f t="shared" si="49"/>
        <v>0.95125000000000004</v>
      </c>
      <c r="G4148" s="8">
        <v>200000</v>
      </c>
      <c r="H4148" s="9">
        <f t="shared" si="50"/>
        <v>1600000</v>
      </c>
    </row>
    <row r="4149" spans="1:8" ht="14.5">
      <c r="A4149" s="6" t="str">
        <f t="shared" si="48"/>
        <v>GPP MAGELANG_KEBONREJO</v>
      </c>
      <c r="B4149" s="11" t="s">
        <v>3103</v>
      </c>
      <c r="C4149" s="11" t="s">
        <v>1305</v>
      </c>
      <c r="D4149" s="11">
        <v>7.61</v>
      </c>
      <c r="E4149" s="7">
        <f>VLOOKUP(A4149, Sheet2!$A$2:$K$8265, 11)</f>
        <v>109.5078</v>
      </c>
      <c r="F4149" s="7">
        <f t="shared" si="49"/>
        <v>0.95125000000000004</v>
      </c>
      <c r="G4149" s="8">
        <v>200000</v>
      </c>
      <c r="H4149" s="9">
        <f t="shared" si="50"/>
        <v>1600000</v>
      </c>
    </row>
    <row r="4150" spans="1:8" ht="14.5">
      <c r="A4150" s="6" t="str">
        <f t="shared" si="48"/>
        <v>GPP MAGELANG_KEBONSARI</v>
      </c>
      <c r="B4150" s="11" t="s">
        <v>3103</v>
      </c>
      <c r="C4150" s="11" t="s">
        <v>135</v>
      </c>
      <c r="D4150" s="11">
        <v>7.61</v>
      </c>
      <c r="E4150" s="7">
        <f>VLOOKUP(A4150, Sheet2!$A$2:$K$8265, 11)</f>
        <v>109.5078</v>
      </c>
      <c r="F4150" s="7">
        <f t="shared" si="49"/>
        <v>0.95125000000000004</v>
      </c>
      <c r="G4150" s="8">
        <v>200000</v>
      </c>
      <c r="H4150" s="9">
        <f t="shared" si="50"/>
        <v>1600000</v>
      </c>
    </row>
    <row r="4151" spans="1:8" ht="14.5">
      <c r="A4151" s="6" t="str">
        <f t="shared" si="48"/>
        <v>GPP MAGELANG_KEBUMEN</v>
      </c>
      <c r="B4151" s="11" t="s">
        <v>3103</v>
      </c>
      <c r="C4151" s="11" t="s">
        <v>137</v>
      </c>
      <c r="D4151" s="11">
        <v>9.5500000000000007</v>
      </c>
      <c r="E4151" s="7">
        <f>VLOOKUP(A4151, Sheet2!$A$2:$K$8265, 11)</f>
        <v>109.5078</v>
      </c>
      <c r="F4151" s="7">
        <f t="shared" si="49"/>
        <v>1.1937500000000001</v>
      </c>
      <c r="G4151" s="8">
        <v>200000</v>
      </c>
      <c r="H4151" s="9">
        <f t="shared" si="50"/>
        <v>2000000</v>
      </c>
    </row>
    <row r="4152" spans="1:8" ht="14.5">
      <c r="A4152" s="6" t="str">
        <f t="shared" si="48"/>
        <v>GPP MAGELANG_KEDITAN</v>
      </c>
      <c r="B4152" s="11" t="s">
        <v>3103</v>
      </c>
      <c r="C4152" s="11" t="s">
        <v>3182</v>
      </c>
      <c r="D4152" s="11">
        <v>7.61</v>
      </c>
      <c r="E4152" s="7">
        <f>VLOOKUP(A4152, Sheet2!$A$2:$K$8265, 11)</f>
        <v>109.5078</v>
      </c>
      <c r="F4152" s="7">
        <f t="shared" si="49"/>
        <v>0.95125000000000004</v>
      </c>
      <c r="G4152" s="8">
        <v>200000</v>
      </c>
      <c r="H4152" s="9">
        <f t="shared" si="50"/>
        <v>1600000</v>
      </c>
    </row>
    <row r="4153" spans="1:8" ht="14.5">
      <c r="A4153" s="6" t="str">
        <f t="shared" si="48"/>
        <v>GPP MAGELANG_KEDUNGSARI</v>
      </c>
      <c r="B4153" s="11" t="s">
        <v>3103</v>
      </c>
      <c r="C4153" s="11" t="s">
        <v>413</v>
      </c>
      <c r="D4153" s="11">
        <v>7.61</v>
      </c>
      <c r="E4153" s="7">
        <f>VLOOKUP(A4153, Sheet2!$A$2:$K$8265, 11)</f>
        <v>109.5078</v>
      </c>
      <c r="F4153" s="7">
        <f t="shared" si="49"/>
        <v>0.95125000000000004</v>
      </c>
      <c r="G4153" s="8">
        <v>200000</v>
      </c>
      <c r="H4153" s="9">
        <f t="shared" si="50"/>
        <v>1600000</v>
      </c>
    </row>
    <row r="4154" spans="1:8" ht="14.5">
      <c r="A4154" s="6" t="str">
        <f t="shared" si="48"/>
        <v>GPP MAGELANG_KEDUNGSARI</v>
      </c>
      <c r="B4154" s="11" t="s">
        <v>3103</v>
      </c>
      <c r="C4154" s="11" t="s">
        <v>413</v>
      </c>
      <c r="D4154" s="11">
        <v>0.15</v>
      </c>
      <c r="E4154" s="7">
        <f>VLOOKUP(A4154, Sheet2!$A$2:$K$8265, 11)</f>
        <v>109.5078</v>
      </c>
      <c r="F4154" s="7">
        <f t="shared" si="49"/>
        <v>1.8749999999999999E-2</v>
      </c>
      <c r="G4154" s="8">
        <v>200000</v>
      </c>
      <c r="H4154" s="9">
        <f t="shared" si="50"/>
        <v>200000</v>
      </c>
    </row>
    <row r="4155" spans="1:8" ht="14.5">
      <c r="A4155" s="6" t="str">
        <f t="shared" si="48"/>
        <v>GPP MAGELANG_KEJI</v>
      </c>
      <c r="B4155" s="11" t="s">
        <v>3103</v>
      </c>
      <c r="C4155" s="11" t="s">
        <v>3183</v>
      </c>
      <c r="D4155" s="11">
        <v>7.61</v>
      </c>
      <c r="E4155" s="7">
        <f>VLOOKUP(A4155, Sheet2!$A$2:$K$8265, 11)</f>
        <v>109.5078</v>
      </c>
      <c r="F4155" s="7">
        <f t="shared" si="49"/>
        <v>0.95125000000000004</v>
      </c>
      <c r="G4155" s="8">
        <v>200000</v>
      </c>
      <c r="H4155" s="9">
        <f t="shared" si="50"/>
        <v>1600000</v>
      </c>
    </row>
    <row r="4156" spans="1:8" ht="14.5">
      <c r="A4156" s="6" t="str">
        <f t="shared" si="48"/>
        <v>GPP MAGELANG_KELURAHAN</v>
      </c>
      <c r="B4156" s="11" t="s">
        <v>3103</v>
      </c>
      <c r="C4156" s="11" t="s">
        <v>3184</v>
      </c>
      <c r="D4156" s="11">
        <v>10.51</v>
      </c>
      <c r="E4156" s="7">
        <f>VLOOKUP(A4156, Sheet2!$A$2:$K$8265, 11)</f>
        <v>109.5078</v>
      </c>
      <c r="F4156" s="7">
        <f t="shared" si="49"/>
        <v>1.31375</v>
      </c>
      <c r="G4156" s="8">
        <v>200000</v>
      </c>
      <c r="H4156" s="9">
        <f t="shared" si="50"/>
        <v>2200000</v>
      </c>
    </row>
    <row r="4157" spans="1:8" ht="14.5">
      <c r="A4157" s="6" t="str">
        <f t="shared" si="48"/>
        <v>GPP MAGELANG_KEMBANGKUNING</v>
      </c>
      <c r="B4157" s="11" t="s">
        <v>3103</v>
      </c>
      <c r="C4157" s="11" t="s">
        <v>1452</v>
      </c>
      <c r="D4157" s="11">
        <v>7.61</v>
      </c>
      <c r="E4157" s="7">
        <f>VLOOKUP(A4157, Sheet2!$A$2:$K$8265, 11)</f>
        <v>109.5078</v>
      </c>
      <c r="F4157" s="7">
        <f t="shared" si="49"/>
        <v>0.95125000000000004</v>
      </c>
      <c r="G4157" s="8">
        <v>200000</v>
      </c>
      <c r="H4157" s="9">
        <f t="shared" si="50"/>
        <v>1600000</v>
      </c>
    </row>
    <row r="4158" spans="1:8" ht="14.5">
      <c r="A4158" s="6" t="str">
        <f t="shared" si="48"/>
        <v>GPP MAGELANG_KEMBANGLIMUS</v>
      </c>
      <c r="B4158" s="11" t="s">
        <v>3103</v>
      </c>
      <c r="C4158" s="11" t="s">
        <v>3185</v>
      </c>
      <c r="D4158" s="11">
        <v>7.61</v>
      </c>
      <c r="E4158" s="7">
        <f>VLOOKUP(A4158, Sheet2!$A$2:$K$8265, 11)</f>
        <v>109.5078</v>
      </c>
      <c r="F4158" s="7">
        <f t="shared" si="49"/>
        <v>0.95125000000000004</v>
      </c>
      <c r="G4158" s="8">
        <v>200000</v>
      </c>
      <c r="H4158" s="9">
        <f t="shared" si="50"/>
        <v>1600000</v>
      </c>
    </row>
    <row r="4159" spans="1:8" ht="14.5">
      <c r="A4159" s="6" t="str">
        <f t="shared" si="48"/>
        <v>GPP MAGELANG_KEMBARAN</v>
      </c>
      <c r="B4159" s="11" t="s">
        <v>3103</v>
      </c>
      <c r="C4159" s="11" t="s">
        <v>1070</v>
      </c>
      <c r="D4159" s="11">
        <v>7.61</v>
      </c>
      <c r="E4159" s="7">
        <f>VLOOKUP(A4159, Sheet2!$A$2:$K$8265, 11)</f>
        <v>109.5078</v>
      </c>
      <c r="F4159" s="7">
        <f t="shared" si="49"/>
        <v>0.95125000000000004</v>
      </c>
      <c r="G4159" s="8">
        <v>200000</v>
      </c>
      <c r="H4159" s="9">
        <f t="shared" si="50"/>
        <v>1600000</v>
      </c>
    </row>
    <row r="4160" spans="1:8" ht="14.5">
      <c r="A4160" s="6" t="str">
        <f t="shared" si="48"/>
        <v>GPP MAGELANG_KEMIREN</v>
      </c>
      <c r="B4160" s="11" t="s">
        <v>3103</v>
      </c>
      <c r="C4160" s="11" t="s">
        <v>3186</v>
      </c>
      <c r="D4160" s="11">
        <v>7.61</v>
      </c>
      <c r="E4160" s="7">
        <f>VLOOKUP(A4160, Sheet2!$A$2:$K$8265, 11)</f>
        <v>109.5078</v>
      </c>
      <c r="F4160" s="7">
        <f t="shared" si="49"/>
        <v>0.95125000000000004</v>
      </c>
      <c r="G4160" s="8">
        <v>200000</v>
      </c>
      <c r="H4160" s="9">
        <f t="shared" si="50"/>
        <v>1600000</v>
      </c>
    </row>
    <row r="4161" spans="1:8" ht="14.5">
      <c r="A4161" s="6" t="str">
        <f t="shared" si="48"/>
        <v>GPP MAGELANG_KEMIRIREJO</v>
      </c>
      <c r="B4161" s="11" t="s">
        <v>3103</v>
      </c>
      <c r="C4161" s="11" t="s">
        <v>3187</v>
      </c>
      <c r="D4161" s="11">
        <v>0.15</v>
      </c>
      <c r="E4161" s="7">
        <f>VLOOKUP(A4161, Sheet2!$A$2:$K$8265, 11)</f>
        <v>109.5078</v>
      </c>
      <c r="F4161" s="7">
        <f t="shared" si="49"/>
        <v>1.8749999999999999E-2</v>
      </c>
      <c r="G4161" s="8">
        <v>200000</v>
      </c>
      <c r="H4161" s="9">
        <f t="shared" si="50"/>
        <v>200000</v>
      </c>
    </row>
    <row r="4162" spans="1:8" ht="14.5">
      <c r="A4162" s="6" t="str">
        <f t="shared" si="48"/>
        <v>GPP MAGELANG_KEMUTUK</v>
      </c>
      <c r="B4162" s="11" t="s">
        <v>3103</v>
      </c>
      <c r="C4162" s="11" t="s">
        <v>3188</v>
      </c>
      <c r="D4162" s="11">
        <v>7.61</v>
      </c>
      <c r="E4162" s="7">
        <f>VLOOKUP(A4162, Sheet2!$A$2:$K$8265, 11)</f>
        <v>109.5078</v>
      </c>
      <c r="F4162" s="7">
        <f t="shared" si="49"/>
        <v>0.95125000000000004</v>
      </c>
      <c r="G4162" s="8">
        <v>200000</v>
      </c>
      <c r="H4162" s="9">
        <f t="shared" si="50"/>
        <v>1600000</v>
      </c>
    </row>
    <row r="4163" spans="1:8" ht="14.5">
      <c r="A4163" s="6" t="str">
        <f t="shared" si="48"/>
        <v>GPP MAGELANG_KENALAN</v>
      </c>
      <c r="B4163" s="11" t="s">
        <v>3103</v>
      </c>
      <c r="C4163" s="11" t="s">
        <v>3189</v>
      </c>
      <c r="D4163" s="11">
        <v>7.61</v>
      </c>
      <c r="E4163" s="7">
        <f>VLOOKUP(A4163, Sheet2!$A$2:$K$8265, 11)</f>
        <v>109.5078</v>
      </c>
      <c r="F4163" s="7">
        <f t="shared" si="49"/>
        <v>0.95125000000000004</v>
      </c>
      <c r="G4163" s="8">
        <v>200000</v>
      </c>
      <c r="H4163" s="9">
        <f t="shared" si="50"/>
        <v>1600000</v>
      </c>
    </row>
    <row r="4164" spans="1:8" ht="14.5">
      <c r="A4164" s="6" t="str">
        <f t="shared" si="48"/>
        <v>GPP MAGELANG_KENALAN</v>
      </c>
      <c r="B4164" s="11" t="s">
        <v>3103</v>
      </c>
      <c r="C4164" s="11" t="s">
        <v>3189</v>
      </c>
      <c r="D4164" s="11">
        <v>7.61</v>
      </c>
      <c r="E4164" s="7">
        <f>VLOOKUP(A4164, Sheet2!$A$2:$K$8265, 11)</f>
        <v>109.5078</v>
      </c>
      <c r="F4164" s="7">
        <f t="shared" si="49"/>
        <v>0.95125000000000004</v>
      </c>
      <c r="G4164" s="8">
        <v>200000</v>
      </c>
      <c r="H4164" s="9">
        <f t="shared" si="50"/>
        <v>1600000</v>
      </c>
    </row>
    <row r="4165" spans="1:8" ht="14.5">
      <c r="A4165" s="6" t="str">
        <f t="shared" si="48"/>
        <v>GPP MAGELANG_KENINGAR</v>
      </c>
      <c r="B4165" s="11" t="s">
        <v>3103</v>
      </c>
      <c r="C4165" s="11" t="s">
        <v>3190</v>
      </c>
      <c r="D4165" s="11">
        <v>7.61</v>
      </c>
      <c r="E4165" s="7">
        <f>VLOOKUP(A4165, Sheet2!$A$2:$K$8265, 11)</f>
        <v>109.5078</v>
      </c>
      <c r="F4165" s="7">
        <f t="shared" si="49"/>
        <v>0.95125000000000004</v>
      </c>
      <c r="G4165" s="8">
        <v>200000</v>
      </c>
      <c r="H4165" s="9">
        <f t="shared" si="50"/>
        <v>1600000</v>
      </c>
    </row>
    <row r="4166" spans="1:8" ht="14.5">
      <c r="A4166" s="6" t="str">
        <f t="shared" si="48"/>
        <v>GPP MAGELANG_KENTENGSARI</v>
      </c>
      <c r="B4166" s="11" t="s">
        <v>3103</v>
      </c>
      <c r="C4166" s="11" t="s">
        <v>1073</v>
      </c>
      <c r="D4166" s="11">
        <v>7.61</v>
      </c>
      <c r="E4166" s="7">
        <f>VLOOKUP(A4166, Sheet2!$A$2:$K$8265, 11)</f>
        <v>109.5078</v>
      </c>
      <c r="F4166" s="7">
        <f t="shared" si="49"/>
        <v>0.95125000000000004</v>
      </c>
      <c r="G4166" s="8">
        <v>200000</v>
      </c>
      <c r="H4166" s="9">
        <f t="shared" si="50"/>
        <v>1600000</v>
      </c>
    </row>
    <row r="4167" spans="1:8" ht="14.5">
      <c r="A4167" s="6" t="str">
        <f t="shared" si="48"/>
        <v>GPP MAGELANG_KETANGI</v>
      </c>
      <c r="B4167" s="11" t="s">
        <v>3103</v>
      </c>
      <c r="C4167" s="11" t="s">
        <v>3191</v>
      </c>
      <c r="D4167" s="11">
        <v>7.61</v>
      </c>
      <c r="E4167" s="7">
        <f>VLOOKUP(A4167, Sheet2!$A$2:$K$8265, 11)</f>
        <v>109.5078</v>
      </c>
      <c r="F4167" s="7">
        <f t="shared" si="49"/>
        <v>0.95125000000000004</v>
      </c>
      <c r="G4167" s="8">
        <v>200000</v>
      </c>
      <c r="H4167" s="9">
        <f t="shared" si="50"/>
        <v>1600000</v>
      </c>
    </row>
    <row r="4168" spans="1:8" ht="14.5">
      <c r="A4168" s="6" t="str">
        <f t="shared" si="48"/>
        <v>GPP MAGELANG_KETAWANG</v>
      </c>
      <c r="B4168" s="11" t="s">
        <v>3103</v>
      </c>
      <c r="C4168" s="11" t="s">
        <v>3192</v>
      </c>
      <c r="D4168" s="11">
        <v>7.61</v>
      </c>
      <c r="E4168" s="7">
        <f>VLOOKUP(A4168, Sheet2!$A$2:$K$8265, 11)</f>
        <v>109.5078</v>
      </c>
      <c r="F4168" s="7">
        <f t="shared" si="49"/>
        <v>0.95125000000000004</v>
      </c>
      <c r="G4168" s="8">
        <v>200000</v>
      </c>
      <c r="H4168" s="9">
        <f t="shared" si="50"/>
        <v>1600000</v>
      </c>
    </row>
    <row r="4169" spans="1:8" ht="14.5">
      <c r="A4169" s="6" t="str">
        <f t="shared" si="48"/>
        <v>GPP MAGELANG_KETEP</v>
      </c>
      <c r="B4169" s="11" t="s">
        <v>3103</v>
      </c>
      <c r="C4169" s="11" t="s">
        <v>3193</v>
      </c>
      <c r="D4169" s="11">
        <v>7.61</v>
      </c>
      <c r="E4169" s="7">
        <f>VLOOKUP(A4169, Sheet2!$A$2:$K$8265, 11)</f>
        <v>109.5078</v>
      </c>
      <c r="F4169" s="7">
        <f t="shared" si="49"/>
        <v>0.95125000000000004</v>
      </c>
      <c r="G4169" s="8">
        <v>200000</v>
      </c>
      <c r="H4169" s="9">
        <f t="shared" si="50"/>
        <v>1600000</v>
      </c>
    </row>
    <row r="4170" spans="1:8" ht="14.5">
      <c r="A4170" s="6" t="str">
        <f t="shared" si="48"/>
        <v>GPP MAGELANG_KETUNDAN</v>
      </c>
      <c r="B4170" s="11" t="s">
        <v>3103</v>
      </c>
      <c r="C4170" s="11" t="s">
        <v>3194</v>
      </c>
      <c r="D4170" s="11">
        <v>7.61</v>
      </c>
      <c r="E4170" s="7">
        <f>VLOOKUP(A4170, Sheet2!$A$2:$K$8265, 11)</f>
        <v>109.5078</v>
      </c>
      <c r="F4170" s="7">
        <f t="shared" si="49"/>
        <v>0.95125000000000004</v>
      </c>
      <c r="G4170" s="8">
        <v>200000</v>
      </c>
      <c r="H4170" s="9">
        <f t="shared" si="50"/>
        <v>1600000</v>
      </c>
    </row>
    <row r="4171" spans="1:8" ht="14.5">
      <c r="A4171" s="6" t="str">
        <f t="shared" si="48"/>
        <v>GPP MAGELANG_KETUNGGENG</v>
      </c>
      <c r="B4171" s="11" t="s">
        <v>3103</v>
      </c>
      <c r="C4171" s="11" t="s">
        <v>3195</v>
      </c>
      <c r="D4171" s="11">
        <v>7.61</v>
      </c>
      <c r="E4171" s="7">
        <f>VLOOKUP(A4171, Sheet2!$A$2:$K$8265, 11)</f>
        <v>109.5078</v>
      </c>
      <c r="F4171" s="7">
        <f t="shared" si="49"/>
        <v>0.95125000000000004</v>
      </c>
      <c r="G4171" s="8">
        <v>200000</v>
      </c>
      <c r="H4171" s="9">
        <f t="shared" si="50"/>
        <v>1600000</v>
      </c>
    </row>
    <row r="4172" spans="1:8" ht="14.5">
      <c r="A4172" s="6" t="str">
        <f t="shared" si="48"/>
        <v>GPP MAGELANG_KLAKAH</v>
      </c>
      <c r="B4172" s="11" t="s">
        <v>3103</v>
      </c>
      <c r="C4172" s="11" t="s">
        <v>3196</v>
      </c>
      <c r="D4172" s="11">
        <v>17.7</v>
      </c>
      <c r="E4172" s="7">
        <f>VLOOKUP(A4172, Sheet2!$A$2:$K$8265, 11)</f>
        <v>109.5078</v>
      </c>
      <c r="F4172" s="7">
        <f t="shared" si="49"/>
        <v>2.2124999999999999</v>
      </c>
      <c r="G4172" s="8">
        <v>200000</v>
      </c>
      <c r="H4172" s="9">
        <f t="shared" si="50"/>
        <v>3600000</v>
      </c>
    </row>
    <row r="4173" spans="1:8" ht="14.5">
      <c r="A4173" s="6" t="str">
        <f t="shared" si="48"/>
        <v>GPP MAGELANG_KLEGEN</v>
      </c>
      <c r="B4173" s="11" t="s">
        <v>3103</v>
      </c>
      <c r="C4173" s="11" t="s">
        <v>3197</v>
      </c>
      <c r="D4173" s="11">
        <v>7.61</v>
      </c>
      <c r="E4173" s="7">
        <f>VLOOKUP(A4173, Sheet2!$A$2:$K$8265, 11)</f>
        <v>109.5078</v>
      </c>
      <c r="F4173" s="7">
        <f t="shared" si="49"/>
        <v>0.95125000000000004</v>
      </c>
      <c r="G4173" s="8">
        <v>200000</v>
      </c>
      <c r="H4173" s="9">
        <f t="shared" si="50"/>
        <v>1600000</v>
      </c>
    </row>
    <row r="4174" spans="1:8" ht="14.5">
      <c r="A4174" s="6" t="str">
        <f t="shared" si="48"/>
        <v>GPP MAGELANG_KLEPU</v>
      </c>
      <c r="B4174" s="11" t="s">
        <v>3103</v>
      </c>
      <c r="C4174" s="11" t="s">
        <v>3001</v>
      </c>
      <c r="D4174" s="11">
        <v>9.5500000000000007</v>
      </c>
      <c r="E4174" s="7">
        <f>VLOOKUP(A4174, Sheet2!$A$2:$K$8265, 11)</f>
        <v>109.5078</v>
      </c>
      <c r="F4174" s="7">
        <f t="shared" si="49"/>
        <v>1.1937500000000001</v>
      </c>
      <c r="G4174" s="8">
        <v>200000</v>
      </c>
      <c r="H4174" s="9">
        <f t="shared" si="50"/>
        <v>2000000</v>
      </c>
    </row>
    <row r="4175" spans="1:8" ht="14.5">
      <c r="A4175" s="6" t="str">
        <f t="shared" si="48"/>
        <v>GPP MAGELANG_KLETERAN</v>
      </c>
      <c r="B4175" s="11" t="s">
        <v>3103</v>
      </c>
      <c r="C4175" s="11" t="s">
        <v>3198</v>
      </c>
      <c r="D4175" s="11">
        <v>7.61</v>
      </c>
      <c r="E4175" s="7">
        <f>VLOOKUP(A4175, Sheet2!$A$2:$K$8265, 11)</f>
        <v>109.5078</v>
      </c>
      <c r="F4175" s="7">
        <f t="shared" si="49"/>
        <v>0.95125000000000004</v>
      </c>
      <c r="G4175" s="8">
        <v>200000</v>
      </c>
      <c r="H4175" s="9">
        <f t="shared" si="50"/>
        <v>1600000</v>
      </c>
    </row>
    <row r="4176" spans="1:8" ht="14.5">
      <c r="A4176" s="6" t="str">
        <f t="shared" si="48"/>
        <v>GPP MAGELANG_KLOPO</v>
      </c>
      <c r="B4176" s="11" t="s">
        <v>3103</v>
      </c>
      <c r="C4176" s="11" t="s">
        <v>3199</v>
      </c>
      <c r="D4176" s="11">
        <v>7.61</v>
      </c>
      <c r="E4176" s="7">
        <f>VLOOKUP(A4176, Sheet2!$A$2:$K$8265, 11)</f>
        <v>109.5078</v>
      </c>
      <c r="F4176" s="7">
        <f t="shared" si="49"/>
        <v>0.95125000000000004</v>
      </c>
      <c r="G4176" s="8">
        <v>200000</v>
      </c>
      <c r="H4176" s="9">
        <f t="shared" si="50"/>
        <v>1600000</v>
      </c>
    </row>
    <row r="4177" spans="1:8" ht="14.5">
      <c r="A4177" s="6" t="str">
        <f t="shared" si="48"/>
        <v>GPP MAGELANG_KOPENG</v>
      </c>
      <c r="B4177" s="11" t="s">
        <v>3103</v>
      </c>
      <c r="C4177" s="11" t="s">
        <v>3200</v>
      </c>
      <c r="D4177" s="11">
        <v>10.51</v>
      </c>
      <c r="E4177" s="7">
        <f>VLOOKUP(A4177, Sheet2!$A$2:$K$8265, 11)</f>
        <v>109.5078</v>
      </c>
      <c r="F4177" s="7">
        <f t="shared" si="49"/>
        <v>1.31375</v>
      </c>
      <c r="G4177" s="8">
        <v>200000</v>
      </c>
      <c r="H4177" s="9">
        <f t="shared" si="50"/>
        <v>2200000</v>
      </c>
    </row>
    <row r="4178" spans="1:8" ht="14.5">
      <c r="A4178" s="6" t="str">
        <f t="shared" si="48"/>
        <v>GPP MAGELANG_KRADENAN</v>
      </c>
      <c r="B4178" s="11" t="s">
        <v>3103</v>
      </c>
      <c r="C4178" s="11" t="s">
        <v>308</v>
      </c>
      <c r="D4178" s="11">
        <v>7.61</v>
      </c>
      <c r="E4178" s="7">
        <f>VLOOKUP(A4178, Sheet2!$A$2:$K$8265, 11)</f>
        <v>109.5078</v>
      </c>
      <c r="F4178" s="7">
        <f t="shared" si="49"/>
        <v>0.95125000000000004</v>
      </c>
      <c r="G4178" s="8">
        <v>200000</v>
      </c>
      <c r="H4178" s="9">
        <f t="shared" si="50"/>
        <v>1600000</v>
      </c>
    </row>
    <row r="4179" spans="1:8" ht="14.5">
      <c r="A4179" s="6" t="str">
        <f t="shared" si="48"/>
        <v>GPP MAGELANG_KRAGILAN</v>
      </c>
      <c r="B4179" s="11" t="s">
        <v>3103</v>
      </c>
      <c r="C4179" s="11" t="s">
        <v>1467</v>
      </c>
      <c r="D4179" s="11">
        <v>7.61</v>
      </c>
      <c r="E4179" s="7">
        <f>VLOOKUP(A4179, Sheet2!$A$2:$K$8265, 11)</f>
        <v>109.5078</v>
      </c>
      <c r="F4179" s="7">
        <f t="shared" si="49"/>
        <v>0.95125000000000004</v>
      </c>
      <c r="G4179" s="8">
        <v>200000</v>
      </c>
      <c r="H4179" s="9">
        <f t="shared" si="50"/>
        <v>1600000</v>
      </c>
    </row>
    <row r="4180" spans="1:8" ht="14.5">
      <c r="A4180" s="6" t="str">
        <f t="shared" si="48"/>
        <v>GPP MAGELANG_KRAMAT</v>
      </c>
      <c r="B4180" s="11" t="s">
        <v>3103</v>
      </c>
      <c r="C4180" s="11" t="s">
        <v>811</v>
      </c>
      <c r="D4180" s="11">
        <v>9.5500000000000007</v>
      </c>
      <c r="E4180" s="7">
        <f>VLOOKUP(A4180, Sheet2!$A$2:$K$8265, 11)</f>
        <v>109.5078</v>
      </c>
      <c r="F4180" s="7">
        <f t="shared" si="49"/>
        <v>1.1937500000000001</v>
      </c>
      <c r="G4180" s="8">
        <v>200000</v>
      </c>
      <c r="H4180" s="9">
        <f t="shared" si="50"/>
        <v>2000000</v>
      </c>
    </row>
    <row r="4181" spans="1:8" ht="14.5">
      <c r="A4181" s="6" t="str">
        <f t="shared" si="48"/>
        <v>GPP MAGELANG_KRAMAT SELATAN</v>
      </c>
      <c r="B4181" s="11" t="s">
        <v>3103</v>
      </c>
      <c r="C4181" s="11" t="s">
        <v>3201</v>
      </c>
      <c r="D4181" s="11">
        <v>0.15</v>
      </c>
      <c r="E4181" s="7">
        <f>VLOOKUP(A4181, Sheet2!$A$2:$K$8265, 11)</f>
        <v>109.5078</v>
      </c>
      <c r="F4181" s="7">
        <f t="shared" si="49"/>
        <v>1.8749999999999999E-2</v>
      </c>
      <c r="G4181" s="8">
        <v>200000</v>
      </c>
      <c r="H4181" s="9">
        <f t="shared" si="50"/>
        <v>200000</v>
      </c>
    </row>
    <row r="4182" spans="1:8" ht="14.5">
      <c r="A4182" s="6" t="str">
        <f t="shared" si="48"/>
        <v>GPP MAGELANG_KRAMAT UTARA</v>
      </c>
      <c r="B4182" s="11" t="s">
        <v>3103</v>
      </c>
      <c r="C4182" s="11" t="s">
        <v>3202</v>
      </c>
      <c r="D4182" s="11">
        <v>0.15</v>
      </c>
      <c r="E4182" s="7">
        <f>VLOOKUP(A4182, Sheet2!$A$2:$K$8265, 11)</f>
        <v>109.5078</v>
      </c>
      <c r="F4182" s="7">
        <f t="shared" si="49"/>
        <v>1.8749999999999999E-2</v>
      </c>
      <c r="G4182" s="8">
        <v>200000</v>
      </c>
      <c r="H4182" s="9">
        <f t="shared" si="50"/>
        <v>200000</v>
      </c>
    </row>
    <row r="4183" spans="1:8" ht="14.5">
      <c r="A4183" s="6" t="str">
        <f t="shared" si="48"/>
        <v>GPP MAGELANG_KRANGGAN</v>
      </c>
      <c r="B4183" s="11" t="s">
        <v>3103</v>
      </c>
      <c r="C4183" s="11" t="s">
        <v>420</v>
      </c>
      <c r="D4183" s="11">
        <v>9.5500000000000007</v>
      </c>
      <c r="E4183" s="7">
        <f>VLOOKUP(A4183, Sheet2!$A$2:$K$8265, 11)</f>
        <v>109.5078</v>
      </c>
      <c r="F4183" s="7">
        <f t="shared" si="49"/>
        <v>1.1937500000000001</v>
      </c>
      <c r="G4183" s="8">
        <v>200000</v>
      </c>
      <c r="H4183" s="9">
        <f t="shared" si="50"/>
        <v>2000000</v>
      </c>
    </row>
    <row r="4184" spans="1:8" ht="14.5">
      <c r="A4184" s="6" t="str">
        <f t="shared" si="48"/>
        <v>GPP MAGELANG_KRASAK</v>
      </c>
      <c r="B4184" s="11" t="s">
        <v>3103</v>
      </c>
      <c r="C4184" s="11" t="s">
        <v>1469</v>
      </c>
      <c r="D4184" s="11">
        <v>7.61</v>
      </c>
      <c r="E4184" s="7">
        <f>VLOOKUP(A4184, Sheet2!$A$2:$K$8265, 11)</f>
        <v>109.5078</v>
      </c>
      <c r="F4184" s="7">
        <f t="shared" si="49"/>
        <v>0.95125000000000004</v>
      </c>
      <c r="G4184" s="8">
        <v>200000</v>
      </c>
      <c r="H4184" s="9">
        <f t="shared" si="50"/>
        <v>1600000</v>
      </c>
    </row>
    <row r="4185" spans="1:8" ht="14.5">
      <c r="A4185" s="6" t="str">
        <f t="shared" si="48"/>
        <v>GPP MAGELANG_KRINCING</v>
      </c>
      <c r="B4185" s="11" t="s">
        <v>3103</v>
      </c>
      <c r="C4185" s="11" t="s">
        <v>3203</v>
      </c>
      <c r="D4185" s="11">
        <v>7.61</v>
      </c>
      <c r="E4185" s="7">
        <f>VLOOKUP(A4185, Sheet2!$A$2:$K$8265, 11)</f>
        <v>109.5078</v>
      </c>
      <c r="F4185" s="7">
        <f t="shared" si="49"/>
        <v>0.95125000000000004</v>
      </c>
      <c r="G4185" s="8">
        <v>200000</v>
      </c>
      <c r="H4185" s="9">
        <f t="shared" si="50"/>
        <v>1600000</v>
      </c>
    </row>
    <row r="4186" spans="1:8" ht="14.5">
      <c r="A4186" s="6" t="str">
        <f t="shared" si="48"/>
        <v>GPP MAGELANG_KRINJING</v>
      </c>
      <c r="B4186" s="11" t="s">
        <v>3103</v>
      </c>
      <c r="C4186" s="11" t="s">
        <v>3204</v>
      </c>
      <c r="D4186" s="11">
        <v>7.61</v>
      </c>
      <c r="E4186" s="7">
        <f>VLOOKUP(A4186, Sheet2!$A$2:$K$8265, 11)</f>
        <v>109.5078</v>
      </c>
      <c r="F4186" s="7">
        <f t="shared" si="49"/>
        <v>0.95125000000000004</v>
      </c>
      <c r="G4186" s="8">
        <v>200000</v>
      </c>
      <c r="H4186" s="9">
        <f t="shared" si="50"/>
        <v>1600000</v>
      </c>
    </row>
    <row r="4187" spans="1:8" ht="14.5">
      <c r="A4187" s="6" t="str">
        <f t="shared" si="48"/>
        <v>GPP MAGELANG_KRINJING</v>
      </c>
      <c r="B4187" s="11" t="s">
        <v>3103</v>
      </c>
      <c r="C4187" s="11" t="s">
        <v>3204</v>
      </c>
      <c r="D4187" s="11">
        <v>7.61</v>
      </c>
      <c r="E4187" s="7">
        <f>VLOOKUP(A4187, Sheet2!$A$2:$K$8265, 11)</f>
        <v>109.5078</v>
      </c>
      <c r="F4187" s="7">
        <f t="shared" si="49"/>
        <v>0.95125000000000004</v>
      </c>
      <c r="G4187" s="8">
        <v>200000</v>
      </c>
      <c r="H4187" s="9">
        <f t="shared" si="50"/>
        <v>1600000</v>
      </c>
    </row>
    <row r="4188" spans="1:8" ht="14.5">
      <c r="A4188" s="6" t="str">
        <f t="shared" si="48"/>
        <v>GPP MAGELANG_KROGOWANAN</v>
      </c>
      <c r="B4188" s="11" t="s">
        <v>3103</v>
      </c>
      <c r="C4188" s="11" t="s">
        <v>3205</v>
      </c>
      <c r="D4188" s="11">
        <v>7.61</v>
      </c>
      <c r="E4188" s="7">
        <f>VLOOKUP(A4188, Sheet2!$A$2:$K$8265, 11)</f>
        <v>109.5078</v>
      </c>
      <c r="F4188" s="7">
        <f t="shared" si="49"/>
        <v>0.95125000000000004</v>
      </c>
      <c r="G4188" s="8">
        <v>200000</v>
      </c>
      <c r="H4188" s="9">
        <f t="shared" si="50"/>
        <v>1600000</v>
      </c>
    </row>
    <row r="4189" spans="1:8" ht="14.5">
      <c r="A4189" s="6" t="str">
        <f t="shared" si="48"/>
        <v>GPP MAGELANG_KRUMPAKAN</v>
      </c>
      <c r="B4189" s="11" t="s">
        <v>3103</v>
      </c>
      <c r="C4189" s="11" t="s">
        <v>3206</v>
      </c>
      <c r="D4189" s="11">
        <v>7.61</v>
      </c>
      <c r="E4189" s="7">
        <f>VLOOKUP(A4189, Sheet2!$A$2:$K$8265, 11)</f>
        <v>109.5078</v>
      </c>
      <c r="F4189" s="7">
        <f t="shared" si="49"/>
        <v>0.95125000000000004</v>
      </c>
      <c r="G4189" s="8">
        <v>200000</v>
      </c>
      <c r="H4189" s="9">
        <f t="shared" si="50"/>
        <v>1600000</v>
      </c>
    </row>
    <row r="4190" spans="1:8" ht="14.5">
      <c r="A4190" s="6" t="str">
        <f t="shared" si="48"/>
        <v>GPP MAGELANG_KUPEN</v>
      </c>
      <c r="B4190" s="11" t="s">
        <v>3103</v>
      </c>
      <c r="C4190" s="11" t="s">
        <v>3207</v>
      </c>
      <c r="D4190" s="11">
        <v>9.5500000000000007</v>
      </c>
      <c r="E4190" s="7">
        <f>VLOOKUP(A4190, Sheet2!$A$2:$K$8265, 11)</f>
        <v>109.5078</v>
      </c>
      <c r="F4190" s="7">
        <f t="shared" si="49"/>
        <v>1.1937500000000001</v>
      </c>
      <c r="G4190" s="8">
        <v>200000</v>
      </c>
      <c r="H4190" s="9">
        <f t="shared" si="50"/>
        <v>2000000</v>
      </c>
    </row>
    <row r="4191" spans="1:8" ht="14.5">
      <c r="A4191" s="6" t="str">
        <f t="shared" si="48"/>
        <v>GPP MAGELANG_KWARAKAN</v>
      </c>
      <c r="B4191" s="11" t="s">
        <v>3103</v>
      </c>
      <c r="C4191" s="11" t="s">
        <v>3208</v>
      </c>
      <c r="D4191" s="11">
        <v>9.5500000000000007</v>
      </c>
      <c r="E4191" s="7">
        <f>VLOOKUP(A4191, Sheet2!$A$2:$K$8265, 11)</f>
        <v>109.5078</v>
      </c>
      <c r="F4191" s="7">
        <f t="shared" si="49"/>
        <v>1.1937500000000001</v>
      </c>
      <c r="G4191" s="8">
        <v>200000</v>
      </c>
      <c r="H4191" s="9">
        <f t="shared" si="50"/>
        <v>2000000</v>
      </c>
    </row>
    <row r="4192" spans="1:8" ht="14.5">
      <c r="A4192" s="6" t="str">
        <f t="shared" si="48"/>
        <v>GPP MAGELANG_LEBAK</v>
      </c>
      <c r="B4192" s="11" t="s">
        <v>3103</v>
      </c>
      <c r="C4192" s="11" t="s">
        <v>2236</v>
      </c>
      <c r="D4192" s="11">
        <v>7.61</v>
      </c>
      <c r="E4192" s="7">
        <f>VLOOKUP(A4192, Sheet2!$A$2:$K$8265, 11)</f>
        <v>109.5078</v>
      </c>
      <c r="F4192" s="7">
        <f t="shared" si="49"/>
        <v>0.95125000000000004</v>
      </c>
      <c r="G4192" s="8">
        <v>200000</v>
      </c>
      <c r="H4192" s="9">
        <f t="shared" si="50"/>
        <v>1600000</v>
      </c>
    </row>
    <row r="4193" spans="1:8" ht="14.5">
      <c r="A4193" s="6" t="str">
        <f t="shared" si="48"/>
        <v>GPP MAGELANG_LESANPURO</v>
      </c>
      <c r="B4193" s="11" t="s">
        <v>3103</v>
      </c>
      <c r="C4193" s="11" t="s">
        <v>3209</v>
      </c>
      <c r="D4193" s="11">
        <v>7.61</v>
      </c>
      <c r="E4193" s="7">
        <f>VLOOKUP(A4193, Sheet2!$A$2:$K$8265, 11)</f>
        <v>109.5078</v>
      </c>
      <c r="F4193" s="7">
        <f t="shared" si="49"/>
        <v>0.95125000000000004</v>
      </c>
      <c r="G4193" s="8">
        <v>200000</v>
      </c>
      <c r="H4193" s="9">
        <f t="shared" si="50"/>
        <v>1600000</v>
      </c>
    </row>
    <row r="4194" spans="1:8" ht="14.5">
      <c r="A4194" s="6" t="str">
        <f t="shared" si="48"/>
        <v>GPP MAGELANG_LOSARI</v>
      </c>
      <c r="B4194" s="11" t="s">
        <v>3103</v>
      </c>
      <c r="C4194" s="11" t="s">
        <v>926</v>
      </c>
      <c r="D4194" s="11">
        <v>7.61</v>
      </c>
      <c r="E4194" s="7">
        <f>VLOOKUP(A4194, Sheet2!$A$2:$K$8265, 11)</f>
        <v>109.5078</v>
      </c>
      <c r="F4194" s="7">
        <f t="shared" si="49"/>
        <v>0.95125000000000004</v>
      </c>
      <c r="G4194" s="8">
        <v>200000</v>
      </c>
      <c r="H4194" s="9">
        <f t="shared" si="50"/>
        <v>1600000</v>
      </c>
    </row>
    <row r="4195" spans="1:8" ht="14.5">
      <c r="A4195" s="6" t="str">
        <f t="shared" si="48"/>
        <v>GPP MAGELANG_LOSARI</v>
      </c>
      <c r="B4195" s="11" t="s">
        <v>3103</v>
      </c>
      <c r="C4195" s="11" t="s">
        <v>926</v>
      </c>
      <c r="D4195" s="11">
        <v>7.61</v>
      </c>
      <c r="E4195" s="7">
        <f>VLOOKUP(A4195, Sheet2!$A$2:$K$8265, 11)</f>
        <v>109.5078</v>
      </c>
      <c r="F4195" s="7">
        <f t="shared" si="49"/>
        <v>0.95125000000000004</v>
      </c>
      <c r="G4195" s="8">
        <v>200000</v>
      </c>
      <c r="H4195" s="9">
        <f t="shared" si="50"/>
        <v>1600000</v>
      </c>
    </row>
    <row r="4196" spans="1:8" ht="14.5">
      <c r="A4196" s="6" t="str">
        <f t="shared" si="48"/>
        <v>GPP MAGELANG_LUNGGE</v>
      </c>
      <c r="B4196" s="11" t="s">
        <v>3103</v>
      </c>
      <c r="C4196" s="11" t="s">
        <v>3210</v>
      </c>
      <c r="D4196" s="11">
        <v>9.5500000000000007</v>
      </c>
      <c r="E4196" s="7">
        <f>VLOOKUP(A4196, Sheet2!$A$2:$K$8265, 11)</f>
        <v>109.5078</v>
      </c>
      <c r="F4196" s="7">
        <f t="shared" si="49"/>
        <v>1.1937500000000001</v>
      </c>
      <c r="G4196" s="8">
        <v>200000</v>
      </c>
      <c r="H4196" s="9">
        <f t="shared" si="50"/>
        <v>2000000</v>
      </c>
    </row>
    <row r="4197" spans="1:8" ht="14.5">
      <c r="A4197" s="6" t="str">
        <f t="shared" si="48"/>
        <v>GPP MAGELANG_MADUGONDO</v>
      </c>
      <c r="B4197" s="11" t="s">
        <v>3103</v>
      </c>
      <c r="C4197" s="11" t="s">
        <v>3211</v>
      </c>
      <c r="D4197" s="11">
        <v>7.61</v>
      </c>
      <c r="E4197" s="7">
        <f>VLOOKUP(A4197, Sheet2!$A$2:$K$8265, 11)</f>
        <v>109.5078</v>
      </c>
      <c r="F4197" s="7">
        <f t="shared" si="49"/>
        <v>0.95125000000000004</v>
      </c>
      <c r="G4197" s="8">
        <v>200000</v>
      </c>
      <c r="H4197" s="9">
        <f t="shared" si="50"/>
        <v>1600000</v>
      </c>
    </row>
    <row r="4198" spans="1:8" ht="14.5">
      <c r="A4198" s="6" t="str">
        <f t="shared" si="48"/>
        <v>GPP MAGELANG_MADUKORO</v>
      </c>
      <c r="B4198" s="11" t="s">
        <v>3103</v>
      </c>
      <c r="C4198" s="11" t="s">
        <v>3212</v>
      </c>
      <c r="D4198" s="11">
        <v>7.61</v>
      </c>
      <c r="E4198" s="7">
        <f>VLOOKUP(A4198, Sheet2!$A$2:$K$8265, 11)</f>
        <v>109.5078</v>
      </c>
      <c r="F4198" s="7">
        <f t="shared" si="49"/>
        <v>0.95125000000000004</v>
      </c>
      <c r="G4198" s="8">
        <v>200000</v>
      </c>
      <c r="H4198" s="9">
        <f t="shared" si="50"/>
        <v>1600000</v>
      </c>
    </row>
    <row r="4199" spans="1:8" ht="14.5">
      <c r="A4199" s="6" t="str">
        <f t="shared" si="48"/>
        <v>GPP MAGELANG_MADURETNO</v>
      </c>
      <c r="B4199" s="11" t="s">
        <v>3103</v>
      </c>
      <c r="C4199" s="11" t="s">
        <v>2814</v>
      </c>
      <c r="D4199" s="11">
        <v>7.61</v>
      </c>
      <c r="E4199" s="7">
        <f>VLOOKUP(A4199, Sheet2!$A$2:$K$8265, 11)</f>
        <v>109.5078</v>
      </c>
      <c r="F4199" s="7">
        <f t="shared" si="49"/>
        <v>0.95125000000000004</v>
      </c>
      <c r="G4199" s="8">
        <v>200000</v>
      </c>
      <c r="H4199" s="9">
        <f t="shared" si="50"/>
        <v>1600000</v>
      </c>
    </row>
    <row r="4200" spans="1:8" ht="14.5">
      <c r="A4200" s="6" t="str">
        <f t="shared" si="48"/>
        <v>GPP MAGELANG_MADUSARI</v>
      </c>
      <c r="B4200" s="11" t="s">
        <v>3103</v>
      </c>
      <c r="C4200" s="11" t="s">
        <v>2174</v>
      </c>
      <c r="D4200" s="11">
        <v>7.61</v>
      </c>
      <c r="E4200" s="7">
        <f>VLOOKUP(A4200, Sheet2!$A$2:$K$8265, 11)</f>
        <v>109.5078</v>
      </c>
      <c r="F4200" s="7">
        <f t="shared" si="49"/>
        <v>0.95125000000000004</v>
      </c>
      <c r="G4200" s="8">
        <v>200000</v>
      </c>
      <c r="H4200" s="9">
        <f t="shared" si="50"/>
        <v>1600000</v>
      </c>
    </row>
    <row r="4201" spans="1:8" ht="14.5">
      <c r="A4201" s="6" t="str">
        <f t="shared" si="48"/>
        <v>GPP MAGELANG_MADYOCONDRO</v>
      </c>
      <c r="B4201" s="11" t="s">
        <v>3103</v>
      </c>
      <c r="C4201" s="11" t="s">
        <v>3213</v>
      </c>
      <c r="D4201" s="11">
        <v>7.61</v>
      </c>
      <c r="E4201" s="7">
        <f>VLOOKUP(A4201, Sheet2!$A$2:$K$8265, 11)</f>
        <v>109.5078</v>
      </c>
      <c r="F4201" s="7">
        <f t="shared" si="49"/>
        <v>0.95125000000000004</v>
      </c>
      <c r="G4201" s="8">
        <v>200000</v>
      </c>
      <c r="H4201" s="9">
        <f t="shared" si="50"/>
        <v>1600000</v>
      </c>
    </row>
    <row r="4202" spans="1:8" ht="14.5">
      <c r="A4202" s="6" t="str">
        <f t="shared" si="48"/>
        <v>GPP MAGELANG_MADYOGONDO</v>
      </c>
      <c r="B4202" s="11" t="s">
        <v>3103</v>
      </c>
      <c r="C4202" s="11" t="s">
        <v>3214</v>
      </c>
      <c r="D4202" s="11">
        <v>7.61</v>
      </c>
      <c r="E4202" s="7">
        <f>VLOOKUP(A4202, Sheet2!$A$2:$K$8265, 11)</f>
        <v>109.5078</v>
      </c>
      <c r="F4202" s="7">
        <f t="shared" si="49"/>
        <v>0.95125000000000004</v>
      </c>
      <c r="G4202" s="8">
        <v>200000</v>
      </c>
      <c r="H4202" s="9">
        <f t="shared" si="50"/>
        <v>1600000</v>
      </c>
    </row>
    <row r="4203" spans="1:8" ht="14.5">
      <c r="A4203" s="6" t="str">
        <f t="shared" si="48"/>
        <v>GPP MAGELANG_MAGELANG</v>
      </c>
      <c r="B4203" s="11" t="s">
        <v>3103</v>
      </c>
      <c r="C4203" s="11" t="s">
        <v>3215</v>
      </c>
      <c r="D4203" s="11">
        <v>0.15</v>
      </c>
      <c r="E4203" s="7">
        <f>VLOOKUP(A4203, Sheet2!$A$2:$K$8265, 11)</f>
        <v>109.5078</v>
      </c>
      <c r="F4203" s="7">
        <f t="shared" si="49"/>
        <v>1.8749999999999999E-2</v>
      </c>
      <c r="G4203" s="8">
        <v>200000</v>
      </c>
      <c r="H4203" s="9">
        <f t="shared" si="50"/>
        <v>200000</v>
      </c>
    </row>
    <row r="4204" spans="1:8" ht="14.5">
      <c r="A4204" s="6" t="str">
        <f t="shared" si="48"/>
        <v>GPP MAGELANG_MAGERSARI</v>
      </c>
      <c r="B4204" s="11" t="s">
        <v>3103</v>
      </c>
      <c r="C4204" s="11" t="s">
        <v>433</v>
      </c>
      <c r="D4204" s="11">
        <v>7.61</v>
      </c>
      <c r="E4204" s="7">
        <f>VLOOKUP(A4204, Sheet2!$A$2:$K$8265, 11)</f>
        <v>109.5078</v>
      </c>
      <c r="F4204" s="7">
        <f t="shared" si="49"/>
        <v>0.95125000000000004</v>
      </c>
      <c r="G4204" s="8">
        <v>200000</v>
      </c>
      <c r="H4204" s="9">
        <f t="shared" si="50"/>
        <v>1600000</v>
      </c>
    </row>
    <row r="4205" spans="1:8" ht="14.5">
      <c r="A4205" s="6" t="str">
        <f t="shared" si="48"/>
        <v>GPP MAGELANG_MAGERSARI</v>
      </c>
      <c r="B4205" s="11" t="s">
        <v>3103</v>
      </c>
      <c r="C4205" s="11" t="s">
        <v>433</v>
      </c>
      <c r="D4205" s="11">
        <v>0.15</v>
      </c>
      <c r="E4205" s="7">
        <f>VLOOKUP(A4205, Sheet2!$A$2:$K$8265, 11)</f>
        <v>109.5078</v>
      </c>
      <c r="F4205" s="7">
        <f t="shared" si="49"/>
        <v>1.8749999999999999E-2</v>
      </c>
      <c r="G4205" s="8">
        <v>200000</v>
      </c>
      <c r="H4205" s="9">
        <f t="shared" si="50"/>
        <v>200000</v>
      </c>
    </row>
    <row r="4206" spans="1:8" ht="14.5">
      <c r="A4206" s="6" t="str">
        <f t="shared" si="48"/>
        <v>GPP MAGELANG_MAJAKSINGI</v>
      </c>
      <c r="B4206" s="11" t="s">
        <v>3103</v>
      </c>
      <c r="C4206" s="11" t="s">
        <v>3216</v>
      </c>
      <c r="D4206" s="11">
        <v>7.61</v>
      </c>
      <c r="E4206" s="7">
        <f>VLOOKUP(A4206, Sheet2!$A$2:$K$8265, 11)</f>
        <v>109.5078</v>
      </c>
      <c r="F4206" s="7">
        <f t="shared" si="49"/>
        <v>0.95125000000000004</v>
      </c>
      <c r="G4206" s="8">
        <v>200000</v>
      </c>
      <c r="H4206" s="9">
        <f t="shared" si="50"/>
        <v>1600000</v>
      </c>
    </row>
    <row r="4207" spans="1:8" ht="14.5">
      <c r="A4207" s="6" t="str">
        <f t="shared" si="48"/>
        <v>GPP MAGELANG_MANGUNREJO</v>
      </c>
      <c r="B4207" s="11" t="s">
        <v>3103</v>
      </c>
      <c r="C4207" s="11" t="s">
        <v>1959</v>
      </c>
      <c r="D4207" s="11">
        <v>7.61</v>
      </c>
      <c r="E4207" s="7">
        <f>VLOOKUP(A4207, Sheet2!$A$2:$K$8265, 11)</f>
        <v>109.5078</v>
      </c>
      <c r="F4207" s="7">
        <f t="shared" si="49"/>
        <v>0.95125000000000004</v>
      </c>
      <c r="G4207" s="8">
        <v>200000</v>
      </c>
      <c r="H4207" s="9">
        <f t="shared" si="50"/>
        <v>1600000</v>
      </c>
    </row>
    <row r="4208" spans="1:8" ht="14.5">
      <c r="A4208" s="6" t="str">
        <f t="shared" si="48"/>
        <v>GPP MAGELANG_MANGUNREJO</v>
      </c>
      <c r="B4208" s="11" t="s">
        <v>3103</v>
      </c>
      <c r="C4208" s="11" t="s">
        <v>1959</v>
      </c>
      <c r="D4208" s="11">
        <v>7.61</v>
      </c>
      <c r="E4208" s="7">
        <f>VLOOKUP(A4208, Sheet2!$A$2:$K$8265, 11)</f>
        <v>109.5078</v>
      </c>
      <c r="F4208" s="7">
        <f t="shared" si="49"/>
        <v>0.95125000000000004</v>
      </c>
      <c r="G4208" s="8">
        <v>200000</v>
      </c>
      <c r="H4208" s="9">
        <f t="shared" si="50"/>
        <v>1600000</v>
      </c>
    </row>
    <row r="4209" spans="1:8" ht="14.5">
      <c r="A4209" s="6" t="str">
        <f t="shared" si="48"/>
        <v>GPP MAGELANG_MANGUNSARI</v>
      </c>
      <c r="B4209" s="11" t="s">
        <v>3103</v>
      </c>
      <c r="C4209" s="11" t="s">
        <v>1090</v>
      </c>
      <c r="D4209" s="11">
        <v>7.61</v>
      </c>
      <c r="E4209" s="7">
        <f>VLOOKUP(A4209, Sheet2!$A$2:$K$8265, 11)</f>
        <v>109.5078</v>
      </c>
      <c r="F4209" s="7">
        <f t="shared" si="49"/>
        <v>0.95125000000000004</v>
      </c>
      <c r="G4209" s="8">
        <v>200000</v>
      </c>
      <c r="H4209" s="9">
        <f t="shared" si="50"/>
        <v>1600000</v>
      </c>
    </row>
    <row r="4210" spans="1:8" ht="14.5">
      <c r="A4210" s="6" t="str">
        <f t="shared" si="48"/>
        <v>GPP MAGELANG_MANGUNSOKO</v>
      </c>
      <c r="B4210" s="11" t="s">
        <v>3103</v>
      </c>
      <c r="C4210" s="11" t="s">
        <v>3217</v>
      </c>
      <c r="D4210" s="11">
        <v>7.61</v>
      </c>
      <c r="E4210" s="7">
        <f>VLOOKUP(A4210, Sheet2!$A$2:$K$8265, 11)</f>
        <v>109.5078</v>
      </c>
      <c r="F4210" s="7">
        <f t="shared" si="49"/>
        <v>0.95125000000000004</v>
      </c>
      <c r="G4210" s="8">
        <v>200000</v>
      </c>
      <c r="H4210" s="9">
        <f t="shared" si="50"/>
        <v>1600000</v>
      </c>
    </row>
    <row r="4211" spans="1:8" ht="14.5">
      <c r="A4211" s="6" t="str">
        <f t="shared" si="48"/>
        <v>GPP MAGELANG_MANTINGAN</v>
      </c>
      <c r="B4211" s="11" t="s">
        <v>3103</v>
      </c>
      <c r="C4211" s="11" t="s">
        <v>1210</v>
      </c>
      <c r="D4211" s="11">
        <v>7.61</v>
      </c>
      <c r="E4211" s="7">
        <f>VLOOKUP(A4211, Sheet2!$A$2:$K$8265, 11)</f>
        <v>109.5078</v>
      </c>
      <c r="F4211" s="7">
        <f t="shared" si="49"/>
        <v>0.95125000000000004</v>
      </c>
      <c r="G4211" s="8">
        <v>200000</v>
      </c>
      <c r="H4211" s="9">
        <f t="shared" si="50"/>
        <v>1600000</v>
      </c>
    </row>
    <row r="4212" spans="1:8" ht="14.5">
      <c r="A4212" s="6" t="str">
        <f t="shared" si="48"/>
        <v>GPP MAGELANG_MEJING</v>
      </c>
      <c r="B4212" s="11" t="s">
        <v>3103</v>
      </c>
      <c r="C4212" s="11" t="s">
        <v>3218</v>
      </c>
      <c r="D4212" s="11">
        <v>7.61</v>
      </c>
      <c r="E4212" s="7">
        <f>VLOOKUP(A4212, Sheet2!$A$2:$K$8265, 11)</f>
        <v>109.5078</v>
      </c>
      <c r="F4212" s="7">
        <f t="shared" si="49"/>
        <v>0.95125000000000004</v>
      </c>
      <c r="G4212" s="8">
        <v>200000</v>
      </c>
      <c r="H4212" s="9">
        <f t="shared" si="50"/>
        <v>1600000</v>
      </c>
    </row>
    <row r="4213" spans="1:8" ht="14.5">
      <c r="A4213" s="6" t="str">
        <f t="shared" si="48"/>
        <v>GPP MAGELANG_MENAYU</v>
      </c>
      <c r="B4213" s="11" t="s">
        <v>3103</v>
      </c>
      <c r="C4213" s="11" t="s">
        <v>3219</v>
      </c>
      <c r="D4213" s="11">
        <v>7.61</v>
      </c>
      <c r="E4213" s="7">
        <f>VLOOKUP(A4213, Sheet2!$A$2:$K$8265, 11)</f>
        <v>109.5078</v>
      </c>
      <c r="F4213" s="7">
        <f t="shared" si="49"/>
        <v>0.95125000000000004</v>
      </c>
      <c r="G4213" s="8">
        <v>200000</v>
      </c>
      <c r="H4213" s="9">
        <f t="shared" si="50"/>
        <v>1600000</v>
      </c>
    </row>
    <row r="4214" spans="1:8" ht="14.5">
      <c r="A4214" s="6" t="str">
        <f t="shared" si="48"/>
        <v>GPP MAGELANG_MENDUT</v>
      </c>
      <c r="B4214" s="11" t="s">
        <v>3103</v>
      </c>
      <c r="C4214" s="11" t="s">
        <v>3220</v>
      </c>
      <c r="D4214" s="11">
        <v>7.61</v>
      </c>
      <c r="E4214" s="7">
        <f>VLOOKUP(A4214, Sheet2!$A$2:$K$8265, 11)</f>
        <v>109.5078</v>
      </c>
      <c r="F4214" s="7">
        <f t="shared" si="49"/>
        <v>0.95125000000000004</v>
      </c>
      <c r="G4214" s="8">
        <v>200000</v>
      </c>
      <c r="H4214" s="9">
        <f t="shared" si="50"/>
        <v>1600000</v>
      </c>
    </row>
    <row r="4215" spans="1:8" ht="14.5">
      <c r="A4215" s="6" t="str">
        <f t="shared" si="48"/>
        <v>GPP MAGELANG_MERTOYUDAN</v>
      </c>
      <c r="B4215" s="11" t="s">
        <v>3103</v>
      </c>
      <c r="C4215" s="11" t="s">
        <v>3221</v>
      </c>
      <c r="D4215" s="11">
        <v>7.61</v>
      </c>
      <c r="E4215" s="7">
        <f>VLOOKUP(A4215, Sheet2!$A$2:$K$8265, 11)</f>
        <v>109.5078</v>
      </c>
      <c r="F4215" s="7">
        <f t="shared" si="49"/>
        <v>0.95125000000000004</v>
      </c>
      <c r="G4215" s="8">
        <v>200000</v>
      </c>
      <c r="H4215" s="9">
        <f t="shared" si="50"/>
        <v>1600000</v>
      </c>
    </row>
    <row r="4216" spans="1:8" ht="14.5">
      <c r="A4216" s="6" t="str">
        <f t="shared" si="48"/>
        <v>GPP MAGELANG_MRANGGEN</v>
      </c>
      <c r="B4216" s="11" t="s">
        <v>3103</v>
      </c>
      <c r="C4216" s="11" t="s">
        <v>2680</v>
      </c>
      <c r="D4216" s="11">
        <v>7.61</v>
      </c>
      <c r="E4216" s="7">
        <f>VLOOKUP(A4216, Sheet2!$A$2:$K$8265, 11)</f>
        <v>109.5078</v>
      </c>
      <c r="F4216" s="7">
        <f t="shared" si="49"/>
        <v>0.95125000000000004</v>
      </c>
      <c r="G4216" s="8">
        <v>200000</v>
      </c>
      <c r="H4216" s="9">
        <f t="shared" si="50"/>
        <v>1600000</v>
      </c>
    </row>
    <row r="4217" spans="1:8" ht="14.5">
      <c r="A4217" s="6" t="str">
        <f t="shared" si="48"/>
        <v>GPP MAGELANG_MUNENG</v>
      </c>
      <c r="B4217" s="11" t="s">
        <v>3103</v>
      </c>
      <c r="C4217" s="11" t="s">
        <v>1098</v>
      </c>
      <c r="D4217" s="11">
        <v>7.61</v>
      </c>
      <c r="E4217" s="7">
        <f>VLOOKUP(A4217, Sheet2!$A$2:$K$8265, 11)</f>
        <v>109.5078</v>
      </c>
      <c r="F4217" s="7">
        <f t="shared" si="49"/>
        <v>0.95125000000000004</v>
      </c>
      <c r="G4217" s="8">
        <v>200000</v>
      </c>
      <c r="H4217" s="9">
        <f t="shared" si="50"/>
        <v>1600000</v>
      </c>
    </row>
    <row r="4218" spans="1:8" ht="14.5">
      <c r="A4218" s="6" t="str">
        <f t="shared" si="48"/>
        <v>GPP MAGELANG_MUNENGWARANGAN</v>
      </c>
      <c r="B4218" s="11" t="s">
        <v>3103</v>
      </c>
      <c r="C4218" s="11" t="s">
        <v>3222</v>
      </c>
      <c r="D4218" s="11">
        <v>7.61</v>
      </c>
      <c r="E4218" s="7">
        <f>VLOOKUP(A4218, Sheet2!$A$2:$K$8265, 11)</f>
        <v>109.5078</v>
      </c>
      <c r="F4218" s="7">
        <f t="shared" si="49"/>
        <v>0.95125000000000004</v>
      </c>
      <c r="G4218" s="8">
        <v>200000</v>
      </c>
      <c r="H4218" s="9">
        <f t="shared" si="50"/>
        <v>1600000</v>
      </c>
    </row>
    <row r="4219" spans="1:8" ht="14.5">
      <c r="A4219" s="6" t="str">
        <f t="shared" si="48"/>
        <v>GPP MAGELANG_MUNGKID</v>
      </c>
      <c r="B4219" s="11" t="s">
        <v>3103</v>
      </c>
      <c r="C4219" s="11" t="s">
        <v>3223</v>
      </c>
      <c r="D4219" s="11">
        <v>7.61</v>
      </c>
      <c r="E4219" s="7">
        <f>VLOOKUP(A4219, Sheet2!$A$2:$K$8265, 11)</f>
        <v>109.5078</v>
      </c>
      <c r="F4219" s="7">
        <f t="shared" si="49"/>
        <v>0.95125000000000004</v>
      </c>
      <c r="G4219" s="8">
        <v>200000</v>
      </c>
      <c r="H4219" s="9">
        <f t="shared" si="50"/>
        <v>1600000</v>
      </c>
    </row>
    <row r="4220" spans="1:8" ht="14.5">
      <c r="A4220" s="6" t="str">
        <f t="shared" si="48"/>
        <v>GPP MAGELANG_MUNTILAN</v>
      </c>
      <c r="B4220" s="11" t="s">
        <v>3103</v>
      </c>
      <c r="C4220" s="11" t="s">
        <v>3224</v>
      </c>
      <c r="D4220" s="11">
        <v>7.61</v>
      </c>
      <c r="E4220" s="7">
        <f>VLOOKUP(A4220, Sheet2!$A$2:$K$8265, 11)</f>
        <v>109.5078</v>
      </c>
      <c r="F4220" s="7">
        <f t="shared" si="49"/>
        <v>0.95125000000000004</v>
      </c>
      <c r="G4220" s="8">
        <v>200000</v>
      </c>
      <c r="H4220" s="9">
        <f t="shared" si="50"/>
        <v>1600000</v>
      </c>
    </row>
    <row r="4221" spans="1:8" ht="14.5">
      <c r="A4221" s="6" t="str">
        <f t="shared" si="48"/>
        <v>GPP MAGELANG_NGABEAN</v>
      </c>
      <c r="B4221" s="11" t="s">
        <v>3103</v>
      </c>
      <c r="C4221" s="11" t="s">
        <v>2037</v>
      </c>
      <c r="D4221" s="11">
        <v>7.61</v>
      </c>
      <c r="E4221" s="7">
        <f>VLOOKUP(A4221, Sheet2!$A$2:$K$8265, 11)</f>
        <v>109.5078</v>
      </c>
      <c r="F4221" s="7">
        <f t="shared" si="49"/>
        <v>0.95125000000000004</v>
      </c>
      <c r="G4221" s="8">
        <v>200000</v>
      </c>
      <c r="H4221" s="9">
        <f t="shared" si="50"/>
        <v>1600000</v>
      </c>
    </row>
    <row r="4222" spans="1:8" ht="14.5">
      <c r="A4222" s="6" t="str">
        <f t="shared" si="48"/>
        <v>GPP MAGELANG_NGABLAK</v>
      </c>
      <c r="B4222" s="11" t="s">
        <v>3103</v>
      </c>
      <c r="C4222" s="11" t="s">
        <v>3225</v>
      </c>
      <c r="D4222" s="11">
        <v>7.61</v>
      </c>
      <c r="E4222" s="7">
        <f>VLOOKUP(A4222, Sheet2!$A$2:$K$8265, 11)</f>
        <v>109.5078</v>
      </c>
      <c r="F4222" s="7">
        <f t="shared" si="49"/>
        <v>0.95125000000000004</v>
      </c>
      <c r="G4222" s="8">
        <v>200000</v>
      </c>
      <c r="H4222" s="9">
        <f t="shared" si="50"/>
        <v>1600000</v>
      </c>
    </row>
    <row r="4223" spans="1:8" ht="14.5">
      <c r="A4223" s="6" t="str">
        <f t="shared" si="48"/>
        <v>GPP MAGELANG_NGABLAK</v>
      </c>
      <c r="B4223" s="11" t="s">
        <v>3103</v>
      </c>
      <c r="C4223" s="11" t="s">
        <v>3225</v>
      </c>
      <c r="D4223" s="11">
        <v>7.61</v>
      </c>
      <c r="E4223" s="7">
        <f>VLOOKUP(A4223, Sheet2!$A$2:$K$8265, 11)</f>
        <v>109.5078</v>
      </c>
      <c r="F4223" s="7">
        <f t="shared" si="49"/>
        <v>0.95125000000000004</v>
      </c>
      <c r="G4223" s="8">
        <v>200000</v>
      </c>
      <c r="H4223" s="9">
        <f t="shared" si="50"/>
        <v>1600000</v>
      </c>
    </row>
    <row r="4224" spans="1:8" ht="14.5">
      <c r="A4224" s="6" t="str">
        <f t="shared" si="48"/>
        <v>GPP MAGELANG_NGADIHARJO</v>
      </c>
      <c r="B4224" s="11" t="s">
        <v>3103</v>
      </c>
      <c r="C4224" s="11" t="s">
        <v>3226</v>
      </c>
      <c r="D4224" s="11">
        <v>7.61</v>
      </c>
      <c r="E4224" s="7">
        <f>VLOOKUP(A4224, Sheet2!$A$2:$K$8265, 11)</f>
        <v>109.5078</v>
      </c>
      <c r="F4224" s="7">
        <f t="shared" si="49"/>
        <v>0.95125000000000004</v>
      </c>
      <c r="G4224" s="8">
        <v>200000</v>
      </c>
      <c r="H4224" s="9">
        <f t="shared" si="50"/>
        <v>1600000</v>
      </c>
    </row>
    <row r="4225" spans="1:8" ht="14.5">
      <c r="A4225" s="6" t="str">
        <f t="shared" si="48"/>
        <v>GPP MAGELANG_NGADIKERSO</v>
      </c>
      <c r="B4225" s="11" t="s">
        <v>3103</v>
      </c>
      <c r="C4225" s="11" t="s">
        <v>3227</v>
      </c>
      <c r="D4225" s="11">
        <v>10.51</v>
      </c>
      <c r="E4225" s="7">
        <f>VLOOKUP(A4225, Sheet2!$A$2:$K$8265, 11)</f>
        <v>109.5078</v>
      </c>
      <c r="F4225" s="7">
        <f t="shared" si="49"/>
        <v>1.31375</v>
      </c>
      <c r="G4225" s="8">
        <v>200000</v>
      </c>
      <c r="H4225" s="9">
        <f t="shared" si="50"/>
        <v>2200000</v>
      </c>
    </row>
    <row r="4226" spans="1:8" ht="14.5">
      <c r="A4226" s="6" t="str">
        <f t="shared" si="48"/>
        <v>GPP MAGELANG_NGADIPURO</v>
      </c>
      <c r="B4226" s="11" t="s">
        <v>3103</v>
      </c>
      <c r="C4226" s="11" t="s">
        <v>3228</v>
      </c>
      <c r="D4226" s="11">
        <v>7.61</v>
      </c>
      <c r="E4226" s="7">
        <f>VLOOKUP(A4226, Sheet2!$A$2:$K$8265, 11)</f>
        <v>109.5078</v>
      </c>
      <c r="F4226" s="7">
        <f t="shared" si="49"/>
        <v>0.95125000000000004</v>
      </c>
      <c r="G4226" s="8">
        <v>200000</v>
      </c>
      <c r="H4226" s="9">
        <f t="shared" si="50"/>
        <v>1600000</v>
      </c>
    </row>
    <row r="4227" spans="1:8" ht="14.5">
      <c r="A4227" s="6" t="str">
        <f t="shared" si="48"/>
        <v>GPP MAGELANG_NGADIREJO</v>
      </c>
      <c r="B4227" s="11" t="s">
        <v>3103</v>
      </c>
      <c r="C4227" s="11" t="s">
        <v>176</v>
      </c>
      <c r="D4227" s="11">
        <v>7.61</v>
      </c>
      <c r="E4227" s="7">
        <f>VLOOKUP(A4227, Sheet2!$A$2:$K$8265, 11)</f>
        <v>109.5078</v>
      </c>
      <c r="F4227" s="7">
        <f t="shared" si="49"/>
        <v>0.95125000000000004</v>
      </c>
      <c r="G4227" s="8">
        <v>200000</v>
      </c>
      <c r="H4227" s="9">
        <f t="shared" si="50"/>
        <v>1600000</v>
      </c>
    </row>
    <row r="4228" spans="1:8" ht="14.5">
      <c r="A4228" s="6" t="str">
        <f t="shared" si="48"/>
        <v>GPP MAGELANG_NGADIREJO</v>
      </c>
      <c r="B4228" s="11" t="s">
        <v>3103</v>
      </c>
      <c r="C4228" s="11" t="s">
        <v>176</v>
      </c>
      <c r="D4228" s="11">
        <v>7.61</v>
      </c>
      <c r="E4228" s="7">
        <f>VLOOKUP(A4228, Sheet2!$A$2:$K$8265, 11)</f>
        <v>109.5078</v>
      </c>
      <c r="F4228" s="7">
        <f t="shared" si="49"/>
        <v>0.95125000000000004</v>
      </c>
      <c r="G4228" s="8">
        <v>200000</v>
      </c>
      <c r="H4228" s="9">
        <f t="shared" si="50"/>
        <v>1600000</v>
      </c>
    </row>
    <row r="4229" spans="1:8" ht="14.5">
      <c r="A4229" s="6" t="str">
        <f t="shared" si="48"/>
        <v>GPP MAGELANG_NGADIROJO</v>
      </c>
      <c r="B4229" s="11" t="s">
        <v>3103</v>
      </c>
      <c r="C4229" s="11" t="s">
        <v>1489</v>
      </c>
      <c r="D4229" s="11">
        <v>7.61</v>
      </c>
      <c r="E4229" s="7">
        <f>VLOOKUP(A4229, Sheet2!$A$2:$K$8265, 11)</f>
        <v>109.5078</v>
      </c>
      <c r="F4229" s="7">
        <f t="shared" si="49"/>
        <v>0.95125000000000004</v>
      </c>
      <c r="G4229" s="8">
        <v>200000</v>
      </c>
      <c r="H4229" s="9">
        <f t="shared" si="50"/>
        <v>1600000</v>
      </c>
    </row>
    <row r="4230" spans="1:8" ht="14.5">
      <c r="A4230" s="6" t="str">
        <f t="shared" si="48"/>
        <v>GPP MAGELANG_NGAMPELDENTO</v>
      </c>
      <c r="B4230" s="11" t="s">
        <v>3103</v>
      </c>
      <c r="C4230" s="11" t="s">
        <v>3229</v>
      </c>
      <c r="D4230" s="11">
        <v>7.61</v>
      </c>
      <c r="E4230" s="7">
        <f>VLOOKUP(A4230, Sheet2!$A$2:$K$8265, 11)</f>
        <v>109.5078</v>
      </c>
      <c r="F4230" s="7">
        <f t="shared" si="49"/>
        <v>0.95125000000000004</v>
      </c>
      <c r="G4230" s="8">
        <v>200000</v>
      </c>
      <c r="H4230" s="9">
        <f t="shared" si="50"/>
        <v>1600000</v>
      </c>
    </row>
    <row r="4231" spans="1:8" ht="14.5">
      <c r="A4231" s="6" t="str">
        <f t="shared" si="48"/>
        <v>GPP MAGELANG_NGARGOGONDO</v>
      </c>
      <c r="B4231" s="11" t="s">
        <v>3103</v>
      </c>
      <c r="C4231" s="11" t="s">
        <v>3230</v>
      </c>
      <c r="D4231" s="11">
        <v>7.61</v>
      </c>
      <c r="E4231" s="7">
        <f>VLOOKUP(A4231, Sheet2!$A$2:$K$8265, 11)</f>
        <v>109.5078</v>
      </c>
      <c r="F4231" s="7">
        <f t="shared" si="49"/>
        <v>0.95125000000000004</v>
      </c>
      <c r="G4231" s="8">
        <v>200000</v>
      </c>
      <c r="H4231" s="9">
        <f t="shared" si="50"/>
        <v>1600000</v>
      </c>
    </row>
    <row r="4232" spans="1:8" ht="14.5">
      <c r="A4232" s="6" t="str">
        <f t="shared" si="48"/>
        <v>GPP MAGELANG_NGARGOMULYO</v>
      </c>
      <c r="B4232" s="11" t="s">
        <v>3103</v>
      </c>
      <c r="C4232" s="11" t="s">
        <v>2308</v>
      </c>
      <c r="D4232" s="11">
        <v>7.61</v>
      </c>
      <c r="E4232" s="7">
        <f>VLOOKUP(A4232, Sheet2!$A$2:$K$8265, 11)</f>
        <v>109.5078</v>
      </c>
      <c r="F4232" s="7">
        <f t="shared" si="49"/>
        <v>0.95125000000000004</v>
      </c>
      <c r="G4232" s="8">
        <v>200000</v>
      </c>
      <c r="H4232" s="9">
        <f t="shared" si="50"/>
        <v>1600000</v>
      </c>
    </row>
    <row r="4233" spans="1:8" ht="14.5">
      <c r="A4233" s="6" t="str">
        <f t="shared" si="48"/>
        <v>GPP MAGELANG_NGARGOSARI</v>
      </c>
      <c r="B4233" s="11" t="s">
        <v>3103</v>
      </c>
      <c r="C4233" s="11" t="s">
        <v>1102</v>
      </c>
      <c r="D4233" s="11">
        <v>7.61</v>
      </c>
      <c r="E4233" s="7">
        <f>VLOOKUP(A4233, Sheet2!$A$2:$K$8265, 11)</f>
        <v>109.5078</v>
      </c>
      <c r="F4233" s="7">
        <f t="shared" si="49"/>
        <v>0.95125000000000004</v>
      </c>
      <c r="G4233" s="8">
        <v>200000</v>
      </c>
      <c r="H4233" s="9">
        <f t="shared" si="50"/>
        <v>1600000</v>
      </c>
    </row>
    <row r="4234" spans="1:8" ht="14.5">
      <c r="A4234" s="6" t="str">
        <f t="shared" si="48"/>
        <v>GPP MAGELANG_NGARGOSOKO</v>
      </c>
      <c r="B4234" s="11" t="s">
        <v>3103</v>
      </c>
      <c r="C4234" s="11" t="s">
        <v>1103</v>
      </c>
      <c r="D4234" s="11">
        <v>7.61</v>
      </c>
      <c r="E4234" s="7">
        <f>VLOOKUP(A4234, Sheet2!$A$2:$K$8265, 11)</f>
        <v>109.5078</v>
      </c>
      <c r="F4234" s="7">
        <f t="shared" si="49"/>
        <v>0.95125000000000004</v>
      </c>
      <c r="G4234" s="8">
        <v>200000</v>
      </c>
      <c r="H4234" s="9">
        <f t="shared" si="50"/>
        <v>1600000</v>
      </c>
    </row>
    <row r="4235" spans="1:8" ht="14.5">
      <c r="A4235" s="6" t="str">
        <f t="shared" si="48"/>
        <v>GPP MAGELANG_NGASEM</v>
      </c>
      <c r="B4235" s="11" t="s">
        <v>3103</v>
      </c>
      <c r="C4235" s="11" t="s">
        <v>1494</v>
      </c>
      <c r="D4235" s="11">
        <v>7.61</v>
      </c>
      <c r="E4235" s="7">
        <f>VLOOKUP(A4235, Sheet2!$A$2:$K$8265, 11)</f>
        <v>109.5078</v>
      </c>
      <c r="F4235" s="7">
        <f t="shared" si="49"/>
        <v>0.95125000000000004</v>
      </c>
      <c r="G4235" s="8">
        <v>200000</v>
      </c>
      <c r="H4235" s="9">
        <f t="shared" si="50"/>
        <v>1600000</v>
      </c>
    </row>
    <row r="4236" spans="1:8" ht="14.5">
      <c r="A4236" s="6" t="str">
        <f t="shared" si="48"/>
        <v>GPP MAGELANG_NGASINAN</v>
      </c>
      <c r="B4236" s="11" t="s">
        <v>3103</v>
      </c>
      <c r="C4236" s="11" t="s">
        <v>1495</v>
      </c>
      <c r="D4236" s="11">
        <v>7.61</v>
      </c>
      <c r="E4236" s="7">
        <f>VLOOKUP(A4236, Sheet2!$A$2:$K$8265, 11)</f>
        <v>109.5078</v>
      </c>
      <c r="F4236" s="7">
        <f t="shared" si="49"/>
        <v>0.95125000000000004</v>
      </c>
      <c r="G4236" s="8">
        <v>200000</v>
      </c>
      <c r="H4236" s="9">
        <f t="shared" si="50"/>
        <v>1600000</v>
      </c>
    </row>
    <row r="4237" spans="1:8" ht="14.5">
      <c r="A4237" s="6" t="str">
        <f t="shared" si="48"/>
        <v>GPP MAGELANG_NGAWEN</v>
      </c>
      <c r="B4237" s="11" t="s">
        <v>3103</v>
      </c>
      <c r="C4237" s="11" t="s">
        <v>1324</v>
      </c>
      <c r="D4237" s="11">
        <v>7.61</v>
      </c>
      <c r="E4237" s="7">
        <f>VLOOKUP(A4237, Sheet2!$A$2:$K$8265, 11)</f>
        <v>109.5078</v>
      </c>
      <c r="F4237" s="7">
        <f t="shared" si="49"/>
        <v>0.95125000000000004</v>
      </c>
      <c r="G4237" s="8">
        <v>200000</v>
      </c>
      <c r="H4237" s="9">
        <f t="shared" si="50"/>
        <v>1600000</v>
      </c>
    </row>
    <row r="4238" spans="1:8" ht="14.5">
      <c r="A4238" s="6" t="str">
        <f t="shared" si="48"/>
        <v>GPP MAGELANG_NGENDROKILO</v>
      </c>
      <c r="B4238" s="11" t="s">
        <v>3103</v>
      </c>
      <c r="C4238" s="11" t="s">
        <v>3231</v>
      </c>
      <c r="D4238" s="11">
        <v>7.61</v>
      </c>
      <c r="E4238" s="7">
        <f>VLOOKUP(A4238, Sheet2!$A$2:$K$8265, 11)</f>
        <v>109.5078</v>
      </c>
      <c r="F4238" s="7">
        <f t="shared" si="49"/>
        <v>0.95125000000000004</v>
      </c>
      <c r="G4238" s="8">
        <v>200000</v>
      </c>
      <c r="H4238" s="9">
        <f t="shared" si="50"/>
        <v>1600000</v>
      </c>
    </row>
    <row r="4239" spans="1:8" ht="14.5">
      <c r="A4239" s="6" t="str">
        <f t="shared" si="48"/>
        <v>GPP MAGELANG_NGENDROSARI</v>
      </c>
      <c r="B4239" s="11" t="s">
        <v>3103</v>
      </c>
      <c r="C4239" s="11" t="s">
        <v>3232</v>
      </c>
      <c r="D4239" s="11">
        <v>7.61</v>
      </c>
      <c r="E4239" s="7">
        <f>VLOOKUP(A4239, Sheet2!$A$2:$K$8265, 11)</f>
        <v>109.5078</v>
      </c>
      <c r="F4239" s="7">
        <f t="shared" si="49"/>
        <v>0.95125000000000004</v>
      </c>
      <c r="G4239" s="8">
        <v>200000</v>
      </c>
      <c r="H4239" s="9">
        <f t="shared" si="50"/>
        <v>1600000</v>
      </c>
    </row>
    <row r="4240" spans="1:8" ht="14.5">
      <c r="A4240" s="6" t="str">
        <f t="shared" si="48"/>
        <v>GPP MAGELANG_NGEPANREJO</v>
      </c>
      <c r="B4240" s="11" t="s">
        <v>3103</v>
      </c>
      <c r="C4240" s="11" t="s">
        <v>3233</v>
      </c>
      <c r="D4240" s="11">
        <v>7.61</v>
      </c>
      <c r="E4240" s="7">
        <f>VLOOKUP(A4240, Sheet2!$A$2:$K$8265, 11)</f>
        <v>109.5078</v>
      </c>
      <c r="F4240" s="7">
        <f t="shared" si="49"/>
        <v>0.95125000000000004</v>
      </c>
      <c r="G4240" s="8">
        <v>200000</v>
      </c>
      <c r="H4240" s="9">
        <f t="shared" si="50"/>
        <v>1600000</v>
      </c>
    </row>
    <row r="4241" spans="1:8" ht="14.5">
      <c r="A4241" s="6" t="str">
        <f t="shared" si="48"/>
        <v>GPP MAGELANG_NGIPIK</v>
      </c>
      <c r="B4241" s="11" t="s">
        <v>3103</v>
      </c>
      <c r="C4241" s="11" t="s">
        <v>3234</v>
      </c>
      <c r="D4241" s="11">
        <v>9.5500000000000007</v>
      </c>
      <c r="E4241" s="7">
        <f>VLOOKUP(A4241, Sheet2!$A$2:$K$8265, 11)</f>
        <v>109.5078</v>
      </c>
      <c r="F4241" s="7">
        <f t="shared" si="49"/>
        <v>1.1937500000000001</v>
      </c>
      <c r="G4241" s="8">
        <v>200000</v>
      </c>
      <c r="H4241" s="9">
        <f t="shared" si="50"/>
        <v>2000000</v>
      </c>
    </row>
    <row r="4242" spans="1:8" ht="14.5">
      <c r="A4242" s="6" t="str">
        <f t="shared" si="48"/>
        <v>GPP MAGELANG_NGLOROG</v>
      </c>
      <c r="B4242" s="11" t="s">
        <v>3103</v>
      </c>
      <c r="C4242" s="11" t="s">
        <v>3235</v>
      </c>
      <c r="D4242" s="11">
        <v>9.5500000000000007</v>
      </c>
      <c r="E4242" s="7">
        <f>VLOOKUP(A4242, Sheet2!$A$2:$K$8265, 11)</f>
        <v>109.5078</v>
      </c>
      <c r="F4242" s="7">
        <f t="shared" si="49"/>
        <v>1.1937500000000001</v>
      </c>
      <c r="G4242" s="8">
        <v>200000</v>
      </c>
      <c r="H4242" s="9">
        <f t="shared" si="50"/>
        <v>2000000</v>
      </c>
    </row>
    <row r="4243" spans="1:8" ht="14.5">
      <c r="A4243" s="6" t="str">
        <f t="shared" si="48"/>
        <v>GPP MAGELANG_NGLUMUT</v>
      </c>
      <c r="B4243" s="11" t="s">
        <v>3103</v>
      </c>
      <c r="C4243" s="11" t="s">
        <v>3236</v>
      </c>
      <c r="D4243" s="11">
        <v>7.61</v>
      </c>
      <c r="E4243" s="7">
        <f>VLOOKUP(A4243, Sheet2!$A$2:$K$8265, 11)</f>
        <v>109.5078</v>
      </c>
      <c r="F4243" s="7">
        <f t="shared" si="49"/>
        <v>0.95125000000000004</v>
      </c>
      <c r="G4243" s="8">
        <v>200000</v>
      </c>
      <c r="H4243" s="9">
        <f t="shared" si="50"/>
        <v>1600000</v>
      </c>
    </row>
    <row r="4244" spans="1:8" ht="14.5">
      <c r="A4244" s="6" t="str">
        <f t="shared" si="48"/>
        <v>GPP MAGELANG_NGLUWAR</v>
      </c>
      <c r="B4244" s="11" t="s">
        <v>3103</v>
      </c>
      <c r="C4244" s="11" t="s">
        <v>3237</v>
      </c>
      <c r="D4244" s="11">
        <v>7.61</v>
      </c>
      <c r="E4244" s="7">
        <f>VLOOKUP(A4244, Sheet2!$A$2:$K$8265, 11)</f>
        <v>109.5078</v>
      </c>
      <c r="F4244" s="7">
        <f t="shared" si="49"/>
        <v>0.95125000000000004</v>
      </c>
      <c r="G4244" s="8">
        <v>200000</v>
      </c>
      <c r="H4244" s="9">
        <f t="shared" si="50"/>
        <v>1600000</v>
      </c>
    </row>
    <row r="4245" spans="1:8" ht="14.5">
      <c r="A4245" s="6" t="str">
        <f t="shared" si="48"/>
        <v>GPP MAGELANG_NGRAJEK</v>
      </c>
      <c r="B4245" s="11" t="s">
        <v>3103</v>
      </c>
      <c r="C4245" s="11" t="s">
        <v>3238</v>
      </c>
      <c r="D4245" s="11">
        <v>7.61</v>
      </c>
      <c r="E4245" s="7">
        <f>VLOOKUP(A4245, Sheet2!$A$2:$K$8265, 11)</f>
        <v>109.5078</v>
      </c>
      <c r="F4245" s="7">
        <f t="shared" si="49"/>
        <v>0.95125000000000004</v>
      </c>
      <c r="G4245" s="8">
        <v>200000</v>
      </c>
      <c r="H4245" s="9">
        <f t="shared" si="50"/>
        <v>1600000</v>
      </c>
    </row>
    <row r="4246" spans="1:8" ht="14.5">
      <c r="A4246" s="6" t="str">
        <f t="shared" si="48"/>
        <v>GPP MAGELANG_NGRANCAH</v>
      </c>
      <c r="B4246" s="11" t="s">
        <v>3103</v>
      </c>
      <c r="C4246" s="11" t="s">
        <v>3239</v>
      </c>
      <c r="D4246" s="11">
        <v>7.61</v>
      </c>
      <c r="E4246" s="7">
        <f>VLOOKUP(A4246, Sheet2!$A$2:$K$8265, 11)</f>
        <v>109.5078</v>
      </c>
      <c r="F4246" s="7">
        <f t="shared" si="49"/>
        <v>0.95125000000000004</v>
      </c>
      <c r="G4246" s="8">
        <v>200000</v>
      </c>
      <c r="H4246" s="9">
        <f t="shared" si="50"/>
        <v>1600000</v>
      </c>
    </row>
    <row r="4247" spans="1:8" ht="14.5">
      <c r="A4247" s="6" t="str">
        <f t="shared" si="48"/>
        <v>GPP MAGELANG_NGRAWAN</v>
      </c>
      <c r="B4247" s="11" t="s">
        <v>3103</v>
      </c>
      <c r="C4247" s="11" t="s">
        <v>3240</v>
      </c>
      <c r="D4247" s="11">
        <v>10.51</v>
      </c>
      <c r="E4247" s="7">
        <f>VLOOKUP(A4247, Sheet2!$A$2:$K$8265, 11)</f>
        <v>109.5078</v>
      </c>
      <c r="F4247" s="7">
        <f t="shared" si="49"/>
        <v>1.31375</v>
      </c>
      <c r="G4247" s="8">
        <v>200000</v>
      </c>
      <c r="H4247" s="9">
        <f t="shared" si="50"/>
        <v>2200000</v>
      </c>
    </row>
    <row r="4248" spans="1:8" ht="14.5">
      <c r="A4248" s="6" t="str">
        <f t="shared" si="48"/>
        <v>GPP MAGELANG_NGROPOH</v>
      </c>
      <c r="B4248" s="11" t="s">
        <v>3103</v>
      </c>
      <c r="C4248" s="11" t="s">
        <v>3241</v>
      </c>
      <c r="D4248" s="11">
        <v>9.5500000000000007</v>
      </c>
      <c r="E4248" s="7">
        <f>VLOOKUP(A4248, Sheet2!$A$2:$K$8265, 11)</f>
        <v>109.5078</v>
      </c>
      <c r="F4248" s="7">
        <f t="shared" si="49"/>
        <v>1.1937500000000001</v>
      </c>
      <c r="G4248" s="8">
        <v>200000</v>
      </c>
      <c r="H4248" s="9">
        <f t="shared" si="50"/>
        <v>2000000</v>
      </c>
    </row>
    <row r="4249" spans="1:8" ht="14.5">
      <c r="A4249" s="6" t="str">
        <f t="shared" si="48"/>
        <v>GPP MAGELANG_NGUWET</v>
      </c>
      <c r="B4249" s="11" t="s">
        <v>3103</v>
      </c>
      <c r="C4249" s="11" t="s">
        <v>3242</v>
      </c>
      <c r="D4249" s="11">
        <v>9.5500000000000007</v>
      </c>
      <c r="E4249" s="7">
        <f>VLOOKUP(A4249, Sheet2!$A$2:$K$8265, 11)</f>
        <v>109.5078</v>
      </c>
      <c r="F4249" s="7">
        <f t="shared" si="49"/>
        <v>1.1937500000000001</v>
      </c>
      <c r="G4249" s="8">
        <v>200000</v>
      </c>
      <c r="H4249" s="9">
        <f t="shared" si="50"/>
        <v>2000000</v>
      </c>
    </row>
    <row r="4250" spans="1:8" ht="14.5">
      <c r="A4250" s="6" t="str">
        <f t="shared" si="48"/>
        <v>GPP MAGELANG_NOGOSAREN</v>
      </c>
      <c r="B4250" s="11" t="s">
        <v>3103</v>
      </c>
      <c r="C4250" s="11" t="s">
        <v>3243</v>
      </c>
      <c r="D4250" s="11">
        <v>10.51</v>
      </c>
      <c r="E4250" s="7">
        <f>VLOOKUP(A4250, Sheet2!$A$2:$K$8265, 11)</f>
        <v>109.5078</v>
      </c>
      <c r="F4250" s="7">
        <f t="shared" si="49"/>
        <v>1.31375</v>
      </c>
      <c r="G4250" s="8">
        <v>200000</v>
      </c>
      <c r="H4250" s="9">
        <f t="shared" si="50"/>
        <v>2200000</v>
      </c>
    </row>
    <row r="4251" spans="1:8" ht="14.5">
      <c r="A4251" s="6" t="str">
        <f t="shared" si="48"/>
        <v>GPP MAGELANG_PABELAN</v>
      </c>
      <c r="B4251" s="11" t="s">
        <v>3103</v>
      </c>
      <c r="C4251" s="11" t="s">
        <v>3244</v>
      </c>
      <c r="D4251" s="11">
        <v>7.61</v>
      </c>
      <c r="E4251" s="7">
        <f>VLOOKUP(A4251, Sheet2!$A$2:$K$8265, 11)</f>
        <v>109.5078</v>
      </c>
      <c r="F4251" s="7">
        <f t="shared" si="49"/>
        <v>0.95125000000000004</v>
      </c>
      <c r="G4251" s="8">
        <v>200000</v>
      </c>
      <c r="H4251" s="9">
        <f t="shared" si="50"/>
        <v>1600000</v>
      </c>
    </row>
    <row r="4252" spans="1:8" ht="14.5">
      <c r="A4252" s="6" t="str">
        <f t="shared" si="48"/>
        <v>GPP MAGELANG_PAGERGUNUNG</v>
      </c>
      <c r="B4252" s="11" t="s">
        <v>3103</v>
      </c>
      <c r="C4252" s="11" t="s">
        <v>448</v>
      </c>
      <c r="D4252" s="11">
        <v>7.61</v>
      </c>
      <c r="E4252" s="7">
        <f>VLOOKUP(A4252, Sheet2!$A$2:$K$8265, 11)</f>
        <v>109.5078</v>
      </c>
      <c r="F4252" s="7">
        <f t="shared" si="49"/>
        <v>0.95125000000000004</v>
      </c>
      <c r="G4252" s="8">
        <v>200000</v>
      </c>
      <c r="H4252" s="9">
        <f t="shared" si="50"/>
        <v>1600000</v>
      </c>
    </row>
    <row r="4253" spans="1:8" ht="14.5">
      <c r="A4253" s="6" t="str">
        <f t="shared" si="48"/>
        <v>GPP MAGELANG_PAGERGUNUNG</v>
      </c>
      <c r="B4253" s="11" t="s">
        <v>3103</v>
      </c>
      <c r="C4253" s="11" t="s">
        <v>448</v>
      </c>
      <c r="D4253" s="11">
        <v>9.5500000000000007</v>
      </c>
      <c r="E4253" s="7">
        <f>VLOOKUP(A4253, Sheet2!$A$2:$K$8265, 11)</f>
        <v>109.5078</v>
      </c>
      <c r="F4253" s="7">
        <f t="shared" si="49"/>
        <v>1.1937500000000001</v>
      </c>
      <c r="G4253" s="8">
        <v>200000</v>
      </c>
      <c r="H4253" s="9">
        <f t="shared" si="50"/>
        <v>2000000</v>
      </c>
    </row>
    <row r="4254" spans="1:8" ht="14.5">
      <c r="A4254" s="6" t="str">
        <f t="shared" si="48"/>
        <v>GPP MAGELANG_PAGERSARI</v>
      </c>
      <c r="B4254" s="11" t="s">
        <v>3103</v>
      </c>
      <c r="C4254" s="11" t="s">
        <v>449</v>
      </c>
      <c r="D4254" s="11">
        <v>7.61</v>
      </c>
      <c r="E4254" s="7">
        <f>VLOOKUP(A4254, Sheet2!$A$2:$K$8265, 11)</f>
        <v>109.5078</v>
      </c>
      <c r="F4254" s="7">
        <f t="shared" si="49"/>
        <v>0.95125000000000004</v>
      </c>
      <c r="G4254" s="8">
        <v>200000</v>
      </c>
      <c r="H4254" s="9">
        <f t="shared" si="50"/>
        <v>1600000</v>
      </c>
    </row>
    <row r="4255" spans="1:8" ht="14.5">
      <c r="A4255" s="6" t="str">
        <f t="shared" si="48"/>
        <v>GPP MAGELANG_PAKIS</v>
      </c>
      <c r="B4255" s="11" t="s">
        <v>3103</v>
      </c>
      <c r="C4255" s="11" t="s">
        <v>2313</v>
      </c>
      <c r="D4255" s="11">
        <v>7.61</v>
      </c>
      <c r="E4255" s="7">
        <f>VLOOKUP(A4255, Sheet2!$A$2:$K$8265, 11)</f>
        <v>109.5078</v>
      </c>
      <c r="F4255" s="7">
        <f t="shared" si="49"/>
        <v>0.95125000000000004</v>
      </c>
      <c r="G4255" s="8">
        <v>200000</v>
      </c>
      <c r="H4255" s="9">
        <f t="shared" si="50"/>
        <v>1600000</v>
      </c>
    </row>
    <row r="4256" spans="1:8" ht="14.5">
      <c r="A4256" s="6" t="str">
        <f t="shared" si="48"/>
        <v>GPP MAGELANG_PAKUNDEN</v>
      </c>
      <c r="B4256" s="11" t="s">
        <v>3103</v>
      </c>
      <c r="C4256" s="11" t="s">
        <v>3245</v>
      </c>
      <c r="D4256" s="11">
        <v>7.61</v>
      </c>
      <c r="E4256" s="7">
        <f>VLOOKUP(A4256, Sheet2!$A$2:$K$8265, 11)</f>
        <v>109.5078</v>
      </c>
      <c r="F4256" s="7">
        <f t="shared" si="49"/>
        <v>0.95125000000000004</v>
      </c>
      <c r="G4256" s="8">
        <v>200000</v>
      </c>
      <c r="H4256" s="9">
        <f t="shared" si="50"/>
        <v>1600000</v>
      </c>
    </row>
    <row r="4257" spans="1:8" ht="14.5">
      <c r="A4257" s="6" t="str">
        <f t="shared" si="48"/>
        <v>GPP MAGELANG_PANCURANMAS</v>
      </c>
      <c r="B4257" s="11" t="s">
        <v>3103</v>
      </c>
      <c r="C4257" s="11" t="s">
        <v>3246</v>
      </c>
      <c r="D4257" s="11">
        <v>7.61</v>
      </c>
      <c r="E4257" s="7">
        <f>VLOOKUP(A4257, Sheet2!$A$2:$K$8265, 11)</f>
        <v>109.5078</v>
      </c>
      <c r="F4257" s="7">
        <f t="shared" si="49"/>
        <v>0.95125000000000004</v>
      </c>
      <c r="G4257" s="8">
        <v>200000</v>
      </c>
      <c r="H4257" s="9">
        <f t="shared" si="50"/>
        <v>1600000</v>
      </c>
    </row>
    <row r="4258" spans="1:8" ht="14.5">
      <c r="A4258" s="6" t="str">
        <f t="shared" si="48"/>
        <v>GPP MAGELANG_PANDANRETNO</v>
      </c>
      <c r="B4258" s="11" t="s">
        <v>3103</v>
      </c>
      <c r="C4258" s="11" t="s">
        <v>1110</v>
      </c>
      <c r="D4258" s="11">
        <v>7.61</v>
      </c>
      <c r="E4258" s="7">
        <f>VLOOKUP(A4258, Sheet2!$A$2:$K$8265, 11)</f>
        <v>109.5078</v>
      </c>
      <c r="F4258" s="7">
        <f t="shared" si="49"/>
        <v>0.95125000000000004</v>
      </c>
      <c r="G4258" s="8">
        <v>200000</v>
      </c>
      <c r="H4258" s="9">
        <f t="shared" si="50"/>
        <v>1600000</v>
      </c>
    </row>
    <row r="4259" spans="1:8" ht="14.5">
      <c r="A4259" s="6" t="str">
        <f t="shared" si="48"/>
        <v>GPP MAGELANG_PANDEAN</v>
      </c>
      <c r="B4259" s="11" t="s">
        <v>3103</v>
      </c>
      <c r="C4259" s="11" t="s">
        <v>3247</v>
      </c>
      <c r="D4259" s="11">
        <v>7.61</v>
      </c>
      <c r="E4259" s="7">
        <f>VLOOKUP(A4259, Sheet2!$A$2:$K$8265, 11)</f>
        <v>109.5078</v>
      </c>
      <c r="F4259" s="7">
        <f t="shared" si="49"/>
        <v>0.95125000000000004</v>
      </c>
      <c r="G4259" s="8">
        <v>200000</v>
      </c>
      <c r="H4259" s="9">
        <f t="shared" si="50"/>
        <v>1600000</v>
      </c>
    </row>
    <row r="4260" spans="1:8" ht="14.5">
      <c r="A4260" s="6" t="str">
        <f t="shared" si="48"/>
        <v>GPP MAGELANG_PANJANG</v>
      </c>
      <c r="B4260" s="11" t="s">
        <v>3103</v>
      </c>
      <c r="C4260" s="11" t="s">
        <v>3248</v>
      </c>
      <c r="D4260" s="11">
        <v>0.15</v>
      </c>
      <c r="E4260" s="7">
        <f>VLOOKUP(A4260, Sheet2!$A$2:$K$8265, 11)</f>
        <v>109.5078</v>
      </c>
      <c r="F4260" s="7">
        <f t="shared" si="49"/>
        <v>1.8749999999999999E-2</v>
      </c>
      <c r="G4260" s="8">
        <v>200000</v>
      </c>
      <c r="H4260" s="9">
        <f t="shared" si="50"/>
        <v>200000</v>
      </c>
    </row>
    <row r="4261" spans="1:8" ht="14.5">
      <c r="A4261" s="6" t="str">
        <f t="shared" si="48"/>
        <v>GPP MAGELANG_PARE</v>
      </c>
      <c r="B4261" s="11" t="s">
        <v>3103</v>
      </c>
      <c r="C4261" s="11" t="s">
        <v>3249</v>
      </c>
      <c r="D4261" s="11">
        <v>9.5500000000000007</v>
      </c>
      <c r="E4261" s="7">
        <f>VLOOKUP(A4261, Sheet2!$A$2:$K$8265, 11)</f>
        <v>109.5078</v>
      </c>
      <c r="F4261" s="7">
        <f t="shared" si="49"/>
        <v>1.1937500000000001</v>
      </c>
      <c r="G4261" s="8">
        <v>200000</v>
      </c>
      <c r="H4261" s="9">
        <f t="shared" si="50"/>
        <v>2000000</v>
      </c>
    </row>
    <row r="4262" spans="1:8" ht="14.5">
      <c r="A4262" s="6" t="str">
        <f t="shared" si="48"/>
        <v>GPP MAGELANG_PAREMONO</v>
      </c>
      <c r="B4262" s="11" t="s">
        <v>3103</v>
      </c>
      <c r="C4262" s="11" t="s">
        <v>3250</v>
      </c>
      <c r="D4262" s="11">
        <v>7.61</v>
      </c>
      <c r="E4262" s="7">
        <f>VLOOKUP(A4262, Sheet2!$A$2:$K$8265, 11)</f>
        <v>109.5078</v>
      </c>
      <c r="F4262" s="7">
        <f t="shared" si="49"/>
        <v>0.95125000000000004</v>
      </c>
      <c r="G4262" s="8">
        <v>200000</v>
      </c>
      <c r="H4262" s="9">
        <f t="shared" si="50"/>
        <v>1600000</v>
      </c>
    </row>
    <row r="4263" spans="1:8" ht="14.5">
      <c r="A4263" s="6" t="str">
        <f t="shared" si="48"/>
        <v>GPP MAGELANG_PASANGSARI</v>
      </c>
      <c r="B4263" s="11" t="s">
        <v>3103</v>
      </c>
      <c r="C4263" s="11" t="s">
        <v>3251</v>
      </c>
      <c r="D4263" s="11">
        <v>7.61</v>
      </c>
      <c r="E4263" s="7">
        <f>VLOOKUP(A4263, Sheet2!$A$2:$K$8265, 11)</f>
        <v>109.5078</v>
      </c>
      <c r="F4263" s="7">
        <f t="shared" si="49"/>
        <v>0.95125000000000004</v>
      </c>
      <c r="G4263" s="8">
        <v>200000</v>
      </c>
      <c r="H4263" s="9">
        <f t="shared" si="50"/>
        <v>1600000</v>
      </c>
    </row>
    <row r="4264" spans="1:8" ht="14.5">
      <c r="A4264" s="6" t="str">
        <f t="shared" si="48"/>
        <v>GPP MAGELANG_PASURUHAN</v>
      </c>
      <c r="B4264" s="11" t="s">
        <v>3103</v>
      </c>
      <c r="C4264" s="11" t="s">
        <v>2242</v>
      </c>
      <c r="D4264" s="11">
        <v>7.61</v>
      </c>
      <c r="E4264" s="7">
        <f>VLOOKUP(A4264, Sheet2!$A$2:$K$8265, 11)</f>
        <v>109.5078</v>
      </c>
      <c r="F4264" s="7">
        <f t="shared" si="49"/>
        <v>0.95125000000000004</v>
      </c>
      <c r="G4264" s="8">
        <v>200000</v>
      </c>
      <c r="H4264" s="9">
        <f t="shared" si="50"/>
        <v>1600000</v>
      </c>
    </row>
    <row r="4265" spans="1:8" ht="14.5">
      <c r="A4265" s="6" t="str">
        <f t="shared" si="48"/>
        <v>GPP MAGELANG_PATEN</v>
      </c>
      <c r="B4265" s="11" t="s">
        <v>3103</v>
      </c>
      <c r="C4265" s="11" t="s">
        <v>3252</v>
      </c>
      <c r="D4265" s="11">
        <v>7.61</v>
      </c>
      <c r="E4265" s="7">
        <f>VLOOKUP(A4265, Sheet2!$A$2:$K$8265, 11)</f>
        <v>109.5078</v>
      </c>
      <c r="F4265" s="7">
        <f t="shared" si="49"/>
        <v>0.95125000000000004</v>
      </c>
      <c r="G4265" s="8">
        <v>200000</v>
      </c>
      <c r="H4265" s="9">
        <f t="shared" si="50"/>
        <v>1600000</v>
      </c>
    </row>
    <row r="4266" spans="1:8" ht="14.5">
      <c r="A4266" s="6" t="str">
        <f t="shared" si="48"/>
        <v>GPP MAGELANG_PAYAMAN</v>
      </c>
      <c r="B4266" s="11" t="s">
        <v>3103</v>
      </c>
      <c r="C4266" s="11" t="s">
        <v>3253</v>
      </c>
      <c r="D4266" s="11">
        <v>7.61</v>
      </c>
      <c r="E4266" s="7">
        <f>VLOOKUP(A4266, Sheet2!$A$2:$K$8265, 11)</f>
        <v>109.5078</v>
      </c>
      <c r="F4266" s="7">
        <f t="shared" si="49"/>
        <v>0.95125000000000004</v>
      </c>
      <c r="G4266" s="8">
        <v>200000</v>
      </c>
      <c r="H4266" s="9">
        <f t="shared" si="50"/>
        <v>1600000</v>
      </c>
    </row>
    <row r="4267" spans="1:8" ht="14.5">
      <c r="A4267" s="6" t="str">
        <f t="shared" si="48"/>
        <v>GPP MAGELANG_PENDOWO</v>
      </c>
      <c r="B4267" s="11" t="s">
        <v>3103</v>
      </c>
      <c r="C4267" s="11" t="s">
        <v>3254</v>
      </c>
      <c r="D4267" s="11">
        <v>9.5500000000000007</v>
      </c>
      <c r="E4267" s="7">
        <f>VLOOKUP(A4267, Sheet2!$A$2:$K$8265, 11)</f>
        <v>109.5078</v>
      </c>
      <c r="F4267" s="7">
        <f t="shared" si="49"/>
        <v>1.1937500000000001</v>
      </c>
      <c r="G4267" s="8">
        <v>200000</v>
      </c>
      <c r="H4267" s="9">
        <f t="shared" si="50"/>
        <v>2000000</v>
      </c>
    </row>
    <row r="4268" spans="1:8" ht="14.5">
      <c r="A4268" s="6" t="str">
        <f t="shared" si="48"/>
        <v>GPP MAGELANG_PESIDI</v>
      </c>
      <c r="B4268" s="11" t="s">
        <v>3103</v>
      </c>
      <c r="C4268" s="11" t="s">
        <v>3255</v>
      </c>
      <c r="D4268" s="11">
        <v>7.61</v>
      </c>
      <c r="E4268" s="7">
        <f>VLOOKUP(A4268, Sheet2!$A$2:$K$8265, 11)</f>
        <v>109.5078</v>
      </c>
      <c r="F4268" s="7">
        <f t="shared" si="49"/>
        <v>0.95125000000000004</v>
      </c>
      <c r="G4268" s="8">
        <v>200000</v>
      </c>
      <c r="H4268" s="9">
        <f t="shared" si="50"/>
        <v>1600000</v>
      </c>
    </row>
    <row r="4269" spans="1:8" ht="14.5">
      <c r="A4269" s="6" t="str">
        <f t="shared" si="48"/>
        <v>GPP MAGELANG_PETUNG</v>
      </c>
      <c r="B4269" s="11" t="s">
        <v>3103</v>
      </c>
      <c r="C4269" s="11" t="s">
        <v>464</v>
      </c>
      <c r="D4269" s="11">
        <v>7.61</v>
      </c>
      <c r="E4269" s="7">
        <f>VLOOKUP(A4269, Sheet2!$A$2:$K$8265, 11)</f>
        <v>109.5078</v>
      </c>
      <c r="F4269" s="7">
        <f t="shared" si="49"/>
        <v>0.95125000000000004</v>
      </c>
      <c r="G4269" s="8">
        <v>200000</v>
      </c>
      <c r="H4269" s="9">
        <f t="shared" si="50"/>
        <v>1600000</v>
      </c>
    </row>
    <row r="4270" spans="1:8" ht="14.5">
      <c r="A4270" s="6" t="str">
        <f t="shared" si="48"/>
        <v>GPP MAGELANG_PINGIT</v>
      </c>
      <c r="B4270" s="11" t="s">
        <v>3103</v>
      </c>
      <c r="C4270" s="11" t="s">
        <v>958</v>
      </c>
      <c r="D4270" s="11">
        <v>9.5500000000000007</v>
      </c>
      <c r="E4270" s="7">
        <f>VLOOKUP(A4270, Sheet2!$A$2:$K$8265, 11)</f>
        <v>109.5078</v>
      </c>
      <c r="F4270" s="7">
        <f t="shared" si="49"/>
        <v>1.1937500000000001</v>
      </c>
      <c r="G4270" s="8">
        <v>200000</v>
      </c>
      <c r="H4270" s="9">
        <f t="shared" si="50"/>
        <v>2000000</v>
      </c>
    </row>
    <row r="4271" spans="1:8" ht="14.5">
      <c r="A4271" s="6" t="str">
        <f t="shared" si="48"/>
        <v>GPP MAGELANG_PIRIKAN</v>
      </c>
      <c r="B4271" s="11" t="s">
        <v>3103</v>
      </c>
      <c r="C4271" s="11" t="s">
        <v>3256</v>
      </c>
      <c r="D4271" s="11">
        <v>7.61</v>
      </c>
      <c r="E4271" s="7">
        <f>VLOOKUP(A4271, Sheet2!$A$2:$K$8265, 11)</f>
        <v>109.5078</v>
      </c>
      <c r="F4271" s="7">
        <f t="shared" si="49"/>
        <v>0.95125000000000004</v>
      </c>
      <c r="G4271" s="8">
        <v>200000</v>
      </c>
      <c r="H4271" s="9">
        <f t="shared" si="50"/>
        <v>1600000</v>
      </c>
    </row>
    <row r="4272" spans="1:8" ht="14.5">
      <c r="A4272" s="6" t="str">
        <f t="shared" si="48"/>
        <v>GPP MAGELANG_PLOSOGEDE</v>
      </c>
      <c r="B4272" s="11" t="s">
        <v>3103</v>
      </c>
      <c r="C4272" s="11" t="s">
        <v>3257</v>
      </c>
      <c r="D4272" s="11">
        <v>7.61</v>
      </c>
      <c r="E4272" s="7">
        <f>VLOOKUP(A4272, Sheet2!$A$2:$K$8265, 11)</f>
        <v>109.5078</v>
      </c>
      <c r="F4272" s="7">
        <f t="shared" si="49"/>
        <v>0.95125000000000004</v>
      </c>
      <c r="G4272" s="8">
        <v>200000</v>
      </c>
      <c r="H4272" s="9">
        <f t="shared" si="50"/>
        <v>1600000</v>
      </c>
    </row>
    <row r="4273" spans="1:8" ht="14.5">
      <c r="A4273" s="6" t="str">
        <f t="shared" si="48"/>
        <v>GPP MAGELANG_PLUMBON</v>
      </c>
      <c r="B4273" s="11" t="s">
        <v>3103</v>
      </c>
      <c r="C4273" s="11" t="s">
        <v>467</v>
      </c>
      <c r="D4273" s="11">
        <v>9.5500000000000007</v>
      </c>
      <c r="E4273" s="7">
        <f>VLOOKUP(A4273, Sheet2!$A$2:$K$8265, 11)</f>
        <v>109.5078</v>
      </c>
      <c r="F4273" s="7">
        <f t="shared" si="49"/>
        <v>1.1937500000000001</v>
      </c>
      <c r="G4273" s="8">
        <v>200000</v>
      </c>
      <c r="H4273" s="9">
        <f t="shared" si="50"/>
        <v>2000000</v>
      </c>
    </row>
    <row r="4274" spans="1:8" ht="14.5">
      <c r="A4274" s="6" t="str">
        <f t="shared" si="48"/>
        <v>GPP MAGELANG_PODOSOKO</v>
      </c>
      <c r="B4274" s="11" t="s">
        <v>3103</v>
      </c>
      <c r="C4274" s="11" t="s">
        <v>3258</v>
      </c>
      <c r="D4274" s="11">
        <v>7.61</v>
      </c>
      <c r="E4274" s="7">
        <f>VLOOKUP(A4274, Sheet2!$A$2:$K$8265, 11)</f>
        <v>109.5078</v>
      </c>
      <c r="F4274" s="7">
        <f t="shared" si="49"/>
        <v>0.95125000000000004</v>
      </c>
      <c r="G4274" s="8">
        <v>200000</v>
      </c>
      <c r="H4274" s="9">
        <f t="shared" si="50"/>
        <v>1600000</v>
      </c>
    </row>
    <row r="4275" spans="1:8" ht="14.5">
      <c r="A4275" s="6" t="str">
        <f t="shared" si="48"/>
        <v>GPP MAGELANG_PODOSOKO</v>
      </c>
      <c r="B4275" s="11" t="s">
        <v>3103</v>
      </c>
      <c r="C4275" s="11" t="s">
        <v>3258</v>
      </c>
      <c r="D4275" s="11">
        <v>7.61</v>
      </c>
      <c r="E4275" s="7">
        <f>VLOOKUP(A4275, Sheet2!$A$2:$K$8265, 11)</f>
        <v>109.5078</v>
      </c>
      <c r="F4275" s="7">
        <f t="shared" si="49"/>
        <v>0.95125000000000004</v>
      </c>
      <c r="G4275" s="8">
        <v>200000</v>
      </c>
      <c r="H4275" s="9">
        <f t="shared" si="50"/>
        <v>1600000</v>
      </c>
    </row>
    <row r="4276" spans="1:8" ht="14.5">
      <c r="A4276" s="6" t="str">
        <f t="shared" si="48"/>
        <v>GPP MAGELANG_POGALAN</v>
      </c>
      <c r="B4276" s="11" t="s">
        <v>3103</v>
      </c>
      <c r="C4276" s="11" t="s">
        <v>3259</v>
      </c>
      <c r="D4276" s="11">
        <v>7.61</v>
      </c>
      <c r="E4276" s="7">
        <f>VLOOKUP(A4276, Sheet2!$A$2:$K$8265, 11)</f>
        <v>109.5078</v>
      </c>
      <c r="F4276" s="7">
        <f t="shared" si="49"/>
        <v>0.95125000000000004</v>
      </c>
      <c r="G4276" s="8">
        <v>200000</v>
      </c>
      <c r="H4276" s="9">
        <f t="shared" si="50"/>
        <v>1600000</v>
      </c>
    </row>
    <row r="4277" spans="1:8" ht="14.5">
      <c r="A4277" s="6" t="str">
        <f t="shared" si="48"/>
        <v>GPP MAGELANG_POLENGAN</v>
      </c>
      <c r="B4277" s="11" t="s">
        <v>3103</v>
      </c>
      <c r="C4277" s="11" t="s">
        <v>3260</v>
      </c>
      <c r="D4277" s="11">
        <v>7.61</v>
      </c>
      <c r="E4277" s="7">
        <f>VLOOKUP(A4277, Sheet2!$A$2:$K$8265, 11)</f>
        <v>109.5078</v>
      </c>
      <c r="F4277" s="7">
        <f t="shared" si="49"/>
        <v>0.95125000000000004</v>
      </c>
      <c r="G4277" s="8">
        <v>200000</v>
      </c>
      <c r="H4277" s="9">
        <f t="shared" si="50"/>
        <v>1600000</v>
      </c>
    </row>
    <row r="4278" spans="1:8" ht="14.5">
      <c r="A4278" s="6" t="str">
        <f t="shared" si="48"/>
        <v>GPP MAGELANG_POTROBANGSAN</v>
      </c>
      <c r="B4278" s="11" t="s">
        <v>3103</v>
      </c>
      <c r="C4278" s="11" t="s">
        <v>3261</v>
      </c>
      <c r="D4278" s="11">
        <v>0.15</v>
      </c>
      <c r="E4278" s="7">
        <f>VLOOKUP(A4278, Sheet2!$A$2:$K$8265, 11)</f>
        <v>109.5078</v>
      </c>
      <c r="F4278" s="7">
        <f t="shared" si="49"/>
        <v>1.8749999999999999E-2</v>
      </c>
      <c r="G4278" s="8">
        <v>200000</v>
      </c>
      <c r="H4278" s="9">
        <f t="shared" si="50"/>
        <v>200000</v>
      </c>
    </row>
    <row r="4279" spans="1:8" ht="14.5">
      <c r="A4279" s="6" t="str">
        <f t="shared" si="48"/>
        <v>GPP MAGELANG_PRAJEKSARI</v>
      </c>
      <c r="B4279" s="11" t="s">
        <v>3103</v>
      </c>
      <c r="C4279" s="11" t="s">
        <v>3262</v>
      </c>
      <c r="D4279" s="11">
        <v>7.61</v>
      </c>
      <c r="E4279" s="7">
        <f>VLOOKUP(A4279, Sheet2!$A$2:$K$8265, 11)</f>
        <v>109.5078</v>
      </c>
      <c r="F4279" s="7">
        <f t="shared" si="49"/>
        <v>0.95125000000000004</v>
      </c>
      <c r="G4279" s="8">
        <v>200000</v>
      </c>
      <c r="H4279" s="9">
        <f t="shared" si="50"/>
        <v>1600000</v>
      </c>
    </row>
    <row r="4280" spans="1:8" ht="14.5">
      <c r="A4280" s="6" t="str">
        <f t="shared" si="48"/>
        <v>GPP MAGELANG_PRINGOMBO</v>
      </c>
      <c r="B4280" s="11" t="s">
        <v>3103</v>
      </c>
      <c r="C4280" s="11" t="s">
        <v>3263</v>
      </c>
      <c r="D4280" s="11">
        <v>7.61</v>
      </c>
      <c r="E4280" s="7">
        <f>VLOOKUP(A4280, Sheet2!$A$2:$K$8265, 11)</f>
        <v>109.5078</v>
      </c>
      <c r="F4280" s="7">
        <f t="shared" si="49"/>
        <v>0.95125000000000004</v>
      </c>
      <c r="G4280" s="8">
        <v>200000</v>
      </c>
      <c r="H4280" s="9">
        <f t="shared" si="50"/>
        <v>1600000</v>
      </c>
    </row>
    <row r="4281" spans="1:8" ht="14.5">
      <c r="A4281" s="6" t="str">
        <f t="shared" si="48"/>
        <v>GPP MAGELANG_PRINGSURAT</v>
      </c>
      <c r="B4281" s="11" t="s">
        <v>3103</v>
      </c>
      <c r="C4281" s="11" t="s">
        <v>3264</v>
      </c>
      <c r="D4281" s="11">
        <v>9.5500000000000007</v>
      </c>
      <c r="E4281" s="7">
        <f>VLOOKUP(A4281, Sheet2!$A$2:$K$8265, 11)</f>
        <v>109.5078</v>
      </c>
      <c r="F4281" s="7">
        <f t="shared" si="49"/>
        <v>1.1937500000000001</v>
      </c>
      <c r="G4281" s="8">
        <v>200000</v>
      </c>
      <c r="H4281" s="9">
        <f t="shared" si="50"/>
        <v>2000000</v>
      </c>
    </row>
    <row r="4282" spans="1:8" ht="14.5">
      <c r="A4282" s="6" t="str">
        <f t="shared" si="48"/>
        <v>GPP MAGELANG_PROGOWATI</v>
      </c>
      <c r="B4282" s="11" t="s">
        <v>3103</v>
      </c>
      <c r="C4282" s="11" t="s">
        <v>3265</v>
      </c>
      <c r="D4282" s="11">
        <v>7.61</v>
      </c>
      <c r="E4282" s="7">
        <f>VLOOKUP(A4282, Sheet2!$A$2:$K$8265, 11)</f>
        <v>109.5078</v>
      </c>
      <c r="F4282" s="7">
        <f t="shared" si="49"/>
        <v>0.95125000000000004</v>
      </c>
      <c r="G4282" s="8">
        <v>200000</v>
      </c>
      <c r="H4282" s="9">
        <f t="shared" si="50"/>
        <v>1600000</v>
      </c>
    </row>
    <row r="4283" spans="1:8" ht="14.5">
      <c r="A4283" s="6" t="str">
        <f t="shared" si="48"/>
        <v>GPP MAGELANG_PUCANG</v>
      </c>
      <c r="B4283" s="11" t="s">
        <v>3103</v>
      </c>
      <c r="C4283" s="11" t="s">
        <v>2467</v>
      </c>
      <c r="D4283" s="11">
        <v>7.61</v>
      </c>
      <c r="E4283" s="7">
        <f>VLOOKUP(A4283, Sheet2!$A$2:$K$8265, 11)</f>
        <v>109.5078</v>
      </c>
      <c r="F4283" s="7">
        <f t="shared" si="49"/>
        <v>0.95125000000000004</v>
      </c>
      <c r="G4283" s="8">
        <v>200000</v>
      </c>
      <c r="H4283" s="9">
        <f t="shared" si="50"/>
        <v>1600000</v>
      </c>
    </row>
    <row r="4284" spans="1:8" ht="14.5">
      <c r="A4284" s="6" t="str">
        <f t="shared" si="48"/>
        <v>GPP MAGELANG_PUCANGANOM</v>
      </c>
      <c r="B4284" s="11" t="s">
        <v>3103</v>
      </c>
      <c r="C4284" s="11" t="s">
        <v>696</v>
      </c>
      <c r="D4284" s="11">
        <v>7.61</v>
      </c>
      <c r="E4284" s="7">
        <f>VLOOKUP(A4284, Sheet2!$A$2:$K$8265, 11)</f>
        <v>109.5078</v>
      </c>
      <c r="F4284" s="7">
        <f t="shared" si="49"/>
        <v>0.95125000000000004</v>
      </c>
      <c r="G4284" s="8">
        <v>200000</v>
      </c>
      <c r="H4284" s="9">
        <f t="shared" si="50"/>
        <v>1600000</v>
      </c>
    </row>
    <row r="4285" spans="1:8" ht="14.5">
      <c r="A4285" s="6" t="str">
        <f t="shared" si="48"/>
        <v>GPP MAGELANG_PUCUNGREJO</v>
      </c>
      <c r="B4285" s="11" t="s">
        <v>3103</v>
      </c>
      <c r="C4285" s="11" t="s">
        <v>3266</v>
      </c>
      <c r="D4285" s="11">
        <v>7.61</v>
      </c>
      <c r="E4285" s="7">
        <f>VLOOKUP(A4285, Sheet2!$A$2:$K$8265, 11)</f>
        <v>109.5078</v>
      </c>
      <c r="F4285" s="7">
        <f t="shared" si="49"/>
        <v>0.95125000000000004</v>
      </c>
      <c r="G4285" s="8">
        <v>200000</v>
      </c>
      <c r="H4285" s="9">
        <f t="shared" si="50"/>
        <v>1600000</v>
      </c>
    </row>
    <row r="4286" spans="1:8" ht="14.5">
      <c r="A4286" s="6" t="str">
        <f t="shared" si="48"/>
        <v>GPP MAGELANG_PUCUNGROTO</v>
      </c>
      <c r="B4286" s="11" t="s">
        <v>3103</v>
      </c>
      <c r="C4286" s="11" t="s">
        <v>3267</v>
      </c>
      <c r="D4286" s="11">
        <v>7.61</v>
      </c>
      <c r="E4286" s="7">
        <f>VLOOKUP(A4286, Sheet2!$A$2:$K$8265, 11)</f>
        <v>109.5078</v>
      </c>
      <c r="F4286" s="7">
        <f t="shared" si="49"/>
        <v>0.95125000000000004</v>
      </c>
      <c r="G4286" s="8">
        <v>200000</v>
      </c>
      <c r="H4286" s="9">
        <f t="shared" si="50"/>
        <v>1600000</v>
      </c>
    </row>
    <row r="4287" spans="1:8" ht="14.5">
      <c r="A4287" s="6" t="str">
        <f t="shared" si="48"/>
        <v>GPP MAGELANG_PUCUNGSARI</v>
      </c>
      <c r="B4287" s="11" t="s">
        <v>3103</v>
      </c>
      <c r="C4287" s="11" t="s">
        <v>3268</v>
      </c>
      <c r="D4287" s="11">
        <v>7.61</v>
      </c>
      <c r="E4287" s="7">
        <f>VLOOKUP(A4287, Sheet2!$A$2:$K$8265, 11)</f>
        <v>109.5078</v>
      </c>
      <c r="F4287" s="7">
        <f t="shared" si="49"/>
        <v>0.95125000000000004</v>
      </c>
      <c r="G4287" s="8">
        <v>200000</v>
      </c>
      <c r="H4287" s="9">
        <f t="shared" si="50"/>
        <v>1600000</v>
      </c>
    </row>
    <row r="4288" spans="1:8" ht="14.5">
      <c r="A4288" s="6" t="str">
        <f t="shared" si="48"/>
        <v>GPP MAGELANG_PURWODADI</v>
      </c>
      <c r="B4288" s="11" t="s">
        <v>3103</v>
      </c>
      <c r="C4288" s="11" t="s">
        <v>2472</v>
      </c>
      <c r="D4288" s="11">
        <v>7.61</v>
      </c>
      <c r="E4288" s="7">
        <f>VLOOKUP(A4288, Sheet2!$A$2:$K$8265, 11)</f>
        <v>109.5078</v>
      </c>
      <c r="F4288" s="7">
        <f t="shared" si="49"/>
        <v>0.95125000000000004</v>
      </c>
      <c r="G4288" s="8">
        <v>200000</v>
      </c>
      <c r="H4288" s="9">
        <f t="shared" si="50"/>
        <v>1600000</v>
      </c>
    </row>
    <row r="4289" spans="1:8" ht="14.5">
      <c r="A4289" s="6" t="str">
        <f t="shared" si="48"/>
        <v>GPP MAGELANG_PURWOREJO</v>
      </c>
      <c r="B4289" s="11" t="s">
        <v>3103</v>
      </c>
      <c r="C4289" s="11" t="s">
        <v>477</v>
      </c>
      <c r="D4289" s="11">
        <v>7.61</v>
      </c>
      <c r="E4289" s="7">
        <f>VLOOKUP(A4289, Sheet2!$A$2:$K$8265, 11)</f>
        <v>109.5078</v>
      </c>
      <c r="F4289" s="7">
        <f t="shared" si="49"/>
        <v>0.95125000000000004</v>
      </c>
      <c r="G4289" s="8">
        <v>200000</v>
      </c>
      <c r="H4289" s="9">
        <f t="shared" si="50"/>
        <v>1600000</v>
      </c>
    </row>
    <row r="4290" spans="1:8" ht="14.5">
      <c r="A4290" s="6" t="str">
        <f t="shared" si="48"/>
        <v>GPP MAGELANG_PURWOSARI</v>
      </c>
      <c r="B4290" s="11" t="s">
        <v>3103</v>
      </c>
      <c r="C4290" s="11" t="s">
        <v>478</v>
      </c>
      <c r="D4290" s="11">
        <v>7.61</v>
      </c>
      <c r="E4290" s="7">
        <f>VLOOKUP(A4290, Sheet2!$A$2:$K$8265, 11)</f>
        <v>110.24469999999999</v>
      </c>
      <c r="F4290" s="7">
        <f t="shared" si="49"/>
        <v>0.95125000000000004</v>
      </c>
      <c r="G4290" s="8">
        <v>200000</v>
      </c>
      <c r="H4290" s="9">
        <f t="shared" si="50"/>
        <v>1600000</v>
      </c>
    </row>
    <row r="4291" spans="1:8" ht="14.5">
      <c r="A4291" s="6" t="str">
        <f t="shared" si="48"/>
        <v>GPP MAGELANG_PURWOSARI</v>
      </c>
      <c r="B4291" s="11" t="s">
        <v>3103</v>
      </c>
      <c r="C4291" s="11" t="s">
        <v>478</v>
      </c>
      <c r="D4291" s="11">
        <v>7.61</v>
      </c>
      <c r="E4291" s="7">
        <f>VLOOKUP(A4291, Sheet2!$A$2:$K$8265, 11)</f>
        <v>110.24469999999999</v>
      </c>
      <c r="F4291" s="7">
        <f t="shared" si="49"/>
        <v>0.95125000000000004</v>
      </c>
      <c r="G4291" s="8">
        <v>200000</v>
      </c>
      <c r="H4291" s="9">
        <f t="shared" si="50"/>
        <v>1600000</v>
      </c>
    </row>
    <row r="4292" spans="1:8" ht="14.5">
      <c r="A4292" s="6" t="str">
        <f t="shared" si="48"/>
        <v>GPP MAGELANG_PURWOSARI</v>
      </c>
      <c r="B4292" s="11" t="s">
        <v>3103</v>
      </c>
      <c r="C4292" s="11" t="s">
        <v>478</v>
      </c>
      <c r="D4292" s="11">
        <v>7.61</v>
      </c>
      <c r="E4292" s="7">
        <f>VLOOKUP(A4292, Sheet2!$A$2:$K$8265, 11)</f>
        <v>110.24469999999999</v>
      </c>
      <c r="F4292" s="7">
        <f t="shared" si="49"/>
        <v>0.95125000000000004</v>
      </c>
      <c r="G4292" s="8">
        <v>200000</v>
      </c>
      <c r="H4292" s="9">
        <f t="shared" si="50"/>
        <v>1600000</v>
      </c>
    </row>
    <row r="4293" spans="1:8" ht="14.5">
      <c r="A4293" s="6" t="str">
        <f t="shared" si="48"/>
        <v>GPP MAGELANG_PURWOSARI</v>
      </c>
      <c r="B4293" s="11" t="s">
        <v>3103</v>
      </c>
      <c r="C4293" s="11" t="s">
        <v>478</v>
      </c>
      <c r="D4293" s="11">
        <v>9.5500000000000007</v>
      </c>
      <c r="E4293" s="7">
        <f>VLOOKUP(A4293, Sheet2!$A$2:$K$8265, 11)</f>
        <v>110.24469999999999</v>
      </c>
      <c r="F4293" s="7">
        <f t="shared" si="49"/>
        <v>1.1937500000000001</v>
      </c>
      <c r="G4293" s="8">
        <v>200000</v>
      </c>
      <c r="H4293" s="9">
        <f t="shared" si="50"/>
        <v>2000000</v>
      </c>
    </row>
    <row r="4294" spans="1:8" ht="14.5">
      <c r="A4294" s="6" t="str">
        <f t="shared" si="48"/>
        <v>GPP MAGELANG_RAMBEANAK</v>
      </c>
      <c r="B4294" s="11" t="s">
        <v>3103</v>
      </c>
      <c r="C4294" s="11" t="s">
        <v>3269</v>
      </c>
      <c r="D4294" s="11">
        <v>7.61</v>
      </c>
      <c r="E4294" s="7">
        <f>VLOOKUP(A4294, Sheet2!$A$2:$K$8265, 11)</f>
        <v>110.24469999999999</v>
      </c>
      <c r="F4294" s="7">
        <f t="shared" si="49"/>
        <v>0.95125000000000004</v>
      </c>
      <c r="G4294" s="8">
        <v>200000</v>
      </c>
      <c r="H4294" s="9">
        <f t="shared" si="50"/>
        <v>1600000</v>
      </c>
    </row>
    <row r="4295" spans="1:8" ht="14.5">
      <c r="A4295" s="6" t="str">
        <f t="shared" si="48"/>
        <v>GPP MAGELANG_REJOSARI</v>
      </c>
      <c r="B4295" s="11" t="s">
        <v>3103</v>
      </c>
      <c r="C4295" s="11" t="s">
        <v>702</v>
      </c>
      <c r="D4295" s="11">
        <v>7.61</v>
      </c>
      <c r="E4295" s="7">
        <f>VLOOKUP(A4295, Sheet2!$A$2:$K$8265, 11)</f>
        <v>110.24469999999999</v>
      </c>
      <c r="F4295" s="7">
        <f t="shared" si="49"/>
        <v>0.95125000000000004</v>
      </c>
      <c r="G4295" s="8">
        <v>200000</v>
      </c>
      <c r="H4295" s="9">
        <f t="shared" si="50"/>
        <v>1600000</v>
      </c>
    </row>
    <row r="4296" spans="1:8" ht="14.5">
      <c r="A4296" s="6" t="str">
        <f t="shared" si="48"/>
        <v>GPP MAGELANG_REJOSARI</v>
      </c>
      <c r="B4296" s="11" t="s">
        <v>3103</v>
      </c>
      <c r="C4296" s="11" t="s">
        <v>702</v>
      </c>
      <c r="D4296" s="11">
        <v>7.61</v>
      </c>
      <c r="E4296" s="7">
        <f>VLOOKUP(A4296, Sheet2!$A$2:$K$8265, 11)</f>
        <v>110.24469999999999</v>
      </c>
      <c r="F4296" s="7">
        <f t="shared" si="49"/>
        <v>0.95125000000000004</v>
      </c>
      <c r="G4296" s="8">
        <v>200000</v>
      </c>
      <c r="H4296" s="9">
        <f t="shared" si="50"/>
        <v>1600000</v>
      </c>
    </row>
    <row r="4297" spans="1:8" ht="14.5">
      <c r="A4297" s="6" t="str">
        <f t="shared" si="48"/>
        <v>GPP MAGELANG_REJOSARI</v>
      </c>
      <c r="B4297" s="11" t="s">
        <v>3103</v>
      </c>
      <c r="C4297" s="11" t="s">
        <v>702</v>
      </c>
      <c r="D4297" s="11">
        <v>10.51</v>
      </c>
      <c r="E4297" s="7">
        <f>VLOOKUP(A4297, Sheet2!$A$2:$K$8265, 11)</f>
        <v>110.24469999999999</v>
      </c>
      <c r="F4297" s="7">
        <f t="shared" si="49"/>
        <v>1.31375</v>
      </c>
      <c r="G4297" s="8">
        <v>200000</v>
      </c>
      <c r="H4297" s="9">
        <f t="shared" si="50"/>
        <v>2200000</v>
      </c>
    </row>
    <row r="4298" spans="1:8" ht="14.5">
      <c r="A4298" s="6" t="str">
        <f t="shared" si="48"/>
        <v>GPP MAGELANG_REJOSARI</v>
      </c>
      <c r="B4298" s="11" t="s">
        <v>3103</v>
      </c>
      <c r="C4298" s="11" t="s">
        <v>702</v>
      </c>
      <c r="D4298" s="11">
        <v>9.5500000000000007</v>
      </c>
      <c r="E4298" s="7">
        <f>VLOOKUP(A4298, Sheet2!$A$2:$K$8265, 11)</f>
        <v>110.24469999999999</v>
      </c>
      <c r="F4298" s="7">
        <f t="shared" si="49"/>
        <v>1.1937500000000001</v>
      </c>
      <c r="G4298" s="8">
        <v>200000</v>
      </c>
      <c r="H4298" s="9">
        <f t="shared" si="50"/>
        <v>2000000</v>
      </c>
    </row>
    <row r="4299" spans="1:8" ht="14.5">
      <c r="A4299" s="6" t="str">
        <f t="shared" si="48"/>
        <v>GPP MAGELANG_REJOWINANGUN SELATAN</v>
      </c>
      <c r="B4299" s="11" t="s">
        <v>3103</v>
      </c>
      <c r="C4299" s="11" t="s">
        <v>3270</v>
      </c>
      <c r="D4299" s="11">
        <v>0.15</v>
      </c>
      <c r="E4299" s="7">
        <f>VLOOKUP(A4299, Sheet2!$A$2:$K$8265, 11)</f>
        <v>110.24469999999999</v>
      </c>
      <c r="F4299" s="7">
        <f t="shared" si="49"/>
        <v>1.8749999999999999E-2</v>
      </c>
      <c r="G4299" s="8">
        <v>200000</v>
      </c>
      <c r="H4299" s="9">
        <f t="shared" si="50"/>
        <v>200000</v>
      </c>
    </row>
    <row r="4300" spans="1:8" ht="14.5">
      <c r="A4300" s="6" t="str">
        <f t="shared" si="48"/>
        <v>GPP MAGELANG_REJOWINANGUN UTARA</v>
      </c>
      <c r="B4300" s="11" t="s">
        <v>3103</v>
      </c>
      <c r="C4300" s="11" t="s">
        <v>3271</v>
      </c>
      <c r="D4300" s="11">
        <v>0.15</v>
      </c>
      <c r="E4300" s="7">
        <f>VLOOKUP(A4300, Sheet2!$A$2:$K$8265, 11)</f>
        <v>110.24469999999999</v>
      </c>
      <c r="F4300" s="7">
        <f t="shared" si="49"/>
        <v>1.8749999999999999E-2</v>
      </c>
      <c r="G4300" s="8">
        <v>200000</v>
      </c>
      <c r="H4300" s="9">
        <f t="shared" si="50"/>
        <v>200000</v>
      </c>
    </row>
    <row r="4301" spans="1:8" ht="14.5">
      <c r="A4301" s="6" t="str">
        <f t="shared" si="48"/>
        <v>GPP MAGELANG_RINGINANOM</v>
      </c>
      <c r="B4301" s="11" t="s">
        <v>3103</v>
      </c>
      <c r="C4301" s="11" t="s">
        <v>1133</v>
      </c>
      <c r="D4301" s="11">
        <v>7.61</v>
      </c>
      <c r="E4301" s="7">
        <f>VLOOKUP(A4301, Sheet2!$A$2:$K$8265, 11)</f>
        <v>110.24469999999999</v>
      </c>
      <c r="F4301" s="7">
        <f t="shared" si="49"/>
        <v>0.95125000000000004</v>
      </c>
      <c r="G4301" s="8">
        <v>200000</v>
      </c>
      <c r="H4301" s="9">
        <f t="shared" si="50"/>
        <v>1600000</v>
      </c>
    </row>
    <row r="4302" spans="1:8" ht="14.5">
      <c r="A4302" s="6" t="str">
        <f t="shared" si="48"/>
        <v>GPP MAGELANG_SALAM</v>
      </c>
      <c r="B4302" s="11" t="s">
        <v>3103</v>
      </c>
      <c r="C4302" s="11" t="s">
        <v>704</v>
      </c>
      <c r="D4302" s="11">
        <v>7.61</v>
      </c>
      <c r="E4302" s="7">
        <f>VLOOKUP(A4302, Sheet2!$A$2:$K$8265, 11)</f>
        <v>110.24469999999999</v>
      </c>
      <c r="F4302" s="7">
        <f t="shared" si="49"/>
        <v>0.95125000000000004</v>
      </c>
      <c r="G4302" s="8">
        <v>200000</v>
      </c>
      <c r="H4302" s="9">
        <f t="shared" si="50"/>
        <v>1600000</v>
      </c>
    </row>
    <row r="4303" spans="1:8" ht="14.5">
      <c r="A4303" s="6" t="str">
        <f t="shared" si="48"/>
        <v>GPP MAGELANG_SALAM</v>
      </c>
      <c r="B4303" s="11" t="s">
        <v>3103</v>
      </c>
      <c r="C4303" s="11" t="s">
        <v>704</v>
      </c>
      <c r="D4303" s="11">
        <v>7.61</v>
      </c>
      <c r="E4303" s="7">
        <f>VLOOKUP(A4303, Sheet2!$A$2:$K$8265, 11)</f>
        <v>110.24469999999999</v>
      </c>
      <c r="F4303" s="7">
        <f t="shared" si="49"/>
        <v>0.95125000000000004</v>
      </c>
      <c r="G4303" s="8">
        <v>200000</v>
      </c>
      <c r="H4303" s="9">
        <f t="shared" si="50"/>
        <v>1600000</v>
      </c>
    </row>
    <row r="4304" spans="1:8" ht="14.5">
      <c r="A4304" s="6" t="str">
        <f t="shared" si="48"/>
        <v>GPP MAGELANG_SALAMAN</v>
      </c>
      <c r="B4304" s="11" t="s">
        <v>3103</v>
      </c>
      <c r="C4304" s="11" t="s">
        <v>3272</v>
      </c>
      <c r="D4304" s="11">
        <v>7.61</v>
      </c>
      <c r="E4304" s="7">
        <f>VLOOKUP(A4304, Sheet2!$A$2:$K$8265, 11)</f>
        <v>110.24469999999999</v>
      </c>
      <c r="F4304" s="7">
        <f t="shared" si="49"/>
        <v>0.95125000000000004</v>
      </c>
      <c r="G4304" s="8">
        <v>200000</v>
      </c>
      <c r="H4304" s="9">
        <f t="shared" si="50"/>
        <v>1600000</v>
      </c>
    </row>
    <row r="4305" spans="1:8" ht="14.5">
      <c r="A4305" s="6" t="str">
        <f t="shared" si="48"/>
        <v>GPP MAGELANG_SALAMKANCI</v>
      </c>
      <c r="B4305" s="11" t="s">
        <v>3103</v>
      </c>
      <c r="C4305" s="11" t="s">
        <v>3273</v>
      </c>
      <c r="D4305" s="11">
        <v>7.61</v>
      </c>
      <c r="E4305" s="7">
        <f>VLOOKUP(A4305, Sheet2!$A$2:$K$8265, 11)</f>
        <v>110.24469999999999</v>
      </c>
      <c r="F4305" s="7">
        <f t="shared" si="49"/>
        <v>0.95125000000000004</v>
      </c>
      <c r="G4305" s="8">
        <v>200000</v>
      </c>
      <c r="H4305" s="9">
        <f t="shared" si="50"/>
        <v>1600000</v>
      </c>
    </row>
    <row r="4306" spans="1:8" ht="14.5">
      <c r="A4306" s="6" t="str">
        <f t="shared" si="48"/>
        <v>GPP MAGELANG_SAMBAK</v>
      </c>
      <c r="B4306" s="11" t="s">
        <v>3103</v>
      </c>
      <c r="C4306" s="11" t="s">
        <v>3274</v>
      </c>
      <c r="D4306" s="11">
        <v>7.61</v>
      </c>
      <c r="E4306" s="7">
        <f>VLOOKUP(A4306, Sheet2!$A$2:$K$8265, 11)</f>
        <v>111.4366</v>
      </c>
      <c r="F4306" s="7">
        <f t="shared" si="49"/>
        <v>0.95125000000000004</v>
      </c>
      <c r="G4306" s="8">
        <v>200000</v>
      </c>
      <c r="H4306" s="9">
        <f t="shared" si="50"/>
        <v>1600000</v>
      </c>
    </row>
    <row r="4307" spans="1:8" ht="14.5">
      <c r="A4307" s="6" t="str">
        <f t="shared" si="48"/>
        <v>GPP MAGELANG_SAMBENG</v>
      </c>
      <c r="B4307" s="11" t="s">
        <v>3103</v>
      </c>
      <c r="C4307" s="11" t="s">
        <v>1340</v>
      </c>
      <c r="D4307" s="11">
        <v>7.61</v>
      </c>
      <c r="E4307" s="7">
        <f>VLOOKUP(A4307, Sheet2!$A$2:$K$8265, 11)</f>
        <v>111.4366</v>
      </c>
      <c r="F4307" s="7">
        <f t="shared" si="49"/>
        <v>0.95125000000000004</v>
      </c>
      <c r="G4307" s="8">
        <v>200000</v>
      </c>
      <c r="H4307" s="9">
        <f t="shared" si="50"/>
        <v>1600000</v>
      </c>
    </row>
    <row r="4308" spans="1:8" ht="14.5">
      <c r="A4308" s="6" t="str">
        <f t="shared" si="48"/>
        <v>GPP MAGELANG_SAMBUNGREJO</v>
      </c>
      <c r="B4308" s="11" t="s">
        <v>3103</v>
      </c>
      <c r="C4308" s="11" t="s">
        <v>3275</v>
      </c>
      <c r="D4308" s="11">
        <v>7.61</v>
      </c>
      <c r="E4308" s="7">
        <f>VLOOKUP(A4308, Sheet2!$A$2:$K$8265, 11)</f>
        <v>111.4366</v>
      </c>
      <c r="F4308" s="7">
        <f t="shared" si="49"/>
        <v>0.95125000000000004</v>
      </c>
      <c r="G4308" s="8">
        <v>200000</v>
      </c>
      <c r="H4308" s="9">
        <f t="shared" si="50"/>
        <v>1600000</v>
      </c>
    </row>
    <row r="4309" spans="1:8" ht="14.5">
      <c r="A4309" s="6" t="str">
        <f t="shared" si="48"/>
        <v>GPP MAGELANG_SANGEN</v>
      </c>
      <c r="B4309" s="11" t="s">
        <v>3103</v>
      </c>
      <c r="C4309" s="11" t="s">
        <v>3276</v>
      </c>
      <c r="D4309" s="11">
        <v>7.61</v>
      </c>
      <c r="E4309" s="7">
        <f>VLOOKUP(A4309, Sheet2!$A$2:$K$8265, 11)</f>
        <v>111.4366</v>
      </c>
      <c r="F4309" s="7">
        <f t="shared" si="49"/>
        <v>0.95125000000000004</v>
      </c>
      <c r="G4309" s="8">
        <v>200000</v>
      </c>
      <c r="H4309" s="9">
        <f t="shared" si="50"/>
        <v>1600000</v>
      </c>
    </row>
    <row r="4310" spans="1:8" ht="14.5">
      <c r="A4310" s="6" t="str">
        <f t="shared" si="48"/>
        <v>GPP MAGELANG_SANGGRAHAN</v>
      </c>
      <c r="B4310" s="11" t="s">
        <v>3103</v>
      </c>
      <c r="C4310" s="11" t="s">
        <v>3277</v>
      </c>
      <c r="D4310" s="11">
        <v>9.5500000000000007</v>
      </c>
      <c r="E4310" s="7">
        <f>VLOOKUP(A4310, Sheet2!$A$2:$K$8265, 11)</f>
        <v>111.4366</v>
      </c>
      <c r="F4310" s="7">
        <f t="shared" si="49"/>
        <v>1.1937500000000001</v>
      </c>
      <c r="G4310" s="8">
        <v>200000</v>
      </c>
      <c r="H4310" s="9">
        <f t="shared" si="50"/>
        <v>2000000</v>
      </c>
    </row>
    <row r="4311" spans="1:8" ht="14.5">
      <c r="A4311" s="6" t="str">
        <f t="shared" si="48"/>
        <v>GPP MAGELANG_SAWANGAN</v>
      </c>
      <c r="B4311" s="11" t="s">
        <v>3103</v>
      </c>
      <c r="C4311" s="11" t="s">
        <v>52</v>
      </c>
      <c r="D4311" s="11">
        <v>7.61</v>
      </c>
      <c r="E4311" s="7">
        <f>VLOOKUP(A4311, Sheet2!$A$2:$K$8265, 11)</f>
        <v>111.4366</v>
      </c>
      <c r="F4311" s="7">
        <f t="shared" si="49"/>
        <v>0.95125000000000004</v>
      </c>
      <c r="G4311" s="8">
        <v>200000</v>
      </c>
      <c r="H4311" s="9">
        <f t="shared" si="50"/>
        <v>1600000</v>
      </c>
    </row>
    <row r="4312" spans="1:8" ht="14.5">
      <c r="A4312" s="6" t="str">
        <f t="shared" si="48"/>
        <v>GPP MAGELANG_SAWANGARGO</v>
      </c>
      <c r="B4312" s="11" t="s">
        <v>3103</v>
      </c>
      <c r="C4312" s="11" t="s">
        <v>3278</v>
      </c>
      <c r="D4312" s="11">
        <v>7.61</v>
      </c>
      <c r="E4312" s="7">
        <f>VLOOKUP(A4312, Sheet2!$A$2:$K$8265, 11)</f>
        <v>111.4366</v>
      </c>
      <c r="F4312" s="7">
        <f t="shared" si="49"/>
        <v>0.95125000000000004</v>
      </c>
      <c r="G4312" s="8">
        <v>200000</v>
      </c>
      <c r="H4312" s="9">
        <f t="shared" si="50"/>
        <v>1600000</v>
      </c>
    </row>
    <row r="4313" spans="1:8" ht="14.5">
      <c r="A4313" s="6" t="str">
        <f t="shared" si="48"/>
        <v>GPP MAGELANG_SAWITAN</v>
      </c>
      <c r="B4313" s="11" t="s">
        <v>3103</v>
      </c>
      <c r="C4313" s="11" t="s">
        <v>3279</v>
      </c>
      <c r="D4313" s="11">
        <v>7.61</v>
      </c>
      <c r="E4313" s="7">
        <f>VLOOKUP(A4313, Sheet2!$A$2:$K$8265, 11)</f>
        <v>111.4366</v>
      </c>
      <c r="F4313" s="7">
        <f t="shared" si="49"/>
        <v>0.95125000000000004</v>
      </c>
      <c r="G4313" s="8">
        <v>200000</v>
      </c>
      <c r="H4313" s="9">
        <f t="shared" si="50"/>
        <v>1600000</v>
      </c>
    </row>
    <row r="4314" spans="1:8" ht="14.5">
      <c r="A4314" s="6" t="str">
        <f t="shared" si="48"/>
        <v>GPP MAGELANG_SECANG</v>
      </c>
      <c r="B4314" s="11" t="s">
        <v>3103</v>
      </c>
      <c r="C4314" s="11" t="s">
        <v>3280</v>
      </c>
      <c r="D4314" s="11">
        <v>7.61</v>
      </c>
      <c r="E4314" s="7">
        <f>VLOOKUP(A4314, Sheet2!$A$2:$K$8265, 11)</f>
        <v>111.4366</v>
      </c>
      <c r="F4314" s="7">
        <f t="shared" si="49"/>
        <v>0.95125000000000004</v>
      </c>
      <c r="G4314" s="8">
        <v>200000</v>
      </c>
      <c r="H4314" s="9">
        <f t="shared" si="50"/>
        <v>1600000</v>
      </c>
    </row>
    <row r="4315" spans="1:8" ht="14.5">
      <c r="A4315" s="6" t="str">
        <f t="shared" si="48"/>
        <v>GPP MAGELANG_SEDAYU</v>
      </c>
      <c r="B4315" s="11" t="s">
        <v>3103</v>
      </c>
      <c r="C4315" s="11" t="s">
        <v>486</v>
      </c>
      <c r="D4315" s="11">
        <v>7.61</v>
      </c>
      <c r="E4315" s="7">
        <f>VLOOKUP(A4315, Sheet2!$A$2:$K$8265, 11)</f>
        <v>111.4366</v>
      </c>
      <c r="F4315" s="7">
        <f t="shared" si="49"/>
        <v>0.95125000000000004</v>
      </c>
      <c r="G4315" s="8">
        <v>200000</v>
      </c>
      <c r="H4315" s="9">
        <f t="shared" si="50"/>
        <v>1600000</v>
      </c>
    </row>
    <row r="4316" spans="1:8" ht="14.5">
      <c r="A4316" s="6" t="str">
        <f t="shared" si="48"/>
        <v>GPP MAGELANG_SELOBORO</v>
      </c>
      <c r="B4316" s="11" t="s">
        <v>3103</v>
      </c>
      <c r="C4316" s="11" t="s">
        <v>3281</v>
      </c>
      <c r="D4316" s="11">
        <v>7.61</v>
      </c>
      <c r="E4316" s="7">
        <f>VLOOKUP(A4316, Sheet2!$A$2:$K$8265, 11)</f>
        <v>111.4366</v>
      </c>
      <c r="F4316" s="7">
        <f t="shared" si="49"/>
        <v>0.95125000000000004</v>
      </c>
      <c r="G4316" s="8">
        <v>200000</v>
      </c>
      <c r="H4316" s="9">
        <f t="shared" si="50"/>
        <v>1600000</v>
      </c>
    </row>
    <row r="4317" spans="1:8" ht="14.5">
      <c r="A4317" s="6" t="str">
        <f t="shared" si="48"/>
        <v>GPP MAGELANG_SELOMIRAH</v>
      </c>
      <c r="B4317" s="11" t="s">
        <v>3103</v>
      </c>
      <c r="C4317" s="11" t="s">
        <v>3282</v>
      </c>
      <c r="D4317" s="11">
        <v>7.61</v>
      </c>
      <c r="E4317" s="7">
        <f>VLOOKUP(A4317, Sheet2!$A$2:$K$8265, 11)</f>
        <v>111.4366</v>
      </c>
      <c r="F4317" s="7">
        <f t="shared" si="49"/>
        <v>0.95125000000000004</v>
      </c>
      <c r="G4317" s="8">
        <v>200000</v>
      </c>
      <c r="H4317" s="9">
        <f t="shared" si="50"/>
        <v>1600000</v>
      </c>
    </row>
    <row r="4318" spans="1:8" ht="14.5">
      <c r="A4318" s="6" t="str">
        <f t="shared" si="48"/>
        <v>GPP MAGELANG_SELOMOYO</v>
      </c>
      <c r="B4318" s="11" t="s">
        <v>3103</v>
      </c>
      <c r="C4318" s="11" t="s">
        <v>3283</v>
      </c>
      <c r="D4318" s="11">
        <v>7.61</v>
      </c>
      <c r="E4318" s="7">
        <f>VLOOKUP(A4318, Sheet2!$A$2:$K$8265, 11)</f>
        <v>111.4366</v>
      </c>
      <c r="F4318" s="7">
        <f t="shared" si="49"/>
        <v>0.95125000000000004</v>
      </c>
      <c r="G4318" s="8">
        <v>200000</v>
      </c>
      <c r="H4318" s="9">
        <f t="shared" si="50"/>
        <v>1600000</v>
      </c>
    </row>
    <row r="4319" spans="1:8" ht="14.5">
      <c r="A4319" s="6" t="str">
        <f t="shared" si="48"/>
        <v>GPP MAGELANG_SELOPAMPANG</v>
      </c>
      <c r="B4319" s="11" t="s">
        <v>3103</v>
      </c>
      <c r="C4319" s="11" t="s">
        <v>3284</v>
      </c>
      <c r="D4319" s="11">
        <v>9.5500000000000007</v>
      </c>
      <c r="E4319" s="7">
        <f>VLOOKUP(A4319, Sheet2!$A$2:$K$8265, 11)</f>
        <v>111.4366</v>
      </c>
      <c r="F4319" s="7">
        <f t="shared" si="49"/>
        <v>1.1937500000000001</v>
      </c>
      <c r="G4319" s="8">
        <v>200000</v>
      </c>
      <c r="H4319" s="9">
        <f t="shared" si="50"/>
        <v>2000000</v>
      </c>
    </row>
    <row r="4320" spans="1:8" ht="14.5">
      <c r="A4320" s="6" t="str">
        <f t="shared" si="48"/>
        <v>GPP MAGELANG_SELOPROJO</v>
      </c>
      <c r="B4320" s="11" t="s">
        <v>3103</v>
      </c>
      <c r="C4320" s="11" t="s">
        <v>3285</v>
      </c>
      <c r="D4320" s="11">
        <v>7.61</v>
      </c>
      <c r="E4320" s="7">
        <f>VLOOKUP(A4320, Sheet2!$A$2:$K$8265, 11)</f>
        <v>111.4366</v>
      </c>
      <c r="F4320" s="7">
        <f t="shared" si="49"/>
        <v>0.95125000000000004</v>
      </c>
      <c r="G4320" s="8">
        <v>200000</v>
      </c>
      <c r="H4320" s="9">
        <f t="shared" si="50"/>
        <v>1600000</v>
      </c>
    </row>
    <row r="4321" spans="1:8" ht="14.5">
      <c r="A4321" s="6" t="str">
        <f t="shared" si="48"/>
        <v>GPP MAGELANG_SEMEN</v>
      </c>
      <c r="B4321" s="11" t="s">
        <v>3103</v>
      </c>
      <c r="C4321" s="11" t="s">
        <v>716</v>
      </c>
      <c r="D4321" s="11">
        <v>7.61</v>
      </c>
      <c r="E4321" s="7">
        <f>VLOOKUP(A4321, Sheet2!$A$2:$K$8265, 11)</f>
        <v>111.4366</v>
      </c>
      <c r="F4321" s="7">
        <f t="shared" si="49"/>
        <v>0.95125000000000004</v>
      </c>
      <c r="G4321" s="8">
        <v>200000</v>
      </c>
      <c r="H4321" s="9">
        <f t="shared" si="50"/>
        <v>1600000</v>
      </c>
    </row>
    <row r="4322" spans="1:8" ht="14.5">
      <c r="A4322" s="6" t="str">
        <f t="shared" si="48"/>
        <v>GPP MAGELANG_SENDEN</v>
      </c>
      <c r="B4322" s="11" t="s">
        <v>3103</v>
      </c>
      <c r="C4322" s="11" t="s">
        <v>1526</v>
      </c>
      <c r="D4322" s="11">
        <v>7.61</v>
      </c>
      <c r="E4322" s="7">
        <f>VLOOKUP(A4322, Sheet2!$A$2:$K$8265, 11)</f>
        <v>111.4366</v>
      </c>
      <c r="F4322" s="7">
        <f t="shared" si="49"/>
        <v>0.95125000000000004</v>
      </c>
      <c r="G4322" s="8">
        <v>200000</v>
      </c>
      <c r="H4322" s="9">
        <f t="shared" si="50"/>
        <v>1600000</v>
      </c>
    </row>
    <row r="4323" spans="1:8" ht="14.5">
      <c r="A4323" s="6" t="str">
        <f t="shared" si="48"/>
        <v>GPP MAGELANG_SENGI</v>
      </c>
      <c r="B4323" s="11" t="s">
        <v>3103</v>
      </c>
      <c r="C4323" s="11" t="s">
        <v>3286</v>
      </c>
      <c r="D4323" s="11">
        <v>7.61</v>
      </c>
      <c r="E4323" s="7">
        <f>VLOOKUP(A4323, Sheet2!$A$2:$K$8265, 11)</f>
        <v>111.4366</v>
      </c>
      <c r="F4323" s="7">
        <f t="shared" si="49"/>
        <v>0.95125000000000004</v>
      </c>
      <c r="G4323" s="8">
        <v>200000</v>
      </c>
      <c r="H4323" s="9">
        <f t="shared" si="50"/>
        <v>1600000</v>
      </c>
    </row>
    <row r="4324" spans="1:8" ht="14.5">
      <c r="A4324" s="6" t="str">
        <f t="shared" si="48"/>
        <v>GPP MAGELANG_SEPAKUNG</v>
      </c>
      <c r="B4324" s="11" t="s">
        <v>3103</v>
      </c>
      <c r="C4324" s="11" t="s">
        <v>3287</v>
      </c>
      <c r="D4324" s="11">
        <v>10.51</v>
      </c>
      <c r="E4324" s="7">
        <f>VLOOKUP(A4324, Sheet2!$A$2:$K$8265, 11)</f>
        <v>111.4366</v>
      </c>
      <c r="F4324" s="7">
        <f t="shared" si="49"/>
        <v>1.31375</v>
      </c>
      <c r="G4324" s="8">
        <v>200000</v>
      </c>
      <c r="H4324" s="9">
        <f t="shared" si="50"/>
        <v>2200000</v>
      </c>
    </row>
    <row r="4325" spans="1:8" ht="14.5">
      <c r="A4325" s="6" t="str">
        <f t="shared" si="48"/>
        <v>GPP MAGELANG_SEWORAN</v>
      </c>
      <c r="B4325" s="11" t="s">
        <v>3103</v>
      </c>
      <c r="C4325" s="11" t="s">
        <v>3288</v>
      </c>
      <c r="D4325" s="11">
        <v>7.61</v>
      </c>
      <c r="E4325" s="7">
        <f>VLOOKUP(A4325, Sheet2!$A$2:$K$8265, 11)</f>
        <v>111.4366</v>
      </c>
      <c r="F4325" s="7">
        <f t="shared" si="49"/>
        <v>0.95125000000000004</v>
      </c>
      <c r="G4325" s="8">
        <v>200000</v>
      </c>
      <c r="H4325" s="9">
        <f t="shared" si="50"/>
        <v>1600000</v>
      </c>
    </row>
    <row r="4326" spans="1:8" ht="14.5">
      <c r="A4326" s="6" t="str">
        <f t="shared" si="48"/>
        <v>GPP MAGELANG_SEWUKAN</v>
      </c>
      <c r="B4326" s="11" t="s">
        <v>3103</v>
      </c>
      <c r="C4326" s="11" t="s">
        <v>3289</v>
      </c>
      <c r="D4326" s="11">
        <v>7.61</v>
      </c>
      <c r="E4326" s="7">
        <f>VLOOKUP(A4326, Sheet2!$A$2:$K$8265, 11)</f>
        <v>111.4366</v>
      </c>
      <c r="F4326" s="7">
        <f t="shared" si="49"/>
        <v>0.95125000000000004</v>
      </c>
      <c r="G4326" s="8">
        <v>200000</v>
      </c>
      <c r="H4326" s="9">
        <f t="shared" si="50"/>
        <v>1600000</v>
      </c>
    </row>
    <row r="4327" spans="1:8" ht="14.5">
      <c r="A4327" s="6" t="str">
        <f t="shared" si="48"/>
        <v>GPP MAGELANG_SIDOAGUNG</v>
      </c>
      <c r="B4327" s="11" t="s">
        <v>3103</v>
      </c>
      <c r="C4327" s="11" t="s">
        <v>2858</v>
      </c>
      <c r="D4327" s="11">
        <v>7.61</v>
      </c>
      <c r="E4327" s="7">
        <f>VLOOKUP(A4327, Sheet2!$A$2:$K$8265, 11)</f>
        <v>111.4366</v>
      </c>
      <c r="F4327" s="7">
        <f t="shared" si="49"/>
        <v>0.95125000000000004</v>
      </c>
      <c r="G4327" s="8">
        <v>200000</v>
      </c>
      <c r="H4327" s="9">
        <f t="shared" si="50"/>
        <v>1600000</v>
      </c>
    </row>
    <row r="4328" spans="1:8" ht="14.5">
      <c r="A4328" s="6" t="str">
        <f t="shared" si="48"/>
        <v>GPP MAGELANG_SIDOGEDE</v>
      </c>
      <c r="B4328" s="11" t="s">
        <v>3103</v>
      </c>
      <c r="C4328" s="11" t="s">
        <v>3290</v>
      </c>
      <c r="D4328" s="11">
        <v>7.61</v>
      </c>
      <c r="E4328" s="7">
        <f>VLOOKUP(A4328, Sheet2!$A$2:$K$8265, 11)</f>
        <v>111.4366</v>
      </c>
      <c r="F4328" s="7">
        <f t="shared" si="49"/>
        <v>0.95125000000000004</v>
      </c>
      <c r="G4328" s="8">
        <v>200000</v>
      </c>
      <c r="H4328" s="9">
        <f t="shared" si="50"/>
        <v>1600000</v>
      </c>
    </row>
    <row r="4329" spans="1:8" ht="14.5">
      <c r="A4329" s="6" t="str">
        <f t="shared" si="48"/>
        <v>GPP MAGELANG_SIDOMULYO</v>
      </c>
      <c r="B4329" s="11" t="s">
        <v>3103</v>
      </c>
      <c r="C4329" s="11" t="s">
        <v>221</v>
      </c>
      <c r="D4329" s="11">
        <v>7.61</v>
      </c>
      <c r="E4329" s="7">
        <f>VLOOKUP(A4329, Sheet2!$A$2:$K$8265, 11)</f>
        <v>111.4366</v>
      </c>
      <c r="F4329" s="7">
        <f t="shared" si="49"/>
        <v>0.95125000000000004</v>
      </c>
      <c r="G4329" s="8">
        <v>200000</v>
      </c>
      <c r="H4329" s="9">
        <f t="shared" si="50"/>
        <v>1600000</v>
      </c>
    </row>
    <row r="4330" spans="1:8" ht="14.5">
      <c r="A4330" s="6" t="str">
        <f t="shared" si="48"/>
        <v>GPP MAGELANG_SIDOMULYO</v>
      </c>
      <c r="B4330" s="11" t="s">
        <v>3103</v>
      </c>
      <c r="C4330" s="11" t="s">
        <v>221</v>
      </c>
      <c r="D4330" s="11">
        <v>7.61</v>
      </c>
      <c r="E4330" s="7">
        <f>VLOOKUP(A4330, Sheet2!$A$2:$K$8265, 11)</f>
        <v>111.4366</v>
      </c>
      <c r="F4330" s="7">
        <f t="shared" si="49"/>
        <v>0.95125000000000004</v>
      </c>
      <c r="G4330" s="8">
        <v>200000</v>
      </c>
      <c r="H4330" s="9">
        <f t="shared" si="50"/>
        <v>1600000</v>
      </c>
    </row>
    <row r="4331" spans="1:8" ht="14.5">
      <c r="A4331" s="6" t="str">
        <f t="shared" si="48"/>
        <v>GPP MAGELANG_SIDOMULYO</v>
      </c>
      <c r="B4331" s="11" t="s">
        <v>3103</v>
      </c>
      <c r="C4331" s="11" t="s">
        <v>221</v>
      </c>
      <c r="D4331" s="11">
        <v>7.61</v>
      </c>
      <c r="E4331" s="7">
        <f>VLOOKUP(A4331, Sheet2!$A$2:$K$8265, 11)</f>
        <v>111.4366</v>
      </c>
      <c r="F4331" s="7">
        <f t="shared" si="49"/>
        <v>0.95125000000000004</v>
      </c>
      <c r="G4331" s="8">
        <v>200000</v>
      </c>
      <c r="H4331" s="9">
        <f t="shared" si="50"/>
        <v>1600000</v>
      </c>
    </row>
    <row r="4332" spans="1:8" ht="14.5">
      <c r="A4332" s="6" t="str">
        <f t="shared" si="48"/>
        <v>GPP MAGELANG_SIDOREJO</v>
      </c>
      <c r="B4332" s="11" t="s">
        <v>3103</v>
      </c>
      <c r="C4332" s="11" t="s">
        <v>222</v>
      </c>
      <c r="D4332" s="11">
        <v>7.61</v>
      </c>
      <c r="E4332" s="7">
        <f>VLOOKUP(A4332, Sheet2!$A$2:$K$8265, 11)</f>
        <v>111.4366</v>
      </c>
      <c r="F4332" s="7">
        <f t="shared" si="49"/>
        <v>0.95125000000000004</v>
      </c>
      <c r="G4332" s="8">
        <v>200000</v>
      </c>
      <c r="H4332" s="9">
        <f t="shared" si="50"/>
        <v>1600000</v>
      </c>
    </row>
    <row r="4333" spans="1:8" ht="14.5">
      <c r="A4333" s="6" t="str">
        <f t="shared" si="48"/>
        <v>GPP MAGELANG_SIDOREJO</v>
      </c>
      <c r="B4333" s="11" t="s">
        <v>3103</v>
      </c>
      <c r="C4333" s="11" t="s">
        <v>222</v>
      </c>
      <c r="D4333" s="11">
        <v>7.61</v>
      </c>
      <c r="E4333" s="7">
        <f>VLOOKUP(A4333, Sheet2!$A$2:$K$8265, 11)</f>
        <v>111.4366</v>
      </c>
      <c r="F4333" s="7">
        <f t="shared" si="49"/>
        <v>0.95125000000000004</v>
      </c>
      <c r="G4333" s="8">
        <v>200000</v>
      </c>
      <c r="H4333" s="9">
        <f t="shared" si="50"/>
        <v>1600000</v>
      </c>
    </row>
    <row r="4334" spans="1:8" ht="14.5">
      <c r="A4334" s="6" t="str">
        <f t="shared" si="48"/>
        <v>GPP MAGELANG_SIDOSARI</v>
      </c>
      <c r="B4334" s="11" t="s">
        <v>3103</v>
      </c>
      <c r="C4334" s="11" t="s">
        <v>3291</v>
      </c>
      <c r="D4334" s="11">
        <v>7.61</v>
      </c>
      <c r="E4334" s="7">
        <f>VLOOKUP(A4334, Sheet2!$A$2:$K$8265, 11)</f>
        <v>111.4366</v>
      </c>
      <c r="F4334" s="7">
        <f t="shared" si="49"/>
        <v>0.95125000000000004</v>
      </c>
      <c r="G4334" s="8">
        <v>200000</v>
      </c>
      <c r="H4334" s="9">
        <f t="shared" si="50"/>
        <v>1600000</v>
      </c>
    </row>
    <row r="4335" spans="1:8" ht="14.5">
      <c r="A4335" s="6" t="str">
        <f t="shared" si="48"/>
        <v>GPP MAGELANG_SIDOWANGI</v>
      </c>
      <c r="B4335" s="11" t="s">
        <v>3103</v>
      </c>
      <c r="C4335" s="11" t="s">
        <v>3292</v>
      </c>
      <c r="D4335" s="11">
        <v>7.61</v>
      </c>
      <c r="E4335" s="7">
        <f>VLOOKUP(A4335, Sheet2!$A$2:$K$8265, 11)</f>
        <v>111.4366</v>
      </c>
      <c r="F4335" s="7">
        <f t="shared" si="49"/>
        <v>0.95125000000000004</v>
      </c>
      <c r="G4335" s="8">
        <v>200000</v>
      </c>
      <c r="H4335" s="9">
        <f t="shared" si="50"/>
        <v>1600000</v>
      </c>
    </row>
    <row r="4336" spans="1:8" ht="14.5">
      <c r="A4336" s="6" t="str">
        <f t="shared" si="48"/>
        <v>GPP MAGELANG_SIRAHAN</v>
      </c>
      <c r="B4336" s="11" t="s">
        <v>3103</v>
      </c>
      <c r="C4336" s="11" t="s">
        <v>3293</v>
      </c>
      <c r="D4336" s="11">
        <v>7.61</v>
      </c>
      <c r="E4336" s="7">
        <f>VLOOKUP(A4336, Sheet2!$A$2:$K$8265, 11)</f>
        <v>111.4366</v>
      </c>
      <c r="F4336" s="7">
        <f t="shared" si="49"/>
        <v>0.95125000000000004</v>
      </c>
      <c r="G4336" s="8">
        <v>200000</v>
      </c>
      <c r="H4336" s="9">
        <f t="shared" si="50"/>
        <v>1600000</v>
      </c>
    </row>
    <row r="4337" spans="1:8" ht="14.5">
      <c r="A4337" s="6" t="str">
        <f t="shared" ref="A4337:A4591" si="51">CONCATENATE(B4337, "_", C4337)</f>
        <v>GPP MAGELANG_SOBOREJO</v>
      </c>
      <c r="B4337" s="11" t="s">
        <v>3103</v>
      </c>
      <c r="C4337" s="11" t="s">
        <v>3294</v>
      </c>
      <c r="D4337" s="11">
        <v>9.5500000000000007</v>
      </c>
      <c r="E4337" s="7">
        <f>VLOOKUP(A4337, Sheet2!$A$2:$K$8265, 11)</f>
        <v>111.4366</v>
      </c>
      <c r="F4337" s="7">
        <f t="shared" ref="F4337:F4591" si="52">D4337/8</f>
        <v>1.1937500000000001</v>
      </c>
      <c r="G4337" s="8">
        <v>200000</v>
      </c>
      <c r="H4337" s="9">
        <f t="shared" ref="H4337:H4591" si="53">G4337*_xlfn.CEILING.MATH(D4337)</f>
        <v>2000000</v>
      </c>
    </row>
    <row r="4338" spans="1:8" ht="14.5">
      <c r="A4338" s="6" t="str">
        <f t="shared" si="51"/>
        <v>GPP MAGELANG_SOKORINI</v>
      </c>
      <c r="B4338" s="11" t="s">
        <v>3103</v>
      </c>
      <c r="C4338" s="11" t="s">
        <v>3295</v>
      </c>
      <c r="D4338" s="11">
        <v>7.61</v>
      </c>
      <c r="E4338" s="7">
        <f>VLOOKUP(A4338, Sheet2!$A$2:$K$8265, 11)</f>
        <v>111.4366</v>
      </c>
      <c r="F4338" s="7">
        <f t="shared" si="52"/>
        <v>0.95125000000000004</v>
      </c>
      <c r="G4338" s="8">
        <v>200000</v>
      </c>
      <c r="H4338" s="9">
        <f t="shared" si="53"/>
        <v>1600000</v>
      </c>
    </row>
    <row r="4339" spans="1:8" ht="14.5">
      <c r="A4339" s="6" t="str">
        <f t="shared" si="51"/>
        <v>GPP MAGELANG_SOMOKATON</v>
      </c>
      <c r="B4339" s="11" t="s">
        <v>3103</v>
      </c>
      <c r="C4339" s="11" t="s">
        <v>3072</v>
      </c>
      <c r="D4339" s="11">
        <v>7.61</v>
      </c>
      <c r="E4339" s="7">
        <f>VLOOKUP(A4339, Sheet2!$A$2:$K$8265, 11)</f>
        <v>111.4366</v>
      </c>
      <c r="F4339" s="7">
        <f t="shared" si="52"/>
        <v>0.95125000000000004</v>
      </c>
      <c r="G4339" s="8">
        <v>200000</v>
      </c>
      <c r="H4339" s="9">
        <f t="shared" si="53"/>
        <v>1600000</v>
      </c>
    </row>
    <row r="4340" spans="1:8" ht="14.5">
      <c r="A4340" s="6" t="str">
        <f t="shared" si="51"/>
        <v>GPP MAGELANG_SOMOKETRO</v>
      </c>
      <c r="B4340" s="11" t="s">
        <v>3103</v>
      </c>
      <c r="C4340" s="11" t="s">
        <v>3296</v>
      </c>
      <c r="D4340" s="11">
        <v>7.61</v>
      </c>
      <c r="E4340" s="7">
        <f>VLOOKUP(A4340, Sheet2!$A$2:$K$8265, 11)</f>
        <v>111.4366</v>
      </c>
      <c r="F4340" s="7">
        <f t="shared" si="52"/>
        <v>0.95125000000000004</v>
      </c>
      <c r="G4340" s="8">
        <v>200000</v>
      </c>
      <c r="H4340" s="9">
        <f t="shared" si="53"/>
        <v>1600000</v>
      </c>
    </row>
    <row r="4341" spans="1:8" ht="14.5">
      <c r="A4341" s="6" t="str">
        <f t="shared" si="51"/>
        <v>GPP MAGELANG_SONOREJO</v>
      </c>
      <c r="B4341" s="11" t="s">
        <v>3103</v>
      </c>
      <c r="C4341" s="11" t="s">
        <v>1240</v>
      </c>
      <c r="D4341" s="11">
        <v>7.61</v>
      </c>
      <c r="E4341" s="7">
        <f>VLOOKUP(A4341, Sheet2!$A$2:$K$8265, 11)</f>
        <v>111.4366</v>
      </c>
      <c r="F4341" s="7">
        <f t="shared" si="52"/>
        <v>0.95125000000000004</v>
      </c>
      <c r="G4341" s="8">
        <v>200000</v>
      </c>
      <c r="H4341" s="9">
        <f t="shared" si="53"/>
        <v>1600000</v>
      </c>
    </row>
    <row r="4342" spans="1:8" ht="14.5">
      <c r="A4342" s="6" t="str">
        <f t="shared" si="51"/>
        <v>GPP MAGELANG_SORONALAN</v>
      </c>
      <c r="B4342" s="11" t="s">
        <v>3103</v>
      </c>
      <c r="C4342" s="11" t="s">
        <v>3297</v>
      </c>
      <c r="D4342" s="11">
        <v>7.61</v>
      </c>
      <c r="E4342" s="7">
        <f>VLOOKUP(A4342, Sheet2!$A$2:$K$8265, 11)</f>
        <v>111.4366</v>
      </c>
      <c r="F4342" s="7">
        <f t="shared" si="52"/>
        <v>0.95125000000000004</v>
      </c>
      <c r="G4342" s="8">
        <v>200000</v>
      </c>
      <c r="H4342" s="9">
        <f t="shared" si="53"/>
        <v>1600000</v>
      </c>
    </row>
    <row r="4343" spans="1:8" ht="14.5">
      <c r="A4343" s="6" t="str">
        <f t="shared" si="51"/>
        <v>GPP MAGELANG_SOROPADAN</v>
      </c>
      <c r="B4343" s="11" t="s">
        <v>3103</v>
      </c>
      <c r="C4343" s="11" t="s">
        <v>3298</v>
      </c>
      <c r="D4343" s="11">
        <v>9.5500000000000007</v>
      </c>
      <c r="E4343" s="7">
        <f>VLOOKUP(A4343, Sheet2!$A$2:$K$8265, 11)</f>
        <v>111.4366</v>
      </c>
      <c r="F4343" s="7">
        <f t="shared" si="52"/>
        <v>1.1937500000000001</v>
      </c>
      <c r="G4343" s="8">
        <v>200000</v>
      </c>
      <c r="H4343" s="9">
        <f t="shared" si="53"/>
        <v>2000000</v>
      </c>
    </row>
    <row r="4344" spans="1:8" ht="14.5">
      <c r="A4344" s="6" t="str">
        <f t="shared" si="51"/>
        <v>GPP MAGELANG_SOROYUDAN</v>
      </c>
      <c r="B4344" s="11" t="s">
        <v>3103</v>
      </c>
      <c r="C4344" s="11" t="s">
        <v>3299</v>
      </c>
      <c r="D4344" s="11">
        <v>7.61</v>
      </c>
      <c r="E4344" s="7">
        <f>VLOOKUP(A4344, Sheet2!$A$2:$K$8265, 11)</f>
        <v>111.4366</v>
      </c>
      <c r="F4344" s="7">
        <f t="shared" si="52"/>
        <v>0.95125000000000004</v>
      </c>
      <c r="G4344" s="8">
        <v>200000</v>
      </c>
      <c r="H4344" s="9">
        <f t="shared" si="53"/>
        <v>1600000</v>
      </c>
    </row>
    <row r="4345" spans="1:8" ht="14.5">
      <c r="A4345" s="6" t="str">
        <f t="shared" si="51"/>
        <v>GPP MAGELANG_SRIWEDARI</v>
      </c>
      <c r="B4345" s="11" t="s">
        <v>3103</v>
      </c>
      <c r="C4345" s="11" t="s">
        <v>2703</v>
      </c>
      <c r="D4345" s="11">
        <v>7.61</v>
      </c>
      <c r="E4345" s="7">
        <f>VLOOKUP(A4345, Sheet2!$A$2:$K$8265, 11)</f>
        <v>111.4366</v>
      </c>
      <c r="F4345" s="7">
        <f t="shared" si="52"/>
        <v>0.95125000000000004</v>
      </c>
      <c r="G4345" s="8">
        <v>200000</v>
      </c>
      <c r="H4345" s="9">
        <f t="shared" si="53"/>
        <v>1600000</v>
      </c>
    </row>
    <row r="4346" spans="1:8" ht="14.5">
      <c r="A4346" s="6" t="str">
        <f t="shared" si="51"/>
        <v>GPP MAGELANG_SRIWEDARI</v>
      </c>
      <c r="B4346" s="11" t="s">
        <v>3103</v>
      </c>
      <c r="C4346" s="11" t="s">
        <v>2703</v>
      </c>
      <c r="D4346" s="11">
        <v>7.61</v>
      </c>
      <c r="E4346" s="7">
        <f>VLOOKUP(A4346, Sheet2!$A$2:$K$8265, 11)</f>
        <v>111.4366</v>
      </c>
      <c r="F4346" s="7">
        <f t="shared" si="52"/>
        <v>0.95125000000000004</v>
      </c>
      <c r="G4346" s="8">
        <v>200000</v>
      </c>
      <c r="H4346" s="9">
        <f t="shared" si="53"/>
        <v>1600000</v>
      </c>
    </row>
    <row r="4347" spans="1:8" ht="14.5">
      <c r="A4347" s="6" t="str">
        <f t="shared" si="51"/>
        <v>GPP MAGELANG_SRUMBUNG</v>
      </c>
      <c r="B4347" s="11" t="s">
        <v>3103</v>
      </c>
      <c r="C4347" s="11" t="s">
        <v>3300</v>
      </c>
      <c r="D4347" s="11">
        <v>7.61</v>
      </c>
      <c r="E4347" s="7">
        <f>VLOOKUP(A4347, Sheet2!$A$2:$K$8265, 11)</f>
        <v>111.4366</v>
      </c>
      <c r="F4347" s="7">
        <f t="shared" si="52"/>
        <v>0.95125000000000004</v>
      </c>
      <c r="G4347" s="8">
        <v>200000</v>
      </c>
      <c r="H4347" s="9">
        <f t="shared" si="53"/>
        <v>1600000</v>
      </c>
    </row>
    <row r="4348" spans="1:8" ht="14.5">
      <c r="A4348" s="6" t="str">
        <f t="shared" si="51"/>
        <v>GPP MAGELANG_SUCEN</v>
      </c>
      <c r="B4348" s="11" t="s">
        <v>3103</v>
      </c>
      <c r="C4348" s="11" t="s">
        <v>3301</v>
      </c>
      <c r="D4348" s="11">
        <v>7.61</v>
      </c>
      <c r="E4348" s="7">
        <f>VLOOKUP(A4348, Sheet2!$A$2:$K$8265, 11)</f>
        <v>111.4366</v>
      </c>
      <c r="F4348" s="7">
        <f t="shared" si="52"/>
        <v>0.95125000000000004</v>
      </c>
      <c r="G4348" s="8">
        <v>200000</v>
      </c>
      <c r="H4348" s="9">
        <f t="shared" si="53"/>
        <v>1600000</v>
      </c>
    </row>
    <row r="4349" spans="1:8" ht="14.5">
      <c r="A4349" s="6" t="str">
        <f t="shared" si="51"/>
        <v>GPP MAGELANG_SUDIMORO</v>
      </c>
      <c r="B4349" s="11" t="s">
        <v>3103</v>
      </c>
      <c r="C4349" s="11" t="s">
        <v>1538</v>
      </c>
      <c r="D4349" s="11">
        <v>7.61</v>
      </c>
      <c r="E4349" s="7">
        <f>VLOOKUP(A4349, Sheet2!$A$2:$K$8265, 11)</f>
        <v>111.4366</v>
      </c>
      <c r="F4349" s="7">
        <f t="shared" si="52"/>
        <v>0.95125000000000004</v>
      </c>
      <c r="G4349" s="8">
        <v>200000</v>
      </c>
      <c r="H4349" s="9">
        <f t="shared" si="53"/>
        <v>1600000</v>
      </c>
    </row>
    <row r="4350" spans="1:8" ht="14.5">
      <c r="A4350" s="6" t="str">
        <f t="shared" si="51"/>
        <v>GPP MAGELANG_SUGIHMAS</v>
      </c>
      <c r="B4350" s="11" t="s">
        <v>3103</v>
      </c>
      <c r="C4350" s="11" t="s">
        <v>3302</v>
      </c>
      <c r="D4350" s="11">
        <v>7.61</v>
      </c>
      <c r="E4350" s="7">
        <f>VLOOKUP(A4350, Sheet2!$A$2:$K$8265, 11)</f>
        <v>111.4366</v>
      </c>
      <c r="F4350" s="7">
        <f t="shared" si="52"/>
        <v>0.95125000000000004</v>
      </c>
      <c r="G4350" s="8">
        <v>200000</v>
      </c>
      <c r="H4350" s="9">
        <f t="shared" si="53"/>
        <v>1600000</v>
      </c>
    </row>
    <row r="4351" spans="1:8" ht="14.5">
      <c r="A4351" s="6" t="str">
        <f t="shared" si="51"/>
        <v>GPP MAGELANG_SUKODADI</v>
      </c>
      <c r="B4351" s="11" t="s">
        <v>3103</v>
      </c>
      <c r="C4351" s="11" t="s">
        <v>501</v>
      </c>
      <c r="D4351" s="11">
        <v>7.61</v>
      </c>
      <c r="E4351" s="7">
        <f>VLOOKUP(A4351, Sheet2!$A$2:$K$8265, 11)</f>
        <v>111.4366</v>
      </c>
      <c r="F4351" s="7">
        <f t="shared" si="52"/>
        <v>0.95125000000000004</v>
      </c>
      <c r="G4351" s="8">
        <v>200000</v>
      </c>
      <c r="H4351" s="9">
        <f t="shared" si="53"/>
        <v>1600000</v>
      </c>
    </row>
    <row r="4352" spans="1:8" ht="14.5">
      <c r="A4352" s="6" t="str">
        <f t="shared" si="51"/>
        <v>GPP MAGELANG_SUKOMULYO</v>
      </c>
      <c r="B4352" s="11" t="s">
        <v>3103</v>
      </c>
      <c r="C4352" s="11" t="s">
        <v>3303</v>
      </c>
      <c r="D4352" s="11">
        <v>7.61</v>
      </c>
      <c r="E4352" s="7">
        <f>VLOOKUP(A4352, Sheet2!$A$2:$K$8265, 11)</f>
        <v>111.4366</v>
      </c>
      <c r="F4352" s="7">
        <f t="shared" si="52"/>
        <v>0.95125000000000004</v>
      </c>
      <c r="G4352" s="8">
        <v>200000</v>
      </c>
      <c r="H4352" s="9">
        <f t="shared" si="53"/>
        <v>1600000</v>
      </c>
    </row>
    <row r="4353" spans="1:8" ht="14.5">
      <c r="A4353" s="6" t="str">
        <f t="shared" si="51"/>
        <v>GPP MAGELANG_SUKOREJO</v>
      </c>
      <c r="B4353" s="11" t="s">
        <v>3103</v>
      </c>
      <c r="C4353" s="11" t="s">
        <v>503</v>
      </c>
      <c r="D4353" s="11">
        <v>7.61</v>
      </c>
      <c r="E4353" s="7">
        <f>VLOOKUP(A4353, Sheet2!$A$2:$K$8265, 11)</f>
        <v>111.4366</v>
      </c>
      <c r="F4353" s="7">
        <f t="shared" si="52"/>
        <v>0.95125000000000004</v>
      </c>
      <c r="G4353" s="8">
        <v>200000</v>
      </c>
      <c r="H4353" s="9">
        <f t="shared" si="53"/>
        <v>1600000</v>
      </c>
    </row>
    <row r="4354" spans="1:8" ht="14.5">
      <c r="A4354" s="6" t="str">
        <f t="shared" si="51"/>
        <v>GPP MAGELANG_SUKOREJO</v>
      </c>
      <c r="B4354" s="11" t="s">
        <v>3103</v>
      </c>
      <c r="C4354" s="11" t="s">
        <v>503</v>
      </c>
      <c r="D4354" s="11">
        <v>7.61</v>
      </c>
      <c r="E4354" s="7">
        <f>VLOOKUP(A4354, Sheet2!$A$2:$K$8265, 11)</f>
        <v>111.4366</v>
      </c>
      <c r="F4354" s="7">
        <f t="shared" si="52"/>
        <v>0.95125000000000004</v>
      </c>
      <c r="G4354" s="8">
        <v>200000</v>
      </c>
      <c r="H4354" s="9">
        <f t="shared" si="53"/>
        <v>1600000</v>
      </c>
    </row>
    <row r="4355" spans="1:8" ht="14.5">
      <c r="A4355" s="6" t="str">
        <f t="shared" si="51"/>
        <v>GPP MAGELANG_SUKOSARI</v>
      </c>
      <c r="B4355" s="11" t="s">
        <v>3103</v>
      </c>
      <c r="C4355" s="11" t="s">
        <v>2706</v>
      </c>
      <c r="D4355" s="11">
        <v>7.61</v>
      </c>
      <c r="E4355" s="7">
        <f>VLOOKUP(A4355, Sheet2!$A$2:$K$8265, 11)</f>
        <v>111.4366</v>
      </c>
      <c r="F4355" s="7">
        <f t="shared" si="52"/>
        <v>0.95125000000000004</v>
      </c>
      <c r="G4355" s="8">
        <v>200000</v>
      </c>
      <c r="H4355" s="9">
        <f t="shared" si="53"/>
        <v>1600000</v>
      </c>
    </row>
    <row r="4356" spans="1:8" ht="14.5">
      <c r="A4356" s="6" t="str">
        <f t="shared" si="51"/>
        <v>GPP MAGELANG_SUMBER</v>
      </c>
      <c r="B4356" s="11" t="s">
        <v>3103</v>
      </c>
      <c r="C4356" s="11" t="s">
        <v>737</v>
      </c>
      <c r="D4356" s="11">
        <v>7.61</v>
      </c>
      <c r="E4356" s="7">
        <f>VLOOKUP(A4356, Sheet2!$A$2:$K$8265, 11)</f>
        <v>111.4366</v>
      </c>
      <c r="F4356" s="7">
        <f t="shared" si="52"/>
        <v>0.95125000000000004</v>
      </c>
      <c r="G4356" s="8">
        <v>200000</v>
      </c>
      <c r="H4356" s="9">
        <f t="shared" si="53"/>
        <v>1600000</v>
      </c>
    </row>
    <row r="4357" spans="1:8" ht="14.5">
      <c r="A4357" s="6" t="str">
        <f t="shared" si="51"/>
        <v>GPP MAGELANG_SUMBERARUM</v>
      </c>
      <c r="B4357" s="11" t="s">
        <v>3103</v>
      </c>
      <c r="C4357" s="11" t="s">
        <v>3304</v>
      </c>
      <c r="D4357" s="11">
        <v>7.61</v>
      </c>
      <c r="E4357" s="7">
        <f>VLOOKUP(A4357, Sheet2!$A$2:$K$8265, 11)</f>
        <v>110.24469999999999</v>
      </c>
      <c r="F4357" s="7">
        <f t="shared" si="52"/>
        <v>0.95125000000000004</v>
      </c>
      <c r="G4357" s="8">
        <v>200000</v>
      </c>
      <c r="H4357" s="9">
        <f t="shared" si="53"/>
        <v>1600000</v>
      </c>
    </row>
    <row r="4358" spans="1:8" ht="14.5">
      <c r="A4358" s="6" t="str">
        <f t="shared" si="51"/>
        <v>GPP MAGELANG_SUMBEREJO</v>
      </c>
      <c r="B4358" s="11" t="s">
        <v>3103</v>
      </c>
      <c r="C4358" s="11" t="s">
        <v>738</v>
      </c>
      <c r="D4358" s="11">
        <v>7.61</v>
      </c>
      <c r="E4358" s="7">
        <f>VLOOKUP(A4358, Sheet2!$A$2:$K$8265, 11)</f>
        <v>110.24469999999999</v>
      </c>
      <c r="F4358" s="7">
        <f t="shared" si="52"/>
        <v>0.95125000000000004</v>
      </c>
      <c r="G4358" s="8">
        <v>200000</v>
      </c>
      <c r="H4358" s="9">
        <f t="shared" si="53"/>
        <v>1600000</v>
      </c>
    </row>
    <row r="4359" spans="1:8" ht="14.5">
      <c r="A4359" s="6" t="str">
        <f t="shared" si="51"/>
        <v>GPP MAGELANG_SUMBERREJO</v>
      </c>
      <c r="B4359" s="11" t="s">
        <v>3103</v>
      </c>
      <c r="C4359" s="11" t="s">
        <v>3305</v>
      </c>
      <c r="D4359" s="11">
        <v>7.61</v>
      </c>
      <c r="E4359" s="7">
        <f>VLOOKUP(A4359, Sheet2!$A$2:$K$8265, 11)</f>
        <v>110.24469999999999</v>
      </c>
      <c r="F4359" s="7">
        <f t="shared" si="52"/>
        <v>0.95125000000000004</v>
      </c>
      <c r="G4359" s="8">
        <v>200000</v>
      </c>
      <c r="H4359" s="9">
        <f t="shared" si="53"/>
        <v>1600000</v>
      </c>
    </row>
    <row r="4360" spans="1:8" ht="14.5">
      <c r="A4360" s="6" t="str">
        <f t="shared" si="51"/>
        <v>GPP MAGELANG_SUMURARUM</v>
      </c>
      <c r="B4360" s="11" t="s">
        <v>3103</v>
      </c>
      <c r="C4360" s="11" t="s">
        <v>3306</v>
      </c>
      <c r="D4360" s="11">
        <v>7.61</v>
      </c>
      <c r="E4360" s="7">
        <f>VLOOKUP(A4360, Sheet2!$A$2:$K$8265, 11)</f>
        <v>110.24469999999999</v>
      </c>
      <c r="F4360" s="7">
        <f t="shared" si="52"/>
        <v>0.95125000000000004</v>
      </c>
      <c r="G4360" s="8">
        <v>200000</v>
      </c>
      <c r="H4360" s="9">
        <f t="shared" si="53"/>
        <v>1600000</v>
      </c>
    </row>
    <row r="4361" spans="1:8" ht="14.5">
      <c r="A4361" s="6" t="str">
        <f t="shared" si="51"/>
        <v>GPP MAGELANG_SURODADI</v>
      </c>
      <c r="B4361" s="11" t="s">
        <v>3103</v>
      </c>
      <c r="C4361" s="11" t="s">
        <v>508</v>
      </c>
      <c r="D4361" s="11">
        <v>7.61</v>
      </c>
      <c r="E4361" s="7">
        <f>VLOOKUP(A4361, Sheet2!$A$2:$K$8265, 11)</f>
        <v>110.24469999999999</v>
      </c>
      <c r="F4361" s="7">
        <f t="shared" si="52"/>
        <v>0.95125000000000004</v>
      </c>
      <c r="G4361" s="8">
        <v>200000</v>
      </c>
      <c r="H4361" s="9">
        <f t="shared" si="53"/>
        <v>1600000</v>
      </c>
    </row>
    <row r="4362" spans="1:8" ht="14.5">
      <c r="A4362" s="6" t="str">
        <f t="shared" si="51"/>
        <v>GPP MAGELANG_SUROJOYO</v>
      </c>
      <c r="B4362" s="11" t="s">
        <v>3103</v>
      </c>
      <c r="C4362" s="11" t="s">
        <v>3307</v>
      </c>
      <c r="D4362" s="11">
        <v>7.61</v>
      </c>
      <c r="E4362" s="7">
        <f>VLOOKUP(A4362, Sheet2!$A$2:$K$8265, 11)</f>
        <v>110.24469999999999</v>
      </c>
      <c r="F4362" s="7">
        <f t="shared" si="52"/>
        <v>0.95125000000000004</v>
      </c>
      <c r="G4362" s="8">
        <v>200000</v>
      </c>
      <c r="H4362" s="9">
        <f t="shared" si="53"/>
        <v>1600000</v>
      </c>
    </row>
    <row r="4363" spans="1:8" ht="14.5">
      <c r="A4363" s="6" t="str">
        <f t="shared" si="51"/>
        <v>GPP MAGELANG_TAJUK</v>
      </c>
      <c r="B4363" s="11" t="s">
        <v>3103</v>
      </c>
      <c r="C4363" s="11" t="s">
        <v>3308</v>
      </c>
      <c r="D4363" s="11">
        <v>10.51</v>
      </c>
      <c r="E4363" s="7">
        <f>VLOOKUP(A4363, Sheet2!$A$2:$K$8265, 11)</f>
        <v>110.24469999999999</v>
      </c>
      <c r="F4363" s="7">
        <f t="shared" si="52"/>
        <v>1.31375</v>
      </c>
      <c r="G4363" s="8">
        <v>200000</v>
      </c>
      <c r="H4363" s="9">
        <f t="shared" si="53"/>
        <v>2200000</v>
      </c>
    </row>
    <row r="4364" spans="1:8" ht="14.5">
      <c r="A4364" s="6" t="str">
        <f t="shared" si="51"/>
        <v>GPP MAGELANG_TAMANAGUNG</v>
      </c>
      <c r="B4364" s="11" t="s">
        <v>3103</v>
      </c>
      <c r="C4364" s="11" t="s">
        <v>3309</v>
      </c>
      <c r="D4364" s="11">
        <v>7.61</v>
      </c>
      <c r="E4364" s="7">
        <f>VLOOKUP(A4364, Sheet2!$A$2:$K$8265, 11)</f>
        <v>110.24469999999999</v>
      </c>
      <c r="F4364" s="7">
        <f t="shared" si="52"/>
        <v>0.95125000000000004</v>
      </c>
      <c r="G4364" s="8">
        <v>200000</v>
      </c>
      <c r="H4364" s="9">
        <f t="shared" si="53"/>
        <v>1600000</v>
      </c>
    </row>
    <row r="4365" spans="1:8" ht="14.5">
      <c r="A4365" s="6" t="str">
        <f t="shared" si="51"/>
        <v>GPP MAGELANG_TAMPINGAN</v>
      </c>
      <c r="B4365" s="11" t="s">
        <v>3103</v>
      </c>
      <c r="C4365" s="11" t="s">
        <v>2068</v>
      </c>
      <c r="D4365" s="11">
        <v>7.61</v>
      </c>
      <c r="E4365" s="7">
        <f>VLOOKUP(A4365, Sheet2!$A$2:$K$8265, 11)</f>
        <v>110.6751</v>
      </c>
      <c r="F4365" s="7">
        <f t="shared" si="52"/>
        <v>0.95125000000000004</v>
      </c>
      <c r="G4365" s="8">
        <v>200000</v>
      </c>
      <c r="H4365" s="9">
        <f t="shared" si="53"/>
        <v>1600000</v>
      </c>
    </row>
    <row r="4366" spans="1:8" ht="14.5">
      <c r="A4366" s="6" t="str">
        <f t="shared" si="51"/>
        <v>GPP MAGELANG_TAMPIRKULON</v>
      </c>
      <c r="B4366" s="11" t="s">
        <v>3103</v>
      </c>
      <c r="C4366" s="11" t="s">
        <v>3310</v>
      </c>
      <c r="D4366" s="11">
        <v>7.61</v>
      </c>
      <c r="E4366" s="7">
        <f>VLOOKUP(A4366, Sheet2!$A$2:$K$8265, 11)</f>
        <v>110.6751</v>
      </c>
      <c r="F4366" s="7">
        <f t="shared" si="52"/>
        <v>0.95125000000000004</v>
      </c>
      <c r="G4366" s="8">
        <v>200000</v>
      </c>
      <c r="H4366" s="9">
        <f t="shared" si="53"/>
        <v>1600000</v>
      </c>
    </row>
    <row r="4367" spans="1:8" ht="14.5">
      <c r="A4367" s="6" t="str">
        <f t="shared" si="51"/>
        <v>GPP MAGELANG_TAMPIRWETAN</v>
      </c>
      <c r="B4367" s="11" t="s">
        <v>3103</v>
      </c>
      <c r="C4367" s="11" t="s">
        <v>3311</v>
      </c>
      <c r="D4367" s="11">
        <v>7.61</v>
      </c>
      <c r="E4367" s="7">
        <f>VLOOKUP(A4367, Sheet2!$A$2:$K$8265, 11)</f>
        <v>110.6751</v>
      </c>
      <c r="F4367" s="7">
        <f t="shared" si="52"/>
        <v>0.95125000000000004</v>
      </c>
      <c r="G4367" s="8">
        <v>200000</v>
      </c>
      <c r="H4367" s="9">
        <f t="shared" si="53"/>
        <v>1600000</v>
      </c>
    </row>
    <row r="4368" spans="1:8" ht="14.5">
      <c r="A4368" s="6" t="str">
        <f t="shared" si="51"/>
        <v>GPP MAGELANG_TANGGULREJO</v>
      </c>
      <c r="B4368" s="11" t="s">
        <v>3103</v>
      </c>
      <c r="C4368" s="11" t="s">
        <v>3312</v>
      </c>
      <c r="D4368" s="11">
        <v>7.61</v>
      </c>
      <c r="E4368" s="7">
        <f>VLOOKUP(A4368, Sheet2!$A$2:$K$8265, 11)</f>
        <v>110.6751</v>
      </c>
      <c r="F4368" s="7">
        <f t="shared" si="52"/>
        <v>0.95125000000000004</v>
      </c>
      <c r="G4368" s="8">
        <v>200000</v>
      </c>
      <c r="H4368" s="9">
        <f t="shared" si="53"/>
        <v>1600000</v>
      </c>
    </row>
    <row r="4369" spans="1:8" ht="14.5">
      <c r="A4369" s="6" t="str">
        <f t="shared" si="51"/>
        <v>GPP MAGELANG_TANJUNG</v>
      </c>
      <c r="B4369" s="11" t="s">
        <v>3103</v>
      </c>
      <c r="C4369" s="11" t="s">
        <v>341</v>
      </c>
      <c r="D4369" s="11">
        <v>7.61</v>
      </c>
      <c r="E4369" s="7">
        <f>VLOOKUP(A4369, Sheet2!$A$2:$K$8265, 11)</f>
        <v>110.6751</v>
      </c>
      <c r="F4369" s="7">
        <f t="shared" si="52"/>
        <v>0.95125000000000004</v>
      </c>
      <c r="G4369" s="8">
        <v>200000</v>
      </c>
      <c r="H4369" s="9">
        <f t="shared" si="53"/>
        <v>1600000</v>
      </c>
    </row>
    <row r="4370" spans="1:8" ht="14.5">
      <c r="A4370" s="6" t="str">
        <f t="shared" si="51"/>
        <v>GPP MAGELANG_TANJUNGANOM</v>
      </c>
      <c r="B4370" s="11" t="s">
        <v>3103</v>
      </c>
      <c r="C4370" s="11" t="s">
        <v>515</v>
      </c>
      <c r="D4370" s="11">
        <v>7.61</v>
      </c>
      <c r="E4370" s="7">
        <f>VLOOKUP(A4370, Sheet2!$A$2:$K$8265, 11)</f>
        <v>110.6751</v>
      </c>
      <c r="F4370" s="7">
        <f t="shared" si="52"/>
        <v>0.95125000000000004</v>
      </c>
      <c r="G4370" s="8">
        <v>200000</v>
      </c>
      <c r="H4370" s="9">
        <f t="shared" si="53"/>
        <v>1600000</v>
      </c>
    </row>
    <row r="4371" spans="1:8" ht="14.5">
      <c r="A4371" s="6" t="str">
        <f t="shared" si="51"/>
        <v>GPP MAGELANG_TANJUNGSARI</v>
      </c>
      <c r="B4371" s="11" t="s">
        <v>3103</v>
      </c>
      <c r="C4371" s="11" t="s">
        <v>517</v>
      </c>
      <c r="D4371" s="11">
        <v>7.61</v>
      </c>
      <c r="E4371" s="7">
        <f>VLOOKUP(A4371, Sheet2!$A$2:$K$8265, 11)</f>
        <v>110.6751</v>
      </c>
      <c r="F4371" s="7">
        <f t="shared" si="52"/>
        <v>0.95125000000000004</v>
      </c>
      <c r="G4371" s="8">
        <v>200000</v>
      </c>
      <c r="H4371" s="9">
        <f t="shared" si="53"/>
        <v>1600000</v>
      </c>
    </row>
    <row r="4372" spans="1:8" ht="14.5">
      <c r="A4372" s="6" t="str">
        <f t="shared" si="51"/>
        <v>GPP MAGELANG_TANJUNGSARI</v>
      </c>
      <c r="B4372" s="11" t="s">
        <v>3103</v>
      </c>
      <c r="C4372" s="11" t="s">
        <v>517</v>
      </c>
      <c r="D4372" s="11">
        <v>7.61</v>
      </c>
      <c r="E4372" s="7">
        <f>VLOOKUP(A4372, Sheet2!$A$2:$K$8265, 11)</f>
        <v>110.6751</v>
      </c>
      <c r="F4372" s="7">
        <f t="shared" si="52"/>
        <v>0.95125000000000004</v>
      </c>
      <c r="G4372" s="8">
        <v>200000</v>
      </c>
      <c r="H4372" s="9">
        <f t="shared" si="53"/>
        <v>1600000</v>
      </c>
    </row>
    <row r="4373" spans="1:8" ht="14.5">
      <c r="A4373" s="6" t="str">
        <f t="shared" si="51"/>
        <v>GPP MAGELANG_TEGALARUM</v>
      </c>
      <c r="B4373" s="11" t="s">
        <v>3103</v>
      </c>
      <c r="C4373" s="11" t="s">
        <v>3313</v>
      </c>
      <c r="D4373" s="11">
        <v>7.61</v>
      </c>
      <c r="E4373" s="7">
        <f>VLOOKUP(A4373, Sheet2!$A$2:$K$8265, 11)</f>
        <v>110.6751</v>
      </c>
      <c r="F4373" s="7">
        <f t="shared" si="52"/>
        <v>0.95125000000000004</v>
      </c>
      <c r="G4373" s="8">
        <v>200000</v>
      </c>
      <c r="H4373" s="9">
        <f t="shared" si="53"/>
        <v>1600000</v>
      </c>
    </row>
    <row r="4374" spans="1:8" ht="14.5">
      <c r="A4374" s="6" t="str">
        <f t="shared" si="51"/>
        <v>GPP MAGELANG_TEGALRANDU</v>
      </c>
      <c r="B4374" s="11" t="s">
        <v>3103</v>
      </c>
      <c r="C4374" s="11" t="s">
        <v>3314</v>
      </c>
      <c r="D4374" s="11">
        <v>7.61</v>
      </c>
      <c r="E4374" s="7">
        <f>VLOOKUP(A4374, Sheet2!$A$2:$K$8265, 11)</f>
        <v>110.6751</v>
      </c>
      <c r="F4374" s="7">
        <f t="shared" si="52"/>
        <v>0.95125000000000004</v>
      </c>
      <c r="G4374" s="8">
        <v>200000</v>
      </c>
      <c r="H4374" s="9">
        <f t="shared" si="53"/>
        <v>1600000</v>
      </c>
    </row>
    <row r="4375" spans="1:8" ht="14.5">
      <c r="A4375" s="6" t="str">
        <f t="shared" si="51"/>
        <v>GPP MAGELANG_TEGALREJO</v>
      </c>
      <c r="B4375" s="11" t="s">
        <v>3103</v>
      </c>
      <c r="C4375" s="11" t="s">
        <v>748</v>
      </c>
      <c r="D4375" s="11">
        <v>7.61</v>
      </c>
      <c r="E4375" s="7">
        <f>VLOOKUP(A4375, Sheet2!$A$2:$K$8265, 11)</f>
        <v>110.6751</v>
      </c>
      <c r="F4375" s="7">
        <f t="shared" si="52"/>
        <v>0.95125000000000004</v>
      </c>
      <c r="G4375" s="8">
        <v>200000</v>
      </c>
      <c r="H4375" s="9">
        <f t="shared" si="53"/>
        <v>1600000</v>
      </c>
    </row>
    <row r="4376" spans="1:8" ht="14.5">
      <c r="A4376" s="6" t="str">
        <f t="shared" si="51"/>
        <v>GPP MAGELANG_TEGALSARI</v>
      </c>
      <c r="B4376" s="11" t="s">
        <v>3103</v>
      </c>
      <c r="C4376" s="11" t="s">
        <v>237</v>
      </c>
      <c r="D4376" s="11">
        <v>7.61</v>
      </c>
      <c r="E4376" s="7">
        <f>VLOOKUP(A4376, Sheet2!$A$2:$K$8265, 11)</f>
        <v>110.6751</v>
      </c>
      <c r="F4376" s="7">
        <f t="shared" si="52"/>
        <v>0.95125000000000004</v>
      </c>
      <c r="G4376" s="8">
        <v>200000</v>
      </c>
      <c r="H4376" s="9">
        <f t="shared" si="53"/>
        <v>1600000</v>
      </c>
    </row>
    <row r="4377" spans="1:8" ht="14.5">
      <c r="A4377" s="6" t="str">
        <f t="shared" si="51"/>
        <v>GPP MAGELANG_TEJOSARI</v>
      </c>
      <c r="B4377" s="11" t="s">
        <v>3103</v>
      </c>
      <c r="C4377" s="11" t="s">
        <v>3315</v>
      </c>
      <c r="D4377" s="11">
        <v>7.61</v>
      </c>
      <c r="E4377" s="7">
        <f>VLOOKUP(A4377, Sheet2!$A$2:$K$8265, 11)</f>
        <v>110.6751</v>
      </c>
      <c r="F4377" s="7">
        <f t="shared" si="52"/>
        <v>0.95125000000000004</v>
      </c>
      <c r="G4377" s="8">
        <v>200000</v>
      </c>
      <c r="H4377" s="9">
        <f t="shared" si="53"/>
        <v>1600000</v>
      </c>
    </row>
    <row r="4378" spans="1:8" ht="14.5">
      <c r="A4378" s="6" t="str">
        <f t="shared" si="51"/>
        <v>GPP MAGELANG_TEMANGGAL</v>
      </c>
      <c r="B4378" s="11" t="s">
        <v>3103</v>
      </c>
      <c r="C4378" s="11" t="s">
        <v>2878</v>
      </c>
      <c r="D4378" s="11">
        <v>7.61</v>
      </c>
      <c r="E4378" s="7">
        <f>VLOOKUP(A4378, Sheet2!$A$2:$K$8265, 11)</f>
        <v>110.6751</v>
      </c>
      <c r="F4378" s="7">
        <f t="shared" si="52"/>
        <v>0.95125000000000004</v>
      </c>
      <c r="G4378" s="8">
        <v>200000</v>
      </c>
      <c r="H4378" s="9">
        <f t="shared" si="53"/>
        <v>1600000</v>
      </c>
    </row>
    <row r="4379" spans="1:8" ht="14.5">
      <c r="A4379" s="6" t="str">
        <f t="shared" si="51"/>
        <v>GPP MAGELANG_TEMBARAK</v>
      </c>
      <c r="B4379" s="11" t="s">
        <v>3103</v>
      </c>
      <c r="C4379" s="11" t="s">
        <v>3316</v>
      </c>
      <c r="D4379" s="11">
        <v>9.5500000000000007</v>
      </c>
      <c r="E4379" s="7">
        <f>VLOOKUP(A4379, Sheet2!$A$2:$K$8265, 11)</f>
        <v>110.6751</v>
      </c>
      <c r="F4379" s="7">
        <f t="shared" si="52"/>
        <v>1.1937500000000001</v>
      </c>
      <c r="G4379" s="8">
        <v>200000</v>
      </c>
      <c r="H4379" s="9">
        <f t="shared" si="53"/>
        <v>2000000</v>
      </c>
    </row>
    <row r="4380" spans="1:8" ht="14.5">
      <c r="A4380" s="6" t="str">
        <f t="shared" si="51"/>
        <v>GPP MAGELANG_TEMBELANG</v>
      </c>
      <c r="B4380" s="11" t="s">
        <v>3103</v>
      </c>
      <c r="C4380" s="11" t="s">
        <v>1660</v>
      </c>
      <c r="D4380" s="11">
        <v>7.61</v>
      </c>
      <c r="E4380" s="7">
        <f>VLOOKUP(A4380, Sheet2!$A$2:$K$8265, 11)</f>
        <v>110.6751</v>
      </c>
      <c r="F4380" s="7">
        <f t="shared" si="52"/>
        <v>0.95125000000000004</v>
      </c>
      <c r="G4380" s="8">
        <v>200000</v>
      </c>
      <c r="H4380" s="9">
        <f t="shared" si="53"/>
        <v>1600000</v>
      </c>
    </row>
    <row r="4381" spans="1:8" ht="14.5">
      <c r="A4381" s="6" t="str">
        <f t="shared" si="51"/>
        <v>GPP MAGELANG_TEMPAK</v>
      </c>
      <c r="B4381" s="11" t="s">
        <v>3103</v>
      </c>
      <c r="C4381" s="11" t="s">
        <v>3317</v>
      </c>
      <c r="D4381" s="11">
        <v>7.61</v>
      </c>
      <c r="E4381" s="7">
        <f>VLOOKUP(A4381, Sheet2!$A$2:$K$8265, 11)</f>
        <v>110.6751</v>
      </c>
      <c r="F4381" s="7">
        <f t="shared" si="52"/>
        <v>0.95125000000000004</v>
      </c>
      <c r="G4381" s="8">
        <v>200000</v>
      </c>
      <c r="H4381" s="9">
        <f t="shared" si="53"/>
        <v>1600000</v>
      </c>
    </row>
    <row r="4382" spans="1:8" ht="14.5">
      <c r="A4382" s="6" t="str">
        <f t="shared" si="51"/>
        <v>GPP MAGELANG_TEMPUREJO</v>
      </c>
      <c r="B4382" s="11" t="s">
        <v>3103</v>
      </c>
      <c r="C4382" s="11" t="s">
        <v>1246</v>
      </c>
      <c r="D4382" s="11">
        <v>7.61</v>
      </c>
      <c r="E4382" s="7">
        <f>VLOOKUP(A4382, Sheet2!$A$2:$K$8265, 11)</f>
        <v>110.6751</v>
      </c>
      <c r="F4382" s="7">
        <f t="shared" si="52"/>
        <v>0.95125000000000004</v>
      </c>
      <c r="G4382" s="8">
        <v>200000</v>
      </c>
      <c r="H4382" s="9">
        <f t="shared" si="53"/>
        <v>1600000</v>
      </c>
    </row>
    <row r="4383" spans="1:8" ht="14.5">
      <c r="A4383" s="6" t="str">
        <f t="shared" si="51"/>
        <v>GPP MAGELANG_TEMPURSARI</v>
      </c>
      <c r="B4383" s="11" t="s">
        <v>3103</v>
      </c>
      <c r="C4383" s="11" t="s">
        <v>752</v>
      </c>
      <c r="D4383" s="11">
        <v>7.61</v>
      </c>
      <c r="E4383" s="7">
        <f>VLOOKUP(A4383, Sheet2!$A$2:$K$8265, 11)</f>
        <v>110.6751</v>
      </c>
      <c r="F4383" s="7">
        <f t="shared" si="52"/>
        <v>0.95125000000000004</v>
      </c>
      <c r="G4383" s="8">
        <v>200000</v>
      </c>
      <c r="H4383" s="9">
        <f t="shared" si="53"/>
        <v>1600000</v>
      </c>
    </row>
    <row r="4384" spans="1:8" ht="14.5">
      <c r="A4384" s="6" t="str">
        <f t="shared" si="51"/>
        <v>GPP MAGELANG_TERSANGEDE</v>
      </c>
      <c r="B4384" s="11" t="s">
        <v>3103</v>
      </c>
      <c r="C4384" s="11" t="s">
        <v>3318</v>
      </c>
      <c r="D4384" s="11">
        <v>7.61</v>
      </c>
      <c r="E4384" s="7">
        <f>VLOOKUP(A4384, Sheet2!$A$2:$K$8265, 11)</f>
        <v>110.6751</v>
      </c>
      <c r="F4384" s="7">
        <f t="shared" si="52"/>
        <v>0.95125000000000004</v>
      </c>
      <c r="G4384" s="8">
        <v>200000</v>
      </c>
      <c r="H4384" s="9">
        <f t="shared" si="53"/>
        <v>1600000</v>
      </c>
    </row>
    <row r="4385" spans="1:8" ht="14.5">
      <c r="A4385" s="6" t="str">
        <f t="shared" si="51"/>
        <v>GPP MAGELANG_TIDAR SELATAN</v>
      </c>
      <c r="B4385" s="11" t="s">
        <v>3103</v>
      </c>
      <c r="C4385" s="11" t="s">
        <v>3319</v>
      </c>
      <c r="D4385" s="11">
        <v>0.15</v>
      </c>
      <c r="E4385" s="7">
        <f>VLOOKUP(A4385, Sheet2!$A$2:$K$8265, 11)</f>
        <v>110.6751</v>
      </c>
      <c r="F4385" s="7">
        <f t="shared" si="52"/>
        <v>1.8749999999999999E-2</v>
      </c>
      <c r="G4385" s="8">
        <v>200000</v>
      </c>
      <c r="H4385" s="9">
        <f t="shared" si="53"/>
        <v>200000</v>
      </c>
    </row>
    <row r="4386" spans="1:8" ht="14.5">
      <c r="A4386" s="6" t="str">
        <f t="shared" si="51"/>
        <v>GPP MAGELANG_TIDAR UTARA</v>
      </c>
      <c r="B4386" s="11" t="s">
        <v>3103</v>
      </c>
      <c r="C4386" s="11" t="s">
        <v>3320</v>
      </c>
      <c r="D4386" s="11">
        <v>0.15</v>
      </c>
      <c r="E4386" s="7">
        <f>VLOOKUP(A4386, Sheet2!$A$2:$K$8265, 11)</f>
        <v>110.6751</v>
      </c>
      <c r="F4386" s="7">
        <f t="shared" si="52"/>
        <v>1.8749999999999999E-2</v>
      </c>
      <c r="G4386" s="8">
        <v>200000</v>
      </c>
      <c r="H4386" s="9">
        <f t="shared" si="53"/>
        <v>200000</v>
      </c>
    </row>
    <row r="4387" spans="1:8" ht="14.5">
      <c r="A4387" s="6" t="str">
        <f t="shared" si="51"/>
        <v>GPP MAGELANG_TIRTO</v>
      </c>
      <c r="B4387" s="11" t="s">
        <v>3103</v>
      </c>
      <c r="C4387" s="11" t="s">
        <v>3321</v>
      </c>
      <c r="D4387" s="11">
        <v>7.61</v>
      </c>
      <c r="E4387" s="7">
        <f>VLOOKUP(A4387, Sheet2!$A$2:$K$8265, 11)</f>
        <v>110.6751</v>
      </c>
      <c r="F4387" s="7">
        <f t="shared" si="52"/>
        <v>0.95125000000000004</v>
      </c>
      <c r="G4387" s="8">
        <v>200000</v>
      </c>
      <c r="H4387" s="9">
        <f t="shared" si="53"/>
        <v>1600000</v>
      </c>
    </row>
    <row r="4388" spans="1:8" ht="14.5">
      <c r="A4388" s="6" t="str">
        <f t="shared" si="51"/>
        <v>GPP MAGELANG_TIRTO</v>
      </c>
      <c r="B4388" s="11" t="s">
        <v>3103</v>
      </c>
      <c r="C4388" s="11" t="s">
        <v>3321</v>
      </c>
      <c r="D4388" s="11">
        <v>7.61</v>
      </c>
      <c r="E4388" s="7">
        <f>VLOOKUP(A4388, Sheet2!$A$2:$K$8265, 11)</f>
        <v>110.6751</v>
      </c>
      <c r="F4388" s="7">
        <f t="shared" si="52"/>
        <v>0.95125000000000004</v>
      </c>
      <c r="G4388" s="8">
        <v>200000</v>
      </c>
      <c r="H4388" s="9">
        <f t="shared" si="53"/>
        <v>1600000</v>
      </c>
    </row>
    <row r="4389" spans="1:8" ht="14.5">
      <c r="A4389" s="6" t="str">
        <f t="shared" si="51"/>
        <v>GPP MAGELANG_TIRTOSARI</v>
      </c>
      <c r="B4389" s="11" t="s">
        <v>3103</v>
      </c>
      <c r="C4389" s="11" t="s">
        <v>3322</v>
      </c>
      <c r="D4389" s="11">
        <v>7.61</v>
      </c>
      <c r="E4389" s="7">
        <f>VLOOKUP(A4389, Sheet2!$A$2:$K$8265, 11)</f>
        <v>110.6751</v>
      </c>
      <c r="F4389" s="7">
        <f t="shared" si="52"/>
        <v>0.95125000000000004</v>
      </c>
      <c r="G4389" s="8">
        <v>200000</v>
      </c>
      <c r="H4389" s="9">
        <f t="shared" si="53"/>
        <v>1600000</v>
      </c>
    </row>
    <row r="4390" spans="1:8" ht="14.5">
      <c r="A4390" s="6" t="str">
        <f t="shared" si="51"/>
        <v>GPP MAGELANG_TLETER</v>
      </c>
      <c r="B4390" s="11" t="s">
        <v>3103</v>
      </c>
      <c r="C4390" s="11" t="s">
        <v>3323</v>
      </c>
      <c r="D4390" s="11">
        <v>9.5500000000000007</v>
      </c>
      <c r="E4390" s="7">
        <f>VLOOKUP(A4390, Sheet2!$A$2:$K$8265, 11)</f>
        <v>110.6751</v>
      </c>
      <c r="F4390" s="7">
        <f t="shared" si="52"/>
        <v>1.1937500000000001</v>
      </c>
      <c r="G4390" s="8">
        <v>200000</v>
      </c>
      <c r="H4390" s="9">
        <f t="shared" si="53"/>
        <v>2000000</v>
      </c>
    </row>
    <row r="4391" spans="1:8" ht="14.5">
      <c r="A4391" s="6" t="str">
        <f t="shared" si="51"/>
        <v>GPP MAGELANG_TLOGOLELE</v>
      </c>
      <c r="B4391" s="11" t="s">
        <v>3103</v>
      </c>
      <c r="C4391" s="11" t="s">
        <v>3324</v>
      </c>
      <c r="D4391" s="11">
        <v>17.7</v>
      </c>
      <c r="E4391" s="7">
        <f>VLOOKUP(A4391, Sheet2!$A$2:$K$8265, 11)</f>
        <v>110.6751</v>
      </c>
      <c r="F4391" s="7">
        <f t="shared" si="52"/>
        <v>2.2124999999999999</v>
      </c>
      <c r="G4391" s="8">
        <v>200000</v>
      </c>
      <c r="H4391" s="9">
        <f t="shared" si="53"/>
        <v>3600000</v>
      </c>
    </row>
    <row r="4392" spans="1:8" ht="14.5">
      <c r="A4392" s="6" t="str">
        <f t="shared" si="51"/>
        <v>GPP MAGELANG_TLOGOREJO</v>
      </c>
      <c r="B4392" s="11" t="s">
        <v>3103</v>
      </c>
      <c r="C4392" s="11" t="s">
        <v>1996</v>
      </c>
      <c r="D4392" s="11">
        <v>7.61</v>
      </c>
      <c r="E4392" s="7">
        <f>VLOOKUP(A4392, Sheet2!$A$2:$K$8265, 11)</f>
        <v>110.6751</v>
      </c>
      <c r="F4392" s="7">
        <f t="shared" si="52"/>
        <v>0.95125000000000004</v>
      </c>
      <c r="G4392" s="8">
        <v>200000</v>
      </c>
      <c r="H4392" s="9">
        <f t="shared" si="53"/>
        <v>1600000</v>
      </c>
    </row>
    <row r="4393" spans="1:8" ht="14.5">
      <c r="A4393" s="6" t="str">
        <f t="shared" si="51"/>
        <v>GPP MAGELANG_TOLOKAN</v>
      </c>
      <c r="B4393" s="11" t="s">
        <v>3103</v>
      </c>
      <c r="C4393" s="11" t="s">
        <v>3325</v>
      </c>
      <c r="D4393" s="11">
        <v>10.51</v>
      </c>
      <c r="E4393" s="7">
        <f>VLOOKUP(A4393, Sheet2!$A$2:$K$8265, 11)</f>
        <v>110.6751</v>
      </c>
      <c r="F4393" s="7">
        <f t="shared" si="52"/>
        <v>1.31375</v>
      </c>
      <c r="G4393" s="8">
        <v>200000</v>
      </c>
      <c r="H4393" s="9">
        <f t="shared" si="53"/>
        <v>2200000</v>
      </c>
    </row>
    <row r="4394" spans="1:8" ht="14.5">
      <c r="A4394" s="6" t="str">
        <f t="shared" si="51"/>
        <v>GPP MAGELANG_TONOBOYO</v>
      </c>
      <c r="B4394" s="11" t="s">
        <v>3103</v>
      </c>
      <c r="C4394" s="11" t="s">
        <v>3326</v>
      </c>
      <c r="D4394" s="11">
        <v>7.61</v>
      </c>
      <c r="E4394" s="7">
        <f>VLOOKUP(A4394, Sheet2!$A$2:$K$8265, 11)</f>
        <v>110.6751</v>
      </c>
      <c r="F4394" s="7">
        <f t="shared" si="52"/>
        <v>0.95125000000000004</v>
      </c>
      <c r="G4394" s="8">
        <v>200000</v>
      </c>
      <c r="H4394" s="9">
        <f t="shared" si="53"/>
        <v>1600000</v>
      </c>
    </row>
    <row r="4395" spans="1:8" ht="14.5">
      <c r="A4395" s="6" t="str">
        <f t="shared" si="51"/>
        <v>GPP MAGELANG_TRASAN</v>
      </c>
      <c r="B4395" s="11" t="s">
        <v>3103</v>
      </c>
      <c r="C4395" s="11" t="s">
        <v>3093</v>
      </c>
      <c r="D4395" s="11">
        <v>7.61</v>
      </c>
      <c r="E4395" s="7">
        <f>VLOOKUP(A4395, Sheet2!$A$2:$K$8265, 11)</f>
        <v>110.6751</v>
      </c>
      <c r="F4395" s="7">
        <f t="shared" si="52"/>
        <v>0.95125000000000004</v>
      </c>
      <c r="G4395" s="8">
        <v>200000</v>
      </c>
      <c r="H4395" s="9">
        <f t="shared" si="53"/>
        <v>1600000</v>
      </c>
    </row>
    <row r="4396" spans="1:8" ht="14.5">
      <c r="A4396" s="6" t="str">
        <f t="shared" si="51"/>
        <v>GPP MAGELANG_TREKO</v>
      </c>
      <c r="B4396" s="11" t="s">
        <v>3103</v>
      </c>
      <c r="C4396" s="11" t="s">
        <v>3327</v>
      </c>
      <c r="D4396" s="11">
        <v>7.61</v>
      </c>
      <c r="E4396" s="7">
        <f>VLOOKUP(A4396, Sheet2!$A$2:$K$8265, 11)</f>
        <v>110.6751</v>
      </c>
      <c r="F4396" s="7">
        <f t="shared" si="52"/>
        <v>0.95125000000000004</v>
      </c>
      <c r="G4396" s="8">
        <v>200000</v>
      </c>
      <c r="H4396" s="9">
        <f t="shared" si="53"/>
        <v>1600000</v>
      </c>
    </row>
    <row r="4397" spans="1:8" ht="14.5">
      <c r="A4397" s="6" t="str">
        <f t="shared" si="51"/>
        <v>GPP MAGELANG_TRENTEN</v>
      </c>
      <c r="B4397" s="11" t="s">
        <v>3103</v>
      </c>
      <c r="C4397" s="11" t="s">
        <v>3328</v>
      </c>
      <c r="D4397" s="11">
        <v>7.61</v>
      </c>
      <c r="E4397" s="7">
        <f>VLOOKUP(A4397, Sheet2!$A$2:$K$8265, 11)</f>
        <v>110.6751</v>
      </c>
      <c r="F4397" s="7">
        <f t="shared" si="52"/>
        <v>0.95125000000000004</v>
      </c>
      <c r="G4397" s="8">
        <v>200000</v>
      </c>
      <c r="H4397" s="9">
        <f t="shared" si="53"/>
        <v>1600000</v>
      </c>
    </row>
    <row r="4398" spans="1:8" ht="14.5">
      <c r="A4398" s="6" t="str">
        <f t="shared" si="51"/>
        <v>GPP MAGELANG_TUGUREJO</v>
      </c>
      <c r="B4398" s="11" t="s">
        <v>3103</v>
      </c>
      <c r="C4398" s="11" t="s">
        <v>2071</v>
      </c>
      <c r="D4398" s="11">
        <v>7.61</v>
      </c>
      <c r="E4398" s="7">
        <f>VLOOKUP(A4398, Sheet2!$A$2:$K$8265, 11)</f>
        <v>110.6751</v>
      </c>
      <c r="F4398" s="7">
        <f t="shared" si="52"/>
        <v>0.95125000000000004</v>
      </c>
      <c r="G4398" s="8">
        <v>200000</v>
      </c>
      <c r="H4398" s="9">
        <f t="shared" si="53"/>
        <v>1600000</v>
      </c>
    </row>
    <row r="4399" spans="1:8" ht="14.5">
      <c r="A4399" s="6" t="str">
        <f t="shared" si="51"/>
        <v>GPP MAGELANG_TUKSONGO</v>
      </c>
      <c r="B4399" s="11" t="s">
        <v>3103</v>
      </c>
      <c r="C4399" s="11" t="s">
        <v>3329</v>
      </c>
      <c r="D4399" s="11">
        <v>7.61</v>
      </c>
      <c r="E4399" s="7">
        <f>VLOOKUP(A4399, Sheet2!$A$2:$K$8265, 11)</f>
        <v>110.6751</v>
      </c>
      <c r="F4399" s="7">
        <f t="shared" si="52"/>
        <v>0.95125000000000004</v>
      </c>
      <c r="G4399" s="8">
        <v>200000</v>
      </c>
      <c r="H4399" s="9">
        <f t="shared" si="53"/>
        <v>1600000</v>
      </c>
    </row>
    <row r="4400" spans="1:8" ht="14.5">
      <c r="A4400" s="6" t="str">
        <f t="shared" si="51"/>
        <v>GPP MAGELANG_UMBULSARI</v>
      </c>
      <c r="B4400" s="11" t="s">
        <v>3103</v>
      </c>
      <c r="C4400" s="11" t="s">
        <v>3330</v>
      </c>
      <c r="D4400" s="11">
        <v>7.61</v>
      </c>
      <c r="E4400" s="7">
        <f>VLOOKUP(A4400, Sheet2!$A$2:$K$8265, 11)</f>
        <v>110.6751</v>
      </c>
      <c r="F4400" s="7">
        <f t="shared" si="52"/>
        <v>0.95125000000000004</v>
      </c>
      <c r="G4400" s="8">
        <v>200000</v>
      </c>
      <c r="H4400" s="9">
        <f t="shared" si="53"/>
        <v>1600000</v>
      </c>
    </row>
    <row r="4401" spans="1:8" ht="14.5">
      <c r="A4401" s="6" t="str">
        <f t="shared" si="51"/>
        <v>GPP MAGELANG_WADAS</v>
      </c>
      <c r="B4401" s="11" t="s">
        <v>3103</v>
      </c>
      <c r="C4401" s="11" t="s">
        <v>530</v>
      </c>
      <c r="D4401" s="11">
        <v>7.61</v>
      </c>
      <c r="E4401" s="7">
        <f>VLOOKUP(A4401, Sheet2!$A$2:$K$8265, 11)</f>
        <v>110.6751</v>
      </c>
      <c r="F4401" s="7">
        <f t="shared" si="52"/>
        <v>0.95125000000000004</v>
      </c>
      <c r="G4401" s="8">
        <v>200000</v>
      </c>
      <c r="H4401" s="9">
        <f t="shared" si="53"/>
        <v>1600000</v>
      </c>
    </row>
    <row r="4402" spans="1:8" ht="14.5">
      <c r="A4402" s="6" t="str">
        <f t="shared" si="51"/>
        <v>GPP MAGELANG_WANUREJO</v>
      </c>
      <c r="B4402" s="11" t="s">
        <v>3103</v>
      </c>
      <c r="C4402" s="11" t="s">
        <v>3331</v>
      </c>
      <c r="D4402" s="11">
        <v>7.61</v>
      </c>
      <c r="E4402" s="7">
        <f>VLOOKUP(A4402, Sheet2!$A$2:$K$8265, 11)</f>
        <v>110.6751</v>
      </c>
      <c r="F4402" s="7">
        <f t="shared" si="52"/>
        <v>0.95125000000000004</v>
      </c>
      <c r="G4402" s="8">
        <v>200000</v>
      </c>
      <c r="H4402" s="9">
        <f t="shared" si="53"/>
        <v>1600000</v>
      </c>
    </row>
    <row r="4403" spans="1:8" ht="14.5">
      <c r="A4403" s="6" t="str">
        <f t="shared" si="51"/>
        <v>GPP MAGELANG_WATES</v>
      </c>
      <c r="B4403" s="11" t="s">
        <v>3103</v>
      </c>
      <c r="C4403" s="11" t="s">
        <v>248</v>
      </c>
      <c r="D4403" s="11">
        <v>7.61</v>
      </c>
      <c r="E4403" s="7">
        <f>VLOOKUP(A4403, Sheet2!$A$2:$K$8265, 11)</f>
        <v>110.6751</v>
      </c>
      <c r="F4403" s="7">
        <f t="shared" si="52"/>
        <v>0.95125000000000004</v>
      </c>
      <c r="G4403" s="8">
        <v>200000</v>
      </c>
      <c r="H4403" s="9">
        <f t="shared" si="53"/>
        <v>1600000</v>
      </c>
    </row>
    <row r="4404" spans="1:8" ht="14.5">
      <c r="A4404" s="6" t="str">
        <f t="shared" si="51"/>
        <v>GPP MAGELANG_WATES</v>
      </c>
      <c r="B4404" s="11" t="s">
        <v>3103</v>
      </c>
      <c r="C4404" s="11" t="s">
        <v>248</v>
      </c>
      <c r="D4404" s="11">
        <v>10.51</v>
      </c>
      <c r="E4404" s="7">
        <f>VLOOKUP(A4404, Sheet2!$A$2:$K$8265, 11)</f>
        <v>110.6751</v>
      </c>
      <c r="F4404" s="7">
        <f t="shared" si="52"/>
        <v>1.31375</v>
      </c>
      <c r="G4404" s="8">
        <v>200000</v>
      </c>
      <c r="H4404" s="9">
        <f t="shared" si="53"/>
        <v>2200000</v>
      </c>
    </row>
    <row r="4405" spans="1:8" ht="14.5">
      <c r="A4405" s="6" t="str">
        <f t="shared" si="51"/>
        <v>GPP MAGELANG_WATES</v>
      </c>
      <c r="B4405" s="11" t="s">
        <v>3103</v>
      </c>
      <c r="C4405" s="11" t="s">
        <v>248</v>
      </c>
      <c r="D4405" s="11">
        <v>0.15</v>
      </c>
      <c r="E4405" s="7">
        <f>VLOOKUP(A4405, Sheet2!$A$2:$K$8265, 11)</f>
        <v>110.6751</v>
      </c>
      <c r="F4405" s="7">
        <f t="shared" si="52"/>
        <v>1.8749999999999999E-2</v>
      </c>
      <c r="G4405" s="8">
        <v>200000</v>
      </c>
      <c r="H4405" s="9">
        <f t="shared" si="53"/>
        <v>200000</v>
      </c>
    </row>
    <row r="4406" spans="1:8" ht="14.5">
      <c r="A4406" s="6" t="str">
        <f t="shared" si="51"/>
        <v>GPP MAGELANG_WINDUSARI</v>
      </c>
      <c r="B4406" s="11" t="s">
        <v>3103</v>
      </c>
      <c r="C4406" s="11" t="s">
        <v>3332</v>
      </c>
      <c r="D4406" s="11">
        <v>7.61</v>
      </c>
      <c r="E4406" s="7">
        <f>VLOOKUP(A4406, Sheet2!$A$2:$K$8265, 11)</f>
        <v>110.6751</v>
      </c>
      <c r="F4406" s="7">
        <f t="shared" si="52"/>
        <v>0.95125000000000004</v>
      </c>
      <c r="G4406" s="8">
        <v>200000</v>
      </c>
      <c r="H4406" s="9">
        <f t="shared" si="53"/>
        <v>1600000</v>
      </c>
    </row>
    <row r="4407" spans="1:8" ht="14.5">
      <c r="A4407" s="6" t="str">
        <f t="shared" si="51"/>
        <v>GPP MAGELANG_WIROGOMO</v>
      </c>
      <c r="B4407" s="11" t="s">
        <v>3103</v>
      </c>
      <c r="C4407" s="11" t="s">
        <v>3333</v>
      </c>
      <c r="D4407" s="11">
        <v>10.51</v>
      </c>
      <c r="E4407" s="7">
        <f>VLOOKUP(A4407, Sheet2!$A$2:$K$8265, 11)</f>
        <v>110.6751</v>
      </c>
      <c r="F4407" s="7">
        <f t="shared" si="52"/>
        <v>1.31375</v>
      </c>
      <c r="G4407" s="8">
        <v>200000</v>
      </c>
      <c r="H4407" s="9">
        <f t="shared" si="53"/>
        <v>2200000</v>
      </c>
    </row>
    <row r="4408" spans="1:8" ht="14.5">
      <c r="A4408" s="6" t="str">
        <f t="shared" si="51"/>
        <v>GPP MAGELANG_WONOKERSO</v>
      </c>
      <c r="B4408" s="11" t="s">
        <v>3103</v>
      </c>
      <c r="C4408" s="11" t="s">
        <v>253</v>
      </c>
      <c r="D4408" s="11">
        <v>9.5500000000000007</v>
      </c>
      <c r="E4408" s="7">
        <f>VLOOKUP(A4408, Sheet2!$A$2:$K$8265, 11)</f>
        <v>110.6751</v>
      </c>
      <c r="F4408" s="7">
        <f t="shared" si="52"/>
        <v>1.1937500000000001</v>
      </c>
      <c r="G4408" s="8">
        <v>200000</v>
      </c>
      <c r="H4408" s="9">
        <f t="shared" si="53"/>
        <v>2000000</v>
      </c>
    </row>
    <row r="4409" spans="1:8" ht="14.5">
      <c r="A4409" s="6" t="str">
        <f t="shared" si="51"/>
        <v>GPP MAGELANG_WONOKERSO</v>
      </c>
      <c r="B4409" s="11" t="s">
        <v>3103</v>
      </c>
      <c r="C4409" s="11" t="s">
        <v>253</v>
      </c>
      <c r="D4409" s="11">
        <v>9.5500000000000007</v>
      </c>
      <c r="E4409" s="7">
        <f>VLOOKUP(A4409, Sheet2!$A$2:$K$8265, 11)</f>
        <v>110.6751</v>
      </c>
      <c r="F4409" s="7">
        <f t="shared" si="52"/>
        <v>1.1937500000000001</v>
      </c>
      <c r="G4409" s="8">
        <v>200000</v>
      </c>
      <c r="H4409" s="9">
        <f t="shared" si="53"/>
        <v>2000000</v>
      </c>
    </row>
    <row r="4410" spans="1:8" ht="14.5">
      <c r="A4410" s="6" t="str">
        <f t="shared" si="51"/>
        <v>GPP MAGELANG_WONOKERTO</v>
      </c>
      <c r="B4410" s="11" t="s">
        <v>3103</v>
      </c>
      <c r="C4410" s="11" t="s">
        <v>254</v>
      </c>
      <c r="D4410" s="11">
        <v>7.61</v>
      </c>
      <c r="E4410" s="7">
        <f>VLOOKUP(A4410, Sheet2!$A$2:$K$8265, 11)</f>
        <v>110.6751</v>
      </c>
      <c r="F4410" s="7">
        <f t="shared" si="52"/>
        <v>0.95125000000000004</v>
      </c>
      <c r="G4410" s="8">
        <v>200000</v>
      </c>
      <c r="H4410" s="9">
        <f t="shared" si="53"/>
        <v>1600000</v>
      </c>
    </row>
    <row r="4411" spans="1:8" ht="14.5">
      <c r="A4411" s="6" t="str">
        <f t="shared" si="51"/>
        <v>GPP MAGELANG_WONOLELO</v>
      </c>
      <c r="B4411" s="11" t="s">
        <v>3103</v>
      </c>
      <c r="C4411" s="11" t="s">
        <v>3334</v>
      </c>
      <c r="D4411" s="11">
        <v>7.61</v>
      </c>
      <c r="E4411" s="7">
        <f>VLOOKUP(A4411, Sheet2!$A$2:$K$8265, 11)</f>
        <v>110.6751</v>
      </c>
      <c r="F4411" s="7">
        <f t="shared" si="52"/>
        <v>0.95125000000000004</v>
      </c>
      <c r="G4411" s="8">
        <v>200000</v>
      </c>
      <c r="H4411" s="9">
        <f t="shared" si="53"/>
        <v>1600000</v>
      </c>
    </row>
    <row r="4412" spans="1:8" ht="14.5">
      <c r="A4412" s="6" t="str">
        <f t="shared" si="51"/>
        <v>GPP MAGELANG_WRINGINPUTIH</v>
      </c>
      <c r="B4412" s="11" t="s">
        <v>3103</v>
      </c>
      <c r="C4412" s="11" t="s">
        <v>3335</v>
      </c>
      <c r="D4412" s="11">
        <v>7.61</v>
      </c>
      <c r="E4412" s="7">
        <f>VLOOKUP(A4412, Sheet2!$A$2:$K$8265, 11)</f>
        <v>110.6751</v>
      </c>
      <c r="F4412" s="7">
        <f t="shared" si="52"/>
        <v>0.95125000000000004</v>
      </c>
      <c r="G4412" s="8">
        <v>200000</v>
      </c>
      <c r="H4412" s="9">
        <f t="shared" si="53"/>
        <v>1600000</v>
      </c>
    </row>
    <row r="4413" spans="1:8" ht="14.5">
      <c r="A4413" s="6" t="str">
        <f t="shared" si="51"/>
        <v>GPP MAGELANG_WULUNGGUNUNG</v>
      </c>
      <c r="B4413" s="11" t="s">
        <v>3103</v>
      </c>
      <c r="C4413" s="11" t="s">
        <v>3336</v>
      </c>
      <c r="D4413" s="11">
        <v>7.61</v>
      </c>
      <c r="E4413" s="7">
        <f>VLOOKUP(A4413, Sheet2!$A$2:$K$8265, 11)</f>
        <v>110.6751</v>
      </c>
      <c r="F4413" s="7">
        <f t="shared" si="52"/>
        <v>0.95125000000000004</v>
      </c>
      <c r="G4413" s="8">
        <v>200000</v>
      </c>
      <c r="H4413" s="9">
        <f t="shared" si="53"/>
        <v>1600000</v>
      </c>
    </row>
    <row r="4414" spans="1:8" ht="14.5">
      <c r="A4414" s="6" t="str">
        <f t="shared" si="51"/>
        <v>GPP PATI_BATUREJO</v>
      </c>
      <c r="B4414" s="11" t="s">
        <v>3337</v>
      </c>
      <c r="C4414" s="11" t="s">
        <v>3338</v>
      </c>
      <c r="D4414" s="11">
        <v>16.66</v>
      </c>
      <c r="E4414" s="7">
        <f>VLOOKUP(A4414, Sheet2!$A$2:$K$8265, 11)</f>
        <v>110.6751</v>
      </c>
      <c r="F4414" s="7">
        <f t="shared" si="52"/>
        <v>2.0825</v>
      </c>
      <c r="G4414" s="8">
        <v>200000</v>
      </c>
      <c r="H4414" s="9">
        <f t="shared" si="53"/>
        <v>3400000</v>
      </c>
    </row>
    <row r="4415" spans="1:8" ht="14.5">
      <c r="A4415" s="6" t="str">
        <f t="shared" si="51"/>
        <v>GPP PATI_BERMI</v>
      </c>
      <c r="B4415" s="11" t="s">
        <v>3337</v>
      </c>
      <c r="C4415" s="11" t="s">
        <v>3339</v>
      </c>
      <c r="D4415" s="11">
        <v>16.66</v>
      </c>
      <c r="E4415" s="7">
        <f>VLOOKUP(A4415, Sheet2!$A$2:$K$8265, 11)</f>
        <v>110.6751</v>
      </c>
      <c r="F4415" s="7">
        <f t="shared" si="52"/>
        <v>2.0825</v>
      </c>
      <c r="G4415" s="8">
        <v>200000</v>
      </c>
      <c r="H4415" s="9">
        <f t="shared" si="53"/>
        <v>3400000</v>
      </c>
    </row>
    <row r="4416" spans="1:8" ht="14.5">
      <c r="A4416" s="6" t="str">
        <f t="shared" si="51"/>
        <v>GPP PATI_BOGOTANJUNG</v>
      </c>
      <c r="B4416" s="11" t="s">
        <v>3337</v>
      </c>
      <c r="C4416" s="11" t="s">
        <v>3340</v>
      </c>
      <c r="D4416" s="11">
        <v>16.66</v>
      </c>
      <c r="E4416" s="7">
        <f>VLOOKUP(A4416, Sheet2!$A$2:$K$8265, 11)</f>
        <v>110.6751</v>
      </c>
      <c r="F4416" s="7">
        <f t="shared" si="52"/>
        <v>2.0825</v>
      </c>
      <c r="G4416" s="8">
        <v>200000</v>
      </c>
      <c r="H4416" s="9">
        <f t="shared" si="53"/>
        <v>3400000</v>
      </c>
    </row>
    <row r="4417" spans="1:8" ht="14.5">
      <c r="A4417" s="6" t="str">
        <f t="shared" si="51"/>
        <v>GPP PATI_BOLOAGUNG</v>
      </c>
      <c r="B4417" s="11" t="s">
        <v>3337</v>
      </c>
      <c r="C4417" s="11" t="s">
        <v>3341</v>
      </c>
      <c r="D4417" s="11">
        <v>16.66</v>
      </c>
      <c r="E4417" s="7">
        <f>VLOOKUP(A4417, Sheet2!$A$2:$K$8265, 11)</f>
        <v>110.6751</v>
      </c>
      <c r="F4417" s="7">
        <f t="shared" si="52"/>
        <v>2.0825</v>
      </c>
      <c r="G4417" s="8">
        <v>200000</v>
      </c>
      <c r="H4417" s="9">
        <f t="shared" si="53"/>
        <v>3400000</v>
      </c>
    </row>
    <row r="4418" spans="1:8" ht="14.5">
      <c r="A4418" s="6" t="str">
        <f t="shared" si="51"/>
        <v>GPP PATI_BRATI</v>
      </c>
      <c r="B4418" s="11" t="s">
        <v>3337</v>
      </c>
      <c r="C4418" s="11" t="s">
        <v>3342</v>
      </c>
      <c r="D4418" s="11">
        <v>16.66</v>
      </c>
      <c r="E4418" s="7">
        <f>VLOOKUP(A4418, Sheet2!$A$2:$K$8265, 11)</f>
        <v>110.6751</v>
      </c>
      <c r="F4418" s="7">
        <f t="shared" si="52"/>
        <v>2.0825</v>
      </c>
      <c r="G4418" s="8">
        <v>200000</v>
      </c>
      <c r="H4418" s="9">
        <f t="shared" si="53"/>
        <v>3400000</v>
      </c>
    </row>
    <row r="4419" spans="1:8" ht="14.5">
      <c r="A4419" s="6" t="str">
        <f t="shared" si="51"/>
        <v>GPP PATI_BULUNG KULON</v>
      </c>
      <c r="B4419" s="11" t="s">
        <v>3337</v>
      </c>
      <c r="C4419" s="11" t="s">
        <v>3343</v>
      </c>
      <c r="D4419" s="11">
        <v>13.38</v>
      </c>
      <c r="E4419" s="7">
        <f>VLOOKUP(A4419, Sheet2!$A$2:$K$8265, 11)</f>
        <v>110.6751</v>
      </c>
      <c r="F4419" s="7">
        <f t="shared" si="52"/>
        <v>1.6725000000000001</v>
      </c>
      <c r="G4419" s="8">
        <v>200000</v>
      </c>
      <c r="H4419" s="9">
        <f t="shared" si="53"/>
        <v>2800000</v>
      </c>
    </row>
    <row r="4420" spans="1:8" ht="14.5">
      <c r="A4420" s="6" t="str">
        <f t="shared" si="51"/>
        <v>GPP PATI_BULUNGCANGKRING</v>
      </c>
      <c r="B4420" s="11" t="s">
        <v>3337</v>
      </c>
      <c r="C4420" s="11" t="s">
        <v>3344</v>
      </c>
      <c r="D4420" s="11">
        <v>13.38</v>
      </c>
      <c r="E4420" s="7">
        <f>VLOOKUP(A4420, Sheet2!$A$2:$K$8265, 11)</f>
        <v>110.6751</v>
      </c>
      <c r="F4420" s="7">
        <f t="shared" si="52"/>
        <v>1.6725000000000001</v>
      </c>
      <c r="G4420" s="8">
        <v>200000</v>
      </c>
      <c r="H4420" s="9">
        <f t="shared" si="53"/>
        <v>2800000</v>
      </c>
    </row>
    <row r="4421" spans="1:8" ht="14.5">
      <c r="A4421" s="6" t="str">
        <f t="shared" si="51"/>
        <v>GPP PATI_BUMIREJO</v>
      </c>
      <c r="B4421" s="11" t="s">
        <v>3337</v>
      </c>
      <c r="C4421" s="11" t="s">
        <v>2738</v>
      </c>
      <c r="D4421" s="11">
        <v>16.66</v>
      </c>
      <c r="E4421" s="7">
        <f>VLOOKUP(A4421, Sheet2!$A$2:$K$8265, 11)</f>
        <v>110.6751</v>
      </c>
      <c r="F4421" s="7">
        <f t="shared" si="52"/>
        <v>2.0825</v>
      </c>
      <c r="G4421" s="8">
        <v>200000</v>
      </c>
      <c r="H4421" s="9">
        <f t="shared" si="53"/>
        <v>3400000</v>
      </c>
    </row>
    <row r="4422" spans="1:8" ht="14.5">
      <c r="A4422" s="6" t="str">
        <f t="shared" si="51"/>
        <v>GPP PATI_CENGKALSEWU</v>
      </c>
      <c r="B4422" s="11" t="s">
        <v>3337</v>
      </c>
      <c r="C4422" s="11" t="s">
        <v>3345</v>
      </c>
      <c r="D4422" s="11">
        <v>16.66</v>
      </c>
      <c r="E4422" s="7">
        <f>VLOOKUP(A4422, Sheet2!$A$2:$K$8265, 11)</f>
        <v>110.6751</v>
      </c>
      <c r="F4422" s="7">
        <f t="shared" si="52"/>
        <v>2.0825</v>
      </c>
      <c r="G4422" s="8">
        <v>200000</v>
      </c>
      <c r="H4422" s="9">
        <f t="shared" si="53"/>
        <v>3400000</v>
      </c>
    </row>
    <row r="4423" spans="1:8" ht="14.5">
      <c r="A4423" s="6" t="str">
        <f t="shared" si="51"/>
        <v>GPP PATI_CRANGGANG</v>
      </c>
      <c r="B4423" s="11" t="s">
        <v>3337</v>
      </c>
      <c r="C4423" s="11" t="s">
        <v>3346</v>
      </c>
      <c r="D4423" s="11">
        <v>13.38</v>
      </c>
      <c r="E4423" s="7">
        <f>VLOOKUP(A4423, Sheet2!$A$2:$K$8265, 11)</f>
        <v>110.6751</v>
      </c>
      <c r="F4423" s="7">
        <f t="shared" si="52"/>
        <v>1.6725000000000001</v>
      </c>
      <c r="G4423" s="8">
        <v>200000</v>
      </c>
      <c r="H4423" s="9">
        <f t="shared" si="53"/>
        <v>2800000</v>
      </c>
    </row>
    <row r="4424" spans="1:8" ht="14.5">
      <c r="A4424" s="6" t="str">
        <f t="shared" si="51"/>
        <v>GPP PATI_DUKUHWARINGIN</v>
      </c>
      <c r="B4424" s="11" t="s">
        <v>3337</v>
      </c>
      <c r="C4424" s="11" t="s">
        <v>3347</v>
      </c>
      <c r="D4424" s="11">
        <v>13.38</v>
      </c>
      <c r="E4424" s="7">
        <f>VLOOKUP(A4424, Sheet2!$A$2:$K$8265, 11)</f>
        <v>110.6751</v>
      </c>
      <c r="F4424" s="7">
        <f t="shared" si="52"/>
        <v>1.6725000000000001</v>
      </c>
      <c r="G4424" s="8">
        <v>200000</v>
      </c>
      <c r="H4424" s="9">
        <f t="shared" si="53"/>
        <v>2800000</v>
      </c>
    </row>
    <row r="4425" spans="1:8" ht="14.5">
      <c r="A4425" s="6" t="str">
        <f t="shared" si="51"/>
        <v>GPP PATI_GADUDERO</v>
      </c>
      <c r="B4425" s="11" t="s">
        <v>3337</v>
      </c>
      <c r="C4425" s="11" t="s">
        <v>3348</v>
      </c>
      <c r="D4425" s="11">
        <v>16.66</v>
      </c>
      <c r="E4425" s="7">
        <f>VLOOKUP(A4425, Sheet2!$A$2:$K$8265, 11)</f>
        <v>110.6751</v>
      </c>
      <c r="F4425" s="7">
        <f t="shared" si="52"/>
        <v>2.0825</v>
      </c>
      <c r="G4425" s="8">
        <v>200000</v>
      </c>
      <c r="H4425" s="9">
        <f t="shared" si="53"/>
        <v>3400000</v>
      </c>
    </row>
    <row r="4426" spans="1:8" ht="14.5">
      <c r="A4426" s="6" t="str">
        <f t="shared" si="51"/>
        <v>GPP PATI_GLAGAH KULON</v>
      </c>
      <c r="B4426" s="11" t="s">
        <v>3337</v>
      </c>
      <c r="C4426" s="11" t="s">
        <v>3349</v>
      </c>
      <c r="D4426" s="11">
        <v>13.38</v>
      </c>
      <c r="E4426" s="7">
        <f>VLOOKUP(A4426, Sheet2!$A$2:$K$8265, 11)</f>
        <v>110.6751</v>
      </c>
      <c r="F4426" s="7">
        <f t="shared" si="52"/>
        <v>1.6725000000000001</v>
      </c>
      <c r="G4426" s="8">
        <v>200000</v>
      </c>
      <c r="H4426" s="9">
        <f t="shared" si="53"/>
        <v>2800000</v>
      </c>
    </row>
    <row r="4427" spans="1:8" ht="14.5">
      <c r="A4427" s="6" t="str">
        <f t="shared" si="51"/>
        <v>GPP PATI_GONDOHARUM</v>
      </c>
      <c r="B4427" s="11" t="s">
        <v>3337</v>
      </c>
      <c r="C4427" s="11" t="s">
        <v>381</v>
      </c>
      <c r="D4427" s="11">
        <v>13.38</v>
      </c>
      <c r="E4427" s="7">
        <f>VLOOKUP(A4427, Sheet2!$A$2:$K$8265, 11)</f>
        <v>110.6751</v>
      </c>
      <c r="F4427" s="7">
        <f t="shared" si="52"/>
        <v>1.6725000000000001</v>
      </c>
      <c r="G4427" s="8">
        <v>200000</v>
      </c>
      <c r="H4427" s="9">
        <f t="shared" si="53"/>
        <v>2800000</v>
      </c>
    </row>
    <row r="4428" spans="1:8" ht="14.5">
      <c r="A4428" s="6" t="str">
        <f t="shared" si="51"/>
        <v>GPP PATI_HADIWARNO</v>
      </c>
      <c r="B4428" s="11" t="s">
        <v>3337</v>
      </c>
      <c r="C4428" s="11" t="s">
        <v>3350</v>
      </c>
      <c r="D4428" s="11">
        <v>13.38</v>
      </c>
      <c r="E4428" s="7">
        <f>VLOOKUP(A4428, Sheet2!$A$2:$K$8265, 11)</f>
        <v>110.6751</v>
      </c>
      <c r="F4428" s="7">
        <f t="shared" si="52"/>
        <v>1.6725000000000001</v>
      </c>
      <c r="G4428" s="8">
        <v>200000</v>
      </c>
      <c r="H4428" s="9">
        <f t="shared" si="53"/>
        <v>2800000</v>
      </c>
    </row>
    <row r="4429" spans="1:8" ht="14.5">
      <c r="A4429" s="6" t="str">
        <f t="shared" si="51"/>
        <v>GPP PATI_JAMBEAN KIDUL</v>
      </c>
      <c r="B4429" s="11" t="s">
        <v>3337</v>
      </c>
      <c r="C4429" s="11" t="s">
        <v>3351</v>
      </c>
      <c r="D4429" s="11">
        <v>16.66</v>
      </c>
      <c r="E4429" s="7">
        <f>VLOOKUP(A4429, Sheet2!$A$2:$K$8265, 11)</f>
        <v>110.6751</v>
      </c>
      <c r="F4429" s="7">
        <f t="shared" si="52"/>
        <v>2.0825</v>
      </c>
      <c r="G4429" s="8">
        <v>200000</v>
      </c>
      <c r="H4429" s="9">
        <f t="shared" si="53"/>
        <v>3400000</v>
      </c>
    </row>
    <row r="4430" spans="1:8" ht="14.5">
      <c r="A4430" s="6" t="str">
        <f t="shared" si="51"/>
        <v>GPP PATI_JATIROTO</v>
      </c>
      <c r="B4430" s="11" t="s">
        <v>3337</v>
      </c>
      <c r="C4430" s="11" t="s">
        <v>612</v>
      </c>
      <c r="D4430" s="11">
        <v>16.66</v>
      </c>
      <c r="E4430" s="7">
        <f>VLOOKUP(A4430, Sheet2!$A$2:$K$8265, 11)</f>
        <v>110.6751</v>
      </c>
      <c r="F4430" s="7">
        <f t="shared" si="52"/>
        <v>2.0825</v>
      </c>
      <c r="G4430" s="8">
        <v>200000</v>
      </c>
      <c r="H4430" s="9">
        <f t="shared" si="53"/>
        <v>3400000</v>
      </c>
    </row>
    <row r="4431" spans="1:8" ht="14.5">
      <c r="A4431" s="6" t="str">
        <f t="shared" si="51"/>
        <v>GPP PATI_JEKULO</v>
      </c>
      <c r="B4431" s="11" t="s">
        <v>3337</v>
      </c>
      <c r="C4431" s="11" t="s">
        <v>3352</v>
      </c>
      <c r="D4431" s="11">
        <v>13.38</v>
      </c>
      <c r="E4431" s="7">
        <f>VLOOKUP(A4431, Sheet2!$A$2:$K$8265, 11)</f>
        <v>110.6751</v>
      </c>
      <c r="F4431" s="7">
        <f t="shared" si="52"/>
        <v>1.6725000000000001</v>
      </c>
      <c r="G4431" s="8">
        <v>200000</v>
      </c>
      <c r="H4431" s="9">
        <f t="shared" si="53"/>
        <v>2800000</v>
      </c>
    </row>
    <row r="4432" spans="1:8" ht="14.5">
      <c r="A4432" s="6" t="str">
        <f t="shared" si="51"/>
        <v>GPP PATI_JIMBARAN</v>
      </c>
      <c r="B4432" s="11" t="s">
        <v>3337</v>
      </c>
      <c r="C4432" s="11" t="s">
        <v>3353</v>
      </c>
      <c r="D4432" s="11">
        <v>16.66</v>
      </c>
      <c r="E4432" s="7">
        <f>VLOOKUP(A4432, Sheet2!$A$2:$K$8265, 11)</f>
        <v>110.6751</v>
      </c>
      <c r="F4432" s="7">
        <f t="shared" si="52"/>
        <v>2.0825</v>
      </c>
      <c r="G4432" s="8">
        <v>200000</v>
      </c>
      <c r="H4432" s="9">
        <f t="shared" si="53"/>
        <v>3400000</v>
      </c>
    </row>
    <row r="4433" spans="1:8" ht="14.5">
      <c r="A4433" s="6" t="str">
        <f t="shared" si="51"/>
        <v>GPP PATI_JIMBARAN</v>
      </c>
      <c r="B4433" s="11" t="s">
        <v>3337</v>
      </c>
      <c r="C4433" s="11" t="s">
        <v>3353</v>
      </c>
      <c r="D4433" s="11">
        <v>16.66</v>
      </c>
      <c r="E4433" s="7">
        <f>VLOOKUP(A4433, Sheet2!$A$2:$K$8265, 11)</f>
        <v>110.6751</v>
      </c>
      <c r="F4433" s="7">
        <f t="shared" si="52"/>
        <v>2.0825</v>
      </c>
      <c r="G4433" s="8">
        <v>200000</v>
      </c>
      <c r="H4433" s="9">
        <f t="shared" si="53"/>
        <v>3400000</v>
      </c>
    </row>
    <row r="4434" spans="1:8" ht="14.5">
      <c r="A4434" s="6" t="str">
        <f t="shared" si="51"/>
        <v>GPP PATI_JOJO</v>
      </c>
      <c r="B4434" s="11" t="s">
        <v>3337</v>
      </c>
      <c r="C4434" s="11" t="s">
        <v>3354</v>
      </c>
      <c r="D4434" s="11">
        <v>13.38</v>
      </c>
      <c r="E4434" s="7">
        <f>VLOOKUP(A4434, Sheet2!$A$2:$K$8265, 11)</f>
        <v>110.6751</v>
      </c>
      <c r="F4434" s="7">
        <f t="shared" si="52"/>
        <v>1.6725000000000001</v>
      </c>
      <c r="G4434" s="8">
        <v>200000</v>
      </c>
      <c r="H4434" s="9">
        <f t="shared" si="53"/>
        <v>2800000</v>
      </c>
    </row>
    <row r="4435" spans="1:8" ht="14.5">
      <c r="A4435" s="6" t="str">
        <f t="shared" si="51"/>
        <v>GPP PATI_KANDANGMAS</v>
      </c>
      <c r="B4435" s="11" t="s">
        <v>3337</v>
      </c>
      <c r="C4435" s="11" t="s">
        <v>3355</v>
      </c>
      <c r="D4435" s="11">
        <v>13.38</v>
      </c>
      <c r="E4435" s="7">
        <f>VLOOKUP(A4435, Sheet2!$A$2:$K$8265, 11)</f>
        <v>110.6751</v>
      </c>
      <c r="F4435" s="7">
        <f t="shared" si="52"/>
        <v>1.6725000000000001</v>
      </c>
      <c r="G4435" s="8">
        <v>200000</v>
      </c>
      <c r="H4435" s="9">
        <f t="shared" si="53"/>
        <v>2800000</v>
      </c>
    </row>
    <row r="4436" spans="1:8" ht="14.5">
      <c r="A4436" s="6" t="str">
        <f t="shared" si="51"/>
        <v>GPP PATI_KARABAN</v>
      </c>
      <c r="B4436" s="11" t="s">
        <v>3337</v>
      </c>
      <c r="C4436" s="11" t="s">
        <v>3356</v>
      </c>
      <c r="D4436" s="11">
        <v>16.66</v>
      </c>
      <c r="E4436" s="7">
        <f>VLOOKUP(A4436, Sheet2!$A$2:$K$8265, 11)</f>
        <v>110.6751</v>
      </c>
      <c r="F4436" s="7">
        <f t="shared" si="52"/>
        <v>2.0825</v>
      </c>
      <c r="G4436" s="8">
        <v>200000</v>
      </c>
      <c r="H4436" s="9">
        <f t="shared" si="53"/>
        <v>3400000</v>
      </c>
    </row>
    <row r="4437" spans="1:8" ht="14.5">
      <c r="A4437" s="6" t="str">
        <f t="shared" si="51"/>
        <v>GPP PATI_KARANGAWEN</v>
      </c>
      <c r="B4437" s="11" t="s">
        <v>3337</v>
      </c>
      <c r="C4437" s="11" t="s">
        <v>3357</v>
      </c>
      <c r="D4437" s="11">
        <v>16.66</v>
      </c>
      <c r="E4437" s="7">
        <f>VLOOKUP(A4437, Sheet2!$A$2:$K$8265, 11)</f>
        <v>110.6751</v>
      </c>
      <c r="F4437" s="7">
        <f t="shared" si="52"/>
        <v>2.0825</v>
      </c>
      <c r="G4437" s="8">
        <v>200000</v>
      </c>
      <c r="H4437" s="9">
        <f t="shared" si="53"/>
        <v>3400000</v>
      </c>
    </row>
    <row r="4438" spans="1:8" ht="14.5">
      <c r="A4438" s="6" t="str">
        <f t="shared" si="51"/>
        <v>GPP PATI_KARANGMULYO</v>
      </c>
      <c r="B4438" s="11" t="s">
        <v>3337</v>
      </c>
      <c r="C4438" s="11" t="s">
        <v>407</v>
      </c>
      <c r="D4438" s="11">
        <v>16.66</v>
      </c>
      <c r="E4438" s="7">
        <f>VLOOKUP(A4438, Sheet2!$A$2:$K$8265, 11)</f>
        <v>110.6751</v>
      </c>
      <c r="F4438" s="7">
        <f t="shared" si="52"/>
        <v>2.0825</v>
      </c>
      <c r="G4438" s="8">
        <v>200000</v>
      </c>
      <c r="H4438" s="9">
        <f t="shared" si="53"/>
        <v>3400000</v>
      </c>
    </row>
    <row r="4439" spans="1:8" ht="14.5">
      <c r="A4439" s="6" t="str">
        <f t="shared" si="51"/>
        <v>GPP PATI_KASIYAN</v>
      </c>
      <c r="B4439" s="11" t="s">
        <v>3337</v>
      </c>
      <c r="C4439" s="11" t="s">
        <v>3358</v>
      </c>
      <c r="D4439" s="11">
        <v>16.66</v>
      </c>
      <c r="E4439" s="7">
        <f>VLOOKUP(A4439, Sheet2!$A$2:$K$8265, 11)</f>
        <v>110.6751</v>
      </c>
      <c r="F4439" s="7">
        <f t="shared" si="52"/>
        <v>2.0825</v>
      </c>
      <c r="G4439" s="8">
        <v>200000</v>
      </c>
      <c r="H4439" s="9">
        <f t="shared" si="53"/>
        <v>3400000</v>
      </c>
    </row>
    <row r="4440" spans="1:8" ht="14.5">
      <c r="A4440" s="6" t="str">
        <f t="shared" si="51"/>
        <v>GPP PATI_KAYEN</v>
      </c>
      <c r="B4440" s="11" t="s">
        <v>3337</v>
      </c>
      <c r="C4440" s="11" t="s">
        <v>2605</v>
      </c>
      <c r="D4440" s="11">
        <v>16.66</v>
      </c>
      <c r="E4440" s="7">
        <f>VLOOKUP(A4440, Sheet2!$A$2:$K$8265, 11)</f>
        <v>110.6751</v>
      </c>
      <c r="F4440" s="7">
        <f t="shared" si="52"/>
        <v>2.0825</v>
      </c>
      <c r="G4440" s="8">
        <v>200000</v>
      </c>
      <c r="H4440" s="9">
        <f t="shared" si="53"/>
        <v>3400000</v>
      </c>
    </row>
    <row r="4441" spans="1:8" ht="14.5">
      <c r="A4441" s="6" t="str">
        <f t="shared" si="51"/>
        <v>GPP PATI_KEBEN</v>
      </c>
      <c r="B4441" s="11" t="s">
        <v>3337</v>
      </c>
      <c r="C4441" s="11" t="s">
        <v>3359</v>
      </c>
      <c r="D4441" s="11">
        <v>16.66</v>
      </c>
      <c r="E4441" s="7">
        <f>VLOOKUP(A4441, Sheet2!$A$2:$K$8265, 11)</f>
        <v>110.6751</v>
      </c>
      <c r="F4441" s="7">
        <f t="shared" si="52"/>
        <v>2.0825</v>
      </c>
      <c r="G4441" s="8">
        <v>200000</v>
      </c>
      <c r="H4441" s="9">
        <f t="shared" si="53"/>
        <v>3400000</v>
      </c>
    </row>
    <row r="4442" spans="1:8" ht="14.5">
      <c r="A4442" s="6" t="str">
        <f t="shared" si="51"/>
        <v>GPP PATI_KEDUMULYO</v>
      </c>
      <c r="B4442" s="11" t="s">
        <v>3337</v>
      </c>
      <c r="C4442" s="11" t="s">
        <v>3360</v>
      </c>
      <c r="D4442" s="11">
        <v>16.66</v>
      </c>
      <c r="E4442" s="7">
        <f>VLOOKUP(A4442, Sheet2!$A$2:$K$8265, 11)</f>
        <v>110.6751</v>
      </c>
      <c r="F4442" s="7">
        <f t="shared" si="52"/>
        <v>2.0825</v>
      </c>
      <c r="G4442" s="8">
        <v>200000</v>
      </c>
      <c r="H4442" s="9">
        <f t="shared" si="53"/>
        <v>3400000</v>
      </c>
    </row>
    <row r="4443" spans="1:8" ht="14.5">
      <c r="A4443" s="6" t="str">
        <f t="shared" si="51"/>
        <v>GPP PATI_KLALING</v>
      </c>
      <c r="B4443" s="11" t="s">
        <v>3337</v>
      </c>
      <c r="C4443" s="11" t="s">
        <v>3361</v>
      </c>
      <c r="D4443" s="11">
        <v>13.38</v>
      </c>
      <c r="E4443" s="7">
        <f>VLOOKUP(A4443, Sheet2!$A$2:$K$8265, 11)</f>
        <v>110.6751</v>
      </c>
      <c r="F4443" s="7">
        <f t="shared" si="52"/>
        <v>1.6725000000000001</v>
      </c>
      <c r="G4443" s="8">
        <v>200000</v>
      </c>
      <c r="H4443" s="9">
        <f t="shared" si="53"/>
        <v>2800000</v>
      </c>
    </row>
    <row r="4444" spans="1:8" ht="14.5">
      <c r="A4444" s="6" t="str">
        <f t="shared" si="51"/>
        <v>GPP PATI_KUWUKAN</v>
      </c>
      <c r="B4444" s="11" t="s">
        <v>3337</v>
      </c>
      <c r="C4444" s="11" t="s">
        <v>3362</v>
      </c>
      <c r="D4444" s="11">
        <v>13.38</v>
      </c>
      <c r="E4444" s="7">
        <f>VLOOKUP(A4444, Sheet2!$A$2:$K$8265, 11)</f>
        <v>110.6751</v>
      </c>
      <c r="F4444" s="7">
        <f t="shared" si="52"/>
        <v>1.6725000000000001</v>
      </c>
      <c r="G4444" s="8">
        <v>200000</v>
      </c>
      <c r="H4444" s="9">
        <f t="shared" si="53"/>
        <v>2800000</v>
      </c>
    </row>
    <row r="4445" spans="1:8" ht="14.5">
      <c r="A4445" s="6" t="str">
        <f t="shared" si="51"/>
        <v>GPP PATI_LARANGAN</v>
      </c>
      <c r="B4445" s="11" t="s">
        <v>3337</v>
      </c>
      <c r="C4445" s="11" t="s">
        <v>316</v>
      </c>
      <c r="D4445" s="11">
        <v>16.66</v>
      </c>
      <c r="E4445" s="7">
        <f>VLOOKUP(A4445, Sheet2!$A$2:$K$8265, 11)</f>
        <v>110.6751</v>
      </c>
      <c r="F4445" s="7">
        <f t="shared" si="52"/>
        <v>2.0825</v>
      </c>
      <c r="G4445" s="8">
        <v>200000</v>
      </c>
      <c r="H4445" s="9">
        <f t="shared" si="53"/>
        <v>3400000</v>
      </c>
    </row>
    <row r="4446" spans="1:8" ht="14.5">
      <c r="A4446" s="6" t="str">
        <f t="shared" si="51"/>
        <v>GPP PATI_MANGUNREKSO</v>
      </c>
      <c r="B4446" s="11" t="s">
        <v>3337</v>
      </c>
      <c r="C4446" s="11" t="s">
        <v>3363</v>
      </c>
      <c r="D4446" s="11">
        <v>16.66</v>
      </c>
      <c r="E4446" s="7">
        <f>VLOOKUP(A4446, Sheet2!$A$2:$K$8265, 11)</f>
        <v>110.6751</v>
      </c>
      <c r="F4446" s="7">
        <f t="shared" si="52"/>
        <v>2.0825</v>
      </c>
      <c r="G4446" s="8">
        <v>200000</v>
      </c>
      <c r="H4446" s="9">
        <f t="shared" si="53"/>
        <v>3400000</v>
      </c>
    </row>
    <row r="4447" spans="1:8" ht="14.5">
      <c r="A4447" s="6" t="str">
        <f t="shared" si="51"/>
        <v>GPP PATI_MOJOMULYO</v>
      </c>
      <c r="B4447" s="11" t="s">
        <v>3337</v>
      </c>
      <c r="C4447" s="11" t="s">
        <v>3364</v>
      </c>
      <c r="D4447" s="11">
        <v>16.66</v>
      </c>
      <c r="E4447" s="7">
        <f>VLOOKUP(A4447, Sheet2!$A$2:$K$8265, 11)</f>
        <v>110.6751</v>
      </c>
      <c r="F4447" s="7">
        <f t="shared" si="52"/>
        <v>2.0825</v>
      </c>
      <c r="G4447" s="8">
        <v>200000</v>
      </c>
      <c r="H4447" s="9">
        <f t="shared" si="53"/>
        <v>3400000</v>
      </c>
    </row>
    <row r="4448" spans="1:8" ht="14.5">
      <c r="A4448" s="6" t="str">
        <f t="shared" si="51"/>
        <v>GPP PATI_PASURUHAN</v>
      </c>
      <c r="B4448" s="11" t="s">
        <v>3337</v>
      </c>
      <c r="C4448" s="11" t="s">
        <v>2242</v>
      </c>
      <c r="D4448" s="11">
        <v>16.66</v>
      </c>
      <c r="E4448" s="7">
        <f>VLOOKUP(A4448, Sheet2!$A$2:$K$8265, 11)</f>
        <v>110.6751</v>
      </c>
      <c r="F4448" s="7">
        <f t="shared" si="52"/>
        <v>2.0825</v>
      </c>
      <c r="G4448" s="8">
        <v>200000</v>
      </c>
      <c r="H4448" s="9">
        <f t="shared" si="53"/>
        <v>3400000</v>
      </c>
    </row>
    <row r="4449" spans="1:8" ht="14.5">
      <c r="A4449" s="6" t="str">
        <f t="shared" si="51"/>
        <v>GPP PATI_PESAGI</v>
      </c>
      <c r="B4449" s="11" t="s">
        <v>3337</v>
      </c>
      <c r="C4449" s="11" t="s">
        <v>3365</v>
      </c>
      <c r="D4449" s="11">
        <v>16.66</v>
      </c>
      <c r="E4449" s="7">
        <f>VLOOKUP(A4449, Sheet2!$A$2:$K$8265, 11)</f>
        <v>110.6751</v>
      </c>
      <c r="F4449" s="7">
        <f t="shared" si="52"/>
        <v>2.0825</v>
      </c>
      <c r="G4449" s="8">
        <v>200000</v>
      </c>
      <c r="H4449" s="9">
        <f t="shared" si="53"/>
        <v>3400000</v>
      </c>
    </row>
    <row r="4450" spans="1:8" ht="14.5">
      <c r="A4450" s="6" t="str">
        <f t="shared" si="51"/>
        <v>GPP PATI_PLADEN</v>
      </c>
      <c r="B4450" s="11" t="s">
        <v>3337</v>
      </c>
      <c r="C4450" s="11" t="s">
        <v>3366</v>
      </c>
      <c r="D4450" s="11">
        <v>13.38</v>
      </c>
      <c r="E4450" s="7">
        <f>VLOOKUP(A4450, Sheet2!$A$2:$K$8265, 11)</f>
        <v>110.6751</v>
      </c>
      <c r="F4450" s="7">
        <f t="shared" si="52"/>
        <v>1.6725000000000001</v>
      </c>
      <c r="G4450" s="8">
        <v>200000</v>
      </c>
      <c r="H4450" s="9">
        <f t="shared" si="53"/>
        <v>2800000</v>
      </c>
    </row>
    <row r="4451" spans="1:8" ht="14.5">
      <c r="A4451" s="6" t="str">
        <f t="shared" si="51"/>
        <v>GPP PATI_REJOSARI</v>
      </c>
      <c r="B4451" s="11" t="s">
        <v>3337</v>
      </c>
      <c r="C4451" s="11" t="s">
        <v>702</v>
      </c>
      <c r="D4451" s="11">
        <v>13.38</v>
      </c>
      <c r="E4451" s="7">
        <f>VLOOKUP(A4451, Sheet2!$A$2:$K$8265, 11)</f>
        <v>110.6751</v>
      </c>
      <c r="F4451" s="7">
        <f t="shared" si="52"/>
        <v>1.6725000000000001</v>
      </c>
      <c r="G4451" s="8">
        <v>200000</v>
      </c>
      <c r="H4451" s="9">
        <f t="shared" si="53"/>
        <v>2800000</v>
      </c>
    </row>
    <row r="4452" spans="1:8" ht="14.5">
      <c r="A4452" s="6" t="str">
        <f t="shared" si="51"/>
        <v>GPP PATI_ROGOMULYO</v>
      </c>
      <c r="B4452" s="11" t="s">
        <v>3337</v>
      </c>
      <c r="C4452" s="11" t="s">
        <v>1517</v>
      </c>
      <c r="D4452" s="11">
        <v>16.66</v>
      </c>
      <c r="E4452" s="7">
        <f>VLOOKUP(A4452, Sheet2!$A$2:$K$8265, 11)</f>
        <v>110.6751</v>
      </c>
      <c r="F4452" s="7">
        <f t="shared" si="52"/>
        <v>2.0825</v>
      </c>
      <c r="G4452" s="8">
        <v>200000</v>
      </c>
      <c r="H4452" s="9">
        <f t="shared" si="53"/>
        <v>3400000</v>
      </c>
    </row>
    <row r="4453" spans="1:8" ht="14.5">
      <c r="A4453" s="6" t="str">
        <f t="shared" si="51"/>
        <v>GPP PATI_SADANG</v>
      </c>
      <c r="B4453" s="11" t="s">
        <v>3337</v>
      </c>
      <c r="C4453" s="11" t="s">
        <v>3367</v>
      </c>
      <c r="D4453" s="11">
        <v>13.38</v>
      </c>
      <c r="E4453" s="7">
        <f>VLOOKUP(A4453, Sheet2!$A$2:$K$8265, 11)</f>
        <v>110.6751</v>
      </c>
      <c r="F4453" s="7">
        <f t="shared" si="52"/>
        <v>1.6725000000000001</v>
      </c>
      <c r="G4453" s="8">
        <v>200000</v>
      </c>
      <c r="H4453" s="9">
        <f t="shared" si="53"/>
        <v>2800000</v>
      </c>
    </row>
    <row r="4454" spans="1:8" ht="14.5">
      <c r="A4454" s="6" t="str">
        <f t="shared" si="51"/>
        <v>GPP PATI_SIDOMULYO</v>
      </c>
      <c r="B4454" s="11" t="s">
        <v>3337</v>
      </c>
      <c r="C4454" s="11" t="s">
        <v>221</v>
      </c>
      <c r="D4454" s="11">
        <v>13.38</v>
      </c>
      <c r="E4454" s="7">
        <f>VLOOKUP(A4454, Sheet2!$A$2:$K$8265, 11)</f>
        <v>110.6751</v>
      </c>
      <c r="F4454" s="7">
        <f t="shared" si="52"/>
        <v>1.6725000000000001</v>
      </c>
      <c r="G4454" s="8">
        <v>200000</v>
      </c>
      <c r="H4454" s="9">
        <f t="shared" si="53"/>
        <v>2800000</v>
      </c>
    </row>
    <row r="4455" spans="1:8" ht="14.5">
      <c r="A4455" s="6" t="str">
        <f t="shared" si="51"/>
        <v>GPP PATI_SITIREJO</v>
      </c>
      <c r="B4455" s="11" t="s">
        <v>3337</v>
      </c>
      <c r="C4455" s="11" t="s">
        <v>1238</v>
      </c>
      <c r="D4455" s="11">
        <v>16.66</v>
      </c>
      <c r="E4455" s="7">
        <f>VLOOKUP(A4455, Sheet2!$A$2:$K$8265, 11)</f>
        <v>110.6751</v>
      </c>
      <c r="F4455" s="7">
        <f t="shared" si="52"/>
        <v>2.0825</v>
      </c>
      <c r="G4455" s="8">
        <v>200000</v>
      </c>
      <c r="H4455" s="9">
        <f t="shared" si="53"/>
        <v>3400000</v>
      </c>
    </row>
    <row r="4456" spans="1:8" ht="14.5">
      <c r="A4456" s="6" t="str">
        <f t="shared" si="51"/>
        <v>GPP PATI_SLUNGKEP</v>
      </c>
      <c r="B4456" s="11" t="s">
        <v>3337</v>
      </c>
      <c r="C4456" s="11" t="s">
        <v>3368</v>
      </c>
      <c r="D4456" s="11">
        <v>16.66</v>
      </c>
      <c r="E4456" s="7">
        <f>VLOOKUP(A4456, Sheet2!$A$2:$K$8265, 11)</f>
        <v>110.6751</v>
      </c>
      <c r="F4456" s="7">
        <f t="shared" si="52"/>
        <v>2.0825</v>
      </c>
      <c r="G4456" s="8">
        <v>200000</v>
      </c>
      <c r="H4456" s="9">
        <f t="shared" si="53"/>
        <v>3400000</v>
      </c>
    </row>
    <row r="4457" spans="1:8" ht="14.5">
      <c r="A4457" s="6" t="str">
        <f t="shared" si="51"/>
        <v>GPP PATI_SOKOBUBUK</v>
      </c>
      <c r="B4457" s="11" t="s">
        <v>3337</v>
      </c>
      <c r="C4457" s="11" t="s">
        <v>3369</v>
      </c>
      <c r="D4457" s="11">
        <v>16.66</v>
      </c>
      <c r="E4457" s="7">
        <f>VLOOKUP(A4457, Sheet2!$A$2:$K$8265, 11)</f>
        <v>110.6751</v>
      </c>
      <c r="F4457" s="7">
        <f t="shared" si="52"/>
        <v>2.0825</v>
      </c>
      <c r="G4457" s="8">
        <v>200000</v>
      </c>
      <c r="H4457" s="9">
        <f t="shared" si="53"/>
        <v>3400000</v>
      </c>
    </row>
    <row r="4458" spans="1:8" ht="14.5">
      <c r="A4458" s="6" t="str">
        <f t="shared" si="51"/>
        <v>GPP PATI_SRIKATON</v>
      </c>
      <c r="B4458" s="11" t="s">
        <v>3337</v>
      </c>
      <c r="C4458" s="11" t="s">
        <v>3370</v>
      </c>
      <c r="D4458" s="11">
        <v>16.66</v>
      </c>
      <c r="E4458" s="7">
        <f>VLOOKUP(A4458, Sheet2!$A$2:$K$8265, 11)</f>
        <v>110.6751</v>
      </c>
      <c r="F4458" s="7">
        <f t="shared" si="52"/>
        <v>2.0825</v>
      </c>
      <c r="G4458" s="8">
        <v>200000</v>
      </c>
      <c r="H4458" s="9">
        <f t="shared" si="53"/>
        <v>3400000</v>
      </c>
    </row>
    <row r="4459" spans="1:8" ht="14.5">
      <c r="A4459" s="6" t="str">
        <f t="shared" si="51"/>
        <v>GPP PATI_SUMBERSARI</v>
      </c>
      <c r="B4459" s="11" t="s">
        <v>3337</v>
      </c>
      <c r="C4459" s="11" t="s">
        <v>505</v>
      </c>
      <c r="D4459" s="11">
        <v>16.66</v>
      </c>
      <c r="E4459" s="7">
        <f>VLOOKUP(A4459, Sheet2!$A$2:$K$8265, 11)</f>
        <v>110.6751</v>
      </c>
      <c r="F4459" s="7">
        <f t="shared" si="52"/>
        <v>2.0825</v>
      </c>
      <c r="G4459" s="8">
        <v>200000</v>
      </c>
      <c r="H4459" s="9">
        <f t="shared" si="53"/>
        <v>3400000</v>
      </c>
    </row>
    <row r="4460" spans="1:8" ht="14.5">
      <c r="A4460" s="6" t="str">
        <f t="shared" si="51"/>
        <v>GPP PATI_SUNDOLUHUR</v>
      </c>
      <c r="B4460" s="11" t="s">
        <v>3337</v>
      </c>
      <c r="C4460" s="11" t="s">
        <v>3371</v>
      </c>
      <c r="D4460" s="11">
        <v>16.66</v>
      </c>
      <c r="E4460" s="7">
        <f>VLOOKUP(A4460, Sheet2!$A$2:$K$8265, 11)</f>
        <v>110.6751</v>
      </c>
      <c r="F4460" s="7">
        <f t="shared" si="52"/>
        <v>2.0825</v>
      </c>
      <c r="G4460" s="8">
        <v>200000</v>
      </c>
      <c r="H4460" s="9">
        <f t="shared" si="53"/>
        <v>3400000</v>
      </c>
    </row>
    <row r="4461" spans="1:8" ht="14.5">
      <c r="A4461" s="6" t="str">
        <f t="shared" si="51"/>
        <v>GPP PATI_TALUN</v>
      </c>
      <c r="B4461" s="11" t="s">
        <v>3337</v>
      </c>
      <c r="C4461" s="11" t="s">
        <v>234</v>
      </c>
      <c r="D4461" s="11">
        <v>16.66</v>
      </c>
      <c r="E4461" s="7">
        <f>VLOOKUP(A4461, Sheet2!$A$2:$K$8265, 11)</f>
        <v>110.6751</v>
      </c>
      <c r="F4461" s="7">
        <f t="shared" si="52"/>
        <v>2.0825</v>
      </c>
      <c r="G4461" s="8">
        <v>200000</v>
      </c>
      <c r="H4461" s="9">
        <f t="shared" si="53"/>
        <v>3400000</v>
      </c>
    </row>
    <row r="4462" spans="1:8" ht="14.5">
      <c r="A4462" s="6" t="str">
        <f t="shared" si="51"/>
        <v>GPP PATI_TAMBAHAGUNG</v>
      </c>
      <c r="B4462" s="11" t="s">
        <v>3337</v>
      </c>
      <c r="C4462" s="11" t="s">
        <v>3372</v>
      </c>
      <c r="D4462" s="11">
        <v>16.66</v>
      </c>
      <c r="E4462" s="7">
        <f>VLOOKUP(A4462, Sheet2!$A$2:$K$8265, 11)</f>
        <v>110.6751</v>
      </c>
      <c r="F4462" s="7">
        <f t="shared" si="52"/>
        <v>2.0825</v>
      </c>
      <c r="G4462" s="8">
        <v>200000</v>
      </c>
      <c r="H4462" s="9">
        <f t="shared" si="53"/>
        <v>3400000</v>
      </c>
    </row>
    <row r="4463" spans="1:8" ht="14.5">
      <c r="A4463" s="6" t="str">
        <f t="shared" si="51"/>
        <v>GPP PATI_TAMBAHARJO</v>
      </c>
      <c r="B4463" s="11" t="s">
        <v>3337</v>
      </c>
      <c r="C4463" s="11" t="s">
        <v>2871</v>
      </c>
      <c r="D4463" s="11">
        <v>16.66</v>
      </c>
      <c r="E4463" s="7">
        <f>VLOOKUP(A4463, Sheet2!$A$2:$K$8265, 11)</f>
        <v>110.6751</v>
      </c>
      <c r="F4463" s="7">
        <f t="shared" si="52"/>
        <v>2.0825</v>
      </c>
      <c r="G4463" s="8">
        <v>200000</v>
      </c>
      <c r="H4463" s="9">
        <f t="shared" si="53"/>
        <v>3400000</v>
      </c>
    </row>
    <row r="4464" spans="1:8" ht="14.5">
      <c r="A4464" s="6" t="str">
        <f t="shared" si="51"/>
        <v>GPP PATI_TAMBAKROMO</v>
      </c>
      <c r="B4464" s="11" t="s">
        <v>3337</v>
      </c>
      <c r="C4464" s="11" t="s">
        <v>2578</v>
      </c>
      <c r="D4464" s="11">
        <v>16.66</v>
      </c>
      <c r="E4464" s="7">
        <f>VLOOKUP(A4464, Sheet2!$A$2:$K$8265, 11)</f>
        <v>110.6751</v>
      </c>
      <c r="F4464" s="7">
        <f t="shared" si="52"/>
        <v>2.0825</v>
      </c>
      <c r="G4464" s="8">
        <v>200000</v>
      </c>
      <c r="H4464" s="9">
        <f t="shared" si="53"/>
        <v>3400000</v>
      </c>
    </row>
    <row r="4465" spans="1:8" ht="14.5">
      <c r="A4465" s="6" t="str">
        <f t="shared" si="51"/>
        <v>GPP PATI_TANJUNGREJO</v>
      </c>
      <c r="B4465" s="11" t="s">
        <v>3337</v>
      </c>
      <c r="C4465" s="11" t="s">
        <v>2875</v>
      </c>
      <c r="D4465" s="11">
        <v>13.38</v>
      </c>
      <c r="E4465" s="7">
        <f>VLOOKUP(A4465, Sheet2!$A$2:$K$8265, 11)</f>
        <v>110.6751</v>
      </c>
      <c r="F4465" s="7">
        <f t="shared" si="52"/>
        <v>1.6725000000000001</v>
      </c>
      <c r="G4465" s="8">
        <v>200000</v>
      </c>
      <c r="H4465" s="9">
        <f t="shared" si="53"/>
        <v>2800000</v>
      </c>
    </row>
    <row r="4466" spans="1:8" ht="14.5">
      <c r="A4466" s="6" t="str">
        <f t="shared" si="51"/>
        <v>GPP PATI_TERBAN</v>
      </c>
      <c r="B4466" s="11" t="s">
        <v>3337</v>
      </c>
      <c r="C4466" s="11" t="s">
        <v>238</v>
      </c>
      <c r="D4466" s="11">
        <v>13.38</v>
      </c>
      <c r="E4466" s="7">
        <f>VLOOKUP(A4466, Sheet2!$A$2:$K$8265, 11)</f>
        <v>110.6751</v>
      </c>
      <c r="F4466" s="7">
        <f t="shared" si="52"/>
        <v>1.6725000000000001</v>
      </c>
      <c r="G4466" s="8">
        <v>200000</v>
      </c>
      <c r="H4466" s="9">
        <f t="shared" si="53"/>
        <v>2800000</v>
      </c>
    </row>
    <row r="4467" spans="1:8" ht="14.5">
      <c r="A4467" s="6" t="str">
        <f t="shared" si="51"/>
        <v>GPP PATI_TERGO</v>
      </c>
      <c r="B4467" s="11" t="s">
        <v>3337</v>
      </c>
      <c r="C4467" s="11" t="s">
        <v>3373</v>
      </c>
      <c r="D4467" s="11">
        <v>13.38</v>
      </c>
      <c r="E4467" s="7">
        <f>VLOOKUP(A4467, Sheet2!$A$2:$K$8265, 11)</f>
        <v>110.6751</v>
      </c>
      <c r="F4467" s="7">
        <f t="shared" si="52"/>
        <v>1.6725000000000001</v>
      </c>
      <c r="G4467" s="8">
        <v>200000</v>
      </c>
      <c r="H4467" s="9">
        <f t="shared" si="53"/>
        <v>2800000</v>
      </c>
    </row>
    <row r="4468" spans="1:8" ht="14.5">
      <c r="A4468" s="6" t="str">
        <f t="shared" si="51"/>
        <v>GPP PATI_TLOGOAYU</v>
      </c>
      <c r="B4468" s="11" t="s">
        <v>3337</v>
      </c>
      <c r="C4468" s="11" t="s">
        <v>3374</v>
      </c>
      <c r="D4468" s="11">
        <v>16.66</v>
      </c>
      <c r="E4468" s="7">
        <f>VLOOKUP(A4468, Sheet2!$A$2:$K$8265, 11)</f>
        <v>110.6751</v>
      </c>
      <c r="F4468" s="7">
        <f t="shared" si="52"/>
        <v>2.0825</v>
      </c>
      <c r="G4468" s="8">
        <v>200000</v>
      </c>
      <c r="H4468" s="9">
        <f t="shared" si="53"/>
        <v>3400000</v>
      </c>
    </row>
    <row r="4469" spans="1:8" ht="14.5">
      <c r="A4469" s="6" t="str">
        <f t="shared" si="51"/>
        <v>GPP PATI_TRIMULYO</v>
      </c>
      <c r="B4469" s="11" t="s">
        <v>3337</v>
      </c>
      <c r="C4469" s="11" t="s">
        <v>528</v>
      </c>
      <c r="D4469" s="11">
        <v>16.66</v>
      </c>
      <c r="E4469" s="7">
        <f>VLOOKUP(A4469, Sheet2!$A$2:$K$8265, 11)</f>
        <v>110.6751</v>
      </c>
      <c r="F4469" s="7">
        <f t="shared" si="52"/>
        <v>2.0825</v>
      </c>
      <c r="G4469" s="8">
        <v>200000</v>
      </c>
      <c r="H4469" s="9">
        <f t="shared" si="53"/>
        <v>3400000</v>
      </c>
    </row>
    <row r="4470" spans="1:8" ht="14.5">
      <c r="A4470" s="6" t="str">
        <f t="shared" si="51"/>
        <v>GPP PATI_WANGUNREJO</v>
      </c>
      <c r="B4470" s="11" t="s">
        <v>3337</v>
      </c>
      <c r="C4470" s="11" t="s">
        <v>3375</v>
      </c>
      <c r="D4470" s="11">
        <v>16.66</v>
      </c>
      <c r="E4470" s="7">
        <f>VLOOKUP(A4470, Sheet2!$A$2:$K$8265, 11)</f>
        <v>110.6751</v>
      </c>
      <c r="F4470" s="7">
        <f t="shared" si="52"/>
        <v>2.0825</v>
      </c>
      <c r="G4470" s="8">
        <v>200000</v>
      </c>
      <c r="H4470" s="9">
        <f t="shared" si="53"/>
        <v>3400000</v>
      </c>
    </row>
    <row r="4471" spans="1:8" ht="14.5">
      <c r="A4471" s="6" t="str">
        <f t="shared" si="51"/>
        <v>GPP PATI_WUKIRSARI</v>
      </c>
      <c r="B4471" s="11" t="s">
        <v>3337</v>
      </c>
      <c r="C4471" s="11" t="s">
        <v>1368</v>
      </c>
      <c r="D4471" s="11">
        <v>16.66</v>
      </c>
      <c r="E4471" s="7">
        <f>VLOOKUP(A4471, Sheet2!$A$2:$K$8265, 11)</f>
        <v>110.6751</v>
      </c>
      <c r="F4471" s="7">
        <f t="shared" si="52"/>
        <v>2.0825</v>
      </c>
      <c r="G4471" s="8">
        <v>200000</v>
      </c>
      <c r="H4471" s="9">
        <f t="shared" si="53"/>
        <v>3400000</v>
      </c>
    </row>
    <row r="4472" spans="1:8" ht="14.5">
      <c r="A4472" s="6" t="str">
        <f t="shared" si="51"/>
        <v>GPP PATI_WUWUR</v>
      </c>
      <c r="B4472" s="11" t="s">
        <v>3337</v>
      </c>
      <c r="C4472" s="11" t="s">
        <v>2356</v>
      </c>
      <c r="D4472" s="11">
        <v>16.66</v>
      </c>
      <c r="E4472" s="7">
        <f>VLOOKUP(A4472, Sheet2!$A$2:$K$8265, 11)</f>
        <v>110.6751</v>
      </c>
      <c r="F4472" s="7">
        <f t="shared" si="52"/>
        <v>2.0825</v>
      </c>
      <c r="G4472" s="8">
        <v>200000</v>
      </c>
      <c r="H4472" s="9">
        <f t="shared" si="53"/>
        <v>3400000</v>
      </c>
    </row>
    <row r="4473" spans="1:8" ht="14.5">
      <c r="A4473" s="6" t="str">
        <f t="shared" si="51"/>
        <v>GPP PEKALONGAN_AMBOKEMBANG</v>
      </c>
      <c r="B4473" s="11" t="s">
        <v>3376</v>
      </c>
      <c r="C4473" s="11" t="s">
        <v>3377</v>
      </c>
      <c r="D4473" s="11">
        <v>5.84</v>
      </c>
      <c r="E4473" s="7">
        <f>VLOOKUP(A4473, Sheet2!$A$2:$K$8265, 11)</f>
        <v>110.6751</v>
      </c>
      <c r="F4473" s="7">
        <f t="shared" si="52"/>
        <v>0.73</v>
      </c>
      <c r="G4473" s="8">
        <v>200000</v>
      </c>
      <c r="H4473" s="9">
        <f t="shared" si="53"/>
        <v>1200000</v>
      </c>
    </row>
    <row r="4474" spans="1:8" ht="14.5">
      <c r="A4474" s="6" t="str">
        <f t="shared" si="51"/>
        <v>GPP PEKALONGAN_API-API</v>
      </c>
      <c r="B4474" s="11" t="s">
        <v>3376</v>
      </c>
      <c r="C4474" s="11" t="s">
        <v>3378</v>
      </c>
      <c r="D4474" s="11">
        <v>5.84</v>
      </c>
      <c r="E4474" s="7">
        <f>VLOOKUP(A4474, Sheet2!$A$2:$K$8265, 11)</f>
        <v>110.6751</v>
      </c>
      <c r="F4474" s="7">
        <f t="shared" si="52"/>
        <v>0.73</v>
      </c>
      <c r="G4474" s="8">
        <v>200000</v>
      </c>
      <c r="H4474" s="9">
        <f t="shared" si="53"/>
        <v>1200000</v>
      </c>
    </row>
    <row r="4475" spans="1:8" ht="14.5">
      <c r="A4475" s="6" t="str">
        <f t="shared" si="51"/>
        <v>GPP PEKALONGAN_BABALANKIDUL</v>
      </c>
      <c r="B4475" s="11" t="s">
        <v>3376</v>
      </c>
      <c r="C4475" s="11" t="s">
        <v>3379</v>
      </c>
      <c r="D4475" s="11">
        <v>5.84</v>
      </c>
      <c r="E4475" s="7">
        <f>VLOOKUP(A4475, Sheet2!$A$2:$K$8265, 11)</f>
        <v>110.6751</v>
      </c>
      <c r="F4475" s="7">
        <f t="shared" si="52"/>
        <v>0.73</v>
      </c>
      <c r="G4475" s="8">
        <v>200000</v>
      </c>
      <c r="H4475" s="9">
        <f t="shared" si="53"/>
        <v>1200000</v>
      </c>
    </row>
    <row r="4476" spans="1:8" ht="14.5">
      <c r="A4476" s="6" t="str">
        <f t="shared" si="51"/>
        <v>GPP PEKALONGAN_BABALANLOR</v>
      </c>
      <c r="B4476" s="11" t="s">
        <v>3376</v>
      </c>
      <c r="C4476" s="11" t="s">
        <v>3380</v>
      </c>
      <c r="D4476" s="11">
        <v>5.84</v>
      </c>
      <c r="E4476" s="7">
        <f>VLOOKUP(A4476, Sheet2!$A$2:$K$8265, 11)</f>
        <v>110.6751</v>
      </c>
      <c r="F4476" s="7">
        <f t="shared" si="52"/>
        <v>0.73</v>
      </c>
      <c r="G4476" s="8">
        <v>200000</v>
      </c>
      <c r="H4476" s="9">
        <f t="shared" si="53"/>
        <v>1200000</v>
      </c>
    </row>
    <row r="4477" spans="1:8" ht="14.5">
      <c r="A4477" s="6" t="str">
        <f t="shared" si="51"/>
        <v>GPP PEKALONGAN_BANDENGAN</v>
      </c>
      <c r="B4477" s="11" t="s">
        <v>3376</v>
      </c>
      <c r="C4477" s="11" t="s">
        <v>3381</v>
      </c>
      <c r="D4477" s="11">
        <v>0.94</v>
      </c>
      <c r="E4477" s="7">
        <f>VLOOKUP(A4477, Sheet2!$A$2:$K$8265, 11)</f>
        <v>110.6751</v>
      </c>
      <c r="F4477" s="7">
        <f t="shared" si="52"/>
        <v>0.11749999999999999</v>
      </c>
      <c r="G4477" s="8">
        <v>200000</v>
      </c>
      <c r="H4477" s="9">
        <f t="shared" si="53"/>
        <v>200000</v>
      </c>
    </row>
    <row r="4478" spans="1:8" ht="14.5">
      <c r="A4478" s="6" t="str">
        <f t="shared" si="51"/>
        <v>GPP PEKALONGAN_BANJAREJO</v>
      </c>
      <c r="B4478" s="11" t="s">
        <v>3376</v>
      </c>
      <c r="C4478" s="11" t="s">
        <v>1258</v>
      </c>
      <c r="D4478" s="11">
        <v>5.84</v>
      </c>
      <c r="E4478" s="7">
        <f>VLOOKUP(A4478, Sheet2!$A$2:$K$8265, 11)</f>
        <v>110.6751</v>
      </c>
      <c r="F4478" s="7">
        <f t="shared" si="52"/>
        <v>0.73</v>
      </c>
      <c r="G4478" s="8">
        <v>200000</v>
      </c>
      <c r="H4478" s="9">
        <f t="shared" si="53"/>
        <v>1200000</v>
      </c>
    </row>
    <row r="4479" spans="1:8" ht="14.5">
      <c r="A4479" s="6" t="str">
        <f t="shared" si="51"/>
        <v>GPP PEKALONGAN_BANYURIP</v>
      </c>
      <c r="B4479" s="11" t="s">
        <v>3376</v>
      </c>
      <c r="C4479" s="11" t="s">
        <v>3382</v>
      </c>
      <c r="D4479" s="11">
        <v>0.94</v>
      </c>
      <c r="E4479" s="7">
        <f>VLOOKUP(A4479, Sheet2!$A$2:$K$8265, 11)</f>
        <v>110.6751</v>
      </c>
      <c r="F4479" s="7">
        <f t="shared" si="52"/>
        <v>0.11749999999999999</v>
      </c>
      <c r="G4479" s="8">
        <v>200000</v>
      </c>
      <c r="H4479" s="9">
        <f t="shared" si="53"/>
        <v>200000</v>
      </c>
    </row>
    <row r="4480" spans="1:8" ht="14.5">
      <c r="A4480" s="6" t="str">
        <f t="shared" si="51"/>
        <v>GPP PEKALONGAN_BEBEL</v>
      </c>
      <c r="B4480" s="11" t="s">
        <v>3376</v>
      </c>
      <c r="C4480" s="11" t="s">
        <v>3383</v>
      </c>
      <c r="D4480" s="11">
        <v>5.84</v>
      </c>
      <c r="E4480" s="7">
        <f>VLOOKUP(A4480, Sheet2!$A$2:$K$8265, 11)</f>
        <v>110.6751</v>
      </c>
      <c r="F4480" s="7">
        <f t="shared" si="52"/>
        <v>0.73</v>
      </c>
      <c r="G4480" s="8">
        <v>200000</v>
      </c>
      <c r="H4480" s="9">
        <f t="shared" si="53"/>
        <v>1200000</v>
      </c>
    </row>
    <row r="4481" spans="1:8" ht="14.5">
      <c r="A4481" s="6" t="str">
        <f t="shared" si="51"/>
        <v>GPP PEKALONGAN_BENDAN KERGON</v>
      </c>
      <c r="B4481" s="11" t="s">
        <v>3376</v>
      </c>
      <c r="C4481" s="11" t="s">
        <v>3384</v>
      </c>
      <c r="D4481" s="11">
        <v>0.94</v>
      </c>
      <c r="E4481" s="7">
        <f>VLOOKUP(A4481, Sheet2!$A$2:$K$8265, 11)</f>
        <v>110.6751</v>
      </c>
      <c r="F4481" s="7">
        <f t="shared" si="52"/>
        <v>0.11749999999999999</v>
      </c>
      <c r="G4481" s="8">
        <v>200000</v>
      </c>
      <c r="H4481" s="9">
        <f t="shared" si="53"/>
        <v>200000</v>
      </c>
    </row>
    <row r="4482" spans="1:8" ht="14.5">
      <c r="A4482" s="6" t="str">
        <f t="shared" si="51"/>
        <v>GPP PEKALONGAN_BLACANAN</v>
      </c>
      <c r="B4482" s="11" t="s">
        <v>3376</v>
      </c>
      <c r="C4482" s="11" t="s">
        <v>3385</v>
      </c>
      <c r="D4482" s="11">
        <v>5.84</v>
      </c>
      <c r="E4482" s="7">
        <f>VLOOKUP(A4482, Sheet2!$A$2:$K$8265, 11)</f>
        <v>110.6751</v>
      </c>
      <c r="F4482" s="7">
        <f t="shared" si="52"/>
        <v>0.73</v>
      </c>
      <c r="G4482" s="8">
        <v>200000</v>
      </c>
      <c r="H4482" s="9">
        <f t="shared" si="53"/>
        <v>1200000</v>
      </c>
    </row>
    <row r="4483" spans="1:8" ht="14.5">
      <c r="A4483" s="6" t="str">
        <f t="shared" si="51"/>
        <v>GPP PEKALONGAN_BLIGO</v>
      </c>
      <c r="B4483" s="11" t="s">
        <v>3376</v>
      </c>
      <c r="C4483" s="11" t="s">
        <v>3126</v>
      </c>
      <c r="D4483" s="11">
        <v>5.84</v>
      </c>
      <c r="E4483" s="7">
        <f>VLOOKUP(A4483, Sheet2!$A$2:$K$8265, 11)</f>
        <v>110.6751</v>
      </c>
      <c r="F4483" s="7">
        <f t="shared" si="52"/>
        <v>0.73</v>
      </c>
      <c r="G4483" s="8">
        <v>200000</v>
      </c>
      <c r="H4483" s="9">
        <f t="shared" si="53"/>
        <v>1200000</v>
      </c>
    </row>
    <row r="4484" spans="1:8" ht="14.5">
      <c r="A4484" s="6" t="str">
        <f t="shared" si="51"/>
        <v>GPP PEKALONGAN_BLIMBINGWULUH</v>
      </c>
      <c r="B4484" s="11" t="s">
        <v>3376</v>
      </c>
      <c r="C4484" s="11" t="s">
        <v>3386</v>
      </c>
      <c r="D4484" s="11">
        <v>5.84</v>
      </c>
      <c r="E4484" s="7">
        <f>VLOOKUP(A4484, Sheet2!$A$2:$K$8265, 11)</f>
        <v>110.6751</v>
      </c>
      <c r="F4484" s="7">
        <f t="shared" si="52"/>
        <v>0.73</v>
      </c>
      <c r="G4484" s="8">
        <v>200000</v>
      </c>
      <c r="H4484" s="9">
        <f t="shared" si="53"/>
        <v>1200000</v>
      </c>
    </row>
    <row r="4485" spans="1:8" ht="14.5">
      <c r="A4485" s="6" t="str">
        <f t="shared" si="51"/>
        <v>GPP PEKALONGAN_BOJONGMINGGIR</v>
      </c>
      <c r="B4485" s="11" t="s">
        <v>3376</v>
      </c>
      <c r="C4485" s="11" t="s">
        <v>3387</v>
      </c>
      <c r="D4485" s="11">
        <v>5.84</v>
      </c>
      <c r="E4485" s="7">
        <f>VLOOKUP(A4485, Sheet2!$A$2:$K$8265, 11)</f>
        <v>110.6751</v>
      </c>
      <c r="F4485" s="7">
        <f t="shared" si="52"/>
        <v>0.73</v>
      </c>
      <c r="G4485" s="8">
        <v>200000</v>
      </c>
      <c r="H4485" s="9">
        <f t="shared" si="53"/>
        <v>1200000</v>
      </c>
    </row>
    <row r="4486" spans="1:8" ht="14.5">
      <c r="A4486" s="6" t="str">
        <f t="shared" si="51"/>
        <v>GPP PEKALONGAN_BOJONGWETAN</v>
      </c>
      <c r="B4486" s="11" t="s">
        <v>3376</v>
      </c>
      <c r="C4486" s="11" t="s">
        <v>3388</v>
      </c>
      <c r="D4486" s="11">
        <v>5.84</v>
      </c>
      <c r="E4486" s="7">
        <f>VLOOKUP(A4486, Sheet2!$A$2:$K$8265, 11)</f>
        <v>110.6751</v>
      </c>
      <c r="F4486" s="7">
        <f t="shared" si="52"/>
        <v>0.73</v>
      </c>
      <c r="G4486" s="8">
        <v>200000</v>
      </c>
      <c r="H4486" s="9">
        <f t="shared" si="53"/>
        <v>1200000</v>
      </c>
    </row>
    <row r="4487" spans="1:8" ht="14.5">
      <c r="A4487" s="6" t="str">
        <f t="shared" si="51"/>
        <v>GPP PEKALONGAN_BONDANSARI</v>
      </c>
      <c r="B4487" s="11" t="s">
        <v>3376</v>
      </c>
      <c r="C4487" s="11" t="s">
        <v>3389</v>
      </c>
      <c r="D4487" s="11">
        <v>5.84</v>
      </c>
      <c r="E4487" s="7">
        <f>VLOOKUP(A4487, Sheet2!$A$2:$K$8265, 11)</f>
        <v>110.6751</v>
      </c>
      <c r="F4487" s="7">
        <f t="shared" si="52"/>
        <v>0.73</v>
      </c>
      <c r="G4487" s="8">
        <v>200000</v>
      </c>
      <c r="H4487" s="9">
        <f t="shared" si="53"/>
        <v>1200000</v>
      </c>
    </row>
    <row r="4488" spans="1:8" ht="14.5">
      <c r="A4488" s="6" t="str">
        <f t="shared" si="51"/>
        <v>GPP PEKALONGAN_BOTEKAN</v>
      </c>
      <c r="B4488" s="11" t="s">
        <v>3376</v>
      </c>
      <c r="C4488" s="11" t="s">
        <v>3390</v>
      </c>
      <c r="D4488" s="11">
        <v>15.73</v>
      </c>
      <c r="E4488" s="7">
        <f>VLOOKUP(A4488, Sheet2!$A$2:$K$8265, 11)</f>
        <v>110.6751</v>
      </c>
      <c r="F4488" s="7">
        <f t="shared" si="52"/>
        <v>1.9662500000000001</v>
      </c>
      <c r="G4488" s="8">
        <v>200000</v>
      </c>
      <c r="H4488" s="9">
        <f t="shared" si="53"/>
        <v>3200000</v>
      </c>
    </row>
    <row r="4489" spans="1:8" ht="14.5">
      <c r="A4489" s="6" t="str">
        <f t="shared" si="51"/>
        <v>GPP PEKALONGAN_BOYOTELUK</v>
      </c>
      <c r="B4489" s="11" t="s">
        <v>3376</v>
      </c>
      <c r="C4489" s="11" t="s">
        <v>3391</v>
      </c>
      <c r="D4489" s="11">
        <v>5.84</v>
      </c>
      <c r="E4489" s="7">
        <f>VLOOKUP(A4489, Sheet2!$A$2:$K$8265, 11)</f>
        <v>110.6751</v>
      </c>
      <c r="F4489" s="7">
        <f t="shared" si="52"/>
        <v>0.73</v>
      </c>
      <c r="G4489" s="8">
        <v>200000</v>
      </c>
      <c r="H4489" s="9">
        <f t="shared" si="53"/>
        <v>1200000</v>
      </c>
    </row>
    <row r="4490" spans="1:8" ht="14.5">
      <c r="A4490" s="6" t="str">
        <f t="shared" si="51"/>
        <v>GPP PEKALONGAN_BRENGKOLANG</v>
      </c>
      <c r="B4490" s="11" t="s">
        <v>3376</v>
      </c>
      <c r="C4490" s="11" t="s">
        <v>3392</v>
      </c>
      <c r="D4490" s="11">
        <v>5.84</v>
      </c>
      <c r="E4490" s="7">
        <f>VLOOKUP(A4490, Sheet2!$A$2:$K$8265, 11)</f>
        <v>110.6751</v>
      </c>
      <c r="F4490" s="7">
        <f t="shared" si="52"/>
        <v>0.73</v>
      </c>
      <c r="G4490" s="8">
        <v>200000</v>
      </c>
      <c r="H4490" s="9">
        <f t="shared" si="53"/>
        <v>1200000</v>
      </c>
    </row>
    <row r="4491" spans="1:8" ht="14.5">
      <c r="A4491" s="6" t="str">
        <f t="shared" si="51"/>
        <v>GPP PEKALONGAN_BUARAN KRADENAN</v>
      </c>
      <c r="B4491" s="11" t="s">
        <v>3376</v>
      </c>
      <c r="C4491" s="11" t="s">
        <v>3393</v>
      </c>
      <c r="D4491" s="11">
        <v>0.94</v>
      </c>
      <c r="E4491" s="7">
        <f>VLOOKUP(A4491, Sheet2!$A$2:$K$8265, 11)</f>
        <v>110.6751</v>
      </c>
      <c r="F4491" s="7">
        <f t="shared" si="52"/>
        <v>0.11749999999999999</v>
      </c>
      <c r="G4491" s="8">
        <v>200000</v>
      </c>
      <c r="H4491" s="9">
        <f t="shared" si="53"/>
        <v>200000</v>
      </c>
    </row>
    <row r="4492" spans="1:8" ht="14.5">
      <c r="A4492" s="6" t="str">
        <f t="shared" si="51"/>
        <v>GPP PEKALONGAN_BUGANGAN</v>
      </c>
      <c r="B4492" s="11" t="s">
        <v>3376</v>
      </c>
      <c r="C4492" s="11" t="s">
        <v>3394</v>
      </c>
      <c r="D4492" s="11">
        <v>5.84</v>
      </c>
      <c r="E4492" s="7">
        <f>VLOOKUP(A4492, Sheet2!$A$2:$K$8265, 11)</f>
        <v>110.6751</v>
      </c>
      <c r="F4492" s="7">
        <f t="shared" si="52"/>
        <v>0.73</v>
      </c>
      <c r="G4492" s="8">
        <v>200000</v>
      </c>
      <c r="H4492" s="9">
        <f t="shared" si="53"/>
        <v>1200000</v>
      </c>
    </row>
    <row r="4493" spans="1:8" ht="14.5">
      <c r="A4493" s="6" t="str">
        <f t="shared" si="51"/>
        <v>GPP PEKALONGAN_BUMIREJO</v>
      </c>
      <c r="B4493" s="11" t="s">
        <v>3376</v>
      </c>
      <c r="C4493" s="11" t="s">
        <v>2738</v>
      </c>
      <c r="D4493" s="11">
        <v>15.73</v>
      </c>
      <c r="E4493" s="7">
        <f>VLOOKUP(A4493, Sheet2!$A$2:$K$8265, 11)</f>
        <v>110.6751</v>
      </c>
      <c r="F4493" s="7">
        <f t="shared" si="52"/>
        <v>1.9662500000000001</v>
      </c>
      <c r="G4493" s="8">
        <v>200000</v>
      </c>
      <c r="H4493" s="9">
        <f t="shared" si="53"/>
        <v>3200000</v>
      </c>
    </row>
    <row r="4494" spans="1:8" ht="14.5">
      <c r="A4494" s="6" t="str">
        <f t="shared" si="51"/>
        <v>GPP PEKALONGAN_COPRAYAN</v>
      </c>
      <c r="B4494" s="11" t="s">
        <v>3376</v>
      </c>
      <c r="C4494" s="11" t="s">
        <v>3395</v>
      </c>
      <c r="D4494" s="11">
        <v>5.84</v>
      </c>
      <c r="E4494" s="7">
        <f>VLOOKUP(A4494, Sheet2!$A$2:$K$8265, 11)</f>
        <v>110.6751</v>
      </c>
      <c r="F4494" s="7">
        <f t="shared" si="52"/>
        <v>0.73</v>
      </c>
      <c r="G4494" s="8">
        <v>200000</v>
      </c>
      <c r="H4494" s="9">
        <f t="shared" si="53"/>
        <v>1200000</v>
      </c>
    </row>
    <row r="4495" spans="1:8" ht="14.5">
      <c r="A4495" s="6" t="str">
        <f t="shared" si="51"/>
        <v>GPP PEKALONGAN_CURUG</v>
      </c>
      <c r="B4495" s="11" t="s">
        <v>3376</v>
      </c>
      <c r="C4495" s="11" t="s">
        <v>2080</v>
      </c>
      <c r="D4495" s="11">
        <v>5.84</v>
      </c>
      <c r="E4495" s="7">
        <f>VLOOKUP(A4495, Sheet2!$A$2:$K$8265, 11)</f>
        <v>110.6751</v>
      </c>
      <c r="F4495" s="7">
        <f t="shared" si="52"/>
        <v>0.73</v>
      </c>
      <c r="G4495" s="8">
        <v>200000</v>
      </c>
      <c r="H4495" s="9">
        <f t="shared" si="53"/>
        <v>1200000</v>
      </c>
    </row>
    <row r="4496" spans="1:8" ht="14.5">
      <c r="A4496" s="6" t="str">
        <f t="shared" si="51"/>
        <v>GPP PEKALONGAN_DADIREJO</v>
      </c>
      <c r="B4496" s="11" t="s">
        <v>3376</v>
      </c>
      <c r="C4496" s="11" t="s">
        <v>3396</v>
      </c>
      <c r="D4496" s="11">
        <v>5.84</v>
      </c>
      <c r="E4496" s="7">
        <f>VLOOKUP(A4496, Sheet2!$A$2:$K$8265, 11)</f>
        <v>110.6751</v>
      </c>
      <c r="F4496" s="7">
        <f t="shared" si="52"/>
        <v>0.73</v>
      </c>
      <c r="G4496" s="8">
        <v>200000</v>
      </c>
      <c r="H4496" s="9">
        <f t="shared" si="53"/>
        <v>1200000</v>
      </c>
    </row>
    <row r="4497" spans="1:8" ht="14.5">
      <c r="A4497" s="6" t="str">
        <f t="shared" si="51"/>
        <v>GPP PEKALONGAN_DELEGTUKANG</v>
      </c>
      <c r="B4497" s="11" t="s">
        <v>3376</v>
      </c>
      <c r="C4497" s="11" t="s">
        <v>3397</v>
      </c>
      <c r="D4497" s="11">
        <v>5.84</v>
      </c>
      <c r="E4497" s="7">
        <f>VLOOKUP(A4497, Sheet2!$A$2:$K$8265, 11)</f>
        <v>110.6751</v>
      </c>
      <c r="F4497" s="7">
        <f t="shared" si="52"/>
        <v>0.73</v>
      </c>
      <c r="G4497" s="8">
        <v>200000</v>
      </c>
      <c r="H4497" s="9">
        <f t="shared" si="53"/>
        <v>1200000</v>
      </c>
    </row>
    <row r="4498" spans="1:8" ht="14.5">
      <c r="A4498" s="6" t="str">
        <f t="shared" si="51"/>
        <v>GPP PEKALONGAN_DEPOK</v>
      </c>
      <c r="B4498" s="11" t="s">
        <v>3376</v>
      </c>
      <c r="C4498" s="11" t="s">
        <v>87</v>
      </c>
      <c r="D4498" s="11">
        <v>5.84</v>
      </c>
      <c r="E4498" s="7">
        <f>VLOOKUP(A4498, Sheet2!$A$2:$K$8265, 11)</f>
        <v>110.6751</v>
      </c>
      <c r="F4498" s="7">
        <f t="shared" si="52"/>
        <v>0.73</v>
      </c>
      <c r="G4498" s="8">
        <v>200000</v>
      </c>
      <c r="H4498" s="9">
        <f t="shared" si="53"/>
        <v>1200000</v>
      </c>
    </row>
    <row r="4499" spans="1:8" ht="14.5">
      <c r="A4499" s="6" t="str">
        <f t="shared" si="51"/>
        <v>GPP PEKALONGAN_DOMIYANG</v>
      </c>
      <c r="B4499" s="11" t="s">
        <v>3376</v>
      </c>
      <c r="C4499" s="11" t="s">
        <v>3398</v>
      </c>
      <c r="D4499" s="11">
        <v>5.84</v>
      </c>
      <c r="E4499" s="7">
        <f>VLOOKUP(A4499, Sheet2!$A$2:$K$8265, 11)</f>
        <v>110.6751</v>
      </c>
      <c r="F4499" s="7">
        <f t="shared" si="52"/>
        <v>0.73</v>
      </c>
      <c r="G4499" s="8">
        <v>200000</v>
      </c>
      <c r="H4499" s="9">
        <f t="shared" si="53"/>
        <v>1200000</v>
      </c>
    </row>
    <row r="4500" spans="1:8" ht="14.5">
      <c r="A4500" s="6" t="str">
        <f t="shared" si="51"/>
        <v>GPP PEKALONGAN_DUWET</v>
      </c>
      <c r="B4500" s="11" t="s">
        <v>3376</v>
      </c>
      <c r="C4500" s="11" t="s">
        <v>2936</v>
      </c>
      <c r="D4500" s="11">
        <v>5.84</v>
      </c>
      <c r="E4500" s="7">
        <f>VLOOKUP(A4500, Sheet2!$A$2:$K$8265, 11)</f>
        <v>110.6751</v>
      </c>
      <c r="F4500" s="7">
        <f t="shared" si="52"/>
        <v>0.73</v>
      </c>
      <c r="G4500" s="8">
        <v>200000</v>
      </c>
      <c r="H4500" s="9">
        <f t="shared" si="53"/>
        <v>1200000</v>
      </c>
    </row>
    <row r="4501" spans="1:8" ht="14.5">
      <c r="A4501" s="6" t="str">
        <f t="shared" si="51"/>
        <v>GPP PEKALONGAN_GALANGPENGAMPON</v>
      </c>
      <c r="B4501" s="11" t="s">
        <v>3376</v>
      </c>
      <c r="C4501" s="11" t="s">
        <v>3399</v>
      </c>
      <c r="D4501" s="11">
        <v>5.84</v>
      </c>
      <c r="E4501" s="7">
        <f>VLOOKUP(A4501, Sheet2!$A$2:$K$8265, 11)</f>
        <v>110.6751</v>
      </c>
      <c r="F4501" s="7">
        <f t="shared" si="52"/>
        <v>0.73</v>
      </c>
      <c r="G4501" s="8">
        <v>200000</v>
      </c>
      <c r="H4501" s="9">
        <f t="shared" si="53"/>
        <v>1200000</v>
      </c>
    </row>
    <row r="4502" spans="1:8" ht="14.5">
      <c r="A4502" s="6" t="str">
        <f t="shared" si="51"/>
        <v>GPP PEKALONGAN_GANDARUM</v>
      </c>
      <c r="B4502" s="11" t="s">
        <v>3376</v>
      </c>
      <c r="C4502" s="11" t="s">
        <v>3400</v>
      </c>
      <c r="D4502" s="11">
        <v>5.84</v>
      </c>
      <c r="E4502" s="7">
        <f>VLOOKUP(A4502, Sheet2!$A$2:$K$8265, 11)</f>
        <v>110.6751</v>
      </c>
      <c r="F4502" s="7">
        <f t="shared" si="52"/>
        <v>0.73</v>
      </c>
      <c r="G4502" s="8">
        <v>200000</v>
      </c>
      <c r="H4502" s="9">
        <f t="shared" si="53"/>
        <v>1200000</v>
      </c>
    </row>
    <row r="4503" spans="1:8" ht="14.5">
      <c r="A4503" s="6" t="str">
        <f t="shared" si="51"/>
        <v>GPP PEKALONGAN_GEBANGKEREP</v>
      </c>
      <c r="B4503" s="11" t="s">
        <v>3376</v>
      </c>
      <c r="C4503" s="11" t="s">
        <v>3401</v>
      </c>
      <c r="D4503" s="11">
        <v>5.84</v>
      </c>
      <c r="E4503" s="7">
        <f>VLOOKUP(A4503, Sheet2!$A$2:$K$8265, 11)</f>
        <v>110.6751</v>
      </c>
      <c r="F4503" s="7">
        <f t="shared" si="52"/>
        <v>0.73</v>
      </c>
      <c r="G4503" s="8">
        <v>200000</v>
      </c>
      <c r="H4503" s="9">
        <f t="shared" si="53"/>
        <v>1200000</v>
      </c>
    </row>
    <row r="4504" spans="1:8" ht="14.5">
      <c r="A4504" s="6" t="str">
        <f t="shared" si="51"/>
        <v>GPP PEKALONGAN_GEJLIG</v>
      </c>
      <c r="B4504" s="11" t="s">
        <v>3376</v>
      </c>
      <c r="C4504" s="11" t="s">
        <v>3402</v>
      </c>
      <c r="D4504" s="11">
        <v>5.84</v>
      </c>
      <c r="E4504" s="7">
        <f>VLOOKUP(A4504, Sheet2!$A$2:$K$8265, 11)</f>
        <v>110.6751</v>
      </c>
      <c r="F4504" s="7">
        <f t="shared" si="52"/>
        <v>0.73</v>
      </c>
      <c r="G4504" s="8">
        <v>200000</v>
      </c>
      <c r="H4504" s="9">
        <f t="shared" si="53"/>
        <v>1200000</v>
      </c>
    </row>
    <row r="4505" spans="1:8" ht="14.5">
      <c r="A4505" s="6" t="str">
        <f t="shared" si="51"/>
        <v>GPP PEKALONGAN_GETAS</v>
      </c>
      <c r="B4505" s="11" t="s">
        <v>3376</v>
      </c>
      <c r="C4505" s="11" t="s">
        <v>378</v>
      </c>
      <c r="D4505" s="11">
        <v>5.84</v>
      </c>
      <c r="E4505" s="7">
        <f>VLOOKUP(A4505, Sheet2!$A$2:$K$8265, 11)</f>
        <v>110.6751</v>
      </c>
      <c r="F4505" s="7">
        <f t="shared" si="52"/>
        <v>0.73</v>
      </c>
      <c r="G4505" s="8">
        <v>200000</v>
      </c>
      <c r="H4505" s="9">
        <f t="shared" si="53"/>
        <v>1200000</v>
      </c>
    </row>
    <row r="4506" spans="1:8" ht="14.5">
      <c r="A4506" s="6" t="str">
        <f t="shared" si="51"/>
        <v>GPP PEKALONGAN_GONDANG</v>
      </c>
      <c r="B4506" s="11" t="s">
        <v>3376</v>
      </c>
      <c r="C4506" s="11" t="s">
        <v>97</v>
      </c>
      <c r="D4506" s="11">
        <v>5.84</v>
      </c>
      <c r="E4506" s="7">
        <f>VLOOKUP(A4506, Sheet2!$A$2:$K$8265, 11)</f>
        <v>110.6751</v>
      </c>
      <c r="F4506" s="7">
        <f t="shared" si="52"/>
        <v>0.73</v>
      </c>
      <c r="G4506" s="8">
        <v>200000</v>
      </c>
      <c r="H4506" s="9">
        <f t="shared" si="53"/>
        <v>1200000</v>
      </c>
    </row>
    <row r="4507" spans="1:8" ht="14.5">
      <c r="A4507" s="6" t="str">
        <f t="shared" si="51"/>
        <v>GPP PEKALONGAN_GUMAWANG</v>
      </c>
      <c r="B4507" s="11" t="s">
        <v>3376</v>
      </c>
      <c r="C4507" s="11" t="s">
        <v>99</v>
      </c>
      <c r="D4507" s="11">
        <v>5.84</v>
      </c>
      <c r="E4507" s="7">
        <f>VLOOKUP(A4507, Sheet2!$A$2:$K$8265, 11)</f>
        <v>110.6751</v>
      </c>
      <c r="F4507" s="7">
        <f t="shared" si="52"/>
        <v>0.73</v>
      </c>
      <c r="G4507" s="8">
        <v>200000</v>
      </c>
      <c r="H4507" s="9">
        <f t="shared" si="53"/>
        <v>1200000</v>
      </c>
    </row>
    <row r="4508" spans="1:8" ht="14.5">
      <c r="A4508" s="6" t="str">
        <f t="shared" si="51"/>
        <v>GPP PEKALONGAN_GUTOMO</v>
      </c>
      <c r="B4508" s="11" t="s">
        <v>3376</v>
      </c>
      <c r="C4508" s="11" t="s">
        <v>3403</v>
      </c>
      <c r="D4508" s="11">
        <v>5.84</v>
      </c>
      <c r="E4508" s="7">
        <f>VLOOKUP(A4508, Sheet2!$A$2:$K$8265, 11)</f>
        <v>110.6751</v>
      </c>
      <c r="F4508" s="7">
        <f t="shared" si="52"/>
        <v>0.73</v>
      </c>
      <c r="G4508" s="8">
        <v>200000</v>
      </c>
      <c r="H4508" s="9">
        <f t="shared" si="53"/>
        <v>1200000</v>
      </c>
    </row>
    <row r="4509" spans="1:8" ht="14.5">
      <c r="A4509" s="6" t="str">
        <f t="shared" si="51"/>
        <v>GPP PEKALONGAN_JAJARWAYANG</v>
      </c>
      <c r="B4509" s="11" t="s">
        <v>3376</v>
      </c>
      <c r="C4509" s="11" t="s">
        <v>3404</v>
      </c>
      <c r="D4509" s="11">
        <v>5.84</v>
      </c>
      <c r="E4509" s="7">
        <f>VLOOKUP(A4509, Sheet2!$A$2:$K$8265, 11)</f>
        <v>110.6751</v>
      </c>
      <c r="F4509" s="7">
        <f t="shared" si="52"/>
        <v>0.73</v>
      </c>
      <c r="G4509" s="8">
        <v>200000</v>
      </c>
      <c r="H4509" s="9">
        <f t="shared" si="53"/>
        <v>1200000</v>
      </c>
    </row>
    <row r="4510" spans="1:8" ht="14.5">
      <c r="A4510" s="6" t="str">
        <f t="shared" si="51"/>
        <v>GPP PEKALONGAN_JENGGOT</v>
      </c>
      <c r="B4510" s="11" t="s">
        <v>3376</v>
      </c>
      <c r="C4510" s="11" t="s">
        <v>3405</v>
      </c>
      <c r="D4510" s="11">
        <v>0.94</v>
      </c>
      <c r="E4510" s="7">
        <f>VLOOKUP(A4510, Sheet2!$A$2:$K$8265, 11)</f>
        <v>110.6751</v>
      </c>
      <c r="F4510" s="7">
        <f t="shared" si="52"/>
        <v>0.11749999999999999</v>
      </c>
      <c r="G4510" s="8">
        <v>200000</v>
      </c>
      <c r="H4510" s="9">
        <f t="shared" si="53"/>
        <v>200000</v>
      </c>
    </row>
    <row r="4511" spans="1:8" ht="14.5">
      <c r="A4511" s="6" t="str">
        <f t="shared" si="51"/>
        <v>GPP PEKALONGAN_JERUKSARI</v>
      </c>
      <c r="B4511" s="11" t="s">
        <v>3376</v>
      </c>
      <c r="C4511" s="11" t="s">
        <v>3406</v>
      </c>
      <c r="D4511" s="11">
        <v>5.84</v>
      </c>
      <c r="E4511" s="7">
        <f>VLOOKUP(A4511, Sheet2!$A$2:$K$8265, 11)</f>
        <v>110.6751</v>
      </c>
      <c r="F4511" s="7">
        <f t="shared" si="52"/>
        <v>0.73</v>
      </c>
      <c r="G4511" s="8">
        <v>200000</v>
      </c>
      <c r="H4511" s="9">
        <f t="shared" si="53"/>
        <v>1200000</v>
      </c>
    </row>
    <row r="4512" spans="1:8" ht="14.5">
      <c r="A4512" s="6" t="str">
        <f t="shared" si="51"/>
        <v>GPP PEKALONGAN_JETAKKIDUL</v>
      </c>
      <c r="B4512" s="11" t="s">
        <v>3376</v>
      </c>
      <c r="C4512" s="11" t="s">
        <v>3407</v>
      </c>
      <c r="D4512" s="11">
        <v>5.84</v>
      </c>
      <c r="E4512" s="7">
        <f>VLOOKUP(A4512, Sheet2!$A$2:$K$8265, 11)</f>
        <v>110.6751</v>
      </c>
      <c r="F4512" s="7">
        <f t="shared" si="52"/>
        <v>0.73</v>
      </c>
      <c r="G4512" s="8">
        <v>200000</v>
      </c>
      <c r="H4512" s="9">
        <f t="shared" si="53"/>
        <v>1200000</v>
      </c>
    </row>
    <row r="4513" spans="1:8" ht="14.5">
      <c r="A4513" s="6" t="str">
        <f t="shared" si="51"/>
        <v>GPP PEKALONGAN_JETAKLENGKONG</v>
      </c>
      <c r="B4513" s="11" t="s">
        <v>3376</v>
      </c>
      <c r="C4513" s="11" t="s">
        <v>3408</v>
      </c>
      <c r="D4513" s="11">
        <v>5.84</v>
      </c>
      <c r="E4513" s="7">
        <f>VLOOKUP(A4513, Sheet2!$A$2:$K$8265, 11)</f>
        <v>110.6751</v>
      </c>
      <c r="F4513" s="7">
        <f t="shared" si="52"/>
        <v>0.73</v>
      </c>
      <c r="G4513" s="8">
        <v>200000</v>
      </c>
      <c r="H4513" s="9">
        <f t="shared" si="53"/>
        <v>1200000</v>
      </c>
    </row>
    <row r="4514" spans="1:8" ht="14.5">
      <c r="A4514" s="6" t="str">
        <f t="shared" si="51"/>
        <v>GPP PEKALONGAN_KADIPATEN</v>
      </c>
      <c r="B4514" s="11" t="s">
        <v>3376</v>
      </c>
      <c r="C4514" s="11" t="s">
        <v>2602</v>
      </c>
      <c r="D4514" s="11">
        <v>5.84</v>
      </c>
      <c r="E4514" s="7">
        <f>VLOOKUP(A4514, Sheet2!$A$2:$K$8265, 11)</f>
        <v>110.6751</v>
      </c>
      <c r="F4514" s="7">
        <f t="shared" si="52"/>
        <v>0.73</v>
      </c>
      <c r="G4514" s="8">
        <v>200000</v>
      </c>
      <c r="H4514" s="9">
        <f t="shared" si="53"/>
        <v>1200000</v>
      </c>
    </row>
    <row r="4515" spans="1:8" ht="14.5">
      <c r="A4515" s="6" t="str">
        <f t="shared" si="51"/>
        <v>GPP PEKALONGAN_KAJEN</v>
      </c>
      <c r="B4515" s="11" t="s">
        <v>3376</v>
      </c>
      <c r="C4515" s="11" t="s">
        <v>1728</v>
      </c>
      <c r="D4515" s="11">
        <v>5.84</v>
      </c>
      <c r="E4515" s="7">
        <f>VLOOKUP(A4515, Sheet2!$A$2:$K$8265, 11)</f>
        <v>110.6751</v>
      </c>
      <c r="F4515" s="7">
        <f t="shared" si="52"/>
        <v>0.73</v>
      </c>
      <c r="G4515" s="8">
        <v>200000</v>
      </c>
      <c r="H4515" s="9">
        <f t="shared" si="53"/>
        <v>1200000</v>
      </c>
    </row>
    <row r="4516" spans="1:8" ht="14.5">
      <c r="A4516" s="6" t="str">
        <f t="shared" si="51"/>
        <v>GPP PEKALONGAN_KAJONGAN</v>
      </c>
      <c r="B4516" s="11" t="s">
        <v>3376</v>
      </c>
      <c r="C4516" s="11" t="s">
        <v>3409</v>
      </c>
      <c r="D4516" s="11">
        <v>5.84</v>
      </c>
      <c r="E4516" s="7">
        <f>VLOOKUP(A4516, Sheet2!$A$2:$K$8265, 11)</f>
        <v>110.6751</v>
      </c>
      <c r="F4516" s="7">
        <f t="shared" si="52"/>
        <v>0.73</v>
      </c>
      <c r="G4516" s="8">
        <v>200000</v>
      </c>
      <c r="H4516" s="9">
        <f t="shared" si="53"/>
        <v>1200000</v>
      </c>
    </row>
    <row r="4517" spans="1:8" ht="14.5">
      <c r="A4517" s="6" t="str">
        <f t="shared" si="51"/>
        <v>GPP PEKALONGAN_KALIPANCUR</v>
      </c>
      <c r="B4517" s="11" t="s">
        <v>3376</v>
      </c>
      <c r="C4517" s="11" t="s">
        <v>113</v>
      </c>
      <c r="D4517" s="11">
        <v>5.84</v>
      </c>
      <c r="E4517" s="7">
        <f>VLOOKUP(A4517, Sheet2!$A$2:$K$8265, 11)</f>
        <v>110.6751</v>
      </c>
      <c r="F4517" s="7">
        <f t="shared" si="52"/>
        <v>0.73</v>
      </c>
      <c r="G4517" s="8">
        <v>200000</v>
      </c>
      <c r="H4517" s="9">
        <f t="shared" si="53"/>
        <v>1200000</v>
      </c>
    </row>
    <row r="4518" spans="1:8" ht="14.5">
      <c r="A4518" s="6" t="str">
        <f t="shared" si="51"/>
        <v>GPP PEKALONGAN_KALIPRAU</v>
      </c>
      <c r="B4518" s="11" t="s">
        <v>3376</v>
      </c>
      <c r="C4518" s="11" t="s">
        <v>3410</v>
      </c>
      <c r="D4518" s="11">
        <v>15.73</v>
      </c>
      <c r="E4518" s="7">
        <f>VLOOKUP(A4518, Sheet2!$A$2:$K$8265, 11)</f>
        <v>110.6751</v>
      </c>
      <c r="F4518" s="7">
        <f t="shared" si="52"/>
        <v>1.9662500000000001</v>
      </c>
      <c r="G4518" s="8">
        <v>200000</v>
      </c>
      <c r="H4518" s="9">
        <f t="shared" si="53"/>
        <v>3200000</v>
      </c>
    </row>
    <row r="4519" spans="1:8" ht="14.5">
      <c r="A4519" s="6" t="str">
        <f t="shared" si="51"/>
        <v>GPP PEKALONGAN_KAMPIL</v>
      </c>
      <c r="B4519" s="11" t="s">
        <v>3376</v>
      </c>
      <c r="C4519" s="11" t="s">
        <v>3411</v>
      </c>
      <c r="D4519" s="11">
        <v>5.84</v>
      </c>
      <c r="E4519" s="7">
        <f>VLOOKUP(A4519, Sheet2!$A$2:$K$8265, 11)</f>
        <v>110.6751</v>
      </c>
      <c r="F4519" s="7">
        <f t="shared" si="52"/>
        <v>0.73</v>
      </c>
      <c r="G4519" s="8">
        <v>200000</v>
      </c>
      <c r="H4519" s="9">
        <f t="shared" si="53"/>
        <v>1200000</v>
      </c>
    </row>
    <row r="4520" spans="1:8" ht="14.5">
      <c r="A4520" s="6" t="str">
        <f t="shared" si="51"/>
        <v>GPP PEKALONGAN_KANDANG PANJANG</v>
      </c>
      <c r="B4520" s="11" t="s">
        <v>3376</v>
      </c>
      <c r="C4520" s="11" t="s">
        <v>3412</v>
      </c>
      <c r="D4520" s="11">
        <v>0.94</v>
      </c>
      <c r="E4520" s="7">
        <f>VLOOKUP(A4520, Sheet2!$A$2:$K$8265, 11)</f>
        <v>110.6751</v>
      </c>
      <c r="F4520" s="7">
        <f t="shared" si="52"/>
        <v>0.11749999999999999</v>
      </c>
      <c r="G4520" s="8">
        <v>200000</v>
      </c>
      <c r="H4520" s="9">
        <f t="shared" si="53"/>
        <v>200000</v>
      </c>
    </row>
    <row r="4521" spans="1:8" ht="14.5">
      <c r="A4521" s="6" t="str">
        <f t="shared" si="51"/>
        <v>GPP PEKALONGAN_KARAGSARI</v>
      </c>
      <c r="B4521" s="11" t="s">
        <v>3376</v>
      </c>
      <c r="C4521" s="11" t="s">
        <v>3413</v>
      </c>
      <c r="D4521" s="11">
        <v>5.84</v>
      </c>
      <c r="E4521" s="7">
        <f>VLOOKUP(A4521, Sheet2!$A$2:$K$8265, 11)</f>
        <v>110.6751</v>
      </c>
      <c r="F4521" s="7">
        <f t="shared" si="52"/>
        <v>0.73</v>
      </c>
      <c r="G4521" s="8">
        <v>200000</v>
      </c>
      <c r="H4521" s="9">
        <f t="shared" si="53"/>
        <v>1200000</v>
      </c>
    </row>
    <row r="4522" spans="1:8" ht="14.5">
      <c r="A4522" s="6" t="str">
        <f t="shared" si="51"/>
        <v>GPP PEKALONGAN_KARANGANYAR</v>
      </c>
      <c r="B4522" s="11" t="s">
        <v>3376</v>
      </c>
      <c r="C4522" s="11" t="s">
        <v>125</v>
      </c>
      <c r="D4522" s="11">
        <v>5.84</v>
      </c>
      <c r="E4522" s="7">
        <f>VLOOKUP(A4522, Sheet2!$A$2:$K$8265, 11)</f>
        <v>110.6751</v>
      </c>
      <c r="F4522" s="7">
        <f t="shared" si="52"/>
        <v>0.73</v>
      </c>
      <c r="G4522" s="8">
        <v>200000</v>
      </c>
      <c r="H4522" s="9">
        <f t="shared" si="53"/>
        <v>1200000</v>
      </c>
    </row>
    <row r="4523" spans="1:8" ht="14.5">
      <c r="A4523" s="6" t="str">
        <f t="shared" si="51"/>
        <v>GPP PEKALONGAN_KARANGDOWO</v>
      </c>
      <c r="B4523" s="11" t="s">
        <v>3376</v>
      </c>
      <c r="C4523" s="11" t="s">
        <v>2980</v>
      </c>
      <c r="D4523" s="11">
        <v>5.84</v>
      </c>
      <c r="E4523" s="7">
        <f>VLOOKUP(A4523, Sheet2!$A$2:$K$8265, 11)</f>
        <v>110.6751</v>
      </c>
      <c r="F4523" s="7">
        <f t="shared" si="52"/>
        <v>0.73</v>
      </c>
      <c r="G4523" s="8">
        <v>200000</v>
      </c>
      <c r="H4523" s="9">
        <f t="shared" si="53"/>
        <v>1200000</v>
      </c>
    </row>
    <row r="4524" spans="1:8" ht="14.5">
      <c r="A4524" s="6" t="str">
        <f t="shared" si="51"/>
        <v>GPP PEKALONGAN_KARANGGONDANG</v>
      </c>
      <c r="B4524" s="11" t="s">
        <v>3376</v>
      </c>
      <c r="C4524" s="11" t="s">
        <v>2408</v>
      </c>
      <c r="D4524" s="11">
        <v>5.84</v>
      </c>
      <c r="E4524" s="7">
        <f>VLOOKUP(A4524, Sheet2!$A$2:$K$8265, 11)</f>
        <v>110.6751</v>
      </c>
      <c r="F4524" s="7">
        <f t="shared" si="52"/>
        <v>0.73</v>
      </c>
      <c r="G4524" s="8">
        <v>200000</v>
      </c>
      <c r="H4524" s="9">
        <f t="shared" si="53"/>
        <v>1200000</v>
      </c>
    </row>
    <row r="4525" spans="1:8" ht="14.5">
      <c r="A4525" s="6" t="str">
        <f t="shared" si="51"/>
        <v>GPP PEKALONGAN_KARANGJATI</v>
      </c>
      <c r="B4525" s="11" t="s">
        <v>3376</v>
      </c>
      <c r="C4525" s="11" t="s">
        <v>896</v>
      </c>
      <c r="D4525" s="11">
        <v>5.84</v>
      </c>
      <c r="E4525" s="7">
        <f>VLOOKUP(A4525, Sheet2!$A$2:$K$8265, 11)</f>
        <v>110.6751</v>
      </c>
      <c r="F4525" s="7">
        <f t="shared" si="52"/>
        <v>0.73</v>
      </c>
      <c r="G4525" s="8">
        <v>200000</v>
      </c>
      <c r="H4525" s="9">
        <f t="shared" si="53"/>
        <v>1200000</v>
      </c>
    </row>
    <row r="4526" spans="1:8" ht="14.5">
      <c r="A4526" s="6" t="str">
        <f t="shared" si="51"/>
        <v>GPP PEKALONGAN_KARANGJOMPO</v>
      </c>
      <c r="B4526" s="11" t="s">
        <v>3376</v>
      </c>
      <c r="C4526" s="11" t="s">
        <v>3414</v>
      </c>
      <c r="D4526" s="11">
        <v>5.84</v>
      </c>
      <c r="E4526" s="7">
        <f>VLOOKUP(A4526, Sheet2!$A$2:$K$8265, 11)</f>
        <v>110.6751</v>
      </c>
      <c r="F4526" s="7">
        <f t="shared" si="52"/>
        <v>0.73</v>
      </c>
      <c r="G4526" s="8">
        <v>200000</v>
      </c>
      <c r="H4526" s="9">
        <f t="shared" si="53"/>
        <v>1200000</v>
      </c>
    </row>
    <row r="4527" spans="1:8" ht="14.5">
      <c r="A4527" s="6" t="str">
        <f t="shared" si="51"/>
        <v>GPP PEKALONGAN_KARANGSARI</v>
      </c>
      <c r="B4527" s="11" t="s">
        <v>3376</v>
      </c>
      <c r="C4527" s="11" t="s">
        <v>298</v>
      </c>
      <c r="D4527" s="11">
        <v>5.84</v>
      </c>
      <c r="E4527" s="7">
        <f>VLOOKUP(A4527, Sheet2!$A$2:$K$8265, 11)</f>
        <v>110.6751</v>
      </c>
      <c r="F4527" s="7">
        <f t="shared" si="52"/>
        <v>0.73</v>
      </c>
      <c r="G4527" s="8">
        <v>200000</v>
      </c>
      <c r="H4527" s="9">
        <f t="shared" si="53"/>
        <v>1200000</v>
      </c>
    </row>
    <row r="4528" spans="1:8" ht="14.5">
      <c r="A4528" s="6" t="str">
        <f t="shared" si="51"/>
        <v>GPP PEKALONGAN_KAUMAN</v>
      </c>
      <c r="B4528" s="11" t="s">
        <v>3376</v>
      </c>
      <c r="C4528" s="11" t="s">
        <v>132</v>
      </c>
      <c r="D4528" s="11">
        <v>5.84</v>
      </c>
      <c r="E4528" s="7">
        <f>VLOOKUP(A4528, Sheet2!$A$2:$K$8265, 11)</f>
        <v>110.6751</v>
      </c>
      <c r="F4528" s="7">
        <f t="shared" si="52"/>
        <v>0.73</v>
      </c>
      <c r="G4528" s="8">
        <v>200000</v>
      </c>
      <c r="H4528" s="9">
        <f t="shared" si="53"/>
        <v>1200000</v>
      </c>
    </row>
    <row r="4529" spans="1:8" ht="14.5">
      <c r="A4529" s="6" t="str">
        <f t="shared" si="51"/>
        <v>GPP PEKALONGAN_KAUMAN</v>
      </c>
      <c r="B4529" s="11" t="s">
        <v>3376</v>
      </c>
      <c r="C4529" s="11" t="s">
        <v>132</v>
      </c>
      <c r="D4529" s="11">
        <v>0.94</v>
      </c>
      <c r="E4529" s="7">
        <f>VLOOKUP(A4529, Sheet2!$A$2:$K$8265, 11)</f>
        <v>110.6751</v>
      </c>
      <c r="F4529" s="7">
        <f t="shared" si="52"/>
        <v>0.11749999999999999</v>
      </c>
      <c r="G4529" s="8">
        <v>200000</v>
      </c>
      <c r="H4529" s="9">
        <f t="shared" si="53"/>
        <v>200000</v>
      </c>
    </row>
    <row r="4530" spans="1:8" ht="14.5">
      <c r="A4530" s="6" t="str">
        <f t="shared" si="51"/>
        <v>GPP PEKALONGAN_KAYUGERITAN</v>
      </c>
      <c r="B4530" s="11" t="s">
        <v>3376</v>
      </c>
      <c r="C4530" s="11" t="s">
        <v>3415</v>
      </c>
      <c r="D4530" s="11">
        <v>5.84</v>
      </c>
      <c r="E4530" s="7">
        <f>VLOOKUP(A4530, Sheet2!$A$2:$K$8265, 11)</f>
        <v>110.6751</v>
      </c>
      <c r="F4530" s="7">
        <f t="shared" si="52"/>
        <v>0.73</v>
      </c>
      <c r="G4530" s="8">
        <v>200000</v>
      </c>
      <c r="H4530" s="9">
        <f t="shared" si="53"/>
        <v>1200000</v>
      </c>
    </row>
    <row r="4531" spans="1:8" ht="14.5">
      <c r="A4531" s="6" t="str">
        <f t="shared" si="51"/>
        <v>GPP PEKALONGAN_KEBONAGUNG</v>
      </c>
      <c r="B4531" s="11" t="s">
        <v>3376</v>
      </c>
      <c r="C4531" s="11" t="s">
        <v>634</v>
      </c>
      <c r="D4531" s="11">
        <v>5.84</v>
      </c>
      <c r="E4531" s="7">
        <f>VLOOKUP(A4531, Sheet2!$A$2:$K$8265, 11)</f>
        <v>110.6751</v>
      </c>
      <c r="F4531" s="7">
        <f t="shared" si="52"/>
        <v>0.73</v>
      </c>
      <c r="G4531" s="8">
        <v>200000</v>
      </c>
      <c r="H4531" s="9">
        <f t="shared" si="53"/>
        <v>1200000</v>
      </c>
    </row>
    <row r="4532" spans="1:8" ht="14.5">
      <c r="A4532" s="6" t="str">
        <f t="shared" si="51"/>
        <v>GPP PEKALONGAN_KEDUNGJARAN</v>
      </c>
      <c r="B4532" s="11" t="s">
        <v>3376</v>
      </c>
      <c r="C4532" s="11" t="s">
        <v>3416</v>
      </c>
      <c r="D4532" s="11">
        <v>5.84</v>
      </c>
      <c r="E4532" s="7">
        <f>VLOOKUP(A4532, Sheet2!$A$2:$K$8265, 11)</f>
        <v>110.6751</v>
      </c>
      <c r="F4532" s="7">
        <f t="shared" si="52"/>
        <v>0.73</v>
      </c>
      <c r="G4532" s="8">
        <v>200000</v>
      </c>
      <c r="H4532" s="9">
        <f t="shared" si="53"/>
        <v>1200000</v>
      </c>
    </row>
    <row r="4533" spans="1:8" ht="14.5">
      <c r="A4533" s="6" t="str">
        <f t="shared" si="51"/>
        <v>GPP PEKALONGAN_KEDUNGPATANGEWU</v>
      </c>
      <c r="B4533" s="11" t="s">
        <v>3376</v>
      </c>
      <c r="C4533" s="11" t="s">
        <v>3417</v>
      </c>
      <c r="D4533" s="11">
        <v>5.84</v>
      </c>
      <c r="E4533" s="7">
        <f>VLOOKUP(A4533, Sheet2!$A$2:$K$8265, 11)</f>
        <v>110.6751</v>
      </c>
      <c r="F4533" s="7">
        <f t="shared" si="52"/>
        <v>0.73</v>
      </c>
      <c r="G4533" s="8">
        <v>200000</v>
      </c>
      <c r="H4533" s="9">
        <f t="shared" si="53"/>
        <v>1200000</v>
      </c>
    </row>
    <row r="4534" spans="1:8" ht="14.5">
      <c r="A4534" s="6" t="str">
        <f t="shared" si="51"/>
        <v>GPP PEKALONGAN_KEDUNGWUNI BARAT</v>
      </c>
      <c r="B4534" s="11" t="s">
        <v>3376</v>
      </c>
      <c r="C4534" s="11" t="s">
        <v>3418</v>
      </c>
      <c r="D4534" s="11">
        <v>5.84</v>
      </c>
      <c r="E4534" s="7">
        <f>VLOOKUP(A4534, Sheet2!$A$2:$K$8265, 11)</f>
        <v>110.6751</v>
      </c>
      <c r="F4534" s="7">
        <f t="shared" si="52"/>
        <v>0.73</v>
      </c>
      <c r="G4534" s="8">
        <v>200000</v>
      </c>
      <c r="H4534" s="9">
        <f t="shared" si="53"/>
        <v>1200000</v>
      </c>
    </row>
    <row r="4535" spans="1:8" ht="14.5">
      <c r="A4535" s="6" t="str">
        <f t="shared" si="51"/>
        <v>GPP PEKALONGAN_KEDUNGWUNI TIMUR</v>
      </c>
      <c r="B4535" s="11" t="s">
        <v>3376</v>
      </c>
      <c r="C4535" s="11" t="s">
        <v>3419</v>
      </c>
      <c r="D4535" s="11">
        <v>5.84</v>
      </c>
      <c r="E4535" s="7">
        <f>VLOOKUP(A4535, Sheet2!$A$2:$K$8265, 11)</f>
        <v>110.6751</v>
      </c>
      <c r="F4535" s="7">
        <f t="shared" si="52"/>
        <v>0.73</v>
      </c>
      <c r="G4535" s="8">
        <v>200000</v>
      </c>
      <c r="H4535" s="9">
        <f t="shared" si="53"/>
        <v>1200000</v>
      </c>
    </row>
    <row r="4536" spans="1:8" ht="14.5">
      <c r="A4536" s="6" t="str">
        <f t="shared" si="51"/>
        <v>GPP PEKALONGAN_KEMASAN</v>
      </c>
      <c r="B4536" s="11" t="s">
        <v>3376</v>
      </c>
      <c r="C4536" s="11" t="s">
        <v>1451</v>
      </c>
      <c r="D4536" s="11">
        <v>5.84</v>
      </c>
      <c r="E4536" s="7">
        <f>VLOOKUP(A4536, Sheet2!$A$2:$K$8265, 11)</f>
        <v>110.6751</v>
      </c>
      <c r="F4536" s="7">
        <f t="shared" si="52"/>
        <v>0.73</v>
      </c>
      <c r="G4536" s="8">
        <v>200000</v>
      </c>
      <c r="H4536" s="9">
        <f t="shared" si="53"/>
        <v>1200000</v>
      </c>
    </row>
    <row r="4537" spans="1:8" ht="14.5">
      <c r="A4537" s="6" t="str">
        <f t="shared" si="51"/>
        <v>GPP PEKALONGAN_KEMPLONG</v>
      </c>
      <c r="B4537" s="11" t="s">
        <v>3376</v>
      </c>
      <c r="C4537" s="11" t="s">
        <v>3420</v>
      </c>
      <c r="D4537" s="11">
        <v>5.84</v>
      </c>
      <c r="E4537" s="7">
        <f>VLOOKUP(A4537, Sheet2!$A$2:$K$8265, 11)</f>
        <v>110.6751</v>
      </c>
      <c r="F4537" s="7">
        <f t="shared" si="52"/>
        <v>0.73</v>
      </c>
      <c r="G4537" s="8">
        <v>200000</v>
      </c>
      <c r="H4537" s="9">
        <f t="shared" si="53"/>
        <v>1200000</v>
      </c>
    </row>
    <row r="4538" spans="1:8" ht="14.5">
      <c r="A4538" s="6" t="str">
        <f t="shared" si="51"/>
        <v>GPP PEKALONGAN_KEPATIHAN</v>
      </c>
      <c r="B4538" s="11" t="s">
        <v>3376</v>
      </c>
      <c r="C4538" s="11" t="s">
        <v>3421</v>
      </c>
      <c r="D4538" s="11">
        <v>5.84</v>
      </c>
      <c r="E4538" s="7">
        <f>VLOOKUP(A4538, Sheet2!$A$2:$K$8265, 11)</f>
        <v>110.6751</v>
      </c>
      <c r="F4538" s="7">
        <f t="shared" si="52"/>
        <v>0.73</v>
      </c>
      <c r="G4538" s="8">
        <v>200000</v>
      </c>
      <c r="H4538" s="9">
        <f t="shared" si="53"/>
        <v>1200000</v>
      </c>
    </row>
    <row r="4539" spans="1:8" ht="14.5">
      <c r="A4539" s="6" t="str">
        <f t="shared" si="51"/>
        <v>GPP PEKALONGAN_KERTOSARI</v>
      </c>
      <c r="B4539" s="11" t="s">
        <v>3376</v>
      </c>
      <c r="C4539" s="11" t="s">
        <v>1075</v>
      </c>
      <c r="D4539" s="11">
        <v>15.73</v>
      </c>
      <c r="E4539" s="7">
        <f>VLOOKUP(A4539, Sheet2!$A$2:$K$8265, 11)</f>
        <v>110.6751</v>
      </c>
      <c r="F4539" s="7">
        <f t="shared" si="52"/>
        <v>1.9662500000000001</v>
      </c>
      <c r="G4539" s="8">
        <v>200000</v>
      </c>
      <c r="H4539" s="9">
        <f t="shared" si="53"/>
        <v>3200000</v>
      </c>
    </row>
    <row r="4540" spans="1:8" ht="14.5">
      <c r="A4540" s="6" t="str">
        <f t="shared" si="51"/>
        <v>GPP PEKALONGAN_KETITANGKIDUL</v>
      </c>
      <c r="B4540" s="11" t="s">
        <v>3376</v>
      </c>
      <c r="C4540" s="11" t="s">
        <v>3422</v>
      </c>
      <c r="D4540" s="11">
        <v>5.84</v>
      </c>
      <c r="E4540" s="7">
        <f>VLOOKUP(A4540, Sheet2!$A$2:$K$8265, 11)</f>
        <v>110.6751</v>
      </c>
      <c r="F4540" s="7">
        <f t="shared" si="52"/>
        <v>0.73</v>
      </c>
      <c r="G4540" s="8">
        <v>200000</v>
      </c>
      <c r="H4540" s="9">
        <f t="shared" si="53"/>
        <v>1200000</v>
      </c>
    </row>
    <row r="4541" spans="1:8" ht="14.5">
      <c r="A4541" s="6" t="str">
        <f t="shared" si="51"/>
        <v>GPP PEKALONGAN_KETITANGLOR</v>
      </c>
      <c r="B4541" s="11" t="s">
        <v>3376</v>
      </c>
      <c r="C4541" s="11" t="s">
        <v>3423</v>
      </c>
      <c r="D4541" s="11">
        <v>5.84</v>
      </c>
      <c r="E4541" s="7">
        <f>VLOOKUP(A4541, Sheet2!$A$2:$K$8265, 11)</f>
        <v>110.6751</v>
      </c>
      <c r="F4541" s="7">
        <f t="shared" si="52"/>
        <v>0.73</v>
      </c>
      <c r="G4541" s="8">
        <v>200000</v>
      </c>
      <c r="H4541" s="9">
        <f t="shared" si="53"/>
        <v>1200000</v>
      </c>
    </row>
    <row r="4542" spans="1:8" ht="14.5">
      <c r="A4542" s="6" t="str">
        <f t="shared" si="51"/>
        <v>GPP PEKALONGAN_KLEGO</v>
      </c>
      <c r="B4542" s="11" t="s">
        <v>3376</v>
      </c>
      <c r="C4542" s="11" t="s">
        <v>1464</v>
      </c>
      <c r="D4542" s="11">
        <v>0.94</v>
      </c>
      <c r="E4542" s="7">
        <f>VLOOKUP(A4542, Sheet2!$A$2:$K$8265, 11)</f>
        <v>110.6751</v>
      </c>
      <c r="F4542" s="7">
        <f t="shared" si="52"/>
        <v>0.11749999999999999</v>
      </c>
      <c r="G4542" s="8">
        <v>200000</v>
      </c>
      <c r="H4542" s="9">
        <f t="shared" si="53"/>
        <v>200000</v>
      </c>
    </row>
    <row r="4543" spans="1:8" ht="14.5">
      <c r="A4543" s="6" t="str">
        <f t="shared" si="51"/>
        <v>GPP PEKALONGAN_KLUNJUKAN</v>
      </c>
      <c r="B4543" s="11" t="s">
        <v>3376</v>
      </c>
      <c r="C4543" s="11" t="s">
        <v>3424</v>
      </c>
      <c r="D4543" s="11">
        <v>5.84</v>
      </c>
      <c r="E4543" s="7">
        <f>VLOOKUP(A4543, Sheet2!$A$2:$K$8265, 11)</f>
        <v>110.6751</v>
      </c>
      <c r="F4543" s="7">
        <f t="shared" si="52"/>
        <v>0.73</v>
      </c>
      <c r="G4543" s="8">
        <v>200000</v>
      </c>
      <c r="H4543" s="9">
        <f t="shared" si="53"/>
        <v>1200000</v>
      </c>
    </row>
    <row r="4544" spans="1:8" ht="14.5">
      <c r="A4544" s="6" t="str">
        <f t="shared" si="51"/>
        <v>GPP PEKALONGAN_KULU</v>
      </c>
      <c r="B4544" s="11" t="s">
        <v>3376</v>
      </c>
      <c r="C4544" s="11" t="s">
        <v>3425</v>
      </c>
      <c r="D4544" s="11">
        <v>5.84</v>
      </c>
      <c r="E4544" s="7">
        <f>VLOOKUP(A4544, Sheet2!$A$2:$K$8265, 11)</f>
        <v>110.6751</v>
      </c>
      <c r="F4544" s="7">
        <f t="shared" si="52"/>
        <v>0.73</v>
      </c>
      <c r="G4544" s="8">
        <v>200000</v>
      </c>
      <c r="H4544" s="9">
        <f t="shared" si="53"/>
        <v>1200000</v>
      </c>
    </row>
    <row r="4545" spans="1:8" ht="14.5">
      <c r="A4545" s="6" t="str">
        <f t="shared" si="51"/>
        <v>GPP PEKALONGAN_KUTOSARI</v>
      </c>
      <c r="B4545" s="11" t="s">
        <v>3376</v>
      </c>
      <c r="C4545" s="11" t="s">
        <v>160</v>
      </c>
      <c r="D4545" s="11">
        <v>5.84</v>
      </c>
      <c r="E4545" s="7">
        <f>VLOOKUP(A4545, Sheet2!$A$2:$K$8265, 11)</f>
        <v>110.6751</v>
      </c>
      <c r="F4545" s="7">
        <f t="shared" si="52"/>
        <v>0.73</v>
      </c>
      <c r="G4545" s="8">
        <v>200000</v>
      </c>
      <c r="H4545" s="9">
        <f t="shared" si="53"/>
        <v>1200000</v>
      </c>
    </row>
    <row r="4546" spans="1:8" ht="14.5">
      <c r="A4546" s="6" t="str">
        <f t="shared" si="51"/>
        <v>GPP PEKALONGAN_KWAGEAN</v>
      </c>
      <c r="B4546" s="11" t="s">
        <v>3376</v>
      </c>
      <c r="C4546" s="11" t="s">
        <v>3426</v>
      </c>
      <c r="D4546" s="11">
        <v>5.84</v>
      </c>
      <c r="E4546" s="7">
        <f>VLOOKUP(A4546, Sheet2!$A$2:$K$8265, 11)</f>
        <v>110.6751</v>
      </c>
      <c r="F4546" s="7">
        <f t="shared" si="52"/>
        <v>0.73</v>
      </c>
      <c r="G4546" s="8">
        <v>200000</v>
      </c>
      <c r="H4546" s="9">
        <f t="shared" si="53"/>
        <v>1200000</v>
      </c>
    </row>
    <row r="4547" spans="1:8" ht="14.5">
      <c r="A4547" s="6" t="str">
        <f t="shared" si="51"/>
        <v>GPP PEKALONGAN_KWAYANGAN</v>
      </c>
      <c r="B4547" s="11" t="s">
        <v>3376</v>
      </c>
      <c r="C4547" s="11" t="s">
        <v>3427</v>
      </c>
      <c r="D4547" s="11">
        <v>5.84</v>
      </c>
      <c r="E4547" s="7">
        <f>VLOOKUP(A4547, Sheet2!$A$2:$K$8265, 11)</f>
        <v>110.6751</v>
      </c>
      <c r="F4547" s="7">
        <f t="shared" si="52"/>
        <v>0.73</v>
      </c>
      <c r="G4547" s="8">
        <v>200000</v>
      </c>
      <c r="H4547" s="9">
        <f t="shared" si="53"/>
        <v>1200000</v>
      </c>
    </row>
    <row r="4548" spans="1:8" ht="14.5">
      <c r="A4548" s="6" t="str">
        <f t="shared" si="51"/>
        <v>GPP PEKALONGAN_LAMBANGGELUN</v>
      </c>
      <c r="B4548" s="11" t="s">
        <v>3376</v>
      </c>
      <c r="C4548" s="11" t="s">
        <v>3428</v>
      </c>
      <c r="D4548" s="11">
        <v>5.84</v>
      </c>
      <c r="E4548" s="7">
        <f>VLOOKUP(A4548, Sheet2!$A$2:$K$8265, 11)</f>
        <v>110.6751</v>
      </c>
      <c r="F4548" s="7">
        <f t="shared" si="52"/>
        <v>0.73</v>
      </c>
      <c r="G4548" s="8">
        <v>200000</v>
      </c>
      <c r="H4548" s="9">
        <f t="shared" si="53"/>
        <v>1200000</v>
      </c>
    </row>
    <row r="4549" spans="1:8" ht="14.5">
      <c r="A4549" s="6" t="str">
        <f t="shared" si="51"/>
        <v>GPP PEKALONGAN_LEGOKALONG</v>
      </c>
      <c r="B4549" s="11" t="s">
        <v>3376</v>
      </c>
      <c r="C4549" s="11" t="s">
        <v>3429</v>
      </c>
      <c r="D4549" s="11">
        <v>5.84</v>
      </c>
      <c r="E4549" s="7">
        <f>VLOOKUP(A4549, Sheet2!$A$2:$K$8265, 11)</f>
        <v>110.6751</v>
      </c>
      <c r="F4549" s="7">
        <f t="shared" si="52"/>
        <v>0.73</v>
      </c>
      <c r="G4549" s="8">
        <v>200000</v>
      </c>
      <c r="H4549" s="9">
        <f t="shared" si="53"/>
        <v>1200000</v>
      </c>
    </row>
    <row r="4550" spans="1:8" ht="14.5">
      <c r="A4550" s="6" t="str">
        <f t="shared" si="51"/>
        <v>GPP PEKALONGAN_LEGOKCLILE</v>
      </c>
      <c r="B4550" s="11" t="s">
        <v>3376</v>
      </c>
      <c r="C4550" s="11" t="s">
        <v>3430</v>
      </c>
      <c r="D4550" s="11">
        <v>5.84</v>
      </c>
      <c r="E4550" s="7">
        <f>VLOOKUP(A4550, Sheet2!$A$2:$K$8265, 11)</f>
        <v>110.6751</v>
      </c>
      <c r="F4550" s="7">
        <f t="shared" si="52"/>
        <v>0.73</v>
      </c>
      <c r="G4550" s="8">
        <v>200000</v>
      </c>
      <c r="H4550" s="9">
        <f t="shared" si="53"/>
        <v>1200000</v>
      </c>
    </row>
    <row r="4551" spans="1:8" ht="14.5">
      <c r="A4551" s="6" t="str">
        <f t="shared" si="51"/>
        <v>GPP PEKALONGAN_LIMBANGAN</v>
      </c>
      <c r="B4551" s="11" t="s">
        <v>3376</v>
      </c>
      <c r="C4551" s="11" t="s">
        <v>317</v>
      </c>
      <c r="D4551" s="11">
        <v>5.84</v>
      </c>
      <c r="E4551" s="7">
        <f>VLOOKUP(A4551, Sheet2!$A$2:$K$8265, 11)</f>
        <v>110.6751</v>
      </c>
      <c r="F4551" s="7">
        <f t="shared" si="52"/>
        <v>0.73</v>
      </c>
      <c r="G4551" s="8">
        <v>200000</v>
      </c>
      <c r="H4551" s="9">
        <f t="shared" si="53"/>
        <v>1200000</v>
      </c>
    </row>
    <row r="4552" spans="1:8" ht="14.5">
      <c r="A4552" s="6" t="str">
        <f t="shared" si="51"/>
        <v>GPP PEKALONGAN_LINGGOASRI</v>
      </c>
      <c r="B4552" s="11" t="s">
        <v>3376</v>
      </c>
      <c r="C4552" s="11" t="s">
        <v>3431</v>
      </c>
      <c r="D4552" s="11">
        <v>5.84</v>
      </c>
      <c r="E4552" s="7">
        <f>VLOOKUP(A4552, Sheet2!$A$2:$K$8265, 11)</f>
        <v>110.6751</v>
      </c>
      <c r="F4552" s="7">
        <f t="shared" si="52"/>
        <v>0.73</v>
      </c>
      <c r="G4552" s="8">
        <v>200000</v>
      </c>
      <c r="H4552" s="9">
        <f t="shared" si="53"/>
        <v>1200000</v>
      </c>
    </row>
    <row r="4553" spans="1:8" ht="14.5">
      <c r="A4553" s="6" t="str">
        <f t="shared" si="51"/>
        <v>GPP PEKALONGAN_MAYANGAN</v>
      </c>
      <c r="B4553" s="11" t="s">
        <v>3376</v>
      </c>
      <c r="C4553" s="11" t="s">
        <v>3432</v>
      </c>
      <c r="D4553" s="11">
        <v>5.84</v>
      </c>
      <c r="E4553" s="7">
        <f>VLOOKUP(A4553, Sheet2!$A$2:$K$8265, 11)</f>
        <v>110.6751</v>
      </c>
      <c r="F4553" s="7">
        <f t="shared" si="52"/>
        <v>0.73</v>
      </c>
      <c r="G4553" s="8">
        <v>200000</v>
      </c>
      <c r="H4553" s="9">
        <f t="shared" si="53"/>
        <v>1200000</v>
      </c>
    </row>
    <row r="4554" spans="1:8" ht="14.5">
      <c r="A4554" s="6" t="str">
        <f t="shared" si="51"/>
        <v>GPP PEKALONGAN_MEDONO</v>
      </c>
      <c r="B4554" s="11" t="s">
        <v>3376</v>
      </c>
      <c r="C4554" s="11" t="s">
        <v>2034</v>
      </c>
      <c r="D4554" s="11">
        <v>0.94</v>
      </c>
      <c r="E4554" s="7">
        <f>VLOOKUP(A4554, Sheet2!$A$2:$K$8265, 11)</f>
        <v>110.6751</v>
      </c>
      <c r="F4554" s="7">
        <f t="shared" si="52"/>
        <v>0.11749999999999999</v>
      </c>
      <c r="G4554" s="8">
        <v>200000</v>
      </c>
      <c r="H4554" s="9">
        <f t="shared" si="53"/>
        <v>200000</v>
      </c>
    </row>
    <row r="4555" spans="1:8" ht="14.5">
      <c r="A4555" s="6" t="str">
        <f t="shared" si="51"/>
        <v>GPP PEKALONGAN_MEJASEM</v>
      </c>
      <c r="B4555" s="11" t="s">
        <v>3376</v>
      </c>
      <c r="C4555" s="11" t="s">
        <v>3433</v>
      </c>
      <c r="D4555" s="11">
        <v>5.84</v>
      </c>
      <c r="E4555" s="7">
        <f>VLOOKUP(A4555, Sheet2!$A$2:$K$8265, 11)</f>
        <v>110.6751</v>
      </c>
      <c r="F4555" s="7">
        <f t="shared" si="52"/>
        <v>0.73</v>
      </c>
      <c r="G4555" s="8">
        <v>200000</v>
      </c>
      <c r="H4555" s="9">
        <f t="shared" si="53"/>
        <v>1200000</v>
      </c>
    </row>
    <row r="4556" spans="1:8" ht="14.5">
      <c r="A4556" s="6" t="str">
        <f t="shared" si="51"/>
        <v>GPP PEKALONGAN_MENJANGAN</v>
      </c>
      <c r="B4556" s="11" t="s">
        <v>3376</v>
      </c>
      <c r="C4556" s="11" t="s">
        <v>174</v>
      </c>
      <c r="D4556" s="11">
        <v>5.84</v>
      </c>
      <c r="E4556" s="7">
        <f>VLOOKUP(A4556, Sheet2!$A$2:$K$8265, 11)</f>
        <v>110.6751</v>
      </c>
      <c r="F4556" s="7">
        <f t="shared" si="52"/>
        <v>0.73</v>
      </c>
      <c r="G4556" s="8">
        <v>200000</v>
      </c>
      <c r="H4556" s="9">
        <f t="shared" si="53"/>
        <v>1200000</v>
      </c>
    </row>
    <row r="4557" spans="1:8" ht="14.5">
      <c r="A4557" s="6" t="str">
        <f t="shared" si="51"/>
        <v>GPP PEKALONGAN_MULYOREJO</v>
      </c>
      <c r="B4557" s="11" t="s">
        <v>3376</v>
      </c>
      <c r="C4557" s="11" t="s">
        <v>1969</v>
      </c>
      <c r="D4557" s="11">
        <v>5.84</v>
      </c>
      <c r="E4557" s="7">
        <f>VLOOKUP(A4557, Sheet2!$A$2:$K$8265, 11)</f>
        <v>110.6751</v>
      </c>
      <c r="F4557" s="7">
        <f t="shared" si="52"/>
        <v>0.73</v>
      </c>
      <c r="G4557" s="8">
        <v>200000</v>
      </c>
      <c r="H4557" s="9">
        <f t="shared" si="53"/>
        <v>1200000</v>
      </c>
    </row>
    <row r="4558" spans="1:8" ht="14.5">
      <c r="A4558" s="6" t="str">
        <f t="shared" si="51"/>
        <v>GPP PEKALONGAN_NGALIAN</v>
      </c>
      <c r="B4558" s="11" t="s">
        <v>3376</v>
      </c>
      <c r="C4558" s="11" t="s">
        <v>2239</v>
      </c>
      <c r="D4558" s="11">
        <v>5.84</v>
      </c>
      <c r="E4558" s="7">
        <f>VLOOKUP(A4558, Sheet2!$A$2:$K$8265, 11)</f>
        <v>110.6751</v>
      </c>
      <c r="F4558" s="7">
        <f t="shared" si="52"/>
        <v>0.73</v>
      </c>
      <c r="G4558" s="8">
        <v>200000</v>
      </c>
      <c r="H4558" s="9">
        <f t="shared" si="53"/>
        <v>1200000</v>
      </c>
    </row>
    <row r="4559" spans="1:8" ht="14.5">
      <c r="A4559" s="6" t="str">
        <f t="shared" si="51"/>
        <v>GPP PEKALONGAN_NYAMOK</v>
      </c>
      <c r="B4559" s="11" t="s">
        <v>3376</v>
      </c>
      <c r="C4559" s="11" t="s">
        <v>3434</v>
      </c>
      <c r="D4559" s="11">
        <v>5.84</v>
      </c>
      <c r="E4559" s="7">
        <f>VLOOKUP(A4559, Sheet2!$A$2:$K$8265, 11)</f>
        <v>110.6751</v>
      </c>
      <c r="F4559" s="7">
        <f t="shared" si="52"/>
        <v>0.73</v>
      </c>
      <c r="G4559" s="8">
        <v>200000</v>
      </c>
      <c r="H4559" s="9">
        <f t="shared" si="53"/>
        <v>1200000</v>
      </c>
    </row>
    <row r="4560" spans="1:8" ht="14.5">
      <c r="A4560" s="6" t="str">
        <f t="shared" si="51"/>
        <v>GPP PEKALONGAN_PACAR</v>
      </c>
      <c r="B4560" s="11" t="s">
        <v>3376</v>
      </c>
      <c r="C4560" s="11" t="s">
        <v>3435</v>
      </c>
      <c r="D4560" s="11">
        <v>5.84</v>
      </c>
      <c r="E4560" s="7">
        <f>VLOOKUP(A4560, Sheet2!$A$2:$K$8265, 11)</f>
        <v>110.6751</v>
      </c>
      <c r="F4560" s="7">
        <f t="shared" si="52"/>
        <v>0.73</v>
      </c>
      <c r="G4560" s="8">
        <v>200000</v>
      </c>
      <c r="H4560" s="9">
        <f t="shared" si="53"/>
        <v>1200000</v>
      </c>
    </row>
    <row r="4561" spans="1:8" ht="14.5">
      <c r="A4561" s="6" t="str">
        <f t="shared" si="51"/>
        <v>GPP PEKALONGAN_PAIT</v>
      </c>
      <c r="B4561" s="11" t="s">
        <v>3376</v>
      </c>
      <c r="C4561" s="11" t="s">
        <v>3436</v>
      </c>
      <c r="D4561" s="11">
        <v>5.84</v>
      </c>
      <c r="E4561" s="7">
        <f>VLOOKUP(A4561, Sheet2!$A$2:$K$8265, 11)</f>
        <v>110.6751</v>
      </c>
      <c r="F4561" s="7">
        <f t="shared" si="52"/>
        <v>0.73</v>
      </c>
      <c r="G4561" s="8">
        <v>200000</v>
      </c>
      <c r="H4561" s="9">
        <f t="shared" si="53"/>
        <v>1200000</v>
      </c>
    </row>
    <row r="4562" spans="1:8" ht="14.5">
      <c r="A4562" s="6" t="str">
        <f t="shared" si="51"/>
        <v>GPP PEKALONGAN_PAKISPUTIH</v>
      </c>
      <c r="B4562" s="11" t="s">
        <v>3376</v>
      </c>
      <c r="C4562" s="11" t="s">
        <v>3437</v>
      </c>
      <c r="D4562" s="11">
        <v>5.84</v>
      </c>
      <c r="E4562" s="7">
        <f>VLOOKUP(A4562, Sheet2!$A$2:$K$8265, 11)</f>
        <v>110.6751</v>
      </c>
      <c r="F4562" s="7">
        <f t="shared" si="52"/>
        <v>0.73</v>
      </c>
      <c r="G4562" s="8">
        <v>200000</v>
      </c>
      <c r="H4562" s="9">
        <f t="shared" si="53"/>
        <v>1200000</v>
      </c>
    </row>
    <row r="4563" spans="1:8" ht="14.5">
      <c r="A4563" s="6" t="str">
        <f t="shared" si="51"/>
        <v>GPP PEKALONGAN_PAKUMBULAN</v>
      </c>
      <c r="B4563" s="11" t="s">
        <v>3376</v>
      </c>
      <c r="C4563" s="11" t="s">
        <v>3438</v>
      </c>
      <c r="D4563" s="11">
        <v>5.84</v>
      </c>
      <c r="E4563" s="7">
        <f>VLOOKUP(A4563, Sheet2!$A$2:$K$8265, 11)</f>
        <v>110.6751</v>
      </c>
      <c r="F4563" s="7">
        <f t="shared" si="52"/>
        <v>0.73</v>
      </c>
      <c r="G4563" s="8">
        <v>200000</v>
      </c>
      <c r="H4563" s="9">
        <f t="shared" si="53"/>
        <v>1200000</v>
      </c>
    </row>
    <row r="4564" spans="1:8" ht="14.5">
      <c r="A4564" s="6" t="str">
        <f t="shared" si="51"/>
        <v>GPP PEKALONGAN_PANDANARUM</v>
      </c>
      <c r="B4564" s="11" t="s">
        <v>3376</v>
      </c>
      <c r="C4564" s="11" t="s">
        <v>2447</v>
      </c>
      <c r="D4564" s="11">
        <v>5.84</v>
      </c>
      <c r="E4564" s="7">
        <f>VLOOKUP(A4564, Sheet2!$A$2:$K$8265, 11)</f>
        <v>110.6751</v>
      </c>
      <c r="F4564" s="7">
        <f t="shared" si="52"/>
        <v>0.73</v>
      </c>
      <c r="G4564" s="8">
        <v>200000</v>
      </c>
      <c r="H4564" s="9">
        <f t="shared" si="53"/>
        <v>1200000</v>
      </c>
    </row>
    <row r="4565" spans="1:8" ht="14.5">
      <c r="A4565" s="6" t="str">
        <f t="shared" si="51"/>
        <v>GPP PEKALONGAN_PANJANG BARU</v>
      </c>
      <c r="B4565" s="11" t="s">
        <v>3376</v>
      </c>
      <c r="C4565" s="11" t="s">
        <v>3439</v>
      </c>
      <c r="D4565" s="11">
        <v>0.94</v>
      </c>
      <c r="E4565" s="7">
        <f>VLOOKUP(A4565, Sheet2!$A$2:$K$8265, 11)</f>
        <v>110.6751</v>
      </c>
      <c r="F4565" s="7">
        <f t="shared" si="52"/>
        <v>0.11749999999999999</v>
      </c>
      <c r="G4565" s="8">
        <v>200000</v>
      </c>
      <c r="H4565" s="9">
        <f t="shared" si="53"/>
        <v>200000</v>
      </c>
    </row>
    <row r="4566" spans="1:8" ht="14.5">
      <c r="A4566" s="6" t="str">
        <f t="shared" si="51"/>
        <v>GPP PEKALONGAN_PANJANG WETAN</v>
      </c>
      <c r="B4566" s="11" t="s">
        <v>3376</v>
      </c>
      <c r="C4566" s="11" t="s">
        <v>3440</v>
      </c>
      <c r="D4566" s="11">
        <v>0.94</v>
      </c>
      <c r="E4566" s="7">
        <f>VLOOKUP(A4566, Sheet2!$A$2:$K$8265, 11)</f>
        <v>110.6751</v>
      </c>
      <c r="F4566" s="7">
        <f t="shared" si="52"/>
        <v>0.11749999999999999</v>
      </c>
      <c r="G4566" s="8">
        <v>200000</v>
      </c>
      <c r="H4566" s="9">
        <f t="shared" si="53"/>
        <v>200000</v>
      </c>
    </row>
    <row r="4567" spans="1:8" ht="14.5">
      <c r="A4567" s="6" t="str">
        <f t="shared" si="51"/>
        <v>GPP PEKALONGAN_PASIRKRATONKRAMAT</v>
      </c>
      <c r="B4567" s="11" t="s">
        <v>3376</v>
      </c>
      <c r="C4567" s="11" t="s">
        <v>3441</v>
      </c>
      <c r="D4567" s="11">
        <v>0.94</v>
      </c>
      <c r="E4567" s="7">
        <f>VLOOKUP(A4567, Sheet2!$A$2:$K$8265, 11)</f>
        <v>110.6751</v>
      </c>
      <c r="F4567" s="7">
        <f t="shared" si="52"/>
        <v>0.11749999999999999</v>
      </c>
      <c r="G4567" s="8">
        <v>200000</v>
      </c>
      <c r="H4567" s="9">
        <f t="shared" si="53"/>
        <v>200000</v>
      </c>
    </row>
    <row r="4568" spans="1:8" ht="14.5">
      <c r="A4568" s="6" t="str">
        <f t="shared" si="51"/>
        <v>GPP PEKALONGAN_PECAKARAN</v>
      </c>
      <c r="B4568" s="11" t="s">
        <v>3376</v>
      </c>
      <c r="C4568" s="11" t="s">
        <v>3442</v>
      </c>
      <c r="D4568" s="11">
        <v>5.84</v>
      </c>
      <c r="E4568" s="7">
        <f>VLOOKUP(A4568, Sheet2!$A$2:$K$8265, 11)</f>
        <v>110.6751</v>
      </c>
      <c r="F4568" s="7">
        <f t="shared" si="52"/>
        <v>0.73</v>
      </c>
      <c r="G4568" s="8">
        <v>200000</v>
      </c>
      <c r="H4568" s="9">
        <f t="shared" si="53"/>
        <v>1200000</v>
      </c>
    </row>
    <row r="4569" spans="1:8" ht="14.5">
      <c r="A4569" s="6" t="str">
        <f t="shared" si="51"/>
        <v>GPP PEKALONGAN_PEKAJANGAN</v>
      </c>
      <c r="B4569" s="11" t="s">
        <v>3376</v>
      </c>
      <c r="C4569" s="11" t="s">
        <v>3443</v>
      </c>
      <c r="D4569" s="11">
        <v>5.84</v>
      </c>
      <c r="E4569" s="7">
        <f>VLOOKUP(A4569, Sheet2!$A$2:$K$8265, 11)</f>
        <v>110.6751</v>
      </c>
      <c r="F4569" s="7">
        <f t="shared" si="52"/>
        <v>0.73</v>
      </c>
      <c r="G4569" s="8">
        <v>200000</v>
      </c>
      <c r="H4569" s="9">
        <f t="shared" si="53"/>
        <v>1200000</v>
      </c>
    </row>
    <row r="4570" spans="1:8" ht="14.5">
      <c r="A4570" s="6" t="str">
        <f t="shared" si="51"/>
        <v>GPP PEKALONGAN_PEKIRINGANAGENG</v>
      </c>
      <c r="B4570" s="11" t="s">
        <v>3376</v>
      </c>
      <c r="C4570" s="11" t="s">
        <v>3444</v>
      </c>
      <c r="D4570" s="11">
        <v>5.84</v>
      </c>
      <c r="E4570" s="7">
        <f>VLOOKUP(A4570, Sheet2!$A$2:$K$8265, 11)</f>
        <v>110.6751</v>
      </c>
      <c r="F4570" s="7">
        <f t="shared" si="52"/>
        <v>0.73</v>
      </c>
      <c r="G4570" s="8">
        <v>200000</v>
      </c>
      <c r="H4570" s="9">
        <f t="shared" si="53"/>
        <v>1200000</v>
      </c>
    </row>
    <row r="4571" spans="1:8" ht="14.5">
      <c r="A4571" s="6" t="str">
        <f t="shared" si="51"/>
        <v>GPP PEKALONGAN_PEKIRINGANALIT</v>
      </c>
      <c r="B4571" s="11" t="s">
        <v>3376</v>
      </c>
      <c r="C4571" s="11" t="s">
        <v>3445</v>
      </c>
      <c r="D4571" s="11">
        <v>5.84</v>
      </c>
      <c r="E4571" s="7">
        <f>VLOOKUP(A4571, Sheet2!$A$2:$K$8265, 11)</f>
        <v>110.6751</v>
      </c>
      <c r="F4571" s="7">
        <f t="shared" si="52"/>
        <v>0.73</v>
      </c>
      <c r="G4571" s="8">
        <v>200000</v>
      </c>
      <c r="H4571" s="9">
        <f t="shared" si="53"/>
        <v>1200000</v>
      </c>
    </row>
    <row r="4572" spans="1:8" ht="14.5">
      <c r="A4572" s="6" t="str">
        <f t="shared" si="51"/>
        <v>GPP PEKALONGAN_PEKUNCEN</v>
      </c>
      <c r="B4572" s="11" t="s">
        <v>3376</v>
      </c>
      <c r="C4572" s="11" t="s">
        <v>459</v>
      </c>
      <c r="D4572" s="11">
        <v>5.84</v>
      </c>
      <c r="E4572" s="7">
        <f>VLOOKUP(A4572, Sheet2!$A$2:$K$8265, 11)</f>
        <v>110.6751</v>
      </c>
      <c r="F4572" s="7">
        <f t="shared" si="52"/>
        <v>0.73</v>
      </c>
      <c r="G4572" s="8">
        <v>200000</v>
      </c>
      <c r="H4572" s="9">
        <f t="shared" si="53"/>
        <v>1200000</v>
      </c>
    </row>
    <row r="4573" spans="1:8" ht="14.5">
      <c r="A4573" s="6" t="str">
        <f t="shared" si="51"/>
        <v>GPP PEKALONGAN_PENGADENTENGAH</v>
      </c>
      <c r="B4573" s="11" t="s">
        <v>3376</v>
      </c>
      <c r="C4573" s="11" t="s">
        <v>3446</v>
      </c>
      <c r="D4573" s="11">
        <v>5.84</v>
      </c>
      <c r="E4573" s="7">
        <f>VLOOKUP(A4573, Sheet2!$A$2:$K$8265, 11)</f>
        <v>110.6751</v>
      </c>
      <c r="F4573" s="7">
        <f t="shared" si="52"/>
        <v>0.73</v>
      </c>
      <c r="G4573" s="8">
        <v>200000</v>
      </c>
      <c r="H4573" s="9">
        <f t="shared" si="53"/>
        <v>1200000</v>
      </c>
    </row>
    <row r="4574" spans="1:8" ht="14.5">
      <c r="A4574" s="6" t="str">
        <f t="shared" si="51"/>
        <v>GPP PEKALONGAN_PESANGGRAHAN</v>
      </c>
      <c r="B4574" s="11" t="s">
        <v>3376</v>
      </c>
      <c r="C4574" s="11" t="s">
        <v>1895</v>
      </c>
      <c r="D4574" s="11">
        <v>5.84</v>
      </c>
      <c r="E4574" s="7">
        <f>VLOOKUP(A4574, Sheet2!$A$2:$K$8265, 11)</f>
        <v>110.6751</v>
      </c>
      <c r="F4574" s="7">
        <f t="shared" si="52"/>
        <v>0.73</v>
      </c>
      <c r="G4574" s="8">
        <v>200000</v>
      </c>
      <c r="H4574" s="9">
        <f t="shared" si="53"/>
        <v>1200000</v>
      </c>
    </row>
    <row r="4575" spans="1:8" ht="14.5">
      <c r="A4575" s="6" t="str">
        <f t="shared" si="51"/>
        <v>GPP PEKALONGAN_PETUKANGAN</v>
      </c>
      <c r="B4575" s="11" t="s">
        <v>3376</v>
      </c>
      <c r="C4575" s="11" t="s">
        <v>3447</v>
      </c>
      <c r="D4575" s="11">
        <v>5.84</v>
      </c>
      <c r="E4575" s="7">
        <f>VLOOKUP(A4575, Sheet2!$A$2:$K$8265, 11)</f>
        <v>110.6751</v>
      </c>
      <c r="F4575" s="7">
        <f t="shared" si="52"/>
        <v>0.73</v>
      </c>
      <c r="G4575" s="8">
        <v>200000</v>
      </c>
      <c r="H4575" s="9">
        <f t="shared" si="53"/>
        <v>1200000</v>
      </c>
    </row>
    <row r="4576" spans="1:8" ht="14.5">
      <c r="A4576" s="6" t="str">
        <f t="shared" si="51"/>
        <v>GPP PEKALONGAN_PODO</v>
      </c>
      <c r="B4576" s="11" t="s">
        <v>3376</v>
      </c>
      <c r="C4576" s="11" t="s">
        <v>3448</v>
      </c>
      <c r="D4576" s="11">
        <v>5.84</v>
      </c>
      <c r="E4576" s="7">
        <f>VLOOKUP(A4576, Sheet2!$A$2:$K$8265, 11)</f>
        <v>110.6751</v>
      </c>
      <c r="F4576" s="7">
        <f t="shared" si="52"/>
        <v>0.73</v>
      </c>
      <c r="G4576" s="8">
        <v>200000</v>
      </c>
      <c r="H4576" s="9">
        <f t="shared" si="53"/>
        <v>1200000</v>
      </c>
    </row>
    <row r="4577" spans="1:8" ht="14.5">
      <c r="A4577" s="6" t="str">
        <f t="shared" si="51"/>
        <v>GPP PEKALONGAN_PODODADI</v>
      </c>
      <c r="B4577" s="11" t="s">
        <v>3376</v>
      </c>
      <c r="C4577" s="11" t="s">
        <v>3449</v>
      </c>
      <c r="D4577" s="11">
        <v>5.84</v>
      </c>
      <c r="E4577" s="7">
        <f>VLOOKUP(A4577, Sheet2!$A$2:$K$8265, 11)</f>
        <v>110.6751</v>
      </c>
      <c r="F4577" s="7">
        <f t="shared" si="52"/>
        <v>0.73</v>
      </c>
      <c r="G4577" s="8">
        <v>200000</v>
      </c>
      <c r="H4577" s="9">
        <f t="shared" si="53"/>
        <v>1200000</v>
      </c>
    </row>
    <row r="4578" spans="1:8" ht="14.5">
      <c r="A4578" s="6" t="str">
        <f t="shared" si="51"/>
        <v>GPP PEKALONGAN_PODOSUGIH</v>
      </c>
      <c r="B4578" s="11" t="s">
        <v>3376</v>
      </c>
      <c r="C4578" s="11" t="s">
        <v>3450</v>
      </c>
      <c r="D4578" s="11">
        <v>0.94</v>
      </c>
      <c r="E4578" s="7">
        <f>VLOOKUP(A4578, Sheet2!$A$2:$K$8265, 11)</f>
        <v>110.6751</v>
      </c>
      <c r="F4578" s="7">
        <f t="shared" si="52"/>
        <v>0.11749999999999999</v>
      </c>
      <c r="G4578" s="8">
        <v>200000</v>
      </c>
      <c r="H4578" s="9">
        <f t="shared" si="53"/>
        <v>200000</v>
      </c>
    </row>
    <row r="4579" spans="1:8" ht="14.5">
      <c r="A4579" s="6" t="str">
        <f t="shared" si="51"/>
        <v>GPP PEKALONGAN_PONCOL</v>
      </c>
      <c r="B4579" s="11" t="s">
        <v>3376</v>
      </c>
      <c r="C4579" s="11" t="s">
        <v>3451</v>
      </c>
      <c r="D4579" s="11">
        <v>0.94</v>
      </c>
      <c r="E4579" s="7">
        <f>VLOOKUP(A4579, Sheet2!$A$2:$K$8265, 11)</f>
        <v>110.6751</v>
      </c>
      <c r="F4579" s="7">
        <f t="shared" si="52"/>
        <v>0.11749999999999999</v>
      </c>
      <c r="G4579" s="8">
        <v>200000</v>
      </c>
      <c r="H4579" s="9">
        <f t="shared" si="53"/>
        <v>200000</v>
      </c>
    </row>
    <row r="4580" spans="1:8" ht="14.5">
      <c r="A4580" s="6" t="str">
        <f t="shared" si="51"/>
        <v>GPP PEKALONGAN_PORWOREJO</v>
      </c>
      <c r="B4580" s="11" t="s">
        <v>3376</v>
      </c>
      <c r="C4580" s="11" t="s">
        <v>3452</v>
      </c>
      <c r="D4580" s="11">
        <v>5.84</v>
      </c>
      <c r="E4580" s="7">
        <f>VLOOKUP(A4580, Sheet2!$A$2:$K$8265, 11)</f>
        <v>110.6751</v>
      </c>
      <c r="F4580" s="7">
        <f t="shared" si="52"/>
        <v>0.73</v>
      </c>
      <c r="G4580" s="8">
        <v>200000</v>
      </c>
      <c r="H4580" s="9">
        <f t="shared" si="53"/>
        <v>1200000</v>
      </c>
    </row>
    <row r="4581" spans="1:8" ht="14.5">
      <c r="A4581" s="6" t="str">
        <f t="shared" si="51"/>
        <v>GPP PEKALONGAN_PRINGREJO</v>
      </c>
      <c r="B4581" s="11" t="s">
        <v>3376</v>
      </c>
      <c r="C4581" s="11" t="s">
        <v>3453</v>
      </c>
      <c r="D4581" s="11">
        <v>0.94</v>
      </c>
      <c r="E4581" s="7">
        <f>VLOOKUP(A4581, Sheet2!$A$2:$K$8265, 11)</f>
        <v>110.6751</v>
      </c>
      <c r="F4581" s="7">
        <f t="shared" si="52"/>
        <v>0.11749999999999999</v>
      </c>
      <c r="G4581" s="8">
        <v>200000</v>
      </c>
      <c r="H4581" s="9">
        <f t="shared" si="53"/>
        <v>200000</v>
      </c>
    </row>
    <row r="4582" spans="1:8" ht="14.5">
      <c r="A4582" s="6" t="str">
        <f t="shared" si="51"/>
        <v>GPP PEKALONGAN_PRINGSURAT</v>
      </c>
      <c r="B4582" s="11" t="s">
        <v>3376</v>
      </c>
      <c r="C4582" s="11" t="s">
        <v>3264</v>
      </c>
      <c r="D4582" s="11">
        <v>5.84</v>
      </c>
      <c r="E4582" s="7">
        <f>VLOOKUP(A4582, Sheet2!$A$2:$K$8265, 11)</f>
        <v>110.6751</v>
      </c>
      <c r="F4582" s="7">
        <f t="shared" si="52"/>
        <v>0.73</v>
      </c>
      <c r="G4582" s="8">
        <v>200000</v>
      </c>
      <c r="H4582" s="9">
        <f t="shared" si="53"/>
        <v>1200000</v>
      </c>
    </row>
    <row r="4583" spans="1:8" ht="14.5">
      <c r="A4583" s="6" t="str">
        <f t="shared" si="51"/>
        <v>GPP PEKALONGAN_PUCUNG</v>
      </c>
      <c r="B4583" s="11" t="s">
        <v>3376</v>
      </c>
      <c r="C4583" s="11" t="s">
        <v>697</v>
      </c>
      <c r="D4583" s="11">
        <v>5.84</v>
      </c>
      <c r="E4583" s="7">
        <f>VLOOKUP(A4583, Sheet2!$A$2:$K$8265, 11)</f>
        <v>110.6751</v>
      </c>
      <c r="F4583" s="7">
        <f t="shared" si="52"/>
        <v>0.73</v>
      </c>
      <c r="G4583" s="8">
        <v>200000</v>
      </c>
      <c r="H4583" s="9">
        <f t="shared" si="53"/>
        <v>1200000</v>
      </c>
    </row>
    <row r="4584" spans="1:8" ht="14.5">
      <c r="A4584" s="6" t="str">
        <f t="shared" si="51"/>
        <v>GPP PEKALONGAN_PURWODADI</v>
      </c>
      <c r="B4584" s="11" t="s">
        <v>3376</v>
      </c>
      <c r="C4584" s="11" t="s">
        <v>2472</v>
      </c>
      <c r="D4584" s="11">
        <v>5.84</v>
      </c>
      <c r="E4584" s="7">
        <f>VLOOKUP(A4584, Sheet2!$A$2:$K$8265, 11)</f>
        <v>110.6751</v>
      </c>
      <c r="F4584" s="7">
        <f t="shared" si="52"/>
        <v>0.73</v>
      </c>
      <c r="G4584" s="8">
        <v>200000</v>
      </c>
      <c r="H4584" s="9">
        <f t="shared" si="53"/>
        <v>1200000</v>
      </c>
    </row>
    <row r="4585" spans="1:8" ht="14.5">
      <c r="A4585" s="6" t="str">
        <f t="shared" si="51"/>
        <v>GPP PEKALONGAN_RANDUMUKTIWAREN</v>
      </c>
      <c r="B4585" s="11" t="s">
        <v>3376</v>
      </c>
      <c r="C4585" s="11" t="s">
        <v>3454</v>
      </c>
      <c r="D4585" s="11">
        <v>5.84</v>
      </c>
      <c r="E4585" s="7">
        <f>VLOOKUP(A4585, Sheet2!$A$2:$K$8265, 11)</f>
        <v>110.6751</v>
      </c>
      <c r="F4585" s="7">
        <f t="shared" si="52"/>
        <v>0.73</v>
      </c>
      <c r="G4585" s="8">
        <v>200000</v>
      </c>
      <c r="H4585" s="9">
        <f t="shared" si="53"/>
        <v>1200000</v>
      </c>
    </row>
    <row r="4586" spans="1:8" ht="14.5">
      <c r="A4586" s="6" t="str">
        <f t="shared" si="51"/>
        <v>GPP PEKALONGAN_REJOSARI</v>
      </c>
      <c r="B4586" s="11" t="s">
        <v>3376</v>
      </c>
      <c r="C4586" s="11" t="s">
        <v>702</v>
      </c>
      <c r="D4586" s="11">
        <v>5.84</v>
      </c>
      <c r="E4586" s="7">
        <f>VLOOKUP(A4586, Sheet2!$A$2:$K$8265, 11)</f>
        <v>110.6751</v>
      </c>
      <c r="F4586" s="7">
        <f t="shared" si="52"/>
        <v>0.73</v>
      </c>
      <c r="G4586" s="8">
        <v>200000</v>
      </c>
      <c r="H4586" s="9">
        <f t="shared" si="53"/>
        <v>1200000</v>
      </c>
    </row>
    <row r="4587" spans="1:8" ht="14.5">
      <c r="A4587" s="6" t="str">
        <f t="shared" si="51"/>
        <v>GPP PEKALONGAN_REMBUN</v>
      </c>
      <c r="B4587" s="11" t="s">
        <v>3376</v>
      </c>
      <c r="C4587" s="11" t="s">
        <v>2695</v>
      </c>
      <c r="D4587" s="11">
        <v>5.84</v>
      </c>
      <c r="E4587" s="7">
        <f>VLOOKUP(A4587, Sheet2!$A$2:$K$8265, 11)</f>
        <v>110.6751</v>
      </c>
      <c r="F4587" s="7">
        <f t="shared" si="52"/>
        <v>0.73</v>
      </c>
      <c r="G4587" s="8">
        <v>200000</v>
      </c>
      <c r="H4587" s="9">
        <f t="shared" si="53"/>
        <v>1200000</v>
      </c>
    </row>
    <row r="4588" spans="1:8" ht="14.5">
      <c r="A4588" s="6" t="str">
        <f t="shared" si="51"/>
        <v>GPP PEKALONGAN_RENGAS</v>
      </c>
      <c r="B4588" s="11" t="s">
        <v>3376</v>
      </c>
      <c r="C4588" s="11" t="s">
        <v>3455</v>
      </c>
      <c r="D4588" s="11">
        <v>5.84</v>
      </c>
      <c r="E4588" s="7">
        <f>VLOOKUP(A4588, Sheet2!$A$2:$K$8265, 11)</f>
        <v>110.6751</v>
      </c>
      <c r="F4588" s="7">
        <f t="shared" si="52"/>
        <v>0.73</v>
      </c>
      <c r="G4588" s="8">
        <v>200000</v>
      </c>
      <c r="H4588" s="9">
        <f t="shared" si="53"/>
        <v>1200000</v>
      </c>
    </row>
    <row r="4589" spans="1:8" ht="14.5">
      <c r="A4589" s="6" t="str">
        <f t="shared" si="51"/>
        <v>GPP PEKALONGAN_ROWOKEMBU</v>
      </c>
      <c r="B4589" s="11" t="s">
        <v>3376</v>
      </c>
      <c r="C4589" s="11" t="s">
        <v>3456</v>
      </c>
      <c r="D4589" s="11">
        <v>5.84</v>
      </c>
      <c r="E4589" s="7">
        <f>VLOOKUP(A4589, Sheet2!$A$2:$K$8265, 11)</f>
        <v>110.6751</v>
      </c>
      <c r="F4589" s="7">
        <f t="shared" si="52"/>
        <v>0.73</v>
      </c>
      <c r="G4589" s="8">
        <v>200000</v>
      </c>
      <c r="H4589" s="9">
        <f t="shared" si="53"/>
        <v>1200000</v>
      </c>
    </row>
    <row r="4590" spans="1:8" ht="14.5">
      <c r="A4590" s="6" t="str">
        <f t="shared" si="51"/>
        <v>GPP PEKALONGAN_ROWOLAKU</v>
      </c>
      <c r="B4590" s="11" t="s">
        <v>3376</v>
      </c>
      <c r="C4590" s="11" t="s">
        <v>3457</v>
      </c>
      <c r="D4590" s="11">
        <v>5.84</v>
      </c>
      <c r="E4590" s="7">
        <f>VLOOKUP(A4590, Sheet2!$A$2:$K$8265, 11)</f>
        <v>110.6751</v>
      </c>
      <c r="F4590" s="7">
        <f t="shared" si="52"/>
        <v>0.73</v>
      </c>
      <c r="G4590" s="8">
        <v>200000</v>
      </c>
      <c r="H4590" s="9">
        <f t="shared" si="53"/>
        <v>1200000</v>
      </c>
    </row>
    <row r="4591" spans="1:8" ht="14.5">
      <c r="A4591" s="6" t="str">
        <f t="shared" si="51"/>
        <v>GPP PEKALONGAN_ROWOSARI</v>
      </c>
      <c r="B4591" s="11" t="s">
        <v>3376</v>
      </c>
      <c r="C4591" s="11" t="s">
        <v>483</v>
      </c>
      <c r="D4591" s="11">
        <v>15.73</v>
      </c>
      <c r="E4591" s="7">
        <f>VLOOKUP(A4591, Sheet2!$A$2:$K$8265, 11)</f>
        <v>110.6751</v>
      </c>
      <c r="F4591" s="7">
        <f t="shared" si="52"/>
        <v>1.9662500000000001</v>
      </c>
      <c r="G4591" s="8">
        <v>200000</v>
      </c>
      <c r="H4591" s="9">
        <f t="shared" si="53"/>
        <v>3200000</v>
      </c>
    </row>
    <row r="4592" spans="1:8" ht="14.5">
      <c r="A4592" s="6" t="str">
        <f t="shared" ref="A4592:A4846" si="54">CONCATENATE(B4592, "_", C4592)</f>
        <v>GPP PEKALONGAN_ROWOYOSO</v>
      </c>
      <c r="B4592" s="11" t="s">
        <v>3376</v>
      </c>
      <c r="C4592" s="11" t="s">
        <v>3458</v>
      </c>
      <c r="D4592" s="11">
        <v>5.84</v>
      </c>
      <c r="E4592" s="7">
        <f>VLOOKUP(A4592, Sheet2!$A$2:$K$8265, 11)</f>
        <v>110.6751</v>
      </c>
      <c r="F4592" s="7">
        <f t="shared" ref="F4592:F4846" si="55">D4592/8</f>
        <v>0.73</v>
      </c>
      <c r="G4592" s="8">
        <v>200000</v>
      </c>
      <c r="H4592" s="9">
        <f t="shared" ref="H4592:H4846" si="56">G4592*_xlfn.CEILING.MATH(D4592)</f>
        <v>1200000</v>
      </c>
    </row>
    <row r="4593" spans="1:8" ht="14.5">
      <c r="A4593" s="6" t="str">
        <f t="shared" si="54"/>
        <v>GPP PEKALONGAN_SALAKBROJO</v>
      </c>
      <c r="B4593" s="11" t="s">
        <v>3376</v>
      </c>
      <c r="C4593" s="11" t="s">
        <v>3459</v>
      </c>
      <c r="D4593" s="11">
        <v>5.84</v>
      </c>
      <c r="E4593" s="7">
        <f>VLOOKUP(A4593, Sheet2!$A$2:$K$8265, 11)</f>
        <v>110.6751</v>
      </c>
      <c r="F4593" s="7">
        <f t="shared" si="55"/>
        <v>0.73</v>
      </c>
      <c r="G4593" s="8">
        <v>200000</v>
      </c>
      <c r="H4593" s="9">
        <f t="shared" si="56"/>
        <v>1200000</v>
      </c>
    </row>
    <row r="4594" spans="1:8" ht="14.5">
      <c r="A4594" s="6" t="str">
        <f t="shared" si="54"/>
        <v>GPP PEKALONGAN_SALIT</v>
      </c>
      <c r="B4594" s="11" t="s">
        <v>3376</v>
      </c>
      <c r="C4594" s="11" t="s">
        <v>3460</v>
      </c>
      <c r="D4594" s="11">
        <v>5.84</v>
      </c>
      <c r="E4594" s="7">
        <f>VLOOKUP(A4594, Sheet2!$A$2:$K$8265, 11)</f>
        <v>110.6751</v>
      </c>
      <c r="F4594" s="7">
        <f t="shared" si="55"/>
        <v>0.73</v>
      </c>
      <c r="G4594" s="8">
        <v>200000</v>
      </c>
      <c r="H4594" s="9">
        <f t="shared" si="56"/>
        <v>1200000</v>
      </c>
    </row>
    <row r="4595" spans="1:8" ht="14.5">
      <c r="A4595" s="6" t="str">
        <f t="shared" si="54"/>
        <v>GPP PEKALONGAN_SAMBIROTO</v>
      </c>
      <c r="B4595" s="11" t="s">
        <v>3376</v>
      </c>
      <c r="C4595" s="11" t="s">
        <v>1341</v>
      </c>
      <c r="D4595" s="11">
        <v>5.84</v>
      </c>
      <c r="E4595" s="7">
        <f>VLOOKUP(A4595, Sheet2!$A$2:$K$8265, 11)</f>
        <v>110.6751</v>
      </c>
      <c r="F4595" s="7">
        <f t="shared" si="55"/>
        <v>0.73</v>
      </c>
      <c r="G4595" s="8">
        <v>200000</v>
      </c>
      <c r="H4595" s="9">
        <f t="shared" si="56"/>
        <v>1200000</v>
      </c>
    </row>
    <row r="4596" spans="1:8" ht="14.5">
      <c r="A4596" s="6" t="str">
        <f t="shared" si="54"/>
        <v>GPP PEKALONGAN_SAMBOREJO</v>
      </c>
      <c r="B4596" s="11" t="s">
        <v>3376</v>
      </c>
      <c r="C4596" s="11" t="s">
        <v>3461</v>
      </c>
      <c r="D4596" s="11">
        <v>5.84</v>
      </c>
      <c r="E4596" s="7">
        <f>VLOOKUP(A4596, Sheet2!$A$2:$K$8265, 11)</f>
        <v>110.6751</v>
      </c>
      <c r="F4596" s="7">
        <f t="shared" si="55"/>
        <v>0.73</v>
      </c>
      <c r="G4596" s="8">
        <v>200000</v>
      </c>
      <c r="H4596" s="9">
        <f t="shared" si="56"/>
        <v>1200000</v>
      </c>
    </row>
    <row r="4597" spans="1:8" ht="14.5">
      <c r="A4597" s="6" t="str">
        <f t="shared" si="54"/>
        <v>GPP PEKALONGAN_SAMONG</v>
      </c>
      <c r="B4597" s="11" t="s">
        <v>3376</v>
      </c>
      <c r="C4597" s="11" t="s">
        <v>3462</v>
      </c>
      <c r="D4597" s="11">
        <v>15.73</v>
      </c>
      <c r="E4597" s="7">
        <f>VLOOKUP(A4597, Sheet2!$A$2:$K$8265, 11)</f>
        <v>110.6751</v>
      </c>
      <c r="F4597" s="7">
        <f t="shared" si="55"/>
        <v>1.9662500000000001</v>
      </c>
      <c r="G4597" s="8">
        <v>200000</v>
      </c>
      <c r="H4597" s="9">
        <f t="shared" si="56"/>
        <v>3200000</v>
      </c>
    </row>
    <row r="4598" spans="1:8" ht="14.5">
      <c r="A4598" s="6" t="str">
        <f t="shared" si="54"/>
        <v>GPP PEKALONGAN_SAMPIH</v>
      </c>
      <c r="B4598" s="11" t="s">
        <v>3376</v>
      </c>
      <c r="C4598" s="11" t="s">
        <v>3463</v>
      </c>
      <c r="D4598" s="11">
        <v>5.84</v>
      </c>
      <c r="E4598" s="7">
        <f>VLOOKUP(A4598, Sheet2!$A$2:$K$8265, 11)</f>
        <v>110.6751</v>
      </c>
      <c r="F4598" s="7">
        <f t="shared" si="55"/>
        <v>0.73</v>
      </c>
      <c r="G4598" s="8">
        <v>200000</v>
      </c>
      <c r="H4598" s="9">
        <f t="shared" si="56"/>
        <v>1200000</v>
      </c>
    </row>
    <row r="4599" spans="1:8" ht="14.5">
      <c r="A4599" s="6" t="str">
        <f t="shared" si="54"/>
        <v>GPP PEKALONGAN_SANGKANJOYO</v>
      </c>
      <c r="B4599" s="11" t="s">
        <v>3376</v>
      </c>
      <c r="C4599" s="11" t="s">
        <v>3464</v>
      </c>
      <c r="D4599" s="11">
        <v>5.84</v>
      </c>
      <c r="E4599" s="7">
        <f>VLOOKUP(A4599, Sheet2!$A$2:$K$8265, 11)</f>
        <v>110.6751</v>
      </c>
      <c r="F4599" s="7">
        <f t="shared" si="55"/>
        <v>0.73</v>
      </c>
      <c r="G4599" s="8">
        <v>200000</v>
      </c>
      <c r="H4599" s="9">
        <f t="shared" si="56"/>
        <v>1200000</v>
      </c>
    </row>
    <row r="4600" spans="1:8" ht="14.5">
      <c r="A4600" s="6" t="str">
        <f t="shared" si="54"/>
        <v>GPP PEKALONGAN_SAPUGARUT</v>
      </c>
      <c r="B4600" s="11" t="s">
        <v>3376</v>
      </c>
      <c r="C4600" s="11" t="s">
        <v>3465</v>
      </c>
      <c r="D4600" s="11">
        <v>5.84</v>
      </c>
      <c r="E4600" s="7">
        <f>VLOOKUP(A4600, Sheet2!$A$2:$K$8265, 11)</f>
        <v>110.6751</v>
      </c>
      <c r="F4600" s="7">
        <f t="shared" si="55"/>
        <v>0.73</v>
      </c>
      <c r="G4600" s="8">
        <v>200000</v>
      </c>
      <c r="H4600" s="9">
        <f t="shared" si="56"/>
        <v>1200000</v>
      </c>
    </row>
    <row r="4601" spans="1:8" ht="14.5">
      <c r="A4601" s="6" t="str">
        <f t="shared" si="54"/>
        <v>GPP PEKALONGAN_SAPURO KEBULEN</v>
      </c>
      <c r="B4601" s="11" t="s">
        <v>3376</v>
      </c>
      <c r="C4601" s="11" t="s">
        <v>3466</v>
      </c>
      <c r="D4601" s="11">
        <v>0.94</v>
      </c>
      <c r="E4601" s="7">
        <f>VLOOKUP(A4601, Sheet2!$A$2:$K$8265, 11)</f>
        <v>110.6751</v>
      </c>
      <c r="F4601" s="7">
        <f t="shared" si="55"/>
        <v>0.11749999999999999</v>
      </c>
      <c r="G4601" s="8">
        <v>200000</v>
      </c>
      <c r="H4601" s="9">
        <f t="shared" si="56"/>
        <v>200000</v>
      </c>
    </row>
    <row r="4602" spans="1:8" ht="14.5">
      <c r="A4602" s="6" t="str">
        <f t="shared" si="54"/>
        <v>GPP PEKALONGAN_SASTRODIRJAN</v>
      </c>
      <c r="B4602" s="11" t="s">
        <v>3376</v>
      </c>
      <c r="C4602" s="11" t="s">
        <v>3467</v>
      </c>
      <c r="D4602" s="11">
        <v>5.84</v>
      </c>
      <c r="E4602" s="7">
        <f>VLOOKUP(A4602, Sheet2!$A$2:$K$8265, 11)</f>
        <v>110.6751</v>
      </c>
      <c r="F4602" s="7">
        <f t="shared" si="55"/>
        <v>0.73</v>
      </c>
      <c r="G4602" s="8">
        <v>200000</v>
      </c>
      <c r="H4602" s="9">
        <f t="shared" si="56"/>
        <v>1200000</v>
      </c>
    </row>
    <row r="4603" spans="1:8" ht="14.5">
      <c r="A4603" s="6" t="str">
        <f t="shared" si="54"/>
        <v>GPP PEKALONGAN_SEMBUNGJAMBU</v>
      </c>
      <c r="B4603" s="11" t="s">
        <v>3376</v>
      </c>
      <c r="C4603" s="11" t="s">
        <v>3468</v>
      </c>
      <c r="D4603" s="11">
        <v>5.84</v>
      </c>
      <c r="E4603" s="7">
        <f>VLOOKUP(A4603, Sheet2!$A$2:$K$8265, 11)</f>
        <v>110.6751</v>
      </c>
      <c r="F4603" s="7">
        <f t="shared" si="55"/>
        <v>0.73</v>
      </c>
      <c r="G4603" s="8">
        <v>200000</v>
      </c>
      <c r="H4603" s="9">
        <f t="shared" si="56"/>
        <v>1200000</v>
      </c>
    </row>
    <row r="4604" spans="1:8" ht="14.5">
      <c r="A4604" s="6" t="str">
        <f t="shared" si="54"/>
        <v>GPP PEKALONGAN_SEMUT</v>
      </c>
      <c r="B4604" s="11" t="s">
        <v>3376</v>
      </c>
      <c r="C4604" s="11" t="s">
        <v>3469</v>
      </c>
      <c r="D4604" s="11">
        <v>5.84</v>
      </c>
      <c r="E4604" s="7">
        <f>VLOOKUP(A4604, Sheet2!$A$2:$K$8265, 11)</f>
        <v>110.6751</v>
      </c>
      <c r="F4604" s="7">
        <f t="shared" si="55"/>
        <v>0.73</v>
      </c>
      <c r="G4604" s="8">
        <v>200000</v>
      </c>
      <c r="H4604" s="9">
        <f t="shared" si="56"/>
        <v>1200000</v>
      </c>
    </row>
    <row r="4605" spans="1:8" ht="14.5">
      <c r="A4605" s="6" t="str">
        <f t="shared" si="54"/>
        <v>GPP PEKALONGAN_SETONO</v>
      </c>
      <c r="B4605" s="11" t="s">
        <v>3376</v>
      </c>
      <c r="C4605" s="11" t="s">
        <v>3470</v>
      </c>
      <c r="D4605" s="11">
        <v>0.94</v>
      </c>
      <c r="E4605" s="7">
        <f>VLOOKUP(A4605, Sheet2!$A$2:$K$8265, 11)</f>
        <v>110.6751</v>
      </c>
      <c r="F4605" s="7">
        <f t="shared" si="55"/>
        <v>0.11749999999999999</v>
      </c>
      <c r="G4605" s="8">
        <v>200000</v>
      </c>
      <c r="H4605" s="9">
        <f t="shared" si="56"/>
        <v>200000</v>
      </c>
    </row>
    <row r="4606" spans="1:8" ht="14.5">
      <c r="A4606" s="6" t="str">
        <f t="shared" si="54"/>
        <v>GPP PEKALONGAN_SIDOMUKTI</v>
      </c>
      <c r="B4606" s="11" t="s">
        <v>3376</v>
      </c>
      <c r="C4606" s="11" t="s">
        <v>498</v>
      </c>
      <c r="D4606" s="11">
        <v>5.84</v>
      </c>
      <c r="E4606" s="7">
        <f>VLOOKUP(A4606, Sheet2!$A$2:$K$8265, 11)</f>
        <v>110.6751</v>
      </c>
      <c r="F4606" s="7">
        <f t="shared" si="55"/>
        <v>0.73</v>
      </c>
      <c r="G4606" s="8">
        <v>200000</v>
      </c>
      <c r="H4606" s="9">
        <f t="shared" si="56"/>
        <v>1200000</v>
      </c>
    </row>
    <row r="4607" spans="1:8" ht="14.5">
      <c r="A4607" s="6" t="str">
        <f t="shared" si="54"/>
        <v>GPP PEKALONGAN_SIDOREJO</v>
      </c>
      <c r="B4607" s="11" t="s">
        <v>3376</v>
      </c>
      <c r="C4607" s="11" t="s">
        <v>222</v>
      </c>
      <c r="D4607" s="11">
        <v>5.84</v>
      </c>
      <c r="E4607" s="7">
        <f>VLOOKUP(A4607, Sheet2!$A$2:$K$8265, 11)</f>
        <v>110.6751</v>
      </c>
      <c r="F4607" s="7">
        <f t="shared" si="55"/>
        <v>0.73</v>
      </c>
      <c r="G4607" s="8">
        <v>200000</v>
      </c>
      <c r="H4607" s="9">
        <f t="shared" si="56"/>
        <v>1200000</v>
      </c>
    </row>
    <row r="4608" spans="1:8" ht="14.5">
      <c r="A4608" s="6" t="str">
        <f t="shared" si="54"/>
        <v>GPP PEKALONGAN_SIJAMBE</v>
      </c>
      <c r="B4608" s="11" t="s">
        <v>3376</v>
      </c>
      <c r="C4608" s="11" t="s">
        <v>3471</v>
      </c>
      <c r="D4608" s="11">
        <v>5.84</v>
      </c>
      <c r="E4608" s="7">
        <f>VLOOKUP(A4608, Sheet2!$A$2:$K$8265, 11)</f>
        <v>110.6751</v>
      </c>
      <c r="F4608" s="7">
        <f t="shared" si="55"/>
        <v>0.73</v>
      </c>
      <c r="G4608" s="8">
        <v>200000</v>
      </c>
      <c r="H4608" s="9">
        <f t="shared" si="56"/>
        <v>1200000</v>
      </c>
    </row>
    <row r="4609" spans="1:8" ht="14.5">
      <c r="A4609" s="6" t="str">
        <f t="shared" si="54"/>
        <v>GPP PEKALONGAN_SILIREJO</v>
      </c>
      <c r="B4609" s="11" t="s">
        <v>3376</v>
      </c>
      <c r="C4609" s="11" t="s">
        <v>3472</v>
      </c>
      <c r="D4609" s="11">
        <v>5.84</v>
      </c>
      <c r="E4609" s="7">
        <f>VLOOKUP(A4609, Sheet2!$A$2:$K$8265, 11)</f>
        <v>110.6751</v>
      </c>
      <c r="F4609" s="7">
        <f t="shared" si="55"/>
        <v>0.73</v>
      </c>
      <c r="G4609" s="8">
        <v>200000</v>
      </c>
      <c r="H4609" s="9">
        <f t="shared" si="56"/>
        <v>1200000</v>
      </c>
    </row>
    <row r="4610" spans="1:8" ht="14.5">
      <c r="A4610" s="6" t="str">
        <f t="shared" si="54"/>
        <v>GPP PEKALONGAN_SIMBANGKULON</v>
      </c>
      <c r="B4610" s="11" t="s">
        <v>3376</v>
      </c>
      <c r="C4610" s="11" t="s">
        <v>3473</v>
      </c>
      <c r="D4610" s="11">
        <v>5.84</v>
      </c>
      <c r="E4610" s="7">
        <f>VLOOKUP(A4610, Sheet2!$A$2:$K$8265, 11)</f>
        <v>110.6751</v>
      </c>
      <c r="F4610" s="7">
        <f t="shared" si="55"/>
        <v>0.73</v>
      </c>
      <c r="G4610" s="8">
        <v>200000</v>
      </c>
      <c r="H4610" s="9">
        <f t="shared" si="56"/>
        <v>1200000</v>
      </c>
    </row>
    <row r="4611" spans="1:8" ht="14.5">
      <c r="A4611" s="6" t="str">
        <f t="shared" si="54"/>
        <v>GPP PEKALONGAN_SIMBANGWETAN</v>
      </c>
      <c r="B4611" s="11" t="s">
        <v>3376</v>
      </c>
      <c r="C4611" s="11" t="s">
        <v>3474</v>
      </c>
      <c r="D4611" s="11">
        <v>5.84</v>
      </c>
      <c r="E4611" s="7">
        <f>VLOOKUP(A4611, Sheet2!$A$2:$K$8265, 11)</f>
        <v>110.6751</v>
      </c>
      <c r="F4611" s="7">
        <f t="shared" si="55"/>
        <v>0.73</v>
      </c>
      <c r="G4611" s="8">
        <v>200000</v>
      </c>
      <c r="H4611" s="9">
        <f t="shared" si="56"/>
        <v>1200000</v>
      </c>
    </row>
    <row r="4612" spans="1:8" ht="14.5">
      <c r="A4612" s="6" t="str">
        <f t="shared" si="54"/>
        <v>GPP PEKALONGAN_SINANGOHPRENDENG</v>
      </c>
      <c r="B4612" s="11" t="s">
        <v>3376</v>
      </c>
      <c r="C4612" s="11" t="s">
        <v>3475</v>
      </c>
      <c r="D4612" s="11">
        <v>5.84</v>
      </c>
      <c r="E4612" s="7">
        <f>VLOOKUP(A4612, Sheet2!$A$2:$K$8265, 11)</f>
        <v>110.6751</v>
      </c>
      <c r="F4612" s="7">
        <f t="shared" si="55"/>
        <v>0.73</v>
      </c>
      <c r="G4612" s="8">
        <v>200000</v>
      </c>
      <c r="H4612" s="9">
        <f t="shared" si="56"/>
        <v>1200000</v>
      </c>
    </row>
    <row r="4613" spans="1:8" ht="14.5">
      <c r="A4613" s="6" t="str">
        <f t="shared" si="54"/>
        <v>GPP PEKALONGAN_SIWALAN</v>
      </c>
      <c r="B4613" s="11" t="s">
        <v>3376</v>
      </c>
      <c r="C4613" s="11" t="s">
        <v>3476</v>
      </c>
      <c r="D4613" s="11">
        <v>5.84</v>
      </c>
      <c r="E4613" s="7">
        <f>VLOOKUP(A4613, Sheet2!$A$2:$K$8265, 11)</f>
        <v>110.6751</v>
      </c>
      <c r="F4613" s="7">
        <f t="shared" si="55"/>
        <v>0.73</v>
      </c>
      <c r="G4613" s="8">
        <v>200000</v>
      </c>
      <c r="H4613" s="9">
        <f t="shared" si="56"/>
        <v>1200000</v>
      </c>
    </row>
    <row r="4614" spans="1:8" ht="14.5">
      <c r="A4614" s="6" t="str">
        <f t="shared" si="54"/>
        <v>GPP PEKALONGAN_SOKOSARI</v>
      </c>
      <c r="B4614" s="11" t="s">
        <v>3376</v>
      </c>
      <c r="C4614" s="11" t="s">
        <v>3477</v>
      </c>
      <c r="D4614" s="11">
        <v>5.84</v>
      </c>
      <c r="E4614" s="7">
        <f>VLOOKUP(A4614, Sheet2!$A$2:$K$8265, 11)</f>
        <v>110.6751</v>
      </c>
      <c r="F4614" s="7">
        <f t="shared" si="55"/>
        <v>0.73</v>
      </c>
      <c r="G4614" s="8">
        <v>200000</v>
      </c>
      <c r="H4614" s="9">
        <f t="shared" si="56"/>
        <v>1200000</v>
      </c>
    </row>
    <row r="4615" spans="1:8" ht="14.5">
      <c r="A4615" s="6" t="str">
        <f t="shared" si="54"/>
        <v>GPP PEKALONGAN_SRAGI</v>
      </c>
      <c r="B4615" s="11" t="s">
        <v>3376</v>
      </c>
      <c r="C4615" s="11" t="s">
        <v>3478</v>
      </c>
      <c r="D4615" s="11">
        <v>5.84</v>
      </c>
      <c r="E4615" s="7">
        <f>VLOOKUP(A4615, Sheet2!$A$2:$K$8265, 11)</f>
        <v>110.6751</v>
      </c>
      <c r="F4615" s="7">
        <f t="shared" si="55"/>
        <v>0.73</v>
      </c>
      <c r="G4615" s="8">
        <v>200000</v>
      </c>
      <c r="H4615" s="9">
        <f t="shared" si="56"/>
        <v>1200000</v>
      </c>
    </row>
    <row r="4616" spans="1:8" ht="14.5">
      <c r="A4616" s="6" t="str">
        <f t="shared" si="54"/>
        <v>GPP PEKALONGAN_SUKOREJO</v>
      </c>
      <c r="B4616" s="11" t="s">
        <v>3376</v>
      </c>
      <c r="C4616" s="11" t="s">
        <v>503</v>
      </c>
      <c r="D4616" s="11">
        <v>15.73</v>
      </c>
      <c r="E4616" s="7">
        <f>VLOOKUP(A4616, Sheet2!$A$2:$K$8265, 11)</f>
        <v>110.6751</v>
      </c>
      <c r="F4616" s="7">
        <f t="shared" si="55"/>
        <v>1.9662500000000001</v>
      </c>
      <c r="G4616" s="8">
        <v>200000</v>
      </c>
      <c r="H4616" s="9">
        <f t="shared" si="56"/>
        <v>3200000</v>
      </c>
    </row>
    <row r="4617" spans="1:8" ht="14.5">
      <c r="A4617" s="6" t="str">
        <f t="shared" si="54"/>
        <v>GPP PEKALONGAN_SUKOYOSO</v>
      </c>
      <c r="B4617" s="11" t="s">
        <v>3376</v>
      </c>
      <c r="C4617" s="11" t="s">
        <v>3479</v>
      </c>
      <c r="D4617" s="11">
        <v>5.84</v>
      </c>
      <c r="E4617" s="7">
        <f>VLOOKUP(A4617, Sheet2!$A$2:$K$8265, 11)</f>
        <v>110.6751</v>
      </c>
      <c r="F4617" s="7">
        <f t="shared" si="55"/>
        <v>0.73</v>
      </c>
      <c r="G4617" s="8">
        <v>200000</v>
      </c>
      <c r="H4617" s="9">
        <f t="shared" si="56"/>
        <v>1200000</v>
      </c>
    </row>
    <row r="4618" spans="1:8" ht="14.5">
      <c r="A4618" s="6" t="str">
        <f t="shared" si="54"/>
        <v>GPP PEKALONGAN_SUMURJOMBLANGBOGO</v>
      </c>
      <c r="B4618" s="11" t="s">
        <v>3376</v>
      </c>
      <c r="C4618" s="11" t="s">
        <v>3480</v>
      </c>
      <c r="D4618" s="11">
        <v>5.84</v>
      </c>
      <c r="E4618" s="7">
        <f>VLOOKUP(A4618, Sheet2!$A$2:$K$8265, 11)</f>
        <v>110.6751</v>
      </c>
      <c r="F4618" s="7">
        <f t="shared" si="55"/>
        <v>0.73</v>
      </c>
      <c r="G4618" s="8">
        <v>200000</v>
      </c>
      <c r="H4618" s="9">
        <f t="shared" si="56"/>
        <v>1200000</v>
      </c>
    </row>
    <row r="4619" spans="1:8" ht="14.5">
      <c r="A4619" s="6" t="str">
        <f t="shared" si="54"/>
        <v>GPP PEKALONGAN_SUROBAYAN</v>
      </c>
      <c r="B4619" s="11" t="s">
        <v>3376</v>
      </c>
      <c r="C4619" s="11" t="s">
        <v>3481</v>
      </c>
      <c r="D4619" s="11">
        <v>5.84</v>
      </c>
      <c r="E4619" s="7">
        <f>VLOOKUP(A4619, Sheet2!$A$2:$K$8265, 11)</f>
        <v>110.6751</v>
      </c>
      <c r="F4619" s="7">
        <f t="shared" si="55"/>
        <v>0.73</v>
      </c>
      <c r="G4619" s="8">
        <v>200000</v>
      </c>
      <c r="H4619" s="9">
        <f t="shared" si="56"/>
        <v>1200000</v>
      </c>
    </row>
    <row r="4620" spans="1:8" ht="14.5">
      <c r="A4620" s="6" t="str">
        <f t="shared" si="54"/>
        <v>GPP PEKALONGAN_TANGKILKULON</v>
      </c>
      <c r="B4620" s="11" t="s">
        <v>3376</v>
      </c>
      <c r="C4620" s="11" t="s">
        <v>3482</v>
      </c>
      <c r="D4620" s="11">
        <v>5.84</v>
      </c>
      <c r="E4620" s="7">
        <f>VLOOKUP(A4620, Sheet2!$A$2:$K$8265, 11)</f>
        <v>110.6751</v>
      </c>
      <c r="F4620" s="7">
        <f t="shared" si="55"/>
        <v>0.73</v>
      </c>
      <c r="G4620" s="8">
        <v>200000</v>
      </c>
      <c r="H4620" s="9">
        <f t="shared" si="56"/>
        <v>1200000</v>
      </c>
    </row>
    <row r="4621" spans="1:8" ht="14.5">
      <c r="A4621" s="6" t="str">
        <f t="shared" si="54"/>
        <v>GPP PEKALONGAN_TANGKILTENGAH</v>
      </c>
      <c r="B4621" s="11" t="s">
        <v>3376</v>
      </c>
      <c r="C4621" s="11" t="s">
        <v>3483</v>
      </c>
      <c r="D4621" s="11">
        <v>5.84</v>
      </c>
      <c r="E4621" s="7">
        <f>VLOOKUP(A4621, Sheet2!$A$2:$K$8265, 11)</f>
        <v>110.6751</v>
      </c>
      <c r="F4621" s="7">
        <f t="shared" si="55"/>
        <v>0.73</v>
      </c>
      <c r="G4621" s="8">
        <v>200000</v>
      </c>
      <c r="H4621" s="9">
        <f t="shared" si="56"/>
        <v>1200000</v>
      </c>
    </row>
    <row r="4622" spans="1:8" ht="14.5">
      <c r="A4622" s="6" t="str">
        <f t="shared" si="54"/>
        <v>GPP PEKALONGAN_TANJUNGKULON</v>
      </c>
      <c r="B4622" s="11" t="s">
        <v>3376</v>
      </c>
      <c r="C4622" s="11" t="s">
        <v>3484</v>
      </c>
      <c r="D4622" s="11">
        <v>5.84</v>
      </c>
      <c r="E4622" s="7">
        <f>VLOOKUP(A4622, Sheet2!$A$2:$K$8265, 11)</f>
        <v>110.6751</v>
      </c>
      <c r="F4622" s="7">
        <f t="shared" si="55"/>
        <v>0.73</v>
      </c>
      <c r="G4622" s="8">
        <v>200000</v>
      </c>
      <c r="H4622" s="9">
        <f t="shared" si="56"/>
        <v>1200000</v>
      </c>
    </row>
    <row r="4623" spans="1:8" ht="14.5">
      <c r="A4623" s="6" t="str">
        <f t="shared" si="54"/>
        <v>GPP PEKALONGAN_TANJUNGSARI</v>
      </c>
      <c r="B4623" s="11" t="s">
        <v>3376</v>
      </c>
      <c r="C4623" s="11" t="s">
        <v>517</v>
      </c>
      <c r="D4623" s="11">
        <v>5.84</v>
      </c>
      <c r="E4623" s="7">
        <f>VLOOKUP(A4623, Sheet2!$A$2:$K$8265, 11)</f>
        <v>110.6751</v>
      </c>
      <c r="F4623" s="7">
        <f t="shared" si="55"/>
        <v>0.73</v>
      </c>
      <c r="G4623" s="8">
        <v>200000</v>
      </c>
      <c r="H4623" s="9">
        <f t="shared" si="56"/>
        <v>1200000</v>
      </c>
    </row>
    <row r="4624" spans="1:8" ht="14.5">
      <c r="A4624" s="6" t="str">
        <f t="shared" si="54"/>
        <v>GPP PEKALONGAN_TASIKREJO</v>
      </c>
      <c r="B4624" s="11" t="s">
        <v>3376</v>
      </c>
      <c r="C4624" s="11" t="s">
        <v>3485</v>
      </c>
      <c r="D4624" s="11">
        <v>15.73</v>
      </c>
      <c r="E4624" s="7">
        <f>VLOOKUP(A4624, Sheet2!$A$2:$K$8265, 11)</f>
        <v>110.6751</v>
      </c>
      <c r="F4624" s="7">
        <f t="shared" si="55"/>
        <v>1.9662500000000001</v>
      </c>
      <c r="G4624" s="8">
        <v>200000</v>
      </c>
      <c r="H4624" s="9">
        <f t="shared" si="56"/>
        <v>3200000</v>
      </c>
    </row>
    <row r="4625" spans="1:8" ht="14.5">
      <c r="A4625" s="6" t="str">
        <f t="shared" si="54"/>
        <v>GPP PEKALONGAN_TEGALDOWO</v>
      </c>
      <c r="B4625" s="11" t="s">
        <v>3376</v>
      </c>
      <c r="C4625" s="11" t="s">
        <v>3486</v>
      </c>
      <c r="D4625" s="11">
        <v>5.84</v>
      </c>
      <c r="E4625" s="7">
        <f>VLOOKUP(A4625, Sheet2!$A$2:$K$8265, 11)</f>
        <v>110.6751</v>
      </c>
      <c r="F4625" s="7">
        <f t="shared" si="55"/>
        <v>0.73</v>
      </c>
      <c r="G4625" s="8">
        <v>200000</v>
      </c>
      <c r="H4625" s="9">
        <f t="shared" si="56"/>
        <v>1200000</v>
      </c>
    </row>
    <row r="4626" spans="1:8" ht="14.5">
      <c r="A4626" s="6" t="str">
        <f t="shared" si="54"/>
        <v>GPP PEKALONGAN_TEGALONTAR</v>
      </c>
      <c r="B4626" s="11" t="s">
        <v>3376</v>
      </c>
      <c r="C4626" s="11" t="s">
        <v>3487</v>
      </c>
      <c r="D4626" s="11">
        <v>5.84</v>
      </c>
      <c r="E4626" s="7">
        <f>VLOOKUP(A4626, Sheet2!$A$2:$K$8265, 11)</f>
        <v>110.6751</v>
      </c>
      <c r="F4626" s="7">
        <f t="shared" si="55"/>
        <v>0.73</v>
      </c>
      <c r="G4626" s="8">
        <v>200000</v>
      </c>
      <c r="H4626" s="9">
        <f t="shared" si="56"/>
        <v>1200000</v>
      </c>
    </row>
    <row r="4627" spans="1:8" ht="14.5">
      <c r="A4627" s="6" t="str">
        <f t="shared" si="54"/>
        <v>GPP PEKALONGAN_TENGENGKULON</v>
      </c>
      <c r="B4627" s="11" t="s">
        <v>3376</v>
      </c>
      <c r="C4627" s="11" t="s">
        <v>3488</v>
      </c>
      <c r="D4627" s="11">
        <v>5.84</v>
      </c>
      <c r="E4627" s="7">
        <f>VLOOKUP(A4627, Sheet2!$A$2:$K$8265, 11)</f>
        <v>110.6751</v>
      </c>
      <c r="F4627" s="7">
        <f t="shared" si="55"/>
        <v>0.73</v>
      </c>
      <c r="G4627" s="8">
        <v>200000</v>
      </c>
      <c r="H4627" s="9">
        <f t="shared" si="56"/>
        <v>1200000</v>
      </c>
    </row>
    <row r="4628" spans="1:8" ht="14.5">
      <c r="A4628" s="6" t="str">
        <f t="shared" si="54"/>
        <v>GPP PEKALONGAN_TENGENGWETAN</v>
      </c>
      <c r="B4628" s="11" t="s">
        <v>3376</v>
      </c>
      <c r="C4628" s="11" t="s">
        <v>3489</v>
      </c>
      <c r="D4628" s="11">
        <v>5.84</v>
      </c>
      <c r="E4628" s="7">
        <f>VLOOKUP(A4628, Sheet2!$A$2:$K$8265, 11)</f>
        <v>110.6751</v>
      </c>
      <c r="F4628" s="7">
        <f t="shared" si="55"/>
        <v>0.73</v>
      </c>
      <c r="G4628" s="8">
        <v>200000</v>
      </c>
      <c r="H4628" s="9">
        <f t="shared" si="56"/>
        <v>1200000</v>
      </c>
    </row>
    <row r="4629" spans="1:8" ht="14.5">
      <c r="A4629" s="6" t="str">
        <f t="shared" si="54"/>
        <v>GPP PEKALONGAN_TENOGO</v>
      </c>
      <c r="B4629" s="11" t="s">
        <v>3376</v>
      </c>
      <c r="C4629" s="11" t="s">
        <v>3490</v>
      </c>
      <c r="D4629" s="11">
        <v>5.84</v>
      </c>
      <c r="E4629" s="7">
        <f>VLOOKUP(A4629, Sheet2!$A$2:$K$8265, 11)</f>
        <v>110.6751</v>
      </c>
      <c r="F4629" s="7">
        <f t="shared" si="55"/>
        <v>0.73</v>
      </c>
      <c r="G4629" s="8">
        <v>200000</v>
      </c>
      <c r="H4629" s="9">
        <f t="shared" si="56"/>
        <v>1200000</v>
      </c>
    </row>
    <row r="4630" spans="1:8" ht="14.5">
      <c r="A4630" s="6" t="str">
        <f t="shared" si="54"/>
        <v>GPP PEKALONGAN_TIRTO</v>
      </c>
      <c r="B4630" s="11" t="s">
        <v>3376</v>
      </c>
      <c r="C4630" s="11" t="s">
        <v>3321</v>
      </c>
      <c r="D4630" s="11">
        <v>0.94</v>
      </c>
      <c r="E4630" s="7">
        <f>VLOOKUP(A4630, Sheet2!$A$2:$K$8265, 11)</f>
        <v>110.6751</v>
      </c>
      <c r="F4630" s="7">
        <f t="shared" si="55"/>
        <v>0.11749999999999999</v>
      </c>
      <c r="G4630" s="8">
        <v>200000</v>
      </c>
      <c r="H4630" s="9">
        <f t="shared" si="56"/>
        <v>200000</v>
      </c>
    </row>
    <row r="4631" spans="1:8" ht="14.5">
      <c r="A4631" s="6" t="str">
        <f t="shared" si="54"/>
        <v>GPP PEKALONGAN_TRATEBANG</v>
      </c>
      <c r="B4631" s="11" t="s">
        <v>3376</v>
      </c>
      <c r="C4631" s="11" t="s">
        <v>3491</v>
      </c>
      <c r="D4631" s="11">
        <v>5.84</v>
      </c>
      <c r="E4631" s="7">
        <f>VLOOKUP(A4631, Sheet2!$A$2:$K$8265, 11)</f>
        <v>110.6751</v>
      </c>
      <c r="F4631" s="7">
        <f t="shared" si="55"/>
        <v>0.73</v>
      </c>
      <c r="G4631" s="8">
        <v>200000</v>
      </c>
      <c r="H4631" s="9">
        <f t="shared" si="56"/>
        <v>1200000</v>
      </c>
    </row>
    <row r="4632" spans="1:8" ht="14.5">
      <c r="A4632" s="6" t="str">
        <f t="shared" si="54"/>
        <v>GPP PEKALONGAN_TUNJUNGSARI</v>
      </c>
      <c r="B4632" s="11" t="s">
        <v>3376</v>
      </c>
      <c r="C4632" s="11" t="s">
        <v>3492</v>
      </c>
      <c r="D4632" s="11">
        <v>5.84</v>
      </c>
      <c r="E4632" s="7">
        <f>VLOOKUP(A4632, Sheet2!$A$2:$K$8265, 11)</f>
        <v>110.6751</v>
      </c>
      <c r="F4632" s="7">
        <f t="shared" si="55"/>
        <v>0.73</v>
      </c>
      <c r="G4632" s="8">
        <v>200000</v>
      </c>
      <c r="H4632" s="9">
        <f t="shared" si="56"/>
        <v>1200000</v>
      </c>
    </row>
    <row r="4633" spans="1:8" ht="14.5">
      <c r="A4633" s="6" t="str">
        <f t="shared" si="54"/>
        <v>GPP PEKALONGAN_WANGANDOWO</v>
      </c>
      <c r="B4633" s="11" t="s">
        <v>3376</v>
      </c>
      <c r="C4633" s="11" t="s">
        <v>3493</v>
      </c>
      <c r="D4633" s="11">
        <v>5.84</v>
      </c>
      <c r="E4633" s="7">
        <f>VLOOKUP(A4633, Sheet2!$A$2:$K$8265, 11)</f>
        <v>110.6751</v>
      </c>
      <c r="F4633" s="7">
        <f t="shared" si="55"/>
        <v>0.73</v>
      </c>
      <c r="G4633" s="8">
        <v>200000</v>
      </c>
      <c r="H4633" s="9">
        <f t="shared" si="56"/>
        <v>1200000</v>
      </c>
    </row>
    <row r="4634" spans="1:8" ht="14.5">
      <c r="A4634" s="6" t="str">
        <f t="shared" si="54"/>
        <v>GPP PEKALONGAN_WARUKIDUL</v>
      </c>
      <c r="B4634" s="11" t="s">
        <v>3376</v>
      </c>
      <c r="C4634" s="11" t="s">
        <v>3494</v>
      </c>
      <c r="D4634" s="11">
        <v>5.84</v>
      </c>
      <c r="E4634" s="7">
        <f>VLOOKUP(A4634, Sheet2!$A$2:$K$8265, 11)</f>
        <v>110.6751</v>
      </c>
      <c r="F4634" s="7">
        <f t="shared" si="55"/>
        <v>0.73</v>
      </c>
      <c r="G4634" s="8">
        <v>200000</v>
      </c>
      <c r="H4634" s="9">
        <f t="shared" si="56"/>
        <v>1200000</v>
      </c>
    </row>
    <row r="4635" spans="1:8" ht="14.5">
      <c r="A4635" s="6" t="str">
        <f t="shared" si="54"/>
        <v>GPP PEKALONGAN_WARULOR</v>
      </c>
      <c r="B4635" s="11" t="s">
        <v>3376</v>
      </c>
      <c r="C4635" s="11" t="s">
        <v>3495</v>
      </c>
      <c r="D4635" s="11">
        <v>5.84</v>
      </c>
      <c r="E4635" s="7">
        <f>VLOOKUP(A4635, Sheet2!$A$2:$K$8265, 11)</f>
        <v>110.6751</v>
      </c>
      <c r="F4635" s="7">
        <f t="shared" si="55"/>
        <v>0.73</v>
      </c>
      <c r="G4635" s="8">
        <v>200000</v>
      </c>
      <c r="H4635" s="9">
        <f t="shared" si="56"/>
        <v>1200000</v>
      </c>
    </row>
    <row r="4636" spans="1:8" ht="14.5">
      <c r="A4636" s="6" t="str">
        <f t="shared" si="54"/>
        <v>GPP PEKALONGAN_WERDI</v>
      </c>
      <c r="B4636" s="11" t="s">
        <v>3376</v>
      </c>
      <c r="C4636" s="11" t="s">
        <v>3496</v>
      </c>
      <c r="D4636" s="11">
        <v>5.84</v>
      </c>
      <c r="E4636" s="7">
        <f>VLOOKUP(A4636, Sheet2!$A$2:$K$8265, 11)</f>
        <v>110.6751</v>
      </c>
      <c r="F4636" s="7">
        <f t="shared" si="55"/>
        <v>0.73</v>
      </c>
      <c r="G4636" s="8">
        <v>200000</v>
      </c>
      <c r="H4636" s="9">
        <f t="shared" si="56"/>
        <v>1200000</v>
      </c>
    </row>
    <row r="4637" spans="1:8" ht="14.5">
      <c r="A4637" s="6" t="str">
        <f t="shared" si="54"/>
        <v>GPP PEKALONGAN_WIRADESA</v>
      </c>
      <c r="B4637" s="11" t="s">
        <v>3376</v>
      </c>
      <c r="C4637" s="11" t="s">
        <v>3497</v>
      </c>
      <c r="D4637" s="11">
        <v>5.84</v>
      </c>
      <c r="E4637" s="7">
        <f>VLOOKUP(A4637, Sheet2!$A$2:$K$8265, 11)</f>
        <v>110.6751</v>
      </c>
      <c r="F4637" s="7">
        <f t="shared" si="55"/>
        <v>0.73</v>
      </c>
      <c r="G4637" s="8">
        <v>200000</v>
      </c>
      <c r="H4637" s="9">
        <f t="shared" si="56"/>
        <v>1200000</v>
      </c>
    </row>
    <row r="4638" spans="1:8" ht="14.5">
      <c r="A4638" s="6" t="str">
        <f t="shared" si="54"/>
        <v>GPP PEKALONGAN_WIRODITAN</v>
      </c>
      <c r="B4638" s="11" t="s">
        <v>3376</v>
      </c>
      <c r="C4638" s="11" t="s">
        <v>3498</v>
      </c>
      <c r="D4638" s="11">
        <v>5.84</v>
      </c>
      <c r="E4638" s="7">
        <f>VLOOKUP(A4638, Sheet2!$A$2:$K$8265, 11)</f>
        <v>110.6751</v>
      </c>
      <c r="F4638" s="7">
        <f t="shared" si="55"/>
        <v>0.73</v>
      </c>
      <c r="G4638" s="8">
        <v>200000</v>
      </c>
      <c r="H4638" s="9">
        <f t="shared" si="56"/>
        <v>1200000</v>
      </c>
    </row>
    <row r="4639" spans="1:8" ht="14.5">
      <c r="A4639" s="6" t="str">
        <f t="shared" si="54"/>
        <v>GPP PEKALONGAN_WONOKERTOKULON</v>
      </c>
      <c r="B4639" s="11" t="s">
        <v>3376</v>
      </c>
      <c r="C4639" s="11" t="s">
        <v>3499</v>
      </c>
      <c r="D4639" s="11">
        <v>5.84</v>
      </c>
      <c r="E4639" s="7">
        <f>VLOOKUP(A4639, Sheet2!$A$2:$K$8265, 11)</f>
        <v>110.6751</v>
      </c>
      <c r="F4639" s="7">
        <f t="shared" si="55"/>
        <v>0.73</v>
      </c>
      <c r="G4639" s="8">
        <v>200000</v>
      </c>
      <c r="H4639" s="9">
        <f t="shared" si="56"/>
        <v>1200000</v>
      </c>
    </row>
    <row r="4640" spans="1:8" ht="14.5">
      <c r="A4640" s="6" t="str">
        <f t="shared" si="54"/>
        <v>GPP PEKALONGAN_WONOKERTOWETAN</v>
      </c>
      <c r="B4640" s="11" t="s">
        <v>3376</v>
      </c>
      <c r="C4640" s="11" t="s">
        <v>3500</v>
      </c>
      <c r="D4640" s="11">
        <v>5.84</v>
      </c>
      <c r="E4640" s="7">
        <f>VLOOKUP(A4640, Sheet2!$A$2:$K$8265, 11)</f>
        <v>110.6751</v>
      </c>
      <c r="F4640" s="7">
        <f t="shared" si="55"/>
        <v>0.73</v>
      </c>
      <c r="G4640" s="8">
        <v>200000</v>
      </c>
      <c r="H4640" s="9">
        <f t="shared" si="56"/>
        <v>1200000</v>
      </c>
    </row>
    <row r="4641" spans="1:8" ht="14.5">
      <c r="A4641" s="6" t="str">
        <f t="shared" si="54"/>
        <v>GPP PEKALONGAN_WONOPRINGGO</v>
      </c>
      <c r="B4641" s="11" t="s">
        <v>3376</v>
      </c>
      <c r="C4641" s="11" t="s">
        <v>3501</v>
      </c>
      <c r="D4641" s="11">
        <v>5.84</v>
      </c>
      <c r="E4641" s="7">
        <f>VLOOKUP(A4641, Sheet2!$A$2:$K$8265, 11)</f>
        <v>110.6751</v>
      </c>
      <c r="F4641" s="7">
        <f t="shared" si="55"/>
        <v>0.73</v>
      </c>
      <c r="G4641" s="8">
        <v>200000</v>
      </c>
      <c r="H4641" s="9">
        <f t="shared" si="56"/>
        <v>1200000</v>
      </c>
    </row>
    <row r="4642" spans="1:8" ht="14.5">
      <c r="A4642" s="6" t="str">
        <f t="shared" si="54"/>
        <v>GPP PEKALONGAN_WONOREJO</v>
      </c>
      <c r="B4642" s="11" t="s">
        <v>3376</v>
      </c>
      <c r="C4642" s="11" t="s">
        <v>773</v>
      </c>
      <c r="D4642" s="11">
        <v>5.84</v>
      </c>
      <c r="E4642" s="7">
        <f>VLOOKUP(A4642, Sheet2!$A$2:$K$8265, 11)</f>
        <v>110.6751</v>
      </c>
      <c r="F4642" s="7">
        <f t="shared" si="55"/>
        <v>0.73</v>
      </c>
      <c r="G4642" s="8">
        <v>200000</v>
      </c>
      <c r="H4642" s="9">
        <f t="shared" si="56"/>
        <v>1200000</v>
      </c>
    </row>
    <row r="4643" spans="1:8" ht="14.5">
      <c r="A4643" s="6" t="str">
        <f t="shared" si="54"/>
        <v>GPP PEKALONGAN_WONOSARI</v>
      </c>
      <c r="B4643" s="11" t="s">
        <v>3376</v>
      </c>
      <c r="C4643" s="11" t="s">
        <v>534</v>
      </c>
      <c r="D4643" s="11">
        <v>5.84</v>
      </c>
      <c r="E4643" s="7">
        <f>VLOOKUP(A4643, Sheet2!$A$2:$K$8265, 11)</f>
        <v>110.6751</v>
      </c>
      <c r="F4643" s="7">
        <f t="shared" si="55"/>
        <v>0.73</v>
      </c>
      <c r="G4643" s="8">
        <v>200000</v>
      </c>
      <c r="H4643" s="9">
        <f t="shared" si="56"/>
        <v>1200000</v>
      </c>
    </row>
    <row r="4644" spans="1:8" ht="14.5">
      <c r="A4644" s="6" t="str">
        <f t="shared" si="54"/>
        <v>GPP PEKALONGAN_WONOSARI</v>
      </c>
      <c r="B4644" s="11" t="s">
        <v>3376</v>
      </c>
      <c r="C4644" s="11" t="s">
        <v>534</v>
      </c>
      <c r="D4644" s="11">
        <v>5.84</v>
      </c>
      <c r="E4644" s="7">
        <f>VLOOKUP(A4644, Sheet2!$A$2:$K$8265, 11)</f>
        <v>110.6751</v>
      </c>
      <c r="F4644" s="7">
        <f t="shared" si="55"/>
        <v>0.73</v>
      </c>
      <c r="G4644" s="8">
        <v>200000</v>
      </c>
      <c r="H4644" s="9">
        <f t="shared" si="56"/>
        <v>1200000</v>
      </c>
    </row>
    <row r="4645" spans="1:8" ht="14.5">
      <c r="A4645" s="6" t="str">
        <f t="shared" si="54"/>
        <v>GPP PEKALONGAN_WONOYOSO</v>
      </c>
      <c r="B4645" s="11" t="s">
        <v>3376</v>
      </c>
      <c r="C4645" s="11" t="s">
        <v>3502</v>
      </c>
      <c r="D4645" s="11">
        <v>5.84</v>
      </c>
      <c r="E4645" s="7">
        <f>VLOOKUP(A4645, Sheet2!$A$2:$K$8265, 11)</f>
        <v>110.6751</v>
      </c>
      <c r="F4645" s="7">
        <f t="shared" si="55"/>
        <v>0.73</v>
      </c>
      <c r="G4645" s="8">
        <v>200000</v>
      </c>
      <c r="H4645" s="9">
        <f t="shared" si="56"/>
        <v>1200000</v>
      </c>
    </row>
    <row r="4646" spans="1:8" ht="14.5">
      <c r="A4646" s="6" t="str">
        <f t="shared" si="54"/>
        <v>GPP PEKALONGAN_WULED</v>
      </c>
      <c r="B4646" s="11" t="s">
        <v>3376</v>
      </c>
      <c r="C4646" s="11" t="s">
        <v>3503</v>
      </c>
      <c r="D4646" s="11">
        <v>5.84</v>
      </c>
      <c r="E4646" s="7">
        <f>VLOOKUP(A4646, Sheet2!$A$2:$K$8265, 11)</f>
        <v>110.6751</v>
      </c>
      <c r="F4646" s="7">
        <f t="shared" si="55"/>
        <v>0.73</v>
      </c>
      <c r="G4646" s="8">
        <v>200000</v>
      </c>
      <c r="H4646" s="9">
        <f t="shared" si="56"/>
        <v>1200000</v>
      </c>
    </row>
    <row r="4647" spans="1:8" ht="14.5">
      <c r="A4647" s="6" t="str">
        <f t="shared" si="54"/>
        <v>GPP PEKALONGAN_YOSOREJO</v>
      </c>
      <c r="B4647" s="11" t="s">
        <v>3376</v>
      </c>
      <c r="C4647" s="11" t="s">
        <v>537</v>
      </c>
      <c r="D4647" s="11">
        <v>5.84</v>
      </c>
      <c r="E4647" s="7">
        <f>VLOOKUP(A4647, Sheet2!$A$2:$K$8265, 11)</f>
        <v>110.6751</v>
      </c>
      <c r="F4647" s="7">
        <f t="shared" si="55"/>
        <v>0.73</v>
      </c>
      <c r="G4647" s="8">
        <v>200000</v>
      </c>
      <c r="H4647" s="9">
        <f t="shared" si="56"/>
        <v>1200000</v>
      </c>
    </row>
    <row r="4648" spans="1:8" ht="14.5">
      <c r="A4648" s="6" t="str">
        <f t="shared" si="54"/>
        <v>GPP PURWOREJO_AGLIK</v>
      </c>
      <c r="B4648" s="11" t="s">
        <v>3504</v>
      </c>
      <c r="C4648" s="11" t="s">
        <v>3505</v>
      </c>
      <c r="D4648" s="11">
        <v>4.4400000000000004</v>
      </c>
      <c r="E4648" s="7">
        <f>VLOOKUP(A4648, Sheet2!$A$2:$K$8265, 11)</f>
        <v>110.6751</v>
      </c>
      <c r="F4648" s="7">
        <f t="shared" si="55"/>
        <v>0.55500000000000005</v>
      </c>
      <c r="G4648" s="8">
        <v>200000</v>
      </c>
      <c r="H4648" s="9">
        <f t="shared" si="56"/>
        <v>1000000</v>
      </c>
    </row>
    <row r="4649" spans="1:8" ht="14.5">
      <c r="A4649" s="6" t="str">
        <f t="shared" si="54"/>
        <v>GPP PURWOREJO_AMBALKEBREK</v>
      </c>
      <c r="B4649" s="11" t="s">
        <v>3504</v>
      </c>
      <c r="C4649" s="11" t="s">
        <v>3506</v>
      </c>
      <c r="D4649" s="11">
        <v>15.69</v>
      </c>
      <c r="E4649" s="7">
        <f>VLOOKUP(A4649, Sheet2!$A$2:$K$8265, 11)</f>
        <v>110.6751</v>
      </c>
      <c r="F4649" s="7">
        <f t="shared" si="55"/>
        <v>1.9612499999999999</v>
      </c>
      <c r="G4649" s="8">
        <v>200000</v>
      </c>
      <c r="H4649" s="9">
        <f t="shared" si="56"/>
        <v>3200000</v>
      </c>
    </row>
    <row r="4650" spans="1:8" ht="14.5">
      <c r="A4650" s="6" t="str">
        <f t="shared" si="54"/>
        <v>GPP PURWOREJO_AMBALKLIWONAN</v>
      </c>
      <c r="B4650" s="11" t="s">
        <v>3504</v>
      </c>
      <c r="C4650" s="11" t="s">
        <v>3507</v>
      </c>
      <c r="D4650" s="11">
        <v>15.69</v>
      </c>
      <c r="E4650" s="7">
        <f>VLOOKUP(A4650, Sheet2!$A$2:$K$8265, 11)</f>
        <v>110.6751</v>
      </c>
      <c r="F4650" s="7">
        <f t="shared" si="55"/>
        <v>1.9612499999999999</v>
      </c>
      <c r="G4650" s="8">
        <v>200000</v>
      </c>
      <c r="H4650" s="9">
        <f t="shared" si="56"/>
        <v>3200000</v>
      </c>
    </row>
    <row r="4651" spans="1:8" ht="14.5">
      <c r="A4651" s="6" t="str">
        <f t="shared" si="54"/>
        <v>GPP PURWOREJO_AMBALRESMI</v>
      </c>
      <c r="B4651" s="11" t="s">
        <v>3504</v>
      </c>
      <c r="C4651" s="11" t="s">
        <v>3508</v>
      </c>
      <c r="D4651" s="11">
        <v>15.69</v>
      </c>
      <c r="E4651" s="7">
        <f>VLOOKUP(A4651, Sheet2!$A$2:$K$8265, 11)</f>
        <v>110.6751</v>
      </c>
      <c r="F4651" s="7">
        <f t="shared" si="55"/>
        <v>1.9612499999999999</v>
      </c>
      <c r="G4651" s="8">
        <v>200000</v>
      </c>
      <c r="H4651" s="9">
        <f t="shared" si="56"/>
        <v>3200000</v>
      </c>
    </row>
    <row r="4652" spans="1:8" ht="14.5">
      <c r="A4652" s="6" t="str">
        <f t="shared" si="54"/>
        <v>GPP PURWOREJO_AMBARWINANGUN</v>
      </c>
      <c r="B4652" s="11" t="s">
        <v>3504</v>
      </c>
      <c r="C4652" s="11" t="s">
        <v>3509</v>
      </c>
      <c r="D4652" s="11">
        <v>15.69</v>
      </c>
      <c r="E4652" s="7">
        <f>VLOOKUP(A4652, Sheet2!$A$2:$K$8265, 11)</f>
        <v>110.6751</v>
      </c>
      <c r="F4652" s="7">
        <f t="shared" si="55"/>
        <v>1.9612499999999999</v>
      </c>
      <c r="G4652" s="8">
        <v>200000</v>
      </c>
      <c r="H4652" s="9">
        <f t="shared" si="56"/>
        <v>3200000</v>
      </c>
    </row>
    <row r="4653" spans="1:8" ht="14.5">
      <c r="A4653" s="6" t="str">
        <f t="shared" si="54"/>
        <v>GPP PURWOREJO_ANDONG</v>
      </c>
      <c r="B4653" s="11" t="s">
        <v>3504</v>
      </c>
      <c r="C4653" s="11" t="s">
        <v>1371</v>
      </c>
      <c r="D4653" s="11">
        <v>4.4400000000000004</v>
      </c>
      <c r="E4653" s="7">
        <f>VLOOKUP(A4653, Sheet2!$A$2:$K$8265, 11)</f>
        <v>110.6751</v>
      </c>
      <c r="F4653" s="7">
        <f t="shared" si="55"/>
        <v>0.55500000000000005</v>
      </c>
      <c r="G4653" s="8">
        <v>200000</v>
      </c>
      <c r="H4653" s="9">
        <f t="shared" si="56"/>
        <v>1000000</v>
      </c>
    </row>
    <row r="4654" spans="1:8" ht="14.5">
      <c r="A4654" s="6" t="str">
        <f t="shared" si="54"/>
        <v>GPP PURWOREJO_AWU-AWU</v>
      </c>
      <c r="B4654" s="11" t="s">
        <v>3504</v>
      </c>
      <c r="C4654" s="11" t="s">
        <v>3510</v>
      </c>
      <c r="D4654" s="11">
        <v>4.4400000000000004</v>
      </c>
      <c r="E4654" s="7">
        <f>VLOOKUP(A4654, Sheet2!$A$2:$K$8265, 11)</f>
        <v>110.6751</v>
      </c>
      <c r="F4654" s="7">
        <f t="shared" si="55"/>
        <v>0.55500000000000005</v>
      </c>
      <c r="G4654" s="8">
        <v>200000</v>
      </c>
      <c r="H4654" s="9">
        <f t="shared" si="56"/>
        <v>1000000</v>
      </c>
    </row>
    <row r="4655" spans="1:8" ht="14.5">
      <c r="A4655" s="6" t="str">
        <f t="shared" si="54"/>
        <v>GPP PURWOREJO_BABADSARI</v>
      </c>
      <c r="B4655" s="11" t="s">
        <v>3504</v>
      </c>
      <c r="C4655" s="11" t="s">
        <v>3511</v>
      </c>
      <c r="D4655" s="11">
        <v>15.69</v>
      </c>
      <c r="E4655" s="7">
        <f>VLOOKUP(A4655, Sheet2!$A$2:$K$8265, 11)</f>
        <v>110.6751</v>
      </c>
      <c r="F4655" s="7">
        <f t="shared" si="55"/>
        <v>1.9612499999999999</v>
      </c>
      <c r="G4655" s="8">
        <v>200000</v>
      </c>
      <c r="H4655" s="9">
        <f t="shared" si="56"/>
        <v>3200000</v>
      </c>
    </row>
    <row r="4656" spans="1:8" ht="14.5">
      <c r="A4656" s="6" t="str">
        <f t="shared" si="54"/>
        <v>GPP PURWOREJO_BAGELEN</v>
      </c>
      <c r="B4656" s="11" t="s">
        <v>3504</v>
      </c>
      <c r="C4656" s="11" t="s">
        <v>3512</v>
      </c>
      <c r="D4656" s="11">
        <v>4.4400000000000004</v>
      </c>
      <c r="E4656" s="7">
        <f>VLOOKUP(A4656, Sheet2!$A$2:$K$8265, 11)</f>
        <v>110.6751</v>
      </c>
      <c r="F4656" s="7">
        <f t="shared" si="55"/>
        <v>0.55500000000000005</v>
      </c>
      <c r="G4656" s="8">
        <v>200000</v>
      </c>
      <c r="H4656" s="9">
        <f t="shared" si="56"/>
        <v>1000000</v>
      </c>
    </row>
    <row r="4657" spans="1:8" ht="14.5">
      <c r="A4657" s="6" t="str">
        <f t="shared" si="54"/>
        <v>GPP PURWOREJO_BAGUNG</v>
      </c>
      <c r="B4657" s="11" t="s">
        <v>3504</v>
      </c>
      <c r="C4657" s="11" t="s">
        <v>3513</v>
      </c>
      <c r="D4657" s="11">
        <v>15.69</v>
      </c>
      <c r="E4657" s="7">
        <f>VLOOKUP(A4657, Sheet2!$A$2:$K$8265, 11)</f>
        <v>110.6751</v>
      </c>
      <c r="F4657" s="7">
        <f t="shared" si="55"/>
        <v>1.9612499999999999</v>
      </c>
      <c r="G4657" s="8">
        <v>200000</v>
      </c>
      <c r="H4657" s="9">
        <f t="shared" si="56"/>
        <v>3200000</v>
      </c>
    </row>
    <row r="4658" spans="1:8" ht="14.5">
      <c r="A4658" s="6" t="str">
        <f t="shared" si="54"/>
        <v>GPP PURWOREJO_BAJANGREJO</v>
      </c>
      <c r="B4658" s="11" t="s">
        <v>3504</v>
      </c>
      <c r="C4658" s="11" t="s">
        <v>3514</v>
      </c>
      <c r="D4658" s="11">
        <v>4.4400000000000004</v>
      </c>
      <c r="E4658" s="7">
        <f>VLOOKUP(A4658, Sheet2!$A$2:$K$8265, 11)</f>
        <v>110.6751</v>
      </c>
      <c r="F4658" s="7">
        <f t="shared" si="55"/>
        <v>0.55500000000000005</v>
      </c>
      <c r="G4658" s="8">
        <v>200000</v>
      </c>
      <c r="H4658" s="9">
        <f t="shared" si="56"/>
        <v>1000000</v>
      </c>
    </row>
    <row r="4659" spans="1:8" ht="14.5">
      <c r="A4659" s="6" t="str">
        <f t="shared" si="54"/>
        <v>GPP PURWOREJO_BAKUREJO</v>
      </c>
      <c r="B4659" s="11" t="s">
        <v>3504</v>
      </c>
      <c r="C4659" s="11" t="s">
        <v>3515</v>
      </c>
      <c r="D4659" s="11">
        <v>4.4400000000000004</v>
      </c>
      <c r="E4659" s="7">
        <f>VLOOKUP(A4659, Sheet2!$A$2:$K$8265, 11)</f>
        <v>110.6751</v>
      </c>
      <c r="F4659" s="7">
        <f t="shared" si="55"/>
        <v>0.55500000000000005</v>
      </c>
      <c r="G4659" s="8">
        <v>200000</v>
      </c>
      <c r="H4659" s="9">
        <f t="shared" si="56"/>
        <v>1000000</v>
      </c>
    </row>
    <row r="4660" spans="1:8" ht="14.5">
      <c r="A4660" s="6" t="str">
        <f t="shared" si="54"/>
        <v>GPP PURWOREJO_BALEDONO</v>
      </c>
      <c r="B4660" s="11" t="s">
        <v>3504</v>
      </c>
      <c r="C4660" s="11" t="s">
        <v>3516</v>
      </c>
      <c r="D4660" s="11">
        <v>4.4400000000000004</v>
      </c>
      <c r="E4660" s="7">
        <f>VLOOKUP(A4660, Sheet2!$A$2:$K$8265, 11)</f>
        <v>110.6751</v>
      </c>
      <c r="F4660" s="7">
        <f t="shared" si="55"/>
        <v>0.55500000000000005</v>
      </c>
      <c r="G4660" s="8">
        <v>200000</v>
      </c>
      <c r="H4660" s="9">
        <f t="shared" si="56"/>
        <v>1000000</v>
      </c>
    </row>
    <row r="4661" spans="1:8" ht="14.5">
      <c r="A4661" s="6" t="str">
        <f t="shared" si="54"/>
        <v>GPP PURWOREJO_BALINGASAL</v>
      </c>
      <c r="B4661" s="11" t="s">
        <v>3504</v>
      </c>
      <c r="C4661" s="11" t="s">
        <v>3517</v>
      </c>
      <c r="D4661" s="11">
        <v>15.69</v>
      </c>
      <c r="E4661" s="7">
        <f>VLOOKUP(A4661, Sheet2!$A$2:$K$8265, 11)</f>
        <v>110.6751</v>
      </c>
      <c r="F4661" s="7">
        <f t="shared" si="55"/>
        <v>1.9612499999999999</v>
      </c>
      <c r="G4661" s="8">
        <v>200000</v>
      </c>
      <c r="H4661" s="9">
        <f t="shared" si="56"/>
        <v>3200000</v>
      </c>
    </row>
    <row r="4662" spans="1:8" ht="14.5">
      <c r="A4662" s="6" t="str">
        <f t="shared" si="54"/>
        <v>GPP PURWOREJO_BALOREJO</v>
      </c>
      <c r="B4662" s="11" t="s">
        <v>3504</v>
      </c>
      <c r="C4662" s="11" t="s">
        <v>3518</v>
      </c>
      <c r="D4662" s="11">
        <v>15.69</v>
      </c>
      <c r="E4662" s="7">
        <f>VLOOKUP(A4662, Sheet2!$A$2:$K$8265, 11)</f>
        <v>110.6751</v>
      </c>
      <c r="F4662" s="7">
        <f t="shared" si="55"/>
        <v>1.9612499999999999</v>
      </c>
      <c r="G4662" s="8">
        <v>200000</v>
      </c>
      <c r="H4662" s="9">
        <f t="shared" si="56"/>
        <v>3200000</v>
      </c>
    </row>
    <row r="4663" spans="1:8" ht="14.5">
      <c r="A4663" s="6" t="str">
        <f t="shared" si="54"/>
        <v>GPP PURWOREJO_BANDUNG</v>
      </c>
      <c r="B4663" s="11" t="s">
        <v>3504</v>
      </c>
      <c r="C4663" s="11" t="s">
        <v>58</v>
      </c>
      <c r="D4663" s="11">
        <v>4.4400000000000004</v>
      </c>
      <c r="E4663" s="7">
        <f>VLOOKUP(A4663, Sheet2!$A$2:$K$8265, 11)</f>
        <v>110.6751</v>
      </c>
      <c r="F4663" s="7">
        <f t="shared" si="55"/>
        <v>0.55500000000000005</v>
      </c>
      <c r="G4663" s="8">
        <v>200000</v>
      </c>
      <c r="H4663" s="9">
        <f t="shared" si="56"/>
        <v>1000000</v>
      </c>
    </row>
    <row r="4664" spans="1:8" ht="14.5">
      <c r="A4664" s="6" t="str">
        <f t="shared" si="54"/>
        <v>GPP PURWOREJO_BANDUNGKIDUL</v>
      </c>
      <c r="B4664" s="11" t="s">
        <v>3504</v>
      </c>
      <c r="C4664" s="11" t="s">
        <v>3519</v>
      </c>
      <c r="D4664" s="11">
        <v>4.4400000000000004</v>
      </c>
      <c r="E4664" s="7">
        <f>VLOOKUP(A4664, Sheet2!$A$2:$K$8265, 11)</f>
        <v>110.6751</v>
      </c>
      <c r="F4664" s="7">
        <f t="shared" si="55"/>
        <v>0.55500000000000005</v>
      </c>
      <c r="G4664" s="8">
        <v>200000</v>
      </c>
      <c r="H4664" s="9">
        <f t="shared" si="56"/>
        <v>1000000</v>
      </c>
    </row>
    <row r="4665" spans="1:8" ht="14.5">
      <c r="A4665" s="6" t="str">
        <f t="shared" si="54"/>
        <v>GPP PURWOREJO_BANDUNGREJO</v>
      </c>
      <c r="B4665" s="11" t="s">
        <v>3504</v>
      </c>
      <c r="C4665" s="11" t="s">
        <v>3111</v>
      </c>
      <c r="D4665" s="11">
        <v>4.4400000000000004</v>
      </c>
      <c r="E4665" s="7">
        <f>VLOOKUP(A4665, Sheet2!$A$2:$K$8265, 11)</f>
        <v>110.6751</v>
      </c>
      <c r="F4665" s="7">
        <f t="shared" si="55"/>
        <v>0.55500000000000005</v>
      </c>
      <c r="G4665" s="8">
        <v>200000</v>
      </c>
      <c r="H4665" s="9">
        <f t="shared" si="56"/>
        <v>1000000</v>
      </c>
    </row>
    <row r="4666" spans="1:8" ht="14.5">
      <c r="A4666" s="6" t="str">
        <f t="shared" si="54"/>
        <v>GPP PURWOREJO_BANJAREJO</v>
      </c>
      <c r="B4666" s="11" t="s">
        <v>3504</v>
      </c>
      <c r="C4666" s="11" t="s">
        <v>1258</v>
      </c>
      <c r="D4666" s="11">
        <v>4.4400000000000004</v>
      </c>
      <c r="E4666" s="7">
        <f>VLOOKUP(A4666, Sheet2!$A$2:$K$8265, 11)</f>
        <v>110.6751</v>
      </c>
      <c r="F4666" s="7">
        <f t="shared" si="55"/>
        <v>0.55500000000000005</v>
      </c>
      <c r="G4666" s="8">
        <v>200000</v>
      </c>
      <c r="H4666" s="9">
        <f t="shared" si="56"/>
        <v>1000000</v>
      </c>
    </row>
    <row r="4667" spans="1:8" ht="14.5">
      <c r="A4667" s="6" t="str">
        <f t="shared" si="54"/>
        <v>GPP PURWOREJO_BANJARSARI</v>
      </c>
      <c r="B4667" s="11" t="s">
        <v>3504</v>
      </c>
      <c r="C4667" s="11" t="s">
        <v>59</v>
      </c>
      <c r="D4667" s="11">
        <v>15.69</v>
      </c>
      <c r="E4667" s="7">
        <f>VLOOKUP(A4667, Sheet2!$A$2:$K$8265, 11)</f>
        <v>110.6751</v>
      </c>
      <c r="F4667" s="7">
        <f t="shared" si="55"/>
        <v>1.9612499999999999</v>
      </c>
      <c r="G4667" s="8">
        <v>200000</v>
      </c>
      <c r="H4667" s="9">
        <f t="shared" si="56"/>
        <v>3200000</v>
      </c>
    </row>
    <row r="4668" spans="1:8" ht="14.5">
      <c r="A4668" s="6" t="str">
        <f t="shared" si="54"/>
        <v>GPP PURWOREJO_BANJARSARI</v>
      </c>
      <c r="B4668" s="11" t="s">
        <v>3504</v>
      </c>
      <c r="C4668" s="11" t="s">
        <v>59</v>
      </c>
      <c r="D4668" s="11">
        <v>4.4400000000000004</v>
      </c>
      <c r="E4668" s="7">
        <f>VLOOKUP(A4668, Sheet2!$A$2:$K$8265, 11)</f>
        <v>110.6751</v>
      </c>
      <c r="F4668" s="7">
        <f t="shared" si="55"/>
        <v>0.55500000000000005</v>
      </c>
      <c r="G4668" s="8">
        <v>200000</v>
      </c>
      <c r="H4668" s="9">
        <f t="shared" si="56"/>
        <v>1000000</v>
      </c>
    </row>
    <row r="4669" spans="1:8" ht="14.5">
      <c r="A4669" s="6" t="str">
        <f t="shared" si="54"/>
        <v>GPP PURWOREJO_BANYUASIN KEMBARAN</v>
      </c>
      <c r="B4669" s="11" t="s">
        <v>3504</v>
      </c>
      <c r="C4669" s="11" t="s">
        <v>3520</v>
      </c>
      <c r="D4669" s="11">
        <v>4.4400000000000004</v>
      </c>
      <c r="E4669" s="7">
        <f>VLOOKUP(A4669, Sheet2!$A$2:$K$8265, 11)</f>
        <v>110.6751</v>
      </c>
      <c r="F4669" s="7">
        <f t="shared" si="55"/>
        <v>0.55500000000000005</v>
      </c>
      <c r="G4669" s="8">
        <v>200000</v>
      </c>
      <c r="H4669" s="9">
        <f t="shared" si="56"/>
        <v>1000000</v>
      </c>
    </row>
    <row r="4670" spans="1:8" ht="14.5">
      <c r="A4670" s="6" t="str">
        <f t="shared" si="54"/>
        <v>GPP PURWOREJO_BANYUASIN SEPARE</v>
      </c>
      <c r="B4670" s="11" t="s">
        <v>3504</v>
      </c>
      <c r="C4670" s="11" t="s">
        <v>3521</v>
      </c>
      <c r="D4670" s="11">
        <v>4.4400000000000004</v>
      </c>
      <c r="E4670" s="7">
        <f>VLOOKUP(A4670, Sheet2!$A$2:$K$8265, 11)</f>
        <v>110.6751</v>
      </c>
      <c r="F4670" s="7">
        <f t="shared" si="55"/>
        <v>0.55500000000000005</v>
      </c>
      <c r="G4670" s="8">
        <v>200000</v>
      </c>
      <c r="H4670" s="9">
        <f t="shared" si="56"/>
        <v>1000000</v>
      </c>
    </row>
    <row r="4671" spans="1:8" ht="14.5">
      <c r="A4671" s="6" t="str">
        <f t="shared" si="54"/>
        <v>GPP PURWOREJO_BANYUURIP</v>
      </c>
      <c r="B4671" s="11" t="s">
        <v>3504</v>
      </c>
      <c r="C4671" s="11" t="s">
        <v>1382</v>
      </c>
      <c r="D4671" s="11">
        <v>4.4400000000000004</v>
      </c>
      <c r="E4671" s="7">
        <f>VLOOKUP(A4671, Sheet2!$A$2:$K$8265, 11)</f>
        <v>110.6751</v>
      </c>
      <c r="F4671" s="7">
        <f t="shared" si="55"/>
        <v>0.55500000000000005</v>
      </c>
      <c r="G4671" s="8">
        <v>200000</v>
      </c>
      <c r="H4671" s="9">
        <f t="shared" si="56"/>
        <v>1000000</v>
      </c>
    </row>
    <row r="4672" spans="1:8" ht="14.5">
      <c r="A4672" s="6" t="str">
        <f t="shared" si="54"/>
        <v>GPP PURWOREJO_BANYUYOSO</v>
      </c>
      <c r="B4672" s="11" t="s">
        <v>3504</v>
      </c>
      <c r="C4672" s="11" t="s">
        <v>3522</v>
      </c>
      <c r="D4672" s="11">
        <v>4.4400000000000004</v>
      </c>
      <c r="E4672" s="7">
        <f>VLOOKUP(A4672, Sheet2!$A$2:$K$8265, 11)</f>
        <v>110.6751</v>
      </c>
      <c r="F4672" s="7">
        <f t="shared" si="55"/>
        <v>0.55500000000000005</v>
      </c>
      <c r="G4672" s="8">
        <v>200000</v>
      </c>
      <c r="H4672" s="9">
        <f t="shared" si="56"/>
        <v>1000000</v>
      </c>
    </row>
    <row r="4673" spans="1:8" ht="14.5">
      <c r="A4673" s="6" t="str">
        <f t="shared" si="54"/>
        <v>GPP PURWOREJO_BAPANGSARI</v>
      </c>
      <c r="B4673" s="11" t="s">
        <v>3504</v>
      </c>
      <c r="C4673" s="11" t="s">
        <v>3523</v>
      </c>
      <c r="D4673" s="11">
        <v>4.4400000000000004</v>
      </c>
      <c r="E4673" s="7">
        <f>VLOOKUP(A4673, Sheet2!$A$2:$K$8265, 11)</f>
        <v>110.6751</v>
      </c>
      <c r="F4673" s="7">
        <f t="shared" si="55"/>
        <v>0.55500000000000005</v>
      </c>
      <c r="G4673" s="8">
        <v>200000</v>
      </c>
      <c r="H4673" s="9">
        <f t="shared" si="56"/>
        <v>1000000</v>
      </c>
    </row>
    <row r="4674" spans="1:8" ht="14.5">
      <c r="A4674" s="6" t="str">
        <f t="shared" si="54"/>
        <v>GPP PURWOREJO_BAYAN</v>
      </c>
      <c r="B4674" s="11" t="s">
        <v>3504</v>
      </c>
      <c r="C4674" s="11" t="s">
        <v>3524</v>
      </c>
      <c r="D4674" s="11">
        <v>4.4400000000000004</v>
      </c>
      <c r="E4674" s="7">
        <f>VLOOKUP(A4674, Sheet2!$A$2:$K$8265, 11)</f>
        <v>110.6751</v>
      </c>
      <c r="F4674" s="7">
        <f t="shared" si="55"/>
        <v>0.55500000000000005</v>
      </c>
      <c r="G4674" s="8">
        <v>200000</v>
      </c>
      <c r="H4674" s="9">
        <f t="shared" si="56"/>
        <v>1000000</v>
      </c>
    </row>
    <row r="4675" spans="1:8" ht="14.5">
      <c r="A4675" s="6" t="str">
        <f t="shared" si="54"/>
        <v>GPP PURWOREJO_BAYEM</v>
      </c>
      <c r="B4675" s="11" t="s">
        <v>3504</v>
      </c>
      <c r="C4675" s="11" t="s">
        <v>3525</v>
      </c>
      <c r="D4675" s="11">
        <v>4.4400000000000004</v>
      </c>
      <c r="E4675" s="7">
        <f>VLOOKUP(A4675, Sheet2!$A$2:$K$8265, 11)</f>
        <v>110.6751</v>
      </c>
      <c r="F4675" s="7">
        <f t="shared" si="55"/>
        <v>0.55500000000000005</v>
      </c>
      <c r="G4675" s="8">
        <v>200000</v>
      </c>
      <c r="H4675" s="9">
        <f t="shared" si="56"/>
        <v>1000000</v>
      </c>
    </row>
    <row r="4676" spans="1:8" ht="14.5">
      <c r="A4676" s="6" t="str">
        <f t="shared" si="54"/>
        <v>GPP PURWOREJO_BEDONO KARANGDUWUR</v>
      </c>
      <c r="B4676" s="11" t="s">
        <v>3504</v>
      </c>
      <c r="C4676" s="11" t="s">
        <v>3526</v>
      </c>
      <c r="D4676" s="11">
        <v>4.4400000000000004</v>
      </c>
      <c r="E4676" s="7">
        <f>VLOOKUP(A4676, Sheet2!$A$2:$K$8265, 11)</f>
        <v>110.6751</v>
      </c>
      <c r="F4676" s="7">
        <f t="shared" si="55"/>
        <v>0.55500000000000005</v>
      </c>
      <c r="G4676" s="8">
        <v>200000</v>
      </c>
      <c r="H4676" s="9">
        <f t="shared" si="56"/>
        <v>1000000</v>
      </c>
    </row>
    <row r="4677" spans="1:8" ht="14.5">
      <c r="A4677" s="6" t="str">
        <f t="shared" si="54"/>
        <v>GPP PURWOREJO_BEDONO KLUWUNG</v>
      </c>
      <c r="B4677" s="11" t="s">
        <v>3504</v>
      </c>
      <c r="C4677" s="11" t="s">
        <v>3527</v>
      </c>
      <c r="D4677" s="11">
        <v>4.4400000000000004</v>
      </c>
      <c r="E4677" s="7">
        <f>VLOOKUP(A4677, Sheet2!$A$2:$K$8265, 11)</f>
        <v>110.6751</v>
      </c>
      <c r="F4677" s="7">
        <f t="shared" si="55"/>
        <v>0.55500000000000005</v>
      </c>
      <c r="G4677" s="8">
        <v>200000</v>
      </c>
      <c r="H4677" s="9">
        <f t="shared" si="56"/>
        <v>1000000</v>
      </c>
    </row>
    <row r="4678" spans="1:8" ht="14.5">
      <c r="A4678" s="6" t="str">
        <f t="shared" si="54"/>
        <v>GPP PURWOREJO_BEDONO PAGERON</v>
      </c>
      <c r="B4678" s="11" t="s">
        <v>3504</v>
      </c>
      <c r="C4678" s="11" t="s">
        <v>3528</v>
      </c>
      <c r="D4678" s="11">
        <v>4.4400000000000004</v>
      </c>
      <c r="E4678" s="7">
        <f>VLOOKUP(A4678, Sheet2!$A$2:$K$8265, 11)</f>
        <v>110.6751</v>
      </c>
      <c r="F4678" s="7">
        <f t="shared" si="55"/>
        <v>0.55500000000000005</v>
      </c>
      <c r="G4678" s="8">
        <v>200000</v>
      </c>
      <c r="H4678" s="9">
        <f t="shared" si="56"/>
        <v>1000000</v>
      </c>
    </row>
    <row r="4679" spans="1:8" ht="14.5">
      <c r="A4679" s="6" t="str">
        <f t="shared" si="54"/>
        <v>GPP PURWOREJO_BENCOREJO</v>
      </c>
      <c r="B4679" s="11" t="s">
        <v>3504</v>
      </c>
      <c r="C4679" s="11" t="s">
        <v>3529</v>
      </c>
      <c r="D4679" s="11">
        <v>4.4400000000000004</v>
      </c>
      <c r="E4679" s="7">
        <f>VLOOKUP(A4679, Sheet2!$A$2:$K$8265, 11)</f>
        <v>110.6751</v>
      </c>
      <c r="F4679" s="7">
        <f t="shared" si="55"/>
        <v>0.55500000000000005</v>
      </c>
      <c r="G4679" s="8">
        <v>200000</v>
      </c>
      <c r="H4679" s="9">
        <f t="shared" si="56"/>
        <v>1000000</v>
      </c>
    </row>
    <row r="4680" spans="1:8" ht="14.5">
      <c r="A4680" s="6" t="str">
        <f t="shared" si="54"/>
        <v>GPP PURWOREJO_BENDOSARI</v>
      </c>
      <c r="B4680" s="11" t="s">
        <v>3504</v>
      </c>
      <c r="C4680" s="11" t="s">
        <v>353</v>
      </c>
      <c r="D4680" s="11">
        <v>4.4400000000000004</v>
      </c>
      <c r="E4680" s="7">
        <f>VLOOKUP(A4680, Sheet2!$A$2:$K$8265, 11)</f>
        <v>110.6751</v>
      </c>
      <c r="F4680" s="7">
        <f t="shared" si="55"/>
        <v>0.55500000000000005</v>
      </c>
      <c r="G4680" s="8">
        <v>200000</v>
      </c>
      <c r="H4680" s="9">
        <f t="shared" si="56"/>
        <v>1000000</v>
      </c>
    </row>
    <row r="4681" spans="1:8" ht="14.5">
      <c r="A4681" s="6" t="str">
        <f t="shared" si="54"/>
        <v>GPP PURWOREJO_BENDUNGAN</v>
      </c>
      <c r="B4681" s="11" t="s">
        <v>3504</v>
      </c>
      <c r="C4681" s="11" t="s">
        <v>1009</v>
      </c>
      <c r="D4681" s="11">
        <v>4.4400000000000004</v>
      </c>
      <c r="E4681" s="7">
        <f>VLOOKUP(A4681, Sheet2!$A$2:$K$8265, 11)</f>
        <v>110.6751</v>
      </c>
      <c r="F4681" s="7">
        <f t="shared" si="55"/>
        <v>0.55500000000000005</v>
      </c>
      <c r="G4681" s="8">
        <v>200000</v>
      </c>
      <c r="H4681" s="9">
        <f t="shared" si="56"/>
        <v>1000000</v>
      </c>
    </row>
    <row r="4682" spans="1:8" ht="14.5">
      <c r="A4682" s="6" t="str">
        <f t="shared" si="54"/>
        <v>GPP PURWOREJO_BENER</v>
      </c>
      <c r="B4682" s="11" t="s">
        <v>3504</v>
      </c>
      <c r="C4682" s="11" t="s">
        <v>2121</v>
      </c>
      <c r="D4682" s="11">
        <v>4.4400000000000004</v>
      </c>
      <c r="E4682" s="7">
        <f>VLOOKUP(A4682, Sheet2!$A$2:$K$8265, 11)</f>
        <v>110.6751</v>
      </c>
      <c r="F4682" s="7">
        <f t="shared" si="55"/>
        <v>0.55500000000000005</v>
      </c>
      <c r="G4682" s="8">
        <v>200000</v>
      </c>
      <c r="H4682" s="9">
        <f t="shared" si="56"/>
        <v>1000000</v>
      </c>
    </row>
    <row r="4683" spans="1:8" ht="14.5">
      <c r="A4683" s="6" t="str">
        <f t="shared" si="54"/>
        <v>GPP PURWOREJO_BENERKULON</v>
      </c>
      <c r="B4683" s="11" t="s">
        <v>3504</v>
      </c>
      <c r="C4683" s="11" t="s">
        <v>3530</v>
      </c>
      <c r="D4683" s="11">
        <v>15.69</v>
      </c>
      <c r="E4683" s="7">
        <f>VLOOKUP(A4683, Sheet2!$A$2:$K$8265, 11)</f>
        <v>110.6751</v>
      </c>
      <c r="F4683" s="7">
        <f t="shared" si="55"/>
        <v>1.9612499999999999</v>
      </c>
      <c r="G4683" s="8">
        <v>200000</v>
      </c>
      <c r="H4683" s="9">
        <f t="shared" si="56"/>
        <v>3200000</v>
      </c>
    </row>
    <row r="4684" spans="1:8" ht="14.5">
      <c r="A4684" s="6" t="str">
        <f t="shared" si="54"/>
        <v>GPP PURWOREJO_BENERWETAN</v>
      </c>
      <c r="B4684" s="11" t="s">
        <v>3504</v>
      </c>
      <c r="C4684" s="11" t="s">
        <v>3531</v>
      </c>
      <c r="D4684" s="11">
        <v>15.69</v>
      </c>
      <c r="E4684" s="7">
        <f>VLOOKUP(A4684, Sheet2!$A$2:$K$8265, 11)</f>
        <v>110.6751</v>
      </c>
      <c r="F4684" s="7">
        <f t="shared" si="55"/>
        <v>1.9612499999999999</v>
      </c>
      <c r="G4684" s="8">
        <v>200000</v>
      </c>
      <c r="H4684" s="9">
        <f t="shared" si="56"/>
        <v>3200000</v>
      </c>
    </row>
    <row r="4685" spans="1:8" ht="14.5">
      <c r="A4685" s="6" t="str">
        <f t="shared" si="54"/>
        <v>GPP PURWOREJO_BENOWO</v>
      </c>
      <c r="B4685" s="11" t="s">
        <v>3504</v>
      </c>
      <c r="C4685" s="11" t="s">
        <v>3532</v>
      </c>
      <c r="D4685" s="11">
        <v>4.4400000000000004</v>
      </c>
      <c r="E4685" s="7">
        <f>VLOOKUP(A4685, Sheet2!$A$2:$K$8265, 11)</f>
        <v>110.6751</v>
      </c>
      <c r="F4685" s="7">
        <f t="shared" si="55"/>
        <v>0.55500000000000005</v>
      </c>
      <c r="G4685" s="8">
        <v>200000</v>
      </c>
      <c r="H4685" s="9">
        <f t="shared" si="56"/>
        <v>1000000</v>
      </c>
    </row>
    <row r="4686" spans="1:8" ht="14.5">
      <c r="A4686" s="6" t="str">
        <f t="shared" si="54"/>
        <v>GPP PURWOREJO_BESOLE</v>
      </c>
      <c r="B4686" s="11" t="s">
        <v>3504</v>
      </c>
      <c r="C4686" s="11" t="s">
        <v>3533</v>
      </c>
      <c r="D4686" s="11">
        <v>4.4400000000000004</v>
      </c>
      <c r="E4686" s="7">
        <f>VLOOKUP(A4686, Sheet2!$A$2:$K$8265, 11)</f>
        <v>110.6751</v>
      </c>
      <c r="F4686" s="7">
        <f t="shared" si="55"/>
        <v>0.55500000000000005</v>
      </c>
      <c r="G4686" s="8">
        <v>200000</v>
      </c>
      <c r="H4686" s="9">
        <f t="shared" si="56"/>
        <v>1000000</v>
      </c>
    </row>
    <row r="4687" spans="1:8" ht="14.5">
      <c r="A4687" s="6" t="str">
        <f t="shared" si="54"/>
        <v>GPP PURWOREJO_BINANGUN</v>
      </c>
      <c r="B4687" s="11" t="s">
        <v>3504</v>
      </c>
      <c r="C4687" s="11" t="s">
        <v>68</v>
      </c>
      <c r="D4687" s="11">
        <v>4.4400000000000004</v>
      </c>
      <c r="E4687" s="7">
        <f>VLOOKUP(A4687, Sheet2!$A$2:$K$8265, 11)</f>
        <v>110.6751</v>
      </c>
      <c r="F4687" s="7">
        <f t="shared" si="55"/>
        <v>0.55500000000000005</v>
      </c>
      <c r="G4687" s="8">
        <v>200000</v>
      </c>
      <c r="H4687" s="9">
        <f t="shared" si="56"/>
        <v>1000000</v>
      </c>
    </row>
    <row r="4688" spans="1:8" ht="14.5">
      <c r="A4688" s="6" t="str">
        <f t="shared" si="54"/>
        <v>GPP PURWOREJO_BLATER</v>
      </c>
      <c r="B4688" s="11" t="s">
        <v>3504</v>
      </c>
      <c r="C4688" s="11" t="s">
        <v>3534</v>
      </c>
      <c r="D4688" s="11">
        <v>15.69</v>
      </c>
      <c r="E4688" s="7">
        <f>VLOOKUP(A4688, Sheet2!$A$2:$K$8265, 11)</f>
        <v>110.6751</v>
      </c>
      <c r="F4688" s="7">
        <f t="shared" si="55"/>
        <v>1.9612499999999999</v>
      </c>
      <c r="G4688" s="8">
        <v>200000</v>
      </c>
      <c r="H4688" s="9">
        <f t="shared" si="56"/>
        <v>3200000</v>
      </c>
    </row>
    <row r="4689" spans="1:8" ht="14.5">
      <c r="A4689" s="6" t="str">
        <f t="shared" si="54"/>
        <v>GPP PURWOREJO_BLEBER</v>
      </c>
      <c r="B4689" s="11" t="s">
        <v>3504</v>
      </c>
      <c r="C4689" s="11" t="s">
        <v>3535</v>
      </c>
      <c r="D4689" s="11">
        <v>4.4400000000000004</v>
      </c>
      <c r="E4689" s="7">
        <f>VLOOKUP(A4689, Sheet2!$A$2:$K$8265, 11)</f>
        <v>110.6751</v>
      </c>
      <c r="F4689" s="7">
        <f t="shared" si="55"/>
        <v>0.55500000000000005</v>
      </c>
      <c r="G4689" s="8">
        <v>200000</v>
      </c>
      <c r="H4689" s="9">
        <f t="shared" si="56"/>
        <v>1000000</v>
      </c>
    </row>
    <row r="4690" spans="1:8" ht="14.5">
      <c r="A4690" s="6" t="str">
        <f t="shared" si="54"/>
        <v>GPP PURWOREJO_BLEKATUK</v>
      </c>
      <c r="B4690" s="11" t="s">
        <v>3504</v>
      </c>
      <c r="C4690" s="11" t="s">
        <v>3536</v>
      </c>
      <c r="D4690" s="11">
        <v>4.4400000000000004</v>
      </c>
      <c r="E4690" s="7">
        <f>VLOOKUP(A4690, Sheet2!$A$2:$K$8265, 11)</f>
        <v>110.6751</v>
      </c>
      <c r="F4690" s="7">
        <f t="shared" si="55"/>
        <v>0.55500000000000005</v>
      </c>
      <c r="G4690" s="8">
        <v>200000</v>
      </c>
      <c r="H4690" s="9">
        <f t="shared" si="56"/>
        <v>1000000</v>
      </c>
    </row>
    <row r="4691" spans="1:8" ht="14.5">
      <c r="A4691" s="6" t="str">
        <f t="shared" si="54"/>
        <v>GPP PURWOREJO_BLENDUNG</v>
      </c>
      <c r="B4691" s="11" t="s">
        <v>3504</v>
      </c>
      <c r="C4691" s="11" t="s">
        <v>3537</v>
      </c>
      <c r="D4691" s="11">
        <v>4.4400000000000004</v>
      </c>
      <c r="E4691" s="7">
        <f>VLOOKUP(A4691, Sheet2!$A$2:$K$8265, 11)</f>
        <v>110.6751</v>
      </c>
      <c r="F4691" s="7">
        <f t="shared" si="55"/>
        <v>0.55500000000000005</v>
      </c>
      <c r="G4691" s="8">
        <v>200000</v>
      </c>
      <c r="H4691" s="9">
        <f t="shared" si="56"/>
        <v>1000000</v>
      </c>
    </row>
    <row r="4692" spans="1:8" ht="14.5">
      <c r="A4692" s="6" t="str">
        <f t="shared" si="54"/>
        <v>GPP PURWOREJO_BLENGORKULON</v>
      </c>
      <c r="B4692" s="11" t="s">
        <v>3504</v>
      </c>
      <c r="C4692" s="11" t="s">
        <v>3538</v>
      </c>
      <c r="D4692" s="11">
        <v>15.69</v>
      </c>
      <c r="E4692" s="7">
        <f>VLOOKUP(A4692, Sheet2!$A$2:$K$8265, 11)</f>
        <v>110.6751</v>
      </c>
      <c r="F4692" s="7">
        <f t="shared" si="55"/>
        <v>1.9612499999999999</v>
      </c>
      <c r="G4692" s="8">
        <v>200000</v>
      </c>
      <c r="H4692" s="9">
        <f t="shared" si="56"/>
        <v>3200000</v>
      </c>
    </row>
    <row r="4693" spans="1:8" ht="14.5">
      <c r="A4693" s="6" t="str">
        <f t="shared" si="54"/>
        <v>GPP PURWOREJO_BLENGORWETAN</v>
      </c>
      <c r="B4693" s="11" t="s">
        <v>3504</v>
      </c>
      <c r="C4693" s="11" t="s">
        <v>3539</v>
      </c>
      <c r="D4693" s="11">
        <v>15.69</v>
      </c>
      <c r="E4693" s="7">
        <f>VLOOKUP(A4693, Sheet2!$A$2:$K$8265, 11)</f>
        <v>110.6751</v>
      </c>
      <c r="F4693" s="7">
        <f t="shared" si="55"/>
        <v>1.9612499999999999</v>
      </c>
      <c r="G4693" s="8">
        <v>200000</v>
      </c>
      <c r="H4693" s="9">
        <f t="shared" si="56"/>
        <v>3200000</v>
      </c>
    </row>
    <row r="4694" spans="1:8" ht="14.5">
      <c r="A4694" s="6" t="str">
        <f t="shared" si="54"/>
        <v>GPP PURWOREJO_BLIMBING</v>
      </c>
      <c r="B4694" s="11" t="s">
        <v>3504</v>
      </c>
      <c r="C4694" s="11" t="s">
        <v>866</v>
      </c>
      <c r="D4694" s="11">
        <v>4.4400000000000004</v>
      </c>
      <c r="E4694" s="7">
        <f>VLOOKUP(A4694, Sheet2!$A$2:$K$8265, 11)</f>
        <v>110.6751</v>
      </c>
      <c r="F4694" s="7">
        <f t="shared" si="55"/>
        <v>0.55500000000000005</v>
      </c>
      <c r="G4694" s="8">
        <v>200000</v>
      </c>
      <c r="H4694" s="9">
        <f t="shared" si="56"/>
        <v>1000000</v>
      </c>
    </row>
    <row r="4695" spans="1:8" ht="14.5">
      <c r="A4695" s="6" t="str">
        <f t="shared" si="54"/>
        <v>GPP PURWOREJO_BOJONG</v>
      </c>
      <c r="B4695" s="11" t="s">
        <v>3504</v>
      </c>
      <c r="C4695" s="11" t="s">
        <v>11</v>
      </c>
      <c r="D4695" s="11">
        <v>4.4400000000000004</v>
      </c>
      <c r="E4695" s="7">
        <f>VLOOKUP(A4695, Sheet2!$A$2:$K$8265, 11)</f>
        <v>110.6751</v>
      </c>
      <c r="F4695" s="7">
        <f t="shared" si="55"/>
        <v>0.55500000000000005</v>
      </c>
      <c r="G4695" s="8">
        <v>200000</v>
      </c>
      <c r="H4695" s="9">
        <f t="shared" si="56"/>
        <v>1000000</v>
      </c>
    </row>
    <row r="4696" spans="1:8" ht="14.5">
      <c r="A4696" s="6" t="str">
        <f t="shared" si="54"/>
        <v>GPP PURWOREJO_BONGKOT</v>
      </c>
      <c r="B4696" s="11" t="s">
        <v>3504</v>
      </c>
      <c r="C4696" s="11" t="s">
        <v>3540</v>
      </c>
      <c r="D4696" s="11">
        <v>4.4400000000000004</v>
      </c>
      <c r="E4696" s="7">
        <f>VLOOKUP(A4696, Sheet2!$A$2:$K$8265, 11)</f>
        <v>110.6751</v>
      </c>
      <c r="F4696" s="7">
        <f t="shared" si="55"/>
        <v>0.55500000000000005</v>
      </c>
      <c r="G4696" s="8">
        <v>200000</v>
      </c>
      <c r="H4696" s="9">
        <f t="shared" si="56"/>
        <v>1000000</v>
      </c>
    </row>
    <row r="4697" spans="1:8" ht="14.5">
      <c r="A4697" s="6" t="str">
        <f t="shared" si="54"/>
        <v>GPP PURWOREJO_BONJOKKIDUL</v>
      </c>
      <c r="B4697" s="11" t="s">
        <v>3504</v>
      </c>
      <c r="C4697" s="11" t="s">
        <v>3541</v>
      </c>
      <c r="D4697" s="11">
        <v>15.69</v>
      </c>
      <c r="E4697" s="7">
        <f>VLOOKUP(A4697, Sheet2!$A$2:$K$8265, 11)</f>
        <v>110.6751</v>
      </c>
      <c r="F4697" s="7">
        <f t="shared" si="55"/>
        <v>1.9612499999999999</v>
      </c>
      <c r="G4697" s="8">
        <v>200000</v>
      </c>
      <c r="H4697" s="9">
        <f t="shared" si="56"/>
        <v>3200000</v>
      </c>
    </row>
    <row r="4698" spans="1:8" ht="14.5">
      <c r="A4698" s="6" t="str">
        <f t="shared" si="54"/>
        <v>GPP PURWOREJO_BONJOKLOR</v>
      </c>
      <c r="B4698" s="11" t="s">
        <v>3504</v>
      </c>
      <c r="C4698" s="11" t="s">
        <v>3542</v>
      </c>
      <c r="D4698" s="11">
        <v>15.69</v>
      </c>
      <c r="E4698" s="7">
        <f>VLOOKUP(A4698, Sheet2!$A$2:$K$8265, 11)</f>
        <v>110.6751</v>
      </c>
      <c r="F4698" s="7">
        <f t="shared" si="55"/>
        <v>1.9612499999999999</v>
      </c>
      <c r="G4698" s="8">
        <v>200000</v>
      </c>
      <c r="H4698" s="9">
        <f t="shared" si="56"/>
        <v>3200000</v>
      </c>
    </row>
    <row r="4699" spans="1:8" ht="14.5">
      <c r="A4699" s="6" t="str">
        <f t="shared" si="54"/>
        <v>GPP PURWOREJO_BONOROWO</v>
      </c>
      <c r="B4699" s="11" t="s">
        <v>3504</v>
      </c>
      <c r="C4699" s="11" t="s">
        <v>3543</v>
      </c>
      <c r="D4699" s="11">
        <v>15.69</v>
      </c>
      <c r="E4699" s="7">
        <f>VLOOKUP(A4699, Sheet2!$A$2:$K$8265, 11)</f>
        <v>110.6751</v>
      </c>
      <c r="F4699" s="7">
        <f t="shared" si="55"/>
        <v>1.9612499999999999</v>
      </c>
      <c r="G4699" s="8">
        <v>200000</v>
      </c>
      <c r="H4699" s="9">
        <f t="shared" si="56"/>
        <v>3200000</v>
      </c>
    </row>
    <row r="4700" spans="1:8" ht="14.5">
      <c r="A4700" s="6" t="str">
        <f t="shared" si="54"/>
        <v>GPP PURWOREJO_BOROKULON</v>
      </c>
      <c r="B4700" s="11" t="s">
        <v>3504</v>
      </c>
      <c r="C4700" s="11" t="s">
        <v>3544</v>
      </c>
      <c r="D4700" s="11">
        <v>4.4400000000000004</v>
      </c>
      <c r="E4700" s="7">
        <f>VLOOKUP(A4700, Sheet2!$A$2:$K$8265, 11)</f>
        <v>110.6751</v>
      </c>
      <c r="F4700" s="7">
        <f t="shared" si="55"/>
        <v>0.55500000000000005</v>
      </c>
      <c r="G4700" s="8">
        <v>200000</v>
      </c>
      <c r="H4700" s="9">
        <f t="shared" si="56"/>
        <v>1000000</v>
      </c>
    </row>
    <row r="4701" spans="1:8" ht="14.5">
      <c r="A4701" s="6" t="str">
        <f t="shared" si="54"/>
        <v>GPP PURWOREJO_BOROWETAN</v>
      </c>
      <c r="B4701" s="11" t="s">
        <v>3504</v>
      </c>
      <c r="C4701" s="11" t="s">
        <v>3545</v>
      </c>
      <c r="D4701" s="11">
        <v>4.4400000000000004</v>
      </c>
      <c r="E4701" s="7">
        <f>VLOOKUP(A4701, Sheet2!$A$2:$K$8265, 11)</f>
        <v>110.6751</v>
      </c>
      <c r="F4701" s="7">
        <f t="shared" si="55"/>
        <v>0.55500000000000005</v>
      </c>
      <c r="G4701" s="8">
        <v>200000</v>
      </c>
      <c r="H4701" s="9">
        <f t="shared" si="56"/>
        <v>1000000</v>
      </c>
    </row>
    <row r="4702" spans="1:8" ht="14.5">
      <c r="A4702" s="6" t="str">
        <f t="shared" si="54"/>
        <v>GPP PURWOREJO_BOTODALEMAN</v>
      </c>
      <c r="B4702" s="11" t="s">
        <v>3504</v>
      </c>
      <c r="C4702" s="11" t="s">
        <v>3546</v>
      </c>
      <c r="D4702" s="11">
        <v>4.4400000000000004</v>
      </c>
      <c r="E4702" s="7">
        <f>VLOOKUP(A4702, Sheet2!$A$2:$K$8265, 11)</f>
        <v>110.6751</v>
      </c>
      <c r="F4702" s="7">
        <f t="shared" si="55"/>
        <v>0.55500000000000005</v>
      </c>
      <c r="G4702" s="8">
        <v>200000</v>
      </c>
      <c r="H4702" s="9">
        <f t="shared" si="56"/>
        <v>1000000</v>
      </c>
    </row>
    <row r="4703" spans="1:8" ht="14.5">
      <c r="A4703" s="6" t="str">
        <f t="shared" si="54"/>
        <v>GPP PURWOREJO_BOTOREJO</v>
      </c>
      <c r="B4703" s="11" t="s">
        <v>3504</v>
      </c>
      <c r="C4703" s="11" t="s">
        <v>1922</v>
      </c>
      <c r="D4703" s="11">
        <v>4.4400000000000004</v>
      </c>
      <c r="E4703" s="7">
        <f>VLOOKUP(A4703, Sheet2!$A$2:$K$8265, 11)</f>
        <v>110.6751</v>
      </c>
      <c r="F4703" s="7">
        <f t="shared" si="55"/>
        <v>0.55500000000000005</v>
      </c>
      <c r="G4703" s="8">
        <v>200000</v>
      </c>
      <c r="H4703" s="9">
        <f t="shared" si="56"/>
        <v>1000000</v>
      </c>
    </row>
    <row r="4704" spans="1:8" ht="14.5">
      <c r="A4704" s="6" t="str">
        <f t="shared" si="54"/>
        <v>GPP PURWOREJO_BRAGOLAN</v>
      </c>
      <c r="B4704" s="11" t="s">
        <v>3504</v>
      </c>
      <c r="C4704" s="11" t="s">
        <v>3547</v>
      </c>
      <c r="D4704" s="11">
        <v>4.4400000000000004</v>
      </c>
      <c r="E4704" s="7">
        <f>VLOOKUP(A4704, Sheet2!$A$2:$K$8265, 11)</f>
        <v>110.6751</v>
      </c>
      <c r="F4704" s="7">
        <f t="shared" si="55"/>
        <v>0.55500000000000005</v>
      </c>
      <c r="G4704" s="8">
        <v>200000</v>
      </c>
      <c r="H4704" s="9">
        <f t="shared" si="56"/>
        <v>1000000</v>
      </c>
    </row>
    <row r="4705" spans="1:8" ht="14.5">
      <c r="A4705" s="6" t="str">
        <f t="shared" si="54"/>
        <v>GPP PURWOREJO_BRENGGONG</v>
      </c>
      <c r="B4705" s="11" t="s">
        <v>3504</v>
      </c>
      <c r="C4705" s="11" t="s">
        <v>3548</v>
      </c>
      <c r="D4705" s="11">
        <v>4.4400000000000004</v>
      </c>
      <c r="E4705" s="7">
        <f>VLOOKUP(A4705, Sheet2!$A$2:$K$8265, 11)</f>
        <v>110.6751</v>
      </c>
      <c r="F4705" s="7">
        <f t="shared" si="55"/>
        <v>0.55500000000000005</v>
      </c>
      <c r="G4705" s="8">
        <v>200000</v>
      </c>
      <c r="H4705" s="9">
        <f t="shared" si="56"/>
        <v>1000000</v>
      </c>
    </row>
    <row r="4706" spans="1:8" ht="14.5">
      <c r="A4706" s="6" t="str">
        <f t="shared" si="54"/>
        <v>GPP PURWOREJO_BRENGKOL</v>
      </c>
      <c r="B4706" s="11" t="s">
        <v>3504</v>
      </c>
      <c r="C4706" s="11" t="s">
        <v>3549</v>
      </c>
      <c r="D4706" s="11">
        <v>4.4400000000000004</v>
      </c>
      <c r="E4706" s="7">
        <f>VLOOKUP(A4706, Sheet2!$A$2:$K$8265, 11)</f>
        <v>110.6751</v>
      </c>
      <c r="F4706" s="7">
        <f t="shared" si="55"/>
        <v>0.55500000000000005</v>
      </c>
      <c r="G4706" s="8">
        <v>200000</v>
      </c>
      <c r="H4706" s="9">
        <f t="shared" si="56"/>
        <v>1000000</v>
      </c>
    </row>
    <row r="4707" spans="1:8" ht="14.5">
      <c r="A4707" s="6" t="str">
        <f t="shared" si="54"/>
        <v>GPP PURWOREJO_BRINGIN</v>
      </c>
      <c r="B4707" s="11" t="s">
        <v>3504</v>
      </c>
      <c r="C4707" s="11" t="s">
        <v>779</v>
      </c>
      <c r="D4707" s="11">
        <v>4.4400000000000004</v>
      </c>
      <c r="E4707" s="7">
        <f>VLOOKUP(A4707, Sheet2!$A$2:$K$8265, 11)</f>
        <v>110.6751</v>
      </c>
      <c r="F4707" s="7">
        <f t="shared" si="55"/>
        <v>0.55500000000000005</v>
      </c>
      <c r="G4707" s="8">
        <v>200000</v>
      </c>
      <c r="H4707" s="9">
        <f t="shared" si="56"/>
        <v>1000000</v>
      </c>
    </row>
    <row r="4708" spans="1:8" ht="14.5">
      <c r="A4708" s="6" t="str">
        <f t="shared" si="54"/>
        <v>GPP PURWOREJO_BRIYAN</v>
      </c>
      <c r="B4708" s="11" t="s">
        <v>3504</v>
      </c>
      <c r="C4708" s="11" t="s">
        <v>3550</v>
      </c>
      <c r="D4708" s="11">
        <v>4.4400000000000004</v>
      </c>
      <c r="E4708" s="7">
        <f>VLOOKUP(A4708, Sheet2!$A$2:$K$8265, 11)</f>
        <v>110.6751</v>
      </c>
      <c r="F4708" s="7">
        <f t="shared" si="55"/>
        <v>0.55500000000000005</v>
      </c>
      <c r="G4708" s="8">
        <v>200000</v>
      </c>
      <c r="H4708" s="9">
        <f t="shared" si="56"/>
        <v>1000000</v>
      </c>
    </row>
    <row r="4709" spans="1:8" ht="14.5">
      <c r="A4709" s="6" t="str">
        <f t="shared" si="54"/>
        <v>GPP PURWOREJO_BRONDONGREJO</v>
      </c>
      <c r="B4709" s="11" t="s">
        <v>3504</v>
      </c>
      <c r="C4709" s="11" t="s">
        <v>3551</v>
      </c>
      <c r="D4709" s="11">
        <v>4.4400000000000004</v>
      </c>
      <c r="E4709" s="7">
        <f>VLOOKUP(A4709, Sheet2!$A$2:$K$8265, 11)</f>
        <v>110.6751</v>
      </c>
      <c r="F4709" s="7">
        <f t="shared" si="55"/>
        <v>0.55500000000000005</v>
      </c>
      <c r="G4709" s="8">
        <v>200000</v>
      </c>
      <c r="H4709" s="9">
        <f t="shared" si="56"/>
        <v>1000000</v>
      </c>
    </row>
    <row r="4710" spans="1:8" ht="14.5">
      <c r="A4710" s="6" t="str">
        <f t="shared" si="54"/>
        <v>GPP PURWOREJO_BRUNOREJO</v>
      </c>
      <c r="B4710" s="11" t="s">
        <v>3504</v>
      </c>
      <c r="C4710" s="11" t="s">
        <v>3552</v>
      </c>
      <c r="D4710" s="11">
        <v>4.4400000000000004</v>
      </c>
      <c r="E4710" s="7">
        <f>VLOOKUP(A4710, Sheet2!$A$2:$K$8265, 11)</f>
        <v>110.6751</v>
      </c>
      <c r="F4710" s="7">
        <f t="shared" si="55"/>
        <v>0.55500000000000005</v>
      </c>
      <c r="G4710" s="8">
        <v>200000</v>
      </c>
      <c r="H4710" s="9">
        <f t="shared" si="56"/>
        <v>1000000</v>
      </c>
    </row>
    <row r="4711" spans="1:8" ht="14.5">
      <c r="A4711" s="6" t="str">
        <f t="shared" si="54"/>
        <v>GPP PURWOREJO_BRUNOSARI</v>
      </c>
      <c r="B4711" s="11" t="s">
        <v>3504</v>
      </c>
      <c r="C4711" s="11" t="s">
        <v>3553</v>
      </c>
      <c r="D4711" s="11">
        <v>4.4400000000000004</v>
      </c>
      <c r="E4711" s="7">
        <f>VLOOKUP(A4711, Sheet2!$A$2:$K$8265, 11)</f>
        <v>110.6751</v>
      </c>
      <c r="F4711" s="7">
        <f t="shared" si="55"/>
        <v>0.55500000000000005</v>
      </c>
      <c r="G4711" s="8">
        <v>200000</v>
      </c>
      <c r="H4711" s="9">
        <f t="shared" si="56"/>
        <v>1000000</v>
      </c>
    </row>
    <row r="4712" spans="1:8" ht="14.5">
      <c r="A4712" s="6" t="str">
        <f t="shared" si="54"/>
        <v>GPP PURWOREJO_BUBUTAN</v>
      </c>
      <c r="B4712" s="11" t="s">
        <v>3504</v>
      </c>
      <c r="C4712" s="11" t="s">
        <v>3554</v>
      </c>
      <c r="D4712" s="11">
        <v>4.4400000000000004</v>
      </c>
      <c r="E4712" s="7">
        <f>VLOOKUP(A4712, Sheet2!$A$2:$K$8265, 11)</f>
        <v>110.6751</v>
      </c>
      <c r="F4712" s="7">
        <f t="shared" si="55"/>
        <v>0.55500000000000005</v>
      </c>
      <c r="G4712" s="8">
        <v>200000</v>
      </c>
      <c r="H4712" s="9">
        <f t="shared" si="56"/>
        <v>1000000</v>
      </c>
    </row>
    <row r="4713" spans="1:8" ht="14.5">
      <c r="A4713" s="6" t="str">
        <f t="shared" si="54"/>
        <v>GPP PURWOREJO_BUGEL</v>
      </c>
      <c r="B4713" s="11" t="s">
        <v>3504</v>
      </c>
      <c r="C4713" s="11" t="s">
        <v>780</v>
      </c>
      <c r="D4713" s="11">
        <v>4.4400000000000004</v>
      </c>
      <c r="E4713" s="7">
        <f>VLOOKUP(A4713, Sheet2!$A$2:$K$8265, 11)</f>
        <v>110.6751</v>
      </c>
      <c r="F4713" s="7">
        <f t="shared" si="55"/>
        <v>0.55500000000000005</v>
      </c>
      <c r="G4713" s="8">
        <v>200000</v>
      </c>
      <c r="H4713" s="9">
        <f t="shared" si="56"/>
        <v>1000000</v>
      </c>
    </row>
    <row r="4714" spans="1:8" ht="14.5">
      <c r="A4714" s="6" t="str">
        <f t="shared" si="54"/>
        <v>GPP PURWOREJO_BULUS</v>
      </c>
      <c r="B4714" s="11" t="s">
        <v>3504</v>
      </c>
      <c r="C4714" s="11" t="s">
        <v>3555</v>
      </c>
      <c r="D4714" s="11">
        <v>4.4400000000000004</v>
      </c>
      <c r="E4714" s="7">
        <f>VLOOKUP(A4714, Sheet2!$A$2:$K$8265, 11)</f>
        <v>110.6751</v>
      </c>
      <c r="F4714" s="7">
        <f t="shared" si="55"/>
        <v>0.55500000000000005</v>
      </c>
      <c r="G4714" s="8">
        <v>200000</v>
      </c>
      <c r="H4714" s="9">
        <f t="shared" si="56"/>
        <v>1000000</v>
      </c>
    </row>
    <row r="4715" spans="1:8" ht="14.5">
      <c r="A4715" s="6" t="str">
        <f t="shared" si="54"/>
        <v>GPP PURWOREJO_BURAT</v>
      </c>
      <c r="B4715" s="11" t="s">
        <v>3504</v>
      </c>
      <c r="C4715" s="11" t="s">
        <v>3556</v>
      </c>
      <c r="D4715" s="11">
        <v>7.7</v>
      </c>
      <c r="E4715" s="7">
        <f>VLOOKUP(A4715, Sheet2!$A$2:$K$8265, 11)</f>
        <v>110.6751</v>
      </c>
      <c r="F4715" s="7">
        <f t="shared" si="55"/>
        <v>0.96250000000000002</v>
      </c>
      <c r="G4715" s="8">
        <v>200000</v>
      </c>
      <c r="H4715" s="9">
        <f t="shared" si="56"/>
        <v>1600000</v>
      </c>
    </row>
    <row r="4716" spans="1:8" ht="14.5">
      <c r="A4716" s="6" t="str">
        <f t="shared" si="54"/>
        <v>GPP PURWOREJO_BUTUH</v>
      </c>
      <c r="B4716" s="11" t="s">
        <v>3504</v>
      </c>
      <c r="C4716" s="11" t="s">
        <v>1392</v>
      </c>
      <c r="D4716" s="11">
        <v>4.4400000000000004</v>
      </c>
      <c r="E4716" s="7">
        <f>VLOOKUP(A4716, Sheet2!$A$2:$K$8265, 11)</f>
        <v>110.6751</v>
      </c>
      <c r="F4716" s="7">
        <f t="shared" si="55"/>
        <v>0.55500000000000005</v>
      </c>
      <c r="G4716" s="8">
        <v>200000</v>
      </c>
      <c r="H4716" s="9">
        <f t="shared" si="56"/>
        <v>1000000</v>
      </c>
    </row>
    <row r="4717" spans="1:8" ht="14.5">
      <c r="A4717" s="6" t="str">
        <f t="shared" si="54"/>
        <v>GPP PURWOREJO_CACABAN KIDUL</v>
      </c>
      <c r="B4717" s="11" t="s">
        <v>3504</v>
      </c>
      <c r="C4717" s="11" t="s">
        <v>3557</v>
      </c>
      <c r="D4717" s="11">
        <v>4.4400000000000004</v>
      </c>
      <c r="E4717" s="7">
        <f>VLOOKUP(A4717, Sheet2!$A$2:$K$8265, 11)</f>
        <v>110.6751</v>
      </c>
      <c r="F4717" s="7">
        <f t="shared" si="55"/>
        <v>0.55500000000000005</v>
      </c>
      <c r="G4717" s="8">
        <v>200000</v>
      </c>
      <c r="H4717" s="9">
        <f t="shared" si="56"/>
        <v>1000000</v>
      </c>
    </row>
    <row r="4718" spans="1:8" ht="14.5">
      <c r="A4718" s="6" t="str">
        <f t="shared" si="54"/>
        <v>GPP PURWOREJO_CACABAN LOR</v>
      </c>
      <c r="B4718" s="11" t="s">
        <v>3504</v>
      </c>
      <c r="C4718" s="11" t="s">
        <v>3558</v>
      </c>
      <c r="D4718" s="11">
        <v>4.4400000000000004</v>
      </c>
      <c r="E4718" s="7">
        <f>VLOOKUP(A4718, Sheet2!$A$2:$K$8265, 11)</f>
        <v>110.6751</v>
      </c>
      <c r="F4718" s="7">
        <f t="shared" si="55"/>
        <v>0.55500000000000005</v>
      </c>
      <c r="G4718" s="8">
        <v>200000</v>
      </c>
      <c r="H4718" s="9">
        <f t="shared" si="56"/>
        <v>1000000</v>
      </c>
    </row>
    <row r="4719" spans="1:8" ht="14.5">
      <c r="A4719" s="6" t="str">
        <f t="shared" si="54"/>
        <v>GPP PURWOREJO_CANDI</v>
      </c>
      <c r="B4719" s="11" t="s">
        <v>3504</v>
      </c>
      <c r="C4719" s="11" t="s">
        <v>76</v>
      </c>
      <c r="D4719" s="11">
        <v>4.4400000000000004</v>
      </c>
      <c r="E4719" s="7">
        <f>VLOOKUP(A4719, Sheet2!$A$2:$K$8265, 11)</f>
        <v>110.6751</v>
      </c>
      <c r="F4719" s="7">
        <f t="shared" si="55"/>
        <v>0.55500000000000005</v>
      </c>
      <c r="G4719" s="8">
        <v>200000</v>
      </c>
      <c r="H4719" s="9">
        <f t="shared" si="56"/>
        <v>1000000</v>
      </c>
    </row>
    <row r="4720" spans="1:8" ht="14.5">
      <c r="A4720" s="6" t="str">
        <f t="shared" si="54"/>
        <v>GPP PURWOREJO_CANDINGASINAN</v>
      </c>
      <c r="B4720" s="11" t="s">
        <v>3504</v>
      </c>
      <c r="C4720" s="11" t="s">
        <v>3559</v>
      </c>
      <c r="D4720" s="11">
        <v>4.4400000000000004</v>
      </c>
      <c r="E4720" s="7">
        <f>VLOOKUP(A4720, Sheet2!$A$2:$K$8265, 11)</f>
        <v>110.6751</v>
      </c>
      <c r="F4720" s="7">
        <f t="shared" si="55"/>
        <v>0.55500000000000005</v>
      </c>
      <c r="G4720" s="8">
        <v>200000</v>
      </c>
      <c r="H4720" s="9">
        <f t="shared" si="56"/>
        <v>1000000</v>
      </c>
    </row>
    <row r="4721" spans="1:8" ht="14.5">
      <c r="A4721" s="6" t="str">
        <f t="shared" si="54"/>
        <v>GPP PURWOREJO_CANDISARI</v>
      </c>
      <c r="B4721" s="11" t="s">
        <v>3504</v>
      </c>
      <c r="C4721" s="11" t="s">
        <v>781</v>
      </c>
      <c r="D4721" s="11">
        <v>4.4400000000000004</v>
      </c>
      <c r="E4721" s="7">
        <f>VLOOKUP(A4721, Sheet2!$A$2:$K$8265, 11)</f>
        <v>110.6751</v>
      </c>
      <c r="F4721" s="7">
        <f t="shared" si="55"/>
        <v>0.55500000000000005</v>
      </c>
      <c r="G4721" s="8">
        <v>200000</v>
      </c>
      <c r="H4721" s="9">
        <f t="shared" si="56"/>
        <v>1000000</v>
      </c>
    </row>
    <row r="4722" spans="1:8" ht="14.5">
      <c r="A4722" s="6" t="str">
        <f t="shared" si="54"/>
        <v>GPP PURWOREJO_CANGKREPKIDUL</v>
      </c>
      <c r="B4722" s="11" t="s">
        <v>3504</v>
      </c>
      <c r="C4722" s="11" t="s">
        <v>3560</v>
      </c>
      <c r="D4722" s="11">
        <v>4.4400000000000004</v>
      </c>
      <c r="E4722" s="7">
        <f>VLOOKUP(A4722, Sheet2!$A$2:$K$8265, 11)</f>
        <v>110.6751</v>
      </c>
      <c r="F4722" s="7">
        <f t="shared" si="55"/>
        <v>0.55500000000000005</v>
      </c>
      <c r="G4722" s="8">
        <v>200000</v>
      </c>
      <c r="H4722" s="9">
        <f t="shared" si="56"/>
        <v>1000000</v>
      </c>
    </row>
    <row r="4723" spans="1:8" ht="14.5">
      <c r="A4723" s="6" t="str">
        <f t="shared" si="54"/>
        <v>GPP PURWOREJO_CANGKREPLOR</v>
      </c>
      <c r="B4723" s="11" t="s">
        <v>3504</v>
      </c>
      <c r="C4723" s="11" t="s">
        <v>3561</v>
      </c>
      <c r="D4723" s="11">
        <v>4.4400000000000004</v>
      </c>
      <c r="E4723" s="7">
        <f>VLOOKUP(A4723, Sheet2!$A$2:$K$8265, 11)</f>
        <v>110.6751</v>
      </c>
      <c r="F4723" s="7">
        <f t="shared" si="55"/>
        <v>0.55500000000000005</v>
      </c>
      <c r="G4723" s="8">
        <v>200000</v>
      </c>
      <c r="H4723" s="9">
        <f t="shared" si="56"/>
        <v>1000000</v>
      </c>
    </row>
    <row r="4724" spans="1:8" ht="14.5">
      <c r="A4724" s="6" t="str">
        <f t="shared" si="54"/>
        <v>GPP PURWOREJO_CENGKAWAKREJO</v>
      </c>
      <c r="B4724" s="11" t="s">
        <v>3504</v>
      </c>
      <c r="C4724" s="11" t="s">
        <v>3562</v>
      </c>
      <c r="D4724" s="11">
        <v>4.4400000000000004</v>
      </c>
      <c r="E4724" s="7">
        <f>VLOOKUP(A4724, Sheet2!$A$2:$K$8265, 11)</f>
        <v>110.6751</v>
      </c>
      <c r="F4724" s="7">
        <f t="shared" si="55"/>
        <v>0.55500000000000005</v>
      </c>
      <c r="G4724" s="8">
        <v>200000</v>
      </c>
      <c r="H4724" s="9">
        <f t="shared" si="56"/>
        <v>1000000</v>
      </c>
    </row>
    <row r="4725" spans="1:8" ht="14.5">
      <c r="A4725" s="6" t="str">
        <f t="shared" si="54"/>
        <v>GPP PURWOREJO_CLAPAR</v>
      </c>
      <c r="B4725" s="11" t="s">
        <v>3504</v>
      </c>
      <c r="C4725" s="11" t="s">
        <v>81</v>
      </c>
      <c r="D4725" s="11">
        <v>4.4400000000000004</v>
      </c>
      <c r="E4725" s="7">
        <f>VLOOKUP(A4725, Sheet2!$A$2:$K$8265, 11)</f>
        <v>110.6751</v>
      </c>
      <c r="F4725" s="7">
        <f t="shared" si="55"/>
        <v>0.55500000000000005</v>
      </c>
      <c r="G4725" s="8">
        <v>200000</v>
      </c>
      <c r="H4725" s="9">
        <f t="shared" si="56"/>
        <v>1000000</v>
      </c>
    </row>
    <row r="4726" spans="1:8" ht="14.5">
      <c r="A4726" s="6" t="str">
        <f t="shared" si="54"/>
        <v>GPP PURWOREJO_COKROYASAN</v>
      </c>
      <c r="B4726" s="11" t="s">
        <v>3504</v>
      </c>
      <c r="C4726" s="11" t="s">
        <v>3563</v>
      </c>
      <c r="D4726" s="11">
        <v>4.4400000000000004</v>
      </c>
      <c r="E4726" s="7">
        <f>VLOOKUP(A4726, Sheet2!$A$2:$K$8265, 11)</f>
        <v>110.6751</v>
      </c>
      <c r="F4726" s="7">
        <f t="shared" si="55"/>
        <v>0.55500000000000005</v>
      </c>
      <c r="G4726" s="8">
        <v>200000</v>
      </c>
      <c r="H4726" s="9">
        <f t="shared" si="56"/>
        <v>1000000</v>
      </c>
    </row>
    <row r="4727" spans="1:8" ht="14.5">
      <c r="A4727" s="6" t="str">
        <f t="shared" si="54"/>
        <v>GPP PURWOREJO_CONDONGSARI</v>
      </c>
      <c r="B4727" s="11" t="s">
        <v>3504</v>
      </c>
      <c r="C4727" s="11" t="s">
        <v>3564</v>
      </c>
      <c r="D4727" s="11">
        <v>4.4400000000000004</v>
      </c>
      <c r="E4727" s="7">
        <f>VLOOKUP(A4727, Sheet2!$A$2:$K$8265, 11)</f>
        <v>110.6751</v>
      </c>
      <c r="F4727" s="7">
        <f t="shared" si="55"/>
        <v>0.55500000000000005</v>
      </c>
      <c r="G4727" s="8">
        <v>200000</v>
      </c>
      <c r="H4727" s="9">
        <f t="shared" si="56"/>
        <v>1000000</v>
      </c>
    </row>
    <row r="4728" spans="1:8" ht="14.5">
      <c r="A4728" s="6" t="str">
        <f t="shared" si="54"/>
        <v>GPP PURWOREJO_CURUG</v>
      </c>
      <c r="B4728" s="11" t="s">
        <v>3504</v>
      </c>
      <c r="C4728" s="11" t="s">
        <v>2080</v>
      </c>
      <c r="D4728" s="11">
        <v>4.4400000000000004</v>
      </c>
      <c r="E4728" s="7">
        <f>VLOOKUP(A4728, Sheet2!$A$2:$K$8265, 11)</f>
        <v>110.6751</v>
      </c>
      <c r="F4728" s="7">
        <f t="shared" si="55"/>
        <v>0.55500000000000005</v>
      </c>
      <c r="G4728" s="8">
        <v>200000</v>
      </c>
      <c r="H4728" s="9">
        <f t="shared" si="56"/>
        <v>1000000</v>
      </c>
    </row>
    <row r="4729" spans="1:8" ht="14.5">
      <c r="A4729" s="6" t="str">
        <f t="shared" si="54"/>
        <v>GPP PURWOREJO_DADIREJO</v>
      </c>
      <c r="B4729" s="11" t="s">
        <v>3504</v>
      </c>
      <c r="C4729" s="11" t="s">
        <v>3396</v>
      </c>
      <c r="D4729" s="11">
        <v>4.4400000000000004</v>
      </c>
      <c r="E4729" s="7">
        <f>VLOOKUP(A4729, Sheet2!$A$2:$K$8265, 11)</f>
        <v>110.6751</v>
      </c>
      <c r="F4729" s="7">
        <f t="shared" si="55"/>
        <v>0.55500000000000005</v>
      </c>
      <c r="G4729" s="8">
        <v>200000</v>
      </c>
      <c r="H4729" s="9">
        <f t="shared" si="56"/>
        <v>1000000</v>
      </c>
    </row>
    <row r="4730" spans="1:8" ht="14.5">
      <c r="A4730" s="6" t="str">
        <f t="shared" si="54"/>
        <v>GPP PURWOREJO_DEWI</v>
      </c>
      <c r="B4730" s="11" t="s">
        <v>3504</v>
      </c>
      <c r="C4730" s="11" t="s">
        <v>3565</v>
      </c>
      <c r="D4730" s="11">
        <v>4.4400000000000004</v>
      </c>
      <c r="E4730" s="7">
        <f>VLOOKUP(A4730, Sheet2!$A$2:$K$8265, 11)</f>
        <v>110.6751</v>
      </c>
      <c r="F4730" s="7">
        <f t="shared" si="55"/>
        <v>0.55500000000000005</v>
      </c>
      <c r="G4730" s="8">
        <v>200000</v>
      </c>
      <c r="H4730" s="9">
        <f t="shared" si="56"/>
        <v>1000000</v>
      </c>
    </row>
    <row r="4731" spans="1:8" ht="14.5">
      <c r="A4731" s="6" t="str">
        <f t="shared" si="54"/>
        <v>GPP PURWOREJO_DILEM</v>
      </c>
      <c r="B4731" s="11" t="s">
        <v>3504</v>
      </c>
      <c r="C4731" s="11" t="s">
        <v>3566</v>
      </c>
      <c r="D4731" s="11">
        <v>4.4400000000000004</v>
      </c>
      <c r="E4731" s="7">
        <f>VLOOKUP(A4731, Sheet2!$A$2:$K$8265, 11)</f>
        <v>110.6751</v>
      </c>
      <c r="F4731" s="7">
        <f t="shared" si="55"/>
        <v>0.55500000000000005</v>
      </c>
      <c r="G4731" s="8">
        <v>200000</v>
      </c>
      <c r="H4731" s="9">
        <f t="shared" si="56"/>
        <v>1000000</v>
      </c>
    </row>
    <row r="4732" spans="1:8" ht="14.5">
      <c r="A4732" s="6" t="str">
        <f t="shared" si="54"/>
        <v>GPP PURWOREJO_DLANGU</v>
      </c>
      <c r="B4732" s="11" t="s">
        <v>3504</v>
      </c>
      <c r="C4732" s="11" t="s">
        <v>3567</v>
      </c>
      <c r="D4732" s="11">
        <v>4.4400000000000004</v>
      </c>
      <c r="E4732" s="7">
        <f>VLOOKUP(A4732, Sheet2!$A$2:$K$8265, 11)</f>
        <v>110.6751</v>
      </c>
      <c r="F4732" s="7">
        <f t="shared" si="55"/>
        <v>0.55500000000000005</v>
      </c>
      <c r="G4732" s="8">
        <v>200000</v>
      </c>
      <c r="H4732" s="9">
        <f t="shared" si="56"/>
        <v>1000000</v>
      </c>
    </row>
    <row r="4733" spans="1:8" ht="14.5">
      <c r="A4733" s="6" t="str">
        <f t="shared" si="54"/>
        <v>GPP PURWOREJO_DLISEN WETAN</v>
      </c>
      <c r="B4733" s="11" t="s">
        <v>3504</v>
      </c>
      <c r="C4733" s="11" t="s">
        <v>3568</v>
      </c>
      <c r="D4733" s="11">
        <v>4.4400000000000004</v>
      </c>
      <c r="E4733" s="7">
        <f>VLOOKUP(A4733, Sheet2!$A$2:$K$8265, 11)</f>
        <v>110.6751</v>
      </c>
      <c r="F4733" s="7">
        <f t="shared" si="55"/>
        <v>0.55500000000000005</v>
      </c>
      <c r="G4733" s="8">
        <v>200000</v>
      </c>
      <c r="H4733" s="9">
        <f t="shared" si="56"/>
        <v>1000000</v>
      </c>
    </row>
    <row r="4734" spans="1:8" ht="14.5">
      <c r="A4734" s="6" t="str">
        <f t="shared" si="54"/>
        <v>GPP PURWOREJO_DLISENKULON</v>
      </c>
      <c r="B4734" s="11" t="s">
        <v>3504</v>
      </c>
      <c r="C4734" s="11" t="s">
        <v>3569</v>
      </c>
      <c r="D4734" s="11">
        <v>4.4400000000000004</v>
      </c>
      <c r="E4734" s="7">
        <f>VLOOKUP(A4734, Sheet2!$A$2:$K$8265, 11)</f>
        <v>110.6751</v>
      </c>
      <c r="F4734" s="7">
        <f t="shared" si="55"/>
        <v>0.55500000000000005</v>
      </c>
      <c r="G4734" s="8">
        <v>200000</v>
      </c>
      <c r="H4734" s="9">
        <f t="shared" si="56"/>
        <v>1000000</v>
      </c>
    </row>
    <row r="4735" spans="1:8" ht="14.5">
      <c r="A4735" s="6" t="str">
        <f t="shared" si="54"/>
        <v>GPP PURWOREJO_DONORATI</v>
      </c>
      <c r="B4735" s="11" t="s">
        <v>3504</v>
      </c>
      <c r="C4735" s="11" t="s">
        <v>3570</v>
      </c>
      <c r="D4735" s="11">
        <v>4.4400000000000004</v>
      </c>
      <c r="E4735" s="7">
        <f>VLOOKUP(A4735, Sheet2!$A$2:$K$8265, 11)</f>
        <v>110.6751</v>
      </c>
      <c r="F4735" s="7">
        <f t="shared" si="55"/>
        <v>0.55500000000000005</v>
      </c>
      <c r="G4735" s="8">
        <v>200000</v>
      </c>
      <c r="H4735" s="9">
        <f t="shared" si="56"/>
        <v>1000000</v>
      </c>
    </row>
    <row r="4736" spans="1:8" ht="14.5">
      <c r="A4736" s="6" t="str">
        <f t="shared" si="54"/>
        <v>GPP PURWOREJO_DONOREJO</v>
      </c>
      <c r="B4736" s="11" t="s">
        <v>3504</v>
      </c>
      <c r="C4736" s="11" t="s">
        <v>369</v>
      </c>
      <c r="D4736" s="11">
        <v>4.4400000000000004</v>
      </c>
      <c r="E4736" s="7">
        <f>VLOOKUP(A4736, Sheet2!$A$2:$K$8265, 11)</f>
        <v>110.6751</v>
      </c>
      <c r="F4736" s="7">
        <f t="shared" si="55"/>
        <v>0.55500000000000005</v>
      </c>
      <c r="G4736" s="8">
        <v>200000</v>
      </c>
      <c r="H4736" s="9">
        <f t="shared" si="56"/>
        <v>1000000</v>
      </c>
    </row>
    <row r="4737" spans="1:8" ht="14.5">
      <c r="A4737" s="6" t="str">
        <f t="shared" si="54"/>
        <v>GPP PURWOREJO_DOPLANG</v>
      </c>
      <c r="B4737" s="11" t="s">
        <v>3504</v>
      </c>
      <c r="C4737" s="11" t="s">
        <v>1278</v>
      </c>
      <c r="D4737" s="11">
        <v>4.4400000000000004</v>
      </c>
      <c r="E4737" s="7">
        <f>VLOOKUP(A4737, Sheet2!$A$2:$K$8265, 11)</f>
        <v>110.6751</v>
      </c>
      <c r="F4737" s="7">
        <f t="shared" si="55"/>
        <v>0.55500000000000005</v>
      </c>
      <c r="G4737" s="8">
        <v>200000</v>
      </c>
      <c r="H4737" s="9">
        <f t="shared" si="56"/>
        <v>1000000</v>
      </c>
    </row>
    <row r="4738" spans="1:8" ht="14.5">
      <c r="A4738" s="6" t="str">
        <f t="shared" si="54"/>
        <v>GPP PURWOREJO_DUDUKULON</v>
      </c>
      <c r="B4738" s="11" t="s">
        <v>3504</v>
      </c>
      <c r="C4738" s="11" t="s">
        <v>3571</v>
      </c>
      <c r="D4738" s="11">
        <v>4.4400000000000004</v>
      </c>
      <c r="E4738" s="7">
        <f>VLOOKUP(A4738, Sheet2!$A$2:$K$8265, 11)</f>
        <v>110.6751</v>
      </c>
      <c r="F4738" s="7">
        <f t="shared" si="55"/>
        <v>0.55500000000000005</v>
      </c>
      <c r="G4738" s="8">
        <v>200000</v>
      </c>
      <c r="H4738" s="9">
        <f t="shared" si="56"/>
        <v>1000000</v>
      </c>
    </row>
    <row r="4739" spans="1:8" ht="14.5">
      <c r="A4739" s="6" t="str">
        <f t="shared" si="54"/>
        <v>GPP PURWOREJO_DUDUWETAN</v>
      </c>
      <c r="B4739" s="11" t="s">
        <v>3504</v>
      </c>
      <c r="C4739" s="11" t="s">
        <v>3572</v>
      </c>
      <c r="D4739" s="11">
        <v>4.4400000000000004</v>
      </c>
      <c r="E4739" s="7">
        <f>VLOOKUP(A4739, Sheet2!$A$2:$K$8265, 11)</f>
        <v>110.6751</v>
      </c>
      <c r="F4739" s="7">
        <f t="shared" si="55"/>
        <v>0.55500000000000005</v>
      </c>
      <c r="G4739" s="8">
        <v>200000</v>
      </c>
      <c r="H4739" s="9">
        <f t="shared" si="56"/>
        <v>1000000</v>
      </c>
    </row>
    <row r="4740" spans="1:8" ht="14.5">
      <c r="A4740" s="6" t="str">
        <f t="shared" si="54"/>
        <v>GPP PURWOREJO_DUKUHDUNGUS</v>
      </c>
      <c r="B4740" s="11" t="s">
        <v>3504</v>
      </c>
      <c r="C4740" s="11" t="s">
        <v>3573</v>
      </c>
      <c r="D4740" s="11">
        <v>4.4400000000000004</v>
      </c>
      <c r="E4740" s="7">
        <f>VLOOKUP(A4740, Sheet2!$A$2:$K$8265, 11)</f>
        <v>110.6751</v>
      </c>
      <c r="F4740" s="7">
        <f t="shared" si="55"/>
        <v>0.55500000000000005</v>
      </c>
      <c r="G4740" s="8">
        <v>200000</v>
      </c>
      <c r="H4740" s="9">
        <f t="shared" si="56"/>
        <v>1000000</v>
      </c>
    </row>
    <row r="4741" spans="1:8" ht="14.5">
      <c r="A4741" s="6" t="str">
        <f t="shared" si="54"/>
        <v>GPP PURWOREJO_DUKUHREJO</v>
      </c>
      <c r="B4741" s="11" t="s">
        <v>3504</v>
      </c>
      <c r="C4741" s="11" t="s">
        <v>3574</v>
      </c>
      <c r="D4741" s="11">
        <v>4.4400000000000004</v>
      </c>
      <c r="E4741" s="7">
        <f>VLOOKUP(A4741, Sheet2!$A$2:$K$8265, 11)</f>
        <v>110.6751</v>
      </c>
      <c r="F4741" s="7">
        <f t="shared" si="55"/>
        <v>0.55500000000000005</v>
      </c>
      <c r="G4741" s="8">
        <v>200000</v>
      </c>
      <c r="H4741" s="9">
        <f t="shared" si="56"/>
        <v>1000000</v>
      </c>
    </row>
    <row r="4742" spans="1:8" ht="14.5">
      <c r="A4742" s="6" t="str">
        <f t="shared" si="54"/>
        <v>GPP PURWOREJO_DUKUHREJOSARI</v>
      </c>
      <c r="B4742" s="11" t="s">
        <v>3504</v>
      </c>
      <c r="C4742" s="11" t="s">
        <v>3575</v>
      </c>
      <c r="D4742" s="11">
        <v>15.69</v>
      </c>
      <c r="E4742" s="7">
        <f>VLOOKUP(A4742, Sheet2!$A$2:$K$8265, 11)</f>
        <v>110.6751</v>
      </c>
      <c r="F4742" s="7">
        <f t="shared" si="55"/>
        <v>1.9612499999999999</v>
      </c>
      <c r="G4742" s="8">
        <v>200000</v>
      </c>
      <c r="H4742" s="9">
        <f t="shared" si="56"/>
        <v>3200000</v>
      </c>
    </row>
    <row r="4743" spans="1:8" ht="14.5">
      <c r="A4743" s="6" t="str">
        <f t="shared" si="54"/>
        <v>GPP PURWOREJO_DURENSARI</v>
      </c>
      <c r="B4743" s="11" t="s">
        <v>3504</v>
      </c>
      <c r="C4743" s="11" t="s">
        <v>3576</v>
      </c>
      <c r="D4743" s="11">
        <v>4.4400000000000004</v>
      </c>
      <c r="E4743" s="7">
        <f>VLOOKUP(A4743, Sheet2!$A$2:$K$8265, 11)</f>
        <v>110.6751</v>
      </c>
      <c r="F4743" s="7">
        <f t="shared" si="55"/>
        <v>0.55500000000000005</v>
      </c>
      <c r="G4743" s="8">
        <v>200000</v>
      </c>
      <c r="H4743" s="9">
        <f t="shared" si="56"/>
        <v>1000000</v>
      </c>
    </row>
    <row r="4744" spans="1:8" ht="14.5">
      <c r="A4744" s="6" t="str">
        <f t="shared" si="54"/>
        <v>GPP PURWOREJO_ENTAK</v>
      </c>
      <c r="B4744" s="11" t="s">
        <v>3504</v>
      </c>
      <c r="C4744" s="11" t="s">
        <v>3577</v>
      </c>
      <c r="D4744" s="11">
        <v>15.69</v>
      </c>
      <c r="E4744" s="7">
        <f>VLOOKUP(A4744, Sheet2!$A$2:$K$8265, 11)</f>
        <v>110.6751</v>
      </c>
      <c r="F4744" s="7">
        <f t="shared" si="55"/>
        <v>1.9612499999999999</v>
      </c>
      <c r="G4744" s="8">
        <v>200000</v>
      </c>
      <c r="H4744" s="9">
        <f t="shared" si="56"/>
        <v>3200000</v>
      </c>
    </row>
    <row r="4745" spans="1:8" ht="14.5">
      <c r="A4745" s="6" t="str">
        <f t="shared" si="54"/>
        <v>GPP PURWOREJO_GADINGREJO</v>
      </c>
      <c r="B4745" s="11" t="s">
        <v>3504</v>
      </c>
      <c r="C4745" s="11" t="s">
        <v>3578</v>
      </c>
      <c r="D4745" s="11">
        <v>7.7</v>
      </c>
      <c r="E4745" s="7">
        <f>VLOOKUP(A4745, Sheet2!$A$2:$K$8265, 11)</f>
        <v>110.6751</v>
      </c>
      <c r="F4745" s="7">
        <f t="shared" si="55"/>
        <v>0.96250000000000002</v>
      </c>
      <c r="G4745" s="8">
        <v>200000</v>
      </c>
      <c r="H4745" s="9">
        <f t="shared" si="56"/>
        <v>1600000</v>
      </c>
    </row>
    <row r="4746" spans="1:8" ht="14.5">
      <c r="A4746" s="6" t="str">
        <f t="shared" si="54"/>
        <v>GPP PURWOREJO_GADINGSUKUH</v>
      </c>
      <c r="B4746" s="11" t="s">
        <v>3504</v>
      </c>
      <c r="C4746" s="11" t="s">
        <v>3579</v>
      </c>
      <c r="D4746" s="11">
        <v>7.7</v>
      </c>
      <c r="E4746" s="7">
        <f>VLOOKUP(A4746, Sheet2!$A$2:$K$8265, 11)</f>
        <v>110.6751</v>
      </c>
      <c r="F4746" s="7">
        <f t="shared" si="55"/>
        <v>0.96250000000000002</v>
      </c>
      <c r="G4746" s="8">
        <v>200000</v>
      </c>
      <c r="H4746" s="9">
        <f t="shared" si="56"/>
        <v>1600000</v>
      </c>
    </row>
    <row r="4747" spans="1:8" ht="14.5">
      <c r="A4747" s="6" t="str">
        <f t="shared" si="54"/>
        <v>GPP PURWOREJO_GANGGENG</v>
      </c>
      <c r="B4747" s="11" t="s">
        <v>3504</v>
      </c>
      <c r="C4747" s="11" t="s">
        <v>3580</v>
      </c>
      <c r="D4747" s="11">
        <v>4.4400000000000004</v>
      </c>
      <c r="E4747" s="7">
        <f>VLOOKUP(A4747, Sheet2!$A$2:$K$8265, 11)</f>
        <v>110.6751</v>
      </c>
      <c r="F4747" s="7">
        <f t="shared" si="55"/>
        <v>0.55500000000000005</v>
      </c>
      <c r="G4747" s="8">
        <v>200000</v>
      </c>
      <c r="H4747" s="9">
        <f t="shared" si="56"/>
        <v>1000000</v>
      </c>
    </row>
    <row r="4748" spans="1:8" ht="14.5">
      <c r="A4748" s="6" t="str">
        <f t="shared" si="54"/>
        <v>GPP PURWOREJO_GEBANG</v>
      </c>
      <c r="B4748" s="11" t="s">
        <v>3504</v>
      </c>
      <c r="C4748" s="11" t="s">
        <v>372</v>
      </c>
      <c r="D4748" s="11">
        <v>4.4400000000000004</v>
      </c>
      <c r="E4748" s="7">
        <f>VLOOKUP(A4748, Sheet2!$A$2:$K$8265, 11)</f>
        <v>110.6751</v>
      </c>
      <c r="F4748" s="7">
        <f t="shared" si="55"/>
        <v>0.55500000000000005</v>
      </c>
      <c r="G4748" s="8">
        <v>200000</v>
      </c>
      <c r="H4748" s="9">
        <f t="shared" si="56"/>
        <v>1000000</v>
      </c>
    </row>
    <row r="4749" spans="1:8" ht="14.5">
      <c r="A4749" s="6" t="str">
        <f t="shared" si="54"/>
        <v>GPP PURWOREJO_GEDANGAN</v>
      </c>
      <c r="B4749" s="11" t="s">
        <v>3504</v>
      </c>
      <c r="C4749" s="11" t="s">
        <v>1409</v>
      </c>
      <c r="D4749" s="11">
        <v>4.4400000000000004</v>
      </c>
      <c r="E4749" s="7">
        <f>VLOOKUP(A4749, Sheet2!$A$2:$K$8265, 11)</f>
        <v>110.6751</v>
      </c>
      <c r="F4749" s="7">
        <f t="shared" si="55"/>
        <v>0.55500000000000005</v>
      </c>
      <c r="G4749" s="8">
        <v>200000</v>
      </c>
      <c r="H4749" s="9">
        <f t="shared" si="56"/>
        <v>1000000</v>
      </c>
    </row>
    <row r="4750" spans="1:8" ht="14.5">
      <c r="A4750" s="6" t="str">
        <f t="shared" si="54"/>
        <v>GPP PURWOREJO_GEDONG</v>
      </c>
      <c r="B4750" s="11" t="s">
        <v>3504</v>
      </c>
      <c r="C4750" s="11" t="s">
        <v>375</v>
      </c>
      <c r="D4750" s="11">
        <v>4.4400000000000004</v>
      </c>
      <c r="E4750" s="7">
        <f>VLOOKUP(A4750, Sheet2!$A$2:$K$8265, 11)</f>
        <v>110.6751</v>
      </c>
      <c r="F4750" s="7">
        <f t="shared" si="55"/>
        <v>0.55500000000000005</v>
      </c>
      <c r="G4750" s="8">
        <v>200000</v>
      </c>
      <c r="H4750" s="9">
        <f t="shared" si="56"/>
        <v>1000000</v>
      </c>
    </row>
    <row r="4751" spans="1:8" ht="14.5">
      <c r="A4751" s="6" t="str">
        <f t="shared" si="54"/>
        <v>GPP PURWOREJO_GEPARANG</v>
      </c>
      <c r="B4751" s="11" t="s">
        <v>3504</v>
      </c>
      <c r="C4751" s="11" t="s">
        <v>3581</v>
      </c>
      <c r="D4751" s="11">
        <v>4.4400000000000004</v>
      </c>
      <c r="E4751" s="7">
        <f>VLOOKUP(A4751, Sheet2!$A$2:$K$8265, 11)</f>
        <v>110.6751</v>
      </c>
      <c r="F4751" s="7">
        <f t="shared" si="55"/>
        <v>0.55500000000000005</v>
      </c>
      <c r="G4751" s="8">
        <v>200000</v>
      </c>
      <c r="H4751" s="9">
        <f t="shared" si="56"/>
        <v>1000000</v>
      </c>
    </row>
    <row r="4752" spans="1:8" ht="14.5">
      <c r="A4752" s="6" t="str">
        <f t="shared" si="54"/>
        <v>GPP PURWOREJO_GESIKAN</v>
      </c>
      <c r="B4752" s="11" t="s">
        <v>3504</v>
      </c>
      <c r="C4752" s="11" t="s">
        <v>2277</v>
      </c>
      <c r="D4752" s="11">
        <v>4.4400000000000004</v>
      </c>
      <c r="E4752" s="7">
        <f>VLOOKUP(A4752, Sheet2!$A$2:$K$8265, 11)</f>
        <v>110.6751</v>
      </c>
      <c r="F4752" s="7">
        <f t="shared" si="55"/>
        <v>0.55500000000000005</v>
      </c>
      <c r="G4752" s="8">
        <v>200000</v>
      </c>
      <c r="H4752" s="9">
        <f t="shared" si="56"/>
        <v>1000000</v>
      </c>
    </row>
    <row r="4753" spans="1:8" ht="14.5">
      <c r="A4753" s="6" t="str">
        <f t="shared" si="54"/>
        <v>GPP PURWOREJO_GESING</v>
      </c>
      <c r="B4753" s="11" t="s">
        <v>3504</v>
      </c>
      <c r="C4753" s="11" t="s">
        <v>580</v>
      </c>
      <c r="D4753" s="11">
        <v>4.4400000000000004</v>
      </c>
      <c r="E4753" s="7">
        <f>VLOOKUP(A4753, Sheet2!$A$2:$K$8265, 11)</f>
        <v>110.6751</v>
      </c>
      <c r="F4753" s="7">
        <f t="shared" si="55"/>
        <v>0.55500000000000005</v>
      </c>
      <c r="G4753" s="8">
        <v>200000</v>
      </c>
      <c r="H4753" s="9">
        <f t="shared" si="56"/>
        <v>1000000</v>
      </c>
    </row>
    <row r="4754" spans="1:8" ht="14.5">
      <c r="A4754" s="6" t="str">
        <f t="shared" si="54"/>
        <v>GPP PURWOREJO_GINTUNGAN</v>
      </c>
      <c r="B4754" s="11" t="s">
        <v>3504</v>
      </c>
      <c r="C4754" s="11" t="s">
        <v>3582</v>
      </c>
      <c r="D4754" s="11">
        <v>4.4400000000000004</v>
      </c>
      <c r="E4754" s="7">
        <f>VLOOKUP(A4754, Sheet2!$A$2:$K$8265, 11)</f>
        <v>110.6751</v>
      </c>
      <c r="F4754" s="7">
        <f t="shared" si="55"/>
        <v>0.55500000000000005</v>
      </c>
      <c r="G4754" s="8">
        <v>200000</v>
      </c>
      <c r="H4754" s="9">
        <f t="shared" si="56"/>
        <v>1000000</v>
      </c>
    </row>
    <row r="4755" spans="1:8" ht="14.5">
      <c r="A4755" s="6" t="str">
        <f t="shared" si="54"/>
        <v>GPP PURWOREJO_GIRIGONDO</v>
      </c>
      <c r="B4755" s="11" t="s">
        <v>3504</v>
      </c>
      <c r="C4755" s="11" t="s">
        <v>3583</v>
      </c>
      <c r="D4755" s="11">
        <v>4.4400000000000004</v>
      </c>
      <c r="E4755" s="7">
        <f>VLOOKUP(A4755, Sheet2!$A$2:$K$8265, 11)</f>
        <v>110.6751</v>
      </c>
      <c r="F4755" s="7">
        <f t="shared" si="55"/>
        <v>0.55500000000000005</v>
      </c>
      <c r="G4755" s="8">
        <v>200000</v>
      </c>
      <c r="H4755" s="9">
        <f t="shared" si="56"/>
        <v>1000000</v>
      </c>
    </row>
    <row r="4756" spans="1:8" ht="14.5">
      <c r="A4756" s="6" t="str">
        <f t="shared" si="54"/>
        <v>GPP PURWOREJO_GIRIJOYO</v>
      </c>
      <c r="B4756" s="11" t="s">
        <v>3504</v>
      </c>
      <c r="C4756" s="11" t="s">
        <v>3584</v>
      </c>
      <c r="D4756" s="11">
        <v>4.4400000000000004</v>
      </c>
      <c r="E4756" s="7">
        <f>VLOOKUP(A4756, Sheet2!$A$2:$K$8265, 11)</f>
        <v>110.6751</v>
      </c>
      <c r="F4756" s="7">
        <f t="shared" si="55"/>
        <v>0.55500000000000005</v>
      </c>
      <c r="G4756" s="8">
        <v>200000</v>
      </c>
      <c r="H4756" s="9">
        <f t="shared" si="56"/>
        <v>1000000</v>
      </c>
    </row>
    <row r="4757" spans="1:8" ht="14.5">
      <c r="A4757" s="6" t="str">
        <f t="shared" si="54"/>
        <v>GPP PURWOREJO_GIRIMULYO</v>
      </c>
      <c r="B4757" s="11" t="s">
        <v>3504</v>
      </c>
      <c r="C4757" s="11" t="s">
        <v>585</v>
      </c>
      <c r="D4757" s="11">
        <v>4.4400000000000004</v>
      </c>
      <c r="E4757" s="7">
        <f>VLOOKUP(A4757, Sheet2!$A$2:$K$8265, 11)</f>
        <v>110.6751</v>
      </c>
      <c r="F4757" s="7">
        <f t="shared" si="55"/>
        <v>0.55500000000000005</v>
      </c>
      <c r="G4757" s="8">
        <v>200000</v>
      </c>
      <c r="H4757" s="9">
        <f t="shared" si="56"/>
        <v>1000000</v>
      </c>
    </row>
    <row r="4758" spans="1:8" ht="14.5">
      <c r="A4758" s="6" t="str">
        <f t="shared" si="54"/>
        <v>GPP PURWOREJO_GIRIPURNO</v>
      </c>
      <c r="B4758" s="11" t="s">
        <v>3504</v>
      </c>
      <c r="C4758" s="11" t="s">
        <v>1043</v>
      </c>
      <c r="D4758" s="11">
        <v>7.61</v>
      </c>
      <c r="E4758" s="7">
        <f>VLOOKUP(A4758, Sheet2!$A$2:$K$8265, 11)</f>
        <v>110.6751</v>
      </c>
      <c r="F4758" s="7">
        <f t="shared" si="55"/>
        <v>0.95125000000000004</v>
      </c>
      <c r="G4758" s="8">
        <v>200000</v>
      </c>
      <c r="H4758" s="9">
        <f t="shared" si="56"/>
        <v>1600000</v>
      </c>
    </row>
    <row r="4759" spans="1:8" ht="14.5">
      <c r="A4759" s="6" t="str">
        <f t="shared" si="54"/>
        <v>GPP PURWOREJO_GIRIREJO</v>
      </c>
      <c r="B4759" s="11" t="s">
        <v>3504</v>
      </c>
      <c r="C4759" s="11" t="s">
        <v>586</v>
      </c>
      <c r="D4759" s="11">
        <v>4.4400000000000004</v>
      </c>
      <c r="E4759" s="7">
        <f>VLOOKUP(A4759, Sheet2!$A$2:$K$8265, 11)</f>
        <v>110.6751</v>
      </c>
      <c r="F4759" s="7">
        <f t="shared" si="55"/>
        <v>0.55500000000000005</v>
      </c>
      <c r="G4759" s="8">
        <v>200000</v>
      </c>
      <c r="H4759" s="9">
        <f t="shared" si="56"/>
        <v>1000000</v>
      </c>
    </row>
    <row r="4760" spans="1:8" ht="14.5">
      <c r="A4760" s="6" t="str">
        <f t="shared" si="54"/>
        <v>GPP PURWOREJO_GOLOK</v>
      </c>
      <c r="B4760" s="11" t="s">
        <v>3504</v>
      </c>
      <c r="C4760" s="11" t="s">
        <v>3585</v>
      </c>
      <c r="D4760" s="11">
        <v>4.4400000000000004</v>
      </c>
      <c r="E4760" s="7">
        <f>VLOOKUP(A4760, Sheet2!$A$2:$K$8265, 11)</f>
        <v>110.6751</v>
      </c>
      <c r="F4760" s="7">
        <f t="shared" si="55"/>
        <v>0.55500000000000005</v>
      </c>
      <c r="G4760" s="8">
        <v>200000</v>
      </c>
      <c r="H4760" s="9">
        <f t="shared" si="56"/>
        <v>1000000</v>
      </c>
    </row>
    <row r="4761" spans="1:8" ht="14.5">
      <c r="A4761" s="6" t="str">
        <f t="shared" si="54"/>
        <v>GPP PURWOREJO_GONDANGLEGI</v>
      </c>
      <c r="B4761" s="11" t="s">
        <v>3504</v>
      </c>
      <c r="C4761" s="11" t="s">
        <v>1416</v>
      </c>
      <c r="D4761" s="11">
        <v>15.69</v>
      </c>
      <c r="E4761" s="7">
        <f>VLOOKUP(A4761, Sheet2!$A$2:$K$8265, 11)</f>
        <v>110.6751</v>
      </c>
      <c r="F4761" s="7">
        <f t="shared" si="55"/>
        <v>1.9612499999999999</v>
      </c>
      <c r="G4761" s="8">
        <v>200000</v>
      </c>
      <c r="H4761" s="9">
        <f t="shared" si="56"/>
        <v>3200000</v>
      </c>
    </row>
    <row r="4762" spans="1:8" ht="14.5">
      <c r="A4762" s="6" t="str">
        <f t="shared" si="54"/>
        <v>GPP PURWOREJO_GRABAG</v>
      </c>
      <c r="B4762" s="11" t="s">
        <v>3504</v>
      </c>
      <c r="C4762" s="11" t="s">
        <v>3151</v>
      </c>
      <c r="D4762" s="11">
        <v>4.4400000000000004</v>
      </c>
      <c r="E4762" s="7">
        <f>VLOOKUP(A4762, Sheet2!$A$2:$K$8265, 11)</f>
        <v>110.6751</v>
      </c>
      <c r="F4762" s="7">
        <f t="shared" si="55"/>
        <v>0.55500000000000005</v>
      </c>
      <c r="G4762" s="8">
        <v>200000</v>
      </c>
      <c r="H4762" s="9">
        <f t="shared" si="56"/>
        <v>1000000</v>
      </c>
    </row>
    <row r="4763" spans="1:8" ht="14.5">
      <c r="A4763" s="6" t="str">
        <f t="shared" si="54"/>
        <v>GPP PURWOREJO_GRANTUNG</v>
      </c>
      <c r="B4763" s="11" t="s">
        <v>3504</v>
      </c>
      <c r="C4763" s="11" t="s">
        <v>882</v>
      </c>
      <c r="D4763" s="11">
        <v>4.4400000000000004</v>
      </c>
      <c r="E4763" s="7">
        <f>VLOOKUP(A4763, Sheet2!$A$2:$K$8265, 11)</f>
        <v>110.6751</v>
      </c>
      <c r="F4763" s="7">
        <f t="shared" si="55"/>
        <v>0.55500000000000005</v>
      </c>
      <c r="G4763" s="8">
        <v>200000</v>
      </c>
      <c r="H4763" s="9">
        <f t="shared" si="56"/>
        <v>1000000</v>
      </c>
    </row>
    <row r="4764" spans="1:8" ht="14.5">
      <c r="A4764" s="6" t="str">
        <f t="shared" si="54"/>
        <v>GPP PURWOREJO_GUMAWANGREJO</v>
      </c>
      <c r="B4764" s="11" t="s">
        <v>3504</v>
      </c>
      <c r="C4764" s="11" t="s">
        <v>3586</v>
      </c>
      <c r="D4764" s="11">
        <v>4.4400000000000004</v>
      </c>
      <c r="E4764" s="7">
        <f>VLOOKUP(A4764, Sheet2!$A$2:$K$8265, 11)</f>
        <v>110.6751</v>
      </c>
      <c r="F4764" s="7">
        <f t="shared" si="55"/>
        <v>0.55500000000000005</v>
      </c>
      <c r="G4764" s="8">
        <v>200000</v>
      </c>
      <c r="H4764" s="9">
        <f t="shared" si="56"/>
        <v>1000000</v>
      </c>
    </row>
    <row r="4765" spans="1:8" ht="14.5">
      <c r="A4765" s="6" t="str">
        <f t="shared" si="54"/>
        <v>GPP PURWOREJO_GUNTUR</v>
      </c>
      <c r="B4765" s="11" t="s">
        <v>3504</v>
      </c>
      <c r="C4765" s="11" t="s">
        <v>2085</v>
      </c>
      <c r="D4765" s="11">
        <v>4.4400000000000004</v>
      </c>
      <c r="E4765" s="7">
        <f>VLOOKUP(A4765, Sheet2!$A$2:$K$8265, 11)</f>
        <v>110.6751</v>
      </c>
      <c r="F4765" s="7">
        <f t="shared" si="55"/>
        <v>0.55500000000000005</v>
      </c>
      <c r="G4765" s="8">
        <v>200000</v>
      </c>
      <c r="H4765" s="9">
        <f t="shared" si="56"/>
        <v>1000000</v>
      </c>
    </row>
    <row r="4766" spans="1:8" ht="14.5">
      <c r="A4766" s="6" t="str">
        <f t="shared" si="54"/>
        <v>GPP PURWOREJO_GUNUNGTEGES</v>
      </c>
      <c r="B4766" s="11" t="s">
        <v>3504</v>
      </c>
      <c r="C4766" s="11" t="s">
        <v>3587</v>
      </c>
      <c r="D4766" s="11">
        <v>4.4400000000000004</v>
      </c>
      <c r="E4766" s="7">
        <f>VLOOKUP(A4766, Sheet2!$A$2:$K$8265, 11)</f>
        <v>110.6751</v>
      </c>
      <c r="F4766" s="7">
        <f t="shared" si="55"/>
        <v>0.55500000000000005</v>
      </c>
      <c r="G4766" s="8">
        <v>200000</v>
      </c>
      <c r="H4766" s="9">
        <f t="shared" si="56"/>
        <v>1000000</v>
      </c>
    </row>
    <row r="4767" spans="1:8" ht="14.5">
      <c r="A4767" s="6" t="str">
        <f t="shared" si="54"/>
        <v>GPP PURWOREJO_GUNUNGWANGI</v>
      </c>
      <c r="B4767" s="11" t="s">
        <v>3504</v>
      </c>
      <c r="C4767" s="11" t="s">
        <v>3588</v>
      </c>
      <c r="D4767" s="11">
        <v>4.4400000000000004</v>
      </c>
      <c r="E4767" s="7">
        <f>VLOOKUP(A4767, Sheet2!$A$2:$K$8265, 11)</f>
        <v>110.6751</v>
      </c>
      <c r="F4767" s="7">
        <f t="shared" si="55"/>
        <v>0.55500000000000005</v>
      </c>
      <c r="G4767" s="8">
        <v>200000</v>
      </c>
      <c r="H4767" s="9">
        <f t="shared" si="56"/>
        <v>1000000</v>
      </c>
    </row>
    <row r="4768" spans="1:8" ht="14.5">
      <c r="A4768" s="6" t="str">
        <f t="shared" si="54"/>
        <v>GPP PURWOREJO_GUYANGAN</v>
      </c>
      <c r="B4768" s="11" t="s">
        <v>3504</v>
      </c>
      <c r="C4768" s="11" t="s">
        <v>792</v>
      </c>
      <c r="D4768" s="11">
        <v>4.4400000000000004</v>
      </c>
      <c r="E4768" s="7">
        <f>VLOOKUP(A4768, Sheet2!$A$2:$K$8265, 11)</f>
        <v>110.6751</v>
      </c>
      <c r="F4768" s="7">
        <f t="shared" si="55"/>
        <v>0.55500000000000005</v>
      </c>
      <c r="G4768" s="8">
        <v>200000</v>
      </c>
      <c r="H4768" s="9">
        <f t="shared" si="56"/>
        <v>1000000</v>
      </c>
    </row>
    <row r="4769" spans="1:8" ht="14.5">
      <c r="A4769" s="6" t="str">
        <f t="shared" si="54"/>
        <v>GPP PURWOREJO_GUYANGAN</v>
      </c>
      <c r="B4769" s="11" t="s">
        <v>3504</v>
      </c>
      <c r="C4769" s="11" t="s">
        <v>792</v>
      </c>
      <c r="D4769" s="11">
        <v>4.4400000000000004</v>
      </c>
      <c r="E4769" s="7">
        <f>VLOOKUP(A4769, Sheet2!$A$2:$K$8265, 11)</f>
        <v>110.6751</v>
      </c>
      <c r="F4769" s="7">
        <f t="shared" si="55"/>
        <v>0.55500000000000005</v>
      </c>
      <c r="G4769" s="8">
        <v>200000</v>
      </c>
      <c r="H4769" s="9">
        <f t="shared" si="56"/>
        <v>1000000</v>
      </c>
    </row>
    <row r="4770" spans="1:8" ht="14.5">
      <c r="A4770" s="6" t="str">
        <f t="shared" si="54"/>
        <v>GPP PURWOREJO_HARDIMULYO</v>
      </c>
      <c r="B4770" s="11" t="s">
        <v>3504</v>
      </c>
      <c r="C4770" s="11" t="s">
        <v>3589</v>
      </c>
      <c r="D4770" s="11">
        <v>4.4400000000000004</v>
      </c>
      <c r="E4770" s="7">
        <f>VLOOKUP(A4770, Sheet2!$A$2:$K$8265, 11)</f>
        <v>110.6751</v>
      </c>
      <c r="F4770" s="7">
        <f t="shared" si="55"/>
        <v>0.55500000000000005</v>
      </c>
      <c r="G4770" s="8">
        <v>200000</v>
      </c>
      <c r="H4770" s="9">
        <f t="shared" si="56"/>
        <v>1000000</v>
      </c>
    </row>
    <row r="4771" spans="1:8" ht="14.5">
      <c r="A4771" s="6" t="str">
        <f t="shared" si="54"/>
        <v>GPP PURWOREJO_HARGOROJO</v>
      </c>
      <c r="B4771" s="11" t="s">
        <v>3504</v>
      </c>
      <c r="C4771" s="11" t="s">
        <v>3590</v>
      </c>
      <c r="D4771" s="11">
        <v>4.4400000000000004</v>
      </c>
      <c r="E4771" s="7">
        <f>VLOOKUP(A4771, Sheet2!$A$2:$K$8265, 11)</f>
        <v>110.6751</v>
      </c>
      <c r="F4771" s="7">
        <f t="shared" si="55"/>
        <v>0.55500000000000005</v>
      </c>
      <c r="G4771" s="8">
        <v>200000</v>
      </c>
      <c r="H4771" s="9">
        <f t="shared" si="56"/>
        <v>1000000</v>
      </c>
    </row>
    <row r="4772" spans="1:8" ht="14.5">
      <c r="A4772" s="6" t="str">
        <f t="shared" si="54"/>
        <v>GPP PURWOREJO_HARJOBINANGUN</v>
      </c>
      <c r="B4772" s="11" t="s">
        <v>3504</v>
      </c>
      <c r="C4772" s="11" t="s">
        <v>3591</v>
      </c>
      <c r="D4772" s="11">
        <v>4.4400000000000004</v>
      </c>
      <c r="E4772" s="7">
        <f>VLOOKUP(A4772, Sheet2!$A$2:$K$8265, 11)</f>
        <v>110.6751</v>
      </c>
      <c r="F4772" s="7">
        <f t="shared" si="55"/>
        <v>0.55500000000000005</v>
      </c>
      <c r="G4772" s="8">
        <v>200000</v>
      </c>
      <c r="H4772" s="9">
        <f t="shared" si="56"/>
        <v>1000000</v>
      </c>
    </row>
    <row r="4773" spans="1:8" ht="14.5">
      <c r="A4773" s="6" t="str">
        <f t="shared" si="54"/>
        <v>GPP PURWOREJO_HULOSOBO</v>
      </c>
      <c r="B4773" s="11" t="s">
        <v>3504</v>
      </c>
      <c r="C4773" s="11" t="s">
        <v>3592</v>
      </c>
      <c r="D4773" s="11">
        <v>4.4400000000000004</v>
      </c>
      <c r="E4773" s="7">
        <f>VLOOKUP(A4773, Sheet2!$A$2:$K$8265, 11)</f>
        <v>110.6751</v>
      </c>
      <c r="F4773" s="7">
        <f t="shared" si="55"/>
        <v>0.55500000000000005</v>
      </c>
      <c r="G4773" s="8">
        <v>200000</v>
      </c>
      <c r="H4773" s="9">
        <f t="shared" si="56"/>
        <v>1000000</v>
      </c>
    </row>
    <row r="4774" spans="1:8" ht="14.5">
      <c r="A4774" s="6" t="str">
        <f t="shared" si="54"/>
        <v>GPP PURWOREJO_JATI</v>
      </c>
      <c r="B4774" s="11" t="s">
        <v>3504</v>
      </c>
      <c r="C4774" s="11" t="s">
        <v>387</v>
      </c>
      <c r="D4774" s="11">
        <v>4.4400000000000004</v>
      </c>
      <c r="E4774" s="7">
        <f>VLOOKUP(A4774, Sheet2!$A$2:$K$8265, 11)</f>
        <v>110.6751</v>
      </c>
      <c r="F4774" s="7">
        <f t="shared" si="55"/>
        <v>0.55500000000000005</v>
      </c>
      <c r="G4774" s="8">
        <v>200000</v>
      </c>
      <c r="H4774" s="9">
        <f t="shared" si="56"/>
        <v>1000000</v>
      </c>
    </row>
    <row r="4775" spans="1:8" ht="14.5">
      <c r="A4775" s="6" t="str">
        <f t="shared" si="54"/>
        <v>GPP PURWOREJO_JATIKONTAL</v>
      </c>
      <c r="B4775" s="11" t="s">
        <v>3504</v>
      </c>
      <c r="C4775" s="11" t="s">
        <v>3593</v>
      </c>
      <c r="D4775" s="11">
        <v>4.4400000000000004</v>
      </c>
      <c r="E4775" s="7">
        <f>VLOOKUP(A4775, Sheet2!$A$2:$K$8265, 11)</f>
        <v>110.6751</v>
      </c>
      <c r="F4775" s="7">
        <f t="shared" si="55"/>
        <v>0.55500000000000005</v>
      </c>
      <c r="G4775" s="8">
        <v>200000</v>
      </c>
      <c r="H4775" s="9">
        <f t="shared" si="56"/>
        <v>1000000</v>
      </c>
    </row>
    <row r="4776" spans="1:8" ht="14.5">
      <c r="A4776" s="6" t="str">
        <f t="shared" si="54"/>
        <v>GPP PURWOREJO_JATIMALANG</v>
      </c>
      <c r="B4776" s="11" t="s">
        <v>3504</v>
      </c>
      <c r="C4776" s="11" t="s">
        <v>2757</v>
      </c>
      <c r="D4776" s="11">
        <v>4.4400000000000004</v>
      </c>
      <c r="E4776" s="7">
        <f>VLOOKUP(A4776, Sheet2!$A$2:$K$8265, 11)</f>
        <v>110.6751</v>
      </c>
      <c r="F4776" s="7">
        <f t="shared" si="55"/>
        <v>0.55500000000000005</v>
      </c>
      <c r="G4776" s="8">
        <v>200000</v>
      </c>
      <c r="H4776" s="9">
        <f t="shared" si="56"/>
        <v>1000000</v>
      </c>
    </row>
    <row r="4777" spans="1:8" ht="14.5">
      <c r="A4777" s="6" t="str">
        <f t="shared" si="54"/>
        <v>GPP PURWOREJO_JATINGARANG</v>
      </c>
      <c r="B4777" s="11" t="s">
        <v>3504</v>
      </c>
      <c r="C4777" s="11" t="s">
        <v>3594</v>
      </c>
      <c r="D4777" s="11">
        <v>4.4400000000000004</v>
      </c>
      <c r="E4777" s="7">
        <f>VLOOKUP(A4777, Sheet2!$A$2:$K$8265, 11)</f>
        <v>110.6751</v>
      </c>
      <c r="F4777" s="7">
        <f t="shared" si="55"/>
        <v>0.55500000000000005</v>
      </c>
      <c r="G4777" s="8">
        <v>200000</v>
      </c>
      <c r="H4777" s="9">
        <f t="shared" si="56"/>
        <v>1000000</v>
      </c>
    </row>
    <row r="4778" spans="1:8" ht="14.5">
      <c r="A4778" s="6" t="str">
        <f t="shared" si="54"/>
        <v>GPP PURWOREJO_JATIREJO</v>
      </c>
      <c r="B4778" s="11" t="s">
        <v>3504</v>
      </c>
      <c r="C4778" s="11" t="s">
        <v>611</v>
      </c>
      <c r="D4778" s="11">
        <v>4.4400000000000004</v>
      </c>
      <c r="E4778" s="7">
        <f>VLOOKUP(A4778, Sheet2!$A$2:$K$8265, 11)</f>
        <v>110.6751</v>
      </c>
      <c r="F4778" s="7">
        <f t="shared" si="55"/>
        <v>0.55500000000000005</v>
      </c>
      <c r="G4778" s="8">
        <v>200000</v>
      </c>
      <c r="H4778" s="9">
        <f t="shared" si="56"/>
        <v>1000000</v>
      </c>
    </row>
    <row r="4779" spans="1:8" ht="14.5">
      <c r="A4779" s="6" t="str">
        <f t="shared" si="54"/>
        <v>GPP PURWOREJO_JATIWANGSAN</v>
      </c>
      <c r="B4779" s="11" t="s">
        <v>3504</v>
      </c>
      <c r="C4779" s="11" t="s">
        <v>3595</v>
      </c>
      <c r="D4779" s="11">
        <v>4.4400000000000004</v>
      </c>
      <c r="E4779" s="7">
        <f>VLOOKUP(A4779, Sheet2!$A$2:$K$8265, 11)</f>
        <v>110.6751</v>
      </c>
      <c r="F4779" s="7">
        <f t="shared" si="55"/>
        <v>0.55500000000000005</v>
      </c>
      <c r="G4779" s="8">
        <v>200000</v>
      </c>
      <c r="H4779" s="9">
        <f t="shared" si="56"/>
        <v>1000000</v>
      </c>
    </row>
    <row r="4780" spans="1:8" ht="14.5">
      <c r="A4780" s="6" t="str">
        <f t="shared" si="54"/>
        <v>GPP PURWOREJO_JELOK</v>
      </c>
      <c r="B4780" s="11" t="s">
        <v>3504</v>
      </c>
      <c r="C4780" s="11" t="s">
        <v>3596</v>
      </c>
      <c r="D4780" s="11">
        <v>4.4400000000000004</v>
      </c>
      <c r="E4780" s="7">
        <f>VLOOKUP(A4780, Sheet2!$A$2:$K$8265, 11)</f>
        <v>110.6751</v>
      </c>
      <c r="F4780" s="7">
        <f t="shared" si="55"/>
        <v>0.55500000000000005</v>
      </c>
      <c r="G4780" s="8">
        <v>200000</v>
      </c>
      <c r="H4780" s="9">
        <f t="shared" si="56"/>
        <v>1000000</v>
      </c>
    </row>
    <row r="4781" spans="1:8" ht="14.5">
      <c r="A4781" s="6" t="str">
        <f t="shared" si="54"/>
        <v>GPP PURWOREJO_JEMBANGAN</v>
      </c>
      <c r="B4781" s="11" t="s">
        <v>3504</v>
      </c>
      <c r="C4781" s="11" t="s">
        <v>2394</v>
      </c>
      <c r="D4781" s="11">
        <v>15.69</v>
      </c>
      <c r="E4781" s="7">
        <f>VLOOKUP(A4781, Sheet2!$A$2:$K$8265, 11)</f>
        <v>110.6751</v>
      </c>
      <c r="F4781" s="7">
        <f t="shared" si="55"/>
        <v>1.9612499999999999</v>
      </c>
      <c r="G4781" s="8">
        <v>200000</v>
      </c>
      <c r="H4781" s="9">
        <f t="shared" si="56"/>
        <v>3200000</v>
      </c>
    </row>
    <row r="4782" spans="1:8" ht="14.5">
      <c r="A4782" s="6" t="str">
        <f t="shared" si="54"/>
        <v>GPP PURWOREJO_JENARKIDUL</v>
      </c>
      <c r="B4782" s="11" t="s">
        <v>3504</v>
      </c>
      <c r="C4782" s="11" t="s">
        <v>3597</v>
      </c>
      <c r="D4782" s="11">
        <v>4.4400000000000004</v>
      </c>
      <c r="E4782" s="7">
        <f>VLOOKUP(A4782, Sheet2!$A$2:$K$8265, 11)</f>
        <v>110.6751</v>
      </c>
      <c r="F4782" s="7">
        <f t="shared" si="55"/>
        <v>0.55500000000000005</v>
      </c>
      <c r="G4782" s="8">
        <v>200000</v>
      </c>
      <c r="H4782" s="9">
        <f t="shared" si="56"/>
        <v>1000000</v>
      </c>
    </row>
    <row r="4783" spans="1:8" ht="14.5">
      <c r="A4783" s="6" t="str">
        <f t="shared" si="54"/>
        <v>GPP PURWOREJO_JENARLOR</v>
      </c>
      <c r="B4783" s="11" t="s">
        <v>3504</v>
      </c>
      <c r="C4783" s="11" t="s">
        <v>3598</v>
      </c>
      <c r="D4783" s="11">
        <v>4.4400000000000004</v>
      </c>
      <c r="E4783" s="7">
        <f>VLOOKUP(A4783, Sheet2!$A$2:$K$8265, 11)</f>
        <v>110.6751</v>
      </c>
      <c r="F4783" s="7">
        <f t="shared" si="55"/>
        <v>0.55500000000000005</v>
      </c>
      <c r="G4783" s="8">
        <v>200000</v>
      </c>
      <c r="H4783" s="9">
        <f t="shared" si="56"/>
        <v>1000000</v>
      </c>
    </row>
    <row r="4784" spans="1:8" ht="14.5">
      <c r="A4784" s="6" t="str">
        <f t="shared" si="54"/>
        <v>GPP PURWOREJO_JENARWETAN</v>
      </c>
      <c r="B4784" s="11" t="s">
        <v>3504</v>
      </c>
      <c r="C4784" s="11" t="s">
        <v>3599</v>
      </c>
      <c r="D4784" s="11">
        <v>4.4400000000000004</v>
      </c>
      <c r="E4784" s="7">
        <f>VLOOKUP(A4784, Sheet2!$A$2:$K$8265, 11)</f>
        <v>110.6751</v>
      </c>
      <c r="F4784" s="7">
        <f t="shared" si="55"/>
        <v>0.55500000000000005</v>
      </c>
      <c r="G4784" s="8">
        <v>200000</v>
      </c>
      <c r="H4784" s="9">
        <f t="shared" si="56"/>
        <v>1000000</v>
      </c>
    </row>
    <row r="4785" spans="1:8" ht="14.5">
      <c r="A4785" s="6" t="str">
        <f t="shared" si="54"/>
        <v>GPP PURWOREJO_JERUKEN</v>
      </c>
      <c r="B4785" s="11" t="s">
        <v>3504</v>
      </c>
      <c r="C4785" s="11" t="s">
        <v>3600</v>
      </c>
      <c r="D4785" s="11">
        <v>4.4400000000000004</v>
      </c>
      <c r="E4785" s="7">
        <f>VLOOKUP(A4785, Sheet2!$A$2:$K$8265, 11)</f>
        <v>110.6751</v>
      </c>
      <c r="F4785" s="7">
        <f t="shared" si="55"/>
        <v>0.55500000000000005</v>
      </c>
      <c r="G4785" s="8">
        <v>200000</v>
      </c>
      <c r="H4785" s="9">
        <f t="shared" si="56"/>
        <v>1000000</v>
      </c>
    </row>
    <row r="4786" spans="1:8" ht="14.5">
      <c r="A4786" s="6" t="str">
        <f t="shared" si="54"/>
        <v>GPP PURWOREJO_JETIS</v>
      </c>
      <c r="B4786" s="11" t="s">
        <v>3504</v>
      </c>
      <c r="C4786" s="11" t="s">
        <v>886</v>
      </c>
      <c r="D4786" s="11">
        <v>4.4400000000000004</v>
      </c>
      <c r="E4786" s="7">
        <f>VLOOKUP(A4786, Sheet2!$A$2:$K$8265, 11)</f>
        <v>110.6751</v>
      </c>
      <c r="F4786" s="7">
        <f t="shared" si="55"/>
        <v>0.55500000000000005</v>
      </c>
      <c r="G4786" s="8">
        <v>200000</v>
      </c>
      <c r="H4786" s="9">
        <f t="shared" si="56"/>
        <v>1000000</v>
      </c>
    </row>
    <row r="4787" spans="1:8" ht="14.5">
      <c r="A4787" s="6" t="str">
        <f t="shared" si="54"/>
        <v>GPP PURWOREJO_JLEGIWINANGUN</v>
      </c>
      <c r="B4787" s="11" t="s">
        <v>3504</v>
      </c>
      <c r="C4787" s="11" t="s">
        <v>3601</v>
      </c>
      <c r="D4787" s="11">
        <v>15.69</v>
      </c>
      <c r="E4787" s="7">
        <f>VLOOKUP(A4787, Sheet2!$A$2:$K$8265, 11)</f>
        <v>110.6751</v>
      </c>
      <c r="F4787" s="7">
        <f t="shared" si="55"/>
        <v>1.9612499999999999</v>
      </c>
      <c r="G4787" s="8">
        <v>200000</v>
      </c>
      <c r="H4787" s="9">
        <f t="shared" si="56"/>
        <v>3200000</v>
      </c>
    </row>
    <row r="4788" spans="1:8" ht="14.5">
      <c r="A4788" s="6" t="str">
        <f t="shared" si="54"/>
        <v>GPP PURWOREJO_JOGOBOYO</v>
      </c>
      <c r="B4788" s="11" t="s">
        <v>3504</v>
      </c>
      <c r="C4788" s="11" t="s">
        <v>3602</v>
      </c>
      <c r="D4788" s="11">
        <v>4.4400000000000004</v>
      </c>
      <c r="E4788" s="7">
        <f>VLOOKUP(A4788, Sheet2!$A$2:$K$8265, 11)</f>
        <v>110.6751</v>
      </c>
      <c r="F4788" s="7">
        <f t="shared" si="55"/>
        <v>0.55500000000000005</v>
      </c>
      <c r="G4788" s="8">
        <v>200000</v>
      </c>
      <c r="H4788" s="9">
        <f t="shared" si="56"/>
        <v>1000000</v>
      </c>
    </row>
    <row r="4789" spans="1:8" ht="14.5">
      <c r="A4789" s="6" t="str">
        <f t="shared" si="54"/>
        <v>GPP PURWOREJO_JOGORESAN</v>
      </c>
      <c r="B4789" s="11" t="s">
        <v>3504</v>
      </c>
      <c r="C4789" s="11" t="s">
        <v>3603</v>
      </c>
      <c r="D4789" s="11">
        <v>4.4400000000000004</v>
      </c>
      <c r="E4789" s="7">
        <f>VLOOKUP(A4789, Sheet2!$A$2:$K$8265, 11)</f>
        <v>110.6751</v>
      </c>
      <c r="F4789" s="7">
        <f t="shared" si="55"/>
        <v>0.55500000000000005</v>
      </c>
      <c r="G4789" s="8">
        <v>200000</v>
      </c>
      <c r="H4789" s="9">
        <f t="shared" si="56"/>
        <v>1000000</v>
      </c>
    </row>
    <row r="4790" spans="1:8" ht="14.5">
      <c r="A4790" s="6" t="str">
        <f t="shared" si="54"/>
        <v>GPP PURWOREJO_JOMBANG</v>
      </c>
      <c r="B4790" s="11" t="s">
        <v>3504</v>
      </c>
      <c r="C4790" s="11" t="s">
        <v>3604</v>
      </c>
      <c r="D4790" s="11">
        <v>4.4400000000000004</v>
      </c>
      <c r="E4790" s="7">
        <f>VLOOKUP(A4790, Sheet2!$A$2:$K$8265, 11)</f>
        <v>110.6751</v>
      </c>
      <c r="F4790" s="7">
        <f t="shared" si="55"/>
        <v>0.55500000000000005</v>
      </c>
      <c r="G4790" s="8">
        <v>200000</v>
      </c>
      <c r="H4790" s="9">
        <f t="shared" si="56"/>
        <v>1000000</v>
      </c>
    </row>
    <row r="4791" spans="1:8" ht="14.5">
      <c r="A4791" s="6" t="str">
        <f t="shared" si="54"/>
        <v>GPP PURWOREJO_JONO</v>
      </c>
      <c r="B4791" s="11" t="s">
        <v>3504</v>
      </c>
      <c r="C4791" s="11" t="s">
        <v>3605</v>
      </c>
      <c r="D4791" s="11">
        <v>4.4400000000000004</v>
      </c>
      <c r="E4791" s="7">
        <f>VLOOKUP(A4791, Sheet2!$A$2:$K$8265, 11)</f>
        <v>110.6751</v>
      </c>
      <c r="F4791" s="7">
        <f t="shared" si="55"/>
        <v>0.55500000000000005</v>
      </c>
      <c r="G4791" s="8">
        <v>200000</v>
      </c>
      <c r="H4791" s="9">
        <f t="shared" si="56"/>
        <v>1000000</v>
      </c>
    </row>
    <row r="4792" spans="1:8" ht="14.5">
      <c r="A4792" s="6" t="str">
        <f t="shared" si="54"/>
        <v>GPP PURWOREJO_JOSO</v>
      </c>
      <c r="B4792" s="11" t="s">
        <v>3504</v>
      </c>
      <c r="C4792" s="11" t="s">
        <v>3606</v>
      </c>
      <c r="D4792" s="11">
        <v>4.4400000000000004</v>
      </c>
      <c r="E4792" s="7">
        <f>VLOOKUP(A4792, Sheet2!$A$2:$K$8265, 11)</f>
        <v>110.6751</v>
      </c>
      <c r="F4792" s="7">
        <f t="shared" si="55"/>
        <v>0.55500000000000005</v>
      </c>
      <c r="G4792" s="8">
        <v>200000</v>
      </c>
      <c r="H4792" s="9">
        <f t="shared" si="56"/>
        <v>1000000</v>
      </c>
    </row>
    <row r="4793" spans="1:8" ht="14.5">
      <c r="A4793" s="6" t="str">
        <f t="shared" si="54"/>
        <v>GPP PURWOREJO_JRAKAH</v>
      </c>
      <c r="B4793" s="11" t="s">
        <v>3504</v>
      </c>
      <c r="C4793" s="11" t="s">
        <v>1434</v>
      </c>
      <c r="D4793" s="11">
        <v>4.4400000000000004</v>
      </c>
      <c r="E4793" s="7">
        <f>VLOOKUP(A4793, Sheet2!$A$2:$K$8265, 11)</f>
        <v>110.6751</v>
      </c>
      <c r="F4793" s="7">
        <f t="shared" si="55"/>
        <v>0.55500000000000005</v>
      </c>
      <c r="G4793" s="8">
        <v>200000</v>
      </c>
      <c r="H4793" s="9">
        <f t="shared" si="56"/>
        <v>1000000</v>
      </c>
    </row>
    <row r="4794" spans="1:8" ht="14.5">
      <c r="A4794" s="6" t="str">
        <f t="shared" si="54"/>
        <v>GPP PURWOREJO_KABEKELAN</v>
      </c>
      <c r="B4794" s="11" t="s">
        <v>3504</v>
      </c>
      <c r="C4794" s="11" t="s">
        <v>3607</v>
      </c>
      <c r="D4794" s="11">
        <v>15.69</v>
      </c>
      <c r="E4794" s="7">
        <f>VLOOKUP(A4794, Sheet2!$A$2:$K$8265, 11)</f>
        <v>110.6751</v>
      </c>
      <c r="F4794" s="7">
        <f t="shared" si="55"/>
        <v>1.9612499999999999</v>
      </c>
      <c r="G4794" s="8">
        <v>200000</v>
      </c>
      <c r="H4794" s="9">
        <f t="shared" si="56"/>
        <v>3200000</v>
      </c>
    </row>
    <row r="4795" spans="1:8" ht="14.5">
      <c r="A4795" s="6" t="str">
        <f t="shared" si="54"/>
        <v>GPP PURWOREJO_KABUARAN</v>
      </c>
      <c r="B4795" s="11" t="s">
        <v>3504</v>
      </c>
      <c r="C4795" s="11" t="s">
        <v>3608</v>
      </c>
      <c r="D4795" s="11">
        <v>15.69</v>
      </c>
      <c r="E4795" s="7">
        <f>VLOOKUP(A4795, Sheet2!$A$2:$K$8265, 11)</f>
        <v>110.6751</v>
      </c>
      <c r="F4795" s="7">
        <f t="shared" si="55"/>
        <v>1.9612499999999999</v>
      </c>
      <c r="G4795" s="8">
        <v>200000</v>
      </c>
      <c r="H4795" s="9">
        <f t="shared" si="56"/>
        <v>3200000</v>
      </c>
    </row>
    <row r="4796" spans="1:8" ht="14.5">
      <c r="A4796" s="6" t="str">
        <f t="shared" si="54"/>
        <v>GPP PURWOREJO_KAIBON</v>
      </c>
      <c r="B4796" s="11" t="s">
        <v>3504</v>
      </c>
      <c r="C4796" s="11" t="s">
        <v>3609</v>
      </c>
      <c r="D4796" s="11">
        <v>15.69</v>
      </c>
      <c r="E4796" s="7">
        <f>VLOOKUP(A4796, Sheet2!$A$2:$K$8265, 11)</f>
        <v>110.6751</v>
      </c>
      <c r="F4796" s="7">
        <f t="shared" si="55"/>
        <v>1.9612499999999999</v>
      </c>
      <c r="G4796" s="8">
        <v>200000</v>
      </c>
      <c r="H4796" s="9">
        <f t="shared" si="56"/>
        <v>3200000</v>
      </c>
    </row>
    <row r="4797" spans="1:8" ht="14.5">
      <c r="A4797" s="6" t="str">
        <f t="shared" si="54"/>
        <v>GPP PURWOREJO_KAIBONPETANGKURAN</v>
      </c>
      <c r="B4797" s="11" t="s">
        <v>3504</v>
      </c>
      <c r="C4797" s="11" t="s">
        <v>3610</v>
      </c>
      <c r="D4797" s="11">
        <v>15.69</v>
      </c>
      <c r="E4797" s="7">
        <f>VLOOKUP(A4797, Sheet2!$A$2:$K$8265, 11)</f>
        <v>110.6751</v>
      </c>
      <c r="F4797" s="7">
        <f t="shared" si="55"/>
        <v>1.9612499999999999</v>
      </c>
      <c r="G4797" s="8">
        <v>200000</v>
      </c>
      <c r="H4797" s="9">
        <f t="shared" si="56"/>
        <v>3200000</v>
      </c>
    </row>
    <row r="4798" spans="1:8" ht="14.5">
      <c r="A4798" s="6" t="str">
        <f t="shared" si="54"/>
        <v>GPP PURWOREJO_KALIABU</v>
      </c>
      <c r="B4798" s="11" t="s">
        <v>3504</v>
      </c>
      <c r="C4798" s="11" t="s">
        <v>3611</v>
      </c>
      <c r="D4798" s="11">
        <v>7.61</v>
      </c>
      <c r="E4798" s="7">
        <f>VLOOKUP(A4798, Sheet2!$A$2:$K$8265, 11)</f>
        <v>110.6751</v>
      </c>
      <c r="F4798" s="7">
        <f t="shared" si="55"/>
        <v>0.95125000000000004</v>
      </c>
      <c r="G4798" s="8">
        <v>200000</v>
      </c>
      <c r="H4798" s="9">
        <f t="shared" si="56"/>
        <v>1600000</v>
      </c>
    </row>
    <row r="4799" spans="1:8" ht="14.5">
      <c r="A4799" s="6" t="str">
        <f t="shared" si="54"/>
        <v>GPP PURWOREJO_KALIBOTO</v>
      </c>
      <c r="B4799" s="11" t="s">
        <v>3504</v>
      </c>
      <c r="C4799" s="11" t="s">
        <v>3612</v>
      </c>
      <c r="D4799" s="11">
        <v>4.4400000000000004</v>
      </c>
      <c r="E4799" s="7">
        <f>VLOOKUP(A4799, Sheet2!$A$2:$K$8265, 11)</f>
        <v>110.6751</v>
      </c>
      <c r="F4799" s="7">
        <f t="shared" si="55"/>
        <v>0.55500000000000005</v>
      </c>
      <c r="G4799" s="8">
        <v>200000</v>
      </c>
      <c r="H4799" s="9">
        <f t="shared" si="56"/>
        <v>1000000</v>
      </c>
    </row>
    <row r="4800" spans="1:8" ht="14.5">
      <c r="A4800" s="6" t="str">
        <f t="shared" si="54"/>
        <v>GPP PURWOREJO_KALIGESING</v>
      </c>
      <c r="B4800" s="11" t="s">
        <v>3504</v>
      </c>
      <c r="C4800" s="11" t="s">
        <v>3613</v>
      </c>
      <c r="D4800" s="11">
        <v>4.4400000000000004</v>
      </c>
      <c r="E4800" s="7">
        <f>VLOOKUP(A4800, Sheet2!$A$2:$K$8265, 11)</f>
        <v>110.6751</v>
      </c>
      <c r="F4800" s="7">
        <f t="shared" si="55"/>
        <v>0.55500000000000005</v>
      </c>
      <c r="G4800" s="8">
        <v>200000</v>
      </c>
      <c r="H4800" s="9">
        <f t="shared" si="56"/>
        <v>1000000</v>
      </c>
    </row>
    <row r="4801" spans="1:8" ht="14.5">
      <c r="A4801" s="6" t="str">
        <f t="shared" si="54"/>
        <v>GPP PURWOREJO_KALIGINTUNG</v>
      </c>
      <c r="B4801" s="11" t="s">
        <v>3504</v>
      </c>
      <c r="C4801" s="11" t="s">
        <v>3614</v>
      </c>
      <c r="D4801" s="11">
        <v>4.4400000000000004</v>
      </c>
      <c r="E4801" s="7">
        <f>VLOOKUP(A4801, Sheet2!$A$2:$K$8265, 11)</f>
        <v>110.6751</v>
      </c>
      <c r="F4801" s="7">
        <f t="shared" si="55"/>
        <v>0.55500000000000005</v>
      </c>
      <c r="G4801" s="8">
        <v>200000</v>
      </c>
      <c r="H4801" s="9">
        <f t="shared" si="56"/>
        <v>1000000</v>
      </c>
    </row>
    <row r="4802" spans="1:8" ht="14.5">
      <c r="A4802" s="6" t="str">
        <f t="shared" si="54"/>
        <v>GPP PURWOREJO_KALIGLAGAH</v>
      </c>
      <c r="B4802" s="11" t="s">
        <v>3504</v>
      </c>
      <c r="C4802" s="11" t="s">
        <v>3615</v>
      </c>
      <c r="D4802" s="11">
        <v>4.4400000000000004</v>
      </c>
      <c r="E4802" s="7">
        <f>VLOOKUP(A4802, Sheet2!$A$2:$K$8265, 11)</f>
        <v>110.6751</v>
      </c>
      <c r="F4802" s="7">
        <f t="shared" si="55"/>
        <v>0.55500000000000005</v>
      </c>
      <c r="G4802" s="8">
        <v>200000</v>
      </c>
      <c r="H4802" s="9">
        <f t="shared" si="56"/>
        <v>1000000</v>
      </c>
    </row>
    <row r="4803" spans="1:8" ht="14.5">
      <c r="A4803" s="6" t="str">
        <f t="shared" si="54"/>
        <v>GPP PURWOREJO_KALIGLAGAH</v>
      </c>
      <c r="B4803" s="11" t="s">
        <v>3504</v>
      </c>
      <c r="C4803" s="11" t="s">
        <v>3615</v>
      </c>
      <c r="D4803" s="11">
        <v>4.4400000000000004</v>
      </c>
      <c r="E4803" s="7">
        <f>VLOOKUP(A4803, Sheet2!$A$2:$K$8265, 11)</f>
        <v>110.6751</v>
      </c>
      <c r="F4803" s="7">
        <f t="shared" si="55"/>
        <v>0.55500000000000005</v>
      </c>
      <c r="G4803" s="8">
        <v>200000</v>
      </c>
      <c r="H4803" s="9">
        <f t="shared" si="56"/>
        <v>1000000</v>
      </c>
    </row>
    <row r="4804" spans="1:8" ht="14.5">
      <c r="A4804" s="6" t="str">
        <f t="shared" si="54"/>
        <v>GPP PURWOREJO_KALIGONDANG</v>
      </c>
      <c r="B4804" s="11" t="s">
        <v>3504</v>
      </c>
      <c r="C4804" s="11" t="s">
        <v>889</v>
      </c>
      <c r="D4804" s="11">
        <v>4.4400000000000004</v>
      </c>
      <c r="E4804" s="7">
        <f>VLOOKUP(A4804, Sheet2!$A$2:$K$8265, 11)</f>
        <v>110.6751</v>
      </c>
      <c r="F4804" s="7">
        <f t="shared" si="55"/>
        <v>0.55500000000000005</v>
      </c>
      <c r="G4804" s="8">
        <v>200000</v>
      </c>
      <c r="H4804" s="9">
        <f t="shared" si="56"/>
        <v>1000000</v>
      </c>
    </row>
    <row r="4805" spans="1:8" ht="14.5">
      <c r="A4805" s="6" t="str">
        <f t="shared" si="54"/>
        <v>GPP PURWOREJO_KALIGONO</v>
      </c>
      <c r="B4805" s="11" t="s">
        <v>3504</v>
      </c>
      <c r="C4805" s="11" t="s">
        <v>3616</v>
      </c>
      <c r="D4805" s="11">
        <v>4.4400000000000004</v>
      </c>
      <c r="E4805" s="7">
        <f>VLOOKUP(A4805, Sheet2!$A$2:$K$8265, 11)</f>
        <v>110.6751</v>
      </c>
      <c r="F4805" s="7">
        <f t="shared" si="55"/>
        <v>0.55500000000000005</v>
      </c>
      <c r="G4805" s="8">
        <v>200000</v>
      </c>
      <c r="H4805" s="9">
        <f t="shared" si="56"/>
        <v>1000000</v>
      </c>
    </row>
    <row r="4806" spans="1:8" ht="14.5">
      <c r="A4806" s="6" t="str">
        <f t="shared" si="54"/>
        <v>GPP PURWOREJO_KALIGUBUG</v>
      </c>
      <c r="B4806" s="11" t="s">
        <v>3504</v>
      </c>
      <c r="C4806" s="11" t="s">
        <v>3617</v>
      </c>
      <c r="D4806" s="11">
        <v>15.69</v>
      </c>
      <c r="E4806" s="7">
        <f>VLOOKUP(A4806, Sheet2!$A$2:$K$8265, 11)</f>
        <v>110.6751</v>
      </c>
      <c r="F4806" s="7">
        <f t="shared" si="55"/>
        <v>1.9612499999999999</v>
      </c>
      <c r="G4806" s="8">
        <v>200000</v>
      </c>
      <c r="H4806" s="9">
        <f t="shared" si="56"/>
        <v>3200000</v>
      </c>
    </row>
    <row r="4807" spans="1:8" ht="14.5">
      <c r="A4807" s="6" t="str">
        <f t="shared" si="54"/>
        <v>GPP PURWOREJO_KALIHARJO</v>
      </c>
      <c r="B4807" s="11" t="s">
        <v>3504</v>
      </c>
      <c r="C4807" s="11" t="s">
        <v>3618</v>
      </c>
      <c r="D4807" s="11">
        <v>4.4400000000000004</v>
      </c>
      <c r="E4807" s="7">
        <f>VLOOKUP(A4807, Sheet2!$A$2:$K$8265, 11)</f>
        <v>110.6751</v>
      </c>
      <c r="F4807" s="7">
        <f t="shared" si="55"/>
        <v>0.55500000000000005</v>
      </c>
      <c r="G4807" s="8">
        <v>200000</v>
      </c>
      <c r="H4807" s="9">
        <f t="shared" si="56"/>
        <v>1000000</v>
      </c>
    </row>
    <row r="4808" spans="1:8" ht="14.5">
      <c r="A4808" s="6" t="str">
        <f t="shared" si="54"/>
        <v>GPP PURWOREJO_KALIJAMBE</v>
      </c>
      <c r="B4808" s="11" t="s">
        <v>3504</v>
      </c>
      <c r="C4808" s="11" t="s">
        <v>3619</v>
      </c>
      <c r="D4808" s="11">
        <v>4.4400000000000004</v>
      </c>
      <c r="E4808" s="7">
        <f>VLOOKUP(A4808, Sheet2!$A$2:$K$8265, 11)</f>
        <v>110.6751</v>
      </c>
      <c r="F4808" s="7">
        <f t="shared" si="55"/>
        <v>0.55500000000000005</v>
      </c>
      <c r="G4808" s="8">
        <v>200000</v>
      </c>
      <c r="H4808" s="9">
        <f t="shared" si="56"/>
        <v>1000000</v>
      </c>
    </row>
    <row r="4809" spans="1:8" ht="14.5">
      <c r="A4809" s="6" t="str">
        <f t="shared" si="54"/>
        <v>GPP PURWOREJO_KALIJERING</v>
      </c>
      <c r="B4809" s="11" t="s">
        <v>3504</v>
      </c>
      <c r="C4809" s="11" t="s">
        <v>3620</v>
      </c>
      <c r="D4809" s="11">
        <v>15.69</v>
      </c>
      <c r="E4809" s="7">
        <f>VLOOKUP(A4809, Sheet2!$A$2:$K$8265, 11)</f>
        <v>110.6751</v>
      </c>
      <c r="F4809" s="7">
        <f t="shared" si="55"/>
        <v>1.9612499999999999</v>
      </c>
      <c r="G4809" s="8">
        <v>200000</v>
      </c>
      <c r="H4809" s="9">
        <f t="shared" si="56"/>
        <v>3200000</v>
      </c>
    </row>
    <row r="4810" spans="1:8" ht="14.5">
      <c r="A4810" s="6" t="str">
        <f t="shared" si="54"/>
        <v>GPP PURWOREJO_KALIJERING</v>
      </c>
      <c r="B4810" s="11" t="s">
        <v>3504</v>
      </c>
      <c r="C4810" s="11" t="s">
        <v>3620</v>
      </c>
      <c r="D4810" s="11">
        <v>4.4400000000000004</v>
      </c>
      <c r="E4810" s="7">
        <f>VLOOKUP(A4810, Sheet2!$A$2:$K$8265, 11)</f>
        <v>110.6751</v>
      </c>
      <c r="F4810" s="7">
        <f t="shared" si="55"/>
        <v>0.55500000000000005</v>
      </c>
      <c r="G4810" s="8">
        <v>200000</v>
      </c>
      <c r="H4810" s="9">
        <f t="shared" si="56"/>
        <v>1000000</v>
      </c>
    </row>
    <row r="4811" spans="1:8" ht="14.5">
      <c r="A4811" s="6" t="str">
        <f t="shared" si="54"/>
        <v>GPP PURWOREJO_KALIKALONG</v>
      </c>
      <c r="B4811" s="11" t="s">
        <v>3504</v>
      </c>
      <c r="C4811" s="11" t="s">
        <v>3621</v>
      </c>
      <c r="D4811" s="11">
        <v>4.4400000000000004</v>
      </c>
      <c r="E4811" s="7">
        <f>VLOOKUP(A4811, Sheet2!$A$2:$K$8265, 11)</f>
        <v>110.6751</v>
      </c>
      <c r="F4811" s="7">
        <f t="shared" si="55"/>
        <v>0.55500000000000005</v>
      </c>
      <c r="G4811" s="8">
        <v>200000</v>
      </c>
      <c r="H4811" s="9">
        <f t="shared" si="56"/>
        <v>1000000</v>
      </c>
    </row>
    <row r="4812" spans="1:8" ht="14.5">
      <c r="A4812" s="6" t="str">
        <f t="shared" si="54"/>
        <v>GPP PURWOREJO_KALIKOTES</v>
      </c>
      <c r="B4812" s="11" t="s">
        <v>3504</v>
      </c>
      <c r="C4812" s="11" t="s">
        <v>2976</v>
      </c>
      <c r="D4812" s="11">
        <v>4.4400000000000004</v>
      </c>
      <c r="E4812" s="7">
        <f>VLOOKUP(A4812, Sheet2!$A$2:$K$8265, 11)</f>
        <v>110.6751</v>
      </c>
      <c r="F4812" s="7">
        <f t="shared" si="55"/>
        <v>0.55500000000000005</v>
      </c>
      <c r="G4812" s="8">
        <v>200000</v>
      </c>
      <c r="H4812" s="9">
        <f t="shared" si="56"/>
        <v>1000000</v>
      </c>
    </row>
    <row r="4813" spans="1:8" ht="14.5">
      <c r="A4813" s="6" t="str">
        <f t="shared" si="54"/>
        <v>GPP PURWOREJO_KALIMATI</v>
      </c>
      <c r="B4813" s="11" t="s">
        <v>3504</v>
      </c>
      <c r="C4813" s="11" t="s">
        <v>1590</v>
      </c>
      <c r="D4813" s="11">
        <v>4.4400000000000004</v>
      </c>
      <c r="E4813" s="7">
        <f>VLOOKUP(A4813, Sheet2!$A$2:$K$8265, 11)</f>
        <v>110.6751</v>
      </c>
      <c r="F4813" s="7">
        <f t="shared" si="55"/>
        <v>0.55500000000000005</v>
      </c>
      <c r="G4813" s="8">
        <v>200000</v>
      </c>
      <c r="H4813" s="9">
        <f t="shared" si="56"/>
        <v>1000000</v>
      </c>
    </row>
    <row r="4814" spans="1:8" ht="14.5">
      <c r="A4814" s="6" t="str">
        <f t="shared" si="54"/>
        <v>GPP PURWOREJO_KALIMENENG</v>
      </c>
      <c r="B4814" s="11" t="s">
        <v>3504</v>
      </c>
      <c r="C4814" s="11" t="s">
        <v>3622</v>
      </c>
      <c r="D4814" s="11">
        <v>4.4400000000000004</v>
      </c>
      <c r="E4814" s="7">
        <f>VLOOKUP(A4814, Sheet2!$A$2:$K$8265, 11)</f>
        <v>110.6751</v>
      </c>
      <c r="F4814" s="7">
        <f t="shared" si="55"/>
        <v>0.55500000000000005</v>
      </c>
      <c r="G4814" s="8">
        <v>200000</v>
      </c>
      <c r="H4814" s="9">
        <f t="shared" si="56"/>
        <v>1000000</v>
      </c>
    </row>
    <row r="4815" spans="1:8" ht="14.5">
      <c r="A4815" s="6" t="str">
        <f t="shared" si="54"/>
        <v>GPP PURWOREJO_KALIMIRU</v>
      </c>
      <c r="B4815" s="11" t="s">
        <v>3504</v>
      </c>
      <c r="C4815" s="11" t="s">
        <v>3623</v>
      </c>
      <c r="D4815" s="11">
        <v>4.4400000000000004</v>
      </c>
      <c r="E4815" s="7">
        <f>VLOOKUP(A4815, Sheet2!$A$2:$K$8265, 11)</f>
        <v>110.6751</v>
      </c>
      <c r="F4815" s="7">
        <f t="shared" si="55"/>
        <v>0.55500000000000005</v>
      </c>
      <c r="G4815" s="8">
        <v>200000</v>
      </c>
      <c r="H4815" s="9">
        <f t="shared" si="56"/>
        <v>1000000</v>
      </c>
    </row>
    <row r="4816" spans="1:8" ht="14.5">
      <c r="A4816" s="6" t="str">
        <f t="shared" si="54"/>
        <v>GPP PURWOREJO_KALINONGKO</v>
      </c>
      <c r="B4816" s="11" t="s">
        <v>3504</v>
      </c>
      <c r="C4816" s="11" t="s">
        <v>3624</v>
      </c>
      <c r="D4816" s="11">
        <v>4.4400000000000004</v>
      </c>
      <c r="E4816" s="7">
        <f>VLOOKUP(A4816, Sheet2!$A$2:$K$8265, 11)</f>
        <v>110.6751</v>
      </c>
      <c r="F4816" s="7">
        <f t="shared" si="55"/>
        <v>0.55500000000000005</v>
      </c>
      <c r="G4816" s="8">
        <v>200000</v>
      </c>
      <c r="H4816" s="9">
        <f t="shared" si="56"/>
        <v>1000000</v>
      </c>
    </row>
    <row r="4817" spans="1:8" ht="14.5">
      <c r="A4817" s="6" t="str">
        <f t="shared" si="54"/>
        <v>GPP PURWOREJO_KALIPUTIH</v>
      </c>
      <c r="B4817" s="11" t="s">
        <v>3504</v>
      </c>
      <c r="C4817" s="11" t="s">
        <v>2233</v>
      </c>
      <c r="D4817" s="11">
        <v>15.69</v>
      </c>
      <c r="E4817" s="7">
        <f>VLOOKUP(A4817, Sheet2!$A$2:$K$8265, 11)</f>
        <v>110.6751</v>
      </c>
      <c r="F4817" s="7">
        <f t="shared" si="55"/>
        <v>1.9612499999999999</v>
      </c>
      <c r="G4817" s="8">
        <v>200000</v>
      </c>
      <c r="H4817" s="9">
        <f t="shared" si="56"/>
        <v>3200000</v>
      </c>
    </row>
    <row r="4818" spans="1:8" ht="14.5">
      <c r="A4818" s="6" t="str">
        <f t="shared" si="54"/>
        <v>GPP PURWOREJO_KALIREJO</v>
      </c>
      <c r="B4818" s="11" t="s">
        <v>3504</v>
      </c>
      <c r="C4818" s="11" t="s">
        <v>116</v>
      </c>
      <c r="D4818" s="11">
        <v>4.4400000000000004</v>
      </c>
      <c r="E4818" s="7">
        <f>VLOOKUP(A4818, Sheet2!$A$2:$K$8265, 11)</f>
        <v>110.6751</v>
      </c>
      <c r="F4818" s="7">
        <f t="shared" si="55"/>
        <v>0.55500000000000005</v>
      </c>
      <c r="G4818" s="8">
        <v>200000</v>
      </c>
      <c r="H4818" s="9">
        <f t="shared" si="56"/>
        <v>1000000</v>
      </c>
    </row>
    <row r="4819" spans="1:8" ht="14.5">
      <c r="A4819" s="6" t="str">
        <f t="shared" si="54"/>
        <v>GPP PURWOREJO_KALIREJO</v>
      </c>
      <c r="B4819" s="11" t="s">
        <v>3504</v>
      </c>
      <c r="C4819" s="11" t="s">
        <v>116</v>
      </c>
      <c r="D4819" s="11">
        <v>4.4400000000000004</v>
      </c>
      <c r="E4819" s="7">
        <f>VLOOKUP(A4819, Sheet2!$A$2:$K$8265, 11)</f>
        <v>110.6751</v>
      </c>
      <c r="F4819" s="7">
        <f t="shared" si="55"/>
        <v>0.55500000000000005</v>
      </c>
      <c r="G4819" s="8">
        <v>200000</v>
      </c>
      <c r="H4819" s="9">
        <f t="shared" si="56"/>
        <v>1000000</v>
      </c>
    </row>
    <row r="4820" spans="1:8" ht="14.5">
      <c r="A4820" s="6" t="str">
        <f t="shared" si="54"/>
        <v>GPP PURWOREJO_KALIREJO</v>
      </c>
      <c r="B4820" s="11" t="s">
        <v>3504</v>
      </c>
      <c r="C4820" s="11" t="s">
        <v>116</v>
      </c>
      <c r="D4820" s="11">
        <v>7.61</v>
      </c>
      <c r="E4820" s="7">
        <f>VLOOKUP(A4820, Sheet2!$A$2:$K$8265, 11)</f>
        <v>110.6751</v>
      </c>
      <c r="F4820" s="7">
        <f t="shared" si="55"/>
        <v>0.95125000000000004</v>
      </c>
      <c r="G4820" s="8">
        <v>200000</v>
      </c>
      <c r="H4820" s="9">
        <f t="shared" si="56"/>
        <v>1600000</v>
      </c>
    </row>
    <row r="4821" spans="1:8" ht="14.5">
      <c r="A4821" s="6" t="str">
        <f t="shared" si="54"/>
        <v>GPP PURWOREJO_KALISALAK</v>
      </c>
      <c r="B4821" s="11" t="s">
        <v>3504</v>
      </c>
      <c r="C4821" s="11" t="s">
        <v>117</v>
      </c>
      <c r="D4821" s="11">
        <v>7.61</v>
      </c>
      <c r="E4821" s="7">
        <f>VLOOKUP(A4821, Sheet2!$A$2:$K$8265, 11)</f>
        <v>110.6751</v>
      </c>
      <c r="F4821" s="7">
        <f t="shared" si="55"/>
        <v>0.95125000000000004</v>
      </c>
      <c r="G4821" s="8">
        <v>200000</v>
      </c>
      <c r="H4821" s="9">
        <f t="shared" si="56"/>
        <v>1600000</v>
      </c>
    </row>
    <row r="4822" spans="1:8" ht="14.5">
      <c r="A4822" s="6" t="str">
        <f t="shared" si="54"/>
        <v>GPP PURWOREJO_KALISEMO</v>
      </c>
      <c r="B4822" s="11" t="s">
        <v>3504</v>
      </c>
      <c r="C4822" s="11" t="s">
        <v>3625</v>
      </c>
      <c r="D4822" s="11">
        <v>4.4400000000000004</v>
      </c>
      <c r="E4822" s="7">
        <f>VLOOKUP(A4822, Sheet2!$A$2:$K$8265, 11)</f>
        <v>110.6751</v>
      </c>
      <c r="F4822" s="7">
        <f t="shared" si="55"/>
        <v>0.55500000000000005</v>
      </c>
      <c r="G4822" s="8">
        <v>200000</v>
      </c>
      <c r="H4822" s="9">
        <f t="shared" si="56"/>
        <v>1000000</v>
      </c>
    </row>
    <row r="4823" spans="1:8" ht="14.5">
      <c r="A4823" s="6" t="str">
        <f t="shared" si="54"/>
        <v>GPP PURWOREJO_KALITANJUNG</v>
      </c>
      <c r="B4823" s="11" t="s">
        <v>3504</v>
      </c>
      <c r="C4823" s="11" t="s">
        <v>3626</v>
      </c>
      <c r="D4823" s="11">
        <v>4.4400000000000004</v>
      </c>
      <c r="E4823" s="7">
        <f>VLOOKUP(A4823, Sheet2!$A$2:$K$8265, 11)</f>
        <v>110.6751</v>
      </c>
      <c r="F4823" s="7">
        <f t="shared" si="55"/>
        <v>0.55500000000000005</v>
      </c>
      <c r="G4823" s="8">
        <v>200000</v>
      </c>
      <c r="H4823" s="9">
        <f t="shared" si="56"/>
        <v>1000000</v>
      </c>
    </row>
    <row r="4824" spans="1:8" ht="14.5">
      <c r="A4824" s="6" t="str">
        <f t="shared" si="54"/>
        <v>GPP PURWOREJO_KALITAPAS</v>
      </c>
      <c r="B4824" s="11" t="s">
        <v>3504</v>
      </c>
      <c r="C4824" s="11" t="s">
        <v>3627</v>
      </c>
      <c r="D4824" s="11">
        <v>4.4400000000000004</v>
      </c>
      <c r="E4824" s="7">
        <f>VLOOKUP(A4824, Sheet2!$A$2:$K$8265, 11)</f>
        <v>110.6751</v>
      </c>
      <c r="F4824" s="7">
        <f t="shared" si="55"/>
        <v>0.55500000000000005</v>
      </c>
      <c r="G4824" s="8">
        <v>200000</v>
      </c>
      <c r="H4824" s="9">
        <f t="shared" si="56"/>
        <v>1000000</v>
      </c>
    </row>
    <row r="4825" spans="1:8" ht="14.5">
      <c r="A4825" s="6" t="str">
        <f t="shared" si="54"/>
        <v>GPP PURWOREJO_KALITENGKEK</v>
      </c>
      <c r="B4825" s="11" t="s">
        <v>3504</v>
      </c>
      <c r="C4825" s="11" t="s">
        <v>3628</v>
      </c>
      <c r="D4825" s="11">
        <v>4.4400000000000004</v>
      </c>
      <c r="E4825" s="7">
        <f>VLOOKUP(A4825, Sheet2!$A$2:$K$8265, 11)</f>
        <v>110.6751</v>
      </c>
      <c r="F4825" s="7">
        <f t="shared" si="55"/>
        <v>0.55500000000000005</v>
      </c>
      <c r="G4825" s="8">
        <v>200000</v>
      </c>
      <c r="H4825" s="9">
        <f t="shared" si="56"/>
        <v>1000000</v>
      </c>
    </row>
    <row r="4826" spans="1:8" ht="14.5">
      <c r="A4826" s="6" t="str">
        <f t="shared" si="54"/>
        <v>GPP PURWOREJO_KALIURIP</v>
      </c>
      <c r="B4826" s="11" t="s">
        <v>3504</v>
      </c>
      <c r="C4826" s="11" t="s">
        <v>2405</v>
      </c>
      <c r="D4826" s="11">
        <v>4.4400000000000004</v>
      </c>
      <c r="E4826" s="7">
        <f>VLOOKUP(A4826, Sheet2!$A$2:$K$8265, 11)</f>
        <v>110.6751</v>
      </c>
      <c r="F4826" s="7">
        <f t="shared" si="55"/>
        <v>0.55500000000000005</v>
      </c>
      <c r="G4826" s="8">
        <v>200000</v>
      </c>
      <c r="H4826" s="9">
        <f t="shared" si="56"/>
        <v>1000000</v>
      </c>
    </row>
    <row r="4827" spans="1:8" ht="14.5">
      <c r="A4827" s="6" t="str">
        <f t="shared" si="54"/>
        <v>GPP PURWOREJO_KALIURIP</v>
      </c>
      <c r="B4827" s="11" t="s">
        <v>3504</v>
      </c>
      <c r="C4827" s="11" t="s">
        <v>2405</v>
      </c>
      <c r="D4827" s="11">
        <v>4.4400000000000004</v>
      </c>
      <c r="E4827" s="7">
        <f>VLOOKUP(A4827, Sheet2!$A$2:$K$8265, 11)</f>
        <v>110.6751</v>
      </c>
      <c r="F4827" s="7">
        <f t="shared" si="55"/>
        <v>0.55500000000000005</v>
      </c>
      <c r="G4827" s="8">
        <v>200000</v>
      </c>
      <c r="H4827" s="9">
        <f t="shared" si="56"/>
        <v>1000000</v>
      </c>
    </row>
    <row r="4828" spans="1:8" ht="14.5">
      <c r="A4828" s="6" t="str">
        <f t="shared" si="54"/>
        <v>GPP PURWOREJO_KALIWADER</v>
      </c>
      <c r="B4828" s="11" t="s">
        <v>3504</v>
      </c>
      <c r="C4828" s="11" t="s">
        <v>3629</v>
      </c>
      <c r="D4828" s="11">
        <v>4.4400000000000004</v>
      </c>
      <c r="E4828" s="7">
        <f>VLOOKUP(A4828, Sheet2!$A$2:$K$8265, 11)</f>
        <v>110.6751</v>
      </c>
      <c r="F4828" s="7">
        <f t="shared" si="55"/>
        <v>0.55500000000000005</v>
      </c>
      <c r="G4828" s="8">
        <v>200000</v>
      </c>
      <c r="H4828" s="9">
        <f t="shared" si="56"/>
        <v>1000000</v>
      </c>
    </row>
    <row r="4829" spans="1:8" ht="14.5">
      <c r="A4829" s="6" t="str">
        <f t="shared" si="54"/>
        <v>GPP PURWOREJO_KALIWATUBUMI</v>
      </c>
      <c r="B4829" s="11" t="s">
        <v>3504</v>
      </c>
      <c r="C4829" s="11" t="s">
        <v>3630</v>
      </c>
      <c r="D4829" s="11">
        <v>4.4400000000000004</v>
      </c>
      <c r="E4829" s="7">
        <f>VLOOKUP(A4829, Sheet2!$A$2:$K$8265, 11)</f>
        <v>110.6751</v>
      </c>
      <c r="F4829" s="7">
        <f t="shared" si="55"/>
        <v>0.55500000000000005</v>
      </c>
      <c r="G4829" s="8">
        <v>200000</v>
      </c>
      <c r="H4829" s="9">
        <f t="shared" si="56"/>
        <v>1000000</v>
      </c>
    </row>
    <row r="4830" spans="1:8" ht="14.5">
      <c r="A4830" s="6" t="str">
        <f t="shared" si="54"/>
        <v>GPP PURWOREJO_KALIWATUKRANGGAN</v>
      </c>
      <c r="B4830" s="11" t="s">
        <v>3504</v>
      </c>
      <c r="C4830" s="11" t="s">
        <v>3631</v>
      </c>
      <c r="D4830" s="11">
        <v>4.4400000000000004</v>
      </c>
      <c r="E4830" s="7">
        <f>VLOOKUP(A4830, Sheet2!$A$2:$K$8265, 11)</f>
        <v>110.6751</v>
      </c>
      <c r="F4830" s="7">
        <f t="shared" si="55"/>
        <v>0.55500000000000005</v>
      </c>
      <c r="G4830" s="8">
        <v>200000</v>
      </c>
      <c r="H4830" s="9">
        <f t="shared" si="56"/>
        <v>1000000</v>
      </c>
    </row>
    <row r="4831" spans="1:8" ht="14.5">
      <c r="A4831" s="6" t="str">
        <f t="shared" si="54"/>
        <v>GPP PURWOREJO_KALIWUNGUKIDUL</v>
      </c>
      <c r="B4831" s="11" t="s">
        <v>3504</v>
      </c>
      <c r="C4831" s="11" t="s">
        <v>3632</v>
      </c>
      <c r="D4831" s="11">
        <v>4.4400000000000004</v>
      </c>
      <c r="E4831" s="7">
        <f>VLOOKUP(A4831, Sheet2!$A$2:$K$8265, 11)</f>
        <v>110.6751</v>
      </c>
      <c r="F4831" s="7">
        <f t="shared" si="55"/>
        <v>0.55500000000000005</v>
      </c>
      <c r="G4831" s="8">
        <v>200000</v>
      </c>
      <c r="H4831" s="9">
        <f t="shared" si="56"/>
        <v>1000000</v>
      </c>
    </row>
    <row r="4832" spans="1:8" ht="14.5">
      <c r="A4832" s="6" t="str">
        <f t="shared" si="54"/>
        <v>GPP PURWOREJO_KALIWUNGULOR</v>
      </c>
      <c r="B4832" s="11" t="s">
        <v>3504</v>
      </c>
      <c r="C4832" s="11" t="s">
        <v>3633</v>
      </c>
      <c r="D4832" s="11">
        <v>4.4400000000000004</v>
      </c>
      <c r="E4832" s="7">
        <f>VLOOKUP(A4832, Sheet2!$A$2:$K$8265, 11)</f>
        <v>110.6751</v>
      </c>
      <c r="F4832" s="7">
        <f t="shared" si="55"/>
        <v>0.55500000000000005</v>
      </c>
      <c r="G4832" s="8">
        <v>200000</v>
      </c>
      <c r="H4832" s="9">
        <f t="shared" si="56"/>
        <v>1000000</v>
      </c>
    </row>
    <row r="4833" spans="1:8" ht="14.5">
      <c r="A4833" s="6" t="str">
        <f t="shared" si="54"/>
        <v>GPP PURWOREJO_KAMIJORO</v>
      </c>
      <c r="B4833" s="11" t="s">
        <v>3504</v>
      </c>
      <c r="C4833" s="11" t="s">
        <v>3634</v>
      </c>
      <c r="D4833" s="11">
        <v>4.4400000000000004</v>
      </c>
      <c r="E4833" s="7">
        <f>VLOOKUP(A4833, Sheet2!$A$2:$K$8265, 11)</f>
        <v>110.6751</v>
      </c>
      <c r="F4833" s="7">
        <f t="shared" si="55"/>
        <v>0.55500000000000005</v>
      </c>
      <c r="G4833" s="8">
        <v>200000</v>
      </c>
      <c r="H4833" s="9">
        <f t="shared" si="56"/>
        <v>1000000</v>
      </c>
    </row>
    <row r="4834" spans="1:8" ht="14.5">
      <c r="A4834" s="6" t="str">
        <f t="shared" si="54"/>
        <v>GPP PURWOREJO_KAPITERAN</v>
      </c>
      <c r="B4834" s="11" t="s">
        <v>3504</v>
      </c>
      <c r="C4834" s="11" t="s">
        <v>3635</v>
      </c>
      <c r="D4834" s="11">
        <v>4.4400000000000004</v>
      </c>
      <c r="E4834" s="7">
        <f>VLOOKUP(A4834, Sheet2!$A$2:$K$8265, 11)</f>
        <v>110.6751</v>
      </c>
      <c r="F4834" s="7">
        <f t="shared" si="55"/>
        <v>0.55500000000000005</v>
      </c>
      <c r="G4834" s="8">
        <v>200000</v>
      </c>
      <c r="H4834" s="9">
        <f t="shared" si="56"/>
        <v>1000000</v>
      </c>
    </row>
    <row r="4835" spans="1:8" ht="14.5">
      <c r="A4835" s="6" t="str">
        <f t="shared" si="54"/>
        <v>GPP PURWOREJO_KARANGANOM</v>
      </c>
      <c r="B4835" s="11" t="s">
        <v>3504</v>
      </c>
      <c r="C4835" s="11" t="s">
        <v>124</v>
      </c>
      <c r="D4835" s="11">
        <v>4.4400000000000004</v>
      </c>
      <c r="E4835" s="7">
        <f>VLOOKUP(A4835, Sheet2!$A$2:$K$8265, 11)</f>
        <v>110.6751</v>
      </c>
      <c r="F4835" s="7">
        <f t="shared" si="55"/>
        <v>0.55500000000000005</v>
      </c>
      <c r="G4835" s="8">
        <v>200000</v>
      </c>
      <c r="H4835" s="9">
        <f t="shared" si="56"/>
        <v>1000000</v>
      </c>
    </row>
    <row r="4836" spans="1:8" ht="14.5">
      <c r="A4836" s="6" t="str">
        <f t="shared" si="54"/>
        <v>GPP PURWOREJO_KARANGANYAR</v>
      </c>
      <c r="B4836" s="11" t="s">
        <v>3504</v>
      </c>
      <c r="C4836" s="11" t="s">
        <v>125</v>
      </c>
      <c r="D4836" s="11">
        <v>4.4400000000000004</v>
      </c>
      <c r="E4836" s="7">
        <f>VLOOKUP(A4836, Sheet2!$A$2:$K$8265, 11)</f>
        <v>110.6751</v>
      </c>
      <c r="F4836" s="7">
        <f t="shared" si="55"/>
        <v>0.55500000000000005</v>
      </c>
      <c r="G4836" s="8">
        <v>200000</v>
      </c>
      <c r="H4836" s="9">
        <f t="shared" si="56"/>
        <v>1000000</v>
      </c>
    </row>
    <row r="4837" spans="1:8" ht="14.5">
      <c r="A4837" s="6" t="str">
        <f t="shared" si="54"/>
        <v>GPP PURWOREJO_KARANGANYAR</v>
      </c>
      <c r="B4837" s="11" t="s">
        <v>3504</v>
      </c>
      <c r="C4837" s="11" t="s">
        <v>125</v>
      </c>
      <c r="D4837" s="11">
        <v>4.4400000000000004</v>
      </c>
      <c r="E4837" s="7">
        <f>VLOOKUP(A4837, Sheet2!$A$2:$K$8265, 11)</f>
        <v>110.6751</v>
      </c>
      <c r="F4837" s="7">
        <f t="shared" si="55"/>
        <v>0.55500000000000005</v>
      </c>
      <c r="G4837" s="8">
        <v>200000</v>
      </c>
      <c r="H4837" s="9">
        <f t="shared" si="56"/>
        <v>1000000</v>
      </c>
    </row>
    <row r="4838" spans="1:8" ht="14.5">
      <c r="A4838" s="6" t="str">
        <f t="shared" si="54"/>
        <v>GPP PURWOREJO_KARANGGEDE</v>
      </c>
      <c r="B4838" s="11" t="s">
        <v>3504</v>
      </c>
      <c r="C4838" s="11" t="s">
        <v>3636</v>
      </c>
      <c r="D4838" s="11">
        <v>15.69</v>
      </c>
      <c r="E4838" s="7">
        <f>VLOOKUP(A4838, Sheet2!$A$2:$K$8265, 11)</f>
        <v>110.6751</v>
      </c>
      <c r="F4838" s="7">
        <f t="shared" si="55"/>
        <v>1.9612499999999999</v>
      </c>
      <c r="G4838" s="8">
        <v>200000</v>
      </c>
      <c r="H4838" s="9">
        <f t="shared" si="56"/>
        <v>3200000</v>
      </c>
    </row>
    <row r="4839" spans="1:8" ht="14.5">
      <c r="A4839" s="6" t="str">
        <f t="shared" si="54"/>
        <v>GPP PURWOREJO_KARANGGETAS</v>
      </c>
      <c r="B4839" s="11" t="s">
        <v>3504</v>
      </c>
      <c r="C4839" s="11" t="s">
        <v>3637</v>
      </c>
      <c r="D4839" s="11">
        <v>4.4400000000000004</v>
      </c>
      <c r="E4839" s="7">
        <f>VLOOKUP(A4839, Sheet2!$A$2:$K$8265, 11)</f>
        <v>110.6751</v>
      </c>
      <c r="F4839" s="7">
        <f t="shared" si="55"/>
        <v>0.55500000000000005</v>
      </c>
      <c r="G4839" s="8">
        <v>200000</v>
      </c>
      <c r="H4839" s="9">
        <f t="shared" si="56"/>
        <v>1000000</v>
      </c>
    </row>
    <row r="4840" spans="1:8" ht="14.5">
      <c r="A4840" s="6" t="str">
        <f t="shared" si="54"/>
        <v>GPP PURWOREJO_KARANGLUAS</v>
      </c>
      <c r="B4840" s="11" t="s">
        <v>3504</v>
      </c>
      <c r="C4840" s="11" t="s">
        <v>3638</v>
      </c>
      <c r="D4840" s="11">
        <v>4.4400000000000004</v>
      </c>
      <c r="E4840" s="7">
        <f>VLOOKUP(A4840, Sheet2!$A$2:$K$8265, 11)</f>
        <v>110.6751</v>
      </c>
      <c r="F4840" s="7">
        <f t="shared" si="55"/>
        <v>0.55500000000000005</v>
      </c>
      <c r="G4840" s="8">
        <v>200000</v>
      </c>
      <c r="H4840" s="9">
        <f t="shared" si="56"/>
        <v>1000000</v>
      </c>
    </row>
    <row r="4841" spans="1:8" ht="14.5">
      <c r="A4841" s="6" t="str">
        <f t="shared" si="54"/>
        <v>GPP PURWOREJO_KARANGMULYO</v>
      </c>
      <c r="B4841" s="11" t="s">
        <v>3504</v>
      </c>
      <c r="C4841" s="11" t="s">
        <v>407</v>
      </c>
      <c r="D4841" s="11">
        <v>4.4400000000000004</v>
      </c>
      <c r="E4841" s="7">
        <f>VLOOKUP(A4841, Sheet2!$A$2:$K$8265, 11)</f>
        <v>110.6751</v>
      </c>
      <c r="F4841" s="7">
        <f t="shared" si="55"/>
        <v>0.55500000000000005</v>
      </c>
      <c r="G4841" s="8">
        <v>200000</v>
      </c>
      <c r="H4841" s="9">
        <f t="shared" si="56"/>
        <v>1000000</v>
      </c>
    </row>
    <row r="4842" spans="1:8" ht="14.5">
      <c r="A4842" s="6" t="str">
        <f t="shared" si="54"/>
        <v>GPP PURWOREJO_KARANGREJO</v>
      </c>
      <c r="B4842" s="11" t="s">
        <v>3504</v>
      </c>
      <c r="C4842" s="11" t="s">
        <v>1303</v>
      </c>
      <c r="D4842" s="11">
        <v>4.4400000000000004</v>
      </c>
      <c r="E4842" s="7">
        <f>VLOOKUP(A4842, Sheet2!$A$2:$K$8265, 11)</f>
        <v>110.6751</v>
      </c>
      <c r="F4842" s="7">
        <f t="shared" si="55"/>
        <v>0.55500000000000005</v>
      </c>
      <c r="G4842" s="8">
        <v>200000</v>
      </c>
      <c r="H4842" s="9">
        <f t="shared" si="56"/>
        <v>1000000</v>
      </c>
    </row>
    <row r="4843" spans="1:8" ht="14.5">
      <c r="A4843" s="6" t="str">
        <f t="shared" si="54"/>
        <v>GPP PURWOREJO_KARANGREJO</v>
      </c>
      <c r="B4843" s="11" t="s">
        <v>3504</v>
      </c>
      <c r="C4843" s="11" t="s">
        <v>1303</v>
      </c>
      <c r="D4843" s="11">
        <v>4.4400000000000004</v>
      </c>
      <c r="E4843" s="7">
        <f>VLOOKUP(A4843, Sheet2!$A$2:$K$8265, 11)</f>
        <v>110.6751</v>
      </c>
      <c r="F4843" s="7">
        <f t="shared" si="55"/>
        <v>0.55500000000000005</v>
      </c>
      <c r="G4843" s="8">
        <v>200000</v>
      </c>
      <c r="H4843" s="9">
        <f t="shared" si="56"/>
        <v>1000000</v>
      </c>
    </row>
    <row r="4844" spans="1:8" ht="14.5">
      <c r="A4844" s="6" t="str">
        <f t="shared" si="54"/>
        <v>GPP PURWOREJO_KARANGSARI</v>
      </c>
      <c r="B4844" s="11" t="s">
        <v>3504</v>
      </c>
      <c r="C4844" s="11" t="s">
        <v>298</v>
      </c>
      <c r="D4844" s="11">
        <v>15.69</v>
      </c>
      <c r="E4844" s="7">
        <f>VLOOKUP(A4844, Sheet2!$A$2:$K$8265, 11)</f>
        <v>110.6751</v>
      </c>
      <c r="F4844" s="7">
        <f t="shared" si="55"/>
        <v>1.9612499999999999</v>
      </c>
      <c r="G4844" s="8">
        <v>200000</v>
      </c>
      <c r="H4844" s="9">
        <f t="shared" si="56"/>
        <v>3200000</v>
      </c>
    </row>
    <row r="4845" spans="1:8" ht="14.5">
      <c r="A4845" s="6" t="str">
        <f t="shared" si="54"/>
        <v>GPP PURWOREJO_KARANGSARI</v>
      </c>
      <c r="B4845" s="11" t="s">
        <v>3504</v>
      </c>
      <c r="C4845" s="11" t="s">
        <v>298</v>
      </c>
      <c r="D4845" s="11">
        <v>4.4400000000000004</v>
      </c>
      <c r="E4845" s="7">
        <f>VLOOKUP(A4845, Sheet2!$A$2:$K$8265, 11)</f>
        <v>110.6751</v>
      </c>
      <c r="F4845" s="7">
        <f t="shared" si="55"/>
        <v>0.55500000000000005</v>
      </c>
      <c r="G4845" s="8">
        <v>200000</v>
      </c>
      <c r="H4845" s="9">
        <f t="shared" si="56"/>
        <v>1000000</v>
      </c>
    </row>
    <row r="4846" spans="1:8" ht="14.5">
      <c r="A4846" s="6" t="str">
        <f t="shared" si="54"/>
        <v>GPP PURWOREJO_KARANGSARI</v>
      </c>
      <c r="B4846" s="11" t="s">
        <v>3504</v>
      </c>
      <c r="C4846" s="11" t="s">
        <v>298</v>
      </c>
      <c r="D4846" s="11">
        <v>4.4400000000000004</v>
      </c>
      <c r="E4846" s="7">
        <f>VLOOKUP(A4846, Sheet2!$A$2:$K$8265, 11)</f>
        <v>110.6751</v>
      </c>
      <c r="F4846" s="7">
        <f t="shared" si="55"/>
        <v>0.55500000000000005</v>
      </c>
      <c r="G4846" s="8">
        <v>200000</v>
      </c>
      <c r="H4846" s="9">
        <f t="shared" si="56"/>
        <v>1000000</v>
      </c>
    </row>
    <row r="4847" spans="1:8" ht="14.5">
      <c r="A4847" s="6" t="str">
        <f t="shared" ref="A4847:A5101" si="57">CONCATENATE(B4847, "_", C4847)</f>
        <v>GPP PURWOREJO_KARANGTALUN</v>
      </c>
      <c r="B4847" s="11" t="s">
        <v>3504</v>
      </c>
      <c r="C4847" s="11" t="s">
        <v>1304</v>
      </c>
      <c r="D4847" s="11">
        <v>4.4400000000000004</v>
      </c>
      <c r="E4847" s="7">
        <f>VLOOKUP(A4847, Sheet2!$A$2:$K$8265, 11)</f>
        <v>110.6751</v>
      </c>
      <c r="F4847" s="7">
        <f t="shared" ref="F4847:F5101" si="58">D4847/8</f>
        <v>0.55500000000000005</v>
      </c>
      <c r="G4847" s="8">
        <v>200000</v>
      </c>
      <c r="H4847" s="9">
        <f t="shared" ref="H4847:H5101" si="59">G4847*_xlfn.CEILING.MATH(D4847)</f>
        <v>1000000</v>
      </c>
    </row>
    <row r="4848" spans="1:8" ht="14.5">
      <c r="A4848" s="6" t="str">
        <f t="shared" si="57"/>
        <v>GPP PURWOREJO_KARANGTENGAH</v>
      </c>
      <c r="B4848" s="11" t="s">
        <v>3504</v>
      </c>
      <c r="C4848" s="11" t="s">
        <v>409</v>
      </c>
      <c r="D4848" s="11">
        <v>15.69</v>
      </c>
      <c r="E4848" s="7">
        <f>VLOOKUP(A4848, Sheet2!$A$2:$K$8265, 11)</f>
        <v>110.6751</v>
      </c>
      <c r="F4848" s="7">
        <f t="shared" si="58"/>
        <v>1.9612499999999999</v>
      </c>
      <c r="G4848" s="8">
        <v>200000</v>
      </c>
      <c r="H4848" s="9">
        <f t="shared" si="59"/>
        <v>3200000</v>
      </c>
    </row>
    <row r="4849" spans="1:8" ht="14.5">
      <c r="A4849" s="6" t="str">
        <f t="shared" si="57"/>
        <v>GPP PURWOREJO_KARANGWULUH</v>
      </c>
      <c r="B4849" s="11" t="s">
        <v>3504</v>
      </c>
      <c r="C4849" s="11" t="s">
        <v>3639</v>
      </c>
      <c r="D4849" s="11">
        <v>4.4400000000000004</v>
      </c>
      <c r="E4849" s="7">
        <f>VLOOKUP(A4849, Sheet2!$A$2:$K$8265, 11)</f>
        <v>110.6751</v>
      </c>
      <c r="F4849" s="7">
        <f t="shared" si="58"/>
        <v>0.55500000000000005</v>
      </c>
      <c r="G4849" s="8">
        <v>200000</v>
      </c>
      <c r="H4849" s="9">
        <f t="shared" si="59"/>
        <v>1000000</v>
      </c>
    </row>
    <row r="4850" spans="1:8" ht="14.5">
      <c r="A4850" s="6" t="str">
        <f t="shared" si="57"/>
        <v>GPP PURWOREJO_KATERBAN</v>
      </c>
      <c r="B4850" s="11" t="s">
        <v>3504</v>
      </c>
      <c r="C4850" s="11" t="s">
        <v>3640</v>
      </c>
      <c r="D4850" s="11">
        <v>4.4400000000000004</v>
      </c>
      <c r="E4850" s="7">
        <f>VLOOKUP(A4850, Sheet2!$A$2:$K$8265, 11)</f>
        <v>110.6751</v>
      </c>
      <c r="F4850" s="7">
        <f t="shared" si="58"/>
        <v>0.55500000000000005</v>
      </c>
      <c r="G4850" s="8">
        <v>200000</v>
      </c>
      <c r="H4850" s="9">
        <f t="shared" si="59"/>
        <v>1000000</v>
      </c>
    </row>
    <row r="4851" spans="1:8" ht="14.5">
      <c r="A4851" s="6" t="str">
        <f t="shared" si="57"/>
        <v>GPP PURWOREJO_KEBAPANGAN</v>
      </c>
      <c r="B4851" s="11" t="s">
        <v>3504</v>
      </c>
      <c r="C4851" s="11" t="s">
        <v>3641</v>
      </c>
      <c r="D4851" s="11">
        <v>15.69</v>
      </c>
      <c r="E4851" s="7">
        <f>VLOOKUP(A4851, Sheet2!$A$2:$K$8265, 11)</f>
        <v>110.6751</v>
      </c>
      <c r="F4851" s="7">
        <f t="shared" si="58"/>
        <v>1.9612499999999999</v>
      </c>
      <c r="G4851" s="8">
        <v>200000</v>
      </c>
      <c r="H4851" s="9">
        <f t="shared" si="59"/>
        <v>3200000</v>
      </c>
    </row>
    <row r="4852" spans="1:8" ht="14.5">
      <c r="A4852" s="6" t="str">
        <f t="shared" si="57"/>
        <v>GPP PURWOREJO_KEBONDALEM</v>
      </c>
      <c r="B4852" s="11" t="s">
        <v>3504</v>
      </c>
      <c r="C4852" s="11" t="s">
        <v>410</v>
      </c>
      <c r="D4852" s="11">
        <v>4.4400000000000004</v>
      </c>
      <c r="E4852" s="7">
        <f>VLOOKUP(A4852, Sheet2!$A$2:$K$8265, 11)</f>
        <v>110.6751</v>
      </c>
      <c r="F4852" s="7">
        <f t="shared" si="58"/>
        <v>0.55500000000000005</v>
      </c>
      <c r="G4852" s="8">
        <v>200000</v>
      </c>
      <c r="H4852" s="9">
        <f t="shared" si="59"/>
        <v>1000000</v>
      </c>
    </row>
    <row r="4853" spans="1:8" ht="14.5">
      <c r="A4853" s="6" t="str">
        <f t="shared" si="57"/>
        <v>GPP PURWOREJO_KEBONGUNUNG</v>
      </c>
      <c r="B4853" s="11" t="s">
        <v>3504</v>
      </c>
      <c r="C4853" s="11" t="s">
        <v>3642</v>
      </c>
      <c r="D4853" s="11">
        <v>4.4400000000000004</v>
      </c>
      <c r="E4853" s="7">
        <f>VLOOKUP(A4853, Sheet2!$A$2:$K$8265, 11)</f>
        <v>110.6751</v>
      </c>
      <c r="F4853" s="7">
        <f t="shared" si="58"/>
        <v>0.55500000000000005</v>
      </c>
      <c r="G4853" s="8">
        <v>200000</v>
      </c>
      <c r="H4853" s="9">
        <f t="shared" si="59"/>
        <v>1000000</v>
      </c>
    </row>
    <row r="4854" spans="1:8" ht="14.5">
      <c r="A4854" s="6" t="str">
        <f t="shared" si="57"/>
        <v>GPP PURWOREJO_KEBONSARI</v>
      </c>
      <c r="B4854" s="11" t="s">
        <v>3504</v>
      </c>
      <c r="C4854" s="11" t="s">
        <v>135</v>
      </c>
      <c r="D4854" s="11">
        <v>4.4400000000000004</v>
      </c>
      <c r="E4854" s="7">
        <f>VLOOKUP(A4854, Sheet2!$A$2:$K$8265, 11)</f>
        <v>110.6751</v>
      </c>
      <c r="F4854" s="7">
        <f t="shared" si="58"/>
        <v>0.55500000000000005</v>
      </c>
      <c r="G4854" s="8">
        <v>200000</v>
      </c>
      <c r="H4854" s="9">
        <f t="shared" si="59"/>
        <v>1000000</v>
      </c>
    </row>
    <row r="4855" spans="1:8" ht="14.5">
      <c r="A4855" s="6" t="str">
        <f t="shared" si="57"/>
        <v>GPP PURWOREJO_KEBURUHAN</v>
      </c>
      <c r="B4855" s="11" t="s">
        <v>3504</v>
      </c>
      <c r="C4855" s="11" t="s">
        <v>3643</v>
      </c>
      <c r="D4855" s="11">
        <v>4.4400000000000004</v>
      </c>
      <c r="E4855" s="7">
        <f>VLOOKUP(A4855, Sheet2!$A$2:$K$8265, 11)</f>
        <v>110.6751</v>
      </c>
      <c r="F4855" s="7">
        <f t="shared" si="58"/>
        <v>0.55500000000000005</v>
      </c>
      <c r="G4855" s="8">
        <v>200000</v>
      </c>
      <c r="H4855" s="9">
        <f t="shared" si="59"/>
        <v>1000000</v>
      </c>
    </row>
    <row r="4856" spans="1:8" ht="14.5">
      <c r="A4856" s="6" t="str">
        <f t="shared" si="57"/>
        <v>GPP PURWOREJO_KEBURUSAN</v>
      </c>
      <c r="B4856" s="11" t="s">
        <v>3504</v>
      </c>
      <c r="C4856" s="11" t="s">
        <v>3644</v>
      </c>
      <c r="D4856" s="11">
        <v>4.4400000000000004</v>
      </c>
      <c r="E4856" s="7">
        <f>VLOOKUP(A4856, Sheet2!$A$2:$K$8265, 11)</f>
        <v>110.6751</v>
      </c>
      <c r="F4856" s="7">
        <f t="shared" si="58"/>
        <v>0.55500000000000005</v>
      </c>
      <c r="G4856" s="8">
        <v>200000</v>
      </c>
      <c r="H4856" s="9">
        <f t="shared" si="59"/>
        <v>1000000</v>
      </c>
    </row>
    <row r="4857" spans="1:8" ht="14.5">
      <c r="A4857" s="6" t="str">
        <f t="shared" si="57"/>
        <v>GPP PURWOREJO_KEDONDONG</v>
      </c>
      <c r="B4857" s="11" t="s">
        <v>3504</v>
      </c>
      <c r="C4857" s="11" t="s">
        <v>1946</v>
      </c>
      <c r="D4857" s="11">
        <v>4.4400000000000004</v>
      </c>
      <c r="E4857" s="7">
        <f>VLOOKUP(A4857, Sheet2!$A$2:$K$8265, 11)</f>
        <v>110.6751</v>
      </c>
      <c r="F4857" s="7">
        <f t="shared" si="58"/>
        <v>0.55500000000000005</v>
      </c>
      <c r="G4857" s="8">
        <v>200000</v>
      </c>
      <c r="H4857" s="9">
        <f t="shared" si="59"/>
        <v>1000000</v>
      </c>
    </row>
    <row r="4858" spans="1:8" ht="14.5">
      <c r="A4858" s="6" t="str">
        <f t="shared" si="57"/>
        <v>GPP PURWOREJO_KEDUNGAGUNG</v>
      </c>
      <c r="B4858" s="11" t="s">
        <v>3504</v>
      </c>
      <c r="C4858" s="11" t="s">
        <v>3645</v>
      </c>
      <c r="D4858" s="11">
        <v>4.4400000000000004</v>
      </c>
      <c r="E4858" s="7">
        <f>VLOOKUP(A4858, Sheet2!$A$2:$K$8265, 11)</f>
        <v>110.6751</v>
      </c>
      <c r="F4858" s="7">
        <f t="shared" si="58"/>
        <v>0.55500000000000005</v>
      </c>
      <c r="G4858" s="8">
        <v>200000</v>
      </c>
      <c r="H4858" s="9">
        <f t="shared" si="59"/>
        <v>1000000</v>
      </c>
    </row>
    <row r="4859" spans="1:8" ht="14.5">
      <c r="A4859" s="6" t="str">
        <f t="shared" si="57"/>
        <v>GPP PURWOREJO_KEDUNGBATUR</v>
      </c>
      <c r="B4859" s="11" t="s">
        <v>3504</v>
      </c>
      <c r="C4859" s="11" t="s">
        <v>3646</v>
      </c>
      <c r="D4859" s="11">
        <v>4.4400000000000004</v>
      </c>
      <c r="E4859" s="7">
        <f>VLOOKUP(A4859, Sheet2!$A$2:$K$8265, 11)</f>
        <v>110.6751</v>
      </c>
      <c r="F4859" s="7">
        <f t="shared" si="58"/>
        <v>0.55500000000000005</v>
      </c>
      <c r="G4859" s="8">
        <v>200000</v>
      </c>
      <c r="H4859" s="9">
        <f t="shared" si="59"/>
        <v>1000000</v>
      </c>
    </row>
    <row r="4860" spans="1:8" ht="14.5">
      <c r="A4860" s="6" t="str">
        <f t="shared" si="57"/>
        <v>GPP PURWOREJO_KEDUNGBULUS</v>
      </c>
      <c r="B4860" s="11" t="s">
        <v>3504</v>
      </c>
      <c r="C4860" s="11" t="s">
        <v>3647</v>
      </c>
      <c r="D4860" s="11">
        <v>15.69</v>
      </c>
      <c r="E4860" s="7">
        <f>VLOOKUP(A4860, Sheet2!$A$2:$K$8265, 11)</f>
        <v>110.6751</v>
      </c>
      <c r="F4860" s="7">
        <f t="shared" si="58"/>
        <v>1.9612499999999999</v>
      </c>
      <c r="G4860" s="8">
        <v>200000</v>
      </c>
      <c r="H4860" s="9">
        <f t="shared" si="59"/>
        <v>3200000</v>
      </c>
    </row>
    <row r="4861" spans="1:8" ht="14.5">
      <c r="A4861" s="6" t="str">
        <f t="shared" si="57"/>
        <v>GPP PURWOREJO_KEDUNGDOWO</v>
      </c>
      <c r="B4861" s="11" t="s">
        <v>3504</v>
      </c>
      <c r="C4861" s="11" t="s">
        <v>3648</v>
      </c>
      <c r="D4861" s="11">
        <v>15.69</v>
      </c>
      <c r="E4861" s="7">
        <f>VLOOKUP(A4861, Sheet2!$A$2:$K$8265, 11)</f>
        <v>110.6751</v>
      </c>
      <c r="F4861" s="7">
        <f t="shared" si="58"/>
        <v>1.9612499999999999</v>
      </c>
      <c r="G4861" s="8">
        <v>200000</v>
      </c>
      <c r="H4861" s="9">
        <f t="shared" si="59"/>
        <v>3200000</v>
      </c>
    </row>
    <row r="4862" spans="1:8" ht="14.5">
      <c r="A4862" s="6" t="str">
        <f t="shared" si="57"/>
        <v>GPP PURWOREJO_KEDUNGGUBAH</v>
      </c>
      <c r="B4862" s="11" t="s">
        <v>3504</v>
      </c>
      <c r="C4862" s="11" t="s">
        <v>3649</v>
      </c>
      <c r="D4862" s="11">
        <v>4.4400000000000004</v>
      </c>
      <c r="E4862" s="7">
        <f>VLOOKUP(A4862, Sheet2!$A$2:$K$8265, 11)</f>
        <v>110.6751</v>
      </c>
      <c r="F4862" s="7">
        <f t="shared" si="58"/>
        <v>0.55500000000000005</v>
      </c>
      <c r="G4862" s="8">
        <v>200000</v>
      </c>
      <c r="H4862" s="9">
        <f t="shared" si="59"/>
        <v>1000000</v>
      </c>
    </row>
    <row r="4863" spans="1:8" ht="14.5">
      <c r="A4863" s="6" t="str">
        <f t="shared" si="57"/>
        <v>GPP PURWOREJO_KEDUNGKAMAL</v>
      </c>
      <c r="B4863" s="11" t="s">
        <v>3504</v>
      </c>
      <c r="C4863" s="11" t="s">
        <v>3650</v>
      </c>
      <c r="D4863" s="11">
        <v>4.4400000000000004</v>
      </c>
      <c r="E4863" s="7">
        <f>VLOOKUP(A4863, Sheet2!$A$2:$K$8265, 11)</f>
        <v>110.6751</v>
      </c>
      <c r="F4863" s="7">
        <f t="shared" si="58"/>
        <v>0.55500000000000005</v>
      </c>
      <c r="G4863" s="8">
        <v>200000</v>
      </c>
      <c r="H4863" s="9">
        <f t="shared" si="59"/>
        <v>1000000</v>
      </c>
    </row>
    <row r="4864" spans="1:8" ht="14.5">
      <c r="A4864" s="6" t="str">
        <f t="shared" si="57"/>
        <v>GPP PURWOREJO_KEDUNGLO</v>
      </c>
      <c r="B4864" s="11" t="s">
        <v>3504</v>
      </c>
      <c r="C4864" s="11" t="s">
        <v>3651</v>
      </c>
      <c r="D4864" s="11">
        <v>4.4400000000000004</v>
      </c>
      <c r="E4864" s="7">
        <f>VLOOKUP(A4864, Sheet2!$A$2:$K$8265, 11)</f>
        <v>110.6751</v>
      </c>
      <c r="F4864" s="7">
        <f t="shared" si="58"/>
        <v>0.55500000000000005</v>
      </c>
      <c r="G4864" s="8">
        <v>200000</v>
      </c>
      <c r="H4864" s="9">
        <f t="shared" si="59"/>
        <v>1000000</v>
      </c>
    </row>
    <row r="4865" spans="1:8" ht="14.5">
      <c r="A4865" s="6" t="str">
        <f t="shared" si="57"/>
        <v>GPP PURWOREJO_KEDUNGLOTENG</v>
      </c>
      <c r="B4865" s="11" t="s">
        <v>3504</v>
      </c>
      <c r="C4865" s="11" t="s">
        <v>3652</v>
      </c>
      <c r="D4865" s="11">
        <v>4.4400000000000004</v>
      </c>
      <c r="E4865" s="7">
        <f>VLOOKUP(A4865, Sheet2!$A$2:$K$8265, 11)</f>
        <v>110.6751</v>
      </c>
      <c r="F4865" s="7">
        <f t="shared" si="58"/>
        <v>0.55500000000000005</v>
      </c>
      <c r="G4865" s="8">
        <v>200000</v>
      </c>
      <c r="H4865" s="9">
        <f t="shared" si="59"/>
        <v>1000000</v>
      </c>
    </row>
    <row r="4866" spans="1:8" ht="14.5">
      <c r="A4866" s="6" t="str">
        <f t="shared" si="57"/>
        <v>GPP PURWOREJO_KEDUNGMULYO</v>
      </c>
      <c r="B4866" s="11" t="s">
        <v>3504</v>
      </c>
      <c r="C4866" s="11" t="s">
        <v>2606</v>
      </c>
      <c r="D4866" s="11">
        <v>4.4400000000000004</v>
      </c>
      <c r="E4866" s="7">
        <f>VLOOKUP(A4866, Sheet2!$A$2:$K$8265, 11)</f>
        <v>110.6751</v>
      </c>
      <c r="F4866" s="7">
        <f t="shared" si="58"/>
        <v>0.55500000000000005</v>
      </c>
      <c r="G4866" s="8">
        <v>200000</v>
      </c>
      <c r="H4866" s="9">
        <f t="shared" si="59"/>
        <v>1000000</v>
      </c>
    </row>
    <row r="4867" spans="1:8" ht="14.5">
      <c r="A4867" s="6" t="str">
        <f t="shared" si="57"/>
        <v>GPP PURWOREJO_KEDUNGPOH</v>
      </c>
      <c r="B4867" s="11" t="s">
        <v>3504</v>
      </c>
      <c r="C4867" s="11" t="s">
        <v>3653</v>
      </c>
      <c r="D4867" s="11">
        <v>4.4400000000000004</v>
      </c>
      <c r="E4867" s="7">
        <f>VLOOKUP(A4867, Sheet2!$A$2:$K$8265, 11)</f>
        <v>110.6751</v>
      </c>
      <c r="F4867" s="7">
        <f t="shared" si="58"/>
        <v>0.55500000000000005</v>
      </c>
      <c r="G4867" s="8">
        <v>200000</v>
      </c>
      <c r="H4867" s="9">
        <f t="shared" si="59"/>
        <v>1000000</v>
      </c>
    </row>
    <row r="4868" spans="1:8" ht="14.5">
      <c r="A4868" s="6" t="str">
        <f t="shared" si="57"/>
        <v>GPP PURWOREJO_KEDUNGPOMAHANKULON</v>
      </c>
      <c r="B4868" s="11" t="s">
        <v>3504</v>
      </c>
      <c r="C4868" s="11" t="s">
        <v>3654</v>
      </c>
      <c r="D4868" s="11">
        <v>4.4400000000000004</v>
      </c>
      <c r="E4868" s="7">
        <f>VLOOKUP(A4868, Sheet2!$A$2:$K$8265, 11)</f>
        <v>110.6751</v>
      </c>
      <c r="F4868" s="7">
        <f t="shared" si="58"/>
        <v>0.55500000000000005</v>
      </c>
      <c r="G4868" s="8">
        <v>200000</v>
      </c>
      <c r="H4868" s="9">
        <f t="shared" si="59"/>
        <v>1000000</v>
      </c>
    </row>
    <row r="4869" spans="1:8" ht="14.5">
      <c r="A4869" s="6" t="str">
        <f t="shared" si="57"/>
        <v>GPP PURWOREJO_KEDUNGPOMAHANWETAN</v>
      </c>
      <c r="B4869" s="11" t="s">
        <v>3504</v>
      </c>
      <c r="C4869" s="11" t="s">
        <v>3655</v>
      </c>
      <c r="D4869" s="11">
        <v>4.4400000000000004</v>
      </c>
      <c r="E4869" s="7">
        <f>VLOOKUP(A4869, Sheet2!$A$2:$K$8265, 11)</f>
        <v>110.6751</v>
      </c>
      <c r="F4869" s="7">
        <f t="shared" si="58"/>
        <v>0.55500000000000005</v>
      </c>
      <c r="G4869" s="8">
        <v>200000</v>
      </c>
      <c r="H4869" s="9">
        <f t="shared" si="59"/>
        <v>1000000</v>
      </c>
    </row>
    <row r="4870" spans="1:8" ht="14.5">
      <c r="A4870" s="6" t="str">
        <f t="shared" si="57"/>
        <v>GPP PURWOREJO_KEDUNGPUCANG</v>
      </c>
      <c r="B4870" s="11" t="s">
        <v>3504</v>
      </c>
      <c r="C4870" s="11" t="s">
        <v>3656</v>
      </c>
      <c r="D4870" s="11">
        <v>4.4400000000000004</v>
      </c>
      <c r="E4870" s="7">
        <f>VLOOKUP(A4870, Sheet2!$A$2:$K$8265, 11)</f>
        <v>110.6751</v>
      </c>
      <c r="F4870" s="7">
        <f t="shared" si="58"/>
        <v>0.55500000000000005</v>
      </c>
      <c r="G4870" s="8">
        <v>200000</v>
      </c>
      <c r="H4870" s="9">
        <f t="shared" si="59"/>
        <v>1000000</v>
      </c>
    </row>
    <row r="4871" spans="1:8" ht="14.5">
      <c r="A4871" s="6" t="str">
        <f t="shared" si="57"/>
        <v>GPP PURWOREJO_KEDUNGSARI</v>
      </c>
      <c r="B4871" s="11" t="s">
        <v>3504</v>
      </c>
      <c r="C4871" s="11" t="s">
        <v>413</v>
      </c>
      <c r="D4871" s="11">
        <v>4.4400000000000004</v>
      </c>
      <c r="E4871" s="7">
        <f>VLOOKUP(A4871, Sheet2!$A$2:$K$8265, 11)</f>
        <v>110.6751</v>
      </c>
      <c r="F4871" s="7">
        <f t="shared" si="58"/>
        <v>0.55500000000000005</v>
      </c>
      <c r="G4871" s="8">
        <v>200000</v>
      </c>
      <c r="H4871" s="9">
        <f t="shared" si="59"/>
        <v>1000000</v>
      </c>
    </row>
    <row r="4872" spans="1:8" ht="14.5">
      <c r="A4872" s="6" t="str">
        <f t="shared" si="57"/>
        <v>GPP PURWOREJO_KEDUNGSARI</v>
      </c>
      <c r="B4872" s="11" t="s">
        <v>3504</v>
      </c>
      <c r="C4872" s="11" t="s">
        <v>413</v>
      </c>
      <c r="D4872" s="11">
        <v>4.4400000000000004</v>
      </c>
      <c r="E4872" s="7">
        <f>VLOOKUP(A4872, Sheet2!$A$2:$K$8265, 11)</f>
        <v>110.6751</v>
      </c>
      <c r="F4872" s="7">
        <f t="shared" si="58"/>
        <v>0.55500000000000005</v>
      </c>
      <c r="G4872" s="8">
        <v>200000</v>
      </c>
      <c r="H4872" s="9">
        <f t="shared" si="59"/>
        <v>1000000</v>
      </c>
    </row>
    <row r="4873" spans="1:8" ht="14.5">
      <c r="A4873" s="6" t="str">
        <f t="shared" si="57"/>
        <v>GPP PURWOREJO_KEDUNGSRI</v>
      </c>
      <c r="B4873" s="11" t="s">
        <v>3504</v>
      </c>
      <c r="C4873" s="11" t="s">
        <v>3657</v>
      </c>
      <c r="D4873" s="11">
        <v>4.4400000000000004</v>
      </c>
      <c r="E4873" s="7">
        <f>VLOOKUP(A4873, Sheet2!$A$2:$K$8265, 11)</f>
        <v>110.6751</v>
      </c>
      <c r="F4873" s="7">
        <f t="shared" si="58"/>
        <v>0.55500000000000005</v>
      </c>
      <c r="G4873" s="8">
        <v>200000</v>
      </c>
      <c r="H4873" s="9">
        <f t="shared" si="59"/>
        <v>1000000</v>
      </c>
    </row>
    <row r="4874" spans="1:8" ht="14.5">
      <c r="A4874" s="6" t="str">
        <f t="shared" si="57"/>
        <v>GPP PURWOREJO_KEDUNGWARU</v>
      </c>
      <c r="B4874" s="11" t="s">
        <v>3504</v>
      </c>
      <c r="C4874" s="11" t="s">
        <v>2790</v>
      </c>
      <c r="D4874" s="11">
        <v>15.69</v>
      </c>
      <c r="E4874" s="7">
        <f>VLOOKUP(A4874, Sheet2!$A$2:$K$8265, 11)</f>
        <v>110.6751</v>
      </c>
      <c r="F4874" s="7">
        <f t="shared" si="58"/>
        <v>1.9612499999999999</v>
      </c>
      <c r="G4874" s="8">
        <v>200000</v>
      </c>
      <c r="H4874" s="9">
        <f t="shared" si="59"/>
        <v>3200000</v>
      </c>
    </row>
    <row r="4875" spans="1:8" ht="14.5">
      <c r="A4875" s="6" t="str">
        <f t="shared" si="57"/>
        <v>GPP PURWOREJO_KEDUREN</v>
      </c>
      <c r="B4875" s="11" t="s">
        <v>3504</v>
      </c>
      <c r="C4875" s="11" t="s">
        <v>3658</v>
      </c>
      <c r="D4875" s="11">
        <v>4.4400000000000004</v>
      </c>
      <c r="E4875" s="7">
        <f>VLOOKUP(A4875, Sheet2!$A$2:$K$8265, 11)</f>
        <v>110.6751</v>
      </c>
      <c r="F4875" s="7">
        <f t="shared" si="58"/>
        <v>0.55500000000000005</v>
      </c>
      <c r="G4875" s="8">
        <v>200000</v>
      </c>
      <c r="H4875" s="9">
        <f t="shared" si="59"/>
        <v>1000000</v>
      </c>
    </row>
    <row r="4876" spans="1:8" ht="14.5">
      <c r="A4876" s="6" t="str">
        <f t="shared" si="57"/>
        <v>GPP PURWOREJO_KEMADU LOR</v>
      </c>
      <c r="B4876" s="11" t="s">
        <v>3504</v>
      </c>
      <c r="C4876" s="11" t="s">
        <v>3659</v>
      </c>
      <c r="D4876" s="11">
        <v>4.4400000000000004</v>
      </c>
      <c r="E4876" s="7">
        <f>VLOOKUP(A4876, Sheet2!$A$2:$K$8265, 11)</f>
        <v>110.6751</v>
      </c>
      <c r="F4876" s="7">
        <f t="shared" si="58"/>
        <v>0.55500000000000005</v>
      </c>
      <c r="G4876" s="8">
        <v>200000</v>
      </c>
      <c r="H4876" s="9">
        <f t="shared" si="59"/>
        <v>1000000</v>
      </c>
    </row>
    <row r="4877" spans="1:8" ht="14.5">
      <c r="A4877" s="6" t="str">
        <f t="shared" si="57"/>
        <v>GPP PURWOREJO_KEMANUKAN</v>
      </c>
      <c r="B4877" s="11" t="s">
        <v>3504</v>
      </c>
      <c r="C4877" s="11" t="s">
        <v>3660</v>
      </c>
      <c r="D4877" s="11">
        <v>4.4400000000000004</v>
      </c>
      <c r="E4877" s="7">
        <f>VLOOKUP(A4877, Sheet2!$A$2:$K$8265, 11)</f>
        <v>110.6751</v>
      </c>
      <c r="F4877" s="7">
        <f t="shared" si="58"/>
        <v>0.55500000000000005</v>
      </c>
      <c r="G4877" s="8">
        <v>200000</v>
      </c>
      <c r="H4877" s="9">
        <f t="shared" si="59"/>
        <v>1000000</v>
      </c>
    </row>
    <row r="4878" spans="1:8" ht="14.5">
      <c r="A4878" s="6" t="str">
        <f t="shared" si="57"/>
        <v>GPP PURWOREJO_KEMBANGKUNING</v>
      </c>
      <c r="B4878" s="11" t="s">
        <v>3504</v>
      </c>
      <c r="C4878" s="11" t="s">
        <v>1452</v>
      </c>
      <c r="D4878" s="11">
        <v>4.4400000000000004</v>
      </c>
      <c r="E4878" s="7">
        <f>VLOOKUP(A4878, Sheet2!$A$2:$K$8265, 11)</f>
        <v>110.6751</v>
      </c>
      <c r="F4878" s="7">
        <f t="shared" si="58"/>
        <v>0.55500000000000005</v>
      </c>
      <c r="G4878" s="8">
        <v>200000</v>
      </c>
      <c r="H4878" s="9">
        <f t="shared" si="59"/>
        <v>1000000</v>
      </c>
    </row>
    <row r="4879" spans="1:8" ht="14.5">
      <c r="A4879" s="6" t="str">
        <f t="shared" si="57"/>
        <v>GPP PURWOREJO_KEMBANGKUNING</v>
      </c>
      <c r="B4879" s="11" t="s">
        <v>3504</v>
      </c>
      <c r="C4879" s="11" t="s">
        <v>1452</v>
      </c>
      <c r="D4879" s="11">
        <v>4.4400000000000004</v>
      </c>
      <c r="E4879" s="7">
        <f>VLOOKUP(A4879, Sheet2!$A$2:$K$8265, 11)</f>
        <v>110.6751</v>
      </c>
      <c r="F4879" s="7">
        <f t="shared" si="58"/>
        <v>0.55500000000000005</v>
      </c>
      <c r="G4879" s="8">
        <v>200000</v>
      </c>
      <c r="H4879" s="9">
        <f t="shared" si="59"/>
        <v>1000000</v>
      </c>
    </row>
    <row r="4880" spans="1:8" ht="14.5">
      <c r="A4880" s="6" t="str">
        <f t="shared" si="57"/>
        <v>GPP PURWOREJO_KEMBANGSAWIT</v>
      </c>
      <c r="B4880" s="11" t="s">
        <v>3504</v>
      </c>
      <c r="C4880" s="11" t="s">
        <v>3661</v>
      </c>
      <c r="D4880" s="11">
        <v>15.69</v>
      </c>
      <c r="E4880" s="7">
        <f>VLOOKUP(A4880, Sheet2!$A$2:$K$8265, 11)</f>
        <v>110.6751</v>
      </c>
      <c r="F4880" s="7">
        <f t="shared" si="58"/>
        <v>1.9612499999999999</v>
      </c>
      <c r="G4880" s="8">
        <v>200000</v>
      </c>
      <c r="H4880" s="9">
        <f t="shared" si="59"/>
        <v>3200000</v>
      </c>
    </row>
    <row r="4881" spans="1:8" ht="14.5">
      <c r="A4881" s="6" t="str">
        <f t="shared" si="57"/>
        <v>GPP PURWOREJO_KEMEJING</v>
      </c>
      <c r="B4881" s="11" t="s">
        <v>3504</v>
      </c>
      <c r="C4881" s="11" t="s">
        <v>3662</v>
      </c>
      <c r="D4881" s="11">
        <v>4.4400000000000004</v>
      </c>
      <c r="E4881" s="7">
        <f>VLOOKUP(A4881, Sheet2!$A$2:$K$8265, 11)</f>
        <v>110.6751</v>
      </c>
      <c r="F4881" s="7">
        <f t="shared" si="58"/>
        <v>0.55500000000000005</v>
      </c>
      <c r="G4881" s="8">
        <v>200000</v>
      </c>
      <c r="H4881" s="9">
        <f t="shared" si="59"/>
        <v>1000000</v>
      </c>
    </row>
    <row r="4882" spans="1:8" ht="14.5">
      <c r="A4882" s="6" t="str">
        <f t="shared" si="57"/>
        <v>GPP PURWOREJO_KEMIRI</v>
      </c>
      <c r="B4882" s="11" t="s">
        <v>3504</v>
      </c>
      <c r="C4882" s="11" t="s">
        <v>1205</v>
      </c>
      <c r="D4882" s="11">
        <v>4.4400000000000004</v>
      </c>
      <c r="E4882" s="7">
        <f>VLOOKUP(A4882, Sheet2!$A$2:$K$8265, 11)</f>
        <v>110.6751</v>
      </c>
      <c r="F4882" s="7">
        <f t="shared" si="58"/>
        <v>0.55500000000000005</v>
      </c>
      <c r="G4882" s="8">
        <v>200000</v>
      </c>
      <c r="H4882" s="9">
        <f t="shared" si="59"/>
        <v>1000000</v>
      </c>
    </row>
    <row r="4883" spans="1:8" ht="14.5">
      <c r="A4883" s="6" t="str">
        <f t="shared" si="57"/>
        <v>GPP PURWOREJO_KEMIRI KIDUL</v>
      </c>
      <c r="B4883" s="11" t="s">
        <v>3504</v>
      </c>
      <c r="C4883" s="11" t="s">
        <v>3663</v>
      </c>
      <c r="D4883" s="11">
        <v>4.4400000000000004</v>
      </c>
      <c r="E4883" s="7">
        <f>VLOOKUP(A4883, Sheet2!$A$2:$K$8265, 11)</f>
        <v>110.6751</v>
      </c>
      <c r="F4883" s="7">
        <f t="shared" si="58"/>
        <v>0.55500000000000005</v>
      </c>
      <c r="G4883" s="8">
        <v>200000</v>
      </c>
      <c r="H4883" s="9">
        <f t="shared" si="59"/>
        <v>1000000</v>
      </c>
    </row>
    <row r="4884" spans="1:8" ht="14.5">
      <c r="A4884" s="6" t="str">
        <f t="shared" si="57"/>
        <v>GPP PURWOREJO_KEMIRILOR</v>
      </c>
      <c r="B4884" s="11" t="s">
        <v>3504</v>
      </c>
      <c r="C4884" s="11" t="s">
        <v>3664</v>
      </c>
      <c r="D4884" s="11">
        <v>4.4400000000000004</v>
      </c>
      <c r="E4884" s="7">
        <f>VLOOKUP(A4884, Sheet2!$A$2:$K$8265, 11)</f>
        <v>110.6751</v>
      </c>
      <c r="F4884" s="7">
        <f t="shared" si="58"/>
        <v>0.55500000000000005</v>
      </c>
      <c r="G4884" s="8">
        <v>200000</v>
      </c>
      <c r="H4884" s="9">
        <f t="shared" si="59"/>
        <v>1000000</v>
      </c>
    </row>
    <row r="4885" spans="1:8" ht="14.5">
      <c r="A4885" s="6" t="str">
        <f t="shared" si="57"/>
        <v>GPP PURWOREJO_KENDALREJO</v>
      </c>
      <c r="B4885" s="11" t="s">
        <v>3504</v>
      </c>
      <c r="C4885" s="11" t="s">
        <v>3665</v>
      </c>
      <c r="D4885" s="11">
        <v>4.4400000000000004</v>
      </c>
      <c r="E4885" s="7">
        <f>VLOOKUP(A4885, Sheet2!$A$2:$K$8265, 11)</f>
        <v>110.6751</v>
      </c>
      <c r="F4885" s="7">
        <f t="shared" si="58"/>
        <v>0.55500000000000005</v>
      </c>
      <c r="G4885" s="8">
        <v>200000</v>
      </c>
      <c r="H4885" s="9">
        <f t="shared" si="59"/>
        <v>1000000</v>
      </c>
    </row>
    <row r="4886" spans="1:8" ht="14.5">
      <c r="A4886" s="6" t="str">
        <f t="shared" si="57"/>
        <v>GPP PURWOREJO_KENOYOJAYAN</v>
      </c>
      <c r="B4886" s="11" t="s">
        <v>3504</v>
      </c>
      <c r="C4886" s="11" t="s">
        <v>3666</v>
      </c>
      <c r="D4886" s="11">
        <v>15.69</v>
      </c>
      <c r="E4886" s="7">
        <f>VLOOKUP(A4886, Sheet2!$A$2:$K$8265, 11)</f>
        <v>110.6751</v>
      </c>
      <c r="F4886" s="7">
        <f t="shared" si="58"/>
        <v>1.9612499999999999</v>
      </c>
      <c r="G4886" s="8">
        <v>200000</v>
      </c>
      <c r="H4886" s="9">
        <f t="shared" si="59"/>
        <v>3200000</v>
      </c>
    </row>
    <row r="4887" spans="1:8" ht="14.5">
      <c r="A4887" s="6" t="str">
        <f t="shared" si="57"/>
        <v>GPP PURWOREJO_KENTENGREJO</v>
      </c>
      <c r="B4887" s="11" t="s">
        <v>3504</v>
      </c>
      <c r="C4887" s="11" t="s">
        <v>3667</v>
      </c>
      <c r="D4887" s="11">
        <v>4.4400000000000004</v>
      </c>
      <c r="E4887" s="7">
        <f>VLOOKUP(A4887, Sheet2!$A$2:$K$8265, 11)</f>
        <v>110.6751</v>
      </c>
      <c r="F4887" s="7">
        <f t="shared" si="58"/>
        <v>0.55500000000000005</v>
      </c>
      <c r="G4887" s="8">
        <v>200000</v>
      </c>
      <c r="H4887" s="9">
        <f t="shared" si="59"/>
        <v>1000000</v>
      </c>
    </row>
    <row r="4888" spans="1:8" ht="14.5">
      <c r="A4888" s="6" t="str">
        <f t="shared" si="57"/>
        <v>GPP PURWOREJO_KEPONGGOK</v>
      </c>
      <c r="B4888" s="11" t="s">
        <v>3504</v>
      </c>
      <c r="C4888" s="11" t="s">
        <v>3668</v>
      </c>
      <c r="D4888" s="11">
        <v>4.4400000000000004</v>
      </c>
      <c r="E4888" s="7">
        <f>VLOOKUP(A4888, Sheet2!$A$2:$K$8265, 11)</f>
        <v>110.6751</v>
      </c>
      <c r="F4888" s="7">
        <f t="shared" si="58"/>
        <v>0.55500000000000005</v>
      </c>
      <c r="G4888" s="8">
        <v>200000</v>
      </c>
      <c r="H4888" s="9">
        <f t="shared" si="59"/>
        <v>1000000</v>
      </c>
    </row>
    <row r="4889" spans="1:8" ht="14.5">
      <c r="A4889" s="6" t="str">
        <f t="shared" si="57"/>
        <v>GPP PURWOREJO_KEPUH</v>
      </c>
      <c r="B4889" s="11" t="s">
        <v>3504</v>
      </c>
      <c r="C4889" s="11" t="s">
        <v>415</v>
      </c>
      <c r="D4889" s="11">
        <v>4.4400000000000004</v>
      </c>
      <c r="E4889" s="7">
        <f>VLOOKUP(A4889, Sheet2!$A$2:$K$8265, 11)</f>
        <v>110.6751</v>
      </c>
      <c r="F4889" s="7">
        <f t="shared" si="58"/>
        <v>0.55500000000000005</v>
      </c>
      <c r="G4889" s="8">
        <v>200000</v>
      </c>
      <c r="H4889" s="9">
        <f t="shared" si="59"/>
        <v>1000000</v>
      </c>
    </row>
    <row r="4890" spans="1:8" ht="14.5">
      <c r="A4890" s="6" t="str">
        <f t="shared" si="57"/>
        <v>GPP PURWOREJO_KEREP</v>
      </c>
      <c r="B4890" s="11" t="s">
        <v>3504</v>
      </c>
      <c r="C4890" s="11" t="s">
        <v>3669</v>
      </c>
      <c r="D4890" s="11">
        <v>4.4400000000000004</v>
      </c>
      <c r="E4890" s="7">
        <f>VLOOKUP(A4890, Sheet2!$A$2:$K$8265, 11)</f>
        <v>110.6751</v>
      </c>
      <c r="F4890" s="7">
        <f t="shared" si="58"/>
        <v>0.55500000000000005</v>
      </c>
      <c r="G4890" s="8">
        <v>200000</v>
      </c>
      <c r="H4890" s="9">
        <f t="shared" si="59"/>
        <v>1000000</v>
      </c>
    </row>
    <row r="4891" spans="1:8" ht="14.5">
      <c r="A4891" s="6" t="str">
        <f t="shared" si="57"/>
        <v>GPP PURWOREJO_KERTODESO</v>
      </c>
      <c r="B4891" s="11" t="s">
        <v>3504</v>
      </c>
      <c r="C4891" s="11" t="s">
        <v>3670</v>
      </c>
      <c r="D4891" s="11">
        <v>15.69</v>
      </c>
      <c r="E4891" s="7">
        <f>VLOOKUP(A4891, Sheet2!$A$2:$K$8265, 11)</f>
        <v>110.6751</v>
      </c>
      <c r="F4891" s="7">
        <f t="shared" si="58"/>
        <v>1.9612499999999999</v>
      </c>
      <c r="G4891" s="8">
        <v>200000</v>
      </c>
      <c r="H4891" s="9">
        <f t="shared" si="59"/>
        <v>3200000</v>
      </c>
    </row>
    <row r="4892" spans="1:8" ht="14.5">
      <c r="A4892" s="6" t="str">
        <f t="shared" si="57"/>
        <v>GPP PURWOREJO_KERTOJAYAN</v>
      </c>
      <c r="B4892" s="11" t="s">
        <v>3504</v>
      </c>
      <c r="C4892" s="11" t="s">
        <v>3671</v>
      </c>
      <c r="D4892" s="11">
        <v>4.4400000000000004</v>
      </c>
      <c r="E4892" s="7">
        <f>VLOOKUP(A4892, Sheet2!$A$2:$K$8265, 11)</f>
        <v>110.6751</v>
      </c>
      <c r="F4892" s="7">
        <f t="shared" si="58"/>
        <v>0.55500000000000005</v>
      </c>
      <c r="G4892" s="8">
        <v>200000</v>
      </c>
      <c r="H4892" s="9">
        <f t="shared" si="59"/>
        <v>1000000</v>
      </c>
    </row>
    <row r="4893" spans="1:8" ht="14.5">
      <c r="A4893" s="6" t="str">
        <f t="shared" si="57"/>
        <v>GPP PURWOREJO_KERTOSONO</v>
      </c>
      <c r="B4893" s="11" t="s">
        <v>3504</v>
      </c>
      <c r="C4893" s="11" t="s">
        <v>3672</v>
      </c>
      <c r="D4893" s="11">
        <v>4.4400000000000004</v>
      </c>
      <c r="E4893" s="7">
        <f>VLOOKUP(A4893, Sheet2!$A$2:$K$8265, 11)</f>
        <v>110.6751</v>
      </c>
      <c r="F4893" s="7">
        <f t="shared" si="58"/>
        <v>0.55500000000000005</v>
      </c>
      <c r="G4893" s="8">
        <v>200000</v>
      </c>
      <c r="H4893" s="9">
        <f t="shared" si="59"/>
        <v>1000000</v>
      </c>
    </row>
    <row r="4894" spans="1:8" ht="14.5">
      <c r="A4894" s="6" t="str">
        <f t="shared" si="57"/>
        <v>GPP PURWOREJO_KESAWEN</v>
      </c>
      <c r="B4894" s="11" t="s">
        <v>3504</v>
      </c>
      <c r="C4894" s="11" t="s">
        <v>3673</v>
      </c>
      <c r="D4894" s="11">
        <v>4.4400000000000004</v>
      </c>
      <c r="E4894" s="7">
        <f>VLOOKUP(A4894, Sheet2!$A$2:$K$8265, 11)</f>
        <v>110.6751</v>
      </c>
      <c r="F4894" s="7">
        <f t="shared" si="58"/>
        <v>0.55500000000000005</v>
      </c>
      <c r="G4894" s="8">
        <v>200000</v>
      </c>
      <c r="H4894" s="9">
        <f t="shared" si="59"/>
        <v>1000000</v>
      </c>
    </row>
    <row r="4895" spans="1:8" ht="14.5">
      <c r="A4895" s="6" t="str">
        <f t="shared" si="57"/>
        <v>GPP PURWOREJO_KESE</v>
      </c>
      <c r="B4895" s="11" t="s">
        <v>3504</v>
      </c>
      <c r="C4895" s="11" t="s">
        <v>3674</v>
      </c>
      <c r="D4895" s="11">
        <v>4.4400000000000004</v>
      </c>
      <c r="E4895" s="7">
        <f>VLOOKUP(A4895, Sheet2!$A$2:$K$8265, 11)</f>
        <v>110.6751</v>
      </c>
      <c r="F4895" s="7">
        <f t="shared" si="58"/>
        <v>0.55500000000000005</v>
      </c>
      <c r="G4895" s="8">
        <v>200000</v>
      </c>
      <c r="H4895" s="9">
        <f t="shared" si="59"/>
        <v>1000000</v>
      </c>
    </row>
    <row r="4896" spans="1:8" ht="14.5">
      <c r="A4896" s="6" t="str">
        <f t="shared" si="57"/>
        <v>GPP PURWOREJO_KESENENG</v>
      </c>
      <c r="B4896" s="11" t="s">
        <v>3504</v>
      </c>
      <c r="C4896" s="11" t="s">
        <v>1076</v>
      </c>
      <c r="D4896" s="11">
        <v>4.4400000000000004</v>
      </c>
      <c r="E4896" s="7">
        <f>VLOOKUP(A4896, Sheet2!$A$2:$K$8265, 11)</f>
        <v>110.6751</v>
      </c>
      <c r="F4896" s="7">
        <f t="shared" si="58"/>
        <v>0.55500000000000005</v>
      </c>
      <c r="G4896" s="8">
        <v>200000</v>
      </c>
      <c r="H4896" s="9">
        <f t="shared" si="59"/>
        <v>1000000</v>
      </c>
    </row>
    <row r="4897" spans="1:8" ht="14.5">
      <c r="A4897" s="6" t="str">
        <f t="shared" si="57"/>
        <v>GPP PURWOREJO_KESIDAN</v>
      </c>
      <c r="B4897" s="11" t="s">
        <v>3504</v>
      </c>
      <c r="C4897" s="11" t="s">
        <v>3675</v>
      </c>
      <c r="D4897" s="11">
        <v>4.4400000000000004</v>
      </c>
      <c r="E4897" s="7">
        <f>VLOOKUP(A4897, Sheet2!$A$2:$K$8265, 11)</f>
        <v>110.6751</v>
      </c>
      <c r="F4897" s="7">
        <f t="shared" si="58"/>
        <v>0.55500000000000005</v>
      </c>
      <c r="G4897" s="8">
        <v>200000</v>
      </c>
      <c r="H4897" s="9">
        <f t="shared" si="59"/>
        <v>1000000</v>
      </c>
    </row>
    <row r="4898" spans="1:8" ht="14.5">
      <c r="A4898" s="6" t="str">
        <f t="shared" si="57"/>
        <v>GPP PURWOREJO_KESUGIHAN</v>
      </c>
      <c r="B4898" s="11" t="s">
        <v>3504</v>
      </c>
      <c r="C4898" s="11" t="s">
        <v>1872</v>
      </c>
      <c r="D4898" s="11">
        <v>4.4400000000000004</v>
      </c>
      <c r="E4898" s="7">
        <f>VLOOKUP(A4898, Sheet2!$A$2:$K$8265, 11)</f>
        <v>110.6751</v>
      </c>
      <c r="F4898" s="7">
        <f t="shared" si="58"/>
        <v>0.55500000000000005</v>
      </c>
      <c r="G4898" s="8">
        <v>200000</v>
      </c>
      <c r="H4898" s="9">
        <f t="shared" si="59"/>
        <v>1000000</v>
      </c>
    </row>
    <row r="4899" spans="1:8" ht="14.5">
      <c r="A4899" s="6" t="str">
        <f t="shared" si="57"/>
        <v>GPP PURWOREJO_KETANGI</v>
      </c>
      <c r="B4899" s="11" t="s">
        <v>3504</v>
      </c>
      <c r="C4899" s="11" t="s">
        <v>3191</v>
      </c>
      <c r="D4899" s="11">
        <v>4.4400000000000004</v>
      </c>
      <c r="E4899" s="7">
        <f>VLOOKUP(A4899, Sheet2!$A$2:$K$8265, 11)</f>
        <v>110.6751</v>
      </c>
      <c r="F4899" s="7">
        <f t="shared" si="58"/>
        <v>0.55500000000000005</v>
      </c>
      <c r="G4899" s="8">
        <v>200000</v>
      </c>
      <c r="H4899" s="9">
        <f t="shared" si="59"/>
        <v>1000000</v>
      </c>
    </row>
    <row r="4900" spans="1:8" ht="14.5">
      <c r="A4900" s="6" t="str">
        <f t="shared" si="57"/>
        <v>GPP PURWOREJO_KETAWANGREJO</v>
      </c>
      <c r="B4900" s="11" t="s">
        <v>3504</v>
      </c>
      <c r="C4900" s="11" t="s">
        <v>3676</v>
      </c>
      <c r="D4900" s="11">
        <v>4.4400000000000004</v>
      </c>
      <c r="E4900" s="7">
        <f>VLOOKUP(A4900, Sheet2!$A$2:$K$8265, 11)</f>
        <v>110.6751</v>
      </c>
      <c r="F4900" s="7">
        <f t="shared" si="58"/>
        <v>0.55500000000000005</v>
      </c>
      <c r="G4900" s="8">
        <v>200000</v>
      </c>
      <c r="H4900" s="9">
        <f t="shared" si="59"/>
        <v>1000000</v>
      </c>
    </row>
    <row r="4901" spans="1:8" ht="14.5">
      <c r="A4901" s="6" t="str">
        <f t="shared" si="57"/>
        <v>GPP PURWOREJO_KETIWIJAYAN</v>
      </c>
      <c r="B4901" s="11" t="s">
        <v>3504</v>
      </c>
      <c r="C4901" s="11" t="s">
        <v>3677</v>
      </c>
      <c r="D4901" s="11">
        <v>4.4400000000000004</v>
      </c>
      <c r="E4901" s="7">
        <f>VLOOKUP(A4901, Sheet2!$A$2:$K$8265, 11)</f>
        <v>110.6751</v>
      </c>
      <c r="F4901" s="7">
        <f t="shared" si="58"/>
        <v>0.55500000000000005</v>
      </c>
      <c r="G4901" s="8">
        <v>200000</v>
      </c>
      <c r="H4901" s="9">
        <f t="shared" si="59"/>
        <v>1000000</v>
      </c>
    </row>
    <row r="4902" spans="1:8" ht="14.5">
      <c r="A4902" s="6" t="str">
        <f t="shared" si="57"/>
        <v>GPP PURWOREJO_KETOSARI</v>
      </c>
      <c r="B4902" s="11" t="s">
        <v>3504</v>
      </c>
      <c r="C4902" s="11" t="s">
        <v>3678</v>
      </c>
      <c r="D4902" s="11">
        <v>4.4400000000000004</v>
      </c>
      <c r="E4902" s="7">
        <f>VLOOKUP(A4902, Sheet2!$A$2:$K$8265, 11)</f>
        <v>110.6751</v>
      </c>
      <c r="F4902" s="7">
        <f t="shared" si="58"/>
        <v>0.55500000000000005</v>
      </c>
      <c r="G4902" s="8">
        <v>200000</v>
      </c>
      <c r="H4902" s="9">
        <f t="shared" si="59"/>
        <v>1000000</v>
      </c>
    </row>
    <row r="4903" spans="1:8" ht="14.5">
      <c r="A4903" s="6" t="str">
        <f t="shared" si="57"/>
        <v>GPP PURWOREJO_KETUG</v>
      </c>
      <c r="B4903" s="11" t="s">
        <v>3504</v>
      </c>
      <c r="C4903" s="11" t="s">
        <v>3679</v>
      </c>
      <c r="D4903" s="11">
        <v>4.4400000000000004</v>
      </c>
      <c r="E4903" s="7">
        <f>VLOOKUP(A4903, Sheet2!$A$2:$K$8265, 11)</f>
        <v>110.6751</v>
      </c>
      <c r="F4903" s="7">
        <f t="shared" si="58"/>
        <v>0.55500000000000005</v>
      </c>
      <c r="G4903" s="8">
        <v>200000</v>
      </c>
      <c r="H4903" s="9">
        <f t="shared" si="59"/>
        <v>1000000</v>
      </c>
    </row>
    <row r="4904" spans="1:8" ht="14.5">
      <c r="A4904" s="6" t="str">
        <f t="shared" si="57"/>
        <v>GPP PURWOREJO_KIYANGKONGREJO</v>
      </c>
      <c r="B4904" s="11" t="s">
        <v>3504</v>
      </c>
      <c r="C4904" s="11" t="s">
        <v>3680</v>
      </c>
      <c r="D4904" s="11">
        <v>4.4400000000000004</v>
      </c>
      <c r="E4904" s="7">
        <f>VLOOKUP(A4904, Sheet2!$A$2:$K$8265, 11)</f>
        <v>110.6751</v>
      </c>
      <c r="F4904" s="7">
        <f t="shared" si="58"/>
        <v>0.55500000000000005</v>
      </c>
      <c r="G4904" s="8">
        <v>200000</v>
      </c>
      <c r="H4904" s="9">
        <f t="shared" si="59"/>
        <v>1000000</v>
      </c>
    </row>
    <row r="4905" spans="1:8" ht="14.5">
      <c r="A4905" s="6" t="str">
        <f t="shared" si="57"/>
        <v>GPP PURWOREJO_KLANDARAN</v>
      </c>
      <c r="B4905" s="11" t="s">
        <v>3504</v>
      </c>
      <c r="C4905" s="11" t="s">
        <v>3681</v>
      </c>
      <c r="D4905" s="11">
        <v>4.4400000000000004</v>
      </c>
      <c r="E4905" s="7">
        <f>VLOOKUP(A4905, Sheet2!$A$2:$K$8265, 11)</f>
        <v>110.6751</v>
      </c>
      <c r="F4905" s="7">
        <f t="shared" si="58"/>
        <v>0.55500000000000005</v>
      </c>
      <c r="G4905" s="8">
        <v>200000</v>
      </c>
      <c r="H4905" s="9">
        <f t="shared" si="59"/>
        <v>1000000</v>
      </c>
    </row>
    <row r="4906" spans="1:8" ht="14.5">
      <c r="A4906" s="6" t="str">
        <f t="shared" si="57"/>
        <v>GPP PURWOREJO_KLEDUNGKRADENAN</v>
      </c>
      <c r="B4906" s="11" t="s">
        <v>3504</v>
      </c>
      <c r="C4906" s="11" t="s">
        <v>3682</v>
      </c>
      <c r="D4906" s="11">
        <v>4.4400000000000004</v>
      </c>
      <c r="E4906" s="7">
        <f>VLOOKUP(A4906, Sheet2!$A$2:$K$8265, 11)</f>
        <v>110.6751</v>
      </c>
      <c r="F4906" s="7">
        <f t="shared" si="58"/>
        <v>0.55500000000000005</v>
      </c>
      <c r="G4906" s="8">
        <v>200000</v>
      </c>
      <c r="H4906" s="9">
        <f t="shared" si="59"/>
        <v>1000000</v>
      </c>
    </row>
    <row r="4907" spans="1:8" ht="14.5">
      <c r="A4907" s="6" t="str">
        <f t="shared" si="57"/>
        <v>GPP PURWOREJO_KLEPU</v>
      </c>
      <c r="B4907" s="11" t="s">
        <v>3504</v>
      </c>
      <c r="C4907" s="11" t="s">
        <v>3001</v>
      </c>
      <c r="D4907" s="11">
        <v>4.4400000000000004</v>
      </c>
      <c r="E4907" s="7">
        <f>VLOOKUP(A4907, Sheet2!$A$2:$K$8265, 11)</f>
        <v>110.6751</v>
      </c>
      <c r="F4907" s="7">
        <f t="shared" si="58"/>
        <v>0.55500000000000005</v>
      </c>
      <c r="G4907" s="8">
        <v>200000</v>
      </c>
      <c r="H4907" s="9">
        <f t="shared" si="59"/>
        <v>1000000</v>
      </c>
    </row>
    <row r="4908" spans="1:8" ht="14.5">
      <c r="A4908" s="6" t="str">
        <f t="shared" si="57"/>
        <v>GPP PURWOREJO_KOROWELANG</v>
      </c>
      <c r="B4908" s="11" t="s">
        <v>3504</v>
      </c>
      <c r="C4908" s="11" t="s">
        <v>3683</v>
      </c>
      <c r="D4908" s="11">
        <v>15.69</v>
      </c>
      <c r="E4908" s="7">
        <f>VLOOKUP(A4908, Sheet2!$A$2:$K$8265, 11)</f>
        <v>110.6751</v>
      </c>
      <c r="F4908" s="7">
        <f t="shared" si="58"/>
        <v>1.9612499999999999</v>
      </c>
      <c r="G4908" s="8">
        <v>200000</v>
      </c>
      <c r="H4908" s="9">
        <f t="shared" si="59"/>
        <v>3200000</v>
      </c>
    </row>
    <row r="4909" spans="1:8" ht="14.5">
      <c r="A4909" s="6" t="str">
        <f t="shared" si="57"/>
        <v>GPP PURWOREJO_KRADENAN</v>
      </c>
      <c r="B4909" s="11" t="s">
        <v>3504</v>
      </c>
      <c r="C4909" s="11" t="s">
        <v>308</v>
      </c>
      <c r="D4909" s="11">
        <v>15.69</v>
      </c>
      <c r="E4909" s="7">
        <f>VLOOKUP(A4909, Sheet2!$A$2:$K$8265, 11)</f>
        <v>110.6751</v>
      </c>
      <c r="F4909" s="7">
        <f t="shared" si="58"/>
        <v>1.9612499999999999</v>
      </c>
      <c r="G4909" s="8">
        <v>200000</v>
      </c>
      <c r="H4909" s="9">
        <f t="shared" si="59"/>
        <v>3200000</v>
      </c>
    </row>
    <row r="4910" spans="1:8" ht="14.5">
      <c r="A4910" s="6" t="str">
        <f t="shared" si="57"/>
        <v>GPP PURWOREJO_KRAGILAN</v>
      </c>
      <c r="B4910" s="11" t="s">
        <v>3504</v>
      </c>
      <c r="C4910" s="11" t="s">
        <v>1467</v>
      </c>
      <c r="D4910" s="11">
        <v>4.4400000000000004</v>
      </c>
      <c r="E4910" s="7">
        <f>VLOOKUP(A4910, Sheet2!$A$2:$K$8265, 11)</f>
        <v>110.6751</v>
      </c>
      <c r="F4910" s="7">
        <f t="shared" si="58"/>
        <v>0.55500000000000005</v>
      </c>
      <c r="G4910" s="8">
        <v>200000</v>
      </c>
      <c r="H4910" s="9">
        <f t="shared" si="59"/>
        <v>1000000</v>
      </c>
    </row>
    <row r="4911" spans="1:8" ht="14.5">
      <c r="A4911" s="6" t="str">
        <f t="shared" si="57"/>
        <v>GPP PURWOREJO_KRANDEGAN</v>
      </c>
      <c r="B4911" s="11" t="s">
        <v>3504</v>
      </c>
      <c r="C4911" s="11" t="s">
        <v>648</v>
      </c>
      <c r="D4911" s="11">
        <v>4.4400000000000004</v>
      </c>
      <c r="E4911" s="7">
        <f>VLOOKUP(A4911, Sheet2!$A$2:$K$8265, 11)</f>
        <v>110.6751</v>
      </c>
      <c r="F4911" s="7">
        <f t="shared" si="58"/>
        <v>0.55500000000000005</v>
      </c>
      <c r="G4911" s="8">
        <v>200000</v>
      </c>
      <c r="H4911" s="9">
        <f t="shared" si="59"/>
        <v>1000000</v>
      </c>
    </row>
    <row r="4912" spans="1:8" ht="14.5">
      <c r="A4912" s="6" t="str">
        <f t="shared" si="57"/>
        <v>GPP PURWOREJO_KROYO</v>
      </c>
      <c r="B4912" s="11" t="s">
        <v>3504</v>
      </c>
      <c r="C4912" s="11" t="s">
        <v>3684</v>
      </c>
      <c r="D4912" s="11">
        <v>4.4400000000000004</v>
      </c>
      <c r="E4912" s="7">
        <f>VLOOKUP(A4912, Sheet2!$A$2:$K$8265, 11)</f>
        <v>110.6751</v>
      </c>
      <c r="F4912" s="7">
        <f t="shared" si="58"/>
        <v>0.55500000000000005</v>
      </c>
      <c r="G4912" s="8">
        <v>200000</v>
      </c>
      <c r="H4912" s="9">
        <f t="shared" si="59"/>
        <v>1000000</v>
      </c>
    </row>
    <row r="4913" spans="1:8" ht="14.5">
      <c r="A4913" s="6" t="str">
        <f t="shared" si="57"/>
        <v>GPP PURWOREJO_KROYOKULON</v>
      </c>
      <c r="B4913" s="11" t="s">
        <v>3504</v>
      </c>
      <c r="C4913" s="11" t="s">
        <v>3685</v>
      </c>
      <c r="D4913" s="11">
        <v>4.4400000000000004</v>
      </c>
      <c r="E4913" s="7">
        <f>VLOOKUP(A4913, Sheet2!$A$2:$K$8265, 11)</f>
        <v>110.6751</v>
      </c>
      <c r="F4913" s="7">
        <f t="shared" si="58"/>
        <v>0.55500000000000005</v>
      </c>
      <c r="G4913" s="8">
        <v>200000</v>
      </c>
      <c r="H4913" s="9">
        <f t="shared" si="59"/>
        <v>1000000</v>
      </c>
    </row>
    <row r="4914" spans="1:8" ht="14.5">
      <c r="A4914" s="6" t="str">
        <f t="shared" si="57"/>
        <v>GPP PURWOREJO_KROYOLOR</v>
      </c>
      <c r="B4914" s="11" t="s">
        <v>3504</v>
      </c>
      <c r="C4914" s="11" t="s">
        <v>3686</v>
      </c>
      <c r="D4914" s="11">
        <v>4.4400000000000004</v>
      </c>
      <c r="E4914" s="7">
        <f>VLOOKUP(A4914, Sheet2!$A$2:$K$8265, 11)</f>
        <v>110.6751</v>
      </c>
      <c r="F4914" s="7">
        <f t="shared" si="58"/>
        <v>0.55500000000000005</v>
      </c>
      <c r="G4914" s="8">
        <v>200000</v>
      </c>
      <c r="H4914" s="9">
        <f t="shared" si="59"/>
        <v>1000000</v>
      </c>
    </row>
    <row r="4915" spans="1:8" ht="14.5">
      <c r="A4915" s="6" t="str">
        <f t="shared" si="57"/>
        <v>GPP PURWOREJO_KRUBUNGAN</v>
      </c>
      <c r="B4915" s="11" t="s">
        <v>3504</v>
      </c>
      <c r="C4915" s="11" t="s">
        <v>3687</v>
      </c>
      <c r="D4915" s="11">
        <v>15.69</v>
      </c>
      <c r="E4915" s="7">
        <f>VLOOKUP(A4915, Sheet2!$A$2:$K$8265, 11)</f>
        <v>110.6751</v>
      </c>
      <c r="F4915" s="7">
        <f t="shared" si="58"/>
        <v>1.9612499999999999</v>
      </c>
      <c r="G4915" s="8">
        <v>200000</v>
      </c>
      <c r="H4915" s="9">
        <f t="shared" si="59"/>
        <v>3200000</v>
      </c>
    </row>
    <row r="4916" spans="1:8" ht="14.5">
      <c r="A4916" s="6" t="str">
        <f t="shared" si="57"/>
        <v>GPP PURWOREJO_KUMPULREJO</v>
      </c>
      <c r="B4916" s="11" t="s">
        <v>3504</v>
      </c>
      <c r="C4916" s="11" t="s">
        <v>424</v>
      </c>
      <c r="D4916" s="11">
        <v>4.4400000000000004</v>
      </c>
      <c r="E4916" s="7">
        <f>VLOOKUP(A4916, Sheet2!$A$2:$K$8265, 11)</f>
        <v>110.6751</v>
      </c>
      <c r="F4916" s="7">
        <f t="shared" si="58"/>
        <v>0.55500000000000005</v>
      </c>
      <c r="G4916" s="8">
        <v>200000</v>
      </c>
      <c r="H4916" s="9">
        <f t="shared" si="59"/>
        <v>1000000</v>
      </c>
    </row>
    <row r="4917" spans="1:8" ht="14.5">
      <c r="A4917" s="6" t="str">
        <f t="shared" si="57"/>
        <v>GPP PURWOREJO_KUMPULSARI</v>
      </c>
      <c r="B4917" s="11" t="s">
        <v>3504</v>
      </c>
      <c r="C4917" s="11" t="s">
        <v>3688</v>
      </c>
      <c r="D4917" s="11">
        <v>4.4400000000000004</v>
      </c>
      <c r="E4917" s="7">
        <f>VLOOKUP(A4917, Sheet2!$A$2:$K$8265, 11)</f>
        <v>110.6751</v>
      </c>
      <c r="F4917" s="7">
        <f t="shared" si="58"/>
        <v>0.55500000000000005</v>
      </c>
      <c r="G4917" s="8">
        <v>200000</v>
      </c>
      <c r="H4917" s="9">
        <f t="shared" si="59"/>
        <v>1000000</v>
      </c>
    </row>
    <row r="4918" spans="1:8" ht="14.5">
      <c r="A4918" s="6" t="str">
        <f t="shared" si="57"/>
        <v>GPP PURWOREJO_KUNIR</v>
      </c>
      <c r="B4918" s="11" t="s">
        <v>3504</v>
      </c>
      <c r="C4918" s="11" t="s">
        <v>1952</v>
      </c>
      <c r="D4918" s="11">
        <v>4.4400000000000004</v>
      </c>
      <c r="E4918" s="7">
        <f>VLOOKUP(A4918, Sheet2!$A$2:$K$8265, 11)</f>
        <v>110.6751</v>
      </c>
      <c r="F4918" s="7">
        <f t="shared" si="58"/>
        <v>0.55500000000000005</v>
      </c>
      <c r="G4918" s="8">
        <v>200000</v>
      </c>
      <c r="H4918" s="9">
        <f t="shared" si="59"/>
        <v>1000000</v>
      </c>
    </row>
    <row r="4919" spans="1:8" ht="14.5">
      <c r="A4919" s="6" t="str">
        <f t="shared" si="57"/>
        <v>GPP PURWOREJO_KUNIREJOKULON</v>
      </c>
      <c r="B4919" s="11" t="s">
        <v>3504</v>
      </c>
      <c r="C4919" s="11" t="s">
        <v>3689</v>
      </c>
      <c r="D4919" s="11">
        <v>4.4400000000000004</v>
      </c>
      <c r="E4919" s="7">
        <f>VLOOKUP(A4919, Sheet2!$A$2:$K$8265, 11)</f>
        <v>110.6751</v>
      </c>
      <c r="F4919" s="7">
        <f t="shared" si="58"/>
        <v>0.55500000000000005</v>
      </c>
      <c r="G4919" s="8">
        <v>200000</v>
      </c>
      <c r="H4919" s="9">
        <f t="shared" si="59"/>
        <v>1000000</v>
      </c>
    </row>
    <row r="4920" spans="1:8" ht="14.5">
      <c r="A4920" s="6" t="str">
        <f t="shared" si="57"/>
        <v>GPP PURWOREJO_KUNIREJOWETAN</v>
      </c>
      <c r="B4920" s="11" t="s">
        <v>3504</v>
      </c>
      <c r="C4920" s="11" t="s">
        <v>3690</v>
      </c>
      <c r="D4920" s="11">
        <v>4.4400000000000004</v>
      </c>
      <c r="E4920" s="7">
        <f>VLOOKUP(A4920, Sheet2!$A$2:$K$8265, 11)</f>
        <v>110.6751</v>
      </c>
      <c r="F4920" s="7">
        <f t="shared" si="58"/>
        <v>0.55500000000000005</v>
      </c>
      <c r="G4920" s="8">
        <v>200000</v>
      </c>
      <c r="H4920" s="9">
        <f t="shared" si="59"/>
        <v>1000000</v>
      </c>
    </row>
    <row r="4921" spans="1:8" ht="14.5">
      <c r="A4921" s="6" t="str">
        <f t="shared" si="57"/>
        <v>GPP PURWOREJO_KUTOARJO</v>
      </c>
      <c r="B4921" s="11" t="s">
        <v>3504</v>
      </c>
      <c r="C4921" s="11" t="s">
        <v>3691</v>
      </c>
      <c r="D4921" s="11">
        <v>4.4400000000000004</v>
      </c>
      <c r="E4921" s="7">
        <f>VLOOKUP(A4921, Sheet2!$A$2:$K$8265, 11)</f>
        <v>110.6751</v>
      </c>
      <c r="F4921" s="7">
        <f t="shared" si="58"/>
        <v>0.55500000000000005</v>
      </c>
      <c r="G4921" s="8">
        <v>200000</v>
      </c>
      <c r="H4921" s="9">
        <f t="shared" si="59"/>
        <v>1000000</v>
      </c>
    </row>
    <row r="4922" spans="1:8" ht="14.5">
      <c r="A4922" s="6" t="str">
        <f t="shared" si="57"/>
        <v>GPP PURWOREJO_KUTOWINANGUN</v>
      </c>
      <c r="B4922" s="11" t="s">
        <v>3504</v>
      </c>
      <c r="C4922" s="11" t="s">
        <v>3692</v>
      </c>
      <c r="D4922" s="11">
        <v>15.69</v>
      </c>
      <c r="E4922" s="7">
        <f>VLOOKUP(A4922, Sheet2!$A$2:$K$8265, 11)</f>
        <v>110.6751</v>
      </c>
      <c r="F4922" s="7">
        <f t="shared" si="58"/>
        <v>1.9612499999999999</v>
      </c>
      <c r="G4922" s="8">
        <v>200000</v>
      </c>
      <c r="H4922" s="9">
        <f t="shared" si="59"/>
        <v>3200000</v>
      </c>
    </row>
    <row r="4923" spans="1:8" ht="14.5">
      <c r="A4923" s="6" t="str">
        <f t="shared" si="57"/>
        <v>GPP PURWOREJO_KUWARISAN</v>
      </c>
      <c r="B4923" s="11" t="s">
        <v>3504</v>
      </c>
      <c r="C4923" s="11" t="s">
        <v>3693</v>
      </c>
      <c r="D4923" s="11">
        <v>15.69</v>
      </c>
      <c r="E4923" s="7">
        <f>VLOOKUP(A4923, Sheet2!$A$2:$K$8265, 11)</f>
        <v>110.6751</v>
      </c>
      <c r="F4923" s="7">
        <f t="shared" si="58"/>
        <v>1.9612499999999999</v>
      </c>
      <c r="G4923" s="8">
        <v>200000</v>
      </c>
      <c r="H4923" s="9">
        <f t="shared" si="59"/>
        <v>3200000</v>
      </c>
    </row>
    <row r="4924" spans="1:8" ht="14.5">
      <c r="A4924" s="6" t="str">
        <f t="shared" si="57"/>
        <v>GPP PURWOREJO_KUWUKAN</v>
      </c>
      <c r="B4924" s="11" t="s">
        <v>3504</v>
      </c>
      <c r="C4924" s="11" t="s">
        <v>3362</v>
      </c>
      <c r="D4924" s="11">
        <v>4.4400000000000004</v>
      </c>
      <c r="E4924" s="7">
        <f>VLOOKUP(A4924, Sheet2!$A$2:$K$8265, 11)</f>
        <v>110.6751</v>
      </c>
      <c r="F4924" s="7">
        <f t="shared" si="58"/>
        <v>0.55500000000000005</v>
      </c>
      <c r="G4924" s="8">
        <v>200000</v>
      </c>
      <c r="H4924" s="9">
        <f t="shared" si="59"/>
        <v>1000000</v>
      </c>
    </row>
    <row r="4925" spans="1:8" ht="14.5">
      <c r="A4925" s="6" t="str">
        <f t="shared" si="57"/>
        <v>GPP PURWOREJO_KUWUREJO</v>
      </c>
      <c r="B4925" s="11" t="s">
        <v>3504</v>
      </c>
      <c r="C4925" s="11" t="s">
        <v>3694</v>
      </c>
      <c r="D4925" s="11">
        <v>4.4400000000000004</v>
      </c>
      <c r="E4925" s="7">
        <f>VLOOKUP(A4925, Sheet2!$A$2:$K$8265, 11)</f>
        <v>110.6751</v>
      </c>
      <c r="F4925" s="7">
        <f t="shared" si="58"/>
        <v>0.55500000000000005</v>
      </c>
      <c r="G4925" s="8">
        <v>200000</v>
      </c>
      <c r="H4925" s="9">
        <f t="shared" si="59"/>
        <v>1000000</v>
      </c>
    </row>
    <row r="4926" spans="1:8" ht="14.5">
      <c r="A4926" s="6" t="str">
        <f t="shared" si="57"/>
        <v>GPP PURWOREJO_KWADERAN</v>
      </c>
      <c r="B4926" s="11" t="s">
        <v>3504</v>
      </c>
      <c r="C4926" s="11" t="s">
        <v>3695</v>
      </c>
      <c r="D4926" s="11">
        <v>7.61</v>
      </c>
      <c r="E4926" s="7">
        <f>VLOOKUP(A4926, Sheet2!$A$2:$K$8265, 11)</f>
        <v>110.6751</v>
      </c>
      <c r="F4926" s="7">
        <f t="shared" si="58"/>
        <v>0.95125000000000004</v>
      </c>
      <c r="G4926" s="8">
        <v>200000</v>
      </c>
      <c r="H4926" s="9">
        <f t="shared" si="59"/>
        <v>1600000</v>
      </c>
    </row>
    <row r="4927" spans="1:8" ht="14.5">
      <c r="A4927" s="6" t="str">
        <f t="shared" si="57"/>
        <v>GPP PURWOREJO_LABAN</v>
      </c>
      <c r="B4927" s="11" t="s">
        <v>3504</v>
      </c>
      <c r="C4927" s="11" t="s">
        <v>425</v>
      </c>
      <c r="D4927" s="11">
        <v>4.4400000000000004</v>
      </c>
      <c r="E4927" s="7">
        <f>VLOOKUP(A4927, Sheet2!$A$2:$K$8265, 11)</f>
        <v>110.6751</v>
      </c>
      <c r="F4927" s="7">
        <f t="shared" si="58"/>
        <v>0.55500000000000005</v>
      </c>
      <c r="G4927" s="8">
        <v>200000</v>
      </c>
      <c r="H4927" s="9">
        <f t="shared" si="59"/>
        <v>1000000</v>
      </c>
    </row>
    <row r="4928" spans="1:8" ht="14.5">
      <c r="A4928" s="6" t="str">
        <f t="shared" si="57"/>
        <v>GPP PURWOREJO_LAJER</v>
      </c>
      <c r="B4928" s="11" t="s">
        <v>3504</v>
      </c>
      <c r="C4928" s="11" t="s">
        <v>2611</v>
      </c>
      <c r="D4928" s="11">
        <v>15.69</v>
      </c>
      <c r="E4928" s="7">
        <f>VLOOKUP(A4928, Sheet2!$A$2:$K$8265, 11)</f>
        <v>110.6751</v>
      </c>
      <c r="F4928" s="7">
        <f t="shared" si="58"/>
        <v>1.9612499999999999</v>
      </c>
      <c r="G4928" s="8">
        <v>200000</v>
      </c>
      <c r="H4928" s="9">
        <f t="shared" si="59"/>
        <v>3200000</v>
      </c>
    </row>
    <row r="4929" spans="1:8" ht="14.5">
      <c r="A4929" s="6" t="str">
        <f t="shared" si="57"/>
        <v>GPP PURWOREJO_LANGENREJO</v>
      </c>
      <c r="B4929" s="11" t="s">
        <v>3504</v>
      </c>
      <c r="C4929" s="11" t="s">
        <v>3696</v>
      </c>
      <c r="D4929" s="11">
        <v>4.4400000000000004</v>
      </c>
      <c r="E4929" s="7">
        <f>VLOOKUP(A4929, Sheet2!$A$2:$K$8265, 11)</f>
        <v>110.6751</v>
      </c>
      <c r="F4929" s="7">
        <f t="shared" si="58"/>
        <v>0.55500000000000005</v>
      </c>
      <c r="G4929" s="8">
        <v>200000</v>
      </c>
      <c r="H4929" s="9">
        <f t="shared" si="59"/>
        <v>1000000</v>
      </c>
    </row>
    <row r="4930" spans="1:8" ht="14.5">
      <c r="A4930" s="6" t="str">
        <f t="shared" si="57"/>
        <v>GPP PURWOREJO_LEGETAN</v>
      </c>
      <c r="B4930" s="11" t="s">
        <v>3504</v>
      </c>
      <c r="C4930" s="11" t="s">
        <v>3697</v>
      </c>
      <c r="D4930" s="11">
        <v>4.4400000000000004</v>
      </c>
      <c r="E4930" s="7">
        <f>VLOOKUP(A4930, Sheet2!$A$2:$K$8265, 11)</f>
        <v>110.6751</v>
      </c>
      <c r="F4930" s="7">
        <f t="shared" si="58"/>
        <v>0.55500000000000005</v>
      </c>
      <c r="G4930" s="8">
        <v>200000</v>
      </c>
      <c r="H4930" s="9">
        <f t="shared" si="59"/>
        <v>1000000</v>
      </c>
    </row>
    <row r="4931" spans="1:8" ht="14.5">
      <c r="A4931" s="6" t="str">
        <f t="shared" si="57"/>
        <v>GPP PURWOREJO_LEMBUPURWO</v>
      </c>
      <c r="B4931" s="11" t="s">
        <v>3504</v>
      </c>
      <c r="C4931" s="11" t="s">
        <v>3698</v>
      </c>
      <c r="D4931" s="11">
        <v>15.69</v>
      </c>
      <c r="E4931" s="7">
        <f>VLOOKUP(A4931, Sheet2!$A$2:$K$8265, 11)</f>
        <v>110.6751</v>
      </c>
      <c r="F4931" s="7">
        <f t="shared" si="58"/>
        <v>1.9612499999999999</v>
      </c>
      <c r="G4931" s="8">
        <v>200000</v>
      </c>
      <c r="H4931" s="9">
        <f t="shared" si="59"/>
        <v>3200000</v>
      </c>
    </row>
    <row r="4932" spans="1:8" ht="14.5">
      <c r="A4932" s="6" t="str">
        <f t="shared" si="57"/>
        <v>GPP PURWOREJO_LEREPKEBUMEN</v>
      </c>
      <c r="B4932" s="11" t="s">
        <v>3504</v>
      </c>
      <c r="C4932" s="11" t="s">
        <v>3699</v>
      </c>
      <c r="D4932" s="11">
        <v>15.69</v>
      </c>
      <c r="E4932" s="7">
        <f>VLOOKUP(A4932, Sheet2!$A$2:$K$8265, 11)</f>
        <v>110.6751</v>
      </c>
      <c r="F4932" s="7">
        <f t="shared" si="58"/>
        <v>1.9612499999999999</v>
      </c>
      <c r="G4932" s="8">
        <v>200000</v>
      </c>
      <c r="H4932" s="9">
        <f t="shared" si="59"/>
        <v>3200000</v>
      </c>
    </row>
    <row r="4933" spans="1:8" ht="14.5">
      <c r="A4933" s="6" t="str">
        <f t="shared" si="57"/>
        <v>GPP PURWOREJO_LIMBANGAN</v>
      </c>
      <c r="B4933" s="11" t="s">
        <v>3504</v>
      </c>
      <c r="C4933" s="11" t="s">
        <v>317</v>
      </c>
      <c r="D4933" s="11">
        <v>4.4400000000000004</v>
      </c>
      <c r="E4933" s="7">
        <f>VLOOKUP(A4933, Sheet2!$A$2:$K$8265, 11)</f>
        <v>110.6751</v>
      </c>
      <c r="F4933" s="7">
        <f t="shared" si="58"/>
        <v>0.55500000000000005</v>
      </c>
      <c r="G4933" s="8">
        <v>200000</v>
      </c>
      <c r="H4933" s="9">
        <f t="shared" si="59"/>
        <v>1000000</v>
      </c>
    </row>
    <row r="4934" spans="1:8" ht="14.5">
      <c r="A4934" s="6" t="str">
        <f t="shared" si="57"/>
        <v>GPP PURWOREJO_LOANO</v>
      </c>
      <c r="B4934" s="11" t="s">
        <v>3504</v>
      </c>
      <c r="C4934" s="11" t="s">
        <v>3700</v>
      </c>
      <c r="D4934" s="11">
        <v>4.4400000000000004</v>
      </c>
      <c r="E4934" s="7">
        <f>VLOOKUP(A4934, Sheet2!$A$2:$K$8265, 11)</f>
        <v>110.6751</v>
      </c>
      <c r="F4934" s="7">
        <f t="shared" si="58"/>
        <v>0.55500000000000005</v>
      </c>
      <c r="G4934" s="8">
        <v>200000</v>
      </c>
      <c r="H4934" s="9">
        <f t="shared" si="59"/>
        <v>1000000</v>
      </c>
    </row>
    <row r="4935" spans="1:8" ht="14.5">
      <c r="A4935" s="6" t="str">
        <f t="shared" si="57"/>
        <v>GPP PURWOREJO_LONING</v>
      </c>
      <c r="B4935" s="11" t="s">
        <v>3504</v>
      </c>
      <c r="C4935" s="11" t="s">
        <v>3701</v>
      </c>
      <c r="D4935" s="11">
        <v>4.4400000000000004</v>
      </c>
      <c r="E4935" s="7">
        <f>VLOOKUP(A4935, Sheet2!$A$2:$K$8265, 11)</f>
        <v>110.6751</v>
      </c>
      <c r="F4935" s="7">
        <f t="shared" si="58"/>
        <v>0.55500000000000005</v>
      </c>
      <c r="G4935" s="8">
        <v>200000</v>
      </c>
      <c r="H4935" s="9">
        <f t="shared" si="59"/>
        <v>1000000</v>
      </c>
    </row>
    <row r="4936" spans="1:8" ht="14.5">
      <c r="A4936" s="6" t="str">
        <f t="shared" si="57"/>
        <v>GPP PURWOREJO_LUBANGDUKUH</v>
      </c>
      <c r="B4936" s="11" t="s">
        <v>3504</v>
      </c>
      <c r="C4936" s="11" t="s">
        <v>3702</v>
      </c>
      <c r="D4936" s="11">
        <v>4.4400000000000004</v>
      </c>
      <c r="E4936" s="7">
        <f>VLOOKUP(A4936, Sheet2!$A$2:$K$8265, 11)</f>
        <v>110.6751</v>
      </c>
      <c r="F4936" s="7">
        <f t="shared" si="58"/>
        <v>0.55500000000000005</v>
      </c>
      <c r="G4936" s="8">
        <v>200000</v>
      </c>
      <c r="H4936" s="9">
        <f t="shared" si="59"/>
        <v>1000000</v>
      </c>
    </row>
    <row r="4937" spans="1:8" ht="14.5">
      <c r="A4937" s="6" t="str">
        <f t="shared" si="57"/>
        <v>GPP PURWOREJO_LUBANGINDANGAN</v>
      </c>
      <c r="B4937" s="11" t="s">
        <v>3504</v>
      </c>
      <c r="C4937" s="11" t="s">
        <v>3703</v>
      </c>
      <c r="D4937" s="11">
        <v>4.4400000000000004</v>
      </c>
      <c r="E4937" s="7">
        <f>VLOOKUP(A4937, Sheet2!$A$2:$K$8265, 11)</f>
        <v>110.6751</v>
      </c>
      <c r="F4937" s="7">
        <f t="shared" si="58"/>
        <v>0.55500000000000005</v>
      </c>
      <c r="G4937" s="8">
        <v>200000</v>
      </c>
      <c r="H4937" s="9">
        <f t="shared" si="59"/>
        <v>1000000</v>
      </c>
    </row>
    <row r="4938" spans="1:8" ht="14.5">
      <c r="A4938" s="6" t="str">
        <f t="shared" si="57"/>
        <v>GPP PURWOREJO_LUBANGLOR</v>
      </c>
      <c r="B4938" s="11" t="s">
        <v>3504</v>
      </c>
      <c r="C4938" s="11" t="s">
        <v>3704</v>
      </c>
      <c r="D4938" s="11">
        <v>4.4400000000000004</v>
      </c>
      <c r="E4938" s="7">
        <f>VLOOKUP(A4938, Sheet2!$A$2:$K$8265, 11)</f>
        <v>110.6751</v>
      </c>
      <c r="F4938" s="7">
        <f t="shared" si="58"/>
        <v>0.55500000000000005</v>
      </c>
      <c r="G4938" s="8">
        <v>200000</v>
      </c>
      <c r="H4938" s="9">
        <f t="shared" si="59"/>
        <v>1000000</v>
      </c>
    </row>
    <row r="4939" spans="1:8" ht="14.5">
      <c r="A4939" s="6" t="str">
        <f t="shared" si="57"/>
        <v>GPP PURWOREJO_LUGOSOBO</v>
      </c>
      <c r="B4939" s="11" t="s">
        <v>3504</v>
      </c>
      <c r="C4939" s="11" t="s">
        <v>3705</v>
      </c>
      <c r="D4939" s="11">
        <v>4.4400000000000004</v>
      </c>
      <c r="E4939" s="7">
        <f>VLOOKUP(A4939, Sheet2!$A$2:$K$8265, 11)</f>
        <v>110.6751</v>
      </c>
      <c r="F4939" s="7">
        <f t="shared" si="58"/>
        <v>0.55500000000000005</v>
      </c>
      <c r="G4939" s="8">
        <v>200000</v>
      </c>
      <c r="H4939" s="9">
        <f t="shared" si="59"/>
        <v>1000000</v>
      </c>
    </row>
    <row r="4940" spans="1:8" ht="14.5">
      <c r="A4940" s="6" t="str">
        <f t="shared" si="57"/>
        <v>GPP PURWOREJO_LUGU</v>
      </c>
      <c r="B4940" s="11" t="s">
        <v>3504</v>
      </c>
      <c r="C4940" s="11" t="s">
        <v>3706</v>
      </c>
      <c r="D4940" s="11">
        <v>4.4400000000000004</v>
      </c>
      <c r="E4940" s="7">
        <f>VLOOKUP(A4940, Sheet2!$A$2:$K$8265, 11)</f>
        <v>110.6751</v>
      </c>
      <c r="F4940" s="7">
        <f t="shared" si="58"/>
        <v>0.55500000000000005</v>
      </c>
      <c r="G4940" s="8">
        <v>200000</v>
      </c>
      <c r="H4940" s="9">
        <f t="shared" si="59"/>
        <v>1000000</v>
      </c>
    </row>
    <row r="4941" spans="1:8" ht="14.5">
      <c r="A4941" s="6" t="str">
        <f t="shared" si="57"/>
        <v>GPP PURWOREJO_LUGUREJO</v>
      </c>
      <c r="B4941" s="11" t="s">
        <v>3504</v>
      </c>
      <c r="C4941" s="11" t="s">
        <v>3707</v>
      </c>
      <c r="D4941" s="11">
        <v>4.4400000000000004</v>
      </c>
      <c r="E4941" s="7">
        <f>VLOOKUP(A4941, Sheet2!$A$2:$K$8265, 11)</f>
        <v>110.6751</v>
      </c>
      <c r="F4941" s="7">
        <f t="shared" si="58"/>
        <v>0.55500000000000005</v>
      </c>
      <c r="G4941" s="8">
        <v>200000</v>
      </c>
      <c r="H4941" s="9">
        <f t="shared" si="59"/>
        <v>1000000</v>
      </c>
    </row>
    <row r="4942" spans="1:8" ht="14.5">
      <c r="A4942" s="6" t="str">
        <f t="shared" si="57"/>
        <v>GPP PURWOREJO_LUMBU</v>
      </c>
      <c r="B4942" s="11" t="s">
        <v>3504</v>
      </c>
      <c r="C4942" s="11" t="s">
        <v>3708</v>
      </c>
      <c r="D4942" s="11">
        <v>15.69</v>
      </c>
      <c r="E4942" s="7">
        <f>VLOOKUP(A4942, Sheet2!$A$2:$K$8265, 11)</f>
        <v>110.6751</v>
      </c>
      <c r="F4942" s="7">
        <f t="shared" si="58"/>
        <v>1.9612499999999999</v>
      </c>
      <c r="G4942" s="8">
        <v>200000</v>
      </c>
      <c r="H4942" s="9">
        <f t="shared" si="59"/>
        <v>3200000</v>
      </c>
    </row>
    <row r="4943" spans="1:8" ht="14.5">
      <c r="A4943" s="6" t="str">
        <f t="shared" si="57"/>
        <v>GPP PURWOREJO_LUNDONG</v>
      </c>
      <c r="B4943" s="11" t="s">
        <v>3504</v>
      </c>
      <c r="C4943" s="11" t="s">
        <v>3709</v>
      </c>
      <c r="D4943" s="11">
        <v>15.69</v>
      </c>
      <c r="E4943" s="7">
        <f>VLOOKUP(A4943, Sheet2!$A$2:$K$8265, 11)</f>
        <v>110.6751</v>
      </c>
      <c r="F4943" s="7">
        <f t="shared" si="58"/>
        <v>1.9612499999999999</v>
      </c>
      <c r="G4943" s="8">
        <v>200000</v>
      </c>
      <c r="H4943" s="9">
        <f t="shared" si="59"/>
        <v>3200000</v>
      </c>
    </row>
    <row r="4944" spans="1:8" ht="14.5">
      <c r="A4944" s="6" t="str">
        <f t="shared" si="57"/>
        <v>GPP PURWOREJO_LUWENG KIDUL</v>
      </c>
      <c r="B4944" s="11" t="s">
        <v>3504</v>
      </c>
      <c r="C4944" s="11" t="s">
        <v>3710</v>
      </c>
      <c r="D4944" s="11">
        <v>4.4400000000000004</v>
      </c>
      <c r="E4944" s="7">
        <f>VLOOKUP(A4944, Sheet2!$A$2:$K$8265, 11)</f>
        <v>110.6751</v>
      </c>
      <c r="F4944" s="7">
        <f t="shared" si="58"/>
        <v>0.55500000000000005</v>
      </c>
      <c r="G4944" s="8">
        <v>200000</v>
      </c>
      <c r="H4944" s="9">
        <f t="shared" si="59"/>
        <v>1000000</v>
      </c>
    </row>
    <row r="4945" spans="1:8" ht="14.5">
      <c r="A4945" s="6" t="str">
        <f t="shared" si="57"/>
        <v>GPP PURWOREJO_LUWENGLOR</v>
      </c>
      <c r="B4945" s="11" t="s">
        <v>3504</v>
      </c>
      <c r="C4945" s="11" t="s">
        <v>3711</v>
      </c>
      <c r="D4945" s="11">
        <v>4.4400000000000004</v>
      </c>
      <c r="E4945" s="7">
        <f>VLOOKUP(A4945, Sheet2!$A$2:$K$8265, 11)</f>
        <v>110.6751</v>
      </c>
      <c r="F4945" s="7">
        <f t="shared" si="58"/>
        <v>0.55500000000000005</v>
      </c>
      <c r="G4945" s="8">
        <v>200000</v>
      </c>
      <c r="H4945" s="9">
        <f t="shared" si="59"/>
        <v>1000000</v>
      </c>
    </row>
    <row r="4946" spans="1:8" ht="14.5">
      <c r="A4946" s="6" t="str">
        <f t="shared" si="57"/>
        <v>GPP PURWOREJO_MAJIR</v>
      </c>
      <c r="B4946" s="11" t="s">
        <v>3504</v>
      </c>
      <c r="C4946" s="11" t="s">
        <v>3712</v>
      </c>
      <c r="D4946" s="11">
        <v>4.4400000000000004</v>
      </c>
      <c r="E4946" s="7">
        <f>VLOOKUP(A4946, Sheet2!$A$2:$K$8265, 11)</f>
        <v>110.6751</v>
      </c>
      <c r="F4946" s="7">
        <f t="shared" si="58"/>
        <v>0.55500000000000005</v>
      </c>
      <c r="G4946" s="8">
        <v>200000</v>
      </c>
      <c r="H4946" s="9">
        <f t="shared" si="59"/>
        <v>1000000</v>
      </c>
    </row>
    <row r="4947" spans="1:8" ht="14.5">
      <c r="A4947" s="6" t="str">
        <f t="shared" si="57"/>
        <v>GPP PURWOREJO_MALANG</v>
      </c>
      <c r="B4947" s="11" t="s">
        <v>3504</v>
      </c>
      <c r="C4947" s="11" t="s">
        <v>3713</v>
      </c>
      <c r="D4947" s="11">
        <v>4.4400000000000004</v>
      </c>
      <c r="E4947" s="7">
        <f>VLOOKUP(A4947, Sheet2!$A$2:$K$8265, 11)</f>
        <v>110.6751</v>
      </c>
      <c r="F4947" s="7">
        <f t="shared" si="58"/>
        <v>0.55500000000000005</v>
      </c>
      <c r="G4947" s="8">
        <v>200000</v>
      </c>
      <c r="H4947" s="9">
        <f t="shared" si="59"/>
        <v>1000000</v>
      </c>
    </row>
    <row r="4948" spans="1:8" ht="14.5">
      <c r="A4948" s="6" t="str">
        <f t="shared" si="57"/>
        <v>GPP PURWOREJO_MALANGREJO</v>
      </c>
      <c r="B4948" s="11" t="s">
        <v>3504</v>
      </c>
      <c r="C4948" s="11" t="s">
        <v>3714</v>
      </c>
      <c r="D4948" s="11">
        <v>4.4400000000000004</v>
      </c>
      <c r="E4948" s="7">
        <f>VLOOKUP(A4948, Sheet2!$A$2:$K$8265, 11)</f>
        <v>110.6751</v>
      </c>
      <c r="F4948" s="7">
        <f t="shared" si="58"/>
        <v>0.55500000000000005</v>
      </c>
      <c r="G4948" s="8">
        <v>200000</v>
      </c>
      <c r="H4948" s="9">
        <f t="shared" si="59"/>
        <v>1000000</v>
      </c>
    </row>
    <row r="4949" spans="1:8" ht="14.5">
      <c r="A4949" s="6" t="str">
        <f t="shared" si="57"/>
        <v>GPP PURWOREJO_MANGUNJAYAN</v>
      </c>
      <c r="B4949" s="11" t="s">
        <v>3504</v>
      </c>
      <c r="C4949" s="11" t="s">
        <v>3715</v>
      </c>
      <c r="D4949" s="11">
        <v>4.4400000000000004</v>
      </c>
      <c r="E4949" s="7">
        <f>VLOOKUP(A4949, Sheet2!$A$2:$K$8265, 11)</f>
        <v>110.6751</v>
      </c>
      <c r="F4949" s="7">
        <f t="shared" si="58"/>
        <v>0.55500000000000005</v>
      </c>
      <c r="G4949" s="8">
        <v>200000</v>
      </c>
      <c r="H4949" s="9">
        <f t="shared" si="59"/>
        <v>1000000</v>
      </c>
    </row>
    <row r="4950" spans="1:8" ht="14.5">
      <c r="A4950" s="6" t="str">
        <f t="shared" si="57"/>
        <v>GPP PURWOREJO_MANGUNRANAN</v>
      </c>
      <c r="B4950" s="11" t="s">
        <v>3504</v>
      </c>
      <c r="C4950" s="11" t="s">
        <v>3716</v>
      </c>
      <c r="D4950" s="11">
        <v>15.69</v>
      </c>
      <c r="E4950" s="7">
        <f>VLOOKUP(A4950, Sheet2!$A$2:$K$8265, 11)</f>
        <v>110.6751</v>
      </c>
      <c r="F4950" s="7">
        <f t="shared" si="58"/>
        <v>1.9612499999999999</v>
      </c>
      <c r="G4950" s="8">
        <v>200000</v>
      </c>
      <c r="H4950" s="9">
        <f t="shared" si="59"/>
        <v>3200000</v>
      </c>
    </row>
    <row r="4951" spans="1:8" ht="14.5">
      <c r="A4951" s="6" t="str">
        <f t="shared" si="57"/>
        <v>GPP PURWOREJO_MARGOYOSO</v>
      </c>
      <c r="B4951" s="11" t="s">
        <v>3504</v>
      </c>
      <c r="C4951" s="11" t="s">
        <v>3717</v>
      </c>
      <c r="D4951" s="11">
        <v>7.61</v>
      </c>
      <c r="E4951" s="7">
        <f>VLOOKUP(A4951, Sheet2!$A$2:$K$8265, 11)</f>
        <v>110.6751</v>
      </c>
      <c r="F4951" s="7">
        <f t="shared" si="58"/>
        <v>0.95125000000000004</v>
      </c>
      <c r="G4951" s="8">
        <v>200000</v>
      </c>
      <c r="H4951" s="9">
        <f t="shared" si="59"/>
        <v>1600000</v>
      </c>
    </row>
    <row r="4952" spans="1:8" ht="14.5">
      <c r="A4952" s="6" t="str">
        <f t="shared" si="57"/>
        <v>GPP PURWOREJO_MARON</v>
      </c>
      <c r="B4952" s="11" t="s">
        <v>3504</v>
      </c>
      <c r="C4952" s="11" t="s">
        <v>1091</v>
      </c>
      <c r="D4952" s="11">
        <v>4.4400000000000004</v>
      </c>
      <c r="E4952" s="7">
        <f>VLOOKUP(A4952, Sheet2!$A$2:$K$8265, 11)</f>
        <v>110.6751</v>
      </c>
      <c r="F4952" s="7">
        <f t="shared" si="58"/>
        <v>0.55500000000000005</v>
      </c>
      <c r="G4952" s="8">
        <v>200000</v>
      </c>
      <c r="H4952" s="9">
        <f t="shared" si="59"/>
        <v>1000000</v>
      </c>
    </row>
    <row r="4953" spans="1:8" ht="14.5">
      <c r="A4953" s="6" t="str">
        <f t="shared" si="57"/>
        <v>GPP PURWOREJO_MAYUNGSARI</v>
      </c>
      <c r="B4953" s="11" t="s">
        <v>3504</v>
      </c>
      <c r="C4953" s="11" t="s">
        <v>3718</v>
      </c>
      <c r="D4953" s="11">
        <v>4.4400000000000004</v>
      </c>
      <c r="E4953" s="7">
        <f>VLOOKUP(A4953, Sheet2!$A$2:$K$8265, 11)</f>
        <v>110.6751</v>
      </c>
      <c r="F4953" s="7">
        <f t="shared" si="58"/>
        <v>0.55500000000000005</v>
      </c>
      <c r="G4953" s="8">
        <v>200000</v>
      </c>
      <c r="H4953" s="9">
        <f t="shared" si="59"/>
        <v>1000000</v>
      </c>
    </row>
    <row r="4954" spans="1:8" ht="14.5">
      <c r="A4954" s="6" t="str">
        <f t="shared" si="57"/>
        <v>GPP PURWOREJO_MEDONO</v>
      </c>
      <c r="B4954" s="11" t="s">
        <v>3504</v>
      </c>
      <c r="C4954" s="11" t="s">
        <v>2034</v>
      </c>
      <c r="D4954" s="11">
        <v>4.4400000000000004</v>
      </c>
      <c r="E4954" s="7">
        <f>VLOOKUP(A4954, Sheet2!$A$2:$K$8265, 11)</f>
        <v>110.6751</v>
      </c>
      <c r="F4954" s="7">
        <f t="shared" si="58"/>
        <v>0.55500000000000005</v>
      </c>
      <c r="G4954" s="8">
        <v>200000</v>
      </c>
      <c r="H4954" s="9">
        <f t="shared" si="59"/>
        <v>1000000</v>
      </c>
    </row>
    <row r="4955" spans="1:8" ht="14.5">
      <c r="A4955" s="6" t="str">
        <f t="shared" si="57"/>
        <v>GPP PURWOREJO_MEGULUNGKIDUL</v>
      </c>
      <c r="B4955" s="11" t="s">
        <v>3504</v>
      </c>
      <c r="C4955" s="11" t="s">
        <v>3719</v>
      </c>
      <c r="D4955" s="11">
        <v>4.4400000000000004</v>
      </c>
      <c r="E4955" s="7">
        <f>VLOOKUP(A4955, Sheet2!$A$2:$K$8265, 11)</f>
        <v>110.6751</v>
      </c>
      <c r="F4955" s="7">
        <f t="shared" si="58"/>
        <v>0.55500000000000005</v>
      </c>
      <c r="G4955" s="8">
        <v>200000</v>
      </c>
      <c r="H4955" s="9">
        <f t="shared" si="59"/>
        <v>1000000</v>
      </c>
    </row>
    <row r="4956" spans="1:8" ht="14.5">
      <c r="A4956" s="6" t="str">
        <f t="shared" si="57"/>
        <v>GPP PURWOREJO_MEGULUNGLOR</v>
      </c>
      <c r="B4956" s="11" t="s">
        <v>3504</v>
      </c>
      <c r="C4956" s="11" t="s">
        <v>3720</v>
      </c>
      <c r="D4956" s="11">
        <v>4.4400000000000004</v>
      </c>
      <c r="E4956" s="7">
        <f>VLOOKUP(A4956, Sheet2!$A$2:$K$8265, 11)</f>
        <v>110.6751</v>
      </c>
      <c r="F4956" s="7">
        <f t="shared" si="58"/>
        <v>0.55500000000000005</v>
      </c>
      <c r="G4956" s="8">
        <v>200000</v>
      </c>
      <c r="H4956" s="9">
        <f t="shared" si="59"/>
        <v>1000000</v>
      </c>
    </row>
    <row r="4957" spans="1:8" ht="14.5">
      <c r="A4957" s="6" t="str">
        <f t="shared" si="57"/>
        <v>GPP PURWOREJO_MEKARSARI</v>
      </c>
      <c r="B4957" s="11" t="s">
        <v>3504</v>
      </c>
      <c r="C4957" s="11" t="s">
        <v>2178</v>
      </c>
      <c r="D4957" s="11">
        <v>15.69</v>
      </c>
      <c r="E4957" s="7">
        <f>VLOOKUP(A4957, Sheet2!$A$2:$K$8265, 11)</f>
        <v>110.6751</v>
      </c>
      <c r="F4957" s="7">
        <f t="shared" si="58"/>
        <v>1.9612499999999999</v>
      </c>
      <c r="G4957" s="8">
        <v>200000</v>
      </c>
      <c r="H4957" s="9">
        <f t="shared" si="59"/>
        <v>3200000</v>
      </c>
    </row>
    <row r="4958" spans="1:8" ht="14.5">
      <c r="A4958" s="6" t="str">
        <f t="shared" si="57"/>
        <v>GPP PURWOREJO_MENDIRO</v>
      </c>
      <c r="B4958" s="11" t="s">
        <v>3504</v>
      </c>
      <c r="C4958" s="11" t="s">
        <v>3721</v>
      </c>
      <c r="D4958" s="11">
        <v>4.4400000000000004</v>
      </c>
      <c r="E4958" s="7">
        <f>VLOOKUP(A4958, Sheet2!$A$2:$K$8265, 11)</f>
        <v>110.6751</v>
      </c>
      <c r="F4958" s="7">
        <f t="shared" si="58"/>
        <v>0.55500000000000005</v>
      </c>
      <c r="G4958" s="8">
        <v>200000</v>
      </c>
      <c r="H4958" s="9">
        <f t="shared" si="59"/>
        <v>1000000</v>
      </c>
    </row>
    <row r="4959" spans="1:8" ht="14.5">
      <c r="A4959" s="6" t="str">
        <f t="shared" si="57"/>
        <v>GPP PURWOREJO_MENOREH</v>
      </c>
      <c r="B4959" s="11" t="s">
        <v>3504</v>
      </c>
      <c r="C4959" s="11" t="s">
        <v>3722</v>
      </c>
      <c r="D4959" s="11">
        <v>7.61</v>
      </c>
      <c r="E4959" s="7">
        <f>VLOOKUP(A4959, Sheet2!$A$2:$K$8265, 11)</f>
        <v>110.6751</v>
      </c>
      <c r="F4959" s="7">
        <f t="shared" si="58"/>
        <v>0.95125000000000004</v>
      </c>
      <c r="G4959" s="8">
        <v>200000</v>
      </c>
      <c r="H4959" s="9">
        <f t="shared" si="59"/>
        <v>1600000</v>
      </c>
    </row>
    <row r="4960" spans="1:8" ht="14.5">
      <c r="A4960" s="6" t="str">
        <f t="shared" si="57"/>
        <v>GPP PURWOREJO_MERDEN</v>
      </c>
      <c r="B4960" s="11" t="s">
        <v>3504</v>
      </c>
      <c r="C4960" s="11" t="s">
        <v>2817</v>
      </c>
      <c r="D4960" s="11">
        <v>15.69</v>
      </c>
      <c r="E4960" s="7">
        <f>VLOOKUP(A4960, Sheet2!$A$2:$K$8265, 11)</f>
        <v>110.6751</v>
      </c>
      <c r="F4960" s="7">
        <f t="shared" si="58"/>
        <v>1.9612499999999999</v>
      </c>
      <c r="G4960" s="8">
        <v>200000</v>
      </c>
      <c r="H4960" s="9">
        <f t="shared" si="59"/>
        <v>3200000</v>
      </c>
    </row>
    <row r="4961" spans="1:8" ht="14.5">
      <c r="A4961" s="6" t="str">
        <f t="shared" si="57"/>
        <v>GPP PURWOREJO_MIRIT</v>
      </c>
      <c r="B4961" s="11" t="s">
        <v>3504</v>
      </c>
      <c r="C4961" s="11" t="s">
        <v>3723</v>
      </c>
      <c r="D4961" s="11">
        <v>15.69</v>
      </c>
      <c r="E4961" s="7">
        <f>VLOOKUP(A4961, Sheet2!$A$2:$K$8265, 11)</f>
        <v>110.6751</v>
      </c>
      <c r="F4961" s="7">
        <f t="shared" si="58"/>
        <v>1.9612499999999999</v>
      </c>
      <c r="G4961" s="8">
        <v>200000</v>
      </c>
      <c r="H4961" s="9">
        <f t="shared" si="59"/>
        <v>3200000</v>
      </c>
    </row>
    <row r="4962" spans="1:8" ht="14.5">
      <c r="A4962" s="6" t="str">
        <f t="shared" si="57"/>
        <v>GPP PURWOREJO_MIRITPETIKUSAN</v>
      </c>
      <c r="B4962" s="11" t="s">
        <v>3504</v>
      </c>
      <c r="C4962" s="11" t="s">
        <v>3724</v>
      </c>
      <c r="D4962" s="11">
        <v>15.69</v>
      </c>
      <c r="E4962" s="7">
        <f>VLOOKUP(A4962, Sheet2!$A$2:$K$8265, 11)</f>
        <v>110.6751</v>
      </c>
      <c r="F4962" s="7">
        <f t="shared" si="58"/>
        <v>1.9612499999999999</v>
      </c>
      <c r="G4962" s="8">
        <v>200000</v>
      </c>
      <c r="H4962" s="9">
        <f t="shared" si="59"/>
        <v>3200000</v>
      </c>
    </row>
    <row r="4963" spans="1:8" ht="14.5">
      <c r="A4963" s="6" t="str">
        <f t="shared" si="57"/>
        <v>GPP PURWOREJO_MLARAN</v>
      </c>
      <c r="B4963" s="11" t="s">
        <v>3504</v>
      </c>
      <c r="C4963" s="11" t="s">
        <v>3725</v>
      </c>
      <c r="D4963" s="11">
        <v>4.4400000000000004</v>
      </c>
      <c r="E4963" s="7">
        <f>VLOOKUP(A4963, Sheet2!$A$2:$K$8265, 11)</f>
        <v>110.6751</v>
      </c>
      <c r="F4963" s="7">
        <f t="shared" si="58"/>
        <v>0.55500000000000005</v>
      </c>
      <c r="G4963" s="8">
        <v>200000</v>
      </c>
      <c r="H4963" s="9">
        <f t="shared" si="59"/>
        <v>1000000</v>
      </c>
    </row>
    <row r="4964" spans="1:8" ht="14.5">
      <c r="A4964" s="6" t="str">
        <f t="shared" si="57"/>
        <v>GPP PURWOREJO_MRANTI</v>
      </c>
      <c r="B4964" s="11" t="s">
        <v>3504</v>
      </c>
      <c r="C4964" s="11" t="s">
        <v>3726</v>
      </c>
      <c r="D4964" s="11">
        <v>4.4400000000000004</v>
      </c>
      <c r="E4964" s="7">
        <f>VLOOKUP(A4964, Sheet2!$A$2:$K$8265, 11)</f>
        <v>110.6751</v>
      </c>
      <c r="F4964" s="7">
        <f t="shared" si="58"/>
        <v>0.55500000000000005</v>
      </c>
      <c r="G4964" s="8">
        <v>200000</v>
      </c>
      <c r="H4964" s="9">
        <f t="shared" si="59"/>
        <v>1000000</v>
      </c>
    </row>
    <row r="4965" spans="1:8" ht="14.5">
      <c r="A4965" s="6" t="str">
        <f t="shared" si="57"/>
        <v>GPP PURWOREJO_MRENTUL</v>
      </c>
      <c r="B4965" s="11" t="s">
        <v>3504</v>
      </c>
      <c r="C4965" s="11" t="s">
        <v>3727</v>
      </c>
      <c r="D4965" s="11">
        <v>15.69</v>
      </c>
      <c r="E4965" s="7">
        <f>VLOOKUP(A4965, Sheet2!$A$2:$K$8265, 11)</f>
        <v>110.6751</v>
      </c>
      <c r="F4965" s="7">
        <f t="shared" si="58"/>
        <v>1.9612499999999999</v>
      </c>
      <c r="G4965" s="8">
        <v>200000</v>
      </c>
      <c r="H4965" s="9">
        <f t="shared" si="59"/>
        <v>3200000</v>
      </c>
    </row>
    <row r="4966" spans="1:8" ht="14.5">
      <c r="A4966" s="6" t="str">
        <f t="shared" si="57"/>
        <v>GPP PURWOREJO_MRINEN</v>
      </c>
      <c r="B4966" s="11" t="s">
        <v>3504</v>
      </c>
      <c r="C4966" s="11" t="s">
        <v>3728</v>
      </c>
      <c r="D4966" s="11">
        <v>15.69</v>
      </c>
      <c r="E4966" s="7">
        <f>VLOOKUP(A4966, Sheet2!$A$2:$K$8265, 11)</f>
        <v>110.6751</v>
      </c>
      <c r="F4966" s="7">
        <f t="shared" si="58"/>
        <v>1.9612499999999999</v>
      </c>
      <c r="G4966" s="8">
        <v>200000</v>
      </c>
      <c r="H4966" s="9">
        <f t="shared" si="59"/>
        <v>3200000</v>
      </c>
    </row>
    <row r="4967" spans="1:8" ht="14.5">
      <c r="A4967" s="6" t="str">
        <f t="shared" si="57"/>
        <v>GPP PURWOREJO_MUDAL</v>
      </c>
      <c r="B4967" s="11" t="s">
        <v>3504</v>
      </c>
      <c r="C4967" s="11" t="s">
        <v>1483</v>
      </c>
      <c r="D4967" s="11">
        <v>4.4400000000000004</v>
      </c>
      <c r="E4967" s="7">
        <f>VLOOKUP(A4967, Sheet2!$A$2:$K$8265, 11)</f>
        <v>110.6751</v>
      </c>
      <c r="F4967" s="7">
        <f t="shared" si="58"/>
        <v>0.55500000000000005</v>
      </c>
      <c r="G4967" s="8">
        <v>200000</v>
      </c>
      <c r="H4967" s="9">
        <f t="shared" si="59"/>
        <v>1000000</v>
      </c>
    </row>
    <row r="4968" spans="1:8" ht="14.5">
      <c r="A4968" s="6" t="str">
        <f t="shared" si="57"/>
        <v>GPP PURWOREJO_MUDALREJO</v>
      </c>
      <c r="B4968" s="11" t="s">
        <v>3504</v>
      </c>
      <c r="C4968" s="11" t="s">
        <v>3729</v>
      </c>
      <c r="D4968" s="11">
        <v>4.4400000000000004</v>
      </c>
      <c r="E4968" s="7">
        <f>VLOOKUP(A4968, Sheet2!$A$2:$K$8265, 11)</f>
        <v>110.6751</v>
      </c>
      <c r="F4968" s="7">
        <f t="shared" si="58"/>
        <v>0.55500000000000005</v>
      </c>
      <c r="G4968" s="8">
        <v>200000</v>
      </c>
      <c r="H4968" s="9">
        <f t="shared" si="59"/>
        <v>1000000</v>
      </c>
    </row>
    <row r="4969" spans="1:8" ht="14.5">
      <c r="A4969" s="6" t="str">
        <f t="shared" si="57"/>
        <v>GPP PURWOREJO_MULYOSRI</v>
      </c>
      <c r="B4969" s="11" t="s">
        <v>3504</v>
      </c>
      <c r="C4969" s="11" t="s">
        <v>3730</v>
      </c>
      <c r="D4969" s="11">
        <v>15.69</v>
      </c>
      <c r="E4969" s="7">
        <f>VLOOKUP(A4969, Sheet2!$A$2:$K$8265, 11)</f>
        <v>110.6751</v>
      </c>
      <c r="F4969" s="7">
        <f t="shared" si="58"/>
        <v>1.9612499999999999</v>
      </c>
      <c r="G4969" s="8">
        <v>200000</v>
      </c>
      <c r="H4969" s="9">
        <f t="shared" si="59"/>
        <v>3200000</v>
      </c>
    </row>
    <row r="4970" spans="1:8" ht="14.5">
      <c r="A4970" s="6" t="str">
        <f t="shared" si="57"/>
        <v>GPP PURWOREJO_MUNGGANGSARI</v>
      </c>
      <c r="B4970" s="11" t="s">
        <v>3504</v>
      </c>
      <c r="C4970" s="11" t="s">
        <v>1099</v>
      </c>
      <c r="D4970" s="11">
        <v>4.4400000000000004</v>
      </c>
      <c r="E4970" s="7">
        <f>VLOOKUP(A4970, Sheet2!$A$2:$K$8265, 11)</f>
        <v>110.6751</v>
      </c>
      <c r="F4970" s="7">
        <f t="shared" si="58"/>
        <v>0.55500000000000005</v>
      </c>
      <c r="G4970" s="8">
        <v>200000</v>
      </c>
      <c r="H4970" s="9">
        <f t="shared" si="59"/>
        <v>1000000</v>
      </c>
    </row>
    <row r="4971" spans="1:8" ht="14.5">
      <c r="A4971" s="6" t="str">
        <f t="shared" si="57"/>
        <v>GPP PURWOREJO_NAMBANGAN</v>
      </c>
      <c r="B4971" s="11" t="s">
        <v>3504</v>
      </c>
      <c r="C4971" s="11" t="s">
        <v>3731</v>
      </c>
      <c r="D4971" s="11">
        <v>4.4400000000000004</v>
      </c>
      <c r="E4971" s="7">
        <f>VLOOKUP(A4971, Sheet2!$A$2:$K$8265, 11)</f>
        <v>110.6751</v>
      </c>
      <c r="F4971" s="7">
        <f t="shared" si="58"/>
        <v>0.55500000000000005</v>
      </c>
      <c r="G4971" s="8">
        <v>200000</v>
      </c>
      <c r="H4971" s="9">
        <f t="shared" si="59"/>
        <v>1000000</v>
      </c>
    </row>
    <row r="4972" spans="1:8" ht="14.5">
      <c r="A4972" s="6" t="str">
        <f t="shared" si="57"/>
        <v>GPP PURWOREJO_NAMPU</v>
      </c>
      <c r="B4972" s="11" t="s">
        <v>3504</v>
      </c>
      <c r="C4972" s="11" t="s">
        <v>2616</v>
      </c>
      <c r="D4972" s="11">
        <v>4.4400000000000004</v>
      </c>
      <c r="E4972" s="7">
        <f>VLOOKUP(A4972, Sheet2!$A$2:$K$8265, 11)</f>
        <v>110.6751</v>
      </c>
      <c r="F4972" s="7">
        <f t="shared" si="58"/>
        <v>0.55500000000000005</v>
      </c>
      <c r="G4972" s="8">
        <v>200000</v>
      </c>
      <c r="H4972" s="9">
        <f t="shared" si="59"/>
        <v>1000000</v>
      </c>
    </row>
    <row r="4973" spans="1:8" ht="14.5">
      <c r="A4973" s="6" t="str">
        <f t="shared" si="57"/>
        <v>GPP PURWOREJO_NAMPUREJO</v>
      </c>
      <c r="B4973" s="11" t="s">
        <v>3504</v>
      </c>
      <c r="C4973" s="11" t="s">
        <v>3732</v>
      </c>
      <c r="D4973" s="11">
        <v>4.4400000000000004</v>
      </c>
      <c r="E4973" s="7">
        <f>VLOOKUP(A4973, Sheet2!$A$2:$K$8265, 11)</f>
        <v>110.6751</v>
      </c>
      <c r="F4973" s="7">
        <f t="shared" si="58"/>
        <v>0.55500000000000005</v>
      </c>
      <c r="G4973" s="8">
        <v>200000</v>
      </c>
      <c r="H4973" s="9">
        <f t="shared" si="59"/>
        <v>1000000</v>
      </c>
    </row>
    <row r="4974" spans="1:8" ht="14.5">
      <c r="A4974" s="6" t="str">
        <f t="shared" si="57"/>
        <v>GPP PURWOREJO_NGABEAN</v>
      </c>
      <c r="B4974" s="11" t="s">
        <v>3504</v>
      </c>
      <c r="C4974" s="11" t="s">
        <v>2037</v>
      </c>
      <c r="D4974" s="11">
        <v>15.69</v>
      </c>
      <c r="E4974" s="7">
        <f>VLOOKUP(A4974, Sheet2!$A$2:$K$8265, 11)</f>
        <v>110.6751</v>
      </c>
      <c r="F4974" s="7">
        <f t="shared" si="58"/>
        <v>1.9612499999999999</v>
      </c>
      <c r="G4974" s="8">
        <v>200000</v>
      </c>
      <c r="H4974" s="9">
        <f t="shared" si="59"/>
        <v>3200000</v>
      </c>
    </row>
    <row r="4975" spans="1:8" ht="14.5">
      <c r="A4975" s="6" t="str">
        <f t="shared" si="57"/>
        <v>GPP PURWOREJO_NGADIREJO</v>
      </c>
      <c r="B4975" s="11" t="s">
        <v>3504</v>
      </c>
      <c r="C4975" s="11" t="s">
        <v>176</v>
      </c>
      <c r="D4975" s="11">
        <v>4.4400000000000004</v>
      </c>
      <c r="E4975" s="7">
        <f>VLOOKUP(A4975, Sheet2!$A$2:$K$8265, 11)</f>
        <v>110.6751</v>
      </c>
      <c r="F4975" s="7">
        <f t="shared" si="58"/>
        <v>0.55500000000000005</v>
      </c>
      <c r="G4975" s="8">
        <v>200000</v>
      </c>
      <c r="H4975" s="9">
        <f t="shared" si="59"/>
        <v>1000000</v>
      </c>
    </row>
    <row r="4976" spans="1:8" ht="14.5">
      <c r="A4976" s="6" t="str">
        <f t="shared" si="57"/>
        <v>GPP PURWOREJO_NGAGLIK</v>
      </c>
      <c r="B4976" s="11" t="s">
        <v>3504</v>
      </c>
      <c r="C4976" s="11" t="s">
        <v>668</v>
      </c>
      <c r="D4976" s="11">
        <v>4.4400000000000004</v>
      </c>
      <c r="E4976" s="7">
        <f>VLOOKUP(A4976, Sheet2!$A$2:$K$8265, 11)</f>
        <v>110.6751</v>
      </c>
      <c r="F4976" s="7">
        <f t="shared" si="58"/>
        <v>0.55500000000000005</v>
      </c>
      <c r="G4976" s="8">
        <v>200000</v>
      </c>
      <c r="H4976" s="9">
        <f t="shared" si="59"/>
        <v>1000000</v>
      </c>
    </row>
    <row r="4977" spans="1:8" ht="14.5">
      <c r="A4977" s="6" t="str">
        <f t="shared" si="57"/>
        <v>GPP PURWOREJO_NGAMPEL</v>
      </c>
      <c r="B4977" s="11" t="s">
        <v>3504</v>
      </c>
      <c r="C4977" s="11" t="s">
        <v>1214</v>
      </c>
      <c r="D4977" s="11">
        <v>4.4400000000000004</v>
      </c>
      <c r="E4977" s="7">
        <f>VLOOKUP(A4977, Sheet2!$A$2:$K$8265, 11)</f>
        <v>110.6751</v>
      </c>
      <c r="F4977" s="7">
        <f t="shared" si="58"/>
        <v>0.55500000000000005</v>
      </c>
      <c r="G4977" s="8">
        <v>200000</v>
      </c>
      <c r="H4977" s="9">
        <f t="shared" si="59"/>
        <v>1000000</v>
      </c>
    </row>
    <row r="4978" spans="1:8" ht="14.5">
      <c r="A4978" s="6" t="str">
        <f t="shared" si="57"/>
        <v>GPP PURWOREJO_NGANDAGAN</v>
      </c>
      <c r="B4978" s="11" t="s">
        <v>3504</v>
      </c>
      <c r="C4978" s="11" t="s">
        <v>3733</v>
      </c>
      <c r="D4978" s="11">
        <v>4.4400000000000004</v>
      </c>
      <c r="E4978" s="7">
        <f>VLOOKUP(A4978, Sheet2!$A$2:$K$8265, 11)</f>
        <v>110.6751</v>
      </c>
      <c r="F4978" s="7">
        <f t="shared" si="58"/>
        <v>0.55500000000000005</v>
      </c>
      <c r="G4978" s="8">
        <v>200000</v>
      </c>
      <c r="H4978" s="9">
        <f t="shared" si="59"/>
        <v>1000000</v>
      </c>
    </row>
    <row r="4979" spans="1:8" ht="14.5">
      <c r="A4979" s="6" t="str">
        <f t="shared" si="57"/>
        <v>GPP PURWOREJO_NGARAN</v>
      </c>
      <c r="B4979" s="11" t="s">
        <v>3504</v>
      </c>
      <c r="C4979" s="11" t="s">
        <v>3034</v>
      </c>
      <c r="D4979" s="11">
        <v>4.4400000000000004</v>
      </c>
      <c r="E4979" s="7">
        <f>VLOOKUP(A4979, Sheet2!$A$2:$K$8265, 11)</f>
        <v>110.6751</v>
      </c>
      <c r="F4979" s="7">
        <f t="shared" si="58"/>
        <v>0.55500000000000005</v>
      </c>
      <c r="G4979" s="8">
        <v>200000</v>
      </c>
      <c r="H4979" s="9">
        <f t="shared" si="59"/>
        <v>1000000</v>
      </c>
    </row>
    <row r="4980" spans="1:8" ht="14.5">
      <c r="A4980" s="6" t="str">
        <f t="shared" si="57"/>
        <v>GPP PURWOREJO_NGARGORETNO</v>
      </c>
      <c r="B4980" s="11" t="s">
        <v>3504</v>
      </c>
      <c r="C4980" s="11" t="s">
        <v>3734</v>
      </c>
      <c r="D4980" s="11">
        <v>7.61</v>
      </c>
      <c r="E4980" s="7">
        <f>VLOOKUP(A4980, Sheet2!$A$2:$K$8265, 11)</f>
        <v>110.6751</v>
      </c>
      <c r="F4980" s="7">
        <f t="shared" si="58"/>
        <v>0.95125000000000004</v>
      </c>
      <c r="G4980" s="8">
        <v>200000</v>
      </c>
      <c r="H4980" s="9">
        <f t="shared" si="59"/>
        <v>1600000</v>
      </c>
    </row>
    <row r="4981" spans="1:8" ht="14.5">
      <c r="A4981" s="6" t="str">
        <f t="shared" si="57"/>
        <v>GPP PURWOREJO_NGARGOSARI</v>
      </c>
      <c r="B4981" s="11" t="s">
        <v>3504</v>
      </c>
      <c r="C4981" s="11" t="s">
        <v>1102</v>
      </c>
      <c r="D4981" s="11">
        <v>4.4400000000000004</v>
      </c>
      <c r="E4981" s="7">
        <f>VLOOKUP(A4981, Sheet2!$A$2:$K$8265, 11)</f>
        <v>110.6751</v>
      </c>
      <c r="F4981" s="7">
        <f t="shared" si="58"/>
        <v>0.55500000000000005</v>
      </c>
      <c r="G4981" s="8">
        <v>200000</v>
      </c>
      <c r="H4981" s="9">
        <f t="shared" si="59"/>
        <v>1000000</v>
      </c>
    </row>
    <row r="4982" spans="1:8" ht="14.5">
      <c r="A4982" s="6" t="str">
        <f t="shared" si="57"/>
        <v>GPP PURWOREJO_NGASINAN</v>
      </c>
      <c r="B4982" s="11" t="s">
        <v>3504</v>
      </c>
      <c r="C4982" s="11" t="s">
        <v>1495</v>
      </c>
      <c r="D4982" s="11">
        <v>4.4400000000000004</v>
      </c>
      <c r="E4982" s="7">
        <f>VLOOKUP(A4982, Sheet2!$A$2:$K$8265, 11)</f>
        <v>110.6751</v>
      </c>
      <c r="F4982" s="7">
        <f t="shared" si="58"/>
        <v>0.55500000000000005</v>
      </c>
      <c r="G4982" s="8">
        <v>200000</v>
      </c>
      <c r="H4982" s="9">
        <f t="shared" si="59"/>
        <v>1000000</v>
      </c>
    </row>
    <row r="4983" spans="1:8" ht="14.5">
      <c r="A4983" s="6" t="str">
        <f t="shared" si="57"/>
        <v>GPP PURWOREJO_NGEMPLAK</v>
      </c>
      <c r="B4983" s="11" t="s">
        <v>3504</v>
      </c>
      <c r="C4983" s="11" t="s">
        <v>1496</v>
      </c>
      <c r="D4983" s="11">
        <v>4.4400000000000004</v>
      </c>
      <c r="E4983" s="7">
        <f>VLOOKUP(A4983, Sheet2!$A$2:$K$8265, 11)</f>
        <v>110.6751</v>
      </c>
      <c r="F4983" s="7">
        <f t="shared" si="58"/>
        <v>0.55500000000000005</v>
      </c>
      <c r="G4983" s="8">
        <v>200000</v>
      </c>
      <c r="H4983" s="9">
        <f t="shared" si="59"/>
        <v>1000000</v>
      </c>
    </row>
    <row r="4984" spans="1:8" ht="14.5">
      <c r="A4984" s="6" t="str">
        <f t="shared" si="57"/>
        <v>GPP PURWOREJO_NGENTAK</v>
      </c>
      <c r="B4984" s="11" t="s">
        <v>3504</v>
      </c>
      <c r="C4984" s="11" t="s">
        <v>3735</v>
      </c>
      <c r="D4984" s="11">
        <v>4.4400000000000004</v>
      </c>
      <c r="E4984" s="7">
        <f>VLOOKUP(A4984, Sheet2!$A$2:$K$8265, 11)</f>
        <v>110.6751</v>
      </c>
      <c r="F4984" s="7">
        <f t="shared" si="58"/>
        <v>0.55500000000000005</v>
      </c>
      <c r="G4984" s="8">
        <v>200000</v>
      </c>
      <c r="H4984" s="9">
        <f t="shared" si="59"/>
        <v>1000000</v>
      </c>
    </row>
    <row r="4985" spans="1:8" ht="14.5">
      <c r="A4985" s="6" t="str">
        <f t="shared" si="57"/>
        <v>GPP PURWOREJO_NGLARIS</v>
      </c>
      <c r="B4985" s="11" t="s">
        <v>3504</v>
      </c>
      <c r="C4985" s="11" t="s">
        <v>3736</v>
      </c>
      <c r="D4985" s="11">
        <v>4.4400000000000004</v>
      </c>
      <c r="E4985" s="7">
        <f>VLOOKUP(A4985, Sheet2!$A$2:$K$8265, 11)</f>
        <v>110.6751</v>
      </c>
      <c r="F4985" s="7">
        <f t="shared" si="58"/>
        <v>0.55500000000000005</v>
      </c>
      <c r="G4985" s="8">
        <v>200000</v>
      </c>
      <c r="H4985" s="9">
        <f t="shared" si="59"/>
        <v>1000000</v>
      </c>
    </row>
    <row r="4986" spans="1:8" ht="14.5">
      <c r="A4986" s="6" t="str">
        <f t="shared" si="57"/>
        <v>GPP PURWOREJO_NGOMBOL</v>
      </c>
      <c r="B4986" s="11" t="s">
        <v>3504</v>
      </c>
      <c r="C4986" s="11" t="s">
        <v>3737</v>
      </c>
      <c r="D4986" s="11">
        <v>4.4400000000000004</v>
      </c>
      <c r="E4986" s="7">
        <f>VLOOKUP(A4986, Sheet2!$A$2:$K$8265, 11)</f>
        <v>110.6751</v>
      </c>
      <c r="F4986" s="7">
        <f t="shared" si="58"/>
        <v>0.55500000000000005</v>
      </c>
      <c r="G4986" s="8">
        <v>200000</v>
      </c>
      <c r="H4986" s="9">
        <f t="shared" si="59"/>
        <v>1000000</v>
      </c>
    </row>
    <row r="4987" spans="1:8" ht="14.5">
      <c r="A4987" s="6" t="str">
        <f t="shared" si="57"/>
        <v>GPP PURWOREJO_PACEKELAN</v>
      </c>
      <c r="B4987" s="11" t="s">
        <v>3504</v>
      </c>
      <c r="C4987" s="11" t="s">
        <v>3738</v>
      </c>
      <c r="D4987" s="11">
        <v>4.4400000000000004</v>
      </c>
      <c r="E4987" s="7">
        <f>VLOOKUP(A4987, Sheet2!$A$2:$K$8265, 11)</f>
        <v>110.6751</v>
      </c>
      <c r="F4987" s="7">
        <f t="shared" si="58"/>
        <v>0.55500000000000005</v>
      </c>
      <c r="G4987" s="8">
        <v>200000</v>
      </c>
      <c r="H4987" s="9">
        <f t="shared" si="59"/>
        <v>1000000</v>
      </c>
    </row>
    <row r="4988" spans="1:8" ht="14.5">
      <c r="A4988" s="6" t="str">
        <f t="shared" si="57"/>
        <v>GPP PURWOREJO_PACOR</v>
      </c>
      <c r="B4988" s="11" t="s">
        <v>3504</v>
      </c>
      <c r="C4988" s="11" t="s">
        <v>3739</v>
      </c>
      <c r="D4988" s="11">
        <v>4.4400000000000004</v>
      </c>
      <c r="E4988" s="7">
        <f>VLOOKUP(A4988, Sheet2!$A$2:$K$8265, 11)</f>
        <v>110.6751</v>
      </c>
      <c r="F4988" s="7">
        <f t="shared" si="58"/>
        <v>0.55500000000000005</v>
      </c>
      <c r="G4988" s="8">
        <v>200000</v>
      </c>
      <c r="H4988" s="9">
        <f t="shared" si="59"/>
        <v>1000000</v>
      </c>
    </row>
    <row r="4989" spans="1:8" ht="14.5">
      <c r="A4989" s="6" t="str">
        <f t="shared" si="57"/>
        <v>GPP PURWOREJO_PADURESO</v>
      </c>
      <c r="B4989" s="11" t="s">
        <v>3504</v>
      </c>
      <c r="C4989" s="11" t="s">
        <v>1108</v>
      </c>
      <c r="D4989" s="11">
        <v>15.69</v>
      </c>
      <c r="E4989" s="7">
        <f>VLOOKUP(A4989, Sheet2!$A$2:$K$8265, 11)</f>
        <v>110.6751</v>
      </c>
      <c r="F4989" s="7">
        <f t="shared" si="58"/>
        <v>1.9612499999999999</v>
      </c>
      <c r="G4989" s="8">
        <v>200000</v>
      </c>
      <c r="H4989" s="9">
        <f t="shared" si="59"/>
        <v>3200000</v>
      </c>
    </row>
    <row r="4990" spans="1:8" ht="14.5">
      <c r="A4990" s="6" t="str">
        <f t="shared" si="57"/>
        <v>GPP PURWOREJO_PADUROSO</v>
      </c>
      <c r="B4990" s="11" t="s">
        <v>3504</v>
      </c>
      <c r="C4990" s="11" t="s">
        <v>3740</v>
      </c>
      <c r="D4990" s="11">
        <v>4.4400000000000004</v>
      </c>
      <c r="E4990" s="7">
        <f>VLOOKUP(A4990, Sheet2!$A$2:$K$8265, 11)</f>
        <v>110.6751</v>
      </c>
      <c r="F4990" s="7">
        <f t="shared" si="58"/>
        <v>0.55500000000000005</v>
      </c>
      <c r="G4990" s="8">
        <v>200000</v>
      </c>
      <c r="H4990" s="9">
        <f t="shared" si="59"/>
        <v>1000000</v>
      </c>
    </row>
    <row r="4991" spans="1:8" ht="14.5">
      <c r="A4991" s="6" t="str">
        <f t="shared" si="57"/>
        <v>GPP PURWOREJO_PAGAK</v>
      </c>
      <c r="B4991" s="11" t="s">
        <v>3504</v>
      </c>
      <c r="C4991" s="11" t="s">
        <v>937</v>
      </c>
      <c r="D4991" s="11">
        <v>4.4400000000000004</v>
      </c>
      <c r="E4991" s="7">
        <f>VLOOKUP(A4991, Sheet2!$A$2:$K$8265, 11)</f>
        <v>110.6751</v>
      </c>
      <c r="F4991" s="7">
        <f t="shared" si="58"/>
        <v>0.55500000000000005</v>
      </c>
      <c r="G4991" s="8">
        <v>200000</v>
      </c>
      <c r="H4991" s="9">
        <f t="shared" si="59"/>
        <v>1000000</v>
      </c>
    </row>
    <row r="4992" spans="1:8" ht="14.5">
      <c r="A4992" s="6" t="str">
        <f t="shared" si="57"/>
        <v>GPP PURWOREJO_PAGEDANGAN</v>
      </c>
      <c r="B4992" s="11" t="s">
        <v>3504</v>
      </c>
      <c r="C4992" s="11" t="s">
        <v>3741</v>
      </c>
      <c r="D4992" s="11">
        <v>15.69</v>
      </c>
      <c r="E4992" s="7">
        <f>VLOOKUP(A4992, Sheet2!$A$2:$K$8265, 11)</f>
        <v>110.6751</v>
      </c>
      <c r="F4992" s="7">
        <f t="shared" si="58"/>
        <v>1.9612499999999999</v>
      </c>
      <c r="G4992" s="8">
        <v>200000</v>
      </c>
      <c r="H4992" s="9">
        <f t="shared" si="59"/>
        <v>3200000</v>
      </c>
    </row>
    <row r="4993" spans="1:8" ht="14.5">
      <c r="A4993" s="6" t="str">
        <f t="shared" si="57"/>
        <v>GPP PURWOREJO_PAITAN</v>
      </c>
      <c r="B4993" s="11" t="s">
        <v>3504</v>
      </c>
      <c r="C4993" s="11" t="s">
        <v>3742</v>
      </c>
      <c r="D4993" s="11">
        <v>4.4400000000000004</v>
      </c>
      <c r="E4993" s="7">
        <f>VLOOKUP(A4993, Sheet2!$A$2:$K$8265, 11)</f>
        <v>110.6751</v>
      </c>
      <c r="F4993" s="7">
        <f t="shared" si="58"/>
        <v>0.55500000000000005</v>
      </c>
      <c r="G4993" s="8">
        <v>200000</v>
      </c>
      <c r="H4993" s="9">
        <f t="shared" si="59"/>
        <v>1000000</v>
      </c>
    </row>
    <row r="4994" spans="1:8" ht="14.5">
      <c r="A4994" s="6" t="str">
        <f t="shared" si="57"/>
        <v>GPP PURWOREJO_PAKEM</v>
      </c>
      <c r="B4994" s="11" t="s">
        <v>3504</v>
      </c>
      <c r="C4994" s="11" t="s">
        <v>823</v>
      </c>
      <c r="D4994" s="11">
        <v>4.4400000000000004</v>
      </c>
      <c r="E4994" s="7">
        <f>VLOOKUP(A4994, Sheet2!$A$2:$K$8265, 11)</f>
        <v>110.6751</v>
      </c>
      <c r="F4994" s="7">
        <f t="shared" si="58"/>
        <v>0.55500000000000005</v>
      </c>
      <c r="G4994" s="8">
        <v>200000</v>
      </c>
      <c r="H4994" s="9">
        <f t="shared" si="59"/>
        <v>1000000</v>
      </c>
    </row>
    <row r="4995" spans="1:8" ht="14.5">
      <c r="A4995" s="6" t="str">
        <f t="shared" si="57"/>
        <v>GPP PURWOREJO_PAKISARUM</v>
      </c>
      <c r="B4995" s="11" t="s">
        <v>3504</v>
      </c>
      <c r="C4995" s="11" t="s">
        <v>3743</v>
      </c>
      <c r="D4995" s="11">
        <v>4.4400000000000004</v>
      </c>
      <c r="E4995" s="7">
        <f>VLOOKUP(A4995, Sheet2!$A$2:$K$8265, 11)</f>
        <v>110.6751</v>
      </c>
      <c r="F4995" s="7">
        <f t="shared" si="58"/>
        <v>0.55500000000000005</v>
      </c>
      <c r="G4995" s="8">
        <v>200000</v>
      </c>
      <c r="H4995" s="9">
        <f t="shared" si="59"/>
        <v>1000000</v>
      </c>
    </row>
    <row r="4996" spans="1:8" ht="14.5">
      <c r="A4996" s="6" t="str">
        <f t="shared" si="57"/>
        <v>GPP PURWOREJO_PAKISREJO</v>
      </c>
      <c r="B4996" s="11" t="s">
        <v>3504</v>
      </c>
      <c r="C4996" s="11" t="s">
        <v>3744</v>
      </c>
      <c r="D4996" s="11">
        <v>4.4400000000000004</v>
      </c>
      <c r="E4996" s="7">
        <f>VLOOKUP(A4996, Sheet2!$A$2:$K$8265, 11)</f>
        <v>110.6751</v>
      </c>
      <c r="F4996" s="7">
        <f t="shared" si="58"/>
        <v>0.55500000000000005</v>
      </c>
      <c r="G4996" s="8">
        <v>200000</v>
      </c>
      <c r="H4996" s="9">
        <f t="shared" si="59"/>
        <v>1000000</v>
      </c>
    </row>
    <row r="4997" spans="1:8" ht="14.5">
      <c r="A4997" s="6" t="str">
        <f t="shared" si="57"/>
        <v>GPP PURWOREJO_PANDANREJO</v>
      </c>
      <c r="B4997" s="11" t="s">
        <v>3504</v>
      </c>
      <c r="C4997" s="11" t="s">
        <v>3745</v>
      </c>
      <c r="D4997" s="11">
        <v>4.4400000000000004</v>
      </c>
      <c r="E4997" s="7">
        <f>VLOOKUP(A4997, Sheet2!$A$2:$K$8265, 11)</f>
        <v>110.6751</v>
      </c>
      <c r="F4997" s="7">
        <f t="shared" si="58"/>
        <v>0.55500000000000005</v>
      </c>
      <c r="G4997" s="8">
        <v>200000</v>
      </c>
      <c r="H4997" s="9">
        <f t="shared" si="59"/>
        <v>1000000</v>
      </c>
    </row>
    <row r="4998" spans="1:8" ht="14.5">
      <c r="A4998" s="6" t="str">
        <f t="shared" si="57"/>
        <v>GPP PURWOREJO_PANGENJURUTENGAH</v>
      </c>
      <c r="B4998" s="11" t="s">
        <v>3504</v>
      </c>
      <c r="C4998" s="11" t="s">
        <v>3746</v>
      </c>
      <c r="D4998" s="11">
        <v>4.4400000000000004</v>
      </c>
      <c r="E4998" s="7">
        <f>VLOOKUP(A4998, Sheet2!$A$2:$K$8265, 11)</f>
        <v>110.6751</v>
      </c>
      <c r="F4998" s="7">
        <f t="shared" si="58"/>
        <v>0.55500000000000005</v>
      </c>
      <c r="G4998" s="8">
        <v>200000</v>
      </c>
      <c r="H4998" s="9">
        <f t="shared" si="59"/>
        <v>1000000</v>
      </c>
    </row>
    <row r="4999" spans="1:8" ht="14.5">
      <c r="A4999" s="6" t="str">
        <f t="shared" si="57"/>
        <v>GPP PURWOREJO_PANGENREJO</v>
      </c>
      <c r="B4999" s="11" t="s">
        <v>3504</v>
      </c>
      <c r="C4999" s="11" t="s">
        <v>3747</v>
      </c>
      <c r="D4999" s="11">
        <v>4.4400000000000004</v>
      </c>
      <c r="E4999" s="7">
        <f>VLOOKUP(A4999, Sheet2!$A$2:$K$8265, 11)</f>
        <v>110.6751</v>
      </c>
      <c r="F4999" s="7">
        <f t="shared" si="58"/>
        <v>0.55500000000000005</v>
      </c>
      <c r="G4999" s="8">
        <v>200000</v>
      </c>
      <c r="H4999" s="9">
        <f t="shared" si="59"/>
        <v>1000000</v>
      </c>
    </row>
    <row r="5000" spans="1:8" ht="14.5">
      <c r="A5000" s="6" t="str">
        <f t="shared" si="57"/>
        <v>GPP PURWOREJO_PANGGELDLANGU</v>
      </c>
      <c r="B5000" s="11" t="s">
        <v>3504</v>
      </c>
      <c r="C5000" s="11" t="s">
        <v>3748</v>
      </c>
      <c r="D5000" s="11">
        <v>4.4400000000000004</v>
      </c>
      <c r="E5000" s="7">
        <f>VLOOKUP(A5000, Sheet2!$A$2:$K$8265, 11)</f>
        <v>110.6751</v>
      </c>
      <c r="F5000" s="7">
        <f t="shared" si="58"/>
        <v>0.55500000000000005</v>
      </c>
      <c r="G5000" s="8">
        <v>200000</v>
      </c>
      <c r="H5000" s="9">
        <f t="shared" si="59"/>
        <v>1000000</v>
      </c>
    </row>
    <row r="5001" spans="1:8" ht="14.5">
      <c r="A5001" s="6" t="str">
        <f t="shared" si="57"/>
        <v>GPP PURWOREJO_PANGKALAN</v>
      </c>
      <c r="B5001" s="11" t="s">
        <v>3504</v>
      </c>
      <c r="C5001" s="11" t="s">
        <v>824</v>
      </c>
      <c r="D5001" s="11">
        <v>4.4400000000000004</v>
      </c>
      <c r="E5001" s="7">
        <f>VLOOKUP(A5001, Sheet2!$A$2:$K$8265, 11)</f>
        <v>110.6751</v>
      </c>
      <c r="F5001" s="7">
        <f t="shared" si="58"/>
        <v>0.55500000000000005</v>
      </c>
      <c r="G5001" s="8">
        <v>200000</v>
      </c>
      <c r="H5001" s="9">
        <f t="shared" si="59"/>
        <v>1000000</v>
      </c>
    </row>
    <row r="5002" spans="1:8" ht="14.5">
      <c r="A5002" s="6" t="str">
        <f t="shared" si="57"/>
        <v>GPP PURWOREJO_PARIPURNO</v>
      </c>
      <c r="B5002" s="11" t="s">
        <v>3504</v>
      </c>
      <c r="C5002" s="11" t="s">
        <v>3749</v>
      </c>
      <c r="D5002" s="11">
        <v>7.61</v>
      </c>
      <c r="E5002" s="7">
        <f>VLOOKUP(A5002, Sheet2!$A$2:$K$8265, 11)</f>
        <v>110.6751</v>
      </c>
      <c r="F5002" s="7">
        <f t="shared" si="58"/>
        <v>0.95125000000000004</v>
      </c>
      <c r="G5002" s="8">
        <v>200000</v>
      </c>
      <c r="H5002" s="9">
        <f t="shared" si="59"/>
        <v>1600000</v>
      </c>
    </row>
    <row r="5003" spans="1:8" ht="14.5">
      <c r="A5003" s="6" t="str">
        <f t="shared" si="57"/>
        <v>GPP PURWOREJO_PASARANOM</v>
      </c>
      <c r="B5003" s="11" t="s">
        <v>3504</v>
      </c>
      <c r="C5003" s="11" t="s">
        <v>3750</v>
      </c>
      <c r="D5003" s="11">
        <v>4.4400000000000004</v>
      </c>
      <c r="E5003" s="7">
        <f>VLOOKUP(A5003, Sheet2!$A$2:$K$8265, 11)</f>
        <v>110.6751</v>
      </c>
      <c r="F5003" s="7">
        <f t="shared" si="58"/>
        <v>0.55500000000000005</v>
      </c>
      <c r="G5003" s="8">
        <v>200000</v>
      </c>
      <c r="H5003" s="9">
        <f t="shared" si="59"/>
        <v>1000000</v>
      </c>
    </row>
    <row r="5004" spans="1:8" ht="14.5">
      <c r="A5004" s="6" t="str">
        <f t="shared" si="57"/>
        <v>GPP PURWOREJO_PASARSENEN</v>
      </c>
      <c r="B5004" s="11" t="s">
        <v>3504</v>
      </c>
      <c r="C5004" s="11" t="s">
        <v>3751</v>
      </c>
      <c r="D5004" s="11">
        <v>15.69</v>
      </c>
      <c r="E5004" s="7">
        <f>VLOOKUP(A5004, Sheet2!$A$2:$K$8265, 11)</f>
        <v>110.6751</v>
      </c>
      <c r="F5004" s="7">
        <f t="shared" si="58"/>
        <v>1.9612499999999999</v>
      </c>
      <c r="G5004" s="8">
        <v>200000</v>
      </c>
      <c r="H5004" s="9">
        <f t="shared" si="59"/>
        <v>3200000</v>
      </c>
    </row>
    <row r="5005" spans="1:8" ht="14.5">
      <c r="A5005" s="6" t="str">
        <f t="shared" si="57"/>
        <v>GPP PURWOREJO_PATUKGAWEMULYO</v>
      </c>
      <c r="B5005" s="11" t="s">
        <v>3504</v>
      </c>
      <c r="C5005" s="11" t="s">
        <v>3752</v>
      </c>
      <c r="D5005" s="11">
        <v>15.69</v>
      </c>
      <c r="E5005" s="7">
        <f>VLOOKUP(A5005, Sheet2!$A$2:$K$8265, 11)</f>
        <v>110.6751</v>
      </c>
      <c r="F5005" s="7">
        <f t="shared" si="58"/>
        <v>1.9612499999999999</v>
      </c>
      <c r="G5005" s="8">
        <v>200000</v>
      </c>
      <c r="H5005" s="9">
        <f t="shared" si="59"/>
        <v>3200000</v>
      </c>
    </row>
    <row r="5006" spans="1:8" ht="14.5">
      <c r="A5006" s="6" t="str">
        <f t="shared" si="57"/>
        <v>GPP PURWOREJO_PATUKREJO</v>
      </c>
      <c r="B5006" s="11" t="s">
        <v>3504</v>
      </c>
      <c r="C5006" s="11" t="s">
        <v>3753</v>
      </c>
      <c r="D5006" s="11">
        <v>15.69</v>
      </c>
      <c r="E5006" s="7">
        <f>VLOOKUP(A5006, Sheet2!$A$2:$K$8265, 11)</f>
        <v>110.6751</v>
      </c>
      <c r="F5006" s="7">
        <f t="shared" si="58"/>
        <v>1.9612499999999999</v>
      </c>
      <c r="G5006" s="8">
        <v>200000</v>
      </c>
      <c r="H5006" s="9">
        <f t="shared" si="59"/>
        <v>3200000</v>
      </c>
    </row>
    <row r="5007" spans="1:8" ht="14.5">
      <c r="A5007" s="6" t="str">
        <f t="shared" si="57"/>
        <v>GPP PURWOREJO_PATUKREJOMULYO</v>
      </c>
      <c r="B5007" s="11" t="s">
        <v>3504</v>
      </c>
      <c r="C5007" s="11" t="s">
        <v>3754</v>
      </c>
      <c r="D5007" s="11">
        <v>15.69</v>
      </c>
      <c r="E5007" s="7">
        <f>VLOOKUP(A5007, Sheet2!$A$2:$K$8265, 11)</f>
        <v>110.6751</v>
      </c>
      <c r="F5007" s="7">
        <f t="shared" si="58"/>
        <v>1.9612499999999999</v>
      </c>
      <c r="G5007" s="8">
        <v>200000</v>
      </c>
      <c r="H5007" s="9">
        <f t="shared" si="59"/>
        <v>3200000</v>
      </c>
    </row>
    <row r="5008" spans="1:8" ht="14.5">
      <c r="A5008" s="6" t="str">
        <f t="shared" si="57"/>
        <v>GPP PURWOREJO_PATUTREJO</v>
      </c>
      <c r="B5008" s="11" t="s">
        <v>3504</v>
      </c>
      <c r="C5008" s="11" t="s">
        <v>3755</v>
      </c>
      <c r="D5008" s="11">
        <v>4.4400000000000004</v>
      </c>
      <c r="E5008" s="7">
        <f>VLOOKUP(A5008, Sheet2!$A$2:$K$8265, 11)</f>
        <v>110.6751</v>
      </c>
      <c r="F5008" s="7">
        <f t="shared" si="58"/>
        <v>0.55500000000000005</v>
      </c>
      <c r="G5008" s="8">
        <v>200000</v>
      </c>
      <c r="H5008" s="9">
        <f t="shared" si="59"/>
        <v>1000000</v>
      </c>
    </row>
    <row r="5009" spans="1:8" ht="14.5">
      <c r="A5009" s="6" t="str">
        <f t="shared" si="57"/>
        <v>GPP PURWOREJO_PECARIKAN</v>
      </c>
      <c r="B5009" s="11" t="s">
        <v>3504</v>
      </c>
      <c r="C5009" s="11" t="s">
        <v>3756</v>
      </c>
      <c r="D5009" s="11">
        <v>15.69</v>
      </c>
      <c r="E5009" s="7">
        <f>VLOOKUP(A5009, Sheet2!$A$2:$K$8265, 11)</f>
        <v>110.6751</v>
      </c>
      <c r="F5009" s="7">
        <f t="shared" si="58"/>
        <v>1.9612499999999999</v>
      </c>
      <c r="G5009" s="8">
        <v>200000</v>
      </c>
      <c r="H5009" s="9">
        <f t="shared" si="59"/>
        <v>3200000</v>
      </c>
    </row>
    <row r="5010" spans="1:8" ht="14.5">
      <c r="A5010" s="6" t="str">
        <f t="shared" si="57"/>
        <v>GPP PURWOREJO_PEJAGATAN</v>
      </c>
      <c r="B5010" s="11" t="s">
        <v>3504</v>
      </c>
      <c r="C5010" s="11" t="s">
        <v>3757</v>
      </c>
      <c r="D5010" s="11">
        <v>15.69</v>
      </c>
      <c r="E5010" s="7">
        <f>VLOOKUP(A5010, Sheet2!$A$2:$K$8265, 11)</f>
        <v>110.6751</v>
      </c>
      <c r="F5010" s="7">
        <f t="shared" si="58"/>
        <v>1.9612499999999999</v>
      </c>
      <c r="G5010" s="8">
        <v>200000</v>
      </c>
      <c r="H5010" s="9">
        <f t="shared" si="59"/>
        <v>3200000</v>
      </c>
    </row>
    <row r="5011" spans="1:8" ht="14.5">
      <c r="A5011" s="6" t="str">
        <f t="shared" si="57"/>
        <v>GPP PURWOREJO_PEJAGRAN</v>
      </c>
      <c r="B5011" s="11" t="s">
        <v>3504</v>
      </c>
      <c r="C5011" s="11" t="s">
        <v>3758</v>
      </c>
      <c r="D5011" s="11">
        <v>4.4400000000000004</v>
      </c>
      <c r="E5011" s="7">
        <f>VLOOKUP(A5011, Sheet2!$A$2:$K$8265, 11)</f>
        <v>110.6751</v>
      </c>
      <c r="F5011" s="7">
        <f t="shared" si="58"/>
        <v>0.55500000000000005</v>
      </c>
      <c r="G5011" s="8">
        <v>200000</v>
      </c>
      <c r="H5011" s="9">
        <f t="shared" si="59"/>
        <v>1000000</v>
      </c>
    </row>
    <row r="5012" spans="1:8" ht="14.5">
      <c r="A5012" s="6" t="str">
        <f t="shared" si="57"/>
        <v>GPP PURWOREJO_PEJENGKOLAN</v>
      </c>
      <c r="B5012" s="11" t="s">
        <v>3504</v>
      </c>
      <c r="C5012" s="11" t="s">
        <v>3759</v>
      </c>
      <c r="D5012" s="11">
        <v>15.69</v>
      </c>
      <c r="E5012" s="7">
        <f>VLOOKUP(A5012, Sheet2!$A$2:$K$8265, 11)</f>
        <v>110.6751</v>
      </c>
      <c r="F5012" s="7">
        <f t="shared" si="58"/>
        <v>1.9612499999999999</v>
      </c>
      <c r="G5012" s="8">
        <v>200000</v>
      </c>
      <c r="H5012" s="9">
        <f t="shared" si="59"/>
        <v>3200000</v>
      </c>
    </row>
    <row r="5013" spans="1:8" ht="14.5">
      <c r="A5013" s="6" t="str">
        <f t="shared" si="57"/>
        <v>GPP PURWOREJO_PEKACANGAN</v>
      </c>
      <c r="B5013" s="11" t="s">
        <v>3504</v>
      </c>
      <c r="C5013" s="11" t="s">
        <v>3760</v>
      </c>
      <c r="D5013" s="11">
        <v>4.4400000000000004</v>
      </c>
      <c r="E5013" s="7">
        <f>VLOOKUP(A5013, Sheet2!$A$2:$K$8265, 11)</f>
        <v>110.6751</v>
      </c>
      <c r="F5013" s="7">
        <f t="shared" si="58"/>
        <v>0.55500000000000005</v>
      </c>
      <c r="G5013" s="8">
        <v>200000</v>
      </c>
      <c r="H5013" s="9">
        <f t="shared" si="59"/>
        <v>1000000</v>
      </c>
    </row>
    <row r="5014" spans="1:8" ht="14.5">
      <c r="A5014" s="6" t="str">
        <f t="shared" si="57"/>
        <v>GPP PURWOREJO_PEKACANGAN</v>
      </c>
      <c r="B5014" s="11" t="s">
        <v>3504</v>
      </c>
      <c r="C5014" s="11" t="s">
        <v>3760</v>
      </c>
      <c r="D5014" s="11">
        <v>4.4400000000000004</v>
      </c>
      <c r="E5014" s="7">
        <f>VLOOKUP(A5014, Sheet2!$A$2:$K$8265, 11)</f>
        <v>110.6751</v>
      </c>
      <c r="F5014" s="7">
        <f t="shared" si="58"/>
        <v>0.55500000000000005</v>
      </c>
      <c r="G5014" s="8">
        <v>200000</v>
      </c>
      <c r="H5014" s="9">
        <f t="shared" si="59"/>
        <v>1000000</v>
      </c>
    </row>
    <row r="5015" spans="1:8" ht="14.5">
      <c r="A5015" s="6" t="str">
        <f t="shared" si="57"/>
        <v>GPP PURWOREJO_PEKUTAN</v>
      </c>
      <c r="B5015" s="11" t="s">
        <v>3504</v>
      </c>
      <c r="C5015" s="11" t="s">
        <v>3761</v>
      </c>
      <c r="D5015" s="11">
        <v>15.69</v>
      </c>
      <c r="E5015" s="7">
        <f>VLOOKUP(A5015, Sheet2!$A$2:$K$8265, 11)</f>
        <v>110.6751</v>
      </c>
      <c r="F5015" s="7">
        <f t="shared" si="58"/>
        <v>1.9612499999999999</v>
      </c>
      <c r="G5015" s="8">
        <v>200000</v>
      </c>
      <c r="H5015" s="9">
        <f t="shared" si="59"/>
        <v>3200000</v>
      </c>
    </row>
    <row r="5016" spans="1:8" ht="14.5">
      <c r="A5016" s="6" t="str">
        <f t="shared" si="57"/>
        <v>GPP PURWOREJO_PEKUTAN</v>
      </c>
      <c r="B5016" s="11" t="s">
        <v>3504</v>
      </c>
      <c r="C5016" s="11" t="s">
        <v>3761</v>
      </c>
      <c r="D5016" s="11">
        <v>4.4400000000000004</v>
      </c>
      <c r="E5016" s="7">
        <f>VLOOKUP(A5016, Sheet2!$A$2:$K$8265, 11)</f>
        <v>110.6751</v>
      </c>
      <c r="F5016" s="7">
        <f t="shared" si="58"/>
        <v>0.55500000000000005</v>
      </c>
      <c r="G5016" s="8">
        <v>200000</v>
      </c>
      <c r="H5016" s="9">
        <f t="shared" si="59"/>
        <v>1000000</v>
      </c>
    </row>
    <row r="5017" spans="1:8" ht="14.5">
      <c r="A5017" s="6" t="str">
        <f t="shared" si="57"/>
        <v>GPP PURWOREJO_PELUTAN</v>
      </c>
      <c r="B5017" s="11" t="s">
        <v>3504</v>
      </c>
      <c r="C5017" s="11" t="s">
        <v>3762</v>
      </c>
      <c r="D5017" s="11">
        <v>4.4400000000000004</v>
      </c>
      <c r="E5017" s="7">
        <f>VLOOKUP(A5017, Sheet2!$A$2:$K$8265, 11)</f>
        <v>110.6751</v>
      </c>
      <c r="F5017" s="7">
        <f t="shared" si="58"/>
        <v>0.55500000000000005</v>
      </c>
      <c r="G5017" s="8">
        <v>200000</v>
      </c>
      <c r="H5017" s="9">
        <f t="shared" si="59"/>
        <v>1000000</v>
      </c>
    </row>
    <row r="5018" spans="1:8" ht="14.5">
      <c r="A5018" s="6" t="str">
        <f t="shared" si="57"/>
        <v>GPP PURWOREJO_PENEKET</v>
      </c>
      <c r="B5018" s="11" t="s">
        <v>3504</v>
      </c>
      <c r="C5018" s="11" t="s">
        <v>3763</v>
      </c>
      <c r="D5018" s="11">
        <v>15.69</v>
      </c>
      <c r="E5018" s="7">
        <f>VLOOKUP(A5018, Sheet2!$A$2:$K$8265, 11)</f>
        <v>110.6751</v>
      </c>
      <c r="F5018" s="7">
        <f t="shared" si="58"/>
        <v>1.9612499999999999</v>
      </c>
      <c r="G5018" s="8">
        <v>200000</v>
      </c>
      <c r="H5018" s="9">
        <f t="shared" si="59"/>
        <v>3200000</v>
      </c>
    </row>
    <row r="5019" spans="1:8" ht="14.5">
      <c r="A5019" s="6" t="str">
        <f t="shared" si="57"/>
        <v>GPP PURWOREJO_PENUNGKULAN</v>
      </c>
      <c r="B5019" s="11" t="s">
        <v>3504</v>
      </c>
      <c r="C5019" s="11" t="s">
        <v>3764</v>
      </c>
      <c r="D5019" s="11">
        <v>4.4400000000000004</v>
      </c>
      <c r="E5019" s="7">
        <f>VLOOKUP(A5019, Sheet2!$A$2:$K$8265, 11)</f>
        <v>110.6751</v>
      </c>
      <c r="F5019" s="7">
        <f t="shared" si="58"/>
        <v>0.55500000000000005</v>
      </c>
      <c r="G5019" s="8">
        <v>200000</v>
      </c>
      <c r="H5019" s="9">
        <f t="shared" si="59"/>
        <v>1000000</v>
      </c>
    </row>
    <row r="5020" spans="1:8" ht="14.5">
      <c r="A5020" s="6" t="str">
        <f t="shared" si="57"/>
        <v>GPP PURWOREJO_PEPE</v>
      </c>
      <c r="B5020" s="11" t="s">
        <v>3504</v>
      </c>
      <c r="C5020" s="11" t="s">
        <v>1974</v>
      </c>
      <c r="D5020" s="11">
        <v>4.4400000000000004</v>
      </c>
      <c r="E5020" s="7">
        <f>VLOOKUP(A5020, Sheet2!$A$2:$K$8265, 11)</f>
        <v>110.6751</v>
      </c>
      <c r="F5020" s="7">
        <f t="shared" si="58"/>
        <v>0.55500000000000005</v>
      </c>
      <c r="G5020" s="8">
        <v>200000</v>
      </c>
      <c r="H5020" s="9">
        <f t="shared" si="59"/>
        <v>1000000</v>
      </c>
    </row>
    <row r="5021" spans="1:8" ht="14.5">
      <c r="A5021" s="6" t="str">
        <f t="shared" si="57"/>
        <v>GPP PURWOREJO_PESALAKAN</v>
      </c>
      <c r="B5021" s="11" t="s">
        <v>3504</v>
      </c>
      <c r="C5021" s="11" t="s">
        <v>190</v>
      </c>
      <c r="D5021" s="11">
        <v>15.69</v>
      </c>
      <c r="E5021" s="7">
        <f>VLOOKUP(A5021, Sheet2!$A$2:$K$8265, 11)</f>
        <v>110.6751</v>
      </c>
      <c r="F5021" s="7">
        <f t="shared" si="58"/>
        <v>1.9612499999999999</v>
      </c>
      <c r="G5021" s="8">
        <v>200000</v>
      </c>
      <c r="H5021" s="9">
        <f t="shared" si="59"/>
        <v>3200000</v>
      </c>
    </row>
    <row r="5022" spans="1:8" ht="14.5">
      <c r="A5022" s="6" t="str">
        <f t="shared" si="57"/>
        <v>GPP PURWOREJO_PESUNINGAN</v>
      </c>
      <c r="B5022" s="11" t="s">
        <v>3504</v>
      </c>
      <c r="C5022" s="11" t="s">
        <v>3765</v>
      </c>
      <c r="D5022" s="11">
        <v>15.69</v>
      </c>
      <c r="E5022" s="7">
        <f>VLOOKUP(A5022, Sheet2!$A$2:$K$8265, 11)</f>
        <v>110.6751</v>
      </c>
      <c r="F5022" s="7">
        <f t="shared" si="58"/>
        <v>1.9612499999999999</v>
      </c>
      <c r="G5022" s="8">
        <v>200000</v>
      </c>
      <c r="H5022" s="9">
        <f t="shared" si="59"/>
        <v>3200000</v>
      </c>
    </row>
    <row r="5023" spans="1:8" ht="14.5">
      <c r="A5023" s="6" t="str">
        <f t="shared" si="57"/>
        <v>GPP PURWOREJO_PETUGURAN</v>
      </c>
      <c r="B5023" s="11" t="s">
        <v>3504</v>
      </c>
      <c r="C5023" s="11" t="s">
        <v>2460</v>
      </c>
      <c r="D5023" s="11">
        <v>4.4400000000000004</v>
      </c>
      <c r="E5023" s="7">
        <f>VLOOKUP(A5023, Sheet2!$A$2:$K$8265, 11)</f>
        <v>110.6751</v>
      </c>
      <c r="F5023" s="7">
        <f t="shared" si="58"/>
        <v>0.55500000000000005</v>
      </c>
      <c r="G5023" s="8">
        <v>200000</v>
      </c>
      <c r="H5023" s="9">
        <f t="shared" si="59"/>
        <v>1000000</v>
      </c>
    </row>
    <row r="5024" spans="1:8" ht="14.5">
      <c r="A5024" s="6" t="str">
        <f t="shared" si="57"/>
        <v>GPP PURWOREJO_PIJI</v>
      </c>
      <c r="B5024" s="11" t="s">
        <v>3504</v>
      </c>
      <c r="C5024" s="11" t="s">
        <v>3766</v>
      </c>
      <c r="D5024" s="11">
        <v>4.4400000000000004</v>
      </c>
      <c r="E5024" s="7">
        <f>VLOOKUP(A5024, Sheet2!$A$2:$K$8265, 11)</f>
        <v>110.6751</v>
      </c>
      <c r="F5024" s="7">
        <f t="shared" si="58"/>
        <v>0.55500000000000005</v>
      </c>
      <c r="G5024" s="8">
        <v>200000</v>
      </c>
      <c r="H5024" s="9">
        <f t="shared" si="59"/>
        <v>1000000</v>
      </c>
    </row>
    <row r="5025" spans="1:8" ht="14.5">
      <c r="A5025" s="6" t="str">
        <f t="shared" si="57"/>
        <v>GPP PURWOREJO_PITURUH</v>
      </c>
      <c r="B5025" s="11" t="s">
        <v>3504</v>
      </c>
      <c r="C5025" s="11" t="s">
        <v>3767</v>
      </c>
      <c r="D5025" s="11">
        <v>4.4400000000000004</v>
      </c>
      <c r="E5025" s="7">
        <f>VLOOKUP(A5025, Sheet2!$A$2:$K$8265, 11)</f>
        <v>110.6751</v>
      </c>
      <c r="F5025" s="7">
        <f t="shared" si="58"/>
        <v>0.55500000000000005</v>
      </c>
      <c r="G5025" s="8">
        <v>200000</v>
      </c>
      <c r="H5025" s="9">
        <f t="shared" si="59"/>
        <v>1000000</v>
      </c>
    </row>
    <row r="5026" spans="1:8" ht="14.5">
      <c r="A5026" s="6" t="str">
        <f t="shared" si="57"/>
        <v>GPP PURWOREJO_PIYONO</v>
      </c>
      <c r="B5026" s="11" t="s">
        <v>3504</v>
      </c>
      <c r="C5026" s="11" t="s">
        <v>3768</v>
      </c>
      <c r="D5026" s="11">
        <v>4.4400000000000004</v>
      </c>
      <c r="E5026" s="7">
        <f>VLOOKUP(A5026, Sheet2!$A$2:$K$8265, 11)</f>
        <v>110.6751</v>
      </c>
      <c r="F5026" s="7">
        <f t="shared" si="58"/>
        <v>0.55500000000000005</v>
      </c>
      <c r="G5026" s="8">
        <v>200000</v>
      </c>
      <c r="H5026" s="9">
        <f t="shared" si="59"/>
        <v>1000000</v>
      </c>
    </row>
    <row r="5027" spans="1:8" ht="14.5">
      <c r="A5027" s="6" t="str">
        <f t="shared" si="57"/>
        <v>GPP PURWOREJO_PLANDI</v>
      </c>
      <c r="B5027" s="11" t="s">
        <v>3504</v>
      </c>
      <c r="C5027" s="11" t="s">
        <v>3769</v>
      </c>
      <c r="D5027" s="11">
        <v>4.4400000000000004</v>
      </c>
      <c r="E5027" s="7">
        <f>VLOOKUP(A5027, Sheet2!$A$2:$K$8265, 11)</f>
        <v>110.6751</v>
      </c>
      <c r="F5027" s="7">
        <f t="shared" si="58"/>
        <v>0.55500000000000005</v>
      </c>
      <c r="G5027" s="8">
        <v>200000</v>
      </c>
      <c r="H5027" s="9">
        <f t="shared" si="59"/>
        <v>1000000</v>
      </c>
    </row>
    <row r="5028" spans="1:8" ht="14.5">
      <c r="A5028" s="6" t="str">
        <f t="shared" si="57"/>
        <v>GPP PURWOREJO_PLEMPUKAN KEMBARAN</v>
      </c>
      <c r="B5028" s="11" t="s">
        <v>3504</v>
      </c>
      <c r="C5028" s="11" t="s">
        <v>3770</v>
      </c>
      <c r="D5028" s="11">
        <v>15.69</v>
      </c>
      <c r="E5028" s="7">
        <f>VLOOKUP(A5028, Sheet2!$A$2:$K$8265, 11)</f>
        <v>110.6751</v>
      </c>
      <c r="F5028" s="7">
        <f t="shared" si="58"/>
        <v>1.9612499999999999</v>
      </c>
      <c r="G5028" s="8">
        <v>200000</v>
      </c>
      <c r="H5028" s="9">
        <f t="shared" si="59"/>
        <v>3200000</v>
      </c>
    </row>
    <row r="5029" spans="1:8" ht="14.5">
      <c r="A5029" s="6" t="str">
        <f t="shared" si="57"/>
        <v>GPP PURWOREJO_PLIPIR</v>
      </c>
      <c r="B5029" s="11" t="s">
        <v>3504</v>
      </c>
      <c r="C5029" s="11" t="s">
        <v>3771</v>
      </c>
      <c r="D5029" s="11">
        <v>4.4400000000000004</v>
      </c>
      <c r="E5029" s="7">
        <f>VLOOKUP(A5029, Sheet2!$A$2:$K$8265, 11)</f>
        <v>110.6751</v>
      </c>
      <c r="F5029" s="7">
        <f t="shared" si="58"/>
        <v>0.55500000000000005</v>
      </c>
      <c r="G5029" s="8">
        <v>200000</v>
      </c>
      <c r="H5029" s="9">
        <f t="shared" si="59"/>
        <v>1000000</v>
      </c>
    </row>
    <row r="5030" spans="1:8" ht="14.5">
      <c r="A5030" s="6" t="str">
        <f t="shared" si="57"/>
        <v>GPP PURWOREJO_PLIPIRAN</v>
      </c>
      <c r="B5030" s="11" t="s">
        <v>3504</v>
      </c>
      <c r="C5030" s="11" t="s">
        <v>3772</v>
      </c>
      <c r="D5030" s="11">
        <v>4.4400000000000004</v>
      </c>
      <c r="E5030" s="7">
        <f>VLOOKUP(A5030, Sheet2!$A$2:$K$8265, 11)</f>
        <v>110.6751</v>
      </c>
      <c r="F5030" s="7">
        <f t="shared" si="58"/>
        <v>0.55500000000000005</v>
      </c>
      <c r="G5030" s="8">
        <v>200000</v>
      </c>
      <c r="H5030" s="9">
        <f t="shared" si="59"/>
        <v>1000000</v>
      </c>
    </row>
    <row r="5031" spans="1:8" ht="14.5">
      <c r="A5031" s="6" t="str">
        <f t="shared" si="57"/>
        <v>GPP PURWOREJO_POGUNGJURUTENGAH</v>
      </c>
      <c r="B5031" s="11" t="s">
        <v>3504</v>
      </c>
      <c r="C5031" s="11" t="s">
        <v>3773</v>
      </c>
      <c r="D5031" s="11">
        <v>4.4400000000000004</v>
      </c>
      <c r="E5031" s="7">
        <f>VLOOKUP(A5031, Sheet2!$A$2:$K$8265, 11)</f>
        <v>110.6751</v>
      </c>
      <c r="F5031" s="7">
        <f t="shared" si="58"/>
        <v>0.55500000000000005</v>
      </c>
      <c r="G5031" s="8">
        <v>200000</v>
      </c>
      <c r="H5031" s="9">
        <f t="shared" si="59"/>
        <v>1000000</v>
      </c>
    </row>
    <row r="5032" spans="1:8" ht="14.5">
      <c r="A5032" s="6" t="str">
        <f t="shared" si="57"/>
        <v>GPP PURWOREJO_POGUNGKALANGAN</v>
      </c>
      <c r="B5032" s="11" t="s">
        <v>3504</v>
      </c>
      <c r="C5032" s="11" t="s">
        <v>3774</v>
      </c>
      <c r="D5032" s="11">
        <v>4.4400000000000004</v>
      </c>
      <c r="E5032" s="7">
        <f>VLOOKUP(A5032, Sheet2!$A$2:$K$8265, 11)</f>
        <v>110.6751</v>
      </c>
      <c r="F5032" s="7">
        <f t="shared" si="58"/>
        <v>0.55500000000000005</v>
      </c>
      <c r="G5032" s="8">
        <v>200000</v>
      </c>
      <c r="H5032" s="9">
        <f t="shared" si="59"/>
        <v>1000000</v>
      </c>
    </row>
    <row r="5033" spans="1:8" ht="14.5">
      <c r="A5033" s="6" t="str">
        <f t="shared" si="57"/>
        <v>GPP PURWOREJO_POGUNGREJO</v>
      </c>
      <c r="B5033" s="11" t="s">
        <v>3504</v>
      </c>
      <c r="C5033" s="11" t="s">
        <v>3775</v>
      </c>
      <c r="D5033" s="11">
        <v>4.4400000000000004</v>
      </c>
      <c r="E5033" s="7">
        <f>VLOOKUP(A5033, Sheet2!$A$2:$K$8265, 11)</f>
        <v>110.6751</v>
      </c>
      <c r="F5033" s="7">
        <f t="shared" si="58"/>
        <v>0.55500000000000005</v>
      </c>
      <c r="G5033" s="8">
        <v>200000</v>
      </c>
      <c r="H5033" s="9">
        <f t="shared" si="59"/>
        <v>1000000</v>
      </c>
    </row>
    <row r="5034" spans="1:8" ht="14.5">
      <c r="A5034" s="6" t="str">
        <f t="shared" si="57"/>
        <v>GPP PURWOREJO_POLOMARTO</v>
      </c>
      <c r="B5034" s="11" t="s">
        <v>3504</v>
      </c>
      <c r="C5034" s="11" t="s">
        <v>3776</v>
      </c>
      <c r="D5034" s="11">
        <v>4.4400000000000004</v>
      </c>
      <c r="E5034" s="7">
        <f>VLOOKUP(A5034, Sheet2!$A$2:$K$8265, 11)</f>
        <v>110.6751</v>
      </c>
      <c r="F5034" s="7">
        <f t="shared" si="58"/>
        <v>0.55500000000000005</v>
      </c>
      <c r="G5034" s="8">
        <v>200000</v>
      </c>
      <c r="H5034" s="9">
        <f t="shared" si="59"/>
        <v>1000000</v>
      </c>
    </row>
    <row r="5035" spans="1:8" ht="14.5">
      <c r="A5035" s="6" t="str">
        <f t="shared" si="57"/>
        <v>GPP PURWOREJO_POLOWANGI</v>
      </c>
      <c r="B5035" s="11" t="s">
        <v>3504</v>
      </c>
      <c r="C5035" s="11" t="s">
        <v>3777</v>
      </c>
      <c r="D5035" s="11">
        <v>4.4400000000000004</v>
      </c>
      <c r="E5035" s="7">
        <f>VLOOKUP(A5035, Sheet2!$A$2:$K$8265, 11)</f>
        <v>110.6751</v>
      </c>
      <c r="F5035" s="7">
        <f t="shared" si="58"/>
        <v>0.55500000000000005</v>
      </c>
      <c r="G5035" s="8">
        <v>200000</v>
      </c>
      <c r="H5035" s="9">
        <f t="shared" si="59"/>
        <v>1000000</v>
      </c>
    </row>
    <row r="5036" spans="1:8" ht="14.5">
      <c r="A5036" s="6" t="str">
        <f t="shared" si="57"/>
        <v>GPP PURWOREJO_PONCOWARNO</v>
      </c>
      <c r="B5036" s="11" t="s">
        <v>3504</v>
      </c>
      <c r="C5036" s="11" t="s">
        <v>3778</v>
      </c>
      <c r="D5036" s="11">
        <v>15.69</v>
      </c>
      <c r="E5036" s="7">
        <f>VLOOKUP(A5036, Sheet2!$A$2:$K$8265, 11)</f>
        <v>110.6751</v>
      </c>
      <c r="F5036" s="7">
        <f t="shared" si="58"/>
        <v>1.9612499999999999</v>
      </c>
      <c r="G5036" s="8">
        <v>200000</v>
      </c>
      <c r="H5036" s="9">
        <f t="shared" si="59"/>
        <v>3200000</v>
      </c>
    </row>
    <row r="5037" spans="1:8" ht="14.5">
      <c r="A5037" s="6" t="str">
        <f t="shared" si="57"/>
        <v>GPP PURWOREJO_POPONGAN</v>
      </c>
      <c r="B5037" s="11" t="s">
        <v>3504</v>
      </c>
      <c r="C5037" s="11" t="s">
        <v>2690</v>
      </c>
      <c r="D5037" s="11">
        <v>4.4400000000000004</v>
      </c>
      <c r="E5037" s="7">
        <f>VLOOKUP(A5037, Sheet2!$A$2:$K$8265, 11)</f>
        <v>110.6751</v>
      </c>
      <c r="F5037" s="7">
        <f t="shared" si="58"/>
        <v>0.55500000000000005</v>
      </c>
      <c r="G5037" s="8">
        <v>200000</v>
      </c>
      <c r="H5037" s="9">
        <f t="shared" si="59"/>
        <v>1000000</v>
      </c>
    </row>
    <row r="5038" spans="1:8" ht="14.5">
      <c r="A5038" s="6" t="str">
        <f t="shared" si="57"/>
        <v>GPP PURWOREJO_PRAPAGKIDUL</v>
      </c>
      <c r="B5038" s="11" t="s">
        <v>3504</v>
      </c>
      <c r="C5038" s="11" t="s">
        <v>3779</v>
      </c>
      <c r="D5038" s="11">
        <v>4.4400000000000004</v>
      </c>
      <c r="E5038" s="7">
        <f>VLOOKUP(A5038, Sheet2!$A$2:$K$8265, 11)</f>
        <v>110.6751</v>
      </c>
      <c r="F5038" s="7">
        <f t="shared" si="58"/>
        <v>0.55500000000000005</v>
      </c>
      <c r="G5038" s="8">
        <v>200000</v>
      </c>
      <c r="H5038" s="9">
        <f t="shared" si="59"/>
        <v>1000000</v>
      </c>
    </row>
    <row r="5039" spans="1:8" ht="14.5">
      <c r="A5039" s="6" t="str">
        <f t="shared" si="57"/>
        <v>GPP PURWOREJO_PRAPAGLOR</v>
      </c>
      <c r="B5039" s="11" t="s">
        <v>3504</v>
      </c>
      <c r="C5039" s="11" t="s">
        <v>3780</v>
      </c>
      <c r="D5039" s="11">
        <v>4.4400000000000004</v>
      </c>
      <c r="E5039" s="7">
        <f>VLOOKUP(A5039, Sheet2!$A$2:$K$8265, 11)</f>
        <v>110.6751</v>
      </c>
      <c r="F5039" s="7">
        <f t="shared" si="58"/>
        <v>0.55500000000000005</v>
      </c>
      <c r="G5039" s="8">
        <v>200000</v>
      </c>
      <c r="H5039" s="9">
        <f t="shared" si="59"/>
        <v>1000000</v>
      </c>
    </row>
    <row r="5040" spans="1:8" ht="14.5">
      <c r="A5040" s="6" t="str">
        <f t="shared" si="57"/>
        <v>GPP PURWOREJO_PRASUTAN</v>
      </c>
      <c r="B5040" s="11" t="s">
        <v>3504</v>
      </c>
      <c r="C5040" s="11" t="s">
        <v>3781</v>
      </c>
      <c r="D5040" s="11">
        <v>15.69</v>
      </c>
      <c r="E5040" s="7">
        <f>VLOOKUP(A5040, Sheet2!$A$2:$K$8265, 11)</f>
        <v>110.6751</v>
      </c>
      <c r="F5040" s="7">
        <f t="shared" si="58"/>
        <v>1.9612499999999999</v>
      </c>
      <c r="G5040" s="8">
        <v>200000</v>
      </c>
      <c r="H5040" s="9">
        <f t="shared" si="59"/>
        <v>3200000</v>
      </c>
    </row>
    <row r="5041" spans="1:8" ht="14.5">
      <c r="A5041" s="6" t="str">
        <f t="shared" si="57"/>
        <v>GPP PURWOREJO_PREMBUN</v>
      </c>
      <c r="B5041" s="11" t="s">
        <v>3504</v>
      </c>
      <c r="C5041" s="11" t="s">
        <v>3782</v>
      </c>
      <c r="D5041" s="11">
        <v>15.69</v>
      </c>
      <c r="E5041" s="7">
        <f>VLOOKUP(A5041, Sheet2!$A$2:$K$8265, 11)</f>
        <v>110.6751</v>
      </c>
      <c r="F5041" s="7">
        <f t="shared" si="58"/>
        <v>1.9612499999999999</v>
      </c>
      <c r="G5041" s="8">
        <v>200000</v>
      </c>
      <c r="H5041" s="9">
        <f t="shared" si="59"/>
        <v>3200000</v>
      </c>
    </row>
    <row r="5042" spans="1:8" ht="14.5">
      <c r="A5042" s="6" t="str">
        <f t="shared" si="57"/>
        <v>GPP PURWOREJO_PRIGELAN</v>
      </c>
      <c r="B5042" s="11" t="s">
        <v>3504</v>
      </c>
      <c r="C5042" s="11" t="s">
        <v>3783</v>
      </c>
      <c r="D5042" s="11">
        <v>4.4400000000000004</v>
      </c>
      <c r="E5042" s="7">
        <f>VLOOKUP(A5042, Sheet2!$A$2:$K$8265, 11)</f>
        <v>110.6751</v>
      </c>
      <c r="F5042" s="7">
        <f t="shared" si="58"/>
        <v>0.55500000000000005</v>
      </c>
      <c r="G5042" s="8">
        <v>200000</v>
      </c>
      <c r="H5042" s="9">
        <f t="shared" si="59"/>
        <v>1000000</v>
      </c>
    </row>
    <row r="5043" spans="1:8" ht="14.5">
      <c r="A5043" s="6" t="str">
        <f t="shared" si="57"/>
        <v>GPP PURWOREJO_PRINGGOWIJAYAN</v>
      </c>
      <c r="B5043" s="11" t="s">
        <v>3504</v>
      </c>
      <c r="C5043" s="11" t="s">
        <v>3784</v>
      </c>
      <c r="D5043" s="11">
        <v>4.4400000000000004</v>
      </c>
      <c r="E5043" s="7">
        <f>VLOOKUP(A5043, Sheet2!$A$2:$K$8265, 11)</f>
        <v>110.6751</v>
      </c>
      <c r="F5043" s="7">
        <f t="shared" si="58"/>
        <v>0.55500000000000005</v>
      </c>
      <c r="G5043" s="8">
        <v>200000</v>
      </c>
      <c r="H5043" s="9">
        <f t="shared" si="59"/>
        <v>1000000</v>
      </c>
    </row>
    <row r="5044" spans="1:8" ht="14.5">
      <c r="A5044" s="6" t="str">
        <f t="shared" si="57"/>
        <v>GPP PURWOREJO_PRUMBEN</v>
      </c>
      <c r="B5044" s="11" t="s">
        <v>3504</v>
      </c>
      <c r="C5044" s="11" t="s">
        <v>3785</v>
      </c>
      <c r="D5044" s="11">
        <v>4.4400000000000004</v>
      </c>
      <c r="E5044" s="7">
        <f>VLOOKUP(A5044, Sheet2!$A$2:$K$8265, 11)</f>
        <v>110.6751</v>
      </c>
      <c r="F5044" s="7">
        <f t="shared" si="58"/>
        <v>0.55500000000000005</v>
      </c>
      <c r="G5044" s="8">
        <v>200000</v>
      </c>
      <c r="H5044" s="9">
        <f t="shared" si="59"/>
        <v>1000000</v>
      </c>
    </row>
    <row r="5045" spans="1:8" ht="14.5">
      <c r="A5045" s="6" t="str">
        <f t="shared" si="57"/>
        <v>GPP PURWOREJO_PUCANGAGUNG</v>
      </c>
      <c r="B5045" s="11" t="s">
        <v>3504</v>
      </c>
      <c r="C5045" s="11" t="s">
        <v>3786</v>
      </c>
      <c r="D5045" s="11">
        <v>4.4400000000000004</v>
      </c>
      <c r="E5045" s="7">
        <f>VLOOKUP(A5045, Sheet2!$A$2:$K$8265, 11)</f>
        <v>110.6751</v>
      </c>
      <c r="F5045" s="7">
        <f t="shared" si="58"/>
        <v>0.55500000000000005</v>
      </c>
      <c r="G5045" s="8">
        <v>200000</v>
      </c>
      <c r="H5045" s="9">
        <f t="shared" si="59"/>
        <v>1000000</v>
      </c>
    </row>
    <row r="5046" spans="1:8" ht="14.5">
      <c r="A5046" s="6" t="str">
        <f t="shared" si="57"/>
        <v>GPP PURWOREJO_PUCANGAN</v>
      </c>
      <c r="B5046" s="11" t="s">
        <v>3504</v>
      </c>
      <c r="C5046" s="11" t="s">
        <v>2468</v>
      </c>
      <c r="D5046" s="11">
        <v>15.69</v>
      </c>
      <c r="E5046" s="7">
        <f>VLOOKUP(A5046, Sheet2!$A$2:$K$8265, 11)</f>
        <v>110.6751</v>
      </c>
      <c r="F5046" s="7">
        <f t="shared" si="58"/>
        <v>1.9612499999999999</v>
      </c>
      <c r="G5046" s="8">
        <v>200000</v>
      </c>
      <c r="H5046" s="9">
        <f t="shared" si="59"/>
        <v>3200000</v>
      </c>
    </row>
    <row r="5047" spans="1:8" ht="14.5">
      <c r="A5047" s="6" t="str">
        <f t="shared" si="57"/>
        <v>GPP PURWOREJO_PUCUNGROTO</v>
      </c>
      <c r="B5047" s="11" t="s">
        <v>3504</v>
      </c>
      <c r="C5047" s="11" t="s">
        <v>3267</v>
      </c>
      <c r="D5047" s="11">
        <v>4.4400000000000004</v>
      </c>
      <c r="E5047" s="7">
        <f>VLOOKUP(A5047, Sheet2!$A$2:$K$8265, 11)</f>
        <v>110.6751</v>
      </c>
      <c r="F5047" s="7">
        <f t="shared" si="58"/>
        <v>0.55500000000000005</v>
      </c>
      <c r="G5047" s="8">
        <v>200000</v>
      </c>
      <c r="H5047" s="9">
        <f t="shared" si="59"/>
        <v>1000000</v>
      </c>
    </row>
    <row r="5048" spans="1:8" ht="14.5">
      <c r="A5048" s="6" t="str">
        <f t="shared" si="57"/>
        <v>GPP PURWOREJO_PUJODADI</v>
      </c>
      <c r="B5048" s="11" t="s">
        <v>3504</v>
      </c>
      <c r="C5048" s="11" t="s">
        <v>3787</v>
      </c>
      <c r="D5048" s="11">
        <v>15.69</v>
      </c>
      <c r="E5048" s="7">
        <f>VLOOKUP(A5048, Sheet2!$A$2:$K$8265, 11)</f>
        <v>110.6751</v>
      </c>
      <c r="F5048" s="7">
        <f t="shared" si="58"/>
        <v>1.9612499999999999</v>
      </c>
      <c r="G5048" s="8">
        <v>200000</v>
      </c>
      <c r="H5048" s="9">
        <f t="shared" si="59"/>
        <v>3200000</v>
      </c>
    </row>
    <row r="5049" spans="1:8" ht="14.5">
      <c r="A5049" s="6" t="str">
        <f t="shared" si="57"/>
        <v>GPP PURWOREJO_PULUTAN</v>
      </c>
      <c r="B5049" s="11" t="s">
        <v>3504</v>
      </c>
      <c r="C5049" s="11" t="s">
        <v>831</v>
      </c>
      <c r="D5049" s="11">
        <v>4.4400000000000004</v>
      </c>
      <c r="E5049" s="7">
        <f>VLOOKUP(A5049, Sheet2!$A$2:$K$8265, 11)</f>
        <v>110.6751</v>
      </c>
      <c r="F5049" s="7">
        <f t="shared" si="58"/>
        <v>0.55500000000000005</v>
      </c>
      <c r="G5049" s="8">
        <v>200000</v>
      </c>
      <c r="H5049" s="9">
        <f t="shared" si="59"/>
        <v>1000000</v>
      </c>
    </row>
    <row r="5050" spans="1:8" ht="14.5">
      <c r="A5050" s="6" t="str">
        <f t="shared" si="57"/>
        <v>GPP PURWOREJO_PUNDENSARI</v>
      </c>
      <c r="B5050" s="11" t="s">
        <v>3504</v>
      </c>
      <c r="C5050" s="11" t="s">
        <v>3788</v>
      </c>
      <c r="D5050" s="11">
        <v>4.4400000000000004</v>
      </c>
      <c r="E5050" s="7">
        <f>VLOOKUP(A5050, Sheet2!$A$2:$K$8265, 11)</f>
        <v>110.6751</v>
      </c>
      <c r="F5050" s="7">
        <f t="shared" si="58"/>
        <v>0.55500000000000005</v>
      </c>
      <c r="G5050" s="8">
        <v>200000</v>
      </c>
      <c r="H5050" s="9">
        <f t="shared" si="59"/>
        <v>1000000</v>
      </c>
    </row>
    <row r="5051" spans="1:8" ht="14.5">
      <c r="A5051" s="6" t="str">
        <f t="shared" si="57"/>
        <v>GPP PURWOREJO_PURBAYAN</v>
      </c>
      <c r="B5051" s="11" t="s">
        <v>3504</v>
      </c>
      <c r="C5051" s="11" t="s">
        <v>3789</v>
      </c>
      <c r="D5051" s="11">
        <v>4.4400000000000004</v>
      </c>
      <c r="E5051" s="7">
        <f>VLOOKUP(A5051, Sheet2!$A$2:$K$8265, 11)</f>
        <v>110.6751</v>
      </c>
      <c r="F5051" s="7">
        <f t="shared" si="58"/>
        <v>0.55500000000000005</v>
      </c>
      <c r="G5051" s="8">
        <v>200000</v>
      </c>
      <c r="H5051" s="9">
        <f t="shared" si="59"/>
        <v>1000000</v>
      </c>
    </row>
    <row r="5052" spans="1:8" ht="14.5">
      <c r="A5052" s="6" t="str">
        <f t="shared" si="57"/>
        <v>GPP PURWOREJO_PURBOWONO</v>
      </c>
      <c r="B5052" s="11" t="s">
        <v>3504</v>
      </c>
      <c r="C5052" s="11" t="s">
        <v>3790</v>
      </c>
      <c r="D5052" s="11">
        <v>4.4400000000000004</v>
      </c>
      <c r="E5052" s="7">
        <f>VLOOKUP(A5052, Sheet2!$A$2:$K$8265, 11)</f>
        <v>110.6751</v>
      </c>
      <c r="F5052" s="7">
        <f t="shared" si="58"/>
        <v>0.55500000000000005</v>
      </c>
      <c r="G5052" s="8">
        <v>200000</v>
      </c>
      <c r="H5052" s="9">
        <f t="shared" si="59"/>
        <v>1000000</v>
      </c>
    </row>
    <row r="5053" spans="1:8" ht="14.5">
      <c r="A5053" s="6" t="str">
        <f t="shared" si="57"/>
        <v>GPP PURWOREJO_PURWODADI</v>
      </c>
      <c r="B5053" s="11" t="s">
        <v>3504</v>
      </c>
      <c r="C5053" s="11" t="s">
        <v>2472</v>
      </c>
      <c r="D5053" s="11">
        <v>4.4400000000000004</v>
      </c>
      <c r="E5053" s="7">
        <f>VLOOKUP(A5053, Sheet2!$A$2:$K$8265, 11)</f>
        <v>110.6751</v>
      </c>
      <c r="F5053" s="7">
        <f t="shared" si="58"/>
        <v>0.55500000000000005</v>
      </c>
      <c r="G5053" s="8">
        <v>200000</v>
      </c>
      <c r="H5053" s="9">
        <f t="shared" si="59"/>
        <v>1000000</v>
      </c>
    </row>
    <row r="5054" spans="1:8" ht="14.5">
      <c r="A5054" s="6" t="str">
        <f t="shared" si="57"/>
        <v>GPP PURWOREJO_PURWOREJO</v>
      </c>
      <c r="B5054" s="11" t="s">
        <v>3504</v>
      </c>
      <c r="C5054" s="11" t="s">
        <v>477</v>
      </c>
      <c r="D5054" s="11">
        <v>4.4400000000000004</v>
      </c>
      <c r="E5054" s="7">
        <f>VLOOKUP(A5054, Sheet2!$A$2:$K$8265, 11)</f>
        <v>110.6751</v>
      </c>
      <c r="F5054" s="7">
        <f t="shared" si="58"/>
        <v>0.55500000000000005</v>
      </c>
      <c r="G5054" s="8">
        <v>200000</v>
      </c>
      <c r="H5054" s="9">
        <f t="shared" si="59"/>
        <v>1000000</v>
      </c>
    </row>
    <row r="5055" spans="1:8" ht="14.5">
      <c r="A5055" s="6" t="str">
        <f t="shared" si="57"/>
        <v>GPP PURWOREJO_PURWOSARI</v>
      </c>
      <c r="B5055" s="11" t="s">
        <v>3504</v>
      </c>
      <c r="C5055" s="11" t="s">
        <v>478</v>
      </c>
      <c r="D5055" s="11">
        <v>4.4400000000000004</v>
      </c>
      <c r="E5055" s="7">
        <f>VLOOKUP(A5055, Sheet2!$A$2:$K$8265, 11)</f>
        <v>110.6751</v>
      </c>
      <c r="F5055" s="7">
        <f t="shared" si="58"/>
        <v>0.55500000000000005</v>
      </c>
      <c r="G5055" s="8">
        <v>200000</v>
      </c>
      <c r="H5055" s="9">
        <f t="shared" si="59"/>
        <v>1000000</v>
      </c>
    </row>
    <row r="5056" spans="1:8" ht="14.5">
      <c r="A5056" s="6" t="str">
        <f t="shared" si="57"/>
        <v>GPP PURWOREJO_PURWOSARI</v>
      </c>
      <c r="B5056" s="11" t="s">
        <v>3504</v>
      </c>
      <c r="C5056" s="11" t="s">
        <v>478</v>
      </c>
      <c r="D5056" s="11">
        <v>4.4400000000000004</v>
      </c>
      <c r="E5056" s="7">
        <f>VLOOKUP(A5056, Sheet2!$A$2:$K$8265, 11)</f>
        <v>110.6751</v>
      </c>
      <c r="F5056" s="7">
        <f t="shared" si="58"/>
        <v>0.55500000000000005</v>
      </c>
      <c r="G5056" s="8">
        <v>200000</v>
      </c>
      <c r="H5056" s="9">
        <f t="shared" si="59"/>
        <v>1000000</v>
      </c>
    </row>
    <row r="5057" spans="1:8" ht="14.5">
      <c r="A5057" s="6" t="str">
        <f t="shared" si="57"/>
        <v>GPP PURWOREJO_PUSPO</v>
      </c>
      <c r="B5057" s="11" t="s">
        <v>3504</v>
      </c>
      <c r="C5057" s="11" t="s">
        <v>3791</v>
      </c>
      <c r="D5057" s="11">
        <v>4.4400000000000004</v>
      </c>
      <c r="E5057" s="7">
        <f>VLOOKUP(A5057, Sheet2!$A$2:$K$8265, 11)</f>
        <v>110.6751</v>
      </c>
      <c r="F5057" s="7">
        <f t="shared" si="58"/>
        <v>0.55500000000000005</v>
      </c>
      <c r="G5057" s="8">
        <v>200000</v>
      </c>
      <c r="H5057" s="9">
        <f t="shared" si="59"/>
        <v>1000000</v>
      </c>
    </row>
    <row r="5058" spans="1:8" ht="14.5">
      <c r="A5058" s="6" t="str">
        <f t="shared" si="57"/>
        <v>GPP PURWOREJO_RAHAYU</v>
      </c>
      <c r="B5058" s="11" t="s">
        <v>3504</v>
      </c>
      <c r="C5058" s="11" t="s">
        <v>3792</v>
      </c>
      <c r="D5058" s="11">
        <v>15.69</v>
      </c>
      <c r="E5058" s="7">
        <f>VLOOKUP(A5058, Sheet2!$A$2:$K$8265, 11)</f>
        <v>110.6751</v>
      </c>
      <c r="F5058" s="7">
        <f t="shared" si="58"/>
        <v>1.9612499999999999</v>
      </c>
      <c r="G5058" s="8">
        <v>200000</v>
      </c>
      <c r="H5058" s="9">
        <f t="shared" si="59"/>
        <v>3200000</v>
      </c>
    </row>
    <row r="5059" spans="1:8" ht="14.5">
      <c r="A5059" s="6" t="str">
        <f t="shared" si="57"/>
        <v>GPP PURWOREJO_RASUKAN</v>
      </c>
      <c r="B5059" s="11" t="s">
        <v>3504</v>
      </c>
      <c r="C5059" s="11" t="s">
        <v>3793</v>
      </c>
      <c r="D5059" s="11">
        <v>4.4400000000000004</v>
      </c>
      <c r="E5059" s="7">
        <f>VLOOKUP(A5059, Sheet2!$A$2:$K$8265, 11)</f>
        <v>110.6751</v>
      </c>
      <c r="F5059" s="7">
        <f t="shared" si="58"/>
        <v>0.55500000000000005</v>
      </c>
      <c r="G5059" s="8">
        <v>200000</v>
      </c>
      <c r="H5059" s="9">
        <f t="shared" si="59"/>
        <v>1000000</v>
      </c>
    </row>
    <row r="5060" spans="1:8" ht="14.5">
      <c r="A5060" s="6" t="str">
        <f t="shared" si="57"/>
        <v>GPP PURWOREJO_REBUG</v>
      </c>
      <c r="B5060" s="11" t="s">
        <v>3504</v>
      </c>
      <c r="C5060" s="11" t="s">
        <v>3794</v>
      </c>
      <c r="D5060" s="11">
        <v>4.4400000000000004</v>
      </c>
      <c r="E5060" s="7">
        <f>VLOOKUP(A5060, Sheet2!$A$2:$K$8265, 11)</f>
        <v>110.6751</v>
      </c>
      <c r="F5060" s="7">
        <f t="shared" si="58"/>
        <v>0.55500000000000005</v>
      </c>
      <c r="G5060" s="8">
        <v>200000</v>
      </c>
      <c r="H5060" s="9">
        <f t="shared" si="59"/>
        <v>1000000</v>
      </c>
    </row>
    <row r="5061" spans="1:8" ht="14.5">
      <c r="A5061" s="6" t="str">
        <f t="shared" si="57"/>
        <v>GPP PURWOREJO_REDIN</v>
      </c>
      <c r="B5061" s="11" t="s">
        <v>3504</v>
      </c>
      <c r="C5061" s="11" t="s">
        <v>3795</v>
      </c>
      <c r="D5061" s="11">
        <v>4.4400000000000004</v>
      </c>
      <c r="E5061" s="7">
        <f>VLOOKUP(A5061, Sheet2!$A$2:$K$8265, 11)</f>
        <v>110.6751</v>
      </c>
      <c r="F5061" s="7">
        <f t="shared" si="58"/>
        <v>0.55500000000000005</v>
      </c>
      <c r="G5061" s="8">
        <v>200000</v>
      </c>
      <c r="H5061" s="9">
        <f t="shared" si="59"/>
        <v>1000000</v>
      </c>
    </row>
    <row r="5062" spans="1:8" ht="14.5">
      <c r="A5062" s="6" t="str">
        <f t="shared" si="57"/>
        <v>GPP PURWOREJO_REJOSARI</v>
      </c>
      <c r="B5062" s="11" t="s">
        <v>3504</v>
      </c>
      <c r="C5062" s="11" t="s">
        <v>702</v>
      </c>
      <c r="D5062" s="11">
        <v>4.4400000000000004</v>
      </c>
      <c r="E5062" s="7">
        <f>VLOOKUP(A5062, Sheet2!$A$2:$K$8265, 11)</f>
        <v>110.6751</v>
      </c>
      <c r="F5062" s="7">
        <f t="shared" si="58"/>
        <v>0.55500000000000005</v>
      </c>
      <c r="G5062" s="8">
        <v>200000</v>
      </c>
      <c r="H5062" s="9">
        <f t="shared" si="59"/>
        <v>1000000</v>
      </c>
    </row>
    <row r="5063" spans="1:8" ht="14.5">
      <c r="A5063" s="6" t="str">
        <f t="shared" si="57"/>
        <v>GPP PURWOREJO_REJOSARI</v>
      </c>
      <c r="B5063" s="11" t="s">
        <v>3504</v>
      </c>
      <c r="C5063" s="11" t="s">
        <v>702</v>
      </c>
      <c r="D5063" s="11">
        <v>4.4400000000000004</v>
      </c>
      <c r="E5063" s="7">
        <f>VLOOKUP(A5063, Sheet2!$A$2:$K$8265, 11)</f>
        <v>110.6751</v>
      </c>
      <c r="F5063" s="7">
        <f t="shared" si="58"/>
        <v>0.55500000000000005</v>
      </c>
      <c r="G5063" s="8">
        <v>200000</v>
      </c>
      <c r="H5063" s="9">
        <f t="shared" si="59"/>
        <v>1000000</v>
      </c>
    </row>
    <row r="5064" spans="1:8" ht="14.5">
      <c r="A5064" s="6" t="str">
        <f t="shared" si="57"/>
        <v>GPP PURWOREJO_REJOWINANGUN</v>
      </c>
      <c r="B5064" s="11" t="s">
        <v>3504</v>
      </c>
      <c r="C5064" s="11" t="s">
        <v>3796</v>
      </c>
      <c r="D5064" s="11">
        <v>4.4400000000000004</v>
      </c>
      <c r="E5064" s="7">
        <f>VLOOKUP(A5064, Sheet2!$A$2:$K$8265, 11)</f>
        <v>110.6751</v>
      </c>
      <c r="F5064" s="7">
        <f t="shared" si="58"/>
        <v>0.55500000000000005</v>
      </c>
      <c r="G5064" s="8">
        <v>200000</v>
      </c>
      <c r="H5064" s="9">
        <f t="shared" si="59"/>
        <v>1000000</v>
      </c>
    </row>
    <row r="5065" spans="1:8" ht="14.5">
      <c r="A5065" s="6" t="str">
        <f t="shared" si="57"/>
        <v>GPP PURWOREJO_RENDENG</v>
      </c>
      <c r="B5065" s="11" t="s">
        <v>3504</v>
      </c>
      <c r="C5065" s="11" t="s">
        <v>2323</v>
      </c>
      <c r="D5065" s="11">
        <v>4.4400000000000004</v>
      </c>
      <c r="E5065" s="7">
        <f>VLOOKUP(A5065, Sheet2!$A$2:$K$8265, 11)</f>
        <v>110.6751</v>
      </c>
      <c r="F5065" s="7">
        <f t="shared" si="58"/>
        <v>0.55500000000000005</v>
      </c>
      <c r="G5065" s="8">
        <v>200000</v>
      </c>
      <c r="H5065" s="9">
        <f t="shared" si="59"/>
        <v>1000000</v>
      </c>
    </row>
    <row r="5066" spans="1:8" ht="14.5">
      <c r="A5066" s="6" t="str">
        <f t="shared" si="57"/>
        <v>GPP PURWOREJO_RIMUN</v>
      </c>
      <c r="B5066" s="11" t="s">
        <v>3504</v>
      </c>
      <c r="C5066" s="11" t="s">
        <v>3797</v>
      </c>
      <c r="D5066" s="11">
        <v>4.4400000000000004</v>
      </c>
      <c r="E5066" s="7">
        <f>VLOOKUP(A5066, Sheet2!$A$2:$K$8265, 11)</f>
        <v>110.6751</v>
      </c>
      <c r="F5066" s="7">
        <f t="shared" si="58"/>
        <v>0.55500000000000005</v>
      </c>
      <c r="G5066" s="8">
        <v>200000</v>
      </c>
      <c r="H5066" s="9">
        <f t="shared" si="59"/>
        <v>1000000</v>
      </c>
    </row>
    <row r="5067" spans="1:8" ht="14.5">
      <c r="A5067" s="6" t="str">
        <f t="shared" si="57"/>
        <v>GPP PURWOREJO_RINGGIT</v>
      </c>
      <c r="B5067" s="11" t="s">
        <v>3504</v>
      </c>
      <c r="C5067" s="11" t="s">
        <v>3798</v>
      </c>
      <c r="D5067" s="11">
        <v>4.4400000000000004</v>
      </c>
      <c r="E5067" s="7">
        <f>VLOOKUP(A5067, Sheet2!$A$2:$K$8265, 11)</f>
        <v>110.6751</v>
      </c>
      <c r="F5067" s="7">
        <f t="shared" si="58"/>
        <v>0.55500000000000005</v>
      </c>
      <c r="G5067" s="8">
        <v>200000</v>
      </c>
      <c r="H5067" s="9">
        <f t="shared" si="59"/>
        <v>1000000</v>
      </c>
    </row>
    <row r="5068" spans="1:8" ht="14.5">
      <c r="A5068" s="6" t="str">
        <f t="shared" si="57"/>
        <v>GPP PURWOREJO_ROWOBAYEM</v>
      </c>
      <c r="B5068" s="11" t="s">
        <v>3504</v>
      </c>
      <c r="C5068" s="11" t="s">
        <v>3799</v>
      </c>
      <c r="D5068" s="11">
        <v>4.4400000000000004</v>
      </c>
      <c r="E5068" s="7">
        <f>VLOOKUP(A5068, Sheet2!$A$2:$K$8265, 11)</f>
        <v>110.6751</v>
      </c>
      <c r="F5068" s="7">
        <f t="shared" si="58"/>
        <v>0.55500000000000005</v>
      </c>
      <c r="G5068" s="8">
        <v>200000</v>
      </c>
      <c r="H5068" s="9">
        <f t="shared" si="59"/>
        <v>1000000</v>
      </c>
    </row>
    <row r="5069" spans="1:8" ht="14.5">
      <c r="A5069" s="6" t="str">
        <f t="shared" si="57"/>
        <v>GPP PURWOREJO_ROWODADI</v>
      </c>
      <c r="B5069" s="11" t="s">
        <v>3504</v>
      </c>
      <c r="C5069" s="11" t="s">
        <v>3800</v>
      </c>
      <c r="D5069" s="11">
        <v>4.4400000000000004</v>
      </c>
      <c r="E5069" s="7">
        <f>VLOOKUP(A5069, Sheet2!$A$2:$K$8265, 11)</f>
        <v>110.6751</v>
      </c>
      <c r="F5069" s="7">
        <f t="shared" si="58"/>
        <v>0.55500000000000005</v>
      </c>
      <c r="G5069" s="8">
        <v>200000</v>
      </c>
      <c r="H5069" s="9">
        <f t="shared" si="59"/>
        <v>1000000</v>
      </c>
    </row>
    <row r="5070" spans="1:8" ht="14.5">
      <c r="A5070" s="6" t="str">
        <f t="shared" si="57"/>
        <v>GPP PURWOREJO_ROWODADI</v>
      </c>
      <c r="B5070" s="11" t="s">
        <v>3504</v>
      </c>
      <c r="C5070" s="11" t="s">
        <v>3800</v>
      </c>
      <c r="D5070" s="11">
        <v>4.4400000000000004</v>
      </c>
      <c r="E5070" s="7">
        <f>VLOOKUP(A5070, Sheet2!$A$2:$K$8265, 11)</f>
        <v>110.6751</v>
      </c>
      <c r="F5070" s="7">
        <f t="shared" si="58"/>
        <v>0.55500000000000005</v>
      </c>
      <c r="G5070" s="8">
        <v>200000</v>
      </c>
      <c r="H5070" s="9">
        <f t="shared" si="59"/>
        <v>1000000</v>
      </c>
    </row>
    <row r="5071" spans="1:8" ht="14.5">
      <c r="A5071" s="6" t="str">
        <f t="shared" si="57"/>
        <v>GPP PURWOREJO_ROWOSARI</v>
      </c>
      <c r="B5071" s="11" t="s">
        <v>3504</v>
      </c>
      <c r="C5071" s="11" t="s">
        <v>483</v>
      </c>
      <c r="D5071" s="11">
        <v>15.69</v>
      </c>
      <c r="E5071" s="7">
        <f>VLOOKUP(A5071, Sheet2!$A$2:$K$8265, 11)</f>
        <v>110.6751</v>
      </c>
      <c r="F5071" s="7">
        <f t="shared" si="58"/>
        <v>1.9612499999999999</v>
      </c>
      <c r="G5071" s="8">
        <v>200000</v>
      </c>
      <c r="H5071" s="9">
        <f t="shared" si="59"/>
        <v>3200000</v>
      </c>
    </row>
    <row r="5072" spans="1:8" ht="14.5">
      <c r="A5072" s="6" t="str">
        <f t="shared" si="57"/>
        <v>GPP PURWOREJO_SALAM</v>
      </c>
      <c r="B5072" s="11" t="s">
        <v>3504</v>
      </c>
      <c r="C5072" s="11" t="s">
        <v>704</v>
      </c>
      <c r="D5072" s="11">
        <v>4.4400000000000004</v>
      </c>
      <c r="E5072" s="7">
        <f>VLOOKUP(A5072, Sheet2!$A$2:$K$8265, 11)</f>
        <v>110.6751</v>
      </c>
      <c r="F5072" s="7">
        <f t="shared" si="58"/>
        <v>0.55500000000000005</v>
      </c>
      <c r="G5072" s="8">
        <v>200000</v>
      </c>
      <c r="H5072" s="9">
        <f t="shared" si="59"/>
        <v>1000000</v>
      </c>
    </row>
    <row r="5073" spans="1:8" ht="14.5">
      <c r="A5073" s="6" t="str">
        <f t="shared" si="57"/>
        <v>GPP PURWOREJO_SAMBENG</v>
      </c>
      <c r="B5073" s="11" t="s">
        <v>3504</v>
      </c>
      <c r="C5073" s="11" t="s">
        <v>1340</v>
      </c>
      <c r="D5073" s="11">
        <v>4.4400000000000004</v>
      </c>
      <c r="E5073" s="7">
        <f>VLOOKUP(A5073, Sheet2!$A$2:$K$8265, 11)</f>
        <v>110.6751</v>
      </c>
      <c r="F5073" s="7">
        <f t="shared" si="58"/>
        <v>0.55500000000000005</v>
      </c>
      <c r="G5073" s="8">
        <v>200000</v>
      </c>
      <c r="H5073" s="9">
        <f t="shared" si="59"/>
        <v>1000000</v>
      </c>
    </row>
    <row r="5074" spans="1:8" ht="14.5">
      <c r="A5074" s="6" t="str">
        <f t="shared" si="57"/>
        <v>GPP PURWOREJO_SAMBENG</v>
      </c>
      <c r="B5074" s="11" t="s">
        <v>3504</v>
      </c>
      <c r="C5074" s="11" t="s">
        <v>1340</v>
      </c>
      <c r="D5074" s="11">
        <v>4.4400000000000004</v>
      </c>
      <c r="E5074" s="7">
        <f>VLOOKUP(A5074, Sheet2!$A$2:$K$8265, 11)</f>
        <v>110.6751</v>
      </c>
      <c r="F5074" s="7">
        <f t="shared" si="58"/>
        <v>0.55500000000000005</v>
      </c>
      <c r="G5074" s="8">
        <v>200000</v>
      </c>
      <c r="H5074" s="9">
        <f t="shared" si="59"/>
        <v>1000000</v>
      </c>
    </row>
    <row r="5075" spans="1:8" ht="14.5">
      <c r="A5075" s="6" t="str">
        <f t="shared" si="57"/>
        <v>GPP PURWOREJO_SAMPING</v>
      </c>
      <c r="B5075" s="11" t="s">
        <v>3504</v>
      </c>
      <c r="C5075" s="11" t="s">
        <v>3801</v>
      </c>
      <c r="D5075" s="11">
        <v>4.4400000000000004</v>
      </c>
      <c r="E5075" s="7">
        <f>VLOOKUP(A5075, Sheet2!$A$2:$K$8265, 11)</f>
        <v>110.6751</v>
      </c>
      <c r="F5075" s="7">
        <f t="shared" si="58"/>
        <v>0.55500000000000005</v>
      </c>
      <c r="G5075" s="8">
        <v>200000</v>
      </c>
      <c r="H5075" s="9">
        <f t="shared" si="59"/>
        <v>1000000</v>
      </c>
    </row>
    <row r="5076" spans="1:8" ht="14.5">
      <c r="A5076" s="6" t="str">
        <f t="shared" si="57"/>
        <v>GPP PURWOREJO_SANGUBANYU</v>
      </c>
      <c r="B5076" s="11" t="s">
        <v>3504</v>
      </c>
      <c r="C5076" s="11" t="s">
        <v>484</v>
      </c>
      <c r="D5076" s="11">
        <v>4.4400000000000004</v>
      </c>
      <c r="E5076" s="7">
        <f>VLOOKUP(A5076, Sheet2!$A$2:$K$8265, 11)</f>
        <v>110.6751</v>
      </c>
      <c r="F5076" s="7">
        <f t="shared" si="58"/>
        <v>0.55500000000000005</v>
      </c>
      <c r="G5076" s="8">
        <v>200000</v>
      </c>
      <c r="H5076" s="9">
        <f t="shared" si="59"/>
        <v>1000000</v>
      </c>
    </row>
    <row r="5077" spans="1:8" ht="14.5">
      <c r="A5077" s="6" t="str">
        <f t="shared" si="57"/>
        <v>GPP PURWOREJO_SARWOGADUNG</v>
      </c>
      <c r="B5077" s="11" t="s">
        <v>3504</v>
      </c>
      <c r="C5077" s="11" t="s">
        <v>3802</v>
      </c>
      <c r="D5077" s="11">
        <v>15.69</v>
      </c>
      <c r="E5077" s="7">
        <f>VLOOKUP(A5077, Sheet2!$A$2:$K$8265, 11)</f>
        <v>110.6751</v>
      </c>
      <c r="F5077" s="7">
        <f t="shared" si="58"/>
        <v>1.9612499999999999</v>
      </c>
      <c r="G5077" s="8">
        <v>200000</v>
      </c>
      <c r="H5077" s="9">
        <f t="shared" si="59"/>
        <v>3200000</v>
      </c>
    </row>
    <row r="5078" spans="1:8" ht="14.5">
      <c r="A5078" s="6" t="str">
        <f t="shared" si="57"/>
        <v>GPP PURWOREJO_SAWANGAN</v>
      </c>
      <c r="B5078" s="11" t="s">
        <v>3504</v>
      </c>
      <c r="C5078" s="11" t="s">
        <v>52</v>
      </c>
      <c r="D5078" s="11">
        <v>4.4400000000000004</v>
      </c>
      <c r="E5078" s="7">
        <f>VLOOKUP(A5078, Sheet2!$A$2:$K$8265, 11)</f>
        <v>110.6751</v>
      </c>
      <c r="F5078" s="7">
        <f t="shared" si="58"/>
        <v>0.55500000000000005</v>
      </c>
      <c r="G5078" s="8">
        <v>200000</v>
      </c>
      <c r="H5078" s="9">
        <f t="shared" si="59"/>
        <v>1000000</v>
      </c>
    </row>
    <row r="5079" spans="1:8" ht="14.5">
      <c r="A5079" s="6" t="str">
        <f t="shared" si="57"/>
        <v>GPP PURWOREJO_SAWIT</v>
      </c>
      <c r="B5079" s="11" t="s">
        <v>3504</v>
      </c>
      <c r="C5079" s="11" t="s">
        <v>3065</v>
      </c>
      <c r="D5079" s="11">
        <v>4.4400000000000004</v>
      </c>
      <c r="E5079" s="7">
        <f>VLOOKUP(A5079, Sheet2!$A$2:$K$8265, 11)</f>
        <v>110.6751</v>
      </c>
      <c r="F5079" s="7">
        <f t="shared" si="58"/>
        <v>0.55500000000000005</v>
      </c>
      <c r="G5079" s="8">
        <v>200000</v>
      </c>
      <c r="H5079" s="9">
        <f t="shared" si="59"/>
        <v>1000000</v>
      </c>
    </row>
    <row r="5080" spans="1:8" ht="14.5">
      <c r="A5080" s="6" t="str">
        <f t="shared" si="57"/>
        <v>GPP PURWOREJO_SEBOROKRAPYAK</v>
      </c>
      <c r="B5080" s="11" t="s">
        <v>3504</v>
      </c>
      <c r="C5080" s="11" t="s">
        <v>3803</v>
      </c>
      <c r="D5080" s="11">
        <v>4.4400000000000004</v>
      </c>
      <c r="E5080" s="7">
        <f>VLOOKUP(A5080, Sheet2!$A$2:$K$8265, 11)</f>
        <v>110.6751</v>
      </c>
      <c r="F5080" s="7">
        <f t="shared" si="58"/>
        <v>0.55500000000000005</v>
      </c>
      <c r="G5080" s="8">
        <v>200000</v>
      </c>
      <c r="H5080" s="9">
        <f t="shared" si="59"/>
        <v>1000000</v>
      </c>
    </row>
    <row r="5081" spans="1:8" ht="14.5">
      <c r="A5081" s="6" t="str">
        <f t="shared" si="57"/>
        <v>GPP PURWOREJO_SEBOROPASAR</v>
      </c>
      <c r="B5081" s="11" t="s">
        <v>3504</v>
      </c>
      <c r="C5081" s="11" t="s">
        <v>3804</v>
      </c>
      <c r="D5081" s="11">
        <v>4.4400000000000004</v>
      </c>
      <c r="E5081" s="7">
        <f>VLOOKUP(A5081, Sheet2!$A$2:$K$8265, 11)</f>
        <v>110.6751</v>
      </c>
      <c r="F5081" s="7">
        <f t="shared" si="58"/>
        <v>0.55500000000000005</v>
      </c>
      <c r="G5081" s="8">
        <v>200000</v>
      </c>
      <c r="H5081" s="9">
        <f t="shared" si="59"/>
        <v>1000000</v>
      </c>
    </row>
    <row r="5082" spans="1:8" ht="14.5">
      <c r="A5082" s="6" t="str">
        <f t="shared" si="57"/>
        <v>GPP PURWOREJO_SECANG</v>
      </c>
      <c r="B5082" s="11" t="s">
        <v>3504</v>
      </c>
      <c r="C5082" s="11" t="s">
        <v>3280</v>
      </c>
      <c r="D5082" s="11">
        <v>4.4400000000000004</v>
      </c>
      <c r="E5082" s="7">
        <f>VLOOKUP(A5082, Sheet2!$A$2:$K$8265, 11)</f>
        <v>110.6751</v>
      </c>
      <c r="F5082" s="7">
        <f t="shared" si="58"/>
        <v>0.55500000000000005</v>
      </c>
      <c r="G5082" s="8">
        <v>200000</v>
      </c>
      <c r="H5082" s="9">
        <f t="shared" si="59"/>
        <v>1000000</v>
      </c>
    </row>
    <row r="5083" spans="1:8" ht="14.5">
      <c r="A5083" s="6" t="str">
        <f t="shared" si="57"/>
        <v>GPP PURWOREJO_SEDAYU</v>
      </c>
      <c r="B5083" s="11" t="s">
        <v>3504</v>
      </c>
      <c r="C5083" s="11" t="s">
        <v>486</v>
      </c>
      <c r="D5083" s="11">
        <v>4.4400000000000004</v>
      </c>
      <c r="E5083" s="7">
        <f>VLOOKUP(A5083, Sheet2!$A$2:$K$8265, 11)</f>
        <v>110.6751</v>
      </c>
      <c r="F5083" s="7">
        <f t="shared" si="58"/>
        <v>0.55500000000000005</v>
      </c>
      <c r="G5083" s="8">
        <v>200000</v>
      </c>
      <c r="H5083" s="9">
        <f t="shared" si="59"/>
        <v>1000000</v>
      </c>
    </row>
    <row r="5084" spans="1:8" ht="14.5">
      <c r="A5084" s="6" t="str">
        <f t="shared" si="57"/>
        <v>GPP PURWOREJO_SEKARTEJO</v>
      </c>
      <c r="B5084" s="11" t="s">
        <v>3504</v>
      </c>
      <c r="C5084" s="11" t="s">
        <v>3805</v>
      </c>
      <c r="D5084" s="11">
        <v>4.4400000000000004</v>
      </c>
      <c r="E5084" s="7">
        <f>VLOOKUP(A5084, Sheet2!$A$2:$K$8265, 11)</f>
        <v>110.6751</v>
      </c>
      <c r="F5084" s="7">
        <f t="shared" si="58"/>
        <v>0.55500000000000005</v>
      </c>
      <c r="G5084" s="8">
        <v>200000</v>
      </c>
      <c r="H5084" s="9">
        <f t="shared" si="59"/>
        <v>1000000</v>
      </c>
    </row>
    <row r="5085" spans="1:8" ht="14.5">
      <c r="A5085" s="6" t="str">
        <f t="shared" si="57"/>
        <v>GPP PURWOREJO_SEMAGUNG</v>
      </c>
      <c r="B5085" s="11" t="s">
        <v>3504</v>
      </c>
      <c r="C5085" s="11" t="s">
        <v>3806</v>
      </c>
      <c r="D5085" s="11">
        <v>4.4400000000000004</v>
      </c>
      <c r="E5085" s="7">
        <f>VLOOKUP(A5085, Sheet2!$A$2:$K$8265, 11)</f>
        <v>110.6751</v>
      </c>
      <c r="F5085" s="7">
        <f t="shared" si="58"/>
        <v>0.55500000000000005</v>
      </c>
      <c r="G5085" s="8">
        <v>200000</v>
      </c>
      <c r="H5085" s="9">
        <f t="shared" si="59"/>
        <v>1000000</v>
      </c>
    </row>
    <row r="5086" spans="1:8" ht="14.5">
      <c r="A5086" s="6" t="str">
        <f t="shared" si="57"/>
        <v>GPP PURWOREJO_SEMAMPIR</v>
      </c>
      <c r="B5086" s="11" t="s">
        <v>3504</v>
      </c>
      <c r="C5086" s="11" t="s">
        <v>214</v>
      </c>
      <c r="D5086" s="11">
        <v>4.4400000000000004</v>
      </c>
      <c r="E5086" s="7">
        <f>VLOOKUP(A5086, Sheet2!$A$2:$K$8265, 11)</f>
        <v>110.6751</v>
      </c>
      <c r="F5086" s="7">
        <f t="shared" si="58"/>
        <v>0.55500000000000005</v>
      </c>
      <c r="G5086" s="8">
        <v>200000</v>
      </c>
      <c r="H5086" s="9">
        <f t="shared" si="59"/>
        <v>1000000</v>
      </c>
    </row>
    <row r="5087" spans="1:8" ht="14.5">
      <c r="A5087" s="6" t="str">
        <f t="shared" si="57"/>
        <v>GPP PURWOREJO_SEMAWUNG</v>
      </c>
      <c r="B5087" s="11" t="s">
        <v>3504</v>
      </c>
      <c r="C5087" s="11" t="s">
        <v>3807</v>
      </c>
      <c r="D5087" s="11">
        <v>4.4400000000000004</v>
      </c>
      <c r="E5087" s="7">
        <f>VLOOKUP(A5087, Sheet2!$A$2:$K$8265, 11)</f>
        <v>110.6751</v>
      </c>
      <c r="F5087" s="7">
        <f t="shared" si="58"/>
        <v>0.55500000000000005</v>
      </c>
      <c r="G5087" s="8">
        <v>200000</v>
      </c>
      <c r="H5087" s="9">
        <f t="shared" si="59"/>
        <v>1000000</v>
      </c>
    </row>
    <row r="5088" spans="1:8" ht="14.5">
      <c r="A5088" s="6" t="str">
        <f t="shared" si="57"/>
        <v>GPP PURWOREJO_SEMAWUNG KEMBARAN</v>
      </c>
      <c r="B5088" s="11" t="s">
        <v>3504</v>
      </c>
      <c r="C5088" s="11" t="s">
        <v>3808</v>
      </c>
      <c r="D5088" s="11">
        <v>4.4400000000000004</v>
      </c>
      <c r="E5088" s="7">
        <f>VLOOKUP(A5088, Sheet2!$A$2:$K$8265, 11)</f>
        <v>110.6751</v>
      </c>
      <c r="F5088" s="7">
        <f t="shared" si="58"/>
        <v>0.55500000000000005</v>
      </c>
      <c r="G5088" s="8">
        <v>200000</v>
      </c>
      <c r="H5088" s="9">
        <f t="shared" si="59"/>
        <v>1000000</v>
      </c>
    </row>
    <row r="5089" spans="1:8" ht="14.5">
      <c r="A5089" s="6" t="str">
        <f t="shared" si="57"/>
        <v>GPP PURWOREJO_SEMBIRKADIPATEN</v>
      </c>
      <c r="B5089" s="11" t="s">
        <v>3504</v>
      </c>
      <c r="C5089" s="11" t="s">
        <v>3809</v>
      </c>
      <c r="D5089" s="11">
        <v>15.69</v>
      </c>
      <c r="E5089" s="7">
        <f>VLOOKUP(A5089, Sheet2!$A$2:$K$8265, 11)</f>
        <v>110.6751</v>
      </c>
      <c r="F5089" s="7">
        <f t="shared" si="58"/>
        <v>1.9612499999999999</v>
      </c>
      <c r="G5089" s="8">
        <v>200000</v>
      </c>
      <c r="H5089" s="9">
        <f t="shared" si="59"/>
        <v>3200000</v>
      </c>
    </row>
    <row r="5090" spans="1:8" ht="14.5">
      <c r="A5090" s="6" t="str">
        <f t="shared" si="57"/>
        <v>GPP PURWOREJO_SEMONO</v>
      </c>
      <c r="B5090" s="11" t="s">
        <v>3504</v>
      </c>
      <c r="C5090" s="11" t="s">
        <v>3810</v>
      </c>
      <c r="D5090" s="11">
        <v>4.4400000000000004</v>
      </c>
      <c r="E5090" s="7">
        <f>VLOOKUP(A5090, Sheet2!$A$2:$K$8265, 11)</f>
        <v>110.6751</v>
      </c>
      <c r="F5090" s="7">
        <f t="shared" si="58"/>
        <v>0.55500000000000005</v>
      </c>
      <c r="G5090" s="8">
        <v>200000</v>
      </c>
      <c r="H5090" s="9">
        <f t="shared" si="59"/>
        <v>1000000</v>
      </c>
    </row>
    <row r="5091" spans="1:8" ht="14.5">
      <c r="A5091" s="6" t="str">
        <f t="shared" si="57"/>
        <v>GPP PURWOREJO_SENDANGSARI</v>
      </c>
      <c r="B5091" s="11" t="s">
        <v>3504</v>
      </c>
      <c r="C5091" s="11" t="s">
        <v>722</v>
      </c>
      <c r="D5091" s="11">
        <v>4.4400000000000004</v>
      </c>
      <c r="E5091" s="7">
        <f>VLOOKUP(A5091, Sheet2!$A$2:$K$8265, 11)</f>
        <v>110.6751</v>
      </c>
      <c r="F5091" s="7">
        <f t="shared" si="58"/>
        <v>0.55500000000000005</v>
      </c>
      <c r="G5091" s="8">
        <v>200000</v>
      </c>
      <c r="H5091" s="9">
        <f t="shared" si="59"/>
        <v>1000000</v>
      </c>
    </row>
    <row r="5092" spans="1:8" ht="14.5">
      <c r="A5092" s="6" t="str">
        <f t="shared" si="57"/>
        <v>GPP PURWOREJO_SENDANGSARI</v>
      </c>
      <c r="B5092" s="11" t="s">
        <v>3504</v>
      </c>
      <c r="C5092" s="11" t="s">
        <v>722</v>
      </c>
      <c r="D5092" s="11">
        <v>4.4400000000000004</v>
      </c>
      <c r="E5092" s="7">
        <f>VLOOKUP(A5092, Sheet2!$A$2:$K$8265, 11)</f>
        <v>110.6751</v>
      </c>
      <c r="F5092" s="7">
        <f t="shared" si="58"/>
        <v>0.55500000000000005</v>
      </c>
      <c r="G5092" s="8">
        <v>200000</v>
      </c>
      <c r="H5092" s="9">
        <f t="shared" si="59"/>
        <v>1000000</v>
      </c>
    </row>
    <row r="5093" spans="1:8" ht="14.5">
      <c r="A5093" s="6" t="str">
        <f t="shared" si="57"/>
        <v>GPP PURWOREJO_SEREN</v>
      </c>
      <c r="B5093" s="11" t="s">
        <v>3504</v>
      </c>
      <c r="C5093" s="11" t="s">
        <v>3811</v>
      </c>
      <c r="D5093" s="11">
        <v>4.4400000000000004</v>
      </c>
      <c r="E5093" s="7">
        <f>VLOOKUP(A5093, Sheet2!$A$2:$K$8265, 11)</f>
        <v>110.6751</v>
      </c>
      <c r="F5093" s="7">
        <f t="shared" si="58"/>
        <v>0.55500000000000005</v>
      </c>
      <c r="G5093" s="8">
        <v>200000</v>
      </c>
      <c r="H5093" s="9">
        <f t="shared" si="59"/>
        <v>1000000</v>
      </c>
    </row>
    <row r="5094" spans="1:8" ht="14.5">
      <c r="A5094" s="6" t="str">
        <f t="shared" si="57"/>
        <v>GPP PURWOREJO_SIDARUM</v>
      </c>
      <c r="B5094" s="11" t="s">
        <v>3504</v>
      </c>
      <c r="C5094" s="11" t="s">
        <v>3812</v>
      </c>
      <c r="D5094" s="11">
        <v>4.4400000000000004</v>
      </c>
      <c r="E5094" s="7">
        <f>VLOOKUP(A5094, Sheet2!$A$2:$K$8265, 11)</f>
        <v>110.6751</v>
      </c>
      <c r="F5094" s="7">
        <f t="shared" si="58"/>
        <v>0.55500000000000005</v>
      </c>
      <c r="G5094" s="8">
        <v>200000</v>
      </c>
      <c r="H5094" s="9">
        <f t="shared" si="59"/>
        <v>1000000</v>
      </c>
    </row>
    <row r="5095" spans="1:8" ht="14.5">
      <c r="A5095" s="6" t="str">
        <f t="shared" si="57"/>
        <v>GPP PURWOREJO_SIDODADI</v>
      </c>
      <c r="B5095" s="11" t="s">
        <v>3504</v>
      </c>
      <c r="C5095" s="11" t="s">
        <v>496</v>
      </c>
      <c r="D5095" s="11">
        <v>4.4400000000000004</v>
      </c>
      <c r="E5095" s="7">
        <f>VLOOKUP(A5095, Sheet2!$A$2:$K$8265, 11)</f>
        <v>110.6751</v>
      </c>
      <c r="F5095" s="7">
        <f t="shared" si="58"/>
        <v>0.55500000000000005</v>
      </c>
      <c r="G5095" s="8">
        <v>200000</v>
      </c>
      <c r="H5095" s="9">
        <f t="shared" si="59"/>
        <v>1000000</v>
      </c>
    </row>
    <row r="5096" spans="1:8" ht="14.5">
      <c r="A5096" s="6" t="str">
        <f t="shared" si="57"/>
        <v>GPP PURWOREJO_SIDOGEDE</v>
      </c>
      <c r="B5096" s="11" t="s">
        <v>3504</v>
      </c>
      <c r="C5096" s="11" t="s">
        <v>3290</v>
      </c>
      <c r="D5096" s="11">
        <v>15.69</v>
      </c>
      <c r="E5096" s="7">
        <f>VLOOKUP(A5096, Sheet2!$A$2:$K$8265, 11)</f>
        <v>110.6751</v>
      </c>
      <c r="F5096" s="7">
        <f t="shared" si="58"/>
        <v>1.9612499999999999</v>
      </c>
      <c r="G5096" s="8">
        <v>200000</v>
      </c>
      <c r="H5096" s="9">
        <f t="shared" si="59"/>
        <v>3200000</v>
      </c>
    </row>
    <row r="5097" spans="1:8" ht="14.5">
      <c r="A5097" s="6" t="str">
        <f t="shared" si="57"/>
        <v>GPP PURWOREJO_SIDOHARJO</v>
      </c>
      <c r="B5097" s="11" t="s">
        <v>3504</v>
      </c>
      <c r="C5097" s="11" t="s">
        <v>220</v>
      </c>
      <c r="D5097" s="11">
        <v>4.4400000000000004</v>
      </c>
      <c r="E5097" s="7">
        <f>VLOOKUP(A5097, Sheet2!$A$2:$K$8265, 11)</f>
        <v>110.6751</v>
      </c>
      <c r="F5097" s="7">
        <f t="shared" si="58"/>
        <v>0.55500000000000005</v>
      </c>
      <c r="G5097" s="8">
        <v>200000</v>
      </c>
      <c r="H5097" s="9">
        <f t="shared" si="59"/>
        <v>1000000</v>
      </c>
    </row>
    <row r="5098" spans="1:8" ht="14.5">
      <c r="A5098" s="6" t="str">
        <f t="shared" si="57"/>
        <v>GPP PURWOREJO_SIDOLUHUR</v>
      </c>
      <c r="B5098" s="11" t="s">
        <v>3504</v>
      </c>
      <c r="C5098" s="11" t="s">
        <v>3813</v>
      </c>
      <c r="D5098" s="11">
        <v>15.69</v>
      </c>
      <c r="E5098" s="7">
        <f>VLOOKUP(A5098, Sheet2!$A$2:$K$8265, 11)</f>
        <v>110.6751</v>
      </c>
      <c r="F5098" s="7">
        <f t="shared" si="58"/>
        <v>1.9612499999999999</v>
      </c>
      <c r="G5098" s="8">
        <v>200000</v>
      </c>
      <c r="H5098" s="9">
        <f t="shared" si="59"/>
        <v>3200000</v>
      </c>
    </row>
    <row r="5099" spans="1:8" ht="14.5">
      <c r="A5099" s="6" t="str">
        <f t="shared" si="57"/>
        <v>GPP PURWOREJO_SIDOMUKTI</v>
      </c>
      <c r="B5099" s="11" t="s">
        <v>3504</v>
      </c>
      <c r="C5099" s="11" t="s">
        <v>498</v>
      </c>
      <c r="D5099" s="11">
        <v>15.69</v>
      </c>
      <c r="E5099" s="7">
        <f>VLOOKUP(A5099, Sheet2!$A$2:$K$8265, 11)</f>
        <v>110.6751</v>
      </c>
      <c r="F5099" s="7">
        <f t="shared" si="58"/>
        <v>1.9612499999999999</v>
      </c>
      <c r="G5099" s="8">
        <v>200000</v>
      </c>
      <c r="H5099" s="9">
        <f t="shared" si="59"/>
        <v>3200000</v>
      </c>
    </row>
    <row r="5100" spans="1:8" ht="14.5">
      <c r="A5100" s="6" t="str">
        <f t="shared" si="57"/>
        <v>GPP PURWOREJO_SIDOMUKTI</v>
      </c>
      <c r="B5100" s="11" t="s">
        <v>3504</v>
      </c>
      <c r="C5100" s="11" t="s">
        <v>498</v>
      </c>
      <c r="D5100" s="11">
        <v>4.4400000000000004</v>
      </c>
      <c r="E5100" s="7">
        <f>VLOOKUP(A5100, Sheet2!$A$2:$K$8265, 11)</f>
        <v>110.6751</v>
      </c>
      <c r="F5100" s="7">
        <f t="shared" si="58"/>
        <v>0.55500000000000005</v>
      </c>
      <c r="G5100" s="8">
        <v>200000</v>
      </c>
      <c r="H5100" s="9">
        <f t="shared" si="59"/>
        <v>1000000</v>
      </c>
    </row>
    <row r="5101" spans="1:8" ht="14.5">
      <c r="A5101" s="6" t="str">
        <f t="shared" si="57"/>
        <v>GPP PURWOREJO_SIDOMULYO</v>
      </c>
      <c r="B5101" s="11" t="s">
        <v>3504</v>
      </c>
      <c r="C5101" s="11" t="s">
        <v>221</v>
      </c>
      <c r="D5101" s="11">
        <v>15.69</v>
      </c>
      <c r="E5101" s="7">
        <f>VLOOKUP(A5101, Sheet2!$A$2:$K$8265, 11)</f>
        <v>110.6751</v>
      </c>
      <c r="F5101" s="7">
        <f t="shared" si="58"/>
        <v>1.9612499999999999</v>
      </c>
      <c r="G5101" s="8">
        <v>200000</v>
      </c>
      <c r="H5101" s="9">
        <f t="shared" si="59"/>
        <v>3200000</v>
      </c>
    </row>
    <row r="5102" spans="1:8" ht="14.5">
      <c r="A5102" s="6" t="str">
        <f t="shared" ref="A5102:A5356" si="60">CONCATENATE(B5102, "_", C5102)</f>
        <v>GPP PURWOREJO_SIDOMULYO</v>
      </c>
      <c r="B5102" s="11" t="s">
        <v>3504</v>
      </c>
      <c r="C5102" s="11" t="s">
        <v>221</v>
      </c>
      <c r="D5102" s="11">
        <v>4.4400000000000004</v>
      </c>
      <c r="E5102" s="7">
        <f>VLOOKUP(A5102, Sheet2!$A$2:$K$8265, 11)</f>
        <v>110.6751</v>
      </c>
      <c r="F5102" s="7">
        <f t="shared" ref="F5102:F5356" si="61">D5102/8</f>
        <v>0.55500000000000005</v>
      </c>
      <c r="G5102" s="8">
        <v>200000</v>
      </c>
      <c r="H5102" s="9">
        <f t="shared" ref="H5102:H5356" si="62">G5102*_xlfn.CEILING.MATH(D5102)</f>
        <v>1000000</v>
      </c>
    </row>
    <row r="5103" spans="1:8" ht="14.5">
      <c r="A5103" s="6" t="str">
        <f t="shared" si="60"/>
        <v>GPP PURWOREJO_SIDOMULYO</v>
      </c>
      <c r="B5103" s="11" t="s">
        <v>3504</v>
      </c>
      <c r="C5103" s="11" t="s">
        <v>221</v>
      </c>
      <c r="D5103" s="11">
        <v>4.4400000000000004</v>
      </c>
      <c r="E5103" s="7">
        <f>VLOOKUP(A5103, Sheet2!$A$2:$K$8265, 11)</f>
        <v>110.6751</v>
      </c>
      <c r="F5103" s="7">
        <f t="shared" si="61"/>
        <v>0.55500000000000005</v>
      </c>
      <c r="G5103" s="8">
        <v>200000</v>
      </c>
      <c r="H5103" s="9">
        <f t="shared" si="62"/>
        <v>1000000</v>
      </c>
    </row>
    <row r="5104" spans="1:8" ht="14.5">
      <c r="A5104" s="6" t="str">
        <f t="shared" si="60"/>
        <v>GPP PURWOREJO_SIDOREJO</v>
      </c>
      <c r="B5104" s="11" t="s">
        <v>3504</v>
      </c>
      <c r="C5104" s="11" t="s">
        <v>222</v>
      </c>
      <c r="D5104" s="11">
        <v>15.69</v>
      </c>
      <c r="E5104" s="7">
        <f>VLOOKUP(A5104, Sheet2!$A$2:$K$8265, 11)</f>
        <v>110.6751</v>
      </c>
      <c r="F5104" s="7">
        <f t="shared" si="61"/>
        <v>1.9612499999999999</v>
      </c>
      <c r="G5104" s="8">
        <v>200000</v>
      </c>
      <c r="H5104" s="9">
        <f t="shared" si="62"/>
        <v>3200000</v>
      </c>
    </row>
    <row r="5105" spans="1:8" ht="14.5">
      <c r="A5105" s="6" t="str">
        <f t="shared" si="60"/>
        <v>GPP PURWOREJO_SIDOREJO</v>
      </c>
      <c r="B5105" s="11" t="s">
        <v>3504</v>
      </c>
      <c r="C5105" s="11" t="s">
        <v>222</v>
      </c>
      <c r="D5105" s="11">
        <v>4.4400000000000004</v>
      </c>
      <c r="E5105" s="7">
        <f>VLOOKUP(A5105, Sheet2!$A$2:$K$8265, 11)</f>
        <v>110.6751</v>
      </c>
      <c r="F5105" s="7">
        <f t="shared" si="61"/>
        <v>0.55500000000000005</v>
      </c>
      <c r="G5105" s="8">
        <v>200000</v>
      </c>
      <c r="H5105" s="9">
        <f t="shared" si="62"/>
        <v>1000000</v>
      </c>
    </row>
    <row r="5106" spans="1:8" ht="14.5">
      <c r="A5106" s="6" t="str">
        <f t="shared" si="60"/>
        <v>GPP PURWOREJO_SIDOTOTO</v>
      </c>
      <c r="B5106" s="11" t="s">
        <v>3504</v>
      </c>
      <c r="C5106" s="11" t="s">
        <v>3814</v>
      </c>
      <c r="D5106" s="11">
        <v>15.69</v>
      </c>
      <c r="E5106" s="7">
        <f>VLOOKUP(A5106, Sheet2!$A$2:$K$8265, 11)</f>
        <v>110.6751</v>
      </c>
      <c r="F5106" s="7">
        <f t="shared" si="61"/>
        <v>1.9612499999999999</v>
      </c>
      <c r="G5106" s="8">
        <v>200000</v>
      </c>
      <c r="H5106" s="9">
        <f t="shared" si="62"/>
        <v>3200000</v>
      </c>
    </row>
    <row r="5107" spans="1:8" ht="14.5">
      <c r="A5107" s="6" t="str">
        <f t="shared" si="60"/>
        <v>GPP PURWOREJO_SIKAMBANG</v>
      </c>
      <c r="B5107" s="11" t="s">
        <v>3504</v>
      </c>
      <c r="C5107" s="11" t="s">
        <v>3815</v>
      </c>
      <c r="D5107" s="11">
        <v>4.4400000000000004</v>
      </c>
      <c r="E5107" s="7">
        <f>VLOOKUP(A5107, Sheet2!$A$2:$K$8265, 11)</f>
        <v>110.6751</v>
      </c>
      <c r="F5107" s="7">
        <f t="shared" si="61"/>
        <v>0.55500000000000005</v>
      </c>
      <c r="G5107" s="8">
        <v>200000</v>
      </c>
      <c r="H5107" s="9">
        <f t="shared" si="62"/>
        <v>1000000</v>
      </c>
    </row>
    <row r="5108" spans="1:8" ht="14.5">
      <c r="A5108" s="6" t="str">
        <f t="shared" si="60"/>
        <v>GPP PURWOREJO_SINDURJAN</v>
      </c>
      <c r="B5108" s="11" t="s">
        <v>3504</v>
      </c>
      <c r="C5108" s="11" t="s">
        <v>3816</v>
      </c>
      <c r="D5108" s="11">
        <v>4.4400000000000004</v>
      </c>
      <c r="E5108" s="7">
        <f>VLOOKUP(A5108, Sheet2!$A$2:$K$8265, 11)</f>
        <v>110.6751</v>
      </c>
      <c r="F5108" s="7">
        <f t="shared" si="61"/>
        <v>0.55500000000000005</v>
      </c>
      <c r="G5108" s="8">
        <v>200000</v>
      </c>
      <c r="H5108" s="9">
        <f t="shared" si="62"/>
        <v>1000000</v>
      </c>
    </row>
    <row r="5109" spans="1:8" ht="14.5">
      <c r="A5109" s="6" t="str">
        <f t="shared" si="60"/>
        <v>GPP PURWOREJO_SINGKILKULON</v>
      </c>
      <c r="B5109" s="11" t="s">
        <v>3504</v>
      </c>
      <c r="C5109" s="11" t="s">
        <v>3817</v>
      </c>
      <c r="D5109" s="11">
        <v>4.4400000000000004</v>
      </c>
      <c r="E5109" s="7">
        <f>VLOOKUP(A5109, Sheet2!$A$2:$K$8265, 11)</f>
        <v>110.6751</v>
      </c>
      <c r="F5109" s="7">
        <f t="shared" si="61"/>
        <v>0.55500000000000005</v>
      </c>
      <c r="G5109" s="8">
        <v>200000</v>
      </c>
      <c r="H5109" s="9">
        <f t="shared" si="62"/>
        <v>1000000</v>
      </c>
    </row>
    <row r="5110" spans="1:8" ht="14.5">
      <c r="A5110" s="6" t="str">
        <f t="shared" si="60"/>
        <v>GPP PURWOREJO_SINGKILWETAN</v>
      </c>
      <c r="B5110" s="11" t="s">
        <v>3504</v>
      </c>
      <c r="C5110" s="11" t="s">
        <v>3818</v>
      </c>
      <c r="D5110" s="11">
        <v>4.4400000000000004</v>
      </c>
      <c r="E5110" s="7">
        <f>VLOOKUP(A5110, Sheet2!$A$2:$K$8265, 11)</f>
        <v>110.6751</v>
      </c>
      <c r="F5110" s="7">
        <f t="shared" si="61"/>
        <v>0.55500000000000005</v>
      </c>
      <c r="G5110" s="8">
        <v>200000</v>
      </c>
      <c r="H5110" s="9">
        <f t="shared" si="62"/>
        <v>1000000</v>
      </c>
    </row>
    <row r="5111" spans="1:8" ht="14.5">
      <c r="A5111" s="6" t="str">
        <f t="shared" si="60"/>
        <v>GPP PURWOREJO_SINGOSARI</v>
      </c>
      <c r="B5111" s="11" t="s">
        <v>3504</v>
      </c>
      <c r="C5111" s="11" t="s">
        <v>1530</v>
      </c>
      <c r="D5111" s="11">
        <v>15.69</v>
      </c>
      <c r="E5111" s="7">
        <f>VLOOKUP(A5111, Sheet2!$A$2:$K$8265, 11)</f>
        <v>110.6751</v>
      </c>
      <c r="F5111" s="7">
        <f t="shared" si="61"/>
        <v>1.9612499999999999</v>
      </c>
      <c r="G5111" s="8">
        <v>200000</v>
      </c>
      <c r="H5111" s="9">
        <f t="shared" si="62"/>
        <v>3200000</v>
      </c>
    </row>
    <row r="5112" spans="1:8" ht="14.5">
      <c r="A5112" s="6" t="str">
        <f t="shared" si="60"/>
        <v>GPP PURWOREJO_SINGOYUDAN</v>
      </c>
      <c r="B5112" s="11" t="s">
        <v>3504</v>
      </c>
      <c r="C5112" s="11" t="s">
        <v>3819</v>
      </c>
      <c r="D5112" s="11">
        <v>15.69</v>
      </c>
      <c r="E5112" s="7">
        <f>VLOOKUP(A5112, Sheet2!$A$2:$K$8265, 11)</f>
        <v>110.6751</v>
      </c>
      <c r="F5112" s="7">
        <f t="shared" si="61"/>
        <v>1.9612499999999999</v>
      </c>
      <c r="G5112" s="8">
        <v>200000</v>
      </c>
      <c r="H5112" s="9">
        <f t="shared" si="62"/>
        <v>3200000</v>
      </c>
    </row>
    <row r="5113" spans="1:8" ht="14.5">
      <c r="A5113" s="6" t="str">
        <f t="shared" si="60"/>
        <v>GPP PURWOREJO_SINUNGREJO</v>
      </c>
      <c r="B5113" s="11" t="s">
        <v>3504</v>
      </c>
      <c r="C5113" s="11" t="s">
        <v>3820</v>
      </c>
      <c r="D5113" s="11">
        <v>15.69</v>
      </c>
      <c r="E5113" s="7">
        <f>VLOOKUP(A5113, Sheet2!$A$2:$K$8265, 11)</f>
        <v>110.6751</v>
      </c>
      <c r="F5113" s="7">
        <f t="shared" si="61"/>
        <v>1.9612499999999999</v>
      </c>
      <c r="G5113" s="8">
        <v>200000</v>
      </c>
      <c r="H5113" s="9">
        <f t="shared" si="62"/>
        <v>3200000</v>
      </c>
    </row>
    <row r="5114" spans="1:8" ht="14.5">
      <c r="A5114" s="6" t="str">
        <f t="shared" si="60"/>
        <v>GPP PURWOREJO_SIRNOBOYO</v>
      </c>
      <c r="B5114" s="11" t="s">
        <v>3504</v>
      </c>
      <c r="C5114" s="11" t="s">
        <v>727</v>
      </c>
      <c r="D5114" s="11">
        <v>15.69</v>
      </c>
      <c r="E5114" s="7">
        <f>VLOOKUP(A5114, Sheet2!$A$2:$K$8265, 11)</f>
        <v>110.6751</v>
      </c>
      <c r="F5114" s="7">
        <f t="shared" si="61"/>
        <v>1.9612499999999999</v>
      </c>
      <c r="G5114" s="8">
        <v>200000</v>
      </c>
      <c r="H5114" s="9">
        <f t="shared" si="62"/>
        <v>3200000</v>
      </c>
    </row>
    <row r="5115" spans="1:8" ht="14.5">
      <c r="A5115" s="6" t="str">
        <f t="shared" si="60"/>
        <v>GPP PURWOREJO_SITIBENTAR</v>
      </c>
      <c r="B5115" s="11" t="s">
        <v>3504</v>
      </c>
      <c r="C5115" s="11" t="s">
        <v>3821</v>
      </c>
      <c r="D5115" s="11">
        <v>15.69</v>
      </c>
      <c r="E5115" s="7">
        <f>VLOOKUP(A5115, Sheet2!$A$2:$K$8265, 11)</f>
        <v>110.6751</v>
      </c>
      <c r="F5115" s="7">
        <f t="shared" si="61"/>
        <v>1.9612499999999999</v>
      </c>
      <c r="G5115" s="8">
        <v>200000</v>
      </c>
      <c r="H5115" s="9">
        <f t="shared" si="62"/>
        <v>3200000</v>
      </c>
    </row>
    <row r="5116" spans="1:8" ht="14.5">
      <c r="A5116" s="6" t="str">
        <f t="shared" si="60"/>
        <v>GPP PURWOREJO_SOKO</v>
      </c>
      <c r="B5116" s="11" t="s">
        <v>3504</v>
      </c>
      <c r="C5116" s="11" t="s">
        <v>1239</v>
      </c>
      <c r="D5116" s="11">
        <v>4.4400000000000004</v>
      </c>
      <c r="E5116" s="7">
        <f>VLOOKUP(A5116, Sheet2!$A$2:$K$8265, 11)</f>
        <v>110.6751</v>
      </c>
      <c r="F5116" s="7">
        <f t="shared" si="61"/>
        <v>0.55500000000000005</v>
      </c>
      <c r="G5116" s="8">
        <v>200000</v>
      </c>
      <c r="H5116" s="9">
        <f t="shared" si="62"/>
        <v>1000000</v>
      </c>
    </row>
    <row r="5117" spans="1:8" ht="14.5">
      <c r="A5117" s="6" t="str">
        <f t="shared" si="60"/>
        <v>GPP PURWOREJO_SOKOAGUNG</v>
      </c>
      <c r="B5117" s="11" t="s">
        <v>3504</v>
      </c>
      <c r="C5117" s="11" t="s">
        <v>3822</v>
      </c>
      <c r="D5117" s="11">
        <v>4.4400000000000004</v>
      </c>
      <c r="E5117" s="7">
        <f>VLOOKUP(A5117, Sheet2!$A$2:$K$8265, 11)</f>
        <v>110.6751</v>
      </c>
      <c r="F5117" s="7">
        <f t="shared" si="61"/>
        <v>0.55500000000000005</v>
      </c>
      <c r="G5117" s="8">
        <v>200000</v>
      </c>
      <c r="H5117" s="9">
        <f t="shared" si="62"/>
        <v>1000000</v>
      </c>
    </row>
    <row r="5118" spans="1:8" ht="14.5">
      <c r="A5118" s="6" t="str">
        <f t="shared" si="60"/>
        <v>GPP PURWOREJO_SOKOHARJO</v>
      </c>
      <c r="B5118" s="11" t="s">
        <v>3504</v>
      </c>
      <c r="C5118" s="11" t="s">
        <v>3823</v>
      </c>
      <c r="D5118" s="11">
        <v>4.4400000000000004</v>
      </c>
      <c r="E5118" s="7">
        <f>VLOOKUP(A5118, Sheet2!$A$2:$K$8265, 11)</f>
        <v>110.6751</v>
      </c>
      <c r="F5118" s="7">
        <f t="shared" si="61"/>
        <v>0.55500000000000005</v>
      </c>
      <c r="G5118" s="8">
        <v>200000</v>
      </c>
      <c r="H5118" s="9">
        <f t="shared" si="62"/>
        <v>1000000</v>
      </c>
    </row>
    <row r="5119" spans="1:8" ht="14.5">
      <c r="A5119" s="6" t="str">
        <f t="shared" si="60"/>
        <v>GPP PURWOREJO_SOKOWATEN</v>
      </c>
      <c r="B5119" s="11" t="s">
        <v>3504</v>
      </c>
      <c r="C5119" s="11" t="s">
        <v>3824</v>
      </c>
      <c r="D5119" s="11">
        <v>4.4400000000000004</v>
      </c>
      <c r="E5119" s="7">
        <f>VLOOKUP(A5119, Sheet2!$A$2:$K$8265, 11)</f>
        <v>110.6751</v>
      </c>
      <c r="F5119" s="7">
        <f t="shared" si="61"/>
        <v>0.55500000000000005</v>
      </c>
      <c r="G5119" s="8">
        <v>200000</v>
      </c>
      <c r="H5119" s="9">
        <f t="shared" si="62"/>
        <v>1000000</v>
      </c>
    </row>
    <row r="5120" spans="1:8" ht="14.5">
      <c r="A5120" s="6" t="str">
        <f t="shared" si="60"/>
        <v>GPP PURWOREJO_SOMOLETER</v>
      </c>
      <c r="B5120" s="11" t="s">
        <v>3504</v>
      </c>
      <c r="C5120" s="11" t="s">
        <v>3825</v>
      </c>
      <c r="D5120" s="11">
        <v>4.4400000000000004</v>
      </c>
      <c r="E5120" s="7">
        <f>VLOOKUP(A5120, Sheet2!$A$2:$K$8265, 11)</f>
        <v>110.6751</v>
      </c>
      <c r="F5120" s="7">
        <f t="shared" si="61"/>
        <v>0.55500000000000005</v>
      </c>
      <c r="G5120" s="8">
        <v>200000</v>
      </c>
      <c r="H5120" s="9">
        <f t="shared" si="62"/>
        <v>1000000</v>
      </c>
    </row>
    <row r="5121" spans="1:8" ht="14.5">
      <c r="A5121" s="6" t="str">
        <f t="shared" si="60"/>
        <v>GPP PURWOREJO_SOMONGARI</v>
      </c>
      <c r="B5121" s="11" t="s">
        <v>3504</v>
      </c>
      <c r="C5121" s="11" t="s">
        <v>3826</v>
      </c>
      <c r="D5121" s="11">
        <v>4.4400000000000004</v>
      </c>
      <c r="E5121" s="7">
        <f>VLOOKUP(A5121, Sheet2!$A$2:$K$8265, 11)</f>
        <v>110.6751</v>
      </c>
      <c r="F5121" s="7">
        <f t="shared" si="61"/>
        <v>0.55500000000000005</v>
      </c>
      <c r="G5121" s="8">
        <v>200000</v>
      </c>
      <c r="H5121" s="9">
        <f t="shared" si="62"/>
        <v>1000000</v>
      </c>
    </row>
    <row r="5122" spans="1:8" ht="14.5">
      <c r="A5122" s="6" t="str">
        <f t="shared" si="60"/>
        <v>GPP PURWOREJO_SOMOREJO</v>
      </c>
      <c r="B5122" s="11" t="s">
        <v>3504</v>
      </c>
      <c r="C5122" s="11" t="s">
        <v>3827</v>
      </c>
      <c r="D5122" s="11">
        <v>4.4400000000000004</v>
      </c>
      <c r="E5122" s="7">
        <f>VLOOKUP(A5122, Sheet2!$A$2:$K$8265, 11)</f>
        <v>110.6751</v>
      </c>
      <c r="F5122" s="7">
        <f t="shared" si="61"/>
        <v>0.55500000000000005</v>
      </c>
      <c r="G5122" s="8">
        <v>200000</v>
      </c>
      <c r="H5122" s="9">
        <f t="shared" si="62"/>
        <v>1000000</v>
      </c>
    </row>
    <row r="5123" spans="1:8" ht="14.5">
      <c r="A5123" s="6" t="str">
        <f t="shared" si="60"/>
        <v>GPP PURWOREJO_SRUWOH</v>
      </c>
      <c r="B5123" s="11" t="s">
        <v>3504</v>
      </c>
      <c r="C5123" s="11" t="s">
        <v>3828</v>
      </c>
      <c r="D5123" s="11">
        <v>4.4400000000000004</v>
      </c>
      <c r="E5123" s="7">
        <f>VLOOKUP(A5123, Sheet2!$A$2:$K$8265, 11)</f>
        <v>110.6751</v>
      </c>
      <c r="F5123" s="7">
        <f t="shared" si="61"/>
        <v>0.55500000000000005</v>
      </c>
      <c r="G5123" s="8">
        <v>200000</v>
      </c>
      <c r="H5123" s="9">
        <f t="shared" si="62"/>
        <v>1000000</v>
      </c>
    </row>
    <row r="5124" spans="1:8" ht="14.5">
      <c r="A5124" s="6" t="str">
        <f t="shared" si="60"/>
        <v>GPP PURWOREJO_SRUWOHDUKUH</v>
      </c>
      <c r="B5124" s="11" t="s">
        <v>3504</v>
      </c>
      <c r="C5124" s="11" t="s">
        <v>3829</v>
      </c>
      <c r="D5124" s="11">
        <v>4.4400000000000004</v>
      </c>
      <c r="E5124" s="7">
        <f>VLOOKUP(A5124, Sheet2!$A$2:$K$8265, 11)</f>
        <v>110.6751</v>
      </c>
      <c r="F5124" s="7">
        <f t="shared" si="61"/>
        <v>0.55500000000000005</v>
      </c>
      <c r="G5124" s="8">
        <v>200000</v>
      </c>
      <c r="H5124" s="9">
        <f t="shared" si="62"/>
        <v>1000000</v>
      </c>
    </row>
    <row r="5125" spans="1:8" ht="14.5">
      <c r="A5125" s="6" t="str">
        <f t="shared" si="60"/>
        <v>GPP PURWOREJO_SRUWOHREJO</v>
      </c>
      <c r="B5125" s="11" t="s">
        <v>3504</v>
      </c>
      <c r="C5125" s="11" t="s">
        <v>3830</v>
      </c>
      <c r="D5125" s="11">
        <v>4.4400000000000004</v>
      </c>
      <c r="E5125" s="7">
        <f>VLOOKUP(A5125, Sheet2!$A$2:$K$8265, 11)</f>
        <v>110.6751</v>
      </c>
      <c r="F5125" s="7">
        <f t="shared" si="61"/>
        <v>0.55500000000000005</v>
      </c>
      <c r="G5125" s="8">
        <v>200000</v>
      </c>
      <c r="H5125" s="9">
        <f t="shared" si="62"/>
        <v>1000000</v>
      </c>
    </row>
    <row r="5126" spans="1:8" ht="14.5">
      <c r="A5126" s="6" t="str">
        <f t="shared" si="60"/>
        <v>GPP PURWOREJO_SUCENJURUTENGAH</v>
      </c>
      <c r="B5126" s="11" t="s">
        <v>3504</v>
      </c>
      <c r="C5126" s="11" t="s">
        <v>3831</v>
      </c>
      <c r="D5126" s="11">
        <v>4.4400000000000004</v>
      </c>
      <c r="E5126" s="7">
        <f>VLOOKUP(A5126, Sheet2!$A$2:$K$8265, 11)</f>
        <v>110.6751</v>
      </c>
      <c r="F5126" s="7">
        <f t="shared" si="61"/>
        <v>0.55500000000000005</v>
      </c>
      <c r="G5126" s="8">
        <v>200000</v>
      </c>
      <c r="H5126" s="9">
        <f t="shared" si="62"/>
        <v>1000000</v>
      </c>
    </row>
    <row r="5127" spans="1:8" ht="14.5">
      <c r="A5127" s="6" t="str">
        <f t="shared" si="60"/>
        <v>GPP PURWOREJO_SUDIMORO</v>
      </c>
      <c r="B5127" s="11" t="s">
        <v>3504</v>
      </c>
      <c r="C5127" s="11" t="s">
        <v>1538</v>
      </c>
      <c r="D5127" s="11">
        <v>4.4400000000000004</v>
      </c>
      <c r="E5127" s="7">
        <f>VLOOKUP(A5127, Sheet2!$A$2:$K$8265, 11)</f>
        <v>110.6751</v>
      </c>
      <c r="F5127" s="7">
        <f t="shared" si="61"/>
        <v>0.55500000000000005</v>
      </c>
      <c r="G5127" s="8">
        <v>200000</v>
      </c>
      <c r="H5127" s="9">
        <f t="shared" si="62"/>
        <v>1000000</v>
      </c>
    </row>
    <row r="5128" spans="1:8" ht="14.5">
      <c r="A5128" s="6" t="str">
        <f t="shared" si="60"/>
        <v>GPP PURWOREJO_SUDOROGO</v>
      </c>
      <c r="B5128" s="11" t="s">
        <v>3504</v>
      </c>
      <c r="C5128" s="11" t="s">
        <v>3832</v>
      </c>
      <c r="D5128" s="11">
        <v>4.4400000000000004</v>
      </c>
      <c r="E5128" s="7">
        <f>VLOOKUP(A5128, Sheet2!$A$2:$K$8265, 11)</f>
        <v>110.6751</v>
      </c>
      <c r="F5128" s="7">
        <f t="shared" si="61"/>
        <v>0.55500000000000005</v>
      </c>
      <c r="G5128" s="8">
        <v>200000</v>
      </c>
      <c r="H5128" s="9">
        <f t="shared" si="62"/>
        <v>1000000</v>
      </c>
    </row>
    <row r="5129" spans="1:8" ht="14.5">
      <c r="A5129" s="6" t="str">
        <f t="shared" si="60"/>
        <v>GPP PURWOREJO_SUKOGELAP</v>
      </c>
      <c r="B5129" s="11" t="s">
        <v>3504</v>
      </c>
      <c r="C5129" s="11" t="s">
        <v>3833</v>
      </c>
      <c r="D5129" s="11">
        <v>4.4400000000000004</v>
      </c>
      <c r="E5129" s="7">
        <f>VLOOKUP(A5129, Sheet2!$A$2:$K$8265, 11)</f>
        <v>110.6751</v>
      </c>
      <c r="F5129" s="7">
        <f t="shared" si="61"/>
        <v>0.55500000000000005</v>
      </c>
      <c r="G5129" s="8">
        <v>200000</v>
      </c>
      <c r="H5129" s="9">
        <f t="shared" si="62"/>
        <v>1000000</v>
      </c>
    </row>
    <row r="5130" spans="1:8" ht="14.5">
      <c r="A5130" s="6" t="str">
        <f t="shared" si="60"/>
        <v>GPP PURWOREJO_SUKOMANAH</v>
      </c>
      <c r="B5130" s="11" t="s">
        <v>3504</v>
      </c>
      <c r="C5130" s="11" t="s">
        <v>3834</v>
      </c>
      <c r="D5130" s="11">
        <v>4.4400000000000004</v>
      </c>
      <c r="E5130" s="7">
        <f>VLOOKUP(A5130, Sheet2!$A$2:$K$8265, 11)</f>
        <v>110.6751</v>
      </c>
      <c r="F5130" s="7">
        <f t="shared" si="61"/>
        <v>0.55500000000000005</v>
      </c>
      <c r="G5130" s="8">
        <v>200000</v>
      </c>
      <c r="H5130" s="9">
        <f t="shared" si="62"/>
        <v>1000000</v>
      </c>
    </row>
    <row r="5131" spans="1:8" ht="14.5">
      <c r="A5131" s="6" t="str">
        <f t="shared" si="60"/>
        <v>GPP PURWOREJO_SUKOWUWUH</v>
      </c>
      <c r="B5131" s="11" t="s">
        <v>3504</v>
      </c>
      <c r="C5131" s="11" t="s">
        <v>3835</v>
      </c>
      <c r="D5131" s="11">
        <v>4.4400000000000004</v>
      </c>
      <c r="E5131" s="7">
        <f>VLOOKUP(A5131, Sheet2!$A$2:$K$8265, 11)</f>
        <v>110.6751</v>
      </c>
      <c r="F5131" s="7">
        <f t="shared" si="61"/>
        <v>0.55500000000000005</v>
      </c>
      <c r="G5131" s="8">
        <v>200000</v>
      </c>
      <c r="H5131" s="9">
        <f t="shared" si="62"/>
        <v>1000000</v>
      </c>
    </row>
    <row r="5132" spans="1:8" ht="14.5">
      <c r="A5132" s="6" t="str">
        <f t="shared" si="60"/>
        <v>GPP PURWOREJO_SUMBER</v>
      </c>
      <c r="B5132" s="11" t="s">
        <v>3504</v>
      </c>
      <c r="C5132" s="11" t="s">
        <v>737</v>
      </c>
      <c r="D5132" s="11">
        <v>4.4400000000000004</v>
      </c>
      <c r="E5132" s="7">
        <f>VLOOKUP(A5132, Sheet2!$A$2:$K$8265, 11)</f>
        <v>110.6751</v>
      </c>
      <c r="F5132" s="7">
        <f t="shared" si="61"/>
        <v>0.55500000000000005</v>
      </c>
      <c r="G5132" s="8">
        <v>200000</v>
      </c>
      <c r="H5132" s="9">
        <f t="shared" si="62"/>
        <v>1000000</v>
      </c>
    </row>
    <row r="5133" spans="1:8" ht="14.5">
      <c r="A5133" s="6" t="str">
        <f t="shared" si="60"/>
        <v>GPP PURWOREJO_SUMBERJATI</v>
      </c>
      <c r="B5133" s="11" t="s">
        <v>3504</v>
      </c>
      <c r="C5133" s="11" t="s">
        <v>3836</v>
      </c>
      <c r="D5133" s="11">
        <v>15.69</v>
      </c>
      <c r="E5133" s="7">
        <f>VLOOKUP(A5133, Sheet2!$A$2:$K$8265, 11)</f>
        <v>110.6751</v>
      </c>
      <c r="F5133" s="7">
        <f t="shared" si="61"/>
        <v>1.9612499999999999</v>
      </c>
      <c r="G5133" s="8">
        <v>200000</v>
      </c>
      <c r="H5133" s="9">
        <f t="shared" si="62"/>
        <v>3200000</v>
      </c>
    </row>
    <row r="5134" spans="1:8" ht="14.5">
      <c r="A5134" s="6" t="str">
        <f t="shared" si="60"/>
        <v>GPP PURWOREJO_SUMBERREJO</v>
      </c>
      <c r="B5134" s="11" t="s">
        <v>3504</v>
      </c>
      <c r="C5134" s="11" t="s">
        <v>3305</v>
      </c>
      <c r="D5134" s="11">
        <v>4.4400000000000004</v>
      </c>
      <c r="E5134" s="7">
        <f>VLOOKUP(A5134, Sheet2!$A$2:$K$8265, 11)</f>
        <v>110.6751</v>
      </c>
      <c r="F5134" s="7">
        <f t="shared" si="61"/>
        <v>0.55500000000000005</v>
      </c>
      <c r="G5134" s="8">
        <v>200000</v>
      </c>
      <c r="H5134" s="9">
        <f t="shared" si="62"/>
        <v>1000000</v>
      </c>
    </row>
    <row r="5135" spans="1:8" ht="14.5">
      <c r="A5135" s="6" t="str">
        <f t="shared" si="60"/>
        <v>GPP PURWOREJO_SUMBERREJO</v>
      </c>
      <c r="B5135" s="11" t="s">
        <v>3504</v>
      </c>
      <c r="C5135" s="11" t="s">
        <v>3305</v>
      </c>
      <c r="D5135" s="11">
        <v>4.4400000000000004</v>
      </c>
      <c r="E5135" s="7">
        <f>VLOOKUP(A5135, Sheet2!$A$2:$K$8265, 11)</f>
        <v>110.6751</v>
      </c>
      <c r="F5135" s="7">
        <f t="shared" si="61"/>
        <v>0.55500000000000005</v>
      </c>
      <c r="G5135" s="8">
        <v>200000</v>
      </c>
      <c r="H5135" s="9">
        <f t="shared" si="62"/>
        <v>1000000</v>
      </c>
    </row>
    <row r="5136" spans="1:8" ht="14.5">
      <c r="A5136" s="6" t="str">
        <f t="shared" si="60"/>
        <v>GPP PURWOREJO_SUMBERSARI</v>
      </c>
      <c r="B5136" s="11" t="s">
        <v>3504</v>
      </c>
      <c r="C5136" s="11" t="s">
        <v>505</v>
      </c>
      <c r="D5136" s="11">
        <v>4.4400000000000004</v>
      </c>
      <c r="E5136" s="7">
        <f>VLOOKUP(A5136, Sheet2!$A$2:$K$8265, 11)</f>
        <v>110.6751</v>
      </c>
      <c r="F5136" s="7">
        <f t="shared" si="61"/>
        <v>0.55500000000000005</v>
      </c>
      <c r="G5136" s="8">
        <v>200000</v>
      </c>
      <c r="H5136" s="9">
        <f t="shared" si="62"/>
        <v>1000000</v>
      </c>
    </row>
    <row r="5137" spans="1:8" ht="14.5">
      <c r="A5137" s="6" t="str">
        <f t="shared" si="60"/>
        <v>GPP PURWOREJO_SUMBERSARI</v>
      </c>
      <c r="B5137" s="11" t="s">
        <v>3504</v>
      </c>
      <c r="C5137" s="11" t="s">
        <v>505</v>
      </c>
      <c r="D5137" s="11">
        <v>4.4400000000000004</v>
      </c>
      <c r="E5137" s="7">
        <f>VLOOKUP(A5137, Sheet2!$A$2:$K$8265, 11)</f>
        <v>110.6751</v>
      </c>
      <c r="F5137" s="7">
        <f t="shared" si="61"/>
        <v>0.55500000000000005</v>
      </c>
      <c r="G5137" s="8">
        <v>200000</v>
      </c>
      <c r="H5137" s="9">
        <f t="shared" si="62"/>
        <v>1000000</v>
      </c>
    </row>
    <row r="5138" spans="1:8" ht="14.5">
      <c r="A5138" s="6" t="str">
        <f t="shared" si="60"/>
        <v>GPP PURWOREJO_SUMBERSARI</v>
      </c>
      <c r="B5138" s="11" t="s">
        <v>3504</v>
      </c>
      <c r="C5138" s="11" t="s">
        <v>505</v>
      </c>
      <c r="D5138" s="11">
        <v>4.4400000000000004</v>
      </c>
      <c r="E5138" s="7">
        <f>VLOOKUP(A5138, Sheet2!$A$2:$K$8265, 11)</f>
        <v>110.6751</v>
      </c>
      <c r="F5138" s="7">
        <f t="shared" si="61"/>
        <v>0.55500000000000005</v>
      </c>
      <c r="G5138" s="8">
        <v>200000</v>
      </c>
      <c r="H5138" s="9">
        <f t="shared" si="62"/>
        <v>1000000</v>
      </c>
    </row>
    <row r="5139" spans="1:8" ht="14.5">
      <c r="A5139" s="6" t="str">
        <f t="shared" si="60"/>
        <v>GPP PURWOREJO_SUMOWONO</v>
      </c>
      <c r="B5139" s="11" t="s">
        <v>3504</v>
      </c>
      <c r="C5139" s="11" t="s">
        <v>3837</v>
      </c>
      <c r="D5139" s="11">
        <v>4.4400000000000004</v>
      </c>
      <c r="E5139" s="7">
        <f>VLOOKUP(A5139, Sheet2!$A$2:$K$8265, 11)</f>
        <v>110.6751</v>
      </c>
      <c r="F5139" s="7">
        <f t="shared" si="61"/>
        <v>0.55500000000000005</v>
      </c>
      <c r="G5139" s="8">
        <v>200000</v>
      </c>
      <c r="H5139" s="9">
        <f t="shared" si="62"/>
        <v>1000000</v>
      </c>
    </row>
    <row r="5140" spans="1:8" ht="14.5">
      <c r="A5140" s="6" t="str">
        <f t="shared" si="60"/>
        <v>GPP PURWOREJO_SUREN</v>
      </c>
      <c r="B5140" s="11" t="s">
        <v>3504</v>
      </c>
      <c r="C5140" s="11" t="s">
        <v>3838</v>
      </c>
      <c r="D5140" s="11">
        <v>4.4400000000000004</v>
      </c>
      <c r="E5140" s="7">
        <f>VLOOKUP(A5140, Sheet2!$A$2:$K$8265, 11)</f>
        <v>110.6751</v>
      </c>
      <c r="F5140" s="7">
        <f t="shared" si="61"/>
        <v>0.55500000000000005</v>
      </c>
      <c r="G5140" s="8">
        <v>200000</v>
      </c>
      <c r="H5140" s="9">
        <f t="shared" si="62"/>
        <v>1000000</v>
      </c>
    </row>
    <row r="5141" spans="1:8" ht="14.5">
      <c r="A5141" s="6" t="str">
        <f t="shared" si="60"/>
        <v>GPP PURWOREJO_SUROBAYAN</v>
      </c>
      <c r="B5141" s="11" t="s">
        <v>3504</v>
      </c>
      <c r="C5141" s="11" t="s">
        <v>3481</v>
      </c>
      <c r="D5141" s="11">
        <v>15.69</v>
      </c>
      <c r="E5141" s="7">
        <f>VLOOKUP(A5141, Sheet2!$A$2:$K$8265, 11)</f>
        <v>110.6751</v>
      </c>
      <c r="F5141" s="7">
        <f t="shared" si="61"/>
        <v>1.9612499999999999</v>
      </c>
      <c r="G5141" s="8">
        <v>200000</v>
      </c>
      <c r="H5141" s="9">
        <f t="shared" si="62"/>
        <v>3200000</v>
      </c>
    </row>
    <row r="5142" spans="1:8" ht="14.5">
      <c r="A5142" s="6" t="str">
        <f t="shared" si="60"/>
        <v>GPP PURWOREJO_SUROREJO</v>
      </c>
      <c r="B5142" s="11" t="s">
        <v>3504</v>
      </c>
      <c r="C5142" s="11" t="s">
        <v>3839</v>
      </c>
      <c r="D5142" s="11">
        <v>4.4400000000000004</v>
      </c>
      <c r="E5142" s="7">
        <f>VLOOKUP(A5142, Sheet2!$A$2:$K$8265, 11)</f>
        <v>110.6751</v>
      </c>
      <c r="F5142" s="7">
        <f t="shared" si="61"/>
        <v>0.55500000000000005</v>
      </c>
      <c r="G5142" s="8">
        <v>200000</v>
      </c>
      <c r="H5142" s="9">
        <f t="shared" si="62"/>
        <v>1000000</v>
      </c>
    </row>
    <row r="5143" spans="1:8" ht="14.5">
      <c r="A5143" s="6" t="str">
        <f t="shared" si="60"/>
        <v>GPP PURWOREJO_SUSUK</v>
      </c>
      <c r="B5143" s="11" t="s">
        <v>3504</v>
      </c>
      <c r="C5143" s="11" t="s">
        <v>3840</v>
      </c>
      <c r="D5143" s="11">
        <v>4.4400000000000004</v>
      </c>
      <c r="E5143" s="7">
        <f>VLOOKUP(A5143, Sheet2!$A$2:$K$8265, 11)</f>
        <v>110.6751</v>
      </c>
      <c r="F5143" s="7">
        <f t="shared" si="61"/>
        <v>0.55500000000000005</v>
      </c>
      <c r="G5143" s="8">
        <v>200000</v>
      </c>
      <c r="H5143" s="9">
        <f t="shared" si="62"/>
        <v>1000000</v>
      </c>
    </row>
    <row r="5144" spans="1:8" ht="14.5">
      <c r="A5144" s="6" t="str">
        <f t="shared" si="60"/>
        <v>GPP PURWOREJO_SUTORAGAN</v>
      </c>
      <c r="B5144" s="11" t="s">
        <v>3504</v>
      </c>
      <c r="C5144" s="11" t="s">
        <v>3841</v>
      </c>
      <c r="D5144" s="11">
        <v>4.4400000000000004</v>
      </c>
      <c r="E5144" s="7">
        <f>VLOOKUP(A5144, Sheet2!$A$2:$K$8265, 11)</f>
        <v>110.6751</v>
      </c>
      <c r="F5144" s="7">
        <f t="shared" si="61"/>
        <v>0.55500000000000005</v>
      </c>
      <c r="G5144" s="8">
        <v>200000</v>
      </c>
      <c r="H5144" s="9">
        <f t="shared" si="62"/>
        <v>1000000</v>
      </c>
    </row>
    <row r="5145" spans="1:8" ht="14.5">
      <c r="A5145" s="6" t="str">
        <f t="shared" si="60"/>
        <v>GPP PURWOREJO_TAMANSARI</v>
      </c>
      <c r="B5145" s="11" t="s">
        <v>3504</v>
      </c>
      <c r="C5145" s="11" t="s">
        <v>985</v>
      </c>
      <c r="D5145" s="11">
        <v>4.4400000000000004</v>
      </c>
      <c r="E5145" s="7">
        <f>VLOOKUP(A5145, Sheet2!$A$2:$K$8265, 11)</f>
        <v>110.6751</v>
      </c>
      <c r="F5145" s="7">
        <f t="shared" si="61"/>
        <v>0.55500000000000005</v>
      </c>
      <c r="G5145" s="8">
        <v>200000</v>
      </c>
      <c r="H5145" s="9">
        <f t="shared" si="62"/>
        <v>1000000</v>
      </c>
    </row>
    <row r="5146" spans="1:8" ht="14.5">
      <c r="A5146" s="6" t="str">
        <f t="shared" si="60"/>
        <v>GPP PURWOREJO_TAMBAKREJO</v>
      </c>
      <c r="B5146" s="11" t="s">
        <v>3504</v>
      </c>
      <c r="C5146" s="11" t="s">
        <v>512</v>
      </c>
      <c r="D5146" s="11">
        <v>4.4400000000000004</v>
      </c>
      <c r="E5146" s="7">
        <f>VLOOKUP(A5146, Sheet2!$A$2:$K$8265, 11)</f>
        <v>110.6751</v>
      </c>
      <c r="F5146" s="7">
        <f t="shared" si="61"/>
        <v>0.55500000000000005</v>
      </c>
      <c r="G5146" s="8">
        <v>200000</v>
      </c>
      <c r="H5146" s="9">
        <f t="shared" si="62"/>
        <v>1000000</v>
      </c>
    </row>
    <row r="5147" spans="1:8" ht="14.5">
      <c r="A5147" s="6" t="str">
        <f t="shared" si="60"/>
        <v>GPP PURWOREJO_TANGKISAN</v>
      </c>
      <c r="B5147" s="11" t="s">
        <v>3504</v>
      </c>
      <c r="C5147" s="11" t="s">
        <v>3842</v>
      </c>
      <c r="D5147" s="11">
        <v>4.4400000000000004</v>
      </c>
      <c r="E5147" s="7">
        <f>VLOOKUP(A5147, Sheet2!$A$2:$K$8265, 11)</f>
        <v>110.6751</v>
      </c>
      <c r="F5147" s="7">
        <f t="shared" si="61"/>
        <v>0.55500000000000005</v>
      </c>
      <c r="G5147" s="8">
        <v>200000</v>
      </c>
      <c r="H5147" s="9">
        <f t="shared" si="62"/>
        <v>1000000</v>
      </c>
    </row>
    <row r="5148" spans="1:8" ht="14.5">
      <c r="A5148" s="6" t="str">
        <f t="shared" si="60"/>
        <v>GPP PURWOREJO_TANJUNG</v>
      </c>
      <c r="B5148" s="11" t="s">
        <v>3504</v>
      </c>
      <c r="C5148" s="11" t="s">
        <v>341</v>
      </c>
      <c r="D5148" s="11">
        <v>4.4400000000000004</v>
      </c>
      <c r="E5148" s="7">
        <f>VLOOKUP(A5148, Sheet2!$A$2:$K$8265, 11)</f>
        <v>110.6751</v>
      </c>
      <c r="F5148" s="7">
        <f t="shared" si="61"/>
        <v>0.55500000000000005</v>
      </c>
      <c r="G5148" s="8">
        <v>200000</v>
      </c>
      <c r="H5148" s="9">
        <f t="shared" si="62"/>
        <v>1000000</v>
      </c>
    </row>
    <row r="5149" spans="1:8" ht="14.5">
      <c r="A5149" s="6" t="str">
        <f t="shared" si="60"/>
        <v>GPP PURWOREJO_TANJUNGANOM</v>
      </c>
      <c r="B5149" s="11" t="s">
        <v>3504</v>
      </c>
      <c r="C5149" s="11" t="s">
        <v>515</v>
      </c>
      <c r="D5149" s="11">
        <v>4.4400000000000004</v>
      </c>
      <c r="E5149" s="7">
        <f>VLOOKUP(A5149, Sheet2!$A$2:$K$8265, 11)</f>
        <v>110.6751</v>
      </c>
      <c r="F5149" s="7">
        <f t="shared" si="61"/>
        <v>0.55500000000000005</v>
      </c>
      <c r="G5149" s="8">
        <v>200000</v>
      </c>
      <c r="H5149" s="9">
        <f t="shared" si="62"/>
        <v>1000000</v>
      </c>
    </row>
    <row r="5150" spans="1:8" ht="14.5">
      <c r="A5150" s="6" t="str">
        <f t="shared" si="60"/>
        <v>GPP PURWOREJO_TANJUNGMERU</v>
      </c>
      <c r="B5150" s="11" t="s">
        <v>3504</v>
      </c>
      <c r="C5150" s="11" t="s">
        <v>3843</v>
      </c>
      <c r="D5150" s="11">
        <v>15.69</v>
      </c>
      <c r="E5150" s="7">
        <f>VLOOKUP(A5150, Sheet2!$A$2:$K$8265, 11)</f>
        <v>110.6751</v>
      </c>
      <c r="F5150" s="7">
        <f t="shared" si="61"/>
        <v>1.9612499999999999</v>
      </c>
      <c r="G5150" s="8">
        <v>200000</v>
      </c>
      <c r="H5150" s="9">
        <f t="shared" si="62"/>
        <v>3200000</v>
      </c>
    </row>
    <row r="5151" spans="1:8" ht="14.5">
      <c r="A5151" s="6" t="str">
        <f t="shared" si="60"/>
        <v>GPP PURWOREJO_TANJUNGREJO</v>
      </c>
      <c r="B5151" s="11" t="s">
        <v>3504</v>
      </c>
      <c r="C5151" s="11" t="s">
        <v>2875</v>
      </c>
      <c r="D5151" s="11">
        <v>4.4400000000000004</v>
      </c>
      <c r="E5151" s="7">
        <f>VLOOKUP(A5151, Sheet2!$A$2:$K$8265, 11)</f>
        <v>110.6751</v>
      </c>
      <c r="F5151" s="7">
        <f t="shared" si="61"/>
        <v>0.55500000000000005</v>
      </c>
      <c r="G5151" s="8">
        <v>200000</v>
      </c>
      <c r="H5151" s="9">
        <f t="shared" si="62"/>
        <v>1000000</v>
      </c>
    </row>
    <row r="5152" spans="1:8" ht="14.5">
      <c r="A5152" s="6" t="str">
        <f t="shared" si="60"/>
        <v>GPP PURWOREJO_TANJUNGREJO</v>
      </c>
      <c r="B5152" s="11" t="s">
        <v>3504</v>
      </c>
      <c r="C5152" s="11" t="s">
        <v>2875</v>
      </c>
      <c r="D5152" s="11">
        <v>4.4400000000000004</v>
      </c>
      <c r="E5152" s="7">
        <f>VLOOKUP(A5152, Sheet2!$A$2:$K$8265, 11)</f>
        <v>110.6751</v>
      </c>
      <c r="F5152" s="7">
        <f t="shared" si="61"/>
        <v>0.55500000000000005</v>
      </c>
      <c r="G5152" s="8">
        <v>200000</v>
      </c>
      <c r="H5152" s="9">
        <f t="shared" si="62"/>
        <v>1000000</v>
      </c>
    </row>
    <row r="5153" spans="1:8" ht="14.5">
      <c r="A5153" s="6" t="str">
        <f t="shared" si="60"/>
        <v>GPP PURWOREJO_TANJUNGSARI</v>
      </c>
      <c r="B5153" s="11" t="s">
        <v>3504</v>
      </c>
      <c r="C5153" s="11" t="s">
        <v>517</v>
      </c>
      <c r="D5153" s="11">
        <v>15.69</v>
      </c>
      <c r="E5153" s="7">
        <f>VLOOKUP(A5153, Sheet2!$A$2:$K$8265, 11)</f>
        <v>110.6751</v>
      </c>
      <c r="F5153" s="7">
        <f t="shared" si="61"/>
        <v>1.9612499999999999</v>
      </c>
      <c r="G5153" s="8">
        <v>200000</v>
      </c>
      <c r="H5153" s="9">
        <f t="shared" si="62"/>
        <v>3200000</v>
      </c>
    </row>
    <row r="5154" spans="1:8" ht="14.5">
      <c r="A5154" s="6" t="str">
        <f t="shared" si="60"/>
        <v>GPP PURWOREJO_TANJUNGSETO</v>
      </c>
      <c r="B5154" s="11" t="s">
        <v>3504</v>
      </c>
      <c r="C5154" s="11" t="s">
        <v>3844</v>
      </c>
      <c r="D5154" s="11">
        <v>15.69</v>
      </c>
      <c r="E5154" s="7">
        <f>VLOOKUP(A5154, Sheet2!$A$2:$K$8265, 11)</f>
        <v>110.6751</v>
      </c>
      <c r="F5154" s="7">
        <f t="shared" si="61"/>
        <v>1.9612499999999999</v>
      </c>
      <c r="G5154" s="8">
        <v>200000</v>
      </c>
      <c r="H5154" s="9">
        <f t="shared" si="62"/>
        <v>3200000</v>
      </c>
    </row>
    <row r="5155" spans="1:8" ht="14.5">
      <c r="A5155" s="6" t="str">
        <f t="shared" si="60"/>
        <v>GPP PURWOREJO_TAPEN</v>
      </c>
      <c r="B5155" s="11" t="s">
        <v>3504</v>
      </c>
      <c r="C5155" s="11" t="s">
        <v>2510</v>
      </c>
      <c r="D5155" s="11">
        <v>4.4400000000000004</v>
      </c>
      <c r="E5155" s="7">
        <f>VLOOKUP(A5155, Sheet2!$A$2:$K$8265, 11)</f>
        <v>110.6751</v>
      </c>
      <c r="F5155" s="7">
        <f t="shared" si="61"/>
        <v>0.55500000000000005</v>
      </c>
      <c r="G5155" s="8">
        <v>200000</v>
      </c>
      <c r="H5155" s="9">
        <f t="shared" si="62"/>
        <v>1000000</v>
      </c>
    </row>
    <row r="5156" spans="1:8" ht="14.5">
      <c r="A5156" s="6" t="str">
        <f t="shared" si="60"/>
        <v>GPP PURWOREJO_TAWANGSARI</v>
      </c>
      <c r="B5156" s="11" t="s">
        <v>3504</v>
      </c>
      <c r="C5156" s="11" t="s">
        <v>1149</v>
      </c>
      <c r="D5156" s="11">
        <v>4.4400000000000004</v>
      </c>
      <c r="E5156" s="7">
        <f>VLOOKUP(A5156, Sheet2!$A$2:$K$8265, 11)</f>
        <v>110.6751</v>
      </c>
      <c r="F5156" s="7">
        <f t="shared" si="61"/>
        <v>0.55500000000000005</v>
      </c>
      <c r="G5156" s="8">
        <v>200000</v>
      </c>
      <c r="H5156" s="9">
        <f t="shared" si="62"/>
        <v>1000000</v>
      </c>
    </row>
    <row r="5157" spans="1:8" ht="14.5">
      <c r="A5157" s="6" t="str">
        <f t="shared" si="60"/>
        <v>GPP PURWOREJO_TEGALAREN</v>
      </c>
      <c r="B5157" s="11" t="s">
        <v>3504</v>
      </c>
      <c r="C5157" s="11" t="s">
        <v>3845</v>
      </c>
      <c r="D5157" s="11">
        <v>4.4400000000000004</v>
      </c>
      <c r="E5157" s="7">
        <f>VLOOKUP(A5157, Sheet2!$A$2:$K$8265, 11)</f>
        <v>110.6751</v>
      </c>
      <c r="F5157" s="7">
        <f t="shared" si="61"/>
        <v>0.55500000000000005</v>
      </c>
      <c r="G5157" s="8">
        <v>200000</v>
      </c>
      <c r="H5157" s="9">
        <f t="shared" si="62"/>
        <v>1000000</v>
      </c>
    </row>
    <row r="5158" spans="1:8" ht="14.5">
      <c r="A5158" s="6" t="str">
        <f t="shared" si="60"/>
        <v>GPP PURWOREJO_TEGALGONDO</v>
      </c>
      <c r="B5158" s="11" t="s">
        <v>3504</v>
      </c>
      <c r="C5158" s="11" t="s">
        <v>3846</v>
      </c>
      <c r="D5158" s="11">
        <v>4.4400000000000004</v>
      </c>
      <c r="E5158" s="7">
        <f>VLOOKUP(A5158, Sheet2!$A$2:$K$8265, 11)</f>
        <v>110.6751</v>
      </c>
      <c r="F5158" s="7">
        <f t="shared" si="61"/>
        <v>0.55500000000000005</v>
      </c>
      <c r="G5158" s="8">
        <v>200000</v>
      </c>
      <c r="H5158" s="9">
        <f t="shared" si="62"/>
        <v>1000000</v>
      </c>
    </row>
    <row r="5159" spans="1:8" ht="14.5">
      <c r="A5159" s="6" t="str">
        <f t="shared" si="60"/>
        <v>GPP PURWOREJO_TEGALKUNING</v>
      </c>
      <c r="B5159" s="11" t="s">
        <v>3504</v>
      </c>
      <c r="C5159" s="11" t="s">
        <v>3847</v>
      </c>
      <c r="D5159" s="11">
        <v>4.4400000000000004</v>
      </c>
      <c r="E5159" s="7">
        <f>VLOOKUP(A5159, Sheet2!$A$2:$K$8265, 11)</f>
        <v>110.6751</v>
      </c>
      <c r="F5159" s="7">
        <f t="shared" si="61"/>
        <v>0.55500000000000005</v>
      </c>
      <c r="G5159" s="8">
        <v>200000</v>
      </c>
      <c r="H5159" s="9">
        <f t="shared" si="62"/>
        <v>1000000</v>
      </c>
    </row>
    <row r="5160" spans="1:8" ht="14.5">
      <c r="A5160" s="6" t="str">
        <f t="shared" si="60"/>
        <v>GPP PURWOREJO_TEGALREJO</v>
      </c>
      <c r="B5160" s="11" t="s">
        <v>3504</v>
      </c>
      <c r="C5160" s="11" t="s">
        <v>748</v>
      </c>
      <c r="D5160" s="11">
        <v>15.69</v>
      </c>
      <c r="E5160" s="7">
        <f>VLOOKUP(A5160, Sheet2!$A$2:$K$8265, 11)</f>
        <v>110.6751</v>
      </c>
      <c r="F5160" s="7">
        <f t="shared" si="61"/>
        <v>1.9612499999999999</v>
      </c>
      <c r="G5160" s="8">
        <v>200000</v>
      </c>
      <c r="H5160" s="9">
        <f t="shared" si="62"/>
        <v>3200000</v>
      </c>
    </row>
    <row r="5161" spans="1:8" ht="14.5">
      <c r="A5161" s="6" t="str">
        <f t="shared" si="60"/>
        <v>GPP PURWOREJO_TEGALREJO</v>
      </c>
      <c r="B5161" s="11" t="s">
        <v>3504</v>
      </c>
      <c r="C5161" s="11" t="s">
        <v>748</v>
      </c>
      <c r="D5161" s="11">
        <v>4.4400000000000004</v>
      </c>
      <c r="E5161" s="7">
        <f>VLOOKUP(A5161, Sheet2!$A$2:$K$8265, 11)</f>
        <v>110.6751</v>
      </c>
      <c r="F5161" s="7">
        <f t="shared" si="61"/>
        <v>0.55500000000000005</v>
      </c>
      <c r="G5161" s="8">
        <v>200000</v>
      </c>
      <c r="H5161" s="9">
        <f t="shared" si="62"/>
        <v>1000000</v>
      </c>
    </row>
    <row r="5162" spans="1:8" ht="14.5">
      <c r="A5162" s="6" t="str">
        <f t="shared" si="60"/>
        <v>GPP PURWOREJO_TEGALREJO</v>
      </c>
      <c r="B5162" s="11" t="s">
        <v>3504</v>
      </c>
      <c r="C5162" s="11" t="s">
        <v>748</v>
      </c>
      <c r="D5162" s="11">
        <v>4.4400000000000004</v>
      </c>
      <c r="E5162" s="7">
        <f>VLOOKUP(A5162, Sheet2!$A$2:$K$8265, 11)</f>
        <v>110.6751</v>
      </c>
      <c r="F5162" s="7">
        <f t="shared" si="61"/>
        <v>0.55500000000000005</v>
      </c>
      <c r="G5162" s="8">
        <v>200000</v>
      </c>
      <c r="H5162" s="9">
        <f t="shared" si="62"/>
        <v>1000000</v>
      </c>
    </row>
    <row r="5163" spans="1:8" ht="14.5">
      <c r="A5163" s="6" t="str">
        <f t="shared" si="60"/>
        <v>GPP PURWOREJO_TEPANSARI</v>
      </c>
      <c r="B5163" s="11" t="s">
        <v>3504</v>
      </c>
      <c r="C5163" s="11" t="s">
        <v>3848</v>
      </c>
      <c r="D5163" s="11">
        <v>4.4400000000000004</v>
      </c>
      <c r="E5163" s="7">
        <f>VLOOKUP(A5163, Sheet2!$A$2:$K$8265, 11)</f>
        <v>110.6751</v>
      </c>
      <c r="F5163" s="7">
        <f t="shared" si="61"/>
        <v>0.55500000000000005</v>
      </c>
      <c r="G5163" s="8">
        <v>200000</v>
      </c>
      <c r="H5163" s="9">
        <f t="shared" si="62"/>
        <v>1000000</v>
      </c>
    </row>
    <row r="5164" spans="1:8" ht="14.5">
      <c r="A5164" s="6" t="str">
        <f t="shared" si="60"/>
        <v>GPP PURWOREJO_TEPUS KULON</v>
      </c>
      <c r="B5164" s="11" t="s">
        <v>3504</v>
      </c>
      <c r="C5164" s="11" t="s">
        <v>3849</v>
      </c>
      <c r="D5164" s="11">
        <v>4.4400000000000004</v>
      </c>
      <c r="E5164" s="7">
        <f>VLOOKUP(A5164, Sheet2!$A$2:$K$8265, 11)</f>
        <v>110.6751</v>
      </c>
      <c r="F5164" s="7">
        <f t="shared" si="61"/>
        <v>0.55500000000000005</v>
      </c>
      <c r="G5164" s="8">
        <v>200000</v>
      </c>
      <c r="H5164" s="9">
        <f t="shared" si="62"/>
        <v>1000000</v>
      </c>
    </row>
    <row r="5165" spans="1:8" ht="14.5">
      <c r="A5165" s="6" t="str">
        <f t="shared" si="60"/>
        <v>GPP PURWOREJO_TEPUS WETAN</v>
      </c>
      <c r="B5165" s="11" t="s">
        <v>3504</v>
      </c>
      <c r="C5165" s="11" t="s">
        <v>3850</v>
      </c>
      <c r="D5165" s="11">
        <v>4.4400000000000004</v>
      </c>
      <c r="E5165" s="7">
        <f>VLOOKUP(A5165, Sheet2!$A$2:$K$8265, 11)</f>
        <v>110.6751</v>
      </c>
      <c r="F5165" s="7">
        <f t="shared" si="61"/>
        <v>0.55500000000000005</v>
      </c>
      <c r="G5165" s="8">
        <v>200000</v>
      </c>
      <c r="H5165" s="9">
        <f t="shared" si="62"/>
        <v>1000000</v>
      </c>
    </row>
    <row r="5166" spans="1:8" ht="14.5">
      <c r="A5166" s="6" t="str">
        <f t="shared" si="60"/>
        <v>GPP PURWOREJO_TERSIDIKIDUL</v>
      </c>
      <c r="B5166" s="11" t="s">
        <v>3504</v>
      </c>
      <c r="C5166" s="11" t="s">
        <v>3851</v>
      </c>
      <c r="D5166" s="11">
        <v>4.4400000000000004</v>
      </c>
      <c r="E5166" s="7">
        <f>VLOOKUP(A5166, Sheet2!$A$2:$K$8265, 11)</f>
        <v>110.6751</v>
      </c>
      <c r="F5166" s="7">
        <f t="shared" si="61"/>
        <v>0.55500000000000005</v>
      </c>
      <c r="G5166" s="8">
        <v>200000</v>
      </c>
      <c r="H5166" s="9">
        <f t="shared" si="62"/>
        <v>1000000</v>
      </c>
    </row>
    <row r="5167" spans="1:8" ht="14.5">
      <c r="A5167" s="6" t="str">
        <f t="shared" si="60"/>
        <v>GPP PURWOREJO_TERSIDILOR</v>
      </c>
      <c r="B5167" s="11" t="s">
        <v>3504</v>
      </c>
      <c r="C5167" s="11" t="s">
        <v>3852</v>
      </c>
      <c r="D5167" s="11">
        <v>4.4400000000000004</v>
      </c>
      <c r="E5167" s="7">
        <f>VLOOKUP(A5167, Sheet2!$A$2:$K$8265, 11)</f>
        <v>110.6751</v>
      </c>
      <c r="F5167" s="7">
        <f t="shared" si="61"/>
        <v>0.55500000000000005</v>
      </c>
      <c r="G5167" s="8">
        <v>200000</v>
      </c>
      <c r="H5167" s="9">
        <f t="shared" si="62"/>
        <v>1000000</v>
      </c>
    </row>
    <row r="5168" spans="1:8" ht="14.5">
      <c r="A5168" s="6" t="str">
        <f t="shared" si="60"/>
        <v>GPP PURWOREJO_TERSOBO</v>
      </c>
      <c r="B5168" s="11" t="s">
        <v>3504</v>
      </c>
      <c r="C5168" s="11" t="s">
        <v>3853</v>
      </c>
      <c r="D5168" s="11">
        <v>15.69</v>
      </c>
      <c r="E5168" s="7">
        <f>VLOOKUP(A5168, Sheet2!$A$2:$K$8265, 11)</f>
        <v>110.6751</v>
      </c>
      <c r="F5168" s="7">
        <f t="shared" si="61"/>
        <v>1.9612499999999999</v>
      </c>
      <c r="G5168" s="8">
        <v>200000</v>
      </c>
      <c r="H5168" s="9">
        <f t="shared" si="62"/>
        <v>3200000</v>
      </c>
    </row>
    <row r="5169" spans="1:8" ht="14.5">
      <c r="A5169" s="6" t="str">
        <f t="shared" si="60"/>
        <v>GPP PURWOREJO_TIRTOMOYO</v>
      </c>
      <c r="B5169" s="11" t="s">
        <v>3504</v>
      </c>
      <c r="C5169" s="11" t="s">
        <v>755</v>
      </c>
      <c r="D5169" s="11">
        <v>15.69</v>
      </c>
      <c r="E5169" s="7">
        <f>VLOOKUP(A5169, Sheet2!$A$2:$K$8265, 11)</f>
        <v>110.6751</v>
      </c>
      <c r="F5169" s="7">
        <f t="shared" si="61"/>
        <v>1.9612499999999999</v>
      </c>
      <c r="G5169" s="8">
        <v>200000</v>
      </c>
      <c r="H5169" s="9">
        <f t="shared" si="62"/>
        <v>3200000</v>
      </c>
    </row>
    <row r="5170" spans="1:8" ht="14.5">
      <c r="A5170" s="6" t="str">
        <f t="shared" si="60"/>
        <v>GPP PURWOREJO_TLEPOKKULON</v>
      </c>
      <c r="B5170" s="11" t="s">
        <v>3504</v>
      </c>
      <c r="C5170" s="11" t="s">
        <v>3854</v>
      </c>
      <c r="D5170" s="11">
        <v>4.4400000000000004</v>
      </c>
      <c r="E5170" s="7">
        <f>VLOOKUP(A5170, Sheet2!$A$2:$K$8265, 11)</f>
        <v>110.6751</v>
      </c>
      <c r="F5170" s="7">
        <f t="shared" si="61"/>
        <v>0.55500000000000005</v>
      </c>
      <c r="G5170" s="8">
        <v>200000</v>
      </c>
      <c r="H5170" s="9">
        <f t="shared" si="62"/>
        <v>1000000</v>
      </c>
    </row>
    <row r="5171" spans="1:8" ht="14.5">
      <c r="A5171" s="6" t="str">
        <f t="shared" si="60"/>
        <v>GPP PURWOREJO_TLEPOKWETAN</v>
      </c>
      <c r="B5171" s="11" t="s">
        <v>3504</v>
      </c>
      <c r="C5171" s="11" t="s">
        <v>3855</v>
      </c>
      <c r="D5171" s="11">
        <v>4.4400000000000004</v>
      </c>
      <c r="E5171" s="7">
        <f>VLOOKUP(A5171, Sheet2!$A$2:$K$8265, 11)</f>
        <v>110.6751</v>
      </c>
      <c r="F5171" s="7">
        <f t="shared" si="61"/>
        <v>0.55500000000000005</v>
      </c>
      <c r="G5171" s="8">
        <v>200000</v>
      </c>
      <c r="H5171" s="9">
        <f t="shared" si="62"/>
        <v>1000000</v>
      </c>
    </row>
    <row r="5172" spans="1:8" ht="14.5">
      <c r="A5172" s="6" t="str">
        <f t="shared" si="60"/>
        <v>GPP PURWOREJO_TLOGOBULU</v>
      </c>
      <c r="B5172" s="11" t="s">
        <v>3504</v>
      </c>
      <c r="C5172" s="11" t="s">
        <v>3856</v>
      </c>
      <c r="D5172" s="11">
        <v>4.4400000000000004</v>
      </c>
      <c r="E5172" s="7">
        <f>VLOOKUP(A5172, Sheet2!$A$2:$K$8265, 11)</f>
        <v>110.6751</v>
      </c>
      <c r="F5172" s="7">
        <f t="shared" si="61"/>
        <v>0.55500000000000005</v>
      </c>
      <c r="G5172" s="8">
        <v>200000</v>
      </c>
      <c r="H5172" s="9">
        <f t="shared" si="62"/>
        <v>1000000</v>
      </c>
    </row>
    <row r="5173" spans="1:8" ht="14.5">
      <c r="A5173" s="6" t="str">
        <f t="shared" si="60"/>
        <v>GPP PURWOREJO_TLOGODEPOK</v>
      </c>
      <c r="B5173" s="11" t="s">
        <v>3504</v>
      </c>
      <c r="C5173" s="11" t="s">
        <v>3857</v>
      </c>
      <c r="D5173" s="11">
        <v>15.69</v>
      </c>
      <c r="E5173" s="7">
        <f>VLOOKUP(A5173, Sheet2!$A$2:$K$8265, 11)</f>
        <v>110.6751</v>
      </c>
      <c r="F5173" s="7">
        <f t="shared" si="61"/>
        <v>1.9612499999999999</v>
      </c>
      <c r="G5173" s="8">
        <v>200000</v>
      </c>
      <c r="H5173" s="9">
        <f t="shared" si="62"/>
        <v>3200000</v>
      </c>
    </row>
    <row r="5174" spans="1:8" ht="14.5">
      <c r="A5174" s="6" t="str">
        <f t="shared" si="60"/>
        <v>GPP PURWOREJO_TLOGOGUWO</v>
      </c>
      <c r="B5174" s="11" t="s">
        <v>3504</v>
      </c>
      <c r="C5174" s="11" t="s">
        <v>3858</v>
      </c>
      <c r="D5174" s="11">
        <v>4.4400000000000004</v>
      </c>
      <c r="E5174" s="7">
        <f>VLOOKUP(A5174, Sheet2!$A$2:$K$8265, 11)</f>
        <v>110.6751</v>
      </c>
      <c r="F5174" s="7">
        <f t="shared" si="61"/>
        <v>0.55500000000000005</v>
      </c>
      <c r="G5174" s="8">
        <v>200000</v>
      </c>
      <c r="H5174" s="9">
        <f t="shared" si="62"/>
        <v>1000000</v>
      </c>
    </row>
    <row r="5175" spans="1:8" ht="14.5">
      <c r="A5175" s="6" t="str">
        <f t="shared" si="60"/>
        <v>GPP PURWOREJO_TLOGOKOTES</v>
      </c>
      <c r="B5175" s="11" t="s">
        <v>3504</v>
      </c>
      <c r="C5175" s="11" t="s">
        <v>3859</v>
      </c>
      <c r="D5175" s="11">
        <v>4.4400000000000004</v>
      </c>
      <c r="E5175" s="7">
        <f>VLOOKUP(A5175, Sheet2!$A$2:$K$8265, 11)</f>
        <v>110.6751</v>
      </c>
      <c r="F5175" s="7">
        <f t="shared" si="61"/>
        <v>0.55500000000000005</v>
      </c>
      <c r="G5175" s="8">
        <v>200000</v>
      </c>
      <c r="H5175" s="9">
        <f t="shared" si="62"/>
        <v>1000000</v>
      </c>
    </row>
    <row r="5176" spans="1:8" ht="14.5">
      <c r="A5176" s="6" t="str">
        <f t="shared" si="60"/>
        <v>GPP PURWOREJO_TLOGOPRAGOTO</v>
      </c>
      <c r="B5176" s="11" t="s">
        <v>3504</v>
      </c>
      <c r="C5176" s="11" t="s">
        <v>3860</v>
      </c>
      <c r="D5176" s="11">
        <v>15.69</v>
      </c>
      <c r="E5176" s="7">
        <f>VLOOKUP(A5176, Sheet2!$A$2:$K$8265, 11)</f>
        <v>110.6751</v>
      </c>
      <c r="F5176" s="7">
        <f t="shared" si="61"/>
        <v>1.9612499999999999</v>
      </c>
      <c r="G5176" s="8">
        <v>200000</v>
      </c>
      <c r="H5176" s="9">
        <f t="shared" si="62"/>
        <v>3200000</v>
      </c>
    </row>
    <row r="5177" spans="1:8" ht="14.5">
      <c r="A5177" s="6" t="str">
        <f t="shared" si="60"/>
        <v>GPP PURWOREJO_TLOGOREJO</v>
      </c>
      <c r="B5177" s="11" t="s">
        <v>3504</v>
      </c>
      <c r="C5177" s="11" t="s">
        <v>1996</v>
      </c>
      <c r="D5177" s="11">
        <v>15.69</v>
      </c>
      <c r="E5177" s="7">
        <f>VLOOKUP(A5177, Sheet2!$A$2:$K$8265, 11)</f>
        <v>110.6751</v>
      </c>
      <c r="F5177" s="7">
        <f t="shared" si="61"/>
        <v>1.9612499999999999</v>
      </c>
      <c r="G5177" s="8">
        <v>200000</v>
      </c>
      <c r="H5177" s="9">
        <f t="shared" si="62"/>
        <v>3200000</v>
      </c>
    </row>
    <row r="5178" spans="1:8" ht="14.5">
      <c r="A5178" s="6" t="str">
        <f t="shared" si="60"/>
        <v>GPP PURWOREJO_TLOGOREJO</v>
      </c>
      <c r="B5178" s="11" t="s">
        <v>3504</v>
      </c>
      <c r="C5178" s="11" t="s">
        <v>1996</v>
      </c>
      <c r="D5178" s="11">
        <v>4.4400000000000004</v>
      </c>
      <c r="E5178" s="7">
        <f>VLOOKUP(A5178, Sheet2!$A$2:$K$8265, 11)</f>
        <v>110.6751</v>
      </c>
      <c r="F5178" s="7">
        <f t="shared" si="61"/>
        <v>0.55500000000000005</v>
      </c>
      <c r="G5178" s="8">
        <v>200000</v>
      </c>
      <c r="H5178" s="9">
        <f t="shared" si="62"/>
        <v>1000000</v>
      </c>
    </row>
    <row r="5179" spans="1:8" ht="14.5">
      <c r="A5179" s="6" t="str">
        <f t="shared" si="60"/>
        <v>GPP PURWOREJO_TLOGOREJO</v>
      </c>
      <c r="B5179" s="11" t="s">
        <v>3504</v>
      </c>
      <c r="C5179" s="11" t="s">
        <v>1996</v>
      </c>
      <c r="D5179" s="11">
        <v>4.4400000000000004</v>
      </c>
      <c r="E5179" s="7">
        <f>VLOOKUP(A5179, Sheet2!$A$2:$K$8265, 11)</f>
        <v>110.6751</v>
      </c>
      <c r="F5179" s="7">
        <f t="shared" si="61"/>
        <v>0.55500000000000005</v>
      </c>
      <c r="G5179" s="8">
        <v>200000</v>
      </c>
      <c r="H5179" s="9">
        <f t="shared" si="62"/>
        <v>1000000</v>
      </c>
    </row>
    <row r="5180" spans="1:8" ht="14.5">
      <c r="A5180" s="6" t="str">
        <f t="shared" si="60"/>
        <v>GPP PURWOREJO_TLOGOREJO</v>
      </c>
      <c r="B5180" s="11" t="s">
        <v>3504</v>
      </c>
      <c r="C5180" s="11" t="s">
        <v>1996</v>
      </c>
      <c r="D5180" s="11">
        <v>4.4400000000000004</v>
      </c>
      <c r="E5180" s="7">
        <f>VLOOKUP(A5180, Sheet2!$A$2:$K$8265, 11)</f>
        <v>110.6751</v>
      </c>
      <c r="F5180" s="7">
        <f t="shared" si="61"/>
        <v>0.55500000000000005</v>
      </c>
      <c r="G5180" s="8">
        <v>200000</v>
      </c>
      <c r="H5180" s="9">
        <f t="shared" si="62"/>
        <v>1000000</v>
      </c>
    </row>
    <row r="5181" spans="1:8" ht="14.5">
      <c r="A5181" s="6" t="str">
        <f t="shared" si="60"/>
        <v>GPP PURWOREJO_TLOGOSONO</v>
      </c>
      <c r="B5181" s="11" t="s">
        <v>3504</v>
      </c>
      <c r="C5181" s="11" t="s">
        <v>3861</v>
      </c>
      <c r="D5181" s="11">
        <v>4.4400000000000004</v>
      </c>
      <c r="E5181" s="7">
        <f>VLOOKUP(A5181, Sheet2!$A$2:$K$8265, 11)</f>
        <v>110.6751</v>
      </c>
      <c r="F5181" s="7">
        <f t="shared" si="61"/>
        <v>0.55500000000000005</v>
      </c>
      <c r="G5181" s="8">
        <v>200000</v>
      </c>
      <c r="H5181" s="9">
        <f t="shared" si="62"/>
        <v>1000000</v>
      </c>
    </row>
    <row r="5182" spans="1:8" ht="14.5">
      <c r="A5182" s="6" t="str">
        <f t="shared" si="60"/>
        <v>GPP PURWOREJO_TRIDADI</v>
      </c>
      <c r="B5182" s="11" t="s">
        <v>3504</v>
      </c>
      <c r="C5182" s="11" t="s">
        <v>3862</v>
      </c>
      <c r="D5182" s="11">
        <v>4.4400000000000004</v>
      </c>
      <c r="E5182" s="7">
        <f>VLOOKUP(A5182, Sheet2!$A$2:$K$8265, 11)</f>
        <v>110.6751</v>
      </c>
      <c r="F5182" s="7">
        <f t="shared" si="61"/>
        <v>0.55500000000000005</v>
      </c>
      <c r="G5182" s="8">
        <v>200000</v>
      </c>
      <c r="H5182" s="9">
        <f t="shared" si="62"/>
        <v>1000000</v>
      </c>
    </row>
    <row r="5183" spans="1:8" ht="14.5">
      <c r="A5183" s="6" t="str">
        <f t="shared" si="60"/>
        <v>GPP PURWOREJO_TRIMULYO</v>
      </c>
      <c r="B5183" s="11" t="s">
        <v>3504</v>
      </c>
      <c r="C5183" s="11" t="s">
        <v>528</v>
      </c>
      <c r="D5183" s="11">
        <v>4.4400000000000004</v>
      </c>
      <c r="E5183" s="7">
        <f>VLOOKUP(A5183, Sheet2!$A$2:$K$8265, 11)</f>
        <v>110.6751</v>
      </c>
      <c r="F5183" s="7">
        <f t="shared" si="61"/>
        <v>0.55500000000000005</v>
      </c>
      <c r="G5183" s="8">
        <v>200000</v>
      </c>
      <c r="H5183" s="9">
        <f t="shared" si="62"/>
        <v>1000000</v>
      </c>
    </row>
    <row r="5184" spans="1:8" ht="14.5">
      <c r="A5184" s="6" t="str">
        <f t="shared" si="60"/>
        <v>GPP PURWOREJO_TRIREJO</v>
      </c>
      <c r="B5184" s="11" t="s">
        <v>3504</v>
      </c>
      <c r="C5184" s="11" t="s">
        <v>3863</v>
      </c>
      <c r="D5184" s="11">
        <v>4.4400000000000004</v>
      </c>
      <c r="E5184" s="7">
        <f>VLOOKUP(A5184, Sheet2!$A$2:$K$8265, 11)</f>
        <v>110.6751</v>
      </c>
      <c r="F5184" s="7">
        <f t="shared" si="61"/>
        <v>0.55500000000000005</v>
      </c>
      <c r="G5184" s="8">
        <v>200000</v>
      </c>
      <c r="H5184" s="9">
        <f t="shared" si="62"/>
        <v>1000000</v>
      </c>
    </row>
    <row r="5185" spans="1:8" ht="14.5">
      <c r="A5185" s="6" t="str">
        <f t="shared" si="60"/>
        <v>GPP PURWOREJO_TRIWARNO</v>
      </c>
      <c r="B5185" s="11" t="s">
        <v>3504</v>
      </c>
      <c r="C5185" s="11" t="s">
        <v>3864</v>
      </c>
      <c r="D5185" s="11">
        <v>15.69</v>
      </c>
      <c r="E5185" s="7">
        <f>VLOOKUP(A5185, Sheet2!$A$2:$K$8265, 11)</f>
        <v>110.6751</v>
      </c>
      <c r="F5185" s="7">
        <f t="shared" si="61"/>
        <v>1.9612499999999999</v>
      </c>
      <c r="G5185" s="8">
        <v>200000</v>
      </c>
      <c r="H5185" s="9">
        <f t="shared" si="62"/>
        <v>3200000</v>
      </c>
    </row>
    <row r="5186" spans="1:8" ht="14.5">
      <c r="A5186" s="6" t="str">
        <f t="shared" si="60"/>
        <v>GPP PURWOREJO_TRIWARNO</v>
      </c>
      <c r="B5186" s="11" t="s">
        <v>3504</v>
      </c>
      <c r="C5186" s="11" t="s">
        <v>3864</v>
      </c>
      <c r="D5186" s="11">
        <v>4.4400000000000004</v>
      </c>
      <c r="E5186" s="7">
        <f>VLOOKUP(A5186, Sheet2!$A$2:$K$8265, 11)</f>
        <v>110.6751</v>
      </c>
      <c r="F5186" s="7">
        <f t="shared" si="61"/>
        <v>0.55500000000000005</v>
      </c>
      <c r="G5186" s="8">
        <v>200000</v>
      </c>
      <c r="H5186" s="9">
        <f t="shared" si="62"/>
        <v>1000000</v>
      </c>
    </row>
    <row r="5187" spans="1:8" ht="14.5">
      <c r="A5187" s="6" t="str">
        <f t="shared" si="60"/>
        <v>GPP PURWOREJO_TULUSREJO</v>
      </c>
      <c r="B5187" s="11" t="s">
        <v>3504</v>
      </c>
      <c r="C5187" s="11" t="s">
        <v>3865</v>
      </c>
      <c r="D5187" s="11">
        <v>4.4400000000000004</v>
      </c>
      <c r="E5187" s="7">
        <f>VLOOKUP(A5187, Sheet2!$A$2:$K$8265, 11)</f>
        <v>110.6751</v>
      </c>
      <c r="F5187" s="7">
        <f t="shared" si="61"/>
        <v>0.55500000000000005</v>
      </c>
      <c r="G5187" s="8">
        <v>200000</v>
      </c>
      <c r="H5187" s="9">
        <f t="shared" si="62"/>
        <v>1000000</v>
      </c>
    </row>
    <row r="5188" spans="1:8" ht="14.5">
      <c r="A5188" s="6" t="str">
        <f t="shared" si="60"/>
        <v>GPP PURWOREJO_TUMENGGUNGAN</v>
      </c>
      <c r="B5188" s="11" t="s">
        <v>3504</v>
      </c>
      <c r="C5188" s="11" t="s">
        <v>3866</v>
      </c>
      <c r="D5188" s="11">
        <v>4.4400000000000004</v>
      </c>
      <c r="E5188" s="7">
        <f>VLOOKUP(A5188, Sheet2!$A$2:$K$8265, 11)</f>
        <v>110.6751</v>
      </c>
      <c r="F5188" s="7">
        <f t="shared" si="61"/>
        <v>0.55500000000000005</v>
      </c>
      <c r="G5188" s="8">
        <v>200000</v>
      </c>
      <c r="H5188" s="9">
        <f t="shared" si="62"/>
        <v>1000000</v>
      </c>
    </row>
    <row r="5189" spans="1:8" ht="14.5">
      <c r="A5189" s="6" t="str">
        <f t="shared" si="60"/>
        <v>GPP PURWOREJO_TUNGGALROSO</v>
      </c>
      <c r="B5189" s="11" t="s">
        <v>3504</v>
      </c>
      <c r="C5189" s="11" t="s">
        <v>3867</v>
      </c>
      <c r="D5189" s="11">
        <v>15.69</v>
      </c>
      <c r="E5189" s="7">
        <f>VLOOKUP(A5189, Sheet2!$A$2:$K$8265, 11)</f>
        <v>110.6751</v>
      </c>
      <c r="F5189" s="7">
        <f t="shared" si="61"/>
        <v>1.9612499999999999</v>
      </c>
      <c r="G5189" s="8">
        <v>200000</v>
      </c>
      <c r="H5189" s="9">
        <f t="shared" si="62"/>
        <v>3200000</v>
      </c>
    </row>
    <row r="5190" spans="1:8" ht="14.5">
      <c r="A5190" s="6" t="str">
        <f t="shared" si="60"/>
        <v>GPP PURWOREJO_TUNGGORONO</v>
      </c>
      <c r="B5190" s="11" t="s">
        <v>3504</v>
      </c>
      <c r="C5190" s="11" t="s">
        <v>3868</v>
      </c>
      <c r="D5190" s="11">
        <v>4.4400000000000004</v>
      </c>
      <c r="E5190" s="7">
        <f>VLOOKUP(A5190, Sheet2!$A$2:$K$8265, 11)</f>
        <v>110.6751</v>
      </c>
      <c r="F5190" s="7">
        <f t="shared" si="61"/>
        <v>0.55500000000000005</v>
      </c>
      <c r="G5190" s="8">
        <v>200000</v>
      </c>
      <c r="H5190" s="9">
        <f t="shared" si="62"/>
        <v>1000000</v>
      </c>
    </row>
    <row r="5191" spans="1:8" ht="14.5">
      <c r="A5191" s="6" t="str">
        <f t="shared" si="60"/>
        <v>GPP PURWOREJO_TUNGGULREJO</v>
      </c>
      <c r="B5191" s="11" t="s">
        <v>3504</v>
      </c>
      <c r="C5191" s="11" t="s">
        <v>762</v>
      </c>
      <c r="D5191" s="11">
        <v>4.4400000000000004</v>
      </c>
      <c r="E5191" s="7">
        <f>VLOOKUP(A5191, Sheet2!$A$2:$K$8265, 11)</f>
        <v>110.6751</v>
      </c>
      <c r="F5191" s="7">
        <f t="shared" si="61"/>
        <v>0.55500000000000005</v>
      </c>
      <c r="G5191" s="8">
        <v>200000</v>
      </c>
      <c r="H5191" s="9">
        <f t="shared" si="62"/>
        <v>1000000</v>
      </c>
    </row>
    <row r="5192" spans="1:8" ht="14.5">
      <c r="A5192" s="6" t="str">
        <f t="shared" si="60"/>
        <v>GPP PURWOREJO_TUNJUNGAN</v>
      </c>
      <c r="B5192" s="11" t="s">
        <v>3504</v>
      </c>
      <c r="C5192" s="11" t="s">
        <v>1248</v>
      </c>
      <c r="D5192" s="11">
        <v>4.4400000000000004</v>
      </c>
      <c r="E5192" s="7">
        <f>VLOOKUP(A5192, Sheet2!$A$2:$K$8265, 11)</f>
        <v>110.6751</v>
      </c>
      <c r="F5192" s="7">
        <f t="shared" si="61"/>
        <v>0.55500000000000005</v>
      </c>
      <c r="G5192" s="8">
        <v>200000</v>
      </c>
      <c r="H5192" s="9">
        <f t="shared" si="62"/>
        <v>1000000</v>
      </c>
    </row>
    <row r="5193" spans="1:8" ht="14.5">
      <c r="A5193" s="6" t="str">
        <f t="shared" si="60"/>
        <v>GPP PURWOREJO_TUNJUNGTEJO</v>
      </c>
      <c r="B5193" s="11" t="s">
        <v>3504</v>
      </c>
      <c r="C5193" s="11" t="s">
        <v>3869</v>
      </c>
      <c r="D5193" s="11">
        <v>4.4400000000000004</v>
      </c>
      <c r="E5193" s="7">
        <f>VLOOKUP(A5193, Sheet2!$A$2:$K$8265, 11)</f>
        <v>110.6751</v>
      </c>
      <c r="F5193" s="7">
        <f t="shared" si="61"/>
        <v>0.55500000000000005</v>
      </c>
      <c r="G5193" s="8">
        <v>200000</v>
      </c>
      <c r="H5193" s="9">
        <f t="shared" si="62"/>
        <v>1000000</v>
      </c>
    </row>
    <row r="5194" spans="1:8" ht="14.5">
      <c r="A5194" s="6" t="str">
        <f t="shared" si="60"/>
        <v>GPP PURWOREJO_TUNTUNGPAIT</v>
      </c>
      <c r="B5194" s="11" t="s">
        <v>3504</v>
      </c>
      <c r="C5194" s="11" t="s">
        <v>3870</v>
      </c>
      <c r="D5194" s="11">
        <v>4.4400000000000004</v>
      </c>
      <c r="E5194" s="7">
        <f>VLOOKUP(A5194, Sheet2!$A$2:$K$8265, 11)</f>
        <v>110.6751</v>
      </c>
      <c r="F5194" s="7">
        <f t="shared" si="61"/>
        <v>0.55500000000000005</v>
      </c>
      <c r="G5194" s="8">
        <v>200000</v>
      </c>
      <c r="H5194" s="9">
        <f t="shared" si="62"/>
        <v>1000000</v>
      </c>
    </row>
    <row r="5195" spans="1:8" ht="14.5">
      <c r="A5195" s="6" t="str">
        <f t="shared" si="60"/>
        <v>GPP PURWOREJO_TURSINO</v>
      </c>
      <c r="B5195" s="11" t="s">
        <v>3504</v>
      </c>
      <c r="C5195" s="11" t="s">
        <v>3871</v>
      </c>
      <c r="D5195" s="11">
        <v>4.4400000000000004</v>
      </c>
      <c r="E5195" s="7">
        <f>VLOOKUP(A5195, Sheet2!$A$2:$K$8265, 11)</f>
        <v>110.6751</v>
      </c>
      <c r="F5195" s="7">
        <f t="shared" si="61"/>
        <v>0.55500000000000005</v>
      </c>
      <c r="G5195" s="8">
        <v>200000</v>
      </c>
      <c r="H5195" s="9">
        <f t="shared" si="62"/>
        <v>1000000</v>
      </c>
    </row>
    <row r="5196" spans="1:8" ht="14.5">
      <c r="A5196" s="6" t="str">
        <f t="shared" si="60"/>
        <v>GPP PURWOREJO_TURUS</v>
      </c>
      <c r="B5196" s="11" t="s">
        <v>3504</v>
      </c>
      <c r="C5196" s="11" t="s">
        <v>3100</v>
      </c>
      <c r="D5196" s="11">
        <v>4.4400000000000004</v>
      </c>
      <c r="E5196" s="7">
        <f>VLOOKUP(A5196, Sheet2!$A$2:$K$8265, 11)</f>
        <v>110.6751</v>
      </c>
      <c r="F5196" s="7">
        <f t="shared" si="61"/>
        <v>0.55500000000000005</v>
      </c>
      <c r="G5196" s="8">
        <v>200000</v>
      </c>
      <c r="H5196" s="9">
        <f t="shared" si="62"/>
        <v>1000000</v>
      </c>
    </row>
    <row r="5197" spans="1:8" ht="14.5">
      <c r="A5197" s="6" t="str">
        <f t="shared" si="60"/>
        <v>GPP PURWOREJO_UKIRSARI</v>
      </c>
      <c r="B5197" s="11" t="s">
        <v>3504</v>
      </c>
      <c r="C5197" s="11" t="s">
        <v>3872</v>
      </c>
      <c r="D5197" s="11">
        <v>4.4400000000000004</v>
      </c>
      <c r="E5197" s="7">
        <f>VLOOKUP(A5197, Sheet2!$A$2:$K$8265, 11)</f>
        <v>110.6751</v>
      </c>
      <c r="F5197" s="7">
        <f t="shared" si="61"/>
        <v>0.55500000000000005</v>
      </c>
      <c r="G5197" s="8">
        <v>200000</v>
      </c>
      <c r="H5197" s="9">
        <f t="shared" si="62"/>
        <v>1000000</v>
      </c>
    </row>
    <row r="5198" spans="1:8" ht="14.5">
      <c r="A5198" s="6" t="str">
        <f t="shared" si="60"/>
        <v>GPP PURWOREJO_UNGARAN</v>
      </c>
      <c r="B5198" s="11" t="s">
        <v>3504</v>
      </c>
      <c r="C5198" s="11" t="s">
        <v>3873</v>
      </c>
      <c r="D5198" s="11">
        <v>15.69</v>
      </c>
      <c r="E5198" s="7">
        <f>VLOOKUP(A5198, Sheet2!$A$2:$K$8265, 11)</f>
        <v>110.6751</v>
      </c>
      <c r="F5198" s="7">
        <f t="shared" si="61"/>
        <v>1.9612499999999999</v>
      </c>
      <c r="G5198" s="8">
        <v>200000</v>
      </c>
      <c r="H5198" s="9">
        <f t="shared" si="62"/>
        <v>3200000</v>
      </c>
    </row>
    <row r="5199" spans="1:8" ht="14.5">
      <c r="A5199" s="6" t="str">
        <f t="shared" si="60"/>
        <v>GPP PURWOREJO_WADAS</v>
      </c>
      <c r="B5199" s="11" t="s">
        <v>3504</v>
      </c>
      <c r="C5199" s="11" t="s">
        <v>530</v>
      </c>
      <c r="D5199" s="11">
        <v>4.4400000000000004</v>
      </c>
      <c r="E5199" s="7">
        <f>VLOOKUP(A5199, Sheet2!$A$2:$K$8265, 11)</f>
        <v>110.6751</v>
      </c>
      <c r="F5199" s="7">
        <f t="shared" si="61"/>
        <v>0.55500000000000005</v>
      </c>
      <c r="G5199" s="8">
        <v>200000</v>
      </c>
      <c r="H5199" s="9">
        <f t="shared" si="62"/>
        <v>1000000</v>
      </c>
    </row>
    <row r="5200" spans="1:8" ht="14.5">
      <c r="A5200" s="6" t="str">
        <f t="shared" si="60"/>
        <v>GPP PURWOREJO_WALED</v>
      </c>
      <c r="B5200" s="11" t="s">
        <v>3504</v>
      </c>
      <c r="C5200" s="11" t="s">
        <v>3874</v>
      </c>
      <c r="D5200" s="11">
        <v>4.4400000000000004</v>
      </c>
      <c r="E5200" s="7">
        <f>VLOOKUP(A5200, Sheet2!$A$2:$K$8265, 11)</f>
        <v>110.6751</v>
      </c>
      <c r="F5200" s="7">
        <f t="shared" si="61"/>
        <v>0.55500000000000005</v>
      </c>
      <c r="G5200" s="8">
        <v>200000</v>
      </c>
      <c r="H5200" s="9">
        <f t="shared" si="62"/>
        <v>1000000</v>
      </c>
    </row>
    <row r="5201" spans="1:8" ht="14.5">
      <c r="A5201" s="6" t="str">
        <f t="shared" si="60"/>
        <v>GPP PURWOREJO_WALIKORO</v>
      </c>
      <c r="B5201" s="11" t="s">
        <v>3504</v>
      </c>
      <c r="C5201" s="11" t="s">
        <v>3875</v>
      </c>
      <c r="D5201" s="11">
        <v>4.4400000000000004</v>
      </c>
      <c r="E5201" s="7">
        <f>VLOOKUP(A5201, Sheet2!$A$2:$K$8265, 11)</f>
        <v>110.6751</v>
      </c>
      <c r="F5201" s="7">
        <f t="shared" si="61"/>
        <v>0.55500000000000005</v>
      </c>
      <c r="G5201" s="8">
        <v>200000</v>
      </c>
      <c r="H5201" s="9">
        <f t="shared" si="62"/>
        <v>1000000</v>
      </c>
    </row>
    <row r="5202" spans="1:8" ht="14.5">
      <c r="A5202" s="6" t="str">
        <f t="shared" si="60"/>
        <v>GPP PURWOREJO_WANGUNREJO</v>
      </c>
      <c r="B5202" s="11" t="s">
        <v>3504</v>
      </c>
      <c r="C5202" s="11" t="s">
        <v>3375</v>
      </c>
      <c r="D5202" s="11">
        <v>4.4400000000000004</v>
      </c>
      <c r="E5202" s="7">
        <f>VLOOKUP(A5202, Sheet2!$A$2:$K$8265, 11)</f>
        <v>110.6751</v>
      </c>
      <c r="F5202" s="7">
        <f t="shared" si="61"/>
        <v>0.55500000000000005</v>
      </c>
      <c r="G5202" s="8">
        <v>200000</v>
      </c>
      <c r="H5202" s="9">
        <f t="shared" si="62"/>
        <v>1000000</v>
      </c>
    </row>
    <row r="5203" spans="1:8" ht="14.5">
      <c r="A5203" s="6" t="str">
        <f t="shared" si="60"/>
        <v>GPP PURWOREJO_WANUROJO</v>
      </c>
      <c r="B5203" s="11" t="s">
        <v>3504</v>
      </c>
      <c r="C5203" s="11" t="s">
        <v>3876</v>
      </c>
      <c r="D5203" s="11">
        <v>4.4400000000000004</v>
      </c>
      <c r="E5203" s="7">
        <f>VLOOKUP(A5203, Sheet2!$A$2:$K$8265, 11)</f>
        <v>110.6751</v>
      </c>
      <c r="F5203" s="7">
        <f t="shared" si="61"/>
        <v>0.55500000000000005</v>
      </c>
      <c r="G5203" s="8">
        <v>200000</v>
      </c>
      <c r="H5203" s="9">
        <f t="shared" si="62"/>
        <v>1000000</v>
      </c>
    </row>
    <row r="5204" spans="1:8" ht="14.5">
      <c r="A5204" s="6" t="str">
        <f t="shared" si="60"/>
        <v>GPP PURWOREJO_WARENG</v>
      </c>
      <c r="B5204" s="11" t="s">
        <v>3504</v>
      </c>
      <c r="C5204" s="11" t="s">
        <v>3877</v>
      </c>
      <c r="D5204" s="11">
        <v>4.4400000000000004</v>
      </c>
      <c r="E5204" s="7">
        <f>VLOOKUP(A5204, Sheet2!$A$2:$K$8265, 11)</f>
        <v>110.6751</v>
      </c>
      <c r="F5204" s="7">
        <f t="shared" si="61"/>
        <v>0.55500000000000005</v>
      </c>
      <c r="G5204" s="8">
        <v>200000</v>
      </c>
      <c r="H5204" s="9">
        <f t="shared" si="62"/>
        <v>1000000</v>
      </c>
    </row>
    <row r="5205" spans="1:8" ht="14.5">
      <c r="A5205" s="6" t="str">
        <f t="shared" si="60"/>
        <v>GPP PURWOREJO_WARU</v>
      </c>
      <c r="B5205" s="11" t="s">
        <v>3504</v>
      </c>
      <c r="C5205" s="11" t="s">
        <v>765</v>
      </c>
      <c r="D5205" s="11">
        <v>4.4400000000000004</v>
      </c>
      <c r="E5205" s="7">
        <f>VLOOKUP(A5205, Sheet2!$A$2:$K$8265, 11)</f>
        <v>110.6751</v>
      </c>
      <c r="F5205" s="7">
        <f t="shared" si="61"/>
        <v>0.55500000000000005</v>
      </c>
      <c r="G5205" s="8">
        <v>200000</v>
      </c>
      <c r="H5205" s="9">
        <f t="shared" si="62"/>
        <v>1000000</v>
      </c>
    </row>
    <row r="5206" spans="1:8" ht="14.5">
      <c r="A5206" s="6" t="str">
        <f t="shared" si="60"/>
        <v>GPP PURWOREJO_WASIAT</v>
      </c>
      <c r="B5206" s="11" t="s">
        <v>3504</v>
      </c>
      <c r="C5206" s="11" t="s">
        <v>3878</v>
      </c>
      <c r="D5206" s="11">
        <v>4.4400000000000004</v>
      </c>
      <c r="E5206" s="7">
        <f>VLOOKUP(A5206, Sheet2!$A$2:$K$8265, 11)</f>
        <v>110.6751</v>
      </c>
      <c r="F5206" s="7">
        <f t="shared" si="61"/>
        <v>0.55500000000000005</v>
      </c>
      <c r="G5206" s="8">
        <v>200000</v>
      </c>
      <c r="H5206" s="9">
        <f t="shared" si="62"/>
        <v>1000000</v>
      </c>
    </row>
    <row r="5207" spans="1:8" ht="14.5">
      <c r="A5207" s="6" t="str">
        <f t="shared" si="60"/>
        <v>GPP PURWOREJO_WERGONAYAN</v>
      </c>
      <c r="B5207" s="11" t="s">
        <v>3504</v>
      </c>
      <c r="C5207" s="11" t="s">
        <v>3879</v>
      </c>
      <c r="D5207" s="11">
        <v>15.69</v>
      </c>
      <c r="E5207" s="7">
        <f>VLOOKUP(A5207, Sheet2!$A$2:$K$8265, 11)</f>
        <v>110.6751</v>
      </c>
      <c r="F5207" s="7">
        <f t="shared" si="61"/>
        <v>1.9612499999999999</v>
      </c>
      <c r="G5207" s="8">
        <v>200000</v>
      </c>
      <c r="H5207" s="9">
        <f t="shared" si="62"/>
        <v>3200000</v>
      </c>
    </row>
    <row r="5208" spans="1:8" ht="14.5">
      <c r="A5208" s="6" t="str">
        <f t="shared" si="60"/>
        <v>GPP PURWOREJO_WERO</v>
      </c>
      <c r="B5208" s="11" t="s">
        <v>3504</v>
      </c>
      <c r="C5208" s="11" t="s">
        <v>2888</v>
      </c>
      <c r="D5208" s="11">
        <v>4.4400000000000004</v>
      </c>
      <c r="E5208" s="7">
        <f>VLOOKUP(A5208, Sheet2!$A$2:$K$8265, 11)</f>
        <v>110.6751</v>
      </c>
      <c r="F5208" s="7">
        <f t="shared" si="61"/>
        <v>0.55500000000000005</v>
      </c>
      <c r="G5208" s="8">
        <v>200000</v>
      </c>
      <c r="H5208" s="9">
        <f t="shared" si="62"/>
        <v>1000000</v>
      </c>
    </row>
    <row r="5209" spans="1:8" ht="14.5">
      <c r="A5209" s="6" t="str">
        <f t="shared" si="60"/>
        <v>GPP PURWOREJO_WINGKOMULYO</v>
      </c>
      <c r="B5209" s="11" t="s">
        <v>3504</v>
      </c>
      <c r="C5209" s="11" t="s">
        <v>3880</v>
      </c>
      <c r="D5209" s="11">
        <v>4.4400000000000004</v>
      </c>
      <c r="E5209" s="7">
        <f>VLOOKUP(A5209, Sheet2!$A$2:$K$8265, 11)</f>
        <v>110.6751</v>
      </c>
      <c r="F5209" s="7">
        <f t="shared" si="61"/>
        <v>0.55500000000000005</v>
      </c>
      <c r="G5209" s="8">
        <v>200000</v>
      </c>
      <c r="H5209" s="9">
        <f t="shared" si="62"/>
        <v>1000000</v>
      </c>
    </row>
    <row r="5210" spans="1:8" ht="14.5">
      <c r="A5210" s="6" t="str">
        <f t="shared" si="60"/>
        <v>GPP PURWOREJO_WINGKOSANGGRAHAN</v>
      </c>
      <c r="B5210" s="11" t="s">
        <v>3504</v>
      </c>
      <c r="C5210" s="11" t="s">
        <v>3881</v>
      </c>
      <c r="D5210" s="11">
        <v>4.4400000000000004</v>
      </c>
      <c r="E5210" s="7">
        <f>VLOOKUP(A5210, Sheet2!$A$2:$K$8265, 11)</f>
        <v>110.6751</v>
      </c>
      <c r="F5210" s="7">
        <f t="shared" si="61"/>
        <v>0.55500000000000005</v>
      </c>
      <c r="G5210" s="8">
        <v>200000</v>
      </c>
      <c r="H5210" s="9">
        <f t="shared" si="62"/>
        <v>1000000</v>
      </c>
    </row>
    <row r="5211" spans="1:8" ht="14.5">
      <c r="A5211" s="6" t="str">
        <f t="shared" si="60"/>
        <v>GPP PURWOREJO_WINGKOSIGROMULYO</v>
      </c>
      <c r="B5211" s="11" t="s">
        <v>3504</v>
      </c>
      <c r="C5211" s="11" t="s">
        <v>3882</v>
      </c>
      <c r="D5211" s="11">
        <v>4.4400000000000004</v>
      </c>
      <c r="E5211" s="7">
        <f>VLOOKUP(A5211, Sheet2!$A$2:$K$8265, 11)</f>
        <v>110.6751</v>
      </c>
      <c r="F5211" s="7">
        <f t="shared" si="61"/>
        <v>0.55500000000000005</v>
      </c>
      <c r="G5211" s="8">
        <v>200000</v>
      </c>
      <c r="H5211" s="9">
        <f t="shared" si="62"/>
        <v>1000000</v>
      </c>
    </row>
    <row r="5212" spans="1:8" ht="14.5">
      <c r="A5212" s="6" t="str">
        <f t="shared" si="60"/>
        <v>GPP PURWOREJO_WINGKOTINUMPUK</v>
      </c>
      <c r="B5212" s="11" t="s">
        <v>3504</v>
      </c>
      <c r="C5212" s="11" t="s">
        <v>3883</v>
      </c>
      <c r="D5212" s="11">
        <v>4.4400000000000004</v>
      </c>
      <c r="E5212" s="7">
        <f>VLOOKUP(A5212, Sheet2!$A$2:$K$8265, 11)</f>
        <v>110.6751</v>
      </c>
      <c r="F5212" s="7">
        <f t="shared" si="61"/>
        <v>0.55500000000000005</v>
      </c>
      <c r="G5212" s="8">
        <v>200000</v>
      </c>
      <c r="H5212" s="9">
        <f t="shared" si="62"/>
        <v>1000000</v>
      </c>
    </row>
    <row r="5213" spans="1:8" ht="14.5">
      <c r="A5213" s="6" t="str">
        <f t="shared" si="60"/>
        <v>GPP PURWOREJO_WINONG</v>
      </c>
      <c r="B5213" s="11" t="s">
        <v>3504</v>
      </c>
      <c r="C5213" s="11" t="s">
        <v>532</v>
      </c>
      <c r="D5213" s="11">
        <v>15.69</v>
      </c>
      <c r="E5213" s="7">
        <f>VLOOKUP(A5213, Sheet2!$A$2:$K$8265, 11)</f>
        <v>110.6751</v>
      </c>
      <c r="F5213" s="7">
        <f t="shared" si="61"/>
        <v>1.9612499999999999</v>
      </c>
      <c r="G5213" s="8">
        <v>200000</v>
      </c>
      <c r="H5213" s="9">
        <f t="shared" si="62"/>
        <v>3200000</v>
      </c>
    </row>
    <row r="5214" spans="1:8" ht="14.5">
      <c r="A5214" s="6" t="str">
        <f t="shared" si="60"/>
        <v>GPP PURWOREJO_WINONG</v>
      </c>
      <c r="B5214" s="11" t="s">
        <v>3504</v>
      </c>
      <c r="C5214" s="11" t="s">
        <v>532</v>
      </c>
      <c r="D5214" s="11">
        <v>4.4400000000000004</v>
      </c>
      <c r="E5214" s="7">
        <f>VLOOKUP(A5214, Sheet2!$A$2:$K$8265, 11)</f>
        <v>110.6751</v>
      </c>
      <c r="F5214" s="7">
        <f t="shared" si="61"/>
        <v>0.55500000000000005</v>
      </c>
      <c r="G5214" s="8">
        <v>200000</v>
      </c>
      <c r="H5214" s="9">
        <f t="shared" si="62"/>
        <v>1000000</v>
      </c>
    </row>
    <row r="5215" spans="1:8" ht="14.5">
      <c r="A5215" s="6" t="str">
        <f t="shared" si="60"/>
        <v>GPP PURWOREJO_WINONGKIDUL</v>
      </c>
      <c r="B5215" s="11" t="s">
        <v>3504</v>
      </c>
      <c r="C5215" s="11" t="s">
        <v>3884</v>
      </c>
      <c r="D5215" s="11">
        <v>4.4400000000000004</v>
      </c>
      <c r="E5215" s="7">
        <f>VLOOKUP(A5215, Sheet2!$A$2:$K$8265, 11)</f>
        <v>110.6751</v>
      </c>
      <c r="F5215" s="7">
        <f t="shared" si="61"/>
        <v>0.55500000000000005</v>
      </c>
      <c r="G5215" s="8">
        <v>200000</v>
      </c>
      <c r="H5215" s="9">
        <f t="shared" si="62"/>
        <v>1000000</v>
      </c>
    </row>
    <row r="5216" spans="1:8" ht="14.5">
      <c r="A5216" s="6" t="str">
        <f t="shared" si="60"/>
        <v>GPP PURWOREJO_WINONGLOR</v>
      </c>
      <c r="B5216" s="11" t="s">
        <v>3504</v>
      </c>
      <c r="C5216" s="11" t="s">
        <v>3885</v>
      </c>
      <c r="D5216" s="11">
        <v>4.4400000000000004</v>
      </c>
      <c r="E5216" s="7">
        <f>VLOOKUP(A5216, Sheet2!$A$2:$K$8265, 11)</f>
        <v>110.6751</v>
      </c>
      <c r="F5216" s="7">
        <f t="shared" si="61"/>
        <v>0.55500000000000005</v>
      </c>
      <c r="G5216" s="8">
        <v>200000</v>
      </c>
      <c r="H5216" s="9">
        <f t="shared" si="62"/>
        <v>1000000</v>
      </c>
    </row>
    <row r="5217" spans="1:8" ht="14.5">
      <c r="A5217" s="6" t="str">
        <f t="shared" si="60"/>
        <v>GPP PURWOREJO_WIROGATEN</v>
      </c>
      <c r="B5217" s="11" t="s">
        <v>3504</v>
      </c>
      <c r="C5217" s="11" t="s">
        <v>3886</v>
      </c>
      <c r="D5217" s="11">
        <v>15.69</v>
      </c>
      <c r="E5217" s="7">
        <f>VLOOKUP(A5217, Sheet2!$A$2:$K$8265, 11)</f>
        <v>110.6751</v>
      </c>
      <c r="F5217" s="7">
        <f t="shared" si="61"/>
        <v>1.9612499999999999</v>
      </c>
      <c r="G5217" s="8">
        <v>200000</v>
      </c>
      <c r="H5217" s="9">
        <f t="shared" si="62"/>
        <v>3200000</v>
      </c>
    </row>
    <row r="5218" spans="1:8" ht="14.5">
      <c r="A5218" s="6" t="str">
        <f t="shared" si="60"/>
        <v>GPP PURWOREJO_WIROMARTAN</v>
      </c>
      <c r="B5218" s="11" t="s">
        <v>3504</v>
      </c>
      <c r="C5218" s="11" t="s">
        <v>3887</v>
      </c>
      <c r="D5218" s="11">
        <v>15.69</v>
      </c>
      <c r="E5218" s="7">
        <f>VLOOKUP(A5218, Sheet2!$A$2:$K$8265, 11)</f>
        <v>110.6751</v>
      </c>
      <c r="F5218" s="7">
        <f t="shared" si="61"/>
        <v>1.9612499999999999</v>
      </c>
      <c r="G5218" s="8">
        <v>200000</v>
      </c>
      <c r="H5218" s="9">
        <f t="shared" si="62"/>
        <v>3200000</v>
      </c>
    </row>
    <row r="5219" spans="1:8" ht="14.5">
      <c r="A5219" s="6" t="str">
        <f t="shared" si="60"/>
        <v>GPP PURWOREJO_WIRONATAN</v>
      </c>
      <c r="B5219" s="11" t="s">
        <v>3504</v>
      </c>
      <c r="C5219" s="11" t="s">
        <v>3888</v>
      </c>
      <c r="D5219" s="11">
        <v>4.4400000000000004</v>
      </c>
      <c r="E5219" s="7">
        <f>VLOOKUP(A5219, Sheet2!$A$2:$K$8265, 11)</f>
        <v>110.6751</v>
      </c>
      <c r="F5219" s="7">
        <f t="shared" si="61"/>
        <v>0.55500000000000005</v>
      </c>
      <c r="G5219" s="8">
        <v>200000</v>
      </c>
      <c r="H5219" s="9">
        <f t="shared" si="62"/>
        <v>1000000</v>
      </c>
    </row>
    <row r="5220" spans="1:8" ht="14.5">
      <c r="A5220" s="6" t="str">
        <f t="shared" si="60"/>
        <v>GPP PURWOREJO_WONOBOYO</v>
      </c>
      <c r="B5220" s="11" t="s">
        <v>3504</v>
      </c>
      <c r="C5220" s="11" t="s">
        <v>771</v>
      </c>
      <c r="D5220" s="11">
        <v>4.4400000000000004</v>
      </c>
      <c r="E5220" s="7">
        <f>VLOOKUP(A5220, Sheet2!$A$2:$K$8265, 11)</f>
        <v>110.6751</v>
      </c>
      <c r="F5220" s="7">
        <f t="shared" si="61"/>
        <v>0.55500000000000005</v>
      </c>
      <c r="G5220" s="8">
        <v>200000</v>
      </c>
      <c r="H5220" s="9">
        <f t="shared" si="62"/>
        <v>1000000</v>
      </c>
    </row>
    <row r="5221" spans="1:8" ht="14.5">
      <c r="A5221" s="6" t="str">
        <f t="shared" si="60"/>
        <v>GPP PURWOREJO_WONODADI</v>
      </c>
      <c r="B5221" s="11" t="s">
        <v>3504</v>
      </c>
      <c r="C5221" s="11" t="s">
        <v>252</v>
      </c>
      <c r="D5221" s="11">
        <v>4.4400000000000004</v>
      </c>
      <c r="E5221" s="7">
        <f>VLOOKUP(A5221, Sheet2!$A$2:$K$8265, 11)</f>
        <v>110.6751</v>
      </c>
      <c r="F5221" s="7">
        <f t="shared" si="61"/>
        <v>0.55500000000000005</v>
      </c>
      <c r="G5221" s="8">
        <v>200000</v>
      </c>
      <c r="H5221" s="9">
        <f t="shared" si="62"/>
        <v>1000000</v>
      </c>
    </row>
    <row r="5222" spans="1:8" ht="14.5">
      <c r="A5222" s="6" t="str">
        <f t="shared" si="60"/>
        <v>GPP PURWOREJO_WONOENGGAL</v>
      </c>
      <c r="B5222" s="11" t="s">
        <v>3504</v>
      </c>
      <c r="C5222" s="11" t="s">
        <v>3889</v>
      </c>
      <c r="D5222" s="11">
        <v>4.4400000000000004</v>
      </c>
      <c r="E5222" s="7">
        <f>VLOOKUP(A5222, Sheet2!$A$2:$K$8265, 11)</f>
        <v>110.6751</v>
      </c>
      <c r="F5222" s="7">
        <f t="shared" si="61"/>
        <v>0.55500000000000005</v>
      </c>
      <c r="G5222" s="8">
        <v>200000</v>
      </c>
      <c r="H5222" s="9">
        <f t="shared" si="62"/>
        <v>1000000</v>
      </c>
    </row>
    <row r="5223" spans="1:8" ht="14.5">
      <c r="A5223" s="6" t="str">
        <f t="shared" si="60"/>
        <v>GPP PURWOREJO_WONOGIRI</v>
      </c>
      <c r="B5223" s="11" t="s">
        <v>3504</v>
      </c>
      <c r="C5223" s="11" t="s">
        <v>3890</v>
      </c>
      <c r="D5223" s="11">
        <v>7.61</v>
      </c>
      <c r="E5223" s="7">
        <f>VLOOKUP(A5223, Sheet2!$A$2:$K$8265, 11)</f>
        <v>110.6751</v>
      </c>
      <c r="F5223" s="7">
        <f t="shared" si="61"/>
        <v>0.95125000000000004</v>
      </c>
      <c r="G5223" s="8">
        <v>200000</v>
      </c>
      <c r="H5223" s="9">
        <f t="shared" si="62"/>
        <v>1600000</v>
      </c>
    </row>
    <row r="5224" spans="1:8" ht="14.5">
      <c r="A5224" s="6" t="str">
        <f t="shared" si="60"/>
        <v>GPP PURWOREJO_WONOREJOKULON</v>
      </c>
      <c r="B5224" s="11" t="s">
        <v>3504</v>
      </c>
      <c r="C5224" s="11" t="s">
        <v>3891</v>
      </c>
      <c r="D5224" s="11">
        <v>4.4400000000000004</v>
      </c>
      <c r="E5224" s="7">
        <f>VLOOKUP(A5224, Sheet2!$A$2:$K$8265, 11)</f>
        <v>110.6751</v>
      </c>
      <c r="F5224" s="7">
        <f t="shared" si="61"/>
        <v>0.55500000000000005</v>
      </c>
      <c r="G5224" s="8">
        <v>200000</v>
      </c>
      <c r="H5224" s="9">
        <f t="shared" si="62"/>
        <v>1000000</v>
      </c>
    </row>
    <row r="5225" spans="1:8" ht="14.5">
      <c r="A5225" s="6" t="str">
        <f t="shared" si="60"/>
        <v>GPP PURWOREJO_WONOREJOWETAN</v>
      </c>
      <c r="B5225" s="11" t="s">
        <v>3504</v>
      </c>
      <c r="C5225" s="11" t="s">
        <v>3892</v>
      </c>
      <c r="D5225" s="11">
        <v>4.4400000000000004</v>
      </c>
      <c r="E5225" s="7">
        <f>VLOOKUP(A5225, Sheet2!$A$2:$K$8265, 11)</f>
        <v>110.6751</v>
      </c>
      <c r="F5225" s="7">
        <f t="shared" si="61"/>
        <v>0.55500000000000005</v>
      </c>
      <c r="G5225" s="8">
        <v>200000</v>
      </c>
      <c r="H5225" s="9">
        <f t="shared" si="62"/>
        <v>1000000</v>
      </c>
    </row>
    <row r="5226" spans="1:8" ht="14.5">
      <c r="A5226" s="6" t="str">
        <f t="shared" si="60"/>
        <v>GPP PURWOREJO_WONOROTO</v>
      </c>
      <c r="B5226" s="11" t="s">
        <v>3504</v>
      </c>
      <c r="C5226" s="11" t="s">
        <v>3893</v>
      </c>
      <c r="D5226" s="11">
        <v>4.4400000000000004</v>
      </c>
      <c r="E5226" s="7">
        <f>VLOOKUP(A5226, Sheet2!$A$2:$K$8265, 11)</f>
        <v>110.6751</v>
      </c>
      <c r="F5226" s="7">
        <f t="shared" si="61"/>
        <v>0.55500000000000005</v>
      </c>
      <c r="G5226" s="8">
        <v>200000</v>
      </c>
      <c r="H5226" s="9">
        <f t="shared" si="62"/>
        <v>1000000</v>
      </c>
    </row>
    <row r="5227" spans="1:8" ht="14.5">
      <c r="A5227" s="6" t="str">
        <f t="shared" si="60"/>
        <v>GPP PURWOREJO_WONOROTO</v>
      </c>
      <c r="B5227" s="11" t="s">
        <v>3504</v>
      </c>
      <c r="C5227" s="11" t="s">
        <v>3893</v>
      </c>
      <c r="D5227" s="11">
        <v>4.4400000000000004</v>
      </c>
      <c r="E5227" s="7">
        <f>VLOOKUP(A5227, Sheet2!$A$2:$K$8265, 11)</f>
        <v>110.6751</v>
      </c>
      <c r="F5227" s="7">
        <f t="shared" si="61"/>
        <v>0.55500000000000005</v>
      </c>
      <c r="G5227" s="8">
        <v>200000</v>
      </c>
      <c r="H5227" s="9">
        <f t="shared" si="62"/>
        <v>1000000</v>
      </c>
    </row>
    <row r="5228" spans="1:8" ht="14.5">
      <c r="A5228" s="6" t="str">
        <f t="shared" si="60"/>
        <v>GPP PURWOREJO_WONOSARI</v>
      </c>
      <c r="B5228" s="11" t="s">
        <v>3504</v>
      </c>
      <c r="C5228" s="11" t="s">
        <v>534</v>
      </c>
      <c r="D5228" s="11">
        <v>4.4400000000000004</v>
      </c>
      <c r="E5228" s="7">
        <f>VLOOKUP(A5228, Sheet2!$A$2:$K$8265, 11)</f>
        <v>110.6751</v>
      </c>
      <c r="F5228" s="7">
        <f t="shared" si="61"/>
        <v>0.55500000000000005</v>
      </c>
      <c r="G5228" s="8">
        <v>200000</v>
      </c>
      <c r="H5228" s="9">
        <f t="shared" si="62"/>
        <v>1000000</v>
      </c>
    </row>
    <row r="5229" spans="1:8" ht="14.5">
      <c r="A5229" s="6" t="str">
        <f t="shared" si="60"/>
        <v>GPP PURWOREJO_WONOSARI</v>
      </c>
      <c r="B5229" s="11" t="s">
        <v>3504</v>
      </c>
      <c r="C5229" s="11" t="s">
        <v>534</v>
      </c>
      <c r="D5229" s="11">
        <v>4.4400000000000004</v>
      </c>
      <c r="E5229" s="7">
        <f>VLOOKUP(A5229, Sheet2!$A$2:$K$8265, 11)</f>
        <v>110.6751</v>
      </c>
      <c r="F5229" s="7">
        <f t="shared" si="61"/>
        <v>0.55500000000000005</v>
      </c>
      <c r="G5229" s="8">
        <v>200000</v>
      </c>
      <c r="H5229" s="9">
        <f t="shared" si="62"/>
        <v>1000000</v>
      </c>
    </row>
    <row r="5230" spans="1:8" ht="14.5">
      <c r="A5230" s="6" t="str">
        <f t="shared" si="60"/>
        <v>GPP PURWOREJO_WONOSIDO</v>
      </c>
      <c r="B5230" s="11" t="s">
        <v>3504</v>
      </c>
      <c r="C5230" s="11" t="s">
        <v>2532</v>
      </c>
      <c r="D5230" s="11">
        <v>4.4400000000000004</v>
      </c>
      <c r="E5230" s="7">
        <f>VLOOKUP(A5230, Sheet2!$A$2:$K$8265, 11)</f>
        <v>110.6751</v>
      </c>
      <c r="F5230" s="7">
        <f t="shared" si="61"/>
        <v>0.55500000000000005</v>
      </c>
      <c r="G5230" s="8">
        <v>200000</v>
      </c>
      <c r="H5230" s="9">
        <f t="shared" si="62"/>
        <v>1000000</v>
      </c>
    </row>
    <row r="5231" spans="1:8" ht="14.5">
      <c r="A5231" s="6" t="str">
        <f t="shared" si="60"/>
        <v>GPP PURWOREJO_WONOSRI</v>
      </c>
      <c r="B5231" s="11" t="s">
        <v>3504</v>
      </c>
      <c r="C5231" s="11" t="s">
        <v>3894</v>
      </c>
      <c r="D5231" s="11">
        <v>4.4400000000000004</v>
      </c>
      <c r="E5231" s="7">
        <f>VLOOKUP(A5231, Sheet2!$A$2:$K$8265, 11)</f>
        <v>110.6751</v>
      </c>
      <c r="F5231" s="7">
        <f t="shared" si="61"/>
        <v>0.55500000000000005</v>
      </c>
      <c r="G5231" s="8">
        <v>200000</v>
      </c>
      <c r="H5231" s="9">
        <f t="shared" si="62"/>
        <v>1000000</v>
      </c>
    </row>
    <row r="5232" spans="1:8" ht="14.5">
      <c r="A5232" s="6" t="str">
        <f t="shared" si="60"/>
        <v>GPP PURWOREJO_WONOSUKO</v>
      </c>
      <c r="B5232" s="11" t="s">
        <v>3504</v>
      </c>
      <c r="C5232" s="11" t="s">
        <v>3895</v>
      </c>
      <c r="D5232" s="11">
        <v>4.4400000000000004</v>
      </c>
      <c r="E5232" s="7">
        <f>VLOOKUP(A5232, Sheet2!$A$2:$K$8265, 11)</f>
        <v>110.6751</v>
      </c>
      <c r="F5232" s="7">
        <f t="shared" si="61"/>
        <v>0.55500000000000005</v>
      </c>
      <c r="G5232" s="8">
        <v>200000</v>
      </c>
      <c r="H5232" s="9">
        <f t="shared" si="62"/>
        <v>1000000</v>
      </c>
    </row>
    <row r="5233" spans="1:8" ht="14.5">
      <c r="A5233" s="6" t="str">
        <f t="shared" si="60"/>
        <v>GPP PURWOREJO_WONOTOPO</v>
      </c>
      <c r="B5233" s="11" t="s">
        <v>3504</v>
      </c>
      <c r="C5233" s="11" t="s">
        <v>3896</v>
      </c>
      <c r="D5233" s="11">
        <v>4.4400000000000004</v>
      </c>
      <c r="E5233" s="7">
        <f>VLOOKUP(A5233, Sheet2!$A$2:$K$8265, 11)</f>
        <v>110.6751</v>
      </c>
      <c r="F5233" s="7">
        <f t="shared" si="61"/>
        <v>0.55500000000000005</v>
      </c>
      <c r="G5233" s="8">
        <v>200000</v>
      </c>
      <c r="H5233" s="9">
        <f t="shared" si="62"/>
        <v>1000000</v>
      </c>
    </row>
    <row r="5234" spans="1:8" ht="14.5">
      <c r="A5234" s="6" t="str">
        <f t="shared" si="60"/>
        <v>GPP PURWOREJO_WONOTULUS</v>
      </c>
      <c r="B5234" s="11" t="s">
        <v>3504</v>
      </c>
      <c r="C5234" s="11" t="s">
        <v>3897</v>
      </c>
      <c r="D5234" s="11">
        <v>4.4400000000000004</v>
      </c>
      <c r="E5234" s="7">
        <f>VLOOKUP(A5234, Sheet2!$A$2:$K$8265, 11)</f>
        <v>110.6751</v>
      </c>
      <c r="F5234" s="7">
        <f t="shared" si="61"/>
        <v>0.55500000000000005</v>
      </c>
      <c r="G5234" s="8">
        <v>200000</v>
      </c>
      <c r="H5234" s="9">
        <f t="shared" si="62"/>
        <v>1000000</v>
      </c>
    </row>
    <row r="5235" spans="1:8" ht="14.5">
      <c r="A5235" s="6" t="str">
        <f t="shared" si="60"/>
        <v>GPP PURWOREJO_WONOYOSO</v>
      </c>
      <c r="B5235" s="11" t="s">
        <v>3504</v>
      </c>
      <c r="C5235" s="11" t="s">
        <v>3502</v>
      </c>
      <c r="D5235" s="11">
        <v>4.4400000000000004</v>
      </c>
      <c r="E5235" s="7">
        <f>VLOOKUP(A5235, Sheet2!$A$2:$K$8265, 11)</f>
        <v>110.6751</v>
      </c>
      <c r="F5235" s="7">
        <f t="shared" si="61"/>
        <v>0.55500000000000005</v>
      </c>
      <c r="G5235" s="8">
        <v>200000</v>
      </c>
      <c r="H5235" s="9">
        <f t="shared" si="62"/>
        <v>1000000</v>
      </c>
    </row>
    <row r="5236" spans="1:8" ht="14.5">
      <c r="A5236" s="6" t="str">
        <f t="shared" si="60"/>
        <v>GPP PURWOREJO_WUNUT</v>
      </c>
      <c r="B5236" s="11" t="s">
        <v>3504</v>
      </c>
      <c r="C5236" s="11" t="s">
        <v>1566</v>
      </c>
      <c r="D5236" s="11">
        <v>4.4400000000000004</v>
      </c>
      <c r="E5236" s="7">
        <f>VLOOKUP(A5236, Sheet2!$A$2:$K$8265, 11)</f>
        <v>110.6751</v>
      </c>
      <c r="F5236" s="7">
        <f t="shared" si="61"/>
        <v>0.55500000000000005</v>
      </c>
      <c r="G5236" s="8">
        <v>200000</v>
      </c>
      <c r="H5236" s="9">
        <f t="shared" si="62"/>
        <v>1000000</v>
      </c>
    </row>
    <row r="5237" spans="1:8" ht="14.5">
      <c r="A5237" s="6" t="str">
        <f t="shared" si="60"/>
        <v>GPP SRAGEN_ALASTUWO</v>
      </c>
      <c r="B5237" s="11" t="s">
        <v>3898</v>
      </c>
      <c r="C5237" s="11" t="s">
        <v>3899</v>
      </c>
      <c r="D5237" s="11">
        <v>21.59</v>
      </c>
      <c r="E5237" s="7">
        <f>VLOOKUP(A5237, Sheet2!$A$2:$K$8265, 11)</f>
        <v>110.6751</v>
      </c>
      <c r="F5237" s="7">
        <f t="shared" si="61"/>
        <v>2.69875</v>
      </c>
      <c r="G5237" s="8">
        <v>200000</v>
      </c>
      <c r="H5237" s="9">
        <f t="shared" si="62"/>
        <v>4400000</v>
      </c>
    </row>
    <row r="5238" spans="1:8" ht="14.5">
      <c r="A5238" s="6" t="str">
        <f t="shared" si="60"/>
        <v>GPP SRAGEN_BAGOR</v>
      </c>
      <c r="B5238" s="11" t="s">
        <v>3898</v>
      </c>
      <c r="C5238" s="11" t="s">
        <v>3900</v>
      </c>
      <c r="D5238" s="11">
        <v>66.78</v>
      </c>
      <c r="E5238" s="7">
        <f>VLOOKUP(A5238, Sheet2!$A$2:$K$8265, 11)</f>
        <v>110.6751</v>
      </c>
      <c r="F5238" s="7">
        <f t="shared" si="61"/>
        <v>8.3475000000000001</v>
      </c>
      <c r="G5238" s="8">
        <v>200000</v>
      </c>
      <c r="H5238" s="9">
        <f t="shared" si="62"/>
        <v>13400000</v>
      </c>
    </row>
    <row r="5239" spans="1:8" ht="14.5">
      <c r="A5239" s="6" t="str">
        <f t="shared" si="60"/>
        <v>GPP SRAGEN_BANARAN</v>
      </c>
      <c r="B5239" s="11" t="s">
        <v>3898</v>
      </c>
      <c r="C5239" s="11" t="s">
        <v>349</v>
      </c>
      <c r="D5239" s="11">
        <v>66.78</v>
      </c>
      <c r="E5239" s="7">
        <f>VLOOKUP(A5239, Sheet2!$A$2:$K$8265, 11)</f>
        <v>110.6751</v>
      </c>
      <c r="F5239" s="7">
        <f t="shared" si="61"/>
        <v>8.3475000000000001</v>
      </c>
      <c r="G5239" s="8">
        <v>200000</v>
      </c>
      <c r="H5239" s="9">
        <f t="shared" si="62"/>
        <v>13400000</v>
      </c>
    </row>
    <row r="5240" spans="1:8" ht="14.5">
      <c r="A5240" s="6" t="str">
        <f t="shared" si="60"/>
        <v>GPP SRAGEN_BANGSRI</v>
      </c>
      <c r="B5240" s="11" t="s">
        <v>3898</v>
      </c>
      <c r="C5240" s="11" t="s">
        <v>542</v>
      </c>
      <c r="D5240" s="11">
        <v>21.59</v>
      </c>
      <c r="E5240" s="7">
        <f>VLOOKUP(A5240, Sheet2!$A$2:$K$8265, 11)</f>
        <v>110.6751</v>
      </c>
      <c r="F5240" s="7">
        <f t="shared" si="61"/>
        <v>2.69875</v>
      </c>
      <c r="G5240" s="8">
        <v>200000</v>
      </c>
      <c r="H5240" s="9">
        <f t="shared" si="62"/>
        <v>4400000</v>
      </c>
    </row>
    <row r="5241" spans="1:8" ht="14.5">
      <c r="A5241" s="6" t="str">
        <f t="shared" si="60"/>
        <v>GPP SRAGEN_BANJARHARJO</v>
      </c>
      <c r="B5241" s="11" t="s">
        <v>3898</v>
      </c>
      <c r="C5241" s="11" t="s">
        <v>264</v>
      </c>
      <c r="D5241" s="11">
        <v>21.59</v>
      </c>
      <c r="E5241" s="7">
        <f>VLOOKUP(A5241, Sheet2!$A$2:$K$8265, 11)</f>
        <v>110.6751</v>
      </c>
      <c r="F5241" s="7">
        <f t="shared" si="61"/>
        <v>2.69875</v>
      </c>
      <c r="G5241" s="8">
        <v>200000</v>
      </c>
      <c r="H5241" s="9">
        <f t="shared" si="62"/>
        <v>4400000</v>
      </c>
    </row>
    <row r="5242" spans="1:8" ht="14.5">
      <c r="A5242" s="6" t="str">
        <f t="shared" si="60"/>
        <v>GPP SRAGEN_BENTAK</v>
      </c>
      <c r="B5242" s="11" t="s">
        <v>3898</v>
      </c>
      <c r="C5242" s="11" t="s">
        <v>3901</v>
      </c>
      <c r="D5242" s="11">
        <v>66.78</v>
      </c>
      <c r="E5242" s="7">
        <f>VLOOKUP(A5242, Sheet2!$A$2:$K$8265, 11)</f>
        <v>110.6751</v>
      </c>
      <c r="F5242" s="7">
        <f t="shared" si="61"/>
        <v>8.3475000000000001</v>
      </c>
      <c r="G5242" s="8">
        <v>200000</v>
      </c>
      <c r="H5242" s="9">
        <f t="shared" si="62"/>
        <v>13400000</v>
      </c>
    </row>
    <row r="5243" spans="1:8" ht="14.5">
      <c r="A5243" s="6" t="str">
        <f t="shared" si="60"/>
        <v>GPP SRAGEN_BONAGUNG</v>
      </c>
      <c r="B5243" s="11" t="s">
        <v>3898</v>
      </c>
      <c r="C5243" s="11" t="s">
        <v>3902</v>
      </c>
      <c r="D5243" s="11">
        <v>66.78</v>
      </c>
      <c r="E5243" s="7">
        <f>VLOOKUP(A5243, Sheet2!$A$2:$K$8265, 11)</f>
        <v>110.6751</v>
      </c>
      <c r="F5243" s="7">
        <f t="shared" si="61"/>
        <v>8.3475000000000001</v>
      </c>
      <c r="G5243" s="8">
        <v>200000</v>
      </c>
      <c r="H5243" s="9">
        <f t="shared" si="62"/>
        <v>13400000</v>
      </c>
    </row>
    <row r="5244" spans="1:8" ht="14.5">
      <c r="A5244" s="6" t="str">
        <f t="shared" si="60"/>
        <v>GPP SRAGEN_BRANGKAL</v>
      </c>
      <c r="B5244" s="11" t="s">
        <v>3898</v>
      </c>
      <c r="C5244" s="11" t="s">
        <v>2917</v>
      </c>
      <c r="D5244" s="11">
        <v>66.78</v>
      </c>
      <c r="E5244" s="7">
        <f>VLOOKUP(A5244, Sheet2!$A$2:$K$8265, 11)</f>
        <v>110.6751</v>
      </c>
      <c r="F5244" s="7">
        <f t="shared" si="61"/>
        <v>8.3475000000000001</v>
      </c>
      <c r="G5244" s="8">
        <v>200000</v>
      </c>
      <c r="H5244" s="9">
        <f t="shared" si="62"/>
        <v>13400000</v>
      </c>
    </row>
    <row r="5245" spans="1:8" ht="14.5">
      <c r="A5245" s="6" t="str">
        <f t="shared" si="60"/>
        <v>GPP SRAGEN_BROJOL</v>
      </c>
      <c r="B5245" s="11" t="s">
        <v>3898</v>
      </c>
      <c r="C5245" s="11" t="s">
        <v>3903</v>
      </c>
      <c r="D5245" s="11">
        <v>66.78</v>
      </c>
      <c r="E5245" s="7">
        <f>VLOOKUP(A5245, Sheet2!$A$2:$K$8265, 11)</f>
        <v>110.6751</v>
      </c>
      <c r="F5245" s="7">
        <f t="shared" si="61"/>
        <v>8.3475000000000001</v>
      </c>
      <c r="G5245" s="8">
        <v>200000</v>
      </c>
      <c r="H5245" s="9">
        <f t="shared" si="62"/>
        <v>13400000</v>
      </c>
    </row>
    <row r="5246" spans="1:8" ht="14.5">
      <c r="A5246" s="6" t="str">
        <f t="shared" si="60"/>
        <v>GPP SRAGEN_BUKURAN</v>
      </c>
      <c r="B5246" s="11" t="s">
        <v>3898</v>
      </c>
      <c r="C5246" s="11" t="s">
        <v>3904</v>
      </c>
      <c r="D5246" s="11">
        <v>66.78</v>
      </c>
      <c r="E5246" s="7">
        <f>VLOOKUP(A5246, Sheet2!$A$2:$K$8265, 11)</f>
        <v>110.6751</v>
      </c>
      <c r="F5246" s="7">
        <f t="shared" si="61"/>
        <v>8.3475000000000001</v>
      </c>
      <c r="G5246" s="8">
        <v>200000</v>
      </c>
      <c r="H5246" s="9">
        <f t="shared" si="62"/>
        <v>13400000</v>
      </c>
    </row>
    <row r="5247" spans="1:8" ht="14.5">
      <c r="A5247" s="6" t="str">
        <f t="shared" si="60"/>
        <v>GPP SRAGEN_BUNTAR</v>
      </c>
      <c r="B5247" s="11" t="s">
        <v>3898</v>
      </c>
      <c r="C5247" s="11" t="s">
        <v>3905</v>
      </c>
      <c r="D5247" s="11">
        <v>21.59</v>
      </c>
      <c r="E5247" s="7">
        <f>VLOOKUP(A5247, Sheet2!$A$2:$K$8265, 11)</f>
        <v>110.6751</v>
      </c>
      <c r="F5247" s="7">
        <f t="shared" si="61"/>
        <v>2.69875</v>
      </c>
      <c r="G5247" s="8">
        <v>200000</v>
      </c>
      <c r="H5247" s="9">
        <f t="shared" si="62"/>
        <v>4400000</v>
      </c>
    </row>
    <row r="5248" spans="1:8" ht="14.5">
      <c r="A5248" s="6" t="str">
        <f t="shared" si="60"/>
        <v>GPP SRAGEN_CANGKOL</v>
      </c>
      <c r="B5248" s="11" t="s">
        <v>3898</v>
      </c>
      <c r="C5248" s="11" t="s">
        <v>2641</v>
      </c>
      <c r="D5248" s="11">
        <v>66.78</v>
      </c>
      <c r="E5248" s="7">
        <f>VLOOKUP(A5248, Sheet2!$A$2:$K$8265, 11)</f>
        <v>110.6751</v>
      </c>
      <c r="F5248" s="7">
        <f t="shared" si="61"/>
        <v>8.3475000000000001</v>
      </c>
      <c r="G5248" s="8">
        <v>200000</v>
      </c>
      <c r="H5248" s="9">
        <f t="shared" si="62"/>
        <v>13400000</v>
      </c>
    </row>
    <row r="5249" spans="1:8" ht="14.5">
      <c r="A5249" s="6" t="str">
        <f t="shared" si="60"/>
        <v>GPP SRAGEN_CELEP</v>
      </c>
      <c r="B5249" s="11" t="s">
        <v>3898</v>
      </c>
      <c r="C5249" s="11" t="s">
        <v>3906</v>
      </c>
      <c r="D5249" s="11">
        <v>66.78</v>
      </c>
      <c r="E5249" s="7">
        <f>VLOOKUP(A5249, Sheet2!$A$2:$K$8265, 11)</f>
        <v>110.6751</v>
      </c>
      <c r="F5249" s="7">
        <f t="shared" si="61"/>
        <v>8.3475000000000001</v>
      </c>
      <c r="G5249" s="8">
        <v>200000</v>
      </c>
      <c r="H5249" s="9">
        <f t="shared" si="62"/>
        <v>13400000</v>
      </c>
    </row>
    <row r="5250" spans="1:8" ht="14.5">
      <c r="A5250" s="6" t="str">
        <f t="shared" si="60"/>
        <v>GPP SRAGEN_CEPOKO</v>
      </c>
      <c r="B5250" s="11" t="s">
        <v>3898</v>
      </c>
      <c r="C5250" s="11" t="s">
        <v>2016</v>
      </c>
      <c r="D5250" s="11">
        <v>66.78</v>
      </c>
      <c r="E5250" s="7">
        <f>VLOOKUP(A5250, Sheet2!$A$2:$K$8265, 11)</f>
        <v>110.6751</v>
      </c>
      <c r="F5250" s="7">
        <f t="shared" si="61"/>
        <v>8.3475000000000001</v>
      </c>
      <c r="G5250" s="8">
        <v>200000</v>
      </c>
      <c r="H5250" s="9">
        <f t="shared" si="62"/>
        <v>13400000</v>
      </c>
    </row>
    <row r="5251" spans="1:8" ht="14.5">
      <c r="A5251" s="6" t="str">
        <f t="shared" si="60"/>
        <v>GPP SRAGEN_DARI</v>
      </c>
      <c r="B5251" s="11" t="s">
        <v>3898</v>
      </c>
      <c r="C5251" s="11" t="s">
        <v>3907</v>
      </c>
      <c r="D5251" s="11">
        <v>66.78</v>
      </c>
      <c r="E5251" s="7">
        <f>VLOOKUP(A5251, Sheet2!$A$2:$K$8265, 11)</f>
        <v>110.6751</v>
      </c>
      <c r="F5251" s="7">
        <f t="shared" si="61"/>
        <v>8.3475000000000001</v>
      </c>
      <c r="G5251" s="8">
        <v>200000</v>
      </c>
      <c r="H5251" s="9">
        <f t="shared" si="62"/>
        <v>13400000</v>
      </c>
    </row>
    <row r="5252" spans="1:8" ht="14.5">
      <c r="A5252" s="6" t="str">
        <f t="shared" si="60"/>
        <v>GPP SRAGEN_DAWUNGAN</v>
      </c>
      <c r="B5252" s="11" t="s">
        <v>3898</v>
      </c>
      <c r="C5252" s="11" t="s">
        <v>564</v>
      </c>
      <c r="D5252" s="11">
        <v>66.78</v>
      </c>
      <c r="E5252" s="7">
        <f>VLOOKUP(A5252, Sheet2!$A$2:$K$8265, 11)</f>
        <v>110.6751</v>
      </c>
      <c r="F5252" s="7">
        <f t="shared" si="61"/>
        <v>8.3475000000000001</v>
      </c>
      <c r="G5252" s="8">
        <v>200000</v>
      </c>
      <c r="H5252" s="9">
        <f t="shared" si="62"/>
        <v>13400000</v>
      </c>
    </row>
    <row r="5253" spans="1:8" ht="14.5">
      <c r="A5253" s="6" t="str">
        <f t="shared" si="60"/>
        <v>GPP SRAGEN_DAYU</v>
      </c>
      <c r="B5253" s="11" t="s">
        <v>3898</v>
      </c>
      <c r="C5253" s="11" t="s">
        <v>3908</v>
      </c>
      <c r="D5253" s="11">
        <v>21.59</v>
      </c>
      <c r="E5253" s="7">
        <f>VLOOKUP(A5253, Sheet2!$A$2:$K$8265, 11)</f>
        <v>110.6751</v>
      </c>
      <c r="F5253" s="7">
        <f t="shared" si="61"/>
        <v>2.69875</v>
      </c>
      <c r="G5253" s="8">
        <v>200000</v>
      </c>
      <c r="H5253" s="9">
        <f t="shared" si="62"/>
        <v>4400000</v>
      </c>
    </row>
    <row r="5254" spans="1:8" ht="14.5">
      <c r="A5254" s="6" t="str">
        <f t="shared" si="60"/>
        <v>GPP SRAGEN_DAYU</v>
      </c>
      <c r="B5254" s="11" t="s">
        <v>3898</v>
      </c>
      <c r="C5254" s="11" t="s">
        <v>3908</v>
      </c>
      <c r="D5254" s="11">
        <v>21.59</v>
      </c>
      <c r="E5254" s="7">
        <f>VLOOKUP(A5254, Sheet2!$A$2:$K$8265, 11)</f>
        <v>110.6751</v>
      </c>
      <c r="F5254" s="7">
        <f t="shared" si="61"/>
        <v>2.69875</v>
      </c>
      <c r="G5254" s="8">
        <v>200000</v>
      </c>
      <c r="H5254" s="9">
        <f t="shared" si="62"/>
        <v>4400000</v>
      </c>
    </row>
    <row r="5255" spans="1:8" ht="14.5">
      <c r="A5255" s="6" t="str">
        <f t="shared" si="60"/>
        <v>GPP SRAGEN_DELINGAN</v>
      </c>
      <c r="B5255" s="11" t="s">
        <v>3898</v>
      </c>
      <c r="C5255" s="11" t="s">
        <v>3909</v>
      </c>
      <c r="D5255" s="11">
        <v>21.59</v>
      </c>
      <c r="E5255" s="7">
        <f>VLOOKUP(A5255, Sheet2!$A$2:$K$8265, 11)</f>
        <v>110.6751</v>
      </c>
      <c r="F5255" s="7">
        <f t="shared" si="61"/>
        <v>2.69875</v>
      </c>
      <c r="G5255" s="8">
        <v>200000</v>
      </c>
      <c r="H5255" s="9">
        <f t="shared" si="62"/>
        <v>4400000</v>
      </c>
    </row>
    <row r="5256" spans="1:8" ht="14.5">
      <c r="A5256" s="6" t="str">
        <f t="shared" si="60"/>
        <v>GPP SRAGEN_DONOYUDAN</v>
      </c>
      <c r="B5256" s="11" t="s">
        <v>3898</v>
      </c>
      <c r="C5256" s="11" t="s">
        <v>3910</v>
      </c>
      <c r="D5256" s="11">
        <v>66.78</v>
      </c>
      <c r="E5256" s="7">
        <f>VLOOKUP(A5256, Sheet2!$A$2:$K$8265, 11)</f>
        <v>110.6751</v>
      </c>
      <c r="F5256" s="7">
        <f t="shared" si="61"/>
        <v>8.3475000000000001</v>
      </c>
      <c r="G5256" s="8">
        <v>200000</v>
      </c>
      <c r="H5256" s="9">
        <f t="shared" si="62"/>
        <v>13400000</v>
      </c>
    </row>
    <row r="5257" spans="1:8" ht="14.5">
      <c r="A5257" s="6" t="str">
        <f t="shared" si="60"/>
        <v>GPP SRAGEN_DOPLANG</v>
      </c>
      <c r="B5257" s="11" t="s">
        <v>3898</v>
      </c>
      <c r="C5257" s="11" t="s">
        <v>1278</v>
      </c>
      <c r="D5257" s="11">
        <v>21.59</v>
      </c>
      <c r="E5257" s="7">
        <f>VLOOKUP(A5257, Sheet2!$A$2:$K$8265, 11)</f>
        <v>110.6751</v>
      </c>
      <c r="F5257" s="7">
        <f t="shared" si="61"/>
        <v>2.69875</v>
      </c>
      <c r="G5257" s="8">
        <v>200000</v>
      </c>
      <c r="H5257" s="9">
        <f t="shared" si="62"/>
        <v>4400000</v>
      </c>
    </row>
    <row r="5258" spans="1:8" ht="14.5">
      <c r="A5258" s="6" t="str">
        <f t="shared" si="60"/>
        <v>GPP SRAGEN_DOYONG</v>
      </c>
      <c r="B5258" s="11" t="s">
        <v>3898</v>
      </c>
      <c r="C5258" s="11" t="s">
        <v>3911</v>
      </c>
      <c r="D5258" s="11">
        <v>66.78</v>
      </c>
      <c r="E5258" s="7">
        <f>VLOOKUP(A5258, Sheet2!$A$2:$K$8265, 11)</f>
        <v>110.6751</v>
      </c>
      <c r="F5258" s="7">
        <f t="shared" si="61"/>
        <v>8.3475000000000001</v>
      </c>
      <c r="G5258" s="8">
        <v>200000</v>
      </c>
      <c r="H5258" s="9">
        <f t="shared" si="62"/>
        <v>13400000</v>
      </c>
    </row>
    <row r="5259" spans="1:8" ht="14.5">
      <c r="A5259" s="6" t="str">
        <f t="shared" si="60"/>
        <v>GPP SRAGEN_DUKUH</v>
      </c>
      <c r="B5259" s="11" t="s">
        <v>3898</v>
      </c>
      <c r="C5259" s="11" t="s">
        <v>1408</v>
      </c>
      <c r="D5259" s="11">
        <v>21.59</v>
      </c>
      <c r="E5259" s="7">
        <f>VLOOKUP(A5259, Sheet2!$A$2:$K$8265, 11)</f>
        <v>110.6751</v>
      </c>
      <c r="F5259" s="7">
        <f t="shared" si="61"/>
        <v>2.69875</v>
      </c>
      <c r="G5259" s="8">
        <v>200000</v>
      </c>
      <c r="H5259" s="9">
        <f t="shared" si="62"/>
        <v>4400000</v>
      </c>
    </row>
    <row r="5260" spans="1:8" ht="14.5">
      <c r="A5260" s="6" t="str">
        <f t="shared" si="60"/>
        <v>GPP SRAGEN_DUYUNGAN</v>
      </c>
      <c r="B5260" s="11" t="s">
        <v>3898</v>
      </c>
      <c r="C5260" s="11" t="s">
        <v>3912</v>
      </c>
      <c r="D5260" s="11">
        <v>66.78</v>
      </c>
      <c r="E5260" s="7">
        <f>VLOOKUP(A5260, Sheet2!$A$2:$K$8265, 11)</f>
        <v>110.6751</v>
      </c>
      <c r="F5260" s="7">
        <f t="shared" si="61"/>
        <v>8.3475000000000001</v>
      </c>
      <c r="G5260" s="8">
        <v>200000</v>
      </c>
      <c r="H5260" s="9">
        <f t="shared" si="62"/>
        <v>13400000</v>
      </c>
    </row>
    <row r="5261" spans="1:8" ht="14.5">
      <c r="A5261" s="6" t="str">
        <f t="shared" si="60"/>
        <v>GPP SRAGEN_GABUGAN</v>
      </c>
      <c r="B5261" s="11" t="s">
        <v>3898</v>
      </c>
      <c r="C5261" s="11" t="s">
        <v>3913</v>
      </c>
      <c r="D5261" s="11">
        <v>66.78</v>
      </c>
      <c r="E5261" s="7">
        <f>VLOOKUP(A5261, Sheet2!$A$2:$K$8265, 11)</f>
        <v>110.6751</v>
      </c>
      <c r="F5261" s="7">
        <f t="shared" si="61"/>
        <v>8.3475000000000001</v>
      </c>
      <c r="G5261" s="8">
        <v>200000</v>
      </c>
      <c r="H5261" s="9">
        <f t="shared" si="62"/>
        <v>13400000</v>
      </c>
    </row>
    <row r="5262" spans="1:8" ht="14.5">
      <c r="A5262" s="6" t="str">
        <f t="shared" si="60"/>
        <v>GPP SRAGEN_GADING</v>
      </c>
      <c r="B5262" s="11" t="s">
        <v>3898</v>
      </c>
      <c r="C5262" s="11" t="s">
        <v>3914</v>
      </c>
      <c r="D5262" s="11">
        <v>66.78</v>
      </c>
      <c r="E5262" s="7">
        <f>VLOOKUP(A5262, Sheet2!$A$2:$K$8265, 11)</f>
        <v>110.6751</v>
      </c>
      <c r="F5262" s="7">
        <f t="shared" si="61"/>
        <v>8.3475000000000001</v>
      </c>
      <c r="G5262" s="8">
        <v>200000</v>
      </c>
      <c r="H5262" s="9">
        <f t="shared" si="62"/>
        <v>13400000</v>
      </c>
    </row>
    <row r="5263" spans="1:8" ht="14.5">
      <c r="A5263" s="6" t="str">
        <f t="shared" si="60"/>
        <v>GPP SRAGEN_GANTEN</v>
      </c>
      <c r="B5263" s="11" t="s">
        <v>3898</v>
      </c>
      <c r="C5263" s="11" t="s">
        <v>3915</v>
      </c>
      <c r="D5263" s="11">
        <v>21.59</v>
      </c>
      <c r="E5263" s="7">
        <f>VLOOKUP(A5263, Sheet2!$A$2:$K$8265, 11)</f>
        <v>110.6751</v>
      </c>
      <c r="F5263" s="7">
        <f t="shared" si="61"/>
        <v>2.69875</v>
      </c>
      <c r="G5263" s="8">
        <v>200000</v>
      </c>
      <c r="H5263" s="9">
        <f t="shared" si="62"/>
        <v>4400000</v>
      </c>
    </row>
    <row r="5264" spans="1:8" ht="14.5">
      <c r="A5264" s="6" t="str">
        <f t="shared" si="60"/>
        <v>GPP SRAGEN_GAWAN</v>
      </c>
      <c r="B5264" s="11" t="s">
        <v>3898</v>
      </c>
      <c r="C5264" s="11" t="s">
        <v>3916</v>
      </c>
      <c r="D5264" s="11">
        <v>66.78</v>
      </c>
      <c r="E5264" s="7">
        <f>VLOOKUP(A5264, Sheet2!$A$2:$K$8265, 11)</f>
        <v>110.6751</v>
      </c>
      <c r="F5264" s="7">
        <f t="shared" si="61"/>
        <v>8.3475000000000001</v>
      </c>
      <c r="G5264" s="8">
        <v>200000</v>
      </c>
      <c r="H5264" s="9">
        <f t="shared" si="62"/>
        <v>13400000</v>
      </c>
    </row>
    <row r="5265" spans="1:8" ht="14.5">
      <c r="A5265" s="6" t="str">
        <f t="shared" si="60"/>
        <v>GPP SRAGEN_GEBANG</v>
      </c>
      <c r="B5265" s="11" t="s">
        <v>3898</v>
      </c>
      <c r="C5265" s="11" t="s">
        <v>372</v>
      </c>
      <c r="D5265" s="11">
        <v>66.78</v>
      </c>
      <c r="E5265" s="7">
        <f>VLOOKUP(A5265, Sheet2!$A$2:$K$8265, 11)</f>
        <v>110.6751</v>
      </c>
      <c r="F5265" s="7">
        <f t="shared" si="61"/>
        <v>8.3475000000000001</v>
      </c>
      <c r="G5265" s="8">
        <v>200000</v>
      </c>
      <c r="H5265" s="9">
        <f t="shared" si="62"/>
        <v>13400000</v>
      </c>
    </row>
    <row r="5266" spans="1:8" ht="14.5">
      <c r="A5266" s="6" t="str">
        <f t="shared" si="60"/>
        <v>GPP SRAGEN_GEBYOG</v>
      </c>
      <c r="B5266" s="11" t="s">
        <v>3898</v>
      </c>
      <c r="C5266" s="11" t="s">
        <v>3917</v>
      </c>
      <c r="D5266" s="11">
        <v>21.59</v>
      </c>
      <c r="E5266" s="7">
        <f>VLOOKUP(A5266, Sheet2!$A$2:$K$8265, 11)</f>
        <v>110.6751</v>
      </c>
      <c r="F5266" s="7">
        <f t="shared" si="61"/>
        <v>2.69875</v>
      </c>
      <c r="G5266" s="8">
        <v>200000</v>
      </c>
      <c r="H5266" s="9">
        <f t="shared" si="62"/>
        <v>4400000</v>
      </c>
    </row>
    <row r="5267" spans="1:8" ht="14.5">
      <c r="A5267" s="6" t="str">
        <f t="shared" si="60"/>
        <v>GPP SRAGEN_GEDONG</v>
      </c>
      <c r="B5267" s="11" t="s">
        <v>3898</v>
      </c>
      <c r="C5267" s="11" t="s">
        <v>375</v>
      </c>
      <c r="D5267" s="11">
        <v>21.59</v>
      </c>
      <c r="E5267" s="7">
        <f>VLOOKUP(A5267, Sheet2!$A$2:$K$8265, 11)</f>
        <v>110.6751</v>
      </c>
      <c r="F5267" s="7">
        <f t="shared" si="61"/>
        <v>2.69875</v>
      </c>
      <c r="G5267" s="8">
        <v>200000</v>
      </c>
      <c r="H5267" s="9">
        <f t="shared" si="62"/>
        <v>4400000</v>
      </c>
    </row>
    <row r="5268" spans="1:8" ht="14.5">
      <c r="A5268" s="6" t="str">
        <f t="shared" si="60"/>
        <v>GPP SRAGEN_GEDONGAN</v>
      </c>
      <c r="B5268" s="11" t="s">
        <v>3898</v>
      </c>
      <c r="C5268" s="11" t="s">
        <v>3918</v>
      </c>
      <c r="D5268" s="11">
        <v>66.78</v>
      </c>
      <c r="E5268" s="7">
        <f>VLOOKUP(A5268, Sheet2!$A$2:$K$8265, 11)</f>
        <v>110.6751</v>
      </c>
      <c r="F5268" s="7">
        <f t="shared" si="61"/>
        <v>8.3475000000000001</v>
      </c>
      <c r="G5268" s="8">
        <v>200000</v>
      </c>
      <c r="H5268" s="9">
        <f t="shared" si="62"/>
        <v>13400000</v>
      </c>
    </row>
    <row r="5269" spans="1:8" ht="14.5">
      <c r="A5269" s="6" t="str">
        <f t="shared" si="60"/>
        <v>GPP SRAGEN_GEMOLONG</v>
      </c>
      <c r="B5269" s="11" t="s">
        <v>3898</v>
      </c>
      <c r="C5269" s="11" t="s">
        <v>3919</v>
      </c>
      <c r="D5269" s="11">
        <v>66.78</v>
      </c>
      <c r="E5269" s="7">
        <f>VLOOKUP(A5269, Sheet2!$A$2:$K$8265, 11)</f>
        <v>110.6751</v>
      </c>
      <c r="F5269" s="7">
        <f t="shared" si="61"/>
        <v>8.3475000000000001</v>
      </c>
      <c r="G5269" s="8">
        <v>200000</v>
      </c>
      <c r="H5269" s="9">
        <f t="shared" si="62"/>
        <v>13400000</v>
      </c>
    </row>
    <row r="5270" spans="1:8" ht="14.5">
      <c r="A5270" s="6" t="str">
        <f t="shared" si="60"/>
        <v>GPP SRAGEN_GENENGDUWUR</v>
      </c>
      <c r="B5270" s="11" t="s">
        <v>3898</v>
      </c>
      <c r="C5270" s="11" t="s">
        <v>3920</v>
      </c>
      <c r="D5270" s="11">
        <v>66.78</v>
      </c>
      <c r="E5270" s="7">
        <f>VLOOKUP(A5270, Sheet2!$A$2:$K$8265, 11)</f>
        <v>110.6751</v>
      </c>
      <c r="F5270" s="7">
        <f t="shared" si="61"/>
        <v>8.3475000000000001</v>
      </c>
      <c r="G5270" s="8">
        <v>200000</v>
      </c>
      <c r="H5270" s="9">
        <f t="shared" si="62"/>
        <v>13400000</v>
      </c>
    </row>
    <row r="5271" spans="1:8" ht="14.5">
      <c r="A5271" s="6" t="str">
        <f t="shared" si="60"/>
        <v>GPP SRAGEN_GENTANBANARAN</v>
      </c>
      <c r="B5271" s="11" t="s">
        <v>3898</v>
      </c>
      <c r="C5271" s="11" t="s">
        <v>3921</v>
      </c>
      <c r="D5271" s="11">
        <v>66.78</v>
      </c>
      <c r="E5271" s="7">
        <f>VLOOKUP(A5271, Sheet2!$A$2:$K$8265, 11)</f>
        <v>110.6751</v>
      </c>
      <c r="F5271" s="7">
        <f t="shared" si="61"/>
        <v>8.3475000000000001</v>
      </c>
      <c r="G5271" s="8">
        <v>200000</v>
      </c>
      <c r="H5271" s="9">
        <f t="shared" si="62"/>
        <v>13400000</v>
      </c>
    </row>
    <row r="5272" spans="1:8" ht="14.5">
      <c r="A5272" s="6" t="str">
        <f t="shared" si="60"/>
        <v>GPP SRAGEN_GENTUNGAN</v>
      </c>
      <c r="B5272" s="11" t="s">
        <v>3898</v>
      </c>
      <c r="C5272" s="11" t="s">
        <v>3922</v>
      </c>
      <c r="D5272" s="11">
        <v>21.59</v>
      </c>
      <c r="E5272" s="7">
        <f>VLOOKUP(A5272, Sheet2!$A$2:$K$8265, 11)</f>
        <v>110.6751</v>
      </c>
      <c r="F5272" s="7">
        <f t="shared" si="61"/>
        <v>2.69875</v>
      </c>
      <c r="G5272" s="8">
        <v>200000</v>
      </c>
      <c r="H5272" s="9">
        <f t="shared" si="62"/>
        <v>4400000</v>
      </c>
    </row>
    <row r="5273" spans="1:8" ht="14.5">
      <c r="A5273" s="6" t="str">
        <f t="shared" si="60"/>
        <v>GPP SRAGEN_GIRIMARGO</v>
      </c>
      <c r="B5273" s="11" t="s">
        <v>3898</v>
      </c>
      <c r="C5273" s="11" t="s">
        <v>3923</v>
      </c>
      <c r="D5273" s="11">
        <v>66.78</v>
      </c>
      <c r="E5273" s="7">
        <f>VLOOKUP(A5273, Sheet2!$A$2:$K$8265, 11)</f>
        <v>110.6751</v>
      </c>
      <c r="F5273" s="7">
        <f t="shared" si="61"/>
        <v>8.3475000000000001</v>
      </c>
      <c r="G5273" s="8">
        <v>200000</v>
      </c>
      <c r="H5273" s="9">
        <f t="shared" si="62"/>
        <v>13400000</v>
      </c>
    </row>
    <row r="5274" spans="1:8" ht="14.5">
      <c r="A5274" s="6" t="str">
        <f t="shared" si="60"/>
        <v>GPP SRAGEN_GONDANGMANIS</v>
      </c>
      <c r="B5274" s="11" t="s">
        <v>3898</v>
      </c>
      <c r="C5274" s="11" t="s">
        <v>3924</v>
      </c>
      <c r="D5274" s="11">
        <v>21.59</v>
      </c>
      <c r="E5274" s="7">
        <f>VLOOKUP(A5274, Sheet2!$A$2:$K$8265, 11)</f>
        <v>110.6751</v>
      </c>
      <c r="F5274" s="7">
        <f t="shared" si="61"/>
        <v>2.69875</v>
      </c>
      <c r="G5274" s="8">
        <v>200000</v>
      </c>
      <c r="H5274" s="9">
        <f t="shared" si="62"/>
        <v>4400000</v>
      </c>
    </row>
    <row r="5275" spans="1:8" ht="14.5">
      <c r="A5275" s="6" t="str">
        <f t="shared" si="60"/>
        <v>GPP SRAGEN_HADILUWIH</v>
      </c>
      <c r="B5275" s="11" t="s">
        <v>3898</v>
      </c>
      <c r="C5275" s="11" t="s">
        <v>3925</v>
      </c>
      <c r="D5275" s="11">
        <v>66.78</v>
      </c>
      <c r="E5275" s="7">
        <f>VLOOKUP(A5275, Sheet2!$A$2:$K$8265, 11)</f>
        <v>110.6751</v>
      </c>
      <c r="F5275" s="7">
        <f t="shared" si="61"/>
        <v>8.3475000000000001</v>
      </c>
      <c r="G5275" s="8">
        <v>200000</v>
      </c>
      <c r="H5275" s="9">
        <f t="shared" si="62"/>
        <v>13400000</v>
      </c>
    </row>
    <row r="5276" spans="1:8" ht="14.5">
      <c r="A5276" s="6" t="str">
        <f t="shared" si="60"/>
        <v>GPP SRAGEN_HARJOSARI</v>
      </c>
      <c r="B5276" s="11" t="s">
        <v>3898</v>
      </c>
      <c r="C5276" s="11" t="s">
        <v>100</v>
      </c>
      <c r="D5276" s="11">
        <v>21.59</v>
      </c>
      <c r="E5276" s="7">
        <f>VLOOKUP(A5276, Sheet2!$A$2:$K$8265, 11)</f>
        <v>110.6751</v>
      </c>
      <c r="F5276" s="7">
        <f t="shared" si="61"/>
        <v>2.69875</v>
      </c>
      <c r="G5276" s="8">
        <v>200000</v>
      </c>
      <c r="H5276" s="9">
        <f t="shared" si="62"/>
        <v>4400000</v>
      </c>
    </row>
    <row r="5277" spans="1:8" ht="14.5">
      <c r="A5277" s="6" t="str">
        <f t="shared" si="60"/>
        <v>GPP SRAGEN_JABUNG</v>
      </c>
      <c r="B5277" s="11" t="s">
        <v>3898</v>
      </c>
      <c r="C5277" s="11" t="s">
        <v>3926</v>
      </c>
      <c r="D5277" s="11">
        <v>66.78</v>
      </c>
      <c r="E5277" s="7">
        <f>VLOOKUP(A5277, Sheet2!$A$2:$K$8265, 11)</f>
        <v>110.6751</v>
      </c>
      <c r="F5277" s="7">
        <f t="shared" si="61"/>
        <v>8.3475000000000001</v>
      </c>
      <c r="G5277" s="8">
        <v>200000</v>
      </c>
      <c r="H5277" s="9">
        <f t="shared" si="62"/>
        <v>13400000</v>
      </c>
    </row>
    <row r="5278" spans="1:8" ht="14.5">
      <c r="A5278" s="6" t="str">
        <f t="shared" si="60"/>
        <v>GPP SRAGEN_JATI</v>
      </c>
      <c r="B5278" s="11" t="s">
        <v>3898</v>
      </c>
      <c r="C5278" s="11" t="s">
        <v>387</v>
      </c>
      <c r="D5278" s="11">
        <v>66.78</v>
      </c>
      <c r="E5278" s="7">
        <f>VLOOKUP(A5278, Sheet2!$A$2:$K$8265, 11)</f>
        <v>110.6751</v>
      </c>
      <c r="F5278" s="7">
        <f t="shared" si="61"/>
        <v>8.3475000000000001</v>
      </c>
      <c r="G5278" s="8">
        <v>200000</v>
      </c>
      <c r="H5278" s="9">
        <f t="shared" si="62"/>
        <v>13400000</v>
      </c>
    </row>
    <row r="5279" spans="1:8" ht="14.5">
      <c r="A5279" s="6" t="str">
        <f t="shared" si="60"/>
        <v>GPP SRAGEN_JATI</v>
      </c>
      <c r="B5279" s="11" t="s">
        <v>3898</v>
      </c>
      <c r="C5279" s="11" t="s">
        <v>387</v>
      </c>
      <c r="D5279" s="11">
        <v>66.78</v>
      </c>
      <c r="E5279" s="7">
        <f>VLOOKUP(A5279, Sheet2!$A$2:$K$8265, 11)</f>
        <v>110.6751</v>
      </c>
      <c r="F5279" s="7">
        <f t="shared" si="61"/>
        <v>8.3475000000000001</v>
      </c>
      <c r="G5279" s="8">
        <v>200000</v>
      </c>
      <c r="H5279" s="9">
        <f t="shared" si="62"/>
        <v>13400000</v>
      </c>
    </row>
    <row r="5280" spans="1:8" ht="14.5">
      <c r="A5280" s="6" t="str">
        <f t="shared" si="60"/>
        <v>GPP SRAGEN_JATIBATUR</v>
      </c>
      <c r="B5280" s="11" t="s">
        <v>3898</v>
      </c>
      <c r="C5280" s="11" t="s">
        <v>3927</v>
      </c>
      <c r="D5280" s="11">
        <v>66.78</v>
      </c>
      <c r="E5280" s="7">
        <f>VLOOKUP(A5280, Sheet2!$A$2:$K$8265, 11)</f>
        <v>110.6751</v>
      </c>
      <c r="F5280" s="7">
        <f t="shared" si="61"/>
        <v>8.3475000000000001</v>
      </c>
      <c r="G5280" s="8">
        <v>200000</v>
      </c>
      <c r="H5280" s="9">
        <f t="shared" si="62"/>
        <v>13400000</v>
      </c>
    </row>
    <row r="5281" spans="1:8" ht="14.5">
      <c r="A5281" s="6" t="str">
        <f t="shared" si="60"/>
        <v>GPP SRAGEN_JATIREJO</v>
      </c>
      <c r="B5281" s="11" t="s">
        <v>3898</v>
      </c>
      <c r="C5281" s="11" t="s">
        <v>611</v>
      </c>
      <c r="D5281" s="11">
        <v>21.59</v>
      </c>
      <c r="E5281" s="7">
        <f>VLOOKUP(A5281, Sheet2!$A$2:$K$8265, 11)</f>
        <v>110.6751</v>
      </c>
      <c r="F5281" s="7">
        <f t="shared" si="61"/>
        <v>2.69875</v>
      </c>
      <c r="G5281" s="8">
        <v>200000</v>
      </c>
      <c r="H5281" s="9">
        <f t="shared" si="62"/>
        <v>4400000</v>
      </c>
    </row>
    <row r="5282" spans="1:8" ht="14.5">
      <c r="A5282" s="6" t="str">
        <f t="shared" si="60"/>
        <v>GPP SRAGEN_JEMBANGAN</v>
      </c>
      <c r="B5282" s="11" t="s">
        <v>3898</v>
      </c>
      <c r="C5282" s="11" t="s">
        <v>2394</v>
      </c>
      <c r="D5282" s="11">
        <v>66.78</v>
      </c>
      <c r="E5282" s="7">
        <f>VLOOKUP(A5282, Sheet2!$A$2:$K$8265, 11)</f>
        <v>110.6751</v>
      </c>
      <c r="F5282" s="7">
        <f t="shared" si="61"/>
        <v>8.3475000000000001</v>
      </c>
      <c r="G5282" s="8">
        <v>200000</v>
      </c>
      <c r="H5282" s="9">
        <f t="shared" si="62"/>
        <v>13400000</v>
      </c>
    </row>
    <row r="5283" spans="1:8" ht="14.5">
      <c r="A5283" s="6" t="str">
        <f t="shared" si="60"/>
        <v>GPP SRAGEN_JENALAS</v>
      </c>
      <c r="B5283" s="11" t="s">
        <v>3898</v>
      </c>
      <c r="C5283" s="11" t="s">
        <v>3928</v>
      </c>
      <c r="D5283" s="11">
        <v>66.78</v>
      </c>
      <c r="E5283" s="7">
        <f>VLOOKUP(A5283, Sheet2!$A$2:$K$8265, 11)</f>
        <v>110.6751</v>
      </c>
      <c r="F5283" s="7">
        <f t="shared" si="61"/>
        <v>8.3475000000000001</v>
      </c>
      <c r="G5283" s="8">
        <v>200000</v>
      </c>
      <c r="H5283" s="9">
        <f t="shared" si="62"/>
        <v>13400000</v>
      </c>
    </row>
    <row r="5284" spans="1:8" ht="14.5">
      <c r="A5284" s="6" t="str">
        <f t="shared" si="60"/>
        <v>GPP SRAGEN_JENGGRIK</v>
      </c>
      <c r="B5284" s="11" t="s">
        <v>3898</v>
      </c>
      <c r="C5284" s="11" t="s">
        <v>3929</v>
      </c>
      <c r="D5284" s="11">
        <v>66.78</v>
      </c>
      <c r="E5284" s="7">
        <f>VLOOKUP(A5284, Sheet2!$A$2:$K$8265, 11)</f>
        <v>110.6751</v>
      </c>
      <c r="F5284" s="7">
        <f t="shared" si="61"/>
        <v>8.3475000000000001</v>
      </c>
      <c r="G5284" s="8">
        <v>200000</v>
      </c>
      <c r="H5284" s="9">
        <f t="shared" si="62"/>
        <v>13400000</v>
      </c>
    </row>
    <row r="5285" spans="1:8" ht="14.5">
      <c r="A5285" s="6" t="str">
        <f t="shared" si="60"/>
        <v>GPP SRAGEN_JERUK</v>
      </c>
      <c r="B5285" s="11" t="s">
        <v>3898</v>
      </c>
      <c r="C5285" s="11" t="s">
        <v>1193</v>
      </c>
      <c r="D5285" s="11">
        <v>66.78</v>
      </c>
      <c r="E5285" s="7">
        <f>VLOOKUP(A5285, Sheet2!$A$2:$K$8265, 11)</f>
        <v>110.6751</v>
      </c>
      <c r="F5285" s="7">
        <f t="shared" si="61"/>
        <v>8.3475000000000001</v>
      </c>
      <c r="G5285" s="8">
        <v>200000</v>
      </c>
      <c r="H5285" s="9">
        <f t="shared" si="62"/>
        <v>13400000</v>
      </c>
    </row>
    <row r="5286" spans="1:8" ht="14.5">
      <c r="A5286" s="6" t="str">
        <f t="shared" si="60"/>
        <v>GPP SRAGEN_JETAK</v>
      </c>
      <c r="B5286" s="11" t="s">
        <v>3898</v>
      </c>
      <c r="C5286" s="11" t="s">
        <v>1292</v>
      </c>
      <c r="D5286" s="11">
        <v>66.78</v>
      </c>
      <c r="E5286" s="7">
        <f>VLOOKUP(A5286, Sheet2!$A$2:$K$8265, 11)</f>
        <v>110.6751</v>
      </c>
      <c r="F5286" s="7">
        <f t="shared" si="61"/>
        <v>8.3475000000000001</v>
      </c>
      <c r="G5286" s="8">
        <v>200000</v>
      </c>
      <c r="H5286" s="9">
        <f t="shared" si="62"/>
        <v>13400000</v>
      </c>
    </row>
    <row r="5287" spans="1:8" ht="14.5">
      <c r="A5287" s="6" t="str">
        <f t="shared" si="60"/>
        <v>GPP SRAGEN_JETISKARANGPUNG</v>
      </c>
      <c r="B5287" s="11" t="s">
        <v>3898</v>
      </c>
      <c r="C5287" s="11" t="s">
        <v>3930</v>
      </c>
      <c r="D5287" s="11">
        <v>66.78</v>
      </c>
      <c r="E5287" s="7">
        <f>VLOOKUP(A5287, Sheet2!$A$2:$K$8265, 11)</f>
        <v>110.6751</v>
      </c>
      <c r="F5287" s="7">
        <f t="shared" si="61"/>
        <v>8.3475000000000001</v>
      </c>
      <c r="G5287" s="8">
        <v>200000</v>
      </c>
      <c r="H5287" s="9">
        <f t="shared" si="62"/>
        <v>13400000</v>
      </c>
    </row>
    <row r="5288" spans="1:8" ht="14.5">
      <c r="A5288" s="6" t="str">
        <f t="shared" si="60"/>
        <v>GPP SRAGEN_JIRAPAN</v>
      </c>
      <c r="B5288" s="11" t="s">
        <v>3898</v>
      </c>
      <c r="C5288" s="11" t="s">
        <v>3931</v>
      </c>
      <c r="D5288" s="11">
        <v>66.78</v>
      </c>
      <c r="E5288" s="7">
        <f>VLOOKUP(A5288, Sheet2!$A$2:$K$8265, 11)</f>
        <v>110.6751</v>
      </c>
      <c r="F5288" s="7">
        <f t="shared" si="61"/>
        <v>8.3475000000000001</v>
      </c>
      <c r="G5288" s="8">
        <v>200000</v>
      </c>
      <c r="H5288" s="9">
        <f t="shared" si="62"/>
        <v>13400000</v>
      </c>
    </row>
    <row r="5289" spans="1:8" ht="14.5">
      <c r="A5289" s="6" t="str">
        <f t="shared" si="60"/>
        <v>GPP SRAGEN_JONO</v>
      </c>
      <c r="B5289" s="11" t="s">
        <v>3898</v>
      </c>
      <c r="C5289" s="11" t="s">
        <v>3605</v>
      </c>
      <c r="D5289" s="11">
        <v>66.78</v>
      </c>
      <c r="E5289" s="7">
        <f>VLOOKUP(A5289, Sheet2!$A$2:$K$8265, 11)</f>
        <v>110.6751</v>
      </c>
      <c r="F5289" s="7">
        <f t="shared" si="61"/>
        <v>8.3475000000000001</v>
      </c>
      <c r="G5289" s="8">
        <v>200000</v>
      </c>
      <c r="H5289" s="9">
        <f t="shared" si="62"/>
        <v>13400000</v>
      </c>
    </row>
    <row r="5290" spans="1:8" ht="14.5">
      <c r="A5290" s="6" t="str">
        <f t="shared" si="60"/>
        <v>GPP SRAGEN_JURANGJERO</v>
      </c>
      <c r="B5290" s="11" t="s">
        <v>3898</v>
      </c>
      <c r="C5290" s="11" t="s">
        <v>1199</v>
      </c>
      <c r="D5290" s="11">
        <v>66.78</v>
      </c>
      <c r="E5290" s="7">
        <f>VLOOKUP(A5290, Sheet2!$A$2:$K$8265, 11)</f>
        <v>110.6751</v>
      </c>
      <c r="F5290" s="7">
        <f t="shared" si="61"/>
        <v>8.3475000000000001</v>
      </c>
      <c r="G5290" s="8">
        <v>200000</v>
      </c>
      <c r="H5290" s="9">
        <f t="shared" si="62"/>
        <v>13400000</v>
      </c>
    </row>
    <row r="5291" spans="1:8" ht="14.5">
      <c r="A5291" s="6" t="str">
        <f t="shared" si="60"/>
        <v>GPP SRAGEN_KACANGAN</v>
      </c>
      <c r="B5291" s="11" t="s">
        <v>3898</v>
      </c>
      <c r="C5291" s="11" t="s">
        <v>1294</v>
      </c>
      <c r="D5291" s="11">
        <v>17.7</v>
      </c>
      <c r="E5291" s="7">
        <f>VLOOKUP(A5291, Sheet2!$A$2:$K$8265, 11)</f>
        <v>110.6751</v>
      </c>
      <c r="F5291" s="7">
        <f t="shared" si="61"/>
        <v>2.2124999999999999</v>
      </c>
      <c r="G5291" s="8">
        <v>200000</v>
      </c>
      <c r="H5291" s="9">
        <f t="shared" si="62"/>
        <v>3600000</v>
      </c>
    </row>
    <row r="5292" spans="1:8" ht="14.5">
      <c r="A5292" s="6" t="str">
        <f t="shared" si="60"/>
        <v>GPP SRAGEN_KALANGAN</v>
      </c>
      <c r="B5292" s="11" t="s">
        <v>3898</v>
      </c>
      <c r="C5292" s="11" t="s">
        <v>1202</v>
      </c>
      <c r="D5292" s="11">
        <v>66.78</v>
      </c>
      <c r="E5292" s="7">
        <f>VLOOKUP(A5292, Sheet2!$A$2:$K$8265, 11)</f>
        <v>110.6751</v>
      </c>
      <c r="F5292" s="7">
        <f t="shared" si="61"/>
        <v>8.3475000000000001</v>
      </c>
      <c r="G5292" s="8">
        <v>200000</v>
      </c>
      <c r="H5292" s="9">
        <f t="shared" si="62"/>
        <v>13400000</v>
      </c>
    </row>
    <row r="5293" spans="1:8" ht="14.5">
      <c r="A5293" s="6" t="str">
        <f t="shared" si="60"/>
        <v>GPP SRAGEN_KALIBOTO</v>
      </c>
      <c r="B5293" s="11" t="s">
        <v>3898</v>
      </c>
      <c r="C5293" s="11" t="s">
        <v>3612</v>
      </c>
      <c r="D5293" s="11">
        <v>21.59</v>
      </c>
      <c r="E5293" s="7">
        <f>VLOOKUP(A5293, Sheet2!$A$2:$K$8265, 11)</f>
        <v>110.6751</v>
      </c>
      <c r="F5293" s="7">
        <f t="shared" si="61"/>
        <v>2.69875</v>
      </c>
      <c r="G5293" s="8">
        <v>200000</v>
      </c>
      <c r="H5293" s="9">
        <f t="shared" si="62"/>
        <v>4400000</v>
      </c>
    </row>
    <row r="5294" spans="1:8" ht="14.5">
      <c r="A5294" s="6" t="str">
        <f t="shared" si="60"/>
        <v>GPP SRAGEN_KALIJIRAK</v>
      </c>
      <c r="B5294" s="11" t="s">
        <v>3898</v>
      </c>
      <c r="C5294" s="11" t="s">
        <v>3932</v>
      </c>
      <c r="D5294" s="11">
        <v>21.59</v>
      </c>
      <c r="E5294" s="7">
        <f>VLOOKUP(A5294, Sheet2!$A$2:$K$8265, 11)</f>
        <v>110.6751</v>
      </c>
      <c r="F5294" s="7">
        <f t="shared" si="61"/>
        <v>2.69875</v>
      </c>
      <c r="G5294" s="8">
        <v>200000</v>
      </c>
      <c r="H5294" s="9">
        <f t="shared" si="62"/>
        <v>4400000</v>
      </c>
    </row>
    <row r="5295" spans="1:8" ht="14.5">
      <c r="A5295" s="6" t="str">
        <f t="shared" si="60"/>
        <v>GPP SRAGEN_KALIKOBOK</v>
      </c>
      <c r="B5295" s="11" t="s">
        <v>3898</v>
      </c>
      <c r="C5295" s="11" t="s">
        <v>3933</v>
      </c>
      <c r="D5295" s="11">
        <v>66.78</v>
      </c>
      <c r="E5295" s="7">
        <f>VLOOKUP(A5295, Sheet2!$A$2:$K$8265, 11)</f>
        <v>110.6751</v>
      </c>
      <c r="F5295" s="7">
        <f t="shared" si="61"/>
        <v>8.3475000000000001</v>
      </c>
      <c r="G5295" s="8">
        <v>200000</v>
      </c>
      <c r="H5295" s="9">
        <f t="shared" si="62"/>
        <v>13400000</v>
      </c>
    </row>
    <row r="5296" spans="1:8" ht="14.5">
      <c r="A5296" s="6" t="str">
        <f t="shared" si="60"/>
        <v>GPP SRAGEN_KALIMACAN</v>
      </c>
      <c r="B5296" s="11" t="s">
        <v>3898</v>
      </c>
      <c r="C5296" s="11" t="s">
        <v>3934</v>
      </c>
      <c r="D5296" s="11">
        <v>66.78</v>
      </c>
      <c r="E5296" s="7">
        <f>VLOOKUP(A5296, Sheet2!$A$2:$K$8265, 11)</f>
        <v>110.6751</v>
      </c>
      <c r="F5296" s="7">
        <f t="shared" si="61"/>
        <v>8.3475000000000001</v>
      </c>
      <c r="G5296" s="8">
        <v>200000</v>
      </c>
      <c r="H5296" s="9">
        <f t="shared" si="62"/>
        <v>13400000</v>
      </c>
    </row>
    <row r="5297" spans="1:8" ht="14.5">
      <c r="A5297" s="6" t="str">
        <f t="shared" si="60"/>
        <v>GPP SRAGEN_KALIWULUH</v>
      </c>
      <c r="B5297" s="11" t="s">
        <v>3898</v>
      </c>
      <c r="C5297" s="11" t="s">
        <v>3935</v>
      </c>
      <c r="D5297" s="11">
        <v>21.59</v>
      </c>
      <c r="E5297" s="7">
        <f>VLOOKUP(A5297, Sheet2!$A$2:$K$8265, 11)</f>
        <v>110.6751</v>
      </c>
      <c r="F5297" s="7">
        <f t="shared" si="61"/>
        <v>2.69875</v>
      </c>
      <c r="G5297" s="8">
        <v>200000</v>
      </c>
      <c r="H5297" s="9">
        <f t="shared" si="62"/>
        <v>4400000</v>
      </c>
    </row>
    <row r="5298" spans="1:8" ht="14.5">
      <c r="A5298" s="6" t="str">
        <f t="shared" si="60"/>
        <v>GPP SRAGEN_KALORAN</v>
      </c>
      <c r="B5298" s="11" t="s">
        <v>3898</v>
      </c>
      <c r="C5298" s="11" t="s">
        <v>3936</v>
      </c>
      <c r="D5298" s="11">
        <v>66.78</v>
      </c>
      <c r="E5298" s="7">
        <f>VLOOKUP(A5298, Sheet2!$A$2:$K$8265, 11)</f>
        <v>110.6751</v>
      </c>
      <c r="F5298" s="7">
        <f t="shared" si="61"/>
        <v>8.3475000000000001</v>
      </c>
      <c r="G5298" s="8">
        <v>200000</v>
      </c>
      <c r="H5298" s="9">
        <f t="shared" si="62"/>
        <v>13400000</v>
      </c>
    </row>
    <row r="5299" spans="1:8" ht="14.5">
      <c r="A5299" s="6" t="str">
        <f t="shared" si="60"/>
        <v>GPP SRAGEN_KARANGANYAR</v>
      </c>
      <c r="B5299" s="11" t="s">
        <v>3898</v>
      </c>
      <c r="C5299" s="11" t="s">
        <v>125</v>
      </c>
      <c r="D5299" s="11">
        <v>66.78</v>
      </c>
      <c r="E5299" s="7">
        <f>VLOOKUP(A5299, Sheet2!$A$2:$K$8265, 11)</f>
        <v>110.6751</v>
      </c>
      <c r="F5299" s="7">
        <f t="shared" si="61"/>
        <v>8.3475000000000001</v>
      </c>
      <c r="G5299" s="8">
        <v>200000</v>
      </c>
      <c r="H5299" s="9">
        <f t="shared" si="62"/>
        <v>13400000</v>
      </c>
    </row>
    <row r="5300" spans="1:8" ht="14.5">
      <c r="A5300" s="6" t="str">
        <f t="shared" si="60"/>
        <v>GPP SRAGEN_KARANGASEM</v>
      </c>
      <c r="B5300" s="11" t="s">
        <v>3898</v>
      </c>
      <c r="C5300" s="11" t="s">
        <v>126</v>
      </c>
      <c r="D5300" s="11">
        <v>66.78</v>
      </c>
      <c r="E5300" s="7">
        <f>VLOOKUP(A5300, Sheet2!$A$2:$K$8265, 11)</f>
        <v>110.6751</v>
      </c>
      <c r="F5300" s="7">
        <f t="shared" si="61"/>
        <v>8.3475000000000001</v>
      </c>
      <c r="G5300" s="8">
        <v>200000</v>
      </c>
      <c r="H5300" s="9">
        <f t="shared" si="62"/>
        <v>13400000</v>
      </c>
    </row>
    <row r="5301" spans="1:8" ht="14.5">
      <c r="A5301" s="6" t="str">
        <f t="shared" si="60"/>
        <v>GPP SRAGEN_KARANGJATI</v>
      </c>
      <c r="B5301" s="11" t="s">
        <v>3898</v>
      </c>
      <c r="C5301" s="11" t="s">
        <v>896</v>
      </c>
      <c r="D5301" s="11">
        <v>66.78</v>
      </c>
      <c r="E5301" s="7">
        <f>VLOOKUP(A5301, Sheet2!$A$2:$K$8265, 11)</f>
        <v>110.6751</v>
      </c>
      <c r="F5301" s="7">
        <f t="shared" si="61"/>
        <v>8.3475000000000001</v>
      </c>
      <c r="G5301" s="8">
        <v>200000</v>
      </c>
      <c r="H5301" s="9">
        <f t="shared" si="62"/>
        <v>13400000</v>
      </c>
    </row>
    <row r="5302" spans="1:8" ht="14.5">
      <c r="A5302" s="6" t="str">
        <f t="shared" si="60"/>
        <v>GPP SRAGEN_KARANGMALANG</v>
      </c>
      <c r="B5302" s="11" t="s">
        <v>3898</v>
      </c>
      <c r="C5302" s="11" t="s">
        <v>295</v>
      </c>
      <c r="D5302" s="11">
        <v>66.78</v>
      </c>
      <c r="E5302" s="7">
        <f>VLOOKUP(A5302, Sheet2!$A$2:$K$8265, 11)</f>
        <v>110.6751</v>
      </c>
      <c r="F5302" s="7">
        <f t="shared" si="61"/>
        <v>8.3475000000000001</v>
      </c>
      <c r="G5302" s="8">
        <v>200000</v>
      </c>
      <c r="H5302" s="9">
        <f t="shared" si="62"/>
        <v>13400000</v>
      </c>
    </row>
    <row r="5303" spans="1:8" ht="14.5">
      <c r="A5303" s="6" t="str">
        <f t="shared" si="60"/>
        <v>GPP SRAGEN_KARANGPANDAN</v>
      </c>
      <c r="B5303" s="11" t="s">
        <v>3898</v>
      </c>
      <c r="C5303" s="11" t="s">
        <v>3937</v>
      </c>
      <c r="D5303" s="11">
        <v>21.59</v>
      </c>
      <c r="E5303" s="7">
        <f>VLOOKUP(A5303, Sheet2!$A$2:$K$8265, 11)</f>
        <v>110.6751</v>
      </c>
      <c r="F5303" s="7">
        <f t="shared" si="61"/>
        <v>2.69875</v>
      </c>
      <c r="G5303" s="8">
        <v>200000</v>
      </c>
      <c r="H5303" s="9">
        <f t="shared" si="62"/>
        <v>4400000</v>
      </c>
    </row>
    <row r="5304" spans="1:8" ht="14.5">
      <c r="A5304" s="6" t="str">
        <f t="shared" si="60"/>
        <v>GPP SRAGEN_KARANGPELEM</v>
      </c>
      <c r="B5304" s="11" t="s">
        <v>3898</v>
      </c>
      <c r="C5304" s="11" t="s">
        <v>3938</v>
      </c>
      <c r="D5304" s="11">
        <v>66.78</v>
      </c>
      <c r="E5304" s="7">
        <f>VLOOKUP(A5304, Sheet2!$A$2:$K$8265, 11)</f>
        <v>110.6751</v>
      </c>
      <c r="F5304" s="7">
        <f t="shared" si="61"/>
        <v>8.3475000000000001</v>
      </c>
      <c r="G5304" s="8">
        <v>200000</v>
      </c>
      <c r="H5304" s="9">
        <f t="shared" si="62"/>
        <v>13400000</v>
      </c>
    </row>
    <row r="5305" spans="1:8" ht="14.5">
      <c r="A5305" s="6" t="str">
        <f t="shared" si="60"/>
        <v>GPP SRAGEN_KARANGTALUN</v>
      </c>
      <c r="B5305" s="11" t="s">
        <v>3898</v>
      </c>
      <c r="C5305" s="11" t="s">
        <v>1304</v>
      </c>
      <c r="D5305" s="11">
        <v>66.78</v>
      </c>
      <c r="E5305" s="7">
        <f>VLOOKUP(A5305, Sheet2!$A$2:$K$8265, 11)</f>
        <v>110.6751</v>
      </c>
      <c r="F5305" s="7">
        <f t="shared" si="61"/>
        <v>8.3475000000000001</v>
      </c>
      <c r="G5305" s="8">
        <v>200000</v>
      </c>
      <c r="H5305" s="9">
        <f t="shared" si="62"/>
        <v>13400000</v>
      </c>
    </row>
    <row r="5306" spans="1:8" ht="14.5">
      <c r="A5306" s="6" t="str">
        <f t="shared" si="60"/>
        <v>GPP SRAGEN_KARANGWARU</v>
      </c>
      <c r="B5306" s="11" t="s">
        <v>3898</v>
      </c>
      <c r="C5306" s="11" t="s">
        <v>3939</v>
      </c>
      <c r="D5306" s="11">
        <v>66.78</v>
      </c>
      <c r="E5306" s="7">
        <f>VLOOKUP(A5306, Sheet2!$A$2:$K$8265, 11)</f>
        <v>110.6751</v>
      </c>
      <c r="F5306" s="7">
        <f t="shared" si="61"/>
        <v>8.3475000000000001</v>
      </c>
      <c r="G5306" s="8">
        <v>200000</v>
      </c>
      <c r="H5306" s="9">
        <f t="shared" si="62"/>
        <v>13400000</v>
      </c>
    </row>
    <row r="5307" spans="1:8" ht="14.5">
      <c r="A5307" s="6" t="str">
        <f t="shared" si="60"/>
        <v>GPP SRAGEN_KARUNGAN</v>
      </c>
      <c r="B5307" s="11" t="s">
        <v>3898</v>
      </c>
      <c r="C5307" s="11" t="s">
        <v>3940</v>
      </c>
      <c r="D5307" s="11">
        <v>66.78</v>
      </c>
      <c r="E5307" s="7">
        <f>VLOOKUP(A5307, Sheet2!$A$2:$K$8265, 11)</f>
        <v>110.6751</v>
      </c>
      <c r="F5307" s="7">
        <f t="shared" si="61"/>
        <v>8.3475000000000001</v>
      </c>
      <c r="G5307" s="8">
        <v>200000</v>
      </c>
      <c r="H5307" s="9">
        <f t="shared" si="62"/>
        <v>13400000</v>
      </c>
    </row>
    <row r="5308" spans="1:8" ht="14.5">
      <c r="A5308" s="6" t="str">
        <f t="shared" si="60"/>
        <v>GPP SRAGEN_KEBAK</v>
      </c>
      <c r="B5308" s="11" t="s">
        <v>3898</v>
      </c>
      <c r="C5308" s="11" t="s">
        <v>3941</v>
      </c>
      <c r="D5308" s="11">
        <v>21.59</v>
      </c>
      <c r="E5308" s="7">
        <f>VLOOKUP(A5308, Sheet2!$A$2:$K$8265, 11)</f>
        <v>110.6751</v>
      </c>
      <c r="F5308" s="7">
        <f t="shared" si="61"/>
        <v>2.69875</v>
      </c>
      <c r="G5308" s="8">
        <v>200000</v>
      </c>
      <c r="H5308" s="9">
        <f t="shared" si="62"/>
        <v>4400000</v>
      </c>
    </row>
    <row r="5309" spans="1:8" ht="14.5">
      <c r="A5309" s="6" t="str">
        <f t="shared" si="60"/>
        <v>GPP SRAGEN_KECIK</v>
      </c>
      <c r="B5309" s="11" t="s">
        <v>3898</v>
      </c>
      <c r="C5309" s="11" t="s">
        <v>3942</v>
      </c>
      <c r="D5309" s="11">
        <v>66.78</v>
      </c>
      <c r="E5309" s="7">
        <f>VLOOKUP(A5309, Sheet2!$A$2:$K$8265, 11)</f>
        <v>110.6751</v>
      </c>
      <c r="F5309" s="7">
        <f t="shared" si="61"/>
        <v>8.3475000000000001</v>
      </c>
      <c r="G5309" s="8">
        <v>200000</v>
      </c>
      <c r="H5309" s="9">
        <f t="shared" si="62"/>
        <v>13400000</v>
      </c>
    </row>
    <row r="5310" spans="1:8" ht="14.5">
      <c r="A5310" s="6" t="str">
        <f t="shared" si="60"/>
        <v>GPP SRAGEN_KEDEN</v>
      </c>
      <c r="B5310" s="11" t="s">
        <v>3898</v>
      </c>
      <c r="C5310" s="11" t="s">
        <v>2989</v>
      </c>
      <c r="D5310" s="11">
        <v>66.78</v>
      </c>
      <c r="E5310" s="7">
        <f>VLOOKUP(A5310, Sheet2!$A$2:$K$8265, 11)</f>
        <v>110.6751</v>
      </c>
      <c r="F5310" s="7">
        <f t="shared" si="61"/>
        <v>8.3475000000000001</v>
      </c>
      <c r="G5310" s="8">
        <v>200000</v>
      </c>
      <c r="H5310" s="9">
        <f t="shared" si="62"/>
        <v>13400000</v>
      </c>
    </row>
    <row r="5311" spans="1:8" ht="14.5">
      <c r="A5311" s="6" t="str">
        <f t="shared" si="60"/>
        <v>GPP SRAGEN_KEDUNGDOWO</v>
      </c>
      <c r="B5311" s="11" t="s">
        <v>3898</v>
      </c>
      <c r="C5311" s="11" t="s">
        <v>3648</v>
      </c>
      <c r="D5311" s="11">
        <v>17.7</v>
      </c>
      <c r="E5311" s="7">
        <f>VLOOKUP(A5311, Sheet2!$A$2:$K$8265, 11)</f>
        <v>110.6751</v>
      </c>
      <c r="F5311" s="7">
        <f t="shared" si="61"/>
        <v>2.2124999999999999</v>
      </c>
      <c r="G5311" s="8">
        <v>200000</v>
      </c>
      <c r="H5311" s="9">
        <f t="shared" si="62"/>
        <v>3600000</v>
      </c>
    </row>
    <row r="5312" spans="1:8" ht="14.5">
      <c r="A5312" s="6" t="str">
        <f t="shared" si="60"/>
        <v>GPP SRAGEN_KEDUNGJERUK</v>
      </c>
      <c r="B5312" s="11" t="s">
        <v>3898</v>
      </c>
      <c r="C5312" s="11" t="s">
        <v>3943</v>
      </c>
      <c r="D5312" s="11">
        <v>21.59</v>
      </c>
      <c r="E5312" s="7">
        <f>VLOOKUP(A5312, Sheet2!$A$2:$K$8265, 11)</f>
        <v>110.6751</v>
      </c>
      <c r="F5312" s="7">
        <f t="shared" si="61"/>
        <v>2.69875</v>
      </c>
      <c r="G5312" s="8">
        <v>200000</v>
      </c>
      <c r="H5312" s="9">
        <f t="shared" si="62"/>
        <v>4400000</v>
      </c>
    </row>
    <row r="5313" spans="1:8" ht="14.5">
      <c r="A5313" s="6" t="str">
        <f t="shared" si="60"/>
        <v>GPP SRAGEN_KEDUNGWADUK</v>
      </c>
      <c r="B5313" s="11" t="s">
        <v>3898</v>
      </c>
      <c r="C5313" s="11" t="s">
        <v>3944</v>
      </c>
      <c r="D5313" s="11">
        <v>66.78</v>
      </c>
      <c r="E5313" s="7">
        <f>VLOOKUP(A5313, Sheet2!$A$2:$K$8265, 11)</f>
        <v>110.6751</v>
      </c>
      <c r="F5313" s="7">
        <f t="shared" si="61"/>
        <v>8.3475000000000001</v>
      </c>
      <c r="G5313" s="8">
        <v>200000</v>
      </c>
      <c r="H5313" s="9">
        <f t="shared" si="62"/>
        <v>13400000</v>
      </c>
    </row>
    <row r="5314" spans="1:8" ht="14.5">
      <c r="A5314" s="6" t="str">
        <f t="shared" si="60"/>
        <v>GPP SRAGEN_KETRO</v>
      </c>
      <c r="B5314" s="11" t="s">
        <v>3898</v>
      </c>
      <c r="C5314" s="11" t="s">
        <v>806</v>
      </c>
      <c r="D5314" s="11">
        <v>66.78</v>
      </c>
      <c r="E5314" s="7">
        <f>VLOOKUP(A5314, Sheet2!$A$2:$K$8265, 11)</f>
        <v>110.6751</v>
      </c>
      <c r="F5314" s="7">
        <f t="shared" si="61"/>
        <v>8.3475000000000001</v>
      </c>
      <c r="G5314" s="8">
        <v>200000</v>
      </c>
      <c r="H5314" s="9">
        <f t="shared" si="62"/>
        <v>13400000</v>
      </c>
    </row>
    <row r="5315" spans="1:8" ht="14.5">
      <c r="A5315" s="6" t="str">
        <f t="shared" si="60"/>
        <v>GPP SRAGEN_KLIWONAN</v>
      </c>
      <c r="B5315" s="11" t="s">
        <v>3898</v>
      </c>
      <c r="C5315" s="11" t="s">
        <v>3945</v>
      </c>
      <c r="D5315" s="11">
        <v>66.78</v>
      </c>
      <c r="E5315" s="7">
        <f>VLOOKUP(A5315, Sheet2!$A$2:$K$8265, 11)</f>
        <v>110.6751</v>
      </c>
      <c r="F5315" s="7">
        <f t="shared" si="61"/>
        <v>8.3475000000000001</v>
      </c>
      <c r="G5315" s="8">
        <v>200000</v>
      </c>
      <c r="H5315" s="9">
        <f t="shared" si="62"/>
        <v>13400000</v>
      </c>
    </row>
    <row r="5316" spans="1:8" ht="14.5">
      <c r="A5316" s="6" t="str">
        <f t="shared" si="60"/>
        <v>GPP SRAGEN_KRAGAN</v>
      </c>
      <c r="B5316" s="11" t="s">
        <v>3898</v>
      </c>
      <c r="C5316" s="11" t="s">
        <v>2295</v>
      </c>
      <c r="D5316" s="11">
        <v>21.59</v>
      </c>
      <c r="E5316" s="7">
        <f>VLOOKUP(A5316, Sheet2!$A$2:$K$8265, 11)</f>
        <v>110.6751</v>
      </c>
      <c r="F5316" s="7">
        <f t="shared" si="61"/>
        <v>2.69875</v>
      </c>
      <c r="G5316" s="8">
        <v>200000</v>
      </c>
      <c r="H5316" s="9">
        <f t="shared" si="62"/>
        <v>4400000</v>
      </c>
    </row>
    <row r="5317" spans="1:8" ht="14.5">
      <c r="A5317" s="6" t="str">
        <f t="shared" si="60"/>
        <v>GPP SRAGEN_KRAGILAN</v>
      </c>
      <c r="B5317" s="11" t="s">
        <v>3898</v>
      </c>
      <c r="C5317" s="11" t="s">
        <v>1467</v>
      </c>
      <c r="D5317" s="11">
        <v>66.78</v>
      </c>
      <c r="E5317" s="7">
        <f>VLOOKUP(A5317, Sheet2!$A$2:$K$8265, 11)</f>
        <v>110.6751</v>
      </c>
      <c r="F5317" s="7">
        <f t="shared" si="61"/>
        <v>8.3475000000000001</v>
      </c>
      <c r="G5317" s="8">
        <v>200000</v>
      </c>
      <c r="H5317" s="9">
        <f t="shared" si="62"/>
        <v>13400000</v>
      </c>
    </row>
    <row r="5318" spans="1:8" ht="14.5">
      <c r="A5318" s="6" t="str">
        <f t="shared" si="60"/>
        <v>GPP SRAGEN_KREBET</v>
      </c>
      <c r="B5318" s="11" t="s">
        <v>3898</v>
      </c>
      <c r="C5318" s="11" t="s">
        <v>3946</v>
      </c>
      <c r="D5318" s="11">
        <v>66.78</v>
      </c>
      <c r="E5318" s="7">
        <f>VLOOKUP(A5318, Sheet2!$A$2:$K$8265, 11)</f>
        <v>110.6751</v>
      </c>
      <c r="F5318" s="7">
        <f t="shared" si="61"/>
        <v>8.3475000000000001</v>
      </c>
      <c r="G5318" s="8">
        <v>200000</v>
      </c>
      <c r="H5318" s="9">
        <f t="shared" si="62"/>
        <v>13400000</v>
      </c>
    </row>
    <row r="5319" spans="1:8" ht="14.5">
      <c r="A5319" s="6" t="str">
        <f t="shared" si="60"/>
        <v>GPP SRAGEN_KRENDOWAHONO</v>
      </c>
      <c r="B5319" s="11" t="s">
        <v>3898</v>
      </c>
      <c r="C5319" s="11" t="s">
        <v>3947</v>
      </c>
      <c r="D5319" s="11">
        <v>21.59</v>
      </c>
      <c r="E5319" s="7">
        <f>VLOOKUP(A5319, Sheet2!$A$2:$K$8265, 11)</f>
        <v>110.6751</v>
      </c>
      <c r="F5319" s="7">
        <f t="shared" si="61"/>
        <v>2.69875</v>
      </c>
      <c r="G5319" s="8">
        <v>200000</v>
      </c>
      <c r="H5319" s="9">
        <f t="shared" si="62"/>
        <v>4400000</v>
      </c>
    </row>
    <row r="5320" spans="1:8" ht="14.5">
      <c r="A5320" s="6" t="str">
        <f t="shared" si="60"/>
        <v>GPP SRAGEN_KRIKILAN</v>
      </c>
      <c r="B5320" s="11" t="s">
        <v>3898</v>
      </c>
      <c r="C5320" s="11" t="s">
        <v>3007</v>
      </c>
      <c r="D5320" s="11">
        <v>66.78</v>
      </c>
      <c r="E5320" s="7">
        <f>VLOOKUP(A5320, Sheet2!$A$2:$K$8265, 11)</f>
        <v>110.6751</v>
      </c>
      <c r="F5320" s="7">
        <f t="shared" si="61"/>
        <v>8.3475000000000001</v>
      </c>
      <c r="G5320" s="8">
        <v>200000</v>
      </c>
      <c r="H5320" s="9">
        <f t="shared" si="62"/>
        <v>13400000</v>
      </c>
    </row>
    <row r="5321" spans="1:8" ht="14.5">
      <c r="A5321" s="6" t="str">
        <f t="shared" si="60"/>
        <v>GPP SRAGEN_KRIKILAN</v>
      </c>
      <c r="B5321" s="11" t="s">
        <v>3898</v>
      </c>
      <c r="C5321" s="11" t="s">
        <v>3007</v>
      </c>
      <c r="D5321" s="11">
        <v>66.78</v>
      </c>
      <c r="E5321" s="7">
        <f>VLOOKUP(A5321, Sheet2!$A$2:$K$8265, 11)</f>
        <v>110.6751</v>
      </c>
      <c r="F5321" s="7">
        <f t="shared" si="61"/>
        <v>8.3475000000000001</v>
      </c>
      <c r="G5321" s="8">
        <v>200000</v>
      </c>
      <c r="H5321" s="9">
        <f t="shared" si="62"/>
        <v>13400000</v>
      </c>
    </row>
    <row r="5322" spans="1:8" ht="14.5">
      <c r="A5322" s="6" t="str">
        <f t="shared" si="60"/>
        <v>GPP SRAGEN_KUNTI</v>
      </c>
      <c r="B5322" s="11" t="s">
        <v>3898</v>
      </c>
      <c r="C5322" s="11" t="s">
        <v>3948</v>
      </c>
      <c r="D5322" s="11">
        <v>17.7</v>
      </c>
      <c r="E5322" s="7">
        <f>VLOOKUP(A5322, Sheet2!$A$2:$K$8265, 11)</f>
        <v>110.6751</v>
      </c>
      <c r="F5322" s="7">
        <f t="shared" si="61"/>
        <v>2.2124999999999999</v>
      </c>
      <c r="G5322" s="8">
        <v>200000</v>
      </c>
      <c r="H5322" s="9">
        <f t="shared" si="62"/>
        <v>3600000</v>
      </c>
    </row>
    <row r="5323" spans="1:8" ht="14.5">
      <c r="A5323" s="6" t="str">
        <f t="shared" si="60"/>
        <v>GPP SRAGEN_KUTO</v>
      </c>
      <c r="B5323" s="11" t="s">
        <v>3898</v>
      </c>
      <c r="C5323" s="11" t="s">
        <v>3949</v>
      </c>
      <c r="D5323" s="11">
        <v>21.59</v>
      </c>
      <c r="E5323" s="7">
        <f>VLOOKUP(A5323, Sheet2!$A$2:$K$8265, 11)</f>
        <v>110.6751</v>
      </c>
      <c r="F5323" s="7">
        <f t="shared" si="61"/>
        <v>2.69875</v>
      </c>
      <c r="G5323" s="8">
        <v>200000</v>
      </c>
      <c r="H5323" s="9">
        <f t="shared" si="62"/>
        <v>4400000</v>
      </c>
    </row>
    <row r="5324" spans="1:8" ht="14.5">
      <c r="A5324" s="6" t="str">
        <f t="shared" si="60"/>
        <v>GPP SRAGEN_KWADUNGAN</v>
      </c>
      <c r="B5324" s="11" t="s">
        <v>3898</v>
      </c>
      <c r="C5324" s="11" t="s">
        <v>1081</v>
      </c>
      <c r="D5324" s="11">
        <v>21.59</v>
      </c>
      <c r="E5324" s="7">
        <f>VLOOKUP(A5324, Sheet2!$A$2:$K$8265, 11)</f>
        <v>110.6751</v>
      </c>
      <c r="F5324" s="7">
        <f t="shared" si="61"/>
        <v>2.69875</v>
      </c>
      <c r="G5324" s="8">
        <v>200000</v>
      </c>
      <c r="H5324" s="9">
        <f t="shared" si="62"/>
        <v>4400000</v>
      </c>
    </row>
    <row r="5325" spans="1:8" ht="14.5">
      <c r="A5325" s="6" t="str">
        <f t="shared" si="60"/>
        <v>GPP SRAGEN_KWANGEN</v>
      </c>
      <c r="B5325" s="11" t="s">
        <v>3898</v>
      </c>
      <c r="C5325" s="11" t="s">
        <v>3950</v>
      </c>
      <c r="D5325" s="11">
        <v>66.78</v>
      </c>
      <c r="E5325" s="7">
        <f>VLOOKUP(A5325, Sheet2!$A$2:$K$8265, 11)</f>
        <v>110.6751</v>
      </c>
      <c r="F5325" s="7">
        <f t="shared" si="61"/>
        <v>8.3475000000000001</v>
      </c>
      <c r="G5325" s="8">
        <v>200000</v>
      </c>
      <c r="H5325" s="9">
        <f t="shared" si="62"/>
        <v>13400000</v>
      </c>
    </row>
    <row r="5326" spans="1:8" ht="14.5">
      <c r="A5326" s="6" t="str">
        <f t="shared" si="60"/>
        <v>GPP SRAGEN_MACANAN</v>
      </c>
      <c r="B5326" s="11" t="s">
        <v>3898</v>
      </c>
      <c r="C5326" s="11" t="s">
        <v>3951</v>
      </c>
      <c r="D5326" s="11">
        <v>21.59</v>
      </c>
      <c r="E5326" s="7">
        <f>VLOOKUP(A5326, Sheet2!$A$2:$K$8265, 11)</f>
        <v>110.6751</v>
      </c>
      <c r="F5326" s="7">
        <f t="shared" si="61"/>
        <v>2.69875</v>
      </c>
      <c r="G5326" s="8">
        <v>200000</v>
      </c>
      <c r="H5326" s="9">
        <f t="shared" si="62"/>
        <v>4400000</v>
      </c>
    </row>
    <row r="5327" spans="1:8" ht="14.5">
      <c r="A5327" s="6" t="str">
        <f t="shared" si="60"/>
        <v>GPP SRAGEN_MALANGGATEN</v>
      </c>
      <c r="B5327" s="11" t="s">
        <v>3898</v>
      </c>
      <c r="C5327" s="11" t="s">
        <v>3952</v>
      </c>
      <c r="D5327" s="11">
        <v>21.59</v>
      </c>
      <c r="E5327" s="7">
        <f>VLOOKUP(A5327, Sheet2!$A$2:$K$8265, 11)</f>
        <v>110.6751</v>
      </c>
      <c r="F5327" s="7">
        <f t="shared" si="61"/>
        <v>2.69875</v>
      </c>
      <c r="G5327" s="8">
        <v>200000</v>
      </c>
      <c r="H5327" s="9">
        <f t="shared" si="62"/>
        <v>4400000</v>
      </c>
    </row>
    <row r="5328" spans="1:8" ht="14.5">
      <c r="A5328" s="6" t="str">
        <f t="shared" si="60"/>
        <v>GPP SRAGEN_MANYAREJO</v>
      </c>
      <c r="B5328" s="11" t="s">
        <v>3898</v>
      </c>
      <c r="C5328" s="11" t="s">
        <v>3953</v>
      </c>
      <c r="D5328" s="11">
        <v>66.78</v>
      </c>
      <c r="E5328" s="7">
        <f>VLOOKUP(A5328, Sheet2!$A$2:$K$8265, 11)</f>
        <v>110.6751</v>
      </c>
      <c r="F5328" s="7">
        <f t="shared" si="61"/>
        <v>8.3475000000000001</v>
      </c>
      <c r="G5328" s="8">
        <v>200000</v>
      </c>
      <c r="H5328" s="9">
        <f t="shared" si="62"/>
        <v>13400000</v>
      </c>
    </row>
    <row r="5329" spans="1:8" ht="14.5">
      <c r="A5329" s="6" t="str">
        <f t="shared" si="60"/>
        <v>GPP SRAGEN_MASARAN</v>
      </c>
      <c r="B5329" s="11" t="s">
        <v>3898</v>
      </c>
      <c r="C5329" s="11" t="s">
        <v>2437</v>
      </c>
      <c r="D5329" s="11">
        <v>66.78</v>
      </c>
      <c r="E5329" s="7">
        <f>VLOOKUP(A5329, Sheet2!$A$2:$K$8265, 11)</f>
        <v>110.6751</v>
      </c>
      <c r="F5329" s="7">
        <f t="shared" si="61"/>
        <v>8.3475000000000001</v>
      </c>
      <c r="G5329" s="8">
        <v>200000</v>
      </c>
      <c r="H5329" s="9">
        <f t="shared" si="62"/>
        <v>13400000</v>
      </c>
    </row>
    <row r="5330" spans="1:8" ht="14.5">
      <c r="A5330" s="6" t="str">
        <f t="shared" si="60"/>
        <v>GPP SRAGEN_MOJO</v>
      </c>
      <c r="B5330" s="11" t="s">
        <v>3898</v>
      </c>
      <c r="C5330" s="11" t="s">
        <v>441</v>
      </c>
      <c r="D5330" s="11">
        <v>17.7</v>
      </c>
      <c r="E5330" s="7">
        <f>VLOOKUP(A5330, Sheet2!$A$2:$K$8265, 11)</f>
        <v>110.6751</v>
      </c>
      <c r="F5330" s="7">
        <f t="shared" si="61"/>
        <v>2.2124999999999999</v>
      </c>
      <c r="G5330" s="8">
        <v>200000</v>
      </c>
      <c r="H5330" s="9">
        <f t="shared" si="62"/>
        <v>3600000</v>
      </c>
    </row>
    <row r="5331" spans="1:8" ht="14.5">
      <c r="A5331" s="6" t="str">
        <f t="shared" si="60"/>
        <v>GPP SRAGEN_MOJODOYONG</v>
      </c>
      <c r="B5331" s="11" t="s">
        <v>3898</v>
      </c>
      <c r="C5331" s="11" t="s">
        <v>3954</v>
      </c>
      <c r="D5331" s="11">
        <v>66.78</v>
      </c>
      <c r="E5331" s="7">
        <f>VLOOKUP(A5331, Sheet2!$A$2:$K$8265, 11)</f>
        <v>110.6751</v>
      </c>
      <c r="F5331" s="7">
        <f t="shared" si="61"/>
        <v>8.3475000000000001</v>
      </c>
      <c r="G5331" s="8">
        <v>200000</v>
      </c>
      <c r="H5331" s="9">
        <f t="shared" si="62"/>
        <v>13400000</v>
      </c>
    </row>
    <row r="5332" spans="1:8" ht="14.5">
      <c r="A5332" s="6" t="str">
        <f t="shared" si="60"/>
        <v>GPP SRAGEN_MOJOGEDANG</v>
      </c>
      <c r="B5332" s="11" t="s">
        <v>3898</v>
      </c>
      <c r="C5332" s="11" t="s">
        <v>3955</v>
      </c>
      <c r="D5332" s="11">
        <v>21.59</v>
      </c>
      <c r="E5332" s="7">
        <f>VLOOKUP(A5332, Sheet2!$A$2:$K$8265, 11)</f>
        <v>110.6751</v>
      </c>
      <c r="F5332" s="7">
        <f t="shared" si="61"/>
        <v>2.69875</v>
      </c>
      <c r="G5332" s="8">
        <v>200000</v>
      </c>
      <c r="H5332" s="9">
        <f t="shared" si="62"/>
        <v>4400000</v>
      </c>
    </row>
    <row r="5333" spans="1:8" ht="14.5">
      <c r="A5333" s="6" t="str">
        <f t="shared" si="60"/>
        <v>GPP SRAGEN_MOJOPURO</v>
      </c>
      <c r="B5333" s="11" t="s">
        <v>3898</v>
      </c>
      <c r="C5333" s="11" t="s">
        <v>660</v>
      </c>
      <c r="D5333" s="11">
        <v>66.78</v>
      </c>
      <c r="E5333" s="7">
        <f>VLOOKUP(A5333, Sheet2!$A$2:$K$8265, 11)</f>
        <v>110.6751</v>
      </c>
      <c r="F5333" s="7">
        <f t="shared" si="61"/>
        <v>8.3475000000000001</v>
      </c>
      <c r="G5333" s="8">
        <v>200000</v>
      </c>
      <c r="H5333" s="9">
        <f t="shared" si="62"/>
        <v>13400000</v>
      </c>
    </row>
    <row r="5334" spans="1:8" ht="14.5">
      <c r="A5334" s="6" t="str">
        <f t="shared" si="60"/>
        <v>GPP SRAGEN_MOJOROTO</v>
      </c>
      <c r="B5334" s="11" t="s">
        <v>3898</v>
      </c>
      <c r="C5334" s="11" t="s">
        <v>3956</v>
      </c>
      <c r="D5334" s="11">
        <v>21.59</v>
      </c>
      <c r="E5334" s="7">
        <f>VLOOKUP(A5334, Sheet2!$A$2:$K$8265, 11)</f>
        <v>110.6751</v>
      </c>
      <c r="F5334" s="7">
        <f t="shared" si="61"/>
        <v>2.69875</v>
      </c>
      <c r="G5334" s="8">
        <v>200000</v>
      </c>
      <c r="H5334" s="9">
        <f t="shared" si="62"/>
        <v>4400000</v>
      </c>
    </row>
    <row r="5335" spans="1:8" ht="14.5">
      <c r="A5335" s="6" t="str">
        <f t="shared" si="60"/>
        <v>GPP SRAGEN_MUNGGUR</v>
      </c>
      <c r="B5335" s="11" t="s">
        <v>3898</v>
      </c>
      <c r="C5335" s="11" t="s">
        <v>1486</v>
      </c>
      <c r="D5335" s="11">
        <v>21.59</v>
      </c>
      <c r="E5335" s="7">
        <f>VLOOKUP(A5335, Sheet2!$A$2:$K$8265, 11)</f>
        <v>110.6751</v>
      </c>
      <c r="F5335" s="7">
        <f t="shared" si="61"/>
        <v>2.69875</v>
      </c>
      <c r="G5335" s="8">
        <v>200000</v>
      </c>
      <c r="H5335" s="9">
        <f t="shared" si="62"/>
        <v>4400000</v>
      </c>
    </row>
    <row r="5336" spans="1:8" ht="14.5">
      <c r="A5336" s="6" t="str">
        <f t="shared" si="60"/>
        <v>GPP SRAGEN_NANGSRI</v>
      </c>
      <c r="B5336" s="11" t="s">
        <v>3898</v>
      </c>
      <c r="C5336" s="11" t="s">
        <v>3029</v>
      </c>
      <c r="D5336" s="11">
        <v>21.59</v>
      </c>
      <c r="E5336" s="7">
        <f>VLOOKUP(A5336, Sheet2!$A$2:$K$8265, 11)</f>
        <v>110.6751</v>
      </c>
      <c r="F5336" s="7">
        <f t="shared" si="61"/>
        <v>2.69875</v>
      </c>
      <c r="G5336" s="8">
        <v>200000</v>
      </c>
      <c r="H5336" s="9">
        <f t="shared" si="62"/>
        <v>4400000</v>
      </c>
    </row>
    <row r="5337" spans="1:8" ht="14.5">
      <c r="A5337" s="6" t="str">
        <f t="shared" si="60"/>
        <v>GPP SRAGEN_NGADIREJO</v>
      </c>
      <c r="B5337" s="11" t="s">
        <v>3898</v>
      </c>
      <c r="C5337" s="11" t="s">
        <v>176</v>
      </c>
      <c r="D5337" s="11">
        <v>21.59</v>
      </c>
      <c r="E5337" s="7">
        <f>VLOOKUP(A5337, Sheet2!$A$2:$K$8265, 11)</f>
        <v>110.6751</v>
      </c>
      <c r="F5337" s="7">
        <f t="shared" si="61"/>
        <v>2.69875</v>
      </c>
      <c r="G5337" s="8">
        <v>200000</v>
      </c>
      <c r="H5337" s="9">
        <f t="shared" si="62"/>
        <v>4400000</v>
      </c>
    </row>
    <row r="5338" spans="1:8" ht="14.5">
      <c r="A5338" s="6" t="str">
        <f t="shared" si="60"/>
        <v>GPP SRAGEN_NGANTI</v>
      </c>
      <c r="B5338" s="11" t="s">
        <v>3898</v>
      </c>
      <c r="C5338" s="11" t="s">
        <v>3957</v>
      </c>
      <c r="D5338" s="11">
        <v>66.78</v>
      </c>
      <c r="E5338" s="7">
        <f>VLOOKUP(A5338, Sheet2!$A$2:$K$8265, 11)</f>
        <v>110.6751</v>
      </c>
      <c r="F5338" s="7">
        <f t="shared" si="61"/>
        <v>8.3475000000000001</v>
      </c>
      <c r="G5338" s="8">
        <v>200000</v>
      </c>
      <c r="H5338" s="9">
        <f t="shared" si="62"/>
        <v>13400000</v>
      </c>
    </row>
    <row r="5339" spans="1:8" ht="14.5">
      <c r="A5339" s="6" t="str">
        <f t="shared" si="60"/>
        <v>GPP SRAGEN_NGEBUNG</v>
      </c>
      <c r="B5339" s="11" t="s">
        <v>3898</v>
      </c>
      <c r="C5339" s="11" t="s">
        <v>3958</v>
      </c>
      <c r="D5339" s="11">
        <v>66.78</v>
      </c>
      <c r="E5339" s="7">
        <f>VLOOKUP(A5339, Sheet2!$A$2:$K$8265, 11)</f>
        <v>110.6751</v>
      </c>
      <c r="F5339" s="7">
        <f t="shared" si="61"/>
        <v>8.3475000000000001</v>
      </c>
      <c r="G5339" s="8">
        <v>200000</v>
      </c>
      <c r="H5339" s="9">
        <f t="shared" si="62"/>
        <v>13400000</v>
      </c>
    </row>
    <row r="5340" spans="1:8" ht="14.5">
      <c r="A5340" s="6" t="str">
        <f t="shared" si="60"/>
        <v>GPP SRAGEN_NGEMBATPADAS</v>
      </c>
      <c r="B5340" s="11" t="s">
        <v>3898</v>
      </c>
      <c r="C5340" s="11" t="s">
        <v>3959</v>
      </c>
      <c r="D5340" s="11">
        <v>66.78</v>
      </c>
      <c r="E5340" s="7">
        <f>VLOOKUP(A5340, Sheet2!$A$2:$K$8265, 11)</f>
        <v>110.6751</v>
      </c>
      <c r="F5340" s="7">
        <f t="shared" si="61"/>
        <v>8.3475000000000001</v>
      </c>
      <c r="G5340" s="8">
        <v>200000</v>
      </c>
      <c r="H5340" s="9">
        <f t="shared" si="62"/>
        <v>13400000</v>
      </c>
    </row>
    <row r="5341" spans="1:8" ht="14.5">
      <c r="A5341" s="6" t="str">
        <f t="shared" si="60"/>
        <v>GPP SRAGEN_NGEMPLAK</v>
      </c>
      <c r="B5341" s="11" t="s">
        <v>3898</v>
      </c>
      <c r="C5341" s="11" t="s">
        <v>1496</v>
      </c>
      <c r="D5341" s="11">
        <v>21.59</v>
      </c>
      <c r="E5341" s="7">
        <f>VLOOKUP(A5341, Sheet2!$A$2:$K$8265, 11)</f>
        <v>110.6751</v>
      </c>
      <c r="F5341" s="7">
        <f t="shared" si="61"/>
        <v>2.69875</v>
      </c>
      <c r="G5341" s="8">
        <v>200000</v>
      </c>
      <c r="H5341" s="9">
        <f t="shared" si="62"/>
        <v>4400000</v>
      </c>
    </row>
    <row r="5342" spans="1:8" ht="14.5">
      <c r="A5342" s="6" t="str">
        <f t="shared" si="60"/>
        <v>GPP SRAGEN_NGLEGOK</v>
      </c>
      <c r="B5342" s="11" t="s">
        <v>3898</v>
      </c>
      <c r="C5342" s="11" t="s">
        <v>3960</v>
      </c>
      <c r="D5342" s="11">
        <v>21.59</v>
      </c>
      <c r="E5342" s="7">
        <f>VLOOKUP(A5342, Sheet2!$A$2:$K$8265, 11)</f>
        <v>110.6751</v>
      </c>
      <c r="F5342" s="7">
        <f t="shared" si="61"/>
        <v>2.69875</v>
      </c>
      <c r="G5342" s="8">
        <v>200000</v>
      </c>
      <c r="H5342" s="9">
        <f t="shared" si="62"/>
        <v>4400000</v>
      </c>
    </row>
    <row r="5343" spans="1:8" ht="14.5">
      <c r="A5343" s="6" t="str">
        <f t="shared" si="60"/>
        <v>GPP SRAGEN_NGROMBO</v>
      </c>
      <c r="B5343" s="11" t="s">
        <v>3898</v>
      </c>
      <c r="C5343" s="11" t="s">
        <v>3961</v>
      </c>
      <c r="D5343" s="11">
        <v>66.78</v>
      </c>
      <c r="E5343" s="7">
        <f>VLOOKUP(A5343, Sheet2!$A$2:$K$8265, 11)</f>
        <v>110.6751</v>
      </c>
      <c r="F5343" s="7">
        <f t="shared" si="61"/>
        <v>8.3475000000000001</v>
      </c>
      <c r="G5343" s="8">
        <v>200000</v>
      </c>
      <c r="H5343" s="9">
        <f t="shared" si="62"/>
        <v>13400000</v>
      </c>
    </row>
    <row r="5344" spans="1:8" ht="14.5">
      <c r="A5344" s="6" t="str">
        <f t="shared" si="60"/>
        <v>GPP SRAGEN_PADAS</v>
      </c>
      <c r="B5344" s="11" t="s">
        <v>3898</v>
      </c>
      <c r="C5344" s="11" t="s">
        <v>3041</v>
      </c>
      <c r="D5344" s="11">
        <v>66.78</v>
      </c>
      <c r="E5344" s="7">
        <f>VLOOKUP(A5344, Sheet2!$A$2:$K$8265, 11)</f>
        <v>110.6751</v>
      </c>
      <c r="F5344" s="7">
        <f t="shared" si="61"/>
        <v>8.3475000000000001</v>
      </c>
      <c r="G5344" s="8">
        <v>200000</v>
      </c>
      <c r="H5344" s="9">
        <f t="shared" si="62"/>
        <v>13400000</v>
      </c>
    </row>
    <row r="5345" spans="1:8" ht="14.5">
      <c r="A5345" s="6" t="str">
        <f t="shared" si="60"/>
        <v>GPP SRAGEN_PAGAK</v>
      </c>
      <c r="B5345" s="11" t="s">
        <v>3898</v>
      </c>
      <c r="C5345" s="11" t="s">
        <v>937</v>
      </c>
      <c r="D5345" s="11">
        <v>66.78</v>
      </c>
      <c r="E5345" s="7">
        <f>VLOOKUP(A5345, Sheet2!$A$2:$K$8265, 11)</f>
        <v>110.6751</v>
      </c>
      <c r="F5345" s="7">
        <f t="shared" si="61"/>
        <v>8.3475000000000001</v>
      </c>
      <c r="G5345" s="8">
        <v>200000</v>
      </c>
      <c r="H5345" s="9">
        <f t="shared" si="62"/>
        <v>13400000</v>
      </c>
    </row>
    <row r="5346" spans="1:8" ht="14.5">
      <c r="A5346" s="6" t="str">
        <f t="shared" si="60"/>
        <v>GPP SRAGEN_PAKANG</v>
      </c>
      <c r="B5346" s="11" t="s">
        <v>3898</v>
      </c>
      <c r="C5346" s="11" t="s">
        <v>3962</v>
      </c>
      <c r="D5346" s="11">
        <v>17.7</v>
      </c>
      <c r="E5346" s="7">
        <f>VLOOKUP(A5346, Sheet2!$A$2:$K$8265, 11)</f>
        <v>110.6751</v>
      </c>
      <c r="F5346" s="7">
        <f t="shared" si="61"/>
        <v>2.2124999999999999</v>
      </c>
      <c r="G5346" s="8">
        <v>200000</v>
      </c>
      <c r="H5346" s="9">
        <f t="shared" si="62"/>
        <v>3600000</v>
      </c>
    </row>
    <row r="5347" spans="1:8" ht="14.5">
      <c r="A5347" s="6" t="str">
        <f t="shared" si="60"/>
        <v>GPP SRAGEN_PAKEL</v>
      </c>
      <c r="B5347" s="11" t="s">
        <v>3898</v>
      </c>
      <c r="C5347" s="11" t="s">
        <v>3963</v>
      </c>
      <c r="D5347" s="11">
        <v>17.7</v>
      </c>
      <c r="E5347" s="7">
        <f>VLOOKUP(A5347, Sheet2!$A$2:$K$8265, 11)</f>
        <v>110.6751</v>
      </c>
      <c r="F5347" s="7">
        <f t="shared" si="61"/>
        <v>2.2124999999999999</v>
      </c>
      <c r="G5347" s="8">
        <v>200000</v>
      </c>
      <c r="H5347" s="9">
        <f t="shared" si="62"/>
        <v>3600000</v>
      </c>
    </row>
    <row r="5348" spans="1:8" ht="14.5">
      <c r="A5348" s="6" t="str">
        <f t="shared" si="60"/>
        <v>GPP SRAGEN_PATIHAN</v>
      </c>
      <c r="B5348" s="11" t="s">
        <v>3898</v>
      </c>
      <c r="C5348" s="11" t="s">
        <v>3964</v>
      </c>
      <c r="D5348" s="11">
        <v>66.78</v>
      </c>
      <c r="E5348" s="7">
        <f>VLOOKUP(A5348, Sheet2!$A$2:$K$8265, 11)</f>
        <v>110.6751</v>
      </c>
      <c r="F5348" s="7">
        <f t="shared" si="61"/>
        <v>8.3475000000000001</v>
      </c>
      <c r="G5348" s="8">
        <v>200000</v>
      </c>
      <c r="H5348" s="9">
        <f t="shared" si="62"/>
        <v>13400000</v>
      </c>
    </row>
    <row r="5349" spans="1:8" ht="14.5">
      <c r="A5349" s="6" t="str">
        <f t="shared" si="60"/>
        <v>GPP SRAGEN_PELEMAN</v>
      </c>
      <c r="B5349" s="11" t="s">
        <v>3898</v>
      </c>
      <c r="C5349" s="11" t="s">
        <v>3965</v>
      </c>
      <c r="D5349" s="11">
        <v>66.78</v>
      </c>
      <c r="E5349" s="7">
        <f>VLOOKUP(A5349, Sheet2!$A$2:$K$8265, 11)</f>
        <v>110.6751</v>
      </c>
      <c r="F5349" s="7">
        <f t="shared" si="61"/>
        <v>8.3475000000000001</v>
      </c>
      <c r="G5349" s="8">
        <v>200000</v>
      </c>
      <c r="H5349" s="9">
        <f t="shared" si="62"/>
        <v>13400000</v>
      </c>
    </row>
    <row r="5350" spans="1:8" ht="14.5">
      <c r="A5350" s="6" t="str">
        <f t="shared" si="60"/>
        <v>GPP SRAGEN_PELEMREJO</v>
      </c>
      <c r="B5350" s="11" t="s">
        <v>3898</v>
      </c>
      <c r="C5350" s="11" t="s">
        <v>3966</v>
      </c>
      <c r="D5350" s="11">
        <v>17.7</v>
      </c>
      <c r="E5350" s="7">
        <f>VLOOKUP(A5350, Sheet2!$A$2:$K$8265, 11)</f>
        <v>110.6751</v>
      </c>
      <c r="F5350" s="7">
        <f t="shared" si="61"/>
        <v>2.2124999999999999</v>
      </c>
      <c r="G5350" s="8">
        <v>200000</v>
      </c>
      <c r="H5350" s="9">
        <f t="shared" si="62"/>
        <v>3600000</v>
      </c>
    </row>
    <row r="5351" spans="1:8" ht="14.5">
      <c r="A5351" s="6" t="str">
        <f t="shared" si="60"/>
        <v>GPP SRAGEN_PENDEM</v>
      </c>
      <c r="B5351" s="11" t="s">
        <v>3898</v>
      </c>
      <c r="C5351" s="11" t="s">
        <v>1332</v>
      </c>
      <c r="D5351" s="11">
        <v>21.59</v>
      </c>
      <c r="E5351" s="7">
        <f>VLOOKUP(A5351, Sheet2!$A$2:$K$8265, 11)</f>
        <v>110.6751</v>
      </c>
      <c r="F5351" s="7">
        <f t="shared" si="61"/>
        <v>2.69875</v>
      </c>
      <c r="G5351" s="8">
        <v>200000</v>
      </c>
      <c r="H5351" s="9">
        <f t="shared" si="62"/>
        <v>4400000</v>
      </c>
    </row>
    <row r="5352" spans="1:8" ht="14.5">
      <c r="A5352" s="6" t="str">
        <f t="shared" si="60"/>
        <v>GPP SRAGEN_PENDEM</v>
      </c>
      <c r="B5352" s="11" t="s">
        <v>3898</v>
      </c>
      <c r="C5352" s="11" t="s">
        <v>1332</v>
      </c>
      <c r="D5352" s="11">
        <v>66.78</v>
      </c>
      <c r="E5352" s="7">
        <f>VLOOKUP(A5352, Sheet2!$A$2:$K$8265, 11)</f>
        <v>110.6751</v>
      </c>
      <c r="F5352" s="7">
        <f t="shared" si="61"/>
        <v>8.3475000000000001</v>
      </c>
      <c r="G5352" s="8">
        <v>200000</v>
      </c>
      <c r="H5352" s="9">
        <f t="shared" si="62"/>
        <v>13400000</v>
      </c>
    </row>
    <row r="5353" spans="1:8" ht="14.5">
      <c r="A5353" s="6" t="str">
        <f t="shared" si="60"/>
        <v>GPP SRAGEN_PENGKOK</v>
      </c>
      <c r="B5353" s="11" t="s">
        <v>3898</v>
      </c>
      <c r="C5353" s="11" t="s">
        <v>3967</v>
      </c>
      <c r="D5353" s="11">
        <v>66.78</v>
      </c>
      <c r="E5353" s="7">
        <f>VLOOKUP(A5353, Sheet2!$A$2:$K$8265, 11)</f>
        <v>110.6751</v>
      </c>
      <c r="F5353" s="7">
        <f t="shared" si="61"/>
        <v>8.3475000000000001</v>
      </c>
      <c r="G5353" s="8">
        <v>200000</v>
      </c>
      <c r="H5353" s="9">
        <f t="shared" si="62"/>
        <v>13400000</v>
      </c>
    </row>
    <row r="5354" spans="1:8" ht="14.5">
      <c r="A5354" s="6" t="str">
        <f t="shared" si="60"/>
        <v>GPP SRAGEN_PERENG</v>
      </c>
      <c r="B5354" s="11" t="s">
        <v>3898</v>
      </c>
      <c r="C5354" s="11" t="s">
        <v>3046</v>
      </c>
      <c r="D5354" s="11">
        <v>21.59</v>
      </c>
      <c r="E5354" s="7">
        <f>VLOOKUP(A5354, Sheet2!$A$2:$K$8265, 11)</f>
        <v>110.6751</v>
      </c>
      <c r="F5354" s="7">
        <f t="shared" si="61"/>
        <v>2.69875</v>
      </c>
      <c r="G5354" s="8">
        <v>200000</v>
      </c>
      <c r="H5354" s="9">
        <f t="shared" si="62"/>
        <v>4400000</v>
      </c>
    </row>
    <row r="5355" spans="1:8" ht="14.5">
      <c r="A5355" s="6" t="str">
        <f t="shared" si="60"/>
        <v>GPP SRAGEN_PILANG</v>
      </c>
      <c r="B5355" s="11" t="s">
        <v>3898</v>
      </c>
      <c r="C5355" s="11" t="s">
        <v>2572</v>
      </c>
      <c r="D5355" s="11">
        <v>66.78</v>
      </c>
      <c r="E5355" s="7">
        <f>VLOOKUP(A5355, Sheet2!$A$2:$K$8265, 11)</f>
        <v>110.6751</v>
      </c>
      <c r="F5355" s="7">
        <f t="shared" si="61"/>
        <v>8.3475000000000001</v>
      </c>
      <c r="G5355" s="8">
        <v>200000</v>
      </c>
      <c r="H5355" s="9">
        <f t="shared" si="62"/>
        <v>13400000</v>
      </c>
    </row>
    <row r="5356" spans="1:8" ht="14.5">
      <c r="A5356" s="6" t="str">
        <f t="shared" si="60"/>
        <v>GPP SRAGEN_PLOSOKEREP</v>
      </c>
      <c r="B5356" s="11" t="s">
        <v>3898</v>
      </c>
      <c r="C5356" s="11" t="s">
        <v>3968</v>
      </c>
      <c r="D5356" s="11">
        <v>66.78</v>
      </c>
      <c r="E5356" s="7">
        <f>VLOOKUP(A5356, Sheet2!$A$2:$K$8265, 11)</f>
        <v>110.6751</v>
      </c>
      <c r="F5356" s="7">
        <f t="shared" si="61"/>
        <v>8.3475000000000001</v>
      </c>
      <c r="G5356" s="8">
        <v>200000</v>
      </c>
      <c r="H5356" s="9">
        <f t="shared" si="62"/>
        <v>13400000</v>
      </c>
    </row>
    <row r="5357" spans="1:8" ht="14.5">
      <c r="A5357" s="6" t="str">
        <f t="shared" ref="A5357:A5611" si="63">CONCATENATE(B5357, "_", C5357)</f>
        <v>GPP SRAGEN_PLUPUH</v>
      </c>
      <c r="B5357" s="11" t="s">
        <v>3898</v>
      </c>
      <c r="C5357" s="11" t="s">
        <v>3969</v>
      </c>
      <c r="D5357" s="11">
        <v>66.78</v>
      </c>
      <c r="E5357" s="7">
        <f>VLOOKUP(A5357, Sheet2!$A$2:$K$8265, 11)</f>
        <v>110.6751</v>
      </c>
      <c r="F5357" s="7">
        <f t="shared" ref="F5357:F5611" si="64">D5357/8</f>
        <v>8.3475000000000001</v>
      </c>
      <c r="G5357" s="8">
        <v>200000</v>
      </c>
      <c r="H5357" s="9">
        <f t="shared" ref="H5357:H5611" si="65">G5357*_xlfn.CEILING.MATH(D5357)</f>
        <v>13400000</v>
      </c>
    </row>
    <row r="5358" spans="1:8" ht="14.5">
      <c r="A5358" s="6" t="str">
        <f t="shared" si="63"/>
        <v>GPP SRAGEN_POJOK</v>
      </c>
      <c r="B5358" s="11" t="s">
        <v>3898</v>
      </c>
      <c r="C5358" s="11" t="s">
        <v>1509</v>
      </c>
      <c r="D5358" s="11">
        <v>21.59</v>
      </c>
      <c r="E5358" s="7">
        <f>VLOOKUP(A5358, Sheet2!$A$2:$K$8265, 11)</f>
        <v>110.6751</v>
      </c>
      <c r="F5358" s="7">
        <f t="shared" si="64"/>
        <v>2.69875</v>
      </c>
      <c r="G5358" s="8">
        <v>200000</v>
      </c>
      <c r="H5358" s="9">
        <f t="shared" si="65"/>
        <v>4400000</v>
      </c>
    </row>
    <row r="5359" spans="1:8" ht="14.5">
      <c r="A5359" s="6" t="str">
        <f t="shared" si="63"/>
        <v>GPP SRAGEN_PRANGGONG</v>
      </c>
      <c r="B5359" s="11" t="s">
        <v>3898</v>
      </c>
      <c r="C5359" s="11" t="s">
        <v>3970</v>
      </c>
      <c r="D5359" s="11">
        <v>17.7</v>
      </c>
      <c r="E5359" s="7">
        <f>VLOOKUP(A5359, Sheet2!$A$2:$K$8265, 11)</f>
        <v>110.6751</v>
      </c>
      <c r="F5359" s="7">
        <f t="shared" si="64"/>
        <v>2.2124999999999999</v>
      </c>
      <c r="G5359" s="8">
        <v>200000</v>
      </c>
      <c r="H5359" s="9">
        <f t="shared" si="65"/>
        <v>3600000</v>
      </c>
    </row>
    <row r="5360" spans="1:8" ht="14.5">
      <c r="A5360" s="6" t="str">
        <f t="shared" si="63"/>
        <v>GPP SRAGEN_PRINGANOM</v>
      </c>
      <c r="B5360" s="11" t="s">
        <v>3898</v>
      </c>
      <c r="C5360" s="11" t="s">
        <v>3971</v>
      </c>
      <c r="D5360" s="11">
        <v>66.78</v>
      </c>
      <c r="E5360" s="7">
        <f>VLOOKUP(A5360, Sheet2!$A$2:$K$8265, 11)</f>
        <v>110.6751</v>
      </c>
      <c r="F5360" s="7">
        <f t="shared" si="64"/>
        <v>8.3475000000000001</v>
      </c>
      <c r="G5360" s="8">
        <v>200000</v>
      </c>
      <c r="H5360" s="9">
        <f t="shared" si="65"/>
        <v>13400000</v>
      </c>
    </row>
    <row r="5361" spans="1:8" ht="14.5">
      <c r="A5361" s="6" t="str">
        <f t="shared" si="63"/>
        <v>GPP SRAGEN_PULOSARI</v>
      </c>
      <c r="B5361" s="11" t="s">
        <v>3898</v>
      </c>
      <c r="C5361" s="11" t="s">
        <v>1636</v>
      </c>
      <c r="D5361" s="11">
        <v>21.59</v>
      </c>
      <c r="E5361" s="7">
        <f>VLOOKUP(A5361, Sheet2!$A$2:$K$8265, 11)</f>
        <v>110.6751</v>
      </c>
      <c r="F5361" s="7">
        <f t="shared" si="64"/>
        <v>2.69875</v>
      </c>
      <c r="G5361" s="8">
        <v>200000</v>
      </c>
      <c r="H5361" s="9">
        <f t="shared" si="65"/>
        <v>4400000</v>
      </c>
    </row>
    <row r="5362" spans="1:8" ht="14.5">
      <c r="A5362" s="6" t="str">
        <f t="shared" si="63"/>
        <v>GPP SRAGEN_PUNGSARI</v>
      </c>
      <c r="B5362" s="11" t="s">
        <v>3898</v>
      </c>
      <c r="C5362" s="11" t="s">
        <v>3972</v>
      </c>
      <c r="D5362" s="11">
        <v>66.78</v>
      </c>
      <c r="E5362" s="7">
        <f>VLOOKUP(A5362, Sheet2!$A$2:$K$8265, 11)</f>
        <v>110.6751</v>
      </c>
      <c r="F5362" s="7">
        <f t="shared" si="64"/>
        <v>8.3475000000000001</v>
      </c>
      <c r="G5362" s="8">
        <v>200000</v>
      </c>
      <c r="H5362" s="9">
        <f t="shared" si="65"/>
        <v>13400000</v>
      </c>
    </row>
    <row r="5363" spans="1:8" ht="14.5">
      <c r="A5363" s="6" t="str">
        <f t="shared" si="63"/>
        <v>GPP SRAGEN_PUNTUKREJO</v>
      </c>
      <c r="B5363" s="11" t="s">
        <v>3898</v>
      </c>
      <c r="C5363" s="11" t="s">
        <v>3973</v>
      </c>
      <c r="D5363" s="11">
        <v>21.59</v>
      </c>
      <c r="E5363" s="7">
        <f>VLOOKUP(A5363, Sheet2!$A$2:$K$8265, 11)</f>
        <v>110.6751</v>
      </c>
      <c r="F5363" s="7">
        <f t="shared" si="64"/>
        <v>2.69875</v>
      </c>
      <c r="G5363" s="8">
        <v>200000</v>
      </c>
      <c r="H5363" s="9">
        <f t="shared" si="65"/>
        <v>4400000</v>
      </c>
    </row>
    <row r="5364" spans="1:8" ht="14.5">
      <c r="A5364" s="6" t="str">
        <f t="shared" si="63"/>
        <v>GPP SRAGEN_PURWOREJO</v>
      </c>
      <c r="B5364" s="11" t="s">
        <v>3898</v>
      </c>
      <c r="C5364" s="11" t="s">
        <v>477</v>
      </c>
      <c r="D5364" s="11">
        <v>66.78</v>
      </c>
      <c r="E5364" s="7">
        <f>VLOOKUP(A5364, Sheet2!$A$2:$K$8265, 11)</f>
        <v>110.6751</v>
      </c>
      <c r="F5364" s="7">
        <f t="shared" si="64"/>
        <v>8.3475000000000001</v>
      </c>
      <c r="G5364" s="8">
        <v>200000</v>
      </c>
      <c r="H5364" s="9">
        <f t="shared" si="65"/>
        <v>13400000</v>
      </c>
    </row>
    <row r="5365" spans="1:8" ht="14.5">
      <c r="A5365" s="6" t="str">
        <f t="shared" si="63"/>
        <v>GPP SRAGEN_PURWOSUMAN</v>
      </c>
      <c r="B5365" s="11" t="s">
        <v>3898</v>
      </c>
      <c r="C5365" s="11" t="s">
        <v>3974</v>
      </c>
      <c r="D5365" s="11">
        <v>66.78</v>
      </c>
      <c r="E5365" s="7">
        <f>VLOOKUP(A5365, Sheet2!$A$2:$K$8265, 11)</f>
        <v>110.6751</v>
      </c>
      <c r="F5365" s="7">
        <f t="shared" si="64"/>
        <v>8.3475000000000001</v>
      </c>
      <c r="G5365" s="8">
        <v>200000</v>
      </c>
      <c r="H5365" s="9">
        <f t="shared" si="65"/>
        <v>13400000</v>
      </c>
    </row>
    <row r="5366" spans="1:8" ht="14.5">
      <c r="A5366" s="6" t="str">
        <f t="shared" si="63"/>
        <v>GPP SRAGEN_SAMBIDUWUR</v>
      </c>
      <c r="B5366" s="11" t="s">
        <v>3898</v>
      </c>
      <c r="C5366" s="11" t="s">
        <v>3975</v>
      </c>
      <c r="D5366" s="11">
        <v>66.78</v>
      </c>
      <c r="E5366" s="7">
        <f>VLOOKUP(A5366, Sheet2!$A$2:$K$8265, 11)</f>
        <v>110.6751</v>
      </c>
      <c r="F5366" s="7">
        <f t="shared" si="64"/>
        <v>8.3475000000000001</v>
      </c>
      <c r="G5366" s="8">
        <v>200000</v>
      </c>
      <c r="H5366" s="9">
        <f t="shared" si="65"/>
        <v>13400000</v>
      </c>
    </row>
    <row r="5367" spans="1:8" ht="14.5">
      <c r="A5367" s="6" t="str">
        <f t="shared" si="63"/>
        <v>GPP SRAGEN_SAMBIREJO</v>
      </c>
      <c r="B5367" s="11" t="s">
        <v>3898</v>
      </c>
      <c r="C5367" s="11" t="s">
        <v>706</v>
      </c>
      <c r="D5367" s="11">
        <v>66.78</v>
      </c>
      <c r="E5367" s="7">
        <f>VLOOKUP(A5367, Sheet2!$A$2:$K$8265, 11)</f>
        <v>110.6751</v>
      </c>
      <c r="F5367" s="7">
        <f t="shared" si="64"/>
        <v>8.3475000000000001</v>
      </c>
      <c r="G5367" s="8">
        <v>200000</v>
      </c>
      <c r="H5367" s="9">
        <f t="shared" si="65"/>
        <v>13400000</v>
      </c>
    </row>
    <row r="5368" spans="1:8" ht="14.5">
      <c r="A5368" s="6" t="str">
        <f t="shared" si="63"/>
        <v>GPP SRAGEN_SAMBIREMBE</v>
      </c>
      <c r="B5368" s="11" t="s">
        <v>3898</v>
      </c>
      <c r="C5368" s="11" t="s">
        <v>3976</v>
      </c>
      <c r="D5368" s="11">
        <v>66.78</v>
      </c>
      <c r="E5368" s="7">
        <f>VLOOKUP(A5368, Sheet2!$A$2:$K$8265, 11)</f>
        <v>110.6751</v>
      </c>
      <c r="F5368" s="7">
        <f t="shared" si="64"/>
        <v>8.3475000000000001</v>
      </c>
      <c r="G5368" s="8">
        <v>200000</v>
      </c>
      <c r="H5368" s="9">
        <f t="shared" si="65"/>
        <v>13400000</v>
      </c>
    </row>
    <row r="5369" spans="1:8" ht="14.5">
      <c r="A5369" s="6" t="str">
        <f t="shared" si="63"/>
        <v>GPP SRAGEN_SARADAN</v>
      </c>
      <c r="B5369" s="11" t="s">
        <v>3898</v>
      </c>
      <c r="C5369" s="11" t="s">
        <v>709</v>
      </c>
      <c r="D5369" s="11">
        <v>66.78</v>
      </c>
      <c r="E5369" s="7">
        <f>VLOOKUP(A5369, Sheet2!$A$2:$K$8265, 11)</f>
        <v>110.6751</v>
      </c>
      <c r="F5369" s="7">
        <f t="shared" si="64"/>
        <v>8.3475000000000001</v>
      </c>
      <c r="G5369" s="8">
        <v>200000</v>
      </c>
      <c r="H5369" s="9">
        <f t="shared" si="65"/>
        <v>13400000</v>
      </c>
    </row>
    <row r="5370" spans="1:8" ht="14.5">
      <c r="A5370" s="6" t="str">
        <f t="shared" si="63"/>
        <v>GPP SRAGEN_SAREN</v>
      </c>
      <c r="B5370" s="11" t="s">
        <v>3898</v>
      </c>
      <c r="C5370" s="11" t="s">
        <v>3977</v>
      </c>
      <c r="D5370" s="11">
        <v>66.78</v>
      </c>
      <c r="E5370" s="7">
        <f>VLOOKUP(A5370, Sheet2!$A$2:$K$8265, 11)</f>
        <v>110.6751</v>
      </c>
      <c r="F5370" s="7">
        <f t="shared" si="64"/>
        <v>8.3475000000000001</v>
      </c>
      <c r="G5370" s="8">
        <v>200000</v>
      </c>
      <c r="H5370" s="9">
        <f t="shared" si="65"/>
        <v>13400000</v>
      </c>
    </row>
    <row r="5371" spans="1:8" ht="14.5">
      <c r="A5371" s="6" t="str">
        <f t="shared" si="63"/>
        <v>GPP SRAGEN_SENGGRONG</v>
      </c>
      <c r="B5371" s="11" t="s">
        <v>3898</v>
      </c>
      <c r="C5371" s="11" t="s">
        <v>3978</v>
      </c>
      <c r="D5371" s="11">
        <v>17.7</v>
      </c>
      <c r="E5371" s="7">
        <f>VLOOKUP(A5371, Sheet2!$A$2:$K$8265, 11)</f>
        <v>110.6751</v>
      </c>
      <c r="F5371" s="7">
        <f t="shared" si="64"/>
        <v>2.2124999999999999</v>
      </c>
      <c r="G5371" s="8">
        <v>200000</v>
      </c>
      <c r="H5371" s="9">
        <f t="shared" si="65"/>
        <v>3600000</v>
      </c>
    </row>
    <row r="5372" spans="1:8" ht="14.5">
      <c r="A5372" s="6" t="str">
        <f t="shared" si="63"/>
        <v>GPP SRAGEN_SEPAT</v>
      </c>
      <c r="B5372" s="11" t="s">
        <v>3898</v>
      </c>
      <c r="C5372" s="11" t="s">
        <v>3979</v>
      </c>
      <c r="D5372" s="11">
        <v>66.78</v>
      </c>
      <c r="E5372" s="7">
        <f>VLOOKUP(A5372, Sheet2!$A$2:$K$8265, 11)</f>
        <v>110.6751</v>
      </c>
      <c r="F5372" s="7">
        <f t="shared" si="64"/>
        <v>8.3475000000000001</v>
      </c>
      <c r="G5372" s="8">
        <v>200000</v>
      </c>
      <c r="H5372" s="9">
        <f t="shared" si="65"/>
        <v>13400000</v>
      </c>
    </row>
    <row r="5373" spans="1:8" ht="14.5">
      <c r="A5373" s="6" t="str">
        <f t="shared" si="63"/>
        <v>GPP SRAGEN_SEWUREJO</v>
      </c>
      <c r="B5373" s="11" t="s">
        <v>3898</v>
      </c>
      <c r="C5373" s="11" t="s">
        <v>3980</v>
      </c>
      <c r="D5373" s="11">
        <v>21.59</v>
      </c>
      <c r="E5373" s="7">
        <f>VLOOKUP(A5373, Sheet2!$A$2:$K$8265, 11)</f>
        <v>110.6751</v>
      </c>
      <c r="F5373" s="7">
        <f t="shared" si="64"/>
        <v>2.69875</v>
      </c>
      <c r="G5373" s="8">
        <v>200000</v>
      </c>
      <c r="H5373" s="9">
        <f t="shared" si="65"/>
        <v>4400000</v>
      </c>
    </row>
    <row r="5374" spans="1:8" ht="14.5">
      <c r="A5374" s="6" t="str">
        <f t="shared" si="63"/>
        <v>GPP SRAGEN_SIDODADI</v>
      </c>
      <c r="B5374" s="11" t="s">
        <v>3898</v>
      </c>
      <c r="C5374" s="11" t="s">
        <v>496</v>
      </c>
      <c r="D5374" s="11">
        <v>66.78</v>
      </c>
      <c r="E5374" s="7">
        <f>VLOOKUP(A5374, Sheet2!$A$2:$K$8265, 11)</f>
        <v>110.6751</v>
      </c>
      <c r="F5374" s="7">
        <f t="shared" si="64"/>
        <v>8.3475000000000001</v>
      </c>
      <c r="G5374" s="8">
        <v>200000</v>
      </c>
      <c r="H5374" s="9">
        <f t="shared" si="65"/>
        <v>13400000</v>
      </c>
    </row>
    <row r="5375" spans="1:8" ht="14.5">
      <c r="A5375" s="6" t="str">
        <f t="shared" si="63"/>
        <v>GPP SRAGEN_SIDOKERTO</v>
      </c>
      <c r="B5375" s="11" t="s">
        <v>3898</v>
      </c>
      <c r="C5375" s="11" t="s">
        <v>3981</v>
      </c>
      <c r="D5375" s="11">
        <v>66.78</v>
      </c>
      <c r="E5375" s="7">
        <f>VLOOKUP(A5375, Sheet2!$A$2:$K$8265, 11)</f>
        <v>110.6751</v>
      </c>
      <c r="F5375" s="7">
        <f t="shared" si="64"/>
        <v>8.3475000000000001</v>
      </c>
      <c r="G5375" s="8">
        <v>200000</v>
      </c>
      <c r="H5375" s="9">
        <f t="shared" si="65"/>
        <v>13400000</v>
      </c>
    </row>
    <row r="5376" spans="1:8" ht="14.5">
      <c r="A5376" s="6" t="str">
        <f t="shared" si="63"/>
        <v>GPP SRAGEN_SLOGO</v>
      </c>
      <c r="B5376" s="11" t="s">
        <v>3898</v>
      </c>
      <c r="C5376" s="11" t="s">
        <v>3982</v>
      </c>
      <c r="D5376" s="11">
        <v>66.78</v>
      </c>
      <c r="E5376" s="7">
        <f>VLOOKUP(A5376, Sheet2!$A$2:$K$8265, 11)</f>
        <v>110.6751</v>
      </c>
      <c r="F5376" s="7">
        <f t="shared" si="64"/>
        <v>8.3475000000000001</v>
      </c>
      <c r="G5376" s="8">
        <v>200000</v>
      </c>
      <c r="H5376" s="9">
        <f t="shared" si="65"/>
        <v>13400000</v>
      </c>
    </row>
    <row r="5377" spans="1:8" ht="14.5">
      <c r="A5377" s="6" t="str">
        <f t="shared" si="63"/>
        <v>GPP SRAGEN_SOKO</v>
      </c>
      <c r="B5377" s="11" t="s">
        <v>3898</v>
      </c>
      <c r="C5377" s="11" t="s">
        <v>1239</v>
      </c>
      <c r="D5377" s="11">
        <v>66.78</v>
      </c>
      <c r="E5377" s="7">
        <f>VLOOKUP(A5377, Sheet2!$A$2:$K$8265, 11)</f>
        <v>110.6751</v>
      </c>
      <c r="F5377" s="7">
        <f t="shared" si="64"/>
        <v>8.3475000000000001</v>
      </c>
      <c r="G5377" s="8">
        <v>200000</v>
      </c>
      <c r="H5377" s="9">
        <f t="shared" si="65"/>
        <v>13400000</v>
      </c>
    </row>
    <row r="5378" spans="1:8" ht="14.5">
      <c r="A5378" s="6" t="str">
        <f t="shared" si="63"/>
        <v>GPP SRAGEN_SOMOMORODUKUH</v>
      </c>
      <c r="B5378" s="11" t="s">
        <v>3898</v>
      </c>
      <c r="C5378" s="11" t="s">
        <v>3983</v>
      </c>
      <c r="D5378" s="11">
        <v>66.78</v>
      </c>
      <c r="E5378" s="7">
        <f>VLOOKUP(A5378, Sheet2!$A$2:$K$8265, 11)</f>
        <v>110.6751</v>
      </c>
      <c r="F5378" s="7">
        <f t="shared" si="64"/>
        <v>8.3475000000000001</v>
      </c>
      <c r="G5378" s="8">
        <v>200000</v>
      </c>
      <c r="H5378" s="9">
        <f t="shared" si="65"/>
        <v>13400000</v>
      </c>
    </row>
    <row r="5379" spans="1:8" ht="14.5">
      <c r="A5379" s="6" t="str">
        <f t="shared" si="63"/>
        <v>GPP SRAGEN_SONO</v>
      </c>
      <c r="B5379" s="11" t="s">
        <v>3898</v>
      </c>
      <c r="C5379" s="11" t="s">
        <v>3984</v>
      </c>
      <c r="D5379" s="11">
        <v>66.78</v>
      </c>
      <c r="E5379" s="7">
        <f>VLOOKUP(A5379, Sheet2!$A$2:$K$8265, 11)</f>
        <v>110.6751</v>
      </c>
      <c r="F5379" s="7">
        <f t="shared" si="64"/>
        <v>8.3475000000000001</v>
      </c>
      <c r="G5379" s="8">
        <v>200000</v>
      </c>
      <c r="H5379" s="9">
        <f t="shared" si="65"/>
        <v>13400000</v>
      </c>
    </row>
    <row r="5380" spans="1:8" ht="14.5">
      <c r="A5380" s="6" t="str">
        <f t="shared" si="63"/>
        <v>GPP SRAGEN_SUNGGINGAN</v>
      </c>
      <c r="B5380" s="11" t="s">
        <v>3898</v>
      </c>
      <c r="C5380" s="11" t="s">
        <v>3985</v>
      </c>
      <c r="D5380" s="11">
        <v>66.78</v>
      </c>
      <c r="E5380" s="7">
        <f>VLOOKUP(A5380, Sheet2!$A$2:$K$8265, 11)</f>
        <v>110.6751</v>
      </c>
      <c r="F5380" s="7">
        <f t="shared" si="64"/>
        <v>8.3475000000000001</v>
      </c>
      <c r="G5380" s="8">
        <v>200000</v>
      </c>
      <c r="H5380" s="9">
        <f t="shared" si="65"/>
        <v>13400000</v>
      </c>
    </row>
    <row r="5381" spans="1:8" ht="14.5">
      <c r="A5381" s="6" t="str">
        <f t="shared" si="63"/>
        <v>GPP SRAGEN_SUWATU</v>
      </c>
      <c r="B5381" s="11" t="s">
        <v>3898</v>
      </c>
      <c r="C5381" s="11" t="s">
        <v>3986</v>
      </c>
      <c r="D5381" s="11">
        <v>66.78</v>
      </c>
      <c r="E5381" s="7">
        <f>VLOOKUP(A5381, Sheet2!$A$2:$K$8265, 11)</f>
        <v>110.6751</v>
      </c>
      <c r="F5381" s="7">
        <f t="shared" si="64"/>
        <v>8.3475000000000001</v>
      </c>
      <c r="G5381" s="8">
        <v>200000</v>
      </c>
      <c r="H5381" s="9">
        <f t="shared" si="65"/>
        <v>13400000</v>
      </c>
    </row>
    <row r="5382" spans="1:8" ht="14.5">
      <c r="A5382" s="6" t="str">
        <f t="shared" si="63"/>
        <v>GPP SRAGEN_TAMANSARI</v>
      </c>
      <c r="B5382" s="11" t="s">
        <v>3898</v>
      </c>
      <c r="C5382" s="11" t="s">
        <v>985</v>
      </c>
      <c r="D5382" s="11">
        <v>21.59</v>
      </c>
      <c r="E5382" s="7">
        <f>VLOOKUP(A5382, Sheet2!$A$2:$K$8265, 11)</f>
        <v>110.6751</v>
      </c>
      <c r="F5382" s="7">
        <f t="shared" si="64"/>
        <v>2.69875</v>
      </c>
      <c r="G5382" s="8">
        <v>200000</v>
      </c>
      <c r="H5382" s="9">
        <f t="shared" si="65"/>
        <v>4400000</v>
      </c>
    </row>
    <row r="5383" spans="1:8" ht="14.5">
      <c r="A5383" s="6" t="str">
        <f t="shared" si="63"/>
        <v>GPP SRAGEN_TANON</v>
      </c>
      <c r="B5383" s="11" t="s">
        <v>3898</v>
      </c>
      <c r="C5383" s="11" t="s">
        <v>3987</v>
      </c>
      <c r="D5383" s="11">
        <v>66.78</v>
      </c>
      <c r="E5383" s="7">
        <f>VLOOKUP(A5383, Sheet2!$A$2:$K$8265, 11)</f>
        <v>110.6751</v>
      </c>
      <c r="F5383" s="7">
        <f t="shared" si="64"/>
        <v>8.3475000000000001</v>
      </c>
      <c r="G5383" s="8">
        <v>200000</v>
      </c>
      <c r="H5383" s="9">
        <f t="shared" si="65"/>
        <v>13400000</v>
      </c>
    </row>
    <row r="5384" spans="1:8" ht="14.5">
      <c r="A5384" s="6" t="str">
        <f t="shared" si="63"/>
        <v>GPP SRAGEN_TARAMAN</v>
      </c>
      <c r="B5384" s="11" t="s">
        <v>3898</v>
      </c>
      <c r="C5384" s="11" t="s">
        <v>3988</v>
      </c>
      <c r="D5384" s="11">
        <v>66.78</v>
      </c>
      <c r="E5384" s="7">
        <f>VLOOKUP(A5384, Sheet2!$A$2:$K$8265, 11)</f>
        <v>110.6751</v>
      </c>
      <c r="F5384" s="7">
        <f t="shared" si="64"/>
        <v>8.3475000000000001</v>
      </c>
      <c r="G5384" s="8">
        <v>200000</v>
      </c>
      <c r="H5384" s="9">
        <f t="shared" si="65"/>
        <v>13400000</v>
      </c>
    </row>
    <row r="5385" spans="1:8" ht="14.5">
      <c r="A5385" s="6" t="str">
        <f t="shared" si="63"/>
        <v>GPP SRAGEN_TEGALDOWO</v>
      </c>
      <c r="B5385" s="11" t="s">
        <v>3898</v>
      </c>
      <c r="C5385" s="11" t="s">
        <v>3486</v>
      </c>
      <c r="D5385" s="11">
        <v>66.78</v>
      </c>
      <c r="E5385" s="7">
        <f>VLOOKUP(A5385, Sheet2!$A$2:$K$8265, 11)</f>
        <v>110.6751</v>
      </c>
      <c r="F5385" s="7">
        <f t="shared" si="64"/>
        <v>8.3475000000000001</v>
      </c>
      <c r="G5385" s="8">
        <v>200000</v>
      </c>
      <c r="H5385" s="9">
        <f t="shared" si="65"/>
        <v>13400000</v>
      </c>
    </row>
    <row r="5386" spans="1:8" ht="14.5">
      <c r="A5386" s="6" t="str">
        <f t="shared" si="63"/>
        <v>GPP SRAGEN_TEGALOMBO</v>
      </c>
      <c r="B5386" s="11" t="s">
        <v>3898</v>
      </c>
      <c r="C5386" s="11" t="s">
        <v>519</v>
      </c>
      <c r="D5386" s="11">
        <v>66.78</v>
      </c>
      <c r="E5386" s="7">
        <f>VLOOKUP(A5386, Sheet2!$A$2:$K$8265, 11)</f>
        <v>110.6751</v>
      </c>
      <c r="F5386" s="7">
        <f t="shared" si="64"/>
        <v>8.3475000000000001</v>
      </c>
      <c r="G5386" s="8">
        <v>200000</v>
      </c>
      <c r="H5386" s="9">
        <f t="shared" si="65"/>
        <v>13400000</v>
      </c>
    </row>
    <row r="5387" spans="1:8" ht="14.5">
      <c r="A5387" s="6" t="str">
        <f t="shared" si="63"/>
        <v>GPP SRAGEN_TEMPELREJO</v>
      </c>
      <c r="B5387" s="11" t="s">
        <v>3898</v>
      </c>
      <c r="C5387" s="11" t="s">
        <v>3989</v>
      </c>
      <c r="D5387" s="11">
        <v>66.78</v>
      </c>
      <c r="E5387" s="7">
        <f>VLOOKUP(A5387, Sheet2!$A$2:$K$8265, 11)</f>
        <v>110.6751</v>
      </c>
      <c r="F5387" s="7">
        <f t="shared" si="64"/>
        <v>8.3475000000000001</v>
      </c>
      <c r="G5387" s="8">
        <v>200000</v>
      </c>
      <c r="H5387" s="9">
        <f t="shared" si="65"/>
        <v>13400000</v>
      </c>
    </row>
    <row r="5388" spans="1:8" ht="14.5">
      <c r="A5388" s="6" t="str">
        <f t="shared" si="63"/>
        <v>GPP SRAGEN_TENGGAK</v>
      </c>
      <c r="B5388" s="11" t="s">
        <v>3898</v>
      </c>
      <c r="C5388" s="11" t="s">
        <v>3990</v>
      </c>
      <c r="D5388" s="11">
        <v>66.78</v>
      </c>
      <c r="E5388" s="7">
        <f>VLOOKUP(A5388, Sheet2!$A$2:$K$8265, 11)</f>
        <v>110.6751</v>
      </c>
      <c r="F5388" s="7">
        <f t="shared" si="64"/>
        <v>8.3475000000000001</v>
      </c>
      <c r="G5388" s="8">
        <v>200000</v>
      </c>
      <c r="H5388" s="9">
        <f t="shared" si="65"/>
        <v>13400000</v>
      </c>
    </row>
    <row r="5389" spans="1:8" ht="14.5">
      <c r="A5389" s="6" t="str">
        <f t="shared" si="63"/>
        <v>GPP SRAGEN_TOHKUNING</v>
      </c>
      <c r="B5389" s="11" t="s">
        <v>3898</v>
      </c>
      <c r="C5389" s="11" t="s">
        <v>3991</v>
      </c>
      <c r="D5389" s="11">
        <v>21.59</v>
      </c>
      <c r="E5389" s="7">
        <f>VLOOKUP(A5389, Sheet2!$A$2:$K$8265, 11)</f>
        <v>110.6751</v>
      </c>
      <c r="F5389" s="7">
        <f t="shared" si="64"/>
        <v>2.69875</v>
      </c>
      <c r="G5389" s="8">
        <v>200000</v>
      </c>
      <c r="H5389" s="9">
        <f t="shared" si="65"/>
        <v>4400000</v>
      </c>
    </row>
    <row r="5390" spans="1:8" ht="14.5">
      <c r="A5390" s="6" t="str">
        <f t="shared" si="63"/>
        <v>GPP SRAGEN_TROBAYAN</v>
      </c>
      <c r="B5390" s="11" t="s">
        <v>3898</v>
      </c>
      <c r="C5390" s="11" t="s">
        <v>3992</v>
      </c>
      <c r="D5390" s="11">
        <v>66.78</v>
      </c>
      <c r="E5390" s="7">
        <f>VLOOKUP(A5390, Sheet2!$A$2:$K$8265, 11)</f>
        <v>110.6751</v>
      </c>
      <c r="F5390" s="7">
        <f t="shared" si="64"/>
        <v>8.3475000000000001</v>
      </c>
      <c r="G5390" s="8">
        <v>200000</v>
      </c>
      <c r="H5390" s="9">
        <f t="shared" si="65"/>
        <v>13400000</v>
      </c>
    </row>
    <row r="5391" spans="1:8" ht="14.5">
      <c r="A5391" s="6" t="str">
        <f t="shared" si="63"/>
        <v>GPP SRAGEN_WARU</v>
      </c>
      <c r="B5391" s="11" t="s">
        <v>3898</v>
      </c>
      <c r="C5391" s="11" t="s">
        <v>765</v>
      </c>
      <c r="D5391" s="11">
        <v>21.59</v>
      </c>
      <c r="E5391" s="7">
        <f>VLOOKUP(A5391, Sheet2!$A$2:$K$8265, 11)</f>
        <v>110.6751</v>
      </c>
      <c r="F5391" s="7">
        <f t="shared" si="64"/>
        <v>2.69875</v>
      </c>
      <c r="G5391" s="8">
        <v>200000</v>
      </c>
      <c r="H5391" s="9">
        <f t="shared" si="65"/>
        <v>4400000</v>
      </c>
    </row>
    <row r="5392" spans="1:8" ht="14.5">
      <c r="A5392" s="6" t="str">
        <f t="shared" si="63"/>
        <v>GPP SRAGEN_WONOLOPO</v>
      </c>
      <c r="B5392" s="11" t="s">
        <v>3898</v>
      </c>
      <c r="C5392" s="11" t="s">
        <v>2072</v>
      </c>
      <c r="D5392" s="11">
        <v>21.59</v>
      </c>
      <c r="E5392" s="7">
        <f>VLOOKUP(A5392, Sheet2!$A$2:$K$8265, 11)</f>
        <v>110.6751</v>
      </c>
      <c r="F5392" s="7">
        <f t="shared" si="64"/>
        <v>2.69875</v>
      </c>
      <c r="G5392" s="8">
        <v>200000</v>
      </c>
      <c r="H5392" s="9">
        <f t="shared" si="65"/>
        <v>4400000</v>
      </c>
    </row>
    <row r="5393" spans="1:8" ht="14.5">
      <c r="A5393" s="6" t="str">
        <f t="shared" si="63"/>
        <v>GPP SRAGEN_WONOREJO</v>
      </c>
      <c r="B5393" s="11" t="s">
        <v>3898</v>
      </c>
      <c r="C5393" s="11" t="s">
        <v>773</v>
      </c>
      <c r="D5393" s="11">
        <v>66.78</v>
      </c>
      <c r="E5393" s="7">
        <f>VLOOKUP(A5393, Sheet2!$A$2:$K$8265, 11)</f>
        <v>110.6751</v>
      </c>
      <c r="F5393" s="7">
        <f t="shared" si="64"/>
        <v>8.3475000000000001</v>
      </c>
      <c r="G5393" s="8">
        <v>200000</v>
      </c>
      <c r="H5393" s="9">
        <f t="shared" si="65"/>
        <v>13400000</v>
      </c>
    </row>
    <row r="5394" spans="1:8" ht="14.5">
      <c r="A5394" s="6" t="str">
        <f t="shared" si="63"/>
        <v>GPP SRAGEN_WONOREJO</v>
      </c>
      <c r="B5394" s="11" t="s">
        <v>3898</v>
      </c>
      <c r="C5394" s="11" t="s">
        <v>773</v>
      </c>
      <c r="D5394" s="11">
        <v>66.78</v>
      </c>
      <c r="E5394" s="7">
        <f>VLOOKUP(A5394, Sheet2!$A$2:$K$8265, 11)</f>
        <v>110.6751</v>
      </c>
      <c r="F5394" s="7">
        <f t="shared" si="64"/>
        <v>8.3475000000000001</v>
      </c>
      <c r="G5394" s="8">
        <v>200000</v>
      </c>
      <c r="H5394" s="9">
        <f t="shared" si="65"/>
        <v>13400000</v>
      </c>
    </row>
    <row r="5395" spans="1:8" ht="14.5">
      <c r="A5395" s="6" t="str">
        <f t="shared" si="63"/>
        <v>GPP SUKOHARJO_BANMATI</v>
      </c>
      <c r="B5395" s="11" t="s">
        <v>3993</v>
      </c>
      <c r="C5395" s="11" t="s">
        <v>3994</v>
      </c>
      <c r="D5395" s="11">
        <v>14.71</v>
      </c>
      <c r="E5395" s="7">
        <f>VLOOKUP(A5395, Sheet2!$A$2:$K$8265, 11)</f>
        <v>110.6751</v>
      </c>
      <c r="F5395" s="7">
        <f t="shared" si="64"/>
        <v>1.8387500000000001</v>
      </c>
      <c r="G5395" s="8">
        <v>200000</v>
      </c>
      <c r="H5395" s="9">
        <f t="shared" si="65"/>
        <v>3000000</v>
      </c>
    </row>
    <row r="5396" spans="1:8" ht="14.5">
      <c r="A5396" s="6" t="str">
        <f t="shared" si="63"/>
        <v>GPP SUKOHARJO_BARAN</v>
      </c>
      <c r="B5396" s="11" t="s">
        <v>3993</v>
      </c>
      <c r="C5396" s="11" t="s">
        <v>2898</v>
      </c>
      <c r="D5396" s="11">
        <v>14.71</v>
      </c>
      <c r="E5396" s="7">
        <f>VLOOKUP(A5396, Sheet2!$A$2:$K$8265, 11)</f>
        <v>110.6751</v>
      </c>
      <c r="F5396" s="7">
        <f t="shared" si="64"/>
        <v>1.8387500000000001</v>
      </c>
      <c r="G5396" s="8">
        <v>200000</v>
      </c>
      <c r="H5396" s="9">
        <f t="shared" si="65"/>
        <v>3000000</v>
      </c>
    </row>
    <row r="5397" spans="1:8" ht="14.5">
      <c r="A5397" s="6" t="str">
        <f t="shared" si="63"/>
        <v>GPP SUKOHARJO_BEGAJAH</v>
      </c>
      <c r="B5397" s="11" t="s">
        <v>3993</v>
      </c>
      <c r="C5397" s="11" t="s">
        <v>3995</v>
      </c>
      <c r="D5397" s="11">
        <v>14.71</v>
      </c>
      <c r="E5397" s="7">
        <f>VLOOKUP(A5397, Sheet2!$A$2:$K$8265, 11)</f>
        <v>110.6751</v>
      </c>
      <c r="F5397" s="7">
        <f t="shared" si="64"/>
        <v>1.8387500000000001</v>
      </c>
      <c r="G5397" s="8">
        <v>200000</v>
      </c>
      <c r="H5397" s="9">
        <f t="shared" si="65"/>
        <v>3000000</v>
      </c>
    </row>
    <row r="5398" spans="1:8" ht="14.5">
      <c r="A5398" s="6" t="str">
        <f t="shared" si="63"/>
        <v>GPP SUKOHARJO_BENDOSARI</v>
      </c>
      <c r="B5398" s="11" t="s">
        <v>3993</v>
      </c>
      <c r="C5398" s="11" t="s">
        <v>353</v>
      </c>
      <c r="D5398" s="11">
        <v>14.71</v>
      </c>
      <c r="E5398" s="7">
        <f>VLOOKUP(A5398, Sheet2!$A$2:$K$8265, 11)</f>
        <v>110.6751</v>
      </c>
      <c r="F5398" s="7">
        <f t="shared" si="64"/>
        <v>1.8387500000000001</v>
      </c>
      <c r="G5398" s="8">
        <v>200000</v>
      </c>
      <c r="H5398" s="9">
        <f t="shared" si="65"/>
        <v>3000000</v>
      </c>
    </row>
    <row r="5399" spans="1:8" ht="14.5">
      <c r="A5399" s="6" t="str">
        <f t="shared" si="63"/>
        <v>GPP SUKOHARJO_BULU</v>
      </c>
      <c r="B5399" s="11" t="s">
        <v>3993</v>
      </c>
      <c r="C5399" s="11" t="s">
        <v>357</v>
      </c>
      <c r="D5399" s="11">
        <v>14.71</v>
      </c>
      <c r="E5399" s="7">
        <f>VLOOKUP(A5399, Sheet2!$A$2:$K$8265, 11)</f>
        <v>110.6751</v>
      </c>
      <c r="F5399" s="7">
        <f t="shared" si="64"/>
        <v>1.8387500000000001</v>
      </c>
      <c r="G5399" s="8">
        <v>200000</v>
      </c>
      <c r="H5399" s="9">
        <f t="shared" si="65"/>
        <v>3000000</v>
      </c>
    </row>
    <row r="5400" spans="1:8" ht="14.5">
      <c r="A5400" s="6" t="str">
        <f t="shared" si="63"/>
        <v>GPP SUKOHARJO_BULU</v>
      </c>
      <c r="B5400" s="11" t="s">
        <v>3993</v>
      </c>
      <c r="C5400" s="11" t="s">
        <v>357</v>
      </c>
      <c r="D5400" s="11">
        <v>14.71</v>
      </c>
      <c r="E5400" s="7">
        <f>VLOOKUP(A5400, Sheet2!$A$2:$K$8265, 11)</f>
        <v>110.6751</v>
      </c>
      <c r="F5400" s="7">
        <f t="shared" si="64"/>
        <v>1.8387500000000001</v>
      </c>
      <c r="G5400" s="8">
        <v>200000</v>
      </c>
      <c r="H5400" s="9">
        <f t="shared" si="65"/>
        <v>3000000</v>
      </c>
    </row>
    <row r="5401" spans="1:8" ht="14.5">
      <c r="A5401" s="6" t="str">
        <f t="shared" si="63"/>
        <v>GPP SUKOHARJO_CABEYAN</v>
      </c>
      <c r="B5401" s="11" t="s">
        <v>3993</v>
      </c>
      <c r="C5401" s="11" t="s">
        <v>3996</v>
      </c>
      <c r="D5401" s="11">
        <v>14.71</v>
      </c>
      <c r="E5401" s="7">
        <f>VLOOKUP(A5401, Sheet2!$A$2:$K$8265, 11)</f>
        <v>110.6751</v>
      </c>
      <c r="F5401" s="7">
        <f t="shared" si="64"/>
        <v>1.8387500000000001</v>
      </c>
      <c r="G5401" s="8">
        <v>200000</v>
      </c>
      <c r="H5401" s="9">
        <f t="shared" si="65"/>
        <v>3000000</v>
      </c>
    </row>
    <row r="5402" spans="1:8" ht="14.5">
      <c r="A5402" s="6" t="str">
        <f t="shared" si="63"/>
        <v>GPP SUKOHARJO_CELEP</v>
      </c>
      <c r="B5402" s="11" t="s">
        <v>3993</v>
      </c>
      <c r="C5402" s="11" t="s">
        <v>3906</v>
      </c>
      <c r="D5402" s="11">
        <v>14.71</v>
      </c>
      <c r="E5402" s="7">
        <f>VLOOKUP(A5402, Sheet2!$A$2:$K$8265, 11)</f>
        <v>110.6751</v>
      </c>
      <c r="F5402" s="7">
        <f t="shared" si="64"/>
        <v>1.8387500000000001</v>
      </c>
      <c r="G5402" s="8">
        <v>200000</v>
      </c>
      <c r="H5402" s="9">
        <f t="shared" si="65"/>
        <v>3000000</v>
      </c>
    </row>
    <row r="5403" spans="1:8" ht="14.5">
      <c r="A5403" s="6" t="str">
        <f t="shared" si="63"/>
        <v>GPP SUKOHARJO_COMBONGAN</v>
      </c>
      <c r="B5403" s="11" t="s">
        <v>3993</v>
      </c>
      <c r="C5403" s="11" t="s">
        <v>3997</v>
      </c>
      <c r="D5403" s="11">
        <v>14.71</v>
      </c>
      <c r="E5403" s="7">
        <f>VLOOKUP(A5403, Sheet2!$A$2:$K$8265, 11)</f>
        <v>110.6751</v>
      </c>
      <c r="F5403" s="7">
        <f t="shared" si="64"/>
        <v>1.8387500000000001</v>
      </c>
      <c r="G5403" s="8">
        <v>200000</v>
      </c>
      <c r="H5403" s="9">
        <f t="shared" si="65"/>
        <v>3000000</v>
      </c>
    </row>
    <row r="5404" spans="1:8" ht="14.5">
      <c r="A5404" s="6" t="str">
        <f t="shared" si="63"/>
        <v>GPP SUKOHARJO_DALANGAN</v>
      </c>
      <c r="B5404" s="11" t="s">
        <v>3993</v>
      </c>
      <c r="C5404" s="11" t="s">
        <v>1276</v>
      </c>
      <c r="D5404" s="11">
        <v>14.71</v>
      </c>
      <c r="E5404" s="7">
        <f>VLOOKUP(A5404, Sheet2!$A$2:$K$8265, 11)</f>
        <v>110.6751</v>
      </c>
      <c r="F5404" s="7">
        <f t="shared" si="64"/>
        <v>1.8387500000000001</v>
      </c>
      <c r="G5404" s="8">
        <v>200000</v>
      </c>
      <c r="H5404" s="9">
        <f t="shared" si="65"/>
        <v>3000000</v>
      </c>
    </row>
    <row r="5405" spans="1:8" ht="14.5">
      <c r="A5405" s="6" t="str">
        <f t="shared" si="63"/>
        <v>GPP SUKOHARJO_DALEMAN</v>
      </c>
      <c r="B5405" s="11" t="s">
        <v>3993</v>
      </c>
      <c r="C5405" s="11" t="s">
        <v>1402</v>
      </c>
      <c r="D5405" s="11">
        <v>14.71</v>
      </c>
      <c r="E5405" s="7">
        <f>VLOOKUP(A5405, Sheet2!$A$2:$K$8265, 11)</f>
        <v>110.6751</v>
      </c>
      <c r="F5405" s="7">
        <f t="shared" si="64"/>
        <v>1.8387500000000001</v>
      </c>
      <c r="G5405" s="8">
        <v>200000</v>
      </c>
      <c r="H5405" s="9">
        <f t="shared" si="65"/>
        <v>3000000</v>
      </c>
    </row>
    <row r="5406" spans="1:8" ht="14.5">
      <c r="A5406" s="6" t="str">
        <f t="shared" si="63"/>
        <v>GPP SUKOHARJO_GAYAM</v>
      </c>
      <c r="B5406" s="11" t="s">
        <v>3993</v>
      </c>
      <c r="C5406" s="11" t="s">
        <v>1183</v>
      </c>
      <c r="D5406" s="11">
        <v>14.71</v>
      </c>
      <c r="E5406" s="7">
        <f>VLOOKUP(A5406, Sheet2!$A$2:$K$8265, 11)</f>
        <v>110.6751</v>
      </c>
      <c r="F5406" s="7">
        <f t="shared" si="64"/>
        <v>1.8387500000000001</v>
      </c>
      <c r="G5406" s="8">
        <v>200000</v>
      </c>
      <c r="H5406" s="9">
        <f t="shared" si="65"/>
        <v>3000000</v>
      </c>
    </row>
    <row r="5407" spans="1:8" ht="14.5">
      <c r="A5407" s="6" t="str">
        <f t="shared" si="63"/>
        <v>GPP SUKOHARJO_GRAJEGAN</v>
      </c>
      <c r="B5407" s="11" t="s">
        <v>3993</v>
      </c>
      <c r="C5407" s="11" t="s">
        <v>3998</v>
      </c>
      <c r="D5407" s="11">
        <v>14.71</v>
      </c>
      <c r="E5407" s="7">
        <f>VLOOKUP(A5407, Sheet2!$A$2:$K$8265, 11)</f>
        <v>110.6751</v>
      </c>
      <c r="F5407" s="7">
        <f t="shared" si="64"/>
        <v>1.8387500000000001</v>
      </c>
      <c r="G5407" s="8">
        <v>200000</v>
      </c>
      <c r="H5407" s="9">
        <f t="shared" si="65"/>
        <v>3000000</v>
      </c>
    </row>
    <row r="5408" spans="1:8" ht="14.5">
      <c r="A5408" s="6" t="str">
        <f t="shared" si="63"/>
        <v>GPP SUKOHARJO_GUPIT</v>
      </c>
      <c r="B5408" s="11" t="s">
        <v>3993</v>
      </c>
      <c r="C5408" s="11" t="s">
        <v>3999</v>
      </c>
      <c r="D5408" s="11">
        <v>14.71</v>
      </c>
      <c r="E5408" s="7">
        <f>VLOOKUP(A5408, Sheet2!$A$2:$K$8265, 11)</f>
        <v>110.6751</v>
      </c>
      <c r="F5408" s="7">
        <f t="shared" si="64"/>
        <v>1.8387500000000001</v>
      </c>
      <c r="G5408" s="8">
        <v>200000</v>
      </c>
      <c r="H5408" s="9">
        <f t="shared" si="65"/>
        <v>3000000</v>
      </c>
    </row>
    <row r="5409" spans="1:8" ht="14.5">
      <c r="A5409" s="6" t="str">
        <f t="shared" si="63"/>
        <v>GPP SUKOHARJO_JAGAN</v>
      </c>
      <c r="B5409" s="11" t="s">
        <v>3993</v>
      </c>
      <c r="C5409" s="11" t="s">
        <v>4000</v>
      </c>
      <c r="D5409" s="11">
        <v>14.71</v>
      </c>
      <c r="E5409" s="7">
        <f>VLOOKUP(A5409, Sheet2!$A$2:$K$8265, 11)</f>
        <v>110.6751</v>
      </c>
      <c r="F5409" s="7">
        <f t="shared" si="64"/>
        <v>1.8387500000000001</v>
      </c>
      <c r="G5409" s="8">
        <v>200000</v>
      </c>
      <c r="H5409" s="9">
        <f t="shared" si="65"/>
        <v>3000000</v>
      </c>
    </row>
    <row r="5410" spans="1:8" ht="14.5">
      <c r="A5410" s="6" t="str">
        <f t="shared" si="63"/>
        <v>GPP SUKOHARJO_JETIS</v>
      </c>
      <c r="B5410" s="11" t="s">
        <v>3993</v>
      </c>
      <c r="C5410" s="11" t="s">
        <v>886</v>
      </c>
      <c r="D5410" s="11">
        <v>14.71</v>
      </c>
      <c r="E5410" s="7">
        <f>VLOOKUP(A5410, Sheet2!$A$2:$K$8265, 11)</f>
        <v>110.6751</v>
      </c>
      <c r="F5410" s="7">
        <f t="shared" si="64"/>
        <v>1.8387500000000001</v>
      </c>
      <c r="G5410" s="8">
        <v>200000</v>
      </c>
      <c r="H5410" s="9">
        <f t="shared" si="65"/>
        <v>3000000</v>
      </c>
    </row>
    <row r="5411" spans="1:8" ht="14.5">
      <c r="A5411" s="6" t="str">
        <f t="shared" si="63"/>
        <v>GPP SUKOHARJO_JOHO</v>
      </c>
      <c r="B5411" s="11" t="s">
        <v>3993</v>
      </c>
      <c r="C5411" s="11" t="s">
        <v>623</v>
      </c>
      <c r="D5411" s="11">
        <v>14.71</v>
      </c>
      <c r="E5411" s="7">
        <f>VLOOKUP(A5411, Sheet2!$A$2:$K$8265, 11)</f>
        <v>110.6751</v>
      </c>
      <c r="F5411" s="7">
        <f t="shared" si="64"/>
        <v>1.8387500000000001</v>
      </c>
      <c r="G5411" s="8">
        <v>200000</v>
      </c>
      <c r="H5411" s="9">
        <f t="shared" si="65"/>
        <v>3000000</v>
      </c>
    </row>
    <row r="5412" spans="1:8" ht="14.5">
      <c r="A5412" s="6" t="str">
        <f t="shared" si="63"/>
        <v>GPP SUKOHARJO_JOMBOR</v>
      </c>
      <c r="B5412" s="11" t="s">
        <v>3993</v>
      </c>
      <c r="C5412" s="11" t="s">
        <v>1057</v>
      </c>
      <c r="D5412" s="11">
        <v>14.71</v>
      </c>
      <c r="E5412" s="7">
        <f>VLOOKUP(A5412, Sheet2!$A$2:$K$8265, 11)</f>
        <v>110.6751</v>
      </c>
      <c r="F5412" s="7">
        <f t="shared" si="64"/>
        <v>1.8387500000000001</v>
      </c>
      <c r="G5412" s="8">
        <v>200000</v>
      </c>
      <c r="H5412" s="9">
        <f t="shared" si="65"/>
        <v>3000000</v>
      </c>
    </row>
    <row r="5413" spans="1:8" ht="14.5">
      <c r="A5413" s="6" t="str">
        <f t="shared" si="63"/>
        <v>GPP SUKOHARJO_JURON</v>
      </c>
      <c r="B5413" s="11" t="s">
        <v>3993</v>
      </c>
      <c r="C5413" s="11" t="s">
        <v>4001</v>
      </c>
      <c r="D5413" s="11">
        <v>14.71</v>
      </c>
      <c r="E5413" s="7">
        <f>VLOOKUP(A5413, Sheet2!$A$2:$K$8265, 11)</f>
        <v>110.6751</v>
      </c>
      <c r="F5413" s="7">
        <f t="shared" si="64"/>
        <v>1.8387500000000001</v>
      </c>
      <c r="G5413" s="8">
        <v>200000</v>
      </c>
      <c r="H5413" s="9">
        <f t="shared" si="65"/>
        <v>3000000</v>
      </c>
    </row>
    <row r="5414" spans="1:8" ht="14.5">
      <c r="A5414" s="6" t="str">
        <f t="shared" si="63"/>
        <v>GPP SUKOHARJO_KAMAL</v>
      </c>
      <c r="B5414" s="11" t="s">
        <v>3993</v>
      </c>
      <c r="C5414" s="11" t="s">
        <v>1739</v>
      </c>
      <c r="D5414" s="11">
        <v>14.71</v>
      </c>
      <c r="E5414" s="7">
        <f>VLOOKUP(A5414, Sheet2!$A$2:$K$8265, 11)</f>
        <v>110.6751</v>
      </c>
      <c r="F5414" s="7">
        <f t="shared" si="64"/>
        <v>1.8387500000000001</v>
      </c>
      <c r="G5414" s="8">
        <v>200000</v>
      </c>
      <c r="H5414" s="9">
        <f t="shared" si="65"/>
        <v>3000000</v>
      </c>
    </row>
    <row r="5415" spans="1:8" ht="14.5">
      <c r="A5415" s="6" t="str">
        <f t="shared" si="63"/>
        <v>GPP SUKOHARJO_KARANGASEM</v>
      </c>
      <c r="B5415" s="11" t="s">
        <v>3993</v>
      </c>
      <c r="C5415" s="11" t="s">
        <v>126</v>
      </c>
      <c r="D5415" s="11">
        <v>14.71</v>
      </c>
      <c r="E5415" s="7">
        <f>VLOOKUP(A5415, Sheet2!$A$2:$K$8265, 11)</f>
        <v>110.6751</v>
      </c>
      <c r="F5415" s="7">
        <f t="shared" si="64"/>
        <v>1.8387500000000001</v>
      </c>
      <c r="G5415" s="8">
        <v>200000</v>
      </c>
      <c r="H5415" s="9">
        <f t="shared" si="65"/>
        <v>3000000</v>
      </c>
    </row>
    <row r="5416" spans="1:8" ht="14.5">
      <c r="A5416" s="6" t="str">
        <f t="shared" si="63"/>
        <v>GPP SUKOHARJO_KARANGMOJO</v>
      </c>
      <c r="B5416" s="11" t="s">
        <v>3993</v>
      </c>
      <c r="C5416" s="11" t="s">
        <v>1443</v>
      </c>
      <c r="D5416" s="11">
        <v>14.71</v>
      </c>
      <c r="E5416" s="7">
        <f>VLOOKUP(A5416, Sheet2!$A$2:$K$8265, 11)</f>
        <v>110.6751</v>
      </c>
      <c r="F5416" s="7">
        <f t="shared" si="64"/>
        <v>1.8387500000000001</v>
      </c>
      <c r="G5416" s="8">
        <v>200000</v>
      </c>
      <c r="H5416" s="9">
        <f t="shared" si="65"/>
        <v>3000000</v>
      </c>
    </row>
    <row r="5417" spans="1:8" ht="14.5">
      <c r="A5417" s="6" t="str">
        <f t="shared" si="63"/>
        <v>GPP SUKOHARJO_KATEGUHAN</v>
      </c>
      <c r="B5417" s="11" t="s">
        <v>3993</v>
      </c>
      <c r="C5417" s="11" t="s">
        <v>4002</v>
      </c>
      <c r="D5417" s="11">
        <v>14.71</v>
      </c>
      <c r="E5417" s="7">
        <f>VLOOKUP(A5417, Sheet2!$A$2:$K$8265, 11)</f>
        <v>110.6751</v>
      </c>
      <c r="F5417" s="7">
        <f t="shared" si="64"/>
        <v>1.8387500000000001</v>
      </c>
      <c r="G5417" s="8">
        <v>200000</v>
      </c>
      <c r="H5417" s="9">
        <f t="shared" si="65"/>
        <v>3000000</v>
      </c>
    </row>
    <row r="5418" spans="1:8" ht="14.5">
      <c r="A5418" s="6" t="str">
        <f t="shared" si="63"/>
        <v>GPP SUKOHARJO_KEBAK</v>
      </c>
      <c r="B5418" s="11" t="s">
        <v>3993</v>
      </c>
      <c r="C5418" s="11" t="s">
        <v>3941</v>
      </c>
      <c r="D5418" s="11">
        <v>21.59</v>
      </c>
      <c r="E5418" s="7">
        <f>VLOOKUP(A5418, Sheet2!$A$2:$K$8265, 11)</f>
        <v>110.6751</v>
      </c>
      <c r="F5418" s="7">
        <f t="shared" si="64"/>
        <v>2.69875</v>
      </c>
      <c r="G5418" s="8">
        <v>200000</v>
      </c>
      <c r="H5418" s="9">
        <f t="shared" si="65"/>
        <v>4400000</v>
      </c>
    </row>
    <row r="5419" spans="1:8" ht="14.5">
      <c r="A5419" s="6" t="str">
        <f t="shared" si="63"/>
        <v>GPP SUKOHARJO_KEDUNGWINONG</v>
      </c>
      <c r="B5419" s="11" t="s">
        <v>3993</v>
      </c>
      <c r="C5419" s="11" t="s">
        <v>802</v>
      </c>
      <c r="D5419" s="11">
        <v>14.71</v>
      </c>
      <c r="E5419" s="7">
        <f>VLOOKUP(A5419, Sheet2!$A$2:$K$8265, 11)</f>
        <v>110.6751</v>
      </c>
      <c r="F5419" s="7">
        <f t="shared" si="64"/>
        <v>1.8387500000000001</v>
      </c>
      <c r="G5419" s="8">
        <v>200000</v>
      </c>
      <c r="H5419" s="9">
        <f t="shared" si="65"/>
        <v>3000000</v>
      </c>
    </row>
    <row r="5420" spans="1:8" ht="14.5">
      <c r="A5420" s="6" t="str">
        <f t="shared" si="63"/>
        <v>GPP SUKOHARJO_KEMASAN</v>
      </c>
      <c r="B5420" s="11" t="s">
        <v>3993</v>
      </c>
      <c r="C5420" s="11" t="s">
        <v>1451</v>
      </c>
      <c r="D5420" s="11">
        <v>14.71</v>
      </c>
      <c r="E5420" s="7">
        <f>VLOOKUP(A5420, Sheet2!$A$2:$K$8265, 11)</f>
        <v>110.6751</v>
      </c>
      <c r="F5420" s="7">
        <f t="shared" si="64"/>
        <v>1.8387500000000001</v>
      </c>
      <c r="G5420" s="8">
        <v>200000</v>
      </c>
      <c r="H5420" s="9">
        <f t="shared" si="65"/>
        <v>3000000</v>
      </c>
    </row>
    <row r="5421" spans="1:8" ht="14.5">
      <c r="A5421" s="6" t="str">
        <f t="shared" si="63"/>
        <v>GPP SUKOHARJO_KENEP</v>
      </c>
      <c r="B5421" s="11" t="s">
        <v>3993</v>
      </c>
      <c r="C5421" s="11" t="s">
        <v>4003</v>
      </c>
      <c r="D5421" s="11">
        <v>14.71</v>
      </c>
      <c r="E5421" s="7">
        <f>VLOOKUP(A5421, Sheet2!$A$2:$K$8265, 11)</f>
        <v>110.6751</v>
      </c>
      <c r="F5421" s="7">
        <f t="shared" si="64"/>
        <v>1.8387500000000001</v>
      </c>
      <c r="G5421" s="8">
        <v>200000</v>
      </c>
      <c r="H5421" s="9">
        <f t="shared" si="65"/>
        <v>3000000</v>
      </c>
    </row>
    <row r="5422" spans="1:8" ht="14.5">
      <c r="A5422" s="6" t="str">
        <f t="shared" si="63"/>
        <v>GPP SUKOHARJO_KENOKOREJO</v>
      </c>
      <c r="B5422" s="11" t="s">
        <v>3993</v>
      </c>
      <c r="C5422" s="11" t="s">
        <v>4004</v>
      </c>
      <c r="D5422" s="11">
        <v>14.71</v>
      </c>
      <c r="E5422" s="7">
        <f>VLOOKUP(A5422, Sheet2!$A$2:$K$8265, 11)</f>
        <v>110.6751</v>
      </c>
      <c r="F5422" s="7">
        <f t="shared" si="64"/>
        <v>1.8387500000000001</v>
      </c>
      <c r="G5422" s="8">
        <v>200000</v>
      </c>
      <c r="H5422" s="9">
        <f t="shared" si="65"/>
        <v>3000000</v>
      </c>
    </row>
    <row r="5423" spans="1:8" ht="14.5">
      <c r="A5423" s="6" t="str">
        <f t="shared" si="63"/>
        <v>GPP SUKOHARJO_KEPUH</v>
      </c>
      <c r="B5423" s="11" t="s">
        <v>3993</v>
      </c>
      <c r="C5423" s="11" t="s">
        <v>415</v>
      </c>
      <c r="D5423" s="11">
        <v>14.71</v>
      </c>
      <c r="E5423" s="7">
        <f>VLOOKUP(A5423, Sheet2!$A$2:$K$8265, 11)</f>
        <v>110.6751</v>
      </c>
      <c r="F5423" s="7">
        <f t="shared" si="64"/>
        <v>1.8387500000000001</v>
      </c>
      <c r="G5423" s="8">
        <v>200000</v>
      </c>
      <c r="H5423" s="9">
        <f t="shared" si="65"/>
        <v>3000000</v>
      </c>
    </row>
    <row r="5424" spans="1:8" ht="14.5">
      <c r="A5424" s="6" t="str">
        <f t="shared" si="63"/>
        <v>GPP SUKOHARJO_KUNDEN</v>
      </c>
      <c r="B5424" s="11" t="s">
        <v>3993</v>
      </c>
      <c r="C5424" s="11" t="s">
        <v>1209</v>
      </c>
      <c r="D5424" s="11">
        <v>14.71</v>
      </c>
      <c r="E5424" s="7">
        <f>VLOOKUP(A5424, Sheet2!$A$2:$K$8265, 11)</f>
        <v>110.6751</v>
      </c>
      <c r="F5424" s="7">
        <f t="shared" si="64"/>
        <v>1.8387500000000001</v>
      </c>
      <c r="G5424" s="8">
        <v>200000</v>
      </c>
      <c r="H5424" s="9">
        <f t="shared" si="65"/>
        <v>3000000</v>
      </c>
    </row>
    <row r="5425" spans="1:8" ht="14.5">
      <c r="A5425" s="6" t="str">
        <f t="shared" si="63"/>
        <v>GPP SUKOHARJO_KWANGSAN</v>
      </c>
      <c r="B5425" s="11" t="s">
        <v>3993</v>
      </c>
      <c r="C5425" s="11" t="s">
        <v>4005</v>
      </c>
      <c r="D5425" s="11">
        <v>21.59</v>
      </c>
      <c r="E5425" s="7">
        <f>VLOOKUP(A5425, Sheet2!$A$2:$K$8265, 11)</f>
        <v>110.6751</v>
      </c>
      <c r="F5425" s="7">
        <f t="shared" si="64"/>
        <v>2.69875</v>
      </c>
      <c r="G5425" s="8">
        <v>200000</v>
      </c>
      <c r="H5425" s="9">
        <f t="shared" si="65"/>
        <v>4400000</v>
      </c>
    </row>
    <row r="5426" spans="1:8" ht="14.5">
      <c r="A5426" s="6" t="str">
        <f t="shared" si="63"/>
        <v>GPP SUKOHARJO_LAWU</v>
      </c>
      <c r="B5426" s="11" t="s">
        <v>3993</v>
      </c>
      <c r="C5426" s="11" t="s">
        <v>4006</v>
      </c>
      <c r="D5426" s="11">
        <v>14.71</v>
      </c>
      <c r="E5426" s="7">
        <f>VLOOKUP(A5426, Sheet2!$A$2:$K$8265, 11)</f>
        <v>110.6751</v>
      </c>
      <c r="F5426" s="7">
        <f t="shared" si="64"/>
        <v>1.8387500000000001</v>
      </c>
      <c r="G5426" s="8">
        <v>200000</v>
      </c>
      <c r="H5426" s="9">
        <f t="shared" si="65"/>
        <v>3000000</v>
      </c>
    </row>
    <row r="5427" spans="1:8" ht="14.5">
      <c r="A5427" s="6" t="str">
        <f t="shared" si="63"/>
        <v>GPP SUKOHARJO_LEMAHBANG</v>
      </c>
      <c r="B5427" s="11" t="s">
        <v>3993</v>
      </c>
      <c r="C5427" s="11" t="s">
        <v>651</v>
      </c>
      <c r="D5427" s="11">
        <v>21.59</v>
      </c>
      <c r="E5427" s="7">
        <f>VLOOKUP(A5427, Sheet2!$A$2:$K$8265, 11)</f>
        <v>110.6751</v>
      </c>
      <c r="F5427" s="7">
        <f t="shared" si="64"/>
        <v>2.69875</v>
      </c>
      <c r="G5427" s="8">
        <v>200000</v>
      </c>
      <c r="H5427" s="9">
        <f t="shared" si="65"/>
        <v>4400000</v>
      </c>
    </row>
    <row r="5428" spans="1:8" ht="14.5">
      <c r="A5428" s="6" t="str">
        <f t="shared" si="63"/>
        <v>GPP SUKOHARJO_LENGKING</v>
      </c>
      <c r="B5428" s="11" t="s">
        <v>3993</v>
      </c>
      <c r="C5428" s="11" t="s">
        <v>4007</v>
      </c>
      <c r="D5428" s="11">
        <v>14.71</v>
      </c>
      <c r="E5428" s="7">
        <f>VLOOKUP(A5428, Sheet2!$A$2:$K$8265, 11)</f>
        <v>110.6751</v>
      </c>
      <c r="F5428" s="7">
        <f t="shared" si="64"/>
        <v>1.8387500000000001</v>
      </c>
      <c r="G5428" s="8">
        <v>200000</v>
      </c>
      <c r="H5428" s="9">
        <f t="shared" si="65"/>
        <v>3000000</v>
      </c>
    </row>
    <row r="5429" spans="1:8" ht="14.5">
      <c r="A5429" s="6" t="str">
        <f t="shared" si="63"/>
        <v>GPP SUKOHARJO_LOROG</v>
      </c>
      <c r="B5429" s="11" t="s">
        <v>3993</v>
      </c>
      <c r="C5429" s="11" t="s">
        <v>4008</v>
      </c>
      <c r="D5429" s="11">
        <v>14.71</v>
      </c>
      <c r="E5429" s="7">
        <f>VLOOKUP(A5429, Sheet2!$A$2:$K$8265, 11)</f>
        <v>110.6751</v>
      </c>
      <c r="F5429" s="7">
        <f t="shared" si="64"/>
        <v>1.8387500000000001</v>
      </c>
      <c r="G5429" s="8">
        <v>200000</v>
      </c>
      <c r="H5429" s="9">
        <f t="shared" si="65"/>
        <v>3000000</v>
      </c>
    </row>
    <row r="5430" spans="1:8" ht="14.5">
      <c r="A5430" s="6" t="str">
        <f t="shared" si="63"/>
        <v>GPP SUKOHARJO_MALANGAN</v>
      </c>
      <c r="B5430" s="11" t="s">
        <v>3993</v>
      </c>
      <c r="C5430" s="11" t="s">
        <v>1475</v>
      </c>
      <c r="D5430" s="11">
        <v>14.71</v>
      </c>
      <c r="E5430" s="7">
        <f>VLOOKUP(A5430, Sheet2!$A$2:$K$8265, 11)</f>
        <v>110.6751</v>
      </c>
      <c r="F5430" s="7">
        <f t="shared" si="64"/>
        <v>1.8387500000000001</v>
      </c>
      <c r="G5430" s="8">
        <v>200000</v>
      </c>
      <c r="H5430" s="9">
        <f t="shared" si="65"/>
        <v>3000000</v>
      </c>
    </row>
    <row r="5431" spans="1:8" ht="14.5">
      <c r="A5431" s="6" t="str">
        <f t="shared" si="63"/>
        <v>GPP SUKOHARJO_MANDAN</v>
      </c>
      <c r="B5431" s="11" t="s">
        <v>3993</v>
      </c>
      <c r="C5431" s="11" t="s">
        <v>4009</v>
      </c>
      <c r="D5431" s="11">
        <v>14.71</v>
      </c>
      <c r="E5431" s="7">
        <f>VLOOKUP(A5431, Sheet2!$A$2:$K$8265, 11)</f>
        <v>110.6751</v>
      </c>
      <c r="F5431" s="7">
        <f t="shared" si="64"/>
        <v>1.8387500000000001</v>
      </c>
      <c r="G5431" s="8">
        <v>200000</v>
      </c>
      <c r="H5431" s="9">
        <f t="shared" si="65"/>
        <v>3000000</v>
      </c>
    </row>
    <row r="5432" spans="1:8" ht="14.5">
      <c r="A5432" s="6" t="str">
        <f t="shared" si="63"/>
        <v>GPP SUKOHARJO_MANISHARJO</v>
      </c>
      <c r="B5432" s="11" t="s">
        <v>3993</v>
      </c>
      <c r="C5432" s="11" t="s">
        <v>4010</v>
      </c>
      <c r="D5432" s="11">
        <v>14.71</v>
      </c>
      <c r="E5432" s="7">
        <f>VLOOKUP(A5432, Sheet2!$A$2:$K$8265, 11)</f>
        <v>110.6751</v>
      </c>
      <c r="F5432" s="7">
        <f t="shared" si="64"/>
        <v>1.8387500000000001</v>
      </c>
      <c r="G5432" s="8">
        <v>200000</v>
      </c>
      <c r="H5432" s="9">
        <f t="shared" si="65"/>
        <v>3000000</v>
      </c>
    </row>
    <row r="5433" spans="1:8" ht="14.5">
      <c r="A5433" s="6" t="str">
        <f t="shared" si="63"/>
        <v>GPP SUKOHARJO_MERTAN</v>
      </c>
      <c r="B5433" s="11" t="s">
        <v>3993</v>
      </c>
      <c r="C5433" s="11" t="s">
        <v>4011</v>
      </c>
      <c r="D5433" s="11">
        <v>14.71</v>
      </c>
      <c r="E5433" s="7">
        <f>VLOOKUP(A5433, Sheet2!$A$2:$K$8265, 11)</f>
        <v>110.6751</v>
      </c>
      <c r="F5433" s="7">
        <f t="shared" si="64"/>
        <v>1.8387500000000001</v>
      </c>
      <c r="G5433" s="8">
        <v>200000</v>
      </c>
      <c r="H5433" s="9">
        <f t="shared" si="65"/>
        <v>3000000</v>
      </c>
    </row>
    <row r="5434" spans="1:8" ht="14.5">
      <c r="A5434" s="6" t="str">
        <f t="shared" si="63"/>
        <v>GPP SUKOHARJO_MOJOREJO</v>
      </c>
      <c r="B5434" s="11" t="s">
        <v>3993</v>
      </c>
      <c r="C5434" s="11" t="s">
        <v>4012</v>
      </c>
      <c r="D5434" s="11">
        <v>14.71</v>
      </c>
      <c r="E5434" s="7">
        <f>VLOOKUP(A5434, Sheet2!$A$2:$K$8265, 11)</f>
        <v>110.6751</v>
      </c>
      <c r="F5434" s="7">
        <f t="shared" si="64"/>
        <v>1.8387500000000001</v>
      </c>
      <c r="G5434" s="8">
        <v>200000</v>
      </c>
      <c r="H5434" s="9">
        <f t="shared" si="65"/>
        <v>3000000</v>
      </c>
    </row>
    <row r="5435" spans="1:8" ht="14.5">
      <c r="A5435" s="6" t="str">
        <f t="shared" si="63"/>
        <v>GPP SUKOHARJO_MULUR</v>
      </c>
      <c r="B5435" s="11" t="s">
        <v>3993</v>
      </c>
      <c r="C5435" s="11" t="s">
        <v>4013</v>
      </c>
      <c r="D5435" s="11">
        <v>14.71</v>
      </c>
      <c r="E5435" s="7">
        <f>VLOOKUP(A5435, Sheet2!$A$2:$K$8265, 11)</f>
        <v>110.6751</v>
      </c>
      <c r="F5435" s="7">
        <f t="shared" si="64"/>
        <v>1.8387500000000001</v>
      </c>
      <c r="G5435" s="8">
        <v>200000</v>
      </c>
      <c r="H5435" s="9">
        <f t="shared" si="65"/>
        <v>3000000</v>
      </c>
    </row>
    <row r="5436" spans="1:8" ht="14.5">
      <c r="A5436" s="6" t="str">
        <f t="shared" si="63"/>
        <v>GPP SUKOHARJO_NGASINAN</v>
      </c>
      <c r="B5436" s="11" t="s">
        <v>3993</v>
      </c>
      <c r="C5436" s="11" t="s">
        <v>1495</v>
      </c>
      <c r="D5436" s="11">
        <v>14.71</v>
      </c>
      <c r="E5436" s="7">
        <f>VLOOKUP(A5436, Sheet2!$A$2:$K$8265, 11)</f>
        <v>110.6751</v>
      </c>
      <c r="F5436" s="7">
        <f t="shared" si="64"/>
        <v>1.8387500000000001</v>
      </c>
      <c r="G5436" s="8">
        <v>200000</v>
      </c>
      <c r="H5436" s="9">
        <f t="shared" si="65"/>
        <v>3000000</v>
      </c>
    </row>
    <row r="5437" spans="1:8" ht="14.5">
      <c r="A5437" s="6" t="str">
        <f t="shared" si="63"/>
        <v>GPP SUKOHARJO_NGRECO</v>
      </c>
      <c r="B5437" s="11" t="s">
        <v>3993</v>
      </c>
      <c r="C5437" s="11" t="s">
        <v>4014</v>
      </c>
      <c r="D5437" s="11">
        <v>14.71</v>
      </c>
      <c r="E5437" s="7">
        <f>VLOOKUP(A5437, Sheet2!$A$2:$K$8265, 11)</f>
        <v>110.6751</v>
      </c>
      <c r="F5437" s="7">
        <f t="shared" si="64"/>
        <v>1.8387500000000001</v>
      </c>
      <c r="G5437" s="8">
        <v>200000</v>
      </c>
      <c r="H5437" s="9">
        <f t="shared" si="65"/>
        <v>3000000</v>
      </c>
    </row>
    <row r="5438" spans="1:8" ht="14.5">
      <c r="A5438" s="6" t="str">
        <f t="shared" si="63"/>
        <v>GPP SUKOHARJO_NGUNUT</v>
      </c>
      <c r="B5438" s="11" t="s">
        <v>3993</v>
      </c>
      <c r="C5438" s="11" t="s">
        <v>4015</v>
      </c>
      <c r="D5438" s="11">
        <v>21.59</v>
      </c>
      <c r="E5438" s="7">
        <f>VLOOKUP(A5438, Sheet2!$A$2:$K$8265, 11)</f>
        <v>110.6751</v>
      </c>
      <c r="F5438" s="7">
        <f t="shared" si="64"/>
        <v>2.69875</v>
      </c>
      <c r="G5438" s="8">
        <v>200000</v>
      </c>
      <c r="H5438" s="9">
        <f t="shared" si="65"/>
        <v>4400000</v>
      </c>
    </row>
    <row r="5439" spans="1:8" ht="14.5">
      <c r="A5439" s="6" t="str">
        <f t="shared" si="63"/>
        <v>GPP SUKOHARJO_NGUTER</v>
      </c>
      <c r="B5439" s="11" t="s">
        <v>3993</v>
      </c>
      <c r="C5439" s="11" t="s">
        <v>4016</v>
      </c>
      <c r="D5439" s="11">
        <v>14.71</v>
      </c>
      <c r="E5439" s="7">
        <f>VLOOKUP(A5439, Sheet2!$A$2:$K$8265, 11)</f>
        <v>110.6751</v>
      </c>
      <c r="F5439" s="7">
        <f t="shared" si="64"/>
        <v>1.8387500000000001</v>
      </c>
      <c r="G5439" s="8">
        <v>200000</v>
      </c>
      <c r="H5439" s="9">
        <f t="shared" si="65"/>
        <v>3000000</v>
      </c>
    </row>
    <row r="5440" spans="1:8" ht="14.5">
      <c r="A5440" s="6" t="str">
        <f t="shared" si="63"/>
        <v>GPP SUKOHARJO_PALUHOMBO</v>
      </c>
      <c r="B5440" s="11" t="s">
        <v>3993</v>
      </c>
      <c r="C5440" s="11" t="s">
        <v>4017</v>
      </c>
      <c r="D5440" s="11">
        <v>14.71</v>
      </c>
      <c r="E5440" s="7">
        <f>VLOOKUP(A5440, Sheet2!$A$2:$K$8265, 11)</f>
        <v>110.6751</v>
      </c>
      <c r="F5440" s="7">
        <f t="shared" si="64"/>
        <v>1.8387500000000001</v>
      </c>
      <c r="G5440" s="8">
        <v>200000</v>
      </c>
      <c r="H5440" s="9">
        <f t="shared" si="65"/>
        <v>3000000</v>
      </c>
    </row>
    <row r="5441" spans="1:8" ht="14.5">
      <c r="A5441" s="6" t="str">
        <f t="shared" si="63"/>
        <v>GPP SUKOHARJO_PASEBAN</v>
      </c>
      <c r="B5441" s="11" t="s">
        <v>3993</v>
      </c>
      <c r="C5441" s="11" t="s">
        <v>3043</v>
      </c>
      <c r="D5441" s="11">
        <v>21.59</v>
      </c>
      <c r="E5441" s="7">
        <f>VLOOKUP(A5441, Sheet2!$A$2:$K$8265, 11)</f>
        <v>110.6751</v>
      </c>
      <c r="F5441" s="7">
        <f t="shared" si="64"/>
        <v>2.69875</v>
      </c>
      <c r="G5441" s="8">
        <v>200000</v>
      </c>
      <c r="H5441" s="9">
        <f t="shared" si="65"/>
        <v>4400000</v>
      </c>
    </row>
    <row r="5442" spans="1:8" ht="14.5">
      <c r="A5442" s="6" t="str">
        <f t="shared" si="63"/>
        <v>GPP SUKOHARJO_PENGKOL</v>
      </c>
      <c r="B5442" s="11" t="s">
        <v>3993</v>
      </c>
      <c r="C5442" s="11" t="s">
        <v>685</v>
      </c>
      <c r="D5442" s="11">
        <v>14.71</v>
      </c>
      <c r="E5442" s="7">
        <f>VLOOKUP(A5442, Sheet2!$A$2:$K$8265, 11)</f>
        <v>110.6751</v>
      </c>
      <c r="F5442" s="7">
        <f t="shared" si="64"/>
        <v>1.8387500000000001</v>
      </c>
      <c r="G5442" s="8">
        <v>200000</v>
      </c>
      <c r="H5442" s="9">
        <f t="shared" si="65"/>
        <v>3000000</v>
      </c>
    </row>
    <row r="5443" spans="1:8" ht="14.5">
      <c r="A5443" s="6" t="str">
        <f t="shared" si="63"/>
        <v>GPP SUKOHARJO_PLESAN</v>
      </c>
      <c r="B5443" s="11" t="s">
        <v>3993</v>
      </c>
      <c r="C5443" s="11" t="s">
        <v>4018</v>
      </c>
      <c r="D5443" s="11">
        <v>14.71</v>
      </c>
      <c r="E5443" s="7">
        <f>VLOOKUP(A5443, Sheet2!$A$2:$K$8265, 11)</f>
        <v>110.6751</v>
      </c>
      <c r="F5443" s="7">
        <f t="shared" si="64"/>
        <v>1.8387500000000001</v>
      </c>
      <c r="G5443" s="8">
        <v>200000</v>
      </c>
      <c r="H5443" s="9">
        <f t="shared" si="65"/>
        <v>3000000</v>
      </c>
    </row>
    <row r="5444" spans="1:8" ht="14.5">
      <c r="A5444" s="6" t="str">
        <f t="shared" si="63"/>
        <v>GPP SUKOHARJO_POJOK</v>
      </c>
      <c r="B5444" s="11" t="s">
        <v>3993</v>
      </c>
      <c r="C5444" s="11" t="s">
        <v>1509</v>
      </c>
      <c r="D5444" s="11">
        <v>14.71</v>
      </c>
      <c r="E5444" s="7">
        <f>VLOOKUP(A5444, Sheet2!$A$2:$K$8265, 11)</f>
        <v>110.6751</v>
      </c>
      <c r="F5444" s="7">
        <f t="shared" si="64"/>
        <v>1.8387500000000001</v>
      </c>
      <c r="G5444" s="8">
        <v>200000</v>
      </c>
      <c r="H5444" s="9">
        <f t="shared" si="65"/>
        <v>3000000</v>
      </c>
    </row>
    <row r="5445" spans="1:8" ht="14.5">
      <c r="A5445" s="6" t="str">
        <f t="shared" si="63"/>
        <v>GPP SUKOHARJO_PONDOK</v>
      </c>
      <c r="B5445" s="11" t="s">
        <v>3993</v>
      </c>
      <c r="C5445" s="11" t="s">
        <v>694</v>
      </c>
      <c r="D5445" s="11">
        <v>14.71</v>
      </c>
      <c r="E5445" s="7">
        <f>VLOOKUP(A5445, Sheet2!$A$2:$K$8265, 11)</f>
        <v>110.6751</v>
      </c>
      <c r="F5445" s="7">
        <f t="shared" si="64"/>
        <v>1.8387500000000001</v>
      </c>
      <c r="G5445" s="8">
        <v>200000</v>
      </c>
      <c r="H5445" s="9">
        <f t="shared" si="65"/>
        <v>3000000</v>
      </c>
    </row>
    <row r="5446" spans="1:8" ht="14.5">
      <c r="A5446" s="6" t="str">
        <f t="shared" si="63"/>
        <v>GPP SUKOHARJO_PUHGOGOR</v>
      </c>
      <c r="B5446" s="11" t="s">
        <v>3993</v>
      </c>
      <c r="C5446" s="11" t="s">
        <v>4019</v>
      </c>
      <c r="D5446" s="11">
        <v>14.71</v>
      </c>
      <c r="E5446" s="7">
        <f>VLOOKUP(A5446, Sheet2!$A$2:$K$8265, 11)</f>
        <v>110.6751</v>
      </c>
      <c r="F5446" s="7">
        <f t="shared" si="64"/>
        <v>1.8387500000000001</v>
      </c>
      <c r="G5446" s="8">
        <v>200000</v>
      </c>
      <c r="H5446" s="9">
        <f t="shared" si="65"/>
        <v>3000000</v>
      </c>
    </row>
    <row r="5447" spans="1:8" ht="14.5">
      <c r="A5447" s="6" t="str">
        <f t="shared" si="63"/>
        <v>GPP SUKOHARJO_PUNDUNGREJO</v>
      </c>
      <c r="B5447" s="11" t="s">
        <v>3993</v>
      </c>
      <c r="C5447" s="11" t="s">
        <v>4020</v>
      </c>
      <c r="D5447" s="11">
        <v>14.71</v>
      </c>
      <c r="E5447" s="7">
        <f>VLOOKUP(A5447, Sheet2!$A$2:$K$8265, 11)</f>
        <v>110.6751</v>
      </c>
      <c r="F5447" s="7">
        <f t="shared" si="64"/>
        <v>1.8387500000000001</v>
      </c>
      <c r="G5447" s="8">
        <v>200000</v>
      </c>
      <c r="H5447" s="9">
        <f t="shared" si="65"/>
        <v>3000000</v>
      </c>
    </row>
    <row r="5448" spans="1:8" ht="14.5">
      <c r="A5448" s="6" t="str">
        <f t="shared" si="63"/>
        <v>GPP SUKOHARJO_PURON</v>
      </c>
      <c r="B5448" s="11" t="s">
        <v>3993</v>
      </c>
      <c r="C5448" s="11" t="s">
        <v>4021</v>
      </c>
      <c r="D5448" s="11">
        <v>14.71</v>
      </c>
      <c r="E5448" s="7">
        <f>VLOOKUP(A5448, Sheet2!$A$2:$K$8265, 11)</f>
        <v>110.6751</v>
      </c>
      <c r="F5448" s="7">
        <f t="shared" si="64"/>
        <v>1.8387500000000001</v>
      </c>
      <c r="G5448" s="8">
        <v>200000</v>
      </c>
      <c r="H5448" s="9">
        <f t="shared" si="65"/>
        <v>3000000</v>
      </c>
    </row>
    <row r="5449" spans="1:8" ht="14.5">
      <c r="A5449" s="6" t="str">
        <f t="shared" si="63"/>
        <v>GPP SUKOHARJO_REJOSARI</v>
      </c>
      <c r="B5449" s="11" t="s">
        <v>3993</v>
      </c>
      <c r="C5449" s="11" t="s">
        <v>702</v>
      </c>
      <c r="D5449" s="11">
        <v>14.71</v>
      </c>
      <c r="E5449" s="7">
        <f>VLOOKUP(A5449, Sheet2!$A$2:$K$8265, 11)</f>
        <v>110.6751</v>
      </c>
      <c r="F5449" s="7">
        <f t="shared" si="64"/>
        <v>1.8387500000000001</v>
      </c>
      <c r="G5449" s="8">
        <v>200000</v>
      </c>
      <c r="H5449" s="9">
        <f t="shared" si="65"/>
        <v>3000000</v>
      </c>
    </row>
    <row r="5450" spans="1:8" ht="14.5">
      <c r="A5450" s="6" t="str">
        <f t="shared" si="63"/>
        <v>GPP SUKOHARJO_SERUT</v>
      </c>
      <c r="B5450" s="11" t="s">
        <v>3993</v>
      </c>
      <c r="C5450" s="11" t="s">
        <v>2856</v>
      </c>
      <c r="D5450" s="11">
        <v>14.71</v>
      </c>
      <c r="E5450" s="7">
        <f>VLOOKUP(A5450, Sheet2!$A$2:$K$8265, 11)</f>
        <v>110.6751</v>
      </c>
      <c r="F5450" s="7">
        <f t="shared" si="64"/>
        <v>1.8387500000000001</v>
      </c>
      <c r="G5450" s="8">
        <v>200000</v>
      </c>
      <c r="H5450" s="9">
        <f t="shared" si="65"/>
        <v>3000000</v>
      </c>
    </row>
    <row r="5451" spans="1:8" ht="14.5">
      <c r="A5451" s="6" t="str">
        <f t="shared" si="63"/>
        <v>GPP SUKOHARJO_SUGIHAN</v>
      </c>
      <c r="B5451" s="11" t="s">
        <v>3993</v>
      </c>
      <c r="C5451" s="11" t="s">
        <v>734</v>
      </c>
      <c r="D5451" s="11">
        <v>14.71</v>
      </c>
      <c r="E5451" s="7">
        <f>VLOOKUP(A5451, Sheet2!$A$2:$K$8265, 11)</f>
        <v>110.6751</v>
      </c>
      <c r="F5451" s="7">
        <f t="shared" si="64"/>
        <v>1.8387500000000001</v>
      </c>
      <c r="G5451" s="8">
        <v>200000</v>
      </c>
      <c r="H5451" s="9">
        <f t="shared" si="65"/>
        <v>3000000</v>
      </c>
    </row>
    <row r="5452" spans="1:8" ht="14.5">
      <c r="A5452" s="6" t="str">
        <f t="shared" si="63"/>
        <v>GPP SUKOHARJO_TANGKISAN</v>
      </c>
      <c r="B5452" s="11" t="s">
        <v>3993</v>
      </c>
      <c r="C5452" s="11" t="s">
        <v>3842</v>
      </c>
      <c r="D5452" s="11">
        <v>14.71</v>
      </c>
      <c r="E5452" s="7">
        <f>VLOOKUP(A5452, Sheet2!$A$2:$K$8265, 11)</f>
        <v>110.6751</v>
      </c>
      <c r="F5452" s="7">
        <f t="shared" si="64"/>
        <v>1.8387500000000001</v>
      </c>
      <c r="G5452" s="8">
        <v>200000</v>
      </c>
      <c r="H5452" s="9">
        <f t="shared" si="65"/>
        <v>3000000</v>
      </c>
    </row>
    <row r="5453" spans="1:8" ht="14.5">
      <c r="A5453" s="6" t="str">
        <f t="shared" si="63"/>
        <v>GPP SUKOHARJO_TANJUNG</v>
      </c>
      <c r="B5453" s="11" t="s">
        <v>3993</v>
      </c>
      <c r="C5453" s="11" t="s">
        <v>341</v>
      </c>
      <c r="D5453" s="11">
        <v>14.71</v>
      </c>
      <c r="E5453" s="7">
        <f>VLOOKUP(A5453, Sheet2!$A$2:$K$8265, 11)</f>
        <v>110.6751</v>
      </c>
      <c r="F5453" s="7">
        <f t="shared" si="64"/>
        <v>1.8387500000000001</v>
      </c>
      <c r="G5453" s="8">
        <v>200000</v>
      </c>
      <c r="H5453" s="9">
        <f t="shared" si="65"/>
        <v>3000000</v>
      </c>
    </row>
    <row r="5454" spans="1:8" ht="14.5">
      <c r="A5454" s="6" t="str">
        <f t="shared" si="63"/>
        <v>GPP SUKOHARJO_TEPISARI</v>
      </c>
      <c r="B5454" s="11" t="s">
        <v>3993</v>
      </c>
      <c r="C5454" s="11" t="s">
        <v>4022</v>
      </c>
      <c r="D5454" s="11">
        <v>14.71</v>
      </c>
      <c r="E5454" s="7">
        <f>VLOOKUP(A5454, Sheet2!$A$2:$K$8265, 11)</f>
        <v>110.6751</v>
      </c>
      <c r="F5454" s="7">
        <f t="shared" si="64"/>
        <v>1.8387500000000001</v>
      </c>
      <c r="G5454" s="8">
        <v>200000</v>
      </c>
      <c r="H5454" s="9">
        <f t="shared" si="65"/>
        <v>3000000</v>
      </c>
    </row>
    <row r="5455" spans="1:8" ht="14.5">
      <c r="A5455" s="6" t="str">
        <f t="shared" si="63"/>
        <v>GPP SUKOHARJO_TORIYO</v>
      </c>
      <c r="B5455" s="11" t="s">
        <v>3993</v>
      </c>
      <c r="C5455" s="11" t="s">
        <v>4023</v>
      </c>
      <c r="D5455" s="11">
        <v>14.71</v>
      </c>
      <c r="E5455" s="7">
        <f>VLOOKUP(A5455, Sheet2!$A$2:$K$8265, 11)</f>
        <v>110.6751</v>
      </c>
      <c r="F5455" s="7">
        <f t="shared" si="64"/>
        <v>1.8387500000000001</v>
      </c>
      <c r="G5455" s="8">
        <v>200000</v>
      </c>
      <c r="H5455" s="9">
        <f t="shared" si="65"/>
        <v>3000000</v>
      </c>
    </row>
    <row r="5456" spans="1:8" ht="14.5">
      <c r="A5456" s="6" t="str">
        <f t="shared" si="63"/>
        <v>GPP SUKOHARJO_TUGU</v>
      </c>
      <c r="B5456" s="11" t="s">
        <v>3993</v>
      </c>
      <c r="C5456" s="11" t="s">
        <v>2110</v>
      </c>
      <c r="D5456" s="11">
        <v>21.59</v>
      </c>
      <c r="E5456" s="7">
        <f>VLOOKUP(A5456, Sheet2!$A$2:$K$8265, 11)</f>
        <v>110.6751</v>
      </c>
      <c r="F5456" s="7">
        <f t="shared" si="64"/>
        <v>2.69875</v>
      </c>
      <c r="G5456" s="8">
        <v>200000</v>
      </c>
      <c r="H5456" s="9">
        <f t="shared" si="65"/>
        <v>4400000</v>
      </c>
    </row>
    <row r="5457" spans="1:8" ht="14.5">
      <c r="A5457" s="6" t="str">
        <f t="shared" si="63"/>
        <v>GPP SUKOHARJO_WATUBONANG</v>
      </c>
      <c r="B5457" s="11" t="s">
        <v>3993</v>
      </c>
      <c r="C5457" s="11" t="s">
        <v>4024</v>
      </c>
      <c r="D5457" s="11">
        <v>14.71</v>
      </c>
      <c r="E5457" s="7">
        <f>VLOOKUP(A5457, Sheet2!$A$2:$K$8265, 11)</f>
        <v>110.6751</v>
      </c>
      <c r="F5457" s="7">
        <f t="shared" si="64"/>
        <v>1.8387500000000001</v>
      </c>
      <c r="G5457" s="8">
        <v>200000</v>
      </c>
      <c r="H5457" s="9">
        <f t="shared" si="65"/>
        <v>3000000</v>
      </c>
    </row>
    <row r="5458" spans="1:8" ht="14.5">
      <c r="A5458" s="6" t="str">
        <f t="shared" si="63"/>
        <v>GPP SUKOHARJO_WERU</v>
      </c>
      <c r="B5458" s="11" t="s">
        <v>3993</v>
      </c>
      <c r="C5458" s="11" t="s">
        <v>4025</v>
      </c>
      <c r="D5458" s="11">
        <v>14.71</v>
      </c>
      <c r="E5458" s="7">
        <f>VLOOKUP(A5458, Sheet2!$A$2:$K$8265, 11)</f>
        <v>110.6751</v>
      </c>
      <c r="F5458" s="7">
        <f t="shared" si="64"/>
        <v>1.8387500000000001</v>
      </c>
      <c r="G5458" s="8">
        <v>200000</v>
      </c>
      <c r="H5458" s="9">
        <f t="shared" si="65"/>
        <v>3000000</v>
      </c>
    </row>
    <row r="5459" spans="1:8" ht="14.5">
      <c r="A5459" s="6" t="str">
        <f t="shared" si="63"/>
        <v>GUD BGR WANGON_ADISARA</v>
      </c>
      <c r="B5459" s="11" t="s">
        <v>4026</v>
      </c>
      <c r="C5459" s="11" t="s">
        <v>4027</v>
      </c>
      <c r="D5459" s="11">
        <v>9.3800000000000008</v>
      </c>
      <c r="E5459" s="7">
        <f>VLOOKUP(A5459, Sheet2!$A$2:$K$8265, 11)</f>
        <v>110.6751</v>
      </c>
      <c r="F5459" s="7">
        <f t="shared" si="64"/>
        <v>1.1725000000000001</v>
      </c>
      <c r="G5459" s="8">
        <v>200000</v>
      </c>
      <c r="H5459" s="9">
        <f t="shared" si="65"/>
        <v>2000000</v>
      </c>
    </row>
    <row r="5460" spans="1:8" ht="14.5">
      <c r="A5460" s="6" t="str">
        <f t="shared" si="63"/>
        <v>GUD BGR WANGON_AJIBARANG KULON</v>
      </c>
      <c r="B5460" s="11" t="s">
        <v>4026</v>
      </c>
      <c r="C5460" s="11" t="s">
        <v>4028</v>
      </c>
      <c r="D5460" s="11">
        <v>9.3800000000000008</v>
      </c>
      <c r="E5460" s="7">
        <f>VLOOKUP(A5460, Sheet2!$A$2:$K$8265, 11)</f>
        <v>110.6751</v>
      </c>
      <c r="F5460" s="7">
        <f t="shared" si="64"/>
        <v>1.1725000000000001</v>
      </c>
      <c r="G5460" s="8">
        <v>200000</v>
      </c>
      <c r="H5460" s="9">
        <f t="shared" si="65"/>
        <v>2000000</v>
      </c>
    </row>
    <row r="5461" spans="1:8" ht="14.5">
      <c r="A5461" s="6" t="str">
        <f t="shared" si="63"/>
        <v>GUD BGR WANGON_AJIBARANG WETAN</v>
      </c>
      <c r="B5461" s="11" t="s">
        <v>4026</v>
      </c>
      <c r="C5461" s="11" t="s">
        <v>4029</v>
      </c>
      <c r="D5461" s="11">
        <v>9.3800000000000008</v>
      </c>
      <c r="E5461" s="7">
        <f>VLOOKUP(A5461, Sheet2!$A$2:$K$8265, 11)</f>
        <v>110.6751</v>
      </c>
      <c r="F5461" s="7">
        <f t="shared" si="64"/>
        <v>1.1725000000000001</v>
      </c>
      <c r="G5461" s="8">
        <v>200000</v>
      </c>
      <c r="H5461" s="9">
        <f t="shared" si="65"/>
        <v>2000000</v>
      </c>
    </row>
    <row r="5462" spans="1:8" ht="14.5">
      <c r="A5462" s="6" t="str">
        <f t="shared" si="63"/>
        <v>GUD BGR WANGON_BABAKAN</v>
      </c>
      <c r="B5462" s="11" t="s">
        <v>4026</v>
      </c>
      <c r="C5462" s="11" t="s">
        <v>263</v>
      </c>
      <c r="D5462" s="11">
        <v>9.3800000000000008</v>
      </c>
      <c r="E5462" s="7">
        <f>VLOOKUP(A5462, Sheet2!$A$2:$K$8265, 11)</f>
        <v>110.6751</v>
      </c>
      <c r="F5462" s="7">
        <f t="shared" si="64"/>
        <v>1.1725000000000001</v>
      </c>
      <c r="G5462" s="8">
        <v>200000</v>
      </c>
      <c r="H5462" s="9">
        <f t="shared" si="65"/>
        <v>2000000</v>
      </c>
    </row>
    <row r="5463" spans="1:8" ht="14.5">
      <c r="A5463" s="6" t="str">
        <f t="shared" si="63"/>
        <v>GUD BGR WANGON_BANJARANYAR</v>
      </c>
      <c r="B5463" s="11" t="s">
        <v>4026</v>
      </c>
      <c r="C5463" s="11" t="s">
        <v>1568</v>
      </c>
      <c r="D5463" s="11">
        <v>9.3800000000000008</v>
      </c>
      <c r="E5463" s="7">
        <f>VLOOKUP(A5463, Sheet2!$A$2:$K$8265, 11)</f>
        <v>110.6751</v>
      </c>
      <c r="F5463" s="7">
        <f t="shared" si="64"/>
        <v>1.1725000000000001</v>
      </c>
      <c r="G5463" s="8">
        <v>200000</v>
      </c>
      <c r="H5463" s="9">
        <f t="shared" si="65"/>
        <v>2000000</v>
      </c>
    </row>
    <row r="5464" spans="1:8" ht="14.5">
      <c r="A5464" s="6" t="str">
        <f t="shared" si="63"/>
        <v>GUD BGR WANGON_BANJARPARAKAN</v>
      </c>
      <c r="B5464" s="11" t="s">
        <v>4026</v>
      </c>
      <c r="C5464" s="11" t="s">
        <v>4030</v>
      </c>
      <c r="D5464" s="11">
        <v>9.3800000000000008</v>
      </c>
      <c r="E5464" s="7">
        <f>VLOOKUP(A5464, Sheet2!$A$2:$K$8265, 11)</f>
        <v>110.6751</v>
      </c>
      <c r="F5464" s="7">
        <f t="shared" si="64"/>
        <v>1.1725000000000001</v>
      </c>
      <c r="G5464" s="8">
        <v>200000</v>
      </c>
      <c r="H5464" s="9">
        <f t="shared" si="65"/>
        <v>2000000</v>
      </c>
    </row>
    <row r="5465" spans="1:8" ht="14.5">
      <c r="A5465" s="6" t="str">
        <f t="shared" si="63"/>
        <v>GUD BGR WANGON_BANJARSARI</v>
      </c>
      <c r="B5465" s="11" t="s">
        <v>4026</v>
      </c>
      <c r="C5465" s="11" t="s">
        <v>59</v>
      </c>
      <c r="D5465" s="11">
        <v>9.3800000000000008</v>
      </c>
      <c r="E5465" s="7">
        <f>VLOOKUP(A5465, Sheet2!$A$2:$K$8265, 11)</f>
        <v>110.6751</v>
      </c>
      <c r="F5465" s="7">
        <f t="shared" si="64"/>
        <v>1.1725000000000001</v>
      </c>
      <c r="G5465" s="8">
        <v>200000</v>
      </c>
      <c r="H5465" s="9">
        <f t="shared" si="65"/>
        <v>2000000</v>
      </c>
    </row>
    <row r="5466" spans="1:8" ht="14.5">
      <c r="A5466" s="6" t="str">
        <f t="shared" si="63"/>
        <v>GUD BGR WANGON_BANTAR</v>
      </c>
      <c r="B5466" s="11" t="s">
        <v>4026</v>
      </c>
      <c r="C5466" s="11" t="s">
        <v>2118</v>
      </c>
      <c r="D5466" s="11">
        <v>9.3800000000000008</v>
      </c>
      <c r="E5466" s="7">
        <f>VLOOKUP(A5466, Sheet2!$A$2:$K$8265, 11)</f>
        <v>110.6751</v>
      </c>
      <c r="F5466" s="7">
        <f t="shared" si="64"/>
        <v>1.1725000000000001</v>
      </c>
      <c r="G5466" s="8">
        <v>200000</v>
      </c>
      <c r="H5466" s="9">
        <f t="shared" si="65"/>
        <v>2000000</v>
      </c>
    </row>
    <row r="5467" spans="1:8" ht="14.5">
      <c r="A5467" s="6" t="str">
        <f t="shared" si="63"/>
        <v>GUD BGR WANGON_BANTERAN</v>
      </c>
      <c r="B5467" s="11" t="s">
        <v>4026</v>
      </c>
      <c r="C5467" s="11" t="s">
        <v>4031</v>
      </c>
      <c r="D5467" s="11">
        <v>9.3800000000000008</v>
      </c>
      <c r="E5467" s="7">
        <f>VLOOKUP(A5467, Sheet2!$A$2:$K$8265, 11)</f>
        <v>110.6751</v>
      </c>
      <c r="F5467" s="7">
        <f t="shared" si="64"/>
        <v>1.1725000000000001</v>
      </c>
      <c r="G5467" s="8">
        <v>200000</v>
      </c>
      <c r="H5467" s="9">
        <f t="shared" si="65"/>
        <v>2000000</v>
      </c>
    </row>
    <row r="5468" spans="1:8" ht="14.5">
      <c r="A5468" s="6" t="str">
        <f t="shared" si="63"/>
        <v>GUD BGR WANGON_BATUANTEN</v>
      </c>
      <c r="B5468" s="11" t="s">
        <v>4026</v>
      </c>
      <c r="C5468" s="11" t="s">
        <v>4032</v>
      </c>
      <c r="D5468" s="11">
        <v>9.3800000000000008</v>
      </c>
      <c r="E5468" s="7">
        <f>VLOOKUP(A5468, Sheet2!$A$2:$K$8265, 11)</f>
        <v>110.6751</v>
      </c>
      <c r="F5468" s="7">
        <f t="shared" si="64"/>
        <v>1.1725000000000001</v>
      </c>
      <c r="G5468" s="8">
        <v>200000</v>
      </c>
      <c r="H5468" s="9">
        <f t="shared" si="65"/>
        <v>2000000</v>
      </c>
    </row>
    <row r="5469" spans="1:8" ht="14.5">
      <c r="A5469" s="6" t="str">
        <f t="shared" si="63"/>
        <v>GUD BGR WANGON_CANDINEGARA</v>
      </c>
      <c r="B5469" s="11" t="s">
        <v>4026</v>
      </c>
      <c r="C5469" s="11" t="s">
        <v>4033</v>
      </c>
      <c r="D5469" s="11">
        <v>9.3800000000000008</v>
      </c>
      <c r="E5469" s="7">
        <f>VLOOKUP(A5469, Sheet2!$A$2:$K$8265, 11)</f>
        <v>110.6751</v>
      </c>
      <c r="F5469" s="7">
        <f t="shared" si="64"/>
        <v>1.1725000000000001</v>
      </c>
      <c r="G5469" s="8">
        <v>200000</v>
      </c>
      <c r="H5469" s="9">
        <f t="shared" si="65"/>
        <v>2000000</v>
      </c>
    </row>
    <row r="5470" spans="1:8" ht="14.5">
      <c r="A5470" s="6" t="str">
        <f t="shared" si="63"/>
        <v>GUD BGR WANGON_CIBANGKONG</v>
      </c>
      <c r="B5470" s="11" t="s">
        <v>4026</v>
      </c>
      <c r="C5470" s="11" t="s">
        <v>4034</v>
      </c>
      <c r="D5470" s="11">
        <v>9.3800000000000008</v>
      </c>
      <c r="E5470" s="7">
        <f>VLOOKUP(A5470, Sheet2!$A$2:$K$8265, 11)</f>
        <v>110.6751</v>
      </c>
      <c r="F5470" s="7">
        <f t="shared" si="64"/>
        <v>1.1725000000000001</v>
      </c>
      <c r="G5470" s="8">
        <v>200000</v>
      </c>
      <c r="H5470" s="9">
        <f t="shared" si="65"/>
        <v>2000000</v>
      </c>
    </row>
    <row r="5471" spans="1:8" ht="14.5">
      <c r="A5471" s="6" t="str">
        <f t="shared" si="63"/>
        <v>GUD BGR WANGON_CIBERUNG</v>
      </c>
      <c r="B5471" s="11" t="s">
        <v>4026</v>
      </c>
      <c r="C5471" s="11" t="s">
        <v>4035</v>
      </c>
      <c r="D5471" s="11">
        <v>9.3800000000000008</v>
      </c>
      <c r="E5471" s="7">
        <f>VLOOKUP(A5471, Sheet2!$A$2:$K$8265, 11)</f>
        <v>110.6751</v>
      </c>
      <c r="F5471" s="7">
        <f t="shared" si="64"/>
        <v>1.1725000000000001</v>
      </c>
      <c r="G5471" s="8">
        <v>200000</v>
      </c>
      <c r="H5471" s="9">
        <f t="shared" si="65"/>
        <v>2000000</v>
      </c>
    </row>
    <row r="5472" spans="1:8" ht="14.5">
      <c r="A5472" s="6" t="str">
        <f t="shared" si="63"/>
        <v>GUD BGR WANGON_CIKAKAK</v>
      </c>
      <c r="B5472" s="11" t="s">
        <v>4026</v>
      </c>
      <c r="C5472" s="11" t="s">
        <v>277</v>
      </c>
      <c r="D5472" s="11">
        <v>9.3800000000000008</v>
      </c>
      <c r="E5472" s="7">
        <f>VLOOKUP(A5472, Sheet2!$A$2:$K$8265, 11)</f>
        <v>110.6751</v>
      </c>
      <c r="F5472" s="7">
        <f t="shared" si="64"/>
        <v>1.1725000000000001</v>
      </c>
      <c r="G5472" s="8">
        <v>200000</v>
      </c>
      <c r="H5472" s="9">
        <f t="shared" si="65"/>
        <v>2000000</v>
      </c>
    </row>
    <row r="5473" spans="1:8" ht="14.5">
      <c r="A5473" s="6" t="str">
        <f t="shared" si="63"/>
        <v>GUD BGR WANGON_CIKAWUNG</v>
      </c>
      <c r="B5473" s="11" t="s">
        <v>4026</v>
      </c>
      <c r="C5473" s="11" t="s">
        <v>4036</v>
      </c>
      <c r="D5473" s="11">
        <v>9.3800000000000008</v>
      </c>
      <c r="E5473" s="7">
        <f>VLOOKUP(A5473, Sheet2!$A$2:$K$8265, 11)</f>
        <v>110.6751</v>
      </c>
      <c r="F5473" s="7">
        <f t="shared" si="64"/>
        <v>1.1725000000000001</v>
      </c>
      <c r="G5473" s="8">
        <v>200000</v>
      </c>
      <c r="H5473" s="9">
        <f t="shared" si="65"/>
        <v>2000000</v>
      </c>
    </row>
    <row r="5474" spans="1:8" ht="14.5">
      <c r="A5474" s="6" t="str">
        <f t="shared" si="63"/>
        <v>GUD BGR WANGON_CIKEMBULAN</v>
      </c>
      <c r="B5474" s="11" t="s">
        <v>4026</v>
      </c>
      <c r="C5474" s="11" t="s">
        <v>4037</v>
      </c>
      <c r="D5474" s="11">
        <v>9.3800000000000008</v>
      </c>
      <c r="E5474" s="7">
        <f>VLOOKUP(A5474, Sheet2!$A$2:$K$8265, 11)</f>
        <v>110.6751</v>
      </c>
      <c r="F5474" s="7">
        <f t="shared" si="64"/>
        <v>1.1725000000000001</v>
      </c>
      <c r="G5474" s="8">
        <v>200000</v>
      </c>
      <c r="H5474" s="9">
        <f t="shared" si="65"/>
        <v>2000000</v>
      </c>
    </row>
    <row r="5475" spans="1:8" ht="14.5">
      <c r="A5475" s="6" t="str">
        <f t="shared" si="63"/>
        <v>GUD BGR WANGON_CIKIDANG</v>
      </c>
      <c r="B5475" s="11" t="s">
        <v>4026</v>
      </c>
      <c r="C5475" s="11" t="s">
        <v>4038</v>
      </c>
      <c r="D5475" s="11">
        <v>9.3800000000000008</v>
      </c>
      <c r="E5475" s="7">
        <f>VLOOKUP(A5475, Sheet2!$A$2:$K$8265, 11)</f>
        <v>110.6751</v>
      </c>
      <c r="F5475" s="7">
        <f t="shared" si="64"/>
        <v>1.1725000000000001</v>
      </c>
      <c r="G5475" s="8">
        <v>200000</v>
      </c>
      <c r="H5475" s="9">
        <f t="shared" si="65"/>
        <v>2000000</v>
      </c>
    </row>
    <row r="5476" spans="1:8" ht="14.5">
      <c r="A5476" s="6" t="str">
        <f t="shared" si="63"/>
        <v>GUD BGR WANGON_CILONGOK</v>
      </c>
      <c r="B5476" s="11" t="s">
        <v>4026</v>
      </c>
      <c r="C5476" s="11" t="s">
        <v>1694</v>
      </c>
      <c r="D5476" s="11">
        <v>9.3800000000000008</v>
      </c>
      <c r="E5476" s="7">
        <f>VLOOKUP(A5476, Sheet2!$A$2:$K$8265, 11)</f>
        <v>110.6751</v>
      </c>
      <c r="F5476" s="7">
        <f t="shared" si="64"/>
        <v>1.1725000000000001</v>
      </c>
      <c r="G5476" s="8">
        <v>200000</v>
      </c>
      <c r="H5476" s="9">
        <f t="shared" si="65"/>
        <v>2000000</v>
      </c>
    </row>
    <row r="5477" spans="1:8" ht="14.5">
      <c r="A5477" s="6" t="str">
        <f t="shared" si="63"/>
        <v>GUD BGR WANGON_CIPETE</v>
      </c>
      <c r="B5477" s="11" t="s">
        <v>4026</v>
      </c>
      <c r="C5477" s="11" t="s">
        <v>4039</v>
      </c>
      <c r="D5477" s="11">
        <v>9.3800000000000008</v>
      </c>
      <c r="E5477" s="7">
        <f>VLOOKUP(A5477, Sheet2!$A$2:$K$8265, 11)</f>
        <v>110.6751</v>
      </c>
      <c r="F5477" s="7">
        <f t="shared" si="64"/>
        <v>1.1725000000000001</v>
      </c>
      <c r="G5477" s="8">
        <v>200000</v>
      </c>
      <c r="H5477" s="9">
        <f t="shared" si="65"/>
        <v>2000000</v>
      </c>
    </row>
    <row r="5478" spans="1:8" ht="14.5">
      <c r="A5478" s="6" t="str">
        <f t="shared" si="63"/>
        <v>GUD BGR WANGON_GENTAWANGI</v>
      </c>
      <c r="B5478" s="11" t="s">
        <v>4026</v>
      </c>
      <c r="C5478" s="11" t="s">
        <v>4040</v>
      </c>
      <c r="D5478" s="11">
        <v>9.3800000000000008</v>
      </c>
      <c r="E5478" s="7">
        <f>VLOOKUP(A5478, Sheet2!$A$2:$K$8265, 11)</f>
        <v>110.6751</v>
      </c>
      <c r="F5478" s="7">
        <f t="shared" si="64"/>
        <v>1.1725000000000001</v>
      </c>
      <c r="G5478" s="8">
        <v>200000</v>
      </c>
      <c r="H5478" s="9">
        <f t="shared" si="65"/>
        <v>2000000</v>
      </c>
    </row>
    <row r="5479" spans="1:8" ht="14.5">
      <c r="A5479" s="6" t="str">
        <f t="shared" si="63"/>
        <v>GUD BGR WANGON_GERDUREN</v>
      </c>
      <c r="B5479" s="11" t="s">
        <v>4026</v>
      </c>
      <c r="C5479" s="11" t="s">
        <v>4041</v>
      </c>
      <c r="D5479" s="11">
        <v>9.3800000000000008</v>
      </c>
      <c r="E5479" s="7">
        <f>VLOOKUP(A5479, Sheet2!$A$2:$K$8265, 11)</f>
        <v>110.6751</v>
      </c>
      <c r="F5479" s="7">
        <f t="shared" si="64"/>
        <v>1.1725000000000001</v>
      </c>
      <c r="G5479" s="8">
        <v>200000</v>
      </c>
      <c r="H5479" s="9">
        <f t="shared" si="65"/>
        <v>2000000</v>
      </c>
    </row>
    <row r="5480" spans="1:8" ht="14.5">
      <c r="A5480" s="6" t="str">
        <f t="shared" si="63"/>
        <v>GUD BGR WANGON_GLEMPANG</v>
      </c>
      <c r="B5480" s="11" t="s">
        <v>4026</v>
      </c>
      <c r="C5480" s="11" t="s">
        <v>1847</v>
      </c>
      <c r="D5480" s="11">
        <v>9.3800000000000008</v>
      </c>
      <c r="E5480" s="7">
        <f>VLOOKUP(A5480, Sheet2!$A$2:$K$8265, 11)</f>
        <v>110.6751</v>
      </c>
      <c r="F5480" s="7">
        <f t="shared" si="64"/>
        <v>1.1725000000000001</v>
      </c>
      <c r="G5480" s="8">
        <v>200000</v>
      </c>
      <c r="H5480" s="9">
        <f t="shared" si="65"/>
        <v>2000000</v>
      </c>
    </row>
    <row r="5481" spans="1:8" ht="14.5">
      <c r="A5481" s="6" t="str">
        <f t="shared" si="63"/>
        <v>GUD BGR WANGON_GUNUNGLURAH</v>
      </c>
      <c r="B5481" s="11" t="s">
        <v>4026</v>
      </c>
      <c r="C5481" s="11" t="s">
        <v>4042</v>
      </c>
      <c r="D5481" s="11">
        <v>9.3800000000000008</v>
      </c>
      <c r="E5481" s="7">
        <f>VLOOKUP(A5481, Sheet2!$A$2:$K$8265, 11)</f>
        <v>110.6751</v>
      </c>
      <c r="F5481" s="7">
        <f t="shared" si="64"/>
        <v>1.1725000000000001</v>
      </c>
      <c r="G5481" s="8">
        <v>200000</v>
      </c>
      <c r="H5481" s="9">
        <f t="shared" si="65"/>
        <v>2000000</v>
      </c>
    </row>
    <row r="5482" spans="1:8" ht="14.5">
      <c r="A5482" s="6" t="str">
        <f t="shared" si="63"/>
        <v>GUD BGR WANGON_JAMBU</v>
      </c>
      <c r="B5482" s="11" t="s">
        <v>4026</v>
      </c>
      <c r="C5482" s="11" t="s">
        <v>1052</v>
      </c>
      <c r="D5482" s="11">
        <v>9.3800000000000008</v>
      </c>
      <c r="E5482" s="7">
        <f>VLOOKUP(A5482, Sheet2!$A$2:$K$8265, 11)</f>
        <v>110.6751</v>
      </c>
      <c r="F5482" s="7">
        <f t="shared" si="64"/>
        <v>1.1725000000000001</v>
      </c>
      <c r="G5482" s="8">
        <v>200000</v>
      </c>
      <c r="H5482" s="9">
        <f t="shared" si="65"/>
        <v>2000000</v>
      </c>
    </row>
    <row r="5483" spans="1:8" ht="14.5">
      <c r="A5483" s="6" t="str">
        <f t="shared" si="63"/>
        <v>GUD BGR WANGON_JATISABA</v>
      </c>
      <c r="B5483" s="11" t="s">
        <v>4026</v>
      </c>
      <c r="C5483" s="11" t="s">
        <v>885</v>
      </c>
      <c r="D5483" s="11">
        <v>9.3800000000000008</v>
      </c>
      <c r="E5483" s="7">
        <f>VLOOKUP(A5483, Sheet2!$A$2:$K$8265, 11)</f>
        <v>110.6751</v>
      </c>
      <c r="F5483" s="7">
        <f t="shared" si="64"/>
        <v>1.1725000000000001</v>
      </c>
      <c r="G5483" s="8">
        <v>200000</v>
      </c>
      <c r="H5483" s="9">
        <f t="shared" si="65"/>
        <v>2000000</v>
      </c>
    </row>
    <row r="5484" spans="1:8" ht="14.5">
      <c r="A5484" s="6" t="str">
        <f t="shared" si="63"/>
        <v>GUD BGR WANGON_JINGKANG</v>
      </c>
      <c r="B5484" s="11" t="s">
        <v>4026</v>
      </c>
      <c r="C5484" s="11" t="s">
        <v>4043</v>
      </c>
      <c r="D5484" s="11">
        <v>9.3800000000000008</v>
      </c>
      <c r="E5484" s="7">
        <f>VLOOKUP(A5484, Sheet2!$A$2:$K$8265, 11)</f>
        <v>110.6751</v>
      </c>
      <c r="F5484" s="7">
        <f t="shared" si="64"/>
        <v>1.1725000000000001</v>
      </c>
      <c r="G5484" s="8">
        <v>200000</v>
      </c>
      <c r="H5484" s="9">
        <f t="shared" si="65"/>
        <v>2000000</v>
      </c>
    </row>
    <row r="5485" spans="1:8" ht="14.5">
      <c r="A5485" s="6" t="str">
        <f t="shared" si="63"/>
        <v>GUD BGR WANGON_JIPANG</v>
      </c>
      <c r="B5485" s="11" t="s">
        <v>4026</v>
      </c>
      <c r="C5485" s="11" t="s">
        <v>797</v>
      </c>
      <c r="D5485" s="11">
        <v>9.3800000000000008</v>
      </c>
      <c r="E5485" s="7">
        <f>VLOOKUP(A5485, Sheet2!$A$2:$K$8265, 11)</f>
        <v>110.6751</v>
      </c>
      <c r="F5485" s="7">
        <f t="shared" si="64"/>
        <v>1.1725000000000001</v>
      </c>
      <c r="G5485" s="8">
        <v>200000</v>
      </c>
      <c r="H5485" s="9">
        <f t="shared" si="65"/>
        <v>2000000</v>
      </c>
    </row>
    <row r="5486" spans="1:8" ht="14.5">
      <c r="A5486" s="6" t="str">
        <f t="shared" si="63"/>
        <v>GUD BGR WANGON_KALIBENDA</v>
      </c>
      <c r="B5486" s="11" t="s">
        <v>4026</v>
      </c>
      <c r="C5486" s="11" t="s">
        <v>2396</v>
      </c>
      <c r="D5486" s="11">
        <v>9.3800000000000008</v>
      </c>
      <c r="E5486" s="7">
        <f>VLOOKUP(A5486, Sheet2!$A$2:$K$8265, 11)</f>
        <v>110.6751</v>
      </c>
      <c r="F5486" s="7">
        <f t="shared" si="64"/>
        <v>1.1725000000000001</v>
      </c>
      <c r="G5486" s="8">
        <v>200000</v>
      </c>
      <c r="H5486" s="9">
        <f t="shared" si="65"/>
        <v>2000000</v>
      </c>
    </row>
    <row r="5487" spans="1:8" ht="14.5">
      <c r="A5487" s="6" t="str">
        <f t="shared" si="63"/>
        <v>GUD BGR WANGON_KALIPUTIH</v>
      </c>
      <c r="B5487" s="11" t="s">
        <v>4026</v>
      </c>
      <c r="C5487" s="11" t="s">
        <v>2233</v>
      </c>
      <c r="D5487" s="11">
        <v>9.3800000000000008</v>
      </c>
      <c r="E5487" s="7">
        <f>VLOOKUP(A5487, Sheet2!$A$2:$K$8265, 11)</f>
        <v>110.6751</v>
      </c>
      <c r="F5487" s="7">
        <f t="shared" si="64"/>
        <v>1.1725000000000001</v>
      </c>
      <c r="G5487" s="8">
        <v>200000</v>
      </c>
      <c r="H5487" s="9">
        <f t="shared" si="65"/>
        <v>2000000</v>
      </c>
    </row>
    <row r="5488" spans="1:8" ht="14.5">
      <c r="A5488" s="6" t="str">
        <f t="shared" si="63"/>
        <v>GUD BGR WANGON_KALISARI</v>
      </c>
      <c r="B5488" s="11" t="s">
        <v>4026</v>
      </c>
      <c r="C5488" s="11" t="s">
        <v>118</v>
      </c>
      <c r="D5488" s="11">
        <v>9.3800000000000008</v>
      </c>
      <c r="E5488" s="7">
        <f>VLOOKUP(A5488, Sheet2!$A$2:$K$8265, 11)</f>
        <v>110.6751</v>
      </c>
      <c r="F5488" s="7">
        <f t="shared" si="64"/>
        <v>1.1725000000000001</v>
      </c>
      <c r="G5488" s="8">
        <v>200000</v>
      </c>
      <c r="H5488" s="9">
        <f t="shared" si="65"/>
        <v>2000000</v>
      </c>
    </row>
    <row r="5489" spans="1:8" ht="14.5">
      <c r="A5489" s="6" t="str">
        <f t="shared" si="63"/>
        <v>GUD BGR WANGON_KALITAPEN</v>
      </c>
      <c r="B5489" s="11" t="s">
        <v>4026</v>
      </c>
      <c r="C5489" s="11" t="s">
        <v>4044</v>
      </c>
      <c r="D5489" s="11">
        <v>9.3800000000000008</v>
      </c>
      <c r="E5489" s="7">
        <f>VLOOKUP(A5489, Sheet2!$A$2:$K$8265, 11)</f>
        <v>110.6751</v>
      </c>
      <c r="F5489" s="7">
        <f t="shared" si="64"/>
        <v>1.1725000000000001</v>
      </c>
      <c r="G5489" s="8">
        <v>200000</v>
      </c>
      <c r="H5489" s="9">
        <f t="shared" si="65"/>
        <v>2000000</v>
      </c>
    </row>
    <row r="5490" spans="1:8" ht="14.5">
      <c r="A5490" s="6" t="str">
        <f t="shared" si="63"/>
        <v>GUD BGR WANGON_KALIURIP</v>
      </c>
      <c r="B5490" s="11" t="s">
        <v>4026</v>
      </c>
      <c r="C5490" s="11" t="s">
        <v>2405</v>
      </c>
      <c r="D5490" s="11">
        <v>9.3800000000000008</v>
      </c>
      <c r="E5490" s="7">
        <f>VLOOKUP(A5490, Sheet2!$A$2:$K$8265, 11)</f>
        <v>110.6751</v>
      </c>
      <c r="F5490" s="7">
        <f t="shared" si="64"/>
        <v>1.1725000000000001</v>
      </c>
      <c r="G5490" s="8">
        <v>200000</v>
      </c>
      <c r="H5490" s="9">
        <f t="shared" si="65"/>
        <v>2000000</v>
      </c>
    </row>
    <row r="5491" spans="1:8" ht="14.5">
      <c r="A5491" s="6" t="str">
        <f t="shared" si="63"/>
        <v>GUD BGR WANGON_KALIWANGI</v>
      </c>
      <c r="B5491" s="11" t="s">
        <v>4026</v>
      </c>
      <c r="C5491" s="11" t="s">
        <v>4045</v>
      </c>
      <c r="D5491" s="11">
        <v>9.3800000000000008</v>
      </c>
      <c r="E5491" s="7">
        <f>VLOOKUP(A5491, Sheet2!$A$2:$K$8265, 11)</f>
        <v>110.6751</v>
      </c>
      <c r="F5491" s="7">
        <f t="shared" si="64"/>
        <v>1.1725000000000001</v>
      </c>
      <c r="G5491" s="8">
        <v>200000</v>
      </c>
      <c r="H5491" s="9">
        <f t="shared" si="65"/>
        <v>2000000</v>
      </c>
    </row>
    <row r="5492" spans="1:8" ht="14.5">
      <c r="A5492" s="6" t="str">
        <f t="shared" si="63"/>
        <v>GUD BGR WANGON_KARANGANYAR</v>
      </c>
      <c r="B5492" s="11" t="s">
        <v>4026</v>
      </c>
      <c r="C5492" s="11" t="s">
        <v>125</v>
      </c>
      <c r="D5492" s="11">
        <v>9.3800000000000008</v>
      </c>
      <c r="E5492" s="7">
        <f>VLOOKUP(A5492, Sheet2!$A$2:$K$8265, 11)</f>
        <v>110.6751</v>
      </c>
      <c r="F5492" s="7">
        <f t="shared" si="64"/>
        <v>1.1725000000000001</v>
      </c>
      <c r="G5492" s="8">
        <v>200000</v>
      </c>
      <c r="H5492" s="9">
        <f t="shared" si="65"/>
        <v>2000000</v>
      </c>
    </row>
    <row r="5493" spans="1:8" ht="14.5">
      <c r="A5493" s="6" t="str">
        <f t="shared" si="63"/>
        <v>GUD BGR WANGON_KARANGANYAR</v>
      </c>
      <c r="B5493" s="11" t="s">
        <v>4026</v>
      </c>
      <c r="C5493" s="11" t="s">
        <v>125</v>
      </c>
      <c r="D5493" s="11">
        <v>9.3800000000000008</v>
      </c>
      <c r="E5493" s="7">
        <f>VLOOKUP(A5493, Sheet2!$A$2:$K$8265, 11)</f>
        <v>110.6751</v>
      </c>
      <c r="F5493" s="7">
        <f t="shared" si="64"/>
        <v>1.1725000000000001</v>
      </c>
      <c r="G5493" s="8">
        <v>200000</v>
      </c>
      <c r="H5493" s="9">
        <f t="shared" si="65"/>
        <v>2000000</v>
      </c>
    </row>
    <row r="5494" spans="1:8" ht="14.5">
      <c r="A5494" s="6" t="str">
        <f t="shared" si="63"/>
        <v>GUD BGR WANGON_KARANGBAWANG</v>
      </c>
      <c r="B5494" s="11" t="s">
        <v>4026</v>
      </c>
      <c r="C5494" s="11" t="s">
        <v>2407</v>
      </c>
      <c r="D5494" s="11">
        <v>9.3800000000000008</v>
      </c>
      <c r="E5494" s="7">
        <f>VLOOKUP(A5494, Sheet2!$A$2:$K$8265, 11)</f>
        <v>110.6751</v>
      </c>
      <c r="F5494" s="7">
        <f t="shared" si="64"/>
        <v>1.1725000000000001</v>
      </c>
      <c r="G5494" s="8">
        <v>200000</v>
      </c>
      <c r="H5494" s="9">
        <f t="shared" si="65"/>
        <v>2000000</v>
      </c>
    </row>
    <row r="5495" spans="1:8" ht="14.5">
      <c r="A5495" s="6" t="str">
        <f t="shared" si="63"/>
        <v>GUD BGR WANGON_KARANGENDEP</v>
      </c>
      <c r="B5495" s="11" t="s">
        <v>4026</v>
      </c>
      <c r="C5495" s="11" t="s">
        <v>4046</v>
      </c>
      <c r="D5495" s="11">
        <v>9.3800000000000008</v>
      </c>
      <c r="E5495" s="7">
        <f>VLOOKUP(A5495, Sheet2!$A$2:$K$8265, 11)</f>
        <v>110.6751</v>
      </c>
      <c r="F5495" s="7">
        <f t="shared" si="64"/>
        <v>1.1725000000000001</v>
      </c>
      <c r="G5495" s="8">
        <v>200000</v>
      </c>
      <c r="H5495" s="9">
        <f t="shared" si="65"/>
        <v>2000000</v>
      </c>
    </row>
    <row r="5496" spans="1:8" ht="14.5">
      <c r="A5496" s="6" t="str">
        <f t="shared" si="63"/>
        <v>GUD BGR WANGON_KARANGGUDE</v>
      </c>
      <c r="B5496" s="11" t="s">
        <v>4026</v>
      </c>
      <c r="C5496" s="11" t="s">
        <v>4047</v>
      </c>
      <c r="D5496" s="11">
        <v>9.3800000000000008</v>
      </c>
      <c r="E5496" s="7">
        <f>VLOOKUP(A5496, Sheet2!$A$2:$K$8265, 11)</f>
        <v>110.6751</v>
      </c>
      <c r="F5496" s="7">
        <f t="shared" si="64"/>
        <v>1.1725000000000001</v>
      </c>
      <c r="G5496" s="8">
        <v>200000</v>
      </c>
      <c r="H5496" s="9">
        <f t="shared" si="65"/>
        <v>2000000</v>
      </c>
    </row>
    <row r="5497" spans="1:8" ht="14.5">
      <c r="A5497" s="6" t="str">
        <f t="shared" si="63"/>
        <v>GUD BGR WANGON_KARANGKEMIRI</v>
      </c>
      <c r="B5497" s="11" t="s">
        <v>4026</v>
      </c>
      <c r="C5497" s="11" t="s">
        <v>32</v>
      </c>
      <c r="D5497" s="11">
        <v>9.3800000000000008</v>
      </c>
      <c r="E5497" s="7">
        <f>VLOOKUP(A5497, Sheet2!$A$2:$K$8265, 11)</f>
        <v>110.6751</v>
      </c>
      <c r="F5497" s="7">
        <f t="shared" si="64"/>
        <v>1.1725000000000001</v>
      </c>
      <c r="G5497" s="8">
        <v>200000</v>
      </c>
      <c r="H5497" s="9">
        <f t="shared" si="65"/>
        <v>2000000</v>
      </c>
    </row>
    <row r="5498" spans="1:8" ht="14.5">
      <c r="A5498" s="6" t="str">
        <f t="shared" si="63"/>
        <v>GUD BGR WANGON_KARANGKEMIRI</v>
      </c>
      <c r="B5498" s="11" t="s">
        <v>4026</v>
      </c>
      <c r="C5498" s="11" t="s">
        <v>32</v>
      </c>
      <c r="D5498" s="11">
        <v>9.3800000000000008</v>
      </c>
      <c r="E5498" s="7">
        <f>VLOOKUP(A5498, Sheet2!$A$2:$K$8265, 11)</f>
        <v>110.6751</v>
      </c>
      <c r="F5498" s="7">
        <f t="shared" si="64"/>
        <v>1.1725000000000001</v>
      </c>
      <c r="G5498" s="8">
        <v>200000</v>
      </c>
      <c r="H5498" s="9">
        <f t="shared" si="65"/>
        <v>2000000</v>
      </c>
    </row>
    <row r="5499" spans="1:8" ht="14.5">
      <c r="A5499" s="6" t="str">
        <f t="shared" si="63"/>
        <v>GUD BGR WANGON_KARANGKLESEM</v>
      </c>
      <c r="B5499" s="11" t="s">
        <v>4026</v>
      </c>
      <c r="C5499" s="11" t="s">
        <v>4048</v>
      </c>
      <c r="D5499" s="11">
        <v>9.3800000000000008</v>
      </c>
      <c r="E5499" s="7">
        <f>VLOOKUP(A5499, Sheet2!$A$2:$K$8265, 11)</f>
        <v>110.6751</v>
      </c>
      <c r="F5499" s="7">
        <f t="shared" si="64"/>
        <v>1.1725000000000001</v>
      </c>
      <c r="G5499" s="8">
        <v>200000</v>
      </c>
      <c r="H5499" s="9">
        <f t="shared" si="65"/>
        <v>2000000</v>
      </c>
    </row>
    <row r="5500" spans="1:8" ht="14.5">
      <c r="A5500" s="6" t="str">
        <f t="shared" si="63"/>
        <v>GUD BGR WANGON_KARANGLEWAS KIDUL</v>
      </c>
      <c r="B5500" s="11" t="s">
        <v>4026</v>
      </c>
      <c r="C5500" s="11" t="s">
        <v>4049</v>
      </c>
      <c r="D5500" s="11">
        <v>9.3800000000000008</v>
      </c>
      <c r="E5500" s="7">
        <f>VLOOKUP(A5500, Sheet2!$A$2:$K$8265, 11)</f>
        <v>110.6751</v>
      </c>
      <c r="F5500" s="7">
        <f t="shared" si="64"/>
        <v>1.1725000000000001</v>
      </c>
      <c r="G5500" s="8">
        <v>200000</v>
      </c>
      <c r="H5500" s="9">
        <f t="shared" si="65"/>
        <v>2000000</v>
      </c>
    </row>
    <row r="5501" spans="1:8" ht="14.5">
      <c r="A5501" s="6" t="str">
        <f t="shared" si="63"/>
        <v>GUD BGR WANGON_KARANGLO</v>
      </c>
      <c r="B5501" s="11" t="s">
        <v>4026</v>
      </c>
      <c r="C5501" s="11" t="s">
        <v>631</v>
      </c>
      <c r="D5501" s="11">
        <v>9.3800000000000008</v>
      </c>
      <c r="E5501" s="7">
        <f>VLOOKUP(A5501, Sheet2!$A$2:$K$8265, 11)</f>
        <v>110.6751</v>
      </c>
      <c r="F5501" s="7">
        <f t="shared" si="64"/>
        <v>1.1725000000000001</v>
      </c>
      <c r="G5501" s="8">
        <v>200000</v>
      </c>
      <c r="H5501" s="9">
        <f t="shared" si="65"/>
        <v>2000000</v>
      </c>
    </row>
    <row r="5502" spans="1:8" ht="14.5">
      <c r="A5502" s="6" t="str">
        <f t="shared" si="63"/>
        <v>GUD BGR WANGON_KARANGMANGU</v>
      </c>
      <c r="B5502" s="11" t="s">
        <v>4026</v>
      </c>
      <c r="C5502" s="11" t="s">
        <v>1864</v>
      </c>
      <c r="D5502" s="11">
        <v>9.3800000000000008</v>
      </c>
      <c r="E5502" s="7">
        <f>VLOOKUP(A5502, Sheet2!$A$2:$K$8265, 11)</f>
        <v>110.6751</v>
      </c>
      <c r="F5502" s="7">
        <f t="shared" si="64"/>
        <v>1.1725000000000001</v>
      </c>
      <c r="G5502" s="8">
        <v>200000</v>
      </c>
      <c r="H5502" s="9">
        <f t="shared" si="65"/>
        <v>2000000</v>
      </c>
    </row>
    <row r="5503" spans="1:8" ht="14.5">
      <c r="A5503" s="6" t="str">
        <f t="shared" si="63"/>
        <v>GUD BGR WANGON_KARANGTALUN KIDUL</v>
      </c>
      <c r="B5503" s="11" t="s">
        <v>4026</v>
      </c>
      <c r="C5503" s="11" t="s">
        <v>4050</v>
      </c>
      <c r="D5503" s="11">
        <v>9.3800000000000008</v>
      </c>
      <c r="E5503" s="7">
        <f>VLOOKUP(A5503, Sheet2!$A$2:$K$8265, 11)</f>
        <v>110.6751</v>
      </c>
      <c r="F5503" s="7">
        <f t="shared" si="64"/>
        <v>1.1725000000000001</v>
      </c>
      <c r="G5503" s="8">
        <v>200000</v>
      </c>
      <c r="H5503" s="9">
        <f t="shared" si="65"/>
        <v>2000000</v>
      </c>
    </row>
    <row r="5504" spans="1:8" ht="14.5">
      <c r="A5504" s="6" t="str">
        <f t="shared" si="63"/>
        <v>GUD BGR WANGON_KARANGTALUN LOR</v>
      </c>
      <c r="B5504" s="11" t="s">
        <v>4026</v>
      </c>
      <c r="C5504" s="11" t="s">
        <v>4051</v>
      </c>
      <c r="D5504" s="11">
        <v>9.3800000000000008</v>
      </c>
      <c r="E5504" s="7">
        <f>VLOOKUP(A5504, Sheet2!$A$2:$K$8265, 11)</f>
        <v>110.6751</v>
      </c>
      <c r="F5504" s="7">
        <f t="shared" si="64"/>
        <v>1.1725000000000001</v>
      </c>
      <c r="G5504" s="8">
        <v>200000</v>
      </c>
      <c r="H5504" s="9">
        <f t="shared" si="65"/>
        <v>2000000</v>
      </c>
    </row>
    <row r="5505" spans="1:8" ht="14.5">
      <c r="A5505" s="6" t="str">
        <f t="shared" si="63"/>
        <v>GUD BGR WANGON_KARANGTENGAH</v>
      </c>
      <c r="B5505" s="11" t="s">
        <v>4026</v>
      </c>
      <c r="C5505" s="11" t="s">
        <v>409</v>
      </c>
      <c r="D5505" s="11">
        <v>9.3800000000000008</v>
      </c>
      <c r="E5505" s="7">
        <f>VLOOKUP(A5505, Sheet2!$A$2:$K$8265, 11)</f>
        <v>110.6751</v>
      </c>
      <c r="F5505" s="7">
        <f t="shared" si="64"/>
        <v>1.1725000000000001</v>
      </c>
      <c r="G5505" s="8">
        <v>200000</v>
      </c>
      <c r="H5505" s="9">
        <f t="shared" si="65"/>
        <v>2000000</v>
      </c>
    </row>
    <row r="5506" spans="1:8" ht="14.5">
      <c r="A5506" s="6" t="str">
        <f t="shared" si="63"/>
        <v>GUD BGR WANGON_KASEGERAN</v>
      </c>
      <c r="B5506" s="11" t="s">
        <v>4026</v>
      </c>
      <c r="C5506" s="11" t="s">
        <v>4052</v>
      </c>
      <c r="D5506" s="11">
        <v>9.3800000000000008</v>
      </c>
      <c r="E5506" s="7">
        <f>VLOOKUP(A5506, Sheet2!$A$2:$K$8265, 11)</f>
        <v>110.6751</v>
      </c>
      <c r="F5506" s="7">
        <f t="shared" si="64"/>
        <v>1.1725000000000001</v>
      </c>
      <c r="G5506" s="8">
        <v>200000</v>
      </c>
      <c r="H5506" s="9">
        <f t="shared" si="65"/>
        <v>2000000</v>
      </c>
    </row>
    <row r="5507" spans="1:8" ht="14.5">
      <c r="A5507" s="6" t="str">
        <f t="shared" si="63"/>
        <v>GUD BGR WANGON_KEDIRI</v>
      </c>
      <c r="B5507" s="11" t="s">
        <v>4026</v>
      </c>
      <c r="C5507" s="11" t="s">
        <v>4053</v>
      </c>
      <c r="D5507" s="11">
        <v>9.3800000000000008</v>
      </c>
      <c r="E5507" s="7">
        <f>VLOOKUP(A5507, Sheet2!$A$2:$K$8265, 11)</f>
        <v>110.6751</v>
      </c>
      <c r="F5507" s="7">
        <f t="shared" si="64"/>
        <v>1.1725000000000001</v>
      </c>
      <c r="G5507" s="8">
        <v>200000</v>
      </c>
      <c r="H5507" s="9">
        <f t="shared" si="65"/>
        <v>2000000</v>
      </c>
    </row>
    <row r="5508" spans="1:8" ht="14.5">
      <c r="A5508" s="6" t="str">
        <f t="shared" si="63"/>
        <v>GUD BGR WANGON_KEDUNGWRINGIN</v>
      </c>
      <c r="B5508" s="11" t="s">
        <v>4026</v>
      </c>
      <c r="C5508" s="11" t="s">
        <v>2792</v>
      </c>
      <c r="D5508" s="11">
        <v>9.3800000000000008</v>
      </c>
      <c r="E5508" s="7">
        <f>VLOOKUP(A5508, Sheet2!$A$2:$K$8265, 11)</f>
        <v>110.6751</v>
      </c>
      <c r="F5508" s="7">
        <f t="shared" si="64"/>
        <v>1.1725000000000001</v>
      </c>
      <c r="G5508" s="8">
        <v>200000</v>
      </c>
      <c r="H5508" s="9">
        <f t="shared" si="65"/>
        <v>2000000</v>
      </c>
    </row>
    <row r="5509" spans="1:8" ht="14.5">
      <c r="A5509" s="6" t="str">
        <f t="shared" si="63"/>
        <v>GUD BGR WANGON_KEDUNGWULUH KIDUL</v>
      </c>
      <c r="B5509" s="11" t="s">
        <v>4026</v>
      </c>
      <c r="C5509" s="11" t="s">
        <v>4054</v>
      </c>
      <c r="D5509" s="11">
        <v>9.3800000000000008</v>
      </c>
      <c r="E5509" s="7">
        <f>VLOOKUP(A5509, Sheet2!$A$2:$K$8265, 11)</f>
        <v>110.6751</v>
      </c>
      <c r="F5509" s="7">
        <f t="shared" si="64"/>
        <v>1.1725000000000001</v>
      </c>
      <c r="G5509" s="8">
        <v>200000</v>
      </c>
      <c r="H5509" s="9">
        <f t="shared" si="65"/>
        <v>2000000</v>
      </c>
    </row>
    <row r="5510" spans="1:8" ht="14.5">
      <c r="A5510" s="6" t="str">
        <f t="shared" si="63"/>
        <v>GUD BGR WANGON_KEDUNGWULUH LOR</v>
      </c>
      <c r="B5510" s="11" t="s">
        <v>4026</v>
      </c>
      <c r="C5510" s="11" t="s">
        <v>4055</v>
      </c>
      <c r="D5510" s="11">
        <v>9.3800000000000008</v>
      </c>
      <c r="E5510" s="7">
        <f>VLOOKUP(A5510, Sheet2!$A$2:$K$8265, 11)</f>
        <v>110.6751</v>
      </c>
      <c r="F5510" s="7">
        <f t="shared" si="64"/>
        <v>1.1725000000000001</v>
      </c>
      <c r="G5510" s="8">
        <v>200000</v>
      </c>
      <c r="H5510" s="9">
        <f t="shared" si="65"/>
        <v>2000000</v>
      </c>
    </row>
    <row r="5511" spans="1:8" ht="14.5">
      <c r="A5511" s="6" t="str">
        <f t="shared" si="63"/>
        <v>GUD BGR WANGON_KLAPAGADING</v>
      </c>
      <c r="B5511" s="11" t="s">
        <v>4026</v>
      </c>
      <c r="C5511" s="11" t="s">
        <v>4056</v>
      </c>
      <c r="D5511" s="11">
        <v>9.3800000000000008</v>
      </c>
      <c r="E5511" s="7">
        <f>VLOOKUP(A5511, Sheet2!$A$2:$K$8265, 11)</f>
        <v>110.6751</v>
      </c>
      <c r="F5511" s="7">
        <f t="shared" si="64"/>
        <v>1.1725000000000001</v>
      </c>
      <c r="G5511" s="8">
        <v>200000</v>
      </c>
      <c r="H5511" s="9">
        <f t="shared" si="65"/>
        <v>2000000</v>
      </c>
    </row>
    <row r="5512" spans="1:8" ht="14.5">
      <c r="A5512" s="6" t="str">
        <f t="shared" si="63"/>
        <v>GUD BGR WANGON_KLAPAGADING KULON</v>
      </c>
      <c r="B5512" s="11" t="s">
        <v>4026</v>
      </c>
      <c r="C5512" s="11" t="s">
        <v>4057</v>
      </c>
      <c r="D5512" s="11">
        <v>9.3800000000000008</v>
      </c>
      <c r="E5512" s="7">
        <f>VLOOKUP(A5512, Sheet2!$A$2:$K$8265, 11)</f>
        <v>110.6751</v>
      </c>
      <c r="F5512" s="7">
        <f t="shared" si="64"/>
        <v>1.1725000000000001</v>
      </c>
      <c r="G5512" s="8">
        <v>200000</v>
      </c>
      <c r="H5512" s="9">
        <f t="shared" si="65"/>
        <v>2000000</v>
      </c>
    </row>
    <row r="5513" spans="1:8" ht="14.5">
      <c r="A5513" s="6" t="str">
        <f t="shared" si="63"/>
        <v>GUD BGR WANGON_KLAPASAWIT</v>
      </c>
      <c r="B5513" s="11" t="s">
        <v>4026</v>
      </c>
      <c r="C5513" s="11" t="s">
        <v>4058</v>
      </c>
      <c r="D5513" s="11">
        <v>9.3800000000000008</v>
      </c>
      <c r="E5513" s="7">
        <f>VLOOKUP(A5513, Sheet2!$A$2:$K$8265, 11)</f>
        <v>110.6751</v>
      </c>
      <c r="F5513" s="7">
        <f t="shared" si="64"/>
        <v>1.1725000000000001</v>
      </c>
      <c r="G5513" s="8">
        <v>200000</v>
      </c>
      <c r="H5513" s="9">
        <f t="shared" si="65"/>
        <v>2000000</v>
      </c>
    </row>
    <row r="5514" spans="1:8" ht="14.5">
      <c r="A5514" s="6" t="str">
        <f t="shared" si="63"/>
        <v>GUD BGR WANGON_KRACAK</v>
      </c>
      <c r="B5514" s="11" t="s">
        <v>4026</v>
      </c>
      <c r="C5514" s="11" t="s">
        <v>4059</v>
      </c>
      <c r="D5514" s="11">
        <v>9.3800000000000008</v>
      </c>
      <c r="E5514" s="7">
        <f>VLOOKUP(A5514, Sheet2!$A$2:$K$8265, 11)</f>
        <v>110.6751</v>
      </c>
      <c r="F5514" s="7">
        <f t="shared" si="64"/>
        <v>1.1725000000000001</v>
      </c>
      <c r="G5514" s="8">
        <v>200000</v>
      </c>
      <c r="H5514" s="9">
        <f t="shared" si="65"/>
        <v>2000000</v>
      </c>
    </row>
    <row r="5515" spans="1:8" ht="14.5">
      <c r="A5515" s="6" t="str">
        <f t="shared" si="63"/>
        <v>GUD BGR WANGON_KRAJAN</v>
      </c>
      <c r="B5515" s="11" t="s">
        <v>4026</v>
      </c>
      <c r="C5515" s="11" t="s">
        <v>1468</v>
      </c>
      <c r="D5515" s="11">
        <v>9.3800000000000008</v>
      </c>
      <c r="E5515" s="7">
        <f>VLOOKUP(A5515, Sheet2!$A$2:$K$8265, 11)</f>
        <v>110.6751</v>
      </c>
      <c r="F5515" s="7">
        <f t="shared" si="64"/>
        <v>1.1725000000000001</v>
      </c>
      <c r="G5515" s="8">
        <v>200000</v>
      </c>
      <c r="H5515" s="9">
        <f t="shared" si="65"/>
        <v>2000000</v>
      </c>
    </row>
    <row r="5516" spans="1:8" ht="14.5">
      <c r="A5516" s="6" t="str">
        <f t="shared" si="63"/>
        <v>GUD BGR WANGON_KRANGGAN</v>
      </c>
      <c r="B5516" s="11" t="s">
        <v>4026</v>
      </c>
      <c r="C5516" s="11" t="s">
        <v>420</v>
      </c>
      <c r="D5516" s="11">
        <v>9.3800000000000008</v>
      </c>
      <c r="E5516" s="7">
        <f>VLOOKUP(A5516, Sheet2!$A$2:$K$8265, 11)</f>
        <v>110.6751</v>
      </c>
      <c r="F5516" s="7">
        <f t="shared" si="64"/>
        <v>1.1725000000000001</v>
      </c>
      <c r="G5516" s="8">
        <v>200000</v>
      </c>
      <c r="H5516" s="9">
        <f t="shared" si="65"/>
        <v>2000000</v>
      </c>
    </row>
    <row r="5517" spans="1:8" ht="14.5">
      <c r="A5517" s="6" t="str">
        <f t="shared" si="63"/>
        <v>GUD BGR WANGON_LANGGONGSARI</v>
      </c>
      <c r="B5517" s="11" t="s">
        <v>4026</v>
      </c>
      <c r="C5517" s="11" t="s">
        <v>4060</v>
      </c>
      <c r="D5517" s="11">
        <v>9.3800000000000008</v>
      </c>
      <c r="E5517" s="7">
        <f>VLOOKUP(A5517, Sheet2!$A$2:$K$8265, 11)</f>
        <v>110.6751</v>
      </c>
      <c r="F5517" s="7">
        <f t="shared" si="64"/>
        <v>1.1725000000000001</v>
      </c>
      <c r="G5517" s="8">
        <v>200000</v>
      </c>
      <c r="H5517" s="9">
        <f t="shared" si="65"/>
        <v>2000000</v>
      </c>
    </row>
    <row r="5518" spans="1:8" ht="14.5">
      <c r="A5518" s="6" t="str">
        <f t="shared" si="63"/>
        <v>GUD BGR WANGON_LESMANA</v>
      </c>
      <c r="B5518" s="11" t="s">
        <v>4026</v>
      </c>
      <c r="C5518" s="11" t="s">
        <v>4061</v>
      </c>
      <c r="D5518" s="11">
        <v>9.3800000000000008</v>
      </c>
      <c r="E5518" s="7">
        <f>VLOOKUP(A5518, Sheet2!$A$2:$K$8265, 11)</f>
        <v>110.6751</v>
      </c>
      <c r="F5518" s="7">
        <f t="shared" si="64"/>
        <v>1.1725000000000001</v>
      </c>
      <c r="G5518" s="8">
        <v>200000</v>
      </c>
      <c r="H5518" s="9">
        <f t="shared" si="65"/>
        <v>2000000</v>
      </c>
    </row>
    <row r="5519" spans="1:8" ht="14.5">
      <c r="A5519" s="6" t="str">
        <f t="shared" si="63"/>
        <v>GUD BGR WANGON_MARGASANA</v>
      </c>
      <c r="B5519" s="11" t="s">
        <v>4026</v>
      </c>
      <c r="C5519" s="11" t="s">
        <v>4062</v>
      </c>
      <c r="D5519" s="11">
        <v>9.3800000000000008</v>
      </c>
      <c r="E5519" s="7">
        <f>VLOOKUP(A5519, Sheet2!$A$2:$K$8265, 11)</f>
        <v>110.6751</v>
      </c>
      <c r="F5519" s="7">
        <f t="shared" si="64"/>
        <v>1.1725000000000001</v>
      </c>
      <c r="G5519" s="8">
        <v>200000</v>
      </c>
      <c r="H5519" s="9">
        <f t="shared" si="65"/>
        <v>2000000</v>
      </c>
    </row>
    <row r="5520" spans="1:8" ht="14.5">
      <c r="A5520" s="6" t="str">
        <f t="shared" si="63"/>
        <v>GUD BGR WANGON_MENGANTI</v>
      </c>
      <c r="B5520" s="11" t="s">
        <v>4026</v>
      </c>
      <c r="C5520" s="11" t="s">
        <v>1881</v>
      </c>
      <c r="D5520" s="11">
        <v>9.3800000000000008</v>
      </c>
      <c r="E5520" s="7">
        <f>VLOOKUP(A5520, Sheet2!$A$2:$K$8265, 11)</f>
        <v>110.6751</v>
      </c>
      <c r="F5520" s="7">
        <f t="shared" si="64"/>
        <v>1.1725000000000001</v>
      </c>
      <c r="G5520" s="8">
        <v>200000</v>
      </c>
      <c r="H5520" s="9">
        <f t="shared" si="65"/>
        <v>2000000</v>
      </c>
    </row>
    <row r="5521" spans="1:8" ht="14.5">
      <c r="A5521" s="6" t="str">
        <f t="shared" si="63"/>
        <v>GUD BGR WANGON_NOTOG</v>
      </c>
      <c r="B5521" s="11" t="s">
        <v>4026</v>
      </c>
      <c r="C5521" s="11" t="s">
        <v>4063</v>
      </c>
      <c r="D5521" s="11">
        <v>9.3800000000000008</v>
      </c>
      <c r="E5521" s="7">
        <f>VLOOKUP(A5521, Sheet2!$A$2:$K$8265, 11)</f>
        <v>110.6751</v>
      </c>
      <c r="F5521" s="7">
        <f t="shared" si="64"/>
        <v>1.1725000000000001</v>
      </c>
      <c r="G5521" s="8">
        <v>200000</v>
      </c>
      <c r="H5521" s="9">
        <f t="shared" si="65"/>
        <v>2000000</v>
      </c>
    </row>
    <row r="5522" spans="1:8" ht="14.5">
      <c r="A5522" s="6" t="str">
        <f t="shared" si="63"/>
        <v>GUD BGR WANGON_PAGERAJI</v>
      </c>
      <c r="B5522" s="11" t="s">
        <v>4026</v>
      </c>
      <c r="C5522" s="11" t="s">
        <v>4064</v>
      </c>
      <c r="D5522" s="11">
        <v>9.3800000000000008</v>
      </c>
      <c r="E5522" s="7">
        <f>VLOOKUP(A5522, Sheet2!$A$2:$K$8265, 11)</f>
        <v>110.6751</v>
      </c>
      <c r="F5522" s="7">
        <f t="shared" si="64"/>
        <v>1.1725000000000001</v>
      </c>
      <c r="G5522" s="8">
        <v>200000</v>
      </c>
      <c r="H5522" s="9">
        <f t="shared" si="65"/>
        <v>2000000</v>
      </c>
    </row>
    <row r="5523" spans="1:8" ht="14.5">
      <c r="A5523" s="6" t="str">
        <f t="shared" si="63"/>
        <v>GUD BGR WANGON_PANCASAN</v>
      </c>
      <c r="B5523" s="11" t="s">
        <v>4026</v>
      </c>
      <c r="C5523" s="11" t="s">
        <v>4065</v>
      </c>
      <c r="D5523" s="11">
        <v>9.3800000000000008</v>
      </c>
      <c r="E5523" s="7">
        <f>VLOOKUP(A5523, Sheet2!$A$2:$K$8265, 11)</f>
        <v>110.6751</v>
      </c>
      <c r="F5523" s="7">
        <f t="shared" si="64"/>
        <v>1.1725000000000001</v>
      </c>
      <c r="G5523" s="8">
        <v>200000</v>
      </c>
      <c r="H5523" s="9">
        <f t="shared" si="65"/>
        <v>2000000</v>
      </c>
    </row>
    <row r="5524" spans="1:8" ht="14.5">
      <c r="A5524" s="6" t="str">
        <f t="shared" si="63"/>
        <v>GUD BGR WANGON_PANCURENDANG</v>
      </c>
      <c r="B5524" s="11" t="s">
        <v>4026</v>
      </c>
      <c r="C5524" s="11" t="s">
        <v>4066</v>
      </c>
      <c r="D5524" s="11">
        <v>9.3800000000000008</v>
      </c>
      <c r="E5524" s="7">
        <f>VLOOKUP(A5524, Sheet2!$A$2:$K$8265, 11)</f>
        <v>110.6751</v>
      </c>
      <c r="F5524" s="7">
        <f t="shared" si="64"/>
        <v>1.1725000000000001</v>
      </c>
      <c r="G5524" s="8">
        <v>200000</v>
      </c>
      <c r="H5524" s="9">
        <f t="shared" si="65"/>
        <v>2000000</v>
      </c>
    </row>
    <row r="5525" spans="1:8" ht="14.5">
      <c r="A5525" s="6" t="str">
        <f t="shared" si="63"/>
        <v>GUD BGR WANGON_PANDANSARI</v>
      </c>
      <c r="B5525" s="11" t="s">
        <v>4026</v>
      </c>
      <c r="C5525" s="11" t="s">
        <v>182</v>
      </c>
      <c r="D5525" s="11">
        <v>9.3800000000000008</v>
      </c>
      <c r="E5525" s="7">
        <f>VLOOKUP(A5525, Sheet2!$A$2:$K$8265, 11)</f>
        <v>110.6751</v>
      </c>
      <c r="F5525" s="7">
        <f t="shared" si="64"/>
        <v>1.1725000000000001</v>
      </c>
      <c r="G5525" s="8">
        <v>200000</v>
      </c>
      <c r="H5525" s="9">
        <f t="shared" si="65"/>
        <v>2000000</v>
      </c>
    </row>
    <row r="5526" spans="1:8" ht="14.5">
      <c r="A5526" s="6" t="str">
        <f t="shared" si="63"/>
        <v>GUD BGR WANGON_PANEMBANGAN</v>
      </c>
      <c r="B5526" s="11" t="s">
        <v>4026</v>
      </c>
      <c r="C5526" s="11" t="s">
        <v>4067</v>
      </c>
      <c r="D5526" s="11">
        <v>9.3800000000000008</v>
      </c>
      <c r="E5526" s="7">
        <f>VLOOKUP(A5526, Sheet2!$A$2:$K$8265, 11)</f>
        <v>110.6751</v>
      </c>
      <c r="F5526" s="7">
        <f t="shared" si="64"/>
        <v>1.1725000000000001</v>
      </c>
      <c r="G5526" s="8">
        <v>200000</v>
      </c>
      <c r="H5526" s="9">
        <f t="shared" si="65"/>
        <v>2000000</v>
      </c>
    </row>
    <row r="5527" spans="1:8" ht="14.5">
      <c r="A5527" s="6" t="str">
        <f t="shared" si="63"/>
        <v>GUD BGR WANGON_PANUSUPAN</v>
      </c>
      <c r="B5527" s="11" t="s">
        <v>4026</v>
      </c>
      <c r="C5527" s="11" t="s">
        <v>942</v>
      </c>
      <c r="D5527" s="11">
        <v>9.3800000000000008</v>
      </c>
      <c r="E5527" s="7">
        <f>VLOOKUP(A5527, Sheet2!$A$2:$K$8265, 11)</f>
        <v>110.6751</v>
      </c>
      <c r="F5527" s="7">
        <f t="shared" si="64"/>
        <v>1.1725000000000001</v>
      </c>
      <c r="G5527" s="8">
        <v>200000</v>
      </c>
      <c r="H5527" s="9">
        <f t="shared" si="65"/>
        <v>2000000</v>
      </c>
    </row>
    <row r="5528" spans="1:8" ht="14.5">
      <c r="A5528" s="6" t="str">
        <f t="shared" si="63"/>
        <v>GUD BGR WANGON_PEJOGOL</v>
      </c>
      <c r="B5528" s="11" t="s">
        <v>4026</v>
      </c>
      <c r="C5528" s="11" t="s">
        <v>4068</v>
      </c>
      <c r="D5528" s="11">
        <v>9.3800000000000008</v>
      </c>
      <c r="E5528" s="7">
        <f>VLOOKUP(A5528, Sheet2!$A$2:$K$8265, 11)</f>
        <v>110.6751</v>
      </c>
      <c r="F5528" s="7">
        <f t="shared" si="64"/>
        <v>1.1725000000000001</v>
      </c>
      <c r="G5528" s="8">
        <v>200000</v>
      </c>
      <c r="H5528" s="9">
        <f t="shared" si="65"/>
        <v>2000000</v>
      </c>
    </row>
    <row r="5529" spans="1:8" ht="14.5">
      <c r="A5529" s="6" t="str">
        <f t="shared" si="63"/>
        <v>GUD BGR WANGON_PEKUNCEN</v>
      </c>
      <c r="B5529" s="11" t="s">
        <v>4026</v>
      </c>
      <c r="C5529" s="11" t="s">
        <v>459</v>
      </c>
      <c r="D5529" s="11">
        <v>9.3800000000000008</v>
      </c>
      <c r="E5529" s="7">
        <f>VLOOKUP(A5529, Sheet2!$A$2:$K$8265, 11)</f>
        <v>110.6751</v>
      </c>
      <c r="F5529" s="7">
        <f t="shared" si="64"/>
        <v>1.1725000000000001</v>
      </c>
      <c r="G5529" s="8">
        <v>200000</v>
      </c>
      <c r="H5529" s="9">
        <f t="shared" si="65"/>
        <v>2000000</v>
      </c>
    </row>
    <row r="5530" spans="1:8" ht="14.5">
      <c r="A5530" s="6" t="str">
        <f t="shared" si="63"/>
        <v>GUD BGR WANGON_PENGADEGAN</v>
      </c>
      <c r="B5530" s="11" t="s">
        <v>4026</v>
      </c>
      <c r="C5530" s="11" t="s">
        <v>953</v>
      </c>
      <c r="D5530" s="11">
        <v>9.3800000000000008</v>
      </c>
      <c r="E5530" s="7">
        <f>VLOOKUP(A5530, Sheet2!$A$2:$K$8265, 11)</f>
        <v>110.6751</v>
      </c>
      <c r="F5530" s="7">
        <f t="shared" si="64"/>
        <v>1.1725000000000001</v>
      </c>
      <c r="G5530" s="8">
        <v>200000</v>
      </c>
      <c r="H5530" s="9">
        <f t="shared" si="65"/>
        <v>2000000</v>
      </c>
    </row>
    <row r="5531" spans="1:8" ht="14.5">
      <c r="A5531" s="6" t="str">
        <f t="shared" si="63"/>
        <v>GUD BGR WANGON_PERNASIDI</v>
      </c>
      <c r="B5531" s="11" t="s">
        <v>4026</v>
      </c>
      <c r="C5531" s="11" t="s">
        <v>4069</v>
      </c>
      <c r="D5531" s="11">
        <v>9.3800000000000008</v>
      </c>
      <c r="E5531" s="7">
        <f>VLOOKUP(A5531, Sheet2!$A$2:$K$8265, 11)</f>
        <v>110.6751</v>
      </c>
      <c r="F5531" s="7">
        <f t="shared" si="64"/>
        <v>1.1725000000000001</v>
      </c>
      <c r="G5531" s="8">
        <v>200000</v>
      </c>
      <c r="H5531" s="9">
        <f t="shared" si="65"/>
        <v>2000000</v>
      </c>
    </row>
    <row r="5532" spans="1:8" ht="14.5">
      <c r="A5532" s="6" t="str">
        <f t="shared" si="63"/>
        <v>GUD BGR WANGON_PESAWAHAN</v>
      </c>
      <c r="B5532" s="11" t="s">
        <v>4026</v>
      </c>
      <c r="C5532" s="11" t="s">
        <v>463</v>
      </c>
      <c r="D5532" s="11">
        <v>9.3800000000000008</v>
      </c>
      <c r="E5532" s="7">
        <f>VLOOKUP(A5532, Sheet2!$A$2:$K$8265, 11)</f>
        <v>110.6751</v>
      </c>
      <c r="F5532" s="7">
        <f t="shared" si="64"/>
        <v>1.1725000000000001</v>
      </c>
      <c r="G5532" s="8">
        <v>200000</v>
      </c>
      <c r="H5532" s="9">
        <f t="shared" si="65"/>
        <v>2000000</v>
      </c>
    </row>
    <row r="5533" spans="1:8" ht="14.5">
      <c r="A5533" s="6" t="str">
        <f t="shared" si="63"/>
        <v>GUD BGR WANGON_PETAHUNAN</v>
      </c>
      <c r="B5533" s="11" t="s">
        <v>4026</v>
      </c>
      <c r="C5533" s="11" t="s">
        <v>4070</v>
      </c>
      <c r="D5533" s="11">
        <v>9.3800000000000008</v>
      </c>
      <c r="E5533" s="7">
        <f>VLOOKUP(A5533, Sheet2!$A$2:$K$8265, 11)</f>
        <v>110.6751</v>
      </c>
      <c r="F5533" s="7">
        <f t="shared" si="64"/>
        <v>1.1725000000000001</v>
      </c>
      <c r="G5533" s="8">
        <v>200000</v>
      </c>
      <c r="H5533" s="9">
        <f t="shared" si="65"/>
        <v>2000000</v>
      </c>
    </row>
    <row r="5534" spans="1:8" ht="14.5">
      <c r="A5534" s="6" t="str">
        <f t="shared" si="63"/>
        <v>GUD BGR WANGON_PURWOJATI</v>
      </c>
      <c r="B5534" s="11" t="s">
        <v>4026</v>
      </c>
      <c r="C5534" s="11" t="s">
        <v>4071</v>
      </c>
      <c r="D5534" s="11">
        <v>9.3800000000000008</v>
      </c>
      <c r="E5534" s="7">
        <f>VLOOKUP(A5534, Sheet2!$A$2:$K$8265, 11)</f>
        <v>110.6751</v>
      </c>
      <c r="F5534" s="7">
        <f t="shared" si="64"/>
        <v>1.1725000000000001</v>
      </c>
      <c r="G5534" s="8">
        <v>200000</v>
      </c>
      <c r="H5534" s="9">
        <f t="shared" si="65"/>
        <v>2000000</v>
      </c>
    </row>
    <row r="5535" spans="1:8" ht="14.5">
      <c r="A5535" s="6" t="str">
        <f t="shared" si="63"/>
        <v>GUD BGR WANGON_RANCAMAYA</v>
      </c>
      <c r="B5535" s="11" t="s">
        <v>4026</v>
      </c>
      <c r="C5535" s="11" t="s">
        <v>4072</v>
      </c>
      <c r="D5535" s="11">
        <v>9.3800000000000008</v>
      </c>
      <c r="E5535" s="7">
        <f>VLOOKUP(A5535, Sheet2!$A$2:$K$8265, 11)</f>
        <v>110.6751</v>
      </c>
      <c r="F5535" s="7">
        <f t="shared" si="64"/>
        <v>1.1725000000000001</v>
      </c>
      <c r="G5535" s="8">
        <v>200000</v>
      </c>
      <c r="H5535" s="9">
        <f t="shared" si="65"/>
        <v>2000000</v>
      </c>
    </row>
    <row r="5536" spans="1:8" ht="14.5">
      <c r="A5536" s="6" t="str">
        <f t="shared" si="63"/>
        <v>GUD BGR WANGON_SAMBIRATA</v>
      </c>
      <c r="B5536" s="11" t="s">
        <v>4026</v>
      </c>
      <c r="C5536" s="11" t="s">
        <v>4073</v>
      </c>
      <c r="D5536" s="11">
        <v>9.3800000000000008</v>
      </c>
      <c r="E5536" s="7">
        <f>VLOOKUP(A5536, Sheet2!$A$2:$K$8265, 11)</f>
        <v>110.6751</v>
      </c>
      <c r="F5536" s="7">
        <f t="shared" si="64"/>
        <v>1.1725000000000001</v>
      </c>
      <c r="G5536" s="8">
        <v>200000</v>
      </c>
      <c r="H5536" s="9">
        <f t="shared" si="65"/>
        <v>2000000</v>
      </c>
    </row>
    <row r="5537" spans="1:8" ht="14.5">
      <c r="A5537" s="6" t="str">
        <f t="shared" si="63"/>
        <v>GUD BGR WANGON_SANGGREMAN</v>
      </c>
      <c r="B5537" s="11" t="s">
        <v>4026</v>
      </c>
      <c r="C5537" s="11" t="s">
        <v>4074</v>
      </c>
      <c r="D5537" s="11">
        <v>9.3800000000000008</v>
      </c>
      <c r="E5537" s="7">
        <f>VLOOKUP(A5537, Sheet2!$A$2:$K$8265, 11)</f>
        <v>110.6751</v>
      </c>
      <c r="F5537" s="7">
        <f t="shared" si="64"/>
        <v>1.1725000000000001</v>
      </c>
      <c r="G5537" s="8">
        <v>200000</v>
      </c>
      <c r="H5537" s="9">
        <f t="shared" si="65"/>
        <v>2000000</v>
      </c>
    </row>
    <row r="5538" spans="1:8" ht="14.5">
      <c r="A5538" s="6" t="str">
        <f t="shared" si="63"/>
        <v>GUD BGR WANGON_SAWANGAN</v>
      </c>
      <c r="B5538" s="11" t="s">
        <v>4026</v>
      </c>
      <c r="C5538" s="11" t="s">
        <v>52</v>
      </c>
      <c r="D5538" s="11">
        <v>9.3800000000000008</v>
      </c>
      <c r="E5538" s="7">
        <f>VLOOKUP(A5538, Sheet2!$A$2:$K$8265, 11)</f>
        <v>110.6751</v>
      </c>
      <c r="F5538" s="7">
        <f t="shared" si="64"/>
        <v>1.1725000000000001</v>
      </c>
      <c r="G5538" s="8">
        <v>200000</v>
      </c>
      <c r="H5538" s="9">
        <f t="shared" si="65"/>
        <v>2000000</v>
      </c>
    </row>
    <row r="5539" spans="1:8" ht="14.5">
      <c r="A5539" s="6" t="str">
        <f t="shared" si="63"/>
        <v>GUD BGR WANGON_SAWANGAN WETAN</v>
      </c>
      <c r="B5539" s="11" t="s">
        <v>4026</v>
      </c>
      <c r="C5539" s="11" t="s">
        <v>4075</v>
      </c>
      <c r="D5539" s="11">
        <v>9.3800000000000008</v>
      </c>
      <c r="E5539" s="7">
        <f>VLOOKUP(A5539, Sheet2!$A$2:$K$8265, 11)</f>
        <v>110.6751</v>
      </c>
      <c r="F5539" s="7">
        <f t="shared" si="64"/>
        <v>1.1725000000000001</v>
      </c>
      <c r="G5539" s="8">
        <v>200000</v>
      </c>
      <c r="H5539" s="9">
        <f t="shared" si="65"/>
        <v>2000000</v>
      </c>
    </row>
    <row r="5540" spans="1:8" ht="14.5">
      <c r="A5540" s="6" t="str">
        <f t="shared" si="63"/>
        <v>GUD BGR WANGON_SEMEDO</v>
      </c>
      <c r="B5540" s="11" t="s">
        <v>4026</v>
      </c>
      <c r="C5540" s="11" t="s">
        <v>4076</v>
      </c>
      <c r="D5540" s="11">
        <v>9.3800000000000008</v>
      </c>
      <c r="E5540" s="7">
        <f>VLOOKUP(A5540, Sheet2!$A$2:$K$8265, 11)</f>
        <v>110.6751</v>
      </c>
      <c r="F5540" s="7">
        <f t="shared" si="64"/>
        <v>1.1725000000000001</v>
      </c>
      <c r="G5540" s="8">
        <v>200000</v>
      </c>
      <c r="H5540" s="9">
        <f t="shared" si="65"/>
        <v>2000000</v>
      </c>
    </row>
    <row r="5541" spans="1:8" ht="14.5">
      <c r="A5541" s="6" t="str">
        <f t="shared" si="63"/>
        <v>GUD BGR WANGON_SIDAMULIH</v>
      </c>
      <c r="B5541" s="11" t="s">
        <v>4026</v>
      </c>
      <c r="C5541" s="11" t="s">
        <v>4077</v>
      </c>
      <c r="D5541" s="11">
        <v>9.3800000000000008</v>
      </c>
      <c r="E5541" s="7">
        <f>VLOOKUP(A5541, Sheet2!$A$2:$K$8265, 11)</f>
        <v>110.6751</v>
      </c>
      <c r="F5541" s="7">
        <f t="shared" si="64"/>
        <v>1.1725000000000001</v>
      </c>
      <c r="G5541" s="8">
        <v>200000</v>
      </c>
      <c r="H5541" s="9">
        <f t="shared" si="65"/>
        <v>2000000</v>
      </c>
    </row>
    <row r="5542" spans="1:8" ht="14.5">
      <c r="A5542" s="6" t="str">
        <f t="shared" si="63"/>
        <v>GUD BGR WANGON_SINGASARI</v>
      </c>
      <c r="B5542" s="11" t="s">
        <v>4026</v>
      </c>
      <c r="C5542" s="11" t="s">
        <v>4078</v>
      </c>
      <c r="D5542" s="11">
        <v>9.3800000000000008</v>
      </c>
      <c r="E5542" s="7">
        <f>VLOOKUP(A5542, Sheet2!$A$2:$K$8265, 11)</f>
        <v>110.6751</v>
      </c>
      <c r="F5542" s="7">
        <f t="shared" si="64"/>
        <v>1.1725000000000001</v>
      </c>
      <c r="G5542" s="8">
        <v>200000</v>
      </c>
      <c r="H5542" s="9">
        <f t="shared" si="65"/>
        <v>2000000</v>
      </c>
    </row>
    <row r="5543" spans="1:8" ht="14.5">
      <c r="A5543" s="6" t="str">
        <f t="shared" si="63"/>
        <v>GUD BGR WANGON_SUDIMARA</v>
      </c>
      <c r="B5543" s="11" t="s">
        <v>4026</v>
      </c>
      <c r="C5543" s="11" t="s">
        <v>4079</v>
      </c>
      <c r="D5543" s="11">
        <v>9.3800000000000008</v>
      </c>
      <c r="E5543" s="7">
        <f>VLOOKUP(A5543, Sheet2!$A$2:$K$8265, 11)</f>
        <v>110.6751</v>
      </c>
      <c r="F5543" s="7">
        <f t="shared" si="64"/>
        <v>1.1725000000000001</v>
      </c>
      <c r="G5543" s="8">
        <v>200000</v>
      </c>
      <c r="H5543" s="9">
        <f t="shared" si="65"/>
        <v>2000000</v>
      </c>
    </row>
    <row r="5544" spans="1:8" ht="14.5">
      <c r="A5544" s="6" t="str">
        <f t="shared" si="63"/>
        <v>GUD BGR WANGON_TAMANSARI</v>
      </c>
      <c r="B5544" s="11" t="s">
        <v>4026</v>
      </c>
      <c r="C5544" s="11" t="s">
        <v>985</v>
      </c>
      <c r="D5544" s="11">
        <v>9.3800000000000008</v>
      </c>
      <c r="E5544" s="7">
        <f>VLOOKUP(A5544, Sheet2!$A$2:$K$8265, 11)</f>
        <v>110.6751</v>
      </c>
      <c r="F5544" s="7">
        <f t="shared" si="64"/>
        <v>1.1725000000000001</v>
      </c>
      <c r="G5544" s="8">
        <v>200000</v>
      </c>
      <c r="H5544" s="9">
        <f t="shared" si="65"/>
        <v>2000000</v>
      </c>
    </row>
    <row r="5545" spans="1:8" ht="14.5">
      <c r="A5545" s="6" t="str">
        <f t="shared" si="63"/>
        <v>GUD BGR WANGON_TAMBAKNEGARA</v>
      </c>
      <c r="B5545" s="11" t="s">
        <v>4026</v>
      </c>
      <c r="C5545" s="11" t="s">
        <v>4080</v>
      </c>
      <c r="D5545" s="11">
        <v>9.3800000000000008</v>
      </c>
      <c r="E5545" s="7">
        <f>VLOOKUP(A5545, Sheet2!$A$2:$K$8265, 11)</f>
        <v>110.6751</v>
      </c>
      <c r="F5545" s="7">
        <f t="shared" si="64"/>
        <v>1.1725000000000001</v>
      </c>
      <c r="G5545" s="8">
        <v>200000</v>
      </c>
      <c r="H5545" s="9">
        <f t="shared" si="65"/>
        <v>2000000</v>
      </c>
    </row>
    <row r="5546" spans="1:8" ht="14.5">
      <c r="A5546" s="6" t="str">
        <f t="shared" si="63"/>
        <v>GUD BGR WANGON_TINGGARJAYA</v>
      </c>
      <c r="B5546" s="11" t="s">
        <v>4026</v>
      </c>
      <c r="C5546" s="11" t="s">
        <v>2215</v>
      </c>
      <c r="D5546" s="11">
        <v>9.3800000000000008</v>
      </c>
      <c r="E5546" s="7">
        <f>VLOOKUP(A5546, Sheet2!$A$2:$K$8265, 11)</f>
        <v>110.6751</v>
      </c>
      <c r="F5546" s="7">
        <f t="shared" si="64"/>
        <v>1.1725000000000001</v>
      </c>
      <c r="G5546" s="8">
        <v>200000</v>
      </c>
      <c r="H5546" s="9">
        <f t="shared" si="65"/>
        <v>2000000</v>
      </c>
    </row>
    <row r="5547" spans="1:8" ht="14.5">
      <c r="A5547" s="6" t="str">
        <f t="shared" si="63"/>
        <v>GUD BGR WANGON_TIPAR</v>
      </c>
      <c r="B5547" s="11" t="s">
        <v>4026</v>
      </c>
      <c r="C5547" s="11" t="s">
        <v>4081</v>
      </c>
      <c r="D5547" s="11">
        <v>9.3800000000000008</v>
      </c>
      <c r="E5547" s="7">
        <f>VLOOKUP(A5547, Sheet2!$A$2:$K$8265, 11)</f>
        <v>110.6751</v>
      </c>
      <c r="F5547" s="7">
        <f t="shared" si="64"/>
        <v>1.1725000000000001</v>
      </c>
      <c r="G5547" s="8">
        <v>200000</v>
      </c>
      <c r="H5547" s="9">
        <f t="shared" si="65"/>
        <v>2000000</v>
      </c>
    </row>
    <row r="5548" spans="1:8" ht="14.5">
      <c r="A5548" s="6" t="str">
        <f t="shared" si="63"/>
        <v>GUD BGR WANGON_TIPAR KIDUL</v>
      </c>
      <c r="B5548" s="11" t="s">
        <v>4026</v>
      </c>
      <c r="C5548" s="11" t="s">
        <v>4082</v>
      </c>
      <c r="D5548" s="11">
        <v>9.3800000000000008</v>
      </c>
      <c r="E5548" s="7">
        <f>VLOOKUP(A5548, Sheet2!$A$2:$K$8265, 11)</f>
        <v>110.6751</v>
      </c>
      <c r="F5548" s="7">
        <f t="shared" si="64"/>
        <v>1.1725000000000001</v>
      </c>
      <c r="G5548" s="8">
        <v>200000</v>
      </c>
      <c r="H5548" s="9">
        <f t="shared" si="65"/>
        <v>2000000</v>
      </c>
    </row>
    <row r="5549" spans="1:8" ht="14.5">
      <c r="A5549" s="6" t="str">
        <f t="shared" si="63"/>
        <v>GUD BGR WANGON_TUMIYANG</v>
      </c>
      <c r="B5549" s="11" t="s">
        <v>4026</v>
      </c>
      <c r="C5549" s="11" t="s">
        <v>4083</v>
      </c>
      <c r="D5549" s="11">
        <v>9.3800000000000008</v>
      </c>
      <c r="E5549" s="7">
        <f>VLOOKUP(A5549, Sheet2!$A$2:$K$8265, 11)</f>
        <v>110.6751</v>
      </c>
      <c r="F5549" s="7">
        <f t="shared" si="64"/>
        <v>1.1725000000000001</v>
      </c>
      <c r="G5549" s="8">
        <v>200000</v>
      </c>
      <c r="H5549" s="9">
        <f t="shared" si="65"/>
        <v>2000000</v>
      </c>
    </row>
    <row r="5550" spans="1:8" ht="14.5">
      <c r="A5550" s="6" t="str">
        <f t="shared" si="63"/>
        <v>GUD BGR WANGON_TUMIYANG</v>
      </c>
      <c r="B5550" s="11" t="s">
        <v>4026</v>
      </c>
      <c r="C5550" s="11" t="s">
        <v>4083</v>
      </c>
      <c r="D5550" s="11">
        <v>9.3800000000000008</v>
      </c>
      <c r="E5550" s="7">
        <f>VLOOKUP(A5550, Sheet2!$A$2:$K$8265, 11)</f>
        <v>110.6751</v>
      </c>
      <c r="F5550" s="7">
        <f t="shared" si="64"/>
        <v>1.1725000000000001</v>
      </c>
      <c r="G5550" s="8">
        <v>200000</v>
      </c>
      <c r="H5550" s="9">
        <f t="shared" si="65"/>
        <v>2000000</v>
      </c>
    </row>
    <row r="5551" spans="1:8" ht="14.5">
      <c r="A5551" s="6" t="str">
        <f t="shared" si="63"/>
        <v>GUD BGR WANGON_TUNJUNG</v>
      </c>
      <c r="B5551" s="11" t="s">
        <v>4026</v>
      </c>
      <c r="C5551" s="11" t="s">
        <v>4084</v>
      </c>
      <c r="D5551" s="11">
        <v>9.3800000000000008</v>
      </c>
      <c r="E5551" s="7">
        <f>VLOOKUP(A5551, Sheet2!$A$2:$K$8265, 11)</f>
        <v>110.6751</v>
      </c>
      <c r="F5551" s="7">
        <f t="shared" si="64"/>
        <v>1.1725000000000001</v>
      </c>
      <c r="G5551" s="8">
        <v>200000</v>
      </c>
      <c r="H5551" s="9">
        <f t="shared" si="65"/>
        <v>2000000</v>
      </c>
    </row>
    <row r="5552" spans="1:8" ht="14.5">
      <c r="A5552" s="6" t="str">
        <f t="shared" si="63"/>
        <v>GUD BGR WANGON_WINDUAJI</v>
      </c>
      <c r="B5552" s="11" t="s">
        <v>4026</v>
      </c>
      <c r="C5552" s="11" t="s">
        <v>4085</v>
      </c>
      <c r="D5552" s="11">
        <v>20.92</v>
      </c>
      <c r="E5552" s="7">
        <f>VLOOKUP(A5552, Sheet2!$A$2:$K$8265, 11)</f>
        <v>110.6751</v>
      </c>
      <c r="F5552" s="7">
        <f t="shared" si="64"/>
        <v>2.6150000000000002</v>
      </c>
      <c r="G5552" s="8">
        <v>200000</v>
      </c>
      <c r="H5552" s="9">
        <f t="shared" si="65"/>
        <v>4200000</v>
      </c>
    </row>
    <row r="5553" spans="1:8" ht="14.5">
      <c r="A5553" s="6" t="str">
        <f t="shared" si="63"/>
        <v>GUD BGR WANGON_WINDUNEGARA</v>
      </c>
      <c r="B5553" s="11" t="s">
        <v>4026</v>
      </c>
      <c r="C5553" s="11" t="s">
        <v>4086</v>
      </c>
      <c r="D5553" s="11">
        <v>9.3800000000000008</v>
      </c>
      <c r="E5553" s="7">
        <f>VLOOKUP(A5553, Sheet2!$A$2:$K$8265, 11)</f>
        <v>110.6751</v>
      </c>
      <c r="F5553" s="7">
        <f t="shared" si="64"/>
        <v>1.1725000000000001</v>
      </c>
      <c r="G5553" s="8">
        <v>200000</v>
      </c>
      <c r="H5553" s="9">
        <f t="shared" si="65"/>
        <v>2000000</v>
      </c>
    </row>
    <row r="5554" spans="1:8" ht="14.5">
      <c r="A5554" s="6" t="str">
        <f t="shared" si="63"/>
        <v>GUD BGR WANGON_WLAHAR</v>
      </c>
      <c r="B5554" s="11" t="s">
        <v>4026</v>
      </c>
      <c r="C5554" s="11" t="s">
        <v>998</v>
      </c>
      <c r="D5554" s="11">
        <v>9.3800000000000008</v>
      </c>
      <c r="E5554" s="7">
        <f>VLOOKUP(A5554, Sheet2!$A$2:$K$8265, 11)</f>
        <v>110.6751</v>
      </c>
      <c r="F5554" s="7">
        <f t="shared" si="64"/>
        <v>1.1725000000000001</v>
      </c>
      <c r="G5554" s="8">
        <v>200000</v>
      </c>
      <c r="H5554" s="9">
        <f t="shared" si="65"/>
        <v>2000000</v>
      </c>
    </row>
    <row r="5555" spans="1:8" ht="14.5">
      <c r="A5555" s="6" t="str">
        <f t="shared" si="63"/>
        <v>GUDANG DEMAK 2_BANDUNGREJO</v>
      </c>
      <c r="B5555" s="11" t="s">
        <v>4087</v>
      </c>
      <c r="C5555" s="11" t="s">
        <v>3111</v>
      </c>
      <c r="D5555" s="11">
        <v>26.27</v>
      </c>
      <c r="E5555" s="7">
        <f>VLOOKUP(A5555, Sheet2!$A$2:$K$8265, 11)</f>
        <v>110.6751</v>
      </c>
      <c r="F5555" s="7">
        <f t="shared" si="64"/>
        <v>3.2837499999999999</v>
      </c>
      <c r="G5555" s="8">
        <v>200000</v>
      </c>
      <c r="H5555" s="9">
        <f t="shared" si="65"/>
        <v>5400000</v>
      </c>
    </row>
    <row r="5556" spans="1:8" ht="14.5">
      <c r="A5556" s="6" t="str">
        <f t="shared" si="63"/>
        <v>GUDANG DEMAK 2_BANGETAYU KULON</v>
      </c>
      <c r="B5556" s="11" t="s">
        <v>4087</v>
      </c>
      <c r="C5556" s="11" t="s">
        <v>4088</v>
      </c>
      <c r="D5556" s="11">
        <v>1.22</v>
      </c>
      <c r="E5556" s="7">
        <f>VLOOKUP(A5556, Sheet2!$A$2:$K$8265, 11)</f>
        <v>110.6751</v>
      </c>
      <c r="F5556" s="7">
        <f t="shared" si="64"/>
        <v>0.1525</v>
      </c>
      <c r="G5556" s="8">
        <v>200000</v>
      </c>
      <c r="H5556" s="9">
        <f t="shared" si="65"/>
        <v>400000</v>
      </c>
    </row>
    <row r="5557" spans="1:8" ht="14.5">
      <c r="A5557" s="6" t="str">
        <f t="shared" si="63"/>
        <v>GUDANG DEMAK 2_BANGETAYU WETAN</v>
      </c>
      <c r="B5557" s="11" t="s">
        <v>4087</v>
      </c>
      <c r="C5557" s="11" t="s">
        <v>4089</v>
      </c>
      <c r="D5557" s="11">
        <v>1.22</v>
      </c>
      <c r="E5557" s="7">
        <f>VLOOKUP(A5557, Sheet2!$A$2:$K$8265, 11)</f>
        <v>110.6751</v>
      </c>
      <c r="F5557" s="7">
        <f t="shared" si="64"/>
        <v>0.1525</v>
      </c>
      <c r="G5557" s="8">
        <v>200000</v>
      </c>
      <c r="H5557" s="9">
        <f t="shared" si="65"/>
        <v>400000</v>
      </c>
    </row>
    <row r="5558" spans="1:8" ht="14.5">
      <c r="A5558" s="6" t="str">
        <f t="shared" si="63"/>
        <v>GUDANG DEMAK 2_BANJARDOWO</v>
      </c>
      <c r="B5558" s="11" t="s">
        <v>4087</v>
      </c>
      <c r="C5558" s="11" t="s">
        <v>1257</v>
      </c>
      <c r="D5558" s="11">
        <v>1.22</v>
      </c>
      <c r="E5558" s="7">
        <f>VLOOKUP(A5558, Sheet2!$A$2:$K$8265, 11)</f>
        <v>110.6751</v>
      </c>
      <c r="F5558" s="7">
        <f t="shared" si="64"/>
        <v>0.1525</v>
      </c>
      <c r="G5558" s="8">
        <v>200000</v>
      </c>
      <c r="H5558" s="9">
        <f t="shared" si="65"/>
        <v>400000</v>
      </c>
    </row>
    <row r="5559" spans="1:8" ht="14.5">
      <c r="A5559" s="6" t="str">
        <f t="shared" si="63"/>
        <v>GUDANG DEMAK 2_BANJAREJO</v>
      </c>
      <c r="B5559" s="11" t="s">
        <v>4087</v>
      </c>
      <c r="C5559" s="11" t="s">
        <v>1258</v>
      </c>
      <c r="D5559" s="11">
        <v>26.27</v>
      </c>
      <c r="E5559" s="7">
        <f>VLOOKUP(A5559, Sheet2!$A$2:$K$8265, 11)</f>
        <v>110.6751</v>
      </c>
      <c r="F5559" s="7">
        <f t="shared" si="64"/>
        <v>3.2837499999999999</v>
      </c>
      <c r="G5559" s="8">
        <v>200000</v>
      </c>
      <c r="H5559" s="9">
        <f t="shared" si="65"/>
        <v>5400000</v>
      </c>
    </row>
    <row r="5560" spans="1:8" ht="14.5">
      <c r="A5560" s="6" t="str">
        <f t="shared" si="63"/>
        <v>GUDANG DEMAK 2_BANYUMENENG</v>
      </c>
      <c r="B5560" s="11" t="s">
        <v>4087</v>
      </c>
      <c r="C5560" s="11" t="s">
        <v>4090</v>
      </c>
      <c r="D5560" s="11">
        <v>26.27</v>
      </c>
      <c r="E5560" s="7">
        <f>VLOOKUP(A5560, Sheet2!$A$2:$K$8265, 11)</f>
        <v>110.6751</v>
      </c>
      <c r="F5560" s="7">
        <f t="shared" si="64"/>
        <v>3.2837499999999999</v>
      </c>
      <c r="G5560" s="8">
        <v>200000</v>
      </c>
      <c r="H5560" s="9">
        <f t="shared" si="65"/>
        <v>5400000</v>
      </c>
    </row>
    <row r="5561" spans="1:8" ht="14.5">
      <c r="A5561" s="6" t="str">
        <f t="shared" si="63"/>
        <v>GUDANG DEMAK 2_BRABO</v>
      </c>
      <c r="B5561" s="11" t="s">
        <v>4087</v>
      </c>
      <c r="C5561" s="11" t="s">
        <v>4091</v>
      </c>
      <c r="D5561" s="11">
        <v>53.45</v>
      </c>
      <c r="E5561" s="7">
        <f>VLOOKUP(A5561, Sheet2!$A$2:$K$8265, 11)</f>
        <v>110.6751</v>
      </c>
      <c r="F5561" s="7">
        <f t="shared" si="64"/>
        <v>6.6812500000000004</v>
      </c>
      <c r="G5561" s="8">
        <v>200000</v>
      </c>
      <c r="H5561" s="9">
        <f t="shared" si="65"/>
        <v>10800000</v>
      </c>
    </row>
    <row r="5562" spans="1:8" ht="14.5">
      <c r="A5562" s="6" t="str">
        <f t="shared" si="63"/>
        <v>GUDANG DEMAK 2_BRAMBANG</v>
      </c>
      <c r="B5562" s="11" t="s">
        <v>4087</v>
      </c>
      <c r="C5562" s="11" t="s">
        <v>4092</v>
      </c>
      <c r="D5562" s="11">
        <v>26.27</v>
      </c>
      <c r="E5562" s="7">
        <f>VLOOKUP(A5562, Sheet2!$A$2:$K$8265, 11)</f>
        <v>110.6751</v>
      </c>
      <c r="F5562" s="7">
        <f t="shared" si="64"/>
        <v>3.2837499999999999</v>
      </c>
      <c r="G5562" s="8">
        <v>200000</v>
      </c>
      <c r="H5562" s="9">
        <f t="shared" si="65"/>
        <v>5400000</v>
      </c>
    </row>
    <row r="5563" spans="1:8" ht="14.5">
      <c r="A5563" s="6" t="str">
        <f t="shared" si="63"/>
        <v>GUDANG DEMAK 2_BRUMBUNG</v>
      </c>
      <c r="B5563" s="11" t="s">
        <v>4087</v>
      </c>
      <c r="C5563" s="11" t="s">
        <v>1177</v>
      </c>
      <c r="D5563" s="11">
        <v>26.27</v>
      </c>
      <c r="E5563" s="7">
        <f>VLOOKUP(A5563, Sheet2!$A$2:$K$8265, 11)</f>
        <v>110.6751</v>
      </c>
      <c r="F5563" s="7">
        <f t="shared" si="64"/>
        <v>3.2837499999999999</v>
      </c>
      <c r="G5563" s="8">
        <v>200000</v>
      </c>
      <c r="H5563" s="9">
        <f t="shared" si="65"/>
        <v>5400000</v>
      </c>
    </row>
    <row r="5564" spans="1:8" ht="14.5">
      <c r="A5564" s="6" t="str">
        <f t="shared" si="63"/>
        <v>GUDANG DEMAK 2_BULUSAN</v>
      </c>
      <c r="B5564" s="11" t="s">
        <v>4087</v>
      </c>
      <c r="C5564" s="11" t="s">
        <v>2919</v>
      </c>
      <c r="D5564" s="11">
        <v>1.22</v>
      </c>
      <c r="E5564" s="7">
        <f>VLOOKUP(A5564, Sheet2!$A$2:$K$8265, 11)</f>
        <v>110.6751</v>
      </c>
      <c r="F5564" s="7">
        <f t="shared" si="64"/>
        <v>0.1525</v>
      </c>
      <c r="G5564" s="8">
        <v>200000</v>
      </c>
      <c r="H5564" s="9">
        <f t="shared" si="65"/>
        <v>400000</v>
      </c>
    </row>
    <row r="5565" spans="1:8" ht="14.5">
      <c r="A5565" s="6" t="str">
        <f t="shared" si="63"/>
        <v>GUDANG DEMAK 2_BULUSARI</v>
      </c>
      <c r="B5565" s="11" t="s">
        <v>4087</v>
      </c>
      <c r="C5565" s="11" t="s">
        <v>558</v>
      </c>
      <c r="D5565" s="11">
        <v>26.27</v>
      </c>
      <c r="E5565" s="7">
        <f>VLOOKUP(A5565, Sheet2!$A$2:$K$8265, 11)</f>
        <v>110.6751</v>
      </c>
      <c r="F5565" s="7">
        <f t="shared" si="64"/>
        <v>3.2837499999999999</v>
      </c>
      <c r="G5565" s="8">
        <v>200000</v>
      </c>
      <c r="H5565" s="9">
        <f t="shared" si="65"/>
        <v>5400000</v>
      </c>
    </row>
    <row r="5566" spans="1:8" ht="14.5">
      <c r="A5566" s="6" t="str">
        <f t="shared" si="63"/>
        <v>GUDANG DEMAK 2_BUMIREJO</v>
      </c>
      <c r="B5566" s="11" t="s">
        <v>4087</v>
      </c>
      <c r="C5566" s="11" t="s">
        <v>2738</v>
      </c>
      <c r="D5566" s="11">
        <v>26.27</v>
      </c>
      <c r="E5566" s="7">
        <f>VLOOKUP(A5566, Sheet2!$A$2:$K$8265, 11)</f>
        <v>110.6751</v>
      </c>
      <c r="F5566" s="7">
        <f t="shared" si="64"/>
        <v>3.2837499999999999</v>
      </c>
      <c r="G5566" s="8">
        <v>200000</v>
      </c>
      <c r="H5566" s="9">
        <f t="shared" si="65"/>
        <v>5400000</v>
      </c>
    </row>
    <row r="5567" spans="1:8" ht="14.5">
      <c r="A5567" s="6" t="str">
        <f t="shared" si="63"/>
        <v>GUDANG DEMAK 2_CANDISARI</v>
      </c>
      <c r="B5567" s="11" t="s">
        <v>4087</v>
      </c>
      <c r="C5567" s="11" t="s">
        <v>781</v>
      </c>
      <c r="D5567" s="11">
        <v>26.27</v>
      </c>
      <c r="E5567" s="7">
        <f>VLOOKUP(A5567, Sheet2!$A$2:$K$8265, 11)</f>
        <v>110.6751</v>
      </c>
      <c r="F5567" s="7">
        <f t="shared" si="64"/>
        <v>3.2837499999999999</v>
      </c>
      <c r="G5567" s="8">
        <v>200000</v>
      </c>
      <c r="H5567" s="9">
        <f t="shared" si="65"/>
        <v>5400000</v>
      </c>
    </row>
    <row r="5568" spans="1:8" ht="14.5">
      <c r="A5568" s="6" t="str">
        <f t="shared" si="63"/>
        <v>GUDANG DEMAK 2_DOMBO</v>
      </c>
      <c r="B5568" s="11" t="s">
        <v>4087</v>
      </c>
      <c r="C5568" s="11" t="s">
        <v>4093</v>
      </c>
      <c r="D5568" s="11">
        <v>26.27</v>
      </c>
      <c r="E5568" s="7">
        <f>VLOOKUP(A5568, Sheet2!$A$2:$K$8265, 11)</f>
        <v>110.6751</v>
      </c>
      <c r="F5568" s="7">
        <f t="shared" si="64"/>
        <v>3.2837499999999999</v>
      </c>
      <c r="G5568" s="8">
        <v>200000</v>
      </c>
      <c r="H5568" s="9">
        <f t="shared" si="65"/>
        <v>5400000</v>
      </c>
    </row>
    <row r="5569" spans="1:8" ht="14.5">
      <c r="A5569" s="6" t="str">
        <f t="shared" si="63"/>
        <v>GUDANG DEMAK 2_GEBANGAN</v>
      </c>
      <c r="B5569" s="11" t="s">
        <v>4087</v>
      </c>
      <c r="C5569" s="11" t="s">
        <v>373</v>
      </c>
      <c r="D5569" s="11">
        <v>53.45</v>
      </c>
      <c r="E5569" s="7">
        <f>VLOOKUP(A5569, Sheet2!$A$2:$K$8265, 11)</f>
        <v>110.6751</v>
      </c>
      <c r="F5569" s="7">
        <f t="shared" si="64"/>
        <v>6.6812500000000004</v>
      </c>
      <c r="G5569" s="8">
        <v>200000</v>
      </c>
      <c r="H5569" s="9">
        <f t="shared" si="65"/>
        <v>10800000</v>
      </c>
    </row>
    <row r="5570" spans="1:8" ht="14.5">
      <c r="A5570" s="6" t="str">
        <f t="shared" si="63"/>
        <v>GUDANG DEMAK 2_GEDAWANG</v>
      </c>
      <c r="B5570" s="11" t="s">
        <v>4087</v>
      </c>
      <c r="C5570" s="11" t="s">
        <v>4094</v>
      </c>
      <c r="D5570" s="11">
        <v>1.22</v>
      </c>
      <c r="E5570" s="7">
        <f>VLOOKUP(A5570, Sheet2!$A$2:$K$8265, 11)</f>
        <v>110.6751</v>
      </c>
      <c r="F5570" s="7">
        <f t="shared" si="64"/>
        <v>0.1525</v>
      </c>
      <c r="G5570" s="8">
        <v>200000</v>
      </c>
      <c r="H5570" s="9">
        <f t="shared" si="65"/>
        <v>400000</v>
      </c>
    </row>
    <row r="5571" spans="1:8" ht="14.5">
      <c r="A5571" s="6" t="str">
        <f t="shared" si="63"/>
        <v>GUDANG DEMAK 2_GEMAH</v>
      </c>
      <c r="B5571" s="11" t="s">
        <v>4087</v>
      </c>
      <c r="C5571" s="11" t="s">
        <v>4095</v>
      </c>
      <c r="D5571" s="11">
        <v>1.22</v>
      </c>
      <c r="E5571" s="7">
        <f>VLOOKUP(A5571, Sheet2!$A$2:$K$8265, 11)</f>
        <v>110.6751</v>
      </c>
      <c r="F5571" s="7">
        <f t="shared" si="64"/>
        <v>0.1525</v>
      </c>
      <c r="G5571" s="8">
        <v>200000</v>
      </c>
      <c r="H5571" s="9">
        <f t="shared" si="65"/>
        <v>400000</v>
      </c>
    </row>
    <row r="5572" spans="1:8" ht="14.5">
      <c r="A5572" s="6" t="str">
        <f t="shared" si="63"/>
        <v>GUDANG DEMAK 2_GUBUG</v>
      </c>
      <c r="B5572" s="11" t="s">
        <v>4087</v>
      </c>
      <c r="C5572" s="11" t="s">
        <v>1419</v>
      </c>
      <c r="D5572" s="11">
        <v>53.45</v>
      </c>
      <c r="E5572" s="7">
        <f>VLOOKUP(A5572, Sheet2!$A$2:$K$8265, 11)</f>
        <v>110.6751</v>
      </c>
      <c r="F5572" s="7">
        <f t="shared" si="64"/>
        <v>6.6812500000000004</v>
      </c>
      <c r="G5572" s="8">
        <v>200000</v>
      </c>
      <c r="H5572" s="9">
        <f t="shared" si="65"/>
        <v>10800000</v>
      </c>
    </row>
    <row r="5573" spans="1:8" ht="14.5">
      <c r="A5573" s="6" t="str">
        <f t="shared" si="63"/>
        <v>GUDANG DEMAK 2_JABUNGAN</v>
      </c>
      <c r="B5573" s="11" t="s">
        <v>4087</v>
      </c>
      <c r="C5573" s="11" t="s">
        <v>4096</v>
      </c>
      <c r="D5573" s="11">
        <v>1.22</v>
      </c>
      <c r="E5573" s="7">
        <f>VLOOKUP(A5573, Sheet2!$A$2:$K$8265, 11)</f>
        <v>110.6751</v>
      </c>
      <c r="F5573" s="7">
        <f t="shared" si="64"/>
        <v>0.1525</v>
      </c>
      <c r="G5573" s="8">
        <v>200000</v>
      </c>
      <c r="H5573" s="9">
        <f t="shared" si="65"/>
        <v>400000</v>
      </c>
    </row>
    <row r="5574" spans="1:8" ht="14.5">
      <c r="A5574" s="6" t="str">
        <f t="shared" si="63"/>
        <v>GUDANG DEMAK 2_JAMUS</v>
      </c>
      <c r="B5574" s="11" t="s">
        <v>4087</v>
      </c>
      <c r="C5574" s="11" t="s">
        <v>4097</v>
      </c>
      <c r="D5574" s="11">
        <v>26.27</v>
      </c>
      <c r="E5574" s="7">
        <f>VLOOKUP(A5574, Sheet2!$A$2:$K$8265, 11)</f>
        <v>110.6751</v>
      </c>
      <c r="F5574" s="7">
        <f t="shared" si="64"/>
        <v>3.2837499999999999</v>
      </c>
      <c r="G5574" s="8">
        <v>200000</v>
      </c>
      <c r="H5574" s="9">
        <f t="shared" si="65"/>
        <v>5400000</v>
      </c>
    </row>
    <row r="5575" spans="1:8" ht="14.5">
      <c r="A5575" s="6" t="str">
        <f t="shared" si="63"/>
        <v>GUDANG DEMAK 2_JANGLI</v>
      </c>
      <c r="B5575" s="11" t="s">
        <v>4087</v>
      </c>
      <c r="C5575" s="11" t="s">
        <v>4098</v>
      </c>
      <c r="D5575" s="11">
        <v>1.22</v>
      </c>
      <c r="E5575" s="7">
        <f>VLOOKUP(A5575, Sheet2!$A$2:$K$8265, 11)</f>
        <v>110.6751</v>
      </c>
      <c r="F5575" s="7">
        <f t="shared" si="64"/>
        <v>0.1525</v>
      </c>
      <c r="G5575" s="8">
        <v>200000</v>
      </c>
      <c r="H5575" s="9">
        <f t="shared" si="65"/>
        <v>400000</v>
      </c>
    </row>
    <row r="5576" spans="1:8" ht="14.5">
      <c r="A5576" s="6" t="str">
        <f t="shared" si="63"/>
        <v>GUDANG DEMAK 2_JETAKSARI</v>
      </c>
      <c r="B5576" s="11" t="s">
        <v>4087</v>
      </c>
      <c r="C5576" s="11" t="s">
        <v>4099</v>
      </c>
      <c r="D5576" s="11">
        <v>26.27</v>
      </c>
      <c r="E5576" s="7">
        <f>VLOOKUP(A5576, Sheet2!$A$2:$K$8265, 11)</f>
        <v>110.6751</v>
      </c>
      <c r="F5576" s="7">
        <f t="shared" si="64"/>
        <v>3.2837499999999999</v>
      </c>
      <c r="G5576" s="8">
        <v>200000</v>
      </c>
      <c r="H5576" s="9">
        <f t="shared" si="65"/>
        <v>5400000</v>
      </c>
    </row>
    <row r="5577" spans="1:8" ht="14.5">
      <c r="A5577" s="6" t="str">
        <f t="shared" si="63"/>
        <v>GUDANG DEMAK 2_JUMO</v>
      </c>
      <c r="B5577" s="11" t="s">
        <v>4087</v>
      </c>
      <c r="C5577" s="11" t="s">
        <v>1058</v>
      </c>
      <c r="D5577" s="11">
        <v>53.45</v>
      </c>
      <c r="E5577" s="7">
        <f>VLOOKUP(A5577, Sheet2!$A$2:$K$8265, 11)</f>
        <v>110.6751</v>
      </c>
      <c r="F5577" s="7">
        <f t="shared" si="64"/>
        <v>6.6812500000000004</v>
      </c>
      <c r="G5577" s="8">
        <v>200000</v>
      </c>
      <c r="H5577" s="9">
        <f t="shared" si="65"/>
        <v>10800000</v>
      </c>
    </row>
    <row r="5578" spans="1:8" ht="14.5">
      <c r="A5578" s="6" t="str">
        <f t="shared" si="63"/>
        <v>GUDANG DEMAK 2_KALICARI</v>
      </c>
      <c r="B5578" s="11" t="s">
        <v>4087</v>
      </c>
      <c r="C5578" s="11" t="s">
        <v>4100</v>
      </c>
      <c r="D5578" s="11">
        <v>1.22</v>
      </c>
      <c r="E5578" s="7">
        <f>VLOOKUP(A5578, Sheet2!$A$2:$K$8265, 11)</f>
        <v>110.6751</v>
      </c>
      <c r="F5578" s="7">
        <f t="shared" si="64"/>
        <v>0.1525</v>
      </c>
      <c r="G5578" s="8">
        <v>200000</v>
      </c>
      <c r="H5578" s="9">
        <f t="shared" si="65"/>
        <v>400000</v>
      </c>
    </row>
    <row r="5579" spans="1:8" ht="14.5">
      <c r="A5579" s="6" t="str">
        <f t="shared" si="63"/>
        <v>GUDANG DEMAK 2_KALIKAYEN</v>
      </c>
      <c r="B5579" s="11" t="s">
        <v>4087</v>
      </c>
      <c r="C5579" s="11" t="s">
        <v>4101</v>
      </c>
      <c r="D5579" s="11">
        <v>10.51</v>
      </c>
      <c r="E5579" s="7">
        <f>VLOOKUP(A5579, Sheet2!$A$2:$K$8265, 11)</f>
        <v>110.6751</v>
      </c>
      <c r="F5579" s="7">
        <f t="shared" si="64"/>
        <v>1.31375</v>
      </c>
      <c r="G5579" s="8">
        <v>200000</v>
      </c>
      <c r="H5579" s="9">
        <f t="shared" si="65"/>
        <v>2200000</v>
      </c>
    </row>
    <row r="5580" spans="1:8" ht="14.5">
      <c r="A5580" s="6" t="str">
        <f t="shared" si="63"/>
        <v>GUDANG DEMAK 2_KALIMARO</v>
      </c>
      <c r="B5580" s="11" t="s">
        <v>4087</v>
      </c>
      <c r="C5580" s="11" t="s">
        <v>4102</v>
      </c>
      <c r="D5580" s="11">
        <v>53.45</v>
      </c>
      <c r="E5580" s="7">
        <f>VLOOKUP(A5580, Sheet2!$A$2:$K$8265, 11)</f>
        <v>110.6751</v>
      </c>
      <c r="F5580" s="7">
        <f t="shared" si="64"/>
        <v>6.6812500000000004</v>
      </c>
      <c r="G5580" s="8">
        <v>200000</v>
      </c>
      <c r="H5580" s="9">
        <f t="shared" si="65"/>
        <v>10800000</v>
      </c>
    </row>
    <row r="5581" spans="1:8" ht="14.5">
      <c r="A5581" s="6" t="str">
        <f t="shared" si="63"/>
        <v>GUDANG DEMAK 2_KALITENGAH</v>
      </c>
      <c r="B5581" s="11" t="s">
        <v>4087</v>
      </c>
      <c r="C5581" s="11" t="s">
        <v>119</v>
      </c>
      <c r="D5581" s="11">
        <v>26.27</v>
      </c>
      <c r="E5581" s="7">
        <f>VLOOKUP(A5581, Sheet2!$A$2:$K$8265, 11)</f>
        <v>110.6751</v>
      </c>
      <c r="F5581" s="7">
        <f t="shared" si="64"/>
        <v>3.2837499999999999</v>
      </c>
      <c r="G5581" s="8">
        <v>200000</v>
      </c>
      <c r="H5581" s="9">
        <f t="shared" si="65"/>
        <v>5400000</v>
      </c>
    </row>
    <row r="5582" spans="1:8" ht="14.5">
      <c r="A5582" s="6" t="str">
        <f t="shared" si="63"/>
        <v>GUDANG DEMAK 2_KALIWENANG</v>
      </c>
      <c r="B5582" s="11" t="s">
        <v>4087</v>
      </c>
      <c r="C5582" s="11" t="s">
        <v>4103</v>
      </c>
      <c r="D5582" s="11">
        <v>53.45</v>
      </c>
      <c r="E5582" s="7">
        <f>VLOOKUP(A5582, Sheet2!$A$2:$K$8265, 11)</f>
        <v>110.6751</v>
      </c>
      <c r="F5582" s="7">
        <f t="shared" si="64"/>
        <v>6.6812500000000004</v>
      </c>
      <c r="G5582" s="8">
        <v>200000</v>
      </c>
      <c r="H5582" s="9">
        <f t="shared" si="65"/>
        <v>10800000</v>
      </c>
    </row>
    <row r="5583" spans="1:8" ht="14.5">
      <c r="A5583" s="6" t="str">
        <f t="shared" si="63"/>
        <v>GUDANG DEMAK 2_KANGKUNG</v>
      </c>
      <c r="B5583" s="11" t="s">
        <v>4087</v>
      </c>
      <c r="C5583" s="11" t="s">
        <v>4104</v>
      </c>
      <c r="D5583" s="11">
        <v>26.27</v>
      </c>
      <c r="E5583" s="7">
        <f>VLOOKUP(A5583, Sheet2!$A$2:$K$8265, 11)</f>
        <v>110.6751</v>
      </c>
      <c r="F5583" s="7">
        <f t="shared" si="64"/>
        <v>3.2837499999999999</v>
      </c>
      <c r="G5583" s="8">
        <v>200000</v>
      </c>
      <c r="H5583" s="9">
        <f t="shared" si="65"/>
        <v>5400000</v>
      </c>
    </row>
    <row r="5584" spans="1:8" ht="14.5">
      <c r="A5584" s="6" t="str">
        <f t="shared" si="63"/>
        <v>GUDANG DEMAK 2_KAPUNG</v>
      </c>
      <c r="B5584" s="11" t="s">
        <v>4087</v>
      </c>
      <c r="C5584" s="11" t="s">
        <v>4105</v>
      </c>
      <c r="D5584" s="11">
        <v>53.45</v>
      </c>
      <c r="E5584" s="7">
        <f>VLOOKUP(A5584, Sheet2!$A$2:$K$8265, 11)</f>
        <v>110.6751</v>
      </c>
      <c r="F5584" s="7">
        <f t="shared" si="64"/>
        <v>6.6812500000000004</v>
      </c>
      <c r="G5584" s="8">
        <v>200000</v>
      </c>
      <c r="H5584" s="9">
        <f t="shared" si="65"/>
        <v>10800000</v>
      </c>
    </row>
    <row r="5585" spans="1:8" ht="14.5">
      <c r="A5585" s="6" t="str">
        <f t="shared" si="63"/>
        <v>GUDANG DEMAK 2_KARANGAWEN</v>
      </c>
      <c r="B5585" s="11" t="s">
        <v>4087</v>
      </c>
      <c r="C5585" s="11" t="s">
        <v>3357</v>
      </c>
      <c r="D5585" s="11">
        <v>26.27</v>
      </c>
      <c r="E5585" s="7">
        <f>VLOOKUP(A5585, Sheet2!$A$2:$K$8265, 11)</f>
        <v>110.6751</v>
      </c>
      <c r="F5585" s="7">
        <f t="shared" si="64"/>
        <v>3.2837499999999999</v>
      </c>
      <c r="G5585" s="8">
        <v>200000</v>
      </c>
      <c r="H5585" s="9">
        <f t="shared" si="65"/>
        <v>5400000</v>
      </c>
    </row>
    <row r="5586" spans="1:8" ht="14.5">
      <c r="A5586" s="6" t="str">
        <f t="shared" si="63"/>
        <v>GUDANG DEMAK 2_KARANGPASAR</v>
      </c>
      <c r="B5586" s="11" t="s">
        <v>4087</v>
      </c>
      <c r="C5586" s="11" t="s">
        <v>4106</v>
      </c>
      <c r="D5586" s="11">
        <v>53.45</v>
      </c>
      <c r="E5586" s="7">
        <f>VLOOKUP(A5586, Sheet2!$A$2:$K$8265, 11)</f>
        <v>110.6751</v>
      </c>
      <c r="F5586" s="7">
        <f t="shared" si="64"/>
        <v>6.6812500000000004</v>
      </c>
      <c r="G5586" s="8">
        <v>200000</v>
      </c>
      <c r="H5586" s="9">
        <f t="shared" si="65"/>
        <v>10800000</v>
      </c>
    </row>
    <row r="5587" spans="1:8" ht="14.5">
      <c r="A5587" s="6" t="str">
        <f t="shared" si="63"/>
        <v>GUDANG DEMAK 2_KARANGROTO</v>
      </c>
      <c r="B5587" s="11" t="s">
        <v>4087</v>
      </c>
      <c r="C5587" s="11" t="s">
        <v>4107</v>
      </c>
      <c r="D5587" s="11">
        <v>1.22</v>
      </c>
      <c r="E5587" s="7">
        <f>VLOOKUP(A5587, Sheet2!$A$2:$K$8265, 11)</f>
        <v>110.6751</v>
      </c>
      <c r="F5587" s="7">
        <f t="shared" si="64"/>
        <v>0.1525</v>
      </c>
      <c r="G5587" s="8">
        <v>200000</v>
      </c>
      <c r="H5587" s="9">
        <f t="shared" si="65"/>
        <v>400000</v>
      </c>
    </row>
    <row r="5588" spans="1:8" ht="14.5">
      <c r="A5588" s="6" t="str">
        <f t="shared" si="63"/>
        <v>GUDANG DEMAK 2_KARANGSONO</v>
      </c>
      <c r="B5588" s="11" t="s">
        <v>4087</v>
      </c>
      <c r="C5588" s="11" t="s">
        <v>2604</v>
      </c>
      <c r="D5588" s="11">
        <v>26.27</v>
      </c>
      <c r="E5588" s="7">
        <f>VLOOKUP(A5588, Sheet2!$A$2:$K$8265, 11)</f>
        <v>110.6751</v>
      </c>
      <c r="F5588" s="7">
        <f t="shared" si="64"/>
        <v>3.2837499999999999</v>
      </c>
      <c r="G5588" s="8">
        <v>200000</v>
      </c>
      <c r="H5588" s="9">
        <f t="shared" si="65"/>
        <v>5400000</v>
      </c>
    </row>
    <row r="5589" spans="1:8" ht="14.5">
      <c r="A5589" s="6" t="str">
        <f t="shared" si="63"/>
        <v>GUDANG DEMAK 2_KEBONAGUNG</v>
      </c>
      <c r="B5589" s="11" t="s">
        <v>4087</v>
      </c>
      <c r="C5589" s="11" t="s">
        <v>634</v>
      </c>
      <c r="D5589" s="11">
        <v>53.45</v>
      </c>
      <c r="E5589" s="7">
        <f>VLOOKUP(A5589, Sheet2!$A$2:$K$8265, 11)</f>
        <v>110.6751</v>
      </c>
      <c r="F5589" s="7">
        <f t="shared" si="64"/>
        <v>6.6812500000000004</v>
      </c>
      <c r="G5589" s="8">
        <v>200000</v>
      </c>
      <c r="H5589" s="9">
        <f t="shared" si="65"/>
        <v>10800000</v>
      </c>
    </row>
    <row r="5590" spans="1:8" ht="14.5">
      <c r="A5590" s="6" t="str">
        <f t="shared" si="63"/>
        <v>GUDANG DEMAK 2_KEBONBATUR</v>
      </c>
      <c r="B5590" s="11" t="s">
        <v>4087</v>
      </c>
      <c r="C5590" s="11" t="s">
        <v>4108</v>
      </c>
      <c r="D5590" s="11">
        <v>26.27</v>
      </c>
      <c r="E5590" s="7">
        <f>VLOOKUP(A5590, Sheet2!$A$2:$K$8265, 11)</f>
        <v>110.6751</v>
      </c>
      <c r="F5590" s="7">
        <f t="shared" si="64"/>
        <v>3.2837499999999999</v>
      </c>
      <c r="G5590" s="8">
        <v>200000</v>
      </c>
      <c r="H5590" s="9">
        <f t="shared" si="65"/>
        <v>5400000</v>
      </c>
    </row>
    <row r="5591" spans="1:8" ht="14.5">
      <c r="A5591" s="6" t="str">
        <f t="shared" si="63"/>
        <v>GUDANG DEMAK 2_KEDUNGMUNDU</v>
      </c>
      <c r="B5591" s="11" t="s">
        <v>4087</v>
      </c>
      <c r="C5591" s="11" t="s">
        <v>4109</v>
      </c>
      <c r="D5591" s="11">
        <v>1.22</v>
      </c>
      <c r="E5591" s="7">
        <f>VLOOKUP(A5591, Sheet2!$A$2:$K$8265, 11)</f>
        <v>110.6751</v>
      </c>
      <c r="F5591" s="7">
        <f t="shared" si="64"/>
        <v>0.1525</v>
      </c>
      <c r="G5591" s="8">
        <v>200000</v>
      </c>
      <c r="H5591" s="9">
        <f t="shared" si="65"/>
        <v>400000</v>
      </c>
    </row>
    <row r="5592" spans="1:8" ht="14.5">
      <c r="A5592" s="6" t="str">
        <f t="shared" si="63"/>
        <v>GUDANG DEMAK 2_KEJAWAN</v>
      </c>
      <c r="B5592" s="11" t="s">
        <v>4087</v>
      </c>
      <c r="C5592" s="11" t="s">
        <v>4110</v>
      </c>
      <c r="D5592" s="11">
        <v>53.45</v>
      </c>
      <c r="E5592" s="7">
        <f>VLOOKUP(A5592, Sheet2!$A$2:$K$8265, 11)</f>
        <v>110.6751</v>
      </c>
      <c r="F5592" s="7">
        <f t="shared" si="64"/>
        <v>6.6812500000000004</v>
      </c>
      <c r="G5592" s="8">
        <v>200000</v>
      </c>
      <c r="H5592" s="9">
        <f t="shared" si="65"/>
        <v>10800000</v>
      </c>
    </row>
    <row r="5593" spans="1:8" ht="14.5">
      <c r="A5593" s="6" t="str">
        <f t="shared" si="63"/>
        <v>GUDANG DEMAK 2_KEMBANGARUM</v>
      </c>
      <c r="B5593" s="11" t="s">
        <v>4087</v>
      </c>
      <c r="C5593" s="11" t="s">
        <v>2030</v>
      </c>
      <c r="D5593" s="11">
        <v>26.27</v>
      </c>
      <c r="E5593" s="7">
        <f>VLOOKUP(A5593, Sheet2!$A$2:$K$8265, 11)</f>
        <v>110.6751</v>
      </c>
      <c r="F5593" s="7">
        <f t="shared" si="64"/>
        <v>3.2837499999999999</v>
      </c>
      <c r="G5593" s="8">
        <v>200000</v>
      </c>
      <c r="H5593" s="9">
        <f t="shared" si="65"/>
        <v>5400000</v>
      </c>
    </row>
    <row r="5594" spans="1:8" ht="14.5">
      <c r="A5594" s="6" t="str">
        <f t="shared" si="63"/>
        <v>GUDANG DEMAK 2_KRAMAS</v>
      </c>
      <c r="B5594" s="11" t="s">
        <v>4087</v>
      </c>
      <c r="C5594" s="11" t="s">
        <v>4111</v>
      </c>
      <c r="D5594" s="11">
        <v>1.22</v>
      </c>
      <c r="E5594" s="7">
        <f>VLOOKUP(A5594, Sheet2!$A$2:$K$8265, 11)</f>
        <v>110.6751</v>
      </c>
      <c r="F5594" s="7">
        <f t="shared" si="64"/>
        <v>0.1525</v>
      </c>
      <c r="G5594" s="8">
        <v>200000</v>
      </c>
      <c r="H5594" s="9">
        <f t="shared" si="65"/>
        <v>400000</v>
      </c>
    </row>
    <row r="5595" spans="1:8" ht="14.5">
      <c r="A5595" s="6" t="str">
        <f t="shared" si="63"/>
        <v>GUDANG DEMAK 2_KUDU</v>
      </c>
      <c r="B5595" s="11" t="s">
        <v>4087</v>
      </c>
      <c r="C5595" s="11" t="s">
        <v>4112</v>
      </c>
      <c r="D5595" s="11">
        <v>1.22</v>
      </c>
      <c r="E5595" s="7">
        <f>VLOOKUP(A5595, Sheet2!$A$2:$K$8265, 11)</f>
        <v>110.6751</v>
      </c>
      <c r="F5595" s="7">
        <f t="shared" si="64"/>
        <v>0.1525</v>
      </c>
      <c r="G5595" s="8">
        <v>200000</v>
      </c>
      <c r="H5595" s="9">
        <f t="shared" si="65"/>
        <v>400000</v>
      </c>
    </row>
    <row r="5596" spans="1:8" ht="14.5">
      <c r="A5596" s="6" t="str">
        <f t="shared" si="63"/>
        <v>GUDANG DEMAK 2_KUNJENG</v>
      </c>
      <c r="B5596" s="11" t="s">
        <v>4087</v>
      </c>
      <c r="C5596" s="11" t="s">
        <v>4113</v>
      </c>
      <c r="D5596" s="11">
        <v>53.45</v>
      </c>
      <c r="E5596" s="7">
        <f>VLOOKUP(A5596, Sheet2!$A$2:$K$8265, 11)</f>
        <v>110.6751</v>
      </c>
      <c r="F5596" s="7">
        <f t="shared" si="64"/>
        <v>6.6812500000000004</v>
      </c>
      <c r="G5596" s="8">
        <v>200000</v>
      </c>
      <c r="H5596" s="9">
        <f t="shared" si="65"/>
        <v>10800000</v>
      </c>
    </row>
    <row r="5597" spans="1:8" ht="14.5">
      <c r="A5597" s="6" t="str">
        <f t="shared" si="63"/>
        <v>GUDANG DEMAK 2_KURIPAN</v>
      </c>
      <c r="B5597" s="11" t="s">
        <v>4087</v>
      </c>
      <c r="C5597" s="11" t="s">
        <v>156</v>
      </c>
      <c r="D5597" s="11">
        <v>26.27</v>
      </c>
      <c r="E5597" s="7">
        <f>VLOOKUP(A5597, Sheet2!$A$2:$K$8265, 11)</f>
        <v>110.6751</v>
      </c>
      <c r="F5597" s="7">
        <f t="shared" si="64"/>
        <v>3.2837499999999999</v>
      </c>
      <c r="G5597" s="8">
        <v>200000</v>
      </c>
      <c r="H5597" s="9">
        <f t="shared" si="65"/>
        <v>5400000</v>
      </c>
    </row>
    <row r="5598" spans="1:8" ht="14.5">
      <c r="A5598" s="6" t="str">
        <f t="shared" si="63"/>
        <v>GUDANG DEMAK 2_KUWARON</v>
      </c>
      <c r="B5598" s="11" t="s">
        <v>4087</v>
      </c>
      <c r="C5598" s="11" t="s">
        <v>4114</v>
      </c>
      <c r="D5598" s="11">
        <v>53.45</v>
      </c>
      <c r="E5598" s="7">
        <f>VLOOKUP(A5598, Sheet2!$A$2:$K$8265, 11)</f>
        <v>110.6751</v>
      </c>
      <c r="F5598" s="7">
        <f t="shared" si="64"/>
        <v>6.6812500000000004</v>
      </c>
      <c r="G5598" s="8">
        <v>200000</v>
      </c>
      <c r="H5598" s="9">
        <f t="shared" si="65"/>
        <v>10800000</v>
      </c>
    </row>
    <row r="5599" spans="1:8" ht="14.5">
      <c r="A5599" s="6" t="str">
        <f t="shared" si="63"/>
        <v>GUDANG DEMAK 2_MANGUNHARJO</v>
      </c>
      <c r="B5599" s="11" t="s">
        <v>4087</v>
      </c>
      <c r="C5599" s="11" t="s">
        <v>434</v>
      </c>
      <c r="D5599" s="11">
        <v>1.22</v>
      </c>
      <c r="E5599" s="7">
        <f>VLOOKUP(A5599, Sheet2!$A$2:$K$8265, 11)</f>
        <v>110.6751</v>
      </c>
      <c r="F5599" s="7">
        <f t="shared" si="64"/>
        <v>0.1525</v>
      </c>
      <c r="G5599" s="8">
        <v>200000</v>
      </c>
      <c r="H5599" s="9">
        <f t="shared" si="65"/>
        <v>400000</v>
      </c>
    </row>
    <row r="5600" spans="1:8" ht="14.5">
      <c r="A5600" s="6" t="str">
        <f t="shared" si="63"/>
        <v>GUDANG DEMAK 2_MANGUNSARI</v>
      </c>
      <c r="B5600" s="11" t="s">
        <v>4087</v>
      </c>
      <c r="C5600" s="11" t="s">
        <v>1090</v>
      </c>
      <c r="D5600" s="11">
        <v>53.45</v>
      </c>
      <c r="E5600" s="7">
        <f>VLOOKUP(A5600, Sheet2!$A$2:$K$8265, 11)</f>
        <v>110.6751</v>
      </c>
      <c r="F5600" s="7">
        <f t="shared" si="64"/>
        <v>6.6812500000000004</v>
      </c>
      <c r="G5600" s="8">
        <v>200000</v>
      </c>
      <c r="H5600" s="9">
        <f t="shared" si="65"/>
        <v>10800000</v>
      </c>
    </row>
    <row r="5601" spans="1:8" ht="14.5">
      <c r="A5601" s="6" t="str">
        <f t="shared" si="63"/>
        <v>GUDANG DEMAK 2_MARGOHAYU</v>
      </c>
      <c r="B5601" s="11" t="s">
        <v>4087</v>
      </c>
      <c r="C5601" s="11" t="s">
        <v>4115</v>
      </c>
      <c r="D5601" s="11">
        <v>26.27</v>
      </c>
      <c r="E5601" s="7">
        <f>VLOOKUP(A5601, Sheet2!$A$2:$K$8265, 11)</f>
        <v>110.6751</v>
      </c>
      <c r="F5601" s="7">
        <f t="shared" si="64"/>
        <v>3.2837499999999999</v>
      </c>
      <c r="G5601" s="8">
        <v>200000</v>
      </c>
      <c r="H5601" s="9">
        <f t="shared" si="65"/>
        <v>5400000</v>
      </c>
    </row>
    <row r="5602" spans="1:8" ht="14.5">
      <c r="A5602" s="6" t="str">
        <f t="shared" si="63"/>
        <v>GUDANG DEMAK 2_MEDANI</v>
      </c>
      <c r="B5602" s="11" t="s">
        <v>4087</v>
      </c>
      <c r="C5602" s="11" t="s">
        <v>4116</v>
      </c>
      <c r="D5602" s="11">
        <v>53.45</v>
      </c>
      <c r="E5602" s="7">
        <f>VLOOKUP(A5602, Sheet2!$A$2:$K$8265, 11)</f>
        <v>110.6751</v>
      </c>
      <c r="F5602" s="7">
        <f t="shared" si="64"/>
        <v>6.6812500000000004</v>
      </c>
      <c r="G5602" s="8">
        <v>200000</v>
      </c>
      <c r="H5602" s="9">
        <f t="shared" si="65"/>
        <v>10800000</v>
      </c>
    </row>
    <row r="5603" spans="1:8" ht="14.5">
      <c r="A5603" s="6" t="str">
        <f t="shared" si="63"/>
        <v>GUDANG DEMAK 2_MENUR</v>
      </c>
      <c r="B5603" s="11" t="s">
        <v>4087</v>
      </c>
      <c r="C5603" s="11" t="s">
        <v>4117</v>
      </c>
      <c r="D5603" s="11">
        <v>26.27</v>
      </c>
      <c r="E5603" s="7">
        <f>VLOOKUP(A5603, Sheet2!$A$2:$K$8265, 11)</f>
        <v>110.6751</v>
      </c>
      <c r="F5603" s="7">
        <f t="shared" si="64"/>
        <v>3.2837499999999999</v>
      </c>
      <c r="G5603" s="8">
        <v>200000</v>
      </c>
      <c r="H5603" s="9">
        <f t="shared" si="65"/>
        <v>5400000</v>
      </c>
    </row>
    <row r="5604" spans="1:8" ht="14.5">
      <c r="A5604" s="6" t="str">
        <f t="shared" si="63"/>
        <v>GUDANG DEMAK 2_METESEH</v>
      </c>
      <c r="B5604" s="11" t="s">
        <v>4087</v>
      </c>
      <c r="C5604" s="11" t="s">
        <v>2036</v>
      </c>
      <c r="D5604" s="11">
        <v>1.22</v>
      </c>
      <c r="E5604" s="7">
        <f>VLOOKUP(A5604, Sheet2!$A$2:$K$8265, 11)</f>
        <v>110.6751</v>
      </c>
      <c r="F5604" s="7">
        <f t="shared" si="64"/>
        <v>0.1525</v>
      </c>
      <c r="G5604" s="8">
        <v>200000</v>
      </c>
      <c r="H5604" s="9">
        <f t="shared" si="65"/>
        <v>400000</v>
      </c>
    </row>
    <row r="5605" spans="1:8" ht="14.5">
      <c r="A5605" s="6" t="str">
        <f t="shared" si="63"/>
        <v>GUDANG DEMAK 2_MRANGGEN</v>
      </c>
      <c r="B5605" s="11" t="s">
        <v>4087</v>
      </c>
      <c r="C5605" s="11" t="s">
        <v>2680</v>
      </c>
      <c r="D5605" s="11">
        <v>26.27</v>
      </c>
      <c r="E5605" s="7">
        <f>VLOOKUP(A5605, Sheet2!$A$2:$K$8265, 11)</f>
        <v>110.6751</v>
      </c>
      <c r="F5605" s="7">
        <f t="shared" si="64"/>
        <v>3.2837499999999999</v>
      </c>
      <c r="G5605" s="8">
        <v>200000</v>
      </c>
      <c r="H5605" s="9">
        <f t="shared" si="65"/>
        <v>5400000</v>
      </c>
    </row>
    <row r="5606" spans="1:8" ht="14.5">
      <c r="A5606" s="6" t="str">
        <f t="shared" si="63"/>
        <v>GUDANG DEMAK 2_MRISI</v>
      </c>
      <c r="B5606" s="11" t="s">
        <v>4087</v>
      </c>
      <c r="C5606" s="11" t="s">
        <v>4118</v>
      </c>
      <c r="D5606" s="11">
        <v>53.45</v>
      </c>
      <c r="E5606" s="7">
        <f>VLOOKUP(A5606, Sheet2!$A$2:$K$8265, 11)</f>
        <v>110.6751</v>
      </c>
      <c r="F5606" s="7">
        <f t="shared" si="64"/>
        <v>6.6812500000000004</v>
      </c>
      <c r="G5606" s="8">
        <v>200000</v>
      </c>
      <c r="H5606" s="9">
        <f t="shared" si="65"/>
        <v>10800000</v>
      </c>
    </row>
    <row r="5607" spans="1:8" ht="14.5">
      <c r="A5607" s="6" t="str">
        <f t="shared" si="63"/>
        <v>GUDANG DEMAK 2_NGAMBAKREJO</v>
      </c>
      <c r="B5607" s="11" t="s">
        <v>4087</v>
      </c>
      <c r="C5607" s="11" t="s">
        <v>4119</v>
      </c>
      <c r="D5607" s="11">
        <v>53.45</v>
      </c>
      <c r="E5607" s="7">
        <f>VLOOKUP(A5607, Sheet2!$A$2:$K$8265, 11)</f>
        <v>110.6751</v>
      </c>
      <c r="F5607" s="7">
        <f t="shared" si="64"/>
        <v>6.6812500000000004</v>
      </c>
      <c r="G5607" s="8">
        <v>200000</v>
      </c>
      <c r="H5607" s="9">
        <f t="shared" si="65"/>
        <v>10800000</v>
      </c>
    </row>
    <row r="5608" spans="1:8" ht="14.5">
      <c r="A5608" s="6" t="str">
        <f t="shared" si="63"/>
        <v>GUDANG DEMAK 2_NGEMPLAK</v>
      </c>
      <c r="B5608" s="11" t="s">
        <v>4087</v>
      </c>
      <c r="C5608" s="11" t="s">
        <v>1496</v>
      </c>
      <c r="D5608" s="11">
        <v>26.27</v>
      </c>
      <c r="E5608" s="7">
        <f>VLOOKUP(A5608, Sheet2!$A$2:$K$8265, 11)</f>
        <v>110.6751</v>
      </c>
      <c r="F5608" s="7">
        <f t="shared" si="64"/>
        <v>3.2837499999999999</v>
      </c>
      <c r="G5608" s="8">
        <v>200000</v>
      </c>
      <c r="H5608" s="9">
        <f t="shared" si="65"/>
        <v>5400000</v>
      </c>
    </row>
    <row r="5609" spans="1:8" ht="14.5">
      <c r="A5609" s="6" t="str">
        <f t="shared" si="63"/>
        <v>GUDANG DEMAK 2_NGESREP</v>
      </c>
      <c r="B5609" s="11" t="s">
        <v>4087</v>
      </c>
      <c r="C5609" s="11" t="s">
        <v>4120</v>
      </c>
      <c r="D5609" s="11">
        <v>1.22</v>
      </c>
      <c r="E5609" s="7">
        <f>VLOOKUP(A5609, Sheet2!$A$2:$K$8265, 11)</f>
        <v>110.6751</v>
      </c>
      <c r="F5609" s="7">
        <f t="shared" si="64"/>
        <v>0.1525</v>
      </c>
      <c r="G5609" s="8">
        <v>200000</v>
      </c>
      <c r="H5609" s="9">
        <f t="shared" si="65"/>
        <v>400000</v>
      </c>
    </row>
    <row r="5610" spans="1:8" ht="14.5">
      <c r="A5610" s="6" t="str">
        <f t="shared" si="63"/>
        <v>GUDANG DEMAK 2_PADANG</v>
      </c>
      <c r="B5610" s="11" t="s">
        <v>4087</v>
      </c>
      <c r="C5610" s="11" t="s">
        <v>4121</v>
      </c>
      <c r="D5610" s="11">
        <v>53.45</v>
      </c>
      <c r="E5610" s="7">
        <f>VLOOKUP(A5610, Sheet2!$A$2:$K$8265, 11)</f>
        <v>110.6751</v>
      </c>
      <c r="F5610" s="7">
        <f t="shared" si="64"/>
        <v>6.6812500000000004</v>
      </c>
      <c r="G5610" s="8">
        <v>200000</v>
      </c>
      <c r="H5610" s="9">
        <f t="shared" si="65"/>
        <v>10800000</v>
      </c>
    </row>
    <row r="5611" spans="1:8" ht="14.5">
      <c r="A5611" s="6" t="str">
        <f t="shared" si="63"/>
        <v>GUDANG DEMAK 2_PADANGSARI</v>
      </c>
      <c r="B5611" s="11" t="s">
        <v>4087</v>
      </c>
      <c r="C5611" s="11" t="s">
        <v>2184</v>
      </c>
      <c r="D5611" s="11">
        <v>1.22</v>
      </c>
      <c r="E5611" s="7">
        <f>VLOOKUP(A5611, Sheet2!$A$2:$K$8265, 11)</f>
        <v>110.6751</v>
      </c>
      <c r="F5611" s="7">
        <f t="shared" si="64"/>
        <v>0.1525</v>
      </c>
      <c r="G5611" s="8">
        <v>200000</v>
      </c>
      <c r="H5611" s="9">
        <f t="shared" si="65"/>
        <v>400000</v>
      </c>
    </row>
    <row r="5612" spans="1:8" ht="14.5">
      <c r="A5612" s="6" t="str">
        <f t="shared" ref="A5612:A5866" si="66">CONCATENATE(B5612, "_", C5612)</f>
        <v>GUDANG DEMAK 2_PALEBON</v>
      </c>
      <c r="B5612" s="11" t="s">
        <v>4087</v>
      </c>
      <c r="C5612" s="11" t="s">
        <v>4122</v>
      </c>
      <c r="D5612" s="11">
        <v>1.22</v>
      </c>
      <c r="E5612" s="7">
        <f>VLOOKUP(A5612, Sheet2!$A$2:$K$8265, 11)</f>
        <v>110.6751</v>
      </c>
      <c r="F5612" s="7">
        <f t="shared" ref="F5612:F5866" si="67">D5612/8</f>
        <v>0.1525</v>
      </c>
      <c r="G5612" s="8">
        <v>200000</v>
      </c>
      <c r="H5612" s="9">
        <f t="shared" ref="H5612:H5866" si="68">G5612*_xlfn.CEILING.MATH(D5612)</f>
        <v>400000</v>
      </c>
    </row>
    <row r="5613" spans="1:8" ht="14.5">
      <c r="A5613" s="6" t="str">
        <f t="shared" si="66"/>
        <v>GUDANG DEMAK 2_PEDALANGAN</v>
      </c>
      <c r="B5613" s="11" t="s">
        <v>4087</v>
      </c>
      <c r="C5613" s="11" t="s">
        <v>4123</v>
      </c>
      <c r="D5613" s="11">
        <v>1.22</v>
      </c>
      <c r="E5613" s="7">
        <f>VLOOKUP(A5613, Sheet2!$A$2:$K$8265, 11)</f>
        <v>110.6751</v>
      </c>
      <c r="F5613" s="7">
        <f t="shared" si="67"/>
        <v>0.1525</v>
      </c>
      <c r="G5613" s="8">
        <v>200000</v>
      </c>
      <c r="H5613" s="9">
        <f t="shared" si="68"/>
        <v>400000</v>
      </c>
    </row>
    <row r="5614" spans="1:8" ht="14.5">
      <c r="A5614" s="6" t="str">
        <f t="shared" si="66"/>
        <v>GUDANG DEMAK 2_PEDURUNGAN KIDUL</v>
      </c>
      <c r="B5614" s="11" t="s">
        <v>4087</v>
      </c>
      <c r="C5614" s="11" t="s">
        <v>4124</v>
      </c>
      <c r="D5614" s="11">
        <v>1.22</v>
      </c>
      <c r="E5614" s="7">
        <f>VLOOKUP(A5614, Sheet2!$A$2:$K$8265, 11)</f>
        <v>110.6751</v>
      </c>
      <c r="F5614" s="7">
        <f t="shared" si="67"/>
        <v>0.1525</v>
      </c>
      <c r="G5614" s="8">
        <v>200000</v>
      </c>
      <c r="H5614" s="9">
        <f t="shared" si="68"/>
        <v>400000</v>
      </c>
    </row>
    <row r="5615" spans="1:8" ht="14.5">
      <c r="A5615" s="6" t="str">
        <f t="shared" si="66"/>
        <v>GUDANG DEMAK 2_PEDURUNGAN LOR</v>
      </c>
      <c r="B5615" s="11" t="s">
        <v>4087</v>
      </c>
      <c r="C5615" s="11" t="s">
        <v>4125</v>
      </c>
      <c r="D5615" s="11">
        <v>1.22</v>
      </c>
      <c r="E5615" s="7">
        <f>VLOOKUP(A5615, Sheet2!$A$2:$K$8265, 11)</f>
        <v>110.6751</v>
      </c>
      <c r="F5615" s="7">
        <f t="shared" si="67"/>
        <v>0.1525</v>
      </c>
      <c r="G5615" s="8">
        <v>200000</v>
      </c>
      <c r="H5615" s="9">
        <f t="shared" si="68"/>
        <v>400000</v>
      </c>
    </row>
    <row r="5616" spans="1:8" ht="14.5">
      <c r="A5616" s="6" t="str">
        <f t="shared" si="66"/>
        <v>GUDANG DEMAK 2_PEDURUNGAN TENGAH</v>
      </c>
      <c r="B5616" s="11" t="s">
        <v>4087</v>
      </c>
      <c r="C5616" s="11" t="s">
        <v>4126</v>
      </c>
      <c r="D5616" s="11">
        <v>1.22</v>
      </c>
      <c r="E5616" s="7">
        <f>VLOOKUP(A5616, Sheet2!$A$2:$K$8265, 11)</f>
        <v>110.6751</v>
      </c>
      <c r="F5616" s="7">
        <f t="shared" si="67"/>
        <v>0.1525</v>
      </c>
      <c r="G5616" s="8">
        <v>200000</v>
      </c>
      <c r="H5616" s="9">
        <f t="shared" si="68"/>
        <v>400000</v>
      </c>
    </row>
    <row r="5617" spans="1:8" ht="14.5">
      <c r="A5617" s="6" t="str">
        <f t="shared" si="66"/>
        <v>GUDANG DEMAK 2_PENGGARON KIDUL</v>
      </c>
      <c r="B5617" s="11" t="s">
        <v>4087</v>
      </c>
      <c r="C5617" s="11" t="s">
        <v>4127</v>
      </c>
      <c r="D5617" s="11">
        <v>1.22</v>
      </c>
      <c r="E5617" s="7">
        <f>VLOOKUP(A5617, Sheet2!$A$2:$K$8265, 11)</f>
        <v>110.6751</v>
      </c>
      <c r="F5617" s="7">
        <f t="shared" si="67"/>
        <v>0.1525</v>
      </c>
      <c r="G5617" s="8">
        <v>200000</v>
      </c>
      <c r="H5617" s="9">
        <f t="shared" si="68"/>
        <v>400000</v>
      </c>
    </row>
    <row r="5618" spans="1:8" ht="14.5">
      <c r="A5618" s="6" t="str">
        <f t="shared" si="66"/>
        <v>GUDANG DEMAK 2_PENGGARON LOR</v>
      </c>
      <c r="B5618" s="11" t="s">
        <v>4087</v>
      </c>
      <c r="C5618" s="11" t="s">
        <v>4128</v>
      </c>
      <c r="D5618" s="11">
        <v>1.22</v>
      </c>
      <c r="E5618" s="7">
        <f>VLOOKUP(A5618, Sheet2!$A$2:$K$8265, 11)</f>
        <v>110.6751</v>
      </c>
      <c r="F5618" s="7">
        <f t="shared" si="67"/>
        <v>0.1525</v>
      </c>
      <c r="G5618" s="8">
        <v>200000</v>
      </c>
      <c r="H5618" s="9">
        <f t="shared" si="68"/>
        <v>400000</v>
      </c>
    </row>
    <row r="5619" spans="1:8" ht="14.5">
      <c r="A5619" s="6" t="str">
        <f t="shared" si="66"/>
        <v>GUDANG DEMAK 2_PUNDENARUM</v>
      </c>
      <c r="B5619" s="11" t="s">
        <v>4087</v>
      </c>
      <c r="C5619" s="11" t="s">
        <v>4129</v>
      </c>
      <c r="D5619" s="11">
        <v>26.27</v>
      </c>
      <c r="E5619" s="7">
        <f>VLOOKUP(A5619, Sheet2!$A$2:$K$8265, 11)</f>
        <v>110.6751</v>
      </c>
      <c r="F5619" s="7">
        <f t="shared" si="67"/>
        <v>3.2837499999999999</v>
      </c>
      <c r="G5619" s="8">
        <v>200000</v>
      </c>
      <c r="H5619" s="9">
        <f t="shared" si="68"/>
        <v>5400000</v>
      </c>
    </row>
    <row r="5620" spans="1:8" ht="14.5">
      <c r="A5620" s="6" t="str">
        <f t="shared" si="66"/>
        <v>GUDANG DEMAK 2_REJOSARI</v>
      </c>
      <c r="B5620" s="11" t="s">
        <v>4087</v>
      </c>
      <c r="C5620" s="11" t="s">
        <v>702</v>
      </c>
      <c r="D5620" s="11">
        <v>26.27</v>
      </c>
      <c r="E5620" s="7">
        <f>VLOOKUP(A5620, Sheet2!$A$2:$K$8265, 11)</f>
        <v>110.6751</v>
      </c>
      <c r="F5620" s="7">
        <f t="shared" si="67"/>
        <v>3.2837499999999999</v>
      </c>
      <c r="G5620" s="8">
        <v>200000</v>
      </c>
      <c r="H5620" s="9">
        <f t="shared" si="68"/>
        <v>5400000</v>
      </c>
    </row>
    <row r="5621" spans="1:8" ht="14.5">
      <c r="A5621" s="6" t="str">
        <f t="shared" si="66"/>
        <v>GUDANG DEMAK 2_RINGINPITU</v>
      </c>
      <c r="B5621" s="11" t="s">
        <v>4087</v>
      </c>
      <c r="C5621" s="11" t="s">
        <v>4130</v>
      </c>
      <c r="D5621" s="11">
        <v>53.45</v>
      </c>
      <c r="E5621" s="7">
        <f>VLOOKUP(A5621, Sheet2!$A$2:$K$8265, 11)</f>
        <v>110.6751</v>
      </c>
      <c r="F5621" s="7">
        <f t="shared" si="67"/>
        <v>6.6812500000000004</v>
      </c>
      <c r="G5621" s="8">
        <v>200000</v>
      </c>
      <c r="H5621" s="9">
        <f t="shared" si="68"/>
        <v>10800000</v>
      </c>
    </row>
    <row r="5622" spans="1:8" ht="14.5">
      <c r="A5622" s="6" t="str">
        <f t="shared" si="66"/>
        <v>GUDANG DEMAK 2_ROWOSARI</v>
      </c>
      <c r="B5622" s="11" t="s">
        <v>4087</v>
      </c>
      <c r="C5622" s="11" t="s">
        <v>483</v>
      </c>
      <c r="D5622" s="11">
        <v>53.45</v>
      </c>
      <c r="E5622" s="7">
        <f>VLOOKUP(A5622, Sheet2!$A$2:$K$8265, 11)</f>
        <v>110.6751</v>
      </c>
      <c r="F5622" s="7">
        <f t="shared" si="67"/>
        <v>6.6812500000000004</v>
      </c>
      <c r="G5622" s="8">
        <v>200000</v>
      </c>
      <c r="H5622" s="9">
        <f t="shared" si="68"/>
        <v>10800000</v>
      </c>
    </row>
    <row r="5623" spans="1:8" ht="14.5">
      <c r="A5623" s="6" t="str">
        <f t="shared" si="66"/>
        <v>GUDANG DEMAK 2_SAMBIROTO</v>
      </c>
      <c r="B5623" s="11" t="s">
        <v>4087</v>
      </c>
      <c r="C5623" s="11" t="s">
        <v>1341</v>
      </c>
      <c r="D5623" s="11">
        <v>1.22</v>
      </c>
      <c r="E5623" s="7">
        <f>VLOOKUP(A5623, Sheet2!$A$2:$K$8265, 11)</f>
        <v>110.6751</v>
      </c>
      <c r="F5623" s="7">
        <f t="shared" si="67"/>
        <v>0.1525</v>
      </c>
      <c r="G5623" s="8">
        <v>200000</v>
      </c>
      <c r="H5623" s="9">
        <f t="shared" si="68"/>
        <v>400000</v>
      </c>
    </row>
    <row r="5624" spans="1:8" ht="14.5">
      <c r="A5624" s="6" t="str">
        <f t="shared" si="66"/>
        <v>GUDANG DEMAK 2_SEMBUNGHARJO</v>
      </c>
      <c r="B5624" s="11" t="s">
        <v>4087</v>
      </c>
      <c r="C5624" s="11" t="s">
        <v>4131</v>
      </c>
      <c r="D5624" s="11">
        <v>1.22</v>
      </c>
      <c r="E5624" s="7">
        <f>VLOOKUP(A5624, Sheet2!$A$2:$K$8265, 11)</f>
        <v>110.6751</v>
      </c>
      <c r="F5624" s="7">
        <f t="shared" si="67"/>
        <v>0.1525</v>
      </c>
      <c r="G5624" s="8">
        <v>200000</v>
      </c>
      <c r="H5624" s="9">
        <f t="shared" si="68"/>
        <v>400000</v>
      </c>
    </row>
    <row r="5625" spans="1:8" ht="14.5">
      <c r="A5625" s="6" t="str">
        <f t="shared" si="66"/>
        <v>GUDANG DEMAK 2_SENDANGGUWO</v>
      </c>
      <c r="B5625" s="11" t="s">
        <v>4087</v>
      </c>
      <c r="C5625" s="11" t="s">
        <v>4132</v>
      </c>
      <c r="D5625" s="11">
        <v>1.22</v>
      </c>
      <c r="E5625" s="7">
        <f>VLOOKUP(A5625, Sheet2!$A$2:$K$8265, 11)</f>
        <v>110.6751</v>
      </c>
      <c r="F5625" s="7">
        <f t="shared" si="67"/>
        <v>0.1525</v>
      </c>
      <c r="G5625" s="8">
        <v>200000</v>
      </c>
      <c r="H5625" s="9">
        <f t="shared" si="68"/>
        <v>400000</v>
      </c>
    </row>
    <row r="5626" spans="1:8" ht="14.5">
      <c r="A5626" s="6" t="str">
        <f t="shared" si="66"/>
        <v>GUDANG DEMAK 2_SENDANGMULYO</v>
      </c>
      <c r="B5626" s="11" t="s">
        <v>4087</v>
      </c>
      <c r="C5626" s="11" t="s">
        <v>720</v>
      </c>
      <c r="D5626" s="11">
        <v>1.22</v>
      </c>
      <c r="E5626" s="7">
        <f>VLOOKUP(A5626, Sheet2!$A$2:$K$8265, 11)</f>
        <v>110.6751</v>
      </c>
      <c r="F5626" s="7">
        <f t="shared" si="67"/>
        <v>0.1525</v>
      </c>
      <c r="G5626" s="8">
        <v>200000</v>
      </c>
      <c r="H5626" s="9">
        <f t="shared" si="68"/>
        <v>400000</v>
      </c>
    </row>
    <row r="5627" spans="1:8" ht="14.5">
      <c r="A5627" s="6" t="str">
        <f t="shared" si="66"/>
        <v>GUDANG DEMAK 2_SIDOREJO</v>
      </c>
      <c r="B5627" s="11" t="s">
        <v>4087</v>
      </c>
      <c r="C5627" s="11" t="s">
        <v>222</v>
      </c>
      <c r="D5627" s="11">
        <v>26.27</v>
      </c>
      <c r="E5627" s="7">
        <f>VLOOKUP(A5627, Sheet2!$A$2:$K$8265, 11)</f>
        <v>110.6751</v>
      </c>
      <c r="F5627" s="7">
        <f t="shared" si="67"/>
        <v>3.2837499999999999</v>
      </c>
      <c r="G5627" s="8">
        <v>200000</v>
      </c>
      <c r="H5627" s="9">
        <f t="shared" si="68"/>
        <v>5400000</v>
      </c>
    </row>
    <row r="5628" spans="1:8" ht="14.5">
      <c r="A5628" s="6" t="str">
        <f t="shared" si="66"/>
        <v>GUDANG DEMAK 2_SUGIHMANIK</v>
      </c>
      <c r="B5628" s="11" t="s">
        <v>4087</v>
      </c>
      <c r="C5628" s="11" t="s">
        <v>4133</v>
      </c>
      <c r="D5628" s="11">
        <v>53.45</v>
      </c>
      <c r="E5628" s="7">
        <f>VLOOKUP(A5628, Sheet2!$A$2:$K$8265, 11)</f>
        <v>110.6751</v>
      </c>
      <c r="F5628" s="7">
        <f t="shared" si="67"/>
        <v>6.6812500000000004</v>
      </c>
      <c r="G5628" s="8">
        <v>200000</v>
      </c>
      <c r="H5628" s="9">
        <f t="shared" si="68"/>
        <v>10800000</v>
      </c>
    </row>
    <row r="5629" spans="1:8" ht="14.5">
      <c r="A5629" s="6" t="str">
        <f t="shared" si="66"/>
        <v>GUDANG DEMAK 2_SUKOREJO</v>
      </c>
      <c r="B5629" s="11" t="s">
        <v>4087</v>
      </c>
      <c r="C5629" s="11" t="s">
        <v>503</v>
      </c>
      <c r="D5629" s="11">
        <v>53.45</v>
      </c>
      <c r="E5629" s="7">
        <f>VLOOKUP(A5629, Sheet2!$A$2:$K$8265, 11)</f>
        <v>110.6751</v>
      </c>
      <c r="F5629" s="7">
        <f t="shared" si="67"/>
        <v>6.6812500000000004</v>
      </c>
      <c r="G5629" s="8">
        <v>200000</v>
      </c>
      <c r="H5629" s="9">
        <f t="shared" si="68"/>
        <v>10800000</v>
      </c>
    </row>
    <row r="5630" spans="1:8" ht="14.5">
      <c r="A5630" s="6" t="str">
        <f t="shared" si="66"/>
        <v>GUDANG DEMAK 2_TAMANSARI</v>
      </c>
      <c r="B5630" s="11" t="s">
        <v>4087</v>
      </c>
      <c r="C5630" s="11" t="s">
        <v>985</v>
      </c>
      <c r="D5630" s="11">
        <v>26.27</v>
      </c>
      <c r="E5630" s="7">
        <f>VLOOKUP(A5630, Sheet2!$A$2:$K$8265, 11)</f>
        <v>110.6751</v>
      </c>
      <c r="F5630" s="7">
        <f t="shared" si="67"/>
        <v>3.2837499999999999</v>
      </c>
      <c r="G5630" s="8">
        <v>200000</v>
      </c>
      <c r="H5630" s="9">
        <f t="shared" si="68"/>
        <v>5400000</v>
      </c>
    </row>
    <row r="5631" spans="1:8" ht="14.5">
      <c r="A5631" s="6" t="str">
        <f t="shared" si="66"/>
        <v>GUDANG DEMAK 2_TANDANG</v>
      </c>
      <c r="B5631" s="11" t="s">
        <v>4087</v>
      </c>
      <c r="C5631" s="11" t="s">
        <v>4134</v>
      </c>
      <c r="D5631" s="11">
        <v>1.22</v>
      </c>
      <c r="E5631" s="7">
        <f>VLOOKUP(A5631, Sheet2!$A$2:$K$8265, 11)</f>
        <v>110.6751</v>
      </c>
      <c r="F5631" s="7">
        <f t="shared" si="67"/>
        <v>0.1525</v>
      </c>
      <c r="G5631" s="8">
        <v>200000</v>
      </c>
      <c r="H5631" s="9">
        <f t="shared" si="68"/>
        <v>400000</v>
      </c>
    </row>
    <row r="5632" spans="1:8" ht="14.5">
      <c r="A5632" s="6" t="str">
        <f t="shared" si="66"/>
        <v>GUDANG DEMAK 2_TANGGIREJO</v>
      </c>
      <c r="B5632" s="11" t="s">
        <v>4087</v>
      </c>
      <c r="C5632" s="11" t="s">
        <v>4135</v>
      </c>
      <c r="D5632" s="11">
        <v>53.45</v>
      </c>
      <c r="E5632" s="7">
        <f>VLOOKUP(A5632, Sheet2!$A$2:$K$8265, 11)</f>
        <v>110.6751</v>
      </c>
      <c r="F5632" s="7">
        <f t="shared" si="67"/>
        <v>6.6812500000000004</v>
      </c>
      <c r="G5632" s="8">
        <v>200000</v>
      </c>
      <c r="H5632" s="9">
        <f t="shared" si="68"/>
        <v>10800000</v>
      </c>
    </row>
    <row r="5633" spans="1:8" ht="14.5">
      <c r="A5633" s="6" t="str">
        <f t="shared" si="66"/>
        <v>GUDANG DEMAK 2_TANGGUNGHARJO</v>
      </c>
      <c r="B5633" s="11" t="s">
        <v>4087</v>
      </c>
      <c r="C5633" s="11" t="s">
        <v>4136</v>
      </c>
      <c r="D5633" s="11">
        <v>53.45</v>
      </c>
      <c r="E5633" s="7">
        <f>VLOOKUP(A5633, Sheet2!$A$2:$K$8265, 11)</f>
        <v>110.6751</v>
      </c>
      <c r="F5633" s="7">
        <f t="shared" si="67"/>
        <v>6.6812500000000004</v>
      </c>
      <c r="G5633" s="8">
        <v>200000</v>
      </c>
      <c r="H5633" s="9">
        <f t="shared" si="68"/>
        <v>10800000</v>
      </c>
    </row>
    <row r="5634" spans="1:8" ht="14.5">
      <c r="A5634" s="6" t="str">
        <f t="shared" si="66"/>
        <v>GUDANG DEMAK 2_TEGALARUM</v>
      </c>
      <c r="B5634" s="11" t="s">
        <v>4087</v>
      </c>
      <c r="C5634" s="11" t="s">
        <v>3313</v>
      </c>
      <c r="D5634" s="11">
        <v>26.27</v>
      </c>
      <c r="E5634" s="7">
        <f>VLOOKUP(A5634, Sheet2!$A$2:$K$8265, 11)</f>
        <v>110.6751</v>
      </c>
      <c r="F5634" s="7">
        <f t="shared" si="67"/>
        <v>3.2837499999999999</v>
      </c>
      <c r="G5634" s="8">
        <v>200000</v>
      </c>
      <c r="H5634" s="9">
        <f t="shared" si="68"/>
        <v>5400000</v>
      </c>
    </row>
    <row r="5635" spans="1:8" ht="14.5">
      <c r="A5635" s="6" t="str">
        <f t="shared" si="66"/>
        <v>GUDANG DEMAK 2_TEGOWANUKULON</v>
      </c>
      <c r="B5635" s="11" t="s">
        <v>4087</v>
      </c>
      <c r="C5635" s="11" t="s">
        <v>4137</v>
      </c>
      <c r="D5635" s="11">
        <v>53.45</v>
      </c>
      <c r="E5635" s="7">
        <f>VLOOKUP(A5635, Sheet2!$A$2:$K$8265, 11)</f>
        <v>110.6751</v>
      </c>
      <c r="F5635" s="7">
        <f t="shared" si="67"/>
        <v>6.6812500000000004</v>
      </c>
      <c r="G5635" s="8">
        <v>200000</v>
      </c>
      <c r="H5635" s="9">
        <f t="shared" si="68"/>
        <v>10800000</v>
      </c>
    </row>
    <row r="5636" spans="1:8" ht="14.5">
      <c r="A5636" s="6" t="str">
        <f t="shared" si="66"/>
        <v>GUDANG DEMAK 2_TEGOWANUWETAN</v>
      </c>
      <c r="B5636" s="11" t="s">
        <v>4087</v>
      </c>
      <c r="C5636" s="11" t="s">
        <v>4138</v>
      </c>
      <c r="D5636" s="11">
        <v>53.45</v>
      </c>
      <c r="E5636" s="7">
        <f>VLOOKUP(A5636, Sheet2!$A$2:$K$8265, 11)</f>
        <v>110.6751</v>
      </c>
      <c r="F5636" s="7">
        <f t="shared" si="67"/>
        <v>6.6812500000000004</v>
      </c>
      <c r="G5636" s="8">
        <v>200000</v>
      </c>
      <c r="H5636" s="9">
        <f t="shared" si="68"/>
        <v>10800000</v>
      </c>
    </row>
    <row r="5637" spans="1:8" ht="14.5">
      <c r="A5637" s="6" t="str">
        <f t="shared" si="66"/>
        <v>GUDANG DEMAK 2_TELUK</v>
      </c>
      <c r="B5637" s="11" t="s">
        <v>4087</v>
      </c>
      <c r="C5637" s="11" t="s">
        <v>4139</v>
      </c>
      <c r="D5637" s="11">
        <v>26.27</v>
      </c>
      <c r="E5637" s="7">
        <f>VLOOKUP(A5637, Sheet2!$A$2:$K$8265, 11)</f>
        <v>110.6751</v>
      </c>
      <c r="F5637" s="7">
        <f t="shared" si="67"/>
        <v>3.2837499999999999</v>
      </c>
      <c r="G5637" s="8">
        <v>200000</v>
      </c>
      <c r="H5637" s="9">
        <f t="shared" si="68"/>
        <v>5400000</v>
      </c>
    </row>
    <row r="5638" spans="1:8" ht="14.5">
      <c r="A5638" s="6" t="str">
        <f t="shared" si="66"/>
        <v>GUDANG DEMAK 2_TEMBALANG</v>
      </c>
      <c r="B5638" s="11" t="s">
        <v>4087</v>
      </c>
      <c r="C5638" s="11" t="s">
        <v>4140</v>
      </c>
      <c r="D5638" s="11">
        <v>1.22</v>
      </c>
      <c r="E5638" s="7">
        <f>VLOOKUP(A5638, Sheet2!$A$2:$K$8265, 11)</f>
        <v>110.6751</v>
      </c>
      <c r="F5638" s="7">
        <f t="shared" si="67"/>
        <v>0.1525</v>
      </c>
      <c r="G5638" s="8">
        <v>200000</v>
      </c>
      <c r="H5638" s="9">
        <f t="shared" si="68"/>
        <v>400000</v>
      </c>
    </row>
    <row r="5639" spans="1:8" ht="14.5">
      <c r="A5639" s="6" t="str">
        <f t="shared" si="66"/>
        <v>GUDANG DEMAK 2_TLOGOMULYO</v>
      </c>
      <c r="B5639" s="11" t="s">
        <v>4087</v>
      </c>
      <c r="C5639" s="11" t="s">
        <v>1156</v>
      </c>
      <c r="D5639" s="11">
        <v>1.22</v>
      </c>
      <c r="E5639" s="7">
        <f>VLOOKUP(A5639, Sheet2!$A$2:$K$8265, 11)</f>
        <v>110.6751</v>
      </c>
      <c r="F5639" s="7">
        <f t="shared" si="67"/>
        <v>0.1525</v>
      </c>
      <c r="G5639" s="8">
        <v>200000</v>
      </c>
      <c r="H5639" s="9">
        <f t="shared" si="68"/>
        <v>400000</v>
      </c>
    </row>
    <row r="5640" spans="1:8" ht="14.5">
      <c r="A5640" s="6" t="str">
        <f t="shared" si="66"/>
        <v>GUDANG DEMAK 2_TLOGOREJO</v>
      </c>
      <c r="B5640" s="11" t="s">
        <v>4087</v>
      </c>
      <c r="C5640" s="11" t="s">
        <v>1996</v>
      </c>
      <c r="D5640" s="11">
        <v>53.45</v>
      </c>
      <c r="E5640" s="7">
        <f>VLOOKUP(A5640, Sheet2!$A$2:$K$8265, 11)</f>
        <v>110.6751</v>
      </c>
      <c r="F5640" s="7">
        <f t="shared" si="67"/>
        <v>6.6812500000000004</v>
      </c>
      <c r="G5640" s="8">
        <v>200000</v>
      </c>
      <c r="H5640" s="9">
        <f t="shared" si="68"/>
        <v>10800000</v>
      </c>
    </row>
    <row r="5641" spans="1:8" ht="14.5">
      <c r="A5641" s="6" t="str">
        <f t="shared" si="66"/>
        <v>GUDANG DEMAK 2_TLOGOREJO</v>
      </c>
      <c r="B5641" s="11" t="s">
        <v>4087</v>
      </c>
      <c r="C5641" s="11" t="s">
        <v>1996</v>
      </c>
      <c r="D5641" s="11">
        <v>26.27</v>
      </c>
      <c r="E5641" s="7">
        <f>VLOOKUP(A5641, Sheet2!$A$2:$K$8265, 11)</f>
        <v>110.6751</v>
      </c>
      <c r="F5641" s="7">
        <f t="shared" si="67"/>
        <v>3.2837499999999999</v>
      </c>
      <c r="G5641" s="8">
        <v>200000</v>
      </c>
      <c r="H5641" s="9">
        <f t="shared" si="68"/>
        <v>5400000</v>
      </c>
    </row>
    <row r="5642" spans="1:8" ht="14.5">
      <c r="A5642" s="6" t="str">
        <f t="shared" si="66"/>
        <v>GUDANG DEMAK 2_TLOGOSARI WETAN</v>
      </c>
      <c r="B5642" s="11" t="s">
        <v>4087</v>
      </c>
      <c r="C5642" s="11" t="s">
        <v>4141</v>
      </c>
      <c r="D5642" s="11">
        <v>1.22</v>
      </c>
      <c r="E5642" s="7">
        <f>VLOOKUP(A5642, Sheet2!$A$2:$K$8265, 11)</f>
        <v>110.6751</v>
      </c>
      <c r="F5642" s="7">
        <f t="shared" si="67"/>
        <v>0.1525</v>
      </c>
      <c r="G5642" s="8">
        <v>200000</v>
      </c>
      <c r="H5642" s="9">
        <f t="shared" si="68"/>
        <v>400000</v>
      </c>
    </row>
    <row r="5643" spans="1:8" ht="14.5">
      <c r="A5643" s="6" t="str">
        <f t="shared" si="66"/>
        <v>GUDANG DEMAK 2_TRISARI</v>
      </c>
      <c r="B5643" s="11" t="s">
        <v>4087</v>
      </c>
      <c r="C5643" s="11" t="s">
        <v>4142</v>
      </c>
      <c r="D5643" s="11">
        <v>53.45</v>
      </c>
      <c r="E5643" s="7">
        <f>VLOOKUP(A5643, Sheet2!$A$2:$K$8265, 11)</f>
        <v>110.6751</v>
      </c>
      <c r="F5643" s="7">
        <f t="shared" si="67"/>
        <v>6.6812500000000004</v>
      </c>
      <c r="G5643" s="8">
        <v>200000</v>
      </c>
      <c r="H5643" s="9">
        <f t="shared" si="68"/>
        <v>10800000</v>
      </c>
    </row>
    <row r="5644" spans="1:8" ht="14.5">
      <c r="A5644" s="6" t="str">
        <f t="shared" si="66"/>
        <v>GUDANG DEMAK 2_WARU</v>
      </c>
      <c r="B5644" s="11" t="s">
        <v>4087</v>
      </c>
      <c r="C5644" s="11" t="s">
        <v>765</v>
      </c>
      <c r="D5644" s="11">
        <v>26.27</v>
      </c>
      <c r="E5644" s="7">
        <f>VLOOKUP(A5644, Sheet2!$A$2:$K$8265, 11)</f>
        <v>110.6751</v>
      </c>
      <c r="F5644" s="7">
        <f t="shared" si="67"/>
        <v>3.2837499999999999</v>
      </c>
      <c r="G5644" s="8">
        <v>200000</v>
      </c>
      <c r="H5644" s="9">
        <f t="shared" si="68"/>
        <v>5400000</v>
      </c>
    </row>
    <row r="5645" spans="1:8" ht="14.5">
      <c r="A5645" s="6" t="str">
        <f t="shared" si="66"/>
        <v>GUDANG DEMAK 2_WATES</v>
      </c>
      <c r="B5645" s="11" t="s">
        <v>4087</v>
      </c>
      <c r="C5645" s="11" t="s">
        <v>248</v>
      </c>
      <c r="D5645" s="11">
        <v>53.45</v>
      </c>
      <c r="E5645" s="7">
        <f>VLOOKUP(A5645, Sheet2!$A$2:$K$8265, 11)</f>
        <v>110.6751</v>
      </c>
      <c r="F5645" s="7">
        <f t="shared" si="67"/>
        <v>6.6812500000000004</v>
      </c>
      <c r="G5645" s="8">
        <v>200000</v>
      </c>
      <c r="H5645" s="9">
        <f t="shared" si="68"/>
        <v>10800000</v>
      </c>
    </row>
    <row r="5646" spans="1:8" ht="14.5">
      <c r="A5646" s="6" t="str">
        <f t="shared" si="66"/>
        <v>GUDANG DEMAK 2_WONOREJO</v>
      </c>
      <c r="B5646" s="11" t="s">
        <v>4087</v>
      </c>
      <c r="C5646" s="11" t="s">
        <v>773</v>
      </c>
      <c r="D5646" s="11">
        <v>26.27</v>
      </c>
      <c r="E5646" s="7">
        <f>VLOOKUP(A5646, Sheet2!$A$2:$K$8265, 11)</f>
        <v>110.6751</v>
      </c>
      <c r="F5646" s="7">
        <f t="shared" si="67"/>
        <v>3.2837499999999999</v>
      </c>
      <c r="G5646" s="8">
        <v>200000</v>
      </c>
      <c r="H5646" s="9">
        <f t="shared" si="68"/>
        <v>5400000</v>
      </c>
    </row>
    <row r="5647" spans="1:8" ht="14.5">
      <c r="A5647" s="6" t="str">
        <f t="shared" si="66"/>
        <v>GUDANG DEMAK 2_WONOSEKAR</v>
      </c>
      <c r="B5647" s="11" t="s">
        <v>4087</v>
      </c>
      <c r="C5647" s="11" t="s">
        <v>4143</v>
      </c>
      <c r="D5647" s="11">
        <v>26.27</v>
      </c>
      <c r="E5647" s="7">
        <f>VLOOKUP(A5647, Sheet2!$A$2:$K$8265, 11)</f>
        <v>110.6751</v>
      </c>
      <c r="F5647" s="7">
        <f t="shared" si="67"/>
        <v>3.2837499999999999</v>
      </c>
      <c r="G5647" s="8">
        <v>200000</v>
      </c>
      <c r="H5647" s="9">
        <f t="shared" si="68"/>
        <v>5400000</v>
      </c>
    </row>
    <row r="5648" spans="1:8" ht="14.5">
      <c r="A5648" s="6" t="str">
        <f t="shared" si="66"/>
        <v>GUDANG DEMAK 2_WRINGINJAJAR</v>
      </c>
      <c r="B5648" s="11" t="s">
        <v>4087</v>
      </c>
      <c r="C5648" s="11" t="s">
        <v>4144</v>
      </c>
      <c r="D5648" s="11">
        <v>26.27</v>
      </c>
      <c r="E5648" s="7">
        <f>VLOOKUP(A5648, Sheet2!$A$2:$K$8265, 11)</f>
        <v>110.6751</v>
      </c>
      <c r="F5648" s="7">
        <f t="shared" si="67"/>
        <v>3.2837499999999999</v>
      </c>
      <c r="G5648" s="8">
        <v>200000</v>
      </c>
      <c r="H5648" s="9">
        <f t="shared" si="68"/>
        <v>5400000</v>
      </c>
    </row>
    <row r="5649" spans="1:8" ht="14.5">
      <c r="A5649" s="6" t="str">
        <f t="shared" si="66"/>
        <v>Jepara - Mayong_BABALAN</v>
      </c>
      <c r="B5649" s="11" t="s">
        <v>4145</v>
      </c>
      <c r="C5649" s="11" t="s">
        <v>4146</v>
      </c>
      <c r="D5649" s="11">
        <v>26.27</v>
      </c>
      <c r="E5649" s="7">
        <f>VLOOKUP(A5649, Sheet2!$A$2:$K$8265, 11)</f>
        <v>110.6751</v>
      </c>
      <c r="F5649" s="7">
        <f t="shared" si="67"/>
        <v>3.2837499999999999</v>
      </c>
      <c r="G5649" s="8">
        <v>200000</v>
      </c>
      <c r="H5649" s="9">
        <f t="shared" si="68"/>
        <v>5400000</v>
      </c>
    </row>
    <row r="5650" spans="1:8" ht="14.5">
      <c r="A5650" s="6" t="str">
        <f t="shared" si="66"/>
        <v>Jepara - Mayong_BAKUNG</v>
      </c>
      <c r="B5650" s="11" t="s">
        <v>4145</v>
      </c>
      <c r="C5650" s="11" t="s">
        <v>4147</v>
      </c>
      <c r="D5650" s="11">
        <v>26.27</v>
      </c>
      <c r="E5650" s="7">
        <f>VLOOKUP(A5650, Sheet2!$A$2:$K$8265, 11)</f>
        <v>110.6751</v>
      </c>
      <c r="F5650" s="7">
        <f t="shared" si="67"/>
        <v>3.2837499999999999</v>
      </c>
      <c r="G5650" s="8">
        <v>200000</v>
      </c>
      <c r="H5650" s="9">
        <f t="shared" si="68"/>
        <v>5400000</v>
      </c>
    </row>
    <row r="5651" spans="1:8" ht="14.5">
      <c r="A5651" s="6" t="str">
        <f t="shared" si="66"/>
        <v>Jepara - Mayong_BALONG</v>
      </c>
      <c r="B5651" s="11" t="s">
        <v>4145</v>
      </c>
      <c r="C5651" s="11" t="s">
        <v>1170</v>
      </c>
      <c r="D5651" s="11">
        <v>10.32</v>
      </c>
      <c r="E5651" s="7">
        <f>VLOOKUP(A5651, Sheet2!$A$2:$K$8265, 11)</f>
        <v>110.6751</v>
      </c>
      <c r="F5651" s="7">
        <f t="shared" si="67"/>
        <v>1.29</v>
      </c>
      <c r="G5651" s="8">
        <v>200000</v>
      </c>
      <c r="H5651" s="9">
        <f t="shared" si="68"/>
        <v>2200000</v>
      </c>
    </row>
    <row r="5652" spans="1:8" ht="14.5">
      <c r="A5652" s="6" t="str">
        <f t="shared" si="66"/>
        <v>Jepara - Mayong_BANDENGAN</v>
      </c>
      <c r="B5652" s="11" t="s">
        <v>4145</v>
      </c>
      <c r="C5652" s="11" t="s">
        <v>3381</v>
      </c>
      <c r="D5652" s="11">
        <v>10.32</v>
      </c>
      <c r="E5652" s="7">
        <f>VLOOKUP(A5652, Sheet2!$A$2:$K$8265, 11)</f>
        <v>110.6751</v>
      </c>
      <c r="F5652" s="7">
        <f t="shared" si="67"/>
        <v>1.29</v>
      </c>
      <c r="G5652" s="8">
        <v>200000</v>
      </c>
      <c r="H5652" s="9">
        <f t="shared" si="68"/>
        <v>2200000</v>
      </c>
    </row>
    <row r="5653" spans="1:8" ht="14.5">
      <c r="A5653" s="6" t="str">
        <f t="shared" si="66"/>
        <v>Jepara - Mayong_BANDUNG</v>
      </c>
      <c r="B5653" s="11" t="s">
        <v>4145</v>
      </c>
      <c r="C5653" s="11" t="s">
        <v>58</v>
      </c>
      <c r="D5653" s="11">
        <v>10.32</v>
      </c>
      <c r="E5653" s="7">
        <f>VLOOKUP(A5653, Sheet2!$A$2:$K$8265, 11)</f>
        <v>110.6751</v>
      </c>
      <c r="F5653" s="7">
        <f t="shared" si="67"/>
        <v>1.29</v>
      </c>
      <c r="G5653" s="8">
        <v>200000</v>
      </c>
      <c r="H5653" s="9">
        <f t="shared" si="68"/>
        <v>2200000</v>
      </c>
    </row>
    <row r="5654" spans="1:8" ht="14.5">
      <c r="A5654" s="6" t="str">
        <f t="shared" si="66"/>
        <v>Jepara - Mayong_BANDUNGHARJO</v>
      </c>
      <c r="B5654" s="11" t="s">
        <v>4145</v>
      </c>
      <c r="C5654" s="11" t="s">
        <v>2585</v>
      </c>
      <c r="D5654" s="11">
        <v>10.32</v>
      </c>
      <c r="E5654" s="7">
        <f>VLOOKUP(A5654, Sheet2!$A$2:$K$8265, 11)</f>
        <v>110.6751</v>
      </c>
      <c r="F5654" s="7">
        <f t="shared" si="67"/>
        <v>1.29</v>
      </c>
      <c r="G5654" s="8">
        <v>200000</v>
      </c>
      <c r="H5654" s="9">
        <f t="shared" si="68"/>
        <v>2200000</v>
      </c>
    </row>
    <row r="5655" spans="1:8" ht="14.5">
      <c r="A5655" s="6" t="str">
        <f t="shared" si="66"/>
        <v>Jepara - Mayong_BANDUNGREJO</v>
      </c>
      <c r="B5655" s="11" t="s">
        <v>4145</v>
      </c>
      <c r="C5655" s="11" t="s">
        <v>3111</v>
      </c>
      <c r="D5655" s="11">
        <v>10.32</v>
      </c>
      <c r="E5655" s="7">
        <f>VLOOKUP(A5655, Sheet2!$A$2:$K$8265, 11)</f>
        <v>110.6751</v>
      </c>
      <c r="F5655" s="7">
        <f t="shared" si="67"/>
        <v>1.29</v>
      </c>
      <c r="G5655" s="8">
        <v>200000</v>
      </c>
      <c r="H5655" s="9">
        <f t="shared" si="68"/>
        <v>2200000</v>
      </c>
    </row>
    <row r="5656" spans="1:8" ht="14.5">
      <c r="A5656" s="6" t="str">
        <f t="shared" si="66"/>
        <v>Jepara - Mayong_BANJARAGUNG</v>
      </c>
      <c r="B5656" s="11" t="s">
        <v>4145</v>
      </c>
      <c r="C5656" s="11" t="s">
        <v>3112</v>
      </c>
      <c r="D5656" s="11">
        <v>10.32</v>
      </c>
      <c r="E5656" s="7">
        <f>VLOOKUP(A5656, Sheet2!$A$2:$K$8265, 11)</f>
        <v>110.6751</v>
      </c>
      <c r="F5656" s="7">
        <f t="shared" si="67"/>
        <v>1.29</v>
      </c>
      <c r="G5656" s="8">
        <v>200000</v>
      </c>
      <c r="H5656" s="9">
        <f t="shared" si="68"/>
        <v>2200000</v>
      </c>
    </row>
    <row r="5657" spans="1:8" ht="14.5">
      <c r="A5657" s="6" t="str">
        <f t="shared" si="66"/>
        <v>Jepara - Mayong_BANJARAN</v>
      </c>
      <c r="B5657" s="11" t="s">
        <v>4145</v>
      </c>
      <c r="C5657" s="11" t="s">
        <v>2117</v>
      </c>
      <c r="D5657" s="11">
        <v>10.32</v>
      </c>
      <c r="E5657" s="7">
        <f>VLOOKUP(A5657, Sheet2!$A$2:$K$8265, 11)</f>
        <v>110.6751</v>
      </c>
      <c r="F5657" s="7">
        <f t="shared" si="67"/>
        <v>1.29</v>
      </c>
      <c r="G5657" s="8">
        <v>200000</v>
      </c>
      <c r="H5657" s="9">
        <f t="shared" si="68"/>
        <v>2200000</v>
      </c>
    </row>
    <row r="5658" spans="1:8" ht="14.5">
      <c r="A5658" s="6" t="str">
        <f t="shared" si="66"/>
        <v>Jepara - Mayong_BANTRUNG</v>
      </c>
      <c r="B5658" s="11" t="s">
        <v>4145</v>
      </c>
      <c r="C5658" s="11" t="s">
        <v>4148</v>
      </c>
      <c r="D5658" s="11">
        <v>10.32</v>
      </c>
      <c r="E5658" s="7">
        <f>VLOOKUP(A5658, Sheet2!$A$2:$K$8265, 11)</f>
        <v>110.6751</v>
      </c>
      <c r="F5658" s="7">
        <f t="shared" si="67"/>
        <v>1.29</v>
      </c>
      <c r="G5658" s="8">
        <v>200000</v>
      </c>
      <c r="H5658" s="9">
        <f t="shared" si="68"/>
        <v>2200000</v>
      </c>
    </row>
    <row r="5659" spans="1:8" ht="14.5">
      <c r="A5659" s="6" t="str">
        <f t="shared" si="66"/>
        <v>Jepara - Mayong_BANYUPUTIH</v>
      </c>
      <c r="B5659" s="11" t="s">
        <v>4145</v>
      </c>
      <c r="C5659" s="11" t="s">
        <v>352</v>
      </c>
      <c r="D5659" s="11">
        <v>10.32</v>
      </c>
      <c r="E5659" s="7">
        <f>VLOOKUP(A5659, Sheet2!$A$2:$K$8265, 11)</f>
        <v>110.6751</v>
      </c>
      <c r="F5659" s="7">
        <f t="shared" si="67"/>
        <v>1.29</v>
      </c>
      <c r="G5659" s="8">
        <v>200000</v>
      </c>
      <c r="H5659" s="9">
        <f t="shared" si="68"/>
        <v>2200000</v>
      </c>
    </row>
    <row r="5660" spans="1:8" ht="14.5">
      <c r="A5660" s="6" t="str">
        <f t="shared" si="66"/>
        <v>Jepara - Mayong_BAPANGAN</v>
      </c>
      <c r="B5660" s="11" t="s">
        <v>4145</v>
      </c>
      <c r="C5660" s="11" t="s">
        <v>4149</v>
      </c>
      <c r="D5660" s="11">
        <v>10.32</v>
      </c>
      <c r="E5660" s="7">
        <f>VLOOKUP(A5660, Sheet2!$A$2:$K$8265, 11)</f>
        <v>110.6751</v>
      </c>
      <c r="F5660" s="7">
        <f t="shared" si="67"/>
        <v>1.29</v>
      </c>
      <c r="G5660" s="8">
        <v>200000</v>
      </c>
      <c r="H5660" s="9">
        <f t="shared" si="68"/>
        <v>2200000</v>
      </c>
    </row>
    <row r="5661" spans="1:8" ht="14.5">
      <c r="A5661" s="6" t="str">
        <f t="shared" si="66"/>
        <v>Jepara - Mayong_BATEALIT</v>
      </c>
      <c r="B5661" s="11" t="s">
        <v>4145</v>
      </c>
      <c r="C5661" s="11" t="s">
        <v>4150</v>
      </c>
      <c r="D5661" s="11">
        <v>10.32</v>
      </c>
      <c r="E5661" s="7">
        <f>VLOOKUP(A5661, Sheet2!$A$2:$K$8265, 11)</f>
        <v>110.6751</v>
      </c>
      <c r="F5661" s="7">
        <f t="shared" si="67"/>
        <v>1.29</v>
      </c>
      <c r="G5661" s="8">
        <v>200000</v>
      </c>
      <c r="H5661" s="9">
        <f t="shared" si="68"/>
        <v>2200000</v>
      </c>
    </row>
    <row r="5662" spans="1:8" ht="14.5">
      <c r="A5662" s="6" t="str">
        <f t="shared" si="66"/>
        <v>Jepara - Mayong_BATEGEDE</v>
      </c>
      <c r="B5662" s="11" t="s">
        <v>4145</v>
      </c>
      <c r="C5662" s="11" t="s">
        <v>4151</v>
      </c>
      <c r="D5662" s="11">
        <v>10.32</v>
      </c>
      <c r="E5662" s="7">
        <f>VLOOKUP(A5662, Sheet2!$A$2:$K$8265, 11)</f>
        <v>110.6751</v>
      </c>
      <c r="F5662" s="7">
        <f t="shared" si="67"/>
        <v>1.29</v>
      </c>
      <c r="G5662" s="8">
        <v>200000</v>
      </c>
      <c r="H5662" s="9">
        <f t="shared" si="68"/>
        <v>2200000</v>
      </c>
    </row>
    <row r="5663" spans="1:8" ht="14.5">
      <c r="A5663" s="6" t="str">
        <f t="shared" si="66"/>
        <v>Jepara - Mayong_BATUKALI</v>
      </c>
      <c r="B5663" s="11" t="s">
        <v>4145</v>
      </c>
      <c r="C5663" s="11" t="s">
        <v>4152</v>
      </c>
      <c r="D5663" s="11">
        <v>10.32</v>
      </c>
      <c r="E5663" s="7">
        <f>VLOOKUP(A5663, Sheet2!$A$2:$K$8265, 11)</f>
        <v>110.6751</v>
      </c>
      <c r="F5663" s="7">
        <f t="shared" si="67"/>
        <v>1.29</v>
      </c>
      <c r="G5663" s="8">
        <v>200000</v>
      </c>
      <c r="H5663" s="9">
        <f t="shared" si="68"/>
        <v>2200000</v>
      </c>
    </row>
    <row r="5664" spans="1:8" ht="14.5">
      <c r="A5664" s="6" t="str">
        <f t="shared" si="66"/>
        <v>Jepara - Mayong_BAWU</v>
      </c>
      <c r="B5664" s="11" t="s">
        <v>4145</v>
      </c>
      <c r="C5664" s="11" t="s">
        <v>2586</v>
      </c>
      <c r="D5664" s="11">
        <v>10.32</v>
      </c>
      <c r="E5664" s="7">
        <f>VLOOKUP(A5664, Sheet2!$A$2:$K$8265, 11)</f>
        <v>110.6751</v>
      </c>
      <c r="F5664" s="7">
        <f t="shared" si="67"/>
        <v>1.29</v>
      </c>
      <c r="G5664" s="8">
        <v>200000</v>
      </c>
      <c r="H5664" s="9">
        <f t="shared" si="68"/>
        <v>2200000</v>
      </c>
    </row>
    <row r="5665" spans="1:8" ht="14.5">
      <c r="A5665" s="6" t="str">
        <f t="shared" si="66"/>
        <v>Jepara - Mayong_BEDANPETE</v>
      </c>
      <c r="B5665" s="11" t="s">
        <v>4145</v>
      </c>
      <c r="C5665" s="11" t="s">
        <v>4153</v>
      </c>
      <c r="D5665" s="11">
        <v>10.32</v>
      </c>
      <c r="E5665" s="7">
        <f>VLOOKUP(A5665, Sheet2!$A$2:$K$8265, 11)</f>
        <v>110.6751</v>
      </c>
      <c r="F5665" s="7">
        <f t="shared" si="67"/>
        <v>1.29</v>
      </c>
      <c r="G5665" s="8">
        <v>200000</v>
      </c>
      <c r="H5665" s="9">
        <f t="shared" si="68"/>
        <v>2200000</v>
      </c>
    </row>
    <row r="5666" spans="1:8" ht="14.5">
      <c r="A5666" s="6" t="str">
        <f t="shared" si="66"/>
        <v>Jepara - Mayong_BERAHAN WETAN</v>
      </c>
      <c r="B5666" s="11" t="s">
        <v>4145</v>
      </c>
      <c r="C5666" s="11" t="s">
        <v>4154</v>
      </c>
      <c r="D5666" s="11">
        <v>26.27</v>
      </c>
      <c r="E5666" s="7">
        <f>VLOOKUP(A5666, Sheet2!$A$2:$K$8265, 11)</f>
        <v>110.6751</v>
      </c>
      <c r="F5666" s="7">
        <f t="shared" si="67"/>
        <v>3.2837499999999999</v>
      </c>
      <c r="G5666" s="8">
        <v>200000</v>
      </c>
      <c r="H5666" s="9">
        <f t="shared" si="68"/>
        <v>5400000</v>
      </c>
    </row>
    <row r="5667" spans="1:8" ht="14.5">
      <c r="A5667" s="6" t="str">
        <f t="shared" si="66"/>
        <v>Jepara - Mayong_BLIMBING KIDUL</v>
      </c>
      <c r="B5667" s="11" t="s">
        <v>4145</v>
      </c>
      <c r="C5667" s="11" t="s">
        <v>4155</v>
      </c>
      <c r="D5667" s="11">
        <v>13.38</v>
      </c>
      <c r="E5667" s="7">
        <f>VLOOKUP(A5667, Sheet2!$A$2:$K$8265, 11)</f>
        <v>110.6751</v>
      </c>
      <c r="F5667" s="7">
        <f t="shared" si="67"/>
        <v>1.6725000000000001</v>
      </c>
      <c r="G5667" s="8">
        <v>200000</v>
      </c>
      <c r="H5667" s="9">
        <f t="shared" si="68"/>
        <v>2800000</v>
      </c>
    </row>
    <row r="5668" spans="1:8" ht="14.5">
      <c r="A5668" s="6" t="str">
        <f t="shared" si="66"/>
        <v>Jepara - Mayong_BONDO</v>
      </c>
      <c r="B5668" s="11" t="s">
        <v>4145</v>
      </c>
      <c r="C5668" s="11" t="s">
        <v>4156</v>
      </c>
      <c r="D5668" s="11">
        <v>10.32</v>
      </c>
      <c r="E5668" s="7">
        <f>VLOOKUP(A5668, Sheet2!$A$2:$K$8265, 11)</f>
        <v>110.6751</v>
      </c>
      <c r="F5668" s="7">
        <f t="shared" si="67"/>
        <v>1.29</v>
      </c>
      <c r="G5668" s="8">
        <v>200000</v>
      </c>
      <c r="H5668" s="9">
        <f t="shared" si="68"/>
        <v>2200000</v>
      </c>
    </row>
    <row r="5669" spans="1:8" ht="14.5">
      <c r="A5669" s="6" t="str">
        <f t="shared" si="66"/>
        <v>Jepara - Mayong_BRANTAK SEKARJATI</v>
      </c>
      <c r="B5669" s="11" t="s">
        <v>4145</v>
      </c>
      <c r="C5669" s="11" t="s">
        <v>4157</v>
      </c>
      <c r="D5669" s="11">
        <v>10.32</v>
      </c>
      <c r="E5669" s="7">
        <f>VLOOKUP(A5669, Sheet2!$A$2:$K$8265, 11)</f>
        <v>110.6751</v>
      </c>
      <c r="F5669" s="7">
        <f t="shared" si="67"/>
        <v>1.29</v>
      </c>
      <c r="G5669" s="8">
        <v>200000</v>
      </c>
      <c r="H5669" s="9">
        <f t="shared" si="68"/>
        <v>2200000</v>
      </c>
    </row>
    <row r="5670" spans="1:8" ht="14.5">
      <c r="A5670" s="6" t="str">
        <f t="shared" si="66"/>
        <v>Jepara - Mayong_BREMI</v>
      </c>
      <c r="B5670" s="11" t="s">
        <v>4145</v>
      </c>
      <c r="C5670" s="11" t="s">
        <v>4158</v>
      </c>
      <c r="D5670" s="11">
        <v>26.27</v>
      </c>
      <c r="E5670" s="7">
        <f>VLOOKUP(A5670, Sheet2!$A$2:$K$8265, 11)</f>
        <v>110.6751</v>
      </c>
      <c r="F5670" s="7">
        <f t="shared" si="67"/>
        <v>3.2837499999999999</v>
      </c>
      <c r="G5670" s="8">
        <v>200000</v>
      </c>
      <c r="H5670" s="9">
        <f t="shared" si="68"/>
        <v>5400000</v>
      </c>
    </row>
    <row r="5671" spans="1:8" ht="14.5">
      <c r="A5671" s="6" t="str">
        <f t="shared" si="66"/>
        <v>Jepara - Mayong_BRINGIN</v>
      </c>
      <c r="B5671" s="11" t="s">
        <v>4145</v>
      </c>
      <c r="C5671" s="11" t="s">
        <v>779</v>
      </c>
      <c r="D5671" s="11">
        <v>10.32</v>
      </c>
      <c r="E5671" s="7">
        <f>VLOOKUP(A5671, Sheet2!$A$2:$K$8265, 11)</f>
        <v>110.6751</v>
      </c>
      <c r="F5671" s="7">
        <f t="shared" si="67"/>
        <v>1.29</v>
      </c>
      <c r="G5671" s="8">
        <v>200000</v>
      </c>
      <c r="H5671" s="9">
        <f t="shared" si="68"/>
        <v>2200000</v>
      </c>
    </row>
    <row r="5672" spans="1:8" ht="14.5">
      <c r="A5672" s="6" t="str">
        <f t="shared" si="66"/>
        <v>Jepara - Mayong_BUARAN</v>
      </c>
      <c r="B5672" s="11" t="s">
        <v>4145</v>
      </c>
      <c r="C5672" s="11" t="s">
        <v>1572</v>
      </c>
      <c r="D5672" s="11">
        <v>10.32</v>
      </c>
      <c r="E5672" s="7">
        <f>VLOOKUP(A5672, Sheet2!$A$2:$K$8265, 11)</f>
        <v>110.6751</v>
      </c>
      <c r="F5672" s="7">
        <f t="shared" si="67"/>
        <v>1.29</v>
      </c>
      <c r="G5672" s="8">
        <v>200000</v>
      </c>
      <c r="H5672" s="9">
        <f t="shared" si="68"/>
        <v>2200000</v>
      </c>
    </row>
    <row r="5673" spans="1:8" ht="14.5">
      <c r="A5673" s="6" t="str">
        <f t="shared" si="66"/>
        <v>Jepara - Mayong_BUCU</v>
      </c>
      <c r="B5673" s="11" t="s">
        <v>4145</v>
      </c>
      <c r="C5673" s="11" t="s">
        <v>4159</v>
      </c>
      <c r="D5673" s="11">
        <v>10.32</v>
      </c>
      <c r="E5673" s="7">
        <f>VLOOKUP(A5673, Sheet2!$A$2:$K$8265, 11)</f>
        <v>110.6751</v>
      </c>
      <c r="F5673" s="7">
        <f t="shared" si="67"/>
        <v>1.29</v>
      </c>
      <c r="G5673" s="8">
        <v>200000</v>
      </c>
      <c r="H5673" s="9">
        <f t="shared" si="68"/>
        <v>2200000</v>
      </c>
    </row>
    <row r="5674" spans="1:8" ht="14.5">
      <c r="A5674" s="6" t="str">
        <f t="shared" si="66"/>
        <v>Jepara - Mayong_BUGEL</v>
      </c>
      <c r="B5674" s="11" t="s">
        <v>4145</v>
      </c>
      <c r="C5674" s="11" t="s">
        <v>780</v>
      </c>
      <c r="D5674" s="11">
        <v>10.32</v>
      </c>
      <c r="E5674" s="7">
        <f>VLOOKUP(A5674, Sheet2!$A$2:$K$8265, 11)</f>
        <v>110.6751</v>
      </c>
      <c r="F5674" s="7">
        <f t="shared" si="67"/>
        <v>1.29</v>
      </c>
      <c r="G5674" s="8">
        <v>200000</v>
      </c>
      <c r="H5674" s="9">
        <f t="shared" si="68"/>
        <v>2200000</v>
      </c>
    </row>
    <row r="5675" spans="1:8" ht="14.5">
      <c r="A5675" s="6" t="str">
        <f t="shared" si="66"/>
        <v>Jepara - Mayong_BUGO</v>
      </c>
      <c r="B5675" s="11" t="s">
        <v>4145</v>
      </c>
      <c r="C5675" s="11" t="s">
        <v>4160</v>
      </c>
      <c r="D5675" s="11">
        <v>10.32</v>
      </c>
      <c r="E5675" s="7">
        <f>VLOOKUP(A5675, Sheet2!$A$2:$K$8265, 11)</f>
        <v>110.6751</v>
      </c>
      <c r="F5675" s="7">
        <f t="shared" si="67"/>
        <v>1.29</v>
      </c>
      <c r="G5675" s="8">
        <v>200000</v>
      </c>
      <c r="H5675" s="9">
        <f t="shared" si="68"/>
        <v>2200000</v>
      </c>
    </row>
    <row r="5676" spans="1:8" ht="14.5">
      <c r="A5676" s="6" t="str">
        <f t="shared" si="66"/>
        <v>Jepara - Mayong_BULAK BARU</v>
      </c>
      <c r="B5676" s="11" t="s">
        <v>4145</v>
      </c>
      <c r="C5676" s="11" t="s">
        <v>4161</v>
      </c>
      <c r="D5676" s="11">
        <v>10.32</v>
      </c>
      <c r="E5676" s="7">
        <f>VLOOKUP(A5676, Sheet2!$A$2:$K$8265, 11)</f>
        <v>110.6751</v>
      </c>
      <c r="F5676" s="7">
        <f t="shared" si="67"/>
        <v>1.29</v>
      </c>
      <c r="G5676" s="8">
        <v>200000</v>
      </c>
      <c r="H5676" s="9">
        <f t="shared" si="68"/>
        <v>2200000</v>
      </c>
    </row>
    <row r="5677" spans="1:8" ht="14.5">
      <c r="A5677" s="6" t="str">
        <f t="shared" si="66"/>
        <v>Jepara - Mayong_BULU</v>
      </c>
      <c r="B5677" s="11" t="s">
        <v>4145</v>
      </c>
      <c r="C5677" s="11" t="s">
        <v>357</v>
      </c>
      <c r="D5677" s="11">
        <v>10.32</v>
      </c>
      <c r="E5677" s="7">
        <f>VLOOKUP(A5677, Sheet2!$A$2:$K$8265, 11)</f>
        <v>110.6751</v>
      </c>
      <c r="F5677" s="7">
        <f t="shared" si="67"/>
        <v>1.29</v>
      </c>
      <c r="G5677" s="8">
        <v>200000</v>
      </c>
      <c r="H5677" s="9">
        <f t="shared" si="68"/>
        <v>2200000</v>
      </c>
    </row>
    <row r="5678" spans="1:8" ht="14.5">
      <c r="A5678" s="6" t="str">
        <f t="shared" si="66"/>
        <v>Jepara - Mayong_BULUNGAN</v>
      </c>
      <c r="B5678" s="11" t="s">
        <v>4145</v>
      </c>
      <c r="C5678" s="11" t="s">
        <v>4162</v>
      </c>
      <c r="D5678" s="11">
        <v>10.32</v>
      </c>
      <c r="E5678" s="7">
        <f>VLOOKUP(A5678, Sheet2!$A$2:$K$8265, 11)</f>
        <v>110.6751</v>
      </c>
      <c r="F5678" s="7">
        <f t="shared" si="67"/>
        <v>1.29</v>
      </c>
      <c r="G5678" s="8">
        <v>200000</v>
      </c>
      <c r="H5678" s="9">
        <f t="shared" si="68"/>
        <v>2200000</v>
      </c>
    </row>
    <row r="5679" spans="1:8" ht="14.5">
      <c r="A5679" s="6" t="str">
        <f t="shared" si="66"/>
        <v>Jepara - Mayong_BUMIHARJO</v>
      </c>
      <c r="B5679" s="11" t="s">
        <v>4145</v>
      </c>
      <c r="C5679" s="11" t="s">
        <v>560</v>
      </c>
      <c r="D5679" s="11">
        <v>10.32</v>
      </c>
      <c r="E5679" s="7">
        <f>VLOOKUP(A5679, Sheet2!$A$2:$K$8265, 11)</f>
        <v>110.6751</v>
      </c>
      <c r="F5679" s="7">
        <f t="shared" si="67"/>
        <v>1.29</v>
      </c>
      <c r="G5679" s="8">
        <v>200000</v>
      </c>
      <c r="H5679" s="9">
        <f t="shared" si="68"/>
        <v>2200000</v>
      </c>
    </row>
    <row r="5680" spans="1:8" ht="14.5">
      <c r="A5680" s="6" t="str">
        <f t="shared" si="66"/>
        <v>Jepara - Mayong_BUNGO</v>
      </c>
      <c r="B5680" s="11" t="s">
        <v>4145</v>
      </c>
      <c r="C5680" s="11" t="s">
        <v>4163</v>
      </c>
      <c r="D5680" s="11">
        <v>26.27</v>
      </c>
      <c r="E5680" s="7">
        <f>VLOOKUP(A5680, Sheet2!$A$2:$K$8265, 11)</f>
        <v>110.6751</v>
      </c>
      <c r="F5680" s="7">
        <f t="shared" si="67"/>
        <v>3.2837499999999999</v>
      </c>
      <c r="G5680" s="8">
        <v>200000</v>
      </c>
      <c r="H5680" s="9">
        <f t="shared" si="68"/>
        <v>5400000</v>
      </c>
    </row>
    <row r="5681" spans="1:8" ht="14.5">
      <c r="A5681" s="6" t="str">
        <f t="shared" si="66"/>
        <v>Jepara - Mayong_BUNGU</v>
      </c>
      <c r="B5681" s="11" t="s">
        <v>4145</v>
      </c>
      <c r="C5681" s="11" t="s">
        <v>4164</v>
      </c>
      <c r="D5681" s="11">
        <v>10.32</v>
      </c>
      <c r="E5681" s="7">
        <f>VLOOKUP(A5681, Sheet2!$A$2:$K$8265, 11)</f>
        <v>110.6751</v>
      </c>
      <c r="F5681" s="7">
        <f t="shared" si="67"/>
        <v>1.29</v>
      </c>
      <c r="G5681" s="8">
        <v>200000</v>
      </c>
      <c r="H5681" s="9">
        <f t="shared" si="68"/>
        <v>2200000</v>
      </c>
    </row>
    <row r="5682" spans="1:8" ht="14.5">
      <c r="A5682" s="6" t="str">
        <f t="shared" si="66"/>
        <v>Jepara - Mayong_CEPOGO</v>
      </c>
      <c r="B5682" s="11" t="s">
        <v>4145</v>
      </c>
      <c r="C5682" s="11" t="s">
        <v>1398</v>
      </c>
      <c r="D5682" s="11">
        <v>10.32</v>
      </c>
      <c r="E5682" s="7">
        <f>VLOOKUP(A5682, Sheet2!$A$2:$K$8265, 11)</f>
        <v>110.6751</v>
      </c>
      <c r="F5682" s="7">
        <f t="shared" si="67"/>
        <v>1.29</v>
      </c>
      <c r="G5682" s="8">
        <v>200000</v>
      </c>
      <c r="H5682" s="9">
        <f t="shared" si="68"/>
        <v>2200000</v>
      </c>
    </row>
    <row r="5683" spans="1:8" ht="14.5">
      <c r="A5683" s="6" t="str">
        <f t="shared" si="66"/>
        <v>Jepara - Mayong_DAMARJATI</v>
      </c>
      <c r="B5683" s="11" t="s">
        <v>4145</v>
      </c>
      <c r="C5683" s="11" t="s">
        <v>364</v>
      </c>
      <c r="D5683" s="11">
        <v>10.32</v>
      </c>
      <c r="E5683" s="7">
        <f>VLOOKUP(A5683, Sheet2!$A$2:$K$8265, 11)</f>
        <v>110.6751</v>
      </c>
      <c r="F5683" s="7">
        <f t="shared" si="67"/>
        <v>1.29</v>
      </c>
      <c r="G5683" s="8">
        <v>200000</v>
      </c>
      <c r="H5683" s="9">
        <f t="shared" si="68"/>
        <v>2200000</v>
      </c>
    </row>
    <row r="5684" spans="1:8" ht="14.5">
      <c r="A5684" s="6" t="str">
        <f t="shared" si="66"/>
        <v>Jepara - Mayong_DATAR</v>
      </c>
      <c r="B5684" s="11" t="s">
        <v>4145</v>
      </c>
      <c r="C5684" s="11" t="s">
        <v>2151</v>
      </c>
      <c r="D5684" s="11">
        <v>10.32</v>
      </c>
      <c r="E5684" s="7">
        <f>VLOOKUP(A5684, Sheet2!$A$2:$K$8265, 11)</f>
        <v>110.6751</v>
      </c>
      <c r="F5684" s="7">
        <f t="shared" si="67"/>
        <v>1.29</v>
      </c>
      <c r="G5684" s="8">
        <v>200000</v>
      </c>
      <c r="H5684" s="9">
        <f t="shared" si="68"/>
        <v>2200000</v>
      </c>
    </row>
    <row r="5685" spans="1:8" ht="14.5">
      <c r="A5685" s="6" t="str">
        <f t="shared" si="66"/>
        <v>Jepara - Mayong_DEMAAN</v>
      </c>
      <c r="B5685" s="11" t="s">
        <v>4145</v>
      </c>
      <c r="C5685" s="11" t="s">
        <v>4165</v>
      </c>
      <c r="D5685" s="11">
        <v>10.32</v>
      </c>
      <c r="E5685" s="7">
        <f>VLOOKUP(A5685, Sheet2!$A$2:$K$8265, 11)</f>
        <v>110.6751</v>
      </c>
      <c r="F5685" s="7">
        <f t="shared" si="67"/>
        <v>1.29</v>
      </c>
      <c r="G5685" s="8">
        <v>200000</v>
      </c>
      <c r="H5685" s="9">
        <f t="shared" si="68"/>
        <v>2200000</v>
      </c>
    </row>
    <row r="5686" spans="1:8" ht="14.5">
      <c r="A5686" s="6" t="str">
        <f t="shared" si="66"/>
        <v>Jepara - Mayong_DEMANGAN</v>
      </c>
      <c r="B5686" s="11" t="s">
        <v>4145</v>
      </c>
      <c r="C5686" s="11" t="s">
        <v>1403</v>
      </c>
      <c r="D5686" s="11">
        <v>10.32</v>
      </c>
      <c r="E5686" s="7">
        <f>VLOOKUP(A5686, Sheet2!$A$2:$K$8265, 11)</f>
        <v>110.6751</v>
      </c>
      <c r="F5686" s="7">
        <f t="shared" si="67"/>
        <v>1.29</v>
      </c>
      <c r="G5686" s="8">
        <v>200000</v>
      </c>
      <c r="H5686" s="9">
        <f t="shared" si="68"/>
        <v>2200000</v>
      </c>
    </row>
    <row r="5687" spans="1:8" ht="14.5">
      <c r="A5687" s="6" t="str">
        <f t="shared" si="66"/>
        <v>Jepara - Mayong_DERMOLO</v>
      </c>
      <c r="B5687" s="11" t="s">
        <v>4145</v>
      </c>
      <c r="C5687" s="11" t="s">
        <v>4166</v>
      </c>
      <c r="D5687" s="11">
        <v>10.32</v>
      </c>
      <c r="E5687" s="7">
        <f>VLOOKUP(A5687, Sheet2!$A$2:$K$8265, 11)</f>
        <v>110.6751</v>
      </c>
      <c r="F5687" s="7">
        <f t="shared" si="67"/>
        <v>1.29</v>
      </c>
      <c r="G5687" s="8">
        <v>200000</v>
      </c>
      <c r="H5687" s="9">
        <f t="shared" si="68"/>
        <v>2200000</v>
      </c>
    </row>
    <row r="5688" spans="1:8" ht="14.5">
      <c r="A5688" s="6" t="str">
        <f t="shared" si="66"/>
        <v>Jepara - Mayong_DONGOS</v>
      </c>
      <c r="B5688" s="11" t="s">
        <v>4145</v>
      </c>
      <c r="C5688" s="11" t="s">
        <v>4167</v>
      </c>
      <c r="D5688" s="11">
        <v>10.32</v>
      </c>
      <c r="E5688" s="7">
        <f>VLOOKUP(A5688, Sheet2!$A$2:$K$8265, 11)</f>
        <v>110.6751</v>
      </c>
      <c r="F5688" s="7">
        <f t="shared" si="67"/>
        <v>1.29</v>
      </c>
      <c r="G5688" s="8">
        <v>200000</v>
      </c>
      <c r="H5688" s="9">
        <f t="shared" si="68"/>
        <v>2200000</v>
      </c>
    </row>
    <row r="5689" spans="1:8" ht="14.5">
      <c r="A5689" s="6" t="str">
        <f t="shared" si="66"/>
        <v>Jepara - Mayong_DORANG</v>
      </c>
      <c r="B5689" s="11" t="s">
        <v>4145</v>
      </c>
      <c r="C5689" s="11" t="s">
        <v>4168</v>
      </c>
      <c r="D5689" s="11">
        <v>10.32</v>
      </c>
      <c r="E5689" s="7">
        <f>VLOOKUP(A5689, Sheet2!$A$2:$K$8265, 11)</f>
        <v>110.6751</v>
      </c>
      <c r="F5689" s="7">
        <f t="shared" si="67"/>
        <v>1.29</v>
      </c>
      <c r="G5689" s="8">
        <v>200000</v>
      </c>
      <c r="H5689" s="9">
        <f t="shared" si="68"/>
        <v>2200000</v>
      </c>
    </row>
    <row r="5690" spans="1:8" ht="14.5">
      <c r="A5690" s="6" t="str">
        <f t="shared" si="66"/>
        <v>Jepara - Mayong_DUDAKAWU</v>
      </c>
      <c r="B5690" s="11" t="s">
        <v>4145</v>
      </c>
      <c r="C5690" s="11" t="s">
        <v>4169</v>
      </c>
      <c r="D5690" s="11">
        <v>10.32</v>
      </c>
      <c r="E5690" s="7">
        <f>VLOOKUP(A5690, Sheet2!$A$2:$K$8265, 11)</f>
        <v>110.6751</v>
      </c>
      <c r="F5690" s="7">
        <f t="shared" si="67"/>
        <v>1.29</v>
      </c>
      <c r="G5690" s="8">
        <v>200000</v>
      </c>
      <c r="H5690" s="9">
        <f t="shared" si="68"/>
        <v>2200000</v>
      </c>
    </row>
    <row r="5691" spans="1:8" ht="14.5">
      <c r="A5691" s="6" t="str">
        <f t="shared" si="66"/>
        <v>Jepara - Mayong_GEDANGAN</v>
      </c>
      <c r="B5691" s="11" t="s">
        <v>4145</v>
      </c>
      <c r="C5691" s="11" t="s">
        <v>1409</v>
      </c>
      <c r="D5691" s="11">
        <v>10.32</v>
      </c>
      <c r="E5691" s="7">
        <f>VLOOKUP(A5691, Sheet2!$A$2:$K$8265, 11)</f>
        <v>110.6751</v>
      </c>
      <c r="F5691" s="7">
        <f t="shared" si="67"/>
        <v>1.29</v>
      </c>
      <c r="G5691" s="8">
        <v>200000</v>
      </c>
      <c r="H5691" s="9">
        <f t="shared" si="68"/>
        <v>2200000</v>
      </c>
    </row>
    <row r="5692" spans="1:8" ht="14.5">
      <c r="A5692" s="6" t="str">
        <f t="shared" si="66"/>
        <v>Jepara - Mayong_GELANG</v>
      </c>
      <c r="B5692" s="11" t="s">
        <v>4145</v>
      </c>
      <c r="C5692" s="11" t="s">
        <v>880</v>
      </c>
      <c r="D5692" s="11">
        <v>10.32</v>
      </c>
      <c r="E5692" s="7">
        <f>VLOOKUP(A5692, Sheet2!$A$2:$K$8265, 11)</f>
        <v>110.6751</v>
      </c>
      <c r="F5692" s="7">
        <f t="shared" si="67"/>
        <v>1.29</v>
      </c>
      <c r="G5692" s="8">
        <v>200000</v>
      </c>
      <c r="H5692" s="9">
        <f t="shared" si="68"/>
        <v>2200000</v>
      </c>
    </row>
    <row r="5693" spans="1:8" ht="14.5">
      <c r="A5693" s="6" t="str">
        <f t="shared" si="66"/>
        <v>Jepara - Mayong_GEMIRING KIDUL</v>
      </c>
      <c r="B5693" s="11" t="s">
        <v>4145</v>
      </c>
      <c r="C5693" s="11" t="s">
        <v>4170</v>
      </c>
      <c r="D5693" s="11">
        <v>10.32</v>
      </c>
      <c r="E5693" s="7">
        <f>VLOOKUP(A5693, Sheet2!$A$2:$K$8265, 11)</f>
        <v>110.6751</v>
      </c>
      <c r="F5693" s="7">
        <f t="shared" si="67"/>
        <v>1.29</v>
      </c>
      <c r="G5693" s="8">
        <v>200000</v>
      </c>
      <c r="H5693" s="9">
        <f t="shared" si="68"/>
        <v>2200000</v>
      </c>
    </row>
    <row r="5694" spans="1:8" ht="14.5">
      <c r="A5694" s="6" t="str">
        <f t="shared" si="66"/>
        <v>Jepara - Mayong_GEMIRING LOR</v>
      </c>
      <c r="B5694" s="11" t="s">
        <v>4145</v>
      </c>
      <c r="C5694" s="11" t="s">
        <v>4171</v>
      </c>
      <c r="D5694" s="11">
        <v>10.32</v>
      </c>
      <c r="E5694" s="7">
        <f>VLOOKUP(A5694, Sheet2!$A$2:$K$8265, 11)</f>
        <v>110.6751</v>
      </c>
      <c r="F5694" s="7">
        <f t="shared" si="67"/>
        <v>1.29</v>
      </c>
      <c r="G5694" s="8">
        <v>200000</v>
      </c>
      <c r="H5694" s="9">
        <f t="shared" si="68"/>
        <v>2200000</v>
      </c>
    </row>
    <row r="5695" spans="1:8" ht="14.5">
      <c r="A5695" s="6" t="str">
        <f t="shared" si="66"/>
        <v>Jepara - Mayong_GEMPOLSONGO</v>
      </c>
      <c r="B5695" s="11" t="s">
        <v>4145</v>
      </c>
      <c r="C5695" s="11" t="s">
        <v>4172</v>
      </c>
      <c r="D5695" s="11">
        <v>26.27</v>
      </c>
      <c r="E5695" s="7">
        <f>VLOOKUP(A5695, Sheet2!$A$2:$K$8265, 11)</f>
        <v>110.6751</v>
      </c>
      <c r="F5695" s="7">
        <f t="shared" si="67"/>
        <v>3.2837499999999999</v>
      </c>
      <c r="G5695" s="8">
        <v>200000</v>
      </c>
      <c r="H5695" s="9">
        <f t="shared" si="68"/>
        <v>5400000</v>
      </c>
    </row>
    <row r="5696" spans="1:8" ht="14.5">
      <c r="A5696" s="6" t="str">
        <f t="shared" si="66"/>
        <v>Jepara - Mayong_GEMULUNG</v>
      </c>
      <c r="B5696" s="11" t="s">
        <v>4145</v>
      </c>
      <c r="C5696" s="11" t="s">
        <v>4173</v>
      </c>
      <c r="D5696" s="11">
        <v>10.32</v>
      </c>
      <c r="E5696" s="7">
        <f>VLOOKUP(A5696, Sheet2!$A$2:$K$8265, 11)</f>
        <v>110.6751</v>
      </c>
      <c r="F5696" s="7">
        <f t="shared" si="67"/>
        <v>1.29</v>
      </c>
      <c r="G5696" s="8">
        <v>200000</v>
      </c>
      <c r="H5696" s="9">
        <f t="shared" si="68"/>
        <v>2200000</v>
      </c>
    </row>
    <row r="5697" spans="1:8" ht="14.5">
      <c r="A5697" s="6" t="str">
        <f t="shared" si="66"/>
        <v>Jepara - Mayong_GENENG</v>
      </c>
      <c r="B5697" s="11" t="s">
        <v>4145</v>
      </c>
      <c r="C5697" s="11" t="s">
        <v>576</v>
      </c>
      <c r="D5697" s="11">
        <v>10.32</v>
      </c>
      <c r="E5697" s="7">
        <f>VLOOKUP(A5697, Sheet2!$A$2:$K$8265, 11)</f>
        <v>110.6751</v>
      </c>
      <c r="F5697" s="7">
        <f t="shared" si="67"/>
        <v>1.29</v>
      </c>
      <c r="G5697" s="8">
        <v>200000</v>
      </c>
      <c r="H5697" s="9">
        <f t="shared" si="68"/>
        <v>2200000</v>
      </c>
    </row>
    <row r="5698" spans="1:8" ht="14.5">
      <c r="A5698" s="6" t="str">
        <f t="shared" si="66"/>
        <v>Jepara - Mayong_GERDU</v>
      </c>
      <c r="B5698" s="11" t="s">
        <v>4145</v>
      </c>
      <c r="C5698" s="11" t="s">
        <v>579</v>
      </c>
      <c r="D5698" s="11">
        <v>10.32</v>
      </c>
      <c r="E5698" s="7">
        <f>VLOOKUP(A5698, Sheet2!$A$2:$K$8265, 11)</f>
        <v>110.6751</v>
      </c>
      <c r="F5698" s="7">
        <f t="shared" si="67"/>
        <v>1.29</v>
      </c>
      <c r="G5698" s="8">
        <v>200000</v>
      </c>
      <c r="H5698" s="9">
        <f t="shared" si="68"/>
        <v>2200000</v>
      </c>
    </row>
    <row r="5699" spans="1:8" ht="14.5">
      <c r="A5699" s="6" t="str">
        <f t="shared" si="66"/>
        <v>Jepara - Mayong_GIDANGLELO</v>
      </c>
      <c r="B5699" s="11" t="s">
        <v>4145</v>
      </c>
      <c r="C5699" s="11" t="s">
        <v>4174</v>
      </c>
      <c r="D5699" s="11">
        <v>10.32</v>
      </c>
      <c r="E5699" s="7">
        <f>VLOOKUP(A5699, Sheet2!$A$2:$K$8265, 11)</f>
        <v>110.6751</v>
      </c>
      <c r="F5699" s="7">
        <f t="shared" si="67"/>
        <v>1.29</v>
      </c>
      <c r="G5699" s="8">
        <v>200000</v>
      </c>
      <c r="H5699" s="9">
        <f t="shared" si="68"/>
        <v>2200000</v>
      </c>
    </row>
    <row r="5700" spans="1:8" ht="14.5">
      <c r="A5700" s="6" t="str">
        <f t="shared" si="66"/>
        <v>Jepara - Mayong_GUYANGAN</v>
      </c>
      <c r="B5700" s="11" t="s">
        <v>4145</v>
      </c>
      <c r="C5700" s="11" t="s">
        <v>792</v>
      </c>
      <c r="D5700" s="11">
        <v>10.32</v>
      </c>
      <c r="E5700" s="7">
        <f>VLOOKUP(A5700, Sheet2!$A$2:$K$8265, 11)</f>
        <v>110.6751</v>
      </c>
      <c r="F5700" s="7">
        <f t="shared" si="67"/>
        <v>1.29</v>
      </c>
      <c r="G5700" s="8">
        <v>200000</v>
      </c>
      <c r="H5700" s="9">
        <f t="shared" si="68"/>
        <v>2200000</v>
      </c>
    </row>
    <row r="5701" spans="1:8" ht="14.5">
      <c r="A5701" s="6" t="str">
        <f t="shared" si="66"/>
        <v>Jepara - Mayong_JAMBU</v>
      </c>
      <c r="B5701" s="11" t="s">
        <v>4145</v>
      </c>
      <c r="C5701" s="11" t="s">
        <v>1052</v>
      </c>
      <c r="D5701" s="11">
        <v>10.32</v>
      </c>
      <c r="E5701" s="7">
        <f>VLOOKUP(A5701, Sheet2!$A$2:$K$8265, 11)</f>
        <v>110.6751</v>
      </c>
      <c r="F5701" s="7">
        <f t="shared" si="67"/>
        <v>1.29</v>
      </c>
      <c r="G5701" s="8">
        <v>200000</v>
      </c>
      <c r="H5701" s="9">
        <f t="shared" si="68"/>
        <v>2200000</v>
      </c>
    </row>
    <row r="5702" spans="1:8" ht="14.5">
      <c r="A5702" s="6" t="str">
        <f t="shared" si="66"/>
        <v>Jepara - Mayong_JAMBU TIMUR</v>
      </c>
      <c r="B5702" s="11" t="s">
        <v>4145</v>
      </c>
      <c r="C5702" s="11" t="s">
        <v>4175</v>
      </c>
      <c r="D5702" s="11">
        <v>10.32</v>
      </c>
      <c r="E5702" s="7">
        <f>VLOOKUP(A5702, Sheet2!$A$2:$K$8265, 11)</f>
        <v>110.6751</v>
      </c>
      <c r="F5702" s="7">
        <f t="shared" si="67"/>
        <v>1.29</v>
      </c>
      <c r="G5702" s="8">
        <v>200000</v>
      </c>
      <c r="H5702" s="9">
        <f t="shared" si="68"/>
        <v>2200000</v>
      </c>
    </row>
    <row r="5703" spans="1:8" ht="14.5">
      <c r="A5703" s="6" t="str">
        <f t="shared" si="66"/>
        <v>Jepara - Mayong_JATISARI</v>
      </c>
      <c r="B5703" s="11" t="s">
        <v>4145</v>
      </c>
      <c r="C5703" s="11" t="s">
        <v>101</v>
      </c>
      <c r="D5703" s="11">
        <v>10.32</v>
      </c>
      <c r="E5703" s="7">
        <f>VLOOKUP(A5703, Sheet2!$A$2:$K$8265, 11)</f>
        <v>110.6751</v>
      </c>
      <c r="F5703" s="7">
        <f t="shared" si="67"/>
        <v>1.29</v>
      </c>
      <c r="G5703" s="8">
        <v>200000</v>
      </c>
      <c r="H5703" s="9">
        <f t="shared" si="68"/>
        <v>2200000</v>
      </c>
    </row>
    <row r="5704" spans="1:8" ht="14.5">
      <c r="A5704" s="6" t="str">
        <f t="shared" si="66"/>
        <v>Jepara - Mayong_JEBOL</v>
      </c>
      <c r="B5704" s="11" t="s">
        <v>4145</v>
      </c>
      <c r="C5704" s="11" t="s">
        <v>4176</v>
      </c>
      <c r="D5704" s="11">
        <v>10.32</v>
      </c>
      <c r="E5704" s="7">
        <f>VLOOKUP(A5704, Sheet2!$A$2:$K$8265, 11)</f>
        <v>110.6751</v>
      </c>
      <c r="F5704" s="7">
        <f t="shared" si="67"/>
        <v>1.29</v>
      </c>
      <c r="G5704" s="8">
        <v>200000</v>
      </c>
      <c r="H5704" s="9">
        <f t="shared" si="68"/>
        <v>2200000</v>
      </c>
    </row>
    <row r="5705" spans="1:8" ht="14.5">
      <c r="A5705" s="6" t="str">
        <f t="shared" si="66"/>
        <v>Jepara - Mayong_JERUKWANGI</v>
      </c>
      <c r="B5705" s="11" t="s">
        <v>4145</v>
      </c>
      <c r="C5705" s="11" t="s">
        <v>4177</v>
      </c>
      <c r="D5705" s="11">
        <v>10.32</v>
      </c>
      <c r="E5705" s="7">
        <f>VLOOKUP(A5705, Sheet2!$A$2:$K$8265, 11)</f>
        <v>110.6751</v>
      </c>
      <c r="F5705" s="7">
        <f t="shared" si="67"/>
        <v>1.29</v>
      </c>
      <c r="G5705" s="8">
        <v>200000</v>
      </c>
      <c r="H5705" s="9">
        <f t="shared" si="68"/>
        <v>2200000</v>
      </c>
    </row>
    <row r="5706" spans="1:8" ht="14.5">
      <c r="A5706" s="6" t="str">
        <f t="shared" si="66"/>
        <v>Jepara - Mayong_JETAK</v>
      </c>
      <c r="B5706" s="11" t="s">
        <v>4145</v>
      </c>
      <c r="C5706" s="11" t="s">
        <v>1292</v>
      </c>
      <c r="D5706" s="11">
        <v>26.27</v>
      </c>
      <c r="E5706" s="7">
        <f>VLOOKUP(A5706, Sheet2!$A$2:$K$8265, 11)</f>
        <v>110.6751</v>
      </c>
      <c r="F5706" s="7">
        <f t="shared" si="67"/>
        <v>3.2837499999999999</v>
      </c>
      <c r="G5706" s="8">
        <v>200000</v>
      </c>
      <c r="H5706" s="9">
        <f t="shared" si="68"/>
        <v>5400000</v>
      </c>
    </row>
    <row r="5707" spans="1:8" ht="14.5">
      <c r="A5707" s="6" t="str">
        <f t="shared" si="66"/>
        <v>Jepara - Mayong_JINGGOTAN</v>
      </c>
      <c r="B5707" s="11" t="s">
        <v>4145</v>
      </c>
      <c r="C5707" s="11" t="s">
        <v>4178</v>
      </c>
      <c r="D5707" s="11">
        <v>10.32</v>
      </c>
      <c r="E5707" s="7">
        <f>VLOOKUP(A5707, Sheet2!$A$2:$K$8265, 11)</f>
        <v>110.6751</v>
      </c>
      <c r="F5707" s="7">
        <f t="shared" si="67"/>
        <v>1.29</v>
      </c>
      <c r="G5707" s="8">
        <v>200000</v>
      </c>
      <c r="H5707" s="9">
        <f t="shared" si="68"/>
        <v>2200000</v>
      </c>
    </row>
    <row r="5708" spans="1:8" ht="14.5">
      <c r="A5708" s="6" t="str">
        <f t="shared" si="66"/>
        <v>Jepara - Mayong_JLEGONG</v>
      </c>
      <c r="B5708" s="11" t="s">
        <v>4145</v>
      </c>
      <c r="C5708" s="11" t="s">
        <v>1055</v>
      </c>
      <c r="D5708" s="11">
        <v>10.32</v>
      </c>
      <c r="E5708" s="7">
        <f>VLOOKUP(A5708, Sheet2!$A$2:$K$8265, 11)</f>
        <v>110.6751</v>
      </c>
      <c r="F5708" s="7">
        <f t="shared" si="67"/>
        <v>1.29</v>
      </c>
      <c r="G5708" s="8">
        <v>200000</v>
      </c>
      <c r="H5708" s="9">
        <f t="shared" si="68"/>
        <v>2200000</v>
      </c>
    </row>
    <row r="5709" spans="1:8" ht="14.5">
      <c r="A5709" s="6" t="str">
        <f t="shared" si="66"/>
        <v>Jepara - Mayong_JLEPER</v>
      </c>
      <c r="B5709" s="11" t="s">
        <v>4145</v>
      </c>
      <c r="C5709" s="11" t="s">
        <v>4179</v>
      </c>
      <c r="D5709" s="11">
        <v>26.27</v>
      </c>
      <c r="E5709" s="7">
        <f>VLOOKUP(A5709, Sheet2!$A$2:$K$8265, 11)</f>
        <v>110.6751</v>
      </c>
      <c r="F5709" s="7">
        <f t="shared" si="67"/>
        <v>3.2837499999999999</v>
      </c>
      <c r="G5709" s="8">
        <v>200000</v>
      </c>
      <c r="H5709" s="9">
        <f t="shared" si="68"/>
        <v>5400000</v>
      </c>
    </row>
    <row r="5710" spans="1:8" ht="14.5">
      <c r="A5710" s="6" t="str">
        <f t="shared" si="66"/>
        <v>Jepara - Mayong_JOBOKUTO</v>
      </c>
      <c r="B5710" s="11" t="s">
        <v>4145</v>
      </c>
      <c r="C5710" s="11" t="s">
        <v>4180</v>
      </c>
      <c r="D5710" s="11">
        <v>10.32</v>
      </c>
      <c r="E5710" s="7">
        <f>VLOOKUP(A5710, Sheet2!$A$2:$K$8265, 11)</f>
        <v>110.6751</v>
      </c>
      <c r="F5710" s="7">
        <f t="shared" si="67"/>
        <v>1.29</v>
      </c>
      <c r="G5710" s="8">
        <v>200000</v>
      </c>
      <c r="H5710" s="9">
        <f t="shared" si="68"/>
        <v>2200000</v>
      </c>
    </row>
    <row r="5711" spans="1:8" ht="14.5">
      <c r="A5711" s="6" t="str">
        <f t="shared" si="66"/>
        <v>Jepara - Mayong_JONDANG</v>
      </c>
      <c r="B5711" s="11" t="s">
        <v>4145</v>
      </c>
      <c r="C5711" s="11" t="s">
        <v>4181</v>
      </c>
      <c r="D5711" s="11">
        <v>10.32</v>
      </c>
      <c r="E5711" s="7">
        <f>VLOOKUP(A5711, Sheet2!$A$2:$K$8265, 11)</f>
        <v>110.6751</v>
      </c>
      <c r="F5711" s="7">
        <f t="shared" si="67"/>
        <v>1.29</v>
      </c>
      <c r="G5711" s="8">
        <v>200000</v>
      </c>
      <c r="H5711" s="9">
        <f t="shared" si="68"/>
        <v>2200000</v>
      </c>
    </row>
    <row r="5712" spans="1:8" ht="14.5">
      <c r="A5712" s="6" t="str">
        <f t="shared" si="66"/>
        <v>Jepara - Mayong_JUNGPASIR</v>
      </c>
      <c r="B5712" s="11" t="s">
        <v>4145</v>
      </c>
      <c r="C5712" s="11" t="s">
        <v>4182</v>
      </c>
      <c r="D5712" s="11">
        <v>26.27</v>
      </c>
      <c r="E5712" s="7">
        <f>VLOOKUP(A5712, Sheet2!$A$2:$K$8265, 11)</f>
        <v>110.6751</v>
      </c>
      <c r="F5712" s="7">
        <f t="shared" si="67"/>
        <v>3.2837499999999999</v>
      </c>
      <c r="G5712" s="8">
        <v>200000</v>
      </c>
      <c r="H5712" s="9">
        <f t="shared" si="68"/>
        <v>5400000</v>
      </c>
    </row>
    <row r="5713" spans="1:8" ht="14.5">
      <c r="A5713" s="6" t="str">
        <f t="shared" si="66"/>
        <v>Jepara - Mayong_JUNGSEMI</v>
      </c>
      <c r="B5713" s="11" t="s">
        <v>4145</v>
      </c>
      <c r="C5713" s="11" t="s">
        <v>4183</v>
      </c>
      <c r="D5713" s="11">
        <v>26.27</v>
      </c>
      <c r="E5713" s="7">
        <f>VLOOKUP(A5713, Sheet2!$A$2:$K$8265, 11)</f>
        <v>110.6751</v>
      </c>
      <c r="F5713" s="7">
        <f t="shared" si="67"/>
        <v>3.2837499999999999</v>
      </c>
      <c r="G5713" s="8">
        <v>200000</v>
      </c>
      <c r="H5713" s="9">
        <f t="shared" si="68"/>
        <v>5400000</v>
      </c>
    </row>
    <row r="5714" spans="1:8" ht="14.5">
      <c r="A5714" s="6" t="str">
        <f t="shared" si="66"/>
        <v>Jepara - Mayong_KALIAMAN</v>
      </c>
      <c r="B5714" s="11" t="s">
        <v>4145</v>
      </c>
      <c r="C5714" s="11" t="s">
        <v>4184</v>
      </c>
      <c r="D5714" s="11">
        <v>10.32</v>
      </c>
      <c r="E5714" s="7">
        <f>VLOOKUP(A5714, Sheet2!$A$2:$K$8265, 11)</f>
        <v>110.6751</v>
      </c>
      <c r="F5714" s="7">
        <f t="shared" si="67"/>
        <v>1.29</v>
      </c>
      <c r="G5714" s="8">
        <v>200000</v>
      </c>
      <c r="H5714" s="9">
        <f t="shared" si="68"/>
        <v>2200000</v>
      </c>
    </row>
    <row r="5715" spans="1:8" ht="14.5">
      <c r="A5715" s="6" t="str">
        <f t="shared" si="66"/>
        <v>Jepara - Mayong_KALIANYAR</v>
      </c>
      <c r="B5715" s="11" t="s">
        <v>4145</v>
      </c>
      <c r="C5715" s="11" t="s">
        <v>1941</v>
      </c>
      <c r="D5715" s="11">
        <v>10.32</v>
      </c>
      <c r="E5715" s="7">
        <f>VLOOKUP(A5715, Sheet2!$A$2:$K$8265, 11)</f>
        <v>110.6751</v>
      </c>
      <c r="F5715" s="7">
        <f t="shared" si="67"/>
        <v>1.29</v>
      </c>
      <c r="G5715" s="8">
        <v>200000</v>
      </c>
      <c r="H5715" s="9">
        <f t="shared" si="68"/>
        <v>2200000</v>
      </c>
    </row>
    <row r="5716" spans="1:8" ht="14.5">
      <c r="A5716" s="6" t="str">
        <f t="shared" si="66"/>
        <v>Jepara - Mayong_KALIGARANG</v>
      </c>
      <c r="B5716" s="11" t="s">
        <v>4145</v>
      </c>
      <c r="C5716" s="11" t="s">
        <v>4185</v>
      </c>
      <c r="D5716" s="11">
        <v>10.32</v>
      </c>
      <c r="E5716" s="7">
        <f>VLOOKUP(A5716, Sheet2!$A$2:$K$8265, 11)</f>
        <v>110.6751</v>
      </c>
      <c r="F5716" s="7">
        <f t="shared" si="67"/>
        <v>1.29</v>
      </c>
      <c r="G5716" s="8">
        <v>200000</v>
      </c>
      <c r="H5716" s="9">
        <f t="shared" si="68"/>
        <v>2200000</v>
      </c>
    </row>
    <row r="5717" spans="1:8" ht="14.5">
      <c r="A5717" s="6" t="str">
        <f t="shared" si="66"/>
        <v>Jepara - Mayong_KALIOMBO</v>
      </c>
      <c r="B5717" s="11" t="s">
        <v>4145</v>
      </c>
      <c r="C5717" s="11" t="s">
        <v>2400</v>
      </c>
      <c r="D5717" s="11">
        <v>10.32</v>
      </c>
      <c r="E5717" s="7">
        <f>VLOOKUP(A5717, Sheet2!$A$2:$K$8265, 11)</f>
        <v>110.6751</v>
      </c>
      <c r="F5717" s="7">
        <f t="shared" si="67"/>
        <v>1.29</v>
      </c>
      <c r="G5717" s="8">
        <v>200000</v>
      </c>
      <c r="H5717" s="9">
        <f t="shared" si="68"/>
        <v>2200000</v>
      </c>
    </row>
    <row r="5718" spans="1:8" ht="14.5">
      <c r="A5718" s="6" t="str">
        <f t="shared" si="66"/>
        <v>Jepara - Mayong_KALIPUCANG KULON</v>
      </c>
      <c r="B5718" s="11" t="s">
        <v>4145</v>
      </c>
      <c r="C5718" s="11" t="s">
        <v>114</v>
      </c>
      <c r="D5718" s="11">
        <v>10.32</v>
      </c>
      <c r="E5718" s="7">
        <f>VLOOKUP(A5718, Sheet2!$A$2:$K$8265, 11)</f>
        <v>110.6751</v>
      </c>
      <c r="F5718" s="7">
        <f t="shared" si="67"/>
        <v>1.29</v>
      </c>
      <c r="G5718" s="8">
        <v>200000</v>
      </c>
      <c r="H5718" s="9">
        <f t="shared" si="68"/>
        <v>2200000</v>
      </c>
    </row>
    <row r="5719" spans="1:8" ht="14.5">
      <c r="A5719" s="6" t="str">
        <f t="shared" si="66"/>
        <v>Jepara - Mayong_KALIPUCANG WETAN</v>
      </c>
      <c r="B5719" s="11" t="s">
        <v>4145</v>
      </c>
      <c r="C5719" s="11" t="s">
        <v>115</v>
      </c>
      <c r="D5719" s="11">
        <v>10.32</v>
      </c>
      <c r="E5719" s="7">
        <f>VLOOKUP(A5719, Sheet2!$A$2:$K$8265, 11)</f>
        <v>110.6751</v>
      </c>
      <c r="F5719" s="7">
        <f t="shared" si="67"/>
        <v>1.29</v>
      </c>
      <c r="G5719" s="8">
        <v>200000</v>
      </c>
      <c r="H5719" s="9">
        <f t="shared" si="68"/>
        <v>2200000</v>
      </c>
    </row>
    <row r="5720" spans="1:8" ht="14.5">
      <c r="A5720" s="6" t="str">
        <f t="shared" si="66"/>
        <v>Jepara - Mayong_KANCILAN</v>
      </c>
      <c r="B5720" s="11" t="s">
        <v>4145</v>
      </c>
      <c r="C5720" s="11" t="s">
        <v>4186</v>
      </c>
      <c r="D5720" s="11">
        <v>10.32</v>
      </c>
      <c r="E5720" s="7">
        <f>VLOOKUP(A5720, Sheet2!$A$2:$K$8265, 11)</f>
        <v>110.6751</v>
      </c>
      <c r="F5720" s="7">
        <f t="shared" si="67"/>
        <v>1.29</v>
      </c>
      <c r="G5720" s="8">
        <v>200000</v>
      </c>
      <c r="H5720" s="9">
        <f t="shared" si="68"/>
        <v>2200000</v>
      </c>
    </row>
    <row r="5721" spans="1:8" ht="14.5">
      <c r="A5721" s="6" t="str">
        <f t="shared" si="66"/>
        <v>Jepara - Mayong_KARANGAJI</v>
      </c>
      <c r="B5721" s="11" t="s">
        <v>4145</v>
      </c>
      <c r="C5721" s="11" t="s">
        <v>4187</v>
      </c>
      <c r="D5721" s="11">
        <v>10.32</v>
      </c>
      <c r="E5721" s="7">
        <f>VLOOKUP(A5721, Sheet2!$A$2:$K$8265, 11)</f>
        <v>110.6751</v>
      </c>
      <c r="F5721" s="7">
        <f t="shared" si="67"/>
        <v>1.29</v>
      </c>
      <c r="G5721" s="8">
        <v>200000</v>
      </c>
      <c r="H5721" s="9">
        <f t="shared" si="68"/>
        <v>2200000</v>
      </c>
    </row>
    <row r="5722" spans="1:8" ht="14.5">
      <c r="A5722" s="6" t="str">
        <f t="shared" si="66"/>
        <v>Jepara - Mayong_KARANGANYAR</v>
      </c>
      <c r="B5722" s="11" t="s">
        <v>4145</v>
      </c>
      <c r="C5722" s="11" t="s">
        <v>125</v>
      </c>
      <c r="D5722" s="11">
        <v>10.32</v>
      </c>
      <c r="E5722" s="7">
        <f>VLOOKUP(A5722, Sheet2!$A$2:$K$8265, 11)</f>
        <v>110.6751</v>
      </c>
      <c r="F5722" s="7">
        <f t="shared" si="67"/>
        <v>1.29</v>
      </c>
      <c r="G5722" s="8">
        <v>200000</v>
      </c>
      <c r="H5722" s="9">
        <f t="shared" si="68"/>
        <v>2200000</v>
      </c>
    </row>
    <row r="5723" spans="1:8" ht="14.5">
      <c r="A5723" s="6" t="str">
        <f t="shared" si="66"/>
        <v>Jepara - Mayong_KARANGGONDANG</v>
      </c>
      <c r="B5723" s="11" t="s">
        <v>4145</v>
      </c>
      <c r="C5723" s="11" t="s">
        <v>2408</v>
      </c>
      <c r="D5723" s="11">
        <v>10.32</v>
      </c>
      <c r="E5723" s="7">
        <f>VLOOKUP(A5723, Sheet2!$A$2:$K$8265, 11)</f>
        <v>110.6751</v>
      </c>
      <c r="F5723" s="7">
        <f t="shared" si="67"/>
        <v>1.29</v>
      </c>
      <c r="G5723" s="8">
        <v>200000</v>
      </c>
      <c r="H5723" s="9">
        <f t="shared" si="68"/>
        <v>2200000</v>
      </c>
    </row>
    <row r="5724" spans="1:8" ht="14.5">
      <c r="A5724" s="6" t="str">
        <f t="shared" si="66"/>
        <v>Jepara - Mayong_KARANGKEBAGUSAN</v>
      </c>
      <c r="B5724" s="11" t="s">
        <v>4145</v>
      </c>
      <c r="C5724" s="11" t="s">
        <v>4188</v>
      </c>
      <c r="D5724" s="11">
        <v>10.32</v>
      </c>
      <c r="E5724" s="7">
        <f>VLOOKUP(A5724, Sheet2!$A$2:$K$8265, 11)</f>
        <v>110.6751</v>
      </c>
      <c r="F5724" s="7">
        <f t="shared" si="67"/>
        <v>1.29</v>
      </c>
      <c r="G5724" s="8">
        <v>200000</v>
      </c>
      <c r="H5724" s="9">
        <f t="shared" si="68"/>
        <v>2200000</v>
      </c>
    </row>
    <row r="5725" spans="1:8" ht="14.5">
      <c r="A5725" s="6" t="str">
        <f t="shared" si="66"/>
        <v>Jepara - Mayong_KARANGRANDU</v>
      </c>
      <c r="B5725" s="11" t="s">
        <v>4145</v>
      </c>
      <c r="C5725" s="11" t="s">
        <v>4189</v>
      </c>
      <c r="D5725" s="11">
        <v>10.32</v>
      </c>
      <c r="E5725" s="7">
        <f>VLOOKUP(A5725, Sheet2!$A$2:$K$8265, 11)</f>
        <v>110.6751</v>
      </c>
      <c r="F5725" s="7">
        <f t="shared" si="67"/>
        <v>1.29</v>
      </c>
      <c r="G5725" s="8">
        <v>200000</v>
      </c>
      <c r="H5725" s="9">
        <f t="shared" si="68"/>
        <v>2200000</v>
      </c>
    </row>
    <row r="5726" spans="1:8" ht="14.5">
      <c r="A5726" s="6" t="str">
        <f t="shared" si="66"/>
        <v>Jepara - Mayong_KAUMAN</v>
      </c>
      <c r="B5726" s="11" t="s">
        <v>4145</v>
      </c>
      <c r="C5726" s="11" t="s">
        <v>132</v>
      </c>
      <c r="D5726" s="11">
        <v>10.32</v>
      </c>
      <c r="E5726" s="7">
        <f>VLOOKUP(A5726, Sheet2!$A$2:$K$8265, 11)</f>
        <v>110.6751</v>
      </c>
      <c r="F5726" s="7">
        <f t="shared" si="67"/>
        <v>1.29</v>
      </c>
      <c r="G5726" s="8">
        <v>200000</v>
      </c>
      <c r="H5726" s="9">
        <f t="shared" si="68"/>
        <v>2200000</v>
      </c>
    </row>
    <row r="5727" spans="1:8" ht="14.5">
      <c r="A5727" s="6" t="str">
        <f t="shared" si="66"/>
        <v>Jepara - Mayong_KAWAK</v>
      </c>
      <c r="B5727" s="11" t="s">
        <v>4145</v>
      </c>
      <c r="C5727" s="11" t="s">
        <v>4190</v>
      </c>
      <c r="D5727" s="11">
        <v>10.32</v>
      </c>
      <c r="E5727" s="7">
        <f>VLOOKUP(A5727, Sheet2!$A$2:$K$8265, 11)</f>
        <v>110.6751</v>
      </c>
      <c r="F5727" s="7">
        <f t="shared" si="67"/>
        <v>1.29</v>
      </c>
      <c r="G5727" s="8">
        <v>200000</v>
      </c>
      <c r="H5727" s="9">
        <f t="shared" si="68"/>
        <v>2200000</v>
      </c>
    </row>
    <row r="5728" spans="1:8" ht="14.5">
      <c r="A5728" s="6" t="str">
        <f t="shared" si="66"/>
        <v>Jepara - Mayong_KECAPI</v>
      </c>
      <c r="B5728" s="11" t="s">
        <v>4145</v>
      </c>
      <c r="C5728" s="11" t="s">
        <v>4191</v>
      </c>
      <c r="D5728" s="11">
        <v>10.32</v>
      </c>
      <c r="E5728" s="7">
        <f>VLOOKUP(A5728, Sheet2!$A$2:$K$8265, 11)</f>
        <v>110.6751</v>
      </c>
      <c r="F5728" s="7">
        <f t="shared" si="67"/>
        <v>1.29</v>
      </c>
      <c r="G5728" s="8">
        <v>200000</v>
      </c>
      <c r="H5728" s="9">
        <f t="shared" si="68"/>
        <v>2200000</v>
      </c>
    </row>
    <row r="5729" spans="1:8" ht="14.5">
      <c r="A5729" s="6" t="str">
        <f t="shared" si="66"/>
        <v>Jepara - Mayong_KEDUNGCINO</v>
      </c>
      <c r="B5729" s="11" t="s">
        <v>4145</v>
      </c>
      <c r="C5729" s="11" t="s">
        <v>4192</v>
      </c>
      <c r="D5729" s="11">
        <v>10.32</v>
      </c>
      <c r="E5729" s="7">
        <f>VLOOKUP(A5729, Sheet2!$A$2:$K$8265, 11)</f>
        <v>110.6751</v>
      </c>
      <c r="F5729" s="7">
        <f t="shared" si="67"/>
        <v>1.29</v>
      </c>
      <c r="G5729" s="8">
        <v>200000</v>
      </c>
      <c r="H5729" s="9">
        <f t="shared" si="68"/>
        <v>2200000</v>
      </c>
    </row>
    <row r="5730" spans="1:8" ht="14.5">
      <c r="A5730" s="6" t="str">
        <f t="shared" si="66"/>
        <v>Jepara - Mayong_KEDUNGKARANG</v>
      </c>
      <c r="B5730" s="11" t="s">
        <v>4145</v>
      </c>
      <c r="C5730" s="11" t="s">
        <v>4193</v>
      </c>
      <c r="D5730" s="11">
        <v>26.27</v>
      </c>
      <c r="E5730" s="7">
        <f>VLOOKUP(A5730, Sheet2!$A$2:$K$8265, 11)</f>
        <v>110.6751</v>
      </c>
      <c r="F5730" s="7">
        <f t="shared" si="67"/>
        <v>3.2837499999999999</v>
      </c>
      <c r="G5730" s="8">
        <v>200000</v>
      </c>
      <c r="H5730" s="9">
        <f t="shared" si="68"/>
        <v>5400000</v>
      </c>
    </row>
    <row r="5731" spans="1:8" ht="14.5">
      <c r="A5731" s="6" t="str">
        <f t="shared" si="66"/>
        <v>Jepara - Mayong_KEDUNGLEPER</v>
      </c>
      <c r="B5731" s="11" t="s">
        <v>4145</v>
      </c>
      <c r="C5731" s="11" t="s">
        <v>4194</v>
      </c>
      <c r="D5731" s="11">
        <v>10.32</v>
      </c>
      <c r="E5731" s="7">
        <f>VLOOKUP(A5731, Sheet2!$A$2:$K$8265, 11)</f>
        <v>110.6751</v>
      </c>
      <c r="F5731" s="7">
        <f t="shared" si="67"/>
        <v>1.29</v>
      </c>
      <c r="G5731" s="8">
        <v>200000</v>
      </c>
      <c r="H5731" s="9">
        <f t="shared" si="68"/>
        <v>2200000</v>
      </c>
    </row>
    <row r="5732" spans="1:8" ht="14.5">
      <c r="A5732" s="6" t="str">
        <f t="shared" si="66"/>
        <v>Jepara - Mayong_KEDUNGMALANG</v>
      </c>
      <c r="B5732" s="11" t="s">
        <v>4145</v>
      </c>
      <c r="C5732" s="11" t="s">
        <v>140</v>
      </c>
      <c r="D5732" s="11">
        <v>10.32</v>
      </c>
      <c r="E5732" s="7">
        <f>VLOOKUP(A5732, Sheet2!$A$2:$K$8265, 11)</f>
        <v>110.6751</v>
      </c>
      <c r="F5732" s="7">
        <f t="shared" si="67"/>
        <v>1.29</v>
      </c>
      <c r="G5732" s="8">
        <v>200000</v>
      </c>
      <c r="H5732" s="9">
        <f t="shared" si="68"/>
        <v>2200000</v>
      </c>
    </row>
    <row r="5733" spans="1:8" ht="14.5">
      <c r="A5733" s="6" t="str">
        <f t="shared" si="66"/>
        <v>Jepara - Mayong_KEDUNGMUTIH</v>
      </c>
      <c r="B5733" s="11" t="s">
        <v>4145</v>
      </c>
      <c r="C5733" s="11" t="s">
        <v>4195</v>
      </c>
      <c r="D5733" s="11">
        <v>26.27</v>
      </c>
      <c r="E5733" s="7">
        <f>VLOOKUP(A5733, Sheet2!$A$2:$K$8265, 11)</f>
        <v>110.6751</v>
      </c>
      <c r="F5733" s="7">
        <f t="shared" si="67"/>
        <v>3.2837499999999999</v>
      </c>
      <c r="G5733" s="8">
        <v>200000</v>
      </c>
      <c r="H5733" s="9">
        <f t="shared" si="68"/>
        <v>5400000</v>
      </c>
    </row>
    <row r="5734" spans="1:8" ht="14.5">
      <c r="A5734" s="6" t="str">
        <f t="shared" si="66"/>
        <v>Jepara - Mayong_KEDUNGSARIMULYO</v>
      </c>
      <c r="B5734" s="11" t="s">
        <v>4145</v>
      </c>
      <c r="C5734" s="11" t="s">
        <v>4196</v>
      </c>
      <c r="D5734" s="11">
        <v>10.32</v>
      </c>
      <c r="E5734" s="7">
        <f>VLOOKUP(A5734, Sheet2!$A$2:$K$8265, 11)</f>
        <v>110.6751</v>
      </c>
      <c r="F5734" s="7">
        <f t="shared" si="67"/>
        <v>1.29</v>
      </c>
      <c r="G5734" s="8">
        <v>200000</v>
      </c>
      <c r="H5734" s="9">
        <f t="shared" si="68"/>
        <v>2200000</v>
      </c>
    </row>
    <row r="5735" spans="1:8" ht="14.5">
      <c r="A5735" s="6" t="str">
        <f t="shared" si="66"/>
        <v>Jepara - Mayong_KELET</v>
      </c>
      <c r="B5735" s="11" t="s">
        <v>4145</v>
      </c>
      <c r="C5735" s="11" t="s">
        <v>4197</v>
      </c>
      <c r="D5735" s="11">
        <v>10.32</v>
      </c>
      <c r="E5735" s="7">
        <f>VLOOKUP(A5735, Sheet2!$A$2:$K$8265, 11)</f>
        <v>110.6751</v>
      </c>
      <c r="F5735" s="7">
        <f t="shared" si="67"/>
        <v>1.29</v>
      </c>
      <c r="G5735" s="8">
        <v>200000</v>
      </c>
      <c r="H5735" s="9">
        <f t="shared" si="68"/>
        <v>2200000</v>
      </c>
    </row>
    <row r="5736" spans="1:8" ht="14.5">
      <c r="A5736" s="6" t="str">
        <f t="shared" si="66"/>
        <v>Jepara - Mayong_KELING</v>
      </c>
      <c r="B5736" s="11" t="s">
        <v>4145</v>
      </c>
      <c r="C5736" s="11" t="s">
        <v>4198</v>
      </c>
      <c r="D5736" s="11">
        <v>10.32</v>
      </c>
      <c r="E5736" s="7">
        <f>VLOOKUP(A5736, Sheet2!$A$2:$K$8265, 11)</f>
        <v>110.6751</v>
      </c>
      <c r="F5736" s="7">
        <f t="shared" si="67"/>
        <v>1.29</v>
      </c>
      <c r="G5736" s="8">
        <v>200000</v>
      </c>
      <c r="H5736" s="9">
        <f t="shared" si="68"/>
        <v>2200000</v>
      </c>
    </row>
    <row r="5737" spans="1:8" ht="14.5">
      <c r="A5737" s="6" t="str">
        <f t="shared" si="66"/>
        <v>Jepara - Mayong_KENDALASEM</v>
      </c>
      <c r="B5737" s="11" t="s">
        <v>4145</v>
      </c>
      <c r="C5737" s="11" t="s">
        <v>4199</v>
      </c>
      <c r="D5737" s="11">
        <v>26.27</v>
      </c>
      <c r="E5737" s="7">
        <f>VLOOKUP(A5737, Sheet2!$A$2:$K$8265, 11)</f>
        <v>110.6751</v>
      </c>
      <c r="F5737" s="7">
        <f t="shared" si="67"/>
        <v>3.2837499999999999</v>
      </c>
      <c r="G5737" s="8">
        <v>200000</v>
      </c>
      <c r="H5737" s="9">
        <f t="shared" si="68"/>
        <v>5400000</v>
      </c>
    </row>
    <row r="5738" spans="1:8" ht="14.5">
      <c r="A5738" s="6" t="str">
        <f t="shared" si="66"/>
        <v>Jepara - Mayong_KENDENGSIDIALIT</v>
      </c>
      <c r="B5738" s="11" t="s">
        <v>4145</v>
      </c>
      <c r="C5738" s="11" t="s">
        <v>4200</v>
      </c>
      <c r="D5738" s="11">
        <v>10.32</v>
      </c>
      <c r="E5738" s="7">
        <f>VLOOKUP(A5738, Sheet2!$A$2:$K$8265, 11)</f>
        <v>110.6751</v>
      </c>
      <c r="F5738" s="7">
        <f t="shared" si="67"/>
        <v>1.29</v>
      </c>
      <c r="G5738" s="8">
        <v>200000</v>
      </c>
      <c r="H5738" s="9">
        <f t="shared" si="68"/>
        <v>2200000</v>
      </c>
    </row>
    <row r="5739" spans="1:8" ht="14.5">
      <c r="A5739" s="6" t="str">
        <f t="shared" si="66"/>
        <v>Jepara - Mayong_KEPUK</v>
      </c>
      <c r="B5739" s="11" t="s">
        <v>4145</v>
      </c>
      <c r="C5739" s="11" t="s">
        <v>4201</v>
      </c>
      <c r="D5739" s="11">
        <v>10.32</v>
      </c>
      <c r="E5739" s="7">
        <f>VLOOKUP(A5739, Sheet2!$A$2:$K$8265, 11)</f>
        <v>110.6751</v>
      </c>
      <c r="F5739" s="7">
        <f t="shared" si="67"/>
        <v>1.29</v>
      </c>
      <c r="G5739" s="8">
        <v>200000</v>
      </c>
      <c r="H5739" s="9">
        <f t="shared" si="68"/>
        <v>2200000</v>
      </c>
    </row>
    <row r="5740" spans="1:8" ht="14.5">
      <c r="A5740" s="6" t="str">
        <f t="shared" si="66"/>
        <v>Jepara - Mayong_KERSO</v>
      </c>
      <c r="B5740" s="11" t="s">
        <v>4145</v>
      </c>
      <c r="C5740" s="11" t="s">
        <v>4202</v>
      </c>
      <c r="D5740" s="11">
        <v>10.32</v>
      </c>
      <c r="E5740" s="7">
        <f>VLOOKUP(A5740, Sheet2!$A$2:$K$8265, 11)</f>
        <v>110.6751</v>
      </c>
      <c r="F5740" s="7">
        <f t="shared" si="67"/>
        <v>1.29</v>
      </c>
      <c r="G5740" s="8">
        <v>200000</v>
      </c>
      <c r="H5740" s="9">
        <f t="shared" si="68"/>
        <v>2200000</v>
      </c>
    </row>
    <row r="5741" spans="1:8" ht="14.5">
      <c r="A5741" s="6" t="str">
        <f t="shared" si="66"/>
        <v>Jepara - Mayong_KETILENGSINGOLELO</v>
      </c>
      <c r="B5741" s="11" t="s">
        <v>4145</v>
      </c>
      <c r="C5741" s="11" t="s">
        <v>4203</v>
      </c>
      <c r="D5741" s="11">
        <v>10.32</v>
      </c>
      <c r="E5741" s="7">
        <f>VLOOKUP(A5741, Sheet2!$A$2:$K$8265, 11)</f>
        <v>110.6751</v>
      </c>
      <c r="F5741" s="7">
        <f t="shared" si="67"/>
        <v>1.29</v>
      </c>
      <c r="G5741" s="8">
        <v>200000</v>
      </c>
      <c r="H5741" s="9">
        <f t="shared" si="68"/>
        <v>2200000</v>
      </c>
    </row>
    <row r="5742" spans="1:8" ht="14.5">
      <c r="A5742" s="6" t="str">
        <f t="shared" si="66"/>
        <v>Jepara - Mayong_KLEPU</v>
      </c>
      <c r="B5742" s="11" t="s">
        <v>4145</v>
      </c>
      <c r="C5742" s="11" t="s">
        <v>3001</v>
      </c>
      <c r="D5742" s="11">
        <v>10.32</v>
      </c>
      <c r="E5742" s="7">
        <f>VLOOKUP(A5742, Sheet2!$A$2:$K$8265, 11)</f>
        <v>110.6751</v>
      </c>
      <c r="F5742" s="7">
        <f t="shared" si="67"/>
        <v>1.29</v>
      </c>
      <c r="G5742" s="8">
        <v>200000</v>
      </c>
      <c r="H5742" s="9">
        <f t="shared" si="68"/>
        <v>2200000</v>
      </c>
    </row>
    <row r="5743" spans="1:8" ht="14.5">
      <c r="A5743" s="6" t="str">
        <f t="shared" si="66"/>
        <v>Jepara - Mayong_KOTAAN</v>
      </c>
      <c r="B5743" s="11" t="s">
        <v>4145</v>
      </c>
      <c r="C5743" s="11" t="s">
        <v>4204</v>
      </c>
      <c r="D5743" s="11">
        <v>26.27</v>
      </c>
      <c r="E5743" s="7">
        <f>VLOOKUP(A5743, Sheet2!$A$2:$K$8265, 11)</f>
        <v>110.6751</v>
      </c>
      <c r="F5743" s="7">
        <f t="shared" si="67"/>
        <v>3.2837499999999999</v>
      </c>
      <c r="G5743" s="8">
        <v>200000</v>
      </c>
      <c r="H5743" s="9">
        <f t="shared" si="68"/>
        <v>5400000</v>
      </c>
    </row>
    <row r="5744" spans="1:8" ht="14.5">
      <c r="A5744" s="6" t="str">
        <f t="shared" si="66"/>
        <v>Jepara - Mayong_KRAPYAK</v>
      </c>
      <c r="B5744" s="11" t="s">
        <v>4145</v>
      </c>
      <c r="C5744" s="11" t="s">
        <v>152</v>
      </c>
      <c r="D5744" s="11">
        <v>10.32</v>
      </c>
      <c r="E5744" s="7">
        <f>VLOOKUP(A5744, Sheet2!$A$2:$K$8265, 11)</f>
        <v>110.6751</v>
      </c>
      <c r="F5744" s="7">
        <f t="shared" si="67"/>
        <v>1.29</v>
      </c>
      <c r="G5744" s="8">
        <v>200000</v>
      </c>
      <c r="H5744" s="9">
        <f t="shared" si="68"/>
        <v>2200000</v>
      </c>
    </row>
    <row r="5745" spans="1:8" ht="14.5">
      <c r="A5745" s="6" t="str">
        <f t="shared" si="66"/>
        <v>Jepara - Mayong_KRASAK</v>
      </c>
      <c r="B5745" s="11" t="s">
        <v>4145</v>
      </c>
      <c r="C5745" s="11" t="s">
        <v>1469</v>
      </c>
      <c r="D5745" s="11">
        <v>10.32</v>
      </c>
      <c r="E5745" s="7">
        <f>VLOOKUP(A5745, Sheet2!$A$2:$K$8265, 11)</f>
        <v>110.6751</v>
      </c>
      <c r="F5745" s="7">
        <f t="shared" si="67"/>
        <v>1.29</v>
      </c>
      <c r="G5745" s="8">
        <v>200000</v>
      </c>
      <c r="H5745" s="9">
        <f t="shared" si="68"/>
        <v>2200000</v>
      </c>
    </row>
    <row r="5746" spans="1:8" ht="14.5">
      <c r="A5746" s="6" t="str">
        <f t="shared" si="66"/>
        <v>Jepara - Mayong_KUANYAR</v>
      </c>
      <c r="B5746" s="11" t="s">
        <v>4145</v>
      </c>
      <c r="C5746" s="11" t="s">
        <v>4205</v>
      </c>
      <c r="D5746" s="11">
        <v>10.32</v>
      </c>
      <c r="E5746" s="7">
        <f>VLOOKUP(A5746, Sheet2!$A$2:$K$8265, 11)</f>
        <v>110.6751</v>
      </c>
      <c r="F5746" s="7">
        <f t="shared" si="67"/>
        <v>1.29</v>
      </c>
      <c r="G5746" s="8">
        <v>200000</v>
      </c>
      <c r="H5746" s="9">
        <f t="shared" si="68"/>
        <v>2200000</v>
      </c>
    </row>
    <row r="5747" spans="1:8" ht="14.5">
      <c r="A5747" s="6" t="str">
        <f t="shared" si="66"/>
        <v>Jepara - Mayong_KUNIR</v>
      </c>
      <c r="B5747" s="11" t="s">
        <v>4145</v>
      </c>
      <c r="C5747" s="11" t="s">
        <v>1952</v>
      </c>
      <c r="D5747" s="11">
        <v>10.32</v>
      </c>
      <c r="E5747" s="7">
        <f>VLOOKUP(A5747, Sheet2!$A$2:$K$8265, 11)</f>
        <v>110.6751</v>
      </c>
      <c r="F5747" s="7">
        <f t="shared" si="67"/>
        <v>1.29</v>
      </c>
      <c r="G5747" s="8">
        <v>200000</v>
      </c>
      <c r="H5747" s="9">
        <f t="shared" si="68"/>
        <v>2200000</v>
      </c>
    </row>
    <row r="5748" spans="1:8" ht="14.5">
      <c r="A5748" s="6" t="str">
        <f t="shared" si="66"/>
        <v>Jepara - Mayong_KUWASEN</v>
      </c>
      <c r="B5748" s="11" t="s">
        <v>4145</v>
      </c>
      <c r="C5748" s="11" t="s">
        <v>4206</v>
      </c>
      <c r="D5748" s="11">
        <v>10.32</v>
      </c>
      <c r="E5748" s="7">
        <f>VLOOKUP(A5748, Sheet2!$A$2:$K$8265, 11)</f>
        <v>110.6751</v>
      </c>
      <c r="F5748" s="7">
        <f t="shared" si="67"/>
        <v>1.29</v>
      </c>
      <c r="G5748" s="8">
        <v>200000</v>
      </c>
      <c r="H5748" s="9">
        <f t="shared" si="68"/>
        <v>2200000</v>
      </c>
    </row>
    <row r="5749" spans="1:8" ht="14.5">
      <c r="A5749" s="6" t="str">
        <f t="shared" si="66"/>
        <v>Jepara - Mayong_LANGON</v>
      </c>
      <c r="B5749" s="11" t="s">
        <v>4145</v>
      </c>
      <c r="C5749" s="11" t="s">
        <v>4207</v>
      </c>
      <c r="D5749" s="11">
        <v>10.32</v>
      </c>
      <c r="E5749" s="7">
        <f>VLOOKUP(A5749, Sheet2!$A$2:$K$8265, 11)</f>
        <v>110.6751</v>
      </c>
      <c r="F5749" s="7">
        <f t="shared" si="67"/>
        <v>1.29</v>
      </c>
      <c r="G5749" s="8">
        <v>200000</v>
      </c>
      <c r="H5749" s="9">
        <f t="shared" si="68"/>
        <v>2200000</v>
      </c>
    </row>
    <row r="5750" spans="1:8" ht="14.5">
      <c r="A5750" s="6" t="str">
        <f t="shared" si="66"/>
        <v>Jepara - Mayong_LEBAK</v>
      </c>
      <c r="B5750" s="11" t="s">
        <v>4145</v>
      </c>
      <c r="C5750" s="11" t="s">
        <v>2236</v>
      </c>
      <c r="D5750" s="11">
        <v>10.32</v>
      </c>
      <c r="E5750" s="7">
        <f>VLOOKUP(A5750, Sheet2!$A$2:$K$8265, 11)</f>
        <v>110.6751</v>
      </c>
      <c r="F5750" s="7">
        <f t="shared" si="67"/>
        <v>1.29</v>
      </c>
      <c r="G5750" s="8">
        <v>200000</v>
      </c>
      <c r="H5750" s="9">
        <f t="shared" si="68"/>
        <v>2200000</v>
      </c>
    </row>
    <row r="5751" spans="1:8" ht="14.5">
      <c r="A5751" s="6" t="str">
        <f t="shared" si="66"/>
        <v>Jepara - Mayong_LEBUAWU</v>
      </c>
      <c r="B5751" s="11" t="s">
        <v>4145</v>
      </c>
      <c r="C5751" s="11" t="s">
        <v>4208</v>
      </c>
      <c r="D5751" s="11">
        <v>10.32</v>
      </c>
      <c r="E5751" s="7">
        <f>VLOOKUP(A5751, Sheet2!$A$2:$K$8265, 11)</f>
        <v>110.6751</v>
      </c>
      <c r="F5751" s="7">
        <f t="shared" si="67"/>
        <v>1.29</v>
      </c>
      <c r="G5751" s="8">
        <v>200000</v>
      </c>
      <c r="H5751" s="9">
        <f t="shared" si="68"/>
        <v>2200000</v>
      </c>
    </row>
    <row r="5752" spans="1:8" ht="14.5">
      <c r="A5752" s="6" t="str">
        <f t="shared" si="66"/>
        <v>Jepara - Mayong_MAMBAK</v>
      </c>
      <c r="B5752" s="11" t="s">
        <v>4145</v>
      </c>
      <c r="C5752" s="11" t="s">
        <v>4209</v>
      </c>
      <c r="D5752" s="11">
        <v>10.32</v>
      </c>
      <c r="E5752" s="7">
        <f>VLOOKUP(A5752, Sheet2!$A$2:$K$8265, 11)</f>
        <v>110.6751</v>
      </c>
      <c r="F5752" s="7">
        <f t="shared" si="67"/>
        <v>1.29</v>
      </c>
      <c r="G5752" s="8">
        <v>200000</v>
      </c>
      <c r="H5752" s="9">
        <f t="shared" si="68"/>
        <v>2200000</v>
      </c>
    </row>
    <row r="5753" spans="1:8" ht="14.5">
      <c r="A5753" s="6" t="str">
        <f t="shared" si="66"/>
        <v>Jepara - Mayong_MANGUNAN</v>
      </c>
      <c r="B5753" s="11" t="s">
        <v>4145</v>
      </c>
      <c r="C5753" s="11" t="s">
        <v>4210</v>
      </c>
      <c r="D5753" s="11">
        <v>10.32</v>
      </c>
      <c r="E5753" s="7">
        <f>VLOOKUP(A5753, Sheet2!$A$2:$K$8265, 11)</f>
        <v>110.6751</v>
      </c>
      <c r="F5753" s="7">
        <f t="shared" si="67"/>
        <v>1.29</v>
      </c>
      <c r="G5753" s="8">
        <v>200000</v>
      </c>
      <c r="H5753" s="9">
        <f t="shared" si="68"/>
        <v>2200000</v>
      </c>
    </row>
    <row r="5754" spans="1:8" ht="14.5">
      <c r="A5754" s="6" t="str">
        <f t="shared" si="66"/>
        <v>Jepara - Mayong_MANTINGAN</v>
      </c>
      <c r="B5754" s="11" t="s">
        <v>4145</v>
      </c>
      <c r="C5754" s="11" t="s">
        <v>1210</v>
      </c>
      <c r="D5754" s="11">
        <v>10.32</v>
      </c>
      <c r="E5754" s="7">
        <f>VLOOKUP(A5754, Sheet2!$A$2:$K$8265, 11)</f>
        <v>110.6751</v>
      </c>
      <c r="F5754" s="7">
        <f t="shared" si="67"/>
        <v>1.29</v>
      </c>
      <c r="G5754" s="8">
        <v>200000</v>
      </c>
      <c r="H5754" s="9">
        <f t="shared" si="68"/>
        <v>2200000</v>
      </c>
    </row>
    <row r="5755" spans="1:8" ht="14.5">
      <c r="A5755" s="6" t="str">
        <f t="shared" si="66"/>
        <v>Jepara - Mayong_MARGOYOSO</v>
      </c>
      <c r="B5755" s="11" t="s">
        <v>4145</v>
      </c>
      <c r="C5755" s="11" t="s">
        <v>3717</v>
      </c>
      <c r="D5755" s="11">
        <v>10.32</v>
      </c>
      <c r="E5755" s="7">
        <f>VLOOKUP(A5755, Sheet2!$A$2:$K$8265, 11)</f>
        <v>110.6751</v>
      </c>
      <c r="F5755" s="7">
        <f t="shared" si="67"/>
        <v>1.29</v>
      </c>
      <c r="G5755" s="8">
        <v>200000</v>
      </c>
      <c r="H5755" s="9">
        <f t="shared" si="68"/>
        <v>2200000</v>
      </c>
    </row>
    <row r="5756" spans="1:8" ht="14.5">
      <c r="A5756" s="6" t="str">
        <f t="shared" si="66"/>
        <v>Jepara - Mayong_MAYONG KIDUL</v>
      </c>
      <c r="B5756" s="11" t="s">
        <v>4145</v>
      </c>
      <c r="C5756" s="11" t="s">
        <v>4211</v>
      </c>
      <c r="D5756" s="11">
        <v>10.32</v>
      </c>
      <c r="E5756" s="7">
        <f>VLOOKUP(A5756, Sheet2!$A$2:$K$8265, 11)</f>
        <v>110.6751</v>
      </c>
      <c r="F5756" s="7">
        <f t="shared" si="67"/>
        <v>1.29</v>
      </c>
      <c r="G5756" s="8">
        <v>200000</v>
      </c>
      <c r="H5756" s="9">
        <f t="shared" si="68"/>
        <v>2200000</v>
      </c>
    </row>
    <row r="5757" spans="1:8" ht="14.5">
      <c r="A5757" s="6" t="str">
        <f t="shared" si="66"/>
        <v>Jepara - Mayong_MENGANTI</v>
      </c>
      <c r="B5757" s="11" t="s">
        <v>4145</v>
      </c>
      <c r="C5757" s="11" t="s">
        <v>1881</v>
      </c>
      <c r="D5757" s="11">
        <v>10.32</v>
      </c>
      <c r="E5757" s="7">
        <f>VLOOKUP(A5757, Sheet2!$A$2:$K$8265, 11)</f>
        <v>110.6751</v>
      </c>
      <c r="F5757" s="7">
        <f t="shared" si="67"/>
        <v>1.29</v>
      </c>
      <c r="G5757" s="8">
        <v>200000</v>
      </c>
      <c r="H5757" s="9">
        <f t="shared" si="68"/>
        <v>2200000</v>
      </c>
    </row>
    <row r="5758" spans="1:8" ht="14.5">
      <c r="A5758" s="6" t="str">
        <f t="shared" si="66"/>
        <v>Jepara - Mayong_MIJEN</v>
      </c>
      <c r="B5758" s="11" t="s">
        <v>4145</v>
      </c>
      <c r="C5758" s="11" t="s">
        <v>1962</v>
      </c>
      <c r="D5758" s="11">
        <v>26.27</v>
      </c>
      <c r="E5758" s="7">
        <f>VLOOKUP(A5758, Sheet2!$A$2:$K$8265, 11)</f>
        <v>110.6751</v>
      </c>
      <c r="F5758" s="7">
        <f t="shared" si="67"/>
        <v>3.2837499999999999</v>
      </c>
      <c r="G5758" s="8">
        <v>200000</v>
      </c>
      <c r="H5758" s="9">
        <f t="shared" si="68"/>
        <v>5400000</v>
      </c>
    </row>
    <row r="5759" spans="1:8" ht="14.5">
      <c r="A5759" s="6" t="str">
        <f t="shared" si="66"/>
        <v>Jepara - Mayong_MINDAHAN</v>
      </c>
      <c r="B5759" s="11" t="s">
        <v>4145</v>
      </c>
      <c r="C5759" s="11" t="s">
        <v>4212</v>
      </c>
      <c r="D5759" s="11">
        <v>10.32</v>
      </c>
      <c r="E5759" s="7">
        <f>VLOOKUP(A5759, Sheet2!$A$2:$K$8265, 11)</f>
        <v>110.6751</v>
      </c>
      <c r="F5759" s="7">
        <f t="shared" si="67"/>
        <v>1.29</v>
      </c>
      <c r="G5759" s="8">
        <v>200000</v>
      </c>
      <c r="H5759" s="9">
        <f t="shared" si="68"/>
        <v>2200000</v>
      </c>
    </row>
    <row r="5760" spans="1:8" ht="14.5">
      <c r="A5760" s="6" t="str">
        <f t="shared" si="66"/>
        <v>Jepara - Mayong_MINDAHAN KIDUL</v>
      </c>
      <c r="B5760" s="11" t="s">
        <v>4145</v>
      </c>
      <c r="C5760" s="11" t="s">
        <v>4213</v>
      </c>
      <c r="D5760" s="11">
        <v>10.32</v>
      </c>
      <c r="E5760" s="7">
        <f>VLOOKUP(A5760, Sheet2!$A$2:$K$8265, 11)</f>
        <v>110.6751</v>
      </c>
      <c r="F5760" s="7">
        <f t="shared" si="67"/>
        <v>1.29</v>
      </c>
      <c r="G5760" s="8">
        <v>200000</v>
      </c>
      <c r="H5760" s="9">
        <f t="shared" si="68"/>
        <v>2200000</v>
      </c>
    </row>
    <row r="5761" spans="1:8" ht="14.5">
      <c r="A5761" s="6" t="str">
        <f t="shared" si="66"/>
        <v>Jepara - Mayong_MOROREJO</v>
      </c>
      <c r="B5761" s="11" t="s">
        <v>4145</v>
      </c>
      <c r="C5761" s="11" t="s">
        <v>4214</v>
      </c>
      <c r="D5761" s="11">
        <v>10.32</v>
      </c>
      <c r="E5761" s="7">
        <f>VLOOKUP(A5761, Sheet2!$A$2:$K$8265, 11)</f>
        <v>110.6751</v>
      </c>
      <c r="F5761" s="7">
        <f t="shared" si="67"/>
        <v>1.29</v>
      </c>
      <c r="G5761" s="8">
        <v>200000</v>
      </c>
      <c r="H5761" s="9">
        <f t="shared" si="68"/>
        <v>2200000</v>
      </c>
    </row>
    <row r="5762" spans="1:8" ht="14.5">
      <c r="A5762" s="6" t="str">
        <f t="shared" si="66"/>
        <v>Jepara - Mayong_MULYOHARJO</v>
      </c>
      <c r="B5762" s="11" t="s">
        <v>4145</v>
      </c>
      <c r="C5762" s="11" t="s">
        <v>1763</v>
      </c>
      <c r="D5762" s="11">
        <v>10.32</v>
      </c>
      <c r="E5762" s="7">
        <f>VLOOKUP(A5762, Sheet2!$A$2:$K$8265, 11)</f>
        <v>110.6751</v>
      </c>
      <c r="F5762" s="7">
        <f t="shared" si="67"/>
        <v>1.29</v>
      </c>
      <c r="G5762" s="8">
        <v>200000</v>
      </c>
      <c r="H5762" s="9">
        <f t="shared" si="68"/>
        <v>2200000</v>
      </c>
    </row>
    <row r="5763" spans="1:8" ht="14.5">
      <c r="A5763" s="6" t="str">
        <f t="shared" si="66"/>
        <v>Jepara - Mayong_MURYOLOBO</v>
      </c>
      <c r="B5763" s="11" t="s">
        <v>4145</v>
      </c>
      <c r="C5763" s="11" t="s">
        <v>4215</v>
      </c>
      <c r="D5763" s="11">
        <v>10.32</v>
      </c>
      <c r="E5763" s="7">
        <f>VLOOKUP(A5763, Sheet2!$A$2:$K$8265, 11)</f>
        <v>110.6751</v>
      </c>
      <c r="F5763" s="7">
        <f t="shared" si="67"/>
        <v>1.29</v>
      </c>
      <c r="G5763" s="8">
        <v>200000</v>
      </c>
      <c r="H5763" s="9">
        <f t="shared" si="68"/>
        <v>2200000</v>
      </c>
    </row>
    <row r="5764" spans="1:8" ht="14.5">
      <c r="A5764" s="6" t="str">
        <f t="shared" si="66"/>
        <v>Jepara - Mayong_MUTIHKULON</v>
      </c>
      <c r="B5764" s="11" t="s">
        <v>4145</v>
      </c>
      <c r="C5764" s="11" t="s">
        <v>4216</v>
      </c>
      <c r="D5764" s="11">
        <v>26.27</v>
      </c>
      <c r="E5764" s="7">
        <f>VLOOKUP(A5764, Sheet2!$A$2:$K$8265, 11)</f>
        <v>110.6751</v>
      </c>
      <c r="F5764" s="7">
        <f t="shared" si="67"/>
        <v>3.2837499999999999</v>
      </c>
      <c r="G5764" s="8">
        <v>200000</v>
      </c>
      <c r="H5764" s="9">
        <f t="shared" si="68"/>
        <v>5400000</v>
      </c>
    </row>
    <row r="5765" spans="1:8" ht="14.5">
      <c r="A5765" s="6" t="str">
        <f t="shared" si="66"/>
        <v>Jepara - Mayong_MUTIHWETAN</v>
      </c>
      <c r="B5765" s="11" t="s">
        <v>4145</v>
      </c>
      <c r="C5765" s="11" t="s">
        <v>4217</v>
      </c>
      <c r="D5765" s="11">
        <v>26.27</v>
      </c>
      <c r="E5765" s="7">
        <f>VLOOKUP(A5765, Sheet2!$A$2:$K$8265, 11)</f>
        <v>110.6751</v>
      </c>
      <c r="F5765" s="7">
        <f t="shared" si="67"/>
        <v>3.2837499999999999</v>
      </c>
      <c r="G5765" s="8">
        <v>200000</v>
      </c>
      <c r="H5765" s="9">
        <f t="shared" si="68"/>
        <v>5400000</v>
      </c>
    </row>
    <row r="5766" spans="1:8" ht="14.5">
      <c r="A5766" s="6" t="str">
        <f t="shared" si="66"/>
        <v>Jepara - Mayong_NGABUL</v>
      </c>
      <c r="B5766" s="11" t="s">
        <v>4145</v>
      </c>
      <c r="C5766" s="11" t="s">
        <v>4218</v>
      </c>
      <c r="D5766" s="11">
        <v>10.32</v>
      </c>
      <c r="E5766" s="7">
        <f>VLOOKUP(A5766, Sheet2!$A$2:$K$8265, 11)</f>
        <v>110.6751</v>
      </c>
      <c r="F5766" s="7">
        <f t="shared" si="67"/>
        <v>1.29</v>
      </c>
      <c r="G5766" s="8">
        <v>200000</v>
      </c>
      <c r="H5766" s="9">
        <f t="shared" si="68"/>
        <v>2200000</v>
      </c>
    </row>
    <row r="5767" spans="1:8" ht="14.5">
      <c r="A5767" s="6" t="str">
        <f t="shared" si="66"/>
        <v>Jepara - Mayong_NGASEM</v>
      </c>
      <c r="B5767" s="11" t="s">
        <v>4145</v>
      </c>
      <c r="C5767" s="11" t="s">
        <v>1494</v>
      </c>
      <c r="D5767" s="11">
        <v>10.32</v>
      </c>
      <c r="E5767" s="7">
        <f>VLOOKUP(A5767, Sheet2!$A$2:$K$8265, 11)</f>
        <v>110.6751</v>
      </c>
      <c r="F5767" s="7">
        <f t="shared" si="67"/>
        <v>1.29</v>
      </c>
      <c r="G5767" s="8">
        <v>200000</v>
      </c>
      <c r="H5767" s="9">
        <f t="shared" si="68"/>
        <v>2200000</v>
      </c>
    </row>
    <row r="5768" spans="1:8" ht="14.5">
      <c r="A5768" s="6" t="str">
        <f t="shared" si="66"/>
        <v>Jepara - Mayong_NGEGOT</v>
      </c>
      <c r="B5768" s="11" t="s">
        <v>4145</v>
      </c>
      <c r="C5768" s="11" t="s">
        <v>4219</v>
      </c>
      <c r="D5768" s="11">
        <v>26.27</v>
      </c>
      <c r="E5768" s="7">
        <f>VLOOKUP(A5768, Sheet2!$A$2:$K$8265, 11)</f>
        <v>110.6751</v>
      </c>
      <c r="F5768" s="7">
        <f t="shared" si="67"/>
        <v>3.2837499999999999</v>
      </c>
      <c r="G5768" s="8">
        <v>200000</v>
      </c>
      <c r="H5768" s="9">
        <f t="shared" si="68"/>
        <v>5400000</v>
      </c>
    </row>
    <row r="5769" spans="1:8" ht="14.5">
      <c r="A5769" s="6" t="str">
        <f t="shared" si="66"/>
        <v>Jepara - Mayong_NGELING</v>
      </c>
      <c r="B5769" s="11" t="s">
        <v>4145</v>
      </c>
      <c r="C5769" s="11" t="s">
        <v>4220</v>
      </c>
      <c r="D5769" s="11">
        <v>10.32</v>
      </c>
      <c r="E5769" s="7">
        <f>VLOOKUP(A5769, Sheet2!$A$2:$K$8265, 11)</f>
        <v>110.6751</v>
      </c>
      <c r="F5769" s="7">
        <f t="shared" si="67"/>
        <v>1.29</v>
      </c>
      <c r="G5769" s="8">
        <v>200000</v>
      </c>
      <c r="H5769" s="9">
        <f t="shared" si="68"/>
        <v>2200000</v>
      </c>
    </row>
    <row r="5770" spans="1:8" ht="14.5">
      <c r="A5770" s="6" t="str">
        <f t="shared" si="66"/>
        <v>Jepara - Mayong_NGELOKULON</v>
      </c>
      <c r="B5770" s="11" t="s">
        <v>4145</v>
      </c>
      <c r="C5770" s="11" t="s">
        <v>4221</v>
      </c>
      <c r="D5770" s="11">
        <v>26.27</v>
      </c>
      <c r="E5770" s="7">
        <f>VLOOKUP(A5770, Sheet2!$A$2:$K$8265, 11)</f>
        <v>110.6751</v>
      </c>
      <c r="F5770" s="7">
        <f t="shared" si="67"/>
        <v>3.2837499999999999</v>
      </c>
      <c r="G5770" s="8">
        <v>200000</v>
      </c>
      <c r="H5770" s="9">
        <f t="shared" si="68"/>
        <v>5400000</v>
      </c>
    </row>
    <row r="5771" spans="1:8" ht="14.5">
      <c r="A5771" s="6" t="str">
        <f t="shared" si="66"/>
        <v>Jepara - Mayong_NGETUK</v>
      </c>
      <c r="B5771" s="11" t="s">
        <v>4145</v>
      </c>
      <c r="C5771" s="11" t="s">
        <v>4222</v>
      </c>
      <c r="D5771" s="11">
        <v>10.32</v>
      </c>
      <c r="E5771" s="7">
        <f>VLOOKUP(A5771, Sheet2!$A$2:$K$8265, 11)</f>
        <v>110.6751</v>
      </c>
      <c r="F5771" s="7">
        <f t="shared" si="67"/>
        <v>1.29</v>
      </c>
      <c r="G5771" s="8">
        <v>200000</v>
      </c>
      <c r="H5771" s="9">
        <f t="shared" si="68"/>
        <v>2200000</v>
      </c>
    </row>
    <row r="5772" spans="1:8" ht="14.5">
      <c r="A5772" s="6" t="str">
        <f t="shared" si="66"/>
        <v>Jepara - Mayong_NGROTO</v>
      </c>
      <c r="B5772" s="11" t="s">
        <v>4145</v>
      </c>
      <c r="C5772" s="11" t="s">
        <v>177</v>
      </c>
      <c r="D5772" s="11">
        <v>10.32</v>
      </c>
      <c r="E5772" s="7">
        <f>VLOOKUP(A5772, Sheet2!$A$2:$K$8265, 11)</f>
        <v>110.6751</v>
      </c>
      <c r="F5772" s="7">
        <f t="shared" si="67"/>
        <v>1.29</v>
      </c>
      <c r="G5772" s="8">
        <v>200000</v>
      </c>
      <c r="H5772" s="9">
        <f t="shared" si="68"/>
        <v>2200000</v>
      </c>
    </row>
    <row r="5773" spans="1:8" ht="14.5">
      <c r="A5773" s="6" t="str">
        <f t="shared" si="66"/>
        <v>Jepara - Mayong_PANCUR</v>
      </c>
      <c r="B5773" s="11" t="s">
        <v>4145</v>
      </c>
      <c r="C5773" s="11" t="s">
        <v>2315</v>
      </c>
      <c r="D5773" s="11">
        <v>10.32</v>
      </c>
      <c r="E5773" s="7">
        <f>VLOOKUP(A5773, Sheet2!$A$2:$K$8265, 11)</f>
        <v>110.6751</v>
      </c>
      <c r="F5773" s="7">
        <f t="shared" si="67"/>
        <v>1.29</v>
      </c>
      <c r="G5773" s="8">
        <v>200000</v>
      </c>
      <c r="H5773" s="9">
        <f t="shared" si="68"/>
        <v>2200000</v>
      </c>
    </row>
    <row r="5774" spans="1:8" ht="14.5">
      <c r="A5774" s="6" t="str">
        <f t="shared" si="66"/>
        <v>Jepara - Mayong_PANGGANG</v>
      </c>
      <c r="B5774" s="11" t="s">
        <v>4145</v>
      </c>
      <c r="C5774" s="11" t="s">
        <v>1501</v>
      </c>
      <c r="D5774" s="11">
        <v>10.32</v>
      </c>
      <c r="E5774" s="7">
        <f>VLOOKUP(A5774, Sheet2!$A$2:$K$8265, 11)</f>
        <v>110.6751</v>
      </c>
      <c r="F5774" s="7">
        <f t="shared" si="67"/>
        <v>1.29</v>
      </c>
      <c r="G5774" s="8">
        <v>200000</v>
      </c>
      <c r="H5774" s="9">
        <f t="shared" si="68"/>
        <v>2200000</v>
      </c>
    </row>
    <row r="5775" spans="1:8" ht="14.5">
      <c r="A5775" s="6" t="str">
        <f t="shared" si="66"/>
        <v>Jepara - Mayong_PANGGUNG</v>
      </c>
      <c r="B5775" s="11" t="s">
        <v>4145</v>
      </c>
      <c r="C5775" s="11" t="s">
        <v>4223</v>
      </c>
      <c r="D5775" s="11">
        <v>10.32</v>
      </c>
      <c r="E5775" s="7">
        <f>VLOOKUP(A5775, Sheet2!$A$2:$K$8265, 11)</f>
        <v>110.6751</v>
      </c>
      <c r="F5775" s="7">
        <f t="shared" si="67"/>
        <v>1.29</v>
      </c>
      <c r="G5775" s="8">
        <v>200000</v>
      </c>
      <c r="H5775" s="9">
        <f t="shared" si="68"/>
        <v>2200000</v>
      </c>
    </row>
    <row r="5776" spans="1:8" ht="14.5">
      <c r="A5776" s="6" t="str">
        <f t="shared" si="66"/>
        <v>Jepara - Mayong_PAPASAN</v>
      </c>
      <c r="B5776" s="11" t="s">
        <v>4145</v>
      </c>
      <c r="C5776" s="11" t="s">
        <v>4224</v>
      </c>
      <c r="D5776" s="11">
        <v>10.32</v>
      </c>
      <c r="E5776" s="7">
        <f>VLOOKUP(A5776, Sheet2!$A$2:$K$8265, 11)</f>
        <v>110.6751</v>
      </c>
      <c r="F5776" s="7">
        <f t="shared" si="67"/>
        <v>1.29</v>
      </c>
      <c r="G5776" s="8">
        <v>200000</v>
      </c>
      <c r="H5776" s="9">
        <f t="shared" si="68"/>
        <v>2200000</v>
      </c>
    </row>
    <row r="5777" spans="1:8" ht="14.5">
      <c r="A5777" s="6" t="str">
        <f t="shared" si="66"/>
        <v>Jepara - Mayong_PAPRINGAN</v>
      </c>
      <c r="B5777" s="11" t="s">
        <v>4145</v>
      </c>
      <c r="C5777" s="11" t="s">
        <v>1502</v>
      </c>
      <c r="D5777" s="11">
        <v>13.38</v>
      </c>
      <c r="E5777" s="7">
        <f>VLOOKUP(A5777, Sheet2!$A$2:$K$8265, 11)</f>
        <v>110.6751</v>
      </c>
      <c r="F5777" s="7">
        <f t="shared" si="67"/>
        <v>1.6725000000000001</v>
      </c>
      <c r="G5777" s="8">
        <v>200000</v>
      </c>
      <c r="H5777" s="9">
        <f t="shared" si="68"/>
        <v>2800000</v>
      </c>
    </row>
    <row r="5778" spans="1:8" ht="14.5">
      <c r="A5778" s="6" t="str">
        <f t="shared" si="66"/>
        <v>Jepara - Mayong_PAREN</v>
      </c>
      <c r="B5778" s="11" t="s">
        <v>4145</v>
      </c>
      <c r="C5778" s="11" t="s">
        <v>4225</v>
      </c>
      <c r="D5778" s="11">
        <v>10.32</v>
      </c>
      <c r="E5778" s="7">
        <f>VLOOKUP(A5778, Sheet2!$A$2:$K$8265, 11)</f>
        <v>110.6751</v>
      </c>
      <c r="F5778" s="7">
        <f t="shared" si="67"/>
        <v>1.29</v>
      </c>
      <c r="G5778" s="8">
        <v>200000</v>
      </c>
      <c r="H5778" s="9">
        <f t="shared" si="68"/>
        <v>2200000</v>
      </c>
    </row>
    <row r="5779" spans="1:8" ht="14.5">
      <c r="A5779" s="6" t="str">
        <f t="shared" si="66"/>
        <v>Jepara - Mayong_PECANGAAN KULON</v>
      </c>
      <c r="B5779" s="11" t="s">
        <v>4145</v>
      </c>
      <c r="C5779" s="11" t="s">
        <v>4226</v>
      </c>
      <c r="D5779" s="11">
        <v>10.32</v>
      </c>
      <c r="E5779" s="7">
        <f>VLOOKUP(A5779, Sheet2!$A$2:$K$8265, 11)</f>
        <v>110.6751</v>
      </c>
      <c r="F5779" s="7">
        <f t="shared" si="67"/>
        <v>1.29</v>
      </c>
      <c r="G5779" s="8">
        <v>200000</v>
      </c>
      <c r="H5779" s="9">
        <f t="shared" si="68"/>
        <v>2200000</v>
      </c>
    </row>
    <row r="5780" spans="1:8" ht="14.5">
      <c r="A5780" s="6" t="str">
        <f t="shared" si="66"/>
        <v>Jepara - Mayong_PECANGAAN WETAN</v>
      </c>
      <c r="B5780" s="11" t="s">
        <v>4145</v>
      </c>
      <c r="C5780" s="11" t="s">
        <v>4227</v>
      </c>
      <c r="D5780" s="11">
        <v>10.32</v>
      </c>
      <c r="E5780" s="7">
        <f>VLOOKUP(A5780, Sheet2!$A$2:$K$8265, 11)</f>
        <v>110.6751</v>
      </c>
      <c r="F5780" s="7">
        <f t="shared" si="67"/>
        <v>1.29</v>
      </c>
      <c r="G5780" s="8">
        <v>200000</v>
      </c>
      <c r="H5780" s="9">
        <f t="shared" si="68"/>
        <v>2200000</v>
      </c>
    </row>
    <row r="5781" spans="1:8" ht="14.5">
      <c r="A5781" s="6" t="str">
        <f t="shared" si="66"/>
        <v>Jepara - Mayong_PECUK</v>
      </c>
      <c r="B5781" s="11" t="s">
        <v>4145</v>
      </c>
      <c r="C5781" s="11" t="s">
        <v>4228</v>
      </c>
      <c r="D5781" s="11">
        <v>26.27</v>
      </c>
      <c r="E5781" s="7">
        <f>VLOOKUP(A5781, Sheet2!$A$2:$K$8265, 11)</f>
        <v>110.6751</v>
      </c>
      <c r="F5781" s="7">
        <f t="shared" si="67"/>
        <v>3.2837499999999999</v>
      </c>
      <c r="G5781" s="8">
        <v>200000</v>
      </c>
      <c r="H5781" s="9">
        <f t="shared" si="68"/>
        <v>5400000</v>
      </c>
    </row>
    <row r="5782" spans="1:8" ht="14.5">
      <c r="A5782" s="6" t="str">
        <f t="shared" si="66"/>
        <v>Jepara - Mayong_PEKALONGAN</v>
      </c>
      <c r="B5782" s="11" t="s">
        <v>4145</v>
      </c>
      <c r="C5782" s="11" t="s">
        <v>4229</v>
      </c>
      <c r="D5782" s="11">
        <v>10.32</v>
      </c>
      <c r="E5782" s="7">
        <f>VLOOKUP(A5782, Sheet2!$A$2:$K$8265, 11)</f>
        <v>110.6751</v>
      </c>
      <c r="F5782" s="7">
        <f t="shared" si="67"/>
        <v>1.29</v>
      </c>
      <c r="G5782" s="8">
        <v>200000</v>
      </c>
      <c r="H5782" s="9">
        <f t="shared" si="68"/>
        <v>2200000</v>
      </c>
    </row>
    <row r="5783" spans="1:8" ht="14.5">
      <c r="A5783" s="6" t="str">
        <f t="shared" si="66"/>
        <v>Jepara - Mayong_PELANG</v>
      </c>
      <c r="B5783" s="11" t="s">
        <v>4145</v>
      </c>
      <c r="C5783" s="11" t="s">
        <v>2317</v>
      </c>
      <c r="D5783" s="11">
        <v>10.32</v>
      </c>
      <c r="E5783" s="7">
        <f>VLOOKUP(A5783, Sheet2!$A$2:$K$8265, 11)</f>
        <v>110.6751</v>
      </c>
      <c r="F5783" s="7">
        <f t="shared" si="67"/>
        <v>1.29</v>
      </c>
      <c r="G5783" s="8">
        <v>200000</v>
      </c>
      <c r="H5783" s="9">
        <f t="shared" si="68"/>
        <v>2200000</v>
      </c>
    </row>
    <row r="5784" spans="1:8" ht="14.5">
      <c r="A5784" s="6" t="str">
        <f t="shared" si="66"/>
        <v>Jepara - Mayong_PELEMKEREP</v>
      </c>
      <c r="B5784" s="11" t="s">
        <v>4145</v>
      </c>
      <c r="C5784" s="11" t="s">
        <v>4230</v>
      </c>
      <c r="D5784" s="11">
        <v>10.32</v>
      </c>
      <c r="E5784" s="7">
        <f>VLOOKUP(A5784, Sheet2!$A$2:$K$8265, 11)</f>
        <v>110.6751</v>
      </c>
      <c r="F5784" s="7">
        <f t="shared" si="67"/>
        <v>1.29</v>
      </c>
      <c r="G5784" s="8">
        <v>200000</v>
      </c>
      <c r="H5784" s="9">
        <f t="shared" si="68"/>
        <v>2200000</v>
      </c>
    </row>
    <row r="5785" spans="1:8" ht="14.5">
      <c r="A5785" s="6" t="str">
        <f t="shared" si="66"/>
        <v>Jepara - Mayong_PENDEM</v>
      </c>
      <c r="B5785" s="11" t="s">
        <v>4145</v>
      </c>
      <c r="C5785" s="11" t="s">
        <v>1332</v>
      </c>
      <c r="D5785" s="11">
        <v>10.32</v>
      </c>
      <c r="E5785" s="7">
        <f>VLOOKUP(A5785, Sheet2!$A$2:$K$8265, 11)</f>
        <v>110.6751</v>
      </c>
      <c r="F5785" s="7">
        <f t="shared" si="67"/>
        <v>1.29</v>
      </c>
      <c r="G5785" s="8">
        <v>200000</v>
      </c>
      <c r="H5785" s="9">
        <f t="shared" si="68"/>
        <v>2200000</v>
      </c>
    </row>
    <row r="5786" spans="1:8" ht="14.5">
      <c r="A5786" s="6" t="str">
        <f t="shared" si="66"/>
        <v>Jepara - Mayong_PENDOSAWALAN</v>
      </c>
      <c r="B5786" s="11" t="s">
        <v>4145</v>
      </c>
      <c r="C5786" s="11" t="s">
        <v>4231</v>
      </c>
      <c r="D5786" s="11">
        <v>10.32</v>
      </c>
      <c r="E5786" s="7">
        <f>VLOOKUP(A5786, Sheet2!$A$2:$K$8265, 11)</f>
        <v>110.6751</v>
      </c>
      <c r="F5786" s="7">
        <f t="shared" si="67"/>
        <v>1.29</v>
      </c>
      <c r="G5786" s="8">
        <v>200000</v>
      </c>
      <c r="H5786" s="9">
        <f t="shared" si="68"/>
        <v>2200000</v>
      </c>
    </row>
    <row r="5787" spans="1:8" ht="14.5">
      <c r="A5787" s="6" t="str">
        <f t="shared" si="66"/>
        <v>Jepara - Mayong_PENGKOL</v>
      </c>
      <c r="B5787" s="11" t="s">
        <v>4145</v>
      </c>
      <c r="C5787" s="11" t="s">
        <v>685</v>
      </c>
      <c r="D5787" s="11">
        <v>10.32</v>
      </c>
      <c r="E5787" s="7">
        <f>VLOOKUP(A5787, Sheet2!$A$2:$K$8265, 11)</f>
        <v>110.6751</v>
      </c>
      <c r="F5787" s="7">
        <f t="shared" si="67"/>
        <v>1.29</v>
      </c>
      <c r="G5787" s="8">
        <v>200000</v>
      </c>
      <c r="H5787" s="9">
        <f t="shared" si="68"/>
        <v>2200000</v>
      </c>
    </row>
    <row r="5788" spans="1:8" ht="14.5">
      <c r="A5788" s="6" t="str">
        <f t="shared" si="66"/>
        <v>Jepara - Mayong_PETEKEYAN</v>
      </c>
      <c r="B5788" s="11" t="s">
        <v>4145</v>
      </c>
      <c r="C5788" s="11" t="s">
        <v>4232</v>
      </c>
      <c r="D5788" s="11">
        <v>10.32</v>
      </c>
      <c r="E5788" s="7">
        <f>VLOOKUP(A5788, Sheet2!$A$2:$K$8265, 11)</f>
        <v>110.6751</v>
      </c>
      <c r="F5788" s="7">
        <f t="shared" si="67"/>
        <v>1.29</v>
      </c>
      <c r="G5788" s="8">
        <v>200000</v>
      </c>
      <c r="H5788" s="9">
        <f t="shared" si="68"/>
        <v>2200000</v>
      </c>
    </row>
    <row r="5789" spans="1:8" ht="14.5">
      <c r="A5789" s="6" t="str">
        <f t="shared" si="66"/>
        <v>Jepara - Mayong_PLAJAN</v>
      </c>
      <c r="B5789" s="11" t="s">
        <v>4145</v>
      </c>
      <c r="C5789" s="11" t="s">
        <v>4233</v>
      </c>
      <c r="D5789" s="11">
        <v>10.32</v>
      </c>
      <c r="E5789" s="7">
        <f>VLOOKUP(A5789, Sheet2!$A$2:$K$8265, 11)</f>
        <v>110.6751</v>
      </c>
      <c r="F5789" s="7">
        <f t="shared" si="67"/>
        <v>1.29</v>
      </c>
      <c r="G5789" s="8">
        <v>200000</v>
      </c>
      <c r="H5789" s="9">
        <f t="shared" si="68"/>
        <v>2200000</v>
      </c>
    </row>
    <row r="5790" spans="1:8" ht="14.5">
      <c r="A5790" s="6" t="str">
        <f t="shared" si="66"/>
        <v>Jepara - Mayong_PLATAR</v>
      </c>
      <c r="B5790" s="11" t="s">
        <v>4145</v>
      </c>
      <c r="C5790" s="11" t="s">
        <v>4234</v>
      </c>
      <c r="D5790" s="11">
        <v>10.32</v>
      </c>
      <c r="E5790" s="7">
        <f>VLOOKUP(A5790, Sheet2!$A$2:$K$8265, 11)</f>
        <v>110.6751</v>
      </c>
      <c r="F5790" s="7">
        <f t="shared" si="67"/>
        <v>1.29</v>
      </c>
      <c r="G5790" s="8">
        <v>200000</v>
      </c>
      <c r="H5790" s="9">
        <f t="shared" si="68"/>
        <v>2200000</v>
      </c>
    </row>
    <row r="5791" spans="1:8" ht="14.5">
      <c r="A5791" s="6" t="str">
        <f t="shared" si="66"/>
        <v>Jepara - Mayong_POTROYUDAN</v>
      </c>
      <c r="B5791" s="11" t="s">
        <v>4145</v>
      </c>
      <c r="C5791" s="11" t="s">
        <v>4235</v>
      </c>
      <c r="D5791" s="11">
        <v>10.32</v>
      </c>
      <c r="E5791" s="7">
        <f>VLOOKUP(A5791, Sheet2!$A$2:$K$8265, 11)</f>
        <v>110.6751</v>
      </c>
      <c r="F5791" s="7">
        <f t="shared" si="67"/>
        <v>1.29</v>
      </c>
      <c r="G5791" s="8">
        <v>200000</v>
      </c>
      <c r="H5791" s="9">
        <f t="shared" si="68"/>
        <v>2200000</v>
      </c>
    </row>
    <row r="5792" spans="1:8" ht="14.5">
      <c r="A5792" s="6" t="str">
        <f t="shared" si="66"/>
        <v>Jepara - Mayong_PRINGTULIS</v>
      </c>
      <c r="B5792" s="11" t="s">
        <v>4145</v>
      </c>
      <c r="C5792" s="11" t="s">
        <v>4236</v>
      </c>
      <c r="D5792" s="11">
        <v>10.32</v>
      </c>
      <c r="E5792" s="7">
        <f>VLOOKUP(A5792, Sheet2!$A$2:$K$8265, 11)</f>
        <v>110.6751</v>
      </c>
      <c r="F5792" s="7">
        <f t="shared" si="67"/>
        <v>1.29</v>
      </c>
      <c r="G5792" s="8">
        <v>200000</v>
      </c>
      <c r="H5792" s="9">
        <f t="shared" si="68"/>
        <v>2200000</v>
      </c>
    </row>
    <row r="5793" spans="1:8" ht="14.5">
      <c r="A5793" s="6" t="str">
        <f t="shared" si="66"/>
        <v>Jepara - Mayong_PULE</v>
      </c>
      <c r="B5793" s="11" t="s">
        <v>4145</v>
      </c>
      <c r="C5793" s="11" t="s">
        <v>699</v>
      </c>
      <c r="D5793" s="11">
        <v>10.32</v>
      </c>
      <c r="E5793" s="7">
        <f>VLOOKUP(A5793, Sheet2!$A$2:$K$8265, 11)</f>
        <v>110.6751</v>
      </c>
      <c r="F5793" s="7">
        <f t="shared" si="67"/>
        <v>1.29</v>
      </c>
      <c r="G5793" s="8">
        <v>200000</v>
      </c>
      <c r="H5793" s="9">
        <f t="shared" si="68"/>
        <v>2200000</v>
      </c>
    </row>
    <row r="5794" spans="1:8" ht="14.5">
      <c r="A5794" s="6" t="str">
        <f t="shared" si="66"/>
        <v>Jepara - Mayong_PULODARAT</v>
      </c>
      <c r="B5794" s="11" t="s">
        <v>4145</v>
      </c>
      <c r="C5794" s="11" t="s">
        <v>4237</v>
      </c>
      <c r="D5794" s="11">
        <v>10.32</v>
      </c>
      <c r="E5794" s="7">
        <f>VLOOKUP(A5794, Sheet2!$A$2:$K$8265, 11)</f>
        <v>110.6751</v>
      </c>
      <c r="F5794" s="7">
        <f t="shared" si="67"/>
        <v>1.29</v>
      </c>
      <c r="G5794" s="8">
        <v>200000</v>
      </c>
      <c r="H5794" s="9">
        <f t="shared" si="68"/>
        <v>2200000</v>
      </c>
    </row>
    <row r="5795" spans="1:8" ht="14.5">
      <c r="A5795" s="6" t="str">
        <f t="shared" si="66"/>
        <v>Jepara - Mayong_PURWOGONDO</v>
      </c>
      <c r="B5795" s="11" t="s">
        <v>4145</v>
      </c>
      <c r="C5795" s="11" t="s">
        <v>2052</v>
      </c>
      <c r="D5795" s="11">
        <v>10.32</v>
      </c>
      <c r="E5795" s="7">
        <f>VLOOKUP(A5795, Sheet2!$A$2:$K$8265, 11)</f>
        <v>110.6751</v>
      </c>
      <c r="F5795" s="7">
        <f t="shared" si="67"/>
        <v>1.29</v>
      </c>
      <c r="G5795" s="8">
        <v>200000</v>
      </c>
      <c r="H5795" s="9">
        <f t="shared" si="68"/>
        <v>2200000</v>
      </c>
    </row>
    <row r="5796" spans="1:8" ht="14.5">
      <c r="A5796" s="6" t="str">
        <f t="shared" si="66"/>
        <v>Jepara - Mayong_RAGUKLAMPITAN</v>
      </c>
      <c r="B5796" s="11" t="s">
        <v>4145</v>
      </c>
      <c r="C5796" s="11" t="s">
        <v>4238</v>
      </c>
      <c r="D5796" s="11">
        <v>10.32</v>
      </c>
      <c r="E5796" s="7">
        <f>VLOOKUP(A5796, Sheet2!$A$2:$K$8265, 11)</f>
        <v>110.6751</v>
      </c>
      <c r="F5796" s="7">
        <f t="shared" si="67"/>
        <v>1.29</v>
      </c>
      <c r="G5796" s="8">
        <v>200000</v>
      </c>
      <c r="H5796" s="9">
        <f t="shared" si="68"/>
        <v>2200000</v>
      </c>
    </row>
    <row r="5797" spans="1:8" ht="14.5">
      <c r="A5797" s="6" t="str">
        <f t="shared" si="66"/>
        <v>Jepara - Mayong_RAHTAWU</v>
      </c>
      <c r="B5797" s="11" t="s">
        <v>4145</v>
      </c>
      <c r="C5797" s="11" t="s">
        <v>4239</v>
      </c>
      <c r="D5797" s="11">
        <v>13.38</v>
      </c>
      <c r="E5797" s="7">
        <f>VLOOKUP(A5797, Sheet2!$A$2:$K$8265, 11)</f>
        <v>110.6751</v>
      </c>
      <c r="F5797" s="7">
        <f t="shared" si="67"/>
        <v>1.6725000000000001</v>
      </c>
      <c r="G5797" s="8">
        <v>200000</v>
      </c>
      <c r="H5797" s="9">
        <f t="shared" si="68"/>
        <v>2800000</v>
      </c>
    </row>
    <row r="5798" spans="1:8" ht="14.5">
      <c r="A5798" s="6" t="str">
        <f t="shared" si="66"/>
        <v>Jepara - Mayong_RAJEKWESI</v>
      </c>
      <c r="B5798" s="11" t="s">
        <v>4145</v>
      </c>
      <c r="C5798" s="11" t="s">
        <v>4240</v>
      </c>
      <c r="D5798" s="11">
        <v>10.32</v>
      </c>
      <c r="E5798" s="7">
        <f>VLOOKUP(A5798, Sheet2!$A$2:$K$8265, 11)</f>
        <v>110.6751</v>
      </c>
      <c r="F5798" s="7">
        <f t="shared" si="67"/>
        <v>1.29</v>
      </c>
      <c r="G5798" s="8">
        <v>200000</v>
      </c>
      <c r="H5798" s="9">
        <f t="shared" si="68"/>
        <v>2200000</v>
      </c>
    </row>
    <row r="5799" spans="1:8" ht="14.5">
      <c r="A5799" s="6" t="str">
        <f t="shared" si="66"/>
        <v>Jepara - Mayong_RAU</v>
      </c>
      <c r="B5799" s="11" t="s">
        <v>4145</v>
      </c>
      <c r="C5799" s="11" t="s">
        <v>4241</v>
      </c>
      <c r="D5799" s="11">
        <v>10.32</v>
      </c>
      <c r="E5799" s="7">
        <f>VLOOKUP(A5799, Sheet2!$A$2:$K$8265, 11)</f>
        <v>110.6751</v>
      </c>
      <c r="F5799" s="7">
        <f t="shared" si="67"/>
        <v>1.29</v>
      </c>
      <c r="G5799" s="8">
        <v>200000</v>
      </c>
      <c r="H5799" s="9">
        <f t="shared" si="68"/>
        <v>2200000</v>
      </c>
    </row>
    <row r="5800" spans="1:8" ht="14.5">
      <c r="A5800" s="6" t="str">
        <f t="shared" si="66"/>
        <v>Jepara - Mayong_REJOSARI</v>
      </c>
      <c r="B5800" s="11" t="s">
        <v>4145</v>
      </c>
      <c r="C5800" s="11" t="s">
        <v>702</v>
      </c>
      <c r="D5800" s="11">
        <v>26.27</v>
      </c>
      <c r="E5800" s="7">
        <f>VLOOKUP(A5800, Sheet2!$A$2:$K$8265, 11)</f>
        <v>110.6751</v>
      </c>
      <c r="F5800" s="7">
        <f t="shared" si="67"/>
        <v>3.2837499999999999</v>
      </c>
      <c r="G5800" s="8">
        <v>200000</v>
      </c>
      <c r="H5800" s="9">
        <f t="shared" si="68"/>
        <v>5400000</v>
      </c>
    </row>
    <row r="5801" spans="1:8" ht="14.5">
      <c r="A5801" s="6" t="str">
        <f t="shared" si="66"/>
        <v>Jepara - Mayong_RENGGING</v>
      </c>
      <c r="B5801" s="11" t="s">
        <v>4145</v>
      </c>
      <c r="C5801" s="11" t="s">
        <v>4242</v>
      </c>
      <c r="D5801" s="11">
        <v>10.32</v>
      </c>
      <c r="E5801" s="7">
        <f>VLOOKUP(A5801, Sheet2!$A$2:$K$8265, 11)</f>
        <v>110.6751</v>
      </c>
      <c r="F5801" s="7">
        <f t="shared" si="67"/>
        <v>1.29</v>
      </c>
      <c r="G5801" s="8">
        <v>200000</v>
      </c>
      <c r="H5801" s="9">
        <f t="shared" si="68"/>
        <v>2200000</v>
      </c>
    </row>
    <row r="5802" spans="1:8" ht="14.5">
      <c r="A5802" s="6" t="str">
        <f t="shared" si="66"/>
        <v>Jepara - Mayong_SARIPAN</v>
      </c>
      <c r="B5802" s="11" t="s">
        <v>4145</v>
      </c>
      <c r="C5802" s="11" t="s">
        <v>4243</v>
      </c>
      <c r="D5802" s="11">
        <v>10.32</v>
      </c>
      <c r="E5802" s="7">
        <f>VLOOKUP(A5802, Sheet2!$A$2:$K$8265, 11)</f>
        <v>110.6751</v>
      </c>
      <c r="F5802" s="7">
        <f t="shared" si="67"/>
        <v>1.29</v>
      </c>
      <c r="G5802" s="8">
        <v>200000</v>
      </c>
      <c r="H5802" s="9">
        <f t="shared" si="68"/>
        <v>2200000</v>
      </c>
    </row>
    <row r="5803" spans="1:8" ht="14.5">
      <c r="A5803" s="6" t="str">
        <f t="shared" si="66"/>
        <v>Jepara - Mayong_SEMAT</v>
      </c>
      <c r="B5803" s="11" t="s">
        <v>4145</v>
      </c>
      <c r="C5803" s="11" t="s">
        <v>4244</v>
      </c>
      <c r="D5803" s="11">
        <v>10.32</v>
      </c>
      <c r="E5803" s="7">
        <f>VLOOKUP(A5803, Sheet2!$A$2:$K$8265, 11)</f>
        <v>110.6751</v>
      </c>
      <c r="F5803" s="7">
        <f t="shared" si="67"/>
        <v>1.29</v>
      </c>
      <c r="G5803" s="8">
        <v>200000</v>
      </c>
      <c r="H5803" s="9">
        <f t="shared" si="68"/>
        <v>2200000</v>
      </c>
    </row>
    <row r="5804" spans="1:8" ht="14.5">
      <c r="A5804" s="6" t="str">
        <f t="shared" si="66"/>
        <v>Jepara - Mayong_SENDANG</v>
      </c>
      <c r="B5804" s="11" t="s">
        <v>4145</v>
      </c>
      <c r="C5804" s="11" t="s">
        <v>216</v>
      </c>
      <c r="D5804" s="11">
        <v>10.32</v>
      </c>
      <c r="E5804" s="7">
        <f>VLOOKUP(A5804, Sheet2!$A$2:$K$8265, 11)</f>
        <v>110.6751</v>
      </c>
      <c r="F5804" s="7">
        <f t="shared" si="67"/>
        <v>1.29</v>
      </c>
      <c r="G5804" s="8">
        <v>200000</v>
      </c>
      <c r="H5804" s="9">
        <f t="shared" si="68"/>
        <v>2200000</v>
      </c>
    </row>
    <row r="5805" spans="1:8" ht="14.5">
      <c r="A5805" s="6" t="str">
        <f t="shared" si="66"/>
        <v>Jepara - Mayong_SENENAN</v>
      </c>
      <c r="B5805" s="11" t="s">
        <v>4145</v>
      </c>
      <c r="C5805" s="11" t="s">
        <v>4245</v>
      </c>
      <c r="D5805" s="11">
        <v>10.32</v>
      </c>
      <c r="E5805" s="7">
        <f>VLOOKUP(A5805, Sheet2!$A$2:$K$8265, 11)</f>
        <v>110.6751</v>
      </c>
      <c r="F5805" s="7">
        <f t="shared" si="67"/>
        <v>1.29</v>
      </c>
      <c r="G5805" s="8">
        <v>200000</v>
      </c>
      <c r="H5805" s="9">
        <f t="shared" si="68"/>
        <v>2200000</v>
      </c>
    </row>
    <row r="5806" spans="1:8" ht="14.5">
      <c r="A5806" s="6" t="str">
        <f t="shared" si="66"/>
        <v>Jepara - Mayong_SENGONBUGEL</v>
      </c>
      <c r="B5806" s="11" t="s">
        <v>4145</v>
      </c>
      <c r="C5806" s="11" t="s">
        <v>4246</v>
      </c>
      <c r="D5806" s="11">
        <v>10.32</v>
      </c>
      <c r="E5806" s="7">
        <f>VLOOKUP(A5806, Sheet2!$A$2:$K$8265, 11)</f>
        <v>110.6751</v>
      </c>
      <c r="F5806" s="7">
        <f t="shared" si="67"/>
        <v>1.29</v>
      </c>
      <c r="G5806" s="8">
        <v>200000</v>
      </c>
      <c r="H5806" s="9">
        <f t="shared" si="68"/>
        <v>2200000</v>
      </c>
    </row>
    <row r="5807" spans="1:8" ht="14.5">
      <c r="A5807" s="6" t="str">
        <f t="shared" si="66"/>
        <v>Jepara - Mayong_SIDIGEDE</v>
      </c>
      <c r="B5807" s="11" t="s">
        <v>4145</v>
      </c>
      <c r="C5807" s="11" t="s">
        <v>4247</v>
      </c>
      <c r="D5807" s="11">
        <v>10.32</v>
      </c>
      <c r="E5807" s="7">
        <f>VLOOKUP(A5807, Sheet2!$A$2:$K$8265, 11)</f>
        <v>110.6751</v>
      </c>
      <c r="F5807" s="7">
        <f t="shared" si="67"/>
        <v>1.29</v>
      </c>
      <c r="G5807" s="8">
        <v>200000</v>
      </c>
      <c r="H5807" s="9">
        <f t="shared" si="68"/>
        <v>2200000</v>
      </c>
    </row>
    <row r="5808" spans="1:8" ht="14.5">
      <c r="A5808" s="6" t="str">
        <f t="shared" si="66"/>
        <v>Jepara - Mayong_SIDOREKSO</v>
      </c>
      <c r="B5808" s="11" t="s">
        <v>4145</v>
      </c>
      <c r="C5808" s="11" t="s">
        <v>4248</v>
      </c>
      <c r="D5808" s="11">
        <v>13.38</v>
      </c>
      <c r="E5808" s="7">
        <f>VLOOKUP(A5808, Sheet2!$A$2:$K$8265, 11)</f>
        <v>110.6751</v>
      </c>
      <c r="F5808" s="7">
        <f t="shared" si="67"/>
        <v>1.6725000000000001</v>
      </c>
      <c r="G5808" s="8">
        <v>200000</v>
      </c>
      <c r="H5808" s="9">
        <f t="shared" si="68"/>
        <v>2800000</v>
      </c>
    </row>
    <row r="5809" spans="1:8" ht="14.5">
      <c r="A5809" s="6" t="str">
        <f t="shared" si="66"/>
        <v>Jepara - Mayong_SINANGGUL</v>
      </c>
      <c r="B5809" s="11" t="s">
        <v>4145</v>
      </c>
      <c r="C5809" s="11" t="s">
        <v>4249</v>
      </c>
      <c r="D5809" s="11">
        <v>10.32</v>
      </c>
      <c r="E5809" s="7">
        <f>VLOOKUP(A5809, Sheet2!$A$2:$K$8265, 11)</f>
        <v>110.6751</v>
      </c>
      <c r="F5809" s="7">
        <f t="shared" si="67"/>
        <v>1.29</v>
      </c>
      <c r="G5809" s="8">
        <v>200000</v>
      </c>
      <c r="H5809" s="9">
        <f t="shared" si="68"/>
        <v>2200000</v>
      </c>
    </row>
    <row r="5810" spans="1:8" ht="14.5">
      <c r="A5810" s="6" t="str">
        <f t="shared" si="66"/>
        <v>Jepara - Mayong_SINGOROJO</v>
      </c>
      <c r="B5810" s="11" t="s">
        <v>4145</v>
      </c>
      <c r="C5810" s="11" t="s">
        <v>4250</v>
      </c>
      <c r="D5810" s="11">
        <v>10.32</v>
      </c>
      <c r="E5810" s="7">
        <f>VLOOKUP(A5810, Sheet2!$A$2:$K$8265, 11)</f>
        <v>110.6751</v>
      </c>
      <c r="F5810" s="7">
        <f t="shared" si="67"/>
        <v>1.29</v>
      </c>
      <c r="G5810" s="8">
        <v>200000</v>
      </c>
      <c r="H5810" s="9">
        <f t="shared" si="68"/>
        <v>2200000</v>
      </c>
    </row>
    <row r="5811" spans="1:8" ht="14.5">
      <c r="A5811" s="6" t="str">
        <f t="shared" si="66"/>
        <v>Jepara - Mayong_SLAGI</v>
      </c>
      <c r="B5811" s="11" t="s">
        <v>4145</v>
      </c>
      <c r="C5811" s="11" t="s">
        <v>4251</v>
      </c>
      <c r="D5811" s="11">
        <v>10.32</v>
      </c>
      <c r="E5811" s="7">
        <f>VLOOKUP(A5811, Sheet2!$A$2:$K$8265, 11)</f>
        <v>110.6751</v>
      </c>
      <c r="F5811" s="7">
        <f t="shared" si="67"/>
        <v>1.29</v>
      </c>
      <c r="G5811" s="8">
        <v>200000</v>
      </c>
      <c r="H5811" s="9">
        <f t="shared" si="68"/>
        <v>2200000</v>
      </c>
    </row>
    <row r="5812" spans="1:8" ht="14.5">
      <c r="A5812" s="6" t="str">
        <f t="shared" si="66"/>
        <v>Jepara - Mayong_SOMOSARI</v>
      </c>
      <c r="B5812" s="11" t="s">
        <v>4145</v>
      </c>
      <c r="C5812" s="11" t="s">
        <v>4252</v>
      </c>
      <c r="D5812" s="11">
        <v>10.32</v>
      </c>
      <c r="E5812" s="7">
        <f>VLOOKUP(A5812, Sheet2!$A$2:$K$8265, 11)</f>
        <v>110.6751</v>
      </c>
      <c r="F5812" s="7">
        <f t="shared" si="67"/>
        <v>1.29</v>
      </c>
      <c r="G5812" s="8">
        <v>200000</v>
      </c>
      <c r="H5812" s="9">
        <f t="shared" si="68"/>
        <v>2200000</v>
      </c>
    </row>
    <row r="5813" spans="1:8" ht="14.5">
      <c r="A5813" s="6" t="str">
        <f t="shared" si="66"/>
        <v>Jepara - Mayong_SOWAN KIDUL</v>
      </c>
      <c r="B5813" s="11" t="s">
        <v>4145</v>
      </c>
      <c r="C5813" s="11" t="s">
        <v>4253</v>
      </c>
      <c r="D5813" s="11">
        <v>10.32</v>
      </c>
      <c r="E5813" s="7">
        <f>VLOOKUP(A5813, Sheet2!$A$2:$K$8265, 11)</f>
        <v>110.6751</v>
      </c>
      <c r="F5813" s="7">
        <f t="shared" si="67"/>
        <v>1.29</v>
      </c>
      <c r="G5813" s="8">
        <v>200000</v>
      </c>
      <c r="H5813" s="9">
        <f t="shared" si="68"/>
        <v>2200000</v>
      </c>
    </row>
    <row r="5814" spans="1:8" ht="14.5">
      <c r="A5814" s="6" t="str">
        <f t="shared" si="66"/>
        <v>Jepara - Mayong_SOWAN LOR</v>
      </c>
      <c r="B5814" s="11" t="s">
        <v>4145</v>
      </c>
      <c r="C5814" s="11" t="s">
        <v>4254</v>
      </c>
      <c r="D5814" s="11">
        <v>10.32</v>
      </c>
      <c r="E5814" s="7">
        <f>VLOOKUP(A5814, Sheet2!$A$2:$K$8265, 11)</f>
        <v>110.6751</v>
      </c>
      <c r="F5814" s="7">
        <f t="shared" si="67"/>
        <v>1.29</v>
      </c>
      <c r="G5814" s="8">
        <v>200000</v>
      </c>
      <c r="H5814" s="9">
        <f t="shared" si="68"/>
        <v>2200000</v>
      </c>
    </row>
    <row r="5815" spans="1:8" ht="14.5">
      <c r="A5815" s="6" t="str">
        <f t="shared" si="66"/>
        <v>Jepara - Mayong_SRIKANDANG</v>
      </c>
      <c r="B5815" s="11" t="s">
        <v>4145</v>
      </c>
      <c r="C5815" s="11" t="s">
        <v>4255</v>
      </c>
      <c r="D5815" s="11">
        <v>10.32</v>
      </c>
      <c r="E5815" s="7">
        <f>VLOOKUP(A5815, Sheet2!$A$2:$K$8265, 11)</f>
        <v>110.6751</v>
      </c>
      <c r="F5815" s="7">
        <f t="shared" si="67"/>
        <v>1.29</v>
      </c>
      <c r="G5815" s="8">
        <v>200000</v>
      </c>
      <c r="H5815" s="9">
        <f t="shared" si="68"/>
        <v>2200000</v>
      </c>
    </row>
    <row r="5816" spans="1:8" ht="14.5">
      <c r="A5816" s="6" t="str">
        <f t="shared" si="66"/>
        <v>Jepara - Mayong_SROBYONG</v>
      </c>
      <c r="B5816" s="11" t="s">
        <v>4145</v>
      </c>
      <c r="C5816" s="11" t="s">
        <v>4256</v>
      </c>
      <c r="D5816" s="11">
        <v>10.32</v>
      </c>
      <c r="E5816" s="7">
        <f>VLOOKUP(A5816, Sheet2!$A$2:$K$8265, 11)</f>
        <v>110.6751</v>
      </c>
      <c r="F5816" s="7">
        <f t="shared" si="67"/>
        <v>1.29</v>
      </c>
      <c r="G5816" s="8">
        <v>200000</v>
      </c>
      <c r="H5816" s="9">
        <f t="shared" si="68"/>
        <v>2200000</v>
      </c>
    </row>
    <row r="5817" spans="1:8" ht="14.5">
      <c r="A5817" s="6" t="str">
        <f t="shared" si="66"/>
        <v>Jepara - Mayong_SUKODONO</v>
      </c>
      <c r="B5817" s="11" t="s">
        <v>4145</v>
      </c>
      <c r="C5817" s="11" t="s">
        <v>2100</v>
      </c>
      <c r="D5817" s="11">
        <v>10.32</v>
      </c>
      <c r="E5817" s="7">
        <f>VLOOKUP(A5817, Sheet2!$A$2:$K$8265, 11)</f>
        <v>110.6751</v>
      </c>
      <c r="F5817" s="7">
        <f t="shared" si="67"/>
        <v>1.29</v>
      </c>
      <c r="G5817" s="8">
        <v>200000</v>
      </c>
      <c r="H5817" s="9">
        <f t="shared" si="68"/>
        <v>2200000</v>
      </c>
    </row>
    <row r="5818" spans="1:8" ht="14.5">
      <c r="A5818" s="6" t="str">
        <f t="shared" si="66"/>
        <v>Jepara - Mayong_SUKOSONO</v>
      </c>
      <c r="B5818" s="11" t="s">
        <v>4145</v>
      </c>
      <c r="C5818" s="11" t="s">
        <v>4257</v>
      </c>
      <c r="D5818" s="11">
        <v>10.32</v>
      </c>
      <c r="E5818" s="7">
        <f>VLOOKUP(A5818, Sheet2!$A$2:$K$8265, 11)</f>
        <v>110.6751</v>
      </c>
      <c r="F5818" s="7">
        <f t="shared" si="67"/>
        <v>1.29</v>
      </c>
      <c r="G5818" s="8">
        <v>200000</v>
      </c>
      <c r="H5818" s="9">
        <f t="shared" si="68"/>
        <v>2200000</v>
      </c>
    </row>
    <row r="5819" spans="1:8" ht="14.5">
      <c r="A5819" s="6" t="str">
        <f t="shared" si="66"/>
        <v>Jepara - Mayong_SUMANDING</v>
      </c>
      <c r="B5819" s="11" t="s">
        <v>4145</v>
      </c>
      <c r="C5819" s="11" t="s">
        <v>4258</v>
      </c>
      <c r="D5819" s="11">
        <v>10.32</v>
      </c>
      <c r="E5819" s="7">
        <f>VLOOKUP(A5819, Sheet2!$A$2:$K$8265, 11)</f>
        <v>110.6751</v>
      </c>
      <c r="F5819" s="7">
        <f t="shared" si="67"/>
        <v>1.29</v>
      </c>
      <c r="G5819" s="8">
        <v>200000</v>
      </c>
      <c r="H5819" s="9">
        <f t="shared" si="68"/>
        <v>2200000</v>
      </c>
    </row>
    <row r="5820" spans="1:8" ht="14.5">
      <c r="A5820" s="6" t="str">
        <f t="shared" si="66"/>
        <v>Jepara - Mayong_SUWAWAL</v>
      </c>
      <c r="B5820" s="11" t="s">
        <v>4145</v>
      </c>
      <c r="C5820" s="11" t="s">
        <v>4259</v>
      </c>
      <c r="D5820" s="11">
        <v>10.32</v>
      </c>
      <c r="E5820" s="7">
        <f>VLOOKUP(A5820, Sheet2!$A$2:$K$8265, 11)</f>
        <v>110.6751</v>
      </c>
      <c r="F5820" s="7">
        <f t="shared" si="67"/>
        <v>1.29</v>
      </c>
      <c r="G5820" s="8">
        <v>200000</v>
      </c>
      <c r="H5820" s="9">
        <f t="shared" si="68"/>
        <v>2200000</v>
      </c>
    </row>
    <row r="5821" spans="1:8" ht="14.5">
      <c r="A5821" s="6" t="str">
        <f t="shared" si="66"/>
        <v>Jepara - Mayong_SUWAWAL TIMUR</v>
      </c>
      <c r="B5821" s="11" t="s">
        <v>4145</v>
      </c>
      <c r="C5821" s="11" t="s">
        <v>4260</v>
      </c>
      <c r="D5821" s="11">
        <v>10.32</v>
      </c>
      <c r="E5821" s="7">
        <f>VLOOKUP(A5821, Sheet2!$A$2:$K$8265, 11)</f>
        <v>110.6751</v>
      </c>
      <c r="F5821" s="7">
        <f t="shared" si="67"/>
        <v>1.29</v>
      </c>
      <c r="G5821" s="8">
        <v>200000</v>
      </c>
      <c r="H5821" s="9">
        <f t="shared" si="68"/>
        <v>2200000</v>
      </c>
    </row>
    <row r="5822" spans="1:8" ht="14.5">
      <c r="A5822" s="6" t="str">
        <f t="shared" si="66"/>
        <v>Jepara - Mayong_TAHUNAN</v>
      </c>
      <c r="B5822" s="11" t="s">
        <v>4145</v>
      </c>
      <c r="C5822" s="11" t="s">
        <v>1243</v>
      </c>
      <c r="D5822" s="11">
        <v>10.32</v>
      </c>
      <c r="E5822" s="7">
        <f>VLOOKUP(A5822, Sheet2!$A$2:$K$8265, 11)</f>
        <v>110.6751</v>
      </c>
      <c r="F5822" s="7">
        <f t="shared" si="67"/>
        <v>1.29</v>
      </c>
      <c r="G5822" s="8">
        <v>200000</v>
      </c>
      <c r="H5822" s="9">
        <f t="shared" si="68"/>
        <v>2200000</v>
      </c>
    </row>
    <row r="5823" spans="1:8" ht="14.5">
      <c r="A5823" s="6" t="str">
        <f t="shared" si="66"/>
        <v>Jepara - Mayong_TANGGUL TLARE</v>
      </c>
      <c r="B5823" s="11" t="s">
        <v>4145</v>
      </c>
      <c r="C5823" s="11" t="s">
        <v>4261</v>
      </c>
      <c r="D5823" s="11">
        <v>10.32</v>
      </c>
      <c r="E5823" s="7">
        <f>VLOOKUP(A5823, Sheet2!$A$2:$K$8265, 11)</f>
        <v>110.6751</v>
      </c>
      <c r="F5823" s="7">
        <f t="shared" si="67"/>
        <v>1.29</v>
      </c>
      <c r="G5823" s="8">
        <v>200000</v>
      </c>
      <c r="H5823" s="9">
        <f t="shared" si="68"/>
        <v>2200000</v>
      </c>
    </row>
    <row r="5824" spans="1:8" ht="14.5">
      <c r="A5824" s="6" t="str">
        <f t="shared" si="66"/>
        <v>Jepara - Mayong_TANJUNG</v>
      </c>
      <c r="B5824" s="11" t="s">
        <v>4145</v>
      </c>
      <c r="C5824" s="11" t="s">
        <v>341</v>
      </c>
      <c r="D5824" s="11">
        <v>10.32</v>
      </c>
      <c r="E5824" s="7">
        <f>VLOOKUP(A5824, Sheet2!$A$2:$K$8265, 11)</f>
        <v>110.6751</v>
      </c>
      <c r="F5824" s="7">
        <f t="shared" si="67"/>
        <v>1.29</v>
      </c>
      <c r="G5824" s="8">
        <v>200000</v>
      </c>
      <c r="H5824" s="9">
        <f t="shared" si="68"/>
        <v>2200000</v>
      </c>
    </row>
    <row r="5825" spans="1:8" ht="14.5">
      <c r="A5825" s="6" t="str">
        <f t="shared" si="66"/>
        <v>Jepara - Mayong_TEDUNAN</v>
      </c>
      <c r="B5825" s="11" t="s">
        <v>4145</v>
      </c>
      <c r="C5825" s="11" t="s">
        <v>518</v>
      </c>
      <c r="D5825" s="11">
        <v>10.32</v>
      </c>
      <c r="E5825" s="7">
        <f>VLOOKUP(A5825, Sheet2!$A$2:$K$8265, 11)</f>
        <v>110.6751</v>
      </c>
      <c r="F5825" s="7">
        <f t="shared" si="67"/>
        <v>1.29</v>
      </c>
      <c r="G5825" s="8">
        <v>200000</v>
      </c>
      <c r="H5825" s="9">
        <f t="shared" si="68"/>
        <v>2200000</v>
      </c>
    </row>
    <row r="5826" spans="1:8" ht="14.5">
      <c r="A5826" s="6" t="str">
        <f t="shared" si="66"/>
        <v>Jepara - Mayong_TEDUNAN</v>
      </c>
      <c r="B5826" s="11" t="s">
        <v>4145</v>
      </c>
      <c r="C5826" s="11" t="s">
        <v>518</v>
      </c>
      <c r="D5826" s="11">
        <v>26.27</v>
      </c>
      <c r="E5826" s="7">
        <f>VLOOKUP(A5826, Sheet2!$A$2:$K$8265, 11)</f>
        <v>110.6751</v>
      </c>
      <c r="F5826" s="7">
        <f t="shared" si="67"/>
        <v>3.2837499999999999</v>
      </c>
      <c r="G5826" s="8">
        <v>200000</v>
      </c>
      <c r="H5826" s="9">
        <f t="shared" si="68"/>
        <v>5400000</v>
      </c>
    </row>
    <row r="5827" spans="1:8" ht="14.5">
      <c r="A5827" s="6" t="str">
        <f t="shared" si="66"/>
        <v>Jepara - Mayong_TEGALSAMBI</v>
      </c>
      <c r="B5827" s="11" t="s">
        <v>4145</v>
      </c>
      <c r="C5827" s="11" t="s">
        <v>4262</v>
      </c>
      <c r="D5827" s="11">
        <v>10.32</v>
      </c>
      <c r="E5827" s="7">
        <f>VLOOKUP(A5827, Sheet2!$A$2:$K$8265, 11)</f>
        <v>110.7436</v>
      </c>
      <c r="F5827" s="7">
        <f t="shared" si="67"/>
        <v>1.29</v>
      </c>
      <c r="G5827" s="8">
        <v>200000</v>
      </c>
      <c r="H5827" s="9">
        <f t="shared" si="68"/>
        <v>2200000</v>
      </c>
    </row>
    <row r="5828" spans="1:8" ht="14.5">
      <c r="A5828" s="6" t="str">
        <f t="shared" si="66"/>
        <v>Jepara - Mayong_TELUK WETAN</v>
      </c>
      <c r="B5828" s="11" t="s">
        <v>4145</v>
      </c>
      <c r="C5828" s="11" t="s">
        <v>4263</v>
      </c>
      <c r="D5828" s="11">
        <v>10.32</v>
      </c>
      <c r="E5828" s="7">
        <f>VLOOKUP(A5828, Sheet2!$A$2:$K$8265, 11)</f>
        <v>110.50660000000001</v>
      </c>
      <c r="F5828" s="7">
        <f t="shared" si="67"/>
        <v>1.29</v>
      </c>
      <c r="G5828" s="8">
        <v>200000</v>
      </c>
      <c r="H5828" s="9">
        <f t="shared" si="68"/>
        <v>2200000</v>
      </c>
    </row>
    <row r="5829" spans="1:8" ht="14.5">
      <c r="A5829" s="6" t="str">
        <f t="shared" si="66"/>
        <v>Jepara - Mayong_TELUKAWUR</v>
      </c>
      <c r="B5829" s="11" t="s">
        <v>4145</v>
      </c>
      <c r="C5829" s="11" t="s">
        <v>4264</v>
      </c>
      <c r="D5829" s="11">
        <v>10.32</v>
      </c>
      <c r="E5829" s="7">
        <f>VLOOKUP(A5829, Sheet2!$A$2:$K$8265, 11)</f>
        <v>110.50660000000001</v>
      </c>
      <c r="F5829" s="7">
        <f t="shared" si="67"/>
        <v>1.29</v>
      </c>
      <c r="G5829" s="8">
        <v>200000</v>
      </c>
      <c r="H5829" s="9">
        <f t="shared" si="68"/>
        <v>2200000</v>
      </c>
    </row>
    <row r="5830" spans="1:8" ht="14.5">
      <c r="A5830" s="6" t="str">
        <f t="shared" si="66"/>
        <v>Jepara - Mayong_TEMPUR</v>
      </c>
      <c r="B5830" s="11" t="s">
        <v>4145</v>
      </c>
      <c r="C5830" s="11" t="s">
        <v>4265</v>
      </c>
      <c r="D5830" s="11">
        <v>10.32</v>
      </c>
      <c r="E5830" s="7">
        <f>VLOOKUP(A5830, Sheet2!$A$2:$K$8265, 11)</f>
        <v>110.50660000000001</v>
      </c>
      <c r="F5830" s="7">
        <f t="shared" si="67"/>
        <v>1.29</v>
      </c>
      <c r="G5830" s="8">
        <v>200000</v>
      </c>
      <c r="H5830" s="9">
        <f t="shared" si="68"/>
        <v>2200000</v>
      </c>
    </row>
    <row r="5831" spans="1:8" ht="14.5">
      <c r="A5831" s="6" t="str">
        <f t="shared" si="66"/>
        <v>Jepara - Mayong_TENGGULI</v>
      </c>
      <c r="B5831" s="11" t="s">
        <v>4145</v>
      </c>
      <c r="C5831" s="11" t="s">
        <v>344</v>
      </c>
      <c r="D5831" s="11">
        <v>10.32</v>
      </c>
      <c r="E5831" s="7">
        <f>VLOOKUP(A5831, Sheet2!$A$2:$K$8265, 11)</f>
        <v>110.50660000000001</v>
      </c>
      <c r="F5831" s="7">
        <f t="shared" si="67"/>
        <v>1.29</v>
      </c>
      <c r="G5831" s="8">
        <v>200000</v>
      </c>
      <c r="H5831" s="9">
        <f t="shared" si="68"/>
        <v>2200000</v>
      </c>
    </row>
    <row r="5832" spans="1:8" ht="14.5">
      <c r="A5832" s="6" t="str">
        <f t="shared" si="66"/>
        <v>Jepara - Mayong_TIGOJURU</v>
      </c>
      <c r="B5832" s="11" t="s">
        <v>4145</v>
      </c>
      <c r="C5832" s="11" t="s">
        <v>4266</v>
      </c>
      <c r="D5832" s="11">
        <v>10.32</v>
      </c>
      <c r="E5832" s="7">
        <f>VLOOKUP(A5832, Sheet2!$A$2:$K$8265, 11)</f>
        <v>110.50660000000001</v>
      </c>
      <c r="F5832" s="7">
        <f t="shared" si="67"/>
        <v>1.29</v>
      </c>
      <c r="G5832" s="8">
        <v>200000</v>
      </c>
      <c r="H5832" s="9">
        <f t="shared" si="68"/>
        <v>2200000</v>
      </c>
    </row>
    <row r="5833" spans="1:8" ht="14.5">
      <c r="A5833" s="6" t="str">
        <f t="shared" si="66"/>
        <v>Jepara - Mayong_TROSO</v>
      </c>
      <c r="B5833" s="11" t="s">
        <v>4145</v>
      </c>
      <c r="C5833" s="11" t="s">
        <v>3095</v>
      </c>
      <c r="D5833" s="11">
        <v>10.32</v>
      </c>
      <c r="E5833" s="7">
        <f>VLOOKUP(A5833, Sheet2!$A$2:$K$8265, 11)</f>
        <v>110.50660000000001</v>
      </c>
      <c r="F5833" s="7">
        <f t="shared" si="67"/>
        <v>1.29</v>
      </c>
      <c r="G5833" s="8">
        <v>200000</v>
      </c>
      <c r="H5833" s="9">
        <f t="shared" si="68"/>
        <v>2200000</v>
      </c>
    </row>
    <row r="5834" spans="1:8" ht="14.5">
      <c r="A5834" s="6" t="str">
        <f t="shared" si="66"/>
        <v>Jepara - Mayong_TUBANAN</v>
      </c>
      <c r="B5834" s="11" t="s">
        <v>4145</v>
      </c>
      <c r="C5834" s="11" t="s">
        <v>4267</v>
      </c>
      <c r="D5834" s="11">
        <v>10.32</v>
      </c>
      <c r="E5834" s="7">
        <f>VLOOKUP(A5834, Sheet2!$A$2:$K$8265, 11)</f>
        <v>110.50660000000001</v>
      </c>
      <c r="F5834" s="7">
        <f t="shared" si="67"/>
        <v>1.29</v>
      </c>
      <c r="G5834" s="8">
        <v>200000</v>
      </c>
      <c r="H5834" s="9">
        <f t="shared" si="68"/>
        <v>2200000</v>
      </c>
    </row>
    <row r="5835" spans="1:8" ht="14.5">
      <c r="A5835" s="6" t="str">
        <f t="shared" si="66"/>
        <v>Jepara - Mayong_TULAKAN</v>
      </c>
      <c r="B5835" s="11" t="s">
        <v>4145</v>
      </c>
      <c r="C5835" s="11" t="s">
        <v>4268</v>
      </c>
      <c r="D5835" s="11">
        <v>10.32</v>
      </c>
      <c r="E5835" s="7">
        <f>VLOOKUP(A5835, Sheet2!$A$2:$K$8265, 11)</f>
        <v>110.50660000000001</v>
      </c>
      <c r="F5835" s="7">
        <f t="shared" si="67"/>
        <v>1.29</v>
      </c>
      <c r="G5835" s="8">
        <v>200000</v>
      </c>
      <c r="H5835" s="9">
        <f t="shared" si="68"/>
        <v>2200000</v>
      </c>
    </row>
    <row r="5836" spans="1:8" ht="14.5">
      <c r="A5836" s="6" t="str">
        <f t="shared" si="66"/>
        <v>Jepara - Mayong_TUNAHAN</v>
      </c>
      <c r="B5836" s="11" t="s">
        <v>4145</v>
      </c>
      <c r="C5836" s="11" t="s">
        <v>4269</v>
      </c>
      <c r="D5836" s="11">
        <v>10.32</v>
      </c>
      <c r="E5836" s="7">
        <f>VLOOKUP(A5836, Sheet2!$A$2:$K$8265, 11)</f>
        <v>110.50660000000001</v>
      </c>
      <c r="F5836" s="7">
        <f t="shared" si="67"/>
        <v>1.29</v>
      </c>
      <c r="G5836" s="8">
        <v>200000</v>
      </c>
      <c r="H5836" s="9">
        <f t="shared" si="68"/>
        <v>2200000</v>
      </c>
    </row>
    <row r="5837" spans="1:8" ht="14.5">
      <c r="A5837" s="6" t="str">
        <f t="shared" si="66"/>
        <v>Jepara - Mayong_TUNGGULPANDEAN</v>
      </c>
      <c r="B5837" s="11" t="s">
        <v>4145</v>
      </c>
      <c r="C5837" s="11" t="s">
        <v>4270</v>
      </c>
      <c r="D5837" s="11">
        <v>10.32</v>
      </c>
      <c r="E5837" s="7">
        <f>VLOOKUP(A5837, Sheet2!$A$2:$K$8265, 11)</f>
        <v>110.50660000000001</v>
      </c>
      <c r="F5837" s="7">
        <f t="shared" si="67"/>
        <v>1.29</v>
      </c>
      <c r="G5837" s="8">
        <v>200000</v>
      </c>
      <c r="H5837" s="9">
        <f t="shared" si="68"/>
        <v>2200000</v>
      </c>
    </row>
    <row r="5838" spans="1:8" ht="14.5">
      <c r="A5838" s="6" t="str">
        <f t="shared" si="66"/>
        <v>Jepara - Mayong_UJUNG PANDAN</v>
      </c>
      <c r="B5838" s="11" t="s">
        <v>4145</v>
      </c>
      <c r="C5838" s="11" t="s">
        <v>4271</v>
      </c>
      <c r="D5838" s="11">
        <v>10.32</v>
      </c>
      <c r="E5838" s="7">
        <f>VLOOKUP(A5838, Sheet2!$A$2:$K$8265, 11)</f>
        <v>110.50660000000001</v>
      </c>
      <c r="F5838" s="7">
        <f t="shared" si="67"/>
        <v>1.29</v>
      </c>
      <c r="G5838" s="8">
        <v>200000</v>
      </c>
      <c r="H5838" s="9">
        <f t="shared" si="68"/>
        <v>2200000</v>
      </c>
    </row>
    <row r="5839" spans="1:8" ht="14.5">
      <c r="A5839" s="6" t="str">
        <f t="shared" si="66"/>
        <v>Jepara - Mayong_WANUSOBO</v>
      </c>
      <c r="B5839" s="11" t="s">
        <v>4145</v>
      </c>
      <c r="C5839" s="11" t="s">
        <v>4272</v>
      </c>
      <c r="D5839" s="11">
        <v>10.32</v>
      </c>
      <c r="E5839" s="7">
        <f>VLOOKUP(A5839, Sheet2!$A$2:$K$8265, 11)</f>
        <v>110.50660000000001</v>
      </c>
      <c r="F5839" s="7">
        <f t="shared" si="67"/>
        <v>1.29</v>
      </c>
      <c r="G5839" s="8">
        <v>200000</v>
      </c>
      <c r="H5839" s="9">
        <f t="shared" si="68"/>
        <v>2200000</v>
      </c>
    </row>
    <row r="5840" spans="1:8" ht="14.5">
      <c r="A5840" s="6" t="str">
        <f t="shared" si="66"/>
        <v>Jepara - Mayong_WATUAJI</v>
      </c>
      <c r="B5840" s="11" t="s">
        <v>4145</v>
      </c>
      <c r="C5840" s="11" t="s">
        <v>4273</v>
      </c>
      <c r="D5840" s="11">
        <v>10.32</v>
      </c>
      <c r="E5840" s="7">
        <f>VLOOKUP(A5840, Sheet2!$A$2:$K$8265, 11)</f>
        <v>110.50660000000001</v>
      </c>
      <c r="F5840" s="7">
        <f t="shared" si="67"/>
        <v>1.29</v>
      </c>
      <c r="G5840" s="8">
        <v>200000</v>
      </c>
      <c r="H5840" s="9">
        <f t="shared" si="68"/>
        <v>2200000</v>
      </c>
    </row>
    <row r="5841" spans="1:8" ht="14.5">
      <c r="A5841" s="6" t="str">
        <f t="shared" si="66"/>
        <v>Jepara - Mayong_WONOREJO</v>
      </c>
      <c r="B5841" s="11" t="s">
        <v>4145</v>
      </c>
      <c r="C5841" s="11" t="s">
        <v>773</v>
      </c>
      <c r="D5841" s="11">
        <v>10.32</v>
      </c>
      <c r="E5841" s="7">
        <f>VLOOKUP(A5841, Sheet2!$A$2:$K$8265, 11)</f>
        <v>110.50660000000001</v>
      </c>
      <c r="F5841" s="7">
        <f t="shared" si="67"/>
        <v>1.29</v>
      </c>
      <c r="G5841" s="8">
        <v>200000</v>
      </c>
      <c r="H5841" s="9">
        <f t="shared" si="68"/>
        <v>2200000</v>
      </c>
    </row>
    <row r="5842" spans="1:8" ht="14.5">
      <c r="A5842" s="6" t="str">
        <f t="shared" si="66"/>
        <v>Kebumen - Purbowangi_ADIWARNO</v>
      </c>
      <c r="B5842" s="11" t="s">
        <v>4274</v>
      </c>
      <c r="C5842" s="11" t="s">
        <v>4275</v>
      </c>
      <c r="D5842" s="11">
        <v>15.69</v>
      </c>
      <c r="E5842" s="7">
        <f>VLOOKUP(A5842, Sheet2!$A$2:$K$8265, 11)</f>
        <v>110.50660000000001</v>
      </c>
      <c r="F5842" s="7">
        <f t="shared" si="67"/>
        <v>1.9612499999999999</v>
      </c>
      <c r="G5842" s="8">
        <v>200000</v>
      </c>
      <c r="H5842" s="9">
        <f t="shared" si="68"/>
        <v>3200000</v>
      </c>
    </row>
    <row r="5843" spans="1:8" ht="14.5">
      <c r="A5843" s="6" t="str">
        <f t="shared" si="66"/>
        <v>Kebumen - Purbowangi_ALASMALANG</v>
      </c>
      <c r="B5843" s="11" t="s">
        <v>4274</v>
      </c>
      <c r="C5843" s="11" t="s">
        <v>4276</v>
      </c>
      <c r="D5843" s="11">
        <v>9.3800000000000008</v>
      </c>
      <c r="E5843" s="7">
        <f>VLOOKUP(A5843, Sheet2!$A$2:$K$8265, 11)</f>
        <v>110.50660000000001</v>
      </c>
      <c r="F5843" s="7">
        <f t="shared" si="67"/>
        <v>1.1725000000000001</v>
      </c>
      <c r="G5843" s="8">
        <v>200000</v>
      </c>
      <c r="H5843" s="9">
        <f t="shared" si="68"/>
        <v>2000000</v>
      </c>
    </row>
    <row r="5844" spans="1:8" ht="14.5">
      <c r="A5844" s="6" t="str">
        <f t="shared" si="66"/>
        <v>Kebumen - Purbowangi_ARGOPENI</v>
      </c>
      <c r="B5844" s="11" t="s">
        <v>4274</v>
      </c>
      <c r="C5844" s="11" t="s">
        <v>2722</v>
      </c>
      <c r="D5844" s="11">
        <v>15.69</v>
      </c>
      <c r="E5844" s="7">
        <f>VLOOKUP(A5844, Sheet2!$A$2:$K$8265, 11)</f>
        <v>110.50660000000001</v>
      </c>
      <c r="F5844" s="7">
        <f t="shared" si="67"/>
        <v>1.9612499999999999</v>
      </c>
      <c r="G5844" s="8">
        <v>200000</v>
      </c>
      <c r="H5844" s="9">
        <f t="shared" si="68"/>
        <v>3200000</v>
      </c>
    </row>
    <row r="5845" spans="1:8" ht="14.5">
      <c r="A5845" s="6" t="str">
        <f t="shared" si="66"/>
        <v>Kebumen - Purbowangi_ARGOSARI</v>
      </c>
      <c r="B5845" s="11" t="s">
        <v>4274</v>
      </c>
      <c r="C5845" s="11" t="s">
        <v>4277</v>
      </c>
      <c r="D5845" s="11">
        <v>15.69</v>
      </c>
      <c r="E5845" s="7">
        <f>VLOOKUP(A5845, Sheet2!$A$2:$K$8265, 11)</f>
        <v>110.50660000000001</v>
      </c>
      <c r="F5845" s="7">
        <f t="shared" si="67"/>
        <v>1.9612499999999999</v>
      </c>
      <c r="G5845" s="8">
        <v>200000</v>
      </c>
      <c r="H5845" s="9">
        <f t="shared" si="68"/>
        <v>3200000</v>
      </c>
    </row>
    <row r="5846" spans="1:8" ht="14.5">
      <c r="A5846" s="6" t="str">
        <f t="shared" si="66"/>
        <v>Kebumen - Purbowangi_AYAH</v>
      </c>
      <c r="B5846" s="11" t="s">
        <v>4274</v>
      </c>
      <c r="C5846" s="11" t="s">
        <v>4278</v>
      </c>
      <c r="D5846" s="11">
        <v>15.69</v>
      </c>
      <c r="E5846" s="7">
        <f>VLOOKUP(A5846, Sheet2!$A$2:$K$8265, 11)</f>
        <v>110.50660000000001</v>
      </c>
      <c r="F5846" s="7">
        <f t="shared" si="67"/>
        <v>1.9612499999999999</v>
      </c>
      <c r="G5846" s="8">
        <v>200000</v>
      </c>
      <c r="H5846" s="9">
        <f t="shared" si="68"/>
        <v>3200000</v>
      </c>
    </row>
    <row r="5847" spans="1:8" ht="14.5">
      <c r="A5847" s="6" t="str">
        <f t="shared" si="66"/>
        <v>Kebumen - Purbowangi_BANJARARJO</v>
      </c>
      <c r="B5847" s="11" t="s">
        <v>4274</v>
      </c>
      <c r="C5847" s="11" t="s">
        <v>4279</v>
      </c>
      <c r="D5847" s="11">
        <v>15.69</v>
      </c>
      <c r="E5847" s="7">
        <f>VLOOKUP(A5847, Sheet2!$A$2:$K$8265, 11)</f>
        <v>110.50660000000001</v>
      </c>
      <c r="F5847" s="7">
        <f t="shared" si="67"/>
        <v>1.9612499999999999</v>
      </c>
      <c r="G5847" s="8">
        <v>200000</v>
      </c>
      <c r="H5847" s="9">
        <f t="shared" si="68"/>
        <v>3200000</v>
      </c>
    </row>
    <row r="5848" spans="1:8" ht="14.5">
      <c r="A5848" s="6" t="str">
        <f t="shared" si="66"/>
        <v>Kebumen - Purbowangi_BANJAREJA</v>
      </c>
      <c r="B5848" s="11" t="s">
        <v>4274</v>
      </c>
      <c r="C5848" s="11" t="s">
        <v>4280</v>
      </c>
      <c r="D5848" s="11">
        <v>20.29</v>
      </c>
      <c r="E5848" s="7">
        <f>VLOOKUP(A5848, Sheet2!$A$2:$K$8265, 11)</f>
        <v>110.50660000000001</v>
      </c>
      <c r="F5848" s="7">
        <f t="shared" si="67"/>
        <v>2.5362499999999999</v>
      </c>
      <c r="G5848" s="8">
        <v>200000</v>
      </c>
      <c r="H5848" s="9">
        <f t="shared" si="68"/>
        <v>4200000</v>
      </c>
    </row>
    <row r="5849" spans="1:8" ht="14.5">
      <c r="A5849" s="6" t="str">
        <f t="shared" si="66"/>
        <v>Kebumen - Purbowangi_BANJARPANEPEN</v>
      </c>
      <c r="B5849" s="11" t="s">
        <v>4274</v>
      </c>
      <c r="C5849" s="11" t="s">
        <v>4281</v>
      </c>
      <c r="D5849" s="11">
        <v>9.3800000000000008</v>
      </c>
      <c r="E5849" s="7">
        <f>VLOOKUP(A5849, Sheet2!$A$2:$K$8265, 11)</f>
        <v>110.50660000000001</v>
      </c>
      <c r="F5849" s="7">
        <f t="shared" si="67"/>
        <v>1.1725000000000001</v>
      </c>
      <c r="G5849" s="8">
        <v>200000</v>
      </c>
      <c r="H5849" s="9">
        <f t="shared" si="68"/>
        <v>2000000</v>
      </c>
    </row>
    <row r="5850" spans="1:8" ht="14.5">
      <c r="A5850" s="6" t="str">
        <f t="shared" si="66"/>
        <v>Kebumen - Purbowangi_BANJARSARI</v>
      </c>
      <c r="B5850" s="11" t="s">
        <v>4274</v>
      </c>
      <c r="C5850" s="11" t="s">
        <v>59</v>
      </c>
      <c r="D5850" s="11">
        <v>20.29</v>
      </c>
      <c r="E5850" s="7">
        <f>VLOOKUP(A5850, Sheet2!$A$2:$K$8265, 11)</f>
        <v>110.50660000000001</v>
      </c>
      <c r="F5850" s="7">
        <f t="shared" si="67"/>
        <v>2.5362499999999999</v>
      </c>
      <c r="G5850" s="8">
        <v>200000</v>
      </c>
      <c r="H5850" s="9">
        <f t="shared" si="68"/>
        <v>4200000</v>
      </c>
    </row>
    <row r="5851" spans="1:8" ht="14.5">
      <c r="A5851" s="6" t="str">
        <f t="shared" si="66"/>
        <v>Kebumen - Purbowangi_BANJARWARU</v>
      </c>
      <c r="B5851" s="11" t="s">
        <v>4274</v>
      </c>
      <c r="C5851" s="11" t="s">
        <v>4282</v>
      </c>
      <c r="D5851" s="11">
        <v>20.29</v>
      </c>
      <c r="E5851" s="7">
        <f>VLOOKUP(A5851, Sheet2!$A$2:$K$8265, 11)</f>
        <v>110.50660000000001</v>
      </c>
      <c r="F5851" s="7">
        <f t="shared" si="67"/>
        <v>2.5362499999999999</v>
      </c>
      <c r="G5851" s="8">
        <v>200000</v>
      </c>
      <c r="H5851" s="9">
        <f t="shared" si="68"/>
        <v>4200000</v>
      </c>
    </row>
    <row r="5852" spans="1:8" ht="14.5">
      <c r="A5852" s="6" t="str">
        <f t="shared" si="66"/>
        <v>Kebumen - Purbowangi_BANYUMUDAL</v>
      </c>
      <c r="B5852" s="11" t="s">
        <v>4274</v>
      </c>
      <c r="C5852" s="11" t="s">
        <v>1006</v>
      </c>
      <c r="D5852" s="11">
        <v>15.69</v>
      </c>
      <c r="E5852" s="7">
        <f>VLOOKUP(A5852, Sheet2!$A$2:$K$8265, 11)</f>
        <v>110.50660000000001</v>
      </c>
      <c r="F5852" s="7">
        <f t="shared" si="67"/>
        <v>1.9612499999999999</v>
      </c>
      <c r="G5852" s="8">
        <v>200000</v>
      </c>
      <c r="H5852" s="9">
        <f t="shared" si="68"/>
        <v>3200000</v>
      </c>
    </row>
    <row r="5853" spans="1:8" ht="14.5">
      <c r="A5853" s="6" t="str">
        <f t="shared" si="66"/>
        <v>Kebumen - Purbowangi_BOGANGIN</v>
      </c>
      <c r="B5853" s="11" t="s">
        <v>4274</v>
      </c>
      <c r="C5853" s="11" t="s">
        <v>4283</v>
      </c>
      <c r="D5853" s="11">
        <v>9.3800000000000008</v>
      </c>
      <c r="E5853" s="7">
        <f>VLOOKUP(A5853, Sheet2!$A$2:$K$8265, 11)</f>
        <v>110.50660000000001</v>
      </c>
      <c r="F5853" s="7">
        <f t="shared" si="67"/>
        <v>1.1725000000000001</v>
      </c>
      <c r="G5853" s="8">
        <v>200000</v>
      </c>
      <c r="H5853" s="9">
        <f t="shared" si="68"/>
        <v>2000000</v>
      </c>
    </row>
    <row r="5854" spans="1:8" ht="14.5">
      <c r="A5854" s="6" t="str">
        <f t="shared" si="66"/>
        <v>Kebumen - Purbowangi_BUAYAN</v>
      </c>
      <c r="B5854" s="11" t="s">
        <v>4274</v>
      </c>
      <c r="C5854" s="11" t="s">
        <v>4284</v>
      </c>
      <c r="D5854" s="11">
        <v>15.69</v>
      </c>
      <c r="E5854" s="7">
        <f>VLOOKUP(A5854, Sheet2!$A$2:$K$8265, 11)</f>
        <v>110.50660000000001</v>
      </c>
      <c r="F5854" s="7">
        <f t="shared" si="67"/>
        <v>1.9612499999999999</v>
      </c>
      <c r="G5854" s="8">
        <v>200000</v>
      </c>
      <c r="H5854" s="9">
        <f t="shared" si="68"/>
        <v>3200000</v>
      </c>
    </row>
    <row r="5855" spans="1:8" ht="14.5">
      <c r="A5855" s="6" t="str">
        <f t="shared" si="66"/>
        <v>Kebumen - Purbowangi_BULUREJO</v>
      </c>
      <c r="B5855" s="11" t="s">
        <v>4274</v>
      </c>
      <c r="C5855" s="11" t="s">
        <v>557</v>
      </c>
      <c r="D5855" s="11">
        <v>15.69</v>
      </c>
      <c r="E5855" s="7">
        <f>VLOOKUP(A5855, Sheet2!$A$2:$K$8265, 11)</f>
        <v>110.50660000000001</v>
      </c>
      <c r="F5855" s="7">
        <f t="shared" si="67"/>
        <v>1.9612499999999999</v>
      </c>
      <c r="G5855" s="8">
        <v>200000</v>
      </c>
      <c r="H5855" s="9">
        <f t="shared" si="68"/>
        <v>3200000</v>
      </c>
    </row>
    <row r="5856" spans="1:8" ht="14.5">
      <c r="A5856" s="6" t="str">
        <f t="shared" si="66"/>
        <v>Kebumen - Purbowangi_BUMIAGUNG</v>
      </c>
      <c r="B5856" s="11" t="s">
        <v>4274</v>
      </c>
      <c r="C5856" s="11" t="s">
        <v>4285</v>
      </c>
      <c r="D5856" s="11">
        <v>15.69</v>
      </c>
      <c r="E5856" s="7">
        <f>VLOOKUP(A5856, Sheet2!$A$2:$K$8265, 11)</f>
        <v>110.50660000000001</v>
      </c>
      <c r="F5856" s="7">
        <f t="shared" si="67"/>
        <v>1.9612499999999999</v>
      </c>
      <c r="G5856" s="8">
        <v>200000</v>
      </c>
      <c r="H5856" s="9">
        <f t="shared" si="68"/>
        <v>3200000</v>
      </c>
    </row>
    <row r="5857" spans="1:8" ht="14.5">
      <c r="A5857" s="6" t="str">
        <f t="shared" si="66"/>
        <v>Kebumen - Purbowangi_BUNIAYU</v>
      </c>
      <c r="B5857" s="11" t="s">
        <v>4274</v>
      </c>
      <c r="C5857" s="11" t="s">
        <v>4286</v>
      </c>
      <c r="D5857" s="11">
        <v>9.3800000000000008</v>
      </c>
      <c r="E5857" s="7">
        <f>VLOOKUP(A5857, Sheet2!$A$2:$K$8265, 11)</f>
        <v>110.50660000000001</v>
      </c>
      <c r="F5857" s="7">
        <f t="shared" si="67"/>
        <v>1.1725000000000001</v>
      </c>
      <c r="G5857" s="8">
        <v>200000</v>
      </c>
      <c r="H5857" s="9">
        <f t="shared" si="68"/>
        <v>2000000</v>
      </c>
    </row>
    <row r="5858" spans="1:8" ht="14.5">
      <c r="A5858" s="6" t="str">
        <f t="shared" si="66"/>
        <v>Kebumen - Purbowangi_CANDIRENGGO</v>
      </c>
      <c r="B5858" s="11" t="s">
        <v>4274</v>
      </c>
      <c r="C5858" s="11" t="s">
        <v>4287</v>
      </c>
      <c r="D5858" s="11">
        <v>15.69</v>
      </c>
      <c r="E5858" s="7">
        <f>VLOOKUP(A5858, Sheet2!$A$2:$K$8265, 11)</f>
        <v>110.50660000000001</v>
      </c>
      <c r="F5858" s="7">
        <f t="shared" si="67"/>
        <v>1.9612499999999999</v>
      </c>
      <c r="G5858" s="8">
        <v>200000</v>
      </c>
      <c r="H5858" s="9">
        <f t="shared" si="68"/>
        <v>3200000</v>
      </c>
    </row>
    <row r="5859" spans="1:8" ht="14.5">
      <c r="A5859" s="6" t="str">
        <f t="shared" si="66"/>
        <v>Kebumen - Purbowangi_DANASRI</v>
      </c>
      <c r="B5859" s="11" t="s">
        <v>4274</v>
      </c>
      <c r="C5859" s="11" t="s">
        <v>4288</v>
      </c>
      <c r="D5859" s="11">
        <v>20.29</v>
      </c>
      <c r="E5859" s="7">
        <f>VLOOKUP(A5859, Sheet2!$A$2:$K$8265, 11)</f>
        <v>110.50660000000001</v>
      </c>
      <c r="F5859" s="7">
        <f t="shared" si="67"/>
        <v>2.5362499999999999</v>
      </c>
      <c r="G5859" s="8">
        <v>200000</v>
      </c>
      <c r="H5859" s="9">
        <f t="shared" si="68"/>
        <v>4200000</v>
      </c>
    </row>
    <row r="5860" spans="1:8" ht="14.5">
      <c r="A5860" s="6" t="str">
        <f t="shared" si="66"/>
        <v>Kebumen - Purbowangi_DANASRI KIDUL</v>
      </c>
      <c r="B5860" s="11" t="s">
        <v>4274</v>
      </c>
      <c r="C5860" s="11" t="s">
        <v>4289</v>
      </c>
      <c r="D5860" s="11">
        <v>20.29</v>
      </c>
      <c r="E5860" s="7">
        <f>VLOOKUP(A5860, Sheet2!$A$2:$K$8265, 11)</f>
        <v>110.50660000000001</v>
      </c>
      <c r="F5860" s="7">
        <f t="shared" si="67"/>
        <v>2.5362499999999999</v>
      </c>
      <c r="G5860" s="8">
        <v>200000</v>
      </c>
      <c r="H5860" s="9">
        <f t="shared" si="68"/>
        <v>4200000</v>
      </c>
    </row>
    <row r="5861" spans="1:8" ht="14.5">
      <c r="A5861" s="6" t="str">
        <f t="shared" si="66"/>
        <v>Kebumen - Purbowangi_DANASRI LOR</v>
      </c>
      <c r="B5861" s="11" t="s">
        <v>4274</v>
      </c>
      <c r="C5861" s="11" t="s">
        <v>4290</v>
      </c>
      <c r="D5861" s="11">
        <v>20.29</v>
      </c>
      <c r="E5861" s="7">
        <f>VLOOKUP(A5861, Sheet2!$A$2:$K$8265, 11)</f>
        <v>110.50660000000001</v>
      </c>
      <c r="F5861" s="7">
        <f t="shared" si="67"/>
        <v>2.5362499999999999</v>
      </c>
      <c r="G5861" s="8">
        <v>200000</v>
      </c>
      <c r="H5861" s="9">
        <f t="shared" si="68"/>
        <v>4200000</v>
      </c>
    </row>
    <row r="5862" spans="1:8" ht="14.5">
      <c r="A5862" s="6" t="str">
        <f t="shared" si="66"/>
        <v>Kebumen - Purbowangi_GEBANGSARI</v>
      </c>
      <c r="B5862" s="11" t="s">
        <v>4274</v>
      </c>
      <c r="C5862" s="11" t="s">
        <v>2744</v>
      </c>
      <c r="D5862" s="11">
        <v>9.3800000000000008</v>
      </c>
      <c r="E5862" s="7">
        <f>VLOOKUP(A5862, Sheet2!$A$2:$K$8265, 11)</f>
        <v>110.50660000000001</v>
      </c>
      <c r="F5862" s="7">
        <f t="shared" si="67"/>
        <v>1.1725000000000001</v>
      </c>
      <c r="G5862" s="8">
        <v>200000</v>
      </c>
      <c r="H5862" s="9">
        <f t="shared" si="68"/>
        <v>2000000</v>
      </c>
    </row>
    <row r="5863" spans="1:8" ht="14.5">
      <c r="A5863" s="6" t="str">
        <f t="shared" si="66"/>
        <v>Kebumen - Purbowangi_GEBLUG</v>
      </c>
      <c r="B5863" s="11" t="s">
        <v>4274</v>
      </c>
      <c r="C5863" s="11" t="s">
        <v>4291</v>
      </c>
      <c r="D5863" s="11">
        <v>15.69</v>
      </c>
      <c r="E5863" s="7">
        <f>VLOOKUP(A5863, Sheet2!$A$2:$K$8265, 11)</f>
        <v>110.50660000000001</v>
      </c>
      <c r="F5863" s="7">
        <f t="shared" si="67"/>
        <v>1.9612499999999999</v>
      </c>
      <c r="G5863" s="8">
        <v>200000</v>
      </c>
      <c r="H5863" s="9">
        <f t="shared" si="68"/>
        <v>3200000</v>
      </c>
    </row>
    <row r="5864" spans="1:8" ht="14.5">
      <c r="A5864" s="6" t="str">
        <f t="shared" si="66"/>
        <v>Kebumen - Purbowangi_GIYANTI</v>
      </c>
      <c r="B5864" s="11" t="s">
        <v>4274</v>
      </c>
      <c r="C5864" s="11" t="s">
        <v>2544</v>
      </c>
      <c r="D5864" s="11">
        <v>15.69</v>
      </c>
      <c r="E5864" s="7">
        <f>VLOOKUP(A5864, Sheet2!$A$2:$K$8265, 11)</f>
        <v>110.50660000000001</v>
      </c>
      <c r="F5864" s="7">
        <f t="shared" si="67"/>
        <v>1.9612499999999999</v>
      </c>
      <c r="G5864" s="8">
        <v>200000</v>
      </c>
      <c r="H5864" s="9">
        <f t="shared" si="68"/>
        <v>3200000</v>
      </c>
    </row>
    <row r="5865" spans="1:8" ht="14.5">
      <c r="A5865" s="6" t="str">
        <f t="shared" si="66"/>
        <v>Kebumen - Purbowangi_GLEMPANG</v>
      </c>
      <c r="B5865" s="11" t="s">
        <v>4274</v>
      </c>
      <c r="C5865" s="11" t="s">
        <v>1847</v>
      </c>
      <c r="D5865" s="11">
        <v>10.28</v>
      </c>
      <c r="E5865" s="7">
        <f>VLOOKUP(A5865, Sheet2!$A$2:$K$8265, 11)</f>
        <v>110.50660000000001</v>
      </c>
      <c r="F5865" s="7">
        <f t="shared" si="67"/>
        <v>1.2849999999999999</v>
      </c>
      <c r="G5865" s="8">
        <v>200000</v>
      </c>
      <c r="H5865" s="9">
        <f t="shared" si="68"/>
        <v>2200000</v>
      </c>
    </row>
    <row r="5866" spans="1:8" ht="14.5">
      <c r="A5866" s="6" t="str">
        <f t="shared" si="66"/>
        <v>Kebumen - Purbowangi_GUMELAR KIDUL</v>
      </c>
      <c r="B5866" s="11" t="s">
        <v>4274</v>
      </c>
      <c r="C5866" s="11" t="s">
        <v>4292</v>
      </c>
      <c r="D5866" s="11">
        <v>9.3800000000000008</v>
      </c>
      <c r="E5866" s="7">
        <f>VLOOKUP(A5866, Sheet2!$A$2:$K$8265, 11)</f>
        <v>110.50660000000001</v>
      </c>
      <c r="F5866" s="7">
        <f t="shared" si="67"/>
        <v>1.1725000000000001</v>
      </c>
      <c r="G5866" s="8">
        <v>200000</v>
      </c>
      <c r="H5866" s="9">
        <f t="shared" si="68"/>
        <v>2000000</v>
      </c>
    </row>
    <row r="5867" spans="1:8" ht="14.5">
      <c r="A5867" s="6" t="str">
        <f t="shared" ref="A5867:A6121" si="69">CONCATENATE(B5867, "_", C5867)</f>
        <v>Kebumen - Purbowangi_GUMELAR LOR</v>
      </c>
      <c r="B5867" s="11" t="s">
        <v>4274</v>
      </c>
      <c r="C5867" s="11" t="s">
        <v>4293</v>
      </c>
      <c r="D5867" s="11">
        <v>9.3800000000000008</v>
      </c>
      <c r="E5867" s="7">
        <f>VLOOKUP(A5867, Sheet2!$A$2:$K$8265, 11)</f>
        <v>110.50660000000001</v>
      </c>
      <c r="F5867" s="7">
        <f t="shared" ref="F5867:F6121" si="70">D5867/8</f>
        <v>1.1725000000000001</v>
      </c>
      <c r="G5867" s="8">
        <v>200000</v>
      </c>
      <c r="H5867" s="9">
        <f t="shared" ref="H5867:H6121" si="71">G5867*_xlfn.CEILING.MATH(D5867)</f>
        <v>2000000</v>
      </c>
    </row>
    <row r="5868" spans="1:8" ht="14.5">
      <c r="A5868" s="6" t="str">
        <f t="shared" si="69"/>
        <v>Kebumen - Purbowangi_JATIJAJAR</v>
      </c>
      <c r="B5868" s="11" t="s">
        <v>4274</v>
      </c>
      <c r="C5868" s="11" t="s">
        <v>4294</v>
      </c>
      <c r="D5868" s="11">
        <v>15.69</v>
      </c>
      <c r="E5868" s="7">
        <f>VLOOKUP(A5868, Sheet2!$A$2:$K$8265, 11)</f>
        <v>110.50660000000001</v>
      </c>
      <c r="F5868" s="7">
        <f t="shared" si="70"/>
        <v>1.9612499999999999</v>
      </c>
      <c r="G5868" s="8">
        <v>200000</v>
      </c>
      <c r="H5868" s="9">
        <f t="shared" si="71"/>
        <v>3200000</v>
      </c>
    </row>
    <row r="5869" spans="1:8" ht="14.5">
      <c r="A5869" s="6" t="str">
        <f t="shared" si="69"/>
        <v>Kebumen - Purbowangi_JATILUHUR</v>
      </c>
      <c r="B5869" s="11" t="s">
        <v>4274</v>
      </c>
      <c r="C5869" s="11" t="s">
        <v>2756</v>
      </c>
      <c r="D5869" s="11">
        <v>15.69</v>
      </c>
      <c r="E5869" s="7">
        <f>VLOOKUP(A5869, Sheet2!$A$2:$K$8265, 11)</f>
        <v>110.50660000000001</v>
      </c>
      <c r="F5869" s="7">
        <f t="shared" si="70"/>
        <v>1.9612499999999999</v>
      </c>
      <c r="G5869" s="8">
        <v>200000</v>
      </c>
      <c r="H5869" s="9">
        <f t="shared" si="71"/>
        <v>3200000</v>
      </c>
    </row>
    <row r="5870" spans="1:8" ht="14.5">
      <c r="A5870" s="6" t="str">
        <f t="shared" si="69"/>
        <v>Kebumen - Purbowangi_JATIROTO</v>
      </c>
      <c r="B5870" s="11" t="s">
        <v>4274</v>
      </c>
      <c r="C5870" s="11" t="s">
        <v>612</v>
      </c>
      <c r="D5870" s="11">
        <v>15.69</v>
      </c>
      <c r="E5870" s="7">
        <f>VLOOKUP(A5870, Sheet2!$A$2:$K$8265, 11)</f>
        <v>110.50660000000001</v>
      </c>
      <c r="F5870" s="7">
        <f t="shared" si="70"/>
        <v>1.9612499999999999</v>
      </c>
      <c r="G5870" s="8">
        <v>200000</v>
      </c>
      <c r="H5870" s="9">
        <f t="shared" si="71"/>
        <v>3200000</v>
      </c>
    </row>
    <row r="5871" spans="1:8" ht="14.5">
      <c r="A5871" s="6" t="str">
        <f t="shared" si="69"/>
        <v>Kebumen - Purbowangi_JETIS</v>
      </c>
      <c r="B5871" s="11" t="s">
        <v>4274</v>
      </c>
      <c r="C5871" s="11" t="s">
        <v>886</v>
      </c>
      <c r="D5871" s="11">
        <v>20.29</v>
      </c>
      <c r="E5871" s="7">
        <f>VLOOKUP(A5871, Sheet2!$A$2:$K$8265, 11)</f>
        <v>110.50660000000001</v>
      </c>
      <c r="F5871" s="7">
        <f t="shared" si="70"/>
        <v>2.5362499999999999</v>
      </c>
      <c r="G5871" s="8">
        <v>200000</v>
      </c>
      <c r="H5871" s="9">
        <f t="shared" si="71"/>
        <v>4200000</v>
      </c>
    </row>
    <row r="5872" spans="1:8" ht="14.5">
      <c r="A5872" s="6" t="str">
        <f t="shared" si="69"/>
        <v>Kebumen - Purbowangi_JINTUNG</v>
      </c>
      <c r="B5872" s="11" t="s">
        <v>4274</v>
      </c>
      <c r="C5872" s="11" t="s">
        <v>4295</v>
      </c>
      <c r="D5872" s="11">
        <v>15.69</v>
      </c>
      <c r="E5872" s="7">
        <f>VLOOKUP(A5872, Sheet2!$A$2:$K$8265, 11)</f>
        <v>110.50660000000001</v>
      </c>
      <c r="F5872" s="7">
        <f t="shared" si="70"/>
        <v>1.9612499999999999</v>
      </c>
      <c r="G5872" s="8">
        <v>200000</v>
      </c>
      <c r="H5872" s="9">
        <f t="shared" si="71"/>
        <v>3200000</v>
      </c>
    </row>
    <row r="5873" spans="1:8" ht="14.5">
      <c r="A5873" s="6" t="str">
        <f t="shared" si="69"/>
        <v>Kebumen - Purbowangi_JLADRI</v>
      </c>
      <c r="B5873" s="11" t="s">
        <v>4274</v>
      </c>
      <c r="C5873" s="11" t="s">
        <v>4296</v>
      </c>
      <c r="D5873" s="11">
        <v>15.69</v>
      </c>
      <c r="E5873" s="7">
        <f>VLOOKUP(A5873, Sheet2!$A$2:$K$8265, 11)</f>
        <v>110.50660000000001</v>
      </c>
      <c r="F5873" s="7">
        <f t="shared" si="70"/>
        <v>1.9612499999999999</v>
      </c>
      <c r="G5873" s="8">
        <v>200000</v>
      </c>
      <c r="H5873" s="9">
        <f t="shared" si="71"/>
        <v>3200000</v>
      </c>
    </row>
    <row r="5874" spans="1:8" ht="14.5">
      <c r="A5874" s="6" t="str">
        <f t="shared" si="69"/>
        <v>Kebumen - Purbowangi_JOGOMULYO</v>
      </c>
      <c r="B5874" s="11" t="s">
        <v>4274</v>
      </c>
      <c r="C5874" s="11" t="s">
        <v>3159</v>
      </c>
      <c r="D5874" s="11">
        <v>15.69</v>
      </c>
      <c r="E5874" s="7">
        <f>VLOOKUP(A5874, Sheet2!$A$2:$K$8265, 11)</f>
        <v>110.50660000000001</v>
      </c>
      <c r="F5874" s="7">
        <f t="shared" si="70"/>
        <v>1.9612499999999999</v>
      </c>
      <c r="G5874" s="8">
        <v>200000</v>
      </c>
      <c r="H5874" s="9">
        <f t="shared" si="71"/>
        <v>3200000</v>
      </c>
    </row>
    <row r="5875" spans="1:8" ht="14.5">
      <c r="A5875" s="6" t="str">
        <f t="shared" si="69"/>
        <v>Kebumen - Purbowangi_KALIBANGKANG</v>
      </c>
      <c r="B5875" s="11" t="s">
        <v>4274</v>
      </c>
      <c r="C5875" s="11" t="s">
        <v>4297</v>
      </c>
      <c r="D5875" s="11">
        <v>15.69</v>
      </c>
      <c r="E5875" s="7">
        <f>VLOOKUP(A5875, Sheet2!$A$2:$K$8265, 11)</f>
        <v>110.50660000000001</v>
      </c>
      <c r="F5875" s="7">
        <f t="shared" si="70"/>
        <v>1.9612499999999999</v>
      </c>
      <c r="G5875" s="8">
        <v>200000</v>
      </c>
      <c r="H5875" s="9">
        <f t="shared" si="71"/>
        <v>3200000</v>
      </c>
    </row>
    <row r="5876" spans="1:8" ht="14.5">
      <c r="A5876" s="6" t="str">
        <f t="shared" si="69"/>
        <v>Kebumen - Purbowangi_KALIBEJI</v>
      </c>
      <c r="B5876" s="11" t="s">
        <v>4274</v>
      </c>
      <c r="C5876" s="11" t="s">
        <v>4298</v>
      </c>
      <c r="D5876" s="11">
        <v>15.69</v>
      </c>
      <c r="E5876" s="7">
        <f>VLOOKUP(A5876, Sheet2!$A$2:$K$8265, 11)</f>
        <v>110.50660000000001</v>
      </c>
      <c r="F5876" s="7">
        <f t="shared" si="70"/>
        <v>1.9612499999999999</v>
      </c>
      <c r="G5876" s="8">
        <v>200000</v>
      </c>
      <c r="H5876" s="9">
        <f t="shared" si="71"/>
        <v>3200000</v>
      </c>
    </row>
    <row r="5877" spans="1:8" ht="14.5">
      <c r="A5877" s="6" t="str">
        <f t="shared" si="69"/>
        <v>Kebumen - Purbowangi_KALIPOH</v>
      </c>
      <c r="B5877" s="11" t="s">
        <v>4274</v>
      </c>
      <c r="C5877" s="11" t="s">
        <v>4299</v>
      </c>
      <c r="D5877" s="11">
        <v>15.69</v>
      </c>
      <c r="E5877" s="7">
        <f>VLOOKUP(A5877, Sheet2!$A$2:$K$8265, 11)</f>
        <v>110.50660000000001</v>
      </c>
      <c r="F5877" s="7">
        <f t="shared" si="70"/>
        <v>1.9612499999999999</v>
      </c>
      <c r="G5877" s="8">
        <v>200000</v>
      </c>
      <c r="H5877" s="9">
        <f t="shared" si="71"/>
        <v>3200000</v>
      </c>
    </row>
    <row r="5878" spans="1:8" ht="14.5">
      <c r="A5878" s="6" t="str">
        <f t="shared" si="69"/>
        <v>Kebumen - Purbowangi_KALISARI</v>
      </c>
      <c r="B5878" s="11" t="s">
        <v>4274</v>
      </c>
      <c r="C5878" s="11" t="s">
        <v>118</v>
      </c>
      <c r="D5878" s="11">
        <v>15.69</v>
      </c>
      <c r="E5878" s="7">
        <f>VLOOKUP(A5878, Sheet2!$A$2:$K$8265, 11)</f>
        <v>110.50660000000001</v>
      </c>
      <c r="F5878" s="7">
        <f t="shared" si="70"/>
        <v>1.9612499999999999</v>
      </c>
      <c r="G5878" s="8">
        <v>200000</v>
      </c>
      <c r="H5878" s="9">
        <f t="shared" si="71"/>
        <v>3200000</v>
      </c>
    </row>
    <row r="5879" spans="1:8" ht="14.5">
      <c r="A5879" s="6" t="str">
        <f t="shared" si="69"/>
        <v>Kebumen - Purbowangi_KAMULYAN</v>
      </c>
      <c r="B5879" s="11" t="s">
        <v>4274</v>
      </c>
      <c r="C5879" s="11" t="s">
        <v>2162</v>
      </c>
      <c r="D5879" s="11">
        <v>9.3800000000000008</v>
      </c>
      <c r="E5879" s="7">
        <f>VLOOKUP(A5879, Sheet2!$A$2:$K$8265, 11)</f>
        <v>110.50660000000001</v>
      </c>
      <c r="F5879" s="7">
        <f t="shared" si="70"/>
        <v>1.1725000000000001</v>
      </c>
      <c r="G5879" s="8">
        <v>200000</v>
      </c>
      <c r="H5879" s="9">
        <f t="shared" si="71"/>
        <v>2000000</v>
      </c>
    </row>
    <row r="5880" spans="1:8" ht="14.5">
      <c r="A5880" s="6" t="str">
        <f t="shared" si="69"/>
        <v>Kebumen - Purbowangi_KARANGBOLONG</v>
      </c>
      <c r="B5880" s="11" t="s">
        <v>4274</v>
      </c>
      <c r="C5880" s="11" t="s">
        <v>4300</v>
      </c>
      <c r="D5880" s="11">
        <v>15.69</v>
      </c>
      <c r="E5880" s="7">
        <f>VLOOKUP(A5880, Sheet2!$A$2:$K$8265, 11)</f>
        <v>110.50660000000001</v>
      </c>
      <c r="F5880" s="7">
        <f t="shared" si="70"/>
        <v>1.9612499999999999</v>
      </c>
      <c r="G5880" s="8">
        <v>200000</v>
      </c>
      <c r="H5880" s="9">
        <f t="shared" si="71"/>
        <v>3200000</v>
      </c>
    </row>
    <row r="5881" spans="1:8" ht="14.5">
      <c r="A5881" s="6" t="str">
        <f t="shared" si="69"/>
        <v>Kebumen - Purbowangi_KARANGDUWUR</v>
      </c>
      <c r="B5881" s="11" t="s">
        <v>4274</v>
      </c>
      <c r="C5881" s="11" t="s">
        <v>2775</v>
      </c>
      <c r="D5881" s="11">
        <v>15.69</v>
      </c>
      <c r="E5881" s="7">
        <f>VLOOKUP(A5881, Sheet2!$A$2:$K$8265, 11)</f>
        <v>110.50660000000001</v>
      </c>
      <c r="F5881" s="7">
        <f t="shared" si="70"/>
        <v>1.9612499999999999</v>
      </c>
      <c r="G5881" s="8">
        <v>200000</v>
      </c>
      <c r="H5881" s="9">
        <f t="shared" si="71"/>
        <v>3200000</v>
      </c>
    </row>
    <row r="5882" spans="1:8" ht="14.5">
      <c r="A5882" s="6" t="str">
        <f t="shared" si="69"/>
        <v>Kebumen - Purbowangi_KARANGGEDANG</v>
      </c>
      <c r="B5882" s="11" t="s">
        <v>4274</v>
      </c>
      <c r="C5882" s="11" t="s">
        <v>895</v>
      </c>
      <c r="D5882" s="11">
        <v>9.3800000000000008</v>
      </c>
      <c r="E5882" s="7">
        <f>VLOOKUP(A5882, Sheet2!$A$2:$K$8265, 11)</f>
        <v>110.50660000000001</v>
      </c>
      <c r="F5882" s="7">
        <f t="shared" si="70"/>
        <v>1.1725000000000001</v>
      </c>
      <c r="G5882" s="8">
        <v>200000</v>
      </c>
      <c r="H5882" s="9">
        <f t="shared" si="71"/>
        <v>2000000</v>
      </c>
    </row>
    <row r="5883" spans="1:8" ht="14.5">
      <c r="A5883" s="6" t="str">
        <f t="shared" si="69"/>
        <v>Kebumen - Purbowangi_KARANGGINTUNG</v>
      </c>
      <c r="B5883" s="11" t="s">
        <v>4274</v>
      </c>
      <c r="C5883" s="11" t="s">
        <v>2163</v>
      </c>
      <c r="D5883" s="11">
        <v>9.3800000000000008</v>
      </c>
      <c r="E5883" s="7">
        <f>VLOOKUP(A5883, Sheet2!$A$2:$K$8265, 11)</f>
        <v>110.50660000000001</v>
      </c>
      <c r="F5883" s="7">
        <f t="shared" si="70"/>
        <v>1.1725000000000001</v>
      </c>
      <c r="G5883" s="8">
        <v>200000</v>
      </c>
      <c r="H5883" s="9">
        <f t="shared" si="71"/>
        <v>2000000</v>
      </c>
    </row>
    <row r="5884" spans="1:8" ht="14.5">
      <c r="A5884" s="6" t="str">
        <f t="shared" si="69"/>
        <v>Kebumen - Purbowangi_KARANGJATI</v>
      </c>
      <c r="B5884" s="11" t="s">
        <v>4274</v>
      </c>
      <c r="C5884" s="11" t="s">
        <v>896</v>
      </c>
      <c r="D5884" s="11">
        <v>9.3800000000000008</v>
      </c>
      <c r="E5884" s="7">
        <f>VLOOKUP(A5884, Sheet2!$A$2:$K$8265, 11)</f>
        <v>110.50660000000001</v>
      </c>
      <c r="F5884" s="7">
        <f t="shared" si="70"/>
        <v>1.1725000000000001</v>
      </c>
      <c r="G5884" s="8">
        <v>200000</v>
      </c>
      <c r="H5884" s="9">
        <f t="shared" si="71"/>
        <v>2000000</v>
      </c>
    </row>
    <row r="5885" spans="1:8" ht="14.5">
      <c r="A5885" s="6" t="str">
        <f t="shared" si="69"/>
        <v>Kebumen - Purbowangi_KARANGNANGKA</v>
      </c>
      <c r="B5885" s="11" t="s">
        <v>4274</v>
      </c>
      <c r="C5885" s="11" t="s">
        <v>898</v>
      </c>
      <c r="D5885" s="11">
        <v>20.29</v>
      </c>
      <c r="E5885" s="7">
        <f>VLOOKUP(A5885, Sheet2!$A$2:$K$8265, 11)</f>
        <v>110.50660000000001</v>
      </c>
      <c r="F5885" s="7">
        <f t="shared" si="70"/>
        <v>2.5362499999999999</v>
      </c>
      <c r="G5885" s="8">
        <v>200000</v>
      </c>
      <c r="H5885" s="9">
        <f t="shared" si="71"/>
        <v>4200000</v>
      </c>
    </row>
    <row r="5886" spans="1:8" ht="14.5">
      <c r="A5886" s="6" t="str">
        <f t="shared" si="69"/>
        <v>Kebumen - Purbowangi_KARANGPAKIS</v>
      </c>
      <c r="B5886" s="11" t="s">
        <v>4274</v>
      </c>
      <c r="C5886" s="11" t="s">
        <v>4301</v>
      </c>
      <c r="D5886" s="11">
        <v>20.29</v>
      </c>
      <c r="E5886" s="7">
        <f>VLOOKUP(A5886, Sheet2!$A$2:$K$8265, 11)</f>
        <v>110.50660000000001</v>
      </c>
      <c r="F5886" s="7">
        <f t="shared" si="70"/>
        <v>2.5362499999999999</v>
      </c>
      <c r="G5886" s="8">
        <v>200000</v>
      </c>
      <c r="H5886" s="9">
        <f t="shared" si="71"/>
        <v>4200000</v>
      </c>
    </row>
    <row r="5887" spans="1:8" ht="14.5">
      <c r="A5887" s="6" t="str">
        <f t="shared" si="69"/>
        <v>Kebumen - Purbowangi_KARANGPUCUNG</v>
      </c>
      <c r="B5887" s="11" t="s">
        <v>4274</v>
      </c>
      <c r="C5887" s="11" t="s">
        <v>2165</v>
      </c>
      <c r="D5887" s="11">
        <v>9.3800000000000008</v>
      </c>
      <c r="E5887" s="7">
        <f>VLOOKUP(A5887, Sheet2!$A$2:$K$8265, 11)</f>
        <v>110.50660000000001</v>
      </c>
      <c r="F5887" s="7">
        <f t="shared" si="70"/>
        <v>1.1725000000000001</v>
      </c>
      <c r="G5887" s="8">
        <v>200000</v>
      </c>
      <c r="H5887" s="9">
        <f t="shared" si="71"/>
        <v>2000000</v>
      </c>
    </row>
    <row r="5888" spans="1:8" ht="14.5">
      <c r="A5888" s="6" t="str">
        <f t="shared" si="69"/>
        <v>Kebumen - Purbowangi_KARANGPUTAT</v>
      </c>
      <c r="B5888" s="11" t="s">
        <v>4274</v>
      </c>
      <c r="C5888" s="11" t="s">
        <v>4302</v>
      </c>
      <c r="D5888" s="11">
        <v>20.29</v>
      </c>
      <c r="E5888" s="7">
        <f>VLOOKUP(A5888, Sheet2!$A$2:$K$8265, 11)</f>
        <v>110.50660000000001</v>
      </c>
      <c r="F5888" s="7">
        <f t="shared" si="70"/>
        <v>2.5362499999999999</v>
      </c>
      <c r="G5888" s="8">
        <v>200000</v>
      </c>
      <c r="H5888" s="9">
        <f t="shared" si="71"/>
        <v>4200000</v>
      </c>
    </row>
    <row r="5889" spans="1:8" ht="14.5">
      <c r="A5889" s="6" t="str">
        <f t="shared" si="69"/>
        <v>Kebumen - Purbowangi_KARANGSARI</v>
      </c>
      <c r="B5889" s="11" t="s">
        <v>4274</v>
      </c>
      <c r="C5889" s="11" t="s">
        <v>298</v>
      </c>
      <c r="D5889" s="11">
        <v>15.69</v>
      </c>
      <c r="E5889" s="7">
        <f>VLOOKUP(A5889, Sheet2!$A$2:$K$8265, 11)</f>
        <v>110.50660000000001</v>
      </c>
      <c r="F5889" s="7">
        <f t="shared" si="70"/>
        <v>1.9612499999999999</v>
      </c>
      <c r="G5889" s="8">
        <v>200000</v>
      </c>
      <c r="H5889" s="9">
        <f t="shared" si="71"/>
        <v>3200000</v>
      </c>
    </row>
    <row r="5890" spans="1:8" ht="14.5">
      <c r="A5890" s="6" t="str">
        <f t="shared" si="69"/>
        <v>Kebumen - Purbowangi_KARANGSEMBUNG</v>
      </c>
      <c r="B5890" s="11" t="s">
        <v>4274</v>
      </c>
      <c r="C5890" s="11" t="s">
        <v>1596</v>
      </c>
      <c r="D5890" s="11">
        <v>20.29</v>
      </c>
      <c r="E5890" s="7">
        <f>VLOOKUP(A5890, Sheet2!$A$2:$K$8265, 11)</f>
        <v>110.50660000000001</v>
      </c>
      <c r="F5890" s="7">
        <f t="shared" si="70"/>
        <v>2.5362499999999999</v>
      </c>
      <c r="G5890" s="8">
        <v>200000</v>
      </c>
      <c r="H5890" s="9">
        <f t="shared" si="71"/>
        <v>4200000</v>
      </c>
    </row>
    <row r="5891" spans="1:8" ht="14.5">
      <c r="A5891" s="6" t="str">
        <f t="shared" si="69"/>
        <v>Kebumen - Purbowangi_KARANGTAWANG</v>
      </c>
      <c r="B5891" s="11" t="s">
        <v>4274</v>
      </c>
      <c r="C5891" s="11" t="s">
        <v>4303</v>
      </c>
      <c r="D5891" s="11">
        <v>20.29</v>
      </c>
      <c r="E5891" s="7">
        <f>VLOOKUP(A5891, Sheet2!$A$2:$K$8265, 11)</f>
        <v>110.50660000000001</v>
      </c>
      <c r="F5891" s="7">
        <f t="shared" si="70"/>
        <v>2.5362499999999999</v>
      </c>
      <c r="G5891" s="8">
        <v>200000</v>
      </c>
      <c r="H5891" s="9">
        <f t="shared" si="71"/>
        <v>4200000</v>
      </c>
    </row>
    <row r="5892" spans="1:8" ht="14.5">
      <c r="A5892" s="6" t="str">
        <f t="shared" si="69"/>
        <v>Kebumen - Purbowangi_KEBANARAN</v>
      </c>
      <c r="B5892" s="11" t="s">
        <v>4274</v>
      </c>
      <c r="C5892" s="11" t="s">
        <v>4304</v>
      </c>
      <c r="D5892" s="11">
        <v>10.28</v>
      </c>
      <c r="E5892" s="7">
        <f>VLOOKUP(A5892, Sheet2!$A$2:$K$8265, 11)</f>
        <v>110.50660000000001</v>
      </c>
      <c r="F5892" s="7">
        <f t="shared" si="70"/>
        <v>1.2849999999999999</v>
      </c>
      <c r="G5892" s="8">
        <v>200000</v>
      </c>
      <c r="H5892" s="9">
        <f t="shared" si="71"/>
        <v>2200000</v>
      </c>
    </row>
    <row r="5893" spans="1:8" ht="14.5">
      <c r="A5893" s="6" t="str">
        <f t="shared" si="69"/>
        <v>Kebumen - Purbowangi_KEBOKURA</v>
      </c>
      <c r="B5893" s="11" t="s">
        <v>4274</v>
      </c>
      <c r="C5893" s="11" t="s">
        <v>4305</v>
      </c>
      <c r="D5893" s="11">
        <v>9.3800000000000008</v>
      </c>
      <c r="E5893" s="7">
        <f>VLOOKUP(A5893, Sheet2!$A$2:$K$8265, 11)</f>
        <v>110.50660000000001</v>
      </c>
      <c r="F5893" s="7">
        <f t="shared" si="70"/>
        <v>1.1725000000000001</v>
      </c>
      <c r="G5893" s="8">
        <v>200000</v>
      </c>
      <c r="H5893" s="9">
        <f t="shared" si="71"/>
        <v>2000000</v>
      </c>
    </row>
    <row r="5894" spans="1:8" ht="14.5">
      <c r="A5894" s="6" t="str">
        <f t="shared" si="69"/>
        <v>Kebumen - Purbowangi_KECILA</v>
      </c>
      <c r="B5894" s="11" t="s">
        <v>4274</v>
      </c>
      <c r="C5894" s="11" t="s">
        <v>4306</v>
      </c>
      <c r="D5894" s="11">
        <v>9.3800000000000008</v>
      </c>
      <c r="E5894" s="7">
        <f>VLOOKUP(A5894, Sheet2!$A$2:$K$8265, 11)</f>
        <v>110.50660000000001</v>
      </c>
      <c r="F5894" s="7">
        <f t="shared" si="70"/>
        <v>1.1725000000000001</v>
      </c>
      <c r="G5894" s="8">
        <v>200000</v>
      </c>
      <c r="H5894" s="9">
        <f t="shared" si="71"/>
        <v>2000000</v>
      </c>
    </row>
    <row r="5895" spans="1:8" ht="14.5">
      <c r="A5895" s="6" t="str">
        <f t="shared" si="69"/>
        <v>Kebumen - Purbowangi_KEDUNGBENDA</v>
      </c>
      <c r="B5895" s="11" t="s">
        <v>4274</v>
      </c>
      <c r="C5895" s="11" t="s">
        <v>904</v>
      </c>
      <c r="D5895" s="11">
        <v>20.29</v>
      </c>
      <c r="E5895" s="7">
        <f>VLOOKUP(A5895, Sheet2!$A$2:$K$8265, 11)</f>
        <v>110.50660000000001</v>
      </c>
      <c r="F5895" s="7">
        <f t="shared" si="70"/>
        <v>2.5362499999999999</v>
      </c>
      <c r="G5895" s="8">
        <v>200000</v>
      </c>
      <c r="H5895" s="9">
        <f t="shared" si="71"/>
        <v>4200000</v>
      </c>
    </row>
    <row r="5896" spans="1:8" ht="14.5">
      <c r="A5896" s="6" t="str">
        <f t="shared" si="69"/>
        <v>Kebumen - Purbowangi_KEDUNGPRING</v>
      </c>
      <c r="B5896" s="11" t="s">
        <v>4274</v>
      </c>
      <c r="C5896" s="11" t="s">
        <v>4307</v>
      </c>
      <c r="D5896" s="11">
        <v>9.3800000000000008</v>
      </c>
      <c r="E5896" s="7">
        <f>VLOOKUP(A5896, Sheet2!$A$2:$K$8265, 11)</f>
        <v>110.50660000000001</v>
      </c>
      <c r="F5896" s="7">
        <f t="shared" si="70"/>
        <v>1.1725000000000001</v>
      </c>
      <c r="G5896" s="8">
        <v>200000</v>
      </c>
      <c r="H5896" s="9">
        <f t="shared" si="71"/>
        <v>2000000</v>
      </c>
    </row>
    <row r="5897" spans="1:8" ht="14.5">
      <c r="A5897" s="6" t="str">
        <f t="shared" si="69"/>
        <v>Kebumen - Purbowangi_KEDUNGWERU</v>
      </c>
      <c r="B5897" s="11" t="s">
        <v>4274</v>
      </c>
      <c r="C5897" s="11" t="s">
        <v>4308</v>
      </c>
      <c r="D5897" s="11">
        <v>15.69</v>
      </c>
      <c r="E5897" s="7">
        <f>VLOOKUP(A5897, Sheet2!$A$2:$K$8265, 11)</f>
        <v>110.50660000000001</v>
      </c>
      <c r="F5897" s="7">
        <f t="shared" si="70"/>
        <v>1.9612499999999999</v>
      </c>
      <c r="G5897" s="8">
        <v>200000</v>
      </c>
      <c r="H5897" s="9">
        <f t="shared" si="71"/>
        <v>3200000</v>
      </c>
    </row>
    <row r="5898" spans="1:8" ht="14.5">
      <c r="A5898" s="6" t="str">
        <f t="shared" si="69"/>
        <v>Kebumen - Purbowangi_KEMIRI</v>
      </c>
      <c r="B5898" s="11" t="s">
        <v>4274</v>
      </c>
      <c r="C5898" s="11" t="s">
        <v>1205</v>
      </c>
      <c r="D5898" s="11">
        <v>9.3800000000000008</v>
      </c>
      <c r="E5898" s="7">
        <f>VLOOKUP(A5898, Sheet2!$A$2:$K$8265, 11)</f>
        <v>110.50660000000001</v>
      </c>
      <c r="F5898" s="7">
        <f t="shared" si="70"/>
        <v>1.1725000000000001</v>
      </c>
      <c r="G5898" s="8">
        <v>200000</v>
      </c>
      <c r="H5898" s="9">
        <f t="shared" si="71"/>
        <v>2000000</v>
      </c>
    </row>
    <row r="5899" spans="1:8" ht="14.5">
      <c r="A5899" s="6" t="str">
        <f t="shared" si="69"/>
        <v>Kebumen - Purbowangi_KETANDA</v>
      </c>
      <c r="B5899" s="11" t="s">
        <v>4274</v>
      </c>
      <c r="C5899" s="11" t="s">
        <v>4309</v>
      </c>
      <c r="D5899" s="11">
        <v>9.3800000000000008</v>
      </c>
      <c r="E5899" s="7">
        <f>VLOOKUP(A5899, Sheet2!$A$2:$K$8265, 11)</f>
        <v>110.50660000000001</v>
      </c>
      <c r="F5899" s="7">
        <f t="shared" si="70"/>
        <v>1.1725000000000001</v>
      </c>
      <c r="G5899" s="8">
        <v>200000</v>
      </c>
      <c r="H5899" s="9">
        <f t="shared" si="71"/>
        <v>2000000</v>
      </c>
    </row>
    <row r="5900" spans="1:8" ht="14.5">
      <c r="A5900" s="6" t="str">
        <f t="shared" si="69"/>
        <v>Kebumen - Purbowangi_KLUMPRIT</v>
      </c>
      <c r="B5900" s="11" t="s">
        <v>4274</v>
      </c>
      <c r="C5900" s="11" t="s">
        <v>2675</v>
      </c>
      <c r="D5900" s="11">
        <v>20.29</v>
      </c>
      <c r="E5900" s="7">
        <f>VLOOKUP(A5900, Sheet2!$A$2:$K$8265, 11)</f>
        <v>110.50660000000001</v>
      </c>
      <c r="F5900" s="7">
        <f t="shared" si="70"/>
        <v>2.5362499999999999</v>
      </c>
      <c r="G5900" s="8">
        <v>200000</v>
      </c>
      <c r="H5900" s="9">
        <f t="shared" si="71"/>
        <v>4200000</v>
      </c>
    </row>
    <row r="5901" spans="1:8" ht="14.5">
      <c r="A5901" s="6" t="str">
        <f t="shared" si="69"/>
        <v>Kebumen - Purbowangi_KRADENAN</v>
      </c>
      <c r="B5901" s="11" t="s">
        <v>4274</v>
      </c>
      <c r="C5901" s="11" t="s">
        <v>308</v>
      </c>
      <c r="D5901" s="11">
        <v>9.3800000000000008</v>
      </c>
      <c r="E5901" s="7">
        <f>VLOOKUP(A5901, Sheet2!$A$2:$K$8265, 11)</f>
        <v>110.50660000000001</v>
      </c>
      <c r="F5901" s="7">
        <f t="shared" si="70"/>
        <v>1.1725000000000001</v>
      </c>
      <c r="G5901" s="8">
        <v>200000</v>
      </c>
      <c r="H5901" s="9">
        <f t="shared" si="71"/>
        <v>2000000</v>
      </c>
    </row>
    <row r="5902" spans="1:8" ht="14.5">
      <c r="A5902" s="6" t="str">
        <f t="shared" si="69"/>
        <v>Kebumen - Purbowangi_KRETEK</v>
      </c>
      <c r="B5902" s="11" t="s">
        <v>4274</v>
      </c>
      <c r="C5902" s="11" t="s">
        <v>1750</v>
      </c>
      <c r="D5902" s="11">
        <v>15.69</v>
      </c>
      <c r="E5902" s="7">
        <f>VLOOKUP(A5902, Sheet2!$A$2:$K$8265, 11)</f>
        <v>110.50660000000001</v>
      </c>
      <c r="F5902" s="7">
        <f t="shared" si="70"/>
        <v>1.9612499999999999</v>
      </c>
      <c r="G5902" s="8">
        <v>200000</v>
      </c>
      <c r="H5902" s="9">
        <f t="shared" si="71"/>
        <v>3200000</v>
      </c>
    </row>
    <row r="5903" spans="1:8" ht="14.5">
      <c r="A5903" s="6" t="str">
        <f t="shared" si="69"/>
        <v>Kebumen - Purbowangi_KUNTILI</v>
      </c>
      <c r="B5903" s="11" t="s">
        <v>4274</v>
      </c>
      <c r="C5903" s="11" t="s">
        <v>4310</v>
      </c>
      <c r="D5903" s="11">
        <v>9.3800000000000008</v>
      </c>
      <c r="E5903" s="7">
        <f>VLOOKUP(A5903, Sheet2!$A$2:$K$8265, 11)</f>
        <v>110.50660000000001</v>
      </c>
      <c r="F5903" s="7">
        <f t="shared" si="70"/>
        <v>1.1725000000000001</v>
      </c>
      <c r="G5903" s="8">
        <v>200000</v>
      </c>
      <c r="H5903" s="9">
        <f t="shared" si="71"/>
        <v>2000000</v>
      </c>
    </row>
    <row r="5904" spans="1:8" ht="14.5">
      <c r="A5904" s="6" t="str">
        <f t="shared" si="69"/>
        <v>Kebumen - Purbowangi_LEBENG</v>
      </c>
      <c r="B5904" s="11" t="s">
        <v>4274</v>
      </c>
      <c r="C5904" s="11" t="s">
        <v>4311</v>
      </c>
      <c r="D5904" s="11">
        <v>9.3800000000000008</v>
      </c>
      <c r="E5904" s="7">
        <f>VLOOKUP(A5904, Sheet2!$A$2:$K$8265, 11)</f>
        <v>110.50660000000001</v>
      </c>
      <c r="F5904" s="7">
        <f t="shared" si="70"/>
        <v>1.1725000000000001</v>
      </c>
      <c r="G5904" s="8">
        <v>200000</v>
      </c>
      <c r="H5904" s="9">
        <f t="shared" si="71"/>
        <v>2000000</v>
      </c>
    </row>
    <row r="5905" spans="1:8" ht="14.5">
      <c r="A5905" s="6" t="str">
        <f t="shared" si="69"/>
        <v>Kebumen - Purbowangi_MANGUNWENI</v>
      </c>
      <c r="B5905" s="11" t="s">
        <v>4274</v>
      </c>
      <c r="C5905" s="11" t="s">
        <v>4312</v>
      </c>
      <c r="D5905" s="11">
        <v>15.69</v>
      </c>
      <c r="E5905" s="7">
        <f>VLOOKUP(A5905, Sheet2!$A$2:$K$8265, 11)</f>
        <v>110.50660000000001</v>
      </c>
      <c r="F5905" s="7">
        <f t="shared" si="70"/>
        <v>1.9612499999999999</v>
      </c>
      <c r="G5905" s="8">
        <v>200000</v>
      </c>
      <c r="H5905" s="9">
        <f t="shared" si="71"/>
        <v>3200000</v>
      </c>
    </row>
    <row r="5906" spans="1:8" ht="14.5">
      <c r="A5906" s="6" t="str">
        <f t="shared" si="69"/>
        <v>Kebumen - Purbowangi_MERGOSONO</v>
      </c>
      <c r="B5906" s="11" t="s">
        <v>4274</v>
      </c>
      <c r="C5906" s="11" t="s">
        <v>4313</v>
      </c>
      <c r="D5906" s="11">
        <v>15.69</v>
      </c>
      <c r="E5906" s="7">
        <f>VLOOKUP(A5906, Sheet2!$A$2:$K$8265, 11)</f>
        <v>110.50660000000001</v>
      </c>
      <c r="F5906" s="7">
        <f t="shared" si="70"/>
        <v>1.9612499999999999</v>
      </c>
      <c r="G5906" s="8">
        <v>200000</v>
      </c>
      <c r="H5906" s="9">
        <f t="shared" si="71"/>
        <v>3200000</v>
      </c>
    </row>
    <row r="5907" spans="1:8" ht="14.5">
      <c r="A5907" s="6" t="str">
        <f t="shared" si="69"/>
        <v>Kebumen - Purbowangi_NOGORAJI</v>
      </c>
      <c r="B5907" s="11" t="s">
        <v>4274</v>
      </c>
      <c r="C5907" s="11" t="s">
        <v>4314</v>
      </c>
      <c r="D5907" s="11">
        <v>15.69</v>
      </c>
      <c r="E5907" s="7">
        <f>VLOOKUP(A5907, Sheet2!$A$2:$K$8265, 11)</f>
        <v>110.50660000000001</v>
      </c>
      <c r="F5907" s="7">
        <f t="shared" si="70"/>
        <v>1.9612499999999999</v>
      </c>
      <c r="G5907" s="8">
        <v>200000</v>
      </c>
      <c r="H5907" s="9">
        <f t="shared" si="71"/>
        <v>3200000</v>
      </c>
    </row>
    <row r="5908" spans="1:8" ht="14.5">
      <c r="A5908" s="6" t="str">
        <f t="shared" si="69"/>
        <v>Kebumen - Purbowangi_NUSADADI</v>
      </c>
      <c r="B5908" s="11" t="s">
        <v>4274</v>
      </c>
      <c r="C5908" s="11" t="s">
        <v>4315</v>
      </c>
      <c r="D5908" s="11">
        <v>9.3800000000000008</v>
      </c>
      <c r="E5908" s="7">
        <f>VLOOKUP(A5908, Sheet2!$A$2:$K$8265, 11)</f>
        <v>110.50660000000001</v>
      </c>
      <c r="F5908" s="7">
        <f t="shared" si="70"/>
        <v>1.1725000000000001</v>
      </c>
      <c r="G5908" s="8">
        <v>200000</v>
      </c>
      <c r="H5908" s="9">
        <f t="shared" si="71"/>
        <v>2000000</v>
      </c>
    </row>
    <row r="5909" spans="1:8" ht="14.5">
      <c r="A5909" s="6" t="str">
        <f t="shared" si="69"/>
        <v>Kebumen - Purbowangi_NUSAMANGIR</v>
      </c>
      <c r="B5909" s="11" t="s">
        <v>4274</v>
      </c>
      <c r="C5909" s="11" t="s">
        <v>4316</v>
      </c>
      <c r="D5909" s="11">
        <v>9.3800000000000008</v>
      </c>
      <c r="E5909" s="7">
        <f>VLOOKUP(A5909, Sheet2!$A$2:$K$8265, 11)</f>
        <v>110.50660000000001</v>
      </c>
      <c r="F5909" s="7">
        <f t="shared" si="70"/>
        <v>1.1725000000000001</v>
      </c>
      <c r="G5909" s="8">
        <v>200000</v>
      </c>
      <c r="H5909" s="9">
        <f t="shared" si="71"/>
        <v>2000000</v>
      </c>
    </row>
    <row r="5910" spans="1:8" ht="14.5">
      <c r="A5910" s="6" t="str">
        <f t="shared" si="69"/>
        <v>Kebumen - Purbowangi_NUSAWANGKAL</v>
      </c>
      <c r="B5910" s="11" t="s">
        <v>4274</v>
      </c>
      <c r="C5910" s="11" t="s">
        <v>4317</v>
      </c>
      <c r="D5910" s="11">
        <v>20.29</v>
      </c>
      <c r="E5910" s="7">
        <f>VLOOKUP(A5910, Sheet2!$A$2:$K$8265, 11)</f>
        <v>110.50660000000001</v>
      </c>
      <c r="F5910" s="7">
        <f t="shared" si="70"/>
        <v>2.5362499999999999</v>
      </c>
      <c r="G5910" s="8">
        <v>200000</v>
      </c>
      <c r="H5910" s="9">
        <f t="shared" si="71"/>
        <v>4200000</v>
      </c>
    </row>
    <row r="5911" spans="1:8" ht="14.5">
      <c r="A5911" s="6" t="str">
        <f t="shared" si="69"/>
        <v>Kebumen - Purbowangi_NUSAWUNGU</v>
      </c>
      <c r="B5911" s="11" t="s">
        <v>4274</v>
      </c>
      <c r="C5911" s="11" t="s">
        <v>4318</v>
      </c>
      <c r="D5911" s="11">
        <v>20.29</v>
      </c>
      <c r="E5911" s="7">
        <f>VLOOKUP(A5911, Sheet2!$A$2:$K$8265, 11)</f>
        <v>110.50660000000001</v>
      </c>
      <c r="F5911" s="7">
        <f t="shared" si="70"/>
        <v>2.5362499999999999</v>
      </c>
      <c r="G5911" s="8">
        <v>200000</v>
      </c>
      <c r="H5911" s="9">
        <f t="shared" si="71"/>
        <v>4200000</v>
      </c>
    </row>
    <row r="5912" spans="1:8" ht="14.5">
      <c r="A5912" s="6" t="str">
        <f t="shared" si="69"/>
        <v>Kebumen - Purbowangi_PAGUBUGAN</v>
      </c>
      <c r="B5912" s="11" t="s">
        <v>4274</v>
      </c>
      <c r="C5912" s="11" t="s">
        <v>4319</v>
      </c>
      <c r="D5912" s="11">
        <v>20.29</v>
      </c>
      <c r="E5912" s="7">
        <f>VLOOKUP(A5912, Sheet2!$A$2:$K$8265, 11)</f>
        <v>110.50660000000001</v>
      </c>
      <c r="F5912" s="7">
        <f t="shared" si="70"/>
        <v>2.5362499999999999</v>
      </c>
      <c r="G5912" s="8">
        <v>200000</v>
      </c>
      <c r="H5912" s="9">
        <f t="shared" si="71"/>
        <v>4200000</v>
      </c>
    </row>
    <row r="5913" spans="1:8" ht="14.5">
      <c r="A5913" s="6" t="str">
        <f t="shared" si="69"/>
        <v>Kebumen - Purbowangi_PAKURAN</v>
      </c>
      <c r="B5913" s="11" t="s">
        <v>4274</v>
      </c>
      <c r="C5913" s="11" t="s">
        <v>2824</v>
      </c>
      <c r="D5913" s="11">
        <v>15.69</v>
      </c>
      <c r="E5913" s="7">
        <f>VLOOKUP(A5913, Sheet2!$A$2:$K$8265, 11)</f>
        <v>110.50660000000001</v>
      </c>
      <c r="F5913" s="7">
        <f t="shared" si="70"/>
        <v>1.9612499999999999</v>
      </c>
      <c r="G5913" s="8">
        <v>200000</v>
      </c>
      <c r="H5913" s="9">
        <f t="shared" si="71"/>
        <v>3200000</v>
      </c>
    </row>
    <row r="5914" spans="1:8" ht="14.5">
      <c r="A5914" s="6" t="str">
        <f t="shared" si="69"/>
        <v>Kebumen - Purbowangi_PANDAK</v>
      </c>
      <c r="B5914" s="11" t="s">
        <v>4274</v>
      </c>
      <c r="C5914" s="11" t="s">
        <v>4320</v>
      </c>
      <c r="D5914" s="11">
        <v>9.3800000000000008</v>
      </c>
      <c r="E5914" s="7">
        <f>VLOOKUP(A5914, Sheet2!$A$2:$K$8265, 11)</f>
        <v>110.50660000000001</v>
      </c>
      <c r="F5914" s="7">
        <f t="shared" si="70"/>
        <v>1.1725000000000001</v>
      </c>
      <c r="G5914" s="8">
        <v>200000</v>
      </c>
      <c r="H5914" s="9">
        <f t="shared" si="71"/>
        <v>2000000</v>
      </c>
    </row>
    <row r="5915" spans="1:8" ht="14.5">
      <c r="A5915" s="6" t="str">
        <f t="shared" si="69"/>
        <v>Kebumen - Purbowangi_PASIR</v>
      </c>
      <c r="B5915" s="11" t="s">
        <v>4274</v>
      </c>
      <c r="C5915" s="11" t="s">
        <v>1973</v>
      </c>
      <c r="D5915" s="11">
        <v>15.69</v>
      </c>
      <c r="E5915" s="7">
        <f>VLOOKUP(A5915, Sheet2!$A$2:$K$8265, 11)</f>
        <v>110.50660000000001</v>
      </c>
      <c r="F5915" s="7">
        <f t="shared" si="70"/>
        <v>1.9612499999999999</v>
      </c>
      <c r="G5915" s="8">
        <v>200000</v>
      </c>
      <c r="H5915" s="9">
        <f t="shared" si="71"/>
        <v>3200000</v>
      </c>
    </row>
    <row r="5916" spans="1:8" ht="14.5">
      <c r="A5916" s="6" t="str">
        <f t="shared" si="69"/>
        <v>Kebumen - Purbowangi_PESANTREN</v>
      </c>
      <c r="B5916" s="11" t="s">
        <v>4274</v>
      </c>
      <c r="C5916" s="11" t="s">
        <v>191</v>
      </c>
      <c r="D5916" s="11">
        <v>9.3800000000000008</v>
      </c>
      <c r="E5916" s="7">
        <f>VLOOKUP(A5916, Sheet2!$A$2:$K$8265, 11)</f>
        <v>110.50660000000001</v>
      </c>
      <c r="F5916" s="7">
        <f t="shared" si="70"/>
        <v>1.1725000000000001</v>
      </c>
      <c r="G5916" s="8">
        <v>200000</v>
      </c>
      <c r="H5916" s="9">
        <f t="shared" si="71"/>
        <v>2000000</v>
      </c>
    </row>
    <row r="5917" spans="1:8" ht="14.5">
      <c r="A5917" s="6" t="str">
        <f t="shared" si="69"/>
        <v>Kebumen - Purbowangi_PESAWAHAN</v>
      </c>
      <c r="B5917" s="11" t="s">
        <v>4274</v>
      </c>
      <c r="C5917" s="11" t="s">
        <v>463</v>
      </c>
      <c r="D5917" s="11">
        <v>20.29</v>
      </c>
      <c r="E5917" s="7">
        <f>VLOOKUP(A5917, Sheet2!$A$2:$K$8265, 11)</f>
        <v>110.50660000000001</v>
      </c>
      <c r="F5917" s="7">
        <f t="shared" si="70"/>
        <v>2.5362499999999999</v>
      </c>
      <c r="G5917" s="8">
        <v>200000</v>
      </c>
      <c r="H5917" s="9">
        <f t="shared" si="71"/>
        <v>4200000</v>
      </c>
    </row>
    <row r="5918" spans="1:8" ht="14.5">
      <c r="A5918" s="6" t="str">
        <f t="shared" si="69"/>
        <v>Kebumen - Purbowangi_PESURUHAN</v>
      </c>
      <c r="B5918" s="11" t="s">
        <v>4274</v>
      </c>
      <c r="C5918" s="11" t="s">
        <v>4321</v>
      </c>
      <c r="D5918" s="11">
        <v>15.69</v>
      </c>
      <c r="E5918" s="7">
        <f>VLOOKUP(A5918, Sheet2!$A$2:$K$8265, 11)</f>
        <v>110.50660000000001</v>
      </c>
      <c r="F5918" s="7">
        <f t="shared" si="70"/>
        <v>1.9612499999999999</v>
      </c>
      <c r="G5918" s="8">
        <v>200000</v>
      </c>
      <c r="H5918" s="9">
        <f t="shared" si="71"/>
        <v>3200000</v>
      </c>
    </row>
    <row r="5919" spans="1:8" ht="14.5">
      <c r="A5919" s="6" t="str">
        <f t="shared" si="69"/>
        <v>Kebumen - Purbowangi_PETARANGAN</v>
      </c>
      <c r="B5919" s="11" t="s">
        <v>4274</v>
      </c>
      <c r="C5919" s="11" t="s">
        <v>1117</v>
      </c>
      <c r="D5919" s="11">
        <v>9.3800000000000008</v>
      </c>
      <c r="E5919" s="7">
        <f>VLOOKUP(A5919, Sheet2!$A$2:$K$8265, 11)</f>
        <v>110.50660000000001</v>
      </c>
      <c r="F5919" s="7">
        <f t="shared" si="70"/>
        <v>1.1725000000000001</v>
      </c>
      <c r="G5919" s="8">
        <v>200000</v>
      </c>
      <c r="H5919" s="9">
        <f t="shared" si="71"/>
        <v>2000000</v>
      </c>
    </row>
    <row r="5920" spans="1:8" ht="14.5">
      <c r="A5920" s="6" t="str">
        <f t="shared" si="69"/>
        <v>Kebumen - Purbowangi_PLANGKAPAN</v>
      </c>
      <c r="B5920" s="11" t="s">
        <v>4274</v>
      </c>
      <c r="C5920" s="11" t="s">
        <v>4322</v>
      </c>
      <c r="D5920" s="11">
        <v>9.3800000000000008</v>
      </c>
      <c r="E5920" s="7">
        <f>VLOOKUP(A5920, Sheet2!$A$2:$K$8265, 11)</f>
        <v>110.50660000000001</v>
      </c>
      <c r="F5920" s="7">
        <f t="shared" si="70"/>
        <v>1.1725000000000001</v>
      </c>
      <c r="G5920" s="8">
        <v>200000</v>
      </c>
      <c r="H5920" s="9">
        <f t="shared" si="71"/>
        <v>2000000</v>
      </c>
    </row>
    <row r="5921" spans="1:8" ht="14.5">
      <c r="A5921" s="6" t="str">
        <f t="shared" si="69"/>
        <v>Kebumen - Purbowangi_PREMBUN</v>
      </c>
      <c r="B5921" s="11" t="s">
        <v>4274</v>
      </c>
      <c r="C5921" s="11" t="s">
        <v>3782</v>
      </c>
      <c r="D5921" s="11">
        <v>9.3800000000000008</v>
      </c>
      <c r="E5921" s="7">
        <f>VLOOKUP(A5921, Sheet2!$A$2:$K$8265, 11)</f>
        <v>110.50660000000001</v>
      </c>
      <c r="F5921" s="7">
        <f t="shared" si="70"/>
        <v>1.1725000000000001</v>
      </c>
      <c r="G5921" s="8">
        <v>200000</v>
      </c>
      <c r="H5921" s="9">
        <f t="shared" si="71"/>
        <v>2000000</v>
      </c>
    </row>
    <row r="5922" spans="1:8" ht="14.5">
      <c r="A5922" s="6" t="str">
        <f t="shared" si="69"/>
        <v>Kebumen - Purbowangi_PRINGTUTUL</v>
      </c>
      <c r="B5922" s="11" t="s">
        <v>4274</v>
      </c>
      <c r="C5922" s="11" t="s">
        <v>4323</v>
      </c>
      <c r="D5922" s="11">
        <v>15.69</v>
      </c>
      <c r="E5922" s="7">
        <f>VLOOKUP(A5922, Sheet2!$A$2:$K$8265, 11)</f>
        <v>110.50660000000001</v>
      </c>
      <c r="F5922" s="7">
        <f t="shared" si="70"/>
        <v>1.9612499999999999</v>
      </c>
      <c r="G5922" s="8">
        <v>200000</v>
      </c>
      <c r="H5922" s="9">
        <f t="shared" si="71"/>
        <v>3200000</v>
      </c>
    </row>
    <row r="5923" spans="1:8" ht="14.5">
      <c r="A5923" s="6" t="str">
        <f t="shared" si="69"/>
        <v>Kebumen - Purbowangi_PURBOWANGI</v>
      </c>
      <c r="B5923" s="11" t="s">
        <v>4274</v>
      </c>
      <c r="C5923" s="11" t="s">
        <v>4324</v>
      </c>
      <c r="D5923" s="11">
        <v>15.69</v>
      </c>
      <c r="E5923" s="7">
        <f>VLOOKUP(A5923, Sheet2!$A$2:$K$8265, 11)</f>
        <v>110.50660000000001</v>
      </c>
      <c r="F5923" s="7">
        <f t="shared" si="70"/>
        <v>1.9612499999999999</v>
      </c>
      <c r="G5923" s="8">
        <v>200000</v>
      </c>
      <c r="H5923" s="9">
        <f t="shared" si="71"/>
        <v>3200000</v>
      </c>
    </row>
    <row r="5924" spans="1:8" ht="14.5">
      <c r="A5924" s="6" t="str">
        <f t="shared" si="69"/>
        <v>Kebumen - Purbowangi_PURWODADI</v>
      </c>
      <c r="B5924" s="11" t="s">
        <v>4274</v>
      </c>
      <c r="C5924" s="11" t="s">
        <v>2472</v>
      </c>
      <c r="D5924" s="11">
        <v>20.29</v>
      </c>
      <c r="E5924" s="7">
        <f>VLOOKUP(A5924, Sheet2!$A$2:$K$8265, 11)</f>
        <v>110.50660000000001</v>
      </c>
      <c r="F5924" s="7">
        <f t="shared" si="70"/>
        <v>2.5362499999999999</v>
      </c>
      <c r="G5924" s="8">
        <v>200000</v>
      </c>
      <c r="H5924" s="9">
        <f t="shared" si="71"/>
        <v>4200000</v>
      </c>
    </row>
    <row r="5925" spans="1:8" ht="14.5">
      <c r="A5925" s="6" t="str">
        <f t="shared" si="69"/>
        <v>Kebumen - Purbowangi_PURWODADI</v>
      </c>
      <c r="B5925" s="11" t="s">
        <v>4274</v>
      </c>
      <c r="C5925" s="11" t="s">
        <v>2472</v>
      </c>
      <c r="D5925" s="11">
        <v>9.3800000000000008</v>
      </c>
      <c r="E5925" s="7">
        <f>VLOOKUP(A5925, Sheet2!$A$2:$K$8265, 11)</f>
        <v>110.50660000000001</v>
      </c>
      <c r="F5925" s="7">
        <f t="shared" si="70"/>
        <v>1.1725000000000001</v>
      </c>
      <c r="G5925" s="8">
        <v>200000</v>
      </c>
      <c r="H5925" s="9">
        <f t="shared" si="71"/>
        <v>2000000</v>
      </c>
    </row>
    <row r="5926" spans="1:8" ht="14.5">
      <c r="A5926" s="6" t="str">
        <f t="shared" si="69"/>
        <v>Kebumen - Purbowangi_RANGKAH</v>
      </c>
      <c r="B5926" s="11" t="s">
        <v>4274</v>
      </c>
      <c r="C5926" s="11" t="s">
        <v>4325</v>
      </c>
      <c r="D5926" s="11">
        <v>15.69</v>
      </c>
      <c r="E5926" s="7">
        <f>VLOOKUP(A5926, Sheet2!$A$2:$K$8265, 11)</f>
        <v>110.50660000000001</v>
      </c>
      <c r="F5926" s="7">
        <f t="shared" si="70"/>
        <v>1.9612499999999999</v>
      </c>
      <c r="G5926" s="8">
        <v>200000</v>
      </c>
      <c r="H5926" s="9">
        <f t="shared" si="71"/>
        <v>3200000</v>
      </c>
    </row>
    <row r="5927" spans="1:8" ht="14.5">
      <c r="A5927" s="6" t="str">
        <f t="shared" si="69"/>
        <v>Kebumen - Purbowangi_REDISARI</v>
      </c>
      <c r="B5927" s="11" t="s">
        <v>4274</v>
      </c>
      <c r="C5927" s="11" t="s">
        <v>4326</v>
      </c>
      <c r="D5927" s="11">
        <v>15.69</v>
      </c>
      <c r="E5927" s="7">
        <f>VLOOKUP(A5927, Sheet2!$A$2:$K$8265, 11)</f>
        <v>110.50660000000001</v>
      </c>
      <c r="F5927" s="7">
        <f t="shared" si="70"/>
        <v>1.9612499999999999</v>
      </c>
      <c r="G5927" s="8">
        <v>200000</v>
      </c>
      <c r="H5927" s="9">
        <f t="shared" si="71"/>
        <v>3200000</v>
      </c>
    </row>
    <row r="5928" spans="1:8" ht="14.5">
      <c r="A5928" s="6" t="str">
        <f t="shared" si="69"/>
        <v>Kebumen - Purbowangi_ROGODADI</v>
      </c>
      <c r="B5928" s="11" t="s">
        <v>4274</v>
      </c>
      <c r="C5928" s="11" t="s">
        <v>4327</v>
      </c>
      <c r="D5928" s="11">
        <v>15.69</v>
      </c>
      <c r="E5928" s="7">
        <f>VLOOKUP(A5928, Sheet2!$A$2:$K$8265, 11)</f>
        <v>110.50660000000001</v>
      </c>
      <c r="F5928" s="7">
        <f t="shared" si="70"/>
        <v>1.9612499999999999</v>
      </c>
      <c r="G5928" s="8">
        <v>200000</v>
      </c>
      <c r="H5928" s="9">
        <f t="shared" si="71"/>
        <v>3200000</v>
      </c>
    </row>
    <row r="5929" spans="1:8" ht="14.5">
      <c r="A5929" s="6" t="str">
        <f t="shared" si="69"/>
        <v>Kebumen - Purbowangi_ROGODONO</v>
      </c>
      <c r="B5929" s="11" t="s">
        <v>4274</v>
      </c>
      <c r="C5929" s="11" t="s">
        <v>4328</v>
      </c>
      <c r="D5929" s="11">
        <v>15.69</v>
      </c>
      <c r="E5929" s="7">
        <f>VLOOKUP(A5929, Sheet2!$A$2:$K$8265, 11)</f>
        <v>110.50660000000001</v>
      </c>
      <c r="F5929" s="7">
        <f t="shared" si="70"/>
        <v>1.9612499999999999</v>
      </c>
      <c r="G5929" s="8">
        <v>200000</v>
      </c>
      <c r="H5929" s="9">
        <f t="shared" si="71"/>
        <v>3200000</v>
      </c>
    </row>
    <row r="5930" spans="1:8" ht="14.5">
      <c r="A5930" s="6" t="str">
        <f t="shared" si="69"/>
        <v>Kebumen - Purbowangi_ROWOKELE</v>
      </c>
      <c r="B5930" s="11" t="s">
        <v>4274</v>
      </c>
      <c r="C5930" s="11" t="s">
        <v>4329</v>
      </c>
      <c r="D5930" s="11">
        <v>15.69</v>
      </c>
      <c r="E5930" s="7">
        <f>VLOOKUP(A5930, Sheet2!$A$2:$K$8265, 11)</f>
        <v>110.50660000000001</v>
      </c>
      <c r="F5930" s="7">
        <f t="shared" si="70"/>
        <v>1.9612499999999999</v>
      </c>
      <c r="G5930" s="8">
        <v>200000</v>
      </c>
      <c r="H5930" s="9">
        <f t="shared" si="71"/>
        <v>3200000</v>
      </c>
    </row>
    <row r="5931" spans="1:8" ht="14.5">
      <c r="A5931" s="6" t="str">
        <f t="shared" si="69"/>
        <v>Kebumen - Purbowangi_SALAMERTA</v>
      </c>
      <c r="B5931" s="11" t="s">
        <v>4274</v>
      </c>
      <c r="C5931" s="11" t="s">
        <v>4330</v>
      </c>
      <c r="D5931" s="11">
        <v>10.28</v>
      </c>
      <c r="E5931" s="7">
        <f>VLOOKUP(A5931, Sheet2!$A$2:$K$8265, 11)</f>
        <v>110.50660000000001</v>
      </c>
      <c r="F5931" s="7">
        <f t="shared" si="70"/>
        <v>1.2849999999999999</v>
      </c>
      <c r="G5931" s="8">
        <v>200000</v>
      </c>
      <c r="H5931" s="9">
        <f t="shared" si="71"/>
        <v>2200000</v>
      </c>
    </row>
    <row r="5932" spans="1:8" ht="14.5">
      <c r="A5932" s="6" t="str">
        <f t="shared" si="69"/>
        <v>Kebumen - Purbowangi_SAMPANG</v>
      </c>
      <c r="B5932" s="11" t="s">
        <v>4274</v>
      </c>
      <c r="C5932" s="11" t="s">
        <v>1900</v>
      </c>
      <c r="D5932" s="11">
        <v>15.69</v>
      </c>
      <c r="E5932" s="7">
        <f>VLOOKUP(A5932, Sheet2!$A$2:$K$8265, 11)</f>
        <v>110.50660000000001</v>
      </c>
      <c r="F5932" s="7">
        <f t="shared" si="70"/>
        <v>1.9612499999999999</v>
      </c>
      <c r="G5932" s="8">
        <v>200000</v>
      </c>
      <c r="H5932" s="9">
        <f t="shared" si="71"/>
        <v>3200000</v>
      </c>
    </row>
    <row r="5933" spans="1:8" ht="14.5">
      <c r="A5933" s="6" t="str">
        <f t="shared" si="69"/>
        <v>Kebumen - Purbowangi_SELANDAKA</v>
      </c>
      <c r="B5933" s="11" t="s">
        <v>4274</v>
      </c>
      <c r="C5933" s="11" t="s">
        <v>4331</v>
      </c>
      <c r="D5933" s="11">
        <v>9.3800000000000008</v>
      </c>
      <c r="E5933" s="7">
        <f>VLOOKUP(A5933, Sheet2!$A$2:$K$8265, 11)</f>
        <v>110.50660000000001</v>
      </c>
      <c r="F5933" s="7">
        <f t="shared" si="70"/>
        <v>1.1725000000000001</v>
      </c>
      <c r="G5933" s="8">
        <v>200000</v>
      </c>
      <c r="H5933" s="9">
        <f t="shared" si="71"/>
        <v>2000000</v>
      </c>
    </row>
    <row r="5934" spans="1:8" ht="14.5">
      <c r="A5934" s="6" t="str">
        <f t="shared" si="69"/>
        <v>Kebumen - Purbowangi_SELANEGARA</v>
      </c>
      <c r="B5934" s="11" t="s">
        <v>4274</v>
      </c>
      <c r="C5934" s="11" t="s">
        <v>966</v>
      </c>
      <c r="D5934" s="11">
        <v>9.3800000000000008</v>
      </c>
      <c r="E5934" s="7">
        <f>VLOOKUP(A5934, Sheet2!$A$2:$K$8265, 11)</f>
        <v>110.50660000000001</v>
      </c>
      <c r="F5934" s="7">
        <f t="shared" si="70"/>
        <v>1.1725000000000001</v>
      </c>
      <c r="G5934" s="8">
        <v>200000</v>
      </c>
      <c r="H5934" s="9">
        <f t="shared" si="71"/>
        <v>2000000</v>
      </c>
    </row>
    <row r="5935" spans="1:8" ht="14.5">
      <c r="A5935" s="6" t="str">
        <f t="shared" si="69"/>
        <v>Kebumen - Purbowangi_SELOKERTO</v>
      </c>
      <c r="B5935" s="11" t="s">
        <v>4274</v>
      </c>
      <c r="C5935" s="11" t="s">
        <v>4332</v>
      </c>
      <c r="D5935" s="11">
        <v>15.69</v>
      </c>
      <c r="E5935" s="7">
        <f>VLOOKUP(A5935, Sheet2!$A$2:$K$8265, 11)</f>
        <v>110.50660000000001</v>
      </c>
      <c r="F5935" s="7">
        <f t="shared" si="70"/>
        <v>1.9612499999999999</v>
      </c>
      <c r="G5935" s="8">
        <v>200000</v>
      </c>
      <c r="H5935" s="9">
        <f t="shared" si="71"/>
        <v>3200000</v>
      </c>
    </row>
    <row r="5936" spans="1:8" ht="14.5">
      <c r="A5936" s="6" t="str">
        <f t="shared" si="69"/>
        <v>Kebumen - Purbowangi_SEMAMPIR</v>
      </c>
      <c r="B5936" s="11" t="s">
        <v>4274</v>
      </c>
      <c r="C5936" s="11" t="s">
        <v>214</v>
      </c>
      <c r="D5936" s="11">
        <v>15.69</v>
      </c>
      <c r="E5936" s="7">
        <f>VLOOKUP(A5936, Sheet2!$A$2:$K$8265, 11)</f>
        <v>110.50660000000001</v>
      </c>
      <c r="F5936" s="7">
        <f t="shared" si="70"/>
        <v>1.9612499999999999</v>
      </c>
      <c r="G5936" s="8">
        <v>200000</v>
      </c>
      <c r="H5936" s="9">
        <f t="shared" si="71"/>
        <v>3200000</v>
      </c>
    </row>
    <row r="5937" spans="1:8" ht="14.5">
      <c r="A5937" s="6" t="str">
        <f t="shared" si="69"/>
        <v>Kebumen - Purbowangi_SIBALUNG</v>
      </c>
      <c r="B5937" s="11" t="s">
        <v>4274</v>
      </c>
      <c r="C5937" s="11" t="s">
        <v>4333</v>
      </c>
      <c r="D5937" s="11">
        <v>9.3800000000000008</v>
      </c>
      <c r="E5937" s="7">
        <f>VLOOKUP(A5937, Sheet2!$A$2:$K$8265, 11)</f>
        <v>110.50660000000001</v>
      </c>
      <c r="F5937" s="7">
        <f t="shared" si="70"/>
        <v>1.1725000000000001</v>
      </c>
      <c r="G5937" s="8">
        <v>200000</v>
      </c>
      <c r="H5937" s="9">
        <f t="shared" si="71"/>
        <v>2000000</v>
      </c>
    </row>
    <row r="5938" spans="1:8" ht="14.5">
      <c r="A5938" s="6" t="str">
        <f t="shared" si="69"/>
        <v>Kebumen - Purbowangi_SIBRAMA</v>
      </c>
      <c r="B5938" s="11" t="s">
        <v>4274</v>
      </c>
      <c r="C5938" s="11" t="s">
        <v>4334</v>
      </c>
      <c r="D5938" s="11">
        <v>9.3800000000000008</v>
      </c>
      <c r="E5938" s="7">
        <f>VLOOKUP(A5938, Sheet2!$A$2:$K$8265, 11)</f>
        <v>110.50660000000001</v>
      </c>
      <c r="F5938" s="7">
        <f t="shared" si="70"/>
        <v>1.1725000000000001</v>
      </c>
      <c r="G5938" s="8">
        <v>200000</v>
      </c>
      <c r="H5938" s="9">
        <f t="shared" si="71"/>
        <v>2000000</v>
      </c>
    </row>
    <row r="5939" spans="1:8" ht="14.5">
      <c r="A5939" s="6" t="str">
        <f t="shared" si="69"/>
        <v>Kebumen - Purbowangi_SIDOHARUM</v>
      </c>
      <c r="B5939" s="11" t="s">
        <v>4274</v>
      </c>
      <c r="C5939" s="11" t="s">
        <v>4335</v>
      </c>
      <c r="D5939" s="11">
        <v>15.69</v>
      </c>
      <c r="E5939" s="7">
        <f>VLOOKUP(A5939, Sheet2!$A$2:$K$8265, 11)</f>
        <v>110.50660000000001</v>
      </c>
      <c r="F5939" s="7">
        <f t="shared" si="70"/>
        <v>1.9612499999999999</v>
      </c>
      <c r="G5939" s="8">
        <v>200000</v>
      </c>
      <c r="H5939" s="9">
        <f t="shared" si="71"/>
        <v>3200000</v>
      </c>
    </row>
    <row r="5940" spans="1:8" ht="14.5">
      <c r="A5940" s="6" t="str">
        <f t="shared" si="69"/>
        <v>Kebumen - Purbowangi_SIKANCO</v>
      </c>
      <c r="B5940" s="11" t="s">
        <v>4274</v>
      </c>
      <c r="C5940" s="11" t="s">
        <v>4336</v>
      </c>
      <c r="D5940" s="11">
        <v>20.29</v>
      </c>
      <c r="E5940" s="7">
        <f>VLOOKUP(A5940, Sheet2!$A$2:$K$8265, 11)</f>
        <v>110.50660000000001</v>
      </c>
      <c r="F5940" s="7">
        <f t="shared" si="70"/>
        <v>2.5362499999999999</v>
      </c>
      <c r="G5940" s="8">
        <v>200000</v>
      </c>
      <c r="H5940" s="9">
        <f t="shared" si="71"/>
        <v>4200000</v>
      </c>
    </row>
    <row r="5941" spans="1:8" ht="14.5">
      <c r="A5941" s="6" t="str">
        <f t="shared" si="69"/>
        <v>Kebumen - Purbowangi_SIKAYU</v>
      </c>
      <c r="B5941" s="11" t="s">
        <v>4274</v>
      </c>
      <c r="C5941" s="11" t="s">
        <v>4337</v>
      </c>
      <c r="D5941" s="11">
        <v>15.69</v>
      </c>
      <c r="E5941" s="7">
        <f>VLOOKUP(A5941, Sheet2!$A$2:$K$8265, 11)</f>
        <v>110.50660000000001</v>
      </c>
      <c r="F5941" s="7">
        <f t="shared" si="70"/>
        <v>1.9612499999999999</v>
      </c>
      <c r="G5941" s="8">
        <v>200000</v>
      </c>
      <c r="H5941" s="9">
        <f t="shared" si="71"/>
        <v>3200000</v>
      </c>
    </row>
    <row r="5942" spans="1:8" ht="14.5">
      <c r="A5942" s="6" t="str">
        <f t="shared" si="69"/>
        <v>Kebumen - Purbowangi_SIRKANDI</v>
      </c>
      <c r="B5942" s="11" t="s">
        <v>4274</v>
      </c>
      <c r="C5942" s="11" t="s">
        <v>4338</v>
      </c>
      <c r="D5942" s="11">
        <v>10.28</v>
      </c>
      <c r="E5942" s="7">
        <f>VLOOKUP(A5942, Sheet2!$A$2:$K$8265, 11)</f>
        <v>110.50660000000001</v>
      </c>
      <c r="F5942" s="7">
        <f t="shared" si="70"/>
        <v>1.2849999999999999</v>
      </c>
      <c r="G5942" s="8">
        <v>200000</v>
      </c>
      <c r="H5942" s="9">
        <f t="shared" si="71"/>
        <v>2200000</v>
      </c>
    </row>
    <row r="5943" spans="1:8" ht="14.5">
      <c r="A5943" s="6" t="str">
        <f t="shared" si="69"/>
        <v>Kebumen - Purbowangi_SRATI</v>
      </c>
      <c r="B5943" s="11" t="s">
        <v>4274</v>
      </c>
      <c r="C5943" s="11" t="s">
        <v>4339</v>
      </c>
      <c r="D5943" s="11">
        <v>15.69</v>
      </c>
      <c r="E5943" s="7">
        <f>VLOOKUP(A5943, Sheet2!$A$2:$K$8265, 11)</f>
        <v>110.50660000000001</v>
      </c>
      <c r="F5943" s="7">
        <f t="shared" si="70"/>
        <v>1.9612499999999999</v>
      </c>
      <c r="G5943" s="8">
        <v>200000</v>
      </c>
      <c r="H5943" s="9">
        <f t="shared" si="71"/>
        <v>3200000</v>
      </c>
    </row>
    <row r="5944" spans="1:8" ht="14.5">
      <c r="A5944" s="6" t="str">
        <f t="shared" si="69"/>
        <v>Kebumen - Purbowangi_SUKOMULYO</v>
      </c>
      <c r="B5944" s="11" t="s">
        <v>4274</v>
      </c>
      <c r="C5944" s="11" t="s">
        <v>3303</v>
      </c>
      <c r="D5944" s="11">
        <v>15.69</v>
      </c>
      <c r="E5944" s="7">
        <f>VLOOKUP(A5944, Sheet2!$A$2:$K$8265, 11)</f>
        <v>110.50660000000001</v>
      </c>
      <c r="F5944" s="7">
        <f t="shared" si="70"/>
        <v>1.9612499999999999</v>
      </c>
      <c r="G5944" s="8">
        <v>200000</v>
      </c>
      <c r="H5944" s="9">
        <f t="shared" si="71"/>
        <v>3200000</v>
      </c>
    </row>
    <row r="5945" spans="1:8" ht="14.5">
      <c r="A5945" s="6" t="str">
        <f t="shared" si="69"/>
        <v>Kebumen - Purbowangi_SUMPIUH</v>
      </c>
      <c r="B5945" s="11" t="s">
        <v>4274</v>
      </c>
      <c r="C5945" s="11" t="s">
        <v>4340</v>
      </c>
      <c r="D5945" s="11">
        <v>9.3800000000000008</v>
      </c>
      <c r="E5945" s="7">
        <f>VLOOKUP(A5945, Sheet2!$A$2:$K$8265, 11)</f>
        <v>110.50660000000001</v>
      </c>
      <c r="F5945" s="7">
        <f t="shared" si="70"/>
        <v>1.1725000000000001</v>
      </c>
      <c r="G5945" s="8">
        <v>200000</v>
      </c>
      <c r="H5945" s="9">
        <f t="shared" si="71"/>
        <v>2000000</v>
      </c>
    </row>
    <row r="5946" spans="1:8" ht="14.5">
      <c r="A5946" s="6" t="str">
        <f t="shared" si="69"/>
        <v>Kebumen - Purbowangi_TAMBAKMULYO</v>
      </c>
      <c r="B5946" s="11" t="s">
        <v>4274</v>
      </c>
      <c r="C5946" s="11" t="s">
        <v>4341</v>
      </c>
      <c r="D5946" s="11">
        <v>15.69</v>
      </c>
      <c r="E5946" s="7">
        <f>VLOOKUP(A5946, Sheet2!$A$2:$K$8265, 11)</f>
        <v>110.50660000000001</v>
      </c>
      <c r="F5946" s="7">
        <f t="shared" si="70"/>
        <v>1.9612499999999999</v>
      </c>
      <c r="G5946" s="8">
        <v>200000</v>
      </c>
      <c r="H5946" s="9">
        <f t="shared" si="71"/>
        <v>3200000</v>
      </c>
    </row>
    <row r="5947" spans="1:8" ht="14.5">
      <c r="A5947" s="6" t="str">
        <f t="shared" si="69"/>
        <v>Kebumen - Purbowangi_TLOGOSARI</v>
      </c>
      <c r="B5947" s="11" t="s">
        <v>4274</v>
      </c>
      <c r="C5947" s="11" t="s">
        <v>759</v>
      </c>
      <c r="D5947" s="11">
        <v>15.69</v>
      </c>
      <c r="E5947" s="7">
        <f>VLOOKUP(A5947, Sheet2!$A$2:$K$8265, 11)</f>
        <v>110.50660000000001</v>
      </c>
      <c r="F5947" s="7">
        <f t="shared" si="70"/>
        <v>1.9612499999999999</v>
      </c>
      <c r="G5947" s="8">
        <v>200000</v>
      </c>
      <c r="H5947" s="9">
        <f t="shared" si="71"/>
        <v>3200000</v>
      </c>
    </row>
    <row r="5948" spans="1:8" ht="14.5">
      <c r="A5948" s="6" t="str">
        <f t="shared" si="69"/>
        <v>Kebumen - Purbowangi_TUGU</v>
      </c>
      <c r="B5948" s="11" t="s">
        <v>4274</v>
      </c>
      <c r="C5948" s="11" t="s">
        <v>2110</v>
      </c>
      <c r="D5948" s="11">
        <v>15.69</v>
      </c>
      <c r="E5948" s="7">
        <f>VLOOKUP(A5948, Sheet2!$A$2:$K$8265, 11)</f>
        <v>110.50660000000001</v>
      </c>
      <c r="F5948" s="7">
        <f t="shared" si="70"/>
        <v>1.9612499999999999</v>
      </c>
      <c r="G5948" s="8">
        <v>200000</v>
      </c>
      <c r="H5948" s="9">
        <f t="shared" si="71"/>
        <v>3200000</v>
      </c>
    </row>
    <row r="5949" spans="1:8" ht="14.5">
      <c r="A5949" s="6" t="str">
        <f t="shared" si="69"/>
        <v>Kebumen - Purbowangi_TUNJUNGSETO</v>
      </c>
      <c r="B5949" s="11" t="s">
        <v>4274</v>
      </c>
      <c r="C5949" s="11" t="s">
        <v>4342</v>
      </c>
      <c r="D5949" s="11">
        <v>15.69</v>
      </c>
      <c r="E5949" s="7">
        <f>VLOOKUP(A5949, Sheet2!$A$2:$K$8265, 11)</f>
        <v>110.50660000000001</v>
      </c>
      <c r="F5949" s="7">
        <f t="shared" si="70"/>
        <v>1.9612499999999999</v>
      </c>
      <c r="G5949" s="8">
        <v>200000</v>
      </c>
      <c r="H5949" s="9">
        <f t="shared" si="71"/>
        <v>3200000</v>
      </c>
    </row>
    <row r="5950" spans="1:8" ht="14.5">
      <c r="A5950" s="6" t="str">
        <f t="shared" si="69"/>
        <v>Kebumen - Purbowangi_WAGIRPANDAN</v>
      </c>
      <c r="B5950" s="11" t="s">
        <v>4274</v>
      </c>
      <c r="C5950" s="11" t="s">
        <v>4343</v>
      </c>
      <c r="D5950" s="11">
        <v>15.69</v>
      </c>
      <c r="E5950" s="7">
        <f>VLOOKUP(A5950, Sheet2!$A$2:$K$8265, 11)</f>
        <v>110.50660000000001</v>
      </c>
      <c r="F5950" s="7">
        <f t="shared" si="70"/>
        <v>1.9612499999999999</v>
      </c>
      <c r="G5950" s="8">
        <v>200000</v>
      </c>
      <c r="H5950" s="9">
        <f t="shared" si="71"/>
        <v>3200000</v>
      </c>
    </row>
    <row r="5951" spans="1:8" ht="14.5">
      <c r="A5951" s="6" t="str">
        <f t="shared" si="69"/>
        <v>Kebumen - Purbowangi_WATUAGUNG</v>
      </c>
      <c r="B5951" s="11" t="s">
        <v>4274</v>
      </c>
      <c r="C5951" s="11" t="s">
        <v>767</v>
      </c>
      <c r="D5951" s="11">
        <v>9.3800000000000008</v>
      </c>
      <c r="E5951" s="7">
        <f>VLOOKUP(A5951, Sheet2!$A$2:$K$8265, 11)</f>
        <v>110.50660000000001</v>
      </c>
      <c r="F5951" s="7">
        <f t="shared" si="70"/>
        <v>1.1725000000000001</v>
      </c>
      <c r="G5951" s="8">
        <v>200000</v>
      </c>
      <c r="H5951" s="9">
        <f t="shared" si="71"/>
        <v>2000000</v>
      </c>
    </row>
    <row r="5952" spans="1:8" ht="14.5">
      <c r="A5952" s="6" t="str">
        <f t="shared" si="69"/>
        <v>Kebumen - Purbowangi_WATUKELIR</v>
      </c>
      <c r="B5952" s="11" t="s">
        <v>4274</v>
      </c>
      <c r="C5952" s="11" t="s">
        <v>4344</v>
      </c>
      <c r="D5952" s="11">
        <v>15.69</v>
      </c>
      <c r="E5952" s="7">
        <f>VLOOKUP(A5952, Sheet2!$A$2:$K$8265, 11)</f>
        <v>110.50660000000001</v>
      </c>
      <c r="F5952" s="7">
        <f t="shared" si="70"/>
        <v>1.9612499999999999</v>
      </c>
      <c r="G5952" s="8">
        <v>200000</v>
      </c>
      <c r="H5952" s="9">
        <f t="shared" si="71"/>
        <v>3200000</v>
      </c>
    </row>
    <row r="5953" spans="1:8" ht="14.5">
      <c r="A5953" s="6" t="str">
        <f t="shared" si="69"/>
        <v>Kebumen - Purbowangi_WETONKULON</v>
      </c>
      <c r="B5953" s="11" t="s">
        <v>4274</v>
      </c>
      <c r="C5953" s="11" t="s">
        <v>4345</v>
      </c>
      <c r="D5953" s="11">
        <v>15.69</v>
      </c>
      <c r="E5953" s="7">
        <f>VLOOKUP(A5953, Sheet2!$A$2:$K$8265, 11)</f>
        <v>110.50660000000001</v>
      </c>
      <c r="F5953" s="7">
        <f t="shared" si="70"/>
        <v>1.9612499999999999</v>
      </c>
      <c r="G5953" s="8">
        <v>200000</v>
      </c>
      <c r="H5953" s="9">
        <f t="shared" si="71"/>
        <v>3200000</v>
      </c>
    </row>
    <row r="5954" spans="1:8" ht="14.5">
      <c r="A5954" s="6" t="str">
        <f t="shared" si="69"/>
        <v>Kebumen - Purbowangi_WONODADI</v>
      </c>
      <c r="B5954" s="11" t="s">
        <v>4274</v>
      </c>
      <c r="C5954" s="11" t="s">
        <v>252</v>
      </c>
      <c r="D5954" s="11">
        <v>15.69</v>
      </c>
      <c r="E5954" s="7">
        <f>VLOOKUP(A5954, Sheet2!$A$2:$K$8265, 11)</f>
        <v>110.50660000000001</v>
      </c>
      <c r="F5954" s="7">
        <f t="shared" si="70"/>
        <v>1.9612499999999999</v>
      </c>
      <c r="G5954" s="8">
        <v>200000</v>
      </c>
      <c r="H5954" s="9">
        <f t="shared" si="71"/>
        <v>3200000</v>
      </c>
    </row>
    <row r="5955" spans="1:8" ht="14.5">
      <c r="A5955" s="6" t="str">
        <f t="shared" si="69"/>
        <v>Kebumen - Purbowangi_WONOHARJO</v>
      </c>
      <c r="B5955" s="11" t="s">
        <v>4274</v>
      </c>
      <c r="C5955" s="11" t="s">
        <v>772</v>
      </c>
      <c r="D5955" s="11">
        <v>15.69</v>
      </c>
      <c r="E5955" s="7">
        <f>VLOOKUP(A5955, Sheet2!$A$2:$K$8265, 11)</f>
        <v>110.50660000000001</v>
      </c>
      <c r="F5955" s="7">
        <f t="shared" si="70"/>
        <v>1.9612499999999999</v>
      </c>
      <c r="G5955" s="8">
        <v>200000</v>
      </c>
      <c r="H5955" s="9">
        <f t="shared" si="71"/>
        <v>3200000</v>
      </c>
    </row>
    <row r="5956" spans="1:8" ht="14.5">
      <c r="A5956" s="6" t="str">
        <f t="shared" si="69"/>
        <v>Kebumen - Purbowangi_WONOYOSO</v>
      </c>
      <c r="B5956" s="11" t="s">
        <v>4274</v>
      </c>
      <c r="C5956" s="11" t="s">
        <v>3502</v>
      </c>
      <c r="D5956" s="11">
        <v>15.69</v>
      </c>
      <c r="E5956" s="7">
        <f>VLOOKUP(A5956, Sheet2!$A$2:$K$8265, 11)</f>
        <v>110.50660000000001</v>
      </c>
      <c r="F5956" s="7">
        <f t="shared" si="70"/>
        <v>1.9612499999999999</v>
      </c>
      <c r="G5956" s="8">
        <v>200000</v>
      </c>
      <c r="H5956" s="9">
        <f t="shared" si="71"/>
        <v>3200000</v>
      </c>
    </row>
    <row r="5957" spans="1:8" ht="14.5">
      <c r="A5957" s="6" t="str">
        <f t="shared" si="69"/>
        <v>Kendal - Wonorejo_BALOK</v>
      </c>
      <c r="B5957" s="11" t="s">
        <v>4346</v>
      </c>
      <c r="C5957" s="11" t="s">
        <v>4347</v>
      </c>
      <c r="D5957" s="11">
        <v>16.97</v>
      </c>
      <c r="E5957" s="7">
        <f>VLOOKUP(A5957, Sheet2!$A$2:$K$8265, 11)</f>
        <v>110.50660000000001</v>
      </c>
      <c r="F5957" s="7">
        <f t="shared" si="70"/>
        <v>2.1212499999999999</v>
      </c>
      <c r="G5957" s="8">
        <v>200000</v>
      </c>
      <c r="H5957" s="9">
        <f t="shared" si="71"/>
        <v>3400000</v>
      </c>
    </row>
    <row r="5958" spans="1:8" ht="14.5">
      <c r="A5958" s="6" t="str">
        <f t="shared" si="69"/>
        <v>Kendal - Wonorejo_BANDENGAN</v>
      </c>
      <c r="B5958" s="11" t="s">
        <v>4346</v>
      </c>
      <c r="C5958" s="11" t="s">
        <v>3381</v>
      </c>
      <c r="D5958" s="11">
        <v>16.97</v>
      </c>
      <c r="E5958" s="7">
        <f>VLOOKUP(A5958, Sheet2!$A$2:$K$8265, 11)</f>
        <v>110.50660000000001</v>
      </c>
      <c r="F5958" s="7">
        <f t="shared" si="70"/>
        <v>2.1212499999999999</v>
      </c>
      <c r="G5958" s="8">
        <v>200000</v>
      </c>
      <c r="H5958" s="9">
        <f t="shared" si="71"/>
        <v>3400000</v>
      </c>
    </row>
    <row r="5959" spans="1:8" ht="14.5">
      <c r="A5959" s="6" t="str">
        <f t="shared" si="69"/>
        <v>Kendal - Wonorejo_BANGUNREJO</v>
      </c>
      <c r="B5959" s="11" t="s">
        <v>4346</v>
      </c>
      <c r="C5959" s="11" t="s">
        <v>2262</v>
      </c>
      <c r="D5959" s="11">
        <v>16.97</v>
      </c>
      <c r="E5959" s="7">
        <f>VLOOKUP(A5959, Sheet2!$A$2:$K$8265, 11)</f>
        <v>110.50660000000001</v>
      </c>
      <c r="F5959" s="7">
        <f t="shared" si="70"/>
        <v>2.1212499999999999</v>
      </c>
      <c r="G5959" s="8">
        <v>200000</v>
      </c>
      <c r="H5959" s="9">
        <f t="shared" si="71"/>
        <v>3400000</v>
      </c>
    </row>
    <row r="5960" spans="1:8" ht="14.5">
      <c r="A5960" s="6" t="str">
        <f t="shared" si="69"/>
        <v>Kendal - Wonorejo_BANGUNSARI</v>
      </c>
      <c r="B5960" s="11" t="s">
        <v>4346</v>
      </c>
      <c r="C5960" s="11" t="s">
        <v>350</v>
      </c>
      <c r="D5960" s="11">
        <v>16.97</v>
      </c>
      <c r="E5960" s="7">
        <f>VLOOKUP(A5960, Sheet2!$A$2:$K$8265, 11)</f>
        <v>110.50660000000001</v>
      </c>
      <c r="F5960" s="7">
        <f t="shared" si="70"/>
        <v>2.1212499999999999</v>
      </c>
      <c r="G5960" s="8">
        <v>200000</v>
      </c>
      <c r="H5960" s="9">
        <f t="shared" si="71"/>
        <v>3400000</v>
      </c>
    </row>
    <row r="5961" spans="1:8" ht="14.5">
      <c r="A5961" s="6" t="str">
        <f t="shared" si="69"/>
        <v>Kendal - Wonorejo_BANYUTOWO</v>
      </c>
      <c r="B5961" s="11" t="s">
        <v>4346</v>
      </c>
      <c r="C5961" s="11" t="s">
        <v>4348</v>
      </c>
      <c r="D5961" s="11">
        <v>16.97</v>
      </c>
      <c r="E5961" s="7">
        <f>VLOOKUP(A5961, Sheet2!$A$2:$K$8265, 11)</f>
        <v>110.50660000000001</v>
      </c>
      <c r="F5961" s="7">
        <f t="shared" si="70"/>
        <v>2.1212499999999999</v>
      </c>
      <c r="G5961" s="8">
        <v>200000</v>
      </c>
      <c r="H5961" s="9">
        <f t="shared" si="71"/>
        <v>3400000</v>
      </c>
    </row>
    <row r="5962" spans="1:8" ht="14.5">
      <c r="A5962" s="6" t="str">
        <f t="shared" si="69"/>
        <v>Kendal - Wonorejo_BANYUURIP</v>
      </c>
      <c r="B5962" s="11" t="s">
        <v>4346</v>
      </c>
      <c r="C5962" s="11" t="s">
        <v>1382</v>
      </c>
      <c r="D5962" s="11">
        <v>16.97</v>
      </c>
      <c r="E5962" s="7">
        <f>VLOOKUP(A5962, Sheet2!$A$2:$K$8265, 11)</f>
        <v>110.50660000000001</v>
      </c>
      <c r="F5962" s="7">
        <f t="shared" si="70"/>
        <v>2.1212499999999999</v>
      </c>
      <c r="G5962" s="8">
        <v>200000</v>
      </c>
      <c r="H5962" s="9">
        <f t="shared" si="71"/>
        <v>3400000</v>
      </c>
    </row>
    <row r="5963" spans="1:8" ht="14.5">
      <c r="A5963" s="6" t="str">
        <f t="shared" si="69"/>
        <v>Kendal - Wonorejo_BLOROK</v>
      </c>
      <c r="B5963" s="11" t="s">
        <v>4346</v>
      </c>
      <c r="C5963" s="11" t="s">
        <v>4349</v>
      </c>
      <c r="D5963" s="11">
        <v>16.97</v>
      </c>
      <c r="E5963" s="7">
        <f>VLOOKUP(A5963, Sheet2!$A$2:$K$8265, 11)</f>
        <v>110.50660000000001</v>
      </c>
      <c r="F5963" s="7">
        <f t="shared" si="70"/>
        <v>2.1212499999999999</v>
      </c>
      <c r="G5963" s="8">
        <v>200000</v>
      </c>
      <c r="H5963" s="9">
        <f t="shared" si="71"/>
        <v>3400000</v>
      </c>
    </row>
    <row r="5964" spans="1:8" ht="14.5">
      <c r="A5964" s="6" t="str">
        <f t="shared" si="69"/>
        <v>Kendal - Wonorejo_BOJONGGEDE</v>
      </c>
      <c r="B5964" s="11" t="s">
        <v>4346</v>
      </c>
      <c r="C5964" s="11" t="s">
        <v>4350</v>
      </c>
      <c r="D5964" s="11">
        <v>16.97</v>
      </c>
      <c r="E5964" s="7">
        <f>VLOOKUP(A5964, Sheet2!$A$2:$K$8265, 11)</f>
        <v>110.50660000000001</v>
      </c>
      <c r="F5964" s="7">
        <f t="shared" si="70"/>
        <v>2.1212499999999999</v>
      </c>
      <c r="G5964" s="8">
        <v>200000</v>
      </c>
      <c r="H5964" s="9">
        <f t="shared" si="71"/>
        <v>3400000</v>
      </c>
    </row>
    <row r="5965" spans="1:8" ht="14.5">
      <c r="A5965" s="6" t="str">
        <f t="shared" si="69"/>
        <v>Kendal - Wonorejo_BRANGSONG</v>
      </c>
      <c r="B5965" s="11" t="s">
        <v>4346</v>
      </c>
      <c r="C5965" s="11" t="s">
        <v>4351</v>
      </c>
      <c r="D5965" s="11">
        <v>16.97</v>
      </c>
      <c r="E5965" s="7">
        <f>VLOOKUP(A5965, Sheet2!$A$2:$K$8265, 11)</f>
        <v>110.50660000000001</v>
      </c>
      <c r="F5965" s="7">
        <f t="shared" si="70"/>
        <v>2.1212499999999999</v>
      </c>
      <c r="G5965" s="8">
        <v>200000</v>
      </c>
      <c r="H5965" s="9">
        <f t="shared" si="71"/>
        <v>3400000</v>
      </c>
    </row>
    <row r="5966" spans="1:8" ht="14.5">
      <c r="A5966" s="6" t="str">
        <f t="shared" si="69"/>
        <v>Kendal - Wonorejo_BUGANGIN</v>
      </c>
      <c r="B5966" s="11" t="s">
        <v>4346</v>
      </c>
      <c r="C5966" s="11" t="s">
        <v>4352</v>
      </c>
      <c r="D5966" s="11">
        <v>16.97</v>
      </c>
      <c r="E5966" s="7">
        <f>VLOOKUP(A5966, Sheet2!$A$2:$K$8265, 11)</f>
        <v>110.50660000000001</v>
      </c>
      <c r="F5966" s="7">
        <f t="shared" si="70"/>
        <v>2.1212499999999999</v>
      </c>
      <c r="G5966" s="8">
        <v>200000</v>
      </c>
      <c r="H5966" s="9">
        <f t="shared" si="71"/>
        <v>3400000</v>
      </c>
    </row>
    <row r="5967" spans="1:8" ht="14.5">
      <c r="A5967" s="6" t="str">
        <f t="shared" si="69"/>
        <v>Kendal - Wonorejo_CACABAN</v>
      </c>
      <c r="B5967" s="11" t="s">
        <v>4346</v>
      </c>
      <c r="C5967" s="11" t="s">
        <v>3131</v>
      </c>
      <c r="D5967" s="11">
        <v>16.97</v>
      </c>
      <c r="E5967" s="7">
        <f>VLOOKUP(A5967, Sheet2!$A$2:$K$8265, 11)</f>
        <v>110.50660000000001</v>
      </c>
      <c r="F5967" s="7">
        <f t="shared" si="70"/>
        <v>2.1212499999999999</v>
      </c>
      <c r="G5967" s="8">
        <v>200000</v>
      </c>
      <c r="H5967" s="9">
        <f t="shared" si="71"/>
        <v>3400000</v>
      </c>
    </row>
    <row r="5968" spans="1:8" ht="14.5">
      <c r="A5968" s="6" t="str">
        <f t="shared" si="69"/>
        <v>Kendal - Wonorejo_CANDIROTO</v>
      </c>
      <c r="B5968" s="11" t="s">
        <v>4346</v>
      </c>
      <c r="C5968" s="11" t="s">
        <v>1022</v>
      </c>
      <c r="D5968" s="11">
        <v>16.97</v>
      </c>
      <c r="E5968" s="7">
        <f>VLOOKUP(A5968, Sheet2!$A$2:$K$8265, 11)</f>
        <v>110.50660000000001</v>
      </c>
      <c r="F5968" s="7">
        <f t="shared" si="70"/>
        <v>2.1212499999999999</v>
      </c>
      <c r="G5968" s="8">
        <v>200000</v>
      </c>
      <c r="H5968" s="9">
        <f t="shared" si="71"/>
        <v>3400000</v>
      </c>
    </row>
    <row r="5969" spans="1:8" ht="14.5">
      <c r="A5969" s="6" t="str">
        <f t="shared" si="69"/>
        <v>Kendal - Wonorejo_DARUPONO</v>
      </c>
      <c r="B5969" s="11" t="s">
        <v>4346</v>
      </c>
      <c r="C5969" s="11" t="s">
        <v>4353</v>
      </c>
      <c r="D5969" s="11">
        <v>16.97</v>
      </c>
      <c r="E5969" s="7">
        <f>VLOOKUP(A5969, Sheet2!$A$2:$K$8265, 11)</f>
        <v>110.50660000000001</v>
      </c>
      <c r="F5969" s="7">
        <f t="shared" si="70"/>
        <v>2.1212499999999999</v>
      </c>
      <c r="G5969" s="8">
        <v>200000</v>
      </c>
      <c r="H5969" s="9">
        <f t="shared" si="71"/>
        <v>3400000</v>
      </c>
    </row>
    <row r="5970" spans="1:8" ht="14.5">
      <c r="A5970" s="6" t="str">
        <f t="shared" si="69"/>
        <v>Kendal - Wonorejo_DEMPELREJO</v>
      </c>
      <c r="B5970" s="11" t="s">
        <v>4346</v>
      </c>
      <c r="C5970" s="11" t="s">
        <v>4354</v>
      </c>
      <c r="D5970" s="11">
        <v>16.97</v>
      </c>
      <c r="E5970" s="7">
        <f>VLOOKUP(A5970, Sheet2!$A$2:$K$8265, 11)</f>
        <v>110.50660000000001</v>
      </c>
      <c r="F5970" s="7">
        <f t="shared" si="70"/>
        <v>2.1212499999999999</v>
      </c>
      <c r="G5970" s="8">
        <v>200000</v>
      </c>
      <c r="H5970" s="9">
        <f t="shared" si="71"/>
        <v>3400000</v>
      </c>
    </row>
    <row r="5971" spans="1:8" ht="14.5">
      <c r="A5971" s="6" t="str">
        <f t="shared" si="69"/>
        <v>Kendal - Wonorejo_JERUK GILING</v>
      </c>
      <c r="B5971" s="11" t="s">
        <v>4346</v>
      </c>
      <c r="C5971" s="11" t="s">
        <v>4355</v>
      </c>
      <c r="D5971" s="11">
        <v>16.97</v>
      </c>
      <c r="E5971" s="7">
        <f>VLOOKUP(A5971, Sheet2!$A$2:$K$8265, 11)</f>
        <v>110.50660000000001</v>
      </c>
      <c r="F5971" s="7">
        <f t="shared" si="70"/>
        <v>2.1212499999999999</v>
      </c>
      <c r="G5971" s="8">
        <v>200000</v>
      </c>
      <c r="H5971" s="9">
        <f t="shared" si="71"/>
        <v>3400000</v>
      </c>
    </row>
    <row r="5972" spans="1:8" ht="14.5">
      <c r="A5972" s="6" t="str">
        <f t="shared" si="69"/>
        <v>Kendal - Wonorejo_JETIS</v>
      </c>
      <c r="B5972" s="11" t="s">
        <v>4346</v>
      </c>
      <c r="C5972" s="11" t="s">
        <v>886</v>
      </c>
      <c r="D5972" s="11">
        <v>16.97</v>
      </c>
      <c r="E5972" s="7">
        <f>VLOOKUP(A5972, Sheet2!$A$2:$K$8265, 11)</f>
        <v>110.50660000000001</v>
      </c>
      <c r="F5972" s="7">
        <f t="shared" si="70"/>
        <v>2.1212499999999999</v>
      </c>
      <c r="G5972" s="8">
        <v>200000</v>
      </c>
      <c r="H5972" s="9">
        <f t="shared" si="71"/>
        <v>3400000</v>
      </c>
    </row>
    <row r="5973" spans="1:8" ht="14.5">
      <c r="A5973" s="6" t="str">
        <f t="shared" si="69"/>
        <v>Kendal - Wonorejo_JOTANG</v>
      </c>
      <c r="B5973" s="11" t="s">
        <v>4346</v>
      </c>
      <c r="C5973" s="11" t="s">
        <v>4356</v>
      </c>
      <c r="D5973" s="11">
        <v>16.97</v>
      </c>
      <c r="E5973" s="7">
        <f>VLOOKUP(A5973, Sheet2!$A$2:$K$8265, 11)</f>
        <v>110.50660000000001</v>
      </c>
      <c r="F5973" s="7">
        <f t="shared" si="70"/>
        <v>2.1212499999999999</v>
      </c>
      <c r="G5973" s="8">
        <v>200000</v>
      </c>
      <c r="H5973" s="9">
        <f t="shared" si="71"/>
        <v>3400000</v>
      </c>
    </row>
    <row r="5974" spans="1:8" ht="14.5">
      <c r="A5974" s="6" t="str">
        <f t="shared" si="69"/>
        <v>Kendal - Wonorejo_KARANGSARI</v>
      </c>
      <c r="B5974" s="11" t="s">
        <v>4346</v>
      </c>
      <c r="C5974" s="11" t="s">
        <v>298</v>
      </c>
      <c r="D5974" s="11">
        <v>16.97</v>
      </c>
      <c r="E5974" s="7">
        <f>VLOOKUP(A5974, Sheet2!$A$2:$K$8265, 11)</f>
        <v>110.50660000000001</v>
      </c>
      <c r="F5974" s="7">
        <f t="shared" si="70"/>
        <v>2.1212499999999999</v>
      </c>
      <c r="G5974" s="8">
        <v>200000</v>
      </c>
      <c r="H5974" s="9">
        <f t="shared" si="71"/>
        <v>3400000</v>
      </c>
    </row>
    <row r="5975" spans="1:8" ht="14.5">
      <c r="A5975" s="6" t="str">
        <f t="shared" si="69"/>
        <v>Kendal - Wonorejo_KARANGTENGAH</v>
      </c>
      <c r="B5975" s="11" t="s">
        <v>4346</v>
      </c>
      <c r="C5975" s="11" t="s">
        <v>409</v>
      </c>
      <c r="D5975" s="11">
        <v>16.97</v>
      </c>
      <c r="E5975" s="7">
        <f>VLOOKUP(A5975, Sheet2!$A$2:$K$8265, 11)</f>
        <v>110.50660000000001</v>
      </c>
      <c r="F5975" s="7">
        <f t="shared" si="70"/>
        <v>2.1212499999999999</v>
      </c>
      <c r="G5975" s="8">
        <v>200000</v>
      </c>
      <c r="H5975" s="9">
        <f t="shared" si="71"/>
        <v>3400000</v>
      </c>
    </row>
    <row r="5976" spans="1:8" ht="14.5">
      <c r="A5976" s="6" t="str">
        <f t="shared" si="69"/>
        <v>Kendal - Wonorejo_KARTIKAJAYA</v>
      </c>
      <c r="B5976" s="11" t="s">
        <v>4346</v>
      </c>
      <c r="C5976" s="11" t="s">
        <v>4357</v>
      </c>
      <c r="D5976" s="11">
        <v>16.97</v>
      </c>
      <c r="E5976" s="7">
        <f>VLOOKUP(A5976, Sheet2!$A$2:$K$8265, 11)</f>
        <v>110.50660000000001</v>
      </c>
      <c r="F5976" s="7">
        <f t="shared" si="70"/>
        <v>2.1212499999999999</v>
      </c>
      <c r="G5976" s="8">
        <v>200000</v>
      </c>
      <c r="H5976" s="9">
        <f t="shared" si="71"/>
        <v>3400000</v>
      </c>
    </row>
    <row r="5977" spans="1:8" ht="14.5">
      <c r="A5977" s="6" t="str">
        <f t="shared" si="69"/>
        <v>Kendal - Wonorejo_KEBONADEM</v>
      </c>
      <c r="B5977" s="11" t="s">
        <v>4346</v>
      </c>
      <c r="C5977" s="11" t="s">
        <v>4358</v>
      </c>
      <c r="D5977" s="11">
        <v>16.97</v>
      </c>
      <c r="E5977" s="7">
        <f>VLOOKUP(A5977, Sheet2!$A$2:$K$8265, 11)</f>
        <v>110.50660000000001</v>
      </c>
      <c r="F5977" s="7">
        <f t="shared" si="70"/>
        <v>2.1212499999999999</v>
      </c>
      <c r="G5977" s="8">
        <v>200000</v>
      </c>
      <c r="H5977" s="9">
        <f t="shared" si="71"/>
        <v>3400000</v>
      </c>
    </row>
    <row r="5978" spans="1:8" ht="14.5">
      <c r="A5978" s="6" t="str">
        <f t="shared" si="69"/>
        <v>Kendal - Wonorejo_KEBONAGUNG</v>
      </c>
      <c r="B5978" s="11" t="s">
        <v>4346</v>
      </c>
      <c r="C5978" s="11" t="s">
        <v>634</v>
      </c>
      <c r="D5978" s="11">
        <v>16.97</v>
      </c>
      <c r="E5978" s="7">
        <f>VLOOKUP(A5978, Sheet2!$A$2:$K$8265, 11)</f>
        <v>110.50660000000001</v>
      </c>
      <c r="F5978" s="7">
        <f t="shared" si="70"/>
        <v>2.1212499999999999</v>
      </c>
      <c r="G5978" s="8">
        <v>200000</v>
      </c>
      <c r="H5978" s="9">
        <f t="shared" si="71"/>
        <v>3400000</v>
      </c>
    </row>
    <row r="5979" spans="1:8" ht="14.5">
      <c r="A5979" s="6" t="str">
        <f t="shared" si="69"/>
        <v>Kendal - Wonorejo_KEBONDALEM</v>
      </c>
      <c r="B5979" s="11" t="s">
        <v>4346</v>
      </c>
      <c r="C5979" s="11" t="s">
        <v>410</v>
      </c>
      <c r="D5979" s="11">
        <v>16.97</v>
      </c>
      <c r="E5979" s="7">
        <f>VLOOKUP(A5979, Sheet2!$A$2:$K$8265, 11)</f>
        <v>110.50660000000001</v>
      </c>
      <c r="F5979" s="7">
        <f t="shared" si="70"/>
        <v>2.1212499999999999</v>
      </c>
      <c r="G5979" s="8">
        <v>200000</v>
      </c>
      <c r="H5979" s="9">
        <f t="shared" si="71"/>
        <v>3400000</v>
      </c>
    </row>
    <row r="5980" spans="1:8" ht="14.5">
      <c r="A5980" s="6" t="str">
        <f t="shared" si="69"/>
        <v>Kendal - Wonorejo_KEDUNGSUREN</v>
      </c>
      <c r="B5980" s="11" t="s">
        <v>4346</v>
      </c>
      <c r="C5980" s="11" t="s">
        <v>4359</v>
      </c>
      <c r="D5980" s="11">
        <v>16.97</v>
      </c>
      <c r="E5980" s="7">
        <f>VLOOKUP(A5980, Sheet2!$A$2:$K$8265, 11)</f>
        <v>110.50660000000001</v>
      </c>
      <c r="F5980" s="7">
        <f t="shared" si="70"/>
        <v>2.1212499999999999</v>
      </c>
      <c r="G5980" s="8">
        <v>200000</v>
      </c>
      <c r="H5980" s="9">
        <f t="shared" si="71"/>
        <v>3400000</v>
      </c>
    </row>
    <row r="5981" spans="1:8" ht="14.5">
      <c r="A5981" s="6" t="str">
        <f t="shared" si="69"/>
        <v>Kendal - Wonorejo_KERTOMULYO</v>
      </c>
      <c r="B5981" s="11" t="s">
        <v>4346</v>
      </c>
      <c r="C5981" s="11" t="s">
        <v>4360</v>
      </c>
      <c r="D5981" s="11">
        <v>16.97</v>
      </c>
      <c r="E5981" s="7">
        <f>VLOOKUP(A5981, Sheet2!$A$2:$K$8265, 11)</f>
        <v>110.50660000000001</v>
      </c>
      <c r="F5981" s="7">
        <f t="shared" si="70"/>
        <v>2.1212499999999999</v>
      </c>
      <c r="G5981" s="8">
        <v>200000</v>
      </c>
      <c r="H5981" s="9">
        <f t="shared" si="71"/>
        <v>3400000</v>
      </c>
    </row>
    <row r="5982" spans="1:8" ht="14.5">
      <c r="A5982" s="6" t="str">
        <f t="shared" si="69"/>
        <v>Kendal - Wonorejo_KETAPANG</v>
      </c>
      <c r="B5982" s="11" t="s">
        <v>4346</v>
      </c>
      <c r="C5982" s="11" t="s">
        <v>1460</v>
      </c>
      <c r="D5982" s="11">
        <v>16.97</v>
      </c>
      <c r="E5982" s="7">
        <f>VLOOKUP(A5982, Sheet2!$A$2:$K$8265, 11)</f>
        <v>110.50660000000001</v>
      </c>
      <c r="F5982" s="7">
        <f t="shared" si="70"/>
        <v>2.1212499999999999</v>
      </c>
      <c r="G5982" s="8">
        <v>200000</v>
      </c>
      <c r="H5982" s="9">
        <f t="shared" si="71"/>
        <v>3400000</v>
      </c>
    </row>
    <row r="5983" spans="1:8" ht="14.5">
      <c r="A5983" s="6" t="str">
        <f t="shared" si="69"/>
        <v>Kendal - Wonorejo_KUMPULREJO</v>
      </c>
      <c r="B5983" s="11" t="s">
        <v>4346</v>
      </c>
      <c r="C5983" s="11" t="s">
        <v>424</v>
      </c>
      <c r="D5983" s="11">
        <v>16.97</v>
      </c>
      <c r="E5983" s="7">
        <f>VLOOKUP(A5983, Sheet2!$A$2:$K$8265, 11)</f>
        <v>110.50660000000001</v>
      </c>
      <c r="F5983" s="7">
        <f t="shared" si="70"/>
        <v>2.1212499999999999</v>
      </c>
      <c r="G5983" s="8">
        <v>200000</v>
      </c>
      <c r="H5983" s="9">
        <f t="shared" si="71"/>
        <v>3400000</v>
      </c>
    </row>
    <row r="5984" spans="1:8" ht="14.5">
      <c r="A5984" s="6" t="str">
        <f t="shared" si="69"/>
        <v>Kendal - Wonorejo_KUTOHARJO</v>
      </c>
      <c r="B5984" s="11" t="s">
        <v>4346</v>
      </c>
      <c r="C5984" s="11" t="s">
        <v>4361</v>
      </c>
      <c r="D5984" s="11">
        <v>16.97</v>
      </c>
      <c r="E5984" s="7">
        <f>VLOOKUP(A5984, Sheet2!$A$2:$K$8265, 11)</f>
        <v>110.50660000000001</v>
      </c>
      <c r="F5984" s="7">
        <f t="shared" si="70"/>
        <v>2.1212499999999999</v>
      </c>
      <c r="G5984" s="8">
        <v>200000</v>
      </c>
      <c r="H5984" s="9">
        <f t="shared" si="71"/>
        <v>3400000</v>
      </c>
    </row>
    <row r="5985" spans="1:8" ht="14.5">
      <c r="A5985" s="6" t="str">
        <f t="shared" si="69"/>
        <v>Kendal - Wonorejo_LANGENHARJO</v>
      </c>
      <c r="B5985" s="11" t="s">
        <v>4346</v>
      </c>
      <c r="C5985" s="11" t="s">
        <v>4362</v>
      </c>
      <c r="D5985" s="11">
        <v>16.97</v>
      </c>
      <c r="E5985" s="7">
        <f>VLOOKUP(A5985, Sheet2!$A$2:$K$8265, 11)</f>
        <v>110.50660000000001</v>
      </c>
      <c r="F5985" s="7">
        <f t="shared" si="70"/>
        <v>2.1212499999999999</v>
      </c>
      <c r="G5985" s="8">
        <v>200000</v>
      </c>
      <c r="H5985" s="9">
        <f t="shared" si="71"/>
        <v>3400000</v>
      </c>
    </row>
    <row r="5986" spans="1:8" ht="14.5">
      <c r="A5986" s="6" t="str">
        <f t="shared" si="69"/>
        <v>Kendal - Wonorejo_MAGELUNG</v>
      </c>
      <c r="B5986" s="11" t="s">
        <v>4346</v>
      </c>
      <c r="C5986" s="11" t="s">
        <v>4363</v>
      </c>
      <c r="D5986" s="11">
        <v>16.97</v>
      </c>
      <c r="E5986" s="7">
        <f>VLOOKUP(A5986, Sheet2!$A$2:$K$8265, 11)</f>
        <v>110.50660000000001</v>
      </c>
      <c r="F5986" s="7">
        <f t="shared" si="70"/>
        <v>2.1212499999999999</v>
      </c>
      <c r="G5986" s="8">
        <v>200000</v>
      </c>
      <c r="H5986" s="9">
        <f t="shared" si="71"/>
        <v>3400000</v>
      </c>
    </row>
    <row r="5987" spans="1:8" ht="14.5">
      <c r="A5987" s="6" t="str">
        <f t="shared" si="69"/>
        <v>Kendal - Wonorejo_MANGUNHARJO</v>
      </c>
      <c r="B5987" s="11" t="s">
        <v>4346</v>
      </c>
      <c r="C5987" s="11" t="s">
        <v>434</v>
      </c>
      <c r="D5987" s="11">
        <v>1.22</v>
      </c>
      <c r="E5987" s="7">
        <f>VLOOKUP(A5987, Sheet2!$A$2:$K$8265, 11)</f>
        <v>110.50660000000001</v>
      </c>
      <c r="F5987" s="7">
        <f t="shared" si="70"/>
        <v>0.1525</v>
      </c>
      <c r="G5987" s="8">
        <v>200000</v>
      </c>
      <c r="H5987" s="9">
        <f t="shared" si="71"/>
        <v>400000</v>
      </c>
    </row>
    <row r="5988" spans="1:8" ht="14.5">
      <c r="A5988" s="6" t="str">
        <f t="shared" si="69"/>
        <v>Kendal - Wonorejo_NGAMPEL KULON</v>
      </c>
      <c r="B5988" s="11" t="s">
        <v>4346</v>
      </c>
      <c r="C5988" s="11" t="s">
        <v>4364</v>
      </c>
      <c r="D5988" s="11">
        <v>16.97</v>
      </c>
      <c r="E5988" s="7">
        <f>VLOOKUP(A5988, Sheet2!$A$2:$K$8265, 11)</f>
        <v>110.50660000000001</v>
      </c>
      <c r="F5988" s="7">
        <f t="shared" si="70"/>
        <v>2.1212499999999999</v>
      </c>
      <c r="G5988" s="8">
        <v>200000</v>
      </c>
      <c r="H5988" s="9">
        <f t="shared" si="71"/>
        <v>3400000</v>
      </c>
    </row>
    <row r="5989" spans="1:8" ht="14.5">
      <c r="A5989" s="6" t="str">
        <f t="shared" si="69"/>
        <v>Kendal - Wonorejo_NGAMPEL WETAN</v>
      </c>
      <c r="B5989" s="11" t="s">
        <v>4346</v>
      </c>
      <c r="C5989" s="11" t="s">
        <v>4365</v>
      </c>
      <c r="D5989" s="11">
        <v>16.97</v>
      </c>
      <c r="E5989" s="7">
        <f>VLOOKUP(A5989, Sheet2!$A$2:$K$8265, 11)</f>
        <v>110.50660000000001</v>
      </c>
      <c r="F5989" s="7">
        <f t="shared" si="70"/>
        <v>2.1212499999999999</v>
      </c>
      <c r="G5989" s="8">
        <v>200000</v>
      </c>
      <c r="H5989" s="9">
        <f t="shared" si="71"/>
        <v>3400000</v>
      </c>
    </row>
    <row r="5990" spans="1:8" ht="14.5">
      <c r="A5990" s="6" t="str">
        <f t="shared" si="69"/>
        <v>Kendal - Wonorejo_NGILIR</v>
      </c>
      <c r="B5990" s="11" t="s">
        <v>4346</v>
      </c>
      <c r="C5990" s="11" t="s">
        <v>4366</v>
      </c>
      <c r="D5990" s="11">
        <v>16.97</v>
      </c>
      <c r="E5990" s="7">
        <f>VLOOKUP(A5990, Sheet2!$A$2:$K$8265, 11)</f>
        <v>110.50660000000001</v>
      </c>
      <c r="F5990" s="7">
        <f t="shared" si="70"/>
        <v>2.1212499999999999</v>
      </c>
      <c r="G5990" s="8">
        <v>200000</v>
      </c>
      <c r="H5990" s="9">
        <f t="shared" si="71"/>
        <v>3400000</v>
      </c>
    </row>
    <row r="5991" spans="1:8" ht="14.5">
      <c r="A5991" s="6" t="str">
        <f t="shared" si="69"/>
        <v>Kendal - Wonorejo_PATUKANGAN</v>
      </c>
      <c r="B5991" s="11" t="s">
        <v>4346</v>
      </c>
      <c r="C5991" s="11" t="s">
        <v>4367</v>
      </c>
      <c r="D5991" s="11">
        <v>16.97</v>
      </c>
      <c r="E5991" s="7">
        <f>VLOOKUP(A5991, Sheet2!$A$2:$K$8265, 11)</f>
        <v>110.50660000000001</v>
      </c>
      <c r="F5991" s="7">
        <f t="shared" si="70"/>
        <v>2.1212499999999999</v>
      </c>
      <c r="G5991" s="8">
        <v>200000</v>
      </c>
      <c r="H5991" s="9">
        <f t="shared" si="71"/>
        <v>3400000</v>
      </c>
    </row>
    <row r="5992" spans="1:8" ht="14.5">
      <c r="A5992" s="6" t="str">
        <f t="shared" si="69"/>
        <v>Kendal - Wonorejo_PEGULON</v>
      </c>
      <c r="B5992" s="11" t="s">
        <v>4346</v>
      </c>
      <c r="C5992" s="11" t="s">
        <v>4368</v>
      </c>
      <c r="D5992" s="11">
        <v>16.97</v>
      </c>
      <c r="E5992" s="7">
        <f>VLOOKUP(A5992, Sheet2!$A$2:$K$8265, 11)</f>
        <v>110.50660000000001</v>
      </c>
      <c r="F5992" s="7">
        <f t="shared" si="70"/>
        <v>2.1212499999999999</v>
      </c>
      <c r="G5992" s="8">
        <v>200000</v>
      </c>
      <c r="H5992" s="9">
        <f t="shared" si="71"/>
        <v>3400000</v>
      </c>
    </row>
    <row r="5993" spans="1:8" ht="14.5">
      <c r="A5993" s="6" t="str">
        <f t="shared" si="69"/>
        <v>Kendal - Wonorejo_PEKAUMAN</v>
      </c>
      <c r="B5993" s="11" t="s">
        <v>4346</v>
      </c>
      <c r="C5993" s="11" t="s">
        <v>328</v>
      </c>
      <c r="D5993" s="11">
        <v>16.97</v>
      </c>
      <c r="E5993" s="7">
        <f>VLOOKUP(A5993, Sheet2!$A$2:$K$8265, 11)</f>
        <v>110.50660000000001</v>
      </c>
      <c r="F5993" s="7">
        <f t="shared" si="70"/>
        <v>2.1212499999999999</v>
      </c>
      <c r="G5993" s="8">
        <v>200000</v>
      </c>
      <c r="H5993" s="9">
        <f t="shared" si="71"/>
        <v>3400000</v>
      </c>
    </row>
    <row r="5994" spans="1:8" ht="14.5">
      <c r="A5994" s="6" t="str">
        <f t="shared" si="69"/>
        <v>Kendal - Wonorejo_PIDODOKULON</v>
      </c>
      <c r="B5994" s="11" t="s">
        <v>4346</v>
      </c>
      <c r="C5994" s="11" t="s">
        <v>4369</v>
      </c>
      <c r="D5994" s="11">
        <v>16.97</v>
      </c>
      <c r="E5994" s="7">
        <f>VLOOKUP(A5994, Sheet2!$A$2:$K$8265, 11)</f>
        <v>110.50660000000001</v>
      </c>
      <c r="F5994" s="7">
        <f t="shared" si="70"/>
        <v>2.1212499999999999</v>
      </c>
      <c r="G5994" s="8">
        <v>200000</v>
      </c>
      <c r="H5994" s="9">
        <f t="shared" si="71"/>
        <v>3400000</v>
      </c>
    </row>
    <row r="5995" spans="1:8" ht="14.5">
      <c r="A5995" s="6" t="str">
        <f t="shared" si="69"/>
        <v>Kendal - Wonorejo_PIDODOWETAN</v>
      </c>
      <c r="B5995" s="11" t="s">
        <v>4346</v>
      </c>
      <c r="C5995" s="11" t="s">
        <v>4370</v>
      </c>
      <c r="D5995" s="11">
        <v>16.97</v>
      </c>
      <c r="E5995" s="7">
        <f>VLOOKUP(A5995, Sheet2!$A$2:$K$8265, 11)</f>
        <v>110.50660000000001</v>
      </c>
      <c r="F5995" s="7">
        <f t="shared" si="70"/>
        <v>2.1212499999999999</v>
      </c>
      <c r="G5995" s="8">
        <v>200000</v>
      </c>
      <c r="H5995" s="9">
        <f t="shared" si="71"/>
        <v>3400000</v>
      </c>
    </row>
    <row r="5996" spans="1:8" ht="14.5">
      <c r="A5996" s="6" t="str">
        <f t="shared" si="69"/>
        <v>Kendal - Wonorejo_PLANTARAN</v>
      </c>
      <c r="B5996" s="11" t="s">
        <v>4346</v>
      </c>
      <c r="C5996" s="11" t="s">
        <v>4371</v>
      </c>
      <c r="D5996" s="11">
        <v>16.97</v>
      </c>
      <c r="E5996" s="7">
        <f>VLOOKUP(A5996, Sheet2!$A$2:$K$8265, 11)</f>
        <v>110.50660000000001</v>
      </c>
      <c r="F5996" s="7">
        <f t="shared" si="70"/>
        <v>2.1212499999999999</v>
      </c>
      <c r="G5996" s="8">
        <v>200000</v>
      </c>
      <c r="H5996" s="9">
        <f t="shared" si="71"/>
        <v>3400000</v>
      </c>
    </row>
    <row r="5997" spans="1:8" ht="14.5">
      <c r="A5997" s="6" t="str">
        <f t="shared" si="69"/>
        <v>Kendal - Wonorejo_PROTOMULYO</v>
      </c>
      <c r="B5997" s="11" t="s">
        <v>4346</v>
      </c>
      <c r="C5997" s="11" t="s">
        <v>4372</v>
      </c>
      <c r="D5997" s="11">
        <v>16.97</v>
      </c>
      <c r="E5997" s="7">
        <f>VLOOKUP(A5997, Sheet2!$A$2:$K$8265, 11)</f>
        <v>110.50660000000001</v>
      </c>
      <c r="F5997" s="7">
        <f t="shared" si="70"/>
        <v>2.1212499999999999</v>
      </c>
      <c r="G5997" s="8">
        <v>200000</v>
      </c>
      <c r="H5997" s="9">
        <f t="shared" si="71"/>
        <v>3400000</v>
      </c>
    </row>
    <row r="5998" spans="1:8" ht="14.5">
      <c r="A5998" s="6" t="str">
        <f t="shared" si="69"/>
        <v>Kendal - Wonorejo_PURWOKERTO</v>
      </c>
      <c r="B5998" s="11" t="s">
        <v>4346</v>
      </c>
      <c r="C5998" s="11" t="s">
        <v>4373</v>
      </c>
      <c r="D5998" s="11">
        <v>16.97</v>
      </c>
      <c r="E5998" s="7">
        <f>VLOOKUP(A5998, Sheet2!$A$2:$K$8265, 11)</f>
        <v>110.50660000000001</v>
      </c>
      <c r="F5998" s="7">
        <f t="shared" si="70"/>
        <v>2.1212499999999999</v>
      </c>
      <c r="G5998" s="8">
        <v>200000</v>
      </c>
      <c r="H5998" s="9">
        <f t="shared" si="71"/>
        <v>3400000</v>
      </c>
    </row>
    <row r="5999" spans="1:8" ht="14.5">
      <c r="A5999" s="6" t="str">
        <f t="shared" si="69"/>
        <v>Kendal - Wonorejo_PUTATGEDE</v>
      </c>
      <c r="B5999" s="11" t="s">
        <v>4346</v>
      </c>
      <c r="C5999" s="11" t="s">
        <v>4374</v>
      </c>
      <c r="D5999" s="11">
        <v>16.97</v>
      </c>
      <c r="E5999" s="7">
        <f>VLOOKUP(A5999, Sheet2!$A$2:$K$8265, 11)</f>
        <v>110.50660000000001</v>
      </c>
      <c r="F5999" s="7">
        <f t="shared" si="70"/>
        <v>2.1212499999999999</v>
      </c>
      <c r="G5999" s="8">
        <v>200000</v>
      </c>
      <c r="H5999" s="9">
        <f t="shared" si="71"/>
        <v>3400000</v>
      </c>
    </row>
    <row r="6000" spans="1:8" ht="14.5">
      <c r="A6000" s="6" t="str">
        <f t="shared" si="69"/>
        <v>Kendal - Wonorejo_REJOSARI</v>
      </c>
      <c r="B6000" s="11" t="s">
        <v>4346</v>
      </c>
      <c r="C6000" s="11" t="s">
        <v>702</v>
      </c>
      <c r="D6000" s="11">
        <v>16.97</v>
      </c>
      <c r="E6000" s="7">
        <f>VLOOKUP(A6000, Sheet2!$A$2:$K$8265, 11)</f>
        <v>110.50660000000001</v>
      </c>
      <c r="F6000" s="7">
        <f t="shared" si="70"/>
        <v>2.1212499999999999</v>
      </c>
      <c r="G6000" s="8">
        <v>200000</v>
      </c>
      <c r="H6000" s="9">
        <f t="shared" si="71"/>
        <v>3400000</v>
      </c>
    </row>
    <row r="6001" spans="1:8" ht="14.5">
      <c r="A6001" s="6" t="str">
        <f t="shared" si="69"/>
        <v>Kendal - Wonorejo_REJOSARI</v>
      </c>
      <c r="B6001" s="11" t="s">
        <v>4346</v>
      </c>
      <c r="C6001" s="11" t="s">
        <v>702</v>
      </c>
      <c r="D6001" s="11">
        <v>16.97</v>
      </c>
      <c r="E6001" s="7">
        <f>VLOOKUP(A6001, Sheet2!$A$2:$K$8265, 11)</f>
        <v>110.50660000000001</v>
      </c>
      <c r="F6001" s="7">
        <f t="shared" si="70"/>
        <v>2.1212499999999999</v>
      </c>
      <c r="G6001" s="8">
        <v>200000</v>
      </c>
      <c r="H6001" s="9">
        <f t="shared" si="71"/>
        <v>3400000</v>
      </c>
    </row>
    <row r="6002" spans="1:8" ht="14.5">
      <c r="A6002" s="6" t="str">
        <f t="shared" si="69"/>
        <v>Kendal - Wonorejo_SARIREJO</v>
      </c>
      <c r="B6002" s="11" t="s">
        <v>4346</v>
      </c>
      <c r="C6002" s="11" t="s">
        <v>1231</v>
      </c>
      <c r="D6002" s="11">
        <v>16.97</v>
      </c>
      <c r="E6002" s="7">
        <f>VLOOKUP(A6002, Sheet2!$A$2:$K$8265, 11)</f>
        <v>110.50660000000001</v>
      </c>
      <c r="F6002" s="7">
        <f t="shared" si="70"/>
        <v>2.1212499999999999</v>
      </c>
      <c r="G6002" s="8">
        <v>200000</v>
      </c>
      <c r="H6002" s="9">
        <f t="shared" si="71"/>
        <v>3400000</v>
      </c>
    </row>
    <row r="6003" spans="1:8" ht="14.5">
      <c r="A6003" s="6" t="str">
        <f t="shared" si="69"/>
        <v>Kendal - Wonorejo_SIDOREJO</v>
      </c>
      <c r="B6003" s="11" t="s">
        <v>4346</v>
      </c>
      <c r="C6003" s="11" t="s">
        <v>222</v>
      </c>
      <c r="D6003" s="11">
        <v>16.97</v>
      </c>
      <c r="E6003" s="7">
        <f>VLOOKUP(A6003, Sheet2!$A$2:$K$8265, 11)</f>
        <v>110.50660000000001</v>
      </c>
      <c r="F6003" s="7">
        <f t="shared" si="70"/>
        <v>2.1212499999999999</v>
      </c>
      <c r="G6003" s="8">
        <v>200000</v>
      </c>
      <c r="H6003" s="9">
        <f t="shared" si="71"/>
        <v>3400000</v>
      </c>
    </row>
    <row r="6004" spans="1:8" ht="14.5">
      <c r="A6004" s="6" t="str">
        <f t="shared" si="69"/>
        <v>Kendal - Wonorejo_SINGOROJO</v>
      </c>
      <c r="B6004" s="11" t="s">
        <v>4346</v>
      </c>
      <c r="C6004" s="11" t="s">
        <v>4250</v>
      </c>
      <c r="D6004" s="11">
        <v>16.97</v>
      </c>
      <c r="E6004" s="7">
        <f>VLOOKUP(A6004, Sheet2!$A$2:$K$8265, 11)</f>
        <v>110.50660000000001</v>
      </c>
      <c r="F6004" s="7">
        <f t="shared" si="70"/>
        <v>2.1212499999999999</v>
      </c>
      <c r="G6004" s="8">
        <v>200000</v>
      </c>
      <c r="H6004" s="9">
        <f t="shared" si="71"/>
        <v>3400000</v>
      </c>
    </row>
    <row r="6005" spans="1:8" ht="14.5">
      <c r="A6005" s="6" t="str">
        <f t="shared" si="69"/>
        <v>Kendal - Wonorejo_SUDIPAYUNG</v>
      </c>
      <c r="B6005" s="11" t="s">
        <v>4346</v>
      </c>
      <c r="C6005" s="11" t="s">
        <v>4375</v>
      </c>
      <c r="D6005" s="11">
        <v>16.97</v>
      </c>
      <c r="E6005" s="7">
        <f>VLOOKUP(A6005, Sheet2!$A$2:$K$8265, 11)</f>
        <v>110.50660000000001</v>
      </c>
      <c r="F6005" s="7">
        <f t="shared" si="70"/>
        <v>2.1212499999999999</v>
      </c>
      <c r="G6005" s="8">
        <v>200000</v>
      </c>
      <c r="H6005" s="9">
        <f t="shared" si="71"/>
        <v>3400000</v>
      </c>
    </row>
    <row r="6006" spans="1:8" ht="14.5">
      <c r="A6006" s="6" t="str">
        <f t="shared" si="69"/>
        <v>Kendal - Wonorejo_SUKODONO</v>
      </c>
      <c r="B6006" s="11" t="s">
        <v>4346</v>
      </c>
      <c r="C6006" s="11" t="s">
        <v>2100</v>
      </c>
      <c r="D6006" s="11">
        <v>16.97</v>
      </c>
      <c r="E6006" s="7">
        <f>VLOOKUP(A6006, Sheet2!$A$2:$K$8265, 11)</f>
        <v>110.50660000000001</v>
      </c>
      <c r="F6006" s="7">
        <f t="shared" si="70"/>
        <v>2.1212499999999999</v>
      </c>
      <c r="G6006" s="8">
        <v>200000</v>
      </c>
      <c r="H6006" s="9">
        <f t="shared" si="71"/>
        <v>3400000</v>
      </c>
    </row>
    <row r="6007" spans="1:8" ht="14.5">
      <c r="A6007" s="6" t="str">
        <f t="shared" si="69"/>
        <v>Kendal - Wonorejo_SUKOLILAN</v>
      </c>
      <c r="B6007" s="11" t="s">
        <v>4346</v>
      </c>
      <c r="C6007" s="11" t="s">
        <v>4376</v>
      </c>
      <c r="D6007" s="11">
        <v>16.97</v>
      </c>
      <c r="E6007" s="7">
        <f>VLOOKUP(A6007, Sheet2!$A$2:$K$8265, 11)</f>
        <v>110.50660000000001</v>
      </c>
      <c r="F6007" s="7">
        <f t="shared" si="70"/>
        <v>2.1212499999999999</v>
      </c>
      <c r="G6007" s="8">
        <v>200000</v>
      </c>
      <c r="H6007" s="9">
        <f t="shared" si="71"/>
        <v>3400000</v>
      </c>
    </row>
    <row r="6008" spans="1:8" ht="14.5">
      <c r="A6008" s="6" t="str">
        <f t="shared" si="69"/>
        <v>Kendal - Wonorejo_SUKOMULYO</v>
      </c>
      <c r="B6008" s="11" t="s">
        <v>4346</v>
      </c>
      <c r="C6008" s="11" t="s">
        <v>3303</v>
      </c>
      <c r="D6008" s="11">
        <v>16.97</v>
      </c>
      <c r="E6008" s="7">
        <f>VLOOKUP(A6008, Sheet2!$A$2:$K$8265, 11)</f>
        <v>110.50660000000001</v>
      </c>
      <c r="F6008" s="7">
        <f t="shared" si="70"/>
        <v>2.1212499999999999</v>
      </c>
      <c r="G6008" s="8">
        <v>200000</v>
      </c>
      <c r="H6008" s="9">
        <f t="shared" si="71"/>
        <v>3400000</v>
      </c>
    </row>
    <row r="6009" spans="1:8" ht="14.5">
      <c r="A6009" s="6" t="str">
        <f t="shared" si="69"/>
        <v>Kendal - Wonorejo_SUMUR</v>
      </c>
      <c r="B6009" s="11" t="s">
        <v>4346</v>
      </c>
      <c r="C6009" s="11" t="s">
        <v>1542</v>
      </c>
      <c r="D6009" s="11">
        <v>16.97</v>
      </c>
      <c r="E6009" s="7">
        <f>VLOOKUP(A6009, Sheet2!$A$2:$K$8265, 11)</f>
        <v>110.50660000000001</v>
      </c>
      <c r="F6009" s="7">
        <f t="shared" si="70"/>
        <v>2.1212499999999999</v>
      </c>
      <c r="G6009" s="8">
        <v>200000</v>
      </c>
      <c r="H6009" s="9">
        <f t="shared" si="71"/>
        <v>3400000</v>
      </c>
    </row>
    <row r="6010" spans="1:8" ht="14.5">
      <c r="A6010" s="6" t="str">
        <f t="shared" si="69"/>
        <v>Kendal - Wonorejo_TOSARI</v>
      </c>
      <c r="B6010" s="11" t="s">
        <v>4346</v>
      </c>
      <c r="C6010" s="11" t="s">
        <v>4377</v>
      </c>
      <c r="D6010" s="11">
        <v>16.97</v>
      </c>
      <c r="E6010" s="7">
        <f>VLOOKUP(A6010, Sheet2!$A$2:$K$8265, 11)</f>
        <v>110.50660000000001</v>
      </c>
      <c r="F6010" s="7">
        <f t="shared" si="70"/>
        <v>2.1212499999999999</v>
      </c>
      <c r="G6010" s="8">
        <v>200000</v>
      </c>
      <c r="H6010" s="9">
        <f t="shared" si="71"/>
        <v>3400000</v>
      </c>
    </row>
    <row r="6011" spans="1:8" ht="14.5">
      <c r="A6011" s="6" t="str">
        <f t="shared" si="69"/>
        <v>Kendal - Wonorejo_TROMPO</v>
      </c>
      <c r="B6011" s="11" t="s">
        <v>4346</v>
      </c>
      <c r="C6011" s="11" t="s">
        <v>4378</v>
      </c>
      <c r="D6011" s="11">
        <v>16.97</v>
      </c>
      <c r="E6011" s="7">
        <f>VLOOKUP(A6011, Sheet2!$A$2:$K$8265, 11)</f>
        <v>110.50660000000001</v>
      </c>
      <c r="F6011" s="7">
        <f t="shared" si="70"/>
        <v>2.1212499999999999</v>
      </c>
      <c r="G6011" s="8">
        <v>200000</v>
      </c>
      <c r="H6011" s="9">
        <f t="shared" si="71"/>
        <v>3400000</v>
      </c>
    </row>
    <row r="6012" spans="1:8" ht="14.5">
      <c r="A6012" s="6" t="str">
        <f t="shared" si="69"/>
        <v>Kendal - Wonorejo_TUNGGULREJO</v>
      </c>
      <c r="B6012" s="11" t="s">
        <v>4346</v>
      </c>
      <c r="C6012" s="11" t="s">
        <v>762</v>
      </c>
      <c r="D6012" s="11">
        <v>16.97</v>
      </c>
      <c r="E6012" s="7">
        <f>VLOOKUP(A6012, Sheet2!$A$2:$K$8265, 11)</f>
        <v>110.50660000000001</v>
      </c>
      <c r="F6012" s="7">
        <f t="shared" si="70"/>
        <v>2.1212499999999999</v>
      </c>
      <c r="G6012" s="8">
        <v>200000</v>
      </c>
      <c r="H6012" s="9">
        <f t="shared" si="71"/>
        <v>3400000</v>
      </c>
    </row>
    <row r="6013" spans="1:8" ht="14.5">
      <c r="A6013" s="6" t="str">
        <f t="shared" si="69"/>
        <v>Kendal - Wonorejo_TUNGGULSARI</v>
      </c>
      <c r="B6013" s="11" t="s">
        <v>4346</v>
      </c>
      <c r="C6013" s="11" t="s">
        <v>4379</v>
      </c>
      <c r="D6013" s="11">
        <v>16.97</v>
      </c>
      <c r="E6013" s="7">
        <f>VLOOKUP(A6013, Sheet2!$A$2:$K$8265, 11)</f>
        <v>110.50660000000001</v>
      </c>
      <c r="F6013" s="7">
        <f t="shared" si="70"/>
        <v>2.1212499999999999</v>
      </c>
      <c r="G6013" s="8">
        <v>200000</v>
      </c>
      <c r="H6013" s="9">
        <f t="shared" si="71"/>
        <v>3400000</v>
      </c>
    </row>
    <row r="6014" spans="1:8" ht="14.5">
      <c r="A6014" s="6" t="str">
        <f t="shared" si="69"/>
        <v>Kendal - Wonorejo_TURUNREJO</v>
      </c>
      <c r="B6014" s="11" t="s">
        <v>4346</v>
      </c>
      <c r="C6014" s="11" t="s">
        <v>4380</v>
      </c>
      <c r="D6014" s="11">
        <v>16.97</v>
      </c>
      <c r="E6014" s="7">
        <f>VLOOKUP(A6014, Sheet2!$A$2:$K$8265, 11)</f>
        <v>110.50660000000001</v>
      </c>
      <c r="F6014" s="7">
        <f t="shared" si="70"/>
        <v>2.1212499999999999</v>
      </c>
      <c r="G6014" s="8">
        <v>200000</v>
      </c>
      <c r="H6014" s="9">
        <f t="shared" si="71"/>
        <v>3400000</v>
      </c>
    </row>
    <row r="6015" spans="1:8" ht="14.5">
      <c r="A6015" s="6" t="str">
        <f t="shared" si="69"/>
        <v>Kendal - Wonorejo_WONOREJO</v>
      </c>
      <c r="B6015" s="11" t="s">
        <v>4346</v>
      </c>
      <c r="C6015" s="11" t="s">
        <v>773</v>
      </c>
      <c r="D6015" s="11">
        <v>16.97</v>
      </c>
      <c r="E6015" s="7">
        <f>VLOOKUP(A6015, Sheet2!$A$2:$K$8265, 11)</f>
        <v>110.50660000000001</v>
      </c>
      <c r="F6015" s="7">
        <f t="shared" si="70"/>
        <v>2.1212499999999999</v>
      </c>
      <c r="G6015" s="8">
        <v>200000</v>
      </c>
      <c r="H6015" s="9">
        <f t="shared" si="71"/>
        <v>3400000</v>
      </c>
    </row>
    <row r="6016" spans="1:8" ht="14.5">
      <c r="A6016" s="6" t="str">
        <f t="shared" si="69"/>
        <v>Kudus - Kaliwungu_BACIN</v>
      </c>
      <c r="B6016" s="11" t="s">
        <v>4381</v>
      </c>
      <c r="C6016" s="11" t="s">
        <v>4382</v>
      </c>
      <c r="D6016" s="11">
        <v>13.38</v>
      </c>
      <c r="E6016" s="7">
        <f>VLOOKUP(A6016, Sheet2!$A$2:$K$8265, 11)</f>
        <v>110.50660000000001</v>
      </c>
      <c r="F6016" s="7">
        <f t="shared" si="70"/>
        <v>1.6725000000000001</v>
      </c>
      <c r="G6016" s="8">
        <v>200000</v>
      </c>
      <c r="H6016" s="9">
        <f t="shared" si="71"/>
        <v>2800000</v>
      </c>
    </row>
    <row r="6017" spans="1:8" ht="14.5">
      <c r="A6017" s="6" t="str">
        <f t="shared" si="69"/>
        <v>Kudus - Kaliwungu_BAE</v>
      </c>
      <c r="B6017" s="11" t="s">
        <v>4381</v>
      </c>
      <c r="C6017" s="11" t="s">
        <v>4383</v>
      </c>
      <c r="D6017" s="11">
        <v>13.38</v>
      </c>
      <c r="E6017" s="7">
        <f>VLOOKUP(A6017, Sheet2!$A$2:$K$8265, 11)</f>
        <v>110.50660000000001</v>
      </c>
      <c r="F6017" s="7">
        <f t="shared" si="70"/>
        <v>1.6725000000000001</v>
      </c>
      <c r="G6017" s="8">
        <v>200000</v>
      </c>
      <c r="H6017" s="9">
        <f t="shared" si="71"/>
        <v>2800000</v>
      </c>
    </row>
    <row r="6018" spans="1:8" ht="14.5">
      <c r="A6018" s="6" t="str">
        <f t="shared" si="69"/>
        <v>Kudus - Kaliwungu_BAKALANKRAPYAK</v>
      </c>
      <c r="B6018" s="11" t="s">
        <v>4381</v>
      </c>
      <c r="C6018" s="11" t="s">
        <v>4384</v>
      </c>
      <c r="D6018" s="11">
        <v>13.38</v>
      </c>
      <c r="E6018" s="7">
        <f>VLOOKUP(A6018, Sheet2!$A$2:$K$8265, 11)</f>
        <v>110.50660000000001</v>
      </c>
      <c r="F6018" s="7">
        <f t="shared" si="70"/>
        <v>1.6725000000000001</v>
      </c>
      <c r="G6018" s="8">
        <v>200000</v>
      </c>
      <c r="H6018" s="9">
        <f t="shared" si="71"/>
        <v>2800000</v>
      </c>
    </row>
    <row r="6019" spans="1:8" ht="14.5">
      <c r="A6019" s="6" t="str">
        <f t="shared" si="69"/>
        <v>Kudus - Kaliwungu_BANDUNGREJO</v>
      </c>
      <c r="B6019" s="11" t="s">
        <v>4381</v>
      </c>
      <c r="C6019" s="11" t="s">
        <v>3111</v>
      </c>
      <c r="D6019" s="11">
        <v>26.27</v>
      </c>
      <c r="E6019" s="7">
        <f>VLOOKUP(A6019, Sheet2!$A$2:$K$8265, 11)</f>
        <v>110.50660000000001</v>
      </c>
      <c r="F6019" s="7">
        <f t="shared" si="70"/>
        <v>3.2837499999999999</v>
      </c>
      <c r="G6019" s="8">
        <v>200000</v>
      </c>
      <c r="H6019" s="9">
        <f t="shared" si="71"/>
        <v>5400000</v>
      </c>
    </row>
    <row r="6020" spans="1:8" ht="14.5">
      <c r="A6020" s="6" t="str">
        <f t="shared" si="69"/>
        <v>Kudus - Kaliwungu_BANGET</v>
      </c>
      <c r="B6020" s="11" t="s">
        <v>4381</v>
      </c>
      <c r="C6020" s="11" t="s">
        <v>4385</v>
      </c>
      <c r="D6020" s="11">
        <v>13.38</v>
      </c>
      <c r="E6020" s="7">
        <f>VLOOKUP(A6020, Sheet2!$A$2:$K$8265, 11)</f>
        <v>110.50660000000001</v>
      </c>
      <c r="F6020" s="7">
        <f t="shared" si="70"/>
        <v>1.6725000000000001</v>
      </c>
      <c r="G6020" s="8">
        <v>200000</v>
      </c>
      <c r="H6020" s="9">
        <f t="shared" si="71"/>
        <v>2800000</v>
      </c>
    </row>
    <row r="6021" spans="1:8" ht="14.5">
      <c r="A6021" s="6" t="str">
        <f t="shared" si="69"/>
        <v>Kudus - Kaliwungu_BARONGAN</v>
      </c>
      <c r="B6021" s="11" t="s">
        <v>4381</v>
      </c>
      <c r="C6021" s="11" t="s">
        <v>4386</v>
      </c>
      <c r="D6021" s="11">
        <v>13.38</v>
      </c>
      <c r="E6021" s="7">
        <f>VLOOKUP(A6021, Sheet2!$A$2:$K$8265, 11)</f>
        <v>110.50660000000001</v>
      </c>
      <c r="F6021" s="7">
        <f t="shared" si="70"/>
        <v>1.6725000000000001</v>
      </c>
      <c r="G6021" s="8">
        <v>200000</v>
      </c>
      <c r="H6021" s="9">
        <f t="shared" si="71"/>
        <v>2800000</v>
      </c>
    </row>
    <row r="6022" spans="1:8" ht="14.5">
      <c r="A6022" s="6" t="str">
        <f t="shared" si="69"/>
        <v>Kudus - Kaliwungu_BESITO</v>
      </c>
      <c r="B6022" s="11" t="s">
        <v>4381</v>
      </c>
      <c r="C6022" s="11" t="s">
        <v>4387</v>
      </c>
      <c r="D6022" s="11">
        <v>13.38</v>
      </c>
      <c r="E6022" s="7">
        <f>VLOOKUP(A6022, Sheet2!$A$2:$K$8265, 11)</f>
        <v>110.50660000000001</v>
      </c>
      <c r="F6022" s="7">
        <f t="shared" si="70"/>
        <v>1.6725000000000001</v>
      </c>
      <c r="G6022" s="8">
        <v>200000</v>
      </c>
      <c r="H6022" s="9">
        <f t="shared" si="71"/>
        <v>2800000</v>
      </c>
    </row>
    <row r="6023" spans="1:8" ht="14.5">
      <c r="A6023" s="6" t="str">
        <f t="shared" si="69"/>
        <v>Kudus - Kaliwungu_BURIKAN</v>
      </c>
      <c r="B6023" s="11" t="s">
        <v>4381</v>
      </c>
      <c r="C6023" s="11" t="s">
        <v>2921</v>
      </c>
      <c r="D6023" s="11">
        <v>13.38</v>
      </c>
      <c r="E6023" s="7">
        <f>VLOOKUP(A6023, Sheet2!$A$2:$K$8265, 11)</f>
        <v>110.50660000000001</v>
      </c>
      <c r="F6023" s="7">
        <f t="shared" si="70"/>
        <v>1.6725000000000001</v>
      </c>
      <c r="G6023" s="8">
        <v>200000</v>
      </c>
      <c r="H6023" s="9">
        <f t="shared" si="71"/>
        <v>2800000</v>
      </c>
    </row>
    <row r="6024" spans="1:8" ht="14.5">
      <c r="A6024" s="6" t="str">
        <f t="shared" si="69"/>
        <v>Kudus - Kaliwungu_CANGKRING</v>
      </c>
      <c r="B6024" s="11" t="s">
        <v>4381</v>
      </c>
      <c r="C6024" s="11" t="s">
        <v>561</v>
      </c>
      <c r="D6024" s="11">
        <v>26.27</v>
      </c>
      <c r="E6024" s="7">
        <f>VLOOKUP(A6024, Sheet2!$A$2:$K$8265, 11)</f>
        <v>110.50660000000001</v>
      </c>
      <c r="F6024" s="7">
        <f t="shared" si="70"/>
        <v>3.2837499999999999</v>
      </c>
      <c r="G6024" s="8">
        <v>200000</v>
      </c>
      <c r="H6024" s="9">
        <f t="shared" si="71"/>
        <v>5400000</v>
      </c>
    </row>
    <row r="6025" spans="1:8" ht="14.5">
      <c r="A6025" s="6" t="str">
        <f t="shared" si="69"/>
        <v>Kudus - Kaliwungu_CANGKRINGREMBANG</v>
      </c>
      <c r="B6025" s="11" t="s">
        <v>4381</v>
      </c>
      <c r="C6025" s="11" t="s">
        <v>4388</v>
      </c>
      <c r="D6025" s="11">
        <v>26.27</v>
      </c>
      <c r="E6025" s="7">
        <f>VLOOKUP(A6025, Sheet2!$A$2:$K$8265, 11)</f>
        <v>110.50660000000001</v>
      </c>
      <c r="F6025" s="7">
        <f t="shared" si="70"/>
        <v>3.2837499999999999</v>
      </c>
      <c r="G6025" s="8">
        <v>200000</v>
      </c>
      <c r="H6025" s="9">
        <f t="shared" si="71"/>
        <v>5400000</v>
      </c>
    </row>
    <row r="6026" spans="1:8" ht="14.5">
      <c r="A6026" s="6" t="str">
        <f t="shared" si="69"/>
        <v>Kudus - Kaliwungu_CENDONO</v>
      </c>
      <c r="B6026" s="11" t="s">
        <v>4381</v>
      </c>
      <c r="C6026" s="11" t="s">
        <v>4389</v>
      </c>
      <c r="D6026" s="11">
        <v>13.38</v>
      </c>
      <c r="E6026" s="7">
        <f>VLOOKUP(A6026, Sheet2!$A$2:$K$8265, 11)</f>
        <v>110.50660000000001</v>
      </c>
      <c r="F6026" s="7">
        <f t="shared" si="70"/>
        <v>1.6725000000000001</v>
      </c>
      <c r="G6026" s="8">
        <v>200000</v>
      </c>
      <c r="H6026" s="9">
        <f t="shared" si="71"/>
        <v>2800000</v>
      </c>
    </row>
    <row r="6027" spans="1:8" ht="14.5">
      <c r="A6027" s="6" t="str">
        <f t="shared" si="69"/>
        <v>Kudus - Kaliwungu_DAMARAN</v>
      </c>
      <c r="B6027" s="11" t="s">
        <v>4381</v>
      </c>
      <c r="C6027" s="11" t="s">
        <v>4390</v>
      </c>
      <c r="D6027" s="11">
        <v>13.38</v>
      </c>
      <c r="E6027" s="7">
        <f>VLOOKUP(A6027, Sheet2!$A$2:$K$8265, 11)</f>
        <v>110.50660000000001</v>
      </c>
      <c r="F6027" s="7">
        <f t="shared" si="70"/>
        <v>1.6725000000000001</v>
      </c>
      <c r="G6027" s="8">
        <v>200000</v>
      </c>
      <c r="H6027" s="9">
        <f t="shared" si="71"/>
        <v>2800000</v>
      </c>
    </row>
    <row r="6028" spans="1:8" ht="14.5">
      <c r="A6028" s="6" t="str">
        <f t="shared" si="69"/>
        <v>Kudus - Kaliwungu_DEMAAN</v>
      </c>
      <c r="B6028" s="11" t="s">
        <v>4381</v>
      </c>
      <c r="C6028" s="11" t="s">
        <v>4165</v>
      </c>
      <c r="D6028" s="11">
        <v>13.38</v>
      </c>
      <c r="E6028" s="7">
        <f>VLOOKUP(A6028, Sheet2!$A$2:$K$8265, 11)</f>
        <v>110.50660000000001</v>
      </c>
      <c r="F6028" s="7">
        <f t="shared" si="70"/>
        <v>1.6725000000000001</v>
      </c>
      <c r="G6028" s="8">
        <v>200000</v>
      </c>
      <c r="H6028" s="9">
        <f t="shared" si="71"/>
        <v>2800000</v>
      </c>
    </row>
    <row r="6029" spans="1:8" ht="14.5">
      <c r="A6029" s="6" t="str">
        <f t="shared" si="69"/>
        <v>Kudus - Kaliwungu_DEMANGAN</v>
      </c>
      <c r="B6029" s="11" t="s">
        <v>4381</v>
      </c>
      <c r="C6029" s="11" t="s">
        <v>1403</v>
      </c>
      <c r="D6029" s="11">
        <v>13.38</v>
      </c>
      <c r="E6029" s="7">
        <f>VLOOKUP(A6029, Sheet2!$A$2:$K$8265, 11)</f>
        <v>110.50660000000001</v>
      </c>
      <c r="F6029" s="7">
        <f t="shared" si="70"/>
        <v>1.6725000000000001</v>
      </c>
      <c r="G6029" s="8">
        <v>200000</v>
      </c>
      <c r="H6029" s="9">
        <f t="shared" si="71"/>
        <v>2800000</v>
      </c>
    </row>
    <row r="6030" spans="1:8" ht="14.5">
      <c r="A6030" s="6" t="str">
        <f t="shared" si="69"/>
        <v>Kudus - Kaliwungu_DERSALAM</v>
      </c>
      <c r="B6030" s="11" t="s">
        <v>4381</v>
      </c>
      <c r="C6030" s="11" t="s">
        <v>4391</v>
      </c>
      <c r="D6030" s="11">
        <v>13.38</v>
      </c>
      <c r="E6030" s="7">
        <f>VLOOKUP(A6030, Sheet2!$A$2:$K$8265, 11)</f>
        <v>110.50660000000001</v>
      </c>
      <c r="F6030" s="7">
        <f t="shared" si="70"/>
        <v>1.6725000000000001</v>
      </c>
      <c r="G6030" s="8">
        <v>200000</v>
      </c>
      <c r="H6030" s="9">
        <f t="shared" si="71"/>
        <v>2800000</v>
      </c>
    </row>
    <row r="6031" spans="1:8" ht="14.5">
      <c r="A6031" s="6" t="str">
        <f t="shared" si="69"/>
        <v>Kudus - Kaliwungu_GAMONG</v>
      </c>
      <c r="B6031" s="11" t="s">
        <v>4381</v>
      </c>
      <c r="C6031" s="11" t="s">
        <v>4392</v>
      </c>
      <c r="D6031" s="11">
        <v>13.38</v>
      </c>
      <c r="E6031" s="7">
        <f>VLOOKUP(A6031, Sheet2!$A$2:$K$8265, 11)</f>
        <v>110.50660000000001</v>
      </c>
      <c r="F6031" s="7">
        <f t="shared" si="70"/>
        <v>1.6725000000000001</v>
      </c>
      <c r="G6031" s="8">
        <v>200000</v>
      </c>
      <c r="H6031" s="9">
        <f t="shared" si="71"/>
        <v>2800000</v>
      </c>
    </row>
    <row r="6032" spans="1:8" ht="14.5">
      <c r="A6032" s="6" t="str">
        <f t="shared" si="69"/>
        <v>Kudus - Kaliwungu_GARUNG KIDUL</v>
      </c>
      <c r="B6032" s="11" t="s">
        <v>4381</v>
      </c>
      <c r="C6032" s="11" t="s">
        <v>4393</v>
      </c>
      <c r="D6032" s="11">
        <v>13.38</v>
      </c>
      <c r="E6032" s="7">
        <f>VLOOKUP(A6032, Sheet2!$A$2:$K$8265, 11)</f>
        <v>110.50660000000001</v>
      </c>
      <c r="F6032" s="7">
        <f t="shared" si="70"/>
        <v>1.6725000000000001</v>
      </c>
      <c r="G6032" s="8">
        <v>200000</v>
      </c>
      <c r="H6032" s="9">
        <f t="shared" si="71"/>
        <v>2800000</v>
      </c>
    </row>
    <row r="6033" spans="1:8" ht="14.5">
      <c r="A6033" s="6" t="str">
        <f t="shared" si="69"/>
        <v>Kudus - Kaliwungu_GARUNG LOR</v>
      </c>
      <c r="B6033" s="11" t="s">
        <v>4381</v>
      </c>
      <c r="C6033" s="11" t="s">
        <v>4394</v>
      </c>
      <c r="D6033" s="11">
        <v>13.38</v>
      </c>
      <c r="E6033" s="7">
        <f>VLOOKUP(A6033, Sheet2!$A$2:$K$8265, 11)</f>
        <v>110.50660000000001</v>
      </c>
      <c r="F6033" s="7">
        <f t="shared" si="70"/>
        <v>1.6725000000000001</v>
      </c>
      <c r="G6033" s="8">
        <v>200000</v>
      </c>
      <c r="H6033" s="9">
        <f t="shared" si="71"/>
        <v>2800000</v>
      </c>
    </row>
    <row r="6034" spans="1:8" ht="14.5">
      <c r="A6034" s="6" t="str">
        <f t="shared" si="69"/>
        <v>Kudus - Kaliwungu_GETASPEJATEN</v>
      </c>
      <c r="B6034" s="11" t="s">
        <v>4381</v>
      </c>
      <c r="C6034" s="11" t="s">
        <v>4395</v>
      </c>
      <c r="D6034" s="11">
        <v>13.38</v>
      </c>
      <c r="E6034" s="7">
        <f>VLOOKUP(A6034, Sheet2!$A$2:$K$8265, 11)</f>
        <v>110.50660000000001</v>
      </c>
      <c r="F6034" s="7">
        <f t="shared" si="70"/>
        <v>1.6725000000000001</v>
      </c>
      <c r="G6034" s="8">
        <v>200000</v>
      </c>
      <c r="H6034" s="9">
        <f t="shared" si="71"/>
        <v>2800000</v>
      </c>
    </row>
    <row r="6035" spans="1:8" ht="14.5">
      <c r="A6035" s="6" t="str">
        <f t="shared" si="69"/>
        <v>Kudus - Kaliwungu_GETASSRABI</v>
      </c>
      <c r="B6035" s="11" t="s">
        <v>4381</v>
      </c>
      <c r="C6035" s="11" t="s">
        <v>4396</v>
      </c>
      <c r="D6035" s="11">
        <v>13.38</v>
      </c>
      <c r="E6035" s="7">
        <f>VLOOKUP(A6035, Sheet2!$A$2:$K$8265, 11)</f>
        <v>110.50660000000001</v>
      </c>
      <c r="F6035" s="7">
        <f t="shared" si="70"/>
        <v>1.6725000000000001</v>
      </c>
      <c r="G6035" s="8">
        <v>200000</v>
      </c>
      <c r="H6035" s="9">
        <f t="shared" si="71"/>
        <v>2800000</v>
      </c>
    </row>
    <row r="6036" spans="1:8" ht="14.5">
      <c r="A6036" s="6" t="str">
        <f t="shared" si="69"/>
        <v>Kudus - Kaliwungu_GLAGAHWARU</v>
      </c>
      <c r="B6036" s="11" t="s">
        <v>4381</v>
      </c>
      <c r="C6036" s="11" t="s">
        <v>4397</v>
      </c>
      <c r="D6036" s="11">
        <v>13.38</v>
      </c>
      <c r="E6036" s="7">
        <f>VLOOKUP(A6036, Sheet2!$A$2:$K$8265, 11)</f>
        <v>110.50660000000001</v>
      </c>
      <c r="F6036" s="7">
        <f t="shared" si="70"/>
        <v>1.6725000000000001</v>
      </c>
      <c r="G6036" s="8">
        <v>200000</v>
      </c>
      <c r="H6036" s="9">
        <f t="shared" si="71"/>
        <v>2800000</v>
      </c>
    </row>
    <row r="6037" spans="1:8" ht="14.5">
      <c r="A6037" s="6" t="str">
        <f t="shared" si="69"/>
        <v>Kudus - Kaliwungu_GLANTENGAN</v>
      </c>
      <c r="B6037" s="11" t="s">
        <v>4381</v>
      </c>
      <c r="C6037" s="11" t="s">
        <v>4398</v>
      </c>
      <c r="D6037" s="11">
        <v>13.38</v>
      </c>
      <c r="E6037" s="7">
        <f>VLOOKUP(A6037, Sheet2!$A$2:$K$8265, 11)</f>
        <v>110.50660000000001</v>
      </c>
      <c r="F6037" s="7">
        <f t="shared" si="70"/>
        <v>1.6725000000000001</v>
      </c>
      <c r="G6037" s="8">
        <v>200000</v>
      </c>
      <c r="H6037" s="9">
        <f t="shared" si="71"/>
        <v>2800000</v>
      </c>
    </row>
    <row r="6038" spans="1:8" ht="14.5">
      <c r="A6038" s="6" t="str">
        <f t="shared" si="69"/>
        <v>Kudus - Kaliwungu_GOLANTEPUS</v>
      </c>
      <c r="B6038" s="11" t="s">
        <v>4381</v>
      </c>
      <c r="C6038" s="11" t="s">
        <v>4399</v>
      </c>
      <c r="D6038" s="11">
        <v>13.38</v>
      </c>
      <c r="E6038" s="7">
        <f>VLOOKUP(A6038, Sheet2!$A$2:$K$8265, 11)</f>
        <v>110.50660000000001</v>
      </c>
      <c r="F6038" s="7">
        <f t="shared" si="70"/>
        <v>1.6725000000000001</v>
      </c>
      <c r="G6038" s="8">
        <v>200000</v>
      </c>
      <c r="H6038" s="9">
        <f t="shared" si="71"/>
        <v>2800000</v>
      </c>
    </row>
    <row r="6039" spans="1:8" ht="14.5">
      <c r="A6039" s="6" t="str">
        <f t="shared" si="69"/>
        <v>Kudus - Kaliwungu_GONDANGMANIS</v>
      </c>
      <c r="B6039" s="11" t="s">
        <v>4381</v>
      </c>
      <c r="C6039" s="11" t="s">
        <v>3924</v>
      </c>
      <c r="D6039" s="11">
        <v>13.38</v>
      </c>
      <c r="E6039" s="7">
        <f>VLOOKUP(A6039, Sheet2!$A$2:$K$8265, 11)</f>
        <v>110.50660000000001</v>
      </c>
      <c r="F6039" s="7">
        <f t="shared" si="70"/>
        <v>1.6725000000000001</v>
      </c>
      <c r="G6039" s="8">
        <v>200000</v>
      </c>
      <c r="H6039" s="9">
        <f t="shared" si="71"/>
        <v>2800000</v>
      </c>
    </row>
    <row r="6040" spans="1:8" ht="14.5">
      <c r="A6040" s="6" t="str">
        <f t="shared" si="69"/>
        <v>Kudus - Kaliwungu_GONDOSARI</v>
      </c>
      <c r="B6040" s="11" t="s">
        <v>4381</v>
      </c>
      <c r="C6040" s="11" t="s">
        <v>4400</v>
      </c>
      <c r="D6040" s="11">
        <v>13.38</v>
      </c>
      <c r="E6040" s="7">
        <f>VLOOKUP(A6040, Sheet2!$A$2:$K$8265, 11)</f>
        <v>110.50660000000001</v>
      </c>
      <c r="F6040" s="7">
        <f t="shared" si="70"/>
        <v>1.6725000000000001</v>
      </c>
      <c r="G6040" s="8">
        <v>200000</v>
      </c>
      <c r="H6040" s="9">
        <f t="shared" si="71"/>
        <v>2800000</v>
      </c>
    </row>
    <row r="6041" spans="1:8" ht="14.5">
      <c r="A6041" s="6" t="str">
        <f t="shared" si="69"/>
        <v>Kudus - Kaliwungu_GRIBIG</v>
      </c>
      <c r="B6041" s="11" t="s">
        <v>4381</v>
      </c>
      <c r="C6041" s="11" t="s">
        <v>4401</v>
      </c>
      <c r="D6041" s="11">
        <v>13.38</v>
      </c>
      <c r="E6041" s="7">
        <f>VLOOKUP(A6041, Sheet2!$A$2:$K$8265, 11)</f>
        <v>110.50660000000001</v>
      </c>
      <c r="F6041" s="7">
        <f t="shared" si="70"/>
        <v>1.6725000000000001</v>
      </c>
      <c r="G6041" s="8">
        <v>200000</v>
      </c>
      <c r="H6041" s="9">
        <f t="shared" si="71"/>
        <v>2800000</v>
      </c>
    </row>
    <row r="6042" spans="1:8" ht="14.5">
      <c r="A6042" s="6" t="str">
        <f t="shared" si="69"/>
        <v>Kudus - Kaliwungu_GULANG</v>
      </c>
      <c r="B6042" s="11" t="s">
        <v>4381</v>
      </c>
      <c r="C6042" s="11" t="s">
        <v>4402</v>
      </c>
      <c r="D6042" s="11">
        <v>13.38</v>
      </c>
      <c r="E6042" s="7">
        <f>VLOOKUP(A6042, Sheet2!$A$2:$K$8265, 11)</f>
        <v>110.50660000000001</v>
      </c>
      <c r="F6042" s="7">
        <f t="shared" si="70"/>
        <v>1.6725000000000001</v>
      </c>
      <c r="G6042" s="8">
        <v>200000</v>
      </c>
      <c r="H6042" s="9">
        <f t="shared" si="71"/>
        <v>2800000</v>
      </c>
    </row>
    <row r="6043" spans="1:8" ht="14.5">
      <c r="A6043" s="6" t="str">
        <f t="shared" si="69"/>
        <v>Kudus - Kaliwungu_HADIPOLO</v>
      </c>
      <c r="B6043" s="11" t="s">
        <v>4381</v>
      </c>
      <c r="C6043" s="11" t="s">
        <v>4403</v>
      </c>
      <c r="D6043" s="11">
        <v>13.38</v>
      </c>
      <c r="E6043" s="7">
        <f>VLOOKUP(A6043, Sheet2!$A$2:$K$8265, 11)</f>
        <v>110.50660000000001</v>
      </c>
      <c r="F6043" s="7">
        <f t="shared" si="70"/>
        <v>1.6725000000000001</v>
      </c>
      <c r="G6043" s="8">
        <v>200000</v>
      </c>
      <c r="H6043" s="9">
        <f t="shared" si="71"/>
        <v>2800000</v>
      </c>
    </row>
    <row r="6044" spans="1:8" ht="14.5">
      <c r="A6044" s="6" t="str">
        <f t="shared" si="69"/>
        <v>Kudus - Kaliwungu_HONGGOSOCO</v>
      </c>
      <c r="B6044" s="11" t="s">
        <v>4381</v>
      </c>
      <c r="C6044" s="11" t="s">
        <v>4404</v>
      </c>
      <c r="D6044" s="11">
        <v>13.38</v>
      </c>
      <c r="E6044" s="7">
        <f>VLOOKUP(A6044, Sheet2!$A$2:$K$8265, 11)</f>
        <v>110.50660000000001</v>
      </c>
      <c r="F6044" s="7">
        <f t="shared" si="70"/>
        <v>1.6725000000000001</v>
      </c>
      <c r="G6044" s="8">
        <v>200000</v>
      </c>
      <c r="H6044" s="9">
        <f t="shared" si="71"/>
        <v>2800000</v>
      </c>
    </row>
    <row r="6045" spans="1:8" ht="14.5">
      <c r="A6045" s="6" t="str">
        <f t="shared" si="69"/>
        <v>Kudus - Kaliwungu_JANGGALAN</v>
      </c>
      <c r="B6045" s="11" t="s">
        <v>4381</v>
      </c>
      <c r="C6045" s="11" t="s">
        <v>4405</v>
      </c>
      <c r="D6045" s="11">
        <v>13.38</v>
      </c>
      <c r="E6045" s="7">
        <f>VLOOKUP(A6045, Sheet2!$A$2:$K$8265, 11)</f>
        <v>110.50660000000001</v>
      </c>
      <c r="F6045" s="7">
        <f t="shared" si="70"/>
        <v>1.6725000000000001</v>
      </c>
      <c r="G6045" s="8">
        <v>200000</v>
      </c>
      <c r="H6045" s="9">
        <f t="shared" si="71"/>
        <v>2800000</v>
      </c>
    </row>
    <row r="6046" spans="1:8" ht="14.5">
      <c r="A6046" s="6" t="str">
        <f t="shared" si="69"/>
        <v>Kudus - Kaliwungu_JATI KULON</v>
      </c>
      <c r="B6046" s="11" t="s">
        <v>4381</v>
      </c>
      <c r="C6046" s="11" t="s">
        <v>4406</v>
      </c>
      <c r="D6046" s="11">
        <v>13.38</v>
      </c>
      <c r="E6046" s="7">
        <f>VLOOKUP(A6046, Sheet2!$A$2:$K$8265, 11)</f>
        <v>110.50660000000001</v>
      </c>
      <c r="F6046" s="7">
        <f t="shared" si="70"/>
        <v>1.6725000000000001</v>
      </c>
      <c r="G6046" s="8">
        <v>200000</v>
      </c>
      <c r="H6046" s="9">
        <f t="shared" si="71"/>
        <v>2800000</v>
      </c>
    </row>
    <row r="6047" spans="1:8" ht="14.5">
      <c r="A6047" s="6" t="str">
        <f t="shared" si="69"/>
        <v>Kudus - Kaliwungu_JATI WETAN</v>
      </c>
      <c r="B6047" s="11" t="s">
        <v>4381</v>
      </c>
      <c r="C6047" s="11" t="s">
        <v>4407</v>
      </c>
      <c r="D6047" s="11">
        <v>13.38</v>
      </c>
      <c r="E6047" s="7">
        <f>VLOOKUP(A6047, Sheet2!$A$2:$K$8265, 11)</f>
        <v>110.50660000000001</v>
      </c>
      <c r="F6047" s="7">
        <f t="shared" si="70"/>
        <v>1.6725000000000001</v>
      </c>
      <c r="G6047" s="8">
        <v>200000</v>
      </c>
      <c r="H6047" s="9">
        <f t="shared" si="71"/>
        <v>2800000</v>
      </c>
    </row>
    <row r="6048" spans="1:8" ht="14.5">
      <c r="A6048" s="6" t="str">
        <f t="shared" si="69"/>
        <v>Kudus - Kaliwungu_JEPANG</v>
      </c>
      <c r="B6048" s="11" t="s">
        <v>4381</v>
      </c>
      <c r="C6048" s="11" t="s">
        <v>4408</v>
      </c>
      <c r="D6048" s="11">
        <v>13.38</v>
      </c>
      <c r="E6048" s="7">
        <f>VLOOKUP(A6048, Sheet2!$A$2:$K$8265, 11)</f>
        <v>110.50660000000001</v>
      </c>
      <c r="F6048" s="7">
        <f t="shared" si="70"/>
        <v>1.6725000000000001</v>
      </c>
      <c r="G6048" s="8">
        <v>200000</v>
      </c>
      <c r="H6048" s="9">
        <f t="shared" si="71"/>
        <v>2800000</v>
      </c>
    </row>
    <row r="6049" spans="1:8" ht="14.5">
      <c r="A6049" s="6" t="str">
        <f t="shared" si="69"/>
        <v>Kudus - Kaliwungu_JEPANGPAKIS</v>
      </c>
      <c r="B6049" s="11" t="s">
        <v>4381</v>
      </c>
      <c r="C6049" s="11" t="s">
        <v>4409</v>
      </c>
      <c r="D6049" s="11">
        <v>13.38</v>
      </c>
      <c r="E6049" s="7">
        <f>VLOOKUP(A6049, Sheet2!$A$2:$K$8265, 11)</f>
        <v>110.50660000000001</v>
      </c>
      <c r="F6049" s="7">
        <f t="shared" si="70"/>
        <v>1.6725000000000001</v>
      </c>
      <c r="G6049" s="8">
        <v>200000</v>
      </c>
      <c r="H6049" s="9">
        <f t="shared" si="71"/>
        <v>2800000</v>
      </c>
    </row>
    <row r="6050" spans="1:8" ht="14.5">
      <c r="A6050" s="6" t="str">
        <f t="shared" si="69"/>
        <v>Kudus - Kaliwungu_JURANG</v>
      </c>
      <c r="B6050" s="11" t="s">
        <v>4381</v>
      </c>
      <c r="C6050" s="11" t="s">
        <v>4410</v>
      </c>
      <c r="D6050" s="11">
        <v>13.38</v>
      </c>
      <c r="E6050" s="7">
        <f>VLOOKUP(A6050, Sheet2!$A$2:$K$8265, 11)</f>
        <v>110.50660000000001</v>
      </c>
      <c r="F6050" s="7">
        <f t="shared" si="70"/>
        <v>1.6725000000000001</v>
      </c>
      <c r="G6050" s="8">
        <v>200000</v>
      </c>
      <c r="H6050" s="9">
        <f t="shared" si="71"/>
        <v>2800000</v>
      </c>
    </row>
    <row r="6051" spans="1:8" ht="14.5">
      <c r="A6051" s="6" t="str">
        <f t="shared" si="69"/>
        <v>Kudus - Kaliwungu_KAJAR</v>
      </c>
      <c r="B6051" s="11" t="s">
        <v>4381</v>
      </c>
      <c r="C6051" s="11" t="s">
        <v>1201</v>
      </c>
      <c r="D6051" s="11">
        <v>13.38</v>
      </c>
      <c r="E6051" s="7">
        <f>VLOOKUP(A6051, Sheet2!$A$2:$K$8265, 11)</f>
        <v>110.50660000000001</v>
      </c>
      <c r="F6051" s="7">
        <f t="shared" si="70"/>
        <v>1.6725000000000001</v>
      </c>
      <c r="G6051" s="8">
        <v>200000</v>
      </c>
      <c r="H6051" s="9">
        <f t="shared" si="71"/>
        <v>2800000</v>
      </c>
    </row>
    <row r="6052" spans="1:8" ht="14.5">
      <c r="A6052" s="6" t="str">
        <f t="shared" si="69"/>
        <v>Kudus - Kaliwungu_KAJEKSAN</v>
      </c>
      <c r="B6052" s="11" t="s">
        <v>4381</v>
      </c>
      <c r="C6052" s="11" t="s">
        <v>2228</v>
      </c>
      <c r="D6052" s="11">
        <v>13.38</v>
      </c>
      <c r="E6052" s="7">
        <f>VLOOKUP(A6052, Sheet2!$A$2:$K$8265, 11)</f>
        <v>110.50660000000001</v>
      </c>
      <c r="F6052" s="7">
        <f t="shared" si="70"/>
        <v>1.6725000000000001</v>
      </c>
      <c r="G6052" s="8">
        <v>200000</v>
      </c>
      <c r="H6052" s="9">
        <f t="shared" si="71"/>
        <v>2800000</v>
      </c>
    </row>
    <row r="6053" spans="1:8" ht="14.5">
      <c r="A6053" s="6" t="str">
        <f t="shared" si="69"/>
        <v>Kudus - Kaliwungu_KALIPUTU</v>
      </c>
      <c r="B6053" s="11" t="s">
        <v>4381</v>
      </c>
      <c r="C6053" s="11" t="s">
        <v>4411</v>
      </c>
      <c r="D6053" s="11">
        <v>13.38</v>
      </c>
      <c r="E6053" s="7">
        <f>VLOOKUP(A6053, Sheet2!$A$2:$K$8265, 11)</f>
        <v>110.50660000000001</v>
      </c>
      <c r="F6053" s="7">
        <f t="shared" si="70"/>
        <v>1.6725000000000001</v>
      </c>
      <c r="G6053" s="8">
        <v>200000</v>
      </c>
      <c r="H6053" s="9">
        <f t="shared" si="71"/>
        <v>2800000</v>
      </c>
    </row>
    <row r="6054" spans="1:8" ht="14.5">
      <c r="A6054" s="6" t="str">
        <f t="shared" si="69"/>
        <v>Kudus - Kaliwungu_KALIWUNGU</v>
      </c>
      <c r="B6054" s="11" t="s">
        <v>4381</v>
      </c>
      <c r="C6054" s="11" t="s">
        <v>1438</v>
      </c>
      <c r="D6054" s="11">
        <v>13.38</v>
      </c>
      <c r="E6054" s="7">
        <f>VLOOKUP(A6054, Sheet2!$A$2:$K$8265, 11)</f>
        <v>110.50660000000001</v>
      </c>
      <c r="F6054" s="7">
        <f t="shared" si="70"/>
        <v>1.6725000000000001</v>
      </c>
      <c r="G6054" s="8">
        <v>200000</v>
      </c>
      <c r="H6054" s="9">
        <f t="shared" si="71"/>
        <v>2800000</v>
      </c>
    </row>
    <row r="6055" spans="1:8" ht="14.5">
      <c r="A6055" s="6" t="str">
        <f t="shared" si="69"/>
        <v>Kudus - Kaliwungu_KARANGAMPEL</v>
      </c>
      <c r="B6055" s="11" t="s">
        <v>4381</v>
      </c>
      <c r="C6055" s="11" t="s">
        <v>4412</v>
      </c>
      <c r="D6055" s="11">
        <v>13.38</v>
      </c>
      <c r="E6055" s="7">
        <f>VLOOKUP(A6055, Sheet2!$A$2:$K$8265, 11)</f>
        <v>110.50660000000001</v>
      </c>
      <c r="F6055" s="7">
        <f t="shared" si="70"/>
        <v>1.6725000000000001</v>
      </c>
      <c r="G6055" s="8">
        <v>200000</v>
      </c>
      <c r="H6055" s="9">
        <f t="shared" si="71"/>
        <v>2800000</v>
      </c>
    </row>
    <row r="6056" spans="1:8" ht="14.5">
      <c r="A6056" s="6" t="str">
        <f t="shared" si="69"/>
        <v>Kudus - Kaliwungu_KARANGANYAR</v>
      </c>
      <c r="B6056" s="11" t="s">
        <v>4381</v>
      </c>
      <c r="C6056" s="11" t="s">
        <v>125</v>
      </c>
      <c r="D6056" s="11">
        <v>26.27</v>
      </c>
      <c r="E6056" s="7">
        <f>VLOOKUP(A6056, Sheet2!$A$2:$K$8265, 11)</f>
        <v>110.50660000000001</v>
      </c>
      <c r="F6056" s="7">
        <f t="shared" si="70"/>
        <v>3.2837499999999999</v>
      </c>
      <c r="G6056" s="8">
        <v>200000</v>
      </c>
      <c r="H6056" s="9">
        <f t="shared" si="71"/>
        <v>5400000</v>
      </c>
    </row>
    <row r="6057" spans="1:8" ht="14.5">
      <c r="A6057" s="6" t="str">
        <f t="shared" si="69"/>
        <v>Kudus - Kaliwungu_KARANGBENER</v>
      </c>
      <c r="B6057" s="11" t="s">
        <v>4381</v>
      </c>
      <c r="C6057" s="11" t="s">
        <v>4413</v>
      </c>
      <c r="D6057" s="11">
        <v>13.38</v>
      </c>
      <c r="E6057" s="7">
        <f>VLOOKUP(A6057, Sheet2!$A$2:$K$8265, 11)</f>
        <v>110.50660000000001</v>
      </c>
      <c r="F6057" s="7">
        <f t="shared" si="70"/>
        <v>1.6725000000000001</v>
      </c>
      <c r="G6057" s="8">
        <v>200000</v>
      </c>
      <c r="H6057" s="9">
        <f t="shared" si="71"/>
        <v>2800000</v>
      </c>
    </row>
    <row r="6058" spans="1:8" ht="14.5">
      <c r="A6058" s="6" t="str">
        <f t="shared" si="69"/>
        <v>Kudus - Kaliwungu_KARANGMALANG</v>
      </c>
      <c r="B6058" s="11" t="s">
        <v>4381</v>
      </c>
      <c r="C6058" s="11" t="s">
        <v>295</v>
      </c>
      <c r="D6058" s="11">
        <v>13.38</v>
      </c>
      <c r="E6058" s="7">
        <f>VLOOKUP(A6058, Sheet2!$A$2:$K$8265, 11)</f>
        <v>110.50660000000001</v>
      </c>
      <c r="F6058" s="7">
        <f t="shared" si="70"/>
        <v>1.6725000000000001</v>
      </c>
      <c r="G6058" s="8">
        <v>200000</v>
      </c>
      <c r="H6058" s="9">
        <f t="shared" si="71"/>
        <v>2800000</v>
      </c>
    </row>
    <row r="6059" spans="1:8" ht="14.5">
      <c r="A6059" s="6" t="str">
        <f t="shared" si="69"/>
        <v>Kudus - Kaliwungu_KARANGNONGKO</v>
      </c>
      <c r="B6059" s="11" t="s">
        <v>4381</v>
      </c>
      <c r="C6059" s="11" t="s">
        <v>1444</v>
      </c>
      <c r="D6059" s="11">
        <v>10.32</v>
      </c>
      <c r="E6059" s="7">
        <f>VLOOKUP(A6059, Sheet2!$A$2:$K$8265, 11)</f>
        <v>110.50660000000001</v>
      </c>
      <c r="F6059" s="7">
        <f t="shared" si="70"/>
        <v>1.29</v>
      </c>
      <c r="G6059" s="8">
        <v>200000</v>
      </c>
      <c r="H6059" s="9">
        <f t="shared" si="71"/>
        <v>2200000</v>
      </c>
    </row>
    <row r="6060" spans="1:8" ht="14.5">
      <c r="A6060" s="6" t="str">
        <f t="shared" si="69"/>
        <v>Kudus - Kaliwungu_KAUMAN</v>
      </c>
      <c r="B6060" s="11" t="s">
        <v>4381</v>
      </c>
      <c r="C6060" s="11" t="s">
        <v>132</v>
      </c>
      <c r="D6060" s="11">
        <v>13.38</v>
      </c>
      <c r="E6060" s="7">
        <f>VLOOKUP(A6060, Sheet2!$A$2:$K$8265, 11)</f>
        <v>110.50660000000001</v>
      </c>
      <c r="F6060" s="7">
        <f t="shared" si="70"/>
        <v>1.6725000000000001</v>
      </c>
      <c r="G6060" s="8">
        <v>200000</v>
      </c>
      <c r="H6060" s="9">
        <f t="shared" si="71"/>
        <v>2800000</v>
      </c>
    </row>
    <row r="6061" spans="1:8" ht="14.5">
      <c r="A6061" s="6" t="str">
        <f t="shared" si="69"/>
        <v>Kudus - Kaliwungu_KEDUNGDOWO</v>
      </c>
      <c r="B6061" s="11" t="s">
        <v>4381</v>
      </c>
      <c r="C6061" s="11" t="s">
        <v>3648</v>
      </c>
      <c r="D6061" s="11">
        <v>13.38</v>
      </c>
      <c r="E6061" s="7">
        <f>VLOOKUP(A6061, Sheet2!$A$2:$K$8265, 11)</f>
        <v>110.50660000000001</v>
      </c>
      <c r="F6061" s="7">
        <f t="shared" si="70"/>
        <v>1.6725000000000001</v>
      </c>
      <c r="G6061" s="8">
        <v>200000</v>
      </c>
      <c r="H6061" s="9">
        <f t="shared" si="71"/>
        <v>2800000</v>
      </c>
    </row>
    <row r="6062" spans="1:8" ht="14.5">
      <c r="A6062" s="6" t="str">
        <f t="shared" si="69"/>
        <v>Kudus - Kaliwungu_KEDUNGSARI</v>
      </c>
      <c r="B6062" s="11" t="s">
        <v>4381</v>
      </c>
      <c r="C6062" s="11" t="s">
        <v>413</v>
      </c>
      <c r="D6062" s="11">
        <v>13.38</v>
      </c>
      <c r="E6062" s="7">
        <f>VLOOKUP(A6062, Sheet2!$A$2:$K$8265, 11)</f>
        <v>110.50660000000001</v>
      </c>
      <c r="F6062" s="7">
        <f t="shared" si="70"/>
        <v>1.6725000000000001</v>
      </c>
      <c r="G6062" s="8">
        <v>200000</v>
      </c>
      <c r="H6062" s="9">
        <f t="shared" si="71"/>
        <v>2800000</v>
      </c>
    </row>
    <row r="6063" spans="1:8" ht="14.5">
      <c r="A6063" s="6" t="str">
        <f t="shared" si="69"/>
        <v>Kudus - Kaliwungu_KEDUNGWARU KIDUL</v>
      </c>
      <c r="B6063" s="11" t="s">
        <v>4381</v>
      </c>
      <c r="C6063" s="11" t="s">
        <v>4414</v>
      </c>
      <c r="D6063" s="11">
        <v>26.27</v>
      </c>
      <c r="E6063" s="7">
        <f>VLOOKUP(A6063, Sheet2!$A$2:$K$8265, 11)</f>
        <v>110.50660000000001</v>
      </c>
      <c r="F6063" s="7">
        <f t="shared" si="70"/>
        <v>3.2837499999999999</v>
      </c>
      <c r="G6063" s="8">
        <v>200000</v>
      </c>
      <c r="H6063" s="9">
        <f t="shared" si="71"/>
        <v>5400000</v>
      </c>
    </row>
    <row r="6064" spans="1:8" ht="14.5">
      <c r="A6064" s="6" t="str">
        <f t="shared" si="69"/>
        <v>Kudus - Kaliwungu_KEDUNGWARU LOR</v>
      </c>
      <c r="B6064" s="11" t="s">
        <v>4381</v>
      </c>
      <c r="C6064" s="11" t="s">
        <v>4415</v>
      </c>
      <c r="D6064" s="11">
        <v>26.27</v>
      </c>
      <c r="E6064" s="7">
        <f>VLOOKUP(A6064, Sheet2!$A$2:$K$8265, 11)</f>
        <v>110.50660000000001</v>
      </c>
      <c r="F6064" s="7">
        <f t="shared" si="70"/>
        <v>3.2837499999999999</v>
      </c>
      <c r="G6064" s="8">
        <v>200000</v>
      </c>
      <c r="H6064" s="9">
        <f t="shared" si="71"/>
        <v>5400000</v>
      </c>
    </row>
    <row r="6065" spans="1:8" ht="14.5">
      <c r="A6065" s="6" t="str">
        <f t="shared" si="69"/>
        <v>Kudus - Kaliwungu_KESAMBI</v>
      </c>
      <c r="B6065" s="11" t="s">
        <v>4381</v>
      </c>
      <c r="C6065" s="11" t="s">
        <v>4416</v>
      </c>
      <c r="D6065" s="11">
        <v>13.38</v>
      </c>
      <c r="E6065" s="7">
        <f>VLOOKUP(A6065, Sheet2!$A$2:$K$8265, 11)</f>
        <v>110.50660000000001</v>
      </c>
      <c r="F6065" s="7">
        <f t="shared" si="70"/>
        <v>1.6725000000000001</v>
      </c>
      <c r="G6065" s="8">
        <v>200000</v>
      </c>
      <c r="H6065" s="9">
        <f t="shared" si="71"/>
        <v>2800000</v>
      </c>
    </row>
    <row r="6066" spans="1:8" ht="14.5">
      <c r="A6066" s="6" t="str">
        <f t="shared" si="69"/>
        <v>Kudus - Kaliwungu_KETANJUNG</v>
      </c>
      <c r="B6066" s="11" t="s">
        <v>4381</v>
      </c>
      <c r="C6066" s="11" t="s">
        <v>4417</v>
      </c>
      <c r="D6066" s="11">
        <v>26.27</v>
      </c>
      <c r="E6066" s="7">
        <f>VLOOKUP(A6066, Sheet2!$A$2:$K$8265, 11)</f>
        <v>110.50660000000001</v>
      </c>
      <c r="F6066" s="7">
        <f t="shared" si="70"/>
        <v>3.2837499999999999</v>
      </c>
      <c r="G6066" s="8">
        <v>200000</v>
      </c>
      <c r="H6066" s="9">
        <f t="shared" si="71"/>
        <v>5400000</v>
      </c>
    </row>
    <row r="6067" spans="1:8" ht="14.5">
      <c r="A6067" s="6" t="str">
        <f t="shared" si="69"/>
        <v>Kudus - Kaliwungu_KIRIG</v>
      </c>
      <c r="B6067" s="11" t="s">
        <v>4381</v>
      </c>
      <c r="C6067" s="11" t="s">
        <v>4418</v>
      </c>
      <c r="D6067" s="11">
        <v>13.38</v>
      </c>
      <c r="E6067" s="7">
        <f>VLOOKUP(A6067, Sheet2!$A$2:$K$8265, 11)</f>
        <v>110.50660000000001</v>
      </c>
      <c r="F6067" s="7">
        <f t="shared" si="70"/>
        <v>1.6725000000000001</v>
      </c>
      <c r="G6067" s="8">
        <v>200000</v>
      </c>
      <c r="H6067" s="9">
        <f t="shared" si="71"/>
        <v>2800000</v>
      </c>
    </row>
    <row r="6068" spans="1:8" ht="14.5">
      <c r="A6068" s="6" t="str">
        <f t="shared" si="69"/>
        <v>Kudus - Kaliwungu_KLUMPIT</v>
      </c>
      <c r="B6068" s="11" t="s">
        <v>4381</v>
      </c>
      <c r="C6068" s="11" t="s">
        <v>1466</v>
      </c>
      <c r="D6068" s="11">
        <v>13.38</v>
      </c>
      <c r="E6068" s="7">
        <f>VLOOKUP(A6068, Sheet2!$A$2:$K$8265, 11)</f>
        <v>110.50660000000001</v>
      </c>
      <c r="F6068" s="7">
        <f t="shared" si="70"/>
        <v>1.6725000000000001</v>
      </c>
      <c r="G6068" s="8">
        <v>200000</v>
      </c>
      <c r="H6068" s="9">
        <f t="shared" si="71"/>
        <v>2800000</v>
      </c>
    </row>
    <row r="6069" spans="1:8" ht="14.5">
      <c r="A6069" s="6" t="str">
        <f t="shared" si="69"/>
        <v>Kudus - Kaliwungu_KRAMAT</v>
      </c>
      <c r="B6069" s="11" t="s">
        <v>4381</v>
      </c>
      <c r="C6069" s="11" t="s">
        <v>811</v>
      </c>
      <c r="D6069" s="11">
        <v>13.38</v>
      </c>
      <c r="E6069" s="7">
        <f>VLOOKUP(A6069, Sheet2!$A$2:$K$8265, 11)</f>
        <v>110.50660000000001</v>
      </c>
      <c r="F6069" s="7">
        <f t="shared" si="70"/>
        <v>1.6725000000000001</v>
      </c>
      <c r="G6069" s="8">
        <v>200000</v>
      </c>
      <c r="H6069" s="9">
        <f t="shared" si="71"/>
        <v>2800000</v>
      </c>
    </row>
    <row r="6070" spans="1:8" ht="14.5">
      <c r="A6070" s="6" t="str">
        <f t="shared" si="69"/>
        <v>Kudus - Kaliwungu_KRANDON</v>
      </c>
      <c r="B6070" s="11" t="s">
        <v>4381</v>
      </c>
      <c r="C6070" s="11" t="s">
        <v>1610</v>
      </c>
      <c r="D6070" s="11">
        <v>13.38</v>
      </c>
      <c r="E6070" s="7">
        <f>VLOOKUP(A6070, Sheet2!$A$2:$K$8265, 11)</f>
        <v>110.50660000000001</v>
      </c>
      <c r="F6070" s="7">
        <f t="shared" si="70"/>
        <v>1.6725000000000001</v>
      </c>
      <c r="G6070" s="8">
        <v>200000</v>
      </c>
      <c r="H6070" s="9">
        <f t="shared" si="71"/>
        <v>2800000</v>
      </c>
    </row>
    <row r="6071" spans="1:8" ht="14.5">
      <c r="A6071" s="6" t="str">
        <f t="shared" si="69"/>
        <v>Kudus - Kaliwungu_KUTUK</v>
      </c>
      <c r="B6071" s="11" t="s">
        <v>4381</v>
      </c>
      <c r="C6071" s="11" t="s">
        <v>4419</v>
      </c>
      <c r="D6071" s="11">
        <v>13.38</v>
      </c>
      <c r="E6071" s="7">
        <f>VLOOKUP(A6071, Sheet2!$A$2:$K$8265, 11)</f>
        <v>110.50660000000001</v>
      </c>
      <c r="F6071" s="7">
        <f t="shared" si="70"/>
        <v>1.6725000000000001</v>
      </c>
      <c r="G6071" s="8">
        <v>200000</v>
      </c>
      <c r="H6071" s="9">
        <f t="shared" si="71"/>
        <v>2800000</v>
      </c>
    </row>
    <row r="6072" spans="1:8" ht="14.5">
      <c r="A6072" s="6" t="str">
        <f t="shared" si="69"/>
        <v>Kudus - Kaliwungu_LANGGARDALEM</v>
      </c>
      <c r="B6072" s="11" t="s">
        <v>4381</v>
      </c>
      <c r="C6072" s="11" t="s">
        <v>4420</v>
      </c>
      <c r="D6072" s="11">
        <v>13.38</v>
      </c>
      <c r="E6072" s="7">
        <f>VLOOKUP(A6072, Sheet2!$A$2:$K$8265, 11)</f>
        <v>110.50660000000001</v>
      </c>
      <c r="F6072" s="7">
        <f t="shared" si="70"/>
        <v>1.6725000000000001</v>
      </c>
      <c r="G6072" s="8">
        <v>200000</v>
      </c>
      <c r="H6072" s="9">
        <f t="shared" si="71"/>
        <v>2800000</v>
      </c>
    </row>
    <row r="6073" spans="1:8" ht="14.5">
      <c r="A6073" s="6" t="str">
        <f t="shared" si="69"/>
        <v>Kudus - Kaliwungu_LARIKREJO</v>
      </c>
      <c r="B6073" s="11" t="s">
        <v>4381</v>
      </c>
      <c r="C6073" s="11" t="s">
        <v>4421</v>
      </c>
      <c r="D6073" s="11">
        <v>13.38</v>
      </c>
      <c r="E6073" s="7">
        <f>VLOOKUP(A6073, Sheet2!$A$2:$K$8265, 11)</f>
        <v>110.50660000000001</v>
      </c>
      <c r="F6073" s="7">
        <f t="shared" si="70"/>
        <v>1.6725000000000001</v>
      </c>
      <c r="G6073" s="8">
        <v>200000</v>
      </c>
      <c r="H6073" s="9">
        <f t="shared" si="71"/>
        <v>2800000</v>
      </c>
    </row>
    <row r="6074" spans="1:8" ht="14.5">
      <c r="A6074" s="6" t="str">
        <f t="shared" si="69"/>
        <v>Kudus - Kaliwungu_LAU</v>
      </c>
      <c r="B6074" s="11" t="s">
        <v>4381</v>
      </c>
      <c r="C6074" s="11" t="s">
        <v>4422</v>
      </c>
      <c r="D6074" s="11">
        <v>13.38</v>
      </c>
      <c r="E6074" s="7">
        <f>VLOOKUP(A6074, Sheet2!$A$2:$K$8265, 11)</f>
        <v>110.50660000000001</v>
      </c>
      <c r="F6074" s="7">
        <f t="shared" si="70"/>
        <v>1.6725000000000001</v>
      </c>
      <c r="G6074" s="8">
        <v>200000</v>
      </c>
      <c r="H6074" s="9">
        <f t="shared" si="71"/>
        <v>2800000</v>
      </c>
    </row>
    <row r="6075" spans="1:8" ht="14.5">
      <c r="A6075" s="6" t="str">
        <f t="shared" si="69"/>
        <v>Kudus - Kaliwungu_LORAM KULON</v>
      </c>
      <c r="B6075" s="11" t="s">
        <v>4381</v>
      </c>
      <c r="C6075" s="11" t="s">
        <v>4423</v>
      </c>
      <c r="D6075" s="11">
        <v>13.38</v>
      </c>
      <c r="E6075" s="7">
        <f>VLOOKUP(A6075, Sheet2!$A$2:$K$8265, 11)</f>
        <v>110.50660000000001</v>
      </c>
      <c r="F6075" s="7">
        <f t="shared" si="70"/>
        <v>1.6725000000000001</v>
      </c>
      <c r="G6075" s="8">
        <v>200000</v>
      </c>
      <c r="H6075" s="9">
        <f t="shared" si="71"/>
        <v>2800000</v>
      </c>
    </row>
    <row r="6076" spans="1:8" ht="14.5">
      <c r="A6076" s="6" t="str">
        <f t="shared" si="69"/>
        <v>Kudus - Kaliwungu_LORAM WETAN</v>
      </c>
      <c r="B6076" s="11" t="s">
        <v>4381</v>
      </c>
      <c r="C6076" s="11" t="s">
        <v>4424</v>
      </c>
      <c r="D6076" s="11">
        <v>13.38</v>
      </c>
      <c r="E6076" s="7">
        <f>VLOOKUP(A6076, Sheet2!$A$2:$K$8265, 11)</f>
        <v>110.50660000000001</v>
      </c>
      <c r="F6076" s="7">
        <f t="shared" si="70"/>
        <v>1.6725000000000001</v>
      </c>
      <c r="G6076" s="8">
        <v>200000</v>
      </c>
      <c r="H6076" s="9">
        <f t="shared" si="71"/>
        <v>2800000</v>
      </c>
    </row>
    <row r="6077" spans="1:8" ht="14.5">
      <c r="A6077" s="6" t="str">
        <f t="shared" si="69"/>
        <v>Kudus - Kaliwungu_MEDINI</v>
      </c>
      <c r="B6077" s="11" t="s">
        <v>4381</v>
      </c>
      <c r="C6077" s="11" t="s">
        <v>1960</v>
      </c>
      <c r="D6077" s="11">
        <v>13.38</v>
      </c>
      <c r="E6077" s="7">
        <f>VLOOKUP(A6077, Sheet2!$A$2:$K$8265, 11)</f>
        <v>110.50660000000001</v>
      </c>
      <c r="F6077" s="7">
        <f t="shared" si="70"/>
        <v>1.6725000000000001</v>
      </c>
      <c r="G6077" s="8">
        <v>200000</v>
      </c>
      <c r="H6077" s="9">
        <f t="shared" si="71"/>
        <v>2800000</v>
      </c>
    </row>
    <row r="6078" spans="1:8" ht="14.5">
      <c r="A6078" s="6" t="str">
        <f t="shared" si="69"/>
        <v>Kudus - Kaliwungu_MEGAWON</v>
      </c>
      <c r="B6078" s="11" t="s">
        <v>4381</v>
      </c>
      <c r="C6078" s="11" t="s">
        <v>4425</v>
      </c>
      <c r="D6078" s="11">
        <v>13.38</v>
      </c>
      <c r="E6078" s="7">
        <f>VLOOKUP(A6078, Sheet2!$A$2:$K$8265, 11)</f>
        <v>110.50660000000001</v>
      </c>
      <c r="F6078" s="7">
        <f t="shared" si="70"/>
        <v>1.6725000000000001</v>
      </c>
      <c r="G6078" s="8">
        <v>200000</v>
      </c>
      <c r="H6078" s="9">
        <f t="shared" si="71"/>
        <v>2800000</v>
      </c>
    </row>
    <row r="6079" spans="1:8" ht="14.5">
      <c r="A6079" s="6" t="str">
        <f t="shared" si="69"/>
        <v>Kudus - Kaliwungu_MEJOBO</v>
      </c>
      <c r="B6079" s="11" t="s">
        <v>4381</v>
      </c>
      <c r="C6079" s="11" t="s">
        <v>4426</v>
      </c>
      <c r="D6079" s="11">
        <v>13.38</v>
      </c>
      <c r="E6079" s="7">
        <f>VLOOKUP(A6079, Sheet2!$A$2:$K$8265, 11)</f>
        <v>110.50660000000001</v>
      </c>
      <c r="F6079" s="7">
        <f t="shared" si="70"/>
        <v>1.6725000000000001</v>
      </c>
      <c r="G6079" s="8">
        <v>200000</v>
      </c>
      <c r="H6079" s="9">
        <f t="shared" si="71"/>
        <v>2800000</v>
      </c>
    </row>
    <row r="6080" spans="1:8" ht="14.5">
      <c r="A6080" s="6" t="str">
        <f t="shared" si="69"/>
        <v>Kudus - Kaliwungu_MENAWAN</v>
      </c>
      <c r="B6080" s="11" t="s">
        <v>4381</v>
      </c>
      <c r="C6080" s="11" t="s">
        <v>817</v>
      </c>
      <c r="D6080" s="11">
        <v>13.38</v>
      </c>
      <c r="E6080" s="7">
        <f>VLOOKUP(A6080, Sheet2!$A$2:$K$8265, 11)</f>
        <v>110.50660000000001</v>
      </c>
      <c r="F6080" s="7">
        <f t="shared" si="70"/>
        <v>1.6725000000000001</v>
      </c>
      <c r="G6080" s="8">
        <v>200000</v>
      </c>
      <c r="H6080" s="9">
        <f t="shared" si="71"/>
        <v>2800000</v>
      </c>
    </row>
    <row r="6081" spans="1:8" ht="14.5">
      <c r="A6081" s="6" t="str">
        <f t="shared" si="69"/>
        <v>Kudus - Kaliwungu_MIJEN</v>
      </c>
      <c r="B6081" s="11" t="s">
        <v>4381</v>
      </c>
      <c r="C6081" s="11" t="s">
        <v>1962</v>
      </c>
      <c r="D6081" s="11">
        <v>13.38</v>
      </c>
      <c r="E6081" s="7">
        <f>VLOOKUP(A6081, Sheet2!$A$2:$K$8265, 11)</f>
        <v>110.50660000000001</v>
      </c>
      <c r="F6081" s="7">
        <f t="shared" si="70"/>
        <v>1.6725000000000001</v>
      </c>
      <c r="G6081" s="8">
        <v>200000</v>
      </c>
      <c r="H6081" s="9">
        <f t="shared" si="71"/>
        <v>2800000</v>
      </c>
    </row>
    <row r="6082" spans="1:8" ht="14.5">
      <c r="A6082" s="6" t="str">
        <f t="shared" si="69"/>
        <v>Kudus - Kaliwungu_MLATI KIDUL</v>
      </c>
      <c r="B6082" s="11" t="s">
        <v>4381</v>
      </c>
      <c r="C6082" s="11" t="s">
        <v>4427</v>
      </c>
      <c r="D6082" s="11">
        <v>13.38</v>
      </c>
      <c r="E6082" s="7">
        <f>VLOOKUP(A6082, Sheet2!$A$2:$K$8265, 11)</f>
        <v>110.50660000000001</v>
      </c>
      <c r="F6082" s="7">
        <f t="shared" si="70"/>
        <v>1.6725000000000001</v>
      </c>
      <c r="G6082" s="8">
        <v>200000</v>
      </c>
      <c r="H6082" s="9">
        <f t="shared" si="71"/>
        <v>2800000</v>
      </c>
    </row>
    <row r="6083" spans="1:8" ht="14.5">
      <c r="A6083" s="6" t="str">
        <f t="shared" si="69"/>
        <v>Kudus - Kaliwungu_MLATI NOROWITO</v>
      </c>
      <c r="B6083" s="11" t="s">
        <v>4381</v>
      </c>
      <c r="C6083" s="11" t="s">
        <v>4428</v>
      </c>
      <c r="D6083" s="11">
        <v>13.38</v>
      </c>
      <c r="E6083" s="7">
        <f>VLOOKUP(A6083, Sheet2!$A$2:$K$8265, 11)</f>
        <v>110.50660000000001</v>
      </c>
      <c r="F6083" s="7">
        <f t="shared" si="70"/>
        <v>1.6725000000000001</v>
      </c>
      <c r="G6083" s="8">
        <v>200000</v>
      </c>
      <c r="H6083" s="9">
        <f t="shared" si="71"/>
        <v>2800000</v>
      </c>
    </row>
    <row r="6084" spans="1:8" ht="14.5">
      <c r="A6084" s="6" t="str">
        <f t="shared" si="69"/>
        <v>Kudus - Kaliwungu_MLEKANG</v>
      </c>
      <c r="B6084" s="11" t="s">
        <v>4381</v>
      </c>
      <c r="C6084" s="11" t="s">
        <v>4429</v>
      </c>
      <c r="D6084" s="11">
        <v>26.27</v>
      </c>
      <c r="E6084" s="7">
        <f>VLOOKUP(A6084, Sheet2!$A$2:$K$8265, 11)</f>
        <v>110.50660000000001</v>
      </c>
      <c r="F6084" s="7">
        <f t="shared" si="70"/>
        <v>3.2837499999999999</v>
      </c>
      <c r="G6084" s="8">
        <v>200000</v>
      </c>
      <c r="H6084" s="9">
        <f t="shared" si="71"/>
        <v>5400000</v>
      </c>
    </row>
    <row r="6085" spans="1:8" ht="14.5">
      <c r="A6085" s="6" t="str">
        <f t="shared" si="69"/>
        <v>Kudus - Kaliwungu_NALUMSARI</v>
      </c>
      <c r="B6085" s="11" t="s">
        <v>4381</v>
      </c>
      <c r="C6085" s="11" t="s">
        <v>4430</v>
      </c>
      <c r="D6085" s="11">
        <v>10.32</v>
      </c>
      <c r="E6085" s="7">
        <f>VLOOKUP(A6085, Sheet2!$A$2:$K$8265, 11)</f>
        <v>110.50660000000001</v>
      </c>
      <c r="F6085" s="7">
        <f t="shared" si="70"/>
        <v>1.29</v>
      </c>
      <c r="G6085" s="8">
        <v>200000</v>
      </c>
      <c r="H6085" s="9">
        <f t="shared" si="71"/>
        <v>2200000</v>
      </c>
    </row>
    <row r="6086" spans="1:8" ht="14.5">
      <c r="A6086" s="6" t="str">
        <f t="shared" si="69"/>
        <v>Kudus - Kaliwungu_NGANGUK</v>
      </c>
      <c r="B6086" s="11" t="s">
        <v>4381</v>
      </c>
      <c r="C6086" s="11" t="s">
        <v>4431</v>
      </c>
      <c r="D6086" s="11">
        <v>13.38</v>
      </c>
      <c r="E6086" s="7">
        <f>VLOOKUP(A6086, Sheet2!$A$2:$K$8265, 11)</f>
        <v>110.50660000000001</v>
      </c>
      <c r="F6086" s="7">
        <f t="shared" si="70"/>
        <v>1.6725000000000001</v>
      </c>
      <c r="G6086" s="8">
        <v>200000</v>
      </c>
      <c r="H6086" s="9">
        <f t="shared" si="71"/>
        <v>2800000</v>
      </c>
    </row>
    <row r="6087" spans="1:8" ht="14.5">
      <c r="A6087" s="6" t="str">
        <f t="shared" si="69"/>
        <v>Kudus - Kaliwungu_NGEMBAL KULON</v>
      </c>
      <c r="B6087" s="11" t="s">
        <v>4381</v>
      </c>
      <c r="C6087" s="11" t="s">
        <v>4432</v>
      </c>
      <c r="D6087" s="11">
        <v>13.38</v>
      </c>
      <c r="E6087" s="7">
        <f>VLOOKUP(A6087, Sheet2!$A$2:$K$8265, 11)</f>
        <v>110.50660000000001</v>
      </c>
      <c r="F6087" s="7">
        <f t="shared" si="70"/>
        <v>1.6725000000000001</v>
      </c>
      <c r="G6087" s="8">
        <v>200000</v>
      </c>
      <c r="H6087" s="9">
        <f t="shared" si="71"/>
        <v>2800000</v>
      </c>
    </row>
    <row r="6088" spans="1:8" ht="14.5">
      <c r="A6088" s="6" t="str">
        <f t="shared" si="69"/>
        <v>Kudus - Kaliwungu_NGEMBALREJO</v>
      </c>
      <c r="B6088" s="11" t="s">
        <v>4381</v>
      </c>
      <c r="C6088" s="11" t="s">
        <v>4433</v>
      </c>
      <c r="D6088" s="11">
        <v>13.38</v>
      </c>
      <c r="E6088" s="7">
        <f>VLOOKUP(A6088, Sheet2!$A$2:$K$8265, 11)</f>
        <v>110.50660000000001</v>
      </c>
      <c r="F6088" s="7">
        <f t="shared" si="70"/>
        <v>1.6725000000000001</v>
      </c>
      <c r="G6088" s="8">
        <v>200000</v>
      </c>
      <c r="H6088" s="9">
        <f t="shared" si="71"/>
        <v>2800000</v>
      </c>
    </row>
    <row r="6089" spans="1:8" ht="14.5">
      <c r="A6089" s="6" t="str">
        <f t="shared" si="69"/>
        <v>Kudus - Kaliwungu_NGEMPLAK</v>
      </c>
      <c r="B6089" s="11" t="s">
        <v>4381</v>
      </c>
      <c r="C6089" s="11" t="s">
        <v>1496</v>
      </c>
      <c r="D6089" s="11">
        <v>13.38</v>
      </c>
      <c r="E6089" s="7">
        <f>VLOOKUP(A6089, Sheet2!$A$2:$K$8265, 11)</f>
        <v>110.50660000000001</v>
      </c>
      <c r="F6089" s="7">
        <f t="shared" si="70"/>
        <v>1.6725000000000001</v>
      </c>
      <c r="G6089" s="8">
        <v>200000</v>
      </c>
      <c r="H6089" s="9">
        <f t="shared" si="71"/>
        <v>2800000</v>
      </c>
    </row>
    <row r="6090" spans="1:8" ht="14.5">
      <c r="A6090" s="6" t="str">
        <f t="shared" si="69"/>
        <v>Kudus - Kaliwungu_NGEMPLIKWETAN</v>
      </c>
      <c r="B6090" s="11" t="s">
        <v>4381</v>
      </c>
      <c r="C6090" s="11" t="s">
        <v>4434</v>
      </c>
      <c r="D6090" s="11">
        <v>26.27</v>
      </c>
      <c r="E6090" s="7">
        <f>VLOOKUP(A6090, Sheet2!$A$2:$K$8265, 11)</f>
        <v>110.50660000000001</v>
      </c>
      <c r="F6090" s="7">
        <f t="shared" si="70"/>
        <v>3.2837499999999999</v>
      </c>
      <c r="G6090" s="8">
        <v>200000</v>
      </c>
      <c r="H6090" s="9">
        <f t="shared" si="71"/>
        <v>5400000</v>
      </c>
    </row>
    <row r="6091" spans="1:8" ht="14.5">
      <c r="A6091" s="6" t="str">
        <f t="shared" si="69"/>
        <v>Kudus - Kaliwungu_PADURENAN</v>
      </c>
      <c r="B6091" s="11" t="s">
        <v>4381</v>
      </c>
      <c r="C6091" s="11" t="s">
        <v>4435</v>
      </c>
      <c r="D6091" s="11">
        <v>13.38</v>
      </c>
      <c r="E6091" s="7">
        <f>VLOOKUP(A6091, Sheet2!$A$2:$K$8265, 11)</f>
        <v>110.50660000000001</v>
      </c>
      <c r="F6091" s="7">
        <f t="shared" si="70"/>
        <v>1.6725000000000001</v>
      </c>
      <c r="G6091" s="8">
        <v>200000</v>
      </c>
      <c r="H6091" s="9">
        <f t="shared" si="71"/>
        <v>2800000</v>
      </c>
    </row>
    <row r="6092" spans="1:8" ht="14.5">
      <c r="A6092" s="6" t="str">
        <f t="shared" si="69"/>
        <v>Kudus - Kaliwungu_PANJANG</v>
      </c>
      <c r="B6092" s="11" t="s">
        <v>4381</v>
      </c>
      <c r="C6092" s="11" t="s">
        <v>3248</v>
      </c>
      <c r="D6092" s="11">
        <v>13.38</v>
      </c>
      <c r="E6092" s="7">
        <f>VLOOKUP(A6092, Sheet2!$A$2:$K$8265, 11)</f>
        <v>110.50660000000001</v>
      </c>
      <c r="F6092" s="7">
        <f t="shared" si="70"/>
        <v>1.6725000000000001</v>
      </c>
      <c r="G6092" s="8">
        <v>200000</v>
      </c>
      <c r="H6092" s="9">
        <f t="shared" si="71"/>
        <v>2800000</v>
      </c>
    </row>
    <row r="6093" spans="1:8" ht="14.5">
      <c r="A6093" s="6" t="str">
        <f t="shared" si="69"/>
        <v>Kudus - Kaliwungu_PANJUNAN</v>
      </c>
      <c r="B6093" s="11" t="s">
        <v>4381</v>
      </c>
      <c r="C6093" s="11" t="s">
        <v>4436</v>
      </c>
      <c r="D6093" s="11">
        <v>13.38</v>
      </c>
      <c r="E6093" s="7">
        <f>VLOOKUP(A6093, Sheet2!$A$2:$K$8265, 11)</f>
        <v>110.50660000000001</v>
      </c>
      <c r="F6093" s="7">
        <f t="shared" si="70"/>
        <v>1.6725000000000001</v>
      </c>
      <c r="G6093" s="8">
        <v>200000</v>
      </c>
      <c r="H6093" s="9">
        <f t="shared" si="71"/>
        <v>2800000</v>
      </c>
    </row>
    <row r="6094" spans="1:8" ht="14.5">
      <c r="A6094" s="6" t="str">
        <f t="shared" si="69"/>
        <v>Kudus - Kaliwungu_PASURUHAN KIDUL</v>
      </c>
      <c r="B6094" s="11" t="s">
        <v>4381</v>
      </c>
      <c r="C6094" s="11" t="s">
        <v>4437</v>
      </c>
      <c r="D6094" s="11">
        <v>13.38</v>
      </c>
      <c r="E6094" s="7">
        <f>VLOOKUP(A6094, Sheet2!$A$2:$K$8265, 11)</f>
        <v>110.50660000000001</v>
      </c>
      <c r="F6094" s="7">
        <f t="shared" si="70"/>
        <v>1.6725000000000001</v>
      </c>
      <c r="G6094" s="8">
        <v>200000</v>
      </c>
      <c r="H6094" s="9">
        <f t="shared" si="71"/>
        <v>2800000</v>
      </c>
    </row>
    <row r="6095" spans="1:8" ht="14.5">
      <c r="A6095" s="6" t="str">
        <f t="shared" si="69"/>
        <v>Kudus - Kaliwungu_PAYAMAN</v>
      </c>
      <c r="B6095" s="11" t="s">
        <v>4381</v>
      </c>
      <c r="C6095" s="11" t="s">
        <v>3253</v>
      </c>
      <c r="D6095" s="11">
        <v>13.38</v>
      </c>
      <c r="E6095" s="7">
        <f>VLOOKUP(A6095, Sheet2!$A$2:$K$8265, 11)</f>
        <v>110.50660000000001</v>
      </c>
      <c r="F6095" s="7">
        <f t="shared" si="70"/>
        <v>1.6725000000000001</v>
      </c>
      <c r="G6095" s="8">
        <v>200000</v>
      </c>
      <c r="H6095" s="9">
        <f t="shared" si="71"/>
        <v>2800000</v>
      </c>
    </row>
    <row r="6096" spans="1:8" ht="14.5">
      <c r="A6096" s="6" t="str">
        <f t="shared" si="69"/>
        <v>Kudus - Kaliwungu_PEDAWANG</v>
      </c>
      <c r="B6096" s="11" t="s">
        <v>4381</v>
      </c>
      <c r="C6096" s="11" t="s">
        <v>186</v>
      </c>
      <c r="D6096" s="11">
        <v>13.38</v>
      </c>
      <c r="E6096" s="7">
        <f>VLOOKUP(A6096, Sheet2!$A$2:$K$8265, 11)</f>
        <v>110.50660000000001</v>
      </c>
      <c r="F6096" s="7">
        <f t="shared" si="70"/>
        <v>1.6725000000000001</v>
      </c>
      <c r="G6096" s="8">
        <v>200000</v>
      </c>
      <c r="H6096" s="9">
        <f t="shared" si="71"/>
        <v>2800000</v>
      </c>
    </row>
    <row r="6097" spans="1:8" ht="14.5">
      <c r="A6097" s="6" t="str">
        <f t="shared" si="69"/>
        <v>Kudus - Kaliwungu_PEGANJARAN</v>
      </c>
      <c r="B6097" s="11" t="s">
        <v>4381</v>
      </c>
      <c r="C6097" s="11" t="s">
        <v>4438</v>
      </c>
      <c r="D6097" s="11">
        <v>13.38</v>
      </c>
      <c r="E6097" s="7">
        <f>VLOOKUP(A6097, Sheet2!$A$2:$K$8265, 11)</f>
        <v>110.50660000000001</v>
      </c>
      <c r="F6097" s="7">
        <f t="shared" si="70"/>
        <v>1.6725000000000001</v>
      </c>
      <c r="G6097" s="8">
        <v>200000</v>
      </c>
      <c r="H6097" s="9">
        <f t="shared" si="71"/>
        <v>2800000</v>
      </c>
    </row>
    <row r="6098" spans="1:8" ht="14.5">
      <c r="A6098" s="6" t="str">
        <f t="shared" si="69"/>
        <v>Kudus - Kaliwungu_PIJI</v>
      </c>
      <c r="B6098" s="11" t="s">
        <v>4381</v>
      </c>
      <c r="C6098" s="11" t="s">
        <v>3766</v>
      </c>
      <c r="D6098" s="11">
        <v>13.38</v>
      </c>
      <c r="E6098" s="7">
        <f>VLOOKUP(A6098, Sheet2!$A$2:$K$8265, 11)</f>
        <v>110.50660000000001</v>
      </c>
      <c r="F6098" s="7">
        <f t="shared" si="70"/>
        <v>1.6725000000000001</v>
      </c>
      <c r="G6098" s="8">
        <v>200000</v>
      </c>
      <c r="H6098" s="9">
        <f t="shared" si="71"/>
        <v>2800000</v>
      </c>
    </row>
    <row r="6099" spans="1:8" ht="14.5">
      <c r="A6099" s="6" t="str">
        <f t="shared" si="69"/>
        <v>Kudus - Kaliwungu_PLOSO</v>
      </c>
      <c r="B6099" s="11" t="s">
        <v>4381</v>
      </c>
      <c r="C6099" s="11" t="s">
        <v>691</v>
      </c>
      <c r="D6099" s="11">
        <v>13.38</v>
      </c>
      <c r="E6099" s="7">
        <f>VLOOKUP(A6099, Sheet2!$A$2:$K$8265, 11)</f>
        <v>110.50660000000001</v>
      </c>
      <c r="F6099" s="7">
        <f t="shared" si="70"/>
        <v>1.6725000000000001</v>
      </c>
      <c r="G6099" s="8">
        <v>200000</v>
      </c>
      <c r="H6099" s="9">
        <f t="shared" si="71"/>
        <v>2800000</v>
      </c>
    </row>
    <row r="6100" spans="1:8" ht="14.5">
      <c r="A6100" s="6" t="str">
        <f t="shared" si="69"/>
        <v>Kudus - Kaliwungu_PRAMBATAN KIDUL</v>
      </c>
      <c r="B6100" s="11" t="s">
        <v>4381</v>
      </c>
      <c r="C6100" s="11" t="s">
        <v>4439</v>
      </c>
      <c r="D6100" s="11">
        <v>13.38</v>
      </c>
      <c r="E6100" s="7">
        <f>VLOOKUP(A6100, Sheet2!$A$2:$K$8265, 11)</f>
        <v>110.50660000000001</v>
      </c>
      <c r="F6100" s="7">
        <f t="shared" si="70"/>
        <v>1.6725000000000001</v>
      </c>
      <c r="G6100" s="8">
        <v>200000</v>
      </c>
      <c r="H6100" s="9">
        <f t="shared" si="71"/>
        <v>2800000</v>
      </c>
    </row>
    <row r="6101" spans="1:8" ht="14.5">
      <c r="A6101" s="6" t="str">
        <f t="shared" si="69"/>
        <v>Kudus - Kaliwungu_PRAMBATAN LOR</v>
      </c>
      <c r="B6101" s="11" t="s">
        <v>4381</v>
      </c>
      <c r="C6101" s="11" t="s">
        <v>4440</v>
      </c>
      <c r="D6101" s="11">
        <v>13.38</v>
      </c>
      <c r="E6101" s="7">
        <f>VLOOKUP(A6101, Sheet2!$A$2:$K$8265, 11)</f>
        <v>110.50660000000001</v>
      </c>
      <c r="F6101" s="7">
        <f t="shared" si="70"/>
        <v>1.6725000000000001</v>
      </c>
      <c r="G6101" s="8">
        <v>200000</v>
      </c>
      <c r="H6101" s="9">
        <f t="shared" si="71"/>
        <v>2800000</v>
      </c>
    </row>
    <row r="6102" spans="1:8" ht="14.5">
      <c r="A6102" s="6" t="str">
        <f t="shared" si="69"/>
        <v>Kudus - Kaliwungu_PURWOREJO</v>
      </c>
      <c r="B6102" s="11" t="s">
        <v>4381</v>
      </c>
      <c r="C6102" s="11" t="s">
        <v>477</v>
      </c>
      <c r="D6102" s="11">
        <v>13.38</v>
      </c>
      <c r="E6102" s="7">
        <f>VLOOKUP(A6102, Sheet2!$A$2:$K$8265, 11)</f>
        <v>110.50660000000001</v>
      </c>
      <c r="F6102" s="7">
        <f t="shared" si="70"/>
        <v>1.6725000000000001</v>
      </c>
      <c r="G6102" s="8">
        <v>200000</v>
      </c>
      <c r="H6102" s="9">
        <f t="shared" si="71"/>
        <v>2800000</v>
      </c>
    </row>
    <row r="6103" spans="1:8" ht="14.5">
      <c r="A6103" s="6" t="str">
        <f t="shared" si="69"/>
        <v>Kudus - Kaliwungu_PURWOSARI</v>
      </c>
      <c r="B6103" s="11" t="s">
        <v>4381</v>
      </c>
      <c r="C6103" s="11" t="s">
        <v>478</v>
      </c>
      <c r="D6103" s="11">
        <v>13.38</v>
      </c>
      <c r="E6103" s="7">
        <f>VLOOKUP(A6103, Sheet2!$A$2:$K$8265, 11)</f>
        <v>110.50660000000001</v>
      </c>
      <c r="F6103" s="7">
        <f t="shared" si="70"/>
        <v>1.6725000000000001</v>
      </c>
      <c r="G6103" s="8">
        <v>200000</v>
      </c>
      <c r="H6103" s="9">
        <f t="shared" si="71"/>
        <v>2800000</v>
      </c>
    </row>
    <row r="6104" spans="1:8" ht="14.5">
      <c r="A6104" s="6" t="str">
        <f t="shared" si="69"/>
        <v>Kudus - Kaliwungu_PUYOH</v>
      </c>
      <c r="B6104" s="11" t="s">
        <v>4381</v>
      </c>
      <c r="C6104" s="11" t="s">
        <v>4441</v>
      </c>
      <c r="D6104" s="11">
        <v>13.38</v>
      </c>
      <c r="E6104" s="7">
        <f>VLOOKUP(A6104, Sheet2!$A$2:$K$8265, 11)</f>
        <v>110.50660000000001</v>
      </c>
      <c r="F6104" s="7">
        <f t="shared" si="70"/>
        <v>1.6725000000000001</v>
      </c>
      <c r="G6104" s="8">
        <v>200000</v>
      </c>
      <c r="H6104" s="9">
        <f t="shared" si="71"/>
        <v>2800000</v>
      </c>
    </row>
    <row r="6105" spans="1:8" ht="14.5">
      <c r="A6105" s="6" t="str">
        <f t="shared" si="69"/>
        <v>Kudus - Kaliwungu_RENDENG</v>
      </c>
      <c r="B6105" s="11" t="s">
        <v>4381</v>
      </c>
      <c r="C6105" s="11" t="s">
        <v>2323</v>
      </c>
      <c r="D6105" s="11">
        <v>13.38</v>
      </c>
      <c r="E6105" s="7">
        <f>VLOOKUP(A6105, Sheet2!$A$2:$K$8265, 11)</f>
        <v>110.50660000000001</v>
      </c>
      <c r="F6105" s="7">
        <f t="shared" si="70"/>
        <v>1.6725000000000001</v>
      </c>
      <c r="G6105" s="8">
        <v>200000</v>
      </c>
      <c r="H6105" s="9">
        <f t="shared" si="71"/>
        <v>2800000</v>
      </c>
    </row>
    <row r="6106" spans="1:8" ht="14.5">
      <c r="A6106" s="6" t="str">
        <f t="shared" si="69"/>
        <v>Kudus - Kaliwungu_SAMBUNG</v>
      </c>
      <c r="B6106" s="11" t="s">
        <v>4381</v>
      </c>
      <c r="C6106" s="11" t="s">
        <v>837</v>
      </c>
      <c r="D6106" s="11">
        <v>13.38</v>
      </c>
      <c r="E6106" s="7">
        <f>VLOOKUP(A6106, Sheet2!$A$2:$K$8265, 11)</f>
        <v>110.50660000000001</v>
      </c>
      <c r="F6106" s="7">
        <f t="shared" si="70"/>
        <v>1.6725000000000001</v>
      </c>
      <c r="G6106" s="8">
        <v>200000</v>
      </c>
      <c r="H6106" s="9">
        <f t="shared" si="71"/>
        <v>2800000</v>
      </c>
    </row>
    <row r="6107" spans="1:8" ht="14.5">
      <c r="A6107" s="6" t="str">
        <f t="shared" si="69"/>
        <v>Kudus - Kaliwungu_SAMBUNG</v>
      </c>
      <c r="B6107" s="11" t="s">
        <v>4381</v>
      </c>
      <c r="C6107" s="11" t="s">
        <v>837</v>
      </c>
      <c r="D6107" s="11">
        <v>26.27</v>
      </c>
      <c r="E6107" s="7">
        <f>VLOOKUP(A6107, Sheet2!$A$2:$K$8265, 11)</f>
        <v>110.50660000000001</v>
      </c>
      <c r="F6107" s="7">
        <f t="shared" si="70"/>
        <v>3.2837499999999999</v>
      </c>
      <c r="G6107" s="8">
        <v>200000</v>
      </c>
      <c r="H6107" s="9">
        <f t="shared" si="71"/>
        <v>5400000</v>
      </c>
    </row>
    <row r="6108" spans="1:8" ht="14.5">
      <c r="A6108" s="6" t="str">
        <f t="shared" si="69"/>
        <v>Kudus - Kaliwungu_SAMIREJO</v>
      </c>
      <c r="B6108" s="11" t="s">
        <v>4381</v>
      </c>
      <c r="C6108" s="11" t="s">
        <v>4442</v>
      </c>
      <c r="D6108" s="11">
        <v>13.38</v>
      </c>
      <c r="E6108" s="7">
        <f>VLOOKUP(A6108, Sheet2!$A$2:$K$8265, 11)</f>
        <v>110.50660000000001</v>
      </c>
      <c r="F6108" s="7">
        <f t="shared" si="70"/>
        <v>1.6725000000000001</v>
      </c>
      <c r="G6108" s="8">
        <v>200000</v>
      </c>
      <c r="H6108" s="9">
        <f t="shared" si="71"/>
        <v>2800000</v>
      </c>
    </row>
    <row r="6109" spans="1:8" ht="14.5">
      <c r="A6109" s="6" t="str">
        <f t="shared" si="69"/>
        <v>Kudus - Kaliwungu_SETROKALANGAN</v>
      </c>
      <c r="B6109" s="11" t="s">
        <v>4381</v>
      </c>
      <c r="C6109" s="11" t="s">
        <v>4443</v>
      </c>
      <c r="D6109" s="11">
        <v>13.38</v>
      </c>
      <c r="E6109" s="7">
        <f>VLOOKUP(A6109, Sheet2!$A$2:$K$8265, 11)</f>
        <v>110.50660000000001</v>
      </c>
      <c r="F6109" s="7">
        <f t="shared" si="70"/>
        <v>1.6725000000000001</v>
      </c>
      <c r="G6109" s="8">
        <v>200000</v>
      </c>
      <c r="H6109" s="9">
        <f t="shared" si="71"/>
        <v>2800000</v>
      </c>
    </row>
    <row r="6110" spans="1:8" ht="14.5">
      <c r="A6110" s="6" t="str">
        <f t="shared" si="69"/>
        <v>Kudus - Kaliwungu_SINGOCANDI</v>
      </c>
      <c r="B6110" s="11" t="s">
        <v>4381</v>
      </c>
      <c r="C6110" s="11" t="s">
        <v>4444</v>
      </c>
      <c r="D6110" s="11">
        <v>13.38</v>
      </c>
      <c r="E6110" s="7">
        <f>VLOOKUP(A6110, Sheet2!$A$2:$K$8265, 11)</f>
        <v>110.50660000000001</v>
      </c>
      <c r="F6110" s="7">
        <f t="shared" si="70"/>
        <v>1.6725000000000001</v>
      </c>
      <c r="G6110" s="8">
        <v>200000</v>
      </c>
      <c r="H6110" s="9">
        <f t="shared" si="71"/>
        <v>2800000</v>
      </c>
    </row>
    <row r="6111" spans="1:8" ht="14.5">
      <c r="A6111" s="6" t="str">
        <f t="shared" si="69"/>
        <v>Kudus - Kaliwungu_SOCO</v>
      </c>
      <c r="B6111" s="11" t="s">
        <v>4381</v>
      </c>
      <c r="C6111" s="11" t="s">
        <v>730</v>
      </c>
      <c r="D6111" s="11">
        <v>13.38</v>
      </c>
      <c r="E6111" s="7">
        <f>VLOOKUP(A6111, Sheet2!$A$2:$K$8265, 11)</f>
        <v>110.50660000000001</v>
      </c>
      <c r="F6111" s="7">
        <f t="shared" si="70"/>
        <v>1.6725000000000001</v>
      </c>
      <c r="G6111" s="8">
        <v>200000</v>
      </c>
      <c r="H6111" s="9">
        <f t="shared" si="71"/>
        <v>2800000</v>
      </c>
    </row>
    <row r="6112" spans="1:8" ht="14.5">
      <c r="A6112" s="6" t="str">
        <f t="shared" si="69"/>
        <v>Kudus - Kaliwungu_SUNGGINGAN</v>
      </c>
      <c r="B6112" s="11" t="s">
        <v>4381</v>
      </c>
      <c r="C6112" s="11" t="s">
        <v>3985</v>
      </c>
      <c r="D6112" s="11">
        <v>13.38</v>
      </c>
      <c r="E6112" s="7">
        <f>VLOOKUP(A6112, Sheet2!$A$2:$K$8265, 11)</f>
        <v>110.50660000000001</v>
      </c>
      <c r="F6112" s="7">
        <f t="shared" si="70"/>
        <v>1.6725000000000001</v>
      </c>
      <c r="G6112" s="8">
        <v>200000</v>
      </c>
      <c r="H6112" s="9">
        <f t="shared" si="71"/>
        <v>2800000</v>
      </c>
    </row>
    <row r="6113" spans="1:8" ht="14.5">
      <c r="A6113" s="6" t="str">
        <f t="shared" si="69"/>
        <v>Kudus - Kaliwungu_TANJUNGKARANG</v>
      </c>
      <c r="B6113" s="11" t="s">
        <v>4381</v>
      </c>
      <c r="C6113" s="11" t="s">
        <v>4445</v>
      </c>
      <c r="D6113" s="11">
        <v>13.38</v>
      </c>
      <c r="E6113" s="7">
        <f>VLOOKUP(A6113, Sheet2!$A$2:$K$8265, 11)</f>
        <v>110.50660000000001</v>
      </c>
      <c r="F6113" s="7">
        <f t="shared" si="70"/>
        <v>1.6725000000000001</v>
      </c>
      <c r="G6113" s="8">
        <v>200000</v>
      </c>
      <c r="H6113" s="9">
        <f t="shared" si="71"/>
        <v>2800000</v>
      </c>
    </row>
    <row r="6114" spans="1:8" ht="14.5">
      <c r="A6114" s="6" t="str">
        <f t="shared" si="69"/>
        <v>Kudus - Kaliwungu_TEMULUS</v>
      </c>
      <c r="B6114" s="11" t="s">
        <v>4381</v>
      </c>
      <c r="C6114" s="11" t="s">
        <v>2580</v>
      </c>
      <c r="D6114" s="11">
        <v>13.38</v>
      </c>
      <c r="E6114" s="7">
        <f>VLOOKUP(A6114, Sheet2!$A$2:$K$8265, 11)</f>
        <v>110.50660000000001</v>
      </c>
      <c r="F6114" s="7">
        <f t="shared" si="70"/>
        <v>1.6725000000000001</v>
      </c>
      <c r="G6114" s="8">
        <v>200000</v>
      </c>
      <c r="H6114" s="9">
        <f t="shared" si="71"/>
        <v>2800000</v>
      </c>
    </row>
    <row r="6115" spans="1:8" ht="14.5">
      <c r="A6115" s="6" t="str">
        <f t="shared" si="69"/>
        <v>Kudus - Kaliwungu_TENGGELES</v>
      </c>
      <c r="B6115" s="11" t="s">
        <v>4381</v>
      </c>
      <c r="C6115" s="11" t="s">
        <v>4446</v>
      </c>
      <c r="D6115" s="11">
        <v>13.38</v>
      </c>
      <c r="E6115" s="7">
        <f>VLOOKUP(A6115, Sheet2!$A$2:$K$8265, 11)</f>
        <v>110.50660000000001</v>
      </c>
      <c r="F6115" s="7">
        <f t="shared" si="70"/>
        <v>1.6725000000000001</v>
      </c>
      <c r="G6115" s="8">
        <v>200000</v>
      </c>
      <c r="H6115" s="9">
        <f t="shared" si="71"/>
        <v>2800000</v>
      </c>
    </row>
    <row r="6116" spans="1:8" ht="14.5">
      <c r="A6116" s="6" t="str">
        <f t="shared" si="69"/>
        <v>Kudus - Kaliwungu_TERANGMAS</v>
      </c>
      <c r="B6116" s="11" t="s">
        <v>4381</v>
      </c>
      <c r="C6116" s="11" t="s">
        <v>4447</v>
      </c>
      <c r="D6116" s="11">
        <v>13.38</v>
      </c>
      <c r="E6116" s="7">
        <f>VLOOKUP(A6116, Sheet2!$A$2:$K$8265, 11)</f>
        <v>110.50660000000001</v>
      </c>
      <c r="F6116" s="7">
        <f t="shared" si="70"/>
        <v>1.6725000000000001</v>
      </c>
      <c r="G6116" s="8">
        <v>200000</v>
      </c>
      <c r="H6116" s="9">
        <f t="shared" si="71"/>
        <v>2800000</v>
      </c>
    </row>
    <row r="6117" spans="1:8" ht="14.5">
      <c r="A6117" s="6" t="str">
        <f t="shared" si="69"/>
        <v>Kudus - Kaliwungu_TERNADI</v>
      </c>
      <c r="B6117" s="11" t="s">
        <v>4381</v>
      </c>
      <c r="C6117" s="11" t="s">
        <v>4448</v>
      </c>
      <c r="D6117" s="11">
        <v>13.38</v>
      </c>
      <c r="E6117" s="7">
        <f>VLOOKUP(A6117, Sheet2!$A$2:$K$8265, 11)</f>
        <v>110.50660000000001</v>
      </c>
      <c r="F6117" s="7">
        <f t="shared" si="70"/>
        <v>1.6725000000000001</v>
      </c>
      <c r="G6117" s="8">
        <v>200000</v>
      </c>
      <c r="H6117" s="9">
        <f t="shared" si="71"/>
        <v>2800000</v>
      </c>
    </row>
    <row r="6118" spans="1:8" ht="14.5">
      <c r="A6118" s="6" t="str">
        <f t="shared" si="69"/>
        <v>Kudus - Kaliwungu_TRITIS</v>
      </c>
      <c r="B6118" s="11" t="s">
        <v>4381</v>
      </c>
      <c r="C6118" s="11" t="s">
        <v>4449</v>
      </c>
      <c r="D6118" s="11">
        <v>10.32</v>
      </c>
      <c r="E6118" s="7">
        <f>VLOOKUP(A6118, Sheet2!$A$2:$K$8265, 11)</f>
        <v>110.50660000000001</v>
      </c>
      <c r="F6118" s="7">
        <f t="shared" si="70"/>
        <v>1.29</v>
      </c>
      <c r="G6118" s="8">
        <v>200000</v>
      </c>
      <c r="H6118" s="9">
        <f t="shared" si="71"/>
        <v>2200000</v>
      </c>
    </row>
    <row r="6119" spans="1:8" ht="14.5">
      <c r="A6119" s="6" t="str">
        <f t="shared" si="69"/>
        <v>Kudus - Kaliwungu_TUGU LOR</v>
      </c>
      <c r="B6119" s="11" t="s">
        <v>4381</v>
      </c>
      <c r="C6119" s="11" t="s">
        <v>4450</v>
      </c>
      <c r="D6119" s="11">
        <v>26.27</v>
      </c>
      <c r="E6119" s="7">
        <f>VLOOKUP(A6119, Sheet2!$A$2:$K$8265, 11)</f>
        <v>110.50660000000001</v>
      </c>
      <c r="F6119" s="7">
        <f t="shared" si="70"/>
        <v>3.2837499999999999</v>
      </c>
      <c r="G6119" s="8">
        <v>200000</v>
      </c>
      <c r="H6119" s="9">
        <f t="shared" si="71"/>
        <v>5400000</v>
      </c>
    </row>
    <row r="6120" spans="1:8" ht="14.5">
      <c r="A6120" s="6" t="str">
        <f t="shared" si="69"/>
        <v>Kudus - Kaliwungu_TUMPANGKRASAK</v>
      </c>
      <c r="B6120" s="11" t="s">
        <v>4381</v>
      </c>
      <c r="C6120" s="11" t="s">
        <v>4451</v>
      </c>
      <c r="D6120" s="11">
        <v>13.38</v>
      </c>
      <c r="E6120" s="7">
        <f>VLOOKUP(A6120, Sheet2!$A$2:$K$8265, 11)</f>
        <v>110.50660000000001</v>
      </c>
      <c r="F6120" s="7">
        <f t="shared" si="70"/>
        <v>1.6725000000000001</v>
      </c>
      <c r="G6120" s="8">
        <v>200000</v>
      </c>
      <c r="H6120" s="9">
        <f t="shared" si="71"/>
        <v>2800000</v>
      </c>
    </row>
    <row r="6121" spans="1:8" ht="14.5">
      <c r="A6121" s="6" t="str">
        <f t="shared" si="69"/>
        <v>Kudus - Kaliwungu_TUWANG</v>
      </c>
      <c r="B6121" s="11" t="s">
        <v>4381</v>
      </c>
      <c r="C6121" s="11" t="s">
        <v>4452</v>
      </c>
      <c r="D6121" s="11">
        <v>26.27</v>
      </c>
      <c r="E6121" s="7">
        <f>VLOOKUP(A6121, Sheet2!$A$2:$K$8265, 11)</f>
        <v>110.50660000000001</v>
      </c>
      <c r="F6121" s="7">
        <f t="shared" si="70"/>
        <v>3.2837499999999999</v>
      </c>
      <c r="G6121" s="8">
        <v>200000</v>
      </c>
      <c r="H6121" s="9">
        <f t="shared" si="71"/>
        <v>5400000</v>
      </c>
    </row>
    <row r="6122" spans="1:8" ht="14.5">
      <c r="A6122" s="6" t="str">
        <f t="shared" ref="A6122:A6376" si="72">CONCATENATE(B6122, "_", C6122)</f>
        <v>Kudus - Kaliwungu_UNDAAN KIDUL</v>
      </c>
      <c r="B6122" s="11" t="s">
        <v>4381</v>
      </c>
      <c r="C6122" s="11" t="s">
        <v>4453</v>
      </c>
      <c r="D6122" s="11">
        <v>13.38</v>
      </c>
      <c r="E6122" s="7">
        <f>VLOOKUP(A6122, Sheet2!$A$2:$K$8265, 11)</f>
        <v>110.50660000000001</v>
      </c>
      <c r="F6122" s="7">
        <f t="shared" ref="F6122:F6376" si="73">D6122/8</f>
        <v>1.6725000000000001</v>
      </c>
      <c r="G6122" s="8">
        <v>200000</v>
      </c>
      <c r="H6122" s="9">
        <f t="shared" ref="H6122:H6376" si="74">G6122*_xlfn.CEILING.MATH(D6122)</f>
        <v>2800000</v>
      </c>
    </row>
    <row r="6123" spans="1:8" ht="14.5">
      <c r="A6123" s="6" t="str">
        <f t="shared" si="72"/>
        <v>Kudus - Kaliwungu_UNDAAN KIDUL</v>
      </c>
      <c r="B6123" s="11" t="s">
        <v>4381</v>
      </c>
      <c r="C6123" s="11" t="s">
        <v>4453</v>
      </c>
      <c r="D6123" s="11">
        <v>26.27</v>
      </c>
      <c r="E6123" s="7">
        <f>VLOOKUP(A6123, Sheet2!$A$2:$K$8265, 11)</f>
        <v>110.50660000000001</v>
      </c>
      <c r="F6123" s="7">
        <f t="shared" si="73"/>
        <v>3.2837499999999999</v>
      </c>
      <c r="G6123" s="8">
        <v>200000</v>
      </c>
      <c r="H6123" s="9">
        <f t="shared" si="74"/>
        <v>5400000</v>
      </c>
    </row>
    <row r="6124" spans="1:8" ht="14.5">
      <c r="A6124" s="6" t="str">
        <f t="shared" si="72"/>
        <v>Kudus - Kaliwungu_UNDAAN LOR</v>
      </c>
      <c r="B6124" s="11" t="s">
        <v>4381</v>
      </c>
      <c r="C6124" s="11" t="s">
        <v>4454</v>
      </c>
      <c r="D6124" s="11">
        <v>13.38</v>
      </c>
      <c r="E6124" s="7">
        <f>VLOOKUP(A6124, Sheet2!$A$2:$K$8265, 11)</f>
        <v>110.50660000000001</v>
      </c>
      <c r="F6124" s="7">
        <f t="shared" si="73"/>
        <v>1.6725000000000001</v>
      </c>
      <c r="G6124" s="8">
        <v>200000</v>
      </c>
      <c r="H6124" s="9">
        <f t="shared" si="74"/>
        <v>2800000</v>
      </c>
    </row>
    <row r="6125" spans="1:8" ht="14.5">
      <c r="A6125" s="6" t="str">
        <f t="shared" si="72"/>
        <v>Kudus - Kaliwungu_UNDAAN LOR</v>
      </c>
      <c r="B6125" s="11" t="s">
        <v>4381</v>
      </c>
      <c r="C6125" s="11" t="s">
        <v>4454</v>
      </c>
      <c r="D6125" s="11">
        <v>26.27</v>
      </c>
      <c r="E6125" s="7">
        <f>VLOOKUP(A6125, Sheet2!$A$2:$K$8265, 11)</f>
        <v>110.50660000000001</v>
      </c>
      <c r="F6125" s="7">
        <f t="shared" si="73"/>
        <v>3.2837499999999999</v>
      </c>
      <c r="G6125" s="8">
        <v>200000</v>
      </c>
      <c r="H6125" s="9">
        <f t="shared" si="74"/>
        <v>5400000</v>
      </c>
    </row>
    <row r="6126" spans="1:8" ht="14.5">
      <c r="A6126" s="6" t="str">
        <f t="shared" si="72"/>
        <v>Kudus - Kaliwungu_UNDAAN TENGAH</v>
      </c>
      <c r="B6126" s="11" t="s">
        <v>4381</v>
      </c>
      <c r="C6126" s="11" t="s">
        <v>4455</v>
      </c>
      <c r="D6126" s="11">
        <v>13.38</v>
      </c>
      <c r="E6126" s="7">
        <f>VLOOKUP(A6126, Sheet2!$A$2:$K$8265, 11)</f>
        <v>110.50660000000001</v>
      </c>
      <c r="F6126" s="7">
        <f t="shared" si="73"/>
        <v>1.6725000000000001</v>
      </c>
      <c r="G6126" s="8">
        <v>200000</v>
      </c>
      <c r="H6126" s="9">
        <f t="shared" si="74"/>
        <v>2800000</v>
      </c>
    </row>
    <row r="6127" spans="1:8" ht="14.5">
      <c r="A6127" s="6" t="str">
        <f t="shared" si="72"/>
        <v>Kudus - Kaliwungu_WATES</v>
      </c>
      <c r="B6127" s="11" t="s">
        <v>4381</v>
      </c>
      <c r="C6127" s="11" t="s">
        <v>248</v>
      </c>
      <c r="D6127" s="11">
        <v>13.38</v>
      </c>
      <c r="E6127" s="7">
        <f>VLOOKUP(A6127, Sheet2!$A$2:$K$8265, 11)</f>
        <v>110.50660000000001</v>
      </c>
      <c r="F6127" s="7">
        <f t="shared" si="73"/>
        <v>1.6725000000000001</v>
      </c>
      <c r="G6127" s="8">
        <v>200000</v>
      </c>
      <c r="H6127" s="9">
        <f t="shared" si="74"/>
        <v>2800000</v>
      </c>
    </row>
    <row r="6128" spans="1:8" ht="14.5">
      <c r="A6128" s="6" t="str">
        <f t="shared" si="72"/>
        <v>Kudus - Kaliwungu_WERGU WETAN</v>
      </c>
      <c r="B6128" s="11" t="s">
        <v>4381</v>
      </c>
      <c r="C6128" s="11" t="s">
        <v>4456</v>
      </c>
      <c r="D6128" s="11">
        <v>13.38</v>
      </c>
      <c r="E6128" s="7">
        <f>VLOOKUP(A6128, Sheet2!$A$2:$K$8265, 11)</f>
        <v>110.50660000000001</v>
      </c>
      <c r="F6128" s="7">
        <f t="shared" si="73"/>
        <v>1.6725000000000001</v>
      </c>
      <c r="G6128" s="8">
        <v>200000</v>
      </c>
      <c r="H6128" s="9">
        <f t="shared" si="74"/>
        <v>2800000</v>
      </c>
    </row>
    <row r="6129" spans="1:8" ht="14.5">
      <c r="A6129" s="6" t="str">
        <f t="shared" si="72"/>
        <v>Kudus - Kaliwungu_WONOREJO</v>
      </c>
      <c r="B6129" s="11" t="s">
        <v>4381</v>
      </c>
      <c r="C6129" s="11" t="s">
        <v>773</v>
      </c>
      <c r="D6129" s="11">
        <v>26.27</v>
      </c>
      <c r="E6129" s="7">
        <f>VLOOKUP(A6129, Sheet2!$A$2:$K$8265, 11)</f>
        <v>110.50660000000001</v>
      </c>
      <c r="F6129" s="7">
        <f t="shared" si="73"/>
        <v>3.2837499999999999</v>
      </c>
      <c r="G6129" s="8">
        <v>200000</v>
      </c>
      <c r="H6129" s="9">
        <f t="shared" si="74"/>
        <v>5400000</v>
      </c>
    </row>
    <row r="6130" spans="1:8" ht="14.5">
      <c r="A6130" s="6" t="str">
        <f t="shared" si="72"/>
        <v>Kudus - Kaliwungu_WOTAN</v>
      </c>
      <c r="B6130" s="11" t="s">
        <v>4381</v>
      </c>
      <c r="C6130" s="11" t="s">
        <v>4457</v>
      </c>
      <c r="D6130" s="11">
        <v>16.66</v>
      </c>
      <c r="E6130" s="7">
        <f>VLOOKUP(A6130, Sheet2!$A$2:$K$8265, 11)</f>
        <v>110.50660000000001</v>
      </c>
      <c r="F6130" s="7">
        <f t="shared" si="73"/>
        <v>2.0825</v>
      </c>
      <c r="G6130" s="8">
        <v>200000</v>
      </c>
      <c r="H6130" s="9">
        <f t="shared" si="74"/>
        <v>3400000</v>
      </c>
    </row>
    <row r="6131" spans="1:8" ht="14.5">
      <c r="A6131" s="6" t="str">
        <f t="shared" si="72"/>
        <v>Pati - Juwana_AGUNGMULYO</v>
      </c>
      <c r="B6131" s="11" t="s">
        <v>4458</v>
      </c>
      <c r="C6131" s="11" t="s">
        <v>4459</v>
      </c>
      <c r="D6131" s="11">
        <v>16.66</v>
      </c>
      <c r="E6131" s="7">
        <f>VLOOKUP(A6131, Sheet2!$A$2:$K$8265, 11)</f>
        <v>110.50660000000001</v>
      </c>
      <c r="F6131" s="7">
        <f t="shared" si="73"/>
        <v>2.0825</v>
      </c>
      <c r="G6131" s="8">
        <v>200000</v>
      </c>
      <c r="H6131" s="9">
        <f t="shared" si="74"/>
        <v>3400000</v>
      </c>
    </row>
    <row r="6132" spans="1:8" ht="14.5">
      <c r="A6132" s="6" t="str">
        <f t="shared" si="72"/>
        <v>Pati - Juwana_ALASDOWO</v>
      </c>
      <c r="B6132" s="11" t="s">
        <v>4458</v>
      </c>
      <c r="C6132" s="11" t="s">
        <v>4460</v>
      </c>
      <c r="D6132" s="11">
        <v>16.66</v>
      </c>
      <c r="E6132" s="7">
        <f>VLOOKUP(A6132, Sheet2!$A$2:$K$8265, 11)</f>
        <v>110.50660000000001</v>
      </c>
      <c r="F6132" s="7">
        <f t="shared" si="73"/>
        <v>2.0825</v>
      </c>
      <c r="G6132" s="8">
        <v>200000</v>
      </c>
      <c r="H6132" s="9">
        <f t="shared" si="74"/>
        <v>3400000</v>
      </c>
    </row>
    <row r="6133" spans="1:8" ht="14.5">
      <c r="A6133" s="6" t="str">
        <f t="shared" si="72"/>
        <v>Pati - Juwana_ARUMANIS</v>
      </c>
      <c r="B6133" s="11" t="s">
        <v>4458</v>
      </c>
      <c r="C6133" s="11" t="s">
        <v>4461</v>
      </c>
      <c r="D6133" s="11">
        <v>16.66</v>
      </c>
      <c r="E6133" s="7">
        <f>VLOOKUP(A6133, Sheet2!$A$2:$K$8265, 11)</f>
        <v>110.50660000000001</v>
      </c>
      <c r="F6133" s="7">
        <f t="shared" si="73"/>
        <v>2.0825</v>
      </c>
      <c r="G6133" s="8">
        <v>200000</v>
      </c>
      <c r="H6133" s="9">
        <f t="shared" si="74"/>
        <v>3400000</v>
      </c>
    </row>
    <row r="6134" spans="1:8" ht="14.5">
      <c r="A6134" s="6" t="str">
        <f t="shared" si="72"/>
        <v>Pati - Juwana_ASEMPAPAN</v>
      </c>
      <c r="B6134" s="11" t="s">
        <v>4458</v>
      </c>
      <c r="C6134" s="11" t="s">
        <v>4462</v>
      </c>
      <c r="D6134" s="11">
        <v>16.66</v>
      </c>
      <c r="E6134" s="7">
        <f>VLOOKUP(A6134, Sheet2!$A$2:$K$8265, 11)</f>
        <v>110.50660000000001</v>
      </c>
      <c r="F6134" s="7">
        <f t="shared" si="73"/>
        <v>2.0825</v>
      </c>
      <c r="G6134" s="8">
        <v>200000</v>
      </c>
      <c r="H6134" s="9">
        <f t="shared" si="74"/>
        <v>3400000</v>
      </c>
    </row>
    <row r="6135" spans="1:8" ht="14.5">
      <c r="A6135" s="6" t="str">
        <f t="shared" si="72"/>
        <v>Pati - Juwana_BAJOMULYO</v>
      </c>
      <c r="B6135" s="11" t="s">
        <v>4458</v>
      </c>
      <c r="C6135" s="11" t="s">
        <v>4463</v>
      </c>
      <c r="D6135" s="11">
        <v>16.66</v>
      </c>
      <c r="E6135" s="7">
        <f>VLOOKUP(A6135, Sheet2!$A$2:$K$8265, 11)</f>
        <v>110.50660000000001</v>
      </c>
      <c r="F6135" s="7">
        <f t="shared" si="73"/>
        <v>2.0825</v>
      </c>
      <c r="G6135" s="8">
        <v>200000</v>
      </c>
      <c r="H6135" s="9">
        <f t="shared" si="74"/>
        <v>3400000</v>
      </c>
    </row>
    <row r="6136" spans="1:8" ht="14.5">
      <c r="A6136" s="6" t="str">
        <f t="shared" si="72"/>
        <v>Pati - Juwana_BAKALAN</v>
      </c>
      <c r="B6136" s="11" t="s">
        <v>4458</v>
      </c>
      <c r="C6136" s="11" t="s">
        <v>56</v>
      </c>
      <c r="D6136" s="11">
        <v>16.66</v>
      </c>
      <c r="E6136" s="7">
        <f>VLOOKUP(A6136, Sheet2!$A$2:$K$8265, 11)</f>
        <v>110.50660000000001</v>
      </c>
      <c r="F6136" s="7">
        <f t="shared" si="73"/>
        <v>2.0825</v>
      </c>
      <c r="G6136" s="8">
        <v>200000</v>
      </c>
      <c r="H6136" s="9">
        <f t="shared" si="74"/>
        <v>3400000</v>
      </c>
    </row>
    <row r="6137" spans="1:8" ht="14.5">
      <c r="A6137" s="6" t="str">
        <f t="shared" si="72"/>
        <v>Pati - Juwana_BAKARAN WETAN</v>
      </c>
      <c r="B6137" s="11" t="s">
        <v>4458</v>
      </c>
      <c r="C6137" s="11" t="s">
        <v>4464</v>
      </c>
      <c r="D6137" s="11">
        <v>16.66</v>
      </c>
      <c r="E6137" s="7">
        <f>VLOOKUP(A6137, Sheet2!$A$2:$K$8265, 11)</f>
        <v>110.50660000000001</v>
      </c>
      <c r="F6137" s="7">
        <f t="shared" si="73"/>
        <v>2.0825</v>
      </c>
      <c r="G6137" s="8">
        <v>200000</v>
      </c>
      <c r="H6137" s="9">
        <f t="shared" si="74"/>
        <v>3400000</v>
      </c>
    </row>
    <row r="6138" spans="1:8" ht="14.5">
      <c r="A6138" s="6" t="str">
        <f t="shared" si="72"/>
        <v>Pati - Juwana_BANCAK</v>
      </c>
      <c r="B6138" s="11" t="s">
        <v>4458</v>
      </c>
      <c r="C6138" s="11" t="s">
        <v>4465</v>
      </c>
      <c r="D6138" s="11">
        <v>16.66</v>
      </c>
      <c r="E6138" s="7">
        <f>VLOOKUP(A6138, Sheet2!$A$2:$K$8265, 11)</f>
        <v>110.50660000000001</v>
      </c>
      <c r="F6138" s="7">
        <f t="shared" si="73"/>
        <v>2.0825</v>
      </c>
      <c r="G6138" s="8">
        <v>200000</v>
      </c>
      <c r="H6138" s="9">
        <f t="shared" si="74"/>
        <v>3400000</v>
      </c>
    </row>
    <row r="6139" spans="1:8" ht="14.5">
      <c r="A6139" s="6" t="str">
        <f t="shared" si="72"/>
        <v>Pati - Juwana_BANGSALREJO</v>
      </c>
      <c r="B6139" s="11" t="s">
        <v>4458</v>
      </c>
      <c r="C6139" s="11" t="s">
        <v>4466</v>
      </c>
      <c r="D6139" s="11">
        <v>16.66</v>
      </c>
      <c r="E6139" s="7">
        <f>VLOOKUP(A6139, Sheet2!$A$2:$K$8265, 11)</f>
        <v>110.50660000000001</v>
      </c>
      <c r="F6139" s="7">
        <f t="shared" si="73"/>
        <v>2.0825</v>
      </c>
      <c r="G6139" s="8">
        <v>200000</v>
      </c>
      <c r="H6139" s="9">
        <f t="shared" si="74"/>
        <v>3400000</v>
      </c>
    </row>
    <row r="6140" spans="1:8" ht="14.5">
      <c r="A6140" s="6" t="str">
        <f t="shared" si="72"/>
        <v>Pati - Juwana_BANYUTOWO</v>
      </c>
      <c r="B6140" s="11" t="s">
        <v>4458</v>
      </c>
      <c r="C6140" s="11" t="s">
        <v>4348</v>
      </c>
      <c r="D6140" s="11">
        <v>16.66</v>
      </c>
      <c r="E6140" s="7">
        <f>VLOOKUP(A6140, Sheet2!$A$2:$K$8265, 11)</f>
        <v>110.50660000000001</v>
      </c>
      <c r="F6140" s="7">
        <f t="shared" si="73"/>
        <v>2.0825</v>
      </c>
      <c r="G6140" s="8">
        <v>200000</v>
      </c>
      <c r="H6140" s="9">
        <f t="shared" si="74"/>
        <v>3400000</v>
      </c>
    </row>
    <row r="6141" spans="1:8" ht="14.5">
      <c r="A6141" s="6" t="str">
        <f t="shared" si="72"/>
        <v>Pati - Juwana_BATURSARI</v>
      </c>
      <c r="B6141" s="11" t="s">
        <v>4458</v>
      </c>
      <c r="C6141" s="11" t="s">
        <v>63</v>
      </c>
      <c r="D6141" s="11">
        <v>16.66</v>
      </c>
      <c r="E6141" s="7">
        <f>VLOOKUP(A6141, Sheet2!$A$2:$K$8265, 11)</f>
        <v>110.50660000000001</v>
      </c>
      <c r="F6141" s="7">
        <f t="shared" si="73"/>
        <v>2.0825</v>
      </c>
      <c r="G6141" s="8">
        <v>200000</v>
      </c>
      <c r="H6141" s="9">
        <f t="shared" si="74"/>
        <v>3400000</v>
      </c>
    </row>
    <row r="6142" spans="1:8" ht="14.5">
      <c r="A6142" s="6" t="str">
        <f t="shared" si="72"/>
        <v>Pati - Juwana_BENDAR</v>
      </c>
      <c r="B6142" s="11" t="s">
        <v>4458</v>
      </c>
      <c r="C6142" s="11" t="s">
        <v>4467</v>
      </c>
      <c r="D6142" s="11">
        <v>16.66</v>
      </c>
      <c r="E6142" s="7">
        <f>VLOOKUP(A6142, Sheet2!$A$2:$K$8265, 11)</f>
        <v>110.50660000000001</v>
      </c>
      <c r="F6142" s="7">
        <f t="shared" si="73"/>
        <v>2.0825</v>
      </c>
      <c r="G6142" s="8">
        <v>200000</v>
      </c>
      <c r="H6142" s="9">
        <f t="shared" si="74"/>
        <v>3400000</v>
      </c>
    </row>
    <row r="6143" spans="1:8" ht="14.5">
      <c r="A6143" s="6" t="str">
        <f t="shared" si="72"/>
        <v>Pati - Juwana_BENDOKATON KIDUL</v>
      </c>
      <c r="B6143" s="11" t="s">
        <v>4458</v>
      </c>
      <c r="C6143" s="11" t="s">
        <v>4468</v>
      </c>
      <c r="D6143" s="11">
        <v>16.66</v>
      </c>
      <c r="E6143" s="7">
        <f>VLOOKUP(A6143, Sheet2!$A$2:$K$8265, 11)</f>
        <v>110.50660000000001</v>
      </c>
      <c r="F6143" s="7">
        <f t="shared" si="73"/>
        <v>2.0825</v>
      </c>
      <c r="G6143" s="8">
        <v>200000</v>
      </c>
      <c r="H6143" s="9">
        <f t="shared" si="74"/>
        <v>3400000</v>
      </c>
    </row>
    <row r="6144" spans="1:8" ht="14.5">
      <c r="A6144" s="6" t="str">
        <f t="shared" si="72"/>
        <v>Pati - Juwana_BLEBER</v>
      </c>
      <c r="B6144" s="11" t="s">
        <v>4458</v>
      </c>
      <c r="C6144" s="11" t="s">
        <v>3535</v>
      </c>
      <c r="D6144" s="11">
        <v>16.66</v>
      </c>
      <c r="E6144" s="7">
        <f>VLOOKUP(A6144, Sheet2!$A$2:$K$8265, 11)</f>
        <v>110.50660000000001</v>
      </c>
      <c r="F6144" s="7">
        <f t="shared" si="73"/>
        <v>2.0825</v>
      </c>
      <c r="G6144" s="8">
        <v>200000</v>
      </c>
      <c r="H6144" s="9">
        <f t="shared" si="74"/>
        <v>3400000</v>
      </c>
    </row>
    <row r="6145" spans="1:8" ht="14.5">
      <c r="A6145" s="6" t="str">
        <f t="shared" si="72"/>
        <v>Pati - Juwana_BLINGIJATI</v>
      </c>
      <c r="B6145" s="11" t="s">
        <v>4458</v>
      </c>
      <c r="C6145" s="11" t="s">
        <v>4469</v>
      </c>
      <c r="D6145" s="11">
        <v>16.66</v>
      </c>
      <c r="E6145" s="7">
        <f>VLOOKUP(A6145, Sheet2!$A$2:$K$8265, 11)</f>
        <v>110.50660000000001</v>
      </c>
      <c r="F6145" s="7">
        <f t="shared" si="73"/>
        <v>2.0825</v>
      </c>
      <c r="G6145" s="8">
        <v>200000</v>
      </c>
      <c r="H6145" s="9">
        <f t="shared" si="74"/>
        <v>3400000</v>
      </c>
    </row>
    <row r="6146" spans="1:8" ht="14.5">
      <c r="A6146" s="6" t="str">
        <f t="shared" si="72"/>
        <v>Pati - Juwana_BODEH</v>
      </c>
      <c r="B6146" s="11" t="s">
        <v>4458</v>
      </c>
      <c r="C6146" s="11" t="s">
        <v>2537</v>
      </c>
      <c r="D6146" s="11">
        <v>16.66</v>
      </c>
      <c r="E6146" s="7">
        <f>VLOOKUP(A6146, Sheet2!$A$2:$K$8265, 11)</f>
        <v>110.50660000000001</v>
      </c>
      <c r="F6146" s="7">
        <f t="shared" si="73"/>
        <v>2.0825</v>
      </c>
      <c r="G6146" s="8">
        <v>200000</v>
      </c>
      <c r="H6146" s="9">
        <f t="shared" si="74"/>
        <v>3400000</v>
      </c>
    </row>
    <row r="6147" spans="1:8" ht="14.5">
      <c r="A6147" s="6" t="str">
        <f t="shared" si="72"/>
        <v>Pati - Juwana_BOTO</v>
      </c>
      <c r="B6147" s="11" t="s">
        <v>4458</v>
      </c>
      <c r="C6147" s="11" t="s">
        <v>552</v>
      </c>
      <c r="D6147" s="11">
        <v>16.66</v>
      </c>
      <c r="E6147" s="7">
        <f>VLOOKUP(A6147, Sheet2!$A$2:$K$8265, 11)</f>
        <v>110.50660000000001</v>
      </c>
      <c r="F6147" s="7">
        <f t="shared" si="73"/>
        <v>2.0825</v>
      </c>
      <c r="G6147" s="8">
        <v>200000</v>
      </c>
      <c r="H6147" s="9">
        <f t="shared" si="74"/>
        <v>3400000</v>
      </c>
    </row>
    <row r="6148" spans="1:8" ht="14.5">
      <c r="A6148" s="6" t="str">
        <f t="shared" si="72"/>
        <v>Pati - Juwana_BRINGIN</v>
      </c>
      <c r="B6148" s="11" t="s">
        <v>4458</v>
      </c>
      <c r="C6148" s="11" t="s">
        <v>779</v>
      </c>
      <c r="D6148" s="11">
        <v>16.66</v>
      </c>
      <c r="E6148" s="7">
        <f>VLOOKUP(A6148, Sheet2!$A$2:$K$8265, 11)</f>
        <v>110.50660000000001</v>
      </c>
      <c r="F6148" s="7">
        <f t="shared" si="73"/>
        <v>2.0825</v>
      </c>
      <c r="G6148" s="8">
        <v>200000</v>
      </c>
      <c r="H6148" s="9">
        <f t="shared" si="74"/>
        <v>3400000</v>
      </c>
    </row>
    <row r="6149" spans="1:8" ht="14.5">
      <c r="A6149" s="6" t="str">
        <f t="shared" si="72"/>
        <v>Pati - Juwana_BRINGINWARENG</v>
      </c>
      <c r="B6149" s="11" t="s">
        <v>4458</v>
      </c>
      <c r="C6149" s="11" t="s">
        <v>4470</v>
      </c>
      <c r="D6149" s="11">
        <v>16.66</v>
      </c>
      <c r="E6149" s="7">
        <f>VLOOKUP(A6149, Sheet2!$A$2:$K$8265, 11)</f>
        <v>110.50660000000001</v>
      </c>
      <c r="F6149" s="7">
        <f t="shared" si="73"/>
        <v>2.0825</v>
      </c>
      <c r="G6149" s="8">
        <v>200000</v>
      </c>
      <c r="H6149" s="9">
        <f t="shared" si="74"/>
        <v>3400000</v>
      </c>
    </row>
    <row r="6150" spans="1:8" ht="14.5">
      <c r="A6150" s="6" t="str">
        <f t="shared" si="72"/>
        <v>Pati - Juwana_BULUMANIS KIDUL</v>
      </c>
      <c r="B6150" s="11" t="s">
        <v>4458</v>
      </c>
      <c r="C6150" s="11" t="s">
        <v>4471</v>
      </c>
      <c r="D6150" s="11">
        <v>16.66</v>
      </c>
      <c r="E6150" s="7">
        <f>VLOOKUP(A6150, Sheet2!$A$2:$K$8265, 11)</f>
        <v>110.50660000000001</v>
      </c>
      <c r="F6150" s="7">
        <f t="shared" si="73"/>
        <v>2.0825</v>
      </c>
      <c r="G6150" s="8">
        <v>200000</v>
      </c>
      <c r="H6150" s="9">
        <f t="shared" si="74"/>
        <v>3400000</v>
      </c>
    </row>
    <row r="6151" spans="1:8" ht="14.5">
      <c r="A6151" s="6" t="str">
        <f t="shared" si="72"/>
        <v>Pati - Juwana_BULUMANIS LOR</v>
      </c>
      <c r="B6151" s="11" t="s">
        <v>4458</v>
      </c>
      <c r="C6151" s="11" t="s">
        <v>4472</v>
      </c>
      <c r="D6151" s="11">
        <v>16.66</v>
      </c>
      <c r="E6151" s="7">
        <f>VLOOKUP(A6151, Sheet2!$A$2:$K$8265, 11)</f>
        <v>110.50660000000001</v>
      </c>
      <c r="F6151" s="7">
        <f t="shared" si="73"/>
        <v>2.0825</v>
      </c>
      <c r="G6151" s="8">
        <v>200000</v>
      </c>
      <c r="H6151" s="9">
        <f t="shared" si="74"/>
        <v>3400000</v>
      </c>
    </row>
    <row r="6152" spans="1:8" ht="14.5">
      <c r="A6152" s="6" t="str">
        <f t="shared" si="72"/>
        <v>Pati - Juwana_BULUMULYO</v>
      </c>
      <c r="B6152" s="11" t="s">
        <v>4458</v>
      </c>
      <c r="C6152" s="11" t="s">
        <v>4473</v>
      </c>
      <c r="D6152" s="11">
        <v>16.66</v>
      </c>
      <c r="E6152" s="7">
        <f>VLOOKUP(A6152, Sheet2!$A$2:$K$8265, 11)</f>
        <v>110.50660000000001</v>
      </c>
      <c r="F6152" s="7">
        <f t="shared" si="73"/>
        <v>2.0825</v>
      </c>
      <c r="G6152" s="8">
        <v>200000</v>
      </c>
      <c r="H6152" s="9">
        <f t="shared" si="74"/>
        <v>3400000</v>
      </c>
    </row>
    <row r="6153" spans="1:8" ht="14.5">
      <c r="A6153" s="6" t="str">
        <f t="shared" si="72"/>
        <v>Pati - Juwana_BULUNGAN</v>
      </c>
      <c r="B6153" s="11" t="s">
        <v>4458</v>
      </c>
      <c r="C6153" s="11" t="s">
        <v>4162</v>
      </c>
      <c r="D6153" s="11">
        <v>16.66</v>
      </c>
      <c r="E6153" s="7">
        <f>VLOOKUP(A6153, Sheet2!$A$2:$K$8265, 11)</f>
        <v>110.50660000000001</v>
      </c>
      <c r="F6153" s="7">
        <f t="shared" si="73"/>
        <v>2.0825</v>
      </c>
      <c r="G6153" s="8">
        <v>200000</v>
      </c>
      <c r="H6153" s="9">
        <f t="shared" si="74"/>
        <v>3400000</v>
      </c>
    </row>
    <row r="6154" spans="1:8" ht="14.5">
      <c r="A6154" s="6" t="str">
        <f t="shared" si="72"/>
        <v>Pati - Juwana_BUMIAYU</v>
      </c>
      <c r="B6154" s="11" t="s">
        <v>4458</v>
      </c>
      <c r="C6154" s="11" t="s">
        <v>1682</v>
      </c>
      <c r="D6154" s="11">
        <v>16.66</v>
      </c>
      <c r="E6154" s="7">
        <f>VLOOKUP(A6154, Sheet2!$A$2:$K$8265, 11)</f>
        <v>110.50660000000001</v>
      </c>
      <c r="F6154" s="7">
        <f t="shared" si="73"/>
        <v>2.0825</v>
      </c>
      <c r="G6154" s="8">
        <v>200000</v>
      </c>
      <c r="H6154" s="9">
        <f t="shared" si="74"/>
        <v>3400000</v>
      </c>
    </row>
    <row r="6155" spans="1:8" ht="14.5">
      <c r="A6155" s="6" t="str">
        <f t="shared" si="72"/>
        <v>Pati - Juwana_BUMIHARJO</v>
      </c>
      <c r="B6155" s="11" t="s">
        <v>4458</v>
      </c>
      <c r="C6155" s="11" t="s">
        <v>560</v>
      </c>
      <c r="D6155" s="11">
        <v>16.66</v>
      </c>
      <c r="E6155" s="7">
        <f>VLOOKUP(A6155, Sheet2!$A$2:$K$8265, 11)</f>
        <v>110.50660000000001</v>
      </c>
      <c r="F6155" s="7">
        <f t="shared" si="73"/>
        <v>2.0825</v>
      </c>
      <c r="G6155" s="8">
        <v>200000</v>
      </c>
      <c r="H6155" s="9">
        <f t="shared" si="74"/>
        <v>3400000</v>
      </c>
    </row>
    <row r="6156" spans="1:8" ht="14.5">
      <c r="A6156" s="6" t="str">
        <f t="shared" si="72"/>
        <v>Pati - Juwana_BUMIMULYO</v>
      </c>
      <c r="B6156" s="11" t="s">
        <v>4458</v>
      </c>
      <c r="C6156" s="11" t="s">
        <v>4474</v>
      </c>
      <c r="D6156" s="11">
        <v>16.66</v>
      </c>
      <c r="E6156" s="7">
        <f>VLOOKUP(A6156, Sheet2!$A$2:$K$8265, 11)</f>
        <v>110.50660000000001</v>
      </c>
      <c r="F6156" s="7">
        <f t="shared" si="73"/>
        <v>2.0825</v>
      </c>
      <c r="G6156" s="8">
        <v>200000</v>
      </c>
      <c r="H6156" s="9">
        <f t="shared" si="74"/>
        <v>3400000</v>
      </c>
    </row>
    <row r="6157" spans="1:8" ht="14.5">
      <c r="A6157" s="6" t="str">
        <f t="shared" si="72"/>
        <v>Pati - Juwana_BUMIREJO</v>
      </c>
      <c r="B6157" s="11" t="s">
        <v>4458</v>
      </c>
      <c r="C6157" s="11" t="s">
        <v>2738</v>
      </c>
      <c r="D6157" s="11">
        <v>16.66</v>
      </c>
      <c r="E6157" s="7">
        <f>VLOOKUP(A6157, Sheet2!$A$2:$K$8265, 11)</f>
        <v>110.50660000000001</v>
      </c>
      <c r="F6157" s="7">
        <f t="shared" si="73"/>
        <v>2.0825</v>
      </c>
      <c r="G6157" s="8">
        <v>200000</v>
      </c>
      <c r="H6157" s="9">
        <f t="shared" si="74"/>
        <v>3400000</v>
      </c>
    </row>
    <row r="6158" spans="1:8" ht="14.5">
      <c r="A6158" s="6" t="str">
        <f t="shared" si="72"/>
        <v>Pati - Juwana_BUNGASREJO</v>
      </c>
      <c r="B6158" s="11" t="s">
        <v>4458</v>
      </c>
      <c r="C6158" s="11" t="s">
        <v>4475</v>
      </c>
      <c r="D6158" s="11">
        <v>16.66</v>
      </c>
      <c r="E6158" s="7">
        <f>VLOOKUP(A6158, Sheet2!$A$2:$K$8265, 11)</f>
        <v>110.50660000000001</v>
      </c>
      <c r="F6158" s="7">
        <f t="shared" si="73"/>
        <v>2.0825</v>
      </c>
      <c r="G6158" s="8">
        <v>200000</v>
      </c>
      <c r="H6158" s="9">
        <f t="shared" si="74"/>
        <v>3400000</v>
      </c>
    </row>
    <row r="6159" spans="1:8" ht="14.5">
      <c r="A6159" s="6" t="str">
        <f t="shared" si="72"/>
        <v>Pati - Juwana_CEBOLEK KIDUL</v>
      </c>
      <c r="B6159" s="11" t="s">
        <v>4458</v>
      </c>
      <c r="C6159" s="11" t="s">
        <v>4476</v>
      </c>
      <c r="D6159" s="11">
        <v>16.66</v>
      </c>
      <c r="E6159" s="7">
        <f>VLOOKUP(A6159, Sheet2!$A$2:$K$8265, 11)</f>
        <v>110.50660000000001</v>
      </c>
      <c r="F6159" s="7">
        <f t="shared" si="73"/>
        <v>2.0825</v>
      </c>
      <c r="G6159" s="8">
        <v>200000</v>
      </c>
      <c r="H6159" s="9">
        <f t="shared" si="74"/>
        <v>3400000</v>
      </c>
    </row>
    <row r="6160" spans="1:8" ht="14.5">
      <c r="A6160" s="6" t="str">
        <f t="shared" si="72"/>
        <v>Pati - Juwana_CLERING</v>
      </c>
      <c r="B6160" s="11" t="s">
        <v>4458</v>
      </c>
      <c r="C6160" s="11" t="s">
        <v>4477</v>
      </c>
      <c r="D6160" s="11">
        <v>10.32</v>
      </c>
      <c r="E6160" s="7">
        <f>VLOOKUP(A6160, Sheet2!$A$2:$K$8265, 11)</f>
        <v>110.50660000000001</v>
      </c>
      <c r="F6160" s="7">
        <f t="shared" si="73"/>
        <v>1.29</v>
      </c>
      <c r="G6160" s="8">
        <v>200000</v>
      </c>
      <c r="H6160" s="9">
        <f t="shared" si="74"/>
        <v>2200000</v>
      </c>
    </row>
    <row r="6161" spans="1:8" ht="14.5">
      <c r="A6161" s="6" t="str">
        <f t="shared" si="72"/>
        <v>Pati - Juwana_DANYANGMULYO</v>
      </c>
      <c r="B6161" s="11" t="s">
        <v>4458</v>
      </c>
      <c r="C6161" s="11" t="s">
        <v>4478</v>
      </c>
      <c r="D6161" s="11">
        <v>16.66</v>
      </c>
      <c r="E6161" s="7">
        <f>VLOOKUP(A6161, Sheet2!$A$2:$K$8265, 11)</f>
        <v>110.50660000000001</v>
      </c>
      <c r="F6161" s="7">
        <f t="shared" si="73"/>
        <v>2.0825</v>
      </c>
      <c r="G6161" s="8">
        <v>200000</v>
      </c>
      <c r="H6161" s="9">
        <f t="shared" si="74"/>
        <v>3400000</v>
      </c>
    </row>
    <row r="6162" spans="1:8" ht="14.5">
      <c r="A6162" s="6" t="str">
        <f t="shared" si="72"/>
        <v>Pati - Juwana_DEGAN</v>
      </c>
      <c r="B6162" s="11" t="s">
        <v>4458</v>
      </c>
      <c r="C6162" s="11" t="s">
        <v>4479</v>
      </c>
      <c r="D6162" s="11">
        <v>16.66</v>
      </c>
      <c r="E6162" s="7">
        <f>VLOOKUP(A6162, Sheet2!$A$2:$K$8265, 11)</f>
        <v>110.50660000000001</v>
      </c>
      <c r="F6162" s="7">
        <f t="shared" si="73"/>
        <v>2.0825</v>
      </c>
      <c r="G6162" s="8">
        <v>200000</v>
      </c>
      <c r="H6162" s="9">
        <f t="shared" si="74"/>
        <v>3400000</v>
      </c>
    </row>
    <row r="6163" spans="1:8" ht="14.5">
      <c r="A6163" s="6" t="str">
        <f t="shared" si="72"/>
        <v>Pati - Juwana_DENGKEK</v>
      </c>
      <c r="B6163" s="11" t="s">
        <v>4458</v>
      </c>
      <c r="C6163" s="11" t="s">
        <v>4480</v>
      </c>
      <c r="D6163" s="11">
        <v>16.66</v>
      </c>
      <c r="E6163" s="7">
        <f>VLOOKUP(A6163, Sheet2!$A$2:$K$8265, 11)</f>
        <v>110.50660000000001</v>
      </c>
      <c r="F6163" s="7">
        <f t="shared" si="73"/>
        <v>2.0825</v>
      </c>
      <c r="G6163" s="8">
        <v>200000</v>
      </c>
      <c r="H6163" s="9">
        <f t="shared" si="74"/>
        <v>3400000</v>
      </c>
    </row>
    <row r="6164" spans="1:8" ht="14.5">
      <c r="A6164" s="6" t="str">
        <f t="shared" si="72"/>
        <v>Pati - Juwana_DOROPAYUNG</v>
      </c>
      <c r="B6164" s="11" t="s">
        <v>4458</v>
      </c>
      <c r="C6164" s="11" t="s">
        <v>2271</v>
      </c>
      <c r="D6164" s="11">
        <v>16.66</v>
      </c>
      <c r="E6164" s="7">
        <f>VLOOKUP(A6164, Sheet2!$A$2:$K$8265, 11)</f>
        <v>110.50660000000001</v>
      </c>
      <c r="F6164" s="7">
        <f t="shared" si="73"/>
        <v>2.0825</v>
      </c>
      <c r="G6164" s="8">
        <v>200000</v>
      </c>
      <c r="H6164" s="9">
        <f t="shared" si="74"/>
        <v>3400000</v>
      </c>
    </row>
    <row r="6165" spans="1:8" ht="14.5">
      <c r="A6165" s="6" t="str">
        <f t="shared" si="72"/>
        <v>Pati - Juwana_DOROREJO</v>
      </c>
      <c r="B6165" s="11" t="s">
        <v>4458</v>
      </c>
      <c r="C6165" s="11" t="s">
        <v>90</v>
      </c>
      <c r="D6165" s="11">
        <v>16.66</v>
      </c>
      <c r="E6165" s="7">
        <f>VLOOKUP(A6165, Sheet2!$A$2:$K$8265, 11)</f>
        <v>110.50660000000001</v>
      </c>
      <c r="F6165" s="7">
        <f t="shared" si="73"/>
        <v>2.0825</v>
      </c>
      <c r="G6165" s="8">
        <v>200000</v>
      </c>
      <c r="H6165" s="9">
        <f t="shared" si="74"/>
        <v>3400000</v>
      </c>
    </row>
    <row r="6166" spans="1:8" ht="14.5">
      <c r="A6166" s="6" t="str">
        <f t="shared" si="72"/>
        <v>Pati - Juwana_DUKUHMULYO</v>
      </c>
      <c r="B6166" s="11" t="s">
        <v>4458</v>
      </c>
      <c r="C6166" s="11" t="s">
        <v>4481</v>
      </c>
      <c r="D6166" s="11">
        <v>16.66</v>
      </c>
      <c r="E6166" s="7">
        <f>VLOOKUP(A6166, Sheet2!$A$2:$K$8265, 11)</f>
        <v>110.50660000000001</v>
      </c>
      <c r="F6166" s="7">
        <f t="shared" si="73"/>
        <v>2.0825</v>
      </c>
      <c r="G6166" s="8">
        <v>200000</v>
      </c>
      <c r="H6166" s="9">
        <f t="shared" si="74"/>
        <v>3400000</v>
      </c>
    </row>
    <row r="6167" spans="1:8" ht="14.5">
      <c r="A6167" s="6" t="str">
        <f t="shared" si="72"/>
        <v>Pati - Juwana_DUKUHSETI</v>
      </c>
      <c r="B6167" s="11" t="s">
        <v>4458</v>
      </c>
      <c r="C6167" s="11" t="s">
        <v>4482</v>
      </c>
      <c r="D6167" s="11">
        <v>16.66</v>
      </c>
      <c r="E6167" s="7">
        <f>VLOOKUP(A6167, Sheet2!$A$2:$K$8265, 11)</f>
        <v>110.50660000000001</v>
      </c>
      <c r="F6167" s="7">
        <f t="shared" si="73"/>
        <v>2.0825</v>
      </c>
      <c r="G6167" s="8">
        <v>200000</v>
      </c>
      <c r="H6167" s="9">
        <f t="shared" si="74"/>
        <v>3400000</v>
      </c>
    </row>
    <row r="6168" spans="1:8" ht="14.5">
      <c r="A6168" s="6" t="str">
        <f t="shared" si="72"/>
        <v>Pati - Juwana_DUKUTALIT</v>
      </c>
      <c r="B6168" s="11" t="s">
        <v>4458</v>
      </c>
      <c r="C6168" s="11" t="s">
        <v>4483</v>
      </c>
      <c r="D6168" s="11">
        <v>16.66</v>
      </c>
      <c r="E6168" s="7">
        <f>VLOOKUP(A6168, Sheet2!$A$2:$K$8265, 11)</f>
        <v>110.50660000000001</v>
      </c>
      <c r="F6168" s="7">
        <f t="shared" si="73"/>
        <v>2.0825</v>
      </c>
      <c r="G6168" s="8">
        <v>200000</v>
      </c>
      <c r="H6168" s="9">
        <f t="shared" si="74"/>
        <v>3400000</v>
      </c>
    </row>
    <row r="6169" spans="1:8" ht="14.5">
      <c r="A6169" s="6" t="str">
        <f t="shared" si="72"/>
        <v>Pati - Juwana_DUMPIL</v>
      </c>
      <c r="B6169" s="11" t="s">
        <v>4458</v>
      </c>
      <c r="C6169" s="11" t="s">
        <v>4484</v>
      </c>
      <c r="D6169" s="11">
        <v>16.66</v>
      </c>
      <c r="E6169" s="7">
        <f>VLOOKUP(A6169, Sheet2!$A$2:$K$8265, 11)</f>
        <v>110.50660000000001</v>
      </c>
      <c r="F6169" s="7">
        <f t="shared" si="73"/>
        <v>2.0825</v>
      </c>
      <c r="G6169" s="8">
        <v>200000</v>
      </c>
      <c r="H6169" s="9">
        <f t="shared" si="74"/>
        <v>3400000</v>
      </c>
    </row>
    <row r="6170" spans="1:8" ht="14.5">
      <c r="A6170" s="6" t="str">
        <f t="shared" si="72"/>
        <v>Pati - Juwana_GADINGREJO</v>
      </c>
      <c r="B6170" s="11" t="s">
        <v>4458</v>
      </c>
      <c r="C6170" s="11" t="s">
        <v>3578</v>
      </c>
      <c r="D6170" s="11">
        <v>16.66</v>
      </c>
      <c r="E6170" s="7">
        <f>VLOOKUP(A6170, Sheet2!$A$2:$K$8265, 11)</f>
        <v>110.50660000000001</v>
      </c>
      <c r="F6170" s="7">
        <f t="shared" si="73"/>
        <v>2.0825</v>
      </c>
      <c r="G6170" s="8">
        <v>200000</v>
      </c>
      <c r="H6170" s="9">
        <f t="shared" si="74"/>
        <v>3400000</v>
      </c>
    </row>
    <row r="6171" spans="1:8" ht="14.5">
      <c r="A6171" s="6" t="str">
        <f t="shared" si="72"/>
        <v>Pati - Juwana_GADU</v>
      </c>
      <c r="B6171" s="11" t="s">
        <v>4458</v>
      </c>
      <c r="C6171" s="11" t="s">
        <v>2541</v>
      </c>
      <c r="D6171" s="11">
        <v>16.66</v>
      </c>
      <c r="E6171" s="7">
        <f>VLOOKUP(A6171, Sheet2!$A$2:$K$8265, 11)</f>
        <v>110.50660000000001</v>
      </c>
      <c r="F6171" s="7">
        <f t="shared" si="73"/>
        <v>2.0825</v>
      </c>
      <c r="G6171" s="8">
        <v>200000</v>
      </c>
      <c r="H6171" s="9">
        <f t="shared" si="74"/>
        <v>3400000</v>
      </c>
    </row>
    <row r="6172" spans="1:8" ht="14.5">
      <c r="A6172" s="6" t="str">
        <f t="shared" si="72"/>
        <v>Pati - Juwana_GAJIHAN</v>
      </c>
      <c r="B6172" s="11" t="s">
        <v>4458</v>
      </c>
      <c r="C6172" s="11" t="s">
        <v>4485</v>
      </c>
      <c r="D6172" s="11">
        <v>16.66</v>
      </c>
      <c r="E6172" s="7">
        <f>VLOOKUP(A6172, Sheet2!$A$2:$K$8265, 11)</f>
        <v>110.50660000000001</v>
      </c>
      <c r="F6172" s="7">
        <f t="shared" si="73"/>
        <v>2.0825</v>
      </c>
      <c r="G6172" s="8">
        <v>200000</v>
      </c>
      <c r="H6172" s="9">
        <f t="shared" si="74"/>
        <v>3400000</v>
      </c>
    </row>
    <row r="6173" spans="1:8" ht="14.5">
      <c r="A6173" s="6" t="str">
        <f t="shared" si="72"/>
        <v>Pati - Juwana_GENENGMULYO</v>
      </c>
      <c r="B6173" s="11" t="s">
        <v>4458</v>
      </c>
      <c r="C6173" s="11" t="s">
        <v>4486</v>
      </c>
      <c r="D6173" s="11">
        <v>16.66</v>
      </c>
      <c r="E6173" s="7">
        <f>VLOOKUP(A6173, Sheet2!$A$2:$K$8265, 11)</f>
        <v>110.50660000000001</v>
      </c>
      <c r="F6173" s="7">
        <f t="shared" si="73"/>
        <v>2.0825</v>
      </c>
      <c r="G6173" s="8">
        <v>200000</v>
      </c>
      <c r="H6173" s="9">
        <f t="shared" si="74"/>
        <v>3400000</v>
      </c>
    </row>
    <row r="6174" spans="1:8" ht="14.5">
      <c r="A6174" s="6" t="str">
        <f t="shared" si="72"/>
        <v>Pati - Juwana_GERIT</v>
      </c>
      <c r="B6174" s="11" t="s">
        <v>4458</v>
      </c>
      <c r="C6174" s="11" t="s">
        <v>4487</v>
      </c>
      <c r="D6174" s="11">
        <v>16.66</v>
      </c>
      <c r="E6174" s="7">
        <f>VLOOKUP(A6174, Sheet2!$A$2:$K$8265, 11)</f>
        <v>110.50660000000001</v>
      </c>
      <c r="F6174" s="7">
        <f t="shared" si="73"/>
        <v>2.0825</v>
      </c>
      <c r="G6174" s="8">
        <v>200000</v>
      </c>
      <c r="H6174" s="9">
        <f t="shared" si="74"/>
        <v>3400000</v>
      </c>
    </row>
    <row r="6175" spans="1:8" ht="14.5">
      <c r="A6175" s="6" t="str">
        <f t="shared" si="72"/>
        <v>Pati - Juwana_GERITAN</v>
      </c>
      <c r="B6175" s="11" t="s">
        <v>4458</v>
      </c>
      <c r="C6175" s="11" t="s">
        <v>4488</v>
      </c>
      <c r="D6175" s="11">
        <v>16.66</v>
      </c>
      <c r="E6175" s="7">
        <f>VLOOKUP(A6175, Sheet2!$A$2:$K$8265, 11)</f>
        <v>110.50660000000001</v>
      </c>
      <c r="F6175" s="7">
        <f t="shared" si="73"/>
        <v>2.0825</v>
      </c>
      <c r="G6175" s="8">
        <v>200000</v>
      </c>
      <c r="H6175" s="9">
        <f t="shared" si="74"/>
        <v>3400000</v>
      </c>
    </row>
    <row r="6176" spans="1:8" ht="14.5">
      <c r="A6176" s="6" t="str">
        <f t="shared" si="72"/>
        <v>Pati - Juwana_GESENGAN</v>
      </c>
      <c r="B6176" s="11" t="s">
        <v>4458</v>
      </c>
      <c r="C6176" s="11" t="s">
        <v>4489</v>
      </c>
      <c r="D6176" s="11">
        <v>16.66</v>
      </c>
      <c r="E6176" s="7">
        <f>VLOOKUP(A6176, Sheet2!$A$2:$K$8265, 11)</f>
        <v>110.50660000000001</v>
      </c>
      <c r="F6176" s="7">
        <f t="shared" si="73"/>
        <v>2.0825</v>
      </c>
      <c r="G6176" s="8">
        <v>200000</v>
      </c>
      <c r="H6176" s="9">
        <f t="shared" si="74"/>
        <v>3400000</v>
      </c>
    </row>
    <row r="6177" spans="1:8" ht="14.5">
      <c r="A6177" s="6" t="str">
        <f t="shared" si="72"/>
        <v>Pati - Juwana_GLONGGONG</v>
      </c>
      <c r="B6177" s="11" t="s">
        <v>4458</v>
      </c>
      <c r="C6177" s="11" t="s">
        <v>1415</v>
      </c>
      <c r="D6177" s="11">
        <v>16.66</v>
      </c>
      <c r="E6177" s="7">
        <f>VLOOKUP(A6177, Sheet2!$A$2:$K$8265, 11)</f>
        <v>110.50660000000001</v>
      </c>
      <c r="F6177" s="7">
        <f t="shared" si="73"/>
        <v>2.0825</v>
      </c>
      <c r="G6177" s="8">
        <v>200000</v>
      </c>
      <c r="H6177" s="9">
        <f t="shared" si="74"/>
        <v>3400000</v>
      </c>
    </row>
    <row r="6178" spans="1:8" ht="14.5">
      <c r="A6178" s="6" t="str">
        <f t="shared" si="72"/>
        <v>Pati - Juwana_GROGOLAN</v>
      </c>
      <c r="B6178" s="11" t="s">
        <v>4458</v>
      </c>
      <c r="C6178" s="11" t="s">
        <v>1418</v>
      </c>
      <c r="D6178" s="11">
        <v>16.66</v>
      </c>
      <c r="E6178" s="7">
        <f>VLOOKUP(A6178, Sheet2!$A$2:$K$8265, 11)</f>
        <v>110.50660000000001</v>
      </c>
      <c r="F6178" s="7">
        <f t="shared" si="73"/>
        <v>2.0825</v>
      </c>
      <c r="G6178" s="8">
        <v>200000</v>
      </c>
      <c r="H6178" s="9">
        <f t="shared" si="74"/>
        <v>3400000</v>
      </c>
    </row>
    <row r="6179" spans="1:8" ht="14.5">
      <c r="A6179" s="6" t="str">
        <f t="shared" si="72"/>
        <v>Pati - Juwana_GROGOLSARI</v>
      </c>
      <c r="B6179" s="11" t="s">
        <v>4458</v>
      </c>
      <c r="C6179" s="11" t="s">
        <v>4490</v>
      </c>
      <c r="D6179" s="11">
        <v>16.66</v>
      </c>
      <c r="E6179" s="7">
        <f>VLOOKUP(A6179, Sheet2!$A$2:$K$8265, 11)</f>
        <v>110.50660000000001</v>
      </c>
      <c r="F6179" s="7">
        <f t="shared" si="73"/>
        <v>2.0825</v>
      </c>
      <c r="G6179" s="8">
        <v>200000</v>
      </c>
      <c r="H6179" s="9">
        <f t="shared" si="74"/>
        <v>3400000</v>
      </c>
    </row>
    <row r="6180" spans="1:8" ht="14.5">
      <c r="A6180" s="6" t="str">
        <f t="shared" si="72"/>
        <v>Pati - Juwana_GROWONG KIDUL</v>
      </c>
      <c r="B6180" s="11" t="s">
        <v>4458</v>
      </c>
      <c r="C6180" s="11" t="s">
        <v>4491</v>
      </c>
      <c r="D6180" s="11">
        <v>16.66</v>
      </c>
      <c r="E6180" s="7">
        <f>VLOOKUP(A6180, Sheet2!$A$2:$K$8265, 11)</f>
        <v>110.50660000000001</v>
      </c>
      <c r="F6180" s="7">
        <f t="shared" si="73"/>
        <v>2.0825</v>
      </c>
      <c r="G6180" s="8">
        <v>200000</v>
      </c>
      <c r="H6180" s="9">
        <f t="shared" si="74"/>
        <v>3400000</v>
      </c>
    </row>
    <row r="6181" spans="1:8" ht="14.5">
      <c r="A6181" s="6" t="str">
        <f t="shared" si="72"/>
        <v>Pati - Juwana_GUNUNGSARI</v>
      </c>
      <c r="B6181" s="11" t="s">
        <v>4458</v>
      </c>
      <c r="C6181" s="11" t="s">
        <v>599</v>
      </c>
      <c r="D6181" s="11">
        <v>16.66</v>
      </c>
      <c r="E6181" s="7">
        <f>VLOOKUP(A6181, Sheet2!$A$2:$K$8265, 11)</f>
        <v>110.50660000000001</v>
      </c>
      <c r="F6181" s="7">
        <f t="shared" si="73"/>
        <v>2.0825</v>
      </c>
      <c r="G6181" s="8">
        <v>200000</v>
      </c>
      <c r="H6181" s="9">
        <f t="shared" si="74"/>
        <v>3400000</v>
      </c>
    </row>
    <row r="6182" spans="1:8" ht="14.5">
      <c r="A6182" s="6" t="str">
        <f t="shared" si="72"/>
        <v>Pati - Juwana_GUNUNGWUNGKAL</v>
      </c>
      <c r="B6182" s="11" t="s">
        <v>4458</v>
      </c>
      <c r="C6182" s="11" t="s">
        <v>4492</v>
      </c>
      <c r="D6182" s="11">
        <v>16.66</v>
      </c>
      <c r="E6182" s="7">
        <f>VLOOKUP(A6182, Sheet2!$A$2:$K$8265, 11)</f>
        <v>110.50660000000001</v>
      </c>
      <c r="F6182" s="7">
        <f t="shared" si="73"/>
        <v>2.0825</v>
      </c>
      <c r="G6182" s="8">
        <v>200000</v>
      </c>
      <c r="H6182" s="9">
        <f t="shared" si="74"/>
        <v>3400000</v>
      </c>
    </row>
    <row r="6183" spans="1:8" ht="14.5">
      <c r="A6183" s="6" t="str">
        <f t="shared" si="72"/>
        <v>Pati - Juwana_GUYANGAN</v>
      </c>
      <c r="B6183" s="11" t="s">
        <v>4458</v>
      </c>
      <c r="C6183" s="11" t="s">
        <v>792</v>
      </c>
      <c r="D6183" s="11">
        <v>16.66</v>
      </c>
      <c r="E6183" s="7">
        <f>VLOOKUP(A6183, Sheet2!$A$2:$K$8265, 11)</f>
        <v>110.50660000000001</v>
      </c>
      <c r="F6183" s="7">
        <f t="shared" si="73"/>
        <v>2.0825</v>
      </c>
      <c r="G6183" s="8">
        <v>200000</v>
      </c>
      <c r="H6183" s="9">
        <f t="shared" si="74"/>
        <v>3400000</v>
      </c>
    </row>
    <row r="6184" spans="1:8" ht="14.5">
      <c r="A6184" s="6" t="str">
        <f t="shared" si="72"/>
        <v>Pati - Juwana_JAKENAN</v>
      </c>
      <c r="B6184" s="11" t="s">
        <v>4458</v>
      </c>
      <c r="C6184" s="11" t="s">
        <v>4493</v>
      </c>
      <c r="D6184" s="11">
        <v>16.66</v>
      </c>
      <c r="E6184" s="7">
        <f>VLOOKUP(A6184, Sheet2!$A$2:$K$8265, 11)</f>
        <v>110.50660000000001</v>
      </c>
      <c r="F6184" s="7">
        <f t="shared" si="73"/>
        <v>2.0825</v>
      </c>
      <c r="G6184" s="8">
        <v>200000</v>
      </c>
      <c r="H6184" s="9">
        <f t="shared" si="74"/>
        <v>3400000</v>
      </c>
    </row>
    <row r="6185" spans="1:8" ht="14.5">
      <c r="A6185" s="6" t="str">
        <f t="shared" si="72"/>
        <v>Pati - Juwana_JATIHADI</v>
      </c>
      <c r="B6185" s="11" t="s">
        <v>4458</v>
      </c>
      <c r="C6185" s="11" t="s">
        <v>4494</v>
      </c>
      <c r="D6185" s="11">
        <v>20.29</v>
      </c>
      <c r="E6185" s="7">
        <f>VLOOKUP(A6185, Sheet2!$A$2:$K$8265, 11)</f>
        <v>110.50660000000001</v>
      </c>
      <c r="F6185" s="7">
        <f t="shared" si="73"/>
        <v>2.5362499999999999</v>
      </c>
      <c r="G6185" s="8">
        <v>200000</v>
      </c>
      <c r="H6185" s="9">
        <f t="shared" si="74"/>
        <v>4200000</v>
      </c>
    </row>
    <row r="6186" spans="1:8" ht="14.5">
      <c r="A6186" s="6" t="str">
        <f t="shared" si="72"/>
        <v>Pati - Juwana_JATIMULYO</v>
      </c>
      <c r="B6186" s="11" t="s">
        <v>4458</v>
      </c>
      <c r="C6186" s="11" t="s">
        <v>607</v>
      </c>
      <c r="D6186" s="11">
        <v>16.66</v>
      </c>
      <c r="E6186" s="7">
        <f>VLOOKUP(A6186, Sheet2!$A$2:$K$8265, 11)</f>
        <v>110.50660000000001</v>
      </c>
      <c r="F6186" s="7">
        <f t="shared" si="73"/>
        <v>2.0825</v>
      </c>
      <c r="G6186" s="8">
        <v>200000</v>
      </c>
      <c r="H6186" s="9">
        <f t="shared" si="74"/>
        <v>3400000</v>
      </c>
    </row>
    <row r="6187" spans="1:8" ht="14.5">
      <c r="A6187" s="6" t="str">
        <f t="shared" si="72"/>
        <v>Pati - Juwana_JATISARI</v>
      </c>
      <c r="B6187" s="11" t="s">
        <v>4458</v>
      </c>
      <c r="C6187" s="11" t="s">
        <v>101</v>
      </c>
      <c r="D6187" s="11">
        <v>16.66</v>
      </c>
      <c r="E6187" s="7">
        <f>VLOOKUP(A6187, Sheet2!$A$2:$K$8265, 11)</f>
        <v>110.50660000000001</v>
      </c>
      <c r="F6187" s="7">
        <f t="shared" si="73"/>
        <v>2.0825</v>
      </c>
      <c r="G6187" s="8">
        <v>200000</v>
      </c>
      <c r="H6187" s="9">
        <f t="shared" si="74"/>
        <v>3400000</v>
      </c>
    </row>
    <row r="6188" spans="1:8" ht="14.5">
      <c r="A6188" s="6" t="str">
        <f t="shared" si="72"/>
        <v>Pati - Juwana_JEMBANGAN</v>
      </c>
      <c r="B6188" s="11" t="s">
        <v>4458</v>
      </c>
      <c r="C6188" s="11" t="s">
        <v>2394</v>
      </c>
      <c r="D6188" s="11">
        <v>16.66</v>
      </c>
      <c r="E6188" s="7">
        <f>VLOOKUP(A6188, Sheet2!$A$2:$K$8265, 11)</f>
        <v>110.50660000000001</v>
      </c>
      <c r="F6188" s="7">
        <f t="shared" si="73"/>
        <v>2.0825</v>
      </c>
      <c r="G6188" s="8">
        <v>200000</v>
      </c>
      <c r="H6188" s="9">
        <f t="shared" si="74"/>
        <v>3400000</v>
      </c>
    </row>
    <row r="6189" spans="1:8" ht="14.5">
      <c r="A6189" s="6" t="str">
        <f t="shared" si="72"/>
        <v>Pati - Juwana_JEMBULWUNUT</v>
      </c>
      <c r="B6189" s="11" t="s">
        <v>4458</v>
      </c>
      <c r="C6189" s="11" t="s">
        <v>4495</v>
      </c>
      <c r="D6189" s="11">
        <v>16.66</v>
      </c>
      <c r="E6189" s="7">
        <f>VLOOKUP(A6189, Sheet2!$A$2:$K$8265, 11)</f>
        <v>110.50660000000001</v>
      </c>
      <c r="F6189" s="7">
        <f t="shared" si="73"/>
        <v>2.0825</v>
      </c>
      <c r="G6189" s="8">
        <v>200000</v>
      </c>
      <c r="H6189" s="9">
        <f t="shared" si="74"/>
        <v>3400000</v>
      </c>
    </row>
    <row r="6190" spans="1:8" ht="14.5">
      <c r="A6190" s="6" t="str">
        <f t="shared" si="72"/>
        <v>Pati - Juwana_JEPAT KIDUL</v>
      </c>
      <c r="B6190" s="11" t="s">
        <v>4458</v>
      </c>
      <c r="C6190" s="11" t="s">
        <v>4496</v>
      </c>
      <c r="D6190" s="11">
        <v>16.66</v>
      </c>
      <c r="E6190" s="7">
        <f>VLOOKUP(A6190, Sheet2!$A$2:$K$8265, 11)</f>
        <v>110.50660000000001</v>
      </c>
      <c r="F6190" s="7">
        <f t="shared" si="73"/>
        <v>2.0825</v>
      </c>
      <c r="G6190" s="8">
        <v>200000</v>
      </c>
      <c r="H6190" s="9">
        <f t="shared" si="74"/>
        <v>3400000</v>
      </c>
    </row>
    <row r="6191" spans="1:8" ht="14.5">
      <c r="A6191" s="6" t="str">
        <f t="shared" si="72"/>
        <v>Pati - Juwana_JEPAT LOR</v>
      </c>
      <c r="B6191" s="11" t="s">
        <v>4458</v>
      </c>
      <c r="C6191" s="11" t="s">
        <v>4497</v>
      </c>
      <c r="D6191" s="11">
        <v>16.66</v>
      </c>
      <c r="E6191" s="7">
        <f>VLOOKUP(A6191, Sheet2!$A$2:$K$8265, 11)</f>
        <v>110.50660000000001</v>
      </c>
      <c r="F6191" s="7">
        <f t="shared" si="73"/>
        <v>2.0825</v>
      </c>
      <c r="G6191" s="8">
        <v>200000</v>
      </c>
      <c r="H6191" s="9">
        <f t="shared" si="74"/>
        <v>3400000</v>
      </c>
    </row>
    <row r="6192" spans="1:8" ht="14.5">
      <c r="A6192" s="6" t="str">
        <f t="shared" si="72"/>
        <v>Pati - Juwana_JEPURO</v>
      </c>
      <c r="B6192" s="11" t="s">
        <v>4458</v>
      </c>
      <c r="C6192" s="11" t="s">
        <v>4498</v>
      </c>
      <c r="D6192" s="11">
        <v>16.66</v>
      </c>
      <c r="E6192" s="7">
        <f>VLOOKUP(A6192, Sheet2!$A$2:$K$8265, 11)</f>
        <v>110.50660000000001</v>
      </c>
      <c r="F6192" s="7">
        <f t="shared" si="73"/>
        <v>2.0825</v>
      </c>
      <c r="G6192" s="8">
        <v>200000</v>
      </c>
      <c r="H6192" s="9">
        <f t="shared" si="74"/>
        <v>3400000</v>
      </c>
    </row>
    <row r="6193" spans="1:8" ht="14.5">
      <c r="A6193" s="6" t="str">
        <f t="shared" si="72"/>
        <v>Pati - Juwana_JETAK</v>
      </c>
      <c r="B6193" s="11" t="s">
        <v>4458</v>
      </c>
      <c r="C6193" s="11" t="s">
        <v>1292</v>
      </c>
      <c r="D6193" s="11">
        <v>16.66</v>
      </c>
      <c r="E6193" s="7">
        <f>VLOOKUP(A6193, Sheet2!$A$2:$K$8265, 11)</f>
        <v>110.50660000000001</v>
      </c>
      <c r="F6193" s="7">
        <f t="shared" si="73"/>
        <v>2.0825</v>
      </c>
      <c r="G6193" s="8">
        <v>200000</v>
      </c>
      <c r="H6193" s="9">
        <f t="shared" si="74"/>
        <v>3400000</v>
      </c>
    </row>
    <row r="6194" spans="1:8" ht="14.5">
      <c r="A6194" s="6" t="str">
        <f t="shared" si="72"/>
        <v>Pati - Juwana_JETAK</v>
      </c>
      <c r="B6194" s="11" t="s">
        <v>4458</v>
      </c>
      <c r="C6194" s="11" t="s">
        <v>1292</v>
      </c>
      <c r="D6194" s="11">
        <v>16.66</v>
      </c>
      <c r="E6194" s="7">
        <f>VLOOKUP(A6194, Sheet2!$A$2:$K$8265, 11)</f>
        <v>110.50660000000001</v>
      </c>
      <c r="F6194" s="7">
        <f t="shared" si="73"/>
        <v>2.0825</v>
      </c>
      <c r="G6194" s="8">
        <v>200000</v>
      </c>
      <c r="H6194" s="9">
        <f t="shared" si="74"/>
        <v>3400000</v>
      </c>
    </row>
    <row r="6195" spans="1:8" ht="14.5">
      <c r="A6195" s="6" t="str">
        <f t="shared" si="72"/>
        <v>Pati - Juwana_JONTRO</v>
      </c>
      <c r="B6195" s="11" t="s">
        <v>4458</v>
      </c>
      <c r="C6195" s="11" t="s">
        <v>4499</v>
      </c>
      <c r="D6195" s="11">
        <v>16.66</v>
      </c>
      <c r="E6195" s="7">
        <f>VLOOKUP(A6195, Sheet2!$A$2:$K$8265, 11)</f>
        <v>110.50660000000001</v>
      </c>
      <c r="F6195" s="7">
        <f t="shared" si="73"/>
        <v>2.0825</v>
      </c>
      <c r="G6195" s="8">
        <v>200000</v>
      </c>
      <c r="H6195" s="9">
        <f t="shared" si="74"/>
        <v>3400000</v>
      </c>
    </row>
    <row r="6196" spans="1:8" ht="14.5">
      <c r="A6196" s="6" t="str">
        <f t="shared" si="72"/>
        <v>Pati - Juwana_JUGO</v>
      </c>
      <c r="B6196" s="11" t="s">
        <v>4458</v>
      </c>
      <c r="C6196" s="11" t="s">
        <v>4500</v>
      </c>
      <c r="D6196" s="11">
        <v>10.32</v>
      </c>
      <c r="E6196" s="7">
        <f>VLOOKUP(A6196, Sheet2!$A$2:$K$8265, 11)</f>
        <v>110.50660000000001</v>
      </c>
      <c r="F6196" s="7">
        <f t="shared" si="73"/>
        <v>1.29</v>
      </c>
      <c r="G6196" s="8">
        <v>200000</v>
      </c>
      <c r="H6196" s="9">
        <f t="shared" si="74"/>
        <v>2200000</v>
      </c>
    </row>
    <row r="6197" spans="1:8" ht="14.5">
      <c r="A6197" s="6" t="str">
        <f t="shared" si="72"/>
        <v>Pati - Juwana_KADILANGU</v>
      </c>
      <c r="B6197" s="11" t="s">
        <v>4458</v>
      </c>
      <c r="C6197" s="11" t="s">
        <v>1940</v>
      </c>
      <c r="D6197" s="11">
        <v>16.66</v>
      </c>
      <c r="E6197" s="7">
        <f>VLOOKUP(A6197, Sheet2!$A$2:$K$8265, 11)</f>
        <v>110.50660000000001</v>
      </c>
      <c r="F6197" s="7">
        <f t="shared" si="73"/>
        <v>2.0825</v>
      </c>
      <c r="G6197" s="8">
        <v>200000</v>
      </c>
      <c r="H6197" s="9">
        <f t="shared" si="74"/>
        <v>3400000</v>
      </c>
    </row>
    <row r="6198" spans="1:8" ht="14.5">
      <c r="A6198" s="6" t="str">
        <f t="shared" si="72"/>
        <v>Pati - Juwana_KAJAR</v>
      </c>
      <c r="B6198" s="11" t="s">
        <v>4458</v>
      </c>
      <c r="C6198" s="11" t="s">
        <v>1201</v>
      </c>
      <c r="D6198" s="11">
        <v>16.66</v>
      </c>
      <c r="E6198" s="7">
        <f>VLOOKUP(A6198, Sheet2!$A$2:$K$8265, 11)</f>
        <v>110.50660000000001</v>
      </c>
      <c r="F6198" s="7">
        <f t="shared" si="73"/>
        <v>2.0825</v>
      </c>
      <c r="G6198" s="8">
        <v>200000</v>
      </c>
      <c r="H6198" s="9">
        <f t="shared" si="74"/>
        <v>3400000</v>
      </c>
    </row>
    <row r="6199" spans="1:8" ht="14.5">
      <c r="A6199" s="6" t="str">
        <f t="shared" si="72"/>
        <v>Pati - Juwana_KAJEN</v>
      </c>
      <c r="B6199" s="11" t="s">
        <v>4458</v>
      </c>
      <c r="C6199" s="11" t="s">
        <v>1728</v>
      </c>
      <c r="D6199" s="11">
        <v>16.66</v>
      </c>
      <c r="E6199" s="7">
        <f>VLOOKUP(A6199, Sheet2!$A$2:$K$8265, 11)</f>
        <v>110.50660000000001</v>
      </c>
      <c r="F6199" s="7">
        <f t="shared" si="73"/>
        <v>2.0825</v>
      </c>
      <c r="G6199" s="8">
        <v>200000</v>
      </c>
      <c r="H6199" s="9">
        <f t="shared" si="74"/>
        <v>3400000</v>
      </c>
    </row>
    <row r="6200" spans="1:8" ht="14.5">
      <c r="A6200" s="6" t="str">
        <f t="shared" si="72"/>
        <v>Pati - Juwana_KALIKALONG</v>
      </c>
      <c r="B6200" s="11" t="s">
        <v>4458</v>
      </c>
      <c r="C6200" s="11" t="s">
        <v>3621</v>
      </c>
      <c r="D6200" s="11">
        <v>16.66</v>
      </c>
      <c r="E6200" s="7">
        <f>VLOOKUP(A6200, Sheet2!$A$2:$K$8265, 11)</f>
        <v>110.50660000000001</v>
      </c>
      <c r="F6200" s="7">
        <f t="shared" si="73"/>
        <v>2.0825</v>
      </c>
      <c r="G6200" s="8">
        <v>200000</v>
      </c>
      <c r="H6200" s="9">
        <f t="shared" si="74"/>
        <v>3400000</v>
      </c>
    </row>
    <row r="6201" spans="1:8" ht="14.5">
      <c r="A6201" s="6" t="str">
        <f t="shared" si="72"/>
        <v>Pati - Juwana_KALIMULYO</v>
      </c>
      <c r="B6201" s="11" t="s">
        <v>4458</v>
      </c>
      <c r="C6201" s="11" t="s">
        <v>4501</v>
      </c>
      <c r="D6201" s="11">
        <v>16.66</v>
      </c>
      <c r="E6201" s="7">
        <f>VLOOKUP(A6201, Sheet2!$A$2:$K$8265, 11)</f>
        <v>110.50660000000001</v>
      </c>
      <c r="F6201" s="7">
        <f t="shared" si="73"/>
        <v>2.0825</v>
      </c>
      <c r="G6201" s="8">
        <v>200000</v>
      </c>
      <c r="H6201" s="9">
        <f t="shared" si="74"/>
        <v>3400000</v>
      </c>
    </row>
    <row r="6202" spans="1:8" ht="14.5">
      <c r="A6202" s="6" t="str">
        <f t="shared" si="72"/>
        <v>Pati - Juwana_KARANG</v>
      </c>
      <c r="B6202" s="11" t="s">
        <v>4458</v>
      </c>
      <c r="C6202" s="11" t="s">
        <v>629</v>
      </c>
      <c r="D6202" s="11">
        <v>16.66</v>
      </c>
      <c r="E6202" s="7">
        <f>VLOOKUP(A6202, Sheet2!$A$2:$K$8265, 11)</f>
        <v>110.50660000000001</v>
      </c>
      <c r="F6202" s="7">
        <f t="shared" si="73"/>
        <v>2.0825</v>
      </c>
      <c r="G6202" s="8">
        <v>200000</v>
      </c>
      <c r="H6202" s="9">
        <f t="shared" si="74"/>
        <v>3400000</v>
      </c>
    </row>
    <row r="6203" spans="1:8" ht="14.5">
      <c r="A6203" s="6" t="str">
        <f t="shared" si="72"/>
        <v>Pati - Juwana_KARANGKONANG</v>
      </c>
      <c r="B6203" s="11" t="s">
        <v>4458</v>
      </c>
      <c r="C6203" s="11" t="s">
        <v>4502</v>
      </c>
      <c r="D6203" s="11">
        <v>16.66</v>
      </c>
      <c r="E6203" s="7">
        <f>VLOOKUP(A6203, Sheet2!$A$2:$K$8265, 11)</f>
        <v>110.50660000000001</v>
      </c>
      <c r="F6203" s="7">
        <f t="shared" si="73"/>
        <v>2.0825</v>
      </c>
      <c r="G6203" s="8">
        <v>200000</v>
      </c>
      <c r="H6203" s="9">
        <f t="shared" si="74"/>
        <v>3400000</v>
      </c>
    </row>
    <row r="6204" spans="1:8" ht="14.5">
      <c r="A6204" s="6" t="str">
        <f t="shared" si="72"/>
        <v>Pati - Juwana_KARANGLEGI</v>
      </c>
      <c r="B6204" s="11" t="s">
        <v>4458</v>
      </c>
      <c r="C6204" s="11" t="s">
        <v>4503</v>
      </c>
      <c r="D6204" s="11">
        <v>16.66</v>
      </c>
      <c r="E6204" s="7">
        <f>VLOOKUP(A6204, Sheet2!$A$2:$K$8265, 11)</f>
        <v>110.50660000000001</v>
      </c>
      <c r="F6204" s="7">
        <f t="shared" si="73"/>
        <v>2.0825</v>
      </c>
      <c r="G6204" s="8">
        <v>200000</v>
      </c>
      <c r="H6204" s="9">
        <f t="shared" si="74"/>
        <v>3400000</v>
      </c>
    </row>
    <row r="6205" spans="1:8" ht="14.5">
      <c r="A6205" s="6" t="str">
        <f t="shared" si="72"/>
        <v>Pati - Juwana_KARANGREJO</v>
      </c>
      <c r="B6205" s="11" t="s">
        <v>4458</v>
      </c>
      <c r="C6205" s="11" t="s">
        <v>1303</v>
      </c>
      <c r="D6205" s="11">
        <v>16.66</v>
      </c>
      <c r="E6205" s="7">
        <f>VLOOKUP(A6205, Sheet2!$A$2:$K$8265, 11)</f>
        <v>110.50660000000001</v>
      </c>
      <c r="F6205" s="7">
        <f t="shared" si="73"/>
        <v>2.0825</v>
      </c>
      <c r="G6205" s="8">
        <v>200000</v>
      </c>
      <c r="H6205" s="9">
        <f t="shared" si="74"/>
        <v>3400000</v>
      </c>
    </row>
    <row r="6206" spans="1:8" ht="14.5">
      <c r="A6206" s="6" t="str">
        <f t="shared" si="72"/>
        <v>Pati - Juwana_KARANGREJO</v>
      </c>
      <c r="B6206" s="11" t="s">
        <v>4458</v>
      </c>
      <c r="C6206" s="11" t="s">
        <v>1303</v>
      </c>
      <c r="D6206" s="11">
        <v>16.66</v>
      </c>
      <c r="E6206" s="7">
        <f>VLOOKUP(A6206, Sheet2!$A$2:$K$8265, 11)</f>
        <v>110.50660000000001</v>
      </c>
      <c r="F6206" s="7">
        <f t="shared" si="73"/>
        <v>2.0825</v>
      </c>
      <c r="G6206" s="8">
        <v>200000</v>
      </c>
      <c r="H6206" s="9">
        <f t="shared" si="74"/>
        <v>3400000</v>
      </c>
    </row>
    <row r="6207" spans="1:8" ht="14.5">
      <c r="A6207" s="6" t="str">
        <f t="shared" si="72"/>
        <v>Pati - Juwana_KARANGREJO LOR</v>
      </c>
      <c r="B6207" s="11" t="s">
        <v>4458</v>
      </c>
      <c r="C6207" s="11" t="s">
        <v>4504</v>
      </c>
      <c r="D6207" s="11">
        <v>16.66</v>
      </c>
      <c r="E6207" s="7">
        <f>VLOOKUP(A6207, Sheet2!$A$2:$K$8265, 11)</f>
        <v>110.50660000000001</v>
      </c>
      <c r="F6207" s="7">
        <f t="shared" si="73"/>
        <v>2.0825</v>
      </c>
      <c r="G6207" s="8">
        <v>200000</v>
      </c>
      <c r="H6207" s="9">
        <f t="shared" si="74"/>
        <v>3400000</v>
      </c>
    </row>
    <row r="6208" spans="1:8" ht="14.5">
      <c r="A6208" s="6" t="str">
        <f t="shared" si="72"/>
        <v>Pati - Juwana_KARANGROWO</v>
      </c>
      <c r="B6208" s="11" t="s">
        <v>4458</v>
      </c>
      <c r="C6208" s="11" t="s">
        <v>1944</v>
      </c>
      <c r="D6208" s="11">
        <v>16.66</v>
      </c>
      <c r="E6208" s="7">
        <f>VLOOKUP(A6208, Sheet2!$A$2:$K$8265, 11)</f>
        <v>110.50660000000001</v>
      </c>
      <c r="F6208" s="7">
        <f t="shared" si="73"/>
        <v>2.0825</v>
      </c>
      <c r="G6208" s="8">
        <v>200000</v>
      </c>
      <c r="H6208" s="9">
        <f t="shared" si="74"/>
        <v>3400000</v>
      </c>
    </row>
    <row r="6209" spans="1:8" ht="14.5">
      <c r="A6209" s="6" t="str">
        <f t="shared" si="72"/>
        <v>Pati - Juwana_KARANGSARI</v>
      </c>
      <c r="B6209" s="11" t="s">
        <v>4458</v>
      </c>
      <c r="C6209" s="11" t="s">
        <v>298</v>
      </c>
      <c r="D6209" s="11">
        <v>16.66</v>
      </c>
      <c r="E6209" s="7">
        <f>VLOOKUP(A6209, Sheet2!$A$2:$K$8265, 11)</f>
        <v>110.50660000000001</v>
      </c>
      <c r="F6209" s="7">
        <f t="shared" si="73"/>
        <v>2.0825</v>
      </c>
      <c r="G6209" s="8">
        <v>200000</v>
      </c>
      <c r="H6209" s="9">
        <f t="shared" si="74"/>
        <v>3400000</v>
      </c>
    </row>
    <row r="6210" spans="1:8" ht="14.5">
      <c r="A6210" s="6" t="str">
        <f t="shared" si="72"/>
        <v>Pati - Juwana_KARANGSUMBER</v>
      </c>
      <c r="B6210" s="11" t="s">
        <v>4458</v>
      </c>
      <c r="C6210" s="11" t="s">
        <v>4505</v>
      </c>
      <c r="D6210" s="11">
        <v>16.66</v>
      </c>
      <c r="E6210" s="7">
        <f>VLOOKUP(A6210, Sheet2!$A$2:$K$8265, 11)</f>
        <v>110.50660000000001</v>
      </c>
      <c r="F6210" s="7">
        <f t="shared" si="73"/>
        <v>2.0825</v>
      </c>
      <c r="G6210" s="8">
        <v>200000</v>
      </c>
      <c r="H6210" s="9">
        <f t="shared" si="74"/>
        <v>3400000</v>
      </c>
    </row>
    <row r="6211" spans="1:8" ht="14.5">
      <c r="A6211" s="6" t="str">
        <f t="shared" si="72"/>
        <v>Pati - Juwana_KARANGWAGE</v>
      </c>
      <c r="B6211" s="11" t="s">
        <v>4458</v>
      </c>
      <c r="C6211" s="11" t="s">
        <v>4506</v>
      </c>
      <c r="D6211" s="11">
        <v>16.66</v>
      </c>
      <c r="E6211" s="7">
        <f>VLOOKUP(A6211, Sheet2!$A$2:$K$8265, 11)</f>
        <v>110.50660000000001</v>
      </c>
      <c r="F6211" s="7">
        <f t="shared" si="73"/>
        <v>2.0825</v>
      </c>
      <c r="G6211" s="8">
        <v>200000</v>
      </c>
      <c r="H6211" s="9">
        <f t="shared" si="74"/>
        <v>3400000</v>
      </c>
    </row>
    <row r="6212" spans="1:8" ht="14.5">
      <c r="A6212" s="6" t="str">
        <f t="shared" si="72"/>
        <v>Pati - Juwana_KARANGWOTAN</v>
      </c>
      <c r="B6212" s="11" t="s">
        <v>4458</v>
      </c>
      <c r="C6212" s="11" t="s">
        <v>4507</v>
      </c>
      <c r="D6212" s="11">
        <v>16.66</v>
      </c>
      <c r="E6212" s="7">
        <f>VLOOKUP(A6212, Sheet2!$A$2:$K$8265, 11)</f>
        <v>110.50660000000001</v>
      </c>
      <c r="F6212" s="7">
        <f t="shared" si="73"/>
        <v>2.0825</v>
      </c>
      <c r="G6212" s="8">
        <v>200000</v>
      </c>
      <c r="H6212" s="9">
        <f t="shared" si="74"/>
        <v>3400000</v>
      </c>
    </row>
    <row r="6213" spans="1:8" ht="14.5">
      <c r="A6213" s="6" t="str">
        <f t="shared" si="72"/>
        <v>Pati - Juwana_KAUMAN</v>
      </c>
      <c r="B6213" s="11" t="s">
        <v>4458</v>
      </c>
      <c r="C6213" s="11" t="s">
        <v>132</v>
      </c>
      <c r="D6213" s="11">
        <v>16.66</v>
      </c>
      <c r="E6213" s="7">
        <f>VLOOKUP(A6213, Sheet2!$A$2:$K$8265, 11)</f>
        <v>110.50660000000001</v>
      </c>
      <c r="F6213" s="7">
        <f t="shared" si="73"/>
        <v>2.0825</v>
      </c>
      <c r="G6213" s="8">
        <v>200000</v>
      </c>
      <c r="H6213" s="9">
        <f t="shared" si="74"/>
        <v>3400000</v>
      </c>
    </row>
    <row r="6214" spans="1:8" ht="14.5">
      <c r="A6214" s="6" t="str">
        <f t="shared" si="72"/>
        <v>Pati - Juwana_KEBOLAMPANG</v>
      </c>
      <c r="B6214" s="11" t="s">
        <v>4458</v>
      </c>
      <c r="C6214" s="11" t="s">
        <v>4508</v>
      </c>
      <c r="D6214" s="11">
        <v>16.66</v>
      </c>
      <c r="E6214" s="7">
        <f>VLOOKUP(A6214, Sheet2!$A$2:$K$8265, 11)</f>
        <v>110.50660000000001</v>
      </c>
      <c r="F6214" s="7">
        <f t="shared" si="73"/>
        <v>2.0825</v>
      </c>
      <c r="G6214" s="8">
        <v>200000</v>
      </c>
      <c r="H6214" s="9">
        <f t="shared" si="74"/>
        <v>3400000</v>
      </c>
    </row>
    <row r="6215" spans="1:8" ht="14.5">
      <c r="A6215" s="6" t="str">
        <f t="shared" si="72"/>
        <v>Pati - Juwana_KEBONTURI</v>
      </c>
      <c r="B6215" s="11" t="s">
        <v>4458</v>
      </c>
      <c r="C6215" s="11" t="s">
        <v>4509</v>
      </c>
      <c r="D6215" s="11">
        <v>16.66</v>
      </c>
      <c r="E6215" s="7">
        <f>VLOOKUP(A6215, Sheet2!$A$2:$K$8265, 11)</f>
        <v>110.50660000000001</v>
      </c>
      <c r="F6215" s="7">
        <f t="shared" si="73"/>
        <v>2.0825</v>
      </c>
      <c r="G6215" s="8">
        <v>200000</v>
      </c>
      <c r="H6215" s="9">
        <f t="shared" si="74"/>
        <v>3400000</v>
      </c>
    </row>
    <row r="6216" spans="1:8" ht="14.5">
      <c r="A6216" s="6" t="str">
        <f t="shared" si="72"/>
        <v>Pati - Juwana_KEBOROMO</v>
      </c>
      <c r="B6216" s="11" t="s">
        <v>4458</v>
      </c>
      <c r="C6216" s="11" t="s">
        <v>4510</v>
      </c>
      <c r="D6216" s="11">
        <v>16.66</v>
      </c>
      <c r="E6216" s="7">
        <f>VLOOKUP(A6216, Sheet2!$A$2:$K$8265, 11)</f>
        <v>110.50660000000001</v>
      </c>
      <c r="F6216" s="7">
        <f t="shared" si="73"/>
        <v>2.0825</v>
      </c>
      <c r="G6216" s="8">
        <v>200000</v>
      </c>
      <c r="H6216" s="9">
        <f t="shared" si="74"/>
        <v>3400000</v>
      </c>
    </row>
    <row r="6217" spans="1:8" ht="14.5">
      <c r="A6217" s="6" t="str">
        <f t="shared" si="72"/>
        <v>Pati - Juwana_KEBOWAN</v>
      </c>
      <c r="B6217" s="11" t="s">
        <v>4458</v>
      </c>
      <c r="C6217" s="11" t="s">
        <v>1449</v>
      </c>
      <c r="D6217" s="11">
        <v>16.66</v>
      </c>
      <c r="E6217" s="7">
        <f>VLOOKUP(A6217, Sheet2!$A$2:$K$8265, 11)</f>
        <v>110.50660000000001</v>
      </c>
      <c r="F6217" s="7">
        <f t="shared" si="73"/>
        <v>2.0825</v>
      </c>
      <c r="G6217" s="8">
        <v>200000</v>
      </c>
      <c r="H6217" s="9">
        <f t="shared" si="74"/>
        <v>3400000</v>
      </c>
    </row>
    <row r="6218" spans="1:8" ht="14.5">
      <c r="A6218" s="6" t="str">
        <f t="shared" si="72"/>
        <v>Pati - Juwana_KEDALON</v>
      </c>
      <c r="B6218" s="11" t="s">
        <v>4458</v>
      </c>
      <c r="C6218" s="11" t="s">
        <v>4511</v>
      </c>
      <c r="D6218" s="11">
        <v>16.66</v>
      </c>
      <c r="E6218" s="7">
        <f>VLOOKUP(A6218, Sheet2!$A$2:$K$8265, 11)</f>
        <v>110.50660000000001</v>
      </c>
      <c r="F6218" s="7">
        <f t="shared" si="73"/>
        <v>2.0825</v>
      </c>
      <c r="G6218" s="8">
        <v>200000</v>
      </c>
      <c r="H6218" s="9">
        <f t="shared" si="74"/>
        <v>3400000</v>
      </c>
    </row>
    <row r="6219" spans="1:8" ht="14.5">
      <c r="A6219" s="6" t="str">
        <f t="shared" si="72"/>
        <v>Pati - Juwana_KEDUNGBANG</v>
      </c>
      <c r="B6219" s="11" t="s">
        <v>4458</v>
      </c>
      <c r="C6219" s="11" t="s">
        <v>4512</v>
      </c>
      <c r="D6219" s="11">
        <v>16.66</v>
      </c>
      <c r="E6219" s="7">
        <f>VLOOKUP(A6219, Sheet2!$A$2:$K$8265, 11)</f>
        <v>110.50660000000001</v>
      </c>
      <c r="F6219" s="7">
        <f t="shared" si="73"/>
        <v>2.0825</v>
      </c>
      <c r="G6219" s="8">
        <v>200000</v>
      </c>
      <c r="H6219" s="9">
        <f t="shared" si="74"/>
        <v>3400000</v>
      </c>
    </row>
    <row r="6220" spans="1:8" ht="14.5">
      <c r="A6220" s="6" t="str">
        <f t="shared" si="72"/>
        <v>Pati - Juwana_KEDUNGMULYO</v>
      </c>
      <c r="B6220" s="11" t="s">
        <v>4458</v>
      </c>
      <c r="C6220" s="11" t="s">
        <v>2606</v>
      </c>
      <c r="D6220" s="11">
        <v>16.66</v>
      </c>
      <c r="E6220" s="7">
        <f>VLOOKUP(A6220, Sheet2!$A$2:$K$8265, 11)</f>
        <v>110.50660000000001</v>
      </c>
      <c r="F6220" s="7">
        <f t="shared" si="73"/>
        <v>2.0825</v>
      </c>
      <c r="G6220" s="8">
        <v>200000</v>
      </c>
      <c r="H6220" s="9">
        <f t="shared" si="74"/>
        <v>3400000</v>
      </c>
    </row>
    <row r="6221" spans="1:8" ht="14.5">
      <c r="A6221" s="6" t="str">
        <f t="shared" si="72"/>
        <v>Pati - Juwana_KEDUNGPANCING</v>
      </c>
      <c r="B6221" s="11" t="s">
        <v>4458</v>
      </c>
      <c r="C6221" s="11" t="s">
        <v>4513</v>
      </c>
      <c r="D6221" s="11">
        <v>16.66</v>
      </c>
      <c r="E6221" s="7">
        <f>VLOOKUP(A6221, Sheet2!$A$2:$K$8265, 11)</f>
        <v>110.50660000000001</v>
      </c>
      <c r="F6221" s="7">
        <f t="shared" si="73"/>
        <v>2.0825</v>
      </c>
      <c r="G6221" s="8">
        <v>200000</v>
      </c>
      <c r="H6221" s="9">
        <f t="shared" si="74"/>
        <v>3400000</v>
      </c>
    </row>
    <row r="6222" spans="1:8" ht="14.5">
      <c r="A6222" s="6" t="str">
        <f t="shared" si="72"/>
        <v>Pati - Juwana_KEDUNGSARI</v>
      </c>
      <c r="B6222" s="11" t="s">
        <v>4458</v>
      </c>
      <c r="C6222" s="11" t="s">
        <v>413</v>
      </c>
      <c r="D6222" s="11">
        <v>16.66</v>
      </c>
      <c r="E6222" s="7">
        <f>VLOOKUP(A6222, Sheet2!$A$2:$K$8265, 11)</f>
        <v>110.50660000000001</v>
      </c>
      <c r="F6222" s="7">
        <f t="shared" si="73"/>
        <v>2.0825</v>
      </c>
      <c r="G6222" s="8">
        <v>200000</v>
      </c>
      <c r="H6222" s="9">
        <f t="shared" si="74"/>
        <v>3400000</v>
      </c>
    </row>
    <row r="6223" spans="1:8" ht="14.5">
      <c r="A6223" s="6" t="str">
        <f t="shared" si="72"/>
        <v>Pati - Juwana_KEMBANG</v>
      </c>
      <c r="B6223" s="11" t="s">
        <v>4458</v>
      </c>
      <c r="C6223" s="11" t="s">
        <v>638</v>
      </c>
      <c r="D6223" s="11">
        <v>16.66</v>
      </c>
      <c r="E6223" s="7">
        <f>VLOOKUP(A6223, Sheet2!$A$2:$K$8265, 11)</f>
        <v>110.50660000000001</v>
      </c>
      <c r="F6223" s="7">
        <f t="shared" si="73"/>
        <v>2.0825</v>
      </c>
      <c r="G6223" s="8">
        <v>200000</v>
      </c>
      <c r="H6223" s="9">
        <f t="shared" si="74"/>
        <v>3400000</v>
      </c>
    </row>
    <row r="6224" spans="1:8" ht="14.5">
      <c r="A6224" s="6" t="str">
        <f t="shared" si="72"/>
        <v>Pati - Juwana_KENANTI</v>
      </c>
      <c r="B6224" s="11" t="s">
        <v>4458</v>
      </c>
      <c r="C6224" s="11" t="s">
        <v>4514</v>
      </c>
      <c r="D6224" s="11">
        <v>16.66</v>
      </c>
      <c r="E6224" s="7">
        <f>VLOOKUP(A6224, Sheet2!$A$2:$K$8265, 11)</f>
        <v>110.50660000000001</v>
      </c>
      <c r="F6224" s="7">
        <f t="shared" si="73"/>
        <v>2.0825</v>
      </c>
      <c r="G6224" s="8">
        <v>200000</v>
      </c>
      <c r="H6224" s="9">
        <f t="shared" si="74"/>
        <v>3400000</v>
      </c>
    </row>
    <row r="6225" spans="1:8" ht="14.5">
      <c r="A6225" s="6" t="str">
        <f t="shared" si="72"/>
        <v>Pati - Juwana_KEPOH</v>
      </c>
      <c r="B6225" s="11" t="s">
        <v>4458</v>
      </c>
      <c r="C6225" s="11" t="s">
        <v>1311</v>
      </c>
      <c r="D6225" s="11">
        <v>16.66</v>
      </c>
      <c r="E6225" s="7">
        <f>VLOOKUP(A6225, Sheet2!$A$2:$K$8265, 11)</f>
        <v>110.50660000000001</v>
      </c>
      <c r="F6225" s="7">
        <f t="shared" si="73"/>
        <v>2.0825</v>
      </c>
      <c r="G6225" s="8">
        <v>200000</v>
      </c>
      <c r="H6225" s="9">
        <f t="shared" si="74"/>
        <v>3400000</v>
      </c>
    </row>
    <row r="6226" spans="1:8" ht="14.5">
      <c r="A6226" s="6" t="str">
        <f t="shared" si="72"/>
        <v>Pati - Juwana_KEPOHKENCONO</v>
      </c>
      <c r="B6226" s="11" t="s">
        <v>4458</v>
      </c>
      <c r="C6226" s="11" t="s">
        <v>4515</v>
      </c>
      <c r="D6226" s="11">
        <v>16.66</v>
      </c>
      <c r="E6226" s="7">
        <f>VLOOKUP(A6226, Sheet2!$A$2:$K$8265, 11)</f>
        <v>110.50660000000001</v>
      </c>
      <c r="F6226" s="7">
        <f t="shared" si="73"/>
        <v>2.0825</v>
      </c>
      <c r="G6226" s="8">
        <v>200000</v>
      </c>
      <c r="H6226" s="9">
        <f t="shared" si="74"/>
        <v>3400000</v>
      </c>
    </row>
    <row r="6227" spans="1:8" ht="14.5">
      <c r="A6227" s="6" t="str">
        <f t="shared" si="72"/>
        <v>Pati - Juwana_KERTOMULYO</v>
      </c>
      <c r="B6227" s="11" t="s">
        <v>4458</v>
      </c>
      <c r="C6227" s="11" t="s">
        <v>4360</v>
      </c>
      <c r="D6227" s="11">
        <v>16.66</v>
      </c>
      <c r="E6227" s="7">
        <f>VLOOKUP(A6227, Sheet2!$A$2:$K$8265, 11)</f>
        <v>110.50660000000001</v>
      </c>
      <c r="F6227" s="7">
        <f t="shared" si="73"/>
        <v>2.0825</v>
      </c>
      <c r="G6227" s="8">
        <v>200000</v>
      </c>
      <c r="H6227" s="9">
        <f t="shared" si="74"/>
        <v>3400000</v>
      </c>
    </row>
    <row r="6228" spans="1:8" ht="14.5">
      <c r="A6228" s="6" t="str">
        <f t="shared" si="72"/>
        <v>Pati - Juwana_KERTOMULYO</v>
      </c>
      <c r="B6228" s="11" t="s">
        <v>4458</v>
      </c>
      <c r="C6228" s="11" t="s">
        <v>4360</v>
      </c>
      <c r="D6228" s="11">
        <v>16.66</v>
      </c>
      <c r="E6228" s="7">
        <f>VLOOKUP(A6228, Sheet2!$A$2:$K$8265, 11)</f>
        <v>110.50660000000001</v>
      </c>
      <c r="F6228" s="7">
        <f t="shared" si="73"/>
        <v>2.0825</v>
      </c>
      <c r="G6228" s="8">
        <v>200000</v>
      </c>
      <c r="H6228" s="9">
        <f t="shared" si="74"/>
        <v>3400000</v>
      </c>
    </row>
    <row r="6229" spans="1:8" ht="14.5">
      <c r="A6229" s="6" t="str">
        <f t="shared" si="72"/>
        <v>Pati - Juwana_KETANEN</v>
      </c>
      <c r="B6229" s="11" t="s">
        <v>4458</v>
      </c>
      <c r="C6229" s="11" t="s">
        <v>4516</v>
      </c>
      <c r="D6229" s="11">
        <v>16.66</v>
      </c>
      <c r="E6229" s="7">
        <f>VLOOKUP(A6229, Sheet2!$A$2:$K$8265, 11)</f>
        <v>110.50660000000001</v>
      </c>
      <c r="F6229" s="7">
        <f t="shared" si="73"/>
        <v>2.0825</v>
      </c>
      <c r="G6229" s="8">
        <v>200000</v>
      </c>
      <c r="H6229" s="9">
        <f t="shared" si="74"/>
        <v>3400000</v>
      </c>
    </row>
    <row r="6230" spans="1:8" ht="14.5">
      <c r="A6230" s="6" t="str">
        <f t="shared" si="72"/>
        <v>Pati - Juwana_KETIP</v>
      </c>
      <c r="B6230" s="11" t="s">
        <v>4458</v>
      </c>
      <c r="C6230" s="11" t="s">
        <v>4517</v>
      </c>
      <c r="D6230" s="11">
        <v>16.66</v>
      </c>
      <c r="E6230" s="7">
        <f>VLOOKUP(A6230, Sheet2!$A$2:$K$8265, 11)</f>
        <v>110.50660000000001</v>
      </c>
      <c r="F6230" s="7">
        <f t="shared" si="73"/>
        <v>2.0825</v>
      </c>
      <c r="G6230" s="8">
        <v>200000</v>
      </c>
      <c r="H6230" s="9">
        <f t="shared" si="74"/>
        <v>3400000</v>
      </c>
    </row>
    <row r="6231" spans="1:8" ht="14.5">
      <c r="A6231" s="6" t="str">
        <f t="shared" si="72"/>
        <v>Pati - Juwana_KETITANGWETAN</v>
      </c>
      <c r="B6231" s="11" t="s">
        <v>4458</v>
      </c>
      <c r="C6231" s="11" t="s">
        <v>4518</v>
      </c>
      <c r="D6231" s="11">
        <v>16.66</v>
      </c>
      <c r="E6231" s="7">
        <f>VLOOKUP(A6231, Sheet2!$A$2:$K$8265, 11)</f>
        <v>110.50660000000001</v>
      </c>
      <c r="F6231" s="7">
        <f t="shared" si="73"/>
        <v>2.0825</v>
      </c>
      <c r="G6231" s="8">
        <v>200000</v>
      </c>
      <c r="H6231" s="9">
        <f t="shared" si="74"/>
        <v>3400000</v>
      </c>
    </row>
    <row r="6232" spans="1:8" ht="14.5">
      <c r="A6232" s="6" t="str">
        <f t="shared" si="72"/>
        <v>Pati - Juwana_KLAYUSIWALAN</v>
      </c>
      <c r="B6232" s="11" t="s">
        <v>4458</v>
      </c>
      <c r="C6232" s="11" t="s">
        <v>4519</v>
      </c>
      <c r="D6232" s="11">
        <v>16.66</v>
      </c>
      <c r="E6232" s="7">
        <f>VLOOKUP(A6232, Sheet2!$A$2:$K$8265, 11)</f>
        <v>110.50660000000001</v>
      </c>
      <c r="F6232" s="7">
        <f t="shared" si="73"/>
        <v>2.0825</v>
      </c>
      <c r="G6232" s="8">
        <v>200000</v>
      </c>
      <c r="H6232" s="9">
        <f t="shared" si="74"/>
        <v>3400000</v>
      </c>
    </row>
    <row r="6233" spans="1:8" ht="14.5">
      <c r="A6233" s="6" t="str">
        <f t="shared" si="72"/>
        <v>Pati - Juwana_KLECOREGONANG</v>
      </c>
      <c r="B6233" s="11" t="s">
        <v>4458</v>
      </c>
      <c r="C6233" s="11" t="s">
        <v>4520</v>
      </c>
      <c r="D6233" s="11">
        <v>16.66</v>
      </c>
      <c r="E6233" s="7">
        <f>VLOOKUP(A6233, Sheet2!$A$2:$K$8265, 11)</f>
        <v>110.50660000000001</v>
      </c>
      <c r="F6233" s="7">
        <f t="shared" si="73"/>
        <v>2.0825</v>
      </c>
      <c r="G6233" s="8">
        <v>200000</v>
      </c>
      <c r="H6233" s="9">
        <f t="shared" si="74"/>
        <v>3400000</v>
      </c>
    </row>
    <row r="6234" spans="1:8" ht="14.5">
      <c r="A6234" s="6" t="str">
        <f t="shared" si="72"/>
        <v>Pati - Juwana_KLETEK</v>
      </c>
      <c r="B6234" s="11" t="s">
        <v>4458</v>
      </c>
      <c r="C6234" s="11" t="s">
        <v>4521</v>
      </c>
      <c r="D6234" s="11">
        <v>16.66</v>
      </c>
      <c r="E6234" s="7">
        <f>VLOOKUP(A6234, Sheet2!$A$2:$K$8265, 11)</f>
        <v>110.50660000000001</v>
      </c>
      <c r="F6234" s="7">
        <f t="shared" si="73"/>
        <v>2.0825</v>
      </c>
      <c r="G6234" s="8">
        <v>200000</v>
      </c>
      <c r="H6234" s="9">
        <f t="shared" si="74"/>
        <v>3400000</v>
      </c>
    </row>
    <row r="6235" spans="1:8" ht="14.5">
      <c r="A6235" s="6" t="str">
        <f t="shared" si="72"/>
        <v>Pati - Juwana_KRANDAN</v>
      </c>
      <c r="B6235" s="11" t="s">
        <v>4458</v>
      </c>
      <c r="C6235" s="11" t="s">
        <v>4522</v>
      </c>
      <c r="D6235" s="11">
        <v>16.66</v>
      </c>
      <c r="E6235" s="7">
        <f>VLOOKUP(A6235, Sheet2!$A$2:$K$8265, 11)</f>
        <v>110.50660000000001</v>
      </c>
      <c r="F6235" s="7">
        <f t="shared" si="73"/>
        <v>2.0825</v>
      </c>
      <c r="G6235" s="8">
        <v>200000</v>
      </c>
      <c r="H6235" s="9">
        <f t="shared" si="74"/>
        <v>3400000</v>
      </c>
    </row>
    <row r="6236" spans="1:8" ht="14.5">
      <c r="A6236" s="6" t="str">
        <f t="shared" si="72"/>
        <v>Pati - Juwana_KUDUKERAS</v>
      </c>
      <c r="B6236" s="11" t="s">
        <v>4458</v>
      </c>
      <c r="C6236" s="11" t="s">
        <v>4523</v>
      </c>
      <c r="D6236" s="11">
        <v>16.66</v>
      </c>
      <c r="E6236" s="7">
        <f>VLOOKUP(A6236, Sheet2!$A$2:$K$8265, 11)</f>
        <v>110.50660000000001</v>
      </c>
      <c r="F6236" s="7">
        <f t="shared" si="73"/>
        <v>2.0825</v>
      </c>
      <c r="G6236" s="8">
        <v>200000</v>
      </c>
      <c r="H6236" s="9">
        <f t="shared" si="74"/>
        <v>3400000</v>
      </c>
    </row>
    <row r="6237" spans="1:8" ht="14.5">
      <c r="A6237" s="6" t="str">
        <f t="shared" si="72"/>
        <v>Pati - Juwana_KUNIRAN</v>
      </c>
      <c r="B6237" s="11" t="s">
        <v>4458</v>
      </c>
      <c r="C6237" s="11" t="s">
        <v>4524</v>
      </c>
      <c r="D6237" s="11">
        <v>16.66</v>
      </c>
      <c r="E6237" s="7">
        <f>VLOOKUP(A6237, Sheet2!$A$2:$K$8265, 11)</f>
        <v>110.50660000000001</v>
      </c>
      <c r="F6237" s="7">
        <f t="shared" si="73"/>
        <v>2.0825</v>
      </c>
      <c r="G6237" s="8">
        <v>200000</v>
      </c>
      <c r="H6237" s="9">
        <f t="shared" si="74"/>
        <v>3400000</v>
      </c>
    </row>
    <row r="6238" spans="1:8" ht="14.5">
      <c r="A6238" s="6" t="str">
        <f t="shared" si="72"/>
        <v>Pati - Juwana_KUTOHARJO</v>
      </c>
      <c r="B6238" s="11" t="s">
        <v>4458</v>
      </c>
      <c r="C6238" s="11" t="s">
        <v>4361</v>
      </c>
      <c r="D6238" s="11">
        <v>16.66</v>
      </c>
      <c r="E6238" s="7">
        <f>VLOOKUP(A6238, Sheet2!$A$2:$K$8265, 11)</f>
        <v>110.50660000000001</v>
      </c>
      <c r="F6238" s="7">
        <f t="shared" si="73"/>
        <v>2.0825</v>
      </c>
      <c r="G6238" s="8">
        <v>200000</v>
      </c>
      <c r="H6238" s="9">
        <f t="shared" si="74"/>
        <v>3400000</v>
      </c>
    </row>
    <row r="6239" spans="1:8" ht="14.5">
      <c r="A6239" s="6" t="str">
        <f t="shared" si="72"/>
        <v>Pati - Juwana_LANGGENHARJO</v>
      </c>
      <c r="B6239" s="11" t="s">
        <v>4458</v>
      </c>
      <c r="C6239" s="11" t="s">
        <v>4525</v>
      </c>
      <c r="D6239" s="11">
        <v>16.66</v>
      </c>
      <c r="E6239" s="7">
        <f>VLOOKUP(A6239, Sheet2!$A$2:$K$8265, 11)</f>
        <v>110.50660000000001</v>
      </c>
      <c r="F6239" s="7">
        <f t="shared" si="73"/>
        <v>2.0825</v>
      </c>
      <c r="G6239" s="8">
        <v>200000</v>
      </c>
      <c r="H6239" s="9">
        <f t="shared" si="74"/>
        <v>3400000</v>
      </c>
    </row>
    <row r="6240" spans="1:8" ht="14.5">
      <c r="A6240" s="6" t="str">
        <f t="shared" si="72"/>
        <v>Pati - Juwana_LANGGENHARJO</v>
      </c>
      <c r="B6240" s="11" t="s">
        <v>4458</v>
      </c>
      <c r="C6240" s="11" t="s">
        <v>4525</v>
      </c>
      <c r="D6240" s="11">
        <v>16.66</v>
      </c>
      <c r="E6240" s="7">
        <f>VLOOKUP(A6240, Sheet2!$A$2:$K$8265, 11)</f>
        <v>110.50660000000001</v>
      </c>
      <c r="F6240" s="7">
        <f t="shared" si="73"/>
        <v>2.0825</v>
      </c>
      <c r="G6240" s="8">
        <v>200000</v>
      </c>
      <c r="H6240" s="9">
        <f t="shared" si="74"/>
        <v>3400000</v>
      </c>
    </row>
    <row r="6241" spans="1:8" ht="14.5">
      <c r="A6241" s="6" t="str">
        <f t="shared" si="72"/>
        <v>Pati - Juwana_LENGKONG</v>
      </c>
      <c r="B6241" s="11" t="s">
        <v>4458</v>
      </c>
      <c r="C6241" s="11" t="s">
        <v>1085</v>
      </c>
      <c r="D6241" s="11">
        <v>16.66</v>
      </c>
      <c r="E6241" s="7">
        <f>VLOOKUP(A6241, Sheet2!$A$2:$K$8265, 11)</f>
        <v>110.50660000000001</v>
      </c>
      <c r="F6241" s="7">
        <f t="shared" si="73"/>
        <v>2.0825</v>
      </c>
      <c r="G6241" s="8">
        <v>200000</v>
      </c>
      <c r="H6241" s="9">
        <f t="shared" si="74"/>
        <v>3400000</v>
      </c>
    </row>
    <row r="6242" spans="1:8" ht="14.5">
      <c r="A6242" s="6" t="str">
        <f t="shared" si="72"/>
        <v>Pati - Juwana_LUMBUNGMAS</v>
      </c>
      <c r="B6242" s="11" t="s">
        <v>4458</v>
      </c>
      <c r="C6242" s="11" t="s">
        <v>4526</v>
      </c>
      <c r="D6242" s="11">
        <v>16.66</v>
      </c>
      <c r="E6242" s="7">
        <f>VLOOKUP(A6242, Sheet2!$A$2:$K$8265, 11)</f>
        <v>110.50660000000001</v>
      </c>
      <c r="F6242" s="7">
        <f t="shared" si="73"/>
        <v>2.0825</v>
      </c>
      <c r="G6242" s="8">
        <v>200000</v>
      </c>
      <c r="H6242" s="9">
        <f t="shared" si="74"/>
        <v>3400000</v>
      </c>
    </row>
    <row r="6243" spans="1:8" ht="14.5">
      <c r="A6243" s="6" t="str">
        <f t="shared" si="72"/>
        <v>Pati - Juwana_LUNDO</v>
      </c>
      <c r="B6243" s="11" t="s">
        <v>4458</v>
      </c>
      <c r="C6243" s="11" t="s">
        <v>4527</v>
      </c>
      <c r="D6243" s="11">
        <v>16.66</v>
      </c>
      <c r="E6243" s="7">
        <f>VLOOKUP(A6243, Sheet2!$A$2:$K$8265, 11)</f>
        <v>110.50660000000001</v>
      </c>
      <c r="F6243" s="7">
        <f t="shared" si="73"/>
        <v>2.0825</v>
      </c>
      <c r="G6243" s="8">
        <v>200000</v>
      </c>
      <c r="H6243" s="9">
        <f t="shared" si="74"/>
        <v>3400000</v>
      </c>
    </row>
    <row r="6244" spans="1:8" ht="14.5">
      <c r="A6244" s="6" t="str">
        <f t="shared" si="72"/>
        <v>Pati - Juwana_LUWANG</v>
      </c>
      <c r="B6244" s="11" t="s">
        <v>4458</v>
      </c>
      <c r="C6244" s="11" t="s">
        <v>4528</v>
      </c>
      <c r="D6244" s="11">
        <v>16.66</v>
      </c>
      <c r="E6244" s="7">
        <f>VLOOKUP(A6244, Sheet2!$A$2:$K$8265, 11)</f>
        <v>110.50660000000001</v>
      </c>
      <c r="F6244" s="7">
        <f t="shared" si="73"/>
        <v>2.0825</v>
      </c>
      <c r="G6244" s="8">
        <v>200000</v>
      </c>
      <c r="H6244" s="9">
        <f t="shared" si="74"/>
        <v>3400000</v>
      </c>
    </row>
    <row r="6245" spans="1:8" ht="14.5">
      <c r="A6245" s="6" t="str">
        <f t="shared" si="72"/>
        <v>Pati - Juwana_MAGUAN</v>
      </c>
      <c r="B6245" s="11" t="s">
        <v>4458</v>
      </c>
      <c r="C6245" s="11" t="s">
        <v>4529</v>
      </c>
      <c r="D6245" s="11">
        <v>20.29</v>
      </c>
      <c r="E6245" s="7">
        <f>VLOOKUP(A6245, Sheet2!$A$2:$K$8265, 11)</f>
        <v>110.50660000000001</v>
      </c>
      <c r="F6245" s="7">
        <f t="shared" si="73"/>
        <v>2.5362499999999999</v>
      </c>
      <c r="G6245" s="8">
        <v>200000</v>
      </c>
      <c r="H6245" s="9">
        <f t="shared" si="74"/>
        <v>4200000</v>
      </c>
    </row>
    <row r="6246" spans="1:8" ht="14.5">
      <c r="A6246" s="6" t="str">
        <f t="shared" si="72"/>
        <v>Pati - Juwana_MANGUNLEGI</v>
      </c>
      <c r="B6246" s="11" t="s">
        <v>4458</v>
      </c>
      <c r="C6246" s="11" t="s">
        <v>4530</v>
      </c>
      <c r="D6246" s="11">
        <v>16.66</v>
      </c>
      <c r="E6246" s="7">
        <f>VLOOKUP(A6246, Sheet2!$A$2:$K$8265, 11)</f>
        <v>110.50660000000001</v>
      </c>
      <c r="F6246" s="7">
        <f t="shared" si="73"/>
        <v>2.0825</v>
      </c>
      <c r="G6246" s="8">
        <v>200000</v>
      </c>
      <c r="H6246" s="9">
        <f t="shared" si="74"/>
        <v>3400000</v>
      </c>
    </row>
    <row r="6247" spans="1:8" ht="14.5">
      <c r="A6247" s="6" t="str">
        <f t="shared" si="72"/>
        <v>Pati - Juwana_MANJANG</v>
      </c>
      <c r="B6247" s="11" t="s">
        <v>4458</v>
      </c>
      <c r="C6247" s="11" t="s">
        <v>4531</v>
      </c>
      <c r="D6247" s="11">
        <v>16.66</v>
      </c>
      <c r="E6247" s="7">
        <f>VLOOKUP(A6247, Sheet2!$A$2:$K$8265, 11)</f>
        <v>110.50660000000001</v>
      </c>
      <c r="F6247" s="7">
        <f t="shared" si="73"/>
        <v>2.0825</v>
      </c>
      <c r="G6247" s="8">
        <v>200000</v>
      </c>
      <c r="H6247" s="9">
        <f t="shared" si="74"/>
        <v>3400000</v>
      </c>
    </row>
    <row r="6248" spans="1:8" ht="14.5">
      <c r="A6248" s="6" t="str">
        <f t="shared" si="72"/>
        <v>Pati - Juwana_MANTINGAN</v>
      </c>
      <c r="B6248" s="11" t="s">
        <v>4458</v>
      </c>
      <c r="C6248" s="11" t="s">
        <v>1210</v>
      </c>
      <c r="D6248" s="11">
        <v>16.66</v>
      </c>
      <c r="E6248" s="7">
        <f>VLOOKUP(A6248, Sheet2!$A$2:$K$8265, 11)</f>
        <v>110.50660000000001</v>
      </c>
      <c r="F6248" s="7">
        <f t="shared" si="73"/>
        <v>2.0825</v>
      </c>
      <c r="G6248" s="8">
        <v>200000</v>
      </c>
      <c r="H6248" s="9">
        <f t="shared" si="74"/>
        <v>3400000</v>
      </c>
    </row>
    <row r="6249" spans="1:8" ht="14.5">
      <c r="A6249" s="6" t="str">
        <f t="shared" si="72"/>
        <v>Pati - Juwana_MANTINGAN TENGAH</v>
      </c>
      <c r="B6249" s="11" t="s">
        <v>4458</v>
      </c>
      <c r="C6249" s="11" t="s">
        <v>4532</v>
      </c>
      <c r="D6249" s="11">
        <v>16.66</v>
      </c>
      <c r="E6249" s="7">
        <f>VLOOKUP(A6249, Sheet2!$A$2:$K$8265, 11)</f>
        <v>110.50660000000001</v>
      </c>
      <c r="F6249" s="7">
        <f t="shared" si="73"/>
        <v>2.0825</v>
      </c>
      <c r="G6249" s="8">
        <v>200000</v>
      </c>
      <c r="H6249" s="9">
        <f t="shared" si="74"/>
        <v>3400000</v>
      </c>
    </row>
    <row r="6250" spans="1:8" ht="14.5">
      <c r="A6250" s="6" t="str">
        <f t="shared" si="72"/>
        <v>Pati - Juwana_MARGOMULYO</v>
      </c>
      <c r="B6250" s="11" t="s">
        <v>4458</v>
      </c>
      <c r="C6250" s="11" t="s">
        <v>435</v>
      </c>
      <c r="D6250" s="11">
        <v>16.66</v>
      </c>
      <c r="E6250" s="7">
        <f>VLOOKUP(A6250, Sheet2!$A$2:$K$8265, 11)</f>
        <v>110.50660000000001</v>
      </c>
      <c r="F6250" s="7">
        <f t="shared" si="73"/>
        <v>2.0825</v>
      </c>
      <c r="G6250" s="8">
        <v>200000</v>
      </c>
      <c r="H6250" s="9">
        <f t="shared" si="74"/>
        <v>3400000</v>
      </c>
    </row>
    <row r="6251" spans="1:8" ht="14.5">
      <c r="A6251" s="6" t="str">
        <f t="shared" si="72"/>
        <v>Pati - Juwana_MARGOMULYO</v>
      </c>
      <c r="B6251" s="11" t="s">
        <v>4458</v>
      </c>
      <c r="C6251" s="11" t="s">
        <v>435</v>
      </c>
      <c r="D6251" s="11">
        <v>16.66</v>
      </c>
      <c r="E6251" s="7">
        <f>VLOOKUP(A6251, Sheet2!$A$2:$K$8265, 11)</f>
        <v>110.50660000000001</v>
      </c>
      <c r="F6251" s="7">
        <f t="shared" si="73"/>
        <v>2.0825</v>
      </c>
      <c r="G6251" s="8">
        <v>200000</v>
      </c>
      <c r="H6251" s="9">
        <f t="shared" si="74"/>
        <v>3400000</v>
      </c>
    </row>
    <row r="6252" spans="1:8" ht="14.5">
      <c r="A6252" s="6" t="str">
        <f t="shared" si="72"/>
        <v>Pati - Juwana_MARGOREJO</v>
      </c>
      <c r="B6252" s="11" t="s">
        <v>4458</v>
      </c>
      <c r="C6252" s="11" t="s">
        <v>436</v>
      </c>
      <c r="D6252" s="11">
        <v>16.66</v>
      </c>
      <c r="E6252" s="7">
        <f>VLOOKUP(A6252, Sheet2!$A$2:$K$8265, 11)</f>
        <v>110.50660000000001</v>
      </c>
      <c r="F6252" s="7">
        <f t="shared" si="73"/>
        <v>2.0825</v>
      </c>
      <c r="G6252" s="8">
        <v>200000</v>
      </c>
      <c r="H6252" s="9">
        <f t="shared" si="74"/>
        <v>3400000</v>
      </c>
    </row>
    <row r="6253" spans="1:8" ht="14.5">
      <c r="A6253" s="6" t="str">
        <f t="shared" si="72"/>
        <v>Pati - Juwana_MARGOYOSO</v>
      </c>
      <c r="B6253" s="11" t="s">
        <v>4458</v>
      </c>
      <c r="C6253" s="11" t="s">
        <v>3717</v>
      </c>
      <c r="D6253" s="11">
        <v>16.66</v>
      </c>
      <c r="E6253" s="7">
        <f>VLOOKUP(A6253, Sheet2!$A$2:$K$8265, 11)</f>
        <v>110.50660000000001</v>
      </c>
      <c r="F6253" s="7">
        <f t="shared" si="73"/>
        <v>2.0825</v>
      </c>
      <c r="G6253" s="8">
        <v>200000</v>
      </c>
      <c r="H6253" s="9">
        <f t="shared" si="74"/>
        <v>3400000</v>
      </c>
    </row>
    <row r="6254" spans="1:8" ht="14.5">
      <c r="A6254" s="6" t="str">
        <f t="shared" si="72"/>
        <v>Pati - Juwana_MENCON</v>
      </c>
      <c r="B6254" s="11" t="s">
        <v>4458</v>
      </c>
      <c r="C6254" s="11" t="s">
        <v>4533</v>
      </c>
      <c r="D6254" s="11">
        <v>16.66</v>
      </c>
      <c r="E6254" s="7">
        <f>VLOOKUP(A6254, Sheet2!$A$2:$K$8265, 11)</f>
        <v>110.50660000000001</v>
      </c>
      <c r="F6254" s="7">
        <f t="shared" si="73"/>
        <v>2.0825</v>
      </c>
      <c r="G6254" s="8">
        <v>200000</v>
      </c>
      <c r="H6254" s="9">
        <f t="shared" si="74"/>
        <v>3400000</v>
      </c>
    </row>
    <row r="6255" spans="1:8" ht="14.5">
      <c r="A6255" s="6" t="str">
        <f t="shared" si="72"/>
        <v>Pati - Juwana_METESEH</v>
      </c>
      <c r="B6255" s="11" t="s">
        <v>4458</v>
      </c>
      <c r="C6255" s="11" t="s">
        <v>2036</v>
      </c>
      <c r="D6255" s="11">
        <v>20.29</v>
      </c>
      <c r="E6255" s="7">
        <f>VLOOKUP(A6255, Sheet2!$A$2:$K$8265, 11)</f>
        <v>110.50660000000001</v>
      </c>
      <c r="F6255" s="7">
        <f t="shared" si="73"/>
        <v>2.5362499999999999</v>
      </c>
      <c r="G6255" s="8">
        <v>200000</v>
      </c>
      <c r="H6255" s="9">
        <f t="shared" si="74"/>
        <v>4200000</v>
      </c>
    </row>
    <row r="6256" spans="1:8" ht="14.5">
      <c r="A6256" s="6" t="str">
        <f t="shared" si="72"/>
        <v>Pati - Juwana_MINTOBASUKI</v>
      </c>
      <c r="B6256" s="11" t="s">
        <v>4458</v>
      </c>
      <c r="C6256" s="11" t="s">
        <v>4534</v>
      </c>
      <c r="D6256" s="11">
        <v>16.66</v>
      </c>
      <c r="E6256" s="7">
        <f>VLOOKUP(A6256, Sheet2!$A$2:$K$8265, 11)</f>
        <v>110.50660000000001</v>
      </c>
      <c r="F6256" s="7">
        <f t="shared" si="73"/>
        <v>2.0825</v>
      </c>
      <c r="G6256" s="8">
        <v>200000</v>
      </c>
      <c r="H6256" s="9">
        <f t="shared" si="74"/>
        <v>3400000</v>
      </c>
    </row>
    <row r="6257" spans="1:8" ht="14.5">
      <c r="A6257" s="6" t="str">
        <f t="shared" si="72"/>
        <v>Pati - Juwana_MINTOMULYO</v>
      </c>
      <c r="B6257" s="11" t="s">
        <v>4458</v>
      </c>
      <c r="C6257" s="11" t="s">
        <v>4535</v>
      </c>
      <c r="D6257" s="11">
        <v>16.66</v>
      </c>
      <c r="E6257" s="7">
        <f>VLOOKUP(A6257, Sheet2!$A$2:$K$8265, 11)</f>
        <v>110.50660000000001</v>
      </c>
      <c r="F6257" s="7">
        <f t="shared" si="73"/>
        <v>2.0825</v>
      </c>
      <c r="G6257" s="8">
        <v>200000</v>
      </c>
      <c r="H6257" s="9">
        <f t="shared" si="74"/>
        <v>3400000</v>
      </c>
    </row>
    <row r="6258" spans="1:8" ht="14.5">
      <c r="A6258" s="6" t="str">
        <f t="shared" si="72"/>
        <v>Pati - Juwana_MINTORAHAYU</v>
      </c>
      <c r="B6258" s="11" t="s">
        <v>4458</v>
      </c>
      <c r="C6258" s="11" t="s">
        <v>4536</v>
      </c>
      <c r="D6258" s="11">
        <v>16.66</v>
      </c>
      <c r="E6258" s="7">
        <f>VLOOKUP(A6258, Sheet2!$A$2:$K$8265, 11)</f>
        <v>110.50660000000001</v>
      </c>
      <c r="F6258" s="7">
        <f t="shared" si="73"/>
        <v>2.0825</v>
      </c>
      <c r="G6258" s="8">
        <v>200000</v>
      </c>
      <c r="H6258" s="9">
        <f t="shared" si="74"/>
        <v>3400000</v>
      </c>
    </row>
    <row r="6259" spans="1:8" ht="14.5">
      <c r="A6259" s="6" t="str">
        <f t="shared" si="72"/>
        <v>Pati - Juwana_MOJOAGUNG</v>
      </c>
      <c r="B6259" s="11" t="s">
        <v>4458</v>
      </c>
      <c r="C6259" s="11" t="s">
        <v>442</v>
      </c>
      <c r="D6259" s="11">
        <v>16.66</v>
      </c>
      <c r="E6259" s="7">
        <f>VLOOKUP(A6259, Sheet2!$A$2:$K$8265, 11)</f>
        <v>110.50660000000001</v>
      </c>
      <c r="F6259" s="7">
        <f t="shared" si="73"/>
        <v>2.0825</v>
      </c>
      <c r="G6259" s="8">
        <v>200000</v>
      </c>
      <c r="H6259" s="9">
        <f t="shared" si="74"/>
        <v>3400000</v>
      </c>
    </row>
    <row r="6260" spans="1:8" ht="14.5">
      <c r="A6260" s="6" t="str">
        <f t="shared" si="72"/>
        <v>Pati - Juwana_MOJOAGUNG</v>
      </c>
      <c r="B6260" s="11" t="s">
        <v>4458</v>
      </c>
      <c r="C6260" s="11" t="s">
        <v>442</v>
      </c>
      <c r="D6260" s="11">
        <v>16.66</v>
      </c>
      <c r="E6260" s="7">
        <f>VLOOKUP(A6260, Sheet2!$A$2:$K$8265, 11)</f>
        <v>110.50660000000001</v>
      </c>
      <c r="F6260" s="7">
        <f t="shared" si="73"/>
        <v>2.0825</v>
      </c>
      <c r="G6260" s="8">
        <v>200000</v>
      </c>
      <c r="H6260" s="9">
        <f t="shared" si="74"/>
        <v>3400000</v>
      </c>
    </row>
    <row r="6261" spans="1:8" ht="14.5">
      <c r="A6261" s="6" t="str">
        <f t="shared" si="72"/>
        <v>Pati - Juwana_MOJOLAMPIR</v>
      </c>
      <c r="B6261" s="11" t="s">
        <v>4458</v>
      </c>
      <c r="C6261" s="11" t="s">
        <v>4537</v>
      </c>
      <c r="D6261" s="11">
        <v>16.66</v>
      </c>
      <c r="E6261" s="7">
        <f>VLOOKUP(A6261, Sheet2!$A$2:$K$8265, 11)</f>
        <v>110.50660000000001</v>
      </c>
      <c r="F6261" s="7">
        <f t="shared" si="73"/>
        <v>2.0825</v>
      </c>
      <c r="G6261" s="8">
        <v>200000</v>
      </c>
      <c r="H6261" s="9">
        <f t="shared" si="74"/>
        <v>3400000</v>
      </c>
    </row>
    <row r="6262" spans="1:8" ht="14.5">
      <c r="A6262" s="6" t="str">
        <f t="shared" si="72"/>
        <v>Pati - Juwana_MOJOLUHUR</v>
      </c>
      <c r="B6262" s="11" t="s">
        <v>4458</v>
      </c>
      <c r="C6262" s="11" t="s">
        <v>4538</v>
      </c>
      <c r="D6262" s="11">
        <v>16.66</v>
      </c>
      <c r="E6262" s="7">
        <f>VLOOKUP(A6262, Sheet2!$A$2:$K$8265, 11)</f>
        <v>110.50660000000001</v>
      </c>
      <c r="F6262" s="7">
        <f t="shared" si="73"/>
        <v>2.0825</v>
      </c>
      <c r="G6262" s="8">
        <v>200000</v>
      </c>
      <c r="H6262" s="9">
        <f t="shared" si="74"/>
        <v>3400000</v>
      </c>
    </row>
    <row r="6263" spans="1:8" ht="14.5">
      <c r="A6263" s="6" t="str">
        <f t="shared" si="72"/>
        <v>Pati - Juwana_MOJOREMBUN</v>
      </c>
      <c r="B6263" s="11" t="s">
        <v>4458</v>
      </c>
      <c r="C6263" s="11" t="s">
        <v>2562</v>
      </c>
      <c r="D6263" s="11">
        <v>20.29</v>
      </c>
      <c r="E6263" s="7">
        <f>VLOOKUP(A6263, Sheet2!$A$2:$K$8265, 11)</f>
        <v>110.50660000000001</v>
      </c>
      <c r="F6263" s="7">
        <f t="shared" si="73"/>
        <v>2.5362499999999999</v>
      </c>
      <c r="G6263" s="8">
        <v>200000</v>
      </c>
      <c r="H6263" s="9">
        <f t="shared" si="74"/>
        <v>4200000</v>
      </c>
    </row>
    <row r="6264" spans="1:8" ht="14.5">
      <c r="A6264" s="6" t="str">
        <f t="shared" si="72"/>
        <v>Pati - Juwana_MULYOHARJO</v>
      </c>
      <c r="B6264" s="11" t="s">
        <v>4458</v>
      </c>
      <c r="C6264" s="11" t="s">
        <v>1763</v>
      </c>
      <c r="D6264" s="11">
        <v>16.66</v>
      </c>
      <c r="E6264" s="7">
        <f>VLOOKUP(A6264, Sheet2!$A$2:$K$8265, 11)</f>
        <v>110.50660000000001</v>
      </c>
      <c r="F6264" s="7">
        <f t="shared" si="73"/>
        <v>2.0825</v>
      </c>
      <c r="G6264" s="8">
        <v>200000</v>
      </c>
      <c r="H6264" s="9">
        <f t="shared" si="74"/>
        <v>3400000</v>
      </c>
    </row>
    <row r="6265" spans="1:8" ht="14.5">
      <c r="A6265" s="6" t="str">
        <f t="shared" si="72"/>
        <v>Pati - Juwana_NGABLAK</v>
      </c>
      <c r="B6265" s="11" t="s">
        <v>4458</v>
      </c>
      <c r="C6265" s="11" t="s">
        <v>3225</v>
      </c>
      <c r="D6265" s="11">
        <v>16.66</v>
      </c>
      <c r="E6265" s="7">
        <f>VLOOKUP(A6265, Sheet2!$A$2:$K$8265, 11)</f>
        <v>110.50660000000001</v>
      </c>
      <c r="F6265" s="7">
        <f t="shared" si="73"/>
        <v>2.0825</v>
      </c>
      <c r="G6265" s="8">
        <v>200000</v>
      </c>
      <c r="H6265" s="9">
        <f t="shared" si="74"/>
        <v>3400000</v>
      </c>
    </row>
    <row r="6266" spans="1:8" ht="14.5">
      <c r="A6266" s="6" t="str">
        <f t="shared" si="72"/>
        <v>Pati - Juwana_NGAGEL</v>
      </c>
      <c r="B6266" s="11" t="s">
        <v>4458</v>
      </c>
      <c r="C6266" s="11" t="s">
        <v>4539</v>
      </c>
      <c r="D6266" s="11">
        <v>16.66</v>
      </c>
      <c r="E6266" s="7">
        <f>VLOOKUP(A6266, Sheet2!$A$2:$K$8265, 11)</f>
        <v>110.50660000000001</v>
      </c>
      <c r="F6266" s="7">
        <f t="shared" si="73"/>
        <v>2.0825</v>
      </c>
      <c r="G6266" s="8">
        <v>200000</v>
      </c>
      <c r="H6266" s="9">
        <f t="shared" si="74"/>
        <v>3400000</v>
      </c>
    </row>
    <row r="6267" spans="1:8" ht="14.5">
      <c r="A6267" s="6" t="str">
        <f t="shared" si="72"/>
        <v>Pati - Juwana_NGASTOREJO</v>
      </c>
      <c r="B6267" s="11" t="s">
        <v>4458</v>
      </c>
      <c r="C6267" s="11" t="s">
        <v>4540</v>
      </c>
      <c r="D6267" s="11">
        <v>16.66</v>
      </c>
      <c r="E6267" s="7">
        <f>VLOOKUP(A6267, Sheet2!$A$2:$K$8265, 11)</f>
        <v>110.50660000000001</v>
      </c>
      <c r="F6267" s="7">
        <f t="shared" si="73"/>
        <v>2.0825</v>
      </c>
      <c r="G6267" s="8">
        <v>200000</v>
      </c>
      <c r="H6267" s="9">
        <f t="shared" si="74"/>
        <v>3400000</v>
      </c>
    </row>
    <row r="6268" spans="1:8" ht="14.5">
      <c r="A6268" s="6" t="str">
        <f t="shared" si="72"/>
        <v>Pati - Juwana_NGAWEN</v>
      </c>
      <c r="B6268" s="11" t="s">
        <v>4458</v>
      </c>
      <c r="C6268" s="11" t="s">
        <v>1324</v>
      </c>
      <c r="D6268" s="11">
        <v>16.66</v>
      </c>
      <c r="E6268" s="7">
        <f>VLOOKUP(A6268, Sheet2!$A$2:$K$8265, 11)</f>
        <v>110.50660000000001</v>
      </c>
      <c r="F6268" s="7">
        <f t="shared" si="73"/>
        <v>2.0825</v>
      </c>
      <c r="G6268" s="8">
        <v>200000</v>
      </c>
      <c r="H6268" s="9">
        <f t="shared" si="74"/>
        <v>3400000</v>
      </c>
    </row>
    <row r="6269" spans="1:8" ht="14.5">
      <c r="A6269" s="6" t="str">
        <f t="shared" si="72"/>
        <v>Pati - Juwana_NGEMPLAK KIDUL</v>
      </c>
      <c r="B6269" s="11" t="s">
        <v>4458</v>
      </c>
      <c r="C6269" s="11" t="s">
        <v>4541</v>
      </c>
      <c r="D6269" s="11">
        <v>16.66</v>
      </c>
      <c r="E6269" s="7">
        <f>VLOOKUP(A6269, Sheet2!$A$2:$K$8265, 11)</f>
        <v>110.50660000000001</v>
      </c>
      <c r="F6269" s="7">
        <f t="shared" si="73"/>
        <v>2.0825</v>
      </c>
      <c r="G6269" s="8">
        <v>200000</v>
      </c>
      <c r="H6269" s="9">
        <f t="shared" si="74"/>
        <v>3400000</v>
      </c>
    </row>
    <row r="6270" spans="1:8" ht="14.5">
      <c r="A6270" s="6" t="str">
        <f t="shared" si="72"/>
        <v>Pati - Juwana_NGEMPLAK LOR</v>
      </c>
      <c r="B6270" s="11" t="s">
        <v>4458</v>
      </c>
      <c r="C6270" s="11" t="s">
        <v>4542</v>
      </c>
      <c r="D6270" s="11">
        <v>16.66</v>
      </c>
      <c r="E6270" s="7">
        <f>VLOOKUP(A6270, Sheet2!$A$2:$K$8265, 11)</f>
        <v>110.50660000000001</v>
      </c>
      <c r="F6270" s="7">
        <f t="shared" si="73"/>
        <v>2.0825</v>
      </c>
      <c r="G6270" s="8">
        <v>200000</v>
      </c>
      <c r="H6270" s="9">
        <f t="shared" si="74"/>
        <v>3400000</v>
      </c>
    </row>
    <row r="6271" spans="1:8" ht="14.5">
      <c r="A6271" s="6" t="str">
        <f t="shared" si="72"/>
        <v>Pati - Juwana_NGENING</v>
      </c>
      <c r="B6271" s="11" t="s">
        <v>4458</v>
      </c>
      <c r="C6271" s="11" t="s">
        <v>4543</v>
      </c>
      <c r="D6271" s="11">
        <v>16.66</v>
      </c>
      <c r="E6271" s="7">
        <f>VLOOKUP(A6271, Sheet2!$A$2:$K$8265, 11)</f>
        <v>110.50660000000001</v>
      </c>
      <c r="F6271" s="7">
        <f t="shared" si="73"/>
        <v>2.0825</v>
      </c>
      <c r="G6271" s="8">
        <v>200000</v>
      </c>
      <c r="H6271" s="9">
        <f t="shared" si="74"/>
        <v>3400000</v>
      </c>
    </row>
    <row r="6272" spans="1:8" ht="14.5">
      <c r="A6272" s="6" t="str">
        <f t="shared" si="72"/>
        <v>Pati - Juwana_NGEPUNGROJO</v>
      </c>
      <c r="B6272" s="11" t="s">
        <v>4458</v>
      </c>
      <c r="C6272" s="11" t="s">
        <v>4544</v>
      </c>
      <c r="D6272" s="11">
        <v>16.66</v>
      </c>
      <c r="E6272" s="7">
        <f>VLOOKUP(A6272, Sheet2!$A$2:$K$8265, 11)</f>
        <v>110.50660000000001</v>
      </c>
      <c r="F6272" s="7">
        <f t="shared" si="73"/>
        <v>2.0825</v>
      </c>
      <c r="G6272" s="8">
        <v>200000</v>
      </c>
      <c r="H6272" s="9">
        <f t="shared" si="74"/>
        <v>3400000</v>
      </c>
    </row>
    <row r="6273" spans="1:8" ht="14.5">
      <c r="A6273" s="6" t="str">
        <f t="shared" si="72"/>
        <v>Pati - Juwana_NGETUK</v>
      </c>
      <c r="B6273" s="11" t="s">
        <v>4458</v>
      </c>
      <c r="C6273" s="11" t="s">
        <v>4222</v>
      </c>
      <c r="D6273" s="11">
        <v>16.66</v>
      </c>
      <c r="E6273" s="7">
        <f>VLOOKUP(A6273, Sheet2!$A$2:$K$8265, 11)</f>
        <v>110.50660000000001</v>
      </c>
      <c r="F6273" s="7">
        <f t="shared" si="73"/>
        <v>2.0825</v>
      </c>
      <c r="G6273" s="8">
        <v>200000</v>
      </c>
      <c r="H6273" s="9">
        <f t="shared" si="74"/>
        <v>3400000</v>
      </c>
    </row>
    <row r="6274" spans="1:8" ht="14.5">
      <c r="A6274" s="6" t="str">
        <f t="shared" si="72"/>
        <v>Pati - Juwana_NGURENREJO</v>
      </c>
      <c r="B6274" s="11" t="s">
        <v>4458</v>
      </c>
      <c r="C6274" s="11" t="s">
        <v>4545</v>
      </c>
      <c r="D6274" s="11">
        <v>16.66</v>
      </c>
      <c r="E6274" s="7">
        <f>VLOOKUP(A6274, Sheet2!$A$2:$K$8265, 11)</f>
        <v>110.50660000000001</v>
      </c>
      <c r="F6274" s="7">
        <f t="shared" si="73"/>
        <v>2.0825</v>
      </c>
      <c r="G6274" s="8">
        <v>200000</v>
      </c>
      <c r="H6274" s="9">
        <f t="shared" si="74"/>
        <v>3400000</v>
      </c>
    </row>
    <row r="6275" spans="1:8" ht="14.5">
      <c r="A6275" s="6" t="str">
        <f t="shared" si="72"/>
        <v>Pati - Juwana_NGURENSITI</v>
      </c>
      <c r="B6275" s="11" t="s">
        <v>4458</v>
      </c>
      <c r="C6275" s="11" t="s">
        <v>4546</v>
      </c>
      <c r="D6275" s="11">
        <v>16.66</v>
      </c>
      <c r="E6275" s="7">
        <f>VLOOKUP(A6275, Sheet2!$A$2:$K$8265, 11)</f>
        <v>110.50660000000001</v>
      </c>
      <c r="F6275" s="7">
        <f t="shared" si="73"/>
        <v>2.0825</v>
      </c>
      <c r="G6275" s="8">
        <v>200000</v>
      </c>
      <c r="H6275" s="9">
        <f t="shared" si="74"/>
        <v>3400000</v>
      </c>
    </row>
    <row r="6276" spans="1:8" ht="14.5">
      <c r="A6276" s="6" t="str">
        <f t="shared" si="72"/>
        <v>Pati - Juwana_PAGENDISAN</v>
      </c>
      <c r="B6276" s="11" t="s">
        <v>4458</v>
      </c>
      <c r="C6276" s="11" t="s">
        <v>4547</v>
      </c>
      <c r="D6276" s="11">
        <v>16.66</v>
      </c>
      <c r="E6276" s="7">
        <f>VLOOKUP(A6276, Sheet2!$A$2:$K$8265, 11)</f>
        <v>110.50660000000001</v>
      </c>
      <c r="F6276" s="7">
        <f t="shared" si="73"/>
        <v>2.0825</v>
      </c>
      <c r="G6276" s="8">
        <v>200000</v>
      </c>
      <c r="H6276" s="9">
        <f t="shared" si="74"/>
        <v>3400000</v>
      </c>
    </row>
    <row r="6277" spans="1:8" ht="14.5">
      <c r="A6277" s="6" t="str">
        <f t="shared" si="72"/>
        <v>Pati - Juwana_PAGERHARJO</v>
      </c>
      <c r="B6277" s="11" t="s">
        <v>4458</v>
      </c>
      <c r="C6277" s="11" t="s">
        <v>4548</v>
      </c>
      <c r="D6277" s="11">
        <v>16.66</v>
      </c>
      <c r="E6277" s="7">
        <f>VLOOKUP(A6277, Sheet2!$A$2:$K$8265, 11)</f>
        <v>110.50660000000001</v>
      </c>
      <c r="F6277" s="7">
        <f t="shared" si="73"/>
        <v>2.0825</v>
      </c>
      <c r="G6277" s="8">
        <v>200000</v>
      </c>
      <c r="H6277" s="9">
        <f t="shared" si="74"/>
        <v>3400000</v>
      </c>
    </row>
    <row r="6278" spans="1:8" ht="14.5">
      <c r="A6278" s="6" t="str">
        <f t="shared" si="72"/>
        <v>Pati - Juwana_PAJEKSAN</v>
      </c>
      <c r="B6278" s="11" t="s">
        <v>4458</v>
      </c>
      <c r="C6278" s="11" t="s">
        <v>4549</v>
      </c>
      <c r="D6278" s="11">
        <v>16.66</v>
      </c>
      <c r="E6278" s="7">
        <f>VLOOKUP(A6278, Sheet2!$A$2:$K$8265, 11)</f>
        <v>110.50660000000001</v>
      </c>
      <c r="F6278" s="7">
        <f t="shared" si="73"/>
        <v>2.0825</v>
      </c>
      <c r="G6278" s="8">
        <v>200000</v>
      </c>
      <c r="H6278" s="9">
        <f t="shared" si="74"/>
        <v>3400000</v>
      </c>
    </row>
    <row r="6279" spans="1:8" ht="14.5">
      <c r="A6279" s="6" t="str">
        <f t="shared" si="72"/>
        <v>Pati - Juwana_PAKIS</v>
      </c>
      <c r="B6279" s="11" t="s">
        <v>4458</v>
      </c>
      <c r="C6279" s="11" t="s">
        <v>2313</v>
      </c>
      <c r="D6279" s="11">
        <v>16.66</v>
      </c>
      <c r="E6279" s="7">
        <f>VLOOKUP(A6279, Sheet2!$A$2:$K$8265, 11)</f>
        <v>110.50660000000001</v>
      </c>
      <c r="F6279" s="7">
        <f t="shared" si="73"/>
        <v>2.0825</v>
      </c>
      <c r="G6279" s="8">
        <v>200000</v>
      </c>
      <c r="H6279" s="9">
        <f t="shared" si="74"/>
        <v>3400000</v>
      </c>
    </row>
    <row r="6280" spans="1:8" ht="14.5">
      <c r="A6280" s="6" t="str">
        <f t="shared" si="72"/>
        <v>Pati - Juwana_PANGGUNGROYOM</v>
      </c>
      <c r="B6280" s="11" t="s">
        <v>4458</v>
      </c>
      <c r="C6280" s="11" t="s">
        <v>4550</v>
      </c>
      <c r="D6280" s="11">
        <v>16.66</v>
      </c>
      <c r="E6280" s="7">
        <f>VLOOKUP(A6280, Sheet2!$A$2:$K$8265, 11)</f>
        <v>110.50660000000001</v>
      </c>
      <c r="F6280" s="7">
        <f t="shared" si="73"/>
        <v>2.0825</v>
      </c>
      <c r="G6280" s="8">
        <v>200000</v>
      </c>
      <c r="H6280" s="9">
        <f t="shared" si="74"/>
        <v>3400000</v>
      </c>
    </row>
    <row r="6281" spans="1:8" ht="14.5">
      <c r="A6281" s="6" t="str">
        <f t="shared" si="72"/>
        <v>Pati - Juwana_PANGKALAN</v>
      </c>
      <c r="B6281" s="11" t="s">
        <v>4458</v>
      </c>
      <c r="C6281" s="11" t="s">
        <v>824</v>
      </c>
      <c r="D6281" s="11">
        <v>16.66</v>
      </c>
      <c r="E6281" s="7">
        <f>VLOOKUP(A6281, Sheet2!$A$2:$K$8265, 11)</f>
        <v>110.50660000000001</v>
      </c>
      <c r="F6281" s="7">
        <f t="shared" si="73"/>
        <v>2.0825</v>
      </c>
      <c r="G6281" s="8">
        <v>200000</v>
      </c>
      <c r="H6281" s="9">
        <f t="shared" si="74"/>
        <v>3400000</v>
      </c>
    </row>
    <row r="6282" spans="1:8" ht="14.5">
      <c r="A6282" s="6" t="str">
        <f t="shared" si="72"/>
        <v>Pati - Juwana_PASUCEN</v>
      </c>
      <c r="B6282" s="11" t="s">
        <v>4458</v>
      </c>
      <c r="C6282" s="11" t="s">
        <v>1223</v>
      </c>
      <c r="D6282" s="11">
        <v>16.66</v>
      </c>
      <c r="E6282" s="7">
        <f>VLOOKUP(A6282, Sheet2!$A$2:$K$8265, 11)</f>
        <v>110.50660000000001</v>
      </c>
      <c r="F6282" s="7">
        <f t="shared" si="73"/>
        <v>2.0825</v>
      </c>
      <c r="G6282" s="8">
        <v>200000</v>
      </c>
      <c r="H6282" s="9">
        <f t="shared" si="74"/>
        <v>3400000</v>
      </c>
    </row>
    <row r="6283" spans="1:8" ht="14.5">
      <c r="A6283" s="6" t="str">
        <f t="shared" si="72"/>
        <v>Pati - Juwana_PAYANG</v>
      </c>
      <c r="B6283" s="11" t="s">
        <v>4458</v>
      </c>
      <c r="C6283" s="11" t="s">
        <v>4551</v>
      </c>
      <c r="D6283" s="11">
        <v>16.66</v>
      </c>
      <c r="E6283" s="7">
        <f>VLOOKUP(A6283, Sheet2!$A$2:$K$8265, 11)</f>
        <v>110.50660000000001</v>
      </c>
      <c r="F6283" s="7">
        <f t="shared" si="73"/>
        <v>2.0825</v>
      </c>
      <c r="G6283" s="8">
        <v>200000</v>
      </c>
      <c r="H6283" s="9">
        <f t="shared" si="74"/>
        <v>3400000</v>
      </c>
    </row>
    <row r="6284" spans="1:8" ht="14.5">
      <c r="A6284" s="6" t="str">
        <f t="shared" si="72"/>
        <v>Pati - Juwana_PECANGAAN</v>
      </c>
      <c r="B6284" s="11" t="s">
        <v>4458</v>
      </c>
      <c r="C6284" s="11" t="s">
        <v>4552</v>
      </c>
      <c r="D6284" s="11">
        <v>16.66</v>
      </c>
      <c r="E6284" s="7">
        <f>VLOOKUP(A6284, Sheet2!$A$2:$K$8265, 11)</f>
        <v>110.50660000000001</v>
      </c>
      <c r="F6284" s="7">
        <f t="shared" si="73"/>
        <v>2.0825</v>
      </c>
      <c r="G6284" s="8">
        <v>200000</v>
      </c>
      <c r="H6284" s="9">
        <f t="shared" si="74"/>
        <v>3400000</v>
      </c>
    </row>
    <row r="6285" spans="1:8" ht="14.5">
      <c r="A6285" s="6" t="str">
        <f t="shared" si="72"/>
        <v>Pati - Juwana_PEKALONGAN</v>
      </c>
      <c r="B6285" s="11" t="s">
        <v>4458</v>
      </c>
      <c r="C6285" s="11" t="s">
        <v>4229</v>
      </c>
      <c r="D6285" s="11">
        <v>16.66</v>
      </c>
      <c r="E6285" s="7">
        <f>VLOOKUP(A6285, Sheet2!$A$2:$K$8265, 11)</f>
        <v>110.50660000000001</v>
      </c>
      <c r="F6285" s="7">
        <f t="shared" si="73"/>
        <v>2.0825</v>
      </c>
      <c r="G6285" s="8">
        <v>200000</v>
      </c>
      <c r="H6285" s="9">
        <f t="shared" si="74"/>
        <v>3400000</v>
      </c>
    </row>
    <row r="6286" spans="1:8" ht="14.5">
      <c r="A6286" s="6" t="str">
        <f t="shared" si="72"/>
        <v>Pati - Juwana_PEKUWON</v>
      </c>
      <c r="B6286" s="11" t="s">
        <v>4458</v>
      </c>
      <c r="C6286" s="11" t="s">
        <v>2830</v>
      </c>
      <c r="D6286" s="11">
        <v>16.66</v>
      </c>
      <c r="E6286" s="7">
        <f>VLOOKUP(A6286, Sheet2!$A$2:$K$8265, 11)</f>
        <v>110.50660000000001</v>
      </c>
      <c r="F6286" s="7">
        <f t="shared" si="73"/>
        <v>2.0825</v>
      </c>
      <c r="G6286" s="8">
        <v>200000</v>
      </c>
      <c r="H6286" s="9">
        <f t="shared" si="74"/>
        <v>3400000</v>
      </c>
    </row>
    <row r="6287" spans="1:8" ht="14.5">
      <c r="A6287" s="6" t="str">
        <f t="shared" si="72"/>
        <v>Pati - Juwana_PELEMGEDE</v>
      </c>
      <c r="B6287" s="11" t="s">
        <v>4458</v>
      </c>
      <c r="C6287" s="11" t="s">
        <v>4553</v>
      </c>
      <c r="D6287" s="11">
        <v>16.66</v>
      </c>
      <c r="E6287" s="7">
        <f>VLOOKUP(A6287, Sheet2!$A$2:$K$8265, 11)</f>
        <v>110.50660000000001</v>
      </c>
      <c r="F6287" s="7">
        <f t="shared" si="73"/>
        <v>2.0825</v>
      </c>
      <c r="G6287" s="8">
        <v>200000</v>
      </c>
      <c r="H6287" s="9">
        <f t="shared" si="74"/>
        <v>3400000</v>
      </c>
    </row>
    <row r="6288" spans="1:8" ht="14.5">
      <c r="A6288" s="6" t="str">
        <f t="shared" si="72"/>
        <v>Pati - Juwana_PESAGEN</v>
      </c>
      <c r="B6288" s="11" t="s">
        <v>4458</v>
      </c>
      <c r="C6288" s="11" t="s">
        <v>4554</v>
      </c>
      <c r="D6288" s="11">
        <v>16.66</v>
      </c>
      <c r="E6288" s="7">
        <f>VLOOKUP(A6288, Sheet2!$A$2:$K$8265, 11)</f>
        <v>110.50660000000001</v>
      </c>
      <c r="F6288" s="7">
        <f t="shared" si="73"/>
        <v>2.0825</v>
      </c>
      <c r="G6288" s="8">
        <v>200000</v>
      </c>
      <c r="H6288" s="9">
        <f t="shared" si="74"/>
        <v>3400000</v>
      </c>
    </row>
    <row r="6289" spans="1:8" ht="14.5">
      <c r="A6289" s="6" t="str">
        <f t="shared" si="72"/>
        <v>Pati - Juwana_PLOSOJENAR</v>
      </c>
      <c r="B6289" s="11" t="s">
        <v>4458</v>
      </c>
      <c r="C6289" s="11" t="s">
        <v>4555</v>
      </c>
      <c r="D6289" s="11">
        <v>16.66</v>
      </c>
      <c r="E6289" s="7">
        <f>VLOOKUP(A6289, Sheet2!$A$2:$K$8265, 11)</f>
        <v>110.50660000000001</v>
      </c>
      <c r="F6289" s="7">
        <f t="shared" si="73"/>
        <v>2.0825</v>
      </c>
      <c r="G6289" s="8">
        <v>200000</v>
      </c>
      <c r="H6289" s="9">
        <f t="shared" si="74"/>
        <v>3400000</v>
      </c>
    </row>
    <row r="6290" spans="1:8" ht="14.5">
      <c r="A6290" s="6" t="str">
        <f t="shared" si="72"/>
        <v>Pati - Juwana_PLOSOREJO</v>
      </c>
      <c r="B6290" s="11" t="s">
        <v>4458</v>
      </c>
      <c r="C6290" s="11" t="s">
        <v>692</v>
      </c>
      <c r="D6290" s="11">
        <v>16.66</v>
      </c>
      <c r="E6290" s="7">
        <f>VLOOKUP(A6290, Sheet2!$A$2:$K$8265, 11)</f>
        <v>110.50660000000001</v>
      </c>
      <c r="F6290" s="7">
        <f t="shared" si="73"/>
        <v>2.0825</v>
      </c>
      <c r="G6290" s="8">
        <v>200000</v>
      </c>
      <c r="H6290" s="9">
        <f t="shared" si="74"/>
        <v>3400000</v>
      </c>
    </row>
    <row r="6291" spans="1:8" ht="14.5">
      <c r="A6291" s="6" t="str">
        <f t="shared" si="72"/>
        <v>Pati - Juwana_PONDOWAN</v>
      </c>
      <c r="B6291" s="11" t="s">
        <v>4458</v>
      </c>
      <c r="C6291" s="11" t="s">
        <v>4556</v>
      </c>
      <c r="D6291" s="11">
        <v>16.66</v>
      </c>
      <c r="E6291" s="7">
        <f>VLOOKUP(A6291, Sheet2!$A$2:$K$8265, 11)</f>
        <v>110.50660000000001</v>
      </c>
      <c r="F6291" s="7">
        <f t="shared" si="73"/>
        <v>2.0825</v>
      </c>
      <c r="G6291" s="8">
        <v>200000</v>
      </c>
      <c r="H6291" s="9">
        <f t="shared" si="74"/>
        <v>3400000</v>
      </c>
    </row>
    <row r="6292" spans="1:8" ht="14.5">
      <c r="A6292" s="6" t="str">
        <f t="shared" si="72"/>
        <v>Pati - Juwana_PULOREJO</v>
      </c>
      <c r="B6292" s="11" t="s">
        <v>4458</v>
      </c>
      <c r="C6292" s="11" t="s">
        <v>830</v>
      </c>
      <c r="D6292" s="11">
        <v>16.66</v>
      </c>
      <c r="E6292" s="7">
        <f>VLOOKUP(A6292, Sheet2!$A$2:$K$8265, 11)</f>
        <v>110.50660000000001</v>
      </c>
      <c r="F6292" s="7">
        <f t="shared" si="73"/>
        <v>2.0825</v>
      </c>
      <c r="G6292" s="8">
        <v>200000</v>
      </c>
      <c r="H6292" s="9">
        <f t="shared" si="74"/>
        <v>3400000</v>
      </c>
    </row>
    <row r="6293" spans="1:8" ht="14.5">
      <c r="A6293" s="6" t="str">
        <f t="shared" si="72"/>
        <v>Pati - Juwana_PULUHAN TENGAH</v>
      </c>
      <c r="B6293" s="11" t="s">
        <v>4458</v>
      </c>
      <c r="C6293" s="11" t="s">
        <v>4557</v>
      </c>
      <c r="D6293" s="11">
        <v>16.66</v>
      </c>
      <c r="E6293" s="7">
        <f>VLOOKUP(A6293, Sheet2!$A$2:$K$8265, 11)</f>
        <v>110.50660000000001</v>
      </c>
      <c r="F6293" s="7">
        <f t="shared" si="73"/>
        <v>2.0825</v>
      </c>
      <c r="G6293" s="8">
        <v>200000</v>
      </c>
      <c r="H6293" s="9">
        <f t="shared" si="74"/>
        <v>3400000</v>
      </c>
    </row>
    <row r="6294" spans="1:8" ht="14.5">
      <c r="A6294" s="6" t="str">
        <f t="shared" si="72"/>
        <v>Pati - Juwana_PUNCAKWANGI</v>
      </c>
      <c r="B6294" s="11" t="s">
        <v>4458</v>
      </c>
      <c r="C6294" s="11" t="s">
        <v>4558</v>
      </c>
      <c r="D6294" s="11">
        <v>16.66</v>
      </c>
      <c r="E6294" s="7">
        <f>VLOOKUP(A6294, Sheet2!$A$2:$K$8265, 11)</f>
        <v>110.50660000000001</v>
      </c>
      <c r="F6294" s="7">
        <f t="shared" si="73"/>
        <v>2.0825</v>
      </c>
      <c r="G6294" s="8">
        <v>200000</v>
      </c>
      <c r="H6294" s="9">
        <f t="shared" si="74"/>
        <v>3400000</v>
      </c>
    </row>
    <row r="6295" spans="1:8" ht="14.5">
      <c r="A6295" s="6" t="str">
        <f t="shared" si="72"/>
        <v>Pati - Juwana_PUNCEL</v>
      </c>
      <c r="B6295" s="11" t="s">
        <v>4458</v>
      </c>
      <c r="C6295" s="11" t="s">
        <v>4559</v>
      </c>
      <c r="D6295" s="11">
        <v>16.66</v>
      </c>
      <c r="E6295" s="7">
        <f>VLOOKUP(A6295, Sheet2!$A$2:$K$8265, 11)</f>
        <v>110.50660000000001</v>
      </c>
      <c r="F6295" s="7">
        <f t="shared" si="73"/>
        <v>2.0825</v>
      </c>
      <c r="G6295" s="8">
        <v>200000</v>
      </c>
      <c r="H6295" s="9">
        <f t="shared" si="74"/>
        <v>3400000</v>
      </c>
    </row>
    <row r="6296" spans="1:8" ht="14.5">
      <c r="A6296" s="6" t="str">
        <f t="shared" si="72"/>
        <v>Pati - Juwana_PUNDENREJO</v>
      </c>
      <c r="B6296" s="11" t="s">
        <v>4458</v>
      </c>
      <c r="C6296" s="11" t="s">
        <v>4560</v>
      </c>
      <c r="D6296" s="11">
        <v>16.66</v>
      </c>
      <c r="E6296" s="7">
        <f>VLOOKUP(A6296, Sheet2!$A$2:$K$8265, 11)</f>
        <v>110.50660000000001</v>
      </c>
      <c r="F6296" s="7">
        <f t="shared" si="73"/>
        <v>2.0825</v>
      </c>
      <c r="G6296" s="8">
        <v>200000</v>
      </c>
      <c r="H6296" s="9">
        <f t="shared" si="74"/>
        <v>3400000</v>
      </c>
    </row>
    <row r="6297" spans="1:8" ht="14.5">
      <c r="A6297" s="6" t="str">
        <f t="shared" si="72"/>
        <v>Pati - Juwana_PURWODADI</v>
      </c>
      <c r="B6297" s="11" t="s">
        <v>4458</v>
      </c>
      <c r="C6297" s="11" t="s">
        <v>2472</v>
      </c>
      <c r="D6297" s="11">
        <v>16.66</v>
      </c>
      <c r="E6297" s="7">
        <f>VLOOKUP(A6297, Sheet2!$A$2:$K$8265, 11)</f>
        <v>110.50660000000001</v>
      </c>
      <c r="F6297" s="7">
        <f t="shared" si="73"/>
        <v>2.0825</v>
      </c>
      <c r="G6297" s="8">
        <v>200000</v>
      </c>
      <c r="H6297" s="9">
        <f t="shared" si="74"/>
        <v>3400000</v>
      </c>
    </row>
    <row r="6298" spans="1:8" ht="14.5">
      <c r="A6298" s="6" t="str">
        <f t="shared" si="72"/>
        <v>Pati - Juwana_PURWOKERTO</v>
      </c>
      <c r="B6298" s="11" t="s">
        <v>4458</v>
      </c>
      <c r="C6298" s="11" t="s">
        <v>4373</v>
      </c>
      <c r="D6298" s="11">
        <v>16.66</v>
      </c>
      <c r="E6298" s="7">
        <f>VLOOKUP(A6298, Sheet2!$A$2:$K$8265, 11)</f>
        <v>110.50660000000001</v>
      </c>
      <c r="F6298" s="7">
        <f t="shared" si="73"/>
        <v>2.0825</v>
      </c>
      <c r="G6298" s="8">
        <v>200000</v>
      </c>
      <c r="H6298" s="9">
        <f t="shared" si="74"/>
        <v>3400000</v>
      </c>
    </row>
    <row r="6299" spans="1:8" ht="14.5">
      <c r="A6299" s="6" t="str">
        <f t="shared" si="72"/>
        <v>Pati - Juwana_PURWOREJO</v>
      </c>
      <c r="B6299" s="11" t="s">
        <v>4458</v>
      </c>
      <c r="C6299" s="11" t="s">
        <v>477</v>
      </c>
      <c r="D6299" s="11">
        <v>16.66</v>
      </c>
      <c r="E6299" s="7">
        <f>VLOOKUP(A6299, Sheet2!$A$2:$K$8265, 11)</f>
        <v>110.50660000000001</v>
      </c>
      <c r="F6299" s="7">
        <f t="shared" si="73"/>
        <v>2.0825</v>
      </c>
      <c r="G6299" s="8">
        <v>200000</v>
      </c>
      <c r="H6299" s="9">
        <f t="shared" si="74"/>
        <v>3400000</v>
      </c>
    </row>
    <row r="6300" spans="1:8" ht="14.5">
      <c r="A6300" s="6" t="str">
        <f t="shared" si="72"/>
        <v>Pati - Juwana_PURWOREJO</v>
      </c>
      <c r="B6300" s="11" t="s">
        <v>4458</v>
      </c>
      <c r="C6300" s="11" t="s">
        <v>477</v>
      </c>
      <c r="D6300" s="11">
        <v>16.66</v>
      </c>
      <c r="E6300" s="7">
        <f>VLOOKUP(A6300, Sheet2!$A$2:$K$8265, 11)</f>
        <v>110.50660000000001</v>
      </c>
      <c r="F6300" s="7">
        <f t="shared" si="73"/>
        <v>2.0825</v>
      </c>
      <c r="G6300" s="8">
        <v>200000</v>
      </c>
      <c r="H6300" s="9">
        <f t="shared" si="74"/>
        <v>3400000</v>
      </c>
    </row>
    <row r="6301" spans="1:8" ht="14.5">
      <c r="A6301" s="6" t="str">
        <f t="shared" si="72"/>
        <v>Pati - Juwana_RACI</v>
      </c>
      <c r="B6301" s="11" t="s">
        <v>4458</v>
      </c>
      <c r="C6301" s="11" t="s">
        <v>4561</v>
      </c>
      <c r="D6301" s="11">
        <v>16.66</v>
      </c>
      <c r="E6301" s="7">
        <f>VLOOKUP(A6301, Sheet2!$A$2:$K$8265, 11)</f>
        <v>110.50660000000001</v>
      </c>
      <c r="F6301" s="7">
        <f t="shared" si="73"/>
        <v>2.0825</v>
      </c>
      <c r="G6301" s="8">
        <v>200000</v>
      </c>
      <c r="H6301" s="9">
        <f t="shared" si="74"/>
        <v>3400000</v>
      </c>
    </row>
    <row r="6302" spans="1:8" ht="14.5">
      <c r="A6302" s="6" t="str">
        <f t="shared" si="72"/>
        <v>Pati - Juwana_REJOAGUNG</v>
      </c>
      <c r="B6302" s="11" t="s">
        <v>4458</v>
      </c>
      <c r="C6302" s="11" t="s">
        <v>4562</v>
      </c>
      <c r="D6302" s="11">
        <v>16.66</v>
      </c>
      <c r="E6302" s="7">
        <f>VLOOKUP(A6302, Sheet2!$A$2:$K$8265, 11)</f>
        <v>110.50660000000001</v>
      </c>
      <c r="F6302" s="7">
        <f t="shared" si="73"/>
        <v>2.0825</v>
      </c>
      <c r="G6302" s="8">
        <v>200000</v>
      </c>
      <c r="H6302" s="9">
        <f t="shared" si="74"/>
        <v>3400000</v>
      </c>
    </row>
    <row r="6303" spans="1:8" ht="14.5">
      <c r="A6303" s="6" t="str">
        <f t="shared" si="72"/>
        <v>Pati - Juwana_RONGGO</v>
      </c>
      <c r="B6303" s="11" t="s">
        <v>4458</v>
      </c>
      <c r="C6303" s="11" t="s">
        <v>4563</v>
      </c>
      <c r="D6303" s="11">
        <v>16.66</v>
      </c>
      <c r="E6303" s="7">
        <f>VLOOKUP(A6303, Sheet2!$A$2:$K$8265, 11)</f>
        <v>110.50660000000001</v>
      </c>
      <c r="F6303" s="7">
        <f t="shared" si="73"/>
        <v>2.0825</v>
      </c>
      <c r="G6303" s="8">
        <v>200000</v>
      </c>
      <c r="H6303" s="9">
        <f t="shared" si="74"/>
        <v>3400000</v>
      </c>
    </row>
    <row r="6304" spans="1:8" ht="14.5">
      <c r="A6304" s="6" t="str">
        <f t="shared" si="72"/>
        <v>Pati - Juwana_SAMBILAWANG</v>
      </c>
      <c r="B6304" s="11" t="s">
        <v>4458</v>
      </c>
      <c r="C6304" s="11" t="s">
        <v>4564</v>
      </c>
      <c r="D6304" s="11">
        <v>16.66</v>
      </c>
      <c r="E6304" s="7">
        <f>VLOOKUP(A6304, Sheet2!$A$2:$K$8265, 11)</f>
        <v>110.50660000000001</v>
      </c>
      <c r="F6304" s="7">
        <f t="shared" si="73"/>
        <v>2.0825</v>
      </c>
      <c r="G6304" s="8">
        <v>200000</v>
      </c>
      <c r="H6304" s="9">
        <f t="shared" si="74"/>
        <v>3400000</v>
      </c>
    </row>
    <row r="6305" spans="1:8" ht="14.5">
      <c r="A6305" s="6" t="str">
        <f t="shared" si="72"/>
        <v>Pati - Juwana_SAMBIREJO</v>
      </c>
      <c r="B6305" s="11" t="s">
        <v>4458</v>
      </c>
      <c r="C6305" s="11" t="s">
        <v>706</v>
      </c>
      <c r="D6305" s="11">
        <v>16.66</v>
      </c>
      <c r="E6305" s="7">
        <f>VLOOKUP(A6305, Sheet2!$A$2:$K$8265, 11)</f>
        <v>110.50660000000001</v>
      </c>
      <c r="F6305" s="7">
        <f t="shared" si="73"/>
        <v>2.0825</v>
      </c>
      <c r="G6305" s="8">
        <v>200000</v>
      </c>
      <c r="H6305" s="9">
        <f t="shared" si="74"/>
        <v>3400000</v>
      </c>
    </row>
    <row r="6306" spans="1:8" ht="14.5">
      <c r="A6306" s="6" t="str">
        <f t="shared" si="72"/>
        <v>Pati - Juwana_SARIMULYO</v>
      </c>
      <c r="B6306" s="11" t="s">
        <v>4458</v>
      </c>
      <c r="C6306" s="11" t="s">
        <v>1345</v>
      </c>
      <c r="D6306" s="11">
        <v>16.66</v>
      </c>
      <c r="E6306" s="7">
        <f>VLOOKUP(A6306, Sheet2!$A$2:$K$8265, 11)</f>
        <v>110.50660000000001</v>
      </c>
      <c r="F6306" s="7">
        <f t="shared" si="73"/>
        <v>2.0825</v>
      </c>
      <c r="G6306" s="8">
        <v>200000</v>
      </c>
      <c r="H6306" s="9">
        <f t="shared" si="74"/>
        <v>3400000</v>
      </c>
    </row>
    <row r="6307" spans="1:8" ht="14.5">
      <c r="A6307" s="6" t="str">
        <f t="shared" si="72"/>
        <v>Pati - Juwana_SARIREJO</v>
      </c>
      <c r="B6307" s="11" t="s">
        <v>4458</v>
      </c>
      <c r="C6307" s="11" t="s">
        <v>1231</v>
      </c>
      <c r="D6307" s="11">
        <v>16.66</v>
      </c>
      <c r="E6307" s="7">
        <f>VLOOKUP(A6307, Sheet2!$A$2:$K$8265, 11)</f>
        <v>110.50660000000001</v>
      </c>
      <c r="F6307" s="7">
        <f t="shared" si="73"/>
        <v>2.0825</v>
      </c>
      <c r="G6307" s="8">
        <v>200000</v>
      </c>
      <c r="H6307" s="9">
        <f t="shared" si="74"/>
        <v>3400000</v>
      </c>
    </row>
    <row r="6308" spans="1:8" ht="14.5">
      <c r="A6308" s="6" t="str">
        <f t="shared" si="72"/>
        <v>Pati - Juwana_SEJOMULYO</v>
      </c>
      <c r="B6308" s="11" t="s">
        <v>4458</v>
      </c>
      <c r="C6308" s="11" t="s">
        <v>4565</v>
      </c>
      <c r="D6308" s="11">
        <v>16.66</v>
      </c>
      <c r="E6308" s="7">
        <f>VLOOKUP(A6308, Sheet2!$A$2:$K$8265, 11)</f>
        <v>110.50660000000001</v>
      </c>
      <c r="F6308" s="7">
        <f t="shared" si="73"/>
        <v>2.0825</v>
      </c>
      <c r="G6308" s="8">
        <v>200000</v>
      </c>
      <c r="H6308" s="9">
        <f t="shared" si="74"/>
        <v>3400000</v>
      </c>
    </row>
    <row r="6309" spans="1:8" ht="14.5">
      <c r="A6309" s="6" t="str">
        <f t="shared" si="72"/>
        <v>Pati - Juwana_SEKARJALAK</v>
      </c>
      <c r="B6309" s="11" t="s">
        <v>4458</v>
      </c>
      <c r="C6309" s="11" t="s">
        <v>4566</v>
      </c>
      <c r="D6309" s="11">
        <v>16.66</v>
      </c>
      <c r="E6309" s="7">
        <f>VLOOKUP(A6309, Sheet2!$A$2:$K$8265, 11)</f>
        <v>110.50660000000001</v>
      </c>
      <c r="F6309" s="7">
        <f t="shared" si="73"/>
        <v>2.0825</v>
      </c>
      <c r="G6309" s="8">
        <v>200000</v>
      </c>
      <c r="H6309" s="9">
        <f t="shared" si="74"/>
        <v>3400000</v>
      </c>
    </row>
    <row r="6310" spans="1:8" ht="14.5">
      <c r="A6310" s="6" t="str">
        <f t="shared" si="72"/>
        <v>Pati - Juwana_SEKARSARI</v>
      </c>
      <c r="B6310" s="11" t="s">
        <v>4458</v>
      </c>
      <c r="C6310" s="11" t="s">
        <v>4567</v>
      </c>
      <c r="D6310" s="11">
        <v>20.29</v>
      </c>
      <c r="E6310" s="7">
        <f>VLOOKUP(A6310, Sheet2!$A$2:$K$8265, 11)</f>
        <v>110.50660000000001</v>
      </c>
      <c r="F6310" s="7">
        <f t="shared" si="73"/>
        <v>2.5362499999999999</v>
      </c>
      <c r="G6310" s="8">
        <v>200000</v>
      </c>
      <c r="H6310" s="9">
        <f t="shared" si="74"/>
        <v>4200000</v>
      </c>
    </row>
    <row r="6311" spans="1:8" ht="14.5">
      <c r="A6311" s="6" t="str">
        <f t="shared" si="72"/>
        <v>Pati - Juwana_SEMBATURAGUNG</v>
      </c>
      <c r="B6311" s="11" t="s">
        <v>4458</v>
      </c>
      <c r="C6311" s="11" t="s">
        <v>4568</v>
      </c>
      <c r="D6311" s="11">
        <v>16.66</v>
      </c>
      <c r="E6311" s="7">
        <f>VLOOKUP(A6311, Sheet2!$A$2:$K$8265, 11)</f>
        <v>110.50660000000001</v>
      </c>
      <c r="F6311" s="7">
        <f t="shared" si="73"/>
        <v>2.0825</v>
      </c>
      <c r="G6311" s="8">
        <v>200000</v>
      </c>
      <c r="H6311" s="9">
        <f t="shared" si="74"/>
        <v>3400000</v>
      </c>
    </row>
    <row r="6312" spans="1:8" ht="14.5">
      <c r="A6312" s="6" t="str">
        <f t="shared" si="72"/>
        <v>Pati - Juwana_SEMERAK</v>
      </c>
      <c r="B6312" s="11" t="s">
        <v>4458</v>
      </c>
      <c r="C6312" s="11" t="s">
        <v>4569</v>
      </c>
      <c r="D6312" s="11">
        <v>16.66</v>
      </c>
      <c r="E6312" s="7">
        <f>VLOOKUP(A6312, Sheet2!$A$2:$K$8265, 11)</f>
        <v>110.50660000000001</v>
      </c>
      <c r="F6312" s="7">
        <f t="shared" si="73"/>
        <v>2.0825</v>
      </c>
      <c r="G6312" s="8">
        <v>200000</v>
      </c>
      <c r="H6312" s="9">
        <f t="shared" si="74"/>
        <v>3400000</v>
      </c>
    </row>
    <row r="6313" spans="1:8" ht="14.5">
      <c r="A6313" s="6" t="str">
        <f t="shared" si="72"/>
        <v>Pati - Juwana_SENDANGREJO</v>
      </c>
      <c r="B6313" s="11" t="s">
        <v>4458</v>
      </c>
      <c r="C6313" s="11" t="s">
        <v>721</v>
      </c>
      <c r="D6313" s="11">
        <v>16.66</v>
      </c>
      <c r="E6313" s="7">
        <f>VLOOKUP(A6313, Sheet2!$A$2:$K$8265, 11)</f>
        <v>110.50660000000001</v>
      </c>
      <c r="F6313" s="7">
        <f t="shared" si="73"/>
        <v>2.0825</v>
      </c>
      <c r="G6313" s="8">
        <v>200000</v>
      </c>
      <c r="H6313" s="9">
        <f t="shared" si="74"/>
        <v>3400000</v>
      </c>
    </row>
    <row r="6314" spans="1:8" ht="14.5">
      <c r="A6314" s="6" t="str">
        <f t="shared" si="72"/>
        <v>Pati - Juwana_SENDANGSOKO</v>
      </c>
      <c r="B6314" s="11" t="s">
        <v>4458</v>
      </c>
      <c r="C6314" s="11" t="s">
        <v>4570</v>
      </c>
      <c r="D6314" s="11">
        <v>16.66</v>
      </c>
      <c r="E6314" s="7">
        <f>VLOOKUP(A6314, Sheet2!$A$2:$K$8265, 11)</f>
        <v>110.50660000000001</v>
      </c>
      <c r="F6314" s="7">
        <f t="shared" si="73"/>
        <v>2.0825</v>
      </c>
      <c r="G6314" s="8">
        <v>200000</v>
      </c>
      <c r="H6314" s="9">
        <f t="shared" si="74"/>
        <v>3400000</v>
      </c>
    </row>
    <row r="6315" spans="1:8" ht="14.5">
      <c r="A6315" s="6" t="str">
        <f t="shared" si="72"/>
        <v>Pati - Juwana_SERUTSADANG</v>
      </c>
      <c r="B6315" s="11" t="s">
        <v>4458</v>
      </c>
      <c r="C6315" s="11" t="s">
        <v>4571</v>
      </c>
      <c r="D6315" s="11">
        <v>16.66</v>
      </c>
      <c r="E6315" s="7">
        <f>VLOOKUP(A6315, Sheet2!$A$2:$K$8265, 11)</f>
        <v>110.50660000000001</v>
      </c>
      <c r="F6315" s="7">
        <f t="shared" si="73"/>
        <v>2.0825</v>
      </c>
      <c r="G6315" s="8">
        <v>200000</v>
      </c>
      <c r="H6315" s="9">
        <f t="shared" si="74"/>
        <v>3400000</v>
      </c>
    </row>
    <row r="6316" spans="1:8" ht="14.5">
      <c r="A6316" s="6" t="str">
        <f t="shared" si="72"/>
        <v>Pati - Juwana_SIDOARUM</v>
      </c>
      <c r="B6316" s="11" t="s">
        <v>4458</v>
      </c>
      <c r="C6316" s="11" t="s">
        <v>4572</v>
      </c>
      <c r="D6316" s="11">
        <v>16.66</v>
      </c>
      <c r="E6316" s="7">
        <f>VLOOKUP(A6316, Sheet2!$A$2:$K$8265, 11)</f>
        <v>110.50660000000001</v>
      </c>
      <c r="F6316" s="7">
        <f t="shared" si="73"/>
        <v>2.0825</v>
      </c>
      <c r="G6316" s="8">
        <v>200000</v>
      </c>
      <c r="H6316" s="9">
        <f t="shared" si="74"/>
        <v>3400000</v>
      </c>
    </row>
    <row r="6317" spans="1:8" ht="14.5">
      <c r="A6317" s="6" t="str">
        <f t="shared" si="72"/>
        <v>Pati - Juwana_SIDOHARJO</v>
      </c>
      <c r="B6317" s="11" t="s">
        <v>4458</v>
      </c>
      <c r="C6317" s="11" t="s">
        <v>220</v>
      </c>
      <c r="D6317" s="11">
        <v>16.66</v>
      </c>
      <c r="E6317" s="7">
        <f>VLOOKUP(A6317, Sheet2!$A$2:$K$8265, 11)</f>
        <v>110.50660000000001</v>
      </c>
      <c r="F6317" s="7">
        <f t="shared" si="73"/>
        <v>2.0825</v>
      </c>
      <c r="G6317" s="8">
        <v>200000</v>
      </c>
      <c r="H6317" s="9">
        <f t="shared" si="74"/>
        <v>3400000</v>
      </c>
    </row>
    <row r="6318" spans="1:8" ht="14.5">
      <c r="A6318" s="6" t="str">
        <f t="shared" si="72"/>
        <v>Pati - Juwana_SIDOHARJO</v>
      </c>
      <c r="B6318" s="11" t="s">
        <v>4458</v>
      </c>
      <c r="C6318" s="11" t="s">
        <v>220</v>
      </c>
      <c r="D6318" s="11">
        <v>16.66</v>
      </c>
      <c r="E6318" s="7">
        <f>VLOOKUP(A6318, Sheet2!$A$2:$K$8265, 11)</f>
        <v>110.50660000000001</v>
      </c>
      <c r="F6318" s="7">
        <f t="shared" si="73"/>
        <v>2.0825</v>
      </c>
      <c r="G6318" s="8">
        <v>200000</v>
      </c>
      <c r="H6318" s="9">
        <f t="shared" si="74"/>
        <v>3400000</v>
      </c>
    </row>
    <row r="6319" spans="1:8" ht="14.5">
      <c r="A6319" s="6" t="str">
        <f t="shared" si="72"/>
        <v>Pati - Juwana_SIDOLUHUR</v>
      </c>
      <c r="B6319" s="11" t="s">
        <v>4458</v>
      </c>
      <c r="C6319" s="11" t="s">
        <v>3813</v>
      </c>
      <c r="D6319" s="11">
        <v>16.66</v>
      </c>
      <c r="E6319" s="7">
        <f>VLOOKUP(A6319, Sheet2!$A$2:$K$8265, 11)</f>
        <v>110.50660000000001</v>
      </c>
      <c r="F6319" s="7">
        <f t="shared" si="73"/>
        <v>2.0825</v>
      </c>
      <c r="G6319" s="8">
        <v>200000</v>
      </c>
      <c r="H6319" s="9">
        <f t="shared" si="74"/>
        <v>3400000</v>
      </c>
    </row>
    <row r="6320" spans="1:8" ht="14.5">
      <c r="A6320" s="6" t="str">
        <f t="shared" si="72"/>
        <v>Pati - Juwana_SIDOMUKTI</v>
      </c>
      <c r="B6320" s="11" t="s">
        <v>4458</v>
      </c>
      <c r="C6320" s="11" t="s">
        <v>498</v>
      </c>
      <c r="D6320" s="11">
        <v>16.66</v>
      </c>
      <c r="E6320" s="7">
        <f>VLOOKUP(A6320, Sheet2!$A$2:$K$8265, 11)</f>
        <v>110.50660000000001</v>
      </c>
      <c r="F6320" s="7">
        <f t="shared" si="73"/>
        <v>2.0825</v>
      </c>
      <c r="G6320" s="8">
        <v>200000</v>
      </c>
      <c r="H6320" s="9">
        <f t="shared" si="74"/>
        <v>3400000</v>
      </c>
    </row>
    <row r="6321" spans="1:8" ht="14.5">
      <c r="A6321" s="6" t="str">
        <f t="shared" si="72"/>
        <v>Pati - Juwana_SIDOMUKTI</v>
      </c>
      <c r="B6321" s="11" t="s">
        <v>4458</v>
      </c>
      <c r="C6321" s="11" t="s">
        <v>498</v>
      </c>
      <c r="D6321" s="11">
        <v>16.66</v>
      </c>
      <c r="E6321" s="7">
        <f>VLOOKUP(A6321, Sheet2!$A$2:$K$8265, 11)</f>
        <v>110.50660000000001</v>
      </c>
      <c r="F6321" s="7">
        <f t="shared" si="73"/>
        <v>2.0825</v>
      </c>
      <c r="G6321" s="8">
        <v>200000</v>
      </c>
      <c r="H6321" s="9">
        <f t="shared" si="74"/>
        <v>3400000</v>
      </c>
    </row>
    <row r="6322" spans="1:8" ht="14.5">
      <c r="A6322" s="6" t="str">
        <f t="shared" si="72"/>
        <v>Pati - Juwana_SIDOMULYO</v>
      </c>
      <c r="B6322" s="11" t="s">
        <v>4458</v>
      </c>
      <c r="C6322" s="11" t="s">
        <v>221</v>
      </c>
      <c r="D6322" s="11">
        <v>16.66</v>
      </c>
      <c r="E6322" s="7">
        <f>VLOOKUP(A6322, Sheet2!$A$2:$K$8265, 11)</f>
        <v>110.50660000000001</v>
      </c>
      <c r="F6322" s="7">
        <f t="shared" si="73"/>
        <v>2.0825</v>
      </c>
      <c r="G6322" s="8">
        <v>200000</v>
      </c>
      <c r="H6322" s="9">
        <f t="shared" si="74"/>
        <v>3400000</v>
      </c>
    </row>
    <row r="6323" spans="1:8" ht="14.5">
      <c r="A6323" s="6" t="str">
        <f t="shared" si="72"/>
        <v>Pati - Juwana_SINOMAN</v>
      </c>
      <c r="B6323" s="11" t="s">
        <v>4458</v>
      </c>
      <c r="C6323" s="11" t="s">
        <v>4573</v>
      </c>
      <c r="D6323" s="11">
        <v>16.66</v>
      </c>
      <c r="E6323" s="7">
        <f>VLOOKUP(A6323, Sheet2!$A$2:$K$8265, 11)</f>
        <v>110.50660000000001</v>
      </c>
      <c r="F6323" s="7">
        <f t="shared" si="73"/>
        <v>2.0825</v>
      </c>
      <c r="G6323" s="8">
        <v>200000</v>
      </c>
      <c r="H6323" s="9">
        <f t="shared" si="74"/>
        <v>3400000</v>
      </c>
    </row>
    <row r="6324" spans="1:8" ht="14.5">
      <c r="A6324" s="6" t="str">
        <f t="shared" si="72"/>
        <v>Pati - Juwana_SITIMULYO</v>
      </c>
      <c r="B6324" s="11" t="s">
        <v>4458</v>
      </c>
      <c r="C6324" s="11" t="s">
        <v>4574</v>
      </c>
      <c r="D6324" s="11">
        <v>16.66</v>
      </c>
      <c r="E6324" s="7">
        <f>VLOOKUP(A6324, Sheet2!$A$2:$K$8265, 11)</f>
        <v>110.50660000000001</v>
      </c>
      <c r="F6324" s="7">
        <f t="shared" si="73"/>
        <v>2.0825</v>
      </c>
      <c r="G6324" s="8">
        <v>200000</v>
      </c>
      <c r="H6324" s="9">
        <f t="shared" si="74"/>
        <v>3400000</v>
      </c>
    </row>
    <row r="6325" spans="1:8" ht="14.5">
      <c r="A6325" s="6" t="str">
        <f t="shared" si="72"/>
        <v>Pati - Juwana_SOKOPULUHAN</v>
      </c>
      <c r="B6325" s="11" t="s">
        <v>4458</v>
      </c>
      <c r="C6325" s="11" t="s">
        <v>4575</v>
      </c>
      <c r="D6325" s="11">
        <v>16.66</v>
      </c>
      <c r="E6325" s="7">
        <f>VLOOKUP(A6325, Sheet2!$A$2:$K$8265, 11)</f>
        <v>110.50660000000001</v>
      </c>
      <c r="F6325" s="7">
        <f t="shared" si="73"/>
        <v>2.0825</v>
      </c>
      <c r="G6325" s="8">
        <v>200000</v>
      </c>
      <c r="H6325" s="9">
        <f t="shared" si="74"/>
        <v>3400000</v>
      </c>
    </row>
    <row r="6326" spans="1:8" ht="14.5">
      <c r="A6326" s="6" t="str">
        <f t="shared" si="72"/>
        <v>Pati - Juwana_SONEYAN</v>
      </c>
      <c r="B6326" s="11" t="s">
        <v>4458</v>
      </c>
      <c r="C6326" s="11" t="s">
        <v>4576</v>
      </c>
      <c r="D6326" s="11">
        <v>16.66</v>
      </c>
      <c r="E6326" s="7">
        <f>VLOOKUP(A6326, Sheet2!$A$2:$K$8265, 11)</f>
        <v>110.50660000000001</v>
      </c>
      <c r="F6326" s="7">
        <f t="shared" si="73"/>
        <v>2.0825</v>
      </c>
      <c r="G6326" s="8">
        <v>200000</v>
      </c>
      <c r="H6326" s="9">
        <f t="shared" si="74"/>
        <v>3400000</v>
      </c>
    </row>
    <row r="6327" spans="1:8" ht="14.5">
      <c r="A6327" s="6" t="str">
        <f t="shared" si="72"/>
        <v>Pati - Juwana_SONOREJO</v>
      </c>
      <c r="B6327" s="11" t="s">
        <v>4458</v>
      </c>
      <c r="C6327" s="11" t="s">
        <v>1240</v>
      </c>
      <c r="D6327" s="11">
        <v>16.66</v>
      </c>
      <c r="E6327" s="7">
        <f>VLOOKUP(A6327, Sheet2!$A$2:$K$8265, 11)</f>
        <v>110.50660000000001</v>
      </c>
      <c r="F6327" s="7">
        <f t="shared" si="73"/>
        <v>2.0825</v>
      </c>
      <c r="G6327" s="8">
        <v>200000</v>
      </c>
      <c r="H6327" s="9">
        <f t="shared" si="74"/>
        <v>3400000</v>
      </c>
    </row>
    <row r="6328" spans="1:8" ht="14.5">
      <c r="A6328" s="6" t="str">
        <f t="shared" si="72"/>
        <v>Pati - Juwana_SRIKATON</v>
      </c>
      <c r="B6328" s="11" t="s">
        <v>4458</v>
      </c>
      <c r="C6328" s="11" t="s">
        <v>3370</v>
      </c>
      <c r="D6328" s="11">
        <v>16.66</v>
      </c>
      <c r="E6328" s="7">
        <f>VLOOKUP(A6328, Sheet2!$A$2:$K$8265, 11)</f>
        <v>110.50660000000001</v>
      </c>
      <c r="F6328" s="7">
        <f t="shared" si="73"/>
        <v>2.0825</v>
      </c>
      <c r="G6328" s="8">
        <v>200000</v>
      </c>
      <c r="H6328" s="9">
        <f t="shared" si="74"/>
        <v>3400000</v>
      </c>
    </row>
    <row r="6329" spans="1:8" ht="14.5">
      <c r="A6329" s="6" t="str">
        <f t="shared" si="72"/>
        <v>Pati - Juwana_SRIWEDARI</v>
      </c>
      <c r="B6329" s="11" t="s">
        <v>4458</v>
      </c>
      <c r="C6329" s="11" t="s">
        <v>2703</v>
      </c>
      <c r="D6329" s="11">
        <v>16.66</v>
      </c>
      <c r="E6329" s="7">
        <f>VLOOKUP(A6329, Sheet2!$A$2:$K$8265, 11)</f>
        <v>110.50660000000001</v>
      </c>
      <c r="F6329" s="7">
        <f t="shared" si="73"/>
        <v>2.0825</v>
      </c>
      <c r="G6329" s="8">
        <v>200000</v>
      </c>
      <c r="H6329" s="9">
        <f t="shared" si="74"/>
        <v>3400000</v>
      </c>
    </row>
    <row r="6330" spans="1:8" ht="14.5">
      <c r="A6330" s="6" t="str">
        <f t="shared" si="72"/>
        <v>Pati - Juwana_SUGIHAN</v>
      </c>
      <c r="B6330" s="11" t="s">
        <v>4458</v>
      </c>
      <c r="C6330" s="11" t="s">
        <v>734</v>
      </c>
      <c r="D6330" s="11">
        <v>16.66</v>
      </c>
      <c r="E6330" s="7">
        <f>VLOOKUP(A6330, Sheet2!$A$2:$K$8265, 11)</f>
        <v>110.50660000000001</v>
      </c>
      <c r="F6330" s="7">
        <f t="shared" si="73"/>
        <v>2.0825</v>
      </c>
      <c r="G6330" s="8">
        <v>200000</v>
      </c>
      <c r="H6330" s="9">
        <f t="shared" si="74"/>
        <v>3400000</v>
      </c>
    </row>
    <row r="6331" spans="1:8" ht="14.5">
      <c r="A6331" s="6" t="str">
        <f t="shared" si="72"/>
        <v>Pati - Juwana_SUGIHARJO</v>
      </c>
      <c r="B6331" s="11" t="s">
        <v>4458</v>
      </c>
      <c r="C6331" s="11" t="s">
        <v>4577</v>
      </c>
      <c r="D6331" s="11">
        <v>16.66</v>
      </c>
      <c r="E6331" s="7">
        <f>VLOOKUP(A6331, Sheet2!$A$2:$K$8265, 11)</f>
        <v>110.50660000000001</v>
      </c>
      <c r="F6331" s="7">
        <f t="shared" si="73"/>
        <v>2.0825</v>
      </c>
      <c r="G6331" s="8">
        <v>200000</v>
      </c>
      <c r="H6331" s="9">
        <f t="shared" si="74"/>
        <v>3400000</v>
      </c>
    </row>
    <row r="6332" spans="1:8" ht="14.5">
      <c r="A6332" s="6" t="str">
        <f t="shared" si="72"/>
        <v>Pati - Juwana_SUKOAGUNG</v>
      </c>
      <c r="B6332" s="11" t="s">
        <v>4458</v>
      </c>
      <c r="C6332" s="11" t="s">
        <v>4578</v>
      </c>
      <c r="D6332" s="11">
        <v>16.66</v>
      </c>
      <c r="E6332" s="7">
        <f>VLOOKUP(A6332, Sheet2!$A$2:$K$8265, 11)</f>
        <v>110.50660000000001</v>
      </c>
      <c r="F6332" s="7">
        <f t="shared" si="73"/>
        <v>2.0825</v>
      </c>
      <c r="G6332" s="8">
        <v>200000</v>
      </c>
      <c r="H6332" s="9">
        <f t="shared" si="74"/>
        <v>3400000</v>
      </c>
    </row>
    <row r="6333" spans="1:8" ht="14.5">
      <c r="A6333" s="6" t="str">
        <f t="shared" si="72"/>
        <v>Pati - Juwana_SUKOHARJO</v>
      </c>
      <c r="B6333" s="11" t="s">
        <v>4458</v>
      </c>
      <c r="C6333" s="11" t="s">
        <v>735</v>
      </c>
      <c r="D6333" s="11">
        <v>16.66</v>
      </c>
      <c r="E6333" s="7">
        <f>VLOOKUP(A6333, Sheet2!$A$2:$K$8265, 11)</f>
        <v>110.50660000000001</v>
      </c>
      <c r="F6333" s="7">
        <f t="shared" si="73"/>
        <v>2.0825</v>
      </c>
      <c r="G6333" s="8">
        <v>200000</v>
      </c>
      <c r="H6333" s="9">
        <f t="shared" si="74"/>
        <v>3400000</v>
      </c>
    </row>
    <row r="6334" spans="1:8" ht="14.5">
      <c r="A6334" s="6" t="str">
        <f t="shared" si="72"/>
        <v>Pati - Juwana_SUKORUKUN</v>
      </c>
      <c r="B6334" s="11" t="s">
        <v>4458</v>
      </c>
      <c r="C6334" s="11" t="s">
        <v>4579</v>
      </c>
      <c r="D6334" s="11">
        <v>16.66</v>
      </c>
      <c r="E6334" s="7">
        <f>VLOOKUP(A6334, Sheet2!$A$2:$K$8265, 11)</f>
        <v>110.50660000000001</v>
      </c>
      <c r="F6334" s="7">
        <f t="shared" si="73"/>
        <v>2.0825</v>
      </c>
      <c r="G6334" s="8">
        <v>200000</v>
      </c>
      <c r="H6334" s="9">
        <f t="shared" si="74"/>
        <v>3400000</v>
      </c>
    </row>
    <row r="6335" spans="1:8" ht="14.5">
      <c r="A6335" s="6" t="str">
        <f t="shared" si="72"/>
        <v>Pati - Juwana_SUMBERAGUNG</v>
      </c>
      <c r="B6335" s="11" t="s">
        <v>4458</v>
      </c>
      <c r="C6335" s="11" t="s">
        <v>504</v>
      </c>
      <c r="D6335" s="11">
        <v>16.66</v>
      </c>
      <c r="E6335" s="7">
        <f>VLOOKUP(A6335, Sheet2!$A$2:$K$8265, 11)</f>
        <v>110.50660000000001</v>
      </c>
      <c r="F6335" s="7">
        <f t="shared" si="73"/>
        <v>2.0825</v>
      </c>
      <c r="G6335" s="8">
        <v>200000</v>
      </c>
      <c r="H6335" s="9">
        <f t="shared" si="74"/>
        <v>3400000</v>
      </c>
    </row>
    <row r="6336" spans="1:8" ht="14.5">
      <c r="A6336" s="6" t="str">
        <f t="shared" si="72"/>
        <v>Pati - Juwana_SUMBERAN</v>
      </c>
      <c r="B6336" s="11" t="s">
        <v>4458</v>
      </c>
      <c r="C6336" s="11" t="s">
        <v>4580</v>
      </c>
      <c r="D6336" s="11">
        <v>16.66</v>
      </c>
      <c r="E6336" s="7">
        <f>VLOOKUP(A6336, Sheet2!$A$2:$K$8265, 11)</f>
        <v>110.50660000000001</v>
      </c>
      <c r="F6336" s="7">
        <f t="shared" si="73"/>
        <v>2.0825</v>
      </c>
      <c r="G6336" s="8">
        <v>200000</v>
      </c>
      <c r="H6336" s="9">
        <f t="shared" si="74"/>
        <v>3400000</v>
      </c>
    </row>
    <row r="6337" spans="1:8" ht="14.5">
      <c r="A6337" s="6" t="str">
        <f t="shared" si="72"/>
        <v>Pati - Juwana_SUMBERARUM</v>
      </c>
      <c r="B6337" s="11" t="s">
        <v>4458</v>
      </c>
      <c r="C6337" s="11" t="s">
        <v>3304</v>
      </c>
      <c r="D6337" s="11">
        <v>16.66</v>
      </c>
      <c r="E6337" s="7">
        <f>VLOOKUP(A6337, Sheet2!$A$2:$K$8265, 11)</f>
        <v>110.50660000000001</v>
      </c>
      <c r="F6337" s="7">
        <f t="shared" si="73"/>
        <v>2.0825</v>
      </c>
      <c r="G6337" s="8">
        <v>200000</v>
      </c>
      <c r="H6337" s="9">
        <f t="shared" si="74"/>
        <v>3400000</v>
      </c>
    </row>
    <row r="6338" spans="1:8" ht="14.5">
      <c r="A6338" s="6" t="str">
        <f t="shared" si="72"/>
        <v>Pati - Juwana_SUMBEREJO</v>
      </c>
      <c r="B6338" s="11" t="s">
        <v>4458</v>
      </c>
      <c r="C6338" s="11" t="s">
        <v>738</v>
      </c>
      <c r="D6338" s="11">
        <v>16.66</v>
      </c>
      <c r="E6338" s="7">
        <f>VLOOKUP(A6338, Sheet2!$A$2:$K$8265, 11)</f>
        <v>110.50660000000001</v>
      </c>
      <c r="F6338" s="7">
        <f t="shared" si="73"/>
        <v>2.0825</v>
      </c>
      <c r="G6338" s="8">
        <v>200000</v>
      </c>
      <c r="H6338" s="9">
        <f t="shared" si="74"/>
        <v>3400000</v>
      </c>
    </row>
    <row r="6339" spans="1:8" ht="14.5">
      <c r="A6339" s="6" t="str">
        <f t="shared" si="72"/>
        <v>Pati - Juwana_SUMBERMULYO</v>
      </c>
      <c r="B6339" s="11" t="s">
        <v>4458</v>
      </c>
      <c r="C6339" s="11" t="s">
        <v>2339</v>
      </c>
      <c r="D6339" s="11">
        <v>16.66</v>
      </c>
      <c r="E6339" s="7">
        <f>VLOOKUP(A6339, Sheet2!$A$2:$K$8265, 11)</f>
        <v>110.50660000000001</v>
      </c>
      <c r="F6339" s="7">
        <f t="shared" si="73"/>
        <v>2.0825</v>
      </c>
      <c r="G6339" s="8">
        <v>200000</v>
      </c>
      <c r="H6339" s="9">
        <f t="shared" si="74"/>
        <v>3400000</v>
      </c>
    </row>
    <row r="6340" spans="1:8" ht="14.5">
      <c r="A6340" s="6" t="str">
        <f t="shared" si="72"/>
        <v>Pati - Juwana_SUMBERREJO</v>
      </c>
      <c r="B6340" s="11" t="s">
        <v>4458</v>
      </c>
      <c r="C6340" s="11" t="s">
        <v>3305</v>
      </c>
      <c r="D6340" s="11">
        <v>16.66</v>
      </c>
      <c r="E6340" s="7">
        <f>VLOOKUP(A6340, Sheet2!$A$2:$K$8265, 11)</f>
        <v>110.50660000000001</v>
      </c>
      <c r="F6340" s="7">
        <f t="shared" si="73"/>
        <v>2.0825</v>
      </c>
      <c r="G6340" s="8">
        <v>200000</v>
      </c>
      <c r="H6340" s="9">
        <f t="shared" si="74"/>
        <v>3400000</v>
      </c>
    </row>
    <row r="6341" spans="1:8" ht="14.5">
      <c r="A6341" s="6" t="str">
        <f t="shared" si="72"/>
        <v>Pati - Juwana_SUMBERREJO</v>
      </c>
      <c r="B6341" s="11" t="s">
        <v>4458</v>
      </c>
      <c r="C6341" s="11" t="s">
        <v>3305</v>
      </c>
      <c r="D6341" s="11">
        <v>10.32</v>
      </c>
      <c r="E6341" s="7">
        <f>VLOOKUP(A6341, Sheet2!$A$2:$K$8265, 11)</f>
        <v>110.50660000000001</v>
      </c>
      <c r="F6341" s="7">
        <f t="shared" si="73"/>
        <v>1.29</v>
      </c>
      <c r="G6341" s="8">
        <v>200000</v>
      </c>
      <c r="H6341" s="9">
        <f t="shared" si="74"/>
        <v>2200000</v>
      </c>
    </row>
    <row r="6342" spans="1:8" ht="14.5">
      <c r="A6342" s="6" t="str">
        <f t="shared" si="72"/>
        <v>Pati - Juwana_SUMUR</v>
      </c>
      <c r="B6342" s="11" t="s">
        <v>4458</v>
      </c>
      <c r="C6342" s="11" t="s">
        <v>1542</v>
      </c>
      <c r="D6342" s="11">
        <v>16.66</v>
      </c>
      <c r="E6342" s="7">
        <f>VLOOKUP(A6342, Sheet2!$A$2:$K$8265, 11)</f>
        <v>110.50660000000001</v>
      </c>
      <c r="F6342" s="7">
        <f t="shared" si="73"/>
        <v>2.0825</v>
      </c>
      <c r="G6342" s="8">
        <v>200000</v>
      </c>
      <c r="H6342" s="9">
        <f t="shared" si="74"/>
        <v>3400000</v>
      </c>
    </row>
    <row r="6343" spans="1:8" ht="14.5">
      <c r="A6343" s="6" t="str">
        <f t="shared" si="72"/>
        <v>Pati - Juwana_SUWADUK</v>
      </c>
      <c r="B6343" s="11" t="s">
        <v>4458</v>
      </c>
      <c r="C6343" s="11" t="s">
        <v>4581</v>
      </c>
      <c r="D6343" s="11">
        <v>16.66</v>
      </c>
      <c r="E6343" s="7">
        <f>VLOOKUP(A6343, Sheet2!$A$2:$K$8265, 11)</f>
        <v>110.50660000000001</v>
      </c>
      <c r="F6343" s="7">
        <f t="shared" si="73"/>
        <v>2.0825</v>
      </c>
      <c r="G6343" s="8">
        <v>200000</v>
      </c>
      <c r="H6343" s="9">
        <f t="shared" si="74"/>
        <v>3400000</v>
      </c>
    </row>
    <row r="6344" spans="1:8" ht="14.5">
      <c r="A6344" s="6" t="str">
        <f t="shared" si="72"/>
        <v>Pati - Juwana_SUWATU</v>
      </c>
      <c r="B6344" s="11" t="s">
        <v>4458</v>
      </c>
      <c r="C6344" s="11" t="s">
        <v>3986</v>
      </c>
      <c r="D6344" s="11">
        <v>16.66</v>
      </c>
      <c r="E6344" s="7">
        <f>VLOOKUP(A6344, Sheet2!$A$2:$K$8265, 11)</f>
        <v>110.50660000000001</v>
      </c>
      <c r="F6344" s="7">
        <f t="shared" si="73"/>
        <v>2.0825</v>
      </c>
      <c r="G6344" s="8">
        <v>200000</v>
      </c>
      <c r="H6344" s="9">
        <f t="shared" si="74"/>
        <v>3400000</v>
      </c>
    </row>
    <row r="6345" spans="1:8" ht="14.5">
      <c r="A6345" s="6" t="str">
        <f t="shared" si="72"/>
        <v>Pati - Juwana_TAMANSARI</v>
      </c>
      <c r="B6345" s="11" t="s">
        <v>4458</v>
      </c>
      <c r="C6345" s="11" t="s">
        <v>985</v>
      </c>
      <c r="D6345" s="11">
        <v>16.66</v>
      </c>
      <c r="E6345" s="7">
        <f>VLOOKUP(A6345, Sheet2!$A$2:$K$8265, 11)</f>
        <v>110.50660000000001</v>
      </c>
      <c r="F6345" s="7">
        <f t="shared" si="73"/>
        <v>2.0825</v>
      </c>
      <c r="G6345" s="8">
        <v>200000</v>
      </c>
      <c r="H6345" s="9">
        <f t="shared" si="74"/>
        <v>3400000</v>
      </c>
    </row>
    <row r="6346" spans="1:8" ht="14.5">
      <c r="A6346" s="6" t="str">
        <f t="shared" si="72"/>
        <v>Pati - Juwana_TAMBAHARJO</v>
      </c>
      <c r="B6346" s="11" t="s">
        <v>4458</v>
      </c>
      <c r="C6346" s="11" t="s">
        <v>2871</v>
      </c>
      <c r="D6346" s="11">
        <v>16.66</v>
      </c>
      <c r="E6346" s="7">
        <f>VLOOKUP(A6346, Sheet2!$A$2:$K$8265, 11)</f>
        <v>110.50660000000001</v>
      </c>
      <c r="F6346" s="7">
        <f t="shared" si="73"/>
        <v>2.0825</v>
      </c>
      <c r="G6346" s="8">
        <v>200000</v>
      </c>
      <c r="H6346" s="9">
        <f t="shared" si="74"/>
        <v>3400000</v>
      </c>
    </row>
    <row r="6347" spans="1:8" ht="14.5">
      <c r="A6347" s="6" t="str">
        <f t="shared" si="72"/>
        <v>Pati - Juwana_TAMBAHMULYO</v>
      </c>
      <c r="B6347" s="11" t="s">
        <v>4458</v>
      </c>
      <c r="C6347" s="11" t="s">
        <v>4582</v>
      </c>
      <c r="D6347" s="11">
        <v>16.66</v>
      </c>
      <c r="E6347" s="7">
        <f>VLOOKUP(A6347, Sheet2!$A$2:$K$8265, 11)</f>
        <v>110.50660000000001</v>
      </c>
      <c r="F6347" s="7">
        <f t="shared" si="73"/>
        <v>2.0825</v>
      </c>
      <c r="G6347" s="8">
        <v>200000</v>
      </c>
      <c r="H6347" s="9">
        <f t="shared" si="74"/>
        <v>3400000</v>
      </c>
    </row>
    <row r="6348" spans="1:8" ht="14.5">
      <c r="A6348" s="6" t="str">
        <f t="shared" si="72"/>
        <v>Pati - Juwana_TAMBAHSARI</v>
      </c>
      <c r="B6348" s="11" t="s">
        <v>4458</v>
      </c>
      <c r="C6348" s="11" t="s">
        <v>2065</v>
      </c>
      <c r="D6348" s="11">
        <v>16.66</v>
      </c>
      <c r="E6348" s="7">
        <f>VLOOKUP(A6348, Sheet2!$A$2:$K$8265, 11)</f>
        <v>110.50660000000001</v>
      </c>
      <c r="F6348" s="7">
        <f t="shared" si="73"/>
        <v>2.0825</v>
      </c>
      <c r="G6348" s="8">
        <v>200000</v>
      </c>
      <c r="H6348" s="9">
        <f t="shared" si="74"/>
        <v>3400000</v>
      </c>
    </row>
    <row r="6349" spans="1:8" ht="14.5">
      <c r="A6349" s="6" t="str">
        <f t="shared" si="72"/>
        <v>Pati - Juwana_TAMBAKAGUNG</v>
      </c>
      <c r="B6349" s="11" t="s">
        <v>4458</v>
      </c>
      <c r="C6349" s="11" t="s">
        <v>2872</v>
      </c>
      <c r="D6349" s="11">
        <v>20.29</v>
      </c>
      <c r="E6349" s="7">
        <f>VLOOKUP(A6349, Sheet2!$A$2:$K$8265, 11)</f>
        <v>110.50660000000001</v>
      </c>
      <c r="F6349" s="7">
        <f t="shared" si="73"/>
        <v>2.5362499999999999</v>
      </c>
      <c r="G6349" s="8">
        <v>200000</v>
      </c>
      <c r="H6349" s="9">
        <f t="shared" si="74"/>
        <v>4200000</v>
      </c>
    </row>
    <row r="6350" spans="1:8" ht="14.5">
      <c r="A6350" s="6" t="str">
        <f t="shared" si="72"/>
        <v>Pati - Juwana_TANGGEL</v>
      </c>
      <c r="B6350" s="11" t="s">
        <v>4458</v>
      </c>
      <c r="C6350" s="11" t="s">
        <v>1356</v>
      </c>
      <c r="D6350" s="11">
        <v>16.66</v>
      </c>
      <c r="E6350" s="7">
        <f>VLOOKUP(A6350, Sheet2!$A$2:$K$8265, 11)</f>
        <v>110.50660000000001</v>
      </c>
      <c r="F6350" s="7">
        <f t="shared" si="73"/>
        <v>2.0825</v>
      </c>
      <c r="G6350" s="8">
        <v>200000</v>
      </c>
      <c r="H6350" s="9">
        <f t="shared" si="74"/>
        <v>3400000</v>
      </c>
    </row>
    <row r="6351" spans="1:8" ht="14.5">
      <c r="A6351" s="6" t="str">
        <f t="shared" si="72"/>
        <v>Pati - Juwana_TANJUNGREJO</v>
      </c>
      <c r="B6351" s="11" t="s">
        <v>4458</v>
      </c>
      <c r="C6351" s="11" t="s">
        <v>2875</v>
      </c>
      <c r="D6351" s="11">
        <v>16.66</v>
      </c>
      <c r="E6351" s="7">
        <f>VLOOKUP(A6351, Sheet2!$A$2:$K$8265, 11)</f>
        <v>110.50660000000001</v>
      </c>
      <c r="F6351" s="7">
        <f t="shared" si="73"/>
        <v>2.0825</v>
      </c>
      <c r="G6351" s="8">
        <v>200000</v>
      </c>
      <c r="H6351" s="9">
        <f t="shared" si="74"/>
        <v>3400000</v>
      </c>
    </row>
    <row r="6352" spans="1:8" ht="14.5">
      <c r="A6352" s="6" t="str">
        <f t="shared" si="72"/>
        <v>Pati - Juwana_TANJUNGSARI</v>
      </c>
      <c r="B6352" s="11" t="s">
        <v>4458</v>
      </c>
      <c r="C6352" s="11" t="s">
        <v>517</v>
      </c>
      <c r="D6352" s="11">
        <v>16.66</v>
      </c>
      <c r="E6352" s="7">
        <f>VLOOKUP(A6352, Sheet2!$A$2:$K$8265, 11)</f>
        <v>110.50660000000001</v>
      </c>
      <c r="F6352" s="7">
        <f t="shared" si="73"/>
        <v>2.0825</v>
      </c>
      <c r="G6352" s="8">
        <v>200000</v>
      </c>
      <c r="H6352" s="9">
        <f t="shared" si="74"/>
        <v>3400000</v>
      </c>
    </row>
    <row r="6353" spans="1:8" ht="14.5">
      <c r="A6353" s="6" t="str">
        <f t="shared" si="72"/>
        <v>Pati - Juwana_TANJUNGSEKAR</v>
      </c>
      <c r="B6353" s="11" t="s">
        <v>4458</v>
      </c>
      <c r="C6353" s="11" t="s">
        <v>4583</v>
      </c>
      <c r="D6353" s="11">
        <v>16.66</v>
      </c>
      <c r="E6353" s="7">
        <f>VLOOKUP(A6353, Sheet2!$A$2:$K$8265, 11)</f>
        <v>110.50660000000001</v>
      </c>
      <c r="F6353" s="7">
        <f t="shared" si="73"/>
        <v>2.0825</v>
      </c>
      <c r="G6353" s="8">
        <v>200000</v>
      </c>
      <c r="H6353" s="9">
        <f t="shared" si="74"/>
        <v>3400000</v>
      </c>
    </row>
    <row r="6354" spans="1:8" ht="14.5">
      <c r="A6354" s="6" t="str">
        <f t="shared" si="72"/>
        <v>Pati - Juwana_TAWANGHARJO</v>
      </c>
      <c r="B6354" s="11" t="s">
        <v>4458</v>
      </c>
      <c r="C6354" s="11" t="s">
        <v>744</v>
      </c>
      <c r="D6354" s="11">
        <v>16.66</v>
      </c>
      <c r="E6354" s="7">
        <f>VLOOKUP(A6354, Sheet2!$A$2:$K$8265, 11)</f>
        <v>110.50660000000001</v>
      </c>
      <c r="F6354" s="7">
        <f t="shared" si="73"/>
        <v>2.0825</v>
      </c>
      <c r="G6354" s="8">
        <v>200000</v>
      </c>
      <c r="H6354" s="9">
        <f t="shared" si="74"/>
        <v>3400000</v>
      </c>
    </row>
    <row r="6355" spans="1:8" ht="14.5">
      <c r="A6355" s="6" t="str">
        <f t="shared" si="72"/>
        <v>Pati - Juwana_TAWANGREJO</v>
      </c>
      <c r="B6355" s="11" t="s">
        <v>4458</v>
      </c>
      <c r="C6355" s="11" t="s">
        <v>746</v>
      </c>
      <c r="D6355" s="11">
        <v>16.66</v>
      </c>
      <c r="E6355" s="7">
        <f>VLOOKUP(A6355, Sheet2!$A$2:$K$8265, 11)</f>
        <v>110.50660000000001</v>
      </c>
      <c r="F6355" s="7">
        <f t="shared" si="73"/>
        <v>2.0825</v>
      </c>
      <c r="G6355" s="8">
        <v>200000</v>
      </c>
      <c r="H6355" s="9">
        <f t="shared" si="74"/>
        <v>3400000</v>
      </c>
    </row>
    <row r="6356" spans="1:8" ht="14.5">
      <c r="A6356" s="6" t="str">
        <f t="shared" si="72"/>
        <v>Pati - Juwana_TAYU KULON</v>
      </c>
      <c r="B6356" s="11" t="s">
        <v>4458</v>
      </c>
      <c r="C6356" s="11" t="s">
        <v>4584</v>
      </c>
      <c r="D6356" s="11">
        <v>16.66</v>
      </c>
      <c r="E6356" s="7">
        <f>VLOOKUP(A6356, Sheet2!$A$2:$K$8265, 11)</f>
        <v>110.50660000000001</v>
      </c>
      <c r="F6356" s="7">
        <f t="shared" si="73"/>
        <v>2.0825</v>
      </c>
      <c r="G6356" s="8">
        <v>200000</v>
      </c>
      <c r="H6356" s="9">
        <f t="shared" si="74"/>
        <v>3400000</v>
      </c>
    </row>
    <row r="6357" spans="1:8" ht="14.5">
      <c r="A6357" s="6" t="str">
        <f t="shared" si="72"/>
        <v>Pati - Juwana_TEGALARUM</v>
      </c>
      <c r="B6357" s="11" t="s">
        <v>4458</v>
      </c>
      <c r="C6357" s="11" t="s">
        <v>3313</v>
      </c>
      <c r="D6357" s="11">
        <v>16.66</v>
      </c>
      <c r="E6357" s="7">
        <f>VLOOKUP(A6357, Sheet2!$A$2:$K$8265, 11)</f>
        <v>110.50660000000001</v>
      </c>
      <c r="F6357" s="7">
        <f t="shared" si="73"/>
        <v>2.0825</v>
      </c>
      <c r="G6357" s="8">
        <v>200000</v>
      </c>
      <c r="H6357" s="9">
        <f t="shared" si="74"/>
        <v>3400000</v>
      </c>
    </row>
    <row r="6358" spans="1:8" ht="14.5">
      <c r="A6358" s="6" t="str">
        <f t="shared" si="72"/>
        <v>Pati - Juwana_TEGALARUM</v>
      </c>
      <c r="B6358" s="11" t="s">
        <v>4458</v>
      </c>
      <c r="C6358" s="11" t="s">
        <v>3313</v>
      </c>
      <c r="D6358" s="11">
        <v>16.66</v>
      </c>
      <c r="E6358" s="7">
        <f>VLOOKUP(A6358, Sheet2!$A$2:$K$8265, 11)</f>
        <v>110.50660000000001</v>
      </c>
      <c r="F6358" s="7">
        <f t="shared" si="73"/>
        <v>2.0825</v>
      </c>
      <c r="G6358" s="8">
        <v>200000</v>
      </c>
      <c r="H6358" s="9">
        <f t="shared" si="74"/>
        <v>3400000</v>
      </c>
    </row>
    <row r="6359" spans="1:8" ht="14.5">
      <c r="A6359" s="6" t="str">
        <f t="shared" si="72"/>
        <v>Pati - Juwana_TEGALHARJO</v>
      </c>
      <c r="B6359" s="11" t="s">
        <v>4458</v>
      </c>
      <c r="C6359" s="11" t="s">
        <v>747</v>
      </c>
      <c r="D6359" s="11">
        <v>16.66</v>
      </c>
      <c r="E6359" s="7">
        <f>VLOOKUP(A6359, Sheet2!$A$2:$K$8265, 11)</f>
        <v>110.50660000000001</v>
      </c>
      <c r="F6359" s="7">
        <f t="shared" si="73"/>
        <v>2.0825</v>
      </c>
      <c r="G6359" s="8">
        <v>200000</v>
      </c>
      <c r="H6359" s="9">
        <f t="shared" si="74"/>
        <v>3400000</v>
      </c>
    </row>
    <row r="6360" spans="1:8" ht="14.5">
      <c r="A6360" s="6" t="str">
        <f t="shared" si="72"/>
        <v>Pati - Juwana_TEGALOMBO</v>
      </c>
      <c r="B6360" s="11" t="s">
        <v>4458</v>
      </c>
      <c r="C6360" s="11" t="s">
        <v>519</v>
      </c>
      <c r="D6360" s="11">
        <v>16.66</v>
      </c>
      <c r="E6360" s="7">
        <f>VLOOKUP(A6360, Sheet2!$A$2:$K$8265, 11)</f>
        <v>110.50660000000001</v>
      </c>
      <c r="F6360" s="7">
        <f t="shared" si="73"/>
        <v>2.0825</v>
      </c>
      <c r="G6360" s="8">
        <v>200000</v>
      </c>
      <c r="H6360" s="9">
        <f t="shared" si="74"/>
        <v>3400000</v>
      </c>
    </row>
    <row r="6361" spans="1:8" ht="14.5">
      <c r="A6361" s="6" t="str">
        <f t="shared" si="72"/>
        <v>Pati - Juwana_TEGALWERO</v>
      </c>
      <c r="B6361" s="11" t="s">
        <v>4458</v>
      </c>
      <c r="C6361" s="11" t="s">
        <v>4585</v>
      </c>
      <c r="D6361" s="11">
        <v>16.66</v>
      </c>
      <c r="E6361" s="7">
        <f>VLOOKUP(A6361, Sheet2!$A$2:$K$8265, 11)</f>
        <v>110.50660000000001</v>
      </c>
      <c r="F6361" s="7">
        <f t="shared" si="73"/>
        <v>2.0825</v>
      </c>
      <c r="G6361" s="8">
        <v>200000</v>
      </c>
      <c r="H6361" s="9">
        <f t="shared" si="74"/>
        <v>3400000</v>
      </c>
    </row>
    <row r="6362" spans="1:8" ht="14.5">
      <c r="A6362" s="6" t="str">
        <f t="shared" si="72"/>
        <v>Pati - Juwana_TENDAS</v>
      </c>
      <c r="B6362" s="11" t="s">
        <v>4458</v>
      </c>
      <c r="C6362" s="11" t="s">
        <v>4586</v>
      </c>
      <c r="D6362" s="11">
        <v>16.66</v>
      </c>
      <c r="E6362" s="7">
        <f>VLOOKUP(A6362, Sheet2!$A$2:$K$8265, 11)</f>
        <v>110.50660000000001</v>
      </c>
      <c r="F6362" s="7">
        <f t="shared" si="73"/>
        <v>2.0825</v>
      </c>
      <c r="G6362" s="8">
        <v>200000</v>
      </c>
      <c r="H6362" s="9">
        <f t="shared" si="74"/>
        <v>3400000</v>
      </c>
    </row>
    <row r="6363" spans="1:8" ht="14.5">
      <c r="A6363" s="6" t="str">
        <f t="shared" si="72"/>
        <v>Pati - Juwana_TERTEG</v>
      </c>
      <c r="B6363" s="11" t="s">
        <v>4458</v>
      </c>
      <c r="C6363" s="11" t="s">
        <v>4587</v>
      </c>
      <c r="D6363" s="11">
        <v>16.66</v>
      </c>
      <c r="E6363" s="7">
        <f>VLOOKUP(A6363, Sheet2!$A$2:$K$8265, 11)</f>
        <v>110.50660000000001</v>
      </c>
      <c r="F6363" s="7">
        <f t="shared" si="73"/>
        <v>2.0825</v>
      </c>
      <c r="G6363" s="8">
        <v>200000</v>
      </c>
      <c r="H6363" s="9">
        <f t="shared" si="74"/>
        <v>3400000</v>
      </c>
    </row>
    <row r="6364" spans="1:8" ht="14.5">
      <c r="A6364" s="6" t="str">
        <f t="shared" si="72"/>
        <v>Pati - Juwana_TLOGOHARUM</v>
      </c>
      <c r="B6364" s="11" t="s">
        <v>4458</v>
      </c>
      <c r="C6364" s="11" t="s">
        <v>4588</v>
      </c>
      <c r="D6364" s="11">
        <v>16.66</v>
      </c>
      <c r="E6364" s="7">
        <f>VLOOKUP(A6364, Sheet2!$A$2:$K$8265, 11)</f>
        <v>110.50660000000001</v>
      </c>
      <c r="F6364" s="7">
        <f t="shared" si="73"/>
        <v>2.0825</v>
      </c>
      <c r="G6364" s="8">
        <v>200000</v>
      </c>
      <c r="H6364" s="9">
        <f t="shared" si="74"/>
        <v>3400000</v>
      </c>
    </row>
    <row r="6365" spans="1:8" ht="14.5">
      <c r="A6365" s="6" t="str">
        <f t="shared" si="72"/>
        <v>Pati - Juwana_TLOGOMOJO</v>
      </c>
      <c r="B6365" s="11" t="s">
        <v>4458</v>
      </c>
      <c r="C6365" s="11" t="s">
        <v>4589</v>
      </c>
      <c r="D6365" s="11">
        <v>16.66</v>
      </c>
      <c r="E6365" s="7">
        <f>VLOOKUP(A6365, Sheet2!$A$2:$K$8265, 11)</f>
        <v>110.50660000000001</v>
      </c>
      <c r="F6365" s="7">
        <f t="shared" si="73"/>
        <v>2.0825</v>
      </c>
      <c r="G6365" s="8">
        <v>200000</v>
      </c>
      <c r="H6365" s="9">
        <f t="shared" si="74"/>
        <v>3400000</v>
      </c>
    </row>
    <row r="6366" spans="1:8" ht="14.5">
      <c r="A6366" s="6" t="str">
        <f t="shared" si="72"/>
        <v>Pati - Juwana_TLOGOREJO</v>
      </c>
      <c r="B6366" s="11" t="s">
        <v>4458</v>
      </c>
      <c r="C6366" s="11" t="s">
        <v>1996</v>
      </c>
      <c r="D6366" s="11">
        <v>16.66</v>
      </c>
      <c r="E6366" s="7">
        <f>VLOOKUP(A6366, Sheet2!$A$2:$K$8265, 11)</f>
        <v>111.1037</v>
      </c>
      <c r="F6366" s="7">
        <f t="shared" si="73"/>
        <v>2.0825</v>
      </c>
      <c r="G6366" s="8">
        <v>200000</v>
      </c>
      <c r="H6366" s="9">
        <f t="shared" si="74"/>
        <v>3400000</v>
      </c>
    </row>
    <row r="6367" spans="1:8" ht="14.5">
      <c r="A6367" s="6" t="str">
        <f t="shared" si="72"/>
        <v>Pati - Juwana_TLOGOREJO</v>
      </c>
      <c r="B6367" s="11" t="s">
        <v>4458</v>
      </c>
      <c r="C6367" s="11" t="s">
        <v>1996</v>
      </c>
      <c r="D6367" s="11">
        <v>16.66</v>
      </c>
      <c r="E6367" s="7">
        <f>VLOOKUP(A6367, Sheet2!$A$2:$K$8265, 11)</f>
        <v>111.1037</v>
      </c>
      <c r="F6367" s="7">
        <f t="shared" si="73"/>
        <v>2.0825</v>
      </c>
      <c r="G6367" s="8">
        <v>200000</v>
      </c>
      <c r="H6367" s="9">
        <f t="shared" si="74"/>
        <v>3400000</v>
      </c>
    </row>
    <row r="6368" spans="1:8" ht="14.5">
      <c r="A6368" s="6" t="str">
        <f t="shared" si="72"/>
        <v>Pati - Juwana_TLOGOSARI</v>
      </c>
      <c r="B6368" s="11" t="s">
        <v>4458</v>
      </c>
      <c r="C6368" s="11" t="s">
        <v>759</v>
      </c>
      <c r="D6368" s="11">
        <v>16.66</v>
      </c>
      <c r="E6368" s="7">
        <f>VLOOKUP(A6368, Sheet2!$A$2:$K$8265, 11)</f>
        <v>111.1037</v>
      </c>
      <c r="F6368" s="7">
        <f t="shared" si="73"/>
        <v>2.0825</v>
      </c>
      <c r="G6368" s="8">
        <v>200000</v>
      </c>
      <c r="H6368" s="9">
        <f t="shared" si="74"/>
        <v>3400000</v>
      </c>
    </row>
    <row r="6369" spans="1:8" ht="14.5">
      <c r="A6369" s="6" t="str">
        <f t="shared" si="72"/>
        <v>Pati - Juwana_TLUTUP</v>
      </c>
      <c r="B6369" s="11" t="s">
        <v>4458</v>
      </c>
      <c r="C6369" s="11" t="s">
        <v>4590</v>
      </c>
      <c r="D6369" s="11">
        <v>16.66</v>
      </c>
      <c r="E6369" s="7">
        <f>VLOOKUP(A6369, Sheet2!$A$2:$K$8265, 11)</f>
        <v>111.1037</v>
      </c>
      <c r="F6369" s="7">
        <f t="shared" si="73"/>
        <v>2.0825</v>
      </c>
      <c r="G6369" s="8">
        <v>200000</v>
      </c>
      <c r="H6369" s="9">
        <f t="shared" si="74"/>
        <v>3400000</v>
      </c>
    </row>
    <row r="6370" spans="1:8" ht="14.5">
      <c r="A6370" s="6" t="str">
        <f t="shared" si="72"/>
        <v>Pati - Juwana_TLUWAH</v>
      </c>
      <c r="B6370" s="11" t="s">
        <v>4458</v>
      </c>
      <c r="C6370" s="11" t="s">
        <v>4591</v>
      </c>
      <c r="D6370" s="11">
        <v>16.66</v>
      </c>
      <c r="E6370" s="7">
        <f>VLOOKUP(A6370, Sheet2!$A$2:$K$8265, 11)</f>
        <v>111.1037</v>
      </c>
      <c r="F6370" s="7">
        <f t="shared" si="73"/>
        <v>2.0825</v>
      </c>
      <c r="G6370" s="8">
        <v>200000</v>
      </c>
      <c r="H6370" s="9">
        <f t="shared" si="74"/>
        <v>3400000</v>
      </c>
    </row>
    <row r="6371" spans="1:8" ht="14.5">
      <c r="A6371" s="6" t="str">
        <f t="shared" si="72"/>
        <v>Pati - Juwana_TLUWUK</v>
      </c>
      <c r="B6371" s="11" t="s">
        <v>4458</v>
      </c>
      <c r="C6371" s="11" t="s">
        <v>4592</v>
      </c>
      <c r="D6371" s="11">
        <v>16.66</v>
      </c>
      <c r="E6371" s="7">
        <f>VLOOKUP(A6371, Sheet2!$A$2:$K$8265, 11)</f>
        <v>111.1037</v>
      </c>
      <c r="F6371" s="7">
        <f t="shared" si="73"/>
        <v>2.0825</v>
      </c>
      <c r="G6371" s="8">
        <v>200000</v>
      </c>
      <c r="H6371" s="9">
        <f t="shared" si="74"/>
        <v>3400000</v>
      </c>
    </row>
    <row r="6372" spans="1:8" ht="14.5">
      <c r="A6372" s="6" t="str">
        <f t="shared" si="72"/>
        <v>Pati - Juwana_TOMPOMULYO</v>
      </c>
      <c r="B6372" s="11" t="s">
        <v>4458</v>
      </c>
      <c r="C6372" s="11" t="s">
        <v>4593</v>
      </c>
      <c r="D6372" s="11">
        <v>16.66</v>
      </c>
      <c r="E6372" s="7">
        <f>VLOOKUP(A6372, Sheet2!$A$2:$K$8265, 11)</f>
        <v>110.6751</v>
      </c>
      <c r="F6372" s="7">
        <f t="shared" si="73"/>
        <v>2.0825</v>
      </c>
      <c r="G6372" s="8">
        <v>200000</v>
      </c>
      <c r="H6372" s="9">
        <f t="shared" si="74"/>
        <v>3400000</v>
      </c>
    </row>
    <row r="6373" spans="1:8" ht="14.5">
      <c r="A6373" s="6" t="str">
        <f t="shared" si="72"/>
        <v>Pati - Juwana_TONDOKERTO</v>
      </c>
      <c r="B6373" s="11" t="s">
        <v>4458</v>
      </c>
      <c r="C6373" s="11" t="s">
        <v>4594</v>
      </c>
      <c r="D6373" s="11">
        <v>16.66</v>
      </c>
      <c r="E6373" s="7">
        <f>VLOOKUP(A6373, Sheet2!$A$2:$K$8265, 11)</f>
        <v>110.6751</v>
      </c>
      <c r="F6373" s="7">
        <f t="shared" si="73"/>
        <v>2.0825</v>
      </c>
      <c r="G6373" s="8">
        <v>200000</v>
      </c>
      <c r="H6373" s="9">
        <f t="shared" si="74"/>
        <v>3400000</v>
      </c>
    </row>
    <row r="6374" spans="1:8" ht="14.5">
      <c r="A6374" s="6" t="str">
        <f t="shared" si="72"/>
        <v>Pati - Juwana_TONDOMULYO</v>
      </c>
      <c r="B6374" s="11" t="s">
        <v>4458</v>
      </c>
      <c r="C6374" s="11" t="s">
        <v>4595</v>
      </c>
      <c r="D6374" s="11">
        <v>16.66</v>
      </c>
      <c r="E6374" s="7">
        <f>VLOOKUP(A6374, Sheet2!$A$2:$K$8265, 11)</f>
        <v>110.6751</v>
      </c>
      <c r="F6374" s="7">
        <f t="shared" si="73"/>
        <v>2.0825</v>
      </c>
      <c r="G6374" s="8">
        <v>200000</v>
      </c>
      <c r="H6374" s="9">
        <f t="shared" si="74"/>
        <v>3400000</v>
      </c>
    </row>
    <row r="6375" spans="1:8" ht="14.5">
      <c r="A6375" s="6" t="str">
        <f t="shared" si="72"/>
        <v>Pati - Juwana_TRANGKIL</v>
      </c>
      <c r="B6375" s="11" t="s">
        <v>4458</v>
      </c>
      <c r="C6375" s="11" t="s">
        <v>4596</v>
      </c>
      <c r="D6375" s="11">
        <v>16.66</v>
      </c>
      <c r="E6375" s="7">
        <f>VLOOKUP(A6375, Sheet2!$A$2:$K$8265, 11)</f>
        <v>110.6751</v>
      </c>
      <c r="F6375" s="7">
        <f t="shared" si="73"/>
        <v>2.0825</v>
      </c>
      <c r="G6375" s="8">
        <v>200000</v>
      </c>
      <c r="H6375" s="9">
        <f t="shared" si="74"/>
        <v>3400000</v>
      </c>
    </row>
    <row r="6376" spans="1:8" ht="14.5">
      <c r="A6376" s="6" t="str">
        <f t="shared" si="72"/>
        <v>Pati - Juwana_TRIGUNO</v>
      </c>
      <c r="B6376" s="11" t="s">
        <v>4458</v>
      </c>
      <c r="C6376" s="11" t="s">
        <v>4597</v>
      </c>
      <c r="D6376" s="11">
        <v>16.66</v>
      </c>
      <c r="E6376" s="7">
        <f>VLOOKUP(A6376, Sheet2!$A$2:$K$8265, 11)</f>
        <v>110.6751</v>
      </c>
      <c r="F6376" s="7">
        <f t="shared" si="73"/>
        <v>2.0825</v>
      </c>
      <c r="G6376" s="8">
        <v>200000</v>
      </c>
      <c r="H6376" s="9">
        <f t="shared" si="74"/>
        <v>3400000</v>
      </c>
    </row>
    <row r="6377" spans="1:8" ht="14.5">
      <c r="A6377" s="6" t="str">
        <f t="shared" ref="A6377:A6631" si="75">CONCATENATE(B6377, "_", C6377)</f>
        <v>Pati - Juwana_TRIKOYO</v>
      </c>
      <c r="B6377" s="11" t="s">
        <v>4458</v>
      </c>
      <c r="C6377" s="11" t="s">
        <v>4598</v>
      </c>
      <c r="D6377" s="11">
        <v>16.66</v>
      </c>
      <c r="E6377" s="7">
        <f>VLOOKUP(A6377, Sheet2!$A$2:$K$8265, 11)</f>
        <v>110.6751</v>
      </c>
      <c r="F6377" s="7">
        <f t="shared" ref="F6377:F6631" si="76">D6377/8</f>
        <v>2.0825</v>
      </c>
      <c r="G6377" s="8">
        <v>200000</v>
      </c>
      <c r="H6377" s="9">
        <f t="shared" ref="H6377:H6631" si="77">G6377*_xlfn.CEILING.MATH(D6377)</f>
        <v>3400000</v>
      </c>
    </row>
    <row r="6378" spans="1:8" ht="14.5">
      <c r="A6378" s="6" t="str">
        <f t="shared" si="75"/>
        <v>Pati - Juwana_TRIMULYO</v>
      </c>
      <c r="B6378" s="11" t="s">
        <v>4458</v>
      </c>
      <c r="C6378" s="11" t="s">
        <v>528</v>
      </c>
      <c r="D6378" s="11">
        <v>16.66</v>
      </c>
      <c r="E6378" s="7">
        <f>VLOOKUP(A6378, Sheet2!$A$2:$K$8265, 11)</f>
        <v>110.6751</v>
      </c>
      <c r="F6378" s="7">
        <f t="shared" si="76"/>
        <v>2.0825</v>
      </c>
      <c r="G6378" s="8">
        <v>200000</v>
      </c>
      <c r="H6378" s="9">
        <f t="shared" si="77"/>
        <v>3400000</v>
      </c>
    </row>
    <row r="6379" spans="1:8" ht="14.5">
      <c r="A6379" s="6" t="str">
        <f t="shared" si="75"/>
        <v>Pati - Juwana_TUNGGULSARI</v>
      </c>
      <c r="B6379" s="11" t="s">
        <v>4458</v>
      </c>
      <c r="C6379" s="11" t="s">
        <v>4379</v>
      </c>
      <c r="D6379" s="11">
        <v>20.29</v>
      </c>
      <c r="E6379" s="7">
        <f>VLOOKUP(A6379, Sheet2!$A$2:$K$8265, 11)</f>
        <v>110.6751</v>
      </c>
      <c r="F6379" s="7">
        <f t="shared" si="76"/>
        <v>2.5362499999999999</v>
      </c>
      <c r="G6379" s="8">
        <v>200000</v>
      </c>
      <c r="H6379" s="9">
        <f t="shared" si="77"/>
        <v>4200000</v>
      </c>
    </row>
    <row r="6380" spans="1:8" ht="14.5">
      <c r="A6380" s="6" t="str">
        <f t="shared" si="75"/>
        <v>Pati - Juwana_TUNGGULSARI</v>
      </c>
      <c r="B6380" s="11" t="s">
        <v>4458</v>
      </c>
      <c r="C6380" s="11" t="s">
        <v>4379</v>
      </c>
      <c r="D6380" s="11">
        <v>16.66</v>
      </c>
      <c r="E6380" s="7">
        <f>VLOOKUP(A6380, Sheet2!$A$2:$K$8265, 11)</f>
        <v>110.6751</v>
      </c>
      <c r="F6380" s="7">
        <f t="shared" si="76"/>
        <v>2.0825</v>
      </c>
      <c r="G6380" s="8">
        <v>200000</v>
      </c>
      <c r="H6380" s="9">
        <f t="shared" si="77"/>
        <v>3400000</v>
      </c>
    </row>
    <row r="6381" spans="1:8" ht="14.5">
      <c r="A6381" s="6" t="str">
        <f t="shared" si="75"/>
        <v>Pati - Juwana_UJUNGWATU</v>
      </c>
      <c r="B6381" s="11" t="s">
        <v>4458</v>
      </c>
      <c r="C6381" s="11" t="s">
        <v>4599</v>
      </c>
      <c r="D6381" s="11">
        <v>10.32</v>
      </c>
      <c r="E6381" s="7">
        <f>VLOOKUP(A6381, Sheet2!$A$2:$K$8265, 11)</f>
        <v>110.6751</v>
      </c>
      <c r="F6381" s="7">
        <f t="shared" si="76"/>
        <v>1.29</v>
      </c>
      <c r="G6381" s="8">
        <v>200000</v>
      </c>
      <c r="H6381" s="9">
        <f t="shared" si="77"/>
        <v>2200000</v>
      </c>
    </row>
    <row r="6382" spans="1:8" ht="14.5">
      <c r="A6382" s="6" t="str">
        <f t="shared" si="75"/>
        <v>Pati - Juwana_WATESHAJI</v>
      </c>
      <c r="B6382" s="11" t="s">
        <v>4458</v>
      </c>
      <c r="C6382" s="11" t="s">
        <v>4600</v>
      </c>
      <c r="D6382" s="11">
        <v>16.66</v>
      </c>
      <c r="E6382" s="7">
        <f>VLOOKUP(A6382, Sheet2!$A$2:$K$8265, 11)</f>
        <v>110.6751</v>
      </c>
      <c r="F6382" s="7">
        <f t="shared" si="76"/>
        <v>2.0825</v>
      </c>
      <c r="G6382" s="8">
        <v>200000</v>
      </c>
      <c r="H6382" s="9">
        <f t="shared" si="77"/>
        <v>3400000</v>
      </c>
    </row>
    <row r="6383" spans="1:8" ht="14.5">
      <c r="A6383" s="6" t="str">
        <f t="shared" si="75"/>
        <v>Pati - Juwana_WATUROYO</v>
      </c>
      <c r="B6383" s="11" t="s">
        <v>4458</v>
      </c>
      <c r="C6383" s="11" t="s">
        <v>4601</v>
      </c>
      <c r="D6383" s="11">
        <v>16.66</v>
      </c>
      <c r="E6383" s="7">
        <f>VLOOKUP(A6383, Sheet2!$A$2:$K$8265, 11)</f>
        <v>110.6751</v>
      </c>
      <c r="F6383" s="7">
        <f t="shared" si="76"/>
        <v>2.0825</v>
      </c>
      <c r="G6383" s="8">
        <v>200000</v>
      </c>
      <c r="H6383" s="9">
        <f t="shared" si="77"/>
        <v>3400000</v>
      </c>
    </row>
    <row r="6384" spans="1:8" ht="14.5">
      <c r="A6384" s="6" t="str">
        <f t="shared" si="75"/>
        <v>Pati - Juwana_WEDARIJAKSA</v>
      </c>
      <c r="B6384" s="11" t="s">
        <v>4458</v>
      </c>
      <c r="C6384" s="11" t="s">
        <v>4602</v>
      </c>
      <c r="D6384" s="11">
        <v>16.66</v>
      </c>
      <c r="E6384" s="7">
        <f>VLOOKUP(A6384, Sheet2!$A$2:$K$8265, 11)</f>
        <v>110.6751</v>
      </c>
      <c r="F6384" s="7">
        <f t="shared" si="76"/>
        <v>2.0825</v>
      </c>
      <c r="G6384" s="8">
        <v>200000</v>
      </c>
      <c r="H6384" s="9">
        <f t="shared" si="77"/>
        <v>3400000</v>
      </c>
    </row>
    <row r="6385" spans="1:8" ht="14.5">
      <c r="A6385" s="6" t="str">
        <f t="shared" si="75"/>
        <v>Pati - Juwana_WEDUSAN</v>
      </c>
      <c r="B6385" s="11" t="s">
        <v>4458</v>
      </c>
      <c r="C6385" s="11" t="s">
        <v>4603</v>
      </c>
      <c r="D6385" s="11">
        <v>16.66</v>
      </c>
      <c r="E6385" s="7">
        <f>VLOOKUP(A6385, Sheet2!$A$2:$K$8265, 11)</f>
        <v>110.6751</v>
      </c>
      <c r="F6385" s="7">
        <f t="shared" si="76"/>
        <v>2.0825</v>
      </c>
      <c r="G6385" s="8">
        <v>200000</v>
      </c>
      <c r="H6385" s="9">
        <f t="shared" si="77"/>
        <v>3400000</v>
      </c>
    </row>
    <row r="6386" spans="1:8" ht="14.5">
      <c r="A6386" s="6" t="str">
        <f t="shared" si="75"/>
        <v>Pati - Juwana_WIDOROKANDANG</v>
      </c>
      <c r="B6386" s="11" t="s">
        <v>4458</v>
      </c>
      <c r="C6386" s="11" t="s">
        <v>4604</v>
      </c>
      <c r="D6386" s="11">
        <v>16.66</v>
      </c>
      <c r="E6386" s="7">
        <f>VLOOKUP(A6386, Sheet2!$A$2:$K$8265, 11)</f>
        <v>110.6751</v>
      </c>
      <c r="F6386" s="7">
        <f t="shared" si="76"/>
        <v>2.0825</v>
      </c>
      <c r="G6386" s="8">
        <v>200000</v>
      </c>
      <c r="H6386" s="9">
        <f t="shared" si="77"/>
        <v>3400000</v>
      </c>
    </row>
    <row r="6387" spans="1:8" ht="14.5">
      <c r="A6387" s="6" t="str">
        <f t="shared" si="75"/>
        <v>Pati - Juwana_WINONG</v>
      </c>
      <c r="B6387" s="11" t="s">
        <v>4458</v>
      </c>
      <c r="C6387" s="11" t="s">
        <v>532</v>
      </c>
      <c r="D6387" s="11">
        <v>16.66</v>
      </c>
      <c r="E6387" s="7">
        <f>VLOOKUP(A6387, Sheet2!$A$2:$K$8265, 11)</f>
        <v>110.6751</v>
      </c>
      <c r="F6387" s="7">
        <f t="shared" si="76"/>
        <v>2.0825</v>
      </c>
      <c r="G6387" s="8">
        <v>200000</v>
      </c>
      <c r="H6387" s="9">
        <f t="shared" si="77"/>
        <v>3400000</v>
      </c>
    </row>
    <row r="6388" spans="1:8" ht="14.5">
      <c r="A6388" s="6" t="str">
        <f t="shared" si="75"/>
        <v>Pati - Juwana_WIROTO</v>
      </c>
      <c r="B6388" s="11" t="s">
        <v>4458</v>
      </c>
      <c r="C6388" s="11" t="s">
        <v>4605</v>
      </c>
      <c r="D6388" s="11">
        <v>20.29</v>
      </c>
      <c r="E6388" s="7">
        <f>VLOOKUP(A6388, Sheet2!$A$2:$K$8265, 11)</f>
        <v>110.6751</v>
      </c>
      <c r="F6388" s="7">
        <f t="shared" si="76"/>
        <v>2.5362499999999999</v>
      </c>
      <c r="G6388" s="8">
        <v>200000</v>
      </c>
      <c r="H6388" s="9">
        <f t="shared" si="77"/>
        <v>4200000</v>
      </c>
    </row>
    <row r="6389" spans="1:8" ht="14.5">
      <c r="A6389" s="6" t="str">
        <f t="shared" si="75"/>
        <v>Pati - Juwana_WIRUN</v>
      </c>
      <c r="B6389" s="11" t="s">
        <v>4458</v>
      </c>
      <c r="C6389" s="11" t="s">
        <v>2713</v>
      </c>
      <c r="D6389" s="11">
        <v>16.66</v>
      </c>
      <c r="E6389" s="7">
        <f>VLOOKUP(A6389, Sheet2!$A$2:$K$8265, 11)</f>
        <v>110.6751</v>
      </c>
      <c r="F6389" s="7">
        <f t="shared" si="76"/>
        <v>2.0825</v>
      </c>
      <c r="G6389" s="8">
        <v>200000</v>
      </c>
      <c r="H6389" s="9">
        <f t="shared" si="77"/>
        <v>3400000</v>
      </c>
    </row>
    <row r="6390" spans="1:8" ht="14.5">
      <c r="A6390" s="6" t="str">
        <f t="shared" si="75"/>
        <v>Pati - Juwana_WONOREJO</v>
      </c>
      <c r="B6390" s="11" t="s">
        <v>4458</v>
      </c>
      <c r="C6390" s="11" t="s">
        <v>773</v>
      </c>
      <c r="D6390" s="11">
        <v>16.66</v>
      </c>
      <c r="E6390" s="7">
        <f>VLOOKUP(A6390, Sheet2!$A$2:$K$8265, 11)</f>
        <v>110.6751</v>
      </c>
      <c r="F6390" s="7">
        <f t="shared" si="76"/>
        <v>2.0825</v>
      </c>
      <c r="G6390" s="8">
        <v>200000</v>
      </c>
      <c r="H6390" s="9">
        <f t="shared" si="77"/>
        <v>3400000</v>
      </c>
    </row>
    <row r="6391" spans="1:8" ht="14.5">
      <c r="A6391" s="6" t="str">
        <f t="shared" si="75"/>
        <v>Pati - Sokokulon_ANGKATAN KIDUL</v>
      </c>
      <c r="B6391" s="11" t="s">
        <v>4606</v>
      </c>
      <c r="C6391" s="11" t="s">
        <v>4607</v>
      </c>
      <c r="D6391" s="11">
        <v>16.66</v>
      </c>
      <c r="E6391" s="7">
        <f>VLOOKUP(A6391, Sheet2!$A$2:$K$8265, 11)</f>
        <v>110.6751</v>
      </c>
      <c r="F6391" s="7">
        <f t="shared" si="76"/>
        <v>2.0825</v>
      </c>
      <c r="G6391" s="8">
        <v>200000</v>
      </c>
      <c r="H6391" s="9">
        <f t="shared" si="77"/>
        <v>3400000</v>
      </c>
    </row>
    <row r="6392" spans="1:8" ht="14.5">
      <c r="A6392" s="6" t="str">
        <f t="shared" si="75"/>
        <v>Pati - Sokokulon_ANGKATAN LOR</v>
      </c>
      <c r="B6392" s="11" t="s">
        <v>4606</v>
      </c>
      <c r="C6392" s="11" t="s">
        <v>4608</v>
      </c>
      <c r="D6392" s="11">
        <v>16.66</v>
      </c>
      <c r="E6392" s="7">
        <f>VLOOKUP(A6392, Sheet2!$A$2:$K$8265, 11)</f>
        <v>110.6751</v>
      </c>
      <c r="F6392" s="7">
        <f t="shared" si="76"/>
        <v>2.0825</v>
      </c>
      <c r="G6392" s="8">
        <v>200000</v>
      </c>
      <c r="H6392" s="9">
        <f t="shared" si="77"/>
        <v>3400000</v>
      </c>
    </row>
    <row r="6393" spans="1:8" ht="14.5">
      <c r="A6393" s="6" t="str">
        <f t="shared" si="75"/>
        <v>Pati - Sokokulon_BABALAN</v>
      </c>
      <c r="B6393" s="11" t="s">
        <v>4606</v>
      </c>
      <c r="C6393" s="11" t="s">
        <v>4146</v>
      </c>
      <c r="D6393" s="11">
        <v>16.66</v>
      </c>
      <c r="E6393" s="7">
        <f>VLOOKUP(A6393, Sheet2!$A$2:$K$8265, 11)</f>
        <v>110.6751</v>
      </c>
      <c r="F6393" s="7">
        <f t="shared" si="76"/>
        <v>2.0825</v>
      </c>
      <c r="G6393" s="8">
        <v>200000</v>
      </c>
      <c r="H6393" s="9">
        <f t="shared" si="77"/>
        <v>3400000</v>
      </c>
    </row>
    <row r="6394" spans="1:8" ht="14.5">
      <c r="A6394" s="6" t="str">
        <f t="shared" si="75"/>
        <v>Pati - Sokokulon_BADEGAN</v>
      </c>
      <c r="B6394" s="11" t="s">
        <v>4606</v>
      </c>
      <c r="C6394" s="11" t="s">
        <v>4609</v>
      </c>
      <c r="D6394" s="11">
        <v>16.66</v>
      </c>
      <c r="E6394" s="7">
        <f>VLOOKUP(A6394, Sheet2!$A$2:$K$8265, 11)</f>
        <v>110.6751</v>
      </c>
      <c r="F6394" s="7">
        <f t="shared" si="76"/>
        <v>2.0825</v>
      </c>
      <c r="G6394" s="8">
        <v>200000</v>
      </c>
      <c r="H6394" s="9">
        <f t="shared" si="77"/>
        <v>3400000</v>
      </c>
    </row>
    <row r="6395" spans="1:8" ht="14.5">
      <c r="A6395" s="6" t="str">
        <f t="shared" si="75"/>
        <v>Pati - Sokokulon_BAGENG</v>
      </c>
      <c r="B6395" s="11" t="s">
        <v>4606</v>
      </c>
      <c r="C6395" s="11" t="s">
        <v>4610</v>
      </c>
      <c r="D6395" s="11">
        <v>16.66</v>
      </c>
      <c r="E6395" s="7">
        <f>VLOOKUP(A6395, Sheet2!$A$2:$K$8265, 11)</f>
        <v>110.6751</v>
      </c>
      <c r="F6395" s="7">
        <f t="shared" si="76"/>
        <v>2.0825</v>
      </c>
      <c r="G6395" s="8">
        <v>200000</v>
      </c>
      <c r="H6395" s="9">
        <f t="shared" si="77"/>
        <v>3400000</v>
      </c>
    </row>
    <row r="6396" spans="1:8" ht="14.5">
      <c r="A6396" s="6" t="str">
        <f t="shared" si="75"/>
        <v>Pati - Sokokulon_BANJARSARI</v>
      </c>
      <c r="B6396" s="11" t="s">
        <v>4606</v>
      </c>
      <c r="C6396" s="11" t="s">
        <v>59</v>
      </c>
      <c r="D6396" s="11">
        <v>16.66</v>
      </c>
      <c r="E6396" s="7">
        <f>VLOOKUP(A6396, Sheet2!$A$2:$K$8265, 11)</f>
        <v>110.6751</v>
      </c>
      <c r="F6396" s="7">
        <f t="shared" si="76"/>
        <v>2.0825</v>
      </c>
      <c r="G6396" s="8">
        <v>200000</v>
      </c>
      <c r="H6396" s="9">
        <f t="shared" si="77"/>
        <v>3400000</v>
      </c>
    </row>
    <row r="6397" spans="1:8" ht="14.5">
      <c r="A6397" s="6" t="str">
        <f t="shared" si="75"/>
        <v>Pati - Sokokulon_BANYUURIP</v>
      </c>
      <c r="B6397" s="11" t="s">
        <v>4606</v>
      </c>
      <c r="C6397" s="11" t="s">
        <v>1382</v>
      </c>
      <c r="D6397" s="11">
        <v>16.66</v>
      </c>
      <c r="E6397" s="7">
        <f>VLOOKUP(A6397, Sheet2!$A$2:$K$8265, 11)</f>
        <v>110.6751</v>
      </c>
      <c r="F6397" s="7">
        <f t="shared" si="76"/>
        <v>2.0825</v>
      </c>
      <c r="G6397" s="8">
        <v>200000</v>
      </c>
      <c r="H6397" s="9">
        <f t="shared" si="77"/>
        <v>3400000</v>
      </c>
    </row>
    <row r="6398" spans="1:8" ht="14.5">
      <c r="A6398" s="6" t="str">
        <f t="shared" si="75"/>
        <v>Pati - Sokokulon_BLARU</v>
      </c>
      <c r="B6398" s="11" t="s">
        <v>4606</v>
      </c>
      <c r="C6398" s="11" t="s">
        <v>4611</v>
      </c>
      <c r="D6398" s="11">
        <v>16.66</v>
      </c>
      <c r="E6398" s="7">
        <f>VLOOKUP(A6398, Sheet2!$A$2:$K$8265, 11)</f>
        <v>110.6751</v>
      </c>
      <c r="F6398" s="7">
        <f t="shared" si="76"/>
        <v>2.0825</v>
      </c>
      <c r="G6398" s="8">
        <v>200000</v>
      </c>
      <c r="H6398" s="9">
        <f t="shared" si="77"/>
        <v>3400000</v>
      </c>
    </row>
    <row r="6399" spans="1:8" ht="14.5">
      <c r="A6399" s="6" t="str">
        <f t="shared" si="75"/>
        <v>Pati - Sokokulon_CABAK</v>
      </c>
      <c r="B6399" s="11" t="s">
        <v>4606</v>
      </c>
      <c r="C6399" s="11" t="s">
        <v>1179</v>
      </c>
      <c r="D6399" s="11">
        <v>16.66</v>
      </c>
      <c r="E6399" s="7">
        <f>VLOOKUP(A6399, Sheet2!$A$2:$K$8265, 11)</f>
        <v>110.6751</v>
      </c>
      <c r="F6399" s="7">
        <f t="shared" si="76"/>
        <v>2.0825</v>
      </c>
      <c r="G6399" s="8">
        <v>200000</v>
      </c>
      <c r="H6399" s="9">
        <f t="shared" si="77"/>
        <v>3400000</v>
      </c>
    </row>
    <row r="6400" spans="1:8" ht="14.5">
      <c r="A6400" s="6" t="str">
        <f t="shared" si="75"/>
        <v>Pati - Sokokulon_COLO</v>
      </c>
      <c r="B6400" s="11" t="s">
        <v>4606</v>
      </c>
      <c r="C6400" s="11" t="s">
        <v>4612</v>
      </c>
      <c r="D6400" s="11">
        <v>13.38</v>
      </c>
      <c r="E6400" s="7">
        <f>VLOOKUP(A6400, Sheet2!$A$2:$K$8265, 11)</f>
        <v>110.6751</v>
      </c>
      <c r="F6400" s="7">
        <f t="shared" si="76"/>
        <v>1.6725000000000001</v>
      </c>
      <c r="G6400" s="8">
        <v>200000</v>
      </c>
      <c r="H6400" s="9">
        <f t="shared" si="77"/>
        <v>2800000</v>
      </c>
    </row>
    <row r="6401" spans="1:8" ht="14.5">
      <c r="A6401" s="6" t="str">
        <f t="shared" si="75"/>
        <v>Pati - Sokokulon_DADIREJO</v>
      </c>
      <c r="B6401" s="11" t="s">
        <v>4606</v>
      </c>
      <c r="C6401" s="11" t="s">
        <v>3396</v>
      </c>
      <c r="D6401" s="11">
        <v>16.66</v>
      </c>
      <c r="E6401" s="7">
        <f>VLOOKUP(A6401, Sheet2!$A$2:$K$8265, 11)</f>
        <v>110.6751</v>
      </c>
      <c r="F6401" s="7">
        <f t="shared" si="76"/>
        <v>2.0825</v>
      </c>
      <c r="G6401" s="8">
        <v>200000</v>
      </c>
      <c r="H6401" s="9">
        <f t="shared" si="77"/>
        <v>3400000</v>
      </c>
    </row>
    <row r="6402" spans="1:8" ht="14.5">
      <c r="A6402" s="6" t="str">
        <f t="shared" si="75"/>
        <v>Pati - Sokokulon_DAMARWULAN</v>
      </c>
      <c r="B6402" s="11" t="s">
        <v>4606</v>
      </c>
      <c r="C6402" s="11" t="s">
        <v>4613</v>
      </c>
      <c r="D6402" s="11">
        <v>10.32</v>
      </c>
      <c r="E6402" s="7">
        <f>VLOOKUP(A6402, Sheet2!$A$2:$K$8265, 11)</f>
        <v>110.6751</v>
      </c>
      <c r="F6402" s="7">
        <f t="shared" si="76"/>
        <v>1.29</v>
      </c>
      <c r="G6402" s="8">
        <v>200000</v>
      </c>
      <c r="H6402" s="9">
        <f t="shared" si="77"/>
        <v>2200000</v>
      </c>
    </row>
    <row r="6403" spans="1:8" ht="14.5">
      <c r="A6403" s="6" t="str">
        <f t="shared" si="75"/>
        <v>Pati - Sokokulon_GABUS</v>
      </c>
      <c r="B6403" s="11" t="s">
        <v>4606</v>
      </c>
      <c r="C6403" s="11" t="s">
        <v>1279</v>
      </c>
      <c r="D6403" s="11">
        <v>16.66</v>
      </c>
      <c r="E6403" s="7">
        <f>VLOOKUP(A6403, Sheet2!$A$2:$K$8265, 11)</f>
        <v>110.6751</v>
      </c>
      <c r="F6403" s="7">
        <f t="shared" si="76"/>
        <v>2.0825</v>
      </c>
      <c r="G6403" s="8">
        <v>200000</v>
      </c>
      <c r="H6403" s="9">
        <f t="shared" si="77"/>
        <v>3400000</v>
      </c>
    </row>
    <row r="6404" spans="1:8" ht="14.5">
      <c r="A6404" s="6" t="str">
        <f t="shared" si="75"/>
        <v>Pati - Sokokulon_GEBANG</v>
      </c>
      <c r="B6404" s="11" t="s">
        <v>4606</v>
      </c>
      <c r="C6404" s="11" t="s">
        <v>372</v>
      </c>
      <c r="D6404" s="11">
        <v>16.66</v>
      </c>
      <c r="E6404" s="7">
        <f>VLOOKUP(A6404, Sheet2!$A$2:$K$8265, 11)</f>
        <v>110.6751</v>
      </c>
      <c r="F6404" s="7">
        <f t="shared" si="76"/>
        <v>2.0825</v>
      </c>
      <c r="G6404" s="8">
        <v>200000</v>
      </c>
      <c r="H6404" s="9">
        <f t="shared" si="77"/>
        <v>3400000</v>
      </c>
    </row>
    <row r="6405" spans="1:8" ht="14.5">
      <c r="A6405" s="6" t="str">
        <f t="shared" si="75"/>
        <v>Pati - Sokokulon_GEMBONG</v>
      </c>
      <c r="B6405" s="11" t="s">
        <v>4606</v>
      </c>
      <c r="C6405" s="11" t="s">
        <v>881</v>
      </c>
      <c r="D6405" s="11">
        <v>16.66</v>
      </c>
      <c r="E6405" s="7">
        <f>VLOOKUP(A6405, Sheet2!$A$2:$K$8265, 11)</f>
        <v>110.6751</v>
      </c>
      <c r="F6405" s="7">
        <f t="shared" si="76"/>
        <v>2.0825</v>
      </c>
      <c r="G6405" s="8">
        <v>200000</v>
      </c>
      <c r="H6405" s="9">
        <f t="shared" si="77"/>
        <v>3400000</v>
      </c>
    </row>
    <row r="6406" spans="1:8" ht="14.5">
      <c r="A6406" s="6" t="str">
        <f t="shared" si="75"/>
        <v>Pati - Sokokulon_GEMPOLSARI</v>
      </c>
      <c r="B6406" s="11" t="s">
        <v>4606</v>
      </c>
      <c r="C6406" s="11" t="s">
        <v>4614</v>
      </c>
      <c r="D6406" s="11">
        <v>16.66</v>
      </c>
      <c r="E6406" s="7">
        <f>VLOOKUP(A6406, Sheet2!$A$2:$K$8265, 11)</f>
        <v>110.6751</v>
      </c>
      <c r="F6406" s="7">
        <f t="shared" si="76"/>
        <v>2.0825</v>
      </c>
      <c r="G6406" s="8">
        <v>200000</v>
      </c>
      <c r="H6406" s="9">
        <f t="shared" si="77"/>
        <v>3400000</v>
      </c>
    </row>
    <row r="6407" spans="1:8" ht="14.5">
      <c r="A6407" s="6" t="str">
        <f t="shared" si="75"/>
        <v>Pati - Sokokulon_GILING</v>
      </c>
      <c r="B6407" s="11" t="s">
        <v>4606</v>
      </c>
      <c r="C6407" s="11" t="s">
        <v>4615</v>
      </c>
      <c r="D6407" s="11">
        <v>16.66</v>
      </c>
      <c r="E6407" s="7">
        <f>VLOOKUP(A6407, Sheet2!$A$2:$K$8265, 11)</f>
        <v>110.6751</v>
      </c>
      <c r="F6407" s="7">
        <f t="shared" si="76"/>
        <v>2.0825</v>
      </c>
      <c r="G6407" s="8">
        <v>200000</v>
      </c>
      <c r="H6407" s="9">
        <f t="shared" si="77"/>
        <v>3400000</v>
      </c>
    </row>
    <row r="6408" spans="1:8" ht="14.5">
      <c r="A6408" s="6" t="str">
        <f t="shared" si="75"/>
        <v>Pati - Sokokulon_GODO</v>
      </c>
      <c r="B6408" s="11" t="s">
        <v>4606</v>
      </c>
      <c r="C6408" s="11" t="s">
        <v>4616</v>
      </c>
      <c r="D6408" s="11">
        <v>16.66</v>
      </c>
      <c r="E6408" s="7">
        <f>VLOOKUP(A6408, Sheet2!$A$2:$K$8265, 11)</f>
        <v>110.6751</v>
      </c>
      <c r="F6408" s="7">
        <f t="shared" si="76"/>
        <v>2.0825</v>
      </c>
      <c r="G6408" s="8">
        <v>200000</v>
      </c>
      <c r="H6408" s="9">
        <f t="shared" si="77"/>
        <v>3400000</v>
      </c>
    </row>
    <row r="6409" spans="1:8" ht="14.5">
      <c r="A6409" s="6" t="str">
        <f t="shared" si="75"/>
        <v>Pati - Sokokulon_GULANGPONGGE</v>
      </c>
      <c r="B6409" s="11" t="s">
        <v>4606</v>
      </c>
      <c r="C6409" s="11" t="s">
        <v>4617</v>
      </c>
      <c r="D6409" s="11">
        <v>16.66</v>
      </c>
      <c r="E6409" s="7">
        <f>VLOOKUP(A6409, Sheet2!$A$2:$K$8265, 11)</f>
        <v>110.6751</v>
      </c>
      <c r="F6409" s="7">
        <f t="shared" si="76"/>
        <v>2.0825</v>
      </c>
      <c r="G6409" s="8">
        <v>200000</v>
      </c>
      <c r="H6409" s="9">
        <f t="shared" si="77"/>
        <v>3400000</v>
      </c>
    </row>
    <row r="6410" spans="1:8" ht="14.5">
      <c r="A6410" s="6" t="str">
        <f t="shared" si="75"/>
        <v>Pati - Sokokulon_GUNUNGPANTI</v>
      </c>
      <c r="B6410" s="11" t="s">
        <v>4606</v>
      </c>
      <c r="C6410" s="11" t="s">
        <v>4618</v>
      </c>
      <c r="D6410" s="11">
        <v>16.66</v>
      </c>
      <c r="E6410" s="7">
        <f>VLOOKUP(A6410, Sheet2!$A$2:$K$8265, 11)</f>
        <v>110.6751</v>
      </c>
      <c r="F6410" s="7">
        <f t="shared" si="76"/>
        <v>2.0825</v>
      </c>
      <c r="G6410" s="8">
        <v>200000</v>
      </c>
      <c r="H6410" s="9">
        <f t="shared" si="77"/>
        <v>3400000</v>
      </c>
    </row>
    <row r="6411" spans="1:8" ht="14.5">
      <c r="A6411" s="6" t="str">
        <f t="shared" si="75"/>
        <v>Pati - Sokokulon_GUNUNGSARI</v>
      </c>
      <c r="B6411" s="11" t="s">
        <v>4606</v>
      </c>
      <c r="C6411" s="11" t="s">
        <v>599</v>
      </c>
      <c r="D6411" s="11">
        <v>16.66</v>
      </c>
      <c r="E6411" s="7">
        <f>VLOOKUP(A6411, Sheet2!$A$2:$K$8265, 11)</f>
        <v>110.6751</v>
      </c>
      <c r="F6411" s="7">
        <f t="shared" si="76"/>
        <v>2.0825</v>
      </c>
      <c r="G6411" s="8">
        <v>200000</v>
      </c>
      <c r="H6411" s="9">
        <f t="shared" si="77"/>
        <v>3400000</v>
      </c>
    </row>
    <row r="6412" spans="1:8" ht="14.5">
      <c r="A6412" s="6" t="str">
        <f t="shared" si="75"/>
        <v>Pati - Sokokulon_GUWO</v>
      </c>
      <c r="B6412" s="11" t="s">
        <v>4606</v>
      </c>
      <c r="C6412" s="11" t="s">
        <v>4619</v>
      </c>
      <c r="D6412" s="11">
        <v>16.66</v>
      </c>
      <c r="E6412" s="7">
        <f>VLOOKUP(A6412, Sheet2!$A$2:$K$8265, 11)</f>
        <v>110.6751</v>
      </c>
      <c r="F6412" s="7">
        <f t="shared" si="76"/>
        <v>2.0825</v>
      </c>
      <c r="G6412" s="8">
        <v>200000</v>
      </c>
      <c r="H6412" s="9">
        <f t="shared" si="77"/>
        <v>3400000</v>
      </c>
    </row>
    <row r="6413" spans="1:8" ht="14.5">
      <c r="A6413" s="6" t="str">
        <f t="shared" si="75"/>
        <v>Pati - Sokokulon_JAPAN</v>
      </c>
      <c r="B6413" s="11" t="s">
        <v>4606</v>
      </c>
      <c r="C6413" s="11" t="s">
        <v>3157</v>
      </c>
      <c r="D6413" s="11">
        <v>13.38</v>
      </c>
      <c r="E6413" s="7">
        <f>VLOOKUP(A6413, Sheet2!$A$2:$K$8265, 11)</f>
        <v>110.6751</v>
      </c>
      <c r="F6413" s="7">
        <f t="shared" si="76"/>
        <v>1.6725000000000001</v>
      </c>
      <c r="G6413" s="8">
        <v>200000</v>
      </c>
      <c r="H6413" s="9">
        <f t="shared" si="77"/>
        <v>2800000</v>
      </c>
    </row>
    <row r="6414" spans="1:8" ht="14.5">
      <c r="A6414" s="6" t="str">
        <f t="shared" si="75"/>
        <v>Pati - Sokokulon_JEPALO</v>
      </c>
      <c r="B6414" s="11" t="s">
        <v>4606</v>
      </c>
      <c r="C6414" s="11" t="s">
        <v>4620</v>
      </c>
      <c r="D6414" s="11">
        <v>16.66</v>
      </c>
      <c r="E6414" s="7">
        <f>VLOOKUP(A6414, Sheet2!$A$2:$K$8265, 11)</f>
        <v>110.6751</v>
      </c>
      <c r="F6414" s="7">
        <f t="shared" si="76"/>
        <v>2.0825</v>
      </c>
      <c r="G6414" s="8">
        <v>200000</v>
      </c>
      <c r="H6414" s="9">
        <f t="shared" si="77"/>
        <v>3400000</v>
      </c>
    </row>
    <row r="6415" spans="1:8" ht="14.5">
      <c r="A6415" s="6" t="str">
        <f t="shared" si="75"/>
        <v>Pati - Sokokulon_JRAHI</v>
      </c>
      <c r="B6415" s="11" t="s">
        <v>4606</v>
      </c>
      <c r="C6415" s="11" t="s">
        <v>4621</v>
      </c>
      <c r="D6415" s="11">
        <v>16.66</v>
      </c>
      <c r="E6415" s="7">
        <f>VLOOKUP(A6415, Sheet2!$A$2:$K$8265, 11)</f>
        <v>110.6751</v>
      </c>
      <c r="F6415" s="7">
        <f t="shared" si="76"/>
        <v>2.0825</v>
      </c>
      <c r="G6415" s="8">
        <v>200000</v>
      </c>
      <c r="H6415" s="9">
        <f t="shared" si="77"/>
        <v>3400000</v>
      </c>
    </row>
    <row r="6416" spans="1:8" ht="14.5">
      <c r="A6416" s="6" t="str">
        <f t="shared" si="75"/>
        <v>Pati - Sokokulon_KARANGWONO</v>
      </c>
      <c r="B6416" s="11" t="s">
        <v>4606</v>
      </c>
      <c r="C6416" s="11" t="s">
        <v>4622</v>
      </c>
      <c r="D6416" s="11">
        <v>16.66</v>
      </c>
      <c r="E6416" s="7">
        <f>VLOOKUP(A6416, Sheet2!$A$2:$K$8265, 11)</f>
        <v>110.6751</v>
      </c>
      <c r="F6416" s="7">
        <f t="shared" si="76"/>
        <v>2.0825</v>
      </c>
      <c r="G6416" s="8">
        <v>200000</v>
      </c>
      <c r="H6416" s="9">
        <f t="shared" si="77"/>
        <v>3400000</v>
      </c>
    </row>
    <row r="6417" spans="1:8" ht="14.5">
      <c r="A6417" s="6" t="str">
        <f t="shared" si="75"/>
        <v>Pati - Sokokulon_KEDALINGAN</v>
      </c>
      <c r="B6417" s="11" t="s">
        <v>4606</v>
      </c>
      <c r="C6417" s="11" t="s">
        <v>4623</v>
      </c>
      <c r="D6417" s="11">
        <v>16.66</v>
      </c>
      <c r="E6417" s="7">
        <f>VLOOKUP(A6417, Sheet2!$A$2:$K$8265, 11)</f>
        <v>110.6751</v>
      </c>
      <c r="F6417" s="7">
        <f t="shared" si="76"/>
        <v>2.0825</v>
      </c>
      <c r="G6417" s="8">
        <v>200000</v>
      </c>
      <c r="H6417" s="9">
        <f t="shared" si="77"/>
        <v>3400000</v>
      </c>
    </row>
    <row r="6418" spans="1:8" ht="14.5">
      <c r="A6418" s="6" t="str">
        <f t="shared" si="75"/>
        <v>Pati - Sokokulon_KEDUNGBULUS</v>
      </c>
      <c r="B6418" s="11" t="s">
        <v>4606</v>
      </c>
      <c r="C6418" s="11" t="s">
        <v>3647</v>
      </c>
      <c r="D6418" s="11">
        <v>16.66</v>
      </c>
      <c r="E6418" s="7">
        <f>VLOOKUP(A6418, Sheet2!$A$2:$K$8265, 11)</f>
        <v>110.6751</v>
      </c>
      <c r="F6418" s="7">
        <f t="shared" si="76"/>
        <v>2.0825</v>
      </c>
      <c r="G6418" s="8">
        <v>200000</v>
      </c>
      <c r="H6418" s="9">
        <f t="shared" si="77"/>
        <v>3400000</v>
      </c>
    </row>
    <row r="6419" spans="1:8" ht="14.5">
      <c r="A6419" s="6" t="str">
        <f t="shared" si="75"/>
        <v>Pati - Sokokulon_KETANGGAN</v>
      </c>
      <c r="B6419" s="11" t="s">
        <v>4606</v>
      </c>
      <c r="C6419" s="11" t="s">
        <v>417</v>
      </c>
      <c r="D6419" s="11">
        <v>16.66</v>
      </c>
      <c r="E6419" s="7">
        <f>VLOOKUP(A6419, Sheet2!$A$2:$K$8265, 11)</f>
        <v>110.6751</v>
      </c>
      <c r="F6419" s="7">
        <f t="shared" si="76"/>
        <v>2.0825</v>
      </c>
      <c r="G6419" s="8">
        <v>200000</v>
      </c>
      <c r="H6419" s="9">
        <f t="shared" si="77"/>
        <v>3400000</v>
      </c>
    </row>
    <row r="6420" spans="1:8" ht="14.5">
      <c r="A6420" s="6" t="str">
        <f t="shared" si="75"/>
        <v>Pati - Sokokulon_KLAKAHKASIHAN</v>
      </c>
      <c r="B6420" s="11" t="s">
        <v>4606</v>
      </c>
      <c r="C6420" s="11" t="s">
        <v>4624</v>
      </c>
      <c r="D6420" s="11">
        <v>16.66</v>
      </c>
      <c r="E6420" s="7">
        <f>VLOOKUP(A6420, Sheet2!$A$2:$K$8265, 11)</f>
        <v>110.6751</v>
      </c>
      <c r="F6420" s="7">
        <f t="shared" si="76"/>
        <v>2.0825</v>
      </c>
      <c r="G6420" s="8">
        <v>200000</v>
      </c>
      <c r="H6420" s="9">
        <f t="shared" si="77"/>
        <v>3400000</v>
      </c>
    </row>
    <row r="6421" spans="1:8" ht="14.5">
      <c r="A6421" s="6" t="str">
        <f t="shared" si="75"/>
        <v>Pati - Sokokulon_KLUMPIT</v>
      </c>
      <c r="B6421" s="11" t="s">
        <v>4606</v>
      </c>
      <c r="C6421" s="11" t="s">
        <v>1466</v>
      </c>
      <c r="D6421" s="11">
        <v>16.66</v>
      </c>
      <c r="E6421" s="7">
        <f>VLOOKUP(A6421, Sheet2!$A$2:$K$8265, 11)</f>
        <v>110.6751</v>
      </c>
      <c r="F6421" s="7">
        <f t="shared" si="76"/>
        <v>2.0825</v>
      </c>
      <c r="G6421" s="8">
        <v>200000</v>
      </c>
      <c r="H6421" s="9">
        <f t="shared" si="77"/>
        <v>3400000</v>
      </c>
    </row>
    <row r="6422" spans="1:8" ht="14.5">
      <c r="A6422" s="6" t="str">
        <f t="shared" si="75"/>
        <v>Pati - Sokokulon_KORIPANDRIYO</v>
      </c>
      <c r="B6422" s="11" t="s">
        <v>4606</v>
      </c>
      <c r="C6422" s="11" t="s">
        <v>4625</v>
      </c>
      <c r="D6422" s="11">
        <v>16.66</v>
      </c>
      <c r="E6422" s="7">
        <f>VLOOKUP(A6422, Sheet2!$A$2:$K$8265, 11)</f>
        <v>110.6751</v>
      </c>
      <c r="F6422" s="7">
        <f t="shared" si="76"/>
        <v>2.0825</v>
      </c>
      <c r="G6422" s="8">
        <v>200000</v>
      </c>
      <c r="H6422" s="9">
        <f t="shared" si="77"/>
        <v>3400000</v>
      </c>
    </row>
    <row r="6423" spans="1:8" ht="14.5">
      <c r="A6423" s="6" t="str">
        <f t="shared" si="75"/>
        <v>Pati - Sokokulon_KOSEKAN</v>
      </c>
      <c r="B6423" s="11" t="s">
        <v>4606</v>
      </c>
      <c r="C6423" s="11" t="s">
        <v>4626</v>
      </c>
      <c r="D6423" s="11">
        <v>16.66</v>
      </c>
      <c r="E6423" s="7">
        <f>VLOOKUP(A6423, Sheet2!$A$2:$K$8265, 11)</f>
        <v>110.6751</v>
      </c>
      <c r="F6423" s="7">
        <f t="shared" si="76"/>
        <v>2.0825</v>
      </c>
      <c r="G6423" s="8">
        <v>200000</v>
      </c>
      <c r="H6423" s="9">
        <f t="shared" si="77"/>
        <v>3400000</v>
      </c>
    </row>
    <row r="6424" spans="1:8" ht="14.5">
      <c r="A6424" s="6" t="str">
        <f t="shared" si="75"/>
        <v>Pati - Sokokulon_KROPAK</v>
      </c>
      <c r="B6424" s="11" t="s">
        <v>4606</v>
      </c>
      <c r="C6424" s="11" t="s">
        <v>4627</v>
      </c>
      <c r="D6424" s="11">
        <v>16.66</v>
      </c>
      <c r="E6424" s="7">
        <f>VLOOKUP(A6424, Sheet2!$A$2:$K$8265, 11)</f>
        <v>110.6751</v>
      </c>
      <c r="F6424" s="7">
        <f t="shared" si="76"/>
        <v>2.0825</v>
      </c>
      <c r="G6424" s="8">
        <v>200000</v>
      </c>
      <c r="H6424" s="9">
        <f t="shared" si="77"/>
        <v>3400000</v>
      </c>
    </row>
    <row r="6425" spans="1:8" ht="14.5">
      <c r="A6425" s="6" t="str">
        <f t="shared" si="75"/>
        <v>Pati - Sokokulon_KUDUR</v>
      </c>
      <c r="B6425" s="11" t="s">
        <v>4606</v>
      </c>
      <c r="C6425" s="11" t="s">
        <v>4628</v>
      </c>
      <c r="D6425" s="11">
        <v>16.66</v>
      </c>
      <c r="E6425" s="7">
        <f>VLOOKUP(A6425, Sheet2!$A$2:$K$8265, 11)</f>
        <v>110.6751</v>
      </c>
      <c r="F6425" s="7">
        <f t="shared" si="76"/>
        <v>2.0825</v>
      </c>
      <c r="G6425" s="8">
        <v>200000</v>
      </c>
      <c r="H6425" s="9">
        <f t="shared" si="77"/>
        <v>3400000</v>
      </c>
    </row>
    <row r="6426" spans="1:8" ht="14.5">
      <c r="A6426" s="6" t="str">
        <f t="shared" si="75"/>
        <v>Pati - Sokokulon_KURYOKALANGAN</v>
      </c>
      <c r="B6426" s="11" t="s">
        <v>4606</v>
      </c>
      <c r="C6426" s="11" t="s">
        <v>4629</v>
      </c>
      <c r="D6426" s="11">
        <v>16.66</v>
      </c>
      <c r="E6426" s="7">
        <f>VLOOKUP(A6426, Sheet2!$A$2:$K$8265, 11)</f>
        <v>110.6751</v>
      </c>
      <c r="F6426" s="7">
        <f t="shared" si="76"/>
        <v>2.0825</v>
      </c>
      <c r="G6426" s="8">
        <v>200000</v>
      </c>
      <c r="H6426" s="9">
        <f t="shared" si="77"/>
        <v>3400000</v>
      </c>
    </row>
    <row r="6427" spans="1:8" ht="14.5">
      <c r="A6427" s="6" t="str">
        <f t="shared" si="75"/>
        <v>Pati - Sokokulon_LAHAR</v>
      </c>
      <c r="B6427" s="11" t="s">
        <v>4606</v>
      </c>
      <c r="C6427" s="11" t="s">
        <v>4630</v>
      </c>
      <c r="D6427" s="11">
        <v>16.66</v>
      </c>
      <c r="E6427" s="7">
        <f>VLOOKUP(A6427, Sheet2!$A$2:$K$8265, 11)</f>
        <v>110.6751</v>
      </c>
      <c r="F6427" s="7">
        <f t="shared" si="76"/>
        <v>2.0825</v>
      </c>
      <c r="G6427" s="8">
        <v>200000</v>
      </c>
      <c r="H6427" s="9">
        <f t="shared" si="77"/>
        <v>3400000</v>
      </c>
    </row>
    <row r="6428" spans="1:8" ht="14.5">
      <c r="A6428" s="6" t="str">
        <f t="shared" si="75"/>
        <v>Pati - Sokokulon_LANGENHARJO</v>
      </c>
      <c r="B6428" s="11" t="s">
        <v>4606</v>
      </c>
      <c r="C6428" s="11" t="s">
        <v>4362</v>
      </c>
      <c r="D6428" s="11">
        <v>16.66</v>
      </c>
      <c r="E6428" s="7">
        <f>VLOOKUP(A6428, Sheet2!$A$2:$K$8265, 11)</f>
        <v>110.6751</v>
      </c>
      <c r="F6428" s="7">
        <f t="shared" si="76"/>
        <v>2.0825</v>
      </c>
      <c r="G6428" s="8">
        <v>200000</v>
      </c>
      <c r="H6428" s="9">
        <f t="shared" si="77"/>
        <v>3400000</v>
      </c>
    </row>
    <row r="6429" spans="1:8" ht="14.5">
      <c r="A6429" s="6" t="str">
        <f t="shared" si="75"/>
        <v>Pati - Sokokulon_LANGSE</v>
      </c>
      <c r="B6429" s="11" t="s">
        <v>4606</v>
      </c>
      <c r="C6429" s="11" t="s">
        <v>2426</v>
      </c>
      <c r="D6429" s="11">
        <v>16.66</v>
      </c>
      <c r="E6429" s="7">
        <f>VLOOKUP(A6429, Sheet2!$A$2:$K$8265, 11)</f>
        <v>110.6751</v>
      </c>
      <c r="F6429" s="7">
        <f t="shared" si="76"/>
        <v>2.0825</v>
      </c>
      <c r="G6429" s="8">
        <v>200000</v>
      </c>
      <c r="H6429" s="9">
        <f t="shared" si="77"/>
        <v>3400000</v>
      </c>
    </row>
    <row r="6430" spans="1:8" ht="14.5">
      <c r="A6430" s="6" t="str">
        <f t="shared" si="75"/>
        <v>Pati - Sokokulon_MARGOREJO</v>
      </c>
      <c r="B6430" s="11" t="s">
        <v>4606</v>
      </c>
      <c r="C6430" s="11" t="s">
        <v>436</v>
      </c>
      <c r="D6430" s="11">
        <v>16.66</v>
      </c>
      <c r="E6430" s="7">
        <f>VLOOKUP(A6430, Sheet2!$A$2:$K$8265, 11)</f>
        <v>110.6751</v>
      </c>
      <c r="F6430" s="7">
        <f t="shared" si="76"/>
        <v>2.0825</v>
      </c>
      <c r="G6430" s="8">
        <v>200000</v>
      </c>
      <c r="H6430" s="9">
        <f t="shared" si="77"/>
        <v>3400000</v>
      </c>
    </row>
    <row r="6431" spans="1:8" ht="14.5">
      <c r="A6431" s="6" t="str">
        <f t="shared" si="75"/>
        <v>Pati - Sokokulon_MATARAMAN</v>
      </c>
      <c r="B6431" s="11" t="s">
        <v>4606</v>
      </c>
      <c r="C6431" s="11" t="s">
        <v>4631</v>
      </c>
      <c r="D6431" s="11">
        <v>16.66</v>
      </c>
      <c r="E6431" s="7">
        <f>VLOOKUP(A6431, Sheet2!$A$2:$K$8265, 11)</f>
        <v>110.6751</v>
      </c>
      <c r="F6431" s="7">
        <f t="shared" si="76"/>
        <v>2.0825</v>
      </c>
      <c r="G6431" s="8">
        <v>200000</v>
      </c>
      <c r="H6431" s="9">
        <f t="shared" si="77"/>
        <v>3400000</v>
      </c>
    </row>
    <row r="6432" spans="1:8" ht="14.5">
      <c r="A6432" s="6" t="str">
        <f t="shared" si="75"/>
        <v>Pati - Sokokulon_MEDANI</v>
      </c>
      <c r="B6432" s="11" t="s">
        <v>4606</v>
      </c>
      <c r="C6432" s="11" t="s">
        <v>4116</v>
      </c>
      <c r="D6432" s="11">
        <v>16.66</v>
      </c>
      <c r="E6432" s="7">
        <f>VLOOKUP(A6432, Sheet2!$A$2:$K$8265, 11)</f>
        <v>110.6751</v>
      </c>
      <c r="F6432" s="7">
        <f t="shared" si="76"/>
        <v>2.0825</v>
      </c>
      <c r="G6432" s="8">
        <v>200000</v>
      </c>
      <c r="H6432" s="9">
        <f t="shared" si="77"/>
        <v>3400000</v>
      </c>
    </row>
    <row r="6433" spans="1:8" ht="14.5">
      <c r="A6433" s="6" t="str">
        <f t="shared" si="75"/>
        <v>Pati - Sokokulon_MOJO</v>
      </c>
      <c r="B6433" s="11" t="s">
        <v>4606</v>
      </c>
      <c r="C6433" s="11" t="s">
        <v>441</v>
      </c>
      <c r="D6433" s="11">
        <v>16.66</v>
      </c>
      <c r="E6433" s="7">
        <f>VLOOKUP(A6433, Sheet2!$A$2:$K$8265, 11)</f>
        <v>110.6751</v>
      </c>
      <c r="F6433" s="7">
        <f t="shared" si="76"/>
        <v>2.0825</v>
      </c>
      <c r="G6433" s="8">
        <v>200000</v>
      </c>
      <c r="H6433" s="9">
        <f t="shared" si="77"/>
        <v>3400000</v>
      </c>
    </row>
    <row r="6434" spans="1:8" ht="14.5">
      <c r="A6434" s="6" t="str">
        <f t="shared" si="75"/>
        <v>Pati - Sokokulon_MOJOLAWARAN</v>
      </c>
      <c r="B6434" s="11" t="s">
        <v>4606</v>
      </c>
      <c r="C6434" s="11" t="s">
        <v>4632</v>
      </c>
      <c r="D6434" s="11">
        <v>16.66</v>
      </c>
      <c r="E6434" s="7">
        <f>VLOOKUP(A6434, Sheet2!$A$2:$K$8265, 11)</f>
        <v>110.6751</v>
      </c>
      <c r="F6434" s="7">
        <f t="shared" si="76"/>
        <v>2.0825</v>
      </c>
      <c r="G6434" s="8">
        <v>200000</v>
      </c>
      <c r="H6434" s="9">
        <f t="shared" si="77"/>
        <v>3400000</v>
      </c>
    </row>
    <row r="6435" spans="1:8" ht="14.5">
      <c r="A6435" s="6" t="str">
        <f t="shared" si="75"/>
        <v>Pati - Sokokulon_MUKTIHARJO</v>
      </c>
      <c r="B6435" s="11" t="s">
        <v>4606</v>
      </c>
      <c r="C6435" s="11" t="s">
        <v>4633</v>
      </c>
      <c r="D6435" s="11">
        <v>16.66</v>
      </c>
      <c r="E6435" s="7">
        <f>VLOOKUP(A6435, Sheet2!$A$2:$K$8265, 11)</f>
        <v>110.6751</v>
      </c>
      <c r="F6435" s="7">
        <f t="shared" si="76"/>
        <v>2.0825</v>
      </c>
      <c r="G6435" s="8">
        <v>200000</v>
      </c>
      <c r="H6435" s="9">
        <f t="shared" si="77"/>
        <v>3400000</v>
      </c>
    </row>
    <row r="6436" spans="1:8" ht="14.5">
      <c r="A6436" s="6" t="str">
        <f t="shared" si="75"/>
        <v>Pati - Sokokulon_MUSTOKOHARJO</v>
      </c>
      <c r="B6436" s="11" t="s">
        <v>4606</v>
      </c>
      <c r="C6436" s="11" t="s">
        <v>4634</v>
      </c>
      <c r="D6436" s="11">
        <v>16.66</v>
      </c>
      <c r="E6436" s="7">
        <f>VLOOKUP(A6436, Sheet2!$A$2:$K$8265, 11)</f>
        <v>110.6751</v>
      </c>
      <c r="F6436" s="7">
        <f t="shared" si="76"/>
        <v>2.0825</v>
      </c>
      <c r="G6436" s="8">
        <v>200000</v>
      </c>
      <c r="H6436" s="9">
        <f t="shared" si="77"/>
        <v>3400000</v>
      </c>
    </row>
    <row r="6437" spans="1:8" ht="14.5">
      <c r="A6437" s="6" t="str">
        <f t="shared" si="75"/>
        <v>Pati - Sokokulon_NGARUS</v>
      </c>
      <c r="B6437" s="11" t="s">
        <v>4606</v>
      </c>
      <c r="C6437" s="11" t="s">
        <v>4635</v>
      </c>
      <c r="D6437" s="11">
        <v>16.66</v>
      </c>
      <c r="E6437" s="7">
        <f>VLOOKUP(A6437, Sheet2!$A$2:$K$8265, 11)</f>
        <v>110.6751</v>
      </c>
      <c r="F6437" s="7">
        <f t="shared" si="76"/>
        <v>2.0825</v>
      </c>
      <c r="G6437" s="8">
        <v>200000</v>
      </c>
      <c r="H6437" s="9">
        <f t="shared" si="77"/>
        <v>3400000</v>
      </c>
    </row>
    <row r="6438" spans="1:8" ht="14.5">
      <c r="A6438" s="6" t="str">
        <f t="shared" si="75"/>
        <v>Pati - Sokokulon_NGAWEN</v>
      </c>
      <c r="B6438" s="11" t="s">
        <v>4606</v>
      </c>
      <c r="C6438" s="11" t="s">
        <v>1324</v>
      </c>
      <c r="D6438" s="11">
        <v>16.66</v>
      </c>
      <c r="E6438" s="7">
        <f>VLOOKUP(A6438, Sheet2!$A$2:$K$8265, 11)</f>
        <v>110.6751</v>
      </c>
      <c r="F6438" s="7">
        <f t="shared" si="76"/>
        <v>2.0825</v>
      </c>
      <c r="G6438" s="8">
        <v>200000</v>
      </c>
      <c r="H6438" s="9">
        <f t="shared" si="77"/>
        <v>3400000</v>
      </c>
    </row>
    <row r="6439" spans="1:8" ht="14.5">
      <c r="A6439" s="6" t="str">
        <f t="shared" si="75"/>
        <v>Pati - Sokokulon_PADANGAN</v>
      </c>
      <c r="B6439" s="11" t="s">
        <v>4606</v>
      </c>
      <c r="C6439" s="11" t="s">
        <v>4636</v>
      </c>
      <c r="D6439" s="11">
        <v>16.66</v>
      </c>
      <c r="E6439" s="7">
        <f>VLOOKUP(A6439, Sheet2!$A$2:$K$8265, 11)</f>
        <v>110.6751</v>
      </c>
      <c r="F6439" s="7">
        <f t="shared" si="76"/>
        <v>2.0825</v>
      </c>
      <c r="G6439" s="8">
        <v>200000</v>
      </c>
      <c r="H6439" s="9">
        <f t="shared" si="77"/>
        <v>3400000</v>
      </c>
    </row>
    <row r="6440" spans="1:8" ht="14.5">
      <c r="A6440" s="6" t="str">
        <f t="shared" si="75"/>
        <v>Pati - Sokokulon_PANJUNAN</v>
      </c>
      <c r="B6440" s="11" t="s">
        <v>4606</v>
      </c>
      <c r="C6440" s="11" t="s">
        <v>4436</v>
      </c>
      <c r="D6440" s="11">
        <v>16.66</v>
      </c>
      <c r="E6440" s="7">
        <f>VLOOKUP(A6440, Sheet2!$A$2:$K$8265, 11)</f>
        <v>110.6751</v>
      </c>
      <c r="F6440" s="7">
        <f t="shared" si="76"/>
        <v>2.0825</v>
      </c>
      <c r="G6440" s="8">
        <v>200000</v>
      </c>
      <c r="H6440" s="9">
        <f t="shared" si="77"/>
        <v>3400000</v>
      </c>
    </row>
    <row r="6441" spans="1:8" ht="14.5">
      <c r="A6441" s="6" t="str">
        <f t="shared" si="75"/>
        <v>Pati - Sokokulon_PANTIREJO</v>
      </c>
      <c r="B6441" s="11" t="s">
        <v>4606</v>
      </c>
      <c r="C6441" s="11" t="s">
        <v>4637</v>
      </c>
      <c r="D6441" s="11">
        <v>16.66</v>
      </c>
      <c r="E6441" s="7">
        <f>VLOOKUP(A6441, Sheet2!$A$2:$K$8265, 11)</f>
        <v>110.6751</v>
      </c>
      <c r="F6441" s="7">
        <f t="shared" si="76"/>
        <v>2.0825</v>
      </c>
      <c r="G6441" s="8">
        <v>200000</v>
      </c>
      <c r="H6441" s="9">
        <f t="shared" si="77"/>
        <v>3400000</v>
      </c>
    </row>
    <row r="6442" spans="1:8" ht="14.5">
      <c r="A6442" s="6" t="str">
        <f t="shared" si="75"/>
        <v>Pati - Sokokulon_PARENGGAN</v>
      </c>
      <c r="B6442" s="11" t="s">
        <v>4606</v>
      </c>
      <c r="C6442" s="11" t="s">
        <v>4638</v>
      </c>
      <c r="D6442" s="11">
        <v>16.66</v>
      </c>
      <c r="E6442" s="7">
        <f>VLOOKUP(A6442, Sheet2!$A$2:$K$8265, 11)</f>
        <v>110.6751</v>
      </c>
      <c r="F6442" s="7">
        <f t="shared" si="76"/>
        <v>2.0825</v>
      </c>
      <c r="G6442" s="8">
        <v>200000</v>
      </c>
      <c r="H6442" s="9">
        <f t="shared" si="77"/>
        <v>3400000</v>
      </c>
    </row>
    <row r="6443" spans="1:8" ht="14.5">
      <c r="A6443" s="6" t="str">
        <f t="shared" si="75"/>
        <v>Pati - Sokokulon_PATI KIDUL</v>
      </c>
      <c r="B6443" s="11" t="s">
        <v>4606</v>
      </c>
      <c r="C6443" s="11" t="s">
        <v>4639</v>
      </c>
      <c r="D6443" s="11">
        <v>16.66</v>
      </c>
      <c r="E6443" s="7">
        <f>VLOOKUP(A6443, Sheet2!$A$2:$K$8265, 11)</f>
        <v>110.6751</v>
      </c>
      <c r="F6443" s="7">
        <f t="shared" si="76"/>
        <v>2.0825</v>
      </c>
      <c r="G6443" s="8">
        <v>200000</v>
      </c>
      <c r="H6443" s="9">
        <f t="shared" si="77"/>
        <v>3400000</v>
      </c>
    </row>
    <row r="6444" spans="1:8" ht="14.5">
      <c r="A6444" s="6" t="str">
        <f t="shared" si="75"/>
        <v>Pati - Sokokulon_PATI LOR</v>
      </c>
      <c r="B6444" s="11" t="s">
        <v>4606</v>
      </c>
      <c r="C6444" s="11" t="s">
        <v>4640</v>
      </c>
      <c r="D6444" s="11">
        <v>16.66</v>
      </c>
      <c r="E6444" s="7">
        <f>VLOOKUP(A6444, Sheet2!$A$2:$K$8265, 11)</f>
        <v>110.6751</v>
      </c>
      <c r="F6444" s="7">
        <f t="shared" si="76"/>
        <v>2.0825</v>
      </c>
      <c r="G6444" s="8">
        <v>200000</v>
      </c>
      <c r="H6444" s="9">
        <f t="shared" si="77"/>
        <v>3400000</v>
      </c>
    </row>
    <row r="6445" spans="1:8" ht="14.5">
      <c r="A6445" s="6" t="str">
        <f t="shared" si="75"/>
        <v>Pati - Sokokulon_PATI WETAN</v>
      </c>
      <c r="B6445" s="11" t="s">
        <v>4606</v>
      </c>
      <c r="C6445" s="11" t="s">
        <v>4641</v>
      </c>
      <c r="D6445" s="11">
        <v>16.66</v>
      </c>
      <c r="E6445" s="7">
        <f>VLOOKUP(A6445, Sheet2!$A$2:$K$8265, 11)</f>
        <v>110.6751</v>
      </c>
      <c r="F6445" s="7">
        <f t="shared" si="76"/>
        <v>2.0825</v>
      </c>
      <c r="G6445" s="8">
        <v>200000</v>
      </c>
      <c r="H6445" s="9">
        <f t="shared" si="77"/>
        <v>3400000</v>
      </c>
    </row>
    <row r="6446" spans="1:8" ht="14.5">
      <c r="A6446" s="6" t="str">
        <f t="shared" si="75"/>
        <v>Pati - Sokokulon_PAYAK</v>
      </c>
      <c r="B6446" s="11" t="s">
        <v>4606</v>
      </c>
      <c r="C6446" s="11" t="s">
        <v>4642</v>
      </c>
      <c r="D6446" s="11">
        <v>16.66</v>
      </c>
      <c r="E6446" s="7">
        <f>VLOOKUP(A6446, Sheet2!$A$2:$K$8265, 11)</f>
        <v>110.6751</v>
      </c>
      <c r="F6446" s="7">
        <f t="shared" si="76"/>
        <v>2.0825</v>
      </c>
      <c r="G6446" s="8">
        <v>200000</v>
      </c>
      <c r="H6446" s="9">
        <f t="shared" si="77"/>
        <v>3400000</v>
      </c>
    </row>
    <row r="6447" spans="1:8" ht="14.5">
      <c r="A6447" s="6" t="str">
        <f t="shared" si="75"/>
        <v>Pati - Sokokulon_PEGANDAN</v>
      </c>
      <c r="B6447" s="11" t="s">
        <v>4606</v>
      </c>
      <c r="C6447" s="11" t="s">
        <v>4643</v>
      </c>
      <c r="D6447" s="11">
        <v>16.66</v>
      </c>
      <c r="E6447" s="7">
        <f>VLOOKUP(A6447, Sheet2!$A$2:$K$8265, 11)</f>
        <v>110.6751</v>
      </c>
      <c r="F6447" s="7">
        <f t="shared" si="76"/>
        <v>2.0825</v>
      </c>
      <c r="G6447" s="8">
        <v>200000</v>
      </c>
      <c r="H6447" s="9">
        <f t="shared" si="77"/>
        <v>3400000</v>
      </c>
    </row>
    <row r="6448" spans="1:8" ht="14.5">
      <c r="A6448" s="6" t="str">
        <f t="shared" si="75"/>
        <v>Pati - Sokokulon_PENAMBUHAN</v>
      </c>
      <c r="B6448" s="11" t="s">
        <v>4606</v>
      </c>
      <c r="C6448" s="11" t="s">
        <v>4644</v>
      </c>
      <c r="D6448" s="11">
        <v>16.66</v>
      </c>
      <c r="E6448" s="7">
        <f>VLOOKUP(A6448, Sheet2!$A$2:$K$8265, 11)</f>
        <v>110.6751</v>
      </c>
      <c r="F6448" s="7">
        <f t="shared" si="76"/>
        <v>2.0825</v>
      </c>
      <c r="G6448" s="8">
        <v>200000</v>
      </c>
      <c r="H6448" s="9">
        <f t="shared" si="77"/>
        <v>3400000</v>
      </c>
    </row>
    <row r="6449" spans="1:8" ht="14.5">
      <c r="A6449" s="6" t="str">
        <f t="shared" si="75"/>
        <v>Pati - Sokokulon_PENANGGUNGAN</v>
      </c>
      <c r="B6449" s="11" t="s">
        <v>4606</v>
      </c>
      <c r="C6449" s="11" t="s">
        <v>2456</v>
      </c>
      <c r="D6449" s="11">
        <v>16.66</v>
      </c>
      <c r="E6449" s="7">
        <f>VLOOKUP(A6449, Sheet2!$A$2:$K$8265, 11)</f>
        <v>110.6751</v>
      </c>
      <c r="F6449" s="7">
        <f t="shared" si="76"/>
        <v>2.0825</v>
      </c>
      <c r="G6449" s="8">
        <v>200000</v>
      </c>
      <c r="H6449" s="9">
        <f t="shared" si="77"/>
        <v>3400000</v>
      </c>
    </row>
    <row r="6450" spans="1:8" ht="14.5">
      <c r="A6450" s="6" t="str">
        <f t="shared" si="75"/>
        <v>Pati - Sokokulon_PERDOPO</v>
      </c>
      <c r="B6450" s="11" t="s">
        <v>4606</v>
      </c>
      <c r="C6450" s="11" t="s">
        <v>4645</v>
      </c>
      <c r="D6450" s="11">
        <v>16.66</v>
      </c>
      <c r="E6450" s="7">
        <f>VLOOKUP(A6450, Sheet2!$A$2:$K$8265, 11)</f>
        <v>110.6751</v>
      </c>
      <c r="F6450" s="7">
        <f t="shared" si="76"/>
        <v>2.0825</v>
      </c>
      <c r="G6450" s="8">
        <v>200000</v>
      </c>
      <c r="H6450" s="9">
        <f t="shared" si="77"/>
        <v>3400000</v>
      </c>
    </row>
    <row r="6451" spans="1:8" ht="14.5">
      <c r="A6451" s="6" t="str">
        <f t="shared" si="75"/>
        <v>Pati - Sokokulon_PLANGITAN</v>
      </c>
      <c r="B6451" s="11" t="s">
        <v>4606</v>
      </c>
      <c r="C6451" s="11" t="s">
        <v>4646</v>
      </c>
      <c r="D6451" s="11">
        <v>16.66</v>
      </c>
      <c r="E6451" s="7">
        <f>VLOOKUP(A6451, Sheet2!$A$2:$K$8265, 11)</f>
        <v>110.6751</v>
      </c>
      <c r="F6451" s="7">
        <f t="shared" si="76"/>
        <v>2.0825</v>
      </c>
      <c r="G6451" s="8">
        <v>200000</v>
      </c>
      <c r="H6451" s="9">
        <f t="shared" si="77"/>
        <v>3400000</v>
      </c>
    </row>
    <row r="6452" spans="1:8" ht="14.5">
      <c r="A6452" s="6" t="str">
        <f t="shared" si="75"/>
        <v>Pati - Sokokulon_PLAOSAN</v>
      </c>
      <c r="B6452" s="11" t="s">
        <v>4606</v>
      </c>
      <c r="C6452" s="11" t="s">
        <v>4647</v>
      </c>
      <c r="D6452" s="11">
        <v>16.66</v>
      </c>
      <c r="E6452" s="7">
        <f>VLOOKUP(A6452, Sheet2!$A$2:$K$8265, 11)</f>
        <v>110.6751</v>
      </c>
      <c r="F6452" s="7">
        <f t="shared" si="76"/>
        <v>2.0825</v>
      </c>
      <c r="G6452" s="8">
        <v>200000</v>
      </c>
      <c r="H6452" s="9">
        <f t="shared" si="77"/>
        <v>3400000</v>
      </c>
    </row>
    <row r="6453" spans="1:8" ht="14.5">
      <c r="A6453" s="6" t="str">
        <f t="shared" si="75"/>
        <v>Pati - Sokokulon_PLUKARAN</v>
      </c>
      <c r="B6453" s="11" t="s">
        <v>4606</v>
      </c>
      <c r="C6453" s="11" t="s">
        <v>4648</v>
      </c>
      <c r="D6453" s="11">
        <v>16.66</v>
      </c>
      <c r="E6453" s="7">
        <f>VLOOKUP(A6453, Sheet2!$A$2:$K$8265, 11)</f>
        <v>110.6751</v>
      </c>
      <c r="F6453" s="7">
        <f t="shared" si="76"/>
        <v>2.0825</v>
      </c>
      <c r="G6453" s="8">
        <v>200000</v>
      </c>
      <c r="H6453" s="9">
        <f t="shared" si="77"/>
        <v>3400000</v>
      </c>
    </row>
    <row r="6454" spans="1:8" ht="14.5">
      <c r="A6454" s="6" t="str">
        <f t="shared" si="75"/>
        <v>Pati - Sokokulon_PLUMBUNGAN</v>
      </c>
      <c r="B6454" s="11" t="s">
        <v>4606</v>
      </c>
      <c r="C6454" s="11" t="s">
        <v>2464</v>
      </c>
      <c r="D6454" s="11">
        <v>16.66</v>
      </c>
      <c r="E6454" s="7">
        <f>VLOOKUP(A6454, Sheet2!$A$2:$K$8265, 11)</f>
        <v>110.6751</v>
      </c>
      <c r="F6454" s="7">
        <f t="shared" si="76"/>
        <v>2.0825</v>
      </c>
      <c r="G6454" s="8">
        <v>200000</v>
      </c>
      <c r="H6454" s="9">
        <f t="shared" si="77"/>
        <v>3400000</v>
      </c>
    </row>
    <row r="6455" spans="1:8" ht="14.5">
      <c r="A6455" s="6" t="str">
        <f t="shared" si="75"/>
        <v>Pati - Sokokulon_POHGADING</v>
      </c>
      <c r="B6455" s="11" t="s">
        <v>4606</v>
      </c>
      <c r="C6455" s="11" t="s">
        <v>4649</v>
      </c>
      <c r="D6455" s="11">
        <v>16.66</v>
      </c>
      <c r="E6455" s="7">
        <f>VLOOKUP(A6455, Sheet2!$A$2:$K$8265, 11)</f>
        <v>110.6751</v>
      </c>
      <c r="F6455" s="7">
        <f t="shared" si="76"/>
        <v>2.0825</v>
      </c>
      <c r="G6455" s="8">
        <v>200000</v>
      </c>
      <c r="H6455" s="9">
        <f t="shared" si="77"/>
        <v>3400000</v>
      </c>
    </row>
    <row r="6456" spans="1:8" ht="14.5">
      <c r="A6456" s="6" t="str">
        <f t="shared" si="75"/>
        <v>Pati - Sokokulon_POHGADING</v>
      </c>
      <c r="B6456" s="11" t="s">
        <v>4606</v>
      </c>
      <c r="C6456" s="11" t="s">
        <v>4649</v>
      </c>
      <c r="D6456" s="11">
        <v>16.66</v>
      </c>
      <c r="E6456" s="7">
        <f>VLOOKUP(A6456, Sheet2!$A$2:$K$8265, 11)</f>
        <v>110.6751</v>
      </c>
      <c r="F6456" s="7">
        <f t="shared" si="76"/>
        <v>2.0825</v>
      </c>
      <c r="G6456" s="8">
        <v>200000</v>
      </c>
      <c r="H6456" s="9">
        <f t="shared" si="77"/>
        <v>3400000</v>
      </c>
    </row>
    <row r="6457" spans="1:8" ht="14.5">
      <c r="A6457" s="6" t="str">
        <f t="shared" si="75"/>
        <v>Pati - Sokokulon_PURI</v>
      </c>
      <c r="B6457" s="11" t="s">
        <v>4606</v>
      </c>
      <c r="C6457" s="11" t="s">
        <v>4650</v>
      </c>
      <c r="D6457" s="11">
        <v>16.66</v>
      </c>
      <c r="E6457" s="7">
        <f>VLOOKUP(A6457, Sheet2!$A$2:$K$8265, 11)</f>
        <v>110.6751</v>
      </c>
      <c r="F6457" s="7">
        <f t="shared" si="76"/>
        <v>2.0825</v>
      </c>
      <c r="G6457" s="8">
        <v>200000</v>
      </c>
      <c r="H6457" s="9">
        <f t="shared" si="77"/>
        <v>3400000</v>
      </c>
    </row>
    <row r="6458" spans="1:8" ht="14.5">
      <c r="A6458" s="6" t="str">
        <f t="shared" si="75"/>
        <v>Pati - Sokokulon_PURWOSARI</v>
      </c>
      <c r="B6458" s="11" t="s">
        <v>4606</v>
      </c>
      <c r="C6458" s="11" t="s">
        <v>478</v>
      </c>
      <c r="D6458" s="11">
        <v>16.66</v>
      </c>
      <c r="E6458" s="7">
        <f>VLOOKUP(A6458, Sheet2!$A$2:$K$8265, 11)</f>
        <v>110.6751</v>
      </c>
      <c r="F6458" s="7">
        <f t="shared" si="76"/>
        <v>2.0825</v>
      </c>
      <c r="G6458" s="8">
        <v>200000</v>
      </c>
      <c r="H6458" s="9">
        <f t="shared" si="77"/>
        <v>3400000</v>
      </c>
    </row>
    <row r="6459" spans="1:8" ht="14.5">
      <c r="A6459" s="6" t="str">
        <f t="shared" si="75"/>
        <v>Pati - Sokokulon_REGALOH</v>
      </c>
      <c r="B6459" s="11" t="s">
        <v>4606</v>
      </c>
      <c r="C6459" s="11" t="s">
        <v>4651</v>
      </c>
      <c r="D6459" s="11">
        <v>16.66</v>
      </c>
      <c r="E6459" s="7">
        <f>VLOOKUP(A6459, Sheet2!$A$2:$K$8265, 11)</f>
        <v>110.6751</v>
      </c>
      <c r="F6459" s="7">
        <f t="shared" si="76"/>
        <v>2.0825</v>
      </c>
      <c r="G6459" s="8">
        <v>200000</v>
      </c>
      <c r="H6459" s="9">
        <f t="shared" si="77"/>
        <v>3400000</v>
      </c>
    </row>
    <row r="6460" spans="1:8" ht="14.5">
      <c r="A6460" s="6" t="str">
        <f t="shared" si="75"/>
        <v>Pati - Sokokulon_SAMBIREJO</v>
      </c>
      <c r="B6460" s="11" t="s">
        <v>4606</v>
      </c>
      <c r="C6460" s="11" t="s">
        <v>706</v>
      </c>
      <c r="D6460" s="11">
        <v>16.66</v>
      </c>
      <c r="E6460" s="7">
        <f>VLOOKUP(A6460, Sheet2!$A$2:$K$8265, 11)</f>
        <v>110.6751</v>
      </c>
      <c r="F6460" s="7">
        <f t="shared" si="76"/>
        <v>2.0825</v>
      </c>
      <c r="G6460" s="8">
        <v>200000</v>
      </c>
      <c r="H6460" s="9">
        <f t="shared" si="77"/>
        <v>3400000</v>
      </c>
    </row>
    <row r="6461" spans="1:8" ht="14.5">
      <c r="A6461" s="6" t="str">
        <f t="shared" si="75"/>
        <v>Pati - Sokokulon_SAMPOK</v>
      </c>
      <c r="B6461" s="11" t="s">
        <v>4606</v>
      </c>
      <c r="C6461" s="11" t="s">
        <v>4652</v>
      </c>
      <c r="D6461" s="11">
        <v>16.66</v>
      </c>
      <c r="E6461" s="7">
        <f>VLOOKUP(A6461, Sheet2!$A$2:$K$8265, 11)</f>
        <v>110.6751</v>
      </c>
      <c r="F6461" s="7">
        <f t="shared" si="76"/>
        <v>2.0825</v>
      </c>
      <c r="G6461" s="8">
        <v>200000</v>
      </c>
      <c r="H6461" s="9">
        <f t="shared" si="77"/>
        <v>3400000</v>
      </c>
    </row>
    <row r="6462" spans="1:8" ht="14.5">
      <c r="A6462" s="6" t="str">
        <f t="shared" si="75"/>
        <v>Pati - Sokokulon_SEMAMPIR</v>
      </c>
      <c r="B6462" s="11" t="s">
        <v>4606</v>
      </c>
      <c r="C6462" s="11" t="s">
        <v>214</v>
      </c>
      <c r="D6462" s="11">
        <v>16.66</v>
      </c>
      <c r="E6462" s="7">
        <f>VLOOKUP(A6462, Sheet2!$A$2:$K$8265, 11)</f>
        <v>110.6751</v>
      </c>
      <c r="F6462" s="7">
        <f t="shared" si="76"/>
        <v>2.0825</v>
      </c>
      <c r="G6462" s="8">
        <v>200000</v>
      </c>
      <c r="H6462" s="9">
        <f t="shared" si="77"/>
        <v>3400000</v>
      </c>
    </row>
    <row r="6463" spans="1:8" ht="14.5">
      <c r="A6463" s="6" t="str">
        <f t="shared" si="75"/>
        <v>Pati - Sokokulon_SEMIREJO</v>
      </c>
      <c r="B6463" s="11" t="s">
        <v>4606</v>
      </c>
      <c r="C6463" s="11" t="s">
        <v>4653</v>
      </c>
      <c r="D6463" s="11">
        <v>16.66</v>
      </c>
      <c r="E6463" s="7">
        <f>VLOOKUP(A6463, Sheet2!$A$2:$K$8265, 11)</f>
        <v>110.6751</v>
      </c>
      <c r="F6463" s="7">
        <f t="shared" si="76"/>
        <v>2.0825</v>
      </c>
      <c r="G6463" s="8">
        <v>200000</v>
      </c>
      <c r="H6463" s="9">
        <f t="shared" si="77"/>
        <v>3400000</v>
      </c>
    </row>
    <row r="6464" spans="1:8" ht="14.5">
      <c r="A6464" s="6" t="str">
        <f t="shared" si="75"/>
        <v>Pati - Sokokulon_SENTUL</v>
      </c>
      <c r="B6464" s="11" t="s">
        <v>4606</v>
      </c>
      <c r="C6464" s="11" t="s">
        <v>493</v>
      </c>
      <c r="D6464" s="11">
        <v>16.66</v>
      </c>
      <c r="E6464" s="7">
        <f>VLOOKUP(A6464, Sheet2!$A$2:$K$8265, 11)</f>
        <v>110.6751</v>
      </c>
      <c r="F6464" s="7">
        <f t="shared" si="76"/>
        <v>2.0825</v>
      </c>
      <c r="G6464" s="8">
        <v>200000</v>
      </c>
      <c r="H6464" s="9">
        <f t="shared" si="77"/>
        <v>3400000</v>
      </c>
    </row>
    <row r="6465" spans="1:8" ht="14.5">
      <c r="A6465" s="6" t="str">
        <f t="shared" si="75"/>
        <v>Pati - Sokokulon_SIDOKERTO</v>
      </c>
      <c r="B6465" s="11" t="s">
        <v>4606</v>
      </c>
      <c r="C6465" s="11" t="s">
        <v>3981</v>
      </c>
      <c r="D6465" s="11">
        <v>16.66</v>
      </c>
      <c r="E6465" s="7">
        <f>VLOOKUP(A6465, Sheet2!$A$2:$K$8265, 11)</f>
        <v>110.6751</v>
      </c>
      <c r="F6465" s="7">
        <f t="shared" si="76"/>
        <v>2.0825</v>
      </c>
      <c r="G6465" s="8">
        <v>200000</v>
      </c>
      <c r="H6465" s="9">
        <f t="shared" si="77"/>
        <v>3400000</v>
      </c>
    </row>
    <row r="6466" spans="1:8" ht="14.5">
      <c r="A6466" s="6" t="str">
        <f t="shared" si="75"/>
        <v>Pati - Sokokulon_SIDOMULYO</v>
      </c>
      <c r="B6466" s="11" t="s">
        <v>4606</v>
      </c>
      <c r="C6466" s="11" t="s">
        <v>221</v>
      </c>
      <c r="D6466" s="11">
        <v>16.66</v>
      </c>
      <c r="E6466" s="7">
        <f>VLOOKUP(A6466, Sheet2!$A$2:$K$8265, 11)</f>
        <v>110.6751</v>
      </c>
      <c r="F6466" s="7">
        <f t="shared" si="76"/>
        <v>2.0825</v>
      </c>
      <c r="G6466" s="8">
        <v>200000</v>
      </c>
      <c r="H6466" s="9">
        <f t="shared" si="77"/>
        <v>3400000</v>
      </c>
    </row>
    <row r="6467" spans="1:8" ht="14.5">
      <c r="A6467" s="6" t="str">
        <f t="shared" si="75"/>
        <v>Pati - Sokokulon_SINOMWIDODO</v>
      </c>
      <c r="B6467" s="11" t="s">
        <v>4606</v>
      </c>
      <c r="C6467" s="11" t="s">
        <v>4654</v>
      </c>
      <c r="D6467" s="11">
        <v>16.66</v>
      </c>
      <c r="E6467" s="7">
        <f>VLOOKUP(A6467, Sheet2!$A$2:$K$8265, 11)</f>
        <v>110.6751</v>
      </c>
      <c r="F6467" s="7">
        <f t="shared" si="76"/>
        <v>2.0825</v>
      </c>
      <c r="G6467" s="8">
        <v>200000</v>
      </c>
      <c r="H6467" s="9">
        <f t="shared" si="77"/>
        <v>3400000</v>
      </c>
    </row>
    <row r="6468" spans="1:8" ht="14.5">
      <c r="A6468" s="6" t="str">
        <f t="shared" si="75"/>
        <v>Pati - Sokokulon_SIRAHAN</v>
      </c>
      <c r="B6468" s="11" t="s">
        <v>4606</v>
      </c>
      <c r="C6468" s="11" t="s">
        <v>3293</v>
      </c>
      <c r="D6468" s="11">
        <v>16.66</v>
      </c>
      <c r="E6468" s="7">
        <f>VLOOKUP(A6468, Sheet2!$A$2:$K$8265, 11)</f>
        <v>110.6751</v>
      </c>
      <c r="F6468" s="7">
        <f t="shared" si="76"/>
        <v>2.0825</v>
      </c>
      <c r="G6468" s="8">
        <v>200000</v>
      </c>
      <c r="H6468" s="9">
        <f t="shared" si="77"/>
        <v>3400000</v>
      </c>
    </row>
    <row r="6469" spans="1:8" ht="14.5">
      <c r="A6469" s="6" t="str">
        <f t="shared" si="75"/>
        <v>Pati - Sokokulon_SITILUHUR</v>
      </c>
      <c r="B6469" s="11" t="s">
        <v>4606</v>
      </c>
      <c r="C6469" s="11" t="s">
        <v>4655</v>
      </c>
      <c r="D6469" s="11">
        <v>16.66</v>
      </c>
      <c r="E6469" s="7">
        <f>VLOOKUP(A6469, Sheet2!$A$2:$K$8265, 11)</f>
        <v>110.6751</v>
      </c>
      <c r="F6469" s="7">
        <f t="shared" si="76"/>
        <v>2.0825</v>
      </c>
      <c r="G6469" s="8">
        <v>200000</v>
      </c>
      <c r="H6469" s="9">
        <f t="shared" si="77"/>
        <v>3400000</v>
      </c>
    </row>
    <row r="6470" spans="1:8" ht="14.5">
      <c r="A6470" s="6" t="str">
        <f t="shared" si="75"/>
        <v>Pati - Sokokulon_SOKO</v>
      </c>
      <c r="B6470" s="11" t="s">
        <v>4606</v>
      </c>
      <c r="C6470" s="11" t="s">
        <v>1239</v>
      </c>
      <c r="D6470" s="11">
        <v>16.66</v>
      </c>
      <c r="E6470" s="7">
        <f>VLOOKUP(A6470, Sheet2!$A$2:$K$8265, 11)</f>
        <v>110.6751</v>
      </c>
      <c r="F6470" s="7">
        <f t="shared" si="76"/>
        <v>2.0825</v>
      </c>
      <c r="G6470" s="8">
        <v>200000</v>
      </c>
      <c r="H6470" s="9">
        <f t="shared" si="77"/>
        <v>3400000</v>
      </c>
    </row>
    <row r="6471" spans="1:8" ht="14.5">
      <c r="A6471" s="6" t="str">
        <f t="shared" si="75"/>
        <v>Pati - Sokokulon_SOKOKULON</v>
      </c>
      <c r="B6471" s="11" t="s">
        <v>4606</v>
      </c>
      <c r="C6471" s="11" t="s">
        <v>4656</v>
      </c>
      <c r="D6471" s="11">
        <v>16.66</v>
      </c>
      <c r="E6471" s="7">
        <f>VLOOKUP(A6471, Sheet2!$A$2:$K$8265, 11)</f>
        <v>110.6751</v>
      </c>
      <c r="F6471" s="7">
        <f t="shared" si="76"/>
        <v>2.0825</v>
      </c>
      <c r="G6471" s="8">
        <v>200000</v>
      </c>
      <c r="H6471" s="9">
        <f t="shared" si="77"/>
        <v>3400000</v>
      </c>
    </row>
    <row r="6472" spans="1:8" ht="14.5">
      <c r="A6472" s="6" t="str">
        <f t="shared" si="75"/>
        <v>Pati - Sokokulon_SUGIHREJO</v>
      </c>
      <c r="B6472" s="11" t="s">
        <v>4606</v>
      </c>
      <c r="C6472" s="11" t="s">
        <v>4657</v>
      </c>
      <c r="D6472" s="11">
        <v>16.66</v>
      </c>
      <c r="E6472" s="7">
        <f>VLOOKUP(A6472, Sheet2!$A$2:$K$8265, 11)</f>
        <v>110.6751</v>
      </c>
      <c r="F6472" s="7">
        <f t="shared" si="76"/>
        <v>2.0825</v>
      </c>
      <c r="G6472" s="8">
        <v>200000</v>
      </c>
      <c r="H6472" s="9">
        <f t="shared" si="77"/>
        <v>3400000</v>
      </c>
    </row>
    <row r="6473" spans="1:8" ht="14.5">
      <c r="A6473" s="6" t="str">
        <f t="shared" si="75"/>
        <v>Pati - Sokokulon_SUKOHARJO</v>
      </c>
      <c r="B6473" s="11" t="s">
        <v>4606</v>
      </c>
      <c r="C6473" s="11" t="s">
        <v>735</v>
      </c>
      <c r="D6473" s="11">
        <v>16.66</v>
      </c>
      <c r="E6473" s="7">
        <f>VLOOKUP(A6473, Sheet2!$A$2:$K$8265, 11)</f>
        <v>110.6751</v>
      </c>
      <c r="F6473" s="7">
        <f t="shared" si="76"/>
        <v>2.0825</v>
      </c>
      <c r="G6473" s="8">
        <v>200000</v>
      </c>
      <c r="H6473" s="9">
        <f t="shared" si="77"/>
        <v>3400000</v>
      </c>
    </row>
    <row r="6474" spans="1:8" ht="14.5">
      <c r="A6474" s="6" t="str">
        <f t="shared" si="75"/>
        <v>Pati - Sokokulon_SUMBERMULYO</v>
      </c>
      <c r="B6474" s="11" t="s">
        <v>4606</v>
      </c>
      <c r="C6474" s="11" t="s">
        <v>2339</v>
      </c>
      <c r="D6474" s="11">
        <v>16.66</v>
      </c>
      <c r="E6474" s="7">
        <f>VLOOKUP(A6474, Sheet2!$A$2:$K$8265, 11)</f>
        <v>110.6751</v>
      </c>
      <c r="F6474" s="7">
        <f t="shared" si="76"/>
        <v>2.0825</v>
      </c>
      <c r="G6474" s="8">
        <v>200000</v>
      </c>
      <c r="H6474" s="9">
        <f t="shared" si="77"/>
        <v>3400000</v>
      </c>
    </row>
    <row r="6475" spans="1:8" ht="14.5">
      <c r="A6475" s="6" t="str">
        <f t="shared" si="75"/>
        <v>Pati - Sokokulon_SUNGGINGWARNO</v>
      </c>
      <c r="B6475" s="11" t="s">
        <v>4606</v>
      </c>
      <c r="C6475" s="11" t="s">
        <v>4658</v>
      </c>
      <c r="D6475" s="11">
        <v>16.66</v>
      </c>
      <c r="E6475" s="7">
        <f>VLOOKUP(A6475, Sheet2!$A$2:$K$8265, 11)</f>
        <v>110.6751</v>
      </c>
      <c r="F6475" s="7">
        <f t="shared" si="76"/>
        <v>2.0825</v>
      </c>
      <c r="G6475" s="8">
        <v>200000</v>
      </c>
      <c r="H6475" s="9">
        <f t="shared" si="77"/>
        <v>3400000</v>
      </c>
    </row>
    <row r="6476" spans="1:8" ht="14.5">
      <c r="A6476" s="6" t="str">
        <f t="shared" si="75"/>
        <v>Pati - Sokokulon_TAMANSARI</v>
      </c>
      <c r="B6476" s="11" t="s">
        <v>4606</v>
      </c>
      <c r="C6476" s="11" t="s">
        <v>985</v>
      </c>
      <c r="D6476" s="11">
        <v>16.66</v>
      </c>
      <c r="E6476" s="7">
        <f>VLOOKUP(A6476, Sheet2!$A$2:$K$8265, 11)</f>
        <v>110.6751</v>
      </c>
      <c r="F6476" s="7">
        <f t="shared" si="76"/>
        <v>2.0825</v>
      </c>
      <c r="G6476" s="8">
        <v>200000</v>
      </c>
      <c r="H6476" s="9">
        <f t="shared" si="77"/>
        <v>3400000</v>
      </c>
    </row>
    <row r="6477" spans="1:8" ht="14.5">
      <c r="A6477" s="6" t="str">
        <f t="shared" si="75"/>
        <v>Pati - Sokokulon_TAMBAHMULYO</v>
      </c>
      <c r="B6477" s="11" t="s">
        <v>4606</v>
      </c>
      <c r="C6477" s="11" t="s">
        <v>4582</v>
      </c>
      <c r="D6477" s="11">
        <v>16.66</v>
      </c>
      <c r="E6477" s="7">
        <f>VLOOKUP(A6477, Sheet2!$A$2:$K$8265, 11)</f>
        <v>110.6751</v>
      </c>
      <c r="F6477" s="7">
        <f t="shared" si="76"/>
        <v>2.0825</v>
      </c>
      <c r="G6477" s="8">
        <v>200000</v>
      </c>
      <c r="H6477" s="9">
        <f t="shared" si="77"/>
        <v>3400000</v>
      </c>
    </row>
    <row r="6478" spans="1:8" ht="14.5">
      <c r="A6478" s="6" t="str">
        <f t="shared" si="75"/>
        <v>Pati - Sokokulon_TANJANG</v>
      </c>
      <c r="B6478" s="11" t="s">
        <v>4606</v>
      </c>
      <c r="C6478" s="11" t="s">
        <v>4659</v>
      </c>
      <c r="D6478" s="11">
        <v>16.66</v>
      </c>
      <c r="E6478" s="7">
        <f>VLOOKUP(A6478, Sheet2!$A$2:$K$8265, 11)</f>
        <v>110.6751</v>
      </c>
      <c r="F6478" s="7">
        <f t="shared" si="76"/>
        <v>2.0825</v>
      </c>
      <c r="G6478" s="8">
        <v>200000</v>
      </c>
      <c r="H6478" s="9">
        <f t="shared" si="77"/>
        <v>3400000</v>
      </c>
    </row>
    <row r="6479" spans="1:8" ht="14.5">
      <c r="A6479" s="6" t="str">
        <f t="shared" si="75"/>
        <v>Pati - Sokokulon_TANJUNGANOM</v>
      </c>
      <c r="B6479" s="11" t="s">
        <v>4606</v>
      </c>
      <c r="C6479" s="11" t="s">
        <v>515</v>
      </c>
      <c r="D6479" s="11">
        <v>16.66</v>
      </c>
      <c r="E6479" s="7">
        <f>VLOOKUP(A6479, Sheet2!$A$2:$K$8265, 11)</f>
        <v>110.6751</v>
      </c>
      <c r="F6479" s="7">
        <f t="shared" si="76"/>
        <v>2.0825</v>
      </c>
      <c r="G6479" s="8">
        <v>200000</v>
      </c>
      <c r="H6479" s="9">
        <f t="shared" si="77"/>
        <v>3400000</v>
      </c>
    </row>
    <row r="6480" spans="1:8" ht="14.5">
      <c r="A6480" s="6" t="str">
        <f t="shared" si="75"/>
        <v>Pati - Sokokulon_TANJUNGSARI</v>
      </c>
      <c r="B6480" s="11" t="s">
        <v>4606</v>
      </c>
      <c r="C6480" s="11" t="s">
        <v>517</v>
      </c>
      <c r="D6480" s="11">
        <v>16.66</v>
      </c>
      <c r="E6480" s="7">
        <f>VLOOKUP(A6480, Sheet2!$A$2:$K$8265, 11)</f>
        <v>110.6751</v>
      </c>
      <c r="F6480" s="7">
        <f t="shared" si="76"/>
        <v>2.0825</v>
      </c>
      <c r="G6480" s="8">
        <v>200000</v>
      </c>
      <c r="H6480" s="9">
        <f t="shared" si="77"/>
        <v>3400000</v>
      </c>
    </row>
    <row r="6481" spans="1:8" ht="14.5">
      <c r="A6481" s="6" t="str">
        <f t="shared" si="75"/>
        <v>Pati - Sokokulon_TLOGOREJO</v>
      </c>
      <c r="B6481" s="11" t="s">
        <v>4606</v>
      </c>
      <c r="C6481" s="11" t="s">
        <v>1996</v>
      </c>
      <c r="D6481" s="11">
        <v>16.66</v>
      </c>
      <c r="E6481" s="7">
        <f>VLOOKUP(A6481, Sheet2!$A$2:$K$8265, 11)</f>
        <v>110.6751</v>
      </c>
      <c r="F6481" s="7">
        <f t="shared" si="76"/>
        <v>2.0825</v>
      </c>
      <c r="G6481" s="8">
        <v>200000</v>
      </c>
      <c r="H6481" s="9">
        <f t="shared" si="77"/>
        <v>3400000</v>
      </c>
    </row>
    <row r="6482" spans="1:8" ht="14.5">
      <c r="A6482" s="6" t="str">
        <f t="shared" si="75"/>
        <v>Pati - Sokokulon_WINONG</v>
      </c>
      <c r="B6482" s="11" t="s">
        <v>4606</v>
      </c>
      <c r="C6482" s="11" t="s">
        <v>532</v>
      </c>
      <c r="D6482" s="11">
        <v>16.66</v>
      </c>
      <c r="E6482" s="7">
        <f>VLOOKUP(A6482, Sheet2!$A$2:$K$8265, 11)</f>
        <v>110.6751</v>
      </c>
      <c r="F6482" s="7">
        <f t="shared" si="76"/>
        <v>2.0825</v>
      </c>
      <c r="G6482" s="8">
        <v>200000</v>
      </c>
      <c r="H6482" s="9">
        <f t="shared" si="77"/>
        <v>3400000</v>
      </c>
    </row>
    <row r="6483" spans="1:8" ht="14.5">
      <c r="A6483" s="6" t="str">
        <f t="shared" si="75"/>
        <v>Pati - Sokokulon_WONOSEKAR</v>
      </c>
      <c r="B6483" s="11" t="s">
        <v>4606</v>
      </c>
      <c r="C6483" s="11" t="s">
        <v>4143</v>
      </c>
      <c r="D6483" s="11">
        <v>16.66</v>
      </c>
      <c r="E6483" s="7">
        <f>VLOOKUP(A6483, Sheet2!$A$2:$K$8265, 11)</f>
        <v>110.6751</v>
      </c>
      <c r="F6483" s="7">
        <f t="shared" si="76"/>
        <v>2.0825</v>
      </c>
      <c r="G6483" s="8">
        <v>200000</v>
      </c>
      <c r="H6483" s="9">
        <f t="shared" si="77"/>
        <v>3400000</v>
      </c>
    </row>
    <row r="6484" spans="1:8" ht="14.5">
      <c r="A6484" s="6" t="str">
        <f t="shared" si="75"/>
        <v>Pemalang - Taman_ASEMDOYONG</v>
      </c>
      <c r="B6484" s="11" t="s">
        <v>4660</v>
      </c>
      <c r="C6484" s="11" t="s">
        <v>4661</v>
      </c>
      <c r="D6484" s="11">
        <v>15.73</v>
      </c>
      <c r="E6484" s="7">
        <f>VLOOKUP(A6484, Sheet2!$A$2:$K$8265, 11)</f>
        <v>110.6751</v>
      </c>
      <c r="F6484" s="7">
        <f t="shared" si="76"/>
        <v>1.9662500000000001</v>
      </c>
      <c r="G6484" s="8">
        <v>200000</v>
      </c>
      <c r="H6484" s="9">
        <f t="shared" si="77"/>
        <v>3200000</v>
      </c>
    </row>
    <row r="6485" spans="1:8" ht="14.5">
      <c r="A6485" s="6" t="str">
        <f t="shared" si="75"/>
        <v>Pemalang - Taman_BANJARAGUNG</v>
      </c>
      <c r="B6485" s="11" t="s">
        <v>4660</v>
      </c>
      <c r="C6485" s="11" t="s">
        <v>3112</v>
      </c>
      <c r="D6485" s="11">
        <v>11.25</v>
      </c>
      <c r="E6485" s="7">
        <f>VLOOKUP(A6485, Sheet2!$A$2:$K$8265, 11)</f>
        <v>110.6751</v>
      </c>
      <c r="F6485" s="7">
        <f t="shared" si="76"/>
        <v>1.40625</v>
      </c>
      <c r="G6485" s="8">
        <v>200000</v>
      </c>
      <c r="H6485" s="9">
        <f t="shared" si="77"/>
        <v>2400000</v>
      </c>
    </row>
    <row r="6486" spans="1:8" ht="14.5">
      <c r="A6486" s="6" t="str">
        <f t="shared" si="75"/>
        <v>Pemalang - Taman_BANJARAN</v>
      </c>
      <c r="B6486" s="11" t="s">
        <v>4660</v>
      </c>
      <c r="C6486" s="11" t="s">
        <v>2117</v>
      </c>
      <c r="D6486" s="11">
        <v>15.73</v>
      </c>
      <c r="E6486" s="7">
        <f>VLOOKUP(A6486, Sheet2!$A$2:$K$8265, 11)</f>
        <v>110.6751</v>
      </c>
      <c r="F6486" s="7">
        <f t="shared" si="76"/>
        <v>1.9662500000000001</v>
      </c>
      <c r="G6486" s="8">
        <v>200000</v>
      </c>
      <c r="H6486" s="9">
        <f t="shared" si="77"/>
        <v>3200000</v>
      </c>
    </row>
    <row r="6487" spans="1:8" ht="14.5">
      <c r="A6487" s="6" t="str">
        <f t="shared" si="75"/>
        <v>Pemalang - Taman_BANJARDAWA</v>
      </c>
      <c r="B6487" s="11" t="s">
        <v>4660</v>
      </c>
      <c r="C6487" s="11" t="s">
        <v>4662</v>
      </c>
      <c r="D6487" s="11">
        <v>15.73</v>
      </c>
      <c r="E6487" s="7">
        <f>VLOOKUP(A6487, Sheet2!$A$2:$K$8265, 11)</f>
        <v>110.6751</v>
      </c>
      <c r="F6487" s="7">
        <f t="shared" si="76"/>
        <v>1.9662500000000001</v>
      </c>
      <c r="G6487" s="8">
        <v>200000</v>
      </c>
      <c r="H6487" s="9">
        <f t="shared" si="77"/>
        <v>3200000</v>
      </c>
    </row>
    <row r="6488" spans="1:8" ht="14.5">
      <c r="A6488" s="6" t="str">
        <f t="shared" si="75"/>
        <v>Pemalang - Taman_BANJARMULYA</v>
      </c>
      <c r="B6488" s="11" t="s">
        <v>4660</v>
      </c>
      <c r="C6488" s="11" t="s">
        <v>4663</v>
      </c>
      <c r="D6488" s="11">
        <v>15.73</v>
      </c>
      <c r="E6488" s="7">
        <f>VLOOKUP(A6488, Sheet2!$A$2:$K$8265, 11)</f>
        <v>110.6751</v>
      </c>
      <c r="F6488" s="7">
        <f t="shared" si="76"/>
        <v>1.9662500000000001</v>
      </c>
      <c r="G6488" s="8">
        <v>200000</v>
      </c>
      <c r="H6488" s="9">
        <f t="shared" si="77"/>
        <v>3200000</v>
      </c>
    </row>
    <row r="6489" spans="1:8" ht="14.5">
      <c r="A6489" s="6" t="str">
        <f t="shared" si="75"/>
        <v>Pemalang - Taman_BANJARSARI</v>
      </c>
      <c r="B6489" s="11" t="s">
        <v>4660</v>
      </c>
      <c r="C6489" s="11" t="s">
        <v>59</v>
      </c>
      <c r="D6489" s="11">
        <v>15.73</v>
      </c>
      <c r="E6489" s="7">
        <f>VLOOKUP(A6489, Sheet2!$A$2:$K$8265, 11)</f>
        <v>110.6751</v>
      </c>
      <c r="F6489" s="7">
        <f t="shared" si="76"/>
        <v>1.9662500000000001</v>
      </c>
      <c r="G6489" s="8">
        <v>200000</v>
      </c>
      <c r="H6489" s="9">
        <f t="shared" si="77"/>
        <v>3200000</v>
      </c>
    </row>
    <row r="6490" spans="1:8" ht="14.5">
      <c r="A6490" s="6" t="str">
        <f t="shared" si="75"/>
        <v>Pemalang - Taman_BANTARBOLANG</v>
      </c>
      <c r="B6490" s="11" t="s">
        <v>4660</v>
      </c>
      <c r="C6490" s="11" t="s">
        <v>4664</v>
      </c>
      <c r="D6490" s="11">
        <v>15.73</v>
      </c>
      <c r="E6490" s="7">
        <f>VLOOKUP(A6490, Sheet2!$A$2:$K$8265, 11)</f>
        <v>110.6751</v>
      </c>
      <c r="F6490" s="7">
        <f t="shared" si="76"/>
        <v>1.9662500000000001</v>
      </c>
      <c r="G6490" s="8">
        <v>200000</v>
      </c>
      <c r="H6490" s="9">
        <f t="shared" si="77"/>
        <v>3200000</v>
      </c>
    </row>
    <row r="6491" spans="1:8" ht="14.5">
      <c r="A6491" s="6" t="str">
        <f t="shared" si="75"/>
        <v>Pemalang - Taman_BEJI</v>
      </c>
      <c r="B6491" s="11" t="s">
        <v>4660</v>
      </c>
      <c r="C6491" s="11" t="s">
        <v>66</v>
      </c>
      <c r="D6491" s="11">
        <v>15.73</v>
      </c>
      <c r="E6491" s="7">
        <f>VLOOKUP(A6491, Sheet2!$A$2:$K$8265, 11)</f>
        <v>110.6751</v>
      </c>
      <c r="F6491" s="7">
        <f t="shared" si="76"/>
        <v>1.9662500000000001</v>
      </c>
      <c r="G6491" s="8">
        <v>200000</v>
      </c>
      <c r="H6491" s="9">
        <f t="shared" si="77"/>
        <v>3200000</v>
      </c>
    </row>
    <row r="6492" spans="1:8" ht="14.5">
      <c r="A6492" s="6" t="str">
        <f t="shared" si="75"/>
        <v>Pemalang - Taman_BOJONGBATA</v>
      </c>
      <c r="B6492" s="11" t="s">
        <v>4660</v>
      </c>
      <c r="C6492" s="11" t="s">
        <v>4665</v>
      </c>
      <c r="D6492" s="11">
        <v>15.73</v>
      </c>
      <c r="E6492" s="7">
        <f>VLOOKUP(A6492, Sheet2!$A$2:$K$8265, 11)</f>
        <v>110.6751</v>
      </c>
      <c r="F6492" s="7">
        <f t="shared" si="76"/>
        <v>1.9662500000000001</v>
      </c>
      <c r="G6492" s="8">
        <v>200000</v>
      </c>
      <c r="H6492" s="9">
        <f t="shared" si="77"/>
        <v>3200000</v>
      </c>
    </row>
    <row r="6493" spans="1:8" ht="14.5">
      <c r="A6493" s="6" t="str">
        <f t="shared" si="75"/>
        <v>Pemalang - Taman_BOJONGNANGKA</v>
      </c>
      <c r="B6493" s="11" t="s">
        <v>4660</v>
      </c>
      <c r="C6493" s="11" t="s">
        <v>4666</v>
      </c>
      <c r="D6493" s="11">
        <v>15.73</v>
      </c>
      <c r="E6493" s="7">
        <f>VLOOKUP(A6493, Sheet2!$A$2:$K$8265, 11)</f>
        <v>110.6751</v>
      </c>
      <c r="F6493" s="7">
        <f t="shared" si="76"/>
        <v>1.9662500000000001</v>
      </c>
      <c r="G6493" s="8">
        <v>200000</v>
      </c>
      <c r="H6493" s="9">
        <f t="shared" si="77"/>
        <v>3200000</v>
      </c>
    </row>
    <row r="6494" spans="1:8" ht="14.5">
      <c r="A6494" s="6" t="str">
        <f t="shared" si="75"/>
        <v>Pemalang - Taman_CIBELOK</v>
      </c>
      <c r="B6494" s="11" t="s">
        <v>4660</v>
      </c>
      <c r="C6494" s="11" t="s">
        <v>4667</v>
      </c>
      <c r="D6494" s="11">
        <v>15.73</v>
      </c>
      <c r="E6494" s="7">
        <f>VLOOKUP(A6494, Sheet2!$A$2:$K$8265, 11)</f>
        <v>110.6751</v>
      </c>
      <c r="F6494" s="7">
        <f t="shared" si="76"/>
        <v>1.9662500000000001</v>
      </c>
      <c r="G6494" s="8">
        <v>200000</v>
      </c>
      <c r="H6494" s="9">
        <f t="shared" si="77"/>
        <v>3200000</v>
      </c>
    </row>
    <row r="6495" spans="1:8" ht="14.5">
      <c r="A6495" s="6" t="str">
        <f t="shared" si="75"/>
        <v>Pemalang - Taman_DANASARI</v>
      </c>
      <c r="B6495" s="11" t="s">
        <v>4660</v>
      </c>
      <c r="C6495" s="11" t="s">
        <v>1702</v>
      </c>
      <c r="D6495" s="11">
        <v>15.73</v>
      </c>
      <c r="E6495" s="7">
        <f>VLOOKUP(A6495, Sheet2!$A$2:$K$8265, 11)</f>
        <v>110.6751</v>
      </c>
      <c r="F6495" s="7">
        <f t="shared" si="76"/>
        <v>1.9662500000000001</v>
      </c>
      <c r="G6495" s="8">
        <v>200000</v>
      </c>
      <c r="H6495" s="9">
        <f t="shared" si="77"/>
        <v>3200000</v>
      </c>
    </row>
    <row r="6496" spans="1:8" ht="14.5">
      <c r="A6496" s="6" t="str">
        <f t="shared" si="75"/>
        <v>Pemalang - Taman_GAPURA</v>
      </c>
      <c r="B6496" s="11" t="s">
        <v>4660</v>
      </c>
      <c r="C6496" s="11" t="s">
        <v>4668</v>
      </c>
      <c r="D6496" s="11">
        <v>15.73</v>
      </c>
      <c r="E6496" s="7">
        <f>VLOOKUP(A6496, Sheet2!$A$2:$K$8265, 11)</f>
        <v>110.6751</v>
      </c>
      <c r="F6496" s="7">
        <f t="shared" si="76"/>
        <v>1.9662500000000001</v>
      </c>
      <c r="G6496" s="8">
        <v>200000</v>
      </c>
      <c r="H6496" s="9">
        <f t="shared" si="77"/>
        <v>3200000</v>
      </c>
    </row>
    <row r="6497" spans="1:8" ht="14.5">
      <c r="A6497" s="6" t="str">
        <f t="shared" si="75"/>
        <v>Pemalang - Taman_GLANDANG</v>
      </c>
      <c r="B6497" s="11" t="s">
        <v>4660</v>
      </c>
      <c r="C6497" s="11" t="s">
        <v>4669</v>
      </c>
      <c r="D6497" s="11">
        <v>15.73</v>
      </c>
      <c r="E6497" s="7">
        <f>VLOOKUP(A6497, Sheet2!$A$2:$K$8265, 11)</f>
        <v>110.6751</v>
      </c>
      <c r="F6497" s="7">
        <f t="shared" si="76"/>
        <v>1.9662500000000001</v>
      </c>
      <c r="G6497" s="8">
        <v>200000</v>
      </c>
      <c r="H6497" s="9">
        <f t="shared" si="77"/>
        <v>3200000</v>
      </c>
    </row>
    <row r="6498" spans="1:8" ht="14.5">
      <c r="A6498" s="6" t="str">
        <f t="shared" si="75"/>
        <v>Pemalang - Taman_GUNUNGJAYA</v>
      </c>
      <c r="B6498" s="11" t="s">
        <v>4660</v>
      </c>
      <c r="C6498" s="11" t="s">
        <v>2155</v>
      </c>
      <c r="D6498" s="11">
        <v>15.73</v>
      </c>
      <c r="E6498" s="7">
        <f>VLOOKUP(A6498, Sheet2!$A$2:$K$8265, 11)</f>
        <v>110.6751</v>
      </c>
      <c r="F6498" s="7">
        <f t="shared" si="76"/>
        <v>1.9662500000000001</v>
      </c>
      <c r="G6498" s="8">
        <v>200000</v>
      </c>
      <c r="H6498" s="9">
        <f t="shared" si="77"/>
        <v>3200000</v>
      </c>
    </row>
    <row r="6499" spans="1:8" ht="14.5">
      <c r="A6499" s="6" t="str">
        <f t="shared" si="75"/>
        <v>Pemalang - Taman_JEBED SELATAN</v>
      </c>
      <c r="B6499" s="11" t="s">
        <v>4660</v>
      </c>
      <c r="C6499" s="11" t="s">
        <v>4670</v>
      </c>
      <c r="D6499" s="11">
        <v>15.73</v>
      </c>
      <c r="E6499" s="7">
        <f>VLOOKUP(A6499, Sheet2!$A$2:$K$8265, 11)</f>
        <v>110.6751</v>
      </c>
      <c r="F6499" s="7">
        <f t="shared" si="76"/>
        <v>1.9662500000000001</v>
      </c>
      <c r="G6499" s="8">
        <v>200000</v>
      </c>
      <c r="H6499" s="9">
        <f t="shared" si="77"/>
        <v>3200000</v>
      </c>
    </row>
    <row r="6500" spans="1:8" ht="14.5">
      <c r="A6500" s="6" t="str">
        <f t="shared" si="75"/>
        <v>Pemalang - Taman_JEBED UTARA</v>
      </c>
      <c r="B6500" s="11" t="s">
        <v>4660</v>
      </c>
      <c r="C6500" s="11" t="s">
        <v>4671</v>
      </c>
      <c r="D6500" s="11">
        <v>15.73</v>
      </c>
      <c r="E6500" s="7">
        <f>VLOOKUP(A6500, Sheet2!$A$2:$K$8265, 11)</f>
        <v>110.6751</v>
      </c>
      <c r="F6500" s="7">
        <f t="shared" si="76"/>
        <v>1.9662500000000001</v>
      </c>
      <c r="G6500" s="8">
        <v>200000</v>
      </c>
      <c r="H6500" s="9">
        <f t="shared" si="77"/>
        <v>3200000</v>
      </c>
    </row>
    <row r="6501" spans="1:8" ht="14.5">
      <c r="A6501" s="6" t="str">
        <f t="shared" si="75"/>
        <v>Pemalang - Taman_KABUNAN</v>
      </c>
      <c r="B6501" s="11" t="s">
        <v>4660</v>
      </c>
      <c r="C6501" s="11" t="s">
        <v>4672</v>
      </c>
      <c r="D6501" s="11">
        <v>15.73</v>
      </c>
      <c r="E6501" s="7">
        <f>VLOOKUP(A6501, Sheet2!$A$2:$K$8265, 11)</f>
        <v>110.6751</v>
      </c>
      <c r="F6501" s="7">
        <f t="shared" si="76"/>
        <v>1.9662500000000001</v>
      </c>
      <c r="G6501" s="8">
        <v>200000</v>
      </c>
      <c r="H6501" s="9">
        <f t="shared" si="77"/>
        <v>3200000</v>
      </c>
    </row>
    <row r="6502" spans="1:8" ht="14.5">
      <c r="A6502" s="6" t="str">
        <f t="shared" si="75"/>
        <v>Pemalang - Taman_KALITORONG</v>
      </c>
      <c r="B6502" s="11" t="s">
        <v>4660</v>
      </c>
      <c r="C6502" s="11" t="s">
        <v>4673</v>
      </c>
      <c r="D6502" s="11">
        <v>15.73</v>
      </c>
      <c r="E6502" s="7">
        <f>VLOOKUP(A6502, Sheet2!$A$2:$K$8265, 11)</f>
        <v>110.6751</v>
      </c>
      <c r="F6502" s="7">
        <f t="shared" si="76"/>
        <v>1.9662500000000001</v>
      </c>
      <c r="G6502" s="8">
        <v>200000</v>
      </c>
      <c r="H6502" s="9">
        <f t="shared" si="77"/>
        <v>3200000</v>
      </c>
    </row>
    <row r="6503" spans="1:8" ht="14.5">
      <c r="A6503" s="6" t="str">
        <f t="shared" si="75"/>
        <v>Pemalang - Taman_KARANGANYAR</v>
      </c>
      <c r="B6503" s="11" t="s">
        <v>4660</v>
      </c>
      <c r="C6503" s="11" t="s">
        <v>125</v>
      </c>
      <c r="D6503" s="11">
        <v>15.73</v>
      </c>
      <c r="E6503" s="7">
        <f>VLOOKUP(A6503, Sheet2!$A$2:$K$8265, 11)</f>
        <v>110.6751</v>
      </c>
      <c r="F6503" s="7">
        <f t="shared" si="76"/>
        <v>1.9662500000000001</v>
      </c>
      <c r="G6503" s="8">
        <v>200000</v>
      </c>
      <c r="H6503" s="9">
        <f t="shared" si="77"/>
        <v>3200000</v>
      </c>
    </row>
    <row r="6504" spans="1:8" ht="14.5">
      <c r="A6504" s="6" t="str">
        <f t="shared" si="75"/>
        <v>Pemalang - Taman_KARANGMONCOL</v>
      </c>
      <c r="B6504" s="11" t="s">
        <v>4660</v>
      </c>
      <c r="C6504" s="11" t="s">
        <v>4674</v>
      </c>
      <c r="D6504" s="11">
        <v>15.73</v>
      </c>
      <c r="E6504" s="7">
        <f>VLOOKUP(A6504, Sheet2!$A$2:$K$8265, 11)</f>
        <v>110.6751</v>
      </c>
      <c r="F6504" s="7">
        <f t="shared" si="76"/>
        <v>1.9662500000000001</v>
      </c>
      <c r="G6504" s="8">
        <v>200000</v>
      </c>
      <c r="H6504" s="9">
        <f t="shared" si="77"/>
        <v>3200000</v>
      </c>
    </row>
    <row r="6505" spans="1:8" ht="14.5">
      <c r="A6505" s="6" t="str">
        <f t="shared" si="75"/>
        <v>Pemalang - Taman_KEBON GEDE</v>
      </c>
      <c r="B6505" s="11" t="s">
        <v>4660</v>
      </c>
      <c r="C6505" s="11" t="s">
        <v>4675</v>
      </c>
      <c r="D6505" s="11">
        <v>15.73</v>
      </c>
      <c r="E6505" s="7">
        <f>VLOOKUP(A6505, Sheet2!$A$2:$K$8265, 11)</f>
        <v>110.6751</v>
      </c>
      <c r="F6505" s="7">
        <f t="shared" si="76"/>
        <v>1.9662500000000001</v>
      </c>
      <c r="G6505" s="8">
        <v>200000</v>
      </c>
      <c r="H6505" s="9">
        <f t="shared" si="77"/>
        <v>3200000</v>
      </c>
    </row>
    <row r="6506" spans="1:8" ht="14.5">
      <c r="A6506" s="6" t="str">
        <f t="shared" si="75"/>
        <v>Pemalang - Taman_KEBONDALEM</v>
      </c>
      <c r="B6506" s="11" t="s">
        <v>4660</v>
      </c>
      <c r="C6506" s="11" t="s">
        <v>410</v>
      </c>
      <c r="D6506" s="11">
        <v>15.73</v>
      </c>
      <c r="E6506" s="7">
        <f>VLOOKUP(A6506, Sheet2!$A$2:$K$8265, 11)</f>
        <v>110.6751</v>
      </c>
      <c r="F6506" s="7">
        <f t="shared" si="76"/>
        <v>1.9662500000000001</v>
      </c>
      <c r="G6506" s="8">
        <v>200000</v>
      </c>
      <c r="H6506" s="9">
        <f t="shared" si="77"/>
        <v>3200000</v>
      </c>
    </row>
    <row r="6507" spans="1:8" ht="14.5">
      <c r="A6507" s="6" t="str">
        <f t="shared" si="75"/>
        <v>Pemalang - Taman_KEJAMBON</v>
      </c>
      <c r="B6507" s="11" t="s">
        <v>4660</v>
      </c>
      <c r="C6507" s="11" t="s">
        <v>4676</v>
      </c>
      <c r="D6507" s="11">
        <v>15.73</v>
      </c>
      <c r="E6507" s="7">
        <f>VLOOKUP(A6507, Sheet2!$A$2:$K$8265, 11)</f>
        <v>110.6751</v>
      </c>
      <c r="F6507" s="7">
        <f t="shared" si="76"/>
        <v>1.9662500000000001</v>
      </c>
      <c r="G6507" s="8">
        <v>200000</v>
      </c>
      <c r="H6507" s="9">
        <f t="shared" si="77"/>
        <v>3200000</v>
      </c>
    </row>
    <row r="6508" spans="1:8" ht="14.5">
      <c r="A6508" s="6" t="str">
        <f t="shared" si="75"/>
        <v>Pemalang - Taman_KRAMAT</v>
      </c>
      <c r="B6508" s="11" t="s">
        <v>4660</v>
      </c>
      <c r="C6508" s="11" t="s">
        <v>811</v>
      </c>
      <c r="D6508" s="11">
        <v>15.73</v>
      </c>
      <c r="E6508" s="7">
        <f>VLOOKUP(A6508, Sheet2!$A$2:$K$8265, 11)</f>
        <v>110.6751</v>
      </c>
      <c r="F6508" s="7">
        <f t="shared" si="76"/>
        <v>1.9662500000000001</v>
      </c>
      <c r="G6508" s="8">
        <v>200000</v>
      </c>
      <c r="H6508" s="9">
        <f t="shared" si="77"/>
        <v>3200000</v>
      </c>
    </row>
    <row r="6509" spans="1:8" ht="14.5">
      <c r="A6509" s="6" t="str">
        <f t="shared" si="75"/>
        <v>Pemalang - Taman_KUTA</v>
      </c>
      <c r="B6509" s="11" t="s">
        <v>4660</v>
      </c>
      <c r="C6509" s="11" t="s">
        <v>4677</v>
      </c>
      <c r="D6509" s="11">
        <v>15.73</v>
      </c>
      <c r="E6509" s="7">
        <f>VLOOKUP(A6509, Sheet2!$A$2:$K$8265, 11)</f>
        <v>110.6751</v>
      </c>
      <c r="F6509" s="7">
        <f t="shared" si="76"/>
        <v>1.9662500000000001</v>
      </c>
      <c r="G6509" s="8">
        <v>200000</v>
      </c>
      <c r="H6509" s="9">
        <f t="shared" si="77"/>
        <v>3200000</v>
      </c>
    </row>
    <row r="6510" spans="1:8" ht="14.5">
      <c r="A6510" s="6" t="str">
        <f t="shared" si="75"/>
        <v>Pemalang - Taman_LAWANGREJO</v>
      </c>
      <c r="B6510" s="11" t="s">
        <v>4660</v>
      </c>
      <c r="C6510" s="11" t="s">
        <v>4678</v>
      </c>
      <c r="D6510" s="11">
        <v>15.73</v>
      </c>
      <c r="E6510" s="7">
        <f>VLOOKUP(A6510, Sheet2!$A$2:$K$8265, 11)</f>
        <v>110.6751</v>
      </c>
      <c r="F6510" s="7">
        <f t="shared" si="76"/>
        <v>1.9662500000000001</v>
      </c>
      <c r="G6510" s="8">
        <v>200000</v>
      </c>
      <c r="H6510" s="9">
        <f t="shared" si="77"/>
        <v>3200000</v>
      </c>
    </row>
    <row r="6511" spans="1:8" ht="14.5">
      <c r="A6511" s="6" t="str">
        <f t="shared" si="75"/>
        <v>Pemalang - Taman_LENGGERONG</v>
      </c>
      <c r="B6511" s="11" t="s">
        <v>4660</v>
      </c>
      <c r="C6511" s="11" t="s">
        <v>4679</v>
      </c>
      <c r="D6511" s="11">
        <v>15.73</v>
      </c>
      <c r="E6511" s="7">
        <f>VLOOKUP(A6511, Sheet2!$A$2:$K$8265, 11)</f>
        <v>110.6751</v>
      </c>
      <c r="F6511" s="7">
        <f t="shared" si="76"/>
        <v>1.9662500000000001</v>
      </c>
      <c r="G6511" s="8">
        <v>200000</v>
      </c>
      <c r="H6511" s="9">
        <f t="shared" si="77"/>
        <v>3200000</v>
      </c>
    </row>
    <row r="6512" spans="1:8" ht="14.5">
      <c r="A6512" s="6" t="str">
        <f t="shared" si="75"/>
        <v>Pemalang - Taman_MAJAKERTA</v>
      </c>
      <c r="B6512" s="11" t="s">
        <v>4660</v>
      </c>
      <c r="C6512" s="11" t="s">
        <v>4680</v>
      </c>
      <c r="D6512" s="11">
        <v>15.73</v>
      </c>
      <c r="E6512" s="7">
        <f>VLOOKUP(A6512, Sheet2!$A$2:$K$8265, 11)</f>
        <v>110.6751</v>
      </c>
      <c r="F6512" s="7">
        <f t="shared" si="76"/>
        <v>1.9662500000000001</v>
      </c>
      <c r="G6512" s="8">
        <v>200000</v>
      </c>
      <c r="H6512" s="9">
        <f t="shared" si="77"/>
        <v>3200000</v>
      </c>
    </row>
    <row r="6513" spans="1:8" ht="14.5">
      <c r="A6513" s="6" t="str">
        <f t="shared" si="75"/>
        <v>Pemalang - Taman_MANGLI</v>
      </c>
      <c r="B6513" s="11" t="s">
        <v>4660</v>
      </c>
      <c r="C6513" s="11" t="s">
        <v>1089</v>
      </c>
      <c r="D6513" s="11">
        <v>15.73</v>
      </c>
      <c r="E6513" s="7">
        <f>VLOOKUP(A6513, Sheet2!$A$2:$K$8265, 11)</f>
        <v>110.6751</v>
      </c>
      <c r="F6513" s="7">
        <f t="shared" si="76"/>
        <v>1.9662500000000001</v>
      </c>
      <c r="G6513" s="8">
        <v>200000</v>
      </c>
      <c r="H6513" s="9">
        <f t="shared" si="77"/>
        <v>3200000</v>
      </c>
    </row>
    <row r="6514" spans="1:8" ht="14.5">
      <c r="A6514" s="6" t="str">
        <f t="shared" si="75"/>
        <v>Pemalang - Taman_MENGORI</v>
      </c>
      <c r="B6514" s="11" t="s">
        <v>4660</v>
      </c>
      <c r="C6514" s="11" t="s">
        <v>4681</v>
      </c>
      <c r="D6514" s="11">
        <v>15.73</v>
      </c>
      <c r="E6514" s="7">
        <f>VLOOKUP(A6514, Sheet2!$A$2:$K$8265, 11)</f>
        <v>110.6751</v>
      </c>
      <c r="F6514" s="7">
        <f t="shared" si="76"/>
        <v>1.9662500000000001</v>
      </c>
      <c r="G6514" s="8">
        <v>200000</v>
      </c>
      <c r="H6514" s="9">
        <f t="shared" si="77"/>
        <v>3200000</v>
      </c>
    </row>
    <row r="6515" spans="1:8" ht="14.5">
      <c r="A6515" s="6" t="str">
        <f t="shared" si="75"/>
        <v>Pemalang - Taman_MULYOHARJO</v>
      </c>
      <c r="B6515" s="11" t="s">
        <v>4660</v>
      </c>
      <c r="C6515" s="11" t="s">
        <v>1763</v>
      </c>
      <c r="D6515" s="11">
        <v>15.73</v>
      </c>
      <c r="E6515" s="7">
        <f>VLOOKUP(A6515, Sheet2!$A$2:$K$8265, 11)</f>
        <v>110.6751</v>
      </c>
      <c r="F6515" s="7">
        <f t="shared" si="76"/>
        <v>1.9662500000000001</v>
      </c>
      <c r="G6515" s="8">
        <v>200000</v>
      </c>
      <c r="H6515" s="9">
        <f t="shared" si="77"/>
        <v>3200000</v>
      </c>
    </row>
    <row r="6516" spans="1:8" ht="14.5">
      <c r="A6516" s="6" t="str">
        <f t="shared" si="75"/>
        <v>Pemalang - Taman_PABUARAN</v>
      </c>
      <c r="B6516" s="11" t="s">
        <v>4660</v>
      </c>
      <c r="C6516" s="11" t="s">
        <v>1768</v>
      </c>
      <c r="D6516" s="11">
        <v>15.73</v>
      </c>
      <c r="E6516" s="7">
        <f>VLOOKUP(A6516, Sheet2!$A$2:$K$8265, 11)</f>
        <v>110.6751</v>
      </c>
      <c r="F6516" s="7">
        <f t="shared" si="76"/>
        <v>1.9662500000000001</v>
      </c>
      <c r="G6516" s="8">
        <v>200000</v>
      </c>
      <c r="H6516" s="9">
        <f t="shared" si="77"/>
        <v>3200000</v>
      </c>
    </row>
    <row r="6517" spans="1:8" ht="14.5">
      <c r="A6517" s="6" t="str">
        <f t="shared" si="75"/>
        <v>Pemalang - Taman_PADURAKSA</v>
      </c>
      <c r="B6517" s="11" t="s">
        <v>4660</v>
      </c>
      <c r="C6517" s="11" t="s">
        <v>4682</v>
      </c>
      <c r="D6517" s="11">
        <v>15.73</v>
      </c>
      <c r="E6517" s="7">
        <f>VLOOKUP(A6517, Sheet2!$A$2:$K$8265, 11)</f>
        <v>110.6751</v>
      </c>
      <c r="F6517" s="7">
        <f t="shared" si="76"/>
        <v>1.9662500000000001</v>
      </c>
      <c r="G6517" s="8">
        <v>200000</v>
      </c>
      <c r="H6517" s="9">
        <f t="shared" si="77"/>
        <v>3200000</v>
      </c>
    </row>
    <row r="6518" spans="1:8" ht="14.5">
      <c r="A6518" s="6" t="str">
        <f t="shared" si="75"/>
        <v>Pemalang - Taman_PAGUYANGAN</v>
      </c>
      <c r="B6518" s="11" t="s">
        <v>4660</v>
      </c>
      <c r="C6518" s="11" t="s">
        <v>1773</v>
      </c>
      <c r="D6518" s="11">
        <v>15.73</v>
      </c>
      <c r="E6518" s="7">
        <f>VLOOKUP(A6518, Sheet2!$A$2:$K$8265, 11)</f>
        <v>110.6751</v>
      </c>
      <c r="F6518" s="7">
        <f t="shared" si="76"/>
        <v>1.9662500000000001</v>
      </c>
      <c r="G6518" s="8">
        <v>200000</v>
      </c>
      <c r="H6518" s="9">
        <f t="shared" si="77"/>
        <v>3200000</v>
      </c>
    </row>
    <row r="6519" spans="1:8" ht="14.5">
      <c r="A6519" s="6" t="str">
        <f t="shared" si="75"/>
        <v>Pemalang - Taman_PEDAGUNG</v>
      </c>
      <c r="B6519" s="11" t="s">
        <v>4660</v>
      </c>
      <c r="C6519" s="11" t="s">
        <v>4683</v>
      </c>
      <c r="D6519" s="11">
        <v>15.73</v>
      </c>
      <c r="E6519" s="7">
        <f>VLOOKUP(A6519, Sheet2!$A$2:$K$8265, 11)</f>
        <v>110.6751</v>
      </c>
      <c r="F6519" s="7">
        <f t="shared" si="76"/>
        <v>1.9662500000000001</v>
      </c>
      <c r="G6519" s="8">
        <v>200000</v>
      </c>
      <c r="H6519" s="9">
        <f t="shared" si="77"/>
        <v>3200000</v>
      </c>
    </row>
    <row r="6520" spans="1:8" ht="14.5">
      <c r="A6520" s="6" t="str">
        <f t="shared" si="75"/>
        <v>Pemalang - Taman_PEDURUNGAN</v>
      </c>
      <c r="B6520" s="11" t="s">
        <v>4660</v>
      </c>
      <c r="C6520" s="11" t="s">
        <v>4684</v>
      </c>
      <c r="D6520" s="11">
        <v>15.73</v>
      </c>
      <c r="E6520" s="7">
        <f>VLOOKUP(A6520, Sheet2!$A$2:$K$8265, 11)</f>
        <v>110.6751</v>
      </c>
      <c r="F6520" s="7">
        <f t="shared" si="76"/>
        <v>1.9662500000000001</v>
      </c>
      <c r="G6520" s="8">
        <v>200000</v>
      </c>
      <c r="H6520" s="9">
        <f t="shared" si="77"/>
        <v>3200000</v>
      </c>
    </row>
    <row r="6521" spans="1:8" ht="14.5">
      <c r="A6521" s="6" t="str">
        <f t="shared" si="75"/>
        <v>Pemalang - Taman_PEGIRINGAN</v>
      </c>
      <c r="B6521" s="11" t="s">
        <v>4660</v>
      </c>
      <c r="C6521" s="11" t="s">
        <v>4685</v>
      </c>
      <c r="D6521" s="11">
        <v>15.73</v>
      </c>
      <c r="E6521" s="7">
        <f>VLOOKUP(A6521, Sheet2!$A$2:$K$8265, 11)</f>
        <v>110.6751</v>
      </c>
      <c r="F6521" s="7">
        <f t="shared" si="76"/>
        <v>1.9662500000000001</v>
      </c>
      <c r="G6521" s="8">
        <v>200000</v>
      </c>
      <c r="H6521" s="9">
        <f t="shared" si="77"/>
        <v>3200000</v>
      </c>
    </row>
    <row r="6522" spans="1:8" ht="14.5">
      <c r="A6522" s="6" t="str">
        <f t="shared" si="75"/>
        <v>Pemalang - Taman_PEGONGSORAN</v>
      </c>
      <c r="B6522" s="11" t="s">
        <v>4660</v>
      </c>
      <c r="C6522" s="11" t="s">
        <v>4686</v>
      </c>
      <c r="D6522" s="11">
        <v>15.73</v>
      </c>
      <c r="E6522" s="7">
        <f>VLOOKUP(A6522, Sheet2!$A$2:$K$8265, 11)</f>
        <v>110.6751</v>
      </c>
      <c r="F6522" s="7">
        <f t="shared" si="76"/>
        <v>1.9662500000000001</v>
      </c>
      <c r="G6522" s="8">
        <v>200000</v>
      </c>
      <c r="H6522" s="9">
        <f t="shared" si="77"/>
        <v>3200000</v>
      </c>
    </row>
    <row r="6523" spans="1:8" ht="14.5">
      <c r="A6523" s="6" t="str">
        <f t="shared" si="75"/>
        <v>Pemalang - Taman_PELUTAN</v>
      </c>
      <c r="B6523" s="11" t="s">
        <v>4660</v>
      </c>
      <c r="C6523" s="11" t="s">
        <v>3762</v>
      </c>
      <c r="D6523" s="11">
        <v>15.73</v>
      </c>
      <c r="E6523" s="7">
        <f>VLOOKUP(A6523, Sheet2!$A$2:$K$8265, 11)</f>
        <v>110.6751</v>
      </c>
      <c r="F6523" s="7">
        <f t="shared" si="76"/>
        <v>1.9662500000000001</v>
      </c>
      <c r="G6523" s="8">
        <v>200000</v>
      </c>
      <c r="H6523" s="9">
        <f t="shared" si="77"/>
        <v>3200000</v>
      </c>
    </row>
    <row r="6524" spans="1:8" ht="14.5">
      <c r="A6524" s="6" t="str">
        <f t="shared" si="75"/>
        <v>Pemalang - Taman_PENER</v>
      </c>
      <c r="B6524" s="11" t="s">
        <v>4660</v>
      </c>
      <c r="C6524" s="11" t="s">
        <v>4687</v>
      </c>
      <c r="D6524" s="11">
        <v>15.73</v>
      </c>
      <c r="E6524" s="7">
        <f>VLOOKUP(A6524, Sheet2!$A$2:$K$8265, 11)</f>
        <v>110.6751</v>
      </c>
      <c r="F6524" s="7">
        <f t="shared" si="76"/>
        <v>1.9662500000000001</v>
      </c>
      <c r="G6524" s="8">
        <v>200000</v>
      </c>
      <c r="H6524" s="9">
        <f t="shared" si="77"/>
        <v>3200000</v>
      </c>
    </row>
    <row r="6525" spans="1:8" ht="14.5">
      <c r="A6525" s="6" t="str">
        <f t="shared" si="75"/>
        <v>Pemalang - Taman_PENGGARIT</v>
      </c>
      <c r="B6525" s="11" t="s">
        <v>4660</v>
      </c>
      <c r="C6525" s="11" t="s">
        <v>4688</v>
      </c>
      <c r="D6525" s="11">
        <v>15.73</v>
      </c>
      <c r="E6525" s="7">
        <f>VLOOKUP(A6525, Sheet2!$A$2:$K$8265, 11)</f>
        <v>110.6751</v>
      </c>
      <c r="F6525" s="7">
        <f t="shared" si="76"/>
        <v>1.9662500000000001</v>
      </c>
      <c r="G6525" s="8">
        <v>200000</v>
      </c>
      <c r="H6525" s="9">
        <f t="shared" si="77"/>
        <v>3200000</v>
      </c>
    </row>
    <row r="6526" spans="1:8" ht="14.5">
      <c r="A6526" s="6" t="str">
        <f t="shared" si="75"/>
        <v>Pemalang - Taman_PURANA</v>
      </c>
      <c r="B6526" s="11" t="s">
        <v>4660</v>
      </c>
      <c r="C6526" s="11" t="s">
        <v>4689</v>
      </c>
      <c r="D6526" s="11">
        <v>15.73</v>
      </c>
      <c r="E6526" s="7">
        <f>VLOOKUP(A6526, Sheet2!$A$2:$K$8265, 11)</f>
        <v>110.6751</v>
      </c>
      <c r="F6526" s="7">
        <f t="shared" si="76"/>
        <v>1.9662500000000001</v>
      </c>
      <c r="G6526" s="8">
        <v>200000</v>
      </c>
      <c r="H6526" s="9">
        <f t="shared" si="77"/>
        <v>3200000</v>
      </c>
    </row>
    <row r="6527" spans="1:8" ht="14.5">
      <c r="A6527" s="6" t="str">
        <f t="shared" si="75"/>
        <v>Pemalang - Taman_RANDUDONGKAL</v>
      </c>
      <c r="B6527" s="11" t="s">
        <v>4660</v>
      </c>
      <c r="C6527" s="11" t="s">
        <v>4690</v>
      </c>
      <c r="D6527" s="11">
        <v>15.73</v>
      </c>
      <c r="E6527" s="7">
        <f>VLOOKUP(A6527, Sheet2!$A$2:$K$8265, 11)</f>
        <v>110.6751</v>
      </c>
      <c r="F6527" s="7">
        <f t="shared" si="76"/>
        <v>1.9662500000000001</v>
      </c>
      <c r="G6527" s="8">
        <v>200000</v>
      </c>
      <c r="H6527" s="9">
        <f t="shared" si="77"/>
        <v>3200000</v>
      </c>
    </row>
    <row r="6528" spans="1:8" ht="14.5">
      <c r="A6528" s="6" t="str">
        <f t="shared" si="75"/>
        <v>Pemalang - Taman_SAMBENG</v>
      </c>
      <c r="B6528" s="11" t="s">
        <v>4660</v>
      </c>
      <c r="C6528" s="11" t="s">
        <v>1340</v>
      </c>
      <c r="D6528" s="11">
        <v>15.73</v>
      </c>
      <c r="E6528" s="7">
        <f>VLOOKUP(A6528, Sheet2!$A$2:$K$8265, 11)</f>
        <v>110.6751</v>
      </c>
      <c r="F6528" s="7">
        <f t="shared" si="76"/>
        <v>1.9662500000000001</v>
      </c>
      <c r="G6528" s="8">
        <v>200000</v>
      </c>
      <c r="H6528" s="9">
        <f t="shared" si="77"/>
        <v>3200000</v>
      </c>
    </row>
    <row r="6529" spans="1:8" ht="14.5">
      <c r="A6529" s="6" t="str">
        <f t="shared" si="75"/>
        <v>Pemalang - Taman_SARADAN</v>
      </c>
      <c r="B6529" s="11" t="s">
        <v>4660</v>
      </c>
      <c r="C6529" s="11" t="s">
        <v>709</v>
      </c>
      <c r="D6529" s="11">
        <v>15.73</v>
      </c>
      <c r="E6529" s="7">
        <f>VLOOKUP(A6529, Sheet2!$A$2:$K$8265, 11)</f>
        <v>110.6751</v>
      </c>
      <c r="F6529" s="7">
        <f t="shared" si="76"/>
        <v>1.9662500000000001</v>
      </c>
      <c r="G6529" s="8">
        <v>200000</v>
      </c>
      <c r="H6529" s="9">
        <f t="shared" si="77"/>
        <v>3200000</v>
      </c>
    </row>
    <row r="6530" spans="1:8" ht="14.5">
      <c r="A6530" s="6" t="str">
        <f t="shared" si="75"/>
        <v>Pemalang - Taman_SARWODADI</v>
      </c>
      <c r="B6530" s="11" t="s">
        <v>4660</v>
      </c>
      <c r="C6530" s="11" t="s">
        <v>2479</v>
      </c>
      <c r="D6530" s="11">
        <v>15.73</v>
      </c>
      <c r="E6530" s="7">
        <f>VLOOKUP(A6530, Sheet2!$A$2:$K$8265, 11)</f>
        <v>110.6751</v>
      </c>
      <c r="F6530" s="7">
        <f t="shared" si="76"/>
        <v>1.9662500000000001</v>
      </c>
      <c r="G6530" s="8">
        <v>200000</v>
      </c>
      <c r="H6530" s="9">
        <f t="shared" si="77"/>
        <v>3200000</v>
      </c>
    </row>
    <row r="6531" spans="1:8" ht="14.5">
      <c r="A6531" s="6" t="str">
        <f t="shared" si="75"/>
        <v>Pemalang - Taman_SEMAYA</v>
      </c>
      <c r="B6531" s="11" t="s">
        <v>4660</v>
      </c>
      <c r="C6531" s="11" t="s">
        <v>4691</v>
      </c>
      <c r="D6531" s="11">
        <v>15.73</v>
      </c>
      <c r="E6531" s="7">
        <f>VLOOKUP(A6531, Sheet2!$A$2:$K$8265, 11)</f>
        <v>110.6751</v>
      </c>
      <c r="F6531" s="7">
        <f t="shared" si="76"/>
        <v>1.9662500000000001</v>
      </c>
      <c r="G6531" s="8">
        <v>200000</v>
      </c>
      <c r="H6531" s="9">
        <f t="shared" si="77"/>
        <v>3200000</v>
      </c>
    </row>
    <row r="6532" spans="1:8" ht="14.5">
      <c r="A6532" s="6" t="str">
        <f t="shared" si="75"/>
        <v>Pemalang - Taman_SEMINGKIR</v>
      </c>
      <c r="B6532" s="11" t="s">
        <v>4660</v>
      </c>
      <c r="C6532" s="11" t="s">
        <v>4692</v>
      </c>
      <c r="D6532" s="11">
        <v>15.73</v>
      </c>
      <c r="E6532" s="7">
        <f>VLOOKUP(A6532, Sheet2!$A$2:$K$8265, 11)</f>
        <v>110.6751</v>
      </c>
      <c r="F6532" s="7">
        <f t="shared" si="76"/>
        <v>1.9662500000000001</v>
      </c>
      <c r="G6532" s="8">
        <v>200000</v>
      </c>
      <c r="H6532" s="9">
        <f t="shared" si="77"/>
        <v>3200000</v>
      </c>
    </row>
    <row r="6533" spans="1:8" ht="14.5">
      <c r="A6533" s="6" t="str">
        <f t="shared" si="75"/>
        <v>Pemalang - Taman_SEWAKA</v>
      </c>
      <c r="B6533" s="11" t="s">
        <v>4660</v>
      </c>
      <c r="C6533" s="11" t="s">
        <v>4693</v>
      </c>
      <c r="D6533" s="11">
        <v>15.73</v>
      </c>
      <c r="E6533" s="7">
        <f>VLOOKUP(A6533, Sheet2!$A$2:$K$8265, 11)</f>
        <v>110.6751</v>
      </c>
      <c r="F6533" s="7">
        <f t="shared" si="76"/>
        <v>1.9662500000000001</v>
      </c>
      <c r="G6533" s="8">
        <v>200000</v>
      </c>
      <c r="H6533" s="9">
        <f t="shared" si="77"/>
        <v>3200000</v>
      </c>
    </row>
    <row r="6534" spans="1:8" ht="14.5">
      <c r="A6534" s="6" t="str">
        <f t="shared" si="75"/>
        <v>Pemalang - Taman_SIMPUR</v>
      </c>
      <c r="B6534" s="11" t="s">
        <v>4660</v>
      </c>
      <c r="C6534" s="11" t="s">
        <v>4694</v>
      </c>
      <c r="D6534" s="11">
        <v>15.73</v>
      </c>
      <c r="E6534" s="7">
        <f>VLOOKUP(A6534, Sheet2!$A$2:$K$8265, 11)</f>
        <v>110.6751</v>
      </c>
      <c r="F6534" s="7">
        <f t="shared" si="76"/>
        <v>1.9662500000000001</v>
      </c>
      <c r="G6534" s="8">
        <v>200000</v>
      </c>
      <c r="H6534" s="9">
        <f t="shared" si="77"/>
        <v>3200000</v>
      </c>
    </row>
    <row r="6535" spans="1:8" ht="14.5">
      <c r="A6535" s="6" t="str">
        <f t="shared" si="75"/>
        <v>Pemalang - Taman_SOKAWANGI</v>
      </c>
      <c r="B6535" s="11" t="s">
        <v>4660</v>
      </c>
      <c r="C6535" s="11" t="s">
        <v>4695</v>
      </c>
      <c r="D6535" s="11">
        <v>15.73</v>
      </c>
      <c r="E6535" s="7">
        <f>VLOOKUP(A6535, Sheet2!$A$2:$K$8265, 11)</f>
        <v>110.6751</v>
      </c>
      <c r="F6535" s="7">
        <f t="shared" si="76"/>
        <v>1.9662500000000001</v>
      </c>
      <c r="G6535" s="8">
        <v>200000</v>
      </c>
      <c r="H6535" s="9">
        <f t="shared" si="77"/>
        <v>3200000</v>
      </c>
    </row>
    <row r="6536" spans="1:8" ht="14.5">
      <c r="A6536" s="6" t="str">
        <f t="shared" si="75"/>
        <v>Pemalang - Taman_SUGIHWARAS</v>
      </c>
      <c r="B6536" s="11" t="s">
        <v>4660</v>
      </c>
      <c r="C6536" s="11" t="s">
        <v>2866</v>
      </c>
      <c r="D6536" s="11">
        <v>15.73</v>
      </c>
      <c r="E6536" s="7">
        <f>VLOOKUP(A6536, Sheet2!$A$2:$K$8265, 11)</f>
        <v>110.6751</v>
      </c>
      <c r="F6536" s="7">
        <f t="shared" si="76"/>
        <v>1.9662500000000001</v>
      </c>
      <c r="G6536" s="8">
        <v>200000</v>
      </c>
      <c r="H6536" s="9">
        <f t="shared" si="77"/>
        <v>3200000</v>
      </c>
    </row>
    <row r="6537" spans="1:8" ht="14.5">
      <c r="A6537" s="6" t="str">
        <f t="shared" si="75"/>
        <v>Pemalang - Taman_SUMURKIDANG</v>
      </c>
      <c r="B6537" s="11" t="s">
        <v>4660</v>
      </c>
      <c r="C6537" s="11" t="s">
        <v>4696</v>
      </c>
      <c r="D6537" s="11">
        <v>15.73</v>
      </c>
      <c r="E6537" s="7">
        <f>VLOOKUP(A6537, Sheet2!$A$2:$K$8265, 11)</f>
        <v>110.6751</v>
      </c>
      <c r="F6537" s="7">
        <f t="shared" si="76"/>
        <v>1.9662500000000001</v>
      </c>
      <c r="G6537" s="8">
        <v>200000</v>
      </c>
      <c r="H6537" s="9">
        <f t="shared" si="77"/>
        <v>3200000</v>
      </c>
    </row>
    <row r="6538" spans="1:8" ht="14.5">
      <c r="A6538" s="6" t="str">
        <f t="shared" si="75"/>
        <v>Pemalang - Taman_SUNGAPAN</v>
      </c>
      <c r="B6538" s="11" t="s">
        <v>4660</v>
      </c>
      <c r="C6538" s="11" t="s">
        <v>4697</v>
      </c>
      <c r="D6538" s="11">
        <v>15.73</v>
      </c>
      <c r="E6538" s="7">
        <f>VLOOKUP(A6538, Sheet2!$A$2:$K$8265, 11)</f>
        <v>110.6751</v>
      </c>
      <c r="F6538" s="7">
        <f t="shared" si="76"/>
        <v>1.9662500000000001</v>
      </c>
      <c r="G6538" s="8">
        <v>200000</v>
      </c>
      <c r="H6538" s="9">
        <f t="shared" si="77"/>
        <v>3200000</v>
      </c>
    </row>
    <row r="6539" spans="1:8" ht="14.5">
      <c r="A6539" s="6" t="str">
        <f t="shared" si="75"/>
        <v>Pemalang - Taman_SURAJAYA</v>
      </c>
      <c r="B6539" s="11" t="s">
        <v>4660</v>
      </c>
      <c r="C6539" s="11" t="s">
        <v>4698</v>
      </c>
      <c r="D6539" s="11">
        <v>15.73</v>
      </c>
      <c r="E6539" s="7">
        <f>VLOOKUP(A6539, Sheet2!$A$2:$K$8265, 11)</f>
        <v>110.6751</v>
      </c>
      <c r="F6539" s="7">
        <f t="shared" si="76"/>
        <v>1.9662500000000001</v>
      </c>
      <c r="G6539" s="8">
        <v>200000</v>
      </c>
      <c r="H6539" s="9">
        <f t="shared" si="77"/>
        <v>3200000</v>
      </c>
    </row>
    <row r="6540" spans="1:8" ht="14.5">
      <c r="A6540" s="6" t="str">
        <f t="shared" si="75"/>
        <v>Pemalang - Taman_SURU</v>
      </c>
      <c r="B6540" s="11" t="s">
        <v>4660</v>
      </c>
      <c r="C6540" s="11" t="s">
        <v>2628</v>
      </c>
      <c r="D6540" s="11">
        <v>15.73</v>
      </c>
      <c r="E6540" s="7">
        <f>VLOOKUP(A6540, Sheet2!$A$2:$K$8265, 11)</f>
        <v>110.6751</v>
      </c>
      <c r="F6540" s="7">
        <f t="shared" si="76"/>
        <v>1.9662500000000001</v>
      </c>
      <c r="G6540" s="8">
        <v>200000</v>
      </c>
      <c r="H6540" s="9">
        <f t="shared" si="77"/>
        <v>3200000</v>
      </c>
    </row>
    <row r="6541" spans="1:8" ht="14.5">
      <c r="A6541" s="6" t="str">
        <f t="shared" si="75"/>
        <v>Pemalang - Taman_TAMBAKREJO</v>
      </c>
      <c r="B6541" s="11" t="s">
        <v>4660</v>
      </c>
      <c r="C6541" s="11" t="s">
        <v>512</v>
      </c>
      <c r="D6541" s="11">
        <v>15.73</v>
      </c>
      <c r="E6541" s="7">
        <f>VLOOKUP(A6541, Sheet2!$A$2:$K$8265, 11)</f>
        <v>110.6751</v>
      </c>
      <c r="F6541" s="7">
        <f t="shared" si="76"/>
        <v>1.9662500000000001</v>
      </c>
      <c r="G6541" s="8">
        <v>200000</v>
      </c>
      <c r="H6541" s="9">
        <f t="shared" si="77"/>
        <v>3200000</v>
      </c>
    </row>
    <row r="6542" spans="1:8" ht="14.5">
      <c r="A6542" s="6" t="str">
        <f t="shared" si="75"/>
        <v>Pemalang - Taman_TEGALSARI BARAT</v>
      </c>
      <c r="B6542" s="11" t="s">
        <v>4660</v>
      </c>
      <c r="C6542" s="11" t="s">
        <v>4699</v>
      </c>
      <c r="D6542" s="11">
        <v>15.73</v>
      </c>
      <c r="E6542" s="7">
        <f>VLOOKUP(A6542, Sheet2!$A$2:$K$8265, 11)</f>
        <v>110.6751</v>
      </c>
      <c r="F6542" s="7">
        <f t="shared" si="76"/>
        <v>1.9662500000000001</v>
      </c>
      <c r="G6542" s="8">
        <v>200000</v>
      </c>
      <c r="H6542" s="9">
        <f t="shared" si="77"/>
        <v>3200000</v>
      </c>
    </row>
    <row r="6543" spans="1:8" ht="14.5">
      <c r="A6543" s="6" t="str">
        <f t="shared" si="75"/>
        <v>Pemalang - Taman_WANAMULYA</v>
      </c>
      <c r="B6543" s="11" t="s">
        <v>4660</v>
      </c>
      <c r="C6543" s="11" t="s">
        <v>4700</v>
      </c>
      <c r="D6543" s="11">
        <v>15.73</v>
      </c>
      <c r="E6543" s="7">
        <f>VLOOKUP(A6543, Sheet2!$A$2:$K$8265, 11)</f>
        <v>110.6751</v>
      </c>
      <c r="F6543" s="7">
        <f t="shared" si="76"/>
        <v>1.9662500000000001</v>
      </c>
      <c r="G6543" s="8">
        <v>200000</v>
      </c>
      <c r="H6543" s="9">
        <f t="shared" si="77"/>
        <v>3200000</v>
      </c>
    </row>
    <row r="6544" spans="1:8" ht="14.5">
      <c r="A6544" s="6" t="str">
        <f t="shared" si="75"/>
        <v>Pemalang - Taman_WANARATA</v>
      </c>
      <c r="B6544" s="11" t="s">
        <v>4660</v>
      </c>
      <c r="C6544" s="11" t="s">
        <v>4701</v>
      </c>
      <c r="D6544" s="11">
        <v>15.73</v>
      </c>
      <c r="E6544" s="7">
        <f>VLOOKUP(A6544, Sheet2!$A$2:$K$8265, 11)</f>
        <v>110.6751</v>
      </c>
      <c r="F6544" s="7">
        <f t="shared" si="76"/>
        <v>1.9662500000000001</v>
      </c>
      <c r="G6544" s="8">
        <v>200000</v>
      </c>
      <c r="H6544" s="9">
        <f t="shared" si="77"/>
        <v>3200000</v>
      </c>
    </row>
    <row r="6545" spans="1:8" ht="14.5">
      <c r="A6545" s="6" t="str">
        <f t="shared" si="75"/>
        <v>Pemalang - Taman_WANAREJAN UTARA</v>
      </c>
      <c r="B6545" s="11" t="s">
        <v>4660</v>
      </c>
      <c r="C6545" s="11" t="s">
        <v>4702</v>
      </c>
      <c r="D6545" s="11">
        <v>15.73</v>
      </c>
      <c r="E6545" s="7">
        <f>VLOOKUP(A6545, Sheet2!$A$2:$K$8265, 11)</f>
        <v>110.6751</v>
      </c>
      <c r="F6545" s="7">
        <f t="shared" si="76"/>
        <v>1.9662500000000001</v>
      </c>
      <c r="G6545" s="8">
        <v>200000</v>
      </c>
      <c r="H6545" s="9">
        <f t="shared" si="77"/>
        <v>3200000</v>
      </c>
    </row>
    <row r="6546" spans="1:8" ht="14.5">
      <c r="A6546" s="6" t="str">
        <f t="shared" si="75"/>
        <v>Pemalang - Taman_WIDURI</v>
      </c>
      <c r="B6546" s="11" t="s">
        <v>4660</v>
      </c>
      <c r="C6546" s="11" t="s">
        <v>4703</v>
      </c>
      <c r="D6546" s="11">
        <v>15.73</v>
      </c>
      <c r="E6546" s="7">
        <f>VLOOKUP(A6546, Sheet2!$A$2:$K$8265, 11)</f>
        <v>110.6751</v>
      </c>
      <c r="F6546" s="7">
        <f t="shared" si="76"/>
        <v>1.9662500000000001</v>
      </c>
      <c r="G6546" s="8">
        <v>200000</v>
      </c>
      <c r="H6546" s="9">
        <f t="shared" si="77"/>
        <v>3200000</v>
      </c>
    </row>
    <row r="6547" spans="1:8" ht="14.5">
      <c r="A6547" s="6" t="str">
        <f t="shared" si="75"/>
        <v>Pemalang - Taman_WISNU</v>
      </c>
      <c r="B6547" s="11" t="s">
        <v>4660</v>
      </c>
      <c r="C6547" s="11" t="s">
        <v>4704</v>
      </c>
      <c r="D6547" s="11">
        <v>15.73</v>
      </c>
      <c r="E6547" s="7">
        <f>VLOOKUP(A6547, Sheet2!$A$2:$K$8265, 11)</f>
        <v>110.6751</v>
      </c>
      <c r="F6547" s="7">
        <f t="shared" si="76"/>
        <v>1.9662500000000001</v>
      </c>
      <c r="G6547" s="8">
        <v>200000</v>
      </c>
      <c r="H6547" s="9">
        <f t="shared" si="77"/>
        <v>3200000</v>
      </c>
    </row>
    <row r="6548" spans="1:8" ht="14.5">
      <c r="A6548" s="6" t="str">
        <f t="shared" si="75"/>
        <v>PML 1BEJI_AMBOWETAN</v>
      </c>
      <c r="B6548" s="11" t="s">
        <v>4705</v>
      </c>
      <c r="C6548" s="11" t="s">
        <v>4706</v>
      </c>
      <c r="D6548" s="11">
        <v>15.73</v>
      </c>
      <c r="E6548" s="7">
        <f>VLOOKUP(A6548, Sheet2!$A$2:$K$8265, 11)</f>
        <v>110.6751</v>
      </c>
      <c r="F6548" s="7">
        <f t="shared" si="76"/>
        <v>1.9662500000000001</v>
      </c>
      <c r="G6548" s="8">
        <v>200000</v>
      </c>
      <c r="H6548" s="9">
        <f t="shared" si="77"/>
        <v>3200000</v>
      </c>
    </row>
    <row r="6549" spans="1:8" ht="14.5">
      <c r="A6549" s="6" t="str">
        <f t="shared" si="75"/>
        <v>PML 1BEJI_AMPELGADING</v>
      </c>
      <c r="B6549" s="11" t="s">
        <v>4705</v>
      </c>
      <c r="C6549" s="11" t="s">
        <v>4707</v>
      </c>
      <c r="D6549" s="11">
        <v>15.73</v>
      </c>
      <c r="E6549" s="7">
        <f>VLOOKUP(A6549, Sheet2!$A$2:$K$8265, 11)</f>
        <v>110.6751</v>
      </c>
      <c r="F6549" s="7">
        <f t="shared" si="76"/>
        <v>1.9662500000000001</v>
      </c>
      <c r="G6549" s="8">
        <v>200000</v>
      </c>
      <c r="H6549" s="9">
        <f t="shared" si="77"/>
        <v>3200000</v>
      </c>
    </row>
    <row r="6550" spans="1:8" ht="14.5">
      <c r="A6550" s="6" t="str">
        <f t="shared" si="75"/>
        <v>PML 1BEJI_BABAKAN</v>
      </c>
      <c r="B6550" s="11" t="s">
        <v>4705</v>
      </c>
      <c r="C6550" s="11" t="s">
        <v>263</v>
      </c>
      <c r="D6550" s="11">
        <v>15.73</v>
      </c>
      <c r="E6550" s="7">
        <f>VLOOKUP(A6550, Sheet2!$A$2:$K$8265, 11)</f>
        <v>110.6751</v>
      </c>
      <c r="F6550" s="7">
        <f t="shared" si="76"/>
        <v>1.9662500000000001</v>
      </c>
      <c r="G6550" s="8">
        <v>200000</v>
      </c>
      <c r="H6550" s="9">
        <f t="shared" si="77"/>
        <v>3200000</v>
      </c>
    </row>
    <row r="6551" spans="1:8" ht="14.5">
      <c r="A6551" s="6" t="str">
        <f t="shared" si="75"/>
        <v>PML 1BEJI_BANGLARANGAN</v>
      </c>
      <c r="B6551" s="11" t="s">
        <v>4705</v>
      </c>
      <c r="C6551" s="11" t="s">
        <v>4708</v>
      </c>
      <c r="D6551" s="11">
        <v>15.73</v>
      </c>
      <c r="E6551" s="7">
        <f>VLOOKUP(A6551, Sheet2!$A$2:$K$8265, 11)</f>
        <v>110.6751</v>
      </c>
      <c r="F6551" s="7">
        <f t="shared" si="76"/>
        <v>1.9662500000000001</v>
      </c>
      <c r="G6551" s="8">
        <v>200000</v>
      </c>
      <c r="H6551" s="9">
        <f t="shared" si="77"/>
        <v>3200000</v>
      </c>
    </row>
    <row r="6552" spans="1:8" ht="14.5">
      <c r="A6552" s="6" t="str">
        <f t="shared" si="75"/>
        <v>PML 1BEJI_BLENDUNG</v>
      </c>
      <c r="B6552" s="11" t="s">
        <v>4705</v>
      </c>
      <c r="C6552" s="11" t="s">
        <v>3537</v>
      </c>
      <c r="D6552" s="11">
        <v>15.73</v>
      </c>
      <c r="E6552" s="7">
        <f>VLOOKUP(A6552, Sheet2!$A$2:$K$8265, 11)</f>
        <v>110.6751</v>
      </c>
      <c r="F6552" s="7">
        <f t="shared" si="76"/>
        <v>1.9662500000000001</v>
      </c>
      <c r="G6552" s="8">
        <v>200000</v>
      </c>
      <c r="H6552" s="9">
        <f t="shared" si="77"/>
        <v>3200000</v>
      </c>
    </row>
    <row r="6553" spans="1:8" ht="14.5">
      <c r="A6553" s="6" t="str">
        <f t="shared" si="75"/>
        <v>PML 1BEJI_BLIMBING</v>
      </c>
      <c r="B6553" s="11" t="s">
        <v>4705</v>
      </c>
      <c r="C6553" s="11" t="s">
        <v>866</v>
      </c>
      <c r="D6553" s="11">
        <v>15.73</v>
      </c>
      <c r="E6553" s="7">
        <f>VLOOKUP(A6553, Sheet2!$A$2:$K$8265, 11)</f>
        <v>110.6751</v>
      </c>
      <c r="F6553" s="7">
        <f t="shared" si="76"/>
        <v>1.9662500000000001</v>
      </c>
      <c r="G6553" s="8">
        <v>200000</v>
      </c>
      <c r="H6553" s="9">
        <f t="shared" si="77"/>
        <v>3200000</v>
      </c>
    </row>
    <row r="6554" spans="1:8" ht="14.5">
      <c r="A6554" s="6" t="str">
        <f t="shared" si="75"/>
        <v>PML 1BEJI_BODAS</v>
      </c>
      <c r="B6554" s="11" t="s">
        <v>4705</v>
      </c>
      <c r="C6554" s="11" t="s">
        <v>2374</v>
      </c>
      <c r="D6554" s="11">
        <v>15.73</v>
      </c>
      <c r="E6554" s="7">
        <f>VLOOKUP(A6554, Sheet2!$A$2:$K$8265, 11)</f>
        <v>110.6751</v>
      </c>
      <c r="F6554" s="7">
        <f t="shared" si="76"/>
        <v>1.9662500000000001</v>
      </c>
      <c r="G6554" s="8">
        <v>200000</v>
      </c>
      <c r="H6554" s="9">
        <f t="shared" si="77"/>
        <v>3200000</v>
      </c>
    </row>
    <row r="6555" spans="1:8" ht="14.5">
      <c r="A6555" s="6" t="str">
        <f t="shared" si="75"/>
        <v>PML 1BEJI_BODEH</v>
      </c>
      <c r="B6555" s="11" t="s">
        <v>4705</v>
      </c>
      <c r="C6555" s="11" t="s">
        <v>2537</v>
      </c>
      <c r="D6555" s="11">
        <v>15.73</v>
      </c>
      <c r="E6555" s="7">
        <f>VLOOKUP(A6555, Sheet2!$A$2:$K$8265, 11)</f>
        <v>110.6751</v>
      </c>
      <c r="F6555" s="7">
        <f t="shared" si="76"/>
        <v>1.9662500000000001</v>
      </c>
      <c r="G6555" s="8">
        <v>200000</v>
      </c>
      <c r="H6555" s="9">
        <f t="shared" si="77"/>
        <v>3200000</v>
      </c>
    </row>
    <row r="6556" spans="1:8" ht="14.5">
      <c r="A6556" s="6" t="str">
        <f t="shared" si="75"/>
        <v>PML 1BEJI_BOJONGKONENG</v>
      </c>
      <c r="B6556" s="11" t="s">
        <v>4705</v>
      </c>
      <c r="C6556" s="11" t="s">
        <v>4709</v>
      </c>
      <c r="D6556" s="11">
        <v>5.84</v>
      </c>
      <c r="E6556" s="7">
        <f>VLOOKUP(A6556, Sheet2!$A$2:$K$8265, 11)</f>
        <v>110.6751</v>
      </c>
      <c r="F6556" s="7">
        <f t="shared" si="76"/>
        <v>0.73</v>
      </c>
      <c r="G6556" s="8">
        <v>200000</v>
      </c>
      <c r="H6556" s="9">
        <f t="shared" si="77"/>
        <v>1200000</v>
      </c>
    </row>
    <row r="6557" spans="1:8" ht="14.5">
      <c r="A6557" s="6" t="str">
        <f t="shared" si="75"/>
        <v>PML 1BEJI_BRONDONG</v>
      </c>
      <c r="B6557" s="11" t="s">
        <v>4705</v>
      </c>
      <c r="C6557" s="11" t="s">
        <v>4710</v>
      </c>
      <c r="D6557" s="11">
        <v>5.84</v>
      </c>
      <c r="E6557" s="7">
        <f>VLOOKUP(A6557, Sheet2!$A$2:$K$8265, 11)</f>
        <v>110.6751</v>
      </c>
      <c r="F6557" s="7">
        <f t="shared" si="76"/>
        <v>0.73</v>
      </c>
      <c r="G6557" s="8">
        <v>200000</v>
      </c>
      <c r="H6557" s="9">
        <f t="shared" si="77"/>
        <v>1200000</v>
      </c>
    </row>
    <row r="6558" spans="1:8" ht="14.5">
      <c r="A6558" s="6" t="str">
        <f t="shared" si="75"/>
        <v>PML 1BEJI_BUBAK</v>
      </c>
      <c r="B6558" s="11" t="s">
        <v>4705</v>
      </c>
      <c r="C6558" s="11" t="s">
        <v>4711</v>
      </c>
      <c r="D6558" s="11">
        <v>5.84</v>
      </c>
      <c r="E6558" s="7">
        <f>VLOOKUP(A6558, Sheet2!$A$2:$K$8265, 11)</f>
        <v>110.6751</v>
      </c>
      <c r="F6558" s="7">
        <f t="shared" si="76"/>
        <v>0.73</v>
      </c>
      <c r="G6558" s="8">
        <v>200000</v>
      </c>
      <c r="H6558" s="9">
        <f t="shared" si="77"/>
        <v>1200000</v>
      </c>
    </row>
    <row r="6559" spans="1:8" ht="14.5">
      <c r="A6559" s="6" t="str">
        <f t="shared" si="75"/>
        <v>PML 1BEJI_BUKUR</v>
      </c>
      <c r="B6559" s="11" t="s">
        <v>4705</v>
      </c>
      <c r="C6559" s="11" t="s">
        <v>4712</v>
      </c>
      <c r="D6559" s="11">
        <v>5.84</v>
      </c>
      <c r="E6559" s="7">
        <f>VLOOKUP(A6559, Sheet2!$A$2:$K$8265, 11)</f>
        <v>110.6751</v>
      </c>
      <c r="F6559" s="7">
        <f t="shared" si="76"/>
        <v>0.73</v>
      </c>
      <c r="G6559" s="8">
        <v>200000</v>
      </c>
      <c r="H6559" s="9">
        <f t="shared" si="77"/>
        <v>1200000</v>
      </c>
    </row>
    <row r="6560" spans="1:8" ht="14.5">
      <c r="A6560" s="6" t="str">
        <f t="shared" si="75"/>
        <v>PML 1BEJI_BULAKPELEM</v>
      </c>
      <c r="B6560" s="11" t="s">
        <v>4705</v>
      </c>
      <c r="C6560" s="11" t="s">
        <v>4713</v>
      </c>
      <c r="D6560" s="11">
        <v>5.84</v>
      </c>
      <c r="E6560" s="7">
        <f>VLOOKUP(A6560, Sheet2!$A$2:$K$8265, 11)</f>
        <v>110.6751</v>
      </c>
      <c r="F6560" s="7">
        <f t="shared" si="76"/>
        <v>0.73</v>
      </c>
      <c r="G6560" s="8">
        <v>200000</v>
      </c>
      <c r="H6560" s="9">
        <f t="shared" si="77"/>
        <v>1200000</v>
      </c>
    </row>
    <row r="6561" spans="1:8" ht="14.5">
      <c r="A6561" s="6" t="str">
        <f t="shared" si="75"/>
        <v>PML 1BEJI_BULAKSARI</v>
      </c>
      <c r="B6561" s="11" t="s">
        <v>4705</v>
      </c>
      <c r="C6561" s="11" t="s">
        <v>12</v>
      </c>
      <c r="D6561" s="11">
        <v>5.84</v>
      </c>
      <c r="E6561" s="7">
        <f>VLOOKUP(A6561, Sheet2!$A$2:$K$8265, 11)</f>
        <v>110.6751</v>
      </c>
      <c r="F6561" s="7">
        <f t="shared" si="76"/>
        <v>0.73</v>
      </c>
      <c r="G6561" s="8">
        <v>200000</v>
      </c>
      <c r="H6561" s="9">
        <f t="shared" si="77"/>
        <v>1200000</v>
      </c>
    </row>
    <row r="6562" spans="1:8" ht="14.5">
      <c r="A6562" s="6" t="str">
        <f t="shared" si="75"/>
        <v>PML 1BEJI_BULU</v>
      </c>
      <c r="B6562" s="11" t="s">
        <v>4705</v>
      </c>
      <c r="C6562" s="11" t="s">
        <v>357</v>
      </c>
      <c r="D6562" s="11">
        <v>15.73</v>
      </c>
      <c r="E6562" s="7">
        <f>VLOOKUP(A6562, Sheet2!$A$2:$K$8265, 11)</f>
        <v>110.6751</v>
      </c>
      <c r="F6562" s="7">
        <f t="shared" si="76"/>
        <v>1.9662500000000001</v>
      </c>
      <c r="G6562" s="8">
        <v>200000</v>
      </c>
      <c r="H6562" s="9">
        <f t="shared" si="77"/>
        <v>3200000</v>
      </c>
    </row>
    <row r="6563" spans="1:8" ht="14.5">
      <c r="A6563" s="6" t="str">
        <f t="shared" si="75"/>
        <v>PML 1BEJI_CAWET</v>
      </c>
      <c r="B6563" s="11" t="s">
        <v>4705</v>
      </c>
      <c r="C6563" s="11" t="s">
        <v>4714</v>
      </c>
      <c r="D6563" s="11">
        <v>15.73</v>
      </c>
      <c r="E6563" s="7">
        <f>VLOOKUP(A6563, Sheet2!$A$2:$K$8265, 11)</f>
        <v>110.6751</v>
      </c>
      <c r="F6563" s="7">
        <f t="shared" si="76"/>
        <v>1.9662500000000001</v>
      </c>
      <c r="G6563" s="8">
        <v>200000</v>
      </c>
      <c r="H6563" s="9">
        <f t="shared" si="77"/>
        <v>3200000</v>
      </c>
    </row>
    <row r="6564" spans="1:8" ht="14.5">
      <c r="A6564" s="6" t="str">
        <f t="shared" si="75"/>
        <v>PML 1BEJI_CIBIYUK</v>
      </c>
      <c r="B6564" s="11" t="s">
        <v>4705</v>
      </c>
      <c r="C6564" s="11" t="s">
        <v>4715</v>
      </c>
      <c r="D6564" s="11">
        <v>15.73</v>
      </c>
      <c r="E6564" s="7">
        <f>VLOOKUP(A6564, Sheet2!$A$2:$K$8265, 11)</f>
        <v>110.6751</v>
      </c>
      <c r="F6564" s="7">
        <f t="shared" si="76"/>
        <v>1.9662500000000001</v>
      </c>
      <c r="G6564" s="8">
        <v>200000</v>
      </c>
      <c r="H6564" s="9">
        <f t="shared" si="77"/>
        <v>3200000</v>
      </c>
    </row>
    <row r="6565" spans="1:8" ht="14.5">
      <c r="A6565" s="6" t="str">
        <f t="shared" si="75"/>
        <v>PML 1BEJI_GANDU</v>
      </c>
      <c r="B6565" s="11" t="s">
        <v>4705</v>
      </c>
      <c r="C6565" s="11" t="s">
        <v>1182</v>
      </c>
      <c r="D6565" s="11">
        <v>15.73</v>
      </c>
      <c r="E6565" s="7">
        <f>VLOOKUP(A6565, Sheet2!$A$2:$K$8265, 11)</f>
        <v>110.6751</v>
      </c>
      <c r="F6565" s="7">
        <f t="shared" si="76"/>
        <v>1.9662500000000001</v>
      </c>
      <c r="G6565" s="8">
        <v>200000</v>
      </c>
      <c r="H6565" s="9">
        <f t="shared" si="77"/>
        <v>3200000</v>
      </c>
    </row>
    <row r="6566" spans="1:8" ht="14.5">
      <c r="A6566" s="6" t="str">
        <f t="shared" si="75"/>
        <v>PML 1BEJI_GEDEG</v>
      </c>
      <c r="B6566" s="11" t="s">
        <v>4705</v>
      </c>
      <c r="C6566" s="11" t="s">
        <v>4716</v>
      </c>
      <c r="D6566" s="11">
        <v>15.73</v>
      </c>
      <c r="E6566" s="7">
        <f>VLOOKUP(A6566, Sheet2!$A$2:$K$8265, 11)</f>
        <v>110.6751</v>
      </c>
      <c r="F6566" s="7">
        <f t="shared" si="76"/>
        <v>1.9662500000000001</v>
      </c>
      <c r="G6566" s="8">
        <v>200000</v>
      </c>
      <c r="H6566" s="9">
        <f t="shared" si="77"/>
        <v>3200000</v>
      </c>
    </row>
    <row r="6567" spans="1:8" ht="14.5">
      <c r="A6567" s="6" t="str">
        <f t="shared" si="75"/>
        <v>PML 1BEJI_GINTUNG</v>
      </c>
      <c r="B6567" s="11" t="s">
        <v>4705</v>
      </c>
      <c r="C6567" s="11" t="s">
        <v>4717</v>
      </c>
      <c r="D6567" s="11">
        <v>15.73</v>
      </c>
      <c r="E6567" s="7">
        <f>VLOOKUP(A6567, Sheet2!$A$2:$K$8265, 11)</f>
        <v>110.6751</v>
      </c>
      <c r="F6567" s="7">
        <f t="shared" si="76"/>
        <v>1.9662500000000001</v>
      </c>
      <c r="G6567" s="8">
        <v>200000</v>
      </c>
      <c r="H6567" s="9">
        <f t="shared" si="77"/>
        <v>3200000</v>
      </c>
    </row>
    <row r="6568" spans="1:8" ht="14.5">
      <c r="A6568" s="6" t="str">
        <f t="shared" si="75"/>
        <v>PML 1BEJI_GONDANG</v>
      </c>
      <c r="B6568" s="11" t="s">
        <v>4705</v>
      </c>
      <c r="C6568" s="11" t="s">
        <v>97</v>
      </c>
      <c r="D6568" s="11">
        <v>15.73</v>
      </c>
      <c r="E6568" s="7">
        <f>VLOOKUP(A6568, Sheet2!$A$2:$K$8265, 11)</f>
        <v>110.6751</v>
      </c>
      <c r="F6568" s="7">
        <f t="shared" si="76"/>
        <v>1.9662500000000001</v>
      </c>
      <c r="G6568" s="8">
        <v>200000</v>
      </c>
      <c r="H6568" s="9">
        <f t="shared" si="77"/>
        <v>3200000</v>
      </c>
    </row>
    <row r="6569" spans="1:8" ht="14.5">
      <c r="A6569" s="6" t="str">
        <f t="shared" si="75"/>
        <v>PML 1BEJI_GUNUNGBATU</v>
      </c>
      <c r="B6569" s="11" t="s">
        <v>4705</v>
      </c>
      <c r="C6569" s="11" t="s">
        <v>4718</v>
      </c>
      <c r="D6569" s="11">
        <v>15.73</v>
      </c>
      <c r="E6569" s="7">
        <f>VLOOKUP(A6569, Sheet2!$A$2:$K$8265, 11)</f>
        <v>110.6751</v>
      </c>
      <c r="F6569" s="7">
        <f t="shared" si="76"/>
        <v>1.9662500000000001</v>
      </c>
      <c r="G6569" s="8">
        <v>200000</v>
      </c>
      <c r="H6569" s="9">
        <f t="shared" si="77"/>
        <v>3200000</v>
      </c>
    </row>
    <row r="6570" spans="1:8" ht="14.5">
      <c r="A6570" s="6" t="str">
        <f t="shared" si="75"/>
        <v>PML 1BEJI_ISER</v>
      </c>
      <c r="B6570" s="11" t="s">
        <v>4705</v>
      </c>
      <c r="C6570" s="11" t="s">
        <v>4719</v>
      </c>
      <c r="D6570" s="11">
        <v>15.73</v>
      </c>
      <c r="E6570" s="7">
        <f>VLOOKUP(A6570, Sheet2!$A$2:$K$8265, 11)</f>
        <v>110.6751</v>
      </c>
      <c r="F6570" s="7">
        <f t="shared" si="76"/>
        <v>1.9662500000000001</v>
      </c>
      <c r="G6570" s="8">
        <v>200000</v>
      </c>
      <c r="H6570" s="9">
        <f t="shared" si="77"/>
        <v>3200000</v>
      </c>
    </row>
    <row r="6571" spans="1:8" ht="14.5">
      <c r="A6571" s="6" t="str">
        <f t="shared" si="75"/>
        <v>PML 1BEJI_JAGUNG</v>
      </c>
      <c r="B6571" s="11" t="s">
        <v>4705</v>
      </c>
      <c r="C6571" s="11" t="s">
        <v>4720</v>
      </c>
      <c r="D6571" s="11">
        <v>5.84</v>
      </c>
      <c r="E6571" s="7">
        <f>VLOOKUP(A6571, Sheet2!$A$2:$K$8265, 11)</f>
        <v>110.6751</v>
      </c>
      <c r="F6571" s="7">
        <f t="shared" si="76"/>
        <v>0.73</v>
      </c>
      <c r="G6571" s="8">
        <v>200000</v>
      </c>
      <c r="H6571" s="9">
        <f t="shared" si="77"/>
        <v>1200000</v>
      </c>
    </row>
    <row r="6572" spans="1:8" ht="14.5">
      <c r="A6572" s="6" t="str">
        <f t="shared" si="75"/>
        <v>PML 1BEJI_JATINGARANG</v>
      </c>
      <c r="B6572" s="11" t="s">
        <v>4705</v>
      </c>
      <c r="C6572" s="11" t="s">
        <v>3594</v>
      </c>
      <c r="D6572" s="11">
        <v>15.73</v>
      </c>
      <c r="E6572" s="7">
        <f>VLOOKUP(A6572, Sheet2!$A$2:$K$8265, 11)</f>
        <v>110.6751</v>
      </c>
      <c r="F6572" s="7">
        <f t="shared" si="76"/>
        <v>1.9662500000000001</v>
      </c>
      <c r="G6572" s="8">
        <v>200000</v>
      </c>
      <c r="H6572" s="9">
        <f t="shared" si="77"/>
        <v>3200000</v>
      </c>
    </row>
    <row r="6573" spans="1:8" ht="14.5">
      <c r="A6573" s="6" t="str">
        <f t="shared" si="75"/>
        <v>PML 1BEJI_JATIREJO</v>
      </c>
      <c r="B6573" s="11" t="s">
        <v>4705</v>
      </c>
      <c r="C6573" s="11" t="s">
        <v>611</v>
      </c>
      <c r="D6573" s="11">
        <v>15.73</v>
      </c>
      <c r="E6573" s="7">
        <f>VLOOKUP(A6573, Sheet2!$A$2:$K$8265, 11)</f>
        <v>110.6751</v>
      </c>
      <c r="F6573" s="7">
        <f t="shared" si="76"/>
        <v>1.9662500000000001</v>
      </c>
      <c r="G6573" s="8">
        <v>200000</v>
      </c>
      <c r="H6573" s="9">
        <f t="shared" si="77"/>
        <v>3200000</v>
      </c>
    </row>
    <row r="6574" spans="1:8" ht="14.5">
      <c r="A6574" s="6" t="str">
        <f t="shared" si="75"/>
        <v>PML 1BEJI_JRAGANAN</v>
      </c>
      <c r="B6574" s="11" t="s">
        <v>4705</v>
      </c>
      <c r="C6574" s="11" t="s">
        <v>4721</v>
      </c>
      <c r="D6574" s="11">
        <v>15.73</v>
      </c>
      <c r="E6574" s="7">
        <f>VLOOKUP(A6574, Sheet2!$A$2:$K$8265, 11)</f>
        <v>110.6751</v>
      </c>
      <c r="F6574" s="7">
        <f t="shared" si="76"/>
        <v>1.9662500000000001</v>
      </c>
      <c r="G6574" s="8">
        <v>200000</v>
      </c>
      <c r="H6574" s="9">
        <f t="shared" si="77"/>
        <v>3200000</v>
      </c>
    </row>
    <row r="6575" spans="1:8" ht="14.5">
      <c r="A6575" s="6" t="str">
        <f t="shared" si="75"/>
        <v>PML 1BEJI_JRAKAH</v>
      </c>
      <c r="B6575" s="11" t="s">
        <v>4705</v>
      </c>
      <c r="C6575" s="11" t="s">
        <v>1434</v>
      </c>
      <c r="D6575" s="11">
        <v>15.73</v>
      </c>
      <c r="E6575" s="7">
        <f>VLOOKUP(A6575, Sheet2!$A$2:$K$8265, 11)</f>
        <v>110.6751</v>
      </c>
      <c r="F6575" s="7">
        <f t="shared" si="76"/>
        <v>1.9662500000000001</v>
      </c>
      <c r="G6575" s="8">
        <v>200000</v>
      </c>
      <c r="H6575" s="9">
        <f t="shared" si="77"/>
        <v>3200000</v>
      </c>
    </row>
    <row r="6576" spans="1:8" ht="14.5">
      <c r="A6576" s="6" t="str">
        <f t="shared" si="75"/>
        <v>PML 1BEJI_KAIBAHAN</v>
      </c>
      <c r="B6576" s="11" t="s">
        <v>4705</v>
      </c>
      <c r="C6576" s="11" t="s">
        <v>4722</v>
      </c>
      <c r="D6576" s="11">
        <v>5.84</v>
      </c>
      <c r="E6576" s="7">
        <f>VLOOKUP(A6576, Sheet2!$A$2:$K$8265, 11)</f>
        <v>110.6751</v>
      </c>
      <c r="F6576" s="7">
        <f t="shared" si="76"/>
        <v>0.73</v>
      </c>
      <c r="G6576" s="8">
        <v>200000</v>
      </c>
      <c r="H6576" s="9">
        <f t="shared" si="77"/>
        <v>1200000</v>
      </c>
    </row>
    <row r="6577" spans="1:8" ht="14.5">
      <c r="A6577" s="6" t="str">
        <f t="shared" si="75"/>
        <v>PML 1BEJI_KALIJAMBE</v>
      </c>
      <c r="B6577" s="11" t="s">
        <v>4705</v>
      </c>
      <c r="C6577" s="11" t="s">
        <v>3619</v>
      </c>
      <c r="D6577" s="11">
        <v>5.84</v>
      </c>
      <c r="E6577" s="7">
        <f>VLOOKUP(A6577, Sheet2!$A$2:$K$8265, 11)</f>
        <v>110.6751</v>
      </c>
      <c r="F6577" s="7">
        <f t="shared" si="76"/>
        <v>0.73</v>
      </c>
      <c r="G6577" s="8">
        <v>200000</v>
      </c>
      <c r="H6577" s="9">
        <f t="shared" si="77"/>
        <v>1200000</v>
      </c>
    </row>
    <row r="6578" spans="1:8" ht="14.5">
      <c r="A6578" s="6" t="str">
        <f t="shared" si="75"/>
        <v>PML 1BEJI_KALIJOYO</v>
      </c>
      <c r="B6578" s="11" t="s">
        <v>4705</v>
      </c>
      <c r="C6578" s="11" t="s">
        <v>4723</v>
      </c>
      <c r="D6578" s="11">
        <v>5.84</v>
      </c>
      <c r="E6578" s="7">
        <f>VLOOKUP(A6578, Sheet2!$A$2:$K$8265, 11)</f>
        <v>110.6751</v>
      </c>
      <c r="F6578" s="7">
        <f t="shared" si="76"/>
        <v>0.73</v>
      </c>
      <c r="G6578" s="8">
        <v>200000</v>
      </c>
      <c r="H6578" s="9">
        <f t="shared" si="77"/>
        <v>1200000</v>
      </c>
    </row>
    <row r="6579" spans="1:8" ht="14.5">
      <c r="A6579" s="6" t="str">
        <f t="shared" si="75"/>
        <v>PML 1BEJI_KALIMADE</v>
      </c>
      <c r="B6579" s="11" t="s">
        <v>4705</v>
      </c>
      <c r="C6579" s="11" t="s">
        <v>4724</v>
      </c>
      <c r="D6579" s="11">
        <v>5.84</v>
      </c>
      <c r="E6579" s="7">
        <f>VLOOKUP(A6579, Sheet2!$A$2:$K$8265, 11)</f>
        <v>110.6751</v>
      </c>
      <c r="F6579" s="7">
        <f t="shared" si="76"/>
        <v>0.73</v>
      </c>
      <c r="G6579" s="8">
        <v>200000</v>
      </c>
      <c r="H6579" s="9">
        <f t="shared" si="77"/>
        <v>1200000</v>
      </c>
    </row>
    <row r="6580" spans="1:8" ht="14.5">
      <c r="A6580" s="6" t="str">
        <f t="shared" si="75"/>
        <v>PML 1BEJI_KALIRANDU</v>
      </c>
      <c r="B6580" s="11" t="s">
        <v>4705</v>
      </c>
      <c r="C6580" s="11" t="s">
        <v>4725</v>
      </c>
      <c r="D6580" s="11">
        <v>15.73</v>
      </c>
      <c r="E6580" s="7">
        <f>VLOOKUP(A6580, Sheet2!$A$2:$K$8265, 11)</f>
        <v>110.6751</v>
      </c>
      <c r="F6580" s="7">
        <f t="shared" si="76"/>
        <v>1.9662500000000001</v>
      </c>
      <c r="G6580" s="8">
        <v>200000</v>
      </c>
      <c r="H6580" s="9">
        <f t="shared" si="77"/>
        <v>3200000</v>
      </c>
    </row>
    <row r="6581" spans="1:8" ht="14.5">
      <c r="A6581" s="6" t="str">
        <f t="shared" si="75"/>
        <v>PML 1BEJI_KANDANG</v>
      </c>
      <c r="B6581" s="11" t="s">
        <v>4705</v>
      </c>
      <c r="C6581" s="11" t="s">
        <v>4726</v>
      </c>
      <c r="D6581" s="11">
        <v>15.73</v>
      </c>
      <c r="E6581" s="7">
        <f>VLOOKUP(A6581, Sheet2!$A$2:$K$8265, 11)</f>
        <v>110.6751</v>
      </c>
      <c r="F6581" s="7">
        <f t="shared" si="76"/>
        <v>1.9662500000000001</v>
      </c>
      <c r="G6581" s="8">
        <v>200000</v>
      </c>
      <c r="H6581" s="9">
        <f t="shared" si="77"/>
        <v>3200000</v>
      </c>
    </row>
    <row r="6582" spans="1:8" ht="14.5">
      <c r="A6582" s="6" t="str">
        <f t="shared" si="75"/>
        <v>PML 1BEJI_KANDANGSERANG</v>
      </c>
      <c r="B6582" s="11" t="s">
        <v>4705</v>
      </c>
      <c r="C6582" s="11" t="s">
        <v>4727</v>
      </c>
      <c r="D6582" s="11">
        <v>5.84</v>
      </c>
      <c r="E6582" s="7">
        <f>VLOOKUP(A6582, Sheet2!$A$2:$K$8265, 11)</f>
        <v>110.6751</v>
      </c>
      <c r="F6582" s="7">
        <f t="shared" si="76"/>
        <v>0.73</v>
      </c>
      <c r="G6582" s="8">
        <v>200000</v>
      </c>
      <c r="H6582" s="9">
        <f t="shared" si="77"/>
        <v>1200000</v>
      </c>
    </row>
    <row r="6583" spans="1:8" ht="14.5">
      <c r="A6583" s="6" t="str">
        <f t="shared" si="75"/>
        <v>PML 1BEJI_KARANGASEM</v>
      </c>
      <c r="B6583" s="11" t="s">
        <v>4705</v>
      </c>
      <c r="C6583" s="11" t="s">
        <v>126</v>
      </c>
      <c r="D6583" s="11">
        <v>15.73</v>
      </c>
      <c r="E6583" s="7">
        <f>VLOOKUP(A6583, Sheet2!$A$2:$K$8265, 11)</f>
        <v>110.6751</v>
      </c>
      <c r="F6583" s="7">
        <f t="shared" si="76"/>
        <v>1.9662500000000001</v>
      </c>
      <c r="G6583" s="8">
        <v>200000</v>
      </c>
      <c r="H6583" s="9">
        <f t="shared" si="77"/>
        <v>3200000</v>
      </c>
    </row>
    <row r="6584" spans="1:8" ht="14.5">
      <c r="A6584" s="6" t="str">
        <f t="shared" si="75"/>
        <v>PML 1BEJI_KARANGBRAI</v>
      </c>
      <c r="B6584" s="11" t="s">
        <v>4705</v>
      </c>
      <c r="C6584" s="11" t="s">
        <v>4728</v>
      </c>
      <c r="D6584" s="11">
        <v>15.73</v>
      </c>
      <c r="E6584" s="7">
        <f>VLOOKUP(A6584, Sheet2!$A$2:$K$8265, 11)</f>
        <v>110.6751</v>
      </c>
      <c r="F6584" s="7">
        <f t="shared" si="76"/>
        <v>1.9662500000000001</v>
      </c>
      <c r="G6584" s="8">
        <v>200000</v>
      </c>
      <c r="H6584" s="9">
        <f t="shared" si="77"/>
        <v>3200000</v>
      </c>
    </row>
    <row r="6585" spans="1:8" ht="14.5">
      <c r="A6585" s="6" t="str">
        <f t="shared" si="75"/>
        <v>PML 1BEJI_KARANGREJO</v>
      </c>
      <c r="B6585" s="11" t="s">
        <v>4705</v>
      </c>
      <c r="C6585" s="11" t="s">
        <v>1303</v>
      </c>
      <c r="D6585" s="11">
        <v>5.84</v>
      </c>
      <c r="E6585" s="7">
        <f>VLOOKUP(A6585, Sheet2!$A$2:$K$8265, 11)</f>
        <v>110.6751</v>
      </c>
      <c r="F6585" s="7">
        <f t="shared" si="76"/>
        <v>0.73</v>
      </c>
      <c r="G6585" s="8">
        <v>200000</v>
      </c>
      <c r="H6585" s="9">
        <f t="shared" si="77"/>
        <v>1200000</v>
      </c>
    </row>
    <row r="6586" spans="1:8" ht="14.5">
      <c r="A6586" s="6" t="str">
        <f t="shared" si="75"/>
        <v>PML 1BEJI_KARANGTALOK</v>
      </c>
      <c r="B6586" s="11" t="s">
        <v>4705</v>
      </c>
      <c r="C6586" s="11" t="s">
        <v>4729</v>
      </c>
      <c r="D6586" s="11">
        <v>15.73</v>
      </c>
      <c r="E6586" s="7">
        <f>VLOOKUP(A6586, Sheet2!$A$2:$K$8265, 11)</f>
        <v>110.6751</v>
      </c>
      <c r="F6586" s="7">
        <f t="shared" si="76"/>
        <v>1.9662500000000001</v>
      </c>
      <c r="G6586" s="8">
        <v>200000</v>
      </c>
      <c r="H6586" s="9">
        <f t="shared" si="77"/>
        <v>3200000</v>
      </c>
    </row>
    <row r="6587" spans="1:8" ht="14.5">
      <c r="A6587" s="6" t="str">
        <f t="shared" si="75"/>
        <v>PML 1BEJI_KARANGTENGAH</v>
      </c>
      <c r="B6587" s="11" t="s">
        <v>4705</v>
      </c>
      <c r="C6587" s="11" t="s">
        <v>409</v>
      </c>
      <c r="D6587" s="11">
        <v>15.73</v>
      </c>
      <c r="E6587" s="7">
        <f>VLOOKUP(A6587, Sheet2!$A$2:$K$8265, 11)</f>
        <v>110.6751</v>
      </c>
      <c r="F6587" s="7">
        <f t="shared" si="76"/>
        <v>1.9662500000000001</v>
      </c>
      <c r="G6587" s="8">
        <v>200000</v>
      </c>
      <c r="H6587" s="9">
        <f t="shared" si="77"/>
        <v>3200000</v>
      </c>
    </row>
    <row r="6588" spans="1:8" ht="14.5">
      <c r="A6588" s="6" t="str">
        <f t="shared" si="75"/>
        <v>PML 1BEJI_KARYOMUKTI</v>
      </c>
      <c r="B6588" s="11" t="s">
        <v>4705</v>
      </c>
      <c r="C6588" s="11" t="s">
        <v>4730</v>
      </c>
      <c r="D6588" s="11">
        <v>5.84</v>
      </c>
      <c r="E6588" s="7">
        <f>VLOOKUP(A6588, Sheet2!$A$2:$K$8265, 11)</f>
        <v>110.6751</v>
      </c>
      <c r="F6588" s="7">
        <f t="shared" si="76"/>
        <v>0.73</v>
      </c>
      <c r="G6588" s="8">
        <v>200000</v>
      </c>
      <c r="H6588" s="9">
        <f t="shared" si="77"/>
        <v>1200000</v>
      </c>
    </row>
    <row r="6589" spans="1:8" ht="14.5">
      <c r="A6589" s="6" t="str">
        <f t="shared" si="75"/>
        <v>PML 1BEJI_KAUMAN</v>
      </c>
      <c r="B6589" s="11" t="s">
        <v>4705</v>
      </c>
      <c r="C6589" s="11" t="s">
        <v>132</v>
      </c>
      <c r="D6589" s="11">
        <v>15.73</v>
      </c>
      <c r="E6589" s="7">
        <f>VLOOKUP(A6589, Sheet2!$A$2:$K$8265, 11)</f>
        <v>110.6751</v>
      </c>
      <c r="F6589" s="7">
        <f t="shared" si="76"/>
        <v>1.9662500000000001</v>
      </c>
      <c r="G6589" s="8">
        <v>200000</v>
      </c>
      <c r="H6589" s="9">
        <f t="shared" si="77"/>
        <v>3200000</v>
      </c>
    </row>
    <row r="6590" spans="1:8" ht="14.5">
      <c r="A6590" s="6" t="str">
        <f t="shared" si="75"/>
        <v>PML 1BEJI_KEBAGUSAN</v>
      </c>
      <c r="B6590" s="11" t="s">
        <v>4705</v>
      </c>
      <c r="C6590" s="11" t="s">
        <v>4731</v>
      </c>
      <c r="D6590" s="11">
        <v>15.73</v>
      </c>
      <c r="E6590" s="7">
        <f>VLOOKUP(A6590, Sheet2!$A$2:$K$8265, 11)</f>
        <v>110.6751</v>
      </c>
      <c r="F6590" s="7">
        <f t="shared" si="76"/>
        <v>1.9662500000000001</v>
      </c>
      <c r="G6590" s="8">
        <v>200000</v>
      </c>
      <c r="H6590" s="9">
        <f t="shared" si="77"/>
        <v>3200000</v>
      </c>
    </row>
    <row r="6591" spans="1:8" ht="14.5">
      <c r="A6591" s="6" t="str">
        <f t="shared" si="75"/>
        <v>PML 1BEJI_KEBANDARAN</v>
      </c>
      <c r="B6591" s="11" t="s">
        <v>4705</v>
      </c>
      <c r="C6591" s="11" t="s">
        <v>4732</v>
      </c>
      <c r="D6591" s="11">
        <v>15.73</v>
      </c>
      <c r="E6591" s="7">
        <f>VLOOKUP(A6591, Sheet2!$A$2:$K$8265, 11)</f>
        <v>110.6751</v>
      </c>
      <c r="F6591" s="7">
        <f t="shared" si="76"/>
        <v>1.9662500000000001</v>
      </c>
      <c r="G6591" s="8">
        <v>200000</v>
      </c>
      <c r="H6591" s="9">
        <f t="shared" si="77"/>
        <v>3200000</v>
      </c>
    </row>
    <row r="6592" spans="1:8" ht="14.5">
      <c r="A6592" s="6" t="str">
        <f t="shared" si="75"/>
        <v>PML 1BEJI_KEBANDUNGAN</v>
      </c>
      <c r="B6592" s="11" t="s">
        <v>4705</v>
      </c>
      <c r="C6592" s="11" t="s">
        <v>1745</v>
      </c>
      <c r="D6592" s="11">
        <v>15.73</v>
      </c>
      <c r="E6592" s="7">
        <f>VLOOKUP(A6592, Sheet2!$A$2:$K$8265, 11)</f>
        <v>110.6751</v>
      </c>
      <c r="F6592" s="7">
        <f t="shared" si="76"/>
        <v>1.9662500000000001</v>
      </c>
      <c r="G6592" s="8">
        <v>200000</v>
      </c>
      <c r="H6592" s="9">
        <f t="shared" si="77"/>
        <v>3200000</v>
      </c>
    </row>
    <row r="6593" spans="1:8" ht="14.5">
      <c r="A6593" s="6" t="str">
        <f t="shared" si="75"/>
        <v>PML 1BEJI_KEBOJONGAN</v>
      </c>
      <c r="B6593" s="11" t="s">
        <v>4705</v>
      </c>
      <c r="C6593" s="11" t="s">
        <v>4733</v>
      </c>
      <c r="D6593" s="11">
        <v>15.73</v>
      </c>
      <c r="E6593" s="7">
        <f>VLOOKUP(A6593, Sheet2!$A$2:$K$8265, 11)</f>
        <v>110.6751</v>
      </c>
      <c r="F6593" s="7">
        <f t="shared" si="76"/>
        <v>1.9662500000000001</v>
      </c>
      <c r="G6593" s="8">
        <v>200000</v>
      </c>
      <c r="H6593" s="9">
        <f t="shared" si="77"/>
        <v>3200000</v>
      </c>
    </row>
    <row r="6594" spans="1:8" ht="14.5">
      <c r="A6594" s="6" t="str">
        <f t="shared" si="75"/>
        <v>PML 1BEJI_KEDUNGBANJAR</v>
      </c>
      <c r="B6594" s="11" t="s">
        <v>4705</v>
      </c>
      <c r="C6594" s="11" t="s">
        <v>4734</v>
      </c>
      <c r="D6594" s="11">
        <v>15.73</v>
      </c>
      <c r="E6594" s="7">
        <f>VLOOKUP(A6594, Sheet2!$A$2:$K$8265, 11)</f>
        <v>110.6751</v>
      </c>
      <c r="F6594" s="7">
        <f t="shared" si="76"/>
        <v>1.9662500000000001</v>
      </c>
      <c r="G6594" s="8">
        <v>200000</v>
      </c>
      <c r="H6594" s="9">
        <f t="shared" si="77"/>
        <v>3200000</v>
      </c>
    </row>
    <row r="6595" spans="1:8" ht="14.5">
      <c r="A6595" s="6" t="str">
        <f t="shared" si="75"/>
        <v>PML 1BEJI_KELANGDEPOK</v>
      </c>
      <c r="B6595" s="11" t="s">
        <v>4705</v>
      </c>
      <c r="C6595" s="11" t="s">
        <v>4735</v>
      </c>
      <c r="D6595" s="11">
        <v>15.73</v>
      </c>
      <c r="E6595" s="7">
        <f>VLOOKUP(A6595, Sheet2!$A$2:$K$8265, 11)</f>
        <v>110.6751</v>
      </c>
      <c r="F6595" s="7">
        <f t="shared" si="76"/>
        <v>1.9662500000000001</v>
      </c>
      <c r="G6595" s="8">
        <v>200000</v>
      </c>
      <c r="H6595" s="9">
        <f t="shared" si="77"/>
        <v>3200000</v>
      </c>
    </row>
    <row r="6596" spans="1:8" ht="14.5">
      <c r="A6596" s="6" t="str">
        <f t="shared" si="75"/>
        <v>PML 1BEJI_KEMUNING</v>
      </c>
      <c r="B6596" s="11" t="s">
        <v>4705</v>
      </c>
      <c r="C6596" s="11" t="s">
        <v>1072</v>
      </c>
      <c r="D6596" s="11">
        <v>15.73</v>
      </c>
      <c r="E6596" s="7">
        <f>VLOOKUP(A6596, Sheet2!$A$2:$K$8265, 11)</f>
        <v>110.6751</v>
      </c>
      <c r="F6596" s="7">
        <f t="shared" si="76"/>
        <v>1.9662500000000001</v>
      </c>
      <c r="G6596" s="8">
        <v>200000</v>
      </c>
      <c r="H6596" s="9">
        <f t="shared" si="77"/>
        <v>3200000</v>
      </c>
    </row>
    <row r="6597" spans="1:8" ht="14.5">
      <c r="A6597" s="6" t="str">
        <f t="shared" si="75"/>
        <v>PML 1BEJI_KENDALDOYONG</v>
      </c>
      <c r="B6597" s="11" t="s">
        <v>4705</v>
      </c>
      <c r="C6597" s="11" t="s">
        <v>1948</v>
      </c>
      <c r="D6597" s="11">
        <v>15.73</v>
      </c>
      <c r="E6597" s="7">
        <f>VLOOKUP(A6597, Sheet2!$A$2:$K$8265, 11)</f>
        <v>110.6751</v>
      </c>
      <c r="F6597" s="7">
        <f t="shared" si="76"/>
        <v>1.9662500000000001</v>
      </c>
      <c r="G6597" s="8">
        <v>200000</v>
      </c>
      <c r="H6597" s="9">
        <f t="shared" si="77"/>
        <v>3200000</v>
      </c>
    </row>
    <row r="6598" spans="1:8" ht="14.5">
      <c r="A6598" s="6" t="str">
        <f t="shared" si="75"/>
        <v>PML 1BEJI_KENDALREJO</v>
      </c>
      <c r="B6598" s="11" t="s">
        <v>4705</v>
      </c>
      <c r="C6598" s="11" t="s">
        <v>3665</v>
      </c>
      <c r="D6598" s="11">
        <v>15.73</v>
      </c>
      <c r="E6598" s="7">
        <f>VLOOKUP(A6598, Sheet2!$A$2:$K$8265, 11)</f>
        <v>110.6751</v>
      </c>
      <c r="F6598" s="7">
        <f t="shared" si="76"/>
        <v>1.9662500000000001</v>
      </c>
      <c r="G6598" s="8">
        <v>200000</v>
      </c>
      <c r="H6598" s="9">
        <f t="shared" si="77"/>
        <v>3200000</v>
      </c>
    </row>
    <row r="6599" spans="1:8" ht="14.5">
      <c r="A6599" s="6" t="str">
        <f t="shared" si="75"/>
        <v>PML 1BEJI_KENDALSARI</v>
      </c>
      <c r="B6599" s="11" t="s">
        <v>4705</v>
      </c>
      <c r="C6599" s="11" t="s">
        <v>4736</v>
      </c>
      <c r="D6599" s="11">
        <v>15.73</v>
      </c>
      <c r="E6599" s="7">
        <f>VLOOKUP(A6599, Sheet2!$A$2:$K$8265, 11)</f>
        <v>110.6751</v>
      </c>
      <c r="F6599" s="7">
        <f t="shared" si="76"/>
        <v>1.9662500000000001</v>
      </c>
      <c r="G6599" s="8">
        <v>200000</v>
      </c>
      <c r="H6599" s="9">
        <f t="shared" si="77"/>
        <v>3200000</v>
      </c>
    </row>
    <row r="6600" spans="1:8" ht="14.5">
      <c r="A6600" s="6" t="str">
        <f t="shared" si="75"/>
        <v>PML 1BEJI_KESESI</v>
      </c>
      <c r="B6600" s="11" t="s">
        <v>4705</v>
      </c>
      <c r="C6600" s="11" t="s">
        <v>4737</v>
      </c>
      <c r="D6600" s="11">
        <v>5.84</v>
      </c>
      <c r="E6600" s="7">
        <f>VLOOKUP(A6600, Sheet2!$A$2:$K$8265, 11)</f>
        <v>110.6751</v>
      </c>
      <c r="F6600" s="7">
        <f t="shared" si="76"/>
        <v>0.73</v>
      </c>
      <c r="G6600" s="8">
        <v>200000</v>
      </c>
      <c r="H6600" s="9">
        <f t="shared" si="77"/>
        <v>1200000</v>
      </c>
    </row>
    <row r="6601" spans="1:8" ht="14.5">
      <c r="A6601" s="6" t="str">
        <f t="shared" si="75"/>
        <v>PML 1BEJI_KETANONAGENG</v>
      </c>
      <c r="B6601" s="11" t="s">
        <v>4705</v>
      </c>
      <c r="C6601" s="11" t="s">
        <v>4738</v>
      </c>
      <c r="D6601" s="11">
        <v>5.84</v>
      </c>
      <c r="E6601" s="7">
        <f>VLOOKUP(A6601, Sheet2!$A$2:$K$8265, 11)</f>
        <v>110.6751</v>
      </c>
      <c r="F6601" s="7">
        <f t="shared" si="76"/>
        <v>0.73</v>
      </c>
      <c r="G6601" s="8">
        <v>200000</v>
      </c>
      <c r="H6601" s="9">
        <f t="shared" si="77"/>
        <v>1200000</v>
      </c>
    </row>
    <row r="6602" spans="1:8" ht="14.5">
      <c r="A6602" s="6" t="str">
        <f t="shared" si="75"/>
        <v>PML 1BEJI_KETAPANG</v>
      </c>
      <c r="B6602" s="11" t="s">
        <v>4705</v>
      </c>
      <c r="C6602" s="11" t="s">
        <v>1460</v>
      </c>
      <c r="D6602" s="11">
        <v>15.73</v>
      </c>
      <c r="E6602" s="7">
        <f>VLOOKUP(A6602, Sheet2!$A$2:$K$8265, 11)</f>
        <v>110.6751</v>
      </c>
      <c r="F6602" s="7">
        <f t="shared" si="76"/>
        <v>1.9662500000000001</v>
      </c>
      <c r="G6602" s="8">
        <v>200000</v>
      </c>
      <c r="H6602" s="9">
        <f t="shared" si="77"/>
        <v>3200000</v>
      </c>
    </row>
    <row r="6603" spans="1:8" ht="14.5">
      <c r="A6603" s="6" t="str">
        <f t="shared" si="75"/>
        <v>PML 1BEJI_KLAREYAN</v>
      </c>
      <c r="B6603" s="11" t="s">
        <v>4705</v>
      </c>
      <c r="C6603" s="11" t="s">
        <v>4739</v>
      </c>
      <c r="D6603" s="11">
        <v>15.73</v>
      </c>
      <c r="E6603" s="7">
        <f>VLOOKUP(A6603, Sheet2!$A$2:$K$8265, 11)</f>
        <v>110.6751</v>
      </c>
      <c r="F6603" s="7">
        <f t="shared" si="76"/>
        <v>1.9662500000000001</v>
      </c>
      <c r="G6603" s="8">
        <v>200000</v>
      </c>
      <c r="H6603" s="9">
        <f t="shared" si="77"/>
        <v>3200000</v>
      </c>
    </row>
    <row r="6604" spans="1:8" ht="14.5">
      <c r="A6604" s="6" t="str">
        <f t="shared" si="75"/>
        <v>PML 1BEJI_KLEGEN</v>
      </c>
      <c r="B6604" s="11" t="s">
        <v>4705</v>
      </c>
      <c r="C6604" s="11" t="s">
        <v>3197</v>
      </c>
      <c r="D6604" s="11">
        <v>15.73</v>
      </c>
      <c r="E6604" s="7">
        <f>VLOOKUP(A6604, Sheet2!$A$2:$K$8265, 11)</f>
        <v>110.6751</v>
      </c>
      <c r="F6604" s="7">
        <f t="shared" si="76"/>
        <v>1.9662500000000001</v>
      </c>
      <c r="G6604" s="8">
        <v>200000</v>
      </c>
      <c r="H6604" s="9">
        <f t="shared" si="77"/>
        <v>3200000</v>
      </c>
    </row>
    <row r="6605" spans="1:8" ht="14.5">
      <c r="A6605" s="6" t="str">
        <f t="shared" si="75"/>
        <v>PML 1BEJI_KRANDON</v>
      </c>
      <c r="B6605" s="11" t="s">
        <v>4705</v>
      </c>
      <c r="C6605" s="11" t="s">
        <v>1610</v>
      </c>
      <c r="D6605" s="11">
        <v>5.84</v>
      </c>
      <c r="E6605" s="7">
        <f>VLOOKUP(A6605, Sheet2!$A$2:$K$8265, 11)</f>
        <v>110.6751</v>
      </c>
      <c r="F6605" s="7">
        <f t="shared" si="76"/>
        <v>0.73</v>
      </c>
      <c r="G6605" s="8">
        <v>200000</v>
      </c>
      <c r="H6605" s="9">
        <f t="shared" si="77"/>
        <v>1200000</v>
      </c>
    </row>
    <row r="6606" spans="1:8" ht="14.5">
      <c r="A6606" s="6" t="str">
        <f t="shared" si="75"/>
        <v>PML 1BEJI_KRSAKAGENG</v>
      </c>
      <c r="B6606" s="11" t="s">
        <v>4705</v>
      </c>
      <c r="C6606" s="11" t="s">
        <v>4740</v>
      </c>
      <c r="D6606" s="11">
        <v>5.84</v>
      </c>
      <c r="E6606" s="7">
        <f>VLOOKUP(A6606, Sheet2!$A$2:$K$8265, 11)</f>
        <v>110.6751</v>
      </c>
      <c r="F6606" s="7">
        <f t="shared" si="76"/>
        <v>0.73</v>
      </c>
      <c r="G6606" s="8">
        <v>200000</v>
      </c>
      <c r="H6606" s="9">
        <f t="shared" si="77"/>
        <v>1200000</v>
      </c>
    </row>
    <row r="6607" spans="1:8" ht="14.5">
      <c r="A6607" s="6" t="str">
        <f t="shared" si="75"/>
        <v>PML 1BEJI_KUTOREJO</v>
      </c>
      <c r="B6607" s="11" t="s">
        <v>4705</v>
      </c>
      <c r="C6607" s="11" t="s">
        <v>4741</v>
      </c>
      <c r="D6607" s="11">
        <v>5.84</v>
      </c>
      <c r="E6607" s="7">
        <f>VLOOKUP(A6607, Sheet2!$A$2:$K$8265, 11)</f>
        <v>110.6751</v>
      </c>
      <c r="F6607" s="7">
        <f t="shared" si="76"/>
        <v>0.73</v>
      </c>
      <c r="G6607" s="8">
        <v>200000</v>
      </c>
      <c r="H6607" s="9">
        <f t="shared" si="77"/>
        <v>1200000</v>
      </c>
    </row>
    <row r="6608" spans="1:8" ht="14.5">
      <c r="A6608" s="6" t="str">
        <f t="shared" si="75"/>
        <v>PML 1BEJI_KUTOROJO</v>
      </c>
      <c r="B6608" s="11" t="s">
        <v>4705</v>
      </c>
      <c r="C6608" s="11" t="s">
        <v>4742</v>
      </c>
      <c r="D6608" s="11">
        <v>5.84</v>
      </c>
      <c r="E6608" s="7">
        <f>VLOOKUP(A6608, Sheet2!$A$2:$K$8265, 11)</f>
        <v>110.6751</v>
      </c>
      <c r="F6608" s="7">
        <f t="shared" si="76"/>
        <v>0.73</v>
      </c>
      <c r="G6608" s="8">
        <v>200000</v>
      </c>
      <c r="H6608" s="9">
        <f t="shared" si="77"/>
        <v>1200000</v>
      </c>
    </row>
    <row r="6609" spans="1:8" ht="14.5">
      <c r="A6609" s="6" t="str">
        <f t="shared" si="75"/>
        <v>PML 1BEJI_KWASEN</v>
      </c>
      <c r="B6609" s="11" t="s">
        <v>4705</v>
      </c>
      <c r="C6609" s="11" t="s">
        <v>4743</v>
      </c>
      <c r="D6609" s="11">
        <v>5.84</v>
      </c>
      <c r="E6609" s="7">
        <f>VLOOKUP(A6609, Sheet2!$A$2:$K$8265, 11)</f>
        <v>110.6751</v>
      </c>
      <c r="F6609" s="7">
        <f t="shared" si="76"/>
        <v>0.73</v>
      </c>
      <c r="G6609" s="8">
        <v>200000</v>
      </c>
      <c r="H6609" s="9">
        <f t="shared" si="77"/>
        <v>1200000</v>
      </c>
    </row>
    <row r="6610" spans="1:8" ht="14.5">
      <c r="A6610" s="6" t="str">
        <f t="shared" si="75"/>
        <v>PML 1BEJI_KWASEN</v>
      </c>
      <c r="B6610" s="11" t="s">
        <v>4705</v>
      </c>
      <c r="C6610" s="11" t="s">
        <v>4743</v>
      </c>
      <c r="D6610" s="11">
        <v>15.73</v>
      </c>
      <c r="E6610" s="7">
        <f>VLOOKUP(A6610, Sheet2!$A$2:$K$8265, 11)</f>
        <v>110.6751</v>
      </c>
      <c r="F6610" s="7">
        <f t="shared" si="76"/>
        <v>1.9662500000000001</v>
      </c>
      <c r="G6610" s="8">
        <v>200000</v>
      </c>
      <c r="H6610" s="9">
        <f t="shared" si="77"/>
        <v>3200000</v>
      </c>
    </row>
    <row r="6611" spans="1:8" ht="14.5">
      <c r="A6611" s="6" t="str">
        <f t="shared" si="75"/>
        <v>PML 1BEJI_KWIGARAN</v>
      </c>
      <c r="B6611" s="11" t="s">
        <v>4705</v>
      </c>
      <c r="C6611" s="11" t="s">
        <v>4744</v>
      </c>
      <c r="D6611" s="11">
        <v>5.84</v>
      </c>
      <c r="E6611" s="7">
        <f>VLOOKUP(A6611, Sheet2!$A$2:$K$8265, 11)</f>
        <v>110.6751</v>
      </c>
      <c r="F6611" s="7">
        <f t="shared" si="76"/>
        <v>0.73</v>
      </c>
      <c r="G6611" s="8">
        <v>200000</v>
      </c>
      <c r="H6611" s="9">
        <f t="shared" si="77"/>
        <v>1200000</v>
      </c>
    </row>
    <row r="6612" spans="1:8" ht="14.5">
      <c r="A6612" s="6" t="str">
        <f t="shared" si="75"/>
        <v>PML 1BEJI_LAMBUR</v>
      </c>
      <c r="B6612" s="11" t="s">
        <v>4705</v>
      </c>
      <c r="C6612" s="11" t="s">
        <v>4745</v>
      </c>
      <c r="D6612" s="11">
        <v>5.84</v>
      </c>
      <c r="E6612" s="7">
        <f>VLOOKUP(A6612, Sheet2!$A$2:$K$8265, 11)</f>
        <v>110.6751</v>
      </c>
      <c r="F6612" s="7">
        <f t="shared" si="76"/>
        <v>0.73</v>
      </c>
      <c r="G6612" s="8">
        <v>200000</v>
      </c>
      <c r="H6612" s="9">
        <f t="shared" si="77"/>
        <v>1200000</v>
      </c>
    </row>
    <row r="6613" spans="1:8" ht="14.5">
      <c r="A6613" s="6" t="str">
        <f t="shared" si="75"/>
        <v>PML 1BEJI_LIMBANGAN</v>
      </c>
      <c r="B6613" s="11" t="s">
        <v>4705</v>
      </c>
      <c r="C6613" s="11" t="s">
        <v>317</v>
      </c>
      <c r="D6613" s="11">
        <v>15.73</v>
      </c>
      <c r="E6613" s="7">
        <f>VLOOKUP(A6613, Sheet2!$A$2:$K$8265, 11)</f>
        <v>110.6751</v>
      </c>
      <c r="F6613" s="7">
        <f t="shared" si="76"/>
        <v>1.9662500000000001</v>
      </c>
      <c r="G6613" s="8">
        <v>200000</v>
      </c>
      <c r="H6613" s="9">
        <f t="shared" si="77"/>
        <v>3200000</v>
      </c>
    </row>
    <row r="6614" spans="1:8" ht="14.5">
      <c r="A6614" s="6" t="str">
        <f t="shared" si="75"/>
        <v>PML 1BEJI_LONGKEYANG</v>
      </c>
      <c r="B6614" s="11" t="s">
        <v>4705</v>
      </c>
      <c r="C6614" s="11" t="s">
        <v>4746</v>
      </c>
      <c r="D6614" s="11">
        <v>15.73</v>
      </c>
      <c r="E6614" s="7">
        <f>VLOOKUP(A6614, Sheet2!$A$2:$K$8265, 11)</f>
        <v>110.6751</v>
      </c>
      <c r="F6614" s="7">
        <f t="shared" si="76"/>
        <v>1.9662500000000001</v>
      </c>
      <c r="G6614" s="8">
        <v>200000</v>
      </c>
      <c r="H6614" s="9">
        <f t="shared" si="77"/>
        <v>3200000</v>
      </c>
    </row>
    <row r="6615" spans="1:8" ht="14.5">
      <c r="A6615" s="6" t="str">
        <f t="shared" si="75"/>
        <v>PML 1BEJI_LONING</v>
      </c>
      <c r="B6615" s="11" t="s">
        <v>4705</v>
      </c>
      <c r="C6615" s="11" t="s">
        <v>3701</v>
      </c>
      <c r="D6615" s="11">
        <v>15.73</v>
      </c>
      <c r="E6615" s="7">
        <f>VLOOKUP(A6615, Sheet2!$A$2:$K$8265, 11)</f>
        <v>110.6751</v>
      </c>
      <c r="F6615" s="7">
        <f t="shared" si="76"/>
        <v>1.9662500000000001</v>
      </c>
      <c r="G6615" s="8">
        <v>200000</v>
      </c>
      <c r="H6615" s="9">
        <f t="shared" si="77"/>
        <v>3200000</v>
      </c>
    </row>
    <row r="6616" spans="1:8" ht="14.5">
      <c r="A6616" s="6" t="str">
        <f t="shared" si="75"/>
        <v>PML 1BEJI_LOWA</v>
      </c>
      <c r="B6616" s="11" t="s">
        <v>4705</v>
      </c>
      <c r="C6616" s="11" t="s">
        <v>4747</v>
      </c>
      <c r="D6616" s="11">
        <v>15.73</v>
      </c>
      <c r="E6616" s="7">
        <f>VLOOKUP(A6616, Sheet2!$A$2:$K$8265, 11)</f>
        <v>110.6751</v>
      </c>
      <c r="F6616" s="7">
        <f t="shared" si="76"/>
        <v>1.9662500000000001</v>
      </c>
      <c r="G6616" s="8">
        <v>200000</v>
      </c>
      <c r="H6616" s="9">
        <f t="shared" si="77"/>
        <v>3200000</v>
      </c>
    </row>
    <row r="6617" spans="1:8" ht="14.5">
      <c r="A6617" s="6" t="str">
        <f t="shared" si="75"/>
        <v>PML 1BEJI_LURAGUNG</v>
      </c>
      <c r="B6617" s="11" t="s">
        <v>4705</v>
      </c>
      <c r="C6617" s="11" t="s">
        <v>4748</v>
      </c>
      <c r="D6617" s="11">
        <v>5.84</v>
      </c>
      <c r="E6617" s="7">
        <f>VLOOKUP(A6617, Sheet2!$A$2:$K$8265, 11)</f>
        <v>110.6751</v>
      </c>
      <c r="F6617" s="7">
        <f t="shared" si="76"/>
        <v>0.73</v>
      </c>
      <c r="G6617" s="8">
        <v>200000</v>
      </c>
      <c r="H6617" s="9">
        <f t="shared" si="77"/>
        <v>1200000</v>
      </c>
    </row>
    <row r="6618" spans="1:8" ht="14.5">
      <c r="A6618" s="6" t="str">
        <f t="shared" si="75"/>
        <v>PML 1BEJI_MEDAYU</v>
      </c>
      <c r="B6618" s="11" t="s">
        <v>4705</v>
      </c>
      <c r="C6618" s="11" t="s">
        <v>1477</v>
      </c>
      <c r="D6618" s="11">
        <v>15.73</v>
      </c>
      <c r="E6618" s="7">
        <f>VLOOKUP(A6618, Sheet2!$A$2:$K$8265, 11)</f>
        <v>110.6751</v>
      </c>
      <c r="F6618" s="7">
        <f t="shared" si="76"/>
        <v>1.9662500000000001</v>
      </c>
      <c r="G6618" s="8">
        <v>200000</v>
      </c>
      <c r="H6618" s="9">
        <f t="shared" si="77"/>
        <v>3200000</v>
      </c>
    </row>
    <row r="6619" spans="1:8" ht="14.5">
      <c r="A6619" s="6" t="str">
        <f t="shared" si="75"/>
        <v>PML 1BEJI_MOJO</v>
      </c>
      <c r="B6619" s="11" t="s">
        <v>4705</v>
      </c>
      <c r="C6619" s="11" t="s">
        <v>441</v>
      </c>
      <c r="D6619" s="11">
        <v>15.73</v>
      </c>
      <c r="E6619" s="7">
        <f>VLOOKUP(A6619, Sheet2!$A$2:$K$8265, 11)</f>
        <v>110.6751</v>
      </c>
      <c r="F6619" s="7">
        <f t="shared" si="76"/>
        <v>1.9662500000000001</v>
      </c>
      <c r="G6619" s="8">
        <v>200000</v>
      </c>
      <c r="H6619" s="9">
        <f t="shared" si="77"/>
        <v>3200000</v>
      </c>
    </row>
    <row r="6620" spans="1:8" ht="14.5">
      <c r="A6620" s="6" t="str">
        <f t="shared" si="75"/>
        <v>PML 1BEJI_MRICAN</v>
      </c>
      <c r="B6620" s="11" t="s">
        <v>4705</v>
      </c>
      <c r="C6620" s="11" t="s">
        <v>4749</v>
      </c>
      <c r="D6620" s="11">
        <v>5.84</v>
      </c>
      <c r="E6620" s="7">
        <f>VLOOKUP(A6620, Sheet2!$A$2:$K$8265, 11)</f>
        <v>110.6751</v>
      </c>
      <c r="F6620" s="7">
        <f t="shared" si="76"/>
        <v>0.73</v>
      </c>
      <c r="G6620" s="8">
        <v>200000</v>
      </c>
      <c r="H6620" s="9">
        <f t="shared" si="77"/>
        <v>1200000</v>
      </c>
    </row>
    <row r="6621" spans="1:8" ht="14.5">
      <c r="A6621" s="6" t="str">
        <f t="shared" si="75"/>
        <v>PML 1BEJI_MULYOREJO</v>
      </c>
      <c r="B6621" s="11" t="s">
        <v>4705</v>
      </c>
      <c r="C6621" s="11" t="s">
        <v>1969</v>
      </c>
      <c r="D6621" s="11">
        <v>5.84</v>
      </c>
      <c r="E6621" s="7">
        <f>VLOOKUP(A6621, Sheet2!$A$2:$K$8265, 11)</f>
        <v>110.6751</v>
      </c>
      <c r="F6621" s="7">
        <f t="shared" si="76"/>
        <v>0.73</v>
      </c>
      <c r="G6621" s="8">
        <v>200000</v>
      </c>
      <c r="H6621" s="9">
        <f t="shared" si="77"/>
        <v>1200000</v>
      </c>
    </row>
    <row r="6622" spans="1:8" ht="14.5">
      <c r="A6622" s="6" t="str">
        <f t="shared" si="75"/>
        <v>PML 1BEJI_NOTOGIWANG</v>
      </c>
      <c r="B6622" s="11" t="s">
        <v>4705</v>
      </c>
      <c r="C6622" s="11" t="s">
        <v>4750</v>
      </c>
      <c r="D6622" s="11">
        <v>5.84</v>
      </c>
      <c r="E6622" s="7">
        <f>VLOOKUP(A6622, Sheet2!$A$2:$K$8265, 11)</f>
        <v>110.6751</v>
      </c>
      <c r="F6622" s="7">
        <f t="shared" si="76"/>
        <v>0.73</v>
      </c>
      <c r="G6622" s="8">
        <v>200000</v>
      </c>
      <c r="H6622" s="9">
        <f t="shared" si="77"/>
        <v>1200000</v>
      </c>
    </row>
    <row r="6623" spans="1:8" ht="14.5">
      <c r="A6623" s="6" t="str">
        <f t="shared" si="75"/>
        <v>PML 1BEJI_NYAMPLUNGSARI</v>
      </c>
      <c r="B6623" s="11" t="s">
        <v>4705</v>
      </c>
      <c r="C6623" s="11" t="s">
        <v>4751</v>
      </c>
      <c r="D6623" s="11">
        <v>15.73</v>
      </c>
      <c r="E6623" s="7">
        <f>VLOOKUP(A6623, Sheet2!$A$2:$K$8265, 11)</f>
        <v>110.6751</v>
      </c>
      <c r="F6623" s="7">
        <f t="shared" si="76"/>
        <v>1.9662500000000001</v>
      </c>
      <c r="G6623" s="8">
        <v>200000</v>
      </c>
      <c r="H6623" s="9">
        <f t="shared" si="77"/>
        <v>3200000</v>
      </c>
    </row>
    <row r="6624" spans="1:8" ht="14.5">
      <c r="A6624" s="6" t="str">
        <f t="shared" si="75"/>
        <v>PML 1BEJI_PADEK</v>
      </c>
      <c r="B6624" s="11" t="s">
        <v>4705</v>
      </c>
      <c r="C6624" s="11" t="s">
        <v>4752</v>
      </c>
      <c r="D6624" s="11">
        <v>15.73</v>
      </c>
      <c r="E6624" s="7">
        <f>VLOOKUP(A6624, Sheet2!$A$2:$K$8265, 11)</f>
        <v>110.6751</v>
      </c>
      <c r="F6624" s="7">
        <f t="shared" si="76"/>
        <v>1.9662500000000001</v>
      </c>
      <c r="G6624" s="8">
        <v>200000</v>
      </c>
      <c r="H6624" s="9">
        <f t="shared" si="77"/>
        <v>3200000</v>
      </c>
    </row>
    <row r="6625" spans="1:8" ht="14.5">
      <c r="A6625" s="6" t="str">
        <f t="shared" si="75"/>
        <v>PML 1BEJI_PAGELARAN</v>
      </c>
      <c r="B6625" s="11" t="s">
        <v>4705</v>
      </c>
      <c r="C6625" s="11" t="s">
        <v>4753</v>
      </c>
      <c r="D6625" s="11">
        <v>15.73</v>
      </c>
      <c r="E6625" s="7">
        <f>VLOOKUP(A6625, Sheet2!$A$2:$K$8265, 11)</f>
        <v>110.6751</v>
      </c>
      <c r="F6625" s="7">
        <f t="shared" si="76"/>
        <v>1.9662500000000001</v>
      </c>
      <c r="G6625" s="8">
        <v>200000</v>
      </c>
      <c r="H6625" s="9">
        <f t="shared" si="77"/>
        <v>3200000</v>
      </c>
    </row>
    <row r="6626" spans="1:8" ht="14.5">
      <c r="A6626" s="6" t="str">
        <f t="shared" si="75"/>
        <v>PML 1BEJI_PAGERGUNUNG</v>
      </c>
      <c r="B6626" s="11" t="s">
        <v>4705</v>
      </c>
      <c r="C6626" s="11" t="s">
        <v>448</v>
      </c>
      <c r="D6626" s="11">
        <v>15.73</v>
      </c>
      <c r="E6626" s="7">
        <f>VLOOKUP(A6626, Sheet2!$A$2:$K$8265, 11)</f>
        <v>110.6751</v>
      </c>
      <c r="F6626" s="7">
        <f t="shared" si="76"/>
        <v>1.9662500000000001</v>
      </c>
      <c r="G6626" s="8">
        <v>200000</v>
      </c>
      <c r="H6626" s="9">
        <f t="shared" si="77"/>
        <v>3200000</v>
      </c>
    </row>
    <row r="6627" spans="1:8" ht="14.5">
      <c r="A6627" s="6" t="str">
        <f t="shared" si="75"/>
        <v>PML 1BEJI_PAMUTIH</v>
      </c>
      <c r="B6627" s="11" t="s">
        <v>4705</v>
      </c>
      <c r="C6627" s="11" t="s">
        <v>4754</v>
      </c>
      <c r="D6627" s="11">
        <v>15.73</v>
      </c>
      <c r="E6627" s="7">
        <f>VLOOKUP(A6627, Sheet2!$A$2:$K$8265, 11)</f>
        <v>110.6751</v>
      </c>
      <c r="F6627" s="7">
        <f t="shared" si="76"/>
        <v>1.9662500000000001</v>
      </c>
      <c r="G6627" s="8">
        <v>200000</v>
      </c>
      <c r="H6627" s="9">
        <f t="shared" si="77"/>
        <v>3200000</v>
      </c>
    </row>
    <row r="6628" spans="1:8" ht="14.5">
      <c r="A6628" s="6" t="str">
        <f t="shared" si="75"/>
        <v>PML 1BEJI_PANTIANOM</v>
      </c>
      <c r="B6628" s="11" t="s">
        <v>4705</v>
      </c>
      <c r="C6628" s="11" t="s">
        <v>4755</v>
      </c>
      <c r="D6628" s="11">
        <v>5.84</v>
      </c>
      <c r="E6628" s="7">
        <f>VLOOKUP(A6628, Sheet2!$A$2:$K$8265, 11)</f>
        <v>110.6751</v>
      </c>
      <c r="F6628" s="7">
        <f t="shared" si="76"/>
        <v>0.73</v>
      </c>
      <c r="G6628" s="8">
        <v>200000</v>
      </c>
      <c r="H6628" s="9">
        <f t="shared" si="77"/>
        <v>1200000</v>
      </c>
    </row>
    <row r="6629" spans="1:8" ht="14.5">
      <c r="A6629" s="6" t="str">
        <f t="shared" si="75"/>
        <v>PML 1BEJI_PANTIREJO</v>
      </c>
      <c r="B6629" s="11" t="s">
        <v>4705</v>
      </c>
      <c r="C6629" s="11" t="s">
        <v>4637</v>
      </c>
      <c r="D6629" s="11">
        <v>5.84</v>
      </c>
      <c r="E6629" s="7">
        <f>VLOOKUP(A6629, Sheet2!$A$2:$K$8265, 11)</f>
        <v>110.6751</v>
      </c>
      <c r="F6629" s="7">
        <f t="shared" si="76"/>
        <v>0.73</v>
      </c>
      <c r="G6629" s="8">
        <v>200000</v>
      </c>
      <c r="H6629" s="9">
        <f t="shared" si="77"/>
        <v>1200000</v>
      </c>
    </row>
    <row r="6630" spans="1:8" ht="14.5">
      <c r="A6630" s="6" t="str">
        <f t="shared" si="75"/>
        <v>PML 1BEJI_PARUNGGALIH</v>
      </c>
      <c r="B6630" s="11" t="s">
        <v>4705</v>
      </c>
      <c r="C6630" s="11" t="s">
        <v>4756</v>
      </c>
      <c r="D6630" s="11">
        <v>15.73</v>
      </c>
      <c r="E6630" s="7">
        <f>VLOOKUP(A6630, Sheet2!$A$2:$K$8265, 11)</f>
        <v>110.6751</v>
      </c>
      <c r="F6630" s="7">
        <f t="shared" si="76"/>
        <v>1.9662500000000001</v>
      </c>
      <c r="G6630" s="8">
        <v>200000</v>
      </c>
      <c r="H6630" s="9">
        <f t="shared" si="77"/>
        <v>3200000</v>
      </c>
    </row>
    <row r="6631" spans="1:8" ht="14.5">
      <c r="A6631" s="6" t="str">
        <f t="shared" si="75"/>
        <v>PML 1BEJI_PASIR</v>
      </c>
      <c r="B6631" s="11" t="s">
        <v>4705</v>
      </c>
      <c r="C6631" s="11" t="s">
        <v>1973</v>
      </c>
      <c r="D6631" s="11">
        <v>15.73</v>
      </c>
      <c r="E6631" s="7">
        <f>VLOOKUP(A6631, Sheet2!$A$2:$K$8265, 11)</f>
        <v>110.6751</v>
      </c>
      <c r="F6631" s="7">
        <f t="shared" si="76"/>
        <v>1.9662500000000001</v>
      </c>
      <c r="G6631" s="8">
        <v>200000</v>
      </c>
      <c r="H6631" s="9">
        <f t="shared" si="77"/>
        <v>3200000</v>
      </c>
    </row>
    <row r="6632" spans="1:8" ht="14.5">
      <c r="A6632" s="6" t="str">
        <f t="shared" ref="A6632:A6886" si="78">CONCATENATE(B6632, "_", C6632)</f>
        <v>PML 1BEJI_PECANGAKAN</v>
      </c>
      <c r="B6632" s="11" t="s">
        <v>4705</v>
      </c>
      <c r="C6632" s="11" t="s">
        <v>1625</v>
      </c>
      <c r="D6632" s="11">
        <v>15.73</v>
      </c>
      <c r="E6632" s="7">
        <f>VLOOKUP(A6632, Sheet2!$A$2:$K$8265, 11)</f>
        <v>110.6751</v>
      </c>
      <c r="F6632" s="7">
        <f t="shared" ref="F6632:F6886" si="79">D6632/8</f>
        <v>1.9662500000000001</v>
      </c>
      <c r="G6632" s="8">
        <v>200000</v>
      </c>
      <c r="H6632" s="9">
        <f t="shared" ref="H6632:H6886" si="80">G6632*_xlfn.CEILING.MATH(D6632)</f>
        <v>3200000</v>
      </c>
    </row>
    <row r="6633" spans="1:8" ht="14.5">
      <c r="A6633" s="6" t="str">
        <f t="shared" si="78"/>
        <v>PML 1BEJI_PEGUNDAN</v>
      </c>
      <c r="B6633" s="11" t="s">
        <v>4705</v>
      </c>
      <c r="C6633" s="11" t="s">
        <v>4757</v>
      </c>
      <c r="D6633" s="11">
        <v>15.73</v>
      </c>
      <c r="E6633" s="7">
        <f>VLOOKUP(A6633, Sheet2!$A$2:$K$8265, 11)</f>
        <v>110.6751</v>
      </c>
      <c r="F6633" s="7">
        <f t="shared" si="79"/>
        <v>1.9662500000000001</v>
      </c>
      <c r="G6633" s="8">
        <v>200000</v>
      </c>
      <c r="H6633" s="9">
        <f t="shared" si="80"/>
        <v>3200000</v>
      </c>
    </row>
    <row r="6634" spans="1:8" ht="14.5">
      <c r="A6634" s="6" t="str">
        <f t="shared" si="78"/>
        <v>PML 1BEJI_PENDOWO</v>
      </c>
      <c r="B6634" s="11" t="s">
        <v>4705</v>
      </c>
      <c r="C6634" s="11" t="s">
        <v>3254</v>
      </c>
      <c r="D6634" s="11">
        <v>15.73</v>
      </c>
      <c r="E6634" s="7">
        <f>VLOOKUP(A6634, Sheet2!$A$2:$K$8265, 11)</f>
        <v>110.6751</v>
      </c>
      <c r="F6634" s="7">
        <f t="shared" si="79"/>
        <v>1.9662500000000001</v>
      </c>
      <c r="G6634" s="8">
        <v>200000</v>
      </c>
      <c r="H6634" s="9">
        <f t="shared" si="80"/>
        <v>3200000</v>
      </c>
    </row>
    <row r="6635" spans="1:8" ht="14.5">
      <c r="A6635" s="6" t="str">
        <f t="shared" si="78"/>
        <v>PML 1BEJI_PESANTREN</v>
      </c>
      <c r="B6635" s="11" t="s">
        <v>4705</v>
      </c>
      <c r="C6635" s="11" t="s">
        <v>191</v>
      </c>
      <c r="D6635" s="11">
        <v>15.73</v>
      </c>
      <c r="E6635" s="7">
        <f>VLOOKUP(A6635, Sheet2!$A$2:$K$8265, 11)</f>
        <v>110.6751</v>
      </c>
      <c r="F6635" s="7">
        <f t="shared" si="79"/>
        <v>1.9662500000000001</v>
      </c>
      <c r="G6635" s="8">
        <v>200000</v>
      </c>
      <c r="H6635" s="9">
        <f t="shared" si="80"/>
        <v>3200000</v>
      </c>
    </row>
    <row r="6636" spans="1:8" ht="14.5">
      <c r="A6636" s="6" t="str">
        <f t="shared" si="78"/>
        <v>PML 1BEJI_PESUCEN</v>
      </c>
      <c r="B6636" s="11" t="s">
        <v>4705</v>
      </c>
      <c r="C6636" s="11" t="s">
        <v>4758</v>
      </c>
      <c r="D6636" s="11">
        <v>15.73</v>
      </c>
      <c r="E6636" s="7">
        <f>VLOOKUP(A6636, Sheet2!$A$2:$K$8265, 11)</f>
        <v>110.6751</v>
      </c>
      <c r="F6636" s="7">
        <f t="shared" si="79"/>
        <v>1.9662500000000001</v>
      </c>
      <c r="G6636" s="8">
        <v>200000</v>
      </c>
      <c r="H6636" s="9">
        <f t="shared" si="80"/>
        <v>3200000</v>
      </c>
    </row>
    <row r="6637" spans="1:8" ht="14.5">
      <c r="A6637" s="6" t="str">
        <f t="shared" si="78"/>
        <v>PML 1BEJI_PETANJUNGAN</v>
      </c>
      <c r="B6637" s="11" t="s">
        <v>4705</v>
      </c>
      <c r="C6637" s="11" t="s">
        <v>4759</v>
      </c>
      <c r="D6637" s="11">
        <v>15.73</v>
      </c>
      <c r="E6637" s="7">
        <f>VLOOKUP(A6637, Sheet2!$A$2:$K$8265, 11)</f>
        <v>110.6751</v>
      </c>
      <c r="F6637" s="7">
        <f t="shared" si="79"/>
        <v>1.9662500000000001</v>
      </c>
      <c r="G6637" s="8">
        <v>200000</v>
      </c>
      <c r="H6637" s="9">
        <f t="shared" si="80"/>
        <v>3200000</v>
      </c>
    </row>
    <row r="6638" spans="1:8" ht="14.5">
      <c r="A6638" s="6" t="str">
        <f t="shared" si="78"/>
        <v>PML 1BEJI_PETARUKAN</v>
      </c>
      <c r="B6638" s="11" t="s">
        <v>4705</v>
      </c>
      <c r="C6638" s="11" t="s">
        <v>4760</v>
      </c>
      <c r="D6638" s="11">
        <v>15.73</v>
      </c>
      <c r="E6638" s="7">
        <f>VLOOKUP(A6638, Sheet2!$A$2:$K$8265, 11)</f>
        <v>110.6751</v>
      </c>
      <c r="F6638" s="7">
        <f t="shared" si="79"/>
        <v>1.9662500000000001</v>
      </c>
      <c r="G6638" s="8">
        <v>200000</v>
      </c>
      <c r="H6638" s="9">
        <f t="shared" si="80"/>
        <v>3200000</v>
      </c>
    </row>
    <row r="6639" spans="1:8" ht="14.5">
      <c r="A6639" s="6" t="str">
        <f t="shared" si="78"/>
        <v>PML 1BEJI_PODOSARI</v>
      </c>
      <c r="B6639" s="11" t="s">
        <v>4705</v>
      </c>
      <c r="C6639" s="11" t="s">
        <v>468</v>
      </c>
      <c r="D6639" s="11">
        <v>5.84</v>
      </c>
      <c r="E6639" s="7">
        <f>VLOOKUP(A6639, Sheet2!$A$2:$K$8265, 11)</f>
        <v>110.6751</v>
      </c>
      <c r="F6639" s="7">
        <f t="shared" si="79"/>
        <v>0.73</v>
      </c>
      <c r="G6639" s="8">
        <v>200000</v>
      </c>
      <c r="H6639" s="9">
        <f t="shared" si="80"/>
        <v>1200000</v>
      </c>
    </row>
    <row r="6640" spans="1:8" ht="14.5">
      <c r="A6640" s="6" t="str">
        <f t="shared" si="78"/>
        <v>PML 1BEJI_PONOLAWEN</v>
      </c>
      <c r="B6640" s="11" t="s">
        <v>4705</v>
      </c>
      <c r="C6640" s="11" t="s">
        <v>4761</v>
      </c>
      <c r="D6640" s="11">
        <v>5.84</v>
      </c>
      <c r="E6640" s="7">
        <f>VLOOKUP(A6640, Sheet2!$A$2:$K$8265, 11)</f>
        <v>110.6751</v>
      </c>
      <c r="F6640" s="7">
        <f t="shared" si="79"/>
        <v>0.73</v>
      </c>
      <c r="G6640" s="8">
        <v>200000</v>
      </c>
      <c r="H6640" s="9">
        <f t="shared" si="80"/>
        <v>1200000</v>
      </c>
    </row>
    <row r="6641" spans="1:8" ht="14.5">
      <c r="A6641" s="6" t="str">
        <f t="shared" si="78"/>
        <v>PML 1BEJI_PURWOHARJO</v>
      </c>
      <c r="B6641" s="11" t="s">
        <v>4705</v>
      </c>
      <c r="C6641" s="11" t="s">
        <v>701</v>
      </c>
      <c r="D6641" s="11">
        <v>15.73</v>
      </c>
      <c r="E6641" s="7">
        <f>VLOOKUP(A6641, Sheet2!$A$2:$K$8265, 11)</f>
        <v>110.6751</v>
      </c>
      <c r="F6641" s="7">
        <f t="shared" si="79"/>
        <v>1.9662500000000001</v>
      </c>
      <c r="G6641" s="8">
        <v>200000</v>
      </c>
      <c r="H6641" s="9">
        <f t="shared" si="80"/>
        <v>3200000</v>
      </c>
    </row>
    <row r="6642" spans="1:8" ht="14.5">
      <c r="A6642" s="6" t="str">
        <f t="shared" si="78"/>
        <v>PML 1BEJI_PURWOSARI</v>
      </c>
      <c r="B6642" s="11" t="s">
        <v>4705</v>
      </c>
      <c r="C6642" s="11" t="s">
        <v>478</v>
      </c>
      <c r="D6642" s="11">
        <v>15.73</v>
      </c>
      <c r="E6642" s="7">
        <f>VLOOKUP(A6642, Sheet2!$A$2:$K$8265, 11)</f>
        <v>110.6751</v>
      </c>
      <c r="F6642" s="7">
        <f t="shared" si="79"/>
        <v>1.9662500000000001</v>
      </c>
      <c r="G6642" s="8">
        <v>200000</v>
      </c>
      <c r="H6642" s="9">
        <f t="shared" si="80"/>
        <v>3200000</v>
      </c>
    </row>
    <row r="6643" spans="1:8" ht="14.5">
      <c r="A6643" s="6" t="str">
        <f t="shared" si="78"/>
        <v>PML 1BEJI_SABARWANGI</v>
      </c>
      <c r="B6643" s="11" t="s">
        <v>4705</v>
      </c>
      <c r="C6643" s="11" t="s">
        <v>4762</v>
      </c>
      <c r="D6643" s="11">
        <v>5.84</v>
      </c>
      <c r="E6643" s="7">
        <f>VLOOKUP(A6643, Sheet2!$A$2:$K$8265, 11)</f>
        <v>110.6751</v>
      </c>
      <c r="F6643" s="7">
        <f t="shared" si="79"/>
        <v>0.73</v>
      </c>
      <c r="G6643" s="8">
        <v>200000</v>
      </c>
      <c r="H6643" s="9">
        <f t="shared" si="80"/>
        <v>1200000</v>
      </c>
    </row>
    <row r="6644" spans="1:8" ht="14.5">
      <c r="A6644" s="6" t="str">
        <f t="shared" si="78"/>
        <v>PML 1BEJI_SARWODADI</v>
      </c>
      <c r="B6644" s="11" t="s">
        <v>4705</v>
      </c>
      <c r="C6644" s="11" t="s">
        <v>2479</v>
      </c>
      <c r="D6644" s="11">
        <v>15.73</v>
      </c>
      <c r="E6644" s="7">
        <f>VLOOKUP(A6644, Sheet2!$A$2:$K$8265, 11)</f>
        <v>110.6751</v>
      </c>
      <c r="F6644" s="7">
        <f t="shared" si="79"/>
        <v>1.9662500000000001</v>
      </c>
      <c r="G6644" s="8">
        <v>200000</v>
      </c>
      <c r="H6644" s="9">
        <f t="shared" si="80"/>
        <v>3200000</v>
      </c>
    </row>
    <row r="6645" spans="1:8" ht="14.5">
      <c r="A6645" s="6" t="str">
        <f t="shared" si="78"/>
        <v>PML 1BEJI_SERANG</v>
      </c>
      <c r="B6645" s="11" t="s">
        <v>4705</v>
      </c>
      <c r="C6645" s="11" t="s">
        <v>1136</v>
      </c>
      <c r="D6645" s="11">
        <v>15.73</v>
      </c>
      <c r="E6645" s="7">
        <f>VLOOKUP(A6645, Sheet2!$A$2:$K$8265, 11)</f>
        <v>110.6751</v>
      </c>
      <c r="F6645" s="7">
        <f t="shared" si="79"/>
        <v>1.9662500000000001</v>
      </c>
      <c r="G6645" s="8">
        <v>200000</v>
      </c>
      <c r="H6645" s="9">
        <f t="shared" si="80"/>
        <v>3200000</v>
      </c>
    </row>
    <row r="6646" spans="1:8" ht="14.5">
      <c r="A6646" s="6" t="str">
        <f t="shared" si="78"/>
        <v>PML 1BEJI_SIDOKARE</v>
      </c>
      <c r="B6646" s="11" t="s">
        <v>4705</v>
      </c>
      <c r="C6646" s="11" t="s">
        <v>4763</v>
      </c>
      <c r="D6646" s="11">
        <v>15.73</v>
      </c>
      <c r="E6646" s="7">
        <f>VLOOKUP(A6646, Sheet2!$A$2:$K$8265, 11)</f>
        <v>110.6751</v>
      </c>
      <c r="F6646" s="7">
        <f t="shared" si="79"/>
        <v>1.9662500000000001</v>
      </c>
      <c r="G6646" s="8">
        <v>200000</v>
      </c>
      <c r="H6646" s="9">
        <f t="shared" si="80"/>
        <v>3200000</v>
      </c>
    </row>
    <row r="6647" spans="1:8" ht="14.5">
      <c r="A6647" s="6" t="str">
        <f t="shared" si="78"/>
        <v>PML 1BEJI_SIDOMULYO</v>
      </c>
      <c r="B6647" s="11" t="s">
        <v>4705</v>
      </c>
      <c r="C6647" s="11" t="s">
        <v>221</v>
      </c>
      <c r="D6647" s="11">
        <v>5.84</v>
      </c>
      <c r="E6647" s="7">
        <f>VLOOKUP(A6647, Sheet2!$A$2:$K$8265, 11)</f>
        <v>110.6751</v>
      </c>
      <c r="F6647" s="7">
        <f t="shared" si="79"/>
        <v>0.73</v>
      </c>
      <c r="G6647" s="8">
        <v>200000</v>
      </c>
      <c r="H6647" s="9">
        <f t="shared" si="80"/>
        <v>1200000</v>
      </c>
    </row>
    <row r="6648" spans="1:8" ht="14.5">
      <c r="A6648" s="6" t="str">
        <f t="shared" si="78"/>
        <v>PML 1BEJI_SIDOREJO</v>
      </c>
      <c r="B6648" s="11" t="s">
        <v>4705</v>
      </c>
      <c r="C6648" s="11" t="s">
        <v>222</v>
      </c>
      <c r="D6648" s="11">
        <v>15.73</v>
      </c>
      <c r="E6648" s="7">
        <f>VLOOKUP(A6648, Sheet2!$A$2:$K$8265, 11)</f>
        <v>110.6751</v>
      </c>
      <c r="F6648" s="7">
        <f t="shared" si="79"/>
        <v>1.9662500000000001</v>
      </c>
      <c r="G6648" s="8">
        <v>200000</v>
      </c>
      <c r="H6648" s="9">
        <f t="shared" si="80"/>
        <v>3200000</v>
      </c>
    </row>
    <row r="6649" spans="1:8" ht="14.5">
      <c r="A6649" s="6" t="str">
        <f t="shared" si="78"/>
        <v>PML 1BEJI_SIDOSARI</v>
      </c>
      <c r="B6649" s="11" t="s">
        <v>4705</v>
      </c>
      <c r="C6649" s="11" t="s">
        <v>3291</v>
      </c>
      <c r="D6649" s="11">
        <v>5.84</v>
      </c>
      <c r="E6649" s="7">
        <f>VLOOKUP(A6649, Sheet2!$A$2:$K$8265, 11)</f>
        <v>110.6751</v>
      </c>
      <c r="F6649" s="7">
        <f t="shared" si="79"/>
        <v>0.73</v>
      </c>
      <c r="G6649" s="8">
        <v>200000</v>
      </c>
      <c r="H6649" s="9">
        <f t="shared" si="80"/>
        <v>1200000</v>
      </c>
    </row>
    <row r="6650" spans="1:8" ht="14.5">
      <c r="A6650" s="6" t="str">
        <f t="shared" si="78"/>
        <v>PML 1BEJI_SIJERUK</v>
      </c>
      <c r="B6650" s="11" t="s">
        <v>4705</v>
      </c>
      <c r="C6650" s="11" t="s">
        <v>2491</v>
      </c>
      <c r="D6650" s="11">
        <v>5.84</v>
      </c>
      <c r="E6650" s="7">
        <f>VLOOKUP(A6650, Sheet2!$A$2:$K$8265, 11)</f>
        <v>110.6751</v>
      </c>
      <c r="F6650" s="7">
        <f t="shared" si="79"/>
        <v>0.73</v>
      </c>
      <c r="G6650" s="8">
        <v>200000</v>
      </c>
      <c r="H6650" s="9">
        <f t="shared" si="80"/>
        <v>1200000</v>
      </c>
    </row>
    <row r="6651" spans="1:8" ht="14.5">
      <c r="A6651" s="6" t="str">
        <f t="shared" si="78"/>
        <v>PML 1BEJI_SIKAYU</v>
      </c>
      <c r="B6651" s="11" t="s">
        <v>4705</v>
      </c>
      <c r="C6651" s="11" t="s">
        <v>4337</v>
      </c>
      <c r="D6651" s="11">
        <v>15.73</v>
      </c>
      <c r="E6651" s="7">
        <f>VLOOKUP(A6651, Sheet2!$A$2:$K$8265, 11)</f>
        <v>110.6751</v>
      </c>
      <c r="F6651" s="7">
        <f t="shared" si="79"/>
        <v>1.9662500000000001</v>
      </c>
      <c r="G6651" s="8">
        <v>200000</v>
      </c>
      <c r="H6651" s="9">
        <f t="shared" si="80"/>
        <v>3200000</v>
      </c>
    </row>
    <row r="6652" spans="1:8" ht="14.5">
      <c r="A6652" s="6" t="str">
        <f t="shared" si="78"/>
        <v>PML 1BEJI_SIRANGKANG</v>
      </c>
      <c r="B6652" s="11" t="s">
        <v>4705</v>
      </c>
      <c r="C6652" s="11" t="s">
        <v>4764</v>
      </c>
      <c r="D6652" s="11">
        <v>15.73</v>
      </c>
      <c r="E6652" s="7">
        <f>VLOOKUP(A6652, Sheet2!$A$2:$K$8265, 11)</f>
        <v>110.6751</v>
      </c>
      <c r="F6652" s="7">
        <f t="shared" si="79"/>
        <v>1.9662500000000001</v>
      </c>
      <c r="G6652" s="8">
        <v>200000</v>
      </c>
      <c r="H6652" s="9">
        <f t="shared" si="80"/>
        <v>3200000</v>
      </c>
    </row>
    <row r="6653" spans="1:8" ht="14.5">
      <c r="A6653" s="6" t="str">
        <f t="shared" si="78"/>
        <v>PML 1BEJI_SITEMU</v>
      </c>
      <c r="B6653" s="11" t="s">
        <v>4705</v>
      </c>
      <c r="C6653" s="11" t="s">
        <v>4765</v>
      </c>
      <c r="D6653" s="11">
        <v>15.73</v>
      </c>
      <c r="E6653" s="7">
        <f>VLOOKUP(A6653, Sheet2!$A$2:$K$8265, 11)</f>
        <v>110.6751</v>
      </c>
      <c r="F6653" s="7">
        <f t="shared" si="79"/>
        <v>1.9662500000000001</v>
      </c>
      <c r="G6653" s="8">
        <v>200000</v>
      </c>
      <c r="H6653" s="9">
        <f t="shared" si="80"/>
        <v>3200000</v>
      </c>
    </row>
    <row r="6654" spans="1:8" ht="14.5">
      <c r="A6654" s="6" t="str">
        <f t="shared" si="78"/>
        <v>PML 1BEJI_SOKAWATI</v>
      </c>
      <c r="B6654" s="11" t="s">
        <v>4705</v>
      </c>
      <c r="C6654" s="11" t="s">
        <v>4766</v>
      </c>
      <c r="D6654" s="11">
        <v>15.73</v>
      </c>
      <c r="E6654" s="7">
        <f>VLOOKUP(A6654, Sheet2!$A$2:$K$8265, 11)</f>
        <v>110.6751</v>
      </c>
      <c r="F6654" s="7">
        <f t="shared" si="79"/>
        <v>1.9662500000000001</v>
      </c>
      <c r="G6654" s="8">
        <v>200000</v>
      </c>
      <c r="H6654" s="9">
        <f t="shared" si="80"/>
        <v>3200000</v>
      </c>
    </row>
    <row r="6655" spans="1:8" ht="14.5">
      <c r="A6655" s="6" t="str">
        <f t="shared" si="78"/>
        <v>PML 1BEJI_SRINAHAN</v>
      </c>
      <c r="B6655" s="11" t="s">
        <v>4705</v>
      </c>
      <c r="C6655" s="11" t="s">
        <v>4767</v>
      </c>
      <c r="D6655" s="11">
        <v>5.84</v>
      </c>
      <c r="E6655" s="7">
        <f>VLOOKUP(A6655, Sheet2!$A$2:$K$8265, 11)</f>
        <v>110.6751</v>
      </c>
      <c r="F6655" s="7">
        <f t="shared" si="79"/>
        <v>0.73</v>
      </c>
      <c r="G6655" s="8">
        <v>200000</v>
      </c>
      <c r="H6655" s="9">
        <f t="shared" si="80"/>
        <v>1200000</v>
      </c>
    </row>
    <row r="6656" spans="1:8" ht="14.5">
      <c r="A6656" s="6" t="str">
        <f t="shared" si="78"/>
        <v>PML 1BEJI_SUKOREJO</v>
      </c>
      <c r="B6656" s="11" t="s">
        <v>4705</v>
      </c>
      <c r="C6656" s="11" t="s">
        <v>503</v>
      </c>
      <c r="D6656" s="11">
        <v>5.84</v>
      </c>
      <c r="E6656" s="7">
        <f>VLOOKUP(A6656, Sheet2!$A$2:$K$8265, 11)</f>
        <v>110.6751</v>
      </c>
      <c r="F6656" s="7">
        <f t="shared" si="79"/>
        <v>0.73</v>
      </c>
      <c r="G6656" s="8">
        <v>200000</v>
      </c>
      <c r="H6656" s="9">
        <f t="shared" si="80"/>
        <v>1200000</v>
      </c>
    </row>
    <row r="6657" spans="1:8" ht="14.5">
      <c r="A6657" s="6" t="str">
        <f t="shared" si="78"/>
        <v>PML 1BEJI_SUMUBKIDUL</v>
      </c>
      <c r="B6657" s="11" t="s">
        <v>4705</v>
      </c>
      <c r="C6657" s="11" t="s">
        <v>4768</v>
      </c>
      <c r="D6657" s="11">
        <v>5.84</v>
      </c>
      <c r="E6657" s="7">
        <f>VLOOKUP(A6657, Sheet2!$A$2:$K$8265, 11)</f>
        <v>110.6751</v>
      </c>
      <c r="F6657" s="7">
        <f t="shared" si="79"/>
        <v>0.73</v>
      </c>
      <c r="G6657" s="8">
        <v>200000</v>
      </c>
      <c r="H6657" s="9">
        <f t="shared" si="80"/>
        <v>1200000</v>
      </c>
    </row>
    <row r="6658" spans="1:8" ht="14.5">
      <c r="A6658" s="6" t="str">
        <f t="shared" si="78"/>
        <v>PML 1BEJI_SUMUBLOR</v>
      </c>
      <c r="B6658" s="11" t="s">
        <v>4705</v>
      </c>
      <c r="C6658" s="11" t="s">
        <v>4769</v>
      </c>
      <c r="D6658" s="11">
        <v>5.84</v>
      </c>
      <c r="E6658" s="7">
        <f>VLOOKUP(A6658, Sheet2!$A$2:$K$8265, 11)</f>
        <v>110.6751</v>
      </c>
      <c r="F6658" s="7">
        <f t="shared" si="79"/>
        <v>0.73</v>
      </c>
      <c r="G6658" s="8">
        <v>200000</v>
      </c>
      <c r="H6658" s="9">
        <f t="shared" si="80"/>
        <v>1200000</v>
      </c>
    </row>
    <row r="6659" spans="1:8" ht="14.5">
      <c r="A6659" s="6" t="str">
        <f t="shared" si="78"/>
        <v>PML 1BEJI_SUSUKAN</v>
      </c>
      <c r="B6659" s="11" t="s">
        <v>4705</v>
      </c>
      <c r="C6659" s="11" t="s">
        <v>983</v>
      </c>
      <c r="D6659" s="11">
        <v>15.73</v>
      </c>
      <c r="E6659" s="7">
        <f>VLOOKUP(A6659, Sheet2!$A$2:$K$8265, 11)</f>
        <v>110.6751</v>
      </c>
      <c r="F6659" s="7">
        <f t="shared" si="79"/>
        <v>1.9662500000000001</v>
      </c>
      <c r="G6659" s="8">
        <v>200000</v>
      </c>
      <c r="H6659" s="9">
        <f t="shared" si="80"/>
        <v>3200000</v>
      </c>
    </row>
    <row r="6660" spans="1:8" ht="14.5">
      <c r="A6660" s="6" t="str">
        <f t="shared" si="78"/>
        <v>PML 1BEJI_TAJUR</v>
      </c>
      <c r="B6660" s="11" t="s">
        <v>4705</v>
      </c>
      <c r="C6660" s="11" t="s">
        <v>4770</v>
      </c>
      <c r="D6660" s="11">
        <v>5.84</v>
      </c>
      <c r="E6660" s="7">
        <f>VLOOKUP(A6660, Sheet2!$A$2:$K$8265, 11)</f>
        <v>110.6751</v>
      </c>
      <c r="F6660" s="7">
        <f t="shared" si="79"/>
        <v>0.73</v>
      </c>
      <c r="G6660" s="8">
        <v>200000</v>
      </c>
      <c r="H6660" s="9">
        <f t="shared" si="80"/>
        <v>1200000</v>
      </c>
    </row>
    <row r="6661" spans="1:8" ht="14.5">
      <c r="A6661" s="6" t="str">
        <f t="shared" si="78"/>
        <v>PML 1BEJI_TAMBAKROTO</v>
      </c>
      <c r="B6661" s="11" t="s">
        <v>4705</v>
      </c>
      <c r="C6661" s="11" t="s">
        <v>2103</v>
      </c>
      <c r="D6661" s="11">
        <v>5.84</v>
      </c>
      <c r="E6661" s="7">
        <f>VLOOKUP(A6661, Sheet2!$A$2:$K$8265, 11)</f>
        <v>110.6751</v>
      </c>
      <c r="F6661" s="7">
        <f t="shared" si="79"/>
        <v>0.73</v>
      </c>
      <c r="G6661" s="8">
        <v>200000</v>
      </c>
      <c r="H6661" s="9">
        <f t="shared" si="80"/>
        <v>1200000</v>
      </c>
    </row>
    <row r="6662" spans="1:8" ht="14.5">
      <c r="A6662" s="6" t="str">
        <f t="shared" si="78"/>
        <v>PML 1BEJI_TEGALMLATI</v>
      </c>
      <c r="B6662" s="11" t="s">
        <v>4705</v>
      </c>
      <c r="C6662" s="11" t="s">
        <v>4771</v>
      </c>
      <c r="D6662" s="11">
        <v>15.73</v>
      </c>
      <c r="E6662" s="7">
        <f>VLOOKUP(A6662, Sheet2!$A$2:$K$8265, 11)</f>
        <v>110.6751</v>
      </c>
      <c r="F6662" s="7">
        <f t="shared" si="79"/>
        <v>1.9662500000000001</v>
      </c>
      <c r="G6662" s="8">
        <v>200000</v>
      </c>
      <c r="H6662" s="9">
        <f t="shared" si="80"/>
        <v>3200000</v>
      </c>
    </row>
    <row r="6663" spans="1:8" ht="14.5">
      <c r="A6663" s="6" t="str">
        <f t="shared" si="78"/>
        <v>PML 1BEJI_TEGALSARI TIMUR</v>
      </c>
      <c r="B6663" s="11" t="s">
        <v>4705</v>
      </c>
      <c r="C6663" s="11" t="s">
        <v>4772</v>
      </c>
      <c r="D6663" s="11">
        <v>15.73</v>
      </c>
      <c r="E6663" s="7">
        <f>VLOOKUP(A6663, Sheet2!$A$2:$K$8265, 11)</f>
        <v>110.6751</v>
      </c>
      <c r="F6663" s="7">
        <f t="shared" si="79"/>
        <v>1.9662500000000001</v>
      </c>
      <c r="G6663" s="8">
        <v>200000</v>
      </c>
      <c r="H6663" s="9">
        <f t="shared" si="80"/>
        <v>3200000</v>
      </c>
    </row>
    <row r="6664" spans="1:8" ht="14.5">
      <c r="A6664" s="6" t="str">
        <f t="shared" si="78"/>
        <v>PML 1BEJI_TEGALSURUH</v>
      </c>
      <c r="B6664" s="11" t="s">
        <v>4705</v>
      </c>
      <c r="C6664" s="11" t="s">
        <v>4773</v>
      </c>
      <c r="D6664" s="11">
        <v>5.84</v>
      </c>
      <c r="E6664" s="7">
        <f>VLOOKUP(A6664, Sheet2!$A$2:$K$8265, 11)</f>
        <v>110.6751</v>
      </c>
      <c r="F6664" s="7">
        <f t="shared" si="79"/>
        <v>0.73</v>
      </c>
      <c r="G6664" s="8">
        <v>200000</v>
      </c>
      <c r="H6664" s="9">
        <f t="shared" si="80"/>
        <v>1200000</v>
      </c>
    </row>
    <row r="6665" spans="1:8" ht="14.5">
      <c r="A6665" s="6" t="str">
        <f t="shared" si="78"/>
        <v>PML 1BEJI_TEMUIRENG</v>
      </c>
      <c r="B6665" s="11" t="s">
        <v>4705</v>
      </c>
      <c r="C6665" s="11" t="s">
        <v>1554</v>
      </c>
      <c r="D6665" s="11">
        <v>15.73</v>
      </c>
      <c r="E6665" s="7">
        <f>VLOOKUP(A6665, Sheet2!$A$2:$K$8265, 11)</f>
        <v>110.6751</v>
      </c>
      <c r="F6665" s="7">
        <f t="shared" si="79"/>
        <v>1.9662500000000001</v>
      </c>
      <c r="G6665" s="8">
        <v>200000</v>
      </c>
      <c r="H6665" s="9">
        <f t="shared" si="80"/>
        <v>3200000</v>
      </c>
    </row>
    <row r="6666" spans="1:8" ht="14.5">
      <c r="A6666" s="6" t="str">
        <f t="shared" si="78"/>
        <v>PML 1BEJI_TUMBAL</v>
      </c>
      <c r="B6666" s="11" t="s">
        <v>4705</v>
      </c>
      <c r="C6666" s="11" t="s">
        <v>4774</v>
      </c>
      <c r="D6666" s="11">
        <v>15.73</v>
      </c>
      <c r="E6666" s="7">
        <f>VLOOKUP(A6666, Sheet2!$A$2:$K$8265, 11)</f>
        <v>110.6751</v>
      </c>
      <c r="F6666" s="7">
        <f t="shared" si="79"/>
        <v>1.9662500000000001</v>
      </c>
      <c r="G6666" s="8">
        <v>200000</v>
      </c>
      <c r="H6666" s="9">
        <f t="shared" si="80"/>
        <v>3200000</v>
      </c>
    </row>
    <row r="6667" spans="1:8" ht="14.5">
      <c r="A6667" s="6" t="str">
        <f t="shared" si="78"/>
        <v>PML 1BEJI_UJUNGGEDE</v>
      </c>
      <c r="B6667" s="11" t="s">
        <v>4705</v>
      </c>
      <c r="C6667" s="11" t="s">
        <v>4775</v>
      </c>
      <c r="D6667" s="11">
        <v>15.73</v>
      </c>
      <c r="E6667" s="7">
        <f>VLOOKUP(A6667, Sheet2!$A$2:$K$8265, 11)</f>
        <v>110.6751</v>
      </c>
      <c r="F6667" s="7">
        <f t="shared" si="79"/>
        <v>1.9662500000000001</v>
      </c>
      <c r="G6667" s="8">
        <v>200000</v>
      </c>
      <c r="H6667" s="9">
        <f t="shared" si="80"/>
        <v>3200000</v>
      </c>
    </row>
    <row r="6668" spans="1:8" ht="14.5">
      <c r="A6668" s="6" t="str">
        <f t="shared" si="78"/>
        <v>PML 1BEJI_UJUNGNEGORO</v>
      </c>
      <c r="B6668" s="11" t="s">
        <v>4705</v>
      </c>
      <c r="C6668" s="11" t="s">
        <v>246</v>
      </c>
      <c r="D6668" s="11">
        <v>5.84</v>
      </c>
      <c r="E6668" s="7">
        <f>VLOOKUP(A6668, Sheet2!$A$2:$K$8265, 11)</f>
        <v>110.6751</v>
      </c>
      <c r="F6668" s="7">
        <f t="shared" si="79"/>
        <v>0.73</v>
      </c>
      <c r="G6668" s="8">
        <v>200000</v>
      </c>
      <c r="H6668" s="9">
        <f t="shared" si="80"/>
        <v>1200000</v>
      </c>
    </row>
    <row r="6669" spans="1:8" ht="14.5">
      <c r="A6669" s="6" t="str">
        <f t="shared" si="78"/>
        <v>PML 1BEJI_WANGKELANG</v>
      </c>
      <c r="B6669" s="11" t="s">
        <v>4705</v>
      </c>
      <c r="C6669" s="11" t="s">
        <v>4776</v>
      </c>
      <c r="D6669" s="11">
        <v>5.84</v>
      </c>
      <c r="E6669" s="7">
        <f>VLOOKUP(A6669, Sheet2!$A$2:$K$8265, 11)</f>
        <v>109.4507</v>
      </c>
      <c r="F6669" s="7">
        <f t="shared" si="79"/>
        <v>0.73</v>
      </c>
      <c r="G6669" s="8">
        <v>200000</v>
      </c>
      <c r="H6669" s="9">
        <f t="shared" si="80"/>
        <v>1200000</v>
      </c>
    </row>
    <row r="6670" spans="1:8" ht="14.5">
      <c r="A6670" s="6" t="str">
        <f t="shared" si="78"/>
        <v>PML 1BEJI_WATUGAJAH</v>
      </c>
      <c r="B6670" s="11" t="s">
        <v>4705</v>
      </c>
      <c r="C6670" s="11" t="s">
        <v>4777</v>
      </c>
      <c r="D6670" s="11">
        <v>5.84</v>
      </c>
      <c r="E6670" s="7">
        <f>VLOOKUP(A6670, Sheet2!$A$2:$K$8265, 11)</f>
        <v>110.8802</v>
      </c>
      <c r="F6670" s="7">
        <f t="shared" si="79"/>
        <v>0.73</v>
      </c>
      <c r="G6670" s="8">
        <v>200000</v>
      </c>
      <c r="H6670" s="9">
        <f t="shared" si="80"/>
        <v>1200000</v>
      </c>
    </row>
    <row r="6671" spans="1:8" ht="14.5">
      <c r="A6671" s="6" t="str">
        <f t="shared" si="78"/>
        <v>PML 1BEJI_WATUPAYUNG</v>
      </c>
      <c r="B6671" s="11" t="s">
        <v>4705</v>
      </c>
      <c r="C6671" s="11" t="s">
        <v>4778</v>
      </c>
      <c r="D6671" s="11">
        <v>5.84</v>
      </c>
      <c r="E6671" s="7">
        <f>VLOOKUP(A6671, Sheet2!$A$2:$K$8265, 11)</f>
        <v>110.8802</v>
      </c>
      <c r="F6671" s="7">
        <f t="shared" si="79"/>
        <v>0.73</v>
      </c>
      <c r="G6671" s="8">
        <v>200000</v>
      </c>
      <c r="H6671" s="9">
        <f t="shared" si="80"/>
        <v>1200000</v>
      </c>
    </row>
    <row r="6672" spans="1:8" ht="14.5">
      <c r="A6672" s="6" t="str">
        <f t="shared" si="78"/>
        <v>PML 1BEJI_WERDI</v>
      </c>
      <c r="B6672" s="11" t="s">
        <v>4705</v>
      </c>
      <c r="C6672" s="11" t="s">
        <v>3496</v>
      </c>
      <c r="D6672" s="11">
        <v>5.84</v>
      </c>
      <c r="E6672" s="7">
        <f>VLOOKUP(A6672, Sheet2!$A$2:$K$8265, 11)</f>
        <v>110.8802</v>
      </c>
      <c r="F6672" s="7">
        <f t="shared" si="79"/>
        <v>0.73</v>
      </c>
      <c r="G6672" s="8">
        <v>200000</v>
      </c>
      <c r="H6672" s="9">
        <f t="shared" si="80"/>
        <v>1200000</v>
      </c>
    </row>
    <row r="6673" spans="1:8" ht="14.5">
      <c r="A6673" s="6" t="str">
        <f t="shared" si="78"/>
        <v>PML 1BEJI_WIDODAREN</v>
      </c>
      <c r="B6673" s="11" t="s">
        <v>4705</v>
      </c>
      <c r="C6673" s="11" t="s">
        <v>4779</v>
      </c>
      <c r="D6673" s="11">
        <v>15.73</v>
      </c>
      <c r="E6673" s="7">
        <f>VLOOKUP(A6673, Sheet2!$A$2:$K$8265, 11)</f>
        <v>110.8802</v>
      </c>
      <c r="F6673" s="7">
        <f t="shared" si="79"/>
        <v>1.9662500000000001</v>
      </c>
      <c r="G6673" s="8">
        <v>200000</v>
      </c>
      <c r="H6673" s="9">
        <f t="shared" si="80"/>
        <v>3200000</v>
      </c>
    </row>
    <row r="6674" spans="1:8" ht="14.5">
      <c r="A6674" s="6" t="str">
        <f t="shared" si="78"/>
        <v>PML 1BEJI_WINDUAJI</v>
      </c>
      <c r="B6674" s="11" t="s">
        <v>4705</v>
      </c>
      <c r="C6674" s="11" t="s">
        <v>4085</v>
      </c>
      <c r="D6674" s="11">
        <v>5.84</v>
      </c>
      <c r="E6674" s="7">
        <f>VLOOKUP(A6674, Sheet2!$A$2:$K$8265, 11)</f>
        <v>110.8802</v>
      </c>
      <c r="F6674" s="7">
        <f t="shared" si="79"/>
        <v>0.73</v>
      </c>
      <c r="G6674" s="8">
        <v>200000</v>
      </c>
      <c r="H6674" s="9">
        <f t="shared" si="80"/>
        <v>1200000</v>
      </c>
    </row>
    <row r="6675" spans="1:8" ht="14.5">
      <c r="A6675" s="6" t="str">
        <f t="shared" si="78"/>
        <v>PML 1BEJI_WINDUROJO</v>
      </c>
      <c r="B6675" s="11" t="s">
        <v>4705</v>
      </c>
      <c r="C6675" s="11" t="s">
        <v>4780</v>
      </c>
      <c r="D6675" s="11">
        <v>5.84</v>
      </c>
      <c r="E6675" s="7">
        <f>VLOOKUP(A6675, Sheet2!$A$2:$K$8265, 11)</f>
        <v>110.8802</v>
      </c>
      <c r="F6675" s="7">
        <f t="shared" si="79"/>
        <v>0.73</v>
      </c>
      <c r="G6675" s="8">
        <v>200000</v>
      </c>
      <c r="H6675" s="9">
        <f t="shared" si="80"/>
        <v>1200000</v>
      </c>
    </row>
    <row r="6676" spans="1:8" ht="14.5">
      <c r="A6676" s="6" t="str">
        <f t="shared" si="78"/>
        <v>PML 1BEJI_WONOGIRI</v>
      </c>
      <c r="B6676" s="11" t="s">
        <v>4705</v>
      </c>
      <c r="C6676" s="11" t="s">
        <v>3890</v>
      </c>
      <c r="D6676" s="11">
        <v>15.73</v>
      </c>
      <c r="E6676" s="7">
        <f>VLOOKUP(A6676, Sheet2!$A$2:$K$8265, 11)</f>
        <v>110.8802</v>
      </c>
      <c r="F6676" s="7">
        <f t="shared" si="79"/>
        <v>1.9662500000000001</v>
      </c>
      <c r="G6676" s="8">
        <v>200000</v>
      </c>
      <c r="H6676" s="9">
        <f t="shared" si="80"/>
        <v>3200000</v>
      </c>
    </row>
    <row r="6677" spans="1:8" ht="14.5">
      <c r="A6677" s="6" t="str">
        <f t="shared" si="78"/>
        <v>PML 1BEJI_WONOKROMO</v>
      </c>
      <c r="B6677" s="11" t="s">
        <v>4705</v>
      </c>
      <c r="C6677" s="11" t="s">
        <v>2891</v>
      </c>
      <c r="D6677" s="11">
        <v>15.73</v>
      </c>
      <c r="E6677" s="7">
        <f>VLOOKUP(A6677, Sheet2!$A$2:$K$8265, 11)</f>
        <v>110.8802</v>
      </c>
      <c r="F6677" s="7">
        <f t="shared" si="79"/>
        <v>1.9662500000000001</v>
      </c>
      <c r="G6677" s="8">
        <v>200000</v>
      </c>
      <c r="H6677" s="9">
        <f t="shared" si="80"/>
        <v>3200000</v>
      </c>
    </row>
    <row r="6678" spans="1:8" ht="14.5">
      <c r="A6678" s="6" t="str">
        <f t="shared" si="78"/>
        <v>PML 1BEJI_WONOREJO</v>
      </c>
      <c r="B6678" s="11" t="s">
        <v>4705</v>
      </c>
      <c r="C6678" s="11" t="s">
        <v>773</v>
      </c>
      <c r="D6678" s="11">
        <v>5.84</v>
      </c>
      <c r="E6678" s="7">
        <f>VLOOKUP(A6678, Sheet2!$A$2:$K$8265, 11)</f>
        <v>110.8802</v>
      </c>
      <c r="F6678" s="7">
        <f t="shared" si="79"/>
        <v>0.73</v>
      </c>
      <c r="G6678" s="8">
        <v>200000</v>
      </c>
      <c r="H6678" s="9">
        <f t="shared" si="80"/>
        <v>1200000</v>
      </c>
    </row>
    <row r="6679" spans="1:8" ht="14.5">
      <c r="A6679" s="6" t="str">
        <f t="shared" si="78"/>
        <v>Purbalingga - Kebong_ADIARSA</v>
      </c>
      <c r="B6679" s="11" t="s">
        <v>4781</v>
      </c>
      <c r="C6679" s="11" t="s">
        <v>4782</v>
      </c>
      <c r="D6679" s="11">
        <v>7.6</v>
      </c>
      <c r="E6679" s="7">
        <f>VLOOKUP(A6679, Sheet2!$A$2:$K$8265, 11)</f>
        <v>110.8802</v>
      </c>
      <c r="F6679" s="7">
        <f t="shared" si="79"/>
        <v>0.95</v>
      </c>
      <c r="G6679" s="8">
        <v>200000</v>
      </c>
      <c r="H6679" s="9">
        <f t="shared" si="80"/>
        <v>1600000</v>
      </c>
    </row>
    <row r="6680" spans="1:8" ht="14.5">
      <c r="A6680" s="6" t="str">
        <f t="shared" si="78"/>
        <v>Purbalingga - Kebong_ARCAWINANGUN</v>
      </c>
      <c r="B6680" s="11" t="s">
        <v>4781</v>
      </c>
      <c r="C6680" s="11" t="s">
        <v>4783</v>
      </c>
      <c r="D6680" s="11">
        <v>9.3800000000000008</v>
      </c>
      <c r="E6680" s="7">
        <f>VLOOKUP(A6680, Sheet2!$A$2:$K$8265, 11)</f>
        <v>110.8802</v>
      </c>
      <c r="F6680" s="7">
        <f t="shared" si="79"/>
        <v>1.1725000000000001</v>
      </c>
      <c r="G6680" s="8">
        <v>200000</v>
      </c>
      <c r="H6680" s="9">
        <f t="shared" si="80"/>
        <v>2000000</v>
      </c>
    </row>
    <row r="6681" spans="1:8" ht="14.5">
      <c r="A6681" s="6" t="str">
        <f t="shared" si="78"/>
        <v>Purbalingga - Kebong_BABAKAN</v>
      </c>
      <c r="B6681" s="11" t="s">
        <v>4781</v>
      </c>
      <c r="C6681" s="11" t="s">
        <v>263</v>
      </c>
      <c r="D6681" s="11">
        <v>7.6</v>
      </c>
      <c r="E6681" s="7">
        <f>VLOOKUP(A6681, Sheet2!$A$2:$K$8265, 11)</f>
        <v>110.8802</v>
      </c>
      <c r="F6681" s="7">
        <f t="shared" si="79"/>
        <v>0.95</v>
      </c>
      <c r="G6681" s="8">
        <v>200000</v>
      </c>
      <c r="H6681" s="9">
        <f t="shared" si="80"/>
        <v>1600000</v>
      </c>
    </row>
    <row r="6682" spans="1:8" ht="14.5">
      <c r="A6682" s="6" t="str">
        <f t="shared" si="78"/>
        <v>Purbalingga - Kebong_BADAK</v>
      </c>
      <c r="B6682" s="11" t="s">
        <v>4781</v>
      </c>
      <c r="C6682" s="11" t="s">
        <v>4784</v>
      </c>
      <c r="D6682" s="11">
        <v>15.73</v>
      </c>
      <c r="E6682" s="7">
        <f>VLOOKUP(A6682, Sheet2!$A$2:$K$8265, 11)</f>
        <v>110.8802</v>
      </c>
      <c r="F6682" s="7">
        <f t="shared" si="79"/>
        <v>1.9662500000000001</v>
      </c>
      <c r="G6682" s="8">
        <v>200000</v>
      </c>
      <c r="H6682" s="9">
        <f t="shared" si="80"/>
        <v>3200000</v>
      </c>
    </row>
    <row r="6683" spans="1:8" ht="14.5">
      <c r="A6683" s="6" t="str">
        <f t="shared" si="78"/>
        <v>Purbalingga - Kebong_BALERAKSA</v>
      </c>
      <c r="B6683" s="11" t="s">
        <v>4781</v>
      </c>
      <c r="C6683" s="11" t="s">
        <v>4785</v>
      </c>
      <c r="D6683" s="11">
        <v>7.6</v>
      </c>
      <c r="E6683" s="7">
        <f>VLOOKUP(A6683, Sheet2!$A$2:$K$8265, 11)</f>
        <v>110.8802</v>
      </c>
      <c r="F6683" s="7">
        <f t="shared" si="79"/>
        <v>0.95</v>
      </c>
      <c r="G6683" s="8">
        <v>200000</v>
      </c>
      <c r="H6683" s="9">
        <f t="shared" si="80"/>
        <v>1600000</v>
      </c>
    </row>
    <row r="6684" spans="1:8" ht="14.5">
      <c r="A6684" s="6" t="str">
        <f t="shared" si="78"/>
        <v>Purbalingga - Kebong_BANCAR</v>
      </c>
      <c r="B6684" s="11" t="s">
        <v>4781</v>
      </c>
      <c r="C6684" s="11" t="s">
        <v>4786</v>
      </c>
      <c r="D6684" s="11">
        <v>7.6</v>
      </c>
      <c r="E6684" s="7">
        <f>VLOOKUP(A6684, Sheet2!$A$2:$K$8265, 11)</f>
        <v>110.8802</v>
      </c>
      <c r="F6684" s="7">
        <f t="shared" si="79"/>
        <v>0.95</v>
      </c>
      <c r="G6684" s="8">
        <v>200000</v>
      </c>
      <c r="H6684" s="9">
        <f t="shared" si="80"/>
        <v>1600000</v>
      </c>
    </row>
    <row r="6685" spans="1:8" ht="14.5">
      <c r="A6685" s="6" t="str">
        <f t="shared" si="78"/>
        <v>Purbalingga - Kebong_BANCARKEMBAR</v>
      </c>
      <c r="B6685" s="11" t="s">
        <v>4781</v>
      </c>
      <c r="C6685" s="11" t="s">
        <v>4787</v>
      </c>
      <c r="D6685" s="11">
        <v>9.3800000000000008</v>
      </c>
      <c r="E6685" s="7">
        <f>VLOOKUP(A6685, Sheet2!$A$2:$K$8265, 11)</f>
        <v>110.8802</v>
      </c>
      <c r="F6685" s="7">
        <f t="shared" si="79"/>
        <v>1.1725000000000001</v>
      </c>
      <c r="G6685" s="8">
        <v>200000</v>
      </c>
      <c r="H6685" s="9">
        <f t="shared" si="80"/>
        <v>2000000</v>
      </c>
    </row>
    <row r="6686" spans="1:8" ht="14.5">
      <c r="A6686" s="6" t="str">
        <f t="shared" si="78"/>
        <v>Purbalingga - Kebong_BANJARAN</v>
      </c>
      <c r="B6686" s="11" t="s">
        <v>4781</v>
      </c>
      <c r="C6686" s="11" t="s">
        <v>2117</v>
      </c>
      <c r="D6686" s="11">
        <v>7.6</v>
      </c>
      <c r="E6686" s="7">
        <f>VLOOKUP(A6686, Sheet2!$A$2:$K$8265, 11)</f>
        <v>110.8802</v>
      </c>
      <c r="F6686" s="7">
        <f t="shared" si="79"/>
        <v>0.95</v>
      </c>
      <c r="G6686" s="8">
        <v>200000</v>
      </c>
      <c r="H6686" s="9">
        <f t="shared" si="80"/>
        <v>1600000</v>
      </c>
    </row>
    <row r="6687" spans="1:8" ht="14.5">
      <c r="A6687" s="6" t="str">
        <f t="shared" si="78"/>
        <v>Purbalingga - Kebong_BANJARANYAR</v>
      </c>
      <c r="B6687" s="11" t="s">
        <v>4781</v>
      </c>
      <c r="C6687" s="11" t="s">
        <v>1568</v>
      </c>
      <c r="D6687" s="11">
        <v>9.3800000000000008</v>
      </c>
      <c r="E6687" s="7">
        <f>VLOOKUP(A6687, Sheet2!$A$2:$K$8265, 11)</f>
        <v>110.8802</v>
      </c>
      <c r="F6687" s="7">
        <f t="shared" si="79"/>
        <v>1.1725000000000001</v>
      </c>
      <c r="G6687" s="8">
        <v>200000</v>
      </c>
      <c r="H6687" s="9">
        <f t="shared" si="80"/>
        <v>2000000</v>
      </c>
    </row>
    <row r="6688" spans="1:8" ht="14.5">
      <c r="A6688" s="6" t="str">
        <f t="shared" si="78"/>
        <v>Purbalingga - Kebong_BANJARKERTA</v>
      </c>
      <c r="B6688" s="11" t="s">
        <v>4781</v>
      </c>
      <c r="C6688" s="11" t="s">
        <v>4788</v>
      </c>
      <c r="D6688" s="11">
        <v>7.6</v>
      </c>
      <c r="E6688" s="7">
        <f>VLOOKUP(A6688, Sheet2!$A$2:$K$8265, 11)</f>
        <v>110.8802</v>
      </c>
      <c r="F6688" s="7">
        <f t="shared" si="79"/>
        <v>0.95</v>
      </c>
      <c r="G6688" s="8">
        <v>200000</v>
      </c>
      <c r="H6688" s="9">
        <f t="shared" si="80"/>
        <v>1600000</v>
      </c>
    </row>
    <row r="6689" spans="1:8" ht="14.5">
      <c r="A6689" s="6" t="str">
        <f t="shared" si="78"/>
        <v>Purbalingga - Kebong_BANJARSARI</v>
      </c>
      <c r="B6689" s="11" t="s">
        <v>4781</v>
      </c>
      <c r="C6689" s="11" t="s">
        <v>59</v>
      </c>
      <c r="D6689" s="11">
        <v>7.6</v>
      </c>
      <c r="E6689" s="7">
        <f>VLOOKUP(A6689, Sheet2!$A$2:$K$8265, 11)</f>
        <v>110.8802</v>
      </c>
      <c r="F6689" s="7">
        <f t="shared" si="79"/>
        <v>0.95</v>
      </c>
      <c r="G6689" s="8">
        <v>200000</v>
      </c>
      <c r="H6689" s="9">
        <f t="shared" si="80"/>
        <v>1600000</v>
      </c>
    </row>
    <row r="6690" spans="1:8" ht="14.5">
      <c r="A6690" s="6" t="str">
        <f t="shared" si="78"/>
        <v>Purbalingga - Kebong_BANJARSARI KIDUL</v>
      </c>
      <c r="B6690" s="11" t="s">
        <v>4781</v>
      </c>
      <c r="C6690" s="11" t="s">
        <v>4789</v>
      </c>
      <c r="D6690" s="11">
        <v>9.3800000000000008</v>
      </c>
      <c r="E6690" s="7">
        <f>VLOOKUP(A6690, Sheet2!$A$2:$K$8265, 11)</f>
        <v>110.8802</v>
      </c>
      <c r="F6690" s="7">
        <f t="shared" si="79"/>
        <v>1.1725000000000001</v>
      </c>
      <c r="G6690" s="8">
        <v>200000</v>
      </c>
      <c r="H6690" s="9">
        <f t="shared" si="80"/>
        <v>2000000</v>
      </c>
    </row>
    <row r="6691" spans="1:8" ht="14.5">
      <c r="A6691" s="6" t="str">
        <f t="shared" si="78"/>
        <v>Purbalingga - Kebong_BANJARSARI KULON</v>
      </c>
      <c r="B6691" s="11" t="s">
        <v>4781</v>
      </c>
      <c r="C6691" s="11" t="s">
        <v>4790</v>
      </c>
      <c r="D6691" s="11">
        <v>9.3800000000000008</v>
      </c>
      <c r="E6691" s="7">
        <f>VLOOKUP(A6691, Sheet2!$A$2:$K$8265, 11)</f>
        <v>110.8802</v>
      </c>
      <c r="F6691" s="7">
        <f t="shared" si="79"/>
        <v>1.1725000000000001</v>
      </c>
      <c r="G6691" s="8">
        <v>200000</v>
      </c>
      <c r="H6691" s="9">
        <f t="shared" si="80"/>
        <v>2000000</v>
      </c>
    </row>
    <row r="6692" spans="1:8" ht="14.5">
      <c r="A6692" s="6" t="str">
        <f t="shared" si="78"/>
        <v>Purbalingga - Kebong_BANJARSARI WETAN</v>
      </c>
      <c r="B6692" s="11" t="s">
        <v>4781</v>
      </c>
      <c r="C6692" s="11" t="s">
        <v>4791</v>
      </c>
      <c r="D6692" s="11">
        <v>9.3800000000000008</v>
      </c>
      <c r="E6692" s="7">
        <f>VLOOKUP(A6692, Sheet2!$A$2:$K$8265, 11)</f>
        <v>110.8802</v>
      </c>
      <c r="F6692" s="7">
        <f t="shared" si="79"/>
        <v>1.1725000000000001</v>
      </c>
      <c r="G6692" s="8">
        <v>200000</v>
      </c>
      <c r="H6692" s="9">
        <f t="shared" si="80"/>
        <v>2000000</v>
      </c>
    </row>
    <row r="6693" spans="1:8" ht="14.5">
      <c r="A6693" s="6" t="str">
        <f t="shared" si="78"/>
        <v>Purbalingga - Kebong_BANTARSOKA</v>
      </c>
      <c r="B6693" s="11" t="s">
        <v>4781</v>
      </c>
      <c r="C6693" s="11" t="s">
        <v>4792</v>
      </c>
      <c r="D6693" s="11">
        <v>9.3800000000000008</v>
      </c>
      <c r="E6693" s="7">
        <f>VLOOKUP(A6693, Sheet2!$A$2:$K$8265, 11)</f>
        <v>110.8802</v>
      </c>
      <c r="F6693" s="7">
        <f t="shared" si="79"/>
        <v>1.1725000000000001</v>
      </c>
      <c r="G6693" s="8">
        <v>200000</v>
      </c>
      <c r="H6693" s="9">
        <f t="shared" si="80"/>
        <v>2000000</v>
      </c>
    </row>
    <row r="6694" spans="1:8" ht="14.5">
      <c r="A6694" s="6" t="str">
        <f t="shared" si="78"/>
        <v>Purbalingga - Kebong_BANTARWUNI</v>
      </c>
      <c r="B6694" s="11" t="s">
        <v>4781</v>
      </c>
      <c r="C6694" s="11" t="s">
        <v>4793</v>
      </c>
      <c r="D6694" s="11">
        <v>9.3800000000000008</v>
      </c>
      <c r="E6694" s="7">
        <f>VLOOKUP(A6694, Sheet2!$A$2:$K$8265, 11)</f>
        <v>110.8802</v>
      </c>
      <c r="F6694" s="7">
        <f t="shared" si="79"/>
        <v>1.1725000000000001</v>
      </c>
      <c r="G6694" s="8">
        <v>200000</v>
      </c>
      <c r="H6694" s="9">
        <f t="shared" si="80"/>
        <v>2000000</v>
      </c>
    </row>
    <row r="6695" spans="1:8" ht="14.5">
      <c r="A6695" s="6" t="str">
        <f t="shared" si="78"/>
        <v>Purbalingga - Kebong_BANTERAN</v>
      </c>
      <c r="B6695" s="11" t="s">
        <v>4781</v>
      </c>
      <c r="C6695" s="11" t="s">
        <v>4031</v>
      </c>
      <c r="D6695" s="11">
        <v>9.3800000000000008</v>
      </c>
      <c r="E6695" s="7">
        <f>VLOOKUP(A6695, Sheet2!$A$2:$K$8265, 11)</f>
        <v>110.8802</v>
      </c>
      <c r="F6695" s="7">
        <f t="shared" si="79"/>
        <v>1.1725000000000001</v>
      </c>
      <c r="G6695" s="8">
        <v>200000</v>
      </c>
      <c r="H6695" s="9">
        <f t="shared" si="80"/>
        <v>2000000</v>
      </c>
    </row>
    <row r="6696" spans="1:8" ht="14.5">
      <c r="A6696" s="6" t="str">
        <f t="shared" si="78"/>
        <v>Purbalingga - Kebong_BASEH</v>
      </c>
      <c r="B6696" s="11" t="s">
        <v>4781</v>
      </c>
      <c r="C6696" s="11" t="s">
        <v>4794</v>
      </c>
      <c r="D6696" s="11">
        <v>9.3800000000000008</v>
      </c>
      <c r="E6696" s="7">
        <f>VLOOKUP(A6696, Sheet2!$A$2:$K$8265, 11)</f>
        <v>110.8802</v>
      </c>
      <c r="F6696" s="7">
        <f t="shared" si="79"/>
        <v>1.1725000000000001</v>
      </c>
      <c r="G6696" s="8">
        <v>200000</v>
      </c>
      <c r="H6696" s="9">
        <f t="shared" si="80"/>
        <v>2000000</v>
      </c>
    </row>
    <row r="6697" spans="1:8" ht="14.5">
      <c r="A6697" s="6" t="str">
        <f t="shared" si="78"/>
        <v>Purbalingga - Kebong_BATURSARI</v>
      </c>
      <c r="B6697" s="11" t="s">
        <v>4781</v>
      </c>
      <c r="C6697" s="11" t="s">
        <v>63</v>
      </c>
      <c r="D6697" s="11">
        <v>15.73</v>
      </c>
      <c r="E6697" s="7">
        <f>VLOOKUP(A6697, Sheet2!$A$2:$K$8265, 11)</f>
        <v>110.8802</v>
      </c>
      <c r="F6697" s="7">
        <f t="shared" si="79"/>
        <v>1.9662500000000001</v>
      </c>
      <c r="G6697" s="8">
        <v>200000</v>
      </c>
      <c r="H6697" s="9">
        <f t="shared" si="80"/>
        <v>3200000</v>
      </c>
    </row>
    <row r="6698" spans="1:8" ht="14.5">
      <c r="A6698" s="6" t="str">
        <f t="shared" si="78"/>
        <v>Purbalingga - Kebong_BEJI</v>
      </c>
      <c r="B6698" s="11" t="s">
        <v>4781</v>
      </c>
      <c r="C6698" s="11" t="s">
        <v>66</v>
      </c>
      <c r="D6698" s="11">
        <v>9.3800000000000008</v>
      </c>
      <c r="E6698" s="7">
        <f>VLOOKUP(A6698, Sheet2!$A$2:$K$8265, 11)</f>
        <v>110.8802</v>
      </c>
      <c r="F6698" s="7">
        <f t="shared" si="79"/>
        <v>1.1725000000000001</v>
      </c>
      <c r="G6698" s="8">
        <v>200000</v>
      </c>
      <c r="H6698" s="9">
        <f t="shared" si="80"/>
        <v>2000000</v>
      </c>
    </row>
    <row r="6699" spans="1:8" ht="14.5">
      <c r="A6699" s="6" t="str">
        <f t="shared" si="78"/>
        <v>Purbalingga - Kebong_BEJI</v>
      </c>
      <c r="B6699" s="11" t="s">
        <v>4781</v>
      </c>
      <c r="C6699" s="11" t="s">
        <v>66</v>
      </c>
      <c r="D6699" s="11">
        <v>7.6</v>
      </c>
      <c r="E6699" s="7">
        <f>VLOOKUP(A6699, Sheet2!$A$2:$K$8265, 11)</f>
        <v>110.8802</v>
      </c>
      <c r="F6699" s="7">
        <f t="shared" si="79"/>
        <v>0.95</v>
      </c>
      <c r="G6699" s="8">
        <v>200000</v>
      </c>
      <c r="H6699" s="9">
        <f t="shared" si="80"/>
        <v>1600000</v>
      </c>
    </row>
    <row r="6700" spans="1:8" ht="14.5">
      <c r="A6700" s="6" t="str">
        <f t="shared" si="78"/>
        <v>Purbalingga - Kebong_BELIK</v>
      </c>
      <c r="B6700" s="11" t="s">
        <v>4781</v>
      </c>
      <c r="C6700" s="11" t="s">
        <v>4795</v>
      </c>
      <c r="D6700" s="11">
        <v>15.73</v>
      </c>
      <c r="E6700" s="7">
        <f>VLOOKUP(A6700, Sheet2!$A$2:$K$8265, 11)</f>
        <v>110.8802</v>
      </c>
      <c r="F6700" s="7">
        <f t="shared" si="79"/>
        <v>1.9662500000000001</v>
      </c>
      <c r="G6700" s="8">
        <v>200000</v>
      </c>
      <c r="H6700" s="9">
        <f t="shared" si="80"/>
        <v>3200000</v>
      </c>
    </row>
    <row r="6701" spans="1:8" ht="14.5">
      <c r="A6701" s="6" t="str">
        <f t="shared" si="78"/>
        <v>Purbalingga - Kebong_BELUK</v>
      </c>
      <c r="B6701" s="11" t="s">
        <v>4781</v>
      </c>
      <c r="C6701" s="11" t="s">
        <v>2908</v>
      </c>
      <c r="D6701" s="11">
        <v>15.73</v>
      </c>
      <c r="E6701" s="7">
        <f>VLOOKUP(A6701, Sheet2!$A$2:$K$8265, 11)</f>
        <v>110.8802</v>
      </c>
      <c r="F6701" s="7">
        <f t="shared" si="79"/>
        <v>1.9662500000000001</v>
      </c>
      <c r="G6701" s="8">
        <v>200000</v>
      </c>
      <c r="H6701" s="9">
        <f t="shared" si="80"/>
        <v>3200000</v>
      </c>
    </row>
    <row r="6702" spans="1:8" ht="14.5">
      <c r="A6702" s="6" t="str">
        <f t="shared" si="78"/>
        <v>Purbalingga - Kebong_BERKOH</v>
      </c>
      <c r="B6702" s="11" t="s">
        <v>4781</v>
      </c>
      <c r="C6702" s="11" t="s">
        <v>4796</v>
      </c>
      <c r="D6702" s="11">
        <v>9.3800000000000008</v>
      </c>
      <c r="E6702" s="7">
        <f>VLOOKUP(A6702, Sheet2!$A$2:$K$8265, 11)</f>
        <v>110.8802</v>
      </c>
      <c r="F6702" s="7">
        <f t="shared" si="79"/>
        <v>1.1725000000000001</v>
      </c>
      <c r="G6702" s="8">
        <v>200000</v>
      </c>
      <c r="H6702" s="9">
        <f t="shared" si="80"/>
        <v>2000000</v>
      </c>
    </row>
    <row r="6703" spans="1:8" ht="14.5">
      <c r="A6703" s="6" t="str">
        <f t="shared" si="78"/>
        <v>Purbalingga - Kebong_BINANGUN</v>
      </c>
      <c r="B6703" s="11" t="s">
        <v>4781</v>
      </c>
      <c r="C6703" s="11" t="s">
        <v>68</v>
      </c>
      <c r="D6703" s="11">
        <v>7.6</v>
      </c>
      <c r="E6703" s="7">
        <f>VLOOKUP(A6703, Sheet2!$A$2:$K$8265, 11)</f>
        <v>110.8802</v>
      </c>
      <c r="F6703" s="7">
        <f t="shared" si="79"/>
        <v>0.95</v>
      </c>
      <c r="G6703" s="8">
        <v>200000</v>
      </c>
      <c r="H6703" s="9">
        <f t="shared" si="80"/>
        <v>1600000</v>
      </c>
    </row>
    <row r="6704" spans="1:8" ht="14.5">
      <c r="A6704" s="6" t="str">
        <f t="shared" si="78"/>
        <v>Purbalingga - Kebong_BLATER</v>
      </c>
      <c r="B6704" s="11" t="s">
        <v>4781</v>
      </c>
      <c r="C6704" s="11" t="s">
        <v>3534</v>
      </c>
      <c r="D6704" s="11">
        <v>7.6</v>
      </c>
      <c r="E6704" s="7">
        <f>VLOOKUP(A6704, Sheet2!$A$2:$K$8265, 11)</f>
        <v>110.8802</v>
      </c>
      <c r="F6704" s="7">
        <f t="shared" si="79"/>
        <v>0.95</v>
      </c>
      <c r="G6704" s="8">
        <v>200000</v>
      </c>
      <c r="H6704" s="9">
        <f t="shared" si="80"/>
        <v>1600000</v>
      </c>
    </row>
    <row r="6705" spans="1:8" ht="14.5">
      <c r="A6705" s="6" t="str">
        <f t="shared" si="78"/>
        <v>Purbalingga - Kebong_BOBOSAN</v>
      </c>
      <c r="B6705" s="11" t="s">
        <v>4781</v>
      </c>
      <c r="C6705" s="11" t="s">
        <v>4797</v>
      </c>
      <c r="D6705" s="11">
        <v>9.3800000000000008</v>
      </c>
      <c r="E6705" s="7">
        <f>VLOOKUP(A6705, Sheet2!$A$2:$K$8265, 11)</f>
        <v>110.8802</v>
      </c>
      <c r="F6705" s="7">
        <f t="shared" si="79"/>
        <v>1.1725000000000001</v>
      </c>
      <c r="G6705" s="8">
        <v>200000</v>
      </c>
      <c r="H6705" s="9">
        <f t="shared" si="80"/>
        <v>2000000</v>
      </c>
    </row>
    <row r="6706" spans="1:8" ht="14.5">
      <c r="A6706" s="6" t="str">
        <f t="shared" si="78"/>
        <v>Purbalingga - Kebong_BOBOTSARI</v>
      </c>
      <c r="B6706" s="11" t="s">
        <v>4781</v>
      </c>
      <c r="C6706" s="11" t="s">
        <v>4798</v>
      </c>
      <c r="D6706" s="11">
        <v>7.6</v>
      </c>
      <c r="E6706" s="7">
        <f>VLOOKUP(A6706, Sheet2!$A$2:$K$8265, 11)</f>
        <v>110.8802</v>
      </c>
      <c r="F6706" s="7">
        <f t="shared" si="79"/>
        <v>0.95</v>
      </c>
      <c r="G6706" s="8">
        <v>200000</v>
      </c>
      <c r="H6706" s="9">
        <f t="shared" si="80"/>
        <v>1600000</v>
      </c>
    </row>
    <row r="6707" spans="1:8" ht="14.5">
      <c r="A6707" s="6" t="str">
        <f t="shared" si="78"/>
        <v>Purbalingga - Kebong_BOJANEGARA</v>
      </c>
      <c r="B6707" s="11" t="s">
        <v>4781</v>
      </c>
      <c r="C6707" s="11" t="s">
        <v>2221</v>
      </c>
      <c r="D6707" s="11">
        <v>7.6</v>
      </c>
      <c r="E6707" s="7">
        <f>VLOOKUP(A6707, Sheet2!$A$2:$K$8265, 11)</f>
        <v>110.8802</v>
      </c>
      <c r="F6707" s="7">
        <f t="shared" si="79"/>
        <v>0.95</v>
      </c>
      <c r="G6707" s="8">
        <v>200000</v>
      </c>
      <c r="H6707" s="9">
        <f t="shared" si="80"/>
        <v>1600000</v>
      </c>
    </row>
    <row r="6708" spans="1:8" ht="14.5">
      <c r="A6708" s="6" t="str">
        <f t="shared" si="78"/>
        <v>Purbalingga - Kebong_BOJONG</v>
      </c>
      <c r="B6708" s="11" t="s">
        <v>4781</v>
      </c>
      <c r="C6708" s="11" t="s">
        <v>11</v>
      </c>
      <c r="D6708" s="11">
        <v>7.6</v>
      </c>
      <c r="E6708" s="7">
        <f>VLOOKUP(A6708, Sheet2!$A$2:$K$8265, 11)</f>
        <v>110.8802</v>
      </c>
      <c r="F6708" s="7">
        <f t="shared" si="79"/>
        <v>0.95</v>
      </c>
      <c r="G6708" s="8">
        <v>200000</v>
      </c>
      <c r="H6708" s="9">
        <f t="shared" si="80"/>
        <v>1600000</v>
      </c>
    </row>
    <row r="6709" spans="1:8" ht="14.5">
      <c r="A6709" s="6" t="str">
        <f t="shared" si="78"/>
        <v>Purbalingga - Kebong_BOJONGSARI</v>
      </c>
      <c r="B6709" s="11" t="s">
        <v>4781</v>
      </c>
      <c r="C6709" s="11" t="s">
        <v>267</v>
      </c>
      <c r="D6709" s="11">
        <v>9.3800000000000008</v>
      </c>
      <c r="E6709" s="7">
        <f>VLOOKUP(A6709, Sheet2!$A$2:$K$8265, 11)</f>
        <v>110.8802</v>
      </c>
      <c r="F6709" s="7">
        <f t="shared" si="79"/>
        <v>1.1725000000000001</v>
      </c>
      <c r="G6709" s="8">
        <v>200000</v>
      </c>
      <c r="H6709" s="9">
        <f t="shared" si="80"/>
        <v>2000000</v>
      </c>
    </row>
    <row r="6710" spans="1:8" ht="14.5">
      <c r="A6710" s="6" t="str">
        <f t="shared" si="78"/>
        <v>Purbalingga - Kebong_BOJONGSARI</v>
      </c>
      <c r="B6710" s="11" t="s">
        <v>4781</v>
      </c>
      <c r="C6710" s="11" t="s">
        <v>267</v>
      </c>
      <c r="D6710" s="11">
        <v>7.6</v>
      </c>
      <c r="E6710" s="7">
        <f>VLOOKUP(A6710, Sheet2!$A$2:$K$8265, 11)</f>
        <v>110.8802</v>
      </c>
      <c r="F6710" s="7">
        <f t="shared" si="79"/>
        <v>0.95</v>
      </c>
      <c r="G6710" s="8">
        <v>200000</v>
      </c>
      <c r="H6710" s="9">
        <f t="shared" si="80"/>
        <v>1600000</v>
      </c>
    </row>
    <row r="6711" spans="1:8" ht="14.5">
      <c r="A6711" s="6" t="str">
        <f t="shared" si="78"/>
        <v>Purbalingga - Kebong_BONGAS</v>
      </c>
      <c r="B6711" s="11" t="s">
        <v>4781</v>
      </c>
      <c r="C6711" s="11" t="s">
        <v>4799</v>
      </c>
      <c r="D6711" s="11">
        <v>15.73</v>
      </c>
      <c r="E6711" s="7">
        <f>VLOOKUP(A6711, Sheet2!$A$2:$K$8265, 11)</f>
        <v>110.8802</v>
      </c>
      <c r="F6711" s="7">
        <f t="shared" si="79"/>
        <v>1.9662500000000001</v>
      </c>
      <c r="G6711" s="8">
        <v>200000</v>
      </c>
      <c r="H6711" s="9">
        <f t="shared" si="80"/>
        <v>3200000</v>
      </c>
    </row>
    <row r="6712" spans="1:8" ht="14.5">
      <c r="A6712" s="6" t="str">
        <f t="shared" si="78"/>
        <v>Purbalingga - Kebong_BRAKAS</v>
      </c>
      <c r="B6712" s="11" t="s">
        <v>4781</v>
      </c>
      <c r="C6712" s="11" t="s">
        <v>1925</v>
      </c>
      <c r="D6712" s="11">
        <v>7.6</v>
      </c>
      <c r="E6712" s="7">
        <f>VLOOKUP(A6712, Sheet2!$A$2:$K$8265, 11)</f>
        <v>110.8802</v>
      </c>
      <c r="F6712" s="7">
        <f t="shared" si="79"/>
        <v>0.95</v>
      </c>
      <c r="G6712" s="8">
        <v>200000</v>
      </c>
      <c r="H6712" s="9">
        <f t="shared" si="80"/>
        <v>1600000</v>
      </c>
    </row>
    <row r="6713" spans="1:8" ht="14.5">
      <c r="A6713" s="6" t="str">
        <f t="shared" si="78"/>
        <v>Purbalingga - Kebong_BROBOT</v>
      </c>
      <c r="B6713" s="11" t="s">
        <v>4781</v>
      </c>
      <c r="C6713" s="11" t="s">
        <v>4800</v>
      </c>
      <c r="D6713" s="11">
        <v>7.6</v>
      </c>
      <c r="E6713" s="7">
        <f>VLOOKUP(A6713, Sheet2!$A$2:$K$8265, 11)</f>
        <v>110.8802</v>
      </c>
      <c r="F6713" s="7">
        <f t="shared" si="79"/>
        <v>0.95</v>
      </c>
      <c r="G6713" s="8">
        <v>200000</v>
      </c>
      <c r="H6713" s="9">
        <f t="shared" si="80"/>
        <v>1600000</v>
      </c>
    </row>
    <row r="6714" spans="1:8" ht="14.5">
      <c r="A6714" s="6" t="str">
        <f t="shared" si="78"/>
        <v>Purbalingga - Kebong_BUARA</v>
      </c>
      <c r="B6714" s="11" t="s">
        <v>4781</v>
      </c>
      <c r="C6714" s="11" t="s">
        <v>4801</v>
      </c>
      <c r="D6714" s="11">
        <v>7.6</v>
      </c>
      <c r="E6714" s="7">
        <f>VLOOKUP(A6714, Sheet2!$A$2:$K$8265, 11)</f>
        <v>110.8802</v>
      </c>
      <c r="F6714" s="7">
        <f t="shared" si="79"/>
        <v>0.95</v>
      </c>
      <c r="G6714" s="8">
        <v>200000</v>
      </c>
      <c r="H6714" s="9">
        <f t="shared" si="80"/>
        <v>1600000</v>
      </c>
    </row>
    <row r="6715" spans="1:8" ht="14.5">
      <c r="A6715" s="6" t="str">
        <f t="shared" si="78"/>
        <v>Purbalingga - Kebong_BULAKAN</v>
      </c>
      <c r="B6715" s="11" t="s">
        <v>4781</v>
      </c>
      <c r="C6715" s="11" t="s">
        <v>4802</v>
      </c>
      <c r="D6715" s="11">
        <v>15.73</v>
      </c>
      <c r="E6715" s="7">
        <f>VLOOKUP(A6715, Sheet2!$A$2:$K$8265, 11)</f>
        <v>110.8802</v>
      </c>
      <c r="F6715" s="7">
        <f t="shared" si="79"/>
        <v>1.9662500000000001</v>
      </c>
      <c r="G6715" s="8">
        <v>200000</v>
      </c>
      <c r="H6715" s="9">
        <f t="shared" si="80"/>
        <v>3200000</v>
      </c>
    </row>
    <row r="6716" spans="1:8" ht="14.5">
      <c r="A6716" s="6" t="str">
        <f t="shared" si="78"/>
        <v>Purbalingga - Kebong_BUMISARI</v>
      </c>
      <c r="B6716" s="11" t="s">
        <v>4781</v>
      </c>
      <c r="C6716" s="11" t="s">
        <v>4803</v>
      </c>
      <c r="D6716" s="11">
        <v>7.6</v>
      </c>
      <c r="E6716" s="7">
        <f>VLOOKUP(A6716, Sheet2!$A$2:$K$8265, 11)</f>
        <v>110.8802</v>
      </c>
      <c r="F6716" s="7">
        <f t="shared" si="79"/>
        <v>0.95</v>
      </c>
      <c r="G6716" s="8">
        <v>200000</v>
      </c>
      <c r="H6716" s="9">
        <f t="shared" si="80"/>
        <v>1600000</v>
      </c>
    </row>
    <row r="6717" spans="1:8" ht="14.5">
      <c r="A6717" s="6" t="str">
        <f t="shared" si="78"/>
        <v>Purbalingga - Kebong_BUNGKANEL</v>
      </c>
      <c r="B6717" s="11" t="s">
        <v>4781</v>
      </c>
      <c r="C6717" s="11" t="s">
        <v>4804</v>
      </c>
      <c r="D6717" s="11">
        <v>7.6</v>
      </c>
      <c r="E6717" s="7">
        <f>VLOOKUP(A6717, Sheet2!$A$2:$K$8265, 11)</f>
        <v>110.8802</v>
      </c>
      <c r="F6717" s="7">
        <f t="shared" si="79"/>
        <v>0.95</v>
      </c>
      <c r="G6717" s="8">
        <v>200000</v>
      </c>
      <c r="H6717" s="9">
        <f t="shared" si="80"/>
        <v>1600000</v>
      </c>
    </row>
    <row r="6718" spans="1:8" ht="14.5">
      <c r="A6718" s="6" t="str">
        <f t="shared" si="78"/>
        <v>Purbalingga - Kebong_CAMPAKOAH</v>
      </c>
      <c r="B6718" s="11" t="s">
        <v>4781</v>
      </c>
      <c r="C6718" s="11" t="s">
        <v>4805</v>
      </c>
      <c r="D6718" s="11">
        <v>7.6</v>
      </c>
      <c r="E6718" s="7">
        <f>VLOOKUP(A6718, Sheet2!$A$2:$K$8265, 11)</f>
        <v>110.8802</v>
      </c>
      <c r="F6718" s="7">
        <f t="shared" si="79"/>
        <v>0.95</v>
      </c>
      <c r="G6718" s="8">
        <v>200000</v>
      </c>
      <c r="H6718" s="9">
        <f t="shared" si="80"/>
        <v>1600000</v>
      </c>
    </row>
    <row r="6719" spans="1:8" ht="14.5">
      <c r="A6719" s="6" t="str">
        <f t="shared" si="78"/>
        <v>Purbalingga - Kebong_CANDINATA</v>
      </c>
      <c r="B6719" s="11" t="s">
        <v>4781</v>
      </c>
      <c r="C6719" s="11" t="s">
        <v>4806</v>
      </c>
      <c r="D6719" s="11">
        <v>7.6</v>
      </c>
      <c r="E6719" s="7">
        <f>VLOOKUP(A6719, Sheet2!$A$2:$K$8265, 11)</f>
        <v>110.8802</v>
      </c>
      <c r="F6719" s="7">
        <f t="shared" si="79"/>
        <v>0.95</v>
      </c>
      <c r="G6719" s="8">
        <v>200000</v>
      </c>
      <c r="H6719" s="9">
        <f t="shared" si="80"/>
        <v>1600000</v>
      </c>
    </row>
    <row r="6720" spans="1:8" ht="14.5">
      <c r="A6720" s="6" t="str">
        <f t="shared" si="78"/>
        <v>Purbalingga - Kebong_CENDANA</v>
      </c>
      <c r="B6720" s="11" t="s">
        <v>4781</v>
      </c>
      <c r="C6720" s="11" t="s">
        <v>2377</v>
      </c>
      <c r="D6720" s="11">
        <v>7.6</v>
      </c>
      <c r="E6720" s="7">
        <f>VLOOKUP(A6720, Sheet2!$A$2:$K$8265, 11)</f>
        <v>110.8802</v>
      </c>
      <c r="F6720" s="7">
        <f t="shared" si="79"/>
        <v>0.95</v>
      </c>
      <c r="G6720" s="8">
        <v>200000</v>
      </c>
      <c r="H6720" s="9">
        <f t="shared" si="80"/>
        <v>1600000</v>
      </c>
    </row>
    <row r="6721" spans="1:8" ht="14.5">
      <c r="A6721" s="6" t="str">
        <f t="shared" si="78"/>
        <v>Purbalingga - Kebong_CIBEREM</v>
      </c>
      <c r="B6721" s="11" t="s">
        <v>4781</v>
      </c>
      <c r="C6721" s="11" t="s">
        <v>4807</v>
      </c>
      <c r="D6721" s="11">
        <v>9.3800000000000008</v>
      </c>
      <c r="E6721" s="7">
        <f>VLOOKUP(A6721, Sheet2!$A$2:$K$8265, 11)</f>
        <v>110.8802</v>
      </c>
      <c r="F6721" s="7">
        <f t="shared" si="79"/>
        <v>1.1725000000000001</v>
      </c>
      <c r="G6721" s="8">
        <v>200000</v>
      </c>
      <c r="H6721" s="9">
        <f t="shared" si="80"/>
        <v>2000000</v>
      </c>
    </row>
    <row r="6722" spans="1:8" ht="14.5">
      <c r="A6722" s="6" t="str">
        <f t="shared" si="78"/>
        <v>Purbalingga - Kebong_CIKADU</v>
      </c>
      <c r="B6722" s="11" t="s">
        <v>4781</v>
      </c>
      <c r="C6722" s="11" t="s">
        <v>4808</v>
      </c>
      <c r="D6722" s="11">
        <v>15.73</v>
      </c>
      <c r="E6722" s="7">
        <f>VLOOKUP(A6722, Sheet2!$A$2:$K$8265, 11)</f>
        <v>110.8802</v>
      </c>
      <c r="F6722" s="7">
        <f t="shared" si="79"/>
        <v>1.9662500000000001</v>
      </c>
      <c r="G6722" s="8">
        <v>200000</v>
      </c>
      <c r="H6722" s="9">
        <f t="shared" si="80"/>
        <v>3200000</v>
      </c>
    </row>
    <row r="6723" spans="1:8" ht="14.5">
      <c r="A6723" s="6" t="str">
        <f t="shared" si="78"/>
        <v>Purbalingga - Kebong_CIKENDUNG</v>
      </c>
      <c r="B6723" s="11" t="s">
        <v>4781</v>
      </c>
      <c r="C6723" s="11" t="s">
        <v>4809</v>
      </c>
      <c r="D6723" s="11">
        <v>15.73</v>
      </c>
      <c r="E6723" s="7">
        <f>VLOOKUP(A6723, Sheet2!$A$2:$K$8265, 11)</f>
        <v>110.8802</v>
      </c>
      <c r="F6723" s="7">
        <f t="shared" si="79"/>
        <v>1.9662500000000001</v>
      </c>
      <c r="G6723" s="8">
        <v>200000</v>
      </c>
      <c r="H6723" s="9">
        <f t="shared" si="80"/>
        <v>3200000</v>
      </c>
    </row>
    <row r="6724" spans="1:8" ht="14.5">
      <c r="A6724" s="6" t="str">
        <f t="shared" si="78"/>
        <v>Purbalingga - Kebong_CIPAKU</v>
      </c>
      <c r="B6724" s="11" t="s">
        <v>4781</v>
      </c>
      <c r="C6724" s="11" t="s">
        <v>4810</v>
      </c>
      <c r="D6724" s="11">
        <v>7.6</v>
      </c>
      <c r="E6724" s="7">
        <f>VLOOKUP(A6724, Sheet2!$A$2:$K$8265, 11)</f>
        <v>110.8802</v>
      </c>
      <c r="F6724" s="7">
        <f t="shared" si="79"/>
        <v>0.95</v>
      </c>
      <c r="G6724" s="8">
        <v>200000</v>
      </c>
      <c r="H6724" s="9">
        <f t="shared" si="80"/>
        <v>1600000</v>
      </c>
    </row>
    <row r="6725" spans="1:8" ht="14.5">
      <c r="A6725" s="6" t="str">
        <f t="shared" si="78"/>
        <v>Purbalingga - Kebong_CLEKATAKAN</v>
      </c>
      <c r="B6725" s="11" t="s">
        <v>4781</v>
      </c>
      <c r="C6725" s="11" t="s">
        <v>4811</v>
      </c>
      <c r="D6725" s="11">
        <v>15.73</v>
      </c>
      <c r="E6725" s="7">
        <f>VLOOKUP(A6725, Sheet2!$A$2:$K$8265, 11)</f>
        <v>110.8802</v>
      </c>
      <c r="F6725" s="7">
        <f t="shared" si="79"/>
        <v>1.9662500000000001</v>
      </c>
      <c r="G6725" s="8">
        <v>200000</v>
      </c>
      <c r="H6725" s="9">
        <f t="shared" si="80"/>
        <v>3200000</v>
      </c>
    </row>
    <row r="6726" spans="1:8" ht="14.5">
      <c r="A6726" s="6" t="str">
        <f t="shared" si="78"/>
        <v>Purbalingga - Kebong_CONDONG</v>
      </c>
      <c r="B6726" s="11" t="s">
        <v>4781</v>
      </c>
      <c r="C6726" s="11" t="s">
        <v>4812</v>
      </c>
      <c r="D6726" s="11">
        <v>7.6</v>
      </c>
      <c r="E6726" s="7">
        <f>VLOOKUP(A6726, Sheet2!$A$2:$K$8265, 11)</f>
        <v>110.8802</v>
      </c>
      <c r="F6726" s="7">
        <f t="shared" si="79"/>
        <v>0.95</v>
      </c>
      <c r="G6726" s="8">
        <v>200000</v>
      </c>
      <c r="H6726" s="9">
        <f t="shared" si="80"/>
        <v>1600000</v>
      </c>
    </row>
    <row r="6727" spans="1:8" ht="14.5">
      <c r="A6727" s="6" t="str">
        <f t="shared" si="78"/>
        <v>Purbalingga - Kebong_DAGAN</v>
      </c>
      <c r="B6727" s="11" t="s">
        <v>4781</v>
      </c>
      <c r="C6727" s="11" t="s">
        <v>4813</v>
      </c>
      <c r="D6727" s="11">
        <v>7.6</v>
      </c>
      <c r="E6727" s="7">
        <f>VLOOKUP(A6727, Sheet2!$A$2:$K$8265, 11)</f>
        <v>110.8802</v>
      </c>
      <c r="F6727" s="7">
        <f t="shared" si="79"/>
        <v>0.95</v>
      </c>
      <c r="G6727" s="8">
        <v>200000</v>
      </c>
      <c r="H6727" s="9">
        <f t="shared" si="80"/>
        <v>1600000</v>
      </c>
    </row>
    <row r="6728" spans="1:8" ht="14.5">
      <c r="A6728" s="6" t="str">
        <f t="shared" si="78"/>
        <v>Purbalingga - Kebong_DANASARI</v>
      </c>
      <c r="B6728" s="11" t="s">
        <v>4781</v>
      </c>
      <c r="C6728" s="11" t="s">
        <v>1702</v>
      </c>
      <c r="D6728" s="11">
        <v>7.6</v>
      </c>
      <c r="E6728" s="7">
        <f>VLOOKUP(A6728, Sheet2!$A$2:$K$8265, 11)</f>
        <v>110.8802</v>
      </c>
      <c r="F6728" s="7">
        <f t="shared" si="79"/>
        <v>0.95</v>
      </c>
      <c r="G6728" s="8">
        <v>200000</v>
      </c>
      <c r="H6728" s="9">
        <f t="shared" si="80"/>
        <v>1600000</v>
      </c>
    </row>
    <row r="6729" spans="1:8" ht="14.5">
      <c r="A6729" s="6" t="str">
        <f t="shared" si="78"/>
        <v>Purbalingga - Kebong_DARMA</v>
      </c>
      <c r="B6729" s="11" t="s">
        <v>4781</v>
      </c>
      <c r="C6729" s="11" t="s">
        <v>4814</v>
      </c>
      <c r="D6729" s="11">
        <v>7.6</v>
      </c>
      <c r="E6729" s="7">
        <f>VLOOKUP(A6729, Sheet2!$A$2:$K$8265, 11)</f>
        <v>110.8802</v>
      </c>
      <c r="F6729" s="7">
        <f t="shared" si="79"/>
        <v>0.95</v>
      </c>
      <c r="G6729" s="8">
        <v>200000</v>
      </c>
      <c r="H6729" s="9">
        <f t="shared" si="80"/>
        <v>1600000</v>
      </c>
    </row>
    <row r="6730" spans="1:8" ht="14.5">
      <c r="A6730" s="6" t="str">
        <f t="shared" si="78"/>
        <v>Purbalingga - Kebong_DATAR</v>
      </c>
      <c r="B6730" s="11" t="s">
        <v>4781</v>
      </c>
      <c r="C6730" s="11" t="s">
        <v>2151</v>
      </c>
      <c r="D6730" s="11">
        <v>9.3800000000000008</v>
      </c>
      <c r="E6730" s="7">
        <f>VLOOKUP(A6730, Sheet2!$A$2:$K$8265, 11)</f>
        <v>110.8802</v>
      </c>
      <c r="F6730" s="7">
        <f t="shared" si="79"/>
        <v>1.1725000000000001</v>
      </c>
      <c r="G6730" s="8">
        <v>200000</v>
      </c>
      <c r="H6730" s="9">
        <f t="shared" si="80"/>
        <v>2000000</v>
      </c>
    </row>
    <row r="6731" spans="1:8" ht="14.5">
      <c r="A6731" s="6" t="str">
        <f t="shared" si="78"/>
        <v>Purbalingga - Kebong_DAWUHAN</v>
      </c>
      <c r="B6731" s="11" t="s">
        <v>4781</v>
      </c>
      <c r="C6731" s="11" t="s">
        <v>1704</v>
      </c>
      <c r="D6731" s="11">
        <v>9.3800000000000008</v>
      </c>
      <c r="E6731" s="7">
        <f>VLOOKUP(A6731, Sheet2!$A$2:$K$8265, 11)</f>
        <v>110.8802</v>
      </c>
      <c r="F6731" s="7">
        <f t="shared" si="79"/>
        <v>1.1725000000000001</v>
      </c>
      <c r="G6731" s="8">
        <v>200000</v>
      </c>
      <c r="H6731" s="9">
        <f t="shared" si="80"/>
        <v>2000000</v>
      </c>
    </row>
    <row r="6732" spans="1:8" ht="14.5">
      <c r="A6732" s="6" t="str">
        <f t="shared" si="78"/>
        <v>Purbalingga - Kebong_DAWUHAN</v>
      </c>
      <c r="B6732" s="11" t="s">
        <v>4781</v>
      </c>
      <c r="C6732" s="11" t="s">
        <v>1704</v>
      </c>
      <c r="D6732" s="11">
        <v>7.6</v>
      </c>
      <c r="E6732" s="7">
        <f>VLOOKUP(A6732, Sheet2!$A$2:$K$8265, 11)</f>
        <v>110.8802</v>
      </c>
      <c r="F6732" s="7">
        <f t="shared" si="79"/>
        <v>0.95</v>
      </c>
      <c r="G6732" s="8">
        <v>200000</v>
      </c>
      <c r="H6732" s="9">
        <f t="shared" si="80"/>
        <v>1600000</v>
      </c>
    </row>
    <row r="6733" spans="1:8" ht="14.5">
      <c r="A6733" s="6" t="str">
        <f t="shared" si="78"/>
        <v>Purbalingga - Kebong_DAWUHAN KULON</v>
      </c>
      <c r="B6733" s="11" t="s">
        <v>4781</v>
      </c>
      <c r="C6733" s="11" t="s">
        <v>4815</v>
      </c>
      <c r="D6733" s="11">
        <v>9.3800000000000008</v>
      </c>
      <c r="E6733" s="7">
        <f>VLOOKUP(A6733, Sheet2!$A$2:$K$8265, 11)</f>
        <v>110.8802</v>
      </c>
      <c r="F6733" s="7">
        <f t="shared" si="79"/>
        <v>1.1725000000000001</v>
      </c>
      <c r="G6733" s="8">
        <v>200000</v>
      </c>
      <c r="H6733" s="9">
        <f t="shared" si="80"/>
        <v>2000000</v>
      </c>
    </row>
    <row r="6734" spans="1:8" ht="14.5">
      <c r="A6734" s="6" t="str">
        <f t="shared" si="78"/>
        <v>Purbalingga - Kebong_DAWUHAN WETAN</v>
      </c>
      <c r="B6734" s="11" t="s">
        <v>4781</v>
      </c>
      <c r="C6734" s="11" t="s">
        <v>4816</v>
      </c>
      <c r="D6734" s="11">
        <v>9.3800000000000008</v>
      </c>
      <c r="E6734" s="7">
        <f>VLOOKUP(A6734, Sheet2!$A$2:$K$8265, 11)</f>
        <v>110.8802</v>
      </c>
      <c r="F6734" s="7">
        <f t="shared" si="79"/>
        <v>1.1725000000000001</v>
      </c>
      <c r="G6734" s="8">
        <v>200000</v>
      </c>
      <c r="H6734" s="9">
        <f t="shared" si="80"/>
        <v>2000000</v>
      </c>
    </row>
    <row r="6735" spans="1:8" ht="14.5">
      <c r="A6735" s="6" t="str">
        <f t="shared" si="78"/>
        <v>Purbalingga - Kebong_DUKUHWALUH</v>
      </c>
      <c r="B6735" s="11" t="s">
        <v>4781</v>
      </c>
      <c r="C6735" s="11" t="s">
        <v>4817</v>
      </c>
      <c r="D6735" s="11">
        <v>9.3800000000000008</v>
      </c>
      <c r="E6735" s="7">
        <f>VLOOKUP(A6735, Sheet2!$A$2:$K$8265, 11)</f>
        <v>110.8802</v>
      </c>
      <c r="F6735" s="7">
        <f t="shared" si="79"/>
        <v>1.1725000000000001</v>
      </c>
      <c r="G6735" s="8">
        <v>200000</v>
      </c>
      <c r="H6735" s="9">
        <f t="shared" si="80"/>
        <v>2000000</v>
      </c>
    </row>
    <row r="6736" spans="1:8" ht="14.5">
      <c r="A6736" s="6" t="str">
        <f t="shared" si="78"/>
        <v>Purbalingga - Kebong_GALUH</v>
      </c>
      <c r="B6736" s="11" t="s">
        <v>4781</v>
      </c>
      <c r="C6736" s="11" t="s">
        <v>4818</v>
      </c>
      <c r="D6736" s="11">
        <v>7.6</v>
      </c>
      <c r="E6736" s="7">
        <f>VLOOKUP(A6736, Sheet2!$A$2:$K$8265, 11)</f>
        <v>110.8802</v>
      </c>
      <c r="F6736" s="7">
        <f t="shared" si="79"/>
        <v>0.95</v>
      </c>
      <c r="G6736" s="8">
        <v>200000</v>
      </c>
      <c r="H6736" s="9">
        <f t="shared" si="80"/>
        <v>1600000</v>
      </c>
    </row>
    <row r="6737" spans="1:8" ht="14.5">
      <c r="A6737" s="6" t="str">
        <f t="shared" si="78"/>
        <v>Purbalingga - Kebong_GANDASULI</v>
      </c>
      <c r="B6737" s="11" t="s">
        <v>4781</v>
      </c>
      <c r="C6737" s="11" t="s">
        <v>1581</v>
      </c>
      <c r="D6737" s="11">
        <v>7.6</v>
      </c>
      <c r="E6737" s="7">
        <f>VLOOKUP(A6737, Sheet2!$A$2:$K$8265, 11)</f>
        <v>110.8802</v>
      </c>
      <c r="F6737" s="7">
        <f t="shared" si="79"/>
        <v>0.95</v>
      </c>
      <c r="G6737" s="8">
        <v>200000</v>
      </c>
      <c r="H6737" s="9">
        <f t="shared" si="80"/>
        <v>1600000</v>
      </c>
    </row>
    <row r="6738" spans="1:8" ht="14.5">
      <c r="A6738" s="6" t="str">
        <f t="shared" si="78"/>
        <v>Purbalingga - Kebong_GANDATAPA</v>
      </c>
      <c r="B6738" s="11" t="s">
        <v>4781</v>
      </c>
      <c r="C6738" s="11" t="s">
        <v>4819</v>
      </c>
      <c r="D6738" s="11">
        <v>9.3800000000000008</v>
      </c>
      <c r="E6738" s="7">
        <f>VLOOKUP(A6738, Sheet2!$A$2:$K$8265, 11)</f>
        <v>110.8802</v>
      </c>
      <c r="F6738" s="7">
        <f t="shared" si="79"/>
        <v>1.1725000000000001</v>
      </c>
      <c r="G6738" s="8">
        <v>200000</v>
      </c>
      <c r="H6738" s="9">
        <f t="shared" si="80"/>
        <v>2000000</v>
      </c>
    </row>
    <row r="6739" spans="1:8" ht="14.5">
      <c r="A6739" s="6" t="str">
        <f t="shared" si="78"/>
        <v>Purbalingga - Kebong_GARUNGWIYORO</v>
      </c>
      <c r="B6739" s="11" t="s">
        <v>4781</v>
      </c>
      <c r="C6739" s="11" t="s">
        <v>4820</v>
      </c>
      <c r="D6739" s="11">
        <v>5.84</v>
      </c>
      <c r="E6739" s="7">
        <f>VLOOKUP(A6739, Sheet2!$A$2:$K$8265, 11)</f>
        <v>110.8802</v>
      </c>
      <c r="F6739" s="7">
        <f t="shared" si="79"/>
        <v>0.73</v>
      </c>
      <c r="G6739" s="8">
        <v>200000</v>
      </c>
      <c r="H6739" s="9">
        <f t="shared" si="80"/>
        <v>1200000</v>
      </c>
    </row>
    <row r="6740" spans="1:8" ht="14.5">
      <c r="A6740" s="6" t="str">
        <f t="shared" si="78"/>
        <v>Purbalingga - Kebong_GEMBONG</v>
      </c>
      <c r="B6740" s="11" t="s">
        <v>4781</v>
      </c>
      <c r="C6740" s="11" t="s">
        <v>881</v>
      </c>
      <c r="D6740" s="11">
        <v>7.6</v>
      </c>
      <c r="E6740" s="7">
        <f>VLOOKUP(A6740, Sheet2!$A$2:$K$8265, 11)</f>
        <v>110.8802</v>
      </c>
      <c r="F6740" s="7">
        <f t="shared" si="79"/>
        <v>0.95</v>
      </c>
      <c r="G6740" s="8">
        <v>200000</v>
      </c>
      <c r="H6740" s="9">
        <f t="shared" si="80"/>
        <v>1600000</v>
      </c>
    </row>
    <row r="6741" spans="1:8" ht="14.5">
      <c r="A6741" s="6" t="str">
        <f t="shared" si="78"/>
        <v>Purbalingga - Kebong_GEMURUH</v>
      </c>
      <c r="B6741" s="11" t="s">
        <v>4781</v>
      </c>
      <c r="C6741" s="11" t="s">
        <v>2381</v>
      </c>
      <c r="D6741" s="11">
        <v>7.6</v>
      </c>
      <c r="E6741" s="7">
        <f>VLOOKUP(A6741, Sheet2!$A$2:$K$8265, 11)</f>
        <v>110.8802</v>
      </c>
      <c r="F6741" s="7">
        <f t="shared" si="79"/>
        <v>0.95</v>
      </c>
      <c r="G6741" s="8">
        <v>200000</v>
      </c>
      <c r="H6741" s="9">
        <f t="shared" si="80"/>
        <v>1600000</v>
      </c>
    </row>
    <row r="6742" spans="1:8" ht="14.5">
      <c r="A6742" s="6" t="str">
        <f t="shared" si="78"/>
        <v>Purbalingga - Kebong_GOMBONG</v>
      </c>
      <c r="B6742" s="11" t="s">
        <v>4781</v>
      </c>
      <c r="C6742" s="11" t="s">
        <v>96</v>
      </c>
      <c r="D6742" s="11">
        <v>15.73</v>
      </c>
      <c r="E6742" s="7">
        <f>VLOOKUP(A6742, Sheet2!$A$2:$K$8265, 11)</f>
        <v>110.8802</v>
      </c>
      <c r="F6742" s="7">
        <f t="shared" si="79"/>
        <v>1.9662500000000001</v>
      </c>
      <c r="G6742" s="8">
        <v>200000</v>
      </c>
      <c r="H6742" s="9">
        <f t="shared" si="80"/>
        <v>3200000</v>
      </c>
    </row>
    <row r="6743" spans="1:8" ht="14.5">
      <c r="A6743" s="6" t="str">
        <f t="shared" si="78"/>
        <v>Purbalingga - Kebong_GONDANG</v>
      </c>
      <c r="B6743" s="11" t="s">
        <v>4781</v>
      </c>
      <c r="C6743" s="11" t="s">
        <v>97</v>
      </c>
      <c r="D6743" s="11">
        <v>7.6</v>
      </c>
      <c r="E6743" s="7">
        <f>VLOOKUP(A6743, Sheet2!$A$2:$K$8265, 11)</f>
        <v>110.8802</v>
      </c>
      <c r="F6743" s="7">
        <f t="shared" si="79"/>
        <v>0.95</v>
      </c>
      <c r="G6743" s="8">
        <v>200000</v>
      </c>
      <c r="H6743" s="9">
        <f t="shared" si="80"/>
        <v>1600000</v>
      </c>
    </row>
    <row r="6744" spans="1:8" ht="14.5">
      <c r="A6744" s="6" t="str">
        <f t="shared" si="78"/>
        <v>Purbalingga - Kebong_GRECOL</v>
      </c>
      <c r="B6744" s="11" t="s">
        <v>4781</v>
      </c>
      <c r="C6744" s="11" t="s">
        <v>4821</v>
      </c>
      <c r="D6744" s="11">
        <v>7.6</v>
      </c>
      <c r="E6744" s="7">
        <f>VLOOKUP(A6744, Sheet2!$A$2:$K$8265, 11)</f>
        <v>110.8802</v>
      </c>
      <c r="F6744" s="7">
        <f t="shared" si="79"/>
        <v>0.95</v>
      </c>
      <c r="G6744" s="8">
        <v>200000</v>
      </c>
      <c r="H6744" s="9">
        <f t="shared" si="80"/>
        <v>1600000</v>
      </c>
    </row>
    <row r="6745" spans="1:8" ht="14.5">
      <c r="A6745" s="6" t="str">
        <f t="shared" si="78"/>
        <v>Purbalingga - Kebong_GRENDENG</v>
      </c>
      <c r="B6745" s="11" t="s">
        <v>4781</v>
      </c>
      <c r="C6745" s="11" t="s">
        <v>4822</v>
      </c>
      <c r="D6745" s="11">
        <v>9.3800000000000008</v>
      </c>
      <c r="E6745" s="7">
        <f>VLOOKUP(A6745, Sheet2!$A$2:$K$8265, 11)</f>
        <v>110.8802</v>
      </c>
      <c r="F6745" s="7">
        <f t="shared" si="79"/>
        <v>1.1725000000000001</v>
      </c>
      <c r="G6745" s="8">
        <v>200000</v>
      </c>
      <c r="H6745" s="9">
        <f t="shared" si="80"/>
        <v>2000000</v>
      </c>
    </row>
    <row r="6746" spans="1:8" ht="14.5">
      <c r="A6746" s="6" t="str">
        <f t="shared" si="78"/>
        <v>Purbalingga - Kebong_GUNUNGKARANG</v>
      </c>
      <c r="B6746" s="11" t="s">
        <v>4781</v>
      </c>
      <c r="C6746" s="11" t="s">
        <v>4823</v>
      </c>
      <c r="D6746" s="11">
        <v>7.6</v>
      </c>
      <c r="E6746" s="7">
        <f>VLOOKUP(A6746, Sheet2!$A$2:$K$8265, 11)</f>
        <v>110.8802</v>
      </c>
      <c r="F6746" s="7">
        <f t="shared" si="79"/>
        <v>0.95</v>
      </c>
      <c r="G6746" s="8">
        <v>200000</v>
      </c>
      <c r="H6746" s="9">
        <f t="shared" si="80"/>
        <v>1600000</v>
      </c>
    </row>
    <row r="6747" spans="1:8" ht="14.5">
      <c r="A6747" s="6" t="str">
        <f t="shared" si="78"/>
        <v>Purbalingga - Kebong_GUNUNGSARI</v>
      </c>
      <c r="B6747" s="11" t="s">
        <v>4781</v>
      </c>
      <c r="C6747" s="11" t="s">
        <v>599</v>
      </c>
      <c r="D6747" s="11">
        <v>15.73</v>
      </c>
      <c r="E6747" s="7">
        <f>VLOOKUP(A6747, Sheet2!$A$2:$K$8265, 11)</f>
        <v>110.8802</v>
      </c>
      <c r="F6747" s="7">
        <f t="shared" si="79"/>
        <v>1.9662500000000001</v>
      </c>
      <c r="G6747" s="8">
        <v>200000</v>
      </c>
      <c r="H6747" s="9">
        <f t="shared" si="80"/>
        <v>3200000</v>
      </c>
    </row>
    <row r="6748" spans="1:8" ht="14.5">
      <c r="A6748" s="6" t="str">
        <f t="shared" si="78"/>
        <v>Purbalingga - Kebong_GUNUNGTIGA</v>
      </c>
      <c r="B6748" s="11" t="s">
        <v>4781</v>
      </c>
      <c r="C6748" s="11" t="s">
        <v>4824</v>
      </c>
      <c r="D6748" s="11">
        <v>15.73</v>
      </c>
      <c r="E6748" s="7">
        <f>VLOOKUP(A6748, Sheet2!$A$2:$K$8265, 11)</f>
        <v>110.8802</v>
      </c>
      <c r="F6748" s="7">
        <f t="shared" si="79"/>
        <v>1.9662500000000001</v>
      </c>
      <c r="G6748" s="8">
        <v>200000</v>
      </c>
      <c r="H6748" s="9">
        <f t="shared" si="80"/>
        <v>3200000</v>
      </c>
    </row>
    <row r="6749" spans="1:8" ht="14.5">
      <c r="A6749" s="6" t="str">
        <f t="shared" si="78"/>
        <v>Purbalingga - Kebong_JAMBUDESA</v>
      </c>
      <c r="B6749" s="11" t="s">
        <v>4781</v>
      </c>
      <c r="C6749" s="11" t="s">
        <v>4825</v>
      </c>
      <c r="D6749" s="11">
        <v>7.6</v>
      </c>
      <c r="E6749" s="7">
        <f>VLOOKUP(A6749, Sheet2!$A$2:$K$8265, 11)</f>
        <v>110.8802</v>
      </c>
      <c r="F6749" s="7">
        <f t="shared" si="79"/>
        <v>0.95</v>
      </c>
      <c r="G6749" s="8">
        <v>200000</v>
      </c>
      <c r="H6749" s="9">
        <f t="shared" si="80"/>
        <v>1600000</v>
      </c>
    </row>
    <row r="6750" spans="1:8" ht="14.5">
      <c r="A6750" s="6" t="str">
        <f t="shared" si="78"/>
        <v>Purbalingga - Kebong_JINGKANG</v>
      </c>
      <c r="B6750" s="11" t="s">
        <v>4781</v>
      </c>
      <c r="C6750" s="11" t="s">
        <v>4043</v>
      </c>
      <c r="D6750" s="11">
        <v>7.6</v>
      </c>
      <c r="E6750" s="7">
        <f>VLOOKUP(A6750, Sheet2!$A$2:$K$8265, 11)</f>
        <v>110.8802</v>
      </c>
      <c r="F6750" s="7">
        <f t="shared" si="79"/>
        <v>0.95</v>
      </c>
      <c r="G6750" s="8">
        <v>200000</v>
      </c>
      <c r="H6750" s="9">
        <f t="shared" si="80"/>
        <v>1600000</v>
      </c>
    </row>
    <row r="6751" spans="1:8" ht="14.5">
      <c r="A6751" s="6" t="str">
        <f t="shared" si="78"/>
        <v>Purbalingga - Kebong_JOJOGAN</v>
      </c>
      <c r="B6751" s="11" t="s">
        <v>4781</v>
      </c>
      <c r="C6751" s="11" t="s">
        <v>1056</v>
      </c>
      <c r="D6751" s="11">
        <v>15.73</v>
      </c>
      <c r="E6751" s="7">
        <f>VLOOKUP(A6751, Sheet2!$A$2:$K$8265, 11)</f>
        <v>110.8802</v>
      </c>
      <c r="F6751" s="7">
        <f t="shared" si="79"/>
        <v>1.9662500000000001</v>
      </c>
      <c r="G6751" s="8">
        <v>200000</v>
      </c>
      <c r="H6751" s="9">
        <f t="shared" si="80"/>
        <v>3200000</v>
      </c>
    </row>
    <row r="6752" spans="1:8" ht="14.5">
      <c r="A6752" s="6" t="str">
        <f t="shared" si="78"/>
        <v>Purbalingga - Kebong_JOMPO</v>
      </c>
      <c r="B6752" s="11" t="s">
        <v>4781</v>
      </c>
      <c r="C6752" s="11" t="s">
        <v>4826</v>
      </c>
      <c r="D6752" s="11">
        <v>7.6</v>
      </c>
      <c r="E6752" s="7">
        <f>VLOOKUP(A6752, Sheet2!$A$2:$K$8265, 11)</f>
        <v>110.8802</v>
      </c>
      <c r="F6752" s="7">
        <f t="shared" si="79"/>
        <v>0.95</v>
      </c>
      <c r="G6752" s="8">
        <v>200000</v>
      </c>
      <c r="H6752" s="9">
        <f t="shared" si="80"/>
        <v>1600000</v>
      </c>
    </row>
    <row r="6753" spans="1:8" ht="14.5">
      <c r="A6753" s="6" t="str">
        <f t="shared" si="78"/>
        <v>Purbalingga - Kebong_JOMPO KULON</v>
      </c>
      <c r="B6753" s="11" t="s">
        <v>4781</v>
      </c>
      <c r="C6753" s="11" t="s">
        <v>4827</v>
      </c>
      <c r="D6753" s="11">
        <v>9.3800000000000008</v>
      </c>
      <c r="E6753" s="7">
        <f>VLOOKUP(A6753, Sheet2!$A$2:$K$8265, 11)</f>
        <v>110.8802</v>
      </c>
      <c r="F6753" s="7">
        <f t="shared" si="79"/>
        <v>1.1725000000000001</v>
      </c>
      <c r="G6753" s="8">
        <v>200000</v>
      </c>
      <c r="H6753" s="9">
        <f t="shared" si="80"/>
        <v>2000000</v>
      </c>
    </row>
    <row r="6754" spans="1:8" ht="14.5">
      <c r="A6754" s="6" t="str">
        <f t="shared" si="78"/>
        <v>Purbalingga - Kebong_KABUNDERAN</v>
      </c>
      <c r="B6754" s="11" t="s">
        <v>4781</v>
      </c>
      <c r="C6754" s="11" t="s">
        <v>4828</v>
      </c>
      <c r="D6754" s="11">
        <v>7.6</v>
      </c>
      <c r="E6754" s="7">
        <f>VLOOKUP(A6754, Sheet2!$A$2:$K$8265, 11)</f>
        <v>110.8802</v>
      </c>
      <c r="F6754" s="7">
        <f t="shared" si="79"/>
        <v>0.95</v>
      </c>
      <c r="G6754" s="8">
        <v>200000</v>
      </c>
      <c r="H6754" s="9">
        <f t="shared" si="80"/>
        <v>1600000</v>
      </c>
    </row>
    <row r="6755" spans="1:8" ht="14.5">
      <c r="A6755" s="6" t="str">
        <f t="shared" si="78"/>
        <v>Purbalingga - Kebong_KAJONGAN</v>
      </c>
      <c r="B6755" s="11" t="s">
        <v>4781</v>
      </c>
      <c r="C6755" s="11" t="s">
        <v>3409</v>
      </c>
      <c r="D6755" s="11">
        <v>7.6</v>
      </c>
      <c r="E6755" s="7">
        <f>VLOOKUP(A6755, Sheet2!$A$2:$K$8265, 11)</f>
        <v>110.8802</v>
      </c>
      <c r="F6755" s="7">
        <f t="shared" si="79"/>
        <v>0.95</v>
      </c>
      <c r="G6755" s="8">
        <v>200000</v>
      </c>
      <c r="H6755" s="9">
        <f t="shared" si="80"/>
        <v>1600000</v>
      </c>
    </row>
    <row r="6756" spans="1:8" ht="14.5">
      <c r="A6756" s="6" t="str">
        <f t="shared" si="78"/>
        <v>Purbalingga - Kebong_KALAPACUNG</v>
      </c>
      <c r="B6756" s="11" t="s">
        <v>4781</v>
      </c>
      <c r="C6756" s="11" t="s">
        <v>4829</v>
      </c>
      <c r="D6756" s="11">
        <v>7.6</v>
      </c>
      <c r="E6756" s="7">
        <f>VLOOKUP(A6756, Sheet2!$A$2:$K$8265, 11)</f>
        <v>110.8802</v>
      </c>
      <c r="F6756" s="7">
        <f t="shared" si="79"/>
        <v>0.95</v>
      </c>
      <c r="G6756" s="8">
        <v>200000</v>
      </c>
      <c r="H6756" s="9">
        <f t="shared" si="80"/>
        <v>1600000</v>
      </c>
    </row>
    <row r="6757" spans="1:8" ht="14.5">
      <c r="A6757" s="6" t="str">
        <f t="shared" si="78"/>
        <v>Purbalingga - Kebong_KALIBAGOR</v>
      </c>
      <c r="B6757" s="11" t="s">
        <v>4781</v>
      </c>
      <c r="C6757" s="11" t="s">
        <v>2768</v>
      </c>
      <c r="D6757" s="11">
        <v>9.3800000000000008</v>
      </c>
      <c r="E6757" s="7">
        <f>VLOOKUP(A6757, Sheet2!$A$2:$K$8265, 11)</f>
        <v>110.8802</v>
      </c>
      <c r="F6757" s="7">
        <f t="shared" si="79"/>
        <v>1.1725000000000001</v>
      </c>
      <c r="G6757" s="8">
        <v>200000</v>
      </c>
      <c r="H6757" s="9">
        <f t="shared" si="80"/>
        <v>2000000</v>
      </c>
    </row>
    <row r="6758" spans="1:8" ht="14.5">
      <c r="A6758" s="6" t="str">
        <f t="shared" si="78"/>
        <v>Purbalingga - Kebong_KALICUPAK LOR</v>
      </c>
      <c r="B6758" s="11" t="s">
        <v>4781</v>
      </c>
      <c r="C6758" s="11" t="s">
        <v>4830</v>
      </c>
      <c r="D6758" s="11">
        <v>9.3800000000000008</v>
      </c>
      <c r="E6758" s="7">
        <f>VLOOKUP(A6758, Sheet2!$A$2:$K$8265, 11)</f>
        <v>110.8802</v>
      </c>
      <c r="F6758" s="7">
        <f t="shared" si="79"/>
        <v>1.1725000000000001</v>
      </c>
      <c r="G6758" s="8">
        <v>200000</v>
      </c>
      <c r="H6758" s="9">
        <f t="shared" si="80"/>
        <v>2000000</v>
      </c>
    </row>
    <row r="6759" spans="1:8" ht="14.5">
      <c r="A6759" s="6" t="str">
        <f t="shared" si="78"/>
        <v>Purbalingga - Kebong_KALIJARAN</v>
      </c>
      <c r="B6759" s="11" t="s">
        <v>4781</v>
      </c>
      <c r="C6759" s="11" t="s">
        <v>1856</v>
      </c>
      <c r="D6759" s="11">
        <v>7.6</v>
      </c>
      <c r="E6759" s="7">
        <f>VLOOKUP(A6759, Sheet2!$A$2:$K$8265, 11)</f>
        <v>110.8802</v>
      </c>
      <c r="F6759" s="7">
        <f t="shared" si="79"/>
        <v>0.95</v>
      </c>
      <c r="G6759" s="8">
        <v>200000</v>
      </c>
      <c r="H6759" s="9">
        <f t="shared" si="80"/>
        <v>1600000</v>
      </c>
    </row>
    <row r="6760" spans="1:8" ht="14.5">
      <c r="A6760" s="6" t="str">
        <f t="shared" si="78"/>
        <v>Purbalingga - Kebong_KALIKABONG</v>
      </c>
      <c r="B6760" s="11" t="s">
        <v>4781</v>
      </c>
      <c r="C6760" s="11" t="s">
        <v>4831</v>
      </c>
      <c r="D6760" s="11">
        <v>7.6</v>
      </c>
      <c r="E6760" s="7">
        <f>VLOOKUP(A6760, Sheet2!$A$2:$K$8265, 11)</f>
        <v>110.8802</v>
      </c>
      <c r="F6760" s="7">
        <f t="shared" si="79"/>
        <v>0.95</v>
      </c>
      <c r="G6760" s="8">
        <v>200000</v>
      </c>
      <c r="H6760" s="9">
        <f t="shared" si="80"/>
        <v>1600000</v>
      </c>
    </row>
    <row r="6761" spans="1:8" ht="14.5">
      <c r="A6761" s="6" t="str">
        <f t="shared" si="78"/>
        <v>Purbalingga - Kebong_KALIKAJAR</v>
      </c>
      <c r="B6761" s="11" t="s">
        <v>4781</v>
      </c>
      <c r="C6761" s="11" t="s">
        <v>4832</v>
      </c>
      <c r="D6761" s="11">
        <v>7.6</v>
      </c>
      <c r="E6761" s="7">
        <f>VLOOKUP(A6761, Sheet2!$A$2:$K$8265, 11)</f>
        <v>110.8802</v>
      </c>
      <c r="F6761" s="7">
        <f t="shared" si="79"/>
        <v>0.95</v>
      </c>
      <c r="G6761" s="8">
        <v>200000</v>
      </c>
      <c r="H6761" s="9">
        <f t="shared" si="80"/>
        <v>1600000</v>
      </c>
    </row>
    <row r="6762" spans="1:8" ht="14.5">
      <c r="A6762" s="6" t="str">
        <f t="shared" si="78"/>
        <v>Purbalingga - Kebong_KALIKESUR</v>
      </c>
      <c r="B6762" s="11" t="s">
        <v>4781</v>
      </c>
      <c r="C6762" s="11" t="s">
        <v>4833</v>
      </c>
      <c r="D6762" s="11">
        <v>9.3800000000000008</v>
      </c>
      <c r="E6762" s="7">
        <f>VLOOKUP(A6762, Sheet2!$A$2:$K$8265, 11)</f>
        <v>110.8802</v>
      </c>
      <c r="F6762" s="7">
        <f t="shared" si="79"/>
        <v>1.1725000000000001</v>
      </c>
      <c r="G6762" s="8">
        <v>200000</v>
      </c>
      <c r="H6762" s="9">
        <f t="shared" si="80"/>
        <v>2000000</v>
      </c>
    </row>
    <row r="6763" spans="1:8" ht="14.5">
      <c r="A6763" s="6" t="str">
        <f t="shared" si="78"/>
        <v>Purbalingga - Kebong_KALIKIDANG</v>
      </c>
      <c r="B6763" s="11" t="s">
        <v>4781</v>
      </c>
      <c r="C6763" s="11" t="s">
        <v>4834</v>
      </c>
      <c r="D6763" s="11">
        <v>9.3800000000000008</v>
      </c>
      <c r="E6763" s="7">
        <f>VLOOKUP(A6763, Sheet2!$A$2:$K$8265, 11)</f>
        <v>110.8802</v>
      </c>
      <c r="F6763" s="7">
        <f t="shared" si="79"/>
        <v>1.1725000000000001</v>
      </c>
      <c r="G6763" s="8">
        <v>200000</v>
      </c>
      <c r="H6763" s="9">
        <f t="shared" si="80"/>
        <v>2000000</v>
      </c>
    </row>
    <row r="6764" spans="1:8" ht="14.5">
      <c r="A6764" s="6" t="str">
        <f t="shared" si="78"/>
        <v>Purbalingga - Kebong_KALIMANAH KULON</v>
      </c>
      <c r="B6764" s="11" t="s">
        <v>4781</v>
      </c>
      <c r="C6764" s="11" t="s">
        <v>4835</v>
      </c>
      <c r="D6764" s="11">
        <v>7.6</v>
      </c>
      <c r="E6764" s="7">
        <f>VLOOKUP(A6764, Sheet2!$A$2:$K$8265, 11)</f>
        <v>110.8802</v>
      </c>
      <c r="F6764" s="7">
        <f t="shared" si="79"/>
        <v>0.95</v>
      </c>
      <c r="G6764" s="8">
        <v>200000</v>
      </c>
      <c r="H6764" s="9">
        <f t="shared" si="80"/>
        <v>1600000</v>
      </c>
    </row>
    <row r="6765" spans="1:8" ht="14.5">
      <c r="A6765" s="6" t="str">
        <f t="shared" si="78"/>
        <v>Purbalingga - Kebong_KALIMANAH WETAN</v>
      </c>
      <c r="B6765" s="11" t="s">
        <v>4781</v>
      </c>
      <c r="C6765" s="11" t="s">
        <v>4836</v>
      </c>
      <c r="D6765" s="11">
        <v>7.6</v>
      </c>
      <c r="E6765" s="7">
        <f>VLOOKUP(A6765, Sheet2!$A$2:$K$8265, 11)</f>
        <v>110.8802</v>
      </c>
      <c r="F6765" s="7">
        <f t="shared" si="79"/>
        <v>0.95</v>
      </c>
      <c r="G6765" s="8">
        <v>200000</v>
      </c>
      <c r="H6765" s="9">
        <f t="shared" si="80"/>
        <v>1600000</v>
      </c>
    </row>
    <row r="6766" spans="1:8" ht="14.5">
      <c r="A6766" s="6" t="str">
        <f t="shared" si="78"/>
        <v>Purbalingga - Kebong_KALIORI</v>
      </c>
      <c r="B6766" s="11" t="s">
        <v>4781</v>
      </c>
      <c r="C6766" s="11" t="s">
        <v>4837</v>
      </c>
      <c r="D6766" s="11">
        <v>9.3800000000000008</v>
      </c>
      <c r="E6766" s="7">
        <f>VLOOKUP(A6766, Sheet2!$A$2:$K$8265, 11)</f>
        <v>110.8802</v>
      </c>
      <c r="F6766" s="7">
        <f t="shared" si="79"/>
        <v>1.1725000000000001</v>
      </c>
      <c r="G6766" s="8">
        <v>200000</v>
      </c>
      <c r="H6766" s="9">
        <f t="shared" si="80"/>
        <v>2000000</v>
      </c>
    </row>
    <row r="6767" spans="1:8" ht="14.5">
      <c r="A6767" s="6" t="str">
        <f t="shared" si="78"/>
        <v>Purbalingga - Kebong_KALIORI</v>
      </c>
      <c r="B6767" s="11" t="s">
        <v>4781</v>
      </c>
      <c r="C6767" s="11" t="s">
        <v>4837</v>
      </c>
      <c r="D6767" s="11">
        <v>7.6</v>
      </c>
      <c r="E6767" s="7">
        <f>VLOOKUP(A6767, Sheet2!$A$2:$K$8265, 11)</f>
        <v>110.8802</v>
      </c>
      <c r="F6767" s="7">
        <f t="shared" si="79"/>
        <v>0.95</v>
      </c>
      <c r="G6767" s="8">
        <v>200000</v>
      </c>
      <c r="H6767" s="9">
        <f t="shared" si="80"/>
        <v>1600000</v>
      </c>
    </row>
    <row r="6768" spans="1:8" ht="14.5">
      <c r="A6768" s="6" t="str">
        <f t="shared" si="78"/>
        <v>Purbalingga - Kebong_KALISALAK</v>
      </c>
      <c r="B6768" s="11" t="s">
        <v>4781</v>
      </c>
      <c r="C6768" s="11" t="s">
        <v>117</v>
      </c>
      <c r="D6768" s="11">
        <v>9.3800000000000008</v>
      </c>
      <c r="E6768" s="7">
        <f>VLOOKUP(A6768, Sheet2!$A$2:$K$8265, 11)</f>
        <v>110.8802</v>
      </c>
      <c r="F6768" s="7">
        <f t="shared" si="79"/>
        <v>1.1725000000000001</v>
      </c>
      <c r="G6768" s="8">
        <v>200000</v>
      </c>
      <c r="H6768" s="9">
        <f t="shared" si="80"/>
        <v>2000000</v>
      </c>
    </row>
    <row r="6769" spans="1:8" ht="14.5">
      <c r="A6769" s="6" t="str">
        <f t="shared" si="78"/>
        <v>Purbalingga - Kebong_KALISOGRA WETAN</v>
      </c>
      <c r="B6769" s="11" t="s">
        <v>4781</v>
      </c>
      <c r="C6769" s="11" t="s">
        <v>4838</v>
      </c>
      <c r="D6769" s="11">
        <v>9.3800000000000008</v>
      </c>
      <c r="E6769" s="7">
        <f>VLOOKUP(A6769, Sheet2!$A$2:$K$8265, 11)</f>
        <v>110.8802</v>
      </c>
      <c r="F6769" s="7">
        <f t="shared" si="79"/>
        <v>1.1725000000000001</v>
      </c>
      <c r="G6769" s="8">
        <v>200000</v>
      </c>
      <c r="H6769" s="9">
        <f t="shared" si="80"/>
        <v>2000000</v>
      </c>
    </row>
    <row r="6770" spans="1:8" ht="14.5">
      <c r="A6770" s="6" t="str">
        <f t="shared" si="78"/>
        <v>Purbalingga - Kebong_KALISUBE</v>
      </c>
      <c r="B6770" s="11" t="s">
        <v>4781</v>
      </c>
      <c r="C6770" s="11" t="s">
        <v>4839</v>
      </c>
      <c r="D6770" s="11">
        <v>9.3800000000000008</v>
      </c>
      <c r="E6770" s="7">
        <f>VLOOKUP(A6770, Sheet2!$A$2:$K$8265, 11)</f>
        <v>110.8802</v>
      </c>
      <c r="F6770" s="7">
        <f t="shared" si="79"/>
        <v>1.1725000000000001</v>
      </c>
      <c r="G6770" s="8">
        <v>200000</v>
      </c>
      <c r="H6770" s="9">
        <f t="shared" si="80"/>
        <v>2000000</v>
      </c>
    </row>
    <row r="6771" spans="1:8" ht="14.5">
      <c r="A6771" s="6" t="str">
        <f t="shared" si="78"/>
        <v>Purbalingga - Kebong_KALITINGGAR</v>
      </c>
      <c r="B6771" s="11" t="s">
        <v>4781</v>
      </c>
      <c r="C6771" s="11" t="s">
        <v>4840</v>
      </c>
      <c r="D6771" s="11">
        <v>7.6</v>
      </c>
      <c r="E6771" s="7">
        <f>VLOOKUP(A6771, Sheet2!$A$2:$K$8265, 11)</f>
        <v>110.8802</v>
      </c>
      <c r="F6771" s="7">
        <f t="shared" si="79"/>
        <v>0.95</v>
      </c>
      <c r="G6771" s="8">
        <v>200000</v>
      </c>
      <c r="H6771" s="9">
        <f t="shared" si="80"/>
        <v>1600000</v>
      </c>
    </row>
    <row r="6772" spans="1:8" ht="14.5">
      <c r="A6772" s="6" t="str">
        <f t="shared" si="78"/>
        <v>Purbalingga - Kebong_KALITINGGAR KIDUL</v>
      </c>
      <c r="B6772" s="11" t="s">
        <v>4781</v>
      </c>
      <c r="C6772" s="11" t="s">
        <v>4841</v>
      </c>
      <c r="D6772" s="11">
        <v>7.6</v>
      </c>
      <c r="E6772" s="7">
        <f>VLOOKUP(A6772, Sheet2!$A$2:$K$8265, 11)</f>
        <v>110.8802</v>
      </c>
      <c r="F6772" s="7">
        <f t="shared" si="79"/>
        <v>0.95</v>
      </c>
      <c r="G6772" s="8">
        <v>200000</v>
      </c>
      <c r="H6772" s="9">
        <f t="shared" si="80"/>
        <v>1600000</v>
      </c>
    </row>
    <row r="6773" spans="1:8" ht="14.5">
      <c r="A6773" s="6" t="str">
        <f t="shared" si="78"/>
        <v>Purbalingga - Kebong_KANDANGGAMPANG</v>
      </c>
      <c r="B6773" s="11" t="s">
        <v>4781</v>
      </c>
      <c r="C6773" s="11" t="s">
        <v>4842</v>
      </c>
      <c r="D6773" s="11">
        <v>7.6</v>
      </c>
      <c r="E6773" s="7">
        <f>VLOOKUP(A6773, Sheet2!$A$2:$K$8265, 11)</f>
        <v>110.8802</v>
      </c>
      <c r="F6773" s="7">
        <f t="shared" si="79"/>
        <v>0.95</v>
      </c>
      <c r="G6773" s="8">
        <v>200000</v>
      </c>
      <c r="H6773" s="9">
        <f t="shared" si="80"/>
        <v>1600000</v>
      </c>
    </row>
    <row r="6774" spans="1:8" ht="14.5">
      <c r="A6774" s="6" t="str">
        <f t="shared" si="78"/>
        <v>Purbalingga - Kebong_KARANG TENGAH</v>
      </c>
      <c r="B6774" s="11" t="s">
        <v>4781</v>
      </c>
      <c r="C6774" s="11" t="s">
        <v>4843</v>
      </c>
      <c r="D6774" s="11">
        <v>9.3800000000000008</v>
      </c>
      <c r="E6774" s="7">
        <f>VLOOKUP(A6774, Sheet2!$A$2:$K$8265, 11)</f>
        <v>110.8802</v>
      </c>
      <c r="F6774" s="7">
        <f t="shared" si="79"/>
        <v>1.1725000000000001</v>
      </c>
      <c r="G6774" s="8">
        <v>200000</v>
      </c>
      <c r="H6774" s="9">
        <f t="shared" si="80"/>
        <v>2000000</v>
      </c>
    </row>
    <row r="6775" spans="1:8" ht="14.5">
      <c r="A6775" s="6" t="str">
        <f t="shared" si="78"/>
        <v>Purbalingga - Kebong_KARANG TENGAH</v>
      </c>
      <c r="B6775" s="11" t="s">
        <v>4781</v>
      </c>
      <c r="C6775" s="11" t="s">
        <v>4843</v>
      </c>
      <c r="D6775" s="11">
        <v>9.3800000000000008</v>
      </c>
      <c r="E6775" s="7">
        <f>VLOOKUP(A6775, Sheet2!$A$2:$K$8265, 11)</f>
        <v>110.8802</v>
      </c>
      <c r="F6775" s="7">
        <f t="shared" si="79"/>
        <v>1.1725000000000001</v>
      </c>
      <c r="G6775" s="8">
        <v>200000</v>
      </c>
      <c r="H6775" s="9">
        <f t="shared" si="80"/>
        <v>2000000</v>
      </c>
    </row>
    <row r="6776" spans="1:8" ht="14.5">
      <c r="A6776" s="6" t="str">
        <f t="shared" si="78"/>
        <v>Purbalingga - Kebong_KARANGANYAR</v>
      </c>
      <c r="B6776" s="11" t="s">
        <v>4781</v>
      </c>
      <c r="C6776" s="11" t="s">
        <v>125</v>
      </c>
      <c r="D6776" s="11">
        <v>7.6</v>
      </c>
      <c r="E6776" s="7">
        <f>VLOOKUP(A6776, Sheet2!$A$2:$K$8265, 11)</f>
        <v>110.8802</v>
      </c>
      <c r="F6776" s="7">
        <f t="shared" si="79"/>
        <v>0.95</v>
      </c>
      <c r="G6776" s="8">
        <v>200000</v>
      </c>
      <c r="H6776" s="9">
        <f t="shared" si="80"/>
        <v>1600000</v>
      </c>
    </row>
    <row r="6777" spans="1:8" ht="14.5">
      <c r="A6777" s="6" t="str">
        <f t="shared" si="78"/>
        <v>Purbalingga - Kebong_KARANGAREN</v>
      </c>
      <c r="B6777" s="11" t="s">
        <v>4781</v>
      </c>
      <c r="C6777" s="11" t="s">
        <v>4844</v>
      </c>
      <c r="D6777" s="11">
        <v>7.6</v>
      </c>
      <c r="E6777" s="7">
        <f>VLOOKUP(A6777, Sheet2!$A$2:$K$8265, 11)</f>
        <v>110.8802</v>
      </c>
      <c r="F6777" s="7">
        <f t="shared" si="79"/>
        <v>0.95</v>
      </c>
      <c r="G6777" s="8">
        <v>200000</v>
      </c>
      <c r="H6777" s="9">
        <f t="shared" si="80"/>
        <v>1600000</v>
      </c>
    </row>
    <row r="6778" spans="1:8" ht="14.5">
      <c r="A6778" s="6" t="str">
        <f t="shared" si="78"/>
        <v>Purbalingga - Kebong_KARANGASEM</v>
      </c>
      <c r="B6778" s="11" t="s">
        <v>4781</v>
      </c>
      <c r="C6778" s="11" t="s">
        <v>126</v>
      </c>
      <c r="D6778" s="11">
        <v>7.6</v>
      </c>
      <c r="E6778" s="7">
        <f>VLOOKUP(A6778, Sheet2!$A$2:$K$8265, 11)</f>
        <v>110.8802</v>
      </c>
      <c r="F6778" s="7">
        <f t="shared" si="79"/>
        <v>0.95</v>
      </c>
      <c r="G6778" s="8">
        <v>200000</v>
      </c>
      <c r="H6778" s="9">
        <f t="shared" si="80"/>
        <v>1600000</v>
      </c>
    </row>
    <row r="6779" spans="1:8" ht="14.5">
      <c r="A6779" s="6" t="str">
        <f t="shared" si="78"/>
        <v>Purbalingga - Kebong_KARANGBANJAR</v>
      </c>
      <c r="B6779" s="11" t="s">
        <v>4781</v>
      </c>
      <c r="C6779" s="11" t="s">
        <v>4845</v>
      </c>
      <c r="D6779" s="11">
        <v>7.6</v>
      </c>
      <c r="E6779" s="7">
        <f>VLOOKUP(A6779, Sheet2!$A$2:$K$8265, 11)</f>
        <v>110.8802</v>
      </c>
      <c r="F6779" s="7">
        <f t="shared" si="79"/>
        <v>0.95</v>
      </c>
      <c r="G6779" s="8">
        <v>200000</v>
      </c>
      <c r="H6779" s="9">
        <f t="shared" si="80"/>
        <v>1600000</v>
      </c>
    </row>
    <row r="6780" spans="1:8" ht="14.5">
      <c r="A6780" s="6" t="str">
        <f t="shared" si="78"/>
        <v>Purbalingga - Kebong_KARANGCEGAK</v>
      </c>
      <c r="B6780" s="11" t="s">
        <v>4781</v>
      </c>
      <c r="C6780" s="11" t="s">
        <v>4846</v>
      </c>
      <c r="D6780" s="11">
        <v>9.3800000000000008</v>
      </c>
      <c r="E6780" s="7">
        <f>VLOOKUP(A6780, Sheet2!$A$2:$K$8265, 11)</f>
        <v>110.8802</v>
      </c>
      <c r="F6780" s="7">
        <f t="shared" si="79"/>
        <v>1.1725000000000001</v>
      </c>
      <c r="G6780" s="8">
        <v>200000</v>
      </c>
      <c r="H6780" s="9">
        <f t="shared" si="80"/>
        <v>2000000</v>
      </c>
    </row>
    <row r="6781" spans="1:8" ht="14.5">
      <c r="A6781" s="6" t="str">
        <f t="shared" si="78"/>
        <v>Purbalingga - Kebong_KARANGCEGAK</v>
      </c>
      <c r="B6781" s="11" t="s">
        <v>4781</v>
      </c>
      <c r="C6781" s="11" t="s">
        <v>4846</v>
      </c>
      <c r="D6781" s="11">
        <v>7.6</v>
      </c>
      <c r="E6781" s="7">
        <f>VLOOKUP(A6781, Sheet2!$A$2:$K$8265, 11)</f>
        <v>110.8802</v>
      </c>
      <c r="F6781" s="7">
        <f t="shared" si="79"/>
        <v>0.95</v>
      </c>
      <c r="G6781" s="8">
        <v>200000</v>
      </c>
      <c r="H6781" s="9">
        <f t="shared" si="80"/>
        <v>1600000</v>
      </c>
    </row>
    <row r="6782" spans="1:8" ht="14.5">
      <c r="A6782" s="6" t="str">
        <f t="shared" si="78"/>
        <v>Purbalingga - Kebong_KARANGDADAP</v>
      </c>
      <c r="B6782" s="11" t="s">
        <v>4781</v>
      </c>
      <c r="C6782" s="11" t="s">
        <v>128</v>
      </c>
      <c r="D6782" s="11">
        <v>9.3800000000000008</v>
      </c>
      <c r="E6782" s="7">
        <f>VLOOKUP(A6782, Sheet2!$A$2:$K$8265, 11)</f>
        <v>110.8802</v>
      </c>
      <c r="F6782" s="7">
        <f t="shared" si="79"/>
        <v>1.1725000000000001</v>
      </c>
      <c r="G6782" s="8">
        <v>200000</v>
      </c>
      <c r="H6782" s="9">
        <f t="shared" si="80"/>
        <v>2000000</v>
      </c>
    </row>
    <row r="6783" spans="1:8" ht="14.5">
      <c r="A6783" s="6" t="str">
        <f t="shared" si="78"/>
        <v>Purbalingga - Kebong_KARANGDUREN</v>
      </c>
      <c r="B6783" s="11" t="s">
        <v>4781</v>
      </c>
      <c r="C6783" s="11" t="s">
        <v>1439</v>
      </c>
      <c r="D6783" s="11">
        <v>9.3800000000000008</v>
      </c>
      <c r="E6783" s="7">
        <f>VLOOKUP(A6783, Sheet2!$A$2:$K$8265, 11)</f>
        <v>110.8802</v>
      </c>
      <c r="F6783" s="7">
        <f t="shared" si="79"/>
        <v>1.1725000000000001</v>
      </c>
      <c r="G6783" s="8">
        <v>200000</v>
      </c>
      <c r="H6783" s="9">
        <f t="shared" si="80"/>
        <v>2000000</v>
      </c>
    </row>
    <row r="6784" spans="1:8" ht="14.5">
      <c r="A6784" s="6" t="str">
        <f t="shared" si="78"/>
        <v>Purbalingga - Kebong_KARANGDUREN</v>
      </c>
      <c r="B6784" s="11" t="s">
        <v>4781</v>
      </c>
      <c r="C6784" s="11" t="s">
        <v>1439</v>
      </c>
      <c r="D6784" s="11">
        <v>7.6</v>
      </c>
      <c r="E6784" s="7">
        <f>VLOOKUP(A6784, Sheet2!$A$2:$K$8265, 11)</f>
        <v>110.8802</v>
      </c>
      <c r="F6784" s="7">
        <f t="shared" si="79"/>
        <v>0.95</v>
      </c>
      <c r="G6784" s="8">
        <v>200000</v>
      </c>
      <c r="H6784" s="9">
        <f t="shared" si="80"/>
        <v>1600000</v>
      </c>
    </row>
    <row r="6785" spans="1:8" ht="14.5">
      <c r="A6785" s="6" t="str">
        <f t="shared" si="78"/>
        <v>Purbalingga - Kebong_KARANGGAMBAS</v>
      </c>
      <c r="B6785" s="11" t="s">
        <v>4781</v>
      </c>
      <c r="C6785" s="11" t="s">
        <v>4847</v>
      </c>
      <c r="D6785" s="11">
        <v>7.6</v>
      </c>
      <c r="E6785" s="7">
        <f>VLOOKUP(A6785, Sheet2!$A$2:$K$8265, 11)</f>
        <v>110.8802</v>
      </c>
      <c r="F6785" s="7">
        <f t="shared" si="79"/>
        <v>0.95</v>
      </c>
      <c r="G6785" s="8">
        <v>200000</v>
      </c>
      <c r="H6785" s="9">
        <f t="shared" si="80"/>
        <v>1600000</v>
      </c>
    </row>
    <row r="6786" spans="1:8" ht="14.5">
      <c r="A6786" s="6" t="str">
        <f t="shared" si="78"/>
        <v>Purbalingga - Kebong_KARANGGEDANG</v>
      </c>
      <c r="B6786" s="11" t="s">
        <v>4781</v>
      </c>
      <c r="C6786" s="11" t="s">
        <v>895</v>
      </c>
      <c r="D6786" s="11">
        <v>7.6</v>
      </c>
      <c r="E6786" s="7">
        <f>VLOOKUP(A6786, Sheet2!$A$2:$K$8265, 11)</f>
        <v>110.8802</v>
      </c>
      <c r="F6786" s="7">
        <f t="shared" si="79"/>
        <v>0.95</v>
      </c>
      <c r="G6786" s="8">
        <v>200000</v>
      </c>
      <c r="H6786" s="9">
        <f t="shared" si="80"/>
        <v>1600000</v>
      </c>
    </row>
    <row r="6787" spans="1:8" ht="14.5">
      <c r="A6787" s="6" t="str">
        <f t="shared" si="78"/>
        <v>Purbalingga - Kebong_KARANGGINTUNG</v>
      </c>
      <c r="B6787" s="11" t="s">
        <v>4781</v>
      </c>
      <c r="C6787" s="11" t="s">
        <v>2163</v>
      </c>
      <c r="D6787" s="11">
        <v>9.3800000000000008</v>
      </c>
      <c r="E6787" s="7">
        <f>VLOOKUP(A6787, Sheet2!$A$2:$K$8265, 11)</f>
        <v>110.8802</v>
      </c>
      <c r="F6787" s="7">
        <f t="shared" si="79"/>
        <v>1.1725000000000001</v>
      </c>
      <c r="G6787" s="8">
        <v>200000</v>
      </c>
      <c r="H6787" s="9">
        <f t="shared" si="80"/>
        <v>2000000</v>
      </c>
    </row>
    <row r="6788" spans="1:8" ht="14.5">
      <c r="A6788" s="6" t="str">
        <f t="shared" si="78"/>
        <v>Purbalingga - Kebong_KARANGGONDANG</v>
      </c>
      <c r="B6788" s="11" t="s">
        <v>4781</v>
      </c>
      <c r="C6788" s="11" t="s">
        <v>2408</v>
      </c>
      <c r="D6788" s="11">
        <v>5.84</v>
      </c>
      <c r="E6788" s="7">
        <f>VLOOKUP(A6788, Sheet2!$A$2:$K$8265, 11)</f>
        <v>110.8802</v>
      </c>
      <c r="F6788" s="7">
        <f t="shared" si="79"/>
        <v>0.73</v>
      </c>
      <c r="G6788" s="8">
        <v>200000</v>
      </c>
      <c r="H6788" s="9">
        <f t="shared" si="80"/>
        <v>1200000</v>
      </c>
    </row>
    <row r="6789" spans="1:8" ht="14.5">
      <c r="A6789" s="6" t="str">
        <f t="shared" si="78"/>
        <v>Purbalingga - Kebong_KARANGJAMBE</v>
      </c>
      <c r="B6789" s="11" t="s">
        <v>4781</v>
      </c>
      <c r="C6789" s="11" t="s">
        <v>2409</v>
      </c>
      <c r="D6789" s="11">
        <v>7.6</v>
      </c>
      <c r="E6789" s="7">
        <f>VLOOKUP(A6789, Sheet2!$A$2:$K$8265, 11)</f>
        <v>110.8802</v>
      </c>
      <c r="F6789" s="7">
        <f t="shared" si="79"/>
        <v>0.95</v>
      </c>
      <c r="G6789" s="8">
        <v>200000</v>
      </c>
      <c r="H6789" s="9">
        <f t="shared" si="80"/>
        <v>1600000</v>
      </c>
    </row>
    <row r="6790" spans="1:8" ht="14.5">
      <c r="A6790" s="6" t="str">
        <f t="shared" si="78"/>
        <v>Purbalingga - Kebong_KARANGJAMBU</v>
      </c>
      <c r="B6790" s="11" t="s">
        <v>4781</v>
      </c>
      <c r="C6790" s="11" t="s">
        <v>1742</v>
      </c>
      <c r="D6790" s="11">
        <v>7.6</v>
      </c>
      <c r="E6790" s="7">
        <f>VLOOKUP(A6790, Sheet2!$A$2:$K$8265, 11)</f>
        <v>110.8802</v>
      </c>
      <c r="F6790" s="7">
        <f t="shared" si="79"/>
        <v>0.95</v>
      </c>
      <c r="G6790" s="8">
        <v>200000</v>
      </c>
      <c r="H6790" s="9">
        <f t="shared" si="80"/>
        <v>1600000</v>
      </c>
    </row>
    <row r="6791" spans="1:8" ht="14.5">
      <c r="A6791" s="6" t="str">
        <f t="shared" si="78"/>
        <v>Purbalingga - Kebong_KARANGJENGKOL</v>
      </c>
      <c r="B6791" s="11" t="s">
        <v>4781</v>
      </c>
      <c r="C6791" s="11" t="s">
        <v>1861</v>
      </c>
      <c r="D6791" s="11">
        <v>7.6</v>
      </c>
      <c r="E6791" s="7">
        <f>VLOOKUP(A6791, Sheet2!$A$2:$K$8265, 11)</f>
        <v>110.8802</v>
      </c>
      <c r="F6791" s="7">
        <f t="shared" si="79"/>
        <v>0.95</v>
      </c>
      <c r="G6791" s="8">
        <v>200000</v>
      </c>
      <c r="H6791" s="9">
        <f t="shared" si="80"/>
        <v>1600000</v>
      </c>
    </row>
    <row r="6792" spans="1:8" ht="14.5">
      <c r="A6792" s="6" t="str">
        <f t="shared" si="78"/>
        <v>Purbalingga - Kebong_KARANGKEDAWUNG</v>
      </c>
      <c r="B6792" s="11" t="s">
        <v>4781</v>
      </c>
      <c r="C6792" s="11" t="s">
        <v>4848</v>
      </c>
      <c r="D6792" s="11">
        <v>9.3800000000000008</v>
      </c>
      <c r="E6792" s="7">
        <f>VLOOKUP(A6792, Sheet2!$A$2:$K$8265, 11)</f>
        <v>110.8802</v>
      </c>
      <c r="F6792" s="7">
        <f t="shared" si="79"/>
        <v>1.1725000000000001</v>
      </c>
      <c r="G6792" s="8">
        <v>200000</v>
      </c>
      <c r="H6792" s="9">
        <f t="shared" si="80"/>
        <v>2000000</v>
      </c>
    </row>
    <row r="6793" spans="1:8" ht="14.5">
      <c r="A6793" s="6" t="str">
        <f t="shared" si="78"/>
        <v>Purbalingga - Kebong_KARANGKLESEM</v>
      </c>
      <c r="B6793" s="11" t="s">
        <v>4781</v>
      </c>
      <c r="C6793" s="11" t="s">
        <v>4048</v>
      </c>
      <c r="D6793" s="11">
        <v>9.3800000000000008</v>
      </c>
      <c r="E6793" s="7">
        <f>VLOOKUP(A6793, Sheet2!$A$2:$K$8265, 11)</f>
        <v>110.8802</v>
      </c>
      <c r="F6793" s="7">
        <f t="shared" si="79"/>
        <v>1.1725000000000001</v>
      </c>
      <c r="G6793" s="8">
        <v>200000</v>
      </c>
      <c r="H6793" s="9">
        <f t="shared" si="80"/>
        <v>2000000</v>
      </c>
    </row>
    <row r="6794" spans="1:8" ht="14.5">
      <c r="A6794" s="6" t="str">
        <f t="shared" si="78"/>
        <v>Purbalingga - Kebong_KARANGKLESEM</v>
      </c>
      <c r="B6794" s="11" t="s">
        <v>4781</v>
      </c>
      <c r="C6794" s="11" t="s">
        <v>4048</v>
      </c>
      <c r="D6794" s="11">
        <v>7.6</v>
      </c>
      <c r="E6794" s="7">
        <f>VLOOKUP(A6794, Sheet2!$A$2:$K$8265, 11)</f>
        <v>110.8802</v>
      </c>
      <c r="F6794" s="7">
        <f t="shared" si="79"/>
        <v>0.95</v>
      </c>
      <c r="G6794" s="8">
        <v>200000</v>
      </c>
      <c r="H6794" s="9">
        <f t="shared" si="80"/>
        <v>1600000</v>
      </c>
    </row>
    <row r="6795" spans="1:8" ht="14.5">
      <c r="A6795" s="6" t="str">
        <f t="shared" si="78"/>
        <v>Purbalingga - Kebong_KARANGLEWAS</v>
      </c>
      <c r="B6795" s="11" t="s">
        <v>4781</v>
      </c>
      <c r="C6795" s="11" t="s">
        <v>1863</v>
      </c>
      <c r="D6795" s="11">
        <v>7.6</v>
      </c>
      <c r="E6795" s="7">
        <f>VLOOKUP(A6795, Sheet2!$A$2:$K$8265, 11)</f>
        <v>110.8802</v>
      </c>
      <c r="F6795" s="7">
        <f t="shared" si="79"/>
        <v>0.95</v>
      </c>
      <c r="G6795" s="8">
        <v>200000</v>
      </c>
      <c r="H6795" s="9">
        <f t="shared" si="80"/>
        <v>1600000</v>
      </c>
    </row>
    <row r="6796" spans="1:8" ht="14.5">
      <c r="A6796" s="6" t="str">
        <f t="shared" si="78"/>
        <v>Purbalingga - Kebong_KARANGLEWAS LOR</v>
      </c>
      <c r="B6796" s="11" t="s">
        <v>4781</v>
      </c>
      <c r="C6796" s="11" t="s">
        <v>4849</v>
      </c>
      <c r="D6796" s="11">
        <v>9.3800000000000008</v>
      </c>
      <c r="E6796" s="7">
        <f>VLOOKUP(A6796, Sheet2!$A$2:$K$8265, 11)</f>
        <v>110.8802</v>
      </c>
      <c r="F6796" s="7">
        <f t="shared" si="79"/>
        <v>1.1725000000000001</v>
      </c>
      <c r="G6796" s="8">
        <v>200000</v>
      </c>
      <c r="H6796" s="9">
        <f t="shared" si="80"/>
        <v>2000000</v>
      </c>
    </row>
    <row r="6797" spans="1:8" ht="14.5">
      <c r="A6797" s="6" t="str">
        <f t="shared" si="78"/>
        <v>Purbalingga - Kebong_KARANGMALANG</v>
      </c>
      <c r="B6797" s="11" t="s">
        <v>4781</v>
      </c>
      <c r="C6797" s="11" t="s">
        <v>295</v>
      </c>
      <c r="D6797" s="11">
        <v>7.6</v>
      </c>
      <c r="E6797" s="7">
        <f>VLOOKUP(A6797, Sheet2!$A$2:$K$8265, 11)</f>
        <v>110.8802</v>
      </c>
      <c r="F6797" s="7">
        <f t="shared" si="79"/>
        <v>0.95</v>
      </c>
      <c r="G6797" s="8">
        <v>200000</v>
      </c>
      <c r="H6797" s="9">
        <f t="shared" si="80"/>
        <v>1600000</v>
      </c>
    </row>
    <row r="6798" spans="1:8" ht="14.5">
      <c r="A6798" s="6" t="str">
        <f t="shared" si="78"/>
        <v>Purbalingga - Kebong_KARANGMANGU</v>
      </c>
      <c r="B6798" s="11" t="s">
        <v>4781</v>
      </c>
      <c r="C6798" s="11" t="s">
        <v>1864</v>
      </c>
      <c r="D6798" s="11">
        <v>9.3800000000000008</v>
      </c>
      <c r="E6798" s="7">
        <f>VLOOKUP(A6798, Sheet2!$A$2:$K$8265, 11)</f>
        <v>110.8802</v>
      </c>
      <c r="F6798" s="7">
        <f t="shared" si="79"/>
        <v>1.1725000000000001</v>
      </c>
      <c r="G6798" s="8">
        <v>200000</v>
      </c>
      <c r="H6798" s="9">
        <f t="shared" si="80"/>
        <v>2000000</v>
      </c>
    </row>
    <row r="6799" spans="1:8" ht="14.5">
      <c r="A6799" s="6" t="str">
        <f t="shared" si="78"/>
        <v>Purbalingga - Kebong_KARANGMANYAR</v>
      </c>
      <c r="B6799" s="11" t="s">
        <v>4781</v>
      </c>
      <c r="C6799" s="11" t="s">
        <v>4850</v>
      </c>
      <c r="D6799" s="11">
        <v>7.6</v>
      </c>
      <c r="E6799" s="7">
        <f>VLOOKUP(A6799, Sheet2!$A$2:$K$8265, 11)</f>
        <v>110.8802</v>
      </c>
      <c r="F6799" s="7">
        <f t="shared" si="79"/>
        <v>0.95</v>
      </c>
      <c r="G6799" s="8">
        <v>200000</v>
      </c>
      <c r="H6799" s="9">
        <f t="shared" si="80"/>
        <v>1600000</v>
      </c>
    </row>
    <row r="6800" spans="1:8" ht="14.5">
      <c r="A6800" s="6" t="str">
        <f t="shared" si="78"/>
        <v>Purbalingga - Kebong_KARANGNANAS</v>
      </c>
      <c r="B6800" s="11" t="s">
        <v>4781</v>
      </c>
      <c r="C6800" s="11" t="s">
        <v>4851</v>
      </c>
      <c r="D6800" s="11">
        <v>9.3800000000000008</v>
      </c>
      <c r="E6800" s="7">
        <f>VLOOKUP(A6800, Sheet2!$A$2:$K$8265, 11)</f>
        <v>110.8802</v>
      </c>
      <c r="F6800" s="7">
        <f t="shared" si="79"/>
        <v>1.1725000000000001</v>
      </c>
      <c r="G6800" s="8">
        <v>200000</v>
      </c>
      <c r="H6800" s="9">
        <f t="shared" si="80"/>
        <v>2000000</v>
      </c>
    </row>
    <row r="6801" spans="1:8" ht="14.5">
      <c r="A6801" s="6" t="str">
        <f t="shared" si="78"/>
        <v>Purbalingga - Kebong_KARANGNANGKA</v>
      </c>
      <c r="B6801" s="11" t="s">
        <v>4781</v>
      </c>
      <c r="C6801" s="11" t="s">
        <v>898</v>
      </c>
      <c r="D6801" s="11">
        <v>9.3800000000000008</v>
      </c>
      <c r="E6801" s="7">
        <f>VLOOKUP(A6801, Sheet2!$A$2:$K$8265, 11)</f>
        <v>110.8802</v>
      </c>
      <c r="F6801" s="7">
        <f t="shared" si="79"/>
        <v>1.1725000000000001</v>
      </c>
      <c r="G6801" s="8">
        <v>200000</v>
      </c>
      <c r="H6801" s="9">
        <f t="shared" si="80"/>
        <v>2000000</v>
      </c>
    </row>
    <row r="6802" spans="1:8" ht="14.5">
      <c r="A6802" s="6" t="str">
        <f t="shared" si="78"/>
        <v>Purbalingga - Kebong_KARANGNANGKA</v>
      </c>
      <c r="B6802" s="11" t="s">
        <v>4781</v>
      </c>
      <c r="C6802" s="11" t="s">
        <v>898</v>
      </c>
      <c r="D6802" s="11">
        <v>7.6</v>
      </c>
      <c r="E6802" s="7">
        <f>VLOOKUP(A6802, Sheet2!$A$2:$K$8265, 11)</f>
        <v>110.8802</v>
      </c>
      <c r="F6802" s="7">
        <f t="shared" si="79"/>
        <v>0.95</v>
      </c>
      <c r="G6802" s="8">
        <v>200000</v>
      </c>
      <c r="H6802" s="9">
        <f t="shared" si="80"/>
        <v>1600000</v>
      </c>
    </row>
    <row r="6803" spans="1:8" ht="14.5">
      <c r="A6803" s="6" t="str">
        <f t="shared" si="78"/>
        <v>Purbalingga - Kebong_KARANGPETIR</v>
      </c>
      <c r="B6803" s="11" t="s">
        <v>4781</v>
      </c>
      <c r="C6803" s="11" t="s">
        <v>4852</v>
      </c>
      <c r="D6803" s="11">
        <v>7.6</v>
      </c>
      <c r="E6803" s="7">
        <f>VLOOKUP(A6803, Sheet2!$A$2:$K$8265, 11)</f>
        <v>110.8802</v>
      </c>
      <c r="F6803" s="7">
        <f t="shared" si="79"/>
        <v>0.95</v>
      </c>
      <c r="G6803" s="8">
        <v>200000</v>
      </c>
      <c r="H6803" s="9">
        <f t="shared" si="80"/>
        <v>1600000</v>
      </c>
    </row>
    <row r="6804" spans="1:8" ht="14.5">
      <c r="A6804" s="6" t="str">
        <f t="shared" si="78"/>
        <v>Purbalingga - Kebong_KARANGPUCUNG</v>
      </c>
      <c r="B6804" s="11" t="s">
        <v>4781</v>
      </c>
      <c r="C6804" s="11" t="s">
        <v>2165</v>
      </c>
      <c r="D6804" s="11">
        <v>9.3800000000000008</v>
      </c>
      <c r="E6804" s="7">
        <f>VLOOKUP(A6804, Sheet2!$A$2:$K$8265, 11)</f>
        <v>110.8802</v>
      </c>
      <c r="F6804" s="7">
        <f t="shared" si="79"/>
        <v>1.1725000000000001</v>
      </c>
      <c r="G6804" s="8">
        <v>200000</v>
      </c>
      <c r="H6804" s="9">
        <f t="shared" si="80"/>
        <v>2000000</v>
      </c>
    </row>
    <row r="6805" spans="1:8" ht="14.5">
      <c r="A6805" s="6" t="str">
        <f t="shared" si="78"/>
        <v>Purbalingga - Kebong_KARANGPUCUNG</v>
      </c>
      <c r="B6805" s="11" t="s">
        <v>4781</v>
      </c>
      <c r="C6805" s="11" t="s">
        <v>2165</v>
      </c>
      <c r="D6805" s="11">
        <v>7.6</v>
      </c>
      <c r="E6805" s="7">
        <f>VLOOKUP(A6805, Sheet2!$A$2:$K$8265, 11)</f>
        <v>110.8802</v>
      </c>
      <c r="F6805" s="7">
        <f t="shared" si="79"/>
        <v>0.95</v>
      </c>
      <c r="G6805" s="8">
        <v>200000</v>
      </c>
      <c r="H6805" s="9">
        <f t="shared" si="80"/>
        <v>1600000</v>
      </c>
    </row>
    <row r="6806" spans="1:8" ht="14.5">
      <c r="A6806" s="6" t="str">
        <f t="shared" si="78"/>
        <v>Purbalingga - Kebong_KARANGPULE</v>
      </c>
      <c r="B6806" s="11" t="s">
        <v>4781</v>
      </c>
      <c r="C6806" s="11" t="s">
        <v>2780</v>
      </c>
      <c r="D6806" s="11">
        <v>7.6</v>
      </c>
      <c r="E6806" s="7">
        <f>VLOOKUP(A6806, Sheet2!$A$2:$K$8265, 11)</f>
        <v>110.8802</v>
      </c>
      <c r="F6806" s="7">
        <f t="shared" si="79"/>
        <v>0.95</v>
      </c>
      <c r="G6806" s="8">
        <v>200000</v>
      </c>
      <c r="H6806" s="9">
        <f t="shared" si="80"/>
        <v>1600000</v>
      </c>
    </row>
    <row r="6807" spans="1:8" ht="14.5">
      <c r="A6807" s="6" t="str">
        <f t="shared" si="78"/>
        <v>Purbalingga - Kebong_KARANGRAU</v>
      </c>
      <c r="B6807" s="11" t="s">
        <v>4781</v>
      </c>
      <c r="C6807" s="11" t="s">
        <v>899</v>
      </c>
      <c r="D6807" s="11">
        <v>9.3800000000000008</v>
      </c>
      <c r="E6807" s="7">
        <f>VLOOKUP(A6807, Sheet2!$A$2:$K$8265, 11)</f>
        <v>110.8802</v>
      </c>
      <c r="F6807" s="7">
        <f t="shared" si="79"/>
        <v>1.1725000000000001</v>
      </c>
      <c r="G6807" s="8">
        <v>200000</v>
      </c>
      <c r="H6807" s="9">
        <f t="shared" si="80"/>
        <v>2000000</v>
      </c>
    </row>
    <row r="6808" spans="1:8" ht="14.5">
      <c r="A6808" s="6" t="str">
        <f t="shared" si="78"/>
        <v>Purbalingga - Kebong_KARANGREJA</v>
      </c>
      <c r="B6808" s="11" t="s">
        <v>4781</v>
      </c>
      <c r="C6808" s="11" t="s">
        <v>296</v>
      </c>
      <c r="D6808" s="11">
        <v>7.6</v>
      </c>
      <c r="E6808" s="7">
        <f>VLOOKUP(A6808, Sheet2!$A$2:$K$8265, 11)</f>
        <v>110.8802</v>
      </c>
      <c r="F6808" s="7">
        <f t="shared" si="79"/>
        <v>0.95</v>
      </c>
      <c r="G6808" s="8">
        <v>200000</v>
      </c>
      <c r="H6808" s="9">
        <f t="shared" si="80"/>
        <v>1600000</v>
      </c>
    </row>
    <row r="6809" spans="1:8" ht="14.5">
      <c r="A6809" s="6" t="str">
        <f t="shared" si="78"/>
        <v>Purbalingga - Kebong_KARANGREJA</v>
      </c>
      <c r="B6809" s="11" t="s">
        <v>4781</v>
      </c>
      <c r="C6809" s="11" t="s">
        <v>296</v>
      </c>
      <c r="D6809" s="11">
        <v>7.6</v>
      </c>
      <c r="E6809" s="7">
        <f>VLOOKUP(A6809, Sheet2!$A$2:$K$8265, 11)</f>
        <v>110.8802</v>
      </c>
      <c r="F6809" s="7">
        <f t="shared" si="79"/>
        <v>0.95</v>
      </c>
      <c r="G6809" s="8">
        <v>200000</v>
      </c>
      <c r="H6809" s="9">
        <f t="shared" si="80"/>
        <v>1600000</v>
      </c>
    </row>
    <row r="6810" spans="1:8" ht="14.5">
      <c r="A6810" s="6" t="str">
        <f t="shared" si="78"/>
        <v>Purbalingga - Kebong_KARANGSALAM  LOR</v>
      </c>
      <c r="B6810" s="11" t="s">
        <v>4781</v>
      </c>
      <c r="C6810" s="11" t="s">
        <v>4853</v>
      </c>
      <c r="D6810" s="11">
        <v>9.3800000000000008</v>
      </c>
      <c r="E6810" s="7">
        <f>VLOOKUP(A6810, Sheet2!$A$2:$K$8265, 11)</f>
        <v>110.8802</v>
      </c>
      <c r="F6810" s="7">
        <f t="shared" si="79"/>
        <v>1.1725000000000001</v>
      </c>
      <c r="G6810" s="8">
        <v>200000</v>
      </c>
      <c r="H6810" s="9">
        <f t="shared" si="80"/>
        <v>2000000</v>
      </c>
    </row>
    <row r="6811" spans="1:8" ht="14.5">
      <c r="A6811" s="6" t="str">
        <f t="shared" si="78"/>
        <v>Purbalingga - Kebong_KARANGSALAM KIDUL</v>
      </c>
      <c r="B6811" s="11" t="s">
        <v>4781</v>
      </c>
      <c r="C6811" s="11" t="s">
        <v>4854</v>
      </c>
      <c r="D6811" s="11">
        <v>9.3800000000000008</v>
      </c>
      <c r="E6811" s="7">
        <f>VLOOKUP(A6811, Sheet2!$A$2:$K$8265, 11)</f>
        <v>110.8802</v>
      </c>
      <c r="F6811" s="7">
        <f t="shared" si="79"/>
        <v>1.1725000000000001</v>
      </c>
      <c r="G6811" s="8">
        <v>200000</v>
      </c>
      <c r="H6811" s="9">
        <f t="shared" si="80"/>
        <v>2000000</v>
      </c>
    </row>
    <row r="6812" spans="1:8" ht="14.5">
      <c r="A6812" s="6" t="str">
        <f t="shared" si="78"/>
        <v>Purbalingga - Kebong_KARANGSARI</v>
      </c>
      <c r="B6812" s="11" t="s">
        <v>4781</v>
      </c>
      <c r="C6812" s="11" t="s">
        <v>298</v>
      </c>
      <c r="D6812" s="11">
        <v>9.3800000000000008</v>
      </c>
      <c r="E6812" s="7">
        <f>VLOOKUP(A6812, Sheet2!$A$2:$K$8265, 11)</f>
        <v>110.8802</v>
      </c>
      <c r="F6812" s="7">
        <f t="shared" si="79"/>
        <v>1.1725000000000001</v>
      </c>
      <c r="G6812" s="8">
        <v>200000</v>
      </c>
      <c r="H6812" s="9">
        <f t="shared" si="80"/>
        <v>2000000</v>
      </c>
    </row>
    <row r="6813" spans="1:8" ht="14.5">
      <c r="A6813" s="6" t="str">
        <f t="shared" si="78"/>
        <v>Purbalingga - Kebong_KARANGSARI</v>
      </c>
      <c r="B6813" s="11" t="s">
        <v>4781</v>
      </c>
      <c r="C6813" s="11" t="s">
        <v>298</v>
      </c>
      <c r="D6813" s="11">
        <v>7.6</v>
      </c>
      <c r="E6813" s="7">
        <f>VLOOKUP(A6813, Sheet2!$A$2:$K$8265, 11)</f>
        <v>110.8802</v>
      </c>
      <c r="F6813" s="7">
        <f t="shared" si="79"/>
        <v>0.95</v>
      </c>
      <c r="G6813" s="8">
        <v>200000</v>
      </c>
      <c r="H6813" s="9">
        <f t="shared" si="80"/>
        <v>1600000</v>
      </c>
    </row>
    <row r="6814" spans="1:8" ht="14.5">
      <c r="A6814" s="6" t="str">
        <f t="shared" si="78"/>
        <v>Purbalingga - Kebong_KARANGSENTUL</v>
      </c>
      <c r="B6814" s="11" t="s">
        <v>4781</v>
      </c>
      <c r="C6814" s="11" t="s">
        <v>4855</v>
      </c>
      <c r="D6814" s="11">
        <v>7.6</v>
      </c>
      <c r="E6814" s="7">
        <f>VLOOKUP(A6814, Sheet2!$A$2:$K$8265, 11)</f>
        <v>110.8802</v>
      </c>
      <c r="F6814" s="7">
        <f t="shared" si="79"/>
        <v>0.95</v>
      </c>
      <c r="G6814" s="8">
        <v>200000</v>
      </c>
      <c r="H6814" s="9">
        <f t="shared" si="80"/>
        <v>1600000</v>
      </c>
    </row>
    <row r="6815" spans="1:8" ht="14.5">
      <c r="A6815" s="6" t="str">
        <f t="shared" si="78"/>
        <v>Purbalingga - Kebong_KARANGSOKA</v>
      </c>
      <c r="B6815" s="11" t="s">
        <v>4781</v>
      </c>
      <c r="C6815" s="11" t="s">
        <v>4856</v>
      </c>
      <c r="D6815" s="11">
        <v>9.3800000000000008</v>
      </c>
      <c r="E6815" s="7">
        <f>VLOOKUP(A6815, Sheet2!$A$2:$K$8265, 11)</f>
        <v>110.8802</v>
      </c>
      <c r="F6815" s="7">
        <f t="shared" si="79"/>
        <v>1.1725000000000001</v>
      </c>
      <c r="G6815" s="8">
        <v>200000</v>
      </c>
      <c r="H6815" s="9">
        <f t="shared" si="80"/>
        <v>2000000</v>
      </c>
    </row>
    <row r="6816" spans="1:8" ht="14.5">
      <c r="A6816" s="6" t="str">
        <f t="shared" si="78"/>
        <v>Purbalingga - Kebong_KARANGTALUN</v>
      </c>
      <c r="B6816" s="11" t="s">
        <v>4781</v>
      </c>
      <c r="C6816" s="11" t="s">
        <v>1304</v>
      </c>
      <c r="D6816" s="11">
        <v>7.6</v>
      </c>
      <c r="E6816" s="7">
        <f>VLOOKUP(A6816, Sheet2!$A$2:$K$8265, 11)</f>
        <v>110.8802</v>
      </c>
      <c r="F6816" s="7">
        <f t="shared" si="79"/>
        <v>0.95</v>
      </c>
      <c r="G6816" s="8">
        <v>200000</v>
      </c>
      <c r="H6816" s="9">
        <f t="shared" si="80"/>
        <v>1600000</v>
      </c>
    </row>
    <row r="6817" spans="1:8" ht="14.5">
      <c r="A6817" s="6" t="str">
        <f t="shared" si="78"/>
        <v>Purbalingga - Kebong_KARANGTENGAH</v>
      </c>
      <c r="B6817" s="11" t="s">
        <v>4781</v>
      </c>
      <c r="C6817" s="11" t="s">
        <v>409</v>
      </c>
      <c r="D6817" s="11">
        <v>7.6</v>
      </c>
      <c r="E6817" s="7">
        <f>VLOOKUP(A6817, Sheet2!$A$2:$K$8265, 11)</f>
        <v>110.8802</v>
      </c>
      <c r="F6817" s="7">
        <f t="shared" si="79"/>
        <v>0.95</v>
      </c>
      <c r="G6817" s="8">
        <v>200000</v>
      </c>
      <c r="H6817" s="9">
        <f t="shared" si="80"/>
        <v>1600000</v>
      </c>
    </row>
    <row r="6818" spans="1:8" ht="14.5">
      <c r="A6818" s="6" t="str">
        <f t="shared" si="78"/>
        <v>Purbalingga - Kebong_KARANGTURI</v>
      </c>
      <c r="B6818" s="11" t="s">
        <v>4781</v>
      </c>
      <c r="C6818" s="11" t="s">
        <v>1866</v>
      </c>
      <c r="D6818" s="11">
        <v>9.3800000000000008</v>
      </c>
      <c r="E6818" s="7">
        <f>VLOOKUP(A6818, Sheet2!$A$2:$K$8265, 11)</f>
        <v>110.8802</v>
      </c>
      <c r="F6818" s="7">
        <f t="shared" si="79"/>
        <v>1.1725000000000001</v>
      </c>
      <c r="G6818" s="8">
        <v>200000</v>
      </c>
      <c r="H6818" s="9">
        <f t="shared" si="80"/>
        <v>2000000</v>
      </c>
    </row>
    <row r="6819" spans="1:8" ht="14.5">
      <c r="A6819" s="6" t="str">
        <f t="shared" si="78"/>
        <v>Purbalingga - Kebong_KARANGTURI</v>
      </c>
      <c r="B6819" s="11" t="s">
        <v>4781</v>
      </c>
      <c r="C6819" s="11" t="s">
        <v>1866</v>
      </c>
      <c r="D6819" s="11">
        <v>7.6</v>
      </c>
      <c r="E6819" s="7">
        <f>VLOOKUP(A6819, Sheet2!$A$2:$K$8265, 11)</f>
        <v>110.8802</v>
      </c>
      <c r="F6819" s="7">
        <f t="shared" si="79"/>
        <v>0.95</v>
      </c>
      <c r="G6819" s="8">
        <v>200000</v>
      </c>
      <c r="H6819" s="9">
        <f t="shared" si="80"/>
        <v>1600000</v>
      </c>
    </row>
    <row r="6820" spans="1:8" ht="14.5">
      <c r="A6820" s="6" t="str">
        <f t="shared" si="78"/>
        <v>Purbalingga - Kebong_KARANGWANGKAL</v>
      </c>
      <c r="B6820" s="11" t="s">
        <v>4781</v>
      </c>
      <c r="C6820" s="11" t="s">
        <v>4857</v>
      </c>
      <c r="D6820" s="11">
        <v>9.3800000000000008</v>
      </c>
      <c r="E6820" s="7">
        <f>VLOOKUP(A6820, Sheet2!$A$2:$K$8265, 11)</f>
        <v>110.8802</v>
      </c>
      <c r="F6820" s="7">
        <f t="shared" si="79"/>
        <v>1.1725000000000001</v>
      </c>
      <c r="G6820" s="8">
        <v>200000</v>
      </c>
      <c r="H6820" s="9">
        <f t="shared" si="80"/>
        <v>2000000</v>
      </c>
    </row>
    <row r="6821" spans="1:8" ht="14.5">
      <c r="A6821" s="6" t="str">
        <f t="shared" si="78"/>
        <v>Purbalingga - Kebong_KASIH</v>
      </c>
      <c r="B6821" s="11" t="s">
        <v>4781</v>
      </c>
      <c r="C6821" s="11" t="s">
        <v>4858</v>
      </c>
      <c r="D6821" s="11">
        <v>7.6</v>
      </c>
      <c r="E6821" s="7">
        <f>VLOOKUP(A6821, Sheet2!$A$2:$K$8265, 11)</f>
        <v>110.8802</v>
      </c>
      <c r="F6821" s="7">
        <f t="shared" si="79"/>
        <v>0.95</v>
      </c>
      <c r="G6821" s="8">
        <v>200000</v>
      </c>
      <c r="H6821" s="9">
        <f t="shared" si="80"/>
        <v>1600000</v>
      </c>
    </row>
    <row r="6822" spans="1:8" ht="14.5">
      <c r="A6822" s="6" t="str">
        <f t="shared" si="78"/>
        <v>Purbalingga - Kebong_KAWUNGCARANG</v>
      </c>
      <c r="B6822" s="11" t="s">
        <v>4781</v>
      </c>
      <c r="C6822" s="11" t="s">
        <v>4859</v>
      </c>
      <c r="D6822" s="11">
        <v>9.3800000000000008</v>
      </c>
      <c r="E6822" s="7">
        <f>VLOOKUP(A6822, Sheet2!$A$2:$K$8265, 11)</f>
        <v>110.8802</v>
      </c>
      <c r="F6822" s="7">
        <f t="shared" si="79"/>
        <v>1.1725000000000001</v>
      </c>
      <c r="G6822" s="8">
        <v>200000</v>
      </c>
      <c r="H6822" s="9">
        <f t="shared" si="80"/>
        <v>2000000</v>
      </c>
    </row>
    <row r="6823" spans="1:8" ht="14.5">
      <c r="A6823" s="6" t="str">
        <f t="shared" si="78"/>
        <v>Purbalingga - Kebong_KEBANGGAN</v>
      </c>
      <c r="B6823" s="11" t="s">
        <v>4781</v>
      </c>
      <c r="C6823" s="11" t="s">
        <v>4860</v>
      </c>
      <c r="D6823" s="11">
        <v>9.3800000000000008</v>
      </c>
      <c r="E6823" s="7">
        <f>VLOOKUP(A6823, Sheet2!$A$2:$K$8265, 11)</f>
        <v>110.8802</v>
      </c>
      <c r="F6823" s="7">
        <f t="shared" si="79"/>
        <v>1.1725000000000001</v>
      </c>
      <c r="G6823" s="8">
        <v>200000</v>
      </c>
      <c r="H6823" s="9">
        <f t="shared" si="80"/>
        <v>2000000</v>
      </c>
    </row>
    <row r="6824" spans="1:8" ht="14.5">
      <c r="A6824" s="6" t="str">
        <f t="shared" si="78"/>
        <v>Purbalingga - Kebong_KEBOCORAN</v>
      </c>
      <c r="B6824" s="11" t="s">
        <v>4781</v>
      </c>
      <c r="C6824" s="11" t="s">
        <v>4861</v>
      </c>
      <c r="D6824" s="11">
        <v>9.3800000000000008</v>
      </c>
      <c r="E6824" s="7">
        <f>VLOOKUP(A6824, Sheet2!$A$2:$K$8265, 11)</f>
        <v>110.8802</v>
      </c>
      <c r="F6824" s="7">
        <f t="shared" si="79"/>
        <v>1.1725000000000001</v>
      </c>
      <c r="G6824" s="8">
        <v>200000</v>
      </c>
      <c r="H6824" s="9">
        <f t="shared" si="80"/>
        <v>2000000</v>
      </c>
    </row>
    <row r="6825" spans="1:8" ht="14.5">
      <c r="A6825" s="6" t="str">
        <f t="shared" si="78"/>
        <v>Purbalingga - Kebong_KEBUMEN</v>
      </c>
      <c r="B6825" s="11" t="s">
        <v>4781</v>
      </c>
      <c r="C6825" s="11" t="s">
        <v>137</v>
      </c>
      <c r="D6825" s="11">
        <v>9.3800000000000008</v>
      </c>
      <c r="E6825" s="7">
        <f>VLOOKUP(A6825, Sheet2!$A$2:$K$8265, 11)</f>
        <v>110.8802</v>
      </c>
      <c r="F6825" s="7">
        <f t="shared" si="79"/>
        <v>1.1725000000000001</v>
      </c>
      <c r="G6825" s="8">
        <v>200000</v>
      </c>
      <c r="H6825" s="9">
        <f t="shared" si="80"/>
        <v>2000000</v>
      </c>
    </row>
    <row r="6826" spans="1:8" ht="14.5">
      <c r="A6826" s="6" t="str">
        <f t="shared" si="78"/>
        <v>Purbalingga - Kebong_KEDONDONG</v>
      </c>
      <c r="B6826" s="11" t="s">
        <v>4781</v>
      </c>
      <c r="C6826" s="11" t="s">
        <v>1946</v>
      </c>
      <c r="D6826" s="11">
        <v>9.3800000000000008</v>
      </c>
      <c r="E6826" s="7">
        <f>VLOOKUP(A6826, Sheet2!$A$2:$K$8265, 11)</f>
        <v>110.8802</v>
      </c>
      <c r="F6826" s="7">
        <f t="shared" si="79"/>
        <v>1.1725000000000001</v>
      </c>
      <c r="G6826" s="8">
        <v>200000</v>
      </c>
      <c r="H6826" s="9">
        <f t="shared" si="80"/>
        <v>2000000</v>
      </c>
    </row>
    <row r="6827" spans="1:8" ht="14.5">
      <c r="A6827" s="6" t="str">
        <f t="shared" si="78"/>
        <v>Purbalingga - Kebong_KEDUNGBANTENG</v>
      </c>
      <c r="B6827" s="11" t="s">
        <v>4781</v>
      </c>
      <c r="C6827" s="11" t="s">
        <v>4862</v>
      </c>
      <c r="D6827" s="11">
        <v>9.3800000000000008</v>
      </c>
      <c r="E6827" s="7">
        <f>VLOOKUP(A6827, Sheet2!$A$2:$K$8265, 11)</f>
        <v>110.8802</v>
      </c>
      <c r="F6827" s="7">
        <f t="shared" si="79"/>
        <v>1.1725000000000001</v>
      </c>
      <c r="G6827" s="8">
        <v>200000</v>
      </c>
      <c r="H6827" s="9">
        <f t="shared" si="80"/>
        <v>2000000</v>
      </c>
    </row>
    <row r="6828" spans="1:8" ht="14.5">
      <c r="A6828" s="6" t="str">
        <f t="shared" si="78"/>
        <v>Purbalingga - Kebong_KEDUNGMALANG</v>
      </c>
      <c r="B6828" s="11" t="s">
        <v>4781</v>
      </c>
      <c r="C6828" s="11" t="s">
        <v>140</v>
      </c>
      <c r="D6828" s="11">
        <v>9.3800000000000008</v>
      </c>
      <c r="E6828" s="7">
        <f>VLOOKUP(A6828, Sheet2!$A$2:$K$8265, 11)</f>
        <v>110.8802</v>
      </c>
      <c r="F6828" s="7">
        <f t="shared" si="79"/>
        <v>1.1725000000000001</v>
      </c>
      <c r="G6828" s="8">
        <v>200000</v>
      </c>
      <c r="H6828" s="9">
        <f t="shared" si="80"/>
        <v>2000000</v>
      </c>
    </row>
    <row r="6829" spans="1:8" ht="14.5">
      <c r="A6829" s="6" t="str">
        <f t="shared" si="78"/>
        <v>Purbalingga - Kebong_KEDUNGRANDU</v>
      </c>
      <c r="B6829" s="11" t="s">
        <v>4781</v>
      </c>
      <c r="C6829" s="11" t="s">
        <v>4863</v>
      </c>
      <c r="D6829" s="11">
        <v>9.3800000000000008</v>
      </c>
      <c r="E6829" s="7">
        <f>VLOOKUP(A6829, Sheet2!$A$2:$K$8265, 11)</f>
        <v>110.8802</v>
      </c>
      <c r="F6829" s="7">
        <f t="shared" si="79"/>
        <v>1.1725000000000001</v>
      </c>
      <c r="G6829" s="8">
        <v>200000</v>
      </c>
      <c r="H6829" s="9">
        <f t="shared" si="80"/>
        <v>2000000</v>
      </c>
    </row>
    <row r="6830" spans="1:8" ht="14.5">
      <c r="A6830" s="6" t="str">
        <f t="shared" si="78"/>
        <v>Purbalingga - Kebong_KEDUNGWRINGIN</v>
      </c>
      <c r="B6830" s="11" t="s">
        <v>4781</v>
      </c>
      <c r="C6830" s="11" t="s">
        <v>2792</v>
      </c>
      <c r="D6830" s="11">
        <v>9.3800000000000008</v>
      </c>
      <c r="E6830" s="7">
        <f>VLOOKUP(A6830, Sheet2!$A$2:$K$8265, 11)</f>
        <v>110.8802</v>
      </c>
      <c r="F6830" s="7">
        <f t="shared" si="79"/>
        <v>1.1725000000000001</v>
      </c>
      <c r="G6830" s="8">
        <v>200000</v>
      </c>
      <c r="H6830" s="9">
        <f t="shared" si="80"/>
        <v>2000000</v>
      </c>
    </row>
    <row r="6831" spans="1:8" ht="14.5">
      <c r="A6831" s="6" t="str">
        <f t="shared" si="78"/>
        <v>Purbalingga - Kebong_KEDUNGWULUH</v>
      </c>
      <c r="B6831" s="11" t="s">
        <v>4781</v>
      </c>
      <c r="C6831" s="11" t="s">
        <v>4864</v>
      </c>
      <c r="D6831" s="11">
        <v>9.3800000000000008</v>
      </c>
      <c r="E6831" s="7">
        <f>VLOOKUP(A6831, Sheet2!$A$2:$K$8265, 11)</f>
        <v>110.8802</v>
      </c>
      <c r="F6831" s="7">
        <f t="shared" si="79"/>
        <v>1.1725000000000001</v>
      </c>
      <c r="G6831" s="8">
        <v>200000</v>
      </c>
      <c r="H6831" s="9">
        <f t="shared" si="80"/>
        <v>2000000</v>
      </c>
    </row>
    <row r="6832" spans="1:8" ht="14.5">
      <c r="A6832" s="6" t="str">
        <f t="shared" si="78"/>
        <v>Purbalingga - Kebong_KEDUNGWULUH</v>
      </c>
      <c r="B6832" s="11" t="s">
        <v>4781</v>
      </c>
      <c r="C6832" s="11" t="s">
        <v>4864</v>
      </c>
      <c r="D6832" s="11">
        <v>7.6</v>
      </c>
      <c r="E6832" s="7">
        <f>VLOOKUP(A6832, Sheet2!$A$2:$K$8265, 11)</f>
        <v>110.8802</v>
      </c>
      <c r="F6832" s="7">
        <f t="shared" si="79"/>
        <v>0.95</v>
      </c>
      <c r="G6832" s="8">
        <v>200000</v>
      </c>
      <c r="H6832" s="9">
        <f t="shared" si="80"/>
        <v>1600000</v>
      </c>
    </row>
    <row r="6833" spans="1:8" ht="14.5">
      <c r="A6833" s="6" t="str">
        <f t="shared" si="78"/>
        <v>Purbalingga - Kebong_KEMBARAN</v>
      </c>
      <c r="B6833" s="11" t="s">
        <v>4781</v>
      </c>
      <c r="C6833" s="11" t="s">
        <v>1070</v>
      </c>
      <c r="D6833" s="11">
        <v>9.3800000000000008</v>
      </c>
      <c r="E6833" s="7">
        <f>VLOOKUP(A6833, Sheet2!$A$2:$K$8265, 11)</f>
        <v>110.8802</v>
      </c>
      <c r="F6833" s="7">
        <f t="shared" si="79"/>
        <v>1.1725000000000001</v>
      </c>
      <c r="G6833" s="8">
        <v>200000</v>
      </c>
      <c r="H6833" s="9">
        <f t="shared" si="80"/>
        <v>2000000</v>
      </c>
    </row>
    <row r="6834" spans="1:8" ht="14.5">
      <c r="A6834" s="6" t="str">
        <f t="shared" si="78"/>
        <v>Purbalingga - Kebong_KEMBARAN KULON</v>
      </c>
      <c r="B6834" s="11" t="s">
        <v>4781</v>
      </c>
      <c r="C6834" s="11" t="s">
        <v>4865</v>
      </c>
      <c r="D6834" s="11">
        <v>7.6</v>
      </c>
      <c r="E6834" s="7">
        <f>VLOOKUP(A6834, Sheet2!$A$2:$K$8265, 11)</f>
        <v>110.8802</v>
      </c>
      <c r="F6834" s="7">
        <f t="shared" si="79"/>
        <v>0.95</v>
      </c>
      <c r="G6834" s="8">
        <v>200000</v>
      </c>
      <c r="H6834" s="9">
        <f t="shared" si="80"/>
        <v>1600000</v>
      </c>
    </row>
    <row r="6835" spans="1:8" ht="14.5">
      <c r="A6835" s="6" t="str">
        <f t="shared" si="78"/>
        <v>Purbalingga - Kebong_KEMUTUG KIDUL</v>
      </c>
      <c r="B6835" s="11" t="s">
        <v>4781</v>
      </c>
      <c r="C6835" s="11" t="s">
        <v>4866</v>
      </c>
      <c r="D6835" s="11">
        <v>9.3800000000000008</v>
      </c>
      <c r="E6835" s="7">
        <f>VLOOKUP(A6835, Sheet2!$A$2:$K$8265, 11)</f>
        <v>110.8802</v>
      </c>
      <c r="F6835" s="7">
        <f t="shared" si="79"/>
        <v>1.1725000000000001</v>
      </c>
      <c r="G6835" s="8">
        <v>200000</v>
      </c>
      <c r="H6835" s="9">
        <f t="shared" si="80"/>
        <v>2000000</v>
      </c>
    </row>
    <row r="6836" spans="1:8" ht="14.5">
      <c r="A6836" s="6" t="str">
        <f t="shared" si="78"/>
        <v>Purbalingga - Kebong_KEMUTUG LOR</v>
      </c>
      <c r="B6836" s="11" t="s">
        <v>4781</v>
      </c>
      <c r="C6836" s="11" t="s">
        <v>4867</v>
      </c>
      <c r="D6836" s="11">
        <v>9.3800000000000008</v>
      </c>
      <c r="E6836" s="7">
        <f>VLOOKUP(A6836, Sheet2!$A$2:$K$8265, 11)</f>
        <v>110.8802</v>
      </c>
      <c r="F6836" s="7">
        <f t="shared" si="79"/>
        <v>1.1725000000000001</v>
      </c>
      <c r="G6836" s="8">
        <v>200000</v>
      </c>
      <c r="H6836" s="9">
        <f t="shared" si="80"/>
        <v>2000000</v>
      </c>
    </row>
    <row r="6837" spans="1:8" ht="14.5">
      <c r="A6837" s="6" t="str">
        <f t="shared" si="78"/>
        <v>Purbalingga - Kebong_KENITEN</v>
      </c>
      <c r="B6837" s="11" t="s">
        <v>4781</v>
      </c>
      <c r="C6837" s="11" t="s">
        <v>146</v>
      </c>
      <c r="D6837" s="11">
        <v>9.3800000000000008</v>
      </c>
      <c r="E6837" s="7">
        <f>VLOOKUP(A6837, Sheet2!$A$2:$K$8265, 11)</f>
        <v>110.8802</v>
      </c>
      <c r="F6837" s="7">
        <f t="shared" si="79"/>
        <v>1.1725000000000001</v>
      </c>
      <c r="G6837" s="8">
        <v>200000</v>
      </c>
      <c r="H6837" s="9">
        <f t="shared" si="80"/>
        <v>2000000</v>
      </c>
    </row>
    <row r="6838" spans="1:8" ht="14.5">
      <c r="A6838" s="6" t="str">
        <f t="shared" si="78"/>
        <v>Purbalingga - Kebong_KERTANEGARA</v>
      </c>
      <c r="B6838" s="11" t="s">
        <v>4781</v>
      </c>
      <c r="C6838" s="11" t="s">
        <v>4868</v>
      </c>
      <c r="D6838" s="11">
        <v>7.6</v>
      </c>
      <c r="E6838" s="7">
        <f>VLOOKUP(A6838, Sheet2!$A$2:$K$8265, 11)</f>
        <v>110.8802</v>
      </c>
      <c r="F6838" s="7">
        <f t="shared" si="79"/>
        <v>0.95</v>
      </c>
      <c r="G6838" s="8">
        <v>200000</v>
      </c>
      <c r="H6838" s="9">
        <f t="shared" si="80"/>
        <v>1600000</v>
      </c>
    </row>
    <row r="6839" spans="1:8" ht="14.5">
      <c r="A6839" s="6" t="str">
        <f t="shared" si="78"/>
        <v>Purbalingga - Kebong_KETENGER</v>
      </c>
      <c r="B6839" s="11" t="s">
        <v>4781</v>
      </c>
      <c r="C6839" s="11" t="s">
        <v>4869</v>
      </c>
      <c r="D6839" s="11">
        <v>9.3800000000000008</v>
      </c>
      <c r="E6839" s="7">
        <f>VLOOKUP(A6839, Sheet2!$A$2:$K$8265, 11)</f>
        <v>110.8802</v>
      </c>
      <c r="F6839" s="7">
        <f t="shared" si="79"/>
        <v>1.1725000000000001</v>
      </c>
      <c r="G6839" s="8">
        <v>200000</v>
      </c>
      <c r="H6839" s="9">
        <f t="shared" si="80"/>
        <v>2000000</v>
      </c>
    </row>
    <row r="6840" spans="1:8" ht="14.5">
      <c r="A6840" s="6" t="str">
        <f t="shared" si="78"/>
        <v>Purbalingga - Kebong_KLAHANG</v>
      </c>
      <c r="B6840" s="11" t="s">
        <v>4781</v>
      </c>
      <c r="C6840" s="11" t="s">
        <v>4870</v>
      </c>
      <c r="D6840" s="11">
        <v>9.3800000000000008</v>
      </c>
      <c r="E6840" s="7">
        <f>VLOOKUP(A6840, Sheet2!$A$2:$K$8265, 11)</f>
        <v>110.8802</v>
      </c>
      <c r="F6840" s="7">
        <f t="shared" si="79"/>
        <v>1.1725000000000001</v>
      </c>
      <c r="G6840" s="8">
        <v>200000</v>
      </c>
      <c r="H6840" s="9">
        <f t="shared" si="80"/>
        <v>2000000</v>
      </c>
    </row>
    <row r="6841" spans="1:8" ht="14.5">
      <c r="A6841" s="6" t="str">
        <f t="shared" si="78"/>
        <v>Purbalingga - Kebong_KLAPASAWIT</v>
      </c>
      <c r="B6841" s="11" t="s">
        <v>4781</v>
      </c>
      <c r="C6841" s="11" t="s">
        <v>4058</v>
      </c>
      <c r="D6841" s="11">
        <v>7.6</v>
      </c>
      <c r="E6841" s="7">
        <f>VLOOKUP(A6841, Sheet2!$A$2:$K$8265, 11)</f>
        <v>110.8802</v>
      </c>
      <c r="F6841" s="7">
        <f t="shared" si="79"/>
        <v>0.95</v>
      </c>
      <c r="G6841" s="8">
        <v>200000</v>
      </c>
      <c r="H6841" s="9">
        <f t="shared" si="80"/>
        <v>1600000</v>
      </c>
    </row>
    <row r="6842" spans="1:8" ht="14.5">
      <c r="A6842" s="6" t="str">
        <f t="shared" si="78"/>
        <v>Purbalingga - Kebong_KOBER</v>
      </c>
      <c r="B6842" s="11" t="s">
        <v>4781</v>
      </c>
      <c r="C6842" s="11" t="s">
        <v>4871</v>
      </c>
      <c r="D6842" s="11">
        <v>9.3800000000000008</v>
      </c>
      <c r="E6842" s="7">
        <f>VLOOKUP(A6842, Sheet2!$A$2:$K$8265, 11)</f>
        <v>110.8802</v>
      </c>
      <c r="F6842" s="7">
        <f t="shared" si="79"/>
        <v>1.1725000000000001</v>
      </c>
      <c r="G6842" s="8">
        <v>200000</v>
      </c>
      <c r="H6842" s="9">
        <f t="shared" si="80"/>
        <v>2000000</v>
      </c>
    </row>
    <row r="6843" spans="1:8" ht="14.5">
      <c r="A6843" s="6" t="str">
        <f t="shared" si="78"/>
        <v>Purbalingga - Kebong_KOTAYASA</v>
      </c>
      <c r="B6843" s="11" t="s">
        <v>4781</v>
      </c>
      <c r="C6843" s="11" t="s">
        <v>4872</v>
      </c>
      <c r="D6843" s="11">
        <v>9.3800000000000008</v>
      </c>
      <c r="E6843" s="7">
        <f>VLOOKUP(A6843, Sheet2!$A$2:$K$8265, 11)</f>
        <v>110.8802</v>
      </c>
      <c r="F6843" s="7">
        <f t="shared" si="79"/>
        <v>1.1725000000000001</v>
      </c>
      <c r="G6843" s="8">
        <v>200000</v>
      </c>
      <c r="H6843" s="9">
        <f t="shared" si="80"/>
        <v>2000000</v>
      </c>
    </row>
    <row r="6844" spans="1:8" ht="14.5">
      <c r="A6844" s="6" t="str">
        <f t="shared" si="78"/>
        <v>Purbalingga - Kebong_KRADENAN</v>
      </c>
      <c r="B6844" s="11" t="s">
        <v>4781</v>
      </c>
      <c r="C6844" s="11" t="s">
        <v>308</v>
      </c>
      <c r="D6844" s="11">
        <v>7.6</v>
      </c>
      <c r="E6844" s="7">
        <f>VLOOKUP(A6844, Sheet2!$A$2:$K$8265, 11)</f>
        <v>110.8802</v>
      </c>
      <c r="F6844" s="7">
        <f t="shared" si="79"/>
        <v>0.95</v>
      </c>
      <c r="G6844" s="8">
        <v>200000</v>
      </c>
      <c r="H6844" s="9">
        <f t="shared" si="80"/>
        <v>1600000</v>
      </c>
    </row>
    <row r="6845" spans="1:8" ht="14.5">
      <c r="A6845" s="6" t="str">
        <f t="shared" si="78"/>
        <v>Purbalingga - Kebong_KRAMAT</v>
      </c>
      <c r="B6845" s="11" t="s">
        <v>4781</v>
      </c>
      <c r="C6845" s="11" t="s">
        <v>811</v>
      </c>
      <c r="D6845" s="11">
        <v>9.3800000000000008</v>
      </c>
      <c r="E6845" s="7">
        <f>VLOOKUP(A6845, Sheet2!$A$2:$K$8265, 11)</f>
        <v>110.8802</v>
      </c>
      <c r="F6845" s="7">
        <f t="shared" si="79"/>
        <v>1.1725000000000001</v>
      </c>
      <c r="G6845" s="8">
        <v>200000</v>
      </c>
      <c r="H6845" s="9">
        <f t="shared" si="80"/>
        <v>2000000</v>
      </c>
    </row>
    <row r="6846" spans="1:8" ht="14.5">
      <c r="A6846" s="6" t="str">
        <f t="shared" si="78"/>
        <v>Purbalingga - Kebong_KRAMAT</v>
      </c>
      <c r="B6846" s="11" t="s">
        <v>4781</v>
      </c>
      <c r="C6846" s="11" t="s">
        <v>811</v>
      </c>
      <c r="D6846" s="11">
        <v>7.6</v>
      </c>
      <c r="E6846" s="7">
        <f>VLOOKUP(A6846, Sheet2!$A$2:$K$8265, 11)</f>
        <v>110.8802</v>
      </c>
      <c r="F6846" s="7">
        <f t="shared" si="79"/>
        <v>0.95</v>
      </c>
      <c r="G6846" s="8">
        <v>200000</v>
      </c>
      <c r="H6846" s="9">
        <f t="shared" si="80"/>
        <v>1600000</v>
      </c>
    </row>
    <row r="6847" spans="1:8" ht="14.5">
      <c r="A6847" s="6" t="str">
        <f t="shared" si="78"/>
        <v>Purbalingga - Kebong_KRANGEAN</v>
      </c>
      <c r="B6847" s="11" t="s">
        <v>4781</v>
      </c>
      <c r="C6847" s="11" t="s">
        <v>4873</v>
      </c>
      <c r="D6847" s="11">
        <v>7.6</v>
      </c>
      <c r="E6847" s="7">
        <f>VLOOKUP(A6847, Sheet2!$A$2:$K$8265, 11)</f>
        <v>110.8802</v>
      </c>
      <c r="F6847" s="7">
        <f t="shared" si="79"/>
        <v>0.95</v>
      </c>
      <c r="G6847" s="8">
        <v>200000</v>
      </c>
      <c r="H6847" s="9">
        <f t="shared" si="80"/>
        <v>1600000</v>
      </c>
    </row>
    <row r="6848" spans="1:8" ht="14.5">
      <c r="A6848" s="6" t="str">
        <f t="shared" si="78"/>
        <v>Purbalingga - Kebong_KRANJI</v>
      </c>
      <c r="B6848" s="11" t="s">
        <v>4781</v>
      </c>
      <c r="C6848" s="11" t="s">
        <v>4874</v>
      </c>
      <c r="D6848" s="11">
        <v>9.3800000000000008</v>
      </c>
      <c r="E6848" s="7">
        <f>VLOOKUP(A6848, Sheet2!$A$2:$K$8265, 11)</f>
        <v>110.8802</v>
      </c>
      <c r="F6848" s="7">
        <f t="shared" si="79"/>
        <v>1.1725000000000001</v>
      </c>
      <c r="G6848" s="8">
        <v>200000</v>
      </c>
      <c r="H6848" s="9">
        <f t="shared" si="80"/>
        <v>2000000</v>
      </c>
    </row>
    <row r="6849" spans="1:8" ht="14.5">
      <c r="A6849" s="6" t="str">
        <f t="shared" si="78"/>
        <v>Purbalingga - Kebong_KUTA</v>
      </c>
      <c r="B6849" s="11" t="s">
        <v>4781</v>
      </c>
      <c r="C6849" s="11" t="s">
        <v>4677</v>
      </c>
      <c r="D6849" s="11">
        <v>15.73</v>
      </c>
      <c r="E6849" s="7">
        <f>VLOOKUP(A6849, Sheet2!$A$2:$K$8265, 11)</f>
        <v>110.8802</v>
      </c>
      <c r="F6849" s="7">
        <f t="shared" si="79"/>
        <v>1.9662500000000001</v>
      </c>
      <c r="G6849" s="8">
        <v>200000</v>
      </c>
      <c r="H6849" s="9">
        <f t="shared" si="80"/>
        <v>3200000</v>
      </c>
    </row>
    <row r="6850" spans="1:8" ht="14.5">
      <c r="A6850" s="6" t="str">
        <f t="shared" si="78"/>
        <v>Purbalingga - Kebong_KUTABAWA</v>
      </c>
      <c r="B6850" s="11" t="s">
        <v>4781</v>
      </c>
      <c r="C6850" s="11" t="s">
        <v>4875</v>
      </c>
      <c r="D6850" s="11">
        <v>7.6</v>
      </c>
      <c r="E6850" s="7">
        <f>VLOOKUP(A6850, Sheet2!$A$2:$K$8265, 11)</f>
        <v>110.8802</v>
      </c>
      <c r="F6850" s="7">
        <f t="shared" si="79"/>
        <v>0.95</v>
      </c>
      <c r="G6850" s="8">
        <v>200000</v>
      </c>
      <c r="H6850" s="9">
        <f t="shared" si="80"/>
        <v>1600000</v>
      </c>
    </row>
    <row r="6851" spans="1:8" ht="14.5">
      <c r="A6851" s="6" t="str">
        <f t="shared" si="78"/>
        <v>Purbalingga - Kebong_KUTALIMAN</v>
      </c>
      <c r="B6851" s="11" t="s">
        <v>4781</v>
      </c>
      <c r="C6851" s="11" t="s">
        <v>4876</v>
      </c>
      <c r="D6851" s="11">
        <v>9.3800000000000008</v>
      </c>
      <c r="E6851" s="7">
        <f>VLOOKUP(A6851, Sheet2!$A$2:$K$8265, 11)</f>
        <v>110.8802</v>
      </c>
      <c r="F6851" s="7">
        <f t="shared" si="79"/>
        <v>1.1725000000000001</v>
      </c>
      <c r="G6851" s="8">
        <v>200000</v>
      </c>
      <c r="H6851" s="9">
        <f t="shared" si="80"/>
        <v>2000000</v>
      </c>
    </row>
    <row r="6852" spans="1:8" ht="14.5">
      <c r="A6852" s="6" t="str">
        <f t="shared" si="78"/>
        <v>Purbalingga - Kebong_KUTASARI</v>
      </c>
      <c r="B6852" s="11" t="s">
        <v>4781</v>
      </c>
      <c r="C6852" s="11" t="s">
        <v>2171</v>
      </c>
      <c r="D6852" s="11">
        <v>9.3800000000000008</v>
      </c>
      <c r="E6852" s="7">
        <f>VLOOKUP(A6852, Sheet2!$A$2:$K$8265, 11)</f>
        <v>110.8802</v>
      </c>
      <c r="F6852" s="7">
        <f t="shared" si="79"/>
        <v>1.1725000000000001</v>
      </c>
      <c r="G6852" s="8">
        <v>200000</v>
      </c>
      <c r="H6852" s="9">
        <f t="shared" si="80"/>
        <v>2000000</v>
      </c>
    </row>
    <row r="6853" spans="1:8" ht="14.5">
      <c r="A6853" s="6" t="str">
        <f t="shared" si="78"/>
        <v>Purbalingga - Kebong_KUTASARI</v>
      </c>
      <c r="B6853" s="11" t="s">
        <v>4781</v>
      </c>
      <c r="C6853" s="11" t="s">
        <v>2171</v>
      </c>
      <c r="D6853" s="11">
        <v>7.6</v>
      </c>
      <c r="E6853" s="7">
        <f>VLOOKUP(A6853, Sheet2!$A$2:$K$8265, 11)</f>
        <v>110.8802</v>
      </c>
      <c r="F6853" s="7">
        <f t="shared" si="79"/>
        <v>0.95</v>
      </c>
      <c r="G6853" s="8">
        <v>200000</v>
      </c>
      <c r="H6853" s="9">
        <f t="shared" si="80"/>
        <v>1600000</v>
      </c>
    </row>
    <row r="6854" spans="1:8" ht="14.5">
      <c r="A6854" s="6" t="str">
        <f t="shared" si="78"/>
        <v>Purbalingga - Kebong_LAMBUR</v>
      </c>
      <c r="B6854" s="11" t="s">
        <v>4781</v>
      </c>
      <c r="C6854" s="11" t="s">
        <v>4745</v>
      </c>
      <c r="D6854" s="11">
        <v>7.6</v>
      </c>
      <c r="E6854" s="7">
        <f>VLOOKUP(A6854, Sheet2!$A$2:$K$8265, 11)</f>
        <v>110.8802</v>
      </c>
      <c r="F6854" s="7">
        <f t="shared" si="79"/>
        <v>0.95</v>
      </c>
      <c r="G6854" s="8">
        <v>200000</v>
      </c>
      <c r="H6854" s="9">
        <f t="shared" si="80"/>
        <v>1600000</v>
      </c>
    </row>
    <row r="6855" spans="1:8" ht="14.5">
      <c r="A6855" s="6" t="str">
        <f t="shared" si="78"/>
        <v>Purbalingga - Kebong_LANGKAP</v>
      </c>
      <c r="B6855" s="11" t="s">
        <v>4781</v>
      </c>
      <c r="C6855" s="11" t="s">
        <v>161</v>
      </c>
      <c r="D6855" s="11">
        <v>7.6</v>
      </c>
      <c r="E6855" s="7">
        <f>VLOOKUP(A6855, Sheet2!$A$2:$K$8265, 11)</f>
        <v>110.8802</v>
      </c>
      <c r="F6855" s="7">
        <f t="shared" si="79"/>
        <v>0.95</v>
      </c>
      <c r="G6855" s="8">
        <v>200000</v>
      </c>
      <c r="H6855" s="9">
        <f t="shared" si="80"/>
        <v>1600000</v>
      </c>
    </row>
    <row r="6856" spans="1:8" ht="14.5">
      <c r="A6856" s="6" t="str">
        <f t="shared" si="78"/>
        <v>Purbalingga - Kebong_LEDUG</v>
      </c>
      <c r="B6856" s="11" t="s">
        <v>4781</v>
      </c>
      <c r="C6856" s="11" t="s">
        <v>4877</v>
      </c>
      <c r="D6856" s="11">
        <v>9.3800000000000008</v>
      </c>
      <c r="E6856" s="7">
        <f>VLOOKUP(A6856, Sheet2!$A$2:$K$8265, 11)</f>
        <v>110.8802</v>
      </c>
      <c r="F6856" s="7">
        <f t="shared" si="79"/>
        <v>1.1725000000000001</v>
      </c>
      <c r="G6856" s="8">
        <v>200000</v>
      </c>
      <c r="H6856" s="9">
        <f t="shared" si="80"/>
        <v>2000000</v>
      </c>
    </row>
    <row r="6857" spans="1:8" ht="14.5">
      <c r="A6857" s="6" t="str">
        <f t="shared" si="78"/>
        <v>Purbalingga - Kebong_LEMBERANG</v>
      </c>
      <c r="B6857" s="11" t="s">
        <v>4781</v>
      </c>
      <c r="C6857" s="11" t="s">
        <v>4878</v>
      </c>
      <c r="D6857" s="11">
        <v>9.3800000000000008</v>
      </c>
      <c r="E6857" s="7">
        <f>VLOOKUP(A6857, Sheet2!$A$2:$K$8265, 11)</f>
        <v>110.8802</v>
      </c>
      <c r="F6857" s="7">
        <f t="shared" si="79"/>
        <v>1.1725000000000001</v>
      </c>
      <c r="G6857" s="8">
        <v>200000</v>
      </c>
      <c r="H6857" s="9">
        <f t="shared" si="80"/>
        <v>2000000</v>
      </c>
    </row>
    <row r="6858" spans="1:8" ht="14.5">
      <c r="A6858" s="6" t="str">
        <f t="shared" si="78"/>
        <v>Purbalingga - Kebong_LIMBANGAN</v>
      </c>
      <c r="B6858" s="11" t="s">
        <v>4781</v>
      </c>
      <c r="C6858" s="11" t="s">
        <v>317</v>
      </c>
      <c r="D6858" s="11">
        <v>7.6</v>
      </c>
      <c r="E6858" s="7">
        <f>VLOOKUP(A6858, Sheet2!$A$2:$K$8265, 11)</f>
        <v>110.8802</v>
      </c>
      <c r="F6858" s="7">
        <f t="shared" si="79"/>
        <v>0.95</v>
      </c>
      <c r="G6858" s="8">
        <v>200000</v>
      </c>
      <c r="H6858" s="9">
        <f t="shared" si="80"/>
        <v>1600000</v>
      </c>
    </row>
    <row r="6859" spans="1:8" ht="14.5">
      <c r="A6859" s="6" t="str">
        <f t="shared" si="78"/>
        <v>Purbalingga - Kebong_LIMBASARI</v>
      </c>
      <c r="B6859" s="11" t="s">
        <v>4781</v>
      </c>
      <c r="C6859" s="11" t="s">
        <v>4879</v>
      </c>
      <c r="D6859" s="11">
        <v>7.6</v>
      </c>
      <c r="E6859" s="7">
        <f>VLOOKUP(A6859, Sheet2!$A$2:$K$8265, 11)</f>
        <v>110.8802</v>
      </c>
      <c r="F6859" s="7">
        <f t="shared" si="79"/>
        <v>0.95</v>
      </c>
      <c r="G6859" s="8">
        <v>200000</v>
      </c>
      <c r="H6859" s="9">
        <f t="shared" si="80"/>
        <v>1600000</v>
      </c>
    </row>
    <row r="6860" spans="1:8" ht="14.5">
      <c r="A6860" s="6" t="str">
        <f t="shared" si="78"/>
        <v>Purbalingga - Kebong_LIMPAKUWUS</v>
      </c>
      <c r="B6860" s="11" t="s">
        <v>4781</v>
      </c>
      <c r="C6860" s="11" t="s">
        <v>4880</v>
      </c>
      <c r="D6860" s="11">
        <v>9.3800000000000008</v>
      </c>
      <c r="E6860" s="7">
        <f>VLOOKUP(A6860, Sheet2!$A$2:$K$8265, 11)</f>
        <v>110.8802</v>
      </c>
      <c r="F6860" s="7">
        <f t="shared" si="79"/>
        <v>1.1725000000000001</v>
      </c>
      <c r="G6860" s="8">
        <v>200000</v>
      </c>
      <c r="H6860" s="9">
        <f t="shared" si="80"/>
        <v>2000000</v>
      </c>
    </row>
    <row r="6861" spans="1:8" ht="14.5">
      <c r="A6861" s="6" t="str">
        <f t="shared" si="78"/>
        <v>Purbalingga - Kebong_LINGGASARI</v>
      </c>
      <c r="B6861" s="11" t="s">
        <v>4781</v>
      </c>
      <c r="C6861" s="11" t="s">
        <v>2432</v>
      </c>
      <c r="D6861" s="11">
        <v>9.3800000000000008</v>
      </c>
      <c r="E6861" s="7">
        <f>VLOOKUP(A6861, Sheet2!$A$2:$K$8265, 11)</f>
        <v>110.8802</v>
      </c>
      <c r="F6861" s="7">
        <f t="shared" si="79"/>
        <v>1.1725000000000001</v>
      </c>
      <c r="G6861" s="8">
        <v>200000</v>
      </c>
      <c r="H6861" s="9">
        <f t="shared" si="80"/>
        <v>2000000</v>
      </c>
    </row>
    <row r="6862" spans="1:8" ht="14.5">
      <c r="A6862" s="6" t="str">
        <f t="shared" si="78"/>
        <v>Purbalingga - Kebong_LUMPANG</v>
      </c>
      <c r="B6862" s="11" t="s">
        <v>4781</v>
      </c>
      <c r="C6862" s="11" t="s">
        <v>4881</v>
      </c>
      <c r="D6862" s="11">
        <v>7.6</v>
      </c>
      <c r="E6862" s="7">
        <f>VLOOKUP(A6862, Sheet2!$A$2:$K$8265, 11)</f>
        <v>110.8802</v>
      </c>
      <c r="F6862" s="7">
        <f t="shared" si="79"/>
        <v>0.95</v>
      </c>
      <c r="G6862" s="8">
        <v>200000</v>
      </c>
      <c r="H6862" s="9">
        <f t="shared" si="80"/>
        <v>1600000</v>
      </c>
    </row>
    <row r="6863" spans="1:8" ht="14.5">
      <c r="A6863" s="6" t="str">
        <f t="shared" si="78"/>
        <v>Purbalingga - Kebong_MAJALANGU</v>
      </c>
      <c r="B6863" s="11" t="s">
        <v>4781</v>
      </c>
      <c r="C6863" s="11" t="s">
        <v>4882</v>
      </c>
      <c r="D6863" s="11">
        <v>15.73</v>
      </c>
      <c r="E6863" s="7">
        <f>VLOOKUP(A6863, Sheet2!$A$2:$K$8265, 11)</f>
        <v>110.8802</v>
      </c>
      <c r="F6863" s="7">
        <f t="shared" si="79"/>
        <v>1.9662500000000001</v>
      </c>
      <c r="G6863" s="8">
        <v>200000</v>
      </c>
      <c r="H6863" s="9">
        <f t="shared" si="80"/>
        <v>3200000</v>
      </c>
    </row>
    <row r="6864" spans="1:8" ht="14.5">
      <c r="A6864" s="6" t="str">
        <f t="shared" si="78"/>
        <v>Purbalingga - Kebong_MAJAPURA</v>
      </c>
      <c r="B6864" s="11" t="s">
        <v>4781</v>
      </c>
      <c r="C6864" s="11" t="s">
        <v>4883</v>
      </c>
      <c r="D6864" s="11">
        <v>7.6</v>
      </c>
      <c r="E6864" s="7">
        <f>VLOOKUP(A6864, Sheet2!$A$2:$K$8265, 11)</f>
        <v>110.8802</v>
      </c>
      <c r="F6864" s="7">
        <f t="shared" si="79"/>
        <v>0.95</v>
      </c>
      <c r="G6864" s="8">
        <v>200000</v>
      </c>
      <c r="H6864" s="9">
        <f t="shared" si="80"/>
        <v>1600000</v>
      </c>
    </row>
    <row r="6865" spans="1:8" ht="14.5">
      <c r="A6865" s="6" t="str">
        <f t="shared" si="78"/>
        <v>Purbalingga - Kebong_MANDIRANCAN</v>
      </c>
      <c r="B6865" s="11" t="s">
        <v>4781</v>
      </c>
      <c r="C6865" s="11" t="s">
        <v>4884</v>
      </c>
      <c r="D6865" s="11">
        <v>9.3800000000000008</v>
      </c>
      <c r="E6865" s="7">
        <f>VLOOKUP(A6865, Sheet2!$A$2:$K$8265, 11)</f>
        <v>110.8802</v>
      </c>
      <c r="F6865" s="7">
        <f t="shared" si="79"/>
        <v>1.1725000000000001</v>
      </c>
      <c r="G6865" s="8">
        <v>200000</v>
      </c>
      <c r="H6865" s="9">
        <f t="shared" si="80"/>
        <v>2000000</v>
      </c>
    </row>
    <row r="6866" spans="1:8" ht="14.5">
      <c r="A6866" s="6" t="str">
        <f t="shared" si="78"/>
        <v>Purbalingga - Kebong_MANDURAGA</v>
      </c>
      <c r="B6866" s="11" t="s">
        <v>4781</v>
      </c>
      <c r="C6866" s="11" t="s">
        <v>4885</v>
      </c>
      <c r="D6866" s="11">
        <v>7.6</v>
      </c>
      <c r="E6866" s="7">
        <f>VLOOKUP(A6866, Sheet2!$A$2:$K$8265, 11)</f>
        <v>110.8802</v>
      </c>
      <c r="F6866" s="7">
        <f t="shared" si="79"/>
        <v>0.95</v>
      </c>
      <c r="G6866" s="8">
        <v>200000</v>
      </c>
      <c r="H6866" s="9">
        <f t="shared" si="80"/>
        <v>1600000</v>
      </c>
    </row>
    <row r="6867" spans="1:8" ht="14.5">
      <c r="A6867" s="6" t="str">
        <f t="shared" si="78"/>
        <v>Purbalingga - Kebong_MANGUNEGARA</v>
      </c>
      <c r="B6867" s="11" t="s">
        <v>4781</v>
      </c>
      <c r="C6867" s="11" t="s">
        <v>4886</v>
      </c>
      <c r="D6867" s="11">
        <v>7.6</v>
      </c>
      <c r="E6867" s="7">
        <f>VLOOKUP(A6867, Sheet2!$A$2:$K$8265, 11)</f>
        <v>110.8802</v>
      </c>
      <c r="F6867" s="7">
        <f t="shared" si="79"/>
        <v>0.95</v>
      </c>
      <c r="G6867" s="8">
        <v>200000</v>
      </c>
      <c r="H6867" s="9">
        <f t="shared" si="80"/>
        <v>1600000</v>
      </c>
    </row>
    <row r="6868" spans="1:8" ht="14.5">
      <c r="A6868" s="6" t="str">
        <f t="shared" si="78"/>
        <v>Purbalingga - Kebong_MARIBAYA</v>
      </c>
      <c r="B6868" s="11" t="s">
        <v>4781</v>
      </c>
      <c r="C6868" s="11" t="s">
        <v>4887</v>
      </c>
      <c r="D6868" s="11">
        <v>7.6</v>
      </c>
      <c r="E6868" s="7">
        <f>VLOOKUP(A6868, Sheet2!$A$2:$K$8265, 11)</f>
        <v>110.8802</v>
      </c>
      <c r="F6868" s="7">
        <f t="shared" si="79"/>
        <v>0.95</v>
      </c>
      <c r="G6868" s="8">
        <v>200000</v>
      </c>
      <c r="H6868" s="9">
        <f t="shared" si="80"/>
        <v>1600000</v>
      </c>
    </row>
    <row r="6869" spans="1:8" ht="14.5">
      <c r="A6869" s="6" t="str">
        <f t="shared" si="78"/>
        <v>Purbalingga - Kebong_MELUNG</v>
      </c>
      <c r="B6869" s="11" t="s">
        <v>4781</v>
      </c>
      <c r="C6869" s="11" t="s">
        <v>4888</v>
      </c>
      <c r="D6869" s="11">
        <v>9.3800000000000008</v>
      </c>
      <c r="E6869" s="7">
        <f>VLOOKUP(A6869, Sheet2!$A$2:$K$8265, 11)</f>
        <v>110.8802</v>
      </c>
      <c r="F6869" s="7">
        <f t="shared" si="79"/>
        <v>1.1725000000000001</v>
      </c>
      <c r="G6869" s="8">
        <v>200000</v>
      </c>
      <c r="H6869" s="9">
        <f t="shared" si="80"/>
        <v>2000000</v>
      </c>
    </row>
    <row r="6870" spans="1:8" ht="14.5">
      <c r="A6870" s="6" t="str">
        <f t="shared" si="78"/>
        <v>Purbalingga - Kebong_MENDELEM</v>
      </c>
      <c r="B6870" s="11" t="s">
        <v>4781</v>
      </c>
      <c r="C6870" s="11" t="s">
        <v>4889</v>
      </c>
      <c r="D6870" s="11">
        <v>15.73</v>
      </c>
      <c r="E6870" s="7">
        <f>VLOOKUP(A6870, Sheet2!$A$2:$K$8265, 11)</f>
        <v>110.8802</v>
      </c>
      <c r="F6870" s="7">
        <f t="shared" si="79"/>
        <v>1.9662500000000001</v>
      </c>
      <c r="G6870" s="8">
        <v>200000</v>
      </c>
      <c r="H6870" s="9">
        <f t="shared" si="80"/>
        <v>3200000</v>
      </c>
    </row>
    <row r="6871" spans="1:8" ht="14.5">
      <c r="A6871" s="6" t="str">
        <f t="shared" si="78"/>
        <v>Purbalingga - Kebong_MERI</v>
      </c>
      <c r="B6871" s="11" t="s">
        <v>4781</v>
      </c>
      <c r="C6871" s="11" t="s">
        <v>4890</v>
      </c>
      <c r="D6871" s="11">
        <v>7.6</v>
      </c>
      <c r="E6871" s="7">
        <f>VLOOKUP(A6871, Sheet2!$A$2:$K$8265, 11)</f>
        <v>110.8802</v>
      </c>
      <c r="F6871" s="7">
        <f t="shared" si="79"/>
        <v>0.95</v>
      </c>
      <c r="G6871" s="8">
        <v>200000</v>
      </c>
      <c r="H6871" s="9">
        <f t="shared" si="80"/>
        <v>1600000</v>
      </c>
    </row>
    <row r="6872" spans="1:8" ht="14.5">
      <c r="A6872" s="6" t="str">
        <f t="shared" si="78"/>
        <v>Purbalingga - Kebong_MERSI</v>
      </c>
      <c r="B6872" s="11" t="s">
        <v>4781</v>
      </c>
      <c r="C6872" s="11" t="s">
        <v>4891</v>
      </c>
      <c r="D6872" s="11">
        <v>9.3800000000000008</v>
      </c>
      <c r="E6872" s="7">
        <f>VLOOKUP(A6872, Sheet2!$A$2:$K$8265, 11)</f>
        <v>110.8802</v>
      </c>
      <c r="F6872" s="7">
        <f t="shared" si="79"/>
        <v>1.1725000000000001</v>
      </c>
      <c r="G6872" s="8">
        <v>200000</v>
      </c>
      <c r="H6872" s="9">
        <f t="shared" si="80"/>
        <v>2000000</v>
      </c>
    </row>
    <row r="6873" spans="1:8" ht="14.5">
      <c r="A6873" s="6" t="str">
        <f t="shared" si="78"/>
        <v>Purbalingga - Kebong_METENGGENG</v>
      </c>
      <c r="B6873" s="11" t="s">
        <v>4781</v>
      </c>
      <c r="C6873" s="11" t="s">
        <v>4892</v>
      </c>
      <c r="D6873" s="11">
        <v>7.6</v>
      </c>
      <c r="E6873" s="7">
        <f>VLOOKUP(A6873, Sheet2!$A$2:$K$8265, 11)</f>
        <v>110.8802</v>
      </c>
      <c r="F6873" s="7">
        <f t="shared" si="79"/>
        <v>0.95</v>
      </c>
      <c r="G6873" s="8">
        <v>200000</v>
      </c>
      <c r="H6873" s="9">
        <f t="shared" si="80"/>
        <v>1600000</v>
      </c>
    </row>
    <row r="6874" spans="1:8" ht="14.5">
      <c r="A6874" s="6" t="str">
        <f t="shared" si="78"/>
        <v>Purbalingga - Kebong_MEWEK</v>
      </c>
      <c r="B6874" s="11" t="s">
        <v>4781</v>
      </c>
      <c r="C6874" s="11" t="s">
        <v>4893</v>
      </c>
      <c r="D6874" s="11">
        <v>7.6</v>
      </c>
      <c r="E6874" s="7">
        <f>VLOOKUP(A6874, Sheet2!$A$2:$K$8265, 11)</f>
        <v>110.8802</v>
      </c>
      <c r="F6874" s="7">
        <f t="shared" si="79"/>
        <v>0.95</v>
      </c>
      <c r="G6874" s="8">
        <v>200000</v>
      </c>
      <c r="H6874" s="9">
        <f t="shared" si="80"/>
        <v>1600000</v>
      </c>
    </row>
    <row r="6875" spans="1:8" ht="14.5">
      <c r="A6875" s="6" t="str">
        <f t="shared" si="78"/>
        <v>Purbalingga - Kebong_MIPIRAN</v>
      </c>
      <c r="B6875" s="11" t="s">
        <v>4781</v>
      </c>
      <c r="C6875" s="11" t="s">
        <v>4894</v>
      </c>
      <c r="D6875" s="11">
        <v>7.6</v>
      </c>
      <c r="E6875" s="7">
        <f>VLOOKUP(A6875, Sheet2!$A$2:$K$8265, 11)</f>
        <v>110.8802</v>
      </c>
      <c r="F6875" s="7">
        <f t="shared" si="79"/>
        <v>0.95</v>
      </c>
      <c r="G6875" s="8">
        <v>200000</v>
      </c>
      <c r="H6875" s="9">
        <f t="shared" si="80"/>
        <v>1600000</v>
      </c>
    </row>
    <row r="6876" spans="1:8" ht="14.5">
      <c r="A6876" s="6" t="str">
        <f t="shared" si="78"/>
        <v>Purbalingga - Kebong_MREBET</v>
      </c>
      <c r="B6876" s="11" t="s">
        <v>4781</v>
      </c>
      <c r="C6876" s="11" t="s">
        <v>4895</v>
      </c>
      <c r="D6876" s="11">
        <v>7.6</v>
      </c>
      <c r="E6876" s="7">
        <f>VLOOKUP(A6876, Sheet2!$A$2:$K$8265, 11)</f>
        <v>110.8802</v>
      </c>
      <c r="F6876" s="7">
        <f t="shared" si="79"/>
        <v>0.95</v>
      </c>
      <c r="G6876" s="8">
        <v>200000</v>
      </c>
      <c r="H6876" s="9">
        <f t="shared" si="80"/>
        <v>1600000</v>
      </c>
    </row>
    <row r="6877" spans="1:8" ht="14.5">
      <c r="A6877" s="6" t="str">
        <f t="shared" si="78"/>
        <v>Purbalingga - Kebong_MUNJUL</v>
      </c>
      <c r="B6877" s="11" t="s">
        <v>4781</v>
      </c>
      <c r="C6877" s="11" t="s">
        <v>4896</v>
      </c>
      <c r="D6877" s="11">
        <v>7.6</v>
      </c>
      <c r="E6877" s="7">
        <f>VLOOKUP(A6877, Sheet2!$A$2:$K$8265, 11)</f>
        <v>110.8802</v>
      </c>
      <c r="F6877" s="7">
        <f t="shared" si="79"/>
        <v>0.95</v>
      </c>
      <c r="G6877" s="8">
        <v>200000</v>
      </c>
      <c r="H6877" s="9">
        <f t="shared" si="80"/>
        <v>1600000</v>
      </c>
    </row>
    <row r="6878" spans="1:8" ht="14.5">
      <c r="A6878" s="6" t="str">
        <f t="shared" si="78"/>
        <v>Purbalingga - Kebong_ONJE</v>
      </c>
      <c r="B6878" s="11" t="s">
        <v>4781</v>
      </c>
      <c r="C6878" s="11" t="s">
        <v>4897</v>
      </c>
      <c r="D6878" s="11">
        <v>7.6</v>
      </c>
      <c r="E6878" s="7">
        <f>VLOOKUP(A6878, Sheet2!$A$2:$K$8265, 11)</f>
        <v>110.8802</v>
      </c>
      <c r="F6878" s="7">
        <f t="shared" si="79"/>
        <v>0.95</v>
      </c>
      <c r="G6878" s="8">
        <v>200000</v>
      </c>
      <c r="H6878" s="9">
        <f t="shared" si="80"/>
        <v>1600000</v>
      </c>
    </row>
    <row r="6879" spans="1:8" ht="14.5">
      <c r="A6879" s="6" t="str">
        <f t="shared" si="78"/>
        <v>Purbalingga - Kebong_PABUARAN</v>
      </c>
      <c r="B6879" s="11" t="s">
        <v>4781</v>
      </c>
      <c r="C6879" s="11" t="s">
        <v>1768</v>
      </c>
      <c r="D6879" s="11">
        <v>9.3800000000000008</v>
      </c>
      <c r="E6879" s="7">
        <f>VLOOKUP(A6879, Sheet2!$A$2:$K$8265, 11)</f>
        <v>110.8802</v>
      </c>
      <c r="F6879" s="7">
        <f t="shared" si="79"/>
        <v>1.1725000000000001</v>
      </c>
      <c r="G6879" s="8">
        <v>200000</v>
      </c>
      <c r="H6879" s="9">
        <f t="shared" si="80"/>
        <v>2000000</v>
      </c>
    </row>
    <row r="6880" spans="1:8" ht="14.5">
      <c r="A6880" s="6" t="str">
        <f t="shared" si="78"/>
        <v>Purbalingga - Kebong_PADAMARA</v>
      </c>
      <c r="B6880" s="11" t="s">
        <v>4781</v>
      </c>
      <c r="C6880" s="11" t="s">
        <v>4898</v>
      </c>
      <c r="D6880" s="11">
        <v>7.6</v>
      </c>
      <c r="E6880" s="7">
        <f>VLOOKUP(A6880, Sheet2!$A$2:$K$8265, 11)</f>
        <v>110.8802</v>
      </c>
      <c r="F6880" s="7">
        <f t="shared" si="79"/>
        <v>0.95</v>
      </c>
      <c r="G6880" s="8">
        <v>200000</v>
      </c>
      <c r="H6880" s="9">
        <f t="shared" si="80"/>
        <v>1600000</v>
      </c>
    </row>
    <row r="6881" spans="1:8" ht="14.5">
      <c r="A6881" s="6" t="str">
        <f t="shared" si="78"/>
        <v>Purbalingga - Kebong_PAGEDANGAN</v>
      </c>
      <c r="B6881" s="11" t="s">
        <v>4781</v>
      </c>
      <c r="C6881" s="11" t="s">
        <v>3741</v>
      </c>
      <c r="D6881" s="11">
        <v>7.6</v>
      </c>
      <c r="E6881" s="7">
        <f>VLOOKUP(A6881, Sheet2!$A$2:$K$8265, 11)</f>
        <v>110.8802</v>
      </c>
      <c r="F6881" s="7">
        <f t="shared" si="79"/>
        <v>0.95</v>
      </c>
      <c r="G6881" s="8">
        <v>200000</v>
      </c>
      <c r="H6881" s="9">
        <f t="shared" si="80"/>
        <v>1600000</v>
      </c>
    </row>
    <row r="6882" spans="1:8" ht="14.5">
      <c r="A6882" s="6" t="str">
        <f t="shared" si="78"/>
        <v>Purbalingga - Kebong_PAGENTERAN</v>
      </c>
      <c r="B6882" s="11" t="s">
        <v>4781</v>
      </c>
      <c r="C6882" s="11" t="s">
        <v>4899</v>
      </c>
      <c r="D6882" s="11">
        <v>15.73</v>
      </c>
      <c r="E6882" s="7">
        <f>VLOOKUP(A6882, Sheet2!$A$2:$K$8265, 11)</f>
        <v>110.8802</v>
      </c>
      <c r="F6882" s="7">
        <f t="shared" si="79"/>
        <v>1.9662500000000001</v>
      </c>
      <c r="G6882" s="8">
        <v>200000</v>
      </c>
      <c r="H6882" s="9">
        <f t="shared" si="80"/>
        <v>3200000</v>
      </c>
    </row>
    <row r="6883" spans="1:8" ht="14.5">
      <c r="A6883" s="6" t="str">
        <f t="shared" si="78"/>
        <v>Purbalingga - Kebong_PAGERANDONG</v>
      </c>
      <c r="B6883" s="11" t="s">
        <v>4781</v>
      </c>
      <c r="C6883" s="11" t="s">
        <v>938</v>
      </c>
      <c r="D6883" s="11">
        <v>7.6</v>
      </c>
      <c r="E6883" s="7">
        <f>VLOOKUP(A6883, Sheet2!$A$2:$K$8265, 11)</f>
        <v>110.8802</v>
      </c>
      <c r="F6883" s="7">
        <f t="shared" si="79"/>
        <v>0.95</v>
      </c>
      <c r="G6883" s="8">
        <v>200000</v>
      </c>
      <c r="H6883" s="9">
        <f t="shared" si="80"/>
        <v>1600000</v>
      </c>
    </row>
    <row r="6884" spans="1:8" ht="14.5">
      <c r="A6884" s="6" t="str">
        <f t="shared" si="78"/>
        <v>Purbalingga - Kebong_PAJERUKAN</v>
      </c>
      <c r="B6884" s="11" t="s">
        <v>4781</v>
      </c>
      <c r="C6884" s="11" t="s">
        <v>4900</v>
      </c>
      <c r="D6884" s="11">
        <v>9.3800000000000008</v>
      </c>
      <c r="E6884" s="7">
        <f>VLOOKUP(A6884, Sheet2!$A$2:$K$8265, 11)</f>
        <v>110.8802</v>
      </c>
      <c r="F6884" s="7">
        <f t="shared" si="79"/>
        <v>1.1725000000000001</v>
      </c>
      <c r="G6884" s="8">
        <v>200000</v>
      </c>
      <c r="H6884" s="9">
        <f t="shared" si="80"/>
        <v>2000000</v>
      </c>
    </row>
    <row r="6885" spans="1:8" ht="14.5">
      <c r="A6885" s="6" t="str">
        <f t="shared" si="78"/>
        <v>Purbalingga - Kebong_PAKUNCEN</v>
      </c>
      <c r="B6885" s="11" t="s">
        <v>4781</v>
      </c>
      <c r="C6885" s="11" t="s">
        <v>4901</v>
      </c>
      <c r="D6885" s="11">
        <v>7.6</v>
      </c>
      <c r="E6885" s="7">
        <f>VLOOKUP(A6885, Sheet2!$A$2:$K$8265, 11)</f>
        <v>110.8802</v>
      </c>
      <c r="F6885" s="7">
        <f t="shared" si="79"/>
        <v>0.95</v>
      </c>
      <c r="G6885" s="8">
        <v>200000</v>
      </c>
      <c r="H6885" s="9">
        <f t="shared" si="80"/>
        <v>1600000</v>
      </c>
    </row>
    <row r="6886" spans="1:8" ht="14.5">
      <c r="A6886" s="6" t="str">
        <f t="shared" si="78"/>
        <v>Purbalingga - Kebong_PALUMBUNGAN</v>
      </c>
      <c r="B6886" s="11" t="s">
        <v>4781</v>
      </c>
      <c r="C6886" s="11" t="s">
        <v>4902</v>
      </c>
      <c r="D6886" s="11">
        <v>7.6</v>
      </c>
      <c r="E6886" s="7">
        <f>VLOOKUP(A6886, Sheet2!$A$2:$K$8265, 11)</f>
        <v>110.8802</v>
      </c>
      <c r="F6886" s="7">
        <f t="shared" si="79"/>
        <v>0.95</v>
      </c>
      <c r="G6886" s="8">
        <v>200000</v>
      </c>
      <c r="H6886" s="9">
        <f t="shared" si="80"/>
        <v>1600000</v>
      </c>
    </row>
    <row r="6887" spans="1:8" ht="14.5">
      <c r="A6887" s="6" t="str">
        <f t="shared" ref="A6887:A7141" si="81">CONCATENATE(B6887, "_", C6887)</f>
        <v>Purbalingga - Kebong_PALUMBUNGAN WETAN</v>
      </c>
      <c r="B6887" s="11" t="s">
        <v>4781</v>
      </c>
      <c r="C6887" s="11" t="s">
        <v>4903</v>
      </c>
      <c r="D6887" s="11">
        <v>7.6</v>
      </c>
      <c r="E6887" s="7">
        <f>VLOOKUP(A6887, Sheet2!$A$2:$K$8265, 11)</f>
        <v>110.8802</v>
      </c>
      <c r="F6887" s="7">
        <f t="shared" ref="F6887:F7141" si="82">D6887/8</f>
        <v>0.95</v>
      </c>
      <c r="G6887" s="8">
        <v>200000</v>
      </c>
      <c r="H6887" s="9">
        <f t="shared" ref="H6887:H7141" si="83">G6887*_xlfn.CEILING.MATH(D6887)</f>
        <v>1600000</v>
      </c>
    </row>
    <row r="6888" spans="1:8" ht="14.5">
      <c r="A6888" s="6" t="str">
        <f t="shared" si="81"/>
        <v>Purbalingga - Kebong_PAMIJEN</v>
      </c>
      <c r="B6888" s="11" t="s">
        <v>4781</v>
      </c>
      <c r="C6888" s="11" t="s">
        <v>1777</v>
      </c>
      <c r="D6888" s="11">
        <v>9.3800000000000008</v>
      </c>
      <c r="E6888" s="7">
        <f>VLOOKUP(A6888, Sheet2!$A$2:$K$8265, 11)</f>
        <v>110.8802</v>
      </c>
      <c r="F6888" s="7">
        <f t="shared" si="82"/>
        <v>1.1725000000000001</v>
      </c>
      <c r="G6888" s="8">
        <v>200000</v>
      </c>
      <c r="H6888" s="9">
        <f t="shared" si="83"/>
        <v>2000000</v>
      </c>
    </row>
    <row r="6889" spans="1:8" ht="14.5">
      <c r="A6889" s="6" t="str">
        <f t="shared" si="81"/>
        <v>Purbalingga - Kebong_PAMIJEN</v>
      </c>
      <c r="B6889" s="11" t="s">
        <v>4781</v>
      </c>
      <c r="C6889" s="11" t="s">
        <v>1777</v>
      </c>
      <c r="D6889" s="11">
        <v>9.3800000000000008</v>
      </c>
      <c r="E6889" s="7">
        <f>VLOOKUP(A6889, Sheet2!$A$2:$K$8265, 11)</f>
        <v>110.8802</v>
      </c>
      <c r="F6889" s="7">
        <f t="shared" si="82"/>
        <v>1.1725000000000001</v>
      </c>
      <c r="G6889" s="8">
        <v>200000</v>
      </c>
      <c r="H6889" s="9">
        <f t="shared" si="83"/>
        <v>2000000</v>
      </c>
    </row>
    <row r="6890" spans="1:8" ht="14.5">
      <c r="A6890" s="6" t="str">
        <f t="shared" si="81"/>
        <v>Purbalingga - Kebong_PANDAK</v>
      </c>
      <c r="B6890" s="11" t="s">
        <v>4781</v>
      </c>
      <c r="C6890" s="11" t="s">
        <v>4320</v>
      </c>
      <c r="D6890" s="11">
        <v>9.3800000000000008</v>
      </c>
      <c r="E6890" s="7">
        <f>VLOOKUP(A6890, Sheet2!$A$2:$K$8265, 11)</f>
        <v>110.8802</v>
      </c>
      <c r="F6890" s="7">
        <f t="shared" si="82"/>
        <v>1.1725000000000001</v>
      </c>
      <c r="G6890" s="8">
        <v>200000</v>
      </c>
      <c r="H6890" s="9">
        <f t="shared" si="83"/>
        <v>2000000</v>
      </c>
    </row>
    <row r="6891" spans="1:8" ht="14.5">
      <c r="A6891" s="6" t="str">
        <f t="shared" si="81"/>
        <v>Purbalingga - Kebong_PANGEBATAN</v>
      </c>
      <c r="B6891" s="11" t="s">
        <v>4781</v>
      </c>
      <c r="C6891" s="11" t="s">
        <v>1780</v>
      </c>
      <c r="D6891" s="11">
        <v>9.3800000000000008</v>
      </c>
      <c r="E6891" s="7">
        <f>VLOOKUP(A6891, Sheet2!$A$2:$K$8265, 11)</f>
        <v>110.8802</v>
      </c>
      <c r="F6891" s="7">
        <f t="shared" si="82"/>
        <v>1.1725000000000001</v>
      </c>
      <c r="G6891" s="8">
        <v>200000</v>
      </c>
      <c r="H6891" s="9">
        <f t="shared" si="83"/>
        <v>2000000</v>
      </c>
    </row>
    <row r="6892" spans="1:8" ht="14.5">
      <c r="A6892" s="6" t="str">
        <f t="shared" si="81"/>
        <v>Purbalingga - Kebong_PAPRINGAN</v>
      </c>
      <c r="B6892" s="11" t="s">
        <v>4781</v>
      </c>
      <c r="C6892" s="11" t="s">
        <v>1502</v>
      </c>
      <c r="D6892" s="11">
        <v>9.3800000000000008</v>
      </c>
      <c r="E6892" s="7">
        <f>VLOOKUP(A6892, Sheet2!$A$2:$K$8265, 11)</f>
        <v>110.8802</v>
      </c>
      <c r="F6892" s="7">
        <f t="shared" si="82"/>
        <v>1.1725000000000001</v>
      </c>
      <c r="G6892" s="8">
        <v>200000</v>
      </c>
      <c r="H6892" s="9">
        <f t="shared" si="83"/>
        <v>2000000</v>
      </c>
    </row>
    <row r="6893" spans="1:8" ht="14.5">
      <c r="A6893" s="6" t="str">
        <f t="shared" si="81"/>
        <v>Purbalingga - Kebong_PASIRMUNCANG</v>
      </c>
      <c r="B6893" s="11" t="s">
        <v>4781</v>
      </c>
      <c r="C6893" s="11" t="s">
        <v>4904</v>
      </c>
      <c r="D6893" s="11">
        <v>9.3800000000000008</v>
      </c>
      <c r="E6893" s="7">
        <f>VLOOKUP(A6893, Sheet2!$A$2:$K$8265, 11)</f>
        <v>110.8802</v>
      </c>
      <c r="F6893" s="7">
        <f t="shared" si="82"/>
        <v>1.1725000000000001</v>
      </c>
      <c r="G6893" s="8">
        <v>200000</v>
      </c>
      <c r="H6893" s="9">
        <f t="shared" si="83"/>
        <v>2000000</v>
      </c>
    </row>
    <row r="6894" spans="1:8" ht="14.5">
      <c r="A6894" s="6" t="str">
        <f t="shared" si="81"/>
        <v>Purbalingga - Kebong_PATEMON</v>
      </c>
      <c r="B6894" s="11" t="s">
        <v>4781</v>
      </c>
      <c r="C6894" s="11" t="s">
        <v>1504</v>
      </c>
      <c r="D6894" s="11">
        <v>7.6</v>
      </c>
      <c r="E6894" s="7">
        <f>VLOOKUP(A6894, Sheet2!$A$2:$K$8265, 11)</f>
        <v>110.8802</v>
      </c>
      <c r="F6894" s="7">
        <f t="shared" si="82"/>
        <v>0.95</v>
      </c>
      <c r="G6894" s="8">
        <v>200000</v>
      </c>
      <c r="H6894" s="9">
        <f t="shared" si="83"/>
        <v>1600000</v>
      </c>
    </row>
    <row r="6895" spans="1:8" ht="14.5">
      <c r="A6895" s="6" t="str">
        <f t="shared" si="81"/>
        <v>Purbalingga - Kebong_PATIKRAJA</v>
      </c>
      <c r="B6895" s="11" t="s">
        <v>4781</v>
      </c>
      <c r="C6895" s="11" t="s">
        <v>4905</v>
      </c>
      <c r="D6895" s="11">
        <v>9.3800000000000008</v>
      </c>
      <c r="E6895" s="7">
        <f>VLOOKUP(A6895, Sheet2!$A$2:$K$8265, 11)</f>
        <v>110.8802</v>
      </c>
      <c r="F6895" s="7">
        <f t="shared" si="82"/>
        <v>1.1725000000000001</v>
      </c>
      <c r="G6895" s="8">
        <v>200000</v>
      </c>
      <c r="H6895" s="9">
        <f t="shared" si="83"/>
        <v>2000000</v>
      </c>
    </row>
    <row r="6896" spans="1:8" ht="14.5">
      <c r="A6896" s="6" t="str">
        <f t="shared" si="81"/>
        <v>Purbalingga - Kebong_PEGALONGAN</v>
      </c>
      <c r="B6896" s="11" t="s">
        <v>4781</v>
      </c>
      <c r="C6896" s="11" t="s">
        <v>4906</v>
      </c>
      <c r="D6896" s="11">
        <v>9.3800000000000008</v>
      </c>
      <c r="E6896" s="7">
        <f>VLOOKUP(A6896, Sheet2!$A$2:$K$8265, 11)</f>
        <v>110.8802</v>
      </c>
      <c r="F6896" s="7">
        <f t="shared" si="82"/>
        <v>1.1725000000000001</v>
      </c>
      <c r="G6896" s="8">
        <v>200000</v>
      </c>
      <c r="H6896" s="9">
        <f t="shared" si="83"/>
        <v>2000000</v>
      </c>
    </row>
    <row r="6897" spans="1:8" ht="14.5">
      <c r="A6897" s="6" t="str">
        <f t="shared" si="81"/>
        <v>Purbalingga - Kebong_PEKAJA</v>
      </c>
      <c r="B6897" s="11" t="s">
        <v>4781</v>
      </c>
      <c r="C6897" s="11" t="s">
        <v>4907</v>
      </c>
      <c r="D6897" s="11">
        <v>9.3800000000000008</v>
      </c>
      <c r="E6897" s="7">
        <f>VLOOKUP(A6897, Sheet2!$A$2:$K$8265, 11)</f>
        <v>110.8802</v>
      </c>
      <c r="F6897" s="7">
        <f t="shared" si="82"/>
        <v>1.1725000000000001</v>
      </c>
      <c r="G6897" s="8">
        <v>200000</v>
      </c>
      <c r="H6897" s="9">
        <f t="shared" si="83"/>
        <v>2000000</v>
      </c>
    </row>
    <row r="6898" spans="1:8" ht="14.5">
      <c r="A6898" s="6" t="str">
        <f t="shared" si="81"/>
        <v>Purbalingga - Kebong_PEKALONGAN</v>
      </c>
      <c r="B6898" s="11" t="s">
        <v>4781</v>
      </c>
      <c r="C6898" s="11" t="s">
        <v>4229</v>
      </c>
      <c r="D6898" s="11">
        <v>7.6</v>
      </c>
      <c r="E6898" s="7">
        <f>VLOOKUP(A6898, Sheet2!$A$2:$K$8265, 11)</f>
        <v>110.8802</v>
      </c>
      <c r="F6898" s="7">
        <f t="shared" si="82"/>
        <v>0.95</v>
      </c>
      <c r="G6898" s="8">
        <v>200000</v>
      </c>
      <c r="H6898" s="9">
        <f t="shared" si="83"/>
        <v>1600000</v>
      </c>
    </row>
    <row r="6899" spans="1:8" ht="14.5">
      <c r="A6899" s="6" t="str">
        <f t="shared" si="81"/>
        <v>Purbalingga - Kebong_PENAKIR</v>
      </c>
      <c r="B6899" s="11" t="s">
        <v>4781</v>
      </c>
      <c r="C6899" s="11" t="s">
        <v>4908</v>
      </c>
      <c r="D6899" s="11">
        <v>15.73</v>
      </c>
      <c r="E6899" s="7">
        <f>VLOOKUP(A6899, Sheet2!$A$2:$K$8265, 11)</f>
        <v>110.8802</v>
      </c>
      <c r="F6899" s="7">
        <f t="shared" si="82"/>
        <v>1.9662500000000001</v>
      </c>
      <c r="G6899" s="8">
        <v>200000</v>
      </c>
      <c r="H6899" s="9">
        <f t="shared" si="83"/>
        <v>3200000</v>
      </c>
    </row>
    <row r="6900" spans="1:8" ht="14.5">
      <c r="A6900" s="6" t="str">
        <f t="shared" si="81"/>
        <v>Purbalingga - Kebong_PENAMBONGAN</v>
      </c>
      <c r="B6900" s="11" t="s">
        <v>4781</v>
      </c>
      <c r="C6900" s="11" t="s">
        <v>4909</v>
      </c>
      <c r="D6900" s="11">
        <v>7.6</v>
      </c>
      <c r="E6900" s="7">
        <f>VLOOKUP(A6900, Sheet2!$A$2:$K$8265, 11)</f>
        <v>110.8802</v>
      </c>
      <c r="F6900" s="7">
        <f t="shared" si="82"/>
        <v>0.95</v>
      </c>
      <c r="G6900" s="8">
        <v>200000</v>
      </c>
      <c r="H6900" s="9">
        <f t="shared" si="83"/>
        <v>1600000</v>
      </c>
    </row>
    <row r="6901" spans="1:8" ht="14.5">
      <c r="A6901" s="6" t="str">
        <f t="shared" si="81"/>
        <v>Purbalingga - Kebong_PENARUBAN</v>
      </c>
      <c r="B6901" s="11" t="s">
        <v>4781</v>
      </c>
      <c r="C6901" s="11" t="s">
        <v>950</v>
      </c>
      <c r="D6901" s="11">
        <v>7.6</v>
      </c>
      <c r="E6901" s="7">
        <f>VLOOKUP(A6901, Sheet2!$A$2:$K$8265, 11)</f>
        <v>110.8802</v>
      </c>
      <c r="F6901" s="7">
        <f t="shared" si="82"/>
        <v>0.95</v>
      </c>
      <c r="G6901" s="8">
        <v>200000</v>
      </c>
      <c r="H6901" s="9">
        <f t="shared" si="83"/>
        <v>1600000</v>
      </c>
    </row>
    <row r="6902" spans="1:8" ht="14.5">
      <c r="A6902" s="6" t="str">
        <f t="shared" si="81"/>
        <v>Purbalingga - Kebong_PENGALUSAN</v>
      </c>
      <c r="B6902" s="11" t="s">
        <v>4781</v>
      </c>
      <c r="C6902" s="11" t="s">
        <v>4910</v>
      </c>
      <c r="D6902" s="11">
        <v>7.6</v>
      </c>
      <c r="E6902" s="7">
        <f>VLOOKUP(A6902, Sheet2!$A$2:$K$8265, 11)</f>
        <v>110.8802</v>
      </c>
      <c r="F6902" s="7">
        <f t="shared" si="82"/>
        <v>0.95</v>
      </c>
      <c r="G6902" s="8">
        <v>200000</v>
      </c>
      <c r="H6902" s="9">
        <f t="shared" si="83"/>
        <v>1600000</v>
      </c>
    </row>
    <row r="6903" spans="1:8" ht="14.5">
      <c r="A6903" s="6" t="str">
        <f t="shared" si="81"/>
        <v>Purbalingga - Kebong_PETIR</v>
      </c>
      <c r="B6903" s="11" t="s">
        <v>4781</v>
      </c>
      <c r="C6903" s="11" t="s">
        <v>2837</v>
      </c>
      <c r="D6903" s="11">
        <v>9.3800000000000008</v>
      </c>
      <c r="E6903" s="7">
        <f>VLOOKUP(A6903, Sheet2!$A$2:$K$8265, 11)</f>
        <v>110.8802</v>
      </c>
      <c r="F6903" s="7">
        <f t="shared" si="82"/>
        <v>1.1725000000000001</v>
      </c>
      <c r="G6903" s="8">
        <v>200000</v>
      </c>
      <c r="H6903" s="9">
        <f t="shared" si="83"/>
        <v>2000000</v>
      </c>
    </row>
    <row r="6904" spans="1:8" ht="14.5">
      <c r="A6904" s="6" t="str">
        <f t="shared" si="81"/>
        <v>Purbalingga - Kebong_PLIKEN</v>
      </c>
      <c r="B6904" s="11" t="s">
        <v>4781</v>
      </c>
      <c r="C6904" s="11" t="s">
        <v>4911</v>
      </c>
      <c r="D6904" s="11">
        <v>9.3800000000000008</v>
      </c>
      <c r="E6904" s="7">
        <f>VLOOKUP(A6904, Sheet2!$A$2:$K$8265, 11)</f>
        <v>110.8802</v>
      </c>
      <c r="F6904" s="7">
        <f t="shared" si="82"/>
        <v>1.1725000000000001</v>
      </c>
      <c r="G6904" s="8">
        <v>200000</v>
      </c>
      <c r="H6904" s="9">
        <f t="shared" si="83"/>
        <v>2000000</v>
      </c>
    </row>
    <row r="6905" spans="1:8" ht="14.5">
      <c r="A6905" s="6" t="str">
        <f t="shared" si="81"/>
        <v>Purbalingga - Kebong_PONJEN</v>
      </c>
      <c r="B6905" s="11" t="s">
        <v>4781</v>
      </c>
      <c r="C6905" s="11" t="s">
        <v>4912</v>
      </c>
      <c r="D6905" s="11">
        <v>7.6</v>
      </c>
      <c r="E6905" s="7">
        <f>VLOOKUP(A6905, Sheet2!$A$2:$K$8265, 11)</f>
        <v>110.8802</v>
      </c>
      <c r="F6905" s="7">
        <f t="shared" si="82"/>
        <v>0.95</v>
      </c>
      <c r="G6905" s="8">
        <v>200000</v>
      </c>
      <c r="H6905" s="9">
        <f t="shared" si="83"/>
        <v>1600000</v>
      </c>
    </row>
    <row r="6906" spans="1:8" ht="14.5">
      <c r="A6906" s="6" t="str">
        <f t="shared" si="81"/>
        <v>Purbalingga - Kebong_PRIGI</v>
      </c>
      <c r="B6906" s="11" t="s">
        <v>4781</v>
      </c>
      <c r="C6906" s="11" t="s">
        <v>1335</v>
      </c>
      <c r="D6906" s="11">
        <v>7.6</v>
      </c>
      <c r="E6906" s="7">
        <f>VLOOKUP(A6906, Sheet2!$A$2:$K$8265, 11)</f>
        <v>110.8802</v>
      </c>
      <c r="F6906" s="7">
        <f t="shared" si="82"/>
        <v>0.95</v>
      </c>
      <c r="G6906" s="8">
        <v>200000</v>
      </c>
      <c r="H6906" s="9">
        <f t="shared" si="83"/>
        <v>1600000</v>
      </c>
    </row>
    <row r="6907" spans="1:8" ht="14.5">
      <c r="A6907" s="6" t="str">
        <f t="shared" si="81"/>
        <v>Purbalingga - Kebong_PULOSARI</v>
      </c>
      <c r="B6907" s="11" t="s">
        <v>4781</v>
      </c>
      <c r="C6907" s="11" t="s">
        <v>1636</v>
      </c>
      <c r="D6907" s="11">
        <v>15.73</v>
      </c>
      <c r="E6907" s="7">
        <f>VLOOKUP(A6907, Sheet2!$A$2:$K$8265, 11)</f>
        <v>110.8802</v>
      </c>
      <c r="F6907" s="7">
        <f t="shared" si="82"/>
        <v>1.9662500000000001</v>
      </c>
      <c r="G6907" s="8">
        <v>200000</v>
      </c>
      <c r="H6907" s="9">
        <f t="shared" si="83"/>
        <v>3200000</v>
      </c>
    </row>
    <row r="6908" spans="1:8" ht="14.5">
      <c r="A6908" s="6" t="str">
        <f t="shared" si="81"/>
        <v>Purbalingga - Kebong_PURBADANA</v>
      </c>
      <c r="B6908" s="11" t="s">
        <v>4781</v>
      </c>
      <c r="C6908" s="11" t="s">
        <v>4913</v>
      </c>
      <c r="D6908" s="11">
        <v>9.3800000000000008</v>
      </c>
      <c r="E6908" s="7">
        <f>VLOOKUP(A6908, Sheet2!$A$2:$K$8265, 11)</f>
        <v>110.8802</v>
      </c>
      <c r="F6908" s="7">
        <f t="shared" si="82"/>
        <v>1.1725000000000001</v>
      </c>
      <c r="G6908" s="8">
        <v>200000</v>
      </c>
      <c r="H6908" s="9">
        <f t="shared" si="83"/>
        <v>2000000</v>
      </c>
    </row>
    <row r="6909" spans="1:8" ht="14.5">
      <c r="A6909" s="6" t="str">
        <f t="shared" si="81"/>
        <v>Purbalingga - Kebong_PURBALINGGA KIDUL</v>
      </c>
      <c r="B6909" s="11" t="s">
        <v>4781</v>
      </c>
      <c r="C6909" s="11" t="s">
        <v>4914</v>
      </c>
      <c r="D6909" s="11">
        <v>7.6</v>
      </c>
      <c r="E6909" s="7">
        <f>VLOOKUP(A6909, Sheet2!$A$2:$K$8265, 11)</f>
        <v>110.8802</v>
      </c>
      <c r="F6909" s="7">
        <f t="shared" si="82"/>
        <v>0.95</v>
      </c>
      <c r="G6909" s="8">
        <v>200000</v>
      </c>
      <c r="H6909" s="9">
        <f t="shared" si="83"/>
        <v>1600000</v>
      </c>
    </row>
    <row r="6910" spans="1:8" ht="14.5">
      <c r="A6910" s="6" t="str">
        <f t="shared" si="81"/>
        <v>Purbalingga - Kebong_PURBALINGGA KULON</v>
      </c>
      <c r="B6910" s="11" t="s">
        <v>4781</v>
      </c>
      <c r="C6910" s="11" t="s">
        <v>4915</v>
      </c>
      <c r="D6910" s="11">
        <v>7.6</v>
      </c>
      <c r="E6910" s="7">
        <f>VLOOKUP(A6910, Sheet2!$A$2:$K$8265, 11)</f>
        <v>110.8802</v>
      </c>
      <c r="F6910" s="7">
        <f t="shared" si="82"/>
        <v>0.95</v>
      </c>
      <c r="G6910" s="8">
        <v>200000</v>
      </c>
      <c r="H6910" s="9">
        <f t="shared" si="83"/>
        <v>1600000</v>
      </c>
    </row>
    <row r="6911" spans="1:8" ht="14.5">
      <c r="A6911" s="6" t="str">
        <f t="shared" si="81"/>
        <v>Purbalingga - Kebong_PURBALINGGA LOR</v>
      </c>
      <c r="B6911" s="11" t="s">
        <v>4781</v>
      </c>
      <c r="C6911" s="11" t="s">
        <v>4916</v>
      </c>
      <c r="D6911" s="11">
        <v>7.6</v>
      </c>
      <c r="E6911" s="7">
        <f>VLOOKUP(A6911, Sheet2!$A$2:$K$8265, 11)</f>
        <v>110.8802</v>
      </c>
      <c r="F6911" s="7">
        <f t="shared" si="82"/>
        <v>0.95</v>
      </c>
      <c r="G6911" s="8">
        <v>200000</v>
      </c>
      <c r="H6911" s="9">
        <f t="shared" si="83"/>
        <v>1600000</v>
      </c>
    </row>
    <row r="6912" spans="1:8" ht="14.5">
      <c r="A6912" s="6" t="str">
        <f t="shared" si="81"/>
        <v>Purbalingga - Kebong_PURBALINGGA WETAN</v>
      </c>
      <c r="B6912" s="11" t="s">
        <v>4781</v>
      </c>
      <c r="C6912" s="11" t="s">
        <v>4917</v>
      </c>
      <c r="D6912" s="11">
        <v>7.6</v>
      </c>
      <c r="E6912" s="7">
        <f>VLOOKUP(A6912, Sheet2!$A$2:$K$8265, 11)</f>
        <v>110.8802</v>
      </c>
      <c r="F6912" s="7">
        <f t="shared" si="82"/>
        <v>0.95</v>
      </c>
      <c r="G6912" s="8">
        <v>200000</v>
      </c>
      <c r="H6912" s="9">
        <f t="shared" si="83"/>
        <v>1600000</v>
      </c>
    </row>
    <row r="6913" spans="1:8" ht="14.5">
      <c r="A6913" s="6" t="str">
        <f t="shared" si="81"/>
        <v>Purbalingga - Kebong_PURBASARI</v>
      </c>
      <c r="B6913" s="11" t="s">
        <v>4781</v>
      </c>
      <c r="C6913" s="11" t="s">
        <v>4918</v>
      </c>
      <c r="D6913" s="11">
        <v>7.6</v>
      </c>
      <c r="E6913" s="7">
        <f>VLOOKUP(A6913, Sheet2!$A$2:$K$8265, 11)</f>
        <v>110.8802</v>
      </c>
      <c r="F6913" s="7">
        <f t="shared" si="82"/>
        <v>0.95</v>
      </c>
      <c r="G6913" s="8">
        <v>200000</v>
      </c>
      <c r="H6913" s="9">
        <f t="shared" si="83"/>
        <v>1600000</v>
      </c>
    </row>
    <row r="6914" spans="1:8" ht="14.5">
      <c r="A6914" s="6" t="str">
        <f t="shared" si="81"/>
        <v>Purbalingga - Kebong_PURBAYASA</v>
      </c>
      <c r="B6914" s="11" t="s">
        <v>4781</v>
      </c>
      <c r="C6914" s="11" t="s">
        <v>1789</v>
      </c>
      <c r="D6914" s="11">
        <v>7.6</v>
      </c>
      <c r="E6914" s="7">
        <f>VLOOKUP(A6914, Sheet2!$A$2:$K$8265, 11)</f>
        <v>110.8802</v>
      </c>
      <c r="F6914" s="7">
        <f t="shared" si="82"/>
        <v>0.95</v>
      </c>
      <c r="G6914" s="8">
        <v>200000</v>
      </c>
      <c r="H6914" s="9">
        <f t="shared" si="83"/>
        <v>1600000</v>
      </c>
    </row>
    <row r="6915" spans="1:8" ht="14.5">
      <c r="A6915" s="6" t="str">
        <f t="shared" si="81"/>
        <v>Purbalingga - Kebong_PURWANEGARA</v>
      </c>
      <c r="B6915" s="11" t="s">
        <v>4781</v>
      </c>
      <c r="C6915" s="11" t="s">
        <v>4919</v>
      </c>
      <c r="D6915" s="11">
        <v>9.3800000000000008</v>
      </c>
      <c r="E6915" s="7">
        <f>VLOOKUP(A6915, Sheet2!$A$2:$K$8265, 11)</f>
        <v>110.8802</v>
      </c>
      <c r="F6915" s="7">
        <f t="shared" si="82"/>
        <v>1.1725000000000001</v>
      </c>
      <c r="G6915" s="8">
        <v>200000</v>
      </c>
      <c r="H6915" s="9">
        <f t="shared" si="83"/>
        <v>2000000</v>
      </c>
    </row>
    <row r="6916" spans="1:8" ht="14.5">
      <c r="A6916" s="6" t="str">
        <f t="shared" si="81"/>
        <v>Purbalingga - Kebong_PURWODADI</v>
      </c>
      <c r="B6916" s="11" t="s">
        <v>4781</v>
      </c>
      <c r="C6916" s="11" t="s">
        <v>2472</v>
      </c>
      <c r="D6916" s="11">
        <v>9.3800000000000008</v>
      </c>
      <c r="E6916" s="7">
        <f>VLOOKUP(A6916, Sheet2!$A$2:$K$8265, 11)</f>
        <v>110.8802</v>
      </c>
      <c r="F6916" s="7">
        <f t="shared" si="82"/>
        <v>1.1725000000000001</v>
      </c>
      <c r="G6916" s="8">
        <v>200000</v>
      </c>
      <c r="H6916" s="9">
        <f t="shared" si="83"/>
        <v>2000000</v>
      </c>
    </row>
    <row r="6917" spans="1:8" ht="14.5">
      <c r="A6917" s="6" t="str">
        <f t="shared" si="81"/>
        <v>Purbalingga - Kebong_PURWOKERTO KIDUL</v>
      </c>
      <c r="B6917" s="11" t="s">
        <v>4781</v>
      </c>
      <c r="C6917" s="11" t="s">
        <v>4920</v>
      </c>
      <c r="D6917" s="11">
        <v>9.3800000000000008</v>
      </c>
      <c r="E6917" s="7">
        <f>VLOOKUP(A6917, Sheet2!$A$2:$K$8265, 11)</f>
        <v>110.8802</v>
      </c>
      <c r="F6917" s="7">
        <f t="shared" si="82"/>
        <v>1.1725000000000001</v>
      </c>
      <c r="G6917" s="8">
        <v>200000</v>
      </c>
      <c r="H6917" s="9">
        <f t="shared" si="83"/>
        <v>2000000</v>
      </c>
    </row>
    <row r="6918" spans="1:8" ht="14.5">
      <c r="A6918" s="6" t="str">
        <f t="shared" si="81"/>
        <v>Purbalingga - Kebong_PURWOKERTO KULON</v>
      </c>
      <c r="B6918" s="11" t="s">
        <v>4781</v>
      </c>
      <c r="C6918" s="11" t="s">
        <v>4921</v>
      </c>
      <c r="D6918" s="11">
        <v>9.3800000000000008</v>
      </c>
      <c r="E6918" s="7">
        <f>VLOOKUP(A6918, Sheet2!$A$2:$K$8265, 11)</f>
        <v>110.8802</v>
      </c>
      <c r="F6918" s="7">
        <f t="shared" si="82"/>
        <v>1.1725000000000001</v>
      </c>
      <c r="G6918" s="8">
        <v>200000</v>
      </c>
      <c r="H6918" s="9">
        <f t="shared" si="83"/>
        <v>2000000</v>
      </c>
    </row>
    <row r="6919" spans="1:8" ht="14.5">
      <c r="A6919" s="6" t="str">
        <f t="shared" si="81"/>
        <v>Purbalingga - Kebong_PURWOKERTO LOR</v>
      </c>
      <c r="B6919" s="11" t="s">
        <v>4781</v>
      </c>
      <c r="C6919" s="11" t="s">
        <v>4922</v>
      </c>
      <c r="D6919" s="11">
        <v>9.3800000000000008</v>
      </c>
      <c r="E6919" s="7">
        <f>VLOOKUP(A6919, Sheet2!$A$2:$K$8265, 11)</f>
        <v>110.8802</v>
      </c>
      <c r="F6919" s="7">
        <f t="shared" si="82"/>
        <v>1.1725000000000001</v>
      </c>
      <c r="G6919" s="8">
        <v>200000</v>
      </c>
      <c r="H6919" s="9">
        <f t="shared" si="83"/>
        <v>2000000</v>
      </c>
    </row>
    <row r="6920" spans="1:8" ht="14.5">
      <c r="A6920" s="6" t="str">
        <f t="shared" si="81"/>
        <v>Purbalingga - Kebong_PURWOKERTO WETAN</v>
      </c>
      <c r="B6920" s="11" t="s">
        <v>4781</v>
      </c>
      <c r="C6920" s="11" t="s">
        <v>4923</v>
      </c>
      <c r="D6920" s="11">
        <v>9.3800000000000008</v>
      </c>
      <c r="E6920" s="7">
        <f>VLOOKUP(A6920, Sheet2!$A$2:$K$8265, 11)</f>
        <v>110.8802</v>
      </c>
      <c r="F6920" s="7">
        <f t="shared" si="82"/>
        <v>1.1725000000000001</v>
      </c>
      <c r="G6920" s="8">
        <v>200000</v>
      </c>
      <c r="H6920" s="9">
        <f t="shared" si="83"/>
        <v>2000000</v>
      </c>
    </row>
    <row r="6921" spans="1:8" ht="14.5">
      <c r="A6921" s="6" t="str">
        <f t="shared" si="81"/>
        <v>Purbalingga - Kebong_PURWOSARI</v>
      </c>
      <c r="B6921" s="11" t="s">
        <v>4781</v>
      </c>
      <c r="C6921" s="11" t="s">
        <v>478</v>
      </c>
      <c r="D6921" s="11">
        <v>9.3800000000000008</v>
      </c>
      <c r="E6921" s="7">
        <f>VLOOKUP(A6921, Sheet2!$A$2:$K$8265, 11)</f>
        <v>110.8802</v>
      </c>
      <c r="F6921" s="7">
        <f t="shared" si="82"/>
        <v>1.1725000000000001</v>
      </c>
      <c r="G6921" s="8">
        <v>200000</v>
      </c>
      <c r="H6921" s="9">
        <f t="shared" si="83"/>
        <v>2000000</v>
      </c>
    </row>
    <row r="6922" spans="1:8" ht="14.5">
      <c r="A6922" s="6" t="str">
        <f t="shared" si="81"/>
        <v>Purbalingga - Kebong_RABAK</v>
      </c>
      <c r="B6922" s="11" t="s">
        <v>4781</v>
      </c>
      <c r="C6922" s="11" t="s">
        <v>4924</v>
      </c>
      <c r="D6922" s="11">
        <v>7.6</v>
      </c>
      <c r="E6922" s="7">
        <f>VLOOKUP(A6922, Sheet2!$A$2:$K$8265, 11)</f>
        <v>110.8802</v>
      </c>
      <c r="F6922" s="7">
        <f t="shared" si="82"/>
        <v>0.95</v>
      </c>
      <c r="G6922" s="8">
        <v>200000</v>
      </c>
      <c r="H6922" s="9">
        <f t="shared" si="83"/>
        <v>1600000</v>
      </c>
    </row>
    <row r="6923" spans="1:8" ht="14.5">
      <c r="A6923" s="6" t="str">
        <f t="shared" si="81"/>
        <v>Purbalingga - Kebong_REJASARI</v>
      </c>
      <c r="B6923" s="11" t="s">
        <v>4781</v>
      </c>
      <c r="C6923" s="11" t="s">
        <v>2475</v>
      </c>
      <c r="D6923" s="11">
        <v>9.3800000000000008</v>
      </c>
      <c r="E6923" s="7">
        <f>VLOOKUP(A6923, Sheet2!$A$2:$K$8265, 11)</f>
        <v>110.8802</v>
      </c>
      <c r="F6923" s="7">
        <f t="shared" si="82"/>
        <v>1.1725000000000001</v>
      </c>
      <c r="G6923" s="8">
        <v>200000</v>
      </c>
      <c r="H6923" s="9">
        <f t="shared" si="83"/>
        <v>2000000</v>
      </c>
    </row>
    <row r="6924" spans="1:8" ht="14.5">
      <c r="A6924" s="6" t="str">
        <f t="shared" si="81"/>
        <v>Purbalingga - Kebong_REMPOAH</v>
      </c>
      <c r="B6924" s="11" t="s">
        <v>4781</v>
      </c>
      <c r="C6924" s="11" t="s">
        <v>4925</v>
      </c>
      <c r="D6924" s="11">
        <v>9.3800000000000008</v>
      </c>
      <c r="E6924" s="7">
        <f>VLOOKUP(A6924, Sheet2!$A$2:$K$8265, 11)</f>
        <v>110.8802</v>
      </c>
      <c r="F6924" s="7">
        <f t="shared" si="82"/>
        <v>1.1725000000000001</v>
      </c>
      <c r="G6924" s="8">
        <v>200000</v>
      </c>
      <c r="H6924" s="9">
        <f t="shared" si="83"/>
        <v>2000000</v>
      </c>
    </row>
    <row r="6925" spans="1:8" ht="14.5">
      <c r="A6925" s="6" t="str">
        <f t="shared" si="81"/>
        <v>Purbalingga - Kebong_SAMBENG KULON</v>
      </c>
      <c r="B6925" s="11" t="s">
        <v>4781</v>
      </c>
      <c r="C6925" s="11" t="s">
        <v>4926</v>
      </c>
      <c r="D6925" s="11">
        <v>9.3800000000000008</v>
      </c>
      <c r="E6925" s="7">
        <f>VLOOKUP(A6925, Sheet2!$A$2:$K$8265, 11)</f>
        <v>110.8802</v>
      </c>
      <c r="F6925" s="7">
        <f t="shared" si="82"/>
        <v>1.1725000000000001</v>
      </c>
      <c r="G6925" s="8">
        <v>200000</v>
      </c>
      <c r="H6925" s="9">
        <f t="shared" si="83"/>
        <v>2000000</v>
      </c>
    </row>
    <row r="6926" spans="1:8" ht="14.5">
      <c r="A6926" s="6" t="str">
        <f t="shared" si="81"/>
        <v>Purbalingga - Kebong_SAMBENG WETAN</v>
      </c>
      <c r="B6926" s="11" t="s">
        <v>4781</v>
      </c>
      <c r="C6926" s="11" t="s">
        <v>4927</v>
      </c>
      <c r="D6926" s="11">
        <v>9.3800000000000008</v>
      </c>
      <c r="E6926" s="7">
        <f>VLOOKUP(A6926, Sheet2!$A$2:$K$8265, 11)</f>
        <v>110.8802</v>
      </c>
      <c r="F6926" s="7">
        <f t="shared" si="82"/>
        <v>1.1725000000000001</v>
      </c>
      <c r="G6926" s="8">
        <v>200000</v>
      </c>
      <c r="H6926" s="9">
        <f t="shared" si="83"/>
        <v>2000000</v>
      </c>
    </row>
    <row r="6927" spans="1:8" ht="14.5">
      <c r="A6927" s="6" t="str">
        <f t="shared" si="81"/>
        <v>Purbalingga - Kebong_SANGKANAYU</v>
      </c>
      <c r="B6927" s="11" t="s">
        <v>4781</v>
      </c>
      <c r="C6927" s="11" t="s">
        <v>1795</v>
      </c>
      <c r="D6927" s="11">
        <v>7.6</v>
      </c>
      <c r="E6927" s="7">
        <f>VLOOKUP(A6927, Sheet2!$A$2:$K$8265, 11)</f>
        <v>110.8802</v>
      </c>
      <c r="F6927" s="7">
        <f t="shared" si="82"/>
        <v>0.95</v>
      </c>
      <c r="G6927" s="8">
        <v>200000</v>
      </c>
      <c r="H6927" s="9">
        <f t="shared" si="83"/>
        <v>1600000</v>
      </c>
    </row>
    <row r="6928" spans="1:8" ht="14.5">
      <c r="A6928" s="6" t="str">
        <f t="shared" si="81"/>
        <v>Purbalingga - Kebong_SANGUWATANG</v>
      </c>
      <c r="B6928" s="11" t="s">
        <v>4781</v>
      </c>
      <c r="C6928" s="11" t="s">
        <v>4928</v>
      </c>
      <c r="D6928" s="11">
        <v>7.6</v>
      </c>
      <c r="E6928" s="7">
        <f>VLOOKUP(A6928, Sheet2!$A$2:$K$8265, 11)</f>
        <v>110.8802</v>
      </c>
      <c r="F6928" s="7">
        <f t="shared" si="82"/>
        <v>0.95</v>
      </c>
      <c r="G6928" s="8">
        <v>200000</v>
      </c>
      <c r="H6928" s="9">
        <f t="shared" si="83"/>
        <v>1600000</v>
      </c>
    </row>
    <row r="6929" spans="1:8" ht="14.5">
      <c r="A6929" s="6" t="str">
        <f t="shared" si="81"/>
        <v>Purbalingga - Kebong_SELABAYA</v>
      </c>
      <c r="B6929" s="11" t="s">
        <v>4781</v>
      </c>
      <c r="C6929" s="11" t="s">
        <v>4929</v>
      </c>
      <c r="D6929" s="11">
        <v>7.6</v>
      </c>
      <c r="E6929" s="7">
        <f>VLOOKUP(A6929, Sheet2!$A$2:$K$8265, 11)</f>
        <v>110.8802</v>
      </c>
      <c r="F6929" s="7">
        <f t="shared" si="82"/>
        <v>0.95</v>
      </c>
      <c r="G6929" s="8">
        <v>200000</v>
      </c>
      <c r="H6929" s="9">
        <f t="shared" si="83"/>
        <v>1600000</v>
      </c>
    </row>
    <row r="6930" spans="1:8" ht="14.5">
      <c r="A6930" s="6" t="str">
        <f t="shared" si="81"/>
        <v>Purbalingga - Kebong_SELAGANGGENG</v>
      </c>
      <c r="B6930" s="11" t="s">
        <v>4781</v>
      </c>
      <c r="C6930" s="11" t="s">
        <v>4930</v>
      </c>
      <c r="D6930" s="11">
        <v>7.6</v>
      </c>
      <c r="E6930" s="7">
        <f>VLOOKUP(A6930, Sheet2!$A$2:$K$8265, 11)</f>
        <v>110.8802</v>
      </c>
      <c r="F6930" s="7">
        <f t="shared" si="82"/>
        <v>0.95</v>
      </c>
      <c r="G6930" s="8">
        <v>200000</v>
      </c>
      <c r="H6930" s="9">
        <f t="shared" si="83"/>
        <v>1600000</v>
      </c>
    </row>
    <row r="6931" spans="1:8" ht="14.5">
      <c r="A6931" s="6" t="str">
        <f t="shared" si="81"/>
        <v>Purbalingga - Kebong_SERANG</v>
      </c>
      <c r="B6931" s="11" t="s">
        <v>4781</v>
      </c>
      <c r="C6931" s="11" t="s">
        <v>1136</v>
      </c>
      <c r="D6931" s="11">
        <v>7.6</v>
      </c>
      <c r="E6931" s="7">
        <f>VLOOKUP(A6931, Sheet2!$A$2:$K$8265, 11)</f>
        <v>110.8802</v>
      </c>
      <c r="F6931" s="7">
        <f t="shared" si="82"/>
        <v>0.95</v>
      </c>
      <c r="G6931" s="8">
        <v>200000</v>
      </c>
      <c r="H6931" s="9">
        <f t="shared" si="83"/>
        <v>1600000</v>
      </c>
    </row>
    <row r="6932" spans="1:8" ht="14.5">
      <c r="A6932" s="6" t="str">
        <f t="shared" si="81"/>
        <v>Purbalingga - Kebong_SERAYU KARANGANYAR</v>
      </c>
      <c r="B6932" s="11" t="s">
        <v>4781</v>
      </c>
      <c r="C6932" s="11" t="s">
        <v>4931</v>
      </c>
      <c r="D6932" s="11">
        <v>7.6</v>
      </c>
      <c r="E6932" s="7">
        <f>VLOOKUP(A6932, Sheet2!$A$2:$K$8265, 11)</f>
        <v>110.8802</v>
      </c>
      <c r="F6932" s="7">
        <f t="shared" si="82"/>
        <v>0.95</v>
      </c>
      <c r="G6932" s="8">
        <v>200000</v>
      </c>
      <c r="H6932" s="9">
        <f t="shared" si="83"/>
        <v>1600000</v>
      </c>
    </row>
    <row r="6933" spans="1:8" ht="14.5">
      <c r="A6933" s="6" t="str">
        <f t="shared" si="81"/>
        <v>Purbalingga - Kebong_SERAYU LARANGAN</v>
      </c>
      <c r="B6933" s="11" t="s">
        <v>4781</v>
      </c>
      <c r="C6933" s="11" t="s">
        <v>4932</v>
      </c>
      <c r="D6933" s="11">
        <v>7.6</v>
      </c>
      <c r="E6933" s="7">
        <f>VLOOKUP(A6933, Sheet2!$A$2:$K$8265, 11)</f>
        <v>110.8802</v>
      </c>
      <c r="F6933" s="7">
        <f t="shared" si="82"/>
        <v>0.95</v>
      </c>
      <c r="G6933" s="8">
        <v>200000</v>
      </c>
      <c r="H6933" s="9">
        <f t="shared" si="83"/>
        <v>1600000</v>
      </c>
    </row>
    <row r="6934" spans="1:8" ht="14.5">
      <c r="A6934" s="6" t="str">
        <f t="shared" si="81"/>
        <v>Purbalingga - Kebong_SIDABOWA</v>
      </c>
      <c r="B6934" s="11" t="s">
        <v>4781</v>
      </c>
      <c r="C6934" s="11" t="s">
        <v>4933</v>
      </c>
      <c r="D6934" s="11">
        <v>9.3800000000000008</v>
      </c>
      <c r="E6934" s="7">
        <f>VLOOKUP(A6934, Sheet2!$A$2:$K$8265, 11)</f>
        <v>110.8802</v>
      </c>
      <c r="F6934" s="7">
        <f t="shared" si="82"/>
        <v>1.1725000000000001</v>
      </c>
      <c r="G6934" s="8">
        <v>200000</v>
      </c>
      <c r="H6934" s="9">
        <f t="shared" si="83"/>
        <v>2000000</v>
      </c>
    </row>
    <row r="6935" spans="1:8" ht="14.5">
      <c r="A6935" s="6" t="str">
        <f t="shared" si="81"/>
        <v>Purbalingga - Kebong_SIDAKANGEN</v>
      </c>
      <c r="B6935" s="11" t="s">
        <v>4781</v>
      </c>
      <c r="C6935" s="11" t="s">
        <v>2485</v>
      </c>
      <c r="D6935" s="11">
        <v>7.6</v>
      </c>
      <c r="E6935" s="7">
        <f>VLOOKUP(A6935, Sheet2!$A$2:$K$8265, 11)</f>
        <v>110.8802</v>
      </c>
      <c r="F6935" s="7">
        <f t="shared" si="82"/>
        <v>0.95</v>
      </c>
      <c r="G6935" s="8">
        <v>200000</v>
      </c>
      <c r="H6935" s="9">
        <f t="shared" si="83"/>
        <v>1600000</v>
      </c>
    </row>
    <row r="6936" spans="1:8" ht="14.5">
      <c r="A6936" s="6" t="str">
        <f t="shared" si="81"/>
        <v>Purbalingga - Kebong_SIKAPAT</v>
      </c>
      <c r="B6936" s="11" t="s">
        <v>4781</v>
      </c>
      <c r="C6936" s="11" t="s">
        <v>4934</v>
      </c>
      <c r="D6936" s="11">
        <v>9.3800000000000008</v>
      </c>
      <c r="E6936" s="7">
        <f>VLOOKUP(A6936, Sheet2!$A$2:$K$8265, 11)</f>
        <v>110.8802</v>
      </c>
      <c r="F6936" s="7">
        <f t="shared" si="82"/>
        <v>1.1725000000000001</v>
      </c>
      <c r="G6936" s="8">
        <v>200000</v>
      </c>
      <c r="H6936" s="9">
        <f t="shared" si="83"/>
        <v>2000000</v>
      </c>
    </row>
    <row r="6937" spans="1:8" ht="14.5">
      <c r="A6937" s="6" t="str">
        <f t="shared" si="81"/>
        <v>Purbalingga - Kebong_SILADO</v>
      </c>
      <c r="B6937" s="11" t="s">
        <v>4781</v>
      </c>
      <c r="C6937" s="11" t="s">
        <v>4935</v>
      </c>
      <c r="D6937" s="11">
        <v>9.3800000000000008</v>
      </c>
      <c r="E6937" s="7">
        <f>VLOOKUP(A6937, Sheet2!$A$2:$K$8265, 11)</f>
        <v>110.8802</v>
      </c>
      <c r="F6937" s="7">
        <f t="shared" si="82"/>
        <v>1.1725000000000001</v>
      </c>
      <c r="G6937" s="8">
        <v>200000</v>
      </c>
      <c r="H6937" s="9">
        <f t="shared" si="83"/>
        <v>2000000</v>
      </c>
    </row>
    <row r="6938" spans="1:8" ht="14.5">
      <c r="A6938" s="6" t="str">
        <f t="shared" si="81"/>
        <v>Purbalingga - Kebong_SINDANG</v>
      </c>
      <c r="B6938" s="11" t="s">
        <v>4781</v>
      </c>
      <c r="C6938" s="11" t="s">
        <v>4936</v>
      </c>
      <c r="D6938" s="11">
        <v>7.6</v>
      </c>
      <c r="E6938" s="7">
        <f>VLOOKUP(A6938, Sheet2!$A$2:$K$8265, 11)</f>
        <v>110.8802</v>
      </c>
      <c r="F6938" s="7">
        <f t="shared" si="82"/>
        <v>0.95</v>
      </c>
      <c r="G6938" s="8">
        <v>200000</v>
      </c>
      <c r="H6938" s="9">
        <f t="shared" si="83"/>
        <v>1600000</v>
      </c>
    </row>
    <row r="6939" spans="1:8" ht="14.5">
      <c r="A6939" s="6" t="str">
        <f t="shared" si="81"/>
        <v>Purbalingga - Kebong_SIRANDU</v>
      </c>
      <c r="B6939" s="11" t="s">
        <v>4781</v>
      </c>
      <c r="C6939" s="11" t="s">
        <v>4937</v>
      </c>
      <c r="D6939" s="11">
        <v>7.6</v>
      </c>
      <c r="E6939" s="7">
        <f>VLOOKUP(A6939, Sheet2!$A$2:$K$8265, 11)</f>
        <v>110.8802</v>
      </c>
      <c r="F6939" s="7">
        <f t="shared" si="82"/>
        <v>0.95</v>
      </c>
      <c r="G6939" s="8">
        <v>200000</v>
      </c>
      <c r="H6939" s="9">
        <f t="shared" si="83"/>
        <v>1600000</v>
      </c>
    </row>
    <row r="6940" spans="1:8" ht="14.5">
      <c r="A6940" s="6" t="str">
        <f t="shared" si="81"/>
        <v>Purbalingga - Kebong_SIRAU</v>
      </c>
      <c r="B6940" s="11" t="s">
        <v>4781</v>
      </c>
      <c r="C6940" s="11" t="s">
        <v>1904</v>
      </c>
      <c r="D6940" s="11">
        <v>7.6</v>
      </c>
      <c r="E6940" s="7">
        <f>VLOOKUP(A6940, Sheet2!$A$2:$K$8265, 11)</f>
        <v>110.8802</v>
      </c>
      <c r="F6940" s="7">
        <f t="shared" si="82"/>
        <v>0.95</v>
      </c>
      <c r="G6940" s="8">
        <v>200000</v>
      </c>
      <c r="H6940" s="9">
        <f t="shared" si="83"/>
        <v>1600000</v>
      </c>
    </row>
    <row r="6941" spans="1:8" ht="14.5">
      <c r="A6941" s="6" t="str">
        <f t="shared" si="81"/>
        <v>Purbalingga - Kebong_SIREMENG</v>
      </c>
      <c r="B6941" s="11" t="s">
        <v>4781</v>
      </c>
      <c r="C6941" s="11" t="s">
        <v>4938</v>
      </c>
      <c r="D6941" s="11">
        <v>15.73</v>
      </c>
      <c r="E6941" s="7">
        <f>VLOOKUP(A6941, Sheet2!$A$2:$K$8265, 11)</f>
        <v>110.8802</v>
      </c>
      <c r="F6941" s="7">
        <f t="shared" si="82"/>
        <v>1.9662500000000001</v>
      </c>
      <c r="G6941" s="8">
        <v>200000</v>
      </c>
      <c r="H6941" s="9">
        <f t="shared" si="83"/>
        <v>3200000</v>
      </c>
    </row>
    <row r="6942" spans="1:8" ht="14.5">
      <c r="A6942" s="6" t="str">
        <f t="shared" si="81"/>
        <v>Purbalingga - Kebong_SIWARAK</v>
      </c>
      <c r="B6942" s="11" t="s">
        <v>4781</v>
      </c>
      <c r="C6942" s="11" t="s">
        <v>4939</v>
      </c>
      <c r="D6942" s="11">
        <v>7.6</v>
      </c>
      <c r="E6942" s="7">
        <f>VLOOKUP(A6942, Sheet2!$A$2:$K$8265, 11)</f>
        <v>110.8802</v>
      </c>
      <c r="F6942" s="7">
        <f t="shared" si="82"/>
        <v>0.95</v>
      </c>
      <c r="G6942" s="8">
        <v>200000</v>
      </c>
      <c r="H6942" s="9">
        <f t="shared" si="83"/>
        <v>1600000</v>
      </c>
    </row>
    <row r="6943" spans="1:8" ht="14.5">
      <c r="A6943" s="6" t="str">
        <f t="shared" si="81"/>
        <v>Purbalingga - Kebong_SLINGA</v>
      </c>
      <c r="B6943" s="11" t="s">
        <v>4781</v>
      </c>
      <c r="C6943" s="11" t="s">
        <v>4940</v>
      </c>
      <c r="D6943" s="11">
        <v>7.6</v>
      </c>
      <c r="E6943" s="7">
        <f>VLOOKUP(A6943, Sheet2!$A$2:$K$8265, 11)</f>
        <v>110.8802</v>
      </c>
      <c r="F6943" s="7">
        <f t="shared" si="82"/>
        <v>0.95</v>
      </c>
      <c r="G6943" s="8">
        <v>200000</v>
      </c>
      <c r="H6943" s="9">
        <f t="shared" si="83"/>
        <v>1600000</v>
      </c>
    </row>
    <row r="6944" spans="1:8" ht="14.5">
      <c r="A6944" s="6" t="str">
        <f t="shared" si="81"/>
        <v>Purbalingga - Kebong_SOKANEGARA</v>
      </c>
      <c r="B6944" s="11" t="s">
        <v>4781</v>
      </c>
      <c r="C6944" s="11" t="s">
        <v>974</v>
      </c>
      <c r="D6944" s="11">
        <v>9.3800000000000008</v>
      </c>
      <c r="E6944" s="7">
        <f>VLOOKUP(A6944, Sheet2!$A$2:$K$8265, 11)</f>
        <v>110.8802</v>
      </c>
      <c r="F6944" s="7">
        <f t="shared" si="82"/>
        <v>1.1725000000000001</v>
      </c>
      <c r="G6944" s="8">
        <v>200000</v>
      </c>
      <c r="H6944" s="9">
        <f t="shared" si="83"/>
        <v>2000000</v>
      </c>
    </row>
    <row r="6945" spans="1:8" ht="14.5">
      <c r="A6945" s="6" t="str">
        <f t="shared" si="81"/>
        <v>Purbalingga - Kebong_SOKARAJA KIDUL</v>
      </c>
      <c r="B6945" s="11" t="s">
        <v>4781</v>
      </c>
      <c r="C6945" s="11" t="s">
        <v>4941</v>
      </c>
      <c r="D6945" s="11">
        <v>9.3800000000000008</v>
      </c>
      <c r="E6945" s="7">
        <f>VLOOKUP(A6945, Sheet2!$A$2:$K$8265, 11)</f>
        <v>110.8802</v>
      </c>
      <c r="F6945" s="7">
        <f t="shared" si="82"/>
        <v>1.1725000000000001</v>
      </c>
      <c r="G6945" s="8">
        <v>200000</v>
      </c>
      <c r="H6945" s="9">
        <f t="shared" si="83"/>
        <v>2000000</v>
      </c>
    </row>
    <row r="6946" spans="1:8" ht="14.5">
      <c r="A6946" s="6" t="str">
        <f t="shared" si="81"/>
        <v>Purbalingga - Kebong_SOKARAJA KULON</v>
      </c>
      <c r="B6946" s="11" t="s">
        <v>4781</v>
      </c>
      <c r="C6946" s="11" t="s">
        <v>4942</v>
      </c>
      <c r="D6946" s="11">
        <v>9.3800000000000008</v>
      </c>
      <c r="E6946" s="7">
        <f>VLOOKUP(A6946, Sheet2!$A$2:$K$8265, 11)</f>
        <v>110.8802</v>
      </c>
      <c r="F6946" s="7">
        <f t="shared" si="82"/>
        <v>1.1725000000000001</v>
      </c>
      <c r="G6946" s="8">
        <v>200000</v>
      </c>
      <c r="H6946" s="9">
        <f t="shared" si="83"/>
        <v>2000000</v>
      </c>
    </row>
    <row r="6947" spans="1:8" ht="14.5">
      <c r="A6947" s="6" t="str">
        <f t="shared" si="81"/>
        <v>Purbalingga - Kebong_SOKARAJA LOR</v>
      </c>
      <c r="B6947" s="11" t="s">
        <v>4781</v>
      </c>
      <c r="C6947" s="11" t="s">
        <v>4943</v>
      </c>
      <c r="D6947" s="11">
        <v>9.3800000000000008</v>
      </c>
      <c r="E6947" s="7">
        <f>VLOOKUP(A6947, Sheet2!$A$2:$K$8265, 11)</f>
        <v>110.8802</v>
      </c>
      <c r="F6947" s="7">
        <f t="shared" si="82"/>
        <v>1.1725000000000001</v>
      </c>
      <c r="G6947" s="8">
        <v>200000</v>
      </c>
      <c r="H6947" s="9">
        <f t="shared" si="83"/>
        <v>2000000</v>
      </c>
    </row>
    <row r="6948" spans="1:8" ht="14.5">
      <c r="A6948" s="6" t="str">
        <f t="shared" si="81"/>
        <v>Purbalingga - Kebong_SOKARAJA TENGAH</v>
      </c>
      <c r="B6948" s="11" t="s">
        <v>4781</v>
      </c>
      <c r="C6948" s="11" t="s">
        <v>4944</v>
      </c>
      <c r="D6948" s="11">
        <v>9.3800000000000008</v>
      </c>
      <c r="E6948" s="7">
        <f>VLOOKUP(A6948, Sheet2!$A$2:$K$8265, 11)</f>
        <v>110.8802</v>
      </c>
      <c r="F6948" s="7">
        <f t="shared" si="82"/>
        <v>1.1725000000000001</v>
      </c>
      <c r="G6948" s="8">
        <v>200000</v>
      </c>
      <c r="H6948" s="9">
        <f t="shared" si="83"/>
        <v>2000000</v>
      </c>
    </row>
    <row r="6949" spans="1:8" ht="14.5">
      <c r="A6949" s="6" t="str">
        <f t="shared" si="81"/>
        <v>Purbalingga - Kebong_SOKARAJA WETAN</v>
      </c>
      <c r="B6949" s="11" t="s">
        <v>4781</v>
      </c>
      <c r="C6949" s="11" t="s">
        <v>4945</v>
      </c>
      <c r="D6949" s="11">
        <v>9.3800000000000008</v>
      </c>
      <c r="E6949" s="7">
        <f>VLOOKUP(A6949, Sheet2!$A$2:$K$8265, 11)</f>
        <v>110.8802</v>
      </c>
      <c r="F6949" s="7">
        <f t="shared" si="82"/>
        <v>1.1725000000000001</v>
      </c>
      <c r="G6949" s="8">
        <v>200000</v>
      </c>
      <c r="H6949" s="9">
        <f t="shared" si="83"/>
        <v>2000000</v>
      </c>
    </row>
    <row r="6950" spans="1:8" ht="14.5">
      <c r="A6950" s="6" t="str">
        <f t="shared" si="81"/>
        <v>Purbalingga - Kebong_SOKAWERA</v>
      </c>
      <c r="B6950" s="11" t="s">
        <v>4781</v>
      </c>
      <c r="C6950" s="11" t="s">
        <v>975</v>
      </c>
      <c r="D6950" s="11">
        <v>9.3800000000000008</v>
      </c>
      <c r="E6950" s="7">
        <f>VLOOKUP(A6950, Sheet2!$A$2:$K$8265, 11)</f>
        <v>110.8802</v>
      </c>
      <c r="F6950" s="7">
        <f t="shared" si="82"/>
        <v>1.1725000000000001</v>
      </c>
      <c r="G6950" s="8">
        <v>200000</v>
      </c>
      <c r="H6950" s="9">
        <f t="shared" si="83"/>
        <v>2000000</v>
      </c>
    </row>
    <row r="6951" spans="1:8" ht="14.5">
      <c r="A6951" s="6" t="str">
        <f t="shared" si="81"/>
        <v>Purbalingga - Kebong_SOKAWERA</v>
      </c>
      <c r="B6951" s="11" t="s">
        <v>4781</v>
      </c>
      <c r="C6951" s="11" t="s">
        <v>975</v>
      </c>
      <c r="D6951" s="11">
        <v>9.3800000000000008</v>
      </c>
      <c r="E6951" s="7">
        <f>VLOOKUP(A6951, Sheet2!$A$2:$K$8265, 11)</f>
        <v>110.8802</v>
      </c>
      <c r="F6951" s="7">
        <f t="shared" si="82"/>
        <v>1.1725000000000001</v>
      </c>
      <c r="G6951" s="8">
        <v>200000</v>
      </c>
      <c r="H6951" s="9">
        <f t="shared" si="83"/>
        <v>2000000</v>
      </c>
    </row>
    <row r="6952" spans="1:8" ht="14.5">
      <c r="A6952" s="6" t="str">
        <f t="shared" si="81"/>
        <v>Purbalingga - Kebong_SOKAWERA</v>
      </c>
      <c r="B6952" s="11" t="s">
        <v>4781</v>
      </c>
      <c r="C6952" s="11" t="s">
        <v>975</v>
      </c>
      <c r="D6952" s="11">
        <v>7.6</v>
      </c>
      <c r="E6952" s="7">
        <f>VLOOKUP(A6952, Sheet2!$A$2:$K$8265, 11)</f>
        <v>110.8802</v>
      </c>
      <c r="F6952" s="7">
        <f t="shared" si="82"/>
        <v>0.95</v>
      </c>
      <c r="G6952" s="8">
        <v>200000</v>
      </c>
      <c r="H6952" s="9">
        <f t="shared" si="83"/>
        <v>1600000</v>
      </c>
    </row>
    <row r="6953" spans="1:8" ht="14.5">
      <c r="A6953" s="6" t="str">
        <f t="shared" si="81"/>
        <v>Purbalingga - Kebong_SUMAMPIR</v>
      </c>
      <c r="B6953" s="11" t="s">
        <v>4781</v>
      </c>
      <c r="C6953" s="11" t="s">
        <v>980</v>
      </c>
      <c r="D6953" s="11">
        <v>9.3800000000000008</v>
      </c>
      <c r="E6953" s="7">
        <f>VLOOKUP(A6953, Sheet2!$A$2:$K$8265, 11)</f>
        <v>110.8802</v>
      </c>
      <c r="F6953" s="7">
        <f t="shared" si="82"/>
        <v>1.1725000000000001</v>
      </c>
      <c r="G6953" s="8">
        <v>200000</v>
      </c>
      <c r="H6953" s="9">
        <f t="shared" si="83"/>
        <v>2000000</v>
      </c>
    </row>
    <row r="6954" spans="1:8" ht="14.5">
      <c r="A6954" s="6" t="str">
        <f t="shared" si="81"/>
        <v>Purbalingga - Kebong_SUMBANG</v>
      </c>
      <c r="B6954" s="11" t="s">
        <v>4781</v>
      </c>
      <c r="C6954" s="11" t="s">
        <v>4946</v>
      </c>
      <c r="D6954" s="11">
        <v>9.3800000000000008</v>
      </c>
      <c r="E6954" s="7">
        <f>VLOOKUP(A6954, Sheet2!$A$2:$K$8265, 11)</f>
        <v>110.8802</v>
      </c>
      <c r="F6954" s="7">
        <f t="shared" si="82"/>
        <v>1.1725000000000001</v>
      </c>
      <c r="G6954" s="8">
        <v>200000</v>
      </c>
      <c r="H6954" s="9">
        <f t="shared" si="83"/>
        <v>2000000</v>
      </c>
    </row>
    <row r="6955" spans="1:8" ht="14.5">
      <c r="A6955" s="6" t="str">
        <f t="shared" si="81"/>
        <v>Purbalingga - Kebong_SUMINGKIR</v>
      </c>
      <c r="B6955" s="11" t="s">
        <v>4781</v>
      </c>
      <c r="C6955" s="11" t="s">
        <v>1906</v>
      </c>
      <c r="D6955" s="11">
        <v>7.6</v>
      </c>
      <c r="E6955" s="7">
        <f>VLOOKUP(A6955, Sheet2!$A$2:$K$8265, 11)</f>
        <v>110.8802</v>
      </c>
      <c r="F6955" s="7">
        <f t="shared" si="82"/>
        <v>0.95</v>
      </c>
      <c r="G6955" s="8">
        <v>200000</v>
      </c>
      <c r="H6955" s="9">
        <f t="shared" si="83"/>
        <v>1600000</v>
      </c>
    </row>
    <row r="6956" spans="1:8" ht="14.5">
      <c r="A6956" s="6" t="str">
        <f t="shared" si="81"/>
        <v>Purbalingga - Kebong_SUNYALANGU</v>
      </c>
      <c r="B6956" s="11" t="s">
        <v>4781</v>
      </c>
      <c r="C6956" s="11" t="s">
        <v>4947</v>
      </c>
      <c r="D6956" s="11">
        <v>9.3800000000000008</v>
      </c>
      <c r="E6956" s="7">
        <f>VLOOKUP(A6956, Sheet2!$A$2:$K$8265, 11)</f>
        <v>110.8802</v>
      </c>
      <c r="F6956" s="7">
        <f t="shared" si="82"/>
        <v>1.1725000000000001</v>
      </c>
      <c r="G6956" s="8">
        <v>200000</v>
      </c>
      <c r="H6956" s="9">
        <f t="shared" si="83"/>
        <v>2000000</v>
      </c>
    </row>
    <row r="6957" spans="1:8" ht="14.5">
      <c r="A6957" s="6" t="str">
        <f t="shared" si="81"/>
        <v>Purbalingga - Kebong_SUSUKAN</v>
      </c>
      <c r="B6957" s="11" t="s">
        <v>4781</v>
      </c>
      <c r="C6957" s="11" t="s">
        <v>983</v>
      </c>
      <c r="D6957" s="11">
        <v>9.3800000000000008</v>
      </c>
      <c r="E6957" s="7">
        <f>VLOOKUP(A6957, Sheet2!$A$2:$K$8265, 11)</f>
        <v>110.8802</v>
      </c>
      <c r="F6957" s="7">
        <f t="shared" si="82"/>
        <v>1.1725000000000001</v>
      </c>
      <c r="G6957" s="8">
        <v>200000</v>
      </c>
      <c r="H6957" s="9">
        <f t="shared" si="83"/>
        <v>2000000</v>
      </c>
    </row>
    <row r="6958" spans="1:8" ht="14.5">
      <c r="A6958" s="6" t="str">
        <f t="shared" si="81"/>
        <v>Purbalingga - Kebong_TALAGENING</v>
      </c>
      <c r="B6958" s="11" t="s">
        <v>4781</v>
      </c>
      <c r="C6958" s="11" t="s">
        <v>4948</v>
      </c>
      <c r="D6958" s="11">
        <v>7.6</v>
      </c>
      <c r="E6958" s="7">
        <f>VLOOKUP(A6958, Sheet2!$A$2:$K$8265, 11)</f>
        <v>110.8802</v>
      </c>
      <c r="F6958" s="7">
        <f t="shared" si="82"/>
        <v>0.95</v>
      </c>
      <c r="G6958" s="8">
        <v>200000</v>
      </c>
      <c r="H6958" s="9">
        <f t="shared" si="83"/>
        <v>1600000</v>
      </c>
    </row>
    <row r="6959" spans="1:8" ht="14.5">
      <c r="A6959" s="6" t="str">
        <f t="shared" si="81"/>
        <v>Purbalingga - Kebong_TAMBAKSARI KIDUL</v>
      </c>
      <c r="B6959" s="11" t="s">
        <v>4781</v>
      </c>
      <c r="C6959" s="11" t="s">
        <v>4949</v>
      </c>
      <c r="D6959" s="11">
        <v>9.3800000000000008</v>
      </c>
      <c r="E6959" s="7">
        <f>VLOOKUP(A6959, Sheet2!$A$2:$K$8265, 11)</f>
        <v>110.8802</v>
      </c>
      <c r="F6959" s="7">
        <f t="shared" si="82"/>
        <v>1.1725000000000001</v>
      </c>
      <c r="G6959" s="8">
        <v>200000</v>
      </c>
      <c r="H6959" s="9">
        <f t="shared" si="83"/>
        <v>2000000</v>
      </c>
    </row>
    <row r="6960" spans="1:8" ht="14.5">
      <c r="A6960" s="6" t="str">
        <f t="shared" si="81"/>
        <v>Purbalingga - Kebong_TAMBAKSOGRA</v>
      </c>
      <c r="B6960" s="11" t="s">
        <v>4781</v>
      </c>
      <c r="C6960" s="11" t="s">
        <v>4950</v>
      </c>
      <c r="D6960" s="11">
        <v>9.3800000000000008</v>
      </c>
      <c r="E6960" s="7">
        <f>VLOOKUP(A6960, Sheet2!$A$2:$K$8265, 11)</f>
        <v>110.8802</v>
      </c>
      <c r="F6960" s="7">
        <f t="shared" si="82"/>
        <v>1.1725000000000001</v>
      </c>
      <c r="G6960" s="8">
        <v>200000</v>
      </c>
      <c r="H6960" s="9">
        <f t="shared" si="83"/>
        <v>2000000</v>
      </c>
    </row>
    <row r="6961" spans="1:8" ht="14.5">
      <c r="A6961" s="6" t="str">
        <f t="shared" si="81"/>
        <v>Purbalingga - Kebong_TAMBI</v>
      </c>
      <c r="B6961" s="11" t="s">
        <v>4781</v>
      </c>
      <c r="C6961" s="11" t="s">
        <v>1147</v>
      </c>
      <c r="D6961" s="11">
        <v>15.73</v>
      </c>
      <c r="E6961" s="7">
        <f>VLOOKUP(A6961, Sheet2!$A$2:$K$8265, 11)</f>
        <v>110.8802</v>
      </c>
      <c r="F6961" s="7">
        <f t="shared" si="82"/>
        <v>1.9662500000000001</v>
      </c>
      <c r="G6961" s="8">
        <v>200000</v>
      </c>
      <c r="H6961" s="9">
        <f t="shared" si="83"/>
        <v>3200000</v>
      </c>
    </row>
    <row r="6962" spans="1:8" ht="14.5">
      <c r="A6962" s="6" t="str">
        <f t="shared" si="81"/>
        <v>Purbalingga - Kebong_TANGKISAN</v>
      </c>
      <c r="B6962" s="11" t="s">
        <v>4781</v>
      </c>
      <c r="C6962" s="11" t="s">
        <v>3842</v>
      </c>
      <c r="D6962" s="11">
        <v>7.6</v>
      </c>
      <c r="E6962" s="7">
        <f>VLOOKUP(A6962, Sheet2!$A$2:$K$8265, 11)</f>
        <v>110.8802</v>
      </c>
      <c r="F6962" s="7">
        <f t="shared" si="82"/>
        <v>0.95</v>
      </c>
      <c r="G6962" s="8">
        <v>200000</v>
      </c>
      <c r="H6962" s="9">
        <f t="shared" si="83"/>
        <v>1600000</v>
      </c>
    </row>
    <row r="6963" spans="1:8" ht="14.5">
      <c r="A6963" s="6" t="str">
        <f t="shared" si="81"/>
        <v>Purbalingga - Kebong_TANJUNG</v>
      </c>
      <c r="B6963" s="11" t="s">
        <v>4781</v>
      </c>
      <c r="C6963" s="11" t="s">
        <v>341</v>
      </c>
      <c r="D6963" s="11">
        <v>9.3800000000000008</v>
      </c>
      <c r="E6963" s="7">
        <f>VLOOKUP(A6963, Sheet2!$A$2:$K$8265, 11)</f>
        <v>110.8802</v>
      </c>
      <c r="F6963" s="7">
        <f t="shared" si="82"/>
        <v>1.1725000000000001</v>
      </c>
      <c r="G6963" s="8">
        <v>200000</v>
      </c>
      <c r="H6963" s="9">
        <f t="shared" si="83"/>
        <v>2000000</v>
      </c>
    </row>
    <row r="6964" spans="1:8" ht="14.5">
      <c r="A6964" s="6" t="str">
        <f t="shared" si="81"/>
        <v>Purbalingga - Kebong_TELUK</v>
      </c>
      <c r="B6964" s="11" t="s">
        <v>4781</v>
      </c>
      <c r="C6964" s="11" t="s">
        <v>4139</v>
      </c>
      <c r="D6964" s="11">
        <v>9.3800000000000008</v>
      </c>
      <c r="E6964" s="7">
        <f>VLOOKUP(A6964, Sheet2!$A$2:$K$8265, 11)</f>
        <v>110.8802</v>
      </c>
      <c r="F6964" s="7">
        <f t="shared" si="82"/>
        <v>1.1725000000000001</v>
      </c>
      <c r="G6964" s="8">
        <v>200000</v>
      </c>
      <c r="H6964" s="9">
        <f t="shared" si="83"/>
        <v>2000000</v>
      </c>
    </row>
    <row r="6965" spans="1:8" ht="14.5">
      <c r="A6965" s="6" t="str">
        <f t="shared" si="81"/>
        <v>Purbalingga - Kebong_TLAGASANA</v>
      </c>
      <c r="B6965" s="11" t="s">
        <v>4781</v>
      </c>
      <c r="C6965" s="11" t="s">
        <v>4951</v>
      </c>
      <c r="D6965" s="11">
        <v>15.73</v>
      </c>
      <c r="E6965" s="7">
        <f>VLOOKUP(A6965, Sheet2!$A$2:$K$8265, 11)</f>
        <v>110.8802</v>
      </c>
      <c r="F6965" s="7">
        <f t="shared" si="82"/>
        <v>1.9662500000000001</v>
      </c>
      <c r="G6965" s="8">
        <v>200000</v>
      </c>
      <c r="H6965" s="9">
        <f t="shared" si="83"/>
        <v>3200000</v>
      </c>
    </row>
    <row r="6966" spans="1:8" ht="14.5">
      <c r="A6966" s="6" t="str">
        <f t="shared" si="81"/>
        <v>Purbalingga - Kebong_TLAGAYASA</v>
      </c>
      <c r="B6966" s="11" t="s">
        <v>4781</v>
      </c>
      <c r="C6966" s="11" t="s">
        <v>4952</v>
      </c>
      <c r="D6966" s="11">
        <v>7.6</v>
      </c>
      <c r="E6966" s="7">
        <f>VLOOKUP(A6966, Sheet2!$A$2:$K$8265, 11)</f>
        <v>110.8802</v>
      </c>
      <c r="F6966" s="7">
        <f t="shared" si="82"/>
        <v>0.95</v>
      </c>
      <c r="G6966" s="8">
        <v>200000</v>
      </c>
      <c r="H6966" s="9">
        <f t="shared" si="83"/>
        <v>1600000</v>
      </c>
    </row>
    <row r="6967" spans="1:8" ht="14.5">
      <c r="A6967" s="6" t="str">
        <f t="shared" si="81"/>
        <v>Purbalingga - Kebong_TLAHAB KIDUL</v>
      </c>
      <c r="B6967" s="11" t="s">
        <v>4781</v>
      </c>
      <c r="C6967" s="11" t="s">
        <v>4953</v>
      </c>
      <c r="D6967" s="11">
        <v>7.6</v>
      </c>
      <c r="E6967" s="7">
        <f>VLOOKUP(A6967, Sheet2!$A$2:$K$8265, 11)</f>
        <v>110.8802</v>
      </c>
      <c r="F6967" s="7">
        <f t="shared" si="82"/>
        <v>0.95</v>
      </c>
      <c r="G6967" s="8">
        <v>200000</v>
      </c>
      <c r="H6967" s="9">
        <f t="shared" si="83"/>
        <v>1600000</v>
      </c>
    </row>
    <row r="6968" spans="1:8" ht="14.5">
      <c r="A6968" s="6" t="str">
        <f t="shared" si="81"/>
        <v>Purbalingga - Kebong_TLAHAB LOR</v>
      </c>
      <c r="B6968" s="11" t="s">
        <v>4781</v>
      </c>
      <c r="C6968" s="11" t="s">
        <v>4954</v>
      </c>
      <c r="D6968" s="11">
        <v>7.6</v>
      </c>
      <c r="E6968" s="7">
        <f>VLOOKUP(A6968, Sheet2!$A$2:$K$8265, 11)</f>
        <v>110.8802</v>
      </c>
      <c r="F6968" s="7">
        <f t="shared" si="82"/>
        <v>0.95</v>
      </c>
      <c r="G6968" s="8">
        <v>200000</v>
      </c>
      <c r="H6968" s="9">
        <f t="shared" si="83"/>
        <v>1600000</v>
      </c>
    </row>
    <row r="6969" spans="1:8" ht="14.5">
      <c r="A6969" s="6" t="str">
        <f t="shared" si="81"/>
        <v>Purbalingga - Kebong_TUNDAGAN</v>
      </c>
      <c r="B6969" s="11" t="s">
        <v>4781</v>
      </c>
      <c r="C6969" s="11" t="s">
        <v>4955</v>
      </c>
      <c r="D6969" s="11">
        <v>15.73</v>
      </c>
      <c r="E6969" s="7">
        <f>VLOOKUP(A6969, Sheet2!$A$2:$K$8265, 11)</f>
        <v>110.8802</v>
      </c>
      <c r="F6969" s="7">
        <f t="shared" si="82"/>
        <v>1.9662500000000001</v>
      </c>
      <c r="G6969" s="8">
        <v>200000</v>
      </c>
      <c r="H6969" s="9">
        <f t="shared" si="83"/>
        <v>3200000</v>
      </c>
    </row>
    <row r="6970" spans="1:8" ht="14.5">
      <c r="A6970" s="6" t="str">
        <f t="shared" si="81"/>
        <v>Purbalingga - Kebong_TUNJUNGMULI</v>
      </c>
      <c r="B6970" s="11" t="s">
        <v>4781</v>
      </c>
      <c r="C6970" s="11" t="s">
        <v>4956</v>
      </c>
      <c r="D6970" s="11">
        <v>7.6</v>
      </c>
      <c r="E6970" s="7">
        <f>VLOOKUP(A6970, Sheet2!$A$2:$K$8265, 11)</f>
        <v>110.8802</v>
      </c>
      <c r="F6970" s="7">
        <f t="shared" si="82"/>
        <v>0.95</v>
      </c>
      <c r="G6970" s="8">
        <v>200000</v>
      </c>
      <c r="H6970" s="9">
        <f t="shared" si="83"/>
        <v>1600000</v>
      </c>
    </row>
    <row r="6971" spans="1:8" ht="14.5">
      <c r="A6971" s="6" t="str">
        <f t="shared" si="81"/>
        <v>Purbalingga - Kebong_WATUKUMPUL</v>
      </c>
      <c r="B6971" s="11" t="s">
        <v>4781</v>
      </c>
      <c r="C6971" s="11" t="s">
        <v>1163</v>
      </c>
      <c r="D6971" s="11">
        <v>15.73</v>
      </c>
      <c r="E6971" s="7">
        <f>VLOOKUP(A6971, Sheet2!$A$2:$K$8265, 11)</f>
        <v>110.8802</v>
      </c>
      <c r="F6971" s="7">
        <f t="shared" si="82"/>
        <v>1.9662500000000001</v>
      </c>
      <c r="G6971" s="8">
        <v>200000</v>
      </c>
      <c r="H6971" s="9">
        <f t="shared" si="83"/>
        <v>3200000</v>
      </c>
    </row>
    <row r="6972" spans="1:8" ht="14.5">
      <c r="A6972" s="6" t="str">
        <f t="shared" si="81"/>
        <v>Purbalingga - Kebong_WINDUJAYA</v>
      </c>
      <c r="B6972" s="11" t="s">
        <v>4781</v>
      </c>
      <c r="C6972" s="11" t="s">
        <v>4957</v>
      </c>
      <c r="D6972" s="11">
        <v>9.3800000000000008</v>
      </c>
      <c r="E6972" s="7">
        <f>VLOOKUP(A6972, Sheet2!$A$2:$K$8265, 11)</f>
        <v>110.8802</v>
      </c>
      <c r="F6972" s="7">
        <f t="shared" si="82"/>
        <v>1.1725000000000001</v>
      </c>
      <c r="G6972" s="8">
        <v>200000</v>
      </c>
      <c r="H6972" s="9">
        <f t="shared" si="83"/>
        <v>2000000</v>
      </c>
    </row>
    <row r="6973" spans="1:8" ht="14.5">
      <c r="A6973" s="6" t="str">
        <f t="shared" si="81"/>
        <v>Purbalingga - Kebong_WIRADADI</v>
      </c>
      <c r="B6973" s="11" t="s">
        <v>4781</v>
      </c>
      <c r="C6973" s="11" t="s">
        <v>4958</v>
      </c>
      <c r="D6973" s="11">
        <v>9.3800000000000008</v>
      </c>
      <c r="E6973" s="7">
        <f>VLOOKUP(A6973, Sheet2!$A$2:$K$8265, 11)</f>
        <v>110.8802</v>
      </c>
      <c r="F6973" s="7">
        <f t="shared" si="82"/>
        <v>1.1725000000000001</v>
      </c>
      <c r="G6973" s="8">
        <v>200000</v>
      </c>
      <c r="H6973" s="9">
        <f t="shared" si="83"/>
        <v>2000000</v>
      </c>
    </row>
    <row r="6974" spans="1:8" ht="14.5">
      <c r="A6974" s="6" t="str">
        <f t="shared" si="81"/>
        <v>Purbalingga - Kebong_WIRASANA</v>
      </c>
      <c r="B6974" s="11" t="s">
        <v>4781</v>
      </c>
      <c r="C6974" s="11" t="s">
        <v>4959</v>
      </c>
      <c r="D6974" s="11">
        <v>7.6</v>
      </c>
      <c r="E6974" s="7">
        <f>VLOOKUP(A6974, Sheet2!$A$2:$K$8265, 11)</f>
        <v>110.8802</v>
      </c>
      <c r="F6974" s="7">
        <f t="shared" si="82"/>
        <v>0.95</v>
      </c>
      <c r="G6974" s="8">
        <v>200000</v>
      </c>
      <c r="H6974" s="9">
        <f t="shared" si="83"/>
        <v>1600000</v>
      </c>
    </row>
    <row r="6975" spans="1:8" ht="14.5">
      <c r="A6975" s="6" t="str">
        <f t="shared" si="81"/>
        <v>Purbalingga - Kebong_WLAHAR KULON</v>
      </c>
      <c r="B6975" s="11" t="s">
        <v>4781</v>
      </c>
      <c r="C6975" s="11" t="s">
        <v>4960</v>
      </c>
      <c r="D6975" s="11">
        <v>9.3800000000000008</v>
      </c>
      <c r="E6975" s="7">
        <f>VLOOKUP(A6975, Sheet2!$A$2:$K$8265, 11)</f>
        <v>110.8802</v>
      </c>
      <c r="F6975" s="7">
        <f t="shared" si="82"/>
        <v>1.1725000000000001</v>
      </c>
      <c r="G6975" s="8">
        <v>200000</v>
      </c>
      <c r="H6975" s="9">
        <f t="shared" si="83"/>
        <v>2000000</v>
      </c>
    </row>
    <row r="6976" spans="1:8" ht="14.5">
      <c r="A6976" s="6" t="str">
        <f t="shared" si="81"/>
        <v>Purbalingga - Kebong_WLAHAR WETAN</v>
      </c>
      <c r="B6976" s="11" t="s">
        <v>4781</v>
      </c>
      <c r="C6976" s="11" t="s">
        <v>4961</v>
      </c>
      <c r="D6976" s="11">
        <v>9.3800000000000008</v>
      </c>
      <c r="E6976" s="7">
        <f>VLOOKUP(A6976, Sheet2!$A$2:$K$8265, 11)</f>
        <v>110.8802</v>
      </c>
      <c r="F6976" s="7">
        <f t="shared" si="82"/>
        <v>1.1725000000000001</v>
      </c>
      <c r="G6976" s="8">
        <v>200000</v>
      </c>
      <c r="H6976" s="9">
        <f t="shared" si="83"/>
        <v>2000000</v>
      </c>
    </row>
    <row r="6977" spans="1:8" ht="14.5">
      <c r="A6977" s="6" t="str">
        <f t="shared" si="81"/>
        <v>Purwodadi 2 - Getas_GETASREJO</v>
      </c>
      <c r="B6977" s="11" t="s">
        <v>4962</v>
      </c>
      <c r="C6977" s="11" t="s">
        <v>4963</v>
      </c>
      <c r="D6977" s="11">
        <v>53.45</v>
      </c>
      <c r="E6977" s="7">
        <f>VLOOKUP(A6977, Sheet2!$A$2:$K$8265, 11)</f>
        <v>110.8802</v>
      </c>
      <c r="F6977" s="7">
        <f t="shared" si="82"/>
        <v>6.6812500000000004</v>
      </c>
      <c r="G6977" s="8">
        <v>200000</v>
      </c>
      <c r="H6977" s="9">
        <f t="shared" si="83"/>
        <v>10800000</v>
      </c>
    </row>
    <row r="6978" spans="1:8" ht="14.5">
      <c r="A6978" s="6" t="str">
        <f t="shared" si="81"/>
        <v>Purwodadi 2 - Getas_GROBOGAN</v>
      </c>
      <c r="B6978" s="11" t="s">
        <v>4962</v>
      </c>
      <c r="C6978" s="11" t="s">
        <v>4964</v>
      </c>
      <c r="D6978" s="11">
        <v>53.45</v>
      </c>
      <c r="E6978" s="7">
        <f>VLOOKUP(A6978, Sheet2!$A$2:$K$8265, 11)</f>
        <v>110.8802</v>
      </c>
      <c r="F6978" s="7">
        <f t="shared" si="82"/>
        <v>6.6812500000000004</v>
      </c>
      <c r="G6978" s="8">
        <v>200000</v>
      </c>
      <c r="H6978" s="9">
        <f t="shared" si="83"/>
        <v>10800000</v>
      </c>
    </row>
    <row r="6979" spans="1:8" ht="14.5">
      <c r="A6979" s="6" t="str">
        <f t="shared" si="81"/>
        <v>Purwodadi 2 - Getas_JANGKUNGHARJO</v>
      </c>
      <c r="B6979" s="11" t="s">
        <v>4962</v>
      </c>
      <c r="C6979" s="11" t="s">
        <v>4965</v>
      </c>
      <c r="D6979" s="11">
        <v>53.45</v>
      </c>
      <c r="E6979" s="7">
        <f>VLOOKUP(A6979, Sheet2!$A$2:$K$8265, 11)</f>
        <v>110.8802</v>
      </c>
      <c r="F6979" s="7">
        <f t="shared" si="82"/>
        <v>6.6812500000000004</v>
      </c>
      <c r="G6979" s="8">
        <v>200000</v>
      </c>
      <c r="H6979" s="9">
        <f t="shared" si="83"/>
        <v>10800000</v>
      </c>
    </row>
    <row r="6980" spans="1:8" ht="14.5">
      <c r="A6980" s="6" t="str">
        <f t="shared" si="81"/>
        <v>Purwodadi 2 - Getas_KALONGAN</v>
      </c>
      <c r="B6980" s="11" t="s">
        <v>4962</v>
      </c>
      <c r="C6980" s="11" t="s">
        <v>4966</v>
      </c>
      <c r="D6980" s="11">
        <v>53.45</v>
      </c>
      <c r="E6980" s="7">
        <f>VLOOKUP(A6980, Sheet2!$A$2:$K$8265, 11)</f>
        <v>110.8802</v>
      </c>
      <c r="F6980" s="7">
        <f t="shared" si="82"/>
        <v>6.6812500000000004</v>
      </c>
      <c r="G6980" s="8">
        <v>200000</v>
      </c>
      <c r="H6980" s="9">
        <f t="shared" si="83"/>
        <v>10800000</v>
      </c>
    </row>
    <row r="6981" spans="1:8" ht="14.5">
      <c r="A6981" s="6" t="str">
        <f t="shared" si="81"/>
        <v>Purwodadi 2 - Getas_KARANGANYAR</v>
      </c>
      <c r="B6981" s="11" t="s">
        <v>4962</v>
      </c>
      <c r="C6981" s="11" t="s">
        <v>125</v>
      </c>
      <c r="D6981" s="11">
        <v>53.45</v>
      </c>
      <c r="E6981" s="7">
        <f>VLOOKUP(A6981, Sheet2!$A$2:$K$8265, 11)</f>
        <v>110.8802</v>
      </c>
      <c r="F6981" s="7">
        <f t="shared" si="82"/>
        <v>6.6812500000000004</v>
      </c>
      <c r="G6981" s="8">
        <v>200000</v>
      </c>
      <c r="H6981" s="9">
        <f t="shared" si="83"/>
        <v>10800000</v>
      </c>
    </row>
    <row r="6982" spans="1:8" ht="14.5">
      <c r="A6982" s="6" t="str">
        <f t="shared" si="81"/>
        <v>Purwodadi 2 - Getas_KARANGREJO</v>
      </c>
      <c r="B6982" s="11" t="s">
        <v>4962</v>
      </c>
      <c r="C6982" s="11" t="s">
        <v>1303</v>
      </c>
      <c r="D6982" s="11">
        <v>53.45</v>
      </c>
      <c r="E6982" s="7">
        <f>VLOOKUP(A6982, Sheet2!$A$2:$K$8265, 11)</f>
        <v>110.8802</v>
      </c>
      <c r="F6982" s="7">
        <f t="shared" si="82"/>
        <v>6.6812500000000004</v>
      </c>
      <c r="G6982" s="8">
        <v>200000</v>
      </c>
      <c r="H6982" s="9">
        <f t="shared" si="83"/>
        <v>10800000</v>
      </c>
    </row>
    <row r="6983" spans="1:8" ht="14.5">
      <c r="A6983" s="6" t="str">
        <f t="shared" si="81"/>
        <v>Purwodadi 2 - Getas_KEDUNGREJO</v>
      </c>
      <c r="B6983" s="11" t="s">
        <v>4962</v>
      </c>
      <c r="C6983" s="11" t="s">
        <v>637</v>
      </c>
      <c r="D6983" s="11">
        <v>53.45</v>
      </c>
      <c r="E6983" s="7">
        <f>VLOOKUP(A6983, Sheet2!$A$2:$K$8265, 11)</f>
        <v>110.8802</v>
      </c>
      <c r="F6983" s="7">
        <f t="shared" si="82"/>
        <v>6.6812500000000004</v>
      </c>
      <c r="G6983" s="8">
        <v>200000</v>
      </c>
      <c r="H6983" s="9">
        <f t="shared" si="83"/>
        <v>10800000</v>
      </c>
    </row>
    <row r="6984" spans="1:8" ht="14.5">
      <c r="A6984" s="6" t="str">
        <f t="shared" si="81"/>
        <v>Purwodadi 2 - Getas_NGABENREJO</v>
      </c>
      <c r="B6984" s="11" t="s">
        <v>4962</v>
      </c>
      <c r="C6984" s="11" t="s">
        <v>4967</v>
      </c>
      <c r="D6984" s="11">
        <v>53.45</v>
      </c>
      <c r="E6984" s="7">
        <f>VLOOKUP(A6984, Sheet2!$A$2:$K$8265, 11)</f>
        <v>110.8802</v>
      </c>
      <c r="F6984" s="7">
        <f t="shared" si="82"/>
        <v>6.6812500000000004</v>
      </c>
      <c r="G6984" s="8">
        <v>200000</v>
      </c>
      <c r="H6984" s="9">
        <f t="shared" si="83"/>
        <v>10800000</v>
      </c>
    </row>
    <row r="6985" spans="1:8" ht="14.5">
      <c r="A6985" s="6" t="str">
        <f t="shared" si="81"/>
        <v>Purwodadi 2 - Getas_NGRAJI</v>
      </c>
      <c r="B6985" s="11" t="s">
        <v>4962</v>
      </c>
      <c r="C6985" s="11" t="s">
        <v>4968</v>
      </c>
      <c r="D6985" s="11">
        <v>53.45</v>
      </c>
      <c r="E6985" s="7">
        <f>VLOOKUP(A6985, Sheet2!$A$2:$K$8265, 11)</f>
        <v>110.8802</v>
      </c>
      <c r="F6985" s="7">
        <f t="shared" si="82"/>
        <v>6.6812500000000004</v>
      </c>
      <c r="G6985" s="8">
        <v>200000</v>
      </c>
      <c r="H6985" s="9">
        <f t="shared" si="83"/>
        <v>10800000</v>
      </c>
    </row>
    <row r="6986" spans="1:8" ht="14.5">
      <c r="A6986" s="6" t="str">
        <f t="shared" si="81"/>
        <v>Purwodadi 2 - Getas_PURWODADI</v>
      </c>
      <c r="B6986" s="11" t="s">
        <v>4962</v>
      </c>
      <c r="C6986" s="11" t="s">
        <v>2472</v>
      </c>
      <c r="D6986" s="11">
        <v>53.45</v>
      </c>
      <c r="E6986" s="7">
        <f>VLOOKUP(A6986, Sheet2!$A$2:$K$8265, 11)</f>
        <v>110.8802</v>
      </c>
      <c r="F6986" s="7">
        <f t="shared" si="82"/>
        <v>6.6812500000000004</v>
      </c>
      <c r="G6986" s="8">
        <v>200000</v>
      </c>
      <c r="H6986" s="9">
        <f t="shared" si="83"/>
        <v>10800000</v>
      </c>
    </row>
    <row r="6987" spans="1:8" ht="14.5">
      <c r="A6987" s="6" t="str">
        <f t="shared" si="81"/>
        <v>Purwodadi 2 - Getas_SEDAYU</v>
      </c>
      <c r="B6987" s="11" t="s">
        <v>4962</v>
      </c>
      <c r="C6987" s="11" t="s">
        <v>486</v>
      </c>
      <c r="D6987" s="11">
        <v>53.45</v>
      </c>
      <c r="E6987" s="7">
        <f>VLOOKUP(A6987, Sheet2!$A$2:$K$8265, 11)</f>
        <v>110.8802</v>
      </c>
      <c r="F6987" s="7">
        <f t="shared" si="82"/>
        <v>6.6812500000000004</v>
      </c>
      <c r="G6987" s="8">
        <v>200000</v>
      </c>
      <c r="H6987" s="9">
        <f t="shared" si="83"/>
        <v>10800000</v>
      </c>
    </row>
    <row r="6988" spans="1:8" ht="14.5">
      <c r="A6988" s="6" t="str">
        <f t="shared" si="81"/>
        <v>Purwodadi 2 - Getas_SUKOLILO</v>
      </c>
      <c r="B6988" s="11" t="s">
        <v>4962</v>
      </c>
      <c r="C6988" s="11" t="s">
        <v>4969</v>
      </c>
      <c r="D6988" s="11">
        <v>16.66</v>
      </c>
      <c r="E6988" s="7">
        <f>VLOOKUP(A6988, Sheet2!$A$2:$K$8265, 11)</f>
        <v>110.8802</v>
      </c>
      <c r="F6988" s="7">
        <f t="shared" si="82"/>
        <v>2.0825</v>
      </c>
      <c r="G6988" s="8">
        <v>200000</v>
      </c>
      <c r="H6988" s="9">
        <f t="shared" si="83"/>
        <v>3400000</v>
      </c>
    </row>
    <row r="6989" spans="1:8" ht="14.5">
      <c r="A6989" s="6" t="str">
        <f t="shared" si="81"/>
        <v>Purwodadi 2 - Getas_SUMBERJATIPOHON</v>
      </c>
      <c r="B6989" s="11" t="s">
        <v>4962</v>
      </c>
      <c r="C6989" s="11" t="s">
        <v>4970</v>
      </c>
      <c r="D6989" s="11">
        <v>53.45</v>
      </c>
      <c r="E6989" s="7">
        <f>VLOOKUP(A6989, Sheet2!$A$2:$K$8265, 11)</f>
        <v>110.8802</v>
      </c>
      <c r="F6989" s="7">
        <f t="shared" si="82"/>
        <v>6.6812500000000004</v>
      </c>
      <c r="G6989" s="8">
        <v>200000</v>
      </c>
      <c r="H6989" s="9">
        <f t="shared" si="83"/>
        <v>10800000</v>
      </c>
    </row>
    <row r="6990" spans="1:8" ht="14.5">
      <c r="A6990" s="6" t="str">
        <f t="shared" si="81"/>
        <v>Purwodadi 2 - Getas_SUMBERSOKO</v>
      </c>
      <c r="B6990" s="11" t="s">
        <v>4962</v>
      </c>
      <c r="C6990" s="11" t="s">
        <v>4971</v>
      </c>
      <c r="D6990" s="11">
        <v>16.66</v>
      </c>
      <c r="E6990" s="7">
        <f>VLOOKUP(A6990, Sheet2!$A$2:$K$8265, 11)</f>
        <v>110.8802</v>
      </c>
      <c r="F6990" s="7">
        <f t="shared" si="82"/>
        <v>2.0825</v>
      </c>
      <c r="G6990" s="8">
        <v>200000</v>
      </c>
      <c r="H6990" s="9">
        <f t="shared" si="83"/>
        <v>3400000</v>
      </c>
    </row>
    <row r="6991" spans="1:8" ht="14.5">
      <c r="A6991" s="6" t="str">
        <f t="shared" si="81"/>
        <v>Purwodadi 2 - Getas_TEGUHAN</v>
      </c>
      <c r="B6991" s="11" t="s">
        <v>4962</v>
      </c>
      <c r="C6991" s="11" t="s">
        <v>4972</v>
      </c>
      <c r="D6991" s="11">
        <v>53.45</v>
      </c>
      <c r="E6991" s="7">
        <f>VLOOKUP(A6991, Sheet2!$A$2:$K$8265, 11)</f>
        <v>110.8802</v>
      </c>
      <c r="F6991" s="7">
        <f t="shared" si="82"/>
        <v>6.6812500000000004</v>
      </c>
      <c r="G6991" s="8">
        <v>200000</v>
      </c>
      <c r="H6991" s="9">
        <f t="shared" si="83"/>
        <v>10800000</v>
      </c>
    </row>
    <row r="6992" spans="1:8" ht="14.5">
      <c r="A6992" s="6" t="str">
        <f t="shared" si="81"/>
        <v>Purwodadi 2 - Getas_TEMON</v>
      </c>
      <c r="B6992" s="11" t="s">
        <v>4962</v>
      </c>
      <c r="C6992" s="11" t="s">
        <v>751</v>
      </c>
      <c r="D6992" s="11">
        <v>53.45</v>
      </c>
      <c r="E6992" s="7">
        <f>VLOOKUP(A6992, Sheet2!$A$2:$K$8265, 11)</f>
        <v>110.8802</v>
      </c>
      <c r="F6992" s="7">
        <f t="shared" si="82"/>
        <v>6.6812500000000004</v>
      </c>
      <c r="G6992" s="8">
        <v>200000</v>
      </c>
      <c r="H6992" s="9">
        <f t="shared" si="83"/>
        <v>10800000</v>
      </c>
    </row>
    <row r="6993" spans="1:8" ht="14.5">
      <c r="A6993" s="6" t="str">
        <f t="shared" si="81"/>
        <v>Purwodadi 2 - Getas_TOMPEGUNUNG</v>
      </c>
      <c r="B6993" s="11" t="s">
        <v>4962</v>
      </c>
      <c r="C6993" s="11" t="s">
        <v>4973</v>
      </c>
      <c r="D6993" s="11">
        <v>16.66</v>
      </c>
      <c r="E6993" s="7">
        <f>VLOOKUP(A6993, Sheet2!$A$2:$K$8265, 11)</f>
        <v>110.8802</v>
      </c>
      <c r="F6993" s="7">
        <f t="shared" si="82"/>
        <v>2.0825</v>
      </c>
      <c r="G6993" s="8">
        <v>200000</v>
      </c>
      <c r="H6993" s="9">
        <f t="shared" si="83"/>
        <v>3400000</v>
      </c>
    </row>
    <row r="6994" spans="1:8" ht="14.5">
      <c r="A6994" s="6" t="str">
        <f t="shared" si="81"/>
        <v>Qc Purwodadi - Tawangharjo_BANJARSARI</v>
      </c>
      <c r="B6994" s="11" t="s">
        <v>4974</v>
      </c>
      <c r="C6994" s="11" t="s">
        <v>59</v>
      </c>
      <c r="D6994" s="11">
        <v>53.45</v>
      </c>
      <c r="E6994" s="7">
        <f>VLOOKUP(A6994, Sheet2!$A$2:$K$8265, 11)</f>
        <v>110.8802</v>
      </c>
      <c r="F6994" s="7">
        <f t="shared" si="82"/>
        <v>6.6812500000000004</v>
      </c>
      <c r="G6994" s="8">
        <v>200000</v>
      </c>
      <c r="H6994" s="9">
        <f t="shared" si="83"/>
        <v>10800000</v>
      </c>
    </row>
    <row r="6995" spans="1:8" ht="14.5">
      <c r="A6995" s="6" t="str">
        <f t="shared" si="81"/>
        <v>Qc Purwodadi - Tawangharjo_BEKETEL</v>
      </c>
      <c r="B6995" s="11" t="s">
        <v>4974</v>
      </c>
      <c r="C6995" s="11" t="s">
        <v>4975</v>
      </c>
      <c r="D6995" s="11">
        <v>16.66</v>
      </c>
      <c r="E6995" s="7">
        <f>VLOOKUP(A6995, Sheet2!$A$2:$K$8265, 11)</f>
        <v>110.8802</v>
      </c>
      <c r="F6995" s="7">
        <f t="shared" si="82"/>
        <v>2.0825</v>
      </c>
      <c r="G6995" s="8">
        <v>200000</v>
      </c>
      <c r="H6995" s="9">
        <f t="shared" si="83"/>
        <v>3400000</v>
      </c>
    </row>
    <row r="6996" spans="1:8" ht="14.5">
      <c r="A6996" s="6" t="str">
        <f t="shared" si="81"/>
        <v>Qc Purwodadi - Tawangharjo_CREWEK</v>
      </c>
      <c r="B6996" s="11" t="s">
        <v>4974</v>
      </c>
      <c r="C6996" s="11" t="s">
        <v>4976</v>
      </c>
      <c r="D6996" s="11">
        <v>53.45</v>
      </c>
      <c r="E6996" s="7">
        <f>VLOOKUP(A6996, Sheet2!$A$2:$K$8265, 11)</f>
        <v>110.8802</v>
      </c>
      <c r="F6996" s="7">
        <f t="shared" si="82"/>
        <v>6.6812500000000004</v>
      </c>
      <c r="G6996" s="8">
        <v>200000</v>
      </c>
      <c r="H6996" s="9">
        <f t="shared" si="83"/>
        <v>10800000</v>
      </c>
    </row>
    <row r="6997" spans="1:8" ht="14.5">
      <c r="A6997" s="6" t="str">
        <f t="shared" si="81"/>
        <v>Qc Purwodadi - Tawangharjo_DAPURNO</v>
      </c>
      <c r="B6997" s="11" t="s">
        <v>4974</v>
      </c>
      <c r="C6997" s="11" t="s">
        <v>4977</v>
      </c>
      <c r="D6997" s="11">
        <v>53.45</v>
      </c>
      <c r="E6997" s="7">
        <f>VLOOKUP(A6997, Sheet2!$A$2:$K$8265, 11)</f>
        <v>110.8802</v>
      </c>
      <c r="F6997" s="7">
        <f t="shared" si="82"/>
        <v>6.6812500000000004</v>
      </c>
      <c r="G6997" s="8">
        <v>200000</v>
      </c>
      <c r="H6997" s="9">
        <f t="shared" si="83"/>
        <v>10800000</v>
      </c>
    </row>
    <row r="6998" spans="1:8" ht="14.5">
      <c r="A6998" s="6" t="str">
        <f t="shared" si="81"/>
        <v>Qc Purwodadi - Tawangharjo_DOKORO</v>
      </c>
      <c r="B6998" s="11" t="s">
        <v>4974</v>
      </c>
      <c r="C6998" s="11" t="s">
        <v>4978</v>
      </c>
      <c r="D6998" s="11">
        <v>53.45</v>
      </c>
      <c r="E6998" s="7">
        <f>VLOOKUP(A6998, Sheet2!$A$2:$K$8265, 11)</f>
        <v>110.8802</v>
      </c>
      <c r="F6998" s="7">
        <f t="shared" si="82"/>
        <v>6.6812500000000004</v>
      </c>
      <c r="G6998" s="8">
        <v>200000</v>
      </c>
      <c r="H6998" s="9">
        <f t="shared" si="83"/>
        <v>10800000</v>
      </c>
    </row>
    <row r="6999" spans="1:8" ht="14.5">
      <c r="A6999" s="6" t="str">
        <f t="shared" si="81"/>
        <v>Qc Purwodadi - Tawangharjo_DURENSAWIT</v>
      </c>
      <c r="B6999" s="11" t="s">
        <v>4974</v>
      </c>
      <c r="C6999" s="11" t="s">
        <v>4979</v>
      </c>
      <c r="D6999" s="11">
        <v>16.66</v>
      </c>
      <c r="E6999" s="7">
        <f>VLOOKUP(A6999, Sheet2!$A$2:$K$8265, 11)</f>
        <v>110.8802</v>
      </c>
      <c r="F6999" s="7">
        <f t="shared" si="82"/>
        <v>2.0825</v>
      </c>
      <c r="G6999" s="8">
        <v>200000</v>
      </c>
      <c r="H6999" s="9">
        <f t="shared" si="83"/>
        <v>3400000</v>
      </c>
    </row>
    <row r="7000" spans="1:8" ht="14.5">
      <c r="A7000" s="6" t="str">
        <f t="shared" si="81"/>
        <v>Qc Purwodadi - Tawangharjo_GEDANGAN</v>
      </c>
      <c r="B7000" s="11" t="s">
        <v>4974</v>
      </c>
      <c r="C7000" s="11" t="s">
        <v>1409</v>
      </c>
      <c r="D7000" s="11">
        <v>53.45</v>
      </c>
      <c r="E7000" s="7">
        <f>VLOOKUP(A7000, Sheet2!$A$2:$K$8265, 11)</f>
        <v>110.8802</v>
      </c>
      <c r="F7000" s="7">
        <f t="shared" si="82"/>
        <v>6.6812500000000004</v>
      </c>
      <c r="G7000" s="8">
        <v>200000</v>
      </c>
      <c r="H7000" s="9">
        <f t="shared" si="83"/>
        <v>10800000</v>
      </c>
    </row>
    <row r="7001" spans="1:8" ht="14.5">
      <c r="A7001" s="6" t="str">
        <f t="shared" si="81"/>
        <v>Qc Purwodadi - Tawangharjo_GODAN</v>
      </c>
      <c r="B7001" s="11" t="s">
        <v>4974</v>
      </c>
      <c r="C7001" s="11" t="s">
        <v>4980</v>
      </c>
      <c r="D7001" s="11">
        <v>53.45</v>
      </c>
      <c r="E7001" s="7">
        <f>VLOOKUP(A7001, Sheet2!$A$2:$K$8265, 11)</f>
        <v>110.8802</v>
      </c>
      <c r="F7001" s="7">
        <f t="shared" si="82"/>
        <v>6.6812500000000004</v>
      </c>
      <c r="G7001" s="8">
        <v>200000</v>
      </c>
      <c r="H7001" s="9">
        <f t="shared" si="83"/>
        <v>10800000</v>
      </c>
    </row>
    <row r="7002" spans="1:8" ht="14.5">
      <c r="A7002" s="6" t="str">
        <f t="shared" si="81"/>
        <v>Qc Purwodadi - Tawangharjo_GRABAGAN</v>
      </c>
      <c r="B7002" s="11" t="s">
        <v>4974</v>
      </c>
      <c r="C7002" s="11" t="s">
        <v>4981</v>
      </c>
      <c r="D7002" s="11">
        <v>53.45</v>
      </c>
      <c r="E7002" s="7">
        <f>VLOOKUP(A7002, Sheet2!$A$2:$K$8265, 11)</f>
        <v>110.8802</v>
      </c>
      <c r="F7002" s="7">
        <f t="shared" si="82"/>
        <v>6.6812500000000004</v>
      </c>
      <c r="G7002" s="8">
        <v>200000</v>
      </c>
      <c r="H7002" s="9">
        <f t="shared" si="83"/>
        <v>10800000</v>
      </c>
    </row>
    <row r="7003" spans="1:8" ht="14.5">
      <c r="A7003" s="6" t="str">
        <f t="shared" si="81"/>
        <v>Qc Purwodadi - Tawangharjo_JAMBON</v>
      </c>
      <c r="B7003" s="11" t="s">
        <v>4974</v>
      </c>
      <c r="C7003" s="11" t="s">
        <v>4982</v>
      </c>
      <c r="D7003" s="11">
        <v>53.45</v>
      </c>
      <c r="E7003" s="7">
        <f>VLOOKUP(A7003, Sheet2!$A$2:$K$8265, 11)</f>
        <v>110.8802</v>
      </c>
      <c r="F7003" s="7">
        <f t="shared" si="82"/>
        <v>6.6812500000000004</v>
      </c>
      <c r="G7003" s="8">
        <v>200000</v>
      </c>
      <c r="H7003" s="9">
        <f t="shared" si="83"/>
        <v>10800000</v>
      </c>
    </row>
    <row r="7004" spans="1:8" ht="14.5">
      <c r="A7004" s="6" t="str">
        <f t="shared" si="81"/>
        <v>Qc Purwodadi - Tawangharjo_JATIHARJO</v>
      </c>
      <c r="B7004" s="11" t="s">
        <v>4974</v>
      </c>
      <c r="C7004" s="11" t="s">
        <v>604</v>
      </c>
      <c r="D7004" s="11">
        <v>53.45</v>
      </c>
      <c r="E7004" s="7">
        <f>VLOOKUP(A7004, Sheet2!$A$2:$K$8265, 11)</f>
        <v>110.8802</v>
      </c>
      <c r="F7004" s="7">
        <f t="shared" si="82"/>
        <v>6.6812500000000004</v>
      </c>
      <c r="G7004" s="8">
        <v>200000</v>
      </c>
      <c r="H7004" s="9">
        <f t="shared" si="83"/>
        <v>10800000</v>
      </c>
    </row>
    <row r="7005" spans="1:8" ht="14.5">
      <c r="A7005" s="6" t="str">
        <f t="shared" si="81"/>
        <v>Qc Purwodadi - Tawangharjo_JETAKSARI</v>
      </c>
      <c r="B7005" s="11" t="s">
        <v>4974</v>
      </c>
      <c r="C7005" s="11" t="s">
        <v>4099</v>
      </c>
      <c r="D7005" s="11">
        <v>53.45</v>
      </c>
      <c r="E7005" s="7">
        <f>VLOOKUP(A7005, Sheet2!$A$2:$K$8265, 11)</f>
        <v>110.8802</v>
      </c>
      <c r="F7005" s="7">
        <f t="shared" si="82"/>
        <v>6.6812500000000004</v>
      </c>
      <c r="G7005" s="8">
        <v>200000</v>
      </c>
      <c r="H7005" s="9">
        <f t="shared" si="83"/>
        <v>10800000</v>
      </c>
    </row>
    <row r="7006" spans="1:8" ht="14.5">
      <c r="A7006" s="6" t="str">
        <f t="shared" si="81"/>
        <v>Qc Purwodadi - Tawangharjo_JONO</v>
      </c>
      <c r="B7006" s="11" t="s">
        <v>4974</v>
      </c>
      <c r="C7006" s="11" t="s">
        <v>3605</v>
      </c>
      <c r="D7006" s="11">
        <v>53.45</v>
      </c>
      <c r="E7006" s="7">
        <f>VLOOKUP(A7006, Sheet2!$A$2:$K$8265, 11)</f>
        <v>110.8802</v>
      </c>
      <c r="F7006" s="7">
        <f t="shared" si="82"/>
        <v>6.6812500000000004</v>
      </c>
      <c r="G7006" s="8">
        <v>200000</v>
      </c>
      <c r="H7006" s="9">
        <f t="shared" si="83"/>
        <v>10800000</v>
      </c>
    </row>
    <row r="7007" spans="1:8" ht="14.5">
      <c r="A7007" s="6" t="str">
        <f t="shared" si="81"/>
        <v>Qc Purwodadi - Tawangharjo_KALIREJO</v>
      </c>
      <c r="B7007" s="11" t="s">
        <v>4974</v>
      </c>
      <c r="C7007" s="11" t="s">
        <v>116</v>
      </c>
      <c r="D7007" s="11">
        <v>53.45</v>
      </c>
      <c r="E7007" s="7">
        <f>VLOOKUP(A7007, Sheet2!$A$2:$K$8265, 11)</f>
        <v>110.8802</v>
      </c>
      <c r="F7007" s="7">
        <f t="shared" si="82"/>
        <v>6.6812500000000004</v>
      </c>
      <c r="G7007" s="8">
        <v>200000</v>
      </c>
      <c r="H7007" s="9">
        <f t="shared" si="83"/>
        <v>10800000</v>
      </c>
    </row>
    <row r="7008" spans="1:8" ht="14.5">
      <c r="A7008" s="6" t="str">
        <f t="shared" si="81"/>
        <v>Qc Purwodadi - Tawangharjo_KALISARI</v>
      </c>
      <c r="B7008" s="11" t="s">
        <v>4974</v>
      </c>
      <c r="C7008" s="11" t="s">
        <v>118</v>
      </c>
      <c r="D7008" s="11">
        <v>53.45</v>
      </c>
      <c r="E7008" s="7">
        <f>VLOOKUP(A7008, Sheet2!$A$2:$K$8265, 11)</f>
        <v>110.8802</v>
      </c>
      <c r="F7008" s="7">
        <f t="shared" si="82"/>
        <v>6.6812500000000004</v>
      </c>
      <c r="G7008" s="8">
        <v>200000</v>
      </c>
      <c r="H7008" s="9">
        <f t="shared" si="83"/>
        <v>10800000</v>
      </c>
    </row>
    <row r="7009" spans="1:8" ht="14.5">
      <c r="A7009" s="6" t="str">
        <f t="shared" si="81"/>
        <v>Qc Purwodadi - Tawangharjo_KANDANGAN</v>
      </c>
      <c r="B7009" s="11" t="s">
        <v>4974</v>
      </c>
      <c r="C7009" s="11" t="s">
        <v>4983</v>
      </c>
      <c r="D7009" s="11">
        <v>53.45</v>
      </c>
      <c r="E7009" s="7">
        <f>VLOOKUP(A7009, Sheet2!$A$2:$K$8265, 11)</f>
        <v>110.8802</v>
      </c>
      <c r="F7009" s="7">
        <f t="shared" si="82"/>
        <v>6.6812500000000004</v>
      </c>
      <c r="G7009" s="8">
        <v>200000</v>
      </c>
      <c r="H7009" s="9">
        <f t="shared" si="83"/>
        <v>10800000</v>
      </c>
    </row>
    <row r="7010" spans="1:8" ht="14.5">
      <c r="A7010" s="6" t="str">
        <f t="shared" si="81"/>
        <v>Qc Purwodadi - Tawangharjo_KARANGASEM</v>
      </c>
      <c r="B7010" s="11" t="s">
        <v>4974</v>
      </c>
      <c r="C7010" s="11" t="s">
        <v>126</v>
      </c>
      <c r="D7010" s="11">
        <v>53.45</v>
      </c>
      <c r="E7010" s="7">
        <f>VLOOKUP(A7010, Sheet2!$A$2:$K$8265, 11)</f>
        <v>110.8802</v>
      </c>
      <c r="F7010" s="7">
        <f t="shared" si="82"/>
        <v>6.6812500000000004</v>
      </c>
      <c r="G7010" s="8">
        <v>200000</v>
      </c>
      <c r="H7010" s="9">
        <f t="shared" si="83"/>
        <v>10800000</v>
      </c>
    </row>
    <row r="7011" spans="1:8" ht="14.5">
      <c r="A7011" s="6" t="str">
        <f t="shared" si="81"/>
        <v>Qc Purwodadi - Tawangharjo_KARANGHARJO</v>
      </c>
      <c r="B7011" s="11" t="s">
        <v>4974</v>
      </c>
      <c r="C7011" s="11" t="s">
        <v>2288</v>
      </c>
      <c r="D7011" s="11">
        <v>53.45</v>
      </c>
      <c r="E7011" s="7">
        <f>VLOOKUP(A7011, Sheet2!$A$2:$K$8265, 11)</f>
        <v>110.8802</v>
      </c>
      <c r="F7011" s="7">
        <f t="shared" si="82"/>
        <v>6.6812500000000004</v>
      </c>
      <c r="G7011" s="8">
        <v>200000</v>
      </c>
      <c r="H7011" s="9">
        <f t="shared" si="83"/>
        <v>10800000</v>
      </c>
    </row>
    <row r="7012" spans="1:8" ht="14.5">
      <c r="A7012" s="6" t="str">
        <f t="shared" si="81"/>
        <v>Qc Purwodadi - Tawangharjo_KEMADAHBATUR</v>
      </c>
      <c r="B7012" s="11" t="s">
        <v>4974</v>
      </c>
      <c r="C7012" s="11" t="s">
        <v>4984</v>
      </c>
      <c r="D7012" s="11">
        <v>53.45</v>
      </c>
      <c r="E7012" s="7">
        <f>VLOOKUP(A7012, Sheet2!$A$2:$K$8265, 11)</f>
        <v>110.8802</v>
      </c>
      <c r="F7012" s="7">
        <f t="shared" si="82"/>
        <v>6.6812500000000004</v>
      </c>
      <c r="G7012" s="8">
        <v>200000</v>
      </c>
      <c r="H7012" s="9">
        <f t="shared" si="83"/>
        <v>10800000</v>
      </c>
    </row>
    <row r="7013" spans="1:8" ht="14.5">
      <c r="A7013" s="6" t="str">
        <f t="shared" si="81"/>
        <v>Qc Purwodadi - Tawangharjo_KENTENG</v>
      </c>
      <c r="B7013" s="11" t="s">
        <v>4974</v>
      </c>
      <c r="C7013" s="11" t="s">
        <v>639</v>
      </c>
      <c r="D7013" s="11">
        <v>53.45</v>
      </c>
      <c r="E7013" s="7">
        <f>VLOOKUP(A7013, Sheet2!$A$2:$K$8265, 11)</f>
        <v>110.8802</v>
      </c>
      <c r="F7013" s="7">
        <f t="shared" si="82"/>
        <v>6.6812500000000004</v>
      </c>
      <c r="G7013" s="8">
        <v>200000</v>
      </c>
      <c r="H7013" s="9">
        <f t="shared" si="83"/>
        <v>10800000</v>
      </c>
    </row>
    <row r="7014" spans="1:8" ht="14.5">
      <c r="A7014" s="6" t="str">
        <f t="shared" si="81"/>
        <v>Qc Purwodadi - Tawangharjo_KROPAK</v>
      </c>
      <c r="B7014" s="11" t="s">
        <v>4974</v>
      </c>
      <c r="C7014" s="11" t="s">
        <v>4627</v>
      </c>
      <c r="D7014" s="11">
        <v>53.45</v>
      </c>
      <c r="E7014" s="7">
        <f>VLOOKUP(A7014, Sheet2!$A$2:$K$8265, 11)</f>
        <v>110.8802</v>
      </c>
      <c r="F7014" s="7">
        <f t="shared" si="82"/>
        <v>6.6812500000000004</v>
      </c>
      <c r="G7014" s="8">
        <v>200000</v>
      </c>
      <c r="H7014" s="9">
        <f t="shared" si="83"/>
        <v>10800000</v>
      </c>
    </row>
    <row r="7015" spans="1:8" ht="14.5">
      <c r="A7015" s="6" t="str">
        <f t="shared" si="81"/>
        <v>Qc Purwodadi - Tawangharjo_KUNDEN</v>
      </c>
      <c r="B7015" s="11" t="s">
        <v>4974</v>
      </c>
      <c r="C7015" s="11" t="s">
        <v>1209</v>
      </c>
      <c r="D7015" s="11">
        <v>53.45</v>
      </c>
      <c r="E7015" s="7">
        <f>VLOOKUP(A7015, Sheet2!$A$2:$K$8265, 11)</f>
        <v>110.8802</v>
      </c>
      <c r="F7015" s="7">
        <f t="shared" si="82"/>
        <v>6.6812500000000004</v>
      </c>
      <c r="G7015" s="8">
        <v>200000</v>
      </c>
      <c r="H7015" s="9">
        <f t="shared" si="83"/>
        <v>10800000</v>
      </c>
    </row>
    <row r="7016" spans="1:8" ht="14.5">
      <c r="A7016" s="6" t="str">
        <f t="shared" si="81"/>
        <v>Qc Purwodadi - Tawangharjo_KUWU</v>
      </c>
      <c r="B7016" s="11" t="s">
        <v>4974</v>
      </c>
      <c r="C7016" s="11" t="s">
        <v>1953</v>
      </c>
      <c r="D7016" s="11">
        <v>53.45</v>
      </c>
      <c r="E7016" s="7">
        <f>VLOOKUP(A7016, Sheet2!$A$2:$K$8265, 11)</f>
        <v>110.8802</v>
      </c>
      <c r="F7016" s="7">
        <f t="shared" si="82"/>
        <v>6.6812500000000004</v>
      </c>
      <c r="G7016" s="8">
        <v>200000</v>
      </c>
      <c r="H7016" s="9">
        <f t="shared" si="83"/>
        <v>10800000</v>
      </c>
    </row>
    <row r="7017" spans="1:8" ht="14.5">
      <c r="A7017" s="6" t="str">
        <f t="shared" si="81"/>
        <v>Qc Purwodadi - Tawangharjo_LEBAK</v>
      </c>
      <c r="B7017" s="11" t="s">
        <v>4974</v>
      </c>
      <c r="C7017" s="11" t="s">
        <v>2236</v>
      </c>
      <c r="D7017" s="11">
        <v>53.45</v>
      </c>
      <c r="E7017" s="7">
        <f>VLOOKUP(A7017, Sheet2!$A$2:$K$8265, 11)</f>
        <v>110.8802</v>
      </c>
      <c r="F7017" s="7">
        <f t="shared" si="82"/>
        <v>6.6812500000000004</v>
      </c>
      <c r="G7017" s="8">
        <v>200000</v>
      </c>
      <c r="H7017" s="9">
        <f t="shared" si="83"/>
        <v>10800000</v>
      </c>
    </row>
    <row r="7018" spans="1:8" ht="14.5">
      <c r="A7018" s="6" t="str">
        <f t="shared" si="81"/>
        <v>Qc Purwodadi - Tawangharjo_LEBENGJUMUK</v>
      </c>
      <c r="B7018" s="11" t="s">
        <v>4974</v>
      </c>
      <c r="C7018" s="11" t="s">
        <v>4985</v>
      </c>
      <c r="D7018" s="11">
        <v>53.45</v>
      </c>
      <c r="E7018" s="7">
        <f>VLOOKUP(A7018, Sheet2!$A$2:$K$8265, 11)</f>
        <v>110.8802</v>
      </c>
      <c r="F7018" s="7">
        <f t="shared" si="82"/>
        <v>6.6812500000000004</v>
      </c>
      <c r="G7018" s="8">
        <v>200000</v>
      </c>
      <c r="H7018" s="9">
        <f t="shared" si="83"/>
        <v>10800000</v>
      </c>
    </row>
    <row r="7019" spans="1:8" ht="14.5">
      <c r="A7019" s="6" t="str">
        <f t="shared" si="81"/>
        <v>Qc Purwodadi - Tawangharjo_MAITAN</v>
      </c>
      <c r="B7019" s="11" t="s">
        <v>4974</v>
      </c>
      <c r="C7019" s="11" t="s">
        <v>4986</v>
      </c>
      <c r="D7019" s="11">
        <v>16.66</v>
      </c>
      <c r="E7019" s="7">
        <f>VLOOKUP(A7019, Sheet2!$A$2:$K$8265, 11)</f>
        <v>110.8802</v>
      </c>
      <c r="F7019" s="7">
        <f t="shared" si="82"/>
        <v>2.0825</v>
      </c>
      <c r="G7019" s="8">
        <v>200000</v>
      </c>
      <c r="H7019" s="9">
        <f t="shared" si="83"/>
        <v>3400000</v>
      </c>
    </row>
    <row r="7020" spans="1:8" ht="14.5">
      <c r="A7020" s="6" t="str">
        <f t="shared" si="81"/>
        <v>Qc Purwodadi - Tawangharjo_MANGUNREJO</v>
      </c>
      <c r="B7020" s="11" t="s">
        <v>4974</v>
      </c>
      <c r="C7020" s="11" t="s">
        <v>1959</v>
      </c>
      <c r="D7020" s="11">
        <v>53.45</v>
      </c>
      <c r="E7020" s="7">
        <f>VLOOKUP(A7020, Sheet2!$A$2:$K$8265, 11)</f>
        <v>110.8802</v>
      </c>
      <c r="F7020" s="7">
        <f t="shared" si="82"/>
        <v>6.6812500000000004</v>
      </c>
      <c r="G7020" s="8">
        <v>200000</v>
      </c>
      <c r="H7020" s="9">
        <f t="shared" si="83"/>
        <v>10800000</v>
      </c>
    </row>
    <row r="7021" spans="1:8" ht="14.5">
      <c r="A7021" s="6" t="str">
        <f t="shared" si="81"/>
        <v>Qc Purwodadi - Tawangharjo_MAYAHAN</v>
      </c>
      <c r="B7021" s="11" t="s">
        <v>4974</v>
      </c>
      <c r="C7021" s="11" t="s">
        <v>4987</v>
      </c>
      <c r="D7021" s="11">
        <v>53.45</v>
      </c>
      <c r="E7021" s="7">
        <f>VLOOKUP(A7021, Sheet2!$A$2:$K$8265, 11)</f>
        <v>110.8802</v>
      </c>
      <c r="F7021" s="7">
        <f t="shared" si="82"/>
        <v>6.6812500000000004</v>
      </c>
      <c r="G7021" s="8">
        <v>200000</v>
      </c>
      <c r="H7021" s="9">
        <f t="shared" si="83"/>
        <v>10800000</v>
      </c>
    </row>
    <row r="7022" spans="1:8" ht="14.5">
      <c r="A7022" s="6" t="str">
        <f t="shared" si="81"/>
        <v>Qc Purwodadi - Tawangharjo_MLOWOKARANG TALUN</v>
      </c>
      <c r="B7022" s="11" t="s">
        <v>4974</v>
      </c>
      <c r="C7022" s="11" t="s">
        <v>4988</v>
      </c>
      <c r="D7022" s="11">
        <v>53.45</v>
      </c>
      <c r="E7022" s="7">
        <f>VLOOKUP(A7022, Sheet2!$A$2:$K$8265, 11)</f>
        <v>110.8802</v>
      </c>
      <c r="F7022" s="7">
        <f t="shared" si="82"/>
        <v>6.6812500000000004</v>
      </c>
      <c r="G7022" s="8">
        <v>200000</v>
      </c>
      <c r="H7022" s="9">
        <f t="shared" si="83"/>
        <v>10800000</v>
      </c>
    </row>
    <row r="7023" spans="1:8" ht="14.5">
      <c r="A7023" s="6" t="str">
        <f t="shared" si="81"/>
        <v>Qc Purwodadi - Tawangharjo_MOJOREBO</v>
      </c>
      <c r="B7023" s="11" t="s">
        <v>4974</v>
      </c>
      <c r="C7023" s="11" t="s">
        <v>4989</v>
      </c>
      <c r="D7023" s="11">
        <v>53.45</v>
      </c>
      <c r="E7023" s="7">
        <f>VLOOKUP(A7023, Sheet2!$A$2:$K$8265, 11)</f>
        <v>110.8802</v>
      </c>
      <c r="F7023" s="7">
        <f t="shared" si="82"/>
        <v>6.6812500000000004</v>
      </c>
      <c r="G7023" s="8">
        <v>200000</v>
      </c>
      <c r="H7023" s="9">
        <f t="shared" si="83"/>
        <v>10800000</v>
      </c>
    </row>
    <row r="7024" spans="1:8" ht="14.5">
      <c r="A7024" s="6" t="str">
        <f t="shared" si="81"/>
        <v>Qc Purwodadi - Tawangharjo_NAMBUHAN</v>
      </c>
      <c r="B7024" s="11" t="s">
        <v>4974</v>
      </c>
      <c r="C7024" s="11" t="s">
        <v>4990</v>
      </c>
      <c r="D7024" s="11">
        <v>53.45</v>
      </c>
      <c r="E7024" s="7">
        <f>VLOOKUP(A7024, Sheet2!$A$2:$K$8265, 11)</f>
        <v>110.8802</v>
      </c>
      <c r="F7024" s="7">
        <f t="shared" si="82"/>
        <v>6.6812500000000004</v>
      </c>
      <c r="G7024" s="8">
        <v>200000</v>
      </c>
      <c r="H7024" s="9">
        <f t="shared" si="83"/>
        <v>10800000</v>
      </c>
    </row>
    <row r="7025" spans="1:8" ht="14.5">
      <c r="A7025" s="6" t="str">
        <f t="shared" si="81"/>
        <v>Qc Purwodadi - Tawangharjo_NGLOBAR</v>
      </c>
      <c r="B7025" s="11" t="s">
        <v>4974</v>
      </c>
      <c r="C7025" s="11" t="s">
        <v>4991</v>
      </c>
      <c r="D7025" s="11">
        <v>53.45</v>
      </c>
      <c r="E7025" s="7">
        <f>VLOOKUP(A7025, Sheet2!$A$2:$K$8265, 11)</f>
        <v>110.8802</v>
      </c>
      <c r="F7025" s="7">
        <f t="shared" si="82"/>
        <v>6.6812500000000004</v>
      </c>
      <c r="G7025" s="8">
        <v>200000</v>
      </c>
      <c r="H7025" s="9">
        <f t="shared" si="83"/>
        <v>10800000</v>
      </c>
    </row>
    <row r="7026" spans="1:8" ht="14.5">
      <c r="A7026" s="6" t="str">
        <f t="shared" si="81"/>
        <v>Qc Purwodadi - Tawangharjo_PAKIS</v>
      </c>
      <c r="B7026" s="11" t="s">
        <v>4974</v>
      </c>
      <c r="C7026" s="11" t="s">
        <v>2313</v>
      </c>
      <c r="D7026" s="11">
        <v>53.45</v>
      </c>
      <c r="E7026" s="7">
        <f>VLOOKUP(A7026, Sheet2!$A$2:$K$8265, 11)</f>
        <v>110.8802</v>
      </c>
      <c r="F7026" s="7">
        <f t="shared" si="82"/>
        <v>6.6812500000000004</v>
      </c>
      <c r="G7026" s="8">
        <v>200000</v>
      </c>
      <c r="H7026" s="9">
        <f t="shared" si="83"/>
        <v>10800000</v>
      </c>
    </row>
    <row r="7027" spans="1:8" ht="14.5">
      <c r="A7027" s="6" t="str">
        <f t="shared" si="81"/>
        <v>Qc Purwodadi - Tawangharjo_PAKIS</v>
      </c>
      <c r="B7027" s="11" t="s">
        <v>4974</v>
      </c>
      <c r="C7027" s="11" t="s">
        <v>2313</v>
      </c>
      <c r="D7027" s="11">
        <v>16.66</v>
      </c>
      <c r="E7027" s="7">
        <f>VLOOKUP(A7027, Sheet2!$A$2:$K$8265, 11)</f>
        <v>110.8802</v>
      </c>
      <c r="F7027" s="7">
        <f t="shared" si="82"/>
        <v>2.0825</v>
      </c>
      <c r="G7027" s="8">
        <v>200000</v>
      </c>
      <c r="H7027" s="9">
        <f t="shared" si="83"/>
        <v>3400000</v>
      </c>
    </row>
    <row r="7028" spans="1:8" ht="14.5">
      <c r="A7028" s="6" t="str">
        <f t="shared" si="81"/>
        <v>Qc Purwodadi - Tawangharjo_PANUNGGALAN</v>
      </c>
      <c r="B7028" s="11" t="s">
        <v>4974</v>
      </c>
      <c r="C7028" s="11" t="s">
        <v>941</v>
      </c>
      <c r="D7028" s="11">
        <v>53.45</v>
      </c>
      <c r="E7028" s="7">
        <f>VLOOKUP(A7028, Sheet2!$A$2:$K$8265, 11)</f>
        <v>110.8802</v>
      </c>
      <c r="F7028" s="7">
        <f t="shared" si="82"/>
        <v>6.6812500000000004</v>
      </c>
      <c r="G7028" s="8">
        <v>200000</v>
      </c>
      <c r="H7028" s="9">
        <f t="shared" si="83"/>
        <v>10800000</v>
      </c>
    </row>
    <row r="7029" spans="1:8" ht="14.5">
      <c r="A7029" s="6" t="str">
        <f t="shared" si="81"/>
        <v>Qc Purwodadi - Tawangharjo_PLOSOREJO</v>
      </c>
      <c r="B7029" s="11" t="s">
        <v>4974</v>
      </c>
      <c r="C7029" s="11" t="s">
        <v>692</v>
      </c>
      <c r="D7029" s="11">
        <v>53.45</v>
      </c>
      <c r="E7029" s="7">
        <f>VLOOKUP(A7029, Sheet2!$A$2:$K$8265, 11)</f>
        <v>110.8802</v>
      </c>
      <c r="F7029" s="7">
        <f t="shared" si="82"/>
        <v>6.6812500000000004</v>
      </c>
      <c r="G7029" s="8">
        <v>200000</v>
      </c>
      <c r="H7029" s="9">
        <f t="shared" si="83"/>
        <v>10800000</v>
      </c>
    </row>
    <row r="7030" spans="1:8" ht="14.5">
      <c r="A7030" s="6" t="str">
        <f t="shared" si="81"/>
        <v>Qc Purwodadi - Tawangharjo_POJOK</v>
      </c>
      <c r="B7030" s="11" t="s">
        <v>4974</v>
      </c>
      <c r="C7030" s="11" t="s">
        <v>1509</v>
      </c>
      <c r="D7030" s="11">
        <v>53.45</v>
      </c>
      <c r="E7030" s="7">
        <f>VLOOKUP(A7030, Sheet2!$A$2:$K$8265, 11)</f>
        <v>110.8802</v>
      </c>
      <c r="F7030" s="7">
        <f t="shared" si="82"/>
        <v>6.6812500000000004</v>
      </c>
      <c r="G7030" s="8">
        <v>200000</v>
      </c>
      <c r="H7030" s="9">
        <f t="shared" si="83"/>
        <v>10800000</v>
      </c>
    </row>
    <row r="7031" spans="1:8" ht="14.5">
      <c r="A7031" s="6" t="str">
        <f t="shared" si="81"/>
        <v>Qc Purwodadi - Tawangharjo_POJOK</v>
      </c>
      <c r="B7031" s="11" t="s">
        <v>4974</v>
      </c>
      <c r="C7031" s="11" t="s">
        <v>1509</v>
      </c>
      <c r="D7031" s="11">
        <v>53.45</v>
      </c>
      <c r="E7031" s="7">
        <f>VLOOKUP(A7031, Sheet2!$A$2:$K$8265, 11)</f>
        <v>110.8802</v>
      </c>
      <c r="F7031" s="7">
        <f t="shared" si="82"/>
        <v>6.6812500000000004</v>
      </c>
      <c r="G7031" s="8">
        <v>200000</v>
      </c>
      <c r="H7031" s="9">
        <f t="shared" si="83"/>
        <v>10800000</v>
      </c>
    </row>
    <row r="7032" spans="1:8" ht="14.5">
      <c r="A7032" s="6" t="str">
        <f t="shared" si="81"/>
        <v>Qc Purwodadi - Tawangharjo_PULOKULON</v>
      </c>
      <c r="B7032" s="11" t="s">
        <v>4974</v>
      </c>
      <c r="C7032" s="11" t="s">
        <v>4992</v>
      </c>
      <c r="D7032" s="11">
        <v>53.45</v>
      </c>
      <c r="E7032" s="7">
        <f>VLOOKUP(A7032, Sheet2!$A$2:$K$8265, 11)</f>
        <v>110.8802</v>
      </c>
      <c r="F7032" s="7">
        <f t="shared" si="82"/>
        <v>6.6812500000000004</v>
      </c>
      <c r="G7032" s="8">
        <v>200000</v>
      </c>
      <c r="H7032" s="9">
        <f t="shared" si="83"/>
        <v>10800000</v>
      </c>
    </row>
    <row r="7033" spans="1:8" ht="14.5">
      <c r="A7033" s="6" t="str">
        <f t="shared" si="81"/>
        <v>Qc Purwodadi - Tawangharjo_PULONGRAMBE</v>
      </c>
      <c r="B7033" s="11" t="s">
        <v>4974</v>
      </c>
      <c r="C7033" s="11" t="s">
        <v>4993</v>
      </c>
      <c r="D7033" s="11">
        <v>53.45</v>
      </c>
      <c r="E7033" s="7">
        <f>VLOOKUP(A7033, Sheet2!$A$2:$K$8265, 11)</f>
        <v>110.8802</v>
      </c>
      <c r="F7033" s="7">
        <f t="shared" si="82"/>
        <v>6.6812500000000004</v>
      </c>
      <c r="G7033" s="8">
        <v>200000</v>
      </c>
      <c r="H7033" s="9">
        <f t="shared" si="83"/>
        <v>10800000</v>
      </c>
    </row>
    <row r="7034" spans="1:8" ht="14.5">
      <c r="A7034" s="6" t="str">
        <f t="shared" si="81"/>
        <v>Qc Purwodadi - Tawangharjo_PURWOKERTO</v>
      </c>
      <c r="B7034" s="11" t="s">
        <v>4974</v>
      </c>
      <c r="C7034" s="11" t="s">
        <v>4373</v>
      </c>
      <c r="D7034" s="11">
        <v>16.66</v>
      </c>
      <c r="E7034" s="7">
        <f>VLOOKUP(A7034, Sheet2!$A$2:$K$8265, 11)</f>
        <v>110.8802</v>
      </c>
      <c r="F7034" s="7">
        <f t="shared" si="82"/>
        <v>2.0825</v>
      </c>
      <c r="G7034" s="8">
        <v>200000</v>
      </c>
      <c r="H7034" s="9">
        <f t="shared" si="83"/>
        <v>3400000</v>
      </c>
    </row>
    <row r="7035" spans="1:8" ht="14.5">
      <c r="A7035" s="6" t="str">
        <f t="shared" si="81"/>
        <v>Qc Purwodadi - Tawangharjo_PUTATSARI</v>
      </c>
      <c r="B7035" s="11" t="s">
        <v>4974</v>
      </c>
      <c r="C7035" s="11" t="s">
        <v>4994</v>
      </c>
      <c r="D7035" s="11">
        <v>53.45</v>
      </c>
      <c r="E7035" s="7">
        <f>VLOOKUP(A7035, Sheet2!$A$2:$K$8265, 11)</f>
        <v>110.8802</v>
      </c>
      <c r="F7035" s="7">
        <f t="shared" si="82"/>
        <v>6.6812500000000004</v>
      </c>
      <c r="G7035" s="8">
        <v>200000</v>
      </c>
      <c r="H7035" s="9">
        <f t="shared" si="83"/>
        <v>10800000</v>
      </c>
    </row>
    <row r="7036" spans="1:8" ht="14.5">
      <c r="A7036" s="6" t="str">
        <f t="shared" si="81"/>
        <v>Qc Purwodadi - Tawangharjo_REJOSARI</v>
      </c>
      <c r="B7036" s="11" t="s">
        <v>4974</v>
      </c>
      <c r="C7036" s="11" t="s">
        <v>702</v>
      </c>
      <c r="D7036" s="11">
        <v>53.45</v>
      </c>
      <c r="E7036" s="7">
        <f>VLOOKUP(A7036, Sheet2!$A$2:$K$8265, 11)</f>
        <v>110.8802</v>
      </c>
      <c r="F7036" s="7">
        <f t="shared" si="82"/>
        <v>6.6812500000000004</v>
      </c>
      <c r="G7036" s="8">
        <v>200000</v>
      </c>
      <c r="H7036" s="9">
        <f t="shared" si="83"/>
        <v>10800000</v>
      </c>
    </row>
    <row r="7037" spans="1:8" ht="14.5">
      <c r="A7037" s="6" t="str">
        <f t="shared" si="81"/>
        <v>Qc Purwodadi - Tawangharjo_SAMBIREJO</v>
      </c>
      <c r="B7037" s="11" t="s">
        <v>4974</v>
      </c>
      <c r="C7037" s="11" t="s">
        <v>706</v>
      </c>
      <c r="D7037" s="11">
        <v>53.45</v>
      </c>
      <c r="E7037" s="7">
        <f>VLOOKUP(A7037, Sheet2!$A$2:$K$8265, 11)</f>
        <v>110.8802</v>
      </c>
      <c r="F7037" s="7">
        <f t="shared" si="82"/>
        <v>6.6812500000000004</v>
      </c>
      <c r="G7037" s="8">
        <v>200000</v>
      </c>
      <c r="H7037" s="9">
        <f t="shared" si="83"/>
        <v>10800000</v>
      </c>
    </row>
    <row r="7038" spans="1:8" ht="14.5">
      <c r="A7038" s="6" t="str">
        <f t="shared" si="81"/>
        <v>Qc Purwodadi - Tawangharjo_SELO</v>
      </c>
      <c r="B7038" s="11" t="s">
        <v>4974</v>
      </c>
      <c r="C7038" s="11" t="s">
        <v>487</v>
      </c>
      <c r="D7038" s="11">
        <v>53.45</v>
      </c>
      <c r="E7038" s="7">
        <f>VLOOKUP(A7038, Sheet2!$A$2:$K$8265, 11)</f>
        <v>110.8802</v>
      </c>
      <c r="F7038" s="7">
        <f t="shared" si="82"/>
        <v>6.6812500000000004</v>
      </c>
      <c r="G7038" s="8">
        <v>200000</v>
      </c>
      <c r="H7038" s="9">
        <f t="shared" si="83"/>
        <v>10800000</v>
      </c>
    </row>
    <row r="7039" spans="1:8" ht="14.5">
      <c r="A7039" s="6" t="str">
        <f t="shared" si="81"/>
        <v>Qc Purwodadi - Tawangharjo_SEMBUNGHARJO</v>
      </c>
      <c r="B7039" s="11" t="s">
        <v>4974</v>
      </c>
      <c r="C7039" s="11" t="s">
        <v>4131</v>
      </c>
      <c r="D7039" s="11">
        <v>53.45</v>
      </c>
      <c r="E7039" s="7">
        <f>VLOOKUP(A7039, Sheet2!$A$2:$K$8265, 11)</f>
        <v>110.8802</v>
      </c>
      <c r="F7039" s="7">
        <f t="shared" si="82"/>
        <v>6.6812500000000004</v>
      </c>
      <c r="G7039" s="8">
        <v>200000</v>
      </c>
      <c r="H7039" s="9">
        <f t="shared" si="83"/>
        <v>10800000</v>
      </c>
    </row>
    <row r="7040" spans="1:8" ht="14.5">
      <c r="A7040" s="6" t="str">
        <f t="shared" si="81"/>
        <v>Qc Purwodadi - Tawangharjo_SIDOREJO</v>
      </c>
      <c r="B7040" s="11" t="s">
        <v>4974</v>
      </c>
      <c r="C7040" s="11" t="s">
        <v>222</v>
      </c>
      <c r="D7040" s="11">
        <v>53.45</v>
      </c>
      <c r="E7040" s="7">
        <f>VLOOKUP(A7040, Sheet2!$A$2:$K$8265, 11)</f>
        <v>110.8802</v>
      </c>
      <c r="F7040" s="7">
        <f t="shared" si="82"/>
        <v>6.6812500000000004</v>
      </c>
      <c r="G7040" s="8">
        <v>200000</v>
      </c>
      <c r="H7040" s="9">
        <f t="shared" si="83"/>
        <v>10800000</v>
      </c>
    </row>
    <row r="7041" spans="1:8" ht="14.5">
      <c r="A7041" s="6" t="str">
        <f t="shared" si="81"/>
        <v>Qc Purwodadi - Tawangharjo_TAMBAHREJO</v>
      </c>
      <c r="B7041" s="11" t="s">
        <v>4974</v>
      </c>
      <c r="C7041" s="11" t="s">
        <v>235</v>
      </c>
      <c r="D7041" s="11">
        <v>53.45</v>
      </c>
      <c r="E7041" s="7">
        <f>VLOOKUP(A7041, Sheet2!$A$2:$K$8265, 11)</f>
        <v>110.8802</v>
      </c>
      <c r="F7041" s="7">
        <f t="shared" si="82"/>
        <v>6.6812500000000004</v>
      </c>
      <c r="G7041" s="8">
        <v>200000</v>
      </c>
      <c r="H7041" s="9">
        <f t="shared" si="83"/>
        <v>10800000</v>
      </c>
    </row>
    <row r="7042" spans="1:8" ht="14.5">
      <c r="A7042" s="6" t="str">
        <f t="shared" si="81"/>
        <v>Qc Purwodadi - Tawangharjo_TAMBAKSELO</v>
      </c>
      <c r="B7042" s="11" t="s">
        <v>4974</v>
      </c>
      <c r="C7042" s="11" t="s">
        <v>4995</v>
      </c>
      <c r="D7042" s="11">
        <v>53.45</v>
      </c>
      <c r="E7042" s="7">
        <f>VLOOKUP(A7042, Sheet2!$A$2:$K$8265, 11)</f>
        <v>110.8802</v>
      </c>
      <c r="F7042" s="7">
        <f t="shared" si="82"/>
        <v>6.6812500000000004</v>
      </c>
      <c r="G7042" s="8">
        <v>200000</v>
      </c>
      <c r="H7042" s="9">
        <f t="shared" si="83"/>
        <v>10800000</v>
      </c>
    </row>
    <row r="7043" spans="1:8" ht="14.5">
      <c r="A7043" s="6" t="str">
        <f t="shared" si="81"/>
        <v>Qc Purwodadi - Tawangharjo_TANGGUNGHARJO</v>
      </c>
      <c r="B7043" s="11" t="s">
        <v>4974</v>
      </c>
      <c r="C7043" s="11" t="s">
        <v>4136</v>
      </c>
      <c r="D7043" s="11">
        <v>53.45</v>
      </c>
      <c r="E7043" s="7">
        <f>VLOOKUP(A7043, Sheet2!$A$2:$K$8265, 11)</f>
        <v>110.8802</v>
      </c>
      <c r="F7043" s="7">
        <f t="shared" si="82"/>
        <v>6.6812500000000004</v>
      </c>
      <c r="G7043" s="8">
        <v>200000</v>
      </c>
      <c r="H7043" s="9">
        <f t="shared" si="83"/>
        <v>10800000</v>
      </c>
    </row>
    <row r="7044" spans="1:8" ht="14.5">
      <c r="A7044" s="6" t="str">
        <f t="shared" si="81"/>
        <v>Qc Purwodadi - Tawangharjo_TANJUNGREJO</v>
      </c>
      <c r="B7044" s="11" t="s">
        <v>4974</v>
      </c>
      <c r="C7044" s="11" t="s">
        <v>2875</v>
      </c>
      <c r="D7044" s="11">
        <v>53.45</v>
      </c>
      <c r="E7044" s="7">
        <f>VLOOKUP(A7044, Sheet2!$A$2:$K$8265, 11)</f>
        <v>110.8802</v>
      </c>
      <c r="F7044" s="7">
        <f t="shared" si="82"/>
        <v>6.6812500000000004</v>
      </c>
      <c r="G7044" s="8">
        <v>200000</v>
      </c>
      <c r="H7044" s="9">
        <f t="shared" si="83"/>
        <v>10800000</v>
      </c>
    </row>
    <row r="7045" spans="1:8" ht="14.5">
      <c r="A7045" s="6" t="str">
        <f t="shared" si="81"/>
        <v>Qc Purwodadi - Tawangharjo_TANJUNGSARI</v>
      </c>
      <c r="B7045" s="11" t="s">
        <v>4974</v>
      </c>
      <c r="C7045" s="11" t="s">
        <v>517</v>
      </c>
      <c r="D7045" s="11">
        <v>53.45</v>
      </c>
      <c r="E7045" s="7">
        <f>VLOOKUP(A7045, Sheet2!$A$2:$K$8265, 11)</f>
        <v>110.8802</v>
      </c>
      <c r="F7045" s="7">
        <f t="shared" si="82"/>
        <v>6.6812500000000004</v>
      </c>
      <c r="G7045" s="8">
        <v>200000</v>
      </c>
      <c r="H7045" s="9">
        <f t="shared" si="83"/>
        <v>10800000</v>
      </c>
    </row>
    <row r="7046" spans="1:8" ht="14.5">
      <c r="A7046" s="6" t="str">
        <f t="shared" si="81"/>
        <v>Qc Purwodadi - Tawangharjo_TARUB</v>
      </c>
      <c r="B7046" s="11" t="s">
        <v>4974</v>
      </c>
      <c r="C7046" s="11" t="s">
        <v>4996</v>
      </c>
      <c r="D7046" s="11">
        <v>53.45</v>
      </c>
      <c r="E7046" s="7">
        <f>VLOOKUP(A7046, Sheet2!$A$2:$K$8265, 11)</f>
        <v>110.8802</v>
      </c>
      <c r="F7046" s="7">
        <f t="shared" si="82"/>
        <v>6.6812500000000004</v>
      </c>
      <c r="G7046" s="8">
        <v>200000</v>
      </c>
      <c r="H7046" s="9">
        <f t="shared" si="83"/>
        <v>10800000</v>
      </c>
    </row>
    <row r="7047" spans="1:8" ht="14.5">
      <c r="A7047" s="6" t="str">
        <f t="shared" si="81"/>
        <v>Qc Purwodadi - Tawangharjo_TAWANGHARJO</v>
      </c>
      <c r="B7047" s="11" t="s">
        <v>4974</v>
      </c>
      <c r="C7047" s="11" t="s">
        <v>744</v>
      </c>
      <c r="D7047" s="11">
        <v>53.45</v>
      </c>
      <c r="E7047" s="7">
        <f>VLOOKUP(A7047, Sheet2!$A$2:$K$8265, 11)</f>
        <v>110.8802</v>
      </c>
      <c r="F7047" s="7">
        <f t="shared" si="82"/>
        <v>6.6812500000000004</v>
      </c>
      <c r="G7047" s="8">
        <v>200000</v>
      </c>
      <c r="H7047" s="9">
        <f t="shared" si="83"/>
        <v>10800000</v>
      </c>
    </row>
    <row r="7048" spans="1:8" ht="14.5">
      <c r="A7048" s="6" t="str">
        <f t="shared" si="81"/>
        <v>Qc Purwodadi - Tawangharjo_TEGALREJO</v>
      </c>
      <c r="B7048" s="11" t="s">
        <v>4974</v>
      </c>
      <c r="C7048" s="11" t="s">
        <v>748</v>
      </c>
      <c r="D7048" s="11">
        <v>53.45</v>
      </c>
      <c r="E7048" s="7">
        <f>VLOOKUP(A7048, Sheet2!$A$2:$K$8265, 11)</f>
        <v>110.8802</v>
      </c>
      <c r="F7048" s="7">
        <f t="shared" si="82"/>
        <v>6.6812500000000004</v>
      </c>
      <c r="G7048" s="8">
        <v>200000</v>
      </c>
      <c r="H7048" s="9">
        <f t="shared" si="83"/>
        <v>10800000</v>
      </c>
    </row>
    <row r="7049" spans="1:8" ht="14.5">
      <c r="A7049" s="6" t="str">
        <f t="shared" si="81"/>
        <v>Qc Purwodadi - Tawangharjo_TUKO</v>
      </c>
      <c r="B7049" s="11" t="s">
        <v>4974</v>
      </c>
      <c r="C7049" s="11" t="s">
        <v>4997</v>
      </c>
      <c r="D7049" s="11">
        <v>53.45</v>
      </c>
      <c r="E7049" s="7">
        <f>VLOOKUP(A7049, Sheet2!$A$2:$K$8265, 11)</f>
        <v>110.8802</v>
      </c>
      <c r="F7049" s="7">
        <f t="shared" si="82"/>
        <v>6.6812500000000004</v>
      </c>
      <c r="G7049" s="8">
        <v>200000</v>
      </c>
      <c r="H7049" s="9">
        <f t="shared" si="83"/>
        <v>10800000</v>
      </c>
    </row>
    <row r="7050" spans="1:8" ht="14.5">
      <c r="A7050" s="6" t="str">
        <f t="shared" si="81"/>
        <v>Qc Purwodadi - Tawangharjo_WARUKARANGANYAR</v>
      </c>
      <c r="B7050" s="11" t="s">
        <v>4974</v>
      </c>
      <c r="C7050" s="11" t="s">
        <v>4998</v>
      </c>
      <c r="D7050" s="11">
        <v>53.45</v>
      </c>
      <c r="E7050" s="7">
        <f>VLOOKUP(A7050, Sheet2!$A$2:$K$8265, 11)</f>
        <v>110.8802</v>
      </c>
      <c r="F7050" s="7">
        <f t="shared" si="82"/>
        <v>6.6812500000000004</v>
      </c>
      <c r="G7050" s="8">
        <v>200000</v>
      </c>
      <c r="H7050" s="9">
        <f t="shared" si="83"/>
        <v>10800000</v>
      </c>
    </row>
    <row r="7051" spans="1:8" ht="14.5">
      <c r="A7051" s="6" t="str">
        <f t="shared" si="81"/>
        <v>Qc Purwodadi - Tawangharjo_WIROSARI</v>
      </c>
      <c r="B7051" s="11" t="s">
        <v>4974</v>
      </c>
      <c r="C7051" s="11" t="s">
        <v>533</v>
      </c>
      <c r="D7051" s="11">
        <v>53.45</v>
      </c>
      <c r="E7051" s="7">
        <f>VLOOKUP(A7051, Sheet2!$A$2:$K$8265, 11)</f>
        <v>110.8802</v>
      </c>
      <c r="F7051" s="7">
        <f t="shared" si="82"/>
        <v>6.6812500000000004</v>
      </c>
      <c r="G7051" s="8">
        <v>200000</v>
      </c>
      <c r="H7051" s="9">
        <f t="shared" si="83"/>
        <v>10800000</v>
      </c>
    </row>
    <row r="7052" spans="1:8" ht="14.5">
      <c r="A7052" s="6" t="str">
        <f t="shared" si="81"/>
        <v>Rembang-Punjulharjo_KASREMAN</v>
      </c>
      <c r="B7052" s="11" t="s">
        <v>4999</v>
      </c>
      <c r="C7052" s="11" t="s">
        <v>5000</v>
      </c>
      <c r="D7052" s="11">
        <v>20.29</v>
      </c>
      <c r="E7052" s="7">
        <f>VLOOKUP(A7052, Sheet2!$A$2:$K$8265, 11)</f>
        <v>110.8802</v>
      </c>
      <c r="F7052" s="7">
        <f t="shared" si="82"/>
        <v>2.5362499999999999</v>
      </c>
      <c r="G7052" s="8">
        <v>200000</v>
      </c>
      <c r="H7052" s="9">
        <f t="shared" si="83"/>
        <v>4200000</v>
      </c>
    </row>
    <row r="7053" spans="1:8" ht="14.5">
      <c r="A7053" s="6" t="str">
        <f t="shared" si="81"/>
        <v>Rembang-Punjulharjo_PUNJULHARJO</v>
      </c>
      <c r="B7053" s="11" t="s">
        <v>4999</v>
      </c>
      <c r="C7053" s="11" t="s">
        <v>5001</v>
      </c>
      <c r="D7053" s="11">
        <v>20.29</v>
      </c>
      <c r="E7053" s="7">
        <f>VLOOKUP(A7053, Sheet2!$A$2:$K$8265, 11)</f>
        <v>110.8802</v>
      </c>
      <c r="F7053" s="7">
        <f t="shared" si="82"/>
        <v>2.5362499999999999</v>
      </c>
      <c r="G7053" s="8">
        <v>200000</v>
      </c>
      <c r="H7053" s="9">
        <f t="shared" si="83"/>
        <v>4200000</v>
      </c>
    </row>
    <row r="7054" spans="1:8" ht="14.5">
      <c r="A7054" s="6" t="str">
        <f t="shared" si="81"/>
        <v>Rembang-Tritunggal_BABADAN</v>
      </c>
      <c r="B7054" s="11" t="s">
        <v>5002</v>
      </c>
      <c r="C7054" s="11" t="s">
        <v>348</v>
      </c>
      <c r="D7054" s="11">
        <v>20.29</v>
      </c>
      <c r="E7054" s="7">
        <f>VLOOKUP(A7054, Sheet2!$A$2:$K$8265, 11)</f>
        <v>110.8802</v>
      </c>
      <c r="F7054" s="7">
        <f t="shared" si="82"/>
        <v>2.5362499999999999</v>
      </c>
      <c r="G7054" s="8">
        <v>200000</v>
      </c>
      <c r="H7054" s="9">
        <f t="shared" si="83"/>
        <v>4200000</v>
      </c>
    </row>
    <row r="7055" spans="1:8" ht="14.5">
      <c r="A7055" s="6" t="str">
        <f t="shared" si="81"/>
        <v>Rembang-Tritunggal_BANGGI</v>
      </c>
      <c r="B7055" s="11" t="s">
        <v>5002</v>
      </c>
      <c r="C7055" s="11" t="s">
        <v>5003</v>
      </c>
      <c r="D7055" s="11">
        <v>20.29</v>
      </c>
      <c r="E7055" s="7">
        <f>VLOOKUP(A7055, Sheet2!$A$2:$K$8265, 11)</f>
        <v>110.8802</v>
      </c>
      <c r="F7055" s="7">
        <f t="shared" si="82"/>
        <v>2.5362499999999999</v>
      </c>
      <c r="G7055" s="8">
        <v>200000</v>
      </c>
      <c r="H7055" s="9">
        <f t="shared" si="83"/>
        <v>4200000</v>
      </c>
    </row>
    <row r="7056" spans="1:8" ht="14.5">
      <c r="A7056" s="6" t="str">
        <f t="shared" si="81"/>
        <v>Rembang-Tritunggal_BANYUDONO</v>
      </c>
      <c r="B7056" s="11" t="s">
        <v>5002</v>
      </c>
      <c r="C7056" s="11" t="s">
        <v>1381</v>
      </c>
      <c r="D7056" s="11">
        <v>20.29</v>
      </c>
      <c r="E7056" s="7">
        <f>VLOOKUP(A7056, Sheet2!$A$2:$K$8265, 11)</f>
        <v>110.8802</v>
      </c>
      <c r="F7056" s="7">
        <f t="shared" si="82"/>
        <v>2.5362499999999999</v>
      </c>
      <c r="G7056" s="8">
        <v>200000</v>
      </c>
      <c r="H7056" s="9">
        <f t="shared" si="83"/>
        <v>4200000</v>
      </c>
    </row>
    <row r="7057" spans="1:8" ht="14.5">
      <c r="A7057" s="6" t="str">
        <f t="shared" si="81"/>
        <v>Rembang-Tritunggal_BANYUURIP</v>
      </c>
      <c r="B7057" s="11" t="s">
        <v>5002</v>
      </c>
      <c r="C7057" s="11" t="s">
        <v>1382</v>
      </c>
      <c r="D7057" s="11">
        <v>20.29</v>
      </c>
      <c r="E7057" s="7">
        <f>VLOOKUP(A7057, Sheet2!$A$2:$K$8265, 11)</f>
        <v>110.8802</v>
      </c>
      <c r="F7057" s="7">
        <f t="shared" si="82"/>
        <v>2.5362499999999999</v>
      </c>
      <c r="G7057" s="8">
        <v>200000</v>
      </c>
      <c r="H7057" s="9">
        <f t="shared" si="83"/>
        <v>4200000</v>
      </c>
    </row>
    <row r="7058" spans="1:8" ht="14.5">
      <c r="A7058" s="6" t="str">
        <f t="shared" si="81"/>
        <v>Rembang-Tritunggal_BOGOHARJO</v>
      </c>
      <c r="B7058" s="11" t="s">
        <v>5002</v>
      </c>
      <c r="C7058" s="11" t="s">
        <v>5004</v>
      </c>
      <c r="D7058" s="11">
        <v>20.29</v>
      </c>
      <c r="E7058" s="7">
        <f>VLOOKUP(A7058, Sheet2!$A$2:$K$8265, 11)</f>
        <v>110.8802</v>
      </c>
      <c r="F7058" s="7">
        <f t="shared" si="82"/>
        <v>2.5362499999999999</v>
      </c>
      <c r="G7058" s="8">
        <v>200000</v>
      </c>
      <c r="H7058" s="9">
        <f t="shared" si="83"/>
        <v>4200000</v>
      </c>
    </row>
    <row r="7059" spans="1:8" ht="14.5">
      <c r="A7059" s="6" t="str">
        <f t="shared" si="81"/>
        <v>Rembang-Tritunggal_BOGORAME</v>
      </c>
      <c r="B7059" s="11" t="s">
        <v>5002</v>
      </c>
      <c r="C7059" s="11" t="s">
        <v>5005</v>
      </c>
      <c r="D7059" s="11">
        <v>20.29</v>
      </c>
      <c r="E7059" s="7">
        <f>VLOOKUP(A7059, Sheet2!$A$2:$K$8265, 11)</f>
        <v>110.8802</v>
      </c>
      <c r="F7059" s="7">
        <f t="shared" si="82"/>
        <v>2.5362499999999999</v>
      </c>
      <c r="G7059" s="8">
        <v>200000</v>
      </c>
      <c r="H7059" s="9">
        <f t="shared" si="83"/>
        <v>4200000</v>
      </c>
    </row>
    <row r="7060" spans="1:8" ht="14.5">
      <c r="A7060" s="6" t="str">
        <f t="shared" si="81"/>
        <v>Rembang-Tritunggal_BOGOREJO</v>
      </c>
      <c r="B7060" s="11" t="s">
        <v>5002</v>
      </c>
      <c r="C7060" s="11" t="s">
        <v>1176</v>
      </c>
      <c r="D7060" s="11">
        <v>20.29</v>
      </c>
      <c r="E7060" s="7">
        <f>VLOOKUP(A7060, Sheet2!$A$2:$K$8265, 11)</f>
        <v>110.8802</v>
      </c>
      <c r="F7060" s="7">
        <f t="shared" si="82"/>
        <v>2.5362499999999999</v>
      </c>
      <c r="G7060" s="8">
        <v>200000</v>
      </c>
      <c r="H7060" s="9">
        <f t="shared" si="83"/>
        <v>4200000</v>
      </c>
    </row>
    <row r="7061" spans="1:8" ht="14.5">
      <c r="A7061" s="6" t="str">
        <f t="shared" si="81"/>
        <v>Rembang-Tritunggal_DEMAAN</v>
      </c>
      <c r="B7061" s="11" t="s">
        <v>5002</v>
      </c>
      <c r="C7061" s="11" t="s">
        <v>4165</v>
      </c>
      <c r="D7061" s="11">
        <v>20.29</v>
      </c>
      <c r="E7061" s="7">
        <f>VLOOKUP(A7061, Sheet2!$A$2:$K$8265, 11)</f>
        <v>110.8802</v>
      </c>
      <c r="F7061" s="7">
        <f t="shared" si="82"/>
        <v>2.5362499999999999</v>
      </c>
      <c r="G7061" s="8">
        <v>200000</v>
      </c>
      <c r="H7061" s="9">
        <f t="shared" si="83"/>
        <v>4200000</v>
      </c>
    </row>
    <row r="7062" spans="1:8" ht="14.5">
      <c r="A7062" s="6" t="str">
        <f t="shared" si="81"/>
        <v>Rembang-Tritunggal_DRESIKULON</v>
      </c>
      <c r="B7062" s="11" t="s">
        <v>5002</v>
      </c>
      <c r="C7062" s="11" t="s">
        <v>5006</v>
      </c>
      <c r="D7062" s="11">
        <v>20.29</v>
      </c>
      <c r="E7062" s="7">
        <f>VLOOKUP(A7062, Sheet2!$A$2:$K$8265, 11)</f>
        <v>110.8802</v>
      </c>
      <c r="F7062" s="7">
        <f t="shared" si="82"/>
        <v>2.5362499999999999</v>
      </c>
      <c r="G7062" s="8">
        <v>200000</v>
      </c>
      <c r="H7062" s="9">
        <f t="shared" si="83"/>
        <v>4200000</v>
      </c>
    </row>
    <row r="7063" spans="1:8" ht="14.5">
      <c r="A7063" s="6" t="str">
        <f t="shared" si="81"/>
        <v>Rembang-Tritunggal_DRESIWETAN</v>
      </c>
      <c r="B7063" s="11" t="s">
        <v>5002</v>
      </c>
      <c r="C7063" s="11" t="s">
        <v>5007</v>
      </c>
      <c r="D7063" s="11">
        <v>20.29</v>
      </c>
      <c r="E7063" s="7">
        <f>VLOOKUP(A7063, Sheet2!$A$2:$K$8265, 11)</f>
        <v>110.8802</v>
      </c>
      <c r="F7063" s="7">
        <f t="shared" si="82"/>
        <v>2.5362499999999999</v>
      </c>
      <c r="G7063" s="8">
        <v>200000</v>
      </c>
      <c r="H7063" s="9">
        <f t="shared" si="83"/>
        <v>4200000</v>
      </c>
    </row>
    <row r="7064" spans="1:8" ht="14.5">
      <c r="A7064" s="6" t="str">
        <f t="shared" si="81"/>
        <v>Rembang-Tritunggal_GEDANGAN</v>
      </c>
      <c r="B7064" s="11" t="s">
        <v>5002</v>
      </c>
      <c r="C7064" s="11" t="s">
        <v>1409</v>
      </c>
      <c r="D7064" s="11">
        <v>20.29</v>
      </c>
      <c r="E7064" s="7">
        <f>VLOOKUP(A7064, Sheet2!$A$2:$K$8265, 11)</f>
        <v>110.8802</v>
      </c>
      <c r="F7064" s="7">
        <f t="shared" si="82"/>
        <v>2.5362499999999999</v>
      </c>
      <c r="G7064" s="8">
        <v>200000</v>
      </c>
      <c r="H7064" s="9">
        <f t="shared" si="83"/>
        <v>4200000</v>
      </c>
    </row>
    <row r="7065" spans="1:8" ht="14.5">
      <c r="A7065" s="6" t="str">
        <f t="shared" si="81"/>
        <v>Rembang-Tritunggal_GEGUNUNG KULON</v>
      </c>
      <c r="B7065" s="11" t="s">
        <v>5002</v>
      </c>
      <c r="C7065" s="11" t="s">
        <v>5008</v>
      </c>
      <c r="D7065" s="11">
        <v>20.29</v>
      </c>
      <c r="E7065" s="7">
        <f>VLOOKUP(A7065, Sheet2!$A$2:$K$8265, 11)</f>
        <v>110.8802</v>
      </c>
      <c r="F7065" s="7">
        <f t="shared" si="82"/>
        <v>2.5362499999999999</v>
      </c>
      <c r="G7065" s="8">
        <v>200000</v>
      </c>
      <c r="H7065" s="9">
        <f t="shared" si="83"/>
        <v>4200000</v>
      </c>
    </row>
    <row r="7066" spans="1:8" ht="14.5">
      <c r="A7066" s="6" t="str">
        <f t="shared" si="81"/>
        <v>Rembang-Tritunggal_GEGUNUNG WETAN</v>
      </c>
      <c r="B7066" s="11" t="s">
        <v>5002</v>
      </c>
      <c r="C7066" s="11" t="s">
        <v>5009</v>
      </c>
      <c r="D7066" s="11">
        <v>20.29</v>
      </c>
      <c r="E7066" s="7">
        <f>VLOOKUP(A7066, Sheet2!$A$2:$K$8265, 11)</f>
        <v>110.8802</v>
      </c>
      <c r="F7066" s="7">
        <f t="shared" si="82"/>
        <v>2.5362499999999999</v>
      </c>
      <c r="G7066" s="8">
        <v>200000</v>
      </c>
      <c r="H7066" s="9">
        <f t="shared" si="83"/>
        <v>4200000</v>
      </c>
    </row>
    <row r="7067" spans="1:8" ht="14.5">
      <c r="A7067" s="6" t="str">
        <f t="shared" si="81"/>
        <v>Rembang-Tritunggal_GLEBEG</v>
      </c>
      <c r="B7067" s="11" t="s">
        <v>5002</v>
      </c>
      <c r="C7067" s="11" t="s">
        <v>5010</v>
      </c>
      <c r="D7067" s="11">
        <v>20.29</v>
      </c>
      <c r="E7067" s="7">
        <f>VLOOKUP(A7067, Sheet2!$A$2:$K$8265, 11)</f>
        <v>110.8802</v>
      </c>
      <c r="F7067" s="7">
        <f t="shared" si="82"/>
        <v>2.5362499999999999</v>
      </c>
      <c r="G7067" s="8">
        <v>200000</v>
      </c>
      <c r="H7067" s="9">
        <f t="shared" si="83"/>
        <v>4200000</v>
      </c>
    </row>
    <row r="7068" spans="1:8" ht="14.5">
      <c r="A7068" s="6" t="str">
        <f t="shared" si="81"/>
        <v>Rembang-Tritunggal_GRAWAN</v>
      </c>
      <c r="B7068" s="11" t="s">
        <v>5002</v>
      </c>
      <c r="C7068" s="11" t="s">
        <v>5011</v>
      </c>
      <c r="D7068" s="11">
        <v>20.29</v>
      </c>
      <c r="E7068" s="7">
        <f>VLOOKUP(A7068, Sheet2!$A$2:$K$8265, 11)</f>
        <v>110.8802</v>
      </c>
      <c r="F7068" s="7">
        <f t="shared" si="82"/>
        <v>2.5362499999999999</v>
      </c>
      <c r="G7068" s="8">
        <v>200000</v>
      </c>
      <c r="H7068" s="9">
        <f t="shared" si="83"/>
        <v>4200000</v>
      </c>
    </row>
    <row r="7069" spans="1:8" ht="14.5">
      <c r="A7069" s="6" t="str">
        <f t="shared" si="81"/>
        <v>Rembang-Tritunggal_GUNUNGSARI</v>
      </c>
      <c r="B7069" s="11" t="s">
        <v>5002</v>
      </c>
      <c r="C7069" s="11" t="s">
        <v>599</v>
      </c>
      <c r="D7069" s="11">
        <v>20.29</v>
      </c>
      <c r="E7069" s="7">
        <f>VLOOKUP(A7069, Sheet2!$A$2:$K$8265, 11)</f>
        <v>110.8802</v>
      </c>
      <c r="F7069" s="7">
        <f t="shared" si="82"/>
        <v>2.5362499999999999</v>
      </c>
      <c r="G7069" s="8">
        <v>200000</v>
      </c>
      <c r="H7069" s="9">
        <f t="shared" si="83"/>
        <v>4200000</v>
      </c>
    </row>
    <row r="7070" spans="1:8" ht="14.5">
      <c r="A7070" s="6" t="str">
        <f t="shared" si="81"/>
        <v>Rembang-Tritunggal_JADI</v>
      </c>
      <c r="B7070" s="11" t="s">
        <v>5002</v>
      </c>
      <c r="C7070" s="11" t="s">
        <v>5012</v>
      </c>
      <c r="D7070" s="11">
        <v>20.29</v>
      </c>
      <c r="E7070" s="7">
        <f>VLOOKUP(A7070, Sheet2!$A$2:$K$8265, 11)</f>
        <v>110.8802</v>
      </c>
      <c r="F7070" s="7">
        <f t="shared" si="82"/>
        <v>2.5362499999999999</v>
      </c>
      <c r="G7070" s="8">
        <v>200000</v>
      </c>
      <c r="H7070" s="9">
        <f t="shared" si="83"/>
        <v>4200000</v>
      </c>
    </row>
    <row r="7071" spans="1:8" ht="14.5">
      <c r="A7071" s="6" t="str">
        <f t="shared" si="81"/>
        <v>Rembang-Tritunggal_JATIMUDO</v>
      </c>
      <c r="B7071" s="11" t="s">
        <v>5002</v>
      </c>
      <c r="C7071" s="11" t="s">
        <v>5013</v>
      </c>
      <c r="D7071" s="11">
        <v>20.29</v>
      </c>
      <c r="E7071" s="7">
        <f>VLOOKUP(A7071, Sheet2!$A$2:$K$8265, 11)</f>
        <v>110.8802</v>
      </c>
      <c r="F7071" s="7">
        <f t="shared" si="82"/>
        <v>2.5362499999999999</v>
      </c>
      <c r="G7071" s="8">
        <v>200000</v>
      </c>
      <c r="H7071" s="9">
        <f t="shared" si="83"/>
        <v>4200000</v>
      </c>
    </row>
    <row r="7072" spans="1:8" ht="14.5">
      <c r="A7072" s="6" t="str">
        <f t="shared" si="81"/>
        <v>Rembang-Tritunggal_KABONGAN LOR</v>
      </c>
      <c r="B7072" s="11" t="s">
        <v>5002</v>
      </c>
      <c r="C7072" s="11" t="s">
        <v>5014</v>
      </c>
      <c r="D7072" s="11">
        <v>20.29</v>
      </c>
      <c r="E7072" s="7">
        <f>VLOOKUP(A7072, Sheet2!$A$2:$K$8265, 11)</f>
        <v>110.8802</v>
      </c>
      <c r="F7072" s="7">
        <f t="shared" si="82"/>
        <v>2.5362499999999999</v>
      </c>
      <c r="G7072" s="8">
        <v>200000</v>
      </c>
      <c r="H7072" s="9">
        <f t="shared" si="83"/>
        <v>4200000</v>
      </c>
    </row>
    <row r="7073" spans="1:8" ht="14.5">
      <c r="A7073" s="6" t="str">
        <f t="shared" si="81"/>
        <v>Rembang-Tritunggal_KALIOMBO</v>
      </c>
      <c r="B7073" s="11" t="s">
        <v>5002</v>
      </c>
      <c r="C7073" s="11" t="s">
        <v>2400</v>
      </c>
      <c r="D7073" s="11">
        <v>20.29</v>
      </c>
      <c r="E7073" s="7">
        <f>VLOOKUP(A7073, Sheet2!$A$2:$K$8265, 11)</f>
        <v>110.8802</v>
      </c>
      <c r="F7073" s="7">
        <f t="shared" si="82"/>
        <v>2.5362499999999999</v>
      </c>
      <c r="G7073" s="8">
        <v>200000</v>
      </c>
      <c r="H7073" s="9">
        <f t="shared" si="83"/>
        <v>4200000</v>
      </c>
    </row>
    <row r="7074" spans="1:8" ht="14.5">
      <c r="A7074" s="6" t="str">
        <f t="shared" si="81"/>
        <v>Rembang-Tritunggal_KARANGHARJO</v>
      </c>
      <c r="B7074" s="11" t="s">
        <v>5002</v>
      </c>
      <c r="C7074" s="11" t="s">
        <v>2288</v>
      </c>
      <c r="D7074" s="11">
        <v>20.29</v>
      </c>
      <c r="E7074" s="7">
        <f>VLOOKUP(A7074, Sheet2!$A$2:$K$8265, 11)</f>
        <v>110.8802</v>
      </c>
      <c r="F7074" s="7">
        <f t="shared" si="82"/>
        <v>2.5362499999999999</v>
      </c>
      <c r="G7074" s="8">
        <v>200000</v>
      </c>
      <c r="H7074" s="9">
        <f t="shared" si="83"/>
        <v>4200000</v>
      </c>
    </row>
    <row r="7075" spans="1:8" ht="14.5">
      <c r="A7075" s="6" t="str">
        <f t="shared" si="81"/>
        <v>Rembang-Tritunggal_KARANGSARI</v>
      </c>
      <c r="B7075" s="11" t="s">
        <v>5002</v>
      </c>
      <c r="C7075" s="11" t="s">
        <v>298</v>
      </c>
      <c r="D7075" s="11">
        <v>20.29</v>
      </c>
      <c r="E7075" s="7">
        <f>VLOOKUP(A7075, Sheet2!$A$2:$K$8265, 11)</f>
        <v>110.8802</v>
      </c>
      <c r="F7075" s="7">
        <f t="shared" si="82"/>
        <v>2.5362499999999999</v>
      </c>
      <c r="G7075" s="8">
        <v>200000</v>
      </c>
      <c r="H7075" s="9">
        <f t="shared" si="83"/>
        <v>4200000</v>
      </c>
    </row>
    <row r="7076" spans="1:8" ht="14.5">
      <c r="A7076" s="6" t="str">
        <f t="shared" si="81"/>
        <v>Rembang-Tritunggal_KARANGSEKAR</v>
      </c>
      <c r="B7076" s="11" t="s">
        <v>5002</v>
      </c>
      <c r="C7076" s="11" t="s">
        <v>5015</v>
      </c>
      <c r="D7076" s="11">
        <v>20.29</v>
      </c>
      <c r="E7076" s="7">
        <f>VLOOKUP(A7076, Sheet2!$A$2:$K$8265, 11)</f>
        <v>110.8802</v>
      </c>
      <c r="F7076" s="7">
        <f t="shared" si="82"/>
        <v>2.5362499999999999</v>
      </c>
      <c r="G7076" s="8">
        <v>200000</v>
      </c>
      <c r="H7076" s="9">
        <f t="shared" si="83"/>
        <v>4200000</v>
      </c>
    </row>
    <row r="7077" spans="1:8" ht="14.5">
      <c r="A7077" s="6" t="str">
        <f t="shared" si="81"/>
        <v>Rembang-Tritunggal_KEBONAGUNG</v>
      </c>
      <c r="B7077" s="11" t="s">
        <v>5002</v>
      </c>
      <c r="C7077" s="11" t="s">
        <v>634</v>
      </c>
      <c r="D7077" s="11">
        <v>20.29</v>
      </c>
      <c r="E7077" s="7">
        <f>VLOOKUP(A7077, Sheet2!$A$2:$K$8265, 11)</f>
        <v>110.8802</v>
      </c>
      <c r="F7077" s="7">
        <f t="shared" si="82"/>
        <v>2.5362499999999999</v>
      </c>
      <c r="G7077" s="8">
        <v>200000</v>
      </c>
      <c r="H7077" s="9">
        <f t="shared" si="83"/>
        <v>4200000</v>
      </c>
    </row>
    <row r="7078" spans="1:8" ht="14.5">
      <c r="A7078" s="6" t="str">
        <f t="shared" si="81"/>
        <v>Rembang-Tritunggal_KEDUNG TULUP</v>
      </c>
      <c r="B7078" s="11" t="s">
        <v>5002</v>
      </c>
      <c r="C7078" s="11" t="s">
        <v>5016</v>
      </c>
      <c r="D7078" s="11">
        <v>20.29</v>
      </c>
      <c r="E7078" s="7">
        <f>VLOOKUP(A7078, Sheet2!$A$2:$K$8265, 11)</f>
        <v>110.8802</v>
      </c>
      <c r="F7078" s="7">
        <f t="shared" si="82"/>
        <v>2.5362499999999999</v>
      </c>
      <c r="G7078" s="8">
        <v>200000</v>
      </c>
      <c r="H7078" s="9">
        <f t="shared" si="83"/>
        <v>4200000</v>
      </c>
    </row>
    <row r="7079" spans="1:8" ht="14.5">
      <c r="A7079" s="6" t="str">
        <f t="shared" si="81"/>
        <v>Rembang-Tritunggal_KEDUNGASEM</v>
      </c>
      <c r="B7079" s="11" t="s">
        <v>5002</v>
      </c>
      <c r="C7079" s="11" t="s">
        <v>5017</v>
      </c>
      <c r="D7079" s="11">
        <v>20.29</v>
      </c>
      <c r="E7079" s="7">
        <f>VLOOKUP(A7079, Sheet2!$A$2:$K$8265, 11)</f>
        <v>110.8802</v>
      </c>
      <c r="F7079" s="7">
        <f t="shared" si="82"/>
        <v>2.5362499999999999</v>
      </c>
      <c r="G7079" s="8">
        <v>200000</v>
      </c>
      <c r="H7079" s="9">
        <f t="shared" si="83"/>
        <v>4200000</v>
      </c>
    </row>
    <row r="7080" spans="1:8" ht="14.5">
      <c r="A7080" s="6" t="str">
        <f t="shared" si="81"/>
        <v>Rembang-Tritunggal_KEDUNGREJO</v>
      </c>
      <c r="B7080" s="11" t="s">
        <v>5002</v>
      </c>
      <c r="C7080" s="11" t="s">
        <v>637</v>
      </c>
      <c r="D7080" s="11">
        <v>20.29</v>
      </c>
      <c r="E7080" s="7">
        <f>VLOOKUP(A7080, Sheet2!$A$2:$K$8265, 11)</f>
        <v>110.8802</v>
      </c>
      <c r="F7080" s="7">
        <f t="shared" si="82"/>
        <v>2.5362499999999999</v>
      </c>
      <c r="G7080" s="8">
        <v>200000</v>
      </c>
      <c r="H7080" s="9">
        <f t="shared" si="83"/>
        <v>4200000</v>
      </c>
    </row>
    <row r="7081" spans="1:8" ht="14.5">
      <c r="A7081" s="6" t="str">
        <f t="shared" si="81"/>
        <v>Rembang-Tritunggal_KEMADU</v>
      </c>
      <c r="B7081" s="11" t="s">
        <v>5002</v>
      </c>
      <c r="C7081" s="11" t="s">
        <v>5018</v>
      </c>
      <c r="D7081" s="11">
        <v>20.29</v>
      </c>
      <c r="E7081" s="7">
        <f>VLOOKUP(A7081, Sheet2!$A$2:$K$8265, 11)</f>
        <v>110.8802</v>
      </c>
      <c r="F7081" s="7">
        <f t="shared" si="82"/>
        <v>2.5362499999999999</v>
      </c>
      <c r="G7081" s="8">
        <v>200000</v>
      </c>
      <c r="H7081" s="9">
        <f t="shared" si="83"/>
        <v>4200000</v>
      </c>
    </row>
    <row r="7082" spans="1:8" ht="14.5">
      <c r="A7082" s="6" t="str">
        <f t="shared" si="81"/>
        <v>Rembang-Tritunggal_KEPOHAGUNG</v>
      </c>
      <c r="B7082" s="11" t="s">
        <v>5002</v>
      </c>
      <c r="C7082" s="11" t="s">
        <v>5019</v>
      </c>
      <c r="D7082" s="11">
        <v>20.29</v>
      </c>
      <c r="E7082" s="7">
        <f>VLOOKUP(A7082, Sheet2!$A$2:$K$8265, 11)</f>
        <v>110.8802</v>
      </c>
      <c r="F7082" s="7">
        <f t="shared" si="82"/>
        <v>2.5362499999999999</v>
      </c>
      <c r="G7082" s="8">
        <v>200000</v>
      </c>
      <c r="H7082" s="9">
        <f t="shared" si="83"/>
        <v>4200000</v>
      </c>
    </row>
    <row r="7083" spans="1:8" ht="14.5">
      <c r="A7083" s="6" t="str">
        <f t="shared" si="81"/>
        <v>Rembang-Tritunggal_KEREP</v>
      </c>
      <c r="B7083" s="11" t="s">
        <v>5002</v>
      </c>
      <c r="C7083" s="11" t="s">
        <v>3669</v>
      </c>
      <c r="D7083" s="11">
        <v>20.29</v>
      </c>
      <c r="E7083" s="7">
        <f>VLOOKUP(A7083, Sheet2!$A$2:$K$8265, 11)</f>
        <v>110.8802</v>
      </c>
      <c r="F7083" s="7">
        <f t="shared" si="82"/>
        <v>2.5362499999999999</v>
      </c>
      <c r="G7083" s="8">
        <v>200000</v>
      </c>
      <c r="H7083" s="9">
        <f t="shared" si="83"/>
        <v>4200000</v>
      </c>
    </row>
    <row r="7084" spans="1:8" ht="14.5">
      <c r="A7084" s="6" t="str">
        <f t="shared" si="81"/>
        <v>Rembang-Tritunggal_KETANGGI</v>
      </c>
      <c r="B7084" s="11" t="s">
        <v>5002</v>
      </c>
      <c r="C7084" s="11" t="s">
        <v>1458</v>
      </c>
      <c r="D7084" s="11">
        <v>20.29</v>
      </c>
      <c r="E7084" s="7">
        <f>VLOOKUP(A7084, Sheet2!$A$2:$K$8265, 11)</f>
        <v>110.8802</v>
      </c>
      <c r="F7084" s="7">
        <f t="shared" si="82"/>
        <v>2.5362499999999999</v>
      </c>
      <c r="G7084" s="8">
        <v>200000</v>
      </c>
      <c r="H7084" s="9">
        <f t="shared" si="83"/>
        <v>4200000</v>
      </c>
    </row>
    <row r="7085" spans="1:8" ht="14.5">
      <c r="A7085" s="6" t="str">
        <f t="shared" si="81"/>
        <v>Rembang-Tritunggal_KETANGI</v>
      </c>
      <c r="B7085" s="11" t="s">
        <v>5002</v>
      </c>
      <c r="C7085" s="11" t="s">
        <v>3191</v>
      </c>
      <c r="D7085" s="11">
        <v>20.29</v>
      </c>
      <c r="E7085" s="7">
        <f>VLOOKUP(A7085, Sheet2!$A$2:$K$8265, 11)</f>
        <v>110.8802</v>
      </c>
      <c r="F7085" s="7">
        <f t="shared" si="82"/>
        <v>2.5362499999999999</v>
      </c>
      <c r="G7085" s="8">
        <v>200000</v>
      </c>
      <c r="H7085" s="9">
        <f t="shared" si="83"/>
        <v>4200000</v>
      </c>
    </row>
    <row r="7086" spans="1:8" ht="14.5">
      <c r="A7086" s="6" t="str">
        <f t="shared" si="81"/>
        <v>Rembang-Tritunggal_KOROWELANG</v>
      </c>
      <c r="B7086" s="11" t="s">
        <v>5002</v>
      </c>
      <c r="C7086" s="11" t="s">
        <v>3683</v>
      </c>
      <c r="D7086" s="11">
        <v>20.29</v>
      </c>
      <c r="E7086" s="7">
        <f>VLOOKUP(A7086, Sheet2!$A$2:$K$8265, 11)</f>
        <v>110.8802</v>
      </c>
      <c r="F7086" s="7">
        <f t="shared" si="82"/>
        <v>2.5362499999999999</v>
      </c>
      <c r="G7086" s="8">
        <v>200000</v>
      </c>
      <c r="H7086" s="9">
        <f t="shared" si="83"/>
        <v>4200000</v>
      </c>
    </row>
    <row r="7087" spans="1:8" ht="14.5">
      <c r="A7087" s="6" t="str">
        <f t="shared" si="81"/>
        <v>Rembang-Tritunggal_KRIKILAN</v>
      </c>
      <c r="B7087" s="11" t="s">
        <v>5002</v>
      </c>
      <c r="C7087" s="11" t="s">
        <v>3007</v>
      </c>
      <c r="D7087" s="11">
        <v>20.29</v>
      </c>
      <c r="E7087" s="7">
        <f>VLOOKUP(A7087, Sheet2!$A$2:$K$8265, 11)</f>
        <v>110.8802</v>
      </c>
      <c r="F7087" s="7">
        <f t="shared" si="82"/>
        <v>2.5362499999999999</v>
      </c>
      <c r="G7087" s="8">
        <v>200000</v>
      </c>
      <c r="H7087" s="9">
        <f t="shared" si="83"/>
        <v>4200000</v>
      </c>
    </row>
    <row r="7088" spans="1:8" ht="14.5">
      <c r="A7088" s="6" t="str">
        <f t="shared" si="81"/>
        <v>Rembang-Tritunggal_KUANGSAN</v>
      </c>
      <c r="B7088" s="11" t="s">
        <v>5002</v>
      </c>
      <c r="C7088" s="11" t="s">
        <v>5020</v>
      </c>
      <c r="D7088" s="11">
        <v>20.29</v>
      </c>
      <c r="E7088" s="7">
        <f>VLOOKUP(A7088, Sheet2!$A$2:$K$8265, 11)</f>
        <v>110.8802</v>
      </c>
      <c r="F7088" s="7">
        <f t="shared" si="82"/>
        <v>2.5362499999999999</v>
      </c>
      <c r="G7088" s="8">
        <v>200000</v>
      </c>
      <c r="H7088" s="9">
        <f t="shared" si="83"/>
        <v>4200000</v>
      </c>
    </row>
    <row r="7089" spans="1:8" ht="14.5">
      <c r="A7089" s="6" t="str">
        <f t="shared" si="81"/>
        <v>Rembang-Tritunggal_KUMENDUNG</v>
      </c>
      <c r="B7089" s="11" t="s">
        <v>5002</v>
      </c>
      <c r="C7089" s="11" t="s">
        <v>5021</v>
      </c>
      <c r="D7089" s="11">
        <v>20.29</v>
      </c>
      <c r="E7089" s="7">
        <f>VLOOKUP(A7089, Sheet2!$A$2:$K$8265, 11)</f>
        <v>110.8802</v>
      </c>
      <c r="F7089" s="7">
        <f t="shared" si="82"/>
        <v>2.5362499999999999</v>
      </c>
      <c r="G7089" s="8">
        <v>200000</v>
      </c>
      <c r="H7089" s="9">
        <f t="shared" si="83"/>
        <v>4200000</v>
      </c>
    </row>
    <row r="7090" spans="1:8" ht="14.5">
      <c r="A7090" s="6" t="str">
        <f t="shared" si="81"/>
        <v>Rembang-Tritunggal_KUNIR</v>
      </c>
      <c r="B7090" s="11" t="s">
        <v>5002</v>
      </c>
      <c r="C7090" s="11" t="s">
        <v>1952</v>
      </c>
      <c r="D7090" s="11">
        <v>20.29</v>
      </c>
      <c r="E7090" s="7">
        <f>VLOOKUP(A7090, Sheet2!$A$2:$K$8265, 11)</f>
        <v>110.8802</v>
      </c>
      <c r="F7090" s="7">
        <f t="shared" si="82"/>
        <v>2.5362499999999999</v>
      </c>
      <c r="G7090" s="8">
        <v>200000</v>
      </c>
      <c r="H7090" s="9">
        <f t="shared" si="83"/>
        <v>4200000</v>
      </c>
    </row>
    <row r="7091" spans="1:8" ht="14.5">
      <c r="A7091" s="6" t="str">
        <f t="shared" si="81"/>
        <v>Rembang-Tritunggal_KUTOHARJO</v>
      </c>
      <c r="B7091" s="11" t="s">
        <v>5002</v>
      </c>
      <c r="C7091" s="11" t="s">
        <v>4361</v>
      </c>
      <c r="D7091" s="11">
        <v>20.29</v>
      </c>
      <c r="E7091" s="7">
        <f>VLOOKUP(A7091, Sheet2!$A$2:$K$8265, 11)</f>
        <v>110.8802</v>
      </c>
      <c r="F7091" s="7">
        <f t="shared" si="82"/>
        <v>2.5362499999999999</v>
      </c>
      <c r="G7091" s="8">
        <v>200000</v>
      </c>
      <c r="H7091" s="9">
        <f t="shared" si="83"/>
        <v>4200000</v>
      </c>
    </row>
    <row r="7092" spans="1:8" ht="14.5">
      <c r="A7092" s="6" t="str">
        <f t="shared" si="81"/>
        <v>Rembang-Tritunggal_LAMBANGAN KULON</v>
      </c>
      <c r="B7092" s="11" t="s">
        <v>5002</v>
      </c>
      <c r="C7092" s="11" t="s">
        <v>5022</v>
      </c>
      <c r="D7092" s="11">
        <v>20.29</v>
      </c>
      <c r="E7092" s="7">
        <f>VLOOKUP(A7092, Sheet2!$A$2:$K$8265, 11)</f>
        <v>110.8802</v>
      </c>
      <c r="F7092" s="7">
        <f t="shared" si="82"/>
        <v>2.5362499999999999</v>
      </c>
      <c r="G7092" s="8">
        <v>200000</v>
      </c>
      <c r="H7092" s="9">
        <f t="shared" si="83"/>
        <v>4200000</v>
      </c>
    </row>
    <row r="7093" spans="1:8" ht="14.5">
      <c r="A7093" s="6" t="str">
        <f t="shared" si="81"/>
        <v>Rembang-Tritunggal_LAMBANGAN WETAN</v>
      </c>
      <c r="B7093" s="11" t="s">
        <v>5002</v>
      </c>
      <c r="C7093" s="11" t="s">
        <v>5023</v>
      </c>
      <c r="D7093" s="11">
        <v>20.29</v>
      </c>
      <c r="E7093" s="7">
        <f>VLOOKUP(A7093, Sheet2!$A$2:$K$8265, 11)</f>
        <v>110.8802</v>
      </c>
      <c r="F7093" s="7">
        <f t="shared" si="82"/>
        <v>2.5362499999999999</v>
      </c>
      <c r="G7093" s="8">
        <v>200000</v>
      </c>
      <c r="H7093" s="9">
        <f t="shared" si="83"/>
        <v>4200000</v>
      </c>
    </row>
    <row r="7094" spans="1:8" ht="14.5">
      <c r="A7094" s="6" t="str">
        <f t="shared" si="81"/>
        <v>Rembang-Tritunggal_LANDOH</v>
      </c>
      <c r="B7094" s="11" t="s">
        <v>5002</v>
      </c>
      <c r="C7094" s="11" t="s">
        <v>5024</v>
      </c>
      <c r="D7094" s="11">
        <v>20.29</v>
      </c>
      <c r="E7094" s="7">
        <f>VLOOKUP(A7094, Sheet2!$A$2:$K$8265, 11)</f>
        <v>110.8802</v>
      </c>
      <c r="F7094" s="7">
        <f t="shared" si="82"/>
        <v>2.5362499999999999</v>
      </c>
      <c r="G7094" s="8">
        <v>200000</v>
      </c>
      <c r="H7094" s="9">
        <f t="shared" si="83"/>
        <v>4200000</v>
      </c>
    </row>
    <row r="7095" spans="1:8" ht="14.5">
      <c r="A7095" s="6" t="str">
        <f t="shared" si="81"/>
        <v>Rembang-Tritunggal_LETEH</v>
      </c>
      <c r="B7095" s="11" t="s">
        <v>5002</v>
      </c>
      <c r="C7095" s="11" t="s">
        <v>5025</v>
      </c>
      <c r="D7095" s="11">
        <v>20.29</v>
      </c>
      <c r="E7095" s="7">
        <f>VLOOKUP(A7095, Sheet2!$A$2:$K$8265, 11)</f>
        <v>110.8802</v>
      </c>
      <c r="F7095" s="7">
        <f t="shared" si="82"/>
        <v>2.5362499999999999</v>
      </c>
      <c r="G7095" s="8">
        <v>200000</v>
      </c>
      <c r="H7095" s="9">
        <f t="shared" si="83"/>
        <v>4200000</v>
      </c>
    </row>
    <row r="7096" spans="1:8" ht="14.5">
      <c r="A7096" s="6" t="str">
        <f t="shared" si="81"/>
        <v>Rembang-Tritunggal_LOGEDE</v>
      </c>
      <c r="B7096" s="11" t="s">
        <v>5002</v>
      </c>
      <c r="C7096" s="11" t="s">
        <v>2811</v>
      </c>
      <c r="D7096" s="11">
        <v>20.29</v>
      </c>
      <c r="E7096" s="7">
        <f>VLOOKUP(A7096, Sheet2!$A$2:$K$8265, 11)</f>
        <v>110.8802</v>
      </c>
      <c r="F7096" s="7">
        <f t="shared" si="82"/>
        <v>2.5362499999999999</v>
      </c>
      <c r="G7096" s="8">
        <v>200000</v>
      </c>
      <c r="H7096" s="9">
        <f t="shared" si="83"/>
        <v>4200000</v>
      </c>
    </row>
    <row r="7097" spans="1:8" ht="14.5">
      <c r="A7097" s="6" t="str">
        <f t="shared" si="81"/>
        <v>Rembang-Tritunggal_LOGUNG</v>
      </c>
      <c r="B7097" s="11" t="s">
        <v>5002</v>
      </c>
      <c r="C7097" s="11" t="s">
        <v>5026</v>
      </c>
      <c r="D7097" s="11">
        <v>20.29</v>
      </c>
      <c r="E7097" s="7">
        <f>VLOOKUP(A7097, Sheet2!$A$2:$K$8265, 11)</f>
        <v>110.8802</v>
      </c>
      <c r="F7097" s="7">
        <f t="shared" si="82"/>
        <v>2.5362499999999999</v>
      </c>
      <c r="G7097" s="8">
        <v>200000</v>
      </c>
      <c r="H7097" s="9">
        <f t="shared" si="83"/>
        <v>4200000</v>
      </c>
    </row>
    <row r="7098" spans="1:8" ht="14.5">
      <c r="A7098" s="6" t="str">
        <f t="shared" si="81"/>
        <v>Rembang-Tritunggal_MAGERSARI</v>
      </c>
      <c r="B7098" s="11" t="s">
        <v>5002</v>
      </c>
      <c r="C7098" s="11" t="s">
        <v>433</v>
      </c>
      <c r="D7098" s="11">
        <v>20.29</v>
      </c>
      <c r="E7098" s="7">
        <f>VLOOKUP(A7098, Sheet2!$A$2:$K$8265, 11)</f>
        <v>110.8802</v>
      </c>
      <c r="F7098" s="7">
        <f t="shared" si="82"/>
        <v>2.5362499999999999</v>
      </c>
      <c r="G7098" s="8">
        <v>200000</v>
      </c>
      <c r="H7098" s="9">
        <f t="shared" si="83"/>
        <v>4200000</v>
      </c>
    </row>
    <row r="7099" spans="1:8" ht="14.5">
      <c r="A7099" s="6" t="str">
        <f t="shared" si="81"/>
        <v>Rembang-Tritunggal_MEGULUNG</v>
      </c>
      <c r="B7099" s="11" t="s">
        <v>5002</v>
      </c>
      <c r="C7099" s="11" t="s">
        <v>5027</v>
      </c>
      <c r="D7099" s="11">
        <v>20.29</v>
      </c>
      <c r="E7099" s="7">
        <f>VLOOKUP(A7099, Sheet2!$A$2:$K$8265, 11)</f>
        <v>110.8802</v>
      </c>
      <c r="F7099" s="7">
        <f t="shared" si="82"/>
        <v>2.5362499999999999</v>
      </c>
      <c r="G7099" s="8">
        <v>200000</v>
      </c>
      <c r="H7099" s="9">
        <f t="shared" si="83"/>
        <v>4200000</v>
      </c>
    </row>
    <row r="7100" spans="1:8" ht="14.5">
      <c r="A7100" s="6" t="str">
        <f t="shared" si="81"/>
        <v>Rembang-Tritunggal_MLAGEN</v>
      </c>
      <c r="B7100" s="11" t="s">
        <v>5002</v>
      </c>
      <c r="C7100" s="11" t="s">
        <v>5028</v>
      </c>
      <c r="D7100" s="11">
        <v>20.29</v>
      </c>
      <c r="E7100" s="7">
        <f>VLOOKUP(A7100, Sheet2!$A$2:$K$8265, 11)</f>
        <v>110.8802</v>
      </c>
      <c r="F7100" s="7">
        <f t="shared" si="82"/>
        <v>2.5362499999999999</v>
      </c>
      <c r="G7100" s="8">
        <v>200000</v>
      </c>
      <c r="H7100" s="9">
        <f t="shared" si="83"/>
        <v>4200000</v>
      </c>
    </row>
    <row r="7101" spans="1:8" ht="14.5">
      <c r="A7101" s="6" t="str">
        <f t="shared" si="81"/>
        <v>Rembang-Tritunggal_MLAWAT</v>
      </c>
      <c r="B7101" s="11" t="s">
        <v>5002</v>
      </c>
      <c r="C7101" s="11" t="s">
        <v>5029</v>
      </c>
      <c r="D7101" s="11">
        <v>20.29</v>
      </c>
      <c r="E7101" s="7">
        <f>VLOOKUP(A7101, Sheet2!$A$2:$K$8265, 11)</f>
        <v>110.8802</v>
      </c>
      <c r="F7101" s="7">
        <f t="shared" si="82"/>
        <v>2.5362499999999999</v>
      </c>
      <c r="G7101" s="8">
        <v>200000</v>
      </c>
      <c r="H7101" s="9">
        <f t="shared" si="83"/>
        <v>4200000</v>
      </c>
    </row>
    <row r="7102" spans="1:8" ht="14.5">
      <c r="A7102" s="6" t="str">
        <f t="shared" si="81"/>
        <v>Rembang-Tritunggal_MOJOWARNO</v>
      </c>
      <c r="B7102" s="11" t="s">
        <v>5002</v>
      </c>
      <c r="C7102" s="11" t="s">
        <v>5030</v>
      </c>
      <c r="D7102" s="11">
        <v>20.29</v>
      </c>
      <c r="E7102" s="7">
        <f>VLOOKUP(A7102, Sheet2!$A$2:$K$8265, 11)</f>
        <v>110.8802</v>
      </c>
      <c r="F7102" s="7">
        <f t="shared" si="82"/>
        <v>2.5362499999999999</v>
      </c>
      <c r="G7102" s="8">
        <v>200000</v>
      </c>
      <c r="H7102" s="9">
        <f t="shared" si="83"/>
        <v>4200000</v>
      </c>
    </row>
    <row r="7103" spans="1:8" ht="14.5">
      <c r="A7103" s="6" t="str">
        <f t="shared" si="81"/>
        <v>Rembang-Tritunggal_MONDOTEKO</v>
      </c>
      <c r="B7103" s="11" t="s">
        <v>5002</v>
      </c>
      <c r="C7103" s="11" t="s">
        <v>5031</v>
      </c>
      <c r="D7103" s="11">
        <v>20.29</v>
      </c>
      <c r="E7103" s="7">
        <f>VLOOKUP(A7103, Sheet2!$A$2:$K$8265, 11)</f>
        <v>110.8802</v>
      </c>
      <c r="F7103" s="7">
        <f t="shared" si="82"/>
        <v>2.5362499999999999</v>
      </c>
      <c r="G7103" s="8">
        <v>200000</v>
      </c>
      <c r="H7103" s="9">
        <f t="shared" si="83"/>
        <v>4200000</v>
      </c>
    </row>
    <row r="7104" spans="1:8" ht="14.5">
      <c r="A7104" s="6" t="str">
        <f t="shared" si="81"/>
        <v>Rembang-Tritunggal_NGADEM</v>
      </c>
      <c r="B7104" s="11" t="s">
        <v>5002</v>
      </c>
      <c r="C7104" s="11" t="s">
        <v>5032</v>
      </c>
      <c r="D7104" s="11">
        <v>20.29</v>
      </c>
      <c r="E7104" s="7">
        <f>VLOOKUP(A7104, Sheet2!$A$2:$K$8265, 11)</f>
        <v>110.8802</v>
      </c>
      <c r="F7104" s="7">
        <f t="shared" si="82"/>
        <v>2.5362499999999999</v>
      </c>
      <c r="G7104" s="8">
        <v>200000</v>
      </c>
      <c r="H7104" s="9">
        <f t="shared" si="83"/>
        <v>4200000</v>
      </c>
    </row>
    <row r="7105" spans="1:8" ht="14.5">
      <c r="A7105" s="6" t="str">
        <f t="shared" si="81"/>
        <v>Rembang-Tritunggal_NGOTET</v>
      </c>
      <c r="B7105" s="11" t="s">
        <v>5002</v>
      </c>
      <c r="C7105" s="11" t="s">
        <v>5033</v>
      </c>
      <c r="D7105" s="11">
        <v>20.29</v>
      </c>
      <c r="E7105" s="7">
        <f>VLOOKUP(A7105, Sheet2!$A$2:$K$8265, 11)</f>
        <v>110.8802</v>
      </c>
      <c r="F7105" s="7">
        <f t="shared" si="82"/>
        <v>2.5362499999999999</v>
      </c>
      <c r="G7105" s="8">
        <v>200000</v>
      </c>
      <c r="H7105" s="9">
        <f t="shared" si="83"/>
        <v>4200000</v>
      </c>
    </row>
    <row r="7106" spans="1:8" ht="14.5">
      <c r="A7106" s="6" t="str">
        <f t="shared" si="81"/>
        <v>Rembang-Tritunggal_NGULAAN</v>
      </c>
      <c r="B7106" s="11" t="s">
        <v>5002</v>
      </c>
      <c r="C7106" s="11" t="s">
        <v>5034</v>
      </c>
      <c r="D7106" s="11">
        <v>20.29</v>
      </c>
      <c r="E7106" s="7">
        <f>VLOOKUP(A7106, Sheet2!$A$2:$K$8265, 11)</f>
        <v>110.8802</v>
      </c>
      <c r="F7106" s="7">
        <f t="shared" si="82"/>
        <v>2.5362499999999999</v>
      </c>
      <c r="G7106" s="8">
        <v>200000</v>
      </c>
      <c r="H7106" s="9">
        <f t="shared" si="83"/>
        <v>4200000</v>
      </c>
    </row>
    <row r="7107" spans="1:8" ht="14.5">
      <c r="A7107" s="6" t="str">
        <f t="shared" si="81"/>
        <v>Rembang-Tritunggal_PACAR</v>
      </c>
      <c r="B7107" s="11" t="s">
        <v>5002</v>
      </c>
      <c r="C7107" s="11" t="s">
        <v>3435</v>
      </c>
      <c r="D7107" s="11">
        <v>20.29</v>
      </c>
      <c r="E7107" s="7">
        <f>VLOOKUP(A7107, Sheet2!$A$2:$K$8265, 11)</f>
        <v>110.8802</v>
      </c>
      <c r="F7107" s="7">
        <f t="shared" si="82"/>
        <v>2.5362499999999999</v>
      </c>
      <c r="G7107" s="8">
        <v>200000</v>
      </c>
      <c r="H7107" s="9">
        <f t="shared" si="83"/>
        <v>4200000</v>
      </c>
    </row>
    <row r="7108" spans="1:8" ht="14.5">
      <c r="A7108" s="6" t="str">
        <f t="shared" si="81"/>
        <v>Rembang-Tritunggal_PADARAN</v>
      </c>
      <c r="B7108" s="11" t="s">
        <v>5002</v>
      </c>
      <c r="C7108" s="11" t="s">
        <v>5035</v>
      </c>
      <c r="D7108" s="11">
        <v>20.29</v>
      </c>
      <c r="E7108" s="7">
        <f>VLOOKUP(A7108, Sheet2!$A$2:$K$8265, 11)</f>
        <v>110.8802</v>
      </c>
      <c r="F7108" s="7">
        <f t="shared" si="82"/>
        <v>2.5362499999999999</v>
      </c>
      <c r="G7108" s="8">
        <v>200000</v>
      </c>
      <c r="H7108" s="9">
        <f t="shared" si="83"/>
        <v>4200000</v>
      </c>
    </row>
    <row r="7109" spans="1:8" ht="14.5">
      <c r="A7109" s="6" t="str">
        <f t="shared" si="81"/>
        <v>Rembang-Tritunggal_PANDEAN</v>
      </c>
      <c r="B7109" s="11" t="s">
        <v>5002</v>
      </c>
      <c r="C7109" s="11" t="s">
        <v>3247</v>
      </c>
      <c r="D7109" s="11">
        <v>20.29</v>
      </c>
      <c r="E7109" s="7">
        <f>VLOOKUP(A7109, Sheet2!$A$2:$K$8265, 11)</f>
        <v>110.8802</v>
      </c>
      <c r="F7109" s="7">
        <f t="shared" si="82"/>
        <v>2.5362499999999999</v>
      </c>
      <c r="G7109" s="8">
        <v>200000</v>
      </c>
      <c r="H7109" s="9">
        <f t="shared" si="83"/>
        <v>4200000</v>
      </c>
    </row>
    <row r="7110" spans="1:8" ht="14.5">
      <c r="A7110" s="6" t="str">
        <f t="shared" si="81"/>
        <v>Rembang-Tritunggal_PANOHAN</v>
      </c>
      <c r="B7110" s="11" t="s">
        <v>5002</v>
      </c>
      <c r="C7110" s="11" t="s">
        <v>5036</v>
      </c>
      <c r="D7110" s="11">
        <v>20.29</v>
      </c>
      <c r="E7110" s="7">
        <f>VLOOKUP(A7110, Sheet2!$A$2:$K$8265, 11)</f>
        <v>110.8802</v>
      </c>
      <c r="F7110" s="7">
        <f t="shared" si="82"/>
        <v>2.5362499999999999</v>
      </c>
      <c r="G7110" s="8">
        <v>200000</v>
      </c>
      <c r="H7110" s="9">
        <f t="shared" si="83"/>
        <v>4200000</v>
      </c>
    </row>
    <row r="7111" spans="1:8" ht="14.5">
      <c r="A7111" s="6" t="str">
        <f t="shared" si="81"/>
        <v>Rembang-Tritunggal_PANTIHARJO</v>
      </c>
      <c r="B7111" s="11" t="s">
        <v>5002</v>
      </c>
      <c r="C7111" s="11" t="s">
        <v>5037</v>
      </c>
      <c r="D7111" s="11">
        <v>20.29</v>
      </c>
      <c r="E7111" s="7">
        <f>VLOOKUP(A7111, Sheet2!$A$2:$K$8265, 11)</f>
        <v>110.8802</v>
      </c>
      <c r="F7111" s="7">
        <f t="shared" si="82"/>
        <v>2.5362499999999999</v>
      </c>
      <c r="G7111" s="8">
        <v>200000</v>
      </c>
      <c r="H7111" s="9">
        <f t="shared" si="83"/>
        <v>4200000</v>
      </c>
    </row>
    <row r="7112" spans="1:8" ht="14.5">
      <c r="A7112" s="6" t="str">
        <f t="shared" si="81"/>
        <v>Rembang-Tritunggal_PASAR BANGGI</v>
      </c>
      <c r="B7112" s="11" t="s">
        <v>5002</v>
      </c>
      <c r="C7112" s="11" t="s">
        <v>5038</v>
      </c>
      <c r="D7112" s="11">
        <v>20.29</v>
      </c>
      <c r="E7112" s="7">
        <f>VLOOKUP(A7112, Sheet2!$A$2:$K$8265, 11)</f>
        <v>110.8802</v>
      </c>
      <c r="F7112" s="7">
        <f t="shared" si="82"/>
        <v>2.5362499999999999</v>
      </c>
      <c r="G7112" s="8">
        <v>200000</v>
      </c>
      <c r="H7112" s="9">
        <f t="shared" si="83"/>
        <v>4200000</v>
      </c>
    </row>
    <row r="7113" spans="1:8" ht="14.5">
      <c r="A7113" s="6" t="str">
        <f t="shared" si="81"/>
        <v>Rembang-Tritunggal_PEDAK</v>
      </c>
      <c r="B7113" s="11" t="s">
        <v>5002</v>
      </c>
      <c r="C7113" s="11" t="s">
        <v>5039</v>
      </c>
      <c r="D7113" s="11">
        <v>20.29</v>
      </c>
      <c r="E7113" s="7">
        <f>VLOOKUP(A7113, Sheet2!$A$2:$K$8265, 11)</f>
        <v>110.8802</v>
      </c>
      <c r="F7113" s="7">
        <f t="shared" si="82"/>
        <v>2.5362499999999999</v>
      </c>
      <c r="G7113" s="8">
        <v>200000</v>
      </c>
      <c r="H7113" s="9">
        <f t="shared" si="83"/>
        <v>4200000</v>
      </c>
    </row>
    <row r="7114" spans="1:8" ht="14.5">
      <c r="A7114" s="6" t="str">
        <f t="shared" si="81"/>
        <v>Rembang-Tritunggal_PELEMSARI</v>
      </c>
      <c r="B7114" s="11" t="s">
        <v>5002</v>
      </c>
      <c r="C7114" s="11" t="s">
        <v>5040</v>
      </c>
      <c r="D7114" s="11">
        <v>20.29</v>
      </c>
      <c r="E7114" s="7">
        <f>VLOOKUP(A7114, Sheet2!$A$2:$K$8265, 11)</f>
        <v>110.8802</v>
      </c>
      <c r="F7114" s="7">
        <f t="shared" si="82"/>
        <v>2.5362499999999999</v>
      </c>
      <c r="G7114" s="8">
        <v>200000</v>
      </c>
      <c r="H7114" s="9">
        <f t="shared" si="83"/>
        <v>4200000</v>
      </c>
    </row>
    <row r="7115" spans="1:8" ht="14.5">
      <c r="A7115" s="6" t="str">
        <f t="shared" si="81"/>
        <v>Rembang-Tritunggal_PENGKOL</v>
      </c>
      <c r="B7115" s="11" t="s">
        <v>5002</v>
      </c>
      <c r="C7115" s="11" t="s">
        <v>685</v>
      </c>
      <c r="D7115" s="11">
        <v>20.29</v>
      </c>
      <c r="E7115" s="7">
        <f>VLOOKUP(A7115, Sheet2!$A$2:$K$8265, 11)</f>
        <v>110.8802</v>
      </c>
      <c r="F7115" s="7">
        <f t="shared" si="82"/>
        <v>2.5362499999999999</v>
      </c>
      <c r="G7115" s="8">
        <v>200000</v>
      </c>
      <c r="H7115" s="9">
        <f t="shared" si="83"/>
        <v>4200000</v>
      </c>
    </row>
    <row r="7116" spans="1:8" ht="14.5">
      <c r="A7116" s="6" t="str">
        <f t="shared" si="81"/>
        <v>Rembang-Tritunggal_POLBAYEM</v>
      </c>
      <c r="B7116" s="11" t="s">
        <v>5002</v>
      </c>
      <c r="C7116" s="11" t="s">
        <v>5041</v>
      </c>
      <c r="D7116" s="11">
        <v>20.29</v>
      </c>
      <c r="E7116" s="7">
        <f>VLOOKUP(A7116, Sheet2!$A$2:$K$8265, 11)</f>
        <v>110.8802</v>
      </c>
      <c r="F7116" s="7">
        <f t="shared" si="82"/>
        <v>2.5362499999999999</v>
      </c>
      <c r="G7116" s="8">
        <v>200000</v>
      </c>
      <c r="H7116" s="9">
        <f t="shared" si="83"/>
        <v>4200000</v>
      </c>
    </row>
    <row r="7117" spans="1:8" ht="14.5">
      <c r="A7117" s="6" t="str">
        <f t="shared" si="81"/>
        <v>Rembang-Tritunggal_POMAHAN</v>
      </c>
      <c r="B7117" s="11" t="s">
        <v>5002</v>
      </c>
      <c r="C7117" s="11" t="s">
        <v>5042</v>
      </c>
      <c r="D7117" s="11">
        <v>20.29</v>
      </c>
      <c r="E7117" s="7">
        <f>VLOOKUP(A7117, Sheet2!$A$2:$K$8265, 11)</f>
        <v>110.8802</v>
      </c>
      <c r="F7117" s="7">
        <f t="shared" si="82"/>
        <v>2.5362499999999999</v>
      </c>
      <c r="G7117" s="8">
        <v>200000</v>
      </c>
      <c r="H7117" s="9">
        <f t="shared" si="83"/>
        <v>4200000</v>
      </c>
    </row>
    <row r="7118" spans="1:8" ht="14.5">
      <c r="A7118" s="6" t="str">
        <f t="shared" si="81"/>
        <v>Rembang-Tritunggal_PONDOKREJO</v>
      </c>
      <c r="B7118" s="11" t="s">
        <v>5002</v>
      </c>
      <c r="C7118" s="11" t="s">
        <v>5043</v>
      </c>
      <c r="D7118" s="11">
        <v>20.29</v>
      </c>
      <c r="E7118" s="7">
        <f>VLOOKUP(A7118, Sheet2!$A$2:$K$8265, 11)</f>
        <v>110.8802</v>
      </c>
      <c r="F7118" s="7">
        <f t="shared" si="82"/>
        <v>2.5362499999999999</v>
      </c>
      <c r="G7118" s="8">
        <v>200000</v>
      </c>
      <c r="H7118" s="9">
        <f t="shared" si="83"/>
        <v>4200000</v>
      </c>
    </row>
    <row r="7119" spans="1:8" ht="14.5">
      <c r="A7119" s="6" t="str">
        <f t="shared" si="81"/>
        <v>Rembang-Tritunggal_PRAGU</v>
      </c>
      <c r="B7119" s="11" t="s">
        <v>5002</v>
      </c>
      <c r="C7119" s="11" t="s">
        <v>5044</v>
      </c>
      <c r="D7119" s="11">
        <v>20.29</v>
      </c>
      <c r="E7119" s="7">
        <f>VLOOKUP(A7119, Sheet2!$A$2:$K$8265, 11)</f>
        <v>110.8802</v>
      </c>
      <c r="F7119" s="7">
        <f t="shared" si="82"/>
        <v>2.5362499999999999</v>
      </c>
      <c r="G7119" s="8">
        <v>200000</v>
      </c>
      <c r="H7119" s="9">
        <f t="shared" si="83"/>
        <v>4200000</v>
      </c>
    </row>
    <row r="7120" spans="1:8" ht="14.5">
      <c r="A7120" s="6" t="str">
        <f t="shared" si="81"/>
        <v>Rembang-Tritunggal_PRANTI</v>
      </c>
      <c r="B7120" s="11" t="s">
        <v>5002</v>
      </c>
      <c r="C7120" s="11" t="s">
        <v>5045</v>
      </c>
      <c r="D7120" s="11">
        <v>20.29</v>
      </c>
      <c r="E7120" s="7">
        <f>VLOOKUP(A7120, Sheet2!$A$2:$K$8265, 11)</f>
        <v>110.8802</v>
      </c>
      <c r="F7120" s="7">
        <f t="shared" si="82"/>
        <v>2.5362499999999999</v>
      </c>
      <c r="G7120" s="8">
        <v>200000</v>
      </c>
      <c r="H7120" s="9">
        <f t="shared" si="83"/>
        <v>4200000</v>
      </c>
    </row>
    <row r="7121" spans="1:8" ht="14.5">
      <c r="A7121" s="6" t="str">
        <f t="shared" si="81"/>
        <v>Rembang-Tritunggal_PULO</v>
      </c>
      <c r="B7121" s="11" t="s">
        <v>5002</v>
      </c>
      <c r="C7121" s="11" t="s">
        <v>2574</v>
      </c>
      <c r="D7121" s="11">
        <v>20.29</v>
      </c>
      <c r="E7121" s="7">
        <f>VLOOKUP(A7121, Sheet2!$A$2:$K$8265, 11)</f>
        <v>110.8802</v>
      </c>
      <c r="F7121" s="7">
        <f t="shared" si="82"/>
        <v>2.5362499999999999</v>
      </c>
      <c r="G7121" s="8">
        <v>200000</v>
      </c>
      <c r="H7121" s="9">
        <f t="shared" si="83"/>
        <v>4200000</v>
      </c>
    </row>
    <row r="7122" spans="1:8" ht="14.5">
      <c r="A7122" s="6" t="str">
        <f t="shared" si="81"/>
        <v>Rembang-Tritunggal_RANDUAGUNG</v>
      </c>
      <c r="B7122" s="11" t="s">
        <v>5002</v>
      </c>
      <c r="C7122" s="11" t="s">
        <v>5046</v>
      </c>
      <c r="D7122" s="11">
        <v>20.29</v>
      </c>
      <c r="E7122" s="7">
        <f>VLOOKUP(A7122, Sheet2!$A$2:$K$8265, 11)</f>
        <v>110.8802</v>
      </c>
      <c r="F7122" s="7">
        <f t="shared" si="82"/>
        <v>2.5362499999999999</v>
      </c>
      <c r="G7122" s="8">
        <v>200000</v>
      </c>
      <c r="H7122" s="9">
        <f t="shared" si="83"/>
        <v>4200000</v>
      </c>
    </row>
    <row r="7123" spans="1:8" ht="14.5">
      <c r="A7123" s="6" t="str">
        <f t="shared" si="81"/>
        <v>Rembang-Tritunggal_RUKEM</v>
      </c>
      <c r="B7123" s="11" t="s">
        <v>5002</v>
      </c>
      <c r="C7123" s="11" t="s">
        <v>5047</v>
      </c>
      <c r="D7123" s="11">
        <v>20.29</v>
      </c>
      <c r="E7123" s="7">
        <f>VLOOKUP(A7123, Sheet2!$A$2:$K$8265, 11)</f>
        <v>110.8802</v>
      </c>
      <c r="F7123" s="7">
        <f t="shared" si="82"/>
        <v>2.5362499999999999</v>
      </c>
      <c r="G7123" s="8">
        <v>200000</v>
      </c>
      <c r="H7123" s="9">
        <f t="shared" si="83"/>
        <v>4200000</v>
      </c>
    </row>
    <row r="7124" spans="1:8" ht="14.5">
      <c r="A7124" s="6" t="str">
        <f t="shared" si="81"/>
        <v>Rembang-Tritunggal_SAMBIYAN</v>
      </c>
      <c r="B7124" s="11" t="s">
        <v>5002</v>
      </c>
      <c r="C7124" s="11" t="s">
        <v>5048</v>
      </c>
      <c r="D7124" s="11">
        <v>20.29</v>
      </c>
      <c r="E7124" s="7">
        <f>VLOOKUP(A7124, Sheet2!$A$2:$K$8265, 11)</f>
        <v>110.8802</v>
      </c>
      <c r="F7124" s="7">
        <f t="shared" si="82"/>
        <v>2.5362499999999999</v>
      </c>
      <c r="G7124" s="8">
        <v>200000</v>
      </c>
      <c r="H7124" s="9">
        <f t="shared" si="83"/>
        <v>4200000</v>
      </c>
    </row>
    <row r="7125" spans="1:8" ht="14.5">
      <c r="A7125" s="6" t="str">
        <f t="shared" si="81"/>
        <v>Rembang-Tritunggal_SAMBUNGPAYAK</v>
      </c>
      <c r="B7125" s="11" t="s">
        <v>5002</v>
      </c>
      <c r="C7125" s="11" t="s">
        <v>5049</v>
      </c>
      <c r="D7125" s="11">
        <v>20.29</v>
      </c>
      <c r="E7125" s="7">
        <f>VLOOKUP(A7125, Sheet2!$A$2:$K$8265, 11)</f>
        <v>110.8802</v>
      </c>
      <c r="F7125" s="7">
        <f t="shared" si="82"/>
        <v>2.5362499999999999</v>
      </c>
      <c r="G7125" s="8">
        <v>200000</v>
      </c>
      <c r="H7125" s="9">
        <f t="shared" si="83"/>
        <v>4200000</v>
      </c>
    </row>
    <row r="7126" spans="1:8" ht="14.5">
      <c r="A7126" s="6" t="str">
        <f t="shared" si="81"/>
        <v>Rembang-Tritunggal_SAWAHAN</v>
      </c>
      <c r="B7126" s="11" t="s">
        <v>5002</v>
      </c>
      <c r="C7126" s="11" t="s">
        <v>2698</v>
      </c>
      <c r="D7126" s="11">
        <v>20.29</v>
      </c>
      <c r="E7126" s="7">
        <f>VLOOKUP(A7126, Sheet2!$A$2:$K$8265, 11)</f>
        <v>110.8802</v>
      </c>
      <c r="F7126" s="7">
        <f t="shared" si="82"/>
        <v>2.5362499999999999</v>
      </c>
      <c r="G7126" s="8">
        <v>200000</v>
      </c>
      <c r="H7126" s="9">
        <f t="shared" si="83"/>
        <v>4200000</v>
      </c>
    </row>
    <row r="7127" spans="1:8" ht="14.5">
      <c r="A7127" s="6" t="str">
        <f t="shared" si="81"/>
        <v>Rembang-Tritunggal_SEGOROMULYO</v>
      </c>
      <c r="B7127" s="11" t="s">
        <v>5002</v>
      </c>
      <c r="C7127" s="11" t="s">
        <v>5050</v>
      </c>
      <c r="D7127" s="11">
        <v>20.29</v>
      </c>
      <c r="E7127" s="7">
        <f>VLOOKUP(A7127, Sheet2!$A$2:$K$8265, 11)</f>
        <v>110.8802</v>
      </c>
      <c r="F7127" s="7">
        <f t="shared" si="82"/>
        <v>2.5362499999999999</v>
      </c>
      <c r="G7127" s="8">
        <v>200000</v>
      </c>
      <c r="H7127" s="9">
        <f t="shared" si="83"/>
        <v>4200000</v>
      </c>
    </row>
    <row r="7128" spans="1:8" ht="14.5">
      <c r="A7128" s="6" t="str">
        <f t="shared" si="81"/>
        <v>Rembang-Tritunggal_SEREN</v>
      </c>
      <c r="B7128" s="11" t="s">
        <v>5002</v>
      </c>
      <c r="C7128" s="11" t="s">
        <v>3811</v>
      </c>
      <c r="D7128" s="11">
        <v>20.29</v>
      </c>
      <c r="E7128" s="7">
        <f>VLOOKUP(A7128, Sheet2!$A$2:$K$8265, 11)</f>
        <v>110.8802</v>
      </c>
      <c r="F7128" s="7">
        <f t="shared" si="82"/>
        <v>2.5362499999999999</v>
      </c>
      <c r="G7128" s="8">
        <v>200000</v>
      </c>
      <c r="H7128" s="9">
        <f t="shared" si="83"/>
        <v>4200000</v>
      </c>
    </row>
    <row r="7129" spans="1:8" ht="14.5">
      <c r="A7129" s="6" t="str">
        <f t="shared" si="81"/>
        <v>Rembang-Tritunggal_SIDOMULYO</v>
      </c>
      <c r="B7129" s="11" t="s">
        <v>5002</v>
      </c>
      <c r="C7129" s="11" t="s">
        <v>221</v>
      </c>
      <c r="D7129" s="11">
        <v>20.29</v>
      </c>
      <c r="E7129" s="7">
        <f>VLOOKUP(A7129, Sheet2!$A$2:$K$8265, 11)</f>
        <v>110.8802</v>
      </c>
      <c r="F7129" s="7">
        <f t="shared" si="82"/>
        <v>2.5362499999999999</v>
      </c>
      <c r="G7129" s="8">
        <v>200000</v>
      </c>
      <c r="H7129" s="9">
        <f t="shared" si="83"/>
        <v>4200000</v>
      </c>
    </row>
    <row r="7130" spans="1:8" ht="14.5">
      <c r="A7130" s="6" t="str">
        <f t="shared" si="81"/>
        <v>Rembang-Tritunggal_SIDOWAYAH</v>
      </c>
      <c r="B7130" s="11" t="s">
        <v>5002</v>
      </c>
      <c r="C7130" s="11" t="s">
        <v>1528</v>
      </c>
      <c r="D7130" s="11">
        <v>20.29</v>
      </c>
      <c r="E7130" s="7">
        <f>VLOOKUP(A7130, Sheet2!$A$2:$K$8265, 11)</f>
        <v>110.8802</v>
      </c>
      <c r="F7130" s="7">
        <f t="shared" si="82"/>
        <v>2.5362499999999999</v>
      </c>
      <c r="G7130" s="8">
        <v>200000</v>
      </c>
      <c r="H7130" s="9">
        <f t="shared" si="83"/>
        <v>4200000</v>
      </c>
    </row>
    <row r="7131" spans="1:8" ht="14.5">
      <c r="A7131" s="6" t="str">
        <f t="shared" si="81"/>
        <v>Rembang-Tritunggal_SRIDADI</v>
      </c>
      <c r="B7131" s="11" t="s">
        <v>5002</v>
      </c>
      <c r="C7131" s="11" t="s">
        <v>1809</v>
      </c>
      <c r="D7131" s="11">
        <v>20.29</v>
      </c>
      <c r="E7131" s="7">
        <f>VLOOKUP(A7131, Sheet2!$A$2:$K$8265, 11)</f>
        <v>110.8802</v>
      </c>
      <c r="F7131" s="7">
        <f t="shared" si="82"/>
        <v>2.5362499999999999</v>
      </c>
      <c r="G7131" s="8">
        <v>200000</v>
      </c>
      <c r="H7131" s="9">
        <f t="shared" si="83"/>
        <v>4200000</v>
      </c>
    </row>
    <row r="7132" spans="1:8" ht="14.5">
      <c r="A7132" s="6" t="str">
        <f t="shared" si="81"/>
        <v>Rembang-Tritunggal_SUDO</v>
      </c>
      <c r="B7132" s="11" t="s">
        <v>5002</v>
      </c>
      <c r="C7132" s="11" t="s">
        <v>5051</v>
      </c>
      <c r="D7132" s="11">
        <v>20.29</v>
      </c>
      <c r="E7132" s="7">
        <f>VLOOKUP(A7132, Sheet2!$A$2:$K$8265, 11)</f>
        <v>110.8802</v>
      </c>
      <c r="F7132" s="7">
        <f t="shared" si="82"/>
        <v>2.5362499999999999</v>
      </c>
      <c r="G7132" s="8">
        <v>200000</v>
      </c>
      <c r="H7132" s="9">
        <f t="shared" si="83"/>
        <v>4200000</v>
      </c>
    </row>
    <row r="7133" spans="1:8" ht="14.5">
      <c r="A7133" s="6" t="str">
        <f t="shared" si="81"/>
        <v>Rembang-Tritunggal_SUKOHARJO</v>
      </c>
      <c r="B7133" s="11" t="s">
        <v>5002</v>
      </c>
      <c r="C7133" s="11" t="s">
        <v>735</v>
      </c>
      <c r="D7133" s="11">
        <v>20.29</v>
      </c>
      <c r="E7133" s="7">
        <f>VLOOKUP(A7133, Sheet2!$A$2:$K$8265, 11)</f>
        <v>110.8802</v>
      </c>
      <c r="F7133" s="7">
        <f t="shared" si="82"/>
        <v>2.5362499999999999</v>
      </c>
      <c r="G7133" s="8">
        <v>200000</v>
      </c>
      <c r="H7133" s="9">
        <f t="shared" si="83"/>
        <v>4200000</v>
      </c>
    </row>
    <row r="7134" spans="1:8" ht="14.5">
      <c r="A7134" s="6" t="str">
        <f t="shared" si="81"/>
        <v>Rembang-Tritunggal_SUKOREJO</v>
      </c>
      <c r="B7134" s="11" t="s">
        <v>5002</v>
      </c>
      <c r="C7134" s="11" t="s">
        <v>503</v>
      </c>
      <c r="D7134" s="11">
        <v>20.29</v>
      </c>
      <c r="E7134" s="7">
        <f>VLOOKUP(A7134, Sheet2!$A$2:$K$8265, 11)</f>
        <v>110.8802</v>
      </c>
      <c r="F7134" s="7">
        <f t="shared" si="82"/>
        <v>2.5362499999999999</v>
      </c>
      <c r="G7134" s="8">
        <v>200000</v>
      </c>
      <c r="H7134" s="9">
        <f t="shared" si="83"/>
        <v>4200000</v>
      </c>
    </row>
    <row r="7135" spans="1:8" ht="14.5">
      <c r="A7135" s="6" t="str">
        <f t="shared" si="81"/>
        <v>Rembang-Tritunggal_SULANG</v>
      </c>
      <c r="B7135" s="11" t="s">
        <v>5002</v>
      </c>
      <c r="C7135" s="11" t="s">
        <v>5052</v>
      </c>
      <c r="D7135" s="11">
        <v>20.29</v>
      </c>
      <c r="E7135" s="7">
        <f>VLOOKUP(A7135, Sheet2!$A$2:$K$8265, 11)</f>
        <v>110.8802</v>
      </c>
      <c r="F7135" s="7">
        <f t="shared" si="82"/>
        <v>2.5362499999999999</v>
      </c>
      <c r="G7135" s="8">
        <v>200000</v>
      </c>
      <c r="H7135" s="9">
        <f t="shared" si="83"/>
        <v>4200000</v>
      </c>
    </row>
    <row r="7136" spans="1:8" ht="14.5">
      <c r="A7136" s="6" t="str">
        <f t="shared" si="81"/>
        <v>Rembang-Tritunggal_SUMBER</v>
      </c>
      <c r="B7136" s="11" t="s">
        <v>5002</v>
      </c>
      <c r="C7136" s="11" t="s">
        <v>737</v>
      </c>
      <c r="D7136" s="11">
        <v>20.29</v>
      </c>
      <c r="E7136" s="7">
        <f>VLOOKUP(A7136, Sheet2!$A$2:$K$8265, 11)</f>
        <v>110.8802</v>
      </c>
      <c r="F7136" s="7">
        <f t="shared" si="82"/>
        <v>2.5362499999999999</v>
      </c>
      <c r="G7136" s="8">
        <v>200000</v>
      </c>
      <c r="H7136" s="9">
        <f t="shared" si="83"/>
        <v>4200000</v>
      </c>
    </row>
    <row r="7137" spans="1:8" ht="14.5">
      <c r="A7137" s="6" t="str">
        <f t="shared" si="81"/>
        <v>Rembang-Tritunggal_SUMBERJO</v>
      </c>
      <c r="B7137" s="11" t="s">
        <v>5002</v>
      </c>
      <c r="C7137" s="11" t="s">
        <v>5053</v>
      </c>
      <c r="D7137" s="11">
        <v>20.29</v>
      </c>
      <c r="E7137" s="7">
        <f>VLOOKUP(A7137, Sheet2!$A$2:$K$8265, 11)</f>
        <v>110.8802</v>
      </c>
      <c r="F7137" s="7">
        <f t="shared" si="82"/>
        <v>2.5362499999999999</v>
      </c>
      <c r="G7137" s="8">
        <v>200000</v>
      </c>
      <c r="H7137" s="9">
        <f t="shared" si="83"/>
        <v>4200000</v>
      </c>
    </row>
    <row r="7138" spans="1:8" ht="14.5">
      <c r="A7138" s="6" t="str">
        <f t="shared" si="81"/>
        <v>Rembang-Tritunggal_SUMBERMULYO</v>
      </c>
      <c r="B7138" s="11" t="s">
        <v>5002</v>
      </c>
      <c r="C7138" s="11" t="s">
        <v>2339</v>
      </c>
      <c r="D7138" s="11">
        <v>20.29</v>
      </c>
      <c r="E7138" s="7">
        <f>VLOOKUP(A7138, Sheet2!$A$2:$K$8265, 11)</f>
        <v>110.8802</v>
      </c>
      <c r="F7138" s="7">
        <f t="shared" si="82"/>
        <v>2.5362499999999999</v>
      </c>
      <c r="G7138" s="8">
        <v>200000</v>
      </c>
      <c r="H7138" s="9">
        <f t="shared" si="83"/>
        <v>4200000</v>
      </c>
    </row>
    <row r="7139" spans="1:8" ht="14.5">
      <c r="A7139" s="6" t="str">
        <f t="shared" si="81"/>
        <v>Rembang-Tritunggal_TANJUNG</v>
      </c>
      <c r="B7139" s="11" t="s">
        <v>5002</v>
      </c>
      <c r="C7139" s="11" t="s">
        <v>341</v>
      </c>
      <c r="D7139" s="11">
        <v>20.29</v>
      </c>
      <c r="E7139" s="7">
        <f>VLOOKUP(A7139, Sheet2!$A$2:$K$8265, 11)</f>
        <v>110.8802</v>
      </c>
      <c r="F7139" s="7">
        <f t="shared" si="82"/>
        <v>2.5362499999999999</v>
      </c>
      <c r="G7139" s="8">
        <v>200000</v>
      </c>
      <c r="H7139" s="9">
        <f t="shared" si="83"/>
        <v>4200000</v>
      </c>
    </row>
    <row r="7140" spans="1:8" ht="14.5">
      <c r="A7140" s="6" t="str">
        <f t="shared" si="81"/>
        <v>Rembang-Tritunggal_TANJUNGSARI</v>
      </c>
      <c r="B7140" s="11" t="s">
        <v>5002</v>
      </c>
      <c r="C7140" s="11" t="s">
        <v>517</v>
      </c>
      <c r="D7140" s="11">
        <v>20.29</v>
      </c>
      <c r="E7140" s="7">
        <f>VLOOKUP(A7140, Sheet2!$A$2:$K$8265, 11)</f>
        <v>110.8802</v>
      </c>
      <c r="F7140" s="7">
        <f t="shared" si="82"/>
        <v>2.5362499999999999</v>
      </c>
      <c r="G7140" s="8">
        <v>200000</v>
      </c>
      <c r="H7140" s="9">
        <f t="shared" si="83"/>
        <v>4200000</v>
      </c>
    </row>
    <row r="7141" spans="1:8" ht="14.5">
      <c r="A7141" s="6" t="str">
        <f t="shared" si="81"/>
        <v>Rembang-Tritunggal_TASIKAGUNG</v>
      </c>
      <c r="B7141" s="11" t="s">
        <v>5002</v>
      </c>
      <c r="C7141" s="11" t="s">
        <v>5054</v>
      </c>
      <c r="D7141" s="11">
        <v>20.29</v>
      </c>
      <c r="E7141" s="7">
        <f>VLOOKUP(A7141, Sheet2!$A$2:$K$8265, 11)</f>
        <v>110.8802</v>
      </c>
      <c r="F7141" s="7">
        <f t="shared" si="82"/>
        <v>2.5362499999999999</v>
      </c>
      <c r="G7141" s="8">
        <v>200000</v>
      </c>
      <c r="H7141" s="9">
        <f t="shared" si="83"/>
        <v>4200000</v>
      </c>
    </row>
    <row r="7142" spans="1:8" ht="14.5">
      <c r="A7142" s="6" t="str">
        <f t="shared" ref="A7142:A7396" si="84">CONCATENATE(B7142, "_", C7142)</f>
        <v>Rembang-Tritunggal_TASIKHARJO</v>
      </c>
      <c r="B7142" s="11" t="s">
        <v>5002</v>
      </c>
      <c r="C7142" s="11" t="s">
        <v>5055</v>
      </c>
      <c r="D7142" s="11">
        <v>20.29</v>
      </c>
      <c r="E7142" s="7">
        <f>VLOOKUP(A7142, Sheet2!$A$2:$K$8265, 11)</f>
        <v>110.8802</v>
      </c>
      <c r="F7142" s="7">
        <f t="shared" ref="F7142:F7396" si="85">D7142/8</f>
        <v>2.5362499999999999</v>
      </c>
      <c r="G7142" s="8">
        <v>200000</v>
      </c>
      <c r="H7142" s="9">
        <f t="shared" ref="H7142:H7396" si="86">G7142*_xlfn.CEILING.MATH(D7142)</f>
        <v>4200000</v>
      </c>
    </row>
    <row r="7143" spans="1:8" ht="14.5">
      <c r="A7143" s="6" t="str">
        <f t="shared" si="84"/>
        <v>Rembang-Tritunggal_TIREMAN</v>
      </c>
      <c r="B7143" s="11" t="s">
        <v>5002</v>
      </c>
      <c r="C7143" s="11" t="s">
        <v>5056</v>
      </c>
      <c r="D7143" s="11">
        <v>20.29</v>
      </c>
      <c r="E7143" s="7">
        <f>VLOOKUP(A7143, Sheet2!$A$2:$K$8265, 11)</f>
        <v>110.8802</v>
      </c>
      <c r="F7143" s="7">
        <f t="shared" si="85"/>
        <v>2.5362499999999999</v>
      </c>
      <c r="G7143" s="8">
        <v>200000</v>
      </c>
      <c r="H7143" s="9">
        <f t="shared" si="86"/>
        <v>4200000</v>
      </c>
    </row>
    <row r="7144" spans="1:8" ht="14.5">
      <c r="A7144" s="6" t="str">
        <f t="shared" si="84"/>
        <v>Rembang-Tritunggal_TLOGOMOJO</v>
      </c>
      <c r="B7144" s="11" t="s">
        <v>5002</v>
      </c>
      <c r="C7144" s="11" t="s">
        <v>4589</v>
      </c>
      <c r="D7144" s="11">
        <v>20.29</v>
      </c>
      <c r="E7144" s="7">
        <f>VLOOKUP(A7144, Sheet2!$A$2:$K$8265, 11)</f>
        <v>110.8802</v>
      </c>
      <c r="F7144" s="7">
        <f t="shared" si="85"/>
        <v>2.5362499999999999</v>
      </c>
      <c r="G7144" s="8">
        <v>200000</v>
      </c>
      <c r="H7144" s="9">
        <f t="shared" si="86"/>
        <v>4200000</v>
      </c>
    </row>
    <row r="7145" spans="1:8" ht="14.5">
      <c r="A7145" s="6" t="str">
        <f t="shared" si="84"/>
        <v>Rembang-Tritunggal_TLOGOTUNGGAL</v>
      </c>
      <c r="B7145" s="11" t="s">
        <v>5002</v>
      </c>
      <c r="C7145" s="11" t="s">
        <v>5057</v>
      </c>
      <c r="D7145" s="11">
        <v>20.29</v>
      </c>
      <c r="E7145" s="7">
        <f>VLOOKUP(A7145, Sheet2!$A$2:$K$8265, 11)</f>
        <v>110.8802</v>
      </c>
      <c r="F7145" s="7">
        <f t="shared" si="85"/>
        <v>2.5362499999999999</v>
      </c>
      <c r="G7145" s="8">
        <v>200000</v>
      </c>
      <c r="H7145" s="9">
        <f t="shared" si="86"/>
        <v>4200000</v>
      </c>
    </row>
    <row r="7146" spans="1:8" ht="14.5">
      <c r="A7146" s="6" t="str">
        <f t="shared" si="84"/>
        <v>Rembang-Tritunggal_TRITUNGGAL</v>
      </c>
      <c r="B7146" s="11" t="s">
        <v>5002</v>
      </c>
      <c r="C7146" s="11" t="s">
        <v>5058</v>
      </c>
      <c r="D7146" s="11">
        <v>20.29</v>
      </c>
      <c r="E7146" s="7">
        <f>VLOOKUP(A7146, Sheet2!$A$2:$K$8265, 11)</f>
        <v>110.8802</v>
      </c>
      <c r="F7146" s="7">
        <f t="shared" si="85"/>
        <v>2.5362499999999999</v>
      </c>
      <c r="G7146" s="8">
        <v>200000</v>
      </c>
      <c r="H7146" s="9">
        <f t="shared" si="86"/>
        <v>4200000</v>
      </c>
    </row>
    <row r="7147" spans="1:8" ht="14.5">
      <c r="A7147" s="6" t="str">
        <f t="shared" si="84"/>
        <v>Rembang-Tritunggal_TURUSGEDE</v>
      </c>
      <c r="B7147" s="11" t="s">
        <v>5002</v>
      </c>
      <c r="C7147" s="11" t="s">
        <v>5059</v>
      </c>
      <c r="D7147" s="11">
        <v>20.29</v>
      </c>
      <c r="E7147" s="7">
        <f>VLOOKUP(A7147, Sheet2!$A$2:$K$8265, 11)</f>
        <v>110.8802</v>
      </c>
      <c r="F7147" s="7">
        <f t="shared" si="85"/>
        <v>2.5362499999999999</v>
      </c>
      <c r="G7147" s="8">
        <v>200000</v>
      </c>
      <c r="H7147" s="9">
        <f t="shared" si="86"/>
        <v>4200000</v>
      </c>
    </row>
    <row r="7148" spans="1:8" ht="14.5">
      <c r="A7148" s="6" t="str">
        <f t="shared" si="84"/>
        <v>Rembang-Tritunggal_WARU</v>
      </c>
      <c r="B7148" s="11" t="s">
        <v>5002</v>
      </c>
      <c r="C7148" s="11" t="s">
        <v>765</v>
      </c>
      <c r="D7148" s="11">
        <v>20.29</v>
      </c>
      <c r="E7148" s="7">
        <f>VLOOKUP(A7148, Sheet2!$A$2:$K$8265, 11)</f>
        <v>110.8802</v>
      </c>
      <c r="F7148" s="7">
        <f t="shared" si="85"/>
        <v>2.5362499999999999</v>
      </c>
      <c r="G7148" s="8">
        <v>200000</v>
      </c>
      <c r="H7148" s="9">
        <f t="shared" si="86"/>
        <v>4200000</v>
      </c>
    </row>
    <row r="7149" spans="1:8" ht="14.5">
      <c r="A7149" s="6" t="str">
        <f t="shared" si="84"/>
        <v>Rembang-Tritunggal_WARUGUNUNG</v>
      </c>
      <c r="B7149" s="11" t="s">
        <v>5002</v>
      </c>
      <c r="C7149" s="11" t="s">
        <v>2353</v>
      </c>
      <c r="D7149" s="11">
        <v>20.29</v>
      </c>
      <c r="E7149" s="7">
        <f>VLOOKUP(A7149, Sheet2!$A$2:$K$8265, 11)</f>
        <v>110.8802</v>
      </c>
      <c r="F7149" s="7">
        <f t="shared" si="85"/>
        <v>2.5362499999999999</v>
      </c>
      <c r="G7149" s="8">
        <v>200000</v>
      </c>
      <c r="H7149" s="9">
        <f t="shared" si="86"/>
        <v>4200000</v>
      </c>
    </row>
    <row r="7150" spans="1:8" ht="14.5">
      <c r="A7150" s="6" t="str">
        <f t="shared" si="84"/>
        <v>Rembang-Tritunggal_WETON</v>
      </c>
      <c r="B7150" s="11" t="s">
        <v>5002</v>
      </c>
      <c r="C7150" s="11" t="s">
        <v>5060</v>
      </c>
      <c r="D7150" s="11">
        <v>20.29</v>
      </c>
      <c r="E7150" s="7">
        <f>VLOOKUP(A7150, Sheet2!$A$2:$K$8265, 11)</f>
        <v>110.8802</v>
      </c>
      <c r="F7150" s="7">
        <f t="shared" si="85"/>
        <v>2.5362499999999999</v>
      </c>
      <c r="G7150" s="8">
        <v>200000</v>
      </c>
      <c r="H7150" s="9">
        <f t="shared" si="86"/>
        <v>4200000</v>
      </c>
    </row>
    <row r="7151" spans="1:8" ht="14.5">
      <c r="A7151" s="6" t="str">
        <f t="shared" si="84"/>
        <v>Semarang - Kalikuning_ASINAN</v>
      </c>
      <c r="B7151" s="11" t="s">
        <v>5061</v>
      </c>
      <c r="C7151" s="11" t="s">
        <v>2362</v>
      </c>
      <c r="D7151" s="11">
        <v>10.51</v>
      </c>
      <c r="E7151" s="7">
        <f>VLOOKUP(A7151, Sheet2!$A$2:$K$8265, 11)</f>
        <v>110.8802</v>
      </c>
      <c r="F7151" s="7">
        <f t="shared" si="85"/>
        <v>1.31375</v>
      </c>
      <c r="G7151" s="8">
        <v>200000</v>
      </c>
      <c r="H7151" s="9">
        <f t="shared" si="86"/>
        <v>2200000</v>
      </c>
    </row>
    <row r="7152" spans="1:8" ht="14.5">
      <c r="A7152" s="6" t="str">
        <f t="shared" si="84"/>
        <v>Semarang - Kalikuning_BANCAK</v>
      </c>
      <c r="B7152" s="11" t="s">
        <v>5061</v>
      </c>
      <c r="C7152" s="11" t="s">
        <v>4465</v>
      </c>
      <c r="D7152" s="11">
        <v>10.51</v>
      </c>
      <c r="E7152" s="7">
        <f>VLOOKUP(A7152, Sheet2!$A$2:$K$8265, 11)</f>
        <v>110.8802</v>
      </c>
      <c r="F7152" s="7">
        <f t="shared" si="85"/>
        <v>1.31375</v>
      </c>
      <c r="G7152" s="8">
        <v>200000</v>
      </c>
      <c r="H7152" s="9">
        <f t="shared" si="86"/>
        <v>2200000</v>
      </c>
    </row>
    <row r="7153" spans="1:8" ht="14.5">
      <c r="A7153" s="6" t="str">
        <f t="shared" si="84"/>
        <v>Semarang - Kalikuning_BANDARJO</v>
      </c>
      <c r="B7153" s="11" t="s">
        <v>5061</v>
      </c>
      <c r="C7153" s="11" t="s">
        <v>5062</v>
      </c>
      <c r="D7153" s="11">
        <v>10.51</v>
      </c>
      <c r="E7153" s="7">
        <f>VLOOKUP(A7153, Sheet2!$A$2:$K$8265, 11)</f>
        <v>110.8802</v>
      </c>
      <c r="F7153" s="7">
        <f t="shared" si="85"/>
        <v>1.31375</v>
      </c>
      <c r="G7153" s="8">
        <v>200000</v>
      </c>
      <c r="H7153" s="9">
        <f t="shared" si="86"/>
        <v>2200000</v>
      </c>
    </row>
    <row r="7154" spans="1:8" ht="14.5">
      <c r="A7154" s="6" t="str">
        <f t="shared" si="84"/>
        <v>Semarang - Kalikuning_BANDING</v>
      </c>
      <c r="B7154" s="11" t="s">
        <v>5061</v>
      </c>
      <c r="C7154" s="11" t="s">
        <v>5063</v>
      </c>
      <c r="D7154" s="11">
        <v>10.51</v>
      </c>
      <c r="E7154" s="7">
        <f>VLOOKUP(A7154, Sheet2!$A$2:$K$8265, 11)</f>
        <v>110.8802</v>
      </c>
      <c r="F7154" s="7">
        <f t="shared" si="85"/>
        <v>1.31375</v>
      </c>
      <c r="G7154" s="8">
        <v>200000</v>
      </c>
      <c r="H7154" s="9">
        <f t="shared" si="86"/>
        <v>2200000</v>
      </c>
    </row>
    <row r="7155" spans="1:8" ht="14.5">
      <c r="A7155" s="6" t="str">
        <f t="shared" si="84"/>
        <v>Semarang - Kalikuning_BANDUNG</v>
      </c>
      <c r="B7155" s="11" t="s">
        <v>5061</v>
      </c>
      <c r="C7155" s="11" t="s">
        <v>58</v>
      </c>
      <c r="D7155" s="11">
        <v>17.7</v>
      </c>
      <c r="E7155" s="7">
        <f>VLOOKUP(A7155, Sheet2!$A$2:$K$8265, 11)</f>
        <v>110.8802</v>
      </c>
      <c r="F7155" s="7">
        <f t="shared" si="85"/>
        <v>2.2124999999999999</v>
      </c>
      <c r="G7155" s="8">
        <v>200000</v>
      </c>
      <c r="H7155" s="9">
        <f t="shared" si="86"/>
        <v>3600000</v>
      </c>
    </row>
    <row r="7156" spans="1:8" ht="14.5">
      <c r="A7156" s="6" t="str">
        <f t="shared" si="84"/>
        <v>Semarang - Kalikuning_BANDUNGAN</v>
      </c>
      <c r="B7156" s="11" t="s">
        <v>5061</v>
      </c>
      <c r="C7156" s="11" t="s">
        <v>1375</v>
      </c>
      <c r="D7156" s="11">
        <v>10.51</v>
      </c>
      <c r="E7156" s="7">
        <f>VLOOKUP(A7156, Sheet2!$A$2:$K$8265, 11)</f>
        <v>110.8802</v>
      </c>
      <c r="F7156" s="7">
        <f t="shared" si="85"/>
        <v>1.31375</v>
      </c>
      <c r="G7156" s="8">
        <v>200000</v>
      </c>
      <c r="H7156" s="9">
        <f t="shared" si="86"/>
        <v>2200000</v>
      </c>
    </row>
    <row r="7157" spans="1:8" ht="14.5">
      <c r="A7157" s="6" t="str">
        <f t="shared" si="84"/>
        <v>Semarang - Kalikuning_BANTAL</v>
      </c>
      <c r="B7157" s="11" t="s">
        <v>5061</v>
      </c>
      <c r="C7157" s="11" t="s">
        <v>5064</v>
      </c>
      <c r="D7157" s="11">
        <v>10.51</v>
      </c>
      <c r="E7157" s="7">
        <f>VLOOKUP(A7157, Sheet2!$A$2:$K$8265, 11)</f>
        <v>110.8802</v>
      </c>
      <c r="F7157" s="7">
        <f t="shared" si="85"/>
        <v>1.31375</v>
      </c>
      <c r="G7157" s="8">
        <v>200000</v>
      </c>
      <c r="H7157" s="9">
        <f t="shared" si="86"/>
        <v>2200000</v>
      </c>
    </row>
    <row r="7158" spans="1:8" ht="14.5">
      <c r="A7158" s="6" t="str">
        <f t="shared" si="84"/>
        <v>Semarang - Kalikuning_BANYUBIRU</v>
      </c>
      <c r="B7158" s="11" t="s">
        <v>5061</v>
      </c>
      <c r="C7158" s="11" t="s">
        <v>3116</v>
      </c>
      <c r="D7158" s="11">
        <v>10.51</v>
      </c>
      <c r="E7158" s="7">
        <f>VLOOKUP(A7158, Sheet2!$A$2:$K$8265, 11)</f>
        <v>110.8802</v>
      </c>
      <c r="F7158" s="7">
        <f t="shared" si="85"/>
        <v>1.31375</v>
      </c>
      <c r="G7158" s="8">
        <v>200000</v>
      </c>
      <c r="H7158" s="9">
        <f t="shared" si="86"/>
        <v>2200000</v>
      </c>
    </row>
    <row r="7159" spans="1:8" ht="14.5">
      <c r="A7159" s="6" t="str">
        <f t="shared" si="84"/>
        <v>Semarang - Kalikuning_BANYUKUNING</v>
      </c>
      <c r="B7159" s="11" t="s">
        <v>5061</v>
      </c>
      <c r="C7159" s="11" t="s">
        <v>5065</v>
      </c>
      <c r="D7159" s="11">
        <v>10.51</v>
      </c>
      <c r="E7159" s="7">
        <f>VLOOKUP(A7159, Sheet2!$A$2:$K$8265, 11)</f>
        <v>110.8802</v>
      </c>
      <c r="F7159" s="7">
        <f t="shared" si="85"/>
        <v>1.31375</v>
      </c>
      <c r="G7159" s="8">
        <v>200000</v>
      </c>
      <c r="H7159" s="9">
        <f t="shared" si="86"/>
        <v>2200000</v>
      </c>
    </row>
    <row r="7160" spans="1:8" ht="14.5">
      <c r="A7160" s="6" t="str">
        <f t="shared" si="84"/>
        <v>Semarang - Kalikuning_BANYUSRI</v>
      </c>
      <c r="B7160" s="11" t="s">
        <v>5061</v>
      </c>
      <c r="C7160" s="11" t="s">
        <v>5066</v>
      </c>
      <c r="D7160" s="11">
        <v>17.7</v>
      </c>
      <c r="E7160" s="7">
        <f>VLOOKUP(A7160, Sheet2!$A$2:$K$8265, 11)</f>
        <v>110.8802</v>
      </c>
      <c r="F7160" s="7">
        <f t="shared" si="85"/>
        <v>2.2124999999999999</v>
      </c>
      <c r="G7160" s="8">
        <v>200000</v>
      </c>
      <c r="H7160" s="9">
        <f t="shared" si="86"/>
        <v>3600000</v>
      </c>
    </row>
    <row r="7161" spans="1:8" ht="14.5">
      <c r="A7161" s="6" t="str">
        <f t="shared" si="84"/>
        <v>Semarang - Kalikuning_BARAN</v>
      </c>
      <c r="B7161" s="11" t="s">
        <v>5061</v>
      </c>
      <c r="C7161" s="11" t="s">
        <v>2898</v>
      </c>
      <c r="D7161" s="11">
        <v>10.51</v>
      </c>
      <c r="E7161" s="7">
        <f>VLOOKUP(A7161, Sheet2!$A$2:$K$8265, 11)</f>
        <v>110.8802</v>
      </c>
      <c r="F7161" s="7">
        <f t="shared" si="85"/>
        <v>1.31375</v>
      </c>
      <c r="G7161" s="8">
        <v>200000</v>
      </c>
      <c r="H7161" s="9">
        <f t="shared" si="86"/>
        <v>2200000</v>
      </c>
    </row>
    <row r="7162" spans="1:8" ht="14.5">
      <c r="A7162" s="6" t="str">
        <f t="shared" si="84"/>
        <v>Semarang - Kalikuning_BARUKAN</v>
      </c>
      <c r="B7162" s="11" t="s">
        <v>5061</v>
      </c>
      <c r="C7162" s="11" t="s">
        <v>2902</v>
      </c>
      <c r="D7162" s="11">
        <v>10.51</v>
      </c>
      <c r="E7162" s="7">
        <f>VLOOKUP(A7162, Sheet2!$A$2:$K$8265, 11)</f>
        <v>110.8802</v>
      </c>
      <c r="F7162" s="7">
        <f t="shared" si="85"/>
        <v>1.31375</v>
      </c>
      <c r="G7162" s="8">
        <v>200000</v>
      </c>
      <c r="H7162" s="9">
        <f t="shared" si="86"/>
        <v>2200000</v>
      </c>
    </row>
    <row r="7163" spans="1:8" ht="14.5">
      <c r="A7163" s="6" t="str">
        <f t="shared" si="84"/>
        <v>Semarang - Kalikuning_BAWEN</v>
      </c>
      <c r="B7163" s="11" t="s">
        <v>5061</v>
      </c>
      <c r="C7163" s="11" t="s">
        <v>5067</v>
      </c>
      <c r="D7163" s="11">
        <v>10.51</v>
      </c>
      <c r="E7163" s="7">
        <f>VLOOKUP(A7163, Sheet2!$A$2:$K$8265, 11)</f>
        <v>110.8802</v>
      </c>
      <c r="F7163" s="7">
        <f t="shared" si="85"/>
        <v>1.31375</v>
      </c>
      <c r="G7163" s="8">
        <v>200000</v>
      </c>
      <c r="H7163" s="9">
        <f t="shared" si="86"/>
        <v>2200000</v>
      </c>
    </row>
    <row r="7164" spans="1:8" ht="14.5">
      <c r="A7164" s="6" t="str">
        <f t="shared" si="84"/>
        <v>Semarang - Kalikuning_BEJALEN</v>
      </c>
      <c r="B7164" s="11" t="s">
        <v>5061</v>
      </c>
      <c r="C7164" s="11" t="s">
        <v>5068</v>
      </c>
      <c r="D7164" s="11">
        <v>10.51</v>
      </c>
      <c r="E7164" s="7">
        <f>VLOOKUP(A7164, Sheet2!$A$2:$K$8265, 11)</f>
        <v>110.8802</v>
      </c>
      <c r="F7164" s="7">
        <f t="shared" si="85"/>
        <v>1.31375</v>
      </c>
      <c r="G7164" s="8">
        <v>200000</v>
      </c>
      <c r="H7164" s="9">
        <f t="shared" si="86"/>
        <v>2200000</v>
      </c>
    </row>
    <row r="7165" spans="1:8" ht="14.5">
      <c r="A7165" s="6" t="str">
        <f t="shared" si="84"/>
        <v>Semarang - Kalikuning_BEJATEN</v>
      </c>
      <c r="B7165" s="11" t="s">
        <v>5061</v>
      </c>
      <c r="C7165" s="11" t="s">
        <v>5069</v>
      </c>
      <c r="D7165" s="11">
        <v>10.51</v>
      </c>
      <c r="E7165" s="7">
        <f>VLOOKUP(A7165, Sheet2!$A$2:$K$8265, 11)</f>
        <v>110.8802</v>
      </c>
      <c r="F7165" s="7">
        <f t="shared" si="85"/>
        <v>1.31375</v>
      </c>
      <c r="G7165" s="8">
        <v>200000</v>
      </c>
      <c r="H7165" s="9">
        <f t="shared" si="86"/>
        <v>2200000</v>
      </c>
    </row>
    <row r="7166" spans="1:8" ht="14.5">
      <c r="A7166" s="6" t="str">
        <f t="shared" si="84"/>
        <v>Semarang - Kalikuning_BEJI</v>
      </c>
      <c r="B7166" s="11" t="s">
        <v>5061</v>
      </c>
      <c r="C7166" s="11" t="s">
        <v>66</v>
      </c>
      <c r="D7166" s="11">
        <v>10.51</v>
      </c>
      <c r="E7166" s="7">
        <f>VLOOKUP(A7166, Sheet2!$A$2:$K$8265, 11)</f>
        <v>110.8802</v>
      </c>
      <c r="F7166" s="7">
        <f t="shared" si="85"/>
        <v>1.31375</v>
      </c>
      <c r="G7166" s="8">
        <v>200000</v>
      </c>
      <c r="H7166" s="9">
        <f t="shared" si="86"/>
        <v>2200000</v>
      </c>
    </row>
    <row r="7167" spans="1:8" ht="14.5">
      <c r="A7167" s="6" t="str">
        <f t="shared" si="84"/>
        <v>Semarang - Kalikuning_BENDUNGAN</v>
      </c>
      <c r="B7167" s="11" t="s">
        <v>5061</v>
      </c>
      <c r="C7167" s="11" t="s">
        <v>1009</v>
      </c>
      <c r="D7167" s="11">
        <v>10.51</v>
      </c>
      <c r="E7167" s="7">
        <f>VLOOKUP(A7167, Sheet2!$A$2:$K$8265, 11)</f>
        <v>110.8802</v>
      </c>
      <c r="F7167" s="7">
        <f t="shared" si="85"/>
        <v>1.31375</v>
      </c>
      <c r="G7167" s="8">
        <v>200000</v>
      </c>
      <c r="H7167" s="9">
        <f t="shared" si="86"/>
        <v>2200000</v>
      </c>
    </row>
    <row r="7168" spans="1:8" ht="14.5">
      <c r="A7168" s="6" t="str">
        <f t="shared" si="84"/>
        <v>Semarang - Kalikuning_BENER</v>
      </c>
      <c r="B7168" s="11" t="s">
        <v>5061</v>
      </c>
      <c r="C7168" s="11" t="s">
        <v>2121</v>
      </c>
      <c r="D7168" s="11">
        <v>10.51</v>
      </c>
      <c r="E7168" s="7">
        <f>VLOOKUP(A7168, Sheet2!$A$2:$K$8265, 11)</f>
        <v>110.8802</v>
      </c>
      <c r="F7168" s="7">
        <f t="shared" si="85"/>
        <v>1.31375</v>
      </c>
      <c r="G7168" s="8">
        <v>200000</v>
      </c>
      <c r="H7168" s="9">
        <f t="shared" si="86"/>
        <v>2200000</v>
      </c>
    </row>
    <row r="7169" spans="1:8" ht="14.5">
      <c r="A7169" s="6" t="str">
        <f t="shared" si="84"/>
        <v>Semarang - Kalikuning_BENGLE</v>
      </c>
      <c r="B7169" s="11" t="s">
        <v>5061</v>
      </c>
      <c r="C7169" s="11" t="s">
        <v>5070</v>
      </c>
      <c r="D7169" s="11">
        <v>17.7</v>
      </c>
      <c r="E7169" s="7">
        <f>VLOOKUP(A7169, Sheet2!$A$2:$K$8265, 11)</f>
        <v>110.8802</v>
      </c>
      <c r="F7169" s="7">
        <f t="shared" si="85"/>
        <v>2.2124999999999999</v>
      </c>
      <c r="G7169" s="8">
        <v>200000</v>
      </c>
      <c r="H7169" s="9">
        <f t="shared" si="86"/>
        <v>3600000</v>
      </c>
    </row>
    <row r="7170" spans="1:8" ht="14.5">
      <c r="A7170" s="6" t="str">
        <f t="shared" si="84"/>
        <v>Semarang - Kalikuning_BERCAK</v>
      </c>
      <c r="B7170" s="11" t="s">
        <v>5061</v>
      </c>
      <c r="C7170" s="11" t="s">
        <v>5071</v>
      </c>
      <c r="D7170" s="11">
        <v>17.7</v>
      </c>
      <c r="E7170" s="7">
        <f>VLOOKUP(A7170, Sheet2!$A$2:$K$8265, 11)</f>
        <v>110.8802</v>
      </c>
      <c r="F7170" s="7">
        <f t="shared" si="85"/>
        <v>2.2124999999999999</v>
      </c>
      <c r="G7170" s="8">
        <v>200000</v>
      </c>
      <c r="H7170" s="9">
        <f t="shared" si="86"/>
        <v>3600000</v>
      </c>
    </row>
    <row r="7171" spans="1:8" ht="14.5">
      <c r="A7171" s="6" t="str">
        <f t="shared" si="84"/>
        <v>Semarang - Kalikuning_BERGAS KIDUL</v>
      </c>
      <c r="B7171" s="11" t="s">
        <v>5061</v>
      </c>
      <c r="C7171" s="11" t="s">
        <v>5072</v>
      </c>
      <c r="D7171" s="11">
        <v>10.51</v>
      </c>
      <c r="E7171" s="7">
        <f>VLOOKUP(A7171, Sheet2!$A$2:$K$8265, 11)</f>
        <v>110.8802</v>
      </c>
      <c r="F7171" s="7">
        <f t="shared" si="85"/>
        <v>1.31375</v>
      </c>
      <c r="G7171" s="8">
        <v>200000</v>
      </c>
      <c r="H7171" s="9">
        <f t="shared" si="86"/>
        <v>2200000</v>
      </c>
    </row>
    <row r="7172" spans="1:8" ht="14.5">
      <c r="A7172" s="6" t="str">
        <f t="shared" si="84"/>
        <v>Semarang - Kalikuning_BERGAS LOR</v>
      </c>
      <c r="B7172" s="11" t="s">
        <v>5061</v>
      </c>
      <c r="C7172" s="11" t="s">
        <v>5073</v>
      </c>
      <c r="D7172" s="11">
        <v>10.51</v>
      </c>
      <c r="E7172" s="7">
        <f>VLOOKUP(A7172, Sheet2!$A$2:$K$8265, 11)</f>
        <v>110.8802</v>
      </c>
      <c r="F7172" s="7">
        <f t="shared" si="85"/>
        <v>1.31375</v>
      </c>
      <c r="G7172" s="8">
        <v>200000</v>
      </c>
      <c r="H7172" s="9">
        <f t="shared" si="86"/>
        <v>2200000</v>
      </c>
    </row>
    <row r="7173" spans="1:8" ht="14.5">
      <c r="A7173" s="6" t="str">
        <f t="shared" si="84"/>
        <v>Semarang - Kalikuning_BLOTONGAN</v>
      </c>
      <c r="B7173" s="11" t="s">
        <v>5061</v>
      </c>
      <c r="C7173" s="11" t="s">
        <v>5074</v>
      </c>
      <c r="D7173" s="11">
        <v>1.54</v>
      </c>
      <c r="E7173" s="7">
        <f>VLOOKUP(A7173, Sheet2!$A$2:$K$8265, 11)</f>
        <v>110.8802</v>
      </c>
      <c r="F7173" s="7">
        <f t="shared" si="85"/>
        <v>0.1925</v>
      </c>
      <c r="G7173" s="8">
        <v>200000</v>
      </c>
      <c r="H7173" s="9">
        <f t="shared" si="86"/>
        <v>400000</v>
      </c>
    </row>
    <row r="7174" spans="1:8" ht="14.5">
      <c r="A7174" s="6" t="str">
        <f t="shared" si="84"/>
        <v>Semarang - Kalikuning_BOJONG</v>
      </c>
      <c r="B7174" s="11" t="s">
        <v>5061</v>
      </c>
      <c r="C7174" s="11" t="s">
        <v>11</v>
      </c>
      <c r="D7174" s="11">
        <v>17.7</v>
      </c>
      <c r="E7174" s="7">
        <f>VLOOKUP(A7174, Sheet2!$A$2:$K$8265, 11)</f>
        <v>110.8802</v>
      </c>
      <c r="F7174" s="7">
        <f t="shared" si="85"/>
        <v>2.2124999999999999</v>
      </c>
      <c r="G7174" s="8">
        <v>200000</v>
      </c>
      <c r="H7174" s="9">
        <f t="shared" si="86"/>
        <v>3600000</v>
      </c>
    </row>
    <row r="7175" spans="1:8" ht="14.5">
      <c r="A7175" s="6" t="str">
        <f t="shared" si="84"/>
        <v>Semarang - Kalikuning_BOTO</v>
      </c>
      <c r="B7175" s="11" t="s">
        <v>5061</v>
      </c>
      <c r="C7175" s="11" t="s">
        <v>552</v>
      </c>
      <c r="D7175" s="11">
        <v>10.51</v>
      </c>
      <c r="E7175" s="7">
        <f>VLOOKUP(A7175, Sheet2!$A$2:$K$8265, 11)</f>
        <v>110.8802</v>
      </c>
      <c r="F7175" s="7">
        <f t="shared" si="85"/>
        <v>1.31375</v>
      </c>
      <c r="G7175" s="8">
        <v>200000</v>
      </c>
      <c r="H7175" s="9">
        <f t="shared" si="86"/>
        <v>2200000</v>
      </c>
    </row>
    <row r="7176" spans="1:8" ht="14.5">
      <c r="A7176" s="6" t="str">
        <f t="shared" si="84"/>
        <v>Semarang - Kalikuning_BRINGIN</v>
      </c>
      <c r="B7176" s="11" t="s">
        <v>5061</v>
      </c>
      <c r="C7176" s="11" t="s">
        <v>779</v>
      </c>
      <c r="D7176" s="11">
        <v>10.51</v>
      </c>
      <c r="E7176" s="7">
        <f>VLOOKUP(A7176, Sheet2!$A$2:$K$8265, 11)</f>
        <v>110.8802</v>
      </c>
      <c r="F7176" s="7">
        <f t="shared" si="85"/>
        <v>1.31375</v>
      </c>
      <c r="G7176" s="8">
        <v>200000</v>
      </c>
      <c r="H7176" s="9">
        <f t="shared" si="86"/>
        <v>2200000</v>
      </c>
    </row>
    <row r="7177" spans="1:8" ht="14.5">
      <c r="A7177" s="6" t="str">
        <f t="shared" si="84"/>
        <v>Semarang - Kalikuning_BRONGKOL</v>
      </c>
      <c r="B7177" s="11" t="s">
        <v>5061</v>
      </c>
      <c r="C7177" s="11" t="s">
        <v>5075</v>
      </c>
      <c r="D7177" s="11">
        <v>10.51</v>
      </c>
      <c r="E7177" s="7">
        <f>VLOOKUP(A7177, Sheet2!$A$2:$K$8265, 11)</f>
        <v>110.8802</v>
      </c>
      <c r="F7177" s="7">
        <f t="shared" si="85"/>
        <v>1.31375</v>
      </c>
      <c r="G7177" s="8">
        <v>200000</v>
      </c>
      <c r="H7177" s="9">
        <f t="shared" si="86"/>
        <v>2200000</v>
      </c>
    </row>
    <row r="7178" spans="1:8" ht="14.5">
      <c r="A7178" s="6" t="str">
        <f t="shared" si="84"/>
        <v>Semarang - Kalikuning_BUGEL</v>
      </c>
      <c r="B7178" s="11" t="s">
        <v>5061</v>
      </c>
      <c r="C7178" s="11" t="s">
        <v>780</v>
      </c>
      <c r="D7178" s="11">
        <v>1.54</v>
      </c>
      <c r="E7178" s="7">
        <f>VLOOKUP(A7178, Sheet2!$A$2:$K$8265, 11)</f>
        <v>110.8802</v>
      </c>
      <c r="F7178" s="7">
        <f t="shared" si="85"/>
        <v>0.1925</v>
      </c>
      <c r="G7178" s="8">
        <v>200000</v>
      </c>
      <c r="H7178" s="9">
        <f t="shared" si="86"/>
        <v>400000</v>
      </c>
    </row>
    <row r="7179" spans="1:8" ht="14.5">
      <c r="A7179" s="6" t="str">
        <f t="shared" si="84"/>
        <v>Semarang - Kalikuning_BUMEN</v>
      </c>
      <c r="B7179" s="11" t="s">
        <v>5061</v>
      </c>
      <c r="C7179" s="11" t="s">
        <v>5076</v>
      </c>
      <c r="D7179" s="11">
        <v>10.51</v>
      </c>
      <c r="E7179" s="7">
        <f>VLOOKUP(A7179, Sheet2!$A$2:$K$8265, 11)</f>
        <v>110.8802</v>
      </c>
      <c r="F7179" s="7">
        <f t="shared" si="85"/>
        <v>1.31375</v>
      </c>
      <c r="G7179" s="8">
        <v>200000</v>
      </c>
      <c r="H7179" s="9">
        <f t="shared" si="86"/>
        <v>2200000</v>
      </c>
    </row>
    <row r="7180" spans="1:8" ht="14.5">
      <c r="A7180" s="6" t="str">
        <f t="shared" si="84"/>
        <v>Semarang - Kalikuning_CANDI</v>
      </c>
      <c r="B7180" s="11" t="s">
        <v>5061</v>
      </c>
      <c r="C7180" s="11" t="s">
        <v>76</v>
      </c>
      <c r="D7180" s="11">
        <v>10.51</v>
      </c>
      <c r="E7180" s="7">
        <f>VLOOKUP(A7180, Sheet2!$A$2:$K$8265, 11)</f>
        <v>110.8802</v>
      </c>
      <c r="F7180" s="7">
        <f t="shared" si="85"/>
        <v>1.31375</v>
      </c>
      <c r="G7180" s="8">
        <v>200000</v>
      </c>
      <c r="H7180" s="9">
        <f t="shared" si="86"/>
        <v>2200000</v>
      </c>
    </row>
    <row r="7181" spans="1:8" ht="14.5">
      <c r="A7181" s="6" t="str">
        <f t="shared" si="84"/>
        <v>Semarang - Kalikuning_CANDIREJO</v>
      </c>
      <c r="B7181" s="11" t="s">
        <v>5061</v>
      </c>
      <c r="C7181" s="11" t="s">
        <v>359</v>
      </c>
      <c r="D7181" s="11">
        <v>10.51</v>
      </c>
      <c r="E7181" s="7">
        <f>VLOOKUP(A7181, Sheet2!$A$2:$K$8265, 11)</f>
        <v>110.8802</v>
      </c>
      <c r="F7181" s="7">
        <f t="shared" si="85"/>
        <v>1.31375</v>
      </c>
      <c r="G7181" s="8">
        <v>200000</v>
      </c>
      <c r="H7181" s="9">
        <f t="shared" si="86"/>
        <v>2200000</v>
      </c>
    </row>
    <row r="7182" spans="1:8" ht="14.5">
      <c r="A7182" s="6" t="str">
        <f t="shared" si="84"/>
        <v>Semarang - Kalikuning_CANDIREJO</v>
      </c>
      <c r="B7182" s="11" t="s">
        <v>5061</v>
      </c>
      <c r="C7182" s="11" t="s">
        <v>359</v>
      </c>
      <c r="D7182" s="11">
        <v>10.51</v>
      </c>
      <c r="E7182" s="7">
        <f>VLOOKUP(A7182, Sheet2!$A$2:$K$8265, 11)</f>
        <v>110.8802</v>
      </c>
      <c r="F7182" s="7">
        <f t="shared" si="85"/>
        <v>1.31375</v>
      </c>
      <c r="G7182" s="8">
        <v>200000</v>
      </c>
      <c r="H7182" s="9">
        <f t="shared" si="86"/>
        <v>2200000</v>
      </c>
    </row>
    <row r="7183" spans="1:8" ht="14.5">
      <c r="A7183" s="6" t="str">
        <f t="shared" si="84"/>
        <v>Semarang - Kalikuning_CANDIREJO</v>
      </c>
      <c r="B7183" s="11" t="s">
        <v>5061</v>
      </c>
      <c r="C7183" s="11" t="s">
        <v>359</v>
      </c>
      <c r="D7183" s="11">
        <v>10.51</v>
      </c>
      <c r="E7183" s="7">
        <f>VLOOKUP(A7183, Sheet2!$A$2:$K$8265, 11)</f>
        <v>110.8802</v>
      </c>
      <c r="F7183" s="7">
        <f t="shared" si="85"/>
        <v>1.31375</v>
      </c>
      <c r="G7183" s="8">
        <v>200000</v>
      </c>
      <c r="H7183" s="9">
        <f t="shared" si="86"/>
        <v>2200000</v>
      </c>
    </row>
    <row r="7184" spans="1:8" ht="14.5">
      <c r="A7184" s="6" t="str">
        <f t="shared" si="84"/>
        <v>Semarang - Kalikuning_CEBONGAN</v>
      </c>
      <c r="B7184" s="11" t="s">
        <v>5061</v>
      </c>
      <c r="C7184" s="11" t="s">
        <v>5077</v>
      </c>
      <c r="D7184" s="11">
        <v>1.54</v>
      </c>
      <c r="E7184" s="7">
        <f>VLOOKUP(A7184, Sheet2!$A$2:$K$8265, 11)</f>
        <v>110.8802</v>
      </c>
      <c r="F7184" s="7">
        <f t="shared" si="85"/>
        <v>0.1925</v>
      </c>
      <c r="G7184" s="8">
        <v>200000</v>
      </c>
      <c r="H7184" s="9">
        <f t="shared" si="86"/>
        <v>400000</v>
      </c>
    </row>
    <row r="7185" spans="1:8" ht="14.5">
      <c r="A7185" s="6" t="str">
        <f t="shared" si="84"/>
        <v>Semarang - Kalikuning_CUKILAN</v>
      </c>
      <c r="B7185" s="11" t="s">
        <v>5061</v>
      </c>
      <c r="C7185" s="11" t="s">
        <v>5078</v>
      </c>
      <c r="D7185" s="11">
        <v>10.51</v>
      </c>
      <c r="E7185" s="7">
        <f>VLOOKUP(A7185, Sheet2!$A$2:$K$8265, 11)</f>
        <v>110.8802</v>
      </c>
      <c r="F7185" s="7">
        <f t="shared" si="85"/>
        <v>1.31375</v>
      </c>
      <c r="G7185" s="8">
        <v>200000</v>
      </c>
      <c r="H7185" s="9">
        <f t="shared" si="86"/>
        <v>2200000</v>
      </c>
    </row>
    <row r="7186" spans="1:8" ht="14.5">
      <c r="A7186" s="6" t="str">
        <f t="shared" si="84"/>
        <v>Semarang - Kalikuning_DADAP AYAM</v>
      </c>
      <c r="B7186" s="11" t="s">
        <v>5061</v>
      </c>
      <c r="C7186" s="11" t="s">
        <v>5079</v>
      </c>
      <c r="D7186" s="11">
        <v>10.51</v>
      </c>
      <c r="E7186" s="7">
        <f>VLOOKUP(A7186, Sheet2!$A$2:$K$8265, 11)</f>
        <v>110.8802</v>
      </c>
      <c r="F7186" s="7">
        <f t="shared" si="85"/>
        <v>1.31375</v>
      </c>
      <c r="G7186" s="8">
        <v>200000</v>
      </c>
      <c r="H7186" s="9">
        <f t="shared" si="86"/>
        <v>2200000</v>
      </c>
    </row>
    <row r="7187" spans="1:8" ht="14.5">
      <c r="A7187" s="6" t="str">
        <f t="shared" si="84"/>
        <v>Semarang - Kalikuning_DELIK</v>
      </c>
      <c r="B7187" s="11" t="s">
        <v>5061</v>
      </c>
      <c r="C7187" s="11" t="s">
        <v>5080</v>
      </c>
      <c r="D7187" s="11">
        <v>10.51</v>
      </c>
      <c r="E7187" s="7">
        <f>VLOOKUP(A7187, Sheet2!$A$2:$K$8265, 11)</f>
        <v>110.8802</v>
      </c>
      <c r="F7187" s="7">
        <f t="shared" si="85"/>
        <v>1.31375</v>
      </c>
      <c r="G7187" s="8">
        <v>200000</v>
      </c>
      <c r="H7187" s="9">
        <f t="shared" si="86"/>
        <v>2200000</v>
      </c>
    </row>
    <row r="7188" spans="1:8" ht="14.5">
      <c r="A7188" s="6" t="str">
        <f t="shared" si="84"/>
        <v>Semarang - Kalikuning_DERAS</v>
      </c>
      <c r="B7188" s="11" t="s">
        <v>5061</v>
      </c>
      <c r="C7188" s="11" t="s">
        <v>5081</v>
      </c>
      <c r="D7188" s="11">
        <v>53.45</v>
      </c>
      <c r="E7188" s="7">
        <f>VLOOKUP(A7188, Sheet2!$A$2:$K$8265, 11)</f>
        <v>110.8802</v>
      </c>
      <c r="F7188" s="7">
        <f t="shared" si="85"/>
        <v>6.6812500000000004</v>
      </c>
      <c r="G7188" s="8">
        <v>200000</v>
      </c>
      <c r="H7188" s="9">
        <f t="shared" si="86"/>
        <v>10800000</v>
      </c>
    </row>
    <row r="7189" spans="1:8" ht="14.5">
      <c r="A7189" s="6" t="str">
        <f t="shared" si="84"/>
        <v>Semarang - Kalikuning_DEREKAN</v>
      </c>
      <c r="B7189" s="11" t="s">
        <v>5061</v>
      </c>
      <c r="C7189" s="11" t="s">
        <v>5082</v>
      </c>
      <c r="D7189" s="11">
        <v>10.51</v>
      </c>
      <c r="E7189" s="7">
        <f>VLOOKUP(A7189, Sheet2!$A$2:$K$8265, 11)</f>
        <v>110.8802</v>
      </c>
      <c r="F7189" s="7">
        <f t="shared" si="85"/>
        <v>1.31375</v>
      </c>
      <c r="G7189" s="8">
        <v>200000</v>
      </c>
      <c r="H7189" s="9">
        <f t="shared" si="86"/>
        <v>2200000</v>
      </c>
    </row>
    <row r="7190" spans="1:8" ht="14.5">
      <c r="A7190" s="6" t="str">
        <f t="shared" si="84"/>
        <v>Semarang - Kalikuning_DIWAK</v>
      </c>
      <c r="B7190" s="11" t="s">
        <v>5061</v>
      </c>
      <c r="C7190" s="11" t="s">
        <v>5083</v>
      </c>
      <c r="D7190" s="11">
        <v>10.51</v>
      </c>
      <c r="E7190" s="7">
        <f>VLOOKUP(A7190, Sheet2!$A$2:$K$8265, 11)</f>
        <v>110.8802</v>
      </c>
      <c r="F7190" s="7">
        <f t="shared" si="85"/>
        <v>1.31375</v>
      </c>
      <c r="G7190" s="8">
        <v>200000</v>
      </c>
      <c r="H7190" s="9">
        <f t="shared" si="86"/>
        <v>2200000</v>
      </c>
    </row>
    <row r="7191" spans="1:8" ht="14.5">
      <c r="A7191" s="6" t="str">
        <f t="shared" si="84"/>
        <v>Semarang - Kalikuning_DOPLANG</v>
      </c>
      <c r="B7191" s="11" t="s">
        <v>5061</v>
      </c>
      <c r="C7191" s="11" t="s">
        <v>1278</v>
      </c>
      <c r="D7191" s="11">
        <v>10.51</v>
      </c>
      <c r="E7191" s="7">
        <f>VLOOKUP(A7191, Sheet2!$A$2:$K$8265, 11)</f>
        <v>110.8802</v>
      </c>
      <c r="F7191" s="7">
        <f t="shared" si="85"/>
        <v>1.31375</v>
      </c>
      <c r="G7191" s="8">
        <v>200000</v>
      </c>
      <c r="H7191" s="9">
        <f t="shared" si="86"/>
        <v>2200000</v>
      </c>
    </row>
    <row r="7192" spans="1:8" ht="14.5">
      <c r="A7192" s="6" t="str">
        <f t="shared" si="84"/>
        <v>Semarang - Kalikuning_DUKUH</v>
      </c>
      <c r="B7192" s="11" t="s">
        <v>5061</v>
      </c>
      <c r="C7192" s="11" t="s">
        <v>1408</v>
      </c>
      <c r="D7192" s="11">
        <v>1.54</v>
      </c>
      <c r="E7192" s="7">
        <f>VLOOKUP(A7192, Sheet2!$A$2:$K$8265, 11)</f>
        <v>110.8802</v>
      </c>
      <c r="F7192" s="7">
        <f t="shared" si="85"/>
        <v>0.1925</v>
      </c>
      <c r="G7192" s="8">
        <v>200000</v>
      </c>
      <c r="H7192" s="9">
        <f t="shared" si="86"/>
        <v>400000</v>
      </c>
    </row>
    <row r="7193" spans="1:8" ht="14.5">
      <c r="A7193" s="6" t="str">
        <f t="shared" si="84"/>
        <v>Semarang - Kalikuning_DUREN</v>
      </c>
      <c r="B7193" s="11" t="s">
        <v>5061</v>
      </c>
      <c r="C7193" s="11" t="s">
        <v>568</v>
      </c>
      <c r="D7193" s="11">
        <v>10.51</v>
      </c>
      <c r="E7193" s="7">
        <f>VLOOKUP(A7193, Sheet2!$A$2:$K$8265, 11)</f>
        <v>110.8802</v>
      </c>
      <c r="F7193" s="7">
        <f t="shared" si="85"/>
        <v>1.31375</v>
      </c>
      <c r="G7193" s="8">
        <v>200000</v>
      </c>
      <c r="H7193" s="9">
        <f t="shared" si="86"/>
        <v>2200000</v>
      </c>
    </row>
    <row r="7194" spans="1:8" ht="14.5">
      <c r="A7194" s="6" t="str">
        <f t="shared" si="84"/>
        <v>Semarang - Kalikuning_GARANGAN</v>
      </c>
      <c r="B7194" s="11" t="s">
        <v>5061</v>
      </c>
      <c r="C7194" s="11" t="s">
        <v>5084</v>
      </c>
      <c r="D7194" s="11">
        <v>17.7</v>
      </c>
      <c r="E7194" s="7">
        <f>VLOOKUP(A7194, Sheet2!$A$2:$K$8265, 11)</f>
        <v>110.8802</v>
      </c>
      <c r="F7194" s="7">
        <f t="shared" si="85"/>
        <v>2.2124999999999999</v>
      </c>
      <c r="G7194" s="8">
        <v>200000</v>
      </c>
      <c r="H7194" s="9">
        <f t="shared" si="86"/>
        <v>3600000</v>
      </c>
    </row>
    <row r="7195" spans="1:8" ht="14.5">
      <c r="A7195" s="6" t="str">
        <f t="shared" si="84"/>
        <v>Semarang - Kalikuning_GEBUGAN</v>
      </c>
      <c r="B7195" s="11" t="s">
        <v>5061</v>
      </c>
      <c r="C7195" s="11" t="s">
        <v>5085</v>
      </c>
      <c r="D7195" s="11">
        <v>10.51</v>
      </c>
      <c r="E7195" s="7">
        <f>VLOOKUP(A7195, Sheet2!$A$2:$K$8265, 11)</f>
        <v>110.8802</v>
      </c>
      <c r="F7195" s="7">
        <f t="shared" si="85"/>
        <v>1.31375</v>
      </c>
      <c r="G7195" s="8">
        <v>200000</v>
      </c>
      <c r="H7195" s="9">
        <f t="shared" si="86"/>
        <v>2200000</v>
      </c>
    </row>
    <row r="7196" spans="1:8" ht="14.5">
      <c r="A7196" s="6" t="str">
        <f t="shared" si="84"/>
        <v>Semarang - Kalikuning_GEDANGAN</v>
      </c>
      <c r="B7196" s="11" t="s">
        <v>5061</v>
      </c>
      <c r="C7196" s="11" t="s">
        <v>1409</v>
      </c>
      <c r="D7196" s="11">
        <v>10.51</v>
      </c>
      <c r="E7196" s="7">
        <f>VLOOKUP(A7196, Sheet2!$A$2:$K$8265, 11)</f>
        <v>110.8802</v>
      </c>
      <c r="F7196" s="7">
        <f t="shared" si="85"/>
        <v>1.31375</v>
      </c>
      <c r="G7196" s="8">
        <v>200000</v>
      </c>
      <c r="H7196" s="9">
        <f t="shared" si="86"/>
        <v>2200000</v>
      </c>
    </row>
    <row r="7197" spans="1:8" ht="14.5">
      <c r="A7197" s="6" t="str">
        <f t="shared" si="84"/>
        <v>Semarang - Kalikuning_GEDANGANAK</v>
      </c>
      <c r="B7197" s="11" t="s">
        <v>5061</v>
      </c>
      <c r="C7197" s="11" t="s">
        <v>5086</v>
      </c>
      <c r="D7197" s="11">
        <v>10.51</v>
      </c>
      <c r="E7197" s="7">
        <f>VLOOKUP(A7197, Sheet2!$A$2:$K$8265, 11)</f>
        <v>110.8802</v>
      </c>
      <c r="F7197" s="7">
        <f t="shared" si="85"/>
        <v>1.31375</v>
      </c>
      <c r="G7197" s="8">
        <v>200000</v>
      </c>
      <c r="H7197" s="9">
        <f t="shared" si="86"/>
        <v>2200000</v>
      </c>
    </row>
    <row r="7198" spans="1:8" ht="14.5">
      <c r="A7198" s="6" t="str">
        <f t="shared" si="84"/>
        <v>Semarang - Kalikuning_GEDONG</v>
      </c>
      <c r="B7198" s="11" t="s">
        <v>5061</v>
      </c>
      <c r="C7198" s="11" t="s">
        <v>375</v>
      </c>
      <c r="D7198" s="11">
        <v>10.51</v>
      </c>
      <c r="E7198" s="7">
        <f>VLOOKUP(A7198, Sheet2!$A$2:$K$8265, 11)</f>
        <v>110.8802</v>
      </c>
      <c r="F7198" s="7">
        <f t="shared" si="85"/>
        <v>1.31375</v>
      </c>
      <c r="G7198" s="8">
        <v>200000</v>
      </c>
      <c r="H7198" s="9">
        <f t="shared" si="86"/>
        <v>2200000</v>
      </c>
    </row>
    <row r="7199" spans="1:8" ht="14.5">
      <c r="A7199" s="6" t="str">
        <f t="shared" si="84"/>
        <v>Semarang - Kalikuning_GENDONGAN</v>
      </c>
      <c r="B7199" s="11" t="s">
        <v>5061</v>
      </c>
      <c r="C7199" s="11" t="s">
        <v>5087</v>
      </c>
      <c r="D7199" s="11">
        <v>1.54</v>
      </c>
      <c r="E7199" s="7">
        <f>VLOOKUP(A7199, Sheet2!$A$2:$K$8265, 11)</f>
        <v>110.8802</v>
      </c>
      <c r="F7199" s="7">
        <f t="shared" si="85"/>
        <v>0.1925</v>
      </c>
      <c r="G7199" s="8">
        <v>200000</v>
      </c>
      <c r="H7199" s="9">
        <f t="shared" si="86"/>
        <v>400000</v>
      </c>
    </row>
    <row r="7200" spans="1:8" ht="14.5">
      <c r="A7200" s="6" t="str">
        <f t="shared" si="84"/>
        <v>Semarang - Kalikuning_GENUK</v>
      </c>
      <c r="B7200" s="11" t="s">
        <v>5061</v>
      </c>
      <c r="C7200" s="11" t="s">
        <v>5088</v>
      </c>
      <c r="D7200" s="11">
        <v>10.51</v>
      </c>
      <c r="E7200" s="7">
        <f>VLOOKUP(A7200, Sheet2!$A$2:$K$8265, 11)</f>
        <v>110.8802</v>
      </c>
      <c r="F7200" s="7">
        <f t="shared" si="85"/>
        <v>1.31375</v>
      </c>
      <c r="G7200" s="8">
        <v>200000</v>
      </c>
      <c r="H7200" s="9">
        <f t="shared" si="86"/>
        <v>2200000</v>
      </c>
    </row>
    <row r="7201" spans="1:8" ht="14.5">
      <c r="A7201" s="6" t="str">
        <f t="shared" si="84"/>
        <v>Semarang - Kalikuning_GILIREJO</v>
      </c>
      <c r="B7201" s="11" t="s">
        <v>5061</v>
      </c>
      <c r="C7201" s="11" t="s">
        <v>2597</v>
      </c>
      <c r="D7201" s="11">
        <v>17.7</v>
      </c>
      <c r="E7201" s="7">
        <f>VLOOKUP(A7201, Sheet2!$A$2:$K$8265, 11)</f>
        <v>110.8802</v>
      </c>
      <c r="F7201" s="7">
        <f t="shared" si="85"/>
        <v>2.2124999999999999</v>
      </c>
      <c r="G7201" s="8">
        <v>200000</v>
      </c>
      <c r="H7201" s="9">
        <f t="shared" si="86"/>
        <v>3600000</v>
      </c>
    </row>
    <row r="7202" spans="1:8" ht="14.5">
      <c r="A7202" s="6" t="str">
        <f t="shared" si="84"/>
        <v>Semarang - Kalikuning_GLAWAN</v>
      </c>
      <c r="B7202" s="11" t="s">
        <v>5061</v>
      </c>
      <c r="C7202" s="11" t="s">
        <v>5089</v>
      </c>
      <c r="D7202" s="11">
        <v>10.51</v>
      </c>
      <c r="E7202" s="7">
        <f>VLOOKUP(A7202, Sheet2!$A$2:$K$8265, 11)</f>
        <v>110.8802</v>
      </c>
      <c r="F7202" s="7">
        <f t="shared" si="85"/>
        <v>1.31375</v>
      </c>
      <c r="G7202" s="8">
        <v>200000</v>
      </c>
      <c r="H7202" s="9">
        <f t="shared" si="86"/>
        <v>2200000</v>
      </c>
    </row>
    <row r="7203" spans="1:8" ht="14.5">
      <c r="A7203" s="6" t="str">
        <f t="shared" si="84"/>
        <v>Semarang - Kalikuning_GOGIK</v>
      </c>
      <c r="B7203" s="11" t="s">
        <v>5061</v>
      </c>
      <c r="C7203" s="11" t="s">
        <v>5090</v>
      </c>
      <c r="D7203" s="11">
        <v>10.51</v>
      </c>
      <c r="E7203" s="7">
        <f>VLOOKUP(A7203, Sheet2!$A$2:$K$8265, 11)</f>
        <v>110.8802</v>
      </c>
      <c r="F7203" s="7">
        <f t="shared" si="85"/>
        <v>1.31375</v>
      </c>
      <c r="G7203" s="8">
        <v>200000</v>
      </c>
      <c r="H7203" s="9">
        <f t="shared" si="86"/>
        <v>2200000</v>
      </c>
    </row>
    <row r="7204" spans="1:8" ht="14.5">
      <c r="A7204" s="6" t="str">
        <f t="shared" si="84"/>
        <v>Semarang - Kalikuning_GOGODALEM</v>
      </c>
      <c r="B7204" s="11" t="s">
        <v>5061</v>
      </c>
      <c r="C7204" s="11" t="s">
        <v>5091</v>
      </c>
      <c r="D7204" s="11">
        <v>10.51</v>
      </c>
      <c r="E7204" s="7">
        <f>VLOOKUP(A7204, Sheet2!$A$2:$K$8265, 11)</f>
        <v>110.8802</v>
      </c>
      <c r="F7204" s="7">
        <f t="shared" si="85"/>
        <v>1.31375</v>
      </c>
      <c r="G7204" s="8">
        <v>200000</v>
      </c>
      <c r="H7204" s="9">
        <f t="shared" si="86"/>
        <v>2200000</v>
      </c>
    </row>
    <row r="7205" spans="1:8" ht="14.5">
      <c r="A7205" s="6" t="str">
        <f t="shared" si="84"/>
        <v>Semarang - Kalikuning_GONDANG</v>
      </c>
      <c r="B7205" s="11" t="s">
        <v>5061</v>
      </c>
      <c r="C7205" s="11" t="s">
        <v>97</v>
      </c>
      <c r="D7205" s="11">
        <v>16.97</v>
      </c>
      <c r="E7205" s="7">
        <f>VLOOKUP(A7205, Sheet2!$A$2:$K$8265, 11)</f>
        <v>110.8802</v>
      </c>
      <c r="F7205" s="7">
        <f t="shared" si="85"/>
        <v>2.1212499999999999</v>
      </c>
      <c r="G7205" s="8">
        <v>200000</v>
      </c>
      <c r="H7205" s="9">
        <f t="shared" si="86"/>
        <v>3400000</v>
      </c>
    </row>
    <row r="7206" spans="1:8" ht="14.5">
      <c r="A7206" s="6" t="str">
        <f t="shared" si="84"/>
        <v>Semarang - Kalikuning_GONDORIYO</v>
      </c>
      <c r="B7206" s="11" t="s">
        <v>5061</v>
      </c>
      <c r="C7206" s="11" t="s">
        <v>1285</v>
      </c>
      <c r="D7206" s="11">
        <v>10.51</v>
      </c>
      <c r="E7206" s="7">
        <f>VLOOKUP(A7206, Sheet2!$A$2:$K$8265, 11)</f>
        <v>110.8802</v>
      </c>
      <c r="F7206" s="7">
        <f t="shared" si="85"/>
        <v>1.31375</v>
      </c>
      <c r="G7206" s="8">
        <v>200000</v>
      </c>
      <c r="H7206" s="9">
        <f t="shared" si="86"/>
        <v>2200000</v>
      </c>
    </row>
    <row r="7207" spans="1:8" ht="14.5">
      <c r="A7207" s="6" t="str">
        <f t="shared" si="84"/>
        <v>Semarang - Kalikuning_GONDORIYO</v>
      </c>
      <c r="B7207" s="11" t="s">
        <v>5061</v>
      </c>
      <c r="C7207" s="11" t="s">
        <v>1285</v>
      </c>
      <c r="D7207" s="11">
        <v>10.51</v>
      </c>
      <c r="E7207" s="7">
        <f>VLOOKUP(A7207, Sheet2!$A$2:$K$8265, 11)</f>
        <v>110.8802</v>
      </c>
      <c r="F7207" s="7">
        <f t="shared" si="85"/>
        <v>1.31375</v>
      </c>
      <c r="G7207" s="8">
        <v>200000</v>
      </c>
      <c r="H7207" s="9">
        <f t="shared" si="86"/>
        <v>2200000</v>
      </c>
    </row>
    <row r="7208" spans="1:8" ht="14.5">
      <c r="A7208" s="6" t="str">
        <f t="shared" si="84"/>
        <v>Semarang - Kalikuning_GOSONO</v>
      </c>
      <c r="B7208" s="11" t="s">
        <v>5061</v>
      </c>
      <c r="C7208" s="11" t="s">
        <v>5092</v>
      </c>
      <c r="D7208" s="11">
        <v>17.7</v>
      </c>
      <c r="E7208" s="7">
        <f>VLOOKUP(A7208, Sheet2!$A$2:$K$8265, 11)</f>
        <v>110.8802</v>
      </c>
      <c r="F7208" s="7">
        <f t="shared" si="85"/>
        <v>2.2124999999999999</v>
      </c>
      <c r="G7208" s="8">
        <v>200000</v>
      </c>
      <c r="H7208" s="9">
        <f t="shared" si="86"/>
        <v>3600000</v>
      </c>
    </row>
    <row r="7209" spans="1:8" ht="14.5">
      <c r="A7209" s="6" t="str">
        <f t="shared" si="84"/>
        <v>Semarang - Kalikuning_GUNUNGSARI</v>
      </c>
      <c r="B7209" s="11" t="s">
        <v>5061</v>
      </c>
      <c r="C7209" s="11" t="s">
        <v>599</v>
      </c>
      <c r="D7209" s="11">
        <v>17.7</v>
      </c>
      <c r="E7209" s="7">
        <f>VLOOKUP(A7209, Sheet2!$A$2:$K$8265, 11)</f>
        <v>110.8802</v>
      </c>
      <c r="F7209" s="7">
        <f t="shared" si="85"/>
        <v>2.2124999999999999</v>
      </c>
      <c r="G7209" s="8">
        <v>200000</v>
      </c>
      <c r="H7209" s="9">
        <f t="shared" si="86"/>
        <v>3600000</v>
      </c>
    </row>
    <row r="7210" spans="1:8" ht="14.5">
      <c r="A7210" s="6" t="str">
        <f t="shared" si="84"/>
        <v>Semarang - Kalikuning_HARJOSARI</v>
      </c>
      <c r="B7210" s="11" t="s">
        <v>5061</v>
      </c>
      <c r="C7210" s="11" t="s">
        <v>100</v>
      </c>
      <c r="D7210" s="11">
        <v>10.51</v>
      </c>
      <c r="E7210" s="7">
        <f>VLOOKUP(A7210, Sheet2!$A$2:$K$8265, 11)</f>
        <v>110.8802</v>
      </c>
      <c r="F7210" s="7">
        <f t="shared" si="85"/>
        <v>1.31375</v>
      </c>
      <c r="G7210" s="8">
        <v>200000</v>
      </c>
      <c r="H7210" s="9">
        <f t="shared" si="86"/>
        <v>2200000</v>
      </c>
    </row>
    <row r="7211" spans="1:8" ht="14.5">
      <c r="A7211" s="6" t="str">
        <f t="shared" si="84"/>
        <v>Semarang - Kalikuning_JAMBU</v>
      </c>
      <c r="B7211" s="11" t="s">
        <v>5061</v>
      </c>
      <c r="C7211" s="11" t="s">
        <v>1052</v>
      </c>
      <c r="D7211" s="11">
        <v>10.51</v>
      </c>
      <c r="E7211" s="7">
        <f>VLOOKUP(A7211, Sheet2!$A$2:$K$8265, 11)</f>
        <v>110.8802</v>
      </c>
      <c r="F7211" s="7">
        <f t="shared" si="85"/>
        <v>1.31375</v>
      </c>
      <c r="G7211" s="8">
        <v>200000</v>
      </c>
      <c r="H7211" s="9">
        <f t="shared" si="86"/>
        <v>2200000</v>
      </c>
    </row>
    <row r="7212" spans="1:8" ht="14.5">
      <c r="A7212" s="6" t="str">
        <f t="shared" si="84"/>
        <v>Semarang - Kalikuning_JATIJAJAR</v>
      </c>
      <c r="B7212" s="11" t="s">
        <v>5061</v>
      </c>
      <c r="C7212" s="11" t="s">
        <v>4294</v>
      </c>
      <c r="D7212" s="11">
        <v>10.51</v>
      </c>
      <c r="E7212" s="7">
        <f>VLOOKUP(A7212, Sheet2!$A$2:$K$8265, 11)</f>
        <v>110.8802</v>
      </c>
      <c r="F7212" s="7">
        <f t="shared" si="85"/>
        <v>1.31375</v>
      </c>
      <c r="G7212" s="8">
        <v>200000</v>
      </c>
      <c r="H7212" s="9">
        <f t="shared" si="86"/>
        <v>2200000</v>
      </c>
    </row>
    <row r="7213" spans="1:8" ht="14.5">
      <c r="A7213" s="6" t="str">
        <f t="shared" si="84"/>
        <v>Semarang - Kalikuning_JATILAWANG</v>
      </c>
      <c r="B7213" s="11" t="s">
        <v>5061</v>
      </c>
      <c r="C7213" s="11" t="s">
        <v>2392</v>
      </c>
      <c r="D7213" s="11">
        <v>17.7</v>
      </c>
      <c r="E7213" s="7">
        <f>VLOOKUP(A7213, Sheet2!$A$2:$K$8265, 11)</f>
        <v>110.8802</v>
      </c>
      <c r="F7213" s="7">
        <f t="shared" si="85"/>
        <v>2.2124999999999999</v>
      </c>
      <c r="G7213" s="8">
        <v>200000</v>
      </c>
      <c r="H7213" s="9">
        <f t="shared" si="86"/>
        <v>3600000</v>
      </c>
    </row>
    <row r="7214" spans="1:8" ht="14.5">
      <c r="A7214" s="6" t="str">
        <f t="shared" si="84"/>
        <v>Semarang - Kalikuning_JATIRUNGGO</v>
      </c>
      <c r="B7214" s="11" t="s">
        <v>5061</v>
      </c>
      <c r="C7214" s="11" t="s">
        <v>5093</v>
      </c>
      <c r="D7214" s="11">
        <v>10.51</v>
      </c>
      <c r="E7214" s="7">
        <f>VLOOKUP(A7214, Sheet2!$A$2:$K$8265, 11)</f>
        <v>110.8802</v>
      </c>
      <c r="F7214" s="7">
        <f t="shared" si="85"/>
        <v>1.31375</v>
      </c>
      <c r="G7214" s="8">
        <v>200000</v>
      </c>
      <c r="H7214" s="9">
        <f t="shared" si="86"/>
        <v>2200000</v>
      </c>
    </row>
    <row r="7215" spans="1:8" ht="14.5">
      <c r="A7215" s="6" t="str">
        <f t="shared" si="84"/>
        <v>Semarang - Kalikuning_JEMBRAK</v>
      </c>
      <c r="B7215" s="11" t="s">
        <v>5061</v>
      </c>
      <c r="C7215" s="11" t="s">
        <v>5094</v>
      </c>
      <c r="D7215" s="11">
        <v>10.51</v>
      </c>
      <c r="E7215" s="7">
        <f>VLOOKUP(A7215, Sheet2!$A$2:$K$8265, 11)</f>
        <v>110.8802</v>
      </c>
      <c r="F7215" s="7">
        <f t="shared" si="85"/>
        <v>1.31375</v>
      </c>
      <c r="G7215" s="8">
        <v>200000</v>
      </c>
      <c r="H7215" s="9">
        <f t="shared" si="86"/>
        <v>2200000</v>
      </c>
    </row>
    <row r="7216" spans="1:8" ht="14.5">
      <c r="A7216" s="6" t="str">
        <f t="shared" si="84"/>
        <v>Semarang - Kalikuning_JETIS</v>
      </c>
      <c r="B7216" s="11" t="s">
        <v>5061</v>
      </c>
      <c r="C7216" s="11" t="s">
        <v>886</v>
      </c>
      <c r="D7216" s="11">
        <v>10.51</v>
      </c>
      <c r="E7216" s="7">
        <f>VLOOKUP(A7216, Sheet2!$A$2:$K$8265, 11)</f>
        <v>110.8802</v>
      </c>
      <c r="F7216" s="7">
        <f t="shared" si="85"/>
        <v>1.31375</v>
      </c>
      <c r="G7216" s="8">
        <v>200000</v>
      </c>
      <c r="H7216" s="9">
        <f t="shared" si="86"/>
        <v>2200000</v>
      </c>
    </row>
    <row r="7217" spans="1:8" ht="14.5">
      <c r="A7217" s="6" t="str">
        <f t="shared" si="84"/>
        <v>Semarang - Kalikuning_JIMBARAN</v>
      </c>
      <c r="B7217" s="11" t="s">
        <v>5061</v>
      </c>
      <c r="C7217" s="11" t="s">
        <v>3353</v>
      </c>
      <c r="D7217" s="11">
        <v>10.51</v>
      </c>
      <c r="E7217" s="7">
        <f>VLOOKUP(A7217, Sheet2!$A$2:$K$8265, 11)</f>
        <v>110.8802</v>
      </c>
      <c r="F7217" s="7">
        <f t="shared" si="85"/>
        <v>1.31375</v>
      </c>
      <c r="G7217" s="8">
        <v>200000</v>
      </c>
      <c r="H7217" s="9">
        <f t="shared" si="86"/>
        <v>2200000</v>
      </c>
    </row>
    <row r="7218" spans="1:8" ht="14.5">
      <c r="A7218" s="6" t="str">
        <f t="shared" si="84"/>
        <v>Semarang - Kalikuning_JLUMPANG</v>
      </c>
      <c r="B7218" s="11" t="s">
        <v>5061</v>
      </c>
      <c r="C7218" s="11" t="s">
        <v>5095</v>
      </c>
      <c r="D7218" s="11">
        <v>10.51</v>
      </c>
      <c r="E7218" s="7">
        <f>VLOOKUP(A7218, Sheet2!$A$2:$K$8265, 11)</f>
        <v>110.8802</v>
      </c>
      <c r="F7218" s="7">
        <f t="shared" si="85"/>
        <v>1.31375</v>
      </c>
      <c r="G7218" s="8">
        <v>200000</v>
      </c>
      <c r="H7218" s="9">
        <f t="shared" si="86"/>
        <v>2200000</v>
      </c>
    </row>
    <row r="7219" spans="1:8" ht="14.5">
      <c r="A7219" s="6" t="str">
        <f t="shared" si="84"/>
        <v>Semarang - Kalikuning_JOMBOR</v>
      </c>
      <c r="B7219" s="11" t="s">
        <v>5061</v>
      </c>
      <c r="C7219" s="11" t="s">
        <v>1057</v>
      </c>
      <c r="D7219" s="11">
        <v>10.51</v>
      </c>
      <c r="E7219" s="7">
        <f>VLOOKUP(A7219, Sheet2!$A$2:$K$8265, 11)</f>
        <v>110.8802</v>
      </c>
      <c r="F7219" s="7">
        <f t="shared" si="85"/>
        <v>1.31375</v>
      </c>
      <c r="G7219" s="8">
        <v>200000</v>
      </c>
      <c r="H7219" s="9">
        <f t="shared" si="86"/>
        <v>2200000</v>
      </c>
    </row>
    <row r="7220" spans="1:8" ht="14.5">
      <c r="A7220" s="6" t="str">
        <f t="shared" si="84"/>
        <v>Semarang - Kalikuning_JRAGUNG</v>
      </c>
      <c r="B7220" s="11" t="s">
        <v>5061</v>
      </c>
      <c r="C7220" s="11" t="s">
        <v>5096</v>
      </c>
      <c r="D7220" s="11">
        <v>26.27</v>
      </c>
      <c r="E7220" s="7">
        <f>VLOOKUP(A7220, Sheet2!$A$2:$K$8265, 11)</f>
        <v>110.8802</v>
      </c>
      <c r="F7220" s="7">
        <f t="shared" si="85"/>
        <v>3.2837499999999999</v>
      </c>
      <c r="G7220" s="8">
        <v>200000</v>
      </c>
      <c r="H7220" s="9">
        <f t="shared" si="86"/>
        <v>5400000</v>
      </c>
    </row>
    <row r="7221" spans="1:8" ht="14.5">
      <c r="A7221" s="6" t="str">
        <f t="shared" si="84"/>
        <v>Semarang - Kalikuning_JUBELAN</v>
      </c>
      <c r="B7221" s="11" t="s">
        <v>5061</v>
      </c>
      <c r="C7221" s="11" t="s">
        <v>5097</v>
      </c>
      <c r="D7221" s="11">
        <v>10.51</v>
      </c>
      <c r="E7221" s="7">
        <f>VLOOKUP(A7221, Sheet2!$A$2:$K$8265, 11)</f>
        <v>110.8802</v>
      </c>
      <c r="F7221" s="7">
        <f t="shared" si="85"/>
        <v>1.31375</v>
      </c>
      <c r="G7221" s="8">
        <v>200000</v>
      </c>
      <c r="H7221" s="9">
        <f t="shared" si="86"/>
        <v>2200000</v>
      </c>
    </row>
    <row r="7222" spans="1:8" ht="14.5">
      <c r="A7222" s="6" t="str">
        <f t="shared" si="84"/>
        <v>Semarang - Kalikuning_KADIREJO</v>
      </c>
      <c r="B7222" s="11" t="s">
        <v>5061</v>
      </c>
      <c r="C7222" s="11" t="s">
        <v>2973</v>
      </c>
      <c r="D7222" s="11">
        <v>10.51</v>
      </c>
      <c r="E7222" s="7">
        <f>VLOOKUP(A7222, Sheet2!$A$2:$K$8265, 11)</f>
        <v>110.8802</v>
      </c>
      <c r="F7222" s="7">
        <f t="shared" si="85"/>
        <v>1.31375</v>
      </c>
      <c r="G7222" s="8">
        <v>200000</v>
      </c>
      <c r="H7222" s="9">
        <f t="shared" si="86"/>
        <v>2200000</v>
      </c>
    </row>
    <row r="7223" spans="1:8" ht="14.5">
      <c r="A7223" s="6" t="str">
        <f t="shared" si="84"/>
        <v>Semarang - Kalikuning_KALIBEJI</v>
      </c>
      <c r="B7223" s="11" t="s">
        <v>5061</v>
      </c>
      <c r="C7223" s="11" t="s">
        <v>4298</v>
      </c>
      <c r="D7223" s="11">
        <v>10.51</v>
      </c>
      <c r="E7223" s="7">
        <f>VLOOKUP(A7223, Sheet2!$A$2:$K$8265, 11)</f>
        <v>110.8802</v>
      </c>
      <c r="F7223" s="7">
        <f t="shared" si="85"/>
        <v>1.31375</v>
      </c>
      <c r="G7223" s="8">
        <v>200000</v>
      </c>
      <c r="H7223" s="9">
        <f t="shared" si="86"/>
        <v>2200000</v>
      </c>
    </row>
    <row r="7224" spans="1:8" ht="14.5">
      <c r="A7224" s="6" t="str">
        <f t="shared" si="84"/>
        <v>Semarang - Kalikuning_KALIBENING</v>
      </c>
      <c r="B7224" s="11" t="s">
        <v>5061</v>
      </c>
      <c r="C7224" s="11" t="s">
        <v>2229</v>
      </c>
      <c r="D7224" s="11">
        <v>1.54</v>
      </c>
      <c r="E7224" s="7">
        <f>VLOOKUP(A7224, Sheet2!$A$2:$K$8265, 11)</f>
        <v>110.8802</v>
      </c>
      <c r="F7224" s="7">
        <f t="shared" si="85"/>
        <v>0.1925</v>
      </c>
      <c r="G7224" s="8">
        <v>200000</v>
      </c>
      <c r="H7224" s="9">
        <f t="shared" si="86"/>
        <v>400000</v>
      </c>
    </row>
    <row r="7225" spans="1:8" ht="14.5">
      <c r="A7225" s="6" t="str">
        <f t="shared" si="84"/>
        <v>Semarang - Kalikuning_KALICACING</v>
      </c>
      <c r="B7225" s="11" t="s">
        <v>5061</v>
      </c>
      <c r="C7225" s="11" t="s">
        <v>5098</v>
      </c>
      <c r="D7225" s="11">
        <v>1.54</v>
      </c>
      <c r="E7225" s="7">
        <f>VLOOKUP(A7225, Sheet2!$A$2:$K$8265, 11)</f>
        <v>110.8802</v>
      </c>
      <c r="F7225" s="7">
        <f t="shared" si="85"/>
        <v>0.1925</v>
      </c>
      <c r="G7225" s="8">
        <v>200000</v>
      </c>
      <c r="H7225" s="9">
        <f t="shared" si="86"/>
        <v>400000</v>
      </c>
    </row>
    <row r="7226" spans="1:8" ht="14.5">
      <c r="A7226" s="6" t="str">
        <f t="shared" si="84"/>
        <v>Semarang - Kalikuning_KALIJAMBE</v>
      </c>
      <c r="B7226" s="11" t="s">
        <v>5061</v>
      </c>
      <c r="C7226" s="11" t="s">
        <v>3619</v>
      </c>
      <c r="D7226" s="11">
        <v>10.51</v>
      </c>
      <c r="E7226" s="7">
        <f>VLOOKUP(A7226, Sheet2!$A$2:$K$8265, 11)</f>
        <v>110.8802</v>
      </c>
      <c r="F7226" s="7">
        <f t="shared" si="85"/>
        <v>1.31375</v>
      </c>
      <c r="G7226" s="8">
        <v>200000</v>
      </c>
      <c r="H7226" s="9">
        <f t="shared" si="86"/>
        <v>2200000</v>
      </c>
    </row>
    <row r="7227" spans="1:8" ht="14.5">
      <c r="A7227" s="6" t="str">
        <f t="shared" si="84"/>
        <v>Semarang - Kalikuning_KALIKURMO</v>
      </c>
      <c r="B7227" s="11" t="s">
        <v>5061</v>
      </c>
      <c r="C7227" s="11" t="s">
        <v>5099</v>
      </c>
      <c r="D7227" s="11">
        <v>10.51</v>
      </c>
      <c r="E7227" s="7">
        <f>VLOOKUP(A7227, Sheet2!$A$2:$K$8265, 11)</f>
        <v>110.8802</v>
      </c>
      <c r="F7227" s="7">
        <f t="shared" si="85"/>
        <v>1.31375</v>
      </c>
      <c r="G7227" s="8">
        <v>200000</v>
      </c>
      <c r="H7227" s="9">
        <f t="shared" si="86"/>
        <v>2200000</v>
      </c>
    </row>
    <row r="7228" spans="1:8" ht="14.5">
      <c r="A7228" s="6" t="str">
        <f t="shared" si="84"/>
        <v>Semarang - Kalikuning_KALINANAS</v>
      </c>
      <c r="B7228" s="11" t="s">
        <v>5061</v>
      </c>
      <c r="C7228" s="11" t="s">
        <v>1300</v>
      </c>
      <c r="D7228" s="11">
        <v>17.7</v>
      </c>
      <c r="E7228" s="7">
        <f>VLOOKUP(A7228, Sheet2!$A$2:$K$8265, 11)</f>
        <v>110.8802</v>
      </c>
      <c r="F7228" s="7">
        <f t="shared" si="85"/>
        <v>2.2124999999999999</v>
      </c>
      <c r="G7228" s="8">
        <v>200000</v>
      </c>
      <c r="H7228" s="9">
        <f t="shared" si="86"/>
        <v>3600000</v>
      </c>
    </row>
    <row r="7229" spans="1:8" ht="14.5">
      <c r="A7229" s="6" t="str">
        <f t="shared" si="84"/>
        <v>Semarang - Kalikuning_KALIREJO</v>
      </c>
      <c r="B7229" s="11" t="s">
        <v>5061</v>
      </c>
      <c r="C7229" s="11" t="s">
        <v>116</v>
      </c>
      <c r="D7229" s="11">
        <v>10.51</v>
      </c>
      <c r="E7229" s="7">
        <f>VLOOKUP(A7229, Sheet2!$A$2:$K$8265, 11)</f>
        <v>110.8802</v>
      </c>
      <c r="F7229" s="7">
        <f t="shared" si="85"/>
        <v>1.31375</v>
      </c>
      <c r="G7229" s="8">
        <v>200000</v>
      </c>
      <c r="H7229" s="9">
        <f t="shared" si="86"/>
        <v>2200000</v>
      </c>
    </row>
    <row r="7230" spans="1:8" ht="14.5">
      <c r="A7230" s="6" t="str">
        <f t="shared" si="84"/>
        <v>Semarang - Kalikuning_KALONGAN</v>
      </c>
      <c r="B7230" s="11" t="s">
        <v>5061</v>
      </c>
      <c r="C7230" s="11" t="s">
        <v>4966</v>
      </c>
      <c r="D7230" s="11">
        <v>10.51</v>
      </c>
      <c r="E7230" s="7">
        <f>VLOOKUP(A7230, Sheet2!$A$2:$K$8265, 11)</f>
        <v>110.8802</v>
      </c>
      <c r="F7230" s="7">
        <f t="shared" si="85"/>
        <v>1.31375</v>
      </c>
      <c r="G7230" s="8">
        <v>200000</v>
      </c>
      <c r="H7230" s="9">
        <f t="shared" si="86"/>
        <v>2200000</v>
      </c>
    </row>
    <row r="7231" spans="1:8" ht="14.5">
      <c r="A7231" s="6" t="str">
        <f t="shared" si="84"/>
        <v>Semarang - Kalikuning_KANDANGAN</v>
      </c>
      <c r="B7231" s="11" t="s">
        <v>5061</v>
      </c>
      <c r="C7231" s="11" t="s">
        <v>4983</v>
      </c>
      <c r="D7231" s="11">
        <v>10.51</v>
      </c>
      <c r="E7231" s="7">
        <f>VLOOKUP(A7231, Sheet2!$A$2:$K$8265, 11)</f>
        <v>110.8802</v>
      </c>
      <c r="F7231" s="7">
        <f t="shared" si="85"/>
        <v>1.31375</v>
      </c>
      <c r="G7231" s="8">
        <v>200000</v>
      </c>
      <c r="H7231" s="9">
        <f t="shared" si="86"/>
        <v>2200000</v>
      </c>
    </row>
    <row r="7232" spans="1:8" ht="14.5">
      <c r="A7232" s="6" t="str">
        <f t="shared" si="84"/>
        <v>Semarang - Kalikuning_KARANG GONDANG</v>
      </c>
      <c r="B7232" s="11" t="s">
        <v>5061</v>
      </c>
      <c r="C7232" s="11" t="s">
        <v>5100</v>
      </c>
      <c r="D7232" s="11">
        <v>10.51</v>
      </c>
      <c r="E7232" s="7">
        <f>VLOOKUP(A7232, Sheet2!$A$2:$K$8265, 11)</f>
        <v>110.8802</v>
      </c>
      <c r="F7232" s="7">
        <f t="shared" si="85"/>
        <v>1.31375</v>
      </c>
      <c r="G7232" s="8">
        <v>200000</v>
      </c>
      <c r="H7232" s="9">
        <f t="shared" si="86"/>
        <v>2200000</v>
      </c>
    </row>
    <row r="7233" spans="1:8" ht="14.5">
      <c r="A7233" s="6" t="str">
        <f t="shared" si="84"/>
        <v>Semarang - Kalikuning_KARANGANYAR</v>
      </c>
      <c r="B7233" s="11" t="s">
        <v>5061</v>
      </c>
      <c r="C7233" s="11" t="s">
        <v>125</v>
      </c>
      <c r="D7233" s="11">
        <v>10.51</v>
      </c>
      <c r="E7233" s="7">
        <f>VLOOKUP(A7233, Sheet2!$A$2:$K$8265, 11)</f>
        <v>110.8802</v>
      </c>
      <c r="F7233" s="7">
        <f t="shared" si="85"/>
        <v>1.31375</v>
      </c>
      <c r="G7233" s="8">
        <v>200000</v>
      </c>
      <c r="H7233" s="9">
        <f t="shared" si="86"/>
        <v>2200000</v>
      </c>
    </row>
    <row r="7234" spans="1:8" ht="14.5">
      <c r="A7234" s="6" t="str">
        <f t="shared" si="84"/>
        <v>Semarang - Kalikuning_KARANGJATI</v>
      </c>
      <c r="B7234" s="11" t="s">
        <v>5061</v>
      </c>
      <c r="C7234" s="11" t="s">
        <v>896</v>
      </c>
      <c r="D7234" s="11">
        <v>17.7</v>
      </c>
      <c r="E7234" s="7">
        <f>VLOOKUP(A7234, Sheet2!$A$2:$K$8265, 11)</f>
        <v>110.8802</v>
      </c>
      <c r="F7234" s="7">
        <f t="shared" si="85"/>
        <v>2.2124999999999999</v>
      </c>
      <c r="G7234" s="8">
        <v>200000</v>
      </c>
      <c r="H7234" s="9">
        <f t="shared" si="86"/>
        <v>3600000</v>
      </c>
    </row>
    <row r="7235" spans="1:8" ht="14.5">
      <c r="A7235" s="6" t="str">
        <f t="shared" si="84"/>
        <v>Semarang - Kalikuning_KARANGJATI</v>
      </c>
      <c r="B7235" s="11" t="s">
        <v>5061</v>
      </c>
      <c r="C7235" s="11" t="s">
        <v>896</v>
      </c>
      <c r="D7235" s="11">
        <v>10.51</v>
      </c>
      <c r="E7235" s="7">
        <f>VLOOKUP(A7235, Sheet2!$A$2:$K$8265, 11)</f>
        <v>110.8802</v>
      </c>
      <c r="F7235" s="7">
        <f t="shared" si="85"/>
        <v>1.31375</v>
      </c>
      <c r="G7235" s="8">
        <v>200000</v>
      </c>
      <c r="H7235" s="9">
        <f t="shared" si="86"/>
        <v>2200000</v>
      </c>
    </row>
    <row r="7236" spans="1:8" ht="14.5">
      <c r="A7236" s="6" t="str">
        <f t="shared" si="84"/>
        <v>Semarang - Kalikuning_KARANGLANGU</v>
      </c>
      <c r="B7236" s="11" t="s">
        <v>5061</v>
      </c>
      <c r="C7236" s="11" t="s">
        <v>5101</v>
      </c>
      <c r="D7236" s="11">
        <v>53.45</v>
      </c>
      <c r="E7236" s="7">
        <f>VLOOKUP(A7236, Sheet2!$A$2:$K$8265, 11)</f>
        <v>110.8802</v>
      </c>
      <c r="F7236" s="7">
        <f t="shared" si="85"/>
        <v>6.6812500000000004</v>
      </c>
      <c r="G7236" s="8">
        <v>200000</v>
      </c>
      <c r="H7236" s="9">
        <f t="shared" si="86"/>
        <v>10800000</v>
      </c>
    </row>
    <row r="7237" spans="1:8" ht="14.5">
      <c r="A7237" s="6" t="str">
        <f t="shared" si="84"/>
        <v>Semarang - Kalikuning_KARANGTENGAH</v>
      </c>
      <c r="B7237" s="11" t="s">
        <v>5061</v>
      </c>
      <c r="C7237" s="11" t="s">
        <v>409</v>
      </c>
      <c r="D7237" s="11">
        <v>10.51</v>
      </c>
      <c r="E7237" s="7">
        <f>VLOOKUP(A7237, Sheet2!$A$2:$K$8265, 11)</f>
        <v>110.8802</v>
      </c>
      <c r="F7237" s="7">
        <f t="shared" si="85"/>
        <v>1.31375</v>
      </c>
      <c r="G7237" s="8">
        <v>200000</v>
      </c>
      <c r="H7237" s="9">
        <f t="shared" si="86"/>
        <v>2200000</v>
      </c>
    </row>
    <row r="7238" spans="1:8" ht="14.5">
      <c r="A7238" s="6" t="str">
        <f t="shared" si="84"/>
        <v>Semarang - Kalikuning_KAUMAN KIDUL</v>
      </c>
      <c r="B7238" s="11" t="s">
        <v>5061</v>
      </c>
      <c r="C7238" s="11" t="s">
        <v>5102</v>
      </c>
      <c r="D7238" s="11">
        <v>1.54</v>
      </c>
      <c r="E7238" s="7">
        <f>VLOOKUP(A7238, Sheet2!$A$2:$K$8265, 11)</f>
        <v>110.8802</v>
      </c>
      <c r="F7238" s="7">
        <f t="shared" si="85"/>
        <v>0.1925</v>
      </c>
      <c r="G7238" s="8">
        <v>200000</v>
      </c>
      <c r="H7238" s="9">
        <f t="shared" si="86"/>
        <v>400000</v>
      </c>
    </row>
    <row r="7239" spans="1:8" ht="14.5">
      <c r="A7239" s="6" t="str">
        <f t="shared" si="84"/>
        <v>Semarang - Kalikuning_KAWENGEN</v>
      </c>
      <c r="B7239" s="11" t="s">
        <v>5061</v>
      </c>
      <c r="C7239" s="11" t="s">
        <v>5103</v>
      </c>
      <c r="D7239" s="11">
        <v>10.51</v>
      </c>
      <c r="E7239" s="7">
        <f>VLOOKUP(A7239, Sheet2!$A$2:$K$8265, 11)</f>
        <v>110.8802</v>
      </c>
      <c r="F7239" s="7">
        <f t="shared" si="85"/>
        <v>1.31375</v>
      </c>
      <c r="G7239" s="8">
        <v>200000</v>
      </c>
      <c r="H7239" s="9">
        <f t="shared" si="86"/>
        <v>2200000</v>
      </c>
    </row>
    <row r="7240" spans="1:8" ht="14.5">
      <c r="A7240" s="6" t="str">
        <f t="shared" si="84"/>
        <v>Semarang - Kalikuning_KEBONDOWO</v>
      </c>
      <c r="B7240" s="11" t="s">
        <v>5061</v>
      </c>
      <c r="C7240" s="11" t="s">
        <v>5104</v>
      </c>
      <c r="D7240" s="11">
        <v>10.51</v>
      </c>
      <c r="E7240" s="7">
        <f>VLOOKUP(A7240, Sheet2!$A$2:$K$8265, 11)</f>
        <v>110.8802</v>
      </c>
      <c r="F7240" s="7">
        <f t="shared" si="85"/>
        <v>1.31375</v>
      </c>
      <c r="G7240" s="8">
        <v>200000</v>
      </c>
      <c r="H7240" s="9">
        <f t="shared" si="86"/>
        <v>2200000</v>
      </c>
    </row>
    <row r="7241" spans="1:8" ht="14.5">
      <c r="A7241" s="6" t="str">
        <f t="shared" si="84"/>
        <v>Semarang - Kalikuning_KEBUMEN</v>
      </c>
      <c r="B7241" s="11" t="s">
        <v>5061</v>
      </c>
      <c r="C7241" s="11" t="s">
        <v>137</v>
      </c>
      <c r="D7241" s="11">
        <v>10.51</v>
      </c>
      <c r="E7241" s="7">
        <f>VLOOKUP(A7241, Sheet2!$A$2:$K$8265, 11)</f>
        <v>110.8802</v>
      </c>
      <c r="F7241" s="7">
        <f t="shared" si="85"/>
        <v>1.31375</v>
      </c>
      <c r="G7241" s="8">
        <v>200000</v>
      </c>
      <c r="H7241" s="9">
        <f t="shared" si="86"/>
        <v>2200000</v>
      </c>
    </row>
    <row r="7242" spans="1:8" ht="14.5">
      <c r="A7242" s="6" t="str">
        <f t="shared" si="84"/>
        <v>Semarang - Kalikuning_KECANDRAN</v>
      </c>
      <c r="B7242" s="11" t="s">
        <v>5061</v>
      </c>
      <c r="C7242" s="11" t="s">
        <v>5105</v>
      </c>
      <c r="D7242" s="11">
        <v>1.54</v>
      </c>
      <c r="E7242" s="7">
        <f>VLOOKUP(A7242, Sheet2!$A$2:$K$8265, 11)</f>
        <v>110.8802</v>
      </c>
      <c r="F7242" s="7">
        <f t="shared" si="85"/>
        <v>0.1925</v>
      </c>
      <c r="G7242" s="8">
        <v>200000</v>
      </c>
      <c r="H7242" s="9">
        <f t="shared" si="86"/>
        <v>400000</v>
      </c>
    </row>
    <row r="7243" spans="1:8" ht="14.5">
      <c r="A7243" s="6" t="str">
        <f t="shared" si="84"/>
        <v>Semarang - Kalikuning_KEDUNGJATI</v>
      </c>
      <c r="B7243" s="11" t="s">
        <v>5061</v>
      </c>
      <c r="C7243" s="11" t="s">
        <v>905</v>
      </c>
      <c r="D7243" s="11">
        <v>53.45</v>
      </c>
      <c r="E7243" s="7">
        <f>VLOOKUP(A7243, Sheet2!$A$2:$K$8265, 11)</f>
        <v>110.8802</v>
      </c>
      <c r="F7243" s="7">
        <f t="shared" si="85"/>
        <v>6.6812500000000004</v>
      </c>
      <c r="G7243" s="8">
        <v>200000</v>
      </c>
      <c r="H7243" s="9">
        <f t="shared" si="86"/>
        <v>10800000</v>
      </c>
    </row>
    <row r="7244" spans="1:8" ht="14.5">
      <c r="A7244" s="6" t="str">
        <f t="shared" si="84"/>
        <v>Semarang - Kalikuning_KEDUNGPILANG</v>
      </c>
      <c r="B7244" s="11" t="s">
        <v>5061</v>
      </c>
      <c r="C7244" s="11" t="s">
        <v>5106</v>
      </c>
      <c r="D7244" s="11">
        <v>17.7</v>
      </c>
      <c r="E7244" s="7">
        <f>VLOOKUP(A7244, Sheet2!$A$2:$K$8265, 11)</f>
        <v>110.8802</v>
      </c>
      <c r="F7244" s="7">
        <f t="shared" si="85"/>
        <v>2.2124999999999999</v>
      </c>
      <c r="G7244" s="8">
        <v>200000</v>
      </c>
      <c r="H7244" s="9">
        <f t="shared" si="86"/>
        <v>3600000</v>
      </c>
    </row>
    <row r="7245" spans="1:8" ht="14.5">
      <c r="A7245" s="6" t="str">
        <f t="shared" si="84"/>
        <v>Semarang - Kalikuning_KEJI</v>
      </c>
      <c r="B7245" s="11" t="s">
        <v>5061</v>
      </c>
      <c r="C7245" s="11" t="s">
        <v>3183</v>
      </c>
      <c r="D7245" s="11">
        <v>10.51</v>
      </c>
      <c r="E7245" s="7">
        <f>VLOOKUP(A7245, Sheet2!$A$2:$K$8265, 11)</f>
        <v>110.8802</v>
      </c>
      <c r="F7245" s="7">
        <f t="shared" si="85"/>
        <v>1.31375</v>
      </c>
      <c r="G7245" s="8">
        <v>200000</v>
      </c>
      <c r="H7245" s="9">
        <f t="shared" si="86"/>
        <v>2200000</v>
      </c>
    </row>
    <row r="7246" spans="1:8" ht="14.5">
      <c r="A7246" s="6" t="str">
        <f t="shared" si="84"/>
        <v>Semarang - Kalikuning_KEMAMBANG</v>
      </c>
      <c r="B7246" s="11" t="s">
        <v>5061</v>
      </c>
      <c r="C7246" s="11" t="s">
        <v>5107</v>
      </c>
      <c r="D7246" s="11">
        <v>10.51</v>
      </c>
      <c r="E7246" s="7">
        <f>VLOOKUP(A7246, Sheet2!$A$2:$K$8265, 11)</f>
        <v>110.8802</v>
      </c>
      <c r="F7246" s="7">
        <f t="shared" si="85"/>
        <v>1.31375</v>
      </c>
      <c r="G7246" s="8">
        <v>200000</v>
      </c>
      <c r="H7246" s="9">
        <f t="shared" si="86"/>
        <v>2200000</v>
      </c>
    </row>
    <row r="7247" spans="1:8" ht="14.5">
      <c r="A7247" s="6" t="str">
        <f t="shared" si="84"/>
        <v>Semarang - Kalikuning_KEMAWI</v>
      </c>
      <c r="B7247" s="11" t="s">
        <v>5061</v>
      </c>
      <c r="C7247" s="11" t="s">
        <v>912</v>
      </c>
      <c r="D7247" s="11">
        <v>10.51</v>
      </c>
      <c r="E7247" s="7">
        <f>VLOOKUP(A7247, Sheet2!$A$2:$K$8265, 11)</f>
        <v>110.8802</v>
      </c>
      <c r="F7247" s="7">
        <f t="shared" si="85"/>
        <v>1.31375</v>
      </c>
      <c r="G7247" s="8">
        <v>200000</v>
      </c>
      <c r="H7247" s="9">
        <f t="shared" si="86"/>
        <v>2200000</v>
      </c>
    </row>
    <row r="7248" spans="1:8" ht="14.5">
      <c r="A7248" s="6" t="str">
        <f t="shared" si="84"/>
        <v>Semarang - Kalikuning_KENTENG</v>
      </c>
      <c r="B7248" s="11" t="s">
        <v>5061</v>
      </c>
      <c r="C7248" s="11" t="s">
        <v>639</v>
      </c>
      <c r="D7248" s="11">
        <v>10.51</v>
      </c>
      <c r="E7248" s="7">
        <f>VLOOKUP(A7248, Sheet2!$A$2:$K$8265, 11)</f>
        <v>110.8802</v>
      </c>
      <c r="F7248" s="7">
        <f t="shared" si="85"/>
        <v>1.31375</v>
      </c>
      <c r="G7248" s="8">
        <v>200000</v>
      </c>
      <c r="H7248" s="9">
        <f t="shared" si="86"/>
        <v>2200000</v>
      </c>
    </row>
    <row r="7249" spans="1:8" ht="14.5">
      <c r="A7249" s="6" t="str">
        <f t="shared" si="84"/>
        <v>Semarang - Kalikuning_KENTENGSARI</v>
      </c>
      <c r="B7249" s="11" t="s">
        <v>5061</v>
      </c>
      <c r="C7249" s="11" t="s">
        <v>1073</v>
      </c>
      <c r="D7249" s="11">
        <v>53.45</v>
      </c>
      <c r="E7249" s="7">
        <f>VLOOKUP(A7249, Sheet2!$A$2:$K$8265, 11)</f>
        <v>110.8802</v>
      </c>
      <c r="F7249" s="7">
        <f t="shared" si="85"/>
        <v>6.6812500000000004</v>
      </c>
      <c r="G7249" s="8">
        <v>200000</v>
      </c>
      <c r="H7249" s="9">
        <f t="shared" si="86"/>
        <v>10800000</v>
      </c>
    </row>
    <row r="7250" spans="1:8" ht="14.5">
      <c r="A7250" s="6" t="str">
        <f t="shared" si="84"/>
        <v>Semarang - Kalikuning_KESONGO</v>
      </c>
      <c r="B7250" s="11" t="s">
        <v>5061</v>
      </c>
      <c r="C7250" s="11" t="s">
        <v>5108</v>
      </c>
      <c r="D7250" s="11">
        <v>10.51</v>
      </c>
      <c r="E7250" s="7">
        <f>VLOOKUP(A7250, Sheet2!$A$2:$K$8265, 11)</f>
        <v>110.8802</v>
      </c>
      <c r="F7250" s="7">
        <f t="shared" si="85"/>
        <v>1.31375</v>
      </c>
      <c r="G7250" s="8">
        <v>200000</v>
      </c>
      <c r="H7250" s="9">
        <f t="shared" si="86"/>
        <v>2200000</v>
      </c>
    </row>
    <row r="7251" spans="1:8" ht="14.5">
      <c r="A7251" s="6" t="str">
        <f t="shared" si="84"/>
        <v>Semarang - Kalikuning_KLEPU</v>
      </c>
      <c r="B7251" s="11" t="s">
        <v>5061</v>
      </c>
      <c r="C7251" s="11" t="s">
        <v>3001</v>
      </c>
      <c r="D7251" s="11">
        <v>10.51</v>
      </c>
      <c r="E7251" s="7">
        <f>VLOOKUP(A7251, Sheet2!$A$2:$K$8265, 11)</f>
        <v>110.8802</v>
      </c>
      <c r="F7251" s="7">
        <f t="shared" si="85"/>
        <v>1.31375</v>
      </c>
      <c r="G7251" s="8">
        <v>200000</v>
      </c>
      <c r="H7251" s="9">
        <f t="shared" si="86"/>
        <v>2200000</v>
      </c>
    </row>
    <row r="7252" spans="1:8" ht="14.5">
      <c r="A7252" s="6" t="str">
        <f t="shared" si="84"/>
        <v>Semarang - Kalikuning_KLITIKAN</v>
      </c>
      <c r="B7252" s="11" t="s">
        <v>5061</v>
      </c>
      <c r="C7252" s="11" t="s">
        <v>5109</v>
      </c>
      <c r="D7252" s="11">
        <v>53.45</v>
      </c>
      <c r="E7252" s="7">
        <f>VLOOKUP(A7252, Sheet2!$A$2:$K$8265, 11)</f>
        <v>110.8802</v>
      </c>
      <c r="F7252" s="7">
        <f t="shared" si="85"/>
        <v>6.6812500000000004</v>
      </c>
      <c r="G7252" s="8">
        <v>200000</v>
      </c>
      <c r="H7252" s="9">
        <f t="shared" si="86"/>
        <v>10800000</v>
      </c>
    </row>
    <row r="7253" spans="1:8" ht="14.5">
      <c r="A7253" s="6" t="str">
        <f t="shared" si="84"/>
        <v>Semarang - Kalikuning_KRANDON LOR</v>
      </c>
      <c r="B7253" s="11" t="s">
        <v>5061</v>
      </c>
      <c r="C7253" s="11" t="s">
        <v>5110</v>
      </c>
      <c r="D7253" s="11">
        <v>10.51</v>
      </c>
      <c r="E7253" s="7">
        <f>VLOOKUP(A7253, Sheet2!$A$2:$K$8265, 11)</f>
        <v>110.8802</v>
      </c>
      <c r="F7253" s="7">
        <f t="shared" si="85"/>
        <v>1.31375</v>
      </c>
      <c r="G7253" s="8">
        <v>200000</v>
      </c>
      <c r="H7253" s="9">
        <f t="shared" si="86"/>
        <v>2200000</v>
      </c>
    </row>
    <row r="7254" spans="1:8" ht="14.5">
      <c r="A7254" s="6" t="str">
        <f t="shared" si="84"/>
        <v>Semarang - Kalikuning_KRANGGAN</v>
      </c>
      <c r="B7254" s="11" t="s">
        <v>5061</v>
      </c>
      <c r="C7254" s="11" t="s">
        <v>420</v>
      </c>
      <c r="D7254" s="11">
        <v>10.51</v>
      </c>
      <c r="E7254" s="7">
        <f>VLOOKUP(A7254, Sheet2!$A$2:$K$8265, 11)</f>
        <v>110.8802</v>
      </c>
      <c r="F7254" s="7">
        <f t="shared" si="85"/>
        <v>1.31375</v>
      </c>
      <c r="G7254" s="8">
        <v>200000</v>
      </c>
      <c r="H7254" s="9">
        <f t="shared" si="86"/>
        <v>2200000</v>
      </c>
    </row>
    <row r="7255" spans="1:8" ht="14.5">
      <c r="A7255" s="6" t="str">
        <f t="shared" si="84"/>
        <v>Semarang - Kalikuning_KUMPULREJO</v>
      </c>
      <c r="B7255" s="11" t="s">
        <v>5061</v>
      </c>
      <c r="C7255" s="11" t="s">
        <v>424</v>
      </c>
      <c r="D7255" s="11">
        <v>1.54</v>
      </c>
      <c r="E7255" s="7">
        <f>VLOOKUP(A7255, Sheet2!$A$2:$K$8265, 11)</f>
        <v>110.8802</v>
      </c>
      <c r="F7255" s="7">
        <f t="shared" si="85"/>
        <v>0.1925</v>
      </c>
      <c r="G7255" s="8">
        <v>200000</v>
      </c>
      <c r="H7255" s="9">
        <f t="shared" si="86"/>
        <v>400000</v>
      </c>
    </row>
    <row r="7256" spans="1:8" ht="14.5">
      <c r="A7256" s="6" t="str">
        <f t="shared" si="84"/>
        <v>Semarang - Kalikuning_KUPANG</v>
      </c>
      <c r="B7256" s="11" t="s">
        <v>5061</v>
      </c>
      <c r="C7256" s="11" t="s">
        <v>3009</v>
      </c>
      <c r="D7256" s="11">
        <v>10.51</v>
      </c>
      <c r="E7256" s="7">
        <f>VLOOKUP(A7256, Sheet2!$A$2:$K$8265, 11)</f>
        <v>110.8802</v>
      </c>
      <c r="F7256" s="7">
        <f t="shared" si="85"/>
        <v>1.31375</v>
      </c>
      <c r="G7256" s="8">
        <v>200000</v>
      </c>
      <c r="H7256" s="9">
        <f t="shared" si="86"/>
        <v>2200000</v>
      </c>
    </row>
    <row r="7257" spans="1:8" ht="14.5">
      <c r="A7257" s="6" t="str">
        <f t="shared" si="84"/>
        <v>Semarang - Kalikuning_KUTOWINANGUN KIDUL</v>
      </c>
      <c r="B7257" s="11" t="s">
        <v>5061</v>
      </c>
      <c r="C7257" s="11" t="s">
        <v>5111</v>
      </c>
      <c r="D7257" s="11">
        <v>1.54</v>
      </c>
      <c r="E7257" s="7">
        <f>VLOOKUP(A7257, Sheet2!$A$2:$K$8265, 11)</f>
        <v>110.8802</v>
      </c>
      <c r="F7257" s="7">
        <f t="shared" si="85"/>
        <v>0.1925</v>
      </c>
      <c r="G7257" s="8">
        <v>200000</v>
      </c>
      <c r="H7257" s="9">
        <f t="shared" si="86"/>
        <v>400000</v>
      </c>
    </row>
    <row r="7258" spans="1:8" ht="14.5">
      <c r="A7258" s="6" t="str">
        <f t="shared" si="84"/>
        <v>Semarang - Kalikuning_KUTOWINANGUN LOR</v>
      </c>
      <c r="B7258" s="11" t="s">
        <v>5061</v>
      </c>
      <c r="C7258" s="11" t="s">
        <v>5112</v>
      </c>
      <c r="D7258" s="11">
        <v>1.54</v>
      </c>
      <c r="E7258" s="7">
        <f>VLOOKUP(A7258, Sheet2!$A$2:$K$8265, 11)</f>
        <v>110.8802</v>
      </c>
      <c r="F7258" s="7">
        <f t="shared" si="85"/>
        <v>0.1925</v>
      </c>
      <c r="G7258" s="8">
        <v>200000</v>
      </c>
      <c r="H7258" s="9">
        <f t="shared" si="86"/>
        <v>400000</v>
      </c>
    </row>
    <row r="7259" spans="1:8" ht="14.5">
      <c r="A7259" s="6" t="str">
        <f t="shared" si="84"/>
        <v>Semarang - Kalikuning_KUWARASAN</v>
      </c>
      <c r="B7259" s="11" t="s">
        <v>5061</v>
      </c>
      <c r="C7259" s="11" t="s">
        <v>2807</v>
      </c>
      <c r="D7259" s="11">
        <v>10.51</v>
      </c>
      <c r="E7259" s="7">
        <f>VLOOKUP(A7259, Sheet2!$A$2:$K$8265, 11)</f>
        <v>110.8802</v>
      </c>
      <c r="F7259" s="7">
        <f t="shared" si="85"/>
        <v>1.31375</v>
      </c>
      <c r="G7259" s="8">
        <v>200000</v>
      </c>
      <c r="H7259" s="9">
        <f t="shared" si="86"/>
        <v>2200000</v>
      </c>
    </row>
    <row r="7260" spans="1:8" ht="14.5">
      <c r="A7260" s="6" t="str">
        <f t="shared" si="84"/>
        <v>Semarang - Kalikuning_LANGENSARI</v>
      </c>
      <c r="B7260" s="11" t="s">
        <v>5061</v>
      </c>
      <c r="C7260" s="11" t="s">
        <v>5113</v>
      </c>
      <c r="D7260" s="11">
        <v>10.51</v>
      </c>
      <c r="E7260" s="7">
        <f>VLOOKUP(A7260, Sheet2!$A$2:$K$8265, 11)</f>
        <v>110.8802</v>
      </c>
      <c r="F7260" s="7">
        <f t="shared" si="85"/>
        <v>1.31375</v>
      </c>
      <c r="G7260" s="8">
        <v>200000</v>
      </c>
      <c r="H7260" s="9">
        <f t="shared" si="86"/>
        <v>2200000</v>
      </c>
    </row>
    <row r="7261" spans="1:8" ht="14.5">
      <c r="A7261" s="6" t="str">
        <f t="shared" si="84"/>
        <v>Semarang - Kalikuning_LANJAN</v>
      </c>
      <c r="B7261" s="11" t="s">
        <v>5061</v>
      </c>
      <c r="C7261" s="11" t="s">
        <v>5114</v>
      </c>
      <c r="D7261" s="11">
        <v>10.51</v>
      </c>
      <c r="E7261" s="7">
        <f>VLOOKUP(A7261, Sheet2!$A$2:$K$8265, 11)</f>
        <v>110.8802</v>
      </c>
      <c r="F7261" s="7">
        <f t="shared" si="85"/>
        <v>1.31375</v>
      </c>
      <c r="G7261" s="8">
        <v>200000</v>
      </c>
      <c r="H7261" s="9">
        <f t="shared" si="86"/>
        <v>2200000</v>
      </c>
    </row>
    <row r="7262" spans="1:8" ht="14.5">
      <c r="A7262" s="6" t="str">
        <f t="shared" si="84"/>
        <v>Semarang - Kalikuning_LEBAK</v>
      </c>
      <c r="B7262" s="11" t="s">
        <v>5061</v>
      </c>
      <c r="C7262" s="11" t="s">
        <v>2236</v>
      </c>
      <c r="D7262" s="11">
        <v>10.51</v>
      </c>
      <c r="E7262" s="7">
        <f>VLOOKUP(A7262, Sheet2!$A$2:$K$8265, 11)</f>
        <v>110.8802</v>
      </c>
      <c r="F7262" s="7">
        <f t="shared" si="85"/>
        <v>1.31375</v>
      </c>
      <c r="G7262" s="8">
        <v>200000</v>
      </c>
      <c r="H7262" s="9">
        <f t="shared" si="86"/>
        <v>2200000</v>
      </c>
    </row>
    <row r="7263" spans="1:8" ht="14.5">
      <c r="A7263" s="6" t="str">
        <f t="shared" si="84"/>
        <v>Semarang - Kalikuning_LEDOK</v>
      </c>
      <c r="B7263" s="11" t="s">
        <v>5061</v>
      </c>
      <c r="C7263" s="11" t="s">
        <v>1317</v>
      </c>
      <c r="D7263" s="11">
        <v>1.54</v>
      </c>
      <c r="E7263" s="7">
        <f>VLOOKUP(A7263, Sheet2!$A$2:$K$8265, 11)</f>
        <v>110.8802</v>
      </c>
      <c r="F7263" s="7">
        <f t="shared" si="85"/>
        <v>0.1925</v>
      </c>
      <c r="G7263" s="8">
        <v>200000</v>
      </c>
      <c r="H7263" s="9">
        <f t="shared" si="86"/>
        <v>400000</v>
      </c>
    </row>
    <row r="7264" spans="1:8" ht="14.5">
      <c r="A7264" s="6" t="str">
        <f t="shared" si="84"/>
        <v>Semarang - Kalikuning_LEMAHIRENG</v>
      </c>
      <c r="B7264" s="11" t="s">
        <v>5061</v>
      </c>
      <c r="C7264" s="11" t="s">
        <v>2613</v>
      </c>
      <c r="D7264" s="11">
        <v>10.51</v>
      </c>
      <c r="E7264" s="7">
        <f>VLOOKUP(A7264, Sheet2!$A$2:$K$8265, 11)</f>
        <v>110.8802</v>
      </c>
      <c r="F7264" s="7">
        <f t="shared" si="85"/>
        <v>1.31375</v>
      </c>
      <c r="G7264" s="8">
        <v>200000</v>
      </c>
      <c r="H7264" s="9">
        <f t="shared" si="86"/>
        <v>2200000</v>
      </c>
    </row>
    <row r="7265" spans="1:8" ht="14.5">
      <c r="A7265" s="6" t="str">
        <f t="shared" si="84"/>
        <v>Semarang - Kalikuning_LEMBU</v>
      </c>
      <c r="B7265" s="11" t="s">
        <v>5061</v>
      </c>
      <c r="C7265" s="11" t="s">
        <v>5115</v>
      </c>
      <c r="D7265" s="11">
        <v>10.51</v>
      </c>
      <c r="E7265" s="7">
        <f>VLOOKUP(A7265, Sheet2!$A$2:$K$8265, 11)</f>
        <v>110.8802</v>
      </c>
      <c r="F7265" s="7">
        <f t="shared" si="85"/>
        <v>1.31375</v>
      </c>
      <c r="G7265" s="8">
        <v>200000</v>
      </c>
      <c r="H7265" s="9">
        <f t="shared" si="86"/>
        <v>2200000</v>
      </c>
    </row>
    <row r="7266" spans="1:8" ht="14.5">
      <c r="A7266" s="6" t="str">
        <f t="shared" si="84"/>
        <v>Semarang - Kalikuning_LEREP</v>
      </c>
      <c r="B7266" s="11" t="s">
        <v>5061</v>
      </c>
      <c r="C7266" s="11" t="s">
        <v>5116</v>
      </c>
      <c r="D7266" s="11">
        <v>10.51</v>
      </c>
      <c r="E7266" s="7">
        <f>VLOOKUP(A7266, Sheet2!$A$2:$K$8265, 11)</f>
        <v>110.8802</v>
      </c>
      <c r="F7266" s="7">
        <f t="shared" si="85"/>
        <v>1.31375</v>
      </c>
      <c r="G7266" s="8">
        <v>200000</v>
      </c>
      <c r="H7266" s="9">
        <f t="shared" si="86"/>
        <v>2200000</v>
      </c>
    </row>
    <row r="7267" spans="1:8" ht="14.5">
      <c r="A7267" s="6" t="str">
        <f t="shared" si="84"/>
        <v>Semarang - Kalikuning_LEYANGAN</v>
      </c>
      <c r="B7267" s="11" t="s">
        <v>5061</v>
      </c>
      <c r="C7267" s="11" t="s">
        <v>816</v>
      </c>
      <c r="D7267" s="11">
        <v>10.51</v>
      </c>
      <c r="E7267" s="7">
        <f>VLOOKUP(A7267, Sheet2!$A$2:$K$8265, 11)</f>
        <v>110.8802</v>
      </c>
      <c r="F7267" s="7">
        <f t="shared" si="85"/>
        <v>1.31375</v>
      </c>
      <c r="G7267" s="8">
        <v>200000</v>
      </c>
      <c r="H7267" s="9">
        <f t="shared" si="86"/>
        <v>2200000</v>
      </c>
    </row>
    <row r="7268" spans="1:8" ht="14.5">
      <c r="A7268" s="6" t="str">
        <f t="shared" si="84"/>
        <v>Semarang - Kalikuning_LOPAIT</v>
      </c>
      <c r="B7268" s="11" t="s">
        <v>5061</v>
      </c>
      <c r="C7268" s="11" t="s">
        <v>5117</v>
      </c>
      <c r="D7268" s="11">
        <v>10.51</v>
      </c>
      <c r="E7268" s="7">
        <f>VLOOKUP(A7268, Sheet2!$A$2:$K$8265, 11)</f>
        <v>110.8802</v>
      </c>
      <c r="F7268" s="7">
        <f t="shared" si="85"/>
        <v>1.31375</v>
      </c>
      <c r="G7268" s="8">
        <v>200000</v>
      </c>
      <c r="H7268" s="9">
        <f t="shared" si="86"/>
        <v>2200000</v>
      </c>
    </row>
    <row r="7269" spans="1:8" ht="14.5">
      <c r="A7269" s="6" t="str">
        <f t="shared" si="84"/>
        <v>Semarang - Kalikuning_LOSARI</v>
      </c>
      <c r="B7269" s="11" t="s">
        <v>5061</v>
      </c>
      <c r="C7269" s="11" t="s">
        <v>926</v>
      </c>
      <c r="D7269" s="11">
        <v>10.51</v>
      </c>
      <c r="E7269" s="7">
        <f>VLOOKUP(A7269, Sheet2!$A$2:$K$8265, 11)</f>
        <v>110.8802</v>
      </c>
      <c r="F7269" s="7">
        <f t="shared" si="85"/>
        <v>1.31375</v>
      </c>
      <c r="G7269" s="8">
        <v>200000</v>
      </c>
      <c r="H7269" s="9">
        <f t="shared" si="86"/>
        <v>2200000</v>
      </c>
    </row>
    <row r="7270" spans="1:8" ht="14.5">
      <c r="A7270" s="6" t="str">
        <f t="shared" si="84"/>
        <v>Semarang - Kalikuning_MANGGIHAN</v>
      </c>
      <c r="B7270" s="11" t="s">
        <v>5061</v>
      </c>
      <c r="C7270" s="11" t="s">
        <v>5118</v>
      </c>
      <c r="D7270" s="11">
        <v>10.51</v>
      </c>
      <c r="E7270" s="7">
        <f>VLOOKUP(A7270, Sheet2!$A$2:$K$8265, 11)</f>
        <v>110.8802</v>
      </c>
      <c r="F7270" s="7">
        <f t="shared" si="85"/>
        <v>1.31375</v>
      </c>
      <c r="G7270" s="8">
        <v>200000</v>
      </c>
      <c r="H7270" s="9">
        <f t="shared" si="86"/>
        <v>2200000</v>
      </c>
    </row>
    <row r="7271" spans="1:8" ht="14.5">
      <c r="A7271" s="6" t="str">
        <f t="shared" si="84"/>
        <v>Semarang - Kalikuning_MANGUNSARI</v>
      </c>
      <c r="B7271" s="11" t="s">
        <v>5061</v>
      </c>
      <c r="C7271" s="11" t="s">
        <v>1090</v>
      </c>
      <c r="D7271" s="11">
        <v>1.54</v>
      </c>
      <c r="E7271" s="7">
        <f>VLOOKUP(A7271, Sheet2!$A$2:$K$8265, 11)</f>
        <v>110.8802</v>
      </c>
      <c r="F7271" s="7">
        <f t="shared" si="85"/>
        <v>0.1925</v>
      </c>
      <c r="G7271" s="8">
        <v>200000</v>
      </c>
      <c r="H7271" s="9">
        <f t="shared" si="86"/>
        <v>400000</v>
      </c>
    </row>
    <row r="7272" spans="1:8" ht="14.5">
      <c r="A7272" s="6" t="str">
        <f t="shared" si="84"/>
        <v>Semarang - Kalikuning_MENDONGAN</v>
      </c>
      <c r="B7272" s="11" t="s">
        <v>5061</v>
      </c>
      <c r="C7272" s="11" t="s">
        <v>5119</v>
      </c>
      <c r="D7272" s="11">
        <v>10.51</v>
      </c>
      <c r="E7272" s="7">
        <f>VLOOKUP(A7272, Sheet2!$A$2:$K$8265, 11)</f>
        <v>110.8802</v>
      </c>
      <c r="F7272" s="7">
        <f t="shared" si="85"/>
        <v>1.31375</v>
      </c>
      <c r="G7272" s="8">
        <v>200000</v>
      </c>
      <c r="H7272" s="9">
        <f t="shared" si="86"/>
        <v>2200000</v>
      </c>
    </row>
    <row r="7273" spans="1:8" ht="14.5">
      <c r="A7273" s="6" t="str">
        <f t="shared" si="84"/>
        <v>Semarang - Kalikuning_MLILIR</v>
      </c>
      <c r="B7273" s="11" t="s">
        <v>5061</v>
      </c>
      <c r="C7273" s="11" t="s">
        <v>1964</v>
      </c>
      <c r="D7273" s="11">
        <v>10.51</v>
      </c>
      <c r="E7273" s="7">
        <f>VLOOKUP(A7273, Sheet2!$A$2:$K$8265, 11)</f>
        <v>110.8802</v>
      </c>
      <c r="F7273" s="7">
        <f t="shared" si="85"/>
        <v>1.31375</v>
      </c>
      <c r="G7273" s="8">
        <v>200000</v>
      </c>
      <c r="H7273" s="9">
        <f t="shared" si="86"/>
        <v>2200000</v>
      </c>
    </row>
    <row r="7274" spans="1:8" ht="14.5">
      <c r="A7274" s="6" t="str">
        <f t="shared" si="84"/>
        <v>Semarang - Kalikuning_MLUWEH</v>
      </c>
      <c r="B7274" s="11" t="s">
        <v>5061</v>
      </c>
      <c r="C7274" s="11" t="s">
        <v>5120</v>
      </c>
      <c r="D7274" s="11">
        <v>10.51</v>
      </c>
      <c r="E7274" s="7">
        <f>VLOOKUP(A7274, Sheet2!$A$2:$K$8265, 11)</f>
        <v>110.8802</v>
      </c>
      <c r="F7274" s="7">
        <f t="shared" si="85"/>
        <v>1.31375</v>
      </c>
      <c r="G7274" s="8">
        <v>200000</v>
      </c>
      <c r="H7274" s="9">
        <f t="shared" si="86"/>
        <v>2200000</v>
      </c>
    </row>
    <row r="7275" spans="1:8" ht="14.5">
      <c r="A7275" s="6" t="str">
        <f t="shared" si="84"/>
        <v>Semarang - Kalikuning_MUNDING</v>
      </c>
      <c r="B7275" s="11" t="s">
        <v>5061</v>
      </c>
      <c r="C7275" s="11" t="s">
        <v>5121</v>
      </c>
      <c r="D7275" s="11">
        <v>10.51</v>
      </c>
      <c r="E7275" s="7">
        <f>VLOOKUP(A7275, Sheet2!$A$2:$K$8265, 11)</f>
        <v>110.8802</v>
      </c>
      <c r="F7275" s="7">
        <f t="shared" si="85"/>
        <v>1.31375</v>
      </c>
      <c r="G7275" s="8">
        <v>200000</v>
      </c>
      <c r="H7275" s="9">
        <f t="shared" si="86"/>
        <v>2200000</v>
      </c>
    </row>
    <row r="7276" spans="1:8" ht="14.5">
      <c r="A7276" s="6" t="str">
        <f t="shared" si="84"/>
        <v>Semarang - Kalikuning_NGABLAK</v>
      </c>
      <c r="B7276" s="11" t="s">
        <v>5061</v>
      </c>
      <c r="C7276" s="11" t="s">
        <v>3225</v>
      </c>
      <c r="D7276" s="11">
        <v>17.7</v>
      </c>
      <c r="E7276" s="7">
        <f>VLOOKUP(A7276, Sheet2!$A$2:$K$8265, 11)</f>
        <v>110.8802</v>
      </c>
      <c r="F7276" s="7">
        <f t="shared" si="85"/>
        <v>2.2124999999999999</v>
      </c>
      <c r="G7276" s="8">
        <v>200000</v>
      </c>
      <c r="H7276" s="9">
        <f t="shared" si="86"/>
        <v>3600000</v>
      </c>
    </row>
    <row r="7277" spans="1:8" ht="14.5">
      <c r="A7277" s="6" t="str">
        <f t="shared" si="84"/>
        <v>Semarang - Kalikuning_NGAJARAN</v>
      </c>
      <c r="B7277" s="11" t="s">
        <v>5061</v>
      </c>
      <c r="C7277" s="11" t="s">
        <v>1213</v>
      </c>
      <c r="D7277" s="11">
        <v>10.51</v>
      </c>
      <c r="E7277" s="7">
        <f>VLOOKUP(A7277, Sheet2!$A$2:$K$8265, 11)</f>
        <v>110.8802</v>
      </c>
      <c r="F7277" s="7">
        <f t="shared" si="85"/>
        <v>1.31375</v>
      </c>
      <c r="G7277" s="8">
        <v>200000</v>
      </c>
      <c r="H7277" s="9">
        <f t="shared" si="86"/>
        <v>2200000</v>
      </c>
    </row>
    <row r="7278" spans="1:8" ht="14.5">
      <c r="A7278" s="6" t="str">
        <f t="shared" si="84"/>
        <v>Semarang - Kalikuning_NGAMPIN</v>
      </c>
      <c r="B7278" s="11" t="s">
        <v>5061</v>
      </c>
      <c r="C7278" s="11" t="s">
        <v>5122</v>
      </c>
      <c r="D7278" s="11">
        <v>10.51</v>
      </c>
      <c r="E7278" s="7">
        <f>VLOOKUP(A7278, Sheet2!$A$2:$K$8265, 11)</f>
        <v>110.8802</v>
      </c>
      <c r="F7278" s="7">
        <f t="shared" si="85"/>
        <v>1.31375</v>
      </c>
      <c r="G7278" s="8">
        <v>200000</v>
      </c>
      <c r="H7278" s="9">
        <f t="shared" si="86"/>
        <v>2200000</v>
      </c>
    </row>
    <row r="7279" spans="1:8" ht="14.5">
      <c r="A7279" s="6" t="str">
        <f t="shared" si="84"/>
        <v>Semarang - Kalikuning_NGEMPON</v>
      </c>
      <c r="B7279" s="11" t="s">
        <v>5061</v>
      </c>
      <c r="C7279" s="11" t="s">
        <v>5123</v>
      </c>
      <c r="D7279" s="11">
        <v>10.51</v>
      </c>
      <c r="E7279" s="7">
        <f>VLOOKUP(A7279, Sheet2!$A$2:$K$8265, 11)</f>
        <v>110.8802</v>
      </c>
      <c r="F7279" s="7">
        <f t="shared" si="85"/>
        <v>1.31375</v>
      </c>
      <c r="G7279" s="8">
        <v>200000</v>
      </c>
      <c r="H7279" s="9">
        <f t="shared" si="86"/>
        <v>2200000</v>
      </c>
    </row>
    <row r="7280" spans="1:8" ht="14.5">
      <c r="A7280" s="6" t="str">
        <f t="shared" si="84"/>
        <v>Semarang - Kalikuning_NGRAPAH</v>
      </c>
      <c r="B7280" s="11" t="s">
        <v>5061</v>
      </c>
      <c r="C7280" s="11" t="s">
        <v>5124</v>
      </c>
      <c r="D7280" s="11">
        <v>10.51</v>
      </c>
      <c r="E7280" s="7">
        <f>VLOOKUP(A7280, Sheet2!$A$2:$K$8265, 11)</f>
        <v>110.8802</v>
      </c>
      <c r="F7280" s="7">
        <f t="shared" si="85"/>
        <v>1.31375</v>
      </c>
      <c r="G7280" s="8">
        <v>200000</v>
      </c>
      <c r="H7280" s="9">
        <f t="shared" si="86"/>
        <v>2200000</v>
      </c>
    </row>
    <row r="7281" spans="1:8" ht="14.5">
      <c r="A7281" s="6" t="str">
        <f t="shared" si="84"/>
        <v>Semarang - Kalikuning_NOBOREJO</v>
      </c>
      <c r="B7281" s="11" t="s">
        <v>5061</v>
      </c>
      <c r="C7281" s="11" t="s">
        <v>5125</v>
      </c>
      <c r="D7281" s="11">
        <v>1.54</v>
      </c>
      <c r="E7281" s="7">
        <f>VLOOKUP(A7281, Sheet2!$A$2:$K$8265, 11)</f>
        <v>110.8802</v>
      </c>
      <c r="F7281" s="7">
        <f t="shared" si="85"/>
        <v>0.1925</v>
      </c>
      <c r="G7281" s="8">
        <v>200000</v>
      </c>
      <c r="H7281" s="9">
        <f t="shared" si="86"/>
        <v>400000</v>
      </c>
    </row>
    <row r="7282" spans="1:8" ht="14.5">
      <c r="A7282" s="6" t="str">
        <f t="shared" si="84"/>
        <v>Semarang - Kalikuning_NYAMAT</v>
      </c>
      <c r="B7282" s="11" t="s">
        <v>5061</v>
      </c>
      <c r="C7282" s="11" t="s">
        <v>5126</v>
      </c>
      <c r="D7282" s="11">
        <v>10.51</v>
      </c>
      <c r="E7282" s="7">
        <f>VLOOKUP(A7282, Sheet2!$A$2:$K$8265, 11)</f>
        <v>110.8802</v>
      </c>
      <c r="F7282" s="7">
        <f t="shared" si="85"/>
        <v>1.31375</v>
      </c>
      <c r="G7282" s="8">
        <v>200000</v>
      </c>
      <c r="H7282" s="9">
        <f t="shared" si="86"/>
        <v>2200000</v>
      </c>
    </row>
    <row r="7283" spans="1:8" ht="14.5">
      <c r="A7283" s="6" t="str">
        <f t="shared" si="84"/>
        <v>Semarang - Kalikuning_NYATNYONO</v>
      </c>
      <c r="B7283" s="11" t="s">
        <v>5061</v>
      </c>
      <c r="C7283" s="11" t="s">
        <v>5127</v>
      </c>
      <c r="D7283" s="11">
        <v>10.51</v>
      </c>
      <c r="E7283" s="7">
        <f>VLOOKUP(A7283, Sheet2!$A$2:$K$8265, 11)</f>
        <v>110.8802</v>
      </c>
      <c r="F7283" s="7">
        <f t="shared" si="85"/>
        <v>1.31375</v>
      </c>
      <c r="G7283" s="8">
        <v>200000</v>
      </c>
      <c r="H7283" s="9">
        <f t="shared" si="86"/>
        <v>2200000</v>
      </c>
    </row>
    <row r="7284" spans="1:8" ht="14.5">
      <c r="A7284" s="6" t="str">
        <f t="shared" si="84"/>
        <v>Semarang - Kalikuning_NYEMOH</v>
      </c>
      <c r="B7284" s="11" t="s">
        <v>5061</v>
      </c>
      <c r="C7284" s="11" t="s">
        <v>5128</v>
      </c>
      <c r="D7284" s="11">
        <v>10.51</v>
      </c>
      <c r="E7284" s="7">
        <f>VLOOKUP(A7284, Sheet2!$A$2:$K$8265, 11)</f>
        <v>110.8802</v>
      </c>
      <c r="F7284" s="7">
        <f t="shared" si="85"/>
        <v>1.31375</v>
      </c>
      <c r="G7284" s="8">
        <v>200000</v>
      </c>
      <c r="H7284" s="9">
        <f t="shared" si="86"/>
        <v>2200000</v>
      </c>
    </row>
    <row r="7285" spans="1:8" ht="14.5">
      <c r="A7285" s="6" t="str">
        <f t="shared" si="84"/>
        <v>Semarang - Kalikuning_PABELAN</v>
      </c>
      <c r="B7285" s="11" t="s">
        <v>5061</v>
      </c>
      <c r="C7285" s="11" t="s">
        <v>3244</v>
      </c>
      <c r="D7285" s="11">
        <v>10.51</v>
      </c>
      <c r="E7285" s="7">
        <f>VLOOKUP(A7285, Sheet2!$A$2:$K$8265, 11)</f>
        <v>110.8802</v>
      </c>
      <c r="F7285" s="7">
        <f t="shared" si="85"/>
        <v>1.31375</v>
      </c>
      <c r="G7285" s="8">
        <v>200000</v>
      </c>
      <c r="H7285" s="9">
        <f t="shared" si="86"/>
        <v>2200000</v>
      </c>
    </row>
    <row r="7286" spans="1:8" ht="14.5">
      <c r="A7286" s="6" t="str">
        <f t="shared" si="84"/>
        <v>Semarang - Kalikuning_PADAAN</v>
      </c>
      <c r="B7286" s="11" t="s">
        <v>5061</v>
      </c>
      <c r="C7286" s="11" t="s">
        <v>1330</v>
      </c>
      <c r="D7286" s="11">
        <v>10.51</v>
      </c>
      <c r="E7286" s="7">
        <f>VLOOKUP(A7286, Sheet2!$A$2:$K$8265, 11)</f>
        <v>110.8802</v>
      </c>
      <c r="F7286" s="7">
        <f t="shared" si="85"/>
        <v>1.31375</v>
      </c>
      <c r="G7286" s="8">
        <v>200000</v>
      </c>
      <c r="H7286" s="9">
        <f t="shared" si="86"/>
        <v>2200000</v>
      </c>
    </row>
    <row r="7287" spans="1:8" ht="14.5">
      <c r="A7287" s="6" t="str">
        <f t="shared" si="84"/>
        <v>Semarang - Kalikuning_PADAS</v>
      </c>
      <c r="B7287" s="11" t="s">
        <v>5061</v>
      </c>
      <c r="C7287" s="11" t="s">
        <v>3041</v>
      </c>
      <c r="D7287" s="11">
        <v>53.45</v>
      </c>
      <c r="E7287" s="7">
        <f>VLOOKUP(A7287, Sheet2!$A$2:$K$8265, 11)</f>
        <v>110.8802</v>
      </c>
      <c r="F7287" s="7">
        <f t="shared" si="85"/>
        <v>6.6812500000000004</v>
      </c>
      <c r="G7287" s="8">
        <v>200000</v>
      </c>
      <c r="H7287" s="9">
        <f t="shared" si="86"/>
        <v>10800000</v>
      </c>
    </row>
    <row r="7288" spans="1:8" ht="14.5">
      <c r="A7288" s="6" t="str">
        <f t="shared" si="84"/>
        <v>Semarang - Kalikuning_PAGERSARI</v>
      </c>
      <c r="B7288" s="11" t="s">
        <v>5061</v>
      </c>
      <c r="C7288" s="11" t="s">
        <v>449</v>
      </c>
      <c r="D7288" s="11">
        <v>10.51</v>
      </c>
      <c r="E7288" s="7">
        <f>VLOOKUP(A7288, Sheet2!$A$2:$K$8265, 11)</f>
        <v>110.8802</v>
      </c>
      <c r="F7288" s="7">
        <f t="shared" si="85"/>
        <v>1.31375</v>
      </c>
      <c r="G7288" s="8">
        <v>200000</v>
      </c>
      <c r="H7288" s="9">
        <f t="shared" si="86"/>
        <v>2200000</v>
      </c>
    </row>
    <row r="7289" spans="1:8" ht="14.5">
      <c r="A7289" s="6" t="str">
        <f t="shared" si="84"/>
        <v>Semarang - Kalikuning_PAKIS</v>
      </c>
      <c r="B7289" s="11" t="s">
        <v>5061</v>
      </c>
      <c r="C7289" s="11" t="s">
        <v>2313</v>
      </c>
      <c r="D7289" s="11">
        <v>10.51</v>
      </c>
      <c r="E7289" s="7">
        <f>VLOOKUP(A7289, Sheet2!$A$2:$K$8265, 11)</f>
        <v>110.8802</v>
      </c>
      <c r="F7289" s="7">
        <f t="shared" si="85"/>
        <v>1.31375</v>
      </c>
      <c r="G7289" s="8">
        <v>200000</v>
      </c>
      <c r="H7289" s="9">
        <f t="shared" si="86"/>
        <v>2200000</v>
      </c>
    </row>
    <row r="7290" spans="1:8" ht="14.5">
      <c r="A7290" s="6" t="str">
        <f t="shared" si="84"/>
        <v>Semarang - Kalikuning_PAKIS</v>
      </c>
      <c r="B7290" s="11" t="s">
        <v>5061</v>
      </c>
      <c r="C7290" s="11" t="s">
        <v>2313</v>
      </c>
      <c r="D7290" s="11">
        <v>16.97</v>
      </c>
      <c r="E7290" s="7">
        <f>VLOOKUP(A7290, Sheet2!$A$2:$K$8265, 11)</f>
        <v>110.8802</v>
      </c>
      <c r="F7290" s="7">
        <f t="shared" si="85"/>
        <v>2.1212499999999999</v>
      </c>
      <c r="G7290" s="8">
        <v>200000</v>
      </c>
      <c r="H7290" s="9">
        <f t="shared" si="86"/>
        <v>3400000</v>
      </c>
    </row>
    <row r="7291" spans="1:8" ht="14.5">
      <c r="A7291" s="6" t="str">
        <f t="shared" si="84"/>
        <v>Semarang - Kalikuning_PAKOPEN</v>
      </c>
      <c r="B7291" s="11" t="s">
        <v>5061</v>
      </c>
      <c r="C7291" s="11" t="s">
        <v>5129</v>
      </c>
      <c r="D7291" s="11">
        <v>10.51</v>
      </c>
      <c r="E7291" s="7">
        <f>VLOOKUP(A7291, Sheet2!$A$2:$K$8265, 11)</f>
        <v>110.8802</v>
      </c>
      <c r="F7291" s="7">
        <f t="shared" si="85"/>
        <v>1.31375</v>
      </c>
      <c r="G7291" s="8">
        <v>200000</v>
      </c>
      <c r="H7291" s="9">
        <f t="shared" si="86"/>
        <v>2200000</v>
      </c>
    </row>
    <row r="7292" spans="1:8" ht="14.5">
      <c r="A7292" s="6" t="str">
        <f t="shared" si="84"/>
        <v>Semarang - Kalikuning_PANIMBO</v>
      </c>
      <c r="B7292" s="11" t="s">
        <v>5061</v>
      </c>
      <c r="C7292" s="11" t="s">
        <v>5130</v>
      </c>
      <c r="D7292" s="11">
        <v>53.45</v>
      </c>
      <c r="E7292" s="7">
        <f>VLOOKUP(A7292, Sheet2!$A$2:$K$8265, 11)</f>
        <v>110.8802</v>
      </c>
      <c r="F7292" s="7">
        <f t="shared" si="85"/>
        <v>6.6812500000000004</v>
      </c>
      <c r="G7292" s="8">
        <v>200000</v>
      </c>
      <c r="H7292" s="9">
        <f t="shared" si="86"/>
        <v>10800000</v>
      </c>
    </row>
    <row r="7293" spans="1:8" ht="14.5">
      <c r="A7293" s="6" t="str">
        <f t="shared" si="84"/>
        <v>Semarang - Kalikuning_PANJANG</v>
      </c>
      <c r="B7293" s="11" t="s">
        <v>5061</v>
      </c>
      <c r="C7293" s="11" t="s">
        <v>3248</v>
      </c>
      <c r="D7293" s="11">
        <v>10.51</v>
      </c>
      <c r="E7293" s="7">
        <f>VLOOKUP(A7293, Sheet2!$A$2:$K$8265, 11)</f>
        <v>110.8802</v>
      </c>
      <c r="F7293" s="7">
        <f t="shared" si="85"/>
        <v>1.31375</v>
      </c>
      <c r="G7293" s="8">
        <v>200000</v>
      </c>
      <c r="H7293" s="9">
        <f t="shared" si="86"/>
        <v>2200000</v>
      </c>
    </row>
    <row r="7294" spans="1:8" ht="14.5">
      <c r="A7294" s="6" t="str">
        <f t="shared" si="84"/>
        <v>Semarang - Kalikuning_PASEKAN</v>
      </c>
      <c r="B7294" s="11" t="s">
        <v>5061</v>
      </c>
      <c r="C7294" s="11" t="s">
        <v>5131</v>
      </c>
      <c r="D7294" s="11">
        <v>10.51</v>
      </c>
      <c r="E7294" s="7">
        <f>VLOOKUP(A7294, Sheet2!$A$2:$K$8265, 11)</f>
        <v>110.8802</v>
      </c>
      <c r="F7294" s="7">
        <f t="shared" si="85"/>
        <v>1.31375</v>
      </c>
      <c r="G7294" s="8">
        <v>200000</v>
      </c>
      <c r="H7294" s="9">
        <f t="shared" si="86"/>
        <v>2200000</v>
      </c>
    </row>
    <row r="7295" spans="1:8" ht="14.5">
      <c r="A7295" s="6" t="str">
        <f t="shared" si="84"/>
        <v>Semarang - Kalikuning_PIYANGGANG</v>
      </c>
      <c r="B7295" s="11" t="s">
        <v>5061</v>
      </c>
      <c r="C7295" s="11" t="s">
        <v>5132</v>
      </c>
      <c r="D7295" s="11">
        <v>10.51</v>
      </c>
      <c r="E7295" s="7">
        <f>VLOOKUP(A7295, Sheet2!$A$2:$K$8265, 11)</f>
        <v>110.8802</v>
      </c>
      <c r="F7295" s="7">
        <f t="shared" si="85"/>
        <v>1.31375</v>
      </c>
      <c r="G7295" s="8">
        <v>200000</v>
      </c>
      <c r="H7295" s="9">
        <f t="shared" si="86"/>
        <v>2200000</v>
      </c>
    </row>
    <row r="7296" spans="1:8" ht="14.5">
      <c r="A7296" s="6" t="str">
        <f t="shared" si="84"/>
        <v>Semarang - Kalikuning_PLUMUTAN</v>
      </c>
      <c r="B7296" s="11" t="s">
        <v>5061</v>
      </c>
      <c r="C7296" s="11" t="s">
        <v>5133</v>
      </c>
      <c r="D7296" s="11">
        <v>10.51</v>
      </c>
      <c r="E7296" s="7">
        <f>VLOOKUP(A7296, Sheet2!$A$2:$K$8265, 11)</f>
        <v>110.8802</v>
      </c>
      <c r="F7296" s="7">
        <f t="shared" si="85"/>
        <v>1.31375</v>
      </c>
      <c r="G7296" s="8">
        <v>200000</v>
      </c>
      <c r="H7296" s="9">
        <f t="shared" si="86"/>
        <v>2200000</v>
      </c>
    </row>
    <row r="7297" spans="1:8" ht="14.5">
      <c r="A7297" s="6" t="str">
        <f t="shared" si="84"/>
        <v>Semarang - Kalikuning_POJOKSARI</v>
      </c>
      <c r="B7297" s="11" t="s">
        <v>5061</v>
      </c>
      <c r="C7297" s="11" t="s">
        <v>469</v>
      </c>
      <c r="D7297" s="11">
        <v>10.51</v>
      </c>
      <c r="E7297" s="7">
        <f>VLOOKUP(A7297, Sheet2!$A$2:$K$8265, 11)</f>
        <v>110.8802</v>
      </c>
      <c r="F7297" s="7">
        <f t="shared" si="85"/>
        <v>1.31375</v>
      </c>
      <c r="G7297" s="8">
        <v>200000</v>
      </c>
      <c r="H7297" s="9">
        <f t="shared" si="86"/>
        <v>2200000</v>
      </c>
    </row>
    <row r="7298" spans="1:8" ht="14.5">
      <c r="A7298" s="6" t="str">
        <f t="shared" si="84"/>
        <v>Semarang - Kalikuning_POLOBOGO</v>
      </c>
      <c r="B7298" s="11" t="s">
        <v>5061</v>
      </c>
      <c r="C7298" s="11" t="s">
        <v>5134</v>
      </c>
      <c r="D7298" s="11">
        <v>10.51</v>
      </c>
      <c r="E7298" s="7">
        <f>VLOOKUP(A7298, Sheet2!$A$2:$K$8265, 11)</f>
        <v>110.8802</v>
      </c>
      <c r="F7298" s="7">
        <f t="shared" si="85"/>
        <v>1.31375</v>
      </c>
      <c r="G7298" s="8">
        <v>200000</v>
      </c>
      <c r="H7298" s="9">
        <f t="shared" si="86"/>
        <v>2200000</v>
      </c>
    </row>
    <row r="7299" spans="1:8" ht="14.5">
      <c r="A7299" s="6" t="str">
        <f t="shared" si="84"/>
        <v>Semarang - Kalikuning_POLOSIRI</v>
      </c>
      <c r="B7299" s="11" t="s">
        <v>5061</v>
      </c>
      <c r="C7299" s="11" t="s">
        <v>5135</v>
      </c>
      <c r="D7299" s="11">
        <v>10.51</v>
      </c>
      <c r="E7299" s="7">
        <f>VLOOKUP(A7299, Sheet2!$A$2:$K$8265, 11)</f>
        <v>110.8802</v>
      </c>
      <c r="F7299" s="7">
        <f t="shared" si="85"/>
        <v>1.31375</v>
      </c>
      <c r="G7299" s="8">
        <v>200000</v>
      </c>
      <c r="H7299" s="9">
        <f t="shared" si="86"/>
        <v>2200000</v>
      </c>
    </row>
    <row r="7300" spans="1:8" ht="14.5">
      <c r="A7300" s="6" t="str">
        <f t="shared" si="84"/>
        <v>Semarang - Kalikuning_PONCORUSO</v>
      </c>
      <c r="B7300" s="11" t="s">
        <v>5061</v>
      </c>
      <c r="C7300" s="11" t="s">
        <v>5136</v>
      </c>
      <c r="D7300" s="11">
        <v>10.51</v>
      </c>
      <c r="E7300" s="7">
        <f>VLOOKUP(A7300, Sheet2!$A$2:$K$8265, 11)</f>
        <v>110.8802</v>
      </c>
      <c r="F7300" s="7">
        <f t="shared" si="85"/>
        <v>1.31375</v>
      </c>
      <c r="G7300" s="8">
        <v>200000</v>
      </c>
      <c r="H7300" s="9">
        <f t="shared" si="86"/>
        <v>2200000</v>
      </c>
    </row>
    <row r="7301" spans="1:8" ht="14.5">
      <c r="A7301" s="6" t="str">
        <f t="shared" si="84"/>
        <v>Semarang - Kalikuning_POPONGAN</v>
      </c>
      <c r="B7301" s="11" t="s">
        <v>5061</v>
      </c>
      <c r="C7301" s="11" t="s">
        <v>2690</v>
      </c>
      <c r="D7301" s="11">
        <v>10.51</v>
      </c>
      <c r="E7301" s="7">
        <f>VLOOKUP(A7301, Sheet2!$A$2:$K$8265, 11)</f>
        <v>110.8802</v>
      </c>
      <c r="F7301" s="7">
        <f t="shared" si="85"/>
        <v>1.31375</v>
      </c>
      <c r="G7301" s="8">
        <v>200000</v>
      </c>
      <c r="H7301" s="9">
        <f t="shared" si="86"/>
        <v>2200000</v>
      </c>
    </row>
    <row r="7302" spans="1:8" ht="14.5">
      <c r="A7302" s="6" t="str">
        <f t="shared" si="84"/>
        <v>Semarang - Kalikuning_PRIGI</v>
      </c>
      <c r="B7302" s="11" t="s">
        <v>5061</v>
      </c>
      <c r="C7302" s="11" t="s">
        <v>1335</v>
      </c>
      <c r="D7302" s="11">
        <v>53.45</v>
      </c>
      <c r="E7302" s="7">
        <f>VLOOKUP(A7302, Sheet2!$A$2:$K$8265, 11)</f>
        <v>110.8802</v>
      </c>
      <c r="F7302" s="7">
        <f t="shared" si="85"/>
        <v>6.6812500000000004</v>
      </c>
      <c r="G7302" s="8">
        <v>200000</v>
      </c>
      <c r="H7302" s="9">
        <f t="shared" si="86"/>
        <v>10800000</v>
      </c>
    </row>
    <row r="7303" spans="1:8" ht="14.5">
      <c r="A7303" s="6" t="str">
        <f t="shared" si="84"/>
        <v>Semarang - Kalikuning_PRINGAPUS</v>
      </c>
      <c r="B7303" s="11" t="s">
        <v>5061</v>
      </c>
      <c r="C7303" s="11" t="s">
        <v>1125</v>
      </c>
      <c r="D7303" s="11">
        <v>10.51</v>
      </c>
      <c r="E7303" s="7">
        <f>VLOOKUP(A7303, Sheet2!$A$2:$K$8265, 11)</f>
        <v>110.8802</v>
      </c>
      <c r="F7303" s="7">
        <f t="shared" si="85"/>
        <v>1.31375</v>
      </c>
      <c r="G7303" s="8">
        <v>200000</v>
      </c>
      <c r="H7303" s="9">
        <f t="shared" si="86"/>
        <v>2200000</v>
      </c>
    </row>
    <row r="7304" spans="1:8" ht="14.5">
      <c r="A7304" s="6" t="str">
        <f t="shared" si="84"/>
        <v>Semarang - Kalikuning_PRINGSARI</v>
      </c>
      <c r="B7304" s="11" t="s">
        <v>5061</v>
      </c>
      <c r="C7304" s="11" t="s">
        <v>5137</v>
      </c>
      <c r="D7304" s="11">
        <v>10.51</v>
      </c>
      <c r="E7304" s="7">
        <f>VLOOKUP(A7304, Sheet2!$A$2:$K$8265, 11)</f>
        <v>110.8802</v>
      </c>
      <c r="F7304" s="7">
        <f t="shared" si="85"/>
        <v>1.31375</v>
      </c>
      <c r="G7304" s="8">
        <v>200000</v>
      </c>
      <c r="H7304" s="9">
        <f t="shared" si="86"/>
        <v>2200000</v>
      </c>
    </row>
    <row r="7305" spans="1:8" ht="14.5">
      <c r="A7305" s="6" t="str">
        <f t="shared" si="84"/>
        <v>Semarang - Kalikuning_PUCUNG</v>
      </c>
      <c r="B7305" s="11" t="s">
        <v>5061</v>
      </c>
      <c r="C7305" s="11" t="s">
        <v>697</v>
      </c>
      <c r="D7305" s="11">
        <v>10.51</v>
      </c>
      <c r="E7305" s="7">
        <f>VLOOKUP(A7305, Sheet2!$A$2:$K$8265, 11)</f>
        <v>110.8802</v>
      </c>
      <c r="F7305" s="7">
        <f t="shared" si="85"/>
        <v>1.31375</v>
      </c>
      <c r="G7305" s="8">
        <v>200000</v>
      </c>
      <c r="H7305" s="9">
        <f t="shared" si="86"/>
        <v>2200000</v>
      </c>
    </row>
    <row r="7306" spans="1:8" ht="14.5">
      <c r="A7306" s="6" t="str">
        <f t="shared" si="84"/>
        <v>Semarang - Kalikuning_PULUTAN</v>
      </c>
      <c r="B7306" s="11" t="s">
        <v>5061</v>
      </c>
      <c r="C7306" s="11" t="s">
        <v>831</v>
      </c>
      <c r="D7306" s="11">
        <v>1.54</v>
      </c>
      <c r="E7306" s="7">
        <f>VLOOKUP(A7306, Sheet2!$A$2:$K$8265, 11)</f>
        <v>110.8802</v>
      </c>
      <c r="F7306" s="7">
        <f t="shared" si="85"/>
        <v>0.1925</v>
      </c>
      <c r="G7306" s="8">
        <v>200000</v>
      </c>
      <c r="H7306" s="9">
        <f t="shared" si="86"/>
        <v>400000</v>
      </c>
    </row>
    <row r="7307" spans="1:8" ht="14.5">
      <c r="A7307" s="6" t="str">
        <f t="shared" si="84"/>
        <v>Semarang - Kalikuning_RANDUACIR</v>
      </c>
      <c r="B7307" s="11" t="s">
        <v>5061</v>
      </c>
      <c r="C7307" s="11" t="s">
        <v>5138</v>
      </c>
      <c r="D7307" s="11">
        <v>1.54</v>
      </c>
      <c r="E7307" s="7">
        <f>VLOOKUP(A7307, Sheet2!$A$2:$K$8265, 11)</f>
        <v>110.8802</v>
      </c>
      <c r="F7307" s="7">
        <f t="shared" si="85"/>
        <v>0.1925</v>
      </c>
      <c r="G7307" s="8">
        <v>200000</v>
      </c>
      <c r="H7307" s="9">
        <f t="shared" si="86"/>
        <v>400000</v>
      </c>
    </row>
    <row r="7308" spans="1:8" ht="14.5">
      <c r="A7308" s="6" t="str">
        <f t="shared" si="84"/>
        <v>Semarang - Kalikuning_RANDUGUNTING</v>
      </c>
      <c r="B7308" s="11" t="s">
        <v>5061</v>
      </c>
      <c r="C7308" s="11" t="s">
        <v>5139</v>
      </c>
      <c r="D7308" s="11">
        <v>10.51</v>
      </c>
      <c r="E7308" s="7">
        <f>VLOOKUP(A7308, Sheet2!$A$2:$K$8265, 11)</f>
        <v>110.8802</v>
      </c>
      <c r="F7308" s="7">
        <f t="shared" si="85"/>
        <v>1.31375</v>
      </c>
      <c r="G7308" s="8">
        <v>200000</v>
      </c>
      <c r="H7308" s="9">
        <f t="shared" si="86"/>
        <v>2200000</v>
      </c>
    </row>
    <row r="7309" spans="1:8" ht="14.5">
      <c r="A7309" s="6" t="str">
        <f t="shared" si="84"/>
        <v>Semarang - Kalikuning_REJOSARI</v>
      </c>
      <c r="B7309" s="11" t="s">
        <v>5061</v>
      </c>
      <c r="C7309" s="11" t="s">
        <v>702</v>
      </c>
      <c r="D7309" s="11">
        <v>10.51</v>
      </c>
      <c r="E7309" s="7">
        <f>VLOOKUP(A7309, Sheet2!$A$2:$K$8265, 11)</f>
        <v>110.8802</v>
      </c>
      <c r="F7309" s="7">
        <f t="shared" si="85"/>
        <v>1.31375</v>
      </c>
      <c r="G7309" s="8">
        <v>200000</v>
      </c>
      <c r="H7309" s="9">
        <f t="shared" si="86"/>
        <v>2200000</v>
      </c>
    </row>
    <row r="7310" spans="1:8" ht="14.5">
      <c r="A7310" s="6" t="str">
        <f t="shared" si="84"/>
        <v>Semarang - Kalikuning_REMBES</v>
      </c>
      <c r="B7310" s="11" t="s">
        <v>5061</v>
      </c>
      <c r="C7310" s="11" t="s">
        <v>5140</v>
      </c>
      <c r="D7310" s="11">
        <v>10.51</v>
      </c>
      <c r="E7310" s="7">
        <f>VLOOKUP(A7310, Sheet2!$A$2:$K$8265, 11)</f>
        <v>110.8802</v>
      </c>
      <c r="F7310" s="7">
        <f t="shared" si="85"/>
        <v>1.31375</v>
      </c>
      <c r="G7310" s="8">
        <v>200000</v>
      </c>
      <c r="H7310" s="9">
        <f t="shared" si="86"/>
        <v>2200000</v>
      </c>
    </row>
    <row r="7311" spans="1:8" ht="14.5">
      <c r="A7311" s="6" t="str">
        <f t="shared" si="84"/>
        <v>Semarang - Kalikuning_REPAKING</v>
      </c>
      <c r="B7311" s="11" t="s">
        <v>5061</v>
      </c>
      <c r="C7311" s="11" t="s">
        <v>5141</v>
      </c>
      <c r="D7311" s="11">
        <v>17.7</v>
      </c>
      <c r="E7311" s="7">
        <f>VLOOKUP(A7311, Sheet2!$A$2:$K$8265, 11)</f>
        <v>110.8802</v>
      </c>
      <c r="F7311" s="7">
        <f t="shared" si="85"/>
        <v>2.2124999999999999</v>
      </c>
      <c r="G7311" s="8">
        <v>200000</v>
      </c>
      <c r="H7311" s="9">
        <f t="shared" si="86"/>
        <v>3600000</v>
      </c>
    </row>
    <row r="7312" spans="1:8" ht="14.5">
      <c r="A7312" s="6" t="str">
        <f t="shared" si="84"/>
        <v>Semarang - Kalikuning_ROWOBONI</v>
      </c>
      <c r="B7312" s="11" t="s">
        <v>5061</v>
      </c>
      <c r="C7312" s="11" t="s">
        <v>5142</v>
      </c>
      <c r="D7312" s="11">
        <v>10.51</v>
      </c>
      <c r="E7312" s="7">
        <f>VLOOKUP(A7312, Sheet2!$A$2:$K$8265, 11)</f>
        <v>110.8802</v>
      </c>
      <c r="F7312" s="7">
        <f t="shared" si="85"/>
        <v>1.31375</v>
      </c>
      <c r="G7312" s="8">
        <v>200000</v>
      </c>
      <c r="H7312" s="9">
        <f t="shared" si="86"/>
        <v>2200000</v>
      </c>
    </row>
    <row r="7313" spans="1:8" ht="14.5">
      <c r="A7313" s="6" t="str">
        <f t="shared" si="84"/>
        <v>Semarang - Kalikuning_ROWOSARI</v>
      </c>
      <c r="B7313" s="11" t="s">
        <v>5061</v>
      </c>
      <c r="C7313" s="11" t="s">
        <v>483</v>
      </c>
      <c r="D7313" s="11">
        <v>10.51</v>
      </c>
      <c r="E7313" s="7">
        <f>VLOOKUP(A7313, Sheet2!$A$2:$K$8265, 11)</f>
        <v>110.8802</v>
      </c>
      <c r="F7313" s="7">
        <f t="shared" si="85"/>
        <v>1.31375</v>
      </c>
      <c r="G7313" s="8">
        <v>200000</v>
      </c>
      <c r="H7313" s="9">
        <f t="shared" si="86"/>
        <v>2200000</v>
      </c>
    </row>
    <row r="7314" spans="1:8" ht="14.5">
      <c r="A7314" s="6" t="str">
        <f t="shared" si="84"/>
        <v>Semarang - Kalikuning_SALATIGA</v>
      </c>
      <c r="B7314" s="11" t="s">
        <v>5061</v>
      </c>
      <c r="C7314" s="11" t="s">
        <v>5143</v>
      </c>
      <c r="D7314" s="11">
        <v>1.54</v>
      </c>
      <c r="E7314" s="7">
        <f>VLOOKUP(A7314, Sheet2!$A$2:$K$8265, 11)</f>
        <v>110.8802</v>
      </c>
      <c r="F7314" s="7">
        <f t="shared" si="85"/>
        <v>0.1925</v>
      </c>
      <c r="G7314" s="8">
        <v>200000</v>
      </c>
      <c r="H7314" s="9">
        <f t="shared" si="86"/>
        <v>400000</v>
      </c>
    </row>
    <row r="7315" spans="1:8" ht="14.5">
      <c r="A7315" s="6" t="str">
        <f t="shared" si="84"/>
        <v>Semarang - Kalikuning_SAMBAN</v>
      </c>
      <c r="B7315" s="11" t="s">
        <v>5061</v>
      </c>
      <c r="C7315" s="11" t="s">
        <v>5144</v>
      </c>
      <c r="D7315" s="11">
        <v>10.51</v>
      </c>
      <c r="E7315" s="7">
        <f>VLOOKUP(A7315, Sheet2!$A$2:$K$8265, 11)</f>
        <v>110.8802</v>
      </c>
      <c r="F7315" s="7">
        <f t="shared" si="85"/>
        <v>1.31375</v>
      </c>
      <c r="G7315" s="8">
        <v>200000</v>
      </c>
      <c r="H7315" s="9">
        <f t="shared" si="86"/>
        <v>2200000</v>
      </c>
    </row>
    <row r="7316" spans="1:8" ht="14.5">
      <c r="A7316" s="6" t="str">
        <f t="shared" si="84"/>
        <v>Semarang - Kalikuning_SAMBIREJO</v>
      </c>
      <c r="B7316" s="11" t="s">
        <v>5061</v>
      </c>
      <c r="C7316" s="11" t="s">
        <v>706</v>
      </c>
      <c r="D7316" s="11">
        <v>10.51</v>
      </c>
      <c r="E7316" s="7">
        <f>VLOOKUP(A7316, Sheet2!$A$2:$K$8265, 11)</f>
        <v>110.8802</v>
      </c>
      <c r="F7316" s="7">
        <f t="shared" si="85"/>
        <v>1.31375</v>
      </c>
      <c r="G7316" s="8">
        <v>200000</v>
      </c>
      <c r="H7316" s="9">
        <f t="shared" si="86"/>
        <v>2200000</v>
      </c>
    </row>
    <row r="7317" spans="1:8" ht="14.5">
      <c r="A7317" s="6" t="str">
        <f t="shared" si="84"/>
        <v>Semarang - Kalikuning_SAMIRONO</v>
      </c>
      <c r="B7317" s="11" t="s">
        <v>5061</v>
      </c>
      <c r="C7317" s="11" t="s">
        <v>5145</v>
      </c>
      <c r="D7317" s="11">
        <v>10.51</v>
      </c>
      <c r="E7317" s="7">
        <f>VLOOKUP(A7317, Sheet2!$A$2:$K$8265, 11)</f>
        <v>110.8802</v>
      </c>
      <c r="F7317" s="7">
        <f t="shared" si="85"/>
        <v>1.31375</v>
      </c>
      <c r="G7317" s="8">
        <v>200000</v>
      </c>
      <c r="H7317" s="9">
        <f t="shared" si="86"/>
        <v>2200000</v>
      </c>
    </row>
    <row r="7318" spans="1:8" ht="14.5">
      <c r="A7318" s="6" t="str">
        <f t="shared" si="84"/>
        <v>Semarang - Kalikuning_SEGIRI</v>
      </c>
      <c r="B7318" s="11" t="s">
        <v>5061</v>
      </c>
      <c r="C7318" s="11" t="s">
        <v>5146</v>
      </c>
      <c r="D7318" s="11">
        <v>10.51</v>
      </c>
      <c r="E7318" s="7">
        <f>VLOOKUP(A7318, Sheet2!$A$2:$K$8265, 11)</f>
        <v>110.8802</v>
      </c>
      <c r="F7318" s="7">
        <f t="shared" si="85"/>
        <v>1.31375</v>
      </c>
      <c r="G7318" s="8">
        <v>200000</v>
      </c>
      <c r="H7318" s="9">
        <f t="shared" si="86"/>
        <v>2200000</v>
      </c>
    </row>
    <row r="7319" spans="1:8" ht="14.5">
      <c r="A7319" s="6" t="str">
        <f t="shared" si="84"/>
        <v>Semarang - Kalikuning_SEMOWO</v>
      </c>
      <c r="B7319" s="11" t="s">
        <v>5061</v>
      </c>
      <c r="C7319" s="11" t="s">
        <v>5147</v>
      </c>
      <c r="D7319" s="11">
        <v>10.51</v>
      </c>
      <c r="E7319" s="7">
        <f>VLOOKUP(A7319, Sheet2!$A$2:$K$8265, 11)</f>
        <v>110.8802</v>
      </c>
      <c r="F7319" s="7">
        <f t="shared" si="85"/>
        <v>1.31375</v>
      </c>
      <c r="G7319" s="8">
        <v>200000</v>
      </c>
      <c r="H7319" s="9">
        <f t="shared" si="86"/>
        <v>2200000</v>
      </c>
    </row>
    <row r="7320" spans="1:8" ht="14.5">
      <c r="A7320" s="6" t="str">
        <f t="shared" si="84"/>
        <v>Semarang - Kalikuning_SENDANG</v>
      </c>
      <c r="B7320" s="11" t="s">
        <v>5061</v>
      </c>
      <c r="C7320" s="11" t="s">
        <v>216</v>
      </c>
      <c r="D7320" s="11">
        <v>10.51</v>
      </c>
      <c r="E7320" s="7">
        <f>VLOOKUP(A7320, Sheet2!$A$2:$K$8265, 11)</f>
        <v>110.8802</v>
      </c>
      <c r="F7320" s="7">
        <f t="shared" si="85"/>
        <v>1.31375</v>
      </c>
      <c r="G7320" s="8">
        <v>200000</v>
      </c>
      <c r="H7320" s="9">
        <f t="shared" si="86"/>
        <v>2200000</v>
      </c>
    </row>
    <row r="7321" spans="1:8" ht="14.5">
      <c r="A7321" s="6" t="str">
        <f t="shared" si="84"/>
        <v>Semarang - Kalikuning_SIDOMUKTI</v>
      </c>
      <c r="B7321" s="11" t="s">
        <v>5061</v>
      </c>
      <c r="C7321" s="11" t="s">
        <v>498</v>
      </c>
      <c r="D7321" s="11">
        <v>10.51</v>
      </c>
      <c r="E7321" s="7">
        <f>VLOOKUP(A7321, Sheet2!$A$2:$K$8265, 11)</f>
        <v>110.8802</v>
      </c>
      <c r="F7321" s="7">
        <f t="shared" si="85"/>
        <v>1.31375</v>
      </c>
      <c r="G7321" s="8">
        <v>200000</v>
      </c>
      <c r="H7321" s="9">
        <f t="shared" si="86"/>
        <v>2200000</v>
      </c>
    </row>
    <row r="7322" spans="1:8" ht="14.5">
      <c r="A7322" s="6" t="str">
        <f t="shared" si="84"/>
        <v>Semarang - Kalikuning_SIDOMULYO</v>
      </c>
      <c r="B7322" s="11" t="s">
        <v>5061</v>
      </c>
      <c r="C7322" s="11" t="s">
        <v>221</v>
      </c>
      <c r="D7322" s="11">
        <v>10.51</v>
      </c>
      <c r="E7322" s="7">
        <f>VLOOKUP(A7322, Sheet2!$A$2:$K$8265, 11)</f>
        <v>110.8802</v>
      </c>
      <c r="F7322" s="7">
        <f t="shared" si="85"/>
        <v>1.31375</v>
      </c>
      <c r="G7322" s="8">
        <v>200000</v>
      </c>
      <c r="H7322" s="9">
        <f t="shared" si="86"/>
        <v>2200000</v>
      </c>
    </row>
    <row r="7323" spans="1:8" ht="14.5">
      <c r="A7323" s="6" t="str">
        <f t="shared" si="84"/>
        <v>Semarang - Kalikuning_SIDOREJO KIDUL</v>
      </c>
      <c r="B7323" s="11" t="s">
        <v>5061</v>
      </c>
      <c r="C7323" s="11" t="s">
        <v>5148</v>
      </c>
      <c r="D7323" s="11">
        <v>1.54</v>
      </c>
      <c r="E7323" s="7">
        <f>VLOOKUP(A7323, Sheet2!$A$2:$K$8265, 11)</f>
        <v>110.8802</v>
      </c>
      <c r="F7323" s="7">
        <f t="shared" si="85"/>
        <v>0.1925</v>
      </c>
      <c r="G7323" s="8">
        <v>200000</v>
      </c>
      <c r="H7323" s="9">
        <f t="shared" si="86"/>
        <v>400000</v>
      </c>
    </row>
    <row r="7324" spans="1:8" ht="14.5">
      <c r="A7324" s="6" t="str">
        <f t="shared" si="84"/>
        <v>Semarang - Kalikuning_SIDOREJO LOR</v>
      </c>
      <c r="B7324" s="11" t="s">
        <v>5061</v>
      </c>
      <c r="C7324" s="11" t="s">
        <v>5149</v>
      </c>
      <c r="D7324" s="11">
        <v>1.54</v>
      </c>
      <c r="E7324" s="7">
        <f>VLOOKUP(A7324, Sheet2!$A$2:$K$8265, 11)</f>
        <v>110.8802</v>
      </c>
      <c r="F7324" s="7">
        <f t="shared" si="85"/>
        <v>0.1925</v>
      </c>
      <c r="G7324" s="8">
        <v>200000</v>
      </c>
      <c r="H7324" s="9">
        <f t="shared" si="86"/>
        <v>400000</v>
      </c>
    </row>
    <row r="7325" spans="1:8" ht="14.5">
      <c r="A7325" s="6" t="str">
        <f t="shared" si="84"/>
        <v>Semarang - Kalikuning_SRATEN</v>
      </c>
      <c r="B7325" s="11" t="s">
        <v>5061</v>
      </c>
      <c r="C7325" s="11" t="s">
        <v>5150</v>
      </c>
      <c r="D7325" s="11">
        <v>10.51</v>
      </c>
      <c r="E7325" s="7">
        <f>VLOOKUP(A7325, Sheet2!$A$2:$K$8265, 11)</f>
        <v>110.8802</v>
      </c>
      <c r="F7325" s="7">
        <f t="shared" si="85"/>
        <v>1.31375</v>
      </c>
      <c r="G7325" s="8">
        <v>200000</v>
      </c>
      <c r="H7325" s="9">
        <f t="shared" si="86"/>
        <v>2200000</v>
      </c>
    </row>
    <row r="7326" spans="1:8" ht="14.5">
      <c r="A7326" s="6" t="str">
        <f t="shared" si="84"/>
        <v>Semarang - Kalikuning_SUKOHARJO</v>
      </c>
      <c r="B7326" s="11" t="s">
        <v>5061</v>
      </c>
      <c r="C7326" s="11" t="s">
        <v>735</v>
      </c>
      <c r="D7326" s="11">
        <v>10.51</v>
      </c>
      <c r="E7326" s="7">
        <f>VLOOKUP(A7326, Sheet2!$A$2:$K$8265, 11)</f>
        <v>110.8802</v>
      </c>
      <c r="F7326" s="7">
        <f t="shared" si="85"/>
        <v>1.31375</v>
      </c>
      <c r="G7326" s="8">
        <v>200000</v>
      </c>
      <c r="H7326" s="9">
        <f t="shared" si="86"/>
        <v>2200000</v>
      </c>
    </row>
    <row r="7327" spans="1:8" ht="14.5">
      <c r="A7327" s="6" t="str">
        <f t="shared" si="84"/>
        <v>Semarang - Kalikuning_SUMBEREJO</v>
      </c>
      <c r="B7327" s="11" t="s">
        <v>5061</v>
      </c>
      <c r="C7327" s="11" t="s">
        <v>738</v>
      </c>
      <c r="D7327" s="11">
        <v>10.51</v>
      </c>
      <c r="E7327" s="7">
        <f>VLOOKUP(A7327, Sheet2!$A$2:$K$8265, 11)</f>
        <v>110.8802</v>
      </c>
      <c r="F7327" s="7">
        <f t="shared" si="85"/>
        <v>1.31375</v>
      </c>
      <c r="G7327" s="8">
        <v>200000</v>
      </c>
      <c r="H7327" s="9">
        <f t="shared" si="86"/>
        <v>2200000</v>
      </c>
    </row>
    <row r="7328" spans="1:8" ht="14.5">
      <c r="A7328" s="6" t="str">
        <f t="shared" si="84"/>
        <v>Semarang - Kalikuning_SUMOGAWE</v>
      </c>
      <c r="B7328" s="11" t="s">
        <v>5061</v>
      </c>
      <c r="C7328" s="11" t="s">
        <v>5151</v>
      </c>
      <c r="D7328" s="11">
        <v>10.51</v>
      </c>
      <c r="E7328" s="7">
        <f>VLOOKUP(A7328, Sheet2!$A$2:$K$8265, 11)</f>
        <v>110.8802</v>
      </c>
      <c r="F7328" s="7">
        <f t="shared" si="85"/>
        <v>1.31375</v>
      </c>
      <c r="G7328" s="8">
        <v>200000</v>
      </c>
      <c r="H7328" s="9">
        <f t="shared" si="86"/>
        <v>2200000</v>
      </c>
    </row>
    <row r="7329" spans="1:8" ht="14.5">
      <c r="A7329" s="6" t="str">
        <f t="shared" si="84"/>
        <v>Semarang - Kalikuning_SUMOWONO</v>
      </c>
      <c r="B7329" s="11" t="s">
        <v>5061</v>
      </c>
      <c r="C7329" s="11" t="s">
        <v>3837</v>
      </c>
      <c r="D7329" s="11">
        <v>10.51</v>
      </c>
      <c r="E7329" s="7">
        <f>VLOOKUP(A7329, Sheet2!$A$2:$K$8265, 11)</f>
        <v>110.8802</v>
      </c>
      <c r="F7329" s="7">
        <f t="shared" si="85"/>
        <v>1.31375</v>
      </c>
      <c r="G7329" s="8">
        <v>200000</v>
      </c>
      <c r="H7329" s="9">
        <f t="shared" si="86"/>
        <v>2200000</v>
      </c>
    </row>
    <row r="7330" spans="1:8" ht="14.5">
      <c r="A7330" s="6" t="str">
        <f t="shared" si="84"/>
        <v>Semarang - Kalikuning_SUSUKAN</v>
      </c>
      <c r="B7330" s="11" t="s">
        <v>5061</v>
      </c>
      <c r="C7330" s="11" t="s">
        <v>983</v>
      </c>
      <c r="D7330" s="11">
        <v>10.51</v>
      </c>
      <c r="E7330" s="7">
        <f>VLOOKUP(A7330, Sheet2!$A$2:$K$8265, 11)</f>
        <v>110.8802</v>
      </c>
      <c r="F7330" s="7">
        <f t="shared" si="85"/>
        <v>1.31375</v>
      </c>
      <c r="G7330" s="8">
        <v>200000</v>
      </c>
      <c r="H7330" s="9">
        <f t="shared" si="86"/>
        <v>2200000</v>
      </c>
    </row>
    <row r="7331" spans="1:8" ht="14.5">
      <c r="A7331" s="6" t="str">
        <f t="shared" si="84"/>
        <v>Semarang - Kalikuning_TAMBAKBOYO</v>
      </c>
      <c r="B7331" s="11" t="s">
        <v>5061</v>
      </c>
      <c r="C7331" s="11" t="s">
        <v>236</v>
      </c>
      <c r="D7331" s="11">
        <v>10.51</v>
      </c>
      <c r="E7331" s="7">
        <f>VLOOKUP(A7331, Sheet2!$A$2:$K$8265, 11)</f>
        <v>110.8802</v>
      </c>
      <c r="F7331" s="7">
        <f t="shared" si="85"/>
        <v>1.31375</v>
      </c>
      <c r="G7331" s="8">
        <v>200000</v>
      </c>
      <c r="H7331" s="9">
        <f t="shared" si="86"/>
        <v>2200000</v>
      </c>
    </row>
    <row r="7332" spans="1:8" ht="14.5">
      <c r="A7332" s="6" t="str">
        <f t="shared" si="84"/>
        <v>Semarang - Kalikuning_TANJUNG</v>
      </c>
      <c r="B7332" s="11" t="s">
        <v>5061</v>
      </c>
      <c r="C7332" s="11" t="s">
        <v>341</v>
      </c>
      <c r="D7332" s="11">
        <v>10.51</v>
      </c>
      <c r="E7332" s="7">
        <f>VLOOKUP(A7332, Sheet2!$A$2:$K$8265, 11)</f>
        <v>110.8802</v>
      </c>
      <c r="F7332" s="7">
        <f t="shared" si="85"/>
        <v>1.31375</v>
      </c>
      <c r="G7332" s="8">
        <v>200000</v>
      </c>
      <c r="H7332" s="9">
        <f t="shared" si="86"/>
        <v>2200000</v>
      </c>
    </row>
    <row r="7333" spans="1:8" ht="14.5">
      <c r="A7333" s="6" t="str">
        <f t="shared" si="84"/>
        <v>Semarang - Kalikuning_TEGALREJO</v>
      </c>
      <c r="B7333" s="11" t="s">
        <v>5061</v>
      </c>
      <c r="C7333" s="11" t="s">
        <v>748</v>
      </c>
      <c r="D7333" s="11">
        <v>1.54</v>
      </c>
      <c r="E7333" s="7">
        <f>VLOOKUP(A7333, Sheet2!$A$2:$K$8265, 11)</f>
        <v>110.8802</v>
      </c>
      <c r="F7333" s="7">
        <f t="shared" si="85"/>
        <v>0.1925</v>
      </c>
      <c r="G7333" s="8">
        <v>200000</v>
      </c>
      <c r="H7333" s="9">
        <f t="shared" si="86"/>
        <v>400000</v>
      </c>
    </row>
    <row r="7334" spans="1:8" ht="14.5">
      <c r="A7334" s="6" t="str">
        <f t="shared" si="84"/>
        <v>Semarang - Kalikuning_TEGARON</v>
      </c>
      <c r="B7334" s="11" t="s">
        <v>5061</v>
      </c>
      <c r="C7334" s="11" t="s">
        <v>5152</v>
      </c>
      <c r="D7334" s="11">
        <v>10.51</v>
      </c>
      <c r="E7334" s="7">
        <f>VLOOKUP(A7334, Sheet2!$A$2:$K$8265, 11)</f>
        <v>110.8802</v>
      </c>
      <c r="F7334" s="7">
        <f t="shared" si="85"/>
        <v>1.31375</v>
      </c>
      <c r="G7334" s="8">
        <v>200000</v>
      </c>
      <c r="H7334" s="9">
        <f t="shared" si="86"/>
        <v>2200000</v>
      </c>
    </row>
    <row r="7335" spans="1:8" ht="14.5">
      <c r="A7335" s="6" t="str">
        <f t="shared" si="84"/>
        <v>Semarang - Kalikuning_TEMPURAN</v>
      </c>
      <c r="B7335" s="11" t="s">
        <v>5061</v>
      </c>
      <c r="C7335" s="11" t="s">
        <v>1245</v>
      </c>
      <c r="D7335" s="11">
        <v>10.51</v>
      </c>
      <c r="E7335" s="7">
        <f>VLOOKUP(A7335, Sheet2!$A$2:$K$8265, 11)</f>
        <v>110.8802</v>
      </c>
      <c r="F7335" s="7">
        <f t="shared" si="85"/>
        <v>1.31375</v>
      </c>
      <c r="G7335" s="8">
        <v>200000</v>
      </c>
      <c r="H7335" s="9">
        <f t="shared" si="86"/>
        <v>2200000</v>
      </c>
    </row>
    <row r="7336" spans="1:8" ht="14.5">
      <c r="A7336" s="6" t="str">
        <f t="shared" si="84"/>
        <v>Semarang - Kalikuning_TERBAN</v>
      </c>
      <c r="B7336" s="11" t="s">
        <v>5061</v>
      </c>
      <c r="C7336" s="11" t="s">
        <v>238</v>
      </c>
      <c r="D7336" s="11">
        <v>10.51</v>
      </c>
      <c r="E7336" s="7">
        <f>VLOOKUP(A7336, Sheet2!$A$2:$K$8265, 11)</f>
        <v>110.8802</v>
      </c>
      <c r="F7336" s="7">
        <f t="shared" si="85"/>
        <v>1.31375</v>
      </c>
      <c r="G7336" s="8">
        <v>200000</v>
      </c>
      <c r="H7336" s="9">
        <f t="shared" si="86"/>
        <v>2200000</v>
      </c>
    </row>
    <row r="7337" spans="1:8" ht="14.5">
      <c r="A7337" s="6" t="str">
        <f t="shared" si="84"/>
        <v>Semarang - Kalikuning_TINGKIR LOR</v>
      </c>
      <c r="B7337" s="11" t="s">
        <v>5061</v>
      </c>
      <c r="C7337" s="11" t="s">
        <v>5153</v>
      </c>
      <c r="D7337" s="11">
        <v>1.54</v>
      </c>
      <c r="E7337" s="7">
        <f>VLOOKUP(A7337, Sheet2!$A$2:$K$8265, 11)</f>
        <v>110.8802</v>
      </c>
      <c r="F7337" s="7">
        <f t="shared" si="85"/>
        <v>0.1925</v>
      </c>
      <c r="G7337" s="8">
        <v>200000</v>
      </c>
      <c r="H7337" s="9">
        <f t="shared" si="86"/>
        <v>400000</v>
      </c>
    </row>
    <row r="7338" spans="1:8" ht="14.5">
      <c r="A7338" s="6" t="str">
        <f t="shared" si="84"/>
        <v>Semarang - Kalikuning_TINGKIR TENGAH</v>
      </c>
      <c r="B7338" s="11" t="s">
        <v>5061</v>
      </c>
      <c r="C7338" s="11" t="s">
        <v>5154</v>
      </c>
      <c r="D7338" s="11">
        <v>1.54</v>
      </c>
      <c r="E7338" s="7">
        <f>VLOOKUP(A7338, Sheet2!$A$2:$K$8265, 11)</f>
        <v>110.8802</v>
      </c>
      <c r="F7338" s="7">
        <f t="shared" si="85"/>
        <v>0.1925</v>
      </c>
      <c r="G7338" s="8">
        <v>200000</v>
      </c>
      <c r="H7338" s="9">
        <f t="shared" si="86"/>
        <v>400000</v>
      </c>
    </row>
    <row r="7339" spans="1:8" ht="14.5">
      <c r="A7339" s="6" t="str">
        <f t="shared" si="84"/>
        <v>Semarang - Kalikuning_TLOGO</v>
      </c>
      <c r="B7339" s="11" t="s">
        <v>5061</v>
      </c>
      <c r="C7339" s="11" t="s">
        <v>1155</v>
      </c>
      <c r="D7339" s="11">
        <v>10.51</v>
      </c>
      <c r="E7339" s="7">
        <f>VLOOKUP(A7339, Sheet2!$A$2:$K$8265, 11)</f>
        <v>110.8802</v>
      </c>
      <c r="F7339" s="7">
        <f t="shared" si="85"/>
        <v>1.31375</v>
      </c>
      <c r="G7339" s="8">
        <v>200000</v>
      </c>
      <c r="H7339" s="9">
        <f t="shared" si="86"/>
        <v>2200000</v>
      </c>
    </row>
    <row r="7340" spans="1:8" ht="14.5">
      <c r="A7340" s="6" t="str">
        <f t="shared" si="84"/>
        <v>Semarang - Kalikuning_TLOMPAKAN</v>
      </c>
      <c r="B7340" s="11" t="s">
        <v>5061</v>
      </c>
      <c r="C7340" s="11" t="s">
        <v>5155</v>
      </c>
      <c r="D7340" s="11">
        <v>10.51</v>
      </c>
      <c r="E7340" s="7">
        <f>VLOOKUP(A7340, Sheet2!$A$2:$K$8265, 11)</f>
        <v>110.8802</v>
      </c>
      <c r="F7340" s="7">
        <f t="shared" si="85"/>
        <v>1.31375</v>
      </c>
      <c r="G7340" s="8">
        <v>200000</v>
      </c>
      <c r="H7340" s="9">
        <f t="shared" si="86"/>
        <v>2200000</v>
      </c>
    </row>
    <row r="7341" spans="1:8" ht="14.5">
      <c r="A7341" s="6" t="str">
        <f t="shared" si="84"/>
        <v>Semarang - Kalikuning_TRUKO</v>
      </c>
      <c r="B7341" s="11" t="s">
        <v>5061</v>
      </c>
      <c r="C7341" s="11" t="s">
        <v>529</v>
      </c>
      <c r="D7341" s="11">
        <v>10.51</v>
      </c>
      <c r="E7341" s="7">
        <f>VLOOKUP(A7341, Sheet2!$A$2:$K$8265, 11)</f>
        <v>110.8802</v>
      </c>
      <c r="F7341" s="7">
        <f t="shared" si="85"/>
        <v>1.31375</v>
      </c>
      <c r="G7341" s="8">
        <v>200000</v>
      </c>
      <c r="H7341" s="9">
        <f t="shared" si="86"/>
        <v>2200000</v>
      </c>
    </row>
    <row r="7342" spans="1:8" ht="14.5">
      <c r="A7342" s="6" t="str">
        <f t="shared" si="84"/>
        <v>Semarang - Kalikuning_TUKANG</v>
      </c>
      <c r="B7342" s="11" t="s">
        <v>5061</v>
      </c>
      <c r="C7342" s="11" t="s">
        <v>5156</v>
      </c>
      <c r="D7342" s="11">
        <v>10.51</v>
      </c>
      <c r="E7342" s="7">
        <f>VLOOKUP(A7342, Sheet2!$A$2:$K$8265, 11)</f>
        <v>110.8802</v>
      </c>
      <c r="F7342" s="7">
        <f t="shared" si="85"/>
        <v>1.31375</v>
      </c>
      <c r="G7342" s="8">
        <v>200000</v>
      </c>
      <c r="H7342" s="9">
        <f t="shared" si="86"/>
        <v>2200000</v>
      </c>
    </row>
    <row r="7343" spans="1:8" ht="14.5">
      <c r="A7343" s="6" t="str">
        <f t="shared" si="84"/>
        <v>Semarang - Kalikuning_TUNTANG</v>
      </c>
      <c r="B7343" s="11" t="s">
        <v>5061</v>
      </c>
      <c r="C7343" s="11" t="s">
        <v>5157</v>
      </c>
      <c r="D7343" s="11">
        <v>10.51</v>
      </c>
      <c r="E7343" s="7">
        <f>VLOOKUP(A7343, Sheet2!$A$2:$K$8265, 11)</f>
        <v>110.8802</v>
      </c>
      <c r="F7343" s="7">
        <f t="shared" si="85"/>
        <v>1.31375</v>
      </c>
      <c r="G7343" s="8">
        <v>200000</v>
      </c>
      <c r="H7343" s="9">
        <f t="shared" si="86"/>
        <v>2200000</v>
      </c>
    </row>
    <row r="7344" spans="1:8" ht="14.5">
      <c r="A7344" s="6" t="str">
        <f t="shared" si="84"/>
        <v>Semarang - Kalikuning_UJUNG-UJUNG</v>
      </c>
      <c r="B7344" s="11" t="s">
        <v>5061</v>
      </c>
      <c r="C7344" s="11" t="s">
        <v>5158</v>
      </c>
      <c r="D7344" s="11">
        <v>10.51</v>
      </c>
      <c r="E7344" s="7">
        <f>VLOOKUP(A7344, Sheet2!$A$2:$K$8265, 11)</f>
        <v>110.8802</v>
      </c>
      <c r="F7344" s="7">
        <f t="shared" si="85"/>
        <v>1.31375</v>
      </c>
      <c r="G7344" s="8">
        <v>200000</v>
      </c>
      <c r="H7344" s="9">
        <f t="shared" si="86"/>
        <v>2200000</v>
      </c>
    </row>
    <row r="7345" spans="1:8" ht="14.5">
      <c r="A7345" s="6" t="str">
        <f t="shared" si="84"/>
        <v>Semarang - Kalikuning_UNGARAN</v>
      </c>
      <c r="B7345" s="11" t="s">
        <v>5061</v>
      </c>
      <c r="C7345" s="11" t="s">
        <v>3873</v>
      </c>
      <c r="D7345" s="11">
        <v>10.51</v>
      </c>
      <c r="E7345" s="7">
        <f>VLOOKUP(A7345, Sheet2!$A$2:$K$8265, 11)</f>
        <v>110.8802</v>
      </c>
      <c r="F7345" s="7">
        <f t="shared" si="85"/>
        <v>1.31375</v>
      </c>
      <c r="G7345" s="8">
        <v>200000</v>
      </c>
      <c r="H7345" s="9">
        <f t="shared" si="86"/>
        <v>2200000</v>
      </c>
    </row>
    <row r="7346" spans="1:8" ht="14.5">
      <c r="A7346" s="6" t="str">
        <f t="shared" si="84"/>
        <v>Semarang - Kalikuning_WATUAGUNG</v>
      </c>
      <c r="B7346" s="11" t="s">
        <v>5061</v>
      </c>
      <c r="C7346" s="11" t="s">
        <v>767</v>
      </c>
      <c r="D7346" s="11">
        <v>10.51</v>
      </c>
      <c r="E7346" s="7">
        <f>VLOOKUP(A7346, Sheet2!$A$2:$K$8265, 11)</f>
        <v>110.8802</v>
      </c>
      <c r="F7346" s="7">
        <f t="shared" si="85"/>
        <v>1.31375</v>
      </c>
      <c r="G7346" s="8">
        <v>200000</v>
      </c>
      <c r="H7346" s="9">
        <f t="shared" si="86"/>
        <v>2200000</v>
      </c>
    </row>
    <row r="7347" spans="1:8" ht="14.5">
      <c r="A7347" s="6" t="str">
        <f t="shared" si="84"/>
        <v>Semarang - Kalikuning_WIRU</v>
      </c>
      <c r="B7347" s="11" t="s">
        <v>5061</v>
      </c>
      <c r="C7347" s="11" t="s">
        <v>5159</v>
      </c>
      <c r="D7347" s="11">
        <v>10.51</v>
      </c>
      <c r="E7347" s="7">
        <f>VLOOKUP(A7347, Sheet2!$A$2:$K$8265, 11)</f>
        <v>110.8802</v>
      </c>
      <c r="F7347" s="7">
        <f t="shared" si="85"/>
        <v>1.31375</v>
      </c>
      <c r="G7347" s="8">
        <v>200000</v>
      </c>
      <c r="H7347" s="9">
        <f t="shared" si="86"/>
        <v>2200000</v>
      </c>
    </row>
    <row r="7348" spans="1:8" ht="14.5">
      <c r="A7348" s="6" t="str">
        <f t="shared" si="84"/>
        <v>Semarang - Kalikuning_WONOKERTO</v>
      </c>
      <c r="B7348" s="11" t="s">
        <v>5061</v>
      </c>
      <c r="C7348" s="11" t="s">
        <v>254</v>
      </c>
      <c r="D7348" s="11">
        <v>10.51</v>
      </c>
      <c r="E7348" s="7">
        <f>VLOOKUP(A7348, Sheet2!$A$2:$K$8265, 11)</f>
        <v>110.8802</v>
      </c>
      <c r="F7348" s="7">
        <f t="shared" si="85"/>
        <v>1.31375</v>
      </c>
      <c r="G7348" s="8">
        <v>200000</v>
      </c>
      <c r="H7348" s="9">
        <f t="shared" si="86"/>
        <v>2200000</v>
      </c>
    </row>
    <row r="7349" spans="1:8" ht="14.5">
      <c r="A7349" s="6" t="str">
        <f t="shared" si="84"/>
        <v>Semarang - Kalikuning_WONOREJO</v>
      </c>
      <c r="B7349" s="11" t="s">
        <v>5061</v>
      </c>
      <c r="C7349" s="11" t="s">
        <v>773</v>
      </c>
      <c r="D7349" s="11">
        <v>10.51</v>
      </c>
      <c r="E7349" s="7">
        <f>VLOOKUP(A7349, Sheet2!$A$2:$K$8265, 11)</f>
        <v>110.8802</v>
      </c>
      <c r="F7349" s="7">
        <f t="shared" si="85"/>
        <v>1.31375</v>
      </c>
      <c r="G7349" s="8">
        <v>200000</v>
      </c>
      <c r="H7349" s="9">
        <f t="shared" si="86"/>
        <v>2200000</v>
      </c>
    </row>
    <row r="7350" spans="1:8" ht="14.5">
      <c r="A7350" s="6" t="str">
        <f t="shared" si="84"/>
        <v>Semarang - Kalikuning_WONOSEGORO</v>
      </c>
      <c r="B7350" s="11" t="s">
        <v>5061</v>
      </c>
      <c r="C7350" s="11" t="s">
        <v>257</v>
      </c>
      <c r="D7350" s="11">
        <v>17.7</v>
      </c>
      <c r="E7350" s="7">
        <f>VLOOKUP(A7350, Sheet2!$A$2:$K$8265, 11)</f>
        <v>110.8802</v>
      </c>
      <c r="F7350" s="7">
        <f t="shared" si="85"/>
        <v>2.2124999999999999</v>
      </c>
      <c r="G7350" s="8">
        <v>200000</v>
      </c>
      <c r="H7350" s="9">
        <f t="shared" si="86"/>
        <v>3600000</v>
      </c>
    </row>
    <row r="7351" spans="1:8" ht="14.5">
      <c r="A7351" s="6" t="str">
        <f t="shared" si="84"/>
        <v>Semarang - Kalikuning_WONOYOSO</v>
      </c>
      <c r="B7351" s="11" t="s">
        <v>5061</v>
      </c>
      <c r="C7351" s="11" t="s">
        <v>3502</v>
      </c>
      <c r="D7351" s="11">
        <v>10.51</v>
      </c>
      <c r="E7351" s="7">
        <f>VLOOKUP(A7351, Sheet2!$A$2:$K$8265, 11)</f>
        <v>110.8802</v>
      </c>
      <c r="F7351" s="7">
        <f t="shared" si="85"/>
        <v>1.31375</v>
      </c>
      <c r="G7351" s="8">
        <v>200000</v>
      </c>
      <c r="H7351" s="9">
        <f t="shared" si="86"/>
        <v>2200000</v>
      </c>
    </row>
    <row r="7352" spans="1:8" ht="14.5">
      <c r="A7352" s="6" t="str">
        <f t="shared" si="84"/>
        <v>Semarang - Kalikuning_WRINGINPUTIH</v>
      </c>
      <c r="B7352" s="11" t="s">
        <v>5061</v>
      </c>
      <c r="C7352" s="11" t="s">
        <v>3335</v>
      </c>
      <c r="D7352" s="11">
        <v>10.51</v>
      </c>
      <c r="E7352" s="7">
        <f>VLOOKUP(A7352, Sheet2!$A$2:$K$8265, 11)</f>
        <v>110.8802</v>
      </c>
      <c r="F7352" s="7">
        <f t="shared" si="85"/>
        <v>1.31375</v>
      </c>
      <c r="G7352" s="8">
        <v>200000</v>
      </c>
      <c r="H7352" s="9">
        <f t="shared" si="86"/>
        <v>2200000</v>
      </c>
    </row>
    <row r="7353" spans="1:8" ht="14.5">
      <c r="A7353" s="6" t="str">
        <f t="shared" si="84"/>
        <v>Semarang - Kalikuning_WUJIL</v>
      </c>
      <c r="B7353" s="11" t="s">
        <v>5061</v>
      </c>
      <c r="C7353" s="11" t="s">
        <v>5160</v>
      </c>
      <c r="D7353" s="11">
        <v>10.51</v>
      </c>
      <c r="E7353" s="7">
        <f>VLOOKUP(A7353, Sheet2!$A$2:$K$8265, 11)</f>
        <v>110.8802</v>
      </c>
      <c r="F7353" s="7">
        <f t="shared" si="85"/>
        <v>1.31375</v>
      </c>
      <c r="G7353" s="8">
        <v>200000</v>
      </c>
      <c r="H7353" s="9">
        <f t="shared" si="86"/>
        <v>2200000</v>
      </c>
    </row>
    <row r="7354" spans="1:8" ht="14.5">
      <c r="A7354" s="6" t="str">
        <f t="shared" si="84"/>
        <v>Sragen 1 - Ngrampal_ANGGRASMANIS</v>
      </c>
      <c r="B7354" s="11" t="s">
        <v>5161</v>
      </c>
      <c r="C7354" s="11" t="s">
        <v>5162</v>
      </c>
      <c r="D7354" s="11">
        <v>21.59</v>
      </c>
      <c r="E7354" s="7">
        <f>VLOOKUP(A7354, Sheet2!$A$2:$K$8265, 11)</f>
        <v>110.8802</v>
      </c>
      <c r="F7354" s="7">
        <f t="shared" si="85"/>
        <v>2.69875</v>
      </c>
      <c r="G7354" s="8">
        <v>200000</v>
      </c>
      <c r="H7354" s="9">
        <f t="shared" si="86"/>
        <v>4400000</v>
      </c>
    </row>
    <row r="7355" spans="1:8" ht="14.5">
      <c r="A7355" s="6" t="str">
        <f t="shared" si="84"/>
        <v>Sragen 1 - Ngrampal_BALEHARJO</v>
      </c>
      <c r="B7355" s="11" t="s">
        <v>5161</v>
      </c>
      <c r="C7355" s="11" t="s">
        <v>539</v>
      </c>
      <c r="D7355" s="11">
        <v>66.78</v>
      </c>
      <c r="E7355" s="7">
        <f>VLOOKUP(A7355, Sheet2!$A$2:$K$8265, 11)</f>
        <v>110.8802</v>
      </c>
      <c r="F7355" s="7">
        <f t="shared" si="85"/>
        <v>8.3475000000000001</v>
      </c>
      <c r="G7355" s="8">
        <v>200000</v>
      </c>
      <c r="H7355" s="9">
        <f t="shared" si="86"/>
        <v>13400000</v>
      </c>
    </row>
    <row r="7356" spans="1:8" ht="14.5">
      <c r="A7356" s="6" t="str">
        <f t="shared" si="84"/>
        <v>Sragen 1 - Ngrampal_BALONG</v>
      </c>
      <c r="B7356" s="11" t="s">
        <v>5161</v>
      </c>
      <c r="C7356" s="11" t="s">
        <v>1170</v>
      </c>
      <c r="D7356" s="11">
        <v>21.59</v>
      </c>
      <c r="E7356" s="7">
        <f>VLOOKUP(A7356, Sheet2!$A$2:$K$8265, 11)</f>
        <v>110.8802</v>
      </c>
      <c r="F7356" s="7">
        <f t="shared" si="85"/>
        <v>2.69875</v>
      </c>
      <c r="G7356" s="8">
        <v>200000</v>
      </c>
      <c r="H7356" s="9">
        <f t="shared" si="86"/>
        <v>4400000</v>
      </c>
    </row>
    <row r="7357" spans="1:8" ht="14.5">
      <c r="A7357" s="6" t="str">
        <f t="shared" si="84"/>
        <v>Sragen 1 - Ngrampal_BANDUNG</v>
      </c>
      <c r="B7357" s="11" t="s">
        <v>5161</v>
      </c>
      <c r="C7357" s="11" t="s">
        <v>58</v>
      </c>
      <c r="D7357" s="11">
        <v>66.78</v>
      </c>
      <c r="E7357" s="7">
        <f>VLOOKUP(A7357, Sheet2!$A$2:$K$8265, 11)</f>
        <v>110.8802</v>
      </c>
      <c r="F7357" s="7">
        <f t="shared" si="85"/>
        <v>8.3475000000000001</v>
      </c>
      <c r="G7357" s="8">
        <v>200000</v>
      </c>
      <c r="H7357" s="9">
        <f t="shared" si="86"/>
        <v>13400000</v>
      </c>
    </row>
    <row r="7358" spans="1:8" ht="14.5">
      <c r="A7358" s="6" t="str">
        <f t="shared" si="84"/>
        <v>Sragen 1 - Ngrampal_BENDO</v>
      </c>
      <c r="B7358" s="11" t="s">
        <v>5161</v>
      </c>
      <c r="C7358" s="11" t="s">
        <v>1387</v>
      </c>
      <c r="D7358" s="11">
        <v>66.78</v>
      </c>
      <c r="E7358" s="7">
        <f>VLOOKUP(A7358, Sheet2!$A$2:$K$8265, 11)</f>
        <v>110.8802</v>
      </c>
      <c r="F7358" s="7">
        <f t="shared" si="85"/>
        <v>8.3475000000000001</v>
      </c>
      <c r="G7358" s="8">
        <v>200000</v>
      </c>
      <c r="H7358" s="9">
        <f t="shared" si="86"/>
        <v>13400000</v>
      </c>
    </row>
    <row r="7359" spans="1:8" ht="14.5">
      <c r="A7359" s="6" t="str">
        <f t="shared" si="84"/>
        <v>Sragen 1 - Ngrampal_BENER</v>
      </c>
      <c r="B7359" s="11" t="s">
        <v>5161</v>
      </c>
      <c r="C7359" s="11" t="s">
        <v>2121</v>
      </c>
      <c r="D7359" s="11">
        <v>66.78</v>
      </c>
      <c r="E7359" s="7">
        <f>VLOOKUP(A7359, Sheet2!$A$2:$K$8265, 11)</f>
        <v>110.8802</v>
      </c>
      <c r="F7359" s="7">
        <f t="shared" si="85"/>
        <v>8.3475000000000001</v>
      </c>
      <c r="G7359" s="8">
        <v>200000</v>
      </c>
      <c r="H7359" s="9">
        <f t="shared" si="86"/>
        <v>13400000</v>
      </c>
    </row>
    <row r="7360" spans="1:8" ht="14.5">
      <c r="A7360" s="6" t="str">
        <f t="shared" si="84"/>
        <v>Sragen 1 - Ngrampal_BLANGU</v>
      </c>
      <c r="B7360" s="11" t="s">
        <v>5161</v>
      </c>
      <c r="C7360" s="11" t="s">
        <v>5163</v>
      </c>
      <c r="D7360" s="11">
        <v>66.78</v>
      </c>
      <c r="E7360" s="7">
        <f>VLOOKUP(A7360, Sheet2!$A$2:$K$8265, 11)</f>
        <v>110.8802</v>
      </c>
      <c r="F7360" s="7">
        <f t="shared" si="85"/>
        <v>8.3475000000000001</v>
      </c>
      <c r="G7360" s="8">
        <v>200000</v>
      </c>
      <c r="H7360" s="9">
        <f t="shared" si="86"/>
        <v>13400000</v>
      </c>
    </row>
    <row r="7361" spans="1:8" ht="14.5">
      <c r="A7361" s="6" t="str">
        <f t="shared" si="84"/>
        <v>Sragen 1 - Ngrampal_BLIMBING</v>
      </c>
      <c r="B7361" s="11" t="s">
        <v>5161</v>
      </c>
      <c r="C7361" s="11" t="s">
        <v>866</v>
      </c>
      <c r="D7361" s="11">
        <v>66.78</v>
      </c>
      <c r="E7361" s="7">
        <f>VLOOKUP(A7361, Sheet2!$A$2:$K$8265, 11)</f>
        <v>110.8802</v>
      </c>
      <c r="F7361" s="7">
        <f t="shared" si="85"/>
        <v>8.3475000000000001</v>
      </c>
      <c r="G7361" s="8">
        <v>200000</v>
      </c>
      <c r="H7361" s="9">
        <f t="shared" si="86"/>
        <v>13400000</v>
      </c>
    </row>
    <row r="7362" spans="1:8" ht="14.5">
      <c r="A7362" s="6" t="str">
        <f t="shared" si="84"/>
        <v>Sragen 1 - Ngrampal_BOTOK</v>
      </c>
      <c r="B7362" s="11" t="s">
        <v>5161</v>
      </c>
      <c r="C7362" s="11" t="s">
        <v>5164</v>
      </c>
      <c r="D7362" s="11">
        <v>21.59</v>
      </c>
      <c r="E7362" s="7">
        <f>VLOOKUP(A7362, Sheet2!$A$2:$K$8265, 11)</f>
        <v>110.8802</v>
      </c>
      <c r="F7362" s="7">
        <f t="shared" si="85"/>
        <v>2.69875</v>
      </c>
      <c r="G7362" s="8">
        <v>200000</v>
      </c>
      <c r="H7362" s="9">
        <f t="shared" si="86"/>
        <v>4400000</v>
      </c>
    </row>
    <row r="7363" spans="1:8" ht="14.5">
      <c r="A7363" s="6" t="str">
        <f t="shared" si="84"/>
        <v>Sragen 1 - Ngrampal_BUMIAJI</v>
      </c>
      <c r="B7363" s="11" t="s">
        <v>5161</v>
      </c>
      <c r="C7363" s="11" t="s">
        <v>5165</v>
      </c>
      <c r="D7363" s="11">
        <v>66.78</v>
      </c>
      <c r="E7363" s="7">
        <f>VLOOKUP(A7363, Sheet2!$A$2:$K$8265, 11)</f>
        <v>110.8802</v>
      </c>
      <c r="F7363" s="7">
        <f t="shared" si="85"/>
        <v>8.3475000000000001</v>
      </c>
      <c r="G7363" s="8">
        <v>200000</v>
      </c>
      <c r="H7363" s="9">
        <f t="shared" si="86"/>
        <v>13400000</v>
      </c>
    </row>
    <row r="7364" spans="1:8" ht="14.5">
      <c r="A7364" s="6" t="str">
        <f t="shared" si="84"/>
        <v>Sragen 1 - Ngrampal_DAWUNG</v>
      </c>
      <c r="B7364" s="11" t="s">
        <v>5161</v>
      </c>
      <c r="C7364" s="11" t="s">
        <v>563</v>
      </c>
      <c r="D7364" s="11">
        <v>66.78</v>
      </c>
      <c r="E7364" s="7">
        <f>VLOOKUP(A7364, Sheet2!$A$2:$K$8265, 11)</f>
        <v>110.8802</v>
      </c>
      <c r="F7364" s="7">
        <f t="shared" si="85"/>
        <v>8.3475000000000001</v>
      </c>
      <c r="G7364" s="8">
        <v>200000</v>
      </c>
      <c r="H7364" s="9">
        <f t="shared" si="86"/>
        <v>13400000</v>
      </c>
    </row>
    <row r="7365" spans="1:8" ht="14.5">
      <c r="A7365" s="6" t="str">
        <f t="shared" si="84"/>
        <v>Sragen 1 - Ngrampal_GABUS</v>
      </c>
      <c r="B7365" s="11" t="s">
        <v>5161</v>
      </c>
      <c r="C7365" s="11" t="s">
        <v>1279</v>
      </c>
      <c r="D7365" s="11">
        <v>66.78</v>
      </c>
      <c r="E7365" s="7">
        <f>VLOOKUP(A7365, Sheet2!$A$2:$K$8265, 11)</f>
        <v>110.8802</v>
      </c>
      <c r="F7365" s="7">
        <f t="shared" si="85"/>
        <v>8.3475000000000001</v>
      </c>
      <c r="G7365" s="8">
        <v>200000</v>
      </c>
      <c r="H7365" s="9">
        <f t="shared" si="86"/>
        <v>13400000</v>
      </c>
    </row>
    <row r="7366" spans="1:8" ht="14.5">
      <c r="A7366" s="6" t="str">
        <f t="shared" si="84"/>
        <v>Sragen 1 - Ngrampal_GEBANG</v>
      </c>
      <c r="B7366" s="11" t="s">
        <v>5161</v>
      </c>
      <c r="C7366" s="11" t="s">
        <v>372</v>
      </c>
      <c r="D7366" s="11">
        <v>66.78</v>
      </c>
      <c r="E7366" s="7">
        <f>VLOOKUP(A7366, Sheet2!$A$2:$K$8265, 11)</f>
        <v>110.8802</v>
      </c>
      <c r="F7366" s="7">
        <f t="shared" si="85"/>
        <v>8.3475000000000001</v>
      </c>
      <c r="G7366" s="8">
        <v>200000</v>
      </c>
      <c r="H7366" s="9">
        <f t="shared" si="86"/>
        <v>13400000</v>
      </c>
    </row>
    <row r="7367" spans="1:8" ht="14.5">
      <c r="A7367" s="6" t="str">
        <f t="shared" si="84"/>
        <v>Sragen 1 - Ngrampal_GEMPOLAN</v>
      </c>
      <c r="B7367" s="11" t="s">
        <v>5161</v>
      </c>
      <c r="C7367" s="11" t="s">
        <v>5166</v>
      </c>
      <c r="D7367" s="11">
        <v>21.59</v>
      </c>
      <c r="E7367" s="7">
        <f>VLOOKUP(A7367, Sheet2!$A$2:$K$8265, 11)</f>
        <v>110.8802</v>
      </c>
      <c r="F7367" s="7">
        <f t="shared" si="85"/>
        <v>2.69875</v>
      </c>
      <c r="G7367" s="8">
        <v>200000</v>
      </c>
      <c r="H7367" s="9">
        <f t="shared" si="86"/>
        <v>4400000</v>
      </c>
    </row>
    <row r="7368" spans="1:8" ht="14.5">
      <c r="A7368" s="6" t="str">
        <f t="shared" si="84"/>
        <v>Sragen 1 - Ngrampal_GESI</v>
      </c>
      <c r="B7368" s="11" t="s">
        <v>5161</v>
      </c>
      <c r="C7368" s="11" t="s">
        <v>5167</v>
      </c>
      <c r="D7368" s="11">
        <v>66.78</v>
      </c>
      <c r="E7368" s="7">
        <f>VLOOKUP(A7368, Sheet2!$A$2:$K$8265, 11)</f>
        <v>110.8802</v>
      </c>
      <c r="F7368" s="7">
        <f t="shared" si="85"/>
        <v>8.3475000000000001</v>
      </c>
      <c r="G7368" s="8">
        <v>200000</v>
      </c>
      <c r="H7368" s="9">
        <f t="shared" si="86"/>
        <v>13400000</v>
      </c>
    </row>
    <row r="7369" spans="1:8" ht="14.5">
      <c r="A7369" s="6" t="str">
        <f t="shared" si="84"/>
        <v>Sragen 1 - Ngrampal_GIRIMULYO</v>
      </c>
      <c r="B7369" s="11" t="s">
        <v>5161</v>
      </c>
      <c r="C7369" s="11" t="s">
        <v>585</v>
      </c>
      <c r="D7369" s="11">
        <v>21.59</v>
      </c>
      <c r="E7369" s="7">
        <f>VLOOKUP(A7369, Sheet2!$A$2:$K$8265, 11)</f>
        <v>110.8802</v>
      </c>
      <c r="F7369" s="7">
        <f t="shared" si="85"/>
        <v>2.69875</v>
      </c>
      <c r="G7369" s="8">
        <v>200000</v>
      </c>
      <c r="H7369" s="9">
        <f t="shared" si="86"/>
        <v>4400000</v>
      </c>
    </row>
    <row r="7370" spans="1:8" ht="14.5">
      <c r="A7370" s="6" t="str">
        <f t="shared" si="84"/>
        <v>Sragen 1 - Ngrampal_GLONGGONG</v>
      </c>
      <c r="B7370" s="11" t="s">
        <v>5161</v>
      </c>
      <c r="C7370" s="11" t="s">
        <v>1415</v>
      </c>
      <c r="D7370" s="11">
        <v>66.78</v>
      </c>
      <c r="E7370" s="7">
        <f>VLOOKUP(A7370, Sheet2!$A$2:$K$8265, 11)</f>
        <v>110.8802</v>
      </c>
      <c r="F7370" s="7">
        <f t="shared" si="85"/>
        <v>8.3475000000000001</v>
      </c>
      <c r="G7370" s="8">
        <v>200000</v>
      </c>
      <c r="H7370" s="9">
        <f t="shared" si="86"/>
        <v>13400000</v>
      </c>
    </row>
    <row r="7371" spans="1:8" ht="14.5">
      <c r="A7371" s="6" t="str">
        <f t="shared" si="84"/>
        <v>Sragen 1 - Ngrampal_GUMENG</v>
      </c>
      <c r="B7371" s="11" t="s">
        <v>5161</v>
      </c>
      <c r="C7371" s="11" t="s">
        <v>5168</v>
      </c>
      <c r="D7371" s="11">
        <v>21.59</v>
      </c>
      <c r="E7371" s="7">
        <f>VLOOKUP(A7371, Sheet2!$A$2:$K$8265, 11)</f>
        <v>110.8802</v>
      </c>
      <c r="F7371" s="7">
        <f t="shared" si="85"/>
        <v>2.69875</v>
      </c>
      <c r="G7371" s="8">
        <v>200000</v>
      </c>
      <c r="H7371" s="9">
        <f t="shared" si="86"/>
        <v>4400000</v>
      </c>
    </row>
    <row r="7372" spans="1:8" ht="14.5">
      <c r="A7372" s="6" t="str">
        <f t="shared" si="84"/>
        <v>Sragen 1 - Ngrampal_GUWOREJO</v>
      </c>
      <c r="B7372" s="11" t="s">
        <v>5161</v>
      </c>
      <c r="C7372" s="11" t="s">
        <v>5169</v>
      </c>
      <c r="D7372" s="11">
        <v>66.78</v>
      </c>
      <c r="E7372" s="7">
        <f>VLOOKUP(A7372, Sheet2!$A$2:$K$8265, 11)</f>
        <v>110.8802</v>
      </c>
      <c r="F7372" s="7">
        <f t="shared" si="85"/>
        <v>8.3475000000000001</v>
      </c>
      <c r="G7372" s="8">
        <v>200000</v>
      </c>
      <c r="H7372" s="9">
        <f t="shared" si="86"/>
        <v>13400000</v>
      </c>
    </row>
    <row r="7373" spans="1:8" ht="14.5">
      <c r="A7373" s="6" t="str">
        <f t="shared" si="84"/>
        <v>Sragen 1 - Ngrampal_JAMBANAN</v>
      </c>
      <c r="B7373" s="11" t="s">
        <v>5161</v>
      </c>
      <c r="C7373" s="11" t="s">
        <v>5170</v>
      </c>
      <c r="D7373" s="11">
        <v>66.78</v>
      </c>
      <c r="E7373" s="7">
        <f>VLOOKUP(A7373, Sheet2!$A$2:$K$8265, 11)</f>
        <v>110.8802</v>
      </c>
      <c r="F7373" s="7">
        <f t="shared" si="85"/>
        <v>8.3475000000000001</v>
      </c>
      <c r="G7373" s="8">
        <v>200000</v>
      </c>
      <c r="H7373" s="9">
        <f t="shared" si="86"/>
        <v>13400000</v>
      </c>
    </row>
    <row r="7374" spans="1:8" ht="14.5">
      <c r="A7374" s="6" t="str">
        <f t="shared" si="84"/>
        <v>Sragen 1 - Ngrampal_JAMBEYAN</v>
      </c>
      <c r="B7374" s="11" t="s">
        <v>5161</v>
      </c>
      <c r="C7374" s="11" t="s">
        <v>2283</v>
      </c>
      <c r="D7374" s="11">
        <v>66.78</v>
      </c>
      <c r="E7374" s="7">
        <f>VLOOKUP(A7374, Sheet2!$A$2:$K$8265, 11)</f>
        <v>110.8802</v>
      </c>
      <c r="F7374" s="7">
        <f t="shared" si="85"/>
        <v>8.3475000000000001</v>
      </c>
      <c r="G7374" s="8">
        <v>200000</v>
      </c>
      <c r="H7374" s="9">
        <f t="shared" si="86"/>
        <v>13400000</v>
      </c>
    </row>
    <row r="7375" spans="1:8" ht="14.5">
      <c r="A7375" s="6" t="str">
        <f t="shared" si="84"/>
        <v>Sragen 1 - Ngrampal_JATITENGAH</v>
      </c>
      <c r="B7375" s="11" t="s">
        <v>5161</v>
      </c>
      <c r="C7375" s="11" t="s">
        <v>5171</v>
      </c>
      <c r="D7375" s="11">
        <v>66.78</v>
      </c>
      <c r="E7375" s="7">
        <f>VLOOKUP(A7375, Sheet2!$A$2:$K$8265, 11)</f>
        <v>110.8802</v>
      </c>
      <c r="F7375" s="7">
        <f t="shared" si="85"/>
        <v>8.3475000000000001</v>
      </c>
      <c r="G7375" s="8">
        <v>200000</v>
      </c>
      <c r="H7375" s="9">
        <f t="shared" si="86"/>
        <v>13400000</v>
      </c>
    </row>
    <row r="7376" spans="1:8" ht="14.5">
      <c r="A7376" s="6" t="str">
        <f t="shared" si="84"/>
        <v>Sragen 1 - Ngrampal_JEKANI</v>
      </c>
      <c r="B7376" s="11" t="s">
        <v>5161</v>
      </c>
      <c r="C7376" s="11" t="s">
        <v>5172</v>
      </c>
      <c r="D7376" s="11">
        <v>66.78</v>
      </c>
      <c r="E7376" s="7">
        <f>VLOOKUP(A7376, Sheet2!$A$2:$K$8265, 11)</f>
        <v>110.8802</v>
      </c>
      <c r="F7376" s="7">
        <f t="shared" si="85"/>
        <v>8.3475000000000001</v>
      </c>
      <c r="G7376" s="8">
        <v>200000</v>
      </c>
      <c r="H7376" s="9">
        <f t="shared" si="86"/>
        <v>13400000</v>
      </c>
    </row>
    <row r="7377" spans="1:8" ht="14.5">
      <c r="A7377" s="6" t="str">
        <f t="shared" si="84"/>
        <v>Sragen 1 - Ngrampal_JENAWI</v>
      </c>
      <c r="B7377" s="11" t="s">
        <v>5161</v>
      </c>
      <c r="C7377" s="11" t="s">
        <v>5173</v>
      </c>
      <c r="D7377" s="11">
        <v>21.59</v>
      </c>
      <c r="E7377" s="7">
        <f>VLOOKUP(A7377, Sheet2!$A$2:$K$8265, 11)</f>
        <v>110.8802</v>
      </c>
      <c r="F7377" s="7">
        <f t="shared" si="85"/>
        <v>2.69875</v>
      </c>
      <c r="G7377" s="8">
        <v>200000</v>
      </c>
      <c r="H7377" s="9">
        <f t="shared" si="86"/>
        <v>4400000</v>
      </c>
    </row>
    <row r="7378" spans="1:8" ht="14.5">
      <c r="A7378" s="6" t="str">
        <f t="shared" si="84"/>
        <v>Sragen 1 - Ngrampal_JETIS</v>
      </c>
      <c r="B7378" s="11" t="s">
        <v>5161</v>
      </c>
      <c r="C7378" s="11" t="s">
        <v>886</v>
      </c>
      <c r="D7378" s="11">
        <v>66.78</v>
      </c>
      <c r="E7378" s="7">
        <f>VLOOKUP(A7378, Sheet2!$A$2:$K$8265, 11)</f>
        <v>110.8802</v>
      </c>
      <c r="F7378" s="7">
        <f t="shared" si="85"/>
        <v>8.3475000000000001</v>
      </c>
      <c r="G7378" s="8">
        <v>200000</v>
      </c>
      <c r="H7378" s="9">
        <f t="shared" si="86"/>
        <v>13400000</v>
      </c>
    </row>
    <row r="7379" spans="1:8" ht="14.5">
      <c r="A7379" s="6" t="str">
        <f t="shared" si="84"/>
        <v>Sragen 1 - Ngrampal_JUWOK</v>
      </c>
      <c r="B7379" s="11" t="s">
        <v>5161</v>
      </c>
      <c r="C7379" s="11" t="s">
        <v>5174</v>
      </c>
      <c r="D7379" s="11">
        <v>66.78</v>
      </c>
      <c r="E7379" s="7">
        <f>VLOOKUP(A7379, Sheet2!$A$2:$K$8265, 11)</f>
        <v>110.8802</v>
      </c>
      <c r="F7379" s="7">
        <f t="shared" si="85"/>
        <v>8.3475000000000001</v>
      </c>
      <c r="G7379" s="8">
        <v>200000</v>
      </c>
      <c r="H7379" s="9">
        <f t="shared" si="86"/>
        <v>13400000</v>
      </c>
    </row>
    <row r="7380" spans="1:8" ht="14.5">
      <c r="A7380" s="6" t="str">
        <f t="shared" si="84"/>
        <v>Sragen 1 - Ngrampal_KADIPIRO</v>
      </c>
      <c r="B7380" s="11" t="s">
        <v>5161</v>
      </c>
      <c r="C7380" s="11" t="s">
        <v>627</v>
      </c>
      <c r="D7380" s="11">
        <v>66.78</v>
      </c>
      <c r="E7380" s="7">
        <f>VLOOKUP(A7380, Sheet2!$A$2:$K$8265, 11)</f>
        <v>110.8802</v>
      </c>
      <c r="F7380" s="7">
        <f t="shared" si="85"/>
        <v>8.3475000000000001</v>
      </c>
      <c r="G7380" s="8">
        <v>200000</v>
      </c>
      <c r="H7380" s="9">
        <f t="shared" si="86"/>
        <v>13400000</v>
      </c>
    </row>
    <row r="7381" spans="1:8" ht="14.5">
      <c r="A7381" s="6" t="str">
        <f t="shared" si="84"/>
        <v>Sragen 1 - Ngrampal_KALIWEDI</v>
      </c>
      <c r="B7381" s="11" t="s">
        <v>5161</v>
      </c>
      <c r="C7381" s="11" t="s">
        <v>1859</v>
      </c>
      <c r="D7381" s="11">
        <v>66.78</v>
      </c>
      <c r="E7381" s="7">
        <f>VLOOKUP(A7381, Sheet2!$A$2:$K$8265, 11)</f>
        <v>110.8802</v>
      </c>
      <c r="F7381" s="7">
        <f t="shared" si="85"/>
        <v>8.3475000000000001</v>
      </c>
      <c r="G7381" s="8">
        <v>200000</v>
      </c>
      <c r="H7381" s="9">
        <f t="shared" si="86"/>
        <v>13400000</v>
      </c>
    </row>
    <row r="7382" spans="1:8" ht="14.5">
      <c r="A7382" s="6" t="str">
        <f t="shared" si="84"/>
        <v>Sragen 1 - Ngrampal_KARANG TENGAH</v>
      </c>
      <c r="B7382" s="11" t="s">
        <v>5161</v>
      </c>
      <c r="C7382" s="11" t="s">
        <v>4843</v>
      </c>
      <c r="D7382" s="11">
        <v>66.78</v>
      </c>
      <c r="E7382" s="7">
        <f>VLOOKUP(A7382, Sheet2!$A$2:$K$8265, 11)</f>
        <v>110.8802</v>
      </c>
      <c r="F7382" s="7">
        <f t="shared" si="85"/>
        <v>8.3475000000000001</v>
      </c>
      <c r="G7382" s="8">
        <v>200000</v>
      </c>
      <c r="H7382" s="9">
        <f t="shared" si="86"/>
        <v>13400000</v>
      </c>
    </row>
    <row r="7383" spans="1:8" ht="14.5">
      <c r="A7383" s="6" t="str">
        <f t="shared" si="84"/>
        <v>Sragen 1 - Ngrampal_KARANGANOM</v>
      </c>
      <c r="B7383" s="11" t="s">
        <v>5161</v>
      </c>
      <c r="C7383" s="11" t="s">
        <v>124</v>
      </c>
      <c r="D7383" s="11">
        <v>66.78</v>
      </c>
      <c r="E7383" s="7">
        <f>VLOOKUP(A7383, Sheet2!$A$2:$K$8265, 11)</f>
        <v>110.8802</v>
      </c>
      <c r="F7383" s="7">
        <f t="shared" si="85"/>
        <v>8.3475000000000001</v>
      </c>
      <c r="G7383" s="8">
        <v>200000</v>
      </c>
      <c r="H7383" s="9">
        <f t="shared" si="86"/>
        <v>13400000</v>
      </c>
    </row>
    <row r="7384" spans="1:8" ht="14.5">
      <c r="A7384" s="6" t="str">
        <f t="shared" si="84"/>
        <v>Sragen 1 - Ngrampal_KARANGANYAR</v>
      </c>
      <c r="B7384" s="11" t="s">
        <v>5161</v>
      </c>
      <c r="C7384" s="11" t="s">
        <v>125</v>
      </c>
      <c r="D7384" s="11">
        <v>66.78</v>
      </c>
      <c r="E7384" s="7">
        <f>VLOOKUP(A7384, Sheet2!$A$2:$K$8265, 11)</f>
        <v>110.8802</v>
      </c>
      <c r="F7384" s="7">
        <f t="shared" si="85"/>
        <v>8.3475000000000001</v>
      </c>
      <c r="G7384" s="8">
        <v>200000</v>
      </c>
      <c r="H7384" s="9">
        <f t="shared" si="86"/>
        <v>13400000</v>
      </c>
    </row>
    <row r="7385" spans="1:8" ht="14.5">
      <c r="A7385" s="6" t="str">
        <f t="shared" si="84"/>
        <v>Sragen 1 - Ngrampal_KARANGUDI</v>
      </c>
      <c r="B7385" s="11" t="s">
        <v>5161</v>
      </c>
      <c r="C7385" s="11" t="s">
        <v>5175</v>
      </c>
      <c r="D7385" s="11">
        <v>66.78</v>
      </c>
      <c r="E7385" s="7">
        <f>VLOOKUP(A7385, Sheet2!$A$2:$K$8265, 11)</f>
        <v>110.8802</v>
      </c>
      <c r="F7385" s="7">
        <f t="shared" si="85"/>
        <v>8.3475000000000001</v>
      </c>
      <c r="G7385" s="8">
        <v>200000</v>
      </c>
      <c r="H7385" s="9">
        <f t="shared" si="86"/>
        <v>13400000</v>
      </c>
    </row>
    <row r="7386" spans="1:8" ht="14.5">
      <c r="A7386" s="6" t="str">
        <f t="shared" si="84"/>
        <v>Sragen 1 - Ngrampal_KATELAN</v>
      </c>
      <c r="B7386" s="11" t="s">
        <v>5161</v>
      </c>
      <c r="C7386" s="11" t="s">
        <v>5176</v>
      </c>
      <c r="D7386" s="11">
        <v>66.78</v>
      </c>
      <c r="E7386" s="7">
        <f>VLOOKUP(A7386, Sheet2!$A$2:$K$8265, 11)</f>
        <v>110.8802</v>
      </c>
      <c r="F7386" s="7">
        <f t="shared" si="85"/>
        <v>8.3475000000000001</v>
      </c>
      <c r="G7386" s="8">
        <v>200000</v>
      </c>
      <c r="H7386" s="9">
        <f t="shared" si="86"/>
        <v>13400000</v>
      </c>
    </row>
    <row r="7387" spans="1:8" ht="14.5">
      <c r="A7387" s="6" t="str">
        <f t="shared" si="84"/>
        <v>Sragen 1 - Ngrampal_KEBONROMO</v>
      </c>
      <c r="B7387" s="11" t="s">
        <v>5161</v>
      </c>
      <c r="C7387" s="11" t="s">
        <v>5177</v>
      </c>
      <c r="D7387" s="11">
        <v>66.78</v>
      </c>
      <c r="E7387" s="7">
        <f>VLOOKUP(A7387, Sheet2!$A$2:$K$8265, 11)</f>
        <v>110.8802</v>
      </c>
      <c r="F7387" s="7">
        <f t="shared" si="85"/>
        <v>8.3475000000000001</v>
      </c>
      <c r="G7387" s="8">
        <v>200000</v>
      </c>
      <c r="H7387" s="9">
        <f t="shared" si="86"/>
        <v>13400000</v>
      </c>
    </row>
    <row r="7388" spans="1:8" ht="14.5">
      <c r="A7388" s="6" t="str">
        <f t="shared" si="84"/>
        <v>Sragen 1 - Ngrampal_KEDAWUNG</v>
      </c>
      <c r="B7388" s="11" t="s">
        <v>5161</v>
      </c>
      <c r="C7388" s="11" t="s">
        <v>300</v>
      </c>
      <c r="D7388" s="11">
        <v>66.78</v>
      </c>
      <c r="E7388" s="7">
        <f>VLOOKUP(A7388, Sheet2!$A$2:$K$8265, 11)</f>
        <v>110.8802</v>
      </c>
      <c r="F7388" s="7">
        <f t="shared" si="85"/>
        <v>8.3475000000000001</v>
      </c>
      <c r="G7388" s="8">
        <v>200000</v>
      </c>
      <c r="H7388" s="9">
        <f t="shared" si="86"/>
        <v>13400000</v>
      </c>
    </row>
    <row r="7389" spans="1:8" ht="14.5">
      <c r="A7389" s="6" t="str">
        <f t="shared" si="84"/>
        <v>Sragen 1 - Ngrampal_KEDAWUNG</v>
      </c>
      <c r="B7389" s="11" t="s">
        <v>5161</v>
      </c>
      <c r="C7389" s="11" t="s">
        <v>300</v>
      </c>
      <c r="D7389" s="11">
        <v>66.78</v>
      </c>
      <c r="E7389" s="7">
        <f>VLOOKUP(A7389, Sheet2!$A$2:$K$8265, 11)</f>
        <v>110.8802</v>
      </c>
      <c r="F7389" s="7">
        <f t="shared" si="85"/>
        <v>8.3475000000000001</v>
      </c>
      <c r="G7389" s="8">
        <v>200000</v>
      </c>
      <c r="H7389" s="9">
        <f t="shared" si="86"/>
        <v>13400000</v>
      </c>
    </row>
    <row r="7390" spans="1:8" ht="14.5">
      <c r="A7390" s="6" t="str">
        <f t="shared" si="84"/>
        <v>Sragen 1 - Ngrampal_KEDUNGUPIT</v>
      </c>
      <c r="B7390" s="11" t="s">
        <v>5161</v>
      </c>
      <c r="C7390" s="11" t="s">
        <v>5178</v>
      </c>
      <c r="D7390" s="11">
        <v>66.78</v>
      </c>
      <c r="E7390" s="7">
        <f>VLOOKUP(A7390, Sheet2!$A$2:$K$8265, 11)</f>
        <v>110.8802</v>
      </c>
      <c r="F7390" s="7">
        <f t="shared" si="85"/>
        <v>8.3475000000000001</v>
      </c>
      <c r="G7390" s="8">
        <v>200000</v>
      </c>
      <c r="H7390" s="9">
        <f t="shared" si="86"/>
        <v>13400000</v>
      </c>
    </row>
    <row r="7391" spans="1:8" ht="14.5">
      <c r="A7391" s="6" t="str">
        <f t="shared" si="84"/>
        <v>Sragen 1 - Ngrampal_KEMUNING</v>
      </c>
      <c r="B7391" s="11" t="s">
        <v>5161</v>
      </c>
      <c r="C7391" s="11" t="s">
        <v>1072</v>
      </c>
      <c r="D7391" s="11">
        <v>21.59</v>
      </c>
      <c r="E7391" s="7">
        <f>VLOOKUP(A7391, Sheet2!$A$2:$K$8265, 11)</f>
        <v>110.8802</v>
      </c>
      <c r="F7391" s="7">
        <f t="shared" si="85"/>
        <v>2.69875</v>
      </c>
      <c r="G7391" s="8">
        <v>200000</v>
      </c>
      <c r="H7391" s="9">
        <f t="shared" si="86"/>
        <v>4400000</v>
      </c>
    </row>
    <row r="7392" spans="1:8" ht="14.5">
      <c r="A7392" s="6" t="str">
        <f t="shared" si="84"/>
        <v>Sragen 1 - Ngrampal_KLANDUNGAN</v>
      </c>
      <c r="B7392" s="11" t="s">
        <v>5161</v>
      </c>
      <c r="C7392" s="11" t="s">
        <v>5179</v>
      </c>
      <c r="D7392" s="11">
        <v>66.78</v>
      </c>
      <c r="E7392" s="7">
        <f>VLOOKUP(A7392, Sheet2!$A$2:$K$8265, 11)</f>
        <v>110.8802</v>
      </c>
      <c r="F7392" s="7">
        <f t="shared" si="85"/>
        <v>8.3475000000000001</v>
      </c>
      <c r="G7392" s="8">
        <v>200000</v>
      </c>
      <c r="H7392" s="9">
        <f t="shared" si="86"/>
        <v>13400000</v>
      </c>
    </row>
    <row r="7393" spans="1:8" ht="14.5">
      <c r="A7393" s="6" t="str">
        <f t="shared" si="84"/>
        <v>Sragen 1 - Ngrampal_KROYO</v>
      </c>
      <c r="B7393" s="11" t="s">
        <v>5161</v>
      </c>
      <c r="C7393" s="11" t="s">
        <v>3684</v>
      </c>
      <c r="D7393" s="11">
        <v>66.78</v>
      </c>
      <c r="E7393" s="7">
        <f>VLOOKUP(A7393, Sheet2!$A$2:$K$8265, 11)</f>
        <v>110.8802</v>
      </c>
      <c r="F7393" s="7">
        <f t="shared" si="85"/>
        <v>8.3475000000000001</v>
      </c>
      <c r="G7393" s="8">
        <v>200000</v>
      </c>
      <c r="H7393" s="9">
        <f t="shared" si="86"/>
        <v>13400000</v>
      </c>
    </row>
    <row r="7394" spans="1:8" ht="14.5">
      <c r="A7394" s="6" t="str">
        <f t="shared" si="84"/>
        <v>Sragen 1 - Ngrampal_LEMPONG</v>
      </c>
      <c r="B7394" s="11" t="s">
        <v>5161</v>
      </c>
      <c r="C7394" s="11" t="s">
        <v>5180</v>
      </c>
      <c r="D7394" s="11">
        <v>21.59</v>
      </c>
      <c r="E7394" s="7">
        <f>VLOOKUP(A7394, Sheet2!$A$2:$K$8265, 11)</f>
        <v>110.8802</v>
      </c>
      <c r="F7394" s="7">
        <f t="shared" si="85"/>
        <v>2.69875</v>
      </c>
      <c r="G7394" s="8">
        <v>200000</v>
      </c>
      <c r="H7394" s="9">
        <f t="shared" si="86"/>
        <v>4400000</v>
      </c>
    </row>
    <row r="7395" spans="1:8" ht="14.5">
      <c r="A7395" s="6" t="str">
        <f t="shared" si="84"/>
        <v>Sragen 1 - Ngrampal_MAJENANG</v>
      </c>
      <c r="B7395" s="11" t="s">
        <v>5161</v>
      </c>
      <c r="C7395" s="11" t="s">
        <v>5181</v>
      </c>
      <c r="D7395" s="11">
        <v>66.78</v>
      </c>
      <c r="E7395" s="7">
        <f>VLOOKUP(A7395, Sheet2!$A$2:$K$8265, 11)</f>
        <v>110.8802</v>
      </c>
      <c r="F7395" s="7">
        <f t="shared" si="85"/>
        <v>8.3475000000000001</v>
      </c>
      <c r="G7395" s="8">
        <v>200000</v>
      </c>
      <c r="H7395" s="9">
        <f t="shared" si="86"/>
        <v>13400000</v>
      </c>
    </row>
    <row r="7396" spans="1:8" ht="14.5">
      <c r="A7396" s="6" t="str">
        <f t="shared" si="84"/>
        <v>Sragen 1 - Ngrampal_MENJING</v>
      </c>
      <c r="B7396" s="11" t="s">
        <v>5161</v>
      </c>
      <c r="C7396" s="11" t="s">
        <v>5182</v>
      </c>
      <c r="D7396" s="11">
        <v>21.59</v>
      </c>
      <c r="E7396" s="7">
        <f>VLOOKUP(A7396, Sheet2!$A$2:$K$8265, 11)</f>
        <v>110.8802</v>
      </c>
      <c r="F7396" s="7">
        <f t="shared" si="85"/>
        <v>2.69875</v>
      </c>
      <c r="G7396" s="8">
        <v>200000</v>
      </c>
      <c r="H7396" s="9">
        <f t="shared" si="86"/>
        <v>4400000</v>
      </c>
    </row>
    <row r="7397" spans="1:8" ht="14.5">
      <c r="A7397" s="6" t="str">
        <f t="shared" ref="A7397:A7651" si="87">CONCATENATE(B7397, "_", C7397)</f>
        <v>Sragen 1 - Ngrampal_MOJOKERTO</v>
      </c>
      <c r="B7397" s="11" t="s">
        <v>5161</v>
      </c>
      <c r="C7397" s="11" t="s">
        <v>2306</v>
      </c>
      <c r="D7397" s="11">
        <v>66.78</v>
      </c>
      <c r="E7397" s="7">
        <f>VLOOKUP(A7397, Sheet2!$A$2:$K$8265, 11)</f>
        <v>110.8802</v>
      </c>
      <c r="F7397" s="7">
        <f t="shared" ref="F7397:F7651" si="88">D7397/8</f>
        <v>8.3475000000000001</v>
      </c>
      <c r="G7397" s="8">
        <v>200000</v>
      </c>
      <c r="H7397" s="9">
        <f t="shared" ref="H7397:H7651" si="89">G7397*_xlfn.CEILING.MATH(D7397)</f>
        <v>13400000</v>
      </c>
    </row>
    <row r="7398" spans="1:8" ht="14.5">
      <c r="A7398" s="6" t="str">
        <f t="shared" si="87"/>
        <v>Sragen 1 - Ngrampal_MOJOREJO</v>
      </c>
      <c r="B7398" s="11" t="s">
        <v>5161</v>
      </c>
      <c r="C7398" s="11" t="s">
        <v>4012</v>
      </c>
      <c r="D7398" s="11">
        <v>66.78</v>
      </c>
      <c r="E7398" s="7">
        <f>VLOOKUP(A7398, Sheet2!$A$2:$K$8265, 11)</f>
        <v>110.8802</v>
      </c>
      <c r="F7398" s="7">
        <f t="shared" si="88"/>
        <v>8.3475000000000001</v>
      </c>
      <c r="G7398" s="8">
        <v>200000</v>
      </c>
      <c r="H7398" s="9">
        <f t="shared" si="89"/>
        <v>13400000</v>
      </c>
    </row>
    <row r="7399" spans="1:8" ht="14.5">
      <c r="A7399" s="6" t="str">
        <f t="shared" si="87"/>
        <v>Sragen 1 - Ngrampal_MUSUK</v>
      </c>
      <c r="B7399" s="11" t="s">
        <v>5161</v>
      </c>
      <c r="C7399" s="11" t="s">
        <v>1487</v>
      </c>
      <c r="D7399" s="11">
        <v>66.78</v>
      </c>
      <c r="E7399" s="7">
        <f>VLOOKUP(A7399, Sheet2!$A$2:$K$8265, 11)</f>
        <v>110.8802</v>
      </c>
      <c r="F7399" s="7">
        <f t="shared" si="88"/>
        <v>8.3475000000000001</v>
      </c>
      <c r="G7399" s="8">
        <v>200000</v>
      </c>
      <c r="H7399" s="9">
        <f t="shared" si="89"/>
        <v>13400000</v>
      </c>
    </row>
    <row r="7400" spans="1:8" ht="14.5">
      <c r="A7400" s="6" t="str">
        <f t="shared" si="87"/>
        <v>Sragen 1 - Ngrampal_NEWUNG</v>
      </c>
      <c r="B7400" s="11" t="s">
        <v>5161</v>
      </c>
      <c r="C7400" s="11" t="s">
        <v>5183</v>
      </c>
      <c r="D7400" s="11">
        <v>66.78</v>
      </c>
      <c r="E7400" s="7">
        <f>VLOOKUP(A7400, Sheet2!$A$2:$K$8265, 11)</f>
        <v>110.8802</v>
      </c>
      <c r="F7400" s="7">
        <f t="shared" si="88"/>
        <v>8.3475000000000001</v>
      </c>
      <c r="G7400" s="8">
        <v>200000</v>
      </c>
      <c r="H7400" s="9">
        <f t="shared" si="89"/>
        <v>13400000</v>
      </c>
    </row>
    <row r="7401" spans="1:8" ht="14.5">
      <c r="A7401" s="6" t="str">
        <f t="shared" si="87"/>
        <v>Sragen 1 - Ngrampal_NGARGOYOSO</v>
      </c>
      <c r="B7401" s="11" t="s">
        <v>5161</v>
      </c>
      <c r="C7401" s="11" t="s">
        <v>5184</v>
      </c>
      <c r="D7401" s="11">
        <v>21.59</v>
      </c>
      <c r="E7401" s="7">
        <f>VLOOKUP(A7401, Sheet2!$A$2:$K$8265, 11)</f>
        <v>110.8802</v>
      </c>
      <c r="F7401" s="7">
        <f t="shared" si="88"/>
        <v>2.69875</v>
      </c>
      <c r="G7401" s="8">
        <v>200000</v>
      </c>
      <c r="H7401" s="9">
        <f t="shared" si="89"/>
        <v>4400000</v>
      </c>
    </row>
    <row r="7402" spans="1:8" ht="14.5">
      <c r="A7402" s="6" t="str">
        <f t="shared" si="87"/>
        <v>Sragen 1 - Ngrampal_NGARUM</v>
      </c>
      <c r="B7402" s="11" t="s">
        <v>5161</v>
      </c>
      <c r="C7402" s="11" t="s">
        <v>5185</v>
      </c>
      <c r="D7402" s="11">
        <v>66.78</v>
      </c>
      <c r="E7402" s="7">
        <f>VLOOKUP(A7402, Sheet2!$A$2:$K$8265, 11)</f>
        <v>110.8802</v>
      </c>
      <c r="F7402" s="7">
        <f t="shared" si="88"/>
        <v>8.3475000000000001</v>
      </c>
      <c r="G7402" s="8">
        <v>200000</v>
      </c>
      <c r="H7402" s="9">
        <f t="shared" si="89"/>
        <v>13400000</v>
      </c>
    </row>
    <row r="7403" spans="1:8" ht="14.5">
      <c r="A7403" s="6" t="str">
        <f t="shared" si="87"/>
        <v>Sragen 1 - Ngrampal_NGLOROG</v>
      </c>
      <c r="B7403" s="11" t="s">
        <v>5161</v>
      </c>
      <c r="C7403" s="11" t="s">
        <v>3235</v>
      </c>
      <c r="D7403" s="11">
        <v>66.78</v>
      </c>
      <c r="E7403" s="7">
        <f>VLOOKUP(A7403, Sheet2!$A$2:$K$8265, 11)</f>
        <v>110.8802</v>
      </c>
      <c r="F7403" s="7">
        <f t="shared" si="88"/>
        <v>8.3475000000000001</v>
      </c>
      <c r="G7403" s="8">
        <v>200000</v>
      </c>
      <c r="H7403" s="9">
        <f t="shared" si="89"/>
        <v>13400000</v>
      </c>
    </row>
    <row r="7404" spans="1:8" ht="14.5">
      <c r="A7404" s="6" t="str">
        <f t="shared" si="87"/>
        <v>Sragen 1 - Ngrampal_PANDAK</v>
      </c>
      <c r="B7404" s="11" t="s">
        <v>5161</v>
      </c>
      <c r="C7404" s="11" t="s">
        <v>4320</v>
      </c>
      <c r="D7404" s="11">
        <v>66.78</v>
      </c>
      <c r="E7404" s="7">
        <f>VLOOKUP(A7404, Sheet2!$A$2:$K$8265, 11)</f>
        <v>110.8802</v>
      </c>
      <c r="F7404" s="7">
        <f t="shared" si="88"/>
        <v>8.3475000000000001</v>
      </c>
      <c r="G7404" s="8">
        <v>200000</v>
      </c>
      <c r="H7404" s="9">
        <f t="shared" si="89"/>
        <v>13400000</v>
      </c>
    </row>
    <row r="7405" spans="1:8" ht="14.5">
      <c r="A7405" s="6" t="str">
        <f t="shared" si="87"/>
        <v>Sragen 1 - Ngrampal_PANTIREJO</v>
      </c>
      <c r="B7405" s="11" t="s">
        <v>5161</v>
      </c>
      <c r="C7405" s="11" t="s">
        <v>4637</v>
      </c>
      <c r="D7405" s="11">
        <v>66.78</v>
      </c>
      <c r="E7405" s="7">
        <f>VLOOKUP(A7405, Sheet2!$A$2:$K$8265, 11)</f>
        <v>110.8802</v>
      </c>
      <c r="F7405" s="7">
        <f t="shared" si="88"/>
        <v>8.3475000000000001</v>
      </c>
      <c r="G7405" s="8">
        <v>200000</v>
      </c>
      <c r="H7405" s="9">
        <f t="shared" si="89"/>
        <v>13400000</v>
      </c>
    </row>
    <row r="7406" spans="1:8" ht="14.5">
      <c r="A7406" s="6" t="str">
        <f t="shared" si="87"/>
        <v>Sragen 1 - Ngrampal_PARE</v>
      </c>
      <c r="B7406" s="11" t="s">
        <v>5161</v>
      </c>
      <c r="C7406" s="11" t="s">
        <v>3249</v>
      </c>
      <c r="D7406" s="11">
        <v>66.78</v>
      </c>
      <c r="E7406" s="7">
        <f>VLOOKUP(A7406, Sheet2!$A$2:$K$8265, 11)</f>
        <v>110.8802</v>
      </c>
      <c r="F7406" s="7">
        <f t="shared" si="88"/>
        <v>8.3475000000000001</v>
      </c>
      <c r="G7406" s="8">
        <v>200000</v>
      </c>
      <c r="H7406" s="9">
        <f t="shared" si="89"/>
        <v>13400000</v>
      </c>
    </row>
    <row r="7407" spans="1:8" ht="14.5">
      <c r="A7407" s="6" t="str">
        <f t="shared" si="87"/>
        <v>Sragen 1 - Ngrampal_PELEMGADUNG</v>
      </c>
      <c r="B7407" s="11" t="s">
        <v>5161</v>
      </c>
      <c r="C7407" s="11" t="s">
        <v>5186</v>
      </c>
      <c r="D7407" s="11">
        <v>66.78</v>
      </c>
      <c r="E7407" s="7">
        <f>VLOOKUP(A7407, Sheet2!$A$2:$K$8265, 11)</f>
        <v>110.8802</v>
      </c>
      <c r="F7407" s="7">
        <f t="shared" si="88"/>
        <v>8.3475000000000001</v>
      </c>
      <c r="G7407" s="8">
        <v>200000</v>
      </c>
      <c r="H7407" s="9">
        <f t="shared" si="89"/>
        <v>13400000</v>
      </c>
    </row>
    <row r="7408" spans="1:8" ht="14.5">
      <c r="A7408" s="6" t="str">
        <f t="shared" si="87"/>
        <v>Sragen 1 - Ngrampal_PENGKOL</v>
      </c>
      <c r="B7408" s="11" t="s">
        <v>5161</v>
      </c>
      <c r="C7408" s="11" t="s">
        <v>685</v>
      </c>
      <c r="D7408" s="11">
        <v>66.78</v>
      </c>
      <c r="E7408" s="7">
        <f>VLOOKUP(A7408, Sheet2!$A$2:$K$8265, 11)</f>
        <v>110.8802</v>
      </c>
      <c r="F7408" s="7">
        <f t="shared" si="88"/>
        <v>8.3475000000000001</v>
      </c>
      <c r="G7408" s="8">
        <v>200000</v>
      </c>
      <c r="H7408" s="9">
        <f t="shared" si="89"/>
        <v>13400000</v>
      </c>
    </row>
    <row r="7409" spans="1:8" ht="14.5">
      <c r="A7409" s="6" t="str">
        <f t="shared" si="87"/>
        <v>Sragen 1 - Ngrampal_PILANGSARI</v>
      </c>
      <c r="B7409" s="11" t="s">
        <v>5161</v>
      </c>
      <c r="C7409" s="11" t="s">
        <v>2096</v>
      </c>
      <c r="D7409" s="11">
        <v>66.78</v>
      </c>
      <c r="E7409" s="7">
        <f>VLOOKUP(A7409, Sheet2!$A$2:$K$8265, 11)</f>
        <v>110.8802</v>
      </c>
      <c r="F7409" s="7">
        <f t="shared" si="88"/>
        <v>8.3475000000000001</v>
      </c>
      <c r="G7409" s="8">
        <v>200000</v>
      </c>
      <c r="H7409" s="9">
        <f t="shared" si="89"/>
        <v>13400000</v>
      </c>
    </row>
    <row r="7410" spans="1:8" ht="14.5">
      <c r="A7410" s="6" t="str">
        <f t="shared" si="87"/>
        <v>Sragen 1 - Ngrampal_PILANGSARI</v>
      </c>
      <c r="B7410" s="11" t="s">
        <v>5161</v>
      </c>
      <c r="C7410" s="11" t="s">
        <v>2096</v>
      </c>
      <c r="D7410" s="11">
        <v>66.78</v>
      </c>
      <c r="E7410" s="7">
        <f>VLOOKUP(A7410, Sheet2!$A$2:$K$8265, 11)</f>
        <v>110.8802</v>
      </c>
      <c r="F7410" s="7">
        <f t="shared" si="88"/>
        <v>8.3475000000000001</v>
      </c>
      <c r="G7410" s="8">
        <v>200000</v>
      </c>
      <c r="H7410" s="9">
        <f t="shared" si="89"/>
        <v>13400000</v>
      </c>
    </row>
    <row r="7411" spans="1:8" ht="14.5">
      <c r="A7411" s="6" t="str">
        <f t="shared" si="87"/>
        <v>Sragen 1 - Ngrampal_PLOSOREJO</v>
      </c>
      <c r="B7411" s="11" t="s">
        <v>5161</v>
      </c>
      <c r="C7411" s="11" t="s">
        <v>692</v>
      </c>
      <c r="D7411" s="11">
        <v>21.59</v>
      </c>
      <c r="E7411" s="7">
        <f>VLOOKUP(A7411, Sheet2!$A$2:$K$8265, 11)</f>
        <v>110.8802</v>
      </c>
      <c r="F7411" s="7">
        <f t="shared" si="88"/>
        <v>2.69875</v>
      </c>
      <c r="G7411" s="8">
        <v>200000</v>
      </c>
      <c r="H7411" s="9">
        <f t="shared" si="89"/>
        <v>4400000</v>
      </c>
    </row>
    <row r="7412" spans="1:8" ht="14.5">
      <c r="A7412" s="6" t="str">
        <f t="shared" si="87"/>
        <v>Sragen 1 - Ngrampal_PLOSOREJO</v>
      </c>
      <c r="B7412" s="11" t="s">
        <v>5161</v>
      </c>
      <c r="C7412" s="11" t="s">
        <v>692</v>
      </c>
      <c r="D7412" s="11">
        <v>66.78</v>
      </c>
      <c r="E7412" s="7">
        <f>VLOOKUP(A7412, Sheet2!$A$2:$K$8265, 11)</f>
        <v>110.8802</v>
      </c>
      <c r="F7412" s="7">
        <f t="shared" si="88"/>
        <v>8.3475000000000001</v>
      </c>
      <c r="G7412" s="8">
        <v>200000</v>
      </c>
      <c r="H7412" s="9">
        <f t="shared" si="89"/>
        <v>13400000</v>
      </c>
    </row>
    <row r="7413" spans="1:8" ht="14.5">
      <c r="A7413" s="6" t="str">
        <f t="shared" si="87"/>
        <v>Sragen 1 - Ngrampal_PLUMBON</v>
      </c>
      <c r="B7413" s="11" t="s">
        <v>5161</v>
      </c>
      <c r="C7413" s="11" t="s">
        <v>467</v>
      </c>
      <c r="D7413" s="11">
        <v>66.78</v>
      </c>
      <c r="E7413" s="7">
        <f>VLOOKUP(A7413, Sheet2!$A$2:$K$8265, 11)</f>
        <v>110.8802</v>
      </c>
      <c r="F7413" s="7">
        <f t="shared" si="88"/>
        <v>8.3475000000000001</v>
      </c>
      <c r="G7413" s="8">
        <v>200000</v>
      </c>
      <c r="H7413" s="9">
        <f t="shared" si="89"/>
        <v>13400000</v>
      </c>
    </row>
    <row r="7414" spans="1:8" ht="14.5">
      <c r="A7414" s="6" t="str">
        <f t="shared" si="87"/>
        <v>Sragen 1 - Ngrampal_PLUMBUNGAN</v>
      </c>
      <c r="B7414" s="11" t="s">
        <v>5161</v>
      </c>
      <c r="C7414" s="11" t="s">
        <v>2464</v>
      </c>
      <c r="D7414" s="11">
        <v>66.78</v>
      </c>
      <c r="E7414" s="7">
        <f>VLOOKUP(A7414, Sheet2!$A$2:$K$8265, 11)</f>
        <v>110.8802</v>
      </c>
      <c r="F7414" s="7">
        <f t="shared" si="88"/>
        <v>8.3475000000000001</v>
      </c>
      <c r="G7414" s="8">
        <v>200000</v>
      </c>
      <c r="H7414" s="9">
        <f t="shared" si="89"/>
        <v>13400000</v>
      </c>
    </row>
    <row r="7415" spans="1:8" ht="14.5">
      <c r="A7415" s="6" t="str">
        <f t="shared" si="87"/>
        <v>Sragen 1 - Ngrampal_POLENG</v>
      </c>
      <c r="B7415" s="11" t="s">
        <v>5161</v>
      </c>
      <c r="C7415" s="11" t="s">
        <v>5187</v>
      </c>
      <c r="D7415" s="11">
        <v>66.78</v>
      </c>
      <c r="E7415" s="7">
        <f>VLOOKUP(A7415, Sheet2!$A$2:$K$8265, 11)</f>
        <v>110.8802</v>
      </c>
      <c r="F7415" s="7">
        <f t="shared" si="88"/>
        <v>8.3475000000000001</v>
      </c>
      <c r="G7415" s="8">
        <v>200000</v>
      </c>
      <c r="H7415" s="9">
        <f t="shared" si="89"/>
        <v>13400000</v>
      </c>
    </row>
    <row r="7416" spans="1:8" ht="14.5">
      <c r="A7416" s="6" t="str">
        <f t="shared" si="87"/>
        <v>Sragen 1 - Ngrampal_PURO</v>
      </c>
      <c r="B7416" s="11" t="s">
        <v>5161</v>
      </c>
      <c r="C7416" s="11" t="s">
        <v>5188</v>
      </c>
      <c r="D7416" s="11">
        <v>66.78</v>
      </c>
      <c r="E7416" s="7">
        <f>VLOOKUP(A7416, Sheet2!$A$2:$K$8265, 11)</f>
        <v>110.8802</v>
      </c>
      <c r="F7416" s="7">
        <f t="shared" si="88"/>
        <v>8.3475000000000001</v>
      </c>
      <c r="G7416" s="8">
        <v>200000</v>
      </c>
      <c r="H7416" s="9">
        <f t="shared" si="89"/>
        <v>13400000</v>
      </c>
    </row>
    <row r="7417" spans="1:8" ht="14.5">
      <c r="A7417" s="6" t="str">
        <f t="shared" si="87"/>
        <v>Sragen 1 - Ngrampal_SAMBI</v>
      </c>
      <c r="B7417" s="11" t="s">
        <v>5161</v>
      </c>
      <c r="C7417" s="11" t="s">
        <v>1519</v>
      </c>
      <c r="D7417" s="11">
        <v>66.78</v>
      </c>
      <c r="E7417" s="7">
        <f>VLOOKUP(A7417, Sheet2!$A$2:$K$8265, 11)</f>
        <v>110.8802</v>
      </c>
      <c r="F7417" s="7">
        <f t="shared" si="88"/>
        <v>8.3475000000000001</v>
      </c>
      <c r="G7417" s="8">
        <v>200000</v>
      </c>
      <c r="H7417" s="9">
        <f t="shared" si="89"/>
        <v>13400000</v>
      </c>
    </row>
    <row r="7418" spans="1:8" ht="14.5">
      <c r="A7418" s="6" t="str">
        <f t="shared" si="87"/>
        <v>Sragen 1 - Ngrampal_SAMBIREJO</v>
      </c>
      <c r="B7418" s="11" t="s">
        <v>5161</v>
      </c>
      <c r="C7418" s="11" t="s">
        <v>706</v>
      </c>
      <c r="D7418" s="11">
        <v>66.78</v>
      </c>
      <c r="E7418" s="7">
        <f>VLOOKUP(A7418, Sheet2!$A$2:$K$8265, 11)</f>
        <v>110.8802</v>
      </c>
      <c r="F7418" s="7">
        <f t="shared" si="88"/>
        <v>8.3475000000000001</v>
      </c>
      <c r="G7418" s="8">
        <v>200000</v>
      </c>
      <c r="H7418" s="9">
        <f t="shared" si="89"/>
        <v>13400000</v>
      </c>
    </row>
    <row r="7419" spans="1:8" ht="14.5">
      <c r="A7419" s="6" t="str">
        <f t="shared" si="87"/>
        <v>Sragen 1 - Ngrampal_SEGOROGUNUNG</v>
      </c>
      <c r="B7419" s="11" t="s">
        <v>5161</v>
      </c>
      <c r="C7419" s="11" t="s">
        <v>5189</v>
      </c>
      <c r="D7419" s="11">
        <v>21.59</v>
      </c>
      <c r="E7419" s="7">
        <f>VLOOKUP(A7419, Sheet2!$A$2:$K$8265, 11)</f>
        <v>110.8802</v>
      </c>
      <c r="F7419" s="7">
        <f t="shared" si="88"/>
        <v>2.69875</v>
      </c>
      <c r="G7419" s="8">
        <v>200000</v>
      </c>
      <c r="H7419" s="9">
        <f t="shared" si="89"/>
        <v>4400000</v>
      </c>
    </row>
    <row r="7420" spans="1:8" ht="14.5">
      <c r="A7420" s="6" t="str">
        <f t="shared" si="87"/>
        <v>Sragen 1 - Ngrampal_SELOROMO</v>
      </c>
      <c r="B7420" s="11" t="s">
        <v>5161</v>
      </c>
      <c r="C7420" s="11" t="s">
        <v>5190</v>
      </c>
      <c r="D7420" s="11">
        <v>21.59</v>
      </c>
      <c r="E7420" s="7">
        <f>VLOOKUP(A7420, Sheet2!$A$2:$K$8265, 11)</f>
        <v>110.8802</v>
      </c>
      <c r="F7420" s="7">
        <f t="shared" si="88"/>
        <v>2.69875</v>
      </c>
      <c r="G7420" s="8">
        <v>200000</v>
      </c>
      <c r="H7420" s="9">
        <f t="shared" si="89"/>
        <v>4400000</v>
      </c>
    </row>
    <row r="7421" spans="1:8" ht="14.5">
      <c r="A7421" s="6" t="str">
        <f t="shared" si="87"/>
        <v>Sragen 1 - Ngrampal_SIDOHARJO</v>
      </c>
      <c r="B7421" s="11" t="s">
        <v>5161</v>
      </c>
      <c r="C7421" s="11" t="s">
        <v>220</v>
      </c>
      <c r="D7421" s="11">
        <v>66.78</v>
      </c>
      <c r="E7421" s="7">
        <f>VLOOKUP(A7421, Sheet2!$A$2:$K$8265, 11)</f>
        <v>110.8802</v>
      </c>
      <c r="F7421" s="7">
        <f t="shared" si="88"/>
        <v>8.3475000000000001</v>
      </c>
      <c r="G7421" s="8">
        <v>200000</v>
      </c>
      <c r="H7421" s="9">
        <f t="shared" si="89"/>
        <v>13400000</v>
      </c>
    </row>
    <row r="7422" spans="1:8" ht="14.5">
      <c r="A7422" s="6" t="str">
        <f t="shared" si="87"/>
        <v>Sragen 1 - Ngrampal_SIDOMUKTI</v>
      </c>
      <c r="B7422" s="11" t="s">
        <v>5161</v>
      </c>
      <c r="C7422" s="11" t="s">
        <v>498</v>
      </c>
      <c r="D7422" s="11">
        <v>21.59</v>
      </c>
      <c r="E7422" s="7">
        <f>VLOOKUP(A7422, Sheet2!$A$2:$K$8265, 11)</f>
        <v>110.8802</v>
      </c>
      <c r="F7422" s="7">
        <f t="shared" si="88"/>
        <v>2.69875</v>
      </c>
      <c r="G7422" s="8">
        <v>200000</v>
      </c>
      <c r="H7422" s="9">
        <f t="shared" si="89"/>
        <v>4400000</v>
      </c>
    </row>
    <row r="7423" spans="1:8" ht="14.5">
      <c r="A7423" s="6" t="str">
        <f t="shared" si="87"/>
        <v>Sragen 1 - Ngrampal_SINE</v>
      </c>
      <c r="B7423" s="11" t="s">
        <v>5161</v>
      </c>
      <c r="C7423" s="11" t="s">
        <v>5191</v>
      </c>
      <c r="D7423" s="11">
        <v>66.78</v>
      </c>
      <c r="E7423" s="7">
        <f>VLOOKUP(A7423, Sheet2!$A$2:$K$8265, 11)</f>
        <v>110.8802</v>
      </c>
      <c r="F7423" s="7">
        <f t="shared" si="88"/>
        <v>8.3475000000000001</v>
      </c>
      <c r="G7423" s="8">
        <v>200000</v>
      </c>
      <c r="H7423" s="9">
        <f t="shared" si="89"/>
        <v>13400000</v>
      </c>
    </row>
    <row r="7424" spans="1:8" ht="14.5">
      <c r="A7424" s="6" t="str">
        <f t="shared" si="87"/>
        <v>Sragen 1 - Ngrampal_SINGOPADU</v>
      </c>
      <c r="B7424" s="11" t="s">
        <v>5161</v>
      </c>
      <c r="C7424" s="11" t="s">
        <v>5192</v>
      </c>
      <c r="D7424" s="11">
        <v>66.78</v>
      </c>
      <c r="E7424" s="7">
        <f>VLOOKUP(A7424, Sheet2!$A$2:$K$8265, 11)</f>
        <v>110.8802</v>
      </c>
      <c r="F7424" s="7">
        <f t="shared" si="88"/>
        <v>8.3475000000000001</v>
      </c>
      <c r="G7424" s="8">
        <v>200000</v>
      </c>
      <c r="H7424" s="9">
        <f t="shared" si="89"/>
        <v>13400000</v>
      </c>
    </row>
    <row r="7425" spans="1:8" ht="14.5">
      <c r="A7425" s="6" t="str">
        <f t="shared" si="87"/>
        <v>Sragen 1 - Ngrampal_SLENDRO</v>
      </c>
      <c r="B7425" s="11" t="s">
        <v>5161</v>
      </c>
      <c r="C7425" s="11" t="s">
        <v>5193</v>
      </c>
      <c r="D7425" s="11">
        <v>66.78</v>
      </c>
      <c r="E7425" s="7">
        <f>VLOOKUP(A7425, Sheet2!$A$2:$K$8265, 11)</f>
        <v>110.8802</v>
      </c>
      <c r="F7425" s="7">
        <f t="shared" si="88"/>
        <v>8.3475000000000001</v>
      </c>
      <c r="G7425" s="8">
        <v>200000</v>
      </c>
      <c r="H7425" s="9">
        <f t="shared" si="89"/>
        <v>13400000</v>
      </c>
    </row>
    <row r="7426" spans="1:8" ht="14.5">
      <c r="A7426" s="6" t="str">
        <f t="shared" si="87"/>
        <v>Sragen 1 - Ngrampal_SRAGEN KULON</v>
      </c>
      <c r="B7426" s="11" t="s">
        <v>5161</v>
      </c>
      <c r="C7426" s="11" t="s">
        <v>5194</v>
      </c>
      <c r="D7426" s="11">
        <v>66.78</v>
      </c>
      <c r="E7426" s="7">
        <f>VLOOKUP(A7426, Sheet2!$A$2:$K$8265, 11)</f>
        <v>110.8802</v>
      </c>
      <c r="F7426" s="7">
        <f t="shared" si="88"/>
        <v>8.3475000000000001</v>
      </c>
      <c r="G7426" s="8">
        <v>200000</v>
      </c>
      <c r="H7426" s="9">
        <f t="shared" si="89"/>
        <v>13400000</v>
      </c>
    </row>
    <row r="7427" spans="1:8" ht="14.5">
      <c r="A7427" s="6" t="str">
        <f t="shared" si="87"/>
        <v>Sragen 1 - Ngrampal_SRAGEN TENGAH</v>
      </c>
      <c r="B7427" s="11" t="s">
        <v>5161</v>
      </c>
      <c r="C7427" s="11" t="s">
        <v>5195</v>
      </c>
      <c r="D7427" s="11">
        <v>66.78</v>
      </c>
      <c r="E7427" s="7">
        <f>VLOOKUP(A7427, Sheet2!$A$2:$K$8265, 11)</f>
        <v>110.8802</v>
      </c>
      <c r="F7427" s="7">
        <f t="shared" si="88"/>
        <v>8.3475000000000001</v>
      </c>
      <c r="G7427" s="8">
        <v>200000</v>
      </c>
      <c r="H7427" s="9">
        <f t="shared" si="89"/>
        <v>13400000</v>
      </c>
    </row>
    <row r="7428" spans="1:8" ht="14.5">
      <c r="A7428" s="6" t="str">
        <f t="shared" si="87"/>
        <v>Sragen 1 - Ngrampal_SRAGEN WETAN</v>
      </c>
      <c r="B7428" s="11" t="s">
        <v>5161</v>
      </c>
      <c r="C7428" s="11" t="s">
        <v>5196</v>
      </c>
      <c r="D7428" s="11">
        <v>66.78</v>
      </c>
      <c r="E7428" s="7">
        <f>VLOOKUP(A7428, Sheet2!$A$2:$K$8265, 11)</f>
        <v>110.8802</v>
      </c>
      <c r="F7428" s="7">
        <f t="shared" si="88"/>
        <v>8.3475000000000001</v>
      </c>
      <c r="G7428" s="8">
        <v>200000</v>
      </c>
      <c r="H7428" s="9">
        <f t="shared" si="89"/>
        <v>13400000</v>
      </c>
    </row>
    <row r="7429" spans="1:8" ht="14.5">
      <c r="A7429" s="6" t="str">
        <f t="shared" si="87"/>
        <v>Sragen 1 - Ngrampal_SRAWUNG</v>
      </c>
      <c r="B7429" s="11" t="s">
        <v>5161</v>
      </c>
      <c r="C7429" s="11" t="s">
        <v>5197</v>
      </c>
      <c r="D7429" s="11">
        <v>66.78</v>
      </c>
      <c r="E7429" s="7">
        <f>VLOOKUP(A7429, Sheet2!$A$2:$K$8265, 11)</f>
        <v>110.8802</v>
      </c>
      <c r="F7429" s="7">
        <f t="shared" si="88"/>
        <v>8.3475000000000001</v>
      </c>
      <c r="G7429" s="8">
        <v>200000</v>
      </c>
      <c r="H7429" s="9">
        <f t="shared" si="89"/>
        <v>13400000</v>
      </c>
    </row>
    <row r="7430" spans="1:8" ht="14.5">
      <c r="A7430" s="6" t="str">
        <f t="shared" si="87"/>
        <v>Sragen 1 - Ngrampal_SRIBIT</v>
      </c>
      <c r="B7430" s="11" t="s">
        <v>5161</v>
      </c>
      <c r="C7430" s="11" t="s">
        <v>3076</v>
      </c>
      <c r="D7430" s="11">
        <v>66.78</v>
      </c>
      <c r="E7430" s="7">
        <f>VLOOKUP(A7430, Sheet2!$A$2:$K$8265, 11)</f>
        <v>110.8802</v>
      </c>
      <c r="F7430" s="7">
        <f t="shared" si="88"/>
        <v>8.3475000000000001</v>
      </c>
      <c r="G7430" s="8">
        <v>200000</v>
      </c>
      <c r="H7430" s="9">
        <f t="shared" si="89"/>
        <v>13400000</v>
      </c>
    </row>
    <row r="7431" spans="1:8" ht="14.5">
      <c r="A7431" s="6" t="str">
        <f t="shared" si="87"/>
        <v>Sragen 1 - Ngrampal_SRIMULYO</v>
      </c>
      <c r="B7431" s="11" t="s">
        <v>5161</v>
      </c>
      <c r="C7431" s="11" t="s">
        <v>5198</v>
      </c>
      <c r="D7431" s="11">
        <v>66.78</v>
      </c>
      <c r="E7431" s="7">
        <f>VLOOKUP(A7431, Sheet2!$A$2:$K$8265, 11)</f>
        <v>110.8802</v>
      </c>
      <c r="F7431" s="7">
        <f t="shared" si="88"/>
        <v>8.3475000000000001</v>
      </c>
      <c r="G7431" s="8">
        <v>200000</v>
      </c>
      <c r="H7431" s="9">
        <f t="shared" si="89"/>
        <v>13400000</v>
      </c>
    </row>
    <row r="7432" spans="1:8" ht="14.5">
      <c r="A7432" s="6" t="str">
        <f t="shared" si="87"/>
        <v>Sragen 1 - Ngrampal_SUKOREJO</v>
      </c>
      <c r="B7432" s="11" t="s">
        <v>5161</v>
      </c>
      <c r="C7432" s="11" t="s">
        <v>503</v>
      </c>
      <c r="D7432" s="11">
        <v>66.78</v>
      </c>
      <c r="E7432" s="7">
        <f>VLOOKUP(A7432, Sheet2!$A$2:$K$8265, 11)</f>
        <v>110.8802</v>
      </c>
      <c r="F7432" s="7">
        <f t="shared" si="88"/>
        <v>8.3475000000000001</v>
      </c>
      <c r="G7432" s="8">
        <v>200000</v>
      </c>
      <c r="H7432" s="9">
        <f t="shared" si="89"/>
        <v>13400000</v>
      </c>
    </row>
    <row r="7433" spans="1:8" ht="14.5">
      <c r="A7433" s="6" t="str">
        <f t="shared" si="87"/>
        <v>Sragen 1 - Ngrampal_SUMBEREJO</v>
      </c>
      <c r="B7433" s="11" t="s">
        <v>5161</v>
      </c>
      <c r="C7433" s="11" t="s">
        <v>738</v>
      </c>
      <c r="D7433" s="11">
        <v>21.59</v>
      </c>
      <c r="E7433" s="7">
        <f>VLOOKUP(A7433, Sheet2!$A$2:$K$8265, 11)</f>
        <v>110.8802</v>
      </c>
      <c r="F7433" s="7">
        <f t="shared" si="88"/>
        <v>2.69875</v>
      </c>
      <c r="G7433" s="8">
        <v>200000</v>
      </c>
      <c r="H7433" s="9">
        <f t="shared" si="89"/>
        <v>4400000</v>
      </c>
    </row>
    <row r="7434" spans="1:8" ht="14.5">
      <c r="A7434" s="6" t="str">
        <f t="shared" si="87"/>
        <v>Sragen 1 - Ngrampal_TANGGAN</v>
      </c>
      <c r="B7434" s="11" t="s">
        <v>5161</v>
      </c>
      <c r="C7434" s="11" t="s">
        <v>5199</v>
      </c>
      <c r="D7434" s="11">
        <v>66.78</v>
      </c>
      <c r="E7434" s="7">
        <f>VLOOKUP(A7434, Sheet2!$A$2:$K$8265, 11)</f>
        <v>110.8802</v>
      </c>
      <c r="F7434" s="7">
        <f t="shared" si="88"/>
        <v>8.3475000000000001</v>
      </c>
      <c r="G7434" s="8">
        <v>200000</v>
      </c>
      <c r="H7434" s="9">
        <f t="shared" si="89"/>
        <v>13400000</v>
      </c>
    </row>
    <row r="7435" spans="1:8" ht="14.5">
      <c r="A7435" s="6" t="str">
        <f t="shared" si="87"/>
        <v>Sragen 1 - Ngrampal_TANGKIL</v>
      </c>
      <c r="B7435" s="11" t="s">
        <v>5161</v>
      </c>
      <c r="C7435" s="11" t="s">
        <v>1547</v>
      </c>
      <c r="D7435" s="11">
        <v>66.78</v>
      </c>
      <c r="E7435" s="7">
        <f>VLOOKUP(A7435, Sheet2!$A$2:$K$8265, 11)</f>
        <v>110.8802</v>
      </c>
      <c r="F7435" s="7">
        <f t="shared" si="88"/>
        <v>8.3475000000000001</v>
      </c>
      <c r="G7435" s="8">
        <v>200000</v>
      </c>
      <c r="H7435" s="9">
        <f t="shared" si="89"/>
        <v>13400000</v>
      </c>
    </row>
    <row r="7436" spans="1:8" ht="14.5">
      <c r="A7436" s="6" t="str">
        <f t="shared" si="87"/>
        <v>Sragen 1 - Ngrampal_TAWANGSARI</v>
      </c>
      <c r="B7436" s="11" t="s">
        <v>5161</v>
      </c>
      <c r="C7436" s="11" t="s">
        <v>1149</v>
      </c>
      <c r="D7436" s="11">
        <v>21.59</v>
      </c>
      <c r="E7436" s="7">
        <f>VLOOKUP(A7436, Sheet2!$A$2:$K$8265, 11)</f>
        <v>110.8802</v>
      </c>
      <c r="F7436" s="7">
        <f t="shared" si="88"/>
        <v>2.69875</v>
      </c>
      <c r="G7436" s="8">
        <v>200000</v>
      </c>
      <c r="H7436" s="9">
        <f t="shared" si="89"/>
        <v>4400000</v>
      </c>
    </row>
    <row r="7437" spans="1:8" ht="14.5">
      <c r="A7437" s="6" t="str">
        <f t="shared" si="87"/>
        <v>Sragen 1 - Ngrampal_TEGALREJO</v>
      </c>
      <c r="B7437" s="11" t="s">
        <v>5161</v>
      </c>
      <c r="C7437" s="11" t="s">
        <v>748</v>
      </c>
      <c r="D7437" s="11">
        <v>66.78</v>
      </c>
      <c r="E7437" s="7">
        <f>VLOOKUP(A7437, Sheet2!$A$2:$K$8265, 11)</f>
        <v>110.8802</v>
      </c>
      <c r="F7437" s="7">
        <f t="shared" si="88"/>
        <v>8.3475000000000001</v>
      </c>
      <c r="G7437" s="8">
        <v>200000</v>
      </c>
      <c r="H7437" s="9">
        <f t="shared" si="89"/>
        <v>13400000</v>
      </c>
    </row>
    <row r="7438" spans="1:8" ht="14.5">
      <c r="A7438" s="6" t="str">
        <f t="shared" si="87"/>
        <v>Sragen 1 - Ngrampal_TRENGGULI</v>
      </c>
      <c r="B7438" s="11" t="s">
        <v>5161</v>
      </c>
      <c r="C7438" s="11" t="s">
        <v>1998</v>
      </c>
      <c r="D7438" s="11">
        <v>21.59</v>
      </c>
      <c r="E7438" s="7">
        <f>VLOOKUP(A7438, Sheet2!$A$2:$K$8265, 11)</f>
        <v>110.8802</v>
      </c>
      <c r="F7438" s="7">
        <f t="shared" si="88"/>
        <v>2.69875</v>
      </c>
      <c r="G7438" s="8">
        <v>200000</v>
      </c>
      <c r="H7438" s="9">
        <f t="shared" si="89"/>
        <v>4400000</v>
      </c>
    </row>
    <row r="7439" spans="1:8" ht="14.5">
      <c r="A7439" s="6" t="str">
        <f t="shared" si="87"/>
        <v>Sragen 1 - Ngrampal_TROMBOL</v>
      </c>
      <c r="B7439" s="11" t="s">
        <v>5161</v>
      </c>
      <c r="C7439" s="11" t="s">
        <v>5200</v>
      </c>
      <c r="D7439" s="11">
        <v>66.78</v>
      </c>
      <c r="E7439" s="7">
        <f>VLOOKUP(A7439, Sheet2!$A$2:$K$8265, 11)</f>
        <v>110.8802</v>
      </c>
      <c r="F7439" s="7">
        <f t="shared" si="88"/>
        <v>8.3475000000000001</v>
      </c>
      <c r="G7439" s="8">
        <v>200000</v>
      </c>
      <c r="H7439" s="9">
        <f t="shared" si="89"/>
        <v>13400000</v>
      </c>
    </row>
    <row r="7440" spans="1:8" ht="14.5">
      <c r="A7440" s="6" t="str">
        <f t="shared" si="87"/>
        <v>Sragen 1 - Ngrampal_TUNGGUL</v>
      </c>
      <c r="B7440" s="11" t="s">
        <v>5161</v>
      </c>
      <c r="C7440" s="11" t="s">
        <v>5201</v>
      </c>
      <c r="D7440" s="11">
        <v>66.78</v>
      </c>
      <c r="E7440" s="7">
        <f>VLOOKUP(A7440, Sheet2!$A$2:$K$8265, 11)</f>
        <v>110.8802</v>
      </c>
      <c r="F7440" s="7">
        <f t="shared" si="88"/>
        <v>8.3475000000000001</v>
      </c>
      <c r="G7440" s="8">
        <v>200000</v>
      </c>
      <c r="H7440" s="9">
        <f t="shared" si="89"/>
        <v>13400000</v>
      </c>
    </row>
    <row r="7441" spans="1:8" ht="14.5">
      <c r="A7441" s="6" t="str">
        <f t="shared" si="87"/>
        <v>Sragen 1 - Ngrampal_WONOKERSO</v>
      </c>
      <c r="B7441" s="11" t="s">
        <v>5161</v>
      </c>
      <c r="C7441" s="11" t="s">
        <v>253</v>
      </c>
      <c r="D7441" s="11">
        <v>66.78</v>
      </c>
      <c r="E7441" s="7">
        <f>VLOOKUP(A7441, Sheet2!$A$2:$K$8265, 11)</f>
        <v>110.8802</v>
      </c>
      <c r="F7441" s="7">
        <f t="shared" si="88"/>
        <v>8.3475000000000001</v>
      </c>
      <c r="G7441" s="8">
        <v>200000</v>
      </c>
      <c r="H7441" s="9">
        <f t="shared" si="89"/>
        <v>13400000</v>
      </c>
    </row>
    <row r="7442" spans="1:8" ht="14.5">
      <c r="A7442" s="6" t="str">
        <f t="shared" si="87"/>
        <v>Sragen 1 - Ngrampal_WONOTOLO</v>
      </c>
      <c r="B7442" s="11" t="s">
        <v>5161</v>
      </c>
      <c r="C7442" s="11" t="s">
        <v>5202</v>
      </c>
      <c r="D7442" s="11">
        <v>66.78</v>
      </c>
      <c r="E7442" s="7">
        <f>VLOOKUP(A7442, Sheet2!$A$2:$K$8265, 11)</f>
        <v>110.8802</v>
      </c>
      <c r="F7442" s="7">
        <f t="shared" si="88"/>
        <v>8.3475000000000001</v>
      </c>
      <c r="G7442" s="8">
        <v>200000</v>
      </c>
      <c r="H7442" s="9">
        <f t="shared" si="89"/>
        <v>13400000</v>
      </c>
    </row>
    <row r="7443" spans="1:8" ht="14.5">
      <c r="A7443" s="6" t="str">
        <f t="shared" si="87"/>
        <v>Sragen 2 - Sambung Macan_BAGO</v>
      </c>
      <c r="B7443" s="11" t="s">
        <v>5203</v>
      </c>
      <c r="C7443" s="11" t="s">
        <v>5204</v>
      </c>
      <c r="D7443" s="11">
        <v>53.45</v>
      </c>
      <c r="E7443" s="7">
        <f>VLOOKUP(A7443, Sheet2!$A$2:$K$8265, 11)</f>
        <v>110.8802</v>
      </c>
      <c r="F7443" s="7">
        <f t="shared" si="88"/>
        <v>6.6812500000000004</v>
      </c>
      <c r="G7443" s="8">
        <v>200000</v>
      </c>
      <c r="H7443" s="9">
        <f t="shared" si="89"/>
        <v>10800000</v>
      </c>
    </row>
    <row r="7444" spans="1:8" ht="14.5">
      <c r="A7444" s="6" t="str">
        <f t="shared" si="87"/>
        <v>Sragen 2 - Sambung Macan_BANARAN</v>
      </c>
      <c r="B7444" s="11" t="s">
        <v>5203</v>
      </c>
      <c r="C7444" s="11" t="s">
        <v>349</v>
      </c>
      <c r="D7444" s="11">
        <v>66.78</v>
      </c>
      <c r="E7444" s="7">
        <f>VLOOKUP(A7444, Sheet2!$A$2:$K$8265, 11)</f>
        <v>110.8802</v>
      </c>
      <c r="F7444" s="7">
        <f t="shared" si="88"/>
        <v>8.3475000000000001</v>
      </c>
      <c r="G7444" s="8">
        <v>200000</v>
      </c>
      <c r="H7444" s="9">
        <f t="shared" si="89"/>
        <v>13400000</v>
      </c>
    </row>
    <row r="7445" spans="1:8" ht="14.5">
      <c r="A7445" s="6" t="str">
        <f t="shared" si="87"/>
        <v>Sragen 2 - Sambung Macan_BANGKLEYAN</v>
      </c>
      <c r="B7445" s="11" t="s">
        <v>5203</v>
      </c>
      <c r="C7445" s="11" t="s">
        <v>5205</v>
      </c>
      <c r="D7445" s="11">
        <v>44.23</v>
      </c>
      <c r="E7445" s="7">
        <f>VLOOKUP(A7445, Sheet2!$A$2:$K$8265, 11)</f>
        <v>110.8802</v>
      </c>
      <c r="F7445" s="7">
        <f t="shared" si="88"/>
        <v>5.5287499999999996</v>
      </c>
      <c r="G7445" s="8">
        <v>200000</v>
      </c>
      <c r="H7445" s="9">
        <f t="shared" si="89"/>
        <v>9000000</v>
      </c>
    </row>
    <row r="7446" spans="1:8" ht="14.5">
      <c r="A7446" s="6" t="str">
        <f t="shared" si="87"/>
        <v>Sragen 2 - Sambung Macan_BANYURIP</v>
      </c>
      <c r="B7446" s="11" t="s">
        <v>5203</v>
      </c>
      <c r="C7446" s="11" t="s">
        <v>3382</v>
      </c>
      <c r="D7446" s="11">
        <v>66.78</v>
      </c>
      <c r="E7446" s="7">
        <f>VLOOKUP(A7446, Sheet2!$A$2:$K$8265, 11)</f>
        <v>110.8802</v>
      </c>
      <c r="F7446" s="7">
        <f t="shared" si="88"/>
        <v>8.3475000000000001</v>
      </c>
      <c r="G7446" s="8">
        <v>200000</v>
      </c>
      <c r="H7446" s="9">
        <f t="shared" si="89"/>
        <v>13400000</v>
      </c>
    </row>
    <row r="7447" spans="1:8" ht="14.5">
      <c r="A7447" s="6" t="str">
        <f t="shared" si="87"/>
        <v>Sragen 2 - Sambung Macan_BANYURIP</v>
      </c>
      <c r="B7447" s="11" t="s">
        <v>5203</v>
      </c>
      <c r="C7447" s="11" t="s">
        <v>3382</v>
      </c>
      <c r="D7447" s="11">
        <v>66.78</v>
      </c>
      <c r="E7447" s="7">
        <f>VLOOKUP(A7447, Sheet2!$A$2:$K$8265, 11)</f>
        <v>110.8802</v>
      </c>
      <c r="F7447" s="7">
        <f t="shared" si="88"/>
        <v>8.3475000000000001</v>
      </c>
      <c r="G7447" s="8">
        <v>200000</v>
      </c>
      <c r="H7447" s="9">
        <f t="shared" si="89"/>
        <v>13400000</v>
      </c>
    </row>
    <row r="7448" spans="1:8" ht="14.5">
      <c r="A7448" s="6" t="str">
        <f t="shared" si="87"/>
        <v>Sragen 2 - Sambung Macan_BEDORO</v>
      </c>
      <c r="B7448" s="11" t="s">
        <v>5203</v>
      </c>
      <c r="C7448" s="11" t="s">
        <v>5206</v>
      </c>
      <c r="D7448" s="11">
        <v>66.78</v>
      </c>
      <c r="E7448" s="7">
        <f>VLOOKUP(A7448, Sheet2!$A$2:$K$8265, 11)</f>
        <v>110.8802</v>
      </c>
      <c r="F7448" s="7">
        <f t="shared" si="88"/>
        <v>8.3475000000000001</v>
      </c>
      <c r="G7448" s="8">
        <v>200000</v>
      </c>
      <c r="H7448" s="9">
        <f t="shared" si="89"/>
        <v>13400000</v>
      </c>
    </row>
    <row r="7449" spans="1:8" ht="14.5">
      <c r="A7449" s="6" t="str">
        <f t="shared" si="87"/>
        <v>Sragen 2 - Sambung Macan_CEMENG</v>
      </c>
      <c r="B7449" s="11" t="s">
        <v>5203</v>
      </c>
      <c r="C7449" s="11" t="s">
        <v>5207</v>
      </c>
      <c r="D7449" s="11">
        <v>66.78</v>
      </c>
      <c r="E7449" s="7">
        <f>VLOOKUP(A7449, Sheet2!$A$2:$K$8265, 11)</f>
        <v>110.8802</v>
      </c>
      <c r="F7449" s="7">
        <f t="shared" si="88"/>
        <v>8.3475000000000001</v>
      </c>
      <c r="G7449" s="8">
        <v>200000</v>
      </c>
      <c r="H7449" s="9">
        <f t="shared" si="89"/>
        <v>13400000</v>
      </c>
    </row>
    <row r="7450" spans="1:8" ht="14.5">
      <c r="A7450" s="6" t="str">
        <f t="shared" si="87"/>
        <v>Sragen 2 - Sambung Macan_DAWUNG</v>
      </c>
      <c r="B7450" s="11" t="s">
        <v>5203</v>
      </c>
      <c r="C7450" s="11" t="s">
        <v>563</v>
      </c>
      <c r="D7450" s="11">
        <v>66.78</v>
      </c>
      <c r="E7450" s="7">
        <f>VLOOKUP(A7450, Sheet2!$A$2:$K$8265, 11)</f>
        <v>110.8802</v>
      </c>
      <c r="F7450" s="7">
        <f t="shared" si="88"/>
        <v>8.3475000000000001</v>
      </c>
      <c r="G7450" s="8">
        <v>200000</v>
      </c>
      <c r="H7450" s="9">
        <f t="shared" si="89"/>
        <v>13400000</v>
      </c>
    </row>
    <row r="7451" spans="1:8" ht="14.5">
      <c r="A7451" s="6" t="str">
        <f t="shared" si="87"/>
        <v>Sragen 2 - Sambung Macan_DENANYAR</v>
      </c>
      <c r="B7451" s="11" t="s">
        <v>5203</v>
      </c>
      <c r="C7451" s="11" t="s">
        <v>5208</v>
      </c>
      <c r="D7451" s="11">
        <v>66.78</v>
      </c>
      <c r="E7451" s="7">
        <f>VLOOKUP(A7451, Sheet2!$A$2:$K$8265, 11)</f>
        <v>110.8802</v>
      </c>
      <c r="F7451" s="7">
        <f t="shared" si="88"/>
        <v>8.3475000000000001</v>
      </c>
      <c r="G7451" s="8">
        <v>200000</v>
      </c>
      <c r="H7451" s="9">
        <f t="shared" si="89"/>
        <v>13400000</v>
      </c>
    </row>
    <row r="7452" spans="1:8" ht="14.5">
      <c r="A7452" s="6" t="str">
        <f t="shared" si="87"/>
        <v>Sragen 2 - Sambung Macan_DUKUH</v>
      </c>
      <c r="B7452" s="11" t="s">
        <v>5203</v>
      </c>
      <c r="C7452" s="11" t="s">
        <v>1408</v>
      </c>
      <c r="D7452" s="11">
        <v>66.78</v>
      </c>
      <c r="E7452" s="7">
        <f>VLOOKUP(A7452, Sheet2!$A$2:$K$8265, 11)</f>
        <v>110.8802</v>
      </c>
      <c r="F7452" s="7">
        <f t="shared" si="88"/>
        <v>8.3475000000000001</v>
      </c>
      <c r="G7452" s="8">
        <v>200000</v>
      </c>
      <c r="H7452" s="9">
        <f t="shared" si="89"/>
        <v>13400000</v>
      </c>
    </row>
    <row r="7453" spans="1:8" ht="14.5">
      <c r="A7453" s="6" t="str">
        <f t="shared" si="87"/>
        <v>Sragen 2 - Sambung Macan_GALEH</v>
      </c>
      <c r="B7453" s="11" t="s">
        <v>5203</v>
      </c>
      <c r="C7453" s="11" t="s">
        <v>5209</v>
      </c>
      <c r="D7453" s="11">
        <v>66.78</v>
      </c>
      <c r="E7453" s="7">
        <f>VLOOKUP(A7453, Sheet2!$A$2:$K$8265, 11)</f>
        <v>110.8802</v>
      </c>
      <c r="F7453" s="7">
        <f t="shared" si="88"/>
        <v>8.3475000000000001</v>
      </c>
      <c r="G7453" s="8">
        <v>200000</v>
      </c>
      <c r="H7453" s="9">
        <f t="shared" si="89"/>
        <v>13400000</v>
      </c>
    </row>
    <row r="7454" spans="1:8" ht="14.5">
      <c r="A7454" s="6" t="str">
        <f t="shared" si="87"/>
        <v>Sragen 2 - Sambung Macan_GEMPOL</v>
      </c>
      <c r="B7454" s="11" t="s">
        <v>5203</v>
      </c>
      <c r="C7454" s="11" t="s">
        <v>2943</v>
      </c>
      <c r="D7454" s="11">
        <v>44.23</v>
      </c>
      <c r="E7454" s="7">
        <f>VLOOKUP(A7454, Sheet2!$A$2:$K$8265, 11)</f>
        <v>110.8802</v>
      </c>
      <c r="F7454" s="7">
        <f t="shared" si="88"/>
        <v>5.5287499999999996</v>
      </c>
      <c r="G7454" s="8">
        <v>200000</v>
      </c>
      <c r="H7454" s="9">
        <f t="shared" si="89"/>
        <v>9000000</v>
      </c>
    </row>
    <row r="7455" spans="1:8" ht="14.5">
      <c r="A7455" s="6" t="str">
        <f t="shared" si="87"/>
        <v>Sragen 2 - Sambung Macan_GONDANG</v>
      </c>
      <c r="B7455" s="11" t="s">
        <v>5203</v>
      </c>
      <c r="C7455" s="11" t="s">
        <v>97</v>
      </c>
      <c r="D7455" s="11">
        <v>66.78</v>
      </c>
      <c r="E7455" s="7">
        <f>VLOOKUP(A7455, Sheet2!$A$2:$K$8265, 11)</f>
        <v>110.8802</v>
      </c>
      <c r="F7455" s="7">
        <f t="shared" si="88"/>
        <v>8.3475000000000001</v>
      </c>
      <c r="G7455" s="8">
        <v>200000</v>
      </c>
      <c r="H7455" s="9">
        <f t="shared" si="89"/>
        <v>13400000</v>
      </c>
    </row>
    <row r="7456" spans="1:8" ht="14.5">
      <c r="A7456" s="6" t="str">
        <f t="shared" si="87"/>
        <v>Sragen 2 - Sambung Macan_GRINGGING</v>
      </c>
      <c r="B7456" s="11" t="s">
        <v>5203</v>
      </c>
      <c r="C7456" s="11" t="s">
        <v>5210</v>
      </c>
      <c r="D7456" s="11">
        <v>66.78</v>
      </c>
      <c r="E7456" s="7">
        <f>VLOOKUP(A7456, Sheet2!$A$2:$K$8265, 11)</f>
        <v>110.8802</v>
      </c>
      <c r="F7456" s="7">
        <f t="shared" si="88"/>
        <v>8.3475000000000001</v>
      </c>
      <c r="G7456" s="8">
        <v>200000</v>
      </c>
      <c r="H7456" s="9">
        <f t="shared" si="89"/>
        <v>13400000</v>
      </c>
    </row>
    <row r="7457" spans="1:8" ht="14.5">
      <c r="A7457" s="6" t="str">
        <f t="shared" si="87"/>
        <v>Sragen 2 - Sambung Macan_JAPOH</v>
      </c>
      <c r="B7457" s="11" t="s">
        <v>5203</v>
      </c>
      <c r="C7457" s="11" t="s">
        <v>5211</v>
      </c>
      <c r="D7457" s="11">
        <v>66.78</v>
      </c>
      <c r="E7457" s="7">
        <f>VLOOKUP(A7457, Sheet2!$A$2:$K$8265, 11)</f>
        <v>110.8802</v>
      </c>
      <c r="F7457" s="7">
        <f t="shared" si="88"/>
        <v>8.3475000000000001</v>
      </c>
      <c r="G7457" s="8">
        <v>200000</v>
      </c>
      <c r="H7457" s="9">
        <f t="shared" si="89"/>
        <v>13400000</v>
      </c>
    </row>
    <row r="7458" spans="1:8" ht="14.5">
      <c r="A7458" s="6" t="str">
        <f t="shared" si="87"/>
        <v>Sragen 2 - Sambung Macan_JEKAWAL</v>
      </c>
      <c r="B7458" s="11" t="s">
        <v>5203</v>
      </c>
      <c r="C7458" s="11" t="s">
        <v>5212</v>
      </c>
      <c r="D7458" s="11">
        <v>66.78</v>
      </c>
      <c r="E7458" s="7">
        <f>VLOOKUP(A7458, Sheet2!$A$2:$K$8265, 11)</f>
        <v>110.8802</v>
      </c>
      <c r="F7458" s="7">
        <f t="shared" si="88"/>
        <v>8.3475000000000001</v>
      </c>
      <c r="G7458" s="8">
        <v>200000</v>
      </c>
      <c r="H7458" s="9">
        <f t="shared" si="89"/>
        <v>13400000</v>
      </c>
    </row>
    <row r="7459" spans="1:8" ht="14.5">
      <c r="A7459" s="6" t="str">
        <f t="shared" si="87"/>
        <v>Sragen 2 - Sambung Macan_JENAR</v>
      </c>
      <c r="B7459" s="11" t="s">
        <v>5203</v>
      </c>
      <c r="C7459" s="11" t="s">
        <v>5213</v>
      </c>
      <c r="D7459" s="11">
        <v>66.78</v>
      </c>
      <c r="E7459" s="7">
        <f>VLOOKUP(A7459, Sheet2!$A$2:$K$8265, 11)</f>
        <v>110.8802</v>
      </c>
      <c r="F7459" s="7">
        <f t="shared" si="88"/>
        <v>8.3475000000000001</v>
      </c>
      <c r="G7459" s="8">
        <v>200000</v>
      </c>
      <c r="H7459" s="9">
        <f t="shared" si="89"/>
        <v>13400000</v>
      </c>
    </row>
    <row r="7460" spans="1:8" ht="14.5">
      <c r="A7460" s="6" t="str">
        <f t="shared" si="87"/>
        <v>Sragen 2 - Sambung Macan_KANDANGSAPI</v>
      </c>
      <c r="B7460" s="11" t="s">
        <v>5203</v>
      </c>
      <c r="C7460" s="11" t="s">
        <v>5214</v>
      </c>
      <c r="D7460" s="11">
        <v>66.78</v>
      </c>
      <c r="E7460" s="7">
        <f>VLOOKUP(A7460, Sheet2!$A$2:$K$8265, 11)</f>
        <v>110.8802</v>
      </c>
      <c r="F7460" s="7">
        <f t="shared" si="88"/>
        <v>8.3475000000000001</v>
      </c>
      <c r="G7460" s="8">
        <v>200000</v>
      </c>
      <c r="H7460" s="9">
        <f t="shared" si="89"/>
        <v>13400000</v>
      </c>
    </row>
    <row r="7461" spans="1:8" ht="14.5">
      <c r="A7461" s="6" t="str">
        <f t="shared" si="87"/>
        <v>Sragen 2 - Sambung Macan_KEYONGAN</v>
      </c>
      <c r="B7461" s="11" t="s">
        <v>5203</v>
      </c>
      <c r="C7461" s="11" t="s">
        <v>5215</v>
      </c>
      <c r="D7461" s="11">
        <v>53.45</v>
      </c>
      <c r="E7461" s="7">
        <f>VLOOKUP(A7461, Sheet2!$A$2:$K$8265, 11)</f>
        <v>110.8802</v>
      </c>
      <c r="F7461" s="7">
        <f t="shared" si="88"/>
        <v>6.6812500000000004</v>
      </c>
      <c r="G7461" s="8">
        <v>200000</v>
      </c>
      <c r="H7461" s="9">
        <f t="shared" si="89"/>
        <v>10800000</v>
      </c>
    </row>
    <row r="7462" spans="1:8" ht="14.5">
      <c r="A7462" s="6" t="str">
        <f t="shared" si="87"/>
        <v>Sragen 2 - Sambung Macan_KRADENAN</v>
      </c>
      <c r="B7462" s="11" t="s">
        <v>5203</v>
      </c>
      <c r="C7462" s="11" t="s">
        <v>308</v>
      </c>
      <c r="D7462" s="11">
        <v>53.45</v>
      </c>
      <c r="E7462" s="7">
        <f>VLOOKUP(A7462, Sheet2!$A$2:$K$8265, 11)</f>
        <v>110.8802</v>
      </c>
      <c r="F7462" s="7">
        <f t="shared" si="88"/>
        <v>6.6812500000000004</v>
      </c>
      <c r="G7462" s="8">
        <v>200000</v>
      </c>
      <c r="H7462" s="9">
        <f t="shared" si="89"/>
        <v>10800000</v>
      </c>
    </row>
    <row r="7463" spans="1:8" ht="14.5">
      <c r="A7463" s="6" t="str">
        <f t="shared" si="87"/>
        <v>Sragen 2 - Sambung Macan_MLALE</v>
      </c>
      <c r="B7463" s="11" t="s">
        <v>5203</v>
      </c>
      <c r="C7463" s="11" t="s">
        <v>5216</v>
      </c>
      <c r="D7463" s="11">
        <v>66.78</v>
      </c>
      <c r="E7463" s="7">
        <f>VLOOKUP(A7463, Sheet2!$A$2:$K$8265, 11)</f>
        <v>110.8802</v>
      </c>
      <c r="F7463" s="7">
        <f t="shared" si="88"/>
        <v>8.3475000000000001</v>
      </c>
      <c r="G7463" s="8">
        <v>200000</v>
      </c>
      <c r="H7463" s="9">
        <f t="shared" si="89"/>
        <v>13400000</v>
      </c>
    </row>
    <row r="7464" spans="1:8" ht="14.5">
      <c r="A7464" s="6" t="str">
        <f t="shared" si="87"/>
        <v>Sragen 2 - Sambung Macan_NGEPRINGAN</v>
      </c>
      <c r="B7464" s="11" t="s">
        <v>5203</v>
      </c>
      <c r="C7464" s="11" t="s">
        <v>5217</v>
      </c>
      <c r="D7464" s="11">
        <v>66.78</v>
      </c>
      <c r="E7464" s="7">
        <f>VLOOKUP(A7464, Sheet2!$A$2:$K$8265, 11)</f>
        <v>110.8802</v>
      </c>
      <c r="F7464" s="7">
        <f t="shared" si="88"/>
        <v>8.3475000000000001</v>
      </c>
      <c r="G7464" s="8">
        <v>200000</v>
      </c>
      <c r="H7464" s="9">
        <f t="shared" si="89"/>
        <v>13400000</v>
      </c>
    </row>
    <row r="7465" spans="1:8" ht="14.5">
      <c r="A7465" s="6" t="str">
        <f t="shared" si="87"/>
        <v>Sragen 2 - Sambung Macan_NGLINDUK</v>
      </c>
      <c r="B7465" s="11" t="s">
        <v>5203</v>
      </c>
      <c r="C7465" s="11" t="s">
        <v>5218</v>
      </c>
      <c r="D7465" s="11">
        <v>53.45</v>
      </c>
      <c r="E7465" s="7">
        <f>VLOOKUP(A7465, Sheet2!$A$2:$K$8265, 11)</f>
        <v>110.8802</v>
      </c>
      <c r="F7465" s="7">
        <f t="shared" si="88"/>
        <v>6.6812500000000004</v>
      </c>
      <c r="G7465" s="8">
        <v>200000</v>
      </c>
      <c r="H7465" s="9">
        <f t="shared" si="89"/>
        <v>10800000</v>
      </c>
    </row>
    <row r="7466" spans="1:8" ht="14.5">
      <c r="A7466" s="6" t="str">
        <f t="shared" si="87"/>
        <v>Sragen 2 - Sambung Macan_NGROMBO</v>
      </c>
      <c r="B7466" s="11" t="s">
        <v>5203</v>
      </c>
      <c r="C7466" s="11" t="s">
        <v>3961</v>
      </c>
      <c r="D7466" s="11">
        <v>66.78</v>
      </c>
      <c r="E7466" s="7">
        <f>VLOOKUP(A7466, Sheet2!$A$2:$K$8265, 11)</f>
        <v>110.8802</v>
      </c>
      <c r="F7466" s="7">
        <f t="shared" si="88"/>
        <v>8.3475000000000001</v>
      </c>
      <c r="G7466" s="8">
        <v>200000</v>
      </c>
      <c r="H7466" s="9">
        <f t="shared" si="89"/>
        <v>13400000</v>
      </c>
    </row>
    <row r="7467" spans="1:8" ht="14.5">
      <c r="A7467" s="6" t="str">
        <f t="shared" si="87"/>
        <v>Sragen 2 - Sambung Macan_PANDANHARUM</v>
      </c>
      <c r="B7467" s="11" t="s">
        <v>5203</v>
      </c>
      <c r="C7467" s="11" t="s">
        <v>5219</v>
      </c>
      <c r="D7467" s="11">
        <v>53.45</v>
      </c>
      <c r="E7467" s="7">
        <f>VLOOKUP(A7467, Sheet2!$A$2:$K$8265, 11)</f>
        <v>110.8802</v>
      </c>
      <c r="F7467" s="7">
        <f t="shared" si="88"/>
        <v>6.6812500000000004</v>
      </c>
      <c r="G7467" s="8">
        <v>200000</v>
      </c>
      <c r="H7467" s="9">
        <f t="shared" si="89"/>
        <v>10800000</v>
      </c>
    </row>
    <row r="7468" spans="1:8" ht="14.5">
      <c r="A7468" s="6" t="str">
        <f t="shared" si="87"/>
        <v>Sragen 2 - Sambung Macan_RANDUREJO</v>
      </c>
      <c r="B7468" s="11" t="s">
        <v>5203</v>
      </c>
      <c r="C7468" s="11" t="s">
        <v>5220</v>
      </c>
      <c r="D7468" s="11">
        <v>53.45</v>
      </c>
      <c r="E7468" s="7">
        <f>VLOOKUP(A7468, Sheet2!$A$2:$K$8265, 11)</f>
        <v>110.8802</v>
      </c>
      <c r="F7468" s="7">
        <f t="shared" si="88"/>
        <v>6.6812500000000004</v>
      </c>
      <c r="G7468" s="8">
        <v>200000</v>
      </c>
      <c r="H7468" s="9">
        <f t="shared" si="89"/>
        <v>10800000</v>
      </c>
    </row>
    <row r="7469" spans="1:8" ht="14.5">
      <c r="A7469" s="6" t="str">
        <f t="shared" si="87"/>
        <v>Sragen 2 - Sambung Macan_REJOSARI</v>
      </c>
      <c r="B7469" s="11" t="s">
        <v>5203</v>
      </c>
      <c r="C7469" s="11" t="s">
        <v>702</v>
      </c>
      <c r="D7469" s="11">
        <v>53.45</v>
      </c>
      <c r="E7469" s="7">
        <f>VLOOKUP(A7469, Sheet2!$A$2:$K$8265, 11)</f>
        <v>110.8802</v>
      </c>
      <c r="F7469" s="7">
        <f t="shared" si="88"/>
        <v>6.6812500000000004</v>
      </c>
      <c r="G7469" s="8">
        <v>200000</v>
      </c>
      <c r="H7469" s="9">
        <f t="shared" si="89"/>
        <v>10800000</v>
      </c>
    </row>
    <row r="7470" spans="1:8" ht="14.5">
      <c r="A7470" s="6" t="str">
        <f t="shared" si="87"/>
        <v>Sragen 2 - Sambung Macan_SAMBUNGMACAN</v>
      </c>
      <c r="B7470" s="11" t="s">
        <v>5203</v>
      </c>
      <c r="C7470" s="11" t="s">
        <v>5221</v>
      </c>
      <c r="D7470" s="11">
        <v>66.78</v>
      </c>
      <c r="E7470" s="7">
        <f>VLOOKUP(A7470, Sheet2!$A$2:$K$8265, 11)</f>
        <v>110.8802</v>
      </c>
      <c r="F7470" s="7">
        <f t="shared" si="88"/>
        <v>8.3475000000000001</v>
      </c>
      <c r="G7470" s="8">
        <v>200000</v>
      </c>
      <c r="H7470" s="9">
        <f t="shared" si="89"/>
        <v>13400000</v>
      </c>
    </row>
    <row r="7471" spans="1:8" ht="14.5">
      <c r="A7471" s="6" t="str">
        <f t="shared" si="87"/>
        <v>Sragen 2 - Sambung Macan_SIGIT</v>
      </c>
      <c r="B7471" s="11" t="s">
        <v>5203</v>
      </c>
      <c r="C7471" s="11" t="s">
        <v>5222</v>
      </c>
      <c r="D7471" s="11">
        <v>66.78</v>
      </c>
      <c r="E7471" s="7">
        <f>VLOOKUP(A7471, Sheet2!$A$2:$K$8265, 11)</f>
        <v>110.8802</v>
      </c>
      <c r="F7471" s="7">
        <f t="shared" si="88"/>
        <v>8.3475000000000001</v>
      </c>
      <c r="G7471" s="8">
        <v>200000</v>
      </c>
      <c r="H7471" s="9">
        <f t="shared" si="89"/>
        <v>13400000</v>
      </c>
    </row>
    <row r="7472" spans="1:8" ht="14.5">
      <c r="A7472" s="6" t="str">
        <f t="shared" si="87"/>
        <v>Sragen 2 - Sambung Macan_SIMO</v>
      </c>
      <c r="B7472" s="11" t="s">
        <v>5203</v>
      </c>
      <c r="C7472" s="11" t="s">
        <v>1529</v>
      </c>
      <c r="D7472" s="11">
        <v>53.45</v>
      </c>
      <c r="E7472" s="7">
        <f>VLOOKUP(A7472, Sheet2!$A$2:$K$8265, 11)</f>
        <v>110.8802</v>
      </c>
      <c r="F7472" s="7">
        <f t="shared" si="88"/>
        <v>6.6812500000000004</v>
      </c>
      <c r="G7472" s="8">
        <v>200000</v>
      </c>
      <c r="H7472" s="9">
        <f t="shared" si="89"/>
        <v>10800000</v>
      </c>
    </row>
    <row r="7473" spans="1:8" ht="14.5">
      <c r="A7473" s="6" t="str">
        <f t="shared" si="87"/>
        <v>Sragen 2 - Sambung Macan_SUWATU</v>
      </c>
      <c r="B7473" s="11" t="s">
        <v>5203</v>
      </c>
      <c r="C7473" s="11" t="s">
        <v>3986</v>
      </c>
      <c r="D7473" s="11">
        <v>53.45</v>
      </c>
      <c r="E7473" s="7">
        <f>VLOOKUP(A7473, Sheet2!$A$2:$K$8265, 11)</f>
        <v>110.8802</v>
      </c>
      <c r="F7473" s="7">
        <f t="shared" si="88"/>
        <v>6.6812500000000004</v>
      </c>
      <c r="G7473" s="8">
        <v>200000</v>
      </c>
      <c r="H7473" s="9">
        <f t="shared" si="89"/>
        <v>10800000</v>
      </c>
    </row>
    <row r="7474" spans="1:8" ht="14.5">
      <c r="A7474" s="6" t="str">
        <f t="shared" si="87"/>
        <v>Sragen 2 - Sambung Macan_TOYOGO</v>
      </c>
      <c r="B7474" s="11" t="s">
        <v>5203</v>
      </c>
      <c r="C7474" s="11" t="s">
        <v>5223</v>
      </c>
      <c r="D7474" s="11">
        <v>66.78</v>
      </c>
      <c r="E7474" s="7">
        <f>VLOOKUP(A7474, Sheet2!$A$2:$K$8265, 11)</f>
        <v>110.8802</v>
      </c>
      <c r="F7474" s="7">
        <f t="shared" si="88"/>
        <v>8.3475000000000001</v>
      </c>
      <c r="G7474" s="8">
        <v>200000</v>
      </c>
      <c r="H7474" s="9">
        <f t="shared" si="89"/>
        <v>13400000</v>
      </c>
    </row>
    <row r="7475" spans="1:8" ht="14.5">
      <c r="A7475" s="6" t="str">
        <f t="shared" si="87"/>
        <v>Sukoharjo 2 - Baki_BABADAN</v>
      </c>
      <c r="B7475" s="11" t="s">
        <v>5224</v>
      </c>
      <c r="C7475" s="11" t="s">
        <v>348</v>
      </c>
      <c r="D7475" s="11">
        <v>8.89</v>
      </c>
      <c r="E7475" s="7">
        <f>VLOOKUP(A7475, Sheet2!$A$2:$K$8265, 11)</f>
        <v>110.8802</v>
      </c>
      <c r="F7475" s="7">
        <f t="shared" si="88"/>
        <v>1.1112500000000001</v>
      </c>
      <c r="G7475" s="8">
        <v>200000</v>
      </c>
      <c r="H7475" s="9">
        <f t="shared" si="89"/>
        <v>1800000</v>
      </c>
    </row>
    <row r="7476" spans="1:8" ht="14.5">
      <c r="A7476" s="6" t="str">
        <f t="shared" si="87"/>
        <v>Sukoharjo 2 - Baki_BAKIPANDEYAN</v>
      </c>
      <c r="B7476" s="11" t="s">
        <v>5224</v>
      </c>
      <c r="C7476" s="11" t="s">
        <v>5225</v>
      </c>
      <c r="D7476" s="11">
        <v>14.71</v>
      </c>
      <c r="E7476" s="7">
        <f>VLOOKUP(A7476, Sheet2!$A$2:$K$8265, 11)</f>
        <v>110.8802</v>
      </c>
      <c r="F7476" s="7">
        <f t="shared" si="88"/>
        <v>1.8387500000000001</v>
      </c>
      <c r="G7476" s="8">
        <v>200000</v>
      </c>
      <c r="H7476" s="9">
        <f t="shared" si="89"/>
        <v>3000000</v>
      </c>
    </row>
    <row r="7477" spans="1:8" ht="14.5">
      <c r="A7477" s="6" t="str">
        <f t="shared" si="87"/>
        <v>Sukoharjo 2 - Baki_BAKUNGAN</v>
      </c>
      <c r="B7477" s="11" t="s">
        <v>5224</v>
      </c>
      <c r="C7477" s="11" t="s">
        <v>5226</v>
      </c>
      <c r="D7477" s="11">
        <v>8.89</v>
      </c>
      <c r="E7477" s="7">
        <f>VLOOKUP(A7477, Sheet2!$A$2:$K$8265, 11)</f>
        <v>110.8802</v>
      </c>
      <c r="F7477" s="7">
        <f t="shared" si="88"/>
        <v>1.1112500000000001</v>
      </c>
      <c r="G7477" s="8">
        <v>200000</v>
      </c>
      <c r="H7477" s="9">
        <f t="shared" si="89"/>
        <v>1800000</v>
      </c>
    </row>
    <row r="7478" spans="1:8" ht="14.5">
      <c r="A7478" s="6" t="str">
        <f t="shared" si="87"/>
        <v>Sukoharjo 2 - Baki_BANARAN</v>
      </c>
      <c r="B7478" s="11" t="s">
        <v>5224</v>
      </c>
      <c r="C7478" s="11" t="s">
        <v>349</v>
      </c>
      <c r="D7478" s="11">
        <v>14.71</v>
      </c>
      <c r="E7478" s="7">
        <f>VLOOKUP(A7478, Sheet2!$A$2:$K$8265, 11)</f>
        <v>110.8802</v>
      </c>
      <c r="F7478" s="7">
        <f t="shared" si="88"/>
        <v>1.8387500000000001</v>
      </c>
      <c r="G7478" s="8">
        <v>200000</v>
      </c>
      <c r="H7478" s="9">
        <f t="shared" si="89"/>
        <v>3000000</v>
      </c>
    </row>
    <row r="7479" spans="1:8" ht="14.5">
      <c r="A7479" s="6" t="str">
        <f t="shared" si="87"/>
        <v>Sukoharjo 2 - Baki_BATURAN</v>
      </c>
      <c r="B7479" s="11" t="s">
        <v>5224</v>
      </c>
      <c r="C7479" s="11" t="s">
        <v>2904</v>
      </c>
      <c r="D7479" s="11">
        <v>21.59</v>
      </c>
      <c r="E7479" s="7">
        <f>VLOOKUP(A7479, Sheet2!$A$2:$K$8265, 11)</f>
        <v>110.8802</v>
      </c>
      <c r="F7479" s="7">
        <f t="shared" si="88"/>
        <v>2.69875</v>
      </c>
      <c r="G7479" s="8">
        <v>200000</v>
      </c>
      <c r="H7479" s="9">
        <f t="shared" si="89"/>
        <v>4400000</v>
      </c>
    </row>
    <row r="7480" spans="1:8" ht="14.5">
      <c r="A7480" s="6" t="str">
        <f t="shared" si="87"/>
        <v>Sukoharjo 2 - Baki_BENDOSARI</v>
      </c>
      <c r="B7480" s="11" t="s">
        <v>5224</v>
      </c>
      <c r="C7480" s="11" t="s">
        <v>353</v>
      </c>
      <c r="D7480" s="11">
        <v>17.7</v>
      </c>
      <c r="E7480" s="7">
        <f>VLOOKUP(A7480, Sheet2!$A$2:$K$8265, 11)</f>
        <v>110.8802</v>
      </c>
      <c r="F7480" s="7">
        <f t="shared" si="88"/>
        <v>2.2124999999999999</v>
      </c>
      <c r="G7480" s="8">
        <v>200000</v>
      </c>
      <c r="H7480" s="9">
        <f t="shared" si="89"/>
        <v>3600000</v>
      </c>
    </row>
    <row r="7481" spans="1:8" ht="14.5">
      <c r="A7481" s="6" t="str">
        <f t="shared" si="87"/>
        <v>Sukoharjo 2 - Baki_BENER</v>
      </c>
      <c r="B7481" s="11" t="s">
        <v>5224</v>
      </c>
      <c r="C7481" s="11" t="s">
        <v>2121</v>
      </c>
      <c r="D7481" s="11">
        <v>8.89</v>
      </c>
      <c r="E7481" s="7">
        <f>VLOOKUP(A7481, Sheet2!$A$2:$K$8265, 11)</f>
        <v>110.8802</v>
      </c>
      <c r="F7481" s="7">
        <f t="shared" si="88"/>
        <v>1.1112500000000001</v>
      </c>
      <c r="G7481" s="8">
        <v>200000</v>
      </c>
      <c r="H7481" s="9">
        <f t="shared" si="89"/>
        <v>1800000</v>
      </c>
    </row>
    <row r="7482" spans="1:8" ht="14.5">
      <c r="A7482" s="6" t="str">
        <f t="shared" si="87"/>
        <v>Sukoharjo 2 - Baki_BENTAKAN</v>
      </c>
      <c r="B7482" s="11" t="s">
        <v>5224</v>
      </c>
      <c r="C7482" s="11" t="s">
        <v>5227</v>
      </c>
      <c r="D7482" s="11">
        <v>14.71</v>
      </c>
      <c r="E7482" s="7">
        <f>VLOOKUP(A7482, Sheet2!$A$2:$K$8265, 11)</f>
        <v>110.8802</v>
      </c>
      <c r="F7482" s="7">
        <f t="shared" si="88"/>
        <v>1.8387500000000001</v>
      </c>
      <c r="G7482" s="8">
        <v>200000</v>
      </c>
      <c r="H7482" s="9">
        <f t="shared" si="89"/>
        <v>3000000</v>
      </c>
    </row>
    <row r="7483" spans="1:8" ht="14.5">
      <c r="A7483" s="6" t="str">
        <f t="shared" si="87"/>
        <v>Sukoharjo 2 - Baki_BENTANGAN</v>
      </c>
      <c r="B7483" s="11" t="s">
        <v>5224</v>
      </c>
      <c r="C7483" s="11" t="s">
        <v>5228</v>
      </c>
      <c r="D7483" s="11">
        <v>8.89</v>
      </c>
      <c r="E7483" s="7">
        <f>VLOOKUP(A7483, Sheet2!$A$2:$K$8265, 11)</f>
        <v>110.8802</v>
      </c>
      <c r="F7483" s="7">
        <f t="shared" si="88"/>
        <v>1.1112500000000001</v>
      </c>
      <c r="G7483" s="8">
        <v>200000</v>
      </c>
      <c r="H7483" s="9">
        <f t="shared" si="89"/>
        <v>1800000</v>
      </c>
    </row>
    <row r="7484" spans="1:8" ht="14.5">
      <c r="A7484" s="6" t="str">
        <f t="shared" si="87"/>
        <v>Sukoharjo 2 - Baki_BLIMBING</v>
      </c>
      <c r="B7484" s="11" t="s">
        <v>5224</v>
      </c>
      <c r="C7484" s="11" t="s">
        <v>866</v>
      </c>
      <c r="D7484" s="11">
        <v>14.71</v>
      </c>
      <c r="E7484" s="7">
        <f>VLOOKUP(A7484, Sheet2!$A$2:$K$8265, 11)</f>
        <v>110.8802</v>
      </c>
      <c r="F7484" s="7">
        <f t="shared" si="88"/>
        <v>1.8387500000000001</v>
      </c>
      <c r="G7484" s="8">
        <v>200000</v>
      </c>
      <c r="H7484" s="9">
        <f t="shared" si="89"/>
        <v>3000000</v>
      </c>
    </row>
    <row r="7485" spans="1:8" ht="14.5">
      <c r="A7485" s="6" t="str">
        <f t="shared" si="87"/>
        <v>Sukoharjo 2 - Baki_BLULUKAN</v>
      </c>
      <c r="B7485" s="11" t="s">
        <v>5224</v>
      </c>
      <c r="C7485" s="11" t="s">
        <v>5229</v>
      </c>
      <c r="D7485" s="11">
        <v>21.59</v>
      </c>
      <c r="E7485" s="7">
        <f>VLOOKUP(A7485, Sheet2!$A$2:$K$8265, 11)</f>
        <v>110.8802</v>
      </c>
      <c r="F7485" s="7">
        <f t="shared" si="88"/>
        <v>2.69875</v>
      </c>
      <c r="G7485" s="8">
        <v>200000</v>
      </c>
      <c r="H7485" s="9">
        <f t="shared" si="89"/>
        <v>4400000</v>
      </c>
    </row>
    <row r="7486" spans="1:8" ht="14.5">
      <c r="A7486" s="6" t="str">
        <f t="shared" si="87"/>
        <v>Sukoharjo 2 - Baki_BOLALI</v>
      </c>
      <c r="B7486" s="11" t="s">
        <v>5224</v>
      </c>
      <c r="C7486" s="11" t="s">
        <v>5230</v>
      </c>
      <c r="D7486" s="11">
        <v>8.89</v>
      </c>
      <c r="E7486" s="7">
        <f>VLOOKUP(A7486, Sheet2!$A$2:$K$8265, 11)</f>
        <v>110.8802</v>
      </c>
      <c r="F7486" s="7">
        <f t="shared" si="88"/>
        <v>1.1112500000000001</v>
      </c>
      <c r="G7486" s="8">
        <v>200000</v>
      </c>
      <c r="H7486" s="9">
        <f t="shared" si="89"/>
        <v>1800000</v>
      </c>
    </row>
    <row r="7487" spans="1:8" ht="14.5">
      <c r="A7487" s="6" t="str">
        <f t="shared" si="87"/>
        <v>Sukoharjo 2 - Baki_BOLON</v>
      </c>
      <c r="B7487" s="11" t="s">
        <v>5224</v>
      </c>
      <c r="C7487" s="11" t="s">
        <v>5231</v>
      </c>
      <c r="D7487" s="11">
        <v>21.59</v>
      </c>
      <c r="E7487" s="7">
        <f>VLOOKUP(A7487, Sheet2!$A$2:$K$8265, 11)</f>
        <v>110.8802</v>
      </c>
      <c r="F7487" s="7">
        <f t="shared" si="88"/>
        <v>2.69875</v>
      </c>
      <c r="G7487" s="8">
        <v>200000</v>
      </c>
      <c r="H7487" s="9">
        <f t="shared" si="89"/>
        <v>4400000</v>
      </c>
    </row>
    <row r="7488" spans="1:8" ht="14.5">
      <c r="A7488" s="6" t="str">
        <f t="shared" si="87"/>
        <v>Sukoharjo 2 - Baki_BOLOPLERET</v>
      </c>
      <c r="B7488" s="11" t="s">
        <v>5224</v>
      </c>
      <c r="C7488" s="11" t="s">
        <v>5232</v>
      </c>
      <c r="D7488" s="11">
        <v>8.89</v>
      </c>
      <c r="E7488" s="7">
        <f>VLOOKUP(A7488, Sheet2!$A$2:$K$8265, 11)</f>
        <v>110.8802</v>
      </c>
      <c r="F7488" s="7">
        <f t="shared" si="88"/>
        <v>1.1112500000000001</v>
      </c>
      <c r="G7488" s="8">
        <v>200000</v>
      </c>
      <c r="H7488" s="9">
        <f t="shared" si="89"/>
        <v>1800000</v>
      </c>
    </row>
    <row r="7489" spans="1:8" ht="14.5">
      <c r="A7489" s="6" t="str">
        <f t="shared" si="87"/>
        <v>Sukoharjo 2 - Baki_BOTO</v>
      </c>
      <c r="B7489" s="11" t="s">
        <v>5224</v>
      </c>
      <c r="C7489" s="11" t="s">
        <v>552</v>
      </c>
      <c r="D7489" s="11">
        <v>8.89</v>
      </c>
      <c r="E7489" s="7">
        <f>VLOOKUP(A7489, Sheet2!$A$2:$K$8265, 11)</f>
        <v>110.8802</v>
      </c>
      <c r="F7489" s="7">
        <f t="shared" si="88"/>
        <v>1.1112500000000001</v>
      </c>
      <c r="G7489" s="8">
        <v>200000</v>
      </c>
      <c r="H7489" s="9">
        <f t="shared" si="89"/>
        <v>1800000</v>
      </c>
    </row>
    <row r="7490" spans="1:8" ht="14.5">
      <c r="A7490" s="6" t="str">
        <f t="shared" si="87"/>
        <v>Sukoharjo 2 - Baki_BULAKAN</v>
      </c>
      <c r="B7490" s="11" t="s">
        <v>5224</v>
      </c>
      <c r="C7490" s="11" t="s">
        <v>4802</v>
      </c>
      <c r="D7490" s="11">
        <v>14.71</v>
      </c>
      <c r="E7490" s="7">
        <f>VLOOKUP(A7490, Sheet2!$A$2:$K$8265, 11)</f>
        <v>110.8802</v>
      </c>
      <c r="F7490" s="7">
        <f t="shared" si="88"/>
        <v>1.8387500000000001</v>
      </c>
      <c r="G7490" s="8">
        <v>200000</v>
      </c>
      <c r="H7490" s="9">
        <f t="shared" si="89"/>
        <v>3000000</v>
      </c>
    </row>
    <row r="7491" spans="1:8" ht="14.5">
      <c r="A7491" s="6" t="str">
        <f t="shared" si="87"/>
        <v>Sukoharjo 2 - Baki_BULAKREJO</v>
      </c>
      <c r="B7491" s="11" t="s">
        <v>5224</v>
      </c>
      <c r="C7491" s="11" t="s">
        <v>5233</v>
      </c>
      <c r="D7491" s="11">
        <v>14.71</v>
      </c>
      <c r="E7491" s="7">
        <f>VLOOKUP(A7491, Sheet2!$A$2:$K$8265, 11)</f>
        <v>110.8802</v>
      </c>
      <c r="F7491" s="7">
        <f t="shared" si="88"/>
        <v>1.8387500000000001</v>
      </c>
      <c r="G7491" s="8">
        <v>200000</v>
      </c>
      <c r="H7491" s="9">
        <f t="shared" si="89"/>
        <v>3000000</v>
      </c>
    </row>
    <row r="7492" spans="1:8" ht="14.5">
      <c r="A7492" s="6" t="str">
        <f t="shared" si="87"/>
        <v>Sukoharjo 2 - Baki_BULAN</v>
      </c>
      <c r="B7492" s="11" t="s">
        <v>5224</v>
      </c>
      <c r="C7492" s="11" t="s">
        <v>5234</v>
      </c>
      <c r="D7492" s="11">
        <v>8.89</v>
      </c>
      <c r="E7492" s="7">
        <f>VLOOKUP(A7492, Sheet2!$A$2:$K$8265, 11)</f>
        <v>110.8802</v>
      </c>
      <c r="F7492" s="7">
        <f t="shared" si="88"/>
        <v>1.1112500000000001</v>
      </c>
      <c r="G7492" s="8">
        <v>200000</v>
      </c>
      <c r="H7492" s="9">
        <f t="shared" si="89"/>
        <v>1800000</v>
      </c>
    </row>
    <row r="7493" spans="1:8" ht="14.5">
      <c r="A7493" s="6" t="str">
        <f t="shared" si="87"/>
        <v>Sukoharjo 2 - Baki_BUMI</v>
      </c>
      <c r="B7493" s="11" t="s">
        <v>5224</v>
      </c>
      <c r="C7493" s="11" t="s">
        <v>5235</v>
      </c>
      <c r="D7493" s="11">
        <v>0.39</v>
      </c>
      <c r="E7493" s="7">
        <f>VLOOKUP(A7493, Sheet2!$A$2:$K$8265, 11)</f>
        <v>110.8802</v>
      </c>
      <c r="F7493" s="7">
        <f t="shared" si="88"/>
        <v>4.8750000000000002E-2</v>
      </c>
      <c r="G7493" s="8">
        <v>200000</v>
      </c>
      <c r="H7493" s="9">
        <f t="shared" si="89"/>
        <v>200000</v>
      </c>
    </row>
    <row r="7494" spans="1:8" ht="14.5">
      <c r="A7494" s="6" t="str">
        <f t="shared" si="87"/>
        <v>Sukoharjo 2 - Baki_CARIKAN</v>
      </c>
      <c r="B7494" s="11" t="s">
        <v>5224</v>
      </c>
      <c r="C7494" s="11" t="s">
        <v>5236</v>
      </c>
      <c r="D7494" s="11">
        <v>8.89</v>
      </c>
      <c r="E7494" s="7">
        <f>VLOOKUP(A7494, Sheet2!$A$2:$K$8265, 11)</f>
        <v>110.8802</v>
      </c>
      <c r="F7494" s="7">
        <f t="shared" si="88"/>
        <v>1.1112500000000001</v>
      </c>
      <c r="G7494" s="8">
        <v>200000</v>
      </c>
      <c r="H7494" s="9">
        <f t="shared" si="89"/>
        <v>1800000</v>
      </c>
    </row>
    <row r="7495" spans="1:8" ht="14.5">
      <c r="A7495" s="6" t="str">
        <f t="shared" si="87"/>
        <v>Sukoharjo 2 - Baki_CEMANI</v>
      </c>
      <c r="B7495" s="11" t="s">
        <v>5224</v>
      </c>
      <c r="C7495" s="11" t="s">
        <v>5237</v>
      </c>
      <c r="D7495" s="11">
        <v>14.71</v>
      </c>
      <c r="E7495" s="7">
        <f>VLOOKUP(A7495, Sheet2!$A$2:$K$8265, 11)</f>
        <v>110.8802</v>
      </c>
      <c r="F7495" s="7">
        <f t="shared" si="88"/>
        <v>1.8387500000000001</v>
      </c>
      <c r="G7495" s="8">
        <v>200000</v>
      </c>
      <c r="H7495" s="9">
        <f t="shared" si="89"/>
        <v>3000000</v>
      </c>
    </row>
    <row r="7496" spans="1:8" ht="14.5">
      <c r="A7496" s="6" t="str">
        <f t="shared" si="87"/>
        <v>Sukoharjo 2 - Baki_DIBAL</v>
      </c>
      <c r="B7496" s="11" t="s">
        <v>5224</v>
      </c>
      <c r="C7496" s="11" t="s">
        <v>5238</v>
      </c>
      <c r="D7496" s="11">
        <v>17.7</v>
      </c>
      <c r="E7496" s="7">
        <f>VLOOKUP(A7496, Sheet2!$A$2:$K$8265, 11)</f>
        <v>110.8802</v>
      </c>
      <c r="F7496" s="7">
        <f t="shared" si="88"/>
        <v>2.2124999999999999</v>
      </c>
      <c r="G7496" s="8">
        <v>200000</v>
      </c>
      <c r="H7496" s="9">
        <f t="shared" si="89"/>
        <v>3600000</v>
      </c>
    </row>
    <row r="7497" spans="1:8" ht="14.5">
      <c r="A7497" s="6" t="str">
        <f t="shared" si="87"/>
        <v>Sukoharjo 2 - Baki_DONOHUDAN</v>
      </c>
      <c r="B7497" s="11" t="s">
        <v>5224</v>
      </c>
      <c r="C7497" s="11" t="s">
        <v>5239</v>
      </c>
      <c r="D7497" s="11">
        <v>17.7</v>
      </c>
      <c r="E7497" s="7">
        <f>VLOOKUP(A7497, Sheet2!$A$2:$K$8265, 11)</f>
        <v>110.8802</v>
      </c>
      <c r="F7497" s="7">
        <f t="shared" si="88"/>
        <v>2.2124999999999999</v>
      </c>
      <c r="G7497" s="8">
        <v>200000</v>
      </c>
      <c r="H7497" s="9">
        <f t="shared" si="89"/>
        <v>3600000</v>
      </c>
    </row>
    <row r="7498" spans="1:8" ht="14.5">
      <c r="A7498" s="6" t="str">
        <f t="shared" si="87"/>
        <v>Sukoharjo 2 - Baki_DUKUH</v>
      </c>
      <c r="B7498" s="11" t="s">
        <v>5224</v>
      </c>
      <c r="C7498" s="11" t="s">
        <v>1408</v>
      </c>
      <c r="D7498" s="11">
        <v>14.71</v>
      </c>
      <c r="E7498" s="7">
        <f>VLOOKUP(A7498, Sheet2!$A$2:$K$8265, 11)</f>
        <v>110.8802</v>
      </c>
      <c r="F7498" s="7">
        <f t="shared" si="88"/>
        <v>1.8387500000000001</v>
      </c>
      <c r="G7498" s="8">
        <v>200000</v>
      </c>
      <c r="H7498" s="9">
        <f t="shared" si="89"/>
        <v>3000000</v>
      </c>
    </row>
    <row r="7499" spans="1:8" ht="14.5">
      <c r="A7499" s="6" t="str">
        <f t="shared" si="87"/>
        <v>Sukoharjo 2 - Baki_DUWET</v>
      </c>
      <c r="B7499" s="11" t="s">
        <v>5224</v>
      </c>
      <c r="C7499" s="11" t="s">
        <v>2936</v>
      </c>
      <c r="D7499" s="11">
        <v>8.89</v>
      </c>
      <c r="E7499" s="7">
        <f>VLOOKUP(A7499, Sheet2!$A$2:$K$8265, 11)</f>
        <v>110.8802</v>
      </c>
      <c r="F7499" s="7">
        <f t="shared" si="88"/>
        <v>1.1112500000000001</v>
      </c>
      <c r="G7499" s="8">
        <v>200000</v>
      </c>
      <c r="H7499" s="9">
        <f t="shared" si="89"/>
        <v>1800000</v>
      </c>
    </row>
    <row r="7500" spans="1:8" ht="14.5">
      <c r="A7500" s="6" t="str">
        <f t="shared" si="87"/>
        <v>Sukoharjo 2 - Baki_DUWET</v>
      </c>
      <c r="B7500" s="11" t="s">
        <v>5224</v>
      </c>
      <c r="C7500" s="11" t="s">
        <v>2936</v>
      </c>
      <c r="D7500" s="11">
        <v>14.71</v>
      </c>
      <c r="E7500" s="7">
        <f>VLOOKUP(A7500, Sheet2!$A$2:$K$8265, 11)</f>
        <v>110.8802</v>
      </c>
      <c r="F7500" s="7">
        <f t="shared" si="88"/>
        <v>1.8387500000000001</v>
      </c>
      <c r="G7500" s="8">
        <v>200000</v>
      </c>
      <c r="H7500" s="9">
        <f t="shared" si="89"/>
        <v>3000000</v>
      </c>
    </row>
    <row r="7501" spans="1:8" ht="14.5">
      <c r="A7501" s="6" t="str">
        <f t="shared" si="87"/>
        <v>Sukoharjo 2 - Baki_GAGAKSIPAT</v>
      </c>
      <c r="B7501" s="11" t="s">
        <v>5224</v>
      </c>
      <c r="C7501" s="11" t="s">
        <v>5240</v>
      </c>
      <c r="D7501" s="11">
        <v>17.7</v>
      </c>
      <c r="E7501" s="7">
        <f>VLOOKUP(A7501, Sheet2!$A$2:$K$8265, 11)</f>
        <v>110.8802</v>
      </c>
      <c r="F7501" s="7">
        <f t="shared" si="88"/>
        <v>2.2124999999999999</v>
      </c>
      <c r="G7501" s="8">
        <v>200000</v>
      </c>
      <c r="H7501" s="9">
        <f t="shared" si="89"/>
        <v>3600000</v>
      </c>
    </row>
    <row r="7502" spans="1:8" ht="14.5">
      <c r="A7502" s="6" t="str">
        <f t="shared" si="87"/>
        <v>Sukoharjo 2 - Baki_GAJAHAN</v>
      </c>
      <c r="B7502" s="11" t="s">
        <v>5224</v>
      </c>
      <c r="C7502" s="11" t="s">
        <v>2645</v>
      </c>
      <c r="D7502" s="11">
        <v>21.59</v>
      </c>
      <c r="E7502" s="7">
        <f>VLOOKUP(A7502, Sheet2!$A$2:$K$8265, 11)</f>
        <v>110.8802</v>
      </c>
      <c r="F7502" s="7">
        <f t="shared" si="88"/>
        <v>2.69875</v>
      </c>
      <c r="G7502" s="8">
        <v>200000</v>
      </c>
      <c r="H7502" s="9">
        <f t="shared" si="89"/>
        <v>4400000</v>
      </c>
    </row>
    <row r="7503" spans="1:8" ht="14.5">
      <c r="A7503" s="6" t="str">
        <f t="shared" si="87"/>
        <v>Sukoharjo 2 - Baki_GATAK</v>
      </c>
      <c r="B7503" s="11" t="s">
        <v>5224</v>
      </c>
      <c r="C7503" s="11" t="s">
        <v>5241</v>
      </c>
      <c r="D7503" s="11">
        <v>8.89</v>
      </c>
      <c r="E7503" s="7">
        <f>VLOOKUP(A7503, Sheet2!$A$2:$K$8265, 11)</f>
        <v>110.8802</v>
      </c>
      <c r="F7503" s="7">
        <f t="shared" si="88"/>
        <v>1.1112500000000001</v>
      </c>
      <c r="G7503" s="8">
        <v>200000</v>
      </c>
      <c r="H7503" s="9">
        <f t="shared" si="89"/>
        <v>1800000</v>
      </c>
    </row>
    <row r="7504" spans="1:8" ht="14.5">
      <c r="A7504" s="6" t="str">
        <f t="shared" si="87"/>
        <v>Sukoharjo 2 - Baki_GAWANAN</v>
      </c>
      <c r="B7504" s="11" t="s">
        <v>5224</v>
      </c>
      <c r="C7504" s="11" t="s">
        <v>5242</v>
      </c>
      <c r="D7504" s="11">
        <v>21.59</v>
      </c>
      <c r="E7504" s="7">
        <f>VLOOKUP(A7504, Sheet2!$A$2:$K$8265, 11)</f>
        <v>110.8802</v>
      </c>
      <c r="F7504" s="7">
        <f t="shared" si="88"/>
        <v>2.69875</v>
      </c>
      <c r="G7504" s="8">
        <v>200000</v>
      </c>
      <c r="H7504" s="9">
        <f t="shared" si="89"/>
        <v>4400000</v>
      </c>
    </row>
    <row r="7505" spans="1:8" ht="14.5">
      <c r="A7505" s="6" t="str">
        <f t="shared" si="87"/>
        <v>Sukoharjo 2 - Baki_GEDANGAN</v>
      </c>
      <c r="B7505" s="11" t="s">
        <v>5224</v>
      </c>
      <c r="C7505" s="11" t="s">
        <v>1409</v>
      </c>
      <c r="D7505" s="11">
        <v>14.71</v>
      </c>
      <c r="E7505" s="7">
        <f>VLOOKUP(A7505, Sheet2!$A$2:$K$8265, 11)</f>
        <v>110.8802</v>
      </c>
      <c r="F7505" s="7">
        <f t="shared" si="88"/>
        <v>1.8387500000000001</v>
      </c>
      <c r="G7505" s="8">
        <v>200000</v>
      </c>
      <c r="H7505" s="9">
        <f t="shared" si="89"/>
        <v>3000000</v>
      </c>
    </row>
    <row r="7506" spans="1:8" ht="14.5">
      <c r="A7506" s="6" t="str">
        <f t="shared" si="87"/>
        <v>Sukoharjo 2 - Baki_GEDONGAN</v>
      </c>
      <c r="B7506" s="11" t="s">
        <v>5224</v>
      </c>
      <c r="C7506" s="11" t="s">
        <v>3918</v>
      </c>
      <c r="D7506" s="11">
        <v>14.71</v>
      </c>
      <c r="E7506" s="7">
        <f>VLOOKUP(A7506, Sheet2!$A$2:$K$8265, 11)</f>
        <v>110.8802</v>
      </c>
      <c r="F7506" s="7">
        <f t="shared" si="88"/>
        <v>1.8387500000000001</v>
      </c>
      <c r="G7506" s="8">
        <v>200000</v>
      </c>
      <c r="H7506" s="9">
        <f t="shared" si="89"/>
        <v>3000000</v>
      </c>
    </row>
    <row r="7507" spans="1:8" ht="14.5">
      <c r="A7507" s="6" t="str">
        <f t="shared" si="87"/>
        <v>Sukoharjo 2 - Baki_GEDONGAN</v>
      </c>
      <c r="B7507" s="11" t="s">
        <v>5224</v>
      </c>
      <c r="C7507" s="11" t="s">
        <v>3918</v>
      </c>
      <c r="D7507" s="11">
        <v>21.59</v>
      </c>
      <c r="E7507" s="7">
        <f>VLOOKUP(A7507, Sheet2!$A$2:$K$8265, 11)</f>
        <v>110.8802</v>
      </c>
      <c r="F7507" s="7">
        <f t="shared" si="88"/>
        <v>2.69875</v>
      </c>
      <c r="G7507" s="8">
        <v>200000</v>
      </c>
      <c r="H7507" s="9">
        <f t="shared" si="89"/>
        <v>4400000</v>
      </c>
    </row>
    <row r="7508" spans="1:8" ht="14.5">
      <c r="A7508" s="6" t="str">
        <f t="shared" si="87"/>
        <v>Sukoharjo 2 - Baki_GENENG</v>
      </c>
      <c r="B7508" s="11" t="s">
        <v>5224</v>
      </c>
      <c r="C7508" s="11" t="s">
        <v>576</v>
      </c>
      <c r="D7508" s="11">
        <v>14.71</v>
      </c>
      <c r="E7508" s="7">
        <f>VLOOKUP(A7508, Sheet2!$A$2:$K$8265, 11)</f>
        <v>110.8802</v>
      </c>
      <c r="F7508" s="7">
        <f t="shared" si="88"/>
        <v>1.8387500000000001</v>
      </c>
      <c r="G7508" s="8">
        <v>200000</v>
      </c>
      <c r="H7508" s="9">
        <f t="shared" si="89"/>
        <v>3000000</v>
      </c>
    </row>
    <row r="7509" spans="1:8" ht="14.5">
      <c r="A7509" s="6" t="str">
        <f t="shared" si="87"/>
        <v>Sukoharjo 2 - Baki_GENTAN</v>
      </c>
      <c r="B7509" s="11" t="s">
        <v>5224</v>
      </c>
      <c r="C7509" s="11" t="s">
        <v>1411</v>
      </c>
      <c r="D7509" s="11">
        <v>14.71</v>
      </c>
      <c r="E7509" s="7">
        <f>VLOOKUP(A7509, Sheet2!$A$2:$K$8265, 11)</f>
        <v>110.8802</v>
      </c>
      <c r="F7509" s="7">
        <f t="shared" si="88"/>
        <v>1.8387500000000001</v>
      </c>
      <c r="G7509" s="8">
        <v>200000</v>
      </c>
      <c r="H7509" s="9">
        <f t="shared" si="89"/>
        <v>3000000</v>
      </c>
    </row>
    <row r="7510" spans="1:8" ht="14.5">
      <c r="A7510" s="6" t="str">
        <f t="shared" si="87"/>
        <v>Sukoharjo 2 - Baki_GONDANGSARI</v>
      </c>
      <c r="B7510" s="11" t="s">
        <v>5224</v>
      </c>
      <c r="C7510" s="11" t="s">
        <v>593</v>
      </c>
      <c r="D7510" s="11">
        <v>8.89</v>
      </c>
      <c r="E7510" s="7">
        <f>VLOOKUP(A7510, Sheet2!$A$2:$K$8265, 11)</f>
        <v>110.8802</v>
      </c>
      <c r="F7510" s="7">
        <f t="shared" si="88"/>
        <v>1.1112500000000001</v>
      </c>
      <c r="G7510" s="8">
        <v>200000</v>
      </c>
      <c r="H7510" s="9">
        <f t="shared" si="89"/>
        <v>1800000</v>
      </c>
    </row>
    <row r="7511" spans="1:8" ht="14.5">
      <c r="A7511" s="6" t="str">
        <f t="shared" si="87"/>
        <v>Sukoharjo 2 - Baki_GONILAN</v>
      </c>
      <c r="B7511" s="11" t="s">
        <v>5224</v>
      </c>
      <c r="C7511" s="11" t="s">
        <v>5243</v>
      </c>
      <c r="D7511" s="11">
        <v>14.71</v>
      </c>
      <c r="E7511" s="7">
        <f>VLOOKUP(A7511, Sheet2!$A$2:$K$8265, 11)</f>
        <v>110.8802</v>
      </c>
      <c r="F7511" s="7">
        <f t="shared" si="88"/>
        <v>1.8387500000000001</v>
      </c>
      <c r="G7511" s="8">
        <v>200000</v>
      </c>
      <c r="H7511" s="9">
        <f t="shared" si="89"/>
        <v>3000000</v>
      </c>
    </row>
    <row r="7512" spans="1:8" ht="14.5">
      <c r="A7512" s="6" t="str">
        <f t="shared" si="87"/>
        <v>Sukoharjo 2 - Baki_GROGOL</v>
      </c>
      <c r="B7512" s="11" t="s">
        <v>5224</v>
      </c>
      <c r="C7512" s="11" t="s">
        <v>2084</v>
      </c>
      <c r="D7512" s="11">
        <v>14.71</v>
      </c>
      <c r="E7512" s="7">
        <f>VLOOKUP(A7512, Sheet2!$A$2:$K$8265, 11)</f>
        <v>110.8802</v>
      </c>
      <c r="F7512" s="7">
        <f t="shared" si="88"/>
        <v>1.8387500000000001</v>
      </c>
      <c r="G7512" s="8">
        <v>200000</v>
      </c>
      <c r="H7512" s="9">
        <f t="shared" si="89"/>
        <v>3000000</v>
      </c>
    </row>
    <row r="7513" spans="1:8" ht="14.5">
      <c r="A7513" s="6" t="str">
        <f t="shared" si="87"/>
        <v>Sukoharjo 2 - Baki_GUMPANG</v>
      </c>
      <c r="B7513" s="11" t="s">
        <v>5224</v>
      </c>
      <c r="C7513" s="11" t="s">
        <v>5244</v>
      </c>
      <c r="D7513" s="11">
        <v>14.71</v>
      </c>
      <c r="E7513" s="7">
        <f>VLOOKUP(A7513, Sheet2!$A$2:$K$8265, 11)</f>
        <v>110.8802</v>
      </c>
      <c r="F7513" s="7">
        <f t="shared" si="88"/>
        <v>1.8387500000000001</v>
      </c>
      <c r="G7513" s="8">
        <v>200000</v>
      </c>
      <c r="H7513" s="9">
        <f t="shared" si="89"/>
        <v>3000000</v>
      </c>
    </row>
    <row r="7514" spans="1:8" ht="14.5">
      <c r="A7514" s="6" t="str">
        <f t="shared" si="87"/>
        <v>Sukoharjo 2 - Baki_GUNTING</v>
      </c>
      <c r="B7514" s="11" t="s">
        <v>5224</v>
      </c>
      <c r="C7514" s="11" t="s">
        <v>5245</v>
      </c>
      <c r="D7514" s="11">
        <v>8.89</v>
      </c>
      <c r="E7514" s="7">
        <f>VLOOKUP(A7514, Sheet2!$A$2:$K$8265, 11)</f>
        <v>110.8802</v>
      </c>
      <c r="F7514" s="7">
        <f t="shared" si="88"/>
        <v>1.1112500000000001</v>
      </c>
      <c r="G7514" s="8">
        <v>200000</v>
      </c>
      <c r="H7514" s="9">
        <f t="shared" si="89"/>
        <v>1800000</v>
      </c>
    </row>
    <row r="7515" spans="1:8" ht="14.5">
      <c r="A7515" s="6" t="str">
        <f t="shared" si="87"/>
        <v>Sukoharjo 2 - Baki_JAJAR</v>
      </c>
      <c r="B7515" s="11" t="s">
        <v>5224</v>
      </c>
      <c r="C7515" s="11" t="s">
        <v>5246</v>
      </c>
      <c r="D7515" s="11">
        <v>0.39</v>
      </c>
      <c r="E7515" s="7">
        <f>VLOOKUP(A7515, Sheet2!$A$2:$K$8265, 11)</f>
        <v>110.8802</v>
      </c>
      <c r="F7515" s="7">
        <f t="shared" si="88"/>
        <v>4.8750000000000002E-2</v>
      </c>
      <c r="G7515" s="8">
        <v>200000</v>
      </c>
      <c r="H7515" s="9">
        <f t="shared" si="89"/>
        <v>200000</v>
      </c>
    </row>
    <row r="7516" spans="1:8" ht="14.5">
      <c r="A7516" s="6" t="str">
        <f t="shared" si="87"/>
        <v>Sukoharjo 2 - Baki_JATI</v>
      </c>
      <c r="B7516" s="11" t="s">
        <v>5224</v>
      </c>
      <c r="C7516" s="11" t="s">
        <v>387</v>
      </c>
      <c r="D7516" s="11">
        <v>14.71</v>
      </c>
      <c r="E7516" s="7">
        <f>VLOOKUP(A7516, Sheet2!$A$2:$K$8265, 11)</f>
        <v>110.8802</v>
      </c>
      <c r="F7516" s="7">
        <f t="shared" si="88"/>
        <v>1.8387500000000001</v>
      </c>
      <c r="G7516" s="8">
        <v>200000</v>
      </c>
      <c r="H7516" s="9">
        <f t="shared" si="89"/>
        <v>3000000</v>
      </c>
    </row>
    <row r="7517" spans="1:8" ht="14.5">
      <c r="A7517" s="6" t="str">
        <f t="shared" si="87"/>
        <v>Sukoharjo 2 - Baki_JELOBO</v>
      </c>
      <c r="B7517" s="11" t="s">
        <v>5224</v>
      </c>
      <c r="C7517" s="11" t="s">
        <v>5247</v>
      </c>
      <c r="D7517" s="11">
        <v>8.89</v>
      </c>
      <c r="E7517" s="7">
        <f>VLOOKUP(A7517, Sheet2!$A$2:$K$8265, 11)</f>
        <v>110.8802</v>
      </c>
      <c r="F7517" s="7">
        <f t="shared" si="88"/>
        <v>1.1112500000000001</v>
      </c>
      <c r="G7517" s="8">
        <v>200000</v>
      </c>
      <c r="H7517" s="9">
        <f t="shared" si="89"/>
        <v>1800000</v>
      </c>
    </row>
    <row r="7518" spans="1:8" ht="14.5">
      <c r="A7518" s="6" t="str">
        <f t="shared" si="87"/>
        <v>Sukoharjo 2 - Baki_JETIS</v>
      </c>
      <c r="B7518" s="11" t="s">
        <v>5224</v>
      </c>
      <c r="C7518" s="11" t="s">
        <v>886</v>
      </c>
      <c r="D7518" s="11">
        <v>8.89</v>
      </c>
      <c r="E7518" s="7">
        <f>VLOOKUP(A7518, Sheet2!$A$2:$K$8265, 11)</f>
        <v>110.8802</v>
      </c>
      <c r="F7518" s="7">
        <f t="shared" si="88"/>
        <v>1.1112500000000001</v>
      </c>
      <c r="G7518" s="8">
        <v>200000</v>
      </c>
      <c r="H7518" s="9">
        <f t="shared" si="89"/>
        <v>1800000</v>
      </c>
    </row>
    <row r="7519" spans="1:8" ht="14.5">
      <c r="A7519" s="6" t="str">
        <f t="shared" si="87"/>
        <v>Sukoharjo 2 - Baki_JETIS</v>
      </c>
      <c r="B7519" s="11" t="s">
        <v>5224</v>
      </c>
      <c r="C7519" s="11" t="s">
        <v>886</v>
      </c>
      <c r="D7519" s="11">
        <v>14.71</v>
      </c>
      <c r="E7519" s="7">
        <f>VLOOKUP(A7519, Sheet2!$A$2:$K$8265, 11)</f>
        <v>110.8802</v>
      </c>
      <c r="F7519" s="7">
        <f t="shared" si="88"/>
        <v>1.8387500000000001</v>
      </c>
      <c r="G7519" s="8">
        <v>200000</v>
      </c>
      <c r="H7519" s="9">
        <f t="shared" si="89"/>
        <v>3000000</v>
      </c>
    </row>
    <row r="7520" spans="1:8" ht="14.5">
      <c r="A7520" s="6" t="str">
        <f t="shared" si="87"/>
        <v>Sukoharjo 2 - Baki_JUWIRING</v>
      </c>
      <c r="B7520" s="11" t="s">
        <v>5224</v>
      </c>
      <c r="C7520" s="11" t="s">
        <v>393</v>
      </c>
      <c r="D7520" s="11">
        <v>8.89</v>
      </c>
      <c r="E7520" s="7">
        <f>VLOOKUP(A7520, Sheet2!$A$2:$K$8265, 11)</f>
        <v>110.8802</v>
      </c>
      <c r="F7520" s="7">
        <f t="shared" si="88"/>
        <v>1.1112500000000001</v>
      </c>
      <c r="G7520" s="8">
        <v>200000</v>
      </c>
      <c r="H7520" s="9">
        <f t="shared" si="89"/>
        <v>1800000</v>
      </c>
    </row>
    <row r="7521" spans="1:8" ht="14.5">
      <c r="A7521" s="6" t="str">
        <f t="shared" si="87"/>
        <v>Sukoharjo 2 - Baki_KADILANGU</v>
      </c>
      <c r="B7521" s="11" t="s">
        <v>5224</v>
      </c>
      <c r="C7521" s="11" t="s">
        <v>1940</v>
      </c>
      <c r="D7521" s="11">
        <v>14.71</v>
      </c>
      <c r="E7521" s="7">
        <f>VLOOKUP(A7521, Sheet2!$A$2:$K$8265, 11)</f>
        <v>110.8802</v>
      </c>
      <c r="F7521" s="7">
        <f t="shared" si="88"/>
        <v>1.8387500000000001</v>
      </c>
      <c r="G7521" s="8">
        <v>200000</v>
      </c>
      <c r="H7521" s="9">
        <f t="shared" si="89"/>
        <v>3000000</v>
      </c>
    </row>
    <row r="7522" spans="1:8" ht="14.5">
      <c r="A7522" s="6" t="str">
        <f t="shared" si="87"/>
        <v>Sukoharjo 2 - Baki_KAGOKAN</v>
      </c>
      <c r="B7522" s="11" t="s">
        <v>5224</v>
      </c>
      <c r="C7522" s="11" t="s">
        <v>5248</v>
      </c>
      <c r="D7522" s="11">
        <v>14.71</v>
      </c>
      <c r="E7522" s="7">
        <f>VLOOKUP(A7522, Sheet2!$A$2:$K$8265, 11)</f>
        <v>110.8802</v>
      </c>
      <c r="F7522" s="7">
        <f t="shared" si="88"/>
        <v>1.8387500000000001</v>
      </c>
      <c r="G7522" s="8">
        <v>200000</v>
      </c>
      <c r="H7522" s="9">
        <f t="shared" si="89"/>
        <v>3000000</v>
      </c>
    </row>
    <row r="7523" spans="1:8" ht="14.5">
      <c r="A7523" s="6" t="str">
        <f t="shared" si="87"/>
        <v>Sukoharjo 2 - Baki_KARANGASEM</v>
      </c>
      <c r="B7523" s="11" t="s">
        <v>5224</v>
      </c>
      <c r="C7523" s="11" t="s">
        <v>126</v>
      </c>
      <c r="D7523" s="11">
        <v>0.39</v>
      </c>
      <c r="E7523" s="7">
        <f>VLOOKUP(A7523, Sheet2!$A$2:$K$8265, 11)</f>
        <v>110.8802</v>
      </c>
      <c r="F7523" s="7">
        <f t="shared" si="88"/>
        <v>4.8750000000000002E-2</v>
      </c>
      <c r="G7523" s="8">
        <v>200000</v>
      </c>
      <c r="H7523" s="9">
        <f t="shared" si="89"/>
        <v>200000</v>
      </c>
    </row>
    <row r="7524" spans="1:8" ht="14.5">
      <c r="A7524" s="6" t="str">
        <f t="shared" si="87"/>
        <v>Sukoharjo 2 - Baki_KARANGDUREN</v>
      </c>
      <c r="B7524" s="11" t="s">
        <v>5224</v>
      </c>
      <c r="C7524" s="11" t="s">
        <v>1439</v>
      </c>
      <c r="D7524" s="11">
        <v>17.7</v>
      </c>
      <c r="E7524" s="7">
        <f>VLOOKUP(A7524, Sheet2!$A$2:$K$8265, 11)</f>
        <v>110.8802</v>
      </c>
      <c r="F7524" s="7">
        <f t="shared" si="88"/>
        <v>2.2124999999999999</v>
      </c>
      <c r="G7524" s="8">
        <v>200000</v>
      </c>
      <c r="H7524" s="9">
        <f t="shared" si="89"/>
        <v>3600000</v>
      </c>
    </row>
    <row r="7525" spans="1:8" ht="14.5">
      <c r="A7525" s="6" t="str">
        <f t="shared" si="87"/>
        <v>Sukoharjo 2 - Baki_KARANGTALUN</v>
      </c>
      <c r="B7525" s="11" t="s">
        <v>5224</v>
      </c>
      <c r="C7525" s="11" t="s">
        <v>1304</v>
      </c>
      <c r="D7525" s="11">
        <v>8.89</v>
      </c>
      <c r="E7525" s="7">
        <f>VLOOKUP(A7525, Sheet2!$A$2:$K$8265, 11)</f>
        <v>110.8802</v>
      </c>
      <c r="F7525" s="7">
        <f t="shared" si="88"/>
        <v>1.1112500000000001</v>
      </c>
      <c r="G7525" s="8">
        <v>200000</v>
      </c>
      <c r="H7525" s="9">
        <f t="shared" si="89"/>
        <v>1800000</v>
      </c>
    </row>
    <row r="7526" spans="1:8" ht="14.5">
      <c r="A7526" s="6" t="str">
        <f t="shared" si="87"/>
        <v>Sukoharjo 2 - Baki_KARTASURA</v>
      </c>
      <c r="B7526" s="11" t="s">
        <v>5224</v>
      </c>
      <c r="C7526" s="11" t="s">
        <v>5249</v>
      </c>
      <c r="D7526" s="11">
        <v>14.71</v>
      </c>
      <c r="E7526" s="7">
        <f>VLOOKUP(A7526, Sheet2!$A$2:$K$8265, 11)</f>
        <v>110.8802</v>
      </c>
      <c r="F7526" s="7">
        <f t="shared" si="88"/>
        <v>1.8387500000000001</v>
      </c>
      <c r="G7526" s="8">
        <v>200000</v>
      </c>
      <c r="H7526" s="9">
        <f t="shared" si="89"/>
        <v>3000000</v>
      </c>
    </row>
    <row r="7527" spans="1:8" ht="14.5">
      <c r="A7527" s="6" t="str">
        <f t="shared" si="87"/>
        <v>Sukoharjo 2 - Baki_KATEGUHAN</v>
      </c>
      <c r="B7527" s="11" t="s">
        <v>5224</v>
      </c>
      <c r="C7527" s="11" t="s">
        <v>4002</v>
      </c>
      <c r="D7527" s="11">
        <v>17.7</v>
      </c>
      <c r="E7527" s="7">
        <f>VLOOKUP(A7527, Sheet2!$A$2:$K$8265, 11)</f>
        <v>110.8802</v>
      </c>
      <c r="F7527" s="7">
        <f t="shared" si="88"/>
        <v>2.2124999999999999</v>
      </c>
      <c r="G7527" s="8">
        <v>200000</v>
      </c>
      <c r="H7527" s="9">
        <f t="shared" si="89"/>
        <v>3600000</v>
      </c>
    </row>
    <row r="7528" spans="1:8" ht="14.5">
      <c r="A7528" s="6" t="str">
        <f t="shared" si="87"/>
        <v>Sukoharjo 2 - Baki_KENAIBAN</v>
      </c>
      <c r="B7528" s="11" t="s">
        <v>5224</v>
      </c>
      <c r="C7528" s="11" t="s">
        <v>5250</v>
      </c>
      <c r="D7528" s="11">
        <v>8.89</v>
      </c>
      <c r="E7528" s="7">
        <f>VLOOKUP(A7528, Sheet2!$A$2:$K$8265, 11)</f>
        <v>110.8802</v>
      </c>
      <c r="F7528" s="7">
        <f t="shared" si="88"/>
        <v>1.1112500000000001</v>
      </c>
      <c r="G7528" s="8">
        <v>200000</v>
      </c>
      <c r="H7528" s="9">
        <f t="shared" si="89"/>
        <v>1800000</v>
      </c>
    </row>
    <row r="7529" spans="1:8" ht="14.5">
      <c r="A7529" s="6" t="str">
        <f t="shared" si="87"/>
        <v>Sukoharjo 2 - Baki_KENTENG</v>
      </c>
      <c r="B7529" s="11" t="s">
        <v>5224</v>
      </c>
      <c r="C7529" s="11" t="s">
        <v>639</v>
      </c>
      <c r="D7529" s="11">
        <v>17.7</v>
      </c>
      <c r="E7529" s="7">
        <f>VLOOKUP(A7529, Sheet2!$A$2:$K$8265, 11)</f>
        <v>110.8802</v>
      </c>
      <c r="F7529" s="7">
        <f t="shared" si="88"/>
        <v>2.2124999999999999</v>
      </c>
      <c r="G7529" s="8">
        <v>200000</v>
      </c>
      <c r="H7529" s="9">
        <f t="shared" si="89"/>
        <v>3600000</v>
      </c>
    </row>
    <row r="7530" spans="1:8" ht="14.5">
      <c r="A7530" s="6" t="str">
        <f t="shared" si="87"/>
        <v>Sukoharjo 2 - Baki_KERTEN</v>
      </c>
      <c r="B7530" s="11" t="s">
        <v>5224</v>
      </c>
      <c r="C7530" s="11" t="s">
        <v>2998</v>
      </c>
      <c r="D7530" s="11">
        <v>0.39</v>
      </c>
      <c r="E7530" s="7">
        <f>VLOOKUP(A7530, Sheet2!$A$2:$K$8265, 11)</f>
        <v>110.8802</v>
      </c>
      <c r="F7530" s="7">
        <f t="shared" si="88"/>
        <v>4.8750000000000002E-2</v>
      </c>
      <c r="G7530" s="8">
        <v>200000</v>
      </c>
      <c r="H7530" s="9">
        <f t="shared" si="89"/>
        <v>200000</v>
      </c>
    </row>
    <row r="7531" spans="1:8" ht="14.5">
      <c r="A7531" s="6" t="str">
        <f t="shared" si="87"/>
        <v>Sukoharjo 2 - Baki_KERTONATAN</v>
      </c>
      <c r="B7531" s="11" t="s">
        <v>5224</v>
      </c>
      <c r="C7531" s="11" t="s">
        <v>5251</v>
      </c>
      <c r="D7531" s="11">
        <v>14.71</v>
      </c>
      <c r="E7531" s="7">
        <f>VLOOKUP(A7531, Sheet2!$A$2:$K$8265, 11)</f>
        <v>110.8802</v>
      </c>
      <c r="F7531" s="7">
        <f t="shared" si="88"/>
        <v>1.8387500000000001</v>
      </c>
      <c r="G7531" s="8">
        <v>200000</v>
      </c>
      <c r="H7531" s="9">
        <f t="shared" si="89"/>
        <v>3000000</v>
      </c>
    </row>
    <row r="7532" spans="1:8" ht="14.5">
      <c r="A7532" s="6" t="str">
        <f t="shared" si="87"/>
        <v>Sukoharjo 2 - Baki_KETITANG</v>
      </c>
      <c r="B7532" s="11" t="s">
        <v>5224</v>
      </c>
      <c r="C7532" s="11" t="s">
        <v>805</v>
      </c>
      <c r="D7532" s="11">
        <v>8.89</v>
      </c>
      <c r="E7532" s="7">
        <f>VLOOKUP(A7532, Sheet2!$A$2:$K$8265, 11)</f>
        <v>110.8802</v>
      </c>
      <c r="F7532" s="7">
        <f t="shared" si="88"/>
        <v>1.1112500000000001</v>
      </c>
      <c r="G7532" s="8">
        <v>200000</v>
      </c>
      <c r="H7532" s="9">
        <f t="shared" si="89"/>
        <v>1800000</v>
      </c>
    </row>
    <row r="7533" spans="1:8" ht="14.5">
      <c r="A7533" s="6" t="str">
        <f t="shared" si="87"/>
        <v>Sukoharjo 2 - Baki_KINGKANG</v>
      </c>
      <c r="B7533" s="11" t="s">
        <v>5224</v>
      </c>
      <c r="C7533" s="11" t="s">
        <v>5252</v>
      </c>
      <c r="D7533" s="11">
        <v>8.89</v>
      </c>
      <c r="E7533" s="7">
        <f>VLOOKUP(A7533, Sheet2!$A$2:$K$8265, 11)</f>
        <v>110.8802</v>
      </c>
      <c r="F7533" s="7">
        <f t="shared" si="88"/>
        <v>1.1112500000000001</v>
      </c>
      <c r="G7533" s="8">
        <v>200000</v>
      </c>
      <c r="H7533" s="9">
        <f t="shared" si="89"/>
        <v>1800000</v>
      </c>
    </row>
    <row r="7534" spans="1:8" ht="14.5">
      <c r="A7534" s="6" t="str">
        <f t="shared" si="87"/>
        <v>Sukoharjo 2 - Baki_KLASEMAN</v>
      </c>
      <c r="B7534" s="11" t="s">
        <v>5224</v>
      </c>
      <c r="C7534" s="11" t="s">
        <v>5253</v>
      </c>
      <c r="D7534" s="11">
        <v>14.71</v>
      </c>
      <c r="E7534" s="7">
        <f>VLOOKUP(A7534, Sheet2!$A$2:$K$8265, 11)</f>
        <v>110.8802</v>
      </c>
      <c r="F7534" s="7">
        <f t="shared" si="88"/>
        <v>1.8387500000000001</v>
      </c>
      <c r="G7534" s="8">
        <v>200000</v>
      </c>
      <c r="H7534" s="9">
        <f t="shared" si="89"/>
        <v>3000000</v>
      </c>
    </row>
    <row r="7535" spans="1:8" ht="14.5">
      <c r="A7535" s="6" t="str">
        <f t="shared" si="87"/>
        <v>Sukoharjo 2 - Baki_KLODRAN</v>
      </c>
      <c r="B7535" s="11" t="s">
        <v>5224</v>
      </c>
      <c r="C7535" s="11" t="s">
        <v>5254</v>
      </c>
      <c r="D7535" s="11">
        <v>21.59</v>
      </c>
      <c r="E7535" s="7">
        <f>VLOOKUP(A7535, Sheet2!$A$2:$K$8265, 11)</f>
        <v>110.8802</v>
      </c>
      <c r="F7535" s="7">
        <f t="shared" si="88"/>
        <v>2.69875</v>
      </c>
      <c r="G7535" s="8">
        <v>200000</v>
      </c>
      <c r="H7535" s="9">
        <f t="shared" si="89"/>
        <v>4400000</v>
      </c>
    </row>
    <row r="7536" spans="1:8" ht="14.5">
      <c r="A7536" s="6" t="str">
        <f t="shared" si="87"/>
        <v>Sukoharjo 2 - Baki_KRAJAN</v>
      </c>
      <c r="B7536" s="11" t="s">
        <v>5224</v>
      </c>
      <c r="C7536" s="11" t="s">
        <v>1468</v>
      </c>
      <c r="D7536" s="11">
        <v>14.71</v>
      </c>
      <c r="E7536" s="7">
        <f>VLOOKUP(A7536, Sheet2!$A$2:$K$8265, 11)</f>
        <v>110.8802</v>
      </c>
      <c r="F7536" s="7">
        <f t="shared" si="88"/>
        <v>1.8387500000000001</v>
      </c>
      <c r="G7536" s="8">
        <v>200000</v>
      </c>
      <c r="H7536" s="9">
        <f t="shared" si="89"/>
        <v>3000000</v>
      </c>
    </row>
    <row r="7537" spans="1:8" ht="14.5">
      <c r="A7537" s="6" t="str">
        <f t="shared" si="87"/>
        <v>Sukoharjo 2 - Baki_KRIWEN</v>
      </c>
      <c r="B7537" s="11" t="s">
        <v>5224</v>
      </c>
      <c r="C7537" s="11" t="s">
        <v>5255</v>
      </c>
      <c r="D7537" s="11">
        <v>14.71</v>
      </c>
      <c r="E7537" s="7">
        <f>VLOOKUP(A7537, Sheet2!$A$2:$K$8265, 11)</f>
        <v>110.8802</v>
      </c>
      <c r="F7537" s="7">
        <f t="shared" si="88"/>
        <v>1.8387500000000001</v>
      </c>
      <c r="G7537" s="8">
        <v>200000</v>
      </c>
      <c r="H7537" s="9">
        <f t="shared" si="89"/>
        <v>3000000</v>
      </c>
    </row>
    <row r="7538" spans="1:8" ht="14.5">
      <c r="A7538" s="6" t="str">
        <f t="shared" si="87"/>
        <v>Sukoharjo 2 - Baki_KUDU</v>
      </c>
      <c r="B7538" s="11" t="s">
        <v>5224</v>
      </c>
      <c r="C7538" s="11" t="s">
        <v>4112</v>
      </c>
      <c r="D7538" s="11">
        <v>14.71</v>
      </c>
      <c r="E7538" s="7">
        <f>VLOOKUP(A7538, Sheet2!$A$2:$K$8265, 11)</f>
        <v>110.8802</v>
      </c>
      <c r="F7538" s="7">
        <f t="shared" si="88"/>
        <v>1.8387500000000001</v>
      </c>
      <c r="G7538" s="8">
        <v>200000</v>
      </c>
      <c r="H7538" s="9">
        <f t="shared" si="89"/>
        <v>3000000</v>
      </c>
    </row>
    <row r="7539" spans="1:8" ht="14.5">
      <c r="A7539" s="6" t="str">
        <f t="shared" si="87"/>
        <v>Sukoharjo 2 - Baki_KWARASAN</v>
      </c>
      <c r="B7539" s="11" t="s">
        <v>5224</v>
      </c>
      <c r="C7539" s="11" t="s">
        <v>5256</v>
      </c>
      <c r="D7539" s="11">
        <v>8.89</v>
      </c>
      <c r="E7539" s="7">
        <f>VLOOKUP(A7539, Sheet2!$A$2:$K$8265, 11)</f>
        <v>110.8802</v>
      </c>
      <c r="F7539" s="7">
        <f t="shared" si="88"/>
        <v>1.1112500000000001</v>
      </c>
      <c r="G7539" s="8">
        <v>200000</v>
      </c>
      <c r="H7539" s="9">
        <f t="shared" si="89"/>
        <v>1800000</v>
      </c>
    </row>
    <row r="7540" spans="1:8" ht="14.5">
      <c r="A7540" s="6" t="str">
        <f t="shared" si="87"/>
        <v>Sukoharjo 2 - Baki_KWARASAN</v>
      </c>
      <c r="B7540" s="11" t="s">
        <v>5224</v>
      </c>
      <c r="C7540" s="11" t="s">
        <v>5256</v>
      </c>
      <c r="D7540" s="11">
        <v>14.71</v>
      </c>
      <c r="E7540" s="7">
        <f>VLOOKUP(A7540, Sheet2!$A$2:$K$8265, 11)</f>
        <v>110.8802</v>
      </c>
      <c r="F7540" s="7">
        <f t="shared" si="88"/>
        <v>1.8387500000000001</v>
      </c>
      <c r="G7540" s="8">
        <v>200000</v>
      </c>
      <c r="H7540" s="9">
        <f t="shared" si="89"/>
        <v>3000000</v>
      </c>
    </row>
    <row r="7541" spans="1:8" ht="14.5">
      <c r="A7541" s="6" t="str">
        <f t="shared" si="87"/>
        <v>Sukoharjo 2 - Baki_LANGENHARJO</v>
      </c>
      <c r="B7541" s="11" t="s">
        <v>5224</v>
      </c>
      <c r="C7541" s="11" t="s">
        <v>4362</v>
      </c>
      <c r="D7541" s="11">
        <v>14.71</v>
      </c>
      <c r="E7541" s="7">
        <f>VLOOKUP(A7541, Sheet2!$A$2:$K$8265, 11)</f>
        <v>110.8802</v>
      </c>
      <c r="F7541" s="7">
        <f t="shared" si="88"/>
        <v>1.8387500000000001</v>
      </c>
      <c r="G7541" s="8">
        <v>200000</v>
      </c>
      <c r="H7541" s="9">
        <f t="shared" si="89"/>
        <v>3000000</v>
      </c>
    </row>
    <row r="7542" spans="1:8" ht="14.5">
      <c r="A7542" s="6" t="str">
        <f t="shared" si="87"/>
        <v>Sukoharjo 2 - Baki_LAWEYAN</v>
      </c>
      <c r="B7542" s="11" t="s">
        <v>5224</v>
      </c>
      <c r="C7542" s="11" t="s">
        <v>5257</v>
      </c>
      <c r="D7542" s="11">
        <v>0.39</v>
      </c>
      <c r="E7542" s="7">
        <f>VLOOKUP(A7542, Sheet2!$A$2:$K$8265, 11)</f>
        <v>110.8802</v>
      </c>
      <c r="F7542" s="7">
        <f t="shared" si="88"/>
        <v>4.8750000000000002E-2</v>
      </c>
      <c r="G7542" s="8">
        <v>200000</v>
      </c>
      <c r="H7542" s="9">
        <f t="shared" si="89"/>
        <v>200000</v>
      </c>
    </row>
    <row r="7543" spans="1:8" ht="14.5">
      <c r="A7543" s="6" t="str">
        <f t="shared" si="87"/>
        <v>Sukoharjo 2 - Baki_LUMBUNGKEREP</v>
      </c>
      <c r="B7543" s="11" t="s">
        <v>5224</v>
      </c>
      <c r="C7543" s="11" t="s">
        <v>5258</v>
      </c>
      <c r="D7543" s="11">
        <v>8.89</v>
      </c>
      <c r="E7543" s="7">
        <f>VLOOKUP(A7543, Sheet2!$A$2:$K$8265, 11)</f>
        <v>110.8802</v>
      </c>
      <c r="F7543" s="7">
        <f t="shared" si="88"/>
        <v>1.1112500000000001</v>
      </c>
      <c r="G7543" s="8">
        <v>200000</v>
      </c>
      <c r="H7543" s="9">
        <f t="shared" si="89"/>
        <v>1800000</v>
      </c>
    </row>
    <row r="7544" spans="1:8" ht="14.5">
      <c r="A7544" s="6" t="str">
        <f t="shared" si="87"/>
        <v>Sukoharjo 2 - Baki_LUWANG</v>
      </c>
      <c r="B7544" s="11" t="s">
        <v>5224</v>
      </c>
      <c r="C7544" s="11" t="s">
        <v>4528</v>
      </c>
      <c r="D7544" s="11">
        <v>14.71</v>
      </c>
      <c r="E7544" s="7">
        <f>VLOOKUP(A7544, Sheet2!$A$2:$K$8265, 11)</f>
        <v>110.8802</v>
      </c>
      <c r="F7544" s="7">
        <f t="shared" si="88"/>
        <v>1.8387500000000001</v>
      </c>
      <c r="G7544" s="8">
        <v>200000</v>
      </c>
      <c r="H7544" s="9">
        <f t="shared" si="89"/>
        <v>3000000</v>
      </c>
    </row>
    <row r="7545" spans="1:8" ht="14.5">
      <c r="A7545" s="6" t="str">
        <f t="shared" si="87"/>
        <v>Sukoharjo 2 - Baki_MADEGONDO</v>
      </c>
      <c r="B7545" s="11" t="s">
        <v>5224</v>
      </c>
      <c r="C7545" s="11" t="s">
        <v>5259</v>
      </c>
      <c r="D7545" s="11">
        <v>14.71</v>
      </c>
      <c r="E7545" s="7">
        <f>VLOOKUP(A7545, Sheet2!$A$2:$K$8265, 11)</f>
        <v>110.8802</v>
      </c>
      <c r="F7545" s="7">
        <f t="shared" si="88"/>
        <v>1.8387500000000001</v>
      </c>
      <c r="G7545" s="8">
        <v>200000</v>
      </c>
      <c r="H7545" s="9">
        <f t="shared" si="89"/>
        <v>3000000</v>
      </c>
    </row>
    <row r="7546" spans="1:8" ht="14.5">
      <c r="A7546" s="6" t="str">
        <f t="shared" si="87"/>
        <v>Sukoharjo 2 - Baki_MAJASTO</v>
      </c>
      <c r="B7546" s="11" t="s">
        <v>5224</v>
      </c>
      <c r="C7546" s="11" t="s">
        <v>5260</v>
      </c>
      <c r="D7546" s="11">
        <v>14.71</v>
      </c>
      <c r="E7546" s="7">
        <f>VLOOKUP(A7546, Sheet2!$A$2:$K$8265, 11)</f>
        <v>110.8802</v>
      </c>
      <c r="F7546" s="7">
        <f t="shared" si="88"/>
        <v>1.8387500000000001</v>
      </c>
      <c r="G7546" s="8">
        <v>200000</v>
      </c>
      <c r="H7546" s="9">
        <f t="shared" si="89"/>
        <v>3000000</v>
      </c>
    </row>
    <row r="7547" spans="1:8" ht="14.5">
      <c r="A7547" s="6" t="str">
        <f t="shared" si="87"/>
        <v>Sukoharjo 2 - Baki_MAKAMHAJI</v>
      </c>
      <c r="B7547" s="11" t="s">
        <v>5224</v>
      </c>
      <c r="C7547" s="11" t="s">
        <v>5261</v>
      </c>
      <c r="D7547" s="11">
        <v>14.71</v>
      </c>
      <c r="E7547" s="7">
        <f>VLOOKUP(A7547, Sheet2!$A$2:$K$8265, 11)</f>
        <v>110.8802</v>
      </c>
      <c r="F7547" s="7">
        <f t="shared" si="88"/>
        <v>1.8387500000000001</v>
      </c>
      <c r="G7547" s="8">
        <v>200000</v>
      </c>
      <c r="H7547" s="9">
        <f t="shared" si="89"/>
        <v>3000000</v>
      </c>
    </row>
    <row r="7548" spans="1:8" ht="14.5">
      <c r="A7548" s="6" t="str">
        <f t="shared" si="87"/>
        <v>Sukoharjo 2 - Baki_MALANGJIWAN</v>
      </c>
      <c r="B7548" s="11" t="s">
        <v>5224</v>
      </c>
      <c r="C7548" s="11" t="s">
        <v>3013</v>
      </c>
      <c r="D7548" s="11">
        <v>21.59</v>
      </c>
      <c r="E7548" s="7">
        <f>VLOOKUP(A7548, Sheet2!$A$2:$K$8265, 11)</f>
        <v>110.8802</v>
      </c>
      <c r="F7548" s="7">
        <f t="shared" si="88"/>
        <v>2.69875</v>
      </c>
      <c r="G7548" s="8">
        <v>200000</v>
      </c>
      <c r="H7548" s="9">
        <f t="shared" si="89"/>
        <v>4400000</v>
      </c>
    </row>
    <row r="7549" spans="1:8" ht="14.5">
      <c r="A7549" s="6" t="str">
        <f t="shared" si="87"/>
        <v>Sukoharjo 2 - Baki_MANANG</v>
      </c>
      <c r="B7549" s="11" t="s">
        <v>5224</v>
      </c>
      <c r="C7549" s="11" t="s">
        <v>5262</v>
      </c>
      <c r="D7549" s="11">
        <v>14.71</v>
      </c>
      <c r="E7549" s="7">
        <f>VLOOKUP(A7549, Sheet2!$A$2:$K$8265, 11)</f>
        <v>110.8802</v>
      </c>
      <c r="F7549" s="7">
        <f t="shared" si="88"/>
        <v>1.8387500000000001</v>
      </c>
      <c r="G7549" s="8">
        <v>200000</v>
      </c>
      <c r="H7549" s="9">
        <f t="shared" si="89"/>
        <v>3000000</v>
      </c>
    </row>
    <row r="7550" spans="1:8" ht="14.5">
      <c r="A7550" s="6" t="str">
        <f t="shared" si="87"/>
        <v>Sukoharjo 2 - Baki_MANCASAN</v>
      </c>
      <c r="B7550" s="11" t="s">
        <v>5224</v>
      </c>
      <c r="C7550" s="11" t="s">
        <v>5263</v>
      </c>
      <c r="D7550" s="11">
        <v>14.71</v>
      </c>
      <c r="E7550" s="7">
        <f>VLOOKUP(A7550, Sheet2!$A$2:$K$8265, 11)</f>
        <v>110.8802</v>
      </c>
      <c r="F7550" s="7">
        <f t="shared" si="88"/>
        <v>1.8387500000000001</v>
      </c>
      <c r="G7550" s="8">
        <v>200000</v>
      </c>
      <c r="H7550" s="9">
        <f t="shared" si="89"/>
        <v>3000000</v>
      </c>
    </row>
    <row r="7551" spans="1:8" ht="14.5">
      <c r="A7551" s="6" t="str">
        <f t="shared" si="87"/>
        <v>Sukoharjo 2 - Baki_MANGGUNG</v>
      </c>
      <c r="B7551" s="11" t="s">
        <v>5224</v>
      </c>
      <c r="C7551" s="11" t="s">
        <v>5264</v>
      </c>
      <c r="D7551" s="11">
        <v>17.7</v>
      </c>
      <c r="E7551" s="7">
        <f>VLOOKUP(A7551, Sheet2!$A$2:$K$8265, 11)</f>
        <v>110.8802</v>
      </c>
      <c r="F7551" s="7">
        <f t="shared" si="88"/>
        <v>2.2124999999999999</v>
      </c>
      <c r="G7551" s="8">
        <v>200000</v>
      </c>
      <c r="H7551" s="9">
        <f t="shared" si="89"/>
        <v>3600000</v>
      </c>
    </row>
    <row r="7552" spans="1:8" ht="14.5">
      <c r="A7552" s="6" t="str">
        <f t="shared" si="87"/>
        <v>Sukoharjo 2 - Baki_MAYANG</v>
      </c>
      <c r="B7552" s="11" t="s">
        <v>5224</v>
      </c>
      <c r="C7552" s="11" t="s">
        <v>5265</v>
      </c>
      <c r="D7552" s="11">
        <v>14.71</v>
      </c>
      <c r="E7552" s="7">
        <f>VLOOKUP(A7552, Sheet2!$A$2:$K$8265, 11)</f>
        <v>110.8802</v>
      </c>
      <c r="F7552" s="7">
        <f t="shared" si="88"/>
        <v>1.8387500000000001</v>
      </c>
      <c r="G7552" s="8">
        <v>200000</v>
      </c>
      <c r="H7552" s="9">
        <f t="shared" si="89"/>
        <v>3000000</v>
      </c>
    </row>
    <row r="7553" spans="1:8" ht="14.5">
      <c r="A7553" s="6" t="str">
        <f t="shared" si="87"/>
        <v>Sukoharjo 2 - Baki_MENURAN</v>
      </c>
      <c r="B7553" s="11" t="s">
        <v>5224</v>
      </c>
      <c r="C7553" s="11" t="s">
        <v>5266</v>
      </c>
      <c r="D7553" s="11">
        <v>14.71</v>
      </c>
      <c r="E7553" s="7">
        <f>VLOOKUP(A7553, Sheet2!$A$2:$K$8265, 11)</f>
        <v>110.8802</v>
      </c>
      <c r="F7553" s="7">
        <f t="shared" si="88"/>
        <v>1.8387500000000001</v>
      </c>
      <c r="G7553" s="8">
        <v>200000</v>
      </c>
      <c r="H7553" s="9">
        <f t="shared" si="89"/>
        <v>3000000</v>
      </c>
    </row>
    <row r="7554" spans="1:8" ht="14.5">
      <c r="A7554" s="6" t="str">
        <f t="shared" si="87"/>
        <v>Sukoharjo 2 - Baki_NGABEYAN</v>
      </c>
      <c r="B7554" s="11" t="s">
        <v>5224</v>
      </c>
      <c r="C7554" s="11" t="s">
        <v>663</v>
      </c>
      <c r="D7554" s="11">
        <v>14.71</v>
      </c>
      <c r="E7554" s="7">
        <f>VLOOKUP(A7554, Sheet2!$A$2:$K$8265, 11)</f>
        <v>110.8802</v>
      </c>
      <c r="F7554" s="7">
        <f t="shared" si="88"/>
        <v>1.8387500000000001</v>
      </c>
      <c r="G7554" s="8">
        <v>200000</v>
      </c>
      <c r="H7554" s="9">
        <f t="shared" si="89"/>
        <v>3000000</v>
      </c>
    </row>
    <row r="7555" spans="1:8" ht="14.5">
      <c r="A7555" s="6" t="str">
        <f t="shared" si="87"/>
        <v>Sukoharjo 2 - Baki_NGADIREJO</v>
      </c>
      <c r="B7555" s="11" t="s">
        <v>5224</v>
      </c>
      <c r="C7555" s="11" t="s">
        <v>176</v>
      </c>
      <c r="D7555" s="11">
        <v>14.71</v>
      </c>
      <c r="E7555" s="7">
        <f>VLOOKUP(A7555, Sheet2!$A$2:$K$8265, 11)</f>
        <v>110.8802</v>
      </c>
      <c r="F7555" s="7">
        <f t="shared" si="88"/>
        <v>1.8387500000000001</v>
      </c>
      <c r="G7555" s="8">
        <v>200000</v>
      </c>
      <c r="H7555" s="9">
        <f t="shared" si="89"/>
        <v>3000000</v>
      </c>
    </row>
    <row r="7556" spans="1:8" ht="14.5">
      <c r="A7556" s="6" t="str">
        <f t="shared" si="87"/>
        <v>Sukoharjo 2 - Baki_NGEMPLAK</v>
      </c>
      <c r="B7556" s="11" t="s">
        <v>5224</v>
      </c>
      <c r="C7556" s="11" t="s">
        <v>1496</v>
      </c>
      <c r="D7556" s="11">
        <v>14.71</v>
      </c>
      <c r="E7556" s="7">
        <f>VLOOKUP(A7556, Sheet2!$A$2:$K$8265, 11)</f>
        <v>110.8802</v>
      </c>
      <c r="F7556" s="7">
        <f t="shared" si="88"/>
        <v>1.8387500000000001</v>
      </c>
      <c r="G7556" s="8">
        <v>200000</v>
      </c>
      <c r="H7556" s="9">
        <f t="shared" si="89"/>
        <v>3000000</v>
      </c>
    </row>
    <row r="7557" spans="1:8" ht="14.5">
      <c r="A7557" s="6" t="str">
        <f t="shared" si="87"/>
        <v>Sukoharjo 2 - Baki_NGESREP</v>
      </c>
      <c r="B7557" s="11" t="s">
        <v>5224</v>
      </c>
      <c r="C7557" s="11" t="s">
        <v>4120</v>
      </c>
      <c r="D7557" s="11">
        <v>17.7</v>
      </c>
      <c r="E7557" s="7">
        <f>VLOOKUP(A7557, Sheet2!$A$2:$K$8265, 11)</f>
        <v>110.8802</v>
      </c>
      <c r="F7557" s="7">
        <f t="shared" si="88"/>
        <v>2.2124999999999999</v>
      </c>
      <c r="G7557" s="8">
        <v>200000</v>
      </c>
      <c r="H7557" s="9">
        <f t="shared" si="89"/>
        <v>3600000</v>
      </c>
    </row>
    <row r="7558" spans="1:8" ht="14.5">
      <c r="A7558" s="6" t="str">
        <f t="shared" si="87"/>
        <v>Sukoharjo 2 - Baki_NGREDEN</v>
      </c>
      <c r="B7558" s="11" t="s">
        <v>5224</v>
      </c>
      <c r="C7558" s="11" t="s">
        <v>5267</v>
      </c>
      <c r="D7558" s="11">
        <v>8.89</v>
      </c>
      <c r="E7558" s="7">
        <f>VLOOKUP(A7558, Sheet2!$A$2:$K$8265, 11)</f>
        <v>110.8802</v>
      </c>
      <c r="F7558" s="7">
        <f t="shared" si="88"/>
        <v>1.1112500000000001</v>
      </c>
      <c r="G7558" s="8">
        <v>200000</v>
      </c>
      <c r="H7558" s="9">
        <f t="shared" si="89"/>
        <v>1800000</v>
      </c>
    </row>
    <row r="7559" spans="1:8" ht="14.5">
      <c r="A7559" s="6" t="str">
        <f t="shared" si="87"/>
        <v>Sukoharjo 2 - Baki_NGROMBO</v>
      </c>
      <c r="B7559" s="11" t="s">
        <v>5224</v>
      </c>
      <c r="C7559" s="11" t="s">
        <v>3961</v>
      </c>
      <c r="D7559" s="11">
        <v>14.71</v>
      </c>
      <c r="E7559" s="7">
        <f>VLOOKUP(A7559, Sheet2!$A$2:$K$8265, 11)</f>
        <v>110.8802</v>
      </c>
      <c r="F7559" s="7">
        <f t="shared" si="88"/>
        <v>1.8387500000000001</v>
      </c>
      <c r="G7559" s="8">
        <v>200000</v>
      </c>
      <c r="H7559" s="9">
        <f t="shared" si="89"/>
        <v>3000000</v>
      </c>
    </row>
    <row r="7560" spans="1:8" ht="14.5">
      <c r="A7560" s="6" t="str">
        <f t="shared" si="87"/>
        <v>Sukoharjo 2 - Baki_PAJANG</v>
      </c>
      <c r="B7560" s="11" t="s">
        <v>5224</v>
      </c>
      <c r="C7560" s="11" t="s">
        <v>5268</v>
      </c>
      <c r="D7560" s="11">
        <v>0.39</v>
      </c>
      <c r="E7560" s="7">
        <f>VLOOKUP(A7560, Sheet2!$A$2:$K$8265, 11)</f>
        <v>110.8802</v>
      </c>
      <c r="F7560" s="7">
        <f t="shared" si="88"/>
        <v>4.8750000000000002E-2</v>
      </c>
      <c r="G7560" s="8">
        <v>200000</v>
      </c>
      <c r="H7560" s="9">
        <f t="shared" si="89"/>
        <v>200000</v>
      </c>
    </row>
    <row r="7561" spans="1:8" ht="14.5">
      <c r="A7561" s="6" t="str">
        <f t="shared" si="87"/>
        <v>Sukoharjo 2 - Baki_PANDANAN</v>
      </c>
      <c r="B7561" s="11" t="s">
        <v>5224</v>
      </c>
      <c r="C7561" s="11" t="s">
        <v>5269</v>
      </c>
      <c r="D7561" s="11">
        <v>8.89</v>
      </c>
      <c r="E7561" s="7">
        <f>VLOOKUP(A7561, Sheet2!$A$2:$K$8265, 11)</f>
        <v>110.8802</v>
      </c>
      <c r="F7561" s="7">
        <f t="shared" si="88"/>
        <v>1.1112500000000001</v>
      </c>
      <c r="G7561" s="8">
        <v>200000</v>
      </c>
      <c r="H7561" s="9">
        <f t="shared" si="89"/>
        <v>1800000</v>
      </c>
    </row>
    <row r="7562" spans="1:8" ht="14.5">
      <c r="A7562" s="6" t="str">
        <f t="shared" si="87"/>
        <v>Sukoharjo 2 - Baki_PANULARAN</v>
      </c>
      <c r="B7562" s="11" t="s">
        <v>5224</v>
      </c>
      <c r="C7562" s="11" t="s">
        <v>5270</v>
      </c>
      <c r="D7562" s="11">
        <v>0.39</v>
      </c>
      <c r="E7562" s="7">
        <f>VLOOKUP(A7562, Sheet2!$A$2:$K$8265, 11)</f>
        <v>110.8802</v>
      </c>
      <c r="F7562" s="7">
        <f t="shared" si="88"/>
        <v>4.8750000000000002E-2</v>
      </c>
      <c r="G7562" s="8">
        <v>200000</v>
      </c>
      <c r="H7562" s="9">
        <f t="shared" si="89"/>
        <v>200000</v>
      </c>
    </row>
    <row r="7563" spans="1:8" ht="14.5">
      <c r="A7563" s="6" t="str">
        <f t="shared" si="87"/>
        <v>Sukoharjo 2 - Baki_PARANGJORO</v>
      </c>
      <c r="B7563" s="11" t="s">
        <v>5224</v>
      </c>
      <c r="C7563" s="11" t="s">
        <v>5271</v>
      </c>
      <c r="D7563" s="11">
        <v>14.71</v>
      </c>
      <c r="E7563" s="7">
        <f>VLOOKUP(A7563, Sheet2!$A$2:$K$8265, 11)</f>
        <v>110.8802</v>
      </c>
      <c r="F7563" s="7">
        <f t="shared" si="88"/>
        <v>1.8387500000000001</v>
      </c>
      <c r="G7563" s="8">
        <v>200000</v>
      </c>
      <c r="H7563" s="9">
        <f t="shared" si="89"/>
        <v>3000000</v>
      </c>
    </row>
    <row r="7564" spans="1:8" ht="14.5">
      <c r="A7564" s="6" t="str">
        <f t="shared" si="87"/>
        <v>Sukoharjo 2 - Baki_PAULAN</v>
      </c>
      <c r="B7564" s="11" t="s">
        <v>5224</v>
      </c>
      <c r="C7564" s="11" t="s">
        <v>5272</v>
      </c>
      <c r="D7564" s="11">
        <v>21.59</v>
      </c>
      <c r="E7564" s="7">
        <f>VLOOKUP(A7564, Sheet2!$A$2:$K$8265, 11)</f>
        <v>110.8802</v>
      </c>
      <c r="F7564" s="7">
        <f t="shared" si="88"/>
        <v>2.69875</v>
      </c>
      <c r="G7564" s="8">
        <v>200000</v>
      </c>
      <c r="H7564" s="9">
        <f t="shared" si="89"/>
        <v>4400000</v>
      </c>
    </row>
    <row r="7565" spans="1:8" ht="14.5">
      <c r="A7565" s="6" t="str">
        <f t="shared" si="87"/>
        <v>Sukoharjo 2 - Baki_PENUMPING</v>
      </c>
      <c r="B7565" s="11" t="s">
        <v>5224</v>
      </c>
      <c r="C7565" s="11" t="s">
        <v>5273</v>
      </c>
      <c r="D7565" s="11">
        <v>0.39</v>
      </c>
      <c r="E7565" s="7">
        <f>VLOOKUP(A7565, Sheet2!$A$2:$K$8265, 11)</f>
        <v>110.8802</v>
      </c>
      <c r="F7565" s="7">
        <f t="shared" si="88"/>
        <v>4.8750000000000002E-2</v>
      </c>
      <c r="G7565" s="8">
        <v>200000</v>
      </c>
      <c r="H7565" s="9">
        <f t="shared" si="89"/>
        <v>200000</v>
      </c>
    </row>
    <row r="7566" spans="1:8" ht="14.5">
      <c r="A7566" s="6" t="str">
        <f t="shared" si="87"/>
        <v>Sukoharjo 2 - Baki_PONDOK</v>
      </c>
      <c r="B7566" s="11" t="s">
        <v>5224</v>
      </c>
      <c r="C7566" s="11" t="s">
        <v>694</v>
      </c>
      <c r="D7566" s="11">
        <v>14.71</v>
      </c>
      <c r="E7566" s="7">
        <f>VLOOKUP(A7566, Sheet2!$A$2:$K$8265, 11)</f>
        <v>110.8802</v>
      </c>
      <c r="F7566" s="7">
        <f t="shared" si="88"/>
        <v>1.8387500000000001</v>
      </c>
      <c r="G7566" s="8">
        <v>200000</v>
      </c>
      <c r="H7566" s="9">
        <f t="shared" si="89"/>
        <v>3000000</v>
      </c>
    </row>
    <row r="7567" spans="1:8" ht="14.5">
      <c r="A7567" s="6" t="str">
        <f t="shared" si="87"/>
        <v>Sukoharjo 2 - Baki_POTRONAYAN</v>
      </c>
      <c r="B7567" s="11" t="s">
        <v>5224</v>
      </c>
      <c r="C7567" s="11" t="s">
        <v>5274</v>
      </c>
      <c r="D7567" s="11">
        <v>17.7</v>
      </c>
      <c r="E7567" s="7">
        <f>VLOOKUP(A7567, Sheet2!$A$2:$K$8265, 11)</f>
        <v>110.8802</v>
      </c>
      <c r="F7567" s="7">
        <f t="shared" si="88"/>
        <v>2.2124999999999999</v>
      </c>
      <c r="G7567" s="8">
        <v>200000</v>
      </c>
      <c r="H7567" s="9">
        <f t="shared" si="89"/>
        <v>3600000</v>
      </c>
    </row>
    <row r="7568" spans="1:8" ht="14.5">
      <c r="A7568" s="6" t="str">
        <f t="shared" si="87"/>
        <v>Sukoharjo 2 - Baki_PUCANGAN</v>
      </c>
      <c r="B7568" s="11" t="s">
        <v>5224</v>
      </c>
      <c r="C7568" s="11" t="s">
        <v>2468</v>
      </c>
      <c r="D7568" s="11">
        <v>14.71</v>
      </c>
      <c r="E7568" s="7">
        <f>VLOOKUP(A7568, Sheet2!$A$2:$K$8265, 11)</f>
        <v>110.8802</v>
      </c>
      <c r="F7568" s="7">
        <f t="shared" si="88"/>
        <v>1.8387500000000001</v>
      </c>
      <c r="G7568" s="8">
        <v>200000</v>
      </c>
      <c r="H7568" s="9">
        <f t="shared" si="89"/>
        <v>3000000</v>
      </c>
    </row>
    <row r="7569" spans="1:8" ht="14.5">
      <c r="A7569" s="6" t="str">
        <f t="shared" si="87"/>
        <v>Sukoharjo 2 - Baki_PURBAYAN</v>
      </c>
      <c r="B7569" s="11" t="s">
        <v>5224</v>
      </c>
      <c r="C7569" s="11" t="s">
        <v>3789</v>
      </c>
      <c r="D7569" s="11">
        <v>14.71</v>
      </c>
      <c r="E7569" s="7">
        <f>VLOOKUP(A7569, Sheet2!$A$2:$K$8265, 11)</f>
        <v>110.8802</v>
      </c>
      <c r="F7569" s="7">
        <f t="shared" si="88"/>
        <v>1.8387500000000001</v>
      </c>
      <c r="G7569" s="8">
        <v>200000</v>
      </c>
      <c r="H7569" s="9">
        <f t="shared" si="89"/>
        <v>3000000</v>
      </c>
    </row>
    <row r="7570" spans="1:8" ht="14.5">
      <c r="A7570" s="6" t="str">
        <f t="shared" si="87"/>
        <v>Sukoharjo 2 - Baki_PURWOSARI</v>
      </c>
      <c r="B7570" s="11" t="s">
        <v>5224</v>
      </c>
      <c r="C7570" s="11" t="s">
        <v>478</v>
      </c>
      <c r="D7570" s="11">
        <v>0.39</v>
      </c>
      <c r="E7570" s="7">
        <f>VLOOKUP(A7570, Sheet2!$A$2:$K$8265, 11)</f>
        <v>110.8802</v>
      </c>
      <c r="F7570" s="7">
        <f t="shared" si="88"/>
        <v>4.8750000000000002E-2</v>
      </c>
      <c r="G7570" s="8">
        <v>200000</v>
      </c>
      <c r="H7570" s="9">
        <f t="shared" si="89"/>
        <v>200000</v>
      </c>
    </row>
    <row r="7571" spans="1:8" ht="14.5">
      <c r="A7571" s="6" t="str">
        <f t="shared" si="87"/>
        <v>Sukoharjo 2 - Baki_SAMBON</v>
      </c>
      <c r="B7571" s="11" t="s">
        <v>5224</v>
      </c>
      <c r="C7571" s="11" t="s">
        <v>5275</v>
      </c>
      <c r="D7571" s="11">
        <v>17.7</v>
      </c>
      <c r="E7571" s="7">
        <f>VLOOKUP(A7571, Sheet2!$A$2:$K$8265, 11)</f>
        <v>110.8802</v>
      </c>
      <c r="F7571" s="7">
        <f t="shared" si="88"/>
        <v>2.2124999999999999</v>
      </c>
      <c r="G7571" s="8">
        <v>200000</v>
      </c>
      <c r="H7571" s="9">
        <f t="shared" si="89"/>
        <v>3600000</v>
      </c>
    </row>
    <row r="7572" spans="1:8" ht="14.5">
      <c r="A7572" s="6" t="str">
        <f t="shared" si="87"/>
        <v>Sukoharjo 2 - Baki_SANGGRAHAN</v>
      </c>
      <c r="B7572" s="11" t="s">
        <v>5224</v>
      </c>
      <c r="C7572" s="11" t="s">
        <v>3277</v>
      </c>
      <c r="D7572" s="11">
        <v>14.71</v>
      </c>
      <c r="E7572" s="7">
        <f>VLOOKUP(A7572, Sheet2!$A$2:$K$8265, 11)</f>
        <v>110.8802</v>
      </c>
      <c r="F7572" s="7">
        <f t="shared" si="88"/>
        <v>1.8387500000000001</v>
      </c>
      <c r="G7572" s="8">
        <v>200000</v>
      </c>
      <c r="H7572" s="9">
        <f t="shared" si="89"/>
        <v>3000000</v>
      </c>
    </row>
    <row r="7573" spans="1:8" ht="14.5">
      <c r="A7573" s="6" t="str">
        <f t="shared" si="87"/>
        <v>Sukoharjo 2 - Baki_SANGGUNG</v>
      </c>
      <c r="B7573" s="11" t="s">
        <v>5224</v>
      </c>
      <c r="C7573" s="11" t="s">
        <v>5276</v>
      </c>
      <c r="D7573" s="11">
        <v>14.71</v>
      </c>
      <c r="E7573" s="7">
        <f>VLOOKUP(A7573, Sheet2!$A$2:$K$8265, 11)</f>
        <v>110.8802</v>
      </c>
      <c r="F7573" s="7">
        <f t="shared" si="88"/>
        <v>1.8387500000000001</v>
      </c>
      <c r="G7573" s="8">
        <v>200000</v>
      </c>
      <c r="H7573" s="9">
        <f t="shared" si="89"/>
        <v>3000000</v>
      </c>
    </row>
    <row r="7574" spans="1:8" ht="14.5">
      <c r="A7574" s="6" t="str">
        <f t="shared" si="87"/>
        <v>Sukoharjo 2 - Baki_SEKARAN</v>
      </c>
      <c r="B7574" s="11" t="s">
        <v>5224</v>
      </c>
      <c r="C7574" s="11" t="s">
        <v>2058</v>
      </c>
      <c r="D7574" s="11">
        <v>8.89</v>
      </c>
      <c r="E7574" s="7">
        <f>VLOOKUP(A7574, Sheet2!$A$2:$K$8265, 11)</f>
        <v>110.8802</v>
      </c>
      <c r="F7574" s="7">
        <f t="shared" si="88"/>
        <v>1.1112500000000001</v>
      </c>
      <c r="G7574" s="8">
        <v>200000</v>
      </c>
      <c r="H7574" s="9">
        <f t="shared" si="89"/>
        <v>1800000</v>
      </c>
    </row>
    <row r="7575" spans="1:8" ht="14.5">
      <c r="A7575" s="6" t="str">
        <f t="shared" si="87"/>
        <v>Sukoharjo 2 - Baki_SERENAN</v>
      </c>
      <c r="B7575" s="11" t="s">
        <v>5224</v>
      </c>
      <c r="C7575" s="11" t="s">
        <v>5277</v>
      </c>
      <c r="D7575" s="11">
        <v>8.89</v>
      </c>
      <c r="E7575" s="7">
        <f>VLOOKUP(A7575, Sheet2!$A$2:$K$8265, 11)</f>
        <v>110.8802</v>
      </c>
      <c r="F7575" s="7">
        <f t="shared" si="88"/>
        <v>1.1112500000000001</v>
      </c>
      <c r="G7575" s="8">
        <v>200000</v>
      </c>
      <c r="H7575" s="9">
        <f t="shared" si="89"/>
        <v>1800000</v>
      </c>
    </row>
    <row r="7576" spans="1:8" ht="14.5">
      <c r="A7576" s="6" t="str">
        <f t="shared" si="87"/>
        <v>Sukoharjo 2 - Baki_SERENGAN</v>
      </c>
      <c r="B7576" s="11" t="s">
        <v>5224</v>
      </c>
      <c r="C7576" s="11" t="s">
        <v>5278</v>
      </c>
      <c r="D7576" s="11">
        <v>0.39</v>
      </c>
      <c r="E7576" s="7">
        <f>VLOOKUP(A7576, Sheet2!$A$2:$K$8265, 11)</f>
        <v>110.8802</v>
      </c>
      <c r="F7576" s="7">
        <f t="shared" si="88"/>
        <v>4.8750000000000002E-2</v>
      </c>
      <c r="G7576" s="8">
        <v>200000</v>
      </c>
      <c r="H7576" s="9">
        <f t="shared" si="89"/>
        <v>200000</v>
      </c>
    </row>
    <row r="7577" spans="1:8" ht="14.5">
      <c r="A7577" s="6" t="str">
        <f t="shared" si="87"/>
        <v>Sukoharjo 2 - Baki_SIDOREJO</v>
      </c>
      <c r="B7577" s="11" t="s">
        <v>5224</v>
      </c>
      <c r="C7577" s="11" t="s">
        <v>222</v>
      </c>
      <c r="D7577" s="11">
        <v>14.71</v>
      </c>
      <c r="E7577" s="7">
        <f>VLOOKUP(A7577, Sheet2!$A$2:$K$8265, 11)</f>
        <v>110.8802</v>
      </c>
      <c r="F7577" s="7">
        <f t="shared" si="88"/>
        <v>1.8387500000000001</v>
      </c>
      <c r="G7577" s="8">
        <v>200000</v>
      </c>
      <c r="H7577" s="9">
        <f t="shared" si="89"/>
        <v>3000000</v>
      </c>
    </row>
    <row r="7578" spans="1:8" ht="14.5">
      <c r="A7578" s="6" t="str">
        <f t="shared" si="87"/>
        <v>Sukoharjo 2 - Baki_SIDOWARNO</v>
      </c>
      <c r="B7578" s="11" t="s">
        <v>5224</v>
      </c>
      <c r="C7578" s="11" t="s">
        <v>5279</v>
      </c>
      <c r="D7578" s="11">
        <v>8.89</v>
      </c>
      <c r="E7578" s="7">
        <f>VLOOKUP(A7578, Sheet2!$A$2:$K$8265, 11)</f>
        <v>110.8802</v>
      </c>
      <c r="F7578" s="7">
        <f t="shared" si="88"/>
        <v>1.1112500000000001</v>
      </c>
      <c r="G7578" s="8">
        <v>200000</v>
      </c>
      <c r="H7578" s="9">
        <f t="shared" si="89"/>
        <v>1800000</v>
      </c>
    </row>
    <row r="7579" spans="1:8" ht="14.5">
      <c r="A7579" s="6" t="str">
        <f t="shared" si="87"/>
        <v>Sukoharjo 2 - Baki_SINDON</v>
      </c>
      <c r="B7579" s="11" t="s">
        <v>5224</v>
      </c>
      <c r="C7579" s="11" t="s">
        <v>5280</v>
      </c>
      <c r="D7579" s="11">
        <v>17.7</v>
      </c>
      <c r="E7579" s="7">
        <f>VLOOKUP(A7579, Sheet2!$A$2:$K$8265, 11)</f>
        <v>110.8802</v>
      </c>
      <c r="F7579" s="7">
        <f t="shared" si="88"/>
        <v>2.2124999999999999</v>
      </c>
      <c r="G7579" s="8">
        <v>200000</v>
      </c>
      <c r="H7579" s="9">
        <f t="shared" si="89"/>
        <v>3600000</v>
      </c>
    </row>
    <row r="7580" spans="1:8" ht="14.5">
      <c r="A7580" s="6" t="str">
        <f t="shared" si="87"/>
        <v>Sukoharjo 2 - Baki_SINGOPURAN</v>
      </c>
      <c r="B7580" s="11" t="s">
        <v>5224</v>
      </c>
      <c r="C7580" s="11" t="s">
        <v>5281</v>
      </c>
      <c r="D7580" s="11">
        <v>14.71</v>
      </c>
      <c r="E7580" s="7">
        <f>VLOOKUP(A7580, Sheet2!$A$2:$K$8265, 11)</f>
        <v>110.8802</v>
      </c>
      <c r="F7580" s="7">
        <f t="shared" si="88"/>
        <v>1.8387500000000001</v>
      </c>
      <c r="G7580" s="8">
        <v>200000</v>
      </c>
      <c r="H7580" s="9">
        <f t="shared" si="89"/>
        <v>3000000</v>
      </c>
    </row>
    <row r="7581" spans="1:8" ht="14.5">
      <c r="A7581" s="6" t="str">
        <f t="shared" si="87"/>
        <v>Sukoharjo 2 - Baki_SIWAL</v>
      </c>
      <c r="B7581" s="11" t="s">
        <v>5224</v>
      </c>
      <c r="C7581" s="11" t="s">
        <v>1531</v>
      </c>
      <c r="D7581" s="11">
        <v>14.71</v>
      </c>
      <c r="E7581" s="7">
        <f>VLOOKUP(A7581, Sheet2!$A$2:$K$8265, 11)</f>
        <v>110.8802</v>
      </c>
      <c r="F7581" s="7">
        <f t="shared" si="88"/>
        <v>1.8387500000000001</v>
      </c>
      <c r="G7581" s="8">
        <v>200000</v>
      </c>
      <c r="H7581" s="9">
        <f t="shared" si="89"/>
        <v>3000000</v>
      </c>
    </row>
    <row r="7582" spans="1:8" ht="14.5">
      <c r="A7582" s="6" t="str">
        <f t="shared" si="87"/>
        <v>Sukoharjo 2 - Baki_SONDAKAN</v>
      </c>
      <c r="B7582" s="11" t="s">
        <v>5224</v>
      </c>
      <c r="C7582" s="11" t="s">
        <v>5282</v>
      </c>
      <c r="D7582" s="11">
        <v>0.39</v>
      </c>
      <c r="E7582" s="7">
        <f>VLOOKUP(A7582, Sheet2!$A$2:$K$8265, 11)</f>
        <v>110.8802</v>
      </c>
      <c r="F7582" s="7">
        <f t="shared" si="88"/>
        <v>4.8750000000000002E-2</v>
      </c>
      <c r="G7582" s="8">
        <v>200000</v>
      </c>
      <c r="H7582" s="9">
        <f t="shared" si="89"/>
        <v>200000</v>
      </c>
    </row>
    <row r="7583" spans="1:8" ht="14.5">
      <c r="A7583" s="6" t="str">
        <f t="shared" si="87"/>
        <v>Sukoharjo 2 - Baki_SONOREJO</v>
      </c>
      <c r="B7583" s="11" t="s">
        <v>5224</v>
      </c>
      <c r="C7583" s="11" t="s">
        <v>1240</v>
      </c>
      <c r="D7583" s="11">
        <v>14.71</v>
      </c>
      <c r="E7583" s="7">
        <f>VLOOKUP(A7583, Sheet2!$A$2:$K$8265, 11)</f>
        <v>110.8802</v>
      </c>
      <c r="F7583" s="7">
        <f t="shared" si="88"/>
        <v>1.8387500000000001</v>
      </c>
      <c r="G7583" s="8">
        <v>200000</v>
      </c>
      <c r="H7583" s="9">
        <f t="shared" si="89"/>
        <v>3000000</v>
      </c>
    </row>
    <row r="7584" spans="1:8" ht="14.5">
      <c r="A7584" s="6" t="str">
        <f t="shared" si="87"/>
        <v>Sukoharjo 2 - Baki_SRATEN</v>
      </c>
      <c r="B7584" s="11" t="s">
        <v>5224</v>
      </c>
      <c r="C7584" s="11" t="s">
        <v>5150</v>
      </c>
      <c r="D7584" s="11">
        <v>14.71</v>
      </c>
      <c r="E7584" s="7">
        <f>VLOOKUP(A7584, Sheet2!$A$2:$K$8265, 11)</f>
        <v>110.8802</v>
      </c>
      <c r="F7584" s="7">
        <f t="shared" si="88"/>
        <v>1.8387500000000001</v>
      </c>
      <c r="G7584" s="8">
        <v>200000</v>
      </c>
      <c r="H7584" s="9">
        <f t="shared" si="89"/>
        <v>3000000</v>
      </c>
    </row>
    <row r="7585" spans="1:8" ht="14.5">
      <c r="A7585" s="6" t="str">
        <f t="shared" si="87"/>
        <v>Sukoharjo 2 - Baki_SUKOHARJO</v>
      </c>
      <c r="B7585" s="11" t="s">
        <v>5224</v>
      </c>
      <c r="C7585" s="11" t="s">
        <v>735</v>
      </c>
      <c r="D7585" s="11">
        <v>14.71</v>
      </c>
      <c r="E7585" s="7">
        <f>VLOOKUP(A7585, Sheet2!$A$2:$K$8265, 11)</f>
        <v>110.8802</v>
      </c>
      <c r="F7585" s="7">
        <f t="shared" si="88"/>
        <v>1.8387500000000001</v>
      </c>
      <c r="G7585" s="8">
        <v>200000</v>
      </c>
      <c r="H7585" s="9">
        <f t="shared" si="89"/>
        <v>3000000</v>
      </c>
    </row>
    <row r="7586" spans="1:8" ht="14.5">
      <c r="A7586" s="6" t="str">
        <f t="shared" si="87"/>
        <v>Sukoharjo 2 - Baki_SUKOREJO</v>
      </c>
      <c r="B7586" s="11" t="s">
        <v>5224</v>
      </c>
      <c r="C7586" s="11" t="s">
        <v>503</v>
      </c>
      <c r="D7586" s="11">
        <v>8.89</v>
      </c>
      <c r="E7586" s="7">
        <f>VLOOKUP(A7586, Sheet2!$A$2:$K$8265, 11)</f>
        <v>110.8802</v>
      </c>
      <c r="F7586" s="7">
        <f t="shared" si="88"/>
        <v>1.1112500000000001</v>
      </c>
      <c r="G7586" s="8">
        <v>200000</v>
      </c>
      <c r="H7586" s="9">
        <f t="shared" si="89"/>
        <v>1800000</v>
      </c>
    </row>
    <row r="7587" spans="1:8" ht="14.5">
      <c r="A7587" s="6" t="str">
        <f t="shared" si="87"/>
        <v>Sukoharjo 2 - Baki_TAJI</v>
      </c>
      <c r="B7587" s="11" t="s">
        <v>5224</v>
      </c>
      <c r="C7587" s="11" t="s">
        <v>3079</v>
      </c>
      <c r="D7587" s="11">
        <v>8.89</v>
      </c>
      <c r="E7587" s="7">
        <f>VLOOKUP(A7587, Sheet2!$A$2:$K$8265, 11)</f>
        <v>110.8802</v>
      </c>
      <c r="F7587" s="7">
        <f t="shared" si="88"/>
        <v>1.1112500000000001</v>
      </c>
      <c r="G7587" s="8">
        <v>200000</v>
      </c>
      <c r="H7587" s="9">
        <f t="shared" si="89"/>
        <v>1800000</v>
      </c>
    </row>
    <row r="7588" spans="1:8" ht="14.5">
      <c r="A7588" s="6" t="str">
        <f t="shared" si="87"/>
        <v>Sukoharjo 2 - Baki_TAMBAKBOYO</v>
      </c>
      <c r="B7588" s="11" t="s">
        <v>5224</v>
      </c>
      <c r="C7588" s="11" t="s">
        <v>236</v>
      </c>
      <c r="D7588" s="11">
        <v>14.71</v>
      </c>
      <c r="E7588" s="7">
        <f>VLOOKUP(A7588, Sheet2!$A$2:$K$8265, 11)</f>
        <v>110.8802</v>
      </c>
      <c r="F7588" s="7">
        <f t="shared" si="88"/>
        <v>1.8387500000000001</v>
      </c>
      <c r="G7588" s="8">
        <v>200000</v>
      </c>
      <c r="H7588" s="9">
        <f t="shared" si="89"/>
        <v>3000000</v>
      </c>
    </row>
    <row r="7589" spans="1:8" ht="14.5">
      <c r="A7589" s="6" t="str">
        <f t="shared" si="87"/>
        <v>Sukoharjo 2 - Baki_TANJUNG</v>
      </c>
      <c r="B7589" s="11" t="s">
        <v>5224</v>
      </c>
      <c r="C7589" s="11" t="s">
        <v>341</v>
      </c>
      <c r="D7589" s="11">
        <v>8.89</v>
      </c>
      <c r="E7589" s="7">
        <f>VLOOKUP(A7589, Sheet2!$A$2:$K$8265, 11)</f>
        <v>110.8802</v>
      </c>
      <c r="F7589" s="7">
        <f t="shared" si="88"/>
        <v>1.1112500000000001</v>
      </c>
      <c r="G7589" s="8">
        <v>200000</v>
      </c>
      <c r="H7589" s="9">
        <f t="shared" si="89"/>
        <v>1800000</v>
      </c>
    </row>
    <row r="7590" spans="1:8" ht="14.5">
      <c r="A7590" s="6" t="str">
        <f t="shared" si="87"/>
        <v>Sukoharjo 2 - Baki_TEGALAMPEL</v>
      </c>
      <c r="B7590" s="11" t="s">
        <v>5224</v>
      </c>
      <c r="C7590" s="11" t="s">
        <v>5283</v>
      </c>
      <c r="D7590" s="11">
        <v>8.89</v>
      </c>
      <c r="E7590" s="7">
        <f>VLOOKUP(A7590, Sheet2!$A$2:$K$8265, 11)</f>
        <v>110.8802</v>
      </c>
      <c r="F7590" s="7">
        <f t="shared" si="88"/>
        <v>1.1112500000000001</v>
      </c>
      <c r="G7590" s="8">
        <v>200000</v>
      </c>
      <c r="H7590" s="9">
        <f t="shared" si="89"/>
        <v>1800000</v>
      </c>
    </row>
    <row r="7591" spans="1:8" ht="14.5">
      <c r="A7591" s="6" t="str">
        <f t="shared" si="87"/>
        <v>Sukoharjo 2 - Baki_TEGALGONDO</v>
      </c>
      <c r="B7591" s="11" t="s">
        <v>5224</v>
      </c>
      <c r="C7591" s="11" t="s">
        <v>3846</v>
      </c>
      <c r="D7591" s="11">
        <v>8.89</v>
      </c>
      <c r="E7591" s="7">
        <f>VLOOKUP(A7591, Sheet2!$A$2:$K$8265, 11)</f>
        <v>110.8802</v>
      </c>
      <c r="F7591" s="7">
        <f t="shared" si="88"/>
        <v>1.1112500000000001</v>
      </c>
      <c r="G7591" s="8">
        <v>200000</v>
      </c>
      <c r="H7591" s="9">
        <f t="shared" si="89"/>
        <v>1800000</v>
      </c>
    </row>
    <row r="7592" spans="1:8" ht="14.5">
      <c r="A7592" s="6" t="str">
        <f t="shared" si="87"/>
        <v>Sukoharjo 2 - Baki_TELOYO</v>
      </c>
      <c r="B7592" s="11" t="s">
        <v>5224</v>
      </c>
      <c r="C7592" s="11" t="s">
        <v>5284</v>
      </c>
      <c r="D7592" s="11">
        <v>8.89</v>
      </c>
      <c r="E7592" s="7">
        <f>VLOOKUP(A7592, Sheet2!$A$2:$K$8265, 11)</f>
        <v>110.8802</v>
      </c>
      <c r="F7592" s="7">
        <f t="shared" si="88"/>
        <v>1.1112500000000001</v>
      </c>
      <c r="G7592" s="8">
        <v>200000</v>
      </c>
      <c r="H7592" s="9">
        <f t="shared" si="89"/>
        <v>1800000</v>
      </c>
    </row>
    <row r="7593" spans="1:8" ht="14.5">
      <c r="A7593" s="6" t="str">
        <f t="shared" si="87"/>
        <v>Sukoharjo 2 - Baki_TELUKAN</v>
      </c>
      <c r="B7593" s="11" t="s">
        <v>5224</v>
      </c>
      <c r="C7593" s="11" t="s">
        <v>5285</v>
      </c>
      <c r="D7593" s="11">
        <v>14.71</v>
      </c>
      <c r="E7593" s="7">
        <f>VLOOKUP(A7593, Sheet2!$A$2:$K$8265, 11)</f>
        <v>110.8802</v>
      </c>
      <c r="F7593" s="7">
        <f t="shared" si="88"/>
        <v>1.8387500000000001</v>
      </c>
      <c r="G7593" s="8">
        <v>200000</v>
      </c>
      <c r="H7593" s="9">
        <f t="shared" si="89"/>
        <v>3000000</v>
      </c>
    </row>
    <row r="7594" spans="1:8" ht="14.5">
      <c r="A7594" s="6" t="str">
        <f t="shared" si="87"/>
        <v>Sukoharjo 2 - Baki_TEMPEL</v>
      </c>
      <c r="B7594" s="11" t="s">
        <v>5224</v>
      </c>
      <c r="C7594" s="11" t="s">
        <v>1992</v>
      </c>
      <c r="D7594" s="11">
        <v>14.71</v>
      </c>
      <c r="E7594" s="7">
        <f>VLOOKUP(A7594, Sheet2!$A$2:$K$8265, 11)</f>
        <v>110.8802</v>
      </c>
      <c r="F7594" s="7">
        <f t="shared" si="88"/>
        <v>1.8387500000000001</v>
      </c>
      <c r="G7594" s="8">
        <v>200000</v>
      </c>
      <c r="H7594" s="9">
        <f t="shared" si="89"/>
        <v>3000000</v>
      </c>
    </row>
    <row r="7595" spans="1:8" ht="14.5">
      <c r="A7595" s="6" t="str">
        <f t="shared" si="87"/>
        <v>Sukoharjo 2 - Baki_TIPES</v>
      </c>
      <c r="B7595" s="11" t="s">
        <v>5224</v>
      </c>
      <c r="C7595" s="11" t="s">
        <v>5286</v>
      </c>
      <c r="D7595" s="11">
        <v>0.39</v>
      </c>
      <c r="E7595" s="7">
        <f>VLOOKUP(A7595, Sheet2!$A$2:$K$8265, 11)</f>
        <v>110.8802</v>
      </c>
      <c r="F7595" s="7">
        <f t="shared" si="88"/>
        <v>4.8750000000000002E-2</v>
      </c>
      <c r="G7595" s="8">
        <v>200000</v>
      </c>
      <c r="H7595" s="9">
        <f t="shared" si="89"/>
        <v>200000</v>
      </c>
    </row>
    <row r="7596" spans="1:8" ht="14.5">
      <c r="A7596" s="6" t="str">
        <f t="shared" si="87"/>
        <v>Sukoharjo 2 - Baki_TLOGORANDU</v>
      </c>
      <c r="B7596" s="11" t="s">
        <v>5224</v>
      </c>
      <c r="C7596" s="11" t="s">
        <v>5287</v>
      </c>
      <c r="D7596" s="11">
        <v>8.89</v>
      </c>
      <c r="E7596" s="7">
        <f>VLOOKUP(A7596, Sheet2!$A$2:$K$8265, 11)</f>
        <v>110.8802</v>
      </c>
      <c r="F7596" s="7">
        <f t="shared" si="88"/>
        <v>1.1112500000000001</v>
      </c>
      <c r="G7596" s="8">
        <v>200000</v>
      </c>
      <c r="H7596" s="9">
        <f t="shared" si="89"/>
        <v>1800000</v>
      </c>
    </row>
    <row r="7597" spans="1:8" ht="14.5">
      <c r="A7597" s="6" t="str">
        <f t="shared" si="87"/>
        <v>Sukoharjo 2 - Baki_TOHUDAN</v>
      </c>
      <c r="B7597" s="11" t="s">
        <v>5224</v>
      </c>
      <c r="C7597" s="11" t="s">
        <v>5288</v>
      </c>
      <c r="D7597" s="11">
        <v>21.59</v>
      </c>
      <c r="E7597" s="7">
        <f>VLOOKUP(A7597, Sheet2!$A$2:$K$8265, 11)</f>
        <v>110.8802</v>
      </c>
      <c r="F7597" s="7">
        <f t="shared" si="88"/>
        <v>2.69875</v>
      </c>
      <c r="G7597" s="8">
        <v>200000</v>
      </c>
      <c r="H7597" s="9">
        <f t="shared" si="89"/>
        <v>4400000</v>
      </c>
    </row>
    <row r="7598" spans="1:8" ht="14.5">
      <c r="A7598" s="6" t="str">
        <f t="shared" si="87"/>
        <v>Sukoharjo 2 - Baki_TRANGSAN</v>
      </c>
      <c r="B7598" s="11" t="s">
        <v>5224</v>
      </c>
      <c r="C7598" s="11" t="s">
        <v>5289</v>
      </c>
      <c r="D7598" s="11">
        <v>14.71</v>
      </c>
      <c r="E7598" s="7">
        <f>VLOOKUP(A7598, Sheet2!$A$2:$K$8265, 11)</f>
        <v>110.8802</v>
      </c>
      <c r="F7598" s="7">
        <f t="shared" si="88"/>
        <v>1.8387500000000001</v>
      </c>
      <c r="G7598" s="8">
        <v>200000</v>
      </c>
      <c r="H7598" s="9">
        <f t="shared" si="89"/>
        <v>3000000</v>
      </c>
    </row>
    <row r="7599" spans="1:8" ht="14.5">
      <c r="A7599" s="6" t="str">
        <f t="shared" si="87"/>
        <v>Sukoharjo 2 - Baki_TROSEMI</v>
      </c>
      <c r="B7599" s="11" t="s">
        <v>5224</v>
      </c>
      <c r="C7599" s="11" t="s">
        <v>5290</v>
      </c>
      <c r="D7599" s="11">
        <v>14.71</v>
      </c>
      <c r="E7599" s="7">
        <f>VLOOKUP(A7599, Sheet2!$A$2:$K$8265, 11)</f>
        <v>110.8802</v>
      </c>
      <c r="F7599" s="7">
        <f t="shared" si="88"/>
        <v>1.8387500000000001</v>
      </c>
      <c r="G7599" s="8">
        <v>200000</v>
      </c>
      <c r="H7599" s="9">
        <f t="shared" si="89"/>
        <v>3000000</v>
      </c>
    </row>
    <row r="7600" spans="1:8" ht="14.5">
      <c r="A7600" s="6" t="str">
        <f t="shared" si="87"/>
        <v>Sukoharjo 2 - Baki_WADUNGGETAS</v>
      </c>
      <c r="B7600" s="11" t="s">
        <v>5224</v>
      </c>
      <c r="C7600" s="11" t="s">
        <v>5291</v>
      </c>
      <c r="D7600" s="11">
        <v>8.89</v>
      </c>
      <c r="E7600" s="7">
        <f>VLOOKUP(A7600, Sheet2!$A$2:$K$8265, 11)</f>
        <v>110.8802</v>
      </c>
      <c r="F7600" s="7">
        <f t="shared" si="88"/>
        <v>1.1112500000000001</v>
      </c>
      <c r="G7600" s="8">
        <v>200000</v>
      </c>
      <c r="H7600" s="9">
        <f t="shared" si="89"/>
        <v>1800000</v>
      </c>
    </row>
    <row r="7601" spans="1:8" ht="14.5">
      <c r="A7601" s="6" t="str">
        <f t="shared" si="87"/>
        <v>Sukoharjo 2 - Baki_WARU</v>
      </c>
      <c r="B7601" s="11" t="s">
        <v>5224</v>
      </c>
      <c r="C7601" s="11" t="s">
        <v>765</v>
      </c>
      <c r="D7601" s="11">
        <v>14.71</v>
      </c>
      <c r="E7601" s="7">
        <f>VLOOKUP(A7601, Sheet2!$A$2:$K$8265, 11)</f>
        <v>110.8802</v>
      </c>
      <c r="F7601" s="7">
        <f t="shared" si="88"/>
        <v>1.8387500000000001</v>
      </c>
      <c r="G7601" s="8">
        <v>200000</v>
      </c>
      <c r="H7601" s="9">
        <f t="shared" si="89"/>
        <v>3000000</v>
      </c>
    </row>
    <row r="7602" spans="1:8" ht="14.5">
      <c r="A7602" s="6" t="str">
        <f t="shared" si="87"/>
        <v>Sukoharjo 2 - Baki_WIROGUNAN</v>
      </c>
      <c r="B7602" s="11" t="s">
        <v>5224</v>
      </c>
      <c r="C7602" s="11" t="s">
        <v>5292</v>
      </c>
      <c r="D7602" s="11">
        <v>14.71</v>
      </c>
      <c r="E7602" s="7">
        <f>VLOOKUP(A7602, Sheet2!$A$2:$K$8265, 11)</f>
        <v>110.8802</v>
      </c>
      <c r="F7602" s="7">
        <f t="shared" si="88"/>
        <v>1.8387500000000001</v>
      </c>
      <c r="G7602" s="8">
        <v>200000</v>
      </c>
      <c r="H7602" s="9">
        <f t="shared" si="89"/>
        <v>3000000</v>
      </c>
    </row>
    <row r="7603" spans="1:8" ht="14.5">
      <c r="A7603" s="6" t="str">
        <f t="shared" si="87"/>
        <v>Sukoharjo 2 - Baki_WIRONANGGAN</v>
      </c>
      <c r="B7603" s="11" t="s">
        <v>5224</v>
      </c>
      <c r="C7603" s="11" t="s">
        <v>5293</v>
      </c>
      <c r="D7603" s="11">
        <v>14.71</v>
      </c>
      <c r="E7603" s="7">
        <f>VLOOKUP(A7603, Sheet2!$A$2:$K$8265, 11)</f>
        <v>110.8802</v>
      </c>
      <c r="F7603" s="7">
        <f t="shared" si="88"/>
        <v>1.8387500000000001</v>
      </c>
      <c r="G7603" s="8">
        <v>200000</v>
      </c>
      <c r="H7603" s="9">
        <f t="shared" si="89"/>
        <v>3000000</v>
      </c>
    </row>
    <row r="7604" spans="1:8" ht="14.5">
      <c r="A7604" s="6" t="str">
        <f t="shared" si="87"/>
        <v>Temanggung_BALEDU</v>
      </c>
      <c r="B7604" s="11" t="s">
        <v>5294</v>
      </c>
      <c r="C7604" s="11" t="s">
        <v>5295</v>
      </c>
      <c r="D7604" s="11">
        <v>9.5500000000000007</v>
      </c>
      <c r="E7604" s="7">
        <f>VLOOKUP(A7604, Sheet2!$A$2:$K$8265, 11)</f>
        <v>110.8802</v>
      </c>
      <c r="F7604" s="7">
        <f t="shared" si="88"/>
        <v>1.1937500000000001</v>
      </c>
      <c r="G7604" s="8">
        <v>200000</v>
      </c>
      <c r="H7604" s="9">
        <f t="shared" si="89"/>
        <v>2000000</v>
      </c>
    </row>
    <row r="7605" spans="1:8" ht="14.5">
      <c r="A7605" s="6" t="str">
        <f t="shared" si="87"/>
        <v>Temanggung_BALEREJO</v>
      </c>
      <c r="B7605" s="11" t="s">
        <v>5294</v>
      </c>
      <c r="C7605" s="11" t="s">
        <v>1913</v>
      </c>
      <c r="D7605" s="11">
        <v>9.5500000000000007</v>
      </c>
      <c r="E7605" s="7">
        <f>VLOOKUP(A7605, Sheet2!$A$2:$K$8265, 11)</f>
        <v>110.8802</v>
      </c>
      <c r="F7605" s="7">
        <f t="shared" si="88"/>
        <v>1.1937500000000001</v>
      </c>
      <c r="G7605" s="8">
        <v>200000</v>
      </c>
      <c r="H7605" s="9">
        <f t="shared" si="89"/>
        <v>2000000</v>
      </c>
    </row>
    <row r="7606" spans="1:8" ht="14.5">
      <c r="A7606" s="6" t="str">
        <f t="shared" si="87"/>
        <v>Temanggung_BANARAN</v>
      </c>
      <c r="B7606" s="11" t="s">
        <v>5294</v>
      </c>
      <c r="C7606" s="11" t="s">
        <v>349</v>
      </c>
      <c r="D7606" s="11">
        <v>9.5500000000000007</v>
      </c>
      <c r="E7606" s="7">
        <f>VLOOKUP(A7606, Sheet2!$A$2:$K$8265, 11)</f>
        <v>110.8802</v>
      </c>
      <c r="F7606" s="7">
        <f t="shared" si="88"/>
        <v>1.1937500000000001</v>
      </c>
      <c r="G7606" s="8">
        <v>200000</v>
      </c>
      <c r="H7606" s="9">
        <f t="shared" si="89"/>
        <v>2000000</v>
      </c>
    </row>
    <row r="7607" spans="1:8" ht="14.5">
      <c r="A7607" s="6" t="str">
        <f t="shared" si="87"/>
        <v>Temanggung_BANARAN</v>
      </c>
      <c r="B7607" s="11" t="s">
        <v>5294</v>
      </c>
      <c r="C7607" s="11" t="s">
        <v>349</v>
      </c>
      <c r="D7607" s="11">
        <v>9.5500000000000007</v>
      </c>
      <c r="E7607" s="7">
        <f>VLOOKUP(A7607, Sheet2!$A$2:$K$8265, 11)</f>
        <v>110.8802</v>
      </c>
      <c r="F7607" s="7">
        <f t="shared" si="88"/>
        <v>1.1937500000000001</v>
      </c>
      <c r="G7607" s="8">
        <v>200000</v>
      </c>
      <c r="H7607" s="9">
        <f t="shared" si="89"/>
        <v>2000000</v>
      </c>
    </row>
    <row r="7608" spans="1:8" ht="14.5">
      <c r="A7608" s="6" t="str">
        <f t="shared" si="87"/>
        <v>Temanggung_BANJARSARI</v>
      </c>
      <c r="B7608" s="11" t="s">
        <v>5294</v>
      </c>
      <c r="C7608" s="11" t="s">
        <v>59</v>
      </c>
      <c r="D7608" s="11">
        <v>9.5500000000000007</v>
      </c>
      <c r="E7608" s="7">
        <f>VLOOKUP(A7608, Sheet2!$A$2:$K$8265, 11)</f>
        <v>110.8802</v>
      </c>
      <c r="F7608" s="7">
        <f t="shared" si="88"/>
        <v>1.1937500000000001</v>
      </c>
      <c r="G7608" s="8">
        <v>200000</v>
      </c>
      <c r="H7608" s="9">
        <f t="shared" si="89"/>
        <v>2000000</v>
      </c>
    </row>
    <row r="7609" spans="1:8" ht="14.5">
      <c r="A7609" s="6" t="str">
        <f t="shared" si="87"/>
        <v>Temanggung_BANYUURIP</v>
      </c>
      <c r="B7609" s="11" t="s">
        <v>5294</v>
      </c>
      <c r="C7609" s="11" t="s">
        <v>1382</v>
      </c>
      <c r="D7609" s="11">
        <v>9.5500000000000007</v>
      </c>
      <c r="E7609" s="7">
        <f>VLOOKUP(A7609, Sheet2!$A$2:$K$8265, 11)</f>
        <v>110.8802</v>
      </c>
      <c r="F7609" s="7">
        <f t="shared" si="88"/>
        <v>1.1937500000000001</v>
      </c>
      <c r="G7609" s="8">
        <v>200000</v>
      </c>
      <c r="H7609" s="9">
        <f t="shared" si="89"/>
        <v>2000000</v>
      </c>
    </row>
    <row r="7610" spans="1:8" ht="14.5">
      <c r="A7610" s="6" t="str">
        <f t="shared" si="87"/>
        <v>Temanggung_BLIMBING</v>
      </c>
      <c r="B7610" s="11" t="s">
        <v>5294</v>
      </c>
      <c r="C7610" s="11" t="s">
        <v>866</v>
      </c>
      <c r="D7610" s="11">
        <v>9.5500000000000007</v>
      </c>
      <c r="E7610" s="7">
        <f>VLOOKUP(A7610, Sheet2!$A$2:$K$8265, 11)</f>
        <v>110.8802</v>
      </c>
      <c r="F7610" s="7">
        <f t="shared" si="88"/>
        <v>1.1937500000000001</v>
      </c>
      <c r="G7610" s="8">
        <v>200000</v>
      </c>
      <c r="H7610" s="9">
        <f t="shared" si="89"/>
        <v>2000000</v>
      </c>
    </row>
    <row r="7611" spans="1:8" ht="14.5">
      <c r="A7611" s="6" t="str">
        <f t="shared" si="87"/>
        <v>Temanggung_BOJONEGORO</v>
      </c>
      <c r="B7611" s="11" t="s">
        <v>5294</v>
      </c>
      <c r="C7611" s="11" t="s">
        <v>5296</v>
      </c>
      <c r="D7611" s="11">
        <v>9.5500000000000007</v>
      </c>
      <c r="E7611" s="7">
        <f>VLOOKUP(A7611, Sheet2!$A$2:$K$8265, 11)</f>
        <v>110.8802</v>
      </c>
      <c r="F7611" s="7">
        <f t="shared" si="88"/>
        <v>1.1937500000000001</v>
      </c>
      <c r="G7611" s="8">
        <v>200000</v>
      </c>
      <c r="H7611" s="9">
        <f t="shared" si="89"/>
        <v>2000000</v>
      </c>
    </row>
    <row r="7612" spans="1:8" ht="14.5">
      <c r="A7612" s="6" t="str">
        <f t="shared" si="87"/>
        <v>Temanggung_BOTOPUTIH</v>
      </c>
      <c r="B7612" s="11" t="s">
        <v>5294</v>
      </c>
      <c r="C7612" s="11" t="s">
        <v>5297</v>
      </c>
      <c r="D7612" s="11">
        <v>9.5500000000000007</v>
      </c>
      <c r="E7612" s="7">
        <f>VLOOKUP(A7612, Sheet2!$A$2:$K$8265, 11)</f>
        <v>110.8802</v>
      </c>
      <c r="F7612" s="7">
        <f t="shared" si="88"/>
        <v>1.1937500000000001</v>
      </c>
      <c r="G7612" s="8">
        <v>200000</v>
      </c>
      <c r="H7612" s="9">
        <f t="shared" si="89"/>
        <v>2000000</v>
      </c>
    </row>
    <row r="7613" spans="1:8" ht="14.5">
      <c r="A7613" s="6" t="str">
        <f t="shared" si="87"/>
        <v>Temanggung_BULAN</v>
      </c>
      <c r="B7613" s="11" t="s">
        <v>5294</v>
      </c>
      <c r="C7613" s="11" t="s">
        <v>5234</v>
      </c>
      <c r="D7613" s="11">
        <v>9.5500000000000007</v>
      </c>
      <c r="E7613" s="7">
        <f>VLOOKUP(A7613, Sheet2!$A$2:$K$8265, 11)</f>
        <v>110.8802</v>
      </c>
      <c r="F7613" s="7">
        <f t="shared" si="88"/>
        <v>1.1937500000000001</v>
      </c>
      <c r="G7613" s="8">
        <v>200000</v>
      </c>
      <c r="H7613" s="9">
        <f t="shared" si="89"/>
        <v>2000000</v>
      </c>
    </row>
    <row r="7614" spans="1:8" ht="14.5">
      <c r="A7614" s="6" t="str">
        <f t="shared" si="87"/>
        <v>Temanggung_BULU</v>
      </c>
      <c r="B7614" s="11" t="s">
        <v>5294</v>
      </c>
      <c r="C7614" s="11" t="s">
        <v>357</v>
      </c>
      <c r="D7614" s="11">
        <v>9.5500000000000007</v>
      </c>
      <c r="E7614" s="7">
        <f>VLOOKUP(A7614, Sheet2!$A$2:$K$8265, 11)</f>
        <v>110.8802</v>
      </c>
      <c r="F7614" s="7">
        <f t="shared" si="88"/>
        <v>1.1937500000000001</v>
      </c>
      <c r="G7614" s="8">
        <v>200000</v>
      </c>
      <c r="H7614" s="9">
        <f t="shared" si="89"/>
        <v>2000000</v>
      </c>
    </row>
    <row r="7615" spans="1:8" ht="14.5">
      <c r="A7615" s="6" t="str">
        <f t="shared" si="87"/>
        <v>Temanggung_CAMPURSARI</v>
      </c>
      <c r="B7615" s="11" t="s">
        <v>5294</v>
      </c>
      <c r="C7615" s="11" t="s">
        <v>1020</v>
      </c>
      <c r="D7615" s="11">
        <v>9.5500000000000007</v>
      </c>
      <c r="E7615" s="7">
        <f>VLOOKUP(A7615, Sheet2!$A$2:$K$8265, 11)</f>
        <v>110.8802</v>
      </c>
      <c r="F7615" s="7">
        <f t="shared" si="88"/>
        <v>1.1937500000000001</v>
      </c>
      <c r="G7615" s="8">
        <v>200000</v>
      </c>
      <c r="H7615" s="9">
        <f t="shared" si="89"/>
        <v>2000000</v>
      </c>
    </row>
    <row r="7616" spans="1:8" ht="14.5">
      <c r="A7616" s="6" t="str">
        <f t="shared" si="87"/>
        <v>Temanggung_CANDIGARON</v>
      </c>
      <c r="B7616" s="11" t="s">
        <v>5294</v>
      </c>
      <c r="C7616" s="11" t="s">
        <v>5298</v>
      </c>
      <c r="D7616" s="11">
        <v>10.51</v>
      </c>
      <c r="E7616" s="7">
        <f>VLOOKUP(A7616, Sheet2!$A$2:$K$8265, 11)</f>
        <v>110.8802</v>
      </c>
      <c r="F7616" s="7">
        <f t="shared" si="88"/>
        <v>1.31375</v>
      </c>
      <c r="G7616" s="8">
        <v>200000</v>
      </c>
      <c r="H7616" s="9">
        <f t="shared" si="89"/>
        <v>2200000</v>
      </c>
    </row>
    <row r="7617" spans="1:8" ht="14.5">
      <c r="A7617" s="6" t="str">
        <f t="shared" si="87"/>
        <v>Temanggung_CANDIMULYO</v>
      </c>
      <c r="B7617" s="11" t="s">
        <v>5294</v>
      </c>
      <c r="C7617" s="11" t="s">
        <v>1021</v>
      </c>
      <c r="D7617" s="11">
        <v>9.5500000000000007</v>
      </c>
      <c r="E7617" s="7">
        <f>VLOOKUP(A7617, Sheet2!$A$2:$K$8265, 11)</f>
        <v>110.8802</v>
      </c>
      <c r="F7617" s="7">
        <f t="shared" si="88"/>
        <v>1.1937500000000001</v>
      </c>
      <c r="G7617" s="8">
        <v>200000</v>
      </c>
      <c r="H7617" s="9">
        <f t="shared" si="89"/>
        <v>2000000</v>
      </c>
    </row>
    <row r="7618" spans="1:8" ht="14.5">
      <c r="A7618" s="6" t="str">
        <f t="shared" si="87"/>
        <v>Temanggung_CANDISARI</v>
      </c>
      <c r="B7618" s="11" t="s">
        <v>5294</v>
      </c>
      <c r="C7618" s="11" t="s">
        <v>781</v>
      </c>
      <c r="D7618" s="11">
        <v>9.5500000000000007</v>
      </c>
      <c r="E7618" s="7">
        <f>VLOOKUP(A7618, Sheet2!$A$2:$K$8265, 11)</f>
        <v>110.8802</v>
      </c>
      <c r="F7618" s="7">
        <f t="shared" si="88"/>
        <v>1.1937500000000001</v>
      </c>
      <c r="G7618" s="8">
        <v>200000</v>
      </c>
      <c r="H7618" s="9">
        <f t="shared" si="89"/>
        <v>2000000</v>
      </c>
    </row>
    <row r="7619" spans="1:8" ht="14.5">
      <c r="A7619" s="6" t="str">
        <f t="shared" si="87"/>
        <v>Temanggung_CARUBAN</v>
      </c>
      <c r="B7619" s="11" t="s">
        <v>5294</v>
      </c>
      <c r="C7619" s="11" t="s">
        <v>360</v>
      </c>
      <c r="D7619" s="11">
        <v>9.5500000000000007</v>
      </c>
      <c r="E7619" s="7">
        <f>VLOOKUP(A7619, Sheet2!$A$2:$K$8265, 11)</f>
        <v>110.8802</v>
      </c>
      <c r="F7619" s="7">
        <f t="shared" si="88"/>
        <v>1.1937500000000001</v>
      </c>
      <c r="G7619" s="8">
        <v>200000</v>
      </c>
      <c r="H7619" s="9">
        <f t="shared" si="89"/>
        <v>2000000</v>
      </c>
    </row>
    <row r="7620" spans="1:8" ht="14.5">
      <c r="A7620" s="6" t="str">
        <f t="shared" si="87"/>
        <v>Temanggung_CENING</v>
      </c>
      <c r="B7620" s="11" t="s">
        <v>5294</v>
      </c>
      <c r="C7620" s="11" t="s">
        <v>5299</v>
      </c>
      <c r="D7620" s="11">
        <v>16.97</v>
      </c>
      <c r="E7620" s="7">
        <f>VLOOKUP(A7620, Sheet2!$A$2:$K$8265, 11)</f>
        <v>110.8802</v>
      </c>
      <c r="F7620" s="7">
        <f t="shared" si="88"/>
        <v>2.1212499999999999</v>
      </c>
      <c r="G7620" s="8">
        <v>200000</v>
      </c>
      <c r="H7620" s="9">
        <f t="shared" si="89"/>
        <v>3400000</v>
      </c>
    </row>
    <row r="7621" spans="1:8" ht="14.5">
      <c r="A7621" s="6" t="str">
        <f t="shared" si="87"/>
        <v>Temanggung_DAMPIT</v>
      </c>
      <c r="B7621" s="11" t="s">
        <v>5294</v>
      </c>
      <c r="C7621" s="11" t="s">
        <v>5300</v>
      </c>
      <c r="D7621" s="11">
        <v>7.61</v>
      </c>
      <c r="E7621" s="7">
        <f>VLOOKUP(A7621, Sheet2!$A$2:$K$8265, 11)</f>
        <v>110.8802</v>
      </c>
      <c r="F7621" s="7">
        <f t="shared" si="88"/>
        <v>0.95125000000000004</v>
      </c>
      <c r="G7621" s="8">
        <v>200000</v>
      </c>
      <c r="H7621" s="9">
        <f t="shared" si="89"/>
        <v>1600000</v>
      </c>
    </row>
    <row r="7622" spans="1:8" ht="14.5">
      <c r="A7622" s="6" t="str">
        <f t="shared" si="87"/>
        <v>Temanggung_DANUPAYAN</v>
      </c>
      <c r="B7622" s="11" t="s">
        <v>5294</v>
      </c>
      <c r="C7622" s="11" t="s">
        <v>5301</v>
      </c>
      <c r="D7622" s="11">
        <v>9.5500000000000007</v>
      </c>
      <c r="E7622" s="7">
        <f>VLOOKUP(A7622, Sheet2!$A$2:$K$8265, 11)</f>
        <v>110.8802</v>
      </c>
      <c r="F7622" s="7">
        <f t="shared" si="88"/>
        <v>1.1937500000000001</v>
      </c>
      <c r="G7622" s="8">
        <v>200000</v>
      </c>
      <c r="H7622" s="9">
        <f t="shared" si="89"/>
        <v>2000000</v>
      </c>
    </row>
    <row r="7623" spans="1:8" ht="14.5">
      <c r="A7623" s="6" t="str">
        <f t="shared" si="87"/>
        <v>Temanggung_DRONO</v>
      </c>
      <c r="B7623" s="11" t="s">
        <v>5294</v>
      </c>
      <c r="C7623" s="11" t="s">
        <v>2935</v>
      </c>
      <c r="D7623" s="11">
        <v>9.5500000000000007</v>
      </c>
      <c r="E7623" s="7">
        <f>VLOOKUP(A7623, Sheet2!$A$2:$K$8265, 11)</f>
        <v>110.8802</v>
      </c>
      <c r="F7623" s="7">
        <f t="shared" si="88"/>
        <v>1.1937500000000001</v>
      </c>
      <c r="G7623" s="8">
        <v>200000</v>
      </c>
      <c r="H7623" s="9">
        <f t="shared" si="89"/>
        <v>2000000</v>
      </c>
    </row>
    <row r="7624" spans="1:8" ht="14.5">
      <c r="A7624" s="6" t="str">
        <f t="shared" si="87"/>
        <v>Temanggung_DUREN</v>
      </c>
      <c r="B7624" s="11" t="s">
        <v>5294</v>
      </c>
      <c r="C7624" s="11" t="s">
        <v>568</v>
      </c>
      <c r="D7624" s="11">
        <v>10.51</v>
      </c>
      <c r="E7624" s="7">
        <f>VLOOKUP(A7624, Sheet2!$A$2:$K$8265, 11)</f>
        <v>110.8802</v>
      </c>
      <c r="F7624" s="7">
        <f t="shared" si="88"/>
        <v>1.31375</v>
      </c>
      <c r="G7624" s="8">
        <v>200000</v>
      </c>
      <c r="H7624" s="9">
        <f t="shared" si="89"/>
        <v>2200000</v>
      </c>
    </row>
    <row r="7625" spans="1:8" ht="14.5">
      <c r="A7625" s="6" t="str">
        <f t="shared" si="87"/>
        <v>Temanggung_GANDON</v>
      </c>
      <c r="B7625" s="11" t="s">
        <v>5294</v>
      </c>
      <c r="C7625" s="11" t="s">
        <v>5302</v>
      </c>
      <c r="D7625" s="11">
        <v>9.5500000000000007</v>
      </c>
      <c r="E7625" s="7">
        <f>VLOOKUP(A7625, Sheet2!$A$2:$K$8265, 11)</f>
        <v>110.8802</v>
      </c>
      <c r="F7625" s="7">
        <f t="shared" si="88"/>
        <v>1.1937500000000001</v>
      </c>
      <c r="G7625" s="8">
        <v>200000</v>
      </c>
      <c r="H7625" s="9">
        <f t="shared" si="89"/>
        <v>2000000</v>
      </c>
    </row>
    <row r="7626" spans="1:8" ht="14.5">
      <c r="A7626" s="6" t="str">
        <f t="shared" si="87"/>
        <v>Temanggung_GANDU</v>
      </c>
      <c r="B7626" s="11" t="s">
        <v>5294</v>
      </c>
      <c r="C7626" s="11" t="s">
        <v>1182</v>
      </c>
      <c r="D7626" s="11">
        <v>9.5500000000000007</v>
      </c>
      <c r="E7626" s="7">
        <f>VLOOKUP(A7626, Sheet2!$A$2:$K$8265, 11)</f>
        <v>110.8802</v>
      </c>
      <c r="F7626" s="7">
        <f t="shared" si="88"/>
        <v>1.1937500000000001</v>
      </c>
      <c r="G7626" s="8">
        <v>200000</v>
      </c>
      <c r="H7626" s="9">
        <f t="shared" si="89"/>
        <v>2000000</v>
      </c>
    </row>
    <row r="7627" spans="1:8" ht="14.5">
      <c r="A7627" s="6" t="str">
        <f t="shared" si="87"/>
        <v>Temanggung_GANDULAN</v>
      </c>
      <c r="B7627" s="11" t="s">
        <v>5294</v>
      </c>
      <c r="C7627" s="11" t="s">
        <v>5303</v>
      </c>
      <c r="D7627" s="11">
        <v>9.5500000000000007</v>
      </c>
      <c r="E7627" s="7">
        <f>VLOOKUP(A7627, Sheet2!$A$2:$K$8265, 11)</f>
        <v>110.8802</v>
      </c>
      <c r="F7627" s="7">
        <f t="shared" si="88"/>
        <v>1.1937500000000001</v>
      </c>
      <c r="G7627" s="8">
        <v>200000</v>
      </c>
      <c r="H7627" s="9">
        <f t="shared" si="89"/>
        <v>2000000</v>
      </c>
    </row>
    <row r="7628" spans="1:8" ht="14.5">
      <c r="A7628" s="6" t="str">
        <f t="shared" si="87"/>
        <v>Temanggung_GEBLOG</v>
      </c>
      <c r="B7628" s="11" t="s">
        <v>5294</v>
      </c>
      <c r="C7628" s="11" t="s">
        <v>5304</v>
      </c>
      <c r="D7628" s="11">
        <v>9.5500000000000007</v>
      </c>
      <c r="E7628" s="7">
        <f>VLOOKUP(A7628, Sheet2!$A$2:$K$8265, 11)</f>
        <v>110.8802</v>
      </c>
      <c r="F7628" s="7">
        <f t="shared" si="88"/>
        <v>1.1937500000000001</v>
      </c>
      <c r="G7628" s="8">
        <v>200000</v>
      </c>
      <c r="H7628" s="9">
        <f t="shared" si="89"/>
        <v>2000000</v>
      </c>
    </row>
    <row r="7629" spans="1:8" ht="14.5">
      <c r="A7629" s="6" t="str">
        <f t="shared" si="87"/>
        <v>Temanggung_GEMAWANG</v>
      </c>
      <c r="B7629" s="11" t="s">
        <v>5294</v>
      </c>
      <c r="C7629" s="11" t="s">
        <v>574</v>
      </c>
      <c r="D7629" s="11">
        <v>9.5500000000000007</v>
      </c>
      <c r="E7629" s="7">
        <f>VLOOKUP(A7629, Sheet2!$A$2:$K$8265, 11)</f>
        <v>110.8802</v>
      </c>
      <c r="F7629" s="7">
        <f t="shared" si="88"/>
        <v>1.1937500000000001</v>
      </c>
      <c r="G7629" s="8">
        <v>200000</v>
      </c>
      <c r="H7629" s="9">
        <f t="shared" si="89"/>
        <v>2000000</v>
      </c>
    </row>
    <row r="7630" spans="1:8" ht="14.5">
      <c r="A7630" s="6" t="str">
        <f t="shared" si="87"/>
        <v>Temanggung_GESING</v>
      </c>
      <c r="B7630" s="11" t="s">
        <v>5294</v>
      </c>
      <c r="C7630" s="11" t="s">
        <v>580</v>
      </c>
      <c r="D7630" s="11">
        <v>9.5500000000000007</v>
      </c>
      <c r="E7630" s="7">
        <f>VLOOKUP(A7630, Sheet2!$A$2:$K$8265, 11)</f>
        <v>110.8802</v>
      </c>
      <c r="F7630" s="7">
        <f t="shared" si="88"/>
        <v>1.1937500000000001</v>
      </c>
      <c r="G7630" s="8">
        <v>200000</v>
      </c>
      <c r="H7630" s="9">
        <f t="shared" si="89"/>
        <v>2000000</v>
      </c>
    </row>
    <row r="7631" spans="1:8" ht="14.5">
      <c r="A7631" s="6" t="str">
        <f t="shared" si="87"/>
        <v>Temanggung_GETAS</v>
      </c>
      <c r="B7631" s="11" t="s">
        <v>5294</v>
      </c>
      <c r="C7631" s="11" t="s">
        <v>378</v>
      </c>
      <c r="D7631" s="11">
        <v>9.5500000000000007</v>
      </c>
      <c r="E7631" s="7">
        <f>VLOOKUP(A7631, Sheet2!$A$2:$K$8265, 11)</f>
        <v>110.8802</v>
      </c>
      <c r="F7631" s="7">
        <f t="shared" si="88"/>
        <v>1.1937500000000001</v>
      </c>
      <c r="G7631" s="8">
        <v>200000</v>
      </c>
      <c r="H7631" s="9">
        <f t="shared" si="89"/>
        <v>2000000</v>
      </c>
    </row>
    <row r="7632" spans="1:8" ht="14.5">
      <c r="A7632" s="6" t="str">
        <f t="shared" si="87"/>
        <v>Temanggung_GIRIMULYO</v>
      </c>
      <c r="B7632" s="11" t="s">
        <v>5294</v>
      </c>
      <c r="C7632" s="11" t="s">
        <v>585</v>
      </c>
      <c r="D7632" s="11">
        <v>7.61</v>
      </c>
      <c r="E7632" s="7">
        <f>VLOOKUP(A7632, Sheet2!$A$2:$K$8265, 11)</f>
        <v>110.8802</v>
      </c>
      <c r="F7632" s="7">
        <f t="shared" si="88"/>
        <v>0.95125000000000004</v>
      </c>
      <c r="G7632" s="8">
        <v>200000</v>
      </c>
      <c r="H7632" s="9">
        <f t="shared" si="89"/>
        <v>1600000</v>
      </c>
    </row>
    <row r="7633" spans="1:8" ht="14.5">
      <c r="A7633" s="6" t="str">
        <f t="shared" si="87"/>
        <v>Temanggung_GIYANTI</v>
      </c>
      <c r="B7633" s="11" t="s">
        <v>5294</v>
      </c>
      <c r="C7633" s="11" t="s">
        <v>2544</v>
      </c>
      <c r="D7633" s="11">
        <v>9.5500000000000007</v>
      </c>
      <c r="E7633" s="7">
        <f>VLOOKUP(A7633, Sheet2!$A$2:$K$8265, 11)</f>
        <v>110.8802</v>
      </c>
      <c r="F7633" s="7">
        <f t="shared" si="88"/>
        <v>1.1937500000000001</v>
      </c>
      <c r="G7633" s="8">
        <v>200000</v>
      </c>
      <c r="H7633" s="9">
        <f t="shared" si="89"/>
        <v>2000000</v>
      </c>
    </row>
    <row r="7634" spans="1:8" ht="14.5">
      <c r="A7634" s="6" t="str">
        <f t="shared" si="87"/>
        <v>Temanggung_GONDANGWAYANG</v>
      </c>
      <c r="B7634" s="11" t="s">
        <v>5294</v>
      </c>
      <c r="C7634" s="11" t="s">
        <v>5305</v>
      </c>
      <c r="D7634" s="11">
        <v>9.5500000000000007</v>
      </c>
      <c r="E7634" s="7">
        <f>VLOOKUP(A7634, Sheet2!$A$2:$K$8265, 11)</f>
        <v>110.8802</v>
      </c>
      <c r="F7634" s="7">
        <f t="shared" si="88"/>
        <v>1.1937500000000001</v>
      </c>
      <c r="G7634" s="8">
        <v>200000</v>
      </c>
      <c r="H7634" s="9">
        <f t="shared" si="89"/>
        <v>2000000</v>
      </c>
    </row>
    <row r="7635" spans="1:8" ht="14.5">
      <c r="A7635" s="6" t="str">
        <f t="shared" si="87"/>
        <v>Temanggung_GREGES</v>
      </c>
      <c r="B7635" s="11" t="s">
        <v>5294</v>
      </c>
      <c r="C7635" s="11" t="s">
        <v>5306</v>
      </c>
      <c r="D7635" s="11">
        <v>9.5500000000000007</v>
      </c>
      <c r="E7635" s="7">
        <f>VLOOKUP(A7635, Sheet2!$A$2:$K$8265, 11)</f>
        <v>110.8802</v>
      </c>
      <c r="F7635" s="7">
        <f t="shared" si="88"/>
        <v>1.1937500000000001</v>
      </c>
      <c r="G7635" s="8">
        <v>200000</v>
      </c>
      <c r="H7635" s="9">
        <f t="shared" si="89"/>
        <v>2000000</v>
      </c>
    </row>
    <row r="7636" spans="1:8" ht="14.5">
      <c r="A7636" s="6" t="str">
        <f t="shared" si="87"/>
        <v>Temanggung_GUNTUR</v>
      </c>
      <c r="B7636" s="11" t="s">
        <v>5294</v>
      </c>
      <c r="C7636" s="11" t="s">
        <v>2085</v>
      </c>
      <c r="D7636" s="11">
        <v>9.5500000000000007</v>
      </c>
      <c r="E7636" s="7">
        <f>VLOOKUP(A7636, Sheet2!$A$2:$K$8265, 11)</f>
        <v>110.8802</v>
      </c>
      <c r="F7636" s="7">
        <f t="shared" si="88"/>
        <v>1.1937500000000001</v>
      </c>
      <c r="G7636" s="8">
        <v>200000</v>
      </c>
      <c r="H7636" s="9">
        <f t="shared" si="89"/>
        <v>2000000</v>
      </c>
    </row>
    <row r="7637" spans="1:8" ht="14.5">
      <c r="A7637" s="6" t="str">
        <f t="shared" si="87"/>
        <v>Temanggung_GUNUNGSARI</v>
      </c>
      <c r="B7637" s="11" t="s">
        <v>5294</v>
      </c>
      <c r="C7637" s="11" t="s">
        <v>599</v>
      </c>
      <c r="D7637" s="11">
        <v>7.61</v>
      </c>
      <c r="E7637" s="7">
        <f>VLOOKUP(A7637, Sheet2!$A$2:$K$8265, 11)</f>
        <v>110.8802</v>
      </c>
      <c r="F7637" s="7">
        <f t="shared" si="88"/>
        <v>0.95125000000000004</v>
      </c>
      <c r="G7637" s="8">
        <v>200000</v>
      </c>
      <c r="H7637" s="9">
        <f t="shared" si="89"/>
        <v>1600000</v>
      </c>
    </row>
    <row r="7638" spans="1:8" ht="14.5">
      <c r="A7638" s="6" t="str">
        <f t="shared" si="87"/>
        <v>Temanggung_JAMBON</v>
      </c>
      <c r="B7638" s="11" t="s">
        <v>5294</v>
      </c>
      <c r="C7638" s="11" t="s">
        <v>4982</v>
      </c>
      <c r="D7638" s="11">
        <v>9.5500000000000007</v>
      </c>
      <c r="E7638" s="7">
        <f>VLOOKUP(A7638, Sheet2!$A$2:$K$8265, 11)</f>
        <v>110.8802</v>
      </c>
      <c r="F7638" s="7">
        <f t="shared" si="88"/>
        <v>1.1937500000000001</v>
      </c>
      <c r="G7638" s="8">
        <v>200000</v>
      </c>
      <c r="H7638" s="9">
        <f t="shared" si="89"/>
        <v>2000000</v>
      </c>
    </row>
    <row r="7639" spans="1:8" ht="14.5">
      <c r="A7639" s="6" t="str">
        <f t="shared" si="87"/>
        <v>Temanggung_JAMPIREJO</v>
      </c>
      <c r="B7639" s="11" t="s">
        <v>5294</v>
      </c>
      <c r="C7639" s="11" t="s">
        <v>5307</v>
      </c>
      <c r="D7639" s="11">
        <v>9.5500000000000007</v>
      </c>
      <c r="E7639" s="7">
        <f>VLOOKUP(A7639, Sheet2!$A$2:$K$8265, 11)</f>
        <v>110.8802</v>
      </c>
      <c r="F7639" s="7">
        <f t="shared" si="88"/>
        <v>1.1937500000000001</v>
      </c>
      <c r="G7639" s="8">
        <v>200000</v>
      </c>
      <c r="H7639" s="9">
        <f t="shared" si="89"/>
        <v>2000000</v>
      </c>
    </row>
    <row r="7640" spans="1:8" ht="14.5">
      <c r="A7640" s="6" t="str">
        <f t="shared" si="87"/>
        <v>Temanggung_JETIS</v>
      </c>
      <c r="B7640" s="11" t="s">
        <v>5294</v>
      </c>
      <c r="C7640" s="11" t="s">
        <v>886</v>
      </c>
      <c r="D7640" s="11">
        <v>9.5500000000000007</v>
      </c>
      <c r="E7640" s="7">
        <f>VLOOKUP(A7640, Sheet2!$A$2:$K$8265, 11)</f>
        <v>110.8802</v>
      </c>
      <c r="F7640" s="7">
        <f t="shared" si="88"/>
        <v>1.1937500000000001</v>
      </c>
      <c r="G7640" s="8">
        <v>200000</v>
      </c>
      <c r="H7640" s="9">
        <f t="shared" si="89"/>
        <v>2000000</v>
      </c>
    </row>
    <row r="7641" spans="1:8" ht="14.5">
      <c r="A7641" s="6" t="str">
        <f t="shared" si="87"/>
        <v>Temanggung_JRAGAN</v>
      </c>
      <c r="B7641" s="11" t="s">
        <v>5294</v>
      </c>
      <c r="C7641" s="11" t="s">
        <v>5308</v>
      </c>
      <c r="D7641" s="11">
        <v>9.5500000000000007</v>
      </c>
      <c r="E7641" s="7">
        <f>VLOOKUP(A7641, Sheet2!$A$2:$K$8265, 11)</f>
        <v>110.8802</v>
      </c>
      <c r="F7641" s="7">
        <f t="shared" si="88"/>
        <v>1.1937500000000001</v>
      </c>
      <c r="G7641" s="8">
        <v>200000</v>
      </c>
      <c r="H7641" s="9">
        <f t="shared" si="89"/>
        <v>2000000</v>
      </c>
    </row>
    <row r="7642" spans="1:8" ht="14.5">
      <c r="A7642" s="6" t="str">
        <f t="shared" si="87"/>
        <v>Temanggung_JURANG</v>
      </c>
      <c r="B7642" s="11" t="s">
        <v>5294</v>
      </c>
      <c r="C7642" s="11" t="s">
        <v>4410</v>
      </c>
      <c r="D7642" s="11">
        <v>9.5500000000000007</v>
      </c>
      <c r="E7642" s="7">
        <f>VLOOKUP(A7642, Sheet2!$A$2:$K$8265, 11)</f>
        <v>110.8802</v>
      </c>
      <c r="F7642" s="7">
        <f t="shared" si="88"/>
        <v>1.1937500000000001</v>
      </c>
      <c r="G7642" s="8">
        <v>200000</v>
      </c>
      <c r="H7642" s="9">
        <f t="shared" si="89"/>
        <v>2000000</v>
      </c>
    </row>
    <row r="7643" spans="1:8" ht="14.5">
      <c r="A7643" s="6" t="str">
        <f t="shared" si="87"/>
        <v>Temanggung_KALIBANGER</v>
      </c>
      <c r="B7643" s="11" t="s">
        <v>5294</v>
      </c>
      <c r="C7643" s="11" t="s">
        <v>5309</v>
      </c>
      <c r="D7643" s="11">
        <v>9.5500000000000007</v>
      </c>
      <c r="E7643" s="7">
        <f>VLOOKUP(A7643, Sheet2!$A$2:$K$8265, 11)</f>
        <v>110.8802</v>
      </c>
      <c r="F7643" s="7">
        <f t="shared" si="88"/>
        <v>1.1937500000000001</v>
      </c>
      <c r="G7643" s="8">
        <v>200000</v>
      </c>
      <c r="H7643" s="9">
        <f t="shared" si="89"/>
        <v>2000000</v>
      </c>
    </row>
    <row r="7644" spans="1:8" ht="14.5">
      <c r="A7644" s="6" t="str">
        <f t="shared" si="87"/>
        <v>Temanggung_KALIJOSO</v>
      </c>
      <c r="B7644" s="11" t="s">
        <v>5294</v>
      </c>
      <c r="C7644" s="11" t="s">
        <v>3171</v>
      </c>
      <c r="D7644" s="11">
        <v>7.61</v>
      </c>
      <c r="E7644" s="7">
        <f>VLOOKUP(A7644, Sheet2!$A$2:$K$8265, 11)</f>
        <v>110.8802</v>
      </c>
      <c r="F7644" s="7">
        <f t="shared" si="88"/>
        <v>0.95125000000000004</v>
      </c>
      <c r="G7644" s="8">
        <v>200000</v>
      </c>
      <c r="H7644" s="9">
        <f t="shared" si="89"/>
        <v>1600000</v>
      </c>
    </row>
    <row r="7645" spans="1:8" ht="14.5">
      <c r="A7645" s="6" t="str">
        <f t="shared" si="87"/>
        <v>Temanggung_KALIMANGGIS</v>
      </c>
      <c r="B7645" s="11" t="s">
        <v>5294</v>
      </c>
      <c r="C7645" s="11" t="s">
        <v>401</v>
      </c>
      <c r="D7645" s="11">
        <v>9.5500000000000007</v>
      </c>
      <c r="E7645" s="7">
        <f>VLOOKUP(A7645, Sheet2!$A$2:$K$8265, 11)</f>
        <v>110.8802</v>
      </c>
      <c r="F7645" s="7">
        <f t="shared" si="88"/>
        <v>1.1937500000000001</v>
      </c>
      <c r="G7645" s="8">
        <v>200000</v>
      </c>
      <c r="H7645" s="9">
        <f t="shared" si="89"/>
        <v>2000000</v>
      </c>
    </row>
    <row r="7646" spans="1:8" ht="14.5">
      <c r="A7646" s="6" t="str">
        <f t="shared" si="87"/>
        <v>Temanggung_KALIPUTIH</v>
      </c>
      <c r="B7646" s="11" t="s">
        <v>5294</v>
      </c>
      <c r="C7646" s="11" t="s">
        <v>2233</v>
      </c>
      <c r="D7646" s="11">
        <v>16.97</v>
      </c>
      <c r="E7646" s="7">
        <f>VLOOKUP(A7646, Sheet2!$A$2:$K$8265, 11)</f>
        <v>110.8802</v>
      </c>
      <c r="F7646" s="7">
        <f t="shared" si="88"/>
        <v>2.1212499999999999</v>
      </c>
      <c r="G7646" s="8">
        <v>200000</v>
      </c>
      <c r="H7646" s="9">
        <f t="shared" si="89"/>
        <v>3400000</v>
      </c>
    </row>
    <row r="7647" spans="1:8" ht="14.5">
      <c r="A7647" s="6" t="str">
        <f t="shared" si="87"/>
        <v>Temanggung_KALORAN</v>
      </c>
      <c r="B7647" s="11" t="s">
        <v>5294</v>
      </c>
      <c r="C7647" s="11" t="s">
        <v>3936</v>
      </c>
      <c r="D7647" s="11">
        <v>9.5500000000000007</v>
      </c>
      <c r="E7647" s="7">
        <f>VLOOKUP(A7647, Sheet2!$A$2:$K$8265, 11)</f>
        <v>110.8802</v>
      </c>
      <c r="F7647" s="7">
        <f t="shared" si="88"/>
        <v>1.1937500000000001</v>
      </c>
      <c r="G7647" s="8">
        <v>200000</v>
      </c>
      <c r="H7647" s="9">
        <f t="shared" si="89"/>
        <v>2000000</v>
      </c>
    </row>
    <row r="7648" spans="1:8" ht="14.5">
      <c r="A7648" s="6" t="str">
        <f t="shared" si="87"/>
        <v>Temanggung_KANDANGAN</v>
      </c>
      <c r="B7648" s="11" t="s">
        <v>5294</v>
      </c>
      <c r="C7648" s="11" t="s">
        <v>4983</v>
      </c>
      <c r="D7648" s="11">
        <v>9.5500000000000007</v>
      </c>
      <c r="E7648" s="7">
        <f>VLOOKUP(A7648, Sheet2!$A$2:$K$8265, 11)</f>
        <v>110.8802</v>
      </c>
      <c r="F7648" s="7">
        <f t="shared" si="88"/>
        <v>1.1937500000000001</v>
      </c>
      <c r="G7648" s="8">
        <v>200000</v>
      </c>
      <c r="H7648" s="9">
        <f t="shared" si="89"/>
        <v>2000000</v>
      </c>
    </row>
    <row r="7649" spans="1:8" ht="14.5">
      <c r="A7649" s="6" t="str">
        <f t="shared" si="87"/>
        <v>Temanggung_KARANGSENENG</v>
      </c>
      <c r="B7649" s="11" t="s">
        <v>5294</v>
      </c>
      <c r="C7649" s="11" t="s">
        <v>5310</v>
      </c>
      <c r="D7649" s="11">
        <v>9.5500000000000007</v>
      </c>
      <c r="E7649" s="7">
        <f>VLOOKUP(A7649, Sheet2!$A$2:$K$8265, 11)</f>
        <v>110.8802</v>
      </c>
      <c r="F7649" s="7">
        <f t="shared" si="88"/>
        <v>1.1937500000000001</v>
      </c>
      <c r="G7649" s="8">
        <v>200000</v>
      </c>
      <c r="H7649" s="9">
        <f t="shared" si="89"/>
        <v>2000000</v>
      </c>
    </row>
    <row r="7650" spans="1:8" ht="14.5">
      <c r="A7650" s="6" t="str">
        <f t="shared" si="87"/>
        <v>Temanggung_KARANGTEJO</v>
      </c>
      <c r="B7650" s="11" t="s">
        <v>5294</v>
      </c>
      <c r="C7650" s="11" t="s">
        <v>1063</v>
      </c>
      <c r="D7650" s="11">
        <v>9.5500000000000007</v>
      </c>
      <c r="E7650" s="7">
        <f>VLOOKUP(A7650, Sheet2!$A$2:$K$8265, 11)</f>
        <v>110.8802</v>
      </c>
      <c r="F7650" s="7">
        <f t="shared" si="88"/>
        <v>1.1937500000000001</v>
      </c>
      <c r="G7650" s="8">
        <v>200000</v>
      </c>
      <c r="H7650" s="9">
        <f t="shared" si="89"/>
        <v>2000000</v>
      </c>
    </row>
    <row r="7651" spans="1:8" ht="14.5">
      <c r="A7651" s="6" t="str">
        <f t="shared" si="87"/>
        <v>Temanggung_KEBLUKAN</v>
      </c>
      <c r="B7651" s="11" t="s">
        <v>5294</v>
      </c>
      <c r="C7651" s="11" t="s">
        <v>5311</v>
      </c>
      <c r="D7651" s="11">
        <v>9.5500000000000007</v>
      </c>
      <c r="E7651" s="7">
        <f>VLOOKUP(A7651, Sheet2!$A$2:$K$8265, 11)</f>
        <v>110.8802</v>
      </c>
      <c r="F7651" s="7">
        <f t="shared" si="88"/>
        <v>1.1937500000000001</v>
      </c>
      <c r="G7651" s="8">
        <v>200000</v>
      </c>
      <c r="H7651" s="9">
        <f t="shared" si="89"/>
        <v>2000000</v>
      </c>
    </row>
    <row r="7652" spans="1:8" ht="14.5">
      <c r="A7652" s="6" t="str">
        <f t="shared" ref="A7652:A7906" si="90">CONCATENATE(B7652, "_", C7652)</f>
        <v>Temanggung_KEBONSARI</v>
      </c>
      <c r="B7652" s="11" t="s">
        <v>5294</v>
      </c>
      <c r="C7652" s="11" t="s">
        <v>135</v>
      </c>
      <c r="D7652" s="11">
        <v>9.5500000000000007</v>
      </c>
      <c r="E7652" s="7">
        <f>VLOOKUP(A7652, Sheet2!$A$2:$K$8265, 11)</f>
        <v>110.8802</v>
      </c>
      <c r="F7652" s="7">
        <f t="shared" ref="F7652:F7906" si="91">D7652/8</f>
        <v>1.1937500000000001</v>
      </c>
      <c r="G7652" s="8">
        <v>200000</v>
      </c>
      <c r="H7652" s="9">
        <f t="shared" ref="H7652:H7906" si="92">G7652*_xlfn.CEILING.MATH(D7652)</f>
        <v>2000000</v>
      </c>
    </row>
    <row r="7653" spans="1:8" ht="14.5">
      <c r="A7653" s="6" t="str">
        <f t="shared" si="90"/>
        <v>Temanggung_KEDAWUNG</v>
      </c>
      <c r="B7653" s="11" t="s">
        <v>5294</v>
      </c>
      <c r="C7653" s="11" t="s">
        <v>300</v>
      </c>
      <c r="D7653" s="11">
        <v>9.5500000000000007</v>
      </c>
      <c r="E7653" s="7">
        <f>VLOOKUP(A7653, Sheet2!$A$2:$K$8265, 11)</f>
        <v>110.8802</v>
      </c>
      <c r="F7653" s="7">
        <f t="shared" si="91"/>
        <v>1.1937500000000001</v>
      </c>
      <c r="G7653" s="8">
        <v>200000</v>
      </c>
      <c r="H7653" s="9">
        <f t="shared" si="92"/>
        <v>2000000</v>
      </c>
    </row>
    <row r="7654" spans="1:8" ht="14.5">
      <c r="A7654" s="6" t="str">
        <f t="shared" si="90"/>
        <v>Temanggung_KEDU</v>
      </c>
      <c r="B7654" s="11" t="s">
        <v>5294</v>
      </c>
      <c r="C7654" s="11" t="s">
        <v>5312</v>
      </c>
      <c r="D7654" s="11">
        <v>9.5500000000000007</v>
      </c>
      <c r="E7654" s="7">
        <f>VLOOKUP(A7654, Sheet2!$A$2:$K$8265, 11)</f>
        <v>110.8802</v>
      </c>
      <c r="F7654" s="7">
        <f t="shared" si="91"/>
        <v>1.1937500000000001</v>
      </c>
      <c r="G7654" s="8">
        <v>200000</v>
      </c>
      <c r="H7654" s="9">
        <f t="shared" si="92"/>
        <v>2000000</v>
      </c>
    </row>
    <row r="7655" spans="1:8" ht="14.5">
      <c r="A7655" s="6" t="str">
        <f t="shared" si="90"/>
        <v>Temanggung_KEDUNGBOTO</v>
      </c>
      <c r="B7655" s="11" t="s">
        <v>5294</v>
      </c>
      <c r="C7655" s="11" t="s">
        <v>5313</v>
      </c>
      <c r="D7655" s="11">
        <v>16.97</v>
      </c>
      <c r="E7655" s="7">
        <f>VLOOKUP(A7655, Sheet2!$A$2:$K$8265, 11)</f>
        <v>110.8802</v>
      </c>
      <c r="F7655" s="7">
        <f t="shared" si="91"/>
        <v>2.1212499999999999</v>
      </c>
      <c r="G7655" s="8">
        <v>200000</v>
      </c>
      <c r="H7655" s="9">
        <f t="shared" si="92"/>
        <v>3400000</v>
      </c>
    </row>
    <row r="7656" spans="1:8" ht="14.5">
      <c r="A7656" s="6" t="str">
        <f t="shared" si="90"/>
        <v>Temanggung_KEDUNGUMPUL</v>
      </c>
      <c r="B7656" s="11" t="s">
        <v>5294</v>
      </c>
      <c r="C7656" s="11" t="s">
        <v>5314</v>
      </c>
      <c r="D7656" s="11">
        <v>9.5500000000000007</v>
      </c>
      <c r="E7656" s="7">
        <f>VLOOKUP(A7656, Sheet2!$A$2:$K$8265, 11)</f>
        <v>110.8802</v>
      </c>
      <c r="F7656" s="7">
        <f t="shared" si="91"/>
        <v>1.1937500000000001</v>
      </c>
      <c r="G7656" s="8">
        <v>200000</v>
      </c>
      <c r="H7656" s="9">
        <f t="shared" si="92"/>
        <v>2000000</v>
      </c>
    </row>
    <row r="7657" spans="1:8" ht="14.5">
      <c r="A7657" s="6" t="str">
        <f t="shared" si="90"/>
        <v>Temanggung_KEMBANGSARI</v>
      </c>
      <c r="B7657" s="11" t="s">
        <v>5294</v>
      </c>
      <c r="C7657" s="11" t="s">
        <v>1453</v>
      </c>
      <c r="D7657" s="11">
        <v>9.5500000000000007</v>
      </c>
      <c r="E7657" s="7">
        <f>VLOOKUP(A7657, Sheet2!$A$2:$K$8265, 11)</f>
        <v>110.8802</v>
      </c>
      <c r="F7657" s="7">
        <f t="shared" si="91"/>
        <v>1.1937500000000001</v>
      </c>
      <c r="G7657" s="8">
        <v>200000</v>
      </c>
      <c r="H7657" s="9">
        <f t="shared" si="92"/>
        <v>2000000</v>
      </c>
    </row>
    <row r="7658" spans="1:8" ht="14.5">
      <c r="A7658" s="6" t="str">
        <f t="shared" si="90"/>
        <v>Temanggung_KEMIRI</v>
      </c>
      <c r="B7658" s="11" t="s">
        <v>5294</v>
      </c>
      <c r="C7658" s="11" t="s">
        <v>1205</v>
      </c>
      <c r="D7658" s="11">
        <v>9.5500000000000007</v>
      </c>
      <c r="E7658" s="7">
        <f>VLOOKUP(A7658, Sheet2!$A$2:$K$8265, 11)</f>
        <v>110.8802</v>
      </c>
      <c r="F7658" s="7">
        <f t="shared" si="91"/>
        <v>1.1937500000000001</v>
      </c>
      <c r="G7658" s="8">
        <v>200000</v>
      </c>
      <c r="H7658" s="9">
        <f t="shared" si="92"/>
        <v>2000000</v>
      </c>
    </row>
    <row r="7659" spans="1:8" ht="14.5">
      <c r="A7659" s="6" t="str">
        <f t="shared" si="90"/>
        <v>Temanggung_KEMITIR</v>
      </c>
      <c r="B7659" s="11" t="s">
        <v>5294</v>
      </c>
      <c r="C7659" s="11" t="s">
        <v>5315</v>
      </c>
      <c r="D7659" s="11">
        <v>10.51</v>
      </c>
      <c r="E7659" s="7">
        <f>VLOOKUP(A7659, Sheet2!$A$2:$K$8265, 11)</f>
        <v>110.8802</v>
      </c>
      <c r="F7659" s="7">
        <f t="shared" si="91"/>
        <v>1.31375</v>
      </c>
      <c r="G7659" s="8">
        <v>200000</v>
      </c>
      <c r="H7659" s="9">
        <f t="shared" si="92"/>
        <v>2200000</v>
      </c>
    </row>
    <row r="7660" spans="1:8" ht="14.5">
      <c r="A7660" s="6" t="str">
        <f t="shared" si="90"/>
        <v>Temanggung_KEMLOKO</v>
      </c>
      <c r="B7660" s="11" t="s">
        <v>5294</v>
      </c>
      <c r="C7660" s="11" t="s">
        <v>803</v>
      </c>
      <c r="D7660" s="11">
        <v>9.5500000000000007</v>
      </c>
      <c r="E7660" s="7">
        <f>VLOOKUP(A7660, Sheet2!$A$2:$K$8265, 11)</f>
        <v>110.8802</v>
      </c>
      <c r="F7660" s="7">
        <f t="shared" si="91"/>
        <v>1.1937500000000001</v>
      </c>
      <c r="G7660" s="8">
        <v>200000</v>
      </c>
      <c r="H7660" s="9">
        <f t="shared" si="92"/>
        <v>2000000</v>
      </c>
    </row>
    <row r="7661" spans="1:8" ht="14.5">
      <c r="A7661" s="6" t="str">
        <f t="shared" si="90"/>
        <v>Temanggung_KEMLOKO</v>
      </c>
      <c r="B7661" s="11" t="s">
        <v>5294</v>
      </c>
      <c r="C7661" s="11" t="s">
        <v>803</v>
      </c>
      <c r="D7661" s="11">
        <v>9.5500000000000007</v>
      </c>
      <c r="E7661" s="7">
        <f>VLOOKUP(A7661, Sheet2!$A$2:$K$8265, 11)</f>
        <v>110.8802</v>
      </c>
      <c r="F7661" s="7">
        <f t="shared" si="91"/>
        <v>1.1937500000000001</v>
      </c>
      <c r="G7661" s="8">
        <v>200000</v>
      </c>
      <c r="H7661" s="9">
        <f t="shared" si="92"/>
        <v>2000000</v>
      </c>
    </row>
    <row r="7662" spans="1:8" ht="14.5">
      <c r="A7662" s="6" t="str">
        <f t="shared" si="90"/>
        <v>Temanggung_KEROKAN</v>
      </c>
      <c r="B7662" s="11" t="s">
        <v>5294</v>
      </c>
      <c r="C7662" s="11" t="s">
        <v>5316</v>
      </c>
      <c r="D7662" s="11">
        <v>9.5500000000000007</v>
      </c>
      <c r="E7662" s="7">
        <f>VLOOKUP(A7662, Sheet2!$A$2:$K$8265, 11)</f>
        <v>110.8802</v>
      </c>
      <c r="F7662" s="7">
        <f t="shared" si="91"/>
        <v>1.1937500000000001</v>
      </c>
      <c r="G7662" s="8">
        <v>200000</v>
      </c>
      <c r="H7662" s="9">
        <f t="shared" si="92"/>
        <v>2000000</v>
      </c>
    </row>
    <row r="7663" spans="1:8" ht="14.5">
      <c r="A7663" s="6" t="str">
        <f t="shared" si="90"/>
        <v>Temanggung_KERTOSARI</v>
      </c>
      <c r="B7663" s="11" t="s">
        <v>5294</v>
      </c>
      <c r="C7663" s="11" t="s">
        <v>1075</v>
      </c>
      <c r="D7663" s="11">
        <v>9.5500000000000007</v>
      </c>
      <c r="E7663" s="7">
        <f>VLOOKUP(A7663, Sheet2!$A$2:$K$8265, 11)</f>
        <v>110.8802</v>
      </c>
      <c r="F7663" s="7">
        <f t="shared" si="91"/>
        <v>1.1937500000000001</v>
      </c>
      <c r="G7663" s="8">
        <v>200000</v>
      </c>
      <c r="H7663" s="9">
        <f t="shared" si="92"/>
        <v>2000000</v>
      </c>
    </row>
    <row r="7664" spans="1:8" ht="14.5">
      <c r="A7664" s="6" t="str">
        <f t="shared" si="90"/>
        <v>Temanggung_KESENENG</v>
      </c>
      <c r="B7664" s="11" t="s">
        <v>5294</v>
      </c>
      <c r="C7664" s="11" t="s">
        <v>1076</v>
      </c>
      <c r="D7664" s="11">
        <v>10.51</v>
      </c>
      <c r="E7664" s="7">
        <f>VLOOKUP(A7664, Sheet2!$A$2:$K$8265, 11)</f>
        <v>110.8802</v>
      </c>
      <c r="F7664" s="7">
        <f t="shared" si="91"/>
        <v>1.31375</v>
      </c>
      <c r="G7664" s="8">
        <v>200000</v>
      </c>
      <c r="H7664" s="9">
        <f t="shared" si="92"/>
        <v>2200000</v>
      </c>
    </row>
    <row r="7665" spans="1:8" ht="14.5">
      <c r="A7665" s="6" t="str">
        <f t="shared" si="90"/>
        <v>Temanggung_KOWANGAN</v>
      </c>
      <c r="B7665" s="11" t="s">
        <v>5294</v>
      </c>
      <c r="C7665" s="11" t="s">
        <v>5317</v>
      </c>
      <c r="D7665" s="11">
        <v>9.5500000000000007</v>
      </c>
      <c r="E7665" s="7">
        <f>VLOOKUP(A7665, Sheet2!$A$2:$K$8265, 11)</f>
        <v>110.8802</v>
      </c>
      <c r="F7665" s="7">
        <f t="shared" si="91"/>
        <v>1.1937500000000001</v>
      </c>
      <c r="G7665" s="8">
        <v>200000</v>
      </c>
      <c r="H7665" s="9">
        <f t="shared" si="92"/>
        <v>2000000</v>
      </c>
    </row>
    <row r="7666" spans="1:8" ht="14.5">
      <c r="A7666" s="6" t="str">
        <f t="shared" si="90"/>
        <v>Temanggung_KRAJAN</v>
      </c>
      <c r="B7666" s="11" t="s">
        <v>5294</v>
      </c>
      <c r="C7666" s="11" t="s">
        <v>1468</v>
      </c>
      <c r="D7666" s="11">
        <v>9.5500000000000007</v>
      </c>
      <c r="E7666" s="7">
        <f>VLOOKUP(A7666, Sheet2!$A$2:$K$8265, 11)</f>
        <v>110.8802</v>
      </c>
      <c r="F7666" s="7">
        <f t="shared" si="91"/>
        <v>1.1937500000000001</v>
      </c>
      <c r="G7666" s="8">
        <v>200000</v>
      </c>
      <c r="H7666" s="9">
        <f t="shared" si="92"/>
        <v>2000000</v>
      </c>
    </row>
    <row r="7667" spans="1:8" ht="14.5">
      <c r="A7667" s="6" t="str">
        <f t="shared" si="90"/>
        <v>Temanggung_KREMPONG</v>
      </c>
      <c r="B7667" s="11" t="s">
        <v>5294</v>
      </c>
      <c r="C7667" s="11" t="s">
        <v>5318</v>
      </c>
      <c r="D7667" s="11">
        <v>9.5500000000000007</v>
      </c>
      <c r="E7667" s="7">
        <f>VLOOKUP(A7667, Sheet2!$A$2:$K$8265, 11)</f>
        <v>110.8802</v>
      </c>
      <c r="F7667" s="7">
        <f t="shared" si="91"/>
        <v>1.1937500000000001</v>
      </c>
      <c r="G7667" s="8">
        <v>200000</v>
      </c>
      <c r="H7667" s="9">
        <f t="shared" si="92"/>
        <v>2000000</v>
      </c>
    </row>
    <row r="7668" spans="1:8" ht="14.5">
      <c r="A7668" s="6" t="str">
        <f t="shared" si="90"/>
        <v>Temanggung_KUNDISARI</v>
      </c>
      <c r="B7668" s="11" t="s">
        <v>5294</v>
      </c>
      <c r="C7668" s="11" t="s">
        <v>5319</v>
      </c>
      <c r="D7668" s="11">
        <v>9.5500000000000007</v>
      </c>
      <c r="E7668" s="7">
        <f>VLOOKUP(A7668, Sheet2!$A$2:$K$8265, 11)</f>
        <v>110.8802</v>
      </c>
      <c r="F7668" s="7">
        <f t="shared" si="91"/>
        <v>1.1937500000000001</v>
      </c>
      <c r="G7668" s="8">
        <v>200000</v>
      </c>
      <c r="H7668" s="9">
        <f t="shared" si="92"/>
        <v>2000000</v>
      </c>
    </row>
    <row r="7669" spans="1:8" ht="14.5">
      <c r="A7669" s="6" t="str">
        <f t="shared" si="90"/>
        <v>Temanggung_KUTOANYAR</v>
      </c>
      <c r="B7669" s="11" t="s">
        <v>5294</v>
      </c>
      <c r="C7669" s="11" t="s">
        <v>5320</v>
      </c>
      <c r="D7669" s="11">
        <v>9.5500000000000007</v>
      </c>
      <c r="E7669" s="7">
        <f>VLOOKUP(A7669, Sheet2!$A$2:$K$8265, 11)</f>
        <v>110.8802</v>
      </c>
      <c r="F7669" s="7">
        <f t="shared" si="91"/>
        <v>1.1937500000000001</v>
      </c>
      <c r="G7669" s="8">
        <v>200000</v>
      </c>
      <c r="H7669" s="9">
        <f t="shared" si="92"/>
        <v>2000000</v>
      </c>
    </row>
    <row r="7670" spans="1:8" ht="14.5">
      <c r="A7670" s="6" t="str">
        <f t="shared" si="90"/>
        <v>Temanggung_LANGGENG</v>
      </c>
      <c r="B7670" s="11" t="s">
        <v>5294</v>
      </c>
      <c r="C7670" s="11" t="s">
        <v>5321</v>
      </c>
      <c r="D7670" s="11">
        <v>9.5500000000000007</v>
      </c>
      <c r="E7670" s="7">
        <f>VLOOKUP(A7670, Sheet2!$A$2:$K$8265, 11)</f>
        <v>110.8802</v>
      </c>
      <c r="F7670" s="7">
        <f t="shared" si="91"/>
        <v>1.1937500000000001</v>
      </c>
      <c r="G7670" s="8">
        <v>200000</v>
      </c>
      <c r="H7670" s="9">
        <f t="shared" si="92"/>
        <v>2000000</v>
      </c>
    </row>
    <row r="7671" spans="1:8" ht="14.5">
      <c r="A7671" s="6" t="str">
        <f t="shared" si="90"/>
        <v>Temanggung_LEGOKSARI</v>
      </c>
      <c r="B7671" s="11" t="s">
        <v>5294</v>
      </c>
      <c r="C7671" s="11" t="s">
        <v>5322</v>
      </c>
      <c r="D7671" s="11">
        <v>9.5500000000000007</v>
      </c>
      <c r="E7671" s="7">
        <f>VLOOKUP(A7671, Sheet2!$A$2:$K$8265, 11)</f>
        <v>110.8802</v>
      </c>
      <c r="F7671" s="7">
        <f t="shared" si="91"/>
        <v>1.1937500000000001</v>
      </c>
      <c r="G7671" s="8">
        <v>200000</v>
      </c>
      <c r="H7671" s="9">
        <f t="shared" si="92"/>
        <v>2000000</v>
      </c>
    </row>
    <row r="7672" spans="1:8" ht="14.5">
      <c r="A7672" s="6" t="str">
        <f t="shared" si="90"/>
        <v>Temanggung_LOSARI</v>
      </c>
      <c r="B7672" s="11" t="s">
        <v>5294</v>
      </c>
      <c r="C7672" s="11" t="s">
        <v>926</v>
      </c>
      <c r="D7672" s="11">
        <v>9.5500000000000007</v>
      </c>
      <c r="E7672" s="7">
        <f>VLOOKUP(A7672, Sheet2!$A$2:$K$8265, 11)</f>
        <v>110.8802</v>
      </c>
      <c r="F7672" s="7">
        <f t="shared" si="91"/>
        <v>1.1937500000000001</v>
      </c>
      <c r="G7672" s="8">
        <v>200000</v>
      </c>
      <c r="H7672" s="9">
        <f t="shared" si="92"/>
        <v>2000000</v>
      </c>
    </row>
    <row r="7673" spans="1:8" ht="14.5">
      <c r="A7673" s="6" t="str">
        <f t="shared" si="90"/>
        <v>Temanggung_MADURESO</v>
      </c>
      <c r="B7673" s="11" t="s">
        <v>5294</v>
      </c>
      <c r="C7673" s="11" t="s">
        <v>2813</v>
      </c>
      <c r="D7673" s="11">
        <v>9.5500000000000007</v>
      </c>
      <c r="E7673" s="7">
        <f>VLOOKUP(A7673, Sheet2!$A$2:$K$8265, 11)</f>
        <v>110.8802</v>
      </c>
      <c r="F7673" s="7">
        <f t="shared" si="91"/>
        <v>1.1937500000000001</v>
      </c>
      <c r="G7673" s="8">
        <v>200000</v>
      </c>
      <c r="H7673" s="9">
        <f t="shared" si="92"/>
        <v>2000000</v>
      </c>
    </row>
    <row r="7674" spans="1:8" ht="14.5">
      <c r="A7674" s="6" t="str">
        <f t="shared" si="90"/>
        <v>Temanggung_MALANGSARI</v>
      </c>
      <c r="B7674" s="11" t="s">
        <v>5294</v>
      </c>
      <c r="C7674" s="11" t="s">
        <v>5323</v>
      </c>
      <c r="D7674" s="11">
        <v>9.5500000000000007</v>
      </c>
      <c r="E7674" s="7">
        <f>VLOOKUP(A7674, Sheet2!$A$2:$K$8265, 11)</f>
        <v>110.8802</v>
      </c>
      <c r="F7674" s="7">
        <f t="shared" si="91"/>
        <v>1.1937500000000001</v>
      </c>
      <c r="G7674" s="8">
        <v>200000</v>
      </c>
      <c r="H7674" s="9">
        <f t="shared" si="92"/>
        <v>2000000</v>
      </c>
    </row>
    <row r="7675" spans="1:8" ht="14.5">
      <c r="A7675" s="6" t="str">
        <f t="shared" si="90"/>
        <v>Temanggung_MALEBO</v>
      </c>
      <c r="B7675" s="11" t="s">
        <v>5294</v>
      </c>
      <c r="C7675" s="11" t="s">
        <v>5324</v>
      </c>
      <c r="D7675" s="11">
        <v>9.5500000000000007</v>
      </c>
      <c r="E7675" s="7">
        <f>VLOOKUP(A7675, Sheet2!$A$2:$K$8265, 11)</f>
        <v>110.8802</v>
      </c>
      <c r="F7675" s="7">
        <f t="shared" si="91"/>
        <v>1.1937500000000001</v>
      </c>
      <c r="G7675" s="8">
        <v>200000</v>
      </c>
      <c r="H7675" s="9">
        <f t="shared" si="92"/>
        <v>2000000</v>
      </c>
    </row>
    <row r="7676" spans="1:8" ht="14.5">
      <c r="A7676" s="6" t="str">
        <f t="shared" si="90"/>
        <v>Temanggung_MANDING</v>
      </c>
      <c r="B7676" s="11" t="s">
        <v>5294</v>
      </c>
      <c r="C7676" s="11" t="s">
        <v>5325</v>
      </c>
      <c r="D7676" s="11">
        <v>9.5500000000000007</v>
      </c>
      <c r="E7676" s="7">
        <f>VLOOKUP(A7676, Sheet2!$A$2:$K$8265, 11)</f>
        <v>110.8802</v>
      </c>
      <c r="F7676" s="7">
        <f t="shared" si="91"/>
        <v>1.1937500000000001</v>
      </c>
      <c r="G7676" s="8">
        <v>200000</v>
      </c>
      <c r="H7676" s="9">
        <f t="shared" si="92"/>
        <v>2000000</v>
      </c>
    </row>
    <row r="7677" spans="1:8" ht="14.5">
      <c r="A7677" s="6" t="str">
        <f t="shared" si="90"/>
        <v>Temanggung_MANGUNSARI</v>
      </c>
      <c r="B7677" s="11" t="s">
        <v>5294</v>
      </c>
      <c r="C7677" s="11" t="s">
        <v>1090</v>
      </c>
      <c r="D7677" s="11">
        <v>7.61</v>
      </c>
      <c r="E7677" s="7">
        <f>VLOOKUP(A7677, Sheet2!$A$2:$K$8265, 11)</f>
        <v>110.8802</v>
      </c>
      <c r="F7677" s="7">
        <f t="shared" si="91"/>
        <v>0.95125000000000004</v>
      </c>
      <c r="G7677" s="8">
        <v>200000</v>
      </c>
      <c r="H7677" s="9">
        <f t="shared" si="92"/>
        <v>1600000</v>
      </c>
    </row>
    <row r="7678" spans="1:8" ht="14.5">
      <c r="A7678" s="6" t="str">
        <f t="shared" si="90"/>
        <v>Temanggung_MARGOLELO</v>
      </c>
      <c r="B7678" s="11" t="s">
        <v>5294</v>
      </c>
      <c r="C7678" s="11" t="s">
        <v>5326</v>
      </c>
      <c r="D7678" s="11">
        <v>9.5500000000000007</v>
      </c>
      <c r="E7678" s="7">
        <f>VLOOKUP(A7678, Sheet2!$A$2:$K$8265, 11)</f>
        <v>110.8802</v>
      </c>
      <c r="F7678" s="7">
        <f t="shared" si="91"/>
        <v>1.1937500000000001</v>
      </c>
      <c r="G7678" s="8">
        <v>200000</v>
      </c>
      <c r="H7678" s="9">
        <f t="shared" si="92"/>
        <v>2000000</v>
      </c>
    </row>
    <row r="7679" spans="1:8" ht="14.5">
      <c r="A7679" s="6" t="str">
        <f t="shared" si="90"/>
        <v>Temanggung_MENGGORO</v>
      </c>
      <c r="B7679" s="11" t="s">
        <v>5294</v>
      </c>
      <c r="C7679" s="11" t="s">
        <v>5327</v>
      </c>
      <c r="D7679" s="11">
        <v>9.5500000000000007</v>
      </c>
      <c r="E7679" s="7">
        <f>VLOOKUP(A7679, Sheet2!$A$2:$K$8265, 11)</f>
        <v>110.8802</v>
      </c>
      <c r="F7679" s="7">
        <f t="shared" si="91"/>
        <v>1.1937500000000001</v>
      </c>
      <c r="G7679" s="8">
        <v>200000</v>
      </c>
      <c r="H7679" s="9">
        <f t="shared" si="92"/>
        <v>2000000</v>
      </c>
    </row>
    <row r="7680" spans="1:8" ht="14.5">
      <c r="A7680" s="6" t="str">
        <f t="shared" si="90"/>
        <v>Temanggung_MERGOWATI</v>
      </c>
      <c r="B7680" s="11" t="s">
        <v>5294</v>
      </c>
      <c r="C7680" s="11" t="s">
        <v>5328</v>
      </c>
      <c r="D7680" s="11">
        <v>9.5500000000000007</v>
      </c>
      <c r="E7680" s="7">
        <f>VLOOKUP(A7680, Sheet2!$A$2:$K$8265, 11)</f>
        <v>110.8802</v>
      </c>
      <c r="F7680" s="7">
        <f t="shared" si="91"/>
        <v>1.1937500000000001</v>
      </c>
      <c r="G7680" s="8">
        <v>200000</v>
      </c>
      <c r="H7680" s="9">
        <f t="shared" si="92"/>
        <v>2000000</v>
      </c>
    </row>
    <row r="7681" spans="1:8" ht="14.5">
      <c r="A7681" s="6" t="str">
        <f t="shared" si="90"/>
        <v>Temanggung_MOJOTENGAH</v>
      </c>
      <c r="B7681" s="11" t="s">
        <v>5294</v>
      </c>
      <c r="C7681" s="11" t="s">
        <v>1094</v>
      </c>
      <c r="D7681" s="11">
        <v>9.5500000000000007</v>
      </c>
      <c r="E7681" s="7">
        <f>VLOOKUP(A7681, Sheet2!$A$2:$K$8265, 11)</f>
        <v>110.8802</v>
      </c>
      <c r="F7681" s="7">
        <f t="shared" si="91"/>
        <v>1.1937500000000001</v>
      </c>
      <c r="G7681" s="8">
        <v>200000</v>
      </c>
      <c r="H7681" s="9">
        <f t="shared" si="92"/>
        <v>2000000</v>
      </c>
    </row>
    <row r="7682" spans="1:8" ht="14.5">
      <c r="A7682" s="6" t="str">
        <f t="shared" si="90"/>
        <v>Temanggung_MONDORETNO</v>
      </c>
      <c r="B7682" s="11" t="s">
        <v>5294</v>
      </c>
      <c r="C7682" s="11" t="s">
        <v>5329</v>
      </c>
      <c r="D7682" s="11">
        <v>9.5500000000000007</v>
      </c>
      <c r="E7682" s="7">
        <f>VLOOKUP(A7682, Sheet2!$A$2:$K$8265, 11)</f>
        <v>110.8802</v>
      </c>
      <c r="F7682" s="7">
        <f t="shared" si="91"/>
        <v>1.1937500000000001</v>
      </c>
      <c r="G7682" s="8">
        <v>200000</v>
      </c>
      <c r="H7682" s="9">
        <f t="shared" si="92"/>
        <v>2000000</v>
      </c>
    </row>
    <row r="7683" spans="1:8" ht="14.5">
      <c r="A7683" s="6" t="str">
        <f t="shared" si="90"/>
        <v>Temanggung_MUDAL</v>
      </c>
      <c r="B7683" s="11" t="s">
        <v>5294</v>
      </c>
      <c r="C7683" s="11" t="s">
        <v>1483</v>
      </c>
      <c r="D7683" s="11">
        <v>9.5500000000000007</v>
      </c>
      <c r="E7683" s="7">
        <f>VLOOKUP(A7683, Sheet2!$A$2:$K$8265, 11)</f>
        <v>110.8802</v>
      </c>
      <c r="F7683" s="7">
        <f t="shared" si="91"/>
        <v>1.1937500000000001</v>
      </c>
      <c r="G7683" s="8">
        <v>200000</v>
      </c>
      <c r="H7683" s="9">
        <f t="shared" si="92"/>
        <v>2000000</v>
      </c>
    </row>
    <row r="7684" spans="1:8" ht="14.5">
      <c r="A7684" s="6" t="str">
        <f t="shared" si="90"/>
        <v>Temanggung_MUNCAR</v>
      </c>
      <c r="B7684" s="11" t="s">
        <v>5294</v>
      </c>
      <c r="C7684" s="11" t="s">
        <v>1485</v>
      </c>
      <c r="D7684" s="11">
        <v>9.5500000000000007</v>
      </c>
      <c r="E7684" s="7">
        <f>VLOOKUP(A7684, Sheet2!$A$2:$K$8265, 11)</f>
        <v>110.8802</v>
      </c>
      <c r="F7684" s="7">
        <f t="shared" si="91"/>
        <v>1.1937500000000001</v>
      </c>
      <c r="G7684" s="8">
        <v>200000</v>
      </c>
      <c r="H7684" s="9">
        <f t="shared" si="92"/>
        <v>2000000</v>
      </c>
    </row>
    <row r="7685" spans="1:8" ht="14.5">
      <c r="A7685" s="6" t="str">
        <f t="shared" si="90"/>
        <v>Temanggung_MUNGSENG</v>
      </c>
      <c r="B7685" s="11" t="s">
        <v>5294</v>
      </c>
      <c r="C7685" s="11" t="s">
        <v>5330</v>
      </c>
      <c r="D7685" s="11">
        <v>9.5500000000000007</v>
      </c>
      <c r="E7685" s="7">
        <f>VLOOKUP(A7685, Sheet2!$A$2:$K$8265, 11)</f>
        <v>110.8802</v>
      </c>
      <c r="F7685" s="7">
        <f t="shared" si="91"/>
        <v>1.1937500000000001</v>
      </c>
      <c r="G7685" s="8">
        <v>200000</v>
      </c>
      <c r="H7685" s="9">
        <f t="shared" si="92"/>
        <v>2000000</v>
      </c>
    </row>
    <row r="7686" spans="1:8" ht="14.5">
      <c r="A7686" s="6" t="str">
        <f t="shared" si="90"/>
        <v>Temanggung_NAMPIREJO</v>
      </c>
      <c r="B7686" s="11" t="s">
        <v>5294</v>
      </c>
      <c r="C7686" s="11" t="s">
        <v>5331</v>
      </c>
      <c r="D7686" s="11">
        <v>9.5500000000000007</v>
      </c>
      <c r="E7686" s="7">
        <f>VLOOKUP(A7686, Sheet2!$A$2:$K$8265, 11)</f>
        <v>110.8802</v>
      </c>
      <c r="F7686" s="7">
        <f t="shared" si="91"/>
        <v>1.1937500000000001</v>
      </c>
      <c r="G7686" s="8">
        <v>200000</v>
      </c>
      <c r="H7686" s="9">
        <f t="shared" si="92"/>
        <v>2000000</v>
      </c>
    </row>
    <row r="7687" spans="1:8" ht="14.5">
      <c r="A7687" s="6" t="str">
        <f t="shared" si="90"/>
        <v>Temanggung_NGADIMULYO</v>
      </c>
      <c r="B7687" s="11" t="s">
        <v>5294</v>
      </c>
      <c r="C7687" s="11" t="s">
        <v>5332</v>
      </c>
      <c r="D7687" s="11">
        <v>9.5500000000000007</v>
      </c>
      <c r="E7687" s="7">
        <f>VLOOKUP(A7687, Sheet2!$A$2:$K$8265, 11)</f>
        <v>110.8802</v>
      </c>
      <c r="F7687" s="7">
        <f t="shared" si="91"/>
        <v>1.1937500000000001</v>
      </c>
      <c r="G7687" s="8">
        <v>200000</v>
      </c>
      <c r="H7687" s="9">
        <f t="shared" si="92"/>
        <v>2000000</v>
      </c>
    </row>
    <row r="7688" spans="1:8" ht="14.5">
      <c r="A7688" s="6" t="str">
        <f t="shared" si="90"/>
        <v>Temanggung_NGADISEPI</v>
      </c>
      <c r="B7688" s="11" t="s">
        <v>5294</v>
      </c>
      <c r="C7688" s="11" t="s">
        <v>5333</v>
      </c>
      <c r="D7688" s="11">
        <v>9.5500000000000007</v>
      </c>
      <c r="E7688" s="7">
        <f>VLOOKUP(A7688, Sheet2!$A$2:$K$8265, 11)</f>
        <v>110.8802</v>
      </c>
      <c r="F7688" s="7">
        <f t="shared" si="91"/>
        <v>1.1937500000000001</v>
      </c>
      <c r="G7688" s="8">
        <v>200000</v>
      </c>
      <c r="H7688" s="9">
        <f t="shared" si="92"/>
        <v>2000000</v>
      </c>
    </row>
    <row r="7689" spans="1:8" ht="14.5">
      <c r="A7689" s="6" t="str">
        <f t="shared" si="90"/>
        <v>Temanggung_NGADITIRTO</v>
      </c>
      <c r="B7689" s="11" t="s">
        <v>5294</v>
      </c>
      <c r="C7689" s="11" t="s">
        <v>5334</v>
      </c>
      <c r="D7689" s="11">
        <v>9.5500000000000007</v>
      </c>
      <c r="E7689" s="7">
        <f>VLOOKUP(A7689, Sheet2!$A$2:$K$8265, 11)</f>
        <v>110.8802</v>
      </c>
      <c r="F7689" s="7">
        <f t="shared" si="91"/>
        <v>1.1937500000000001</v>
      </c>
      <c r="G7689" s="8">
        <v>200000</v>
      </c>
      <c r="H7689" s="9">
        <f t="shared" si="92"/>
        <v>2000000</v>
      </c>
    </row>
    <row r="7690" spans="1:8" ht="14.5">
      <c r="A7690" s="6" t="str">
        <f t="shared" si="90"/>
        <v>Temanggung_NGEMPLAK</v>
      </c>
      <c r="B7690" s="11" t="s">
        <v>5294</v>
      </c>
      <c r="C7690" s="11" t="s">
        <v>1496</v>
      </c>
      <c r="D7690" s="11">
        <v>7.61</v>
      </c>
      <c r="E7690" s="7">
        <f>VLOOKUP(A7690, Sheet2!$A$2:$K$8265, 11)</f>
        <v>110.8802</v>
      </c>
      <c r="F7690" s="7">
        <f t="shared" si="91"/>
        <v>0.95125000000000004</v>
      </c>
      <c r="G7690" s="8">
        <v>200000</v>
      </c>
      <c r="H7690" s="9">
        <f t="shared" si="92"/>
        <v>1600000</v>
      </c>
    </row>
    <row r="7691" spans="1:8" ht="14.5">
      <c r="A7691" s="6" t="str">
        <f t="shared" si="90"/>
        <v>Temanggung_NGEMPLAK</v>
      </c>
      <c r="B7691" s="11" t="s">
        <v>5294</v>
      </c>
      <c r="C7691" s="11" t="s">
        <v>1496</v>
      </c>
      <c r="D7691" s="11">
        <v>9.5500000000000007</v>
      </c>
      <c r="E7691" s="7">
        <f>VLOOKUP(A7691, Sheet2!$A$2:$K$8265, 11)</f>
        <v>110.8802</v>
      </c>
      <c r="F7691" s="7">
        <f t="shared" si="91"/>
        <v>1.1937500000000001</v>
      </c>
      <c r="G7691" s="8">
        <v>200000</v>
      </c>
      <c r="H7691" s="9">
        <f t="shared" si="92"/>
        <v>2000000</v>
      </c>
    </row>
    <row r="7692" spans="1:8" ht="14.5">
      <c r="A7692" s="6" t="str">
        <f t="shared" si="90"/>
        <v>Temanggung_NGIMBRANG</v>
      </c>
      <c r="B7692" s="11" t="s">
        <v>5294</v>
      </c>
      <c r="C7692" s="11" t="s">
        <v>5335</v>
      </c>
      <c r="D7692" s="11">
        <v>9.5500000000000007</v>
      </c>
      <c r="E7692" s="7">
        <f>VLOOKUP(A7692, Sheet2!$A$2:$K$8265, 11)</f>
        <v>110.8802</v>
      </c>
      <c r="F7692" s="7">
        <f t="shared" si="91"/>
        <v>1.1937500000000001</v>
      </c>
      <c r="G7692" s="8">
        <v>200000</v>
      </c>
      <c r="H7692" s="9">
        <f t="shared" si="92"/>
        <v>2000000</v>
      </c>
    </row>
    <row r="7693" spans="1:8" ht="14.5">
      <c r="A7693" s="6" t="str">
        <f t="shared" si="90"/>
        <v>Temanggung_PAKUREJO</v>
      </c>
      <c r="B7693" s="11" t="s">
        <v>5294</v>
      </c>
      <c r="C7693" s="11" t="s">
        <v>5336</v>
      </c>
      <c r="D7693" s="11">
        <v>9.5500000000000007</v>
      </c>
      <c r="E7693" s="7">
        <f>VLOOKUP(A7693, Sheet2!$A$2:$K$8265, 11)</f>
        <v>110.8802</v>
      </c>
      <c r="F7693" s="7">
        <f t="shared" si="91"/>
        <v>1.1937500000000001</v>
      </c>
      <c r="G7693" s="8">
        <v>200000</v>
      </c>
      <c r="H7693" s="9">
        <f t="shared" si="92"/>
        <v>2000000</v>
      </c>
    </row>
    <row r="7694" spans="1:8" ht="14.5">
      <c r="A7694" s="6" t="str">
        <f t="shared" si="90"/>
        <v>Temanggung_PANDEMULYO</v>
      </c>
      <c r="B7694" s="11" t="s">
        <v>5294</v>
      </c>
      <c r="C7694" s="11" t="s">
        <v>5337</v>
      </c>
      <c r="D7694" s="11">
        <v>9.5500000000000007</v>
      </c>
      <c r="E7694" s="7">
        <f>VLOOKUP(A7694, Sheet2!$A$2:$K$8265, 11)</f>
        <v>110.8802</v>
      </c>
      <c r="F7694" s="7">
        <f t="shared" si="91"/>
        <v>1.1937500000000001</v>
      </c>
      <c r="G7694" s="8">
        <v>200000</v>
      </c>
      <c r="H7694" s="9">
        <f t="shared" si="92"/>
        <v>2000000</v>
      </c>
    </row>
    <row r="7695" spans="1:8" ht="14.5">
      <c r="A7695" s="6" t="str">
        <f t="shared" si="90"/>
        <v>Temanggung_PENGARENGAN</v>
      </c>
      <c r="B7695" s="11" t="s">
        <v>5294</v>
      </c>
      <c r="C7695" s="11" t="s">
        <v>5338</v>
      </c>
      <c r="D7695" s="11">
        <v>7.61</v>
      </c>
      <c r="E7695" s="7">
        <f>VLOOKUP(A7695, Sheet2!$A$2:$K$8265, 11)</f>
        <v>110.8802</v>
      </c>
      <c r="F7695" s="7">
        <f t="shared" si="91"/>
        <v>0.95125000000000004</v>
      </c>
      <c r="G7695" s="8">
        <v>200000</v>
      </c>
      <c r="H7695" s="9">
        <f t="shared" si="92"/>
        <v>1600000</v>
      </c>
    </row>
    <row r="7696" spans="1:8" ht="14.5">
      <c r="A7696" s="6" t="str">
        <f t="shared" si="90"/>
        <v>Temanggung_PENGILON</v>
      </c>
      <c r="B7696" s="11" t="s">
        <v>5294</v>
      </c>
      <c r="C7696" s="11" t="s">
        <v>5339</v>
      </c>
      <c r="D7696" s="11">
        <v>9.5500000000000007</v>
      </c>
      <c r="E7696" s="7">
        <f>VLOOKUP(A7696, Sheet2!$A$2:$K$8265, 11)</f>
        <v>110.8802</v>
      </c>
      <c r="F7696" s="7">
        <f t="shared" si="91"/>
        <v>1.1937500000000001</v>
      </c>
      <c r="G7696" s="8">
        <v>200000</v>
      </c>
      <c r="H7696" s="9">
        <f t="shared" si="92"/>
        <v>2000000</v>
      </c>
    </row>
    <row r="7697" spans="1:8" ht="14.5">
      <c r="A7697" s="6" t="str">
        <f t="shared" si="90"/>
        <v>Temanggung_PLEDOKAN</v>
      </c>
      <c r="B7697" s="11" t="s">
        <v>5294</v>
      </c>
      <c r="C7697" s="11" t="s">
        <v>5340</v>
      </c>
      <c r="D7697" s="11">
        <v>10.51</v>
      </c>
      <c r="E7697" s="7">
        <f>VLOOKUP(A7697, Sheet2!$A$2:$K$8265, 11)</f>
        <v>110.8802</v>
      </c>
      <c r="F7697" s="7">
        <f t="shared" si="91"/>
        <v>1.31375</v>
      </c>
      <c r="G7697" s="8">
        <v>200000</v>
      </c>
      <c r="H7697" s="9">
        <f t="shared" si="92"/>
        <v>2200000</v>
      </c>
    </row>
    <row r="7698" spans="1:8" ht="14.5">
      <c r="A7698" s="6" t="str">
        <f t="shared" si="90"/>
        <v>Temanggung_PURWODADI</v>
      </c>
      <c r="B7698" s="11" t="s">
        <v>5294</v>
      </c>
      <c r="C7698" s="11" t="s">
        <v>2472</v>
      </c>
      <c r="D7698" s="11">
        <v>9.5500000000000007</v>
      </c>
      <c r="E7698" s="7">
        <f>VLOOKUP(A7698, Sheet2!$A$2:$K$8265, 11)</f>
        <v>110.8802</v>
      </c>
      <c r="F7698" s="7">
        <f t="shared" si="91"/>
        <v>1.1937500000000001</v>
      </c>
      <c r="G7698" s="8">
        <v>200000</v>
      </c>
      <c r="H7698" s="9">
        <f t="shared" si="92"/>
        <v>2000000</v>
      </c>
    </row>
    <row r="7699" spans="1:8" ht="14.5">
      <c r="A7699" s="6" t="str">
        <f t="shared" si="90"/>
        <v>Temanggung_PURWOREJO</v>
      </c>
      <c r="B7699" s="11" t="s">
        <v>5294</v>
      </c>
      <c r="C7699" s="11" t="s">
        <v>477</v>
      </c>
      <c r="D7699" s="11">
        <v>9.5500000000000007</v>
      </c>
      <c r="E7699" s="7">
        <f>VLOOKUP(A7699, Sheet2!$A$2:$K$8265, 11)</f>
        <v>110.8802</v>
      </c>
      <c r="F7699" s="7">
        <f t="shared" si="91"/>
        <v>1.1937500000000001</v>
      </c>
      <c r="G7699" s="8">
        <v>200000</v>
      </c>
      <c r="H7699" s="9">
        <f t="shared" si="92"/>
        <v>2000000</v>
      </c>
    </row>
    <row r="7700" spans="1:8" ht="14.5">
      <c r="A7700" s="6" t="str">
        <f t="shared" si="90"/>
        <v>Temanggung_PUTAT</v>
      </c>
      <c r="B7700" s="11" t="s">
        <v>5294</v>
      </c>
      <c r="C7700" s="11" t="s">
        <v>832</v>
      </c>
      <c r="D7700" s="11">
        <v>9.5500000000000007</v>
      </c>
      <c r="E7700" s="7">
        <f>VLOOKUP(A7700, Sheet2!$A$2:$K$8265, 11)</f>
        <v>110.8802</v>
      </c>
      <c r="F7700" s="7">
        <f t="shared" si="91"/>
        <v>1.1937500000000001</v>
      </c>
      <c r="G7700" s="8">
        <v>200000</v>
      </c>
      <c r="H7700" s="9">
        <f t="shared" si="92"/>
        <v>2000000</v>
      </c>
    </row>
    <row r="7701" spans="1:8" ht="14.5">
      <c r="A7701" s="6" t="str">
        <f t="shared" si="90"/>
        <v>Temanggung_ROWO</v>
      </c>
      <c r="B7701" s="11" t="s">
        <v>5294</v>
      </c>
      <c r="C7701" s="11" t="s">
        <v>5341</v>
      </c>
      <c r="D7701" s="11">
        <v>9.5500000000000007</v>
      </c>
      <c r="E7701" s="7">
        <f>VLOOKUP(A7701, Sheet2!$A$2:$K$8265, 11)</f>
        <v>110.8802</v>
      </c>
      <c r="F7701" s="7">
        <f t="shared" si="91"/>
        <v>1.1937500000000001</v>
      </c>
      <c r="G7701" s="8">
        <v>200000</v>
      </c>
      <c r="H7701" s="9">
        <f t="shared" si="92"/>
        <v>2000000</v>
      </c>
    </row>
    <row r="7702" spans="1:8" ht="14.5">
      <c r="A7702" s="6" t="str">
        <f t="shared" si="90"/>
        <v>Temanggung_SALAMREJO</v>
      </c>
      <c r="B7702" s="11" t="s">
        <v>5294</v>
      </c>
      <c r="C7702" s="11" t="s">
        <v>5342</v>
      </c>
      <c r="D7702" s="11">
        <v>9.5500000000000007</v>
      </c>
      <c r="E7702" s="7">
        <f>VLOOKUP(A7702, Sheet2!$A$2:$K$8265, 11)</f>
        <v>110.8802</v>
      </c>
      <c r="F7702" s="7">
        <f t="shared" si="91"/>
        <v>1.1937500000000001</v>
      </c>
      <c r="G7702" s="8">
        <v>200000</v>
      </c>
      <c r="H7702" s="9">
        <f t="shared" si="92"/>
        <v>2000000</v>
      </c>
    </row>
    <row r="7703" spans="1:8" ht="14.5">
      <c r="A7703" s="6" t="str">
        <f t="shared" si="90"/>
        <v>Temanggung_SALAMSARI</v>
      </c>
      <c r="B7703" s="11" t="s">
        <v>5294</v>
      </c>
      <c r="C7703" s="11" t="s">
        <v>2056</v>
      </c>
      <c r="D7703" s="11">
        <v>9.5500000000000007</v>
      </c>
      <c r="E7703" s="7">
        <f>VLOOKUP(A7703, Sheet2!$A$2:$K$8265, 11)</f>
        <v>110.8802</v>
      </c>
      <c r="F7703" s="7">
        <f t="shared" si="91"/>
        <v>1.1937500000000001</v>
      </c>
      <c r="G7703" s="8">
        <v>200000</v>
      </c>
      <c r="H7703" s="9">
        <f t="shared" si="92"/>
        <v>2000000</v>
      </c>
    </row>
    <row r="7704" spans="1:8" ht="14.5">
      <c r="A7704" s="6" t="str">
        <f t="shared" si="90"/>
        <v>Temanggung_SAMIRANAN</v>
      </c>
      <c r="B7704" s="11" t="s">
        <v>5294</v>
      </c>
      <c r="C7704" s="11" t="s">
        <v>5343</v>
      </c>
      <c r="D7704" s="11">
        <v>9.5500000000000007</v>
      </c>
      <c r="E7704" s="7">
        <f>VLOOKUP(A7704, Sheet2!$A$2:$K$8265, 11)</f>
        <v>110.8802</v>
      </c>
      <c r="F7704" s="7">
        <f t="shared" si="91"/>
        <v>1.1937500000000001</v>
      </c>
      <c r="G7704" s="8">
        <v>200000</v>
      </c>
      <c r="H7704" s="9">
        <f t="shared" si="92"/>
        <v>2000000</v>
      </c>
    </row>
    <row r="7705" spans="1:8" ht="14.5">
      <c r="A7705" s="6" t="str">
        <f t="shared" si="90"/>
        <v>Temanggung_SIDOREJO</v>
      </c>
      <c r="B7705" s="11" t="s">
        <v>5294</v>
      </c>
      <c r="C7705" s="11" t="s">
        <v>222</v>
      </c>
      <c r="D7705" s="11">
        <v>9.5500000000000007</v>
      </c>
      <c r="E7705" s="7">
        <f>VLOOKUP(A7705, Sheet2!$A$2:$K$8265, 11)</f>
        <v>110.8802</v>
      </c>
      <c r="F7705" s="7">
        <f t="shared" si="91"/>
        <v>1.1937500000000001</v>
      </c>
      <c r="G7705" s="8">
        <v>200000</v>
      </c>
      <c r="H7705" s="9">
        <f t="shared" si="92"/>
        <v>2000000</v>
      </c>
    </row>
    <row r="7706" spans="1:8" ht="14.5">
      <c r="A7706" s="6" t="str">
        <f t="shared" si="90"/>
        <v>Temanggung_SRIWUNGU</v>
      </c>
      <c r="B7706" s="11" t="s">
        <v>5294</v>
      </c>
      <c r="C7706" s="11" t="s">
        <v>5344</v>
      </c>
      <c r="D7706" s="11">
        <v>9.5500000000000007</v>
      </c>
      <c r="E7706" s="7">
        <f>VLOOKUP(A7706, Sheet2!$A$2:$K$8265, 11)</f>
        <v>110.8802</v>
      </c>
      <c r="F7706" s="7">
        <f t="shared" si="91"/>
        <v>1.1937500000000001</v>
      </c>
      <c r="G7706" s="8">
        <v>200000</v>
      </c>
      <c r="H7706" s="9">
        <f t="shared" si="92"/>
        <v>2000000</v>
      </c>
    </row>
    <row r="7707" spans="1:8" ht="14.5">
      <c r="A7707" s="6" t="str">
        <f t="shared" si="90"/>
        <v>Temanggung_SUCEN</v>
      </c>
      <c r="B7707" s="11" t="s">
        <v>5294</v>
      </c>
      <c r="C7707" s="11" t="s">
        <v>3301</v>
      </c>
      <c r="D7707" s="11">
        <v>9.5500000000000007</v>
      </c>
      <c r="E7707" s="7">
        <f>VLOOKUP(A7707, Sheet2!$A$2:$K$8265, 11)</f>
        <v>110.8802</v>
      </c>
      <c r="F7707" s="7">
        <f t="shared" si="91"/>
        <v>1.1937500000000001</v>
      </c>
      <c r="G7707" s="8">
        <v>200000</v>
      </c>
      <c r="H7707" s="9">
        <f t="shared" si="92"/>
        <v>2000000</v>
      </c>
    </row>
    <row r="7708" spans="1:8" ht="14.5">
      <c r="A7708" s="6" t="str">
        <f t="shared" si="90"/>
        <v>Temanggung_SUKODADI</v>
      </c>
      <c r="B7708" s="11" t="s">
        <v>5294</v>
      </c>
      <c r="C7708" s="11" t="s">
        <v>501</v>
      </c>
      <c r="D7708" s="11">
        <v>16.97</v>
      </c>
      <c r="E7708" s="7">
        <f>VLOOKUP(A7708, Sheet2!$A$2:$K$8265, 11)</f>
        <v>110.8802</v>
      </c>
      <c r="F7708" s="7">
        <f t="shared" si="91"/>
        <v>2.1212499999999999</v>
      </c>
      <c r="G7708" s="8">
        <v>200000</v>
      </c>
      <c r="H7708" s="9">
        <f t="shared" si="92"/>
        <v>3400000</v>
      </c>
    </row>
    <row r="7709" spans="1:8" ht="14.5">
      <c r="A7709" s="6" t="str">
        <f t="shared" si="90"/>
        <v>Temanggung_TANGGULANOM</v>
      </c>
      <c r="B7709" s="11" t="s">
        <v>5294</v>
      </c>
      <c r="C7709" s="11" t="s">
        <v>5345</v>
      </c>
      <c r="D7709" s="11">
        <v>9.5500000000000007</v>
      </c>
      <c r="E7709" s="7">
        <f>VLOOKUP(A7709, Sheet2!$A$2:$K$8265, 11)</f>
        <v>110.8802</v>
      </c>
      <c r="F7709" s="7">
        <f t="shared" si="91"/>
        <v>1.1937500000000001</v>
      </c>
      <c r="G7709" s="8">
        <v>200000</v>
      </c>
      <c r="H7709" s="9">
        <f t="shared" si="92"/>
        <v>2000000</v>
      </c>
    </row>
    <row r="7710" spans="1:8" ht="14.5">
      <c r="A7710" s="6" t="str">
        <f t="shared" si="90"/>
        <v>Temanggung_TANJUNGSARI</v>
      </c>
      <c r="B7710" s="11" t="s">
        <v>5294</v>
      </c>
      <c r="C7710" s="11" t="s">
        <v>517</v>
      </c>
      <c r="D7710" s="11">
        <v>9.5500000000000007</v>
      </c>
      <c r="E7710" s="7">
        <f>VLOOKUP(A7710, Sheet2!$A$2:$K$8265, 11)</f>
        <v>110.8802</v>
      </c>
      <c r="F7710" s="7">
        <f t="shared" si="91"/>
        <v>1.1937500000000001</v>
      </c>
      <c r="G7710" s="8">
        <v>200000</v>
      </c>
      <c r="H7710" s="9">
        <f t="shared" si="92"/>
        <v>2000000</v>
      </c>
    </row>
    <row r="7711" spans="1:8" ht="14.5">
      <c r="A7711" s="6" t="str">
        <f t="shared" si="90"/>
        <v>Temanggung_TAWANGSARI</v>
      </c>
      <c r="B7711" s="11" t="s">
        <v>5294</v>
      </c>
      <c r="C7711" s="11" t="s">
        <v>1149</v>
      </c>
      <c r="D7711" s="11">
        <v>9.5500000000000007</v>
      </c>
      <c r="E7711" s="7">
        <f>VLOOKUP(A7711, Sheet2!$A$2:$K$8265, 11)</f>
        <v>110.8802</v>
      </c>
      <c r="F7711" s="7">
        <f t="shared" si="91"/>
        <v>1.1937500000000001</v>
      </c>
      <c r="G7711" s="8">
        <v>200000</v>
      </c>
      <c r="H7711" s="9">
        <f t="shared" si="92"/>
        <v>2000000</v>
      </c>
    </row>
    <row r="7712" spans="1:8" ht="14.5">
      <c r="A7712" s="6" t="str">
        <f t="shared" si="90"/>
        <v>Temanggung_TEGALURUNG</v>
      </c>
      <c r="B7712" s="11" t="s">
        <v>5294</v>
      </c>
      <c r="C7712" s="11" t="s">
        <v>5346</v>
      </c>
      <c r="D7712" s="11">
        <v>9.5500000000000007</v>
      </c>
      <c r="E7712" s="7">
        <f>VLOOKUP(A7712, Sheet2!$A$2:$K$8265, 11)</f>
        <v>110.8802</v>
      </c>
      <c r="F7712" s="7">
        <f t="shared" si="91"/>
        <v>1.1937500000000001</v>
      </c>
      <c r="G7712" s="8">
        <v>200000</v>
      </c>
      <c r="H7712" s="9">
        <f t="shared" si="92"/>
        <v>2000000</v>
      </c>
    </row>
    <row r="7713" spans="1:8" ht="14.5">
      <c r="A7713" s="6" t="str">
        <f t="shared" si="90"/>
        <v>Temanggung_TEGOWANUH</v>
      </c>
      <c r="B7713" s="11" t="s">
        <v>5294</v>
      </c>
      <c r="C7713" s="11" t="s">
        <v>5347</v>
      </c>
      <c r="D7713" s="11">
        <v>9.5500000000000007</v>
      </c>
      <c r="E7713" s="7">
        <f>VLOOKUP(A7713, Sheet2!$A$2:$K$8265, 11)</f>
        <v>110.8802</v>
      </c>
      <c r="F7713" s="7">
        <f t="shared" si="91"/>
        <v>1.1937500000000001</v>
      </c>
      <c r="G7713" s="8">
        <v>200000</v>
      </c>
      <c r="H7713" s="9">
        <f t="shared" si="92"/>
        <v>2000000</v>
      </c>
    </row>
    <row r="7714" spans="1:8" ht="14.5">
      <c r="A7714" s="6" t="str">
        <f t="shared" si="90"/>
        <v>Temanggung_TEMANGGUNG I</v>
      </c>
      <c r="B7714" s="11" t="s">
        <v>5294</v>
      </c>
      <c r="C7714" s="11" t="s">
        <v>5348</v>
      </c>
      <c r="D7714" s="11">
        <v>9.5500000000000007</v>
      </c>
      <c r="E7714" s="7">
        <f>VLOOKUP(A7714, Sheet2!$A$2:$K$8265, 11)</f>
        <v>110.8802</v>
      </c>
      <c r="F7714" s="7">
        <f t="shared" si="91"/>
        <v>1.1937500000000001</v>
      </c>
      <c r="G7714" s="8">
        <v>200000</v>
      </c>
      <c r="H7714" s="9">
        <f t="shared" si="92"/>
        <v>2000000</v>
      </c>
    </row>
    <row r="7715" spans="1:8" ht="14.5">
      <c r="A7715" s="6" t="str">
        <f t="shared" si="90"/>
        <v>Temanggung_TEMANGGUNG II</v>
      </c>
      <c r="B7715" s="11" t="s">
        <v>5294</v>
      </c>
      <c r="C7715" s="11" t="s">
        <v>5349</v>
      </c>
      <c r="D7715" s="11">
        <v>9.5500000000000007</v>
      </c>
      <c r="E7715" s="7">
        <f>VLOOKUP(A7715, Sheet2!$A$2:$K$8265, 11)</f>
        <v>110.8802</v>
      </c>
      <c r="F7715" s="7">
        <f t="shared" si="91"/>
        <v>1.1937500000000001</v>
      </c>
      <c r="G7715" s="8">
        <v>200000</v>
      </c>
      <c r="H7715" s="9">
        <f t="shared" si="92"/>
        <v>2000000</v>
      </c>
    </row>
    <row r="7716" spans="1:8" ht="14.5">
      <c r="A7716" s="6" t="str">
        <f t="shared" si="90"/>
        <v>Temanggung_TEMPURAN</v>
      </c>
      <c r="B7716" s="11" t="s">
        <v>5294</v>
      </c>
      <c r="C7716" s="11" t="s">
        <v>1245</v>
      </c>
      <c r="D7716" s="11">
        <v>9.5500000000000007</v>
      </c>
      <c r="E7716" s="7">
        <f>VLOOKUP(A7716, Sheet2!$A$2:$K$8265, 11)</f>
        <v>110.8802</v>
      </c>
      <c r="F7716" s="7">
        <f t="shared" si="91"/>
        <v>1.1937500000000001</v>
      </c>
      <c r="G7716" s="8">
        <v>200000</v>
      </c>
      <c r="H7716" s="9">
        <f t="shared" si="92"/>
        <v>2000000</v>
      </c>
    </row>
    <row r="7717" spans="1:8" ht="14.5">
      <c r="A7717" s="6" t="str">
        <f t="shared" si="90"/>
        <v>Temanggung_TEPUSEN</v>
      </c>
      <c r="B7717" s="11" t="s">
        <v>5294</v>
      </c>
      <c r="C7717" s="11" t="s">
        <v>5350</v>
      </c>
      <c r="D7717" s="11">
        <v>9.5500000000000007</v>
      </c>
      <c r="E7717" s="7">
        <f>VLOOKUP(A7717, Sheet2!$A$2:$K$8265, 11)</f>
        <v>110.8802</v>
      </c>
      <c r="F7717" s="7">
        <f t="shared" si="91"/>
        <v>1.1937500000000001</v>
      </c>
      <c r="G7717" s="8">
        <v>200000</v>
      </c>
      <c r="H7717" s="9">
        <f t="shared" si="92"/>
        <v>2000000</v>
      </c>
    </row>
    <row r="7718" spans="1:8" ht="14.5">
      <c r="A7718" s="6" t="str">
        <f t="shared" si="90"/>
        <v>Temanggung_TLOGOMULYO</v>
      </c>
      <c r="B7718" s="11" t="s">
        <v>5294</v>
      </c>
      <c r="C7718" s="11" t="s">
        <v>1156</v>
      </c>
      <c r="D7718" s="11">
        <v>9.5500000000000007</v>
      </c>
      <c r="E7718" s="7">
        <f>VLOOKUP(A7718, Sheet2!$A$2:$K$8265, 11)</f>
        <v>110.8802</v>
      </c>
      <c r="F7718" s="7">
        <f t="shared" si="91"/>
        <v>1.1937500000000001</v>
      </c>
      <c r="G7718" s="8">
        <v>200000</v>
      </c>
      <c r="H7718" s="9">
        <f t="shared" si="92"/>
        <v>2000000</v>
      </c>
    </row>
    <row r="7719" spans="1:8" ht="14.5">
      <c r="A7719" s="6" t="str">
        <f t="shared" si="90"/>
        <v>Temanggung_TLOGOPUCANG</v>
      </c>
      <c r="B7719" s="11" t="s">
        <v>5294</v>
      </c>
      <c r="C7719" s="11" t="s">
        <v>5351</v>
      </c>
      <c r="D7719" s="11">
        <v>9.5500000000000007</v>
      </c>
      <c r="E7719" s="7">
        <f>VLOOKUP(A7719, Sheet2!$A$2:$K$8265, 11)</f>
        <v>110.8802</v>
      </c>
      <c r="F7719" s="7">
        <f t="shared" si="91"/>
        <v>1.1937500000000001</v>
      </c>
      <c r="G7719" s="8">
        <v>200000</v>
      </c>
      <c r="H7719" s="9">
        <f t="shared" si="92"/>
        <v>2000000</v>
      </c>
    </row>
    <row r="7720" spans="1:8" ht="14.5">
      <c r="A7720" s="6" t="str">
        <f t="shared" si="90"/>
        <v>Temanggung_TLOGOREJO</v>
      </c>
      <c r="B7720" s="11" t="s">
        <v>5294</v>
      </c>
      <c r="C7720" s="11" t="s">
        <v>1996</v>
      </c>
      <c r="D7720" s="11">
        <v>9.5500000000000007</v>
      </c>
      <c r="E7720" s="7">
        <f>VLOOKUP(A7720, Sheet2!$A$2:$K$8265, 11)</f>
        <v>110.8802</v>
      </c>
      <c r="F7720" s="7">
        <f t="shared" si="91"/>
        <v>1.1937500000000001</v>
      </c>
      <c r="G7720" s="8">
        <v>200000</v>
      </c>
      <c r="H7720" s="9">
        <f t="shared" si="92"/>
        <v>2000000</v>
      </c>
    </row>
    <row r="7721" spans="1:8" ht="14.5">
      <c r="A7721" s="6" t="str">
        <f t="shared" si="90"/>
        <v>Temanggung_TLOGOWUNGU</v>
      </c>
      <c r="B7721" s="11" t="s">
        <v>5294</v>
      </c>
      <c r="C7721" s="11" t="s">
        <v>1360</v>
      </c>
      <c r="D7721" s="11">
        <v>9.5500000000000007</v>
      </c>
      <c r="E7721" s="7">
        <f>VLOOKUP(A7721, Sheet2!$A$2:$K$8265, 11)</f>
        <v>110.8802</v>
      </c>
      <c r="F7721" s="7">
        <f t="shared" si="91"/>
        <v>1.1937500000000001</v>
      </c>
      <c r="G7721" s="8">
        <v>200000</v>
      </c>
      <c r="H7721" s="9">
        <f t="shared" si="92"/>
        <v>2000000</v>
      </c>
    </row>
    <row r="7722" spans="1:8" ht="14.5">
      <c r="A7722" s="6" t="str">
        <f t="shared" si="90"/>
        <v>Temanggung_TRAYU</v>
      </c>
      <c r="B7722" s="11" t="s">
        <v>5294</v>
      </c>
      <c r="C7722" s="11" t="s">
        <v>1560</v>
      </c>
      <c r="D7722" s="11">
        <v>10.51</v>
      </c>
      <c r="E7722" s="7">
        <f>VLOOKUP(A7722, Sheet2!$A$2:$K$8265, 11)</f>
        <v>110.8802</v>
      </c>
      <c r="F7722" s="7">
        <f t="shared" si="91"/>
        <v>1.31375</v>
      </c>
      <c r="G7722" s="8">
        <v>200000</v>
      </c>
      <c r="H7722" s="9">
        <f t="shared" si="92"/>
        <v>2200000</v>
      </c>
    </row>
    <row r="7723" spans="1:8" ht="14.5">
      <c r="A7723" s="6" t="str">
        <f t="shared" si="90"/>
        <v>Temanggung_WADAS</v>
      </c>
      <c r="B7723" s="11" t="s">
        <v>5294</v>
      </c>
      <c r="C7723" s="11" t="s">
        <v>530</v>
      </c>
      <c r="D7723" s="11">
        <v>9.5500000000000007</v>
      </c>
      <c r="E7723" s="7">
        <f>VLOOKUP(A7723, Sheet2!$A$2:$K$8265, 11)</f>
        <v>110.8802</v>
      </c>
      <c r="F7723" s="7">
        <f t="shared" si="91"/>
        <v>1.1937500000000001</v>
      </c>
      <c r="G7723" s="8">
        <v>200000</v>
      </c>
      <c r="H7723" s="9">
        <f t="shared" si="92"/>
        <v>2000000</v>
      </c>
    </row>
    <row r="7724" spans="1:8" ht="14.5">
      <c r="A7724" s="6" t="str">
        <f t="shared" si="90"/>
        <v>Temanggung_WALITELON SELATAN</v>
      </c>
      <c r="B7724" s="11" t="s">
        <v>5294</v>
      </c>
      <c r="C7724" s="11" t="s">
        <v>5352</v>
      </c>
      <c r="D7724" s="11">
        <v>9.5500000000000007</v>
      </c>
      <c r="E7724" s="7">
        <f>VLOOKUP(A7724, Sheet2!$A$2:$K$8265, 11)</f>
        <v>110.8802</v>
      </c>
      <c r="F7724" s="7">
        <f t="shared" si="91"/>
        <v>1.1937500000000001</v>
      </c>
      <c r="G7724" s="8">
        <v>200000</v>
      </c>
      <c r="H7724" s="9">
        <f t="shared" si="92"/>
        <v>2000000</v>
      </c>
    </row>
    <row r="7725" spans="1:8" ht="14.5">
      <c r="A7725" s="6" t="str">
        <f t="shared" si="90"/>
        <v>Temanggung_WALITELON UTARA</v>
      </c>
      <c r="B7725" s="11" t="s">
        <v>5294</v>
      </c>
      <c r="C7725" s="11" t="s">
        <v>5353</v>
      </c>
      <c r="D7725" s="11">
        <v>9.5500000000000007</v>
      </c>
      <c r="E7725" s="7">
        <f>VLOOKUP(A7725, Sheet2!$A$2:$K$8265, 11)</f>
        <v>110.8802</v>
      </c>
      <c r="F7725" s="7">
        <f t="shared" si="91"/>
        <v>1.1937500000000001</v>
      </c>
      <c r="G7725" s="8">
        <v>200000</v>
      </c>
      <c r="H7725" s="9">
        <f t="shared" si="92"/>
        <v>2000000</v>
      </c>
    </row>
    <row r="7726" spans="1:8" ht="14.5">
      <c r="A7726" s="6" t="str">
        <f t="shared" si="90"/>
        <v>Temanggung_WONOROTO</v>
      </c>
      <c r="B7726" s="11" t="s">
        <v>5294</v>
      </c>
      <c r="C7726" s="11" t="s">
        <v>3893</v>
      </c>
      <c r="D7726" s="11">
        <v>7.61</v>
      </c>
      <c r="E7726" s="7">
        <f>VLOOKUP(A7726, Sheet2!$A$2:$K$8265, 11)</f>
        <v>110.8802</v>
      </c>
      <c r="F7726" s="7">
        <f t="shared" si="91"/>
        <v>0.95125000000000004</v>
      </c>
      <c r="G7726" s="8">
        <v>200000</v>
      </c>
      <c r="H7726" s="9">
        <f t="shared" si="92"/>
        <v>1600000</v>
      </c>
    </row>
    <row r="7727" spans="1:8" ht="14.5">
      <c r="A7727" s="6" t="str">
        <f t="shared" si="90"/>
        <v>TGL 3PURWAHAMBA_ARGATAWANG</v>
      </c>
      <c r="B7727" s="11" t="s">
        <v>5354</v>
      </c>
      <c r="C7727" s="11" t="s">
        <v>5355</v>
      </c>
      <c r="D7727" s="11">
        <v>11.25</v>
      </c>
      <c r="E7727" s="7">
        <f>VLOOKUP(A7727, Sheet2!$A$2:$K$8265, 11)</f>
        <v>110.8802</v>
      </c>
      <c r="F7727" s="7">
        <f t="shared" si="91"/>
        <v>1.40625</v>
      </c>
      <c r="G7727" s="8">
        <v>200000</v>
      </c>
      <c r="H7727" s="9">
        <f t="shared" si="92"/>
        <v>2400000</v>
      </c>
    </row>
    <row r="7728" spans="1:8" ht="14.5">
      <c r="A7728" s="6" t="str">
        <f t="shared" si="90"/>
        <v>TGL 3PURWAHAMBA_BABAKAN</v>
      </c>
      <c r="B7728" s="11" t="s">
        <v>5354</v>
      </c>
      <c r="C7728" s="11" t="s">
        <v>263</v>
      </c>
      <c r="D7728" s="11">
        <v>11.25</v>
      </c>
      <c r="E7728" s="7">
        <f>VLOOKUP(A7728, Sheet2!$A$2:$K$8265, 11)</f>
        <v>110.8802</v>
      </c>
      <c r="F7728" s="7">
        <f t="shared" si="91"/>
        <v>1.40625</v>
      </c>
      <c r="G7728" s="8">
        <v>200000</v>
      </c>
      <c r="H7728" s="9">
        <f t="shared" si="92"/>
        <v>2400000</v>
      </c>
    </row>
    <row r="7729" spans="1:8" ht="14.5">
      <c r="A7729" s="6" t="str">
        <f t="shared" si="90"/>
        <v>TGL 3PURWAHAMBA_BALAMOA</v>
      </c>
      <c r="B7729" s="11" t="s">
        <v>5354</v>
      </c>
      <c r="C7729" s="11" t="s">
        <v>5356</v>
      </c>
      <c r="D7729" s="11">
        <v>11.25</v>
      </c>
      <c r="E7729" s="7">
        <f>VLOOKUP(A7729, Sheet2!$A$2:$K$8265, 11)</f>
        <v>110.8802</v>
      </c>
      <c r="F7729" s="7">
        <f t="shared" si="91"/>
        <v>1.40625</v>
      </c>
      <c r="G7729" s="8">
        <v>200000</v>
      </c>
      <c r="H7729" s="9">
        <f t="shared" si="92"/>
        <v>2400000</v>
      </c>
    </row>
    <row r="7730" spans="1:8" ht="14.5">
      <c r="A7730" s="6" t="str">
        <f t="shared" si="90"/>
        <v>TGL 3PURWAHAMBA_BANDASARI</v>
      </c>
      <c r="B7730" s="11" t="s">
        <v>5354</v>
      </c>
      <c r="C7730" s="11" t="s">
        <v>5357</v>
      </c>
      <c r="D7730" s="11">
        <v>11.25</v>
      </c>
      <c r="E7730" s="7">
        <f>VLOOKUP(A7730, Sheet2!$A$2:$K$8265, 11)</f>
        <v>110.8802</v>
      </c>
      <c r="F7730" s="7">
        <f t="shared" si="91"/>
        <v>1.40625</v>
      </c>
      <c r="G7730" s="8">
        <v>200000</v>
      </c>
      <c r="H7730" s="9">
        <f t="shared" si="92"/>
        <v>2400000</v>
      </c>
    </row>
    <row r="7731" spans="1:8" ht="14.5">
      <c r="A7731" s="6" t="str">
        <f t="shared" si="90"/>
        <v>TGL 3PURWAHAMBA_BANGUN GALIH</v>
      </c>
      <c r="B7731" s="11" t="s">
        <v>5354</v>
      </c>
      <c r="C7731" s="11" t="s">
        <v>5358</v>
      </c>
      <c r="D7731" s="11">
        <v>11.25</v>
      </c>
      <c r="E7731" s="7">
        <f>VLOOKUP(A7731, Sheet2!$A$2:$K$8265, 11)</f>
        <v>110.8802</v>
      </c>
      <c r="F7731" s="7">
        <f t="shared" si="91"/>
        <v>1.40625</v>
      </c>
      <c r="G7731" s="8">
        <v>200000</v>
      </c>
      <c r="H7731" s="9">
        <f t="shared" si="92"/>
        <v>2400000</v>
      </c>
    </row>
    <row r="7732" spans="1:8" ht="14.5">
      <c r="A7732" s="6" t="str">
        <f t="shared" si="90"/>
        <v>TGL 3PURWAHAMBA_BANJARANYAR</v>
      </c>
      <c r="B7732" s="11" t="s">
        <v>5354</v>
      </c>
      <c r="C7732" s="11" t="s">
        <v>1568</v>
      </c>
      <c r="D7732" s="11">
        <v>15.73</v>
      </c>
      <c r="E7732" s="7">
        <f>VLOOKUP(A7732, Sheet2!$A$2:$K$8265, 11)</f>
        <v>110.8802</v>
      </c>
      <c r="F7732" s="7">
        <f t="shared" si="91"/>
        <v>1.9662500000000001</v>
      </c>
      <c r="G7732" s="8">
        <v>200000</v>
      </c>
      <c r="H7732" s="9">
        <f t="shared" si="92"/>
        <v>3200000</v>
      </c>
    </row>
    <row r="7733" spans="1:8" ht="14.5">
      <c r="A7733" s="6" t="str">
        <f t="shared" si="90"/>
        <v>TGL 3PURWAHAMBA_BANJARTURI</v>
      </c>
      <c r="B7733" s="11" t="s">
        <v>5354</v>
      </c>
      <c r="C7733" s="11" t="s">
        <v>5359</v>
      </c>
      <c r="D7733" s="11">
        <v>11.25</v>
      </c>
      <c r="E7733" s="7">
        <f>VLOOKUP(A7733, Sheet2!$A$2:$K$8265, 11)</f>
        <v>110.8802</v>
      </c>
      <c r="F7733" s="7">
        <f t="shared" si="91"/>
        <v>1.40625</v>
      </c>
      <c r="G7733" s="8">
        <v>200000</v>
      </c>
      <c r="H7733" s="9">
        <f t="shared" si="92"/>
        <v>2400000</v>
      </c>
    </row>
    <row r="7734" spans="1:8" ht="14.5">
      <c r="A7734" s="6" t="str">
        <f t="shared" si="90"/>
        <v>TGL 3PURWAHAMBA_BANYUMUDAL</v>
      </c>
      <c r="B7734" s="11" t="s">
        <v>5354</v>
      </c>
      <c r="C7734" s="11" t="s">
        <v>1006</v>
      </c>
      <c r="D7734" s="11">
        <v>15.73</v>
      </c>
      <c r="E7734" s="7">
        <f>VLOOKUP(A7734, Sheet2!$A$2:$K$8265, 11)</f>
        <v>110.8802</v>
      </c>
      <c r="F7734" s="7">
        <f t="shared" si="91"/>
        <v>1.9662500000000001</v>
      </c>
      <c r="G7734" s="8">
        <v>200000</v>
      </c>
      <c r="H7734" s="9">
        <f t="shared" si="92"/>
        <v>3200000</v>
      </c>
    </row>
    <row r="7735" spans="1:8" ht="14.5">
      <c r="A7735" s="6" t="str">
        <f t="shared" si="90"/>
        <v>TGL 3PURWAHAMBA_BEDUG</v>
      </c>
      <c r="B7735" s="11" t="s">
        <v>5354</v>
      </c>
      <c r="C7735" s="11" t="s">
        <v>5360</v>
      </c>
      <c r="D7735" s="11">
        <v>11.25</v>
      </c>
      <c r="E7735" s="7">
        <f>VLOOKUP(A7735, Sheet2!$A$2:$K$8265, 11)</f>
        <v>110.8802</v>
      </c>
      <c r="F7735" s="7">
        <f t="shared" si="91"/>
        <v>1.40625</v>
      </c>
      <c r="G7735" s="8">
        <v>200000</v>
      </c>
      <c r="H7735" s="9">
        <f t="shared" si="92"/>
        <v>2400000</v>
      </c>
    </row>
    <row r="7736" spans="1:8" ht="14.5">
      <c r="A7736" s="6" t="str">
        <f t="shared" si="90"/>
        <v>TGL 3PURWAHAMBA_BOGARES KIDUL</v>
      </c>
      <c r="B7736" s="11" t="s">
        <v>5354</v>
      </c>
      <c r="C7736" s="11" t="s">
        <v>5361</v>
      </c>
      <c r="D7736" s="11">
        <v>11.25</v>
      </c>
      <c r="E7736" s="7">
        <f>VLOOKUP(A7736, Sheet2!$A$2:$K$8265, 11)</f>
        <v>110.8802</v>
      </c>
      <c r="F7736" s="7">
        <f t="shared" si="91"/>
        <v>1.40625</v>
      </c>
      <c r="G7736" s="8">
        <v>200000</v>
      </c>
      <c r="H7736" s="9">
        <f t="shared" si="92"/>
        <v>2400000</v>
      </c>
    </row>
    <row r="7737" spans="1:8" ht="14.5">
      <c r="A7737" s="6" t="str">
        <f t="shared" si="90"/>
        <v>TGL 3PURWAHAMBA_BOGARES LOR</v>
      </c>
      <c r="B7737" s="11" t="s">
        <v>5354</v>
      </c>
      <c r="C7737" s="11" t="s">
        <v>5362</v>
      </c>
      <c r="D7737" s="11">
        <v>11.25</v>
      </c>
      <c r="E7737" s="7">
        <f>VLOOKUP(A7737, Sheet2!$A$2:$K$8265, 11)</f>
        <v>110.8802</v>
      </c>
      <c r="F7737" s="7">
        <f t="shared" si="91"/>
        <v>1.40625</v>
      </c>
      <c r="G7737" s="8">
        <v>200000</v>
      </c>
      <c r="H7737" s="9">
        <f t="shared" si="92"/>
        <v>2400000</v>
      </c>
    </row>
    <row r="7738" spans="1:8" ht="14.5">
      <c r="A7738" s="6" t="str">
        <f t="shared" si="90"/>
        <v>TGL 3PURWAHAMBA_BOJONGSANA</v>
      </c>
      <c r="B7738" s="11" t="s">
        <v>5354</v>
      </c>
      <c r="C7738" s="11" t="s">
        <v>5363</v>
      </c>
      <c r="D7738" s="11">
        <v>11.25</v>
      </c>
      <c r="E7738" s="7">
        <f>VLOOKUP(A7738, Sheet2!$A$2:$K$8265, 11)</f>
        <v>110.8802</v>
      </c>
      <c r="F7738" s="7">
        <f t="shared" si="91"/>
        <v>1.40625</v>
      </c>
      <c r="G7738" s="8">
        <v>200000</v>
      </c>
      <c r="H7738" s="9">
        <f t="shared" si="92"/>
        <v>2400000</v>
      </c>
    </row>
    <row r="7739" spans="1:8" ht="14.5">
      <c r="A7739" s="6" t="str">
        <f t="shared" si="90"/>
        <v>TGL 3PURWAHAMBA_BONGKOK</v>
      </c>
      <c r="B7739" s="11" t="s">
        <v>5354</v>
      </c>
      <c r="C7739" s="11" t="s">
        <v>5364</v>
      </c>
      <c r="D7739" s="11">
        <v>11.25</v>
      </c>
      <c r="E7739" s="7">
        <f>VLOOKUP(A7739, Sheet2!$A$2:$K$8265, 11)</f>
        <v>110.8802</v>
      </c>
      <c r="F7739" s="7">
        <f t="shared" si="91"/>
        <v>1.40625</v>
      </c>
      <c r="G7739" s="8">
        <v>200000</v>
      </c>
      <c r="H7739" s="9">
        <f t="shared" si="92"/>
        <v>2400000</v>
      </c>
    </row>
    <row r="7740" spans="1:8" ht="14.5">
      <c r="A7740" s="6" t="str">
        <f t="shared" si="90"/>
        <v>TGL 3PURWAHAMBA_BREKAT</v>
      </c>
      <c r="B7740" s="11" t="s">
        <v>5354</v>
      </c>
      <c r="C7740" s="11" t="s">
        <v>5365</v>
      </c>
      <c r="D7740" s="11">
        <v>11.25</v>
      </c>
      <c r="E7740" s="7">
        <f>VLOOKUP(A7740, Sheet2!$A$2:$K$8265, 11)</f>
        <v>110.8802</v>
      </c>
      <c r="F7740" s="7">
        <f t="shared" si="91"/>
        <v>1.40625</v>
      </c>
      <c r="G7740" s="8">
        <v>200000</v>
      </c>
      <c r="H7740" s="9">
        <f t="shared" si="92"/>
        <v>2400000</v>
      </c>
    </row>
    <row r="7741" spans="1:8" ht="14.5">
      <c r="A7741" s="6" t="str">
        <f t="shared" si="90"/>
        <v>TGL 3PURWAHAMBA_BULAKWARU</v>
      </c>
      <c r="B7741" s="11" t="s">
        <v>5354</v>
      </c>
      <c r="C7741" s="11" t="s">
        <v>5366</v>
      </c>
      <c r="D7741" s="11">
        <v>11.25</v>
      </c>
      <c r="E7741" s="7">
        <f>VLOOKUP(A7741, Sheet2!$A$2:$K$8265, 11)</f>
        <v>110.8802</v>
      </c>
      <c r="F7741" s="7">
        <f t="shared" si="91"/>
        <v>1.40625</v>
      </c>
      <c r="G7741" s="8">
        <v>200000</v>
      </c>
      <c r="H7741" s="9">
        <f t="shared" si="92"/>
        <v>2400000</v>
      </c>
    </row>
    <row r="7742" spans="1:8" ht="14.5">
      <c r="A7742" s="6" t="str">
        <f t="shared" si="90"/>
        <v>TGL 3PURWAHAMBA_BUMIHARJA</v>
      </c>
      <c r="B7742" s="11" t="s">
        <v>5354</v>
      </c>
      <c r="C7742" s="11" t="s">
        <v>5367</v>
      </c>
      <c r="D7742" s="11">
        <v>11.25</v>
      </c>
      <c r="E7742" s="7">
        <f>VLOOKUP(A7742, Sheet2!$A$2:$K$8265, 11)</f>
        <v>110.8802</v>
      </c>
      <c r="F7742" s="7">
        <f t="shared" si="91"/>
        <v>1.40625</v>
      </c>
      <c r="G7742" s="8">
        <v>200000</v>
      </c>
      <c r="H7742" s="9">
        <f t="shared" si="92"/>
        <v>2400000</v>
      </c>
    </row>
    <row r="7743" spans="1:8" ht="14.5">
      <c r="A7743" s="6" t="str">
        <f t="shared" si="90"/>
        <v>TGL 3PURWAHAMBA_CANGKRING</v>
      </c>
      <c r="B7743" s="11" t="s">
        <v>5354</v>
      </c>
      <c r="C7743" s="11" t="s">
        <v>561</v>
      </c>
      <c r="D7743" s="11">
        <v>11.25</v>
      </c>
      <c r="E7743" s="7">
        <f>VLOOKUP(A7743, Sheet2!$A$2:$K$8265, 11)</f>
        <v>110.8802</v>
      </c>
      <c r="F7743" s="7">
        <f t="shared" si="91"/>
        <v>1.40625</v>
      </c>
      <c r="G7743" s="8">
        <v>200000</v>
      </c>
      <c r="H7743" s="9">
        <f t="shared" si="92"/>
        <v>2400000</v>
      </c>
    </row>
    <row r="7744" spans="1:8" ht="14.5">
      <c r="A7744" s="6" t="str">
        <f t="shared" si="90"/>
        <v>TGL 3PURWAHAMBA_CAPAR</v>
      </c>
      <c r="B7744" s="11" t="s">
        <v>5354</v>
      </c>
      <c r="C7744" s="11" t="s">
        <v>1685</v>
      </c>
      <c r="D7744" s="11">
        <v>11.25</v>
      </c>
      <c r="E7744" s="7">
        <f>VLOOKUP(A7744, Sheet2!$A$2:$K$8265, 11)</f>
        <v>110.8802</v>
      </c>
      <c r="F7744" s="7">
        <f t="shared" si="91"/>
        <v>1.40625</v>
      </c>
      <c r="G7744" s="8">
        <v>200000</v>
      </c>
      <c r="H7744" s="9">
        <f t="shared" si="92"/>
        <v>2400000</v>
      </c>
    </row>
    <row r="7745" spans="1:8" ht="14.5">
      <c r="A7745" s="6" t="str">
        <f t="shared" si="90"/>
        <v>TGL 3PURWAHAMBA_CERIH</v>
      </c>
      <c r="B7745" s="11" t="s">
        <v>5354</v>
      </c>
      <c r="C7745" s="11" t="s">
        <v>5368</v>
      </c>
      <c r="D7745" s="11">
        <v>11.25</v>
      </c>
      <c r="E7745" s="7">
        <f>VLOOKUP(A7745, Sheet2!$A$2:$K$8265, 11)</f>
        <v>110.8802</v>
      </c>
      <c r="F7745" s="7">
        <f t="shared" si="91"/>
        <v>1.40625</v>
      </c>
      <c r="G7745" s="8">
        <v>200000</v>
      </c>
      <c r="H7745" s="9">
        <f t="shared" si="92"/>
        <v>2400000</v>
      </c>
    </row>
    <row r="7746" spans="1:8" ht="14.5">
      <c r="A7746" s="6" t="str">
        <f t="shared" si="90"/>
        <v>TGL 3PURWAHAMBA_CIBUYUR</v>
      </c>
      <c r="B7746" s="11" t="s">
        <v>5354</v>
      </c>
      <c r="C7746" s="11" t="s">
        <v>5369</v>
      </c>
      <c r="D7746" s="11">
        <v>15.73</v>
      </c>
      <c r="E7746" s="7">
        <f>VLOOKUP(A7746, Sheet2!$A$2:$K$8265, 11)</f>
        <v>110.8802</v>
      </c>
      <c r="F7746" s="7">
        <f t="shared" si="91"/>
        <v>1.9662500000000001</v>
      </c>
      <c r="G7746" s="8">
        <v>200000</v>
      </c>
      <c r="H7746" s="9">
        <f t="shared" si="92"/>
        <v>3200000</v>
      </c>
    </row>
    <row r="7747" spans="1:8" ht="14.5">
      <c r="A7747" s="6" t="str">
        <f t="shared" si="90"/>
        <v>TGL 3PURWAHAMBA_CURUG</v>
      </c>
      <c r="B7747" s="11" t="s">
        <v>5354</v>
      </c>
      <c r="C7747" s="11" t="s">
        <v>2080</v>
      </c>
      <c r="D7747" s="11">
        <v>11.25</v>
      </c>
      <c r="E7747" s="7">
        <f>VLOOKUP(A7747, Sheet2!$A$2:$K$8265, 11)</f>
        <v>110.8802</v>
      </c>
      <c r="F7747" s="7">
        <f t="shared" si="91"/>
        <v>1.40625</v>
      </c>
      <c r="G7747" s="8">
        <v>200000</v>
      </c>
      <c r="H7747" s="9">
        <f t="shared" si="92"/>
        <v>2400000</v>
      </c>
    </row>
    <row r="7748" spans="1:8" ht="14.5">
      <c r="A7748" s="6" t="str">
        <f t="shared" si="90"/>
        <v>TGL 3PURWAHAMBA_DAMPYAK</v>
      </c>
      <c r="B7748" s="11" t="s">
        <v>5354</v>
      </c>
      <c r="C7748" s="11" t="s">
        <v>5370</v>
      </c>
      <c r="D7748" s="11">
        <v>11.25</v>
      </c>
      <c r="E7748" s="7">
        <f>VLOOKUP(A7748, Sheet2!$A$2:$K$8265, 11)</f>
        <v>110.8802</v>
      </c>
      <c r="F7748" s="7">
        <f t="shared" si="91"/>
        <v>1.40625</v>
      </c>
      <c r="G7748" s="8">
        <v>200000</v>
      </c>
      <c r="H7748" s="9">
        <f t="shared" si="92"/>
        <v>2400000</v>
      </c>
    </row>
    <row r="7749" spans="1:8" ht="14.5">
      <c r="A7749" s="6" t="str">
        <f t="shared" si="90"/>
        <v>TGL 3PURWAHAMBA_DATAR</v>
      </c>
      <c r="B7749" s="11" t="s">
        <v>5354</v>
      </c>
      <c r="C7749" s="11" t="s">
        <v>2151</v>
      </c>
      <c r="D7749" s="11">
        <v>15.73</v>
      </c>
      <c r="E7749" s="7">
        <f>VLOOKUP(A7749, Sheet2!$A$2:$K$8265, 11)</f>
        <v>110.8802</v>
      </c>
      <c r="F7749" s="7">
        <f t="shared" si="91"/>
        <v>1.9662500000000001</v>
      </c>
      <c r="G7749" s="8">
        <v>200000</v>
      </c>
      <c r="H7749" s="9">
        <f t="shared" si="92"/>
        <v>3200000</v>
      </c>
    </row>
    <row r="7750" spans="1:8" ht="14.5">
      <c r="A7750" s="6" t="str">
        <f t="shared" si="90"/>
        <v>TGL 3PURWAHAMBA_DAWUHAN</v>
      </c>
      <c r="B7750" s="11" t="s">
        <v>5354</v>
      </c>
      <c r="C7750" s="11" t="s">
        <v>1704</v>
      </c>
      <c r="D7750" s="11">
        <v>11.25</v>
      </c>
      <c r="E7750" s="7">
        <f>VLOOKUP(A7750, Sheet2!$A$2:$K$8265, 11)</f>
        <v>110.8802</v>
      </c>
      <c r="F7750" s="7">
        <f t="shared" si="91"/>
        <v>1.40625</v>
      </c>
      <c r="G7750" s="8">
        <v>200000</v>
      </c>
      <c r="H7750" s="9">
        <f t="shared" si="92"/>
        <v>2400000</v>
      </c>
    </row>
    <row r="7751" spans="1:8" ht="14.5">
      <c r="A7751" s="6" t="str">
        <f t="shared" si="90"/>
        <v>TGL 3PURWAHAMBA_DEBONG KIDUL</v>
      </c>
      <c r="B7751" s="11" t="s">
        <v>5354</v>
      </c>
      <c r="C7751" s="11" t="s">
        <v>5371</v>
      </c>
      <c r="D7751" s="11">
        <v>0.5</v>
      </c>
      <c r="E7751" s="7">
        <f>VLOOKUP(A7751, Sheet2!$A$2:$K$8265, 11)</f>
        <v>110.8802</v>
      </c>
      <c r="F7751" s="7">
        <f t="shared" si="91"/>
        <v>6.25E-2</v>
      </c>
      <c r="G7751" s="8">
        <v>200000</v>
      </c>
      <c r="H7751" s="9">
        <f t="shared" si="92"/>
        <v>200000</v>
      </c>
    </row>
    <row r="7752" spans="1:8" ht="14.5">
      <c r="A7752" s="6" t="str">
        <f t="shared" si="90"/>
        <v>TGL 3PURWAHAMBA_DEBONG KULON</v>
      </c>
      <c r="B7752" s="11" t="s">
        <v>5354</v>
      </c>
      <c r="C7752" s="11" t="s">
        <v>5372</v>
      </c>
      <c r="D7752" s="11">
        <v>0.5</v>
      </c>
      <c r="E7752" s="7">
        <f>VLOOKUP(A7752, Sheet2!$A$2:$K$8265, 11)</f>
        <v>110.8802</v>
      </c>
      <c r="F7752" s="7">
        <f t="shared" si="91"/>
        <v>6.25E-2</v>
      </c>
      <c r="G7752" s="8">
        <v>200000</v>
      </c>
      <c r="H7752" s="9">
        <f t="shared" si="92"/>
        <v>200000</v>
      </c>
    </row>
    <row r="7753" spans="1:8" ht="14.5">
      <c r="A7753" s="6" t="str">
        <f t="shared" si="90"/>
        <v>TGL 3PURWAHAMBA_DEBONG TENGAH</v>
      </c>
      <c r="B7753" s="11" t="s">
        <v>5354</v>
      </c>
      <c r="C7753" s="11" t="s">
        <v>5373</v>
      </c>
      <c r="D7753" s="11">
        <v>0.5</v>
      </c>
      <c r="E7753" s="7">
        <f>VLOOKUP(A7753, Sheet2!$A$2:$K$8265, 11)</f>
        <v>110.8802</v>
      </c>
      <c r="F7753" s="7">
        <f t="shared" si="91"/>
        <v>6.25E-2</v>
      </c>
      <c r="G7753" s="8">
        <v>200000</v>
      </c>
      <c r="H7753" s="9">
        <f t="shared" si="92"/>
        <v>200000</v>
      </c>
    </row>
    <row r="7754" spans="1:8" ht="14.5">
      <c r="A7754" s="6" t="str">
        <f t="shared" si="90"/>
        <v>TGL 3PURWAHAMBA_DEBONGWETAN</v>
      </c>
      <c r="B7754" s="11" t="s">
        <v>5354</v>
      </c>
      <c r="C7754" s="11" t="s">
        <v>5374</v>
      </c>
      <c r="D7754" s="11">
        <v>11.25</v>
      </c>
      <c r="E7754" s="7">
        <f>VLOOKUP(A7754, Sheet2!$A$2:$K$8265, 11)</f>
        <v>110.8802</v>
      </c>
      <c r="F7754" s="7">
        <f t="shared" si="91"/>
        <v>1.40625</v>
      </c>
      <c r="G7754" s="8">
        <v>200000</v>
      </c>
      <c r="H7754" s="9">
        <f t="shared" si="92"/>
        <v>2400000</v>
      </c>
    </row>
    <row r="7755" spans="1:8" ht="14.5">
      <c r="A7755" s="6" t="str">
        <f t="shared" si="90"/>
        <v>TGL 3PURWAHAMBA_DEMANGHARJO</v>
      </c>
      <c r="B7755" s="11" t="s">
        <v>5354</v>
      </c>
      <c r="C7755" s="11" t="s">
        <v>5375</v>
      </c>
      <c r="D7755" s="11">
        <v>11.25</v>
      </c>
      <c r="E7755" s="7">
        <f>VLOOKUP(A7755, Sheet2!$A$2:$K$8265, 11)</f>
        <v>110.8802</v>
      </c>
      <c r="F7755" s="7">
        <f t="shared" si="91"/>
        <v>1.40625</v>
      </c>
      <c r="G7755" s="8">
        <v>200000</v>
      </c>
      <c r="H7755" s="9">
        <f t="shared" si="92"/>
        <v>2400000</v>
      </c>
    </row>
    <row r="7756" spans="1:8" ht="14.5">
      <c r="A7756" s="6" t="str">
        <f t="shared" si="90"/>
        <v>TGL 3PURWAHAMBA_DEPOK</v>
      </c>
      <c r="B7756" s="11" t="s">
        <v>5354</v>
      </c>
      <c r="C7756" s="11" t="s">
        <v>87</v>
      </c>
      <c r="D7756" s="11">
        <v>11.25</v>
      </c>
      <c r="E7756" s="7">
        <f>VLOOKUP(A7756, Sheet2!$A$2:$K$8265, 11)</f>
        <v>110.8802</v>
      </c>
      <c r="F7756" s="7">
        <f t="shared" si="91"/>
        <v>1.40625</v>
      </c>
      <c r="G7756" s="8">
        <v>200000</v>
      </c>
      <c r="H7756" s="9">
        <f t="shared" si="92"/>
        <v>2400000</v>
      </c>
    </row>
    <row r="7757" spans="1:8" ht="14.5">
      <c r="A7757" s="6" t="str">
        <f t="shared" si="90"/>
        <v>TGL 3PURWAHAMBA_DERMASANDI</v>
      </c>
      <c r="B7757" s="11" t="s">
        <v>5354</v>
      </c>
      <c r="C7757" s="11" t="s">
        <v>5376</v>
      </c>
      <c r="D7757" s="11">
        <v>11.25</v>
      </c>
      <c r="E7757" s="7">
        <f>VLOOKUP(A7757, Sheet2!$A$2:$K$8265, 11)</f>
        <v>110.8802</v>
      </c>
      <c r="F7757" s="7">
        <f t="shared" si="91"/>
        <v>1.40625</v>
      </c>
      <c r="G7757" s="8">
        <v>200000</v>
      </c>
      <c r="H7757" s="9">
        <f t="shared" si="92"/>
        <v>2400000</v>
      </c>
    </row>
    <row r="7758" spans="1:8" ht="14.5">
      <c r="A7758" s="6" t="str">
        <f t="shared" si="90"/>
        <v>TGL 3PURWAHAMBA_DERMASUCI</v>
      </c>
      <c r="B7758" s="11" t="s">
        <v>5354</v>
      </c>
      <c r="C7758" s="11" t="s">
        <v>5377</v>
      </c>
      <c r="D7758" s="11">
        <v>11.25</v>
      </c>
      <c r="E7758" s="7">
        <f>VLOOKUP(A7758, Sheet2!$A$2:$K$8265, 11)</f>
        <v>110.8802</v>
      </c>
      <c r="F7758" s="7">
        <f t="shared" si="91"/>
        <v>1.40625</v>
      </c>
      <c r="G7758" s="8">
        <v>200000</v>
      </c>
      <c r="H7758" s="9">
        <f t="shared" si="92"/>
        <v>2400000</v>
      </c>
    </row>
    <row r="7759" spans="1:8" ht="14.5">
      <c r="A7759" s="6" t="str">
        <f t="shared" si="90"/>
        <v>TGL 3PURWAHAMBA_DINUK</v>
      </c>
      <c r="B7759" s="11" t="s">
        <v>5354</v>
      </c>
      <c r="C7759" s="11" t="s">
        <v>5378</v>
      </c>
      <c r="D7759" s="11">
        <v>11.25</v>
      </c>
      <c r="E7759" s="7">
        <f>VLOOKUP(A7759, Sheet2!$A$2:$K$8265, 11)</f>
        <v>110.8802</v>
      </c>
      <c r="F7759" s="7">
        <f t="shared" si="91"/>
        <v>1.40625</v>
      </c>
      <c r="G7759" s="8">
        <v>200000</v>
      </c>
      <c r="H7759" s="9">
        <f t="shared" si="92"/>
        <v>2400000</v>
      </c>
    </row>
    <row r="7760" spans="1:8" ht="14.5">
      <c r="A7760" s="6" t="str">
        <f t="shared" si="90"/>
        <v>TGL 3PURWAHAMBA_DUKUHBANGSA</v>
      </c>
      <c r="B7760" s="11" t="s">
        <v>5354</v>
      </c>
      <c r="C7760" s="11" t="s">
        <v>5379</v>
      </c>
      <c r="D7760" s="11">
        <v>11.25</v>
      </c>
      <c r="E7760" s="7">
        <f>VLOOKUP(A7760, Sheet2!$A$2:$K$8265, 11)</f>
        <v>110.8802</v>
      </c>
      <c r="F7760" s="7">
        <f t="shared" si="91"/>
        <v>1.40625</v>
      </c>
      <c r="G7760" s="8">
        <v>200000</v>
      </c>
      <c r="H7760" s="9">
        <f t="shared" si="92"/>
        <v>2400000</v>
      </c>
    </row>
    <row r="7761" spans="1:8" ht="14.5">
      <c r="A7761" s="6" t="str">
        <f t="shared" si="90"/>
        <v>TGL 3PURWAHAMBA_DUKUHJATI KIDUL</v>
      </c>
      <c r="B7761" s="11" t="s">
        <v>5354</v>
      </c>
      <c r="C7761" s="11" t="s">
        <v>5380</v>
      </c>
      <c r="D7761" s="11">
        <v>11.25</v>
      </c>
      <c r="E7761" s="7">
        <f>VLOOKUP(A7761, Sheet2!$A$2:$K$8265, 11)</f>
        <v>110.8802</v>
      </c>
      <c r="F7761" s="7">
        <f t="shared" si="91"/>
        <v>1.40625</v>
      </c>
      <c r="G7761" s="8">
        <v>200000</v>
      </c>
      <c r="H7761" s="9">
        <f t="shared" si="92"/>
        <v>2400000</v>
      </c>
    </row>
    <row r="7762" spans="1:8" ht="14.5">
      <c r="A7762" s="6" t="str">
        <f t="shared" si="90"/>
        <v>TGL 3PURWAHAMBA_DUKUHJATI WETAN</v>
      </c>
      <c r="B7762" s="11" t="s">
        <v>5354</v>
      </c>
      <c r="C7762" s="11" t="s">
        <v>5381</v>
      </c>
      <c r="D7762" s="11">
        <v>11.25</v>
      </c>
      <c r="E7762" s="7">
        <f>VLOOKUP(A7762, Sheet2!$A$2:$K$8265, 11)</f>
        <v>110.8802</v>
      </c>
      <c r="F7762" s="7">
        <f t="shared" si="91"/>
        <v>1.40625</v>
      </c>
      <c r="G7762" s="8">
        <v>200000</v>
      </c>
      <c r="H7762" s="9">
        <f t="shared" si="92"/>
        <v>2400000</v>
      </c>
    </row>
    <row r="7763" spans="1:8" ht="14.5">
      <c r="A7763" s="6" t="str">
        <f t="shared" si="90"/>
        <v>TGL 3PURWAHAMBA_DUKUHLO</v>
      </c>
      <c r="B7763" s="11" t="s">
        <v>5354</v>
      </c>
      <c r="C7763" s="11" t="s">
        <v>284</v>
      </c>
      <c r="D7763" s="11">
        <v>11.25</v>
      </c>
      <c r="E7763" s="7">
        <f>VLOOKUP(A7763, Sheet2!$A$2:$K$8265, 11)</f>
        <v>110.8802</v>
      </c>
      <c r="F7763" s="7">
        <f t="shared" si="91"/>
        <v>1.40625</v>
      </c>
      <c r="G7763" s="8">
        <v>200000</v>
      </c>
      <c r="H7763" s="9">
        <f t="shared" si="92"/>
        <v>2400000</v>
      </c>
    </row>
    <row r="7764" spans="1:8" ht="14.5">
      <c r="A7764" s="6" t="str">
        <f t="shared" si="90"/>
        <v>TGL 3PURWAHAMBA_DUKUHMALANG</v>
      </c>
      <c r="B7764" s="11" t="s">
        <v>5354</v>
      </c>
      <c r="C7764" s="11" t="s">
        <v>5382</v>
      </c>
      <c r="D7764" s="11">
        <v>11.25</v>
      </c>
      <c r="E7764" s="7">
        <f>VLOOKUP(A7764, Sheet2!$A$2:$K$8265, 11)</f>
        <v>110.8802</v>
      </c>
      <c r="F7764" s="7">
        <f t="shared" si="91"/>
        <v>1.40625</v>
      </c>
      <c r="G7764" s="8">
        <v>200000</v>
      </c>
      <c r="H7764" s="9">
        <f t="shared" si="92"/>
        <v>2400000</v>
      </c>
    </row>
    <row r="7765" spans="1:8" ht="14.5">
      <c r="A7765" s="6" t="str">
        <f t="shared" si="90"/>
        <v>TGL 3PURWAHAMBA_DUKUHSALAM</v>
      </c>
      <c r="B7765" s="11" t="s">
        <v>5354</v>
      </c>
      <c r="C7765" s="11" t="s">
        <v>285</v>
      </c>
      <c r="D7765" s="11">
        <v>11.25</v>
      </c>
      <c r="E7765" s="7">
        <f>VLOOKUP(A7765, Sheet2!$A$2:$K$8265, 11)</f>
        <v>110.8802</v>
      </c>
      <c r="F7765" s="7">
        <f t="shared" si="91"/>
        <v>1.40625</v>
      </c>
      <c r="G7765" s="8">
        <v>200000</v>
      </c>
      <c r="H7765" s="9">
        <f t="shared" si="92"/>
        <v>2400000</v>
      </c>
    </row>
    <row r="7766" spans="1:8" ht="14.5">
      <c r="A7766" s="6" t="str">
        <f t="shared" si="90"/>
        <v>TGL 3PURWAHAMBA_DUKUHSEMBUNG</v>
      </c>
      <c r="B7766" s="11" t="s">
        <v>5354</v>
      </c>
      <c r="C7766" s="11" t="s">
        <v>5383</v>
      </c>
      <c r="D7766" s="11">
        <v>11.25</v>
      </c>
      <c r="E7766" s="7">
        <f>VLOOKUP(A7766, Sheet2!$A$2:$K$8265, 11)</f>
        <v>110.8802</v>
      </c>
      <c r="F7766" s="7">
        <f t="shared" si="91"/>
        <v>1.40625</v>
      </c>
      <c r="G7766" s="8">
        <v>200000</v>
      </c>
      <c r="H7766" s="9">
        <f t="shared" si="92"/>
        <v>2400000</v>
      </c>
    </row>
    <row r="7767" spans="1:8" ht="14.5">
      <c r="A7767" s="6" t="str">
        <f t="shared" si="90"/>
        <v>TGL 3PURWAHAMBA_DUKUHWRINGIN</v>
      </c>
      <c r="B7767" s="11" t="s">
        <v>5354</v>
      </c>
      <c r="C7767" s="11" t="s">
        <v>1579</v>
      </c>
      <c r="D7767" s="11">
        <v>11.25</v>
      </c>
      <c r="E7767" s="7">
        <f>VLOOKUP(A7767, Sheet2!$A$2:$K$8265, 11)</f>
        <v>110.8802</v>
      </c>
      <c r="F7767" s="7">
        <f t="shared" si="91"/>
        <v>1.40625</v>
      </c>
      <c r="G7767" s="8">
        <v>200000</v>
      </c>
      <c r="H7767" s="9">
        <f t="shared" si="92"/>
        <v>2400000</v>
      </c>
    </row>
    <row r="7768" spans="1:8" ht="14.5">
      <c r="A7768" s="6" t="str">
        <f t="shared" si="90"/>
        <v>TGL 3PURWAHAMBA_GANTUNGAN</v>
      </c>
      <c r="B7768" s="11" t="s">
        <v>5354</v>
      </c>
      <c r="C7768" s="11" t="s">
        <v>5384</v>
      </c>
      <c r="D7768" s="11">
        <v>11.25</v>
      </c>
      <c r="E7768" s="7">
        <f>VLOOKUP(A7768, Sheet2!$A$2:$K$8265, 11)</f>
        <v>110.8802</v>
      </c>
      <c r="F7768" s="7">
        <f t="shared" si="91"/>
        <v>1.40625</v>
      </c>
      <c r="G7768" s="8">
        <v>200000</v>
      </c>
      <c r="H7768" s="9">
        <f t="shared" si="92"/>
        <v>2400000</v>
      </c>
    </row>
    <row r="7769" spans="1:8" ht="14.5">
      <c r="A7769" s="6" t="str">
        <f t="shared" si="90"/>
        <v>TGL 3PURWAHAMBA_GEMBONGDADI</v>
      </c>
      <c r="B7769" s="11" t="s">
        <v>5354</v>
      </c>
      <c r="C7769" s="11" t="s">
        <v>5385</v>
      </c>
      <c r="D7769" s="11">
        <v>11.25</v>
      </c>
      <c r="E7769" s="7">
        <f>VLOOKUP(A7769, Sheet2!$A$2:$K$8265, 11)</f>
        <v>110.8802</v>
      </c>
      <c r="F7769" s="7">
        <f t="shared" si="91"/>
        <v>1.40625</v>
      </c>
      <c r="G7769" s="8">
        <v>200000</v>
      </c>
      <c r="H7769" s="9">
        <f t="shared" si="92"/>
        <v>2400000</v>
      </c>
    </row>
    <row r="7770" spans="1:8" ht="14.5">
      <c r="A7770" s="6" t="str">
        <f t="shared" si="90"/>
        <v>TGL 3PURWAHAMBA_GEMBYANG</v>
      </c>
      <c r="B7770" s="11" t="s">
        <v>5354</v>
      </c>
      <c r="C7770" s="11" t="s">
        <v>5386</v>
      </c>
      <c r="D7770" s="11">
        <v>15.73</v>
      </c>
      <c r="E7770" s="7">
        <f>VLOOKUP(A7770, Sheet2!$A$2:$K$8265, 11)</f>
        <v>110.8802</v>
      </c>
      <c r="F7770" s="7">
        <f t="shared" si="91"/>
        <v>1.9662500000000001</v>
      </c>
      <c r="G7770" s="8">
        <v>200000</v>
      </c>
      <c r="H7770" s="9">
        <f t="shared" si="92"/>
        <v>3200000</v>
      </c>
    </row>
    <row r="7771" spans="1:8" ht="14.5">
      <c r="A7771" s="6" t="str">
        <f t="shared" si="90"/>
        <v>TGL 3PURWAHAMBA_GENDOANG</v>
      </c>
      <c r="B7771" s="11" t="s">
        <v>5354</v>
      </c>
      <c r="C7771" s="11" t="s">
        <v>5387</v>
      </c>
      <c r="D7771" s="11">
        <v>15.73</v>
      </c>
      <c r="E7771" s="7">
        <f>VLOOKUP(A7771, Sheet2!$A$2:$K$8265, 11)</f>
        <v>110.8802</v>
      </c>
      <c r="F7771" s="7">
        <f t="shared" si="91"/>
        <v>1.9662500000000001</v>
      </c>
      <c r="G7771" s="8">
        <v>200000</v>
      </c>
      <c r="H7771" s="9">
        <f t="shared" si="92"/>
        <v>3200000</v>
      </c>
    </row>
    <row r="7772" spans="1:8" ht="14.5">
      <c r="A7772" s="6" t="str">
        <f t="shared" si="90"/>
        <v>TGL 3PURWAHAMBA_GETASKEREP</v>
      </c>
      <c r="B7772" s="11" t="s">
        <v>5354</v>
      </c>
      <c r="C7772" s="11" t="s">
        <v>5388</v>
      </c>
      <c r="D7772" s="11">
        <v>11.25</v>
      </c>
      <c r="E7772" s="7">
        <f>VLOOKUP(A7772, Sheet2!$A$2:$K$8265, 11)</f>
        <v>110.8802</v>
      </c>
      <c r="F7772" s="7">
        <f t="shared" si="91"/>
        <v>1.40625</v>
      </c>
      <c r="G7772" s="8">
        <v>200000</v>
      </c>
      <c r="H7772" s="9">
        <f t="shared" si="92"/>
        <v>2400000</v>
      </c>
    </row>
    <row r="7773" spans="1:8" ht="14.5">
      <c r="A7773" s="6" t="str">
        <f t="shared" si="90"/>
        <v>TGL 3PURWAHAMBA_GONGSENG</v>
      </c>
      <c r="B7773" s="11" t="s">
        <v>5354</v>
      </c>
      <c r="C7773" s="11" t="s">
        <v>5389</v>
      </c>
      <c r="D7773" s="11">
        <v>15.73</v>
      </c>
      <c r="E7773" s="7">
        <f>VLOOKUP(A7773, Sheet2!$A$2:$K$8265, 11)</f>
        <v>110.8802</v>
      </c>
      <c r="F7773" s="7">
        <f t="shared" si="91"/>
        <v>1.9662500000000001</v>
      </c>
      <c r="G7773" s="8">
        <v>200000</v>
      </c>
      <c r="H7773" s="9">
        <f t="shared" si="92"/>
        <v>3200000</v>
      </c>
    </row>
    <row r="7774" spans="1:8" ht="14.5">
      <c r="A7774" s="6" t="str">
        <f t="shared" si="90"/>
        <v>TGL 3PURWAHAMBA_GROBOG KULON</v>
      </c>
      <c r="B7774" s="11" t="s">
        <v>5354</v>
      </c>
      <c r="C7774" s="11" t="s">
        <v>5390</v>
      </c>
      <c r="D7774" s="11">
        <v>11.25</v>
      </c>
      <c r="E7774" s="7">
        <f>VLOOKUP(A7774, Sheet2!$A$2:$K$8265, 11)</f>
        <v>110.8802</v>
      </c>
      <c r="F7774" s="7">
        <f t="shared" si="91"/>
        <v>1.40625</v>
      </c>
      <c r="G7774" s="8">
        <v>200000</v>
      </c>
      <c r="H7774" s="9">
        <f t="shared" si="92"/>
        <v>2400000</v>
      </c>
    </row>
    <row r="7775" spans="1:8" ht="14.5">
      <c r="A7775" s="6" t="str">
        <f t="shared" si="90"/>
        <v>TGL 3PURWAHAMBA_GROBOG WETAN</v>
      </c>
      <c r="B7775" s="11" t="s">
        <v>5354</v>
      </c>
      <c r="C7775" s="11" t="s">
        <v>5391</v>
      </c>
      <c r="D7775" s="11">
        <v>11.25</v>
      </c>
      <c r="E7775" s="7">
        <f>VLOOKUP(A7775, Sheet2!$A$2:$K$8265, 11)</f>
        <v>110.8802</v>
      </c>
      <c r="F7775" s="7">
        <f t="shared" si="91"/>
        <v>1.40625</v>
      </c>
      <c r="G7775" s="8">
        <v>200000</v>
      </c>
      <c r="H7775" s="9">
        <f t="shared" si="92"/>
        <v>2400000</v>
      </c>
    </row>
    <row r="7776" spans="1:8" ht="14.5">
      <c r="A7776" s="6" t="str">
        <f t="shared" si="90"/>
        <v>TGL 3PURWAHAMBA_GROGOL</v>
      </c>
      <c r="B7776" s="11" t="s">
        <v>5354</v>
      </c>
      <c r="C7776" s="11" t="s">
        <v>2084</v>
      </c>
      <c r="D7776" s="11">
        <v>11.25</v>
      </c>
      <c r="E7776" s="7">
        <f>VLOOKUP(A7776, Sheet2!$A$2:$K$8265, 11)</f>
        <v>110.8802</v>
      </c>
      <c r="F7776" s="7">
        <f t="shared" si="91"/>
        <v>1.40625</v>
      </c>
      <c r="G7776" s="8">
        <v>200000</v>
      </c>
      <c r="H7776" s="9">
        <f t="shared" si="92"/>
        <v>2400000</v>
      </c>
    </row>
    <row r="7777" spans="1:8" ht="14.5">
      <c r="A7777" s="6" t="str">
        <f t="shared" si="90"/>
        <v>TGL 3PURWAHAMBA_HARJASARI</v>
      </c>
      <c r="B7777" s="11" t="s">
        <v>5354</v>
      </c>
      <c r="C7777" s="11" t="s">
        <v>5392</v>
      </c>
      <c r="D7777" s="11">
        <v>11.25</v>
      </c>
      <c r="E7777" s="7">
        <f>VLOOKUP(A7777, Sheet2!$A$2:$K$8265, 11)</f>
        <v>110.8802</v>
      </c>
      <c r="F7777" s="7">
        <f t="shared" si="91"/>
        <v>1.40625</v>
      </c>
      <c r="G7777" s="8">
        <v>200000</v>
      </c>
      <c r="H7777" s="9">
        <f t="shared" si="92"/>
        <v>2400000</v>
      </c>
    </row>
    <row r="7778" spans="1:8" ht="14.5">
      <c r="A7778" s="6" t="str">
        <f t="shared" si="90"/>
        <v>TGL 3PURWAHAMBA_HARJOSARI KIDUL</v>
      </c>
      <c r="B7778" s="11" t="s">
        <v>5354</v>
      </c>
      <c r="C7778" s="11" t="s">
        <v>5393</v>
      </c>
      <c r="D7778" s="11">
        <v>11.25</v>
      </c>
      <c r="E7778" s="7">
        <f>VLOOKUP(A7778, Sheet2!$A$2:$K$8265, 11)</f>
        <v>110.8802</v>
      </c>
      <c r="F7778" s="7">
        <f t="shared" si="91"/>
        <v>1.40625</v>
      </c>
      <c r="G7778" s="8">
        <v>200000</v>
      </c>
      <c r="H7778" s="9">
        <f t="shared" si="92"/>
        <v>2400000</v>
      </c>
    </row>
    <row r="7779" spans="1:8" ht="14.5">
      <c r="A7779" s="6" t="str">
        <f t="shared" si="90"/>
        <v>TGL 3PURWAHAMBA_HARJOSARI LOR</v>
      </c>
      <c r="B7779" s="11" t="s">
        <v>5354</v>
      </c>
      <c r="C7779" s="11" t="s">
        <v>5394</v>
      </c>
      <c r="D7779" s="11">
        <v>11.25</v>
      </c>
      <c r="E7779" s="7">
        <f>VLOOKUP(A7779, Sheet2!$A$2:$K$8265, 11)</f>
        <v>110.8802</v>
      </c>
      <c r="F7779" s="7">
        <f t="shared" si="91"/>
        <v>1.40625</v>
      </c>
      <c r="G7779" s="8">
        <v>200000</v>
      </c>
      <c r="H7779" s="9">
        <f t="shared" si="92"/>
        <v>2400000</v>
      </c>
    </row>
    <row r="7780" spans="1:8" ht="14.5">
      <c r="A7780" s="6" t="str">
        <f t="shared" si="90"/>
        <v>TGL 3PURWAHAMBA_JATIBOGOR</v>
      </c>
      <c r="B7780" s="11" t="s">
        <v>5354</v>
      </c>
      <c r="C7780" s="11" t="s">
        <v>5395</v>
      </c>
      <c r="D7780" s="11">
        <v>11.25</v>
      </c>
      <c r="E7780" s="7">
        <f>VLOOKUP(A7780, Sheet2!$A$2:$K$8265, 11)</f>
        <v>110.8802</v>
      </c>
      <c r="F7780" s="7">
        <f t="shared" si="91"/>
        <v>1.40625</v>
      </c>
      <c r="G7780" s="8">
        <v>200000</v>
      </c>
      <c r="H7780" s="9">
        <f t="shared" si="92"/>
        <v>2400000</v>
      </c>
    </row>
    <row r="7781" spans="1:8" ht="14.5">
      <c r="A7781" s="6" t="str">
        <f t="shared" si="90"/>
        <v>TGL 3PURWAHAMBA_JATILAWANG</v>
      </c>
      <c r="B7781" s="11" t="s">
        <v>5354</v>
      </c>
      <c r="C7781" s="11" t="s">
        <v>2392</v>
      </c>
      <c r="D7781" s="11">
        <v>11.25</v>
      </c>
      <c r="E7781" s="7">
        <f>VLOOKUP(A7781, Sheet2!$A$2:$K$8265, 11)</f>
        <v>110.8802</v>
      </c>
      <c r="F7781" s="7">
        <f t="shared" si="91"/>
        <v>1.40625</v>
      </c>
      <c r="G7781" s="8">
        <v>200000</v>
      </c>
      <c r="H7781" s="9">
        <f t="shared" si="92"/>
        <v>2400000</v>
      </c>
    </row>
    <row r="7782" spans="1:8" ht="14.5">
      <c r="A7782" s="6" t="str">
        <f t="shared" si="90"/>
        <v>TGL 3PURWAHAMBA_JATIMULYA</v>
      </c>
      <c r="B7782" s="11" t="s">
        <v>5354</v>
      </c>
      <c r="C7782" s="11" t="s">
        <v>1721</v>
      </c>
      <c r="D7782" s="11">
        <v>11.25</v>
      </c>
      <c r="E7782" s="7">
        <f>VLOOKUP(A7782, Sheet2!$A$2:$K$8265, 11)</f>
        <v>110.8802</v>
      </c>
      <c r="F7782" s="7">
        <f t="shared" si="91"/>
        <v>1.40625</v>
      </c>
      <c r="G7782" s="8">
        <v>200000</v>
      </c>
      <c r="H7782" s="9">
        <f t="shared" si="92"/>
        <v>2400000</v>
      </c>
    </row>
    <row r="7783" spans="1:8" ht="14.5">
      <c r="A7783" s="6" t="str">
        <f t="shared" si="90"/>
        <v>TGL 3PURWAHAMBA_JATINEGARA</v>
      </c>
      <c r="B7783" s="11" t="s">
        <v>5354</v>
      </c>
      <c r="C7783" s="11" t="s">
        <v>2758</v>
      </c>
      <c r="D7783" s="11">
        <v>11.25</v>
      </c>
      <c r="E7783" s="7">
        <f>VLOOKUP(A7783, Sheet2!$A$2:$K$8265, 11)</f>
        <v>110.8802</v>
      </c>
      <c r="F7783" s="7">
        <f t="shared" si="91"/>
        <v>1.40625</v>
      </c>
      <c r="G7783" s="8">
        <v>200000</v>
      </c>
      <c r="H7783" s="9">
        <f t="shared" si="92"/>
        <v>2400000</v>
      </c>
    </row>
    <row r="7784" spans="1:8" ht="14.5">
      <c r="A7784" s="6" t="str">
        <f t="shared" si="90"/>
        <v>TGL 3PURWAHAMBA_JATIRAWA</v>
      </c>
      <c r="B7784" s="11" t="s">
        <v>5354</v>
      </c>
      <c r="C7784" s="11" t="s">
        <v>5396</v>
      </c>
      <c r="D7784" s="11">
        <v>11.25</v>
      </c>
      <c r="E7784" s="7">
        <f>VLOOKUP(A7784, Sheet2!$A$2:$K$8265, 11)</f>
        <v>110.8802</v>
      </c>
      <c r="F7784" s="7">
        <f t="shared" si="91"/>
        <v>1.40625</v>
      </c>
      <c r="G7784" s="8">
        <v>200000</v>
      </c>
      <c r="H7784" s="9">
        <f t="shared" si="92"/>
        <v>2400000</v>
      </c>
    </row>
    <row r="7785" spans="1:8" ht="14.5">
      <c r="A7785" s="6" t="str">
        <f t="shared" si="90"/>
        <v>TGL 3PURWAHAMBA_JENGGAWUR</v>
      </c>
      <c r="B7785" s="11" t="s">
        <v>5354</v>
      </c>
      <c r="C7785" s="11" t="s">
        <v>2395</v>
      </c>
      <c r="D7785" s="11">
        <v>11.25</v>
      </c>
      <c r="E7785" s="7">
        <f>VLOOKUP(A7785, Sheet2!$A$2:$K$8265, 11)</f>
        <v>110.8802</v>
      </c>
      <c r="F7785" s="7">
        <f t="shared" si="91"/>
        <v>1.40625</v>
      </c>
      <c r="G7785" s="8">
        <v>200000</v>
      </c>
      <c r="H7785" s="9">
        <f t="shared" si="92"/>
        <v>2400000</v>
      </c>
    </row>
    <row r="7786" spans="1:8" ht="14.5">
      <c r="A7786" s="6" t="str">
        <f t="shared" si="90"/>
        <v>TGL 3PURWAHAMBA_KABUKAN</v>
      </c>
      <c r="B7786" s="11" t="s">
        <v>5354</v>
      </c>
      <c r="C7786" s="11" t="s">
        <v>5397</v>
      </c>
      <c r="D7786" s="11">
        <v>11.25</v>
      </c>
      <c r="E7786" s="7">
        <f>VLOOKUP(A7786, Sheet2!$A$2:$K$8265, 11)</f>
        <v>110.8802</v>
      </c>
      <c r="F7786" s="7">
        <f t="shared" si="91"/>
        <v>1.40625</v>
      </c>
      <c r="G7786" s="8">
        <v>200000</v>
      </c>
      <c r="H7786" s="9">
        <f t="shared" si="92"/>
        <v>2400000</v>
      </c>
    </row>
    <row r="7787" spans="1:8" ht="14.5">
      <c r="A7787" s="6" t="str">
        <f t="shared" si="90"/>
        <v>TGL 3PURWAHAMBA_KADEMANGARAN</v>
      </c>
      <c r="B7787" s="11" t="s">
        <v>5354</v>
      </c>
      <c r="C7787" s="11" t="s">
        <v>5398</v>
      </c>
      <c r="D7787" s="11">
        <v>11.25</v>
      </c>
      <c r="E7787" s="7">
        <f>VLOOKUP(A7787, Sheet2!$A$2:$K$8265, 11)</f>
        <v>110.8802</v>
      </c>
      <c r="F7787" s="7">
        <f t="shared" si="91"/>
        <v>1.40625</v>
      </c>
      <c r="G7787" s="8">
        <v>200000</v>
      </c>
      <c r="H7787" s="9">
        <f t="shared" si="92"/>
        <v>2400000</v>
      </c>
    </row>
    <row r="7788" spans="1:8" ht="14.5">
      <c r="A7788" s="6" t="str">
        <f t="shared" si="90"/>
        <v>TGL 3PURWAHAMBA_KALADAWA</v>
      </c>
      <c r="B7788" s="11" t="s">
        <v>5354</v>
      </c>
      <c r="C7788" s="11" t="s">
        <v>5399</v>
      </c>
      <c r="D7788" s="11">
        <v>11.25</v>
      </c>
      <c r="E7788" s="7">
        <f>VLOOKUP(A7788, Sheet2!$A$2:$K$8265, 11)</f>
        <v>110.8802</v>
      </c>
      <c r="F7788" s="7">
        <f t="shared" si="91"/>
        <v>1.40625</v>
      </c>
      <c r="G7788" s="8">
        <v>200000</v>
      </c>
      <c r="H7788" s="9">
        <f t="shared" si="92"/>
        <v>2400000</v>
      </c>
    </row>
    <row r="7789" spans="1:8" ht="14.5">
      <c r="A7789" s="6" t="str">
        <f t="shared" si="90"/>
        <v>TGL 3PURWAHAMBA_KALIGAYAM</v>
      </c>
      <c r="B7789" s="11" t="s">
        <v>5354</v>
      </c>
      <c r="C7789" s="11" t="s">
        <v>1732</v>
      </c>
      <c r="D7789" s="11">
        <v>11.25</v>
      </c>
      <c r="E7789" s="7">
        <f>VLOOKUP(A7789, Sheet2!$A$2:$K$8265, 11)</f>
        <v>110.8802</v>
      </c>
      <c r="F7789" s="7">
        <f t="shared" si="91"/>
        <v>1.40625</v>
      </c>
      <c r="G7789" s="8">
        <v>200000</v>
      </c>
      <c r="H7789" s="9">
        <f t="shared" si="92"/>
        <v>2400000</v>
      </c>
    </row>
    <row r="7790" spans="1:8" ht="14.5">
      <c r="A7790" s="6" t="str">
        <f t="shared" si="90"/>
        <v>TGL 3PURWAHAMBA_KALIJAMBE</v>
      </c>
      <c r="B7790" s="11" t="s">
        <v>5354</v>
      </c>
      <c r="C7790" s="11" t="s">
        <v>3619</v>
      </c>
      <c r="D7790" s="11">
        <v>11.25</v>
      </c>
      <c r="E7790" s="7">
        <f>VLOOKUP(A7790, Sheet2!$A$2:$K$8265, 11)</f>
        <v>110.8802</v>
      </c>
      <c r="F7790" s="7">
        <f t="shared" si="91"/>
        <v>1.40625</v>
      </c>
      <c r="G7790" s="8">
        <v>200000</v>
      </c>
      <c r="H7790" s="9">
        <f t="shared" si="92"/>
        <v>2400000</v>
      </c>
    </row>
    <row r="7791" spans="1:8" ht="14.5">
      <c r="A7791" s="6" t="str">
        <f t="shared" si="90"/>
        <v>TGL 3PURWAHAMBA_KALIKANGKUNG</v>
      </c>
      <c r="B7791" s="11" t="s">
        <v>5354</v>
      </c>
      <c r="C7791" s="11" t="s">
        <v>5400</v>
      </c>
      <c r="D7791" s="11">
        <v>11.25</v>
      </c>
      <c r="E7791" s="7">
        <f>VLOOKUP(A7791, Sheet2!$A$2:$K$8265, 11)</f>
        <v>110.8802</v>
      </c>
      <c r="F7791" s="7">
        <f t="shared" si="91"/>
        <v>1.40625</v>
      </c>
      <c r="G7791" s="8">
        <v>200000</v>
      </c>
      <c r="H7791" s="9">
        <f t="shared" si="92"/>
        <v>2400000</v>
      </c>
    </row>
    <row r="7792" spans="1:8" ht="14.5">
      <c r="A7792" s="6" t="str">
        <f t="shared" si="90"/>
        <v>TGL 3PURWAHAMBA_KALIMAS</v>
      </c>
      <c r="B7792" s="11" t="s">
        <v>5354</v>
      </c>
      <c r="C7792" s="11" t="s">
        <v>5401</v>
      </c>
      <c r="D7792" s="11">
        <v>15.73</v>
      </c>
      <c r="E7792" s="7">
        <f>VLOOKUP(A7792, Sheet2!$A$2:$K$8265, 11)</f>
        <v>110.8802</v>
      </c>
      <c r="F7792" s="7">
        <f t="shared" si="91"/>
        <v>1.9662500000000001</v>
      </c>
      <c r="G7792" s="8">
        <v>200000</v>
      </c>
      <c r="H7792" s="9">
        <f t="shared" si="92"/>
        <v>3200000</v>
      </c>
    </row>
    <row r="7793" spans="1:8" ht="14.5">
      <c r="A7793" s="6" t="str">
        <f t="shared" si="90"/>
        <v>TGL 3PURWAHAMBA_KALIMATI</v>
      </c>
      <c r="B7793" s="11" t="s">
        <v>5354</v>
      </c>
      <c r="C7793" s="11" t="s">
        <v>1590</v>
      </c>
      <c r="D7793" s="11">
        <v>11.25</v>
      </c>
      <c r="E7793" s="7">
        <f>VLOOKUP(A7793, Sheet2!$A$2:$K$8265, 11)</f>
        <v>110.8802</v>
      </c>
      <c r="F7793" s="7">
        <f t="shared" si="91"/>
        <v>1.40625</v>
      </c>
      <c r="G7793" s="8">
        <v>200000</v>
      </c>
      <c r="H7793" s="9">
        <f t="shared" si="92"/>
        <v>2400000</v>
      </c>
    </row>
    <row r="7794" spans="1:8" ht="14.5">
      <c r="A7794" s="6" t="str">
        <f t="shared" si="90"/>
        <v>TGL 3PURWAHAMBA_KALISALEH</v>
      </c>
      <c r="B7794" s="11" t="s">
        <v>5354</v>
      </c>
      <c r="C7794" s="11" t="s">
        <v>5402</v>
      </c>
      <c r="D7794" s="11">
        <v>15.73</v>
      </c>
      <c r="E7794" s="7">
        <f>VLOOKUP(A7794, Sheet2!$A$2:$K$8265, 11)</f>
        <v>110.8802</v>
      </c>
      <c r="F7794" s="7">
        <f t="shared" si="91"/>
        <v>1.9662500000000001</v>
      </c>
      <c r="G7794" s="8">
        <v>200000</v>
      </c>
      <c r="H7794" s="9">
        <f t="shared" si="92"/>
        <v>3200000</v>
      </c>
    </row>
    <row r="7795" spans="1:8" ht="14.5">
      <c r="A7795" s="6" t="str">
        <f t="shared" si="90"/>
        <v>TGL 3PURWAHAMBA_KARANGANYAR</v>
      </c>
      <c r="B7795" s="11" t="s">
        <v>5354</v>
      </c>
      <c r="C7795" s="11" t="s">
        <v>125</v>
      </c>
      <c r="D7795" s="11">
        <v>11.25</v>
      </c>
      <c r="E7795" s="7">
        <f>VLOOKUP(A7795, Sheet2!$A$2:$K$8265, 11)</f>
        <v>110.8802</v>
      </c>
      <c r="F7795" s="7">
        <f t="shared" si="91"/>
        <v>1.40625</v>
      </c>
      <c r="G7795" s="8">
        <v>200000</v>
      </c>
      <c r="H7795" s="9">
        <f t="shared" si="92"/>
        <v>2400000</v>
      </c>
    </row>
    <row r="7796" spans="1:8" ht="14.5">
      <c r="A7796" s="6" t="str">
        <f t="shared" si="90"/>
        <v>TGL 3PURWAHAMBA_KARANGANYAR</v>
      </c>
      <c r="B7796" s="11" t="s">
        <v>5354</v>
      </c>
      <c r="C7796" s="11" t="s">
        <v>125</v>
      </c>
      <c r="D7796" s="11">
        <v>11.25</v>
      </c>
      <c r="E7796" s="7">
        <f>VLOOKUP(A7796, Sheet2!$A$2:$K$8265, 11)</f>
        <v>110.8802</v>
      </c>
      <c r="F7796" s="7">
        <f t="shared" si="91"/>
        <v>1.40625</v>
      </c>
      <c r="G7796" s="8">
        <v>200000</v>
      </c>
      <c r="H7796" s="9">
        <f t="shared" si="92"/>
        <v>2400000</v>
      </c>
    </row>
    <row r="7797" spans="1:8" ht="14.5">
      <c r="A7797" s="6" t="str">
        <f t="shared" si="90"/>
        <v>TGL 3PURWAHAMBA_KARANGDAWA</v>
      </c>
      <c r="B7797" s="11" t="s">
        <v>5354</v>
      </c>
      <c r="C7797" s="11" t="s">
        <v>1741</v>
      </c>
      <c r="D7797" s="11">
        <v>15.73</v>
      </c>
      <c r="E7797" s="7">
        <f>VLOOKUP(A7797, Sheet2!$A$2:$K$8265, 11)</f>
        <v>110.8802</v>
      </c>
      <c r="F7797" s="7">
        <f t="shared" si="91"/>
        <v>1.9662500000000001</v>
      </c>
      <c r="G7797" s="8">
        <v>200000</v>
      </c>
      <c r="H7797" s="9">
        <f t="shared" si="92"/>
        <v>3200000</v>
      </c>
    </row>
    <row r="7798" spans="1:8" ht="14.5">
      <c r="A7798" s="6" t="str">
        <f t="shared" si="90"/>
        <v>TGL 3PURWAHAMBA_KARANGJATI</v>
      </c>
      <c r="B7798" s="11" t="s">
        <v>5354</v>
      </c>
      <c r="C7798" s="11" t="s">
        <v>896</v>
      </c>
      <c r="D7798" s="11">
        <v>11.25</v>
      </c>
      <c r="E7798" s="7">
        <f>VLOOKUP(A7798, Sheet2!$A$2:$K$8265, 11)</f>
        <v>110.8802</v>
      </c>
      <c r="F7798" s="7">
        <f t="shared" si="91"/>
        <v>1.40625</v>
      </c>
      <c r="G7798" s="8">
        <v>200000</v>
      </c>
      <c r="H7798" s="9">
        <f t="shared" si="92"/>
        <v>2400000</v>
      </c>
    </row>
    <row r="7799" spans="1:8" ht="14.5">
      <c r="A7799" s="6" t="str">
        <f t="shared" si="90"/>
        <v>TGL 3PURWAHAMBA_KARANGMALANG</v>
      </c>
      <c r="B7799" s="11" t="s">
        <v>5354</v>
      </c>
      <c r="C7799" s="11" t="s">
        <v>295</v>
      </c>
      <c r="D7799" s="11">
        <v>11.25</v>
      </c>
      <c r="E7799" s="7">
        <f>VLOOKUP(A7799, Sheet2!$A$2:$K$8265, 11)</f>
        <v>110.8802</v>
      </c>
      <c r="F7799" s="7">
        <f t="shared" si="91"/>
        <v>1.40625</v>
      </c>
      <c r="G7799" s="8">
        <v>200000</v>
      </c>
      <c r="H7799" s="9">
        <f t="shared" si="92"/>
        <v>2400000</v>
      </c>
    </row>
    <row r="7800" spans="1:8" ht="14.5">
      <c r="A7800" s="6" t="str">
        <f t="shared" si="90"/>
        <v>TGL 3PURWAHAMBA_KARANGMANGU</v>
      </c>
      <c r="B7800" s="11" t="s">
        <v>5354</v>
      </c>
      <c r="C7800" s="11" t="s">
        <v>1864</v>
      </c>
      <c r="D7800" s="11">
        <v>11.25</v>
      </c>
      <c r="E7800" s="7">
        <f>VLOOKUP(A7800, Sheet2!$A$2:$K$8265, 11)</f>
        <v>110.8802</v>
      </c>
      <c r="F7800" s="7">
        <f t="shared" si="91"/>
        <v>1.40625</v>
      </c>
      <c r="G7800" s="8">
        <v>200000</v>
      </c>
      <c r="H7800" s="9">
        <f t="shared" si="92"/>
        <v>2400000</v>
      </c>
    </row>
    <row r="7801" spans="1:8" ht="14.5">
      <c r="A7801" s="6" t="str">
        <f t="shared" si="90"/>
        <v>TGL 3PURWAHAMBA_KARANGMULYA</v>
      </c>
      <c r="B7801" s="11" t="s">
        <v>5354</v>
      </c>
      <c r="C7801" s="11" t="s">
        <v>1744</v>
      </c>
      <c r="D7801" s="11">
        <v>11.25</v>
      </c>
      <c r="E7801" s="7">
        <f>VLOOKUP(A7801, Sheet2!$A$2:$K$8265, 11)</f>
        <v>110.8802</v>
      </c>
      <c r="F7801" s="7">
        <f t="shared" si="91"/>
        <v>1.40625</v>
      </c>
      <c r="G7801" s="8">
        <v>200000</v>
      </c>
      <c r="H7801" s="9">
        <f t="shared" si="92"/>
        <v>2400000</v>
      </c>
    </row>
    <row r="7802" spans="1:8" ht="14.5">
      <c r="A7802" s="6" t="str">
        <f t="shared" si="90"/>
        <v>TGL 3PURWAHAMBA_KARANGWULUH</v>
      </c>
      <c r="B7802" s="11" t="s">
        <v>5354</v>
      </c>
      <c r="C7802" s="11" t="s">
        <v>3639</v>
      </c>
      <c r="D7802" s="11">
        <v>11.25</v>
      </c>
      <c r="E7802" s="7">
        <f>VLOOKUP(A7802, Sheet2!$A$2:$K$8265, 11)</f>
        <v>110.8802</v>
      </c>
      <c r="F7802" s="7">
        <f t="shared" si="91"/>
        <v>1.40625</v>
      </c>
      <c r="G7802" s="8">
        <v>200000</v>
      </c>
      <c r="H7802" s="9">
        <f t="shared" si="92"/>
        <v>2400000</v>
      </c>
    </row>
    <row r="7803" spans="1:8" ht="14.5">
      <c r="A7803" s="6" t="str">
        <f t="shared" si="90"/>
        <v>TGL 3PURWAHAMBA_KEBANDINGAN</v>
      </c>
      <c r="B7803" s="11" t="s">
        <v>5354</v>
      </c>
      <c r="C7803" s="11" t="s">
        <v>5403</v>
      </c>
      <c r="D7803" s="11">
        <v>11.25</v>
      </c>
      <c r="E7803" s="7">
        <f>VLOOKUP(A7803, Sheet2!$A$2:$K$8265, 11)</f>
        <v>110.8802</v>
      </c>
      <c r="F7803" s="7">
        <f t="shared" si="91"/>
        <v>1.40625</v>
      </c>
      <c r="G7803" s="8">
        <v>200000</v>
      </c>
      <c r="H7803" s="9">
        <f t="shared" si="92"/>
        <v>2400000</v>
      </c>
    </row>
    <row r="7804" spans="1:8" ht="14.5">
      <c r="A7804" s="6" t="str">
        <f t="shared" si="90"/>
        <v>TGL 3PURWAHAMBA_KEBANGGAN</v>
      </c>
      <c r="B7804" s="11" t="s">
        <v>5354</v>
      </c>
      <c r="C7804" s="11" t="s">
        <v>4860</v>
      </c>
      <c r="D7804" s="11">
        <v>15.73</v>
      </c>
      <c r="E7804" s="7">
        <f>VLOOKUP(A7804, Sheet2!$A$2:$K$8265, 11)</f>
        <v>110.8802</v>
      </c>
      <c r="F7804" s="7">
        <f t="shared" si="91"/>
        <v>1.9662500000000001</v>
      </c>
      <c r="G7804" s="8">
        <v>200000</v>
      </c>
      <c r="H7804" s="9">
        <f t="shared" si="92"/>
        <v>3200000</v>
      </c>
    </row>
    <row r="7805" spans="1:8" ht="14.5">
      <c r="A7805" s="6" t="str">
        <f t="shared" si="90"/>
        <v>TGL 3PURWAHAMBA_KEBASEN</v>
      </c>
      <c r="B7805" s="11" t="s">
        <v>5354</v>
      </c>
      <c r="C7805" s="11" t="s">
        <v>1868</v>
      </c>
      <c r="D7805" s="11">
        <v>11.25</v>
      </c>
      <c r="E7805" s="7">
        <f>VLOOKUP(A7805, Sheet2!$A$2:$K$8265, 11)</f>
        <v>110.8802</v>
      </c>
      <c r="F7805" s="7">
        <f t="shared" si="91"/>
        <v>1.40625</v>
      </c>
      <c r="G7805" s="8">
        <v>200000</v>
      </c>
      <c r="H7805" s="9">
        <f t="shared" si="92"/>
        <v>2400000</v>
      </c>
    </row>
    <row r="7806" spans="1:8" ht="14.5">
      <c r="A7806" s="6" t="str">
        <f t="shared" si="90"/>
        <v>TGL 3PURWAHAMBA_KECEPIT</v>
      </c>
      <c r="B7806" s="11" t="s">
        <v>5354</v>
      </c>
      <c r="C7806" s="11" t="s">
        <v>2418</v>
      </c>
      <c r="D7806" s="11">
        <v>15.73</v>
      </c>
      <c r="E7806" s="7">
        <f>VLOOKUP(A7806, Sheet2!$A$2:$K$8265, 11)</f>
        <v>110.8802</v>
      </c>
      <c r="F7806" s="7">
        <f t="shared" si="91"/>
        <v>1.9662500000000001</v>
      </c>
      <c r="G7806" s="8">
        <v>200000</v>
      </c>
      <c r="H7806" s="9">
        <f t="shared" si="92"/>
        <v>3200000</v>
      </c>
    </row>
    <row r="7807" spans="1:8" ht="14.5">
      <c r="A7807" s="6" t="str">
        <f t="shared" si="90"/>
        <v>TGL 3PURWAHAMBA_KEDOKANSAYANG</v>
      </c>
      <c r="B7807" s="11" t="s">
        <v>5354</v>
      </c>
      <c r="C7807" s="11" t="s">
        <v>5404</v>
      </c>
      <c r="D7807" s="11">
        <v>11.25</v>
      </c>
      <c r="E7807" s="7">
        <f>VLOOKUP(A7807, Sheet2!$A$2:$K$8265, 11)</f>
        <v>110.8802</v>
      </c>
      <c r="F7807" s="7">
        <f t="shared" si="91"/>
        <v>1.40625</v>
      </c>
      <c r="G7807" s="8">
        <v>200000</v>
      </c>
      <c r="H7807" s="9">
        <f t="shared" si="92"/>
        <v>2400000</v>
      </c>
    </row>
    <row r="7808" spans="1:8" ht="14.5">
      <c r="A7808" s="6" t="str">
        <f t="shared" si="90"/>
        <v>TGL 3PURWAHAMBA_KEDUNGBANTENG</v>
      </c>
      <c r="B7808" s="11" t="s">
        <v>5354</v>
      </c>
      <c r="C7808" s="11" t="s">
        <v>4862</v>
      </c>
      <c r="D7808" s="11">
        <v>11.25</v>
      </c>
      <c r="E7808" s="7">
        <f>VLOOKUP(A7808, Sheet2!$A$2:$K$8265, 11)</f>
        <v>110.8802</v>
      </c>
      <c r="F7808" s="7">
        <f t="shared" si="91"/>
        <v>1.40625</v>
      </c>
      <c r="G7808" s="8">
        <v>200000</v>
      </c>
      <c r="H7808" s="9">
        <f t="shared" si="92"/>
        <v>2400000</v>
      </c>
    </row>
    <row r="7809" spans="1:8" ht="14.5">
      <c r="A7809" s="6" t="str">
        <f t="shared" si="90"/>
        <v>TGL 3PURWAHAMBA_KEDUNGBUNGKUS</v>
      </c>
      <c r="B7809" s="11" t="s">
        <v>5354</v>
      </c>
      <c r="C7809" s="11" t="s">
        <v>5405</v>
      </c>
      <c r="D7809" s="11">
        <v>11.25</v>
      </c>
      <c r="E7809" s="7">
        <f>VLOOKUP(A7809, Sheet2!$A$2:$K$8265, 11)</f>
        <v>110.8802</v>
      </c>
      <c r="F7809" s="7">
        <f t="shared" si="91"/>
        <v>1.40625</v>
      </c>
      <c r="G7809" s="8">
        <v>200000</v>
      </c>
      <c r="H7809" s="9">
        <f t="shared" si="92"/>
        <v>2400000</v>
      </c>
    </row>
    <row r="7810" spans="1:8" ht="14.5">
      <c r="A7810" s="6" t="str">
        <f t="shared" si="90"/>
        <v>TGL 3PURWAHAMBA_KEDUNGJATI</v>
      </c>
      <c r="B7810" s="11" t="s">
        <v>5354</v>
      </c>
      <c r="C7810" s="11" t="s">
        <v>905</v>
      </c>
      <c r="D7810" s="11">
        <v>11.25</v>
      </c>
      <c r="E7810" s="7">
        <f>VLOOKUP(A7810, Sheet2!$A$2:$K$8265, 11)</f>
        <v>110.8802</v>
      </c>
      <c r="F7810" s="7">
        <f t="shared" si="91"/>
        <v>1.40625</v>
      </c>
      <c r="G7810" s="8">
        <v>200000</v>
      </c>
      <c r="H7810" s="9">
        <f t="shared" si="92"/>
        <v>2400000</v>
      </c>
    </row>
    <row r="7811" spans="1:8" ht="14.5">
      <c r="A7811" s="6" t="str">
        <f t="shared" si="90"/>
        <v>TGL 3PURWAHAMBA_KEJAMBON</v>
      </c>
      <c r="B7811" s="11" t="s">
        <v>5354</v>
      </c>
      <c r="C7811" s="11" t="s">
        <v>4676</v>
      </c>
      <c r="D7811" s="11">
        <v>0.5</v>
      </c>
      <c r="E7811" s="7">
        <f>VLOOKUP(A7811, Sheet2!$A$2:$K$8265, 11)</f>
        <v>110.8802</v>
      </c>
      <c r="F7811" s="7">
        <f t="shared" si="91"/>
        <v>6.25E-2</v>
      </c>
      <c r="G7811" s="8">
        <v>200000</v>
      </c>
      <c r="H7811" s="9">
        <f t="shared" si="92"/>
        <v>200000</v>
      </c>
    </row>
    <row r="7812" spans="1:8" ht="14.5">
      <c r="A7812" s="6" t="str">
        <f t="shared" si="90"/>
        <v>TGL 3PURWAHAMBA_KEJENE</v>
      </c>
      <c r="B7812" s="11" t="s">
        <v>5354</v>
      </c>
      <c r="C7812" s="11" t="s">
        <v>5406</v>
      </c>
      <c r="D7812" s="11">
        <v>15.73</v>
      </c>
      <c r="E7812" s="7">
        <f>VLOOKUP(A7812, Sheet2!$A$2:$K$8265, 11)</f>
        <v>110.8802</v>
      </c>
      <c r="F7812" s="7">
        <f t="shared" si="91"/>
        <v>1.9662500000000001</v>
      </c>
      <c r="G7812" s="8">
        <v>200000</v>
      </c>
      <c r="H7812" s="9">
        <f t="shared" si="92"/>
        <v>3200000</v>
      </c>
    </row>
    <row r="7813" spans="1:8" ht="14.5">
      <c r="A7813" s="6" t="str">
        <f t="shared" si="90"/>
        <v>TGL 3PURWAHAMBA_KEMANDUNGAN</v>
      </c>
      <c r="B7813" s="11" t="s">
        <v>5354</v>
      </c>
      <c r="C7813" s="11" t="s">
        <v>5407</v>
      </c>
      <c r="D7813" s="11">
        <v>0.5</v>
      </c>
      <c r="E7813" s="7">
        <f>VLOOKUP(A7813, Sheet2!$A$2:$K$8265, 11)</f>
        <v>110.8802</v>
      </c>
      <c r="F7813" s="7">
        <f t="shared" si="91"/>
        <v>6.25E-2</v>
      </c>
      <c r="G7813" s="8">
        <v>200000</v>
      </c>
      <c r="H7813" s="9">
        <f t="shared" si="92"/>
        <v>200000</v>
      </c>
    </row>
    <row r="7814" spans="1:8" ht="14.5">
      <c r="A7814" s="6" t="str">
        <f t="shared" si="90"/>
        <v>TGL 3PURWAHAMBA_KEMANGGUNGAN</v>
      </c>
      <c r="B7814" s="11" t="s">
        <v>5354</v>
      </c>
      <c r="C7814" s="11" t="s">
        <v>5408</v>
      </c>
      <c r="D7814" s="11">
        <v>11.25</v>
      </c>
      <c r="E7814" s="7">
        <f>VLOOKUP(A7814, Sheet2!$A$2:$K$8265, 11)</f>
        <v>110.8802</v>
      </c>
      <c r="F7814" s="7">
        <f t="shared" si="91"/>
        <v>1.40625</v>
      </c>
      <c r="G7814" s="8">
        <v>200000</v>
      </c>
      <c r="H7814" s="9">
        <f t="shared" si="92"/>
        <v>2400000</v>
      </c>
    </row>
    <row r="7815" spans="1:8" ht="14.5">
      <c r="A7815" s="6" t="str">
        <f t="shared" si="90"/>
        <v>TGL 3PURWAHAMBA_KEMANTRAN</v>
      </c>
      <c r="B7815" s="11" t="s">
        <v>5354</v>
      </c>
      <c r="C7815" s="11" t="s">
        <v>5409</v>
      </c>
      <c r="D7815" s="11">
        <v>11.25</v>
      </c>
      <c r="E7815" s="7">
        <f>VLOOKUP(A7815, Sheet2!$A$2:$K$8265, 11)</f>
        <v>110.8802</v>
      </c>
      <c r="F7815" s="7">
        <f t="shared" si="91"/>
        <v>1.40625</v>
      </c>
      <c r="G7815" s="8">
        <v>200000</v>
      </c>
      <c r="H7815" s="9">
        <f t="shared" si="92"/>
        <v>2400000</v>
      </c>
    </row>
    <row r="7816" spans="1:8" ht="14.5">
      <c r="A7816" s="6" t="str">
        <f t="shared" si="90"/>
        <v>TGL 3PURWAHAMBA_KEMUNING</v>
      </c>
      <c r="B7816" s="11" t="s">
        <v>5354</v>
      </c>
      <c r="C7816" s="11" t="s">
        <v>1072</v>
      </c>
      <c r="D7816" s="11">
        <v>11.25</v>
      </c>
      <c r="E7816" s="7">
        <f>VLOOKUP(A7816, Sheet2!$A$2:$K$8265, 11)</f>
        <v>110.8802</v>
      </c>
      <c r="F7816" s="7">
        <f t="shared" si="91"/>
        <v>1.40625</v>
      </c>
      <c r="G7816" s="8">
        <v>200000</v>
      </c>
      <c r="H7816" s="9">
        <f t="shared" si="92"/>
        <v>2400000</v>
      </c>
    </row>
    <row r="7817" spans="1:8" ht="14.5">
      <c r="A7817" s="6" t="str">
        <f t="shared" si="90"/>
        <v>TGL 3PURWAHAMBA_KENDALSERUT</v>
      </c>
      <c r="B7817" s="11" t="s">
        <v>5354</v>
      </c>
      <c r="C7817" s="11" t="s">
        <v>5410</v>
      </c>
      <c r="D7817" s="11">
        <v>11.25</v>
      </c>
      <c r="E7817" s="7">
        <f>VLOOKUP(A7817, Sheet2!$A$2:$K$8265, 11)</f>
        <v>110.8802</v>
      </c>
      <c r="F7817" s="7">
        <f t="shared" si="91"/>
        <v>1.40625</v>
      </c>
      <c r="G7817" s="8">
        <v>200000</v>
      </c>
      <c r="H7817" s="9">
        <f t="shared" si="92"/>
        <v>2400000</v>
      </c>
    </row>
    <row r="7818" spans="1:8" ht="14.5">
      <c r="A7818" s="6" t="str">
        <f t="shared" si="90"/>
        <v>TGL 3PURWAHAMBA_KENDAYAKAN</v>
      </c>
      <c r="B7818" s="11" t="s">
        <v>5354</v>
      </c>
      <c r="C7818" s="11" t="s">
        <v>5411</v>
      </c>
      <c r="D7818" s="11">
        <v>11.25</v>
      </c>
      <c r="E7818" s="7">
        <f>VLOOKUP(A7818, Sheet2!$A$2:$K$8265, 11)</f>
        <v>110.8802</v>
      </c>
      <c r="F7818" s="7">
        <f t="shared" si="91"/>
        <v>1.40625</v>
      </c>
      <c r="G7818" s="8">
        <v>200000</v>
      </c>
      <c r="H7818" s="9">
        <f t="shared" si="92"/>
        <v>2400000</v>
      </c>
    </row>
    <row r="7819" spans="1:8" ht="14.5">
      <c r="A7819" s="6" t="str">
        <f t="shared" si="90"/>
        <v>TGL 3PURWAHAMBA_KEPUNDUHAN</v>
      </c>
      <c r="B7819" s="11" t="s">
        <v>5354</v>
      </c>
      <c r="C7819" s="11" t="s">
        <v>5412</v>
      </c>
      <c r="D7819" s="11">
        <v>11.25</v>
      </c>
      <c r="E7819" s="7">
        <f>VLOOKUP(A7819, Sheet2!$A$2:$K$8265, 11)</f>
        <v>110.8802</v>
      </c>
      <c r="F7819" s="7">
        <f t="shared" si="91"/>
        <v>1.40625</v>
      </c>
      <c r="G7819" s="8">
        <v>200000</v>
      </c>
      <c r="H7819" s="9">
        <f t="shared" si="92"/>
        <v>2400000</v>
      </c>
    </row>
    <row r="7820" spans="1:8" ht="14.5">
      <c r="A7820" s="6" t="str">
        <f t="shared" si="90"/>
        <v>TGL 3PURWAHAMBA_KERTAHARJA</v>
      </c>
      <c r="B7820" s="11" t="s">
        <v>5354</v>
      </c>
      <c r="C7820" s="11" t="s">
        <v>1747</v>
      </c>
      <c r="D7820" s="11">
        <v>11.25</v>
      </c>
      <c r="E7820" s="7">
        <f>VLOOKUP(A7820, Sheet2!$A$2:$K$8265, 11)</f>
        <v>110.8802</v>
      </c>
      <c r="F7820" s="7">
        <f t="shared" si="91"/>
        <v>1.40625</v>
      </c>
      <c r="G7820" s="8">
        <v>200000</v>
      </c>
      <c r="H7820" s="9">
        <f t="shared" si="92"/>
        <v>2400000</v>
      </c>
    </row>
    <row r="7821" spans="1:8" ht="14.5">
      <c r="A7821" s="6" t="str">
        <f t="shared" si="90"/>
        <v>TGL 3PURWAHAMBA_KERTASARI</v>
      </c>
      <c r="B7821" s="11" t="s">
        <v>5354</v>
      </c>
      <c r="C7821" s="11" t="s">
        <v>1748</v>
      </c>
      <c r="D7821" s="11">
        <v>11.25</v>
      </c>
      <c r="E7821" s="7">
        <f>VLOOKUP(A7821, Sheet2!$A$2:$K$8265, 11)</f>
        <v>110.8802</v>
      </c>
      <c r="F7821" s="7">
        <f t="shared" si="91"/>
        <v>1.40625</v>
      </c>
      <c r="G7821" s="8">
        <v>200000</v>
      </c>
      <c r="H7821" s="9">
        <f t="shared" si="92"/>
        <v>2400000</v>
      </c>
    </row>
    <row r="7822" spans="1:8" ht="14.5">
      <c r="A7822" s="6" t="str">
        <f t="shared" si="90"/>
        <v>TGL 3PURWAHAMBA_KERTAYASA</v>
      </c>
      <c r="B7822" s="11" t="s">
        <v>5354</v>
      </c>
      <c r="C7822" s="11" t="s">
        <v>916</v>
      </c>
      <c r="D7822" s="11">
        <v>11.25</v>
      </c>
      <c r="E7822" s="7">
        <f>VLOOKUP(A7822, Sheet2!$A$2:$K$8265, 11)</f>
        <v>110.8802</v>
      </c>
      <c r="F7822" s="7">
        <f t="shared" si="91"/>
        <v>1.40625</v>
      </c>
      <c r="G7822" s="8">
        <v>200000</v>
      </c>
      <c r="H7822" s="9">
        <f t="shared" si="92"/>
        <v>2400000</v>
      </c>
    </row>
    <row r="7823" spans="1:8" ht="14.5">
      <c r="A7823" s="6" t="str">
        <f t="shared" si="90"/>
        <v>TGL 3PURWAHAMBA_KESADIKAN</v>
      </c>
      <c r="B7823" s="11" t="s">
        <v>5354</v>
      </c>
      <c r="C7823" s="11" t="s">
        <v>5413</v>
      </c>
      <c r="D7823" s="11">
        <v>11.25</v>
      </c>
      <c r="E7823" s="7">
        <f>VLOOKUP(A7823, Sheet2!$A$2:$K$8265, 11)</f>
        <v>110.8802</v>
      </c>
      <c r="F7823" s="7">
        <f t="shared" si="91"/>
        <v>1.40625</v>
      </c>
      <c r="G7823" s="8">
        <v>200000</v>
      </c>
      <c r="H7823" s="9">
        <f t="shared" si="92"/>
        <v>2400000</v>
      </c>
    </row>
    <row r="7824" spans="1:8" ht="14.5">
      <c r="A7824" s="6" t="str">
        <f t="shared" si="90"/>
        <v>TGL 3PURWAHAMBA_KESAMIRAN</v>
      </c>
      <c r="B7824" s="11" t="s">
        <v>5354</v>
      </c>
      <c r="C7824" s="11" t="s">
        <v>5414</v>
      </c>
      <c r="D7824" s="11">
        <v>11.25</v>
      </c>
      <c r="E7824" s="7">
        <f>VLOOKUP(A7824, Sheet2!$A$2:$K$8265, 11)</f>
        <v>110.8802</v>
      </c>
      <c r="F7824" s="7">
        <f t="shared" si="91"/>
        <v>1.40625</v>
      </c>
      <c r="G7824" s="8">
        <v>200000</v>
      </c>
      <c r="H7824" s="9">
        <f t="shared" si="92"/>
        <v>2400000</v>
      </c>
    </row>
    <row r="7825" spans="1:8" ht="14.5">
      <c r="A7825" s="6" t="str">
        <f t="shared" si="90"/>
        <v>TGL 3PURWAHAMBA_KETILENG</v>
      </c>
      <c r="B7825" s="11" t="s">
        <v>5354</v>
      </c>
      <c r="C7825" s="11" t="s">
        <v>1312</v>
      </c>
      <c r="D7825" s="11">
        <v>11.25</v>
      </c>
      <c r="E7825" s="7">
        <f>VLOOKUP(A7825, Sheet2!$A$2:$K$8265, 11)</f>
        <v>110.8802</v>
      </c>
      <c r="F7825" s="7">
        <f t="shared" si="91"/>
        <v>1.40625</v>
      </c>
      <c r="G7825" s="8">
        <v>200000</v>
      </c>
      <c r="H7825" s="9">
        <f t="shared" si="92"/>
        <v>2400000</v>
      </c>
    </row>
    <row r="7826" spans="1:8" ht="14.5">
      <c r="A7826" s="6" t="str">
        <f t="shared" si="90"/>
        <v>TGL 3PURWAHAMBA_KRAMAT</v>
      </c>
      <c r="B7826" s="11" t="s">
        <v>5354</v>
      </c>
      <c r="C7826" s="11" t="s">
        <v>811</v>
      </c>
      <c r="D7826" s="11">
        <v>11.25</v>
      </c>
      <c r="E7826" s="7">
        <f>VLOOKUP(A7826, Sheet2!$A$2:$K$8265, 11)</f>
        <v>110.8802</v>
      </c>
      <c r="F7826" s="7">
        <f t="shared" si="91"/>
        <v>1.40625</v>
      </c>
      <c r="G7826" s="8">
        <v>200000</v>
      </c>
      <c r="H7826" s="9">
        <f t="shared" si="92"/>
        <v>2400000</v>
      </c>
    </row>
    <row r="7827" spans="1:8" ht="14.5">
      <c r="A7827" s="6" t="str">
        <f t="shared" si="90"/>
        <v>TGL 3PURWAHAMBA_KRATON</v>
      </c>
      <c r="B7827" s="11" t="s">
        <v>5354</v>
      </c>
      <c r="C7827" s="11" t="s">
        <v>5415</v>
      </c>
      <c r="D7827" s="11">
        <v>0.5</v>
      </c>
      <c r="E7827" s="7">
        <f>VLOOKUP(A7827, Sheet2!$A$2:$K$8265, 11)</f>
        <v>110.8802</v>
      </c>
      <c r="F7827" s="7">
        <f t="shared" si="91"/>
        <v>6.25E-2</v>
      </c>
      <c r="G7827" s="8">
        <v>200000</v>
      </c>
      <c r="H7827" s="9">
        <f t="shared" si="92"/>
        <v>200000</v>
      </c>
    </row>
    <row r="7828" spans="1:8" ht="14.5">
      <c r="A7828" s="6" t="str">
        <f t="shared" si="90"/>
        <v>TGL 3PURWAHAMBA_KREMAN</v>
      </c>
      <c r="B7828" s="11" t="s">
        <v>5354</v>
      </c>
      <c r="C7828" s="11" t="s">
        <v>5416</v>
      </c>
      <c r="D7828" s="11">
        <v>11.25</v>
      </c>
      <c r="E7828" s="7">
        <f>VLOOKUP(A7828, Sheet2!$A$2:$K$8265, 11)</f>
        <v>110.8802</v>
      </c>
      <c r="F7828" s="7">
        <f t="shared" si="91"/>
        <v>1.40625</v>
      </c>
      <c r="G7828" s="8">
        <v>200000</v>
      </c>
      <c r="H7828" s="9">
        <f t="shared" si="92"/>
        <v>2400000</v>
      </c>
    </row>
    <row r="7829" spans="1:8" ht="14.5">
      <c r="A7829" s="6" t="str">
        <f t="shared" si="90"/>
        <v>TGL 3PURWAHAMBA_KREYO</v>
      </c>
      <c r="B7829" s="11" t="s">
        <v>5354</v>
      </c>
      <c r="C7829" s="11" t="s">
        <v>153</v>
      </c>
      <c r="D7829" s="11">
        <v>15.73</v>
      </c>
      <c r="E7829" s="7">
        <f>VLOOKUP(A7829, Sheet2!$A$2:$K$8265, 11)</f>
        <v>110.8802</v>
      </c>
      <c r="F7829" s="7">
        <f t="shared" si="91"/>
        <v>1.9662500000000001</v>
      </c>
      <c r="G7829" s="8">
        <v>200000</v>
      </c>
      <c r="H7829" s="9">
        <f t="shared" si="92"/>
        <v>3200000</v>
      </c>
    </row>
    <row r="7830" spans="1:8" ht="14.5">
      <c r="A7830" s="6" t="str">
        <f t="shared" si="90"/>
        <v>TGL 3PURWAHAMBA_KUDAILE</v>
      </c>
      <c r="B7830" s="11" t="s">
        <v>5354</v>
      </c>
      <c r="C7830" s="11" t="s">
        <v>5417</v>
      </c>
      <c r="D7830" s="11">
        <v>11.25</v>
      </c>
      <c r="E7830" s="7">
        <f>VLOOKUP(A7830, Sheet2!$A$2:$K$8265, 11)</f>
        <v>110.8802</v>
      </c>
      <c r="F7830" s="7">
        <f t="shared" si="91"/>
        <v>1.40625</v>
      </c>
      <c r="G7830" s="8">
        <v>200000</v>
      </c>
      <c r="H7830" s="9">
        <f t="shared" si="92"/>
        <v>2400000</v>
      </c>
    </row>
    <row r="7831" spans="1:8" ht="14.5">
      <c r="A7831" s="6" t="str">
        <f t="shared" si="90"/>
        <v>TGL 3PURWAHAMBA_LANGGEN</v>
      </c>
      <c r="B7831" s="11" t="s">
        <v>5354</v>
      </c>
      <c r="C7831" s="11" t="s">
        <v>5418</v>
      </c>
      <c r="D7831" s="11">
        <v>11.25</v>
      </c>
      <c r="E7831" s="7">
        <f>VLOOKUP(A7831, Sheet2!$A$2:$K$8265, 11)</f>
        <v>110.8802</v>
      </c>
      <c r="F7831" s="7">
        <f t="shared" si="91"/>
        <v>1.40625</v>
      </c>
      <c r="G7831" s="8">
        <v>200000</v>
      </c>
      <c r="H7831" s="9">
        <f t="shared" si="92"/>
        <v>2400000</v>
      </c>
    </row>
    <row r="7832" spans="1:8" ht="14.5">
      <c r="A7832" s="6" t="str">
        <f t="shared" si="90"/>
        <v>TGL 3PURWAHAMBA_LEBAKWANGI</v>
      </c>
      <c r="B7832" s="11" t="s">
        <v>5354</v>
      </c>
      <c r="C7832" s="11" t="s">
        <v>2428</v>
      </c>
      <c r="D7832" s="11">
        <v>11.25</v>
      </c>
      <c r="E7832" s="7">
        <f>VLOOKUP(A7832, Sheet2!$A$2:$K$8265, 11)</f>
        <v>110.8802</v>
      </c>
      <c r="F7832" s="7">
        <f t="shared" si="91"/>
        <v>1.40625</v>
      </c>
      <c r="G7832" s="8">
        <v>200000</v>
      </c>
      <c r="H7832" s="9">
        <f t="shared" si="92"/>
        <v>2400000</v>
      </c>
    </row>
    <row r="7833" spans="1:8" ht="14.5">
      <c r="A7833" s="6" t="str">
        <f t="shared" si="90"/>
        <v>TGL 3PURWAHAMBA_LEBETENG</v>
      </c>
      <c r="B7833" s="11" t="s">
        <v>5354</v>
      </c>
      <c r="C7833" s="11" t="s">
        <v>5419</v>
      </c>
      <c r="D7833" s="11">
        <v>11.25</v>
      </c>
      <c r="E7833" s="7">
        <f>VLOOKUP(A7833, Sheet2!$A$2:$K$8265, 11)</f>
        <v>110.8802</v>
      </c>
      <c r="F7833" s="7">
        <f t="shared" si="91"/>
        <v>1.40625</v>
      </c>
      <c r="G7833" s="8">
        <v>200000</v>
      </c>
      <c r="H7833" s="9">
        <f t="shared" si="92"/>
        <v>2400000</v>
      </c>
    </row>
    <row r="7834" spans="1:8" ht="14.5">
      <c r="A7834" s="6" t="str">
        <f t="shared" si="90"/>
        <v>TGL 3PURWAHAMBA_LEMBASARI</v>
      </c>
      <c r="B7834" s="11" t="s">
        <v>5354</v>
      </c>
      <c r="C7834" s="11" t="s">
        <v>5420</v>
      </c>
      <c r="D7834" s="11">
        <v>11.25</v>
      </c>
      <c r="E7834" s="7">
        <f>VLOOKUP(A7834, Sheet2!$A$2:$K$8265, 11)</f>
        <v>110.8802</v>
      </c>
      <c r="F7834" s="7">
        <f t="shared" si="91"/>
        <v>1.40625</v>
      </c>
      <c r="G7834" s="8">
        <v>200000</v>
      </c>
      <c r="H7834" s="9">
        <f t="shared" si="92"/>
        <v>2400000</v>
      </c>
    </row>
    <row r="7835" spans="1:8" ht="14.5">
      <c r="A7835" s="6" t="str">
        <f t="shared" si="90"/>
        <v>TGL 3PURWAHAMBA_LODAYA</v>
      </c>
      <c r="B7835" s="11" t="s">
        <v>5354</v>
      </c>
      <c r="C7835" s="11" t="s">
        <v>5421</v>
      </c>
      <c r="D7835" s="11">
        <v>15.73</v>
      </c>
      <c r="E7835" s="7">
        <f>VLOOKUP(A7835, Sheet2!$A$2:$K$8265, 11)</f>
        <v>110.8802</v>
      </c>
      <c r="F7835" s="7">
        <f t="shared" si="91"/>
        <v>1.9662500000000001</v>
      </c>
      <c r="G7835" s="8">
        <v>200000</v>
      </c>
      <c r="H7835" s="9">
        <f t="shared" si="92"/>
        <v>3200000</v>
      </c>
    </row>
    <row r="7836" spans="1:8" ht="14.5">
      <c r="A7836" s="6" t="str">
        <f t="shared" si="90"/>
        <v>TGL 3PURWAHAMBA_LUWIJAWA</v>
      </c>
      <c r="B7836" s="11" t="s">
        <v>5354</v>
      </c>
      <c r="C7836" s="11" t="s">
        <v>5422</v>
      </c>
      <c r="D7836" s="11">
        <v>11.25</v>
      </c>
      <c r="E7836" s="7">
        <f>VLOOKUP(A7836, Sheet2!$A$2:$K$8265, 11)</f>
        <v>110.8802</v>
      </c>
      <c r="F7836" s="7">
        <f t="shared" si="91"/>
        <v>1.40625</v>
      </c>
      <c r="G7836" s="8">
        <v>200000</v>
      </c>
      <c r="H7836" s="9">
        <f t="shared" si="92"/>
        <v>2400000</v>
      </c>
    </row>
    <row r="7837" spans="1:8" ht="14.5">
      <c r="A7837" s="6" t="str">
        <f t="shared" si="90"/>
        <v>TGL 3PURWAHAMBA_MANGKUKUSUMAN</v>
      </c>
      <c r="B7837" s="11" t="s">
        <v>5354</v>
      </c>
      <c r="C7837" s="11" t="s">
        <v>5423</v>
      </c>
      <c r="D7837" s="11">
        <v>0.5</v>
      </c>
      <c r="E7837" s="7">
        <f>VLOOKUP(A7837, Sheet2!$A$2:$K$8265, 11)</f>
        <v>110.8802</v>
      </c>
      <c r="F7837" s="7">
        <f t="shared" si="91"/>
        <v>6.25E-2</v>
      </c>
      <c r="G7837" s="8">
        <v>200000</v>
      </c>
      <c r="H7837" s="9">
        <f t="shared" si="92"/>
        <v>200000</v>
      </c>
    </row>
    <row r="7838" spans="1:8" ht="14.5">
      <c r="A7838" s="6" t="str">
        <f t="shared" si="90"/>
        <v>TGL 3PURWAHAMBA_MANGUNSAREN</v>
      </c>
      <c r="B7838" s="11" t="s">
        <v>5354</v>
      </c>
      <c r="C7838" s="11" t="s">
        <v>5424</v>
      </c>
      <c r="D7838" s="11">
        <v>11.25</v>
      </c>
      <c r="E7838" s="7">
        <f>VLOOKUP(A7838, Sheet2!$A$2:$K$8265, 11)</f>
        <v>110.8802</v>
      </c>
      <c r="F7838" s="7">
        <f t="shared" si="91"/>
        <v>1.40625</v>
      </c>
      <c r="G7838" s="8">
        <v>200000</v>
      </c>
      <c r="H7838" s="9">
        <f t="shared" si="92"/>
        <v>2400000</v>
      </c>
    </row>
    <row r="7839" spans="1:8" ht="14.5">
      <c r="A7839" s="6" t="str">
        <f t="shared" si="90"/>
        <v>TGL 3PURWAHAMBA_MARGAPADANG</v>
      </c>
      <c r="B7839" s="11" t="s">
        <v>5354</v>
      </c>
      <c r="C7839" s="11" t="s">
        <v>5425</v>
      </c>
      <c r="D7839" s="11">
        <v>11.25</v>
      </c>
      <c r="E7839" s="7">
        <f>VLOOKUP(A7839, Sheet2!$A$2:$K$8265, 11)</f>
        <v>110.8802</v>
      </c>
      <c r="F7839" s="7">
        <f t="shared" si="91"/>
        <v>1.40625</v>
      </c>
      <c r="G7839" s="8">
        <v>200000</v>
      </c>
      <c r="H7839" s="9">
        <f t="shared" si="92"/>
        <v>2400000</v>
      </c>
    </row>
    <row r="7840" spans="1:8" ht="14.5">
      <c r="A7840" s="6" t="str">
        <f t="shared" si="90"/>
        <v>TGL 3PURWAHAMBA_MARIBAYA</v>
      </c>
      <c r="B7840" s="11" t="s">
        <v>5354</v>
      </c>
      <c r="C7840" s="11" t="s">
        <v>4887</v>
      </c>
      <c r="D7840" s="11">
        <v>11.25</v>
      </c>
      <c r="E7840" s="7">
        <f>VLOOKUP(A7840, Sheet2!$A$2:$K$8265, 11)</f>
        <v>110.8802</v>
      </c>
      <c r="F7840" s="7">
        <f t="shared" si="91"/>
        <v>1.40625</v>
      </c>
      <c r="G7840" s="8">
        <v>200000</v>
      </c>
      <c r="H7840" s="9">
        <f t="shared" si="92"/>
        <v>2400000</v>
      </c>
    </row>
    <row r="7841" spans="1:8" ht="14.5">
      <c r="A7841" s="6" t="str">
        <f t="shared" si="90"/>
        <v>TGL 3PURWAHAMBA_MEJAGONG</v>
      </c>
      <c r="B7841" s="11" t="s">
        <v>5354</v>
      </c>
      <c r="C7841" s="11" t="s">
        <v>5426</v>
      </c>
      <c r="D7841" s="11">
        <v>15.73</v>
      </c>
      <c r="E7841" s="7">
        <f>VLOOKUP(A7841, Sheet2!$A$2:$K$8265, 11)</f>
        <v>110.8802</v>
      </c>
      <c r="F7841" s="7">
        <f t="shared" si="91"/>
        <v>1.9662500000000001</v>
      </c>
      <c r="G7841" s="8">
        <v>200000</v>
      </c>
      <c r="H7841" s="9">
        <f t="shared" si="92"/>
        <v>3200000</v>
      </c>
    </row>
    <row r="7842" spans="1:8" ht="14.5">
      <c r="A7842" s="6" t="str">
        <f t="shared" si="90"/>
        <v>TGL 3PURWAHAMBA_MEJASEM BARAT</v>
      </c>
      <c r="B7842" s="11" t="s">
        <v>5354</v>
      </c>
      <c r="C7842" s="11" t="s">
        <v>5427</v>
      </c>
      <c r="D7842" s="11">
        <v>11.25</v>
      </c>
      <c r="E7842" s="7">
        <f>VLOOKUP(A7842, Sheet2!$A$2:$K$8265, 11)</f>
        <v>110.8802</v>
      </c>
      <c r="F7842" s="7">
        <f t="shared" si="91"/>
        <v>1.40625</v>
      </c>
      <c r="G7842" s="8">
        <v>200000</v>
      </c>
      <c r="H7842" s="9">
        <f t="shared" si="92"/>
        <v>2400000</v>
      </c>
    </row>
    <row r="7843" spans="1:8" ht="14.5">
      <c r="A7843" s="6" t="str">
        <f t="shared" si="90"/>
        <v>TGL 3PURWAHAMBA_MEJASEM TIMUR</v>
      </c>
      <c r="B7843" s="11" t="s">
        <v>5354</v>
      </c>
      <c r="C7843" s="11" t="s">
        <v>5428</v>
      </c>
      <c r="D7843" s="11">
        <v>11.25</v>
      </c>
      <c r="E7843" s="7">
        <f>VLOOKUP(A7843, Sheet2!$A$2:$K$8265, 11)</f>
        <v>110.8802</v>
      </c>
      <c r="F7843" s="7">
        <f t="shared" si="91"/>
        <v>1.40625</v>
      </c>
      <c r="G7843" s="8">
        <v>200000</v>
      </c>
      <c r="H7843" s="9">
        <f t="shared" si="92"/>
        <v>2400000</v>
      </c>
    </row>
    <row r="7844" spans="1:8" ht="14.5">
      <c r="A7844" s="6" t="str">
        <f t="shared" si="90"/>
        <v>TGL 3PURWAHAMBA_MERENG</v>
      </c>
      <c r="B7844" s="11" t="s">
        <v>5354</v>
      </c>
      <c r="C7844" s="11" t="s">
        <v>5429</v>
      </c>
      <c r="D7844" s="11">
        <v>15.73</v>
      </c>
      <c r="E7844" s="7">
        <f>VLOOKUP(A7844, Sheet2!$A$2:$K$8265, 11)</f>
        <v>110.8802</v>
      </c>
      <c r="F7844" s="7">
        <f t="shared" si="91"/>
        <v>1.9662500000000001</v>
      </c>
      <c r="G7844" s="8">
        <v>200000</v>
      </c>
      <c r="H7844" s="9">
        <f t="shared" si="92"/>
        <v>3200000</v>
      </c>
    </row>
    <row r="7845" spans="1:8" ht="14.5">
      <c r="A7845" s="6" t="str">
        <f t="shared" si="90"/>
        <v>TGL 3PURWAHAMBA_MINDAKA</v>
      </c>
      <c r="B7845" s="11" t="s">
        <v>5354</v>
      </c>
      <c r="C7845" s="11" t="s">
        <v>5430</v>
      </c>
      <c r="D7845" s="11">
        <v>11.25</v>
      </c>
      <c r="E7845" s="7">
        <f>VLOOKUP(A7845, Sheet2!$A$2:$K$8265, 11)</f>
        <v>110.8802</v>
      </c>
      <c r="F7845" s="7">
        <f t="shared" si="91"/>
        <v>1.40625</v>
      </c>
      <c r="G7845" s="8">
        <v>200000</v>
      </c>
      <c r="H7845" s="9">
        <f t="shared" si="92"/>
        <v>2400000</v>
      </c>
    </row>
    <row r="7846" spans="1:8" ht="14.5">
      <c r="A7846" s="6" t="str">
        <f t="shared" si="90"/>
        <v>TGL 3PURWAHAMBA_MINTARAGEN</v>
      </c>
      <c r="B7846" s="11" t="s">
        <v>5354</v>
      </c>
      <c r="C7846" s="11" t="s">
        <v>5431</v>
      </c>
      <c r="D7846" s="11">
        <v>0.5</v>
      </c>
      <c r="E7846" s="7">
        <f>VLOOKUP(A7846, Sheet2!$A$2:$K$8265, 11)</f>
        <v>110.8802</v>
      </c>
      <c r="F7846" s="7">
        <f t="shared" si="91"/>
        <v>6.25E-2</v>
      </c>
      <c r="G7846" s="8">
        <v>200000</v>
      </c>
      <c r="H7846" s="9">
        <f t="shared" si="92"/>
        <v>200000</v>
      </c>
    </row>
    <row r="7847" spans="1:8" ht="14.5">
      <c r="A7847" s="6" t="str">
        <f t="shared" si="90"/>
        <v>TGL 3PURWAHAMBA_MOGA</v>
      </c>
      <c r="B7847" s="11" t="s">
        <v>5354</v>
      </c>
      <c r="C7847" s="11" t="s">
        <v>5432</v>
      </c>
      <c r="D7847" s="11">
        <v>15.73</v>
      </c>
      <c r="E7847" s="7">
        <f>VLOOKUP(A7847, Sheet2!$A$2:$K$8265, 11)</f>
        <v>110.8802</v>
      </c>
      <c r="F7847" s="7">
        <f t="shared" si="91"/>
        <v>1.9662500000000001</v>
      </c>
      <c r="G7847" s="8">
        <v>200000</v>
      </c>
      <c r="H7847" s="9">
        <f t="shared" si="92"/>
        <v>3200000</v>
      </c>
    </row>
    <row r="7848" spans="1:8" ht="14.5">
      <c r="A7848" s="6" t="str">
        <f t="shared" si="90"/>
        <v>TGL 3PURWAHAMBA_MUNJUNGAGUNG</v>
      </c>
      <c r="B7848" s="11" t="s">
        <v>5354</v>
      </c>
      <c r="C7848" s="11" t="s">
        <v>5433</v>
      </c>
      <c r="D7848" s="11">
        <v>11.25</v>
      </c>
      <c r="E7848" s="7">
        <f>VLOOKUP(A7848, Sheet2!$A$2:$K$8265, 11)</f>
        <v>110.8802</v>
      </c>
      <c r="F7848" s="7">
        <f t="shared" si="91"/>
        <v>1.40625</v>
      </c>
      <c r="G7848" s="8">
        <v>200000</v>
      </c>
      <c r="H7848" s="9">
        <f t="shared" si="92"/>
        <v>2400000</v>
      </c>
    </row>
    <row r="7849" spans="1:8" ht="14.5">
      <c r="A7849" s="6" t="str">
        <f t="shared" si="90"/>
        <v>TGL 3PURWAHAMBA_PACUL</v>
      </c>
      <c r="B7849" s="11" t="s">
        <v>5354</v>
      </c>
      <c r="C7849" s="11" t="s">
        <v>5434</v>
      </c>
      <c r="D7849" s="11">
        <v>11.25</v>
      </c>
      <c r="E7849" s="7">
        <f>VLOOKUP(A7849, Sheet2!$A$2:$K$8265, 11)</f>
        <v>110.8802</v>
      </c>
      <c r="F7849" s="7">
        <f t="shared" si="91"/>
        <v>1.40625</v>
      </c>
      <c r="G7849" s="8">
        <v>200000</v>
      </c>
      <c r="H7849" s="9">
        <f t="shared" si="92"/>
        <v>2400000</v>
      </c>
    </row>
    <row r="7850" spans="1:8" ht="14.5">
      <c r="A7850" s="6" t="str">
        <f t="shared" si="90"/>
        <v>TGL 3PURWAHAMBA_PADAHARJA</v>
      </c>
      <c r="B7850" s="11" t="s">
        <v>5354</v>
      </c>
      <c r="C7850" s="11" t="s">
        <v>5435</v>
      </c>
      <c r="D7850" s="11">
        <v>11.25</v>
      </c>
      <c r="E7850" s="7">
        <f>VLOOKUP(A7850, Sheet2!$A$2:$K$8265, 11)</f>
        <v>110.8802</v>
      </c>
      <c r="F7850" s="7">
        <f t="shared" si="91"/>
        <v>1.40625</v>
      </c>
      <c r="G7850" s="8">
        <v>200000</v>
      </c>
      <c r="H7850" s="9">
        <f t="shared" si="92"/>
        <v>2400000</v>
      </c>
    </row>
    <row r="7851" spans="1:8" ht="14.5">
      <c r="A7851" s="6" t="str">
        <f t="shared" si="90"/>
        <v>TGL 3PURWAHAMBA_PAGEDANGAN</v>
      </c>
      <c r="B7851" s="11" t="s">
        <v>5354</v>
      </c>
      <c r="C7851" s="11" t="s">
        <v>3741</v>
      </c>
      <c r="D7851" s="11">
        <v>11.25</v>
      </c>
      <c r="E7851" s="7">
        <f>VLOOKUP(A7851, Sheet2!$A$2:$K$8265, 11)</f>
        <v>110.8802</v>
      </c>
      <c r="F7851" s="7">
        <f t="shared" si="91"/>
        <v>1.40625</v>
      </c>
      <c r="G7851" s="8">
        <v>200000</v>
      </c>
      <c r="H7851" s="9">
        <f t="shared" si="92"/>
        <v>2400000</v>
      </c>
    </row>
    <row r="7852" spans="1:8" ht="14.5">
      <c r="A7852" s="6" t="str">
        <f t="shared" si="90"/>
        <v>TGL 3PURWAHAMBA_PAGONGAN</v>
      </c>
      <c r="B7852" s="11" t="s">
        <v>5354</v>
      </c>
      <c r="C7852" s="11" t="s">
        <v>5436</v>
      </c>
      <c r="D7852" s="11">
        <v>11.25</v>
      </c>
      <c r="E7852" s="7">
        <f>VLOOKUP(A7852, Sheet2!$A$2:$K$8265, 11)</f>
        <v>110.8802</v>
      </c>
      <c r="F7852" s="7">
        <f t="shared" si="91"/>
        <v>1.40625</v>
      </c>
      <c r="G7852" s="8">
        <v>200000</v>
      </c>
      <c r="H7852" s="9">
        <f t="shared" si="92"/>
        <v>2400000</v>
      </c>
    </row>
    <row r="7853" spans="1:8" ht="14.5">
      <c r="A7853" s="6" t="str">
        <f t="shared" si="90"/>
        <v>TGL 3PURWAHAMBA_PAKEMBARAN</v>
      </c>
      <c r="B7853" s="11" t="s">
        <v>5354</v>
      </c>
      <c r="C7853" s="11" t="s">
        <v>5437</v>
      </c>
      <c r="D7853" s="11">
        <v>15.73</v>
      </c>
      <c r="E7853" s="7">
        <f>VLOOKUP(A7853, Sheet2!$A$2:$K$8265, 11)</f>
        <v>110.8802</v>
      </c>
      <c r="F7853" s="7">
        <f t="shared" si="91"/>
        <v>1.9662500000000001</v>
      </c>
      <c r="G7853" s="8">
        <v>200000</v>
      </c>
      <c r="H7853" s="9">
        <f t="shared" si="92"/>
        <v>3200000</v>
      </c>
    </row>
    <row r="7854" spans="1:8" ht="14.5">
      <c r="A7854" s="6" t="str">
        <f t="shared" si="90"/>
        <v>TGL 3PURWAHAMBA_PAKEMBARAN</v>
      </c>
      <c r="B7854" s="11" t="s">
        <v>5354</v>
      </c>
      <c r="C7854" s="11" t="s">
        <v>5437</v>
      </c>
      <c r="D7854" s="11">
        <v>11.25</v>
      </c>
      <c r="E7854" s="7">
        <f>VLOOKUP(A7854, Sheet2!$A$2:$K$8265, 11)</f>
        <v>110.8802</v>
      </c>
      <c r="F7854" s="7">
        <f t="shared" si="91"/>
        <v>1.40625</v>
      </c>
      <c r="G7854" s="8">
        <v>200000</v>
      </c>
      <c r="H7854" s="9">
        <f t="shared" si="92"/>
        <v>2400000</v>
      </c>
    </row>
    <row r="7855" spans="1:8" ht="14.5">
      <c r="A7855" s="6" t="str">
        <f t="shared" si="90"/>
        <v>TGL 3PURWAHAMBA_PAKETIBAN</v>
      </c>
      <c r="B7855" s="11" t="s">
        <v>5354</v>
      </c>
      <c r="C7855" s="11" t="s">
        <v>5438</v>
      </c>
      <c r="D7855" s="11">
        <v>11.25</v>
      </c>
      <c r="E7855" s="7">
        <f>VLOOKUP(A7855, Sheet2!$A$2:$K$8265, 11)</f>
        <v>110.8802</v>
      </c>
      <c r="F7855" s="7">
        <f t="shared" si="91"/>
        <v>1.40625</v>
      </c>
      <c r="G7855" s="8">
        <v>200000</v>
      </c>
      <c r="H7855" s="9">
        <f t="shared" si="92"/>
        <v>2400000</v>
      </c>
    </row>
    <row r="7856" spans="1:8" ht="14.5">
      <c r="A7856" s="6" t="str">
        <f t="shared" si="90"/>
        <v>TGL 3PURWAHAMBA_PANGGUNG</v>
      </c>
      <c r="B7856" s="11" t="s">
        <v>5354</v>
      </c>
      <c r="C7856" s="11" t="s">
        <v>4223</v>
      </c>
      <c r="D7856" s="11">
        <v>0.5</v>
      </c>
      <c r="E7856" s="7">
        <f>VLOOKUP(A7856, Sheet2!$A$2:$K$8265, 11)</f>
        <v>110.8802</v>
      </c>
      <c r="F7856" s="7">
        <f t="shared" si="91"/>
        <v>6.25E-2</v>
      </c>
      <c r="G7856" s="8">
        <v>200000</v>
      </c>
      <c r="H7856" s="9">
        <f t="shared" si="92"/>
        <v>200000</v>
      </c>
    </row>
    <row r="7857" spans="1:8" ht="14.5">
      <c r="A7857" s="6" t="str">
        <f t="shared" si="90"/>
        <v>TGL 3PURWAHAMBA_PANGKAH</v>
      </c>
      <c r="B7857" s="11" t="s">
        <v>5354</v>
      </c>
      <c r="C7857" s="11" t="s">
        <v>183</v>
      </c>
      <c r="D7857" s="11">
        <v>11.25</v>
      </c>
      <c r="E7857" s="7">
        <f>VLOOKUP(A7857, Sheet2!$A$2:$K$8265, 11)</f>
        <v>110.8802</v>
      </c>
      <c r="F7857" s="7">
        <f t="shared" si="91"/>
        <v>1.40625</v>
      </c>
      <c r="G7857" s="8">
        <v>200000</v>
      </c>
      <c r="H7857" s="9">
        <f t="shared" si="92"/>
        <v>2400000</v>
      </c>
    </row>
    <row r="7858" spans="1:8" ht="14.5">
      <c r="A7858" s="6" t="str">
        <f t="shared" si="90"/>
        <v>TGL 3PURWAHAMBA_PASANGAN</v>
      </c>
      <c r="B7858" s="11" t="s">
        <v>5354</v>
      </c>
      <c r="C7858" s="11" t="s">
        <v>5439</v>
      </c>
      <c r="D7858" s="11">
        <v>11.25</v>
      </c>
      <c r="E7858" s="7">
        <f>VLOOKUP(A7858, Sheet2!$A$2:$K$8265, 11)</f>
        <v>110.8802</v>
      </c>
      <c r="F7858" s="7">
        <f t="shared" si="91"/>
        <v>1.40625</v>
      </c>
      <c r="G7858" s="8">
        <v>200000</v>
      </c>
      <c r="H7858" s="9">
        <f t="shared" si="92"/>
        <v>2400000</v>
      </c>
    </row>
    <row r="7859" spans="1:8" ht="14.5">
      <c r="A7859" s="6" t="str">
        <f t="shared" si="90"/>
        <v>TGL 3PURWAHAMBA_PECABEAN</v>
      </c>
      <c r="B7859" s="11" t="s">
        <v>5354</v>
      </c>
      <c r="C7859" s="11" t="s">
        <v>5440</v>
      </c>
      <c r="D7859" s="11">
        <v>11.25</v>
      </c>
      <c r="E7859" s="7">
        <f>VLOOKUP(A7859, Sheet2!$A$2:$K$8265, 11)</f>
        <v>110.8802</v>
      </c>
      <c r="F7859" s="7">
        <f t="shared" si="91"/>
        <v>1.40625</v>
      </c>
      <c r="G7859" s="8">
        <v>200000</v>
      </c>
      <c r="H7859" s="9">
        <f t="shared" si="92"/>
        <v>2400000</v>
      </c>
    </row>
    <row r="7860" spans="1:8" ht="14.5">
      <c r="A7860" s="6" t="str">
        <f t="shared" si="90"/>
        <v>TGL 3PURWAHAMBA_PEGIRIKAN</v>
      </c>
      <c r="B7860" s="11" t="s">
        <v>5354</v>
      </c>
      <c r="C7860" s="11" t="s">
        <v>5441</v>
      </c>
      <c r="D7860" s="11">
        <v>11.25</v>
      </c>
      <c r="E7860" s="7">
        <f>VLOOKUP(A7860, Sheet2!$A$2:$K$8265, 11)</f>
        <v>110.8802</v>
      </c>
      <c r="F7860" s="7">
        <f t="shared" si="91"/>
        <v>1.40625</v>
      </c>
      <c r="G7860" s="8">
        <v>200000</v>
      </c>
      <c r="H7860" s="9">
        <f t="shared" si="92"/>
        <v>2400000</v>
      </c>
    </row>
    <row r="7861" spans="1:8" ht="14.5">
      <c r="A7861" s="6" t="str">
        <f t="shared" si="90"/>
        <v>TGL 3PURWAHAMBA_PEKAUMAN</v>
      </c>
      <c r="B7861" s="11" t="s">
        <v>5354</v>
      </c>
      <c r="C7861" s="11" t="s">
        <v>328</v>
      </c>
      <c r="D7861" s="11">
        <v>0.5</v>
      </c>
      <c r="E7861" s="7">
        <f>VLOOKUP(A7861, Sheet2!$A$2:$K$8265, 11)</f>
        <v>110.8802</v>
      </c>
      <c r="F7861" s="7">
        <f t="shared" si="91"/>
        <v>6.25E-2</v>
      </c>
      <c r="G7861" s="8">
        <v>200000</v>
      </c>
      <c r="H7861" s="9">
        <f t="shared" si="92"/>
        <v>200000</v>
      </c>
    </row>
    <row r="7862" spans="1:8" ht="14.5">
      <c r="A7862" s="6" t="str">
        <f t="shared" si="90"/>
        <v>TGL 3PURWAHAMBA_PEKAUMAN KULON</v>
      </c>
      <c r="B7862" s="11" t="s">
        <v>5354</v>
      </c>
      <c r="C7862" s="11" t="s">
        <v>5442</v>
      </c>
      <c r="D7862" s="11">
        <v>11.25</v>
      </c>
      <c r="E7862" s="7">
        <f>VLOOKUP(A7862, Sheet2!$A$2:$K$8265, 11)</f>
        <v>110.8802</v>
      </c>
      <c r="F7862" s="7">
        <f t="shared" si="91"/>
        <v>1.40625</v>
      </c>
      <c r="G7862" s="8">
        <v>200000</v>
      </c>
      <c r="H7862" s="9">
        <f t="shared" si="92"/>
        <v>2400000</v>
      </c>
    </row>
    <row r="7863" spans="1:8" ht="14.5">
      <c r="A7863" s="6" t="str">
        <f t="shared" si="90"/>
        <v>TGL 3PURWAHAMBA_PEKIRINGAN</v>
      </c>
      <c r="B7863" s="11" t="s">
        <v>5354</v>
      </c>
      <c r="C7863" s="11" t="s">
        <v>947</v>
      </c>
      <c r="D7863" s="11">
        <v>11.25</v>
      </c>
      <c r="E7863" s="7">
        <f>VLOOKUP(A7863, Sheet2!$A$2:$K$8265, 11)</f>
        <v>110.8802</v>
      </c>
      <c r="F7863" s="7">
        <f t="shared" si="91"/>
        <v>1.40625</v>
      </c>
      <c r="G7863" s="8">
        <v>200000</v>
      </c>
      <c r="H7863" s="9">
        <f t="shared" si="92"/>
        <v>2400000</v>
      </c>
    </row>
    <row r="7864" spans="1:8" ht="14.5">
      <c r="A7864" s="6" t="str">
        <f t="shared" si="90"/>
        <v>TGL 3PURWAHAMBA_PENDAWA</v>
      </c>
      <c r="B7864" s="11" t="s">
        <v>5354</v>
      </c>
      <c r="C7864" s="11" t="s">
        <v>5443</v>
      </c>
      <c r="D7864" s="11">
        <v>11.25</v>
      </c>
      <c r="E7864" s="7">
        <f>VLOOKUP(A7864, Sheet2!$A$2:$K$8265, 11)</f>
        <v>110.8802</v>
      </c>
      <c r="F7864" s="7">
        <f t="shared" si="91"/>
        <v>1.40625</v>
      </c>
      <c r="G7864" s="8">
        <v>200000</v>
      </c>
      <c r="H7864" s="9">
        <f t="shared" si="92"/>
        <v>2400000</v>
      </c>
    </row>
    <row r="7865" spans="1:8" ht="14.5">
      <c r="A7865" s="6" t="str">
        <f t="shared" si="90"/>
        <v>TGL 3PURWAHAMBA_PENER</v>
      </c>
      <c r="B7865" s="11" t="s">
        <v>5354</v>
      </c>
      <c r="C7865" s="11" t="s">
        <v>4687</v>
      </c>
      <c r="D7865" s="11">
        <v>11.25</v>
      </c>
      <c r="E7865" s="7">
        <f>VLOOKUP(A7865, Sheet2!$A$2:$K$8265, 11)</f>
        <v>110.8802</v>
      </c>
      <c r="F7865" s="7">
        <f t="shared" si="91"/>
        <v>1.40625</v>
      </c>
      <c r="G7865" s="8">
        <v>200000</v>
      </c>
      <c r="H7865" s="9">
        <f t="shared" si="92"/>
        <v>2400000</v>
      </c>
    </row>
    <row r="7866" spans="1:8" ht="14.5">
      <c r="A7866" s="6" t="str">
        <f t="shared" si="90"/>
        <v>TGL 3PURWAHAMBA_PENGABEAN</v>
      </c>
      <c r="B7866" s="11" t="s">
        <v>5354</v>
      </c>
      <c r="C7866" s="11" t="s">
        <v>330</v>
      </c>
      <c r="D7866" s="11">
        <v>11.25</v>
      </c>
      <c r="E7866" s="7">
        <f>VLOOKUP(A7866, Sheet2!$A$2:$K$8265, 11)</f>
        <v>110.8802</v>
      </c>
      <c r="F7866" s="7">
        <f t="shared" si="91"/>
        <v>1.40625</v>
      </c>
      <c r="G7866" s="8">
        <v>200000</v>
      </c>
      <c r="H7866" s="9">
        <f t="shared" si="92"/>
        <v>2400000</v>
      </c>
    </row>
    <row r="7867" spans="1:8" ht="14.5">
      <c r="A7867" s="6" t="str">
        <f t="shared" si="90"/>
        <v>TGL 3PURWAHAMBA_PENUJAH</v>
      </c>
      <c r="B7867" s="11" t="s">
        <v>5354</v>
      </c>
      <c r="C7867" s="11" t="s">
        <v>5444</v>
      </c>
      <c r="D7867" s="11">
        <v>11.25</v>
      </c>
      <c r="E7867" s="7">
        <f>VLOOKUP(A7867, Sheet2!$A$2:$K$8265, 11)</f>
        <v>110.8802</v>
      </c>
      <c r="F7867" s="7">
        <f t="shared" si="91"/>
        <v>1.40625</v>
      </c>
      <c r="G7867" s="8">
        <v>200000</v>
      </c>
      <c r="H7867" s="9">
        <f t="shared" si="92"/>
        <v>2400000</v>
      </c>
    </row>
    <row r="7868" spans="1:8" ht="14.5">
      <c r="A7868" s="6" t="str">
        <f t="shared" si="90"/>
        <v>TGL 3PURWAHAMBA_PENUSUPAN</v>
      </c>
      <c r="B7868" s="11" t="s">
        <v>5354</v>
      </c>
      <c r="C7868" s="11" t="s">
        <v>2457</v>
      </c>
      <c r="D7868" s="11">
        <v>15.73</v>
      </c>
      <c r="E7868" s="7">
        <f>VLOOKUP(A7868, Sheet2!$A$2:$K$8265, 11)</f>
        <v>110.8802</v>
      </c>
      <c r="F7868" s="7">
        <f t="shared" si="91"/>
        <v>1.9662500000000001</v>
      </c>
      <c r="G7868" s="8">
        <v>200000</v>
      </c>
      <c r="H7868" s="9">
        <f t="shared" si="92"/>
        <v>3200000</v>
      </c>
    </row>
    <row r="7869" spans="1:8" ht="14.5">
      <c r="A7869" s="6" t="str">
        <f t="shared" si="90"/>
        <v>TGL 3PURWAHAMBA_PENUSUPAN</v>
      </c>
      <c r="B7869" s="11" t="s">
        <v>5354</v>
      </c>
      <c r="C7869" s="11" t="s">
        <v>2457</v>
      </c>
      <c r="D7869" s="11">
        <v>11.25</v>
      </c>
      <c r="E7869" s="7">
        <f>VLOOKUP(A7869, Sheet2!$A$2:$K$8265, 11)</f>
        <v>110.8802</v>
      </c>
      <c r="F7869" s="7">
        <f t="shared" si="91"/>
        <v>1.40625</v>
      </c>
      <c r="G7869" s="8">
        <v>200000</v>
      </c>
      <c r="H7869" s="9">
        <f t="shared" si="92"/>
        <v>2400000</v>
      </c>
    </row>
    <row r="7870" spans="1:8" ht="14.5">
      <c r="A7870" s="6" t="str">
        <f t="shared" si="90"/>
        <v>TGL 3PURWAHAMBA_PENYALAHAN</v>
      </c>
      <c r="B7870" s="11" t="s">
        <v>5354</v>
      </c>
      <c r="C7870" s="11" t="s">
        <v>5445</v>
      </c>
      <c r="D7870" s="11">
        <v>11.25</v>
      </c>
      <c r="E7870" s="7">
        <f>VLOOKUP(A7870, Sheet2!$A$2:$K$8265, 11)</f>
        <v>110.8802</v>
      </c>
      <c r="F7870" s="7">
        <f t="shared" si="91"/>
        <v>1.40625</v>
      </c>
      <c r="G7870" s="8">
        <v>200000</v>
      </c>
      <c r="H7870" s="9">
        <f t="shared" si="92"/>
        <v>2400000</v>
      </c>
    </row>
    <row r="7871" spans="1:8" ht="14.5">
      <c r="A7871" s="6" t="str">
        <f t="shared" si="90"/>
        <v>TGL 3PURWAHAMBA_PEPEDAN</v>
      </c>
      <c r="B7871" s="11" t="s">
        <v>5354</v>
      </c>
      <c r="C7871" s="11" t="s">
        <v>955</v>
      </c>
      <c r="D7871" s="11">
        <v>15.73</v>
      </c>
      <c r="E7871" s="7">
        <f>VLOOKUP(A7871, Sheet2!$A$2:$K$8265, 11)</f>
        <v>110.8802</v>
      </c>
      <c r="F7871" s="7">
        <f t="shared" si="91"/>
        <v>1.9662500000000001</v>
      </c>
      <c r="G7871" s="8">
        <v>200000</v>
      </c>
      <c r="H7871" s="9">
        <f t="shared" si="92"/>
        <v>3200000</v>
      </c>
    </row>
    <row r="7872" spans="1:8" ht="14.5">
      <c r="A7872" s="6" t="str">
        <f t="shared" si="90"/>
        <v>TGL 3PURWAHAMBA_PEPEDAN</v>
      </c>
      <c r="B7872" s="11" t="s">
        <v>5354</v>
      </c>
      <c r="C7872" s="11" t="s">
        <v>955</v>
      </c>
      <c r="D7872" s="11">
        <v>11.25</v>
      </c>
      <c r="E7872" s="7">
        <f>VLOOKUP(A7872, Sheet2!$A$2:$K$8265, 11)</f>
        <v>110.8802</v>
      </c>
      <c r="F7872" s="7">
        <f t="shared" si="91"/>
        <v>1.40625</v>
      </c>
      <c r="G7872" s="8">
        <v>200000</v>
      </c>
      <c r="H7872" s="9">
        <f t="shared" si="92"/>
        <v>2400000</v>
      </c>
    </row>
    <row r="7873" spans="1:8" ht="14.5">
      <c r="A7873" s="6" t="str">
        <f t="shared" si="90"/>
        <v>TGL 3PURWAHAMBA_PESAYANGAN</v>
      </c>
      <c r="B7873" s="11" t="s">
        <v>5354</v>
      </c>
      <c r="C7873" s="11" t="s">
        <v>5446</v>
      </c>
      <c r="D7873" s="11">
        <v>11.25</v>
      </c>
      <c r="E7873" s="7">
        <f>VLOOKUP(A7873, Sheet2!$A$2:$K$8265, 11)</f>
        <v>110.8802</v>
      </c>
      <c r="F7873" s="7">
        <f t="shared" si="91"/>
        <v>1.40625</v>
      </c>
      <c r="G7873" s="8">
        <v>200000</v>
      </c>
      <c r="H7873" s="9">
        <f t="shared" si="92"/>
        <v>2400000</v>
      </c>
    </row>
    <row r="7874" spans="1:8" ht="14.5">
      <c r="A7874" s="6" t="str">
        <f t="shared" si="90"/>
        <v>TGL 3PURWAHAMBA_PLUMBUNGAN</v>
      </c>
      <c r="B7874" s="11" t="s">
        <v>5354</v>
      </c>
      <c r="C7874" s="11" t="s">
        <v>2464</v>
      </c>
      <c r="D7874" s="11">
        <v>11.25</v>
      </c>
      <c r="E7874" s="7">
        <f>VLOOKUP(A7874, Sheet2!$A$2:$K$8265, 11)</f>
        <v>110.8802</v>
      </c>
      <c r="F7874" s="7">
        <f t="shared" si="91"/>
        <v>1.40625</v>
      </c>
      <c r="G7874" s="8">
        <v>200000</v>
      </c>
      <c r="H7874" s="9">
        <f t="shared" si="92"/>
        <v>2400000</v>
      </c>
    </row>
    <row r="7875" spans="1:8" ht="14.5">
      <c r="A7875" s="6" t="str">
        <f t="shared" si="90"/>
        <v>TGL 3PURWAHAMBA_PROCOT</v>
      </c>
      <c r="B7875" s="11" t="s">
        <v>5354</v>
      </c>
      <c r="C7875" s="11" t="s">
        <v>5447</v>
      </c>
      <c r="D7875" s="11">
        <v>11.25</v>
      </c>
      <c r="E7875" s="7">
        <f>VLOOKUP(A7875, Sheet2!$A$2:$K$8265, 11)</f>
        <v>110.8802</v>
      </c>
      <c r="F7875" s="7">
        <f t="shared" si="91"/>
        <v>1.40625</v>
      </c>
      <c r="G7875" s="8">
        <v>200000</v>
      </c>
      <c r="H7875" s="9">
        <f t="shared" si="92"/>
        <v>2400000</v>
      </c>
    </row>
    <row r="7876" spans="1:8" ht="14.5">
      <c r="A7876" s="6" t="str">
        <f t="shared" si="90"/>
        <v>TGL 3PURWAHAMBA_PUBAYASA</v>
      </c>
      <c r="B7876" s="11" t="s">
        <v>5354</v>
      </c>
      <c r="C7876" s="11" t="s">
        <v>5448</v>
      </c>
      <c r="D7876" s="11">
        <v>11.25</v>
      </c>
      <c r="E7876" s="7">
        <f>VLOOKUP(A7876, Sheet2!$A$2:$K$8265, 11)</f>
        <v>110.8802</v>
      </c>
      <c r="F7876" s="7">
        <f t="shared" si="91"/>
        <v>1.40625</v>
      </c>
      <c r="G7876" s="8">
        <v>200000</v>
      </c>
      <c r="H7876" s="9">
        <f t="shared" si="92"/>
        <v>2400000</v>
      </c>
    </row>
    <row r="7877" spans="1:8" ht="14.5">
      <c r="A7877" s="6" t="str">
        <f t="shared" si="90"/>
        <v>TGL 3PURWAHAMBA_PURBASANA</v>
      </c>
      <c r="B7877" s="11" t="s">
        <v>5354</v>
      </c>
      <c r="C7877" s="11" t="s">
        <v>5449</v>
      </c>
      <c r="D7877" s="11">
        <v>11.25</v>
      </c>
      <c r="E7877" s="7">
        <f>VLOOKUP(A7877, Sheet2!$A$2:$K$8265, 11)</f>
        <v>110.8802</v>
      </c>
      <c r="F7877" s="7">
        <f t="shared" si="91"/>
        <v>1.40625</v>
      </c>
      <c r="G7877" s="8">
        <v>200000</v>
      </c>
      <c r="H7877" s="9">
        <f t="shared" si="92"/>
        <v>2400000</v>
      </c>
    </row>
    <row r="7878" spans="1:8" ht="14.5">
      <c r="A7878" s="6" t="str">
        <f t="shared" si="90"/>
        <v>TGL 3PURWAHAMBA_PURWAHAMBA</v>
      </c>
      <c r="B7878" s="11" t="s">
        <v>5354</v>
      </c>
      <c r="C7878" s="11" t="s">
        <v>5450</v>
      </c>
      <c r="D7878" s="11">
        <v>11.25</v>
      </c>
      <c r="E7878" s="7">
        <f>VLOOKUP(A7878, Sheet2!$A$2:$K$8265, 11)</f>
        <v>110.8802</v>
      </c>
      <c r="F7878" s="7">
        <f t="shared" si="91"/>
        <v>1.40625</v>
      </c>
      <c r="G7878" s="8">
        <v>200000</v>
      </c>
      <c r="H7878" s="9">
        <f t="shared" si="92"/>
        <v>2400000</v>
      </c>
    </row>
    <row r="7879" spans="1:8" ht="14.5">
      <c r="A7879" s="6" t="str">
        <f t="shared" si="90"/>
        <v>TGL 3PURWAHAMBA_RANCAWIRU</v>
      </c>
      <c r="B7879" s="11" t="s">
        <v>5354</v>
      </c>
      <c r="C7879" s="11" t="s">
        <v>5451</v>
      </c>
      <c r="D7879" s="11">
        <v>11.25</v>
      </c>
      <c r="E7879" s="7">
        <f>VLOOKUP(A7879, Sheet2!$A$2:$K$8265, 11)</f>
        <v>110.8802</v>
      </c>
      <c r="F7879" s="7">
        <f t="shared" si="91"/>
        <v>1.40625</v>
      </c>
      <c r="G7879" s="8">
        <v>200000</v>
      </c>
      <c r="H7879" s="9">
        <f t="shared" si="92"/>
        <v>2400000</v>
      </c>
    </row>
    <row r="7880" spans="1:8" ht="14.5">
      <c r="A7880" s="6" t="str">
        <f t="shared" si="90"/>
        <v>TGL 3PURWAHAMBA_RANDUGUNTING</v>
      </c>
      <c r="B7880" s="11" t="s">
        <v>5354</v>
      </c>
      <c r="C7880" s="11" t="s">
        <v>5139</v>
      </c>
      <c r="D7880" s="11">
        <v>0.5</v>
      </c>
      <c r="E7880" s="7">
        <f>VLOOKUP(A7880, Sheet2!$A$2:$K$8265, 11)</f>
        <v>110.8802</v>
      </c>
      <c r="F7880" s="7">
        <f t="shared" si="91"/>
        <v>6.25E-2</v>
      </c>
      <c r="G7880" s="8">
        <v>200000</v>
      </c>
      <c r="H7880" s="9">
        <f t="shared" si="92"/>
        <v>200000</v>
      </c>
    </row>
    <row r="7881" spans="1:8" ht="14.5">
      <c r="A7881" s="6" t="str">
        <f t="shared" si="90"/>
        <v>TGL 3PURWAHAMBA_RANGI MULYA</v>
      </c>
      <c r="B7881" s="11" t="s">
        <v>5354</v>
      </c>
      <c r="C7881" s="11" t="s">
        <v>5452</v>
      </c>
      <c r="D7881" s="11">
        <v>11.25</v>
      </c>
      <c r="E7881" s="7">
        <f>VLOOKUP(A7881, Sheet2!$A$2:$K$8265, 11)</f>
        <v>110.8802</v>
      </c>
      <c r="F7881" s="7">
        <f t="shared" si="91"/>
        <v>1.40625</v>
      </c>
      <c r="G7881" s="8">
        <v>200000</v>
      </c>
      <c r="H7881" s="9">
        <f t="shared" si="92"/>
        <v>2400000</v>
      </c>
    </row>
    <row r="7882" spans="1:8" ht="14.5">
      <c r="A7882" s="6" t="str">
        <f t="shared" si="90"/>
        <v>TGL 3PURWAHAMBA_REMBUL</v>
      </c>
      <c r="B7882" s="11" t="s">
        <v>5354</v>
      </c>
      <c r="C7882" s="11" t="s">
        <v>1793</v>
      </c>
      <c r="D7882" s="11">
        <v>15.73</v>
      </c>
      <c r="E7882" s="7">
        <f>VLOOKUP(A7882, Sheet2!$A$2:$K$8265, 11)</f>
        <v>110.8802</v>
      </c>
      <c r="F7882" s="7">
        <f t="shared" si="91"/>
        <v>1.9662500000000001</v>
      </c>
      <c r="G7882" s="8">
        <v>200000</v>
      </c>
      <c r="H7882" s="9">
        <f t="shared" si="92"/>
        <v>3200000</v>
      </c>
    </row>
    <row r="7883" spans="1:8" ht="14.5">
      <c r="A7883" s="6" t="str">
        <f t="shared" si="90"/>
        <v>TGL 3PURWAHAMBA_SEMEDO</v>
      </c>
      <c r="B7883" s="11" t="s">
        <v>5354</v>
      </c>
      <c r="C7883" s="11" t="s">
        <v>4076</v>
      </c>
      <c r="D7883" s="11">
        <v>11.25</v>
      </c>
      <c r="E7883" s="7">
        <f>VLOOKUP(A7883, Sheet2!$A$2:$K$8265, 11)</f>
        <v>110.8802</v>
      </c>
      <c r="F7883" s="7">
        <f t="shared" si="91"/>
        <v>1.40625</v>
      </c>
      <c r="G7883" s="8">
        <v>200000</v>
      </c>
      <c r="H7883" s="9">
        <f t="shared" si="92"/>
        <v>2400000</v>
      </c>
    </row>
    <row r="7884" spans="1:8" ht="14.5">
      <c r="A7884" s="6" t="str">
        <f t="shared" si="90"/>
        <v>TGL 3PURWAHAMBA_SIDAHARJA</v>
      </c>
      <c r="B7884" s="11" t="s">
        <v>5354</v>
      </c>
      <c r="C7884" s="11" t="s">
        <v>5453</v>
      </c>
      <c r="D7884" s="11">
        <v>11.25</v>
      </c>
      <c r="E7884" s="7">
        <f>VLOOKUP(A7884, Sheet2!$A$2:$K$8265, 11)</f>
        <v>110.8802</v>
      </c>
      <c r="F7884" s="7">
        <f t="shared" si="91"/>
        <v>1.40625</v>
      </c>
      <c r="G7884" s="8">
        <v>200000</v>
      </c>
      <c r="H7884" s="9">
        <f t="shared" si="92"/>
        <v>2400000</v>
      </c>
    </row>
    <row r="7885" spans="1:8" ht="14.5">
      <c r="A7885" s="6" t="str">
        <f t="shared" si="90"/>
        <v>TGL 3PURWAHAMBA_SIDAMULYA</v>
      </c>
      <c r="B7885" s="11" t="s">
        <v>5354</v>
      </c>
      <c r="C7885" s="11" t="s">
        <v>1646</v>
      </c>
      <c r="D7885" s="11">
        <v>11.25</v>
      </c>
      <c r="E7885" s="7">
        <f>VLOOKUP(A7885, Sheet2!$A$2:$K$8265, 11)</f>
        <v>110.8802</v>
      </c>
      <c r="F7885" s="7">
        <f t="shared" si="91"/>
        <v>1.40625</v>
      </c>
      <c r="G7885" s="8">
        <v>200000</v>
      </c>
      <c r="H7885" s="9">
        <f t="shared" si="92"/>
        <v>2400000</v>
      </c>
    </row>
    <row r="7886" spans="1:8" ht="14.5">
      <c r="A7886" s="6" t="str">
        <f t="shared" si="90"/>
        <v>TGL 3PURWAHAMBA_SIGENTONG</v>
      </c>
      <c r="B7886" s="11" t="s">
        <v>5354</v>
      </c>
      <c r="C7886" s="11" t="s">
        <v>1649</v>
      </c>
      <c r="D7886" s="11">
        <v>11.25</v>
      </c>
      <c r="E7886" s="7">
        <f>VLOOKUP(A7886, Sheet2!$A$2:$K$8265, 11)</f>
        <v>110.8802</v>
      </c>
      <c r="F7886" s="7">
        <f t="shared" si="91"/>
        <v>1.40625</v>
      </c>
      <c r="G7886" s="8">
        <v>200000</v>
      </c>
      <c r="H7886" s="9">
        <f t="shared" si="92"/>
        <v>2400000</v>
      </c>
    </row>
    <row r="7887" spans="1:8" ht="14.5">
      <c r="A7887" s="6" t="str">
        <f t="shared" si="90"/>
        <v>TGL 3PURWAHAMBA_SIKASUR</v>
      </c>
      <c r="B7887" s="11" t="s">
        <v>5354</v>
      </c>
      <c r="C7887" s="11" t="s">
        <v>5454</v>
      </c>
      <c r="D7887" s="11">
        <v>15.73</v>
      </c>
      <c r="E7887" s="7">
        <f>VLOOKUP(A7887, Sheet2!$A$2:$K$8265, 11)</f>
        <v>110.8802</v>
      </c>
      <c r="F7887" s="7">
        <f t="shared" si="91"/>
        <v>1.9662500000000001</v>
      </c>
      <c r="G7887" s="8">
        <v>200000</v>
      </c>
      <c r="H7887" s="9">
        <f t="shared" si="92"/>
        <v>3200000</v>
      </c>
    </row>
    <row r="7888" spans="1:8" ht="14.5">
      <c r="A7888" s="6" t="str">
        <f t="shared" si="90"/>
        <v>TGL 3PURWAHAMBA_SLAWI KULON</v>
      </c>
      <c r="B7888" s="11" t="s">
        <v>5354</v>
      </c>
      <c r="C7888" s="11" t="s">
        <v>5455</v>
      </c>
      <c r="D7888" s="11">
        <v>11.25</v>
      </c>
      <c r="E7888" s="7">
        <f>VLOOKUP(A7888, Sheet2!$A$2:$K$8265, 11)</f>
        <v>110.8802</v>
      </c>
      <c r="F7888" s="7">
        <f t="shared" si="91"/>
        <v>1.40625</v>
      </c>
      <c r="G7888" s="8">
        <v>200000</v>
      </c>
      <c r="H7888" s="9">
        <f t="shared" si="92"/>
        <v>2400000</v>
      </c>
    </row>
    <row r="7889" spans="1:8" ht="14.5">
      <c r="A7889" s="6" t="str">
        <f t="shared" si="90"/>
        <v>TGL 3PURWAHAMBA_SLAWI WETAN</v>
      </c>
      <c r="B7889" s="11" t="s">
        <v>5354</v>
      </c>
      <c r="C7889" s="11" t="s">
        <v>5456</v>
      </c>
      <c r="D7889" s="11">
        <v>11.25</v>
      </c>
      <c r="E7889" s="7">
        <f>VLOOKUP(A7889, Sheet2!$A$2:$K$8265, 11)</f>
        <v>110.8802</v>
      </c>
      <c r="F7889" s="7">
        <f t="shared" si="91"/>
        <v>1.40625</v>
      </c>
      <c r="G7889" s="8">
        <v>200000</v>
      </c>
      <c r="H7889" s="9">
        <f t="shared" si="92"/>
        <v>2400000</v>
      </c>
    </row>
    <row r="7890" spans="1:8" ht="14.5">
      <c r="A7890" s="6" t="str">
        <f t="shared" si="90"/>
        <v>TGL 3PURWAHAMBA_SUKAREJA</v>
      </c>
      <c r="B7890" s="11" t="s">
        <v>5354</v>
      </c>
      <c r="C7890" s="11" t="s">
        <v>338</v>
      </c>
      <c r="D7890" s="11">
        <v>11.25</v>
      </c>
      <c r="E7890" s="7">
        <f>VLOOKUP(A7890, Sheet2!$A$2:$K$8265, 11)</f>
        <v>110.8802</v>
      </c>
      <c r="F7890" s="7">
        <f t="shared" si="91"/>
        <v>1.40625</v>
      </c>
      <c r="G7890" s="8">
        <v>200000</v>
      </c>
      <c r="H7890" s="9">
        <f t="shared" si="92"/>
        <v>2400000</v>
      </c>
    </row>
    <row r="7891" spans="1:8" ht="14.5">
      <c r="A7891" s="6" t="str">
        <f t="shared" si="90"/>
        <v>TGL 3PURWAHAMBA_SUMBARANG</v>
      </c>
      <c r="B7891" s="11" t="s">
        <v>5354</v>
      </c>
      <c r="C7891" s="11" t="s">
        <v>5457</v>
      </c>
      <c r="D7891" s="11">
        <v>11.25</v>
      </c>
      <c r="E7891" s="7">
        <f>VLOOKUP(A7891, Sheet2!$A$2:$K$8265, 11)</f>
        <v>110.8802</v>
      </c>
      <c r="F7891" s="7">
        <f t="shared" si="91"/>
        <v>1.40625</v>
      </c>
      <c r="G7891" s="8">
        <v>200000</v>
      </c>
      <c r="H7891" s="9">
        <f t="shared" si="92"/>
        <v>2400000</v>
      </c>
    </row>
    <row r="7892" spans="1:8" ht="14.5">
      <c r="A7892" s="6" t="str">
        <f t="shared" si="90"/>
        <v>TGL 3PURWAHAMBA_SUMINGKIR</v>
      </c>
      <c r="B7892" s="11" t="s">
        <v>5354</v>
      </c>
      <c r="C7892" s="11" t="s">
        <v>1906</v>
      </c>
      <c r="D7892" s="11">
        <v>11.25</v>
      </c>
      <c r="E7892" s="7">
        <f>VLOOKUP(A7892, Sheet2!$A$2:$K$8265, 11)</f>
        <v>110.8802</v>
      </c>
      <c r="F7892" s="7">
        <f t="shared" si="91"/>
        <v>1.40625</v>
      </c>
      <c r="G7892" s="8">
        <v>200000</v>
      </c>
      <c r="H7892" s="9">
        <f t="shared" si="92"/>
        <v>2400000</v>
      </c>
    </row>
    <row r="7893" spans="1:8" ht="14.5">
      <c r="A7893" s="6" t="str">
        <f t="shared" si="90"/>
        <v>TGL 3PURWAHAMBA_SURADADI</v>
      </c>
      <c r="B7893" s="11" t="s">
        <v>5354</v>
      </c>
      <c r="C7893" s="11" t="s">
        <v>5458</v>
      </c>
      <c r="D7893" s="11">
        <v>11.25</v>
      </c>
      <c r="E7893" s="7">
        <f>VLOOKUP(A7893, Sheet2!$A$2:$K$8265, 11)</f>
        <v>110.8802</v>
      </c>
      <c r="F7893" s="7">
        <f t="shared" si="91"/>
        <v>1.40625</v>
      </c>
      <c r="G7893" s="8">
        <v>200000</v>
      </c>
      <c r="H7893" s="9">
        <f t="shared" si="92"/>
        <v>2400000</v>
      </c>
    </row>
    <row r="7894" spans="1:8" ht="14.5">
      <c r="A7894" s="6" t="str">
        <f t="shared" si="90"/>
        <v>TGL 3PURWAHAMBA_TALANG</v>
      </c>
      <c r="B7894" s="11" t="s">
        <v>5354</v>
      </c>
      <c r="C7894" s="11" t="s">
        <v>3080</v>
      </c>
      <c r="D7894" s="11">
        <v>11.25</v>
      </c>
      <c r="E7894" s="7">
        <f>VLOOKUP(A7894, Sheet2!$A$2:$K$8265, 11)</f>
        <v>110.8802</v>
      </c>
      <c r="F7894" s="7">
        <f t="shared" si="91"/>
        <v>1.40625</v>
      </c>
      <c r="G7894" s="8">
        <v>200000</v>
      </c>
      <c r="H7894" s="9">
        <f t="shared" si="92"/>
        <v>2400000</v>
      </c>
    </row>
    <row r="7895" spans="1:8" ht="14.5">
      <c r="A7895" s="6" t="str">
        <f t="shared" si="90"/>
        <v>TGL 3PURWAHAMBA_TALOK</v>
      </c>
      <c r="B7895" s="11" t="s">
        <v>5354</v>
      </c>
      <c r="C7895" s="11" t="s">
        <v>5459</v>
      </c>
      <c r="D7895" s="11">
        <v>11.25</v>
      </c>
      <c r="E7895" s="7">
        <f>VLOOKUP(A7895, Sheet2!$A$2:$K$8265, 11)</f>
        <v>110.8802</v>
      </c>
      <c r="F7895" s="7">
        <f t="shared" si="91"/>
        <v>1.40625</v>
      </c>
      <c r="G7895" s="8">
        <v>200000</v>
      </c>
      <c r="H7895" s="9">
        <f t="shared" si="92"/>
        <v>2400000</v>
      </c>
    </row>
    <row r="7896" spans="1:8" ht="14.5">
      <c r="A7896" s="6" t="str">
        <f t="shared" si="90"/>
        <v>TGL 3PURWAHAMBA_TAMANSARI</v>
      </c>
      <c r="B7896" s="11" t="s">
        <v>5354</v>
      </c>
      <c r="C7896" s="11" t="s">
        <v>985</v>
      </c>
      <c r="D7896" s="11">
        <v>11.25</v>
      </c>
      <c r="E7896" s="7">
        <f>VLOOKUP(A7896, Sheet2!$A$2:$K$8265, 11)</f>
        <v>110.8802</v>
      </c>
      <c r="F7896" s="7">
        <f t="shared" si="91"/>
        <v>1.40625</v>
      </c>
      <c r="G7896" s="8">
        <v>200000</v>
      </c>
      <c r="H7896" s="9">
        <f t="shared" si="92"/>
        <v>2400000</v>
      </c>
    </row>
    <row r="7897" spans="1:8" ht="14.5">
      <c r="A7897" s="6" t="str">
        <f t="shared" si="90"/>
        <v>TGL 3PURWAHAMBA_TANJUNGHARJA</v>
      </c>
      <c r="B7897" s="11" t="s">
        <v>5354</v>
      </c>
      <c r="C7897" s="11" t="s">
        <v>5460</v>
      </c>
      <c r="D7897" s="11">
        <v>11.25</v>
      </c>
      <c r="E7897" s="7">
        <f>VLOOKUP(A7897, Sheet2!$A$2:$K$8265, 11)</f>
        <v>110.8802</v>
      </c>
      <c r="F7897" s="7">
        <f t="shared" si="91"/>
        <v>1.40625</v>
      </c>
      <c r="G7897" s="8">
        <v>200000</v>
      </c>
      <c r="H7897" s="9">
        <f t="shared" si="92"/>
        <v>2400000</v>
      </c>
    </row>
    <row r="7898" spans="1:8" ht="14.5">
      <c r="A7898" s="6" t="str">
        <f t="shared" si="90"/>
        <v>TGL 3PURWAHAMBA_TARUB</v>
      </c>
      <c r="B7898" s="11" t="s">
        <v>5354</v>
      </c>
      <c r="C7898" s="11" t="s">
        <v>4996</v>
      </c>
      <c r="D7898" s="11">
        <v>11.25</v>
      </c>
      <c r="E7898" s="7">
        <f>VLOOKUP(A7898, Sheet2!$A$2:$K$8265, 11)</f>
        <v>110.8802</v>
      </c>
      <c r="F7898" s="7">
        <f t="shared" si="91"/>
        <v>1.40625</v>
      </c>
      <c r="G7898" s="8">
        <v>200000</v>
      </c>
      <c r="H7898" s="9">
        <f t="shared" si="92"/>
        <v>2400000</v>
      </c>
    </row>
    <row r="7899" spans="1:8" ht="14.5">
      <c r="A7899" s="6" t="str">
        <f t="shared" si="90"/>
        <v>TGL 3PURWAHAMBA_TEGALSARI</v>
      </c>
      <c r="B7899" s="11" t="s">
        <v>5354</v>
      </c>
      <c r="C7899" s="11" t="s">
        <v>237</v>
      </c>
      <c r="D7899" s="11">
        <v>0.5</v>
      </c>
      <c r="E7899" s="7">
        <f>VLOOKUP(A7899, Sheet2!$A$2:$K$8265, 11)</f>
        <v>110.8802</v>
      </c>
      <c r="F7899" s="7">
        <f t="shared" si="91"/>
        <v>6.25E-2</v>
      </c>
      <c r="G7899" s="8">
        <v>200000</v>
      </c>
      <c r="H7899" s="9">
        <f t="shared" si="92"/>
        <v>200000</v>
      </c>
    </row>
    <row r="7900" spans="1:8" ht="14.5">
      <c r="A7900" s="6" t="str">
        <f t="shared" si="90"/>
        <v>TGL 3PURWAHAMBA_TEGALWANGI</v>
      </c>
      <c r="B7900" s="11" t="s">
        <v>5354</v>
      </c>
      <c r="C7900" s="11" t="s">
        <v>5461</v>
      </c>
      <c r="D7900" s="11">
        <v>11.25</v>
      </c>
      <c r="E7900" s="7">
        <f>VLOOKUP(A7900, Sheet2!$A$2:$K$8265, 11)</f>
        <v>110.8802</v>
      </c>
      <c r="F7900" s="7">
        <f t="shared" si="91"/>
        <v>1.40625</v>
      </c>
      <c r="G7900" s="8">
        <v>200000</v>
      </c>
      <c r="H7900" s="9">
        <f t="shared" si="92"/>
        <v>2400000</v>
      </c>
    </row>
    <row r="7901" spans="1:8" ht="14.5">
      <c r="A7901" s="6" t="str">
        <f t="shared" si="90"/>
        <v>TGL 3PURWAHAMBA_TEMBOK BANJARAN</v>
      </c>
      <c r="B7901" s="11" t="s">
        <v>5354</v>
      </c>
      <c r="C7901" s="11" t="s">
        <v>5462</v>
      </c>
      <c r="D7901" s="11">
        <v>11.25</v>
      </c>
      <c r="E7901" s="7">
        <f>VLOOKUP(A7901, Sheet2!$A$2:$K$8265, 11)</f>
        <v>110.8802</v>
      </c>
      <c r="F7901" s="7">
        <f t="shared" si="91"/>
        <v>1.40625</v>
      </c>
      <c r="G7901" s="8">
        <v>200000</v>
      </c>
      <c r="H7901" s="9">
        <f t="shared" si="92"/>
        <v>2400000</v>
      </c>
    </row>
    <row r="7902" spans="1:8" ht="14.5">
      <c r="A7902" s="6" t="str">
        <f t="shared" si="90"/>
        <v>TGL 3PURWAHAMBA_TEMBOK KIDUL</v>
      </c>
      <c r="B7902" s="11" t="s">
        <v>5354</v>
      </c>
      <c r="C7902" s="11" t="s">
        <v>5463</v>
      </c>
      <c r="D7902" s="11">
        <v>11.25</v>
      </c>
      <c r="E7902" s="7">
        <f>VLOOKUP(A7902, Sheet2!$A$2:$K$8265, 11)</f>
        <v>110.8802</v>
      </c>
      <c r="F7902" s="7">
        <f t="shared" si="91"/>
        <v>1.40625</v>
      </c>
      <c r="G7902" s="8">
        <v>200000</v>
      </c>
      <c r="H7902" s="9">
        <f t="shared" si="92"/>
        <v>2400000</v>
      </c>
    </row>
    <row r="7903" spans="1:8" ht="14.5">
      <c r="A7903" s="6" t="str">
        <f t="shared" si="90"/>
        <v>TGL 3PURWAHAMBA_TEMBOK LOR</v>
      </c>
      <c r="B7903" s="11" t="s">
        <v>5354</v>
      </c>
      <c r="C7903" s="11" t="s">
        <v>5464</v>
      </c>
      <c r="D7903" s="11">
        <v>11.25</v>
      </c>
      <c r="E7903" s="7">
        <f>VLOOKUP(A7903, Sheet2!$A$2:$K$8265, 11)</f>
        <v>110.8802</v>
      </c>
      <c r="F7903" s="7">
        <f t="shared" si="91"/>
        <v>1.40625</v>
      </c>
      <c r="G7903" s="8">
        <v>200000</v>
      </c>
      <c r="H7903" s="9">
        <f t="shared" si="92"/>
        <v>2400000</v>
      </c>
    </row>
    <row r="7904" spans="1:8" ht="14.5">
      <c r="A7904" s="6" t="str">
        <f t="shared" si="90"/>
        <v>TGL 3PURWAHAMBA_TEMBOK LUWUNG</v>
      </c>
      <c r="B7904" s="11" t="s">
        <v>5354</v>
      </c>
      <c r="C7904" s="11" t="s">
        <v>5465</v>
      </c>
      <c r="D7904" s="11">
        <v>11.25</v>
      </c>
      <c r="E7904" s="7">
        <f>VLOOKUP(A7904, Sheet2!$A$2:$K$8265, 11)</f>
        <v>110.8802</v>
      </c>
      <c r="F7904" s="7">
        <f t="shared" si="91"/>
        <v>1.40625</v>
      </c>
      <c r="G7904" s="8">
        <v>200000</v>
      </c>
      <c r="H7904" s="9">
        <f t="shared" si="92"/>
        <v>2400000</v>
      </c>
    </row>
    <row r="7905" spans="1:8" ht="14.5">
      <c r="A7905" s="6" t="str">
        <f t="shared" si="90"/>
        <v>TGL 3PURWAHAMBA_TONGGARA</v>
      </c>
      <c r="B7905" s="11" t="s">
        <v>5354</v>
      </c>
      <c r="C7905" s="11" t="s">
        <v>5466</v>
      </c>
      <c r="D7905" s="11">
        <v>11.25</v>
      </c>
      <c r="E7905" s="7">
        <f>VLOOKUP(A7905, Sheet2!$A$2:$K$8265, 11)</f>
        <v>110.8802</v>
      </c>
      <c r="F7905" s="7">
        <f t="shared" si="91"/>
        <v>1.40625</v>
      </c>
      <c r="G7905" s="8">
        <v>200000</v>
      </c>
      <c r="H7905" s="9">
        <f t="shared" si="92"/>
        <v>2400000</v>
      </c>
    </row>
    <row r="7906" spans="1:8" ht="14.5">
      <c r="A7906" s="6" t="str">
        <f t="shared" si="90"/>
        <v>TGL 3PURWAHAMBA_TRAYEMAN</v>
      </c>
      <c r="B7906" s="11" t="s">
        <v>5354</v>
      </c>
      <c r="C7906" s="11" t="s">
        <v>5467</v>
      </c>
      <c r="D7906" s="11">
        <v>11.25</v>
      </c>
      <c r="E7906" s="7">
        <f>VLOOKUP(A7906, Sheet2!$A$2:$K$8265, 11)</f>
        <v>110.8802</v>
      </c>
      <c r="F7906" s="7">
        <f t="shared" si="91"/>
        <v>1.40625</v>
      </c>
      <c r="G7906" s="8">
        <v>200000</v>
      </c>
      <c r="H7906" s="9">
        <f t="shared" si="92"/>
        <v>2400000</v>
      </c>
    </row>
    <row r="7907" spans="1:8" ht="14.5">
      <c r="A7907" s="6" t="str">
        <f t="shared" ref="A7907:A8161" si="93">CONCATENATE(B7907, "_", C7907)</f>
        <v>TGL 3PURWAHAMBA_TUNON</v>
      </c>
      <c r="B7907" s="11" t="s">
        <v>5354</v>
      </c>
      <c r="C7907" s="11" t="s">
        <v>5468</v>
      </c>
      <c r="D7907" s="11">
        <v>0.5</v>
      </c>
      <c r="E7907" s="7">
        <f>VLOOKUP(A7907, Sheet2!$A$2:$K$8265, 11)</f>
        <v>110.8802</v>
      </c>
      <c r="F7907" s="7">
        <f t="shared" ref="F7907:F8161" si="94">D7907/8</f>
        <v>6.25E-2</v>
      </c>
      <c r="G7907" s="8">
        <v>200000</v>
      </c>
      <c r="H7907" s="9">
        <f t="shared" ref="H7907:H8161" si="95">G7907*_xlfn.CEILING.MATH(D7907)</f>
        <v>200000</v>
      </c>
    </row>
    <row r="7908" spans="1:8" ht="14.5">
      <c r="A7908" s="6" t="str">
        <f t="shared" si="93"/>
        <v>TGL 3PURWAHAMBA_UJUNGRUSI</v>
      </c>
      <c r="B7908" s="11" t="s">
        <v>5354</v>
      </c>
      <c r="C7908" s="11" t="s">
        <v>5469</v>
      </c>
      <c r="D7908" s="11">
        <v>11.25</v>
      </c>
      <c r="E7908" s="7">
        <f>VLOOKUP(A7908, Sheet2!$A$2:$K$8265, 11)</f>
        <v>110.8802</v>
      </c>
      <c r="F7908" s="7">
        <f t="shared" si="94"/>
        <v>1.40625</v>
      </c>
      <c r="G7908" s="8">
        <v>200000</v>
      </c>
      <c r="H7908" s="9">
        <f t="shared" si="95"/>
        <v>2400000</v>
      </c>
    </row>
    <row r="7909" spans="1:8" ht="14.5">
      <c r="A7909" s="6" t="str">
        <f t="shared" si="93"/>
        <v>TGL 3PURWAHAMBA_WANGANDAWA</v>
      </c>
      <c r="B7909" s="11" t="s">
        <v>5354</v>
      </c>
      <c r="C7909" s="11" t="s">
        <v>5470</v>
      </c>
      <c r="D7909" s="11">
        <v>11.25</v>
      </c>
      <c r="E7909" s="7">
        <f>VLOOKUP(A7909, Sheet2!$A$2:$K$8265, 11)</f>
        <v>110.8802</v>
      </c>
      <c r="F7909" s="7">
        <f t="shared" si="94"/>
        <v>1.40625</v>
      </c>
      <c r="G7909" s="8">
        <v>200000</v>
      </c>
      <c r="H7909" s="9">
        <f t="shared" si="95"/>
        <v>2400000</v>
      </c>
    </row>
    <row r="7910" spans="1:8" ht="14.5">
      <c r="A7910" s="6" t="str">
        <f t="shared" si="93"/>
        <v>TGL 3PURWAHAMBA_WANGKELANG</v>
      </c>
      <c r="B7910" s="11" t="s">
        <v>5354</v>
      </c>
      <c r="C7910" s="11" t="s">
        <v>4776</v>
      </c>
      <c r="D7910" s="11">
        <v>15.73</v>
      </c>
      <c r="E7910" s="7">
        <f>VLOOKUP(A7910, Sheet2!$A$2:$K$8265, 11)</f>
        <v>110.8802</v>
      </c>
      <c r="F7910" s="7">
        <f t="shared" si="94"/>
        <v>1.9662500000000001</v>
      </c>
      <c r="G7910" s="8">
        <v>200000</v>
      </c>
      <c r="H7910" s="9">
        <f t="shared" si="95"/>
        <v>3200000</v>
      </c>
    </row>
    <row r="7911" spans="1:8" ht="14.5">
      <c r="A7911" s="6" t="str">
        <f t="shared" si="93"/>
        <v>TGL 3PURWAHAMBA_WARUNGPRING</v>
      </c>
      <c r="B7911" s="11" t="s">
        <v>5354</v>
      </c>
      <c r="C7911" s="11" t="s">
        <v>5471</v>
      </c>
      <c r="D7911" s="11">
        <v>15.73</v>
      </c>
      <c r="E7911" s="7">
        <f>VLOOKUP(A7911, Sheet2!$A$2:$K$8265, 11)</f>
        <v>110.8802</v>
      </c>
      <c r="F7911" s="7">
        <f t="shared" si="94"/>
        <v>1.9662500000000001</v>
      </c>
      <c r="G7911" s="8">
        <v>200000</v>
      </c>
      <c r="H7911" s="9">
        <f t="shared" si="95"/>
        <v>3200000</v>
      </c>
    </row>
    <row r="7912" spans="1:8" ht="14.5">
      <c r="A7912" s="6" t="str">
        <f t="shared" si="93"/>
        <v>TGL 3PURWAHAMBA_WARUREJA</v>
      </c>
      <c r="B7912" s="11" t="s">
        <v>5354</v>
      </c>
      <c r="C7912" s="11" t="s">
        <v>5472</v>
      </c>
      <c r="D7912" s="11">
        <v>11.25</v>
      </c>
      <c r="E7912" s="7">
        <f>VLOOKUP(A7912, Sheet2!$A$2:$K$8265, 11)</f>
        <v>109.2512</v>
      </c>
      <c r="F7912" s="7">
        <f t="shared" si="94"/>
        <v>1.40625</v>
      </c>
      <c r="G7912" s="8">
        <v>200000</v>
      </c>
      <c r="H7912" s="9">
        <f t="shared" si="95"/>
        <v>2400000</v>
      </c>
    </row>
    <row r="7913" spans="1:8" ht="14.5">
      <c r="A7913" s="6" t="str">
        <f t="shared" si="93"/>
        <v>TGL 3PURWAHAMBA_WOTGALIH</v>
      </c>
      <c r="B7913" s="11" t="s">
        <v>5354</v>
      </c>
      <c r="C7913" s="11" t="s">
        <v>5473</v>
      </c>
      <c r="D7913" s="11">
        <v>11.25</v>
      </c>
      <c r="E7913" s="7">
        <f>VLOOKUP(A7913, Sheet2!$A$2:$K$8265, 11)</f>
        <v>110.24469999999999</v>
      </c>
      <c r="F7913" s="7">
        <f t="shared" si="94"/>
        <v>1.40625</v>
      </c>
      <c r="G7913" s="8">
        <v>200000</v>
      </c>
      <c r="H7913" s="9">
        <f t="shared" si="95"/>
        <v>2400000</v>
      </c>
    </row>
    <row r="7914" spans="1:8" ht="14.5">
      <c r="A7914" s="6" t="str">
        <f t="shared" si="93"/>
        <v>UPP CILACAP_BABAKAN</v>
      </c>
      <c r="B7914" s="11" t="s">
        <v>5474</v>
      </c>
      <c r="C7914" s="11" t="s">
        <v>263</v>
      </c>
      <c r="D7914" s="11">
        <v>20.29</v>
      </c>
      <c r="E7914" s="7">
        <f>VLOOKUP(A7914, Sheet2!$A$2:$K$8265, 11)</f>
        <v>110.24469999999999</v>
      </c>
      <c r="F7914" s="7">
        <f t="shared" si="94"/>
        <v>2.5362499999999999</v>
      </c>
      <c r="G7914" s="8">
        <v>200000</v>
      </c>
      <c r="H7914" s="9">
        <f t="shared" si="95"/>
        <v>4200000</v>
      </c>
    </row>
    <row r="7915" spans="1:8" ht="14.5">
      <c r="A7915" s="6" t="str">
        <f t="shared" si="93"/>
        <v>UPP CILACAP_BREBEG</v>
      </c>
      <c r="B7915" s="11" t="s">
        <v>5474</v>
      </c>
      <c r="C7915" s="11" t="s">
        <v>5475</v>
      </c>
      <c r="D7915" s="11">
        <v>20.29</v>
      </c>
      <c r="E7915" s="7">
        <f>VLOOKUP(A7915, Sheet2!$A$2:$K$8265, 11)</f>
        <v>110.24469999999999</v>
      </c>
      <c r="F7915" s="7">
        <f t="shared" si="94"/>
        <v>2.5362499999999999</v>
      </c>
      <c r="G7915" s="8">
        <v>200000</v>
      </c>
      <c r="H7915" s="9">
        <f t="shared" si="95"/>
        <v>4200000</v>
      </c>
    </row>
    <row r="7916" spans="1:8" ht="14.5">
      <c r="A7916" s="6" t="str">
        <f t="shared" si="93"/>
        <v>UPP CILACAP_BRINGKENG</v>
      </c>
      <c r="B7916" s="11" t="s">
        <v>5474</v>
      </c>
      <c r="C7916" s="11" t="s">
        <v>5476</v>
      </c>
      <c r="D7916" s="11">
        <v>20.29</v>
      </c>
      <c r="E7916" s="7">
        <f>VLOOKUP(A7916, Sheet2!$A$2:$K$8265, 11)</f>
        <v>110.24469999999999</v>
      </c>
      <c r="F7916" s="7">
        <f t="shared" si="94"/>
        <v>2.5362499999999999</v>
      </c>
      <c r="G7916" s="8">
        <v>200000</v>
      </c>
      <c r="H7916" s="9">
        <f t="shared" si="95"/>
        <v>4200000</v>
      </c>
    </row>
    <row r="7917" spans="1:8" ht="14.5">
      <c r="A7917" s="6" t="str">
        <f t="shared" si="93"/>
        <v>UPP CILACAP_CILACAP</v>
      </c>
      <c r="B7917" s="11" t="s">
        <v>5474</v>
      </c>
      <c r="C7917" s="11" t="s">
        <v>5477</v>
      </c>
      <c r="D7917" s="11">
        <v>20.29</v>
      </c>
      <c r="E7917" s="7">
        <f>VLOOKUP(A7917, Sheet2!$A$2:$K$8265, 11)</f>
        <v>110.24469999999999</v>
      </c>
      <c r="F7917" s="7">
        <f t="shared" si="94"/>
        <v>2.5362499999999999</v>
      </c>
      <c r="G7917" s="8">
        <v>200000</v>
      </c>
      <c r="H7917" s="9">
        <f t="shared" si="95"/>
        <v>4200000</v>
      </c>
    </row>
    <row r="7918" spans="1:8" ht="14.5">
      <c r="A7918" s="6" t="str">
        <f t="shared" si="93"/>
        <v>UPP CILACAP_CIMRUTU</v>
      </c>
      <c r="B7918" s="11" t="s">
        <v>5474</v>
      </c>
      <c r="C7918" s="11" t="s">
        <v>5478</v>
      </c>
      <c r="D7918" s="11">
        <v>20.29</v>
      </c>
      <c r="E7918" s="7">
        <f>VLOOKUP(A7918, Sheet2!$A$2:$K$8265, 11)</f>
        <v>110.24469999999999</v>
      </c>
      <c r="F7918" s="7">
        <f t="shared" si="94"/>
        <v>2.5362499999999999</v>
      </c>
      <c r="G7918" s="8">
        <v>200000</v>
      </c>
      <c r="H7918" s="9">
        <f t="shared" si="95"/>
        <v>4200000</v>
      </c>
    </row>
    <row r="7919" spans="1:8" ht="14.5">
      <c r="A7919" s="6" t="str">
        <f t="shared" si="93"/>
        <v>UPP CILACAP_DONAN</v>
      </c>
      <c r="B7919" s="11" t="s">
        <v>5474</v>
      </c>
      <c r="C7919" s="11" t="s">
        <v>5479</v>
      </c>
      <c r="D7919" s="11">
        <v>20.29</v>
      </c>
      <c r="E7919" s="7">
        <f>VLOOKUP(A7919, Sheet2!$A$2:$K$8265, 11)</f>
        <v>110.24469999999999</v>
      </c>
      <c r="F7919" s="7">
        <f t="shared" si="94"/>
        <v>2.5362499999999999</v>
      </c>
      <c r="G7919" s="8">
        <v>200000</v>
      </c>
      <c r="H7919" s="9">
        <f t="shared" si="95"/>
        <v>4200000</v>
      </c>
    </row>
    <row r="7920" spans="1:8" ht="14.5">
      <c r="A7920" s="6" t="str">
        <f t="shared" si="93"/>
        <v>UPP CILACAP_GRUGU</v>
      </c>
      <c r="B7920" s="11" t="s">
        <v>5474</v>
      </c>
      <c r="C7920" s="11" t="s">
        <v>2225</v>
      </c>
      <c r="D7920" s="11">
        <v>20.29</v>
      </c>
      <c r="E7920" s="7">
        <f>VLOOKUP(A7920, Sheet2!$A$2:$K$8265, 11)</f>
        <v>110.24469999999999</v>
      </c>
      <c r="F7920" s="7">
        <f t="shared" si="94"/>
        <v>2.5362499999999999</v>
      </c>
      <c r="G7920" s="8">
        <v>200000</v>
      </c>
      <c r="H7920" s="9">
        <f t="shared" si="95"/>
        <v>4200000</v>
      </c>
    </row>
    <row r="7921" spans="1:8" ht="14.5">
      <c r="A7921" s="6" t="str">
        <f t="shared" si="93"/>
        <v>UPP CILACAP_GUMILIR</v>
      </c>
      <c r="B7921" s="11" t="s">
        <v>5474</v>
      </c>
      <c r="C7921" s="11" t="s">
        <v>5480</v>
      </c>
      <c r="D7921" s="11">
        <v>20.29</v>
      </c>
      <c r="E7921" s="7">
        <f>VLOOKUP(A7921, Sheet2!$A$2:$K$8265, 11)</f>
        <v>110.24469999999999</v>
      </c>
      <c r="F7921" s="7">
        <f t="shared" si="94"/>
        <v>2.5362499999999999</v>
      </c>
      <c r="G7921" s="8">
        <v>200000</v>
      </c>
      <c r="H7921" s="9">
        <f t="shared" si="95"/>
        <v>4200000</v>
      </c>
    </row>
    <row r="7922" spans="1:8" ht="14.5">
      <c r="A7922" s="6" t="str">
        <f t="shared" si="93"/>
        <v>UPP CILACAP_GUNUNGSIMPING</v>
      </c>
      <c r="B7922" s="11" t="s">
        <v>5474</v>
      </c>
      <c r="C7922" s="11" t="s">
        <v>5481</v>
      </c>
      <c r="D7922" s="11">
        <v>20.29</v>
      </c>
      <c r="E7922" s="7">
        <f>VLOOKUP(A7922, Sheet2!$A$2:$K$8265, 11)</f>
        <v>110.24469999999999</v>
      </c>
      <c r="F7922" s="7">
        <f t="shared" si="94"/>
        <v>2.5362499999999999</v>
      </c>
      <c r="G7922" s="8">
        <v>200000</v>
      </c>
      <c r="H7922" s="9">
        <f t="shared" si="95"/>
        <v>4200000</v>
      </c>
    </row>
    <row r="7923" spans="1:8" ht="14.5">
      <c r="A7923" s="6" t="str">
        <f t="shared" si="93"/>
        <v>UPP CILACAP_KARANGTALUN</v>
      </c>
      <c r="B7923" s="11" t="s">
        <v>5474</v>
      </c>
      <c r="C7923" s="11" t="s">
        <v>1304</v>
      </c>
      <c r="D7923" s="11">
        <v>20.29</v>
      </c>
      <c r="E7923" s="7">
        <f>VLOOKUP(A7923, Sheet2!$A$2:$K$8265, 11)</f>
        <v>110.24469999999999</v>
      </c>
      <c r="F7923" s="7">
        <f t="shared" si="94"/>
        <v>2.5362499999999999</v>
      </c>
      <c r="G7923" s="8">
        <v>200000</v>
      </c>
      <c r="H7923" s="9">
        <f t="shared" si="95"/>
        <v>4200000</v>
      </c>
    </row>
    <row r="7924" spans="1:8" ht="14.5">
      <c r="A7924" s="6" t="str">
        <f t="shared" si="93"/>
        <v>UPP CILACAP_KEBONMANIS</v>
      </c>
      <c r="B7924" s="11" t="s">
        <v>5474</v>
      </c>
      <c r="C7924" s="11" t="s">
        <v>5482</v>
      </c>
      <c r="D7924" s="11">
        <v>20.29</v>
      </c>
      <c r="E7924" s="7">
        <f>VLOOKUP(A7924, Sheet2!$A$2:$K$8265, 11)</f>
        <v>110.24469999999999</v>
      </c>
      <c r="F7924" s="7">
        <f t="shared" si="94"/>
        <v>2.5362499999999999</v>
      </c>
      <c r="G7924" s="8">
        <v>200000</v>
      </c>
      <c r="H7924" s="9">
        <f t="shared" si="95"/>
        <v>4200000</v>
      </c>
    </row>
    <row r="7925" spans="1:8" ht="14.5">
      <c r="A7925" s="6" t="str">
        <f t="shared" si="93"/>
        <v>UPP CILACAP_KLACES</v>
      </c>
      <c r="B7925" s="11" t="s">
        <v>5474</v>
      </c>
      <c r="C7925" s="11" t="s">
        <v>5483</v>
      </c>
      <c r="D7925" s="11">
        <v>20.29</v>
      </c>
      <c r="E7925" s="7">
        <f>VLOOKUP(A7925, Sheet2!$A$2:$K$8265, 11)</f>
        <v>110.24469999999999</v>
      </c>
      <c r="F7925" s="7">
        <f t="shared" si="94"/>
        <v>2.5362499999999999</v>
      </c>
      <c r="G7925" s="8">
        <v>200000</v>
      </c>
      <c r="H7925" s="9">
        <f t="shared" si="95"/>
        <v>4200000</v>
      </c>
    </row>
    <row r="7926" spans="1:8" ht="14.5">
      <c r="A7926" s="6" t="str">
        <f t="shared" si="93"/>
        <v>UPP CILACAP_KUBANGKANGKUNG</v>
      </c>
      <c r="B7926" s="11" t="s">
        <v>5474</v>
      </c>
      <c r="C7926" s="11" t="s">
        <v>5484</v>
      </c>
      <c r="D7926" s="11">
        <v>20.29</v>
      </c>
      <c r="E7926" s="7">
        <f>VLOOKUP(A7926, Sheet2!$A$2:$K$8265, 11)</f>
        <v>110.24469999999999</v>
      </c>
      <c r="F7926" s="7">
        <f t="shared" si="94"/>
        <v>2.5362499999999999</v>
      </c>
      <c r="G7926" s="8">
        <v>200000</v>
      </c>
      <c r="H7926" s="9">
        <f t="shared" si="95"/>
        <v>4200000</v>
      </c>
    </row>
    <row r="7927" spans="1:8" ht="14.5">
      <c r="A7927" s="6" t="str">
        <f t="shared" si="93"/>
        <v>UPP CILACAP_KUTAWARU</v>
      </c>
      <c r="B7927" s="11" t="s">
        <v>5474</v>
      </c>
      <c r="C7927" s="11" t="s">
        <v>5485</v>
      </c>
      <c r="D7927" s="11">
        <v>20.29</v>
      </c>
      <c r="E7927" s="7">
        <f>VLOOKUP(A7927, Sheet2!$A$2:$K$8265, 11)</f>
        <v>110.24469999999999</v>
      </c>
      <c r="F7927" s="7">
        <f t="shared" si="94"/>
        <v>2.5362499999999999</v>
      </c>
      <c r="G7927" s="8">
        <v>200000</v>
      </c>
      <c r="H7927" s="9">
        <f t="shared" si="95"/>
        <v>4200000</v>
      </c>
    </row>
    <row r="7928" spans="1:8" ht="14.5">
      <c r="A7928" s="6" t="str">
        <f t="shared" si="93"/>
        <v>UPP CILACAP_LOMANIS</v>
      </c>
      <c r="B7928" s="11" t="s">
        <v>5474</v>
      </c>
      <c r="C7928" s="11" t="s">
        <v>5486</v>
      </c>
      <c r="D7928" s="11">
        <v>20.29</v>
      </c>
      <c r="E7928" s="7">
        <f>VLOOKUP(A7928, Sheet2!$A$2:$K$8265, 11)</f>
        <v>110.24469999999999</v>
      </c>
      <c r="F7928" s="7">
        <f t="shared" si="94"/>
        <v>2.5362499999999999</v>
      </c>
      <c r="G7928" s="8">
        <v>200000</v>
      </c>
      <c r="H7928" s="9">
        <f t="shared" si="95"/>
        <v>4200000</v>
      </c>
    </row>
    <row r="7929" spans="1:8" ht="14.5">
      <c r="A7929" s="6" t="str">
        <f t="shared" si="93"/>
        <v>UPP CILACAP_PANIKEL</v>
      </c>
      <c r="B7929" s="11" t="s">
        <v>5474</v>
      </c>
      <c r="C7929" s="11" t="s">
        <v>5487</v>
      </c>
      <c r="D7929" s="11">
        <v>20.29</v>
      </c>
      <c r="E7929" s="7">
        <f>VLOOKUP(A7929, Sheet2!$A$2:$K$8265, 11)</f>
        <v>110.24469999999999</v>
      </c>
      <c r="F7929" s="7">
        <f t="shared" si="94"/>
        <v>2.5362499999999999</v>
      </c>
      <c r="G7929" s="8">
        <v>200000</v>
      </c>
      <c r="H7929" s="9">
        <f t="shared" si="95"/>
        <v>4200000</v>
      </c>
    </row>
    <row r="7930" spans="1:8" ht="14.5">
      <c r="A7930" s="6" t="str">
        <f t="shared" si="93"/>
        <v>UPP CILACAP_RAWAAPU</v>
      </c>
      <c r="B7930" s="11" t="s">
        <v>5474</v>
      </c>
      <c r="C7930" s="11" t="s">
        <v>5488</v>
      </c>
      <c r="D7930" s="11">
        <v>20.29</v>
      </c>
      <c r="E7930" s="7">
        <f>VLOOKUP(A7930, Sheet2!$A$2:$K$8265, 11)</f>
        <v>110.24469999999999</v>
      </c>
      <c r="F7930" s="7">
        <f t="shared" si="94"/>
        <v>2.5362499999999999</v>
      </c>
      <c r="G7930" s="8">
        <v>200000</v>
      </c>
      <c r="H7930" s="9">
        <f t="shared" si="95"/>
        <v>4200000</v>
      </c>
    </row>
    <row r="7931" spans="1:8" ht="14.5">
      <c r="A7931" s="6" t="str">
        <f t="shared" si="93"/>
        <v>UPP CILACAP_SIDAKAYA</v>
      </c>
      <c r="B7931" s="11" t="s">
        <v>5474</v>
      </c>
      <c r="C7931" s="11" t="s">
        <v>5489</v>
      </c>
      <c r="D7931" s="11">
        <v>20.29</v>
      </c>
      <c r="E7931" s="7">
        <f>VLOOKUP(A7931, Sheet2!$A$2:$K$8265, 11)</f>
        <v>110.24469999999999</v>
      </c>
      <c r="F7931" s="7">
        <f t="shared" si="94"/>
        <v>2.5362499999999999</v>
      </c>
      <c r="G7931" s="8">
        <v>200000</v>
      </c>
      <c r="H7931" s="9">
        <f t="shared" si="95"/>
        <v>4200000</v>
      </c>
    </row>
    <row r="7932" spans="1:8" ht="14.5">
      <c r="A7932" s="6" t="str">
        <f t="shared" si="93"/>
        <v>UPP CILACAP_SIDANEGARA</v>
      </c>
      <c r="B7932" s="11" t="s">
        <v>5474</v>
      </c>
      <c r="C7932" s="11" t="s">
        <v>969</v>
      </c>
      <c r="D7932" s="11">
        <v>20.29</v>
      </c>
      <c r="E7932" s="7">
        <f>VLOOKUP(A7932, Sheet2!$A$2:$K$8265, 11)</f>
        <v>110.24469999999999</v>
      </c>
      <c r="F7932" s="7">
        <f t="shared" si="94"/>
        <v>2.5362499999999999</v>
      </c>
      <c r="G7932" s="8">
        <v>200000</v>
      </c>
      <c r="H7932" s="9">
        <f t="shared" si="95"/>
        <v>4200000</v>
      </c>
    </row>
    <row r="7933" spans="1:8" ht="14.5">
      <c r="A7933" s="6" t="str">
        <f t="shared" si="93"/>
        <v>UPP CILACAP_SIDAURIP</v>
      </c>
      <c r="B7933" s="11" t="s">
        <v>5474</v>
      </c>
      <c r="C7933" s="11" t="s">
        <v>1902</v>
      </c>
      <c r="D7933" s="11">
        <v>20.29</v>
      </c>
      <c r="E7933" s="7">
        <f>VLOOKUP(A7933, Sheet2!$A$2:$K$8265, 11)</f>
        <v>110.24469999999999</v>
      </c>
      <c r="F7933" s="7">
        <f t="shared" si="94"/>
        <v>2.5362499999999999</v>
      </c>
      <c r="G7933" s="8">
        <v>200000</v>
      </c>
      <c r="H7933" s="9">
        <f t="shared" si="95"/>
        <v>4200000</v>
      </c>
    </row>
    <row r="7934" spans="1:8" ht="14.5">
      <c r="A7934" s="6" t="str">
        <f t="shared" si="93"/>
        <v>UPP CILACAP_TEGALKAMULYAN</v>
      </c>
      <c r="B7934" s="11" t="s">
        <v>5474</v>
      </c>
      <c r="C7934" s="11" t="s">
        <v>5490</v>
      </c>
      <c r="D7934" s="11">
        <v>20.29</v>
      </c>
      <c r="E7934" s="7">
        <f>VLOOKUP(A7934, Sheet2!$A$2:$K$8265, 11)</f>
        <v>110.24469999999999</v>
      </c>
      <c r="F7934" s="7">
        <f t="shared" si="94"/>
        <v>2.5362499999999999</v>
      </c>
      <c r="G7934" s="8">
        <v>200000</v>
      </c>
      <c r="H7934" s="9">
        <f t="shared" si="95"/>
        <v>4200000</v>
      </c>
    </row>
    <row r="7935" spans="1:8" ht="14.5">
      <c r="A7935" s="6" t="str">
        <f t="shared" si="93"/>
        <v>UPP CILACAP_TEGALREJA</v>
      </c>
      <c r="B7935" s="11" t="s">
        <v>5474</v>
      </c>
      <c r="C7935" s="11" t="s">
        <v>342</v>
      </c>
      <c r="D7935" s="11">
        <v>20.29</v>
      </c>
      <c r="E7935" s="7">
        <f>VLOOKUP(A7935, Sheet2!$A$2:$K$8265, 11)</f>
        <v>110.24469999999999</v>
      </c>
      <c r="F7935" s="7">
        <f t="shared" si="94"/>
        <v>2.5362499999999999</v>
      </c>
      <c r="G7935" s="8">
        <v>200000</v>
      </c>
      <c r="H7935" s="9">
        <f t="shared" si="95"/>
        <v>4200000</v>
      </c>
    </row>
    <row r="7936" spans="1:8" ht="14.5">
      <c r="A7936" s="6" t="str">
        <f t="shared" si="93"/>
        <v>UPP CILACAP_TRITIH KULON</v>
      </c>
      <c r="B7936" s="11" t="s">
        <v>5474</v>
      </c>
      <c r="C7936" s="11" t="s">
        <v>5491</v>
      </c>
      <c r="D7936" s="11">
        <v>20.29</v>
      </c>
      <c r="E7936" s="7">
        <f>VLOOKUP(A7936, Sheet2!$A$2:$K$8265, 11)</f>
        <v>110.24469999999999</v>
      </c>
      <c r="F7936" s="7">
        <f t="shared" si="94"/>
        <v>2.5362499999999999</v>
      </c>
      <c r="G7936" s="8">
        <v>200000</v>
      </c>
      <c r="H7936" s="9">
        <f t="shared" si="95"/>
        <v>4200000</v>
      </c>
    </row>
    <row r="7937" spans="1:8" ht="14.5">
      <c r="A7937" s="6" t="str">
        <f t="shared" si="93"/>
        <v>UPP CILACAP_UJUNGALANG</v>
      </c>
      <c r="B7937" s="11" t="s">
        <v>5474</v>
      </c>
      <c r="C7937" s="11" t="s">
        <v>5492</v>
      </c>
      <c r="D7937" s="11">
        <v>20.29</v>
      </c>
      <c r="E7937" s="7">
        <f>VLOOKUP(A7937, Sheet2!$A$2:$K$8265, 11)</f>
        <v>110.24469999999999</v>
      </c>
      <c r="F7937" s="7">
        <f t="shared" si="94"/>
        <v>2.5362499999999999</v>
      </c>
      <c r="G7937" s="8">
        <v>200000</v>
      </c>
      <c r="H7937" s="9">
        <f t="shared" si="95"/>
        <v>4200000</v>
      </c>
    </row>
    <row r="7938" spans="1:8" ht="14.5">
      <c r="A7938" s="6" t="str">
        <f t="shared" si="93"/>
        <v>UPP CILACAP_UJUNGGAGAK</v>
      </c>
      <c r="B7938" s="11" t="s">
        <v>5474</v>
      </c>
      <c r="C7938" s="11" t="s">
        <v>5493</v>
      </c>
      <c r="D7938" s="11">
        <v>20.29</v>
      </c>
      <c r="E7938" s="7">
        <f>VLOOKUP(A7938, Sheet2!$A$2:$K$8265, 11)</f>
        <v>110.24469999999999</v>
      </c>
      <c r="F7938" s="7">
        <f t="shared" si="94"/>
        <v>2.5362499999999999</v>
      </c>
      <c r="G7938" s="8">
        <v>200000</v>
      </c>
      <c r="H7938" s="9">
        <f t="shared" si="95"/>
        <v>4200000</v>
      </c>
    </row>
    <row r="7939" spans="1:8" ht="14.5">
      <c r="A7939" s="6" t="str">
        <f t="shared" si="93"/>
        <v>UPP CILACAP_UJUNGMANIK</v>
      </c>
      <c r="B7939" s="11" t="s">
        <v>5474</v>
      </c>
      <c r="C7939" s="11" t="s">
        <v>5494</v>
      </c>
      <c r="D7939" s="11">
        <v>20.29</v>
      </c>
      <c r="E7939" s="7">
        <f>VLOOKUP(A7939, Sheet2!$A$2:$K$8265, 11)</f>
        <v>110.24469999999999</v>
      </c>
      <c r="F7939" s="7">
        <f t="shared" si="94"/>
        <v>2.5362499999999999</v>
      </c>
      <c r="G7939" s="8">
        <v>200000</v>
      </c>
      <c r="H7939" s="9">
        <f t="shared" si="95"/>
        <v>4200000</v>
      </c>
    </row>
    <row r="7940" spans="1:8" ht="14.5">
      <c r="A7940" s="6" t="str">
        <f t="shared" si="93"/>
        <v>UPP SEMARANG_BANDARHARJO</v>
      </c>
      <c r="B7940" s="11" t="s">
        <v>5495</v>
      </c>
      <c r="C7940" s="11" t="s">
        <v>5496</v>
      </c>
      <c r="D7940" s="11">
        <v>1.22</v>
      </c>
      <c r="E7940" s="7">
        <f>VLOOKUP(A7940, Sheet2!$A$2:$K$8265, 11)</f>
        <v>110.24469999999999</v>
      </c>
      <c r="F7940" s="7">
        <f t="shared" si="94"/>
        <v>0.1525</v>
      </c>
      <c r="G7940" s="8">
        <v>200000</v>
      </c>
      <c r="H7940" s="9">
        <f t="shared" si="95"/>
        <v>400000</v>
      </c>
    </row>
    <row r="7941" spans="1:8" ht="14.5">
      <c r="A7941" s="6" t="str">
        <f t="shared" si="93"/>
        <v>UPP SEMARANG_BANGUNHARJO</v>
      </c>
      <c r="B7941" s="11" t="s">
        <v>5495</v>
      </c>
      <c r="C7941" s="11" t="s">
        <v>5497</v>
      </c>
      <c r="D7941" s="11">
        <v>1.22</v>
      </c>
      <c r="E7941" s="7">
        <f>VLOOKUP(A7941, Sheet2!$A$2:$K$8265, 11)</f>
        <v>110.24469999999999</v>
      </c>
      <c r="F7941" s="7">
        <f t="shared" si="94"/>
        <v>0.1525</v>
      </c>
      <c r="G7941" s="8">
        <v>200000</v>
      </c>
      <c r="H7941" s="9">
        <f t="shared" si="95"/>
        <v>400000</v>
      </c>
    </row>
    <row r="7942" spans="1:8" ht="14.5">
      <c r="A7942" s="6" t="str">
        <f t="shared" si="93"/>
        <v>UPP SEMARANG_BARUSARI</v>
      </c>
      <c r="B7942" s="11" t="s">
        <v>5495</v>
      </c>
      <c r="C7942" s="11" t="s">
        <v>5498</v>
      </c>
      <c r="D7942" s="11">
        <v>1.22</v>
      </c>
      <c r="E7942" s="7">
        <f>VLOOKUP(A7942, Sheet2!$A$2:$K$8265, 11)</f>
        <v>110.24469999999999</v>
      </c>
      <c r="F7942" s="7">
        <f t="shared" si="94"/>
        <v>0.1525</v>
      </c>
      <c r="G7942" s="8">
        <v>200000</v>
      </c>
      <c r="H7942" s="9">
        <f t="shared" si="95"/>
        <v>400000</v>
      </c>
    </row>
    <row r="7943" spans="1:8" ht="14.5">
      <c r="A7943" s="6" t="str">
        <f t="shared" si="93"/>
        <v>UPP SEMARANG_BENDUNGAN</v>
      </c>
      <c r="B7943" s="11" t="s">
        <v>5495</v>
      </c>
      <c r="C7943" s="11" t="s">
        <v>1009</v>
      </c>
      <c r="D7943" s="11">
        <v>1.22</v>
      </c>
      <c r="E7943" s="7">
        <f>VLOOKUP(A7943, Sheet2!$A$2:$K$8265, 11)</f>
        <v>110.24469999999999</v>
      </c>
      <c r="F7943" s="7">
        <f t="shared" si="94"/>
        <v>0.1525</v>
      </c>
      <c r="G7943" s="8">
        <v>200000</v>
      </c>
      <c r="H7943" s="9">
        <f t="shared" si="95"/>
        <v>400000</v>
      </c>
    </row>
    <row r="7944" spans="1:8" ht="14.5">
      <c r="A7944" s="6" t="str">
        <f t="shared" si="93"/>
        <v>UPP SEMARANG_BOJONGSALAMAN</v>
      </c>
      <c r="B7944" s="11" t="s">
        <v>5495</v>
      </c>
      <c r="C7944" s="11" t="s">
        <v>5499</v>
      </c>
      <c r="D7944" s="11">
        <v>1.22</v>
      </c>
      <c r="E7944" s="7">
        <f>VLOOKUP(A7944, Sheet2!$A$2:$K$8265, 11)</f>
        <v>110.24469999999999</v>
      </c>
      <c r="F7944" s="7">
        <f t="shared" si="94"/>
        <v>0.1525</v>
      </c>
      <c r="G7944" s="8">
        <v>200000</v>
      </c>
      <c r="H7944" s="9">
        <f t="shared" si="95"/>
        <v>400000</v>
      </c>
    </row>
    <row r="7945" spans="1:8" ht="14.5">
      <c r="A7945" s="6" t="str">
        <f t="shared" si="93"/>
        <v>UPP SEMARANG_BRUMBUNGAN</v>
      </c>
      <c r="B7945" s="11" t="s">
        <v>5495</v>
      </c>
      <c r="C7945" s="11" t="s">
        <v>5500</v>
      </c>
      <c r="D7945" s="11">
        <v>1.22</v>
      </c>
      <c r="E7945" s="7">
        <f>VLOOKUP(A7945, Sheet2!$A$2:$K$8265, 11)</f>
        <v>110.24469999999999</v>
      </c>
      <c r="F7945" s="7">
        <f t="shared" si="94"/>
        <v>0.1525</v>
      </c>
      <c r="G7945" s="8">
        <v>200000</v>
      </c>
      <c r="H7945" s="9">
        <f t="shared" si="95"/>
        <v>400000</v>
      </c>
    </row>
    <row r="7946" spans="1:8" ht="14.5">
      <c r="A7946" s="6" t="str">
        <f t="shared" si="93"/>
        <v>UPP SEMARANG_BUGANGAN</v>
      </c>
      <c r="B7946" s="11" t="s">
        <v>5495</v>
      </c>
      <c r="C7946" s="11" t="s">
        <v>3394</v>
      </c>
      <c r="D7946" s="11">
        <v>1.22</v>
      </c>
      <c r="E7946" s="7">
        <f>VLOOKUP(A7946, Sheet2!$A$2:$K$8265, 11)</f>
        <v>110.24469999999999</v>
      </c>
      <c r="F7946" s="7">
        <f t="shared" si="94"/>
        <v>0.1525</v>
      </c>
      <c r="G7946" s="8">
        <v>200000</v>
      </c>
      <c r="H7946" s="9">
        <f t="shared" si="95"/>
        <v>400000</v>
      </c>
    </row>
    <row r="7947" spans="1:8" ht="14.5">
      <c r="A7947" s="6" t="str">
        <f t="shared" si="93"/>
        <v>UPP SEMARANG_BULU LOR</v>
      </c>
      <c r="B7947" s="11" t="s">
        <v>5495</v>
      </c>
      <c r="C7947" s="11" t="s">
        <v>5501</v>
      </c>
      <c r="D7947" s="11">
        <v>1.22</v>
      </c>
      <c r="E7947" s="7">
        <f>VLOOKUP(A7947, Sheet2!$A$2:$K$8265, 11)</f>
        <v>110.24469999999999</v>
      </c>
      <c r="F7947" s="7">
        <f t="shared" si="94"/>
        <v>0.1525</v>
      </c>
      <c r="G7947" s="8">
        <v>200000</v>
      </c>
      <c r="H7947" s="9">
        <f t="shared" si="95"/>
        <v>400000</v>
      </c>
    </row>
    <row r="7948" spans="1:8" ht="14.5">
      <c r="A7948" s="6" t="str">
        <f t="shared" si="93"/>
        <v>UPP SEMARANG_BULUSTALAN</v>
      </c>
      <c r="B7948" s="11" t="s">
        <v>5495</v>
      </c>
      <c r="C7948" s="11" t="s">
        <v>5502</v>
      </c>
      <c r="D7948" s="11">
        <v>1.22</v>
      </c>
      <c r="E7948" s="7">
        <f>VLOOKUP(A7948, Sheet2!$A$2:$K$8265, 11)</f>
        <v>110.24469999999999</v>
      </c>
      <c r="F7948" s="7">
        <f t="shared" si="94"/>
        <v>0.1525</v>
      </c>
      <c r="G7948" s="8">
        <v>200000</v>
      </c>
      <c r="H7948" s="9">
        <f t="shared" si="95"/>
        <v>400000</v>
      </c>
    </row>
    <row r="7949" spans="1:8" ht="14.5">
      <c r="A7949" s="6" t="str">
        <f t="shared" si="93"/>
        <v>UPP SEMARANG_CABEAN</v>
      </c>
      <c r="B7949" s="11" t="s">
        <v>5495</v>
      </c>
      <c r="C7949" s="11" t="s">
        <v>1928</v>
      </c>
      <c r="D7949" s="11">
        <v>1.22</v>
      </c>
      <c r="E7949" s="7">
        <f>VLOOKUP(A7949, Sheet2!$A$2:$K$8265, 11)</f>
        <v>110.24469999999999</v>
      </c>
      <c r="F7949" s="7">
        <f t="shared" si="94"/>
        <v>0.1525</v>
      </c>
      <c r="G7949" s="8">
        <v>200000</v>
      </c>
      <c r="H7949" s="9">
        <f t="shared" si="95"/>
        <v>400000</v>
      </c>
    </row>
    <row r="7950" spans="1:8" ht="14.5">
      <c r="A7950" s="6" t="str">
        <f t="shared" si="93"/>
        <v>UPP SEMARANG_CANDI</v>
      </c>
      <c r="B7950" s="11" t="s">
        <v>5495</v>
      </c>
      <c r="C7950" s="11" t="s">
        <v>76</v>
      </c>
      <c r="D7950" s="11">
        <v>1.22</v>
      </c>
      <c r="E7950" s="7">
        <f>VLOOKUP(A7950, Sheet2!$A$2:$K$8265, 11)</f>
        <v>110.24469999999999</v>
      </c>
      <c r="F7950" s="7">
        <f t="shared" si="94"/>
        <v>0.1525</v>
      </c>
      <c r="G7950" s="8">
        <v>200000</v>
      </c>
      <c r="H7950" s="9">
        <f t="shared" si="95"/>
        <v>400000</v>
      </c>
    </row>
    <row r="7951" spans="1:8" ht="14.5">
      <c r="A7951" s="6" t="str">
        <f t="shared" si="93"/>
        <v>UPP SEMARANG_DADAPSARI</v>
      </c>
      <c r="B7951" s="11" t="s">
        <v>5495</v>
      </c>
      <c r="C7951" s="11" t="s">
        <v>5503</v>
      </c>
      <c r="D7951" s="11">
        <v>1.22</v>
      </c>
      <c r="E7951" s="7">
        <f>VLOOKUP(A7951, Sheet2!$A$2:$K$8265, 11)</f>
        <v>110.24469999999999</v>
      </c>
      <c r="F7951" s="7">
        <f t="shared" si="94"/>
        <v>0.1525</v>
      </c>
      <c r="G7951" s="8">
        <v>200000</v>
      </c>
      <c r="H7951" s="9">
        <f t="shared" si="95"/>
        <v>400000</v>
      </c>
    </row>
    <row r="7952" spans="1:8" ht="14.5">
      <c r="A7952" s="6" t="str">
        <f t="shared" si="93"/>
        <v>UPP SEMARANG_GABAHAN</v>
      </c>
      <c r="B7952" s="11" t="s">
        <v>5495</v>
      </c>
      <c r="C7952" s="11" t="s">
        <v>5504</v>
      </c>
      <c r="D7952" s="11">
        <v>1.22</v>
      </c>
      <c r="E7952" s="7">
        <f>VLOOKUP(A7952, Sheet2!$A$2:$K$8265, 11)</f>
        <v>110.24469999999999</v>
      </c>
      <c r="F7952" s="7">
        <f t="shared" si="94"/>
        <v>0.1525</v>
      </c>
      <c r="G7952" s="8">
        <v>200000</v>
      </c>
      <c r="H7952" s="9">
        <f t="shared" si="95"/>
        <v>400000</v>
      </c>
    </row>
    <row r="7953" spans="1:8" ht="14.5">
      <c r="A7953" s="6" t="str">
        <f t="shared" si="93"/>
        <v>UPP SEMARANG_GAYAMSARI</v>
      </c>
      <c r="B7953" s="11" t="s">
        <v>5495</v>
      </c>
      <c r="C7953" s="11" t="s">
        <v>5505</v>
      </c>
      <c r="D7953" s="11">
        <v>1.22</v>
      </c>
      <c r="E7953" s="7">
        <f>VLOOKUP(A7953, Sheet2!$A$2:$K$8265, 11)</f>
        <v>110.24469999999999</v>
      </c>
      <c r="F7953" s="7">
        <f t="shared" si="94"/>
        <v>0.1525</v>
      </c>
      <c r="G7953" s="8">
        <v>200000</v>
      </c>
      <c r="H7953" s="9">
        <f t="shared" si="95"/>
        <v>400000</v>
      </c>
    </row>
    <row r="7954" spans="1:8" ht="14.5">
      <c r="A7954" s="6" t="str">
        <f t="shared" si="93"/>
        <v>UPP SEMARANG_GEBANGSARI</v>
      </c>
      <c r="B7954" s="11" t="s">
        <v>5495</v>
      </c>
      <c r="C7954" s="11" t="s">
        <v>2744</v>
      </c>
      <c r="D7954" s="11">
        <v>1.22</v>
      </c>
      <c r="E7954" s="7">
        <f>VLOOKUP(A7954, Sheet2!$A$2:$K$8265, 11)</f>
        <v>110.24469999999999</v>
      </c>
      <c r="F7954" s="7">
        <f t="shared" si="94"/>
        <v>0.1525</v>
      </c>
      <c r="G7954" s="8">
        <v>200000</v>
      </c>
      <c r="H7954" s="9">
        <f t="shared" si="95"/>
        <v>400000</v>
      </c>
    </row>
    <row r="7955" spans="1:8" ht="14.5">
      <c r="A7955" s="6" t="str">
        <f t="shared" si="93"/>
        <v>UPP SEMARANG_GENUKSARI</v>
      </c>
      <c r="B7955" s="11" t="s">
        <v>5495</v>
      </c>
      <c r="C7955" s="11" t="s">
        <v>5506</v>
      </c>
      <c r="D7955" s="11">
        <v>1.22</v>
      </c>
      <c r="E7955" s="7">
        <f>VLOOKUP(A7955, Sheet2!$A$2:$K$8265, 11)</f>
        <v>110.24469999999999</v>
      </c>
      <c r="F7955" s="7">
        <f t="shared" si="94"/>
        <v>0.1525</v>
      </c>
      <c r="G7955" s="8">
        <v>200000</v>
      </c>
      <c r="H7955" s="9">
        <f t="shared" si="95"/>
        <v>400000</v>
      </c>
    </row>
    <row r="7956" spans="1:8" ht="14.5">
      <c r="A7956" s="6" t="str">
        <f t="shared" si="93"/>
        <v>UPP SEMARANG_JAGALAN</v>
      </c>
      <c r="B7956" s="11" t="s">
        <v>5495</v>
      </c>
      <c r="C7956" s="11" t="s">
        <v>2653</v>
      </c>
      <c r="D7956" s="11">
        <v>1.22</v>
      </c>
      <c r="E7956" s="7">
        <f>VLOOKUP(A7956, Sheet2!$A$2:$K$8265, 11)</f>
        <v>110.24469999999999</v>
      </c>
      <c r="F7956" s="7">
        <f t="shared" si="94"/>
        <v>0.1525</v>
      </c>
      <c r="G7956" s="8">
        <v>200000</v>
      </c>
      <c r="H7956" s="9">
        <f t="shared" si="95"/>
        <v>400000</v>
      </c>
    </row>
    <row r="7957" spans="1:8" ht="14.5">
      <c r="A7957" s="6" t="str">
        <f t="shared" si="93"/>
        <v>UPP SEMARANG_JATINGALEH</v>
      </c>
      <c r="B7957" s="11" t="s">
        <v>5495</v>
      </c>
      <c r="C7957" s="11" t="s">
        <v>5507</v>
      </c>
      <c r="D7957" s="11">
        <v>1.22</v>
      </c>
      <c r="E7957" s="7">
        <f>VLOOKUP(A7957, Sheet2!$A$2:$K$8265, 11)</f>
        <v>110.24469999999999</v>
      </c>
      <c r="F7957" s="7">
        <f t="shared" si="94"/>
        <v>0.1525</v>
      </c>
      <c r="G7957" s="8">
        <v>200000</v>
      </c>
      <c r="H7957" s="9">
        <f t="shared" si="95"/>
        <v>400000</v>
      </c>
    </row>
    <row r="7958" spans="1:8" ht="14.5">
      <c r="A7958" s="6" t="str">
        <f t="shared" si="93"/>
        <v>UPP SEMARANG_JOMBLANG</v>
      </c>
      <c r="B7958" s="11" t="s">
        <v>5495</v>
      </c>
      <c r="C7958" s="11" t="s">
        <v>1197</v>
      </c>
      <c r="D7958" s="11">
        <v>1.22</v>
      </c>
      <c r="E7958" s="7">
        <f>VLOOKUP(A7958, Sheet2!$A$2:$K$8265, 11)</f>
        <v>110.24469999999999</v>
      </c>
      <c r="F7958" s="7">
        <f t="shared" si="94"/>
        <v>0.1525</v>
      </c>
      <c r="G7958" s="8">
        <v>200000</v>
      </c>
      <c r="H7958" s="9">
        <f t="shared" si="95"/>
        <v>400000</v>
      </c>
    </row>
    <row r="7959" spans="1:8" ht="14.5">
      <c r="A7959" s="6" t="str">
        <f t="shared" si="93"/>
        <v>UPP SEMARANG_KALIGAWE</v>
      </c>
      <c r="B7959" s="11" t="s">
        <v>5495</v>
      </c>
      <c r="C7959" s="11" t="s">
        <v>110</v>
      </c>
      <c r="D7959" s="11">
        <v>1.22</v>
      </c>
      <c r="E7959" s="7">
        <f>VLOOKUP(A7959, Sheet2!$A$2:$K$8265, 11)</f>
        <v>110.24469999999999</v>
      </c>
      <c r="F7959" s="7">
        <f t="shared" si="94"/>
        <v>0.1525</v>
      </c>
      <c r="G7959" s="8">
        <v>200000</v>
      </c>
      <c r="H7959" s="9">
        <f t="shared" si="95"/>
        <v>400000</v>
      </c>
    </row>
    <row r="7960" spans="1:8" ht="14.5">
      <c r="A7960" s="6" t="str">
        <f t="shared" si="93"/>
        <v>UPP SEMARANG_KALIWIRU</v>
      </c>
      <c r="B7960" s="11" t="s">
        <v>5495</v>
      </c>
      <c r="C7960" s="11" t="s">
        <v>5508</v>
      </c>
      <c r="D7960" s="11">
        <v>1.22</v>
      </c>
      <c r="E7960" s="7">
        <f>VLOOKUP(A7960, Sheet2!$A$2:$K$8265, 11)</f>
        <v>110.24469999999999</v>
      </c>
      <c r="F7960" s="7">
        <f t="shared" si="94"/>
        <v>0.1525</v>
      </c>
      <c r="G7960" s="8">
        <v>200000</v>
      </c>
      <c r="H7960" s="9">
        <f t="shared" si="95"/>
        <v>400000</v>
      </c>
    </row>
    <row r="7961" spans="1:8" ht="14.5">
      <c r="A7961" s="6" t="str">
        <f t="shared" si="93"/>
        <v>UPP SEMARANG_KARANG KIDUL</v>
      </c>
      <c r="B7961" s="11" t="s">
        <v>5495</v>
      </c>
      <c r="C7961" s="11" t="s">
        <v>5509</v>
      </c>
      <c r="D7961" s="11">
        <v>1.22</v>
      </c>
      <c r="E7961" s="7">
        <f>VLOOKUP(A7961, Sheet2!$A$2:$K$8265, 11)</f>
        <v>110.24469999999999</v>
      </c>
      <c r="F7961" s="7">
        <f t="shared" si="94"/>
        <v>0.1525</v>
      </c>
      <c r="G7961" s="8">
        <v>200000</v>
      </c>
      <c r="H7961" s="9">
        <f t="shared" si="95"/>
        <v>400000</v>
      </c>
    </row>
    <row r="7962" spans="1:8" ht="14.5">
      <c r="A7962" s="6" t="str">
        <f t="shared" si="93"/>
        <v>UPP SEMARANG_KARANGANYAR GUNUNG</v>
      </c>
      <c r="B7962" s="11" t="s">
        <v>5495</v>
      </c>
      <c r="C7962" s="11" t="s">
        <v>5510</v>
      </c>
      <c r="D7962" s="11">
        <v>1.22</v>
      </c>
      <c r="E7962" s="7">
        <f>VLOOKUP(A7962, Sheet2!$A$2:$K$8265, 11)</f>
        <v>110.24469999999999</v>
      </c>
      <c r="F7962" s="7">
        <f t="shared" si="94"/>
        <v>0.1525</v>
      </c>
      <c r="G7962" s="8">
        <v>200000</v>
      </c>
      <c r="H7962" s="9">
        <f t="shared" si="95"/>
        <v>400000</v>
      </c>
    </row>
    <row r="7963" spans="1:8" ht="14.5">
      <c r="A7963" s="6" t="str">
        <f t="shared" si="93"/>
        <v>UPP SEMARANG_KARANGAYU</v>
      </c>
      <c r="B7963" s="11" t="s">
        <v>5495</v>
      </c>
      <c r="C7963" s="11" t="s">
        <v>405</v>
      </c>
      <c r="D7963" s="11">
        <v>1.22</v>
      </c>
      <c r="E7963" s="7">
        <f>VLOOKUP(A7963, Sheet2!$A$2:$K$8265, 11)</f>
        <v>110.24469999999999</v>
      </c>
      <c r="F7963" s="7">
        <f t="shared" si="94"/>
        <v>0.1525</v>
      </c>
      <c r="G7963" s="8">
        <v>200000</v>
      </c>
      <c r="H7963" s="9">
        <f t="shared" si="95"/>
        <v>400000</v>
      </c>
    </row>
    <row r="7964" spans="1:8" ht="14.5">
      <c r="A7964" s="6" t="str">
        <f t="shared" si="93"/>
        <v>UPP SEMARANG_KARANGTEMPEL</v>
      </c>
      <c r="B7964" s="11" t="s">
        <v>5495</v>
      </c>
      <c r="C7964" s="11" t="s">
        <v>5511</v>
      </c>
      <c r="D7964" s="11">
        <v>1.22</v>
      </c>
      <c r="E7964" s="7">
        <f>VLOOKUP(A7964, Sheet2!$A$2:$K$8265, 11)</f>
        <v>110.24469999999999</v>
      </c>
      <c r="F7964" s="7">
        <f t="shared" si="94"/>
        <v>0.1525</v>
      </c>
      <c r="G7964" s="8">
        <v>200000</v>
      </c>
      <c r="H7964" s="9">
        <f t="shared" si="95"/>
        <v>400000</v>
      </c>
    </row>
    <row r="7965" spans="1:8" ht="14.5">
      <c r="A7965" s="6" t="str">
        <f t="shared" si="93"/>
        <v>UPP SEMARANG_KARANGTURI</v>
      </c>
      <c r="B7965" s="11" t="s">
        <v>5495</v>
      </c>
      <c r="C7965" s="11" t="s">
        <v>1866</v>
      </c>
      <c r="D7965" s="11">
        <v>1.22</v>
      </c>
      <c r="E7965" s="7">
        <f>VLOOKUP(A7965, Sheet2!$A$2:$K$8265, 11)</f>
        <v>110.24469999999999</v>
      </c>
      <c r="F7965" s="7">
        <f t="shared" si="94"/>
        <v>0.1525</v>
      </c>
      <c r="G7965" s="8">
        <v>200000</v>
      </c>
      <c r="H7965" s="9">
        <f t="shared" si="95"/>
        <v>400000</v>
      </c>
    </row>
    <row r="7966" spans="1:8" ht="14.5">
      <c r="A7966" s="6" t="str">
        <f t="shared" si="93"/>
        <v>UPP SEMARANG_KAUMAN</v>
      </c>
      <c r="B7966" s="11" t="s">
        <v>5495</v>
      </c>
      <c r="C7966" s="11" t="s">
        <v>132</v>
      </c>
      <c r="D7966" s="11">
        <v>1.22</v>
      </c>
      <c r="E7966" s="7">
        <f>VLOOKUP(A7966, Sheet2!$A$2:$K$8265, 11)</f>
        <v>110.24469999999999</v>
      </c>
      <c r="F7966" s="7">
        <f t="shared" si="94"/>
        <v>0.1525</v>
      </c>
      <c r="G7966" s="8">
        <v>200000</v>
      </c>
      <c r="H7966" s="9">
        <f t="shared" si="95"/>
        <v>400000</v>
      </c>
    </row>
    <row r="7967" spans="1:8" ht="14.5">
      <c r="A7967" s="6" t="str">
        <f t="shared" si="93"/>
        <v>UPP SEMARANG_KEBONAGUNG</v>
      </c>
      <c r="B7967" s="11" t="s">
        <v>5495</v>
      </c>
      <c r="C7967" s="11" t="s">
        <v>634</v>
      </c>
      <c r="D7967" s="11">
        <v>1.22</v>
      </c>
      <c r="E7967" s="7">
        <f>VLOOKUP(A7967, Sheet2!$A$2:$K$8265, 11)</f>
        <v>110.24469999999999</v>
      </c>
      <c r="F7967" s="7">
        <f t="shared" si="94"/>
        <v>0.1525</v>
      </c>
      <c r="G7967" s="8">
        <v>200000</v>
      </c>
      <c r="H7967" s="9">
        <f t="shared" si="95"/>
        <v>400000</v>
      </c>
    </row>
    <row r="7968" spans="1:8" ht="14.5">
      <c r="A7968" s="6" t="str">
        <f t="shared" si="93"/>
        <v>UPP SEMARANG_KEMBANGSARI</v>
      </c>
      <c r="B7968" s="11" t="s">
        <v>5495</v>
      </c>
      <c r="C7968" s="11" t="s">
        <v>1453</v>
      </c>
      <c r="D7968" s="11">
        <v>1.22</v>
      </c>
      <c r="E7968" s="7">
        <f>VLOOKUP(A7968, Sheet2!$A$2:$K$8265, 11)</f>
        <v>110.24469999999999</v>
      </c>
      <c r="F7968" s="7">
        <f t="shared" si="94"/>
        <v>0.1525</v>
      </c>
      <c r="G7968" s="8">
        <v>200000</v>
      </c>
      <c r="H7968" s="9">
        <f t="shared" si="95"/>
        <v>400000</v>
      </c>
    </row>
    <row r="7969" spans="1:8" ht="14.5">
      <c r="A7969" s="6" t="str">
        <f t="shared" si="93"/>
        <v>UPP SEMARANG_KEMIJEN</v>
      </c>
      <c r="B7969" s="11" t="s">
        <v>5495</v>
      </c>
      <c r="C7969" s="11" t="s">
        <v>5512</v>
      </c>
      <c r="D7969" s="11">
        <v>1.22</v>
      </c>
      <c r="E7969" s="7">
        <f>VLOOKUP(A7969, Sheet2!$A$2:$K$8265, 11)</f>
        <v>110.24469999999999</v>
      </c>
      <c r="F7969" s="7">
        <f t="shared" si="94"/>
        <v>0.1525</v>
      </c>
      <c r="G7969" s="8">
        <v>200000</v>
      </c>
      <c r="H7969" s="9">
        <f t="shared" si="95"/>
        <v>400000</v>
      </c>
    </row>
    <row r="7970" spans="1:8" ht="14.5">
      <c r="A7970" s="6" t="str">
        <f t="shared" si="93"/>
        <v>UPP SEMARANG_KRANGGAN</v>
      </c>
      <c r="B7970" s="11" t="s">
        <v>5495</v>
      </c>
      <c r="C7970" s="11" t="s">
        <v>420</v>
      </c>
      <c r="D7970" s="11">
        <v>1.22</v>
      </c>
      <c r="E7970" s="7">
        <f>VLOOKUP(A7970, Sheet2!$A$2:$K$8265, 11)</f>
        <v>110.24469999999999</v>
      </c>
      <c r="F7970" s="7">
        <f t="shared" si="94"/>
        <v>0.1525</v>
      </c>
      <c r="G7970" s="8">
        <v>200000</v>
      </c>
      <c r="H7970" s="9">
        <f t="shared" si="95"/>
        <v>400000</v>
      </c>
    </row>
    <row r="7971" spans="1:8" ht="14.5">
      <c r="A7971" s="6" t="str">
        <f t="shared" si="93"/>
        <v>UPP SEMARANG_KROBOKAN</v>
      </c>
      <c r="B7971" s="11" t="s">
        <v>5495</v>
      </c>
      <c r="C7971" s="11" t="s">
        <v>2610</v>
      </c>
      <c r="D7971" s="11">
        <v>1.22</v>
      </c>
      <c r="E7971" s="7">
        <f>VLOOKUP(A7971, Sheet2!$A$2:$K$8265, 11)</f>
        <v>110.24469999999999</v>
      </c>
      <c r="F7971" s="7">
        <f t="shared" si="94"/>
        <v>0.1525</v>
      </c>
      <c r="G7971" s="8">
        <v>200000</v>
      </c>
      <c r="H7971" s="9">
        <f t="shared" si="95"/>
        <v>400000</v>
      </c>
    </row>
    <row r="7972" spans="1:8" ht="14.5">
      <c r="A7972" s="6" t="str">
        <f t="shared" si="93"/>
        <v>UPP SEMARANG_KUNINGAN</v>
      </c>
      <c r="B7972" s="11" t="s">
        <v>5495</v>
      </c>
      <c r="C7972" s="11" t="s">
        <v>5513</v>
      </c>
      <c r="D7972" s="11">
        <v>1.22</v>
      </c>
      <c r="E7972" s="7">
        <f>VLOOKUP(A7972, Sheet2!$A$2:$K$8265, 11)</f>
        <v>110.24469999999999</v>
      </c>
      <c r="F7972" s="7">
        <f t="shared" si="94"/>
        <v>0.1525</v>
      </c>
      <c r="G7972" s="8">
        <v>200000</v>
      </c>
      <c r="H7972" s="9">
        <f t="shared" si="95"/>
        <v>400000</v>
      </c>
    </row>
    <row r="7973" spans="1:8" ht="14.5">
      <c r="A7973" s="6" t="str">
        <f t="shared" si="93"/>
        <v>UPP SEMARANG_LAMPER KIDUL</v>
      </c>
      <c r="B7973" s="11" t="s">
        <v>5495</v>
      </c>
      <c r="C7973" s="11" t="s">
        <v>5514</v>
      </c>
      <c r="D7973" s="11">
        <v>1.22</v>
      </c>
      <c r="E7973" s="7">
        <f>VLOOKUP(A7973, Sheet2!$A$2:$K$8265, 11)</f>
        <v>110.24469999999999</v>
      </c>
      <c r="F7973" s="7">
        <f t="shared" si="94"/>
        <v>0.1525</v>
      </c>
      <c r="G7973" s="8">
        <v>200000</v>
      </c>
      <c r="H7973" s="9">
        <f t="shared" si="95"/>
        <v>400000</v>
      </c>
    </row>
    <row r="7974" spans="1:8" ht="14.5">
      <c r="A7974" s="6" t="str">
        <f t="shared" si="93"/>
        <v>UPP SEMARANG_LAMPER LOR</v>
      </c>
      <c r="B7974" s="11" t="s">
        <v>5495</v>
      </c>
      <c r="C7974" s="11" t="s">
        <v>5515</v>
      </c>
      <c r="D7974" s="11">
        <v>1.22</v>
      </c>
      <c r="E7974" s="7">
        <f>VLOOKUP(A7974, Sheet2!$A$2:$K$8265, 11)</f>
        <v>110.24469999999999</v>
      </c>
      <c r="F7974" s="7">
        <f t="shared" si="94"/>
        <v>0.1525</v>
      </c>
      <c r="G7974" s="8">
        <v>200000</v>
      </c>
      <c r="H7974" s="9">
        <f t="shared" si="95"/>
        <v>400000</v>
      </c>
    </row>
    <row r="7975" spans="1:8" ht="14.5">
      <c r="A7975" s="6" t="str">
        <f t="shared" si="93"/>
        <v>UPP SEMARANG_LAMPER TENGAH</v>
      </c>
      <c r="B7975" s="11" t="s">
        <v>5495</v>
      </c>
      <c r="C7975" s="11" t="s">
        <v>5516</v>
      </c>
      <c r="D7975" s="11">
        <v>1.22</v>
      </c>
      <c r="E7975" s="7">
        <f>VLOOKUP(A7975, Sheet2!$A$2:$K$8265, 11)</f>
        <v>110.24469999999999</v>
      </c>
      <c r="F7975" s="7">
        <f t="shared" si="94"/>
        <v>0.1525</v>
      </c>
      <c r="G7975" s="8">
        <v>200000</v>
      </c>
      <c r="H7975" s="9">
        <f t="shared" si="95"/>
        <v>400000</v>
      </c>
    </row>
    <row r="7976" spans="1:8" ht="14.5">
      <c r="A7976" s="6" t="str">
        <f t="shared" si="93"/>
        <v>UPP SEMARANG_LEMPONGSARI</v>
      </c>
      <c r="B7976" s="11" t="s">
        <v>5495</v>
      </c>
      <c r="C7976" s="11" t="s">
        <v>5517</v>
      </c>
      <c r="D7976" s="11">
        <v>1.22</v>
      </c>
      <c r="E7976" s="7">
        <f>VLOOKUP(A7976, Sheet2!$A$2:$K$8265, 11)</f>
        <v>110.24469999999999</v>
      </c>
      <c r="F7976" s="7">
        <f t="shared" si="94"/>
        <v>0.1525</v>
      </c>
      <c r="G7976" s="8">
        <v>200000</v>
      </c>
      <c r="H7976" s="9">
        <f t="shared" si="95"/>
        <v>400000</v>
      </c>
    </row>
    <row r="7977" spans="1:8" ht="14.5">
      <c r="A7977" s="6" t="str">
        <f t="shared" si="93"/>
        <v>UPP SEMARANG_MIROTO</v>
      </c>
      <c r="B7977" s="11" t="s">
        <v>5495</v>
      </c>
      <c r="C7977" s="11" t="s">
        <v>5518</v>
      </c>
      <c r="D7977" s="11">
        <v>1.22</v>
      </c>
      <c r="E7977" s="7">
        <f>VLOOKUP(A7977, Sheet2!$A$2:$K$8265, 11)</f>
        <v>110.24469999999999</v>
      </c>
      <c r="F7977" s="7">
        <f t="shared" si="94"/>
        <v>0.1525</v>
      </c>
      <c r="G7977" s="8">
        <v>200000</v>
      </c>
      <c r="H7977" s="9">
        <f t="shared" si="95"/>
        <v>400000</v>
      </c>
    </row>
    <row r="7978" spans="1:8" ht="14.5">
      <c r="A7978" s="6" t="str">
        <f t="shared" si="93"/>
        <v>UPP SEMARANG_MLATIBARU</v>
      </c>
      <c r="B7978" s="11" t="s">
        <v>5495</v>
      </c>
      <c r="C7978" s="11" t="s">
        <v>5519</v>
      </c>
      <c r="D7978" s="11">
        <v>1.22</v>
      </c>
      <c r="E7978" s="7">
        <f>VLOOKUP(A7978, Sheet2!$A$2:$K$8265, 11)</f>
        <v>110.24469999999999</v>
      </c>
      <c r="F7978" s="7">
        <f t="shared" si="94"/>
        <v>0.1525</v>
      </c>
      <c r="G7978" s="8">
        <v>200000</v>
      </c>
      <c r="H7978" s="9">
        <f t="shared" si="95"/>
        <v>400000</v>
      </c>
    </row>
    <row r="7979" spans="1:8" ht="14.5">
      <c r="A7979" s="6" t="str">
        <f t="shared" si="93"/>
        <v>UPP SEMARANG_MLATIHARJO</v>
      </c>
      <c r="B7979" s="11" t="s">
        <v>5495</v>
      </c>
      <c r="C7979" s="11" t="s">
        <v>440</v>
      </c>
      <c r="D7979" s="11">
        <v>1.22</v>
      </c>
      <c r="E7979" s="7">
        <f>VLOOKUP(A7979, Sheet2!$A$2:$K$8265, 11)</f>
        <v>110.24469999999999</v>
      </c>
      <c r="F7979" s="7">
        <f t="shared" si="94"/>
        <v>0.1525</v>
      </c>
      <c r="G7979" s="8">
        <v>200000</v>
      </c>
      <c r="H7979" s="9">
        <f t="shared" si="95"/>
        <v>400000</v>
      </c>
    </row>
    <row r="7980" spans="1:8" ht="14.5">
      <c r="A7980" s="6" t="str">
        <f t="shared" si="93"/>
        <v>UPP SEMARANG_MUGASARI</v>
      </c>
      <c r="B7980" s="11" t="s">
        <v>5495</v>
      </c>
      <c r="C7980" s="11" t="s">
        <v>5520</v>
      </c>
      <c r="D7980" s="11">
        <v>1.22</v>
      </c>
      <c r="E7980" s="7">
        <f>VLOOKUP(A7980, Sheet2!$A$2:$K$8265, 11)</f>
        <v>110.24469999999999</v>
      </c>
      <c r="F7980" s="7">
        <f t="shared" si="94"/>
        <v>0.1525</v>
      </c>
      <c r="G7980" s="8">
        <v>200000</v>
      </c>
      <c r="H7980" s="9">
        <f t="shared" si="95"/>
        <v>400000</v>
      </c>
    </row>
    <row r="7981" spans="1:8" ht="14.5">
      <c r="A7981" s="6" t="str">
        <f t="shared" si="93"/>
        <v>UPP SEMARANG_MUKTIHARJO KIDUL</v>
      </c>
      <c r="B7981" s="11" t="s">
        <v>5495</v>
      </c>
      <c r="C7981" s="11" t="s">
        <v>5521</v>
      </c>
      <c r="D7981" s="11">
        <v>1.22</v>
      </c>
      <c r="E7981" s="7">
        <f>VLOOKUP(A7981, Sheet2!$A$2:$K$8265, 11)</f>
        <v>110.24469999999999</v>
      </c>
      <c r="F7981" s="7">
        <f t="shared" si="94"/>
        <v>0.1525</v>
      </c>
      <c r="G7981" s="8">
        <v>200000</v>
      </c>
      <c r="H7981" s="9">
        <f t="shared" si="95"/>
        <v>400000</v>
      </c>
    </row>
    <row r="7982" spans="1:8" ht="14.5">
      <c r="A7982" s="6" t="str">
        <f t="shared" si="93"/>
        <v>UPP SEMARANG_MUKTIHARJO LOR</v>
      </c>
      <c r="B7982" s="11" t="s">
        <v>5495</v>
      </c>
      <c r="C7982" s="11" t="s">
        <v>5522</v>
      </c>
      <c r="D7982" s="11">
        <v>1.22</v>
      </c>
      <c r="E7982" s="7">
        <f>VLOOKUP(A7982, Sheet2!$A$2:$K$8265, 11)</f>
        <v>110.24469999999999</v>
      </c>
      <c r="F7982" s="7">
        <f t="shared" si="94"/>
        <v>0.1525</v>
      </c>
      <c r="G7982" s="8">
        <v>200000</v>
      </c>
      <c r="H7982" s="9">
        <f t="shared" si="95"/>
        <v>400000</v>
      </c>
    </row>
    <row r="7983" spans="1:8" ht="14.5">
      <c r="A7983" s="6" t="str">
        <f t="shared" si="93"/>
        <v>UPP SEMARANG_PANDANSARI</v>
      </c>
      <c r="B7983" s="11" t="s">
        <v>5495</v>
      </c>
      <c r="C7983" s="11" t="s">
        <v>182</v>
      </c>
      <c r="D7983" s="11">
        <v>1.22</v>
      </c>
      <c r="E7983" s="7">
        <f>VLOOKUP(A7983, Sheet2!$A$2:$K$8265, 11)</f>
        <v>110.24469999999999</v>
      </c>
      <c r="F7983" s="7">
        <f t="shared" si="94"/>
        <v>0.1525</v>
      </c>
      <c r="G7983" s="8">
        <v>200000</v>
      </c>
      <c r="H7983" s="9">
        <f t="shared" si="95"/>
        <v>400000</v>
      </c>
    </row>
    <row r="7984" spans="1:8" ht="14.5">
      <c r="A7984" s="6" t="str">
        <f t="shared" si="93"/>
        <v>UPP SEMARANG_PANDEAN LAMPER</v>
      </c>
      <c r="B7984" s="11" t="s">
        <v>5495</v>
      </c>
      <c r="C7984" s="11" t="s">
        <v>5523</v>
      </c>
      <c r="D7984" s="11">
        <v>1.22</v>
      </c>
      <c r="E7984" s="7">
        <f>VLOOKUP(A7984, Sheet2!$A$2:$K$8265, 11)</f>
        <v>110.24469999999999</v>
      </c>
      <c r="F7984" s="7">
        <f t="shared" si="94"/>
        <v>0.1525</v>
      </c>
      <c r="G7984" s="8">
        <v>200000</v>
      </c>
      <c r="H7984" s="9">
        <f t="shared" si="95"/>
        <v>400000</v>
      </c>
    </row>
    <row r="7985" spans="1:8" ht="14.5">
      <c r="A7985" s="6" t="str">
        <f t="shared" si="93"/>
        <v>UPP SEMARANG_PANGGUNG KIDUL</v>
      </c>
      <c r="B7985" s="11" t="s">
        <v>5495</v>
      </c>
      <c r="C7985" s="11" t="s">
        <v>5524</v>
      </c>
      <c r="D7985" s="11">
        <v>1.22</v>
      </c>
      <c r="E7985" s="7">
        <f>VLOOKUP(A7985, Sheet2!$A$2:$K$8265, 11)</f>
        <v>110.24469999999999</v>
      </c>
      <c r="F7985" s="7">
        <f t="shared" si="94"/>
        <v>0.1525</v>
      </c>
      <c r="G7985" s="8">
        <v>200000</v>
      </c>
      <c r="H7985" s="9">
        <f t="shared" si="95"/>
        <v>400000</v>
      </c>
    </row>
    <row r="7986" spans="1:8" ht="14.5">
      <c r="A7986" s="6" t="str">
        <f t="shared" si="93"/>
        <v>UPP SEMARANG_PANGGUNG LOR</v>
      </c>
      <c r="B7986" s="11" t="s">
        <v>5495</v>
      </c>
      <c r="C7986" s="11" t="s">
        <v>5525</v>
      </c>
      <c r="D7986" s="11">
        <v>1.22</v>
      </c>
      <c r="E7986" s="7">
        <f>VLOOKUP(A7986, Sheet2!$A$2:$K$8265, 11)</f>
        <v>110.24469999999999</v>
      </c>
      <c r="F7986" s="7">
        <f t="shared" si="94"/>
        <v>0.1525</v>
      </c>
      <c r="G7986" s="8">
        <v>200000</v>
      </c>
      <c r="H7986" s="9">
        <f t="shared" si="95"/>
        <v>400000</v>
      </c>
    </row>
    <row r="7987" spans="1:8" ht="14.5">
      <c r="A7987" s="6" t="str">
        <f t="shared" si="93"/>
        <v>UPP SEMARANG_PEKUNDEN</v>
      </c>
      <c r="B7987" s="11" t="s">
        <v>5495</v>
      </c>
      <c r="C7987" s="11" t="s">
        <v>948</v>
      </c>
      <c r="D7987" s="11">
        <v>1.22</v>
      </c>
      <c r="E7987" s="7">
        <f>VLOOKUP(A7987, Sheet2!$A$2:$K$8265, 11)</f>
        <v>110.24469999999999</v>
      </c>
      <c r="F7987" s="7">
        <f t="shared" si="94"/>
        <v>0.1525</v>
      </c>
      <c r="G7987" s="8">
        <v>200000</v>
      </c>
      <c r="H7987" s="9">
        <f t="shared" si="95"/>
        <v>400000</v>
      </c>
    </row>
    <row r="7988" spans="1:8" ht="14.5">
      <c r="A7988" s="6" t="str">
        <f t="shared" si="93"/>
        <v>UPP SEMARANG_PETERONGAN</v>
      </c>
      <c r="B7988" s="11" t="s">
        <v>5495</v>
      </c>
      <c r="C7988" s="11" t="s">
        <v>5526</v>
      </c>
      <c r="D7988" s="11">
        <v>1.22</v>
      </c>
      <c r="E7988" s="7">
        <f>VLOOKUP(A7988, Sheet2!$A$2:$K$8265, 11)</f>
        <v>110.24469999999999</v>
      </c>
      <c r="F7988" s="7">
        <f t="shared" si="94"/>
        <v>0.1525</v>
      </c>
      <c r="G7988" s="8">
        <v>200000</v>
      </c>
      <c r="H7988" s="9">
        <f t="shared" si="95"/>
        <v>400000</v>
      </c>
    </row>
    <row r="7989" spans="1:8" ht="14.5">
      <c r="A7989" s="6" t="str">
        <f t="shared" si="93"/>
        <v>UPP SEMARANG_PETOMPON</v>
      </c>
      <c r="B7989" s="11" t="s">
        <v>5495</v>
      </c>
      <c r="C7989" s="11" t="s">
        <v>5527</v>
      </c>
      <c r="D7989" s="11">
        <v>1.22</v>
      </c>
      <c r="E7989" s="7">
        <f>VLOOKUP(A7989, Sheet2!$A$2:$K$8265, 11)</f>
        <v>110.24469999999999</v>
      </c>
      <c r="F7989" s="7">
        <f t="shared" si="94"/>
        <v>0.1525</v>
      </c>
      <c r="G7989" s="8">
        <v>200000</v>
      </c>
      <c r="H7989" s="9">
        <f t="shared" si="95"/>
        <v>400000</v>
      </c>
    </row>
    <row r="7990" spans="1:8" ht="14.5">
      <c r="A7990" s="6" t="str">
        <f t="shared" si="93"/>
        <v>UPP SEMARANG_PINDRIKAN KIDUL</v>
      </c>
      <c r="B7990" s="11" t="s">
        <v>5495</v>
      </c>
      <c r="C7990" s="11" t="s">
        <v>5528</v>
      </c>
      <c r="D7990" s="11">
        <v>1.22</v>
      </c>
      <c r="E7990" s="7">
        <f>VLOOKUP(A7990, Sheet2!$A$2:$K$8265, 11)</f>
        <v>110.24469999999999</v>
      </c>
      <c r="F7990" s="7">
        <f t="shared" si="94"/>
        <v>0.1525</v>
      </c>
      <c r="G7990" s="8">
        <v>200000</v>
      </c>
      <c r="H7990" s="9">
        <f t="shared" si="95"/>
        <v>400000</v>
      </c>
    </row>
    <row r="7991" spans="1:8" ht="14.5">
      <c r="A7991" s="6" t="str">
        <f t="shared" si="93"/>
        <v>UPP SEMARANG_PINDRIKAN LOR</v>
      </c>
      <c r="B7991" s="11" t="s">
        <v>5495</v>
      </c>
      <c r="C7991" s="11" t="s">
        <v>5529</v>
      </c>
      <c r="D7991" s="11">
        <v>1.22</v>
      </c>
      <c r="E7991" s="7">
        <f>VLOOKUP(A7991, Sheet2!$A$2:$K$8265, 11)</f>
        <v>110.24469999999999</v>
      </c>
      <c r="F7991" s="7">
        <f t="shared" si="94"/>
        <v>0.1525</v>
      </c>
      <c r="G7991" s="8">
        <v>200000</v>
      </c>
      <c r="H7991" s="9">
        <f t="shared" si="95"/>
        <v>400000</v>
      </c>
    </row>
    <row r="7992" spans="1:8" ht="14.5">
      <c r="A7992" s="6" t="str">
        <f t="shared" si="93"/>
        <v>UPP SEMARANG_PLEBURAN</v>
      </c>
      <c r="B7992" s="11" t="s">
        <v>5495</v>
      </c>
      <c r="C7992" s="11" t="s">
        <v>5530</v>
      </c>
      <c r="D7992" s="11">
        <v>1.22</v>
      </c>
      <c r="E7992" s="7">
        <f>VLOOKUP(A7992, Sheet2!$A$2:$K$8265, 11)</f>
        <v>110.24469999999999</v>
      </c>
      <c r="F7992" s="7">
        <f t="shared" si="94"/>
        <v>0.1525</v>
      </c>
      <c r="G7992" s="8">
        <v>200000</v>
      </c>
      <c r="H7992" s="9">
        <f t="shared" si="95"/>
        <v>400000</v>
      </c>
    </row>
    <row r="7993" spans="1:8" ht="14.5">
      <c r="A7993" s="6" t="str">
        <f t="shared" si="93"/>
        <v>UPP SEMARANG_PLOMBOKAN</v>
      </c>
      <c r="B7993" s="11" t="s">
        <v>5495</v>
      </c>
      <c r="C7993" s="11" t="s">
        <v>5531</v>
      </c>
      <c r="D7993" s="11">
        <v>1.22</v>
      </c>
      <c r="E7993" s="7">
        <f>VLOOKUP(A7993, Sheet2!$A$2:$K$8265, 11)</f>
        <v>110.24469999999999</v>
      </c>
      <c r="F7993" s="7">
        <f t="shared" si="94"/>
        <v>0.1525</v>
      </c>
      <c r="G7993" s="8">
        <v>200000</v>
      </c>
      <c r="H7993" s="9">
        <f t="shared" si="95"/>
        <v>400000</v>
      </c>
    </row>
    <row r="7994" spans="1:8" ht="14.5">
      <c r="A7994" s="6" t="str">
        <f t="shared" si="93"/>
        <v>UPP SEMARANG_PURWODINATAN</v>
      </c>
      <c r="B7994" s="11" t="s">
        <v>5495</v>
      </c>
      <c r="C7994" s="11" t="s">
        <v>5532</v>
      </c>
      <c r="D7994" s="11">
        <v>1.22</v>
      </c>
      <c r="E7994" s="7">
        <f>VLOOKUP(A7994, Sheet2!$A$2:$K$8265, 11)</f>
        <v>110.24469999999999</v>
      </c>
      <c r="F7994" s="7">
        <f t="shared" si="94"/>
        <v>0.1525</v>
      </c>
      <c r="G7994" s="8">
        <v>200000</v>
      </c>
      <c r="H7994" s="9">
        <f t="shared" si="95"/>
        <v>400000</v>
      </c>
    </row>
    <row r="7995" spans="1:8" ht="14.5">
      <c r="A7995" s="6" t="str">
        <f t="shared" si="93"/>
        <v>UPP SEMARANG_PURWOSARI</v>
      </c>
      <c r="B7995" s="11" t="s">
        <v>5495</v>
      </c>
      <c r="C7995" s="11" t="s">
        <v>478</v>
      </c>
      <c r="D7995" s="11">
        <v>1.22</v>
      </c>
      <c r="E7995" s="7">
        <f>VLOOKUP(A7995, Sheet2!$A$2:$K$8265, 11)</f>
        <v>110.24469999999999</v>
      </c>
      <c r="F7995" s="7">
        <f t="shared" si="94"/>
        <v>0.1525</v>
      </c>
      <c r="G7995" s="8">
        <v>200000</v>
      </c>
      <c r="H7995" s="9">
        <f t="shared" si="95"/>
        <v>400000</v>
      </c>
    </row>
    <row r="7996" spans="1:8" ht="14.5">
      <c r="A7996" s="6" t="str">
        <f t="shared" si="93"/>
        <v>UPP SEMARANG_RANDUSARI</v>
      </c>
      <c r="B7996" s="11" t="s">
        <v>5495</v>
      </c>
      <c r="C7996" s="11" t="s">
        <v>203</v>
      </c>
      <c r="D7996" s="11">
        <v>1.22</v>
      </c>
      <c r="E7996" s="7">
        <f>VLOOKUP(A7996, Sheet2!$A$2:$K$8265, 11)</f>
        <v>110.24469999999999</v>
      </c>
      <c r="F7996" s="7">
        <f t="shared" si="94"/>
        <v>0.1525</v>
      </c>
      <c r="G7996" s="8">
        <v>200000</v>
      </c>
      <c r="H7996" s="9">
        <f t="shared" si="95"/>
        <v>400000</v>
      </c>
    </row>
    <row r="7997" spans="1:8" ht="14.5">
      <c r="A7997" s="6" t="str">
        <f t="shared" si="93"/>
        <v>UPP SEMARANG_REJOMULYO</v>
      </c>
      <c r="B7997" s="11" t="s">
        <v>5495</v>
      </c>
      <c r="C7997" s="11" t="s">
        <v>5533</v>
      </c>
      <c r="D7997" s="11">
        <v>1.22</v>
      </c>
      <c r="E7997" s="7">
        <f>VLOOKUP(A7997, Sheet2!$A$2:$K$8265, 11)</f>
        <v>110.24469999999999</v>
      </c>
      <c r="F7997" s="7">
        <f t="shared" si="94"/>
        <v>0.1525</v>
      </c>
      <c r="G7997" s="8">
        <v>200000</v>
      </c>
      <c r="H7997" s="9">
        <f t="shared" si="95"/>
        <v>400000</v>
      </c>
    </row>
    <row r="7998" spans="1:8" ht="14.5">
      <c r="A7998" s="6" t="str">
        <f t="shared" si="93"/>
        <v>UPP SEMARANG_REJOSARI</v>
      </c>
      <c r="B7998" s="11" t="s">
        <v>5495</v>
      </c>
      <c r="C7998" s="11" t="s">
        <v>702</v>
      </c>
      <c r="D7998" s="11">
        <v>1.22</v>
      </c>
      <c r="E7998" s="7">
        <f>VLOOKUP(A7998, Sheet2!$A$2:$K$8265, 11)</f>
        <v>110.24469999999999</v>
      </c>
      <c r="F7998" s="7">
        <f t="shared" si="94"/>
        <v>0.1525</v>
      </c>
      <c r="G7998" s="8">
        <v>200000</v>
      </c>
      <c r="H7998" s="9">
        <f t="shared" si="95"/>
        <v>400000</v>
      </c>
    </row>
    <row r="7999" spans="1:8" ht="14.5">
      <c r="A7999" s="6" t="str">
        <f t="shared" si="93"/>
        <v>UPP SEMARANG_SALAMANMLOYO</v>
      </c>
      <c r="B7999" s="11" t="s">
        <v>5495</v>
      </c>
      <c r="C7999" s="11" t="s">
        <v>5534</v>
      </c>
      <c r="D7999" s="11">
        <v>1.22</v>
      </c>
      <c r="E7999" s="7">
        <f>VLOOKUP(A7999, Sheet2!$A$2:$K$8265, 11)</f>
        <v>110.24469999999999</v>
      </c>
      <c r="F7999" s="7">
        <f t="shared" si="94"/>
        <v>0.1525</v>
      </c>
      <c r="G7999" s="8">
        <v>200000</v>
      </c>
      <c r="H7999" s="9">
        <f t="shared" si="95"/>
        <v>400000</v>
      </c>
    </row>
    <row r="8000" spans="1:8" ht="14.5">
      <c r="A8000" s="6" t="str">
        <f t="shared" si="93"/>
        <v>UPP SEMARANG_SAMBIREJO</v>
      </c>
      <c r="B8000" s="11" t="s">
        <v>5495</v>
      </c>
      <c r="C8000" s="11" t="s">
        <v>706</v>
      </c>
      <c r="D8000" s="11">
        <v>1.22</v>
      </c>
      <c r="E8000" s="7">
        <f>VLOOKUP(A8000, Sheet2!$A$2:$K$8265, 11)</f>
        <v>110.24469999999999</v>
      </c>
      <c r="F8000" s="7">
        <f t="shared" si="94"/>
        <v>0.1525</v>
      </c>
      <c r="G8000" s="8">
        <v>200000</v>
      </c>
      <c r="H8000" s="9">
        <f t="shared" si="95"/>
        <v>400000</v>
      </c>
    </row>
    <row r="8001" spans="1:8" ht="14.5">
      <c r="A8001" s="6" t="str">
        <f t="shared" si="93"/>
        <v>UPP SEMARANG_SARIREJO</v>
      </c>
      <c r="B8001" s="11" t="s">
        <v>5495</v>
      </c>
      <c r="C8001" s="11" t="s">
        <v>1231</v>
      </c>
      <c r="D8001" s="11">
        <v>1.22</v>
      </c>
      <c r="E8001" s="7">
        <f>VLOOKUP(A8001, Sheet2!$A$2:$K$8265, 11)</f>
        <v>110.24469999999999</v>
      </c>
      <c r="F8001" s="7">
        <f t="shared" si="94"/>
        <v>0.1525</v>
      </c>
      <c r="G8001" s="8">
        <v>200000</v>
      </c>
      <c r="H8001" s="9">
        <f t="shared" si="95"/>
        <v>400000</v>
      </c>
    </row>
    <row r="8002" spans="1:8" ht="14.5">
      <c r="A8002" s="6" t="str">
        <f t="shared" si="93"/>
        <v>UPP SEMARANG_SAWAH BESAR</v>
      </c>
      <c r="B8002" s="11" t="s">
        <v>5495</v>
      </c>
      <c r="C8002" s="11" t="s">
        <v>5535</v>
      </c>
      <c r="D8002" s="11">
        <v>1.22</v>
      </c>
      <c r="E8002" s="7">
        <f>VLOOKUP(A8002, Sheet2!$A$2:$K$8265, 11)</f>
        <v>110.24469999999999</v>
      </c>
      <c r="F8002" s="7">
        <f t="shared" si="94"/>
        <v>0.1525</v>
      </c>
      <c r="G8002" s="8">
        <v>200000</v>
      </c>
      <c r="H8002" s="9">
        <f t="shared" si="95"/>
        <v>400000</v>
      </c>
    </row>
    <row r="8003" spans="1:8" ht="14.5">
      <c r="A8003" s="6" t="str">
        <f t="shared" si="93"/>
        <v>UPP SEMARANG_SEKAYU</v>
      </c>
      <c r="B8003" s="11" t="s">
        <v>5495</v>
      </c>
      <c r="C8003" s="11" t="s">
        <v>5536</v>
      </c>
      <c r="D8003" s="11">
        <v>1.22</v>
      </c>
      <c r="E8003" s="7">
        <f>VLOOKUP(A8003, Sheet2!$A$2:$K$8265, 11)</f>
        <v>110.24469999999999</v>
      </c>
      <c r="F8003" s="7">
        <f t="shared" si="94"/>
        <v>0.1525</v>
      </c>
      <c r="G8003" s="8">
        <v>200000</v>
      </c>
      <c r="H8003" s="9">
        <f t="shared" si="95"/>
        <v>400000</v>
      </c>
    </row>
    <row r="8004" spans="1:8" ht="14.5">
      <c r="A8004" s="6" t="str">
        <f t="shared" si="93"/>
        <v>UPP SEMARANG_SIWALAN</v>
      </c>
      <c r="B8004" s="11" t="s">
        <v>5495</v>
      </c>
      <c r="C8004" s="11" t="s">
        <v>3476</v>
      </c>
      <c r="D8004" s="11">
        <v>1.22</v>
      </c>
      <c r="E8004" s="7">
        <f>VLOOKUP(A8004, Sheet2!$A$2:$K$8265, 11)</f>
        <v>110.24469999999999</v>
      </c>
      <c r="F8004" s="7">
        <f t="shared" si="94"/>
        <v>0.1525</v>
      </c>
      <c r="G8004" s="8">
        <v>200000</v>
      </c>
      <c r="H8004" s="9">
        <f t="shared" si="95"/>
        <v>400000</v>
      </c>
    </row>
    <row r="8005" spans="1:8" ht="14.5">
      <c r="A8005" s="6" t="str">
        <f t="shared" si="93"/>
        <v>UPP SEMARANG_SRIWULAN</v>
      </c>
      <c r="B8005" s="11" t="s">
        <v>5495</v>
      </c>
      <c r="C8005" s="11" t="s">
        <v>2059</v>
      </c>
      <c r="D8005" s="11">
        <v>26.27</v>
      </c>
      <c r="E8005" s="7">
        <f>VLOOKUP(A8005, Sheet2!$A$2:$K$8265, 11)</f>
        <v>110.24469999999999</v>
      </c>
      <c r="F8005" s="7">
        <f t="shared" si="94"/>
        <v>3.2837499999999999</v>
      </c>
      <c r="G8005" s="8">
        <v>200000</v>
      </c>
      <c r="H8005" s="9">
        <f t="shared" si="95"/>
        <v>5400000</v>
      </c>
    </row>
    <row r="8006" spans="1:8" ht="14.5">
      <c r="A8006" s="6" t="str">
        <f t="shared" si="93"/>
        <v>UPP SEMARANG_TAMBAKHARJO</v>
      </c>
      <c r="B8006" s="11" t="s">
        <v>5495</v>
      </c>
      <c r="C8006" s="11" t="s">
        <v>5537</v>
      </c>
      <c r="D8006" s="11">
        <v>1.22</v>
      </c>
      <c r="E8006" s="7">
        <f>VLOOKUP(A8006, Sheet2!$A$2:$K$8265, 11)</f>
        <v>110.24469999999999</v>
      </c>
      <c r="F8006" s="7">
        <f t="shared" si="94"/>
        <v>0.1525</v>
      </c>
      <c r="G8006" s="8">
        <v>200000</v>
      </c>
      <c r="H8006" s="9">
        <f t="shared" si="95"/>
        <v>400000</v>
      </c>
    </row>
    <row r="8007" spans="1:8" ht="14.5">
      <c r="A8007" s="6" t="str">
        <f t="shared" si="93"/>
        <v>UPP SEMARANG_TAMBAKREJO</v>
      </c>
      <c r="B8007" s="11" t="s">
        <v>5495</v>
      </c>
      <c r="C8007" s="11" t="s">
        <v>512</v>
      </c>
      <c r="D8007" s="11">
        <v>1.22</v>
      </c>
      <c r="E8007" s="7">
        <f>VLOOKUP(A8007, Sheet2!$A$2:$K$8265, 11)</f>
        <v>110.24469999999999</v>
      </c>
      <c r="F8007" s="7">
        <f t="shared" si="94"/>
        <v>0.1525</v>
      </c>
      <c r="G8007" s="8">
        <v>200000</v>
      </c>
      <c r="H8007" s="9">
        <f t="shared" si="95"/>
        <v>400000</v>
      </c>
    </row>
    <row r="8008" spans="1:8" ht="14.5">
      <c r="A8008" s="6" t="str">
        <f t="shared" si="93"/>
        <v>UPP SEMARANG_TANJUNG MAS</v>
      </c>
      <c r="B8008" s="11" t="s">
        <v>5495</v>
      </c>
      <c r="C8008" s="11" t="s">
        <v>5538</v>
      </c>
      <c r="D8008" s="11">
        <v>1.22</v>
      </c>
      <c r="E8008" s="7">
        <f>VLOOKUP(A8008, Sheet2!$A$2:$K$8265, 11)</f>
        <v>110.24469999999999</v>
      </c>
      <c r="F8008" s="7">
        <f t="shared" si="94"/>
        <v>0.1525</v>
      </c>
      <c r="G8008" s="8">
        <v>200000</v>
      </c>
      <c r="H8008" s="9">
        <f t="shared" si="95"/>
        <v>400000</v>
      </c>
    </row>
    <row r="8009" spans="1:8" ht="14.5">
      <c r="A8009" s="6" t="str">
        <f t="shared" si="93"/>
        <v>UPP SEMARANG_TAWANGMAS</v>
      </c>
      <c r="B8009" s="11" t="s">
        <v>5495</v>
      </c>
      <c r="C8009" s="11" t="s">
        <v>5539</v>
      </c>
      <c r="D8009" s="11">
        <v>1.22</v>
      </c>
      <c r="E8009" s="7">
        <f>VLOOKUP(A8009, Sheet2!$A$2:$K$8265, 11)</f>
        <v>110.24469999999999</v>
      </c>
      <c r="F8009" s="7">
        <f t="shared" si="94"/>
        <v>0.1525</v>
      </c>
      <c r="G8009" s="8">
        <v>200000</v>
      </c>
      <c r="H8009" s="9">
        <f t="shared" si="95"/>
        <v>400000</v>
      </c>
    </row>
    <row r="8010" spans="1:8" ht="14.5">
      <c r="A8010" s="6" t="str">
        <f t="shared" si="93"/>
        <v>UPP SEMARANG_TAWANGSARI</v>
      </c>
      <c r="B8010" s="11" t="s">
        <v>5495</v>
      </c>
      <c r="C8010" s="11" t="s">
        <v>1149</v>
      </c>
      <c r="D8010" s="11">
        <v>1.22</v>
      </c>
      <c r="E8010" s="7">
        <f>VLOOKUP(A8010, Sheet2!$A$2:$K$8265, 11)</f>
        <v>110.24469999999999</v>
      </c>
      <c r="F8010" s="7">
        <f t="shared" si="94"/>
        <v>0.1525</v>
      </c>
      <c r="G8010" s="8">
        <v>200000</v>
      </c>
      <c r="H8010" s="9">
        <f t="shared" si="95"/>
        <v>400000</v>
      </c>
    </row>
    <row r="8011" spans="1:8" ht="14.5">
      <c r="A8011" s="6" t="str">
        <f t="shared" si="93"/>
        <v>UPP SEMARANG_TEGALSARI</v>
      </c>
      <c r="B8011" s="11" t="s">
        <v>5495</v>
      </c>
      <c r="C8011" s="11" t="s">
        <v>237</v>
      </c>
      <c r="D8011" s="11">
        <v>1.22</v>
      </c>
      <c r="E8011" s="7">
        <f>VLOOKUP(A8011, Sheet2!$A$2:$K$8265, 11)</f>
        <v>110.24469999999999</v>
      </c>
      <c r="F8011" s="7">
        <f t="shared" si="94"/>
        <v>0.1525</v>
      </c>
      <c r="G8011" s="8">
        <v>200000</v>
      </c>
      <c r="H8011" s="9">
        <f t="shared" si="95"/>
        <v>400000</v>
      </c>
    </row>
    <row r="8012" spans="1:8" ht="14.5">
      <c r="A8012" s="6" t="str">
        <f t="shared" si="93"/>
        <v>UPP SEMARANG_TERBOYO KULON</v>
      </c>
      <c r="B8012" s="11" t="s">
        <v>5495</v>
      </c>
      <c r="C8012" s="11" t="s">
        <v>5540</v>
      </c>
      <c r="D8012" s="11">
        <v>1.22</v>
      </c>
      <c r="E8012" s="7">
        <f>VLOOKUP(A8012, Sheet2!$A$2:$K$8265, 11)</f>
        <v>110.24469999999999</v>
      </c>
      <c r="F8012" s="7">
        <f t="shared" si="94"/>
        <v>0.1525</v>
      </c>
      <c r="G8012" s="8">
        <v>200000</v>
      </c>
      <c r="H8012" s="9">
        <f t="shared" si="95"/>
        <v>400000</v>
      </c>
    </row>
    <row r="8013" spans="1:8" ht="14.5">
      <c r="A8013" s="6" t="str">
        <f t="shared" si="93"/>
        <v>UPP SEMARANG_TERBOYO WETAN</v>
      </c>
      <c r="B8013" s="11" t="s">
        <v>5495</v>
      </c>
      <c r="C8013" s="11" t="s">
        <v>5541</v>
      </c>
      <c r="D8013" s="11">
        <v>1.22</v>
      </c>
      <c r="E8013" s="7">
        <f>VLOOKUP(A8013, Sheet2!$A$2:$K$8265, 11)</f>
        <v>110.24469999999999</v>
      </c>
      <c r="F8013" s="7">
        <f t="shared" si="94"/>
        <v>0.1525</v>
      </c>
      <c r="G8013" s="8">
        <v>200000</v>
      </c>
      <c r="H8013" s="9">
        <f t="shared" si="95"/>
        <v>400000</v>
      </c>
    </row>
    <row r="8014" spans="1:8" ht="14.5">
      <c r="A8014" s="6" t="str">
        <f t="shared" si="93"/>
        <v>UPP SEMARANG_TLOGOSARI KULON</v>
      </c>
      <c r="B8014" s="11" t="s">
        <v>5495</v>
      </c>
      <c r="C8014" s="11" t="s">
        <v>5542</v>
      </c>
      <c r="D8014" s="11">
        <v>1.22</v>
      </c>
      <c r="E8014" s="7">
        <f>VLOOKUP(A8014, Sheet2!$A$2:$K$8265, 11)</f>
        <v>110.24469999999999</v>
      </c>
      <c r="F8014" s="7">
        <f t="shared" si="94"/>
        <v>0.1525</v>
      </c>
      <c r="G8014" s="8">
        <v>200000</v>
      </c>
      <c r="H8014" s="9">
        <f t="shared" si="95"/>
        <v>400000</v>
      </c>
    </row>
    <row r="8015" spans="1:8" ht="14.5">
      <c r="A8015" s="6" t="str">
        <f t="shared" si="93"/>
        <v>UPP SEMARANG_TRIMULYO</v>
      </c>
      <c r="B8015" s="11" t="s">
        <v>5495</v>
      </c>
      <c r="C8015" s="11" t="s">
        <v>528</v>
      </c>
      <c r="D8015" s="11">
        <v>1.22</v>
      </c>
      <c r="E8015" s="7">
        <f>VLOOKUP(A8015, Sheet2!$A$2:$K$8265, 11)</f>
        <v>110.24469999999999</v>
      </c>
      <c r="F8015" s="7">
        <f t="shared" si="94"/>
        <v>0.1525</v>
      </c>
      <c r="G8015" s="8">
        <v>200000</v>
      </c>
      <c r="H8015" s="9">
        <f t="shared" si="95"/>
        <v>400000</v>
      </c>
    </row>
    <row r="8016" spans="1:8" ht="14.5">
      <c r="A8016" s="6" t="str">
        <f t="shared" si="93"/>
        <v>UPP SEMARANG_WONODRI</v>
      </c>
      <c r="B8016" s="11" t="s">
        <v>5495</v>
      </c>
      <c r="C8016" s="11" t="s">
        <v>5543</v>
      </c>
      <c r="D8016" s="11">
        <v>1.22</v>
      </c>
      <c r="E8016" s="7">
        <f>VLOOKUP(A8016, Sheet2!$A$2:$K$8265, 11)</f>
        <v>110.24469999999999</v>
      </c>
      <c r="F8016" s="7">
        <f t="shared" si="94"/>
        <v>0.1525</v>
      </c>
      <c r="G8016" s="8">
        <v>200000</v>
      </c>
      <c r="H8016" s="9">
        <f t="shared" si="95"/>
        <v>400000</v>
      </c>
    </row>
    <row r="8017" spans="1:8" ht="14.5">
      <c r="A8017" s="6" t="str">
        <f t="shared" si="93"/>
        <v>UPP SEMARANG_WONOTINGGAL</v>
      </c>
      <c r="B8017" s="11" t="s">
        <v>5495</v>
      </c>
      <c r="C8017" s="11" t="s">
        <v>5544</v>
      </c>
      <c r="D8017" s="11">
        <v>1.22</v>
      </c>
      <c r="E8017" s="7">
        <f>VLOOKUP(A8017, Sheet2!$A$2:$K$8265, 11)</f>
        <v>110.24469999999999</v>
      </c>
      <c r="F8017" s="7">
        <f t="shared" si="94"/>
        <v>0.1525</v>
      </c>
      <c r="G8017" s="8">
        <v>200000</v>
      </c>
      <c r="H8017" s="9">
        <f t="shared" si="95"/>
        <v>400000</v>
      </c>
    </row>
    <row r="8018" spans="1:8" ht="14.5">
      <c r="A8018" s="6" t="str">
        <f t="shared" si="93"/>
        <v>Wonogiri 2 - Nambangan_ALASOMBO</v>
      </c>
      <c r="B8018" s="11" t="s">
        <v>5545</v>
      </c>
      <c r="C8018" s="11" t="s">
        <v>5546</v>
      </c>
      <c r="D8018" s="11">
        <v>14.71</v>
      </c>
      <c r="E8018" s="7">
        <f>VLOOKUP(A8018, Sheet2!$A$2:$K$8265, 11)</f>
        <v>110.24469999999999</v>
      </c>
      <c r="F8018" s="7">
        <f t="shared" si="94"/>
        <v>1.8387500000000001</v>
      </c>
      <c r="G8018" s="8">
        <v>200000</v>
      </c>
      <c r="H8018" s="9">
        <f t="shared" si="95"/>
        <v>3000000</v>
      </c>
    </row>
    <row r="8019" spans="1:8" ht="14.5">
      <c r="A8019" s="6" t="str">
        <f t="shared" si="93"/>
        <v>Wonogiri 2 - Nambangan_BASUHAN</v>
      </c>
      <c r="B8019" s="11" t="s">
        <v>5545</v>
      </c>
      <c r="C8019" s="11" t="s">
        <v>5547</v>
      </c>
      <c r="D8019" s="11">
        <v>20.7</v>
      </c>
      <c r="E8019" s="7">
        <f>VLOOKUP(A8019, Sheet2!$A$2:$K$8265, 11)</f>
        <v>110.24469999999999</v>
      </c>
      <c r="F8019" s="7">
        <f t="shared" si="94"/>
        <v>2.5874999999999999</v>
      </c>
      <c r="G8019" s="8">
        <v>200000</v>
      </c>
      <c r="H8019" s="9">
        <f t="shared" si="95"/>
        <v>4200000</v>
      </c>
    </row>
    <row r="8020" spans="1:8" ht="14.5">
      <c r="A8020" s="6" t="str">
        <f t="shared" si="93"/>
        <v>Wonogiri 2 - Nambangan_BERO</v>
      </c>
      <c r="B8020" s="11" t="s">
        <v>5545</v>
      </c>
      <c r="C8020" s="11" t="s">
        <v>2910</v>
      </c>
      <c r="D8020" s="11">
        <v>20.7</v>
      </c>
      <c r="E8020" s="7">
        <f>VLOOKUP(A8020, Sheet2!$A$2:$K$8265, 11)</f>
        <v>110.24469999999999</v>
      </c>
      <c r="F8020" s="7">
        <f t="shared" si="94"/>
        <v>2.5874999999999999</v>
      </c>
      <c r="G8020" s="8">
        <v>200000</v>
      </c>
      <c r="H8020" s="9">
        <f t="shared" si="95"/>
        <v>4200000</v>
      </c>
    </row>
    <row r="8021" spans="1:8" ht="14.5">
      <c r="A8021" s="6" t="str">
        <f t="shared" si="93"/>
        <v>Wonogiri 2 - Nambangan_EROMOKO</v>
      </c>
      <c r="B8021" s="11" t="s">
        <v>5545</v>
      </c>
      <c r="C8021" s="11" t="s">
        <v>5548</v>
      </c>
      <c r="D8021" s="11">
        <v>20.7</v>
      </c>
      <c r="E8021" s="7">
        <f>VLOOKUP(A8021, Sheet2!$A$2:$K$8265, 11)</f>
        <v>110.24469999999999</v>
      </c>
      <c r="F8021" s="7">
        <f t="shared" si="94"/>
        <v>2.5874999999999999</v>
      </c>
      <c r="G8021" s="8">
        <v>200000</v>
      </c>
      <c r="H8021" s="9">
        <f t="shared" si="95"/>
        <v>4200000</v>
      </c>
    </row>
    <row r="8022" spans="1:8" ht="14.5">
      <c r="A8022" s="6" t="str">
        <f t="shared" si="93"/>
        <v>Wonogiri 2 - Nambangan_GEBANGHARJO</v>
      </c>
      <c r="B8022" s="11" t="s">
        <v>5545</v>
      </c>
      <c r="C8022" s="11" t="s">
        <v>5549</v>
      </c>
      <c r="D8022" s="11">
        <v>20.7</v>
      </c>
      <c r="E8022" s="7">
        <f>VLOOKUP(A8022, Sheet2!$A$2:$K$8265, 11)</f>
        <v>110.24469999999999</v>
      </c>
      <c r="F8022" s="7">
        <f t="shared" si="94"/>
        <v>2.5874999999999999</v>
      </c>
      <c r="G8022" s="8">
        <v>200000</v>
      </c>
      <c r="H8022" s="9">
        <f t="shared" si="95"/>
        <v>4200000</v>
      </c>
    </row>
    <row r="8023" spans="1:8" ht="14.5">
      <c r="A8023" s="6" t="str">
        <f t="shared" si="93"/>
        <v>Wonogiri 2 - Nambangan_GEDONG</v>
      </c>
      <c r="B8023" s="11" t="s">
        <v>5545</v>
      </c>
      <c r="C8023" s="11" t="s">
        <v>375</v>
      </c>
      <c r="D8023" s="11">
        <v>20.7</v>
      </c>
      <c r="E8023" s="7">
        <f>VLOOKUP(A8023, Sheet2!$A$2:$K$8265, 11)</f>
        <v>110.24469999999999</v>
      </c>
      <c r="F8023" s="7">
        <f t="shared" si="94"/>
        <v>2.5874999999999999</v>
      </c>
      <c r="G8023" s="8">
        <v>200000</v>
      </c>
      <c r="H8023" s="9">
        <f t="shared" si="95"/>
        <v>4200000</v>
      </c>
    </row>
    <row r="8024" spans="1:8" ht="14.5">
      <c r="A8024" s="6" t="str">
        <f t="shared" si="93"/>
        <v>Wonogiri 2 - Nambangan_GEMANTAR</v>
      </c>
      <c r="B8024" s="11" t="s">
        <v>5545</v>
      </c>
      <c r="C8024" s="11" t="s">
        <v>573</v>
      </c>
      <c r="D8024" s="11">
        <v>20.7</v>
      </c>
      <c r="E8024" s="7">
        <f>VLOOKUP(A8024, Sheet2!$A$2:$K$8265, 11)</f>
        <v>110.24469999999999</v>
      </c>
      <c r="F8024" s="7">
        <f t="shared" si="94"/>
        <v>2.5874999999999999</v>
      </c>
      <c r="G8024" s="8">
        <v>200000</v>
      </c>
      <c r="H8024" s="9">
        <f t="shared" si="95"/>
        <v>4200000</v>
      </c>
    </row>
    <row r="8025" spans="1:8" ht="14.5">
      <c r="A8025" s="6" t="str">
        <f t="shared" si="93"/>
        <v>Wonogiri 2 - Nambangan_GENTAN</v>
      </c>
      <c r="B8025" s="11" t="s">
        <v>5545</v>
      </c>
      <c r="C8025" s="11" t="s">
        <v>1411</v>
      </c>
      <c r="D8025" s="11">
        <v>14.71</v>
      </c>
      <c r="E8025" s="7">
        <f>VLOOKUP(A8025, Sheet2!$A$2:$K$8265, 11)</f>
        <v>110.24469999999999</v>
      </c>
      <c r="F8025" s="7">
        <f t="shared" si="94"/>
        <v>1.8387500000000001</v>
      </c>
      <c r="G8025" s="8">
        <v>200000</v>
      </c>
      <c r="H8025" s="9">
        <f t="shared" si="95"/>
        <v>3000000</v>
      </c>
    </row>
    <row r="8026" spans="1:8" ht="14.5">
      <c r="A8026" s="6" t="str">
        <f t="shared" si="93"/>
        <v>Wonogiri 2 - Nambangan_GENUKHARJO</v>
      </c>
      <c r="B8026" s="11" t="s">
        <v>5545</v>
      </c>
      <c r="C8026" s="11" t="s">
        <v>5550</v>
      </c>
      <c r="D8026" s="11">
        <v>20.7</v>
      </c>
      <c r="E8026" s="7">
        <f>VLOOKUP(A8026, Sheet2!$A$2:$K$8265, 11)</f>
        <v>110.24469999999999</v>
      </c>
      <c r="F8026" s="7">
        <f t="shared" si="94"/>
        <v>2.5874999999999999</v>
      </c>
      <c r="G8026" s="8">
        <v>200000</v>
      </c>
      <c r="H8026" s="9">
        <f t="shared" si="95"/>
        <v>4200000</v>
      </c>
    </row>
    <row r="8027" spans="1:8" ht="14.5">
      <c r="A8027" s="6" t="str">
        <f t="shared" si="93"/>
        <v>Wonogiri 2 - Nambangan_GIRIPURWO</v>
      </c>
      <c r="B8027" s="11" t="s">
        <v>5545</v>
      </c>
      <c r="C8027" s="11" t="s">
        <v>5551</v>
      </c>
      <c r="D8027" s="11">
        <v>20.7</v>
      </c>
      <c r="E8027" s="7">
        <f>VLOOKUP(A8027, Sheet2!$A$2:$K$8265, 11)</f>
        <v>110.24469999999999</v>
      </c>
      <c r="F8027" s="7">
        <f t="shared" si="94"/>
        <v>2.5874999999999999</v>
      </c>
      <c r="G8027" s="8">
        <v>200000</v>
      </c>
      <c r="H8027" s="9">
        <f t="shared" si="95"/>
        <v>4200000</v>
      </c>
    </row>
    <row r="8028" spans="1:8" ht="14.5">
      <c r="A8028" s="6" t="str">
        <f t="shared" si="93"/>
        <v>Wonogiri 2 - Nambangan_GIRITIRTO</v>
      </c>
      <c r="B8028" s="11" t="s">
        <v>5545</v>
      </c>
      <c r="C8028" s="11" t="s">
        <v>2385</v>
      </c>
      <c r="D8028" s="11">
        <v>20.7</v>
      </c>
      <c r="E8028" s="7">
        <f>VLOOKUP(A8028, Sheet2!$A$2:$K$8265, 11)</f>
        <v>110.24469999999999</v>
      </c>
      <c r="F8028" s="7">
        <f t="shared" si="94"/>
        <v>2.5874999999999999</v>
      </c>
      <c r="G8028" s="8">
        <v>200000</v>
      </c>
      <c r="H8028" s="9">
        <f t="shared" si="95"/>
        <v>4200000</v>
      </c>
    </row>
    <row r="8029" spans="1:8" ht="14.5">
      <c r="A8029" s="6" t="str">
        <f t="shared" si="93"/>
        <v>Wonogiri 2 - Nambangan_GLINGGANG</v>
      </c>
      <c r="B8029" s="11" t="s">
        <v>5545</v>
      </c>
      <c r="C8029" s="11" t="s">
        <v>5552</v>
      </c>
      <c r="D8029" s="11">
        <v>20.7</v>
      </c>
      <c r="E8029" s="7">
        <f>VLOOKUP(A8029, Sheet2!$A$2:$K$8265, 11)</f>
        <v>110.24469999999999</v>
      </c>
      <c r="F8029" s="7">
        <f t="shared" si="94"/>
        <v>2.5874999999999999</v>
      </c>
      <c r="G8029" s="8">
        <v>200000</v>
      </c>
      <c r="H8029" s="9">
        <f t="shared" si="95"/>
        <v>4200000</v>
      </c>
    </row>
    <row r="8030" spans="1:8" ht="14.5">
      <c r="A8030" s="6" t="str">
        <f t="shared" si="93"/>
        <v>Wonogiri 2 - Nambangan_GUMIWANG LOR</v>
      </c>
      <c r="B8030" s="11" t="s">
        <v>5545</v>
      </c>
      <c r="C8030" s="11" t="s">
        <v>5553</v>
      </c>
      <c r="D8030" s="11">
        <v>20.7</v>
      </c>
      <c r="E8030" s="7">
        <f>VLOOKUP(A8030, Sheet2!$A$2:$K$8265, 11)</f>
        <v>110.24469999999999</v>
      </c>
      <c r="F8030" s="7">
        <f t="shared" si="94"/>
        <v>2.5874999999999999</v>
      </c>
      <c r="G8030" s="8">
        <v>200000</v>
      </c>
      <c r="H8030" s="9">
        <f t="shared" si="95"/>
        <v>4200000</v>
      </c>
    </row>
    <row r="8031" spans="1:8" ht="14.5">
      <c r="A8031" s="6" t="str">
        <f t="shared" si="93"/>
        <v>Wonogiri 2 - Nambangan_GUNUNGAN</v>
      </c>
      <c r="B8031" s="11" t="s">
        <v>5545</v>
      </c>
      <c r="C8031" s="11" t="s">
        <v>1287</v>
      </c>
      <c r="D8031" s="11">
        <v>20.7</v>
      </c>
      <c r="E8031" s="7">
        <f>VLOOKUP(A8031, Sheet2!$A$2:$K$8265, 11)</f>
        <v>110.24469999999999</v>
      </c>
      <c r="F8031" s="7">
        <f t="shared" si="94"/>
        <v>2.5874999999999999</v>
      </c>
      <c r="G8031" s="8">
        <v>200000</v>
      </c>
      <c r="H8031" s="9">
        <f t="shared" si="95"/>
        <v>4200000</v>
      </c>
    </row>
    <row r="8032" spans="1:8" ht="14.5">
      <c r="A8032" s="6" t="str">
        <f t="shared" si="93"/>
        <v>Wonogiri 2 - Nambangan_JANGGLENGAN</v>
      </c>
      <c r="B8032" s="11" t="s">
        <v>5545</v>
      </c>
      <c r="C8032" s="11" t="s">
        <v>5554</v>
      </c>
      <c r="D8032" s="11">
        <v>14.71</v>
      </c>
      <c r="E8032" s="7">
        <f>VLOOKUP(A8032, Sheet2!$A$2:$K$8265, 11)</f>
        <v>110.24469999999999</v>
      </c>
      <c r="F8032" s="7">
        <f t="shared" si="94"/>
        <v>1.8387500000000001</v>
      </c>
      <c r="G8032" s="8">
        <v>200000</v>
      </c>
      <c r="H8032" s="9">
        <f t="shared" si="95"/>
        <v>3000000</v>
      </c>
    </row>
    <row r="8033" spans="1:8" ht="14.5">
      <c r="A8033" s="6" t="str">
        <f t="shared" si="93"/>
        <v>Wonogiri 2 - Nambangan_JATEN</v>
      </c>
      <c r="B8033" s="11" t="s">
        <v>5545</v>
      </c>
      <c r="C8033" s="11" t="s">
        <v>1427</v>
      </c>
      <c r="D8033" s="11">
        <v>20.7</v>
      </c>
      <c r="E8033" s="7">
        <f>VLOOKUP(A8033, Sheet2!$A$2:$K$8265, 11)</f>
        <v>110.24469999999999</v>
      </c>
      <c r="F8033" s="7">
        <f t="shared" si="94"/>
        <v>2.5874999999999999</v>
      </c>
      <c r="G8033" s="8">
        <v>200000</v>
      </c>
      <c r="H8033" s="9">
        <f t="shared" si="95"/>
        <v>4200000</v>
      </c>
    </row>
    <row r="8034" spans="1:8" ht="14.5">
      <c r="A8034" s="6" t="str">
        <f t="shared" si="93"/>
        <v>Wonogiri 2 - Nambangan_JATINGARANG</v>
      </c>
      <c r="B8034" s="11" t="s">
        <v>5545</v>
      </c>
      <c r="C8034" s="11" t="s">
        <v>3594</v>
      </c>
      <c r="D8034" s="11">
        <v>14.71</v>
      </c>
      <c r="E8034" s="7">
        <f>VLOOKUP(A8034, Sheet2!$A$2:$K$8265, 11)</f>
        <v>110.24469999999999</v>
      </c>
      <c r="F8034" s="7">
        <f t="shared" si="94"/>
        <v>1.8387500000000001</v>
      </c>
      <c r="G8034" s="8">
        <v>200000</v>
      </c>
      <c r="H8034" s="9">
        <f t="shared" si="95"/>
        <v>3000000</v>
      </c>
    </row>
    <row r="8035" spans="1:8" ht="14.5">
      <c r="A8035" s="6" t="str">
        <f t="shared" si="93"/>
        <v>Wonogiri 2 - Nambangan_JENDI</v>
      </c>
      <c r="B8035" s="11" t="s">
        <v>5545</v>
      </c>
      <c r="C8035" s="11" t="s">
        <v>620</v>
      </c>
      <c r="D8035" s="11">
        <v>20.7</v>
      </c>
      <c r="E8035" s="7">
        <f>VLOOKUP(A8035, Sheet2!$A$2:$K$8265, 11)</f>
        <v>110.24469999999999</v>
      </c>
      <c r="F8035" s="7">
        <f t="shared" si="94"/>
        <v>2.5874999999999999</v>
      </c>
      <c r="G8035" s="8">
        <v>200000</v>
      </c>
      <c r="H8035" s="9">
        <f t="shared" si="95"/>
        <v>4200000</v>
      </c>
    </row>
    <row r="8036" spans="1:8" ht="14.5">
      <c r="A8036" s="6" t="str">
        <f t="shared" si="93"/>
        <v>Wonogiri 2 - Nambangan_JOHO</v>
      </c>
      <c r="B8036" s="11" t="s">
        <v>5545</v>
      </c>
      <c r="C8036" s="11" t="s">
        <v>623</v>
      </c>
      <c r="D8036" s="11">
        <v>20.7</v>
      </c>
      <c r="E8036" s="7">
        <f>VLOOKUP(A8036, Sheet2!$A$2:$K$8265, 11)</f>
        <v>110.24469999999999</v>
      </c>
      <c r="F8036" s="7">
        <f t="shared" si="94"/>
        <v>2.5874999999999999</v>
      </c>
      <c r="G8036" s="8">
        <v>200000</v>
      </c>
      <c r="H8036" s="9">
        <f t="shared" si="95"/>
        <v>4200000</v>
      </c>
    </row>
    <row r="8037" spans="1:8" ht="14.5">
      <c r="A8037" s="6" t="str">
        <f t="shared" si="93"/>
        <v>Wonogiri 2 - Nambangan_KALIANCAR</v>
      </c>
      <c r="B8037" s="11" t="s">
        <v>5545</v>
      </c>
      <c r="C8037" s="11" t="s">
        <v>5555</v>
      </c>
      <c r="D8037" s="11">
        <v>20.7</v>
      </c>
      <c r="E8037" s="7">
        <f>VLOOKUP(A8037, Sheet2!$A$2:$K$8265, 11)</f>
        <v>110.24469999999999</v>
      </c>
      <c r="F8037" s="7">
        <f t="shared" si="94"/>
        <v>2.5874999999999999</v>
      </c>
      <c r="G8037" s="8">
        <v>200000</v>
      </c>
      <c r="H8037" s="9">
        <f t="shared" si="95"/>
        <v>4200000</v>
      </c>
    </row>
    <row r="8038" spans="1:8" ht="14.5">
      <c r="A8038" s="6" t="str">
        <f t="shared" si="93"/>
        <v>Wonogiri 2 - Nambangan_KARANGANYAR</v>
      </c>
      <c r="B8038" s="11" t="s">
        <v>5545</v>
      </c>
      <c r="C8038" s="11" t="s">
        <v>125</v>
      </c>
      <c r="D8038" s="11">
        <v>14.71</v>
      </c>
      <c r="E8038" s="7">
        <f>VLOOKUP(A8038, Sheet2!$A$2:$K$8265, 11)</f>
        <v>110.24469999999999</v>
      </c>
      <c r="F8038" s="7">
        <f t="shared" si="94"/>
        <v>1.8387500000000001</v>
      </c>
      <c r="G8038" s="8">
        <v>200000</v>
      </c>
      <c r="H8038" s="9">
        <f t="shared" si="95"/>
        <v>3000000</v>
      </c>
    </row>
    <row r="8039" spans="1:8" ht="14.5">
      <c r="A8039" s="6" t="str">
        <f t="shared" si="93"/>
        <v>Wonogiri 2 - Nambangan_KARANGLOR</v>
      </c>
      <c r="B8039" s="11" t="s">
        <v>5545</v>
      </c>
      <c r="C8039" s="11" t="s">
        <v>5556</v>
      </c>
      <c r="D8039" s="11">
        <v>20.7</v>
      </c>
      <c r="E8039" s="7">
        <f>VLOOKUP(A8039, Sheet2!$A$2:$K$8265, 11)</f>
        <v>110.24469999999999</v>
      </c>
      <c r="F8039" s="7">
        <f t="shared" si="94"/>
        <v>2.5874999999999999</v>
      </c>
      <c r="G8039" s="8">
        <v>200000</v>
      </c>
      <c r="H8039" s="9">
        <f t="shared" si="95"/>
        <v>4200000</v>
      </c>
    </row>
    <row r="8040" spans="1:8" ht="14.5">
      <c r="A8040" s="6" t="str">
        <f t="shared" si="93"/>
        <v>Wonogiri 2 - Nambangan_KARANGWUNI</v>
      </c>
      <c r="B8040" s="11" t="s">
        <v>5545</v>
      </c>
      <c r="C8040" s="11" t="s">
        <v>2665</v>
      </c>
      <c r="D8040" s="11">
        <v>14.71</v>
      </c>
      <c r="E8040" s="7">
        <f>VLOOKUP(A8040, Sheet2!$A$2:$K$8265, 11)</f>
        <v>110.24469999999999</v>
      </c>
      <c r="F8040" s="7">
        <f t="shared" si="94"/>
        <v>1.8387500000000001</v>
      </c>
      <c r="G8040" s="8">
        <v>200000</v>
      </c>
      <c r="H8040" s="9">
        <f t="shared" si="95"/>
        <v>3000000</v>
      </c>
    </row>
    <row r="8041" spans="1:8" ht="14.5">
      <c r="A8041" s="6" t="str">
        <f t="shared" si="93"/>
        <v>Wonogiri 2 - Nambangan_KEDUNGSONO</v>
      </c>
      <c r="B8041" s="11" t="s">
        <v>5545</v>
      </c>
      <c r="C8041" s="11" t="s">
        <v>5557</v>
      </c>
      <c r="D8041" s="11">
        <v>14.71</v>
      </c>
      <c r="E8041" s="7">
        <f>VLOOKUP(A8041, Sheet2!$A$2:$K$8265, 11)</f>
        <v>110.24469999999999</v>
      </c>
      <c r="F8041" s="7">
        <f t="shared" si="94"/>
        <v>1.8387500000000001</v>
      </c>
      <c r="G8041" s="8">
        <v>200000</v>
      </c>
      <c r="H8041" s="9">
        <f t="shared" si="95"/>
        <v>3000000</v>
      </c>
    </row>
    <row r="8042" spans="1:8" ht="14.5">
      <c r="A8042" s="6" t="str">
        <f t="shared" si="93"/>
        <v>Wonogiri 2 - Nambangan_KELORAN</v>
      </c>
      <c r="B8042" s="11" t="s">
        <v>5545</v>
      </c>
      <c r="C8042" s="11" t="s">
        <v>5558</v>
      </c>
      <c r="D8042" s="11">
        <v>20.7</v>
      </c>
      <c r="E8042" s="7">
        <f>VLOOKUP(A8042, Sheet2!$A$2:$K$8265, 11)</f>
        <v>110.24469999999999</v>
      </c>
      <c r="F8042" s="7">
        <f t="shared" si="94"/>
        <v>2.5874999999999999</v>
      </c>
      <c r="G8042" s="8">
        <v>200000</v>
      </c>
      <c r="H8042" s="9">
        <f t="shared" si="95"/>
        <v>4200000</v>
      </c>
    </row>
    <row r="8043" spans="1:8" ht="14.5">
      <c r="A8043" s="6" t="str">
        <f t="shared" si="93"/>
        <v>Wonogiri 2 - Nambangan_KEPATIHAN</v>
      </c>
      <c r="B8043" s="11" t="s">
        <v>5545</v>
      </c>
      <c r="C8043" s="11" t="s">
        <v>3421</v>
      </c>
      <c r="D8043" s="11">
        <v>20.7</v>
      </c>
      <c r="E8043" s="7">
        <f>VLOOKUP(A8043, Sheet2!$A$2:$K$8265, 11)</f>
        <v>110.24469999999999</v>
      </c>
      <c r="F8043" s="7">
        <f t="shared" si="94"/>
        <v>2.5874999999999999</v>
      </c>
      <c r="G8043" s="8">
        <v>200000</v>
      </c>
      <c r="H8043" s="9">
        <f t="shared" si="95"/>
        <v>4200000</v>
      </c>
    </row>
    <row r="8044" spans="1:8" ht="14.5">
      <c r="A8044" s="6" t="str">
        <f t="shared" si="93"/>
        <v>Wonogiri 2 - Nambangan_KEPUHSARI</v>
      </c>
      <c r="B8044" s="11" t="s">
        <v>5545</v>
      </c>
      <c r="C8044" s="11" t="s">
        <v>5559</v>
      </c>
      <c r="D8044" s="11">
        <v>20.7</v>
      </c>
      <c r="E8044" s="7">
        <f>VLOOKUP(A8044, Sheet2!$A$2:$K$8265, 11)</f>
        <v>110.24469999999999</v>
      </c>
      <c r="F8044" s="7">
        <f t="shared" si="94"/>
        <v>2.5874999999999999</v>
      </c>
      <c r="G8044" s="8">
        <v>200000</v>
      </c>
      <c r="H8044" s="9">
        <f t="shared" si="95"/>
        <v>4200000</v>
      </c>
    </row>
    <row r="8045" spans="1:8" ht="14.5">
      <c r="A8045" s="6" t="str">
        <f t="shared" si="93"/>
        <v>Wonogiri 2 - Nambangan_KRAJAN</v>
      </c>
      <c r="B8045" s="11" t="s">
        <v>5545</v>
      </c>
      <c r="C8045" s="11" t="s">
        <v>1468</v>
      </c>
      <c r="D8045" s="11">
        <v>14.71</v>
      </c>
      <c r="E8045" s="7">
        <f>VLOOKUP(A8045, Sheet2!$A$2:$K$8265, 11)</f>
        <v>110.24469999999999</v>
      </c>
      <c r="F8045" s="7">
        <f t="shared" si="94"/>
        <v>1.8387500000000001</v>
      </c>
      <c r="G8045" s="8">
        <v>200000</v>
      </c>
      <c r="H8045" s="9">
        <f t="shared" si="95"/>
        <v>3000000</v>
      </c>
    </row>
    <row r="8046" spans="1:8" ht="14.5">
      <c r="A8046" s="6" t="str">
        <f t="shared" si="93"/>
        <v>Wonogiri 2 - Nambangan_LEBAK</v>
      </c>
      <c r="B8046" s="11" t="s">
        <v>5545</v>
      </c>
      <c r="C8046" s="11" t="s">
        <v>2236</v>
      </c>
      <c r="D8046" s="11">
        <v>20.7</v>
      </c>
      <c r="E8046" s="7">
        <f>VLOOKUP(A8046, Sheet2!$A$2:$K$8265, 11)</f>
        <v>110.24469999999999</v>
      </c>
      <c r="F8046" s="7">
        <f t="shared" si="94"/>
        <v>2.5874999999999999</v>
      </c>
      <c r="G8046" s="8">
        <v>200000</v>
      </c>
      <c r="H8046" s="9">
        <f t="shared" si="95"/>
        <v>4200000</v>
      </c>
    </row>
    <row r="8047" spans="1:8" ht="14.5">
      <c r="A8047" s="6" t="str">
        <f t="shared" si="93"/>
        <v>Wonogiri 2 - Nambangan_MLOPOHARJO</v>
      </c>
      <c r="B8047" s="11" t="s">
        <v>5545</v>
      </c>
      <c r="C8047" s="11" t="s">
        <v>5560</v>
      </c>
      <c r="D8047" s="11">
        <v>20.7</v>
      </c>
      <c r="E8047" s="7">
        <f>VLOOKUP(A8047, Sheet2!$A$2:$K$8265, 11)</f>
        <v>110.24469999999999</v>
      </c>
      <c r="F8047" s="7">
        <f t="shared" si="94"/>
        <v>2.5874999999999999</v>
      </c>
      <c r="G8047" s="8">
        <v>200000</v>
      </c>
      <c r="H8047" s="9">
        <f t="shared" si="95"/>
        <v>4200000</v>
      </c>
    </row>
    <row r="8048" spans="1:8" ht="14.5">
      <c r="A8048" s="6" t="str">
        <f t="shared" si="93"/>
        <v>Wonogiri 2 - Nambangan_MOJOPURO</v>
      </c>
      <c r="B8048" s="11" t="s">
        <v>5545</v>
      </c>
      <c r="C8048" s="11" t="s">
        <v>660</v>
      </c>
      <c r="D8048" s="11">
        <v>20.7</v>
      </c>
      <c r="E8048" s="7">
        <f>VLOOKUP(A8048, Sheet2!$A$2:$K$8265, 11)</f>
        <v>110.24469999999999</v>
      </c>
      <c r="F8048" s="7">
        <f t="shared" si="94"/>
        <v>2.5874999999999999</v>
      </c>
      <c r="G8048" s="8">
        <v>200000</v>
      </c>
      <c r="H8048" s="9">
        <f t="shared" si="95"/>
        <v>4200000</v>
      </c>
    </row>
    <row r="8049" spans="1:8" ht="14.5">
      <c r="A8049" s="6" t="str">
        <f t="shared" si="93"/>
        <v>Wonogiri 2 - Nambangan_NAMBANGAN</v>
      </c>
      <c r="B8049" s="11" t="s">
        <v>5545</v>
      </c>
      <c r="C8049" s="11" t="s">
        <v>3731</v>
      </c>
      <c r="D8049" s="11">
        <v>20.7</v>
      </c>
      <c r="E8049" s="7">
        <f>VLOOKUP(A8049, Sheet2!$A$2:$K$8265, 11)</f>
        <v>110.24469999999999</v>
      </c>
      <c r="F8049" s="7">
        <f t="shared" si="94"/>
        <v>2.5874999999999999</v>
      </c>
      <c r="G8049" s="8">
        <v>200000</v>
      </c>
      <c r="H8049" s="9">
        <f t="shared" si="95"/>
        <v>4200000</v>
      </c>
    </row>
    <row r="8050" spans="1:8" ht="14.5">
      <c r="A8050" s="6" t="str">
        <f t="shared" si="93"/>
        <v>Wonogiri 2 - Nambangan_NGADIREJO</v>
      </c>
      <c r="B8050" s="11" t="s">
        <v>5545</v>
      </c>
      <c r="C8050" s="11" t="s">
        <v>176</v>
      </c>
      <c r="D8050" s="11">
        <v>20.7</v>
      </c>
      <c r="E8050" s="7">
        <f>VLOOKUP(A8050, Sheet2!$A$2:$K$8265, 11)</f>
        <v>110.24469999999999</v>
      </c>
      <c r="F8050" s="7">
        <f t="shared" si="94"/>
        <v>2.5874999999999999</v>
      </c>
      <c r="G8050" s="8">
        <v>200000</v>
      </c>
      <c r="H8050" s="9">
        <f t="shared" si="95"/>
        <v>4200000</v>
      </c>
    </row>
    <row r="8051" spans="1:8" ht="14.5">
      <c r="A8051" s="6" t="str">
        <f t="shared" si="93"/>
        <v>Wonogiri 2 - Nambangan_NGANDONG</v>
      </c>
      <c r="B8051" s="11" t="s">
        <v>5545</v>
      </c>
      <c r="C8051" s="11" t="s">
        <v>3032</v>
      </c>
      <c r="D8051" s="11">
        <v>20.7</v>
      </c>
      <c r="E8051" s="7">
        <f>VLOOKUP(A8051, Sheet2!$A$2:$K$8265, 11)</f>
        <v>110.24469999999999</v>
      </c>
      <c r="F8051" s="7">
        <f t="shared" si="94"/>
        <v>2.5874999999999999</v>
      </c>
      <c r="G8051" s="8">
        <v>200000</v>
      </c>
      <c r="H8051" s="9">
        <f t="shared" si="95"/>
        <v>4200000</v>
      </c>
    </row>
    <row r="8052" spans="1:8" ht="14.5">
      <c r="A8052" s="6" t="str">
        <f t="shared" si="93"/>
        <v>Wonogiri 2 - Nambangan_NGUNGGAHAN</v>
      </c>
      <c r="B8052" s="11" t="s">
        <v>5545</v>
      </c>
      <c r="C8052" s="11" t="s">
        <v>5561</v>
      </c>
      <c r="D8052" s="11">
        <v>20.7</v>
      </c>
      <c r="E8052" s="7">
        <f>VLOOKUP(A8052, Sheet2!$A$2:$K$8265, 11)</f>
        <v>110.24469999999999</v>
      </c>
      <c r="F8052" s="7">
        <f t="shared" si="94"/>
        <v>2.5874999999999999</v>
      </c>
      <c r="G8052" s="8">
        <v>200000</v>
      </c>
      <c r="H8052" s="9">
        <f t="shared" si="95"/>
        <v>4200000</v>
      </c>
    </row>
    <row r="8053" spans="1:8" ht="14.5">
      <c r="A8053" s="6" t="str">
        <f t="shared" si="93"/>
        <v>Wonogiri 2 - Nambangan_PAGUTAN</v>
      </c>
      <c r="B8053" s="11" t="s">
        <v>5545</v>
      </c>
      <c r="C8053" s="11" t="s">
        <v>5562</v>
      </c>
      <c r="D8053" s="11">
        <v>20.7</v>
      </c>
      <c r="E8053" s="7">
        <f>VLOOKUP(A8053, Sheet2!$A$2:$K$8265, 11)</f>
        <v>110.24469999999999</v>
      </c>
      <c r="F8053" s="7">
        <f t="shared" si="94"/>
        <v>2.5874999999999999</v>
      </c>
      <c r="G8053" s="8">
        <v>200000</v>
      </c>
      <c r="H8053" s="9">
        <f t="shared" si="95"/>
        <v>4200000</v>
      </c>
    </row>
    <row r="8054" spans="1:8" ht="14.5">
      <c r="A8054" s="6" t="str">
        <f t="shared" si="93"/>
        <v>Wonogiri 2 - Nambangan_PANEKAN</v>
      </c>
      <c r="B8054" s="11" t="s">
        <v>5545</v>
      </c>
      <c r="C8054" s="11" t="s">
        <v>5563</v>
      </c>
      <c r="D8054" s="11">
        <v>20.7</v>
      </c>
      <c r="E8054" s="7">
        <f>VLOOKUP(A8054, Sheet2!$A$2:$K$8265, 11)</f>
        <v>110.24469999999999</v>
      </c>
      <c r="F8054" s="7">
        <f t="shared" si="94"/>
        <v>2.5874999999999999</v>
      </c>
      <c r="G8054" s="8">
        <v>200000</v>
      </c>
      <c r="H8054" s="9">
        <f t="shared" si="95"/>
        <v>4200000</v>
      </c>
    </row>
    <row r="8055" spans="1:8" ht="14.5">
      <c r="A8055" s="6" t="str">
        <f t="shared" si="93"/>
        <v>Wonogiri 2 - Nambangan_PARE</v>
      </c>
      <c r="B8055" s="11" t="s">
        <v>5545</v>
      </c>
      <c r="C8055" s="11" t="s">
        <v>3249</v>
      </c>
      <c r="D8055" s="11">
        <v>20.7</v>
      </c>
      <c r="E8055" s="7">
        <f>VLOOKUP(A8055, Sheet2!$A$2:$K$8265, 11)</f>
        <v>110.24469999999999</v>
      </c>
      <c r="F8055" s="7">
        <f t="shared" si="94"/>
        <v>2.5874999999999999</v>
      </c>
      <c r="G8055" s="8">
        <v>200000</v>
      </c>
      <c r="H8055" s="9">
        <f t="shared" si="95"/>
        <v>4200000</v>
      </c>
    </row>
    <row r="8056" spans="1:8" ht="14.5">
      <c r="A8056" s="6" t="str">
        <f t="shared" si="93"/>
        <v>Wonogiri 2 - Nambangan_PASEKAN</v>
      </c>
      <c r="B8056" s="11" t="s">
        <v>5545</v>
      </c>
      <c r="C8056" s="11" t="s">
        <v>5131</v>
      </c>
      <c r="D8056" s="11">
        <v>20.7</v>
      </c>
      <c r="E8056" s="7">
        <f>VLOOKUP(A8056, Sheet2!$A$2:$K$8265, 11)</f>
        <v>110.24469999999999</v>
      </c>
      <c r="F8056" s="7">
        <f t="shared" si="94"/>
        <v>2.5874999999999999</v>
      </c>
      <c r="G8056" s="8">
        <v>200000</v>
      </c>
      <c r="H8056" s="9">
        <f t="shared" si="95"/>
        <v>4200000</v>
      </c>
    </row>
    <row r="8057" spans="1:8" ht="14.5">
      <c r="A8057" s="6" t="str">
        <f t="shared" si="93"/>
        <v>Wonogiri 2 - Nambangan_PIJIHARJO</v>
      </c>
      <c r="B8057" s="11" t="s">
        <v>5545</v>
      </c>
      <c r="C8057" s="11" t="s">
        <v>5564</v>
      </c>
      <c r="D8057" s="11">
        <v>20.7</v>
      </c>
      <c r="E8057" s="7">
        <f>VLOOKUP(A8057, Sheet2!$A$2:$K$8265, 11)</f>
        <v>110.24469999999999</v>
      </c>
      <c r="F8057" s="7">
        <f t="shared" si="94"/>
        <v>2.5874999999999999</v>
      </c>
      <c r="G8057" s="8">
        <v>200000</v>
      </c>
      <c r="H8057" s="9">
        <f t="shared" si="95"/>
        <v>4200000</v>
      </c>
    </row>
    <row r="8058" spans="1:8" ht="14.5">
      <c r="A8058" s="6" t="str">
        <f t="shared" si="93"/>
        <v>Wonogiri 2 - Nambangan_PRACIMANTORO</v>
      </c>
      <c r="B8058" s="11" t="s">
        <v>5545</v>
      </c>
      <c r="C8058" s="11" t="s">
        <v>5565</v>
      </c>
      <c r="D8058" s="11">
        <v>20.7</v>
      </c>
      <c r="E8058" s="7">
        <f>VLOOKUP(A8058, Sheet2!$A$2:$K$8265, 11)</f>
        <v>110.24469999999999</v>
      </c>
      <c r="F8058" s="7">
        <f t="shared" si="94"/>
        <v>2.5874999999999999</v>
      </c>
      <c r="G8058" s="8">
        <v>200000</v>
      </c>
      <c r="H8058" s="9">
        <f t="shared" si="95"/>
        <v>4200000</v>
      </c>
    </row>
    <row r="8059" spans="1:8" ht="14.5">
      <c r="A8059" s="6" t="str">
        <f t="shared" si="93"/>
        <v>Wonogiri 2 - Nambangan_PUCUNG</v>
      </c>
      <c r="B8059" s="11" t="s">
        <v>5545</v>
      </c>
      <c r="C8059" s="11" t="s">
        <v>697</v>
      </c>
      <c r="D8059" s="11">
        <v>20.7</v>
      </c>
      <c r="E8059" s="7">
        <f>VLOOKUP(A8059, Sheet2!$A$2:$K$8265, 11)</f>
        <v>110.24469999999999</v>
      </c>
      <c r="F8059" s="7">
        <f t="shared" si="94"/>
        <v>2.5874999999999999</v>
      </c>
      <c r="G8059" s="8">
        <v>200000</v>
      </c>
      <c r="H8059" s="9">
        <f t="shared" si="95"/>
        <v>4200000</v>
      </c>
    </row>
    <row r="8060" spans="1:8" ht="14.5">
      <c r="A8060" s="6" t="str">
        <f t="shared" si="93"/>
        <v>Wonogiri 2 - Nambangan_PULE</v>
      </c>
      <c r="B8060" s="11" t="s">
        <v>5545</v>
      </c>
      <c r="C8060" s="11" t="s">
        <v>699</v>
      </c>
      <c r="D8060" s="11">
        <v>20.7</v>
      </c>
      <c r="E8060" s="7">
        <f>VLOOKUP(A8060, Sheet2!$A$2:$K$8265, 11)</f>
        <v>110.24469999999999</v>
      </c>
      <c r="F8060" s="7">
        <f t="shared" si="94"/>
        <v>2.5874999999999999</v>
      </c>
      <c r="G8060" s="8">
        <v>200000</v>
      </c>
      <c r="H8060" s="9">
        <f t="shared" si="95"/>
        <v>4200000</v>
      </c>
    </row>
    <row r="8061" spans="1:8" ht="14.5">
      <c r="A8061" s="6" t="str">
        <f t="shared" si="93"/>
        <v>Wonogiri 2 - Nambangan_PULOHARJO</v>
      </c>
      <c r="B8061" s="11" t="s">
        <v>5545</v>
      </c>
      <c r="C8061" s="11" t="s">
        <v>5566</v>
      </c>
      <c r="D8061" s="11">
        <v>20.7</v>
      </c>
      <c r="E8061" s="7">
        <f>VLOOKUP(A8061, Sheet2!$A$2:$K$8265, 11)</f>
        <v>110.24469999999999</v>
      </c>
      <c r="F8061" s="7">
        <f t="shared" si="94"/>
        <v>2.5874999999999999</v>
      </c>
      <c r="G8061" s="8">
        <v>200000</v>
      </c>
      <c r="H8061" s="9">
        <f t="shared" si="95"/>
        <v>4200000</v>
      </c>
    </row>
    <row r="8062" spans="1:8" ht="14.5">
      <c r="A8062" s="6" t="str">
        <f t="shared" si="93"/>
        <v>Wonogiri 2 - Nambangan_PULUTAN KULON</v>
      </c>
      <c r="B8062" s="11" t="s">
        <v>5545</v>
      </c>
      <c r="C8062" s="11" t="s">
        <v>5567</v>
      </c>
      <c r="D8062" s="11">
        <v>20.7</v>
      </c>
      <c r="E8062" s="7">
        <f>VLOOKUP(A8062, Sheet2!$A$2:$K$8265, 11)</f>
        <v>110.24469999999999</v>
      </c>
      <c r="F8062" s="7">
        <f t="shared" si="94"/>
        <v>2.5874999999999999</v>
      </c>
      <c r="G8062" s="8">
        <v>200000</v>
      </c>
      <c r="H8062" s="9">
        <f t="shared" si="95"/>
        <v>4200000</v>
      </c>
    </row>
    <row r="8063" spans="1:8" ht="14.5">
      <c r="A8063" s="6" t="str">
        <f t="shared" si="93"/>
        <v>Wonogiri 2 - Nambangan_PULUTAN WETAN</v>
      </c>
      <c r="B8063" s="11" t="s">
        <v>5545</v>
      </c>
      <c r="C8063" s="11" t="s">
        <v>5568</v>
      </c>
      <c r="D8063" s="11">
        <v>20.7</v>
      </c>
      <c r="E8063" s="7">
        <f>VLOOKUP(A8063, Sheet2!$A$2:$K$8265, 11)</f>
        <v>110.24469999999999</v>
      </c>
      <c r="F8063" s="7">
        <f t="shared" si="94"/>
        <v>2.5874999999999999</v>
      </c>
      <c r="G8063" s="8">
        <v>200000</v>
      </c>
      <c r="H8063" s="9">
        <f t="shared" si="95"/>
        <v>4200000</v>
      </c>
    </row>
    <row r="8064" spans="1:8" ht="14.5">
      <c r="A8064" s="6" t="str">
        <f t="shared" si="93"/>
        <v>Wonogiri 2 - Nambangan_PUNDUHSARI</v>
      </c>
      <c r="B8064" s="11" t="s">
        <v>5545</v>
      </c>
      <c r="C8064" s="11" t="s">
        <v>5569</v>
      </c>
      <c r="D8064" s="11">
        <v>20.7</v>
      </c>
      <c r="E8064" s="7">
        <f>VLOOKUP(A8064, Sheet2!$A$2:$K$8265, 11)</f>
        <v>110.24469999999999</v>
      </c>
      <c r="F8064" s="7">
        <f t="shared" si="94"/>
        <v>2.5874999999999999</v>
      </c>
      <c r="G8064" s="8">
        <v>200000</v>
      </c>
      <c r="H8064" s="9">
        <f t="shared" si="95"/>
        <v>4200000</v>
      </c>
    </row>
    <row r="8065" spans="1:8" ht="14.5">
      <c r="A8065" s="6" t="str">
        <f t="shared" si="93"/>
        <v>Wonogiri 2 - Nambangan_SAMBIROTO</v>
      </c>
      <c r="B8065" s="11" t="s">
        <v>5545</v>
      </c>
      <c r="C8065" s="11" t="s">
        <v>1341</v>
      </c>
      <c r="D8065" s="11">
        <v>20.7</v>
      </c>
      <c r="E8065" s="7">
        <f>VLOOKUP(A8065, Sheet2!$A$2:$K$8265, 11)</f>
        <v>110.24469999999999</v>
      </c>
      <c r="F8065" s="7">
        <f t="shared" si="94"/>
        <v>2.5874999999999999</v>
      </c>
      <c r="G8065" s="8">
        <v>200000</v>
      </c>
      <c r="H8065" s="9">
        <f t="shared" si="95"/>
        <v>4200000</v>
      </c>
    </row>
    <row r="8066" spans="1:8" ht="14.5">
      <c r="A8066" s="6" t="str">
        <f t="shared" si="93"/>
        <v>Wonogiri 2 - Nambangan_SANGGANG</v>
      </c>
      <c r="B8066" s="11" t="s">
        <v>5545</v>
      </c>
      <c r="C8066" s="11" t="s">
        <v>5570</v>
      </c>
      <c r="D8066" s="11">
        <v>14.71</v>
      </c>
      <c r="E8066" s="7">
        <f>VLOOKUP(A8066, Sheet2!$A$2:$K$8265, 11)</f>
        <v>110.24469999999999</v>
      </c>
      <c r="F8066" s="7">
        <f t="shared" si="94"/>
        <v>1.8387500000000001</v>
      </c>
      <c r="G8066" s="8">
        <v>200000</v>
      </c>
      <c r="H8066" s="9">
        <f t="shared" si="95"/>
        <v>3000000</v>
      </c>
    </row>
    <row r="8067" spans="1:8" ht="14.5">
      <c r="A8067" s="6" t="str">
        <f t="shared" si="93"/>
        <v>Wonogiri 2 - Nambangan_SEDAYU</v>
      </c>
      <c r="B8067" s="11" t="s">
        <v>5545</v>
      </c>
      <c r="C8067" s="11" t="s">
        <v>486</v>
      </c>
      <c r="D8067" s="11">
        <v>20.7</v>
      </c>
      <c r="E8067" s="7">
        <f>VLOOKUP(A8067, Sheet2!$A$2:$K$8265, 11)</f>
        <v>110.24469999999999</v>
      </c>
      <c r="F8067" s="7">
        <f t="shared" si="94"/>
        <v>2.5874999999999999</v>
      </c>
      <c r="G8067" s="8">
        <v>200000</v>
      </c>
      <c r="H8067" s="9">
        <f t="shared" si="95"/>
        <v>4200000</v>
      </c>
    </row>
    <row r="8068" spans="1:8" ht="14.5">
      <c r="A8068" s="6" t="str">
        <f t="shared" si="93"/>
        <v>Wonogiri 2 - Nambangan_SENDANG</v>
      </c>
      <c r="B8068" s="11" t="s">
        <v>5545</v>
      </c>
      <c r="C8068" s="11" t="s">
        <v>216</v>
      </c>
      <c r="D8068" s="11">
        <v>20.7</v>
      </c>
      <c r="E8068" s="7">
        <f>VLOOKUP(A8068, Sheet2!$A$2:$K$8265, 11)</f>
        <v>110.24469999999999</v>
      </c>
      <c r="F8068" s="7">
        <f t="shared" si="94"/>
        <v>2.5874999999999999</v>
      </c>
      <c r="G8068" s="8">
        <v>200000</v>
      </c>
      <c r="H8068" s="9">
        <f t="shared" si="95"/>
        <v>4200000</v>
      </c>
    </row>
    <row r="8069" spans="1:8" ht="14.5">
      <c r="A8069" s="6" t="str">
        <f t="shared" si="93"/>
        <v>Wonogiri 2 - Nambangan_SENDANGIJO</v>
      </c>
      <c r="B8069" s="11" t="s">
        <v>5545</v>
      </c>
      <c r="C8069" s="11" t="s">
        <v>5571</v>
      </c>
      <c r="D8069" s="11">
        <v>20.7</v>
      </c>
      <c r="E8069" s="7">
        <f>VLOOKUP(A8069, Sheet2!$A$2:$K$8265, 11)</f>
        <v>110.24469999999999</v>
      </c>
      <c r="F8069" s="7">
        <f t="shared" si="94"/>
        <v>2.5874999999999999</v>
      </c>
      <c r="G8069" s="8">
        <v>200000</v>
      </c>
      <c r="H8069" s="9">
        <f t="shared" si="95"/>
        <v>4200000</v>
      </c>
    </row>
    <row r="8070" spans="1:8" ht="14.5">
      <c r="A8070" s="6" t="str">
        <f t="shared" si="93"/>
        <v>Wonogiri 2 - Nambangan_SINDUKARTO</v>
      </c>
      <c r="B8070" s="11" t="s">
        <v>5545</v>
      </c>
      <c r="C8070" s="11" t="s">
        <v>5572</v>
      </c>
      <c r="D8070" s="11">
        <v>20.7</v>
      </c>
      <c r="E8070" s="7">
        <f>VLOOKUP(A8070, Sheet2!$A$2:$K$8265, 11)</f>
        <v>110.24469999999999</v>
      </c>
      <c r="F8070" s="7">
        <f t="shared" si="94"/>
        <v>2.5874999999999999</v>
      </c>
      <c r="G8070" s="8">
        <v>200000</v>
      </c>
      <c r="H8070" s="9">
        <f t="shared" si="95"/>
        <v>4200000</v>
      </c>
    </row>
    <row r="8071" spans="1:8" ht="14.5">
      <c r="A8071" s="6" t="str">
        <f t="shared" si="93"/>
        <v>Wonogiri 2 - Nambangan_SINGODUTAN</v>
      </c>
      <c r="B8071" s="11" t="s">
        <v>5545</v>
      </c>
      <c r="C8071" s="11" t="s">
        <v>5573</v>
      </c>
      <c r="D8071" s="11">
        <v>20.7</v>
      </c>
      <c r="E8071" s="7">
        <f>VLOOKUP(A8071, Sheet2!$A$2:$K$8265, 11)</f>
        <v>110.24469999999999</v>
      </c>
      <c r="F8071" s="7">
        <f t="shared" si="94"/>
        <v>2.5874999999999999</v>
      </c>
      <c r="G8071" s="8">
        <v>200000</v>
      </c>
      <c r="H8071" s="9">
        <f t="shared" si="95"/>
        <v>4200000</v>
      </c>
    </row>
    <row r="8072" spans="1:8" ht="14.5">
      <c r="A8072" s="6" t="str">
        <f t="shared" si="93"/>
        <v>Wonogiri 2 - Nambangan_SUMBERAGUNG</v>
      </c>
      <c r="B8072" s="11" t="s">
        <v>5545</v>
      </c>
      <c r="C8072" s="11" t="s">
        <v>504</v>
      </c>
      <c r="D8072" s="11">
        <v>20.7</v>
      </c>
      <c r="E8072" s="7">
        <f>VLOOKUP(A8072, Sheet2!$A$2:$K$8265, 11)</f>
        <v>110.24469999999999</v>
      </c>
      <c r="F8072" s="7">
        <f t="shared" si="94"/>
        <v>2.5874999999999999</v>
      </c>
      <c r="G8072" s="8">
        <v>200000</v>
      </c>
      <c r="H8072" s="9">
        <f t="shared" si="95"/>
        <v>4200000</v>
      </c>
    </row>
    <row r="8073" spans="1:8" ht="14.5">
      <c r="A8073" s="6" t="str">
        <f t="shared" si="93"/>
        <v>Wonogiri 2 - Nambangan_SUMBEREJO</v>
      </c>
      <c r="B8073" s="11" t="s">
        <v>5545</v>
      </c>
      <c r="C8073" s="11" t="s">
        <v>738</v>
      </c>
      <c r="D8073" s="11">
        <v>20.7</v>
      </c>
      <c r="E8073" s="7">
        <f>VLOOKUP(A8073, Sheet2!$A$2:$K$8265, 11)</f>
        <v>110.24469999999999</v>
      </c>
      <c r="F8073" s="7">
        <f t="shared" si="94"/>
        <v>2.5874999999999999</v>
      </c>
      <c r="G8073" s="8">
        <v>200000</v>
      </c>
      <c r="H8073" s="9">
        <f t="shared" si="95"/>
        <v>4200000</v>
      </c>
    </row>
    <row r="8074" spans="1:8" ht="14.5">
      <c r="A8074" s="6" t="str">
        <f t="shared" si="93"/>
        <v>Wonogiri 2 - Nambangan_SUMBERHARJO</v>
      </c>
      <c r="B8074" s="11" t="s">
        <v>5545</v>
      </c>
      <c r="C8074" s="11" t="s">
        <v>5574</v>
      </c>
      <c r="D8074" s="11">
        <v>20.7</v>
      </c>
      <c r="E8074" s="7">
        <f>VLOOKUP(A8074, Sheet2!$A$2:$K$8265, 11)</f>
        <v>110.24469999999999</v>
      </c>
      <c r="F8074" s="7">
        <f t="shared" si="94"/>
        <v>2.5874999999999999</v>
      </c>
      <c r="G8074" s="8">
        <v>200000</v>
      </c>
      <c r="H8074" s="9">
        <f t="shared" si="95"/>
        <v>4200000</v>
      </c>
    </row>
    <row r="8075" spans="1:8" ht="14.5">
      <c r="A8075" s="6" t="str">
        <f t="shared" si="93"/>
        <v>Wonogiri 2 - Nambangan_TANJUNGREJO</v>
      </c>
      <c r="B8075" s="11" t="s">
        <v>5545</v>
      </c>
      <c r="C8075" s="11" t="s">
        <v>2875</v>
      </c>
      <c r="D8075" s="11">
        <v>14.71</v>
      </c>
      <c r="E8075" s="7">
        <f>VLOOKUP(A8075, Sheet2!$A$2:$K$8265, 11)</f>
        <v>110.24469999999999</v>
      </c>
      <c r="F8075" s="7">
        <f t="shared" si="94"/>
        <v>1.8387500000000001</v>
      </c>
      <c r="G8075" s="8">
        <v>200000</v>
      </c>
      <c r="H8075" s="9">
        <f t="shared" si="95"/>
        <v>3000000</v>
      </c>
    </row>
    <row r="8076" spans="1:8" ht="14.5">
      <c r="A8076" s="6" t="str">
        <f t="shared" si="93"/>
        <v>Wonogiri 2 - Nambangan_TEMPURHARJO</v>
      </c>
      <c r="B8076" s="11" t="s">
        <v>5545</v>
      </c>
      <c r="C8076" s="11" t="s">
        <v>5575</v>
      </c>
      <c r="D8076" s="11">
        <v>20.7</v>
      </c>
      <c r="E8076" s="7">
        <f>VLOOKUP(A8076, Sheet2!$A$2:$K$8265, 11)</f>
        <v>110.24469999999999</v>
      </c>
      <c r="F8076" s="7">
        <f t="shared" si="94"/>
        <v>2.5874999999999999</v>
      </c>
      <c r="G8076" s="8">
        <v>200000</v>
      </c>
      <c r="H8076" s="9">
        <f t="shared" si="95"/>
        <v>4200000</v>
      </c>
    </row>
    <row r="8077" spans="1:8" ht="14.5">
      <c r="A8077" s="6" t="str">
        <f t="shared" si="93"/>
        <v>Wonogiri 2 - Nambangan_TIYARAN</v>
      </c>
      <c r="B8077" s="11" t="s">
        <v>5545</v>
      </c>
      <c r="C8077" s="11" t="s">
        <v>5576</v>
      </c>
      <c r="D8077" s="11">
        <v>14.71</v>
      </c>
      <c r="E8077" s="7">
        <f>VLOOKUP(A8077, Sheet2!$A$2:$K$8265, 11)</f>
        <v>110.24469999999999</v>
      </c>
      <c r="F8077" s="7">
        <f t="shared" si="94"/>
        <v>1.8387500000000001</v>
      </c>
      <c r="G8077" s="8">
        <v>200000</v>
      </c>
      <c r="H8077" s="9">
        <f t="shared" si="95"/>
        <v>3000000</v>
      </c>
    </row>
    <row r="8078" spans="1:8" ht="14.5">
      <c r="A8078" s="6" t="str">
        <f t="shared" si="93"/>
        <v>Wonogiri 2 - Nambangan_TRUKAN</v>
      </c>
      <c r="B8078" s="11" t="s">
        <v>5545</v>
      </c>
      <c r="C8078" s="11" t="s">
        <v>5577</v>
      </c>
      <c r="D8078" s="11">
        <v>20.7</v>
      </c>
      <c r="E8078" s="7">
        <f>VLOOKUP(A8078, Sheet2!$A$2:$K$8265, 11)</f>
        <v>110.24469999999999</v>
      </c>
      <c r="F8078" s="7">
        <f t="shared" si="94"/>
        <v>2.5874999999999999</v>
      </c>
      <c r="G8078" s="8">
        <v>200000</v>
      </c>
      <c r="H8078" s="9">
        <f t="shared" si="95"/>
        <v>4200000</v>
      </c>
    </row>
    <row r="8079" spans="1:8" ht="14.5">
      <c r="A8079" s="6" t="str">
        <f t="shared" si="93"/>
        <v>Wonogiri 2 - Nambangan_TUBOKARTO</v>
      </c>
      <c r="B8079" s="11" t="s">
        <v>5545</v>
      </c>
      <c r="C8079" s="11" t="s">
        <v>5578</v>
      </c>
      <c r="D8079" s="11">
        <v>20.7</v>
      </c>
      <c r="E8079" s="7">
        <f>VLOOKUP(A8079, Sheet2!$A$2:$K$8265, 11)</f>
        <v>110.24469999999999</v>
      </c>
      <c r="F8079" s="7">
        <f t="shared" si="94"/>
        <v>2.5874999999999999</v>
      </c>
      <c r="G8079" s="8">
        <v>200000</v>
      </c>
      <c r="H8079" s="9">
        <f t="shared" si="95"/>
        <v>4200000</v>
      </c>
    </row>
    <row r="8080" spans="1:8" ht="14.5">
      <c r="A8080" s="6" t="str">
        <f t="shared" si="93"/>
        <v>Wonogiri 2 - Nambangan_WATANGREJO</v>
      </c>
      <c r="B8080" s="11" t="s">
        <v>5545</v>
      </c>
      <c r="C8080" s="11" t="s">
        <v>5579</v>
      </c>
      <c r="D8080" s="11">
        <v>20.7</v>
      </c>
      <c r="E8080" s="7">
        <f>VLOOKUP(A8080, Sheet2!$A$2:$K$8265, 11)</f>
        <v>110.24469999999999</v>
      </c>
      <c r="F8080" s="7">
        <f t="shared" si="94"/>
        <v>2.5874999999999999</v>
      </c>
      <c r="G8080" s="8">
        <v>200000</v>
      </c>
      <c r="H8080" s="9">
        <f t="shared" si="95"/>
        <v>4200000</v>
      </c>
    </row>
    <row r="8081" spans="1:8" ht="14.5">
      <c r="A8081" s="6" t="str">
        <f t="shared" si="93"/>
        <v>Wonogiri 2 - Nambangan_WONODADI</v>
      </c>
      <c r="B8081" s="11" t="s">
        <v>5545</v>
      </c>
      <c r="C8081" s="11" t="s">
        <v>252</v>
      </c>
      <c r="D8081" s="11">
        <v>20.7</v>
      </c>
      <c r="E8081" s="7">
        <f>VLOOKUP(A8081, Sheet2!$A$2:$K$8265, 11)</f>
        <v>110.24469999999999</v>
      </c>
      <c r="F8081" s="7">
        <f t="shared" si="94"/>
        <v>2.5874999999999999</v>
      </c>
      <c r="G8081" s="8">
        <v>200000</v>
      </c>
      <c r="H8081" s="9">
        <f t="shared" si="95"/>
        <v>4200000</v>
      </c>
    </row>
    <row r="8082" spans="1:8" ht="14.5">
      <c r="A8082" s="6" t="str">
        <f t="shared" si="93"/>
        <v>Wonogiri 2 - Nambangan_WONOHARJO</v>
      </c>
      <c r="B8082" s="11" t="s">
        <v>5545</v>
      </c>
      <c r="C8082" s="11" t="s">
        <v>772</v>
      </c>
      <c r="D8082" s="11">
        <v>20.7</v>
      </c>
      <c r="E8082" s="7">
        <f>VLOOKUP(A8082, Sheet2!$A$2:$K$8265, 11)</f>
        <v>110.24469999999999</v>
      </c>
      <c r="F8082" s="7">
        <f t="shared" si="94"/>
        <v>2.5874999999999999</v>
      </c>
      <c r="G8082" s="8">
        <v>200000</v>
      </c>
      <c r="H8082" s="9">
        <f t="shared" si="95"/>
        <v>4200000</v>
      </c>
    </row>
    <row r="8083" spans="1:8" ht="14.5">
      <c r="A8083" s="6" t="str">
        <f t="shared" si="93"/>
        <v>Wonogiri 2 - Nambangan_WONOKARTO</v>
      </c>
      <c r="B8083" s="11" t="s">
        <v>5545</v>
      </c>
      <c r="C8083" s="11" t="s">
        <v>5580</v>
      </c>
      <c r="D8083" s="11">
        <v>20.7</v>
      </c>
      <c r="E8083" s="7">
        <f>VLOOKUP(A8083, Sheet2!$A$2:$K$8265, 11)</f>
        <v>110.24469999999999</v>
      </c>
      <c r="F8083" s="7">
        <f t="shared" si="94"/>
        <v>2.5874999999999999</v>
      </c>
      <c r="G8083" s="8">
        <v>200000</v>
      </c>
      <c r="H8083" s="9">
        <f t="shared" si="95"/>
        <v>4200000</v>
      </c>
    </row>
    <row r="8084" spans="1:8" ht="14.5">
      <c r="A8084" s="6" t="str">
        <f t="shared" si="93"/>
        <v>Wonogiri 2 - Nambangan_WONOKERTO</v>
      </c>
      <c r="B8084" s="11" t="s">
        <v>5545</v>
      </c>
      <c r="C8084" s="11" t="s">
        <v>254</v>
      </c>
      <c r="D8084" s="11">
        <v>20.7</v>
      </c>
      <c r="E8084" s="7">
        <f>VLOOKUP(A8084, Sheet2!$A$2:$K$8265, 11)</f>
        <v>110.24469999999999</v>
      </c>
      <c r="F8084" s="7">
        <f t="shared" si="94"/>
        <v>2.5874999999999999</v>
      </c>
      <c r="G8084" s="8">
        <v>200000</v>
      </c>
      <c r="H8084" s="9">
        <f t="shared" si="95"/>
        <v>4200000</v>
      </c>
    </row>
    <row r="8085" spans="1:8" ht="14.5">
      <c r="A8085" s="6" t="str">
        <f t="shared" si="93"/>
        <v>Wonogiri 2 - Nambangan_WURYANTORO</v>
      </c>
      <c r="B8085" s="11" t="s">
        <v>5545</v>
      </c>
      <c r="C8085" s="11" t="s">
        <v>5581</v>
      </c>
      <c r="D8085" s="11">
        <v>20.7</v>
      </c>
      <c r="E8085" s="7">
        <f>VLOOKUP(A8085, Sheet2!$A$2:$K$8265, 11)</f>
        <v>110.8871</v>
      </c>
      <c r="F8085" s="7">
        <f t="shared" si="94"/>
        <v>2.5874999999999999</v>
      </c>
      <c r="G8085" s="8">
        <v>200000</v>
      </c>
      <c r="H8085" s="9">
        <f t="shared" si="95"/>
        <v>4200000</v>
      </c>
    </row>
    <row r="8086" spans="1:8" ht="14.5">
      <c r="A8086" s="6" t="str">
        <f t="shared" si="93"/>
        <v>Wonogiri 2 - Nambangan_WURYOREJO</v>
      </c>
      <c r="B8086" s="11" t="s">
        <v>5545</v>
      </c>
      <c r="C8086" s="11" t="s">
        <v>5582</v>
      </c>
      <c r="D8086" s="11">
        <v>20.7</v>
      </c>
      <c r="E8086" s="7">
        <f>VLOOKUP(A8086, Sheet2!$A$2:$K$8265, 11)</f>
        <v>109.6589</v>
      </c>
      <c r="F8086" s="7">
        <f t="shared" si="94"/>
        <v>2.5874999999999999</v>
      </c>
      <c r="G8086" s="8">
        <v>200000</v>
      </c>
      <c r="H8086" s="9">
        <f t="shared" si="95"/>
        <v>4200000</v>
      </c>
    </row>
    <row r="8087" spans="1:8" ht="14.5">
      <c r="A8087" s="6" t="str">
        <f t="shared" si="93"/>
        <v>Wonosobo - Leksono_ADIWARNO</v>
      </c>
      <c r="B8087" s="11" t="s">
        <v>5583</v>
      </c>
      <c r="C8087" s="11" t="s">
        <v>4275</v>
      </c>
      <c r="D8087" s="11">
        <v>7.7</v>
      </c>
      <c r="E8087" s="7">
        <f>VLOOKUP(A8087, Sheet2!$A$2:$K$8265, 11)</f>
        <v>109.6589</v>
      </c>
      <c r="F8087" s="7">
        <f t="shared" si="94"/>
        <v>0.96250000000000002</v>
      </c>
      <c r="G8087" s="8">
        <v>200000</v>
      </c>
      <c r="H8087" s="9">
        <f t="shared" si="95"/>
        <v>1600000</v>
      </c>
    </row>
    <row r="8088" spans="1:8" ht="14.5">
      <c r="A8088" s="6" t="str">
        <f t="shared" si="93"/>
        <v>Wonosobo - Leksono_ANDONGSILI</v>
      </c>
      <c r="B8088" s="11" t="s">
        <v>5583</v>
      </c>
      <c r="C8088" s="11" t="s">
        <v>5584</v>
      </c>
      <c r="D8088" s="11">
        <v>7.7</v>
      </c>
      <c r="E8088" s="7">
        <f>VLOOKUP(A8088, Sheet2!$A$2:$K$8265, 11)</f>
        <v>109.6589</v>
      </c>
      <c r="F8088" s="7">
        <f t="shared" si="94"/>
        <v>0.96250000000000002</v>
      </c>
      <c r="G8088" s="8">
        <v>200000</v>
      </c>
      <c r="H8088" s="9">
        <f t="shared" si="95"/>
        <v>1600000</v>
      </c>
    </row>
    <row r="8089" spans="1:8" ht="14.5">
      <c r="A8089" s="6" t="str">
        <f t="shared" si="93"/>
        <v>Wonosobo - Leksono_BAKAL</v>
      </c>
      <c r="B8089" s="11" t="s">
        <v>5583</v>
      </c>
      <c r="C8089" s="11" t="s">
        <v>5585</v>
      </c>
      <c r="D8089" s="11">
        <v>10.28</v>
      </c>
      <c r="E8089" s="7">
        <f>VLOOKUP(A8089, Sheet2!$A$2:$K$8265, 11)</f>
        <v>109.6589</v>
      </c>
      <c r="F8089" s="7">
        <f t="shared" si="94"/>
        <v>1.2849999999999999</v>
      </c>
      <c r="G8089" s="8">
        <v>200000</v>
      </c>
      <c r="H8089" s="9">
        <f t="shared" si="95"/>
        <v>2200000</v>
      </c>
    </row>
    <row r="8090" spans="1:8" ht="14.5">
      <c r="A8090" s="6" t="str">
        <f t="shared" si="93"/>
        <v>Wonosobo - Leksono_BALEKAMBANG</v>
      </c>
      <c r="B8090" s="11" t="s">
        <v>5583</v>
      </c>
      <c r="C8090" s="11" t="s">
        <v>5586</v>
      </c>
      <c r="D8090" s="11">
        <v>7.7</v>
      </c>
      <c r="E8090" s="7">
        <f>VLOOKUP(A8090, Sheet2!$A$2:$K$8265, 11)</f>
        <v>109.6589</v>
      </c>
      <c r="F8090" s="7">
        <f t="shared" si="94"/>
        <v>0.96250000000000002</v>
      </c>
      <c r="G8090" s="8">
        <v>200000</v>
      </c>
      <c r="H8090" s="9">
        <f t="shared" si="95"/>
        <v>1600000</v>
      </c>
    </row>
    <row r="8091" spans="1:8" ht="14.5">
      <c r="A8091" s="6" t="str">
        <f t="shared" si="93"/>
        <v>Wonosobo - Leksono_BANJAR</v>
      </c>
      <c r="B8091" s="11" t="s">
        <v>5583</v>
      </c>
      <c r="C8091" s="11" t="s">
        <v>5587</v>
      </c>
      <c r="D8091" s="11">
        <v>7.7</v>
      </c>
      <c r="E8091" s="7">
        <f>VLOOKUP(A8091, Sheet2!$A$2:$K$8265, 11)</f>
        <v>109.6589</v>
      </c>
      <c r="F8091" s="7">
        <f t="shared" si="94"/>
        <v>0.96250000000000002</v>
      </c>
      <c r="G8091" s="8">
        <v>200000</v>
      </c>
      <c r="H8091" s="9">
        <f t="shared" si="95"/>
        <v>1600000</v>
      </c>
    </row>
    <row r="8092" spans="1:8" ht="14.5">
      <c r="A8092" s="6" t="str">
        <f t="shared" si="93"/>
        <v>Wonosobo - Leksono_BATURSARI</v>
      </c>
      <c r="B8092" s="11" t="s">
        <v>5583</v>
      </c>
      <c r="C8092" s="11" t="s">
        <v>63</v>
      </c>
      <c r="D8092" s="11">
        <v>7.7</v>
      </c>
      <c r="E8092" s="7">
        <f>VLOOKUP(A8092, Sheet2!$A$2:$K$8265, 11)</f>
        <v>109.6589</v>
      </c>
      <c r="F8092" s="7">
        <f t="shared" si="94"/>
        <v>0.96250000000000002</v>
      </c>
      <c r="G8092" s="8">
        <v>200000</v>
      </c>
      <c r="H8092" s="9">
        <f t="shared" si="95"/>
        <v>1600000</v>
      </c>
    </row>
    <row r="8093" spans="1:8" ht="14.5">
      <c r="A8093" s="6" t="str">
        <f t="shared" si="93"/>
        <v>Wonosobo - Leksono_BEJIARUM</v>
      </c>
      <c r="B8093" s="11" t="s">
        <v>5583</v>
      </c>
      <c r="C8093" s="11" t="s">
        <v>5588</v>
      </c>
      <c r="D8093" s="11">
        <v>7.7</v>
      </c>
      <c r="E8093" s="7">
        <f>VLOOKUP(A8093, Sheet2!$A$2:$K$8265, 11)</f>
        <v>109.6589</v>
      </c>
      <c r="F8093" s="7">
        <f t="shared" si="94"/>
        <v>0.96250000000000002</v>
      </c>
      <c r="G8093" s="8">
        <v>200000</v>
      </c>
      <c r="H8093" s="9">
        <f t="shared" si="95"/>
        <v>1600000</v>
      </c>
    </row>
    <row r="8094" spans="1:8" ht="14.5">
      <c r="A8094" s="6" t="str">
        <f t="shared" si="93"/>
        <v>Wonosobo - Leksono_BENDUNGAN</v>
      </c>
      <c r="B8094" s="11" t="s">
        <v>5583</v>
      </c>
      <c r="C8094" s="11" t="s">
        <v>1009</v>
      </c>
      <c r="D8094" s="11">
        <v>7.7</v>
      </c>
      <c r="E8094" s="7">
        <f>VLOOKUP(A8094, Sheet2!$A$2:$K$8265, 11)</f>
        <v>109.6589</v>
      </c>
      <c r="F8094" s="7">
        <f t="shared" si="94"/>
        <v>0.96250000000000002</v>
      </c>
      <c r="G8094" s="8">
        <v>200000</v>
      </c>
      <c r="H8094" s="9">
        <f t="shared" si="95"/>
        <v>1600000</v>
      </c>
    </row>
    <row r="8095" spans="1:8" ht="14.5">
      <c r="A8095" s="6" t="str">
        <f t="shared" si="93"/>
        <v>Wonosobo - Leksono_BENER</v>
      </c>
      <c r="B8095" s="11" t="s">
        <v>5583</v>
      </c>
      <c r="C8095" s="11" t="s">
        <v>2121</v>
      </c>
      <c r="D8095" s="11">
        <v>7.7</v>
      </c>
      <c r="E8095" s="7">
        <f>VLOOKUP(A8095, Sheet2!$A$2:$K$8265, 11)</f>
        <v>109.6589</v>
      </c>
      <c r="F8095" s="7">
        <f t="shared" si="94"/>
        <v>0.96250000000000002</v>
      </c>
      <c r="G8095" s="8">
        <v>200000</v>
      </c>
      <c r="H8095" s="9">
        <f t="shared" si="95"/>
        <v>1600000</v>
      </c>
    </row>
    <row r="8096" spans="1:8" ht="14.5">
      <c r="A8096" s="6" t="str">
        <f t="shared" si="93"/>
        <v>Wonosobo - Leksono_BESANI</v>
      </c>
      <c r="B8096" s="11" t="s">
        <v>5583</v>
      </c>
      <c r="C8096" s="11" t="s">
        <v>67</v>
      </c>
      <c r="D8096" s="11">
        <v>7.7</v>
      </c>
      <c r="E8096" s="7">
        <f>VLOOKUP(A8096, Sheet2!$A$2:$K$8265, 11)</f>
        <v>109.6589</v>
      </c>
      <c r="F8096" s="7">
        <f t="shared" si="94"/>
        <v>0.96250000000000002</v>
      </c>
      <c r="G8096" s="8">
        <v>200000</v>
      </c>
      <c r="H8096" s="9">
        <f t="shared" si="95"/>
        <v>1600000</v>
      </c>
    </row>
    <row r="8097" spans="1:8" ht="14.5">
      <c r="A8097" s="6" t="str">
        <f t="shared" si="93"/>
        <v>Wonosobo - Leksono_BINANGUN</v>
      </c>
      <c r="B8097" s="11" t="s">
        <v>5583</v>
      </c>
      <c r="C8097" s="11" t="s">
        <v>68</v>
      </c>
      <c r="D8097" s="11">
        <v>7.7</v>
      </c>
      <c r="E8097" s="7">
        <f>VLOOKUP(A8097, Sheet2!$A$2:$K$8265, 11)</f>
        <v>109.6589</v>
      </c>
      <c r="F8097" s="7">
        <f t="shared" si="94"/>
        <v>0.96250000000000002</v>
      </c>
      <c r="G8097" s="8">
        <v>200000</v>
      </c>
      <c r="H8097" s="9">
        <f t="shared" si="95"/>
        <v>1600000</v>
      </c>
    </row>
    <row r="8098" spans="1:8" ht="14.5">
      <c r="A8098" s="6" t="str">
        <f t="shared" si="93"/>
        <v>Wonosobo - Leksono_BLEDERAN</v>
      </c>
      <c r="B8098" s="11" t="s">
        <v>5583</v>
      </c>
      <c r="C8098" s="11" t="s">
        <v>5589</v>
      </c>
      <c r="D8098" s="11">
        <v>7.7</v>
      </c>
      <c r="E8098" s="7">
        <f>VLOOKUP(A8098, Sheet2!$A$2:$K$8265, 11)</f>
        <v>109.6589</v>
      </c>
      <c r="F8098" s="7">
        <f t="shared" si="94"/>
        <v>0.96250000000000002</v>
      </c>
      <c r="G8098" s="8">
        <v>200000</v>
      </c>
      <c r="H8098" s="9">
        <f t="shared" si="95"/>
        <v>1600000</v>
      </c>
    </row>
    <row r="8099" spans="1:8" ht="14.5">
      <c r="A8099" s="6" t="str">
        <f t="shared" si="93"/>
        <v>Wonosobo - Leksono_BOGORAN</v>
      </c>
      <c r="B8099" s="11" t="s">
        <v>5583</v>
      </c>
      <c r="C8099" s="11" t="s">
        <v>5590</v>
      </c>
      <c r="D8099" s="11">
        <v>7.7</v>
      </c>
      <c r="E8099" s="7">
        <f>VLOOKUP(A8099, Sheet2!$A$2:$K$8265, 11)</f>
        <v>109.6589</v>
      </c>
      <c r="F8099" s="7">
        <f t="shared" si="94"/>
        <v>0.96250000000000002</v>
      </c>
      <c r="G8099" s="8">
        <v>200000</v>
      </c>
      <c r="H8099" s="9">
        <f t="shared" si="95"/>
        <v>1600000</v>
      </c>
    </row>
    <row r="8100" spans="1:8" ht="14.5">
      <c r="A8100" s="6" t="str">
        <f t="shared" si="93"/>
        <v>Wonosobo - Leksono_BOJASARI</v>
      </c>
      <c r="B8100" s="11" t="s">
        <v>5583</v>
      </c>
      <c r="C8100" s="11" t="s">
        <v>5591</v>
      </c>
      <c r="D8100" s="11">
        <v>7.7</v>
      </c>
      <c r="E8100" s="7">
        <f>VLOOKUP(A8100, Sheet2!$A$2:$K$8265, 11)</f>
        <v>109.6589</v>
      </c>
      <c r="F8100" s="7">
        <f t="shared" si="94"/>
        <v>0.96250000000000002</v>
      </c>
      <c r="G8100" s="8">
        <v>200000</v>
      </c>
      <c r="H8100" s="9">
        <f t="shared" si="95"/>
        <v>1600000</v>
      </c>
    </row>
    <row r="8101" spans="1:8" ht="14.5">
      <c r="A8101" s="6" t="str">
        <f t="shared" si="93"/>
        <v>Wonosobo - Leksono_BOMERTO</v>
      </c>
      <c r="B8101" s="11" t="s">
        <v>5583</v>
      </c>
      <c r="C8101" s="11" t="s">
        <v>5592</v>
      </c>
      <c r="D8101" s="11">
        <v>7.7</v>
      </c>
      <c r="E8101" s="7">
        <f>VLOOKUP(A8101, Sheet2!$A$2:$K$8265, 11)</f>
        <v>109.6589</v>
      </c>
      <c r="F8101" s="7">
        <f t="shared" si="94"/>
        <v>0.96250000000000002</v>
      </c>
      <c r="G8101" s="8">
        <v>200000</v>
      </c>
      <c r="H8101" s="9">
        <f t="shared" si="95"/>
        <v>1600000</v>
      </c>
    </row>
    <row r="8102" spans="1:8" ht="14.5">
      <c r="A8102" s="6" t="str">
        <f t="shared" si="93"/>
        <v>Wonosobo - Leksono_BRONDONG</v>
      </c>
      <c r="B8102" s="11" t="s">
        <v>5583</v>
      </c>
      <c r="C8102" s="11" t="s">
        <v>4710</v>
      </c>
      <c r="D8102" s="11">
        <v>4.4400000000000004</v>
      </c>
      <c r="E8102" s="7">
        <f>VLOOKUP(A8102, Sheet2!$A$2:$K$8265, 11)</f>
        <v>109.6589</v>
      </c>
      <c r="F8102" s="7">
        <f t="shared" si="94"/>
        <v>0.55500000000000005</v>
      </c>
      <c r="G8102" s="8">
        <v>200000</v>
      </c>
      <c r="H8102" s="9">
        <f t="shared" si="95"/>
        <v>1000000</v>
      </c>
    </row>
    <row r="8103" spans="1:8" ht="14.5">
      <c r="A8103" s="6" t="str">
        <f t="shared" si="93"/>
        <v>Wonosobo - Leksono_BUMIREJO</v>
      </c>
      <c r="B8103" s="11" t="s">
        <v>5583</v>
      </c>
      <c r="C8103" s="11" t="s">
        <v>2738</v>
      </c>
      <c r="D8103" s="11">
        <v>7.7</v>
      </c>
      <c r="E8103" s="7">
        <f>VLOOKUP(A8103, Sheet2!$A$2:$K$8265, 11)</f>
        <v>109.6589</v>
      </c>
      <c r="F8103" s="7">
        <f t="shared" si="94"/>
        <v>0.96250000000000002</v>
      </c>
      <c r="G8103" s="8">
        <v>200000</v>
      </c>
      <c r="H8103" s="9">
        <f t="shared" si="95"/>
        <v>1600000</v>
      </c>
    </row>
    <row r="8104" spans="1:8" ht="14.5">
      <c r="A8104" s="6" t="str">
        <f t="shared" si="93"/>
        <v>Wonosobo - Leksono_BUMIROSO</v>
      </c>
      <c r="B8104" s="11" t="s">
        <v>5583</v>
      </c>
      <c r="C8104" s="11" t="s">
        <v>5593</v>
      </c>
      <c r="D8104" s="11">
        <v>7.7</v>
      </c>
      <c r="E8104" s="7">
        <f>VLOOKUP(A8104, Sheet2!$A$2:$K$8265, 11)</f>
        <v>109.6589</v>
      </c>
      <c r="F8104" s="7">
        <f t="shared" si="94"/>
        <v>0.96250000000000002</v>
      </c>
      <c r="G8104" s="8">
        <v>200000</v>
      </c>
      <c r="H8104" s="9">
        <f t="shared" si="95"/>
        <v>1600000</v>
      </c>
    </row>
    <row r="8105" spans="1:8" ht="14.5">
      <c r="A8105" s="6" t="str">
        <f t="shared" si="93"/>
        <v>Wonosobo - Leksono_BUMIROSO</v>
      </c>
      <c r="B8105" s="11" t="s">
        <v>5583</v>
      </c>
      <c r="C8105" s="11" t="s">
        <v>5593</v>
      </c>
      <c r="D8105" s="11">
        <v>7.7</v>
      </c>
      <c r="E8105" s="7">
        <f>VLOOKUP(A8105, Sheet2!$A$2:$K$8265, 11)</f>
        <v>109.6589</v>
      </c>
      <c r="F8105" s="7">
        <f t="shared" si="94"/>
        <v>0.96250000000000002</v>
      </c>
      <c r="G8105" s="8">
        <v>200000</v>
      </c>
      <c r="H8105" s="9">
        <f t="shared" si="95"/>
        <v>1600000</v>
      </c>
    </row>
    <row r="8106" spans="1:8" ht="14.5">
      <c r="A8106" s="6" t="str">
        <f t="shared" si="93"/>
        <v>Wonosobo - Leksono_BUMITIRTO</v>
      </c>
      <c r="B8106" s="11" t="s">
        <v>5583</v>
      </c>
      <c r="C8106" s="11" t="s">
        <v>5594</v>
      </c>
      <c r="D8106" s="11">
        <v>7.7</v>
      </c>
      <c r="E8106" s="7">
        <f>VLOOKUP(A8106, Sheet2!$A$2:$K$8265, 11)</f>
        <v>109.6589</v>
      </c>
      <c r="F8106" s="7">
        <f t="shared" si="94"/>
        <v>0.96250000000000002</v>
      </c>
      <c r="G8106" s="8">
        <v>200000</v>
      </c>
      <c r="H8106" s="9">
        <f t="shared" si="95"/>
        <v>1600000</v>
      </c>
    </row>
    <row r="8107" spans="1:8" ht="14.5">
      <c r="A8107" s="6" t="str">
        <f t="shared" si="93"/>
        <v>Wonosobo - Leksono_CAMPURSARI</v>
      </c>
      <c r="B8107" s="11" t="s">
        <v>5583</v>
      </c>
      <c r="C8107" s="11" t="s">
        <v>1020</v>
      </c>
      <c r="D8107" s="11">
        <v>7.7</v>
      </c>
      <c r="E8107" s="7">
        <f>VLOOKUP(A8107, Sheet2!$A$2:$K$8265, 11)</f>
        <v>109.6589</v>
      </c>
      <c r="F8107" s="7">
        <f t="shared" si="94"/>
        <v>0.96250000000000002</v>
      </c>
      <c r="G8107" s="8">
        <v>200000</v>
      </c>
      <c r="H8107" s="9">
        <f t="shared" si="95"/>
        <v>1600000</v>
      </c>
    </row>
    <row r="8108" spans="1:8" ht="14.5">
      <c r="A8108" s="6" t="str">
        <f t="shared" si="93"/>
        <v>Wonosobo - Leksono_CANDI</v>
      </c>
      <c r="B8108" s="11" t="s">
        <v>5583</v>
      </c>
      <c r="C8108" s="11" t="s">
        <v>76</v>
      </c>
      <c r="D8108" s="11">
        <v>7.7</v>
      </c>
      <c r="E8108" s="7">
        <f>VLOOKUP(A8108, Sheet2!$A$2:$K$8265, 11)</f>
        <v>109.6589</v>
      </c>
      <c r="F8108" s="7">
        <f t="shared" si="94"/>
        <v>0.96250000000000002</v>
      </c>
      <c r="G8108" s="8">
        <v>200000</v>
      </c>
      <c r="H8108" s="9">
        <f t="shared" si="95"/>
        <v>1600000</v>
      </c>
    </row>
    <row r="8109" spans="1:8" ht="14.5">
      <c r="A8109" s="6" t="str">
        <f t="shared" si="93"/>
        <v>Wonosobo - Leksono_CANDIREJO</v>
      </c>
      <c r="B8109" s="11" t="s">
        <v>5583</v>
      </c>
      <c r="C8109" s="11" t="s">
        <v>359</v>
      </c>
      <c r="D8109" s="11">
        <v>7.7</v>
      </c>
      <c r="E8109" s="7">
        <f>VLOOKUP(A8109, Sheet2!$A$2:$K$8265, 11)</f>
        <v>109.6589</v>
      </c>
      <c r="F8109" s="7">
        <f t="shared" si="94"/>
        <v>0.96250000000000002</v>
      </c>
      <c r="G8109" s="8">
        <v>200000</v>
      </c>
      <c r="H8109" s="9">
        <f t="shared" si="95"/>
        <v>1600000</v>
      </c>
    </row>
    <row r="8110" spans="1:8" ht="14.5">
      <c r="A8110" s="6" t="str">
        <f t="shared" si="93"/>
        <v>Wonosobo - Leksono_CEPEDAK</v>
      </c>
      <c r="B8110" s="11" t="s">
        <v>5583</v>
      </c>
      <c r="C8110" s="11" t="s">
        <v>5595</v>
      </c>
      <c r="D8110" s="11">
        <v>4.4400000000000004</v>
      </c>
      <c r="E8110" s="7">
        <f>VLOOKUP(A8110, Sheet2!$A$2:$K$8265, 11)</f>
        <v>109.6589</v>
      </c>
      <c r="F8110" s="7">
        <f t="shared" si="94"/>
        <v>0.55500000000000005</v>
      </c>
      <c r="G8110" s="8">
        <v>200000</v>
      </c>
      <c r="H8110" s="9">
        <f t="shared" si="95"/>
        <v>1000000</v>
      </c>
    </row>
    <row r="8111" spans="1:8" ht="14.5">
      <c r="A8111" s="6" t="str">
        <f t="shared" si="93"/>
        <v>Wonosobo - Leksono_CLEDOK</v>
      </c>
      <c r="B8111" s="11" t="s">
        <v>5583</v>
      </c>
      <c r="C8111" s="11" t="s">
        <v>5596</v>
      </c>
      <c r="D8111" s="11">
        <v>7.7</v>
      </c>
      <c r="E8111" s="7">
        <f>VLOOKUP(A8111, Sheet2!$A$2:$K$8265, 11)</f>
        <v>109.6589</v>
      </c>
      <c r="F8111" s="7">
        <f t="shared" si="94"/>
        <v>0.96250000000000002</v>
      </c>
      <c r="G8111" s="8">
        <v>200000</v>
      </c>
      <c r="H8111" s="9">
        <f t="shared" si="95"/>
        <v>1600000</v>
      </c>
    </row>
    <row r="8112" spans="1:8" ht="14.5">
      <c r="A8112" s="6" t="str">
        <f t="shared" si="93"/>
        <v>Wonosobo - Leksono_CONDONGCAMPUR</v>
      </c>
      <c r="B8112" s="11" t="s">
        <v>5583</v>
      </c>
      <c r="C8112" s="11" t="s">
        <v>2739</v>
      </c>
      <c r="D8112" s="11">
        <v>10.28</v>
      </c>
      <c r="E8112" s="7">
        <f>VLOOKUP(A8112, Sheet2!$A$2:$K$8265, 11)</f>
        <v>109.6589</v>
      </c>
      <c r="F8112" s="7">
        <f t="shared" si="94"/>
        <v>1.2849999999999999</v>
      </c>
      <c r="G8112" s="8">
        <v>200000</v>
      </c>
      <c r="H8112" s="9">
        <f t="shared" si="95"/>
        <v>2200000</v>
      </c>
    </row>
    <row r="8113" spans="1:8" ht="14.5">
      <c r="A8113" s="6" t="str">
        <f t="shared" si="93"/>
        <v>Wonosobo - Leksono_DEMPEL</v>
      </c>
      <c r="B8113" s="11" t="s">
        <v>5583</v>
      </c>
      <c r="C8113" s="11" t="s">
        <v>784</v>
      </c>
      <c r="D8113" s="11">
        <v>7.7</v>
      </c>
      <c r="E8113" s="7">
        <f>VLOOKUP(A8113, Sheet2!$A$2:$K$8265, 11)</f>
        <v>109.6589</v>
      </c>
      <c r="F8113" s="7">
        <f t="shared" si="94"/>
        <v>0.96250000000000002</v>
      </c>
      <c r="G8113" s="8">
        <v>200000</v>
      </c>
      <c r="H8113" s="9">
        <f t="shared" si="95"/>
        <v>1600000</v>
      </c>
    </row>
    <row r="8114" spans="1:8" ht="14.5">
      <c r="A8114" s="6" t="str">
        <f t="shared" si="93"/>
        <v>Wonosobo - Leksono_DEPOK</v>
      </c>
      <c r="B8114" s="11" t="s">
        <v>5583</v>
      </c>
      <c r="C8114" s="11" t="s">
        <v>87</v>
      </c>
      <c r="D8114" s="11">
        <v>7.7</v>
      </c>
      <c r="E8114" s="7">
        <f>VLOOKUP(A8114, Sheet2!$A$2:$K$8265, 11)</f>
        <v>109.6589</v>
      </c>
      <c r="F8114" s="7">
        <f t="shared" si="94"/>
        <v>0.96250000000000002</v>
      </c>
      <c r="G8114" s="8">
        <v>200000</v>
      </c>
      <c r="H8114" s="9">
        <f t="shared" si="95"/>
        <v>1600000</v>
      </c>
    </row>
    <row r="8115" spans="1:8" ht="14.5">
      <c r="A8115" s="6" t="str">
        <f t="shared" si="93"/>
        <v>Wonosobo - Leksono_DERODUWUR</v>
      </c>
      <c r="B8115" s="11" t="s">
        <v>5583</v>
      </c>
      <c r="C8115" s="11" t="s">
        <v>5597</v>
      </c>
      <c r="D8115" s="11">
        <v>7.7</v>
      </c>
      <c r="E8115" s="7">
        <f>VLOOKUP(A8115, Sheet2!$A$2:$K$8265, 11)</f>
        <v>109.6589</v>
      </c>
      <c r="F8115" s="7">
        <f t="shared" si="94"/>
        <v>0.96250000000000002</v>
      </c>
      <c r="G8115" s="8">
        <v>200000</v>
      </c>
      <c r="H8115" s="9">
        <f t="shared" si="95"/>
        <v>1600000</v>
      </c>
    </row>
    <row r="8116" spans="1:8" ht="14.5">
      <c r="A8116" s="6" t="str">
        <f t="shared" si="93"/>
        <v>Wonosobo - Leksono_DERONGISOR</v>
      </c>
      <c r="B8116" s="11" t="s">
        <v>5583</v>
      </c>
      <c r="C8116" s="11" t="s">
        <v>5598</v>
      </c>
      <c r="D8116" s="11">
        <v>7.7</v>
      </c>
      <c r="E8116" s="7">
        <f>VLOOKUP(A8116, Sheet2!$A$2:$K$8265, 11)</f>
        <v>109.6589</v>
      </c>
      <c r="F8116" s="7">
        <f t="shared" si="94"/>
        <v>0.96250000000000002</v>
      </c>
      <c r="G8116" s="8">
        <v>200000</v>
      </c>
      <c r="H8116" s="9">
        <f t="shared" si="95"/>
        <v>1600000</v>
      </c>
    </row>
    <row r="8117" spans="1:8" ht="14.5">
      <c r="A8117" s="6" t="str">
        <f t="shared" si="93"/>
        <v>Wonosobo - Leksono_DURENSAWIT</v>
      </c>
      <c r="B8117" s="11" t="s">
        <v>5583</v>
      </c>
      <c r="C8117" s="11" t="s">
        <v>4979</v>
      </c>
      <c r="D8117" s="11">
        <v>7.7</v>
      </c>
      <c r="E8117" s="7">
        <f>VLOOKUP(A8117, Sheet2!$A$2:$K$8265, 11)</f>
        <v>109.6589</v>
      </c>
      <c r="F8117" s="7">
        <f t="shared" si="94"/>
        <v>0.96250000000000002</v>
      </c>
      <c r="G8117" s="8">
        <v>200000</v>
      </c>
      <c r="H8117" s="9">
        <f t="shared" si="95"/>
        <v>1600000</v>
      </c>
    </row>
    <row r="8118" spans="1:8" ht="14.5">
      <c r="A8118" s="6" t="str">
        <f t="shared" si="93"/>
        <v>Wonosobo - Leksono_GEMBOL</v>
      </c>
      <c r="B8118" s="11" t="s">
        <v>5583</v>
      </c>
      <c r="C8118" s="11" t="s">
        <v>1185</v>
      </c>
      <c r="D8118" s="11">
        <v>10.28</v>
      </c>
      <c r="E8118" s="7">
        <f>VLOOKUP(A8118, Sheet2!$A$2:$K$8265, 11)</f>
        <v>109.6589</v>
      </c>
      <c r="F8118" s="7">
        <f t="shared" si="94"/>
        <v>1.2849999999999999</v>
      </c>
      <c r="G8118" s="8">
        <v>200000</v>
      </c>
      <c r="H8118" s="9">
        <f t="shared" si="95"/>
        <v>2200000</v>
      </c>
    </row>
    <row r="8119" spans="1:8" ht="14.5">
      <c r="A8119" s="6" t="str">
        <f t="shared" si="93"/>
        <v>Wonosobo - Leksono_GIYOMBONG</v>
      </c>
      <c r="B8119" s="11" t="s">
        <v>5583</v>
      </c>
      <c r="C8119" s="11" t="s">
        <v>5599</v>
      </c>
      <c r="D8119" s="11">
        <v>4.4400000000000004</v>
      </c>
      <c r="E8119" s="7">
        <f>VLOOKUP(A8119, Sheet2!$A$2:$K$8265, 11)</f>
        <v>109.6589</v>
      </c>
      <c r="F8119" s="7">
        <f t="shared" si="94"/>
        <v>0.55500000000000005</v>
      </c>
      <c r="G8119" s="8">
        <v>200000</v>
      </c>
      <c r="H8119" s="9">
        <f t="shared" si="95"/>
        <v>1000000</v>
      </c>
    </row>
    <row r="8120" spans="1:8" ht="14.5">
      <c r="A8120" s="6" t="str">
        <f t="shared" si="93"/>
        <v>Wonosobo - Leksono_GLAGAH</v>
      </c>
      <c r="B8120" s="11" t="s">
        <v>5583</v>
      </c>
      <c r="C8120" s="11" t="s">
        <v>2945</v>
      </c>
      <c r="D8120" s="11">
        <v>7.7</v>
      </c>
      <c r="E8120" s="7">
        <f>VLOOKUP(A8120, Sheet2!$A$2:$K$8265, 11)</f>
        <v>109.6589</v>
      </c>
      <c r="F8120" s="7">
        <f t="shared" si="94"/>
        <v>0.96250000000000002</v>
      </c>
      <c r="G8120" s="8">
        <v>200000</v>
      </c>
      <c r="H8120" s="9">
        <f t="shared" si="95"/>
        <v>1600000</v>
      </c>
    </row>
    <row r="8121" spans="1:8" ht="14.5">
      <c r="A8121" s="6" t="str">
        <f t="shared" si="93"/>
        <v>Wonosobo - Leksono_GONDANG</v>
      </c>
      <c r="B8121" s="11" t="s">
        <v>5583</v>
      </c>
      <c r="C8121" s="11" t="s">
        <v>97</v>
      </c>
      <c r="D8121" s="11">
        <v>7.7</v>
      </c>
      <c r="E8121" s="7">
        <f>VLOOKUP(A8121, Sheet2!$A$2:$K$8265, 11)</f>
        <v>109.6589</v>
      </c>
      <c r="F8121" s="7">
        <f t="shared" si="94"/>
        <v>0.96250000000000002</v>
      </c>
      <c r="G8121" s="8">
        <v>200000</v>
      </c>
      <c r="H8121" s="9">
        <f t="shared" si="95"/>
        <v>1600000</v>
      </c>
    </row>
    <row r="8122" spans="1:8" ht="14.5">
      <c r="A8122" s="6" t="str">
        <f t="shared" si="93"/>
        <v>Wonosobo - Leksono_GONDOWULAN</v>
      </c>
      <c r="B8122" s="11" t="s">
        <v>5583</v>
      </c>
      <c r="C8122" s="11" t="s">
        <v>5600</v>
      </c>
      <c r="D8122" s="11">
        <v>7.7</v>
      </c>
      <c r="E8122" s="7">
        <f>VLOOKUP(A8122, Sheet2!$A$2:$K$8265, 11)</f>
        <v>109.6589</v>
      </c>
      <c r="F8122" s="7">
        <f t="shared" si="94"/>
        <v>0.96250000000000002</v>
      </c>
      <c r="G8122" s="8">
        <v>200000</v>
      </c>
      <c r="H8122" s="9">
        <f t="shared" si="95"/>
        <v>1600000</v>
      </c>
    </row>
    <row r="8123" spans="1:8" ht="14.5">
      <c r="A8123" s="6" t="str">
        <f t="shared" si="93"/>
        <v>Wonosobo - Leksono_GOWONG</v>
      </c>
      <c r="B8123" s="11" t="s">
        <v>5583</v>
      </c>
      <c r="C8123" s="11" t="s">
        <v>5601</v>
      </c>
      <c r="D8123" s="11">
        <v>4.4400000000000004</v>
      </c>
      <c r="E8123" s="7">
        <f>VLOOKUP(A8123, Sheet2!$A$2:$K$8265, 11)</f>
        <v>109.6589</v>
      </c>
      <c r="F8123" s="7">
        <f t="shared" si="94"/>
        <v>0.55500000000000005</v>
      </c>
      <c r="G8123" s="8">
        <v>200000</v>
      </c>
      <c r="H8123" s="9">
        <f t="shared" si="95"/>
        <v>1000000</v>
      </c>
    </row>
    <row r="8124" spans="1:8" ht="14.5">
      <c r="A8124" s="6" t="str">
        <f t="shared" si="93"/>
        <v>Wonosobo - Leksono_GUMELAR</v>
      </c>
      <c r="B8124" s="11" t="s">
        <v>5583</v>
      </c>
      <c r="C8124" s="11" t="s">
        <v>26</v>
      </c>
      <c r="D8124" s="11">
        <v>7.7</v>
      </c>
      <c r="E8124" s="7">
        <f>VLOOKUP(A8124, Sheet2!$A$2:$K$8265, 11)</f>
        <v>109.6589</v>
      </c>
      <c r="F8124" s="7">
        <f t="shared" si="94"/>
        <v>0.96250000000000002</v>
      </c>
      <c r="G8124" s="8">
        <v>200000</v>
      </c>
      <c r="H8124" s="9">
        <f t="shared" si="95"/>
        <v>1600000</v>
      </c>
    </row>
    <row r="8125" spans="1:8" ht="14.5">
      <c r="A8125" s="6" t="str">
        <f t="shared" si="93"/>
        <v>Wonosobo - Leksono_GUNTURMADU</v>
      </c>
      <c r="B8125" s="11" t="s">
        <v>5583</v>
      </c>
      <c r="C8125" s="11" t="s">
        <v>5602</v>
      </c>
      <c r="D8125" s="11">
        <v>7.7</v>
      </c>
      <c r="E8125" s="7">
        <f>VLOOKUP(A8125, Sheet2!$A$2:$K$8265, 11)</f>
        <v>109.6589</v>
      </c>
      <c r="F8125" s="7">
        <f t="shared" si="94"/>
        <v>0.96250000000000002</v>
      </c>
      <c r="G8125" s="8">
        <v>200000</v>
      </c>
      <c r="H8125" s="9">
        <f t="shared" si="95"/>
        <v>1600000</v>
      </c>
    </row>
    <row r="8126" spans="1:8" ht="14.5">
      <c r="A8126" s="6" t="str">
        <f t="shared" si="93"/>
        <v>Wonosobo - Leksono_GUNUNGCONDONG</v>
      </c>
      <c r="B8126" s="11" t="s">
        <v>5583</v>
      </c>
      <c r="C8126" s="11" t="s">
        <v>5603</v>
      </c>
      <c r="D8126" s="11">
        <v>4.4400000000000004</v>
      </c>
      <c r="E8126" s="7">
        <f>VLOOKUP(A8126, Sheet2!$A$2:$K$8265, 11)</f>
        <v>109.6589</v>
      </c>
      <c r="F8126" s="7">
        <f t="shared" si="94"/>
        <v>0.55500000000000005</v>
      </c>
      <c r="G8126" s="8">
        <v>200000</v>
      </c>
      <c r="H8126" s="9">
        <f t="shared" si="95"/>
        <v>1000000</v>
      </c>
    </row>
    <row r="8127" spans="1:8" ht="14.5">
      <c r="A8127" s="6" t="str">
        <f t="shared" si="93"/>
        <v>Wonosobo - Leksono_GUNUNGTAWANG</v>
      </c>
      <c r="B8127" s="11" t="s">
        <v>5583</v>
      </c>
      <c r="C8127" s="11" t="s">
        <v>5604</v>
      </c>
      <c r="D8127" s="11">
        <v>7.7</v>
      </c>
      <c r="E8127" s="7">
        <f>VLOOKUP(A8127, Sheet2!$A$2:$K$8265, 11)</f>
        <v>109.6589</v>
      </c>
      <c r="F8127" s="7">
        <f t="shared" si="94"/>
        <v>0.96250000000000002</v>
      </c>
      <c r="G8127" s="8">
        <v>200000</v>
      </c>
      <c r="H8127" s="9">
        <f t="shared" si="95"/>
        <v>1600000</v>
      </c>
    </row>
    <row r="8128" spans="1:8" ht="14.5">
      <c r="A8128" s="6" t="str">
        <f t="shared" si="93"/>
        <v>Wonosobo - Leksono_JANGKRIKAN</v>
      </c>
      <c r="B8128" s="11" t="s">
        <v>5583</v>
      </c>
      <c r="C8128" s="11" t="s">
        <v>5605</v>
      </c>
      <c r="D8128" s="11">
        <v>7.7</v>
      </c>
      <c r="E8128" s="7">
        <f>VLOOKUP(A8128, Sheet2!$A$2:$K$8265, 11)</f>
        <v>109.6589</v>
      </c>
      <c r="F8128" s="7">
        <f t="shared" si="94"/>
        <v>0.96250000000000002</v>
      </c>
      <c r="G8128" s="8">
        <v>200000</v>
      </c>
      <c r="H8128" s="9">
        <f t="shared" si="95"/>
        <v>1600000</v>
      </c>
    </row>
    <row r="8129" spans="1:8" ht="14.5">
      <c r="A8129" s="6" t="str">
        <f t="shared" si="93"/>
        <v>Wonosobo - Leksono_JARAKSARI</v>
      </c>
      <c r="B8129" s="11" t="s">
        <v>5583</v>
      </c>
      <c r="C8129" s="11" t="s">
        <v>5606</v>
      </c>
      <c r="D8129" s="11">
        <v>7.7</v>
      </c>
      <c r="E8129" s="7">
        <f>VLOOKUP(A8129, Sheet2!$A$2:$K$8265, 11)</f>
        <v>109.6589</v>
      </c>
      <c r="F8129" s="7">
        <f t="shared" si="94"/>
        <v>0.96250000000000002</v>
      </c>
      <c r="G8129" s="8">
        <v>200000</v>
      </c>
      <c r="H8129" s="9">
        <f t="shared" si="95"/>
        <v>1600000</v>
      </c>
    </row>
    <row r="8130" spans="1:8" ht="14.5">
      <c r="A8130" s="6" t="str">
        <f t="shared" si="93"/>
        <v>Wonosobo - Leksono_JLAMPRANG</v>
      </c>
      <c r="B8130" s="11" t="s">
        <v>5583</v>
      </c>
      <c r="C8130" s="11" t="s">
        <v>390</v>
      </c>
      <c r="D8130" s="11">
        <v>7.7</v>
      </c>
      <c r="E8130" s="7">
        <f>VLOOKUP(A8130, Sheet2!$A$2:$K$8265, 11)</f>
        <v>109.6589</v>
      </c>
      <c r="F8130" s="7">
        <f t="shared" si="94"/>
        <v>0.96250000000000002</v>
      </c>
      <c r="G8130" s="8">
        <v>200000</v>
      </c>
      <c r="H8130" s="9">
        <f t="shared" si="95"/>
        <v>1600000</v>
      </c>
    </row>
    <row r="8131" spans="1:8" ht="14.5">
      <c r="A8131" s="6" t="str">
        <f t="shared" si="93"/>
        <v>Wonosobo - Leksono_JOGOYITNAN</v>
      </c>
      <c r="B8131" s="11" t="s">
        <v>5583</v>
      </c>
      <c r="C8131" s="11" t="s">
        <v>5607</v>
      </c>
      <c r="D8131" s="11">
        <v>7.7</v>
      </c>
      <c r="E8131" s="7">
        <f>VLOOKUP(A8131, Sheet2!$A$2:$K$8265, 11)</f>
        <v>109.6589</v>
      </c>
      <c r="F8131" s="7">
        <f t="shared" si="94"/>
        <v>0.96250000000000002</v>
      </c>
      <c r="G8131" s="8">
        <v>200000</v>
      </c>
      <c r="H8131" s="9">
        <f t="shared" si="95"/>
        <v>1600000</v>
      </c>
    </row>
    <row r="8132" spans="1:8" ht="14.5">
      <c r="A8132" s="6" t="str">
        <f t="shared" si="93"/>
        <v>Wonosobo - Leksono_JOLONTORO</v>
      </c>
      <c r="B8132" s="11" t="s">
        <v>5583</v>
      </c>
      <c r="C8132" s="11" t="s">
        <v>5608</v>
      </c>
      <c r="D8132" s="11">
        <v>7.7</v>
      </c>
      <c r="E8132" s="7">
        <f>VLOOKUP(A8132, Sheet2!$A$2:$K$8265, 11)</f>
        <v>109.6589</v>
      </c>
      <c r="F8132" s="7">
        <f t="shared" si="94"/>
        <v>0.96250000000000002</v>
      </c>
      <c r="G8132" s="8">
        <v>200000</v>
      </c>
      <c r="H8132" s="9">
        <f t="shared" si="95"/>
        <v>1600000</v>
      </c>
    </row>
    <row r="8133" spans="1:8" ht="14.5">
      <c r="A8133" s="6" t="str">
        <f t="shared" si="93"/>
        <v>Wonosobo - Leksono_JONGGOLSARI</v>
      </c>
      <c r="B8133" s="11" t="s">
        <v>5583</v>
      </c>
      <c r="C8133" s="11" t="s">
        <v>5609</v>
      </c>
      <c r="D8133" s="11">
        <v>7.7</v>
      </c>
      <c r="E8133" s="7">
        <f>VLOOKUP(A8133, Sheet2!$A$2:$K$8265, 11)</f>
        <v>109.6589</v>
      </c>
      <c r="F8133" s="7">
        <f t="shared" si="94"/>
        <v>0.96250000000000002</v>
      </c>
      <c r="G8133" s="8">
        <v>200000</v>
      </c>
      <c r="H8133" s="9">
        <f t="shared" si="95"/>
        <v>1600000</v>
      </c>
    </row>
    <row r="8134" spans="1:8" ht="14.5">
      <c r="A8134" s="6" t="str">
        <f t="shared" si="93"/>
        <v>Wonosobo - Leksono_KADIPATEN</v>
      </c>
      <c r="B8134" s="11" t="s">
        <v>5583</v>
      </c>
      <c r="C8134" s="11" t="s">
        <v>2602</v>
      </c>
      <c r="D8134" s="11">
        <v>7.7</v>
      </c>
      <c r="E8134" s="7">
        <f>VLOOKUP(A8134, Sheet2!$A$2:$K$8265, 11)</f>
        <v>109.6589</v>
      </c>
      <c r="F8134" s="7">
        <f t="shared" si="94"/>
        <v>0.96250000000000002</v>
      </c>
      <c r="G8134" s="8">
        <v>200000</v>
      </c>
      <c r="H8134" s="9">
        <f t="shared" si="95"/>
        <v>1600000</v>
      </c>
    </row>
    <row r="8135" spans="1:8" ht="14.5">
      <c r="A8135" s="6" t="str">
        <f t="shared" si="93"/>
        <v>Wonosobo - Leksono_KAGUNGAN</v>
      </c>
      <c r="B8135" s="11" t="s">
        <v>5583</v>
      </c>
      <c r="C8135" s="11" t="s">
        <v>5610</v>
      </c>
      <c r="D8135" s="11">
        <v>7.7</v>
      </c>
      <c r="E8135" s="7">
        <f>VLOOKUP(A8135, Sheet2!$A$2:$K$8265, 11)</f>
        <v>109.6589</v>
      </c>
      <c r="F8135" s="7">
        <f t="shared" si="94"/>
        <v>0.96250000000000002</v>
      </c>
      <c r="G8135" s="8">
        <v>200000</v>
      </c>
      <c r="H8135" s="9">
        <f t="shared" si="95"/>
        <v>1600000</v>
      </c>
    </row>
    <row r="8136" spans="1:8" ht="14.5">
      <c r="A8136" s="6" t="str">
        <f t="shared" si="93"/>
        <v>Wonosobo - Leksono_KALIALANG</v>
      </c>
      <c r="B8136" s="11" t="s">
        <v>5583</v>
      </c>
      <c r="C8136" s="11" t="s">
        <v>887</v>
      </c>
      <c r="D8136" s="11">
        <v>7.7</v>
      </c>
      <c r="E8136" s="7">
        <f>VLOOKUP(A8136, Sheet2!$A$2:$K$8265, 11)</f>
        <v>109.6589</v>
      </c>
      <c r="F8136" s="7">
        <f t="shared" si="94"/>
        <v>0.96250000000000002</v>
      </c>
      <c r="G8136" s="8">
        <v>200000</v>
      </c>
      <c r="H8136" s="9">
        <f t="shared" si="95"/>
        <v>1600000</v>
      </c>
    </row>
    <row r="8137" spans="1:8" ht="14.5">
      <c r="A8137" s="6" t="str">
        <f t="shared" si="93"/>
        <v>Wonosobo - Leksono_KALIANGET</v>
      </c>
      <c r="B8137" s="11" t="s">
        <v>5583</v>
      </c>
      <c r="C8137" s="11" t="s">
        <v>5611</v>
      </c>
      <c r="D8137" s="11">
        <v>7.7</v>
      </c>
      <c r="E8137" s="7">
        <f>VLOOKUP(A8137, Sheet2!$A$2:$K$8265, 11)</f>
        <v>109.6589</v>
      </c>
      <c r="F8137" s="7">
        <f t="shared" si="94"/>
        <v>0.96250000000000002</v>
      </c>
      <c r="G8137" s="8">
        <v>200000</v>
      </c>
      <c r="H8137" s="9">
        <f t="shared" si="95"/>
        <v>1600000</v>
      </c>
    </row>
    <row r="8138" spans="1:8" ht="14.5">
      <c r="A8138" s="6" t="str">
        <f t="shared" si="93"/>
        <v>Wonosobo - Leksono_KALIBEBER</v>
      </c>
      <c r="B8138" s="11" t="s">
        <v>5583</v>
      </c>
      <c r="C8138" s="11" t="s">
        <v>5612</v>
      </c>
      <c r="D8138" s="11">
        <v>7.7</v>
      </c>
      <c r="E8138" s="7">
        <f>VLOOKUP(A8138, Sheet2!$A$2:$K$8265, 11)</f>
        <v>109.6589</v>
      </c>
      <c r="F8138" s="7">
        <f t="shared" si="94"/>
        <v>0.96250000000000002</v>
      </c>
      <c r="G8138" s="8">
        <v>200000</v>
      </c>
      <c r="H8138" s="9">
        <f t="shared" si="95"/>
        <v>1600000</v>
      </c>
    </row>
    <row r="8139" spans="1:8" ht="14.5">
      <c r="A8139" s="6" t="str">
        <f t="shared" si="93"/>
        <v>Wonosobo - Leksono_KALIDESEL</v>
      </c>
      <c r="B8139" s="11" t="s">
        <v>5583</v>
      </c>
      <c r="C8139" s="11" t="s">
        <v>5613</v>
      </c>
      <c r="D8139" s="11">
        <v>7.7</v>
      </c>
      <c r="E8139" s="7">
        <f>VLOOKUP(A8139, Sheet2!$A$2:$K$8265, 11)</f>
        <v>109.6589</v>
      </c>
      <c r="F8139" s="7">
        <f t="shared" si="94"/>
        <v>0.96250000000000002</v>
      </c>
      <c r="G8139" s="8">
        <v>200000</v>
      </c>
      <c r="H8139" s="9">
        <f t="shared" si="95"/>
        <v>1600000</v>
      </c>
    </row>
    <row r="8140" spans="1:8" ht="14.5">
      <c r="A8140" s="6" t="str">
        <f t="shared" si="93"/>
        <v>Wonosobo - Leksono_KALIERANG</v>
      </c>
      <c r="B8140" s="11" t="s">
        <v>5583</v>
      </c>
      <c r="C8140" s="11" t="s">
        <v>1731</v>
      </c>
      <c r="D8140" s="11">
        <v>7.7</v>
      </c>
      <c r="E8140" s="7">
        <f>VLOOKUP(A8140, Sheet2!$A$2:$K$8265, 11)</f>
        <v>109.6589</v>
      </c>
      <c r="F8140" s="7">
        <f t="shared" si="94"/>
        <v>0.96250000000000002</v>
      </c>
      <c r="G8140" s="8">
        <v>200000</v>
      </c>
      <c r="H8140" s="9">
        <f t="shared" si="95"/>
        <v>1600000</v>
      </c>
    </row>
    <row r="8141" spans="1:8" ht="14.5">
      <c r="A8141" s="6" t="str">
        <f t="shared" si="93"/>
        <v>Wonosobo - Leksono_KALIKAJAR</v>
      </c>
      <c r="B8141" s="11" t="s">
        <v>5583</v>
      </c>
      <c r="C8141" s="11" t="s">
        <v>4832</v>
      </c>
      <c r="D8141" s="11">
        <v>7.7</v>
      </c>
      <c r="E8141" s="7">
        <f>VLOOKUP(A8141, Sheet2!$A$2:$K$8265, 11)</f>
        <v>109.6589</v>
      </c>
      <c r="F8141" s="7">
        <f t="shared" si="94"/>
        <v>0.96250000000000002</v>
      </c>
      <c r="G8141" s="8">
        <v>200000</v>
      </c>
      <c r="H8141" s="9">
        <f t="shared" si="95"/>
        <v>1600000</v>
      </c>
    </row>
    <row r="8142" spans="1:8" ht="14.5">
      <c r="A8142" s="6" t="str">
        <f t="shared" si="93"/>
        <v>Wonosobo - Leksono_KALIKARUNG</v>
      </c>
      <c r="B8142" s="11" t="s">
        <v>5583</v>
      </c>
      <c r="C8142" s="11" t="s">
        <v>5614</v>
      </c>
      <c r="D8142" s="11">
        <v>7.7</v>
      </c>
      <c r="E8142" s="7">
        <f>VLOOKUP(A8142, Sheet2!$A$2:$K$8265, 11)</f>
        <v>109.6589</v>
      </c>
      <c r="F8142" s="7">
        <f t="shared" si="94"/>
        <v>0.96250000000000002</v>
      </c>
      <c r="G8142" s="8">
        <v>200000</v>
      </c>
      <c r="H8142" s="9">
        <f t="shared" si="95"/>
        <v>1600000</v>
      </c>
    </row>
    <row r="8143" spans="1:8" ht="14.5">
      <c r="A8143" s="6" t="str">
        <f t="shared" si="93"/>
        <v>Wonosobo - Leksono_KALIMENDONG</v>
      </c>
      <c r="B8143" s="11" t="s">
        <v>5583</v>
      </c>
      <c r="C8143" s="11" t="s">
        <v>5615</v>
      </c>
      <c r="D8143" s="11">
        <v>7.7</v>
      </c>
      <c r="E8143" s="7">
        <f>VLOOKUP(A8143, Sheet2!$A$2:$K$8265, 11)</f>
        <v>109.6589</v>
      </c>
      <c r="F8143" s="7">
        <f t="shared" si="94"/>
        <v>0.96250000000000002</v>
      </c>
      <c r="G8143" s="8">
        <v>200000</v>
      </c>
      <c r="H8143" s="9">
        <f t="shared" si="95"/>
        <v>1600000</v>
      </c>
    </row>
    <row r="8144" spans="1:8" ht="14.5">
      <c r="A8144" s="6" t="str">
        <f t="shared" si="93"/>
        <v>Wonosobo - Leksono_KALIPUTIH</v>
      </c>
      <c r="B8144" s="11" t="s">
        <v>5583</v>
      </c>
      <c r="C8144" s="11" t="s">
        <v>2233</v>
      </c>
      <c r="D8144" s="11">
        <v>7.7</v>
      </c>
      <c r="E8144" s="7">
        <f>VLOOKUP(A8144, Sheet2!$A$2:$K$8265, 11)</f>
        <v>109.6589</v>
      </c>
      <c r="F8144" s="7">
        <f t="shared" si="94"/>
        <v>0.96250000000000002</v>
      </c>
      <c r="G8144" s="8">
        <v>200000</v>
      </c>
      <c r="H8144" s="9">
        <f t="shared" si="95"/>
        <v>1600000</v>
      </c>
    </row>
    <row r="8145" spans="1:8" ht="14.5">
      <c r="A8145" s="6" t="str">
        <f t="shared" si="93"/>
        <v>Wonosobo - Leksono_KALIWIRO</v>
      </c>
      <c r="B8145" s="11" t="s">
        <v>5583</v>
      </c>
      <c r="C8145" s="11" t="s">
        <v>5616</v>
      </c>
      <c r="D8145" s="11">
        <v>7.7</v>
      </c>
      <c r="E8145" s="7">
        <f>VLOOKUP(A8145, Sheet2!$A$2:$K$8265, 11)</f>
        <v>109.6589</v>
      </c>
      <c r="F8145" s="7">
        <f t="shared" si="94"/>
        <v>0.96250000000000002</v>
      </c>
      <c r="G8145" s="8">
        <v>200000</v>
      </c>
      <c r="H8145" s="9">
        <f t="shared" si="95"/>
        <v>1600000</v>
      </c>
    </row>
    <row r="8146" spans="1:8" ht="14.5">
      <c r="A8146" s="6" t="str">
        <f t="shared" si="93"/>
        <v>Wonosobo - Leksono_KALIWULUH</v>
      </c>
      <c r="B8146" s="11" t="s">
        <v>5583</v>
      </c>
      <c r="C8146" s="11" t="s">
        <v>3935</v>
      </c>
      <c r="D8146" s="11">
        <v>7.7</v>
      </c>
      <c r="E8146" s="7">
        <f>VLOOKUP(A8146, Sheet2!$A$2:$K$8265, 11)</f>
        <v>109.6589</v>
      </c>
      <c r="F8146" s="7">
        <f t="shared" si="94"/>
        <v>0.96250000000000002</v>
      </c>
      <c r="G8146" s="8">
        <v>200000</v>
      </c>
      <c r="H8146" s="9">
        <f t="shared" si="95"/>
        <v>1600000</v>
      </c>
    </row>
    <row r="8147" spans="1:8" ht="14.5">
      <c r="A8147" s="6" t="str">
        <f t="shared" si="93"/>
        <v>Wonosobo - Leksono_KALIWUNGU</v>
      </c>
      <c r="B8147" s="11" t="s">
        <v>5583</v>
      </c>
      <c r="C8147" s="11" t="s">
        <v>1438</v>
      </c>
      <c r="D8147" s="11">
        <v>4.4400000000000004</v>
      </c>
      <c r="E8147" s="7">
        <f>VLOOKUP(A8147, Sheet2!$A$2:$K$8265, 11)</f>
        <v>109.6589</v>
      </c>
      <c r="F8147" s="7">
        <f t="shared" si="94"/>
        <v>0.55500000000000005</v>
      </c>
      <c r="G8147" s="8">
        <v>200000</v>
      </c>
      <c r="H8147" s="9">
        <f t="shared" si="95"/>
        <v>1000000</v>
      </c>
    </row>
    <row r="8148" spans="1:8" ht="14.5">
      <c r="A8148" s="6" t="str">
        <f t="shared" si="93"/>
        <v>Wonosobo - Leksono_KAMBANGAN</v>
      </c>
      <c r="B8148" s="11" t="s">
        <v>5583</v>
      </c>
      <c r="C8148" s="11" t="s">
        <v>121</v>
      </c>
      <c r="D8148" s="11">
        <v>4.4400000000000004</v>
      </c>
      <c r="E8148" s="7">
        <f>VLOOKUP(A8148, Sheet2!$A$2:$K$8265, 11)</f>
        <v>109.6589</v>
      </c>
      <c r="F8148" s="7">
        <f t="shared" si="94"/>
        <v>0.55500000000000005</v>
      </c>
      <c r="G8148" s="8">
        <v>200000</v>
      </c>
      <c r="H8148" s="9">
        <f t="shared" si="95"/>
        <v>1000000</v>
      </c>
    </row>
    <row r="8149" spans="1:8" ht="14.5">
      <c r="A8149" s="6" t="str">
        <f t="shared" si="93"/>
        <v>Wonosobo - Leksono_KAPULOGO</v>
      </c>
      <c r="B8149" s="11" t="s">
        <v>5583</v>
      </c>
      <c r="C8149" s="11" t="s">
        <v>5617</v>
      </c>
      <c r="D8149" s="11">
        <v>7.7</v>
      </c>
      <c r="E8149" s="7">
        <f>VLOOKUP(A8149, Sheet2!$A$2:$K$8265, 11)</f>
        <v>109.6589</v>
      </c>
      <c r="F8149" s="7">
        <f t="shared" si="94"/>
        <v>0.96250000000000002</v>
      </c>
      <c r="G8149" s="8">
        <v>200000</v>
      </c>
      <c r="H8149" s="9">
        <f t="shared" si="95"/>
        <v>1600000</v>
      </c>
    </row>
    <row r="8150" spans="1:8" ht="14.5">
      <c r="A8150" s="6" t="str">
        <f t="shared" si="93"/>
        <v>Wonosobo - Leksono_KARANGDUWUR</v>
      </c>
      <c r="B8150" s="11" t="s">
        <v>5583</v>
      </c>
      <c r="C8150" s="11" t="s">
        <v>2775</v>
      </c>
      <c r="D8150" s="11">
        <v>7.7</v>
      </c>
      <c r="E8150" s="7">
        <f>VLOOKUP(A8150, Sheet2!$A$2:$K$8265, 11)</f>
        <v>109.6589</v>
      </c>
      <c r="F8150" s="7">
        <f t="shared" si="94"/>
        <v>0.96250000000000002</v>
      </c>
      <c r="G8150" s="8">
        <v>200000</v>
      </c>
      <c r="H8150" s="9">
        <f t="shared" si="95"/>
        <v>1600000</v>
      </c>
    </row>
    <row r="8151" spans="1:8" ht="14.5">
      <c r="A8151" s="6" t="str">
        <f t="shared" si="93"/>
        <v>Wonosobo - Leksono_KARANGGEDANG</v>
      </c>
      <c r="B8151" s="11" t="s">
        <v>5583</v>
      </c>
      <c r="C8151" s="11" t="s">
        <v>895</v>
      </c>
      <c r="D8151" s="11">
        <v>4.4400000000000004</v>
      </c>
      <c r="E8151" s="7">
        <f>VLOOKUP(A8151, Sheet2!$A$2:$K$8265, 11)</f>
        <v>109.6589</v>
      </c>
      <c r="F8151" s="7">
        <f t="shared" si="94"/>
        <v>0.55500000000000005</v>
      </c>
      <c r="G8151" s="8">
        <v>200000</v>
      </c>
      <c r="H8151" s="9">
        <f t="shared" si="95"/>
        <v>1000000</v>
      </c>
    </row>
    <row r="8152" spans="1:8" ht="14.5">
      <c r="A8152" s="6" t="str">
        <f t="shared" si="93"/>
        <v>Wonosobo - Leksono_KARANGLUHUR</v>
      </c>
      <c r="B8152" s="11" t="s">
        <v>5583</v>
      </c>
      <c r="C8152" s="11" t="s">
        <v>5618</v>
      </c>
      <c r="D8152" s="11">
        <v>7.7</v>
      </c>
      <c r="E8152" s="7">
        <f>VLOOKUP(A8152, Sheet2!$A$2:$K$8265, 11)</f>
        <v>109.6589</v>
      </c>
      <c r="F8152" s="7">
        <f t="shared" si="94"/>
        <v>0.96250000000000002</v>
      </c>
      <c r="G8152" s="8">
        <v>200000</v>
      </c>
      <c r="H8152" s="9">
        <f t="shared" si="95"/>
        <v>1600000</v>
      </c>
    </row>
    <row r="8153" spans="1:8" ht="14.5">
      <c r="A8153" s="6" t="str">
        <f t="shared" si="93"/>
        <v>Wonosobo - Leksono_KARANGREJO</v>
      </c>
      <c r="B8153" s="11" t="s">
        <v>5583</v>
      </c>
      <c r="C8153" s="11" t="s">
        <v>1303</v>
      </c>
      <c r="D8153" s="11">
        <v>7.7</v>
      </c>
      <c r="E8153" s="7">
        <f>VLOOKUP(A8153, Sheet2!$A$2:$K$8265, 11)</f>
        <v>109.6589</v>
      </c>
      <c r="F8153" s="7">
        <f t="shared" si="94"/>
        <v>0.96250000000000002</v>
      </c>
      <c r="G8153" s="8">
        <v>200000</v>
      </c>
      <c r="H8153" s="9">
        <f t="shared" si="95"/>
        <v>1600000</v>
      </c>
    </row>
    <row r="8154" spans="1:8" ht="14.5">
      <c r="A8154" s="6" t="str">
        <f t="shared" si="93"/>
        <v>Wonosobo - Leksono_KARANGSAMBUNG</v>
      </c>
      <c r="B8154" s="11" t="s">
        <v>5583</v>
      </c>
      <c r="C8154" s="11" t="s">
        <v>297</v>
      </c>
      <c r="D8154" s="11">
        <v>7.7</v>
      </c>
      <c r="E8154" s="7">
        <f>VLOOKUP(A8154, Sheet2!$A$2:$K$8265, 11)</f>
        <v>109.6589</v>
      </c>
      <c r="F8154" s="7">
        <f t="shared" si="94"/>
        <v>0.96250000000000002</v>
      </c>
      <c r="G8154" s="8">
        <v>200000</v>
      </c>
      <c r="H8154" s="9">
        <f t="shared" si="95"/>
        <v>1600000</v>
      </c>
    </row>
    <row r="8155" spans="1:8" ht="14.5">
      <c r="A8155" s="6" t="str">
        <f t="shared" si="93"/>
        <v>Wonosobo - Leksono_KARANGSARI</v>
      </c>
      <c r="B8155" s="11" t="s">
        <v>5583</v>
      </c>
      <c r="C8155" s="11" t="s">
        <v>298</v>
      </c>
      <c r="D8155" s="11">
        <v>7.7</v>
      </c>
      <c r="E8155" s="7">
        <f>VLOOKUP(A8155, Sheet2!$A$2:$K$8265, 11)</f>
        <v>109.6589</v>
      </c>
      <c r="F8155" s="7">
        <f t="shared" si="94"/>
        <v>0.96250000000000002</v>
      </c>
      <c r="G8155" s="8">
        <v>200000</v>
      </c>
      <c r="H8155" s="9">
        <f t="shared" si="95"/>
        <v>1600000</v>
      </c>
    </row>
    <row r="8156" spans="1:8" ht="14.5">
      <c r="A8156" s="6" t="str">
        <f t="shared" si="93"/>
        <v>Wonosobo - Leksono_KAUMAN</v>
      </c>
      <c r="B8156" s="11" t="s">
        <v>5583</v>
      </c>
      <c r="C8156" s="11" t="s">
        <v>132</v>
      </c>
      <c r="D8156" s="11">
        <v>7.7</v>
      </c>
      <c r="E8156" s="7">
        <f>VLOOKUP(A8156, Sheet2!$A$2:$K$8265, 11)</f>
        <v>109.6589</v>
      </c>
      <c r="F8156" s="7">
        <f t="shared" si="94"/>
        <v>0.96250000000000002</v>
      </c>
      <c r="G8156" s="8">
        <v>200000</v>
      </c>
      <c r="H8156" s="9">
        <f t="shared" si="95"/>
        <v>1600000</v>
      </c>
    </row>
    <row r="8157" spans="1:8" ht="14.5">
      <c r="A8157" s="6" t="str">
        <f t="shared" si="93"/>
        <v>Wonosobo - Leksono_KEBRENGAN</v>
      </c>
      <c r="B8157" s="11" t="s">
        <v>5583</v>
      </c>
      <c r="C8157" s="11" t="s">
        <v>5619</v>
      </c>
      <c r="D8157" s="11">
        <v>7.7</v>
      </c>
      <c r="E8157" s="7">
        <f>VLOOKUP(A8157, Sheet2!$A$2:$K$8265, 11)</f>
        <v>109.6589</v>
      </c>
      <c r="F8157" s="7">
        <f t="shared" si="94"/>
        <v>0.96250000000000002</v>
      </c>
      <c r="G8157" s="8">
        <v>200000</v>
      </c>
      <c r="H8157" s="9">
        <f t="shared" si="95"/>
        <v>1600000</v>
      </c>
    </row>
    <row r="8158" spans="1:8" ht="14.5">
      <c r="A8158" s="6" t="str">
        <f t="shared" si="93"/>
        <v>Wonosobo - Leksono_KECIS</v>
      </c>
      <c r="B8158" s="11" t="s">
        <v>5583</v>
      </c>
      <c r="C8158" s="11" t="s">
        <v>5620</v>
      </c>
      <c r="D8158" s="11">
        <v>7.7</v>
      </c>
      <c r="E8158" s="7">
        <f>VLOOKUP(A8158, Sheet2!$A$2:$K$8265, 11)</f>
        <v>109.6589</v>
      </c>
      <c r="F8158" s="7">
        <f t="shared" si="94"/>
        <v>0.96250000000000002</v>
      </c>
      <c r="G8158" s="8">
        <v>200000</v>
      </c>
      <c r="H8158" s="9">
        <f t="shared" si="95"/>
        <v>1600000</v>
      </c>
    </row>
    <row r="8159" spans="1:8" ht="14.5">
      <c r="A8159" s="6" t="str">
        <f t="shared" si="93"/>
        <v>Wonosobo - Leksono_KEDALON</v>
      </c>
      <c r="B8159" s="11" t="s">
        <v>5583</v>
      </c>
      <c r="C8159" s="11" t="s">
        <v>4511</v>
      </c>
      <c r="D8159" s="11">
        <v>7.7</v>
      </c>
      <c r="E8159" s="7">
        <f>VLOOKUP(A8159, Sheet2!$A$2:$K$8265, 11)</f>
        <v>109.6589</v>
      </c>
      <c r="F8159" s="7">
        <f t="shared" si="94"/>
        <v>0.96250000000000002</v>
      </c>
      <c r="G8159" s="8">
        <v>200000</v>
      </c>
      <c r="H8159" s="9">
        <f t="shared" si="95"/>
        <v>1600000</v>
      </c>
    </row>
    <row r="8160" spans="1:8" ht="14.5">
      <c r="A8160" s="6" t="str">
        <f t="shared" si="93"/>
        <v>Wonosobo - Leksono_KEJIWAN</v>
      </c>
      <c r="B8160" s="11" t="s">
        <v>5583</v>
      </c>
      <c r="C8160" s="11" t="s">
        <v>5621</v>
      </c>
      <c r="D8160" s="11">
        <v>7.7</v>
      </c>
      <c r="E8160" s="7">
        <f>VLOOKUP(A8160, Sheet2!$A$2:$K$8265, 11)</f>
        <v>109.6589</v>
      </c>
      <c r="F8160" s="7">
        <f t="shared" si="94"/>
        <v>0.96250000000000002</v>
      </c>
      <c r="G8160" s="8">
        <v>200000</v>
      </c>
      <c r="H8160" s="9">
        <f t="shared" si="95"/>
        <v>1600000</v>
      </c>
    </row>
    <row r="8161" spans="1:8" ht="14.5">
      <c r="A8161" s="6" t="str">
        <f t="shared" si="93"/>
        <v>Wonosobo - Leksono_KEMIRIOMBO</v>
      </c>
      <c r="B8161" s="11" t="s">
        <v>5583</v>
      </c>
      <c r="C8161" s="11" t="s">
        <v>1071</v>
      </c>
      <c r="D8161" s="11">
        <v>7.7</v>
      </c>
      <c r="E8161" s="7">
        <f>VLOOKUP(A8161, Sheet2!$A$2:$K$8265, 11)</f>
        <v>109.6589</v>
      </c>
      <c r="F8161" s="7">
        <f t="shared" si="94"/>
        <v>0.96250000000000002</v>
      </c>
      <c r="G8161" s="8">
        <v>200000</v>
      </c>
      <c r="H8161" s="9">
        <f t="shared" si="95"/>
        <v>1600000</v>
      </c>
    </row>
    <row r="8162" spans="1:8" ht="14.5">
      <c r="A8162" s="6" t="str">
        <f t="shared" ref="A8162:A8265" si="96">CONCATENATE(B8162, "_", C8162)</f>
        <v>Wonosobo - Leksono_KEMRANGGEN</v>
      </c>
      <c r="B8162" s="11" t="s">
        <v>5583</v>
      </c>
      <c r="C8162" s="11" t="s">
        <v>5622</v>
      </c>
      <c r="D8162" s="11">
        <v>4.4400000000000004</v>
      </c>
      <c r="E8162" s="7">
        <f>VLOOKUP(A8162, Sheet2!$A$2:$K$8265, 11)</f>
        <v>109.6589</v>
      </c>
      <c r="F8162" s="7">
        <f t="shared" ref="F8162:F8265" si="97">D8162/8</f>
        <v>0.55500000000000005</v>
      </c>
      <c r="G8162" s="8">
        <v>200000</v>
      </c>
      <c r="H8162" s="9">
        <f t="shared" ref="H8162:H8265" si="98">G8162*_xlfn.CEILING.MATH(D8162)</f>
        <v>1000000</v>
      </c>
    </row>
    <row r="8163" spans="1:8" ht="14.5">
      <c r="A8163" s="6" t="str">
        <f t="shared" si="96"/>
        <v>Wonosobo - Leksono_KEPIL</v>
      </c>
      <c r="B8163" s="11" t="s">
        <v>5583</v>
      </c>
      <c r="C8163" s="11" t="s">
        <v>5623</v>
      </c>
      <c r="D8163" s="11">
        <v>7.7</v>
      </c>
      <c r="E8163" s="7">
        <f>VLOOKUP(A8163, Sheet2!$A$2:$K$8265, 11)</f>
        <v>109.6589</v>
      </c>
      <c r="F8163" s="7">
        <f t="shared" si="97"/>
        <v>0.96250000000000002</v>
      </c>
      <c r="G8163" s="8">
        <v>200000</v>
      </c>
      <c r="H8163" s="9">
        <f t="shared" si="98"/>
        <v>1600000</v>
      </c>
    </row>
    <row r="8164" spans="1:8" ht="14.5">
      <c r="A8164" s="6" t="str">
        <f t="shared" si="96"/>
        <v>Wonosobo - Leksono_KERTEK</v>
      </c>
      <c r="B8164" s="11" t="s">
        <v>5583</v>
      </c>
      <c r="C8164" s="11" t="s">
        <v>5624</v>
      </c>
      <c r="D8164" s="11">
        <v>7.7</v>
      </c>
      <c r="E8164" s="7">
        <f>VLOOKUP(A8164, Sheet2!$A$2:$K$8265, 11)</f>
        <v>109.6589</v>
      </c>
      <c r="F8164" s="7">
        <f t="shared" si="97"/>
        <v>0.96250000000000002</v>
      </c>
      <c r="G8164" s="8">
        <v>200000</v>
      </c>
      <c r="H8164" s="9">
        <f t="shared" si="98"/>
        <v>1600000</v>
      </c>
    </row>
    <row r="8165" spans="1:8" ht="14.5">
      <c r="A8165" s="6" t="str">
        <f t="shared" si="96"/>
        <v>Wonosobo - Leksono_KRAMATAN</v>
      </c>
      <c r="B8165" s="11" t="s">
        <v>5583</v>
      </c>
      <c r="C8165" s="11" t="s">
        <v>5625</v>
      </c>
      <c r="D8165" s="11">
        <v>7.7</v>
      </c>
      <c r="E8165" s="7">
        <f>VLOOKUP(A8165, Sheet2!$A$2:$K$8265, 11)</f>
        <v>109.6589</v>
      </c>
      <c r="F8165" s="7">
        <f t="shared" si="97"/>
        <v>0.96250000000000002</v>
      </c>
      <c r="G8165" s="8">
        <v>200000</v>
      </c>
      <c r="H8165" s="9">
        <f t="shared" si="98"/>
        <v>1600000</v>
      </c>
    </row>
    <row r="8166" spans="1:8" ht="14.5">
      <c r="A8166" s="6" t="str">
        <f t="shared" si="96"/>
        <v>Wonosobo - Leksono_KRASAK</v>
      </c>
      <c r="B8166" s="11" t="s">
        <v>5583</v>
      </c>
      <c r="C8166" s="11" t="s">
        <v>1469</v>
      </c>
      <c r="D8166" s="11">
        <v>7.7</v>
      </c>
      <c r="E8166" s="7">
        <f>VLOOKUP(A8166, Sheet2!$A$2:$K$8265, 11)</f>
        <v>109.6589</v>
      </c>
      <c r="F8166" s="7">
        <f t="shared" si="97"/>
        <v>0.96250000000000002</v>
      </c>
      <c r="G8166" s="8">
        <v>200000</v>
      </c>
      <c r="H8166" s="9">
        <f t="shared" si="98"/>
        <v>1600000</v>
      </c>
    </row>
    <row r="8167" spans="1:8" ht="14.5">
      <c r="A8167" s="6" t="str">
        <f t="shared" si="96"/>
        <v>Wonosobo - Leksono_KRASAK</v>
      </c>
      <c r="B8167" s="11" t="s">
        <v>5583</v>
      </c>
      <c r="C8167" s="11" t="s">
        <v>1469</v>
      </c>
      <c r="D8167" s="11">
        <v>7.7</v>
      </c>
      <c r="E8167" s="7">
        <f>VLOOKUP(A8167, Sheet2!$A$2:$K$8265, 11)</f>
        <v>109.6589</v>
      </c>
      <c r="F8167" s="7">
        <f t="shared" si="97"/>
        <v>0.96250000000000002</v>
      </c>
      <c r="G8167" s="8">
        <v>200000</v>
      </c>
      <c r="H8167" s="9">
        <f t="shared" si="98"/>
        <v>1600000</v>
      </c>
    </row>
    <row r="8168" spans="1:8" ht="14.5">
      <c r="A8168" s="6" t="str">
        <f t="shared" si="96"/>
        <v>Wonosobo - Leksono_KRINJING</v>
      </c>
      <c r="B8168" s="11" t="s">
        <v>5583</v>
      </c>
      <c r="C8168" s="11" t="s">
        <v>3204</v>
      </c>
      <c r="D8168" s="11">
        <v>7.7</v>
      </c>
      <c r="E8168" s="7">
        <f>VLOOKUP(A8168, Sheet2!$A$2:$K$8265, 11)</f>
        <v>109.6589</v>
      </c>
      <c r="F8168" s="7">
        <f t="shared" si="97"/>
        <v>0.96250000000000002</v>
      </c>
      <c r="G8168" s="8">
        <v>200000</v>
      </c>
      <c r="H8168" s="9">
        <f t="shared" si="98"/>
        <v>1600000</v>
      </c>
    </row>
    <row r="8169" spans="1:8" ht="14.5">
      <c r="A8169" s="6" t="str">
        <f t="shared" si="96"/>
        <v>Wonosobo - Leksono_KURIPAN</v>
      </c>
      <c r="B8169" s="11" t="s">
        <v>5583</v>
      </c>
      <c r="C8169" s="11" t="s">
        <v>156</v>
      </c>
      <c r="D8169" s="11">
        <v>7.7</v>
      </c>
      <c r="E8169" s="7">
        <f>VLOOKUP(A8169, Sheet2!$A$2:$K$8265, 11)</f>
        <v>109.6589</v>
      </c>
      <c r="F8169" s="7">
        <f t="shared" si="97"/>
        <v>0.96250000000000002</v>
      </c>
      <c r="G8169" s="8">
        <v>200000</v>
      </c>
      <c r="H8169" s="9">
        <f t="shared" si="98"/>
        <v>1600000</v>
      </c>
    </row>
    <row r="8170" spans="1:8" ht="14.5">
      <c r="A8170" s="6" t="str">
        <f t="shared" si="96"/>
        <v>Wonosobo - Leksono_LARANGANKULON</v>
      </c>
      <c r="B8170" s="11" t="s">
        <v>5583</v>
      </c>
      <c r="C8170" s="11" t="s">
        <v>5626</v>
      </c>
      <c r="D8170" s="11">
        <v>7.7</v>
      </c>
      <c r="E8170" s="7">
        <f>VLOOKUP(A8170, Sheet2!$A$2:$K$8265, 11)</f>
        <v>109.6589</v>
      </c>
      <c r="F8170" s="7">
        <f t="shared" si="97"/>
        <v>0.96250000000000002</v>
      </c>
      <c r="G8170" s="8">
        <v>200000</v>
      </c>
      <c r="H8170" s="9">
        <f t="shared" si="98"/>
        <v>1600000</v>
      </c>
    </row>
    <row r="8171" spans="1:8" ht="14.5">
      <c r="A8171" s="6" t="str">
        <f t="shared" si="96"/>
        <v>Wonosobo - Leksono_LARANGANLOR</v>
      </c>
      <c r="B8171" s="11" t="s">
        <v>5583</v>
      </c>
      <c r="C8171" s="11" t="s">
        <v>5627</v>
      </c>
      <c r="D8171" s="11">
        <v>7.7</v>
      </c>
      <c r="E8171" s="7">
        <f>VLOOKUP(A8171, Sheet2!$A$2:$K$8265, 11)</f>
        <v>109.6589</v>
      </c>
      <c r="F8171" s="7">
        <f t="shared" si="97"/>
        <v>0.96250000000000002</v>
      </c>
      <c r="G8171" s="8">
        <v>200000</v>
      </c>
      <c r="H8171" s="9">
        <f t="shared" si="98"/>
        <v>1600000</v>
      </c>
    </row>
    <row r="8172" spans="1:8" ht="14.5">
      <c r="A8172" s="6" t="str">
        <f t="shared" si="96"/>
        <v>Wonosobo - Leksono_LEKSONO</v>
      </c>
      <c r="B8172" s="11" t="s">
        <v>5583</v>
      </c>
      <c r="C8172" s="11" t="s">
        <v>5628</v>
      </c>
      <c r="D8172" s="11">
        <v>7.7</v>
      </c>
      <c r="E8172" s="7">
        <f>VLOOKUP(A8172, Sheet2!$A$2:$K$8265, 11)</f>
        <v>109.6589</v>
      </c>
      <c r="F8172" s="7">
        <f t="shared" si="97"/>
        <v>0.96250000000000002</v>
      </c>
      <c r="G8172" s="8">
        <v>200000</v>
      </c>
      <c r="H8172" s="9">
        <f t="shared" si="98"/>
        <v>1600000</v>
      </c>
    </row>
    <row r="8173" spans="1:8" ht="14.5">
      <c r="A8173" s="6" t="str">
        <f t="shared" si="96"/>
        <v>Wonosobo - Leksono_LIMBANGAN</v>
      </c>
      <c r="B8173" s="11" t="s">
        <v>5583</v>
      </c>
      <c r="C8173" s="11" t="s">
        <v>317</v>
      </c>
      <c r="D8173" s="11">
        <v>7.7</v>
      </c>
      <c r="E8173" s="7">
        <f>VLOOKUP(A8173, Sheet2!$A$2:$K$8265, 11)</f>
        <v>109.6589</v>
      </c>
      <c r="F8173" s="7">
        <f t="shared" si="97"/>
        <v>0.96250000000000002</v>
      </c>
      <c r="G8173" s="8">
        <v>200000</v>
      </c>
      <c r="H8173" s="9">
        <f t="shared" si="98"/>
        <v>1600000</v>
      </c>
    </row>
    <row r="8174" spans="1:8" ht="14.5">
      <c r="A8174" s="6" t="str">
        <f t="shared" si="96"/>
        <v>Wonosobo - Leksono_LIPURSARI</v>
      </c>
      <c r="B8174" s="11" t="s">
        <v>5583</v>
      </c>
      <c r="C8174" s="11" t="s">
        <v>5629</v>
      </c>
      <c r="D8174" s="11">
        <v>7.7</v>
      </c>
      <c r="E8174" s="7">
        <f>VLOOKUP(A8174, Sheet2!$A$2:$K$8265, 11)</f>
        <v>109.6589</v>
      </c>
      <c r="F8174" s="7">
        <f t="shared" si="97"/>
        <v>0.96250000000000002</v>
      </c>
      <c r="G8174" s="8">
        <v>200000</v>
      </c>
      <c r="H8174" s="9">
        <f t="shared" si="98"/>
        <v>1600000</v>
      </c>
    </row>
    <row r="8175" spans="1:8" ht="14.5">
      <c r="A8175" s="6" t="str">
        <f t="shared" si="96"/>
        <v>Wonosobo - Leksono_LUMAJANG</v>
      </c>
      <c r="B8175" s="11" t="s">
        <v>5583</v>
      </c>
      <c r="C8175" s="11" t="s">
        <v>5630</v>
      </c>
      <c r="D8175" s="11">
        <v>7.7</v>
      </c>
      <c r="E8175" s="7">
        <f>VLOOKUP(A8175, Sheet2!$A$2:$K$8265, 11)</f>
        <v>109.6589</v>
      </c>
      <c r="F8175" s="7">
        <f t="shared" si="97"/>
        <v>0.96250000000000002</v>
      </c>
      <c r="G8175" s="8">
        <v>200000</v>
      </c>
      <c r="H8175" s="9">
        <f t="shared" si="98"/>
        <v>1600000</v>
      </c>
    </row>
    <row r="8176" spans="1:8" ht="14.5">
      <c r="A8176" s="6" t="str">
        <f t="shared" si="96"/>
        <v>Wonosobo - Leksono_MADURETNO</v>
      </c>
      <c r="B8176" s="11" t="s">
        <v>5583</v>
      </c>
      <c r="C8176" s="11" t="s">
        <v>2814</v>
      </c>
      <c r="D8176" s="11">
        <v>7.7</v>
      </c>
      <c r="E8176" s="7">
        <f>VLOOKUP(A8176, Sheet2!$A$2:$K$8265, 11)</f>
        <v>109.6589</v>
      </c>
      <c r="F8176" s="7">
        <f t="shared" si="97"/>
        <v>0.96250000000000002</v>
      </c>
      <c r="G8176" s="8">
        <v>200000</v>
      </c>
      <c r="H8176" s="9">
        <f t="shared" si="98"/>
        <v>1600000</v>
      </c>
    </row>
    <row r="8177" spans="1:8" ht="14.5">
      <c r="A8177" s="6" t="str">
        <f t="shared" si="96"/>
        <v>Wonosobo - Leksono_MANGGIS</v>
      </c>
      <c r="B8177" s="11" t="s">
        <v>5583</v>
      </c>
      <c r="C8177" s="11" t="s">
        <v>170</v>
      </c>
      <c r="D8177" s="11">
        <v>7.7</v>
      </c>
      <c r="E8177" s="7">
        <f>VLOOKUP(A8177, Sheet2!$A$2:$K$8265, 11)</f>
        <v>109.6589</v>
      </c>
      <c r="F8177" s="7">
        <f t="shared" si="97"/>
        <v>0.96250000000000002</v>
      </c>
      <c r="G8177" s="8">
        <v>200000</v>
      </c>
      <c r="H8177" s="9">
        <f t="shared" si="98"/>
        <v>1600000</v>
      </c>
    </row>
    <row r="8178" spans="1:8" ht="14.5">
      <c r="A8178" s="6" t="str">
        <f t="shared" si="96"/>
        <v>Wonosobo - Leksono_MANGUNREJO</v>
      </c>
      <c r="B8178" s="11" t="s">
        <v>5583</v>
      </c>
      <c r="C8178" s="11" t="s">
        <v>1959</v>
      </c>
      <c r="D8178" s="11">
        <v>7.7</v>
      </c>
      <c r="E8178" s="7">
        <f>VLOOKUP(A8178, Sheet2!$A$2:$K$8265, 11)</f>
        <v>109.6589</v>
      </c>
      <c r="F8178" s="7">
        <f t="shared" si="97"/>
        <v>0.96250000000000002</v>
      </c>
      <c r="G8178" s="8">
        <v>200000</v>
      </c>
      <c r="H8178" s="9">
        <f t="shared" si="98"/>
        <v>1600000</v>
      </c>
    </row>
    <row r="8179" spans="1:8" ht="14.5">
      <c r="A8179" s="6" t="str">
        <f t="shared" si="96"/>
        <v>Wonosobo - Leksono_MARONGSARI</v>
      </c>
      <c r="B8179" s="11" t="s">
        <v>5583</v>
      </c>
      <c r="C8179" s="11" t="s">
        <v>5631</v>
      </c>
      <c r="D8179" s="11">
        <v>7.7</v>
      </c>
      <c r="E8179" s="7">
        <f>VLOOKUP(A8179, Sheet2!$A$2:$K$8265, 11)</f>
        <v>109.6589</v>
      </c>
      <c r="F8179" s="7">
        <f t="shared" si="97"/>
        <v>0.96250000000000002</v>
      </c>
      <c r="G8179" s="8">
        <v>200000</v>
      </c>
      <c r="H8179" s="9">
        <f t="shared" si="98"/>
        <v>1600000</v>
      </c>
    </row>
    <row r="8180" spans="1:8" ht="14.5">
      <c r="A8180" s="6" t="str">
        <f t="shared" si="96"/>
        <v>Wonosobo - Leksono_MEDONO</v>
      </c>
      <c r="B8180" s="11" t="s">
        <v>5583</v>
      </c>
      <c r="C8180" s="11" t="s">
        <v>2034</v>
      </c>
      <c r="D8180" s="11">
        <v>7.7</v>
      </c>
      <c r="E8180" s="7">
        <f>VLOOKUP(A8180, Sheet2!$A$2:$K$8265, 11)</f>
        <v>109.6589</v>
      </c>
      <c r="F8180" s="7">
        <f t="shared" si="97"/>
        <v>0.96250000000000002</v>
      </c>
      <c r="G8180" s="8">
        <v>200000</v>
      </c>
      <c r="H8180" s="9">
        <f t="shared" si="98"/>
        <v>1600000</v>
      </c>
    </row>
    <row r="8181" spans="1:8" ht="14.5">
      <c r="A8181" s="6" t="str">
        <f t="shared" si="96"/>
        <v>Wonosobo - Leksono_MENJER</v>
      </c>
      <c r="B8181" s="11" t="s">
        <v>5583</v>
      </c>
      <c r="C8181" s="11" t="s">
        <v>5632</v>
      </c>
      <c r="D8181" s="11">
        <v>7.7</v>
      </c>
      <c r="E8181" s="7">
        <f>VLOOKUP(A8181, Sheet2!$A$2:$K$8265, 11)</f>
        <v>109.6589</v>
      </c>
      <c r="F8181" s="7">
        <f t="shared" si="97"/>
        <v>0.96250000000000002</v>
      </c>
      <c r="G8181" s="8">
        <v>200000</v>
      </c>
      <c r="H8181" s="9">
        <f t="shared" si="98"/>
        <v>1600000</v>
      </c>
    </row>
    <row r="8182" spans="1:8" ht="14.5">
      <c r="A8182" s="6" t="str">
        <f t="shared" si="96"/>
        <v>Wonosobo - Leksono_MERGOLANGU</v>
      </c>
      <c r="B8182" s="11" t="s">
        <v>5583</v>
      </c>
      <c r="C8182" s="11" t="s">
        <v>5633</v>
      </c>
      <c r="D8182" s="11">
        <v>7.7</v>
      </c>
      <c r="E8182" s="7">
        <f>VLOOKUP(A8182, Sheet2!$A$2:$K$8265, 11)</f>
        <v>109.6589</v>
      </c>
      <c r="F8182" s="7">
        <f t="shared" si="97"/>
        <v>0.96250000000000002</v>
      </c>
      <c r="G8182" s="8">
        <v>200000</v>
      </c>
      <c r="H8182" s="9">
        <f t="shared" si="98"/>
        <v>1600000</v>
      </c>
    </row>
    <row r="8183" spans="1:8" ht="14.5">
      <c r="A8183" s="6" t="str">
        <f t="shared" si="96"/>
        <v>Wonosobo - Leksono_MLANDI</v>
      </c>
      <c r="B8183" s="11" t="s">
        <v>5583</v>
      </c>
      <c r="C8183" s="11" t="s">
        <v>5634</v>
      </c>
      <c r="D8183" s="11">
        <v>7.7</v>
      </c>
      <c r="E8183" s="7">
        <f>VLOOKUP(A8183, Sheet2!$A$2:$K$8265, 11)</f>
        <v>109.6589</v>
      </c>
      <c r="F8183" s="7">
        <f t="shared" si="97"/>
        <v>0.96250000000000002</v>
      </c>
      <c r="G8183" s="8">
        <v>200000</v>
      </c>
      <c r="H8183" s="9">
        <f t="shared" si="98"/>
        <v>1600000</v>
      </c>
    </row>
    <row r="8184" spans="1:8" ht="14.5">
      <c r="A8184" s="6" t="str">
        <f t="shared" si="96"/>
        <v>Wonosobo - Leksono_MLIPAK</v>
      </c>
      <c r="B8184" s="11" t="s">
        <v>5583</v>
      </c>
      <c r="C8184" s="11" t="s">
        <v>5635</v>
      </c>
      <c r="D8184" s="11">
        <v>7.7</v>
      </c>
      <c r="E8184" s="7">
        <f>VLOOKUP(A8184, Sheet2!$A$2:$K$8265, 11)</f>
        <v>109.6589</v>
      </c>
      <c r="F8184" s="7">
        <f t="shared" si="97"/>
        <v>0.96250000000000002</v>
      </c>
      <c r="G8184" s="8">
        <v>200000</v>
      </c>
      <c r="H8184" s="9">
        <f t="shared" si="98"/>
        <v>1600000</v>
      </c>
    </row>
    <row r="8185" spans="1:8" ht="14.5">
      <c r="A8185" s="6" t="str">
        <f t="shared" si="96"/>
        <v>Wonosobo - Leksono_MOJOSARI</v>
      </c>
      <c r="B8185" s="11" t="s">
        <v>5583</v>
      </c>
      <c r="C8185" s="11" t="s">
        <v>1093</v>
      </c>
      <c r="D8185" s="11">
        <v>7.7</v>
      </c>
      <c r="E8185" s="7">
        <f>VLOOKUP(A8185, Sheet2!$A$2:$K$8265, 11)</f>
        <v>109.6589</v>
      </c>
      <c r="F8185" s="7">
        <f t="shared" si="97"/>
        <v>0.96250000000000002</v>
      </c>
      <c r="G8185" s="8">
        <v>200000</v>
      </c>
      <c r="H8185" s="9">
        <f t="shared" si="98"/>
        <v>1600000</v>
      </c>
    </row>
    <row r="8186" spans="1:8" ht="14.5">
      <c r="A8186" s="6" t="str">
        <f t="shared" si="96"/>
        <v>Wonosobo - Leksono_MUDAL</v>
      </c>
      <c r="B8186" s="11" t="s">
        <v>5583</v>
      </c>
      <c r="C8186" s="11" t="s">
        <v>1483</v>
      </c>
      <c r="D8186" s="11">
        <v>7.7</v>
      </c>
      <c r="E8186" s="7">
        <f>VLOOKUP(A8186, Sheet2!$A$2:$K$8265, 11)</f>
        <v>109.6589</v>
      </c>
      <c r="F8186" s="7">
        <f t="shared" si="97"/>
        <v>0.96250000000000002</v>
      </c>
      <c r="G8186" s="8">
        <v>200000</v>
      </c>
      <c r="H8186" s="9">
        <f t="shared" si="98"/>
        <v>1600000</v>
      </c>
    </row>
    <row r="8187" spans="1:8" ht="14.5">
      <c r="A8187" s="6" t="str">
        <f t="shared" si="96"/>
        <v>Wonosobo - Leksono_MUNGKUNG</v>
      </c>
      <c r="B8187" s="11" t="s">
        <v>5583</v>
      </c>
      <c r="C8187" s="11" t="s">
        <v>5636</v>
      </c>
      <c r="D8187" s="11">
        <v>7.7</v>
      </c>
      <c r="E8187" s="7">
        <f>VLOOKUP(A8187, Sheet2!$A$2:$K$8265, 11)</f>
        <v>109.6589</v>
      </c>
      <c r="F8187" s="7">
        <f t="shared" si="97"/>
        <v>0.96250000000000002</v>
      </c>
      <c r="G8187" s="8">
        <v>200000</v>
      </c>
      <c r="H8187" s="9">
        <f t="shared" si="98"/>
        <v>1600000</v>
      </c>
    </row>
    <row r="8188" spans="1:8" ht="14.5">
      <c r="A8188" s="6" t="str">
        <f t="shared" si="96"/>
        <v>Wonosobo - Leksono_MUTISARI</v>
      </c>
      <c r="B8188" s="11" t="s">
        <v>5583</v>
      </c>
      <c r="C8188" s="11" t="s">
        <v>5637</v>
      </c>
      <c r="D8188" s="11">
        <v>7.7</v>
      </c>
      <c r="E8188" s="7">
        <f>VLOOKUP(A8188, Sheet2!$A$2:$K$8265, 11)</f>
        <v>109.6589</v>
      </c>
      <c r="F8188" s="7">
        <f t="shared" si="97"/>
        <v>0.96250000000000002</v>
      </c>
      <c r="G8188" s="8">
        <v>200000</v>
      </c>
      <c r="H8188" s="9">
        <f t="shared" si="98"/>
        <v>1600000</v>
      </c>
    </row>
    <row r="8189" spans="1:8" ht="14.5">
      <c r="A8189" s="6" t="str">
        <f t="shared" si="96"/>
        <v>Wonosobo - Leksono_NGADIKERSO</v>
      </c>
      <c r="B8189" s="11" t="s">
        <v>5583</v>
      </c>
      <c r="C8189" s="11" t="s">
        <v>3227</v>
      </c>
      <c r="D8189" s="11">
        <v>7.7</v>
      </c>
      <c r="E8189" s="7">
        <f>VLOOKUP(A8189, Sheet2!$A$2:$K$8265, 11)</f>
        <v>109.6589</v>
      </c>
      <c r="F8189" s="7">
        <f t="shared" si="97"/>
        <v>0.96250000000000002</v>
      </c>
      <c r="G8189" s="8">
        <v>200000</v>
      </c>
      <c r="H8189" s="9">
        <f t="shared" si="98"/>
        <v>1600000</v>
      </c>
    </row>
    <row r="8190" spans="1:8" ht="14.5">
      <c r="A8190" s="6" t="str">
        <f t="shared" si="96"/>
        <v>Wonosobo - Leksono_NGADIKUSUMAN</v>
      </c>
      <c r="B8190" s="11" t="s">
        <v>5583</v>
      </c>
      <c r="C8190" s="11" t="s">
        <v>5638</v>
      </c>
      <c r="D8190" s="11">
        <v>7.7</v>
      </c>
      <c r="E8190" s="7">
        <f>VLOOKUP(A8190, Sheet2!$A$2:$K$8265, 11)</f>
        <v>109.6589</v>
      </c>
      <c r="F8190" s="7">
        <f t="shared" si="97"/>
        <v>0.96250000000000002</v>
      </c>
      <c r="G8190" s="8">
        <v>200000</v>
      </c>
      <c r="H8190" s="9">
        <f t="shared" si="98"/>
        <v>1600000</v>
      </c>
    </row>
    <row r="8191" spans="1:8" ht="14.5">
      <c r="A8191" s="6" t="str">
        <f t="shared" si="96"/>
        <v>Wonosobo - Leksono_NGADIMULYO</v>
      </c>
      <c r="B8191" s="11" t="s">
        <v>5583</v>
      </c>
      <c r="C8191" s="11" t="s">
        <v>5332</v>
      </c>
      <c r="D8191" s="11">
        <v>7.7</v>
      </c>
      <c r="E8191" s="7">
        <f>VLOOKUP(A8191, Sheet2!$A$2:$K$8265, 11)</f>
        <v>109.6589</v>
      </c>
      <c r="F8191" s="7">
        <f t="shared" si="97"/>
        <v>0.96250000000000002</v>
      </c>
      <c r="G8191" s="8">
        <v>200000</v>
      </c>
      <c r="H8191" s="9">
        <f t="shared" si="98"/>
        <v>1600000</v>
      </c>
    </row>
    <row r="8192" spans="1:8" ht="14.5">
      <c r="A8192" s="6" t="str">
        <f t="shared" si="96"/>
        <v>Wonosobo - Leksono_NGADISALAM</v>
      </c>
      <c r="B8192" s="11" t="s">
        <v>5583</v>
      </c>
      <c r="C8192" s="11" t="s">
        <v>5639</v>
      </c>
      <c r="D8192" s="11">
        <v>7.7</v>
      </c>
      <c r="E8192" s="7">
        <f>VLOOKUP(A8192, Sheet2!$A$2:$K$8265, 11)</f>
        <v>109.6589</v>
      </c>
      <c r="F8192" s="7">
        <f t="shared" si="97"/>
        <v>0.96250000000000002</v>
      </c>
      <c r="G8192" s="8">
        <v>200000</v>
      </c>
      <c r="H8192" s="9">
        <f t="shared" si="98"/>
        <v>1600000</v>
      </c>
    </row>
    <row r="8193" spans="1:8" ht="14.5">
      <c r="A8193" s="6" t="str">
        <f t="shared" si="96"/>
        <v>Wonosobo - Leksono_NGALIAN</v>
      </c>
      <c r="B8193" s="11" t="s">
        <v>5583</v>
      </c>
      <c r="C8193" s="11" t="s">
        <v>2239</v>
      </c>
      <c r="D8193" s="11">
        <v>7.7</v>
      </c>
      <c r="E8193" s="7">
        <f>VLOOKUP(A8193, Sheet2!$A$2:$K$8265, 11)</f>
        <v>109.6589</v>
      </c>
      <c r="F8193" s="7">
        <f t="shared" si="97"/>
        <v>0.96250000000000002</v>
      </c>
      <c r="G8193" s="8">
        <v>200000</v>
      </c>
      <c r="H8193" s="9">
        <f t="shared" si="98"/>
        <v>1600000</v>
      </c>
    </row>
    <row r="8194" spans="1:8" ht="14.5">
      <c r="A8194" s="6" t="str">
        <f t="shared" si="96"/>
        <v>Wonosobo - Leksono_PACARMULYO</v>
      </c>
      <c r="B8194" s="11" t="s">
        <v>5583</v>
      </c>
      <c r="C8194" s="11" t="s">
        <v>5640</v>
      </c>
      <c r="D8194" s="11">
        <v>7.7</v>
      </c>
      <c r="E8194" s="7">
        <f>VLOOKUP(A8194, Sheet2!$A$2:$K$8265, 11)</f>
        <v>109.6589</v>
      </c>
      <c r="F8194" s="7">
        <f t="shared" si="97"/>
        <v>0.96250000000000002</v>
      </c>
      <c r="G8194" s="8">
        <v>200000</v>
      </c>
      <c r="H8194" s="9">
        <f t="shared" si="98"/>
        <v>1600000</v>
      </c>
    </row>
    <row r="8195" spans="1:8" ht="14.5">
      <c r="A8195" s="6" t="str">
        <f t="shared" si="96"/>
        <v>Wonosobo - Leksono_PAGERKUKUH</v>
      </c>
      <c r="B8195" s="11" t="s">
        <v>5583</v>
      </c>
      <c r="C8195" s="11" t="s">
        <v>5641</v>
      </c>
      <c r="D8195" s="11">
        <v>7.7</v>
      </c>
      <c r="E8195" s="7">
        <f>VLOOKUP(A8195, Sheet2!$A$2:$K$8265, 11)</f>
        <v>109.6589</v>
      </c>
      <c r="F8195" s="7">
        <f t="shared" si="97"/>
        <v>0.96250000000000002</v>
      </c>
      <c r="G8195" s="8">
        <v>200000</v>
      </c>
      <c r="H8195" s="9">
        <f t="shared" si="98"/>
        <v>1600000</v>
      </c>
    </row>
    <row r="8196" spans="1:8" ht="14.5">
      <c r="A8196" s="6" t="str">
        <f t="shared" si="96"/>
        <v>Wonosobo - Leksono_PAKUNCEN</v>
      </c>
      <c r="B8196" s="11" t="s">
        <v>5583</v>
      </c>
      <c r="C8196" s="11" t="s">
        <v>4901</v>
      </c>
      <c r="D8196" s="11">
        <v>7.7</v>
      </c>
      <c r="E8196" s="7">
        <f>VLOOKUP(A8196, Sheet2!$A$2:$K$8265, 11)</f>
        <v>109.6589</v>
      </c>
      <c r="F8196" s="7">
        <f t="shared" si="97"/>
        <v>0.96250000000000002</v>
      </c>
      <c r="G8196" s="8">
        <v>200000</v>
      </c>
      <c r="H8196" s="9">
        <f t="shared" si="98"/>
        <v>1600000</v>
      </c>
    </row>
    <row r="8197" spans="1:8" ht="14.5">
      <c r="A8197" s="6" t="str">
        <f t="shared" si="96"/>
        <v>Wonosobo - Leksono_PAMRIYAN</v>
      </c>
      <c r="B8197" s="11" t="s">
        <v>5583</v>
      </c>
      <c r="C8197" s="11" t="s">
        <v>452</v>
      </c>
      <c r="D8197" s="11">
        <v>4.4400000000000004</v>
      </c>
      <c r="E8197" s="7">
        <f>VLOOKUP(A8197, Sheet2!$A$2:$K$8265, 11)</f>
        <v>109.6589</v>
      </c>
      <c r="F8197" s="7">
        <f t="shared" si="97"/>
        <v>0.55500000000000005</v>
      </c>
      <c r="G8197" s="8">
        <v>200000</v>
      </c>
      <c r="H8197" s="9">
        <f t="shared" si="98"/>
        <v>1000000</v>
      </c>
    </row>
    <row r="8198" spans="1:8" ht="14.5">
      <c r="A8198" s="6" t="str">
        <f t="shared" si="96"/>
        <v>Wonosobo - Leksono_PANCURWENING</v>
      </c>
      <c r="B8198" s="11" t="s">
        <v>5583</v>
      </c>
      <c r="C8198" s="11" t="s">
        <v>5642</v>
      </c>
      <c r="D8198" s="11">
        <v>7.7</v>
      </c>
      <c r="E8198" s="7">
        <f>VLOOKUP(A8198, Sheet2!$A$2:$K$8265, 11)</f>
        <v>109.6589</v>
      </c>
      <c r="F8198" s="7">
        <f t="shared" si="97"/>
        <v>0.96250000000000002</v>
      </c>
      <c r="G8198" s="8">
        <v>200000</v>
      </c>
      <c r="H8198" s="9">
        <f t="shared" si="98"/>
        <v>1600000</v>
      </c>
    </row>
    <row r="8199" spans="1:8" ht="14.5">
      <c r="A8199" s="6" t="str">
        <f t="shared" si="96"/>
        <v>Wonosobo - Leksono_PASURENAN</v>
      </c>
      <c r="B8199" s="11" t="s">
        <v>5583</v>
      </c>
      <c r="C8199" s="11" t="s">
        <v>5643</v>
      </c>
      <c r="D8199" s="11">
        <v>10.28</v>
      </c>
      <c r="E8199" s="7">
        <f>VLOOKUP(A8199, Sheet2!$A$2:$K$8265, 11)</f>
        <v>109.6589</v>
      </c>
      <c r="F8199" s="7">
        <f t="shared" si="97"/>
        <v>1.2849999999999999</v>
      </c>
      <c r="G8199" s="8">
        <v>200000</v>
      </c>
      <c r="H8199" s="9">
        <f t="shared" si="98"/>
        <v>2200000</v>
      </c>
    </row>
    <row r="8200" spans="1:8" ht="14.5">
      <c r="A8200" s="6" t="str">
        <f t="shared" si="96"/>
        <v>Wonosobo - Leksono_PECEKELAN</v>
      </c>
      <c r="B8200" s="11" t="s">
        <v>5583</v>
      </c>
      <c r="C8200" s="11" t="s">
        <v>5644</v>
      </c>
      <c r="D8200" s="11">
        <v>7.7</v>
      </c>
      <c r="E8200" s="7">
        <f>VLOOKUP(A8200, Sheet2!$A$2:$K$8265, 11)</f>
        <v>109.6589</v>
      </c>
      <c r="F8200" s="7">
        <f t="shared" si="97"/>
        <v>0.96250000000000002</v>
      </c>
      <c r="G8200" s="8">
        <v>200000</v>
      </c>
      <c r="H8200" s="9">
        <f t="shared" si="98"/>
        <v>1600000</v>
      </c>
    </row>
    <row r="8201" spans="1:8" ht="14.5">
      <c r="A8201" s="6" t="str">
        <f t="shared" si="96"/>
        <v>Wonosobo - Leksono_PEKASIRAN</v>
      </c>
      <c r="B8201" s="11" t="s">
        <v>5583</v>
      </c>
      <c r="C8201" s="11" t="s">
        <v>5645</v>
      </c>
      <c r="D8201" s="11">
        <v>10.28</v>
      </c>
      <c r="E8201" s="7">
        <f>VLOOKUP(A8201, Sheet2!$A$2:$K$8265, 11)</f>
        <v>109.6589</v>
      </c>
      <c r="F8201" s="7">
        <f t="shared" si="97"/>
        <v>1.2849999999999999</v>
      </c>
      <c r="G8201" s="8">
        <v>200000</v>
      </c>
      <c r="H8201" s="9">
        <f t="shared" si="98"/>
        <v>2200000</v>
      </c>
    </row>
    <row r="8202" spans="1:8" ht="14.5">
      <c r="A8202" s="6" t="str">
        <f t="shared" si="96"/>
        <v>Wonosobo - Leksono_PENGARENGAN</v>
      </c>
      <c r="B8202" s="11" t="s">
        <v>5583</v>
      </c>
      <c r="C8202" s="11" t="s">
        <v>5338</v>
      </c>
      <c r="D8202" s="11">
        <v>7.7</v>
      </c>
      <c r="E8202" s="7">
        <f>VLOOKUP(A8202, Sheet2!$A$2:$K$8265, 11)</f>
        <v>109.6589</v>
      </c>
      <c r="F8202" s="7">
        <f t="shared" si="97"/>
        <v>0.96250000000000002</v>
      </c>
      <c r="G8202" s="8">
        <v>200000</v>
      </c>
      <c r="H8202" s="9">
        <f t="shared" si="98"/>
        <v>1600000</v>
      </c>
    </row>
    <row r="8203" spans="1:8" ht="14.5">
      <c r="A8203" s="6" t="str">
        <f t="shared" si="96"/>
        <v>Wonosobo - Leksono_PERBOTO</v>
      </c>
      <c r="B8203" s="11" t="s">
        <v>5583</v>
      </c>
      <c r="C8203" s="11" t="s">
        <v>5646</v>
      </c>
      <c r="D8203" s="11">
        <v>7.7</v>
      </c>
      <c r="E8203" s="7">
        <f>VLOOKUP(A8203, Sheet2!$A$2:$K$8265, 11)</f>
        <v>109.6589</v>
      </c>
      <c r="F8203" s="7">
        <f t="shared" si="97"/>
        <v>0.96250000000000002</v>
      </c>
      <c r="G8203" s="8">
        <v>200000</v>
      </c>
      <c r="H8203" s="9">
        <f t="shared" si="98"/>
        <v>1600000</v>
      </c>
    </row>
    <row r="8204" spans="1:8" ht="14.5">
      <c r="A8204" s="6" t="str">
        <f t="shared" si="96"/>
        <v>Wonosobo - Leksono_PLOBANGAN</v>
      </c>
      <c r="B8204" s="11" t="s">
        <v>5583</v>
      </c>
      <c r="C8204" s="11" t="s">
        <v>5647</v>
      </c>
      <c r="D8204" s="11">
        <v>7.7</v>
      </c>
      <c r="E8204" s="7">
        <f>VLOOKUP(A8204, Sheet2!$A$2:$K$8265, 11)</f>
        <v>109.6589</v>
      </c>
      <c r="F8204" s="7">
        <f t="shared" si="97"/>
        <v>0.96250000000000002</v>
      </c>
      <c r="G8204" s="8">
        <v>200000</v>
      </c>
      <c r="H8204" s="9">
        <f t="shared" si="98"/>
        <v>1600000</v>
      </c>
    </row>
    <row r="8205" spans="1:8" ht="14.5">
      <c r="A8205" s="6" t="str">
        <f t="shared" si="96"/>
        <v>Wonosobo - Leksono_PUNGANGAN</v>
      </c>
      <c r="B8205" s="11" t="s">
        <v>5583</v>
      </c>
      <c r="C8205" s="11" t="s">
        <v>201</v>
      </c>
      <c r="D8205" s="11">
        <v>7.7</v>
      </c>
      <c r="E8205" s="7">
        <f>VLOOKUP(A8205, Sheet2!$A$2:$K$8265, 11)</f>
        <v>109.6589</v>
      </c>
      <c r="F8205" s="7">
        <f t="shared" si="97"/>
        <v>0.96250000000000002</v>
      </c>
      <c r="G8205" s="8">
        <v>200000</v>
      </c>
      <c r="H8205" s="9">
        <f t="shared" si="98"/>
        <v>1600000</v>
      </c>
    </row>
    <row r="8206" spans="1:8" ht="14.5">
      <c r="A8206" s="6" t="str">
        <f t="shared" si="96"/>
        <v>Wonosobo - Leksono_PURWOJATI</v>
      </c>
      <c r="B8206" s="11" t="s">
        <v>5583</v>
      </c>
      <c r="C8206" s="11" t="s">
        <v>4071</v>
      </c>
      <c r="D8206" s="11">
        <v>7.7</v>
      </c>
      <c r="E8206" s="7">
        <f>VLOOKUP(A8206, Sheet2!$A$2:$K$8265, 11)</f>
        <v>109.6589</v>
      </c>
      <c r="F8206" s="7">
        <f t="shared" si="97"/>
        <v>0.96250000000000002</v>
      </c>
      <c r="G8206" s="8">
        <v>200000</v>
      </c>
      <c r="H8206" s="9">
        <f t="shared" si="98"/>
        <v>1600000</v>
      </c>
    </row>
    <row r="8207" spans="1:8" ht="14.5">
      <c r="A8207" s="6" t="str">
        <f t="shared" si="96"/>
        <v>Wonosobo - Leksono_RANDUSARI</v>
      </c>
      <c r="B8207" s="11" t="s">
        <v>5583</v>
      </c>
      <c r="C8207" s="11" t="s">
        <v>203</v>
      </c>
      <c r="D8207" s="11">
        <v>7.7</v>
      </c>
      <c r="E8207" s="7">
        <f>VLOOKUP(A8207, Sheet2!$A$2:$K$8265, 11)</f>
        <v>109.6589</v>
      </c>
      <c r="F8207" s="7">
        <f t="shared" si="97"/>
        <v>0.96250000000000002</v>
      </c>
      <c r="G8207" s="8">
        <v>200000</v>
      </c>
      <c r="H8207" s="9">
        <f t="shared" si="98"/>
        <v>1600000</v>
      </c>
    </row>
    <row r="8208" spans="1:8" ht="14.5">
      <c r="A8208" s="6" t="str">
        <f t="shared" si="96"/>
        <v>Wonosobo - Leksono_REJOSARI</v>
      </c>
      <c r="B8208" s="11" t="s">
        <v>5583</v>
      </c>
      <c r="C8208" s="11" t="s">
        <v>702</v>
      </c>
      <c r="D8208" s="11">
        <v>7.7</v>
      </c>
      <c r="E8208" s="7">
        <f>VLOOKUP(A8208, Sheet2!$A$2:$K$8265, 11)</f>
        <v>109.6589</v>
      </c>
      <c r="F8208" s="7">
        <f t="shared" si="97"/>
        <v>0.96250000000000002</v>
      </c>
      <c r="G8208" s="8">
        <v>200000</v>
      </c>
      <c r="H8208" s="9">
        <f t="shared" si="98"/>
        <v>1600000</v>
      </c>
    </row>
    <row r="8209" spans="1:8" ht="14.5">
      <c r="A8209" s="6" t="str">
        <f t="shared" si="96"/>
        <v>Wonosobo - Leksono_REJOSARI</v>
      </c>
      <c r="B8209" s="11" t="s">
        <v>5583</v>
      </c>
      <c r="C8209" s="11" t="s">
        <v>702</v>
      </c>
      <c r="D8209" s="11">
        <v>7.7</v>
      </c>
      <c r="E8209" s="7">
        <f>VLOOKUP(A8209, Sheet2!$A$2:$K$8265, 11)</f>
        <v>109.6589</v>
      </c>
      <c r="F8209" s="7">
        <f t="shared" si="97"/>
        <v>0.96250000000000002</v>
      </c>
      <c r="G8209" s="8">
        <v>200000</v>
      </c>
      <c r="H8209" s="9">
        <f t="shared" si="98"/>
        <v>1600000</v>
      </c>
    </row>
    <row r="8210" spans="1:8" ht="14.5">
      <c r="A8210" s="6" t="str">
        <f t="shared" si="96"/>
        <v>Wonosobo - Leksono_ROJOIMO</v>
      </c>
      <c r="B8210" s="11" t="s">
        <v>5583</v>
      </c>
      <c r="C8210" s="11" t="s">
        <v>5648</v>
      </c>
      <c r="D8210" s="11">
        <v>7.7</v>
      </c>
      <c r="E8210" s="7">
        <f>VLOOKUP(A8210, Sheet2!$A$2:$K$8265, 11)</f>
        <v>109.6589</v>
      </c>
      <c r="F8210" s="7">
        <f t="shared" si="97"/>
        <v>0.96250000000000002</v>
      </c>
      <c r="G8210" s="8">
        <v>200000</v>
      </c>
      <c r="H8210" s="9">
        <f t="shared" si="98"/>
        <v>1600000</v>
      </c>
    </row>
    <row r="8211" spans="1:8" ht="14.5">
      <c r="A8211" s="6" t="str">
        <f t="shared" si="96"/>
        <v>Wonosobo - Leksono_SAMBEK</v>
      </c>
      <c r="B8211" s="11" t="s">
        <v>5583</v>
      </c>
      <c r="C8211" s="11" t="s">
        <v>5649</v>
      </c>
      <c r="D8211" s="11">
        <v>7.7</v>
      </c>
      <c r="E8211" s="7">
        <f>VLOOKUP(A8211, Sheet2!$A$2:$K$8265, 11)</f>
        <v>109.6589</v>
      </c>
      <c r="F8211" s="7">
        <f t="shared" si="97"/>
        <v>0.96250000000000002</v>
      </c>
      <c r="G8211" s="8">
        <v>200000</v>
      </c>
      <c r="H8211" s="9">
        <f t="shared" si="98"/>
        <v>1600000</v>
      </c>
    </row>
    <row r="8212" spans="1:8" ht="14.5">
      <c r="A8212" s="6" t="str">
        <f t="shared" si="96"/>
        <v>Wonosobo - Leksono_SAPURAN</v>
      </c>
      <c r="B8212" s="11" t="s">
        <v>5583</v>
      </c>
      <c r="C8212" s="11" t="s">
        <v>5650</v>
      </c>
      <c r="D8212" s="11">
        <v>7.7</v>
      </c>
      <c r="E8212" s="7">
        <f>VLOOKUP(A8212, Sheet2!$A$2:$K$8265, 11)</f>
        <v>109.6589</v>
      </c>
      <c r="F8212" s="7">
        <f t="shared" si="97"/>
        <v>0.96250000000000002</v>
      </c>
      <c r="G8212" s="8">
        <v>200000</v>
      </c>
      <c r="H8212" s="9">
        <f t="shared" si="98"/>
        <v>1600000</v>
      </c>
    </row>
    <row r="8213" spans="1:8" ht="14.5">
      <c r="A8213" s="6" t="str">
        <f t="shared" si="96"/>
        <v>Wonosobo - Leksono_SARIYOSO</v>
      </c>
      <c r="B8213" s="11" t="s">
        <v>5583</v>
      </c>
      <c r="C8213" s="11" t="s">
        <v>5651</v>
      </c>
      <c r="D8213" s="11">
        <v>7.7</v>
      </c>
      <c r="E8213" s="7">
        <f>VLOOKUP(A8213, Sheet2!$A$2:$K$8265, 11)</f>
        <v>109.6589</v>
      </c>
      <c r="F8213" s="7">
        <f t="shared" si="97"/>
        <v>0.96250000000000002</v>
      </c>
      <c r="G8213" s="8">
        <v>200000</v>
      </c>
      <c r="H8213" s="9">
        <f t="shared" si="98"/>
        <v>1600000</v>
      </c>
    </row>
    <row r="8214" spans="1:8" ht="14.5">
      <c r="A8214" s="6" t="str">
        <f t="shared" si="96"/>
        <v>Wonosobo - Leksono_SEDAYU</v>
      </c>
      <c r="B8214" s="11" t="s">
        <v>5583</v>
      </c>
      <c r="C8214" s="11" t="s">
        <v>486</v>
      </c>
      <c r="D8214" s="11">
        <v>7.7</v>
      </c>
      <c r="E8214" s="7">
        <f>VLOOKUP(A8214, Sheet2!$A$2:$K$8265, 11)</f>
        <v>109.6589</v>
      </c>
      <c r="F8214" s="7">
        <f t="shared" si="97"/>
        <v>0.96250000000000002</v>
      </c>
      <c r="G8214" s="8">
        <v>200000</v>
      </c>
      <c r="H8214" s="9">
        <f t="shared" si="98"/>
        <v>1600000</v>
      </c>
    </row>
    <row r="8215" spans="1:8" ht="14.5">
      <c r="A8215" s="6" t="str">
        <f t="shared" si="96"/>
        <v>Wonosobo - Leksono_SELOKROMO</v>
      </c>
      <c r="B8215" s="11" t="s">
        <v>5583</v>
      </c>
      <c r="C8215" s="11" t="s">
        <v>5652</v>
      </c>
      <c r="D8215" s="11">
        <v>7.7</v>
      </c>
      <c r="E8215" s="7">
        <f>VLOOKUP(A8215, Sheet2!$A$2:$K$8265, 11)</f>
        <v>109.6589</v>
      </c>
      <c r="F8215" s="7">
        <f t="shared" si="97"/>
        <v>0.96250000000000002</v>
      </c>
      <c r="G8215" s="8">
        <v>200000</v>
      </c>
      <c r="H8215" s="9">
        <f t="shared" si="98"/>
        <v>1600000</v>
      </c>
    </row>
    <row r="8216" spans="1:8" ht="14.5">
      <c r="A8216" s="6" t="str">
        <f t="shared" si="96"/>
        <v>Wonosobo - Leksono_SELOMANIK</v>
      </c>
      <c r="B8216" s="11" t="s">
        <v>5583</v>
      </c>
      <c r="C8216" s="11" t="s">
        <v>5653</v>
      </c>
      <c r="D8216" s="11">
        <v>7.7</v>
      </c>
      <c r="E8216" s="7">
        <f>VLOOKUP(A8216, Sheet2!$A$2:$K$8265, 11)</f>
        <v>109.6589</v>
      </c>
      <c r="F8216" s="7">
        <f t="shared" si="97"/>
        <v>0.96250000000000002</v>
      </c>
      <c r="G8216" s="8">
        <v>200000</v>
      </c>
      <c r="H8216" s="9">
        <f t="shared" si="98"/>
        <v>1600000</v>
      </c>
    </row>
    <row r="8217" spans="1:8" ht="14.5">
      <c r="A8217" s="6" t="str">
        <f t="shared" si="96"/>
        <v>Wonosobo - Leksono_SELOMERTO</v>
      </c>
      <c r="B8217" s="11" t="s">
        <v>5583</v>
      </c>
      <c r="C8217" s="11" t="s">
        <v>5654</v>
      </c>
      <c r="D8217" s="11">
        <v>7.7</v>
      </c>
      <c r="E8217" s="7">
        <f>VLOOKUP(A8217, Sheet2!$A$2:$K$8265, 11)</f>
        <v>109.6589</v>
      </c>
      <c r="F8217" s="7">
        <f t="shared" si="97"/>
        <v>0.96250000000000002</v>
      </c>
      <c r="G8217" s="8">
        <v>200000</v>
      </c>
      <c r="H8217" s="9">
        <f t="shared" si="98"/>
        <v>1600000</v>
      </c>
    </row>
    <row r="8218" spans="1:8" ht="14.5">
      <c r="A8218" s="6" t="str">
        <f t="shared" si="96"/>
        <v>Wonosobo - Leksono_SEMANGKUNG</v>
      </c>
      <c r="B8218" s="11" t="s">
        <v>5583</v>
      </c>
      <c r="C8218" s="11" t="s">
        <v>5655</v>
      </c>
      <c r="D8218" s="11">
        <v>10.28</v>
      </c>
      <c r="E8218" s="7">
        <f>VLOOKUP(A8218, Sheet2!$A$2:$K$8265, 11)</f>
        <v>109.6589</v>
      </c>
      <c r="F8218" s="7">
        <f t="shared" si="97"/>
        <v>1.2849999999999999</v>
      </c>
      <c r="G8218" s="8">
        <v>200000</v>
      </c>
      <c r="H8218" s="9">
        <f t="shared" si="98"/>
        <v>2200000</v>
      </c>
    </row>
    <row r="8219" spans="1:8" ht="14.5">
      <c r="A8219" s="6" t="str">
        <f t="shared" si="96"/>
        <v>Wonosobo - Leksono_SEMAYU</v>
      </c>
      <c r="B8219" s="11" t="s">
        <v>5583</v>
      </c>
      <c r="C8219" s="11" t="s">
        <v>5656</v>
      </c>
      <c r="D8219" s="11">
        <v>7.7</v>
      </c>
      <c r="E8219" s="7">
        <f>VLOOKUP(A8219, Sheet2!$A$2:$K$8265, 11)</f>
        <v>109.6589</v>
      </c>
      <c r="F8219" s="7">
        <f t="shared" si="97"/>
        <v>0.96250000000000002</v>
      </c>
      <c r="G8219" s="8">
        <v>200000</v>
      </c>
      <c r="H8219" s="9">
        <f t="shared" si="98"/>
        <v>1600000</v>
      </c>
    </row>
    <row r="8220" spans="1:8" ht="14.5">
      <c r="A8220" s="6" t="str">
        <f t="shared" si="96"/>
        <v>Wonosobo - Leksono_SENDANGSARI</v>
      </c>
      <c r="B8220" s="11" t="s">
        <v>5583</v>
      </c>
      <c r="C8220" s="11" t="s">
        <v>722</v>
      </c>
      <c r="D8220" s="11">
        <v>7.7</v>
      </c>
      <c r="E8220" s="7">
        <f>VLOOKUP(A8220, Sheet2!$A$2:$K$8265, 11)</f>
        <v>109.6589</v>
      </c>
      <c r="F8220" s="7">
        <f t="shared" si="97"/>
        <v>0.96250000000000002</v>
      </c>
      <c r="G8220" s="8">
        <v>200000</v>
      </c>
      <c r="H8220" s="9">
        <f t="shared" si="98"/>
        <v>1600000</v>
      </c>
    </row>
    <row r="8221" spans="1:8" ht="14.5">
      <c r="A8221" s="6" t="str">
        <f t="shared" si="96"/>
        <v>Wonosobo - Leksono_SIDOREJO</v>
      </c>
      <c r="B8221" s="11" t="s">
        <v>5583</v>
      </c>
      <c r="C8221" s="11" t="s">
        <v>222</v>
      </c>
      <c r="D8221" s="11">
        <v>7.7</v>
      </c>
      <c r="E8221" s="7">
        <f>VLOOKUP(A8221, Sheet2!$A$2:$K$8265, 11)</f>
        <v>109.6589</v>
      </c>
      <c r="F8221" s="7">
        <f t="shared" si="97"/>
        <v>0.96250000000000002</v>
      </c>
      <c r="G8221" s="8">
        <v>200000</v>
      </c>
      <c r="H8221" s="9">
        <f t="shared" si="98"/>
        <v>1600000</v>
      </c>
    </row>
    <row r="8222" spans="1:8" ht="14.5">
      <c r="A8222" s="6" t="str">
        <f t="shared" si="96"/>
        <v>Wonosobo - Leksono_SIMBANG</v>
      </c>
      <c r="B8222" s="11" t="s">
        <v>5583</v>
      </c>
      <c r="C8222" s="11" t="s">
        <v>971</v>
      </c>
      <c r="D8222" s="11">
        <v>7.7</v>
      </c>
      <c r="E8222" s="7">
        <f>VLOOKUP(A8222, Sheet2!$A$2:$K$8265, 11)</f>
        <v>109.6589</v>
      </c>
      <c r="F8222" s="7">
        <f t="shared" si="97"/>
        <v>0.96250000000000002</v>
      </c>
      <c r="G8222" s="8">
        <v>200000</v>
      </c>
      <c r="H8222" s="9">
        <f t="shared" si="98"/>
        <v>1600000</v>
      </c>
    </row>
    <row r="8223" spans="1:8" ht="14.5">
      <c r="A8223" s="6" t="str">
        <f t="shared" si="96"/>
        <v>Wonosobo - Leksono_SIMBAREJO</v>
      </c>
      <c r="B8223" s="11" t="s">
        <v>5583</v>
      </c>
      <c r="C8223" s="11" t="s">
        <v>5657</v>
      </c>
      <c r="D8223" s="11">
        <v>7.7</v>
      </c>
      <c r="E8223" s="7">
        <f>VLOOKUP(A8223, Sheet2!$A$2:$K$8265, 11)</f>
        <v>109.6589</v>
      </c>
      <c r="F8223" s="7">
        <f t="shared" si="97"/>
        <v>0.96250000000000002</v>
      </c>
      <c r="G8223" s="8">
        <v>200000</v>
      </c>
      <c r="H8223" s="9">
        <f t="shared" si="98"/>
        <v>1600000</v>
      </c>
    </row>
    <row r="8224" spans="1:8" ht="14.5">
      <c r="A8224" s="6" t="str">
        <f t="shared" si="96"/>
        <v>Wonosobo - Leksono_SINDUAGUNG</v>
      </c>
      <c r="B8224" s="11" t="s">
        <v>5583</v>
      </c>
      <c r="C8224" s="11" t="s">
        <v>5658</v>
      </c>
      <c r="D8224" s="11">
        <v>7.7</v>
      </c>
      <c r="E8224" s="7">
        <f>VLOOKUP(A8224, Sheet2!$A$2:$K$8265, 11)</f>
        <v>109.6589</v>
      </c>
      <c r="F8224" s="7">
        <f t="shared" si="97"/>
        <v>0.96250000000000002</v>
      </c>
      <c r="G8224" s="8">
        <v>200000</v>
      </c>
      <c r="H8224" s="9">
        <f t="shared" si="98"/>
        <v>1600000</v>
      </c>
    </row>
    <row r="8225" spans="1:8" ht="14.5">
      <c r="A8225" s="6" t="str">
        <f t="shared" si="96"/>
        <v>Wonosobo - Leksono_SINDUPATEN</v>
      </c>
      <c r="B8225" s="11" t="s">
        <v>5583</v>
      </c>
      <c r="C8225" s="11" t="s">
        <v>5659</v>
      </c>
      <c r="D8225" s="11">
        <v>7.7</v>
      </c>
      <c r="E8225" s="7">
        <f>VLOOKUP(A8225, Sheet2!$A$2:$K$8265, 11)</f>
        <v>109.6589</v>
      </c>
      <c r="F8225" s="7">
        <f t="shared" si="97"/>
        <v>0.96250000000000002</v>
      </c>
      <c r="G8225" s="8">
        <v>200000</v>
      </c>
      <c r="H8225" s="9">
        <f t="shared" si="98"/>
        <v>1600000</v>
      </c>
    </row>
    <row r="8226" spans="1:8" ht="14.5">
      <c r="A8226" s="6" t="str">
        <f t="shared" si="96"/>
        <v>Wonosobo - Leksono_SITIHARJO</v>
      </c>
      <c r="B8226" s="11" t="s">
        <v>5583</v>
      </c>
      <c r="C8226" s="11" t="s">
        <v>5660</v>
      </c>
      <c r="D8226" s="11">
        <v>7.7</v>
      </c>
      <c r="E8226" s="7">
        <f>VLOOKUP(A8226, Sheet2!$A$2:$K$8265, 11)</f>
        <v>109.6589</v>
      </c>
      <c r="F8226" s="7">
        <f t="shared" si="97"/>
        <v>0.96250000000000002</v>
      </c>
      <c r="G8226" s="8">
        <v>200000</v>
      </c>
      <c r="H8226" s="9">
        <f t="shared" si="98"/>
        <v>1600000</v>
      </c>
    </row>
    <row r="8227" spans="1:8" ht="14.5">
      <c r="A8227" s="6" t="str">
        <f t="shared" si="96"/>
        <v>Wonosobo - Leksono_SLUKATAN</v>
      </c>
      <c r="B8227" s="11" t="s">
        <v>5583</v>
      </c>
      <c r="C8227" s="11" t="s">
        <v>5661</v>
      </c>
      <c r="D8227" s="11">
        <v>7.7</v>
      </c>
      <c r="E8227" s="7">
        <f>VLOOKUP(A8227, Sheet2!$A$2:$K$8265, 11)</f>
        <v>109.6589</v>
      </c>
      <c r="F8227" s="7">
        <f t="shared" si="97"/>
        <v>0.96250000000000002</v>
      </c>
      <c r="G8227" s="8">
        <v>200000</v>
      </c>
      <c r="H8227" s="9">
        <f t="shared" si="98"/>
        <v>1600000</v>
      </c>
    </row>
    <row r="8228" spans="1:8" ht="14.5">
      <c r="A8228" s="6" t="str">
        <f t="shared" si="96"/>
        <v>Wonosobo - Leksono_SOJOKERTO</v>
      </c>
      <c r="B8228" s="11" t="s">
        <v>5583</v>
      </c>
      <c r="C8228" s="11" t="s">
        <v>5662</v>
      </c>
      <c r="D8228" s="11">
        <v>7.7</v>
      </c>
      <c r="E8228" s="7">
        <f>VLOOKUP(A8228, Sheet2!$A$2:$K$8265, 11)</f>
        <v>109.6589</v>
      </c>
      <c r="F8228" s="7">
        <f t="shared" si="97"/>
        <v>0.96250000000000002</v>
      </c>
      <c r="G8228" s="8">
        <v>200000</v>
      </c>
      <c r="H8228" s="9">
        <f t="shared" si="98"/>
        <v>1600000</v>
      </c>
    </row>
    <row r="8229" spans="1:8" ht="14.5">
      <c r="A8229" s="6" t="str">
        <f t="shared" si="96"/>
        <v>Wonosobo - Leksono_SOJOPURO</v>
      </c>
      <c r="B8229" s="11" t="s">
        <v>5583</v>
      </c>
      <c r="C8229" s="11" t="s">
        <v>5663</v>
      </c>
      <c r="D8229" s="11">
        <v>7.7</v>
      </c>
      <c r="E8229" s="7">
        <f>VLOOKUP(A8229, Sheet2!$A$2:$K$8265, 11)</f>
        <v>109.6589</v>
      </c>
      <c r="F8229" s="7">
        <f t="shared" si="97"/>
        <v>0.96250000000000002</v>
      </c>
      <c r="G8229" s="8">
        <v>200000</v>
      </c>
      <c r="H8229" s="9">
        <f t="shared" si="98"/>
        <v>1600000</v>
      </c>
    </row>
    <row r="8230" spans="1:8" ht="14.5">
      <c r="A8230" s="6" t="str">
        <f t="shared" si="96"/>
        <v>Wonosobo - Leksono_SUDUNGDEWO</v>
      </c>
      <c r="B8230" s="11" t="s">
        <v>5583</v>
      </c>
      <c r="C8230" s="11" t="s">
        <v>5664</v>
      </c>
      <c r="D8230" s="11">
        <v>7.7</v>
      </c>
      <c r="E8230" s="7">
        <f>VLOOKUP(A8230, Sheet2!$A$2:$K$8265, 11)</f>
        <v>109.6589</v>
      </c>
      <c r="F8230" s="7">
        <f t="shared" si="97"/>
        <v>0.96250000000000002</v>
      </c>
      <c r="G8230" s="8">
        <v>200000</v>
      </c>
      <c r="H8230" s="9">
        <f t="shared" si="98"/>
        <v>1600000</v>
      </c>
    </row>
    <row r="8231" spans="1:8" ht="14.5">
      <c r="A8231" s="6" t="str">
        <f t="shared" si="96"/>
        <v>Wonosobo - Leksono_SUKOREJO</v>
      </c>
      <c r="B8231" s="11" t="s">
        <v>5583</v>
      </c>
      <c r="C8231" s="11" t="s">
        <v>503</v>
      </c>
      <c r="D8231" s="11">
        <v>7.7</v>
      </c>
      <c r="E8231" s="7">
        <f>VLOOKUP(A8231, Sheet2!$A$2:$K$8265, 11)</f>
        <v>109.6589</v>
      </c>
      <c r="F8231" s="7">
        <f t="shared" si="97"/>
        <v>0.96250000000000002</v>
      </c>
      <c r="G8231" s="8">
        <v>200000</v>
      </c>
      <c r="H8231" s="9">
        <f t="shared" si="98"/>
        <v>1600000</v>
      </c>
    </row>
    <row r="8232" spans="1:8" ht="14.5">
      <c r="A8232" s="6" t="str">
        <f t="shared" si="96"/>
        <v>Wonosobo - Leksono_SUKORENO</v>
      </c>
      <c r="B8232" s="11" t="s">
        <v>5583</v>
      </c>
      <c r="C8232" s="11" t="s">
        <v>5665</v>
      </c>
      <c r="D8232" s="11">
        <v>7.7</v>
      </c>
      <c r="E8232" s="7">
        <f>VLOOKUP(A8232, Sheet2!$A$2:$K$8265, 11)</f>
        <v>109.6589</v>
      </c>
      <c r="F8232" s="7">
        <f t="shared" si="97"/>
        <v>0.96250000000000002</v>
      </c>
      <c r="G8232" s="8">
        <v>200000</v>
      </c>
      <c r="H8232" s="9">
        <f t="shared" si="98"/>
        <v>1600000</v>
      </c>
    </row>
    <row r="8233" spans="1:8" ht="14.5">
      <c r="A8233" s="6" t="str">
        <f t="shared" si="96"/>
        <v>Wonosobo - Leksono_SUMBERDALEM</v>
      </c>
      <c r="B8233" s="11" t="s">
        <v>5583</v>
      </c>
      <c r="C8233" s="11" t="s">
        <v>5666</v>
      </c>
      <c r="D8233" s="11">
        <v>7.7</v>
      </c>
      <c r="E8233" s="7">
        <f>VLOOKUP(A8233, Sheet2!$A$2:$K$8265, 11)</f>
        <v>109.6589</v>
      </c>
      <c r="F8233" s="7">
        <f t="shared" si="97"/>
        <v>0.96250000000000002</v>
      </c>
      <c r="G8233" s="8">
        <v>200000</v>
      </c>
      <c r="H8233" s="9">
        <f t="shared" si="98"/>
        <v>1600000</v>
      </c>
    </row>
    <row r="8234" spans="1:8" ht="14.5">
      <c r="A8234" s="6" t="str">
        <f t="shared" si="96"/>
        <v>Wonosobo - Leksono_SUMBERWULAN</v>
      </c>
      <c r="B8234" s="11" t="s">
        <v>5583</v>
      </c>
      <c r="C8234" s="11" t="s">
        <v>5667</v>
      </c>
      <c r="D8234" s="11">
        <v>7.7</v>
      </c>
      <c r="E8234" s="7">
        <f>VLOOKUP(A8234, Sheet2!$A$2:$K$8265, 11)</f>
        <v>109.6589</v>
      </c>
      <c r="F8234" s="7">
        <f t="shared" si="97"/>
        <v>0.96250000000000002</v>
      </c>
      <c r="G8234" s="8">
        <v>200000</v>
      </c>
      <c r="H8234" s="9">
        <f t="shared" si="98"/>
        <v>1600000</v>
      </c>
    </row>
    <row r="8235" spans="1:8" ht="14.5">
      <c r="A8235" s="6" t="str">
        <f t="shared" si="96"/>
        <v>Wonosobo - Leksono_SURENGEDE</v>
      </c>
      <c r="B8235" s="11" t="s">
        <v>5583</v>
      </c>
      <c r="C8235" s="11" t="s">
        <v>1144</v>
      </c>
      <c r="D8235" s="11">
        <v>7.7</v>
      </c>
      <c r="E8235" s="7">
        <f>VLOOKUP(A8235, Sheet2!$A$2:$K$8265, 11)</f>
        <v>109.6589</v>
      </c>
      <c r="F8235" s="7">
        <f t="shared" si="97"/>
        <v>0.96250000000000002</v>
      </c>
      <c r="G8235" s="8">
        <v>200000</v>
      </c>
      <c r="H8235" s="9">
        <f t="shared" si="98"/>
        <v>1600000</v>
      </c>
    </row>
    <row r="8236" spans="1:8" ht="14.5">
      <c r="A8236" s="6" t="str">
        <f t="shared" si="96"/>
        <v>Wonosobo - Leksono_SUROJOYO</v>
      </c>
      <c r="B8236" s="11" t="s">
        <v>5583</v>
      </c>
      <c r="C8236" s="11" t="s">
        <v>3307</v>
      </c>
      <c r="D8236" s="11">
        <v>7.7</v>
      </c>
      <c r="E8236" s="7">
        <f>VLOOKUP(A8236, Sheet2!$A$2:$K$8265, 11)</f>
        <v>109.6589</v>
      </c>
      <c r="F8236" s="7">
        <f t="shared" si="97"/>
        <v>0.96250000000000002</v>
      </c>
      <c r="G8236" s="8">
        <v>200000</v>
      </c>
      <c r="H8236" s="9">
        <f t="shared" si="98"/>
        <v>1600000</v>
      </c>
    </row>
    <row r="8237" spans="1:8" ht="14.5">
      <c r="A8237" s="6" t="str">
        <f t="shared" si="96"/>
        <v>Wonosobo - Leksono_TALUNOMBO</v>
      </c>
      <c r="B8237" s="11" t="s">
        <v>5583</v>
      </c>
      <c r="C8237" s="11" t="s">
        <v>740</v>
      </c>
      <c r="D8237" s="11">
        <v>7.7</v>
      </c>
      <c r="E8237" s="7">
        <f>VLOOKUP(A8237, Sheet2!$A$2:$K$8265, 11)</f>
        <v>109.6589</v>
      </c>
      <c r="F8237" s="7">
        <f t="shared" si="97"/>
        <v>0.96250000000000002</v>
      </c>
      <c r="G8237" s="8">
        <v>200000</v>
      </c>
      <c r="H8237" s="9">
        <f t="shared" si="98"/>
        <v>1600000</v>
      </c>
    </row>
    <row r="8238" spans="1:8" ht="14.5">
      <c r="A8238" s="6" t="str">
        <f t="shared" si="96"/>
        <v>Wonosobo - Leksono_TANJUNGANOM</v>
      </c>
      <c r="B8238" s="11" t="s">
        <v>5583</v>
      </c>
      <c r="C8238" s="11" t="s">
        <v>515</v>
      </c>
      <c r="D8238" s="11">
        <v>7.7</v>
      </c>
      <c r="E8238" s="7">
        <f>VLOOKUP(A8238, Sheet2!$A$2:$K$8265, 11)</f>
        <v>109.6589</v>
      </c>
      <c r="F8238" s="7">
        <f t="shared" si="97"/>
        <v>0.96250000000000002</v>
      </c>
      <c r="G8238" s="8">
        <v>200000</v>
      </c>
      <c r="H8238" s="9">
        <f t="shared" si="98"/>
        <v>1600000</v>
      </c>
    </row>
    <row r="8239" spans="1:8" ht="14.5">
      <c r="A8239" s="6" t="str">
        <f t="shared" si="96"/>
        <v>Wonosobo - Leksono_TAWANGSARI</v>
      </c>
      <c r="B8239" s="11" t="s">
        <v>5583</v>
      </c>
      <c r="C8239" s="11" t="s">
        <v>1149</v>
      </c>
      <c r="D8239" s="11">
        <v>7.7</v>
      </c>
      <c r="E8239" s="7">
        <f>VLOOKUP(A8239, Sheet2!$A$2:$K$8265, 11)</f>
        <v>109.6589</v>
      </c>
      <c r="F8239" s="7">
        <f t="shared" si="97"/>
        <v>0.96250000000000002</v>
      </c>
      <c r="G8239" s="8">
        <v>200000</v>
      </c>
      <c r="H8239" s="9">
        <f t="shared" si="98"/>
        <v>1600000</v>
      </c>
    </row>
    <row r="8240" spans="1:8" ht="14.5">
      <c r="A8240" s="6" t="str">
        <f t="shared" si="96"/>
        <v>Wonosobo - Leksono_TEGALGOT</v>
      </c>
      <c r="B8240" s="11" t="s">
        <v>5583</v>
      </c>
      <c r="C8240" s="11" t="s">
        <v>5668</v>
      </c>
      <c r="D8240" s="11">
        <v>7.7</v>
      </c>
      <c r="E8240" s="7">
        <f>VLOOKUP(A8240, Sheet2!$A$2:$K$8265, 11)</f>
        <v>109.6589</v>
      </c>
      <c r="F8240" s="7">
        <f t="shared" si="97"/>
        <v>0.96250000000000002</v>
      </c>
      <c r="G8240" s="8">
        <v>200000</v>
      </c>
      <c r="H8240" s="9">
        <f t="shared" si="98"/>
        <v>1600000</v>
      </c>
    </row>
    <row r="8241" spans="1:8" ht="14.5">
      <c r="A8241" s="6" t="str">
        <f t="shared" si="96"/>
        <v>Wonosobo - Leksono_TEGALSARI</v>
      </c>
      <c r="B8241" s="11" t="s">
        <v>5583</v>
      </c>
      <c r="C8241" s="11" t="s">
        <v>237</v>
      </c>
      <c r="D8241" s="11">
        <v>4.4400000000000004</v>
      </c>
      <c r="E8241" s="7">
        <f>VLOOKUP(A8241, Sheet2!$A$2:$K$8265, 11)</f>
        <v>109.6589</v>
      </c>
      <c r="F8241" s="7">
        <f t="shared" si="97"/>
        <v>0.55500000000000005</v>
      </c>
      <c r="G8241" s="8">
        <v>200000</v>
      </c>
      <c r="H8241" s="9">
        <f t="shared" si="98"/>
        <v>1000000</v>
      </c>
    </row>
    <row r="8242" spans="1:8" ht="14.5">
      <c r="A8242" s="6" t="str">
        <f t="shared" si="96"/>
        <v>Wonosobo - Leksono_TEGALSARI</v>
      </c>
      <c r="B8242" s="11" t="s">
        <v>5583</v>
      </c>
      <c r="C8242" s="11" t="s">
        <v>237</v>
      </c>
      <c r="D8242" s="11">
        <v>7.7</v>
      </c>
      <c r="E8242" s="7">
        <f>VLOOKUP(A8242, Sheet2!$A$2:$K$8265, 11)</f>
        <v>109.6589</v>
      </c>
      <c r="F8242" s="7">
        <f t="shared" si="97"/>
        <v>0.96250000000000002</v>
      </c>
      <c r="G8242" s="8">
        <v>200000</v>
      </c>
      <c r="H8242" s="9">
        <f t="shared" si="98"/>
        <v>1600000</v>
      </c>
    </row>
    <row r="8243" spans="1:8" ht="14.5">
      <c r="A8243" s="6" t="str">
        <f t="shared" si="96"/>
        <v>Wonosobo - Leksono_TEGESWETAN</v>
      </c>
      <c r="B8243" s="11" t="s">
        <v>5583</v>
      </c>
      <c r="C8243" s="11" t="s">
        <v>5669</v>
      </c>
      <c r="D8243" s="11">
        <v>7.7</v>
      </c>
      <c r="E8243" s="7">
        <f>VLOOKUP(A8243, Sheet2!$A$2:$K$8265, 11)</f>
        <v>109.6589</v>
      </c>
      <c r="F8243" s="7">
        <f t="shared" si="97"/>
        <v>0.96250000000000002</v>
      </c>
      <c r="G8243" s="8">
        <v>200000</v>
      </c>
      <c r="H8243" s="9">
        <f t="shared" si="98"/>
        <v>1600000</v>
      </c>
    </row>
    <row r="8244" spans="1:8" ht="14.5">
      <c r="A8244" s="6" t="str">
        <f t="shared" si="96"/>
        <v>Wonosobo - Leksono_TEMPURANDUWUR</v>
      </c>
      <c r="B8244" s="11" t="s">
        <v>5583</v>
      </c>
      <c r="C8244" s="11" t="s">
        <v>5670</v>
      </c>
      <c r="D8244" s="11">
        <v>7.7</v>
      </c>
      <c r="E8244" s="7">
        <f>VLOOKUP(A8244, Sheet2!$A$2:$K$8265, 11)</f>
        <v>109.6589</v>
      </c>
      <c r="F8244" s="7">
        <f t="shared" si="97"/>
        <v>0.96250000000000002</v>
      </c>
      <c r="G8244" s="8">
        <v>200000</v>
      </c>
      <c r="H8244" s="9">
        <f t="shared" si="98"/>
        <v>1600000</v>
      </c>
    </row>
    <row r="8245" spans="1:8" ht="14.5">
      <c r="A8245" s="6" t="str">
        <f t="shared" si="96"/>
        <v>Wonosobo - Leksono_TEMPUREJO</v>
      </c>
      <c r="B8245" s="11" t="s">
        <v>5583</v>
      </c>
      <c r="C8245" s="11" t="s">
        <v>1246</v>
      </c>
      <c r="D8245" s="11">
        <v>7.7</v>
      </c>
      <c r="E8245" s="7">
        <f>VLOOKUP(A8245, Sheet2!$A$2:$K$8265, 11)</f>
        <v>109.6589</v>
      </c>
      <c r="F8245" s="7">
        <f t="shared" si="97"/>
        <v>0.96250000000000002</v>
      </c>
      <c r="G8245" s="8">
        <v>200000</v>
      </c>
      <c r="H8245" s="9">
        <f t="shared" si="98"/>
        <v>1600000</v>
      </c>
    </row>
    <row r="8246" spans="1:8" ht="14.5">
      <c r="A8246" s="6" t="str">
        <f t="shared" si="96"/>
        <v>Wonosobo - Leksono_TEMPURSARI</v>
      </c>
      <c r="B8246" s="11" t="s">
        <v>5583</v>
      </c>
      <c r="C8246" s="11" t="s">
        <v>752</v>
      </c>
      <c r="D8246" s="11">
        <v>7.7</v>
      </c>
      <c r="E8246" s="7">
        <f>VLOOKUP(A8246, Sheet2!$A$2:$K$8265, 11)</f>
        <v>109.6589</v>
      </c>
      <c r="F8246" s="7">
        <f t="shared" si="97"/>
        <v>0.96250000000000002</v>
      </c>
      <c r="G8246" s="8">
        <v>200000</v>
      </c>
      <c r="H8246" s="9">
        <f t="shared" si="98"/>
        <v>1600000</v>
      </c>
    </row>
    <row r="8247" spans="1:8" ht="14.5">
      <c r="A8247" s="6" t="str">
        <f t="shared" si="96"/>
        <v>Wonosobo - Leksono_TIMBANG</v>
      </c>
      <c r="B8247" s="11" t="s">
        <v>5583</v>
      </c>
      <c r="C8247" s="11" t="s">
        <v>524</v>
      </c>
      <c r="D8247" s="11">
        <v>7.7</v>
      </c>
      <c r="E8247" s="7">
        <f>VLOOKUP(A8247, Sheet2!$A$2:$K$8265, 11)</f>
        <v>109.6589</v>
      </c>
      <c r="F8247" s="7">
        <f t="shared" si="97"/>
        <v>0.96250000000000002</v>
      </c>
      <c r="G8247" s="8">
        <v>200000</v>
      </c>
      <c r="H8247" s="9">
        <f t="shared" si="98"/>
        <v>1600000</v>
      </c>
    </row>
    <row r="8248" spans="1:8" ht="14.5">
      <c r="A8248" s="6" t="str">
        <f t="shared" si="96"/>
        <v>Wonosobo - Leksono_TLOGODALEM</v>
      </c>
      <c r="B8248" s="11" t="s">
        <v>5583</v>
      </c>
      <c r="C8248" s="11" t="s">
        <v>5671</v>
      </c>
      <c r="D8248" s="11">
        <v>7.7</v>
      </c>
      <c r="E8248" s="7">
        <f>VLOOKUP(A8248, Sheet2!$A$2:$K$8265, 11)</f>
        <v>109.6589</v>
      </c>
      <c r="F8248" s="7">
        <f t="shared" si="97"/>
        <v>0.96250000000000002</v>
      </c>
      <c r="G8248" s="8">
        <v>200000</v>
      </c>
      <c r="H8248" s="9">
        <f t="shared" si="98"/>
        <v>1600000</v>
      </c>
    </row>
    <row r="8249" spans="1:8" ht="14.5">
      <c r="A8249" s="6" t="str">
        <f t="shared" si="96"/>
        <v>Wonosobo - Leksono_TLOGOJATI</v>
      </c>
      <c r="B8249" s="11" t="s">
        <v>5583</v>
      </c>
      <c r="C8249" s="11" t="s">
        <v>5672</v>
      </c>
      <c r="D8249" s="11">
        <v>7.7</v>
      </c>
      <c r="E8249" s="7">
        <f>VLOOKUP(A8249, Sheet2!$A$2:$K$8265, 11)</f>
        <v>109.6589</v>
      </c>
      <c r="F8249" s="7">
        <f t="shared" si="97"/>
        <v>0.96250000000000002</v>
      </c>
      <c r="G8249" s="8">
        <v>200000</v>
      </c>
      <c r="H8249" s="9">
        <f t="shared" si="98"/>
        <v>1600000</v>
      </c>
    </row>
    <row r="8250" spans="1:8" ht="14.5">
      <c r="A8250" s="6" t="str">
        <f t="shared" si="96"/>
        <v>Wonosobo - Leksono_TUMENGGUNGAN</v>
      </c>
      <c r="B8250" s="11" t="s">
        <v>5583</v>
      </c>
      <c r="C8250" s="11" t="s">
        <v>3866</v>
      </c>
      <c r="D8250" s="11">
        <v>7.7</v>
      </c>
      <c r="E8250" s="7">
        <f>VLOOKUP(A8250, Sheet2!$A$2:$K$8265, 11)</f>
        <v>109.6589</v>
      </c>
      <c r="F8250" s="7">
        <f t="shared" si="97"/>
        <v>0.96250000000000002</v>
      </c>
      <c r="G8250" s="8">
        <v>200000</v>
      </c>
      <c r="H8250" s="9">
        <f t="shared" si="98"/>
        <v>1600000</v>
      </c>
    </row>
    <row r="8251" spans="1:8" ht="14.5">
      <c r="A8251" s="6" t="str">
        <f t="shared" si="96"/>
        <v>Wonosobo - Leksono_WARANGAN</v>
      </c>
      <c r="B8251" s="11" t="s">
        <v>5583</v>
      </c>
      <c r="C8251" s="11" t="s">
        <v>5673</v>
      </c>
      <c r="D8251" s="11">
        <v>7.7</v>
      </c>
      <c r="E8251" s="7">
        <f>VLOOKUP(A8251, Sheet2!$A$2:$K$8265, 11)</f>
        <v>109.6589</v>
      </c>
      <c r="F8251" s="7">
        <f t="shared" si="97"/>
        <v>0.96250000000000002</v>
      </c>
      <c r="G8251" s="8">
        <v>200000</v>
      </c>
      <c r="H8251" s="9">
        <f t="shared" si="98"/>
        <v>1600000</v>
      </c>
    </row>
    <row r="8252" spans="1:8" ht="14.5">
      <c r="A8252" s="6" t="str">
        <f t="shared" si="96"/>
        <v>Wonosobo - Leksono_WATUDUWUR</v>
      </c>
      <c r="B8252" s="11" t="s">
        <v>5583</v>
      </c>
      <c r="C8252" s="11" t="s">
        <v>5674</v>
      </c>
      <c r="D8252" s="11">
        <v>4.4400000000000004</v>
      </c>
      <c r="E8252" s="7">
        <f>VLOOKUP(A8252, Sheet2!$A$2:$K$8265, 11)</f>
        <v>109.6589</v>
      </c>
      <c r="F8252" s="7">
        <f t="shared" si="97"/>
        <v>0.55500000000000005</v>
      </c>
      <c r="G8252" s="8">
        <v>200000</v>
      </c>
      <c r="H8252" s="9">
        <f t="shared" si="98"/>
        <v>1000000</v>
      </c>
    </row>
    <row r="8253" spans="1:8" ht="14.5">
      <c r="A8253" s="6" t="str">
        <f t="shared" si="96"/>
        <v>Wonosobo - Leksono_WILAYU</v>
      </c>
      <c r="B8253" s="11" t="s">
        <v>5583</v>
      </c>
      <c r="C8253" s="11" t="s">
        <v>5675</v>
      </c>
      <c r="D8253" s="11">
        <v>7.7</v>
      </c>
      <c r="E8253" s="7">
        <f>VLOOKUP(A8253, Sheet2!$A$2:$K$8265, 11)</f>
        <v>109.6589</v>
      </c>
      <c r="F8253" s="7">
        <f t="shared" si="97"/>
        <v>0.96250000000000002</v>
      </c>
      <c r="G8253" s="8">
        <v>200000</v>
      </c>
      <c r="H8253" s="9">
        <f t="shared" si="98"/>
        <v>1600000</v>
      </c>
    </row>
    <row r="8254" spans="1:8" ht="14.5">
      <c r="A8254" s="6" t="str">
        <f t="shared" si="96"/>
        <v>Wonosobo - Leksono_WINONGSARI</v>
      </c>
      <c r="B8254" s="11" t="s">
        <v>5583</v>
      </c>
      <c r="C8254" s="11" t="s">
        <v>5676</v>
      </c>
      <c r="D8254" s="11">
        <v>7.7</v>
      </c>
      <c r="E8254" s="7">
        <f>VLOOKUP(A8254, Sheet2!$A$2:$K$8265, 11)</f>
        <v>109.6589</v>
      </c>
      <c r="F8254" s="7">
        <f t="shared" si="97"/>
        <v>0.96250000000000002</v>
      </c>
      <c r="G8254" s="8">
        <v>200000</v>
      </c>
      <c r="H8254" s="9">
        <f t="shared" si="98"/>
        <v>1600000</v>
      </c>
    </row>
    <row r="8255" spans="1:8" ht="14.5">
      <c r="A8255" s="6" t="str">
        <f t="shared" si="96"/>
        <v>Wonosobo - Leksono_WONOKAMPIR</v>
      </c>
      <c r="B8255" s="11" t="s">
        <v>5583</v>
      </c>
      <c r="C8255" s="11" t="s">
        <v>5677</v>
      </c>
      <c r="D8255" s="11">
        <v>7.7</v>
      </c>
      <c r="E8255" s="7">
        <f>VLOOKUP(A8255, Sheet2!$A$2:$K$8265, 11)</f>
        <v>109.6589</v>
      </c>
      <c r="F8255" s="7">
        <f t="shared" si="97"/>
        <v>0.96250000000000002</v>
      </c>
      <c r="G8255" s="8">
        <v>200000</v>
      </c>
      <c r="H8255" s="9">
        <f t="shared" si="98"/>
        <v>1600000</v>
      </c>
    </row>
    <row r="8256" spans="1:8" ht="14.5">
      <c r="A8256" s="6" t="str">
        <f t="shared" si="96"/>
        <v>Wonosobo - Leksono_WONOKROMO</v>
      </c>
      <c r="B8256" s="11" t="s">
        <v>5583</v>
      </c>
      <c r="C8256" s="11" t="s">
        <v>2891</v>
      </c>
      <c r="D8256" s="11">
        <v>7.7</v>
      </c>
      <c r="E8256" s="7">
        <f>VLOOKUP(A8256, Sheet2!$A$2:$K$8265, 11)</f>
        <v>109.6589</v>
      </c>
      <c r="F8256" s="7">
        <f t="shared" si="97"/>
        <v>0.96250000000000002</v>
      </c>
      <c r="G8256" s="8">
        <v>200000</v>
      </c>
      <c r="H8256" s="9">
        <f t="shared" si="98"/>
        <v>1600000</v>
      </c>
    </row>
    <row r="8257" spans="1:8" ht="14.5">
      <c r="A8257" s="6" t="str">
        <f t="shared" si="96"/>
        <v>Wonosobo - Leksono_WONOLELO</v>
      </c>
      <c r="B8257" s="11" t="s">
        <v>5583</v>
      </c>
      <c r="C8257" s="11" t="s">
        <v>3334</v>
      </c>
      <c r="D8257" s="11">
        <v>7.7</v>
      </c>
      <c r="E8257" s="7">
        <f>VLOOKUP(A8257, Sheet2!$A$2:$K$8265, 11)</f>
        <v>109.6589</v>
      </c>
      <c r="F8257" s="7">
        <f t="shared" si="97"/>
        <v>0.96250000000000002</v>
      </c>
      <c r="G8257" s="8">
        <v>200000</v>
      </c>
      <c r="H8257" s="9">
        <f t="shared" si="98"/>
        <v>1600000</v>
      </c>
    </row>
    <row r="8258" spans="1:8" ht="14.5">
      <c r="A8258" s="6" t="str">
        <f t="shared" si="96"/>
        <v>Wonosobo - Leksono_WONOREJO</v>
      </c>
      <c r="B8258" s="11" t="s">
        <v>5583</v>
      </c>
      <c r="C8258" s="11" t="s">
        <v>773</v>
      </c>
      <c r="D8258" s="11">
        <v>7.7</v>
      </c>
      <c r="E8258" s="7">
        <f>VLOOKUP(A8258, Sheet2!$A$2:$K$8265, 11)</f>
        <v>109.6589</v>
      </c>
      <c r="F8258" s="7">
        <f t="shared" si="97"/>
        <v>0.96250000000000002</v>
      </c>
      <c r="G8258" s="8">
        <v>200000</v>
      </c>
      <c r="H8258" s="9">
        <f t="shared" si="98"/>
        <v>1600000</v>
      </c>
    </row>
    <row r="8259" spans="1:8" ht="14.5">
      <c r="A8259" s="6" t="str">
        <f t="shared" si="96"/>
        <v>Wonosobo - Leksono_WONOROTO</v>
      </c>
      <c r="B8259" s="11" t="s">
        <v>5583</v>
      </c>
      <c r="C8259" s="11" t="s">
        <v>3893</v>
      </c>
      <c r="D8259" s="11">
        <v>7.7</v>
      </c>
      <c r="E8259" s="7">
        <f>VLOOKUP(A8259, Sheet2!$A$2:$K$8265, 11)</f>
        <v>109.6589</v>
      </c>
      <c r="F8259" s="7">
        <f t="shared" si="97"/>
        <v>0.96250000000000002</v>
      </c>
      <c r="G8259" s="8">
        <v>200000</v>
      </c>
      <c r="H8259" s="9">
        <f t="shared" si="98"/>
        <v>1600000</v>
      </c>
    </row>
    <row r="8260" spans="1:8" ht="14.5">
      <c r="A8260" s="6" t="str">
        <f t="shared" si="96"/>
        <v>Wonosobo - Leksono_WONOSARI</v>
      </c>
      <c r="B8260" s="11" t="s">
        <v>5583</v>
      </c>
      <c r="C8260" s="11" t="s">
        <v>534</v>
      </c>
      <c r="D8260" s="11">
        <v>7.7</v>
      </c>
      <c r="E8260" s="7">
        <f>VLOOKUP(A8260, Sheet2!$A$2:$K$8265, 11)</f>
        <v>109.6589</v>
      </c>
      <c r="F8260" s="7">
        <f t="shared" si="97"/>
        <v>0.96250000000000002</v>
      </c>
      <c r="G8260" s="8">
        <v>200000</v>
      </c>
      <c r="H8260" s="9">
        <f t="shared" si="98"/>
        <v>1600000</v>
      </c>
    </row>
    <row r="8261" spans="1:8" ht="14.5">
      <c r="A8261" s="6" t="str">
        <f t="shared" si="96"/>
        <v>Wonosobo - Leksono_WONOSOBO BARAT</v>
      </c>
      <c r="B8261" s="11" t="s">
        <v>5583</v>
      </c>
      <c r="C8261" s="11" t="s">
        <v>5678</v>
      </c>
      <c r="D8261" s="11">
        <v>7.7</v>
      </c>
      <c r="E8261" s="7">
        <f>VLOOKUP(A8261, Sheet2!$A$2:$K$8265, 11)</f>
        <v>109.6589</v>
      </c>
      <c r="F8261" s="7">
        <f t="shared" si="97"/>
        <v>0.96250000000000002</v>
      </c>
      <c r="G8261" s="8">
        <v>200000</v>
      </c>
      <c r="H8261" s="9">
        <f t="shared" si="98"/>
        <v>1600000</v>
      </c>
    </row>
    <row r="8262" spans="1:8" ht="14.5">
      <c r="A8262" s="6" t="str">
        <f t="shared" si="96"/>
        <v>Wonosobo - Leksono_WONOSOBO TIMUR</v>
      </c>
      <c r="B8262" s="11" t="s">
        <v>5583</v>
      </c>
      <c r="C8262" s="11" t="s">
        <v>5679</v>
      </c>
      <c r="D8262" s="11">
        <v>7.7</v>
      </c>
      <c r="E8262" s="7">
        <f>VLOOKUP(A8262, Sheet2!$A$2:$K$8265, 11)</f>
        <v>109.6589</v>
      </c>
      <c r="F8262" s="7">
        <f t="shared" si="97"/>
        <v>0.96250000000000002</v>
      </c>
      <c r="G8262" s="8">
        <v>200000</v>
      </c>
      <c r="H8262" s="9">
        <f t="shared" si="98"/>
        <v>1600000</v>
      </c>
    </row>
    <row r="8263" spans="1:8" ht="14.5">
      <c r="A8263" s="6" t="str">
        <f t="shared" si="96"/>
        <v>Wonosobo - Leksono_WRINGINANOM</v>
      </c>
      <c r="B8263" s="11" t="s">
        <v>5583</v>
      </c>
      <c r="C8263" s="11" t="s">
        <v>5680</v>
      </c>
      <c r="D8263" s="11">
        <v>7.7</v>
      </c>
      <c r="E8263" s="7">
        <f>VLOOKUP(A8263, Sheet2!$A$2:$K$8265, 11)</f>
        <v>109.6589</v>
      </c>
      <c r="F8263" s="7">
        <f t="shared" si="97"/>
        <v>0.96250000000000002</v>
      </c>
      <c r="G8263" s="8">
        <v>200000</v>
      </c>
      <c r="H8263" s="9">
        <f t="shared" si="98"/>
        <v>1600000</v>
      </c>
    </row>
    <row r="8264" spans="1:8" ht="14.5">
      <c r="A8264" s="6" t="str">
        <f t="shared" si="96"/>
        <v>Wonosobo - Leksono_WULUNGSARI</v>
      </c>
      <c r="B8264" s="11" t="s">
        <v>5583</v>
      </c>
      <c r="C8264" s="11" t="s">
        <v>5681</v>
      </c>
      <c r="D8264" s="11">
        <v>7.7</v>
      </c>
      <c r="E8264" s="7">
        <f>VLOOKUP(A8264, Sheet2!$A$2:$K$8265, 11)</f>
        <v>109.6589</v>
      </c>
      <c r="F8264" s="7">
        <f t="shared" si="97"/>
        <v>0.96250000000000002</v>
      </c>
      <c r="G8264" s="8">
        <v>200000</v>
      </c>
      <c r="H8264" s="9">
        <f t="shared" si="98"/>
        <v>1600000</v>
      </c>
    </row>
    <row r="8265" spans="1:8" ht="14.5">
      <c r="A8265" s="6" t="str">
        <f t="shared" si="96"/>
        <v>Wonosobo - Leksono_WUWUHARJO</v>
      </c>
      <c r="B8265" s="12" t="s">
        <v>5583</v>
      </c>
      <c r="C8265" s="12" t="s">
        <v>5682</v>
      </c>
      <c r="D8265" s="12">
        <v>7.61</v>
      </c>
      <c r="E8265" s="7">
        <f>VLOOKUP(A8265, Sheet2!$A$2:$K$8265, 11)</f>
        <v>109.6589</v>
      </c>
      <c r="F8265" s="7">
        <f t="shared" si="97"/>
        <v>0.95125000000000004</v>
      </c>
      <c r="G8265" s="8">
        <v>200000</v>
      </c>
      <c r="H8265" s="9">
        <f t="shared" si="98"/>
        <v>1600000</v>
      </c>
    </row>
    <row r="8266" spans="1:8" ht="14.5">
      <c r="A8266" s="6"/>
      <c r="B8266" s="13"/>
      <c r="C8266" s="13"/>
      <c r="D8266" s="14">
        <f>SUM(D2:D8265)</f>
        <v>136257.98000000598</v>
      </c>
      <c r="E8266" s="7" t="e">
        <f>AVERAGE(E2:E8265)</f>
        <v>#N/A</v>
      </c>
      <c r="F8266" s="15"/>
      <c r="G8266" s="8"/>
      <c r="H8266" s="16">
        <f>SUM(H2:H8265)</f>
        <v>27991000000</v>
      </c>
    </row>
    <row r="8267" spans="1:8" ht="14.5">
      <c r="A8267" s="6"/>
      <c r="B8267" s="17"/>
      <c r="C8267" s="17"/>
      <c r="D8267" s="18">
        <f>D8266*12</f>
        <v>1635095.7600000717</v>
      </c>
      <c r="E8267" s="17"/>
      <c r="F8267" s="19"/>
      <c r="G8267" s="8">
        <v>200000</v>
      </c>
      <c r="H8267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60"/>
  <sheetViews>
    <sheetView showGridLines="0" workbookViewId="0">
      <selection activeCell="B3" sqref="B3"/>
    </sheetView>
  </sheetViews>
  <sheetFormatPr defaultColWidth="12.6328125" defaultRowHeight="15" customHeight="1"/>
  <sheetData>
    <row r="1" spans="1:5" ht="14.5">
      <c r="A1" s="68"/>
      <c r="B1" s="69" t="s">
        <v>5735</v>
      </c>
      <c r="C1" s="70"/>
      <c r="D1" s="70"/>
      <c r="E1" s="71"/>
    </row>
    <row r="2" spans="1:5" ht="14.5">
      <c r="A2" s="69" t="s">
        <v>1</v>
      </c>
      <c r="B2" s="68" t="s">
        <v>5683</v>
      </c>
      <c r="C2" s="72" t="s">
        <v>5684</v>
      </c>
      <c r="D2" s="72" t="s">
        <v>5685</v>
      </c>
      <c r="E2" s="73" t="s">
        <v>5683</v>
      </c>
    </row>
    <row r="3" spans="1:5" ht="14.5">
      <c r="A3" s="68" t="s">
        <v>8</v>
      </c>
      <c r="B3" s="87">
        <v>138400000</v>
      </c>
      <c r="C3" s="88">
        <v>82.843749999999986</v>
      </c>
      <c r="D3" s="88">
        <v>662.74999999999989</v>
      </c>
      <c r="E3" s="89">
        <v>138400000</v>
      </c>
    </row>
    <row r="4" spans="1:5" ht="14.5">
      <c r="A4" s="74" t="s">
        <v>54</v>
      </c>
      <c r="B4" s="90">
        <v>361200000</v>
      </c>
      <c r="C4" s="91">
        <v>212.97499999999911</v>
      </c>
      <c r="D4" s="91">
        <v>1703.7999999999929</v>
      </c>
      <c r="E4" s="92">
        <v>361200000</v>
      </c>
    </row>
    <row r="5" spans="1:5" ht="14.5">
      <c r="A5" s="74" t="s">
        <v>262</v>
      </c>
      <c r="B5" s="90">
        <v>373800000</v>
      </c>
      <c r="C5" s="91">
        <v>232.73500000000027</v>
      </c>
      <c r="D5" s="91">
        <v>1861.8800000000022</v>
      </c>
      <c r="E5" s="92">
        <v>373800000</v>
      </c>
    </row>
    <row r="6" spans="1:5" ht="14.5">
      <c r="A6" s="74" t="s">
        <v>346</v>
      </c>
      <c r="B6" s="90">
        <v>625400000</v>
      </c>
      <c r="C6" s="91">
        <v>383.36374999999845</v>
      </c>
      <c r="D6" s="91">
        <v>3066.9099999999876</v>
      </c>
      <c r="E6" s="92">
        <v>625400000</v>
      </c>
    </row>
    <row r="7" spans="1:5" ht="14.5">
      <c r="A7" s="74" t="s">
        <v>538</v>
      </c>
      <c r="B7" s="90">
        <v>1194200000</v>
      </c>
      <c r="C7" s="91">
        <v>735.12624999999719</v>
      </c>
      <c r="D7" s="91">
        <v>5881.0099999999775</v>
      </c>
      <c r="E7" s="92">
        <v>1194200000</v>
      </c>
    </row>
    <row r="8" spans="1:5" ht="14.5">
      <c r="A8" s="74" t="s">
        <v>775</v>
      </c>
      <c r="B8" s="90">
        <v>877200000</v>
      </c>
      <c r="C8" s="91">
        <v>542.3437499999992</v>
      </c>
      <c r="D8" s="91">
        <v>4338.7499999999936</v>
      </c>
      <c r="E8" s="92">
        <v>877200000</v>
      </c>
    </row>
    <row r="9" spans="1:5" ht="14.5">
      <c r="A9" s="74" t="s">
        <v>856</v>
      </c>
      <c r="B9" s="90">
        <v>284000000</v>
      </c>
      <c r="C9" s="91">
        <v>167.45249999999984</v>
      </c>
      <c r="D9" s="91">
        <v>1339.6199999999988</v>
      </c>
      <c r="E9" s="92">
        <v>284000000</v>
      </c>
    </row>
    <row r="10" spans="1:5" ht="14.5">
      <c r="A10" s="74" t="s">
        <v>999</v>
      </c>
      <c r="B10" s="90">
        <v>427400000</v>
      </c>
      <c r="C10" s="91">
        <v>256.21249999999952</v>
      </c>
      <c r="D10" s="91">
        <v>2049.6999999999962</v>
      </c>
      <c r="E10" s="92">
        <v>427400000</v>
      </c>
    </row>
    <row r="11" spans="1:5" ht="14.5">
      <c r="A11" s="74" t="s">
        <v>1166</v>
      </c>
      <c r="B11" s="90">
        <v>902400000</v>
      </c>
      <c r="C11" s="91">
        <v>553.38499999999976</v>
      </c>
      <c r="D11" s="91">
        <v>4427.0799999999981</v>
      </c>
      <c r="E11" s="92">
        <v>902400000</v>
      </c>
    </row>
    <row r="12" spans="1:5" ht="14.5">
      <c r="A12" s="74" t="s">
        <v>1251</v>
      </c>
      <c r="B12" s="90">
        <v>1430400000</v>
      </c>
      <c r="C12" s="91">
        <v>879.78374999999699</v>
      </c>
      <c r="D12" s="91">
        <v>7038.2699999999759</v>
      </c>
      <c r="E12" s="92">
        <v>1430400000</v>
      </c>
    </row>
    <row r="13" spans="1:5" ht="14.5">
      <c r="A13" s="74" t="s">
        <v>1370</v>
      </c>
      <c r="B13" s="90">
        <v>841800000</v>
      </c>
      <c r="C13" s="91">
        <v>515.76249999999879</v>
      </c>
      <c r="D13" s="91">
        <v>4126.0999999999904</v>
      </c>
      <c r="E13" s="92">
        <v>841800000</v>
      </c>
    </row>
    <row r="14" spans="1:5" ht="14.5">
      <c r="A14" s="74" t="s">
        <v>1567</v>
      </c>
      <c r="B14" s="90">
        <v>405000000</v>
      </c>
      <c r="C14" s="91">
        <v>249.12750000000028</v>
      </c>
      <c r="D14" s="91">
        <v>1993.0200000000023</v>
      </c>
      <c r="E14" s="92">
        <v>405000000</v>
      </c>
    </row>
    <row r="15" spans="1:5" ht="14.5">
      <c r="A15" s="74" t="s">
        <v>1667</v>
      </c>
      <c r="B15" s="90">
        <v>646400000</v>
      </c>
      <c r="C15" s="91">
        <v>394.17875000000055</v>
      </c>
      <c r="D15" s="91">
        <v>3153.4300000000044</v>
      </c>
      <c r="E15" s="92">
        <v>646400000</v>
      </c>
    </row>
    <row r="16" spans="1:5" ht="14.5">
      <c r="A16" s="74" t="s">
        <v>1829</v>
      </c>
      <c r="B16" s="90">
        <v>407400000</v>
      </c>
      <c r="C16" s="91">
        <v>245.27624999999983</v>
      </c>
      <c r="D16" s="91">
        <v>1962.2099999999987</v>
      </c>
      <c r="E16" s="92">
        <v>407400000</v>
      </c>
    </row>
    <row r="17" spans="1:5" ht="14.5">
      <c r="A17" s="74" t="s">
        <v>1911</v>
      </c>
      <c r="B17" s="90">
        <v>780400000</v>
      </c>
      <c r="C17" s="91">
        <v>476.4662499999996</v>
      </c>
      <c r="D17" s="91">
        <v>3811.7299999999968</v>
      </c>
      <c r="E17" s="92">
        <v>780400000</v>
      </c>
    </row>
    <row r="18" spans="1:5" ht="14.5">
      <c r="A18" s="74" t="s">
        <v>2006</v>
      </c>
      <c r="B18" s="90">
        <v>149400000</v>
      </c>
      <c r="C18" s="91">
        <v>87.133750000000191</v>
      </c>
      <c r="D18" s="91">
        <v>697.07000000000153</v>
      </c>
      <c r="E18" s="92">
        <v>149400000</v>
      </c>
    </row>
    <row r="19" spans="1:5" ht="14.5">
      <c r="A19" s="74" t="s">
        <v>2074</v>
      </c>
      <c r="B19" s="90">
        <v>367200000</v>
      </c>
      <c r="C19" s="91">
        <v>223.74999999999991</v>
      </c>
      <c r="D19" s="91">
        <v>1789.9999999999993</v>
      </c>
      <c r="E19" s="92">
        <v>367200000</v>
      </c>
    </row>
    <row r="20" spans="1:5" ht="14.5">
      <c r="A20" s="74" t="s">
        <v>2114</v>
      </c>
      <c r="B20" s="90">
        <v>577400000</v>
      </c>
      <c r="C20" s="91">
        <v>349.5049999999996</v>
      </c>
      <c r="D20" s="91">
        <v>2796.0399999999968</v>
      </c>
      <c r="E20" s="92">
        <v>577400000</v>
      </c>
    </row>
    <row r="21" spans="1:5" ht="14.5">
      <c r="A21" s="74" t="s">
        <v>2219</v>
      </c>
      <c r="B21" s="90">
        <v>99200000</v>
      </c>
      <c r="C21" s="91">
        <v>59.512499999999946</v>
      </c>
      <c r="D21" s="91">
        <v>476.09999999999957</v>
      </c>
      <c r="E21" s="92">
        <v>99200000</v>
      </c>
    </row>
    <row r="22" spans="1:5" ht="14.5">
      <c r="A22" s="74" t="s">
        <v>2256</v>
      </c>
      <c r="B22" s="90">
        <v>621600000</v>
      </c>
      <c r="C22" s="91">
        <v>375.3649999999995</v>
      </c>
      <c r="D22" s="91">
        <v>3002.919999999996</v>
      </c>
      <c r="E22" s="92">
        <v>621600000</v>
      </c>
    </row>
    <row r="23" spans="1:5" ht="14.5">
      <c r="A23" s="74" t="s">
        <v>2357</v>
      </c>
      <c r="B23" s="90">
        <v>543800000</v>
      </c>
      <c r="C23" s="91">
        <v>320.02875000000063</v>
      </c>
      <c r="D23" s="91">
        <v>2560.230000000005</v>
      </c>
      <c r="E23" s="92">
        <v>543800000</v>
      </c>
    </row>
    <row r="24" spans="1:5" ht="14.5">
      <c r="A24" s="74" t="s">
        <v>2534</v>
      </c>
      <c r="B24" s="90">
        <v>585000000</v>
      </c>
      <c r="C24" s="91">
        <v>359.36875000000009</v>
      </c>
      <c r="D24" s="91">
        <v>2874.9500000000007</v>
      </c>
      <c r="E24" s="92">
        <v>585000000</v>
      </c>
    </row>
    <row r="25" spans="1:5" ht="14.5">
      <c r="A25" s="74" t="s">
        <v>2583</v>
      </c>
      <c r="B25" s="90">
        <v>663200000</v>
      </c>
      <c r="C25" s="91">
        <v>410.54999999999973</v>
      </c>
      <c r="D25" s="91">
        <v>3284.3999999999978</v>
      </c>
      <c r="E25" s="92">
        <v>663200000</v>
      </c>
    </row>
    <row r="26" spans="1:5" ht="14.5">
      <c r="A26" s="74" t="s">
        <v>2633</v>
      </c>
      <c r="B26" s="90">
        <v>312800000</v>
      </c>
      <c r="C26" s="91">
        <v>188.97125000000011</v>
      </c>
      <c r="D26" s="91">
        <v>1511.7700000000009</v>
      </c>
      <c r="E26" s="92">
        <v>312800000</v>
      </c>
    </row>
    <row r="27" spans="1:5" ht="14.5">
      <c r="A27" s="74" t="s">
        <v>2714</v>
      </c>
      <c r="B27" s="90">
        <v>879600000</v>
      </c>
      <c r="C27" s="91">
        <v>538.46500000000094</v>
      </c>
      <c r="D27" s="91">
        <v>4307.7200000000075</v>
      </c>
      <c r="E27" s="92">
        <v>879600000</v>
      </c>
    </row>
    <row r="28" spans="1:5" ht="14.5">
      <c r="A28" s="74" t="s">
        <v>2894</v>
      </c>
      <c r="B28" s="90">
        <v>568800000</v>
      </c>
      <c r="C28" s="91">
        <v>351.07499999999993</v>
      </c>
      <c r="D28" s="91">
        <v>2808.5999999999995</v>
      </c>
      <c r="E28" s="92">
        <v>568800000</v>
      </c>
    </row>
    <row r="29" spans="1:5" ht="14.5">
      <c r="A29" s="74" t="s">
        <v>3103</v>
      </c>
      <c r="B29" s="90">
        <v>668200000</v>
      </c>
      <c r="C29" s="91">
        <v>395.98500000000126</v>
      </c>
      <c r="D29" s="91">
        <v>3167.8800000000101</v>
      </c>
      <c r="E29" s="92">
        <v>668200000</v>
      </c>
    </row>
    <row r="30" spans="1:5" ht="14.5">
      <c r="A30" s="74" t="s">
        <v>3337</v>
      </c>
      <c r="B30" s="90">
        <v>189200000</v>
      </c>
      <c r="C30" s="91">
        <v>115.07749999999996</v>
      </c>
      <c r="D30" s="91">
        <v>920.61999999999966</v>
      </c>
      <c r="E30" s="92">
        <v>189200000</v>
      </c>
    </row>
    <row r="31" spans="1:5" ht="14.5">
      <c r="A31" s="74" t="s">
        <v>3376</v>
      </c>
      <c r="B31" s="90">
        <v>208000000</v>
      </c>
      <c r="C31" s="91">
        <v>126.61500000000026</v>
      </c>
      <c r="D31" s="91">
        <v>1012.9200000000021</v>
      </c>
      <c r="E31" s="92">
        <v>208000000</v>
      </c>
    </row>
    <row r="32" spans="1:5" ht="14.5">
      <c r="A32" s="74" t="s">
        <v>3504</v>
      </c>
      <c r="B32" s="90">
        <v>838800000</v>
      </c>
      <c r="C32" s="91">
        <v>486.76750000000339</v>
      </c>
      <c r="D32" s="91">
        <v>3894.1400000000272</v>
      </c>
      <c r="E32" s="92">
        <v>838800000</v>
      </c>
    </row>
    <row r="33" spans="1:5" ht="14.5">
      <c r="A33" s="74" t="s">
        <v>3898</v>
      </c>
      <c r="B33" s="90">
        <v>1624000000</v>
      </c>
      <c r="C33" s="91">
        <v>1009.4962499999993</v>
      </c>
      <c r="D33" s="91">
        <v>8075.9699999999948</v>
      </c>
      <c r="E33" s="92">
        <v>1624000000</v>
      </c>
    </row>
    <row r="34" spans="1:5" ht="14.5">
      <c r="A34" s="74" t="s">
        <v>3993</v>
      </c>
      <c r="B34" s="90">
        <v>200400000</v>
      </c>
      <c r="C34" s="91">
        <v>122.8400000000001</v>
      </c>
      <c r="D34" s="91">
        <v>982.72000000000082</v>
      </c>
      <c r="E34" s="92">
        <v>200400000</v>
      </c>
    </row>
    <row r="35" spans="1:5" ht="14.5">
      <c r="A35" s="74" t="s">
        <v>4026</v>
      </c>
      <c r="B35" s="90">
        <v>194200000</v>
      </c>
      <c r="C35" s="91">
        <v>114.00249999999996</v>
      </c>
      <c r="D35" s="91">
        <v>912.01999999999964</v>
      </c>
      <c r="E35" s="92">
        <v>194200000</v>
      </c>
    </row>
    <row r="36" spans="1:5" ht="14.5">
      <c r="A36" s="74" t="s">
        <v>4087</v>
      </c>
      <c r="B36" s="90">
        <v>495600000</v>
      </c>
      <c r="C36" s="91">
        <v>301.63249999999999</v>
      </c>
      <c r="D36" s="91">
        <v>2413.06</v>
      </c>
      <c r="E36" s="92">
        <v>495600000</v>
      </c>
    </row>
    <row r="37" spans="1:5" ht="14.5">
      <c r="A37" s="74" t="s">
        <v>4145</v>
      </c>
      <c r="B37" s="90">
        <v>497400000</v>
      </c>
      <c r="C37" s="91">
        <v>294.36250000000018</v>
      </c>
      <c r="D37" s="91">
        <v>2354.9000000000015</v>
      </c>
      <c r="E37" s="92">
        <v>497400000</v>
      </c>
    </row>
    <row r="38" spans="1:5" ht="14.5">
      <c r="A38" s="74" t="s">
        <v>4274</v>
      </c>
      <c r="B38" s="90">
        <v>343200000</v>
      </c>
      <c r="C38" s="91">
        <v>207.52125000000035</v>
      </c>
      <c r="D38" s="91">
        <v>1660.1700000000028</v>
      </c>
      <c r="E38" s="92">
        <v>343200000</v>
      </c>
    </row>
    <row r="39" spans="1:5" ht="14.5">
      <c r="A39" s="74" t="s">
        <v>4346</v>
      </c>
      <c r="B39" s="90">
        <v>197600000</v>
      </c>
      <c r="C39" s="91">
        <v>123.18500000000014</v>
      </c>
      <c r="D39" s="91">
        <v>985.48000000000116</v>
      </c>
      <c r="E39" s="92">
        <v>197600000</v>
      </c>
    </row>
    <row r="40" spans="1:5" ht="14.5">
      <c r="A40" s="74" t="s">
        <v>4381</v>
      </c>
      <c r="B40" s="90">
        <v>359800000</v>
      </c>
      <c r="C40" s="91">
        <v>215.76875000000044</v>
      </c>
      <c r="D40" s="91">
        <v>1726.1500000000035</v>
      </c>
      <c r="E40" s="92">
        <v>359800000</v>
      </c>
    </row>
    <row r="41" spans="1:5" ht="14.5">
      <c r="A41" s="74" t="s">
        <v>4458</v>
      </c>
      <c r="B41" s="90">
        <v>885600000</v>
      </c>
      <c r="C41" s="91">
        <v>541.90999999999815</v>
      </c>
      <c r="D41" s="91">
        <v>4335.2799999999852</v>
      </c>
      <c r="E41" s="92">
        <v>885600000</v>
      </c>
    </row>
    <row r="42" spans="1:5" ht="14.5">
      <c r="A42" s="74" t="s">
        <v>4606</v>
      </c>
      <c r="B42" s="90">
        <v>313800000</v>
      </c>
      <c r="C42" s="91">
        <v>192.06000000000023</v>
      </c>
      <c r="D42" s="91">
        <v>1536.4800000000018</v>
      </c>
      <c r="E42" s="92">
        <v>313800000</v>
      </c>
    </row>
    <row r="43" spans="1:5" ht="14.5">
      <c r="A43" s="74" t="s">
        <v>4660</v>
      </c>
      <c r="B43" s="90">
        <v>204000000</v>
      </c>
      <c r="C43" s="91">
        <v>125.2800000000001</v>
      </c>
      <c r="D43" s="91">
        <v>1002.2400000000008</v>
      </c>
      <c r="E43" s="92">
        <v>204000000</v>
      </c>
    </row>
    <row r="44" spans="1:5" ht="14.5">
      <c r="A44" s="74" t="s">
        <v>4705</v>
      </c>
      <c r="B44" s="90">
        <v>319200000</v>
      </c>
      <c r="C44" s="91">
        <v>195.76624999999996</v>
      </c>
      <c r="D44" s="91">
        <v>1566.1299999999997</v>
      </c>
      <c r="E44" s="92">
        <v>319200000</v>
      </c>
    </row>
    <row r="45" spans="1:5" ht="14.5">
      <c r="A45" s="74" t="s">
        <v>4781</v>
      </c>
      <c r="B45" s="90">
        <v>565600000</v>
      </c>
      <c r="C45" s="91">
        <v>335.53000000000043</v>
      </c>
      <c r="D45" s="91">
        <v>2684.2400000000034</v>
      </c>
      <c r="E45" s="92">
        <v>565600000</v>
      </c>
    </row>
    <row r="46" spans="1:5" ht="14.5">
      <c r="A46" s="74" t="s">
        <v>4962</v>
      </c>
      <c r="B46" s="90">
        <v>161400000</v>
      </c>
      <c r="C46" s="91">
        <v>99.785000000000011</v>
      </c>
      <c r="D46" s="91">
        <v>798.28000000000009</v>
      </c>
      <c r="E46" s="92">
        <v>161400000</v>
      </c>
    </row>
    <row r="47" spans="1:5" ht="14.5">
      <c r="A47" s="74" t="s">
        <v>4974</v>
      </c>
      <c r="B47" s="90">
        <v>589400000</v>
      </c>
      <c r="C47" s="91">
        <v>364.51874999999978</v>
      </c>
      <c r="D47" s="91">
        <v>2916.1499999999983</v>
      </c>
      <c r="E47" s="92">
        <v>589400000</v>
      </c>
    </row>
    <row r="48" spans="1:5" ht="14.5">
      <c r="A48" s="74" t="s">
        <v>4999</v>
      </c>
      <c r="B48" s="90">
        <v>8400000</v>
      </c>
      <c r="C48" s="91">
        <v>5.0724999999999998</v>
      </c>
      <c r="D48" s="91">
        <v>40.58</v>
      </c>
      <c r="E48" s="92">
        <v>8400000</v>
      </c>
    </row>
    <row r="49" spans="1:5" ht="14.5">
      <c r="A49" s="74" t="s">
        <v>5002</v>
      </c>
      <c r="B49" s="90">
        <v>407400000</v>
      </c>
      <c r="C49" s="91">
        <v>246.0162499999997</v>
      </c>
      <c r="D49" s="91">
        <v>1968.1299999999976</v>
      </c>
      <c r="E49" s="92">
        <v>407400000</v>
      </c>
    </row>
    <row r="50" spans="1:5" ht="14.5">
      <c r="A50" s="74" t="s">
        <v>5061</v>
      </c>
      <c r="B50" s="90">
        <v>502000000</v>
      </c>
      <c r="C50" s="91">
        <v>301.80750000000074</v>
      </c>
      <c r="D50" s="91">
        <v>2414.4600000000059</v>
      </c>
      <c r="E50" s="92">
        <v>502000000</v>
      </c>
    </row>
    <row r="51" spans="1:5" ht="14.5">
      <c r="A51" s="74" t="s">
        <v>5161</v>
      </c>
      <c r="B51" s="90">
        <v>1030600000</v>
      </c>
      <c r="C51" s="91">
        <v>641.25000000000034</v>
      </c>
      <c r="D51" s="91">
        <v>5130.0000000000027</v>
      </c>
      <c r="E51" s="92">
        <v>1030600000</v>
      </c>
    </row>
    <row r="52" spans="1:5" ht="14.5">
      <c r="A52" s="74" t="s">
        <v>5203</v>
      </c>
      <c r="B52" s="90">
        <v>396600000</v>
      </c>
      <c r="C52" s="91">
        <v>246.48624999999998</v>
      </c>
      <c r="D52" s="91">
        <v>1971.8899999999999</v>
      </c>
      <c r="E52" s="92">
        <v>396600000</v>
      </c>
    </row>
    <row r="53" spans="1:5" ht="14.5">
      <c r="A53" s="74" t="s">
        <v>5224</v>
      </c>
      <c r="B53" s="90">
        <v>332600000</v>
      </c>
      <c r="C53" s="91">
        <v>203.34125000000043</v>
      </c>
      <c r="D53" s="91">
        <v>1626.7300000000034</v>
      </c>
      <c r="E53" s="92">
        <v>332600000</v>
      </c>
    </row>
    <row r="54" spans="1:5" ht="14.5">
      <c r="A54" s="74" t="s">
        <v>5294</v>
      </c>
      <c r="B54" s="90">
        <v>249600000</v>
      </c>
      <c r="C54" s="91">
        <v>149.32124999999971</v>
      </c>
      <c r="D54" s="91">
        <v>1194.5699999999977</v>
      </c>
      <c r="E54" s="92">
        <v>249600000</v>
      </c>
    </row>
    <row r="55" spans="1:5" ht="14.5">
      <c r="A55" s="74" t="s">
        <v>5354</v>
      </c>
      <c r="B55" s="90">
        <v>440200000</v>
      </c>
      <c r="C55" s="91">
        <v>259.50000000000006</v>
      </c>
      <c r="D55" s="91">
        <v>2076.0000000000005</v>
      </c>
      <c r="E55" s="92">
        <v>440200000</v>
      </c>
    </row>
    <row r="56" spans="1:5" ht="14.5">
      <c r="A56" s="74" t="s">
        <v>5474</v>
      </c>
      <c r="B56" s="90">
        <v>109200000</v>
      </c>
      <c r="C56" s="91">
        <v>65.942500000000024</v>
      </c>
      <c r="D56" s="91">
        <v>527.54000000000019</v>
      </c>
      <c r="E56" s="92">
        <v>109200000</v>
      </c>
    </row>
    <row r="57" spans="1:5" ht="14.5">
      <c r="A57" s="74" t="s">
        <v>5495</v>
      </c>
      <c r="B57" s="90">
        <v>36200000</v>
      </c>
      <c r="C57" s="91">
        <v>15.026249999999992</v>
      </c>
      <c r="D57" s="91">
        <v>120.20999999999994</v>
      </c>
      <c r="E57" s="92">
        <v>36200000</v>
      </c>
    </row>
    <row r="58" spans="1:5" ht="14.5">
      <c r="A58" s="74" t="s">
        <v>5545</v>
      </c>
      <c r="B58" s="90">
        <v>276600000</v>
      </c>
      <c r="C58" s="91">
        <v>170.30125000000021</v>
      </c>
      <c r="D58" s="91">
        <v>1362.4100000000017</v>
      </c>
      <c r="E58" s="92">
        <v>276600000</v>
      </c>
    </row>
    <row r="59" spans="1:5" ht="14.5">
      <c r="A59" s="74" t="s">
        <v>5583</v>
      </c>
      <c r="B59" s="90">
        <v>282800000</v>
      </c>
      <c r="C59" s="91">
        <v>169.32125000000053</v>
      </c>
      <c r="D59" s="91">
        <v>1354.5700000000043</v>
      </c>
      <c r="E59" s="92">
        <v>282800000</v>
      </c>
    </row>
    <row r="60" spans="1:5" ht="15" customHeight="1">
      <c r="A60" s="75" t="s">
        <v>5686</v>
      </c>
      <c r="B60" s="93">
        <v>27991000000</v>
      </c>
      <c r="C60" s="94">
        <v>17032.247499999998</v>
      </c>
      <c r="D60" s="94">
        <v>136257.97999999998</v>
      </c>
      <c r="E60" s="95">
        <v>27991000000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14093"/>
  <sheetViews>
    <sheetView showGridLines="0" workbookViewId="0">
      <pane ySplit="2" topLeftCell="A3" activePane="bottomLeft" state="frozen"/>
      <selection pane="bottomLeft" activeCell="D4" sqref="D4"/>
    </sheetView>
  </sheetViews>
  <sheetFormatPr defaultColWidth="12.6328125" defaultRowHeight="15" customHeight="1"/>
  <cols>
    <col min="1" max="1" width="5.453125" customWidth="1"/>
    <col min="2" max="2" width="25.453125" customWidth="1"/>
    <col min="14" max="14" width="3.7265625" customWidth="1"/>
    <col min="15" max="15" width="27.36328125" customWidth="1"/>
  </cols>
  <sheetData>
    <row r="1" spans="1:30">
      <c r="A1" s="21"/>
      <c r="N1" s="80" t="s">
        <v>5687</v>
      </c>
      <c r="O1" s="80" t="s">
        <v>1</v>
      </c>
      <c r="P1" s="82" t="s">
        <v>5688</v>
      </c>
      <c r="Q1" s="77" t="s">
        <v>5689</v>
      </c>
      <c r="R1" s="78"/>
      <c r="S1" s="78"/>
      <c r="T1" s="79"/>
      <c r="U1" s="77" t="s">
        <v>5690</v>
      </c>
      <c r="V1" s="79"/>
      <c r="W1" s="77" t="s">
        <v>5691</v>
      </c>
      <c r="X1" s="78"/>
      <c r="Y1" s="79"/>
      <c r="Z1" s="21"/>
      <c r="AA1" s="21"/>
      <c r="AB1" s="21" t="s">
        <v>5690</v>
      </c>
    </row>
    <row r="2" spans="1:30">
      <c r="A2" s="21" t="s">
        <v>5687</v>
      </c>
      <c r="B2" s="68"/>
      <c r="C2" s="69" t="s">
        <v>5735</v>
      </c>
      <c r="D2" s="70"/>
      <c r="E2" s="70"/>
      <c r="F2" s="70"/>
      <c r="G2" s="70"/>
      <c r="H2" s="70"/>
      <c r="I2" s="70"/>
      <c r="J2" s="70"/>
      <c r="K2" s="70"/>
      <c r="L2" s="71"/>
      <c r="N2" s="81"/>
      <c r="O2" s="81"/>
      <c r="P2" s="81"/>
      <c r="Q2" s="22" t="s">
        <v>5702</v>
      </c>
      <c r="R2" s="23" t="s">
        <v>5703</v>
      </c>
      <c r="S2" s="23" t="s">
        <v>5704</v>
      </c>
      <c r="T2" s="23" t="s">
        <v>5705</v>
      </c>
      <c r="U2" s="22" t="s">
        <v>5706</v>
      </c>
      <c r="V2" s="22" t="s">
        <v>5707</v>
      </c>
      <c r="W2" s="22" t="s">
        <v>5708</v>
      </c>
      <c r="X2" s="23" t="s">
        <v>5709</v>
      </c>
      <c r="Y2" s="23" t="s">
        <v>5710</v>
      </c>
      <c r="Z2" s="21"/>
      <c r="AA2" s="21" t="s">
        <v>5699</v>
      </c>
      <c r="AB2" s="21" t="s">
        <v>5696</v>
      </c>
      <c r="AC2" s="20" t="s">
        <v>5698</v>
      </c>
      <c r="AD2" s="20" t="s">
        <v>5697</v>
      </c>
    </row>
    <row r="3" spans="1:30">
      <c r="A3" s="21">
        <v>1</v>
      </c>
      <c r="B3" s="69" t="s">
        <v>1</v>
      </c>
      <c r="C3" s="68" t="s">
        <v>5692</v>
      </c>
      <c r="D3" s="72" t="s">
        <v>5693</v>
      </c>
      <c r="E3" s="72" t="s">
        <v>5694</v>
      </c>
      <c r="F3" s="72" t="s">
        <v>5695</v>
      </c>
      <c r="G3" s="72" t="s">
        <v>5696</v>
      </c>
      <c r="H3" s="72" t="s">
        <v>5697</v>
      </c>
      <c r="I3" s="72" t="s">
        <v>5698</v>
      </c>
      <c r="J3" s="72" t="s">
        <v>5699</v>
      </c>
      <c r="K3" s="72" t="s">
        <v>5700</v>
      </c>
      <c r="L3" s="73" t="s">
        <v>5701</v>
      </c>
      <c r="N3" s="24">
        <v>1</v>
      </c>
      <c r="O3" s="24" t="s">
        <v>8</v>
      </c>
      <c r="P3" s="25">
        <v>45</v>
      </c>
      <c r="Q3" s="26">
        <f t="shared" ref="Q3:Q59" si="0">R3*P3</f>
        <v>662.85</v>
      </c>
      <c r="R3" s="27">
        <v>14.73</v>
      </c>
      <c r="S3" s="26">
        <v>9.3800000000000008</v>
      </c>
      <c r="T3" s="26">
        <v>20.92</v>
      </c>
      <c r="U3" s="26">
        <f t="shared" ref="U3:U59" si="1">AB3*P3</f>
        <v>82.84375</v>
      </c>
      <c r="V3" s="26">
        <f t="shared" ref="V3:V59" si="2">U3/30</f>
        <v>2.7614583333333331</v>
      </c>
      <c r="W3" s="28">
        <f t="shared" ref="W3:W59" si="3">AA3</f>
        <v>21.746311111111115</v>
      </c>
      <c r="X3" s="20">
        <v>1.177</v>
      </c>
      <c r="Y3" s="28">
        <v>44.494</v>
      </c>
      <c r="AA3" s="20">
        <v>21.746311111111115</v>
      </c>
      <c r="AB3" s="20">
        <v>1.8409722222222222</v>
      </c>
      <c r="AC3" s="20">
        <v>1.1725000000000001</v>
      </c>
      <c r="AD3" s="20">
        <v>2.6150000000000002</v>
      </c>
    </row>
    <row r="4" spans="1:30">
      <c r="A4" s="21">
        <v>2</v>
      </c>
      <c r="B4" s="68" t="s">
        <v>8</v>
      </c>
      <c r="C4" s="87">
        <v>45</v>
      </c>
      <c r="D4" s="88">
        <v>14.727777777777776</v>
      </c>
      <c r="E4" s="88">
        <v>20.92</v>
      </c>
      <c r="F4" s="88">
        <v>9.3800000000000008</v>
      </c>
      <c r="G4" s="88">
        <v>1.840972222222222</v>
      </c>
      <c r="H4" s="88">
        <v>2.6150000000000002</v>
      </c>
      <c r="I4" s="88">
        <v>1.1725000000000001</v>
      </c>
      <c r="J4" s="88" t="e">
        <v>#N/A</v>
      </c>
      <c r="K4" s="88" t="e">
        <v>#N/A</v>
      </c>
      <c r="L4" s="89" t="e">
        <v>#N/A</v>
      </c>
      <c r="N4" s="24">
        <v>2</v>
      </c>
      <c r="O4" s="24" t="s">
        <v>54</v>
      </c>
      <c r="P4" s="25">
        <v>209</v>
      </c>
      <c r="Q4" s="26">
        <f t="shared" si="0"/>
        <v>1703.7999999999922</v>
      </c>
      <c r="R4" s="26">
        <v>8.1521531100478093</v>
      </c>
      <c r="S4" s="26">
        <v>0.94</v>
      </c>
      <c r="T4" s="26">
        <v>9.3699999999999992</v>
      </c>
      <c r="U4" s="26">
        <f t="shared" si="1"/>
        <v>212.97499999999903</v>
      </c>
      <c r="V4" s="26">
        <f t="shared" si="2"/>
        <v>7.0991666666666342</v>
      </c>
      <c r="W4" s="28">
        <f t="shared" si="3"/>
        <v>19.53554066985647</v>
      </c>
      <c r="X4" s="20">
        <v>1.218</v>
      </c>
      <c r="Y4" s="28">
        <v>55.234999999999999</v>
      </c>
      <c r="AA4" s="20">
        <v>19.53554066985647</v>
      </c>
      <c r="AB4" s="20">
        <v>1.0190191387559762</v>
      </c>
      <c r="AC4" s="20">
        <v>0.11749999999999999</v>
      </c>
      <c r="AD4" s="20">
        <v>1.1712499999999999</v>
      </c>
    </row>
    <row r="5" spans="1:30">
      <c r="A5" s="21">
        <v>3</v>
      </c>
      <c r="B5" s="74" t="s">
        <v>54</v>
      </c>
      <c r="C5" s="90">
        <v>209</v>
      </c>
      <c r="D5" s="91">
        <v>8.1521531100478128</v>
      </c>
      <c r="E5" s="91">
        <v>9.3699999999999992</v>
      </c>
      <c r="F5" s="91">
        <v>0.94</v>
      </c>
      <c r="G5" s="91">
        <v>1.0190191387559766</v>
      </c>
      <c r="H5" s="91">
        <v>1.1712499999999999</v>
      </c>
      <c r="I5" s="91">
        <v>0.11749999999999999</v>
      </c>
      <c r="J5" s="91" t="e">
        <v>#REF!</v>
      </c>
      <c r="K5" s="91" t="e">
        <v>#REF!</v>
      </c>
      <c r="L5" s="92" t="e">
        <v>#REF!</v>
      </c>
      <c r="N5" s="24">
        <v>3</v>
      </c>
      <c r="O5" s="24" t="s">
        <v>262</v>
      </c>
      <c r="P5" s="25">
        <v>89</v>
      </c>
      <c r="Q5" s="26">
        <f t="shared" si="0"/>
        <v>1861.8800000000022</v>
      </c>
      <c r="R5" s="26">
        <v>20.920000000000023</v>
      </c>
      <c r="S5" s="26">
        <v>20.92</v>
      </c>
      <c r="T5" s="26">
        <v>20.92</v>
      </c>
      <c r="U5" s="26">
        <f t="shared" si="1"/>
        <v>232.73500000000027</v>
      </c>
      <c r="V5" s="26">
        <f t="shared" si="2"/>
        <v>7.757833333333342</v>
      </c>
      <c r="W5" s="28">
        <f t="shared" si="3"/>
        <v>13.980573033707866</v>
      </c>
      <c r="X5" s="20">
        <v>0.70499999999999996</v>
      </c>
      <c r="Y5" s="28">
        <v>28.274000000000001</v>
      </c>
      <c r="AA5" s="20">
        <v>13.980573033707866</v>
      </c>
      <c r="AB5" s="20">
        <v>2.6150000000000029</v>
      </c>
      <c r="AC5" s="20">
        <v>2.6150000000000002</v>
      </c>
      <c r="AD5" s="20">
        <v>2.6150000000000002</v>
      </c>
    </row>
    <row r="6" spans="1:30">
      <c r="A6" s="21">
        <v>4</v>
      </c>
      <c r="B6" s="74" t="s">
        <v>262</v>
      </c>
      <c r="C6" s="90">
        <v>89</v>
      </c>
      <c r="D6" s="91">
        <v>20.920000000000023</v>
      </c>
      <c r="E6" s="91">
        <v>20.92</v>
      </c>
      <c r="F6" s="91">
        <v>20.92</v>
      </c>
      <c r="G6" s="91">
        <v>2.6150000000000029</v>
      </c>
      <c r="H6" s="91">
        <v>2.6150000000000002</v>
      </c>
      <c r="I6" s="91">
        <v>2.6150000000000002</v>
      </c>
      <c r="J6" s="91" t="e">
        <v>#REF!</v>
      </c>
      <c r="K6" s="91" t="e">
        <v>#REF!</v>
      </c>
      <c r="L6" s="92" t="e">
        <v>#REF!</v>
      </c>
      <c r="N6" s="24">
        <v>4</v>
      </c>
      <c r="O6" s="24" t="s">
        <v>346</v>
      </c>
      <c r="P6" s="25">
        <v>221</v>
      </c>
      <c r="Q6" s="26">
        <f t="shared" si="0"/>
        <v>3066.9099999999908</v>
      </c>
      <c r="R6" s="26">
        <v>13.877420814479596</v>
      </c>
      <c r="S6" s="26">
        <v>9.3699999999999992</v>
      </c>
      <c r="T6" s="26">
        <v>16.97</v>
      </c>
      <c r="U6" s="26">
        <f t="shared" si="1"/>
        <v>383.36374999999884</v>
      </c>
      <c r="V6" s="26">
        <f t="shared" si="2"/>
        <v>12.778791666666628</v>
      </c>
      <c r="W6" s="28">
        <f t="shared" si="3"/>
        <v>17.981312217194581</v>
      </c>
      <c r="X6" s="20">
        <v>0.84599999999999997</v>
      </c>
      <c r="Y6" s="28">
        <v>40.476999999999997</v>
      </c>
      <c r="AA6" s="20">
        <v>17.981312217194581</v>
      </c>
      <c r="AB6" s="20">
        <v>1.7346776018099495</v>
      </c>
      <c r="AC6" s="20">
        <v>1.1712499999999999</v>
      </c>
      <c r="AD6" s="20">
        <v>2.1212499999999999</v>
      </c>
    </row>
    <row r="7" spans="1:30">
      <c r="A7" s="21">
        <v>5</v>
      </c>
      <c r="B7" s="74" t="s">
        <v>346</v>
      </c>
      <c r="C7" s="90">
        <v>221</v>
      </c>
      <c r="D7" s="91">
        <v>13.877420814479581</v>
      </c>
      <c r="E7" s="91">
        <v>16.97</v>
      </c>
      <c r="F7" s="91">
        <v>9.3699999999999992</v>
      </c>
      <c r="G7" s="91">
        <v>1.7346776018099477</v>
      </c>
      <c r="H7" s="91">
        <v>2.1212499999999999</v>
      </c>
      <c r="I7" s="91">
        <v>1.1712499999999999</v>
      </c>
      <c r="J7" s="91" t="e">
        <v>#REF!</v>
      </c>
      <c r="K7" s="91" t="e">
        <v>#REF!</v>
      </c>
      <c r="L7" s="92" t="e">
        <v>#REF!</v>
      </c>
      <c r="N7" s="24">
        <v>5</v>
      </c>
      <c r="O7" s="24" t="s">
        <v>538</v>
      </c>
      <c r="P7" s="25">
        <v>282</v>
      </c>
      <c r="Q7" s="26">
        <f t="shared" si="0"/>
        <v>5881.0099999999857</v>
      </c>
      <c r="R7" s="26">
        <v>20.854645390070871</v>
      </c>
      <c r="S7" s="26">
        <v>20.7</v>
      </c>
      <c r="T7" s="26">
        <v>21.59</v>
      </c>
      <c r="U7" s="26">
        <f t="shared" si="1"/>
        <v>735.12624999999821</v>
      </c>
      <c r="V7" s="26">
        <f t="shared" si="2"/>
        <v>24.504208333333274</v>
      </c>
      <c r="W7" s="28">
        <f t="shared" si="3"/>
        <v>28.168503546099288</v>
      </c>
      <c r="X7" s="20">
        <v>1.244</v>
      </c>
      <c r="Y7" s="28">
        <v>65.900999999999996</v>
      </c>
      <c r="AA7" s="20">
        <v>28.168503546099288</v>
      </c>
      <c r="AB7" s="20">
        <v>2.6068306737588589</v>
      </c>
      <c r="AC7" s="20">
        <v>2.5874999999999999</v>
      </c>
      <c r="AD7" s="20">
        <v>2.69875</v>
      </c>
    </row>
    <row r="8" spans="1:30">
      <c r="A8" s="21">
        <v>6</v>
      </c>
      <c r="B8" s="74" t="s">
        <v>538</v>
      </c>
      <c r="C8" s="90">
        <v>282</v>
      </c>
      <c r="D8" s="91">
        <v>20.854645390070843</v>
      </c>
      <c r="E8" s="91">
        <v>21.59</v>
      </c>
      <c r="F8" s="91">
        <v>20.7</v>
      </c>
      <c r="G8" s="91">
        <v>2.6068306737588554</v>
      </c>
      <c r="H8" s="91">
        <v>2.69875</v>
      </c>
      <c r="I8" s="91">
        <v>2.5874999999999999</v>
      </c>
      <c r="J8" s="91" t="e">
        <v>#REF!</v>
      </c>
      <c r="K8" s="91" t="e">
        <v>#REF!</v>
      </c>
      <c r="L8" s="92" t="e">
        <v>#REF!</v>
      </c>
      <c r="N8" s="24">
        <v>6</v>
      </c>
      <c r="O8" s="24" t="s">
        <v>775</v>
      </c>
      <c r="P8" s="25">
        <v>88</v>
      </c>
      <c r="Q8" s="26">
        <f t="shared" si="0"/>
        <v>4338.7499999999936</v>
      </c>
      <c r="R8" s="26">
        <v>49.303977272727202</v>
      </c>
      <c r="S8" s="26">
        <v>13.38</v>
      </c>
      <c r="T8" s="26">
        <v>53.45</v>
      </c>
      <c r="U8" s="26">
        <f t="shared" si="1"/>
        <v>542.3437499999992</v>
      </c>
      <c r="V8" s="26">
        <f t="shared" si="2"/>
        <v>18.078124999999975</v>
      </c>
      <c r="W8" s="28">
        <f t="shared" si="3"/>
        <v>15.021397727272733</v>
      </c>
      <c r="X8" s="20">
        <v>1.2450000000000001</v>
      </c>
      <c r="Y8" s="28">
        <v>29.96</v>
      </c>
      <c r="AA8" s="20">
        <v>15.021397727272733</v>
      </c>
      <c r="AB8" s="20">
        <v>6.1629971590909003</v>
      </c>
      <c r="AC8" s="20">
        <v>1.6725000000000001</v>
      </c>
      <c r="AD8" s="20">
        <v>6.6812500000000004</v>
      </c>
    </row>
    <row r="9" spans="1:30">
      <c r="A9" s="21">
        <v>7</v>
      </c>
      <c r="B9" s="74" t="s">
        <v>775</v>
      </c>
      <c r="C9" s="90">
        <v>88</v>
      </c>
      <c r="D9" s="91">
        <v>49.303977272727202</v>
      </c>
      <c r="E9" s="91">
        <v>53.45</v>
      </c>
      <c r="F9" s="91">
        <v>13.38</v>
      </c>
      <c r="G9" s="91">
        <v>6.1629971590909003</v>
      </c>
      <c r="H9" s="91">
        <v>6.6812500000000004</v>
      </c>
      <c r="I9" s="91">
        <v>1.6725000000000001</v>
      </c>
      <c r="J9" s="91" t="e">
        <v>#REF!</v>
      </c>
      <c r="K9" s="91" t="e">
        <v>#REF!</v>
      </c>
      <c r="L9" s="92" t="e">
        <v>#REF!</v>
      </c>
      <c r="N9" s="24">
        <v>7</v>
      </c>
      <c r="O9" s="24" t="s">
        <v>856</v>
      </c>
      <c r="P9" s="25">
        <v>157</v>
      </c>
      <c r="Q9" s="26">
        <f t="shared" si="0"/>
        <v>1339.6200000000003</v>
      </c>
      <c r="R9" s="26">
        <v>8.5326114649681557</v>
      </c>
      <c r="S9" s="26">
        <v>5.84</v>
      </c>
      <c r="T9" s="26">
        <v>10.28</v>
      </c>
      <c r="U9" s="26">
        <f t="shared" si="1"/>
        <v>167.45250000000004</v>
      </c>
      <c r="V9" s="26">
        <f t="shared" si="2"/>
        <v>5.5817500000000013</v>
      </c>
      <c r="W9" s="28">
        <f t="shared" si="3"/>
        <v>16.170082802547764</v>
      </c>
      <c r="X9" s="20">
        <v>0.61699999999999999</v>
      </c>
      <c r="Y9" s="28">
        <v>75.941999999999993</v>
      </c>
      <c r="AA9" s="20">
        <v>16.170082802547764</v>
      </c>
      <c r="AB9" s="20">
        <v>1.0665764331210195</v>
      </c>
      <c r="AC9" s="20">
        <v>0.73</v>
      </c>
      <c r="AD9" s="20">
        <v>1.2849999999999999</v>
      </c>
    </row>
    <row r="10" spans="1:30">
      <c r="A10" s="21">
        <v>8</v>
      </c>
      <c r="B10" s="74" t="s">
        <v>856</v>
      </c>
      <c r="C10" s="90">
        <v>157</v>
      </c>
      <c r="D10" s="91">
        <v>8.532611464968145</v>
      </c>
      <c r="E10" s="91">
        <v>10.28</v>
      </c>
      <c r="F10" s="91">
        <v>5.84</v>
      </c>
      <c r="G10" s="91">
        <v>1.0665764331210181</v>
      </c>
      <c r="H10" s="91">
        <v>1.2849999999999999</v>
      </c>
      <c r="I10" s="91">
        <v>0.73</v>
      </c>
      <c r="J10" s="91" t="e">
        <v>#REF!</v>
      </c>
      <c r="K10" s="91" t="e">
        <v>#REF!</v>
      </c>
      <c r="L10" s="92" t="e">
        <v>#REF!</v>
      </c>
      <c r="N10" s="24">
        <v>8</v>
      </c>
      <c r="O10" s="24" t="s">
        <v>999</v>
      </c>
      <c r="P10" s="25">
        <v>217</v>
      </c>
      <c r="Q10" s="26">
        <f t="shared" si="0"/>
        <v>2049.6999999999935</v>
      </c>
      <c r="R10" s="26">
        <v>9.4456221198156385</v>
      </c>
      <c r="S10" s="26">
        <v>7.61</v>
      </c>
      <c r="T10" s="26">
        <v>16.97</v>
      </c>
      <c r="U10" s="26">
        <f t="shared" si="1"/>
        <v>256.21249999999918</v>
      </c>
      <c r="V10" s="26">
        <f t="shared" si="2"/>
        <v>8.5404166666666388</v>
      </c>
      <c r="W10" s="28">
        <f t="shared" si="3"/>
        <v>22.445474654377872</v>
      </c>
      <c r="X10" s="20">
        <v>0.20300000000000001</v>
      </c>
      <c r="Y10" s="28">
        <v>68.227000000000004</v>
      </c>
      <c r="AA10" s="20">
        <v>22.445474654377872</v>
      </c>
      <c r="AB10" s="20">
        <v>1.1807027649769548</v>
      </c>
      <c r="AC10" s="20">
        <v>0.95125000000000004</v>
      </c>
      <c r="AD10" s="20">
        <v>2.1212499999999999</v>
      </c>
    </row>
    <row r="11" spans="1:30">
      <c r="A11" s="21">
        <v>9</v>
      </c>
      <c r="B11" s="74" t="s">
        <v>999</v>
      </c>
      <c r="C11" s="90">
        <v>217</v>
      </c>
      <c r="D11" s="91">
        <v>9.4456221198156509</v>
      </c>
      <c r="E11" s="91">
        <v>16.97</v>
      </c>
      <c r="F11" s="91">
        <v>7.61</v>
      </c>
      <c r="G11" s="91">
        <v>1.1807027649769564</v>
      </c>
      <c r="H11" s="91">
        <v>2.1212499999999999</v>
      </c>
      <c r="I11" s="91">
        <v>0.95125000000000004</v>
      </c>
      <c r="J11" s="91" t="e">
        <v>#REF!</v>
      </c>
      <c r="K11" s="91" t="e">
        <v>#REF!</v>
      </c>
      <c r="L11" s="92" t="e">
        <v>#REF!</v>
      </c>
      <c r="N11" s="24">
        <v>9</v>
      </c>
      <c r="O11" s="24" t="s">
        <v>1166</v>
      </c>
      <c r="P11" s="25">
        <v>112</v>
      </c>
      <c r="Q11" s="26">
        <f t="shared" si="0"/>
        <v>4427.0800000000008</v>
      </c>
      <c r="R11" s="26">
        <v>39.527500000000011</v>
      </c>
      <c r="S11" s="26">
        <v>20.29</v>
      </c>
      <c r="T11" s="26">
        <v>44.23</v>
      </c>
      <c r="U11" s="26">
        <f t="shared" si="1"/>
        <v>553.3850000000001</v>
      </c>
      <c r="V11" s="26">
        <f t="shared" si="2"/>
        <v>18.44616666666667</v>
      </c>
      <c r="W11" s="28">
        <f t="shared" si="3"/>
        <v>12.592562499999998</v>
      </c>
      <c r="X11" s="20">
        <v>0.66800000000000004</v>
      </c>
      <c r="Y11" s="28">
        <v>34.454999999999998</v>
      </c>
      <c r="AA11" s="20">
        <v>12.592562499999998</v>
      </c>
      <c r="AB11" s="20">
        <v>4.9409375000000013</v>
      </c>
      <c r="AC11" s="20">
        <v>2.5362499999999999</v>
      </c>
      <c r="AD11" s="20">
        <v>5.5287499999999996</v>
      </c>
    </row>
    <row r="12" spans="1:30">
      <c r="A12" s="21">
        <v>10</v>
      </c>
      <c r="B12" s="74" t="s">
        <v>1166</v>
      </c>
      <c r="C12" s="90">
        <v>112</v>
      </c>
      <c r="D12" s="91">
        <v>39.527499999999982</v>
      </c>
      <c r="E12" s="91">
        <v>44.23</v>
      </c>
      <c r="F12" s="91">
        <v>20.29</v>
      </c>
      <c r="G12" s="91">
        <v>4.9409374999999978</v>
      </c>
      <c r="H12" s="91">
        <v>5.5287499999999996</v>
      </c>
      <c r="I12" s="91">
        <v>2.5362499999999999</v>
      </c>
      <c r="J12" s="91" t="e">
        <v>#REF!</v>
      </c>
      <c r="K12" s="91" t="e">
        <v>#REF!</v>
      </c>
      <c r="L12" s="92" t="e">
        <v>#REF!</v>
      </c>
      <c r="N12" s="24">
        <v>10</v>
      </c>
      <c r="O12" s="24" t="s">
        <v>1251</v>
      </c>
      <c r="P12" s="25">
        <v>155</v>
      </c>
      <c r="Q12" s="26">
        <f t="shared" si="0"/>
        <v>7038.2699999999732</v>
      </c>
      <c r="R12" s="26">
        <v>45.408193548386926</v>
      </c>
      <c r="S12" s="26">
        <v>20.29</v>
      </c>
      <c r="T12" s="26">
        <v>53.45</v>
      </c>
      <c r="U12" s="26">
        <f t="shared" si="1"/>
        <v>879.78374999999664</v>
      </c>
      <c r="V12" s="26">
        <f t="shared" si="2"/>
        <v>29.326124999999887</v>
      </c>
      <c r="W12" s="28">
        <f t="shared" si="3"/>
        <v>17.785464516129036</v>
      </c>
      <c r="X12" s="20">
        <v>1.5129999999999999</v>
      </c>
      <c r="Y12" s="28">
        <v>46.322000000000003</v>
      </c>
      <c r="AA12" s="20">
        <v>17.785464516129036</v>
      </c>
      <c r="AB12" s="20">
        <v>5.6760241935483657</v>
      </c>
      <c r="AC12" s="20">
        <v>2.5362499999999999</v>
      </c>
      <c r="AD12" s="20">
        <v>6.6812500000000004</v>
      </c>
    </row>
    <row r="13" spans="1:30">
      <c r="A13" s="21">
        <v>11</v>
      </c>
      <c r="B13" s="74" t="s">
        <v>1251</v>
      </c>
      <c r="C13" s="90">
        <v>155</v>
      </c>
      <c r="D13" s="91">
        <v>45.40819354838694</v>
      </c>
      <c r="E13" s="91">
        <v>53.45</v>
      </c>
      <c r="F13" s="91">
        <v>20.29</v>
      </c>
      <c r="G13" s="91">
        <v>5.6760241935483675</v>
      </c>
      <c r="H13" s="91">
        <v>6.6812500000000004</v>
      </c>
      <c r="I13" s="91">
        <v>2.5362499999999999</v>
      </c>
      <c r="J13" s="91" t="e">
        <v>#REF!</v>
      </c>
      <c r="K13" s="91" t="e">
        <v>#REF!</v>
      </c>
      <c r="L13" s="92" t="e">
        <v>#REF!</v>
      </c>
      <c r="N13" s="24">
        <v>11</v>
      </c>
      <c r="O13" s="24" t="s">
        <v>1370</v>
      </c>
      <c r="P13" s="25">
        <v>269</v>
      </c>
      <c r="Q13" s="26">
        <f t="shared" si="0"/>
        <v>4126.0999999999958</v>
      </c>
      <c r="R13" s="26">
        <v>15.33866171003716</v>
      </c>
      <c r="S13" s="26">
        <v>8.89</v>
      </c>
      <c r="T13" s="26">
        <v>21.59</v>
      </c>
      <c r="U13" s="26">
        <f t="shared" si="1"/>
        <v>515.76249999999948</v>
      </c>
      <c r="V13" s="26">
        <f t="shared" si="2"/>
        <v>17.192083333333315</v>
      </c>
      <c r="W13" s="28">
        <f t="shared" si="3"/>
        <v>19.824148698884741</v>
      </c>
      <c r="X13" s="20">
        <v>2.1160000000000001</v>
      </c>
      <c r="Y13" s="28">
        <v>51.067999999999998</v>
      </c>
      <c r="AA13" s="20">
        <v>19.824148698884741</v>
      </c>
      <c r="AB13" s="20">
        <v>1.917332713754645</v>
      </c>
      <c r="AC13" s="20">
        <v>1.1112500000000001</v>
      </c>
      <c r="AD13" s="20">
        <v>2.69875</v>
      </c>
    </row>
    <row r="14" spans="1:30">
      <c r="A14" s="21">
        <v>12</v>
      </c>
      <c r="B14" s="74" t="s">
        <v>1370</v>
      </c>
      <c r="C14" s="90">
        <v>269</v>
      </c>
      <c r="D14" s="91">
        <v>15.338661710037139</v>
      </c>
      <c r="E14" s="91">
        <v>21.59</v>
      </c>
      <c r="F14" s="91">
        <v>8.89</v>
      </c>
      <c r="G14" s="91">
        <v>1.9173327137546423</v>
      </c>
      <c r="H14" s="91">
        <v>2.69875</v>
      </c>
      <c r="I14" s="91">
        <v>1.1112500000000001</v>
      </c>
      <c r="J14" s="91" t="e">
        <v>#REF!</v>
      </c>
      <c r="K14" s="91" t="e">
        <v>#REF!</v>
      </c>
      <c r="L14" s="92" t="e">
        <v>#REF!</v>
      </c>
      <c r="N14" s="24">
        <v>12</v>
      </c>
      <c r="O14" s="24" t="s">
        <v>1567</v>
      </c>
      <c r="P14" s="25">
        <v>119</v>
      </c>
      <c r="Q14" s="26">
        <f t="shared" si="0"/>
        <v>1993.0200000000027</v>
      </c>
      <c r="R14" s="26">
        <v>16.748067226890779</v>
      </c>
      <c r="S14" s="26">
        <v>0.5</v>
      </c>
      <c r="T14" s="26">
        <v>20.92</v>
      </c>
      <c r="U14" s="26">
        <f t="shared" si="1"/>
        <v>249.12750000000034</v>
      </c>
      <c r="V14" s="26">
        <f t="shared" si="2"/>
        <v>8.3042500000000121</v>
      </c>
      <c r="W14" s="28">
        <f t="shared" si="3"/>
        <v>13.931773109243693</v>
      </c>
      <c r="X14" s="20">
        <v>1.9219999999999999</v>
      </c>
      <c r="Y14" s="28">
        <v>31.765000000000001</v>
      </c>
      <c r="AA14" s="20">
        <v>13.931773109243693</v>
      </c>
      <c r="AB14" s="20">
        <v>2.0935084033613474</v>
      </c>
      <c r="AC14" s="20">
        <v>6.25E-2</v>
      </c>
      <c r="AD14" s="20">
        <v>2.6150000000000002</v>
      </c>
    </row>
    <row r="15" spans="1:30">
      <c r="A15" s="21">
        <v>13</v>
      </c>
      <c r="B15" s="74" t="s">
        <v>1567</v>
      </c>
      <c r="C15" s="90">
        <v>119</v>
      </c>
      <c r="D15" s="91">
        <v>16.748067226890775</v>
      </c>
      <c r="E15" s="91">
        <v>20.92</v>
      </c>
      <c r="F15" s="91">
        <v>0.5</v>
      </c>
      <c r="G15" s="91">
        <v>2.0935084033613469</v>
      </c>
      <c r="H15" s="91">
        <v>2.6150000000000002</v>
      </c>
      <c r="I15" s="91">
        <v>6.25E-2</v>
      </c>
      <c r="J15" s="91" t="e">
        <v>#REF!</v>
      </c>
      <c r="K15" s="91" t="e">
        <v>#REF!</v>
      </c>
      <c r="L15" s="92" t="e">
        <v>#REF!</v>
      </c>
      <c r="N15" s="24">
        <v>13</v>
      </c>
      <c r="O15" s="24" t="s">
        <v>1667</v>
      </c>
      <c r="P15" s="25">
        <v>195</v>
      </c>
      <c r="Q15" s="26">
        <f t="shared" si="0"/>
        <v>3153.4300000000071</v>
      </c>
      <c r="R15" s="26">
        <v>16.171435897435934</v>
      </c>
      <c r="S15" s="26">
        <v>11.25</v>
      </c>
      <c r="T15" s="26">
        <v>20.92</v>
      </c>
      <c r="U15" s="26">
        <f t="shared" si="1"/>
        <v>394.17875000000089</v>
      </c>
      <c r="V15" s="26">
        <f t="shared" si="2"/>
        <v>13.139291666666697</v>
      </c>
      <c r="W15" s="28">
        <f t="shared" si="3"/>
        <v>27.884789743589746</v>
      </c>
      <c r="X15" s="20">
        <v>0.95799999999999996</v>
      </c>
      <c r="Y15" s="28">
        <v>68.227000000000004</v>
      </c>
      <c r="AA15" s="20">
        <v>27.884789743589746</v>
      </c>
      <c r="AB15" s="20">
        <v>2.0214294871794918</v>
      </c>
      <c r="AC15" s="20">
        <v>1.40625</v>
      </c>
      <c r="AD15" s="20">
        <v>2.6150000000000002</v>
      </c>
    </row>
    <row r="16" spans="1:30">
      <c r="A16" s="21">
        <v>14</v>
      </c>
      <c r="B16" s="74" t="s">
        <v>1667</v>
      </c>
      <c r="C16" s="90">
        <v>195</v>
      </c>
      <c r="D16" s="91">
        <v>16.17143589743592</v>
      </c>
      <c r="E16" s="91">
        <v>20.92</v>
      </c>
      <c r="F16" s="91">
        <v>11.25</v>
      </c>
      <c r="G16" s="91">
        <v>2.02142948717949</v>
      </c>
      <c r="H16" s="91">
        <v>2.6150000000000002</v>
      </c>
      <c r="I16" s="91">
        <v>1.40625</v>
      </c>
      <c r="J16" s="91" t="e">
        <v>#REF!</v>
      </c>
      <c r="K16" s="91" t="e">
        <v>#REF!</v>
      </c>
      <c r="L16" s="92" t="e">
        <v>#REF!</v>
      </c>
      <c r="N16" s="24">
        <v>14</v>
      </c>
      <c r="O16" s="24" t="s">
        <v>1829</v>
      </c>
      <c r="P16" s="25">
        <v>108</v>
      </c>
      <c r="Q16" s="26">
        <f t="shared" si="0"/>
        <v>1962.2100000000005</v>
      </c>
      <c r="R16" s="26">
        <v>18.168611111111115</v>
      </c>
      <c r="S16" s="26">
        <v>9.3800000000000008</v>
      </c>
      <c r="T16" s="26">
        <v>20.29</v>
      </c>
      <c r="U16" s="26">
        <f t="shared" si="1"/>
        <v>245.27625000000006</v>
      </c>
      <c r="V16" s="26">
        <f t="shared" si="2"/>
        <v>8.1758750000000013</v>
      </c>
      <c r="W16" s="28">
        <f t="shared" si="3"/>
        <v>14.145768518518516</v>
      </c>
      <c r="X16" s="20">
        <v>0.84599999999999997</v>
      </c>
      <c r="Y16" s="28">
        <v>27.728000000000002</v>
      </c>
      <c r="AA16" s="20">
        <v>14.145768518518516</v>
      </c>
      <c r="AB16" s="20">
        <v>2.2710763888888894</v>
      </c>
      <c r="AC16" s="20">
        <v>1.1725000000000001</v>
      </c>
      <c r="AD16" s="20">
        <v>2.5362499999999999</v>
      </c>
    </row>
    <row r="17" spans="1:30">
      <c r="A17" s="21">
        <v>15</v>
      </c>
      <c r="B17" s="74" t="s">
        <v>1829</v>
      </c>
      <c r="C17" s="90">
        <v>108</v>
      </c>
      <c r="D17" s="91">
        <v>18.168611111111098</v>
      </c>
      <c r="E17" s="91">
        <v>20.29</v>
      </c>
      <c r="F17" s="91">
        <v>9.3800000000000008</v>
      </c>
      <c r="G17" s="91">
        <v>2.2710763888888872</v>
      </c>
      <c r="H17" s="91">
        <v>2.5362499999999999</v>
      </c>
      <c r="I17" s="91">
        <v>1.1725000000000001</v>
      </c>
      <c r="J17" s="91" t="e">
        <v>#REF!</v>
      </c>
      <c r="K17" s="91" t="e">
        <v>#REF!</v>
      </c>
      <c r="L17" s="92" t="e">
        <v>#REF!</v>
      </c>
      <c r="N17" s="24">
        <v>15</v>
      </c>
      <c r="O17" s="24" t="s">
        <v>1911</v>
      </c>
      <c r="P17" s="25">
        <v>128</v>
      </c>
      <c r="Q17" s="26">
        <f t="shared" si="0"/>
        <v>3811.7299999999987</v>
      </c>
      <c r="R17" s="26">
        <v>29.779140624999989</v>
      </c>
      <c r="S17" s="26">
        <v>13.38</v>
      </c>
      <c r="T17" s="26">
        <v>53.45</v>
      </c>
      <c r="U17" s="26">
        <f t="shared" si="1"/>
        <v>476.46624999999983</v>
      </c>
      <c r="V17" s="26">
        <f t="shared" si="2"/>
        <v>15.882208333333327</v>
      </c>
      <c r="W17" s="28">
        <f t="shared" si="3"/>
        <v>14.82672440944882</v>
      </c>
      <c r="X17" s="20">
        <v>2.54</v>
      </c>
      <c r="Y17" s="28">
        <v>34.639000000000003</v>
      </c>
      <c r="AA17" s="20">
        <v>14.82672440944882</v>
      </c>
      <c r="AB17" s="20">
        <v>3.7223925781249987</v>
      </c>
      <c r="AC17" s="20">
        <v>1.6725000000000001</v>
      </c>
      <c r="AD17" s="20">
        <v>6.6812500000000004</v>
      </c>
    </row>
    <row r="18" spans="1:30">
      <c r="A18" s="21">
        <v>16</v>
      </c>
      <c r="B18" s="74" t="s">
        <v>1911</v>
      </c>
      <c r="C18" s="90">
        <v>128</v>
      </c>
      <c r="D18" s="91">
        <v>29.779140624999975</v>
      </c>
      <c r="E18" s="91">
        <v>53.45</v>
      </c>
      <c r="F18" s="91">
        <v>13.38</v>
      </c>
      <c r="G18" s="91">
        <v>3.7223925781249969</v>
      </c>
      <c r="H18" s="91">
        <v>6.6812500000000004</v>
      </c>
      <c r="I18" s="91">
        <v>1.6725000000000001</v>
      </c>
      <c r="J18" s="91" t="e">
        <v>#REF!</v>
      </c>
      <c r="K18" s="91" t="e">
        <v>#REF!</v>
      </c>
      <c r="L18" s="92" t="e">
        <v>#REF!</v>
      </c>
      <c r="N18" s="24">
        <v>16</v>
      </c>
      <c r="O18" s="24" t="s">
        <v>2006</v>
      </c>
      <c r="P18" s="25">
        <v>99</v>
      </c>
      <c r="Q18" s="26">
        <f t="shared" si="0"/>
        <v>697.07000000000221</v>
      </c>
      <c r="R18" s="26">
        <v>7.0411111111111335</v>
      </c>
      <c r="S18" s="26">
        <v>1.22</v>
      </c>
      <c r="T18" s="26">
        <v>16.97</v>
      </c>
      <c r="U18" s="26">
        <f t="shared" si="1"/>
        <v>87.133750000000276</v>
      </c>
      <c r="V18" s="26">
        <f t="shared" si="2"/>
        <v>2.9044583333333427</v>
      </c>
      <c r="W18" s="28">
        <f t="shared" si="3"/>
        <v>15.269868686868682</v>
      </c>
      <c r="X18" s="20">
        <v>1.706</v>
      </c>
      <c r="Y18" s="28">
        <v>32.222999999999999</v>
      </c>
      <c r="AA18" s="20">
        <v>15.269868686868682</v>
      </c>
      <c r="AB18" s="20">
        <v>0.88013888888889169</v>
      </c>
      <c r="AC18" s="20">
        <v>0.1525</v>
      </c>
      <c r="AD18" s="20">
        <v>2.1212499999999999</v>
      </c>
    </row>
    <row r="19" spans="1:30">
      <c r="A19" s="21">
        <v>17</v>
      </c>
      <c r="B19" s="74" t="s">
        <v>2006</v>
      </c>
      <c r="C19" s="90">
        <v>99</v>
      </c>
      <c r="D19" s="91">
        <v>7.0411111111111264</v>
      </c>
      <c r="E19" s="91">
        <v>16.97</v>
      </c>
      <c r="F19" s="91">
        <v>1.22</v>
      </c>
      <c r="G19" s="91">
        <v>0.8801388888888908</v>
      </c>
      <c r="H19" s="91">
        <v>2.1212499999999999</v>
      </c>
      <c r="I19" s="91">
        <v>0.1525</v>
      </c>
      <c r="J19" s="91" t="e">
        <v>#REF!</v>
      </c>
      <c r="K19" s="91" t="e">
        <v>#REF!</v>
      </c>
      <c r="L19" s="92" t="e">
        <v>#REF!</v>
      </c>
      <c r="N19" s="24">
        <v>17</v>
      </c>
      <c r="O19" s="24" t="s">
        <v>2074</v>
      </c>
      <c r="P19" s="25">
        <v>64</v>
      </c>
      <c r="Q19" s="26">
        <f t="shared" si="0"/>
        <v>1789.9999999999991</v>
      </c>
      <c r="R19" s="26">
        <v>27.968749999999986</v>
      </c>
      <c r="S19" s="26">
        <v>26.27</v>
      </c>
      <c r="T19" s="26">
        <v>53.45</v>
      </c>
      <c r="U19" s="26">
        <f t="shared" si="1"/>
        <v>223.74999999999989</v>
      </c>
      <c r="V19" s="26">
        <f t="shared" si="2"/>
        <v>7.4583333333333295</v>
      </c>
      <c r="W19" s="28">
        <f t="shared" si="3"/>
        <v>11.369222222222218</v>
      </c>
      <c r="X19" s="20">
        <v>0.996</v>
      </c>
      <c r="Y19" s="28">
        <v>22.852</v>
      </c>
      <c r="AA19" s="20">
        <v>11.369222222222218</v>
      </c>
      <c r="AB19" s="20">
        <v>3.4960937499999982</v>
      </c>
      <c r="AC19" s="20">
        <v>3.2837499999999999</v>
      </c>
      <c r="AD19" s="20">
        <v>6.6812500000000004</v>
      </c>
    </row>
    <row r="20" spans="1:30">
      <c r="A20" s="21">
        <v>18</v>
      </c>
      <c r="B20" s="74" t="s">
        <v>2074</v>
      </c>
      <c r="C20" s="90">
        <v>64</v>
      </c>
      <c r="D20" s="91">
        <v>27.968749999999989</v>
      </c>
      <c r="E20" s="91">
        <v>53.45</v>
      </c>
      <c r="F20" s="91">
        <v>26.27</v>
      </c>
      <c r="G20" s="91">
        <v>3.4960937499999987</v>
      </c>
      <c r="H20" s="91">
        <v>6.6812500000000004</v>
      </c>
      <c r="I20" s="91">
        <v>3.2837499999999999</v>
      </c>
      <c r="J20" s="91" t="e">
        <v>#REF!</v>
      </c>
      <c r="K20" s="91" t="e">
        <v>#REF!</v>
      </c>
      <c r="L20" s="92" t="e">
        <v>#REF!</v>
      </c>
      <c r="N20" s="24">
        <v>18</v>
      </c>
      <c r="O20" s="24" t="s">
        <v>2114</v>
      </c>
      <c r="P20" s="25">
        <v>138</v>
      </c>
      <c r="Q20" s="26">
        <f t="shared" si="0"/>
        <v>2796.0399999999977</v>
      </c>
      <c r="R20" s="26">
        <v>20.26115942028984</v>
      </c>
      <c r="S20" s="26">
        <v>9.3800000000000008</v>
      </c>
      <c r="T20" s="26">
        <v>20.92</v>
      </c>
      <c r="U20" s="26">
        <f t="shared" si="1"/>
        <v>349.50499999999971</v>
      </c>
      <c r="V20" s="26">
        <f t="shared" si="2"/>
        <v>11.650166666666657</v>
      </c>
      <c r="W20" s="28">
        <f t="shared" si="3"/>
        <v>24.950427536231874</v>
      </c>
      <c r="X20" s="20">
        <v>0.97</v>
      </c>
      <c r="Y20" s="28">
        <v>63.768000000000001</v>
      </c>
      <c r="AA20" s="20">
        <v>24.950427536231874</v>
      </c>
      <c r="AB20" s="20">
        <v>2.5326449275362299</v>
      </c>
      <c r="AC20" s="20">
        <v>1.1725000000000001</v>
      </c>
      <c r="AD20" s="20">
        <v>2.6150000000000002</v>
      </c>
    </row>
    <row r="21" spans="1:30">
      <c r="A21" s="21">
        <v>19</v>
      </c>
      <c r="B21" s="74" t="s">
        <v>2114</v>
      </c>
      <c r="C21" s="90">
        <v>138</v>
      </c>
      <c r="D21" s="91">
        <v>20.261159420289832</v>
      </c>
      <c r="E21" s="91">
        <v>20.92</v>
      </c>
      <c r="F21" s="91">
        <v>9.3800000000000008</v>
      </c>
      <c r="G21" s="91">
        <v>2.5326449275362291</v>
      </c>
      <c r="H21" s="91">
        <v>2.6150000000000002</v>
      </c>
      <c r="I21" s="91">
        <v>1.1725000000000001</v>
      </c>
      <c r="J21" s="91" t="e">
        <v>#REF!</v>
      </c>
      <c r="K21" s="91" t="e">
        <v>#REF!</v>
      </c>
      <c r="L21" s="92" t="e">
        <v>#REF!</v>
      </c>
      <c r="N21" s="24">
        <v>19</v>
      </c>
      <c r="O21" s="24" t="s">
        <v>2219</v>
      </c>
      <c r="P21" s="25">
        <v>55</v>
      </c>
      <c r="Q21" s="26">
        <f t="shared" si="0"/>
        <v>476.09999999999951</v>
      </c>
      <c r="R21" s="26">
        <v>8.6563636363636274</v>
      </c>
      <c r="S21" s="26">
        <v>7.7</v>
      </c>
      <c r="T21" s="26">
        <v>15.69</v>
      </c>
      <c r="U21" s="26">
        <f t="shared" si="1"/>
        <v>59.512499999999939</v>
      </c>
      <c r="V21" s="26">
        <f t="shared" si="2"/>
        <v>1.9837499999999979</v>
      </c>
      <c r="W21" s="28">
        <f t="shared" si="3"/>
        <v>18.772418181818185</v>
      </c>
      <c r="X21" s="20">
        <v>2.052</v>
      </c>
      <c r="Y21" s="28">
        <v>46.375</v>
      </c>
      <c r="AA21" s="20">
        <v>18.772418181818185</v>
      </c>
      <c r="AB21" s="20">
        <v>1.0820454545454534</v>
      </c>
      <c r="AC21" s="20">
        <v>0.96250000000000002</v>
      </c>
      <c r="AD21" s="20">
        <v>1.9612499999999999</v>
      </c>
    </row>
    <row r="22" spans="1:30">
      <c r="A22" s="21">
        <v>20</v>
      </c>
      <c r="B22" s="74" t="s">
        <v>2219</v>
      </c>
      <c r="C22" s="90">
        <v>55</v>
      </c>
      <c r="D22" s="91">
        <v>8.6563636363636292</v>
      </c>
      <c r="E22" s="91">
        <v>15.69</v>
      </c>
      <c r="F22" s="91">
        <v>7.7</v>
      </c>
      <c r="G22" s="91">
        <v>1.0820454545454536</v>
      </c>
      <c r="H22" s="91">
        <v>1.9612499999999999</v>
      </c>
      <c r="I22" s="91">
        <v>0.96250000000000002</v>
      </c>
      <c r="J22" s="91" t="e">
        <v>#REF!</v>
      </c>
      <c r="K22" s="91" t="e">
        <v>#REF!</v>
      </c>
      <c r="L22" s="92" t="e">
        <v>#REF!</v>
      </c>
      <c r="N22" s="24">
        <v>20</v>
      </c>
      <c r="O22" s="24" t="s">
        <v>2256</v>
      </c>
      <c r="P22" s="25">
        <v>148</v>
      </c>
      <c r="Q22" s="26">
        <f t="shared" si="0"/>
        <v>3002.919999999996</v>
      </c>
      <c r="R22" s="26">
        <v>20.289999999999974</v>
      </c>
      <c r="S22" s="26">
        <v>20.29</v>
      </c>
      <c r="T22" s="26">
        <v>20.29</v>
      </c>
      <c r="U22" s="26">
        <f t="shared" si="1"/>
        <v>375.3649999999995</v>
      </c>
      <c r="V22" s="26">
        <f t="shared" si="2"/>
        <v>12.51216666666665</v>
      </c>
      <c r="W22" s="28">
        <f t="shared" si="3"/>
        <v>17.848277027027027</v>
      </c>
      <c r="X22" s="20">
        <v>1.581</v>
      </c>
      <c r="Y22" s="28">
        <v>39.594000000000001</v>
      </c>
      <c r="AA22" s="20">
        <v>17.848277027027027</v>
      </c>
      <c r="AB22" s="20">
        <v>2.5362499999999968</v>
      </c>
      <c r="AC22" s="20">
        <v>2.5362499999999999</v>
      </c>
      <c r="AD22" s="20">
        <v>2.5362499999999999</v>
      </c>
    </row>
    <row r="23" spans="1:30">
      <c r="A23" s="21">
        <v>21</v>
      </c>
      <c r="B23" s="74" t="s">
        <v>2256</v>
      </c>
      <c r="C23" s="90">
        <v>148</v>
      </c>
      <c r="D23" s="91">
        <v>20.289999999999974</v>
      </c>
      <c r="E23" s="91">
        <v>20.29</v>
      </c>
      <c r="F23" s="91">
        <v>20.29</v>
      </c>
      <c r="G23" s="91">
        <v>2.5362499999999968</v>
      </c>
      <c r="H23" s="91">
        <v>2.5362499999999999</v>
      </c>
      <c r="I23" s="91">
        <v>2.5362499999999999</v>
      </c>
      <c r="J23" s="91" t="e">
        <v>#REF!</v>
      </c>
      <c r="K23" s="91" t="e">
        <v>#REF!</v>
      </c>
      <c r="L23" s="92" t="e">
        <v>#REF!</v>
      </c>
      <c r="N23" s="24">
        <v>21</v>
      </c>
      <c r="O23" s="24" t="s">
        <v>2357</v>
      </c>
      <c r="P23" s="25">
        <v>253</v>
      </c>
      <c r="Q23" s="26">
        <f t="shared" si="0"/>
        <v>2560.2299999999987</v>
      </c>
      <c r="R23" s="26">
        <v>10.119486166007899</v>
      </c>
      <c r="S23" s="26">
        <v>5.84</v>
      </c>
      <c r="T23" s="26">
        <v>15.69</v>
      </c>
      <c r="U23" s="26">
        <f t="shared" si="1"/>
        <v>320.02874999999983</v>
      </c>
      <c r="V23" s="26">
        <f t="shared" si="2"/>
        <v>10.667624999999994</v>
      </c>
      <c r="W23" s="28">
        <f t="shared" si="3"/>
        <v>23.827218253968258</v>
      </c>
      <c r="X23" s="20">
        <v>1.2030000000000001</v>
      </c>
      <c r="Y23" s="28">
        <v>56.420999999999999</v>
      </c>
      <c r="AA23" s="20">
        <v>23.827218253968258</v>
      </c>
      <c r="AB23" s="20">
        <v>1.2649357707509874</v>
      </c>
      <c r="AC23" s="20">
        <v>0.73</v>
      </c>
      <c r="AD23" s="20">
        <v>1.9612499999999999</v>
      </c>
    </row>
    <row r="24" spans="1:30">
      <c r="A24" s="21">
        <v>22</v>
      </c>
      <c r="B24" s="74" t="s">
        <v>2357</v>
      </c>
      <c r="C24" s="90">
        <v>253</v>
      </c>
      <c r="D24" s="91">
        <v>10.119486166007926</v>
      </c>
      <c r="E24" s="91">
        <v>15.69</v>
      </c>
      <c r="F24" s="91">
        <v>5.84</v>
      </c>
      <c r="G24" s="91">
        <v>1.2649357707509907</v>
      </c>
      <c r="H24" s="91">
        <v>1.9612499999999999</v>
      </c>
      <c r="I24" s="91">
        <v>0.73</v>
      </c>
      <c r="J24" s="91" t="e">
        <v>#REF!</v>
      </c>
      <c r="K24" s="91" t="e">
        <v>#REF!</v>
      </c>
      <c r="L24" s="92" t="e">
        <v>#REF!</v>
      </c>
      <c r="N24" s="24">
        <v>22</v>
      </c>
      <c r="O24" s="24" t="s">
        <v>2534</v>
      </c>
      <c r="P24" s="25">
        <v>65</v>
      </c>
      <c r="Q24" s="26">
        <f t="shared" si="0"/>
        <v>2874.9500000000007</v>
      </c>
      <c r="R24" s="26">
        <v>44.230000000000011</v>
      </c>
      <c r="S24" s="26">
        <v>44.23</v>
      </c>
      <c r="T24" s="26">
        <v>44.23</v>
      </c>
      <c r="U24" s="26">
        <f t="shared" si="1"/>
        <v>359.36875000000009</v>
      </c>
      <c r="V24" s="26">
        <f t="shared" si="2"/>
        <v>11.978958333333336</v>
      </c>
      <c r="W24" s="28">
        <f t="shared" si="3"/>
        <v>17.05970769230769</v>
      </c>
      <c r="X24" s="20">
        <v>2.4750000000000001</v>
      </c>
      <c r="Y24" s="28">
        <v>52.246000000000002</v>
      </c>
      <c r="AA24" s="20">
        <v>17.05970769230769</v>
      </c>
      <c r="AB24" s="20">
        <v>5.5287500000000014</v>
      </c>
      <c r="AC24" s="20">
        <v>5.5287499999999996</v>
      </c>
      <c r="AD24" s="20">
        <v>5.5287499999999996</v>
      </c>
    </row>
    <row r="25" spans="1:30">
      <c r="A25" s="21">
        <v>23</v>
      </c>
      <c r="B25" s="74" t="s">
        <v>2534</v>
      </c>
      <c r="C25" s="90">
        <v>65</v>
      </c>
      <c r="D25" s="91">
        <v>44.230000000000011</v>
      </c>
      <c r="E25" s="91">
        <v>44.23</v>
      </c>
      <c r="F25" s="91">
        <v>44.23</v>
      </c>
      <c r="G25" s="91">
        <v>5.5287500000000014</v>
      </c>
      <c r="H25" s="91">
        <v>5.5287499999999996</v>
      </c>
      <c r="I25" s="91">
        <v>5.5287499999999996</v>
      </c>
      <c r="J25" s="91" t="e">
        <v>#REF!</v>
      </c>
      <c r="K25" s="91" t="e">
        <v>#REF!</v>
      </c>
      <c r="L25" s="92" t="e">
        <v>#REF!</v>
      </c>
      <c r="N25" s="24">
        <v>23</v>
      </c>
      <c r="O25" s="24" t="s">
        <v>2583</v>
      </c>
      <c r="P25" s="25">
        <v>73</v>
      </c>
      <c r="Q25" s="26">
        <f t="shared" si="0"/>
        <v>3284.3999999999965</v>
      </c>
      <c r="R25" s="26">
        <v>44.991780821917757</v>
      </c>
      <c r="S25" s="26">
        <v>17.7</v>
      </c>
      <c r="T25" s="26">
        <v>66.78</v>
      </c>
      <c r="U25" s="26">
        <f t="shared" si="1"/>
        <v>410.54999999999956</v>
      </c>
      <c r="V25" s="26">
        <f t="shared" si="2"/>
        <v>13.684999999999985</v>
      </c>
      <c r="W25" s="28">
        <f t="shared" si="3"/>
        <v>21.340178082191787</v>
      </c>
      <c r="X25" s="20">
        <v>1.9059999999999999</v>
      </c>
      <c r="Y25" s="28">
        <v>54.359000000000002</v>
      </c>
      <c r="AA25" s="20">
        <v>21.340178082191787</v>
      </c>
      <c r="AB25" s="20">
        <v>5.6239726027397197</v>
      </c>
      <c r="AC25" s="20">
        <v>2.2124999999999999</v>
      </c>
      <c r="AD25" s="20">
        <v>8.3475000000000001</v>
      </c>
    </row>
    <row r="26" spans="1:30">
      <c r="A26" s="21">
        <v>24</v>
      </c>
      <c r="B26" s="74" t="s">
        <v>2583</v>
      </c>
      <c r="C26" s="90">
        <v>73</v>
      </c>
      <c r="D26" s="91">
        <v>44.991780821917779</v>
      </c>
      <c r="E26" s="91">
        <v>66.78</v>
      </c>
      <c r="F26" s="91">
        <v>17.7</v>
      </c>
      <c r="G26" s="91">
        <v>5.6239726027397223</v>
      </c>
      <c r="H26" s="91">
        <v>8.3475000000000001</v>
      </c>
      <c r="I26" s="91">
        <v>2.2124999999999999</v>
      </c>
      <c r="J26" s="91" t="e">
        <v>#REF!</v>
      </c>
      <c r="K26" s="91" t="e">
        <v>#REF!</v>
      </c>
      <c r="L26" s="92" t="e">
        <v>#REF!</v>
      </c>
      <c r="N26" s="24">
        <v>24</v>
      </c>
      <c r="O26" s="24" t="s">
        <v>2633</v>
      </c>
      <c r="P26" s="25">
        <v>119</v>
      </c>
      <c r="Q26" s="26">
        <f t="shared" si="0"/>
        <v>1511.7700000000027</v>
      </c>
      <c r="R26" s="26">
        <v>12.703949579831956</v>
      </c>
      <c r="S26" s="26">
        <v>0.39</v>
      </c>
      <c r="T26" s="26">
        <v>21.59</v>
      </c>
      <c r="U26" s="26">
        <f t="shared" si="1"/>
        <v>188.97125000000034</v>
      </c>
      <c r="V26" s="26">
        <f t="shared" si="2"/>
        <v>6.2990416666666782</v>
      </c>
      <c r="W26" s="28">
        <f t="shared" si="3"/>
        <v>10.389445378151265</v>
      </c>
      <c r="X26" s="20">
        <v>2.0070000000000001</v>
      </c>
      <c r="Y26" s="28">
        <v>27.24</v>
      </c>
      <c r="AA26" s="20">
        <v>10.389445378151265</v>
      </c>
      <c r="AB26" s="20">
        <v>1.5879936974789945</v>
      </c>
      <c r="AC26" s="20">
        <v>4.8750000000000002E-2</v>
      </c>
      <c r="AD26" s="20">
        <v>2.69875</v>
      </c>
    </row>
    <row r="27" spans="1:30">
      <c r="A27" s="21">
        <v>25</v>
      </c>
      <c r="B27" s="74" t="s">
        <v>2633</v>
      </c>
      <c r="C27" s="90">
        <v>119</v>
      </c>
      <c r="D27" s="91">
        <v>12.70394957983194</v>
      </c>
      <c r="E27" s="91">
        <v>21.59</v>
      </c>
      <c r="F27" s="91">
        <v>0.39</v>
      </c>
      <c r="G27" s="91">
        <v>1.5879936974789925</v>
      </c>
      <c r="H27" s="91">
        <v>2.69875</v>
      </c>
      <c r="I27" s="91">
        <v>4.8750000000000002E-2</v>
      </c>
      <c r="J27" s="91" t="e">
        <v>#REF!</v>
      </c>
      <c r="K27" s="91" t="e">
        <v>#REF!</v>
      </c>
      <c r="L27" s="92" t="e">
        <v>#REF!</v>
      </c>
      <c r="N27" s="24">
        <v>25</v>
      </c>
      <c r="O27" s="24" t="s">
        <v>2714</v>
      </c>
      <c r="P27" s="25">
        <v>278</v>
      </c>
      <c r="Q27" s="26">
        <f t="shared" si="0"/>
        <v>4307.7200000000066</v>
      </c>
      <c r="R27" s="26">
        <v>15.49539568345326</v>
      </c>
      <c r="S27" s="26">
        <v>10.28</v>
      </c>
      <c r="T27" s="26">
        <v>15.69</v>
      </c>
      <c r="U27" s="26">
        <f t="shared" si="1"/>
        <v>538.46500000000083</v>
      </c>
      <c r="V27" s="26">
        <f t="shared" si="2"/>
        <v>17.948833333333361</v>
      </c>
      <c r="W27" s="28">
        <f t="shared" si="3"/>
        <v>18.453003597122308</v>
      </c>
      <c r="X27" s="20">
        <v>0.34399999999999997</v>
      </c>
      <c r="Y27" s="28">
        <v>35.255000000000003</v>
      </c>
      <c r="AA27" s="20">
        <v>18.453003597122308</v>
      </c>
      <c r="AB27" s="20">
        <v>1.9369244604316576</v>
      </c>
      <c r="AC27" s="20">
        <v>1.2849999999999999</v>
      </c>
      <c r="AD27" s="20">
        <v>1.9612499999999999</v>
      </c>
    </row>
    <row r="28" spans="1:30">
      <c r="A28" s="21">
        <v>26</v>
      </c>
      <c r="B28" s="74" t="s">
        <v>2714</v>
      </c>
      <c r="C28" s="90">
        <v>278</v>
      </c>
      <c r="D28" s="91">
        <v>15.495395683453264</v>
      </c>
      <c r="E28" s="91">
        <v>15.69</v>
      </c>
      <c r="F28" s="91">
        <v>10.28</v>
      </c>
      <c r="G28" s="91">
        <v>1.936924460431658</v>
      </c>
      <c r="H28" s="91">
        <v>1.9612499999999999</v>
      </c>
      <c r="I28" s="91">
        <v>1.2849999999999999</v>
      </c>
      <c r="J28" s="91" t="e">
        <v>#REF!</v>
      </c>
      <c r="K28" s="91" t="e">
        <v>#REF!</v>
      </c>
      <c r="L28" s="92" t="e">
        <v>#REF!</v>
      </c>
      <c r="N28" s="24">
        <v>26</v>
      </c>
      <c r="O28" s="24" t="s">
        <v>2894</v>
      </c>
      <c r="P28" s="25">
        <v>312</v>
      </c>
      <c r="Q28" s="26">
        <f t="shared" si="0"/>
        <v>2808.6000000000008</v>
      </c>
      <c r="R28" s="26">
        <v>9.0019230769230791</v>
      </c>
      <c r="S28" s="26">
        <v>8.89</v>
      </c>
      <c r="T28" s="26">
        <v>14.71</v>
      </c>
      <c r="U28" s="26">
        <f t="shared" si="1"/>
        <v>351.0750000000001</v>
      </c>
      <c r="V28" s="26">
        <f t="shared" si="2"/>
        <v>11.702500000000004</v>
      </c>
      <c r="W28" s="28">
        <f t="shared" si="3"/>
        <v>13.954394230769234</v>
      </c>
      <c r="X28" s="20">
        <v>0.63500000000000001</v>
      </c>
      <c r="Y28" s="28">
        <v>31.344999999999999</v>
      </c>
      <c r="AA28" s="20">
        <v>13.954394230769234</v>
      </c>
      <c r="AB28" s="20">
        <v>1.1252403846153849</v>
      </c>
      <c r="AC28" s="20">
        <v>1.1112500000000001</v>
      </c>
      <c r="AD28" s="20">
        <v>1.8387500000000001</v>
      </c>
    </row>
    <row r="29" spans="1:30">
      <c r="A29" s="21">
        <v>27</v>
      </c>
      <c r="B29" s="74" t="s">
        <v>2894</v>
      </c>
      <c r="C29" s="90">
        <v>312</v>
      </c>
      <c r="D29" s="91">
        <v>9.0019230769230756</v>
      </c>
      <c r="E29" s="91">
        <v>14.71</v>
      </c>
      <c r="F29" s="91">
        <v>8.89</v>
      </c>
      <c r="G29" s="91">
        <v>1.1252403846153844</v>
      </c>
      <c r="H29" s="91">
        <v>1.8387500000000001</v>
      </c>
      <c r="I29" s="91">
        <v>1.1112500000000001</v>
      </c>
      <c r="J29" s="91" t="e">
        <v>#REF!</v>
      </c>
      <c r="K29" s="91" t="e">
        <v>#REF!</v>
      </c>
      <c r="L29" s="92" t="e">
        <v>#REF!</v>
      </c>
      <c r="N29" s="24">
        <v>27</v>
      </c>
      <c r="O29" s="24" t="s">
        <v>3103</v>
      </c>
      <c r="P29" s="25">
        <v>414</v>
      </c>
      <c r="Q29" s="26">
        <f t="shared" si="0"/>
        <v>3167.8800000000087</v>
      </c>
      <c r="R29" s="26">
        <v>7.6518840579710359</v>
      </c>
      <c r="S29" s="26">
        <v>0.15</v>
      </c>
      <c r="T29" s="26">
        <v>17.7</v>
      </c>
      <c r="U29" s="26">
        <f t="shared" si="1"/>
        <v>395.98500000000109</v>
      </c>
      <c r="V29" s="26">
        <f t="shared" si="2"/>
        <v>13.199500000000036</v>
      </c>
      <c r="W29" s="28">
        <f t="shared" si="3"/>
        <v>19.65400483091787</v>
      </c>
      <c r="X29" s="20">
        <v>0.88800000000000001</v>
      </c>
      <c r="Y29" s="28">
        <v>42.148000000000003</v>
      </c>
      <c r="AA29" s="20">
        <v>19.65400483091787</v>
      </c>
      <c r="AB29" s="20">
        <v>0.95648550724637948</v>
      </c>
      <c r="AC29" s="20">
        <v>1.8749999999999999E-2</v>
      </c>
      <c r="AD29" s="20">
        <v>2.2124999999999999</v>
      </c>
    </row>
    <row r="30" spans="1:30">
      <c r="A30" s="21">
        <v>28</v>
      </c>
      <c r="B30" s="74" t="s">
        <v>3103</v>
      </c>
      <c r="C30" s="90">
        <v>414</v>
      </c>
      <c r="D30" s="91">
        <v>7.6518840579710385</v>
      </c>
      <c r="E30" s="91">
        <v>17.7</v>
      </c>
      <c r="F30" s="91">
        <v>0.15</v>
      </c>
      <c r="G30" s="91">
        <v>0.95648550724637982</v>
      </c>
      <c r="H30" s="91">
        <v>2.2124999999999999</v>
      </c>
      <c r="I30" s="91">
        <v>1.8749999999999999E-2</v>
      </c>
      <c r="J30" s="91" t="e">
        <v>#REF!</v>
      </c>
      <c r="K30" s="91" t="e">
        <v>#REF!</v>
      </c>
      <c r="L30" s="92" t="e">
        <v>#REF!</v>
      </c>
      <c r="N30" s="24">
        <v>28</v>
      </c>
      <c r="O30" s="24" t="s">
        <v>3337</v>
      </c>
      <c r="P30" s="25">
        <v>59</v>
      </c>
      <c r="Q30" s="26">
        <f t="shared" si="0"/>
        <v>920.62</v>
      </c>
      <c r="R30" s="26">
        <v>15.603728813559322</v>
      </c>
      <c r="S30" s="26">
        <v>13.38</v>
      </c>
      <c r="T30" s="26">
        <v>16.66</v>
      </c>
      <c r="U30" s="26">
        <f t="shared" si="1"/>
        <v>115.0775</v>
      </c>
      <c r="V30" s="26">
        <f t="shared" si="2"/>
        <v>3.8359166666666669</v>
      </c>
      <c r="W30" s="28">
        <f t="shared" si="3"/>
        <v>16.391879310344819</v>
      </c>
      <c r="X30" s="20">
        <v>0.81899999999999995</v>
      </c>
      <c r="Y30" s="28">
        <v>27.414999999999999</v>
      </c>
      <c r="AA30" s="20">
        <v>16.391879310344819</v>
      </c>
      <c r="AB30" s="20">
        <v>1.9504661016949152</v>
      </c>
      <c r="AC30" s="20">
        <v>1.6725000000000001</v>
      </c>
      <c r="AD30" s="20">
        <v>2.0825</v>
      </c>
    </row>
    <row r="31" spans="1:30">
      <c r="A31" s="21">
        <v>29</v>
      </c>
      <c r="B31" s="74" t="s">
        <v>3337</v>
      </c>
      <c r="C31" s="90">
        <v>59</v>
      </c>
      <c r="D31" s="91">
        <v>15.603728813559316</v>
      </c>
      <c r="E31" s="91">
        <v>16.66</v>
      </c>
      <c r="F31" s="91">
        <v>13.38</v>
      </c>
      <c r="G31" s="91">
        <v>1.9504661016949145</v>
      </c>
      <c r="H31" s="91">
        <v>2.0825</v>
      </c>
      <c r="I31" s="91">
        <v>1.6725000000000001</v>
      </c>
      <c r="J31" s="91" t="e">
        <v>#REF!</v>
      </c>
      <c r="K31" s="91" t="e">
        <v>#REF!</v>
      </c>
      <c r="L31" s="92" t="e">
        <v>#REF!</v>
      </c>
      <c r="N31" s="24">
        <v>29</v>
      </c>
      <c r="O31" s="24" t="s">
        <v>3376</v>
      </c>
      <c r="P31" s="25">
        <v>175</v>
      </c>
      <c r="Q31" s="26">
        <f t="shared" si="0"/>
        <v>1012.9200000000021</v>
      </c>
      <c r="R31" s="26">
        <v>5.7881142857142978</v>
      </c>
      <c r="S31" s="26">
        <v>0.94</v>
      </c>
      <c r="T31" s="26">
        <v>15.73</v>
      </c>
      <c r="U31" s="26">
        <f t="shared" si="1"/>
        <v>126.61500000000026</v>
      </c>
      <c r="V31" s="26">
        <f t="shared" si="2"/>
        <v>4.2205000000000092</v>
      </c>
      <c r="W31" s="28">
        <f t="shared" si="3"/>
        <v>13.270422857142863</v>
      </c>
      <c r="X31" s="20">
        <v>1.1459999999999999</v>
      </c>
      <c r="Y31" s="28">
        <v>45.680999999999997</v>
      </c>
      <c r="AA31" s="20">
        <v>13.270422857142863</v>
      </c>
      <c r="AB31" s="20">
        <v>0.72351428571428722</v>
      </c>
      <c r="AC31" s="20">
        <v>0.11749999999999999</v>
      </c>
      <c r="AD31" s="20">
        <v>1.9662500000000001</v>
      </c>
    </row>
    <row r="32" spans="1:30">
      <c r="A32" s="21">
        <v>30</v>
      </c>
      <c r="B32" s="74" t="s">
        <v>3376</v>
      </c>
      <c r="C32" s="90">
        <v>175</v>
      </c>
      <c r="D32" s="91">
        <v>5.7881142857142978</v>
      </c>
      <c r="E32" s="91">
        <v>15.73</v>
      </c>
      <c r="F32" s="91">
        <v>0.94</v>
      </c>
      <c r="G32" s="91">
        <v>0.72351428571428722</v>
      </c>
      <c r="H32" s="91">
        <v>1.9662500000000001</v>
      </c>
      <c r="I32" s="91">
        <v>0.11749999999999999</v>
      </c>
      <c r="J32" s="91" t="e">
        <v>#REF!</v>
      </c>
      <c r="K32" s="91" t="e">
        <v>#REF!</v>
      </c>
      <c r="L32" s="92" t="e">
        <v>#REF!</v>
      </c>
      <c r="N32" s="24">
        <v>30</v>
      </c>
      <c r="O32" s="24" t="s">
        <v>3504</v>
      </c>
      <c r="P32" s="25">
        <v>589</v>
      </c>
      <c r="Q32" s="26">
        <f t="shared" si="0"/>
        <v>3894.1400000000303</v>
      </c>
      <c r="R32" s="26">
        <v>6.6114431239389306</v>
      </c>
      <c r="S32" s="26">
        <v>4.4400000000000004</v>
      </c>
      <c r="T32" s="26">
        <v>15.69</v>
      </c>
      <c r="U32" s="26">
        <f t="shared" si="1"/>
        <v>486.76750000000379</v>
      </c>
      <c r="V32" s="26">
        <f t="shared" si="2"/>
        <v>16.225583333333461</v>
      </c>
      <c r="W32" s="28">
        <f t="shared" si="3"/>
        <v>17.627465195246177</v>
      </c>
      <c r="X32" s="20">
        <v>1.0740000000000001</v>
      </c>
      <c r="Y32" s="28">
        <v>39.774999999999999</v>
      </c>
      <c r="AA32" s="20">
        <v>17.627465195246177</v>
      </c>
      <c r="AB32" s="20">
        <v>0.82643039049236633</v>
      </c>
      <c r="AC32" s="20">
        <v>0.55500000000000005</v>
      </c>
      <c r="AD32" s="20">
        <v>1.9612499999999999</v>
      </c>
    </row>
    <row r="33" spans="1:30">
      <c r="A33" s="21">
        <v>31</v>
      </c>
      <c r="B33" s="74" t="s">
        <v>3504</v>
      </c>
      <c r="C33" s="90">
        <v>589</v>
      </c>
      <c r="D33" s="91">
        <v>6.6114431239389253</v>
      </c>
      <c r="E33" s="91">
        <v>15.69</v>
      </c>
      <c r="F33" s="91">
        <v>4.4400000000000004</v>
      </c>
      <c r="G33" s="91">
        <v>0.82643039049236566</v>
      </c>
      <c r="H33" s="91">
        <v>1.9612499999999999</v>
      </c>
      <c r="I33" s="91">
        <v>0.55500000000000005</v>
      </c>
      <c r="J33" s="91" t="e">
        <v>#REF!</v>
      </c>
      <c r="K33" s="91" t="e">
        <v>#REF!</v>
      </c>
      <c r="L33" s="92" t="e">
        <v>#REF!</v>
      </c>
      <c r="N33" s="24">
        <v>31</v>
      </c>
      <c r="O33" s="24" t="s">
        <v>3898</v>
      </c>
      <c r="P33" s="25">
        <v>158</v>
      </c>
      <c r="Q33" s="26">
        <f t="shared" si="0"/>
        <v>8075.9699999999912</v>
      </c>
      <c r="R33" s="26">
        <v>51.113734177215136</v>
      </c>
      <c r="S33" s="26">
        <v>17.7</v>
      </c>
      <c r="T33" s="26">
        <v>66.78</v>
      </c>
      <c r="U33" s="26">
        <f t="shared" si="1"/>
        <v>1009.4962499999989</v>
      </c>
      <c r="V33" s="26">
        <f t="shared" si="2"/>
        <v>33.649874999999966</v>
      </c>
      <c r="W33" s="28">
        <f t="shared" si="3"/>
        <v>15.387911392405071</v>
      </c>
      <c r="X33" s="20">
        <v>1.635</v>
      </c>
      <c r="Y33" s="28">
        <v>31.027999999999999</v>
      </c>
      <c r="AA33" s="20">
        <v>15.387911392405071</v>
      </c>
      <c r="AB33" s="20">
        <v>6.389216772151892</v>
      </c>
      <c r="AC33" s="20">
        <v>2.2124999999999999</v>
      </c>
      <c r="AD33" s="20">
        <v>8.3475000000000001</v>
      </c>
    </row>
    <row r="34" spans="1:30">
      <c r="A34" s="21">
        <v>32</v>
      </c>
      <c r="B34" s="74" t="s">
        <v>3898</v>
      </c>
      <c r="C34" s="90">
        <v>158</v>
      </c>
      <c r="D34" s="91">
        <v>51.113734177215157</v>
      </c>
      <c r="E34" s="91">
        <v>66.78</v>
      </c>
      <c r="F34" s="91">
        <v>17.7</v>
      </c>
      <c r="G34" s="91">
        <v>6.3892167721518947</v>
      </c>
      <c r="H34" s="91">
        <v>8.3475000000000001</v>
      </c>
      <c r="I34" s="91">
        <v>2.2124999999999999</v>
      </c>
      <c r="J34" s="91" t="e">
        <v>#REF!</v>
      </c>
      <c r="K34" s="91" t="e">
        <v>#REF!</v>
      </c>
      <c r="L34" s="92" t="e">
        <v>#REF!</v>
      </c>
      <c r="N34" s="24">
        <v>32</v>
      </c>
      <c r="O34" s="24" t="s">
        <v>3993</v>
      </c>
      <c r="P34" s="25">
        <v>64</v>
      </c>
      <c r="Q34" s="26">
        <f t="shared" si="0"/>
        <v>982.72000000000082</v>
      </c>
      <c r="R34" s="26">
        <v>15.355000000000013</v>
      </c>
      <c r="S34" s="26">
        <v>14.71</v>
      </c>
      <c r="T34" s="26">
        <v>21.59</v>
      </c>
      <c r="U34" s="26">
        <f t="shared" si="1"/>
        <v>122.8400000000001</v>
      </c>
      <c r="V34" s="26">
        <f t="shared" si="2"/>
        <v>4.0946666666666705</v>
      </c>
      <c r="W34" s="28">
        <f t="shared" si="3"/>
        <v>11.428374999999996</v>
      </c>
      <c r="X34" s="20">
        <v>1.0029999999999999</v>
      </c>
      <c r="Y34" s="28">
        <v>27.036999999999999</v>
      </c>
      <c r="AA34" s="20">
        <v>11.428374999999996</v>
      </c>
      <c r="AB34" s="20">
        <v>1.9193750000000016</v>
      </c>
      <c r="AC34" s="20">
        <v>1.8387500000000001</v>
      </c>
      <c r="AD34" s="20">
        <v>2.69875</v>
      </c>
    </row>
    <row r="35" spans="1:30">
      <c r="A35" s="21">
        <v>33</v>
      </c>
      <c r="B35" s="74" t="s">
        <v>3993</v>
      </c>
      <c r="C35" s="90">
        <v>64</v>
      </c>
      <c r="D35" s="91">
        <v>15.355000000000013</v>
      </c>
      <c r="E35" s="91">
        <v>21.59</v>
      </c>
      <c r="F35" s="91">
        <v>14.71</v>
      </c>
      <c r="G35" s="91">
        <v>1.9193750000000016</v>
      </c>
      <c r="H35" s="91">
        <v>2.69875</v>
      </c>
      <c r="I35" s="91">
        <v>1.8387500000000001</v>
      </c>
      <c r="J35" s="91" t="e">
        <v>#REF!</v>
      </c>
      <c r="K35" s="91" t="e">
        <v>#REF!</v>
      </c>
      <c r="L35" s="92" t="e">
        <v>#REF!</v>
      </c>
      <c r="N35" s="24">
        <v>33</v>
      </c>
      <c r="O35" s="24" t="s">
        <v>4026</v>
      </c>
      <c r="P35" s="25">
        <v>96</v>
      </c>
      <c r="Q35" s="26">
        <f t="shared" si="0"/>
        <v>912.01999999999964</v>
      </c>
      <c r="R35" s="26">
        <v>9.5002083333333296</v>
      </c>
      <c r="S35" s="26">
        <v>9.3800000000000008</v>
      </c>
      <c r="T35" s="26">
        <v>20.92</v>
      </c>
      <c r="U35" s="26">
        <f t="shared" si="1"/>
        <v>114.00249999999996</v>
      </c>
      <c r="V35" s="26">
        <f t="shared" si="2"/>
        <v>3.8000833333333319</v>
      </c>
      <c r="W35" s="28">
        <f t="shared" si="3"/>
        <v>16.397291666666671</v>
      </c>
      <c r="X35" s="20">
        <v>1.2190000000000001</v>
      </c>
      <c r="Y35" s="28">
        <v>30.103000000000002</v>
      </c>
      <c r="AA35" s="20">
        <v>16.397291666666671</v>
      </c>
      <c r="AB35" s="20">
        <v>1.1875260416666662</v>
      </c>
      <c r="AC35" s="20">
        <v>1.1725000000000001</v>
      </c>
      <c r="AD35" s="20">
        <v>2.6150000000000002</v>
      </c>
    </row>
    <row r="36" spans="1:30">
      <c r="A36" s="21">
        <v>34</v>
      </c>
      <c r="B36" s="74" t="s">
        <v>4026</v>
      </c>
      <c r="C36" s="90">
        <v>96</v>
      </c>
      <c r="D36" s="91">
        <v>9.5002083333333296</v>
      </c>
      <c r="E36" s="91">
        <v>20.92</v>
      </c>
      <c r="F36" s="91">
        <v>9.3800000000000008</v>
      </c>
      <c r="G36" s="91">
        <v>1.1875260416666662</v>
      </c>
      <c r="H36" s="91">
        <v>2.6150000000000002</v>
      </c>
      <c r="I36" s="91">
        <v>1.1725000000000001</v>
      </c>
      <c r="J36" s="91" t="e">
        <v>#REF!</v>
      </c>
      <c r="K36" s="91" t="e">
        <v>#REF!</v>
      </c>
      <c r="L36" s="92" t="e">
        <v>#REF!</v>
      </c>
      <c r="N36" s="24">
        <v>34</v>
      </c>
      <c r="O36" s="24" t="s">
        <v>4087</v>
      </c>
      <c r="P36" s="25">
        <v>94</v>
      </c>
      <c r="Q36" s="26">
        <f t="shared" si="0"/>
        <v>2413.059999999994</v>
      </c>
      <c r="R36" s="26">
        <v>25.670851063829723</v>
      </c>
      <c r="S36" s="26">
        <v>1.22</v>
      </c>
      <c r="T36" s="26">
        <v>53.45</v>
      </c>
      <c r="U36" s="26">
        <f t="shared" si="1"/>
        <v>301.63249999999925</v>
      </c>
      <c r="V36" s="26">
        <f t="shared" si="2"/>
        <v>10.054416666666642</v>
      </c>
      <c r="W36" s="28">
        <f t="shared" si="3"/>
        <v>11.37824468085107</v>
      </c>
      <c r="X36" s="20">
        <v>0.6</v>
      </c>
      <c r="Y36" s="28">
        <v>27.728000000000002</v>
      </c>
      <c r="AA36" s="20">
        <v>11.37824468085107</v>
      </c>
      <c r="AB36" s="20">
        <v>3.2088563829787153</v>
      </c>
      <c r="AC36" s="20">
        <v>0.1525</v>
      </c>
      <c r="AD36" s="20">
        <v>6.6812500000000004</v>
      </c>
    </row>
    <row r="37" spans="1:30">
      <c r="A37" s="21">
        <v>35</v>
      </c>
      <c r="B37" s="74" t="s">
        <v>4087</v>
      </c>
      <c r="C37" s="90">
        <v>94</v>
      </c>
      <c r="D37" s="91">
        <v>25.670851063829787</v>
      </c>
      <c r="E37" s="91">
        <v>53.45</v>
      </c>
      <c r="F37" s="91">
        <v>1.22</v>
      </c>
      <c r="G37" s="91">
        <v>3.2088563829787233</v>
      </c>
      <c r="H37" s="91">
        <v>6.6812500000000004</v>
      </c>
      <c r="I37" s="91">
        <v>0.1525</v>
      </c>
      <c r="J37" s="91" t="e">
        <v>#REF!</v>
      </c>
      <c r="K37" s="91" t="e">
        <v>#REF!</v>
      </c>
      <c r="L37" s="92" t="e">
        <v>#REF!</v>
      </c>
      <c r="N37" s="24">
        <v>35</v>
      </c>
      <c r="O37" s="24" t="s">
        <v>4145</v>
      </c>
      <c r="P37" s="25">
        <v>193</v>
      </c>
      <c r="Q37" s="26">
        <f t="shared" si="0"/>
        <v>2354.8999999999974</v>
      </c>
      <c r="R37" s="26">
        <v>12.201554404145064</v>
      </c>
      <c r="S37" s="26">
        <v>10.32</v>
      </c>
      <c r="T37" s="26">
        <v>26.27</v>
      </c>
      <c r="U37" s="26">
        <f t="shared" si="1"/>
        <v>294.36249999999967</v>
      </c>
      <c r="V37" s="26">
        <f t="shared" si="2"/>
        <v>9.8120833333333231</v>
      </c>
      <c r="W37" s="28">
        <f t="shared" si="3"/>
        <v>19.385801047120413</v>
      </c>
      <c r="X37" s="20">
        <v>1.198</v>
      </c>
      <c r="Y37" s="28">
        <v>68.102000000000004</v>
      </c>
      <c r="AA37" s="20">
        <v>19.385801047120413</v>
      </c>
      <c r="AB37" s="20">
        <v>1.525194300518133</v>
      </c>
      <c r="AC37" s="20">
        <v>1.29</v>
      </c>
      <c r="AD37" s="20">
        <v>3.2837499999999999</v>
      </c>
    </row>
    <row r="38" spans="1:30">
      <c r="A38" s="21">
        <v>36</v>
      </c>
      <c r="B38" s="74" t="s">
        <v>4145</v>
      </c>
      <c r="C38" s="90">
        <v>193</v>
      </c>
      <c r="D38" s="91">
        <v>12.201554404145085</v>
      </c>
      <c r="E38" s="91">
        <v>26.27</v>
      </c>
      <c r="F38" s="91">
        <v>10.32</v>
      </c>
      <c r="G38" s="91">
        <v>1.5251943005181356</v>
      </c>
      <c r="H38" s="91">
        <v>3.2837499999999999</v>
      </c>
      <c r="I38" s="91">
        <v>1.29</v>
      </c>
      <c r="J38" s="91" t="e">
        <v>#REF!</v>
      </c>
      <c r="K38" s="91" t="e">
        <v>#REF!</v>
      </c>
      <c r="L38" s="92" t="e">
        <v>#REF!</v>
      </c>
      <c r="N38" s="24">
        <v>36</v>
      </c>
      <c r="O38" s="24" t="s">
        <v>4274</v>
      </c>
      <c r="P38" s="25">
        <v>115</v>
      </c>
      <c r="Q38" s="26">
        <f t="shared" si="0"/>
        <v>1660.1700000000028</v>
      </c>
      <c r="R38" s="26">
        <v>14.436260869565242</v>
      </c>
      <c r="S38" s="26">
        <v>9.3800000000000008</v>
      </c>
      <c r="T38" s="26">
        <v>20.29</v>
      </c>
      <c r="U38" s="26">
        <f t="shared" si="1"/>
        <v>207.52125000000035</v>
      </c>
      <c r="V38" s="26">
        <f t="shared" si="2"/>
        <v>6.9173750000000114</v>
      </c>
      <c r="W38" s="28">
        <f t="shared" si="3"/>
        <v>16.426582608695654</v>
      </c>
      <c r="X38" s="20">
        <v>0.53</v>
      </c>
      <c r="Y38" s="28">
        <v>30.263000000000002</v>
      </c>
      <c r="AA38" s="20">
        <v>16.426582608695654</v>
      </c>
      <c r="AB38" s="20">
        <v>1.8045326086956552</v>
      </c>
      <c r="AC38" s="20">
        <v>1.1725000000000001</v>
      </c>
      <c r="AD38" s="20">
        <v>2.5362499999999999</v>
      </c>
    </row>
    <row r="39" spans="1:30">
      <c r="A39" s="21">
        <v>37</v>
      </c>
      <c r="B39" s="74" t="s">
        <v>4274</v>
      </c>
      <c r="C39" s="90">
        <v>115</v>
      </c>
      <c r="D39" s="91">
        <v>14.436260869565242</v>
      </c>
      <c r="E39" s="91">
        <v>20.29</v>
      </c>
      <c r="F39" s="91">
        <v>9.3800000000000008</v>
      </c>
      <c r="G39" s="91">
        <v>1.8045326086956552</v>
      </c>
      <c r="H39" s="91">
        <v>2.5362499999999999</v>
      </c>
      <c r="I39" s="91">
        <v>1.1725000000000001</v>
      </c>
      <c r="J39" s="91" t="e">
        <v>#REF!</v>
      </c>
      <c r="K39" s="91" t="e">
        <v>#REF!</v>
      </c>
      <c r="L39" s="92" t="e">
        <v>#REF!</v>
      </c>
      <c r="N39" s="24">
        <v>37</v>
      </c>
      <c r="O39" s="24" t="s">
        <v>4346</v>
      </c>
      <c r="P39" s="25">
        <v>59</v>
      </c>
      <c r="Q39" s="26">
        <f t="shared" si="0"/>
        <v>985.48000000000116</v>
      </c>
      <c r="R39" s="26">
        <v>16.703050847457646</v>
      </c>
      <c r="S39" s="26">
        <v>1.22</v>
      </c>
      <c r="T39" s="26">
        <v>16.97</v>
      </c>
      <c r="U39" s="26">
        <f t="shared" si="1"/>
        <v>123.18500000000014</v>
      </c>
      <c r="V39" s="26">
        <f t="shared" si="2"/>
        <v>4.1061666666666712</v>
      </c>
      <c r="W39" s="28">
        <f t="shared" si="3"/>
        <v>11.080067796610173</v>
      </c>
      <c r="X39" s="20">
        <v>3.2480000000000002</v>
      </c>
      <c r="Y39" s="28">
        <v>34.103999999999999</v>
      </c>
      <c r="AA39" s="20">
        <v>11.080067796610173</v>
      </c>
      <c r="AB39" s="20">
        <v>2.0878813559322058</v>
      </c>
      <c r="AC39" s="20">
        <v>0.1525</v>
      </c>
      <c r="AD39" s="20">
        <v>2.1212499999999999</v>
      </c>
    </row>
    <row r="40" spans="1:30">
      <c r="A40" s="21">
        <v>38</v>
      </c>
      <c r="B40" s="74" t="s">
        <v>4346</v>
      </c>
      <c r="C40" s="90">
        <v>59</v>
      </c>
      <c r="D40" s="91">
        <v>16.703050847457646</v>
      </c>
      <c r="E40" s="91">
        <v>16.97</v>
      </c>
      <c r="F40" s="91">
        <v>1.22</v>
      </c>
      <c r="G40" s="91">
        <v>2.0878813559322058</v>
      </c>
      <c r="H40" s="91">
        <v>2.1212499999999999</v>
      </c>
      <c r="I40" s="91">
        <v>0.1525</v>
      </c>
      <c r="J40" s="91" t="e">
        <v>#REF!</v>
      </c>
      <c r="K40" s="91" t="e">
        <v>#REF!</v>
      </c>
      <c r="L40" s="92" t="e">
        <v>#REF!</v>
      </c>
      <c r="N40" s="24">
        <v>38</v>
      </c>
      <c r="O40" s="24" t="s">
        <v>4381</v>
      </c>
      <c r="P40" s="25">
        <v>115</v>
      </c>
      <c r="Q40" s="26">
        <f t="shared" si="0"/>
        <v>1726.1500000000015</v>
      </c>
      <c r="R40" s="26">
        <v>15.010000000000012</v>
      </c>
      <c r="S40" s="26">
        <v>10.32</v>
      </c>
      <c r="T40" s="26">
        <v>26.27</v>
      </c>
      <c r="U40" s="26">
        <f t="shared" si="1"/>
        <v>215.76875000000018</v>
      </c>
      <c r="V40" s="26">
        <f t="shared" si="2"/>
        <v>7.192291666666673</v>
      </c>
      <c r="W40" s="28">
        <f t="shared" si="3"/>
        <v>8.6618695652173869</v>
      </c>
      <c r="X40" s="20">
        <v>0.90900000000000003</v>
      </c>
      <c r="Y40" s="28">
        <v>19.992999999999999</v>
      </c>
      <c r="AA40" s="20">
        <v>8.6618695652173869</v>
      </c>
      <c r="AB40" s="20">
        <v>1.8762500000000015</v>
      </c>
      <c r="AC40" s="20">
        <v>1.29</v>
      </c>
      <c r="AD40" s="20">
        <v>3.2837499999999999</v>
      </c>
    </row>
    <row r="41" spans="1:30">
      <c r="A41" s="21">
        <v>39</v>
      </c>
      <c r="B41" s="74" t="s">
        <v>4381</v>
      </c>
      <c r="C41" s="90">
        <v>115</v>
      </c>
      <c r="D41" s="91">
        <v>15.01000000000003</v>
      </c>
      <c r="E41" s="91">
        <v>26.27</v>
      </c>
      <c r="F41" s="91">
        <v>10.32</v>
      </c>
      <c r="G41" s="91">
        <v>1.8762500000000037</v>
      </c>
      <c r="H41" s="91">
        <v>3.2837499999999999</v>
      </c>
      <c r="I41" s="91">
        <v>1.29</v>
      </c>
      <c r="J41" s="91" t="e">
        <v>#REF!</v>
      </c>
      <c r="K41" s="91" t="e">
        <v>#REF!</v>
      </c>
      <c r="L41" s="92" t="e">
        <v>#REF!</v>
      </c>
      <c r="N41" s="24">
        <v>39</v>
      </c>
      <c r="O41" s="24" t="s">
        <v>4458</v>
      </c>
      <c r="P41" s="25">
        <v>260</v>
      </c>
      <c r="Q41" s="26">
        <f t="shared" si="0"/>
        <v>4335.2799999999843</v>
      </c>
      <c r="R41" s="26">
        <v>16.674153846153786</v>
      </c>
      <c r="S41" s="26">
        <v>10.32</v>
      </c>
      <c r="T41" s="26">
        <v>20.29</v>
      </c>
      <c r="U41" s="26">
        <f t="shared" si="1"/>
        <v>541.90999999999804</v>
      </c>
      <c r="V41" s="26">
        <f t="shared" si="2"/>
        <v>18.063666666666602</v>
      </c>
      <c r="W41" s="28">
        <f t="shared" si="3"/>
        <v>17.309519230769229</v>
      </c>
      <c r="X41" s="20">
        <v>0.9</v>
      </c>
      <c r="Y41" s="28">
        <v>52.75</v>
      </c>
      <c r="AA41" s="20">
        <v>17.309519230769229</v>
      </c>
      <c r="AB41" s="20">
        <v>2.0842692307692232</v>
      </c>
      <c r="AC41" s="20">
        <v>1.29</v>
      </c>
      <c r="AD41" s="20">
        <v>2.5362499999999999</v>
      </c>
    </row>
    <row r="42" spans="1:30">
      <c r="A42" s="21">
        <v>40</v>
      </c>
      <c r="B42" s="74" t="s">
        <v>4458</v>
      </c>
      <c r="C42" s="90">
        <v>260</v>
      </c>
      <c r="D42" s="91">
        <v>16.674153846153789</v>
      </c>
      <c r="E42" s="91">
        <v>20.29</v>
      </c>
      <c r="F42" s="91">
        <v>10.32</v>
      </c>
      <c r="G42" s="91">
        <v>2.0842692307692237</v>
      </c>
      <c r="H42" s="91">
        <v>2.5362499999999999</v>
      </c>
      <c r="I42" s="91">
        <v>1.29</v>
      </c>
      <c r="J42" s="91" t="e">
        <v>#REF!</v>
      </c>
      <c r="K42" s="91" t="e">
        <v>#REF!</v>
      </c>
      <c r="L42" s="92" t="e">
        <v>#REF!</v>
      </c>
      <c r="N42" s="24">
        <v>40</v>
      </c>
      <c r="O42" s="24" t="s">
        <v>4606</v>
      </c>
      <c r="P42" s="25">
        <v>93</v>
      </c>
      <c r="Q42" s="26">
        <f t="shared" si="0"/>
        <v>1536.4800000000018</v>
      </c>
      <c r="R42" s="26">
        <v>16.521290322580665</v>
      </c>
      <c r="S42" s="26">
        <v>10.32</v>
      </c>
      <c r="T42" s="26">
        <v>16.66</v>
      </c>
      <c r="U42" s="26">
        <f t="shared" si="1"/>
        <v>192.06000000000023</v>
      </c>
      <c r="V42" s="26">
        <f t="shared" si="2"/>
        <v>6.4020000000000072</v>
      </c>
      <c r="W42" s="28">
        <f t="shared" si="3"/>
        <v>17.522569892473118</v>
      </c>
      <c r="X42" s="20">
        <v>0.85199999999999998</v>
      </c>
      <c r="Y42" s="28">
        <v>53.372</v>
      </c>
      <c r="AA42" s="20">
        <v>17.522569892473118</v>
      </c>
      <c r="AB42" s="20">
        <v>2.0651612903225831</v>
      </c>
      <c r="AC42" s="20">
        <v>1.29</v>
      </c>
      <c r="AD42" s="20">
        <v>2.0825</v>
      </c>
    </row>
    <row r="43" spans="1:30">
      <c r="A43" s="21">
        <v>41</v>
      </c>
      <c r="B43" s="74" t="s">
        <v>4606</v>
      </c>
      <c r="C43" s="90">
        <v>93</v>
      </c>
      <c r="D43" s="91">
        <v>16.521290322580665</v>
      </c>
      <c r="E43" s="91">
        <v>16.66</v>
      </c>
      <c r="F43" s="91">
        <v>10.32</v>
      </c>
      <c r="G43" s="91">
        <v>2.0651612903225831</v>
      </c>
      <c r="H43" s="91">
        <v>2.0825</v>
      </c>
      <c r="I43" s="91">
        <v>1.29</v>
      </c>
      <c r="J43" s="91" t="e">
        <v>#REF!</v>
      </c>
      <c r="K43" s="91" t="e">
        <v>#REF!</v>
      </c>
      <c r="L43" s="92" t="e">
        <v>#REF!</v>
      </c>
      <c r="N43" s="24">
        <v>41</v>
      </c>
      <c r="O43" s="24" t="s">
        <v>4660</v>
      </c>
      <c r="P43" s="25">
        <v>64</v>
      </c>
      <c r="Q43" s="26">
        <f t="shared" si="0"/>
        <v>1002.2400000000008</v>
      </c>
      <c r="R43" s="26">
        <v>15.660000000000013</v>
      </c>
      <c r="S43" s="26">
        <v>11.25</v>
      </c>
      <c r="T43" s="26">
        <v>15.73</v>
      </c>
      <c r="U43" s="26">
        <f t="shared" si="1"/>
        <v>125.2800000000001</v>
      </c>
      <c r="V43" s="26">
        <f t="shared" si="2"/>
        <v>4.1760000000000037</v>
      </c>
      <c r="W43" s="28">
        <f t="shared" si="3"/>
        <v>17.180062500000002</v>
      </c>
      <c r="X43" s="20">
        <v>2.653</v>
      </c>
      <c r="Y43" s="28">
        <v>42.616</v>
      </c>
      <c r="AA43" s="20">
        <v>17.180062500000002</v>
      </c>
      <c r="AB43" s="20">
        <v>1.9575000000000016</v>
      </c>
      <c r="AC43" s="20">
        <v>1.40625</v>
      </c>
      <c r="AD43" s="20">
        <v>1.9662500000000001</v>
      </c>
    </row>
    <row r="44" spans="1:30">
      <c r="A44" s="21">
        <v>42</v>
      </c>
      <c r="B44" s="74" t="s">
        <v>4660</v>
      </c>
      <c r="C44" s="90">
        <v>64</v>
      </c>
      <c r="D44" s="91">
        <v>15.660000000000013</v>
      </c>
      <c r="E44" s="91">
        <v>15.73</v>
      </c>
      <c r="F44" s="91">
        <v>11.25</v>
      </c>
      <c r="G44" s="91">
        <v>1.9575000000000016</v>
      </c>
      <c r="H44" s="91">
        <v>1.9662500000000001</v>
      </c>
      <c r="I44" s="91">
        <v>1.40625</v>
      </c>
      <c r="J44" s="91" t="e">
        <v>#REF!</v>
      </c>
      <c r="K44" s="91" t="e">
        <v>#REF!</v>
      </c>
      <c r="L44" s="92" t="e">
        <v>#REF!</v>
      </c>
      <c r="N44" s="24">
        <v>42</v>
      </c>
      <c r="O44" s="24" t="s">
        <v>4705</v>
      </c>
      <c r="P44" s="25">
        <v>131</v>
      </c>
      <c r="Q44" s="26">
        <f t="shared" si="0"/>
        <v>1566.1300000000012</v>
      </c>
      <c r="R44" s="26">
        <v>11.955190839694666</v>
      </c>
      <c r="S44" s="26">
        <v>5.84</v>
      </c>
      <c r="T44" s="26">
        <v>15.73</v>
      </c>
      <c r="U44" s="26">
        <f t="shared" si="1"/>
        <v>195.76625000000016</v>
      </c>
      <c r="V44" s="26">
        <f t="shared" si="2"/>
        <v>6.5255416666666717</v>
      </c>
      <c r="W44" s="28">
        <f t="shared" si="3"/>
        <v>21.633488549618328</v>
      </c>
      <c r="X44" s="20">
        <v>0.85099999999999998</v>
      </c>
      <c r="Y44" s="28">
        <v>63.555999999999997</v>
      </c>
      <c r="AA44" s="20">
        <v>21.633488549618328</v>
      </c>
      <c r="AB44" s="20">
        <v>1.4943988549618332</v>
      </c>
      <c r="AC44" s="20">
        <v>0.73</v>
      </c>
      <c r="AD44" s="20">
        <v>1.9662500000000001</v>
      </c>
    </row>
    <row r="45" spans="1:30">
      <c r="A45" s="21">
        <v>43</v>
      </c>
      <c r="B45" s="74" t="s">
        <v>4705</v>
      </c>
      <c r="C45" s="90">
        <v>131</v>
      </c>
      <c r="D45" s="91">
        <v>11.955190839694653</v>
      </c>
      <c r="E45" s="91">
        <v>15.73</v>
      </c>
      <c r="F45" s="91">
        <v>5.84</v>
      </c>
      <c r="G45" s="91">
        <v>1.4943988549618317</v>
      </c>
      <c r="H45" s="91">
        <v>1.9662500000000001</v>
      </c>
      <c r="I45" s="91">
        <v>0.73</v>
      </c>
      <c r="J45" s="91" t="e">
        <v>#REF!</v>
      </c>
      <c r="K45" s="91" t="e">
        <v>#REF!</v>
      </c>
      <c r="L45" s="92" t="e">
        <v>#REF!</v>
      </c>
      <c r="N45" s="24">
        <v>43</v>
      </c>
      <c r="O45" s="24" t="s">
        <v>4781</v>
      </c>
      <c r="P45" s="25">
        <v>298</v>
      </c>
      <c r="Q45" s="26">
        <f t="shared" si="0"/>
        <v>2684.2399999999893</v>
      </c>
      <c r="R45" s="26">
        <v>9.0075167785234544</v>
      </c>
      <c r="S45" s="26">
        <v>5.84</v>
      </c>
      <c r="T45" s="26">
        <v>15.73</v>
      </c>
      <c r="U45" s="26">
        <f t="shared" si="1"/>
        <v>335.52999999999867</v>
      </c>
      <c r="V45" s="26">
        <f t="shared" si="2"/>
        <v>11.184333333333289</v>
      </c>
      <c r="W45" s="28">
        <f t="shared" si="3"/>
        <v>17.196607382550336</v>
      </c>
      <c r="X45" s="20">
        <v>0.45900000000000002</v>
      </c>
      <c r="Y45" s="28">
        <v>70.23</v>
      </c>
      <c r="AA45" s="20">
        <v>17.196607382550336</v>
      </c>
      <c r="AB45" s="20">
        <v>1.1259395973154318</v>
      </c>
      <c r="AC45" s="20">
        <v>0.73</v>
      </c>
      <c r="AD45" s="20">
        <v>1.9662500000000001</v>
      </c>
    </row>
    <row r="46" spans="1:30">
      <c r="A46" s="21">
        <v>44</v>
      </c>
      <c r="B46" s="74" t="s">
        <v>4781</v>
      </c>
      <c r="C46" s="90">
        <v>298</v>
      </c>
      <c r="D46" s="91">
        <v>9.0075167785235006</v>
      </c>
      <c r="E46" s="91">
        <v>15.73</v>
      </c>
      <c r="F46" s="91">
        <v>5.84</v>
      </c>
      <c r="G46" s="91">
        <v>1.1259395973154376</v>
      </c>
      <c r="H46" s="91">
        <v>1.9662500000000001</v>
      </c>
      <c r="I46" s="91">
        <v>0.73</v>
      </c>
      <c r="J46" s="91" t="e">
        <v>#REF!</v>
      </c>
      <c r="K46" s="91" t="e">
        <v>#REF!</v>
      </c>
      <c r="L46" s="92" t="e">
        <v>#REF!</v>
      </c>
      <c r="N46" s="24">
        <v>44</v>
      </c>
      <c r="O46" s="24" t="s">
        <v>4962</v>
      </c>
      <c r="P46" s="25">
        <v>17</v>
      </c>
      <c r="Q46" s="26">
        <f t="shared" si="0"/>
        <v>798.28000000000009</v>
      </c>
      <c r="R46" s="26">
        <v>46.957647058823532</v>
      </c>
      <c r="S46" s="26">
        <v>16.66</v>
      </c>
      <c r="T46" s="26">
        <v>53.45</v>
      </c>
      <c r="U46" s="26">
        <f t="shared" si="1"/>
        <v>99.785000000000011</v>
      </c>
      <c r="V46" s="26">
        <f t="shared" si="2"/>
        <v>3.3261666666666669</v>
      </c>
      <c r="W46" s="28">
        <f t="shared" si="3"/>
        <v>9.5665882352941161</v>
      </c>
      <c r="X46" s="20">
        <v>0.93</v>
      </c>
      <c r="Y46" s="28">
        <v>27.943000000000001</v>
      </c>
      <c r="AA46" s="20">
        <v>9.5665882352941161</v>
      </c>
      <c r="AB46" s="20">
        <v>5.8697058823529416</v>
      </c>
      <c r="AC46" s="20">
        <v>2.0825</v>
      </c>
      <c r="AD46" s="20">
        <v>6.6812500000000004</v>
      </c>
    </row>
    <row r="47" spans="1:30">
      <c r="A47" s="21">
        <v>45</v>
      </c>
      <c r="B47" s="74" t="s">
        <v>4962</v>
      </c>
      <c r="C47" s="90">
        <v>17</v>
      </c>
      <c r="D47" s="91">
        <v>46.957647058823532</v>
      </c>
      <c r="E47" s="91">
        <v>53.45</v>
      </c>
      <c r="F47" s="91">
        <v>16.66</v>
      </c>
      <c r="G47" s="91">
        <v>5.8697058823529416</v>
      </c>
      <c r="H47" s="91">
        <v>6.6812500000000004</v>
      </c>
      <c r="I47" s="91">
        <v>2.0825</v>
      </c>
      <c r="J47" s="91" t="e">
        <v>#REF!</v>
      </c>
      <c r="K47" s="91" t="e">
        <v>#REF!</v>
      </c>
      <c r="L47" s="92" t="e">
        <v>#REF!</v>
      </c>
      <c r="N47" s="24">
        <v>45</v>
      </c>
      <c r="O47" s="24" t="s">
        <v>4974</v>
      </c>
      <c r="P47" s="25">
        <v>58</v>
      </c>
      <c r="Q47" s="26">
        <f t="shared" si="0"/>
        <v>2916.1499999999978</v>
      </c>
      <c r="R47" s="26">
        <v>50.278448275862033</v>
      </c>
      <c r="S47" s="26">
        <v>16.66</v>
      </c>
      <c r="T47" s="26">
        <v>53.45</v>
      </c>
      <c r="U47" s="26">
        <f t="shared" si="1"/>
        <v>364.51874999999973</v>
      </c>
      <c r="V47" s="26">
        <f t="shared" si="2"/>
        <v>12.150624999999991</v>
      </c>
      <c r="W47" s="28">
        <f t="shared" si="3"/>
        <v>16.191017241379303</v>
      </c>
      <c r="X47" s="20">
        <v>1.365</v>
      </c>
      <c r="Y47" s="28">
        <v>35.457000000000001</v>
      </c>
      <c r="AA47" s="20">
        <v>16.191017241379303</v>
      </c>
      <c r="AB47" s="20">
        <v>6.2848060344827541</v>
      </c>
      <c r="AC47" s="20">
        <v>2.0825</v>
      </c>
      <c r="AD47" s="20">
        <v>6.6812500000000004</v>
      </c>
    </row>
    <row r="48" spans="1:30">
      <c r="A48" s="21">
        <v>46</v>
      </c>
      <c r="B48" s="74" t="s">
        <v>4974</v>
      </c>
      <c r="C48" s="90">
        <v>58</v>
      </c>
      <c r="D48" s="91">
        <v>50.27844827586204</v>
      </c>
      <c r="E48" s="91">
        <v>53.45</v>
      </c>
      <c r="F48" s="91">
        <v>16.66</v>
      </c>
      <c r="G48" s="91">
        <v>6.284806034482755</v>
      </c>
      <c r="H48" s="91">
        <v>6.6812500000000004</v>
      </c>
      <c r="I48" s="91">
        <v>2.0825</v>
      </c>
      <c r="J48" s="91" t="e">
        <v>#REF!</v>
      </c>
      <c r="K48" s="91" t="e">
        <v>#REF!</v>
      </c>
      <c r="L48" s="92" t="e">
        <v>#REF!</v>
      </c>
      <c r="N48" s="24">
        <v>46</v>
      </c>
      <c r="O48" s="24" t="s">
        <v>4999</v>
      </c>
      <c r="P48" s="25">
        <v>2</v>
      </c>
      <c r="Q48" s="26">
        <f t="shared" si="0"/>
        <v>40.58</v>
      </c>
      <c r="R48" s="26">
        <v>20.29</v>
      </c>
      <c r="S48" s="26">
        <v>20.29</v>
      </c>
      <c r="T48" s="26">
        <v>20.29</v>
      </c>
      <c r="U48" s="26">
        <f t="shared" si="1"/>
        <v>5.0724999999999998</v>
      </c>
      <c r="V48" s="26">
        <f t="shared" si="2"/>
        <v>0.16908333333333334</v>
      </c>
      <c r="W48" s="28">
        <f t="shared" si="3"/>
        <v>2.6334999999999997</v>
      </c>
      <c r="X48" s="20">
        <v>1.2010000000000001</v>
      </c>
      <c r="Y48" s="28">
        <v>4.0659999999999998</v>
      </c>
      <c r="AA48" s="20">
        <v>2.6334999999999997</v>
      </c>
      <c r="AB48" s="20">
        <v>2.5362499999999999</v>
      </c>
      <c r="AC48" s="20">
        <v>2.5362499999999999</v>
      </c>
      <c r="AD48" s="20">
        <v>2.5362499999999999</v>
      </c>
    </row>
    <row r="49" spans="1:30">
      <c r="A49" s="21">
        <v>47</v>
      </c>
      <c r="B49" s="74" t="s">
        <v>4999</v>
      </c>
      <c r="C49" s="90">
        <v>2</v>
      </c>
      <c r="D49" s="91">
        <v>20.29</v>
      </c>
      <c r="E49" s="91">
        <v>20.29</v>
      </c>
      <c r="F49" s="91">
        <v>20.29</v>
      </c>
      <c r="G49" s="91">
        <v>2.5362499999999999</v>
      </c>
      <c r="H49" s="91">
        <v>2.5362499999999999</v>
      </c>
      <c r="I49" s="91">
        <v>2.5362499999999999</v>
      </c>
      <c r="J49" s="91" t="e">
        <v>#REF!</v>
      </c>
      <c r="K49" s="91" t="e">
        <v>#REF!</v>
      </c>
      <c r="L49" s="92" t="e">
        <v>#REF!</v>
      </c>
      <c r="N49" s="24">
        <v>47</v>
      </c>
      <c r="O49" s="24" t="s">
        <v>5002</v>
      </c>
      <c r="P49" s="25">
        <v>97</v>
      </c>
      <c r="Q49" s="26">
        <f t="shared" si="0"/>
        <v>1968.1299999999976</v>
      </c>
      <c r="R49" s="26">
        <v>20.289999999999974</v>
      </c>
      <c r="S49" s="26">
        <v>20.29</v>
      </c>
      <c r="T49" s="26">
        <v>20.29</v>
      </c>
      <c r="U49" s="26">
        <f t="shared" si="1"/>
        <v>246.0162499999997</v>
      </c>
      <c r="V49" s="26">
        <f t="shared" si="2"/>
        <v>8.2005416666666573</v>
      </c>
      <c r="W49" s="28">
        <f t="shared" si="3"/>
        <v>14.578123711340206</v>
      </c>
      <c r="X49" s="20">
        <v>0.38800000000000001</v>
      </c>
      <c r="Y49" s="28">
        <v>30.082999999999998</v>
      </c>
      <c r="AA49" s="20">
        <v>14.578123711340206</v>
      </c>
      <c r="AB49" s="20">
        <v>2.5362499999999968</v>
      </c>
      <c r="AC49" s="20">
        <v>2.5362499999999999</v>
      </c>
      <c r="AD49" s="20">
        <v>2.5362499999999999</v>
      </c>
    </row>
    <row r="50" spans="1:30">
      <c r="A50" s="21">
        <v>48</v>
      </c>
      <c r="B50" s="74" t="s">
        <v>5002</v>
      </c>
      <c r="C50" s="90">
        <v>97</v>
      </c>
      <c r="D50" s="91">
        <v>20.289999999999974</v>
      </c>
      <c r="E50" s="91">
        <v>20.29</v>
      </c>
      <c r="F50" s="91">
        <v>20.29</v>
      </c>
      <c r="G50" s="91">
        <v>2.5362499999999968</v>
      </c>
      <c r="H50" s="91">
        <v>2.5362499999999999</v>
      </c>
      <c r="I50" s="91">
        <v>2.5362499999999999</v>
      </c>
      <c r="J50" s="91" t="e">
        <v>#REF!</v>
      </c>
      <c r="K50" s="91" t="e">
        <v>#REF!</v>
      </c>
      <c r="L50" s="92" t="e">
        <v>#REF!</v>
      </c>
      <c r="N50" s="24">
        <v>48</v>
      </c>
      <c r="O50" s="24" t="s">
        <v>5061</v>
      </c>
      <c r="P50" s="25">
        <v>203</v>
      </c>
      <c r="Q50" s="26">
        <f t="shared" si="0"/>
        <v>2414.4600000000041</v>
      </c>
      <c r="R50" s="26">
        <v>11.893891625615783</v>
      </c>
      <c r="S50" s="26">
        <v>1.54</v>
      </c>
      <c r="T50" s="26">
        <v>53.45</v>
      </c>
      <c r="U50" s="26">
        <f t="shared" si="1"/>
        <v>301.80750000000052</v>
      </c>
      <c r="V50" s="26">
        <f t="shared" si="2"/>
        <v>10.060250000000018</v>
      </c>
      <c r="W50" s="28">
        <f t="shared" si="3"/>
        <v>21.769039408866998</v>
      </c>
      <c r="X50" s="20">
        <v>1.5960000000000001</v>
      </c>
      <c r="Y50" s="28">
        <v>56.731999999999999</v>
      </c>
      <c r="AA50" s="20">
        <v>21.769039408866998</v>
      </c>
      <c r="AB50" s="20">
        <v>1.4867364532019729</v>
      </c>
      <c r="AC50" s="20">
        <v>0.1925</v>
      </c>
      <c r="AD50" s="20">
        <v>6.6812500000000004</v>
      </c>
    </row>
    <row r="51" spans="1:30">
      <c r="A51" s="21">
        <v>49</v>
      </c>
      <c r="B51" s="74" t="s">
        <v>5061</v>
      </c>
      <c r="C51" s="90">
        <v>203</v>
      </c>
      <c r="D51" s="91">
        <v>11.893891625615792</v>
      </c>
      <c r="E51" s="91">
        <v>53.45</v>
      </c>
      <c r="F51" s="91">
        <v>1.54</v>
      </c>
      <c r="G51" s="91">
        <v>1.486736453201974</v>
      </c>
      <c r="H51" s="91">
        <v>6.6812500000000004</v>
      </c>
      <c r="I51" s="91">
        <v>0.1925</v>
      </c>
      <c r="J51" s="91" t="e">
        <v>#REF!</v>
      </c>
      <c r="K51" s="91" t="e">
        <v>#REF!</v>
      </c>
      <c r="L51" s="92" t="e">
        <v>#REF!</v>
      </c>
      <c r="N51" s="24">
        <v>49</v>
      </c>
      <c r="O51" s="24" t="s">
        <v>5161</v>
      </c>
      <c r="P51" s="25">
        <v>89</v>
      </c>
      <c r="Q51" s="26">
        <f t="shared" si="0"/>
        <v>5130.0000000000018</v>
      </c>
      <c r="R51" s="26">
        <v>57.640449438202268</v>
      </c>
      <c r="S51" s="26">
        <v>21.59</v>
      </c>
      <c r="T51" s="26">
        <v>66.78</v>
      </c>
      <c r="U51" s="26">
        <f t="shared" si="1"/>
        <v>641.25000000000023</v>
      </c>
      <c r="V51" s="26">
        <f t="shared" si="2"/>
        <v>21.375000000000007</v>
      </c>
      <c r="W51" s="28">
        <f t="shared" si="3"/>
        <v>13.810820224719098</v>
      </c>
      <c r="X51" s="20">
        <v>0.997</v>
      </c>
      <c r="Y51" s="28">
        <v>32.256999999999998</v>
      </c>
      <c r="AA51" s="20">
        <v>13.810820224719098</v>
      </c>
      <c r="AB51" s="20">
        <v>7.2050561797752835</v>
      </c>
      <c r="AC51" s="20">
        <v>2.69875</v>
      </c>
      <c r="AD51" s="20">
        <v>8.3475000000000001</v>
      </c>
    </row>
    <row r="52" spans="1:30">
      <c r="A52" s="21">
        <v>50</v>
      </c>
      <c r="B52" s="74" t="s">
        <v>5161</v>
      </c>
      <c r="C52" s="90">
        <v>89</v>
      </c>
      <c r="D52" s="91">
        <v>57.640449438202275</v>
      </c>
      <c r="E52" s="91">
        <v>66.78</v>
      </c>
      <c r="F52" s="91">
        <v>21.59</v>
      </c>
      <c r="G52" s="91">
        <v>7.2050561797752843</v>
      </c>
      <c r="H52" s="91">
        <v>8.3475000000000001</v>
      </c>
      <c r="I52" s="91">
        <v>2.69875</v>
      </c>
      <c r="J52" s="91" t="e">
        <v>#REF!</v>
      </c>
      <c r="K52" s="91" t="e">
        <v>#REF!</v>
      </c>
      <c r="L52" s="92" t="e">
        <v>#REF!</v>
      </c>
      <c r="N52" s="24">
        <v>50</v>
      </c>
      <c r="O52" s="24" t="s">
        <v>5203</v>
      </c>
      <c r="P52" s="25">
        <v>32</v>
      </c>
      <c r="Q52" s="26">
        <f t="shared" si="0"/>
        <v>1971.89</v>
      </c>
      <c r="R52" s="26">
        <v>61.621562500000003</v>
      </c>
      <c r="S52" s="26">
        <v>44.23</v>
      </c>
      <c r="T52" s="26">
        <v>66.78</v>
      </c>
      <c r="U52" s="26">
        <f t="shared" si="1"/>
        <v>246.48625000000001</v>
      </c>
      <c r="V52" s="26">
        <f t="shared" si="2"/>
        <v>8.2162083333333342</v>
      </c>
      <c r="W52" s="28">
        <f t="shared" si="3"/>
        <v>15.86125</v>
      </c>
      <c r="X52" s="20">
        <v>1.3120000000000001</v>
      </c>
      <c r="Y52" s="28">
        <v>35.115000000000002</v>
      </c>
      <c r="AA52" s="20">
        <v>15.86125</v>
      </c>
      <c r="AB52" s="20">
        <v>7.7026953125000004</v>
      </c>
      <c r="AC52" s="20">
        <v>5.5287499999999996</v>
      </c>
      <c r="AD52" s="20">
        <v>8.3475000000000001</v>
      </c>
    </row>
    <row r="53" spans="1:30">
      <c r="A53" s="21">
        <v>51</v>
      </c>
      <c r="B53" s="74" t="s">
        <v>5203</v>
      </c>
      <c r="C53" s="90">
        <v>32</v>
      </c>
      <c r="D53" s="91">
        <v>61.621562499999996</v>
      </c>
      <c r="E53" s="91">
        <v>66.78</v>
      </c>
      <c r="F53" s="91">
        <v>44.23</v>
      </c>
      <c r="G53" s="91">
        <v>7.7026953124999995</v>
      </c>
      <c r="H53" s="91">
        <v>8.3475000000000001</v>
      </c>
      <c r="I53" s="91">
        <v>5.5287499999999996</v>
      </c>
      <c r="J53" s="91" t="e">
        <v>#REF!</v>
      </c>
      <c r="K53" s="91" t="e">
        <v>#REF!</v>
      </c>
      <c r="L53" s="92" t="e">
        <v>#REF!</v>
      </c>
      <c r="N53" s="24">
        <v>51</v>
      </c>
      <c r="O53" s="24" t="s">
        <v>5224</v>
      </c>
      <c r="P53" s="25">
        <v>129</v>
      </c>
      <c r="Q53" s="26">
        <f t="shared" si="0"/>
        <v>1626.7300000000021</v>
      </c>
      <c r="R53" s="26">
        <v>12.610310077519395</v>
      </c>
      <c r="S53" s="26">
        <v>0.39</v>
      </c>
      <c r="T53" s="26">
        <v>21.59</v>
      </c>
      <c r="U53" s="26">
        <f t="shared" si="1"/>
        <v>203.34125000000026</v>
      </c>
      <c r="V53" s="26">
        <f t="shared" si="2"/>
        <v>6.7780416666666756</v>
      </c>
      <c r="W53" s="28">
        <f t="shared" si="3"/>
        <v>8.9050077519379851</v>
      </c>
      <c r="X53" s="20">
        <v>0.625</v>
      </c>
      <c r="Y53" s="28">
        <v>24.007999999999999</v>
      </c>
      <c r="AA53" s="20">
        <v>8.9050077519379851</v>
      </c>
      <c r="AB53" s="20">
        <v>1.5762887596899244</v>
      </c>
      <c r="AC53" s="20">
        <v>4.8750000000000002E-2</v>
      </c>
      <c r="AD53" s="20">
        <v>2.69875</v>
      </c>
    </row>
    <row r="54" spans="1:30">
      <c r="A54" s="21">
        <v>52</v>
      </c>
      <c r="B54" s="74" t="s">
        <v>5224</v>
      </c>
      <c r="C54" s="90">
        <v>129</v>
      </c>
      <c r="D54" s="91">
        <v>12.610310077519406</v>
      </c>
      <c r="E54" s="91">
        <v>21.59</v>
      </c>
      <c r="F54" s="91">
        <v>0.39</v>
      </c>
      <c r="G54" s="91">
        <v>1.5762887596899258</v>
      </c>
      <c r="H54" s="91">
        <v>2.69875</v>
      </c>
      <c r="I54" s="91">
        <v>4.8750000000000002E-2</v>
      </c>
      <c r="J54" s="91" t="e">
        <v>#REF!</v>
      </c>
      <c r="K54" s="91" t="e">
        <v>#REF!</v>
      </c>
      <c r="L54" s="92" t="e">
        <v>#REF!</v>
      </c>
      <c r="N54" s="24">
        <v>52</v>
      </c>
      <c r="O54" s="24" t="s">
        <v>5294</v>
      </c>
      <c r="P54" s="25">
        <v>123</v>
      </c>
      <c r="Q54" s="26">
        <f t="shared" si="0"/>
        <v>1194.5699999999977</v>
      </c>
      <c r="R54" s="26">
        <v>9.7119512195121764</v>
      </c>
      <c r="S54" s="26">
        <v>7.61</v>
      </c>
      <c r="T54" s="26">
        <v>16.97</v>
      </c>
      <c r="U54" s="26">
        <f t="shared" si="1"/>
        <v>149.32124999999971</v>
      </c>
      <c r="V54" s="26">
        <f t="shared" si="2"/>
        <v>4.9773749999999906</v>
      </c>
      <c r="W54" s="28">
        <f t="shared" si="3"/>
        <v>12.435886178861782</v>
      </c>
      <c r="X54" s="20">
        <v>1.3129999999999999</v>
      </c>
      <c r="Y54" s="28">
        <v>37.116999999999997</v>
      </c>
      <c r="AA54" s="20">
        <v>12.435886178861782</v>
      </c>
      <c r="AB54" s="20">
        <v>1.2139939024390221</v>
      </c>
      <c r="AC54" s="20">
        <v>0.95125000000000004</v>
      </c>
      <c r="AD54" s="20">
        <v>2.1212499999999999</v>
      </c>
    </row>
    <row r="55" spans="1:30">
      <c r="A55" s="21">
        <v>53</v>
      </c>
      <c r="B55" s="74" t="s">
        <v>5294</v>
      </c>
      <c r="C55" s="90">
        <v>123</v>
      </c>
      <c r="D55" s="91">
        <v>9.7119512195121764</v>
      </c>
      <c r="E55" s="91">
        <v>16.97</v>
      </c>
      <c r="F55" s="91">
        <v>7.61</v>
      </c>
      <c r="G55" s="91">
        <v>1.2139939024390221</v>
      </c>
      <c r="H55" s="91">
        <v>2.1212499999999999</v>
      </c>
      <c r="I55" s="91">
        <v>0.95125000000000004</v>
      </c>
      <c r="J55" s="91" t="e">
        <v>#REF!</v>
      </c>
      <c r="K55" s="91" t="e">
        <v>#REF!</v>
      </c>
      <c r="L55" s="92" t="e">
        <v>#REF!</v>
      </c>
      <c r="N55" s="24">
        <v>53</v>
      </c>
      <c r="O55" s="24" t="s">
        <v>5354</v>
      </c>
      <c r="P55" s="25">
        <v>187</v>
      </c>
      <c r="Q55" s="26">
        <f t="shared" si="0"/>
        <v>2076</v>
      </c>
      <c r="R55" s="26">
        <v>11.101604278074866</v>
      </c>
      <c r="S55" s="26">
        <v>0.5</v>
      </c>
      <c r="T55" s="26">
        <v>15.73</v>
      </c>
      <c r="U55" s="26">
        <f t="shared" si="1"/>
        <v>259.5</v>
      </c>
      <c r="V55" s="26">
        <f t="shared" si="2"/>
        <v>8.65</v>
      </c>
      <c r="W55" s="28">
        <f t="shared" si="3"/>
        <v>22.677106951871671</v>
      </c>
      <c r="X55" s="20">
        <v>1.53</v>
      </c>
      <c r="Y55" s="28">
        <v>58.779000000000003</v>
      </c>
      <c r="AA55" s="20">
        <v>22.677106951871671</v>
      </c>
      <c r="AB55" s="20">
        <v>1.3877005347593583</v>
      </c>
      <c r="AC55" s="20">
        <v>6.25E-2</v>
      </c>
      <c r="AD55" s="20">
        <v>1.9662500000000001</v>
      </c>
    </row>
    <row r="56" spans="1:30">
      <c r="A56" s="21">
        <v>54</v>
      </c>
      <c r="B56" s="74" t="s">
        <v>5354</v>
      </c>
      <c r="C56" s="90">
        <v>187</v>
      </c>
      <c r="D56" s="91">
        <v>11.101604278074868</v>
      </c>
      <c r="E56" s="91">
        <v>15.73</v>
      </c>
      <c r="F56" s="91">
        <v>0.5</v>
      </c>
      <c r="G56" s="91">
        <v>1.3877005347593585</v>
      </c>
      <c r="H56" s="91">
        <v>1.9662500000000001</v>
      </c>
      <c r="I56" s="91">
        <v>6.25E-2</v>
      </c>
      <c r="J56" s="91" t="e">
        <v>#REF!</v>
      </c>
      <c r="K56" s="91" t="e">
        <v>#REF!</v>
      </c>
      <c r="L56" s="92" t="e">
        <v>#REF!</v>
      </c>
      <c r="N56" s="24">
        <v>54</v>
      </c>
      <c r="O56" s="24" t="s">
        <v>5474</v>
      </c>
      <c r="P56" s="25">
        <v>26</v>
      </c>
      <c r="Q56" s="26">
        <f t="shared" si="0"/>
        <v>527.54000000000019</v>
      </c>
      <c r="R56" s="26">
        <v>20.290000000000006</v>
      </c>
      <c r="S56" s="26">
        <v>20.29</v>
      </c>
      <c r="T56" s="26">
        <v>20.29</v>
      </c>
      <c r="U56" s="26">
        <f t="shared" si="1"/>
        <v>65.942500000000024</v>
      </c>
      <c r="V56" s="26">
        <f t="shared" si="2"/>
        <v>2.1980833333333343</v>
      </c>
      <c r="W56" s="28">
        <f t="shared" si="3"/>
        <v>25.168879999999998</v>
      </c>
      <c r="X56" s="20">
        <v>3.0579999999999998</v>
      </c>
      <c r="Y56" s="28">
        <v>72.632999999999996</v>
      </c>
      <c r="AA56" s="20">
        <v>25.168879999999998</v>
      </c>
      <c r="AB56" s="20">
        <v>2.5362500000000008</v>
      </c>
      <c r="AC56" s="20">
        <v>2.5362499999999999</v>
      </c>
      <c r="AD56" s="20">
        <v>2.5362499999999999</v>
      </c>
    </row>
    <row r="57" spans="1:30">
      <c r="A57" s="21">
        <v>55</v>
      </c>
      <c r="B57" s="74" t="s">
        <v>5474</v>
      </c>
      <c r="C57" s="90">
        <v>26</v>
      </c>
      <c r="D57" s="91">
        <v>20.290000000000006</v>
      </c>
      <c r="E57" s="91">
        <v>20.29</v>
      </c>
      <c r="F57" s="91">
        <v>20.29</v>
      </c>
      <c r="G57" s="91">
        <v>2.5362500000000008</v>
      </c>
      <c r="H57" s="91">
        <v>2.5362499999999999</v>
      </c>
      <c r="I57" s="91">
        <v>2.5362499999999999</v>
      </c>
      <c r="J57" s="91" t="e">
        <v>#REF!</v>
      </c>
      <c r="K57" s="91" t="e">
        <v>#REF!</v>
      </c>
      <c r="L57" s="92" t="e">
        <v>#REF!</v>
      </c>
      <c r="N57" s="24">
        <v>55</v>
      </c>
      <c r="O57" s="24" t="s">
        <v>5495</v>
      </c>
      <c r="P57" s="25">
        <v>78</v>
      </c>
      <c r="Q57" s="26">
        <f t="shared" si="0"/>
        <v>120.20999999999992</v>
      </c>
      <c r="R57" s="26">
        <v>1.5411538461538452</v>
      </c>
      <c r="S57" s="26">
        <v>1.22</v>
      </c>
      <c r="T57" s="26">
        <v>26.27</v>
      </c>
      <c r="U57" s="26">
        <f t="shared" si="1"/>
        <v>15.02624999999999</v>
      </c>
      <c r="V57" s="26">
        <f t="shared" si="2"/>
        <v>0.50087499999999963</v>
      </c>
      <c r="W57" s="28">
        <f t="shared" si="3"/>
        <v>7.0898846153846167</v>
      </c>
      <c r="X57" s="20">
        <v>1.6779999999999999</v>
      </c>
      <c r="Y57" s="28">
        <v>15.984999999999999</v>
      </c>
      <c r="AA57" s="20">
        <v>7.0898846153846167</v>
      </c>
      <c r="AB57" s="20">
        <v>0.19264423076923065</v>
      </c>
      <c r="AC57" s="20">
        <v>0.1525</v>
      </c>
      <c r="AD57" s="20">
        <v>3.2837499999999999</v>
      </c>
    </row>
    <row r="58" spans="1:30">
      <c r="A58" s="21">
        <v>56</v>
      </c>
      <c r="B58" s="74" t="s">
        <v>5495</v>
      </c>
      <c r="C58" s="90">
        <v>78</v>
      </c>
      <c r="D58" s="91">
        <v>1.5411538461538454</v>
      </c>
      <c r="E58" s="91">
        <v>26.27</v>
      </c>
      <c r="F58" s="91">
        <v>1.22</v>
      </c>
      <c r="G58" s="91">
        <v>0.19264423076923068</v>
      </c>
      <c r="H58" s="91">
        <v>3.2837499999999999</v>
      </c>
      <c r="I58" s="91">
        <v>0.1525</v>
      </c>
      <c r="J58" s="91" t="e">
        <v>#REF!</v>
      </c>
      <c r="K58" s="91" t="e">
        <v>#REF!</v>
      </c>
      <c r="L58" s="92" t="e">
        <v>#REF!</v>
      </c>
      <c r="N58" s="24">
        <v>56</v>
      </c>
      <c r="O58" s="24" t="s">
        <v>5545</v>
      </c>
      <c r="P58" s="25">
        <v>69</v>
      </c>
      <c r="Q58" s="26">
        <f t="shared" si="0"/>
        <v>1362.4100000000017</v>
      </c>
      <c r="R58" s="26">
        <v>19.745072463768139</v>
      </c>
      <c r="S58" s="26">
        <v>14.71</v>
      </c>
      <c r="T58" s="26">
        <v>20.7</v>
      </c>
      <c r="U58" s="26">
        <f t="shared" si="1"/>
        <v>170.30125000000021</v>
      </c>
      <c r="V58" s="26">
        <f t="shared" si="2"/>
        <v>5.6767083333333401</v>
      </c>
      <c r="W58" s="28">
        <f t="shared" si="3"/>
        <v>24.190449275362312</v>
      </c>
      <c r="X58" s="20">
        <v>1.2549999999999999</v>
      </c>
      <c r="Y58" s="28">
        <v>53.561</v>
      </c>
      <c r="AA58" s="20">
        <v>24.190449275362312</v>
      </c>
      <c r="AB58" s="20">
        <v>2.4681340579710174</v>
      </c>
      <c r="AC58" s="20">
        <v>1.8387500000000001</v>
      </c>
      <c r="AD58" s="20">
        <v>2.5874999999999999</v>
      </c>
    </row>
    <row r="59" spans="1:30">
      <c r="A59" s="21">
        <v>57</v>
      </c>
      <c r="B59" s="74" t="s">
        <v>5545</v>
      </c>
      <c r="C59" s="90">
        <v>69</v>
      </c>
      <c r="D59" s="91">
        <v>19.745072463768139</v>
      </c>
      <c r="E59" s="91">
        <v>20.7</v>
      </c>
      <c r="F59" s="91">
        <v>14.71</v>
      </c>
      <c r="G59" s="91">
        <v>2.4681340579710174</v>
      </c>
      <c r="H59" s="91">
        <v>2.5874999999999999</v>
      </c>
      <c r="I59" s="91">
        <v>1.8387500000000001</v>
      </c>
      <c r="J59" s="91" t="e">
        <v>#REF!</v>
      </c>
      <c r="K59" s="91" t="e">
        <v>#REF!</v>
      </c>
      <c r="L59" s="92" t="e">
        <v>#REF!</v>
      </c>
      <c r="N59" s="24">
        <v>57</v>
      </c>
      <c r="O59" s="24" t="s">
        <v>5583</v>
      </c>
      <c r="P59" s="25">
        <v>179</v>
      </c>
      <c r="Q59" s="26">
        <f t="shared" si="0"/>
        <v>1354.5700000000043</v>
      </c>
      <c r="R59" s="26">
        <v>7.5674301675977889</v>
      </c>
      <c r="S59" s="26">
        <v>4.4400000000000004</v>
      </c>
      <c r="T59" s="26">
        <v>10.28</v>
      </c>
      <c r="U59" s="26">
        <f t="shared" si="1"/>
        <v>169.32125000000053</v>
      </c>
      <c r="V59" s="26">
        <f t="shared" si="2"/>
        <v>5.6440416666666842</v>
      </c>
      <c r="W59" s="28">
        <f t="shared" si="3"/>
        <v>18.596022346368716</v>
      </c>
      <c r="X59" s="20">
        <v>0.86099999999999999</v>
      </c>
      <c r="Y59" s="28">
        <v>48.356999999999999</v>
      </c>
      <c r="AA59" s="20">
        <v>18.596022346368716</v>
      </c>
      <c r="AB59" s="20">
        <v>0.94592877094972361</v>
      </c>
      <c r="AC59" s="20">
        <v>0.55500000000000005</v>
      </c>
      <c r="AD59" s="20">
        <v>1.2849999999999999</v>
      </c>
    </row>
    <row r="60" spans="1:30">
      <c r="A60" s="21"/>
      <c r="B60" s="74" t="s">
        <v>5583</v>
      </c>
      <c r="C60" s="90">
        <v>179</v>
      </c>
      <c r="D60" s="91">
        <v>7.5674301675977889</v>
      </c>
      <c r="E60" s="91">
        <v>10.28</v>
      </c>
      <c r="F60" s="91">
        <v>4.4400000000000004</v>
      </c>
      <c r="G60" s="91">
        <v>0.94592877094972361</v>
      </c>
      <c r="H60" s="91">
        <v>1.2849999999999999</v>
      </c>
      <c r="I60" s="91">
        <v>0.55500000000000005</v>
      </c>
      <c r="J60" s="91" t="e">
        <v>#REF!</v>
      </c>
      <c r="K60" s="91" t="e">
        <v>#REF!</v>
      </c>
      <c r="L60" s="92" t="e">
        <v>#REF!</v>
      </c>
      <c r="O60" s="29"/>
      <c r="P60" s="30"/>
      <c r="Q60" s="31">
        <f>SUM(Q3:Q59)</f>
        <v>136258.07999999993</v>
      </c>
      <c r="R60" s="31"/>
      <c r="S60" s="31"/>
      <c r="T60" s="31"/>
      <c r="U60" s="31"/>
      <c r="V60" s="31"/>
      <c r="W60" s="32"/>
      <c r="X60" s="32"/>
      <c r="Y60" s="32"/>
    </row>
    <row r="61" spans="1:30">
      <c r="A61" s="21"/>
      <c r="B61" s="75" t="s">
        <v>5686</v>
      </c>
      <c r="C61" s="93">
        <v>8264</v>
      </c>
      <c r="D61" s="94">
        <v>16.488138915780006</v>
      </c>
      <c r="E61" s="94">
        <v>66.78</v>
      </c>
      <c r="F61" s="94">
        <v>0.15</v>
      </c>
      <c r="G61" s="94">
        <v>2.0610173644725007</v>
      </c>
      <c r="H61" s="94">
        <v>8.3475000000000001</v>
      </c>
      <c r="I61" s="94">
        <v>1.8749999999999999E-2</v>
      </c>
      <c r="J61" s="94" t="e">
        <v>#N/A</v>
      </c>
      <c r="K61" s="94" t="e">
        <v>#N/A</v>
      </c>
      <c r="L61" s="95" t="e">
        <v>#N/A</v>
      </c>
      <c r="O61" s="29" t="s">
        <v>5711</v>
      </c>
      <c r="P61" s="30">
        <f t="shared" ref="P61:V61" si="4">AVERAGE(P3:P59)</f>
        <v>144.98245614035088</v>
      </c>
      <c r="Q61" s="31">
        <f t="shared" si="4"/>
        <v>2390.4926315789462</v>
      </c>
      <c r="R61" s="31">
        <f t="shared" si="4"/>
        <v>20.433709868450556</v>
      </c>
      <c r="S61" s="31">
        <f t="shared" si="4"/>
        <v>11.429122807017542</v>
      </c>
      <c r="T61" s="31">
        <f t="shared" si="4"/>
        <v>27.721228070175446</v>
      </c>
      <c r="U61" s="31">
        <f t="shared" si="4"/>
        <v>298.81135964912266</v>
      </c>
      <c r="V61" s="31">
        <f t="shared" si="4"/>
        <v>9.9603786549707554</v>
      </c>
      <c r="W61" s="31">
        <f>AA61</f>
        <v>17.863783093133112</v>
      </c>
      <c r="X61" s="31">
        <f t="shared" ref="X61:Y61" si="5">AVERAGE(X3:X59)</f>
        <v>1.2594035087719295</v>
      </c>
      <c r="Y61" s="31">
        <f t="shared" si="5"/>
        <v>42.147122807017553</v>
      </c>
      <c r="AA61" s="20">
        <v>17.863783093133112</v>
      </c>
    </row>
    <row r="62" spans="1:30">
      <c r="O62" s="29" t="s">
        <v>5712</v>
      </c>
      <c r="P62" s="30">
        <f t="shared" ref="P62:Y62" si="6">MIN(P3:P59)</f>
        <v>2</v>
      </c>
      <c r="Q62" s="31">
        <f t="shared" si="6"/>
        <v>40.58</v>
      </c>
      <c r="R62" s="31">
        <f t="shared" si="6"/>
        <v>1.5411538461538452</v>
      </c>
      <c r="S62" s="31">
        <f t="shared" si="6"/>
        <v>0.15</v>
      </c>
      <c r="T62" s="31">
        <f t="shared" si="6"/>
        <v>9.3699999999999992</v>
      </c>
      <c r="U62" s="31">
        <f t="shared" si="6"/>
        <v>5.0724999999999998</v>
      </c>
      <c r="V62" s="31">
        <f t="shared" si="6"/>
        <v>0.16908333333333334</v>
      </c>
      <c r="W62" s="31">
        <f t="shared" si="6"/>
        <v>2.6334999999999997</v>
      </c>
      <c r="X62" s="31">
        <f t="shared" si="6"/>
        <v>0.20300000000000001</v>
      </c>
      <c r="Y62" s="31">
        <f t="shared" si="6"/>
        <v>4.0659999999999998</v>
      </c>
    </row>
    <row r="63" spans="1:30">
      <c r="O63" s="29" t="s">
        <v>5713</v>
      </c>
      <c r="P63" s="30">
        <f t="shared" ref="P63:Y63" si="7">MAX(P3:P59)</f>
        <v>589</v>
      </c>
      <c r="Q63" s="31">
        <f t="shared" si="7"/>
        <v>8075.9699999999912</v>
      </c>
      <c r="R63" s="31">
        <f t="shared" si="7"/>
        <v>61.621562500000003</v>
      </c>
      <c r="S63" s="31">
        <f t="shared" si="7"/>
        <v>44.23</v>
      </c>
      <c r="T63" s="31">
        <f t="shared" si="7"/>
        <v>66.78</v>
      </c>
      <c r="U63" s="31">
        <f t="shared" si="7"/>
        <v>1009.4962499999989</v>
      </c>
      <c r="V63" s="31">
        <f t="shared" si="7"/>
        <v>33.649874999999966</v>
      </c>
      <c r="W63" s="31">
        <f t="shared" si="7"/>
        <v>28.168503546099288</v>
      </c>
      <c r="X63" s="31">
        <f t="shared" si="7"/>
        <v>3.2480000000000002</v>
      </c>
      <c r="Y63" s="31">
        <f t="shared" si="7"/>
        <v>75.941999999999993</v>
      </c>
    </row>
    <row r="64" spans="1:30">
      <c r="P64" s="33"/>
      <c r="Q64" s="28"/>
      <c r="R64" s="28"/>
      <c r="S64" s="28"/>
      <c r="T64" s="28"/>
      <c r="U64" s="28"/>
      <c r="V64" s="28"/>
      <c r="W64" s="28"/>
      <c r="Y64" s="28"/>
    </row>
    <row r="65" spans="16:25">
      <c r="P65" s="33"/>
      <c r="Q65" s="28"/>
      <c r="R65" s="28"/>
      <c r="S65" s="28"/>
      <c r="T65" s="28"/>
      <c r="U65" s="28"/>
      <c r="V65" s="28"/>
      <c r="W65" s="28"/>
      <c r="Y65" s="28"/>
    </row>
    <row r="66" spans="16:25">
      <c r="P66" s="33"/>
      <c r="Q66" s="28"/>
      <c r="R66" s="28"/>
      <c r="S66" s="28"/>
      <c r="T66" s="28"/>
      <c r="U66" s="28"/>
      <c r="V66" s="28"/>
      <c r="W66" s="28"/>
      <c r="Y66" s="28"/>
    </row>
    <row r="67" spans="16:25">
      <c r="P67" s="33"/>
      <c r="Q67" s="28"/>
      <c r="R67" s="28"/>
      <c r="S67" s="28"/>
      <c r="T67" s="28"/>
      <c r="U67" s="28"/>
      <c r="V67" s="28"/>
      <c r="W67" s="28"/>
      <c r="Y67" s="28"/>
    </row>
    <row r="68" spans="16:25">
      <c r="P68" s="33"/>
      <c r="Q68" s="28"/>
      <c r="R68" s="28"/>
      <c r="S68" s="28"/>
      <c r="T68" s="28"/>
      <c r="U68" s="28"/>
      <c r="V68" s="28"/>
      <c r="W68" s="28"/>
      <c r="Y68" s="28"/>
    </row>
    <row r="69" spans="16:25">
      <c r="P69" s="33"/>
      <c r="Q69" s="28"/>
      <c r="R69" s="28"/>
      <c r="S69" s="28"/>
      <c r="T69" s="28"/>
      <c r="U69" s="28"/>
      <c r="V69" s="28"/>
      <c r="W69" s="28"/>
      <c r="Y69" s="28"/>
    </row>
    <row r="70" spans="16:25">
      <c r="P70" s="33"/>
      <c r="Q70" s="28"/>
      <c r="R70" s="28"/>
      <c r="S70" s="28"/>
      <c r="T70" s="28"/>
      <c r="U70" s="28"/>
      <c r="V70" s="28"/>
      <c r="W70" s="28"/>
      <c r="Y70" s="28"/>
    </row>
    <row r="71" spans="16:25">
      <c r="P71" s="33"/>
      <c r="Q71" s="28"/>
      <c r="R71" s="28"/>
      <c r="S71" s="28"/>
      <c r="T71" s="28"/>
      <c r="U71" s="28"/>
      <c r="V71" s="28"/>
      <c r="W71" s="28"/>
      <c r="Y71" s="28"/>
    </row>
    <row r="72" spans="16:25">
      <c r="P72" s="33"/>
      <c r="Q72" s="28"/>
      <c r="R72" s="28"/>
      <c r="S72" s="28"/>
      <c r="T72" s="28"/>
      <c r="U72" s="28"/>
      <c r="V72" s="28"/>
      <c r="W72" s="28"/>
      <c r="Y72" s="28"/>
    </row>
    <row r="73" spans="16:25">
      <c r="P73" s="33"/>
      <c r="Q73" s="28"/>
      <c r="R73" s="28"/>
      <c r="S73" s="28"/>
      <c r="T73" s="28"/>
      <c r="U73" s="28"/>
      <c r="V73" s="28"/>
      <c r="W73" s="28"/>
      <c r="Y73" s="28"/>
    </row>
    <row r="74" spans="16:25">
      <c r="P74" s="33"/>
      <c r="Q74" s="28"/>
      <c r="R74" s="28"/>
      <c r="S74" s="28"/>
      <c r="T74" s="28"/>
      <c r="U74" s="28"/>
      <c r="V74" s="28"/>
      <c r="W74" s="28"/>
      <c r="Y74" s="28"/>
    </row>
    <row r="75" spans="16:25">
      <c r="P75" s="33"/>
      <c r="Q75" s="28"/>
      <c r="R75" s="28"/>
      <c r="S75" s="28"/>
      <c r="T75" s="28"/>
      <c r="U75" s="28"/>
      <c r="V75" s="28"/>
      <c r="W75" s="28"/>
      <c r="Y75" s="28"/>
    </row>
    <row r="76" spans="16:25">
      <c r="P76" s="33"/>
      <c r="Q76" s="28"/>
      <c r="R76" s="28"/>
      <c r="S76" s="28"/>
      <c r="T76" s="28"/>
      <c r="U76" s="28"/>
      <c r="V76" s="28"/>
      <c r="W76" s="28"/>
      <c r="Y76" s="28"/>
    </row>
    <row r="77" spans="16:25">
      <c r="P77" s="33"/>
      <c r="Q77" s="28"/>
      <c r="R77" s="28"/>
      <c r="S77" s="28"/>
      <c r="T77" s="28"/>
      <c r="U77" s="28"/>
      <c r="V77" s="28"/>
      <c r="W77" s="28"/>
      <c r="Y77" s="28"/>
    </row>
    <row r="78" spans="16:25">
      <c r="P78" s="33"/>
      <c r="Q78" s="28"/>
      <c r="R78" s="28"/>
      <c r="S78" s="28"/>
      <c r="T78" s="28"/>
      <c r="U78" s="28"/>
      <c r="V78" s="28"/>
      <c r="W78" s="28"/>
      <c r="Y78" s="28"/>
    </row>
    <row r="79" spans="16:25">
      <c r="P79" s="33"/>
      <c r="Q79" s="28"/>
      <c r="R79" s="28"/>
      <c r="S79" s="28"/>
      <c r="T79" s="28"/>
      <c r="U79" s="28"/>
      <c r="V79" s="28"/>
      <c r="W79" s="28"/>
      <c r="Y79" s="28"/>
    </row>
    <row r="80" spans="16:25">
      <c r="P80" s="33"/>
      <c r="Q80" s="28"/>
      <c r="R80" s="28"/>
      <c r="S80" s="28"/>
      <c r="T80" s="28"/>
      <c r="U80" s="28"/>
      <c r="V80" s="28"/>
      <c r="W80" s="28"/>
      <c r="Y80" s="28"/>
    </row>
    <row r="81" spans="16:25">
      <c r="P81" s="33"/>
      <c r="Q81" s="28"/>
      <c r="R81" s="28"/>
      <c r="S81" s="28"/>
      <c r="T81" s="28"/>
      <c r="U81" s="28"/>
      <c r="V81" s="28"/>
      <c r="W81" s="28"/>
      <c r="Y81" s="28"/>
    </row>
    <row r="82" spans="16:25">
      <c r="P82" s="33"/>
      <c r="Q82" s="28"/>
      <c r="R82" s="28"/>
      <c r="S82" s="28"/>
      <c r="T82" s="28"/>
      <c r="U82" s="28"/>
      <c r="V82" s="28"/>
      <c r="W82" s="28"/>
      <c r="Y82" s="28"/>
    </row>
    <row r="83" spans="16:25">
      <c r="P83" s="33"/>
      <c r="Q83" s="28"/>
      <c r="R83" s="28"/>
      <c r="S83" s="28"/>
      <c r="T83" s="28"/>
      <c r="U83" s="28"/>
      <c r="V83" s="28"/>
      <c r="W83" s="28"/>
      <c r="Y83" s="28"/>
    </row>
    <row r="84" spans="16:25">
      <c r="P84" s="33"/>
      <c r="Q84" s="28"/>
      <c r="R84" s="28"/>
      <c r="S84" s="28"/>
      <c r="T84" s="28"/>
      <c r="U84" s="28"/>
      <c r="V84" s="28"/>
      <c r="W84" s="28"/>
      <c r="Y84" s="28"/>
    </row>
    <row r="85" spans="16:25">
      <c r="P85" s="33"/>
      <c r="Q85" s="28"/>
      <c r="R85" s="28"/>
      <c r="S85" s="28"/>
      <c r="T85" s="28"/>
      <c r="U85" s="28"/>
      <c r="V85" s="28"/>
      <c r="W85" s="28"/>
      <c r="Y85" s="28"/>
    </row>
    <row r="86" spans="16:25">
      <c r="P86" s="33"/>
      <c r="Q86" s="28"/>
      <c r="R86" s="28"/>
      <c r="S86" s="28"/>
      <c r="T86" s="28"/>
      <c r="U86" s="28"/>
      <c r="V86" s="28"/>
      <c r="W86" s="28"/>
      <c r="Y86" s="28"/>
    </row>
    <row r="87" spans="16:25">
      <c r="P87" s="33"/>
      <c r="Q87" s="28"/>
      <c r="R87" s="28"/>
      <c r="S87" s="28"/>
      <c r="T87" s="28"/>
      <c r="U87" s="28"/>
      <c r="V87" s="28"/>
      <c r="W87" s="28"/>
      <c r="Y87" s="28"/>
    </row>
    <row r="88" spans="16:25">
      <c r="P88" s="33"/>
      <c r="Q88" s="28"/>
      <c r="R88" s="28"/>
      <c r="S88" s="28"/>
      <c r="T88" s="28"/>
      <c r="U88" s="28"/>
      <c r="V88" s="28"/>
      <c r="W88" s="28"/>
      <c r="Y88" s="28"/>
    </row>
    <row r="89" spans="16:25">
      <c r="P89" s="33"/>
      <c r="Q89" s="28"/>
      <c r="R89" s="28"/>
      <c r="S89" s="28"/>
      <c r="T89" s="28"/>
      <c r="U89" s="28"/>
      <c r="V89" s="28"/>
      <c r="W89" s="28"/>
      <c r="Y89" s="28"/>
    </row>
    <row r="90" spans="16:25">
      <c r="P90" s="33"/>
      <c r="Q90" s="28"/>
      <c r="R90" s="28"/>
      <c r="S90" s="28"/>
      <c r="T90" s="28"/>
      <c r="U90" s="28"/>
      <c r="V90" s="28"/>
      <c r="W90" s="28"/>
      <c r="Y90" s="28"/>
    </row>
    <row r="91" spans="16:25">
      <c r="P91" s="33"/>
      <c r="Q91" s="28"/>
      <c r="R91" s="28"/>
      <c r="S91" s="28"/>
      <c r="T91" s="28"/>
      <c r="U91" s="28"/>
      <c r="V91" s="28"/>
      <c r="W91" s="28"/>
      <c r="Y91" s="28"/>
    </row>
    <row r="92" spans="16:25">
      <c r="P92" s="33"/>
      <c r="Q92" s="28"/>
      <c r="R92" s="28"/>
      <c r="S92" s="28"/>
      <c r="T92" s="28"/>
      <c r="U92" s="28"/>
      <c r="V92" s="28"/>
      <c r="W92" s="28"/>
      <c r="Y92" s="28"/>
    </row>
    <row r="93" spans="16:25">
      <c r="P93" s="33"/>
      <c r="Q93" s="28"/>
      <c r="R93" s="28"/>
      <c r="S93" s="28"/>
      <c r="T93" s="28"/>
      <c r="U93" s="28"/>
      <c r="V93" s="28"/>
      <c r="W93" s="28"/>
      <c r="Y93" s="28"/>
    </row>
    <row r="94" spans="16:25">
      <c r="P94" s="33"/>
      <c r="Q94" s="28"/>
      <c r="R94" s="28"/>
      <c r="S94" s="28"/>
      <c r="T94" s="28"/>
      <c r="U94" s="28"/>
      <c r="V94" s="28"/>
      <c r="W94" s="28"/>
      <c r="Y94" s="28"/>
    </row>
    <row r="95" spans="16:25">
      <c r="P95" s="33"/>
      <c r="Q95" s="28"/>
      <c r="R95" s="28"/>
      <c r="S95" s="28"/>
      <c r="T95" s="28"/>
      <c r="U95" s="28"/>
      <c r="V95" s="28"/>
      <c r="W95" s="28"/>
      <c r="Y95" s="28"/>
    </row>
    <row r="96" spans="16:25">
      <c r="P96" s="33"/>
      <c r="Q96" s="28"/>
      <c r="R96" s="28"/>
      <c r="S96" s="28"/>
      <c r="T96" s="28"/>
      <c r="U96" s="28"/>
      <c r="V96" s="28"/>
      <c r="W96" s="28"/>
      <c r="Y96" s="28"/>
    </row>
    <row r="97" spans="16:25">
      <c r="P97" s="33"/>
      <c r="Q97" s="28"/>
      <c r="R97" s="28"/>
      <c r="S97" s="28"/>
      <c r="T97" s="28"/>
      <c r="U97" s="28"/>
      <c r="V97" s="28"/>
      <c r="W97" s="28"/>
      <c r="Y97" s="28"/>
    </row>
    <row r="98" spans="16:25">
      <c r="P98" s="33"/>
      <c r="Q98" s="28"/>
      <c r="R98" s="28"/>
      <c r="S98" s="28"/>
      <c r="T98" s="28"/>
      <c r="U98" s="28"/>
      <c r="V98" s="28"/>
      <c r="W98" s="28"/>
      <c r="Y98" s="28"/>
    </row>
    <row r="99" spans="16:25">
      <c r="P99" s="33"/>
      <c r="Q99" s="28"/>
      <c r="R99" s="28"/>
      <c r="S99" s="28"/>
      <c r="T99" s="28"/>
      <c r="U99" s="28"/>
      <c r="V99" s="28"/>
      <c r="W99" s="28"/>
      <c r="Y99" s="28"/>
    </row>
    <row r="100" spans="16:25">
      <c r="P100" s="33"/>
      <c r="Q100" s="28"/>
      <c r="R100" s="28"/>
      <c r="S100" s="28"/>
      <c r="T100" s="28"/>
      <c r="U100" s="28"/>
      <c r="V100" s="28"/>
      <c r="W100" s="28"/>
      <c r="Y100" s="28"/>
    </row>
    <row r="101" spans="16:25">
      <c r="P101" s="33"/>
      <c r="Q101" s="28"/>
      <c r="R101" s="28"/>
      <c r="S101" s="28"/>
      <c r="T101" s="28"/>
      <c r="U101" s="28"/>
      <c r="V101" s="28"/>
      <c r="W101" s="28"/>
      <c r="Y101" s="28"/>
    </row>
    <row r="102" spans="16:25">
      <c r="P102" s="33"/>
      <c r="Q102" s="28"/>
      <c r="R102" s="28"/>
      <c r="S102" s="28"/>
      <c r="T102" s="28"/>
      <c r="U102" s="28"/>
      <c r="V102" s="28"/>
      <c r="W102" s="28"/>
      <c r="Y102" s="28"/>
    </row>
    <row r="103" spans="16:25">
      <c r="P103" s="33"/>
      <c r="Q103" s="28"/>
      <c r="R103" s="28"/>
      <c r="S103" s="28"/>
      <c r="T103" s="28"/>
      <c r="U103" s="28"/>
      <c r="V103" s="28"/>
      <c r="W103" s="28"/>
      <c r="Y103" s="28"/>
    </row>
    <row r="104" spans="16:25">
      <c r="P104" s="33"/>
      <c r="Q104" s="28"/>
      <c r="R104" s="28"/>
      <c r="S104" s="28"/>
      <c r="T104" s="28"/>
      <c r="U104" s="28"/>
      <c r="V104" s="28"/>
      <c r="W104" s="28"/>
      <c r="Y104" s="28"/>
    </row>
    <row r="105" spans="16:25">
      <c r="P105" s="33"/>
      <c r="Q105" s="28"/>
      <c r="R105" s="28"/>
      <c r="S105" s="28"/>
      <c r="T105" s="28"/>
      <c r="U105" s="28"/>
      <c r="V105" s="28"/>
      <c r="W105" s="28"/>
      <c r="Y105" s="28"/>
    </row>
    <row r="106" spans="16:25">
      <c r="P106" s="33"/>
      <c r="Q106" s="28"/>
      <c r="R106" s="28"/>
      <c r="S106" s="28"/>
      <c r="T106" s="28"/>
      <c r="U106" s="28"/>
      <c r="V106" s="28"/>
      <c r="W106" s="28"/>
      <c r="Y106" s="28"/>
    </row>
    <row r="107" spans="16:25">
      <c r="P107" s="33"/>
      <c r="Q107" s="28"/>
      <c r="R107" s="28"/>
      <c r="S107" s="28"/>
      <c r="T107" s="28"/>
      <c r="U107" s="28"/>
      <c r="V107" s="28"/>
      <c r="W107" s="28"/>
      <c r="Y107" s="28"/>
    </row>
    <row r="108" spans="16:25">
      <c r="P108" s="33"/>
      <c r="Q108" s="28"/>
      <c r="R108" s="28"/>
      <c r="S108" s="28"/>
      <c r="T108" s="28"/>
      <c r="U108" s="28"/>
      <c r="V108" s="28"/>
      <c r="W108" s="28"/>
      <c r="Y108" s="28"/>
    </row>
    <row r="109" spans="16:25">
      <c r="P109" s="33"/>
      <c r="Q109" s="28"/>
      <c r="R109" s="28"/>
      <c r="S109" s="28"/>
      <c r="T109" s="28"/>
      <c r="U109" s="28"/>
      <c r="V109" s="28"/>
      <c r="W109" s="28"/>
      <c r="Y109" s="28"/>
    </row>
    <row r="110" spans="16:25">
      <c r="P110" s="33"/>
      <c r="Q110" s="28"/>
      <c r="R110" s="28"/>
      <c r="S110" s="28"/>
      <c r="T110" s="28"/>
      <c r="U110" s="28"/>
      <c r="V110" s="28"/>
      <c r="W110" s="28"/>
      <c r="Y110" s="28"/>
    </row>
    <row r="111" spans="16:25">
      <c r="P111" s="33"/>
      <c r="Q111" s="28"/>
      <c r="R111" s="28"/>
      <c r="S111" s="28"/>
      <c r="T111" s="28"/>
      <c r="U111" s="28"/>
      <c r="V111" s="28"/>
      <c r="W111" s="28"/>
      <c r="Y111" s="28"/>
    </row>
    <row r="112" spans="16:25">
      <c r="P112" s="33"/>
      <c r="Q112" s="28"/>
      <c r="R112" s="28"/>
      <c r="S112" s="28"/>
      <c r="T112" s="28"/>
      <c r="U112" s="28"/>
      <c r="V112" s="28"/>
      <c r="W112" s="28"/>
      <c r="Y112" s="28"/>
    </row>
    <row r="113" spans="16:25">
      <c r="P113" s="33"/>
      <c r="Q113" s="28"/>
      <c r="R113" s="28"/>
      <c r="S113" s="28"/>
      <c r="T113" s="28"/>
      <c r="U113" s="28"/>
      <c r="V113" s="28"/>
      <c r="W113" s="28"/>
      <c r="Y113" s="28"/>
    </row>
    <row r="114" spans="16:25">
      <c r="P114" s="33"/>
      <c r="Q114" s="28"/>
      <c r="R114" s="28"/>
      <c r="S114" s="28"/>
      <c r="T114" s="28"/>
      <c r="U114" s="28"/>
      <c r="V114" s="28"/>
      <c r="W114" s="28"/>
      <c r="Y114" s="28"/>
    </row>
    <row r="115" spans="16:25">
      <c r="P115" s="33"/>
      <c r="Q115" s="28"/>
      <c r="R115" s="28"/>
      <c r="S115" s="28"/>
      <c r="T115" s="28"/>
      <c r="U115" s="28"/>
      <c r="V115" s="28"/>
      <c r="W115" s="28"/>
      <c r="Y115" s="28"/>
    </row>
    <row r="116" spans="16:25">
      <c r="P116" s="33"/>
      <c r="Q116" s="28"/>
      <c r="R116" s="28"/>
      <c r="S116" s="28"/>
      <c r="T116" s="28"/>
      <c r="U116" s="28"/>
      <c r="V116" s="28"/>
      <c r="W116" s="28"/>
      <c r="Y116" s="28"/>
    </row>
    <row r="117" spans="16:25">
      <c r="P117" s="33"/>
      <c r="Q117" s="28"/>
      <c r="R117" s="28"/>
      <c r="S117" s="28"/>
      <c r="T117" s="28"/>
      <c r="U117" s="28"/>
      <c r="V117" s="28"/>
      <c r="W117" s="28"/>
      <c r="Y117" s="28"/>
    </row>
    <row r="118" spans="16:25">
      <c r="P118" s="33"/>
      <c r="Q118" s="28"/>
      <c r="R118" s="28"/>
      <c r="S118" s="28"/>
      <c r="T118" s="28"/>
      <c r="U118" s="28"/>
      <c r="V118" s="28"/>
      <c r="W118" s="28"/>
      <c r="Y118" s="28"/>
    </row>
    <row r="119" spans="16:25">
      <c r="P119" s="33"/>
      <c r="Q119" s="28"/>
      <c r="R119" s="28"/>
      <c r="S119" s="28"/>
      <c r="T119" s="28"/>
      <c r="U119" s="28"/>
      <c r="V119" s="28"/>
      <c r="W119" s="28"/>
      <c r="Y119" s="28"/>
    </row>
    <row r="120" spans="16:25">
      <c r="P120" s="33"/>
      <c r="Q120" s="28"/>
      <c r="R120" s="28"/>
      <c r="S120" s="28"/>
      <c r="T120" s="28"/>
      <c r="U120" s="28"/>
      <c r="V120" s="28"/>
      <c r="W120" s="28"/>
      <c r="Y120" s="28"/>
    </row>
    <row r="121" spans="16:25">
      <c r="P121" s="33"/>
      <c r="Q121" s="28"/>
      <c r="R121" s="28"/>
      <c r="S121" s="28"/>
      <c r="T121" s="28"/>
      <c r="U121" s="28"/>
      <c r="V121" s="28"/>
      <c r="W121" s="28"/>
      <c r="Y121" s="28"/>
    </row>
    <row r="122" spans="16:25">
      <c r="P122" s="33"/>
      <c r="Q122" s="28"/>
      <c r="R122" s="28"/>
      <c r="S122" s="28"/>
      <c r="T122" s="28"/>
      <c r="U122" s="28"/>
      <c r="V122" s="28"/>
      <c r="W122" s="28"/>
      <c r="Y122" s="28"/>
    </row>
    <row r="123" spans="16:25">
      <c r="P123" s="33"/>
      <c r="Q123" s="28"/>
      <c r="R123" s="28"/>
      <c r="S123" s="28"/>
      <c r="T123" s="28"/>
      <c r="U123" s="28"/>
      <c r="V123" s="28"/>
      <c r="W123" s="28"/>
      <c r="Y123" s="28"/>
    </row>
    <row r="124" spans="16:25">
      <c r="P124" s="33"/>
      <c r="Q124" s="28"/>
      <c r="R124" s="28"/>
      <c r="S124" s="28"/>
      <c r="T124" s="28"/>
      <c r="U124" s="28"/>
      <c r="V124" s="28"/>
      <c r="W124" s="28"/>
      <c r="Y124" s="28"/>
    </row>
    <row r="125" spans="16:25">
      <c r="P125" s="33"/>
      <c r="Q125" s="28"/>
      <c r="R125" s="28"/>
      <c r="S125" s="28"/>
      <c r="T125" s="28"/>
      <c r="U125" s="28"/>
      <c r="V125" s="28"/>
      <c r="W125" s="28"/>
      <c r="Y125" s="28"/>
    </row>
    <row r="126" spans="16:25">
      <c r="P126" s="33"/>
      <c r="Q126" s="28"/>
      <c r="R126" s="28"/>
      <c r="S126" s="28"/>
      <c r="T126" s="28"/>
      <c r="U126" s="28"/>
      <c r="V126" s="28"/>
      <c r="W126" s="28"/>
      <c r="Y126" s="28"/>
    </row>
    <row r="127" spans="16:25">
      <c r="P127" s="33"/>
      <c r="Q127" s="28"/>
      <c r="R127" s="28"/>
      <c r="S127" s="28"/>
      <c r="T127" s="28"/>
      <c r="U127" s="28"/>
      <c r="V127" s="28"/>
      <c r="W127" s="28"/>
      <c r="Y127" s="28"/>
    </row>
    <row r="128" spans="16:25">
      <c r="P128" s="33"/>
      <c r="Q128" s="28"/>
      <c r="R128" s="28"/>
      <c r="S128" s="28"/>
      <c r="T128" s="28"/>
      <c r="U128" s="28"/>
      <c r="V128" s="28"/>
      <c r="W128" s="28"/>
      <c r="Y128" s="28"/>
    </row>
    <row r="129" spans="16:25">
      <c r="P129" s="33"/>
      <c r="Q129" s="28"/>
      <c r="R129" s="28"/>
      <c r="S129" s="28"/>
      <c r="T129" s="28"/>
      <c r="U129" s="28"/>
      <c r="V129" s="28"/>
      <c r="W129" s="28"/>
      <c r="Y129" s="28"/>
    </row>
    <row r="130" spans="16:25">
      <c r="P130" s="33"/>
      <c r="Q130" s="28"/>
      <c r="R130" s="28"/>
      <c r="S130" s="28"/>
      <c r="T130" s="28"/>
      <c r="U130" s="28"/>
      <c r="V130" s="28"/>
      <c r="W130" s="28"/>
      <c r="Y130" s="28"/>
    </row>
    <row r="131" spans="16:25">
      <c r="P131" s="33"/>
      <c r="Q131" s="28"/>
      <c r="R131" s="28"/>
      <c r="S131" s="28"/>
      <c r="T131" s="28"/>
      <c r="U131" s="28"/>
      <c r="V131" s="28"/>
      <c r="W131" s="28"/>
      <c r="Y131" s="28"/>
    </row>
    <row r="132" spans="16:25">
      <c r="P132" s="33"/>
      <c r="Q132" s="28"/>
      <c r="R132" s="28"/>
      <c r="S132" s="28"/>
      <c r="T132" s="28"/>
      <c r="U132" s="28"/>
      <c r="V132" s="28"/>
      <c r="W132" s="28"/>
      <c r="Y132" s="28"/>
    </row>
    <row r="133" spans="16:25">
      <c r="P133" s="33"/>
      <c r="Q133" s="28"/>
      <c r="R133" s="28"/>
      <c r="S133" s="28"/>
      <c r="T133" s="28"/>
      <c r="U133" s="28"/>
      <c r="V133" s="28"/>
      <c r="W133" s="28"/>
      <c r="Y133" s="28"/>
    </row>
    <row r="134" spans="16:25">
      <c r="P134" s="33"/>
      <c r="Q134" s="28"/>
      <c r="R134" s="28"/>
      <c r="S134" s="28"/>
      <c r="T134" s="28"/>
      <c r="U134" s="28"/>
      <c r="V134" s="28"/>
      <c r="W134" s="28"/>
      <c r="Y134" s="28"/>
    </row>
    <row r="135" spans="16:25">
      <c r="P135" s="33"/>
      <c r="Q135" s="28"/>
      <c r="R135" s="28"/>
      <c r="S135" s="28"/>
      <c r="T135" s="28"/>
      <c r="U135" s="28"/>
      <c r="V135" s="28"/>
      <c r="W135" s="28"/>
      <c r="Y135" s="28"/>
    </row>
    <row r="136" spans="16:25">
      <c r="P136" s="33"/>
      <c r="Q136" s="28"/>
      <c r="R136" s="28"/>
      <c r="S136" s="28"/>
      <c r="T136" s="28"/>
      <c r="U136" s="28"/>
      <c r="V136" s="28"/>
      <c r="W136" s="28"/>
      <c r="Y136" s="28"/>
    </row>
    <row r="137" spans="16:25">
      <c r="P137" s="33"/>
      <c r="Q137" s="28"/>
      <c r="R137" s="28"/>
      <c r="S137" s="28"/>
      <c r="T137" s="28"/>
      <c r="U137" s="28"/>
      <c r="V137" s="28"/>
      <c r="W137" s="28"/>
      <c r="Y137" s="28"/>
    </row>
    <row r="138" spans="16:25">
      <c r="P138" s="33"/>
      <c r="Q138" s="28"/>
      <c r="R138" s="28"/>
      <c r="S138" s="28"/>
      <c r="T138" s="28"/>
      <c r="U138" s="28"/>
      <c r="V138" s="28"/>
      <c r="W138" s="28"/>
      <c r="Y138" s="28"/>
    </row>
    <row r="139" spans="16:25">
      <c r="P139" s="33"/>
      <c r="Q139" s="28"/>
      <c r="R139" s="28"/>
      <c r="S139" s="28"/>
      <c r="T139" s="28"/>
      <c r="U139" s="28"/>
      <c r="V139" s="28"/>
      <c r="W139" s="28"/>
      <c r="Y139" s="28"/>
    </row>
    <row r="140" spans="16:25">
      <c r="P140" s="33"/>
      <c r="Q140" s="28"/>
      <c r="R140" s="28"/>
      <c r="S140" s="28"/>
      <c r="T140" s="28"/>
      <c r="U140" s="28"/>
      <c r="V140" s="28"/>
      <c r="W140" s="28"/>
      <c r="Y140" s="28"/>
    </row>
    <row r="141" spans="16:25">
      <c r="P141" s="33"/>
      <c r="Q141" s="28"/>
      <c r="R141" s="28"/>
      <c r="S141" s="28"/>
      <c r="T141" s="28"/>
      <c r="U141" s="28"/>
      <c r="V141" s="28"/>
      <c r="W141" s="28"/>
      <c r="Y141" s="28"/>
    </row>
    <row r="142" spans="16:25">
      <c r="P142" s="33"/>
      <c r="Q142" s="28"/>
      <c r="R142" s="28"/>
      <c r="S142" s="28"/>
      <c r="T142" s="28"/>
      <c r="U142" s="28"/>
      <c r="V142" s="28"/>
      <c r="W142" s="28"/>
      <c r="Y142" s="28"/>
    </row>
    <row r="143" spans="16:25">
      <c r="P143" s="33"/>
      <c r="Q143" s="28"/>
      <c r="R143" s="28"/>
      <c r="S143" s="28"/>
      <c r="T143" s="28"/>
      <c r="U143" s="28"/>
      <c r="V143" s="28"/>
      <c r="W143" s="28"/>
      <c r="Y143" s="28"/>
    </row>
    <row r="144" spans="16:25">
      <c r="P144" s="33"/>
      <c r="Q144" s="28"/>
      <c r="R144" s="28"/>
      <c r="S144" s="28"/>
      <c r="T144" s="28"/>
      <c r="U144" s="28"/>
      <c r="V144" s="28"/>
      <c r="W144" s="28"/>
      <c r="Y144" s="28"/>
    </row>
    <row r="145" spans="16:25">
      <c r="P145" s="33"/>
      <c r="Q145" s="28"/>
      <c r="R145" s="28"/>
      <c r="S145" s="28"/>
      <c r="T145" s="28"/>
      <c r="U145" s="28"/>
      <c r="V145" s="28"/>
      <c r="W145" s="28"/>
      <c r="Y145" s="28"/>
    </row>
    <row r="146" spans="16:25">
      <c r="P146" s="33"/>
      <c r="Q146" s="28"/>
      <c r="R146" s="28"/>
      <c r="S146" s="28"/>
      <c r="T146" s="28"/>
      <c r="U146" s="28"/>
      <c r="V146" s="28"/>
      <c r="W146" s="28"/>
      <c r="Y146" s="28"/>
    </row>
    <row r="147" spans="16:25">
      <c r="P147" s="33"/>
      <c r="Q147" s="28"/>
      <c r="R147" s="28"/>
      <c r="S147" s="28"/>
      <c r="T147" s="28"/>
      <c r="U147" s="28"/>
      <c r="V147" s="28"/>
      <c r="W147" s="28"/>
      <c r="Y147" s="28"/>
    </row>
    <row r="148" spans="16:25">
      <c r="P148" s="33"/>
      <c r="Q148" s="28"/>
      <c r="R148" s="28"/>
      <c r="S148" s="28"/>
      <c r="T148" s="28"/>
      <c r="U148" s="28"/>
      <c r="V148" s="28"/>
      <c r="W148" s="28"/>
      <c r="Y148" s="28"/>
    </row>
    <row r="149" spans="16:25">
      <c r="P149" s="33"/>
      <c r="Q149" s="28"/>
      <c r="R149" s="28"/>
      <c r="S149" s="28"/>
      <c r="T149" s="28"/>
      <c r="U149" s="28"/>
      <c r="V149" s="28"/>
      <c r="W149" s="28"/>
      <c r="Y149" s="28"/>
    </row>
    <row r="150" spans="16:25">
      <c r="P150" s="33"/>
      <c r="Q150" s="28"/>
      <c r="R150" s="28"/>
      <c r="S150" s="28"/>
      <c r="T150" s="28"/>
      <c r="U150" s="28"/>
      <c r="V150" s="28"/>
      <c r="W150" s="28"/>
      <c r="Y150" s="28"/>
    </row>
    <row r="151" spans="16:25">
      <c r="P151" s="33"/>
      <c r="Q151" s="28"/>
      <c r="R151" s="28"/>
      <c r="S151" s="28"/>
      <c r="T151" s="28"/>
      <c r="U151" s="28"/>
      <c r="V151" s="28"/>
      <c r="W151" s="28"/>
      <c r="Y151" s="28"/>
    </row>
    <row r="152" spans="16:25">
      <c r="P152" s="33"/>
      <c r="Q152" s="28"/>
      <c r="R152" s="28"/>
      <c r="S152" s="28"/>
      <c r="T152" s="28"/>
      <c r="U152" s="28"/>
      <c r="V152" s="28"/>
      <c r="W152" s="28"/>
      <c r="Y152" s="28"/>
    </row>
    <row r="153" spans="16:25">
      <c r="P153" s="33"/>
      <c r="Q153" s="28"/>
      <c r="R153" s="28"/>
      <c r="S153" s="28"/>
      <c r="T153" s="28"/>
      <c r="U153" s="28"/>
      <c r="V153" s="28"/>
      <c r="W153" s="28"/>
      <c r="Y153" s="28"/>
    </row>
    <row r="154" spans="16:25">
      <c r="P154" s="33"/>
      <c r="Q154" s="28"/>
      <c r="R154" s="28"/>
      <c r="S154" s="28"/>
      <c r="T154" s="28"/>
      <c r="U154" s="28"/>
      <c r="V154" s="28"/>
      <c r="W154" s="28"/>
      <c r="Y154" s="28"/>
    </row>
    <row r="155" spans="16:25">
      <c r="P155" s="33"/>
      <c r="Q155" s="28"/>
      <c r="R155" s="28"/>
      <c r="S155" s="28"/>
      <c r="T155" s="28"/>
      <c r="U155" s="28"/>
      <c r="V155" s="28"/>
      <c r="W155" s="28"/>
      <c r="Y155" s="28"/>
    </row>
    <row r="156" spans="16:25">
      <c r="P156" s="33"/>
      <c r="Q156" s="28"/>
      <c r="R156" s="28"/>
      <c r="S156" s="28"/>
      <c r="T156" s="28"/>
      <c r="U156" s="28"/>
      <c r="V156" s="28"/>
      <c r="W156" s="28"/>
      <c r="Y156" s="28"/>
    </row>
    <row r="157" spans="16:25">
      <c r="P157" s="33"/>
      <c r="Q157" s="28"/>
      <c r="R157" s="28"/>
      <c r="S157" s="28"/>
      <c r="T157" s="28"/>
      <c r="U157" s="28"/>
      <c r="V157" s="28"/>
      <c r="W157" s="28"/>
      <c r="Y157" s="28"/>
    </row>
    <row r="158" spans="16:25">
      <c r="P158" s="33"/>
      <c r="Q158" s="28"/>
      <c r="R158" s="28"/>
      <c r="S158" s="28"/>
      <c r="T158" s="28"/>
      <c r="U158" s="28"/>
      <c r="V158" s="28"/>
      <c r="W158" s="28"/>
      <c r="Y158" s="28"/>
    </row>
    <row r="159" spans="16:25">
      <c r="P159" s="33"/>
      <c r="Q159" s="28"/>
      <c r="R159" s="28"/>
      <c r="S159" s="28"/>
      <c r="T159" s="28"/>
      <c r="U159" s="28"/>
      <c r="V159" s="28"/>
      <c r="W159" s="28"/>
      <c r="Y159" s="28"/>
    </row>
    <row r="160" spans="16:25">
      <c r="P160" s="33"/>
      <c r="Q160" s="28"/>
      <c r="R160" s="28"/>
      <c r="S160" s="28"/>
      <c r="T160" s="28"/>
      <c r="U160" s="28"/>
      <c r="V160" s="28"/>
      <c r="W160" s="28"/>
      <c r="Y160" s="28"/>
    </row>
    <row r="161" spans="16:25">
      <c r="P161" s="33"/>
      <c r="Q161" s="28"/>
      <c r="R161" s="28"/>
      <c r="S161" s="28"/>
      <c r="T161" s="28"/>
      <c r="U161" s="28"/>
      <c r="V161" s="28"/>
      <c r="W161" s="28"/>
      <c r="Y161" s="28"/>
    </row>
    <row r="162" spans="16:25">
      <c r="P162" s="33"/>
      <c r="Q162" s="28"/>
      <c r="R162" s="28"/>
      <c r="S162" s="28"/>
      <c r="T162" s="28"/>
      <c r="U162" s="28"/>
      <c r="V162" s="28"/>
      <c r="W162" s="28"/>
      <c r="Y162" s="28"/>
    </row>
    <row r="163" spans="16:25">
      <c r="P163" s="33"/>
      <c r="Q163" s="28"/>
      <c r="R163" s="28"/>
      <c r="S163" s="28"/>
      <c r="T163" s="28"/>
      <c r="U163" s="28"/>
      <c r="V163" s="28"/>
      <c r="W163" s="28"/>
      <c r="Y163" s="28"/>
    </row>
    <row r="164" spans="16:25">
      <c r="P164" s="33"/>
      <c r="Q164" s="28"/>
      <c r="R164" s="28"/>
      <c r="S164" s="28"/>
      <c r="T164" s="28"/>
      <c r="U164" s="28"/>
      <c r="V164" s="28"/>
      <c r="W164" s="28"/>
      <c r="Y164" s="28"/>
    </row>
    <row r="165" spans="16:25">
      <c r="P165" s="33"/>
      <c r="Q165" s="28"/>
      <c r="R165" s="28"/>
      <c r="S165" s="28"/>
      <c r="T165" s="28"/>
      <c r="U165" s="28"/>
      <c r="V165" s="28"/>
      <c r="W165" s="28"/>
      <c r="Y165" s="28"/>
    </row>
    <row r="166" spans="16:25">
      <c r="P166" s="33"/>
      <c r="Q166" s="28"/>
      <c r="R166" s="28"/>
      <c r="S166" s="28"/>
      <c r="T166" s="28"/>
      <c r="U166" s="28"/>
      <c r="V166" s="28"/>
      <c r="W166" s="28"/>
      <c r="Y166" s="28"/>
    </row>
    <row r="167" spans="16:25">
      <c r="P167" s="33"/>
      <c r="Q167" s="28"/>
      <c r="R167" s="28"/>
      <c r="S167" s="28"/>
      <c r="T167" s="28"/>
      <c r="U167" s="28"/>
      <c r="V167" s="28"/>
      <c r="W167" s="28"/>
      <c r="Y167" s="28"/>
    </row>
    <row r="168" spans="16:25">
      <c r="P168" s="33"/>
      <c r="Q168" s="28"/>
      <c r="R168" s="28"/>
      <c r="S168" s="28"/>
      <c r="T168" s="28"/>
      <c r="U168" s="28"/>
      <c r="V168" s="28"/>
      <c r="W168" s="28"/>
      <c r="Y168" s="28"/>
    </row>
    <row r="169" spans="16:25">
      <c r="P169" s="33"/>
      <c r="Q169" s="28"/>
      <c r="R169" s="28"/>
      <c r="S169" s="28"/>
      <c r="T169" s="28"/>
      <c r="U169" s="28"/>
      <c r="V169" s="28"/>
      <c r="W169" s="28"/>
      <c r="Y169" s="28"/>
    </row>
    <row r="170" spans="16:25">
      <c r="P170" s="33"/>
      <c r="Q170" s="28"/>
      <c r="R170" s="28"/>
      <c r="S170" s="28"/>
      <c r="T170" s="28"/>
      <c r="U170" s="28"/>
      <c r="V170" s="28"/>
      <c r="W170" s="28"/>
      <c r="Y170" s="28"/>
    </row>
    <row r="171" spans="16:25">
      <c r="P171" s="33"/>
      <c r="Q171" s="28"/>
      <c r="R171" s="28"/>
      <c r="S171" s="28"/>
      <c r="T171" s="28"/>
      <c r="U171" s="28"/>
      <c r="V171" s="28"/>
      <c r="W171" s="28"/>
      <c r="Y171" s="28"/>
    </row>
    <row r="172" spans="16:25">
      <c r="P172" s="33"/>
      <c r="Q172" s="28"/>
      <c r="R172" s="28"/>
      <c r="S172" s="28"/>
      <c r="T172" s="28"/>
      <c r="U172" s="28"/>
      <c r="V172" s="28"/>
      <c r="W172" s="28"/>
      <c r="Y172" s="28"/>
    </row>
    <row r="173" spans="16:25">
      <c r="P173" s="33"/>
      <c r="Q173" s="28"/>
      <c r="R173" s="28"/>
      <c r="S173" s="28"/>
      <c r="T173" s="28"/>
      <c r="U173" s="28"/>
      <c r="V173" s="28"/>
      <c r="W173" s="28"/>
      <c r="Y173" s="28"/>
    </row>
    <row r="174" spans="16:25">
      <c r="P174" s="33"/>
      <c r="Q174" s="28"/>
      <c r="R174" s="28"/>
      <c r="S174" s="28"/>
      <c r="T174" s="28"/>
      <c r="U174" s="28"/>
      <c r="V174" s="28"/>
      <c r="W174" s="28"/>
      <c r="Y174" s="28"/>
    </row>
    <row r="175" spans="16:25">
      <c r="P175" s="33"/>
      <c r="Q175" s="28"/>
      <c r="R175" s="28"/>
      <c r="S175" s="28"/>
      <c r="T175" s="28"/>
      <c r="U175" s="28"/>
      <c r="V175" s="28"/>
      <c r="W175" s="28"/>
      <c r="Y175" s="28"/>
    </row>
    <row r="176" spans="16:25">
      <c r="P176" s="33"/>
      <c r="Q176" s="28"/>
      <c r="R176" s="28"/>
      <c r="S176" s="28"/>
      <c r="T176" s="28"/>
      <c r="U176" s="28"/>
      <c r="V176" s="28"/>
      <c r="W176" s="28"/>
      <c r="Y176" s="28"/>
    </row>
    <row r="177" spans="16:25">
      <c r="P177" s="33"/>
      <c r="Q177" s="28"/>
      <c r="R177" s="28"/>
      <c r="S177" s="28"/>
      <c r="T177" s="28"/>
      <c r="U177" s="28"/>
      <c r="V177" s="28"/>
      <c r="W177" s="28"/>
      <c r="Y177" s="28"/>
    </row>
    <row r="178" spans="16:25">
      <c r="P178" s="33"/>
      <c r="Q178" s="28"/>
      <c r="R178" s="28"/>
      <c r="S178" s="28"/>
      <c r="T178" s="28"/>
      <c r="U178" s="28"/>
      <c r="V178" s="28"/>
      <c r="W178" s="28"/>
      <c r="Y178" s="28"/>
    </row>
    <row r="179" spans="16:25">
      <c r="P179" s="33"/>
      <c r="Q179" s="28"/>
      <c r="R179" s="28"/>
      <c r="S179" s="28"/>
      <c r="T179" s="28"/>
      <c r="U179" s="28"/>
      <c r="V179" s="28"/>
      <c r="W179" s="28"/>
      <c r="Y179" s="28"/>
    </row>
    <row r="180" spans="16:25">
      <c r="P180" s="33"/>
      <c r="Q180" s="28"/>
      <c r="R180" s="28"/>
      <c r="S180" s="28"/>
      <c r="T180" s="28"/>
      <c r="U180" s="28"/>
      <c r="V180" s="28"/>
      <c r="W180" s="28"/>
      <c r="Y180" s="28"/>
    </row>
    <row r="181" spans="16:25">
      <c r="P181" s="33"/>
      <c r="Q181" s="28"/>
      <c r="R181" s="28"/>
      <c r="S181" s="28"/>
      <c r="T181" s="28"/>
      <c r="U181" s="28"/>
      <c r="V181" s="28"/>
      <c r="W181" s="28"/>
      <c r="Y181" s="28"/>
    </row>
    <row r="182" spans="16:25">
      <c r="P182" s="33"/>
      <c r="Q182" s="28"/>
      <c r="R182" s="28"/>
      <c r="S182" s="28"/>
      <c r="T182" s="28"/>
      <c r="U182" s="28"/>
      <c r="V182" s="28"/>
      <c r="W182" s="28"/>
      <c r="Y182" s="28"/>
    </row>
    <row r="183" spans="16:25">
      <c r="P183" s="33"/>
      <c r="Q183" s="28"/>
      <c r="R183" s="28"/>
      <c r="S183" s="28"/>
      <c r="T183" s="28"/>
      <c r="U183" s="28"/>
      <c r="V183" s="28"/>
      <c r="W183" s="28"/>
      <c r="Y183" s="28"/>
    </row>
    <row r="184" spans="16:25">
      <c r="P184" s="33"/>
      <c r="Q184" s="28"/>
      <c r="R184" s="28"/>
      <c r="S184" s="28"/>
      <c r="T184" s="28"/>
      <c r="U184" s="28"/>
      <c r="V184" s="28"/>
      <c r="W184" s="28"/>
      <c r="Y184" s="28"/>
    </row>
    <row r="185" spans="16:25">
      <c r="P185" s="33"/>
      <c r="Q185" s="28"/>
      <c r="R185" s="28"/>
      <c r="S185" s="28"/>
      <c r="T185" s="28"/>
      <c r="U185" s="28"/>
      <c r="V185" s="28"/>
      <c r="W185" s="28"/>
      <c r="Y185" s="28"/>
    </row>
    <row r="186" spans="16:25">
      <c r="P186" s="33"/>
      <c r="Q186" s="28"/>
      <c r="R186" s="28"/>
      <c r="S186" s="28"/>
      <c r="T186" s="28"/>
      <c r="U186" s="28"/>
      <c r="V186" s="28"/>
      <c r="W186" s="28"/>
      <c r="Y186" s="28"/>
    </row>
    <row r="187" spans="16:25">
      <c r="P187" s="33"/>
      <c r="Q187" s="28"/>
      <c r="R187" s="28"/>
      <c r="S187" s="28"/>
      <c r="T187" s="28"/>
      <c r="U187" s="28"/>
      <c r="V187" s="28"/>
      <c r="W187" s="28"/>
      <c r="Y187" s="28"/>
    </row>
    <row r="188" spans="16:25">
      <c r="P188" s="33"/>
      <c r="Q188" s="28"/>
      <c r="R188" s="28"/>
      <c r="S188" s="28"/>
      <c r="T188" s="28"/>
      <c r="U188" s="28"/>
      <c r="V188" s="28"/>
      <c r="W188" s="28"/>
      <c r="Y188" s="28"/>
    </row>
    <row r="189" spans="16:25">
      <c r="P189" s="33"/>
      <c r="Q189" s="28"/>
      <c r="R189" s="28"/>
      <c r="S189" s="28"/>
      <c r="T189" s="28"/>
      <c r="U189" s="28"/>
      <c r="V189" s="28"/>
      <c r="W189" s="28"/>
      <c r="Y189" s="28"/>
    </row>
    <row r="190" spans="16:25">
      <c r="P190" s="33"/>
      <c r="Q190" s="28"/>
      <c r="R190" s="28"/>
      <c r="S190" s="28"/>
      <c r="T190" s="28"/>
      <c r="U190" s="28"/>
      <c r="V190" s="28"/>
      <c r="W190" s="28"/>
      <c r="Y190" s="28"/>
    </row>
    <row r="191" spans="16:25">
      <c r="P191" s="33"/>
      <c r="Q191" s="28"/>
      <c r="R191" s="28"/>
      <c r="S191" s="28"/>
      <c r="T191" s="28"/>
      <c r="U191" s="28"/>
      <c r="V191" s="28"/>
      <c r="W191" s="28"/>
      <c r="Y191" s="28"/>
    </row>
    <row r="192" spans="16:25">
      <c r="P192" s="33"/>
      <c r="Q192" s="28"/>
      <c r="R192" s="28"/>
      <c r="S192" s="28"/>
      <c r="T192" s="28"/>
      <c r="U192" s="28"/>
      <c r="V192" s="28"/>
      <c r="W192" s="28"/>
      <c r="Y192" s="28"/>
    </row>
    <row r="193" spans="16:25">
      <c r="P193" s="33"/>
      <c r="Q193" s="28"/>
      <c r="R193" s="28"/>
      <c r="S193" s="28"/>
      <c r="T193" s="28"/>
      <c r="U193" s="28"/>
      <c r="V193" s="28"/>
      <c r="W193" s="28"/>
      <c r="Y193" s="28"/>
    </row>
    <row r="194" spans="16:25">
      <c r="P194" s="33"/>
      <c r="Q194" s="28"/>
      <c r="R194" s="28"/>
      <c r="S194" s="28"/>
      <c r="T194" s="28"/>
      <c r="U194" s="28"/>
      <c r="V194" s="28"/>
      <c r="W194" s="28"/>
      <c r="Y194" s="28"/>
    </row>
    <row r="195" spans="16:25">
      <c r="P195" s="33"/>
      <c r="Q195" s="28"/>
      <c r="R195" s="28"/>
      <c r="S195" s="28"/>
      <c r="T195" s="28"/>
      <c r="U195" s="28"/>
      <c r="V195" s="28"/>
      <c r="W195" s="28"/>
      <c r="Y195" s="28"/>
    </row>
    <row r="196" spans="16:25">
      <c r="P196" s="33"/>
      <c r="Q196" s="28"/>
      <c r="R196" s="28"/>
      <c r="S196" s="28"/>
      <c r="T196" s="28"/>
      <c r="U196" s="28"/>
      <c r="V196" s="28"/>
      <c r="W196" s="28"/>
      <c r="Y196" s="28"/>
    </row>
    <row r="197" spans="16:25">
      <c r="P197" s="33"/>
      <c r="Q197" s="28"/>
      <c r="R197" s="28"/>
      <c r="S197" s="28"/>
      <c r="T197" s="28"/>
      <c r="U197" s="28"/>
      <c r="V197" s="28"/>
      <c r="W197" s="28"/>
      <c r="Y197" s="28"/>
    </row>
    <row r="198" spans="16:25">
      <c r="P198" s="33"/>
      <c r="Q198" s="28"/>
      <c r="R198" s="28"/>
      <c r="S198" s="28"/>
      <c r="T198" s="28"/>
      <c r="U198" s="28"/>
      <c r="V198" s="28"/>
      <c r="W198" s="28"/>
      <c r="Y198" s="28"/>
    </row>
    <row r="199" spans="16:25">
      <c r="P199" s="33"/>
      <c r="Q199" s="28"/>
      <c r="R199" s="28"/>
      <c r="S199" s="28"/>
      <c r="T199" s="28"/>
      <c r="U199" s="28"/>
      <c r="V199" s="28"/>
      <c r="W199" s="28"/>
      <c r="Y199" s="28"/>
    </row>
    <row r="200" spans="16:25">
      <c r="P200" s="33"/>
      <c r="Q200" s="28"/>
      <c r="R200" s="28"/>
      <c r="S200" s="28"/>
      <c r="T200" s="28"/>
      <c r="U200" s="28"/>
      <c r="V200" s="28"/>
      <c r="W200" s="28"/>
      <c r="Y200" s="28"/>
    </row>
    <row r="201" spans="16:25">
      <c r="P201" s="33"/>
      <c r="Q201" s="28"/>
      <c r="R201" s="28"/>
      <c r="S201" s="28"/>
      <c r="T201" s="28"/>
      <c r="U201" s="28"/>
      <c r="V201" s="28"/>
      <c r="W201" s="28"/>
      <c r="Y201" s="28"/>
    </row>
    <row r="202" spans="16:25">
      <c r="P202" s="33"/>
      <c r="Q202" s="28"/>
      <c r="R202" s="28"/>
      <c r="S202" s="28"/>
      <c r="T202" s="28"/>
      <c r="U202" s="28"/>
      <c r="V202" s="28"/>
      <c r="W202" s="28"/>
      <c r="Y202" s="28"/>
    </row>
    <row r="203" spans="16:25">
      <c r="P203" s="33"/>
      <c r="Q203" s="28"/>
      <c r="R203" s="28"/>
      <c r="S203" s="28"/>
      <c r="T203" s="28"/>
      <c r="U203" s="28"/>
      <c r="V203" s="28"/>
      <c r="W203" s="28"/>
      <c r="Y203" s="28"/>
    </row>
    <row r="204" spans="16:25">
      <c r="P204" s="33"/>
      <c r="Q204" s="28"/>
      <c r="R204" s="28"/>
      <c r="S204" s="28"/>
      <c r="T204" s="28"/>
      <c r="U204" s="28"/>
      <c r="V204" s="28"/>
      <c r="W204" s="28"/>
      <c r="Y204" s="28"/>
    </row>
    <row r="205" spans="16:25">
      <c r="P205" s="33"/>
      <c r="Q205" s="28"/>
      <c r="R205" s="28"/>
      <c r="S205" s="28"/>
      <c r="T205" s="28"/>
      <c r="U205" s="28"/>
      <c r="V205" s="28"/>
      <c r="W205" s="28"/>
      <c r="Y205" s="28"/>
    </row>
    <row r="206" spans="16:25">
      <c r="P206" s="33"/>
      <c r="Q206" s="28"/>
      <c r="R206" s="28"/>
      <c r="S206" s="28"/>
      <c r="T206" s="28"/>
      <c r="U206" s="28"/>
      <c r="V206" s="28"/>
      <c r="W206" s="28"/>
      <c r="Y206" s="28"/>
    </row>
    <row r="207" spans="16:25">
      <c r="P207" s="33"/>
      <c r="Q207" s="28"/>
      <c r="R207" s="28"/>
      <c r="S207" s="28"/>
      <c r="T207" s="28"/>
      <c r="U207" s="28"/>
      <c r="V207" s="28"/>
      <c r="W207" s="28"/>
      <c r="Y207" s="28"/>
    </row>
    <row r="208" spans="16:25">
      <c r="P208" s="33"/>
      <c r="Q208" s="28"/>
      <c r="R208" s="28"/>
      <c r="S208" s="28"/>
      <c r="T208" s="28"/>
      <c r="U208" s="28"/>
      <c r="V208" s="28"/>
      <c r="W208" s="28"/>
      <c r="Y208" s="28"/>
    </row>
    <row r="209" spans="16:25">
      <c r="P209" s="33"/>
      <c r="Q209" s="28"/>
      <c r="R209" s="28"/>
      <c r="S209" s="28"/>
      <c r="T209" s="28"/>
      <c r="U209" s="28"/>
      <c r="V209" s="28"/>
      <c r="W209" s="28"/>
      <c r="Y209" s="28"/>
    </row>
    <row r="210" spans="16:25">
      <c r="P210" s="33"/>
      <c r="Q210" s="28"/>
      <c r="R210" s="28"/>
      <c r="S210" s="28"/>
      <c r="T210" s="28"/>
      <c r="U210" s="28"/>
      <c r="V210" s="28"/>
      <c r="W210" s="28"/>
      <c r="Y210" s="28"/>
    </row>
    <row r="211" spans="16:25">
      <c r="P211" s="33"/>
      <c r="Q211" s="28"/>
      <c r="R211" s="28"/>
      <c r="S211" s="28"/>
      <c r="T211" s="28"/>
      <c r="U211" s="28"/>
      <c r="V211" s="28"/>
      <c r="W211" s="28"/>
      <c r="Y211" s="28"/>
    </row>
    <row r="212" spans="16:25">
      <c r="P212" s="33"/>
      <c r="Q212" s="28"/>
      <c r="R212" s="28"/>
      <c r="S212" s="28"/>
      <c r="T212" s="28"/>
      <c r="U212" s="28"/>
      <c r="V212" s="28"/>
      <c r="W212" s="28"/>
      <c r="Y212" s="28"/>
    </row>
    <row r="213" spans="16:25">
      <c r="P213" s="33"/>
      <c r="Q213" s="28"/>
      <c r="R213" s="28"/>
      <c r="S213" s="28"/>
      <c r="T213" s="28"/>
      <c r="U213" s="28"/>
      <c r="V213" s="28"/>
      <c r="W213" s="28"/>
      <c r="Y213" s="28"/>
    </row>
    <row r="214" spans="16:25">
      <c r="P214" s="33"/>
      <c r="Q214" s="28"/>
      <c r="R214" s="28"/>
      <c r="S214" s="28"/>
      <c r="T214" s="28"/>
      <c r="U214" s="28"/>
      <c r="V214" s="28"/>
      <c r="W214" s="28"/>
      <c r="Y214" s="28"/>
    </row>
    <row r="215" spans="16:25">
      <c r="P215" s="33"/>
      <c r="Q215" s="28"/>
      <c r="R215" s="28"/>
      <c r="S215" s="28"/>
      <c r="T215" s="28"/>
      <c r="U215" s="28"/>
      <c r="V215" s="28"/>
      <c r="W215" s="28"/>
      <c r="Y215" s="28"/>
    </row>
    <row r="216" spans="16:25">
      <c r="P216" s="33"/>
      <c r="Q216" s="28"/>
      <c r="R216" s="28"/>
      <c r="S216" s="28"/>
      <c r="T216" s="28"/>
      <c r="U216" s="28"/>
      <c r="V216" s="28"/>
      <c r="W216" s="28"/>
      <c r="Y216" s="28"/>
    </row>
    <row r="217" spans="16:25">
      <c r="P217" s="33"/>
      <c r="Q217" s="28"/>
      <c r="R217" s="28"/>
      <c r="S217" s="28"/>
      <c r="T217" s="28"/>
      <c r="U217" s="28"/>
      <c r="V217" s="28"/>
      <c r="W217" s="28"/>
      <c r="Y217" s="28"/>
    </row>
    <row r="218" spans="16:25">
      <c r="P218" s="33"/>
      <c r="Q218" s="28"/>
      <c r="R218" s="28"/>
      <c r="S218" s="28"/>
      <c r="T218" s="28"/>
      <c r="U218" s="28"/>
      <c r="V218" s="28"/>
      <c r="W218" s="28"/>
      <c r="Y218" s="28"/>
    </row>
    <row r="219" spans="16:25">
      <c r="P219" s="33"/>
      <c r="Q219" s="28"/>
      <c r="R219" s="28"/>
      <c r="S219" s="28"/>
      <c r="T219" s="28"/>
      <c r="U219" s="28"/>
      <c r="V219" s="28"/>
      <c r="W219" s="28"/>
      <c r="Y219" s="28"/>
    </row>
    <row r="220" spans="16:25">
      <c r="P220" s="33"/>
      <c r="Q220" s="28"/>
      <c r="R220" s="28"/>
      <c r="S220" s="28"/>
      <c r="T220" s="28"/>
      <c r="U220" s="28"/>
      <c r="V220" s="28"/>
      <c r="W220" s="28"/>
      <c r="Y220" s="28"/>
    </row>
    <row r="221" spans="16:25">
      <c r="P221" s="33"/>
      <c r="Q221" s="28"/>
      <c r="R221" s="28"/>
      <c r="S221" s="28"/>
      <c r="T221" s="28"/>
      <c r="U221" s="28"/>
      <c r="V221" s="28"/>
      <c r="W221" s="28"/>
      <c r="Y221" s="28"/>
    </row>
    <row r="222" spans="16:25">
      <c r="P222" s="33"/>
      <c r="Q222" s="28"/>
      <c r="R222" s="28"/>
      <c r="S222" s="28"/>
      <c r="T222" s="28"/>
      <c r="U222" s="28"/>
      <c r="V222" s="28"/>
      <c r="W222" s="28"/>
      <c r="Y222" s="28"/>
    </row>
    <row r="223" spans="16:25">
      <c r="P223" s="33"/>
      <c r="Q223" s="28"/>
      <c r="R223" s="28"/>
      <c r="S223" s="28"/>
      <c r="T223" s="28"/>
      <c r="U223" s="28"/>
      <c r="V223" s="28"/>
      <c r="W223" s="28"/>
      <c r="Y223" s="28"/>
    </row>
    <row r="224" spans="16:25">
      <c r="P224" s="33"/>
      <c r="Q224" s="28"/>
      <c r="R224" s="28"/>
      <c r="S224" s="28"/>
      <c r="T224" s="28"/>
      <c r="U224" s="28"/>
      <c r="V224" s="28"/>
      <c r="W224" s="28"/>
      <c r="Y224" s="28"/>
    </row>
    <row r="225" spans="16:25">
      <c r="P225" s="33"/>
      <c r="Q225" s="28"/>
      <c r="R225" s="28"/>
      <c r="S225" s="28"/>
      <c r="T225" s="28"/>
      <c r="U225" s="28"/>
      <c r="V225" s="28"/>
      <c r="W225" s="28"/>
      <c r="Y225" s="28"/>
    </row>
    <row r="226" spans="16:25">
      <c r="P226" s="33"/>
      <c r="Q226" s="28"/>
      <c r="R226" s="28"/>
      <c r="S226" s="28"/>
      <c r="T226" s="28"/>
      <c r="U226" s="28"/>
      <c r="V226" s="28"/>
      <c r="W226" s="28"/>
      <c r="Y226" s="28"/>
    </row>
    <row r="227" spans="16:25">
      <c r="P227" s="33"/>
      <c r="Q227" s="28"/>
      <c r="R227" s="28"/>
      <c r="S227" s="28"/>
      <c r="T227" s="28"/>
      <c r="U227" s="28"/>
      <c r="V227" s="28"/>
      <c r="W227" s="28"/>
      <c r="Y227" s="28"/>
    </row>
    <row r="228" spans="16:25">
      <c r="P228" s="33"/>
      <c r="Q228" s="28"/>
      <c r="R228" s="28"/>
      <c r="S228" s="28"/>
      <c r="T228" s="28"/>
      <c r="U228" s="28"/>
      <c r="V228" s="28"/>
      <c r="W228" s="28"/>
      <c r="Y228" s="28"/>
    </row>
    <row r="229" spans="16:25">
      <c r="P229" s="33"/>
      <c r="Q229" s="28"/>
      <c r="R229" s="28"/>
      <c r="S229" s="28"/>
      <c r="T229" s="28"/>
      <c r="U229" s="28"/>
      <c r="V229" s="28"/>
      <c r="W229" s="28"/>
      <c r="Y229" s="28"/>
    </row>
    <row r="230" spans="16:25">
      <c r="P230" s="33"/>
      <c r="Q230" s="28"/>
      <c r="R230" s="28"/>
      <c r="S230" s="28"/>
      <c r="T230" s="28"/>
      <c r="U230" s="28"/>
      <c r="V230" s="28"/>
      <c r="W230" s="28"/>
      <c r="Y230" s="28"/>
    </row>
    <row r="231" spans="16:25">
      <c r="P231" s="33"/>
      <c r="Q231" s="28"/>
      <c r="R231" s="28"/>
      <c r="S231" s="28"/>
      <c r="T231" s="28"/>
      <c r="U231" s="28"/>
      <c r="V231" s="28"/>
      <c r="W231" s="28"/>
      <c r="Y231" s="28"/>
    </row>
    <row r="232" spans="16:25">
      <c r="P232" s="33"/>
      <c r="Q232" s="28"/>
      <c r="R232" s="28"/>
      <c r="S232" s="28"/>
      <c r="T232" s="28"/>
      <c r="U232" s="28"/>
      <c r="V232" s="28"/>
      <c r="W232" s="28"/>
      <c r="Y232" s="28"/>
    </row>
    <row r="233" spans="16:25">
      <c r="P233" s="33"/>
      <c r="Q233" s="28"/>
      <c r="R233" s="28"/>
      <c r="S233" s="28"/>
      <c r="T233" s="28"/>
      <c r="U233" s="28"/>
      <c r="V233" s="28"/>
      <c r="W233" s="28"/>
      <c r="Y233" s="28"/>
    </row>
    <row r="234" spans="16:25">
      <c r="P234" s="33"/>
      <c r="Q234" s="28"/>
      <c r="R234" s="28"/>
      <c r="S234" s="28"/>
      <c r="T234" s="28"/>
      <c r="U234" s="28"/>
      <c r="V234" s="28"/>
      <c r="W234" s="28"/>
      <c r="Y234" s="28"/>
    </row>
    <row r="235" spans="16:25">
      <c r="P235" s="33"/>
      <c r="Q235" s="28"/>
      <c r="R235" s="28"/>
      <c r="S235" s="28"/>
      <c r="T235" s="28"/>
      <c r="U235" s="28"/>
      <c r="V235" s="28"/>
      <c r="W235" s="28"/>
      <c r="Y235" s="28"/>
    </row>
    <row r="236" spans="16:25">
      <c r="P236" s="33"/>
      <c r="Q236" s="28"/>
      <c r="R236" s="28"/>
      <c r="S236" s="28"/>
      <c r="T236" s="28"/>
      <c r="U236" s="28"/>
      <c r="V236" s="28"/>
      <c r="W236" s="28"/>
      <c r="Y236" s="28"/>
    </row>
    <row r="237" spans="16:25">
      <c r="P237" s="33"/>
      <c r="Q237" s="28"/>
      <c r="R237" s="28"/>
      <c r="S237" s="28"/>
      <c r="T237" s="28"/>
      <c r="U237" s="28"/>
      <c r="V237" s="28"/>
      <c r="W237" s="28"/>
      <c r="Y237" s="28"/>
    </row>
    <row r="238" spans="16:25">
      <c r="P238" s="33"/>
      <c r="Q238" s="28"/>
      <c r="R238" s="28"/>
      <c r="S238" s="28"/>
      <c r="T238" s="28"/>
      <c r="U238" s="28"/>
      <c r="V238" s="28"/>
      <c r="W238" s="28"/>
      <c r="Y238" s="28"/>
    </row>
    <row r="239" spans="16:25">
      <c r="P239" s="33"/>
      <c r="Q239" s="28"/>
      <c r="R239" s="28"/>
      <c r="S239" s="28"/>
      <c r="T239" s="28"/>
      <c r="U239" s="28"/>
      <c r="V239" s="28"/>
      <c r="W239" s="28"/>
      <c r="Y239" s="28"/>
    </row>
    <row r="240" spans="16:25">
      <c r="P240" s="33"/>
      <c r="Q240" s="28"/>
      <c r="R240" s="28"/>
      <c r="S240" s="28"/>
      <c r="T240" s="28"/>
      <c r="U240" s="28"/>
      <c r="V240" s="28"/>
      <c r="W240" s="28"/>
      <c r="Y240" s="28"/>
    </row>
    <row r="241" spans="16:25">
      <c r="P241" s="33"/>
      <c r="Q241" s="28"/>
      <c r="R241" s="28"/>
      <c r="S241" s="28"/>
      <c r="T241" s="28"/>
      <c r="U241" s="28"/>
      <c r="V241" s="28"/>
      <c r="W241" s="28"/>
      <c r="Y241" s="28"/>
    </row>
    <row r="242" spans="16:25">
      <c r="P242" s="33"/>
      <c r="Q242" s="28"/>
      <c r="R242" s="28"/>
      <c r="S242" s="28"/>
      <c r="T242" s="28"/>
      <c r="U242" s="28"/>
      <c r="V242" s="28"/>
      <c r="W242" s="28"/>
      <c r="Y242" s="28"/>
    </row>
    <row r="243" spans="16:25">
      <c r="P243" s="33"/>
      <c r="Q243" s="28"/>
      <c r="R243" s="28"/>
      <c r="S243" s="28"/>
      <c r="T243" s="28"/>
      <c r="U243" s="28"/>
      <c r="V243" s="28"/>
      <c r="W243" s="28"/>
      <c r="Y243" s="28"/>
    </row>
    <row r="244" spans="16:25">
      <c r="P244" s="33"/>
      <c r="Q244" s="28"/>
      <c r="R244" s="28"/>
      <c r="S244" s="28"/>
      <c r="T244" s="28"/>
      <c r="U244" s="28"/>
      <c r="V244" s="28"/>
      <c r="W244" s="28"/>
      <c r="Y244" s="28"/>
    </row>
    <row r="245" spans="16:25">
      <c r="P245" s="33"/>
      <c r="Q245" s="28"/>
      <c r="R245" s="28"/>
      <c r="S245" s="28"/>
      <c r="T245" s="28"/>
      <c r="U245" s="28"/>
      <c r="V245" s="28"/>
      <c r="W245" s="28"/>
      <c r="Y245" s="28"/>
    </row>
    <row r="246" spans="16:25">
      <c r="P246" s="33"/>
      <c r="Q246" s="28"/>
      <c r="R246" s="28"/>
      <c r="S246" s="28"/>
      <c r="T246" s="28"/>
      <c r="U246" s="28"/>
      <c r="V246" s="28"/>
      <c r="W246" s="28"/>
      <c r="Y246" s="28"/>
    </row>
    <row r="247" spans="16:25">
      <c r="P247" s="33"/>
      <c r="Q247" s="28"/>
      <c r="R247" s="28"/>
      <c r="S247" s="28"/>
      <c r="T247" s="28"/>
      <c r="U247" s="28"/>
      <c r="V247" s="28"/>
      <c r="W247" s="28"/>
      <c r="Y247" s="28"/>
    </row>
    <row r="248" spans="16:25">
      <c r="P248" s="33"/>
      <c r="Q248" s="28"/>
      <c r="R248" s="28"/>
      <c r="S248" s="28"/>
      <c r="T248" s="28"/>
      <c r="U248" s="28"/>
      <c r="V248" s="28"/>
      <c r="W248" s="28"/>
      <c r="Y248" s="28"/>
    </row>
    <row r="249" spans="16:25">
      <c r="P249" s="33"/>
      <c r="Q249" s="28"/>
      <c r="R249" s="28"/>
      <c r="S249" s="28"/>
      <c r="T249" s="28"/>
      <c r="U249" s="28"/>
      <c r="V249" s="28"/>
      <c r="W249" s="28"/>
      <c r="Y249" s="28"/>
    </row>
    <row r="250" spans="16:25">
      <c r="P250" s="33"/>
      <c r="Q250" s="28"/>
      <c r="R250" s="28"/>
      <c r="S250" s="28"/>
      <c r="T250" s="28"/>
      <c r="U250" s="28"/>
      <c r="V250" s="28"/>
      <c r="W250" s="28"/>
      <c r="Y250" s="28"/>
    </row>
    <row r="251" spans="16:25">
      <c r="P251" s="33"/>
      <c r="Q251" s="28"/>
      <c r="R251" s="28"/>
      <c r="S251" s="28"/>
      <c r="T251" s="28"/>
      <c r="U251" s="28"/>
      <c r="V251" s="28"/>
      <c r="W251" s="28"/>
      <c r="Y251" s="28"/>
    </row>
    <row r="252" spans="16:25">
      <c r="P252" s="33"/>
      <c r="Q252" s="28"/>
      <c r="R252" s="28"/>
      <c r="S252" s="28"/>
      <c r="T252" s="28"/>
      <c r="U252" s="28"/>
      <c r="V252" s="28"/>
      <c r="W252" s="28"/>
      <c r="Y252" s="28"/>
    </row>
    <row r="253" spans="16:25">
      <c r="P253" s="33"/>
      <c r="Q253" s="28"/>
      <c r="R253" s="28"/>
      <c r="S253" s="28"/>
      <c r="T253" s="28"/>
      <c r="U253" s="28"/>
      <c r="V253" s="28"/>
      <c r="W253" s="28"/>
      <c r="Y253" s="28"/>
    </row>
    <row r="254" spans="16:25">
      <c r="P254" s="33"/>
      <c r="Q254" s="28"/>
      <c r="R254" s="28"/>
      <c r="S254" s="28"/>
      <c r="T254" s="28"/>
      <c r="U254" s="28"/>
      <c r="V254" s="28"/>
      <c r="W254" s="28"/>
      <c r="Y254" s="28"/>
    </row>
    <row r="255" spans="16:25">
      <c r="P255" s="33"/>
      <c r="Q255" s="28"/>
      <c r="R255" s="28"/>
      <c r="S255" s="28"/>
      <c r="T255" s="28"/>
      <c r="U255" s="28"/>
      <c r="V255" s="28"/>
      <c r="W255" s="28"/>
      <c r="Y255" s="28"/>
    </row>
    <row r="256" spans="16:25">
      <c r="P256" s="33"/>
      <c r="Q256" s="28"/>
      <c r="R256" s="28"/>
      <c r="S256" s="28"/>
      <c r="T256" s="28"/>
      <c r="U256" s="28"/>
      <c r="V256" s="28"/>
      <c r="W256" s="28"/>
      <c r="Y256" s="28"/>
    </row>
    <row r="257" spans="16:25">
      <c r="P257" s="33"/>
      <c r="Q257" s="28"/>
      <c r="R257" s="28"/>
      <c r="S257" s="28"/>
      <c r="T257" s="28"/>
      <c r="U257" s="28"/>
      <c r="V257" s="28"/>
      <c r="W257" s="28"/>
      <c r="Y257" s="28"/>
    </row>
    <row r="258" spans="16:25">
      <c r="P258" s="33"/>
      <c r="Q258" s="28"/>
      <c r="R258" s="28"/>
      <c r="S258" s="28"/>
      <c r="T258" s="28"/>
      <c r="U258" s="28"/>
      <c r="V258" s="28"/>
      <c r="W258" s="28"/>
      <c r="Y258" s="28"/>
    </row>
    <row r="259" spans="16:25">
      <c r="P259" s="33"/>
      <c r="Q259" s="28"/>
      <c r="R259" s="28"/>
      <c r="S259" s="28"/>
      <c r="T259" s="28"/>
      <c r="U259" s="28"/>
      <c r="V259" s="28"/>
      <c r="W259" s="28"/>
      <c r="Y259" s="28"/>
    </row>
    <row r="260" spans="16:25">
      <c r="P260" s="33"/>
      <c r="Q260" s="28"/>
      <c r="R260" s="28"/>
      <c r="S260" s="28"/>
      <c r="T260" s="28"/>
      <c r="U260" s="28"/>
      <c r="V260" s="28"/>
      <c r="W260" s="28"/>
      <c r="Y260" s="28"/>
    </row>
    <row r="261" spans="16:25">
      <c r="P261" s="33"/>
      <c r="Q261" s="28"/>
      <c r="R261" s="28"/>
      <c r="S261" s="28"/>
      <c r="T261" s="28"/>
      <c r="U261" s="28"/>
      <c r="V261" s="28"/>
      <c r="W261" s="28"/>
      <c r="Y261" s="28"/>
    </row>
    <row r="262" spans="16:25">
      <c r="P262" s="33"/>
      <c r="Q262" s="28"/>
      <c r="R262" s="28"/>
      <c r="S262" s="28"/>
      <c r="T262" s="28"/>
      <c r="U262" s="28"/>
      <c r="V262" s="28"/>
      <c r="W262" s="28"/>
      <c r="Y262" s="28"/>
    </row>
    <row r="263" spans="16:25">
      <c r="P263" s="33"/>
      <c r="Q263" s="28"/>
      <c r="R263" s="28"/>
      <c r="S263" s="28"/>
      <c r="T263" s="28"/>
      <c r="U263" s="28"/>
      <c r="V263" s="28"/>
      <c r="W263" s="28"/>
      <c r="Y263" s="28"/>
    </row>
    <row r="264" spans="16:25">
      <c r="P264" s="33"/>
      <c r="Q264" s="28"/>
      <c r="R264" s="28"/>
      <c r="S264" s="28"/>
      <c r="T264" s="28"/>
      <c r="U264" s="28"/>
      <c r="V264" s="28"/>
      <c r="W264" s="28"/>
      <c r="Y264" s="28"/>
    </row>
    <row r="265" spans="16:25">
      <c r="P265" s="33"/>
      <c r="Q265" s="28"/>
      <c r="R265" s="28"/>
      <c r="S265" s="28"/>
      <c r="T265" s="28"/>
      <c r="U265" s="28"/>
      <c r="V265" s="28"/>
      <c r="W265" s="28"/>
      <c r="Y265" s="28"/>
    </row>
    <row r="266" spans="16:25">
      <c r="P266" s="33"/>
      <c r="Q266" s="28"/>
      <c r="R266" s="28"/>
      <c r="S266" s="28"/>
      <c r="T266" s="28"/>
      <c r="U266" s="28"/>
      <c r="V266" s="28"/>
      <c r="W266" s="28"/>
      <c r="Y266" s="28"/>
    </row>
    <row r="267" spans="16:25">
      <c r="P267" s="33"/>
      <c r="Q267" s="28"/>
      <c r="R267" s="28"/>
      <c r="S267" s="28"/>
      <c r="T267" s="28"/>
      <c r="U267" s="28"/>
      <c r="V267" s="28"/>
      <c r="W267" s="28"/>
      <c r="Y267" s="28"/>
    </row>
    <row r="268" spans="16:25">
      <c r="P268" s="33"/>
      <c r="Q268" s="28"/>
      <c r="R268" s="28"/>
      <c r="S268" s="28"/>
      <c r="T268" s="28"/>
      <c r="U268" s="28"/>
      <c r="V268" s="28"/>
      <c r="W268" s="28"/>
      <c r="Y268" s="28"/>
    </row>
    <row r="269" spans="16:25">
      <c r="P269" s="33"/>
      <c r="Q269" s="28"/>
      <c r="R269" s="28"/>
      <c r="S269" s="28"/>
      <c r="T269" s="28"/>
      <c r="U269" s="28"/>
      <c r="V269" s="28"/>
      <c r="W269" s="28"/>
      <c r="Y269" s="28"/>
    </row>
    <row r="270" spans="16:25">
      <c r="P270" s="33"/>
      <c r="Q270" s="28"/>
      <c r="R270" s="28"/>
      <c r="S270" s="28"/>
      <c r="T270" s="28"/>
      <c r="U270" s="28"/>
      <c r="V270" s="28"/>
      <c r="W270" s="28"/>
      <c r="Y270" s="28"/>
    </row>
    <row r="271" spans="16:25">
      <c r="P271" s="33"/>
      <c r="Q271" s="28"/>
      <c r="R271" s="28"/>
      <c r="S271" s="28"/>
      <c r="T271" s="28"/>
      <c r="U271" s="28"/>
      <c r="V271" s="28"/>
      <c r="W271" s="28"/>
      <c r="Y271" s="28"/>
    </row>
    <row r="272" spans="16:25">
      <c r="P272" s="33"/>
      <c r="Q272" s="28"/>
      <c r="R272" s="28"/>
      <c r="S272" s="28"/>
      <c r="T272" s="28"/>
      <c r="U272" s="28"/>
      <c r="V272" s="28"/>
      <c r="W272" s="28"/>
      <c r="Y272" s="28"/>
    </row>
    <row r="273" spans="16:25">
      <c r="P273" s="33"/>
      <c r="Q273" s="28"/>
      <c r="R273" s="28"/>
      <c r="S273" s="28"/>
      <c r="T273" s="28"/>
      <c r="U273" s="28"/>
      <c r="V273" s="28"/>
      <c r="W273" s="28"/>
      <c r="Y273" s="28"/>
    </row>
    <row r="274" spans="16:25">
      <c r="P274" s="33"/>
      <c r="Q274" s="28"/>
      <c r="R274" s="28"/>
      <c r="S274" s="28"/>
      <c r="T274" s="28"/>
      <c r="U274" s="28"/>
      <c r="V274" s="28"/>
      <c r="W274" s="28"/>
      <c r="Y274" s="28"/>
    </row>
    <row r="275" spans="16:25">
      <c r="P275" s="33"/>
      <c r="Q275" s="28"/>
      <c r="R275" s="28"/>
      <c r="S275" s="28"/>
      <c r="T275" s="28"/>
      <c r="U275" s="28"/>
      <c r="V275" s="28"/>
      <c r="W275" s="28"/>
      <c r="Y275" s="28"/>
    </row>
    <row r="276" spans="16:25">
      <c r="P276" s="33"/>
      <c r="Q276" s="28"/>
      <c r="R276" s="28"/>
      <c r="S276" s="28"/>
      <c r="T276" s="28"/>
      <c r="U276" s="28"/>
      <c r="V276" s="28"/>
      <c r="W276" s="28"/>
      <c r="Y276" s="28"/>
    </row>
    <row r="277" spans="16:25">
      <c r="P277" s="33"/>
      <c r="Q277" s="28"/>
      <c r="R277" s="28"/>
      <c r="S277" s="28"/>
      <c r="T277" s="28"/>
      <c r="U277" s="28"/>
      <c r="V277" s="28"/>
      <c r="W277" s="28"/>
      <c r="Y277" s="28"/>
    </row>
    <row r="278" spans="16:25">
      <c r="P278" s="33"/>
      <c r="Q278" s="28"/>
      <c r="R278" s="28"/>
      <c r="S278" s="28"/>
      <c r="T278" s="28"/>
      <c r="U278" s="28"/>
      <c r="V278" s="28"/>
      <c r="W278" s="28"/>
      <c r="Y278" s="28"/>
    </row>
    <row r="279" spans="16:25">
      <c r="P279" s="33"/>
      <c r="Q279" s="28"/>
      <c r="R279" s="28"/>
      <c r="S279" s="28"/>
      <c r="T279" s="28"/>
      <c r="U279" s="28"/>
      <c r="V279" s="28"/>
      <c r="W279" s="28"/>
      <c r="Y279" s="28"/>
    </row>
    <row r="280" spans="16:25">
      <c r="P280" s="33"/>
      <c r="Q280" s="28"/>
      <c r="R280" s="28"/>
      <c r="S280" s="28"/>
      <c r="T280" s="28"/>
      <c r="U280" s="28"/>
      <c r="V280" s="28"/>
      <c r="W280" s="28"/>
      <c r="Y280" s="28"/>
    </row>
    <row r="281" spans="16:25">
      <c r="P281" s="33"/>
      <c r="Q281" s="28"/>
      <c r="R281" s="28"/>
      <c r="S281" s="28"/>
      <c r="T281" s="28"/>
      <c r="U281" s="28"/>
      <c r="V281" s="28"/>
      <c r="W281" s="28"/>
      <c r="Y281" s="28"/>
    </row>
    <row r="282" spans="16:25">
      <c r="P282" s="33"/>
      <c r="Q282" s="28"/>
      <c r="R282" s="28"/>
      <c r="S282" s="28"/>
      <c r="T282" s="28"/>
      <c r="U282" s="28"/>
      <c r="V282" s="28"/>
      <c r="W282" s="28"/>
      <c r="Y282" s="28"/>
    </row>
    <row r="283" spans="16:25">
      <c r="P283" s="33"/>
      <c r="Q283" s="28"/>
      <c r="R283" s="28"/>
      <c r="S283" s="28"/>
      <c r="T283" s="28"/>
      <c r="U283" s="28"/>
      <c r="V283" s="28"/>
      <c r="W283" s="28"/>
      <c r="Y283" s="28"/>
    </row>
    <row r="284" spans="16:25">
      <c r="P284" s="33"/>
      <c r="Q284" s="28"/>
      <c r="R284" s="28"/>
      <c r="S284" s="28"/>
      <c r="T284" s="28"/>
      <c r="U284" s="28"/>
      <c r="V284" s="28"/>
      <c r="W284" s="28"/>
      <c r="Y284" s="28"/>
    </row>
    <row r="285" spans="16:25">
      <c r="P285" s="33"/>
      <c r="Q285" s="28"/>
      <c r="R285" s="28"/>
      <c r="S285" s="28"/>
      <c r="T285" s="28"/>
      <c r="U285" s="28"/>
      <c r="V285" s="28"/>
      <c r="W285" s="28"/>
      <c r="Y285" s="28"/>
    </row>
    <row r="286" spans="16:25">
      <c r="P286" s="33"/>
      <c r="Q286" s="28"/>
      <c r="R286" s="28"/>
      <c r="S286" s="28"/>
      <c r="T286" s="28"/>
      <c r="U286" s="28"/>
      <c r="V286" s="28"/>
      <c r="W286" s="28"/>
      <c r="Y286" s="28"/>
    </row>
    <row r="287" spans="16:25">
      <c r="P287" s="33"/>
      <c r="Q287" s="28"/>
      <c r="R287" s="28"/>
      <c r="S287" s="28"/>
      <c r="T287" s="28"/>
      <c r="U287" s="28"/>
      <c r="V287" s="28"/>
      <c r="W287" s="28"/>
      <c r="Y287" s="28"/>
    </row>
    <row r="288" spans="16:25">
      <c r="P288" s="33"/>
      <c r="Q288" s="28"/>
      <c r="R288" s="28"/>
      <c r="S288" s="28"/>
      <c r="T288" s="28"/>
      <c r="U288" s="28"/>
      <c r="V288" s="28"/>
      <c r="W288" s="28"/>
      <c r="Y288" s="28"/>
    </row>
    <row r="289" spans="16:25">
      <c r="P289" s="33"/>
      <c r="Q289" s="28"/>
      <c r="R289" s="28"/>
      <c r="S289" s="28"/>
      <c r="T289" s="28"/>
      <c r="U289" s="28"/>
      <c r="V289" s="28"/>
      <c r="W289" s="28"/>
      <c r="Y289" s="28"/>
    </row>
    <row r="290" spans="16:25">
      <c r="P290" s="33"/>
      <c r="Q290" s="28"/>
      <c r="R290" s="28"/>
      <c r="S290" s="28"/>
      <c r="T290" s="28"/>
      <c r="U290" s="28"/>
      <c r="V290" s="28"/>
      <c r="W290" s="28"/>
      <c r="Y290" s="28"/>
    </row>
    <row r="291" spans="16:25">
      <c r="P291" s="33"/>
      <c r="Q291" s="28"/>
      <c r="R291" s="28"/>
      <c r="S291" s="28"/>
      <c r="T291" s="28"/>
      <c r="U291" s="28"/>
      <c r="V291" s="28"/>
      <c r="W291" s="28"/>
      <c r="Y291" s="28"/>
    </row>
    <row r="292" spans="16:25">
      <c r="P292" s="33"/>
      <c r="Q292" s="28"/>
      <c r="R292" s="28"/>
      <c r="S292" s="28"/>
      <c r="T292" s="28"/>
      <c r="U292" s="28"/>
      <c r="V292" s="28"/>
      <c r="W292" s="28"/>
      <c r="Y292" s="28"/>
    </row>
    <row r="293" spans="16:25">
      <c r="P293" s="33"/>
      <c r="Q293" s="28"/>
      <c r="R293" s="28"/>
      <c r="S293" s="28"/>
      <c r="T293" s="28"/>
      <c r="U293" s="28"/>
      <c r="V293" s="28"/>
      <c r="W293" s="28"/>
      <c r="Y293" s="28"/>
    </row>
    <row r="294" spans="16:25">
      <c r="P294" s="33"/>
      <c r="Q294" s="28"/>
      <c r="R294" s="28"/>
      <c r="S294" s="28"/>
      <c r="T294" s="28"/>
      <c r="U294" s="28"/>
      <c r="V294" s="28"/>
      <c r="W294" s="28"/>
      <c r="Y294" s="28"/>
    </row>
    <row r="295" spans="16:25">
      <c r="P295" s="33"/>
      <c r="Q295" s="28"/>
      <c r="R295" s="28"/>
      <c r="S295" s="28"/>
      <c r="T295" s="28"/>
      <c r="U295" s="28"/>
      <c r="V295" s="28"/>
      <c r="W295" s="28"/>
      <c r="Y295" s="28"/>
    </row>
    <row r="296" spans="16:25">
      <c r="P296" s="33"/>
      <c r="Q296" s="28"/>
      <c r="R296" s="28"/>
      <c r="S296" s="28"/>
      <c r="T296" s="28"/>
      <c r="U296" s="28"/>
      <c r="V296" s="28"/>
      <c r="W296" s="28"/>
      <c r="Y296" s="28"/>
    </row>
    <row r="297" spans="16:25">
      <c r="P297" s="33"/>
      <c r="Q297" s="28"/>
      <c r="R297" s="28"/>
      <c r="S297" s="28"/>
      <c r="T297" s="28"/>
      <c r="U297" s="28"/>
      <c r="V297" s="28"/>
      <c r="W297" s="28"/>
      <c r="Y297" s="28"/>
    </row>
    <row r="298" spans="16:25">
      <c r="P298" s="33"/>
      <c r="Q298" s="28"/>
      <c r="R298" s="28"/>
      <c r="S298" s="28"/>
      <c r="T298" s="28"/>
      <c r="U298" s="28"/>
      <c r="V298" s="28"/>
      <c r="W298" s="28"/>
      <c r="Y298" s="28"/>
    </row>
    <row r="299" spans="16:25">
      <c r="P299" s="33"/>
      <c r="Q299" s="28"/>
      <c r="R299" s="28"/>
      <c r="S299" s="28"/>
      <c r="T299" s="28"/>
      <c r="U299" s="28"/>
      <c r="V299" s="28"/>
      <c r="W299" s="28"/>
      <c r="Y299" s="28"/>
    </row>
    <row r="300" spans="16:25">
      <c r="P300" s="33"/>
      <c r="Q300" s="28"/>
      <c r="R300" s="28"/>
      <c r="S300" s="28"/>
      <c r="T300" s="28"/>
      <c r="U300" s="28"/>
      <c r="V300" s="28"/>
      <c r="W300" s="28"/>
      <c r="Y300" s="28"/>
    </row>
    <row r="301" spans="16:25">
      <c r="P301" s="33"/>
      <c r="Q301" s="28"/>
      <c r="R301" s="28"/>
      <c r="S301" s="28"/>
      <c r="T301" s="28"/>
      <c r="U301" s="28"/>
      <c r="V301" s="28"/>
      <c r="W301" s="28"/>
      <c r="Y301" s="28"/>
    </row>
    <row r="302" spans="16:25">
      <c r="P302" s="33"/>
      <c r="Q302" s="28"/>
      <c r="R302" s="28"/>
      <c r="S302" s="28"/>
      <c r="T302" s="28"/>
      <c r="U302" s="28"/>
      <c r="V302" s="28"/>
      <c r="W302" s="28"/>
      <c r="Y302" s="28"/>
    </row>
    <row r="303" spans="16:25">
      <c r="P303" s="33"/>
      <c r="Q303" s="28"/>
      <c r="R303" s="28"/>
      <c r="S303" s="28"/>
      <c r="T303" s="28"/>
      <c r="U303" s="28"/>
      <c r="V303" s="28"/>
      <c r="W303" s="28"/>
      <c r="Y303" s="28"/>
    </row>
    <row r="304" spans="16:25">
      <c r="P304" s="33"/>
      <c r="Q304" s="28"/>
      <c r="R304" s="28"/>
      <c r="S304" s="28"/>
      <c r="T304" s="28"/>
      <c r="U304" s="28"/>
      <c r="V304" s="28"/>
      <c r="W304" s="28"/>
      <c r="Y304" s="28"/>
    </row>
    <row r="305" spans="16:25">
      <c r="P305" s="33"/>
      <c r="Q305" s="28"/>
      <c r="R305" s="28"/>
      <c r="S305" s="28"/>
      <c r="T305" s="28"/>
      <c r="U305" s="28"/>
      <c r="V305" s="28"/>
      <c r="W305" s="28"/>
      <c r="Y305" s="28"/>
    </row>
    <row r="306" spans="16:25">
      <c r="P306" s="33"/>
      <c r="Q306" s="28"/>
      <c r="R306" s="28"/>
      <c r="S306" s="28"/>
      <c r="T306" s="28"/>
      <c r="U306" s="28"/>
      <c r="V306" s="28"/>
      <c r="W306" s="28"/>
      <c r="Y306" s="28"/>
    </row>
    <row r="307" spans="16:25">
      <c r="P307" s="33"/>
      <c r="Q307" s="28"/>
      <c r="R307" s="28"/>
      <c r="S307" s="28"/>
      <c r="T307" s="28"/>
      <c r="U307" s="28"/>
      <c r="V307" s="28"/>
      <c r="W307" s="28"/>
      <c r="Y307" s="28"/>
    </row>
    <row r="308" spans="16:25">
      <c r="P308" s="33"/>
      <c r="Q308" s="28"/>
      <c r="R308" s="28"/>
      <c r="S308" s="28"/>
      <c r="T308" s="28"/>
      <c r="U308" s="28"/>
      <c r="V308" s="28"/>
      <c r="W308" s="28"/>
      <c r="Y308" s="28"/>
    </row>
    <row r="309" spans="16:25">
      <c r="P309" s="33"/>
      <c r="Q309" s="28"/>
      <c r="R309" s="28"/>
      <c r="S309" s="28"/>
      <c r="T309" s="28"/>
      <c r="U309" s="28"/>
      <c r="V309" s="28"/>
      <c r="W309" s="28"/>
      <c r="Y309" s="28"/>
    </row>
    <row r="310" spans="16:25">
      <c r="P310" s="33"/>
      <c r="Q310" s="28"/>
      <c r="R310" s="28"/>
      <c r="S310" s="28"/>
      <c r="T310" s="28"/>
      <c r="U310" s="28"/>
      <c r="V310" s="28"/>
      <c r="W310" s="28"/>
      <c r="Y310" s="28"/>
    </row>
    <row r="311" spans="16:25">
      <c r="P311" s="33"/>
      <c r="Q311" s="28"/>
      <c r="R311" s="28"/>
      <c r="S311" s="28"/>
      <c r="T311" s="28"/>
      <c r="U311" s="28"/>
      <c r="V311" s="28"/>
      <c r="W311" s="28"/>
      <c r="Y311" s="28"/>
    </row>
    <row r="312" spans="16:25">
      <c r="P312" s="33"/>
      <c r="Q312" s="28"/>
      <c r="R312" s="28"/>
      <c r="S312" s="28"/>
      <c r="T312" s="28"/>
      <c r="U312" s="28"/>
      <c r="V312" s="28"/>
      <c r="W312" s="28"/>
      <c r="Y312" s="28"/>
    </row>
    <row r="313" spans="16:25">
      <c r="P313" s="33"/>
      <c r="Q313" s="28"/>
      <c r="R313" s="28"/>
      <c r="S313" s="28"/>
      <c r="T313" s="28"/>
      <c r="U313" s="28"/>
      <c r="V313" s="28"/>
      <c r="W313" s="28"/>
      <c r="Y313" s="28"/>
    </row>
    <row r="314" spans="16:25">
      <c r="P314" s="33"/>
      <c r="Q314" s="28"/>
      <c r="R314" s="28"/>
      <c r="S314" s="28"/>
      <c r="T314" s="28"/>
      <c r="U314" s="28"/>
      <c r="V314" s="28"/>
      <c r="W314" s="28"/>
      <c r="Y314" s="28"/>
    </row>
    <row r="315" spans="16:25">
      <c r="P315" s="33"/>
      <c r="Q315" s="28"/>
      <c r="R315" s="28"/>
      <c r="S315" s="28"/>
      <c r="T315" s="28"/>
      <c r="U315" s="28"/>
      <c r="V315" s="28"/>
      <c r="W315" s="28"/>
      <c r="Y315" s="28"/>
    </row>
    <row r="316" spans="16:25">
      <c r="P316" s="33"/>
      <c r="Q316" s="28"/>
      <c r="R316" s="28"/>
      <c r="S316" s="28"/>
      <c r="T316" s="28"/>
      <c r="U316" s="28"/>
      <c r="V316" s="28"/>
      <c r="W316" s="28"/>
      <c r="Y316" s="28"/>
    </row>
    <row r="317" spans="16:25">
      <c r="P317" s="33"/>
      <c r="Q317" s="28"/>
      <c r="R317" s="28"/>
      <c r="S317" s="28"/>
      <c r="T317" s="28"/>
      <c r="U317" s="28"/>
      <c r="V317" s="28"/>
      <c r="W317" s="28"/>
      <c r="Y317" s="28"/>
    </row>
    <row r="318" spans="16:25">
      <c r="P318" s="33"/>
      <c r="Q318" s="28"/>
      <c r="R318" s="28"/>
      <c r="S318" s="28"/>
      <c r="T318" s="28"/>
      <c r="U318" s="28"/>
      <c r="V318" s="28"/>
      <c r="W318" s="28"/>
      <c r="Y318" s="28"/>
    </row>
    <row r="319" spans="16:25">
      <c r="P319" s="33"/>
      <c r="Q319" s="28"/>
      <c r="R319" s="28"/>
      <c r="S319" s="28"/>
      <c r="T319" s="28"/>
      <c r="U319" s="28"/>
      <c r="V319" s="28"/>
      <c r="W319" s="28"/>
      <c r="Y319" s="28"/>
    </row>
    <row r="320" spans="16:25">
      <c r="P320" s="33"/>
      <c r="Q320" s="28"/>
      <c r="R320" s="28"/>
      <c r="S320" s="28"/>
      <c r="T320" s="28"/>
      <c r="U320" s="28"/>
      <c r="V320" s="28"/>
      <c r="W320" s="28"/>
      <c r="Y320" s="28"/>
    </row>
    <row r="321" spans="16:25">
      <c r="P321" s="33"/>
      <c r="Q321" s="28"/>
      <c r="R321" s="28"/>
      <c r="S321" s="28"/>
      <c r="T321" s="28"/>
      <c r="U321" s="28"/>
      <c r="V321" s="28"/>
      <c r="W321" s="28"/>
      <c r="Y321" s="28"/>
    </row>
    <row r="322" spans="16:25">
      <c r="P322" s="33"/>
      <c r="Q322" s="28"/>
      <c r="R322" s="28"/>
      <c r="S322" s="28"/>
      <c r="T322" s="28"/>
      <c r="U322" s="28"/>
      <c r="V322" s="28"/>
      <c r="W322" s="28"/>
      <c r="Y322" s="28"/>
    </row>
    <row r="323" spans="16:25">
      <c r="P323" s="33"/>
      <c r="Q323" s="28"/>
      <c r="R323" s="28"/>
      <c r="S323" s="28"/>
      <c r="T323" s="28"/>
      <c r="U323" s="28"/>
      <c r="V323" s="28"/>
      <c r="W323" s="28"/>
      <c r="Y323" s="28"/>
    </row>
    <row r="324" spans="16:25">
      <c r="P324" s="33"/>
      <c r="Q324" s="28"/>
      <c r="R324" s="28"/>
      <c r="S324" s="28"/>
      <c r="T324" s="28"/>
      <c r="U324" s="28"/>
      <c r="V324" s="28"/>
      <c r="W324" s="28"/>
      <c r="Y324" s="28"/>
    </row>
    <row r="325" spans="16:25">
      <c r="P325" s="33"/>
      <c r="Q325" s="28"/>
      <c r="R325" s="28"/>
      <c r="S325" s="28"/>
      <c r="T325" s="28"/>
      <c r="U325" s="28"/>
      <c r="V325" s="28"/>
      <c r="W325" s="28"/>
      <c r="Y325" s="28"/>
    </row>
    <row r="326" spans="16:25">
      <c r="P326" s="33"/>
      <c r="Q326" s="28"/>
      <c r="R326" s="28"/>
      <c r="S326" s="28"/>
      <c r="T326" s="28"/>
      <c r="U326" s="28"/>
      <c r="V326" s="28"/>
      <c r="W326" s="28"/>
      <c r="Y326" s="28"/>
    </row>
    <row r="327" spans="16:25">
      <c r="P327" s="33"/>
      <c r="Q327" s="28"/>
      <c r="R327" s="28"/>
      <c r="S327" s="28"/>
      <c r="T327" s="28"/>
      <c r="U327" s="28"/>
      <c r="V327" s="28"/>
      <c r="W327" s="28"/>
      <c r="Y327" s="28"/>
    </row>
    <row r="328" spans="16:25">
      <c r="P328" s="33"/>
      <c r="Q328" s="28"/>
      <c r="R328" s="28"/>
      <c r="S328" s="28"/>
      <c r="T328" s="28"/>
      <c r="U328" s="28"/>
      <c r="V328" s="28"/>
      <c r="W328" s="28"/>
      <c r="Y328" s="28"/>
    </row>
    <row r="329" spans="16:25">
      <c r="P329" s="33"/>
      <c r="Q329" s="28"/>
      <c r="R329" s="28"/>
      <c r="S329" s="28"/>
      <c r="T329" s="28"/>
      <c r="U329" s="28"/>
      <c r="V329" s="28"/>
      <c r="W329" s="28"/>
      <c r="Y329" s="28"/>
    </row>
    <row r="330" spans="16:25">
      <c r="P330" s="33"/>
      <c r="Q330" s="28"/>
      <c r="R330" s="28"/>
      <c r="S330" s="28"/>
      <c r="T330" s="28"/>
      <c r="U330" s="28"/>
      <c r="V330" s="28"/>
      <c r="W330" s="28"/>
      <c r="Y330" s="28"/>
    </row>
    <row r="331" spans="16:25">
      <c r="P331" s="33"/>
      <c r="Q331" s="28"/>
      <c r="R331" s="28"/>
      <c r="S331" s="28"/>
      <c r="T331" s="28"/>
      <c r="U331" s="28"/>
      <c r="V331" s="28"/>
      <c r="W331" s="28"/>
      <c r="Y331" s="28"/>
    </row>
    <row r="332" spans="16:25">
      <c r="P332" s="33"/>
      <c r="Q332" s="28"/>
      <c r="R332" s="28"/>
      <c r="S332" s="28"/>
      <c r="T332" s="28"/>
      <c r="U332" s="28"/>
      <c r="V332" s="28"/>
      <c r="W332" s="28"/>
      <c r="Y332" s="28"/>
    </row>
    <row r="333" spans="16:25">
      <c r="P333" s="33"/>
      <c r="Q333" s="28"/>
      <c r="R333" s="28"/>
      <c r="S333" s="28"/>
      <c r="T333" s="28"/>
      <c r="U333" s="28"/>
      <c r="V333" s="28"/>
      <c r="W333" s="28"/>
      <c r="Y333" s="28"/>
    </row>
    <row r="334" spans="16:25">
      <c r="P334" s="33"/>
      <c r="Q334" s="28"/>
      <c r="R334" s="28"/>
      <c r="S334" s="28"/>
      <c r="T334" s="28"/>
      <c r="U334" s="28"/>
      <c r="V334" s="28"/>
      <c r="W334" s="28"/>
      <c r="Y334" s="28"/>
    </row>
    <row r="335" spans="16:25">
      <c r="P335" s="33"/>
      <c r="Q335" s="28"/>
      <c r="R335" s="28"/>
      <c r="S335" s="28"/>
      <c r="T335" s="28"/>
      <c r="U335" s="28"/>
      <c r="V335" s="28"/>
      <c r="W335" s="28"/>
      <c r="Y335" s="28"/>
    </row>
    <row r="336" spans="16:25">
      <c r="P336" s="33"/>
      <c r="Q336" s="28"/>
      <c r="R336" s="28"/>
      <c r="S336" s="28"/>
      <c r="T336" s="28"/>
      <c r="U336" s="28"/>
      <c r="V336" s="28"/>
      <c r="W336" s="28"/>
      <c r="Y336" s="28"/>
    </row>
    <row r="337" spans="16:25">
      <c r="P337" s="33"/>
      <c r="Q337" s="28"/>
      <c r="R337" s="28"/>
      <c r="S337" s="28"/>
      <c r="T337" s="28"/>
      <c r="U337" s="28"/>
      <c r="V337" s="28"/>
      <c r="W337" s="28"/>
      <c r="Y337" s="28"/>
    </row>
    <row r="338" spans="16:25">
      <c r="P338" s="33"/>
      <c r="Q338" s="28"/>
      <c r="R338" s="28"/>
      <c r="S338" s="28"/>
      <c r="T338" s="28"/>
      <c r="U338" s="28"/>
      <c r="V338" s="28"/>
      <c r="W338" s="28"/>
      <c r="Y338" s="28"/>
    </row>
    <row r="339" spans="16:25">
      <c r="P339" s="33"/>
      <c r="Q339" s="28"/>
      <c r="R339" s="28"/>
      <c r="S339" s="28"/>
      <c r="T339" s="28"/>
      <c r="U339" s="28"/>
      <c r="V339" s="28"/>
      <c r="W339" s="28"/>
      <c r="Y339" s="28"/>
    </row>
    <row r="340" spans="16:25">
      <c r="P340" s="33"/>
      <c r="Q340" s="28"/>
      <c r="R340" s="28"/>
      <c r="S340" s="28"/>
      <c r="T340" s="28"/>
      <c r="U340" s="28"/>
      <c r="V340" s="28"/>
      <c r="W340" s="28"/>
      <c r="Y340" s="28"/>
    </row>
    <row r="341" spans="16:25">
      <c r="P341" s="33"/>
      <c r="Q341" s="28"/>
      <c r="R341" s="28"/>
      <c r="S341" s="28"/>
      <c r="T341" s="28"/>
      <c r="U341" s="28"/>
      <c r="V341" s="28"/>
      <c r="W341" s="28"/>
      <c r="Y341" s="28"/>
    </row>
    <row r="342" spans="16:25">
      <c r="P342" s="33"/>
      <c r="Q342" s="28"/>
      <c r="R342" s="28"/>
      <c r="S342" s="28"/>
      <c r="T342" s="28"/>
      <c r="U342" s="28"/>
      <c r="V342" s="28"/>
      <c r="W342" s="28"/>
      <c r="Y342" s="28"/>
    </row>
    <row r="343" spans="16:25">
      <c r="P343" s="33"/>
      <c r="Q343" s="28"/>
      <c r="R343" s="28"/>
      <c r="S343" s="28"/>
      <c r="T343" s="28"/>
      <c r="U343" s="28"/>
      <c r="V343" s="28"/>
      <c r="W343" s="28"/>
      <c r="Y343" s="28"/>
    </row>
    <row r="344" spans="16:25">
      <c r="P344" s="33"/>
      <c r="Q344" s="28"/>
      <c r="R344" s="28"/>
      <c r="S344" s="28"/>
      <c r="T344" s="28"/>
      <c r="U344" s="28"/>
      <c r="V344" s="28"/>
      <c r="W344" s="28"/>
      <c r="Y344" s="28"/>
    </row>
    <row r="345" spans="16:25">
      <c r="P345" s="33"/>
      <c r="Q345" s="28"/>
      <c r="R345" s="28"/>
      <c r="S345" s="28"/>
      <c r="T345" s="28"/>
      <c r="U345" s="28"/>
      <c r="V345" s="28"/>
      <c r="W345" s="28"/>
      <c r="Y345" s="28"/>
    </row>
    <row r="346" spans="16:25">
      <c r="P346" s="33"/>
      <c r="Q346" s="28"/>
      <c r="R346" s="28"/>
      <c r="S346" s="28"/>
      <c r="T346" s="28"/>
      <c r="U346" s="28"/>
      <c r="V346" s="28"/>
      <c r="W346" s="28"/>
      <c r="Y346" s="28"/>
    </row>
    <row r="347" spans="16:25">
      <c r="P347" s="33"/>
      <c r="Q347" s="28"/>
      <c r="R347" s="28"/>
      <c r="S347" s="28"/>
      <c r="T347" s="28"/>
      <c r="U347" s="28"/>
      <c r="V347" s="28"/>
      <c r="W347" s="28"/>
      <c r="Y347" s="28"/>
    </row>
    <row r="348" spans="16:25">
      <c r="P348" s="33"/>
      <c r="Q348" s="28"/>
      <c r="R348" s="28"/>
      <c r="S348" s="28"/>
      <c r="T348" s="28"/>
      <c r="U348" s="28"/>
      <c r="V348" s="28"/>
      <c r="W348" s="28"/>
      <c r="Y348" s="28"/>
    </row>
    <row r="349" spans="16:25">
      <c r="P349" s="33"/>
      <c r="Q349" s="28"/>
      <c r="R349" s="28"/>
      <c r="S349" s="28"/>
      <c r="T349" s="28"/>
      <c r="U349" s="28"/>
      <c r="V349" s="28"/>
      <c r="W349" s="28"/>
      <c r="Y349" s="28"/>
    </row>
    <row r="350" spans="16:25">
      <c r="P350" s="33"/>
      <c r="Q350" s="28"/>
      <c r="R350" s="28"/>
      <c r="S350" s="28"/>
      <c r="T350" s="28"/>
      <c r="U350" s="28"/>
      <c r="V350" s="28"/>
      <c r="W350" s="28"/>
      <c r="Y350" s="28"/>
    </row>
    <row r="351" spans="16:25">
      <c r="P351" s="33"/>
      <c r="Q351" s="28"/>
      <c r="R351" s="28"/>
      <c r="S351" s="28"/>
      <c r="T351" s="28"/>
      <c r="U351" s="28"/>
      <c r="V351" s="28"/>
      <c r="W351" s="28"/>
      <c r="Y351" s="28"/>
    </row>
    <row r="352" spans="16:25">
      <c r="P352" s="33"/>
      <c r="Q352" s="28"/>
      <c r="R352" s="28"/>
      <c r="S352" s="28"/>
      <c r="T352" s="28"/>
      <c r="U352" s="28"/>
      <c r="V352" s="28"/>
      <c r="W352" s="28"/>
      <c r="Y352" s="28"/>
    </row>
    <row r="353" spans="16:25">
      <c r="P353" s="33"/>
      <c r="Q353" s="28"/>
      <c r="R353" s="28"/>
      <c r="S353" s="28"/>
      <c r="T353" s="28"/>
      <c r="U353" s="28"/>
      <c r="V353" s="28"/>
      <c r="W353" s="28"/>
      <c r="Y353" s="28"/>
    </row>
    <row r="354" spans="16:25">
      <c r="P354" s="33"/>
      <c r="Q354" s="28"/>
      <c r="R354" s="28"/>
      <c r="S354" s="28"/>
      <c r="T354" s="28"/>
      <c r="U354" s="28"/>
      <c r="V354" s="28"/>
      <c r="W354" s="28"/>
      <c r="Y354" s="28"/>
    </row>
    <row r="355" spans="16:25">
      <c r="P355" s="33"/>
      <c r="Q355" s="28"/>
      <c r="R355" s="28"/>
      <c r="S355" s="28"/>
      <c r="T355" s="28"/>
      <c r="U355" s="28"/>
      <c r="V355" s="28"/>
      <c r="W355" s="28"/>
      <c r="Y355" s="28"/>
    </row>
    <row r="356" spans="16:25">
      <c r="P356" s="33"/>
      <c r="Q356" s="28"/>
      <c r="R356" s="28"/>
      <c r="S356" s="28"/>
      <c r="T356" s="28"/>
      <c r="U356" s="28"/>
      <c r="V356" s="28"/>
      <c r="W356" s="28"/>
      <c r="Y356" s="28"/>
    </row>
    <row r="357" spans="16:25">
      <c r="P357" s="33"/>
      <c r="Q357" s="28"/>
      <c r="R357" s="28"/>
      <c r="S357" s="28"/>
      <c r="T357" s="28"/>
      <c r="U357" s="28"/>
      <c r="V357" s="28"/>
      <c r="W357" s="28"/>
      <c r="Y357" s="28"/>
    </row>
    <row r="358" spans="16:25">
      <c r="P358" s="33"/>
      <c r="Q358" s="28"/>
      <c r="R358" s="28"/>
      <c r="S358" s="28"/>
      <c r="T358" s="28"/>
      <c r="U358" s="28"/>
      <c r="V358" s="28"/>
      <c r="W358" s="28"/>
      <c r="Y358" s="28"/>
    </row>
    <row r="359" spans="16:25">
      <c r="P359" s="33"/>
      <c r="Q359" s="28"/>
      <c r="R359" s="28"/>
      <c r="S359" s="28"/>
      <c r="T359" s="28"/>
      <c r="U359" s="28"/>
      <c r="V359" s="28"/>
      <c r="W359" s="28"/>
      <c r="Y359" s="28"/>
    </row>
    <row r="360" spans="16:25">
      <c r="P360" s="33"/>
      <c r="Q360" s="28"/>
      <c r="R360" s="28"/>
      <c r="S360" s="28"/>
      <c r="T360" s="28"/>
      <c r="U360" s="28"/>
      <c r="V360" s="28"/>
      <c r="W360" s="28"/>
      <c r="Y360" s="28"/>
    </row>
    <row r="361" spans="16:25">
      <c r="P361" s="33"/>
      <c r="Q361" s="28"/>
      <c r="R361" s="28"/>
      <c r="S361" s="28"/>
      <c r="T361" s="28"/>
      <c r="U361" s="28"/>
      <c r="V361" s="28"/>
      <c r="W361" s="28"/>
      <c r="Y361" s="28"/>
    </row>
    <row r="362" spans="16:25">
      <c r="P362" s="33"/>
      <c r="Q362" s="28"/>
      <c r="R362" s="28"/>
      <c r="S362" s="28"/>
      <c r="T362" s="28"/>
      <c r="U362" s="28"/>
      <c r="V362" s="28"/>
      <c r="W362" s="28"/>
      <c r="Y362" s="28"/>
    </row>
    <row r="363" spans="16:25">
      <c r="P363" s="33"/>
      <c r="Q363" s="28"/>
      <c r="R363" s="28"/>
      <c r="S363" s="28"/>
      <c r="T363" s="28"/>
      <c r="U363" s="28"/>
      <c r="V363" s="28"/>
      <c r="W363" s="28"/>
      <c r="Y363" s="28"/>
    </row>
    <row r="364" spans="16:25">
      <c r="P364" s="33"/>
      <c r="Q364" s="28"/>
      <c r="R364" s="28"/>
      <c r="S364" s="28"/>
      <c r="T364" s="28"/>
      <c r="U364" s="28"/>
      <c r="V364" s="28"/>
      <c r="W364" s="28"/>
      <c r="Y364" s="28"/>
    </row>
    <row r="365" spans="16:25">
      <c r="P365" s="33"/>
      <c r="Q365" s="28"/>
      <c r="R365" s="28"/>
      <c r="S365" s="28"/>
      <c r="T365" s="28"/>
      <c r="U365" s="28"/>
      <c r="V365" s="28"/>
      <c r="W365" s="28"/>
      <c r="Y365" s="28"/>
    </row>
    <row r="366" spans="16:25">
      <c r="P366" s="33"/>
      <c r="Q366" s="28"/>
      <c r="R366" s="28"/>
      <c r="S366" s="28"/>
      <c r="T366" s="28"/>
      <c r="U366" s="28"/>
      <c r="V366" s="28"/>
      <c r="W366" s="28"/>
      <c r="Y366" s="28"/>
    </row>
    <row r="367" spans="16:25">
      <c r="P367" s="33"/>
      <c r="Q367" s="28"/>
      <c r="R367" s="28"/>
      <c r="S367" s="28"/>
      <c r="T367" s="28"/>
      <c r="U367" s="28"/>
      <c r="V367" s="28"/>
      <c r="W367" s="28"/>
      <c r="Y367" s="28"/>
    </row>
    <row r="368" spans="16:25">
      <c r="P368" s="33"/>
      <c r="Q368" s="28"/>
      <c r="R368" s="28"/>
      <c r="S368" s="28"/>
      <c r="T368" s="28"/>
      <c r="U368" s="28"/>
      <c r="V368" s="28"/>
      <c r="W368" s="28"/>
      <c r="Y368" s="28"/>
    </row>
    <row r="369" spans="16:25">
      <c r="P369" s="33"/>
      <c r="Q369" s="28"/>
      <c r="R369" s="28"/>
      <c r="S369" s="28"/>
      <c r="T369" s="28"/>
      <c r="U369" s="28"/>
      <c r="V369" s="28"/>
      <c r="W369" s="28"/>
      <c r="Y369" s="28"/>
    </row>
    <row r="370" spans="16:25">
      <c r="P370" s="33"/>
      <c r="Q370" s="28"/>
      <c r="R370" s="28"/>
      <c r="S370" s="28"/>
      <c r="T370" s="28"/>
      <c r="U370" s="28"/>
      <c r="V370" s="28"/>
      <c r="W370" s="28"/>
      <c r="Y370" s="28"/>
    </row>
    <row r="371" spans="16:25">
      <c r="P371" s="33"/>
      <c r="Q371" s="28"/>
      <c r="R371" s="28"/>
      <c r="S371" s="28"/>
      <c r="T371" s="28"/>
      <c r="U371" s="28"/>
      <c r="V371" s="28"/>
      <c r="W371" s="28"/>
      <c r="Y371" s="28"/>
    </row>
    <row r="372" spans="16:25">
      <c r="P372" s="33"/>
      <c r="Q372" s="28"/>
      <c r="R372" s="28"/>
      <c r="S372" s="28"/>
      <c r="T372" s="28"/>
      <c r="U372" s="28"/>
      <c r="V372" s="28"/>
      <c r="W372" s="28"/>
      <c r="Y372" s="28"/>
    </row>
    <row r="373" spans="16:25">
      <c r="P373" s="33"/>
      <c r="Q373" s="28"/>
      <c r="R373" s="28"/>
      <c r="S373" s="28"/>
      <c r="T373" s="28"/>
      <c r="U373" s="28"/>
      <c r="V373" s="28"/>
      <c r="W373" s="28"/>
      <c r="Y373" s="28"/>
    </row>
    <row r="374" spans="16:25">
      <c r="P374" s="33"/>
      <c r="Q374" s="28"/>
      <c r="R374" s="28"/>
      <c r="S374" s="28"/>
      <c r="T374" s="28"/>
      <c r="U374" s="28"/>
      <c r="V374" s="28"/>
      <c r="W374" s="28"/>
      <c r="Y374" s="28"/>
    </row>
    <row r="375" spans="16:25">
      <c r="P375" s="33"/>
      <c r="Q375" s="28"/>
      <c r="R375" s="28"/>
      <c r="S375" s="28"/>
      <c r="T375" s="28"/>
      <c r="U375" s="28"/>
      <c r="V375" s="28"/>
      <c r="W375" s="28"/>
      <c r="Y375" s="28"/>
    </row>
    <row r="376" spans="16:25">
      <c r="P376" s="33"/>
      <c r="Q376" s="28"/>
      <c r="R376" s="28"/>
      <c r="S376" s="28"/>
      <c r="T376" s="28"/>
      <c r="U376" s="28"/>
      <c r="V376" s="28"/>
      <c r="W376" s="28"/>
      <c r="Y376" s="28"/>
    </row>
    <row r="377" spans="16:25">
      <c r="P377" s="33"/>
      <c r="Q377" s="28"/>
      <c r="R377" s="28"/>
      <c r="S377" s="28"/>
      <c r="T377" s="28"/>
      <c r="U377" s="28"/>
      <c r="V377" s="28"/>
      <c r="W377" s="28"/>
      <c r="Y377" s="28"/>
    </row>
    <row r="378" spans="16:25">
      <c r="P378" s="33"/>
      <c r="Q378" s="28"/>
      <c r="R378" s="28"/>
      <c r="S378" s="28"/>
      <c r="T378" s="28"/>
      <c r="U378" s="28"/>
      <c r="V378" s="28"/>
      <c r="W378" s="28"/>
      <c r="Y378" s="28"/>
    </row>
    <row r="379" spans="16:25">
      <c r="P379" s="33"/>
      <c r="Q379" s="28"/>
      <c r="R379" s="28"/>
      <c r="S379" s="28"/>
      <c r="T379" s="28"/>
      <c r="U379" s="28"/>
      <c r="V379" s="28"/>
      <c r="W379" s="28"/>
      <c r="Y379" s="28"/>
    </row>
    <row r="380" spans="16:25">
      <c r="P380" s="33"/>
      <c r="Q380" s="28"/>
      <c r="R380" s="28"/>
      <c r="S380" s="28"/>
      <c r="T380" s="28"/>
      <c r="U380" s="28"/>
      <c r="V380" s="28"/>
      <c r="W380" s="28"/>
      <c r="Y380" s="28"/>
    </row>
    <row r="381" spans="16:25">
      <c r="P381" s="33"/>
      <c r="Q381" s="28"/>
      <c r="R381" s="28"/>
      <c r="S381" s="28"/>
      <c r="T381" s="28"/>
      <c r="U381" s="28"/>
      <c r="V381" s="28"/>
      <c r="W381" s="28"/>
      <c r="Y381" s="28"/>
    </row>
    <row r="382" spans="16:25">
      <c r="P382" s="33"/>
      <c r="Q382" s="28"/>
      <c r="R382" s="28"/>
      <c r="S382" s="28"/>
      <c r="T382" s="28"/>
      <c r="U382" s="28"/>
      <c r="V382" s="28"/>
      <c r="W382" s="28"/>
      <c r="Y382" s="28"/>
    </row>
    <row r="383" spans="16:25">
      <c r="P383" s="33"/>
      <c r="Q383" s="28"/>
      <c r="R383" s="28"/>
      <c r="S383" s="28"/>
      <c r="T383" s="28"/>
      <c r="U383" s="28"/>
      <c r="V383" s="28"/>
      <c r="W383" s="28"/>
      <c r="Y383" s="28"/>
    </row>
    <row r="384" spans="16:25">
      <c r="P384" s="33"/>
      <c r="Q384" s="28"/>
      <c r="R384" s="28"/>
      <c r="S384" s="28"/>
      <c r="T384" s="28"/>
      <c r="U384" s="28"/>
      <c r="V384" s="28"/>
      <c r="W384" s="28"/>
      <c r="Y384" s="28"/>
    </row>
    <row r="385" spans="16:25">
      <c r="P385" s="33"/>
      <c r="Q385" s="28"/>
      <c r="R385" s="28"/>
      <c r="S385" s="28"/>
      <c r="T385" s="28"/>
      <c r="U385" s="28"/>
      <c r="V385" s="28"/>
      <c r="W385" s="28"/>
      <c r="Y385" s="28"/>
    </row>
    <row r="386" spans="16:25">
      <c r="P386" s="33"/>
      <c r="Q386" s="28"/>
      <c r="R386" s="28"/>
      <c r="S386" s="28"/>
      <c r="T386" s="28"/>
      <c r="U386" s="28"/>
      <c r="V386" s="28"/>
      <c r="W386" s="28"/>
      <c r="Y386" s="28"/>
    </row>
    <row r="387" spans="16:25">
      <c r="P387" s="33"/>
      <c r="Q387" s="28"/>
      <c r="R387" s="28"/>
      <c r="S387" s="28"/>
      <c r="T387" s="28"/>
      <c r="U387" s="28"/>
      <c r="V387" s="28"/>
      <c r="W387" s="28"/>
      <c r="Y387" s="28"/>
    </row>
    <row r="388" spans="16:25">
      <c r="P388" s="33"/>
      <c r="Q388" s="28"/>
      <c r="R388" s="28"/>
      <c r="S388" s="28"/>
      <c r="T388" s="28"/>
      <c r="U388" s="28"/>
      <c r="V388" s="28"/>
      <c r="W388" s="28"/>
      <c r="Y388" s="28"/>
    </row>
    <row r="389" spans="16:25">
      <c r="P389" s="33"/>
      <c r="Q389" s="28"/>
      <c r="R389" s="28"/>
      <c r="S389" s="28"/>
      <c r="T389" s="28"/>
      <c r="U389" s="28"/>
      <c r="V389" s="28"/>
      <c r="W389" s="28"/>
      <c r="Y389" s="28"/>
    </row>
    <row r="390" spans="16:25">
      <c r="P390" s="33"/>
      <c r="Q390" s="28"/>
      <c r="R390" s="28"/>
      <c r="S390" s="28"/>
      <c r="T390" s="28"/>
      <c r="U390" s="28"/>
      <c r="V390" s="28"/>
      <c r="W390" s="28"/>
      <c r="Y390" s="28"/>
    </row>
    <row r="391" spans="16:25">
      <c r="P391" s="33"/>
      <c r="Q391" s="28"/>
      <c r="R391" s="28"/>
      <c r="S391" s="28"/>
      <c r="T391" s="28"/>
      <c r="U391" s="28"/>
      <c r="V391" s="28"/>
      <c r="W391" s="28"/>
      <c r="Y391" s="28"/>
    </row>
    <row r="392" spans="16:25">
      <c r="P392" s="33"/>
      <c r="Q392" s="28"/>
      <c r="R392" s="28"/>
      <c r="S392" s="28"/>
      <c r="T392" s="28"/>
      <c r="U392" s="28"/>
      <c r="V392" s="28"/>
      <c r="W392" s="28"/>
      <c r="Y392" s="28"/>
    </row>
    <row r="393" spans="16:25">
      <c r="P393" s="33"/>
      <c r="Q393" s="28"/>
      <c r="R393" s="28"/>
      <c r="S393" s="28"/>
      <c r="T393" s="28"/>
      <c r="U393" s="28"/>
      <c r="V393" s="28"/>
      <c r="W393" s="28"/>
      <c r="Y393" s="28"/>
    </row>
    <row r="394" spans="16:25">
      <c r="P394" s="33"/>
      <c r="Q394" s="28"/>
      <c r="R394" s="28"/>
      <c r="S394" s="28"/>
      <c r="T394" s="28"/>
      <c r="U394" s="28"/>
      <c r="V394" s="28"/>
      <c r="W394" s="28"/>
      <c r="Y394" s="28"/>
    </row>
    <row r="395" spans="16:25">
      <c r="P395" s="33"/>
      <c r="Q395" s="28"/>
      <c r="R395" s="28"/>
      <c r="S395" s="28"/>
      <c r="T395" s="28"/>
      <c r="U395" s="28"/>
      <c r="V395" s="28"/>
      <c r="W395" s="28"/>
      <c r="Y395" s="28"/>
    </row>
    <row r="396" spans="16:25">
      <c r="P396" s="33"/>
      <c r="Q396" s="28"/>
      <c r="R396" s="28"/>
      <c r="S396" s="28"/>
      <c r="T396" s="28"/>
      <c r="U396" s="28"/>
      <c r="V396" s="28"/>
      <c r="W396" s="28"/>
      <c r="Y396" s="28"/>
    </row>
    <row r="397" spans="16:25">
      <c r="P397" s="33"/>
      <c r="Q397" s="28"/>
      <c r="R397" s="28"/>
      <c r="S397" s="28"/>
      <c r="T397" s="28"/>
      <c r="U397" s="28"/>
      <c r="V397" s="28"/>
      <c r="W397" s="28"/>
      <c r="Y397" s="28"/>
    </row>
    <row r="398" spans="16:25">
      <c r="P398" s="33"/>
      <c r="Q398" s="28"/>
      <c r="R398" s="28"/>
      <c r="S398" s="28"/>
      <c r="T398" s="28"/>
      <c r="U398" s="28"/>
      <c r="V398" s="28"/>
      <c r="W398" s="28"/>
      <c r="Y398" s="28"/>
    </row>
    <row r="399" spans="16:25">
      <c r="P399" s="33"/>
      <c r="Q399" s="28"/>
      <c r="R399" s="28"/>
      <c r="S399" s="28"/>
      <c r="T399" s="28"/>
      <c r="U399" s="28"/>
      <c r="V399" s="28"/>
      <c r="W399" s="28"/>
      <c r="Y399" s="28"/>
    </row>
    <row r="400" spans="16:25">
      <c r="P400" s="33"/>
      <c r="Q400" s="28"/>
      <c r="R400" s="28"/>
      <c r="S400" s="28"/>
      <c r="T400" s="28"/>
      <c r="U400" s="28"/>
      <c r="V400" s="28"/>
      <c r="W400" s="28"/>
      <c r="Y400" s="28"/>
    </row>
    <row r="401" spans="16:25">
      <c r="P401" s="33"/>
      <c r="Q401" s="28"/>
      <c r="R401" s="28"/>
      <c r="S401" s="28"/>
      <c r="T401" s="28"/>
      <c r="U401" s="28"/>
      <c r="V401" s="28"/>
      <c r="W401" s="28"/>
      <c r="Y401" s="28"/>
    </row>
    <row r="402" spans="16:25">
      <c r="P402" s="33"/>
      <c r="Q402" s="28"/>
      <c r="R402" s="28"/>
      <c r="S402" s="28"/>
      <c r="T402" s="28"/>
      <c r="U402" s="28"/>
      <c r="V402" s="28"/>
      <c r="W402" s="28"/>
      <c r="Y402" s="28"/>
    </row>
    <row r="403" spans="16:25">
      <c r="P403" s="33"/>
      <c r="Q403" s="28"/>
      <c r="R403" s="28"/>
      <c r="S403" s="28"/>
      <c r="T403" s="28"/>
      <c r="U403" s="28"/>
      <c r="V403" s="28"/>
      <c r="W403" s="28"/>
      <c r="Y403" s="28"/>
    </row>
    <row r="404" spans="16:25">
      <c r="P404" s="33"/>
      <c r="Q404" s="28"/>
      <c r="R404" s="28"/>
      <c r="S404" s="28"/>
      <c r="T404" s="28"/>
      <c r="U404" s="28"/>
      <c r="V404" s="28"/>
      <c r="W404" s="28"/>
      <c r="Y404" s="28"/>
    </row>
    <row r="405" spans="16:25">
      <c r="P405" s="33"/>
      <c r="Q405" s="28"/>
      <c r="R405" s="28"/>
      <c r="S405" s="28"/>
      <c r="T405" s="28"/>
      <c r="U405" s="28"/>
      <c r="V405" s="28"/>
      <c r="W405" s="28"/>
      <c r="Y405" s="28"/>
    </row>
    <row r="406" spans="16:25">
      <c r="P406" s="33"/>
      <c r="Q406" s="28"/>
      <c r="R406" s="28"/>
      <c r="S406" s="28"/>
      <c r="T406" s="28"/>
      <c r="U406" s="28"/>
      <c r="V406" s="28"/>
      <c r="W406" s="28"/>
      <c r="Y406" s="28"/>
    </row>
    <row r="407" spans="16:25">
      <c r="P407" s="33"/>
      <c r="Q407" s="28"/>
      <c r="R407" s="28"/>
      <c r="S407" s="28"/>
      <c r="T407" s="28"/>
      <c r="U407" s="28"/>
      <c r="V407" s="28"/>
      <c r="W407" s="28"/>
      <c r="Y407" s="28"/>
    </row>
    <row r="408" spans="16:25">
      <c r="P408" s="33"/>
      <c r="Q408" s="28"/>
      <c r="R408" s="28"/>
      <c r="S408" s="28"/>
      <c r="T408" s="28"/>
      <c r="U408" s="28"/>
      <c r="V408" s="28"/>
      <c r="W408" s="28"/>
      <c r="Y408" s="28"/>
    </row>
    <row r="409" spans="16:25">
      <c r="P409" s="33"/>
      <c r="Q409" s="28"/>
      <c r="R409" s="28"/>
      <c r="S409" s="28"/>
      <c r="T409" s="28"/>
      <c r="U409" s="28"/>
      <c r="V409" s="28"/>
      <c r="W409" s="28"/>
      <c r="Y409" s="28"/>
    </row>
    <row r="410" spans="16:25">
      <c r="P410" s="33"/>
      <c r="Q410" s="28"/>
      <c r="R410" s="28"/>
      <c r="S410" s="28"/>
      <c r="T410" s="28"/>
      <c r="U410" s="28"/>
      <c r="V410" s="28"/>
      <c r="W410" s="28"/>
      <c r="Y410" s="28"/>
    </row>
    <row r="411" spans="16:25">
      <c r="P411" s="33"/>
      <c r="Q411" s="28"/>
      <c r="R411" s="28"/>
      <c r="S411" s="28"/>
      <c r="T411" s="28"/>
      <c r="U411" s="28"/>
      <c r="V411" s="28"/>
      <c r="W411" s="28"/>
      <c r="Y411" s="28"/>
    </row>
    <row r="412" spans="16:25">
      <c r="P412" s="33"/>
      <c r="Q412" s="28"/>
      <c r="R412" s="28"/>
      <c r="S412" s="28"/>
      <c r="T412" s="28"/>
      <c r="U412" s="28"/>
      <c r="V412" s="28"/>
      <c r="W412" s="28"/>
      <c r="Y412" s="28"/>
    </row>
    <row r="413" spans="16:25">
      <c r="P413" s="33"/>
      <c r="Q413" s="28"/>
      <c r="R413" s="28"/>
      <c r="S413" s="28"/>
      <c r="T413" s="28"/>
      <c r="U413" s="28"/>
      <c r="V413" s="28"/>
      <c r="W413" s="28"/>
      <c r="Y413" s="28"/>
    </row>
    <row r="414" spans="16:25">
      <c r="P414" s="33"/>
      <c r="Q414" s="28"/>
      <c r="R414" s="28"/>
      <c r="S414" s="28"/>
      <c r="T414" s="28"/>
      <c r="U414" s="28"/>
      <c r="V414" s="28"/>
      <c r="W414" s="28"/>
      <c r="Y414" s="28"/>
    </row>
    <row r="415" spans="16:25">
      <c r="P415" s="33"/>
      <c r="Q415" s="28"/>
      <c r="R415" s="28"/>
      <c r="S415" s="28"/>
      <c r="T415" s="28"/>
      <c r="U415" s="28"/>
      <c r="V415" s="28"/>
      <c r="W415" s="28"/>
      <c r="Y415" s="28"/>
    </row>
    <row r="416" spans="16:25">
      <c r="P416" s="33"/>
      <c r="Q416" s="28"/>
      <c r="R416" s="28"/>
      <c r="S416" s="28"/>
      <c r="T416" s="28"/>
      <c r="U416" s="28"/>
      <c r="V416" s="28"/>
      <c r="W416" s="28"/>
      <c r="Y416" s="28"/>
    </row>
    <row r="417" spans="16:25">
      <c r="P417" s="33"/>
      <c r="Q417" s="28"/>
      <c r="R417" s="28"/>
      <c r="S417" s="28"/>
      <c r="T417" s="28"/>
      <c r="U417" s="28"/>
      <c r="V417" s="28"/>
      <c r="W417" s="28"/>
      <c r="Y417" s="28"/>
    </row>
    <row r="418" spans="16:25">
      <c r="P418" s="33"/>
      <c r="Q418" s="28"/>
      <c r="R418" s="28"/>
      <c r="S418" s="28"/>
      <c r="T418" s="28"/>
      <c r="U418" s="28"/>
      <c r="V418" s="28"/>
      <c r="W418" s="28"/>
      <c r="Y418" s="28"/>
    </row>
    <row r="419" spans="16:25">
      <c r="P419" s="33"/>
      <c r="Q419" s="28"/>
      <c r="R419" s="28"/>
      <c r="S419" s="28"/>
      <c r="T419" s="28"/>
      <c r="U419" s="28"/>
      <c r="V419" s="28"/>
      <c r="W419" s="28"/>
      <c r="Y419" s="28"/>
    </row>
    <row r="420" spans="16:25">
      <c r="P420" s="33"/>
      <c r="Q420" s="28"/>
      <c r="R420" s="28"/>
      <c r="S420" s="28"/>
      <c r="T420" s="28"/>
      <c r="U420" s="28"/>
      <c r="V420" s="28"/>
      <c r="W420" s="28"/>
      <c r="Y420" s="28"/>
    </row>
    <row r="421" spans="16:25">
      <c r="P421" s="33"/>
      <c r="Q421" s="28"/>
      <c r="R421" s="28"/>
      <c r="S421" s="28"/>
      <c r="T421" s="28"/>
      <c r="U421" s="28"/>
      <c r="V421" s="28"/>
      <c r="W421" s="28"/>
      <c r="Y421" s="28"/>
    </row>
    <row r="422" spans="16:25">
      <c r="P422" s="33"/>
      <c r="Q422" s="28"/>
      <c r="R422" s="28"/>
      <c r="S422" s="28"/>
      <c r="T422" s="28"/>
      <c r="U422" s="28"/>
      <c r="V422" s="28"/>
      <c r="W422" s="28"/>
      <c r="Y422" s="28"/>
    </row>
    <row r="423" spans="16:25">
      <c r="P423" s="33"/>
      <c r="Q423" s="28"/>
      <c r="R423" s="28"/>
      <c r="S423" s="28"/>
      <c r="T423" s="28"/>
      <c r="U423" s="28"/>
      <c r="V423" s="28"/>
      <c r="W423" s="28"/>
      <c r="Y423" s="28"/>
    </row>
    <row r="424" spans="16:25">
      <c r="P424" s="33"/>
      <c r="Q424" s="28"/>
      <c r="R424" s="28"/>
      <c r="S424" s="28"/>
      <c r="T424" s="28"/>
      <c r="U424" s="28"/>
      <c r="V424" s="28"/>
      <c r="W424" s="28"/>
      <c r="Y424" s="28"/>
    </row>
    <row r="425" spans="16:25">
      <c r="P425" s="33"/>
      <c r="Q425" s="28"/>
      <c r="R425" s="28"/>
      <c r="S425" s="28"/>
      <c r="T425" s="28"/>
      <c r="U425" s="28"/>
      <c r="V425" s="28"/>
      <c r="W425" s="28"/>
      <c r="Y425" s="28"/>
    </row>
    <row r="426" spans="16:25">
      <c r="P426" s="33"/>
      <c r="Q426" s="28"/>
      <c r="R426" s="28"/>
      <c r="S426" s="28"/>
      <c r="T426" s="28"/>
      <c r="U426" s="28"/>
      <c r="V426" s="28"/>
      <c r="W426" s="28"/>
      <c r="Y426" s="28"/>
    </row>
    <row r="427" spans="16:25">
      <c r="P427" s="33"/>
      <c r="Q427" s="28"/>
      <c r="R427" s="28"/>
      <c r="S427" s="28"/>
      <c r="T427" s="28"/>
      <c r="U427" s="28"/>
      <c r="V427" s="28"/>
      <c r="W427" s="28"/>
      <c r="Y427" s="28"/>
    </row>
    <row r="428" spans="16:25">
      <c r="P428" s="33"/>
      <c r="Q428" s="28"/>
      <c r="R428" s="28"/>
      <c r="S428" s="28"/>
      <c r="T428" s="28"/>
      <c r="U428" s="28"/>
      <c r="V428" s="28"/>
      <c r="W428" s="28"/>
      <c r="Y428" s="28"/>
    </row>
    <row r="429" spans="16:25">
      <c r="P429" s="33"/>
      <c r="Q429" s="28"/>
      <c r="R429" s="28"/>
      <c r="S429" s="28"/>
      <c r="T429" s="28"/>
      <c r="U429" s="28"/>
      <c r="V429" s="28"/>
      <c r="W429" s="28"/>
      <c r="Y429" s="28"/>
    </row>
    <row r="430" spans="16:25">
      <c r="P430" s="33"/>
      <c r="Q430" s="28"/>
      <c r="R430" s="28"/>
      <c r="S430" s="28"/>
      <c r="T430" s="28"/>
      <c r="U430" s="28"/>
      <c r="V430" s="28"/>
      <c r="W430" s="28"/>
      <c r="Y430" s="28"/>
    </row>
    <row r="431" spans="16:25">
      <c r="P431" s="33"/>
      <c r="Q431" s="28"/>
      <c r="R431" s="28"/>
      <c r="S431" s="28"/>
      <c r="T431" s="28"/>
      <c r="U431" s="28"/>
      <c r="V431" s="28"/>
      <c r="W431" s="28"/>
      <c r="Y431" s="28"/>
    </row>
    <row r="432" spans="16:25">
      <c r="P432" s="33"/>
      <c r="Q432" s="28"/>
      <c r="R432" s="28"/>
      <c r="S432" s="28"/>
      <c r="T432" s="28"/>
      <c r="U432" s="28"/>
      <c r="V432" s="28"/>
      <c r="W432" s="28"/>
      <c r="Y432" s="28"/>
    </row>
    <row r="433" spans="16:25">
      <c r="P433" s="33"/>
      <c r="Q433" s="28"/>
      <c r="R433" s="28"/>
      <c r="S433" s="28"/>
      <c r="T433" s="28"/>
      <c r="U433" s="28"/>
      <c r="V433" s="28"/>
      <c r="W433" s="28"/>
      <c r="Y433" s="28"/>
    </row>
    <row r="434" spans="16:25">
      <c r="P434" s="33"/>
      <c r="Q434" s="28"/>
      <c r="R434" s="28"/>
      <c r="S434" s="28"/>
      <c r="T434" s="28"/>
      <c r="U434" s="28"/>
      <c r="V434" s="28"/>
      <c r="W434" s="28"/>
      <c r="Y434" s="28"/>
    </row>
    <row r="435" spans="16:25">
      <c r="P435" s="33"/>
      <c r="Q435" s="28"/>
      <c r="R435" s="28"/>
      <c r="S435" s="28"/>
      <c r="T435" s="28"/>
      <c r="U435" s="28"/>
      <c r="V435" s="28"/>
      <c r="W435" s="28"/>
      <c r="Y435" s="28"/>
    </row>
    <row r="436" spans="16:25">
      <c r="P436" s="33"/>
      <c r="Q436" s="28"/>
      <c r="R436" s="28"/>
      <c r="S436" s="28"/>
      <c r="T436" s="28"/>
      <c r="U436" s="28"/>
      <c r="V436" s="28"/>
      <c r="W436" s="28"/>
      <c r="Y436" s="28"/>
    </row>
    <row r="437" spans="16:25">
      <c r="P437" s="33"/>
      <c r="Q437" s="28"/>
      <c r="R437" s="28"/>
      <c r="S437" s="28"/>
      <c r="T437" s="28"/>
      <c r="U437" s="28"/>
      <c r="V437" s="28"/>
      <c r="W437" s="28"/>
      <c r="Y437" s="28"/>
    </row>
    <row r="438" spans="16:25">
      <c r="P438" s="33"/>
      <c r="Q438" s="28"/>
      <c r="R438" s="28"/>
      <c r="S438" s="28"/>
      <c r="T438" s="28"/>
      <c r="U438" s="28"/>
      <c r="V438" s="28"/>
      <c r="W438" s="28"/>
      <c r="Y438" s="28"/>
    </row>
    <row r="439" spans="16:25">
      <c r="P439" s="33"/>
      <c r="Q439" s="28"/>
      <c r="R439" s="28"/>
      <c r="S439" s="28"/>
      <c r="T439" s="28"/>
      <c r="U439" s="28"/>
      <c r="V439" s="28"/>
      <c r="W439" s="28"/>
      <c r="Y439" s="28"/>
    </row>
    <row r="440" spans="16:25">
      <c r="P440" s="33"/>
      <c r="Q440" s="28"/>
      <c r="R440" s="28"/>
      <c r="S440" s="28"/>
      <c r="T440" s="28"/>
      <c r="U440" s="28"/>
      <c r="V440" s="28"/>
      <c r="W440" s="28"/>
      <c r="Y440" s="28"/>
    </row>
    <row r="441" spans="16:25">
      <c r="P441" s="33"/>
      <c r="Q441" s="28"/>
      <c r="R441" s="28"/>
      <c r="S441" s="28"/>
      <c r="T441" s="28"/>
      <c r="U441" s="28"/>
      <c r="V441" s="28"/>
      <c r="W441" s="28"/>
      <c r="Y441" s="28"/>
    </row>
    <row r="442" spans="16:25">
      <c r="P442" s="33"/>
      <c r="Q442" s="28"/>
      <c r="R442" s="28"/>
      <c r="S442" s="28"/>
      <c r="T442" s="28"/>
      <c r="U442" s="28"/>
      <c r="V442" s="28"/>
      <c r="W442" s="28"/>
      <c r="Y442" s="28"/>
    </row>
    <row r="443" spans="16:25">
      <c r="P443" s="33"/>
      <c r="Q443" s="28"/>
      <c r="R443" s="28"/>
      <c r="S443" s="28"/>
      <c r="T443" s="28"/>
      <c r="U443" s="28"/>
      <c r="V443" s="28"/>
      <c r="W443" s="28"/>
      <c r="Y443" s="28"/>
    </row>
    <row r="444" spans="16:25">
      <c r="P444" s="33"/>
      <c r="Q444" s="28"/>
      <c r="R444" s="28"/>
      <c r="S444" s="28"/>
      <c r="T444" s="28"/>
      <c r="U444" s="28"/>
      <c r="V444" s="28"/>
      <c r="W444" s="28"/>
      <c r="Y444" s="28"/>
    </row>
    <row r="445" spans="16:25">
      <c r="P445" s="33"/>
      <c r="Q445" s="28"/>
      <c r="R445" s="28"/>
      <c r="S445" s="28"/>
      <c r="T445" s="28"/>
      <c r="U445" s="28"/>
      <c r="V445" s="28"/>
      <c r="W445" s="28"/>
      <c r="Y445" s="28"/>
    </row>
    <row r="446" spans="16:25">
      <c r="P446" s="33"/>
      <c r="Q446" s="28"/>
      <c r="R446" s="28"/>
      <c r="S446" s="28"/>
      <c r="T446" s="28"/>
      <c r="U446" s="28"/>
      <c r="V446" s="28"/>
      <c r="W446" s="28"/>
      <c r="Y446" s="28"/>
    </row>
    <row r="447" spans="16:25">
      <c r="P447" s="33"/>
      <c r="Q447" s="28"/>
      <c r="R447" s="28"/>
      <c r="S447" s="28"/>
      <c r="T447" s="28"/>
      <c r="U447" s="28"/>
      <c r="V447" s="28"/>
      <c r="W447" s="28"/>
      <c r="Y447" s="28"/>
    </row>
    <row r="448" spans="16:25">
      <c r="P448" s="33"/>
      <c r="Q448" s="28"/>
      <c r="R448" s="28"/>
      <c r="S448" s="28"/>
      <c r="T448" s="28"/>
      <c r="U448" s="28"/>
      <c r="V448" s="28"/>
      <c r="W448" s="28"/>
      <c r="Y448" s="28"/>
    </row>
    <row r="449" spans="16:25">
      <c r="P449" s="33"/>
      <c r="Q449" s="28"/>
      <c r="R449" s="28"/>
      <c r="S449" s="28"/>
      <c r="T449" s="28"/>
      <c r="U449" s="28"/>
      <c r="V449" s="28"/>
      <c r="W449" s="28"/>
      <c r="Y449" s="28"/>
    </row>
    <row r="450" spans="16:25">
      <c r="P450" s="33"/>
      <c r="Q450" s="28"/>
      <c r="R450" s="28"/>
      <c r="S450" s="28"/>
      <c r="T450" s="28"/>
      <c r="U450" s="28"/>
      <c r="V450" s="28"/>
      <c r="W450" s="28"/>
      <c r="Y450" s="28"/>
    </row>
    <row r="451" spans="16:25">
      <c r="P451" s="33"/>
      <c r="Q451" s="28"/>
      <c r="R451" s="28"/>
      <c r="S451" s="28"/>
      <c r="T451" s="28"/>
      <c r="U451" s="28"/>
      <c r="V451" s="28"/>
      <c r="W451" s="28"/>
      <c r="Y451" s="28"/>
    </row>
    <row r="452" spans="16:25">
      <c r="P452" s="33"/>
      <c r="Q452" s="28"/>
      <c r="R452" s="28"/>
      <c r="S452" s="28"/>
      <c r="T452" s="28"/>
      <c r="U452" s="28"/>
      <c r="V452" s="28"/>
      <c r="W452" s="28"/>
      <c r="Y452" s="28"/>
    </row>
    <row r="453" spans="16:25">
      <c r="P453" s="33"/>
      <c r="Q453" s="28"/>
      <c r="R453" s="28"/>
      <c r="S453" s="28"/>
      <c r="T453" s="28"/>
      <c r="U453" s="28"/>
      <c r="V453" s="28"/>
      <c r="W453" s="28"/>
      <c r="Y453" s="28"/>
    </row>
    <row r="454" spans="16:25">
      <c r="P454" s="33"/>
      <c r="Q454" s="28"/>
      <c r="R454" s="28"/>
      <c r="S454" s="28"/>
      <c r="T454" s="28"/>
      <c r="U454" s="28"/>
      <c r="V454" s="28"/>
      <c r="W454" s="28"/>
      <c r="Y454" s="28"/>
    </row>
    <row r="455" spans="16:25">
      <c r="P455" s="33"/>
      <c r="Q455" s="28"/>
      <c r="R455" s="28"/>
      <c r="S455" s="28"/>
      <c r="T455" s="28"/>
      <c r="U455" s="28"/>
      <c r="V455" s="28"/>
      <c r="W455" s="28"/>
      <c r="Y455" s="28"/>
    </row>
    <row r="456" spans="16:25">
      <c r="P456" s="33"/>
      <c r="Q456" s="28"/>
      <c r="R456" s="28"/>
      <c r="S456" s="28"/>
      <c r="T456" s="28"/>
      <c r="U456" s="28"/>
      <c r="V456" s="28"/>
      <c r="W456" s="28"/>
      <c r="Y456" s="28"/>
    </row>
    <row r="457" spans="16:25">
      <c r="P457" s="33"/>
      <c r="Q457" s="28"/>
      <c r="R457" s="28"/>
      <c r="S457" s="28"/>
      <c r="T457" s="28"/>
      <c r="U457" s="28"/>
      <c r="V457" s="28"/>
      <c r="W457" s="28"/>
      <c r="Y457" s="28"/>
    </row>
    <row r="458" spans="16:25">
      <c r="P458" s="33"/>
      <c r="Q458" s="28"/>
      <c r="R458" s="28"/>
      <c r="S458" s="28"/>
      <c r="T458" s="28"/>
      <c r="U458" s="28"/>
      <c r="V458" s="28"/>
      <c r="W458" s="28"/>
      <c r="Y458" s="28"/>
    </row>
    <row r="459" spans="16:25">
      <c r="P459" s="33"/>
      <c r="Q459" s="28"/>
      <c r="R459" s="28"/>
      <c r="S459" s="28"/>
      <c r="T459" s="28"/>
      <c r="U459" s="28"/>
      <c r="V459" s="28"/>
      <c r="W459" s="28"/>
      <c r="Y459" s="28"/>
    </row>
    <row r="460" spans="16:25">
      <c r="P460" s="33"/>
      <c r="Q460" s="28"/>
      <c r="R460" s="28"/>
      <c r="S460" s="28"/>
      <c r="T460" s="28"/>
      <c r="U460" s="28"/>
      <c r="V460" s="28"/>
      <c r="W460" s="28"/>
      <c r="Y460" s="28"/>
    </row>
    <row r="461" spans="16:25">
      <c r="P461" s="33"/>
      <c r="Q461" s="28"/>
      <c r="R461" s="28"/>
      <c r="S461" s="28"/>
      <c r="T461" s="28"/>
      <c r="U461" s="28"/>
      <c r="V461" s="28"/>
      <c r="W461" s="28"/>
      <c r="Y461" s="28"/>
    </row>
    <row r="462" spans="16:25">
      <c r="P462" s="33"/>
      <c r="Q462" s="28"/>
      <c r="R462" s="28"/>
      <c r="S462" s="28"/>
      <c r="T462" s="28"/>
      <c r="U462" s="28"/>
      <c r="V462" s="28"/>
      <c r="W462" s="28"/>
      <c r="Y462" s="28"/>
    </row>
    <row r="463" spans="16:25">
      <c r="P463" s="33"/>
      <c r="Q463" s="28"/>
      <c r="R463" s="28"/>
      <c r="S463" s="28"/>
      <c r="T463" s="28"/>
      <c r="U463" s="28"/>
      <c r="V463" s="28"/>
      <c r="W463" s="28"/>
      <c r="Y463" s="28"/>
    </row>
    <row r="464" spans="16:25">
      <c r="P464" s="33"/>
      <c r="Q464" s="28"/>
      <c r="R464" s="28"/>
      <c r="S464" s="28"/>
      <c r="T464" s="28"/>
      <c r="U464" s="28"/>
      <c r="V464" s="28"/>
      <c r="W464" s="28"/>
      <c r="Y464" s="28"/>
    </row>
    <row r="465" spans="16:25">
      <c r="P465" s="33"/>
      <c r="Q465" s="28"/>
      <c r="R465" s="28"/>
      <c r="S465" s="28"/>
      <c r="T465" s="28"/>
      <c r="U465" s="28"/>
      <c r="V465" s="28"/>
      <c r="W465" s="28"/>
      <c r="Y465" s="28"/>
    </row>
    <row r="466" spans="16:25">
      <c r="P466" s="33"/>
      <c r="Q466" s="28"/>
      <c r="R466" s="28"/>
      <c r="S466" s="28"/>
      <c r="T466" s="28"/>
      <c r="U466" s="28"/>
      <c r="V466" s="28"/>
      <c r="W466" s="28"/>
      <c r="Y466" s="28"/>
    </row>
    <row r="467" spans="16:25">
      <c r="P467" s="33"/>
      <c r="Q467" s="28"/>
      <c r="R467" s="28"/>
      <c r="S467" s="28"/>
      <c r="T467" s="28"/>
      <c r="U467" s="28"/>
      <c r="V467" s="28"/>
      <c r="W467" s="28"/>
      <c r="Y467" s="28"/>
    </row>
    <row r="468" spans="16:25">
      <c r="P468" s="33"/>
      <c r="Q468" s="28"/>
      <c r="R468" s="28"/>
      <c r="S468" s="28"/>
      <c r="T468" s="28"/>
      <c r="U468" s="28"/>
      <c r="V468" s="28"/>
      <c r="W468" s="28"/>
      <c r="Y468" s="28"/>
    </row>
    <row r="469" spans="16:25">
      <c r="P469" s="33"/>
      <c r="Q469" s="28"/>
      <c r="R469" s="28"/>
      <c r="S469" s="28"/>
      <c r="T469" s="28"/>
      <c r="U469" s="28"/>
      <c r="V469" s="28"/>
      <c r="W469" s="28"/>
      <c r="Y469" s="28"/>
    </row>
    <row r="470" spans="16:25">
      <c r="P470" s="33"/>
      <c r="Q470" s="28"/>
      <c r="R470" s="28"/>
      <c r="S470" s="28"/>
      <c r="T470" s="28"/>
      <c r="U470" s="28"/>
      <c r="V470" s="28"/>
      <c r="W470" s="28"/>
      <c r="Y470" s="28"/>
    </row>
    <row r="471" spans="16:25">
      <c r="P471" s="33"/>
      <c r="Q471" s="28"/>
      <c r="R471" s="28"/>
      <c r="S471" s="28"/>
      <c r="T471" s="28"/>
      <c r="U471" s="28"/>
      <c r="V471" s="28"/>
      <c r="W471" s="28"/>
      <c r="Y471" s="28"/>
    </row>
    <row r="472" spans="16:25">
      <c r="P472" s="33"/>
      <c r="Q472" s="28"/>
      <c r="R472" s="28"/>
      <c r="S472" s="28"/>
      <c r="T472" s="28"/>
      <c r="U472" s="28"/>
      <c r="V472" s="28"/>
      <c r="W472" s="28"/>
      <c r="Y472" s="28"/>
    </row>
    <row r="473" spans="16:25">
      <c r="P473" s="33"/>
      <c r="Q473" s="28"/>
      <c r="R473" s="28"/>
      <c r="S473" s="28"/>
      <c r="T473" s="28"/>
      <c r="U473" s="28"/>
      <c r="V473" s="28"/>
      <c r="W473" s="28"/>
      <c r="Y473" s="28"/>
    </row>
    <row r="474" spans="16:25">
      <c r="P474" s="33"/>
      <c r="Q474" s="28"/>
      <c r="R474" s="28"/>
      <c r="S474" s="28"/>
      <c r="T474" s="28"/>
      <c r="U474" s="28"/>
      <c r="V474" s="28"/>
      <c r="W474" s="28"/>
      <c r="Y474" s="28"/>
    </row>
    <row r="475" spans="16:25">
      <c r="P475" s="33"/>
      <c r="Q475" s="28"/>
      <c r="R475" s="28"/>
      <c r="S475" s="28"/>
      <c r="T475" s="28"/>
      <c r="U475" s="28"/>
      <c r="V475" s="28"/>
      <c r="W475" s="28"/>
      <c r="Y475" s="28"/>
    </row>
    <row r="476" spans="16:25">
      <c r="P476" s="33"/>
      <c r="Q476" s="28"/>
      <c r="R476" s="28"/>
      <c r="S476" s="28"/>
      <c r="T476" s="28"/>
      <c r="U476" s="28"/>
      <c r="V476" s="28"/>
      <c r="W476" s="28"/>
      <c r="Y476" s="28"/>
    </row>
    <row r="477" spans="16:25">
      <c r="P477" s="33"/>
      <c r="Q477" s="28"/>
      <c r="R477" s="28"/>
      <c r="S477" s="28"/>
      <c r="T477" s="28"/>
      <c r="U477" s="28"/>
      <c r="V477" s="28"/>
      <c r="W477" s="28"/>
      <c r="Y477" s="28"/>
    </row>
    <row r="478" spans="16:25">
      <c r="P478" s="33"/>
      <c r="Q478" s="28"/>
      <c r="R478" s="28"/>
      <c r="S478" s="28"/>
      <c r="T478" s="28"/>
      <c r="U478" s="28"/>
      <c r="V478" s="28"/>
      <c r="W478" s="28"/>
      <c r="Y478" s="28"/>
    </row>
    <row r="479" spans="16:25">
      <c r="P479" s="33"/>
      <c r="Q479" s="28"/>
      <c r="R479" s="28"/>
      <c r="S479" s="28"/>
      <c r="T479" s="28"/>
      <c r="U479" s="28"/>
      <c r="V479" s="28"/>
      <c r="W479" s="28"/>
      <c r="Y479" s="28"/>
    </row>
    <row r="480" spans="16:25">
      <c r="P480" s="33"/>
      <c r="Q480" s="28"/>
      <c r="R480" s="28"/>
      <c r="S480" s="28"/>
      <c r="T480" s="28"/>
      <c r="U480" s="28"/>
      <c r="V480" s="28"/>
      <c r="W480" s="28"/>
      <c r="Y480" s="28"/>
    </row>
    <row r="481" spans="16:25">
      <c r="P481" s="33"/>
      <c r="Q481" s="28"/>
      <c r="R481" s="28"/>
      <c r="S481" s="28"/>
      <c r="T481" s="28"/>
      <c r="U481" s="28"/>
      <c r="V481" s="28"/>
      <c r="W481" s="28"/>
      <c r="Y481" s="28"/>
    </row>
    <row r="482" spans="16:25">
      <c r="P482" s="33"/>
      <c r="Q482" s="28"/>
      <c r="R482" s="28"/>
      <c r="S482" s="28"/>
      <c r="T482" s="28"/>
      <c r="U482" s="28"/>
      <c r="V482" s="28"/>
      <c r="W482" s="28"/>
      <c r="Y482" s="28"/>
    </row>
    <row r="483" spans="16:25">
      <c r="P483" s="33"/>
      <c r="Q483" s="28"/>
      <c r="R483" s="28"/>
      <c r="S483" s="28"/>
      <c r="T483" s="28"/>
      <c r="U483" s="28"/>
      <c r="V483" s="28"/>
      <c r="W483" s="28"/>
      <c r="Y483" s="28"/>
    </row>
    <row r="484" spans="16:25">
      <c r="P484" s="33"/>
      <c r="Q484" s="28"/>
      <c r="R484" s="28"/>
      <c r="S484" s="28"/>
      <c r="T484" s="28"/>
      <c r="U484" s="28"/>
      <c r="V484" s="28"/>
      <c r="W484" s="28"/>
      <c r="Y484" s="28"/>
    </row>
    <row r="485" spans="16:25">
      <c r="P485" s="33"/>
      <c r="Q485" s="28"/>
      <c r="R485" s="28"/>
      <c r="S485" s="28"/>
      <c r="T485" s="28"/>
      <c r="U485" s="28"/>
      <c r="V485" s="28"/>
      <c r="W485" s="28"/>
      <c r="Y485" s="28"/>
    </row>
    <row r="486" spans="16:25">
      <c r="P486" s="33"/>
      <c r="Q486" s="28"/>
      <c r="R486" s="28"/>
      <c r="S486" s="28"/>
      <c r="T486" s="28"/>
      <c r="U486" s="28"/>
      <c r="V486" s="28"/>
      <c r="W486" s="28"/>
      <c r="Y486" s="28"/>
    </row>
    <row r="487" spans="16:25">
      <c r="P487" s="33"/>
      <c r="Q487" s="28"/>
      <c r="R487" s="28"/>
      <c r="S487" s="28"/>
      <c r="T487" s="28"/>
      <c r="U487" s="28"/>
      <c r="V487" s="28"/>
      <c r="W487" s="28"/>
      <c r="Y487" s="28"/>
    </row>
    <row r="488" spans="16:25">
      <c r="P488" s="33"/>
      <c r="Q488" s="28"/>
      <c r="R488" s="28"/>
      <c r="S488" s="28"/>
      <c r="T488" s="28"/>
      <c r="U488" s="28"/>
      <c r="V488" s="28"/>
      <c r="W488" s="28"/>
      <c r="Y488" s="28"/>
    </row>
    <row r="489" spans="16:25">
      <c r="P489" s="33"/>
      <c r="Q489" s="28"/>
      <c r="R489" s="28"/>
      <c r="S489" s="28"/>
      <c r="T489" s="28"/>
      <c r="U489" s="28"/>
      <c r="V489" s="28"/>
      <c r="W489" s="28"/>
      <c r="Y489" s="28"/>
    </row>
    <row r="490" spans="16:25">
      <c r="P490" s="33"/>
      <c r="Q490" s="28"/>
      <c r="R490" s="28"/>
      <c r="S490" s="28"/>
      <c r="T490" s="28"/>
      <c r="U490" s="28"/>
      <c r="V490" s="28"/>
      <c r="W490" s="28"/>
      <c r="Y490" s="28"/>
    </row>
    <row r="491" spans="16:25">
      <c r="P491" s="33"/>
      <c r="Q491" s="28"/>
      <c r="R491" s="28"/>
      <c r="S491" s="28"/>
      <c r="T491" s="28"/>
      <c r="U491" s="28"/>
      <c r="V491" s="28"/>
      <c r="W491" s="28"/>
      <c r="Y491" s="28"/>
    </row>
    <row r="492" spans="16:25">
      <c r="P492" s="33"/>
      <c r="Q492" s="28"/>
      <c r="R492" s="28"/>
      <c r="S492" s="28"/>
      <c r="T492" s="28"/>
      <c r="U492" s="28"/>
      <c r="V492" s="28"/>
      <c r="W492" s="28"/>
      <c r="Y492" s="28"/>
    </row>
    <row r="493" spans="16:25">
      <c r="P493" s="33"/>
      <c r="Q493" s="28"/>
      <c r="R493" s="28"/>
      <c r="S493" s="28"/>
      <c r="T493" s="28"/>
      <c r="U493" s="28"/>
      <c r="V493" s="28"/>
      <c r="W493" s="28"/>
      <c r="Y493" s="28"/>
    </row>
    <row r="494" spans="16:25">
      <c r="P494" s="33"/>
      <c r="Q494" s="28"/>
      <c r="R494" s="28"/>
      <c r="S494" s="28"/>
      <c r="T494" s="28"/>
      <c r="U494" s="28"/>
      <c r="V494" s="28"/>
      <c r="W494" s="28"/>
      <c r="Y494" s="28"/>
    </row>
    <row r="495" spans="16:25">
      <c r="P495" s="33"/>
      <c r="Q495" s="28"/>
      <c r="R495" s="28"/>
      <c r="S495" s="28"/>
      <c r="T495" s="28"/>
      <c r="U495" s="28"/>
      <c r="V495" s="28"/>
      <c r="W495" s="28"/>
      <c r="Y495" s="28"/>
    </row>
    <row r="496" spans="16:25">
      <c r="P496" s="33"/>
      <c r="Q496" s="28"/>
      <c r="R496" s="28"/>
      <c r="S496" s="28"/>
      <c r="T496" s="28"/>
      <c r="U496" s="28"/>
      <c r="V496" s="28"/>
      <c r="W496" s="28"/>
      <c r="Y496" s="28"/>
    </row>
    <row r="497" spans="16:25">
      <c r="P497" s="33"/>
      <c r="Q497" s="28"/>
      <c r="R497" s="28"/>
      <c r="S497" s="28"/>
      <c r="T497" s="28"/>
      <c r="U497" s="28"/>
      <c r="V497" s="28"/>
      <c r="W497" s="28"/>
      <c r="Y497" s="28"/>
    </row>
    <row r="498" spans="16:25">
      <c r="P498" s="33"/>
      <c r="Q498" s="28"/>
      <c r="R498" s="28"/>
      <c r="S498" s="28"/>
      <c r="T498" s="28"/>
      <c r="U498" s="28"/>
      <c r="V498" s="28"/>
      <c r="W498" s="28"/>
      <c r="Y498" s="28"/>
    </row>
    <row r="499" spans="16:25">
      <c r="P499" s="33"/>
      <c r="Q499" s="28"/>
      <c r="R499" s="28"/>
      <c r="S499" s="28"/>
      <c r="T499" s="28"/>
      <c r="U499" s="28"/>
      <c r="V499" s="28"/>
      <c r="W499" s="28"/>
      <c r="Y499" s="28"/>
    </row>
    <row r="500" spans="16:25">
      <c r="P500" s="33"/>
      <c r="Q500" s="28"/>
      <c r="R500" s="28"/>
      <c r="S500" s="28"/>
      <c r="T500" s="28"/>
      <c r="U500" s="28"/>
      <c r="V500" s="28"/>
      <c r="W500" s="28"/>
      <c r="Y500" s="28"/>
    </row>
    <row r="501" spans="16:25">
      <c r="P501" s="33"/>
      <c r="Q501" s="28"/>
      <c r="R501" s="28"/>
      <c r="S501" s="28"/>
      <c r="T501" s="28"/>
      <c r="U501" s="28"/>
      <c r="V501" s="28"/>
      <c r="W501" s="28"/>
      <c r="Y501" s="28"/>
    </row>
    <row r="502" spans="16:25">
      <c r="P502" s="33"/>
      <c r="Q502" s="28"/>
      <c r="R502" s="28"/>
      <c r="S502" s="28"/>
      <c r="T502" s="28"/>
      <c r="U502" s="28"/>
      <c r="V502" s="28"/>
      <c r="W502" s="28"/>
      <c r="Y502" s="28"/>
    </row>
    <row r="503" spans="16:25">
      <c r="P503" s="33"/>
      <c r="Q503" s="28"/>
      <c r="R503" s="28"/>
      <c r="S503" s="28"/>
      <c r="T503" s="28"/>
      <c r="U503" s="28"/>
      <c r="V503" s="28"/>
      <c r="W503" s="28"/>
      <c r="Y503" s="28"/>
    </row>
    <row r="504" spans="16:25">
      <c r="P504" s="33"/>
      <c r="Q504" s="28"/>
      <c r="R504" s="28"/>
      <c r="S504" s="28"/>
      <c r="T504" s="28"/>
      <c r="U504" s="28"/>
      <c r="V504" s="28"/>
      <c r="W504" s="28"/>
      <c r="Y504" s="28"/>
    </row>
    <row r="505" spans="16:25">
      <c r="P505" s="33"/>
      <c r="Q505" s="28"/>
      <c r="R505" s="28"/>
      <c r="S505" s="28"/>
      <c r="T505" s="28"/>
      <c r="U505" s="28"/>
      <c r="V505" s="28"/>
      <c r="W505" s="28"/>
      <c r="Y505" s="28"/>
    </row>
    <row r="506" spans="16:25">
      <c r="P506" s="33"/>
      <c r="Q506" s="28"/>
      <c r="R506" s="28"/>
      <c r="S506" s="28"/>
      <c r="T506" s="28"/>
      <c r="U506" s="28"/>
      <c r="V506" s="28"/>
      <c r="W506" s="28"/>
      <c r="Y506" s="28"/>
    </row>
    <row r="507" spans="16:25">
      <c r="P507" s="33"/>
      <c r="Q507" s="28"/>
      <c r="R507" s="28"/>
      <c r="S507" s="28"/>
      <c r="T507" s="28"/>
      <c r="U507" s="28"/>
      <c r="V507" s="28"/>
      <c r="W507" s="28"/>
      <c r="Y507" s="28"/>
    </row>
    <row r="508" spans="16:25">
      <c r="P508" s="33"/>
      <c r="Q508" s="28"/>
      <c r="R508" s="28"/>
      <c r="S508" s="28"/>
      <c r="T508" s="28"/>
      <c r="U508" s="28"/>
      <c r="V508" s="28"/>
      <c r="W508" s="28"/>
      <c r="Y508" s="28"/>
    </row>
    <row r="509" spans="16:25">
      <c r="P509" s="33"/>
      <c r="Q509" s="28"/>
      <c r="R509" s="28"/>
      <c r="S509" s="28"/>
      <c r="T509" s="28"/>
      <c r="U509" s="28"/>
      <c r="V509" s="28"/>
      <c r="W509" s="28"/>
      <c r="Y509" s="28"/>
    </row>
    <row r="510" spans="16:25">
      <c r="P510" s="33"/>
      <c r="Q510" s="28"/>
      <c r="R510" s="28"/>
      <c r="S510" s="28"/>
      <c r="T510" s="28"/>
      <c r="U510" s="28"/>
      <c r="V510" s="28"/>
      <c r="W510" s="28"/>
      <c r="Y510" s="28"/>
    </row>
    <row r="511" spans="16:25">
      <c r="P511" s="33"/>
      <c r="Q511" s="28"/>
      <c r="R511" s="28"/>
      <c r="S511" s="28"/>
      <c r="T511" s="28"/>
      <c r="U511" s="28"/>
      <c r="V511" s="28"/>
      <c r="W511" s="28"/>
      <c r="Y511" s="28"/>
    </row>
    <row r="512" spans="16:25">
      <c r="P512" s="33"/>
      <c r="Q512" s="28"/>
      <c r="R512" s="28"/>
      <c r="S512" s="28"/>
      <c r="T512" s="28"/>
      <c r="U512" s="28"/>
      <c r="V512" s="28"/>
      <c r="W512" s="28"/>
      <c r="Y512" s="28"/>
    </row>
    <row r="513" spans="16:25">
      <c r="P513" s="33"/>
      <c r="Q513" s="28"/>
      <c r="R513" s="28"/>
      <c r="S513" s="28"/>
      <c r="T513" s="28"/>
      <c r="U513" s="28"/>
      <c r="V513" s="28"/>
      <c r="W513" s="28"/>
      <c r="Y513" s="28"/>
    </row>
    <row r="514" spans="16:25">
      <c r="P514" s="33"/>
      <c r="Q514" s="28"/>
      <c r="R514" s="28"/>
      <c r="S514" s="28"/>
      <c r="T514" s="28"/>
      <c r="U514" s="28"/>
      <c r="V514" s="28"/>
      <c r="W514" s="28"/>
      <c r="Y514" s="28"/>
    </row>
    <row r="515" spans="16:25">
      <c r="P515" s="33"/>
      <c r="Q515" s="28"/>
      <c r="R515" s="28"/>
      <c r="S515" s="28"/>
      <c r="T515" s="28"/>
      <c r="U515" s="28"/>
      <c r="V515" s="28"/>
      <c r="W515" s="28"/>
      <c r="Y515" s="28"/>
    </row>
    <row r="516" spans="16:25">
      <c r="P516" s="33"/>
      <c r="Q516" s="28"/>
      <c r="R516" s="28"/>
      <c r="S516" s="28"/>
      <c r="T516" s="28"/>
      <c r="U516" s="28"/>
      <c r="V516" s="28"/>
      <c r="W516" s="28"/>
      <c r="Y516" s="28"/>
    </row>
    <row r="517" spans="16:25">
      <c r="P517" s="33"/>
      <c r="Q517" s="28"/>
      <c r="R517" s="28"/>
      <c r="S517" s="28"/>
      <c r="T517" s="28"/>
      <c r="U517" s="28"/>
      <c r="V517" s="28"/>
      <c r="W517" s="28"/>
      <c r="Y517" s="28"/>
    </row>
    <row r="518" spans="16:25">
      <c r="P518" s="33"/>
      <c r="Q518" s="28"/>
      <c r="R518" s="28"/>
      <c r="S518" s="28"/>
      <c r="T518" s="28"/>
      <c r="U518" s="28"/>
      <c r="V518" s="28"/>
      <c r="W518" s="28"/>
      <c r="Y518" s="28"/>
    </row>
    <row r="519" spans="16:25">
      <c r="P519" s="33"/>
      <c r="Q519" s="28"/>
      <c r="R519" s="28"/>
      <c r="S519" s="28"/>
      <c r="T519" s="28"/>
      <c r="U519" s="28"/>
      <c r="V519" s="28"/>
      <c r="W519" s="28"/>
      <c r="Y519" s="28"/>
    </row>
    <row r="520" spans="16:25">
      <c r="P520" s="33"/>
      <c r="Q520" s="28"/>
      <c r="R520" s="28"/>
      <c r="S520" s="28"/>
      <c r="T520" s="28"/>
      <c r="U520" s="28"/>
      <c r="V520" s="28"/>
      <c r="W520" s="28"/>
      <c r="Y520" s="28"/>
    </row>
    <row r="521" spans="16:25">
      <c r="P521" s="33"/>
      <c r="Q521" s="28"/>
      <c r="R521" s="28"/>
      <c r="S521" s="28"/>
      <c r="T521" s="28"/>
      <c r="U521" s="28"/>
      <c r="V521" s="28"/>
      <c r="W521" s="28"/>
      <c r="Y521" s="28"/>
    </row>
    <row r="522" spans="16:25">
      <c r="P522" s="33"/>
      <c r="Q522" s="28"/>
      <c r="R522" s="28"/>
      <c r="S522" s="28"/>
      <c r="T522" s="28"/>
      <c r="U522" s="28"/>
      <c r="V522" s="28"/>
      <c r="W522" s="28"/>
      <c r="Y522" s="28"/>
    </row>
    <row r="523" spans="16:25">
      <c r="P523" s="33"/>
      <c r="Q523" s="28"/>
      <c r="R523" s="28"/>
      <c r="S523" s="28"/>
      <c r="T523" s="28"/>
      <c r="U523" s="28"/>
      <c r="V523" s="28"/>
      <c r="W523" s="28"/>
      <c r="Y523" s="28"/>
    </row>
    <row r="524" spans="16:25">
      <c r="P524" s="33"/>
      <c r="Q524" s="28"/>
      <c r="R524" s="28"/>
      <c r="S524" s="28"/>
      <c r="T524" s="28"/>
      <c r="U524" s="28"/>
      <c r="V524" s="28"/>
      <c r="W524" s="28"/>
      <c r="Y524" s="28"/>
    </row>
    <row r="525" spans="16:25">
      <c r="P525" s="33"/>
      <c r="Q525" s="28"/>
      <c r="R525" s="28"/>
      <c r="S525" s="28"/>
      <c r="T525" s="28"/>
      <c r="U525" s="28"/>
      <c r="V525" s="28"/>
      <c r="W525" s="28"/>
      <c r="Y525" s="28"/>
    </row>
    <row r="526" spans="16:25">
      <c r="P526" s="33"/>
      <c r="Q526" s="28"/>
      <c r="R526" s="28"/>
      <c r="S526" s="28"/>
      <c r="T526" s="28"/>
      <c r="U526" s="28"/>
      <c r="V526" s="28"/>
      <c r="W526" s="28"/>
      <c r="Y526" s="28"/>
    </row>
    <row r="527" spans="16:25">
      <c r="P527" s="33"/>
      <c r="Q527" s="28"/>
      <c r="R527" s="28"/>
      <c r="S527" s="28"/>
      <c r="T527" s="28"/>
      <c r="U527" s="28"/>
      <c r="V527" s="28"/>
      <c r="W527" s="28"/>
      <c r="Y527" s="28"/>
    </row>
    <row r="528" spans="16:25">
      <c r="P528" s="33"/>
      <c r="Q528" s="28"/>
      <c r="R528" s="28"/>
      <c r="S528" s="28"/>
      <c r="T528" s="28"/>
      <c r="U528" s="28"/>
      <c r="V528" s="28"/>
      <c r="W528" s="28"/>
      <c r="Y528" s="28"/>
    </row>
    <row r="529" spans="16:25">
      <c r="P529" s="33"/>
      <c r="Q529" s="28"/>
      <c r="R529" s="28"/>
      <c r="S529" s="28"/>
      <c r="T529" s="28"/>
      <c r="U529" s="28"/>
      <c r="V529" s="28"/>
      <c r="W529" s="28"/>
      <c r="Y529" s="28"/>
    </row>
    <row r="530" spans="16:25">
      <c r="P530" s="33"/>
      <c r="Q530" s="28"/>
      <c r="R530" s="28"/>
      <c r="S530" s="28"/>
      <c r="T530" s="28"/>
      <c r="U530" s="28"/>
      <c r="V530" s="28"/>
      <c r="W530" s="28"/>
      <c r="Y530" s="28"/>
    </row>
    <row r="531" spans="16:25">
      <c r="P531" s="33"/>
      <c r="Q531" s="28"/>
      <c r="R531" s="28"/>
      <c r="S531" s="28"/>
      <c r="T531" s="28"/>
      <c r="U531" s="28"/>
      <c r="V531" s="28"/>
      <c r="W531" s="28"/>
      <c r="Y531" s="28"/>
    </row>
    <row r="532" spans="16:25">
      <c r="P532" s="33"/>
      <c r="Q532" s="28"/>
      <c r="R532" s="28"/>
      <c r="S532" s="28"/>
      <c r="T532" s="28"/>
      <c r="U532" s="28"/>
      <c r="V532" s="28"/>
      <c r="W532" s="28"/>
      <c r="Y532" s="28"/>
    </row>
    <row r="533" spans="16:25">
      <c r="P533" s="33"/>
      <c r="Q533" s="28"/>
      <c r="R533" s="28"/>
      <c r="S533" s="28"/>
      <c r="T533" s="28"/>
      <c r="U533" s="28"/>
      <c r="V533" s="28"/>
      <c r="W533" s="28"/>
      <c r="Y533" s="28"/>
    </row>
    <row r="534" spans="16:25">
      <c r="P534" s="33"/>
      <c r="Q534" s="28"/>
      <c r="R534" s="28"/>
      <c r="S534" s="28"/>
      <c r="T534" s="28"/>
      <c r="U534" s="28"/>
      <c r="V534" s="28"/>
      <c r="W534" s="28"/>
      <c r="Y534" s="28"/>
    </row>
    <row r="535" spans="16:25">
      <c r="P535" s="33"/>
      <c r="Q535" s="28"/>
      <c r="R535" s="28"/>
      <c r="S535" s="28"/>
      <c r="T535" s="28"/>
      <c r="U535" s="28"/>
      <c r="V535" s="28"/>
      <c r="W535" s="28"/>
      <c r="Y535" s="28"/>
    </row>
    <row r="536" spans="16:25">
      <c r="P536" s="33"/>
      <c r="Q536" s="28"/>
      <c r="R536" s="28"/>
      <c r="S536" s="28"/>
      <c r="T536" s="28"/>
      <c r="U536" s="28"/>
      <c r="V536" s="28"/>
      <c r="W536" s="28"/>
      <c r="Y536" s="28"/>
    </row>
    <row r="537" spans="16:25">
      <c r="P537" s="33"/>
      <c r="Q537" s="28"/>
      <c r="R537" s="28"/>
      <c r="S537" s="28"/>
      <c r="T537" s="28"/>
      <c r="U537" s="28"/>
      <c r="V537" s="28"/>
      <c r="W537" s="28"/>
      <c r="Y537" s="28"/>
    </row>
    <row r="538" spans="16:25">
      <c r="P538" s="33"/>
      <c r="Q538" s="28"/>
      <c r="R538" s="28"/>
      <c r="S538" s="28"/>
      <c r="T538" s="28"/>
      <c r="U538" s="28"/>
      <c r="V538" s="28"/>
      <c r="W538" s="28"/>
      <c r="Y538" s="28"/>
    </row>
    <row r="539" spans="16:25">
      <c r="P539" s="33"/>
      <c r="Q539" s="28"/>
      <c r="R539" s="28"/>
      <c r="S539" s="28"/>
      <c r="T539" s="28"/>
      <c r="U539" s="28"/>
      <c r="V539" s="28"/>
      <c r="W539" s="28"/>
      <c r="Y539" s="28"/>
    </row>
    <row r="540" spans="16:25">
      <c r="P540" s="33"/>
      <c r="Q540" s="28"/>
      <c r="R540" s="28"/>
      <c r="S540" s="28"/>
      <c r="T540" s="28"/>
      <c r="U540" s="28"/>
      <c r="V540" s="28"/>
      <c r="W540" s="28"/>
      <c r="Y540" s="28"/>
    </row>
    <row r="541" spans="16:25">
      <c r="P541" s="33"/>
      <c r="Q541" s="28"/>
      <c r="R541" s="28"/>
      <c r="S541" s="28"/>
      <c r="T541" s="28"/>
      <c r="U541" s="28"/>
      <c r="V541" s="28"/>
      <c r="W541" s="28"/>
      <c r="Y541" s="28"/>
    </row>
    <row r="542" spans="16:25">
      <c r="P542" s="33"/>
      <c r="Q542" s="28"/>
      <c r="R542" s="28"/>
      <c r="S542" s="28"/>
      <c r="T542" s="28"/>
      <c r="U542" s="28"/>
      <c r="V542" s="28"/>
      <c r="W542" s="28"/>
      <c r="Y542" s="28"/>
    </row>
    <row r="543" spans="16:25">
      <c r="P543" s="33"/>
      <c r="Q543" s="28"/>
      <c r="R543" s="28"/>
      <c r="S543" s="28"/>
      <c r="T543" s="28"/>
      <c r="U543" s="28"/>
      <c r="V543" s="28"/>
      <c r="W543" s="28"/>
      <c r="Y543" s="28"/>
    </row>
    <row r="544" spans="16:25">
      <c r="P544" s="33"/>
      <c r="Q544" s="28"/>
      <c r="R544" s="28"/>
      <c r="S544" s="28"/>
      <c r="T544" s="28"/>
      <c r="U544" s="28"/>
      <c r="V544" s="28"/>
      <c r="W544" s="28"/>
      <c r="Y544" s="28"/>
    </row>
    <row r="545" spans="16:25">
      <c r="P545" s="33"/>
      <c r="Q545" s="28"/>
      <c r="R545" s="28"/>
      <c r="S545" s="28"/>
      <c r="T545" s="28"/>
      <c r="U545" s="28"/>
      <c r="V545" s="28"/>
      <c r="W545" s="28"/>
      <c r="Y545" s="28"/>
    </row>
    <row r="546" spans="16:25">
      <c r="P546" s="33"/>
      <c r="Q546" s="28"/>
      <c r="R546" s="28"/>
      <c r="S546" s="28"/>
      <c r="T546" s="28"/>
      <c r="U546" s="28"/>
      <c r="V546" s="28"/>
      <c r="W546" s="28"/>
      <c r="Y546" s="28"/>
    </row>
    <row r="547" spans="16:25">
      <c r="P547" s="33"/>
      <c r="Q547" s="28"/>
      <c r="R547" s="28"/>
      <c r="S547" s="28"/>
      <c r="T547" s="28"/>
      <c r="U547" s="28"/>
      <c r="V547" s="28"/>
      <c r="W547" s="28"/>
      <c r="Y547" s="28"/>
    </row>
    <row r="548" spans="16:25">
      <c r="P548" s="33"/>
      <c r="Q548" s="28"/>
      <c r="R548" s="28"/>
      <c r="S548" s="28"/>
      <c r="T548" s="28"/>
      <c r="U548" s="28"/>
      <c r="V548" s="28"/>
      <c r="W548" s="28"/>
      <c r="Y548" s="28"/>
    </row>
    <row r="549" spans="16:25">
      <c r="P549" s="33"/>
      <c r="Q549" s="28"/>
      <c r="R549" s="28"/>
      <c r="S549" s="28"/>
      <c r="T549" s="28"/>
      <c r="U549" s="28"/>
      <c r="V549" s="28"/>
      <c r="W549" s="28"/>
      <c r="Y549" s="28"/>
    </row>
    <row r="550" spans="16:25">
      <c r="P550" s="33"/>
      <c r="Q550" s="28"/>
      <c r="R550" s="28"/>
      <c r="S550" s="28"/>
      <c r="T550" s="28"/>
      <c r="U550" s="28"/>
      <c r="V550" s="28"/>
      <c r="W550" s="28"/>
      <c r="Y550" s="28"/>
    </row>
    <row r="551" spans="16:25">
      <c r="P551" s="33"/>
      <c r="Q551" s="28"/>
      <c r="R551" s="28"/>
      <c r="S551" s="28"/>
      <c r="T551" s="28"/>
      <c r="U551" s="28"/>
      <c r="V551" s="28"/>
      <c r="W551" s="28"/>
      <c r="Y551" s="28"/>
    </row>
    <row r="552" spans="16:25">
      <c r="P552" s="33"/>
      <c r="Q552" s="28"/>
      <c r="R552" s="28"/>
      <c r="S552" s="28"/>
      <c r="T552" s="28"/>
      <c r="U552" s="28"/>
      <c r="V552" s="28"/>
      <c r="W552" s="28"/>
      <c r="Y552" s="28"/>
    </row>
    <row r="553" spans="16:25">
      <c r="P553" s="33"/>
      <c r="Q553" s="28"/>
      <c r="R553" s="28"/>
      <c r="S553" s="28"/>
      <c r="T553" s="28"/>
      <c r="U553" s="28"/>
      <c r="V553" s="28"/>
      <c r="W553" s="28"/>
      <c r="Y553" s="28"/>
    </row>
    <row r="554" spans="16:25">
      <c r="P554" s="33"/>
      <c r="Q554" s="28"/>
      <c r="R554" s="28"/>
      <c r="S554" s="28"/>
      <c r="T554" s="28"/>
      <c r="U554" s="28"/>
      <c r="V554" s="28"/>
      <c r="W554" s="28"/>
      <c r="Y554" s="28"/>
    </row>
    <row r="555" spans="16:25">
      <c r="P555" s="33"/>
      <c r="Q555" s="28"/>
      <c r="R555" s="28"/>
      <c r="S555" s="28"/>
      <c r="T555" s="28"/>
      <c r="U555" s="28"/>
      <c r="V555" s="28"/>
      <c r="W555" s="28"/>
      <c r="Y555" s="28"/>
    </row>
    <row r="556" spans="16:25">
      <c r="P556" s="33"/>
      <c r="Q556" s="28"/>
      <c r="R556" s="28"/>
      <c r="S556" s="28"/>
      <c r="T556" s="28"/>
      <c r="U556" s="28"/>
      <c r="V556" s="28"/>
      <c r="W556" s="28"/>
      <c r="Y556" s="28"/>
    </row>
    <row r="557" spans="16:25">
      <c r="P557" s="33"/>
      <c r="Q557" s="28"/>
      <c r="R557" s="28"/>
      <c r="S557" s="28"/>
      <c r="T557" s="28"/>
      <c r="U557" s="28"/>
      <c r="V557" s="28"/>
      <c r="W557" s="28"/>
      <c r="Y557" s="28"/>
    </row>
    <row r="558" spans="16:25">
      <c r="P558" s="33"/>
      <c r="Q558" s="28"/>
      <c r="R558" s="28"/>
      <c r="S558" s="28"/>
      <c r="T558" s="28"/>
      <c r="U558" s="28"/>
      <c r="V558" s="28"/>
      <c r="W558" s="28"/>
      <c r="Y558" s="28"/>
    </row>
    <row r="559" spans="16:25">
      <c r="P559" s="33"/>
      <c r="Q559" s="28"/>
      <c r="R559" s="28"/>
      <c r="S559" s="28"/>
      <c r="T559" s="28"/>
      <c r="U559" s="28"/>
      <c r="V559" s="28"/>
      <c r="W559" s="28"/>
      <c r="Y559" s="28"/>
    </row>
    <row r="560" spans="16:25">
      <c r="P560" s="33"/>
      <c r="Q560" s="28"/>
      <c r="R560" s="28"/>
      <c r="S560" s="28"/>
      <c r="T560" s="28"/>
      <c r="U560" s="28"/>
      <c r="V560" s="28"/>
      <c r="W560" s="28"/>
      <c r="Y560" s="28"/>
    </row>
    <row r="561" spans="16:25">
      <c r="P561" s="33"/>
      <c r="Q561" s="28"/>
      <c r="R561" s="28"/>
      <c r="S561" s="28"/>
      <c r="T561" s="28"/>
      <c r="U561" s="28"/>
      <c r="V561" s="28"/>
      <c r="W561" s="28"/>
      <c r="Y561" s="28"/>
    </row>
    <row r="562" spans="16:25">
      <c r="P562" s="33"/>
      <c r="Q562" s="28"/>
      <c r="R562" s="28"/>
      <c r="S562" s="28"/>
      <c r="T562" s="28"/>
      <c r="U562" s="28"/>
      <c r="V562" s="28"/>
      <c r="W562" s="28"/>
      <c r="Y562" s="28"/>
    </row>
    <row r="563" spans="16:25">
      <c r="P563" s="33"/>
      <c r="Q563" s="28"/>
      <c r="R563" s="28"/>
      <c r="S563" s="28"/>
      <c r="T563" s="28"/>
      <c r="U563" s="28"/>
      <c r="V563" s="28"/>
      <c r="W563" s="28"/>
      <c r="Y563" s="28"/>
    </row>
    <row r="564" spans="16:25">
      <c r="P564" s="33"/>
      <c r="Q564" s="28"/>
      <c r="R564" s="28"/>
      <c r="S564" s="28"/>
      <c r="T564" s="28"/>
      <c r="U564" s="28"/>
      <c r="V564" s="28"/>
      <c r="W564" s="28"/>
      <c r="Y564" s="28"/>
    </row>
    <row r="565" spans="16:25">
      <c r="P565" s="33"/>
      <c r="Q565" s="28"/>
      <c r="R565" s="28"/>
      <c r="S565" s="28"/>
      <c r="T565" s="28"/>
      <c r="U565" s="28"/>
      <c r="V565" s="28"/>
      <c r="W565" s="28"/>
      <c r="Y565" s="28"/>
    </row>
    <row r="566" spans="16:25">
      <c r="P566" s="33"/>
      <c r="Q566" s="28"/>
      <c r="R566" s="28"/>
      <c r="S566" s="28"/>
      <c r="T566" s="28"/>
      <c r="U566" s="28"/>
      <c r="V566" s="28"/>
      <c r="W566" s="28"/>
      <c r="Y566" s="28"/>
    </row>
    <row r="567" spans="16:25">
      <c r="P567" s="33"/>
      <c r="Q567" s="28"/>
      <c r="R567" s="28"/>
      <c r="S567" s="28"/>
      <c r="T567" s="28"/>
      <c r="U567" s="28"/>
      <c r="V567" s="28"/>
      <c r="W567" s="28"/>
      <c r="Y567" s="28"/>
    </row>
    <row r="568" spans="16:25">
      <c r="P568" s="33"/>
      <c r="Q568" s="28"/>
      <c r="R568" s="28"/>
      <c r="S568" s="28"/>
      <c r="T568" s="28"/>
      <c r="U568" s="28"/>
      <c r="V568" s="28"/>
      <c r="W568" s="28"/>
      <c r="Y568" s="28"/>
    </row>
    <row r="569" spans="16:25">
      <c r="P569" s="33"/>
      <c r="Q569" s="28"/>
      <c r="R569" s="28"/>
      <c r="S569" s="28"/>
      <c r="T569" s="28"/>
      <c r="U569" s="28"/>
      <c r="V569" s="28"/>
      <c r="W569" s="28"/>
      <c r="Y569" s="28"/>
    </row>
    <row r="570" spans="16:25">
      <c r="P570" s="33"/>
      <c r="Q570" s="28"/>
      <c r="R570" s="28"/>
      <c r="S570" s="28"/>
      <c r="T570" s="28"/>
      <c r="U570" s="28"/>
      <c r="V570" s="28"/>
      <c r="W570" s="28"/>
      <c r="Y570" s="28"/>
    </row>
    <row r="571" spans="16:25">
      <c r="P571" s="33"/>
      <c r="Q571" s="28"/>
      <c r="R571" s="28"/>
      <c r="S571" s="28"/>
      <c r="T571" s="28"/>
      <c r="U571" s="28"/>
      <c r="V571" s="28"/>
      <c r="W571" s="28"/>
      <c r="Y571" s="28"/>
    </row>
    <row r="572" spans="16:25">
      <c r="P572" s="33"/>
      <c r="Q572" s="28"/>
      <c r="R572" s="28"/>
      <c r="S572" s="28"/>
      <c r="T572" s="28"/>
      <c r="U572" s="28"/>
      <c r="V572" s="28"/>
      <c r="W572" s="28"/>
      <c r="Y572" s="28"/>
    </row>
    <row r="573" spans="16:25">
      <c r="P573" s="33"/>
      <c r="Q573" s="28"/>
      <c r="R573" s="28"/>
      <c r="S573" s="28"/>
      <c r="T573" s="28"/>
      <c r="U573" s="28"/>
      <c r="V573" s="28"/>
      <c r="W573" s="28"/>
      <c r="Y573" s="28"/>
    </row>
    <row r="574" spans="16:25">
      <c r="P574" s="33"/>
      <c r="Q574" s="28"/>
      <c r="R574" s="28"/>
      <c r="S574" s="28"/>
      <c r="T574" s="28"/>
      <c r="U574" s="28"/>
      <c r="V574" s="28"/>
      <c r="W574" s="28"/>
      <c r="Y574" s="28"/>
    </row>
    <row r="575" spans="16:25">
      <c r="P575" s="33"/>
      <c r="Q575" s="28"/>
      <c r="R575" s="28"/>
      <c r="S575" s="28"/>
      <c r="T575" s="28"/>
      <c r="U575" s="28"/>
      <c r="V575" s="28"/>
      <c r="W575" s="28"/>
      <c r="Y575" s="28"/>
    </row>
    <row r="576" spans="16:25">
      <c r="P576" s="33"/>
      <c r="Q576" s="28"/>
      <c r="R576" s="28"/>
      <c r="S576" s="28"/>
      <c r="T576" s="28"/>
      <c r="U576" s="28"/>
      <c r="V576" s="28"/>
      <c r="W576" s="28"/>
      <c r="Y576" s="28"/>
    </row>
    <row r="577" spans="16:25">
      <c r="P577" s="33"/>
      <c r="Q577" s="28"/>
      <c r="R577" s="28"/>
      <c r="S577" s="28"/>
      <c r="T577" s="28"/>
      <c r="U577" s="28"/>
      <c r="V577" s="28"/>
      <c r="W577" s="28"/>
      <c r="Y577" s="28"/>
    </row>
    <row r="578" spans="16:25">
      <c r="P578" s="33"/>
      <c r="Q578" s="28"/>
      <c r="R578" s="28"/>
      <c r="S578" s="28"/>
      <c r="T578" s="28"/>
      <c r="U578" s="28"/>
      <c r="V578" s="28"/>
      <c r="W578" s="28"/>
      <c r="Y578" s="28"/>
    </row>
    <row r="579" spans="16:25">
      <c r="P579" s="33"/>
      <c r="Q579" s="28"/>
      <c r="R579" s="28"/>
      <c r="S579" s="28"/>
      <c r="T579" s="28"/>
      <c r="U579" s="28"/>
      <c r="V579" s="28"/>
      <c r="W579" s="28"/>
      <c r="Y579" s="28"/>
    </row>
    <row r="580" spans="16:25">
      <c r="P580" s="33"/>
      <c r="Q580" s="28"/>
      <c r="R580" s="28"/>
      <c r="S580" s="28"/>
      <c r="T580" s="28"/>
      <c r="U580" s="28"/>
      <c r="V580" s="28"/>
      <c r="W580" s="28"/>
      <c r="Y580" s="28"/>
    </row>
    <row r="581" spans="16:25">
      <c r="P581" s="33"/>
      <c r="Q581" s="28"/>
      <c r="R581" s="28"/>
      <c r="S581" s="28"/>
      <c r="T581" s="28"/>
      <c r="U581" s="28"/>
      <c r="V581" s="28"/>
      <c r="W581" s="28"/>
      <c r="Y581" s="28"/>
    </row>
    <row r="582" spans="16:25">
      <c r="P582" s="33"/>
      <c r="Q582" s="28"/>
      <c r="R582" s="28"/>
      <c r="S582" s="28"/>
      <c r="T582" s="28"/>
      <c r="U582" s="28"/>
      <c r="V582" s="28"/>
      <c r="W582" s="28"/>
      <c r="Y582" s="28"/>
    </row>
    <row r="583" spans="16:25">
      <c r="P583" s="33"/>
      <c r="Q583" s="28"/>
      <c r="R583" s="28"/>
      <c r="S583" s="28"/>
      <c r="T583" s="28"/>
      <c r="U583" s="28"/>
      <c r="V583" s="28"/>
      <c r="W583" s="28"/>
      <c r="Y583" s="28"/>
    </row>
    <row r="584" spans="16:25">
      <c r="P584" s="33"/>
      <c r="Q584" s="28"/>
      <c r="R584" s="28"/>
      <c r="S584" s="28"/>
      <c r="T584" s="28"/>
      <c r="U584" s="28"/>
      <c r="V584" s="28"/>
      <c r="W584" s="28"/>
      <c r="Y584" s="28"/>
    </row>
    <row r="585" spans="16:25">
      <c r="P585" s="33"/>
      <c r="Q585" s="28"/>
      <c r="R585" s="28"/>
      <c r="S585" s="28"/>
      <c r="T585" s="28"/>
      <c r="U585" s="28"/>
      <c r="V585" s="28"/>
      <c r="W585" s="28"/>
      <c r="Y585" s="28"/>
    </row>
    <row r="586" spans="16:25">
      <c r="P586" s="33"/>
      <c r="Q586" s="28"/>
      <c r="R586" s="28"/>
      <c r="S586" s="28"/>
      <c r="T586" s="28"/>
      <c r="U586" s="28"/>
      <c r="V586" s="28"/>
      <c r="W586" s="28"/>
      <c r="Y586" s="28"/>
    </row>
    <row r="587" spans="16:25">
      <c r="P587" s="33"/>
      <c r="Q587" s="28"/>
      <c r="R587" s="28"/>
      <c r="S587" s="28"/>
      <c r="T587" s="28"/>
      <c r="U587" s="28"/>
      <c r="V587" s="28"/>
      <c r="W587" s="28"/>
      <c r="Y587" s="28"/>
    </row>
    <row r="588" spans="16:25">
      <c r="P588" s="33"/>
      <c r="Q588" s="28"/>
      <c r="R588" s="28"/>
      <c r="S588" s="28"/>
      <c r="T588" s="28"/>
      <c r="U588" s="28"/>
      <c r="V588" s="28"/>
      <c r="W588" s="28"/>
      <c r="Y588" s="28"/>
    </row>
    <row r="589" spans="16:25">
      <c r="P589" s="33"/>
      <c r="Q589" s="28"/>
      <c r="R589" s="28"/>
      <c r="S589" s="28"/>
      <c r="T589" s="28"/>
      <c r="U589" s="28"/>
      <c r="V589" s="28"/>
      <c r="W589" s="28"/>
      <c r="Y589" s="28"/>
    </row>
    <row r="590" spans="16:25">
      <c r="P590" s="33"/>
      <c r="Q590" s="28"/>
      <c r="R590" s="28"/>
      <c r="S590" s="28"/>
      <c r="T590" s="28"/>
      <c r="U590" s="28"/>
      <c r="V590" s="28"/>
      <c r="W590" s="28"/>
      <c r="Y590" s="28"/>
    </row>
    <row r="591" spans="16:25">
      <c r="P591" s="33"/>
      <c r="Q591" s="28"/>
      <c r="R591" s="28"/>
      <c r="S591" s="28"/>
      <c r="T591" s="28"/>
      <c r="U591" s="28"/>
      <c r="V591" s="28"/>
      <c r="W591" s="28"/>
      <c r="Y591" s="28"/>
    </row>
    <row r="592" spans="16:25">
      <c r="P592" s="33"/>
      <c r="Q592" s="28"/>
      <c r="R592" s="28"/>
      <c r="S592" s="28"/>
      <c r="T592" s="28"/>
      <c r="U592" s="28"/>
      <c r="V592" s="28"/>
      <c r="W592" s="28"/>
      <c r="Y592" s="28"/>
    </row>
    <row r="593" spans="16:25">
      <c r="P593" s="33"/>
      <c r="Q593" s="28"/>
      <c r="R593" s="28"/>
      <c r="S593" s="28"/>
      <c r="T593" s="28"/>
      <c r="U593" s="28"/>
      <c r="V593" s="28"/>
      <c r="W593" s="28"/>
      <c r="Y593" s="28"/>
    </row>
    <row r="594" spans="16:25">
      <c r="P594" s="33"/>
      <c r="Q594" s="28"/>
      <c r="R594" s="28"/>
      <c r="S594" s="28"/>
      <c r="T594" s="28"/>
      <c r="U594" s="28"/>
      <c r="V594" s="28"/>
      <c r="W594" s="28"/>
      <c r="Y594" s="28"/>
    </row>
    <row r="595" spans="16:25">
      <c r="P595" s="33"/>
      <c r="Q595" s="28"/>
      <c r="R595" s="28"/>
      <c r="S595" s="28"/>
      <c r="T595" s="28"/>
      <c r="U595" s="28"/>
      <c r="V595" s="28"/>
      <c r="W595" s="28"/>
      <c r="Y595" s="28"/>
    </row>
    <row r="596" spans="16:25">
      <c r="P596" s="33"/>
      <c r="Q596" s="28"/>
      <c r="R596" s="28"/>
      <c r="S596" s="28"/>
      <c r="T596" s="28"/>
      <c r="U596" s="28"/>
      <c r="V596" s="28"/>
      <c r="W596" s="28"/>
      <c r="Y596" s="28"/>
    </row>
    <row r="597" spans="16:25">
      <c r="P597" s="33"/>
      <c r="Q597" s="28"/>
      <c r="R597" s="28"/>
      <c r="S597" s="28"/>
      <c r="T597" s="28"/>
      <c r="U597" s="28"/>
      <c r="V597" s="28"/>
      <c r="W597" s="28"/>
      <c r="Y597" s="28"/>
    </row>
    <row r="598" spans="16:25">
      <c r="P598" s="33"/>
      <c r="Q598" s="28"/>
      <c r="R598" s="28"/>
      <c r="S598" s="28"/>
      <c r="T598" s="28"/>
      <c r="U598" s="28"/>
      <c r="V598" s="28"/>
      <c r="W598" s="28"/>
      <c r="Y598" s="28"/>
    </row>
    <row r="599" spans="16:25">
      <c r="P599" s="33"/>
      <c r="Q599" s="28"/>
      <c r="R599" s="28"/>
      <c r="S599" s="28"/>
      <c r="T599" s="28"/>
      <c r="U599" s="28"/>
      <c r="V599" s="28"/>
      <c r="W599" s="28"/>
      <c r="Y599" s="28"/>
    </row>
    <row r="600" spans="16:25">
      <c r="P600" s="33"/>
      <c r="Q600" s="28"/>
      <c r="R600" s="28"/>
      <c r="S600" s="28"/>
      <c r="T600" s="28"/>
      <c r="U600" s="28"/>
      <c r="V600" s="28"/>
      <c r="W600" s="28"/>
      <c r="Y600" s="28"/>
    </row>
    <row r="601" spans="16:25">
      <c r="P601" s="33"/>
      <c r="Q601" s="28"/>
      <c r="R601" s="28"/>
      <c r="S601" s="28"/>
      <c r="T601" s="28"/>
      <c r="U601" s="28"/>
      <c r="V601" s="28"/>
      <c r="W601" s="28"/>
      <c r="Y601" s="28"/>
    </row>
    <row r="602" spans="16:25">
      <c r="P602" s="33"/>
      <c r="Q602" s="28"/>
      <c r="R602" s="28"/>
      <c r="S602" s="28"/>
      <c r="T602" s="28"/>
      <c r="U602" s="28"/>
      <c r="V602" s="28"/>
      <c r="W602" s="28"/>
      <c r="Y602" s="28"/>
    </row>
    <row r="603" spans="16:25">
      <c r="P603" s="33"/>
      <c r="Q603" s="28"/>
      <c r="R603" s="28"/>
      <c r="S603" s="28"/>
      <c r="T603" s="28"/>
      <c r="U603" s="28"/>
      <c r="V603" s="28"/>
      <c r="W603" s="28"/>
      <c r="Y603" s="28"/>
    </row>
    <row r="604" spans="16:25">
      <c r="P604" s="33"/>
      <c r="Q604" s="28"/>
      <c r="R604" s="28"/>
      <c r="S604" s="28"/>
      <c r="T604" s="28"/>
      <c r="U604" s="28"/>
      <c r="V604" s="28"/>
      <c r="W604" s="28"/>
      <c r="Y604" s="28"/>
    </row>
    <row r="605" spans="16:25">
      <c r="P605" s="33"/>
      <c r="Q605" s="28"/>
      <c r="R605" s="28"/>
      <c r="S605" s="28"/>
      <c r="T605" s="28"/>
      <c r="U605" s="28"/>
      <c r="V605" s="28"/>
      <c r="W605" s="28"/>
      <c r="Y605" s="28"/>
    </row>
    <row r="606" spans="16:25">
      <c r="P606" s="33"/>
      <c r="Q606" s="28"/>
      <c r="R606" s="28"/>
      <c r="S606" s="28"/>
      <c r="T606" s="28"/>
      <c r="U606" s="28"/>
      <c r="V606" s="28"/>
      <c r="W606" s="28"/>
      <c r="Y606" s="28"/>
    </row>
    <row r="607" spans="16:25">
      <c r="P607" s="33"/>
      <c r="Q607" s="28"/>
      <c r="R607" s="28"/>
      <c r="S607" s="28"/>
      <c r="T607" s="28"/>
      <c r="U607" s="28"/>
      <c r="V607" s="28"/>
      <c r="W607" s="28"/>
      <c r="Y607" s="28"/>
    </row>
    <row r="608" spans="16:25">
      <c r="P608" s="33"/>
      <c r="Q608" s="28"/>
      <c r="R608" s="28"/>
      <c r="S608" s="28"/>
      <c r="T608" s="28"/>
      <c r="U608" s="28"/>
      <c r="V608" s="28"/>
      <c r="W608" s="28"/>
      <c r="Y608" s="28"/>
    </row>
    <row r="609" spans="16:25">
      <c r="P609" s="33"/>
      <c r="Q609" s="28"/>
      <c r="R609" s="28"/>
      <c r="S609" s="28"/>
      <c r="T609" s="28"/>
      <c r="U609" s="28"/>
      <c r="V609" s="28"/>
      <c r="W609" s="28"/>
      <c r="Y609" s="28"/>
    </row>
    <row r="610" spans="16:25">
      <c r="P610" s="33"/>
      <c r="Q610" s="28"/>
      <c r="R610" s="28"/>
      <c r="S610" s="28"/>
      <c r="T610" s="28"/>
      <c r="U610" s="28"/>
      <c r="V610" s="28"/>
      <c r="W610" s="28"/>
      <c r="Y610" s="28"/>
    </row>
    <row r="611" spans="16:25">
      <c r="P611" s="33"/>
      <c r="Q611" s="28"/>
      <c r="R611" s="28"/>
      <c r="S611" s="28"/>
      <c r="T611" s="28"/>
      <c r="U611" s="28"/>
      <c r="V611" s="28"/>
      <c r="W611" s="28"/>
      <c r="Y611" s="28"/>
    </row>
    <row r="612" spans="16:25">
      <c r="P612" s="33"/>
      <c r="Q612" s="28"/>
      <c r="R612" s="28"/>
      <c r="S612" s="28"/>
      <c r="T612" s="28"/>
      <c r="U612" s="28"/>
      <c r="V612" s="28"/>
      <c r="W612" s="28"/>
      <c r="Y612" s="28"/>
    </row>
    <row r="613" spans="16:25">
      <c r="P613" s="33"/>
      <c r="Q613" s="28"/>
      <c r="R613" s="28"/>
      <c r="S613" s="28"/>
      <c r="T613" s="28"/>
      <c r="U613" s="28"/>
      <c r="V613" s="28"/>
      <c r="W613" s="28"/>
      <c r="Y613" s="28"/>
    </row>
    <row r="614" spans="16:25">
      <c r="P614" s="33"/>
      <c r="Q614" s="28"/>
      <c r="R614" s="28"/>
      <c r="S614" s="28"/>
      <c r="T614" s="28"/>
      <c r="U614" s="28"/>
      <c r="V614" s="28"/>
      <c r="W614" s="28"/>
      <c r="Y614" s="28"/>
    </row>
    <row r="615" spans="16:25">
      <c r="P615" s="33"/>
      <c r="Q615" s="28"/>
      <c r="R615" s="28"/>
      <c r="S615" s="28"/>
      <c r="T615" s="28"/>
      <c r="U615" s="28"/>
      <c r="V615" s="28"/>
      <c r="W615" s="28"/>
      <c r="Y615" s="28"/>
    </row>
    <row r="616" spans="16:25">
      <c r="P616" s="33"/>
      <c r="Q616" s="28"/>
      <c r="R616" s="28"/>
      <c r="S616" s="28"/>
      <c r="T616" s="28"/>
      <c r="U616" s="28"/>
      <c r="V616" s="28"/>
      <c r="W616" s="28"/>
      <c r="Y616" s="28"/>
    </row>
    <row r="617" spans="16:25">
      <c r="P617" s="33"/>
      <c r="Q617" s="28"/>
      <c r="R617" s="28"/>
      <c r="S617" s="28"/>
      <c r="T617" s="28"/>
      <c r="U617" s="28"/>
      <c r="V617" s="28"/>
      <c r="W617" s="28"/>
      <c r="Y617" s="28"/>
    </row>
    <row r="618" spans="16:25">
      <c r="P618" s="33"/>
      <c r="Q618" s="28"/>
      <c r="R618" s="28"/>
      <c r="S618" s="28"/>
      <c r="T618" s="28"/>
      <c r="U618" s="28"/>
      <c r="V618" s="28"/>
      <c r="W618" s="28"/>
      <c r="Y618" s="28"/>
    </row>
    <row r="619" spans="16:25">
      <c r="P619" s="33"/>
      <c r="Q619" s="28"/>
      <c r="R619" s="28"/>
      <c r="S619" s="28"/>
      <c r="T619" s="28"/>
      <c r="U619" s="28"/>
      <c r="V619" s="28"/>
      <c r="W619" s="28"/>
      <c r="Y619" s="28"/>
    </row>
    <row r="620" spans="16:25">
      <c r="P620" s="33"/>
      <c r="Q620" s="28"/>
      <c r="R620" s="28"/>
      <c r="S620" s="28"/>
      <c r="T620" s="28"/>
      <c r="U620" s="28"/>
      <c r="V620" s="28"/>
      <c r="W620" s="28"/>
      <c r="Y620" s="28"/>
    </row>
    <row r="621" spans="16:25">
      <c r="P621" s="33"/>
      <c r="Q621" s="28"/>
      <c r="R621" s="28"/>
      <c r="S621" s="28"/>
      <c r="T621" s="28"/>
      <c r="U621" s="28"/>
      <c r="V621" s="28"/>
      <c r="W621" s="28"/>
      <c r="Y621" s="28"/>
    </row>
    <row r="622" spans="16:25">
      <c r="P622" s="33"/>
      <c r="Q622" s="28"/>
      <c r="R622" s="28"/>
      <c r="S622" s="28"/>
      <c r="T622" s="28"/>
      <c r="U622" s="28"/>
      <c r="V622" s="28"/>
      <c r="W622" s="28"/>
      <c r="Y622" s="28"/>
    </row>
    <row r="623" spans="16:25">
      <c r="P623" s="33"/>
      <c r="Q623" s="28"/>
      <c r="R623" s="28"/>
      <c r="S623" s="28"/>
      <c r="T623" s="28"/>
      <c r="U623" s="28"/>
      <c r="V623" s="28"/>
      <c r="W623" s="28"/>
      <c r="Y623" s="28"/>
    </row>
    <row r="624" spans="16:25">
      <c r="P624" s="33"/>
      <c r="Q624" s="28"/>
      <c r="R624" s="28"/>
      <c r="S624" s="28"/>
      <c r="T624" s="28"/>
      <c r="U624" s="28"/>
      <c r="V624" s="28"/>
      <c r="W624" s="28"/>
      <c r="Y624" s="28"/>
    </row>
    <row r="625" spans="16:25">
      <c r="P625" s="33"/>
      <c r="Q625" s="28"/>
      <c r="R625" s="28"/>
      <c r="S625" s="28"/>
      <c r="T625" s="28"/>
      <c r="U625" s="28"/>
      <c r="V625" s="28"/>
      <c r="W625" s="28"/>
      <c r="Y625" s="28"/>
    </row>
    <row r="626" spans="16:25">
      <c r="P626" s="33"/>
      <c r="Q626" s="28"/>
      <c r="R626" s="28"/>
      <c r="S626" s="28"/>
      <c r="T626" s="28"/>
      <c r="U626" s="28"/>
      <c r="V626" s="28"/>
      <c r="W626" s="28"/>
      <c r="Y626" s="28"/>
    </row>
    <row r="627" spans="16:25">
      <c r="P627" s="33"/>
      <c r="Q627" s="28"/>
      <c r="R627" s="28"/>
      <c r="S627" s="28"/>
      <c r="T627" s="28"/>
      <c r="U627" s="28"/>
      <c r="V627" s="28"/>
      <c r="W627" s="28"/>
      <c r="Y627" s="28"/>
    </row>
    <row r="628" spans="16:25">
      <c r="P628" s="33"/>
      <c r="Q628" s="28"/>
      <c r="R628" s="28"/>
      <c r="S628" s="28"/>
      <c r="T628" s="28"/>
      <c r="U628" s="28"/>
      <c r="V628" s="28"/>
      <c r="W628" s="28"/>
      <c r="Y628" s="28"/>
    </row>
    <row r="629" spans="16:25">
      <c r="P629" s="33"/>
      <c r="Q629" s="28"/>
      <c r="R629" s="28"/>
      <c r="S629" s="28"/>
      <c r="T629" s="28"/>
      <c r="U629" s="28"/>
      <c r="V629" s="28"/>
      <c r="W629" s="28"/>
      <c r="Y629" s="28"/>
    </row>
    <row r="630" spans="16:25">
      <c r="P630" s="33"/>
      <c r="Q630" s="28"/>
      <c r="R630" s="28"/>
      <c r="S630" s="28"/>
      <c r="T630" s="28"/>
      <c r="U630" s="28"/>
      <c r="V630" s="28"/>
      <c r="W630" s="28"/>
      <c r="Y630" s="28"/>
    </row>
    <row r="631" spans="16:25">
      <c r="P631" s="33"/>
      <c r="Q631" s="28"/>
      <c r="R631" s="28"/>
      <c r="S631" s="28"/>
      <c r="T631" s="28"/>
      <c r="U631" s="28"/>
      <c r="V631" s="28"/>
      <c r="W631" s="28"/>
      <c r="Y631" s="28"/>
    </row>
    <row r="632" spans="16:25">
      <c r="P632" s="33"/>
      <c r="Q632" s="28"/>
      <c r="R632" s="28"/>
      <c r="S632" s="28"/>
      <c r="T632" s="28"/>
      <c r="U632" s="28"/>
      <c r="V632" s="28"/>
      <c r="W632" s="28"/>
      <c r="Y632" s="28"/>
    </row>
    <row r="633" spans="16:25">
      <c r="P633" s="33"/>
      <c r="Q633" s="28"/>
      <c r="R633" s="28"/>
      <c r="S633" s="28"/>
      <c r="T633" s="28"/>
      <c r="U633" s="28"/>
      <c r="V633" s="28"/>
      <c r="W633" s="28"/>
      <c r="Y633" s="28"/>
    </row>
    <row r="634" spans="16:25">
      <c r="P634" s="33"/>
      <c r="Q634" s="28"/>
      <c r="R634" s="28"/>
      <c r="S634" s="28"/>
      <c r="T634" s="28"/>
      <c r="U634" s="28"/>
      <c r="V634" s="28"/>
      <c r="W634" s="28"/>
      <c r="Y634" s="28"/>
    </row>
    <row r="635" spans="16:25">
      <c r="P635" s="33"/>
      <c r="Q635" s="28"/>
      <c r="R635" s="28"/>
      <c r="S635" s="28"/>
      <c r="T635" s="28"/>
      <c r="U635" s="28"/>
      <c r="V635" s="28"/>
      <c r="W635" s="28"/>
      <c r="Y635" s="28"/>
    </row>
    <row r="636" spans="16:25">
      <c r="P636" s="33"/>
      <c r="Q636" s="28"/>
      <c r="R636" s="28"/>
      <c r="S636" s="28"/>
      <c r="T636" s="28"/>
      <c r="U636" s="28"/>
      <c r="V636" s="28"/>
      <c r="W636" s="28"/>
      <c r="Y636" s="28"/>
    </row>
    <row r="637" spans="16:25">
      <c r="P637" s="33"/>
      <c r="Q637" s="28"/>
      <c r="R637" s="28"/>
      <c r="S637" s="28"/>
      <c r="T637" s="28"/>
      <c r="U637" s="28"/>
      <c r="V637" s="28"/>
      <c r="W637" s="28"/>
      <c r="Y637" s="28"/>
    </row>
    <row r="638" spans="16:25">
      <c r="P638" s="33"/>
      <c r="Q638" s="28"/>
      <c r="R638" s="28"/>
      <c r="S638" s="28"/>
      <c r="T638" s="28"/>
      <c r="U638" s="28"/>
      <c r="V638" s="28"/>
      <c r="W638" s="28"/>
      <c r="Y638" s="28"/>
    </row>
    <row r="639" spans="16:25">
      <c r="P639" s="33"/>
      <c r="Q639" s="28"/>
      <c r="R639" s="28"/>
      <c r="S639" s="28"/>
      <c r="T639" s="28"/>
      <c r="U639" s="28"/>
      <c r="V639" s="28"/>
      <c r="W639" s="28"/>
      <c r="Y639" s="28"/>
    </row>
    <row r="640" spans="16:25">
      <c r="P640" s="33"/>
      <c r="Q640" s="28"/>
      <c r="R640" s="28"/>
      <c r="S640" s="28"/>
      <c r="T640" s="28"/>
      <c r="U640" s="28"/>
      <c r="V640" s="28"/>
      <c r="W640" s="28"/>
      <c r="Y640" s="28"/>
    </row>
    <row r="641" spans="16:25">
      <c r="P641" s="33"/>
      <c r="Q641" s="28"/>
      <c r="R641" s="28"/>
      <c r="S641" s="28"/>
      <c r="T641" s="28"/>
      <c r="U641" s="28"/>
      <c r="V641" s="28"/>
      <c r="W641" s="28"/>
      <c r="Y641" s="28"/>
    </row>
    <row r="642" spans="16:25">
      <c r="P642" s="33"/>
      <c r="Q642" s="28"/>
      <c r="R642" s="28"/>
      <c r="S642" s="28"/>
      <c r="T642" s="28"/>
      <c r="U642" s="28"/>
      <c r="V642" s="28"/>
      <c r="W642" s="28"/>
      <c r="Y642" s="28"/>
    </row>
    <row r="643" spans="16:25">
      <c r="P643" s="33"/>
      <c r="Q643" s="28"/>
      <c r="R643" s="28"/>
      <c r="S643" s="28"/>
      <c r="T643" s="28"/>
      <c r="U643" s="28"/>
      <c r="V643" s="28"/>
      <c r="W643" s="28"/>
      <c r="Y643" s="28"/>
    </row>
    <row r="644" spans="16:25">
      <c r="P644" s="33"/>
      <c r="Q644" s="28"/>
      <c r="R644" s="28"/>
      <c r="S644" s="28"/>
      <c r="T644" s="28"/>
      <c r="U644" s="28"/>
      <c r="V644" s="28"/>
      <c r="W644" s="28"/>
      <c r="Y644" s="28"/>
    </row>
    <row r="645" spans="16:25">
      <c r="P645" s="33"/>
      <c r="Q645" s="28"/>
      <c r="R645" s="28"/>
      <c r="S645" s="28"/>
      <c r="T645" s="28"/>
      <c r="U645" s="28"/>
      <c r="V645" s="28"/>
      <c r="W645" s="28"/>
      <c r="Y645" s="28"/>
    </row>
    <row r="646" spans="16:25">
      <c r="P646" s="33"/>
      <c r="Q646" s="28"/>
      <c r="R646" s="28"/>
      <c r="S646" s="28"/>
      <c r="T646" s="28"/>
      <c r="U646" s="28"/>
      <c r="V646" s="28"/>
      <c r="W646" s="28"/>
      <c r="Y646" s="28"/>
    </row>
    <row r="647" spans="16:25">
      <c r="P647" s="33"/>
      <c r="Q647" s="28"/>
      <c r="R647" s="28"/>
      <c r="S647" s="28"/>
      <c r="T647" s="28"/>
      <c r="U647" s="28"/>
      <c r="V647" s="28"/>
      <c r="W647" s="28"/>
      <c r="Y647" s="28"/>
    </row>
    <row r="648" spans="16:25">
      <c r="P648" s="33"/>
      <c r="Q648" s="28"/>
      <c r="R648" s="28"/>
      <c r="S648" s="28"/>
      <c r="T648" s="28"/>
      <c r="U648" s="28"/>
      <c r="V648" s="28"/>
      <c r="W648" s="28"/>
      <c r="Y648" s="28"/>
    </row>
    <row r="649" spans="16:25">
      <c r="P649" s="33"/>
      <c r="Q649" s="28"/>
      <c r="R649" s="28"/>
      <c r="S649" s="28"/>
      <c r="T649" s="28"/>
      <c r="U649" s="28"/>
      <c r="V649" s="28"/>
      <c r="W649" s="28"/>
      <c r="Y649" s="28"/>
    </row>
    <row r="650" spans="16:25">
      <c r="P650" s="33"/>
      <c r="Q650" s="28"/>
      <c r="R650" s="28"/>
      <c r="S650" s="28"/>
      <c r="T650" s="28"/>
      <c r="U650" s="28"/>
      <c r="V650" s="28"/>
      <c r="W650" s="28"/>
      <c r="Y650" s="28"/>
    </row>
    <row r="651" spans="16:25">
      <c r="P651" s="33"/>
      <c r="Q651" s="28"/>
      <c r="R651" s="28"/>
      <c r="S651" s="28"/>
      <c r="T651" s="28"/>
      <c r="U651" s="28"/>
      <c r="V651" s="28"/>
      <c r="W651" s="28"/>
      <c r="Y651" s="28"/>
    </row>
    <row r="652" spans="16:25">
      <c r="P652" s="33"/>
      <c r="Q652" s="28"/>
      <c r="R652" s="28"/>
      <c r="S652" s="28"/>
      <c r="T652" s="28"/>
      <c r="U652" s="28"/>
      <c r="V652" s="28"/>
      <c r="W652" s="28"/>
      <c r="Y652" s="28"/>
    </row>
    <row r="653" spans="16:25">
      <c r="P653" s="33"/>
      <c r="Q653" s="28"/>
      <c r="R653" s="28"/>
      <c r="S653" s="28"/>
      <c r="T653" s="28"/>
      <c r="U653" s="28"/>
      <c r="V653" s="28"/>
      <c r="W653" s="28"/>
      <c r="Y653" s="28"/>
    </row>
    <row r="654" spans="16:25">
      <c r="P654" s="33"/>
      <c r="Q654" s="28"/>
      <c r="R654" s="28"/>
      <c r="S654" s="28"/>
      <c r="T654" s="28"/>
      <c r="U654" s="28"/>
      <c r="V654" s="28"/>
      <c r="W654" s="28"/>
      <c r="Y654" s="28"/>
    </row>
    <row r="655" spans="16:25">
      <c r="P655" s="33"/>
      <c r="Q655" s="28"/>
      <c r="R655" s="28"/>
      <c r="S655" s="28"/>
      <c r="T655" s="28"/>
      <c r="U655" s="28"/>
      <c r="V655" s="28"/>
      <c r="W655" s="28"/>
      <c r="Y655" s="28"/>
    </row>
    <row r="656" spans="16:25">
      <c r="P656" s="33"/>
      <c r="Q656" s="28"/>
      <c r="R656" s="28"/>
      <c r="S656" s="28"/>
      <c r="T656" s="28"/>
      <c r="U656" s="28"/>
      <c r="V656" s="28"/>
      <c r="W656" s="28"/>
      <c r="Y656" s="28"/>
    </row>
    <row r="657" spans="16:25">
      <c r="P657" s="33"/>
      <c r="Q657" s="28"/>
      <c r="R657" s="28"/>
      <c r="S657" s="28"/>
      <c r="T657" s="28"/>
      <c r="U657" s="28"/>
      <c r="V657" s="28"/>
      <c r="W657" s="28"/>
      <c r="Y657" s="28"/>
    </row>
    <row r="658" spans="16:25">
      <c r="P658" s="33"/>
      <c r="Q658" s="28"/>
      <c r="R658" s="28"/>
      <c r="S658" s="28"/>
      <c r="T658" s="28"/>
      <c r="U658" s="28"/>
      <c r="V658" s="28"/>
      <c r="W658" s="28"/>
      <c r="Y658" s="28"/>
    </row>
    <row r="659" spans="16:25">
      <c r="P659" s="33"/>
      <c r="Q659" s="28"/>
      <c r="R659" s="28"/>
      <c r="S659" s="28"/>
      <c r="T659" s="28"/>
      <c r="U659" s="28"/>
      <c r="V659" s="28"/>
      <c r="W659" s="28"/>
      <c r="Y659" s="28"/>
    </row>
    <row r="660" spans="16:25">
      <c r="P660" s="33"/>
      <c r="Q660" s="28"/>
      <c r="R660" s="28"/>
      <c r="S660" s="28"/>
      <c r="T660" s="28"/>
      <c r="U660" s="28"/>
      <c r="V660" s="28"/>
      <c r="W660" s="28"/>
      <c r="Y660" s="28"/>
    </row>
    <row r="661" spans="16:25">
      <c r="P661" s="33"/>
      <c r="Q661" s="28"/>
      <c r="R661" s="28"/>
      <c r="S661" s="28"/>
      <c r="T661" s="28"/>
      <c r="U661" s="28"/>
      <c r="V661" s="28"/>
      <c r="W661" s="28"/>
      <c r="Y661" s="28"/>
    </row>
    <row r="662" spans="16:25">
      <c r="P662" s="33"/>
      <c r="Q662" s="28"/>
      <c r="R662" s="28"/>
      <c r="S662" s="28"/>
      <c r="T662" s="28"/>
      <c r="U662" s="28"/>
      <c r="V662" s="28"/>
      <c r="W662" s="28"/>
      <c r="Y662" s="28"/>
    </row>
    <row r="663" spans="16:25">
      <c r="P663" s="33"/>
      <c r="Q663" s="28"/>
      <c r="R663" s="28"/>
      <c r="S663" s="28"/>
      <c r="T663" s="28"/>
      <c r="U663" s="28"/>
      <c r="V663" s="28"/>
      <c r="W663" s="28"/>
      <c r="Y663" s="28"/>
    </row>
    <row r="664" spans="16:25">
      <c r="P664" s="33"/>
      <c r="Q664" s="28"/>
      <c r="R664" s="28"/>
      <c r="S664" s="28"/>
      <c r="T664" s="28"/>
      <c r="U664" s="28"/>
      <c r="V664" s="28"/>
      <c r="W664" s="28"/>
      <c r="Y664" s="28"/>
    </row>
    <row r="665" spans="16:25">
      <c r="P665" s="33"/>
      <c r="Q665" s="28"/>
      <c r="R665" s="28"/>
      <c r="S665" s="28"/>
      <c r="T665" s="28"/>
      <c r="U665" s="28"/>
      <c r="V665" s="28"/>
      <c r="W665" s="28"/>
      <c r="Y665" s="28"/>
    </row>
    <row r="666" spans="16:25">
      <c r="P666" s="33"/>
      <c r="Q666" s="28"/>
      <c r="R666" s="28"/>
      <c r="S666" s="28"/>
      <c r="T666" s="28"/>
      <c r="U666" s="28"/>
      <c r="V666" s="28"/>
      <c r="W666" s="28"/>
      <c r="Y666" s="28"/>
    </row>
    <row r="667" spans="16:25">
      <c r="P667" s="33"/>
      <c r="Q667" s="28"/>
      <c r="R667" s="28"/>
      <c r="S667" s="28"/>
      <c r="T667" s="28"/>
      <c r="U667" s="28"/>
      <c r="V667" s="28"/>
      <c r="W667" s="28"/>
      <c r="Y667" s="28"/>
    </row>
    <row r="668" spans="16:25">
      <c r="P668" s="33"/>
      <c r="Q668" s="28"/>
      <c r="R668" s="28"/>
      <c r="S668" s="28"/>
      <c r="T668" s="28"/>
      <c r="U668" s="28"/>
      <c r="V668" s="28"/>
      <c r="W668" s="28"/>
      <c r="Y668" s="28"/>
    </row>
    <row r="669" spans="16:25">
      <c r="P669" s="33"/>
      <c r="Q669" s="28"/>
      <c r="R669" s="28"/>
      <c r="S669" s="28"/>
      <c r="T669" s="28"/>
      <c r="U669" s="28"/>
      <c r="V669" s="28"/>
      <c r="W669" s="28"/>
      <c r="Y669" s="28"/>
    </row>
    <row r="670" spans="16:25">
      <c r="P670" s="33"/>
      <c r="Q670" s="28"/>
      <c r="R670" s="28"/>
      <c r="S670" s="28"/>
      <c r="T670" s="28"/>
      <c r="U670" s="28"/>
      <c r="V670" s="28"/>
      <c r="W670" s="28"/>
      <c r="Y670" s="28"/>
    </row>
    <row r="671" spans="16:25">
      <c r="P671" s="33"/>
      <c r="Q671" s="28"/>
      <c r="R671" s="28"/>
      <c r="S671" s="28"/>
      <c r="T671" s="28"/>
      <c r="U671" s="28"/>
      <c r="V671" s="28"/>
      <c r="W671" s="28"/>
      <c r="Y671" s="28"/>
    </row>
    <row r="672" spans="16:25">
      <c r="P672" s="33"/>
      <c r="Q672" s="28"/>
      <c r="R672" s="28"/>
      <c r="S672" s="28"/>
      <c r="T672" s="28"/>
      <c r="U672" s="28"/>
      <c r="V672" s="28"/>
      <c r="W672" s="28"/>
      <c r="Y672" s="28"/>
    </row>
    <row r="673" spans="16:25">
      <c r="P673" s="33"/>
      <c r="Q673" s="28"/>
      <c r="R673" s="28"/>
      <c r="S673" s="28"/>
      <c r="T673" s="28"/>
      <c r="U673" s="28"/>
      <c r="V673" s="28"/>
      <c r="W673" s="28"/>
      <c r="Y673" s="28"/>
    </row>
    <row r="674" spans="16:25">
      <c r="P674" s="33"/>
      <c r="Q674" s="28"/>
      <c r="R674" s="28"/>
      <c r="S674" s="28"/>
      <c r="T674" s="28"/>
      <c r="U674" s="28"/>
      <c r="V674" s="28"/>
      <c r="W674" s="28"/>
      <c r="Y674" s="28"/>
    </row>
    <row r="675" spans="16:25">
      <c r="P675" s="33"/>
      <c r="Q675" s="28"/>
      <c r="R675" s="28"/>
      <c r="S675" s="28"/>
      <c r="T675" s="28"/>
      <c r="U675" s="28"/>
      <c r="V675" s="28"/>
      <c r="W675" s="28"/>
      <c r="Y675" s="28"/>
    </row>
    <row r="676" spans="16:25">
      <c r="P676" s="33"/>
      <c r="Q676" s="28"/>
      <c r="R676" s="28"/>
      <c r="S676" s="28"/>
      <c r="T676" s="28"/>
      <c r="U676" s="28"/>
      <c r="V676" s="28"/>
      <c r="W676" s="28"/>
      <c r="Y676" s="28"/>
    </row>
    <row r="677" spans="16:25">
      <c r="P677" s="33"/>
      <c r="Q677" s="28"/>
      <c r="R677" s="28"/>
      <c r="S677" s="28"/>
      <c r="T677" s="28"/>
      <c r="U677" s="28"/>
      <c r="V677" s="28"/>
      <c r="W677" s="28"/>
      <c r="Y677" s="28"/>
    </row>
    <row r="678" spans="16:25">
      <c r="P678" s="33"/>
      <c r="Q678" s="28"/>
      <c r="R678" s="28"/>
      <c r="S678" s="28"/>
      <c r="T678" s="28"/>
      <c r="U678" s="28"/>
      <c r="V678" s="28"/>
      <c r="W678" s="28"/>
      <c r="Y678" s="28"/>
    </row>
    <row r="679" spans="16:25">
      <c r="P679" s="33"/>
      <c r="Q679" s="28"/>
      <c r="R679" s="28"/>
      <c r="S679" s="28"/>
      <c r="T679" s="28"/>
      <c r="U679" s="28"/>
      <c r="V679" s="28"/>
      <c r="W679" s="28"/>
      <c r="Y679" s="28"/>
    </row>
    <row r="680" spans="16:25">
      <c r="P680" s="33"/>
      <c r="Q680" s="28"/>
      <c r="R680" s="28"/>
      <c r="S680" s="28"/>
      <c r="T680" s="28"/>
      <c r="U680" s="28"/>
      <c r="V680" s="28"/>
      <c r="W680" s="28"/>
      <c r="Y680" s="28"/>
    </row>
    <row r="681" spans="16:25">
      <c r="P681" s="33"/>
      <c r="Q681" s="28"/>
      <c r="R681" s="28"/>
      <c r="S681" s="28"/>
      <c r="T681" s="28"/>
      <c r="U681" s="28"/>
      <c r="V681" s="28"/>
      <c r="W681" s="28"/>
      <c r="Y681" s="28"/>
    </row>
    <row r="682" spans="16:25">
      <c r="P682" s="33"/>
      <c r="Q682" s="28"/>
      <c r="R682" s="28"/>
      <c r="S682" s="28"/>
      <c r="T682" s="28"/>
      <c r="U682" s="28"/>
      <c r="V682" s="28"/>
      <c r="W682" s="28"/>
      <c r="Y682" s="28"/>
    </row>
    <row r="683" spans="16:25">
      <c r="P683" s="33"/>
      <c r="Q683" s="28"/>
      <c r="R683" s="28"/>
      <c r="S683" s="28"/>
      <c r="T683" s="28"/>
      <c r="U683" s="28"/>
      <c r="V683" s="28"/>
      <c r="W683" s="28"/>
      <c r="Y683" s="28"/>
    </row>
    <row r="684" spans="16:25">
      <c r="P684" s="33"/>
      <c r="Q684" s="28"/>
      <c r="R684" s="28"/>
      <c r="S684" s="28"/>
      <c r="T684" s="28"/>
      <c r="U684" s="28"/>
      <c r="V684" s="28"/>
      <c r="W684" s="28"/>
      <c r="Y684" s="28"/>
    </row>
    <row r="685" spans="16:25">
      <c r="P685" s="33"/>
      <c r="Q685" s="28"/>
      <c r="R685" s="28"/>
      <c r="S685" s="28"/>
      <c r="T685" s="28"/>
      <c r="U685" s="28"/>
      <c r="V685" s="28"/>
      <c r="W685" s="28"/>
      <c r="Y685" s="28"/>
    </row>
    <row r="686" spans="16:25">
      <c r="P686" s="33"/>
      <c r="Q686" s="28"/>
      <c r="R686" s="28"/>
      <c r="S686" s="28"/>
      <c r="T686" s="28"/>
      <c r="U686" s="28"/>
      <c r="V686" s="28"/>
      <c r="W686" s="28"/>
      <c r="Y686" s="28"/>
    </row>
    <row r="687" spans="16:25">
      <c r="P687" s="33"/>
      <c r="Q687" s="28"/>
      <c r="R687" s="28"/>
      <c r="S687" s="28"/>
      <c r="T687" s="28"/>
      <c r="U687" s="28"/>
      <c r="V687" s="28"/>
      <c r="W687" s="28"/>
      <c r="Y687" s="28"/>
    </row>
    <row r="688" spans="16:25">
      <c r="P688" s="33"/>
      <c r="Q688" s="28"/>
      <c r="R688" s="28"/>
      <c r="S688" s="28"/>
      <c r="T688" s="28"/>
      <c r="U688" s="28"/>
      <c r="V688" s="28"/>
      <c r="W688" s="28"/>
      <c r="Y688" s="28"/>
    </row>
    <row r="689" spans="16:25">
      <c r="P689" s="33"/>
      <c r="Q689" s="28"/>
      <c r="R689" s="28"/>
      <c r="S689" s="28"/>
      <c r="T689" s="28"/>
      <c r="U689" s="28"/>
      <c r="V689" s="28"/>
      <c r="W689" s="28"/>
      <c r="Y689" s="28"/>
    </row>
    <row r="690" spans="16:25">
      <c r="P690" s="33"/>
      <c r="Q690" s="28"/>
      <c r="R690" s="28"/>
      <c r="S690" s="28"/>
      <c r="T690" s="28"/>
      <c r="U690" s="28"/>
      <c r="V690" s="28"/>
      <c r="W690" s="28"/>
      <c r="Y690" s="28"/>
    </row>
    <row r="691" spans="16:25">
      <c r="P691" s="33"/>
      <c r="Q691" s="28"/>
      <c r="R691" s="28"/>
      <c r="S691" s="28"/>
      <c r="T691" s="28"/>
      <c r="U691" s="28"/>
      <c r="V691" s="28"/>
      <c r="W691" s="28"/>
      <c r="Y691" s="28"/>
    </row>
    <row r="692" spans="16:25">
      <c r="P692" s="33"/>
      <c r="Q692" s="28"/>
      <c r="R692" s="28"/>
      <c r="S692" s="28"/>
      <c r="T692" s="28"/>
      <c r="U692" s="28"/>
      <c r="V692" s="28"/>
      <c r="W692" s="28"/>
      <c r="Y692" s="28"/>
    </row>
    <row r="693" spans="16:25">
      <c r="P693" s="33"/>
      <c r="Q693" s="28"/>
      <c r="R693" s="28"/>
      <c r="S693" s="28"/>
      <c r="T693" s="28"/>
      <c r="U693" s="28"/>
      <c r="V693" s="28"/>
      <c r="W693" s="28"/>
      <c r="Y693" s="28"/>
    </row>
    <row r="694" spans="16:25">
      <c r="P694" s="33"/>
      <c r="Q694" s="28"/>
      <c r="R694" s="28"/>
      <c r="S694" s="28"/>
      <c r="T694" s="28"/>
      <c r="U694" s="28"/>
      <c r="V694" s="28"/>
      <c r="W694" s="28"/>
      <c r="Y694" s="28"/>
    </row>
    <row r="695" spans="16:25">
      <c r="P695" s="33"/>
      <c r="Q695" s="28"/>
      <c r="R695" s="28"/>
      <c r="S695" s="28"/>
      <c r="T695" s="28"/>
      <c r="U695" s="28"/>
      <c r="V695" s="28"/>
      <c r="W695" s="28"/>
      <c r="Y695" s="28"/>
    </row>
    <row r="696" spans="16:25">
      <c r="P696" s="33"/>
      <c r="Q696" s="28"/>
      <c r="R696" s="28"/>
      <c r="S696" s="28"/>
      <c r="T696" s="28"/>
      <c r="U696" s="28"/>
      <c r="V696" s="28"/>
      <c r="W696" s="28"/>
      <c r="Y696" s="28"/>
    </row>
    <row r="697" spans="16:25">
      <c r="P697" s="33"/>
      <c r="Q697" s="28"/>
      <c r="R697" s="28"/>
      <c r="S697" s="28"/>
      <c r="T697" s="28"/>
      <c r="U697" s="28"/>
      <c r="V697" s="28"/>
      <c r="W697" s="28"/>
      <c r="Y697" s="28"/>
    </row>
    <row r="698" spans="16:25">
      <c r="P698" s="33"/>
      <c r="Q698" s="28"/>
      <c r="R698" s="28"/>
      <c r="S698" s="28"/>
      <c r="T698" s="28"/>
      <c r="U698" s="28"/>
      <c r="V698" s="28"/>
      <c r="W698" s="28"/>
      <c r="Y698" s="28"/>
    </row>
    <row r="699" spans="16:25">
      <c r="P699" s="33"/>
      <c r="Q699" s="28"/>
      <c r="R699" s="28"/>
      <c r="S699" s="28"/>
      <c r="T699" s="28"/>
      <c r="U699" s="28"/>
      <c r="V699" s="28"/>
      <c r="W699" s="28"/>
      <c r="Y699" s="28"/>
    </row>
    <row r="700" spans="16:25">
      <c r="P700" s="33"/>
      <c r="Q700" s="28"/>
      <c r="R700" s="28"/>
      <c r="S700" s="28"/>
      <c r="T700" s="28"/>
      <c r="U700" s="28"/>
      <c r="V700" s="28"/>
      <c r="W700" s="28"/>
      <c r="Y700" s="28"/>
    </row>
    <row r="701" spans="16:25">
      <c r="P701" s="33"/>
      <c r="Q701" s="28"/>
      <c r="R701" s="28"/>
      <c r="S701" s="28"/>
      <c r="T701" s="28"/>
      <c r="U701" s="28"/>
      <c r="V701" s="28"/>
      <c r="W701" s="28"/>
      <c r="Y701" s="28"/>
    </row>
    <row r="702" spans="16:25">
      <c r="P702" s="33"/>
      <c r="Q702" s="28"/>
      <c r="R702" s="28"/>
      <c r="S702" s="28"/>
      <c r="T702" s="28"/>
      <c r="U702" s="28"/>
      <c r="V702" s="28"/>
      <c r="W702" s="28"/>
      <c r="Y702" s="28"/>
    </row>
    <row r="703" spans="16:25">
      <c r="P703" s="33"/>
      <c r="Q703" s="28"/>
      <c r="R703" s="28"/>
      <c r="S703" s="28"/>
      <c r="T703" s="28"/>
      <c r="U703" s="28"/>
      <c r="V703" s="28"/>
      <c r="W703" s="28"/>
      <c r="Y703" s="28"/>
    </row>
    <row r="704" spans="16:25">
      <c r="P704" s="33"/>
      <c r="Q704" s="28"/>
      <c r="R704" s="28"/>
      <c r="S704" s="28"/>
      <c r="T704" s="28"/>
      <c r="U704" s="28"/>
      <c r="V704" s="28"/>
      <c r="W704" s="28"/>
      <c r="Y704" s="28"/>
    </row>
    <row r="705" spans="16:25">
      <c r="P705" s="33"/>
      <c r="Q705" s="28"/>
      <c r="R705" s="28"/>
      <c r="S705" s="28"/>
      <c r="T705" s="28"/>
      <c r="U705" s="28"/>
      <c r="V705" s="28"/>
      <c r="W705" s="28"/>
      <c r="Y705" s="28"/>
    </row>
    <row r="706" spans="16:25">
      <c r="P706" s="33"/>
      <c r="Q706" s="28"/>
      <c r="R706" s="28"/>
      <c r="S706" s="28"/>
      <c r="T706" s="28"/>
      <c r="U706" s="28"/>
      <c r="V706" s="28"/>
      <c r="W706" s="28"/>
      <c r="Y706" s="28"/>
    </row>
    <row r="707" spans="16:25">
      <c r="P707" s="33"/>
      <c r="Q707" s="28"/>
      <c r="R707" s="28"/>
      <c r="S707" s="28"/>
      <c r="T707" s="28"/>
      <c r="U707" s="28"/>
      <c r="V707" s="28"/>
      <c r="W707" s="28"/>
      <c r="Y707" s="28"/>
    </row>
    <row r="708" spans="16:25">
      <c r="P708" s="33"/>
      <c r="Q708" s="28"/>
      <c r="R708" s="28"/>
      <c r="S708" s="28"/>
      <c r="T708" s="28"/>
      <c r="U708" s="28"/>
      <c r="V708" s="28"/>
      <c r="W708" s="28"/>
      <c r="Y708" s="28"/>
    </row>
    <row r="709" spans="16:25">
      <c r="P709" s="33"/>
      <c r="Q709" s="28"/>
      <c r="R709" s="28"/>
      <c r="S709" s="28"/>
      <c r="T709" s="28"/>
      <c r="U709" s="28"/>
      <c r="V709" s="28"/>
      <c r="W709" s="28"/>
      <c r="Y709" s="28"/>
    </row>
    <row r="710" spans="16:25">
      <c r="P710" s="33"/>
      <c r="Q710" s="28"/>
      <c r="R710" s="28"/>
      <c r="S710" s="28"/>
      <c r="T710" s="28"/>
      <c r="U710" s="28"/>
      <c r="V710" s="28"/>
      <c r="W710" s="28"/>
      <c r="Y710" s="28"/>
    </row>
    <row r="711" spans="16:25">
      <c r="P711" s="33"/>
      <c r="Q711" s="28"/>
      <c r="R711" s="28"/>
      <c r="S711" s="28"/>
      <c r="T711" s="28"/>
      <c r="U711" s="28"/>
      <c r="V711" s="28"/>
      <c r="W711" s="28"/>
      <c r="Y711" s="28"/>
    </row>
    <row r="712" spans="16:25">
      <c r="P712" s="33"/>
      <c r="Q712" s="28"/>
      <c r="R712" s="28"/>
      <c r="S712" s="28"/>
      <c r="T712" s="28"/>
      <c r="U712" s="28"/>
      <c r="V712" s="28"/>
      <c r="W712" s="28"/>
      <c r="Y712" s="28"/>
    </row>
    <row r="713" spans="16:25">
      <c r="P713" s="33"/>
      <c r="Q713" s="28"/>
      <c r="R713" s="28"/>
      <c r="S713" s="28"/>
      <c r="T713" s="28"/>
      <c r="U713" s="28"/>
      <c r="V713" s="28"/>
      <c r="W713" s="28"/>
      <c r="Y713" s="28"/>
    </row>
    <row r="714" spans="16:25">
      <c r="P714" s="33"/>
      <c r="Q714" s="28"/>
      <c r="R714" s="28"/>
      <c r="S714" s="28"/>
      <c r="T714" s="28"/>
      <c r="U714" s="28"/>
      <c r="V714" s="28"/>
      <c r="W714" s="28"/>
      <c r="Y714" s="28"/>
    </row>
    <row r="715" spans="16:25">
      <c r="P715" s="33"/>
      <c r="Q715" s="28"/>
      <c r="R715" s="28"/>
      <c r="S715" s="28"/>
      <c r="T715" s="28"/>
      <c r="U715" s="28"/>
      <c r="V715" s="28"/>
      <c r="W715" s="28"/>
      <c r="Y715" s="28"/>
    </row>
    <row r="716" spans="16:25">
      <c r="P716" s="33"/>
      <c r="Q716" s="28"/>
      <c r="R716" s="28"/>
      <c r="S716" s="28"/>
      <c r="T716" s="28"/>
      <c r="U716" s="28"/>
      <c r="V716" s="28"/>
      <c r="W716" s="28"/>
      <c r="Y716" s="28"/>
    </row>
    <row r="717" spans="16:25">
      <c r="P717" s="33"/>
      <c r="Q717" s="28"/>
      <c r="R717" s="28"/>
      <c r="S717" s="28"/>
      <c r="T717" s="28"/>
      <c r="U717" s="28"/>
      <c r="V717" s="28"/>
      <c r="W717" s="28"/>
      <c r="Y717" s="28"/>
    </row>
    <row r="718" spans="16:25">
      <c r="P718" s="33"/>
      <c r="Q718" s="28"/>
      <c r="R718" s="28"/>
      <c r="S718" s="28"/>
      <c r="T718" s="28"/>
      <c r="U718" s="28"/>
      <c r="V718" s="28"/>
      <c r="W718" s="28"/>
      <c r="Y718" s="28"/>
    </row>
    <row r="719" spans="16:25">
      <c r="P719" s="33"/>
      <c r="Q719" s="28"/>
      <c r="R719" s="28"/>
      <c r="S719" s="28"/>
      <c r="T719" s="28"/>
      <c r="U719" s="28"/>
      <c r="V719" s="28"/>
      <c r="W719" s="28"/>
      <c r="Y719" s="28"/>
    </row>
    <row r="720" spans="16:25">
      <c r="P720" s="33"/>
      <c r="Q720" s="28"/>
      <c r="R720" s="28"/>
      <c r="S720" s="28"/>
      <c r="T720" s="28"/>
      <c r="U720" s="28"/>
      <c r="V720" s="28"/>
      <c r="W720" s="28"/>
      <c r="Y720" s="28"/>
    </row>
    <row r="721" spans="16:25">
      <c r="P721" s="33"/>
      <c r="Q721" s="28"/>
      <c r="R721" s="28"/>
      <c r="S721" s="28"/>
      <c r="T721" s="28"/>
      <c r="U721" s="28"/>
      <c r="V721" s="28"/>
      <c r="W721" s="28"/>
      <c r="Y721" s="28"/>
    </row>
    <row r="722" spans="16:25">
      <c r="P722" s="33"/>
      <c r="Q722" s="28"/>
      <c r="R722" s="28"/>
      <c r="S722" s="28"/>
      <c r="T722" s="28"/>
      <c r="U722" s="28"/>
      <c r="V722" s="28"/>
      <c r="W722" s="28"/>
      <c r="Y722" s="28"/>
    </row>
    <row r="723" spans="16:25">
      <c r="P723" s="33"/>
      <c r="Q723" s="28"/>
      <c r="R723" s="28"/>
      <c r="S723" s="28"/>
      <c r="T723" s="28"/>
      <c r="U723" s="28"/>
      <c r="V723" s="28"/>
      <c r="W723" s="28"/>
      <c r="Y723" s="28"/>
    </row>
    <row r="724" spans="16:25">
      <c r="P724" s="33"/>
      <c r="Q724" s="28"/>
      <c r="R724" s="28"/>
      <c r="S724" s="28"/>
      <c r="T724" s="28"/>
      <c r="U724" s="28"/>
      <c r="V724" s="28"/>
      <c r="W724" s="28"/>
      <c r="Y724" s="28"/>
    </row>
    <row r="725" spans="16:25">
      <c r="P725" s="33"/>
      <c r="Q725" s="28"/>
      <c r="R725" s="28"/>
      <c r="S725" s="28"/>
      <c r="T725" s="28"/>
      <c r="U725" s="28"/>
      <c r="V725" s="28"/>
      <c r="W725" s="28"/>
      <c r="Y725" s="28"/>
    </row>
    <row r="726" spans="16:25">
      <c r="P726" s="33"/>
      <c r="Q726" s="28"/>
      <c r="R726" s="28"/>
      <c r="S726" s="28"/>
      <c r="T726" s="28"/>
      <c r="U726" s="28"/>
      <c r="V726" s="28"/>
      <c r="W726" s="28"/>
      <c r="Y726" s="28"/>
    </row>
    <row r="727" spans="16:25">
      <c r="P727" s="33"/>
      <c r="Q727" s="28"/>
      <c r="R727" s="28"/>
      <c r="S727" s="28"/>
      <c r="T727" s="28"/>
      <c r="U727" s="28"/>
      <c r="V727" s="28"/>
      <c r="W727" s="28"/>
      <c r="Y727" s="28"/>
    </row>
    <row r="728" spans="16:25">
      <c r="P728" s="33"/>
      <c r="Q728" s="28"/>
      <c r="R728" s="28"/>
      <c r="S728" s="28"/>
      <c r="T728" s="28"/>
      <c r="U728" s="28"/>
      <c r="V728" s="28"/>
      <c r="W728" s="28"/>
      <c r="Y728" s="28"/>
    </row>
    <row r="729" spans="16:25">
      <c r="P729" s="33"/>
      <c r="Q729" s="28"/>
      <c r="R729" s="28"/>
      <c r="S729" s="28"/>
      <c r="T729" s="28"/>
      <c r="U729" s="28"/>
      <c r="V729" s="28"/>
      <c r="W729" s="28"/>
      <c r="Y729" s="28"/>
    </row>
    <row r="730" spans="16:25">
      <c r="P730" s="33"/>
      <c r="Q730" s="28"/>
      <c r="R730" s="28"/>
      <c r="S730" s="28"/>
      <c r="T730" s="28"/>
      <c r="U730" s="28"/>
      <c r="V730" s="28"/>
      <c r="W730" s="28"/>
      <c r="Y730" s="28"/>
    </row>
    <row r="731" spans="16:25">
      <c r="P731" s="33"/>
      <c r="Q731" s="28"/>
      <c r="R731" s="28"/>
      <c r="S731" s="28"/>
      <c r="T731" s="28"/>
      <c r="U731" s="28"/>
      <c r="V731" s="28"/>
      <c r="W731" s="28"/>
      <c r="Y731" s="28"/>
    </row>
    <row r="732" spans="16:25">
      <c r="P732" s="33"/>
      <c r="Q732" s="28"/>
      <c r="R732" s="28"/>
      <c r="S732" s="28"/>
      <c r="T732" s="28"/>
      <c r="U732" s="28"/>
      <c r="V732" s="28"/>
      <c r="W732" s="28"/>
      <c r="Y732" s="28"/>
    </row>
    <row r="733" spans="16:25">
      <c r="P733" s="33"/>
      <c r="Q733" s="28"/>
      <c r="R733" s="28"/>
      <c r="S733" s="28"/>
      <c r="T733" s="28"/>
      <c r="U733" s="28"/>
      <c r="V733" s="28"/>
      <c r="W733" s="28"/>
      <c r="Y733" s="28"/>
    </row>
    <row r="734" spans="16:25">
      <c r="P734" s="33"/>
      <c r="Q734" s="28"/>
      <c r="R734" s="28"/>
      <c r="S734" s="28"/>
      <c r="T734" s="28"/>
      <c r="U734" s="28"/>
      <c r="V734" s="28"/>
      <c r="W734" s="28"/>
      <c r="Y734" s="28"/>
    </row>
    <row r="735" spans="16:25">
      <c r="P735" s="33"/>
      <c r="Q735" s="28"/>
      <c r="R735" s="28"/>
      <c r="S735" s="28"/>
      <c r="T735" s="28"/>
      <c r="U735" s="28"/>
      <c r="V735" s="28"/>
      <c r="W735" s="28"/>
      <c r="Y735" s="28"/>
    </row>
    <row r="736" spans="16:25">
      <c r="P736" s="33"/>
      <c r="Q736" s="28"/>
      <c r="R736" s="28"/>
      <c r="S736" s="28"/>
      <c r="T736" s="28"/>
      <c r="U736" s="28"/>
      <c r="V736" s="28"/>
      <c r="W736" s="28"/>
      <c r="Y736" s="28"/>
    </row>
    <row r="737" spans="16:25">
      <c r="P737" s="33"/>
      <c r="Q737" s="28"/>
      <c r="R737" s="28"/>
      <c r="S737" s="28"/>
      <c r="T737" s="28"/>
      <c r="U737" s="28"/>
      <c r="V737" s="28"/>
      <c r="W737" s="28"/>
      <c r="Y737" s="28"/>
    </row>
    <row r="738" spans="16:25">
      <c r="P738" s="33"/>
      <c r="Q738" s="28"/>
      <c r="R738" s="28"/>
      <c r="S738" s="28"/>
      <c r="T738" s="28"/>
      <c r="U738" s="28"/>
      <c r="V738" s="28"/>
      <c r="W738" s="28"/>
      <c r="Y738" s="28"/>
    </row>
    <row r="739" spans="16:25">
      <c r="P739" s="33"/>
      <c r="Q739" s="28"/>
      <c r="R739" s="28"/>
      <c r="S739" s="28"/>
      <c r="T739" s="28"/>
      <c r="U739" s="28"/>
      <c r="V739" s="28"/>
      <c r="W739" s="28"/>
      <c r="Y739" s="28"/>
    </row>
    <row r="740" spans="16:25">
      <c r="P740" s="33"/>
      <c r="Q740" s="28"/>
      <c r="R740" s="28"/>
      <c r="S740" s="28"/>
      <c r="T740" s="28"/>
      <c r="U740" s="28"/>
      <c r="V740" s="28"/>
      <c r="W740" s="28"/>
      <c r="Y740" s="28"/>
    </row>
    <row r="741" spans="16:25">
      <c r="P741" s="33"/>
      <c r="Q741" s="28"/>
      <c r="R741" s="28"/>
      <c r="S741" s="28"/>
      <c r="T741" s="28"/>
      <c r="U741" s="28"/>
      <c r="V741" s="28"/>
      <c r="W741" s="28"/>
      <c r="Y741" s="28"/>
    </row>
    <row r="742" spans="16:25">
      <c r="P742" s="33"/>
      <c r="Q742" s="28"/>
      <c r="R742" s="28"/>
      <c r="S742" s="28"/>
      <c r="T742" s="28"/>
      <c r="U742" s="28"/>
      <c r="V742" s="28"/>
      <c r="W742" s="28"/>
      <c r="Y742" s="28"/>
    </row>
    <row r="743" spans="16:25">
      <c r="P743" s="33"/>
      <c r="Q743" s="28"/>
      <c r="R743" s="28"/>
      <c r="S743" s="28"/>
      <c r="T743" s="28"/>
      <c r="U743" s="28"/>
      <c r="V743" s="28"/>
      <c r="W743" s="28"/>
      <c r="Y743" s="28"/>
    </row>
    <row r="744" spans="16:25">
      <c r="P744" s="33"/>
      <c r="Q744" s="28"/>
      <c r="R744" s="28"/>
      <c r="S744" s="28"/>
      <c r="T744" s="28"/>
      <c r="U744" s="28"/>
      <c r="V744" s="28"/>
      <c r="W744" s="28"/>
      <c r="Y744" s="28"/>
    </row>
    <row r="745" spans="16:25">
      <c r="P745" s="33"/>
      <c r="Q745" s="28"/>
      <c r="R745" s="28"/>
      <c r="S745" s="28"/>
      <c r="T745" s="28"/>
      <c r="U745" s="28"/>
      <c r="V745" s="28"/>
      <c r="W745" s="28"/>
      <c r="Y745" s="28"/>
    </row>
    <row r="746" spans="16:25">
      <c r="P746" s="33"/>
      <c r="Q746" s="28"/>
      <c r="R746" s="28"/>
      <c r="S746" s="28"/>
      <c r="T746" s="28"/>
      <c r="U746" s="28"/>
      <c r="V746" s="28"/>
      <c r="W746" s="28"/>
      <c r="Y746" s="28"/>
    </row>
    <row r="747" spans="16:25">
      <c r="P747" s="33"/>
      <c r="Q747" s="28"/>
      <c r="R747" s="28"/>
      <c r="S747" s="28"/>
      <c r="T747" s="28"/>
      <c r="U747" s="28"/>
      <c r="V747" s="28"/>
      <c r="W747" s="28"/>
      <c r="Y747" s="28"/>
    </row>
    <row r="748" spans="16:25">
      <c r="P748" s="33"/>
      <c r="Q748" s="28"/>
      <c r="R748" s="28"/>
      <c r="S748" s="28"/>
      <c r="T748" s="28"/>
      <c r="U748" s="28"/>
      <c r="V748" s="28"/>
      <c r="W748" s="28"/>
      <c r="Y748" s="28"/>
    </row>
    <row r="749" spans="16:25">
      <c r="P749" s="33"/>
      <c r="Q749" s="28"/>
      <c r="R749" s="28"/>
      <c r="S749" s="28"/>
      <c r="T749" s="28"/>
      <c r="U749" s="28"/>
      <c r="V749" s="28"/>
      <c r="W749" s="28"/>
      <c r="Y749" s="28"/>
    </row>
    <row r="750" spans="16:25">
      <c r="P750" s="33"/>
      <c r="Q750" s="28"/>
      <c r="R750" s="28"/>
      <c r="S750" s="28"/>
      <c r="T750" s="28"/>
      <c r="U750" s="28"/>
      <c r="V750" s="28"/>
      <c r="W750" s="28"/>
      <c r="Y750" s="28"/>
    </row>
    <row r="751" spans="16:25">
      <c r="P751" s="33"/>
      <c r="Q751" s="28"/>
      <c r="R751" s="28"/>
      <c r="S751" s="28"/>
      <c r="T751" s="28"/>
      <c r="U751" s="28"/>
      <c r="V751" s="28"/>
      <c r="W751" s="28"/>
      <c r="Y751" s="28"/>
    </row>
    <row r="752" spans="16:25">
      <c r="P752" s="33"/>
      <c r="Q752" s="28"/>
      <c r="R752" s="28"/>
      <c r="S752" s="28"/>
      <c r="T752" s="28"/>
      <c r="U752" s="28"/>
      <c r="V752" s="28"/>
      <c r="W752" s="28"/>
      <c r="Y752" s="28"/>
    </row>
    <row r="753" spans="16:25">
      <c r="P753" s="33"/>
      <c r="Q753" s="28"/>
      <c r="R753" s="28"/>
      <c r="S753" s="28"/>
      <c r="T753" s="28"/>
      <c r="U753" s="28"/>
      <c r="V753" s="28"/>
      <c r="W753" s="28"/>
      <c r="Y753" s="28"/>
    </row>
    <row r="754" spans="16:25">
      <c r="P754" s="33"/>
      <c r="Q754" s="28"/>
      <c r="R754" s="28"/>
      <c r="S754" s="28"/>
      <c r="T754" s="28"/>
      <c r="U754" s="28"/>
      <c r="V754" s="28"/>
      <c r="W754" s="28"/>
      <c r="Y754" s="28"/>
    </row>
    <row r="755" spans="16:25">
      <c r="P755" s="33"/>
      <c r="Q755" s="28"/>
      <c r="R755" s="28"/>
      <c r="S755" s="28"/>
      <c r="T755" s="28"/>
      <c r="U755" s="28"/>
      <c r="V755" s="28"/>
      <c r="W755" s="28"/>
      <c r="Y755" s="28"/>
    </row>
    <row r="756" spans="16:25">
      <c r="P756" s="33"/>
      <c r="Q756" s="28"/>
      <c r="R756" s="28"/>
      <c r="S756" s="28"/>
      <c r="T756" s="28"/>
      <c r="U756" s="28"/>
      <c r="V756" s="28"/>
      <c r="W756" s="28"/>
      <c r="Y756" s="28"/>
    </row>
    <row r="757" spans="16:25">
      <c r="P757" s="33"/>
      <c r="Q757" s="28"/>
      <c r="R757" s="28"/>
      <c r="S757" s="28"/>
      <c r="T757" s="28"/>
      <c r="U757" s="28"/>
      <c r="V757" s="28"/>
      <c r="W757" s="28"/>
      <c r="Y757" s="28"/>
    </row>
    <row r="758" spans="16:25">
      <c r="P758" s="33"/>
      <c r="Q758" s="28"/>
      <c r="R758" s="28"/>
      <c r="S758" s="28"/>
      <c r="T758" s="28"/>
      <c r="U758" s="28"/>
      <c r="V758" s="28"/>
      <c r="W758" s="28"/>
      <c r="Y758" s="28"/>
    </row>
    <row r="759" spans="16:25">
      <c r="P759" s="33"/>
      <c r="Q759" s="28"/>
      <c r="R759" s="28"/>
      <c r="S759" s="28"/>
      <c r="T759" s="28"/>
      <c r="U759" s="28"/>
      <c r="V759" s="28"/>
      <c r="W759" s="28"/>
      <c r="Y759" s="28"/>
    </row>
    <row r="760" spans="16:25">
      <c r="P760" s="33"/>
      <c r="Q760" s="28"/>
      <c r="R760" s="28"/>
      <c r="S760" s="28"/>
      <c r="T760" s="28"/>
      <c r="U760" s="28"/>
      <c r="V760" s="28"/>
      <c r="W760" s="28"/>
      <c r="Y760" s="28"/>
    </row>
    <row r="761" spans="16:25">
      <c r="P761" s="33"/>
      <c r="Q761" s="28"/>
      <c r="R761" s="28"/>
      <c r="S761" s="28"/>
      <c r="T761" s="28"/>
      <c r="U761" s="28"/>
      <c r="V761" s="28"/>
      <c r="W761" s="28"/>
      <c r="Y761" s="28"/>
    </row>
    <row r="762" spans="16:25">
      <c r="P762" s="33"/>
      <c r="Q762" s="28"/>
      <c r="R762" s="28"/>
      <c r="S762" s="28"/>
      <c r="T762" s="28"/>
      <c r="U762" s="28"/>
      <c r="V762" s="28"/>
      <c r="W762" s="28"/>
      <c r="Y762" s="28"/>
    </row>
    <row r="763" spans="16:25">
      <c r="P763" s="33"/>
      <c r="Q763" s="28"/>
      <c r="R763" s="28"/>
      <c r="S763" s="28"/>
      <c r="T763" s="28"/>
      <c r="U763" s="28"/>
      <c r="V763" s="28"/>
      <c r="W763" s="28"/>
      <c r="Y763" s="28"/>
    </row>
    <row r="764" spans="16:25">
      <c r="P764" s="33"/>
      <c r="Q764" s="28"/>
      <c r="R764" s="28"/>
      <c r="S764" s="28"/>
      <c r="T764" s="28"/>
      <c r="U764" s="28"/>
      <c r="V764" s="28"/>
      <c r="W764" s="28"/>
      <c r="Y764" s="28"/>
    </row>
    <row r="765" spans="16:25">
      <c r="P765" s="33"/>
      <c r="Q765" s="28"/>
      <c r="R765" s="28"/>
      <c r="S765" s="28"/>
      <c r="T765" s="28"/>
      <c r="U765" s="28"/>
      <c r="V765" s="28"/>
      <c r="W765" s="28"/>
      <c r="Y765" s="28"/>
    </row>
    <row r="766" spans="16:25">
      <c r="P766" s="33"/>
      <c r="Q766" s="28"/>
      <c r="R766" s="28"/>
      <c r="S766" s="28"/>
      <c r="T766" s="28"/>
      <c r="U766" s="28"/>
      <c r="V766" s="28"/>
      <c r="W766" s="28"/>
      <c r="Y766" s="28"/>
    </row>
    <row r="767" spans="16:25">
      <c r="P767" s="33"/>
      <c r="Q767" s="28"/>
      <c r="R767" s="28"/>
      <c r="S767" s="28"/>
      <c r="T767" s="28"/>
      <c r="U767" s="28"/>
      <c r="V767" s="28"/>
      <c r="W767" s="28"/>
      <c r="Y767" s="28"/>
    </row>
    <row r="768" spans="16:25">
      <c r="P768" s="33"/>
      <c r="Q768" s="28"/>
      <c r="R768" s="28"/>
      <c r="S768" s="28"/>
      <c r="T768" s="28"/>
      <c r="U768" s="28"/>
      <c r="V768" s="28"/>
      <c r="W768" s="28"/>
      <c r="Y768" s="28"/>
    </row>
    <row r="769" spans="16:25">
      <c r="P769" s="33"/>
      <c r="Q769" s="28"/>
      <c r="R769" s="28"/>
      <c r="S769" s="28"/>
      <c r="T769" s="28"/>
      <c r="U769" s="28"/>
      <c r="V769" s="28"/>
      <c r="W769" s="28"/>
      <c r="Y769" s="28"/>
    </row>
    <row r="770" spans="16:25">
      <c r="P770" s="33"/>
      <c r="Q770" s="28"/>
      <c r="R770" s="28"/>
      <c r="S770" s="28"/>
      <c r="T770" s="28"/>
      <c r="U770" s="28"/>
      <c r="V770" s="28"/>
      <c r="W770" s="28"/>
      <c r="Y770" s="28"/>
    </row>
    <row r="771" spans="16:25">
      <c r="P771" s="33"/>
      <c r="Q771" s="28"/>
      <c r="R771" s="28"/>
      <c r="S771" s="28"/>
      <c r="T771" s="28"/>
      <c r="U771" s="28"/>
      <c r="V771" s="28"/>
      <c r="W771" s="28"/>
      <c r="Y771" s="28"/>
    </row>
    <row r="772" spans="16:25">
      <c r="P772" s="33"/>
      <c r="Q772" s="28"/>
      <c r="R772" s="28"/>
      <c r="S772" s="28"/>
      <c r="T772" s="28"/>
      <c r="U772" s="28"/>
      <c r="V772" s="28"/>
      <c r="W772" s="28"/>
      <c r="Y772" s="28"/>
    </row>
    <row r="773" spans="16:25">
      <c r="P773" s="33"/>
      <c r="Q773" s="28"/>
      <c r="R773" s="28"/>
      <c r="S773" s="28"/>
      <c r="T773" s="28"/>
      <c r="U773" s="28"/>
      <c r="V773" s="28"/>
      <c r="W773" s="28"/>
      <c r="Y773" s="28"/>
    </row>
    <row r="774" spans="16:25">
      <c r="P774" s="33"/>
      <c r="Q774" s="28"/>
      <c r="R774" s="28"/>
      <c r="S774" s="28"/>
      <c r="T774" s="28"/>
      <c r="U774" s="28"/>
      <c r="V774" s="28"/>
      <c r="W774" s="28"/>
      <c r="Y774" s="28"/>
    </row>
    <row r="775" spans="16:25">
      <c r="P775" s="33"/>
      <c r="Q775" s="28"/>
      <c r="R775" s="28"/>
      <c r="S775" s="28"/>
      <c r="T775" s="28"/>
      <c r="U775" s="28"/>
      <c r="V775" s="28"/>
      <c r="W775" s="28"/>
      <c r="Y775" s="28"/>
    </row>
    <row r="776" spans="16:25">
      <c r="P776" s="33"/>
      <c r="Q776" s="28"/>
      <c r="R776" s="28"/>
      <c r="S776" s="28"/>
      <c r="T776" s="28"/>
      <c r="U776" s="28"/>
      <c r="V776" s="28"/>
      <c r="W776" s="28"/>
      <c r="Y776" s="28"/>
    </row>
    <row r="777" spans="16:25">
      <c r="P777" s="33"/>
      <c r="Q777" s="28"/>
      <c r="R777" s="28"/>
      <c r="S777" s="28"/>
      <c r="T777" s="28"/>
      <c r="U777" s="28"/>
      <c r="V777" s="28"/>
      <c r="W777" s="28"/>
      <c r="Y777" s="28"/>
    </row>
    <row r="778" spans="16:25">
      <c r="P778" s="33"/>
      <c r="Q778" s="28"/>
      <c r="R778" s="28"/>
      <c r="S778" s="28"/>
      <c r="T778" s="28"/>
      <c r="U778" s="28"/>
      <c r="V778" s="28"/>
      <c r="W778" s="28"/>
      <c r="Y778" s="28"/>
    </row>
    <row r="779" spans="16:25">
      <c r="P779" s="33"/>
      <c r="Q779" s="28"/>
      <c r="R779" s="28"/>
      <c r="S779" s="28"/>
      <c r="T779" s="28"/>
      <c r="U779" s="28"/>
      <c r="V779" s="28"/>
      <c r="W779" s="28"/>
      <c r="Y779" s="28"/>
    </row>
    <row r="780" spans="16:25">
      <c r="P780" s="33"/>
      <c r="Q780" s="28"/>
      <c r="R780" s="28"/>
      <c r="S780" s="28"/>
      <c r="T780" s="28"/>
      <c r="U780" s="28"/>
      <c r="V780" s="28"/>
      <c r="W780" s="28"/>
      <c r="Y780" s="28"/>
    </row>
    <row r="781" spans="16:25">
      <c r="P781" s="33"/>
      <c r="Q781" s="28"/>
      <c r="R781" s="28"/>
      <c r="S781" s="28"/>
      <c r="T781" s="28"/>
      <c r="U781" s="28"/>
      <c r="V781" s="28"/>
      <c r="W781" s="28"/>
      <c r="Y781" s="28"/>
    </row>
    <row r="782" spans="16:25">
      <c r="P782" s="33"/>
      <c r="Q782" s="28"/>
      <c r="R782" s="28"/>
      <c r="S782" s="28"/>
      <c r="T782" s="28"/>
      <c r="U782" s="28"/>
      <c r="V782" s="28"/>
      <c r="W782" s="28"/>
      <c r="Y782" s="28"/>
    </row>
    <row r="783" spans="16:25">
      <c r="P783" s="33"/>
      <c r="Q783" s="28"/>
      <c r="R783" s="28"/>
      <c r="S783" s="28"/>
      <c r="T783" s="28"/>
      <c r="U783" s="28"/>
      <c r="V783" s="28"/>
      <c r="W783" s="28"/>
      <c r="Y783" s="28"/>
    </row>
    <row r="784" spans="16:25">
      <c r="P784" s="33"/>
      <c r="Q784" s="28"/>
      <c r="R784" s="28"/>
      <c r="S784" s="28"/>
      <c r="T784" s="28"/>
      <c r="U784" s="28"/>
      <c r="V784" s="28"/>
      <c r="W784" s="28"/>
      <c r="Y784" s="28"/>
    </row>
    <row r="785" spans="16:25">
      <c r="P785" s="33"/>
      <c r="Q785" s="28"/>
      <c r="R785" s="28"/>
      <c r="S785" s="28"/>
      <c r="T785" s="28"/>
      <c r="U785" s="28"/>
      <c r="V785" s="28"/>
      <c r="W785" s="28"/>
      <c r="Y785" s="28"/>
    </row>
    <row r="786" spans="16:25">
      <c r="P786" s="33"/>
      <c r="Q786" s="28"/>
      <c r="R786" s="28"/>
      <c r="S786" s="28"/>
      <c r="T786" s="28"/>
      <c r="U786" s="28"/>
      <c r="V786" s="28"/>
      <c r="W786" s="28"/>
      <c r="Y786" s="28"/>
    </row>
    <row r="787" spans="16:25">
      <c r="P787" s="33"/>
      <c r="Q787" s="28"/>
      <c r="R787" s="28"/>
      <c r="S787" s="28"/>
      <c r="T787" s="28"/>
      <c r="U787" s="28"/>
      <c r="V787" s="28"/>
      <c r="W787" s="28"/>
      <c r="Y787" s="28"/>
    </row>
    <row r="788" spans="16:25">
      <c r="P788" s="33"/>
      <c r="Q788" s="28"/>
      <c r="R788" s="28"/>
      <c r="S788" s="28"/>
      <c r="T788" s="28"/>
      <c r="U788" s="28"/>
      <c r="V788" s="28"/>
      <c r="W788" s="28"/>
      <c r="Y788" s="28"/>
    </row>
    <row r="789" spans="16:25">
      <c r="P789" s="33"/>
      <c r="Q789" s="28"/>
      <c r="R789" s="28"/>
      <c r="S789" s="28"/>
      <c r="T789" s="28"/>
      <c r="U789" s="28"/>
      <c r="V789" s="28"/>
      <c r="W789" s="28"/>
      <c r="Y789" s="28"/>
    </row>
    <row r="790" spans="16:25">
      <c r="P790" s="33"/>
      <c r="Q790" s="28"/>
      <c r="R790" s="28"/>
      <c r="S790" s="28"/>
      <c r="T790" s="28"/>
      <c r="U790" s="28"/>
      <c r="V790" s="28"/>
      <c r="W790" s="28"/>
      <c r="Y790" s="28"/>
    </row>
    <row r="791" spans="16:25">
      <c r="P791" s="33"/>
      <c r="Q791" s="28"/>
      <c r="R791" s="28"/>
      <c r="S791" s="28"/>
      <c r="T791" s="28"/>
      <c r="U791" s="28"/>
      <c r="V791" s="28"/>
      <c r="W791" s="28"/>
      <c r="Y791" s="28"/>
    </row>
    <row r="792" spans="16:25">
      <c r="P792" s="33"/>
      <c r="Q792" s="28"/>
      <c r="R792" s="28"/>
      <c r="S792" s="28"/>
      <c r="T792" s="28"/>
      <c r="U792" s="28"/>
      <c r="V792" s="28"/>
      <c r="W792" s="28"/>
      <c r="Y792" s="28"/>
    </row>
    <row r="793" spans="16:25">
      <c r="P793" s="33"/>
      <c r="Q793" s="28"/>
      <c r="R793" s="28"/>
      <c r="S793" s="28"/>
      <c r="T793" s="28"/>
      <c r="U793" s="28"/>
      <c r="V793" s="28"/>
      <c r="W793" s="28"/>
      <c r="Y793" s="28"/>
    </row>
    <row r="794" spans="16:25">
      <c r="P794" s="33"/>
      <c r="Q794" s="28"/>
      <c r="R794" s="28"/>
      <c r="S794" s="28"/>
      <c r="T794" s="28"/>
      <c r="U794" s="28"/>
      <c r="V794" s="28"/>
      <c r="W794" s="28"/>
      <c r="Y794" s="28"/>
    </row>
    <row r="795" spans="16:25">
      <c r="P795" s="33"/>
      <c r="Q795" s="28"/>
      <c r="R795" s="28"/>
      <c r="S795" s="28"/>
      <c r="T795" s="28"/>
      <c r="U795" s="28"/>
      <c r="V795" s="28"/>
      <c r="W795" s="28"/>
      <c r="Y795" s="28"/>
    </row>
    <row r="796" spans="16:25">
      <c r="P796" s="33"/>
      <c r="Q796" s="28"/>
      <c r="R796" s="28"/>
      <c r="S796" s="28"/>
      <c r="T796" s="28"/>
      <c r="U796" s="28"/>
      <c r="V796" s="28"/>
      <c r="W796" s="28"/>
      <c r="Y796" s="28"/>
    </row>
    <row r="797" spans="16:25">
      <c r="P797" s="33"/>
      <c r="Q797" s="28"/>
      <c r="R797" s="28"/>
      <c r="S797" s="28"/>
      <c r="T797" s="28"/>
      <c r="U797" s="28"/>
      <c r="V797" s="28"/>
      <c r="W797" s="28"/>
      <c r="Y797" s="28"/>
    </row>
    <row r="798" spans="16:25">
      <c r="P798" s="33"/>
      <c r="Q798" s="28"/>
      <c r="R798" s="28"/>
      <c r="S798" s="28"/>
      <c r="T798" s="28"/>
      <c r="U798" s="28"/>
      <c r="V798" s="28"/>
      <c r="W798" s="28"/>
      <c r="Y798" s="28"/>
    </row>
    <row r="799" spans="16:25">
      <c r="P799" s="33"/>
      <c r="Q799" s="28"/>
      <c r="R799" s="28"/>
      <c r="S799" s="28"/>
      <c r="T799" s="28"/>
      <c r="U799" s="28"/>
      <c r="V799" s="28"/>
      <c r="W799" s="28"/>
      <c r="Y799" s="28"/>
    </row>
    <row r="800" spans="16:25">
      <c r="P800" s="33"/>
      <c r="Q800" s="28"/>
      <c r="R800" s="28"/>
      <c r="S800" s="28"/>
      <c r="T800" s="28"/>
      <c r="U800" s="28"/>
      <c r="V800" s="28"/>
      <c r="W800" s="28"/>
      <c r="Y800" s="28"/>
    </row>
    <row r="801" spans="16:25">
      <c r="P801" s="33"/>
      <c r="Q801" s="28"/>
      <c r="R801" s="28"/>
      <c r="S801" s="28"/>
      <c r="T801" s="28"/>
      <c r="U801" s="28"/>
      <c r="V801" s="28"/>
      <c r="W801" s="28"/>
      <c r="Y801" s="28"/>
    </row>
    <row r="802" spans="16:25">
      <c r="P802" s="33"/>
      <c r="Q802" s="28"/>
      <c r="R802" s="28"/>
      <c r="S802" s="28"/>
      <c r="T802" s="28"/>
      <c r="U802" s="28"/>
      <c r="V802" s="28"/>
      <c r="W802" s="28"/>
      <c r="Y802" s="28"/>
    </row>
    <row r="803" spans="16:25">
      <c r="P803" s="33"/>
      <c r="Q803" s="28"/>
      <c r="R803" s="28"/>
      <c r="S803" s="28"/>
      <c r="T803" s="28"/>
      <c r="U803" s="28"/>
      <c r="V803" s="28"/>
      <c r="W803" s="28"/>
      <c r="Y803" s="28"/>
    </row>
    <row r="804" spans="16:25">
      <c r="P804" s="33"/>
      <c r="Q804" s="28"/>
      <c r="R804" s="28"/>
      <c r="S804" s="28"/>
      <c r="T804" s="28"/>
      <c r="U804" s="28"/>
      <c r="V804" s="28"/>
      <c r="W804" s="28"/>
      <c r="Y804" s="28"/>
    </row>
    <row r="805" spans="16:25">
      <c r="P805" s="33"/>
      <c r="Q805" s="28"/>
      <c r="R805" s="28"/>
      <c r="S805" s="28"/>
      <c r="T805" s="28"/>
      <c r="U805" s="28"/>
      <c r="V805" s="28"/>
      <c r="W805" s="28"/>
      <c r="Y805" s="28"/>
    </row>
    <row r="806" spans="16:25">
      <c r="P806" s="33"/>
      <c r="Q806" s="28"/>
      <c r="R806" s="28"/>
      <c r="S806" s="28"/>
      <c r="T806" s="28"/>
      <c r="U806" s="28"/>
      <c r="V806" s="28"/>
      <c r="W806" s="28"/>
      <c r="Y806" s="28"/>
    </row>
    <row r="807" spans="16:25">
      <c r="P807" s="33"/>
      <c r="Q807" s="28"/>
      <c r="R807" s="28"/>
      <c r="S807" s="28"/>
      <c r="T807" s="28"/>
      <c r="U807" s="28"/>
      <c r="V807" s="28"/>
      <c r="W807" s="28"/>
      <c r="Y807" s="28"/>
    </row>
    <row r="808" spans="16:25">
      <c r="P808" s="33"/>
      <c r="Q808" s="28"/>
      <c r="R808" s="28"/>
      <c r="S808" s="28"/>
      <c r="T808" s="28"/>
      <c r="U808" s="28"/>
      <c r="V808" s="28"/>
      <c r="W808" s="28"/>
      <c r="Y808" s="28"/>
    </row>
    <row r="809" spans="16:25">
      <c r="P809" s="33"/>
      <c r="Q809" s="28"/>
      <c r="R809" s="28"/>
      <c r="S809" s="28"/>
      <c r="T809" s="28"/>
      <c r="U809" s="28"/>
      <c r="V809" s="28"/>
      <c r="W809" s="28"/>
      <c r="Y809" s="28"/>
    </row>
    <row r="810" spans="16:25">
      <c r="P810" s="33"/>
      <c r="Q810" s="28"/>
      <c r="R810" s="28"/>
      <c r="S810" s="28"/>
      <c r="T810" s="28"/>
      <c r="U810" s="28"/>
      <c r="V810" s="28"/>
      <c r="W810" s="28"/>
      <c r="Y810" s="28"/>
    </row>
    <row r="811" spans="16:25">
      <c r="P811" s="33"/>
      <c r="Q811" s="28"/>
      <c r="R811" s="28"/>
      <c r="S811" s="28"/>
      <c r="T811" s="28"/>
      <c r="U811" s="28"/>
      <c r="V811" s="28"/>
      <c r="W811" s="28"/>
      <c r="Y811" s="28"/>
    </row>
    <row r="812" spans="16:25">
      <c r="P812" s="33"/>
      <c r="Q812" s="28"/>
      <c r="R812" s="28"/>
      <c r="S812" s="28"/>
      <c r="T812" s="28"/>
      <c r="U812" s="28"/>
      <c r="V812" s="28"/>
      <c r="W812" s="28"/>
      <c r="Y812" s="28"/>
    </row>
    <row r="813" spans="16:25">
      <c r="P813" s="33"/>
      <c r="Q813" s="28"/>
      <c r="R813" s="28"/>
      <c r="S813" s="28"/>
      <c r="T813" s="28"/>
      <c r="U813" s="28"/>
      <c r="V813" s="28"/>
      <c r="W813" s="28"/>
      <c r="Y813" s="28"/>
    </row>
    <row r="814" spans="16:25">
      <c r="P814" s="33"/>
      <c r="Q814" s="28"/>
      <c r="R814" s="28"/>
      <c r="S814" s="28"/>
      <c r="T814" s="28"/>
      <c r="U814" s="28"/>
      <c r="V814" s="28"/>
      <c r="W814" s="28"/>
      <c r="Y814" s="28"/>
    </row>
    <row r="815" spans="16:25">
      <c r="P815" s="33"/>
      <c r="Q815" s="28"/>
      <c r="R815" s="28"/>
      <c r="S815" s="28"/>
      <c r="T815" s="28"/>
      <c r="U815" s="28"/>
      <c r="V815" s="28"/>
      <c r="W815" s="28"/>
      <c r="Y815" s="28"/>
    </row>
    <row r="816" spans="16:25">
      <c r="P816" s="33"/>
      <c r="Q816" s="28"/>
      <c r="R816" s="28"/>
      <c r="S816" s="28"/>
      <c r="T816" s="28"/>
      <c r="U816" s="28"/>
      <c r="V816" s="28"/>
      <c r="W816" s="28"/>
      <c r="Y816" s="28"/>
    </row>
    <row r="817" spans="16:25">
      <c r="P817" s="33"/>
      <c r="Q817" s="28"/>
      <c r="R817" s="28"/>
      <c r="S817" s="28"/>
      <c r="T817" s="28"/>
      <c r="U817" s="28"/>
      <c r="V817" s="28"/>
      <c r="W817" s="28"/>
      <c r="Y817" s="28"/>
    </row>
    <row r="818" spans="16:25">
      <c r="P818" s="33"/>
      <c r="Q818" s="28"/>
      <c r="R818" s="28"/>
      <c r="S818" s="28"/>
      <c r="T818" s="28"/>
      <c r="U818" s="28"/>
      <c r="V818" s="28"/>
      <c r="W818" s="28"/>
      <c r="Y818" s="28"/>
    </row>
    <row r="819" spans="16:25">
      <c r="P819" s="33"/>
      <c r="Q819" s="28"/>
      <c r="R819" s="28"/>
      <c r="S819" s="28"/>
      <c r="T819" s="28"/>
      <c r="U819" s="28"/>
      <c r="V819" s="28"/>
      <c r="W819" s="28"/>
      <c r="Y819" s="28"/>
    </row>
    <row r="820" spans="16:25">
      <c r="P820" s="33"/>
      <c r="Q820" s="28"/>
      <c r="R820" s="28"/>
      <c r="S820" s="28"/>
      <c r="T820" s="28"/>
      <c r="U820" s="28"/>
      <c r="V820" s="28"/>
      <c r="W820" s="28"/>
      <c r="Y820" s="28"/>
    </row>
    <row r="821" spans="16:25">
      <c r="P821" s="33"/>
      <c r="Q821" s="28"/>
      <c r="R821" s="28"/>
      <c r="S821" s="28"/>
      <c r="T821" s="28"/>
      <c r="U821" s="28"/>
      <c r="V821" s="28"/>
      <c r="W821" s="28"/>
      <c r="Y821" s="28"/>
    </row>
    <row r="822" spans="16:25">
      <c r="P822" s="33"/>
      <c r="Q822" s="28"/>
      <c r="R822" s="28"/>
      <c r="S822" s="28"/>
      <c r="T822" s="28"/>
      <c r="U822" s="28"/>
      <c r="V822" s="28"/>
      <c r="W822" s="28"/>
      <c r="Y822" s="28"/>
    </row>
    <row r="823" spans="16:25">
      <c r="P823" s="33"/>
      <c r="Q823" s="28"/>
      <c r="R823" s="28"/>
      <c r="S823" s="28"/>
      <c r="T823" s="28"/>
      <c r="U823" s="28"/>
      <c r="V823" s="28"/>
      <c r="W823" s="28"/>
      <c r="Y823" s="28"/>
    </row>
    <row r="824" spans="16:25">
      <c r="P824" s="33"/>
      <c r="Q824" s="28"/>
      <c r="R824" s="28"/>
      <c r="S824" s="28"/>
      <c r="T824" s="28"/>
      <c r="U824" s="28"/>
      <c r="V824" s="28"/>
      <c r="W824" s="28"/>
      <c r="Y824" s="28"/>
    </row>
    <row r="825" spans="16:25">
      <c r="P825" s="33"/>
      <c r="Q825" s="28"/>
      <c r="R825" s="28"/>
      <c r="S825" s="28"/>
      <c r="T825" s="28"/>
      <c r="U825" s="28"/>
      <c r="V825" s="28"/>
      <c r="W825" s="28"/>
      <c r="Y825" s="28"/>
    </row>
    <row r="826" spans="16:25">
      <c r="P826" s="33"/>
      <c r="Q826" s="28"/>
      <c r="R826" s="28"/>
      <c r="S826" s="28"/>
      <c r="T826" s="28"/>
      <c r="U826" s="28"/>
      <c r="V826" s="28"/>
      <c r="W826" s="28"/>
      <c r="Y826" s="28"/>
    </row>
    <row r="827" spans="16:25">
      <c r="P827" s="33"/>
      <c r="Q827" s="28"/>
      <c r="R827" s="28"/>
      <c r="S827" s="28"/>
      <c r="T827" s="28"/>
      <c r="U827" s="28"/>
      <c r="V827" s="28"/>
      <c r="W827" s="28"/>
      <c r="Y827" s="28"/>
    </row>
    <row r="828" spans="16:25">
      <c r="P828" s="33"/>
      <c r="Q828" s="28"/>
      <c r="R828" s="28"/>
      <c r="S828" s="28"/>
      <c r="T828" s="28"/>
      <c r="U828" s="28"/>
      <c r="V828" s="28"/>
      <c r="W828" s="28"/>
      <c r="Y828" s="28"/>
    </row>
    <row r="829" spans="16:25">
      <c r="P829" s="33"/>
      <c r="Q829" s="28"/>
      <c r="R829" s="28"/>
      <c r="S829" s="28"/>
      <c r="T829" s="28"/>
      <c r="U829" s="28"/>
      <c r="V829" s="28"/>
      <c r="W829" s="28"/>
      <c r="Y829" s="28"/>
    </row>
    <row r="830" spans="16:25">
      <c r="P830" s="33"/>
      <c r="Q830" s="28"/>
      <c r="R830" s="28"/>
      <c r="S830" s="28"/>
      <c r="T830" s="28"/>
      <c r="U830" s="28"/>
      <c r="V830" s="28"/>
      <c r="W830" s="28"/>
      <c r="Y830" s="28"/>
    </row>
    <row r="831" spans="16:25">
      <c r="P831" s="33"/>
      <c r="Q831" s="28"/>
      <c r="R831" s="28"/>
      <c r="S831" s="28"/>
      <c r="T831" s="28"/>
      <c r="U831" s="28"/>
      <c r="V831" s="28"/>
      <c r="W831" s="28"/>
      <c r="Y831" s="28"/>
    </row>
    <row r="832" spans="16:25">
      <c r="P832" s="33"/>
      <c r="Q832" s="28"/>
      <c r="R832" s="28"/>
      <c r="S832" s="28"/>
      <c r="T832" s="28"/>
      <c r="U832" s="28"/>
      <c r="V832" s="28"/>
      <c r="W832" s="28"/>
      <c r="Y832" s="28"/>
    </row>
    <row r="833" spans="16:25">
      <c r="P833" s="33"/>
      <c r="Q833" s="28"/>
      <c r="R833" s="28"/>
      <c r="S833" s="28"/>
      <c r="T833" s="28"/>
      <c r="U833" s="28"/>
      <c r="V833" s="28"/>
      <c r="W833" s="28"/>
      <c r="Y833" s="28"/>
    </row>
    <row r="834" spans="16:25">
      <c r="P834" s="33"/>
      <c r="Q834" s="28"/>
      <c r="R834" s="28"/>
      <c r="S834" s="28"/>
      <c r="T834" s="28"/>
      <c r="U834" s="28"/>
      <c r="V834" s="28"/>
      <c r="W834" s="28"/>
      <c r="Y834" s="28"/>
    </row>
    <row r="835" spans="16:25">
      <c r="P835" s="33"/>
      <c r="Q835" s="28"/>
      <c r="R835" s="28"/>
      <c r="S835" s="28"/>
      <c r="T835" s="28"/>
      <c r="U835" s="28"/>
      <c r="V835" s="28"/>
      <c r="W835" s="28"/>
      <c r="Y835" s="28"/>
    </row>
    <row r="836" spans="16:25">
      <c r="P836" s="33"/>
      <c r="Q836" s="28"/>
      <c r="R836" s="28"/>
      <c r="S836" s="28"/>
      <c r="T836" s="28"/>
      <c r="U836" s="28"/>
      <c r="V836" s="28"/>
      <c r="W836" s="28"/>
      <c r="Y836" s="28"/>
    </row>
    <row r="837" spans="16:25">
      <c r="P837" s="33"/>
      <c r="Q837" s="28"/>
      <c r="R837" s="28"/>
      <c r="S837" s="28"/>
      <c r="T837" s="28"/>
      <c r="U837" s="28"/>
      <c r="V837" s="28"/>
      <c r="W837" s="28"/>
      <c r="Y837" s="28"/>
    </row>
    <row r="838" spans="16:25">
      <c r="P838" s="33"/>
      <c r="Q838" s="28"/>
      <c r="R838" s="28"/>
      <c r="S838" s="28"/>
      <c r="T838" s="28"/>
      <c r="U838" s="28"/>
      <c r="V838" s="28"/>
      <c r="W838" s="28"/>
      <c r="Y838" s="28"/>
    </row>
    <row r="839" spans="16:25">
      <c r="P839" s="33"/>
      <c r="Q839" s="28"/>
      <c r="R839" s="28"/>
      <c r="S839" s="28"/>
      <c r="T839" s="28"/>
      <c r="U839" s="28"/>
      <c r="V839" s="28"/>
      <c r="W839" s="28"/>
      <c r="Y839" s="28"/>
    </row>
    <row r="840" spans="16:25">
      <c r="P840" s="33"/>
      <c r="Q840" s="28"/>
      <c r="R840" s="28"/>
      <c r="S840" s="28"/>
      <c r="T840" s="28"/>
      <c r="U840" s="28"/>
      <c r="V840" s="28"/>
      <c r="W840" s="28"/>
      <c r="Y840" s="28"/>
    </row>
    <row r="841" spans="16:25">
      <c r="P841" s="33"/>
      <c r="Q841" s="28"/>
      <c r="R841" s="28"/>
      <c r="S841" s="28"/>
      <c r="T841" s="28"/>
      <c r="U841" s="28"/>
      <c r="V841" s="28"/>
      <c r="W841" s="28"/>
      <c r="Y841" s="28"/>
    </row>
    <row r="842" spans="16:25">
      <c r="P842" s="33"/>
      <c r="Q842" s="28"/>
      <c r="R842" s="28"/>
      <c r="S842" s="28"/>
      <c r="T842" s="28"/>
      <c r="U842" s="28"/>
      <c r="V842" s="28"/>
      <c r="W842" s="28"/>
      <c r="Y842" s="28"/>
    </row>
    <row r="843" spans="16:25">
      <c r="P843" s="33"/>
      <c r="Q843" s="28"/>
      <c r="R843" s="28"/>
      <c r="S843" s="28"/>
      <c r="T843" s="28"/>
      <c r="U843" s="28"/>
      <c r="V843" s="28"/>
      <c r="W843" s="28"/>
      <c r="Y843" s="28"/>
    </row>
    <row r="844" spans="16:25">
      <c r="P844" s="33"/>
      <c r="Q844" s="28"/>
      <c r="R844" s="28"/>
      <c r="S844" s="28"/>
      <c r="T844" s="28"/>
      <c r="U844" s="28"/>
      <c r="V844" s="28"/>
      <c r="W844" s="28"/>
      <c r="Y844" s="28"/>
    </row>
    <row r="845" spans="16:25">
      <c r="P845" s="33"/>
      <c r="Q845" s="28"/>
      <c r="R845" s="28"/>
      <c r="S845" s="28"/>
      <c r="T845" s="28"/>
      <c r="U845" s="28"/>
      <c r="V845" s="28"/>
      <c r="W845" s="28"/>
      <c r="Y845" s="28"/>
    </row>
    <row r="846" spans="16:25">
      <c r="P846" s="33"/>
      <c r="Q846" s="28"/>
      <c r="R846" s="28"/>
      <c r="S846" s="28"/>
      <c r="T846" s="28"/>
      <c r="U846" s="28"/>
      <c r="V846" s="28"/>
      <c r="W846" s="28"/>
      <c r="Y846" s="28"/>
    </row>
    <row r="847" spans="16:25">
      <c r="P847" s="33"/>
      <c r="Q847" s="28"/>
      <c r="R847" s="28"/>
      <c r="S847" s="28"/>
      <c r="T847" s="28"/>
      <c r="U847" s="28"/>
      <c r="V847" s="28"/>
      <c r="W847" s="28"/>
      <c r="Y847" s="28"/>
    </row>
    <row r="848" spans="16:25">
      <c r="P848" s="33"/>
      <c r="Q848" s="28"/>
      <c r="R848" s="28"/>
      <c r="S848" s="28"/>
      <c r="T848" s="28"/>
      <c r="U848" s="28"/>
      <c r="V848" s="28"/>
      <c r="W848" s="28"/>
      <c r="Y848" s="28"/>
    </row>
    <row r="849" spans="16:25">
      <c r="P849" s="33"/>
      <c r="Q849" s="28"/>
      <c r="R849" s="28"/>
      <c r="S849" s="28"/>
      <c r="T849" s="28"/>
      <c r="U849" s="28"/>
      <c r="V849" s="28"/>
      <c r="W849" s="28"/>
      <c r="Y849" s="28"/>
    </row>
    <row r="850" spans="16:25">
      <c r="P850" s="33"/>
      <c r="Q850" s="28"/>
      <c r="R850" s="28"/>
      <c r="S850" s="28"/>
      <c r="T850" s="28"/>
      <c r="U850" s="28"/>
      <c r="V850" s="28"/>
      <c r="W850" s="28"/>
      <c r="Y850" s="28"/>
    </row>
    <row r="851" spans="16:25">
      <c r="P851" s="33"/>
      <c r="Q851" s="28"/>
      <c r="R851" s="28"/>
      <c r="S851" s="28"/>
      <c r="T851" s="28"/>
      <c r="U851" s="28"/>
      <c r="V851" s="28"/>
      <c r="W851" s="28"/>
      <c r="Y851" s="28"/>
    </row>
    <row r="852" spans="16:25">
      <c r="P852" s="33"/>
      <c r="Q852" s="28"/>
      <c r="R852" s="28"/>
      <c r="S852" s="28"/>
      <c r="T852" s="28"/>
      <c r="U852" s="28"/>
      <c r="V852" s="28"/>
      <c r="W852" s="28"/>
      <c r="Y852" s="28"/>
    </row>
    <row r="853" spans="16:25">
      <c r="P853" s="33"/>
      <c r="Q853" s="28"/>
      <c r="R853" s="28"/>
      <c r="S853" s="28"/>
      <c r="T853" s="28"/>
      <c r="U853" s="28"/>
      <c r="V853" s="28"/>
      <c r="W853" s="28"/>
      <c r="Y853" s="28"/>
    </row>
    <row r="854" spans="16:25">
      <c r="P854" s="33"/>
      <c r="Q854" s="28"/>
      <c r="R854" s="28"/>
      <c r="S854" s="28"/>
      <c r="T854" s="28"/>
      <c r="U854" s="28"/>
      <c r="V854" s="28"/>
      <c r="W854" s="28"/>
      <c r="Y854" s="28"/>
    </row>
    <row r="855" spans="16:25">
      <c r="P855" s="33"/>
      <c r="Q855" s="28"/>
      <c r="R855" s="28"/>
      <c r="S855" s="28"/>
      <c r="T855" s="28"/>
      <c r="U855" s="28"/>
      <c r="V855" s="28"/>
      <c r="W855" s="28"/>
      <c r="Y855" s="28"/>
    </row>
    <row r="856" spans="16:25">
      <c r="P856" s="33"/>
      <c r="Q856" s="28"/>
      <c r="R856" s="28"/>
      <c r="S856" s="28"/>
      <c r="T856" s="28"/>
      <c r="U856" s="28"/>
      <c r="V856" s="28"/>
      <c r="W856" s="28"/>
      <c r="Y856" s="28"/>
    </row>
    <row r="857" spans="16:25">
      <c r="P857" s="33"/>
      <c r="Q857" s="28"/>
      <c r="R857" s="28"/>
      <c r="S857" s="28"/>
      <c r="T857" s="28"/>
      <c r="U857" s="28"/>
      <c r="V857" s="28"/>
      <c r="W857" s="28"/>
      <c r="Y857" s="28"/>
    </row>
    <row r="858" spans="16:25">
      <c r="P858" s="33"/>
      <c r="Q858" s="28"/>
      <c r="R858" s="28"/>
      <c r="S858" s="28"/>
      <c r="T858" s="28"/>
      <c r="U858" s="28"/>
      <c r="V858" s="28"/>
      <c r="W858" s="28"/>
      <c r="Y858" s="28"/>
    </row>
    <row r="859" spans="16:25">
      <c r="P859" s="33"/>
      <c r="Q859" s="28"/>
      <c r="R859" s="28"/>
      <c r="S859" s="28"/>
      <c r="T859" s="28"/>
      <c r="U859" s="28"/>
      <c r="V859" s="28"/>
      <c r="W859" s="28"/>
      <c r="Y859" s="28"/>
    </row>
    <row r="860" spans="16:25">
      <c r="P860" s="33"/>
      <c r="Q860" s="28"/>
      <c r="R860" s="28"/>
      <c r="S860" s="28"/>
      <c r="T860" s="28"/>
      <c r="U860" s="28"/>
      <c r="V860" s="28"/>
      <c r="W860" s="28"/>
      <c r="Y860" s="28"/>
    </row>
    <row r="861" spans="16:25">
      <c r="P861" s="33"/>
      <c r="Q861" s="28"/>
      <c r="R861" s="28"/>
      <c r="S861" s="28"/>
      <c r="T861" s="28"/>
      <c r="U861" s="28"/>
      <c r="V861" s="28"/>
      <c r="W861" s="28"/>
      <c r="Y861" s="28"/>
    </row>
    <row r="862" spans="16:25">
      <c r="P862" s="33"/>
      <c r="Q862" s="28"/>
      <c r="R862" s="28"/>
      <c r="S862" s="28"/>
      <c r="T862" s="28"/>
      <c r="U862" s="28"/>
      <c r="V862" s="28"/>
      <c r="W862" s="28"/>
      <c r="Y862" s="28"/>
    </row>
    <row r="863" spans="16:25">
      <c r="P863" s="33"/>
      <c r="Q863" s="28"/>
      <c r="R863" s="28"/>
      <c r="S863" s="28"/>
      <c r="T863" s="28"/>
      <c r="U863" s="28"/>
      <c r="V863" s="28"/>
      <c r="W863" s="28"/>
      <c r="Y863" s="28"/>
    </row>
    <row r="864" spans="16:25">
      <c r="P864" s="33"/>
      <c r="Q864" s="28"/>
      <c r="R864" s="28"/>
      <c r="S864" s="28"/>
      <c r="T864" s="28"/>
      <c r="U864" s="28"/>
      <c r="V864" s="28"/>
      <c r="W864" s="28"/>
      <c r="Y864" s="28"/>
    </row>
    <row r="865" spans="16:25">
      <c r="P865" s="33"/>
      <c r="Q865" s="28"/>
      <c r="R865" s="28"/>
      <c r="S865" s="28"/>
      <c r="T865" s="28"/>
      <c r="U865" s="28"/>
      <c r="V865" s="28"/>
      <c r="W865" s="28"/>
      <c r="Y865" s="28"/>
    </row>
    <row r="866" spans="16:25">
      <c r="P866" s="33"/>
      <c r="Q866" s="28"/>
      <c r="R866" s="28"/>
      <c r="S866" s="28"/>
      <c r="T866" s="28"/>
      <c r="U866" s="28"/>
      <c r="V866" s="28"/>
      <c r="W866" s="28"/>
      <c r="Y866" s="28"/>
    </row>
    <row r="867" spans="16:25">
      <c r="P867" s="33"/>
      <c r="Q867" s="28"/>
      <c r="R867" s="28"/>
      <c r="S867" s="28"/>
      <c r="T867" s="28"/>
      <c r="U867" s="28"/>
      <c r="V867" s="28"/>
      <c r="W867" s="28"/>
      <c r="Y867" s="28"/>
    </row>
    <row r="868" spans="16:25">
      <c r="P868" s="33"/>
      <c r="Q868" s="28"/>
      <c r="R868" s="28"/>
      <c r="S868" s="28"/>
      <c r="T868" s="28"/>
      <c r="U868" s="28"/>
      <c r="V868" s="28"/>
      <c r="W868" s="28"/>
      <c r="Y868" s="28"/>
    </row>
    <row r="869" spans="16:25">
      <c r="P869" s="33"/>
      <c r="Q869" s="28"/>
      <c r="R869" s="28"/>
      <c r="S869" s="28"/>
      <c r="T869" s="28"/>
      <c r="U869" s="28"/>
      <c r="V869" s="28"/>
      <c r="W869" s="28"/>
      <c r="Y869" s="28"/>
    </row>
    <row r="870" spans="16:25">
      <c r="P870" s="33"/>
      <c r="Q870" s="28"/>
      <c r="R870" s="28"/>
      <c r="S870" s="28"/>
      <c r="T870" s="28"/>
      <c r="U870" s="28"/>
      <c r="V870" s="28"/>
      <c r="W870" s="28"/>
      <c r="Y870" s="28"/>
    </row>
    <row r="871" spans="16:25">
      <c r="P871" s="33"/>
      <c r="Q871" s="28"/>
      <c r="R871" s="28"/>
      <c r="S871" s="28"/>
      <c r="T871" s="28"/>
      <c r="U871" s="28"/>
      <c r="V871" s="28"/>
      <c r="W871" s="28"/>
      <c r="Y871" s="28"/>
    </row>
    <row r="872" spans="16:25">
      <c r="P872" s="33"/>
      <c r="Q872" s="28"/>
      <c r="R872" s="28"/>
      <c r="S872" s="28"/>
      <c r="T872" s="28"/>
      <c r="U872" s="28"/>
      <c r="V872" s="28"/>
      <c r="W872" s="28"/>
      <c r="Y872" s="28"/>
    </row>
    <row r="873" spans="16:25">
      <c r="P873" s="33"/>
      <c r="Q873" s="28"/>
      <c r="R873" s="28"/>
      <c r="S873" s="28"/>
      <c r="T873" s="28"/>
      <c r="U873" s="28"/>
      <c r="V873" s="28"/>
      <c r="W873" s="28"/>
      <c r="Y873" s="28"/>
    </row>
    <row r="874" spans="16:25">
      <c r="P874" s="33"/>
      <c r="Q874" s="28"/>
      <c r="R874" s="28"/>
      <c r="S874" s="28"/>
      <c r="T874" s="28"/>
      <c r="U874" s="28"/>
      <c r="V874" s="28"/>
      <c r="W874" s="28"/>
      <c r="Y874" s="28"/>
    </row>
    <row r="875" spans="16:25">
      <c r="P875" s="33"/>
      <c r="Q875" s="28"/>
      <c r="R875" s="28"/>
      <c r="S875" s="28"/>
      <c r="T875" s="28"/>
      <c r="U875" s="28"/>
      <c r="V875" s="28"/>
      <c r="W875" s="28"/>
      <c r="Y875" s="28"/>
    </row>
    <row r="876" spans="16:25">
      <c r="P876" s="33"/>
      <c r="Q876" s="28"/>
      <c r="R876" s="28"/>
      <c r="S876" s="28"/>
      <c r="T876" s="28"/>
      <c r="U876" s="28"/>
      <c r="V876" s="28"/>
      <c r="W876" s="28"/>
      <c r="Y876" s="28"/>
    </row>
    <row r="877" spans="16:25">
      <c r="P877" s="33"/>
      <c r="Q877" s="28"/>
      <c r="R877" s="28"/>
      <c r="S877" s="28"/>
      <c r="T877" s="28"/>
      <c r="U877" s="28"/>
      <c r="V877" s="28"/>
      <c r="W877" s="28"/>
      <c r="Y877" s="28"/>
    </row>
    <row r="878" spans="16:25">
      <c r="P878" s="33"/>
      <c r="Q878" s="28"/>
      <c r="R878" s="28"/>
      <c r="S878" s="28"/>
      <c r="T878" s="28"/>
      <c r="U878" s="28"/>
      <c r="V878" s="28"/>
      <c r="W878" s="28"/>
      <c r="Y878" s="28"/>
    </row>
    <row r="879" spans="16:25">
      <c r="P879" s="33"/>
      <c r="Q879" s="28"/>
      <c r="R879" s="28"/>
      <c r="S879" s="28"/>
      <c r="T879" s="28"/>
      <c r="U879" s="28"/>
      <c r="V879" s="28"/>
      <c r="W879" s="28"/>
      <c r="Y879" s="28"/>
    </row>
    <row r="880" spans="16:25">
      <c r="P880" s="33"/>
      <c r="Q880" s="28"/>
      <c r="R880" s="28"/>
      <c r="S880" s="28"/>
      <c r="T880" s="28"/>
      <c r="U880" s="28"/>
      <c r="V880" s="28"/>
      <c r="W880" s="28"/>
      <c r="Y880" s="28"/>
    </row>
    <row r="881" spans="16:25">
      <c r="P881" s="33"/>
      <c r="Q881" s="28"/>
      <c r="R881" s="28"/>
      <c r="S881" s="28"/>
      <c r="T881" s="28"/>
      <c r="U881" s="28"/>
      <c r="V881" s="28"/>
      <c r="W881" s="28"/>
      <c r="Y881" s="28"/>
    </row>
    <row r="882" spans="16:25">
      <c r="P882" s="33"/>
      <c r="Q882" s="28"/>
      <c r="R882" s="28"/>
      <c r="S882" s="28"/>
      <c r="T882" s="28"/>
      <c r="U882" s="28"/>
      <c r="V882" s="28"/>
      <c r="W882" s="28"/>
      <c r="Y882" s="28"/>
    </row>
    <row r="883" spans="16:25">
      <c r="P883" s="33"/>
      <c r="Q883" s="28"/>
      <c r="R883" s="28"/>
      <c r="S883" s="28"/>
      <c r="T883" s="28"/>
      <c r="U883" s="28"/>
      <c r="V883" s="28"/>
      <c r="W883" s="28"/>
      <c r="Y883" s="28"/>
    </row>
    <row r="884" spans="16:25">
      <c r="P884" s="33"/>
      <c r="Q884" s="28"/>
      <c r="R884" s="28"/>
      <c r="S884" s="28"/>
      <c r="T884" s="28"/>
      <c r="U884" s="28"/>
      <c r="V884" s="28"/>
      <c r="W884" s="28"/>
      <c r="Y884" s="28"/>
    </row>
    <row r="885" spans="16:25">
      <c r="P885" s="33"/>
      <c r="Q885" s="28"/>
      <c r="R885" s="28"/>
      <c r="S885" s="28"/>
      <c r="T885" s="28"/>
      <c r="U885" s="28"/>
      <c r="V885" s="28"/>
      <c r="W885" s="28"/>
      <c r="Y885" s="28"/>
    </row>
    <row r="886" spans="16:25">
      <c r="P886" s="33"/>
      <c r="Q886" s="28"/>
      <c r="R886" s="28"/>
      <c r="S886" s="28"/>
      <c r="T886" s="28"/>
      <c r="U886" s="28"/>
      <c r="V886" s="28"/>
      <c r="W886" s="28"/>
      <c r="Y886" s="28"/>
    </row>
    <row r="887" spans="16:25">
      <c r="P887" s="33"/>
      <c r="Q887" s="28"/>
      <c r="R887" s="28"/>
      <c r="S887" s="28"/>
      <c r="T887" s="28"/>
      <c r="U887" s="28"/>
      <c r="V887" s="28"/>
      <c r="W887" s="28"/>
      <c r="Y887" s="28"/>
    </row>
    <row r="888" spans="16:25">
      <c r="P888" s="33"/>
      <c r="Q888" s="28"/>
      <c r="R888" s="28"/>
      <c r="S888" s="28"/>
      <c r="T888" s="28"/>
      <c r="U888" s="28"/>
      <c r="V888" s="28"/>
      <c r="W888" s="28"/>
      <c r="Y888" s="28"/>
    </row>
    <row r="889" spans="16:25">
      <c r="P889" s="33"/>
      <c r="Q889" s="28"/>
      <c r="R889" s="28"/>
      <c r="S889" s="28"/>
      <c r="T889" s="28"/>
      <c r="U889" s="28"/>
      <c r="V889" s="28"/>
      <c r="W889" s="28"/>
      <c r="Y889" s="28"/>
    </row>
    <row r="890" spans="16:25">
      <c r="P890" s="33"/>
      <c r="Q890" s="28"/>
      <c r="R890" s="28"/>
      <c r="S890" s="28"/>
      <c r="T890" s="28"/>
      <c r="U890" s="28"/>
      <c r="V890" s="28"/>
      <c r="W890" s="28"/>
      <c r="Y890" s="28"/>
    </row>
    <row r="891" spans="16:25">
      <c r="P891" s="33"/>
      <c r="Q891" s="28"/>
      <c r="R891" s="28"/>
      <c r="S891" s="28"/>
      <c r="T891" s="28"/>
      <c r="U891" s="28"/>
      <c r="V891" s="28"/>
      <c r="W891" s="28"/>
      <c r="Y891" s="28"/>
    </row>
    <row r="892" spans="16:25">
      <c r="P892" s="33"/>
      <c r="Q892" s="28"/>
      <c r="R892" s="28"/>
      <c r="S892" s="28"/>
      <c r="T892" s="28"/>
      <c r="U892" s="28"/>
      <c r="V892" s="28"/>
      <c r="W892" s="28"/>
      <c r="Y892" s="28"/>
    </row>
    <row r="893" spans="16:25">
      <c r="P893" s="33"/>
      <c r="Q893" s="28"/>
      <c r="R893" s="28"/>
      <c r="S893" s="28"/>
      <c r="T893" s="28"/>
      <c r="U893" s="28"/>
      <c r="V893" s="28"/>
      <c r="W893" s="28"/>
      <c r="Y893" s="28"/>
    </row>
    <row r="894" spans="16:25">
      <c r="P894" s="33"/>
      <c r="Q894" s="28"/>
      <c r="R894" s="28"/>
      <c r="S894" s="28"/>
      <c r="T894" s="28"/>
      <c r="U894" s="28"/>
      <c r="V894" s="28"/>
      <c r="W894" s="28"/>
      <c r="Y894" s="28"/>
    </row>
    <row r="895" spans="16:25">
      <c r="P895" s="33"/>
      <c r="Q895" s="28"/>
      <c r="R895" s="28"/>
      <c r="S895" s="28"/>
      <c r="T895" s="28"/>
      <c r="U895" s="28"/>
      <c r="V895" s="28"/>
      <c r="W895" s="28"/>
      <c r="Y895" s="28"/>
    </row>
    <row r="896" spans="16:25">
      <c r="P896" s="33"/>
      <c r="Q896" s="28"/>
      <c r="R896" s="28"/>
      <c r="S896" s="28"/>
      <c r="T896" s="28"/>
      <c r="U896" s="28"/>
      <c r="V896" s="28"/>
      <c r="W896" s="28"/>
      <c r="Y896" s="28"/>
    </row>
    <row r="897" spans="16:25">
      <c r="P897" s="33"/>
      <c r="Q897" s="28"/>
      <c r="R897" s="28"/>
      <c r="S897" s="28"/>
      <c r="T897" s="28"/>
      <c r="U897" s="28"/>
      <c r="V897" s="28"/>
      <c r="W897" s="28"/>
      <c r="Y897" s="28"/>
    </row>
    <row r="898" spans="16:25">
      <c r="P898" s="33"/>
      <c r="Q898" s="28"/>
      <c r="R898" s="28"/>
      <c r="S898" s="28"/>
      <c r="T898" s="28"/>
      <c r="U898" s="28"/>
      <c r="V898" s="28"/>
      <c r="W898" s="28"/>
      <c r="Y898" s="28"/>
    </row>
    <row r="899" spans="16:25">
      <c r="P899" s="33"/>
      <c r="Q899" s="28"/>
      <c r="R899" s="28"/>
      <c r="S899" s="28"/>
      <c r="T899" s="28"/>
      <c r="U899" s="28"/>
      <c r="V899" s="28"/>
      <c r="W899" s="28"/>
      <c r="Y899" s="28"/>
    </row>
    <row r="900" spans="16:25">
      <c r="P900" s="33"/>
      <c r="Q900" s="28"/>
      <c r="R900" s="28"/>
      <c r="S900" s="28"/>
      <c r="T900" s="28"/>
      <c r="U900" s="28"/>
      <c r="V900" s="28"/>
      <c r="W900" s="28"/>
      <c r="Y900" s="28"/>
    </row>
    <row r="901" spans="16:25">
      <c r="P901" s="33"/>
      <c r="Q901" s="28"/>
      <c r="R901" s="28"/>
      <c r="S901" s="28"/>
      <c r="T901" s="28"/>
      <c r="U901" s="28"/>
      <c r="V901" s="28"/>
      <c r="W901" s="28"/>
      <c r="Y901" s="28"/>
    </row>
    <row r="902" spans="16:25">
      <c r="P902" s="33"/>
      <c r="Q902" s="28"/>
      <c r="R902" s="28"/>
      <c r="S902" s="28"/>
      <c r="T902" s="28"/>
      <c r="U902" s="28"/>
      <c r="V902" s="28"/>
      <c r="W902" s="28"/>
      <c r="Y902" s="28"/>
    </row>
    <row r="903" spans="16:25">
      <c r="P903" s="33"/>
      <c r="Q903" s="28"/>
      <c r="R903" s="28"/>
      <c r="S903" s="28"/>
      <c r="T903" s="28"/>
      <c r="U903" s="28"/>
      <c r="V903" s="28"/>
      <c r="W903" s="28"/>
      <c r="Y903" s="28"/>
    </row>
    <row r="904" spans="16:25">
      <c r="P904" s="33"/>
      <c r="Q904" s="28"/>
      <c r="R904" s="28"/>
      <c r="S904" s="28"/>
      <c r="T904" s="28"/>
      <c r="U904" s="28"/>
      <c r="V904" s="28"/>
      <c r="W904" s="28"/>
      <c r="Y904" s="28"/>
    </row>
    <row r="905" spans="16:25">
      <c r="P905" s="33"/>
      <c r="Q905" s="28"/>
      <c r="R905" s="28"/>
      <c r="S905" s="28"/>
      <c r="T905" s="28"/>
      <c r="U905" s="28"/>
      <c r="V905" s="28"/>
      <c r="W905" s="28"/>
      <c r="Y905" s="28"/>
    </row>
    <row r="906" spans="16:25">
      <c r="P906" s="33"/>
      <c r="Q906" s="28"/>
      <c r="R906" s="28"/>
      <c r="S906" s="28"/>
      <c r="T906" s="28"/>
      <c r="U906" s="28"/>
      <c r="V906" s="28"/>
      <c r="W906" s="28"/>
      <c r="Y906" s="28"/>
    </row>
    <row r="907" spans="16:25">
      <c r="P907" s="33"/>
      <c r="Q907" s="28"/>
      <c r="R907" s="28"/>
      <c r="S907" s="28"/>
      <c r="T907" s="28"/>
      <c r="U907" s="28"/>
      <c r="V907" s="28"/>
      <c r="W907" s="28"/>
      <c r="Y907" s="28"/>
    </row>
    <row r="908" spans="16:25">
      <c r="P908" s="33"/>
      <c r="Q908" s="28"/>
      <c r="R908" s="28"/>
      <c r="S908" s="28"/>
      <c r="T908" s="28"/>
      <c r="U908" s="28"/>
      <c r="V908" s="28"/>
      <c r="W908" s="28"/>
      <c r="Y908" s="28"/>
    </row>
    <row r="909" spans="16:25">
      <c r="P909" s="33"/>
      <c r="Q909" s="28"/>
      <c r="R909" s="28"/>
      <c r="S909" s="28"/>
      <c r="T909" s="28"/>
      <c r="U909" s="28"/>
      <c r="V909" s="28"/>
      <c r="W909" s="28"/>
      <c r="Y909" s="28"/>
    </row>
    <row r="910" spans="16:25">
      <c r="P910" s="33"/>
      <c r="Q910" s="28"/>
      <c r="R910" s="28"/>
      <c r="S910" s="28"/>
      <c r="T910" s="28"/>
      <c r="U910" s="28"/>
      <c r="V910" s="28"/>
      <c r="W910" s="28"/>
      <c r="Y910" s="28"/>
    </row>
    <row r="911" spans="16:25">
      <c r="P911" s="33"/>
      <c r="Q911" s="28"/>
      <c r="R911" s="28"/>
      <c r="S911" s="28"/>
      <c r="T911" s="28"/>
      <c r="U911" s="28"/>
      <c r="V911" s="28"/>
      <c r="W911" s="28"/>
      <c r="Y911" s="28"/>
    </row>
    <row r="912" spans="16:25">
      <c r="P912" s="33"/>
      <c r="Q912" s="28"/>
      <c r="R912" s="28"/>
      <c r="S912" s="28"/>
      <c r="T912" s="28"/>
      <c r="U912" s="28"/>
      <c r="V912" s="28"/>
      <c r="W912" s="28"/>
      <c r="Y912" s="28"/>
    </row>
    <row r="913" spans="16:25">
      <c r="P913" s="33"/>
      <c r="Q913" s="28"/>
      <c r="R913" s="28"/>
      <c r="S913" s="28"/>
      <c r="T913" s="28"/>
      <c r="U913" s="28"/>
      <c r="V913" s="28"/>
      <c r="W913" s="28"/>
      <c r="Y913" s="28"/>
    </row>
    <row r="914" spans="16:25">
      <c r="P914" s="33"/>
      <c r="Q914" s="28"/>
      <c r="R914" s="28"/>
      <c r="S914" s="28"/>
      <c r="T914" s="28"/>
      <c r="U914" s="28"/>
      <c r="V914" s="28"/>
      <c r="W914" s="28"/>
      <c r="Y914" s="28"/>
    </row>
    <row r="915" spans="16:25">
      <c r="P915" s="33"/>
      <c r="Q915" s="28"/>
      <c r="R915" s="28"/>
      <c r="S915" s="28"/>
      <c r="T915" s="28"/>
      <c r="U915" s="28"/>
      <c r="V915" s="28"/>
      <c r="W915" s="28"/>
      <c r="Y915" s="28"/>
    </row>
    <row r="916" spans="16:25">
      <c r="P916" s="33"/>
      <c r="Q916" s="28"/>
      <c r="R916" s="28"/>
      <c r="S916" s="28"/>
      <c r="T916" s="28"/>
      <c r="U916" s="28"/>
      <c r="V916" s="28"/>
      <c r="W916" s="28"/>
      <c r="Y916" s="28"/>
    </row>
    <row r="917" spans="16:25">
      <c r="P917" s="33"/>
      <c r="Q917" s="28"/>
      <c r="R917" s="28"/>
      <c r="S917" s="28"/>
      <c r="T917" s="28"/>
      <c r="U917" s="28"/>
      <c r="V917" s="28"/>
      <c r="W917" s="28"/>
      <c r="Y917" s="28"/>
    </row>
    <row r="918" spans="16:25">
      <c r="P918" s="33"/>
      <c r="Q918" s="28"/>
      <c r="R918" s="28"/>
      <c r="S918" s="28"/>
      <c r="T918" s="28"/>
      <c r="U918" s="28"/>
      <c r="V918" s="28"/>
      <c r="W918" s="28"/>
      <c r="Y918" s="28"/>
    </row>
    <row r="919" spans="16:25">
      <c r="P919" s="33"/>
      <c r="Q919" s="28"/>
      <c r="R919" s="28"/>
      <c r="S919" s="28"/>
      <c r="T919" s="28"/>
      <c r="U919" s="28"/>
      <c r="V919" s="28"/>
      <c r="W919" s="28"/>
      <c r="Y919" s="28"/>
    </row>
    <row r="920" spans="16:25">
      <c r="P920" s="33"/>
      <c r="Q920" s="28"/>
      <c r="R920" s="28"/>
      <c r="S920" s="28"/>
      <c r="T920" s="28"/>
      <c r="U920" s="28"/>
      <c r="V920" s="28"/>
      <c r="W920" s="28"/>
      <c r="Y920" s="28"/>
    </row>
    <row r="921" spans="16:25">
      <c r="P921" s="33"/>
      <c r="Q921" s="28"/>
      <c r="R921" s="28"/>
      <c r="S921" s="28"/>
      <c r="T921" s="28"/>
      <c r="U921" s="28"/>
      <c r="V921" s="28"/>
      <c r="W921" s="28"/>
      <c r="Y921" s="28"/>
    </row>
    <row r="922" spans="16:25">
      <c r="P922" s="33"/>
      <c r="Q922" s="28"/>
      <c r="R922" s="28"/>
      <c r="S922" s="28"/>
      <c r="T922" s="28"/>
      <c r="U922" s="28"/>
      <c r="V922" s="28"/>
      <c r="W922" s="28"/>
      <c r="Y922" s="28"/>
    </row>
    <row r="923" spans="16:25">
      <c r="P923" s="33"/>
      <c r="Q923" s="28"/>
      <c r="R923" s="28"/>
      <c r="S923" s="28"/>
      <c r="T923" s="28"/>
      <c r="U923" s="28"/>
      <c r="V923" s="28"/>
      <c r="W923" s="28"/>
      <c r="Y923" s="28"/>
    </row>
    <row r="924" spans="16:25">
      <c r="P924" s="33"/>
      <c r="Q924" s="28"/>
      <c r="R924" s="28"/>
      <c r="S924" s="28"/>
      <c r="T924" s="28"/>
      <c r="U924" s="28"/>
      <c r="V924" s="28"/>
      <c r="W924" s="28"/>
      <c r="Y924" s="28"/>
    </row>
    <row r="925" spans="16:25">
      <c r="P925" s="33"/>
      <c r="Q925" s="28"/>
      <c r="R925" s="28"/>
      <c r="S925" s="28"/>
      <c r="T925" s="28"/>
      <c r="U925" s="28"/>
      <c r="V925" s="28"/>
      <c r="W925" s="28"/>
      <c r="Y925" s="28"/>
    </row>
    <row r="926" spans="16:25">
      <c r="P926" s="33"/>
      <c r="Q926" s="28"/>
      <c r="R926" s="28"/>
      <c r="S926" s="28"/>
      <c r="T926" s="28"/>
      <c r="U926" s="28"/>
      <c r="V926" s="28"/>
      <c r="W926" s="28"/>
      <c r="Y926" s="28"/>
    </row>
    <row r="927" spans="16:25">
      <c r="P927" s="33"/>
      <c r="Q927" s="28"/>
      <c r="R927" s="28"/>
      <c r="S927" s="28"/>
      <c r="T927" s="28"/>
      <c r="U927" s="28"/>
      <c r="V927" s="28"/>
      <c r="W927" s="28"/>
      <c r="Y927" s="28"/>
    </row>
    <row r="928" spans="16:25">
      <c r="P928" s="33"/>
      <c r="Q928" s="28"/>
      <c r="R928" s="28"/>
      <c r="S928" s="28"/>
      <c r="T928" s="28"/>
      <c r="U928" s="28"/>
      <c r="V928" s="28"/>
      <c r="W928" s="28"/>
      <c r="Y928" s="28"/>
    </row>
    <row r="929" spans="16:25">
      <c r="P929" s="33"/>
      <c r="Q929" s="28"/>
      <c r="R929" s="28"/>
      <c r="S929" s="28"/>
      <c r="T929" s="28"/>
      <c r="U929" s="28"/>
      <c r="V929" s="28"/>
      <c r="W929" s="28"/>
      <c r="Y929" s="28"/>
    </row>
    <row r="930" spans="16:25">
      <c r="P930" s="33"/>
      <c r="Q930" s="28"/>
      <c r="R930" s="28"/>
      <c r="S930" s="28"/>
      <c r="T930" s="28"/>
      <c r="U930" s="28"/>
      <c r="V930" s="28"/>
      <c r="W930" s="28"/>
      <c r="Y930" s="28"/>
    </row>
    <row r="931" spans="16:25">
      <c r="P931" s="33"/>
      <c r="Q931" s="28"/>
      <c r="R931" s="28"/>
      <c r="S931" s="28"/>
      <c r="T931" s="28"/>
      <c r="U931" s="28"/>
      <c r="V931" s="28"/>
      <c r="W931" s="28"/>
      <c r="Y931" s="28"/>
    </row>
    <row r="932" spans="16:25">
      <c r="P932" s="33"/>
      <c r="Q932" s="28"/>
      <c r="R932" s="28"/>
      <c r="S932" s="28"/>
      <c r="T932" s="28"/>
      <c r="U932" s="28"/>
      <c r="V932" s="28"/>
      <c r="W932" s="28"/>
      <c r="Y932" s="28"/>
    </row>
    <row r="933" spans="16:25">
      <c r="P933" s="33"/>
      <c r="Q933" s="28"/>
      <c r="R933" s="28"/>
      <c r="S933" s="28"/>
      <c r="T933" s="28"/>
      <c r="U933" s="28"/>
      <c r="V933" s="28"/>
      <c r="W933" s="28"/>
      <c r="Y933" s="28"/>
    </row>
    <row r="934" spans="16:25">
      <c r="P934" s="33"/>
      <c r="Q934" s="28"/>
      <c r="R934" s="28"/>
      <c r="S934" s="28"/>
      <c r="T934" s="28"/>
      <c r="U934" s="28"/>
      <c r="V934" s="28"/>
      <c r="W934" s="28"/>
      <c r="Y934" s="28"/>
    </row>
    <row r="935" spans="16:25">
      <c r="P935" s="33"/>
      <c r="Q935" s="28"/>
      <c r="R935" s="28"/>
      <c r="S935" s="28"/>
      <c r="T935" s="28"/>
      <c r="U935" s="28"/>
      <c r="V935" s="28"/>
      <c r="W935" s="28"/>
      <c r="Y935" s="28"/>
    </row>
    <row r="936" spans="16:25">
      <c r="P936" s="33"/>
      <c r="Q936" s="28"/>
      <c r="R936" s="28"/>
      <c r="S936" s="28"/>
      <c r="T936" s="28"/>
      <c r="U936" s="28"/>
      <c r="V936" s="28"/>
      <c r="W936" s="28"/>
      <c r="Y936" s="28"/>
    </row>
    <row r="937" spans="16:25">
      <c r="P937" s="33"/>
      <c r="Q937" s="28"/>
      <c r="R937" s="28"/>
      <c r="S937" s="28"/>
      <c r="T937" s="28"/>
      <c r="U937" s="28"/>
      <c r="V937" s="28"/>
      <c r="W937" s="28"/>
      <c r="Y937" s="28"/>
    </row>
    <row r="938" spans="16:25">
      <c r="P938" s="33"/>
      <c r="Q938" s="28"/>
      <c r="R938" s="28"/>
      <c r="S938" s="28"/>
      <c r="T938" s="28"/>
      <c r="U938" s="28"/>
      <c r="V938" s="28"/>
      <c r="W938" s="28"/>
      <c r="Y938" s="28"/>
    </row>
    <row r="939" spans="16:25">
      <c r="P939" s="33"/>
      <c r="Q939" s="28"/>
      <c r="R939" s="28"/>
      <c r="S939" s="28"/>
      <c r="T939" s="28"/>
      <c r="U939" s="28"/>
      <c r="V939" s="28"/>
      <c r="W939" s="28"/>
      <c r="Y939" s="28"/>
    </row>
    <row r="940" spans="16:25">
      <c r="P940" s="33"/>
      <c r="Q940" s="28"/>
      <c r="R940" s="28"/>
      <c r="S940" s="28"/>
      <c r="T940" s="28"/>
      <c r="U940" s="28"/>
      <c r="V940" s="28"/>
      <c r="W940" s="28"/>
      <c r="Y940" s="28"/>
    </row>
    <row r="941" spans="16:25">
      <c r="P941" s="33"/>
      <c r="Q941" s="28"/>
      <c r="R941" s="28"/>
      <c r="S941" s="28"/>
      <c r="T941" s="28"/>
      <c r="U941" s="28"/>
      <c r="V941" s="28"/>
      <c r="W941" s="28"/>
      <c r="Y941" s="28"/>
    </row>
    <row r="942" spans="16:25">
      <c r="P942" s="33"/>
      <c r="Q942" s="28"/>
      <c r="R942" s="28"/>
      <c r="S942" s="28"/>
      <c r="T942" s="28"/>
      <c r="U942" s="28"/>
      <c r="V942" s="28"/>
      <c r="W942" s="28"/>
      <c r="Y942" s="28"/>
    </row>
    <row r="943" spans="16:25">
      <c r="P943" s="33"/>
      <c r="Q943" s="28"/>
      <c r="R943" s="28"/>
      <c r="S943" s="28"/>
      <c r="T943" s="28"/>
      <c r="U943" s="28"/>
      <c r="V943" s="28"/>
      <c r="W943" s="28"/>
      <c r="Y943" s="28"/>
    </row>
    <row r="944" spans="16:25">
      <c r="P944" s="33"/>
      <c r="Q944" s="28"/>
      <c r="R944" s="28"/>
      <c r="S944" s="28"/>
      <c r="T944" s="28"/>
      <c r="U944" s="28"/>
      <c r="V944" s="28"/>
      <c r="W944" s="28"/>
      <c r="Y944" s="28"/>
    </row>
    <row r="945" spans="16:25">
      <c r="P945" s="33"/>
      <c r="Q945" s="28"/>
      <c r="R945" s="28"/>
      <c r="S945" s="28"/>
      <c r="T945" s="28"/>
      <c r="U945" s="28"/>
      <c r="V945" s="28"/>
      <c r="W945" s="28"/>
      <c r="Y945" s="28"/>
    </row>
    <row r="946" spans="16:25">
      <c r="P946" s="33"/>
      <c r="Q946" s="28"/>
      <c r="R946" s="28"/>
      <c r="S946" s="28"/>
      <c r="T946" s="28"/>
      <c r="U946" s="28"/>
      <c r="V946" s="28"/>
      <c r="W946" s="28"/>
      <c r="Y946" s="28"/>
    </row>
    <row r="947" spans="16:25">
      <c r="P947" s="33"/>
      <c r="Q947" s="28"/>
      <c r="R947" s="28"/>
      <c r="S947" s="28"/>
      <c r="T947" s="28"/>
      <c r="U947" s="28"/>
      <c r="V947" s="28"/>
      <c r="W947" s="28"/>
      <c r="Y947" s="28"/>
    </row>
    <row r="948" spans="16:25">
      <c r="P948" s="33"/>
      <c r="Q948" s="28"/>
      <c r="R948" s="28"/>
      <c r="S948" s="28"/>
      <c r="T948" s="28"/>
      <c r="U948" s="28"/>
      <c r="V948" s="28"/>
      <c r="W948" s="28"/>
      <c r="Y948" s="28"/>
    </row>
    <row r="949" spans="16:25">
      <c r="P949" s="33"/>
      <c r="Q949" s="28"/>
      <c r="R949" s="28"/>
      <c r="S949" s="28"/>
      <c r="T949" s="28"/>
      <c r="U949" s="28"/>
      <c r="V949" s="28"/>
      <c r="W949" s="28"/>
      <c r="Y949" s="28"/>
    </row>
    <row r="950" spans="16:25">
      <c r="P950" s="33"/>
      <c r="Q950" s="28"/>
      <c r="R950" s="28"/>
      <c r="S950" s="28"/>
      <c r="T950" s="28"/>
      <c r="U950" s="28"/>
      <c r="V950" s="28"/>
      <c r="W950" s="28"/>
      <c r="Y950" s="28"/>
    </row>
    <row r="951" spans="16:25">
      <c r="P951" s="33"/>
      <c r="Q951" s="28"/>
      <c r="R951" s="28"/>
      <c r="S951" s="28"/>
      <c r="T951" s="28"/>
      <c r="U951" s="28"/>
      <c r="V951" s="28"/>
      <c r="W951" s="28"/>
      <c r="Y951" s="28"/>
    </row>
    <row r="952" spans="16:25">
      <c r="P952" s="33"/>
      <c r="Q952" s="28"/>
      <c r="R952" s="28"/>
      <c r="S952" s="28"/>
      <c r="T952" s="28"/>
      <c r="U952" s="28"/>
      <c r="V952" s="28"/>
      <c r="W952" s="28"/>
      <c r="Y952" s="28"/>
    </row>
    <row r="953" spans="16:25">
      <c r="P953" s="33"/>
      <c r="Q953" s="28"/>
      <c r="R953" s="28"/>
      <c r="S953" s="28"/>
      <c r="T953" s="28"/>
      <c r="U953" s="28"/>
      <c r="V953" s="28"/>
      <c r="W953" s="28"/>
      <c r="Y953" s="28"/>
    </row>
    <row r="954" spans="16:25">
      <c r="P954" s="33"/>
      <c r="Q954" s="28"/>
      <c r="R954" s="28"/>
      <c r="S954" s="28"/>
      <c r="T954" s="28"/>
      <c r="U954" s="28"/>
      <c r="V954" s="28"/>
      <c r="W954" s="28"/>
      <c r="Y954" s="28"/>
    </row>
    <row r="955" spans="16:25">
      <c r="P955" s="33"/>
      <c r="Q955" s="28"/>
      <c r="R955" s="28"/>
      <c r="S955" s="28"/>
      <c r="T955" s="28"/>
      <c r="U955" s="28"/>
      <c r="V955" s="28"/>
      <c r="W955" s="28"/>
      <c r="Y955" s="28"/>
    </row>
    <row r="956" spans="16:25">
      <c r="P956" s="33"/>
      <c r="Q956" s="28"/>
      <c r="R956" s="28"/>
      <c r="S956" s="28"/>
      <c r="T956" s="28"/>
      <c r="U956" s="28"/>
      <c r="V956" s="28"/>
      <c r="W956" s="28"/>
      <c r="Y956" s="28"/>
    </row>
    <row r="957" spans="16:25">
      <c r="P957" s="33"/>
      <c r="Q957" s="28"/>
      <c r="R957" s="28"/>
      <c r="S957" s="28"/>
      <c r="T957" s="28"/>
      <c r="U957" s="28"/>
      <c r="V957" s="28"/>
      <c r="W957" s="28"/>
      <c r="Y957" s="28"/>
    </row>
    <row r="958" spans="16:25">
      <c r="P958" s="33"/>
      <c r="Q958" s="28"/>
      <c r="R958" s="28"/>
      <c r="S958" s="28"/>
      <c r="T958" s="28"/>
      <c r="U958" s="28"/>
      <c r="V958" s="28"/>
      <c r="W958" s="28"/>
      <c r="Y958" s="28"/>
    </row>
    <row r="959" spans="16:25">
      <c r="P959" s="33"/>
      <c r="Q959" s="28"/>
      <c r="R959" s="28"/>
      <c r="S959" s="28"/>
      <c r="T959" s="28"/>
      <c r="U959" s="28"/>
      <c r="V959" s="28"/>
      <c r="W959" s="28"/>
      <c r="Y959" s="28"/>
    </row>
    <row r="960" spans="16:25">
      <c r="P960" s="33"/>
      <c r="Q960" s="28"/>
      <c r="R960" s="28"/>
      <c r="S960" s="28"/>
      <c r="T960" s="28"/>
      <c r="U960" s="28"/>
      <c r="V960" s="28"/>
      <c r="W960" s="28"/>
      <c r="Y960" s="28"/>
    </row>
    <row r="961" spans="16:25">
      <c r="P961" s="33"/>
      <c r="Q961" s="28"/>
      <c r="R961" s="28"/>
      <c r="S961" s="28"/>
      <c r="T961" s="28"/>
      <c r="U961" s="28"/>
      <c r="V961" s="28"/>
      <c r="W961" s="28"/>
      <c r="Y961" s="28"/>
    </row>
    <row r="962" spans="16:25">
      <c r="P962" s="33"/>
      <c r="Q962" s="28"/>
      <c r="R962" s="28"/>
      <c r="S962" s="28"/>
      <c r="T962" s="28"/>
      <c r="U962" s="28"/>
      <c r="V962" s="28"/>
      <c r="W962" s="28"/>
      <c r="Y962" s="28"/>
    </row>
    <row r="963" spans="16:25">
      <c r="P963" s="33"/>
      <c r="Q963" s="28"/>
      <c r="R963" s="28"/>
      <c r="S963" s="28"/>
      <c r="T963" s="28"/>
      <c r="U963" s="28"/>
      <c r="V963" s="28"/>
      <c r="W963" s="28"/>
      <c r="Y963" s="28"/>
    </row>
    <row r="964" spans="16:25">
      <c r="P964" s="33"/>
      <c r="Q964" s="28"/>
      <c r="R964" s="28"/>
      <c r="S964" s="28"/>
      <c r="T964" s="28"/>
      <c r="U964" s="28"/>
      <c r="V964" s="28"/>
      <c r="W964" s="28"/>
      <c r="Y964" s="28"/>
    </row>
    <row r="965" spans="16:25">
      <c r="P965" s="33"/>
      <c r="Q965" s="28"/>
      <c r="R965" s="28"/>
      <c r="S965" s="28"/>
      <c r="T965" s="28"/>
      <c r="U965" s="28"/>
      <c r="V965" s="28"/>
      <c r="W965" s="28"/>
      <c r="Y965" s="28"/>
    </row>
    <row r="966" spans="16:25">
      <c r="P966" s="33"/>
      <c r="Q966" s="28"/>
      <c r="R966" s="28"/>
      <c r="S966" s="28"/>
      <c r="T966" s="28"/>
      <c r="U966" s="28"/>
      <c r="V966" s="28"/>
      <c r="W966" s="28"/>
      <c r="Y966" s="28"/>
    </row>
    <row r="967" spans="16:25">
      <c r="P967" s="33"/>
      <c r="Q967" s="28"/>
      <c r="R967" s="28"/>
      <c r="S967" s="28"/>
      <c r="T967" s="28"/>
      <c r="U967" s="28"/>
      <c r="V967" s="28"/>
      <c r="W967" s="28"/>
      <c r="Y967" s="28"/>
    </row>
    <row r="968" spans="16:25">
      <c r="P968" s="33"/>
      <c r="Q968" s="28"/>
      <c r="R968" s="28"/>
      <c r="S968" s="28"/>
      <c r="T968" s="28"/>
      <c r="U968" s="28"/>
      <c r="V968" s="28"/>
      <c r="W968" s="28"/>
      <c r="Y968" s="28"/>
    </row>
    <row r="969" spans="16:25">
      <c r="P969" s="33"/>
      <c r="Q969" s="28"/>
      <c r="R969" s="28"/>
      <c r="S969" s="28"/>
      <c r="T969" s="28"/>
      <c r="U969" s="28"/>
      <c r="V969" s="28"/>
      <c r="W969" s="28"/>
      <c r="Y969" s="28"/>
    </row>
    <row r="970" spans="16:25">
      <c r="P970" s="33"/>
      <c r="Q970" s="28"/>
      <c r="R970" s="28"/>
      <c r="S970" s="28"/>
      <c r="T970" s="28"/>
      <c r="U970" s="28"/>
      <c r="V970" s="28"/>
      <c r="W970" s="28"/>
      <c r="Y970" s="28"/>
    </row>
    <row r="971" spans="16:25">
      <c r="P971" s="33"/>
      <c r="Q971" s="28"/>
      <c r="R971" s="28"/>
      <c r="S971" s="28"/>
      <c r="T971" s="28"/>
      <c r="U971" s="28"/>
      <c r="V971" s="28"/>
      <c r="W971" s="28"/>
      <c r="Y971" s="28"/>
    </row>
    <row r="972" spans="16:25">
      <c r="P972" s="33"/>
      <c r="Q972" s="28"/>
      <c r="R972" s="28"/>
      <c r="S972" s="28"/>
      <c r="T972" s="28"/>
      <c r="U972" s="28"/>
      <c r="V972" s="28"/>
      <c r="W972" s="28"/>
      <c r="Y972" s="28"/>
    </row>
    <row r="973" spans="16:25">
      <c r="P973" s="33"/>
      <c r="Q973" s="28"/>
      <c r="R973" s="28"/>
      <c r="S973" s="28"/>
      <c r="T973" s="28"/>
      <c r="U973" s="28"/>
      <c r="V973" s="28"/>
      <c r="W973" s="28"/>
      <c r="Y973" s="28"/>
    </row>
    <row r="974" spans="16:25">
      <c r="P974" s="33"/>
      <c r="Q974" s="28"/>
      <c r="R974" s="28"/>
      <c r="S974" s="28"/>
      <c r="T974" s="28"/>
      <c r="U974" s="28"/>
      <c r="V974" s="28"/>
      <c r="W974" s="28"/>
      <c r="Y974" s="28"/>
    </row>
    <row r="975" spans="16:25">
      <c r="P975" s="33"/>
      <c r="Q975" s="28"/>
      <c r="R975" s="28"/>
      <c r="S975" s="28"/>
      <c r="T975" s="28"/>
      <c r="U975" s="28"/>
      <c r="V975" s="28"/>
      <c r="W975" s="28"/>
      <c r="Y975" s="28"/>
    </row>
    <row r="976" spans="16:25">
      <c r="P976" s="33"/>
      <c r="Q976" s="28"/>
      <c r="R976" s="28"/>
      <c r="S976" s="28"/>
      <c r="T976" s="28"/>
      <c r="U976" s="28"/>
      <c r="V976" s="28"/>
      <c r="W976" s="28"/>
      <c r="Y976" s="28"/>
    </row>
    <row r="977" spans="16:25">
      <c r="P977" s="33"/>
      <c r="Q977" s="28"/>
      <c r="R977" s="28"/>
      <c r="S977" s="28"/>
      <c r="T977" s="28"/>
      <c r="U977" s="28"/>
      <c r="V977" s="28"/>
      <c r="W977" s="28"/>
      <c r="Y977" s="28"/>
    </row>
    <row r="978" spans="16:25">
      <c r="P978" s="33"/>
      <c r="Q978" s="28"/>
      <c r="R978" s="28"/>
      <c r="S978" s="28"/>
      <c r="T978" s="28"/>
      <c r="U978" s="28"/>
      <c r="V978" s="28"/>
      <c r="W978" s="28"/>
      <c r="Y978" s="28"/>
    </row>
    <row r="979" spans="16:25">
      <c r="P979" s="33"/>
      <c r="Q979" s="28"/>
      <c r="R979" s="28"/>
      <c r="S979" s="28"/>
      <c r="T979" s="28"/>
      <c r="U979" s="28"/>
      <c r="V979" s="28"/>
      <c r="W979" s="28"/>
      <c r="Y979" s="28"/>
    </row>
    <row r="980" spans="16:25">
      <c r="P980" s="33"/>
      <c r="Q980" s="28"/>
      <c r="R980" s="28"/>
      <c r="S980" s="28"/>
      <c r="T980" s="28"/>
      <c r="U980" s="28"/>
      <c r="V980" s="28"/>
      <c r="W980" s="28"/>
      <c r="Y980" s="28"/>
    </row>
    <row r="981" spans="16:25">
      <c r="P981" s="33"/>
      <c r="Q981" s="28"/>
      <c r="R981" s="28"/>
      <c r="S981" s="28"/>
      <c r="T981" s="28"/>
      <c r="U981" s="28"/>
      <c r="V981" s="28"/>
      <c r="W981" s="28"/>
      <c r="Y981" s="28"/>
    </row>
    <row r="982" spans="16:25">
      <c r="P982" s="33"/>
      <c r="Q982" s="28"/>
      <c r="R982" s="28"/>
      <c r="S982" s="28"/>
      <c r="T982" s="28"/>
      <c r="U982" s="28"/>
      <c r="V982" s="28"/>
      <c r="W982" s="28"/>
      <c r="Y982" s="28"/>
    </row>
    <row r="983" spans="16:25">
      <c r="P983" s="33"/>
      <c r="Q983" s="28"/>
      <c r="R983" s="28"/>
      <c r="S983" s="28"/>
      <c r="T983" s="28"/>
      <c r="U983" s="28"/>
      <c r="V983" s="28"/>
      <c r="W983" s="28"/>
      <c r="Y983" s="28"/>
    </row>
    <row r="984" spans="16:25">
      <c r="P984" s="33"/>
      <c r="Q984" s="28"/>
      <c r="R984" s="28"/>
      <c r="S984" s="28"/>
      <c r="T984" s="28"/>
      <c r="U984" s="28"/>
      <c r="V984" s="28"/>
      <c r="W984" s="28"/>
      <c r="Y984" s="28"/>
    </row>
    <row r="985" spans="16:25">
      <c r="P985" s="33"/>
      <c r="Q985" s="28"/>
      <c r="R985" s="28"/>
      <c r="S985" s="28"/>
      <c r="T985" s="28"/>
      <c r="U985" s="28"/>
      <c r="V985" s="28"/>
      <c r="W985" s="28"/>
      <c r="Y985" s="28"/>
    </row>
    <row r="986" spans="16:25">
      <c r="P986" s="33"/>
      <c r="Q986" s="28"/>
      <c r="R986" s="28"/>
      <c r="S986" s="28"/>
      <c r="T986" s="28"/>
      <c r="U986" s="28"/>
      <c r="V986" s="28"/>
      <c r="W986" s="28"/>
      <c r="Y986" s="28"/>
    </row>
    <row r="987" spans="16:25">
      <c r="P987" s="33"/>
      <c r="Q987" s="28"/>
      <c r="R987" s="28"/>
      <c r="S987" s="28"/>
      <c r="T987" s="28"/>
      <c r="U987" s="28"/>
      <c r="V987" s="28"/>
      <c r="W987" s="28"/>
      <c r="Y987" s="28"/>
    </row>
    <row r="988" spans="16:25">
      <c r="P988" s="33"/>
      <c r="Q988" s="28"/>
      <c r="R988" s="28"/>
      <c r="S988" s="28"/>
      <c r="T988" s="28"/>
      <c r="U988" s="28"/>
      <c r="V988" s="28"/>
      <c r="W988" s="28"/>
      <c r="Y988" s="28"/>
    </row>
    <row r="989" spans="16:25">
      <c r="P989" s="33"/>
      <c r="Q989" s="28"/>
      <c r="R989" s="28"/>
      <c r="S989" s="28"/>
      <c r="T989" s="28"/>
      <c r="U989" s="28"/>
      <c r="V989" s="28"/>
      <c r="W989" s="28"/>
      <c r="Y989" s="28"/>
    </row>
    <row r="990" spans="16:25">
      <c r="P990" s="33"/>
      <c r="Q990" s="28"/>
      <c r="R990" s="28"/>
      <c r="S990" s="28"/>
      <c r="T990" s="28"/>
      <c r="U990" s="28"/>
      <c r="V990" s="28"/>
      <c r="W990" s="28"/>
      <c r="Y990" s="28"/>
    </row>
    <row r="991" spans="16:25">
      <c r="P991" s="33"/>
      <c r="Q991" s="28"/>
      <c r="R991" s="28"/>
      <c r="S991" s="28"/>
      <c r="T991" s="28"/>
      <c r="U991" s="28"/>
      <c r="V991" s="28"/>
      <c r="W991" s="28"/>
      <c r="Y991" s="28"/>
    </row>
    <row r="992" spans="16:25">
      <c r="P992" s="33"/>
      <c r="Q992" s="28"/>
      <c r="R992" s="28"/>
      <c r="S992" s="28"/>
      <c r="T992" s="28"/>
      <c r="U992" s="28"/>
      <c r="V992" s="28"/>
      <c r="W992" s="28"/>
      <c r="Y992" s="28"/>
    </row>
    <row r="993" spans="16:25">
      <c r="P993" s="33"/>
      <c r="Q993" s="28"/>
      <c r="R993" s="28"/>
      <c r="S993" s="28"/>
      <c r="T993" s="28"/>
      <c r="U993" s="28"/>
      <c r="V993" s="28"/>
      <c r="W993" s="28"/>
      <c r="Y993" s="28"/>
    </row>
    <row r="994" spans="16:25">
      <c r="P994" s="33"/>
      <c r="Q994" s="28"/>
      <c r="R994" s="28"/>
      <c r="S994" s="28"/>
      <c r="T994" s="28"/>
      <c r="U994" s="28"/>
      <c r="V994" s="28"/>
      <c r="W994" s="28"/>
      <c r="Y994" s="28"/>
    </row>
    <row r="995" spans="16:25">
      <c r="P995" s="33"/>
      <c r="Q995" s="28"/>
      <c r="R995" s="28"/>
      <c r="S995" s="28"/>
      <c r="T995" s="28"/>
      <c r="U995" s="28"/>
      <c r="V995" s="28"/>
      <c r="W995" s="28"/>
      <c r="Y995" s="28"/>
    </row>
    <row r="996" spans="16:25">
      <c r="P996" s="33"/>
      <c r="Q996" s="28"/>
      <c r="R996" s="28"/>
      <c r="S996" s="28"/>
      <c r="T996" s="28"/>
      <c r="U996" s="28"/>
      <c r="V996" s="28"/>
      <c r="W996" s="28"/>
      <c r="Y996" s="28"/>
    </row>
    <row r="997" spans="16:25">
      <c r="P997" s="33"/>
      <c r="Q997" s="28"/>
      <c r="R997" s="28"/>
      <c r="S997" s="28"/>
      <c r="T997" s="28"/>
      <c r="U997" s="28"/>
      <c r="V997" s="28"/>
      <c r="W997" s="28"/>
      <c r="Y997" s="28"/>
    </row>
    <row r="998" spans="16:25">
      <c r="P998" s="33"/>
      <c r="Q998" s="28"/>
      <c r="R998" s="28"/>
      <c r="S998" s="28"/>
      <c r="T998" s="28"/>
      <c r="U998" s="28"/>
      <c r="V998" s="28"/>
      <c r="W998" s="28"/>
      <c r="Y998" s="28"/>
    </row>
    <row r="999" spans="16:25">
      <c r="P999" s="33"/>
      <c r="Q999" s="28"/>
      <c r="R999" s="28"/>
      <c r="S999" s="28"/>
      <c r="T999" s="28"/>
      <c r="U999" s="28"/>
      <c r="V999" s="28"/>
      <c r="W999" s="28"/>
      <c r="Y999" s="28"/>
    </row>
    <row r="1000" spans="16:25">
      <c r="P1000" s="33"/>
      <c r="Q1000" s="28"/>
      <c r="R1000" s="28"/>
      <c r="S1000" s="28"/>
      <c r="T1000" s="28"/>
      <c r="U1000" s="28"/>
      <c r="V1000" s="28"/>
      <c r="W1000" s="28"/>
      <c r="Y1000" s="28"/>
    </row>
    <row r="1001" spans="16:25">
      <c r="P1001" s="33"/>
      <c r="Q1001" s="28"/>
      <c r="R1001" s="28"/>
      <c r="S1001" s="28"/>
      <c r="T1001" s="28"/>
      <c r="U1001" s="28"/>
      <c r="V1001" s="28"/>
      <c r="W1001" s="28"/>
      <c r="Y1001" s="28"/>
    </row>
    <row r="1002" spans="16:25">
      <c r="P1002" s="33"/>
      <c r="Q1002" s="28"/>
      <c r="R1002" s="28"/>
      <c r="S1002" s="28"/>
      <c r="T1002" s="28"/>
      <c r="U1002" s="28"/>
      <c r="V1002" s="28"/>
      <c r="W1002" s="28"/>
      <c r="Y1002" s="28"/>
    </row>
    <row r="1003" spans="16:25">
      <c r="P1003" s="33"/>
      <c r="Q1003" s="28"/>
      <c r="R1003" s="28"/>
      <c r="S1003" s="28"/>
      <c r="T1003" s="28"/>
      <c r="U1003" s="28"/>
      <c r="V1003" s="28"/>
      <c r="W1003" s="28"/>
      <c r="Y1003" s="28"/>
    </row>
    <row r="1004" spans="16:25">
      <c r="P1004" s="33"/>
      <c r="Q1004" s="28"/>
      <c r="R1004" s="28"/>
      <c r="S1004" s="28"/>
      <c r="T1004" s="28"/>
      <c r="U1004" s="28"/>
      <c r="V1004" s="28"/>
      <c r="W1004" s="28"/>
      <c r="Y1004" s="28"/>
    </row>
    <row r="1005" spans="16:25">
      <c r="P1005" s="33"/>
      <c r="Q1005" s="28"/>
      <c r="R1005" s="28"/>
      <c r="S1005" s="28"/>
      <c r="T1005" s="28"/>
      <c r="U1005" s="28"/>
      <c r="V1005" s="28"/>
      <c r="W1005" s="28"/>
      <c r="Y1005" s="28"/>
    </row>
    <row r="1006" spans="16:25">
      <c r="P1006" s="33"/>
      <c r="Q1006" s="28"/>
      <c r="R1006" s="28"/>
      <c r="S1006" s="28"/>
      <c r="T1006" s="28"/>
      <c r="U1006" s="28"/>
      <c r="V1006" s="28"/>
      <c r="W1006" s="28"/>
      <c r="Y1006" s="28"/>
    </row>
    <row r="1007" spans="16:25">
      <c r="P1007" s="33"/>
      <c r="Q1007" s="28"/>
      <c r="R1007" s="28"/>
      <c r="S1007" s="28"/>
      <c r="T1007" s="28"/>
      <c r="U1007" s="28"/>
      <c r="V1007" s="28"/>
      <c r="W1007" s="28"/>
      <c r="Y1007" s="28"/>
    </row>
    <row r="1008" spans="16:25">
      <c r="P1008" s="33"/>
      <c r="Q1008" s="28"/>
      <c r="R1008" s="28"/>
      <c r="S1008" s="28"/>
      <c r="T1008" s="28"/>
      <c r="U1008" s="28"/>
      <c r="V1008" s="28"/>
      <c r="W1008" s="28"/>
      <c r="Y1008" s="28"/>
    </row>
    <row r="1009" spans="16:25">
      <c r="P1009" s="33"/>
      <c r="Q1009" s="28"/>
      <c r="R1009" s="28"/>
      <c r="S1009" s="28"/>
      <c r="T1009" s="28"/>
      <c r="U1009" s="28"/>
      <c r="V1009" s="28"/>
      <c r="W1009" s="28"/>
      <c r="Y1009" s="28"/>
    </row>
    <row r="1010" spans="16:25">
      <c r="P1010" s="33"/>
      <c r="Q1010" s="28"/>
      <c r="R1010" s="28"/>
      <c r="S1010" s="28"/>
      <c r="T1010" s="28"/>
      <c r="U1010" s="28"/>
      <c r="V1010" s="28"/>
      <c r="W1010" s="28"/>
      <c r="Y1010" s="28"/>
    </row>
    <row r="1011" spans="16:25">
      <c r="P1011" s="33"/>
      <c r="Q1011" s="28"/>
      <c r="R1011" s="28"/>
      <c r="S1011" s="28"/>
      <c r="T1011" s="28"/>
      <c r="U1011" s="28"/>
      <c r="V1011" s="28"/>
      <c r="W1011" s="28"/>
      <c r="Y1011" s="28"/>
    </row>
    <row r="1012" spans="16:25">
      <c r="P1012" s="33"/>
      <c r="Q1012" s="28"/>
      <c r="R1012" s="28"/>
      <c r="S1012" s="28"/>
      <c r="T1012" s="28"/>
      <c r="U1012" s="28"/>
      <c r="V1012" s="28"/>
      <c r="W1012" s="28"/>
      <c r="Y1012" s="28"/>
    </row>
    <row r="1013" spans="16:25">
      <c r="P1013" s="33"/>
      <c r="Q1013" s="28"/>
      <c r="R1013" s="28"/>
      <c r="S1013" s="28"/>
      <c r="T1013" s="28"/>
      <c r="U1013" s="28"/>
      <c r="V1013" s="28"/>
      <c r="W1013" s="28"/>
      <c r="Y1013" s="28"/>
    </row>
    <row r="1014" spans="16:25">
      <c r="P1014" s="33"/>
      <c r="Q1014" s="28"/>
      <c r="R1014" s="28"/>
      <c r="S1014" s="28"/>
      <c r="T1014" s="28"/>
      <c r="U1014" s="28"/>
      <c r="V1014" s="28"/>
      <c r="W1014" s="28"/>
      <c r="Y1014" s="28"/>
    </row>
    <row r="1015" spans="16:25">
      <c r="P1015" s="33"/>
      <c r="Q1015" s="28"/>
      <c r="R1015" s="28"/>
      <c r="S1015" s="28"/>
      <c r="T1015" s="28"/>
      <c r="U1015" s="28"/>
      <c r="V1015" s="28"/>
      <c r="W1015" s="28"/>
      <c r="Y1015" s="28"/>
    </row>
    <row r="1016" spans="16:25">
      <c r="P1016" s="33"/>
      <c r="Q1016" s="28"/>
      <c r="R1016" s="28"/>
      <c r="S1016" s="28"/>
      <c r="T1016" s="28"/>
      <c r="U1016" s="28"/>
      <c r="V1016" s="28"/>
      <c r="W1016" s="28"/>
      <c r="Y1016" s="28"/>
    </row>
    <row r="1017" spans="16:25">
      <c r="P1017" s="33"/>
      <c r="Q1017" s="28"/>
      <c r="R1017" s="28"/>
      <c r="S1017" s="28"/>
      <c r="T1017" s="28"/>
      <c r="U1017" s="28"/>
      <c r="V1017" s="28"/>
      <c r="W1017" s="28"/>
      <c r="Y1017" s="28"/>
    </row>
    <row r="1018" spans="16:25">
      <c r="P1018" s="33"/>
      <c r="Q1018" s="28"/>
      <c r="R1018" s="28"/>
      <c r="S1018" s="28"/>
      <c r="T1018" s="28"/>
      <c r="U1018" s="28"/>
      <c r="V1018" s="28"/>
      <c r="W1018" s="28"/>
      <c r="Y1018" s="28"/>
    </row>
    <row r="1019" spans="16:25">
      <c r="P1019" s="33"/>
      <c r="Q1019" s="28"/>
      <c r="R1019" s="28"/>
      <c r="S1019" s="28"/>
      <c r="T1019" s="28"/>
      <c r="U1019" s="28"/>
      <c r="V1019" s="28"/>
      <c r="W1019" s="28"/>
      <c r="Y1019" s="28"/>
    </row>
    <row r="1020" spans="16:25">
      <c r="P1020" s="33"/>
      <c r="Q1020" s="28"/>
      <c r="R1020" s="28"/>
      <c r="S1020" s="28"/>
      <c r="T1020" s="28"/>
      <c r="U1020" s="28"/>
      <c r="V1020" s="28"/>
      <c r="W1020" s="28"/>
      <c r="Y1020" s="28"/>
    </row>
    <row r="1021" spans="16:25">
      <c r="P1021" s="33"/>
      <c r="Q1021" s="28"/>
      <c r="R1021" s="28"/>
      <c r="S1021" s="28"/>
      <c r="T1021" s="28"/>
      <c r="U1021" s="28"/>
      <c r="V1021" s="28"/>
      <c r="W1021" s="28"/>
      <c r="Y1021" s="28"/>
    </row>
    <row r="1022" spans="16:25">
      <c r="P1022" s="33"/>
      <c r="Q1022" s="28"/>
      <c r="R1022" s="28"/>
      <c r="S1022" s="28"/>
      <c r="T1022" s="28"/>
      <c r="U1022" s="28"/>
      <c r="V1022" s="28"/>
      <c r="W1022" s="28"/>
      <c r="Y1022" s="28"/>
    </row>
    <row r="1023" spans="16:25">
      <c r="P1023" s="33"/>
      <c r="Q1023" s="28"/>
      <c r="R1023" s="28"/>
      <c r="S1023" s="28"/>
      <c r="T1023" s="28"/>
      <c r="U1023" s="28"/>
      <c r="V1023" s="28"/>
      <c r="W1023" s="28"/>
      <c r="Y1023" s="28"/>
    </row>
    <row r="1024" spans="16:25">
      <c r="P1024" s="33"/>
      <c r="Q1024" s="28"/>
      <c r="R1024" s="28"/>
      <c r="S1024" s="28"/>
      <c r="T1024" s="28"/>
      <c r="U1024" s="28"/>
      <c r="V1024" s="28"/>
      <c r="W1024" s="28"/>
      <c r="Y1024" s="28"/>
    </row>
    <row r="1025" spans="16:25">
      <c r="P1025" s="33"/>
      <c r="Q1025" s="28"/>
      <c r="R1025" s="28"/>
      <c r="S1025" s="28"/>
      <c r="T1025" s="28"/>
      <c r="U1025" s="28"/>
      <c r="V1025" s="28"/>
      <c r="W1025" s="28"/>
      <c r="Y1025" s="28"/>
    </row>
    <row r="1026" spans="16:25">
      <c r="P1026" s="33"/>
      <c r="Q1026" s="28"/>
      <c r="R1026" s="28"/>
      <c r="S1026" s="28"/>
      <c r="T1026" s="28"/>
      <c r="U1026" s="28"/>
      <c r="V1026" s="28"/>
      <c r="W1026" s="28"/>
      <c r="Y1026" s="28"/>
    </row>
    <row r="1027" spans="16:25">
      <c r="P1027" s="33"/>
      <c r="Q1027" s="28"/>
      <c r="R1027" s="28"/>
      <c r="S1027" s="28"/>
      <c r="T1027" s="28"/>
      <c r="U1027" s="28"/>
      <c r="V1027" s="28"/>
      <c r="W1027" s="28"/>
      <c r="Y1027" s="28"/>
    </row>
    <row r="1028" spans="16:25">
      <c r="P1028" s="33"/>
      <c r="Q1028" s="28"/>
      <c r="R1028" s="28"/>
      <c r="S1028" s="28"/>
      <c r="T1028" s="28"/>
      <c r="U1028" s="28"/>
      <c r="V1028" s="28"/>
      <c r="W1028" s="28"/>
      <c r="Y1028" s="28"/>
    </row>
    <row r="1029" spans="16:25">
      <c r="P1029" s="33"/>
      <c r="Q1029" s="28"/>
      <c r="R1029" s="28"/>
      <c r="S1029" s="28"/>
      <c r="T1029" s="28"/>
      <c r="U1029" s="28"/>
      <c r="V1029" s="28"/>
      <c r="W1029" s="28"/>
      <c r="Y1029" s="28"/>
    </row>
    <row r="1030" spans="16:25">
      <c r="P1030" s="33"/>
      <c r="Q1030" s="28"/>
      <c r="R1030" s="28"/>
      <c r="S1030" s="28"/>
      <c r="T1030" s="28"/>
      <c r="U1030" s="28"/>
      <c r="V1030" s="28"/>
      <c r="W1030" s="28"/>
      <c r="Y1030" s="28"/>
    </row>
    <row r="1031" spans="16:25">
      <c r="P1031" s="33"/>
      <c r="Q1031" s="28"/>
      <c r="R1031" s="28"/>
      <c r="S1031" s="28"/>
      <c r="T1031" s="28"/>
      <c r="U1031" s="28"/>
      <c r="V1031" s="28"/>
      <c r="W1031" s="28"/>
      <c r="Y1031" s="28"/>
    </row>
    <row r="1032" spans="16:25">
      <c r="P1032" s="33"/>
      <c r="Q1032" s="28"/>
      <c r="R1032" s="28"/>
      <c r="S1032" s="28"/>
      <c r="T1032" s="28"/>
      <c r="U1032" s="28"/>
      <c r="V1032" s="28"/>
      <c r="W1032" s="28"/>
      <c r="Y1032" s="28"/>
    </row>
    <row r="1033" spans="16:25">
      <c r="P1033" s="33"/>
      <c r="Q1033" s="28"/>
      <c r="R1033" s="28"/>
      <c r="S1033" s="28"/>
      <c r="T1033" s="28"/>
      <c r="U1033" s="28"/>
      <c r="V1033" s="28"/>
      <c r="W1033" s="28"/>
      <c r="Y1033" s="28"/>
    </row>
    <row r="1034" spans="16:25">
      <c r="P1034" s="33"/>
      <c r="Q1034" s="28"/>
      <c r="R1034" s="28"/>
      <c r="S1034" s="28"/>
      <c r="T1034" s="28"/>
      <c r="U1034" s="28"/>
      <c r="V1034" s="28"/>
      <c r="W1034" s="28"/>
      <c r="Y1034" s="28"/>
    </row>
    <row r="1035" spans="16:25">
      <c r="P1035" s="33"/>
      <c r="Q1035" s="28"/>
      <c r="R1035" s="28"/>
      <c r="S1035" s="28"/>
      <c r="T1035" s="28"/>
      <c r="U1035" s="28"/>
      <c r="V1035" s="28"/>
      <c r="W1035" s="28"/>
      <c r="Y1035" s="28"/>
    </row>
    <row r="1036" spans="16:25">
      <c r="P1036" s="33"/>
      <c r="Q1036" s="28"/>
      <c r="R1036" s="28"/>
      <c r="S1036" s="28"/>
      <c r="T1036" s="28"/>
      <c r="U1036" s="28"/>
      <c r="V1036" s="28"/>
      <c r="W1036" s="28"/>
      <c r="Y1036" s="28"/>
    </row>
    <row r="1037" spans="16:25">
      <c r="P1037" s="33"/>
      <c r="Q1037" s="28"/>
      <c r="R1037" s="28"/>
      <c r="S1037" s="28"/>
      <c r="T1037" s="28"/>
      <c r="U1037" s="28"/>
      <c r="V1037" s="28"/>
      <c r="W1037" s="28"/>
      <c r="Y1037" s="28"/>
    </row>
    <row r="1038" spans="16:25">
      <c r="P1038" s="33"/>
      <c r="Q1038" s="28"/>
      <c r="R1038" s="28"/>
      <c r="S1038" s="28"/>
      <c r="T1038" s="28"/>
      <c r="U1038" s="28"/>
      <c r="V1038" s="28"/>
      <c r="W1038" s="28"/>
      <c r="Y1038" s="28"/>
    </row>
    <row r="1039" spans="16:25">
      <c r="P1039" s="33"/>
      <c r="Q1039" s="28"/>
      <c r="R1039" s="28"/>
      <c r="S1039" s="28"/>
      <c r="T1039" s="28"/>
      <c r="U1039" s="28"/>
      <c r="V1039" s="28"/>
      <c r="W1039" s="28"/>
      <c r="Y1039" s="28"/>
    </row>
    <row r="1040" spans="16:25">
      <c r="P1040" s="33"/>
      <c r="Q1040" s="28"/>
      <c r="R1040" s="28"/>
      <c r="S1040" s="28"/>
      <c r="T1040" s="28"/>
      <c r="U1040" s="28"/>
      <c r="V1040" s="28"/>
      <c r="W1040" s="28"/>
      <c r="Y1040" s="28"/>
    </row>
    <row r="1041" spans="16:25">
      <c r="P1041" s="33"/>
      <c r="Q1041" s="28"/>
      <c r="R1041" s="28"/>
      <c r="S1041" s="28"/>
      <c r="T1041" s="28"/>
      <c r="U1041" s="28"/>
      <c r="V1041" s="28"/>
      <c r="W1041" s="28"/>
      <c r="Y1041" s="28"/>
    </row>
    <row r="1042" spans="16:25">
      <c r="P1042" s="33"/>
      <c r="Q1042" s="28"/>
      <c r="R1042" s="28"/>
      <c r="S1042" s="28"/>
      <c r="T1042" s="28"/>
      <c r="U1042" s="28"/>
      <c r="V1042" s="28"/>
      <c r="W1042" s="28"/>
      <c r="Y1042" s="28"/>
    </row>
    <row r="1043" spans="16:25">
      <c r="P1043" s="33"/>
      <c r="Q1043" s="28"/>
      <c r="R1043" s="28"/>
      <c r="S1043" s="28"/>
      <c r="T1043" s="28"/>
      <c r="U1043" s="28"/>
      <c r="V1043" s="28"/>
      <c r="W1043" s="28"/>
      <c r="Y1043" s="28"/>
    </row>
    <row r="1044" spans="16:25">
      <c r="P1044" s="33"/>
      <c r="Q1044" s="28"/>
      <c r="R1044" s="28"/>
      <c r="S1044" s="28"/>
      <c r="T1044" s="28"/>
      <c r="U1044" s="28"/>
      <c r="V1044" s="28"/>
      <c r="W1044" s="28"/>
      <c r="Y1044" s="28"/>
    </row>
    <row r="1045" spans="16:25">
      <c r="P1045" s="33"/>
      <c r="Q1045" s="28"/>
      <c r="R1045" s="28"/>
      <c r="S1045" s="28"/>
      <c r="T1045" s="28"/>
      <c r="U1045" s="28"/>
      <c r="V1045" s="28"/>
      <c r="W1045" s="28"/>
      <c r="Y1045" s="28"/>
    </row>
    <row r="1046" spans="16:25">
      <c r="P1046" s="33"/>
      <c r="Q1046" s="28"/>
      <c r="R1046" s="28"/>
      <c r="S1046" s="28"/>
      <c r="T1046" s="28"/>
      <c r="U1046" s="28"/>
      <c r="V1046" s="28"/>
      <c r="W1046" s="28"/>
      <c r="Y1046" s="28"/>
    </row>
    <row r="1047" spans="16:25">
      <c r="P1047" s="33"/>
      <c r="Q1047" s="28"/>
      <c r="R1047" s="28"/>
      <c r="S1047" s="28"/>
      <c r="T1047" s="28"/>
      <c r="U1047" s="28"/>
      <c r="V1047" s="28"/>
      <c r="W1047" s="28"/>
      <c r="Y1047" s="28"/>
    </row>
    <row r="1048" spans="16:25">
      <c r="P1048" s="33"/>
      <c r="Q1048" s="28"/>
      <c r="R1048" s="28"/>
      <c r="S1048" s="28"/>
      <c r="T1048" s="28"/>
      <c r="U1048" s="28"/>
      <c r="V1048" s="28"/>
      <c r="W1048" s="28"/>
      <c r="Y1048" s="28"/>
    </row>
    <row r="1049" spans="16:25">
      <c r="P1049" s="33"/>
      <c r="Q1049" s="28"/>
      <c r="R1049" s="28"/>
      <c r="S1049" s="28"/>
      <c r="T1049" s="28"/>
      <c r="U1049" s="28"/>
      <c r="V1049" s="28"/>
      <c r="W1049" s="28"/>
      <c r="Y1049" s="28"/>
    </row>
    <row r="1050" spans="16:25">
      <c r="P1050" s="33"/>
      <c r="Q1050" s="28"/>
      <c r="R1050" s="28"/>
      <c r="S1050" s="28"/>
      <c r="T1050" s="28"/>
      <c r="U1050" s="28"/>
      <c r="V1050" s="28"/>
      <c r="W1050" s="28"/>
      <c r="Y1050" s="28"/>
    </row>
    <row r="1051" spans="16:25">
      <c r="P1051" s="33"/>
      <c r="Q1051" s="28"/>
      <c r="R1051" s="28"/>
      <c r="S1051" s="28"/>
      <c r="T1051" s="28"/>
      <c r="U1051" s="28"/>
      <c r="V1051" s="28"/>
      <c r="W1051" s="28"/>
      <c r="Y1051" s="28"/>
    </row>
    <row r="1052" spans="16:25">
      <c r="P1052" s="33"/>
      <c r="Q1052" s="28"/>
      <c r="R1052" s="28"/>
      <c r="S1052" s="28"/>
      <c r="T1052" s="28"/>
      <c r="U1052" s="28"/>
      <c r="V1052" s="28"/>
      <c r="W1052" s="28"/>
      <c r="Y1052" s="28"/>
    </row>
    <row r="1053" spans="16:25">
      <c r="P1053" s="33"/>
      <c r="Q1053" s="28"/>
      <c r="R1053" s="28"/>
      <c r="S1053" s="28"/>
      <c r="T1053" s="28"/>
      <c r="U1053" s="28"/>
      <c r="V1053" s="28"/>
      <c r="W1053" s="28"/>
      <c r="Y1053" s="28"/>
    </row>
    <row r="1054" spans="16:25">
      <c r="P1054" s="33"/>
      <c r="Q1054" s="28"/>
      <c r="R1054" s="28"/>
      <c r="S1054" s="28"/>
      <c r="T1054" s="28"/>
      <c r="U1054" s="28"/>
      <c r="V1054" s="28"/>
      <c r="W1054" s="28"/>
      <c r="Y1054" s="28"/>
    </row>
    <row r="1055" spans="16:25">
      <c r="P1055" s="33"/>
      <c r="Q1055" s="28"/>
      <c r="R1055" s="28"/>
      <c r="S1055" s="28"/>
      <c r="T1055" s="28"/>
      <c r="U1055" s="28"/>
      <c r="V1055" s="28"/>
      <c r="W1055" s="28"/>
      <c r="Y1055" s="28"/>
    </row>
    <row r="1056" spans="16:25">
      <c r="P1056" s="33"/>
      <c r="Q1056" s="28"/>
      <c r="R1056" s="28"/>
      <c r="S1056" s="28"/>
      <c r="T1056" s="28"/>
      <c r="U1056" s="28"/>
      <c r="V1056" s="28"/>
      <c r="W1056" s="28"/>
      <c r="Y1056" s="28"/>
    </row>
    <row r="1057" spans="16:25">
      <c r="P1057" s="33"/>
      <c r="Q1057" s="28"/>
      <c r="R1057" s="28"/>
      <c r="S1057" s="28"/>
      <c r="T1057" s="28"/>
      <c r="U1057" s="28"/>
      <c r="V1057" s="28"/>
      <c r="W1057" s="28"/>
      <c r="Y1057" s="28"/>
    </row>
    <row r="1058" spans="16:25">
      <c r="P1058" s="33"/>
      <c r="Q1058" s="28"/>
      <c r="R1058" s="28"/>
      <c r="S1058" s="28"/>
      <c r="T1058" s="28"/>
      <c r="U1058" s="28"/>
      <c r="V1058" s="28"/>
      <c r="W1058" s="28"/>
      <c r="Y1058" s="28"/>
    </row>
    <row r="1059" spans="16:25">
      <c r="P1059" s="33"/>
      <c r="Q1059" s="28"/>
      <c r="R1059" s="28"/>
      <c r="S1059" s="28"/>
      <c r="T1059" s="28"/>
      <c r="U1059" s="28"/>
      <c r="V1059" s="28"/>
      <c r="W1059" s="28"/>
      <c r="Y1059" s="28"/>
    </row>
    <row r="1060" spans="16:25">
      <c r="P1060" s="33"/>
      <c r="Q1060" s="28"/>
      <c r="R1060" s="28"/>
      <c r="S1060" s="28"/>
      <c r="T1060" s="28"/>
      <c r="U1060" s="28"/>
      <c r="V1060" s="28"/>
      <c r="W1060" s="28"/>
      <c r="Y1060" s="28"/>
    </row>
    <row r="1061" spans="16:25">
      <c r="P1061" s="33"/>
      <c r="Q1061" s="28"/>
      <c r="R1061" s="28"/>
      <c r="S1061" s="28"/>
      <c r="T1061" s="28"/>
      <c r="U1061" s="28"/>
      <c r="V1061" s="28"/>
      <c r="W1061" s="28"/>
      <c r="Y1061" s="28"/>
    </row>
    <row r="1062" spans="16:25">
      <c r="P1062" s="33"/>
      <c r="Q1062" s="28"/>
      <c r="R1062" s="28"/>
      <c r="S1062" s="28"/>
      <c r="T1062" s="28"/>
      <c r="U1062" s="28"/>
      <c r="V1062" s="28"/>
      <c r="W1062" s="28"/>
      <c r="Y1062" s="28"/>
    </row>
    <row r="1063" spans="16:25">
      <c r="P1063" s="33"/>
      <c r="Q1063" s="28"/>
      <c r="R1063" s="28"/>
      <c r="S1063" s="28"/>
      <c r="T1063" s="28"/>
      <c r="U1063" s="28"/>
      <c r="V1063" s="28"/>
      <c r="W1063" s="28"/>
      <c r="Y1063" s="28"/>
    </row>
    <row r="1064" spans="16:25">
      <c r="P1064" s="33"/>
      <c r="Q1064" s="28"/>
      <c r="R1064" s="28"/>
      <c r="S1064" s="28"/>
      <c r="T1064" s="28"/>
      <c r="U1064" s="28"/>
      <c r="V1064" s="28"/>
      <c r="W1064" s="28"/>
      <c r="Y1064" s="28"/>
    </row>
    <row r="1065" spans="16:25">
      <c r="P1065" s="33"/>
      <c r="Q1065" s="28"/>
      <c r="R1065" s="28"/>
      <c r="S1065" s="28"/>
      <c r="T1065" s="28"/>
      <c r="U1065" s="28"/>
      <c r="V1065" s="28"/>
      <c r="W1065" s="28"/>
      <c r="Y1065" s="28"/>
    </row>
    <row r="1066" spans="16:25">
      <c r="P1066" s="33"/>
      <c r="Q1066" s="28"/>
      <c r="R1066" s="28"/>
      <c r="S1066" s="28"/>
      <c r="T1066" s="28"/>
      <c r="U1066" s="28"/>
      <c r="V1066" s="28"/>
      <c r="W1066" s="28"/>
      <c r="Y1066" s="28"/>
    </row>
    <row r="1067" spans="16:25">
      <c r="P1067" s="33"/>
      <c r="Q1067" s="28"/>
      <c r="R1067" s="28"/>
      <c r="S1067" s="28"/>
      <c r="T1067" s="28"/>
      <c r="U1067" s="28"/>
      <c r="V1067" s="28"/>
      <c r="W1067" s="28"/>
      <c r="Y1067" s="28"/>
    </row>
    <row r="1068" spans="16:25">
      <c r="P1068" s="33"/>
      <c r="Q1068" s="28"/>
      <c r="R1068" s="28"/>
      <c r="S1068" s="28"/>
      <c r="T1068" s="28"/>
      <c r="U1068" s="28"/>
      <c r="V1068" s="28"/>
      <c r="W1068" s="28"/>
      <c r="Y1068" s="28"/>
    </row>
    <row r="1069" spans="16:25">
      <c r="P1069" s="33"/>
      <c r="Q1069" s="28"/>
      <c r="R1069" s="28"/>
      <c r="S1069" s="28"/>
      <c r="T1069" s="28"/>
      <c r="U1069" s="28"/>
      <c r="V1069" s="28"/>
      <c r="W1069" s="28"/>
      <c r="Y1069" s="28"/>
    </row>
    <row r="1070" spans="16:25">
      <c r="P1070" s="33"/>
      <c r="Q1070" s="28"/>
      <c r="R1070" s="28"/>
      <c r="S1070" s="28"/>
      <c r="T1070" s="28"/>
      <c r="U1070" s="28"/>
      <c r="V1070" s="28"/>
      <c r="W1070" s="28"/>
      <c r="Y1070" s="28"/>
    </row>
    <row r="1071" spans="16:25">
      <c r="P1071" s="33"/>
      <c r="Q1071" s="28"/>
      <c r="R1071" s="28"/>
      <c r="S1071" s="28"/>
      <c r="T1071" s="28"/>
      <c r="U1071" s="28"/>
      <c r="V1071" s="28"/>
      <c r="W1071" s="28"/>
      <c r="Y1071" s="28"/>
    </row>
    <row r="1072" spans="16:25">
      <c r="P1072" s="33"/>
      <c r="Q1072" s="28"/>
      <c r="R1072" s="28"/>
      <c r="S1072" s="28"/>
      <c r="T1072" s="28"/>
      <c r="U1072" s="28"/>
      <c r="V1072" s="28"/>
      <c r="W1072" s="28"/>
      <c r="Y1072" s="28"/>
    </row>
    <row r="1073" spans="16:25">
      <c r="P1073" s="33"/>
      <c r="Q1073" s="28"/>
      <c r="R1073" s="28"/>
      <c r="S1073" s="28"/>
      <c r="T1073" s="28"/>
      <c r="U1073" s="28"/>
      <c r="V1073" s="28"/>
      <c r="W1073" s="28"/>
      <c r="Y1073" s="28"/>
    </row>
    <row r="1074" spans="16:25">
      <c r="P1074" s="33"/>
      <c r="Q1074" s="28"/>
      <c r="R1074" s="28"/>
      <c r="S1074" s="28"/>
      <c r="T1074" s="28"/>
      <c r="U1074" s="28"/>
      <c r="V1074" s="28"/>
      <c r="W1074" s="28"/>
      <c r="Y1074" s="28"/>
    </row>
    <row r="1075" spans="16:25">
      <c r="P1075" s="33"/>
      <c r="Q1075" s="28"/>
      <c r="R1075" s="28"/>
      <c r="S1075" s="28"/>
      <c r="T1075" s="28"/>
      <c r="U1075" s="28"/>
      <c r="V1075" s="28"/>
      <c r="W1075" s="28"/>
      <c r="Y1075" s="28"/>
    </row>
    <row r="1076" spans="16:25">
      <c r="P1076" s="33"/>
      <c r="Q1076" s="28"/>
      <c r="R1076" s="28"/>
      <c r="S1076" s="28"/>
      <c r="T1076" s="28"/>
      <c r="U1076" s="28"/>
      <c r="V1076" s="28"/>
      <c r="W1076" s="28"/>
      <c r="Y1076" s="28"/>
    </row>
    <row r="1077" spans="16:25">
      <c r="P1077" s="33"/>
      <c r="Q1077" s="28"/>
      <c r="R1077" s="28"/>
      <c r="S1077" s="28"/>
      <c r="T1077" s="28"/>
      <c r="U1077" s="28"/>
      <c r="V1077" s="28"/>
      <c r="W1077" s="28"/>
      <c r="Y1077" s="28"/>
    </row>
    <row r="1078" spans="16:25">
      <c r="P1078" s="33"/>
      <c r="Q1078" s="28"/>
      <c r="R1078" s="28"/>
      <c r="S1078" s="28"/>
      <c r="T1078" s="28"/>
      <c r="U1078" s="28"/>
      <c r="V1078" s="28"/>
      <c r="W1078" s="28"/>
      <c r="Y1078" s="28"/>
    </row>
    <row r="1079" spans="16:25">
      <c r="P1079" s="33"/>
      <c r="Q1079" s="28"/>
      <c r="R1079" s="28"/>
      <c r="S1079" s="28"/>
      <c r="T1079" s="28"/>
      <c r="U1079" s="28"/>
      <c r="V1079" s="28"/>
      <c r="W1079" s="28"/>
      <c r="Y1079" s="28"/>
    </row>
    <row r="1080" spans="16:25">
      <c r="P1080" s="33"/>
      <c r="Q1080" s="28"/>
      <c r="R1080" s="28"/>
      <c r="S1080" s="28"/>
      <c r="T1080" s="28"/>
      <c r="U1080" s="28"/>
      <c r="V1080" s="28"/>
      <c r="W1080" s="28"/>
      <c r="Y1080" s="28"/>
    </row>
    <row r="1081" spans="16:25">
      <c r="P1081" s="33"/>
      <c r="Q1081" s="28"/>
      <c r="R1081" s="28"/>
      <c r="S1081" s="28"/>
      <c r="T1081" s="28"/>
      <c r="U1081" s="28"/>
      <c r="V1081" s="28"/>
      <c r="W1081" s="28"/>
      <c r="Y1081" s="28"/>
    </row>
    <row r="1082" spans="16:25">
      <c r="P1082" s="33"/>
      <c r="Q1082" s="28"/>
      <c r="R1082" s="28"/>
      <c r="S1082" s="28"/>
      <c r="T1082" s="28"/>
      <c r="U1082" s="28"/>
      <c r="V1082" s="28"/>
      <c r="W1082" s="28"/>
      <c r="Y1082" s="28"/>
    </row>
    <row r="1083" spans="16:25">
      <c r="P1083" s="33"/>
      <c r="Q1083" s="28"/>
      <c r="R1083" s="28"/>
      <c r="S1083" s="28"/>
      <c r="T1083" s="28"/>
      <c r="U1083" s="28"/>
      <c r="V1083" s="28"/>
      <c r="W1083" s="28"/>
      <c r="Y1083" s="28"/>
    </row>
    <row r="1084" spans="16:25">
      <c r="P1084" s="33"/>
      <c r="Q1084" s="28"/>
      <c r="R1084" s="28"/>
      <c r="S1084" s="28"/>
      <c r="T1084" s="28"/>
      <c r="U1084" s="28"/>
      <c r="V1084" s="28"/>
      <c r="W1084" s="28"/>
      <c r="Y1084" s="28"/>
    </row>
    <row r="1085" spans="16:25">
      <c r="P1085" s="33"/>
      <c r="Q1085" s="28"/>
      <c r="R1085" s="28"/>
      <c r="S1085" s="28"/>
      <c r="T1085" s="28"/>
      <c r="U1085" s="28"/>
      <c r="V1085" s="28"/>
      <c r="W1085" s="28"/>
      <c r="Y1085" s="28"/>
    </row>
    <row r="1086" spans="16:25">
      <c r="P1086" s="33"/>
      <c r="Q1086" s="28"/>
      <c r="R1086" s="28"/>
      <c r="S1086" s="28"/>
      <c r="T1086" s="28"/>
      <c r="U1086" s="28"/>
      <c r="V1086" s="28"/>
      <c r="W1086" s="28"/>
      <c r="Y1086" s="28"/>
    </row>
    <row r="1087" spans="16:25">
      <c r="P1087" s="33"/>
      <c r="Q1087" s="28"/>
      <c r="R1087" s="28"/>
      <c r="S1087" s="28"/>
      <c r="T1087" s="28"/>
      <c r="U1087" s="28"/>
      <c r="V1087" s="28"/>
      <c r="W1087" s="28"/>
      <c r="Y1087" s="28"/>
    </row>
    <row r="1088" spans="16:25">
      <c r="P1088" s="33"/>
      <c r="Q1088" s="28"/>
      <c r="R1088" s="28"/>
      <c r="S1088" s="28"/>
      <c r="T1088" s="28"/>
      <c r="U1088" s="28"/>
      <c r="V1088" s="28"/>
      <c r="W1088" s="28"/>
      <c r="Y1088" s="28"/>
    </row>
    <row r="1089" spans="16:25">
      <c r="P1089" s="33"/>
      <c r="Q1089" s="28"/>
      <c r="R1089" s="28"/>
      <c r="S1089" s="28"/>
      <c r="T1089" s="28"/>
      <c r="U1089" s="28"/>
      <c r="V1089" s="28"/>
      <c r="W1089" s="28"/>
      <c r="Y1089" s="28"/>
    </row>
    <row r="1090" spans="16:25">
      <c r="P1090" s="33"/>
      <c r="Q1090" s="28"/>
      <c r="R1090" s="28"/>
      <c r="S1090" s="28"/>
      <c r="T1090" s="28"/>
      <c r="U1090" s="28"/>
      <c r="V1090" s="28"/>
      <c r="W1090" s="28"/>
      <c r="Y1090" s="28"/>
    </row>
    <row r="1091" spans="16:25">
      <c r="P1091" s="33"/>
      <c r="Q1091" s="28"/>
      <c r="R1091" s="28"/>
      <c r="S1091" s="28"/>
      <c r="T1091" s="28"/>
      <c r="U1091" s="28"/>
      <c r="V1091" s="28"/>
      <c r="W1091" s="28"/>
      <c r="Y1091" s="28"/>
    </row>
    <row r="1092" spans="16:25">
      <c r="P1092" s="33"/>
      <c r="Q1092" s="28"/>
      <c r="R1092" s="28"/>
      <c r="S1092" s="28"/>
      <c r="T1092" s="28"/>
      <c r="U1092" s="28"/>
      <c r="V1092" s="28"/>
      <c r="W1092" s="28"/>
      <c r="Y1092" s="28"/>
    </row>
    <row r="1093" spans="16:25">
      <c r="P1093" s="33"/>
      <c r="Q1093" s="28"/>
      <c r="R1093" s="28"/>
      <c r="S1093" s="28"/>
      <c r="T1093" s="28"/>
      <c r="U1093" s="28"/>
      <c r="V1093" s="28"/>
      <c r="W1093" s="28"/>
      <c r="Y1093" s="28"/>
    </row>
    <row r="1094" spans="16:25">
      <c r="P1094" s="33"/>
      <c r="Q1094" s="28"/>
      <c r="R1094" s="28"/>
      <c r="S1094" s="28"/>
      <c r="T1094" s="28"/>
      <c r="U1094" s="28"/>
      <c r="V1094" s="28"/>
      <c r="W1094" s="28"/>
      <c r="Y1094" s="28"/>
    </row>
    <row r="1095" spans="16:25">
      <c r="P1095" s="33"/>
      <c r="Q1095" s="28"/>
      <c r="R1095" s="28"/>
      <c r="S1095" s="28"/>
      <c r="T1095" s="28"/>
      <c r="U1095" s="28"/>
      <c r="V1095" s="28"/>
      <c r="W1095" s="28"/>
      <c r="Y1095" s="28"/>
    </row>
    <row r="1096" spans="16:25">
      <c r="P1096" s="33"/>
      <c r="Q1096" s="28"/>
      <c r="R1096" s="28"/>
      <c r="S1096" s="28"/>
      <c r="T1096" s="28"/>
      <c r="U1096" s="28"/>
      <c r="V1096" s="28"/>
      <c r="W1096" s="28"/>
      <c r="Y1096" s="28"/>
    </row>
    <row r="1097" spans="16:25">
      <c r="P1097" s="33"/>
      <c r="Q1097" s="28"/>
      <c r="R1097" s="28"/>
      <c r="S1097" s="28"/>
      <c r="T1097" s="28"/>
      <c r="U1097" s="28"/>
      <c r="V1097" s="28"/>
      <c r="W1097" s="28"/>
      <c r="Y1097" s="28"/>
    </row>
    <row r="1098" spans="16:25">
      <c r="P1098" s="33"/>
      <c r="Q1098" s="28"/>
      <c r="R1098" s="28"/>
      <c r="S1098" s="28"/>
      <c r="T1098" s="28"/>
      <c r="U1098" s="28"/>
      <c r="V1098" s="28"/>
      <c r="W1098" s="28"/>
      <c r="Y1098" s="28"/>
    </row>
    <row r="1099" spans="16:25">
      <c r="P1099" s="33"/>
      <c r="Q1099" s="28"/>
      <c r="R1099" s="28"/>
      <c r="S1099" s="28"/>
      <c r="T1099" s="28"/>
      <c r="U1099" s="28"/>
      <c r="V1099" s="28"/>
      <c r="W1099" s="28"/>
      <c r="Y1099" s="28"/>
    </row>
    <row r="1100" spans="16:25">
      <c r="P1100" s="33"/>
      <c r="Q1100" s="28"/>
      <c r="R1100" s="28"/>
      <c r="S1100" s="28"/>
      <c r="T1100" s="28"/>
      <c r="U1100" s="28"/>
      <c r="V1100" s="28"/>
      <c r="W1100" s="28"/>
      <c r="Y1100" s="28"/>
    </row>
    <row r="1101" spans="16:25">
      <c r="P1101" s="33"/>
      <c r="Q1101" s="28"/>
      <c r="R1101" s="28"/>
      <c r="S1101" s="28"/>
      <c r="T1101" s="28"/>
      <c r="U1101" s="28"/>
      <c r="V1101" s="28"/>
      <c r="W1101" s="28"/>
      <c r="Y1101" s="28"/>
    </row>
    <row r="1102" spans="16:25">
      <c r="P1102" s="33"/>
      <c r="Q1102" s="28"/>
      <c r="R1102" s="28"/>
      <c r="S1102" s="28"/>
      <c r="T1102" s="28"/>
      <c r="U1102" s="28"/>
      <c r="V1102" s="28"/>
      <c r="W1102" s="28"/>
      <c r="Y1102" s="28"/>
    </row>
    <row r="1103" spans="16:25">
      <c r="P1103" s="33"/>
      <c r="Q1103" s="28"/>
      <c r="R1103" s="28"/>
      <c r="S1103" s="28"/>
      <c r="T1103" s="28"/>
      <c r="U1103" s="28"/>
      <c r="V1103" s="28"/>
      <c r="W1103" s="28"/>
      <c r="Y1103" s="28"/>
    </row>
    <row r="1104" spans="16:25">
      <c r="P1104" s="33"/>
      <c r="Q1104" s="28"/>
      <c r="R1104" s="28"/>
      <c r="S1104" s="28"/>
      <c r="T1104" s="28"/>
      <c r="U1104" s="28"/>
      <c r="V1104" s="28"/>
      <c r="W1104" s="28"/>
      <c r="Y1104" s="28"/>
    </row>
    <row r="1105" spans="16:25">
      <c r="P1105" s="33"/>
      <c r="Q1105" s="28"/>
      <c r="R1105" s="28"/>
      <c r="S1105" s="28"/>
      <c r="T1105" s="28"/>
      <c r="U1105" s="28"/>
      <c r="V1105" s="28"/>
      <c r="W1105" s="28"/>
      <c r="Y1105" s="28"/>
    </row>
    <row r="1106" spans="16:25">
      <c r="P1106" s="33"/>
      <c r="Q1106" s="28"/>
      <c r="R1106" s="28"/>
      <c r="S1106" s="28"/>
      <c r="T1106" s="28"/>
      <c r="U1106" s="28"/>
      <c r="V1106" s="28"/>
      <c r="W1106" s="28"/>
      <c r="Y1106" s="28"/>
    </row>
    <row r="1107" spans="16:25">
      <c r="P1107" s="33"/>
      <c r="Q1107" s="28"/>
      <c r="R1107" s="28"/>
      <c r="S1107" s="28"/>
      <c r="T1107" s="28"/>
      <c r="U1107" s="28"/>
      <c r="V1107" s="28"/>
      <c r="W1107" s="28"/>
      <c r="Y1107" s="28"/>
    </row>
    <row r="1108" spans="16:25">
      <c r="P1108" s="33"/>
      <c r="Q1108" s="28"/>
      <c r="R1108" s="28"/>
      <c r="S1108" s="28"/>
      <c r="T1108" s="28"/>
      <c r="U1108" s="28"/>
      <c r="V1108" s="28"/>
      <c r="W1108" s="28"/>
      <c r="Y1108" s="28"/>
    </row>
    <row r="1109" spans="16:25">
      <c r="P1109" s="33"/>
      <c r="Q1109" s="28"/>
      <c r="R1109" s="28"/>
      <c r="S1109" s="28"/>
      <c r="T1109" s="28"/>
      <c r="U1109" s="28"/>
      <c r="V1109" s="28"/>
      <c r="W1109" s="28"/>
      <c r="Y1109" s="28"/>
    </row>
    <row r="1110" spans="16:25">
      <c r="P1110" s="33"/>
      <c r="Q1110" s="28"/>
      <c r="R1110" s="28"/>
      <c r="S1110" s="28"/>
      <c r="T1110" s="28"/>
      <c r="U1110" s="28"/>
      <c r="V1110" s="28"/>
      <c r="W1110" s="28"/>
      <c r="Y1110" s="28"/>
    </row>
    <row r="1111" spans="16:25">
      <c r="P1111" s="33"/>
      <c r="Q1111" s="28"/>
      <c r="R1111" s="28"/>
      <c r="S1111" s="28"/>
      <c r="T1111" s="28"/>
      <c r="U1111" s="28"/>
      <c r="V1111" s="28"/>
      <c r="W1111" s="28"/>
      <c r="Y1111" s="28"/>
    </row>
    <row r="1112" spans="16:25">
      <c r="P1112" s="33"/>
      <c r="Q1112" s="28"/>
      <c r="R1112" s="28"/>
      <c r="S1112" s="28"/>
      <c r="T1112" s="28"/>
      <c r="U1112" s="28"/>
      <c r="V1112" s="28"/>
      <c r="W1112" s="28"/>
      <c r="Y1112" s="28"/>
    </row>
    <row r="1113" spans="16:25">
      <c r="P1113" s="33"/>
      <c r="Q1113" s="28"/>
      <c r="R1113" s="28"/>
      <c r="S1113" s="28"/>
      <c r="T1113" s="28"/>
      <c r="U1113" s="28"/>
      <c r="V1113" s="28"/>
      <c r="W1113" s="28"/>
      <c r="Y1113" s="28"/>
    </row>
    <row r="1114" spans="16:25">
      <c r="P1114" s="33"/>
      <c r="Q1114" s="28"/>
      <c r="R1114" s="28"/>
      <c r="S1114" s="28"/>
      <c r="T1114" s="28"/>
      <c r="U1114" s="28"/>
      <c r="V1114" s="28"/>
      <c r="W1114" s="28"/>
      <c r="Y1114" s="28"/>
    </row>
    <row r="1115" spans="16:25">
      <c r="P1115" s="33"/>
      <c r="Q1115" s="28"/>
      <c r="R1115" s="28"/>
      <c r="S1115" s="28"/>
      <c r="T1115" s="28"/>
      <c r="U1115" s="28"/>
      <c r="V1115" s="28"/>
      <c r="W1115" s="28"/>
      <c r="Y1115" s="28"/>
    </row>
    <row r="1116" spans="16:25">
      <c r="P1116" s="33"/>
      <c r="Q1116" s="28"/>
      <c r="R1116" s="28"/>
      <c r="S1116" s="28"/>
      <c r="T1116" s="28"/>
      <c r="U1116" s="28"/>
      <c r="V1116" s="28"/>
      <c r="W1116" s="28"/>
      <c r="Y1116" s="28"/>
    </row>
    <row r="1117" spans="16:25">
      <c r="P1117" s="33"/>
      <c r="Q1117" s="28"/>
      <c r="R1117" s="28"/>
      <c r="S1117" s="28"/>
      <c r="T1117" s="28"/>
      <c r="U1117" s="28"/>
      <c r="V1117" s="28"/>
      <c r="W1117" s="28"/>
      <c r="Y1117" s="28"/>
    </row>
    <row r="1118" spans="16:25">
      <c r="P1118" s="33"/>
      <c r="Q1118" s="28"/>
      <c r="R1118" s="28"/>
      <c r="S1118" s="28"/>
      <c r="T1118" s="28"/>
      <c r="U1118" s="28"/>
      <c r="V1118" s="28"/>
      <c r="W1118" s="28"/>
      <c r="Y1118" s="28"/>
    </row>
    <row r="1119" spans="16:25">
      <c r="P1119" s="33"/>
      <c r="Q1119" s="28"/>
      <c r="R1119" s="28"/>
      <c r="S1119" s="28"/>
      <c r="T1119" s="28"/>
      <c r="U1119" s="28"/>
      <c r="V1119" s="28"/>
      <c r="W1119" s="28"/>
      <c r="Y1119" s="28"/>
    </row>
    <row r="1120" spans="16:25">
      <c r="P1120" s="33"/>
      <c r="Q1120" s="28"/>
      <c r="R1120" s="28"/>
      <c r="S1120" s="28"/>
      <c r="T1120" s="28"/>
      <c r="U1120" s="28"/>
      <c r="V1120" s="28"/>
      <c r="W1120" s="28"/>
      <c r="Y1120" s="28"/>
    </row>
    <row r="1121" spans="16:25">
      <c r="P1121" s="33"/>
      <c r="Q1121" s="28"/>
      <c r="R1121" s="28"/>
      <c r="S1121" s="28"/>
      <c r="T1121" s="28"/>
      <c r="U1121" s="28"/>
      <c r="V1121" s="28"/>
      <c r="W1121" s="28"/>
      <c r="Y1121" s="28"/>
    </row>
    <row r="1122" spans="16:25">
      <c r="P1122" s="33"/>
      <c r="Q1122" s="28"/>
      <c r="R1122" s="28"/>
      <c r="S1122" s="28"/>
      <c r="T1122" s="28"/>
      <c r="U1122" s="28"/>
      <c r="V1122" s="28"/>
      <c r="W1122" s="28"/>
      <c r="Y1122" s="28"/>
    </row>
    <row r="1123" spans="16:25">
      <c r="P1123" s="33"/>
      <c r="Q1123" s="28"/>
      <c r="R1123" s="28"/>
      <c r="S1123" s="28"/>
      <c r="T1123" s="28"/>
      <c r="U1123" s="28"/>
      <c r="V1123" s="28"/>
      <c r="W1123" s="28"/>
      <c r="Y1123" s="28"/>
    </row>
    <row r="1124" spans="16:25">
      <c r="P1124" s="33"/>
      <c r="Q1124" s="28"/>
      <c r="R1124" s="28"/>
      <c r="S1124" s="28"/>
      <c r="T1124" s="28"/>
      <c r="U1124" s="28"/>
      <c r="V1124" s="28"/>
      <c r="W1124" s="28"/>
      <c r="Y1124" s="28"/>
    </row>
    <row r="1125" spans="16:25">
      <c r="P1125" s="33"/>
      <c r="Q1125" s="28"/>
      <c r="R1125" s="28"/>
      <c r="S1125" s="28"/>
      <c r="T1125" s="28"/>
      <c r="U1125" s="28"/>
      <c r="V1125" s="28"/>
      <c r="W1125" s="28"/>
      <c r="Y1125" s="28"/>
    </row>
    <row r="1126" spans="16:25">
      <c r="P1126" s="33"/>
      <c r="Q1126" s="28"/>
      <c r="R1126" s="28"/>
      <c r="S1126" s="28"/>
      <c r="T1126" s="28"/>
      <c r="U1126" s="28"/>
      <c r="V1126" s="28"/>
      <c r="W1126" s="28"/>
      <c r="Y1126" s="28"/>
    </row>
    <row r="1127" spans="16:25">
      <c r="P1127" s="33"/>
      <c r="Q1127" s="28"/>
      <c r="R1127" s="28"/>
      <c r="S1127" s="28"/>
      <c r="T1127" s="28"/>
      <c r="U1127" s="28"/>
      <c r="V1127" s="28"/>
      <c r="W1127" s="28"/>
      <c r="Y1127" s="28"/>
    </row>
    <row r="1128" spans="16:25">
      <c r="P1128" s="33"/>
      <c r="Q1128" s="28"/>
      <c r="R1128" s="28"/>
      <c r="S1128" s="28"/>
      <c r="T1128" s="28"/>
      <c r="U1128" s="28"/>
      <c r="V1128" s="28"/>
      <c r="W1128" s="28"/>
      <c r="Y1128" s="28"/>
    </row>
    <row r="1129" spans="16:25">
      <c r="P1129" s="33"/>
      <c r="Q1129" s="28"/>
      <c r="R1129" s="28"/>
      <c r="S1129" s="28"/>
      <c r="T1129" s="28"/>
      <c r="U1129" s="28"/>
      <c r="V1129" s="28"/>
      <c r="W1129" s="28"/>
      <c r="Y1129" s="28"/>
    </row>
    <row r="1130" spans="16:25">
      <c r="P1130" s="33"/>
      <c r="Q1130" s="28"/>
      <c r="R1130" s="28"/>
      <c r="S1130" s="28"/>
      <c r="T1130" s="28"/>
      <c r="U1130" s="28"/>
      <c r="V1130" s="28"/>
      <c r="W1130" s="28"/>
      <c r="Y1130" s="28"/>
    </row>
    <row r="1131" spans="16:25">
      <c r="P1131" s="33"/>
      <c r="Q1131" s="28"/>
      <c r="R1131" s="28"/>
      <c r="S1131" s="28"/>
      <c r="T1131" s="28"/>
      <c r="U1131" s="28"/>
      <c r="V1131" s="28"/>
      <c r="W1131" s="28"/>
      <c r="Y1131" s="28"/>
    </row>
    <row r="1132" spans="16:25">
      <c r="P1132" s="33"/>
      <c r="Q1132" s="28"/>
      <c r="R1132" s="28"/>
      <c r="S1132" s="28"/>
      <c r="T1132" s="28"/>
      <c r="U1132" s="28"/>
      <c r="V1132" s="28"/>
      <c r="W1132" s="28"/>
      <c r="Y1132" s="28"/>
    </row>
    <row r="1133" spans="16:25">
      <c r="P1133" s="33"/>
      <c r="Q1133" s="28"/>
      <c r="R1133" s="28"/>
      <c r="S1133" s="28"/>
      <c r="T1133" s="28"/>
      <c r="U1133" s="28"/>
      <c r="V1133" s="28"/>
      <c r="W1133" s="28"/>
      <c r="Y1133" s="28"/>
    </row>
    <row r="1134" spans="16:25">
      <c r="P1134" s="33"/>
      <c r="Q1134" s="28"/>
      <c r="R1134" s="28"/>
      <c r="S1134" s="28"/>
      <c r="T1134" s="28"/>
      <c r="U1134" s="28"/>
      <c r="V1134" s="28"/>
      <c r="W1134" s="28"/>
      <c r="Y1134" s="28"/>
    </row>
    <row r="1135" spans="16:25">
      <c r="P1135" s="33"/>
      <c r="Q1135" s="28"/>
      <c r="R1135" s="28"/>
      <c r="S1135" s="28"/>
      <c r="T1135" s="28"/>
      <c r="U1135" s="28"/>
      <c r="V1135" s="28"/>
      <c r="W1135" s="28"/>
      <c r="Y1135" s="28"/>
    </row>
    <row r="1136" spans="16:25">
      <c r="P1136" s="33"/>
      <c r="Q1136" s="28"/>
      <c r="R1136" s="28"/>
      <c r="S1136" s="28"/>
      <c r="T1136" s="28"/>
      <c r="U1136" s="28"/>
      <c r="V1136" s="28"/>
      <c r="W1136" s="28"/>
      <c r="Y1136" s="28"/>
    </row>
    <row r="1137" spans="16:25">
      <c r="P1137" s="33"/>
      <c r="Q1137" s="28"/>
      <c r="R1137" s="28"/>
      <c r="S1137" s="28"/>
      <c r="T1137" s="28"/>
      <c r="U1137" s="28"/>
      <c r="V1137" s="28"/>
      <c r="W1137" s="28"/>
      <c r="Y1137" s="28"/>
    </row>
    <row r="1138" spans="16:25">
      <c r="P1138" s="33"/>
      <c r="Q1138" s="28"/>
      <c r="R1138" s="28"/>
      <c r="S1138" s="28"/>
      <c r="T1138" s="28"/>
      <c r="U1138" s="28"/>
      <c r="V1138" s="28"/>
      <c r="W1138" s="28"/>
      <c r="Y1138" s="28"/>
    </row>
    <row r="1139" spans="16:25">
      <c r="P1139" s="33"/>
      <c r="Q1139" s="28"/>
      <c r="R1139" s="28"/>
      <c r="S1139" s="28"/>
      <c r="T1139" s="28"/>
      <c r="U1139" s="28"/>
      <c r="V1139" s="28"/>
      <c r="W1139" s="28"/>
      <c r="Y1139" s="28"/>
    </row>
    <row r="1140" spans="16:25">
      <c r="P1140" s="33"/>
      <c r="Q1140" s="28"/>
      <c r="R1140" s="28"/>
      <c r="S1140" s="28"/>
      <c r="T1140" s="28"/>
      <c r="U1140" s="28"/>
      <c r="V1140" s="28"/>
      <c r="W1140" s="28"/>
      <c r="Y1140" s="28"/>
    </row>
    <row r="1141" spans="16:25">
      <c r="P1141" s="33"/>
      <c r="Q1141" s="28"/>
      <c r="R1141" s="28"/>
      <c r="S1141" s="28"/>
      <c r="T1141" s="28"/>
      <c r="U1141" s="28"/>
      <c r="V1141" s="28"/>
      <c r="W1141" s="28"/>
      <c r="Y1141" s="28"/>
    </row>
    <row r="1142" spans="16:25">
      <c r="P1142" s="33"/>
      <c r="Q1142" s="28"/>
      <c r="R1142" s="28"/>
      <c r="S1142" s="28"/>
      <c r="T1142" s="28"/>
      <c r="U1142" s="28"/>
      <c r="V1142" s="28"/>
      <c r="W1142" s="28"/>
      <c r="Y1142" s="28"/>
    </row>
    <row r="1143" spans="16:25">
      <c r="P1143" s="33"/>
      <c r="Q1143" s="28"/>
      <c r="R1143" s="28"/>
      <c r="S1143" s="28"/>
      <c r="T1143" s="28"/>
      <c r="U1143" s="28"/>
      <c r="V1143" s="28"/>
      <c r="W1143" s="28"/>
      <c r="Y1143" s="28"/>
    </row>
    <row r="1144" spans="16:25">
      <c r="P1144" s="33"/>
      <c r="Q1144" s="28"/>
      <c r="R1144" s="28"/>
      <c r="S1144" s="28"/>
      <c r="T1144" s="28"/>
      <c r="U1144" s="28"/>
      <c r="V1144" s="28"/>
      <c r="W1144" s="28"/>
      <c r="Y1144" s="28"/>
    </row>
    <row r="1145" spans="16:25">
      <c r="P1145" s="33"/>
      <c r="Q1145" s="28"/>
      <c r="R1145" s="28"/>
      <c r="S1145" s="28"/>
      <c r="T1145" s="28"/>
      <c r="U1145" s="28"/>
      <c r="V1145" s="28"/>
      <c r="W1145" s="28"/>
      <c r="Y1145" s="28"/>
    </row>
    <row r="1146" spans="16:25">
      <c r="P1146" s="33"/>
      <c r="Q1146" s="28"/>
      <c r="R1146" s="28"/>
      <c r="S1146" s="28"/>
      <c r="T1146" s="28"/>
      <c r="U1146" s="28"/>
      <c r="V1146" s="28"/>
      <c r="W1146" s="28"/>
      <c r="Y1146" s="28"/>
    </row>
    <row r="1147" spans="16:25">
      <c r="P1147" s="33"/>
      <c r="Q1147" s="28"/>
      <c r="R1147" s="28"/>
      <c r="S1147" s="28"/>
      <c r="T1147" s="28"/>
      <c r="U1147" s="28"/>
      <c r="V1147" s="28"/>
      <c r="W1147" s="28"/>
      <c r="Y1147" s="28"/>
    </row>
    <row r="1148" spans="16:25">
      <c r="P1148" s="33"/>
      <c r="Q1148" s="28"/>
      <c r="R1148" s="28"/>
      <c r="S1148" s="28"/>
      <c r="T1148" s="28"/>
      <c r="U1148" s="28"/>
      <c r="V1148" s="28"/>
      <c r="W1148" s="28"/>
      <c r="Y1148" s="28"/>
    </row>
    <row r="1149" spans="16:25">
      <c r="P1149" s="33"/>
      <c r="Q1149" s="28"/>
      <c r="R1149" s="28"/>
      <c r="S1149" s="28"/>
      <c r="T1149" s="28"/>
      <c r="U1149" s="28"/>
      <c r="V1149" s="28"/>
      <c r="W1149" s="28"/>
      <c r="Y1149" s="28"/>
    </row>
    <row r="1150" spans="16:25">
      <c r="P1150" s="33"/>
      <c r="Q1150" s="28"/>
      <c r="R1150" s="28"/>
      <c r="S1150" s="28"/>
      <c r="T1150" s="28"/>
      <c r="U1150" s="28"/>
      <c r="V1150" s="28"/>
      <c r="W1150" s="28"/>
      <c r="Y1150" s="28"/>
    </row>
    <row r="1151" spans="16:25">
      <c r="P1151" s="33"/>
      <c r="Q1151" s="28"/>
      <c r="R1151" s="28"/>
      <c r="S1151" s="28"/>
      <c r="T1151" s="28"/>
      <c r="U1151" s="28"/>
      <c r="V1151" s="28"/>
      <c r="W1151" s="28"/>
      <c r="Y1151" s="28"/>
    </row>
    <row r="1152" spans="16:25">
      <c r="P1152" s="33"/>
      <c r="Q1152" s="28"/>
      <c r="R1152" s="28"/>
      <c r="S1152" s="28"/>
      <c r="T1152" s="28"/>
      <c r="U1152" s="28"/>
      <c r="V1152" s="28"/>
      <c r="W1152" s="28"/>
      <c r="Y1152" s="28"/>
    </row>
    <row r="1153" spans="16:25">
      <c r="P1153" s="33"/>
      <c r="Q1153" s="28"/>
      <c r="R1153" s="28"/>
      <c r="S1153" s="28"/>
      <c r="T1153" s="28"/>
      <c r="U1153" s="28"/>
      <c r="V1153" s="28"/>
      <c r="W1153" s="28"/>
      <c r="Y1153" s="28"/>
    </row>
    <row r="1154" spans="16:25">
      <c r="P1154" s="33"/>
      <c r="Q1154" s="28"/>
      <c r="R1154" s="28"/>
      <c r="S1154" s="28"/>
      <c r="T1154" s="28"/>
      <c r="U1154" s="28"/>
      <c r="V1154" s="28"/>
      <c r="W1154" s="28"/>
      <c r="Y1154" s="28"/>
    </row>
    <row r="1155" spans="16:25">
      <c r="P1155" s="33"/>
      <c r="Q1155" s="28"/>
      <c r="R1155" s="28"/>
      <c r="S1155" s="28"/>
      <c r="T1155" s="28"/>
      <c r="U1155" s="28"/>
      <c r="V1155" s="28"/>
      <c r="W1155" s="28"/>
      <c r="Y1155" s="28"/>
    </row>
    <row r="1156" spans="16:25">
      <c r="P1156" s="33"/>
      <c r="Q1156" s="28"/>
      <c r="R1156" s="28"/>
      <c r="S1156" s="28"/>
      <c r="T1156" s="28"/>
      <c r="U1156" s="28"/>
      <c r="V1156" s="28"/>
      <c r="W1156" s="28"/>
      <c r="Y1156" s="28"/>
    </row>
    <row r="1157" spans="16:25">
      <c r="P1157" s="33"/>
      <c r="Q1157" s="28"/>
      <c r="R1157" s="28"/>
      <c r="S1157" s="28"/>
      <c r="T1157" s="28"/>
      <c r="U1157" s="28"/>
      <c r="V1157" s="28"/>
      <c r="W1157" s="28"/>
      <c r="Y1157" s="28"/>
    </row>
    <row r="1158" spans="16:25">
      <c r="P1158" s="33"/>
      <c r="Q1158" s="28"/>
      <c r="R1158" s="28"/>
      <c r="S1158" s="28"/>
      <c r="T1158" s="28"/>
      <c r="U1158" s="28"/>
      <c r="V1158" s="28"/>
      <c r="W1158" s="28"/>
      <c r="Y1158" s="28"/>
    </row>
    <row r="1159" spans="16:25">
      <c r="P1159" s="33"/>
      <c r="Q1159" s="28"/>
      <c r="R1159" s="28"/>
      <c r="S1159" s="28"/>
      <c r="T1159" s="28"/>
      <c r="U1159" s="28"/>
      <c r="V1159" s="28"/>
      <c r="W1159" s="28"/>
      <c r="Y1159" s="28"/>
    </row>
    <row r="1160" spans="16:25">
      <c r="P1160" s="33"/>
      <c r="Q1160" s="28"/>
      <c r="R1160" s="28"/>
      <c r="S1160" s="28"/>
      <c r="T1160" s="28"/>
      <c r="U1160" s="28"/>
      <c r="V1160" s="28"/>
      <c r="W1160" s="28"/>
      <c r="Y1160" s="28"/>
    </row>
    <row r="1161" spans="16:25">
      <c r="P1161" s="33"/>
      <c r="Q1161" s="28"/>
      <c r="R1161" s="28"/>
      <c r="S1161" s="28"/>
      <c r="T1161" s="28"/>
      <c r="U1161" s="28"/>
      <c r="V1161" s="28"/>
      <c r="W1161" s="28"/>
      <c r="Y1161" s="28"/>
    </row>
    <row r="1162" spans="16:25">
      <c r="P1162" s="33"/>
      <c r="Q1162" s="28"/>
      <c r="R1162" s="28"/>
      <c r="S1162" s="28"/>
      <c r="T1162" s="28"/>
      <c r="U1162" s="28"/>
      <c r="V1162" s="28"/>
      <c r="W1162" s="28"/>
      <c r="Y1162" s="28"/>
    </row>
    <row r="1163" spans="16:25">
      <c r="P1163" s="33"/>
      <c r="Q1163" s="28"/>
      <c r="R1163" s="28"/>
      <c r="S1163" s="28"/>
      <c r="T1163" s="28"/>
      <c r="U1163" s="28"/>
      <c r="V1163" s="28"/>
      <c r="W1163" s="28"/>
      <c r="Y1163" s="28"/>
    </row>
    <row r="1164" spans="16:25">
      <c r="P1164" s="33"/>
      <c r="Q1164" s="28"/>
      <c r="R1164" s="28"/>
      <c r="S1164" s="28"/>
      <c r="T1164" s="28"/>
      <c r="U1164" s="28"/>
      <c r="V1164" s="28"/>
      <c r="W1164" s="28"/>
      <c r="Y1164" s="28"/>
    </row>
    <row r="1165" spans="16:25">
      <c r="P1165" s="33"/>
      <c r="Q1165" s="28"/>
      <c r="R1165" s="28"/>
      <c r="S1165" s="28"/>
      <c r="T1165" s="28"/>
      <c r="U1165" s="28"/>
      <c r="V1165" s="28"/>
      <c r="W1165" s="28"/>
      <c r="Y1165" s="28"/>
    </row>
    <row r="1166" spans="16:25">
      <c r="P1166" s="33"/>
      <c r="Q1166" s="28"/>
      <c r="R1166" s="28"/>
      <c r="S1166" s="28"/>
      <c r="T1166" s="28"/>
      <c r="U1166" s="28"/>
      <c r="V1166" s="28"/>
      <c r="W1166" s="28"/>
      <c r="Y1166" s="28"/>
    </row>
    <row r="1167" spans="16:25">
      <c r="P1167" s="33"/>
      <c r="Q1167" s="28"/>
      <c r="R1167" s="28"/>
      <c r="S1167" s="28"/>
      <c r="T1167" s="28"/>
      <c r="U1167" s="28"/>
      <c r="V1167" s="28"/>
      <c r="W1167" s="28"/>
      <c r="Y1167" s="28"/>
    </row>
    <row r="1168" spans="16:25">
      <c r="P1168" s="33"/>
      <c r="Q1168" s="28"/>
      <c r="R1168" s="28"/>
      <c r="S1168" s="28"/>
      <c r="T1168" s="28"/>
      <c r="U1168" s="28"/>
      <c r="V1168" s="28"/>
      <c r="W1168" s="28"/>
      <c r="Y1168" s="28"/>
    </row>
    <row r="1169" spans="16:25">
      <c r="P1169" s="33"/>
      <c r="Q1169" s="28"/>
      <c r="R1169" s="28"/>
      <c r="S1169" s="28"/>
      <c r="T1169" s="28"/>
      <c r="U1169" s="28"/>
      <c r="V1169" s="28"/>
      <c r="W1169" s="28"/>
      <c r="Y1169" s="28"/>
    </row>
    <row r="1170" spans="16:25">
      <c r="P1170" s="33"/>
      <c r="Q1170" s="28"/>
      <c r="R1170" s="28"/>
      <c r="S1170" s="28"/>
      <c r="T1170" s="28"/>
      <c r="U1170" s="28"/>
      <c r="V1170" s="28"/>
      <c r="W1170" s="28"/>
      <c r="Y1170" s="28"/>
    </row>
    <row r="1171" spans="16:25">
      <c r="P1171" s="33"/>
      <c r="Q1171" s="28"/>
      <c r="R1171" s="28"/>
      <c r="S1171" s="28"/>
      <c r="T1171" s="28"/>
      <c r="U1171" s="28"/>
      <c r="V1171" s="28"/>
      <c r="W1171" s="28"/>
      <c r="Y1171" s="28"/>
    </row>
    <row r="1172" spans="16:25">
      <c r="P1172" s="33"/>
      <c r="Q1172" s="28"/>
      <c r="R1172" s="28"/>
      <c r="S1172" s="28"/>
      <c r="T1172" s="28"/>
      <c r="U1172" s="28"/>
      <c r="V1172" s="28"/>
      <c r="W1172" s="28"/>
      <c r="Y1172" s="28"/>
    </row>
    <row r="1173" spans="16:25">
      <c r="P1173" s="33"/>
      <c r="Q1173" s="28"/>
      <c r="R1173" s="28"/>
      <c r="S1173" s="28"/>
      <c r="T1173" s="28"/>
      <c r="U1173" s="28"/>
      <c r="V1173" s="28"/>
      <c r="W1173" s="28"/>
      <c r="Y1173" s="28"/>
    </row>
    <row r="1174" spans="16:25">
      <c r="P1174" s="33"/>
      <c r="Q1174" s="28"/>
      <c r="R1174" s="28"/>
      <c r="S1174" s="28"/>
      <c r="T1174" s="28"/>
      <c r="U1174" s="28"/>
      <c r="V1174" s="28"/>
      <c r="W1174" s="28"/>
      <c r="Y1174" s="28"/>
    </row>
    <row r="1175" spans="16:25">
      <c r="P1175" s="33"/>
      <c r="Q1175" s="28"/>
      <c r="R1175" s="28"/>
      <c r="S1175" s="28"/>
      <c r="T1175" s="28"/>
      <c r="U1175" s="28"/>
      <c r="V1175" s="28"/>
      <c r="W1175" s="28"/>
      <c r="Y1175" s="28"/>
    </row>
    <row r="1176" spans="16:25">
      <c r="P1176" s="33"/>
      <c r="Q1176" s="28"/>
      <c r="R1176" s="28"/>
      <c r="S1176" s="28"/>
      <c r="T1176" s="28"/>
      <c r="U1176" s="28"/>
      <c r="V1176" s="28"/>
      <c r="W1176" s="28"/>
      <c r="Y1176" s="28"/>
    </row>
    <row r="1177" spans="16:25">
      <c r="P1177" s="33"/>
      <c r="Q1177" s="28"/>
      <c r="R1177" s="28"/>
      <c r="S1177" s="28"/>
      <c r="T1177" s="28"/>
      <c r="U1177" s="28"/>
      <c r="V1177" s="28"/>
      <c r="W1177" s="28"/>
      <c r="Y1177" s="28"/>
    </row>
    <row r="1178" spans="16:25">
      <c r="P1178" s="33"/>
      <c r="Q1178" s="28"/>
      <c r="R1178" s="28"/>
      <c r="S1178" s="28"/>
      <c r="T1178" s="28"/>
      <c r="U1178" s="28"/>
      <c r="V1178" s="28"/>
      <c r="W1178" s="28"/>
      <c r="Y1178" s="28"/>
    </row>
    <row r="1179" spans="16:25">
      <c r="P1179" s="33"/>
      <c r="Q1179" s="28"/>
      <c r="R1179" s="28"/>
      <c r="S1179" s="28"/>
      <c r="T1179" s="28"/>
      <c r="U1179" s="28"/>
      <c r="V1179" s="28"/>
      <c r="W1179" s="28"/>
      <c r="Y1179" s="28"/>
    </row>
    <row r="1180" spans="16:25">
      <c r="P1180" s="33"/>
      <c r="Q1180" s="28"/>
      <c r="R1180" s="28"/>
      <c r="S1180" s="28"/>
      <c r="T1180" s="28"/>
      <c r="U1180" s="28"/>
      <c r="V1180" s="28"/>
      <c r="W1180" s="28"/>
      <c r="Y1180" s="28"/>
    </row>
    <row r="1181" spans="16:25">
      <c r="P1181" s="33"/>
      <c r="Q1181" s="28"/>
      <c r="R1181" s="28"/>
      <c r="S1181" s="28"/>
      <c r="T1181" s="28"/>
      <c r="U1181" s="28"/>
      <c r="V1181" s="28"/>
      <c r="W1181" s="28"/>
      <c r="Y1181" s="28"/>
    </row>
    <row r="1182" spans="16:25">
      <c r="P1182" s="33"/>
      <c r="Q1182" s="28"/>
      <c r="R1182" s="28"/>
      <c r="S1182" s="28"/>
      <c r="T1182" s="28"/>
      <c r="U1182" s="28"/>
      <c r="V1182" s="28"/>
      <c r="W1182" s="28"/>
      <c r="Y1182" s="28"/>
    </row>
    <row r="1183" spans="16:25">
      <c r="P1183" s="33"/>
      <c r="Q1183" s="28"/>
      <c r="R1183" s="28"/>
      <c r="S1183" s="28"/>
      <c r="T1183" s="28"/>
      <c r="U1183" s="28"/>
      <c r="V1183" s="28"/>
      <c r="W1183" s="28"/>
      <c r="Y1183" s="28"/>
    </row>
    <row r="1184" spans="16:25">
      <c r="P1184" s="33"/>
      <c r="Q1184" s="28"/>
      <c r="R1184" s="28"/>
      <c r="S1184" s="28"/>
      <c r="T1184" s="28"/>
      <c r="U1184" s="28"/>
      <c r="V1184" s="28"/>
      <c r="W1184" s="28"/>
      <c r="Y1184" s="28"/>
    </row>
    <row r="1185" spans="16:25">
      <c r="P1185" s="33"/>
      <c r="Q1185" s="28"/>
      <c r="R1185" s="28"/>
      <c r="S1185" s="28"/>
      <c r="T1185" s="28"/>
      <c r="U1185" s="28"/>
      <c r="V1185" s="28"/>
      <c r="W1185" s="28"/>
      <c r="Y1185" s="28"/>
    </row>
    <row r="1186" spans="16:25">
      <c r="P1186" s="33"/>
      <c r="Q1186" s="28"/>
      <c r="R1186" s="28"/>
      <c r="S1186" s="28"/>
      <c r="T1186" s="28"/>
      <c r="U1186" s="28"/>
      <c r="V1186" s="28"/>
      <c r="W1186" s="28"/>
      <c r="Y1186" s="28"/>
    </row>
    <row r="1187" spans="16:25">
      <c r="P1187" s="33"/>
      <c r="Q1187" s="28"/>
      <c r="R1187" s="28"/>
      <c r="S1187" s="28"/>
      <c r="T1187" s="28"/>
      <c r="U1187" s="28"/>
      <c r="V1187" s="28"/>
      <c r="W1187" s="28"/>
      <c r="Y1187" s="28"/>
    </row>
    <row r="1188" spans="16:25">
      <c r="P1188" s="33"/>
      <c r="Q1188" s="28"/>
      <c r="R1188" s="28"/>
      <c r="S1188" s="28"/>
      <c r="T1188" s="28"/>
      <c r="U1188" s="28"/>
      <c r="V1188" s="28"/>
      <c r="W1188" s="28"/>
      <c r="Y1188" s="28"/>
    </row>
    <row r="1189" spans="16:25">
      <c r="P1189" s="33"/>
      <c r="Q1189" s="28"/>
      <c r="R1189" s="28"/>
      <c r="S1189" s="28"/>
      <c r="T1189" s="28"/>
      <c r="U1189" s="28"/>
      <c r="V1189" s="28"/>
      <c r="W1189" s="28"/>
      <c r="Y1189" s="28"/>
    </row>
    <row r="1190" spans="16:25">
      <c r="P1190" s="33"/>
      <c r="Q1190" s="28"/>
      <c r="R1190" s="28"/>
      <c r="S1190" s="28"/>
      <c r="T1190" s="28"/>
      <c r="U1190" s="28"/>
      <c r="V1190" s="28"/>
      <c r="W1190" s="28"/>
      <c r="Y1190" s="28"/>
    </row>
    <row r="1191" spans="16:25">
      <c r="P1191" s="33"/>
      <c r="Q1191" s="28"/>
      <c r="R1191" s="28"/>
      <c r="S1191" s="28"/>
      <c r="T1191" s="28"/>
      <c r="U1191" s="28"/>
      <c r="V1191" s="28"/>
      <c r="W1191" s="28"/>
      <c r="Y1191" s="28"/>
    </row>
    <row r="1192" spans="16:25">
      <c r="P1192" s="33"/>
      <c r="Q1192" s="28"/>
      <c r="R1192" s="28"/>
      <c r="S1192" s="28"/>
      <c r="T1192" s="28"/>
      <c r="U1192" s="28"/>
      <c r="V1192" s="28"/>
      <c r="W1192" s="28"/>
      <c r="Y1192" s="28"/>
    </row>
    <row r="1193" spans="16:25">
      <c r="P1193" s="33"/>
      <c r="Q1193" s="28"/>
      <c r="R1193" s="28"/>
      <c r="S1193" s="28"/>
      <c r="T1193" s="28"/>
      <c r="U1193" s="28"/>
      <c r="V1193" s="28"/>
      <c r="W1193" s="28"/>
      <c r="Y1193" s="28"/>
    </row>
    <row r="1194" spans="16:25">
      <c r="P1194" s="33"/>
      <c r="Q1194" s="28"/>
      <c r="R1194" s="28"/>
      <c r="S1194" s="28"/>
      <c r="T1194" s="28"/>
      <c r="U1194" s="28"/>
      <c r="V1194" s="28"/>
      <c r="W1194" s="28"/>
      <c r="Y1194" s="28"/>
    </row>
    <row r="1195" spans="16:25">
      <c r="P1195" s="33"/>
      <c r="Q1195" s="28"/>
      <c r="R1195" s="28"/>
      <c r="S1195" s="28"/>
      <c r="T1195" s="28"/>
      <c r="U1195" s="28"/>
      <c r="V1195" s="28"/>
      <c r="W1195" s="28"/>
      <c r="Y1195" s="28"/>
    </row>
    <row r="1196" spans="16:25">
      <c r="P1196" s="33"/>
      <c r="Q1196" s="28"/>
      <c r="R1196" s="28"/>
      <c r="S1196" s="28"/>
      <c r="T1196" s="28"/>
      <c r="U1196" s="28"/>
      <c r="V1196" s="28"/>
      <c r="W1196" s="28"/>
      <c r="Y1196" s="28"/>
    </row>
    <row r="1197" spans="16:25">
      <c r="P1197" s="33"/>
      <c r="Q1197" s="28"/>
      <c r="R1197" s="28"/>
      <c r="S1197" s="28"/>
      <c r="T1197" s="28"/>
      <c r="U1197" s="28"/>
      <c r="V1197" s="28"/>
      <c r="W1197" s="28"/>
      <c r="Y1197" s="28"/>
    </row>
    <row r="1198" spans="16:25">
      <c r="P1198" s="33"/>
      <c r="Q1198" s="28"/>
      <c r="R1198" s="28"/>
      <c r="S1198" s="28"/>
      <c r="T1198" s="28"/>
      <c r="U1198" s="28"/>
      <c r="V1198" s="28"/>
      <c r="W1198" s="28"/>
      <c r="Y1198" s="28"/>
    </row>
    <row r="1199" spans="16:25">
      <c r="P1199" s="33"/>
      <c r="Q1199" s="28"/>
      <c r="R1199" s="28"/>
      <c r="S1199" s="28"/>
      <c r="T1199" s="28"/>
      <c r="U1199" s="28"/>
      <c r="V1199" s="28"/>
      <c r="W1199" s="28"/>
      <c r="Y1199" s="28"/>
    </row>
    <row r="1200" spans="16:25">
      <c r="P1200" s="33"/>
      <c r="Q1200" s="28"/>
      <c r="R1200" s="28"/>
      <c r="S1200" s="28"/>
      <c r="T1200" s="28"/>
      <c r="U1200" s="28"/>
      <c r="V1200" s="28"/>
      <c r="W1200" s="28"/>
      <c r="Y1200" s="28"/>
    </row>
    <row r="1201" spans="16:25">
      <c r="P1201" s="33"/>
      <c r="Q1201" s="28"/>
      <c r="R1201" s="28"/>
      <c r="S1201" s="28"/>
      <c r="T1201" s="28"/>
      <c r="U1201" s="28"/>
      <c r="V1201" s="28"/>
      <c r="W1201" s="28"/>
      <c r="Y1201" s="28"/>
    </row>
    <row r="1202" spans="16:25">
      <c r="P1202" s="33"/>
      <c r="Q1202" s="28"/>
      <c r="R1202" s="28"/>
      <c r="S1202" s="28"/>
      <c r="T1202" s="28"/>
      <c r="U1202" s="28"/>
      <c r="V1202" s="28"/>
      <c r="W1202" s="28"/>
      <c r="Y1202" s="28"/>
    </row>
    <row r="1203" spans="16:25">
      <c r="P1203" s="33"/>
      <c r="Q1203" s="28"/>
      <c r="R1203" s="28"/>
      <c r="S1203" s="28"/>
      <c r="T1203" s="28"/>
      <c r="U1203" s="28"/>
      <c r="V1203" s="28"/>
      <c r="W1203" s="28"/>
      <c r="Y1203" s="28"/>
    </row>
    <row r="1204" spans="16:25">
      <c r="P1204" s="33"/>
      <c r="Q1204" s="28"/>
      <c r="R1204" s="28"/>
      <c r="S1204" s="28"/>
      <c r="T1204" s="28"/>
      <c r="U1204" s="28"/>
      <c r="V1204" s="28"/>
      <c r="W1204" s="28"/>
      <c r="Y1204" s="28"/>
    </row>
    <row r="1205" spans="16:25">
      <c r="P1205" s="33"/>
      <c r="Q1205" s="28"/>
      <c r="R1205" s="28"/>
      <c r="S1205" s="28"/>
      <c r="T1205" s="28"/>
      <c r="U1205" s="28"/>
      <c r="V1205" s="28"/>
      <c r="W1205" s="28"/>
      <c r="Y1205" s="28"/>
    </row>
    <row r="1206" spans="16:25">
      <c r="P1206" s="33"/>
      <c r="Q1206" s="28"/>
      <c r="R1206" s="28"/>
      <c r="S1206" s="28"/>
      <c r="T1206" s="28"/>
      <c r="U1206" s="28"/>
      <c r="V1206" s="28"/>
      <c r="W1206" s="28"/>
      <c r="Y1206" s="28"/>
    </row>
    <row r="1207" spans="16:25">
      <c r="P1207" s="33"/>
      <c r="Q1207" s="28"/>
      <c r="R1207" s="28"/>
      <c r="S1207" s="28"/>
      <c r="T1207" s="28"/>
      <c r="U1207" s="28"/>
      <c r="V1207" s="28"/>
      <c r="W1207" s="28"/>
      <c r="Y1207" s="28"/>
    </row>
    <row r="1208" spans="16:25">
      <c r="P1208" s="33"/>
      <c r="Q1208" s="28"/>
      <c r="R1208" s="28"/>
      <c r="S1208" s="28"/>
      <c r="T1208" s="28"/>
      <c r="U1208" s="28"/>
      <c r="V1208" s="28"/>
      <c r="W1208" s="28"/>
      <c r="Y1208" s="28"/>
    </row>
    <row r="1209" spans="16:25">
      <c r="P1209" s="33"/>
      <c r="Q1209" s="28"/>
      <c r="R1209" s="28"/>
      <c r="S1209" s="28"/>
      <c r="T1209" s="28"/>
      <c r="U1209" s="28"/>
      <c r="V1209" s="28"/>
      <c r="W1209" s="28"/>
      <c r="Y1209" s="28"/>
    </row>
    <row r="1210" spans="16:25">
      <c r="P1210" s="33"/>
      <c r="Q1210" s="28"/>
      <c r="R1210" s="28"/>
      <c r="S1210" s="28"/>
      <c r="T1210" s="28"/>
      <c r="U1210" s="28"/>
      <c r="V1210" s="28"/>
      <c r="W1210" s="28"/>
      <c r="Y1210" s="28"/>
    </row>
    <row r="1211" spans="16:25">
      <c r="P1211" s="33"/>
      <c r="Q1211" s="28"/>
      <c r="R1211" s="28"/>
      <c r="S1211" s="28"/>
      <c r="T1211" s="28"/>
      <c r="U1211" s="28"/>
      <c r="V1211" s="28"/>
      <c r="W1211" s="28"/>
      <c r="Y1211" s="28"/>
    </row>
    <row r="1212" spans="16:25">
      <c r="P1212" s="33"/>
      <c r="Q1212" s="28"/>
      <c r="R1212" s="28"/>
      <c r="S1212" s="28"/>
      <c r="T1212" s="28"/>
      <c r="U1212" s="28"/>
      <c r="V1212" s="28"/>
      <c r="W1212" s="28"/>
      <c r="Y1212" s="28"/>
    </row>
    <row r="1213" spans="16:25">
      <c r="P1213" s="33"/>
      <c r="Q1213" s="28"/>
      <c r="R1213" s="28"/>
      <c r="S1213" s="28"/>
      <c r="T1213" s="28"/>
      <c r="U1213" s="28"/>
      <c r="V1213" s="28"/>
      <c r="W1213" s="28"/>
      <c r="Y1213" s="28"/>
    </row>
    <row r="1214" spans="16:25">
      <c r="P1214" s="33"/>
      <c r="Q1214" s="28"/>
      <c r="R1214" s="28"/>
      <c r="S1214" s="28"/>
      <c r="T1214" s="28"/>
      <c r="U1214" s="28"/>
      <c r="V1214" s="28"/>
      <c r="W1214" s="28"/>
      <c r="Y1214" s="28"/>
    </row>
    <row r="1215" spans="16:25">
      <c r="P1215" s="33"/>
      <c r="Q1215" s="28"/>
      <c r="R1215" s="28"/>
      <c r="S1215" s="28"/>
      <c r="T1215" s="28"/>
      <c r="U1215" s="28"/>
      <c r="V1215" s="28"/>
      <c r="W1215" s="28"/>
      <c r="Y1215" s="28"/>
    </row>
    <row r="1216" spans="16:25">
      <c r="P1216" s="33"/>
      <c r="Q1216" s="28"/>
      <c r="R1216" s="28"/>
      <c r="S1216" s="28"/>
      <c r="T1216" s="28"/>
      <c r="U1216" s="28"/>
      <c r="V1216" s="28"/>
      <c r="W1216" s="28"/>
      <c r="Y1216" s="28"/>
    </row>
    <row r="1217" spans="16:25">
      <c r="P1217" s="33"/>
      <c r="Q1217" s="28"/>
      <c r="R1217" s="28"/>
      <c r="S1217" s="28"/>
      <c r="T1217" s="28"/>
      <c r="U1217" s="28"/>
      <c r="V1217" s="28"/>
      <c r="W1217" s="28"/>
      <c r="Y1217" s="28"/>
    </row>
    <row r="1218" spans="16:25">
      <c r="P1218" s="33"/>
      <c r="Q1218" s="28"/>
      <c r="R1218" s="28"/>
      <c r="S1218" s="28"/>
      <c r="T1218" s="28"/>
      <c r="U1218" s="28"/>
      <c r="V1218" s="28"/>
      <c r="W1218" s="28"/>
      <c r="Y1218" s="28"/>
    </row>
    <row r="1219" spans="16:25">
      <c r="P1219" s="33"/>
      <c r="Q1219" s="28"/>
      <c r="R1219" s="28"/>
      <c r="S1219" s="28"/>
      <c r="T1219" s="28"/>
      <c r="U1219" s="28"/>
      <c r="V1219" s="28"/>
      <c r="W1219" s="28"/>
      <c r="Y1219" s="28"/>
    </row>
    <row r="1220" spans="16:25">
      <c r="P1220" s="33"/>
      <c r="Q1220" s="28"/>
      <c r="R1220" s="28"/>
      <c r="S1220" s="28"/>
      <c r="T1220" s="28"/>
      <c r="U1220" s="28"/>
      <c r="V1220" s="28"/>
      <c r="W1220" s="28"/>
      <c r="Y1220" s="28"/>
    </row>
    <row r="1221" spans="16:25">
      <c r="P1221" s="33"/>
      <c r="Q1221" s="28"/>
      <c r="R1221" s="28"/>
      <c r="S1221" s="28"/>
      <c r="T1221" s="28"/>
      <c r="U1221" s="28"/>
      <c r="V1221" s="28"/>
      <c r="W1221" s="28"/>
      <c r="Y1221" s="28"/>
    </row>
    <row r="1222" spans="16:25">
      <c r="P1222" s="33"/>
      <c r="Q1222" s="28"/>
      <c r="R1222" s="28"/>
      <c r="S1222" s="28"/>
      <c r="T1222" s="28"/>
      <c r="U1222" s="28"/>
      <c r="V1222" s="28"/>
      <c r="W1222" s="28"/>
      <c r="Y1222" s="28"/>
    </row>
    <row r="1223" spans="16:25">
      <c r="P1223" s="33"/>
      <c r="Q1223" s="28"/>
      <c r="R1223" s="28"/>
      <c r="S1223" s="28"/>
      <c r="T1223" s="28"/>
      <c r="U1223" s="28"/>
      <c r="V1223" s="28"/>
      <c r="W1223" s="28"/>
      <c r="Y1223" s="28"/>
    </row>
    <row r="1224" spans="16:25">
      <c r="P1224" s="33"/>
      <c r="Q1224" s="28"/>
      <c r="R1224" s="28"/>
      <c r="S1224" s="28"/>
      <c r="T1224" s="28"/>
      <c r="U1224" s="28"/>
      <c r="V1224" s="28"/>
      <c r="W1224" s="28"/>
      <c r="Y1224" s="28"/>
    </row>
    <row r="1225" spans="16:25">
      <c r="P1225" s="33"/>
      <c r="Q1225" s="28"/>
      <c r="R1225" s="28"/>
      <c r="S1225" s="28"/>
      <c r="T1225" s="28"/>
      <c r="U1225" s="28"/>
      <c r="V1225" s="28"/>
      <c r="W1225" s="28"/>
      <c r="Y1225" s="28"/>
    </row>
    <row r="1226" spans="16:25">
      <c r="P1226" s="33"/>
      <c r="Q1226" s="28"/>
      <c r="R1226" s="28"/>
      <c r="S1226" s="28"/>
      <c r="T1226" s="28"/>
      <c r="U1226" s="28"/>
      <c r="V1226" s="28"/>
      <c r="W1226" s="28"/>
      <c r="Y1226" s="28"/>
    </row>
    <row r="1227" spans="16:25">
      <c r="P1227" s="33"/>
      <c r="Q1227" s="28"/>
      <c r="R1227" s="28"/>
      <c r="S1227" s="28"/>
      <c r="T1227" s="28"/>
      <c r="U1227" s="28"/>
      <c r="V1227" s="28"/>
      <c r="W1227" s="28"/>
      <c r="Y1227" s="28"/>
    </row>
    <row r="1228" spans="16:25">
      <c r="P1228" s="33"/>
      <c r="Q1228" s="28"/>
      <c r="R1228" s="28"/>
      <c r="S1228" s="28"/>
      <c r="T1228" s="28"/>
      <c r="U1228" s="28"/>
      <c r="V1228" s="28"/>
      <c r="W1228" s="28"/>
      <c r="Y1228" s="28"/>
    </row>
    <row r="1229" spans="16:25">
      <c r="P1229" s="33"/>
      <c r="Q1229" s="28"/>
      <c r="R1229" s="28"/>
      <c r="S1229" s="28"/>
      <c r="T1229" s="28"/>
      <c r="U1229" s="28"/>
      <c r="V1229" s="28"/>
      <c r="W1229" s="28"/>
      <c r="Y1229" s="28"/>
    </row>
    <row r="1230" spans="16:25">
      <c r="P1230" s="33"/>
      <c r="Q1230" s="28"/>
      <c r="R1230" s="28"/>
      <c r="S1230" s="28"/>
      <c r="T1230" s="28"/>
      <c r="U1230" s="28"/>
      <c r="V1230" s="28"/>
      <c r="W1230" s="28"/>
      <c r="Y1230" s="28"/>
    </row>
    <row r="1231" spans="16:25">
      <c r="P1231" s="33"/>
      <c r="Q1231" s="28"/>
      <c r="R1231" s="28"/>
      <c r="S1231" s="28"/>
      <c r="T1231" s="28"/>
      <c r="U1231" s="28"/>
      <c r="V1231" s="28"/>
      <c r="W1231" s="28"/>
      <c r="Y1231" s="28"/>
    </row>
    <row r="1232" spans="16:25">
      <c r="P1232" s="33"/>
      <c r="Q1232" s="28"/>
      <c r="R1232" s="28"/>
      <c r="S1232" s="28"/>
      <c r="T1232" s="28"/>
      <c r="U1232" s="28"/>
      <c r="V1232" s="28"/>
      <c r="W1232" s="28"/>
      <c r="Y1232" s="28"/>
    </row>
    <row r="1233" spans="16:25">
      <c r="P1233" s="33"/>
      <c r="Q1233" s="28"/>
      <c r="R1233" s="28"/>
      <c r="S1233" s="28"/>
      <c r="T1233" s="28"/>
      <c r="U1233" s="28"/>
      <c r="V1233" s="28"/>
      <c r="W1233" s="28"/>
      <c r="Y1233" s="28"/>
    </row>
    <row r="1234" spans="16:25">
      <c r="P1234" s="33"/>
      <c r="Q1234" s="28"/>
      <c r="R1234" s="28"/>
      <c r="S1234" s="28"/>
      <c r="T1234" s="28"/>
      <c r="U1234" s="28"/>
      <c r="V1234" s="28"/>
      <c r="W1234" s="28"/>
      <c r="Y1234" s="28"/>
    </row>
    <row r="1235" spans="16:25">
      <c r="P1235" s="33"/>
      <c r="Q1235" s="28"/>
      <c r="R1235" s="28"/>
      <c r="S1235" s="28"/>
      <c r="T1235" s="28"/>
      <c r="U1235" s="28"/>
      <c r="V1235" s="28"/>
      <c r="W1235" s="28"/>
      <c r="Y1235" s="28"/>
    </row>
    <row r="1236" spans="16:25">
      <c r="P1236" s="33"/>
      <c r="Q1236" s="28"/>
      <c r="R1236" s="28"/>
      <c r="S1236" s="28"/>
      <c r="T1236" s="28"/>
      <c r="U1236" s="28"/>
      <c r="V1236" s="28"/>
      <c r="W1236" s="28"/>
      <c r="Y1236" s="28"/>
    </row>
    <row r="1237" spans="16:25">
      <c r="P1237" s="33"/>
      <c r="Q1237" s="28"/>
      <c r="R1237" s="28"/>
      <c r="S1237" s="28"/>
      <c r="T1237" s="28"/>
      <c r="U1237" s="28"/>
      <c r="V1237" s="28"/>
      <c r="W1237" s="28"/>
      <c r="Y1237" s="28"/>
    </row>
    <row r="1238" spans="16:25">
      <c r="P1238" s="33"/>
      <c r="Q1238" s="28"/>
      <c r="R1238" s="28"/>
      <c r="S1238" s="28"/>
      <c r="T1238" s="28"/>
      <c r="U1238" s="28"/>
      <c r="V1238" s="28"/>
      <c r="W1238" s="28"/>
      <c r="Y1238" s="28"/>
    </row>
    <row r="1239" spans="16:25">
      <c r="P1239" s="33"/>
      <c r="Q1239" s="28"/>
      <c r="R1239" s="28"/>
      <c r="S1239" s="28"/>
      <c r="T1239" s="28"/>
      <c r="U1239" s="28"/>
      <c r="V1239" s="28"/>
      <c r="W1239" s="28"/>
      <c r="Y1239" s="28"/>
    </row>
    <row r="1240" spans="16:25">
      <c r="P1240" s="33"/>
      <c r="Q1240" s="28"/>
      <c r="R1240" s="28"/>
      <c r="S1240" s="28"/>
      <c r="T1240" s="28"/>
      <c r="U1240" s="28"/>
      <c r="V1240" s="28"/>
      <c r="W1240" s="28"/>
      <c r="Y1240" s="28"/>
    </row>
    <row r="1241" spans="16:25">
      <c r="P1241" s="33"/>
      <c r="Q1241" s="28"/>
      <c r="R1241" s="28"/>
      <c r="S1241" s="28"/>
      <c r="T1241" s="28"/>
      <c r="U1241" s="28"/>
      <c r="V1241" s="28"/>
      <c r="W1241" s="28"/>
      <c r="Y1241" s="28"/>
    </row>
    <row r="1242" spans="16:25">
      <c r="P1242" s="33"/>
      <c r="Q1242" s="28"/>
      <c r="R1242" s="28"/>
      <c r="S1242" s="28"/>
      <c r="T1242" s="28"/>
      <c r="U1242" s="28"/>
      <c r="V1242" s="28"/>
      <c r="W1242" s="28"/>
      <c r="Y1242" s="28"/>
    </row>
    <row r="1243" spans="16:25">
      <c r="P1243" s="33"/>
      <c r="Q1243" s="28"/>
      <c r="R1243" s="28"/>
      <c r="S1243" s="28"/>
      <c r="T1243" s="28"/>
      <c r="U1243" s="28"/>
      <c r="V1243" s="28"/>
      <c r="W1243" s="28"/>
      <c r="Y1243" s="28"/>
    </row>
    <row r="1244" spans="16:25">
      <c r="P1244" s="33"/>
      <c r="Q1244" s="28"/>
      <c r="R1244" s="28"/>
      <c r="S1244" s="28"/>
      <c r="T1244" s="28"/>
      <c r="U1244" s="28"/>
      <c r="V1244" s="28"/>
      <c r="W1244" s="28"/>
      <c r="Y1244" s="28"/>
    </row>
    <row r="1245" spans="16:25">
      <c r="P1245" s="33"/>
      <c r="Q1245" s="28"/>
      <c r="R1245" s="28"/>
      <c r="S1245" s="28"/>
      <c r="T1245" s="28"/>
      <c r="U1245" s="28"/>
      <c r="V1245" s="28"/>
      <c r="W1245" s="28"/>
      <c r="Y1245" s="28"/>
    </row>
    <row r="1246" spans="16:25">
      <c r="P1246" s="33"/>
      <c r="Q1246" s="28"/>
      <c r="R1246" s="28"/>
      <c r="S1246" s="28"/>
      <c r="T1246" s="28"/>
      <c r="U1246" s="28"/>
      <c r="V1246" s="28"/>
      <c r="W1246" s="28"/>
      <c r="Y1246" s="28"/>
    </row>
    <row r="1247" spans="16:25">
      <c r="P1247" s="33"/>
      <c r="Q1247" s="28"/>
      <c r="R1247" s="28"/>
      <c r="S1247" s="28"/>
      <c r="T1247" s="28"/>
      <c r="U1247" s="28"/>
      <c r="V1247" s="28"/>
      <c r="W1247" s="28"/>
      <c r="Y1247" s="28"/>
    </row>
    <row r="1248" spans="16:25">
      <c r="P1248" s="33"/>
      <c r="Q1248" s="28"/>
      <c r="R1248" s="28"/>
      <c r="S1248" s="28"/>
      <c r="T1248" s="28"/>
      <c r="U1248" s="28"/>
      <c r="V1248" s="28"/>
      <c r="W1248" s="28"/>
      <c r="Y1248" s="28"/>
    </row>
    <row r="1249" spans="16:25">
      <c r="P1249" s="33"/>
      <c r="Q1249" s="28"/>
      <c r="R1249" s="28"/>
      <c r="S1249" s="28"/>
      <c r="T1249" s="28"/>
      <c r="U1249" s="28"/>
      <c r="V1249" s="28"/>
      <c r="W1249" s="28"/>
      <c r="Y1249" s="28"/>
    </row>
    <row r="1250" spans="16:25">
      <c r="P1250" s="33"/>
      <c r="Q1250" s="28"/>
      <c r="R1250" s="28"/>
      <c r="S1250" s="28"/>
      <c r="T1250" s="28"/>
      <c r="U1250" s="28"/>
      <c r="V1250" s="28"/>
      <c r="W1250" s="28"/>
      <c r="Y1250" s="28"/>
    </row>
    <row r="1251" spans="16:25">
      <c r="P1251" s="33"/>
      <c r="Q1251" s="28"/>
      <c r="R1251" s="28"/>
      <c r="S1251" s="28"/>
      <c r="T1251" s="28"/>
      <c r="U1251" s="28"/>
      <c r="V1251" s="28"/>
      <c r="W1251" s="28"/>
      <c r="Y1251" s="28"/>
    </row>
    <row r="1252" spans="16:25">
      <c r="P1252" s="33"/>
      <c r="Q1252" s="28"/>
      <c r="R1252" s="28"/>
      <c r="S1252" s="28"/>
      <c r="T1252" s="28"/>
      <c r="U1252" s="28"/>
      <c r="V1252" s="28"/>
      <c r="W1252" s="28"/>
      <c r="Y1252" s="28"/>
    </row>
    <row r="1253" spans="16:25">
      <c r="P1253" s="33"/>
      <c r="Q1253" s="28"/>
      <c r="R1253" s="28"/>
      <c r="S1253" s="28"/>
      <c r="T1253" s="28"/>
      <c r="U1253" s="28"/>
      <c r="V1253" s="28"/>
      <c r="W1253" s="28"/>
      <c r="Y1253" s="28"/>
    </row>
    <row r="1254" spans="16:25">
      <c r="P1254" s="33"/>
      <c r="Q1254" s="28"/>
      <c r="R1254" s="28"/>
      <c r="S1254" s="28"/>
      <c r="T1254" s="28"/>
      <c r="U1254" s="28"/>
      <c r="V1254" s="28"/>
      <c r="W1254" s="28"/>
      <c r="Y1254" s="28"/>
    </row>
    <row r="1255" spans="16:25">
      <c r="P1255" s="33"/>
      <c r="Q1255" s="28"/>
      <c r="R1255" s="28"/>
      <c r="S1255" s="28"/>
      <c r="T1255" s="28"/>
      <c r="U1255" s="28"/>
      <c r="V1255" s="28"/>
      <c r="W1255" s="28"/>
      <c r="Y1255" s="28"/>
    </row>
    <row r="1256" spans="16:25">
      <c r="P1256" s="33"/>
      <c r="Q1256" s="28"/>
      <c r="R1256" s="28"/>
      <c r="S1256" s="28"/>
      <c r="T1256" s="28"/>
      <c r="U1256" s="28"/>
      <c r="V1256" s="28"/>
      <c r="W1256" s="28"/>
      <c r="Y1256" s="28"/>
    </row>
    <row r="1257" spans="16:25">
      <c r="P1257" s="33"/>
      <c r="Q1257" s="28"/>
      <c r="R1257" s="28"/>
      <c r="S1257" s="28"/>
      <c r="T1257" s="28"/>
      <c r="U1257" s="28"/>
      <c r="V1257" s="28"/>
      <c r="W1257" s="28"/>
      <c r="Y1257" s="28"/>
    </row>
    <row r="1258" spans="16:25">
      <c r="P1258" s="33"/>
      <c r="Q1258" s="28"/>
      <c r="R1258" s="28"/>
      <c r="S1258" s="28"/>
      <c r="T1258" s="28"/>
      <c r="U1258" s="28"/>
      <c r="V1258" s="28"/>
      <c r="W1258" s="28"/>
      <c r="Y1258" s="28"/>
    </row>
    <row r="1259" spans="16:25">
      <c r="P1259" s="33"/>
      <c r="Q1259" s="28"/>
      <c r="R1259" s="28"/>
      <c r="S1259" s="28"/>
      <c r="T1259" s="28"/>
      <c r="U1259" s="28"/>
      <c r="V1259" s="28"/>
      <c r="W1259" s="28"/>
      <c r="Y1259" s="28"/>
    </row>
    <row r="1260" spans="16:25">
      <c r="P1260" s="33"/>
      <c r="Q1260" s="28"/>
      <c r="R1260" s="28"/>
      <c r="S1260" s="28"/>
      <c r="T1260" s="28"/>
      <c r="U1260" s="28"/>
      <c r="V1260" s="28"/>
      <c r="W1260" s="28"/>
      <c r="Y1260" s="28"/>
    </row>
    <row r="1261" spans="16:25">
      <c r="P1261" s="33"/>
      <c r="Q1261" s="28"/>
      <c r="R1261" s="28"/>
      <c r="S1261" s="28"/>
      <c r="T1261" s="28"/>
      <c r="U1261" s="28"/>
      <c r="V1261" s="28"/>
      <c r="W1261" s="28"/>
      <c r="Y1261" s="28"/>
    </row>
    <row r="1262" spans="16:25">
      <c r="P1262" s="33"/>
      <c r="Q1262" s="28"/>
      <c r="R1262" s="28"/>
      <c r="S1262" s="28"/>
      <c r="T1262" s="28"/>
      <c r="U1262" s="28"/>
      <c r="V1262" s="28"/>
      <c r="W1262" s="28"/>
      <c r="Y1262" s="28"/>
    </row>
    <row r="1263" spans="16:25">
      <c r="P1263" s="33"/>
      <c r="Q1263" s="28"/>
      <c r="R1263" s="28"/>
      <c r="S1263" s="28"/>
      <c r="T1263" s="28"/>
      <c r="U1263" s="28"/>
      <c r="V1263" s="28"/>
      <c r="W1263" s="28"/>
      <c r="Y1263" s="28"/>
    </row>
    <row r="1264" spans="16:25">
      <c r="P1264" s="33"/>
      <c r="Q1264" s="28"/>
      <c r="R1264" s="28"/>
      <c r="S1264" s="28"/>
      <c r="T1264" s="28"/>
      <c r="U1264" s="28"/>
      <c r="V1264" s="28"/>
      <c r="W1264" s="28"/>
      <c r="Y1264" s="28"/>
    </row>
    <row r="1265" spans="16:25">
      <c r="P1265" s="33"/>
      <c r="Q1265" s="28"/>
      <c r="R1265" s="28"/>
      <c r="S1265" s="28"/>
      <c r="T1265" s="28"/>
      <c r="U1265" s="28"/>
      <c r="V1265" s="28"/>
      <c r="W1265" s="28"/>
      <c r="Y1265" s="28"/>
    </row>
    <row r="1266" spans="16:25">
      <c r="P1266" s="33"/>
      <c r="Q1266" s="28"/>
      <c r="R1266" s="28"/>
      <c r="S1266" s="28"/>
      <c r="T1266" s="28"/>
      <c r="U1266" s="28"/>
      <c r="V1266" s="28"/>
      <c r="W1266" s="28"/>
      <c r="Y1266" s="28"/>
    </row>
    <row r="1267" spans="16:25">
      <c r="P1267" s="33"/>
      <c r="Q1267" s="28"/>
      <c r="R1267" s="28"/>
      <c r="S1267" s="28"/>
      <c r="T1267" s="28"/>
      <c r="U1267" s="28"/>
      <c r="V1267" s="28"/>
      <c r="W1267" s="28"/>
      <c r="Y1267" s="28"/>
    </row>
    <row r="1268" spans="16:25">
      <c r="P1268" s="33"/>
      <c r="Q1268" s="28"/>
      <c r="R1268" s="28"/>
      <c r="S1268" s="28"/>
      <c r="T1268" s="28"/>
      <c r="U1268" s="28"/>
      <c r="V1268" s="28"/>
      <c r="W1268" s="28"/>
      <c r="Y1268" s="28"/>
    </row>
    <row r="1269" spans="16:25">
      <c r="P1269" s="33"/>
      <c r="Q1269" s="28"/>
      <c r="R1269" s="28"/>
      <c r="S1269" s="28"/>
      <c r="T1269" s="28"/>
      <c r="U1269" s="28"/>
      <c r="V1269" s="28"/>
      <c r="W1269" s="28"/>
      <c r="Y1269" s="28"/>
    </row>
    <row r="1270" spans="16:25">
      <c r="P1270" s="33"/>
      <c r="Q1270" s="28"/>
      <c r="R1270" s="28"/>
      <c r="S1270" s="28"/>
      <c r="T1270" s="28"/>
      <c r="U1270" s="28"/>
      <c r="V1270" s="28"/>
      <c r="W1270" s="28"/>
      <c r="Y1270" s="28"/>
    </row>
    <row r="1271" spans="16:25">
      <c r="P1271" s="33"/>
      <c r="Q1271" s="28"/>
      <c r="R1271" s="28"/>
      <c r="S1271" s="28"/>
      <c r="T1271" s="28"/>
      <c r="U1271" s="28"/>
      <c r="V1271" s="28"/>
      <c r="W1271" s="28"/>
      <c r="Y1271" s="28"/>
    </row>
    <row r="1272" spans="16:25">
      <c r="P1272" s="33"/>
      <c r="Q1272" s="28"/>
      <c r="R1272" s="28"/>
      <c r="S1272" s="28"/>
      <c r="T1272" s="28"/>
      <c r="U1272" s="28"/>
      <c r="V1272" s="28"/>
      <c r="W1272" s="28"/>
      <c r="Y1272" s="28"/>
    </row>
    <row r="1273" spans="16:25">
      <c r="P1273" s="33"/>
      <c r="Q1273" s="28"/>
      <c r="R1273" s="28"/>
      <c r="S1273" s="28"/>
      <c r="T1273" s="28"/>
      <c r="U1273" s="28"/>
      <c r="V1273" s="28"/>
      <c r="W1273" s="28"/>
      <c r="Y1273" s="28"/>
    </row>
    <row r="1274" spans="16:25">
      <c r="P1274" s="33"/>
      <c r="Q1274" s="28"/>
      <c r="R1274" s="28"/>
      <c r="S1274" s="28"/>
      <c r="T1274" s="28"/>
      <c r="U1274" s="28"/>
      <c r="V1274" s="28"/>
      <c r="W1274" s="28"/>
      <c r="Y1274" s="28"/>
    </row>
    <row r="1275" spans="16:25">
      <c r="P1275" s="33"/>
      <c r="Q1275" s="28"/>
      <c r="R1275" s="28"/>
      <c r="S1275" s="28"/>
      <c r="T1275" s="28"/>
      <c r="U1275" s="28"/>
      <c r="V1275" s="28"/>
      <c r="W1275" s="28"/>
      <c r="Y1275" s="28"/>
    </row>
    <row r="1276" spans="16:25">
      <c r="P1276" s="33"/>
      <c r="Q1276" s="28"/>
      <c r="R1276" s="28"/>
      <c r="S1276" s="28"/>
      <c r="T1276" s="28"/>
      <c r="U1276" s="28"/>
      <c r="V1276" s="28"/>
      <c r="W1276" s="28"/>
      <c r="Y1276" s="28"/>
    </row>
    <row r="1277" spans="16:25">
      <c r="P1277" s="33"/>
      <c r="Q1277" s="28"/>
      <c r="R1277" s="28"/>
      <c r="S1277" s="28"/>
      <c r="T1277" s="28"/>
      <c r="U1277" s="28"/>
      <c r="V1277" s="28"/>
      <c r="W1277" s="28"/>
      <c r="Y1277" s="28"/>
    </row>
    <row r="1278" spans="16:25">
      <c r="P1278" s="33"/>
      <c r="Q1278" s="28"/>
      <c r="R1278" s="28"/>
      <c r="S1278" s="28"/>
      <c r="T1278" s="28"/>
      <c r="U1278" s="28"/>
      <c r="V1278" s="28"/>
      <c r="W1278" s="28"/>
      <c r="Y1278" s="28"/>
    </row>
    <row r="1279" spans="16:25">
      <c r="P1279" s="33"/>
      <c r="Q1279" s="28"/>
      <c r="R1279" s="28"/>
      <c r="S1279" s="28"/>
      <c r="T1279" s="28"/>
      <c r="U1279" s="28"/>
      <c r="V1279" s="28"/>
      <c r="W1279" s="28"/>
      <c r="Y1279" s="28"/>
    </row>
    <row r="1280" spans="16:25">
      <c r="P1280" s="33"/>
      <c r="Q1280" s="28"/>
      <c r="R1280" s="28"/>
      <c r="S1280" s="28"/>
      <c r="T1280" s="28"/>
      <c r="U1280" s="28"/>
      <c r="V1280" s="28"/>
      <c r="W1280" s="28"/>
      <c r="Y1280" s="28"/>
    </row>
    <row r="1281" spans="16:25">
      <c r="P1281" s="33"/>
      <c r="Q1281" s="28"/>
      <c r="R1281" s="28"/>
      <c r="S1281" s="28"/>
      <c r="T1281" s="28"/>
      <c r="U1281" s="28"/>
      <c r="V1281" s="28"/>
      <c r="W1281" s="28"/>
      <c r="Y1281" s="28"/>
    </row>
    <row r="1282" spans="16:25">
      <c r="P1282" s="33"/>
      <c r="Q1282" s="28"/>
      <c r="R1282" s="28"/>
      <c r="S1282" s="28"/>
      <c r="T1282" s="28"/>
      <c r="U1282" s="28"/>
      <c r="V1282" s="28"/>
      <c r="W1282" s="28"/>
      <c r="Y1282" s="28"/>
    </row>
    <row r="1283" spans="16:25">
      <c r="P1283" s="33"/>
      <c r="Q1283" s="28"/>
      <c r="R1283" s="28"/>
      <c r="S1283" s="28"/>
      <c r="T1283" s="28"/>
      <c r="U1283" s="28"/>
      <c r="V1283" s="28"/>
      <c r="W1283" s="28"/>
      <c r="Y1283" s="28"/>
    </row>
    <row r="1284" spans="16:25">
      <c r="P1284" s="33"/>
      <c r="Q1284" s="28"/>
      <c r="R1284" s="28"/>
      <c r="S1284" s="28"/>
      <c r="T1284" s="28"/>
      <c r="U1284" s="28"/>
      <c r="V1284" s="28"/>
      <c r="W1284" s="28"/>
      <c r="Y1284" s="28"/>
    </row>
    <row r="1285" spans="16:25">
      <c r="P1285" s="33"/>
      <c r="Q1285" s="28"/>
      <c r="R1285" s="28"/>
      <c r="S1285" s="28"/>
      <c r="T1285" s="28"/>
      <c r="U1285" s="28"/>
      <c r="V1285" s="28"/>
      <c r="W1285" s="28"/>
      <c r="Y1285" s="28"/>
    </row>
    <row r="1286" spans="16:25">
      <c r="P1286" s="33"/>
      <c r="Q1286" s="28"/>
      <c r="R1286" s="28"/>
      <c r="S1286" s="28"/>
      <c r="T1286" s="28"/>
      <c r="U1286" s="28"/>
      <c r="V1286" s="28"/>
      <c r="W1286" s="28"/>
      <c r="Y1286" s="28"/>
    </row>
    <row r="1287" spans="16:25">
      <c r="P1287" s="33"/>
      <c r="Q1287" s="28"/>
      <c r="R1287" s="28"/>
      <c r="S1287" s="28"/>
      <c r="T1287" s="28"/>
      <c r="U1287" s="28"/>
      <c r="V1287" s="28"/>
      <c r="W1287" s="28"/>
      <c r="Y1287" s="28"/>
    </row>
    <row r="1288" spans="16:25">
      <c r="P1288" s="33"/>
      <c r="Q1288" s="28"/>
      <c r="R1288" s="28"/>
      <c r="S1288" s="28"/>
      <c r="T1288" s="28"/>
      <c r="U1288" s="28"/>
      <c r="V1288" s="28"/>
      <c r="W1288" s="28"/>
      <c r="Y1288" s="28"/>
    </row>
    <row r="1289" spans="16:25">
      <c r="P1289" s="33"/>
      <c r="Q1289" s="28"/>
      <c r="R1289" s="28"/>
      <c r="S1289" s="28"/>
      <c r="T1289" s="28"/>
      <c r="U1289" s="28"/>
      <c r="V1289" s="28"/>
      <c r="W1289" s="28"/>
      <c r="Y1289" s="28"/>
    </row>
    <row r="1290" spans="16:25">
      <c r="P1290" s="33"/>
      <c r="Q1290" s="28"/>
      <c r="R1290" s="28"/>
      <c r="S1290" s="28"/>
      <c r="T1290" s="28"/>
      <c r="U1290" s="28"/>
      <c r="V1290" s="28"/>
      <c r="W1290" s="28"/>
      <c r="Y1290" s="28"/>
    </row>
    <row r="1291" spans="16:25">
      <c r="P1291" s="33"/>
      <c r="Q1291" s="28"/>
      <c r="R1291" s="28"/>
      <c r="S1291" s="28"/>
      <c r="T1291" s="28"/>
      <c r="U1291" s="28"/>
      <c r="V1291" s="28"/>
      <c r="W1291" s="28"/>
      <c r="Y1291" s="28"/>
    </row>
    <row r="1292" spans="16:25">
      <c r="P1292" s="33"/>
      <c r="Q1292" s="28"/>
      <c r="R1292" s="28"/>
      <c r="S1292" s="28"/>
      <c r="T1292" s="28"/>
      <c r="U1292" s="28"/>
      <c r="V1292" s="28"/>
      <c r="W1292" s="28"/>
      <c r="Y1292" s="28"/>
    </row>
    <row r="1293" spans="16:25">
      <c r="P1293" s="33"/>
      <c r="Q1293" s="28"/>
      <c r="R1293" s="28"/>
      <c r="S1293" s="28"/>
      <c r="T1293" s="28"/>
      <c r="U1293" s="28"/>
      <c r="V1293" s="28"/>
      <c r="W1293" s="28"/>
      <c r="Y1293" s="28"/>
    </row>
    <row r="1294" spans="16:25">
      <c r="P1294" s="33"/>
      <c r="Q1294" s="28"/>
      <c r="R1294" s="28"/>
      <c r="S1294" s="28"/>
      <c r="T1294" s="28"/>
      <c r="U1294" s="28"/>
      <c r="V1294" s="28"/>
      <c r="W1294" s="28"/>
      <c r="Y1294" s="28"/>
    </row>
    <row r="1295" spans="16:25">
      <c r="P1295" s="33"/>
      <c r="Q1295" s="28"/>
      <c r="R1295" s="28"/>
      <c r="S1295" s="28"/>
      <c r="T1295" s="28"/>
      <c r="U1295" s="28"/>
      <c r="V1295" s="28"/>
      <c r="W1295" s="28"/>
      <c r="Y1295" s="28"/>
    </row>
    <row r="1296" spans="16:25">
      <c r="P1296" s="33"/>
      <c r="Q1296" s="28"/>
      <c r="R1296" s="28"/>
      <c r="S1296" s="28"/>
      <c r="T1296" s="28"/>
      <c r="U1296" s="28"/>
      <c r="V1296" s="28"/>
      <c r="W1296" s="28"/>
      <c r="Y1296" s="28"/>
    </row>
    <row r="1297" spans="16:25">
      <c r="P1297" s="33"/>
      <c r="Q1297" s="28"/>
      <c r="R1297" s="28"/>
      <c r="S1297" s="28"/>
      <c r="T1297" s="28"/>
      <c r="U1297" s="28"/>
      <c r="V1297" s="28"/>
      <c r="W1297" s="28"/>
      <c r="Y1297" s="28"/>
    </row>
    <row r="1298" spans="16:25">
      <c r="P1298" s="33"/>
      <c r="Q1298" s="28"/>
      <c r="R1298" s="28"/>
      <c r="S1298" s="28"/>
      <c r="T1298" s="28"/>
      <c r="U1298" s="28"/>
      <c r="V1298" s="28"/>
      <c r="W1298" s="28"/>
      <c r="Y1298" s="28"/>
    </row>
    <row r="1299" spans="16:25">
      <c r="P1299" s="33"/>
      <c r="Q1299" s="28"/>
      <c r="R1299" s="28"/>
      <c r="S1299" s="28"/>
      <c r="T1299" s="28"/>
      <c r="U1299" s="28"/>
      <c r="V1299" s="28"/>
      <c r="W1299" s="28"/>
      <c r="Y1299" s="28"/>
    </row>
    <row r="1300" spans="16:25">
      <c r="P1300" s="33"/>
      <c r="Q1300" s="28"/>
      <c r="R1300" s="28"/>
      <c r="S1300" s="28"/>
      <c r="T1300" s="28"/>
      <c r="U1300" s="28"/>
      <c r="V1300" s="28"/>
      <c r="W1300" s="28"/>
      <c r="Y1300" s="28"/>
    </row>
    <row r="1301" spans="16:25">
      <c r="P1301" s="33"/>
      <c r="Q1301" s="28"/>
      <c r="R1301" s="28"/>
      <c r="S1301" s="28"/>
      <c r="T1301" s="28"/>
      <c r="U1301" s="28"/>
      <c r="V1301" s="28"/>
      <c r="W1301" s="28"/>
      <c r="Y1301" s="28"/>
    </row>
    <row r="1302" spans="16:25">
      <c r="P1302" s="33"/>
      <c r="Q1302" s="28"/>
      <c r="R1302" s="28"/>
      <c r="S1302" s="28"/>
      <c r="T1302" s="28"/>
      <c r="U1302" s="28"/>
      <c r="V1302" s="28"/>
      <c r="W1302" s="28"/>
      <c r="Y1302" s="28"/>
    </row>
    <row r="1303" spans="16:25">
      <c r="P1303" s="33"/>
      <c r="Q1303" s="28"/>
      <c r="R1303" s="28"/>
      <c r="S1303" s="28"/>
      <c r="T1303" s="28"/>
      <c r="U1303" s="28"/>
      <c r="V1303" s="28"/>
      <c r="W1303" s="28"/>
      <c r="Y1303" s="28"/>
    </row>
    <row r="1304" spans="16:25">
      <c r="P1304" s="33"/>
      <c r="Q1304" s="28"/>
      <c r="R1304" s="28"/>
      <c r="S1304" s="28"/>
      <c r="T1304" s="28"/>
      <c r="U1304" s="28"/>
      <c r="V1304" s="28"/>
      <c r="W1304" s="28"/>
      <c r="Y1304" s="28"/>
    </row>
    <row r="1305" spans="16:25">
      <c r="P1305" s="33"/>
      <c r="Q1305" s="28"/>
      <c r="R1305" s="28"/>
      <c r="S1305" s="28"/>
      <c r="T1305" s="28"/>
      <c r="U1305" s="28"/>
      <c r="V1305" s="28"/>
      <c r="W1305" s="28"/>
      <c r="Y1305" s="28"/>
    </row>
    <row r="1306" spans="16:25">
      <c r="P1306" s="33"/>
      <c r="Q1306" s="28"/>
      <c r="R1306" s="28"/>
      <c r="S1306" s="28"/>
      <c r="T1306" s="28"/>
      <c r="U1306" s="28"/>
      <c r="V1306" s="28"/>
      <c r="W1306" s="28"/>
      <c r="Y1306" s="28"/>
    </row>
    <row r="1307" spans="16:25">
      <c r="P1307" s="33"/>
      <c r="Q1307" s="28"/>
      <c r="R1307" s="28"/>
      <c r="S1307" s="28"/>
      <c r="T1307" s="28"/>
      <c r="U1307" s="28"/>
      <c r="V1307" s="28"/>
      <c r="W1307" s="28"/>
      <c r="Y1307" s="28"/>
    </row>
    <row r="1308" spans="16:25">
      <c r="P1308" s="33"/>
      <c r="Q1308" s="28"/>
      <c r="R1308" s="28"/>
      <c r="S1308" s="28"/>
      <c r="T1308" s="28"/>
      <c r="U1308" s="28"/>
      <c r="V1308" s="28"/>
      <c r="W1308" s="28"/>
      <c r="Y1308" s="28"/>
    </row>
    <row r="1309" spans="16:25">
      <c r="P1309" s="33"/>
      <c r="Q1309" s="28"/>
      <c r="R1309" s="28"/>
      <c r="S1309" s="28"/>
      <c r="T1309" s="28"/>
      <c r="U1309" s="28"/>
      <c r="V1309" s="28"/>
      <c r="W1309" s="28"/>
      <c r="Y1309" s="28"/>
    </row>
    <row r="1310" spans="16:25">
      <c r="P1310" s="33"/>
      <c r="Q1310" s="28"/>
      <c r="R1310" s="28"/>
      <c r="S1310" s="28"/>
      <c r="T1310" s="28"/>
      <c r="U1310" s="28"/>
      <c r="V1310" s="28"/>
      <c r="W1310" s="28"/>
      <c r="Y1310" s="28"/>
    </row>
    <row r="1311" spans="16:25">
      <c r="P1311" s="33"/>
      <c r="Q1311" s="28"/>
      <c r="R1311" s="28"/>
      <c r="S1311" s="28"/>
      <c r="T1311" s="28"/>
      <c r="U1311" s="28"/>
      <c r="V1311" s="28"/>
      <c r="W1311" s="28"/>
      <c r="Y1311" s="28"/>
    </row>
    <row r="1312" spans="16:25">
      <c r="P1312" s="33"/>
      <c r="Q1312" s="28"/>
      <c r="R1312" s="28"/>
      <c r="S1312" s="28"/>
      <c r="T1312" s="28"/>
      <c r="U1312" s="28"/>
      <c r="V1312" s="28"/>
      <c r="W1312" s="28"/>
      <c r="Y1312" s="28"/>
    </row>
    <row r="1313" spans="16:25">
      <c r="P1313" s="33"/>
      <c r="Q1313" s="28"/>
      <c r="R1313" s="28"/>
      <c r="S1313" s="28"/>
      <c r="T1313" s="28"/>
      <c r="U1313" s="28"/>
      <c r="V1313" s="28"/>
      <c r="W1313" s="28"/>
      <c r="Y1313" s="28"/>
    </row>
    <row r="1314" spans="16:25">
      <c r="P1314" s="33"/>
      <c r="Q1314" s="28"/>
      <c r="R1314" s="28"/>
      <c r="S1314" s="28"/>
      <c r="T1314" s="28"/>
      <c r="U1314" s="28"/>
      <c r="V1314" s="28"/>
      <c r="W1314" s="28"/>
      <c r="Y1314" s="28"/>
    </row>
    <row r="1315" spans="16:25">
      <c r="P1315" s="33"/>
      <c r="Q1315" s="28"/>
      <c r="R1315" s="28"/>
      <c r="S1315" s="28"/>
      <c r="T1315" s="28"/>
      <c r="U1315" s="28"/>
      <c r="V1315" s="28"/>
      <c r="W1315" s="28"/>
      <c r="Y1315" s="28"/>
    </row>
    <row r="1316" spans="16:25">
      <c r="P1316" s="33"/>
      <c r="Q1316" s="28"/>
      <c r="R1316" s="28"/>
      <c r="S1316" s="28"/>
      <c r="T1316" s="28"/>
      <c r="U1316" s="28"/>
      <c r="V1316" s="28"/>
      <c r="W1316" s="28"/>
      <c r="Y1316" s="28"/>
    </row>
    <row r="1317" spans="16:25">
      <c r="P1317" s="33"/>
      <c r="Q1317" s="28"/>
      <c r="R1317" s="28"/>
      <c r="S1317" s="28"/>
      <c r="T1317" s="28"/>
      <c r="U1317" s="28"/>
      <c r="V1317" s="28"/>
      <c r="W1317" s="28"/>
      <c r="Y1317" s="28"/>
    </row>
    <row r="1318" spans="16:25">
      <c r="P1318" s="33"/>
      <c r="Q1318" s="28"/>
      <c r="R1318" s="28"/>
      <c r="S1318" s="28"/>
      <c r="T1318" s="28"/>
      <c r="U1318" s="28"/>
      <c r="V1318" s="28"/>
      <c r="W1318" s="28"/>
      <c r="Y1318" s="28"/>
    </row>
    <row r="1319" spans="16:25">
      <c r="P1319" s="33"/>
      <c r="Q1319" s="28"/>
      <c r="R1319" s="28"/>
      <c r="S1319" s="28"/>
      <c r="T1319" s="28"/>
      <c r="U1319" s="28"/>
      <c r="V1319" s="28"/>
      <c r="W1319" s="28"/>
      <c r="Y1319" s="28"/>
    </row>
    <row r="1320" spans="16:25">
      <c r="P1320" s="33"/>
      <c r="Q1320" s="28"/>
      <c r="R1320" s="28"/>
      <c r="S1320" s="28"/>
      <c r="T1320" s="28"/>
      <c r="U1320" s="28"/>
      <c r="V1320" s="28"/>
      <c r="W1320" s="28"/>
      <c r="Y1320" s="28"/>
    </row>
    <row r="1321" spans="16:25">
      <c r="P1321" s="33"/>
      <c r="Q1321" s="28"/>
      <c r="R1321" s="28"/>
      <c r="S1321" s="28"/>
      <c r="T1321" s="28"/>
      <c r="U1321" s="28"/>
      <c r="V1321" s="28"/>
      <c r="W1321" s="28"/>
      <c r="Y1321" s="28"/>
    </row>
    <row r="1322" spans="16:25">
      <c r="P1322" s="33"/>
      <c r="Q1322" s="28"/>
      <c r="R1322" s="28"/>
      <c r="S1322" s="28"/>
      <c r="T1322" s="28"/>
      <c r="U1322" s="28"/>
      <c r="V1322" s="28"/>
      <c r="W1322" s="28"/>
      <c r="Y1322" s="28"/>
    </row>
    <row r="1323" spans="16:25">
      <c r="P1323" s="33"/>
      <c r="Q1323" s="28"/>
      <c r="R1323" s="28"/>
      <c r="S1323" s="28"/>
      <c r="T1323" s="28"/>
      <c r="U1323" s="28"/>
      <c r="V1323" s="28"/>
      <c r="W1323" s="28"/>
      <c r="Y1323" s="28"/>
    </row>
    <row r="1324" spans="16:25">
      <c r="P1324" s="33"/>
      <c r="Q1324" s="28"/>
      <c r="R1324" s="28"/>
      <c r="S1324" s="28"/>
      <c r="T1324" s="28"/>
      <c r="U1324" s="28"/>
      <c r="V1324" s="28"/>
      <c r="W1324" s="28"/>
      <c r="Y1324" s="28"/>
    </row>
    <row r="1325" spans="16:25">
      <c r="P1325" s="33"/>
      <c r="Q1325" s="28"/>
      <c r="R1325" s="28"/>
      <c r="S1325" s="28"/>
      <c r="T1325" s="28"/>
      <c r="U1325" s="28"/>
      <c r="V1325" s="28"/>
      <c r="W1325" s="28"/>
      <c r="Y1325" s="28"/>
    </row>
    <row r="1326" spans="16:25">
      <c r="P1326" s="33"/>
      <c r="Q1326" s="28"/>
      <c r="R1326" s="28"/>
      <c r="S1326" s="28"/>
      <c r="T1326" s="28"/>
      <c r="U1326" s="28"/>
      <c r="V1326" s="28"/>
      <c r="W1326" s="28"/>
      <c r="Y1326" s="28"/>
    </row>
    <row r="1327" spans="16:25">
      <c r="P1327" s="33"/>
      <c r="Q1327" s="28"/>
      <c r="R1327" s="28"/>
      <c r="S1327" s="28"/>
      <c r="T1327" s="28"/>
      <c r="U1327" s="28"/>
      <c r="V1327" s="28"/>
      <c r="W1327" s="28"/>
      <c r="Y1327" s="28"/>
    </row>
    <row r="1328" spans="16:25">
      <c r="P1328" s="33"/>
      <c r="Q1328" s="28"/>
      <c r="R1328" s="28"/>
      <c r="S1328" s="28"/>
      <c r="T1328" s="28"/>
      <c r="U1328" s="28"/>
      <c r="V1328" s="28"/>
      <c r="W1328" s="28"/>
      <c r="Y1328" s="28"/>
    </row>
    <row r="1329" spans="16:25">
      <c r="P1329" s="33"/>
      <c r="Q1329" s="28"/>
      <c r="R1329" s="28"/>
      <c r="S1329" s="28"/>
      <c r="T1329" s="28"/>
      <c r="U1329" s="28"/>
      <c r="V1329" s="28"/>
      <c r="W1329" s="28"/>
      <c r="Y1329" s="28"/>
    </row>
    <row r="1330" spans="16:25">
      <c r="P1330" s="33"/>
      <c r="Q1330" s="28"/>
      <c r="R1330" s="28"/>
      <c r="S1330" s="28"/>
      <c r="T1330" s="28"/>
      <c r="U1330" s="28"/>
      <c r="V1330" s="28"/>
      <c r="W1330" s="28"/>
      <c r="Y1330" s="28"/>
    </row>
    <row r="1331" spans="16:25">
      <c r="P1331" s="33"/>
      <c r="Q1331" s="28"/>
      <c r="R1331" s="28"/>
      <c r="S1331" s="28"/>
      <c r="T1331" s="28"/>
      <c r="U1331" s="28"/>
      <c r="V1331" s="28"/>
      <c r="W1331" s="28"/>
      <c r="Y1331" s="28"/>
    </row>
    <row r="1332" spans="16:25">
      <c r="P1332" s="33"/>
      <c r="Q1332" s="28"/>
      <c r="R1332" s="28"/>
      <c r="S1332" s="28"/>
      <c r="T1332" s="28"/>
      <c r="U1332" s="28"/>
      <c r="V1332" s="28"/>
      <c r="W1332" s="28"/>
      <c r="Y1332" s="28"/>
    </row>
    <row r="1333" spans="16:25">
      <c r="P1333" s="33"/>
      <c r="Q1333" s="28"/>
      <c r="R1333" s="28"/>
      <c r="S1333" s="28"/>
      <c r="T1333" s="28"/>
      <c r="U1333" s="28"/>
      <c r="V1333" s="28"/>
      <c r="W1333" s="28"/>
      <c r="Y1333" s="28"/>
    </row>
    <row r="1334" spans="16:25">
      <c r="P1334" s="33"/>
      <c r="Q1334" s="28"/>
      <c r="R1334" s="28"/>
      <c r="S1334" s="28"/>
      <c r="T1334" s="28"/>
      <c r="U1334" s="28"/>
      <c r="V1334" s="28"/>
      <c r="W1334" s="28"/>
      <c r="Y1334" s="28"/>
    </row>
    <row r="1335" spans="16:25">
      <c r="P1335" s="33"/>
      <c r="Q1335" s="28"/>
      <c r="R1335" s="28"/>
      <c r="S1335" s="28"/>
      <c r="T1335" s="28"/>
      <c r="U1335" s="28"/>
      <c r="V1335" s="28"/>
      <c r="W1335" s="28"/>
      <c r="Y1335" s="28"/>
    </row>
    <row r="1336" spans="16:25">
      <c r="P1336" s="33"/>
      <c r="Q1336" s="28"/>
      <c r="R1336" s="28"/>
      <c r="S1336" s="28"/>
      <c r="T1336" s="28"/>
      <c r="U1336" s="28"/>
      <c r="V1336" s="28"/>
      <c r="W1336" s="28"/>
      <c r="Y1336" s="28"/>
    </row>
    <row r="1337" spans="16:25">
      <c r="P1337" s="33"/>
      <c r="Q1337" s="28"/>
      <c r="R1337" s="28"/>
      <c r="S1337" s="28"/>
      <c r="T1337" s="28"/>
      <c r="U1337" s="28"/>
      <c r="V1337" s="28"/>
      <c r="W1337" s="28"/>
      <c r="Y1337" s="28"/>
    </row>
    <row r="1338" spans="16:25">
      <c r="P1338" s="33"/>
      <c r="Q1338" s="28"/>
      <c r="R1338" s="28"/>
      <c r="S1338" s="28"/>
      <c r="T1338" s="28"/>
      <c r="U1338" s="28"/>
      <c r="V1338" s="28"/>
      <c r="W1338" s="28"/>
      <c r="Y1338" s="28"/>
    </row>
    <row r="1339" spans="16:25">
      <c r="P1339" s="33"/>
      <c r="Q1339" s="28"/>
      <c r="R1339" s="28"/>
      <c r="S1339" s="28"/>
      <c r="T1339" s="28"/>
      <c r="U1339" s="28"/>
      <c r="V1339" s="28"/>
      <c r="W1339" s="28"/>
      <c r="Y1339" s="28"/>
    </row>
    <row r="1340" spans="16:25">
      <c r="P1340" s="33"/>
      <c r="Q1340" s="28"/>
      <c r="R1340" s="28"/>
      <c r="S1340" s="28"/>
      <c r="T1340" s="28"/>
      <c r="U1340" s="28"/>
      <c r="V1340" s="28"/>
      <c r="W1340" s="28"/>
      <c r="Y1340" s="28"/>
    </row>
    <row r="1341" spans="16:25">
      <c r="P1341" s="33"/>
      <c r="Q1341" s="28"/>
      <c r="R1341" s="28"/>
      <c r="S1341" s="28"/>
      <c r="T1341" s="28"/>
      <c r="U1341" s="28"/>
      <c r="V1341" s="28"/>
      <c r="W1341" s="28"/>
      <c r="Y1341" s="28"/>
    </row>
    <row r="1342" spans="16:25">
      <c r="P1342" s="33"/>
      <c r="Q1342" s="28"/>
      <c r="R1342" s="28"/>
      <c r="S1342" s="28"/>
      <c r="T1342" s="28"/>
      <c r="U1342" s="28"/>
      <c r="V1342" s="28"/>
      <c r="W1342" s="28"/>
      <c r="Y1342" s="28"/>
    </row>
    <row r="1343" spans="16:25">
      <c r="P1343" s="33"/>
      <c r="Q1343" s="28"/>
      <c r="R1343" s="28"/>
      <c r="S1343" s="28"/>
      <c r="T1343" s="28"/>
      <c r="U1343" s="28"/>
      <c r="V1343" s="28"/>
      <c r="W1343" s="28"/>
      <c r="Y1343" s="28"/>
    </row>
    <row r="1344" spans="16:25">
      <c r="P1344" s="33"/>
      <c r="Q1344" s="28"/>
      <c r="R1344" s="28"/>
      <c r="S1344" s="28"/>
      <c r="T1344" s="28"/>
      <c r="U1344" s="28"/>
      <c r="V1344" s="28"/>
      <c r="W1344" s="28"/>
      <c r="Y1344" s="28"/>
    </row>
    <row r="1345" spans="16:25">
      <c r="P1345" s="33"/>
      <c r="Q1345" s="28"/>
      <c r="R1345" s="28"/>
      <c r="S1345" s="28"/>
      <c r="T1345" s="28"/>
      <c r="U1345" s="28"/>
      <c r="V1345" s="28"/>
      <c r="W1345" s="28"/>
      <c r="Y1345" s="28"/>
    </row>
    <row r="1346" spans="16:25">
      <c r="P1346" s="33"/>
      <c r="Q1346" s="28"/>
      <c r="R1346" s="28"/>
      <c r="S1346" s="28"/>
      <c r="T1346" s="28"/>
      <c r="U1346" s="28"/>
      <c r="V1346" s="28"/>
      <c r="W1346" s="28"/>
      <c r="Y1346" s="28"/>
    </row>
    <row r="1347" spans="16:25">
      <c r="P1347" s="33"/>
      <c r="Q1347" s="28"/>
      <c r="R1347" s="28"/>
      <c r="S1347" s="28"/>
      <c r="T1347" s="28"/>
      <c r="U1347" s="28"/>
      <c r="V1347" s="28"/>
      <c r="W1347" s="28"/>
      <c r="Y1347" s="28"/>
    </row>
    <row r="1348" spans="16:25">
      <c r="P1348" s="33"/>
      <c r="Q1348" s="28"/>
      <c r="R1348" s="28"/>
      <c r="S1348" s="28"/>
      <c r="T1348" s="28"/>
      <c r="U1348" s="28"/>
      <c r="V1348" s="28"/>
      <c r="W1348" s="28"/>
      <c r="Y1348" s="28"/>
    </row>
    <row r="1349" spans="16:25">
      <c r="P1349" s="33"/>
      <c r="Q1349" s="28"/>
      <c r="R1349" s="28"/>
      <c r="S1349" s="28"/>
      <c r="T1349" s="28"/>
      <c r="U1349" s="28"/>
      <c r="V1349" s="28"/>
      <c r="W1349" s="28"/>
      <c r="Y1349" s="28"/>
    </row>
    <row r="1350" spans="16:25">
      <c r="P1350" s="33"/>
      <c r="Q1350" s="28"/>
      <c r="R1350" s="28"/>
      <c r="S1350" s="28"/>
      <c r="T1350" s="28"/>
      <c r="U1350" s="28"/>
      <c r="V1350" s="28"/>
      <c r="W1350" s="28"/>
      <c r="Y1350" s="28"/>
    </row>
    <row r="1351" spans="16:25">
      <c r="P1351" s="33"/>
      <c r="Q1351" s="28"/>
      <c r="R1351" s="28"/>
      <c r="S1351" s="28"/>
      <c r="T1351" s="28"/>
      <c r="U1351" s="28"/>
      <c r="V1351" s="28"/>
      <c r="W1351" s="28"/>
      <c r="Y1351" s="28"/>
    </row>
    <row r="1352" spans="16:25">
      <c r="P1352" s="33"/>
      <c r="Q1352" s="28"/>
      <c r="R1352" s="28"/>
      <c r="S1352" s="28"/>
      <c r="T1352" s="28"/>
      <c r="U1352" s="28"/>
      <c r="V1352" s="28"/>
      <c r="W1352" s="28"/>
      <c r="Y1352" s="28"/>
    </row>
    <row r="1353" spans="16:25">
      <c r="P1353" s="33"/>
      <c r="Q1353" s="28"/>
      <c r="R1353" s="28"/>
      <c r="S1353" s="28"/>
      <c r="T1353" s="28"/>
      <c r="U1353" s="28"/>
      <c r="V1353" s="28"/>
      <c r="W1353" s="28"/>
      <c r="Y1353" s="28"/>
    </row>
    <row r="1354" spans="16:25">
      <c r="P1354" s="33"/>
      <c r="Q1354" s="28"/>
      <c r="R1354" s="28"/>
      <c r="S1354" s="28"/>
      <c r="T1354" s="28"/>
      <c r="U1354" s="28"/>
      <c r="V1354" s="28"/>
      <c r="W1354" s="28"/>
      <c r="Y1354" s="28"/>
    </row>
    <row r="1355" spans="16:25">
      <c r="P1355" s="33"/>
      <c r="Q1355" s="28"/>
      <c r="R1355" s="28"/>
      <c r="S1355" s="28"/>
      <c r="T1355" s="28"/>
      <c r="U1355" s="28"/>
      <c r="V1355" s="28"/>
      <c r="W1355" s="28"/>
      <c r="Y1355" s="28"/>
    </row>
    <row r="1356" spans="16:25">
      <c r="P1356" s="33"/>
      <c r="Q1356" s="28"/>
      <c r="R1356" s="28"/>
      <c r="S1356" s="28"/>
      <c r="T1356" s="28"/>
      <c r="U1356" s="28"/>
      <c r="V1356" s="28"/>
      <c r="W1356" s="28"/>
      <c r="Y1356" s="28"/>
    </row>
    <row r="1357" spans="16:25">
      <c r="P1357" s="33"/>
      <c r="Q1357" s="28"/>
      <c r="R1357" s="28"/>
      <c r="S1357" s="28"/>
      <c r="T1357" s="28"/>
      <c r="U1357" s="28"/>
      <c r="V1357" s="28"/>
      <c r="W1357" s="28"/>
      <c r="Y1357" s="28"/>
    </row>
    <row r="1358" spans="16:25">
      <c r="P1358" s="33"/>
      <c r="Q1358" s="28"/>
      <c r="R1358" s="28"/>
      <c r="S1358" s="28"/>
      <c r="T1358" s="28"/>
      <c r="U1358" s="28"/>
      <c r="V1358" s="28"/>
      <c r="W1358" s="28"/>
      <c r="Y1358" s="28"/>
    </row>
    <row r="1359" spans="16:25">
      <c r="P1359" s="33"/>
      <c r="Q1359" s="28"/>
      <c r="R1359" s="28"/>
      <c r="S1359" s="28"/>
      <c r="T1359" s="28"/>
      <c r="U1359" s="28"/>
      <c r="V1359" s="28"/>
      <c r="W1359" s="28"/>
      <c r="Y1359" s="28"/>
    </row>
    <row r="1360" spans="16:25">
      <c r="P1360" s="33"/>
      <c r="Q1360" s="28"/>
      <c r="R1360" s="28"/>
      <c r="S1360" s="28"/>
      <c r="T1360" s="28"/>
      <c r="U1360" s="28"/>
      <c r="V1360" s="28"/>
      <c r="W1360" s="28"/>
      <c r="Y1360" s="28"/>
    </row>
    <row r="1361" spans="16:25">
      <c r="P1361" s="33"/>
      <c r="Q1361" s="28"/>
      <c r="R1361" s="28"/>
      <c r="S1361" s="28"/>
      <c r="T1361" s="28"/>
      <c r="U1361" s="28"/>
      <c r="V1361" s="28"/>
      <c r="W1361" s="28"/>
      <c r="Y1361" s="28"/>
    </row>
    <row r="1362" spans="16:25">
      <c r="P1362" s="33"/>
      <c r="Q1362" s="28"/>
      <c r="R1362" s="28"/>
      <c r="S1362" s="28"/>
      <c r="T1362" s="28"/>
      <c r="U1362" s="28"/>
      <c r="V1362" s="28"/>
      <c r="W1362" s="28"/>
      <c r="Y1362" s="28"/>
    </row>
    <row r="1363" spans="16:25">
      <c r="P1363" s="33"/>
      <c r="Q1363" s="28"/>
      <c r="R1363" s="28"/>
      <c r="S1363" s="28"/>
      <c r="T1363" s="28"/>
      <c r="U1363" s="28"/>
      <c r="V1363" s="28"/>
      <c r="W1363" s="28"/>
      <c r="Y1363" s="28"/>
    </row>
    <row r="1364" spans="16:25">
      <c r="P1364" s="33"/>
      <c r="Q1364" s="28"/>
      <c r="R1364" s="28"/>
      <c r="S1364" s="28"/>
      <c r="T1364" s="28"/>
      <c r="U1364" s="28"/>
      <c r="V1364" s="28"/>
      <c r="W1364" s="28"/>
      <c r="Y1364" s="28"/>
    </row>
    <row r="1365" spans="16:25">
      <c r="P1365" s="33"/>
      <c r="Q1365" s="28"/>
      <c r="R1365" s="28"/>
      <c r="S1365" s="28"/>
      <c r="T1365" s="28"/>
      <c r="U1365" s="28"/>
      <c r="V1365" s="28"/>
      <c r="W1365" s="28"/>
      <c r="Y1365" s="28"/>
    </row>
    <row r="1366" spans="16:25">
      <c r="P1366" s="33"/>
      <c r="Q1366" s="28"/>
      <c r="R1366" s="28"/>
      <c r="S1366" s="28"/>
      <c r="T1366" s="28"/>
      <c r="U1366" s="28"/>
      <c r="V1366" s="28"/>
      <c r="W1366" s="28"/>
      <c r="Y1366" s="28"/>
    </row>
    <row r="1367" spans="16:25">
      <c r="P1367" s="33"/>
      <c r="Q1367" s="28"/>
      <c r="R1367" s="28"/>
      <c r="S1367" s="28"/>
      <c r="T1367" s="28"/>
      <c r="U1367" s="28"/>
      <c r="V1367" s="28"/>
      <c r="W1367" s="28"/>
      <c r="Y1367" s="28"/>
    </row>
    <row r="1368" spans="16:25">
      <c r="P1368" s="33"/>
      <c r="Q1368" s="28"/>
      <c r="R1368" s="28"/>
      <c r="S1368" s="28"/>
      <c r="T1368" s="28"/>
      <c r="U1368" s="28"/>
      <c r="V1368" s="28"/>
      <c r="W1368" s="28"/>
      <c r="Y1368" s="28"/>
    </row>
    <row r="1369" spans="16:25">
      <c r="P1369" s="33"/>
      <c r="Q1369" s="28"/>
      <c r="R1369" s="28"/>
      <c r="S1369" s="28"/>
      <c r="T1369" s="28"/>
      <c r="U1369" s="28"/>
      <c r="V1369" s="28"/>
      <c r="W1369" s="28"/>
      <c r="Y1369" s="28"/>
    </row>
    <row r="1370" spans="16:25">
      <c r="P1370" s="33"/>
      <c r="Q1370" s="28"/>
      <c r="R1370" s="28"/>
      <c r="S1370" s="28"/>
      <c r="T1370" s="28"/>
      <c r="U1370" s="28"/>
      <c r="V1370" s="28"/>
      <c r="W1370" s="28"/>
      <c r="Y1370" s="28"/>
    </row>
    <row r="1371" spans="16:25">
      <c r="P1371" s="33"/>
      <c r="Q1371" s="28"/>
      <c r="R1371" s="28"/>
      <c r="S1371" s="28"/>
      <c r="T1371" s="28"/>
      <c r="U1371" s="28"/>
      <c r="V1371" s="28"/>
      <c r="W1371" s="28"/>
      <c r="Y1371" s="28"/>
    </row>
    <row r="1372" spans="16:25">
      <c r="P1372" s="33"/>
      <c r="Q1372" s="28"/>
      <c r="R1372" s="28"/>
      <c r="S1372" s="28"/>
      <c r="T1372" s="28"/>
      <c r="U1372" s="28"/>
      <c r="V1372" s="28"/>
      <c r="W1372" s="28"/>
      <c r="Y1372" s="28"/>
    </row>
    <row r="1373" spans="16:25">
      <c r="P1373" s="33"/>
      <c r="Q1373" s="28"/>
      <c r="R1373" s="28"/>
      <c r="S1373" s="28"/>
      <c r="T1373" s="28"/>
      <c r="U1373" s="28"/>
      <c r="V1373" s="28"/>
      <c r="W1373" s="28"/>
      <c r="Y1373" s="28"/>
    </row>
    <row r="1374" spans="16:25">
      <c r="P1374" s="33"/>
      <c r="Q1374" s="28"/>
      <c r="R1374" s="28"/>
      <c r="S1374" s="28"/>
      <c r="T1374" s="28"/>
      <c r="U1374" s="28"/>
      <c r="V1374" s="28"/>
      <c r="W1374" s="28"/>
      <c r="Y1374" s="28"/>
    </row>
    <row r="1375" spans="16:25">
      <c r="P1375" s="33"/>
      <c r="Q1375" s="28"/>
      <c r="R1375" s="28"/>
      <c r="S1375" s="28"/>
      <c r="T1375" s="28"/>
      <c r="U1375" s="28"/>
      <c r="V1375" s="28"/>
      <c r="W1375" s="28"/>
      <c r="Y1375" s="28"/>
    </row>
    <row r="1376" spans="16:25">
      <c r="P1376" s="33"/>
      <c r="Q1376" s="28"/>
      <c r="R1376" s="28"/>
      <c r="S1376" s="28"/>
      <c r="T1376" s="28"/>
      <c r="U1376" s="28"/>
      <c r="V1376" s="28"/>
      <c r="W1376" s="28"/>
      <c r="Y1376" s="28"/>
    </row>
    <row r="1377" spans="16:25">
      <c r="P1377" s="33"/>
      <c r="Q1377" s="28"/>
      <c r="R1377" s="28"/>
      <c r="S1377" s="28"/>
      <c r="T1377" s="28"/>
      <c r="U1377" s="28"/>
      <c r="V1377" s="28"/>
      <c r="W1377" s="28"/>
      <c r="Y1377" s="28"/>
    </row>
    <row r="1378" spans="16:25">
      <c r="P1378" s="33"/>
      <c r="Q1378" s="28"/>
      <c r="R1378" s="28"/>
      <c r="S1378" s="28"/>
      <c r="T1378" s="28"/>
      <c r="U1378" s="28"/>
      <c r="V1378" s="28"/>
      <c r="W1378" s="28"/>
      <c r="Y1378" s="28"/>
    </row>
    <row r="1379" spans="16:25">
      <c r="P1379" s="33"/>
      <c r="Q1379" s="28"/>
      <c r="R1379" s="28"/>
      <c r="S1379" s="28"/>
      <c r="T1379" s="28"/>
      <c r="U1379" s="28"/>
      <c r="V1379" s="28"/>
      <c r="W1379" s="28"/>
      <c r="Y1379" s="28"/>
    </row>
    <row r="1380" spans="16:25">
      <c r="P1380" s="33"/>
      <c r="Q1380" s="28"/>
      <c r="R1380" s="28"/>
      <c r="S1380" s="28"/>
      <c r="T1380" s="28"/>
      <c r="U1380" s="28"/>
      <c r="V1380" s="28"/>
      <c r="W1380" s="28"/>
      <c r="Y1380" s="28"/>
    </row>
    <row r="1381" spans="16:25">
      <c r="P1381" s="33"/>
      <c r="Q1381" s="28"/>
      <c r="R1381" s="28"/>
      <c r="S1381" s="28"/>
      <c r="T1381" s="28"/>
      <c r="U1381" s="28"/>
      <c r="V1381" s="28"/>
      <c r="W1381" s="28"/>
      <c r="Y1381" s="28"/>
    </row>
    <row r="1382" spans="16:25">
      <c r="P1382" s="33"/>
      <c r="Q1382" s="28"/>
      <c r="R1382" s="28"/>
      <c r="S1382" s="28"/>
      <c r="T1382" s="28"/>
      <c r="U1382" s="28"/>
      <c r="V1382" s="28"/>
      <c r="W1382" s="28"/>
      <c r="Y1382" s="28"/>
    </row>
    <row r="1383" spans="16:25">
      <c r="P1383" s="33"/>
      <c r="Q1383" s="28"/>
      <c r="R1383" s="28"/>
      <c r="S1383" s="28"/>
      <c r="T1383" s="28"/>
      <c r="U1383" s="28"/>
      <c r="V1383" s="28"/>
      <c r="W1383" s="28"/>
      <c r="Y1383" s="28"/>
    </row>
    <row r="1384" spans="16:25">
      <c r="P1384" s="33"/>
      <c r="Q1384" s="28"/>
      <c r="R1384" s="28"/>
      <c r="S1384" s="28"/>
      <c r="T1384" s="28"/>
      <c r="U1384" s="28"/>
      <c r="V1384" s="28"/>
      <c r="W1384" s="28"/>
      <c r="Y1384" s="28"/>
    </row>
    <row r="1385" spans="16:25">
      <c r="P1385" s="33"/>
      <c r="Q1385" s="28"/>
      <c r="R1385" s="28"/>
      <c r="S1385" s="28"/>
      <c r="T1385" s="28"/>
      <c r="U1385" s="28"/>
      <c r="V1385" s="28"/>
      <c r="W1385" s="28"/>
      <c r="Y1385" s="28"/>
    </row>
    <row r="1386" spans="16:25">
      <c r="P1386" s="33"/>
      <c r="Q1386" s="28"/>
      <c r="R1386" s="28"/>
      <c r="S1386" s="28"/>
      <c r="T1386" s="28"/>
      <c r="U1386" s="28"/>
      <c r="V1386" s="28"/>
      <c r="W1386" s="28"/>
      <c r="Y1386" s="28"/>
    </row>
    <row r="1387" spans="16:25">
      <c r="P1387" s="33"/>
      <c r="Q1387" s="28"/>
      <c r="R1387" s="28"/>
      <c r="S1387" s="28"/>
      <c r="T1387" s="28"/>
      <c r="U1387" s="28"/>
      <c r="V1387" s="28"/>
      <c r="W1387" s="28"/>
      <c r="Y1387" s="28"/>
    </row>
    <row r="1388" spans="16:25">
      <c r="P1388" s="33"/>
      <c r="Q1388" s="28"/>
      <c r="R1388" s="28"/>
      <c r="S1388" s="28"/>
      <c r="T1388" s="28"/>
      <c r="U1388" s="28"/>
      <c r="V1388" s="28"/>
      <c r="W1388" s="28"/>
      <c r="Y1388" s="28"/>
    </row>
    <row r="1389" spans="16:25">
      <c r="P1389" s="33"/>
      <c r="Q1389" s="28"/>
      <c r="R1389" s="28"/>
      <c r="S1389" s="28"/>
      <c r="T1389" s="28"/>
      <c r="U1389" s="28"/>
      <c r="V1389" s="28"/>
      <c r="W1389" s="28"/>
      <c r="Y1389" s="28"/>
    </row>
    <row r="1390" spans="16:25">
      <c r="P1390" s="33"/>
      <c r="Q1390" s="28"/>
      <c r="R1390" s="28"/>
      <c r="S1390" s="28"/>
      <c r="T1390" s="28"/>
      <c r="U1390" s="28"/>
      <c r="V1390" s="28"/>
      <c r="W1390" s="28"/>
      <c r="Y1390" s="28"/>
    </row>
    <row r="1391" spans="16:25">
      <c r="P1391" s="33"/>
      <c r="Q1391" s="28"/>
      <c r="R1391" s="28"/>
      <c r="S1391" s="28"/>
      <c r="T1391" s="28"/>
      <c r="U1391" s="28"/>
      <c r="V1391" s="28"/>
      <c r="W1391" s="28"/>
      <c r="Y1391" s="28"/>
    </row>
    <row r="1392" spans="16:25">
      <c r="P1392" s="33"/>
      <c r="Q1392" s="28"/>
      <c r="R1392" s="28"/>
      <c r="S1392" s="28"/>
      <c r="T1392" s="28"/>
      <c r="U1392" s="28"/>
      <c r="V1392" s="28"/>
      <c r="W1392" s="28"/>
      <c r="Y1392" s="28"/>
    </row>
    <row r="1393" spans="16:25">
      <c r="P1393" s="33"/>
      <c r="Q1393" s="28"/>
      <c r="R1393" s="28"/>
      <c r="S1393" s="28"/>
      <c r="T1393" s="28"/>
      <c r="U1393" s="28"/>
      <c r="V1393" s="28"/>
      <c r="W1393" s="28"/>
      <c r="Y1393" s="28"/>
    </row>
    <row r="1394" spans="16:25">
      <c r="P1394" s="33"/>
      <c r="Q1394" s="28"/>
      <c r="R1394" s="28"/>
      <c r="S1394" s="28"/>
      <c r="T1394" s="28"/>
      <c r="U1394" s="28"/>
      <c r="V1394" s="28"/>
      <c r="W1394" s="28"/>
      <c r="Y1394" s="28"/>
    </row>
    <row r="1395" spans="16:25">
      <c r="P1395" s="33"/>
      <c r="Q1395" s="28"/>
      <c r="R1395" s="28"/>
      <c r="S1395" s="28"/>
      <c r="T1395" s="28"/>
      <c r="U1395" s="28"/>
      <c r="V1395" s="28"/>
      <c r="W1395" s="28"/>
      <c r="Y1395" s="28"/>
    </row>
    <row r="1396" spans="16:25">
      <c r="P1396" s="33"/>
      <c r="Q1396" s="28"/>
      <c r="R1396" s="28"/>
      <c r="S1396" s="28"/>
      <c r="T1396" s="28"/>
      <c r="U1396" s="28"/>
      <c r="V1396" s="28"/>
      <c r="W1396" s="28"/>
      <c r="Y1396" s="28"/>
    </row>
    <row r="1397" spans="16:25">
      <c r="P1397" s="33"/>
      <c r="Q1397" s="28"/>
      <c r="R1397" s="28"/>
      <c r="S1397" s="28"/>
      <c r="T1397" s="28"/>
      <c r="U1397" s="28"/>
      <c r="V1397" s="28"/>
      <c r="W1397" s="28"/>
      <c r="Y1397" s="28"/>
    </row>
    <row r="1398" spans="16:25">
      <c r="P1398" s="33"/>
      <c r="Q1398" s="28"/>
      <c r="R1398" s="28"/>
      <c r="S1398" s="28"/>
      <c r="T1398" s="28"/>
      <c r="U1398" s="28"/>
      <c r="V1398" s="28"/>
      <c r="W1398" s="28"/>
      <c r="Y1398" s="28"/>
    </row>
    <row r="1399" spans="16:25">
      <c r="P1399" s="33"/>
      <c r="Q1399" s="28"/>
      <c r="R1399" s="28"/>
      <c r="S1399" s="28"/>
      <c r="T1399" s="28"/>
      <c r="U1399" s="28"/>
      <c r="V1399" s="28"/>
      <c r="W1399" s="28"/>
      <c r="Y1399" s="28"/>
    </row>
    <row r="1400" spans="16:25">
      <c r="P1400" s="33"/>
      <c r="Q1400" s="28"/>
      <c r="R1400" s="28"/>
      <c r="S1400" s="28"/>
      <c r="T1400" s="28"/>
      <c r="U1400" s="28"/>
      <c r="V1400" s="28"/>
      <c r="W1400" s="28"/>
      <c r="Y1400" s="28"/>
    </row>
    <row r="1401" spans="16:25">
      <c r="P1401" s="33"/>
      <c r="Q1401" s="28"/>
      <c r="R1401" s="28"/>
      <c r="S1401" s="28"/>
      <c r="T1401" s="28"/>
      <c r="U1401" s="28"/>
      <c r="V1401" s="28"/>
      <c r="W1401" s="28"/>
      <c r="Y1401" s="28"/>
    </row>
    <row r="1402" spans="16:25">
      <c r="P1402" s="33"/>
      <c r="Q1402" s="28"/>
      <c r="R1402" s="28"/>
      <c r="S1402" s="28"/>
      <c r="T1402" s="28"/>
      <c r="U1402" s="28"/>
      <c r="V1402" s="28"/>
      <c r="W1402" s="28"/>
      <c r="Y1402" s="28"/>
    </row>
    <row r="1403" spans="16:25">
      <c r="P1403" s="33"/>
      <c r="Q1403" s="28"/>
      <c r="R1403" s="28"/>
      <c r="S1403" s="28"/>
      <c r="T1403" s="28"/>
      <c r="U1403" s="28"/>
      <c r="V1403" s="28"/>
      <c r="W1403" s="28"/>
      <c r="Y1403" s="28"/>
    </row>
    <row r="1404" spans="16:25">
      <c r="P1404" s="33"/>
      <c r="Q1404" s="28"/>
      <c r="R1404" s="28"/>
      <c r="S1404" s="28"/>
      <c r="T1404" s="28"/>
      <c r="U1404" s="28"/>
      <c r="V1404" s="28"/>
      <c r="W1404" s="28"/>
      <c r="Y1404" s="28"/>
    </row>
    <row r="1405" spans="16:25">
      <c r="P1405" s="33"/>
      <c r="Q1405" s="28"/>
      <c r="R1405" s="28"/>
      <c r="S1405" s="28"/>
      <c r="T1405" s="28"/>
      <c r="U1405" s="28"/>
      <c r="V1405" s="28"/>
      <c r="W1405" s="28"/>
      <c r="Y1405" s="28"/>
    </row>
    <row r="1406" spans="16:25">
      <c r="P1406" s="33"/>
      <c r="Q1406" s="28"/>
      <c r="R1406" s="28"/>
      <c r="S1406" s="28"/>
      <c r="T1406" s="28"/>
      <c r="U1406" s="28"/>
      <c r="V1406" s="28"/>
      <c r="W1406" s="28"/>
      <c r="Y1406" s="28"/>
    </row>
    <row r="1407" spans="16:25">
      <c r="P1407" s="33"/>
      <c r="Q1407" s="28"/>
      <c r="R1407" s="28"/>
      <c r="S1407" s="28"/>
      <c r="T1407" s="28"/>
      <c r="U1407" s="28"/>
      <c r="V1407" s="28"/>
      <c r="W1407" s="28"/>
      <c r="Y1407" s="28"/>
    </row>
    <row r="1408" spans="16:25">
      <c r="P1408" s="33"/>
      <c r="Q1408" s="28"/>
      <c r="R1408" s="28"/>
      <c r="S1408" s="28"/>
      <c r="T1408" s="28"/>
      <c r="U1408" s="28"/>
      <c r="V1408" s="28"/>
      <c r="W1408" s="28"/>
      <c r="Y1408" s="28"/>
    </row>
    <row r="1409" spans="16:25">
      <c r="P1409" s="33"/>
      <c r="Q1409" s="28"/>
      <c r="R1409" s="28"/>
      <c r="S1409" s="28"/>
      <c r="T1409" s="28"/>
      <c r="U1409" s="28"/>
      <c r="V1409" s="28"/>
      <c r="W1409" s="28"/>
      <c r="Y1409" s="28"/>
    </row>
    <row r="1410" spans="16:25">
      <c r="P1410" s="33"/>
      <c r="Q1410" s="28"/>
      <c r="R1410" s="28"/>
      <c r="S1410" s="28"/>
      <c r="T1410" s="28"/>
      <c r="U1410" s="28"/>
      <c r="V1410" s="28"/>
      <c r="W1410" s="28"/>
      <c r="Y1410" s="28"/>
    </row>
    <row r="1411" spans="16:25">
      <c r="P1411" s="33"/>
      <c r="Q1411" s="28"/>
      <c r="R1411" s="28"/>
      <c r="S1411" s="28"/>
      <c r="T1411" s="28"/>
      <c r="U1411" s="28"/>
      <c r="V1411" s="28"/>
      <c r="W1411" s="28"/>
      <c r="Y1411" s="28"/>
    </row>
    <row r="1412" spans="16:25">
      <c r="P1412" s="33"/>
      <c r="Q1412" s="28"/>
      <c r="R1412" s="28"/>
      <c r="S1412" s="28"/>
      <c r="T1412" s="28"/>
      <c r="U1412" s="28"/>
      <c r="V1412" s="28"/>
      <c r="W1412" s="28"/>
      <c r="Y1412" s="28"/>
    </row>
    <row r="1413" spans="16:25">
      <c r="P1413" s="33"/>
      <c r="Q1413" s="28"/>
      <c r="R1413" s="28"/>
      <c r="S1413" s="28"/>
      <c r="T1413" s="28"/>
      <c r="U1413" s="28"/>
      <c r="V1413" s="28"/>
      <c r="W1413" s="28"/>
      <c r="Y1413" s="28"/>
    </row>
    <row r="1414" spans="16:25">
      <c r="P1414" s="33"/>
      <c r="Q1414" s="28"/>
      <c r="R1414" s="28"/>
      <c r="S1414" s="28"/>
      <c r="T1414" s="28"/>
      <c r="U1414" s="28"/>
      <c r="V1414" s="28"/>
      <c r="W1414" s="28"/>
      <c r="Y1414" s="28"/>
    </row>
    <row r="1415" spans="16:25">
      <c r="P1415" s="33"/>
      <c r="Q1415" s="28"/>
      <c r="R1415" s="28"/>
      <c r="S1415" s="28"/>
      <c r="T1415" s="28"/>
      <c r="U1415" s="28"/>
      <c r="V1415" s="28"/>
      <c r="W1415" s="28"/>
      <c r="Y1415" s="28"/>
    </row>
    <row r="1416" spans="16:25">
      <c r="P1416" s="33"/>
      <c r="Q1416" s="28"/>
      <c r="R1416" s="28"/>
      <c r="S1416" s="28"/>
      <c r="T1416" s="28"/>
      <c r="U1416" s="28"/>
      <c r="V1416" s="28"/>
      <c r="W1416" s="28"/>
      <c r="Y1416" s="28"/>
    </row>
    <row r="1417" spans="16:25">
      <c r="P1417" s="33"/>
      <c r="Q1417" s="28"/>
      <c r="R1417" s="28"/>
      <c r="S1417" s="28"/>
      <c r="T1417" s="28"/>
      <c r="U1417" s="28"/>
      <c r="V1417" s="28"/>
      <c r="W1417" s="28"/>
      <c r="Y1417" s="28"/>
    </row>
    <row r="1418" spans="16:25">
      <c r="P1418" s="33"/>
      <c r="Q1418" s="28"/>
      <c r="R1418" s="28"/>
      <c r="S1418" s="28"/>
      <c r="T1418" s="28"/>
      <c r="U1418" s="28"/>
      <c r="V1418" s="28"/>
      <c r="W1418" s="28"/>
      <c r="Y1418" s="28"/>
    </row>
    <row r="1419" spans="16:25">
      <c r="P1419" s="33"/>
      <c r="Q1419" s="28"/>
      <c r="R1419" s="28"/>
      <c r="S1419" s="28"/>
      <c r="T1419" s="28"/>
      <c r="U1419" s="28"/>
      <c r="V1419" s="28"/>
      <c r="W1419" s="28"/>
      <c r="Y1419" s="28"/>
    </row>
    <row r="1420" spans="16:25">
      <c r="P1420" s="33"/>
      <c r="Q1420" s="28"/>
      <c r="R1420" s="28"/>
      <c r="S1420" s="28"/>
      <c r="T1420" s="28"/>
      <c r="U1420" s="28"/>
      <c r="V1420" s="28"/>
      <c r="W1420" s="28"/>
      <c r="Y1420" s="28"/>
    </row>
    <row r="1421" spans="16:25">
      <c r="P1421" s="33"/>
      <c r="Q1421" s="28"/>
      <c r="R1421" s="28"/>
      <c r="S1421" s="28"/>
      <c r="T1421" s="28"/>
      <c r="U1421" s="28"/>
      <c r="V1421" s="28"/>
      <c r="W1421" s="28"/>
      <c r="Y1421" s="28"/>
    </row>
    <row r="1422" spans="16:25">
      <c r="P1422" s="33"/>
      <c r="Q1422" s="28"/>
      <c r="R1422" s="28"/>
      <c r="S1422" s="28"/>
      <c r="T1422" s="28"/>
      <c r="U1422" s="28"/>
      <c r="V1422" s="28"/>
      <c r="W1422" s="28"/>
      <c r="Y1422" s="28"/>
    </row>
    <row r="1423" spans="16:25">
      <c r="P1423" s="33"/>
      <c r="Q1423" s="28"/>
      <c r="R1423" s="28"/>
      <c r="S1423" s="28"/>
      <c r="T1423" s="28"/>
      <c r="U1423" s="28"/>
      <c r="V1423" s="28"/>
      <c r="W1423" s="28"/>
      <c r="Y1423" s="28"/>
    </row>
    <row r="1424" spans="16:25">
      <c r="P1424" s="33"/>
      <c r="Q1424" s="28"/>
      <c r="R1424" s="28"/>
      <c r="S1424" s="28"/>
      <c r="T1424" s="28"/>
      <c r="U1424" s="28"/>
      <c r="V1424" s="28"/>
      <c r="W1424" s="28"/>
      <c r="Y1424" s="28"/>
    </row>
    <row r="1425" spans="16:25">
      <c r="P1425" s="33"/>
      <c r="Q1425" s="28"/>
      <c r="R1425" s="28"/>
      <c r="S1425" s="28"/>
      <c r="T1425" s="28"/>
      <c r="U1425" s="28"/>
      <c r="V1425" s="28"/>
      <c r="W1425" s="28"/>
      <c r="Y1425" s="28"/>
    </row>
    <row r="1426" spans="16:25">
      <c r="P1426" s="33"/>
      <c r="Q1426" s="28"/>
      <c r="R1426" s="28"/>
      <c r="S1426" s="28"/>
      <c r="T1426" s="28"/>
      <c r="U1426" s="28"/>
      <c r="V1426" s="28"/>
      <c r="W1426" s="28"/>
      <c r="Y1426" s="28"/>
    </row>
    <row r="1427" spans="16:25">
      <c r="P1427" s="33"/>
      <c r="Q1427" s="28"/>
      <c r="R1427" s="28"/>
      <c r="S1427" s="28"/>
      <c r="T1427" s="28"/>
      <c r="U1427" s="28"/>
      <c r="V1427" s="28"/>
      <c r="W1427" s="28"/>
      <c r="Y1427" s="28"/>
    </row>
    <row r="1428" spans="16:25">
      <c r="P1428" s="33"/>
      <c r="Q1428" s="28"/>
      <c r="R1428" s="28"/>
      <c r="S1428" s="28"/>
      <c r="T1428" s="28"/>
      <c r="U1428" s="28"/>
      <c r="V1428" s="28"/>
      <c r="W1428" s="28"/>
      <c r="Y1428" s="28"/>
    </row>
    <row r="1429" spans="16:25">
      <c r="P1429" s="33"/>
      <c r="Q1429" s="28"/>
      <c r="R1429" s="28"/>
      <c r="S1429" s="28"/>
      <c r="T1429" s="28"/>
      <c r="U1429" s="28"/>
      <c r="V1429" s="28"/>
      <c r="W1429" s="28"/>
      <c r="Y1429" s="28"/>
    </row>
    <row r="1430" spans="16:25">
      <c r="P1430" s="33"/>
      <c r="Q1430" s="28"/>
      <c r="R1430" s="28"/>
      <c r="S1430" s="28"/>
      <c r="T1430" s="28"/>
      <c r="U1430" s="28"/>
      <c r="V1430" s="28"/>
      <c r="W1430" s="28"/>
      <c r="Y1430" s="28"/>
    </row>
    <row r="1431" spans="16:25">
      <c r="P1431" s="33"/>
      <c r="Q1431" s="28"/>
      <c r="R1431" s="28"/>
      <c r="S1431" s="28"/>
      <c r="T1431" s="28"/>
      <c r="U1431" s="28"/>
      <c r="V1431" s="28"/>
      <c r="W1431" s="28"/>
      <c r="Y1431" s="28"/>
    </row>
    <row r="1432" spans="16:25">
      <c r="P1432" s="33"/>
      <c r="Q1432" s="28"/>
      <c r="R1432" s="28"/>
      <c r="S1432" s="28"/>
      <c r="T1432" s="28"/>
      <c r="U1432" s="28"/>
      <c r="V1432" s="28"/>
      <c r="W1432" s="28"/>
      <c r="Y1432" s="28"/>
    </row>
    <row r="1433" spans="16:25">
      <c r="P1433" s="33"/>
      <c r="Q1433" s="28"/>
      <c r="R1433" s="28"/>
      <c r="S1433" s="28"/>
      <c r="T1433" s="28"/>
      <c r="U1433" s="28"/>
      <c r="V1433" s="28"/>
      <c r="W1433" s="28"/>
      <c r="Y1433" s="28"/>
    </row>
    <row r="1434" spans="16:25">
      <c r="P1434" s="33"/>
      <c r="Q1434" s="28"/>
      <c r="R1434" s="28"/>
      <c r="S1434" s="28"/>
      <c r="T1434" s="28"/>
      <c r="U1434" s="28"/>
      <c r="V1434" s="28"/>
      <c r="W1434" s="28"/>
      <c r="Y1434" s="28"/>
    </row>
    <row r="1435" spans="16:25">
      <c r="P1435" s="33"/>
      <c r="Q1435" s="28"/>
      <c r="R1435" s="28"/>
      <c r="S1435" s="28"/>
      <c r="T1435" s="28"/>
      <c r="U1435" s="28"/>
      <c r="V1435" s="28"/>
      <c r="W1435" s="28"/>
      <c r="Y1435" s="28"/>
    </row>
    <row r="1436" spans="16:25">
      <c r="P1436" s="33"/>
      <c r="Q1436" s="28"/>
      <c r="R1436" s="28"/>
      <c r="S1436" s="28"/>
      <c r="T1436" s="28"/>
      <c r="U1436" s="28"/>
      <c r="V1436" s="28"/>
      <c r="W1436" s="28"/>
      <c r="Y1436" s="28"/>
    </row>
    <row r="1437" spans="16:25">
      <c r="P1437" s="33"/>
      <c r="Q1437" s="28"/>
      <c r="R1437" s="28"/>
      <c r="S1437" s="28"/>
      <c r="T1437" s="28"/>
      <c r="U1437" s="28"/>
      <c r="V1437" s="28"/>
      <c r="W1437" s="28"/>
      <c r="Y1437" s="28"/>
    </row>
    <row r="1438" spans="16:25">
      <c r="P1438" s="33"/>
      <c r="Q1438" s="28"/>
      <c r="R1438" s="28"/>
      <c r="S1438" s="28"/>
      <c r="T1438" s="28"/>
      <c r="U1438" s="28"/>
      <c r="V1438" s="28"/>
      <c r="W1438" s="28"/>
      <c r="Y1438" s="28"/>
    </row>
    <row r="1439" spans="16:25">
      <c r="P1439" s="33"/>
      <c r="Q1439" s="28"/>
      <c r="R1439" s="28"/>
      <c r="S1439" s="28"/>
      <c r="T1439" s="28"/>
      <c r="U1439" s="28"/>
      <c r="V1439" s="28"/>
      <c r="W1439" s="28"/>
      <c r="Y1439" s="28"/>
    </row>
    <row r="1440" spans="16:25">
      <c r="P1440" s="33"/>
      <c r="Q1440" s="28"/>
      <c r="R1440" s="28"/>
      <c r="S1440" s="28"/>
      <c r="T1440" s="28"/>
      <c r="U1440" s="28"/>
      <c r="V1440" s="28"/>
      <c r="W1440" s="28"/>
      <c r="Y1440" s="28"/>
    </row>
    <row r="1441" spans="16:25">
      <c r="P1441" s="33"/>
      <c r="Q1441" s="28"/>
      <c r="R1441" s="28"/>
      <c r="S1441" s="28"/>
      <c r="T1441" s="28"/>
      <c r="U1441" s="28"/>
      <c r="V1441" s="28"/>
      <c r="W1441" s="28"/>
      <c r="Y1441" s="28"/>
    </row>
    <row r="1442" spans="16:25">
      <c r="P1442" s="33"/>
      <c r="Q1442" s="28"/>
      <c r="R1442" s="28"/>
      <c r="S1442" s="28"/>
      <c r="T1442" s="28"/>
      <c r="U1442" s="28"/>
      <c r="V1442" s="28"/>
      <c r="W1442" s="28"/>
      <c r="Y1442" s="28"/>
    </row>
    <row r="1443" spans="16:25">
      <c r="P1443" s="33"/>
      <c r="Q1443" s="28"/>
      <c r="R1443" s="28"/>
      <c r="S1443" s="28"/>
      <c r="T1443" s="28"/>
      <c r="U1443" s="28"/>
      <c r="V1443" s="28"/>
      <c r="W1443" s="28"/>
      <c r="Y1443" s="28"/>
    </row>
    <row r="1444" spans="16:25">
      <c r="P1444" s="33"/>
      <c r="Q1444" s="28"/>
      <c r="R1444" s="28"/>
      <c r="S1444" s="28"/>
      <c r="T1444" s="28"/>
      <c r="U1444" s="28"/>
      <c r="V1444" s="28"/>
      <c r="W1444" s="28"/>
      <c r="Y1444" s="28"/>
    </row>
    <row r="1445" spans="16:25">
      <c r="P1445" s="33"/>
      <c r="Q1445" s="28"/>
      <c r="R1445" s="28"/>
      <c r="S1445" s="28"/>
      <c r="T1445" s="28"/>
      <c r="U1445" s="28"/>
      <c r="V1445" s="28"/>
      <c r="W1445" s="28"/>
      <c r="Y1445" s="28"/>
    </row>
    <row r="1446" spans="16:25">
      <c r="P1446" s="33"/>
      <c r="Q1446" s="28"/>
      <c r="R1446" s="28"/>
      <c r="S1446" s="28"/>
      <c r="T1446" s="28"/>
      <c r="U1446" s="28"/>
      <c r="V1446" s="28"/>
      <c r="W1446" s="28"/>
      <c r="Y1446" s="28"/>
    </row>
    <row r="1447" spans="16:25">
      <c r="P1447" s="33"/>
      <c r="Q1447" s="28"/>
      <c r="R1447" s="28"/>
      <c r="S1447" s="28"/>
      <c r="T1447" s="28"/>
      <c r="U1447" s="28"/>
      <c r="V1447" s="28"/>
      <c r="W1447" s="28"/>
      <c r="Y1447" s="28"/>
    </row>
    <row r="1448" spans="16:25">
      <c r="P1448" s="33"/>
      <c r="Q1448" s="28"/>
      <c r="R1448" s="28"/>
      <c r="S1448" s="28"/>
      <c r="T1448" s="28"/>
      <c r="U1448" s="28"/>
      <c r="V1448" s="28"/>
      <c r="W1448" s="28"/>
      <c r="Y1448" s="28"/>
    </row>
    <row r="1449" spans="16:25">
      <c r="P1449" s="33"/>
      <c r="Q1449" s="28"/>
      <c r="R1449" s="28"/>
      <c r="S1449" s="28"/>
      <c r="T1449" s="28"/>
      <c r="U1449" s="28"/>
      <c r="V1449" s="28"/>
      <c r="W1449" s="28"/>
      <c r="Y1449" s="28"/>
    </row>
    <row r="1450" spans="16:25">
      <c r="P1450" s="33"/>
      <c r="Q1450" s="28"/>
      <c r="R1450" s="28"/>
      <c r="S1450" s="28"/>
      <c r="T1450" s="28"/>
      <c r="U1450" s="28"/>
      <c r="V1450" s="28"/>
      <c r="W1450" s="28"/>
      <c r="Y1450" s="28"/>
    </row>
    <row r="1451" spans="16:25">
      <c r="P1451" s="33"/>
      <c r="Q1451" s="28"/>
      <c r="R1451" s="28"/>
      <c r="S1451" s="28"/>
      <c r="T1451" s="28"/>
      <c r="U1451" s="28"/>
      <c r="V1451" s="28"/>
      <c r="W1451" s="28"/>
      <c r="Y1451" s="28"/>
    </row>
    <row r="1452" spans="16:25">
      <c r="P1452" s="33"/>
      <c r="Q1452" s="28"/>
      <c r="R1452" s="28"/>
      <c r="S1452" s="28"/>
      <c r="T1452" s="28"/>
      <c r="U1452" s="28"/>
      <c r="V1452" s="28"/>
      <c r="W1452" s="28"/>
      <c r="Y1452" s="28"/>
    </row>
    <row r="1453" spans="16:25">
      <c r="P1453" s="33"/>
      <c r="Q1453" s="28"/>
      <c r="R1453" s="28"/>
      <c r="S1453" s="28"/>
      <c r="T1453" s="28"/>
      <c r="U1453" s="28"/>
      <c r="V1453" s="28"/>
      <c r="W1453" s="28"/>
      <c r="Y1453" s="28"/>
    </row>
    <row r="1454" spans="16:25">
      <c r="P1454" s="33"/>
      <c r="Q1454" s="28"/>
      <c r="R1454" s="28"/>
      <c r="S1454" s="28"/>
      <c r="T1454" s="28"/>
      <c r="U1454" s="28"/>
      <c r="V1454" s="28"/>
      <c r="W1454" s="28"/>
      <c r="Y1454" s="28"/>
    </row>
    <row r="1455" spans="16:25">
      <c r="P1455" s="33"/>
      <c r="Q1455" s="28"/>
      <c r="R1455" s="28"/>
      <c r="S1455" s="28"/>
      <c r="T1455" s="28"/>
      <c r="U1455" s="28"/>
      <c r="V1455" s="28"/>
      <c r="W1455" s="28"/>
      <c r="Y1455" s="28"/>
    </row>
    <row r="1456" spans="16:25">
      <c r="P1456" s="33"/>
      <c r="Q1456" s="28"/>
      <c r="R1456" s="28"/>
      <c r="S1456" s="28"/>
      <c r="T1456" s="28"/>
      <c r="U1456" s="28"/>
      <c r="V1456" s="28"/>
      <c r="W1456" s="28"/>
      <c r="Y1456" s="28"/>
    </row>
    <row r="1457" spans="16:25">
      <c r="P1457" s="33"/>
      <c r="Q1457" s="28"/>
      <c r="R1457" s="28"/>
      <c r="S1457" s="28"/>
      <c r="T1457" s="28"/>
      <c r="U1457" s="28"/>
      <c r="V1457" s="28"/>
      <c r="W1457" s="28"/>
      <c r="Y1457" s="28"/>
    </row>
    <row r="1458" spans="16:25">
      <c r="P1458" s="33"/>
      <c r="Q1458" s="28"/>
      <c r="R1458" s="28"/>
      <c r="S1458" s="28"/>
      <c r="T1458" s="28"/>
      <c r="U1458" s="28"/>
      <c r="V1458" s="28"/>
      <c r="W1458" s="28"/>
      <c r="Y1458" s="28"/>
    </row>
    <row r="1459" spans="16:25">
      <c r="P1459" s="33"/>
      <c r="Q1459" s="28"/>
      <c r="R1459" s="28"/>
      <c r="S1459" s="28"/>
      <c r="T1459" s="28"/>
      <c r="U1459" s="28"/>
      <c r="V1459" s="28"/>
      <c r="W1459" s="28"/>
      <c r="Y1459" s="28"/>
    </row>
    <row r="1460" spans="16:25">
      <c r="P1460" s="33"/>
      <c r="Q1460" s="28"/>
      <c r="R1460" s="28"/>
      <c r="S1460" s="28"/>
      <c r="T1460" s="28"/>
      <c r="U1460" s="28"/>
      <c r="V1460" s="28"/>
      <c r="W1460" s="28"/>
      <c r="Y1460" s="28"/>
    </row>
    <row r="1461" spans="16:25">
      <c r="P1461" s="33"/>
      <c r="Q1461" s="28"/>
      <c r="R1461" s="28"/>
      <c r="S1461" s="28"/>
      <c r="T1461" s="28"/>
      <c r="U1461" s="28"/>
      <c r="V1461" s="28"/>
      <c r="W1461" s="28"/>
      <c r="Y1461" s="28"/>
    </row>
    <row r="1462" spans="16:25">
      <c r="P1462" s="33"/>
      <c r="Q1462" s="28"/>
      <c r="R1462" s="28"/>
      <c r="S1462" s="28"/>
      <c r="T1462" s="28"/>
      <c r="U1462" s="28"/>
      <c r="V1462" s="28"/>
      <c r="W1462" s="28"/>
      <c r="Y1462" s="28"/>
    </row>
    <row r="1463" spans="16:25">
      <c r="P1463" s="33"/>
      <c r="Q1463" s="28"/>
      <c r="R1463" s="28"/>
      <c r="S1463" s="28"/>
      <c r="T1463" s="28"/>
      <c r="U1463" s="28"/>
      <c r="V1463" s="28"/>
      <c r="W1463" s="28"/>
      <c r="Y1463" s="28"/>
    </row>
    <row r="1464" spans="16:25">
      <c r="P1464" s="33"/>
      <c r="Q1464" s="28"/>
      <c r="R1464" s="28"/>
      <c r="S1464" s="28"/>
      <c r="T1464" s="28"/>
      <c r="U1464" s="28"/>
      <c r="V1464" s="28"/>
      <c r="W1464" s="28"/>
      <c r="Y1464" s="28"/>
    </row>
    <row r="1465" spans="16:25">
      <c r="P1465" s="33"/>
      <c r="Q1465" s="28"/>
      <c r="R1465" s="28"/>
      <c r="S1465" s="28"/>
      <c r="T1465" s="28"/>
      <c r="U1465" s="28"/>
      <c r="V1465" s="28"/>
      <c r="W1465" s="28"/>
      <c r="Y1465" s="28"/>
    </row>
    <row r="1466" spans="16:25">
      <c r="P1466" s="33"/>
      <c r="Q1466" s="28"/>
      <c r="R1466" s="28"/>
      <c r="S1466" s="28"/>
      <c r="T1466" s="28"/>
      <c r="U1466" s="28"/>
      <c r="V1466" s="28"/>
      <c r="W1466" s="28"/>
      <c r="Y1466" s="28"/>
    </row>
    <row r="1467" spans="16:25">
      <c r="P1467" s="33"/>
      <c r="Q1467" s="28"/>
      <c r="R1467" s="28"/>
      <c r="S1467" s="28"/>
      <c r="T1467" s="28"/>
      <c r="U1467" s="28"/>
      <c r="V1467" s="28"/>
      <c r="W1467" s="28"/>
      <c r="Y1467" s="28"/>
    </row>
    <row r="1468" spans="16:25">
      <c r="P1468" s="33"/>
      <c r="Q1468" s="28"/>
      <c r="R1468" s="28"/>
      <c r="S1468" s="28"/>
      <c r="T1468" s="28"/>
      <c r="U1468" s="28"/>
      <c r="V1468" s="28"/>
      <c r="W1468" s="28"/>
      <c r="Y1468" s="28"/>
    </row>
    <row r="1469" spans="16:25">
      <c r="P1469" s="33"/>
      <c r="Q1469" s="28"/>
      <c r="R1469" s="28"/>
      <c r="S1469" s="28"/>
      <c r="T1469" s="28"/>
      <c r="U1469" s="28"/>
      <c r="V1469" s="28"/>
      <c r="W1469" s="28"/>
      <c r="Y1469" s="28"/>
    </row>
    <row r="1470" spans="16:25">
      <c r="P1470" s="33"/>
      <c r="Q1470" s="28"/>
      <c r="R1470" s="28"/>
      <c r="S1470" s="28"/>
      <c r="T1470" s="28"/>
      <c r="U1470" s="28"/>
      <c r="V1470" s="28"/>
      <c r="W1470" s="28"/>
      <c r="Y1470" s="28"/>
    </row>
    <row r="1471" spans="16:25">
      <c r="P1471" s="33"/>
      <c r="Q1471" s="28"/>
      <c r="R1471" s="28"/>
      <c r="S1471" s="28"/>
      <c r="T1471" s="28"/>
      <c r="U1471" s="28"/>
      <c r="V1471" s="28"/>
      <c r="W1471" s="28"/>
      <c r="Y1471" s="28"/>
    </row>
    <row r="1472" spans="16:25">
      <c r="P1472" s="33"/>
      <c r="Q1472" s="28"/>
      <c r="R1472" s="28"/>
      <c r="S1472" s="28"/>
      <c r="T1472" s="28"/>
      <c r="U1472" s="28"/>
      <c r="V1472" s="28"/>
      <c r="W1472" s="28"/>
      <c r="Y1472" s="28"/>
    </row>
    <row r="1473" spans="16:25">
      <c r="P1473" s="33"/>
      <c r="Q1473" s="28"/>
      <c r="R1473" s="28"/>
      <c r="S1473" s="28"/>
      <c r="T1473" s="28"/>
      <c r="U1473" s="28"/>
      <c r="V1473" s="28"/>
      <c r="W1473" s="28"/>
      <c r="Y1473" s="28"/>
    </row>
    <row r="1474" spans="16:25">
      <c r="P1474" s="33"/>
      <c r="Q1474" s="28"/>
      <c r="R1474" s="28"/>
      <c r="S1474" s="28"/>
      <c r="T1474" s="28"/>
      <c r="U1474" s="28"/>
      <c r="V1474" s="28"/>
      <c r="W1474" s="28"/>
      <c r="Y1474" s="28"/>
    </row>
    <row r="1475" spans="16:25">
      <c r="P1475" s="33"/>
      <c r="Q1475" s="28"/>
      <c r="R1475" s="28"/>
      <c r="S1475" s="28"/>
      <c r="T1475" s="28"/>
      <c r="U1475" s="28"/>
      <c r="V1475" s="28"/>
      <c r="W1475" s="28"/>
      <c r="Y1475" s="28"/>
    </row>
    <row r="1476" spans="16:25">
      <c r="P1476" s="33"/>
      <c r="Q1476" s="28"/>
      <c r="R1476" s="28"/>
      <c r="S1476" s="28"/>
      <c r="T1476" s="28"/>
      <c r="U1476" s="28"/>
      <c r="V1476" s="28"/>
      <c r="W1476" s="28"/>
      <c r="Y1476" s="28"/>
    </row>
    <row r="1477" spans="16:25">
      <c r="P1477" s="33"/>
      <c r="Q1477" s="28"/>
      <c r="R1477" s="28"/>
      <c r="S1477" s="28"/>
      <c r="T1477" s="28"/>
      <c r="U1477" s="28"/>
      <c r="V1477" s="28"/>
      <c r="W1477" s="28"/>
      <c r="Y1477" s="28"/>
    </row>
    <row r="1478" spans="16:25">
      <c r="P1478" s="33"/>
      <c r="Q1478" s="28"/>
      <c r="R1478" s="28"/>
      <c r="S1478" s="28"/>
      <c r="T1478" s="28"/>
      <c r="U1478" s="28"/>
      <c r="V1478" s="28"/>
      <c r="W1478" s="28"/>
      <c r="Y1478" s="28"/>
    </row>
    <row r="1479" spans="16:25">
      <c r="P1479" s="33"/>
      <c r="Q1479" s="28"/>
      <c r="R1479" s="28"/>
      <c r="S1479" s="28"/>
      <c r="T1479" s="28"/>
      <c r="U1479" s="28"/>
      <c r="V1479" s="28"/>
      <c r="W1479" s="28"/>
      <c r="Y1479" s="28"/>
    </row>
    <row r="1480" spans="16:25">
      <c r="P1480" s="33"/>
      <c r="Q1480" s="28"/>
      <c r="R1480" s="28"/>
      <c r="S1480" s="28"/>
      <c r="T1480" s="28"/>
      <c r="U1480" s="28"/>
      <c r="V1480" s="28"/>
      <c r="W1480" s="28"/>
      <c r="Y1480" s="28"/>
    </row>
    <row r="1481" spans="16:25">
      <c r="P1481" s="33"/>
      <c r="Q1481" s="28"/>
      <c r="R1481" s="28"/>
      <c r="S1481" s="28"/>
      <c r="T1481" s="28"/>
      <c r="U1481" s="28"/>
      <c r="V1481" s="28"/>
      <c r="W1481" s="28"/>
      <c r="Y1481" s="28"/>
    </row>
    <row r="1482" spans="16:25">
      <c r="P1482" s="33"/>
      <c r="Q1482" s="28"/>
      <c r="R1482" s="28"/>
      <c r="S1482" s="28"/>
      <c r="T1482" s="28"/>
      <c r="U1482" s="28"/>
      <c r="V1482" s="28"/>
      <c r="W1482" s="28"/>
      <c r="Y1482" s="28"/>
    </row>
    <row r="1483" spans="16:25">
      <c r="P1483" s="33"/>
      <c r="Q1483" s="28"/>
      <c r="R1483" s="28"/>
      <c r="S1483" s="28"/>
      <c r="T1483" s="28"/>
      <c r="U1483" s="28"/>
      <c r="V1483" s="28"/>
      <c r="W1483" s="28"/>
      <c r="Y1483" s="28"/>
    </row>
    <row r="1484" spans="16:25">
      <c r="P1484" s="33"/>
      <c r="Q1484" s="28"/>
      <c r="R1484" s="28"/>
      <c r="S1484" s="28"/>
      <c r="T1484" s="28"/>
      <c r="U1484" s="28"/>
      <c r="V1484" s="28"/>
      <c r="W1484" s="28"/>
      <c r="Y1484" s="28"/>
    </row>
    <row r="1485" spans="16:25">
      <c r="P1485" s="33"/>
      <c r="Q1485" s="28"/>
      <c r="R1485" s="28"/>
      <c r="S1485" s="28"/>
      <c r="T1485" s="28"/>
      <c r="U1485" s="28"/>
      <c r="V1485" s="28"/>
      <c r="W1485" s="28"/>
      <c r="Y1485" s="28"/>
    </row>
    <row r="1486" spans="16:25">
      <c r="P1486" s="33"/>
      <c r="Q1486" s="28"/>
      <c r="R1486" s="28"/>
      <c r="S1486" s="28"/>
      <c r="T1486" s="28"/>
      <c r="U1486" s="28"/>
      <c r="V1486" s="28"/>
      <c r="W1486" s="28"/>
      <c r="Y1486" s="28"/>
    </row>
    <row r="1487" spans="16:25">
      <c r="P1487" s="33"/>
      <c r="Q1487" s="28"/>
      <c r="R1487" s="28"/>
      <c r="S1487" s="28"/>
      <c r="T1487" s="28"/>
      <c r="U1487" s="28"/>
      <c r="V1487" s="28"/>
      <c r="W1487" s="28"/>
      <c r="Y1487" s="28"/>
    </row>
    <row r="1488" spans="16:25">
      <c r="P1488" s="33"/>
      <c r="Q1488" s="28"/>
      <c r="R1488" s="28"/>
      <c r="S1488" s="28"/>
      <c r="T1488" s="28"/>
      <c r="U1488" s="28"/>
      <c r="V1488" s="28"/>
      <c r="W1488" s="28"/>
      <c r="Y1488" s="28"/>
    </row>
    <row r="1489" spans="16:25">
      <c r="P1489" s="33"/>
      <c r="Q1489" s="28"/>
      <c r="R1489" s="28"/>
      <c r="S1489" s="28"/>
      <c r="T1489" s="28"/>
      <c r="U1489" s="28"/>
      <c r="V1489" s="28"/>
      <c r="W1489" s="28"/>
      <c r="Y1489" s="28"/>
    </row>
    <row r="1490" spans="16:25">
      <c r="P1490" s="33"/>
      <c r="Q1490" s="28"/>
      <c r="R1490" s="28"/>
      <c r="S1490" s="28"/>
      <c r="T1490" s="28"/>
      <c r="U1490" s="28"/>
      <c r="V1490" s="28"/>
      <c r="W1490" s="28"/>
      <c r="Y1490" s="28"/>
    </row>
    <row r="1491" spans="16:25">
      <c r="P1491" s="33"/>
      <c r="Q1491" s="28"/>
      <c r="R1491" s="28"/>
      <c r="S1491" s="28"/>
      <c r="T1491" s="28"/>
      <c r="U1491" s="28"/>
      <c r="V1491" s="28"/>
      <c r="W1491" s="28"/>
      <c r="Y1491" s="28"/>
    </row>
    <row r="1492" spans="16:25">
      <c r="P1492" s="33"/>
      <c r="Q1492" s="28"/>
      <c r="R1492" s="28"/>
      <c r="S1492" s="28"/>
      <c r="T1492" s="28"/>
      <c r="U1492" s="28"/>
      <c r="V1492" s="28"/>
      <c r="W1492" s="28"/>
      <c r="Y1492" s="28"/>
    </row>
    <row r="1493" spans="16:25">
      <c r="P1493" s="33"/>
      <c r="Q1493" s="28"/>
      <c r="R1493" s="28"/>
      <c r="S1493" s="28"/>
      <c r="T1493" s="28"/>
      <c r="U1493" s="28"/>
      <c r="V1493" s="28"/>
      <c r="W1493" s="28"/>
      <c r="Y1493" s="28"/>
    </row>
    <row r="1494" spans="16:25">
      <c r="P1494" s="33"/>
      <c r="Q1494" s="28"/>
      <c r="R1494" s="28"/>
      <c r="S1494" s="28"/>
      <c r="T1494" s="28"/>
      <c r="U1494" s="28"/>
      <c r="V1494" s="28"/>
      <c r="W1494" s="28"/>
      <c r="Y1494" s="28"/>
    </row>
    <row r="1495" spans="16:25">
      <c r="P1495" s="33"/>
      <c r="Q1495" s="28"/>
      <c r="R1495" s="28"/>
      <c r="S1495" s="28"/>
      <c r="T1495" s="28"/>
      <c r="U1495" s="28"/>
      <c r="V1495" s="28"/>
      <c r="W1495" s="28"/>
      <c r="Y1495" s="28"/>
    </row>
    <row r="1496" spans="16:25">
      <c r="P1496" s="33"/>
      <c r="Q1496" s="28"/>
      <c r="R1496" s="28"/>
      <c r="S1496" s="28"/>
      <c r="T1496" s="28"/>
      <c r="U1496" s="28"/>
      <c r="V1496" s="28"/>
      <c r="W1496" s="28"/>
      <c r="Y1496" s="28"/>
    </row>
    <row r="1497" spans="16:25">
      <c r="P1497" s="33"/>
      <c r="Q1497" s="28"/>
      <c r="R1497" s="28"/>
      <c r="S1497" s="28"/>
      <c r="T1497" s="28"/>
      <c r="U1497" s="28"/>
      <c r="V1497" s="28"/>
      <c r="W1497" s="28"/>
      <c r="Y1497" s="28"/>
    </row>
    <row r="1498" spans="16:25">
      <c r="P1498" s="33"/>
      <c r="Q1498" s="28"/>
      <c r="R1498" s="28"/>
      <c r="S1498" s="28"/>
      <c r="T1498" s="28"/>
      <c r="U1498" s="28"/>
      <c r="V1498" s="28"/>
      <c r="W1498" s="28"/>
      <c r="Y1498" s="28"/>
    </row>
    <row r="1499" spans="16:25">
      <c r="P1499" s="33"/>
      <c r="Q1499" s="28"/>
      <c r="R1499" s="28"/>
      <c r="S1499" s="28"/>
      <c r="T1499" s="28"/>
      <c r="U1499" s="28"/>
      <c r="V1499" s="28"/>
      <c r="W1499" s="28"/>
      <c r="Y1499" s="28"/>
    </row>
    <row r="1500" spans="16:25">
      <c r="P1500" s="33"/>
      <c r="Q1500" s="28"/>
      <c r="R1500" s="28"/>
      <c r="S1500" s="28"/>
      <c r="T1500" s="28"/>
      <c r="U1500" s="28"/>
      <c r="V1500" s="28"/>
      <c r="W1500" s="28"/>
      <c r="Y1500" s="28"/>
    </row>
    <row r="1501" spans="16:25">
      <c r="P1501" s="33"/>
      <c r="Q1501" s="28"/>
      <c r="R1501" s="28"/>
      <c r="S1501" s="28"/>
      <c r="T1501" s="28"/>
      <c r="U1501" s="28"/>
      <c r="V1501" s="28"/>
      <c r="W1501" s="28"/>
      <c r="Y1501" s="28"/>
    </row>
    <row r="1502" spans="16:25">
      <c r="P1502" s="33"/>
      <c r="Q1502" s="28"/>
      <c r="R1502" s="28"/>
      <c r="S1502" s="28"/>
      <c r="T1502" s="28"/>
      <c r="U1502" s="28"/>
      <c r="V1502" s="28"/>
      <c r="W1502" s="28"/>
      <c r="Y1502" s="28"/>
    </row>
    <row r="1503" spans="16:25">
      <c r="P1503" s="33"/>
      <c r="Q1503" s="28"/>
      <c r="R1503" s="28"/>
      <c r="S1503" s="28"/>
      <c r="T1503" s="28"/>
      <c r="U1503" s="28"/>
      <c r="V1503" s="28"/>
      <c r="W1503" s="28"/>
      <c r="Y1503" s="28"/>
    </row>
    <row r="1504" spans="16:25">
      <c r="P1504" s="33"/>
      <c r="Q1504" s="28"/>
      <c r="R1504" s="28"/>
      <c r="S1504" s="28"/>
      <c r="T1504" s="28"/>
      <c r="U1504" s="28"/>
      <c r="V1504" s="28"/>
      <c r="W1504" s="28"/>
      <c r="Y1504" s="28"/>
    </row>
    <row r="1505" spans="16:25">
      <c r="P1505" s="33"/>
      <c r="Q1505" s="28"/>
      <c r="R1505" s="28"/>
      <c r="S1505" s="28"/>
      <c r="T1505" s="28"/>
      <c r="U1505" s="28"/>
      <c r="V1505" s="28"/>
      <c r="W1505" s="28"/>
      <c r="Y1505" s="28"/>
    </row>
    <row r="1506" spans="16:25">
      <c r="P1506" s="33"/>
      <c r="Q1506" s="28"/>
      <c r="R1506" s="28"/>
      <c r="S1506" s="28"/>
      <c r="T1506" s="28"/>
      <c r="U1506" s="28"/>
      <c r="V1506" s="28"/>
      <c r="W1506" s="28"/>
      <c r="Y1506" s="28"/>
    </row>
    <row r="1507" spans="16:25">
      <c r="P1507" s="33"/>
      <c r="Q1507" s="28"/>
      <c r="R1507" s="28"/>
      <c r="S1507" s="28"/>
      <c r="T1507" s="28"/>
      <c r="U1507" s="28"/>
      <c r="V1507" s="28"/>
      <c r="W1507" s="28"/>
      <c r="Y1507" s="28"/>
    </row>
    <row r="1508" spans="16:25">
      <c r="P1508" s="33"/>
      <c r="Q1508" s="28"/>
      <c r="R1508" s="28"/>
      <c r="S1508" s="28"/>
      <c r="T1508" s="28"/>
      <c r="U1508" s="28"/>
      <c r="V1508" s="28"/>
      <c r="W1508" s="28"/>
      <c r="Y1508" s="28"/>
    </row>
    <row r="1509" spans="16:25">
      <c r="P1509" s="33"/>
      <c r="Q1509" s="28"/>
      <c r="R1509" s="28"/>
      <c r="S1509" s="28"/>
      <c r="T1509" s="28"/>
      <c r="U1509" s="28"/>
      <c r="V1509" s="28"/>
      <c r="W1509" s="28"/>
      <c r="Y1509" s="28"/>
    </row>
    <row r="1510" spans="16:25">
      <c r="P1510" s="33"/>
      <c r="Q1510" s="28"/>
      <c r="R1510" s="28"/>
      <c r="S1510" s="28"/>
      <c r="T1510" s="28"/>
      <c r="U1510" s="28"/>
      <c r="V1510" s="28"/>
      <c r="W1510" s="28"/>
      <c r="Y1510" s="28"/>
    </row>
    <row r="1511" spans="16:25">
      <c r="P1511" s="33"/>
      <c r="Q1511" s="28"/>
      <c r="R1511" s="28"/>
      <c r="S1511" s="28"/>
      <c r="T1511" s="28"/>
      <c r="U1511" s="28"/>
      <c r="V1511" s="28"/>
      <c r="W1511" s="28"/>
      <c r="Y1511" s="28"/>
    </row>
    <row r="1512" spans="16:25">
      <c r="P1512" s="33"/>
      <c r="Q1512" s="28"/>
      <c r="R1512" s="28"/>
      <c r="S1512" s="28"/>
      <c r="T1512" s="28"/>
      <c r="U1512" s="28"/>
      <c r="V1512" s="28"/>
      <c r="W1512" s="28"/>
      <c r="Y1512" s="28"/>
    </row>
    <row r="1513" spans="16:25">
      <c r="P1513" s="33"/>
      <c r="Q1513" s="28"/>
      <c r="R1513" s="28"/>
      <c r="S1513" s="28"/>
      <c r="T1513" s="28"/>
      <c r="U1513" s="28"/>
      <c r="V1513" s="28"/>
      <c r="W1513" s="28"/>
      <c r="Y1513" s="28"/>
    </row>
    <row r="1514" spans="16:25">
      <c r="P1514" s="33"/>
      <c r="Q1514" s="28"/>
      <c r="R1514" s="28"/>
      <c r="S1514" s="28"/>
      <c r="T1514" s="28"/>
      <c r="U1514" s="28"/>
      <c r="V1514" s="28"/>
      <c r="W1514" s="28"/>
      <c r="Y1514" s="28"/>
    </row>
    <row r="1515" spans="16:25">
      <c r="P1515" s="33"/>
      <c r="Q1515" s="28"/>
      <c r="R1515" s="28"/>
      <c r="S1515" s="28"/>
      <c r="T1515" s="28"/>
      <c r="U1515" s="28"/>
      <c r="V1515" s="28"/>
      <c r="W1515" s="28"/>
      <c r="Y1515" s="28"/>
    </row>
    <row r="1516" spans="16:25">
      <c r="P1516" s="33"/>
      <c r="Q1516" s="28"/>
      <c r="R1516" s="28"/>
      <c r="S1516" s="28"/>
      <c r="T1516" s="28"/>
      <c r="U1516" s="28"/>
      <c r="V1516" s="28"/>
      <c r="W1516" s="28"/>
      <c r="Y1516" s="28"/>
    </row>
    <row r="1517" spans="16:25">
      <c r="P1517" s="33"/>
      <c r="Q1517" s="28"/>
      <c r="R1517" s="28"/>
      <c r="S1517" s="28"/>
      <c r="T1517" s="28"/>
      <c r="U1517" s="28"/>
      <c r="V1517" s="28"/>
      <c r="W1517" s="28"/>
      <c r="Y1517" s="28"/>
    </row>
    <row r="1518" spans="16:25">
      <c r="P1518" s="33"/>
      <c r="Q1518" s="28"/>
      <c r="R1518" s="28"/>
      <c r="S1518" s="28"/>
      <c r="T1518" s="28"/>
      <c r="U1518" s="28"/>
      <c r="V1518" s="28"/>
      <c r="W1518" s="28"/>
      <c r="Y1518" s="28"/>
    </row>
    <row r="1519" spans="16:25">
      <c r="P1519" s="33"/>
      <c r="Q1519" s="28"/>
      <c r="R1519" s="28"/>
      <c r="S1519" s="28"/>
      <c r="T1519" s="28"/>
      <c r="U1519" s="28"/>
      <c r="V1519" s="28"/>
      <c r="W1519" s="28"/>
      <c r="Y1519" s="28"/>
    </row>
    <row r="1520" spans="16:25">
      <c r="P1520" s="33"/>
      <c r="Q1520" s="28"/>
      <c r="R1520" s="28"/>
      <c r="S1520" s="28"/>
      <c r="T1520" s="28"/>
      <c r="U1520" s="28"/>
      <c r="V1520" s="28"/>
      <c r="W1520" s="28"/>
      <c r="Y1520" s="28"/>
    </row>
    <row r="1521" spans="16:25">
      <c r="P1521" s="33"/>
      <c r="Q1521" s="28"/>
      <c r="R1521" s="28"/>
      <c r="S1521" s="28"/>
      <c r="T1521" s="28"/>
      <c r="U1521" s="28"/>
      <c r="V1521" s="28"/>
      <c r="W1521" s="28"/>
      <c r="Y1521" s="28"/>
    </row>
    <row r="1522" spans="16:25">
      <c r="P1522" s="33"/>
      <c r="Q1522" s="28"/>
      <c r="R1522" s="28"/>
      <c r="S1522" s="28"/>
      <c r="T1522" s="28"/>
      <c r="U1522" s="28"/>
      <c r="V1522" s="28"/>
      <c r="W1522" s="28"/>
      <c r="Y1522" s="28"/>
    </row>
    <row r="1523" spans="16:25">
      <c r="P1523" s="33"/>
      <c r="Q1523" s="28"/>
      <c r="R1523" s="28"/>
      <c r="S1523" s="28"/>
      <c r="T1523" s="28"/>
      <c r="U1523" s="28"/>
      <c r="V1523" s="28"/>
      <c r="W1523" s="28"/>
      <c r="Y1523" s="28"/>
    </row>
    <row r="1524" spans="16:25">
      <c r="P1524" s="33"/>
      <c r="Q1524" s="28"/>
      <c r="R1524" s="28"/>
      <c r="S1524" s="28"/>
      <c r="T1524" s="28"/>
      <c r="U1524" s="28"/>
      <c r="V1524" s="28"/>
      <c r="W1524" s="28"/>
      <c r="Y1524" s="28"/>
    </row>
    <row r="1525" spans="16:25">
      <c r="P1525" s="33"/>
      <c r="Q1525" s="28"/>
      <c r="R1525" s="28"/>
      <c r="S1525" s="28"/>
      <c r="T1525" s="28"/>
      <c r="U1525" s="28"/>
      <c r="V1525" s="28"/>
      <c r="W1525" s="28"/>
      <c r="Y1525" s="28"/>
    </row>
    <row r="1526" spans="16:25">
      <c r="P1526" s="33"/>
      <c r="Q1526" s="28"/>
      <c r="R1526" s="28"/>
      <c r="S1526" s="28"/>
      <c r="T1526" s="28"/>
      <c r="U1526" s="28"/>
      <c r="V1526" s="28"/>
      <c r="W1526" s="28"/>
      <c r="Y1526" s="28"/>
    </row>
    <row r="1527" spans="16:25">
      <c r="P1527" s="33"/>
      <c r="Q1527" s="28"/>
      <c r="R1527" s="28"/>
      <c r="S1527" s="28"/>
      <c r="T1527" s="28"/>
      <c r="U1527" s="28"/>
      <c r="V1527" s="28"/>
      <c r="W1527" s="28"/>
      <c r="Y1527" s="28"/>
    </row>
    <row r="1528" spans="16:25">
      <c r="P1528" s="33"/>
      <c r="Q1528" s="28"/>
      <c r="R1528" s="28"/>
      <c r="S1528" s="28"/>
      <c r="T1528" s="28"/>
      <c r="U1528" s="28"/>
      <c r="V1528" s="28"/>
      <c r="W1528" s="28"/>
      <c r="Y1528" s="28"/>
    </row>
    <row r="1529" spans="16:25">
      <c r="P1529" s="33"/>
      <c r="Q1529" s="28"/>
      <c r="R1529" s="28"/>
      <c r="S1529" s="28"/>
      <c r="T1529" s="28"/>
      <c r="U1529" s="28"/>
      <c r="V1529" s="28"/>
      <c r="W1529" s="28"/>
      <c r="Y1529" s="28"/>
    </row>
    <row r="1530" spans="16:25">
      <c r="P1530" s="33"/>
      <c r="Q1530" s="28"/>
      <c r="R1530" s="28"/>
      <c r="S1530" s="28"/>
      <c r="T1530" s="28"/>
      <c r="U1530" s="28"/>
      <c r="V1530" s="28"/>
      <c r="W1530" s="28"/>
      <c r="Y1530" s="28"/>
    </row>
    <row r="1531" spans="16:25">
      <c r="P1531" s="33"/>
      <c r="Q1531" s="28"/>
      <c r="R1531" s="28"/>
      <c r="S1531" s="28"/>
      <c r="T1531" s="28"/>
      <c r="U1531" s="28"/>
      <c r="V1531" s="28"/>
      <c r="W1531" s="28"/>
      <c r="Y1531" s="28"/>
    </row>
    <row r="1532" spans="16:25">
      <c r="P1532" s="33"/>
      <c r="Q1532" s="28"/>
      <c r="R1532" s="28"/>
      <c r="S1532" s="28"/>
      <c r="T1532" s="28"/>
      <c r="U1532" s="28"/>
      <c r="V1532" s="28"/>
      <c r="W1532" s="28"/>
      <c r="Y1532" s="28"/>
    </row>
    <row r="1533" spans="16:25">
      <c r="P1533" s="33"/>
      <c r="Q1533" s="28"/>
      <c r="R1533" s="28"/>
      <c r="S1533" s="28"/>
      <c r="T1533" s="28"/>
      <c r="U1533" s="28"/>
      <c r="V1533" s="28"/>
      <c r="W1533" s="28"/>
      <c r="Y1533" s="28"/>
    </row>
    <row r="1534" spans="16:25">
      <c r="P1534" s="33"/>
      <c r="Q1534" s="28"/>
      <c r="R1534" s="28"/>
      <c r="S1534" s="28"/>
      <c r="T1534" s="28"/>
      <c r="U1534" s="28"/>
      <c r="V1534" s="28"/>
      <c r="W1534" s="28"/>
      <c r="Y1534" s="28"/>
    </row>
    <row r="1535" spans="16:25">
      <c r="P1535" s="33"/>
      <c r="Q1535" s="28"/>
      <c r="R1535" s="28"/>
      <c r="S1535" s="28"/>
      <c r="T1535" s="28"/>
      <c r="U1535" s="28"/>
      <c r="V1535" s="28"/>
      <c r="W1535" s="28"/>
      <c r="Y1535" s="28"/>
    </row>
    <row r="1536" spans="16:25">
      <c r="P1536" s="33"/>
      <c r="Q1536" s="28"/>
      <c r="R1536" s="28"/>
      <c r="S1536" s="28"/>
      <c r="T1536" s="28"/>
      <c r="U1536" s="28"/>
      <c r="V1536" s="28"/>
      <c r="W1536" s="28"/>
      <c r="Y1536" s="28"/>
    </row>
    <row r="1537" spans="16:25">
      <c r="P1537" s="33"/>
      <c r="Q1537" s="28"/>
      <c r="R1537" s="28"/>
      <c r="S1537" s="28"/>
      <c r="T1537" s="28"/>
      <c r="U1537" s="28"/>
      <c r="V1537" s="28"/>
      <c r="W1537" s="28"/>
      <c r="Y1537" s="28"/>
    </row>
    <row r="1538" spans="16:25">
      <c r="P1538" s="33"/>
      <c r="Q1538" s="28"/>
      <c r="R1538" s="28"/>
      <c r="S1538" s="28"/>
      <c r="T1538" s="28"/>
      <c r="U1538" s="28"/>
      <c r="V1538" s="28"/>
      <c r="W1538" s="28"/>
      <c r="Y1538" s="28"/>
    </row>
    <row r="1539" spans="16:25">
      <c r="P1539" s="33"/>
      <c r="Q1539" s="28"/>
      <c r="R1539" s="28"/>
      <c r="S1539" s="28"/>
      <c r="T1539" s="28"/>
      <c r="U1539" s="28"/>
      <c r="V1539" s="28"/>
      <c r="W1539" s="28"/>
      <c r="Y1539" s="28"/>
    </row>
    <row r="1540" spans="16:25">
      <c r="P1540" s="33"/>
      <c r="Q1540" s="28"/>
      <c r="R1540" s="28"/>
      <c r="S1540" s="28"/>
      <c r="T1540" s="28"/>
      <c r="U1540" s="28"/>
      <c r="V1540" s="28"/>
      <c r="W1540" s="28"/>
      <c r="Y1540" s="28"/>
    </row>
    <row r="1541" spans="16:25">
      <c r="P1541" s="33"/>
      <c r="Q1541" s="28"/>
      <c r="R1541" s="28"/>
      <c r="S1541" s="28"/>
      <c r="T1541" s="28"/>
      <c r="U1541" s="28"/>
      <c r="V1541" s="28"/>
      <c r="W1541" s="28"/>
      <c r="Y1541" s="28"/>
    </row>
    <row r="1542" spans="16:25">
      <c r="P1542" s="33"/>
      <c r="Q1542" s="28"/>
      <c r="R1542" s="28"/>
      <c r="S1542" s="28"/>
      <c r="T1542" s="28"/>
      <c r="U1542" s="28"/>
      <c r="V1542" s="28"/>
      <c r="W1542" s="28"/>
      <c r="Y1542" s="28"/>
    </row>
    <row r="1543" spans="16:25">
      <c r="P1543" s="33"/>
      <c r="Q1543" s="28"/>
      <c r="R1543" s="28"/>
      <c r="S1543" s="28"/>
      <c r="T1543" s="28"/>
      <c r="U1543" s="28"/>
      <c r="V1543" s="28"/>
      <c r="W1543" s="28"/>
      <c r="Y1543" s="28"/>
    </row>
    <row r="1544" spans="16:25">
      <c r="P1544" s="33"/>
      <c r="Q1544" s="28"/>
      <c r="R1544" s="28"/>
      <c r="S1544" s="28"/>
      <c r="T1544" s="28"/>
      <c r="U1544" s="28"/>
      <c r="V1544" s="28"/>
      <c r="W1544" s="28"/>
      <c r="Y1544" s="28"/>
    </row>
    <row r="1545" spans="16:25">
      <c r="P1545" s="33"/>
      <c r="Q1545" s="28"/>
      <c r="R1545" s="28"/>
      <c r="S1545" s="28"/>
      <c r="T1545" s="28"/>
      <c r="U1545" s="28"/>
      <c r="V1545" s="28"/>
      <c r="W1545" s="28"/>
      <c r="Y1545" s="28"/>
    </row>
    <row r="1546" spans="16:25">
      <c r="P1546" s="33"/>
      <c r="Q1546" s="28"/>
      <c r="R1546" s="28"/>
      <c r="S1546" s="28"/>
      <c r="T1546" s="28"/>
      <c r="U1546" s="28"/>
      <c r="V1546" s="28"/>
      <c r="W1546" s="28"/>
      <c r="Y1546" s="28"/>
    </row>
    <row r="1547" spans="16:25">
      <c r="P1547" s="33"/>
      <c r="Q1547" s="28"/>
      <c r="R1547" s="28"/>
      <c r="S1547" s="28"/>
      <c r="T1547" s="28"/>
      <c r="U1547" s="28"/>
      <c r="V1547" s="28"/>
      <c r="W1547" s="28"/>
      <c r="Y1547" s="28"/>
    </row>
    <row r="1548" spans="16:25">
      <c r="P1548" s="33"/>
      <c r="Q1548" s="28"/>
      <c r="R1548" s="28"/>
      <c r="S1548" s="28"/>
      <c r="T1548" s="28"/>
      <c r="U1548" s="28"/>
      <c r="V1548" s="28"/>
      <c r="W1548" s="28"/>
      <c r="Y1548" s="28"/>
    </row>
    <row r="1549" spans="16:25">
      <c r="P1549" s="33"/>
      <c r="Q1549" s="28"/>
      <c r="R1549" s="28"/>
      <c r="S1549" s="28"/>
      <c r="T1549" s="28"/>
      <c r="U1549" s="28"/>
      <c r="V1549" s="28"/>
      <c r="W1549" s="28"/>
      <c r="Y1549" s="28"/>
    </row>
    <row r="1550" spans="16:25">
      <c r="P1550" s="33"/>
      <c r="Q1550" s="28"/>
      <c r="R1550" s="28"/>
      <c r="S1550" s="28"/>
      <c r="T1550" s="28"/>
      <c r="U1550" s="28"/>
      <c r="V1550" s="28"/>
      <c r="W1550" s="28"/>
      <c r="Y1550" s="28"/>
    </row>
    <row r="1551" spans="16:25">
      <c r="P1551" s="33"/>
      <c r="Q1551" s="28"/>
      <c r="R1551" s="28"/>
      <c r="S1551" s="28"/>
      <c r="T1551" s="28"/>
      <c r="U1551" s="28"/>
      <c r="V1551" s="28"/>
      <c r="W1551" s="28"/>
      <c r="Y1551" s="28"/>
    </row>
    <row r="1552" spans="16:25">
      <c r="P1552" s="33"/>
      <c r="Q1552" s="28"/>
      <c r="R1552" s="28"/>
      <c r="S1552" s="28"/>
      <c r="T1552" s="28"/>
      <c r="U1552" s="28"/>
      <c r="V1552" s="28"/>
      <c r="W1552" s="28"/>
      <c r="Y1552" s="28"/>
    </row>
    <row r="1553" spans="16:25">
      <c r="P1553" s="33"/>
      <c r="Q1553" s="28"/>
      <c r="R1553" s="28"/>
      <c r="S1553" s="28"/>
      <c r="T1553" s="28"/>
      <c r="U1553" s="28"/>
      <c r="V1553" s="28"/>
      <c r="W1553" s="28"/>
      <c r="Y1553" s="28"/>
    </row>
    <row r="1554" spans="16:25">
      <c r="P1554" s="33"/>
      <c r="Q1554" s="28"/>
      <c r="R1554" s="28"/>
      <c r="S1554" s="28"/>
      <c r="T1554" s="28"/>
      <c r="U1554" s="28"/>
      <c r="V1554" s="28"/>
      <c r="W1554" s="28"/>
      <c r="Y1554" s="28"/>
    </row>
    <row r="1555" spans="16:25">
      <c r="P1555" s="33"/>
      <c r="Q1555" s="28"/>
      <c r="R1555" s="28"/>
      <c r="S1555" s="28"/>
      <c r="T1555" s="28"/>
      <c r="U1555" s="28"/>
      <c r="V1555" s="28"/>
      <c r="W1555" s="28"/>
      <c r="Y1555" s="28"/>
    </row>
    <row r="1556" spans="16:25">
      <c r="P1556" s="33"/>
      <c r="Q1556" s="28"/>
      <c r="R1556" s="28"/>
      <c r="S1556" s="28"/>
      <c r="T1556" s="28"/>
      <c r="U1556" s="28"/>
      <c r="V1556" s="28"/>
      <c r="W1556" s="28"/>
      <c r="Y1556" s="28"/>
    </row>
    <row r="1557" spans="16:25">
      <c r="P1557" s="33"/>
      <c r="Q1557" s="28"/>
      <c r="R1557" s="28"/>
      <c r="S1557" s="28"/>
      <c r="T1557" s="28"/>
      <c r="U1557" s="28"/>
      <c r="V1557" s="28"/>
      <c r="W1557" s="28"/>
      <c r="Y1557" s="28"/>
    </row>
    <row r="1558" spans="16:25">
      <c r="P1558" s="33"/>
      <c r="Q1558" s="28"/>
      <c r="R1558" s="28"/>
      <c r="S1558" s="28"/>
      <c r="T1558" s="28"/>
      <c r="U1558" s="28"/>
      <c r="V1558" s="28"/>
      <c r="W1558" s="28"/>
      <c r="Y1558" s="28"/>
    </row>
    <row r="1559" spans="16:25">
      <c r="P1559" s="33"/>
      <c r="Q1559" s="28"/>
      <c r="R1559" s="28"/>
      <c r="S1559" s="28"/>
      <c r="T1559" s="28"/>
      <c r="U1559" s="28"/>
      <c r="V1559" s="28"/>
      <c r="W1559" s="28"/>
      <c r="Y1559" s="28"/>
    </row>
    <row r="1560" spans="16:25">
      <c r="P1560" s="33"/>
      <c r="Q1560" s="28"/>
      <c r="R1560" s="28"/>
      <c r="S1560" s="28"/>
      <c r="T1560" s="28"/>
      <c r="U1560" s="28"/>
      <c r="V1560" s="28"/>
      <c r="W1560" s="28"/>
      <c r="Y1560" s="28"/>
    </row>
    <row r="1561" spans="16:25">
      <c r="P1561" s="33"/>
      <c r="Q1561" s="28"/>
      <c r="R1561" s="28"/>
      <c r="S1561" s="28"/>
      <c r="T1561" s="28"/>
      <c r="U1561" s="28"/>
      <c r="V1561" s="28"/>
      <c r="W1561" s="28"/>
      <c r="Y1561" s="28"/>
    </row>
    <row r="1562" spans="16:25">
      <c r="P1562" s="33"/>
      <c r="Q1562" s="28"/>
      <c r="R1562" s="28"/>
      <c r="S1562" s="28"/>
      <c r="T1562" s="28"/>
      <c r="U1562" s="28"/>
      <c r="V1562" s="28"/>
      <c r="W1562" s="28"/>
      <c r="Y1562" s="28"/>
    </row>
    <row r="1563" spans="16:25">
      <c r="P1563" s="33"/>
      <c r="Q1563" s="28"/>
      <c r="R1563" s="28"/>
      <c r="S1563" s="28"/>
      <c r="T1563" s="28"/>
      <c r="U1563" s="28"/>
      <c r="V1563" s="28"/>
      <c r="W1563" s="28"/>
      <c r="Y1563" s="28"/>
    </row>
    <row r="1564" spans="16:25">
      <c r="P1564" s="33"/>
      <c r="Q1564" s="28"/>
      <c r="R1564" s="28"/>
      <c r="S1564" s="28"/>
      <c r="T1564" s="28"/>
      <c r="U1564" s="28"/>
      <c r="V1564" s="28"/>
      <c r="W1564" s="28"/>
      <c r="Y1564" s="28"/>
    </row>
    <row r="1565" spans="16:25">
      <c r="P1565" s="33"/>
      <c r="Q1565" s="28"/>
      <c r="R1565" s="28"/>
      <c r="S1565" s="28"/>
      <c r="T1565" s="28"/>
      <c r="U1565" s="28"/>
      <c r="V1565" s="28"/>
      <c r="W1565" s="28"/>
      <c r="Y1565" s="28"/>
    </row>
    <row r="1566" spans="16:25">
      <c r="P1566" s="33"/>
      <c r="Q1566" s="28"/>
      <c r="R1566" s="28"/>
      <c r="S1566" s="28"/>
      <c r="T1566" s="28"/>
      <c r="U1566" s="28"/>
      <c r="V1566" s="28"/>
      <c r="W1566" s="28"/>
      <c r="Y1566" s="28"/>
    </row>
    <row r="1567" spans="16:25">
      <c r="P1567" s="33"/>
      <c r="Q1567" s="28"/>
      <c r="R1567" s="28"/>
      <c r="S1567" s="28"/>
      <c r="T1567" s="28"/>
      <c r="U1567" s="28"/>
      <c r="V1567" s="28"/>
      <c r="W1567" s="28"/>
      <c r="Y1567" s="28"/>
    </row>
    <row r="1568" spans="16:25">
      <c r="P1568" s="33"/>
      <c r="Q1568" s="28"/>
      <c r="R1568" s="28"/>
      <c r="S1568" s="28"/>
      <c r="T1568" s="28"/>
      <c r="U1568" s="28"/>
      <c r="V1568" s="28"/>
      <c r="W1568" s="28"/>
      <c r="Y1568" s="28"/>
    </row>
    <row r="1569" spans="16:25">
      <c r="P1569" s="33"/>
      <c r="Q1569" s="28"/>
      <c r="R1569" s="28"/>
      <c r="S1569" s="28"/>
      <c r="T1569" s="28"/>
      <c r="U1569" s="28"/>
      <c r="V1569" s="28"/>
      <c r="W1569" s="28"/>
      <c r="Y1569" s="28"/>
    </row>
    <row r="1570" spans="16:25">
      <c r="P1570" s="33"/>
      <c r="Q1570" s="28"/>
      <c r="R1570" s="28"/>
      <c r="S1570" s="28"/>
      <c r="T1570" s="28"/>
      <c r="U1570" s="28"/>
      <c r="V1570" s="28"/>
      <c r="W1570" s="28"/>
      <c r="Y1570" s="28"/>
    </row>
    <row r="1571" spans="16:25">
      <c r="P1571" s="33"/>
      <c r="Q1571" s="28"/>
      <c r="R1571" s="28"/>
      <c r="S1571" s="28"/>
      <c r="T1571" s="28"/>
      <c r="U1571" s="28"/>
      <c r="V1571" s="28"/>
      <c r="W1571" s="28"/>
      <c r="Y1571" s="28"/>
    </row>
    <row r="1572" spans="16:25">
      <c r="P1572" s="33"/>
      <c r="Q1572" s="28"/>
      <c r="R1572" s="28"/>
      <c r="S1572" s="28"/>
      <c r="T1572" s="28"/>
      <c r="U1572" s="28"/>
      <c r="V1572" s="28"/>
      <c r="W1572" s="28"/>
      <c r="Y1572" s="28"/>
    </row>
    <row r="1573" spans="16:25">
      <c r="P1573" s="33"/>
      <c r="Q1573" s="28"/>
      <c r="R1573" s="28"/>
      <c r="S1573" s="28"/>
      <c r="T1573" s="28"/>
      <c r="U1573" s="28"/>
      <c r="V1573" s="28"/>
      <c r="W1573" s="28"/>
      <c r="Y1573" s="28"/>
    </row>
    <row r="1574" spans="16:25">
      <c r="P1574" s="33"/>
      <c r="Q1574" s="28"/>
      <c r="R1574" s="28"/>
      <c r="S1574" s="28"/>
      <c r="T1574" s="28"/>
      <c r="U1574" s="28"/>
      <c r="V1574" s="28"/>
      <c r="W1574" s="28"/>
      <c r="Y1574" s="28"/>
    </row>
    <row r="1575" spans="16:25">
      <c r="P1575" s="33"/>
      <c r="Q1575" s="28"/>
      <c r="R1575" s="28"/>
      <c r="S1575" s="28"/>
      <c r="T1575" s="28"/>
      <c r="U1575" s="28"/>
      <c r="V1575" s="28"/>
      <c r="W1575" s="28"/>
      <c r="Y1575" s="28"/>
    </row>
    <row r="1576" spans="16:25">
      <c r="P1576" s="33"/>
      <c r="Q1576" s="28"/>
      <c r="R1576" s="28"/>
      <c r="S1576" s="28"/>
      <c r="T1576" s="28"/>
      <c r="U1576" s="28"/>
      <c r="V1576" s="28"/>
      <c r="W1576" s="28"/>
      <c r="Y1576" s="28"/>
    </row>
    <row r="1577" spans="16:25">
      <c r="P1577" s="33"/>
      <c r="Q1577" s="28"/>
      <c r="R1577" s="28"/>
      <c r="S1577" s="28"/>
      <c r="T1577" s="28"/>
      <c r="U1577" s="28"/>
      <c r="V1577" s="28"/>
      <c r="W1577" s="28"/>
      <c r="Y1577" s="28"/>
    </row>
    <row r="1578" spans="16:25">
      <c r="P1578" s="33"/>
      <c r="Q1578" s="28"/>
      <c r="R1578" s="28"/>
      <c r="S1578" s="28"/>
      <c r="T1578" s="28"/>
      <c r="U1578" s="28"/>
      <c r="V1578" s="28"/>
      <c r="W1578" s="28"/>
      <c r="Y1578" s="28"/>
    </row>
    <row r="1579" spans="16:25">
      <c r="P1579" s="33"/>
      <c r="Q1579" s="28"/>
      <c r="R1579" s="28"/>
      <c r="S1579" s="28"/>
      <c r="T1579" s="28"/>
      <c r="U1579" s="28"/>
      <c r="V1579" s="28"/>
      <c r="W1579" s="28"/>
      <c r="Y1579" s="28"/>
    </row>
    <row r="1580" spans="16:25">
      <c r="P1580" s="33"/>
      <c r="Q1580" s="28"/>
      <c r="R1580" s="28"/>
      <c r="S1580" s="28"/>
      <c r="T1580" s="28"/>
      <c r="U1580" s="28"/>
      <c r="V1580" s="28"/>
      <c r="W1580" s="28"/>
      <c r="Y1580" s="28"/>
    </row>
    <row r="1581" spans="16:25">
      <c r="P1581" s="33"/>
      <c r="Q1581" s="28"/>
      <c r="R1581" s="28"/>
      <c r="S1581" s="28"/>
      <c r="T1581" s="28"/>
      <c r="U1581" s="28"/>
      <c r="V1581" s="28"/>
      <c r="W1581" s="28"/>
      <c r="Y1581" s="28"/>
    </row>
    <row r="1582" spans="16:25">
      <c r="P1582" s="33"/>
      <c r="Q1582" s="28"/>
      <c r="R1582" s="28"/>
      <c r="S1582" s="28"/>
      <c r="T1582" s="28"/>
      <c r="U1582" s="28"/>
      <c r="V1582" s="28"/>
      <c r="W1582" s="28"/>
      <c r="Y1582" s="28"/>
    </row>
    <row r="1583" spans="16:25">
      <c r="P1583" s="33"/>
      <c r="Q1583" s="28"/>
      <c r="R1583" s="28"/>
      <c r="S1583" s="28"/>
      <c r="T1583" s="28"/>
      <c r="U1583" s="28"/>
      <c r="V1583" s="28"/>
      <c r="W1583" s="28"/>
      <c r="Y1583" s="28"/>
    </row>
    <row r="1584" spans="16:25">
      <c r="P1584" s="33"/>
      <c r="Q1584" s="28"/>
      <c r="R1584" s="28"/>
      <c r="S1584" s="28"/>
      <c r="T1584" s="28"/>
      <c r="U1584" s="28"/>
      <c r="V1584" s="28"/>
      <c r="W1584" s="28"/>
      <c r="Y1584" s="28"/>
    </row>
    <row r="1585" spans="16:25">
      <c r="P1585" s="33"/>
      <c r="Q1585" s="28"/>
      <c r="R1585" s="28"/>
      <c r="S1585" s="28"/>
      <c r="T1585" s="28"/>
      <c r="U1585" s="28"/>
      <c r="V1585" s="28"/>
      <c r="W1585" s="28"/>
      <c r="Y1585" s="28"/>
    </row>
    <row r="1586" spans="16:25">
      <c r="P1586" s="33"/>
      <c r="Q1586" s="28"/>
      <c r="R1586" s="28"/>
      <c r="S1586" s="28"/>
      <c r="T1586" s="28"/>
      <c r="U1586" s="28"/>
      <c r="V1586" s="28"/>
      <c r="W1586" s="28"/>
      <c r="Y1586" s="28"/>
    </row>
    <row r="1587" spans="16:25">
      <c r="P1587" s="33"/>
      <c r="Q1587" s="28"/>
      <c r="R1587" s="28"/>
      <c r="S1587" s="28"/>
      <c r="T1587" s="28"/>
      <c r="U1587" s="28"/>
      <c r="V1587" s="28"/>
      <c r="W1587" s="28"/>
      <c r="Y1587" s="28"/>
    </row>
    <row r="1588" spans="16:25">
      <c r="P1588" s="33"/>
      <c r="Q1588" s="28"/>
      <c r="R1588" s="28"/>
      <c r="S1588" s="28"/>
      <c r="T1588" s="28"/>
      <c r="U1588" s="28"/>
      <c r="V1588" s="28"/>
      <c r="W1588" s="28"/>
      <c r="Y1588" s="28"/>
    </row>
    <row r="1589" spans="16:25">
      <c r="P1589" s="33"/>
      <c r="Q1589" s="28"/>
      <c r="R1589" s="28"/>
      <c r="S1589" s="28"/>
      <c r="T1589" s="28"/>
      <c r="U1589" s="28"/>
      <c r="V1589" s="28"/>
      <c r="W1589" s="28"/>
      <c r="Y1589" s="28"/>
    </row>
    <row r="1590" spans="16:25">
      <c r="P1590" s="33"/>
      <c r="Q1590" s="28"/>
      <c r="R1590" s="28"/>
      <c r="S1590" s="28"/>
      <c r="T1590" s="28"/>
      <c r="U1590" s="28"/>
      <c r="V1590" s="28"/>
      <c r="W1590" s="28"/>
      <c r="Y1590" s="28"/>
    </row>
    <row r="1591" spans="16:25">
      <c r="P1591" s="33"/>
      <c r="Q1591" s="28"/>
      <c r="R1591" s="28"/>
      <c r="S1591" s="28"/>
      <c r="T1591" s="28"/>
      <c r="U1591" s="28"/>
      <c r="V1591" s="28"/>
      <c r="W1591" s="28"/>
      <c r="Y1591" s="28"/>
    </row>
    <row r="1592" spans="16:25">
      <c r="P1592" s="33"/>
      <c r="Q1592" s="28"/>
      <c r="R1592" s="28"/>
      <c r="S1592" s="28"/>
      <c r="T1592" s="28"/>
      <c r="U1592" s="28"/>
      <c r="V1592" s="28"/>
      <c r="W1592" s="28"/>
      <c r="Y1592" s="28"/>
    </row>
    <row r="1593" spans="16:25">
      <c r="P1593" s="33"/>
      <c r="Q1593" s="28"/>
      <c r="R1593" s="28"/>
      <c r="S1593" s="28"/>
      <c r="T1593" s="28"/>
      <c r="U1593" s="28"/>
      <c r="V1593" s="28"/>
      <c r="W1593" s="28"/>
      <c r="Y1593" s="28"/>
    </row>
    <row r="1594" spans="16:25">
      <c r="P1594" s="33"/>
      <c r="Q1594" s="28"/>
      <c r="R1594" s="28"/>
      <c r="S1594" s="28"/>
      <c r="T1594" s="28"/>
      <c r="U1594" s="28"/>
      <c r="V1594" s="28"/>
      <c r="W1594" s="28"/>
      <c r="Y1594" s="28"/>
    </row>
    <row r="1595" spans="16:25">
      <c r="P1595" s="33"/>
      <c r="Q1595" s="28"/>
      <c r="R1595" s="28"/>
      <c r="S1595" s="28"/>
      <c r="T1595" s="28"/>
      <c r="U1595" s="28"/>
      <c r="V1595" s="28"/>
      <c r="W1595" s="28"/>
      <c r="Y1595" s="28"/>
    </row>
    <row r="1596" spans="16:25">
      <c r="P1596" s="33"/>
      <c r="Q1596" s="28"/>
      <c r="R1596" s="28"/>
      <c r="S1596" s="28"/>
      <c r="T1596" s="28"/>
      <c r="U1596" s="28"/>
      <c r="V1596" s="28"/>
      <c r="W1596" s="28"/>
      <c r="Y1596" s="28"/>
    </row>
    <row r="1597" spans="16:25">
      <c r="P1597" s="33"/>
      <c r="Q1597" s="28"/>
      <c r="R1597" s="28"/>
      <c r="S1597" s="28"/>
      <c r="T1597" s="28"/>
      <c r="U1597" s="28"/>
      <c r="V1597" s="28"/>
      <c r="W1597" s="28"/>
      <c r="Y1597" s="28"/>
    </row>
    <row r="1598" spans="16:25">
      <c r="P1598" s="33"/>
      <c r="Q1598" s="28"/>
      <c r="R1598" s="28"/>
      <c r="S1598" s="28"/>
      <c r="T1598" s="28"/>
      <c r="U1598" s="28"/>
      <c r="V1598" s="28"/>
      <c r="W1598" s="28"/>
      <c r="Y1598" s="28"/>
    </row>
    <row r="1599" spans="16:25">
      <c r="P1599" s="33"/>
      <c r="Q1599" s="28"/>
      <c r="R1599" s="28"/>
      <c r="S1599" s="28"/>
      <c r="T1599" s="28"/>
      <c r="U1599" s="28"/>
      <c r="V1599" s="28"/>
      <c r="W1599" s="28"/>
      <c r="Y1599" s="28"/>
    </row>
    <row r="1600" spans="16:25">
      <c r="P1600" s="33"/>
      <c r="Q1600" s="28"/>
      <c r="R1600" s="28"/>
      <c r="S1600" s="28"/>
      <c r="T1600" s="28"/>
      <c r="U1600" s="28"/>
      <c r="V1600" s="28"/>
      <c r="W1600" s="28"/>
      <c r="Y1600" s="28"/>
    </row>
    <row r="1601" spans="16:25">
      <c r="P1601" s="33"/>
      <c r="Q1601" s="28"/>
      <c r="R1601" s="28"/>
      <c r="S1601" s="28"/>
      <c r="T1601" s="28"/>
      <c r="U1601" s="28"/>
      <c r="V1601" s="28"/>
      <c r="W1601" s="28"/>
      <c r="Y1601" s="28"/>
    </row>
    <row r="1602" spans="16:25">
      <c r="P1602" s="33"/>
      <c r="Q1602" s="28"/>
      <c r="R1602" s="28"/>
      <c r="S1602" s="28"/>
      <c r="T1602" s="28"/>
      <c r="U1602" s="28"/>
      <c r="V1602" s="28"/>
      <c r="W1602" s="28"/>
      <c r="Y1602" s="28"/>
    </row>
    <row r="1603" spans="16:25">
      <c r="P1603" s="33"/>
      <c r="Q1603" s="28"/>
      <c r="R1603" s="28"/>
      <c r="S1603" s="28"/>
      <c r="T1603" s="28"/>
      <c r="U1603" s="28"/>
      <c r="V1603" s="28"/>
      <c r="W1603" s="28"/>
      <c r="Y1603" s="28"/>
    </row>
    <row r="1604" spans="16:25">
      <c r="P1604" s="33"/>
      <c r="Q1604" s="28"/>
      <c r="R1604" s="28"/>
      <c r="S1604" s="28"/>
      <c r="T1604" s="28"/>
      <c r="U1604" s="28"/>
      <c r="V1604" s="28"/>
      <c r="W1604" s="28"/>
      <c r="Y1604" s="28"/>
    </row>
    <row r="1605" spans="16:25">
      <c r="P1605" s="33"/>
      <c r="Q1605" s="28"/>
      <c r="R1605" s="28"/>
      <c r="S1605" s="28"/>
      <c r="T1605" s="28"/>
      <c r="U1605" s="28"/>
      <c r="V1605" s="28"/>
      <c r="W1605" s="28"/>
      <c r="Y1605" s="28"/>
    </row>
    <row r="1606" spans="16:25">
      <c r="P1606" s="33"/>
      <c r="Q1606" s="28"/>
      <c r="R1606" s="28"/>
      <c r="S1606" s="28"/>
      <c r="T1606" s="28"/>
      <c r="U1606" s="28"/>
      <c r="V1606" s="28"/>
      <c r="W1606" s="28"/>
      <c r="Y1606" s="28"/>
    </row>
    <row r="1607" spans="16:25">
      <c r="P1607" s="33"/>
      <c r="Q1607" s="28"/>
      <c r="R1607" s="28"/>
      <c r="S1607" s="28"/>
      <c r="T1607" s="28"/>
      <c r="U1607" s="28"/>
      <c r="V1607" s="28"/>
      <c r="W1607" s="28"/>
      <c r="Y1607" s="28"/>
    </row>
    <row r="1608" spans="16:25">
      <c r="P1608" s="33"/>
      <c r="Q1608" s="28"/>
      <c r="R1608" s="28"/>
      <c r="S1608" s="28"/>
      <c r="T1608" s="28"/>
      <c r="U1608" s="28"/>
      <c r="V1608" s="28"/>
      <c r="W1608" s="28"/>
      <c r="Y1608" s="28"/>
    </row>
    <row r="1609" spans="16:25">
      <c r="P1609" s="33"/>
      <c r="Q1609" s="28"/>
      <c r="R1609" s="28"/>
      <c r="S1609" s="28"/>
      <c r="T1609" s="28"/>
      <c r="U1609" s="28"/>
      <c r="V1609" s="28"/>
      <c r="W1609" s="28"/>
      <c r="Y1609" s="28"/>
    </row>
    <row r="1610" spans="16:25">
      <c r="P1610" s="33"/>
      <c r="Q1610" s="28"/>
      <c r="R1610" s="28"/>
      <c r="S1610" s="28"/>
      <c r="T1610" s="28"/>
      <c r="U1610" s="28"/>
      <c r="V1610" s="28"/>
      <c r="W1610" s="28"/>
      <c r="Y1610" s="28"/>
    </row>
    <row r="1611" spans="16:25">
      <c r="P1611" s="33"/>
      <c r="Q1611" s="28"/>
      <c r="R1611" s="28"/>
      <c r="S1611" s="28"/>
      <c r="T1611" s="28"/>
      <c r="U1611" s="28"/>
      <c r="V1611" s="28"/>
      <c r="W1611" s="28"/>
      <c r="Y1611" s="28"/>
    </row>
    <row r="1612" spans="16:25">
      <c r="P1612" s="33"/>
      <c r="Q1612" s="28"/>
      <c r="R1612" s="28"/>
      <c r="S1612" s="28"/>
      <c r="T1612" s="28"/>
      <c r="U1612" s="28"/>
      <c r="V1612" s="28"/>
      <c r="W1612" s="28"/>
      <c r="Y1612" s="28"/>
    </row>
    <row r="1613" spans="16:25">
      <c r="P1613" s="33"/>
      <c r="Q1613" s="28"/>
      <c r="R1613" s="28"/>
      <c r="S1613" s="28"/>
      <c r="T1613" s="28"/>
      <c r="U1613" s="28"/>
      <c r="V1613" s="28"/>
      <c r="W1613" s="28"/>
      <c r="Y1613" s="28"/>
    </row>
    <row r="1614" spans="16:25">
      <c r="P1614" s="33"/>
      <c r="Q1614" s="28"/>
      <c r="R1614" s="28"/>
      <c r="S1614" s="28"/>
      <c r="T1614" s="28"/>
      <c r="U1614" s="28"/>
      <c r="V1614" s="28"/>
      <c r="W1614" s="28"/>
      <c r="Y1614" s="28"/>
    </row>
    <row r="1615" spans="16:25">
      <c r="P1615" s="33"/>
      <c r="Q1615" s="28"/>
      <c r="R1615" s="28"/>
      <c r="S1615" s="28"/>
      <c r="T1615" s="28"/>
      <c r="U1615" s="28"/>
      <c r="V1615" s="28"/>
      <c r="W1615" s="28"/>
      <c r="Y1615" s="28"/>
    </row>
    <row r="1616" spans="16:25">
      <c r="P1616" s="33"/>
      <c r="Q1616" s="28"/>
      <c r="R1616" s="28"/>
      <c r="S1616" s="28"/>
      <c r="T1616" s="28"/>
      <c r="U1616" s="28"/>
      <c r="V1616" s="28"/>
      <c r="W1616" s="28"/>
      <c r="Y1616" s="28"/>
    </row>
    <row r="1617" spans="16:25">
      <c r="P1617" s="33"/>
      <c r="Q1617" s="28"/>
      <c r="R1617" s="28"/>
      <c r="S1617" s="28"/>
      <c r="T1617" s="28"/>
      <c r="U1617" s="28"/>
      <c r="V1617" s="28"/>
      <c r="W1617" s="28"/>
      <c r="Y1617" s="28"/>
    </row>
    <row r="1618" spans="16:25">
      <c r="P1618" s="33"/>
      <c r="Q1618" s="28"/>
      <c r="R1618" s="28"/>
      <c r="S1618" s="28"/>
      <c r="T1618" s="28"/>
      <c r="U1618" s="28"/>
      <c r="V1618" s="28"/>
      <c r="W1618" s="28"/>
      <c r="Y1618" s="28"/>
    </row>
    <row r="1619" spans="16:25">
      <c r="P1619" s="33"/>
      <c r="Q1619" s="28"/>
      <c r="R1619" s="28"/>
      <c r="S1619" s="28"/>
      <c r="T1619" s="28"/>
      <c r="U1619" s="28"/>
      <c r="V1619" s="28"/>
      <c r="W1619" s="28"/>
      <c r="Y1619" s="28"/>
    </row>
    <row r="1620" spans="16:25">
      <c r="P1620" s="33"/>
      <c r="Q1620" s="28"/>
      <c r="R1620" s="28"/>
      <c r="S1620" s="28"/>
      <c r="T1620" s="28"/>
      <c r="U1620" s="28"/>
      <c r="V1620" s="28"/>
      <c r="W1620" s="28"/>
      <c r="Y1620" s="28"/>
    </row>
    <row r="1621" spans="16:25">
      <c r="P1621" s="33"/>
      <c r="Q1621" s="28"/>
      <c r="R1621" s="28"/>
      <c r="S1621" s="28"/>
      <c r="T1621" s="28"/>
      <c r="U1621" s="28"/>
      <c r="V1621" s="28"/>
      <c r="W1621" s="28"/>
      <c r="Y1621" s="28"/>
    </row>
    <row r="1622" spans="16:25">
      <c r="P1622" s="33"/>
      <c r="Q1622" s="28"/>
      <c r="R1622" s="28"/>
      <c r="S1622" s="28"/>
      <c r="T1622" s="28"/>
      <c r="U1622" s="28"/>
      <c r="V1622" s="28"/>
      <c r="W1622" s="28"/>
      <c r="Y1622" s="28"/>
    </row>
    <row r="1623" spans="16:25">
      <c r="P1623" s="33"/>
      <c r="Q1623" s="28"/>
      <c r="R1623" s="28"/>
      <c r="S1623" s="28"/>
      <c r="T1623" s="28"/>
      <c r="U1623" s="28"/>
      <c r="V1623" s="28"/>
      <c r="W1623" s="28"/>
      <c r="Y1623" s="28"/>
    </row>
    <row r="1624" spans="16:25">
      <c r="P1624" s="33"/>
      <c r="Q1624" s="28"/>
      <c r="R1624" s="28"/>
      <c r="S1624" s="28"/>
      <c r="T1624" s="28"/>
      <c r="U1624" s="28"/>
      <c r="V1624" s="28"/>
      <c r="W1624" s="28"/>
      <c r="Y1624" s="28"/>
    </row>
    <row r="1625" spans="16:25">
      <c r="P1625" s="33"/>
      <c r="Q1625" s="28"/>
      <c r="R1625" s="28"/>
      <c r="S1625" s="28"/>
      <c r="T1625" s="28"/>
      <c r="U1625" s="28"/>
      <c r="V1625" s="28"/>
      <c r="W1625" s="28"/>
      <c r="Y1625" s="28"/>
    </row>
    <row r="1626" spans="16:25">
      <c r="P1626" s="33"/>
      <c r="Q1626" s="28"/>
      <c r="R1626" s="28"/>
      <c r="S1626" s="28"/>
      <c r="T1626" s="28"/>
      <c r="U1626" s="28"/>
      <c r="V1626" s="28"/>
      <c r="W1626" s="28"/>
      <c r="Y1626" s="28"/>
    </row>
    <row r="1627" spans="16:25">
      <c r="P1627" s="33"/>
      <c r="Q1627" s="28"/>
      <c r="R1627" s="28"/>
      <c r="S1627" s="28"/>
      <c r="T1627" s="28"/>
      <c r="U1627" s="28"/>
      <c r="V1627" s="28"/>
      <c r="W1627" s="28"/>
      <c r="Y1627" s="28"/>
    </row>
    <row r="1628" spans="16:25">
      <c r="P1628" s="33"/>
      <c r="Q1628" s="28"/>
      <c r="R1628" s="28"/>
      <c r="S1628" s="28"/>
      <c r="T1628" s="28"/>
      <c r="U1628" s="28"/>
      <c r="V1628" s="28"/>
      <c r="W1628" s="28"/>
      <c r="Y1628" s="28"/>
    </row>
    <row r="1629" spans="16:25">
      <c r="P1629" s="33"/>
      <c r="Q1629" s="28"/>
      <c r="R1629" s="28"/>
      <c r="S1629" s="28"/>
      <c r="T1629" s="28"/>
      <c r="U1629" s="28"/>
      <c r="V1629" s="28"/>
      <c r="W1629" s="28"/>
      <c r="Y1629" s="28"/>
    </row>
    <row r="1630" spans="16:25">
      <c r="P1630" s="33"/>
      <c r="Q1630" s="28"/>
      <c r="R1630" s="28"/>
      <c r="S1630" s="28"/>
      <c r="T1630" s="28"/>
      <c r="U1630" s="28"/>
      <c r="V1630" s="28"/>
      <c r="W1630" s="28"/>
      <c r="Y1630" s="28"/>
    </row>
    <row r="1631" spans="16:25">
      <c r="P1631" s="33"/>
      <c r="Q1631" s="28"/>
      <c r="R1631" s="28"/>
      <c r="S1631" s="28"/>
      <c r="T1631" s="28"/>
      <c r="U1631" s="28"/>
      <c r="V1631" s="28"/>
      <c r="W1631" s="28"/>
      <c r="Y1631" s="28"/>
    </row>
    <row r="1632" spans="16:25">
      <c r="P1632" s="33"/>
      <c r="Q1632" s="28"/>
      <c r="R1632" s="28"/>
      <c r="S1632" s="28"/>
      <c r="T1632" s="28"/>
      <c r="U1632" s="28"/>
      <c r="V1632" s="28"/>
      <c r="W1632" s="28"/>
      <c r="Y1632" s="28"/>
    </row>
    <row r="1633" spans="16:25">
      <c r="P1633" s="33"/>
      <c r="Q1633" s="28"/>
      <c r="R1633" s="28"/>
      <c r="S1633" s="28"/>
      <c r="T1633" s="28"/>
      <c r="U1633" s="28"/>
      <c r="V1633" s="28"/>
      <c r="W1633" s="28"/>
      <c r="Y1633" s="28"/>
    </row>
    <row r="1634" spans="16:25">
      <c r="P1634" s="33"/>
      <c r="Q1634" s="28"/>
      <c r="R1634" s="28"/>
      <c r="S1634" s="28"/>
      <c r="T1634" s="28"/>
      <c r="U1634" s="28"/>
      <c r="V1634" s="28"/>
      <c r="W1634" s="28"/>
      <c r="Y1634" s="28"/>
    </row>
    <row r="1635" spans="16:25">
      <c r="P1635" s="33"/>
      <c r="Q1635" s="28"/>
      <c r="R1635" s="28"/>
      <c r="S1635" s="28"/>
      <c r="T1635" s="28"/>
      <c r="U1635" s="28"/>
      <c r="V1635" s="28"/>
      <c r="W1635" s="28"/>
      <c r="Y1635" s="28"/>
    </row>
    <row r="1636" spans="16:25">
      <c r="P1636" s="33"/>
      <c r="Q1636" s="28"/>
      <c r="R1636" s="28"/>
      <c r="S1636" s="28"/>
      <c r="T1636" s="28"/>
      <c r="U1636" s="28"/>
      <c r="V1636" s="28"/>
      <c r="W1636" s="28"/>
      <c r="Y1636" s="28"/>
    </row>
    <row r="1637" spans="16:25">
      <c r="P1637" s="33"/>
      <c r="Q1637" s="28"/>
      <c r="R1637" s="28"/>
      <c r="S1637" s="28"/>
      <c r="T1637" s="28"/>
      <c r="U1637" s="28"/>
      <c r="V1637" s="28"/>
      <c r="W1637" s="28"/>
      <c r="Y1637" s="28"/>
    </row>
    <row r="1638" spans="16:25">
      <c r="P1638" s="33"/>
      <c r="Q1638" s="28"/>
      <c r="R1638" s="28"/>
      <c r="S1638" s="28"/>
      <c r="T1638" s="28"/>
      <c r="U1638" s="28"/>
      <c r="V1638" s="28"/>
      <c r="W1638" s="28"/>
      <c r="Y1638" s="28"/>
    </row>
    <row r="1639" spans="16:25">
      <c r="P1639" s="33"/>
      <c r="Q1639" s="28"/>
      <c r="R1639" s="28"/>
      <c r="S1639" s="28"/>
      <c r="T1639" s="28"/>
      <c r="U1639" s="28"/>
      <c r="V1639" s="28"/>
      <c r="W1639" s="28"/>
      <c r="Y1639" s="28"/>
    </row>
    <row r="1640" spans="16:25">
      <c r="P1640" s="33"/>
      <c r="Q1640" s="28"/>
      <c r="R1640" s="28"/>
      <c r="S1640" s="28"/>
      <c r="T1640" s="28"/>
      <c r="U1640" s="28"/>
      <c r="V1640" s="28"/>
      <c r="W1640" s="28"/>
      <c r="Y1640" s="28"/>
    </row>
    <row r="1641" spans="16:25">
      <c r="P1641" s="33"/>
      <c r="Q1641" s="28"/>
      <c r="R1641" s="28"/>
      <c r="S1641" s="28"/>
      <c r="T1641" s="28"/>
      <c r="U1641" s="28"/>
      <c r="V1641" s="28"/>
      <c r="W1641" s="28"/>
      <c r="Y1641" s="28"/>
    </row>
    <row r="1642" spans="16:25">
      <c r="P1642" s="33"/>
      <c r="Q1642" s="28"/>
      <c r="R1642" s="28"/>
      <c r="S1642" s="28"/>
      <c r="T1642" s="28"/>
      <c r="U1642" s="28"/>
      <c r="V1642" s="28"/>
      <c r="W1642" s="28"/>
      <c r="Y1642" s="28"/>
    </row>
    <row r="1643" spans="16:25">
      <c r="P1643" s="33"/>
      <c r="Q1643" s="28"/>
      <c r="R1643" s="28"/>
      <c r="S1643" s="28"/>
      <c r="T1643" s="28"/>
      <c r="U1643" s="28"/>
      <c r="V1643" s="28"/>
      <c r="W1643" s="28"/>
      <c r="Y1643" s="28"/>
    </row>
    <row r="1644" spans="16:25">
      <c r="P1644" s="33"/>
      <c r="Q1644" s="28"/>
      <c r="R1644" s="28"/>
      <c r="S1644" s="28"/>
      <c r="T1644" s="28"/>
      <c r="U1644" s="28"/>
      <c r="V1644" s="28"/>
      <c r="W1644" s="28"/>
      <c r="Y1644" s="28"/>
    </row>
    <row r="1645" spans="16:25">
      <c r="P1645" s="33"/>
      <c r="Q1645" s="28"/>
      <c r="R1645" s="28"/>
      <c r="S1645" s="28"/>
      <c r="T1645" s="28"/>
      <c r="U1645" s="28"/>
      <c r="V1645" s="28"/>
      <c r="W1645" s="28"/>
      <c r="Y1645" s="28"/>
    </row>
    <row r="1646" spans="16:25">
      <c r="P1646" s="33"/>
      <c r="Q1646" s="28"/>
      <c r="R1646" s="28"/>
      <c r="S1646" s="28"/>
      <c r="T1646" s="28"/>
      <c r="U1646" s="28"/>
      <c r="V1646" s="28"/>
      <c r="W1646" s="28"/>
      <c r="Y1646" s="28"/>
    </row>
    <row r="1647" spans="16:25">
      <c r="P1647" s="33"/>
      <c r="Q1647" s="28"/>
      <c r="R1647" s="28"/>
      <c r="S1647" s="28"/>
      <c r="T1647" s="28"/>
      <c r="U1647" s="28"/>
      <c r="V1647" s="28"/>
      <c r="W1647" s="28"/>
      <c r="Y1647" s="28"/>
    </row>
    <row r="1648" spans="16:25">
      <c r="P1648" s="33"/>
      <c r="Q1648" s="28"/>
      <c r="R1648" s="28"/>
      <c r="S1648" s="28"/>
      <c r="T1648" s="28"/>
      <c r="U1648" s="28"/>
      <c r="V1648" s="28"/>
      <c r="W1648" s="28"/>
      <c r="Y1648" s="28"/>
    </row>
    <row r="1649" spans="16:25">
      <c r="P1649" s="33"/>
      <c r="Q1649" s="28"/>
      <c r="R1649" s="28"/>
      <c r="S1649" s="28"/>
      <c r="T1649" s="28"/>
      <c r="U1649" s="28"/>
      <c r="V1649" s="28"/>
      <c r="W1649" s="28"/>
      <c r="Y1649" s="28"/>
    </row>
    <row r="1650" spans="16:25">
      <c r="P1650" s="33"/>
      <c r="Q1650" s="28"/>
      <c r="R1650" s="28"/>
      <c r="S1650" s="28"/>
      <c r="T1650" s="28"/>
      <c r="U1650" s="28"/>
      <c r="V1650" s="28"/>
      <c r="W1650" s="28"/>
      <c r="Y1650" s="28"/>
    </row>
    <row r="1651" spans="16:25">
      <c r="P1651" s="33"/>
      <c r="Q1651" s="28"/>
      <c r="R1651" s="28"/>
      <c r="S1651" s="28"/>
      <c r="T1651" s="28"/>
      <c r="U1651" s="28"/>
      <c r="V1651" s="28"/>
      <c r="W1651" s="28"/>
      <c r="Y1651" s="28"/>
    </row>
    <row r="1652" spans="16:25">
      <c r="P1652" s="33"/>
      <c r="Q1652" s="28"/>
      <c r="R1652" s="28"/>
      <c r="S1652" s="28"/>
      <c r="T1652" s="28"/>
      <c r="U1652" s="28"/>
      <c r="V1652" s="28"/>
      <c r="W1652" s="28"/>
      <c r="Y1652" s="28"/>
    </row>
    <row r="1653" spans="16:25">
      <c r="P1653" s="33"/>
      <c r="Q1653" s="28"/>
      <c r="R1653" s="28"/>
      <c r="S1653" s="28"/>
      <c r="T1653" s="28"/>
      <c r="U1653" s="28"/>
      <c r="V1653" s="28"/>
      <c r="W1653" s="28"/>
      <c r="Y1653" s="28"/>
    </row>
    <row r="1654" spans="16:25">
      <c r="P1654" s="33"/>
      <c r="Q1654" s="28"/>
      <c r="R1654" s="28"/>
      <c r="S1654" s="28"/>
      <c r="T1654" s="28"/>
      <c r="U1654" s="28"/>
      <c r="V1654" s="28"/>
      <c r="W1654" s="28"/>
      <c r="Y1654" s="28"/>
    </row>
    <row r="1655" spans="16:25">
      <c r="P1655" s="33"/>
      <c r="Q1655" s="28"/>
      <c r="R1655" s="28"/>
      <c r="S1655" s="28"/>
      <c r="T1655" s="28"/>
      <c r="U1655" s="28"/>
      <c r="V1655" s="28"/>
      <c r="W1655" s="28"/>
      <c r="Y1655" s="28"/>
    </row>
    <row r="1656" spans="16:25">
      <c r="P1656" s="33"/>
      <c r="Q1656" s="28"/>
      <c r="R1656" s="28"/>
      <c r="S1656" s="28"/>
      <c r="T1656" s="28"/>
      <c r="U1656" s="28"/>
      <c r="V1656" s="28"/>
      <c r="W1656" s="28"/>
      <c r="Y1656" s="28"/>
    </row>
    <row r="1657" spans="16:25">
      <c r="P1657" s="33"/>
      <c r="Q1657" s="28"/>
      <c r="R1657" s="28"/>
      <c r="S1657" s="28"/>
      <c r="T1657" s="28"/>
      <c r="U1657" s="28"/>
      <c r="V1657" s="28"/>
      <c r="W1657" s="28"/>
      <c r="Y1657" s="28"/>
    </row>
    <row r="1658" spans="16:25">
      <c r="P1658" s="33"/>
      <c r="Q1658" s="28"/>
      <c r="R1658" s="28"/>
      <c r="S1658" s="28"/>
      <c r="T1658" s="28"/>
      <c r="U1658" s="28"/>
      <c r="V1658" s="28"/>
      <c r="W1658" s="28"/>
      <c r="Y1658" s="28"/>
    </row>
    <row r="1659" spans="16:25">
      <c r="P1659" s="33"/>
      <c r="Q1659" s="28"/>
      <c r="R1659" s="28"/>
      <c r="S1659" s="28"/>
      <c r="T1659" s="28"/>
      <c r="U1659" s="28"/>
      <c r="V1659" s="28"/>
      <c r="W1659" s="28"/>
      <c r="Y1659" s="28"/>
    </row>
    <row r="1660" spans="16:25">
      <c r="P1660" s="33"/>
      <c r="Q1660" s="28"/>
      <c r="R1660" s="28"/>
      <c r="S1660" s="28"/>
      <c r="T1660" s="28"/>
      <c r="U1660" s="28"/>
      <c r="V1660" s="28"/>
      <c r="W1660" s="28"/>
      <c r="Y1660" s="28"/>
    </row>
    <row r="1661" spans="16:25">
      <c r="P1661" s="33"/>
      <c r="Q1661" s="28"/>
      <c r="R1661" s="28"/>
      <c r="S1661" s="28"/>
      <c r="T1661" s="28"/>
      <c r="U1661" s="28"/>
      <c r="V1661" s="28"/>
      <c r="W1661" s="28"/>
      <c r="Y1661" s="28"/>
    </row>
    <row r="1662" spans="16:25">
      <c r="P1662" s="33"/>
      <c r="Q1662" s="28"/>
      <c r="R1662" s="28"/>
      <c r="S1662" s="28"/>
      <c r="T1662" s="28"/>
      <c r="U1662" s="28"/>
      <c r="V1662" s="28"/>
      <c r="W1662" s="28"/>
      <c r="Y1662" s="28"/>
    </row>
    <row r="1663" spans="16:25">
      <c r="P1663" s="33"/>
      <c r="Q1663" s="28"/>
      <c r="R1663" s="28"/>
      <c r="S1663" s="28"/>
      <c r="T1663" s="28"/>
      <c r="U1663" s="28"/>
      <c r="V1663" s="28"/>
      <c r="W1663" s="28"/>
      <c r="Y1663" s="28"/>
    </row>
    <row r="1664" spans="16:25">
      <c r="P1664" s="33"/>
      <c r="Q1664" s="28"/>
      <c r="R1664" s="28"/>
      <c r="S1664" s="28"/>
      <c r="T1664" s="28"/>
      <c r="U1664" s="28"/>
      <c r="V1664" s="28"/>
      <c r="W1664" s="28"/>
      <c r="Y1664" s="28"/>
    </row>
    <row r="1665" spans="16:25">
      <c r="P1665" s="33"/>
      <c r="Q1665" s="28"/>
      <c r="R1665" s="28"/>
      <c r="S1665" s="28"/>
      <c r="T1665" s="28"/>
      <c r="U1665" s="28"/>
      <c r="V1665" s="28"/>
      <c r="W1665" s="28"/>
      <c r="Y1665" s="28"/>
    </row>
    <row r="1666" spans="16:25">
      <c r="P1666" s="33"/>
      <c r="Q1666" s="28"/>
      <c r="R1666" s="28"/>
      <c r="S1666" s="28"/>
      <c r="T1666" s="28"/>
      <c r="U1666" s="28"/>
      <c r="V1666" s="28"/>
      <c r="W1666" s="28"/>
      <c r="Y1666" s="28"/>
    </row>
    <row r="1667" spans="16:25">
      <c r="P1667" s="33"/>
      <c r="Q1667" s="28"/>
      <c r="R1667" s="28"/>
      <c r="S1667" s="28"/>
      <c r="T1667" s="28"/>
      <c r="U1667" s="28"/>
      <c r="V1667" s="28"/>
      <c r="W1667" s="28"/>
      <c r="Y1667" s="28"/>
    </row>
    <row r="1668" spans="16:25">
      <c r="P1668" s="33"/>
      <c r="Q1668" s="28"/>
      <c r="R1668" s="28"/>
      <c r="S1668" s="28"/>
      <c r="T1668" s="28"/>
      <c r="U1668" s="28"/>
      <c r="V1668" s="28"/>
      <c r="W1668" s="28"/>
      <c r="Y1668" s="28"/>
    </row>
    <row r="1669" spans="16:25">
      <c r="P1669" s="33"/>
      <c r="Q1669" s="28"/>
      <c r="R1669" s="28"/>
      <c r="S1669" s="28"/>
      <c r="T1669" s="28"/>
      <c r="U1669" s="28"/>
      <c r="V1669" s="28"/>
      <c r="W1669" s="28"/>
      <c r="Y1669" s="28"/>
    </row>
    <row r="1670" spans="16:25">
      <c r="P1670" s="33"/>
      <c r="Q1670" s="28"/>
      <c r="R1670" s="28"/>
      <c r="S1670" s="28"/>
      <c r="T1670" s="28"/>
      <c r="U1670" s="28"/>
      <c r="V1670" s="28"/>
      <c r="W1670" s="28"/>
      <c r="Y1670" s="28"/>
    </row>
    <row r="1671" spans="16:25">
      <c r="P1671" s="33"/>
      <c r="Q1671" s="28"/>
      <c r="R1671" s="28"/>
      <c r="S1671" s="28"/>
      <c r="T1671" s="28"/>
      <c r="U1671" s="28"/>
      <c r="V1671" s="28"/>
      <c r="W1671" s="28"/>
      <c r="Y1671" s="28"/>
    </row>
    <row r="1672" spans="16:25">
      <c r="P1672" s="33"/>
      <c r="Q1672" s="28"/>
      <c r="R1672" s="28"/>
      <c r="S1672" s="28"/>
      <c r="T1672" s="28"/>
      <c r="U1672" s="28"/>
      <c r="V1672" s="28"/>
      <c r="W1672" s="28"/>
      <c r="Y1672" s="28"/>
    </row>
    <row r="1673" spans="16:25">
      <c r="P1673" s="33"/>
      <c r="Q1673" s="28"/>
      <c r="R1673" s="28"/>
      <c r="S1673" s="28"/>
      <c r="T1673" s="28"/>
      <c r="U1673" s="28"/>
      <c r="V1673" s="28"/>
      <c r="W1673" s="28"/>
      <c r="Y1673" s="28"/>
    </row>
    <row r="1674" spans="16:25">
      <c r="P1674" s="33"/>
      <c r="Q1674" s="28"/>
      <c r="R1674" s="28"/>
      <c r="S1674" s="28"/>
      <c r="T1674" s="28"/>
      <c r="U1674" s="28"/>
      <c r="V1674" s="28"/>
      <c r="W1674" s="28"/>
      <c r="Y1674" s="28"/>
    </row>
    <row r="1675" spans="16:25">
      <c r="P1675" s="33"/>
      <c r="Q1675" s="28"/>
      <c r="R1675" s="28"/>
      <c r="S1675" s="28"/>
      <c r="T1675" s="28"/>
      <c r="U1675" s="28"/>
      <c r="V1675" s="28"/>
      <c r="W1675" s="28"/>
      <c r="Y1675" s="28"/>
    </row>
    <row r="1676" spans="16:25">
      <c r="P1676" s="33"/>
      <c r="Q1676" s="28"/>
      <c r="R1676" s="28"/>
      <c r="S1676" s="28"/>
      <c r="T1676" s="28"/>
      <c r="U1676" s="28"/>
      <c r="V1676" s="28"/>
      <c r="W1676" s="28"/>
      <c r="Y1676" s="28"/>
    </row>
    <row r="1677" spans="16:25">
      <c r="P1677" s="33"/>
      <c r="Q1677" s="28"/>
      <c r="R1677" s="28"/>
      <c r="S1677" s="28"/>
      <c r="T1677" s="28"/>
      <c r="U1677" s="28"/>
      <c r="V1677" s="28"/>
      <c r="W1677" s="28"/>
      <c r="Y1677" s="28"/>
    </row>
    <row r="1678" spans="16:25">
      <c r="P1678" s="33"/>
      <c r="Q1678" s="28"/>
      <c r="R1678" s="28"/>
      <c r="S1678" s="28"/>
      <c r="T1678" s="28"/>
      <c r="U1678" s="28"/>
      <c r="V1678" s="28"/>
      <c r="W1678" s="28"/>
      <c r="Y1678" s="28"/>
    </row>
    <row r="1679" spans="16:25">
      <c r="P1679" s="33"/>
      <c r="Q1679" s="28"/>
      <c r="R1679" s="28"/>
      <c r="S1679" s="28"/>
      <c r="T1679" s="28"/>
      <c r="U1679" s="28"/>
      <c r="V1679" s="28"/>
      <c r="W1679" s="28"/>
      <c r="Y1679" s="28"/>
    </row>
    <row r="1680" spans="16:25">
      <c r="P1680" s="33"/>
      <c r="Q1680" s="28"/>
      <c r="R1680" s="28"/>
      <c r="S1680" s="28"/>
      <c r="T1680" s="28"/>
      <c r="U1680" s="28"/>
      <c r="V1680" s="28"/>
      <c r="W1680" s="28"/>
      <c r="Y1680" s="28"/>
    </row>
    <row r="1681" spans="16:25">
      <c r="P1681" s="33"/>
      <c r="Q1681" s="28"/>
      <c r="R1681" s="28"/>
      <c r="S1681" s="28"/>
      <c r="T1681" s="28"/>
      <c r="U1681" s="28"/>
      <c r="V1681" s="28"/>
      <c r="W1681" s="28"/>
      <c r="Y1681" s="28"/>
    </row>
    <row r="1682" spans="16:25">
      <c r="P1682" s="33"/>
      <c r="Q1682" s="28"/>
      <c r="R1682" s="28"/>
      <c r="S1682" s="28"/>
      <c r="T1682" s="28"/>
      <c r="U1682" s="28"/>
      <c r="V1682" s="28"/>
      <c r="W1682" s="28"/>
      <c r="Y1682" s="28"/>
    </row>
    <row r="1683" spans="16:25">
      <c r="P1683" s="33"/>
      <c r="Q1683" s="28"/>
      <c r="R1683" s="28"/>
      <c r="S1683" s="28"/>
      <c r="T1683" s="28"/>
      <c r="U1683" s="28"/>
      <c r="V1683" s="28"/>
      <c r="W1683" s="28"/>
      <c r="Y1683" s="28"/>
    </row>
    <row r="1684" spans="16:25">
      <c r="P1684" s="33"/>
      <c r="Q1684" s="28"/>
      <c r="R1684" s="28"/>
      <c r="S1684" s="28"/>
      <c r="T1684" s="28"/>
      <c r="U1684" s="28"/>
      <c r="V1684" s="28"/>
      <c r="W1684" s="28"/>
      <c r="Y1684" s="28"/>
    </row>
    <row r="1685" spans="16:25">
      <c r="P1685" s="33"/>
      <c r="Q1685" s="28"/>
      <c r="R1685" s="28"/>
      <c r="S1685" s="28"/>
      <c r="T1685" s="28"/>
      <c r="U1685" s="28"/>
      <c r="V1685" s="28"/>
      <c r="W1685" s="28"/>
      <c r="Y1685" s="28"/>
    </row>
    <row r="1686" spans="16:25">
      <c r="P1686" s="33"/>
      <c r="Q1686" s="28"/>
      <c r="R1686" s="28"/>
      <c r="S1686" s="28"/>
      <c r="T1686" s="28"/>
      <c r="U1686" s="28"/>
      <c r="V1686" s="28"/>
      <c r="W1686" s="28"/>
      <c r="Y1686" s="28"/>
    </row>
    <row r="1687" spans="16:25">
      <c r="P1687" s="33"/>
      <c r="Q1687" s="28"/>
      <c r="R1687" s="28"/>
      <c r="S1687" s="28"/>
      <c r="T1687" s="28"/>
      <c r="U1687" s="28"/>
      <c r="V1687" s="28"/>
      <c r="W1687" s="28"/>
      <c r="Y1687" s="28"/>
    </row>
    <row r="1688" spans="16:25">
      <c r="P1688" s="33"/>
      <c r="Q1688" s="28"/>
      <c r="R1688" s="28"/>
      <c r="S1688" s="28"/>
      <c r="T1688" s="28"/>
      <c r="U1688" s="28"/>
      <c r="V1688" s="28"/>
      <c r="W1688" s="28"/>
      <c r="Y1688" s="28"/>
    </row>
    <row r="1689" spans="16:25">
      <c r="P1689" s="33"/>
      <c r="Q1689" s="28"/>
      <c r="R1689" s="28"/>
      <c r="S1689" s="28"/>
      <c r="T1689" s="28"/>
      <c r="U1689" s="28"/>
      <c r="V1689" s="28"/>
      <c r="W1689" s="28"/>
      <c r="Y1689" s="28"/>
    </row>
    <row r="1690" spans="16:25">
      <c r="P1690" s="33"/>
      <c r="Q1690" s="28"/>
      <c r="R1690" s="28"/>
      <c r="S1690" s="28"/>
      <c r="T1690" s="28"/>
      <c r="U1690" s="28"/>
      <c r="V1690" s="28"/>
      <c r="W1690" s="28"/>
      <c r="Y1690" s="28"/>
    </row>
    <row r="1691" spans="16:25">
      <c r="P1691" s="33"/>
      <c r="Q1691" s="28"/>
      <c r="R1691" s="28"/>
      <c r="S1691" s="28"/>
      <c r="T1691" s="28"/>
      <c r="U1691" s="28"/>
      <c r="V1691" s="28"/>
      <c r="W1691" s="28"/>
      <c r="Y1691" s="28"/>
    </row>
    <row r="1692" spans="16:25">
      <c r="P1692" s="33"/>
      <c r="Q1692" s="28"/>
      <c r="R1692" s="28"/>
      <c r="S1692" s="28"/>
      <c r="T1692" s="28"/>
      <c r="U1692" s="28"/>
      <c r="V1692" s="28"/>
      <c r="W1692" s="28"/>
      <c r="Y1692" s="28"/>
    </row>
    <row r="1693" spans="16:25">
      <c r="P1693" s="33"/>
      <c r="Q1693" s="28"/>
      <c r="R1693" s="28"/>
      <c r="S1693" s="28"/>
      <c r="T1693" s="28"/>
      <c r="U1693" s="28"/>
      <c r="V1693" s="28"/>
      <c r="W1693" s="28"/>
      <c r="Y1693" s="28"/>
    </row>
    <row r="1694" spans="16:25">
      <c r="P1694" s="33"/>
      <c r="Q1694" s="28"/>
      <c r="R1694" s="28"/>
      <c r="S1694" s="28"/>
      <c r="T1694" s="28"/>
      <c r="U1694" s="28"/>
      <c r="V1694" s="28"/>
      <c r="W1694" s="28"/>
      <c r="Y1694" s="28"/>
    </row>
    <row r="1695" spans="16:25">
      <c r="P1695" s="33"/>
      <c r="Q1695" s="28"/>
      <c r="R1695" s="28"/>
      <c r="S1695" s="28"/>
      <c r="T1695" s="28"/>
      <c r="U1695" s="28"/>
      <c r="V1695" s="28"/>
      <c r="W1695" s="28"/>
      <c r="Y1695" s="28"/>
    </row>
    <row r="1696" spans="16:25">
      <c r="P1696" s="33"/>
      <c r="Q1696" s="28"/>
      <c r="R1696" s="28"/>
      <c r="S1696" s="28"/>
      <c r="T1696" s="28"/>
      <c r="U1696" s="28"/>
      <c r="V1696" s="28"/>
      <c r="W1696" s="28"/>
      <c r="Y1696" s="28"/>
    </row>
    <row r="1697" spans="16:25">
      <c r="P1697" s="33"/>
      <c r="Q1697" s="28"/>
      <c r="R1697" s="28"/>
      <c r="S1697" s="28"/>
      <c r="T1697" s="28"/>
      <c r="U1697" s="28"/>
      <c r="V1697" s="28"/>
      <c r="W1697" s="28"/>
      <c r="Y1697" s="28"/>
    </row>
    <row r="1698" spans="16:25">
      <c r="P1698" s="33"/>
      <c r="Q1698" s="28"/>
      <c r="R1698" s="28"/>
      <c r="S1698" s="28"/>
      <c r="T1698" s="28"/>
      <c r="U1698" s="28"/>
      <c r="V1698" s="28"/>
      <c r="W1698" s="28"/>
      <c r="Y1698" s="28"/>
    </row>
    <row r="1699" spans="16:25">
      <c r="P1699" s="33"/>
      <c r="Q1699" s="28"/>
      <c r="R1699" s="28"/>
      <c r="S1699" s="28"/>
      <c r="T1699" s="28"/>
      <c r="U1699" s="28"/>
      <c r="V1699" s="28"/>
      <c r="W1699" s="28"/>
      <c r="Y1699" s="28"/>
    </row>
    <row r="1700" spans="16:25">
      <c r="P1700" s="33"/>
      <c r="Q1700" s="28"/>
      <c r="R1700" s="28"/>
      <c r="S1700" s="28"/>
      <c r="T1700" s="28"/>
      <c r="U1700" s="28"/>
      <c r="V1700" s="28"/>
      <c r="W1700" s="28"/>
      <c r="Y1700" s="28"/>
    </row>
    <row r="1701" spans="16:25">
      <c r="P1701" s="33"/>
      <c r="Q1701" s="28"/>
      <c r="R1701" s="28"/>
      <c r="S1701" s="28"/>
      <c r="T1701" s="28"/>
      <c r="U1701" s="28"/>
      <c r="V1701" s="28"/>
      <c r="W1701" s="28"/>
      <c r="Y1701" s="28"/>
    </row>
    <row r="1702" spans="16:25">
      <c r="P1702" s="33"/>
      <c r="Q1702" s="28"/>
      <c r="R1702" s="28"/>
      <c r="S1702" s="28"/>
      <c r="T1702" s="28"/>
      <c r="U1702" s="28"/>
      <c r="V1702" s="28"/>
      <c r="W1702" s="28"/>
      <c r="Y1702" s="28"/>
    </row>
    <row r="1703" spans="16:25">
      <c r="P1703" s="33"/>
      <c r="Q1703" s="28"/>
      <c r="R1703" s="28"/>
      <c r="S1703" s="28"/>
      <c r="T1703" s="28"/>
      <c r="U1703" s="28"/>
      <c r="V1703" s="28"/>
      <c r="W1703" s="28"/>
      <c r="Y1703" s="28"/>
    </row>
    <row r="1704" spans="16:25">
      <c r="P1704" s="33"/>
      <c r="Q1704" s="28"/>
      <c r="R1704" s="28"/>
      <c r="S1704" s="28"/>
      <c r="T1704" s="28"/>
      <c r="U1704" s="28"/>
      <c r="V1704" s="28"/>
      <c r="W1704" s="28"/>
      <c r="Y1704" s="28"/>
    </row>
    <row r="1705" spans="16:25">
      <c r="P1705" s="33"/>
      <c r="Q1705" s="28"/>
      <c r="R1705" s="28"/>
      <c r="S1705" s="28"/>
      <c r="T1705" s="28"/>
      <c r="U1705" s="28"/>
      <c r="V1705" s="28"/>
      <c r="W1705" s="28"/>
      <c r="Y1705" s="28"/>
    </row>
    <row r="1706" spans="16:25">
      <c r="P1706" s="33"/>
      <c r="Q1706" s="28"/>
      <c r="R1706" s="28"/>
      <c r="S1706" s="28"/>
      <c r="T1706" s="28"/>
      <c r="U1706" s="28"/>
      <c r="V1706" s="28"/>
      <c r="W1706" s="28"/>
      <c r="Y1706" s="28"/>
    </row>
    <row r="1707" spans="16:25">
      <c r="P1707" s="33"/>
      <c r="Q1707" s="28"/>
      <c r="R1707" s="28"/>
      <c r="S1707" s="28"/>
      <c r="T1707" s="28"/>
      <c r="U1707" s="28"/>
      <c r="V1707" s="28"/>
      <c r="W1707" s="28"/>
      <c r="Y1707" s="28"/>
    </row>
    <row r="1708" spans="16:25">
      <c r="P1708" s="33"/>
      <c r="Q1708" s="28"/>
      <c r="R1708" s="28"/>
      <c r="S1708" s="28"/>
      <c r="T1708" s="28"/>
      <c r="U1708" s="28"/>
      <c r="V1708" s="28"/>
      <c r="W1708" s="28"/>
      <c r="Y1708" s="28"/>
    </row>
    <row r="1709" spans="16:25">
      <c r="P1709" s="33"/>
      <c r="Q1709" s="28"/>
      <c r="R1709" s="28"/>
      <c r="S1709" s="28"/>
      <c r="T1709" s="28"/>
      <c r="U1709" s="28"/>
      <c r="V1709" s="28"/>
      <c r="W1709" s="28"/>
      <c r="Y1709" s="28"/>
    </row>
    <row r="1710" spans="16:25">
      <c r="P1710" s="33"/>
      <c r="Q1710" s="28"/>
      <c r="R1710" s="28"/>
      <c r="S1710" s="28"/>
      <c r="T1710" s="28"/>
      <c r="U1710" s="28"/>
      <c r="V1710" s="28"/>
      <c r="W1710" s="28"/>
      <c r="Y1710" s="28"/>
    </row>
    <row r="1711" spans="16:25">
      <c r="P1711" s="33"/>
      <c r="Q1711" s="28"/>
      <c r="R1711" s="28"/>
      <c r="S1711" s="28"/>
      <c r="T1711" s="28"/>
      <c r="U1711" s="28"/>
      <c r="V1711" s="28"/>
      <c r="W1711" s="28"/>
      <c r="Y1711" s="28"/>
    </row>
    <row r="1712" spans="16:25">
      <c r="P1712" s="33"/>
      <c r="Q1712" s="28"/>
      <c r="R1712" s="28"/>
      <c r="S1712" s="28"/>
      <c r="T1712" s="28"/>
      <c r="U1712" s="28"/>
      <c r="V1712" s="28"/>
      <c r="W1712" s="28"/>
      <c r="Y1712" s="28"/>
    </row>
    <row r="1713" spans="16:25">
      <c r="P1713" s="33"/>
      <c r="Q1713" s="28"/>
      <c r="R1713" s="28"/>
      <c r="S1713" s="28"/>
      <c r="T1713" s="28"/>
      <c r="U1713" s="28"/>
      <c r="V1713" s="28"/>
      <c r="W1713" s="28"/>
      <c r="Y1713" s="28"/>
    </row>
    <row r="1714" spans="16:25">
      <c r="P1714" s="33"/>
      <c r="Q1714" s="28"/>
      <c r="R1714" s="28"/>
      <c r="S1714" s="28"/>
      <c r="T1714" s="28"/>
      <c r="U1714" s="28"/>
      <c r="V1714" s="28"/>
      <c r="W1714" s="28"/>
      <c r="Y1714" s="28"/>
    </row>
    <row r="1715" spans="16:25">
      <c r="P1715" s="33"/>
      <c r="Q1715" s="28"/>
      <c r="R1715" s="28"/>
      <c r="S1715" s="28"/>
      <c r="T1715" s="28"/>
      <c r="U1715" s="28"/>
      <c r="V1715" s="28"/>
      <c r="W1715" s="28"/>
      <c r="Y1715" s="28"/>
    </row>
    <row r="1716" spans="16:25">
      <c r="P1716" s="33"/>
      <c r="Q1716" s="28"/>
      <c r="R1716" s="28"/>
      <c r="S1716" s="28"/>
      <c r="T1716" s="28"/>
      <c r="U1716" s="28"/>
      <c r="V1716" s="28"/>
      <c r="W1716" s="28"/>
      <c r="Y1716" s="28"/>
    </row>
    <row r="1717" spans="16:25">
      <c r="P1717" s="33"/>
      <c r="Q1717" s="28"/>
      <c r="R1717" s="28"/>
      <c r="S1717" s="28"/>
      <c r="T1717" s="28"/>
      <c r="U1717" s="28"/>
      <c r="V1717" s="28"/>
      <c r="W1717" s="28"/>
      <c r="Y1717" s="28"/>
    </row>
    <row r="1718" spans="16:25">
      <c r="P1718" s="33"/>
      <c r="Q1718" s="28"/>
      <c r="R1718" s="28"/>
      <c r="S1718" s="28"/>
      <c r="T1718" s="28"/>
      <c r="U1718" s="28"/>
      <c r="V1718" s="28"/>
      <c r="W1718" s="28"/>
      <c r="Y1718" s="28"/>
    </row>
    <row r="1719" spans="16:25">
      <c r="P1719" s="33"/>
      <c r="Q1719" s="28"/>
      <c r="R1719" s="28"/>
      <c r="S1719" s="28"/>
      <c r="T1719" s="28"/>
      <c r="U1719" s="28"/>
      <c r="V1719" s="28"/>
      <c r="W1719" s="28"/>
      <c r="Y1719" s="28"/>
    </row>
    <row r="1720" spans="16:25">
      <c r="P1720" s="33"/>
      <c r="Q1720" s="28"/>
      <c r="R1720" s="28"/>
      <c r="S1720" s="28"/>
      <c r="T1720" s="28"/>
      <c r="U1720" s="28"/>
      <c r="V1720" s="28"/>
      <c r="W1720" s="28"/>
      <c r="Y1720" s="28"/>
    </row>
    <row r="1721" spans="16:25">
      <c r="P1721" s="33"/>
      <c r="Q1721" s="28"/>
      <c r="R1721" s="28"/>
      <c r="S1721" s="28"/>
      <c r="T1721" s="28"/>
      <c r="U1721" s="28"/>
      <c r="V1721" s="28"/>
      <c r="W1721" s="28"/>
      <c r="Y1721" s="28"/>
    </row>
    <row r="1722" spans="16:25">
      <c r="P1722" s="33"/>
      <c r="Q1722" s="28"/>
      <c r="R1722" s="28"/>
      <c r="S1722" s="28"/>
      <c r="T1722" s="28"/>
      <c r="U1722" s="28"/>
      <c r="V1722" s="28"/>
      <c r="W1722" s="28"/>
      <c r="Y1722" s="28"/>
    </row>
    <row r="1723" spans="16:25">
      <c r="P1723" s="33"/>
      <c r="Q1723" s="28"/>
      <c r="R1723" s="28"/>
      <c r="S1723" s="28"/>
      <c r="T1723" s="28"/>
      <c r="U1723" s="28"/>
      <c r="V1723" s="28"/>
      <c r="W1723" s="28"/>
      <c r="Y1723" s="28"/>
    </row>
    <row r="1724" spans="16:25">
      <c r="P1724" s="33"/>
      <c r="Q1724" s="28"/>
      <c r="R1724" s="28"/>
      <c r="S1724" s="28"/>
      <c r="T1724" s="28"/>
      <c r="U1724" s="28"/>
      <c r="V1724" s="28"/>
      <c r="W1724" s="28"/>
      <c r="Y1724" s="28"/>
    </row>
    <row r="1725" spans="16:25">
      <c r="P1725" s="33"/>
      <c r="Q1725" s="28"/>
      <c r="R1725" s="28"/>
      <c r="S1725" s="28"/>
      <c r="T1725" s="28"/>
      <c r="U1725" s="28"/>
      <c r="V1725" s="28"/>
      <c r="W1725" s="28"/>
      <c r="Y1725" s="28"/>
    </row>
    <row r="1726" spans="16:25">
      <c r="P1726" s="33"/>
      <c r="Q1726" s="28"/>
      <c r="R1726" s="28"/>
      <c r="S1726" s="28"/>
      <c r="T1726" s="28"/>
      <c r="U1726" s="28"/>
      <c r="V1726" s="28"/>
      <c r="W1726" s="28"/>
      <c r="Y1726" s="28"/>
    </row>
    <row r="1727" spans="16:25">
      <c r="P1727" s="33"/>
      <c r="Q1727" s="28"/>
      <c r="R1727" s="28"/>
      <c r="S1727" s="28"/>
      <c r="T1727" s="28"/>
      <c r="U1727" s="28"/>
      <c r="V1727" s="28"/>
      <c r="W1727" s="28"/>
      <c r="Y1727" s="28"/>
    </row>
    <row r="1728" spans="16:25">
      <c r="P1728" s="33"/>
      <c r="Q1728" s="28"/>
      <c r="R1728" s="28"/>
      <c r="S1728" s="28"/>
      <c r="T1728" s="28"/>
      <c r="U1728" s="28"/>
      <c r="V1728" s="28"/>
      <c r="W1728" s="28"/>
      <c r="Y1728" s="28"/>
    </row>
    <row r="1729" spans="16:25">
      <c r="P1729" s="33"/>
      <c r="Q1729" s="28"/>
      <c r="R1729" s="28"/>
      <c r="S1729" s="28"/>
      <c r="T1729" s="28"/>
      <c r="U1729" s="28"/>
      <c r="V1729" s="28"/>
      <c r="W1729" s="28"/>
      <c r="Y1729" s="28"/>
    </row>
    <row r="1730" spans="16:25">
      <c r="P1730" s="33"/>
      <c r="Q1730" s="28"/>
      <c r="R1730" s="28"/>
      <c r="S1730" s="28"/>
      <c r="T1730" s="28"/>
      <c r="U1730" s="28"/>
      <c r="V1730" s="28"/>
      <c r="W1730" s="28"/>
      <c r="Y1730" s="28"/>
    </row>
    <row r="1731" spans="16:25">
      <c r="P1731" s="33"/>
      <c r="Q1731" s="28"/>
      <c r="R1731" s="28"/>
      <c r="S1731" s="28"/>
      <c r="T1731" s="28"/>
      <c r="U1731" s="28"/>
      <c r="V1731" s="28"/>
      <c r="W1731" s="28"/>
      <c r="Y1731" s="28"/>
    </row>
    <row r="1732" spans="16:25">
      <c r="P1732" s="33"/>
      <c r="Q1732" s="28"/>
      <c r="R1732" s="28"/>
      <c r="S1732" s="28"/>
      <c r="T1732" s="28"/>
      <c r="U1732" s="28"/>
      <c r="V1732" s="28"/>
      <c r="W1732" s="28"/>
      <c r="Y1732" s="28"/>
    </row>
    <row r="1733" spans="16:25">
      <c r="P1733" s="33"/>
      <c r="Q1733" s="28"/>
      <c r="R1733" s="28"/>
      <c r="S1733" s="28"/>
      <c r="T1733" s="28"/>
      <c r="U1733" s="28"/>
      <c r="V1733" s="28"/>
      <c r="W1733" s="28"/>
      <c r="Y1733" s="28"/>
    </row>
    <row r="1734" spans="16:25">
      <c r="P1734" s="33"/>
      <c r="Q1734" s="28"/>
      <c r="R1734" s="28"/>
      <c r="S1734" s="28"/>
      <c r="T1734" s="28"/>
      <c r="U1734" s="28"/>
      <c r="V1734" s="28"/>
      <c r="W1734" s="28"/>
      <c r="Y1734" s="28"/>
    </row>
    <row r="1735" spans="16:25">
      <c r="P1735" s="33"/>
      <c r="Q1735" s="28"/>
      <c r="R1735" s="28"/>
      <c r="S1735" s="28"/>
      <c r="T1735" s="28"/>
      <c r="U1735" s="28"/>
      <c r="V1735" s="28"/>
      <c r="W1735" s="28"/>
      <c r="Y1735" s="28"/>
    </row>
    <row r="1736" spans="16:25">
      <c r="P1736" s="33"/>
      <c r="Q1736" s="28"/>
      <c r="R1736" s="28"/>
      <c r="S1736" s="28"/>
      <c r="T1736" s="28"/>
      <c r="U1736" s="28"/>
      <c r="V1736" s="28"/>
      <c r="W1736" s="28"/>
      <c r="Y1736" s="28"/>
    </row>
    <row r="1737" spans="16:25">
      <c r="P1737" s="33"/>
      <c r="Q1737" s="28"/>
      <c r="R1737" s="28"/>
      <c r="S1737" s="28"/>
      <c r="T1737" s="28"/>
      <c r="U1737" s="28"/>
      <c r="V1737" s="28"/>
      <c r="W1737" s="28"/>
      <c r="Y1737" s="28"/>
    </row>
    <row r="1738" spans="16:25">
      <c r="P1738" s="33"/>
      <c r="Q1738" s="28"/>
      <c r="R1738" s="28"/>
      <c r="S1738" s="28"/>
      <c r="T1738" s="28"/>
      <c r="U1738" s="28"/>
      <c r="V1738" s="28"/>
      <c r="W1738" s="28"/>
      <c r="Y1738" s="28"/>
    </row>
    <row r="1739" spans="16:25">
      <c r="P1739" s="33"/>
      <c r="Q1739" s="28"/>
      <c r="R1739" s="28"/>
      <c r="S1739" s="28"/>
      <c r="T1739" s="28"/>
      <c r="U1739" s="28"/>
      <c r="V1739" s="28"/>
      <c r="W1739" s="28"/>
      <c r="Y1739" s="28"/>
    </row>
    <row r="1740" spans="16:25">
      <c r="P1740" s="33"/>
      <c r="Q1740" s="28"/>
      <c r="R1740" s="28"/>
      <c r="S1740" s="28"/>
      <c r="T1740" s="28"/>
      <c r="U1740" s="28"/>
      <c r="V1740" s="28"/>
      <c r="W1740" s="28"/>
      <c r="Y1740" s="28"/>
    </row>
    <row r="1741" spans="16:25">
      <c r="P1741" s="33"/>
      <c r="Q1741" s="28"/>
      <c r="R1741" s="28"/>
      <c r="S1741" s="28"/>
      <c r="T1741" s="28"/>
      <c r="U1741" s="28"/>
      <c r="V1741" s="28"/>
      <c r="W1741" s="28"/>
      <c r="Y1741" s="28"/>
    </row>
    <row r="1742" spans="16:25">
      <c r="P1742" s="33"/>
      <c r="Q1742" s="28"/>
      <c r="R1742" s="28"/>
      <c r="S1742" s="28"/>
      <c r="T1742" s="28"/>
      <c r="U1742" s="28"/>
      <c r="V1742" s="28"/>
      <c r="W1742" s="28"/>
      <c r="Y1742" s="28"/>
    </row>
    <row r="1743" spans="16:25">
      <c r="P1743" s="33"/>
      <c r="Q1743" s="28"/>
      <c r="R1743" s="28"/>
      <c r="S1743" s="28"/>
      <c r="T1743" s="28"/>
      <c r="U1743" s="28"/>
      <c r="V1743" s="28"/>
      <c r="W1743" s="28"/>
      <c r="Y1743" s="28"/>
    </row>
    <row r="1744" spans="16:25">
      <c r="P1744" s="33"/>
      <c r="Q1744" s="28"/>
      <c r="R1744" s="28"/>
      <c r="S1744" s="28"/>
      <c r="T1744" s="28"/>
      <c r="U1744" s="28"/>
      <c r="V1744" s="28"/>
      <c r="W1744" s="28"/>
      <c r="Y1744" s="28"/>
    </row>
    <row r="1745" spans="16:25">
      <c r="P1745" s="33"/>
      <c r="Q1745" s="28"/>
      <c r="R1745" s="28"/>
      <c r="S1745" s="28"/>
      <c r="T1745" s="28"/>
      <c r="U1745" s="28"/>
      <c r="V1745" s="28"/>
      <c r="W1745" s="28"/>
      <c r="Y1745" s="28"/>
    </row>
    <row r="1746" spans="16:25">
      <c r="P1746" s="33"/>
      <c r="Q1746" s="28"/>
      <c r="R1746" s="28"/>
      <c r="S1746" s="28"/>
      <c r="T1746" s="28"/>
      <c r="U1746" s="28"/>
      <c r="V1746" s="28"/>
      <c r="W1746" s="28"/>
      <c r="Y1746" s="28"/>
    </row>
    <row r="1747" spans="16:25">
      <c r="P1747" s="33"/>
      <c r="Q1747" s="28"/>
      <c r="R1747" s="28"/>
      <c r="S1747" s="28"/>
      <c r="T1747" s="28"/>
      <c r="U1747" s="28"/>
      <c r="V1747" s="28"/>
      <c r="W1747" s="28"/>
      <c r="Y1747" s="28"/>
    </row>
    <row r="1748" spans="16:25">
      <c r="P1748" s="33"/>
      <c r="Q1748" s="28"/>
      <c r="R1748" s="28"/>
      <c r="S1748" s="28"/>
      <c r="T1748" s="28"/>
      <c r="U1748" s="28"/>
      <c r="V1748" s="28"/>
      <c r="W1748" s="28"/>
      <c r="Y1748" s="28"/>
    </row>
    <row r="1749" spans="16:25">
      <c r="P1749" s="33"/>
      <c r="Q1749" s="28"/>
      <c r="R1749" s="28"/>
      <c r="S1749" s="28"/>
      <c r="T1749" s="28"/>
      <c r="U1749" s="28"/>
      <c r="V1749" s="28"/>
      <c r="W1749" s="28"/>
      <c r="Y1749" s="28"/>
    </row>
    <row r="1750" spans="16:25">
      <c r="P1750" s="33"/>
      <c r="Q1750" s="28"/>
      <c r="R1750" s="28"/>
      <c r="S1750" s="28"/>
      <c r="T1750" s="28"/>
      <c r="U1750" s="28"/>
      <c r="V1750" s="28"/>
      <c r="W1750" s="28"/>
      <c r="Y1750" s="28"/>
    </row>
    <row r="1751" spans="16:25">
      <c r="P1751" s="33"/>
      <c r="Q1751" s="28"/>
      <c r="R1751" s="28"/>
      <c r="S1751" s="28"/>
      <c r="T1751" s="28"/>
      <c r="U1751" s="28"/>
      <c r="V1751" s="28"/>
      <c r="W1751" s="28"/>
      <c r="Y1751" s="28"/>
    </row>
    <row r="1752" spans="16:25">
      <c r="P1752" s="33"/>
      <c r="Q1752" s="28"/>
      <c r="R1752" s="28"/>
      <c r="S1752" s="28"/>
      <c r="T1752" s="28"/>
      <c r="U1752" s="28"/>
      <c r="V1752" s="28"/>
      <c r="W1752" s="28"/>
      <c r="Y1752" s="28"/>
    </row>
    <row r="1753" spans="16:25">
      <c r="P1753" s="33"/>
      <c r="Q1753" s="28"/>
      <c r="R1753" s="28"/>
      <c r="S1753" s="28"/>
      <c r="T1753" s="28"/>
      <c r="U1753" s="28"/>
      <c r="V1753" s="28"/>
      <c r="W1753" s="28"/>
      <c r="Y1753" s="28"/>
    </row>
    <row r="1754" spans="16:25">
      <c r="P1754" s="33"/>
      <c r="Q1754" s="28"/>
      <c r="R1754" s="28"/>
      <c r="S1754" s="28"/>
      <c r="T1754" s="28"/>
      <c r="U1754" s="28"/>
      <c r="V1754" s="28"/>
      <c r="W1754" s="28"/>
      <c r="Y1754" s="28"/>
    </row>
    <row r="1755" spans="16:25">
      <c r="P1755" s="33"/>
      <c r="Q1755" s="28"/>
      <c r="R1755" s="28"/>
      <c r="S1755" s="28"/>
      <c r="T1755" s="28"/>
      <c r="U1755" s="28"/>
      <c r="V1755" s="28"/>
      <c r="W1755" s="28"/>
      <c r="Y1755" s="28"/>
    </row>
    <row r="1756" spans="16:25">
      <c r="P1756" s="33"/>
      <c r="Q1756" s="28"/>
      <c r="R1756" s="28"/>
      <c r="S1756" s="28"/>
      <c r="T1756" s="28"/>
      <c r="U1756" s="28"/>
      <c r="V1756" s="28"/>
      <c r="W1756" s="28"/>
      <c r="Y1756" s="28"/>
    </row>
    <row r="1757" spans="16:25">
      <c r="P1757" s="33"/>
      <c r="Q1757" s="28"/>
      <c r="R1757" s="28"/>
      <c r="S1757" s="28"/>
      <c r="T1757" s="28"/>
      <c r="U1757" s="28"/>
      <c r="V1757" s="28"/>
      <c r="W1757" s="28"/>
      <c r="Y1757" s="28"/>
    </row>
    <row r="1758" spans="16:25">
      <c r="P1758" s="33"/>
      <c r="Q1758" s="28"/>
      <c r="R1758" s="28"/>
      <c r="S1758" s="28"/>
      <c r="T1758" s="28"/>
      <c r="U1758" s="28"/>
      <c r="V1758" s="28"/>
      <c r="W1758" s="28"/>
      <c r="Y1758" s="28"/>
    </row>
    <row r="1759" spans="16:25">
      <c r="P1759" s="33"/>
      <c r="Q1759" s="28"/>
      <c r="R1759" s="28"/>
      <c r="S1759" s="28"/>
      <c r="T1759" s="28"/>
      <c r="U1759" s="28"/>
      <c r="V1759" s="28"/>
      <c r="W1759" s="28"/>
      <c r="Y1759" s="28"/>
    </row>
    <row r="1760" spans="16:25">
      <c r="P1760" s="33"/>
      <c r="Q1760" s="28"/>
      <c r="R1760" s="28"/>
      <c r="S1760" s="28"/>
      <c r="T1760" s="28"/>
      <c r="U1760" s="28"/>
      <c r="V1760" s="28"/>
      <c r="W1760" s="28"/>
      <c r="Y1760" s="28"/>
    </row>
    <row r="1761" spans="16:25">
      <c r="P1761" s="33"/>
      <c r="Q1761" s="28"/>
      <c r="R1761" s="28"/>
      <c r="S1761" s="28"/>
      <c r="T1761" s="28"/>
      <c r="U1761" s="28"/>
      <c r="V1761" s="28"/>
      <c r="W1761" s="28"/>
      <c r="Y1761" s="28"/>
    </row>
    <row r="1762" spans="16:25">
      <c r="P1762" s="33"/>
      <c r="Q1762" s="28"/>
      <c r="R1762" s="28"/>
      <c r="S1762" s="28"/>
      <c r="T1762" s="28"/>
      <c r="U1762" s="28"/>
      <c r="V1762" s="28"/>
      <c r="W1762" s="28"/>
      <c r="Y1762" s="28"/>
    </row>
    <row r="1763" spans="16:25">
      <c r="P1763" s="33"/>
      <c r="Q1763" s="28"/>
      <c r="R1763" s="28"/>
      <c r="S1763" s="28"/>
      <c r="T1763" s="28"/>
      <c r="U1763" s="28"/>
      <c r="V1763" s="28"/>
      <c r="W1763" s="28"/>
      <c r="Y1763" s="28"/>
    </row>
    <row r="1764" spans="16:25">
      <c r="P1764" s="33"/>
      <c r="Q1764" s="28"/>
      <c r="R1764" s="28"/>
      <c r="S1764" s="28"/>
      <c r="T1764" s="28"/>
      <c r="U1764" s="28"/>
      <c r="V1764" s="28"/>
      <c r="W1764" s="28"/>
      <c r="Y1764" s="28"/>
    </row>
    <row r="1765" spans="16:25">
      <c r="P1765" s="33"/>
      <c r="Q1765" s="28"/>
      <c r="R1765" s="28"/>
      <c r="S1765" s="28"/>
      <c r="T1765" s="28"/>
      <c r="U1765" s="28"/>
      <c r="V1765" s="28"/>
      <c r="W1765" s="28"/>
      <c r="Y1765" s="28"/>
    </row>
    <row r="1766" spans="16:25">
      <c r="P1766" s="33"/>
      <c r="Q1766" s="28"/>
      <c r="R1766" s="28"/>
      <c r="S1766" s="28"/>
      <c r="T1766" s="28"/>
      <c r="U1766" s="28"/>
      <c r="V1766" s="28"/>
      <c r="W1766" s="28"/>
      <c r="Y1766" s="28"/>
    </row>
    <row r="1767" spans="16:25">
      <c r="P1767" s="33"/>
      <c r="Q1767" s="28"/>
      <c r="R1767" s="28"/>
      <c r="S1767" s="28"/>
      <c r="T1767" s="28"/>
      <c r="U1767" s="28"/>
      <c r="V1767" s="28"/>
      <c r="W1767" s="28"/>
      <c r="Y1767" s="28"/>
    </row>
    <row r="1768" spans="16:25">
      <c r="P1768" s="33"/>
      <c r="Q1768" s="28"/>
      <c r="R1768" s="28"/>
      <c r="S1768" s="28"/>
      <c r="T1768" s="28"/>
      <c r="U1768" s="28"/>
      <c r="V1768" s="28"/>
      <c r="W1768" s="28"/>
      <c r="Y1768" s="28"/>
    </row>
    <row r="1769" spans="16:25">
      <c r="P1769" s="33"/>
      <c r="Q1769" s="28"/>
      <c r="R1769" s="28"/>
      <c r="S1769" s="28"/>
      <c r="T1769" s="28"/>
      <c r="U1769" s="28"/>
      <c r="V1769" s="28"/>
      <c r="W1769" s="28"/>
      <c r="Y1769" s="28"/>
    </row>
    <row r="1770" spans="16:25">
      <c r="P1770" s="33"/>
      <c r="Q1770" s="28"/>
      <c r="R1770" s="28"/>
      <c r="S1770" s="28"/>
      <c r="T1770" s="28"/>
      <c r="U1770" s="28"/>
      <c r="V1770" s="28"/>
      <c r="W1770" s="28"/>
      <c r="Y1770" s="28"/>
    </row>
    <row r="1771" spans="16:25">
      <c r="P1771" s="33"/>
      <c r="Q1771" s="28"/>
      <c r="R1771" s="28"/>
      <c r="S1771" s="28"/>
      <c r="T1771" s="28"/>
      <c r="U1771" s="28"/>
      <c r="V1771" s="28"/>
      <c r="W1771" s="28"/>
      <c r="Y1771" s="28"/>
    </row>
    <row r="1772" spans="16:25">
      <c r="P1772" s="33"/>
      <c r="Q1772" s="28"/>
      <c r="R1772" s="28"/>
      <c r="S1772" s="28"/>
      <c r="T1772" s="28"/>
      <c r="U1772" s="28"/>
      <c r="V1772" s="28"/>
      <c r="W1772" s="28"/>
      <c r="Y1772" s="28"/>
    </row>
    <row r="1773" spans="16:25">
      <c r="P1773" s="33"/>
      <c r="Q1773" s="28"/>
      <c r="R1773" s="28"/>
      <c r="S1773" s="28"/>
      <c r="T1773" s="28"/>
      <c r="U1773" s="28"/>
      <c r="V1773" s="28"/>
      <c r="W1773" s="28"/>
      <c r="Y1773" s="28"/>
    </row>
    <row r="1774" spans="16:25">
      <c r="P1774" s="33"/>
      <c r="Q1774" s="28"/>
      <c r="R1774" s="28"/>
      <c r="S1774" s="28"/>
      <c r="T1774" s="28"/>
      <c r="U1774" s="28"/>
      <c r="V1774" s="28"/>
      <c r="W1774" s="28"/>
      <c r="Y1774" s="28"/>
    </row>
    <row r="1775" spans="16:25">
      <c r="P1775" s="33"/>
      <c r="Q1775" s="28"/>
      <c r="R1775" s="28"/>
      <c r="S1775" s="28"/>
      <c r="T1775" s="28"/>
      <c r="U1775" s="28"/>
      <c r="V1775" s="28"/>
      <c r="W1775" s="28"/>
      <c r="Y1775" s="28"/>
    </row>
    <row r="1776" spans="16:25">
      <c r="P1776" s="33"/>
      <c r="Q1776" s="28"/>
      <c r="R1776" s="28"/>
      <c r="S1776" s="28"/>
      <c r="T1776" s="28"/>
      <c r="U1776" s="28"/>
      <c r="V1776" s="28"/>
      <c r="W1776" s="28"/>
      <c r="Y1776" s="28"/>
    </row>
    <row r="1777" spans="16:25">
      <c r="P1777" s="33"/>
      <c r="Q1777" s="28"/>
      <c r="R1777" s="28"/>
      <c r="S1777" s="28"/>
      <c r="T1777" s="28"/>
      <c r="U1777" s="28"/>
      <c r="V1777" s="28"/>
      <c r="W1777" s="28"/>
      <c r="Y1777" s="28"/>
    </row>
    <row r="1778" spans="16:25">
      <c r="P1778" s="33"/>
      <c r="Q1778" s="28"/>
      <c r="R1778" s="28"/>
      <c r="S1778" s="28"/>
      <c r="T1778" s="28"/>
      <c r="U1778" s="28"/>
      <c r="V1778" s="28"/>
      <c r="W1778" s="28"/>
      <c r="Y1778" s="28"/>
    </row>
    <row r="1779" spans="16:25">
      <c r="P1779" s="33"/>
      <c r="Q1779" s="28"/>
      <c r="R1779" s="28"/>
      <c r="S1779" s="28"/>
      <c r="T1779" s="28"/>
      <c r="U1779" s="28"/>
      <c r="V1779" s="28"/>
      <c r="W1779" s="28"/>
      <c r="Y1779" s="28"/>
    </row>
    <row r="1780" spans="16:25">
      <c r="P1780" s="33"/>
      <c r="Q1780" s="28"/>
      <c r="R1780" s="28"/>
      <c r="S1780" s="28"/>
      <c r="T1780" s="28"/>
      <c r="U1780" s="28"/>
      <c r="V1780" s="28"/>
      <c r="W1780" s="28"/>
      <c r="Y1780" s="28"/>
    </row>
    <row r="1781" spans="16:25">
      <c r="P1781" s="33"/>
      <c r="Q1781" s="28"/>
      <c r="R1781" s="28"/>
      <c r="S1781" s="28"/>
      <c r="T1781" s="28"/>
      <c r="U1781" s="28"/>
      <c r="V1781" s="28"/>
      <c r="W1781" s="28"/>
      <c r="Y1781" s="28"/>
    </row>
    <row r="1782" spans="16:25">
      <c r="P1782" s="33"/>
      <c r="Q1782" s="28"/>
      <c r="R1782" s="28"/>
      <c r="S1782" s="28"/>
      <c r="T1782" s="28"/>
      <c r="U1782" s="28"/>
      <c r="V1782" s="28"/>
      <c r="W1782" s="28"/>
      <c r="Y1782" s="28"/>
    </row>
    <row r="1783" spans="16:25">
      <c r="P1783" s="33"/>
      <c r="Q1783" s="28"/>
      <c r="R1783" s="28"/>
      <c r="S1783" s="28"/>
      <c r="T1783" s="28"/>
      <c r="U1783" s="28"/>
      <c r="V1783" s="28"/>
      <c r="W1783" s="28"/>
      <c r="Y1783" s="28"/>
    </row>
    <row r="1784" spans="16:25">
      <c r="P1784" s="33"/>
      <c r="Q1784" s="28"/>
      <c r="R1784" s="28"/>
      <c r="S1784" s="28"/>
      <c r="T1784" s="28"/>
      <c r="U1784" s="28"/>
      <c r="V1784" s="28"/>
      <c r="W1784" s="28"/>
      <c r="Y1784" s="28"/>
    </row>
    <row r="1785" spans="16:25">
      <c r="P1785" s="33"/>
      <c r="Q1785" s="28"/>
      <c r="R1785" s="28"/>
      <c r="S1785" s="28"/>
      <c r="T1785" s="28"/>
      <c r="U1785" s="28"/>
      <c r="V1785" s="28"/>
      <c r="W1785" s="28"/>
      <c r="Y1785" s="28"/>
    </row>
    <row r="1786" spans="16:25">
      <c r="P1786" s="33"/>
      <c r="Q1786" s="28"/>
      <c r="R1786" s="28"/>
      <c r="S1786" s="28"/>
      <c r="T1786" s="28"/>
      <c r="U1786" s="28"/>
      <c r="V1786" s="28"/>
      <c r="W1786" s="28"/>
      <c r="Y1786" s="28"/>
    </row>
    <row r="1787" spans="16:25">
      <c r="P1787" s="33"/>
      <c r="Q1787" s="28"/>
      <c r="R1787" s="28"/>
      <c r="S1787" s="28"/>
      <c r="T1787" s="28"/>
      <c r="U1787" s="28"/>
      <c r="V1787" s="28"/>
      <c r="W1787" s="28"/>
      <c r="Y1787" s="28"/>
    </row>
    <row r="1788" spans="16:25">
      <c r="P1788" s="33"/>
      <c r="Q1788" s="28"/>
      <c r="R1788" s="28"/>
      <c r="S1788" s="28"/>
      <c r="T1788" s="28"/>
      <c r="U1788" s="28"/>
      <c r="V1788" s="28"/>
      <c r="W1788" s="28"/>
      <c r="Y1788" s="28"/>
    </row>
    <row r="1789" spans="16:25">
      <c r="P1789" s="33"/>
      <c r="Q1789" s="28"/>
      <c r="R1789" s="28"/>
      <c r="S1789" s="28"/>
      <c r="T1789" s="28"/>
      <c r="U1789" s="28"/>
      <c r="V1789" s="28"/>
      <c r="W1789" s="28"/>
      <c r="Y1789" s="28"/>
    </row>
    <row r="1790" spans="16:25">
      <c r="P1790" s="33"/>
      <c r="Q1790" s="28"/>
      <c r="R1790" s="28"/>
      <c r="S1790" s="28"/>
      <c r="T1790" s="28"/>
      <c r="U1790" s="28"/>
      <c r="V1790" s="28"/>
      <c r="W1790" s="28"/>
      <c r="Y1790" s="28"/>
    </row>
    <row r="1791" spans="16:25">
      <c r="P1791" s="33"/>
      <c r="Q1791" s="28"/>
      <c r="R1791" s="28"/>
      <c r="S1791" s="28"/>
      <c r="T1791" s="28"/>
      <c r="U1791" s="28"/>
      <c r="V1791" s="28"/>
      <c r="W1791" s="28"/>
      <c r="Y1791" s="28"/>
    </row>
    <row r="1792" spans="16:25">
      <c r="P1792" s="33"/>
      <c r="Q1792" s="28"/>
      <c r="R1792" s="28"/>
      <c r="S1792" s="28"/>
      <c r="T1792" s="28"/>
      <c r="U1792" s="28"/>
      <c r="V1792" s="28"/>
      <c r="W1792" s="28"/>
      <c r="Y1792" s="28"/>
    </row>
    <row r="1793" spans="16:25">
      <c r="P1793" s="33"/>
      <c r="Q1793" s="28"/>
      <c r="R1793" s="28"/>
      <c r="S1793" s="28"/>
      <c r="T1793" s="28"/>
      <c r="U1793" s="28"/>
      <c r="V1793" s="28"/>
      <c r="W1793" s="28"/>
      <c r="Y1793" s="28"/>
    </row>
    <row r="1794" spans="16:25">
      <c r="P1794" s="33"/>
      <c r="Q1794" s="28"/>
      <c r="R1794" s="28"/>
      <c r="S1794" s="28"/>
      <c r="T1794" s="28"/>
      <c r="U1794" s="28"/>
      <c r="V1794" s="28"/>
      <c r="W1794" s="28"/>
      <c r="Y1794" s="28"/>
    </row>
    <row r="1795" spans="16:25">
      <c r="P1795" s="33"/>
      <c r="Q1795" s="28"/>
      <c r="R1795" s="28"/>
      <c r="S1795" s="28"/>
      <c r="T1795" s="28"/>
      <c r="U1795" s="28"/>
      <c r="V1795" s="28"/>
      <c r="W1795" s="28"/>
      <c r="Y1795" s="28"/>
    </row>
    <row r="1796" spans="16:25">
      <c r="P1796" s="33"/>
      <c r="Q1796" s="28"/>
      <c r="R1796" s="28"/>
      <c r="S1796" s="28"/>
      <c r="T1796" s="28"/>
      <c r="U1796" s="28"/>
      <c r="V1796" s="28"/>
      <c r="W1796" s="28"/>
      <c r="Y1796" s="28"/>
    </row>
    <row r="1797" spans="16:25">
      <c r="P1797" s="33"/>
      <c r="Q1797" s="28"/>
      <c r="R1797" s="28"/>
      <c r="S1797" s="28"/>
      <c r="T1797" s="28"/>
      <c r="U1797" s="28"/>
      <c r="V1797" s="28"/>
      <c r="W1797" s="28"/>
      <c r="Y1797" s="28"/>
    </row>
    <row r="1798" spans="16:25">
      <c r="P1798" s="33"/>
      <c r="Q1798" s="28"/>
      <c r="R1798" s="28"/>
      <c r="S1798" s="28"/>
      <c r="T1798" s="28"/>
      <c r="U1798" s="28"/>
      <c r="V1798" s="28"/>
      <c r="W1798" s="28"/>
      <c r="Y1798" s="28"/>
    </row>
    <row r="1799" spans="16:25">
      <c r="P1799" s="33"/>
      <c r="Q1799" s="28"/>
      <c r="R1799" s="28"/>
      <c r="S1799" s="28"/>
      <c r="T1799" s="28"/>
      <c r="U1799" s="28"/>
      <c r="V1799" s="28"/>
      <c r="W1799" s="28"/>
      <c r="Y1799" s="28"/>
    </row>
    <row r="1800" spans="16:25">
      <c r="P1800" s="33"/>
      <c r="Q1800" s="28"/>
      <c r="R1800" s="28"/>
      <c r="S1800" s="28"/>
      <c r="T1800" s="28"/>
      <c r="U1800" s="28"/>
      <c r="V1800" s="28"/>
      <c r="W1800" s="28"/>
      <c r="Y1800" s="28"/>
    </row>
    <row r="1801" spans="16:25">
      <c r="P1801" s="33"/>
      <c r="Q1801" s="28"/>
      <c r="R1801" s="28"/>
      <c r="S1801" s="28"/>
      <c r="T1801" s="28"/>
      <c r="U1801" s="28"/>
      <c r="V1801" s="28"/>
      <c r="W1801" s="28"/>
      <c r="Y1801" s="28"/>
    </row>
    <row r="1802" spans="16:25">
      <c r="P1802" s="33"/>
      <c r="Q1802" s="28"/>
      <c r="R1802" s="28"/>
      <c r="S1802" s="28"/>
      <c r="T1802" s="28"/>
      <c r="U1802" s="28"/>
      <c r="V1802" s="28"/>
      <c r="W1802" s="28"/>
      <c r="Y1802" s="28"/>
    </row>
    <row r="1803" spans="16:25">
      <c r="P1803" s="33"/>
      <c r="Q1803" s="28"/>
      <c r="R1803" s="28"/>
      <c r="S1803" s="28"/>
      <c r="T1803" s="28"/>
      <c r="U1803" s="28"/>
      <c r="V1803" s="28"/>
      <c r="W1803" s="28"/>
      <c r="Y1803" s="28"/>
    </row>
    <row r="1804" spans="16:25">
      <c r="P1804" s="33"/>
      <c r="Q1804" s="28"/>
      <c r="R1804" s="28"/>
      <c r="S1804" s="28"/>
      <c r="T1804" s="28"/>
      <c r="U1804" s="28"/>
      <c r="V1804" s="28"/>
      <c r="W1804" s="28"/>
      <c r="Y1804" s="28"/>
    </row>
    <row r="1805" spans="16:25">
      <c r="P1805" s="33"/>
      <c r="Q1805" s="28"/>
      <c r="R1805" s="28"/>
      <c r="S1805" s="28"/>
      <c r="T1805" s="28"/>
      <c r="U1805" s="28"/>
      <c r="V1805" s="28"/>
      <c r="W1805" s="28"/>
      <c r="Y1805" s="28"/>
    </row>
    <row r="1806" spans="16:25">
      <c r="P1806" s="33"/>
      <c r="Q1806" s="28"/>
      <c r="R1806" s="28"/>
      <c r="S1806" s="28"/>
      <c r="T1806" s="28"/>
      <c r="U1806" s="28"/>
      <c r="V1806" s="28"/>
      <c r="W1806" s="28"/>
      <c r="Y1806" s="28"/>
    </row>
    <row r="1807" spans="16:25">
      <c r="P1807" s="33"/>
      <c r="Q1807" s="28"/>
      <c r="R1807" s="28"/>
      <c r="S1807" s="28"/>
      <c r="T1807" s="28"/>
      <c r="U1807" s="28"/>
      <c r="V1807" s="28"/>
      <c r="W1807" s="28"/>
      <c r="Y1807" s="28"/>
    </row>
    <row r="1808" spans="16:25">
      <c r="P1808" s="33"/>
      <c r="Q1808" s="28"/>
      <c r="R1808" s="28"/>
      <c r="S1808" s="28"/>
      <c r="T1808" s="28"/>
      <c r="U1808" s="28"/>
      <c r="V1808" s="28"/>
      <c r="W1808" s="28"/>
      <c r="Y1808" s="28"/>
    </row>
    <row r="1809" spans="16:25">
      <c r="P1809" s="33"/>
      <c r="Q1809" s="28"/>
      <c r="R1809" s="28"/>
      <c r="S1809" s="28"/>
      <c r="T1809" s="28"/>
      <c r="U1809" s="28"/>
      <c r="V1809" s="28"/>
      <c r="W1809" s="28"/>
      <c r="Y1809" s="28"/>
    </row>
    <row r="1810" spans="16:25">
      <c r="P1810" s="33"/>
      <c r="Q1810" s="28"/>
      <c r="R1810" s="28"/>
      <c r="S1810" s="28"/>
      <c r="T1810" s="28"/>
      <c r="U1810" s="28"/>
      <c r="V1810" s="28"/>
      <c r="W1810" s="28"/>
      <c r="Y1810" s="28"/>
    </row>
    <row r="1811" spans="16:25">
      <c r="P1811" s="33"/>
      <c r="Q1811" s="28"/>
      <c r="R1811" s="28"/>
      <c r="S1811" s="28"/>
      <c r="T1811" s="28"/>
      <c r="U1811" s="28"/>
      <c r="V1811" s="28"/>
      <c r="W1811" s="28"/>
      <c r="Y1811" s="28"/>
    </row>
    <row r="1812" spans="16:25">
      <c r="P1812" s="33"/>
      <c r="Q1812" s="28"/>
      <c r="R1812" s="28"/>
      <c r="S1812" s="28"/>
      <c r="T1812" s="28"/>
      <c r="U1812" s="28"/>
      <c r="V1812" s="28"/>
      <c r="W1812" s="28"/>
      <c r="Y1812" s="28"/>
    </row>
    <row r="1813" spans="16:25">
      <c r="P1813" s="33"/>
      <c r="Q1813" s="28"/>
      <c r="R1813" s="28"/>
      <c r="S1813" s="28"/>
      <c r="T1813" s="28"/>
      <c r="U1813" s="28"/>
      <c r="V1813" s="28"/>
      <c r="W1813" s="28"/>
      <c r="Y1813" s="28"/>
    </row>
    <row r="1814" spans="16:25">
      <c r="P1814" s="33"/>
      <c r="Q1814" s="28"/>
      <c r="R1814" s="28"/>
      <c r="S1814" s="28"/>
      <c r="T1814" s="28"/>
      <c r="U1814" s="28"/>
      <c r="V1814" s="28"/>
      <c r="W1814" s="28"/>
      <c r="Y1814" s="28"/>
    </row>
    <row r="1815" spans="16:25">
      <c r="P1815" s="33"/>
      <c r="Q1815" s="28"/>
      <c r="R1815" s="28"/>
      <c r="S1815" s="28"/>
      <c r="T1815" s="28"/>
      <c r="U1815" s="28"/>
      <c r="V1815" s="28"/>
      <c r="W1815" s="28"/>
      <c r="Y1815" s="28"/>
    </row>
    <row r="1816" spans="16:25">
      <c r="P1816" s="33"/>
      <c r="Q1816" s="28"/>
      <c r="R1816" s="28"/>
      <c r="S1816" s="28"/>
      <c r="T1816" s="28"/>
      <c r="U1816" s="28"/>
      <c r="V1816" s="28"/>
      <c r="W1816" s="28"/>
      <c r="Y1816" s="28"/>
    </row>
    <row r="1817" spans="16:25">
      <c r="P1817" s="33"/>
      <c r="Q1817" s="28"/>
      <c r="R1817" s="28"/>
      <c r="S1817" s="28"/>
      <c r="T1817" s="28"/>
      <c r="U1817" s="28"/>
      <c r="V1817" s="28"/>
      <c r="W1817" s="28"/>
      <c r="Y1817" s="28"/>
    </row>
    <row r="1818" spans="16:25">
      <c r="P1818" s="33"/>
      <c r="Q1818" s="28"/>
      <c r="R1818" s="28"/>
      <c r="S1818" s="28"/>
      <c r="T1818" s="28"/>
      <c r="U1818" s="28"/>
      <c r="V1818" s="28"/>
      <c r="W1818" s="28"/>
      <c r="Y1818" s="28"/>
    </row>
    <row r="1819" spans="16:25">
      <c r="P1819" s="33"/>
      <c r="Q1819" s="28"/>
      <c r="R1819" s="28"/>
      <c r="S1819" s="28"/>
      <c r="T1819" s="28"/>
      <c r="U1819" s="28"/>
      <c r="V1819" s="28"/>
      <c r="W1819" s="28"/>
      <c r="Y1819" s="28"/>
    </row>
    <row r="1820" spans="16:25">
      <c r="P1820" s="33"/>
      <c r="Q1820" s="28"/>
      <c r="R1820" s="28"/>
      <c r="S1820" s="28"/>
      <c r="T1820" s="28"/>
      <c r="U1820" s="28"/>
      <c r="V1820" s="28"/>
      <c r="W1820" s="28"/>
      <c r="Y1820" s="28"/>
    </row>
    <row r="1821" spans="16:25">
      <c r="P1821" s="33"/>
      <c r="Q1821" s="28"/>
      <c r="R1821" s="28"/>
      <c r="S1821" s="28"/>
      <c r="T1821" s="28"/>
      <c r="U1821" s="28"/>
      <c r="V1821" s="28"/>
      <c r="W1821" s="28"/>
      <c r="Y1821" s="28"/>
    </row>
    <row r="1822" spans="16:25">
      <c r="P1822" s="33"/>
      <c r="Q1822" s="28"/>
      <c r="R1822" s="28"/>
      <c r="S1822" s="28"/>
      <c r="T1822" s="28"/>
      <c r="U1822" s="28"/>
      <c r="V1822" s="28"/>
      <c r="W1822" s="28"/>
      <c r="Y1822" s="28"/>
    </row>
    <row r="1823" spans="16:25">
      <c r="P1823" s="33"/>
      <c r="Q1823" s="28"/>
      <c r="R1823" s="28"/>
      <c r="S1823" s="28"/>
      <c r="T1823" s="28"/>
      <c r="U1823" s="28"/>
      <c r="V1823" s="28"/>
      <c r="W1823" s="28"/>
      <c r="Y1823" s="28"/>
    </row>
    <row r="1824" spans="16:25">
      <c r="P1824" s="33"/>
      <c r="Q1824" s="28"/>
      <c r="R1824" s="28"/>
      <c r="S1824" s="28"/>
      <c r="T1824" s="28"/>
      <c r="U1824" s="28"/>
      <c r="V1824" s="28"/>
      <c r="W1824" s="28"/>
      <c r="Y1824" s="28"/>
    </row>
    <row r="1825" spans="16:25">
      <c r="P1825" s="33"/>
      <c r="Q1825" s="28"/>
      <c r="R1825" s="28"/>
      <c r="S1825" s="28"/>
      <c r="T1825" s="28"/>
      <c r="U1825" s="28"/>
      <c r="V1825" s="28"/>
      <c r="W1825" s="28"/>
      <c r="Y1825" s="28"/>
    </row>
    <row r="1826" spans="16:25">
      <c r="P1826" s="33"/>
      <c r="Q1826" s="28"/>
      <c r="R1826" s="28"/>
      <c r="S1826" s="28"/>
      <c r="T1826" s="28"/>
      <c r="U1826" s="28"/>
      <c r="V1826" s="28"/>
      <c r="W1826" s="28"/>
      <c r="Y1826" s="28"/>
    </row>
    <row r="1827" spans="16:25">
      <c r="P1827" s="33"/>
      <c r="Q1827" s="28"/>
      <c r="R1827" s="28"/>
      <c r="S1827" s="28"/>
      <c r="T1827" s="28"/>
      <c r="U1827" s="28"/>
      <c r="V1827" s="28"/>
      <c r="W1827" s="28"/>
      <c r="Y1827" s="28"/>
    </row>
    <row r="1828" spans="16:25">
      <c r="P1828" s="33"/>
      <c r="Q1828" s="28"/>
      <c r="R1828" s="28"/>
      <c r="S1828" s="28"/>
      <c r="T1828" s="28"/>
      <c r="U1828" s="28"/>
      <c r="V1828" s="28"/>
      <c r="W1828" s="28"/>
      <c r="Y1828" s="28"/>
    </row>
    <row r="1829" spans="16:25">
      <c r="P1829" s="33"/>
      <c r="Q1829" s="28"/>
      <c r="R1829" s="28"/>
      <c r="S1829" s="28"/>
      <c r="T1829" s="28"/>
      <c r="U1829" s="28"/>
      <c r="V1829" s="28"/>
      <c r="W1829" s="28"/>
      <c r="Y1829" s="28"/>
    </row>
    <row r="1830" spans="16:25">
      <c r="P1830" s="33"/>
      <c r="Q1830" s="28"/>
      <c r="R1830" s="28"/>
      <c r="S1830" s="28"/>
      <c r="T1830" s="28"/>
      <c r="U1830" s="28"/>
      <c r="V1830" s="28"/>
      <c r="W1830" s="28"/>
      <c r="Y1830" s="28"/>
    </row>
    <row r="1831" spans="16:25">
      <c r="P1831" s="33"/>
      <c r="Q1831" s="28"/>
      <c r="R1831" s="28"/>
      <c r="S1831" s="28"/>
      <c r="T1831" s="28"/>
      <c r="U1831" s="28"/>
      <c r="V1831" s="28"/>
      <c r="W1831" s="28"/>
      <c r="Y1831" s="28"/>
    </row>
    <row r="1832" spans="16:25">
      <c r="P1832" s="33"/>
      <c r="Q1832" s="28"/>
      <c r="R1832" s="28"/>
      <c r="S1832" s="28"/>
      <c r="T1832" s="28"/>
      <c r="U1832" s="28"/>
      <c r="V1832" s="28"/>
      <c r="W1832" s="28"/>
      <c r="Y1832" s="28"/>
    </row>
    <row r="1833" spans="16:25">
      <c r="P1833" s="33"/>
      <c r="Q1833" s="28"/>
      <c r="R1833" s="28"/>
      <c r="S1833" s="28"/>
      <c r="T1833" s="28"/>
      <c r="U1833" s="28"/>
      <c r="V1833" s="28"/>
      <c r="W1833" s="28"/>
      <c r="Y1833" s="28"/>
    </row>
    <row r="1834" spans="16:25">
      <c r="P1834" s="33"/>
      <c r="Q1834" s="28"/>
      <c r="R1834" s="28"/>
      <c r="S1834" s="28"/>
      <c r="T1834" s="28"/>
      <c r="U1834" s="28"/>
      <c r="V1834" s="28"/>
      <c r="W1834" s="28"/>
      <c r="Y1834" s="28"/>
    </row>
    <row r="1835" spans="16:25">
      <c r="P1835" s="33"/>
      <c r="Q1835" s="28"/>
      <c r="R1835" s="28"/>
      <c r="S1835" s="28"/>
      <c r="T1835" s="28"/>
      <c r="U1835" s="28"/>
      <c r="V1835" s="28"/>
      <c r="W1835" s="28"/>
      <c r="Y1835" s="28"/>
    </row>
    <row r="1836" spans="16:25">
      <c r="P1836" s="33"/>
      <c r="Q1836" s="28"/>
      <c r="R1836" s="28"/>
      <c r="S1836" s="28"/>
      <c r="T1836" s="28"/>
      <c r="U1836" s="28"/>
      <c r="V1836" s="28"/>
      <c r="W1836" s="28"/>
      <c r="Y1836" s="28"/>
    </row>
    <row r="1837" spans="16:25">
      <c r="P1837" s="33"/>
      <c r="Q1837" s="28"/>
      <c r="R1837" s="28"/>
      <c r="S1837" s="28"/>
      <c r="T1837" s="28"/>
      <c r="U1837" s="28"/>
      <c r="V1837" s="28"/>
      <c r="W1837" s="28"/>
      <c r="Y1837" s="28"/>
    </row>
    <row r="1838" spans="16:25">
      <c r="P1838" s="33"/>
      <c r="Q1838" s="28"/>
      <c r="R1838" s="28"/>
      <c r="S1838" s="28"/>
      <c r="T1838" s="28"/>
      <c r="U1838" s="28"/>
      <c r="V1838" s="28"/>
      <c r="W1838" s="28"/>
      <c r="Y1838" s="28"/>
    </row>
    <row r="1839" spans="16:25">
      <c r="P1839" s="33"/>
      <c r="Q1839" s="28"/>
      <c r="R1839" s="28"/>
      <c r="S1839" s="28"/>
      <c r="T1839" s="28"/>
      <c r="U1839" s="28"/>
      <c r="V1839" s="28"/>
      <c r="W1839" s="28"/>
      <c r="Y1839" s="28"/>
    </row>
    <row r="1840" spans="16:25">
      <c r="P1840" s="33"/>
      <c r="Q1840" s="28"/>
      <c r="R1840" s="28"/>
      <c r="S1840" s="28"/>
      <c r="T1840" s="28"/>
      <c r="U1840" s="28"/>
      <c r="V1840" s="28"/>
      <c r="W1840" s="28"/>
      <c r="Y1840" s="28"/>
    </row>
    <row r="1841" spans="16:25">
      <c r="P1841" s="33"/>
      <c r="Q1841" s="28"/>
      <c r="R1841" s="28"/>
      <c r="S1841" s="28"/>
      <c r="T1841" s="28"/>
      <c r="U1841" s="28"/>
      <c r="V1841" s="28"/>
      <c r="W1841" s="28"/>
      <c r="Y1841" s="28"/>
    </row>
    <row r="1842" spans="16:25">
      <c r="P1842" s="33"/>
      <c r="Q1842" s="28"/>
      <c r="R1842" s="28"/>
      <c r="S1842" s="28"/>
      <c r="T1842" s="28"/>
      <c r="U1842" s="28"/>
      <c r="V1842" s="28"/>
      <c r="W1842" s="28"/>
      <c r="Y1842" s="28"/>
    </row>
    <row r="1843" spans="16:25">
      <c r="P1843" s="33"/>
      <c r="Q1843" s="28"/>
      <c r="R1843" s="28"/>
      <c r="S1843" s="28"/>
      <c r="T1843" s="28"/>
      <c r="U1843" s="28"/>
      <c r="V1843" s="28"/>
      <c r="W1843" s="28"/>
      <c r="Y1843" s="28"/>
    </row>
    <row r="1844" spans="16:25">
      <c r="P1844" s="33"/>
      <c r="Q1844" s="28"/>
      <c r="R1844" s="28"/>
      <c r="S1844" s="28"/>
      <c r="T1844" s="28"/>
      <c r="U1844" s="28"/>
      <c r="V1844" s="28"/>
      <c r="W1844" s="28"/>
      <c r="Y1844" s="28"/>
    </row>
    <row r="1845" spans="16:25">
      <c r="P1845" s="33"/>
      <c r="Q1845" s="28"/>
      <c r="R1845" s="28"/>
      <c r="S1845" s="28"/>
      <c r="T1845" s="28"/>
      <c r="U1845" s="28"/>
      <c r="V1845" s="28"/>
      <c r="W1845" s="28"/>
      <c r="Y1845" s="28"/>
    </row>
    <row r="1846" spans="16:25">
      <c r="P1846" s="33"/>
      <c r="Q1846" s="28"/>
      <c r="R1846" s="28"/>
      <c r="S1846" s="28"/>
      <c r="T1846" s="28"/>
      <c r="U1846" s="28"/>
      <c r="V1846" s="28"/>
      <c r="W1846" s="28"/>
      <c r="Y1846" s="28"/>
    </row>
    <row r="1847" spans="16:25">
      <c r="P1847" s="33"/>
      <c r="Q1847" s="28"/>
      <c r="R1847" s="28"/>
      <c r="S1847" s="28"/>
      <c r="T1847" s="28"/>
      <c r="U1847" s="28"/>
      <c r="V1847" s="28"/>
      <c r="W1847" s="28"/>
      <c r="Y1847" s="28"/>
    </row>
    <row r="1848" spans="16:25">
      <c r="P1848" s="33"/>
      <c r="Q1848" s="28"/>
      <c r="R1848" s="28"/>
      <c r="S1848" s="28"/>
      <c r="T1848" s="28"/>
      <c r="U1848" s="28"/>
      <c r="V1848" s="28"/>
      <c r="W1848" s="28"/>
      <c r="Y1848" s="28"/>
    </row>
    <row r="1849" spans="16:25">
      <c r="P1849" s="33"/>
      <c r="Q1849" s="28"/>
      <c r="R1849" s="28"/>
      <c r="S1849" s="28"/>
      <c r="T1849" s="28"/>
      <c r="U1849" s="28"/>
      <c r="V1849" s="28"/>
      <c r="W1849" s="28"/>
      <c r="Y1849" s="28"/>
    </row>
    <row r="1850" spans="16:25">
      <c r="P1850" s="33"/>
      <c r="Q1850" s="28"/>
      <c r="R1850" s="28"/>
      <c r="S1850" s="28"/>
      <c r="T1850" s="28"/>
      <c r="U1850" s="28"/>
      <c r="V1850" s="28"/>
      <c r="W1850" s="28"/>
      <c r="Y1850" s="28"/>
    </row>
    <row r="1851" spans="16:25">
      <c r="P1851" s="33"/>
      <c r="Q1851" s="28"/>
      <c r="R1851" s="28"/>
      <c r="S1851" s="28"/>
      <c r="T1851" s="28"/>
      <c r="U1851" s="28"/>
      <c r="V1851" s="28"/>
      <c r="W1851" s="28"/>
      <c r="Y1851" s="28"/>
    </row>
    <row r="1852" spans="16:25">
      <c r="P1852" s="33"/>
      <c r="Q1852" s="28"/>
      <c r="R1852" s="28"/>
      <c r="S1852" s="28"/>
      <c r="T1852" s="28"/>
      <c r="U1852" s="28"/>
      <c r="V1852" s="28"/>
      <c r="W1852" s="28"/>
      <c r="Y1852" s="28"/>
    </row>
    <row r="1853" spans="16:25">
      <c r="P1853" s="33"/>
      <c r="Q1853" s="28"/>
      <c r="R1853" s="28"/>
      <c r="S1853" s="28"/>
      <c r="T1853" s="28"/>
      <c r="U1853" s="28"/>
      <c r="V1853" s="28"/>
      <c r="W1853" s="28"/>
      <c r="Y1853" s="28"/>
    </row>
    <row r="1854" spans="16:25">
      <c r="P1854" s="33"/>
      <c r="Q1854" s="28"/>
      <c r="R1854" s="28"/>
      <c r="S1854" s="28"/>
      <c r="T1854" s="28"/>
      <c r="U1854" s="28"/>
      <c r="V1854" s="28"/>
      <c r="W1854" s="28"/>
      <c r="Y1854" s="28"/>
    </row>
    <row r="1855" spans="16:25">
      <c r="P1855" s="33"/>
      <c r="Q1855" s="28"/>
      <c r="R1855" s="28"/>
      <c r="S1855" s="28"/>
      <c r="T1855" s="28"/>
      <c r="U1855" s="28"/>
      <c r="V1855" s="28"/>
      <c r="W1855" s="28"/>
      <c r="Y1855" s="28"/>
    </row>
    <row r="1856" spans="16:25">
      <c r="P1856" s="33"/>
      <c r="Q1856" s="28"/>
      <c r="R1856" s="28"/>
      <c r="S1856" s="28"/>
      <c r="T1856" s="28"/>
      <c r="U1856" s="28"/>
      <c r="V1856" s="28"/>
      <c r="W1856" s="28"/>
      <c r="Y1856" s="28"/>
    </row>
    <row r="1857" spans="16:25">
      <c r="P1857" s="33"/>
      <c r="Q1857" s="28"/>
      <c r="R1857" s="28"/>
      <c r="S1857" s="28"/>
      <c r="T1857" s="28"/>
      <c r="U1857" s="28"/>
      <c r="V1857" s="28"/>
      <c r="W1857" s="28"/>
      <c r="Y1857" s="28"/>
    </row>
    <row r="1858" spans="16:25">
      <c r="P1858" s="33"/>
      <c r="Q1858" s="28"/>
      <c r="R1858" s="28"/>
      <c r="S1858" s="28"/>
      <c r="T1858" s="28"/>
      <c r="U1858" s="28"/>
      <c r="V1858" s="28"/>
      <c r="W1858" s="28"/>
      <c r="Y1858" s="28"/>
    </row>
    <row r="1859" spans="16:25">
      <c r="P1859" s="33"/>
      <c r="Q1859" s="28"/>
      <c r="R1859" s="28"/>
      <c r="S1859" s="28"/>
      <c r="T1859" s="28"/>
      <c r="U1859" s="28"/>
      <c r="V1859" s="28"/>
      <c r="W1859" s="28"/>
      <c r="Y1859" s="28"/>
    </row>
    <row r="1860" spans="16:25">
      <c r="P1860" s="33"/>
      <c r="Q1860" s="28"/>
      <c r="R1860" s="28"/>
      <c r="S1860" s="28"/>
      <c r="T1860" s="28"/>
      <c r="U1860" s="28"/>
      <c r="V1860" s="28"/>
      <c r="W1860" s="28"/>
      <c r="Y1860" s="28"/>
    </row>
    <row r="1861" spans="16:25">
      <c r="P1861" s="33"/>
      <c r="Q1861" s="28"/>
      <c r="R1861" s="28"/>
      <c r="S1861" s="28"/>
      <c r="T1861" s="28"/>
      <c r="U1861" s="28"/>
      <c r="V1861" s="28"/>
      <c r="W1861" s="28"/>
      <c r="Y1861" s="28"/>
    </row>
    <row r="1862" spans="16:25">
      <c r="P1862" s="33"/>
      <c r="Q1862" s="28"/>
      <c r="R1862" s="28"/>
      <c r="S1862" s="28"/>
      <c r="T1862" s="28"/>
      <c r="U1862" s="28"/>
      <c r="V1862" s="28"/>
      <c r="W1862" s="28"/>
      <c r="Y1862" s="28"/>
    </row>
    <row r="1863" spans="16:25">
      <c r="P1863" s="33"/>
      <c r="Q1863" s="28"/>
      <c r="R1863" s="28"/>
      <c r="S1863" s="28"/>
      <c r="T1863" s="28"/>
      <c r="U1863" s="28"/>
      <c r="V1863" s="28"/>
      <c r="W1863" s="28"/>
      <c r="Y1863" s="28"/>
    </row>
    <row r="1864" spans="16:25">
      <c r="P1864" s="33"/>
      <c r="Q1864" s="28"/>
      <c r="R1864" s="28"/>
      <c r="S1864" s="28"/>
      <c r="T1864" s="28"/>
      <c r="U1864" s="28"/>
      <c r="V1864" s="28"/>
      <c r="W1864" s="28"/>
      <c r="Y1864" s="28"/>
    </row>
    <row r="1865" spans="16:25">
      <c r="P1865" s="33"/>
      <c r="Q1865" s="28"/>
      <c r="R1865" s="28"/>
      <c r="S1865" s="28"/>
      <c r="T1865" s="28"/>
      <c r="U1865" s="28"/>
      <c r="V1865" s="28"/>
      <c r="W1865" s="28"/>
      <c r="Y1865" s="28"/>
    </row>
    <row r="1866" spans="16:25">
      <c r="P1866" s="33"/>
      <c r="Q1866" s="28"/>
      <c r="R1866" s="28"/>
      <c r="S1866" s="28"/>
      <c r="T1866" s="28"/>
      <c r="U1866" s="28"/>
      <c r="V1866" s="28"/>
      <c r="W1866" s="28"/>
      <c r="Y1866" s="28"/>
    </row>
    <row r="1867" spans="16:25">
      <c r="P1867" s="33"/>
      <c r="Q1867" s="28"/>
      <c r="R1867" s="28"/>
      <c r="S1867" s="28"/>
      <c r="T1867" s="28"/>
      <c r="U1867" s="28"/>
      <c r="V1867" s="28"/>
      <c r="W1867" s="28"/>
      <c r="Y1867" s="28"/>
    </row>
    <row r="1868" spans="16:25">
      <c r="P1868" s="33"/>
      <c r="Q1868" s="28"/>
      <c r="R1868" s="28"/>
      <c r="S1868" s="28"/>
      <c r="T1868" s="28"/>
      <c r="U1868" s="28"/>
      <c r="V1868" s="28"/>
      <c r="W1868" s="28"/>
      <c r="Y1868" s="28"/>
    </row>
    <row r="1869" spans="16:25">
      <c r="P1869" s="33"/>
      <c r="Q1869" s="28"/>
      <c r="R1869" s="28"/>
      <c r="S1869" s="28"/>
      <c r="T1869" s="28"/>
      <c r="U1869" s="28"/>
      <c r="V1869" s="28"/>
      <c r="W1869" s="28"/>
      <c r="Y1869" s="28"/>
    </row>
    <row r="1870" spans="16:25">
      <c r="P1870" s="33"/>
      <c r="Q1870" s="28"/>
      <c r="R1870" s="28"/>
      <c r="S1870" s="28"/>
      <c r="T1870" s="28"/>
      <c r="U1870" s="28"/>
      <c r="V1870" s="28"/>
      <c r="W1870" s="28"/>
      <c r="Y1870" s="28"/>
    </row>
    <row r="1871" spans="16:25">
      <c r="P1871" s="33"/>
      <c r="Q1871" s="28"/>
      <c r="R1871" s="28"/>
      <c r="S1871" s="28"/>
      <c r="T1871" s="28"/>
      <c r="U1871" s="28"/>
      <c r="V1871" s="28"/>
      <c r="W1871" s="28"/>
      <c r="Y1871" s="28"/>
    </row>
    <row r="1872" spans="16:25">
      <c r="P1872" s="33"/>
      <c r="Q1872" s="28"/>
      <c r="R1872" s="28"/>
      <c r="S1872" s="28"/>
      <c r="T1872" s="28"/>
      <c r="U1872" s="28"/>
      <c r="V1872" s="28"/>
      <c r="W1872" s="28"/>
      <c r="Y1872" s="28"/>
    </row>
    <row r="1873" spans="16:25">
      <c r="P1873" s="33"/>
      <c r="Q1873" s="28"/>
      <c r="R1873" s="28"/>
      <c r="S1873" s="28"/>
      <c r="T1873" s="28"/>
      <c r="U1873" s="28"/>
      <c r="V1873" s="28"/>
      <c r="W1873" s="28"/>
      <c r="Y1873" s="28"/>
    </row>
    <row r="1874" spans="16:25">
      <c r="P1874" s="33"/>
      <c r="Q1874" s="28"/>
      <c r="R1874" s="28"/>
      <c r="S1874" s="28"/>
      <c r="T1874" s="28"/>
      <c r="U1874" s="28"/>
      <c r="V1874" s="28"/>
      <c r="W1874" s="28"/>
      <c r="Y1874" s="28"/>
    </row>
    <row r="1875" spans="16:25">
      <c r="P1875" s="33"/>
      <c r="Q1875" s="28"/>
      <c r="R1875" s="28"/>
      <c r="S1875" s="28"/>
      <c r="T1875" s="28"/>
      <c r="U1875" s="28"/>
      <c r="V1875" s="28"/>
      <c r="W1875" s="28"/>
      <c r="Y1875" s="28"/>
    </row>
    <row r="1876" spans="16:25">
      <c r="P1876" s="33"/>
      <c r="Q1876" s="28"/>
      <c r="R1876" s="28"/>
      <c r="S1876" s="28"/>
      <c r="T1876" s="28"/>
      <c r="U1876" s="28"/>
      <c r="V1876" s="28"/>
      <c r="W1876" s="28"/>
      <c r="Y1876" s="28"/>
    </row>
    <row r="1877" spans="16:25">
      <c r="P1877" s="33"/>
      <c r="Q1877" s="28"/>
      <c r="R1877" s="28"/>
      <c r="S1877" s="28"/>
      <c r="T1877" s="28"/>
      <c r="U1877" s="28"/>
      <c r="V1877" s="28"/>
      <c r="W1877" s="28"/>
      <c r="Y1877" s="28"/>
    </row>
    <row r="1878" spans="16:25">
      <c r="P1878" s="33"/>
      <c r="Q1878" s="28"/>
      <c r="R1878" s="28"/>
      <c r="S1878" s="28"/>
      <c r="T1878" s="28"/>
      <c r="U1878" s="28"/>
      <c r="V1878" s="28"/>
      <c r="W1878" s="28"/>
      <c r="Y1878" s="28"/>
    </row>
    <row r="1879" spans="16:25">
      <c r="P1879" s="33"/>
      <c r="Q1879" s="28"/>
      <c r="R1879" s="28"/>
      <c r="S1879" s="28"/>
      <c r="T1879" s="28"/>
      <c r="U1879" s="28"/>
      <c r="V1879" s="28"/>
      <c r="W1879" s="28"/>
      <c r="Y1879" s="28"/>
    </row>
    <row r="1880" spans="16:25">
      <c r="P1880" s="33"/>
      <c r="Q1880" s="28"/>
      <c r="R1880" s="28"/>
      <c r="S1880" s="28"/>
      <c r="T1880" s="28"/>
      <c r="U1880" s="28"/>
      <c r="V1880" s="28"/>
      <c r="W1880" s="28"/>
      <c r="Y1880" s="28"/>
    </row>
    <row r="1881" spans="16:25">
      <c r="P1881" s="33"/>
      <c r="Q1881" s="28"/>
      <c r="R1881" s="28"/>
      <c r="S1881" s="28"/>
      <c r="T1881" s="28"/>
      <c r="U1881" s="28"/>
      <c r="V1881" s="28"/>
      <c r="W1881" s="28"/>
      <c r="Y1881" s="28"/>
    </row>
    <row r="1882" spans="16:25">
      <c r="P1882" s="33"/>
      <c r="Q1882" s="28"/>
      <c r="R1882" s="28"/>
      <c r="S1882" s="28"/>
      <c r="T1882" s="28"/>
      <c r="U1882" s="28"/>
      <c r="V1882" s="28"/>
      <c r="W1882" s="28"/>
      <c r="Y1882" s="28"/>
    </row>
    <row r="1883" spans="16:25">
      <c r="P1883" s="33"/>
      <c r="Q1883" s="28"/>
      <c r="R1883" s="28"/>
      <c r="S1883" s="28"/>
      <c r="T1883" s="28"/>
      <c r="U1883" s="28"/>
      <c r="V1883" s="28"/>
      <c r="W1883" s="28"/>
      <c r="Y1883" s="28"/>
    </row>
    <row r="1884" spans="16:25">
      <c r="P1884" s="33"/>
      <c r="Q1884" s="28"/>
      <c r="R1884" s="28"/>
      <c r="S1884" s="28"/>
      <c r="T1884" s="28"/>
      <c r="U1884" s="28"/>
      <c r="V1884" s="28"/>
      <c r="W1884" s="28"/>
      <c r="Y1884" s="28"/>
    </row>
    <row r="1885" spans="16:25">
      <c r="P1885" s="33"/>
      <c r="Q1885" s="28"/>
      <c r="R1885" s="28"/>
      <c r="S1885" s="28"/>
      <c r="T1885" s="28"/>
      <c r="U1885" s="28"/>
      <c r="V1885" s="28"/>
      <c r="W1885" s="28"/>
      <c r="Y1885" s="28"/>
    </row>
    <row r="1886" spans="16:25">
      <c r="P1886" s="33"/>
      <c r="Q1886" s="28"/>
      <c r="R1886" s="28"/>
      <c r="S1886" s="28"/>
      <c r="T1886" s="28"/>
      <c r="U1886" s="28"/>
      <c r="V1886" s="28"/>
      <c r="W1886" s="28"/>
      <c r="Y1886" s="28"/>
    </row>
    <row r="1887" spans="16:25">
      <c r="P1887" s="33"/>
      <c r="Q1887" s="28"/>
      <c r="R1887" s="28"/>
      <c r="S1887" s="28"/>
      <c r="T1887" s="28"/>
      <c r="U1887" s="28"/>
      <c r="V1887" s="28"/>
      <c r="W1887" s="28"/>
      <c r="Y1887" s="28"/>
    </row>
    <row r="1888" spans="16:25">
      <c r="P1888" s="33"/>
      <c r="Q1888" s="28"/>
      <c r="R1888" s="28"/>
      <c r="S1888" s="28"/>
      <c r="T1888" s="28"/>
      <c r="U1888" s="28"/>
      <c r="V1888" s="28"/>
      <c r="W1888" s="28"/>
      <c r="Y1888" s="28"/>
    </row>
    <row r="1889" spans="16:25">
      <c r="P1889" s="33"/>
      <c r="Q1889" s="28"/>
      <c r="R1889" s="28"/>
      <c r="S1889" s="28"/>
      <c r="T1889" s="28"/>
      <c r="U1889" s="28"/>
      <c r="V1889" s="28"/>
      <c r="W1889" s="28"/>
      <c r="Y1889" s="28"/>
    </row>
    <row r="1890" spans="16:25">
      <c r="P1890" s="33"/>
      <c r="Q1890" s="28"/>
      <c r="R1890" s="28"/>
      <c r="S1890" s="28"/>
      <c r="T1890" s="28"/>
      <c r="U1890" s="28"/>
      <c r="V1890" s="28"/>
      <c r="W1890" s="28"/>
      <c r="Y1890" s="28"/>
    </row>
    <row r="1891" spans="16:25">
      <c r="P1891" s="33"/>
      <c r="Q1891" s="28"/>
      <c r="R1891" s="28"/>
      <c r="S1891" s="28"/>
      <c r="T1891" s="28"/>
      <c r="U1891" s="28"/>
      <c r="V1891" s="28"/>
      <c r="W1891" s="28"/>
      <c r="Y1891" s="28"/>
    </row>
    <row r="1892" spans="16:25">
      <c r="P1892" s="33"/>
      <c r="Q1892" s="28"/>
      <c r="R1892" s="28"/>
      <c r="S1892" s="28"/>
      <c r="T1892" s="28"/>
      <c r="U1892" s="28"/>
      <c r="V1892" s="28"/>
      <c r="W1892" s="28"/>
      <c r="Y1892" s="28"/>
    </row>
    <row r="1893" spans="16:25">
      <c r="P1893" s="33"/>
      <c r="Q1893" s="28"/>
      <c r="R1893" s="28"/>
      <c r="S1893" s="28"/>
      <c r="T1893" s="28"/>
      <c r="U1893" s="28"/>
      <c r="V1893" s="28"/>
      <c r="W1893" s="28"/>
      <c r="Y1893" s="28"/>
    </row>
    <row r="1894" spans="16:25">
      <c r="P1894" s="33"/>
      <c r="Q1894" s="28"/>
      <c r="R1894" s="28"/>
      <c r="S1894" s="28"/>
      <c r="T1894" s="28"/>
      <c r="U1894" s="28"/>
      <c r="V1894" s="28"/>
      <c r="W1894" s="28"/>
      <c r="Y1894" s="28"/>
    </row>
    <row r="1895" spans="16:25">
      <c r="P1895" s="33"/>
      <c r="Q1895" s="28"/>
      <c r="R1895" s="28"/>
      <c r="S1895" s="28"/>
      <c r="T1895" s="28"/>
      <c r="U1895" s="28"/>
      <c r="V1895" s="28"/>
      <c r="W1895" s="28"/>
      <c r="Y1895" s="28"/>
    </row>
    <row r="1896" spans="16:25">
      <c r="P1896" s="33"/>
      <c r="Q1896" s="28"/>
      <c r="R1896" s="28"/>
      <c r="S1896" s="28"/>
      <c r="T1896" s="28"/>
      <c r="U1896" s="28"/>
      <c r="V1896" s="28"/>
      <c r="W1896" s="28"/>
      <c r="Y1896" s="28"/>
    </row>
    <row r="1897" spans="16:25">
      <c r="P1897" s="33"/>
      <c r="Q1897" s="28"/>
      <c r="R1897" s="28"/>
      <c r="S1897" s="28"/>
      <c r="T1897" s="28"/>
      <c r="U1897" s="28"/>
      <c r="V1897" s="28"/>
      <c r="W1897" s="28"/>
      <c r="Y1897" s="28"/>
    </row>
    <row r="1898" spans="16:25">
      <c r="P1898" s="33"/>
      <c r="Q1898" s="28"/>
      <c r="R1898" s="28"/>
      <c r="S1898" s="28"/>
      <c r="T1898" s="28"/>
      <c r="U1898" s="28"/>
      <c r="V1898" s="28"/>
      <c r="W1898" s="28"/>
      <c r="Y1898" s="28"/>
    </row>
    <row r="1899" spans="16:25">
      <c r="P1899" s="33"/>
      <c r="Q1899" s="28"/>
      <c r="R1899" s="28"/>
      <c r="S1899" s="28"/>
      <c r="T1899" s="28"/>
      <c r="U1899" s="28"/>
      <c r="V1899" s="28"/>
      <c r="W1899" s="28"/>
      <c r="Y1899" s="28"/>
    </row>
    <row r="1900" spans="16:25">
      <c r="P1900" s="33"/>
      <c r="Q1900" s="28"/>
      <c r="R1900" s="28"/>
      <c r="S1900" s="28"/>
      <c r="T1900" s="28"/>
      <c r="U1900" s="28"/>
      <c r="V1900" s="28"/>
      <c r="W1900" s="28"/>
      <c r="Y1900" s="28"/>
    </row>
    <row r="1901" spans="16:25">
      <c r="P1901" s="33"/>
      <c r="Q1901" s="28"/>
      <c r="R1901" s="28"/>
      <c r="S1901" s="28"/>
      <c r="T1901" s="28"/>
      <c r="U1901" s="28"/>
      <c r="V1901" s="28"/>
      <c r="W1901" s="28"/>
      <c r="Y1901" s="28"/>
    </row>
    <row r="1902" spans="16:25">
      <c r="P1902" s="33"/>
      <c r="Q1902" s="28"/>
      <c r="R1902" s="28"/>
      <c r="S1902" s="28"/>
      <c r="T1902" s="28"/>
      <c r="U1902" s="28"/>
      <c r="V1902" s="28"/>
      <c r="W1902" s="28"/>
      <c r="Y1902" s="28"/>
    </row>
    <row r="1903" spans="16:25">
      <c r="P1903" s="33"/>
      <c r="Q1903" s="28"/>
      <c r="R1903" s="28"/>
      <c r="S1903" s="28"/>
      <c r="T1903" s="28"/>
      <c r="U1903" s="28"/>
      <c r="V1903" s="28"/>
      <c r="W1903" s="28"/>
      <c r="Y1903" s="28"/>
    </row>
    <row r="1904" spans="16:25">
      <c r="P1904" s="33"/>
      <c r="Q1904" s="28"/>
      <c r="R1904" s="28"/>
      <c r="S1904" s="28"/>
      <c r="T1904" s="28"/>
      <c r="U1904" s="28"/>
      <c r="V1904" s="28"/>
      <c r="W1904" s="28"/>
      <c r="Y1904" s="28"/>
    </row>
    <row r="1905" spans="16:25">
      <c r="P1905" s="33"/>
      <c r="Q1905" s="28"/>
      <c r="R1905" s="28"/>
      <c r="S1905" s="28"/>
      <c r="T1905" s="28"/>
      <c r="U1905" s="28"/>
      <c r="V1905" s="28"/>
      <c r="W1905" s="28"/>
      <c r="Y1905" s="28"/>
    </row>
    <row r="1906" spans="16:25">
      <c r="P1906" s="33"/>
      <c r="Q1906" s="28"/>
      <c r="R1906" s="28"/>
      <c r="S1906" s="28"/>
      <c r="T1906" s="28"/>
      <c r="U1906" s="28"/>
      <c r="V1906" s="28"/>
      <c r="W1906" s="28"/>
      <c r="Y1906" s="28"/>
    </row>
    <row r="1907" spans="16:25">
      <c r="P1907" s="33"/>
      <c r="Q1907" s="28"/>
      <c r="R1907" s="28"/>
      <c r="S1907" s="28"/>
      <c r="T1907" s="28"/>
      <c r="U1907" s="28"/>
      <c r="V1907" s="28"/>
      <c r="W1907" s="28"/>
      <c r="Y1907" s="28"/>
    </row>
    <row r="1908" spans="16:25">
      <c r="P1908" s="33"/>
      <c r="Q1908" s="28"/>
      <c r="R1908" s="28"/>
      <c r="S1908" s="28"/>
      <c r="T1908" s="28"/>
      <c r="U1908" s="28"/>
      <c r="V1908" s="28"/>
      <c r="W1908" s="28"/>
      <c r="Y1908" s="28"/>
    </row>
    <row r="1909" spans="16:25">
      <c r="P1909" s="33"/>
      <c r="Q1909" s="28"/>
      <c r="R1909" s="28"/>
      <c r="S1909" s="28"/>
      <c r="T1909" s="28"/>
      <c r="U1909" s="28"/>
      <c r="V1909" s="28"/>
      <c r="W1909" s="28"/>
      <c r="Y1909" s="28"/>
    </row>
    <row r="1910" spans="16:25">
      <c r="P1910" s="33"/>
      <c r="Q1910" s="28"/>
      <c r="R1910" s="28"/>
      <c r="S1910" s="28"/>
      <c r="T1910" s="28"/>
      <c r="U1910" s="28"/>
      <c r="V1910" s="28"/>
      <c r="W1910" s="28"/>
      <c r="Y1910" s="28"/>
    </row>
    <row r="1911" spans="16:25">
      <c r="P1911" s="33"/>
      <c r="Q1911" s="28"/>
      <c r="R1911" s="28"/>
      <c r="S1911" s="28"/>
      <c r="T1911" s="28"/>
      <c r="U1911" s="28"/>
      <c r="V1911" s="28"/>
      <c r="W1911" s="28"/>
      <c r="Y1911" s="28"/>
    </row>
    <row r="1912" spans="16:25">
      <c r="P1912" s="33"/>
      <c r="Q1912" s="28"/>
      <c r="R1912" s="28"/>
      <c r="S1912" s="28"/>
      <c r="T1912" s="28"/>
      <c r="U1912" s="28"/>
      <c r="V1912" s="28"/>
      <c r="W1912" s="28"/>
      <c r="Y1912" s="28"/>
    </row>
    <row r="1913" spans="16:25">
      <c r="P1913" s="33"/>
      <c r="Q1913" s="28"/>
      <c r="R1913" s="28"/>
      <c r="S1913" s="28"/>
      <c r="T1913" s="28"/>
      <c r="U1913" s="28"/>
      <c r="V1913" s="28"/>
      <c r="W1913" s="28"/>
      <c r="Y1913" s="28"/>
    </row>
    <row r="1914" spans="16:25">
      <c r="P1914" s="33"/>
      <c r="Q1914" s="28"/>
      <c r="R1914" s="28"/>
      <c r="S1914" s="28"/>
      <c r="T1914" s="28"/>
      <c r="U1914" s="28"/>
      <c r="V1914" s="28"/>
      <c r="W1914" s="28"/>
      <c r="Y1914" s="28"/>
    </row>
    <row r="1915" spans="16:25">
      <c r="P1915" s="33"/>
      <c r="Q1915" s="28"/>
      <c r="R1915" s="28"/>
      <c r="S1915" s="28"/>
      <c r="T1915" s="28"/>
      <c r="U1915" s="28"/>
      <c r="V1915" s="28"/>
      <c r="W1915" s="28"/>
      <c r="Y1915" s="28"/>
    </row>
    <row r="1916" spans="16:25">
      <c r="P1916" s="33"/>
      <c r="Q1916" s="28"/>
      <c r="R1916" s="28"/>
      <c r="S1916" s="28"/>
      <c r="T1916" s="28"/>
      <c r="U1916" s="28"/>
      <c r="V1916" s="28"/>
      <c r="W1916" s="28"/>
      <c r="Y1916" s="28"/>
    </row>
    <row r="1917" spans="16:25">
      <c r="P1917" s="33"/>
      <c r="Q1917" s="28"/>
      <c r="R1917" s="28"/>
      <c r="S1917" s="28"/>
      <c r="T1917" s="28"/>
      <c r="U1917" s="28"/>
      <c r="V1917" s="28"/>
      <c r="W1917" s="28"/>
      <c r="Y1917" s="28"/>
    </row>
    <row r="1918" spans="16:25">
      <c r="P1918" s="33"/>
      <c r="Q1918" s="28"/>
      <c r="R1918" s="28"/>
      <c r="S1918" s="28"/>
      <c r="T1918" s="28"/>
      <c r="U1918" s="28"/>
      <c r="V1918" s="28"/>
      <c r="W1918" s="28"/>
      <c r="Y1918" s="28"/>
    </row>
    <row r="1919" spans="16:25">
      <c r="P1919" s="33"/>
      <c r="Q1919" s="28"/>
      <c r="R1919" s="28"/>
      <c r="S1919" s="28"/>
      <c r="T1919" s="28"/>
      <c r="U1919" s="28"/>
      <c r="V1919" s="28"/>
      <c r="W1919" s="28"/>
      <c r="Y1919" s="28"/>
    </row>
    <row r="1920" spans="16:25">
      <c r="P1920" s="33"/>
      <c r="Q1920" s="28"/>
      <c r="R1920" s="28"/>
      <c r="S1920" s="28"/>
      <c r="T1920" s="28"/>
      <c r="U1920" s="28"/>
      <c r="V1920" s="28"/>
      <c r="W1920" s="28"/>
      <c r="Y1920" s="28"/>
    </row>
    <row r="1921" spans="16:25">
      <c r="P1921" s="33"/>
      <c r="Q1921" s="28"/>
      <c r="R1921" s="28"/>
      <c r="S1921" s="28"/>
      <c r="T1921" s="28"/>
      <c r="U1921" s="28"/>
      <c r="V1921" s="28"/>
      <c r="W1921" s="28"/>
      <c r="Y1921" s="28"/>
    </row>
    <row r="1922" spans="16:25">
      <c r="P1922" s="33"/>
      <c r="Q1922" s="28"/>
      <c r="R1922" s="28"/>
      <c r="S1922" s="28"/>
      <c r="T1922" s="28"/>
      <c r="U1922" s="28"/>
      <c r="V1922" s="28"/>
      <c r="W1922" s="28"/>
      <c r="Y1922" s="28"/>
    </row>
    <row r="1923" spans="16:25">
      <c r="P1923" s="33"/>
      <c r="Q1923" s="28"/>
      <c r="R1923" s="28"/>
      <c r="S1923" s="28"/>
      <c r="T1923" s="28"/>
      <c r="U1923" s="28"/>
      <c r="V1923" s="28"/>
      <c r="W1923" s="28"/>
      <c r="Y1923" s="28"/>
    </row>
    <row r="1924" spans="16:25">
      <c r="P1924" s="33"/>
      <c r="Q1924" s="28"/>
      <c r="R1924" s="28"/>
      <c r="S1924" s="28"/>
      <c r="T1924" s="28"/>
      <c r="U1924" s="28"/>
      <c r="V1924" s="28"/>
      <c r="W1924" s="28"/>
      <c r="Y1924" s="28"/>
    </row>
    <row r="1925" spans="16:25">
      <c r="P1925" s="33"/>
      <c r="Q1925" s="28"/>
      <c r="R1925" s="28"/>
      <c r="S1925" s="28"/>
      <c r="T1925" s="28"/>
      <c r="U1925" s="28"/>
      <c r="V1925" s="28"/>
      <c r="W1925" s="28"/>
      <c r="Y1925" s="28"/>
    </row>
    <row r="1926" spans="16:25">
      <c r="P1926" s="33"/>
      <c r="Q1926" s="28"/>
      <c r="R1926" s="28"/>
      <c r="S1926" s="28"/>
      <c r="T1926" s="28"/>
      <c r="U1926" s="28"/>
      <c r="V1926" s="28"/>
      <c r="W1926" s="28"/>
      <c r="Y1926" s="28"/>
    </row>
    <row r="1927" spans="16:25">
      <c r="P1927" s="33"/>
      <c r="Q1927" s="28"/>
      <c r="R1927" s="28"/>
      <c r="S1927" s="28"/>
      <c r="T1927" s="28"/>
      <c r="U1927" s="28"/>
      <c r="V1927" s="28"/>
      <c r="W1927" s="28"/>
      <c r="Y1927" s="28"/>
    </row>
    <row r="1928" spans="16:25">
      <c r="P1928" s="33"/>
      <c r="Q1928" s="28"/>
      <c r="R1928" s="28"/>
      <c r="S1928" s="28"/>
      <c r="T1928" s="28"/>
      <c r="U1928" s="28"/>
      <c r="V1928" s="28"/>
      <c r="W1928" s="28"/>
      <c r="Y1928" s="28"/>
    </row>
    <row r="1929" spans="16:25">
      <c r="P1929" s="33"/>
      <c r="Q1929" s="28"/>
      <c r="R1929" s="28"/>
      <c r="S1929" s="28"/>
      <c r="T1929" s="28"/>
      <c r="U1929" s="28"/>
      <c r="V1929" s="28"/>
      <c r="W1929" s="28"/>
      <c r="Y1929" s="28"/>
    </row>
    <row r="1930" spans="16:25">
      <c r="P1930" s="33"/>
      <c r="Q1930" s="28"/>
      <c r="R1930" s="28"/>
      <c r="S1930" s="28"/>
      <c r="T1930" s="28"/>
      <c r="U1930" s="28"/>
      <c r="V1930" s="28"/>
      <c r="W1930" s="28"/>
      <c r="Y1930" s="28"/>
    </row>
    <row r="1931" spans="16:25">
      <c r="P1931" s="33"/>
      <c r="Q1931" s="28"/>
      <c r="R1931" s="28"/>
      <c r="S1931" s="28"/>
      <c r="T1931" s="28"/>
      <c r="U1931" s="28"/>
      <c r="V1931" s="28"/>
      <c r="W1931" s="28"/>
      <c r="Y1931" s="28"/>
    </row>
    <row r="1932" spans="16:25">
      <c r="P1932" s="33"/>
      <c r="Q1932" s="28"/>
      <c r="R1932" s="28"/>
      <c r="S1932" s="28"/>
      <c r="T1932" s="28"/>
      <c r="U1932" s="28"/>
      <c r="V1932" s="28"/>
      <c r="W1932" s="28"/>
      <c r="Y1932" s="28"/>
    </row>
    <row r="1933" spans="16:25">
      <c r="P1933" s="33"/>
      <c r="Q1933" s="28"/>
      <c r="R1933" s="28"/>
      <c r="S1933" s="28"/>
      <c r="T1933" s="28"/>
      <c r="U1933" s="28"/>
      <c r="V1933" s="28"/>
      <c r="W1933" s="28"/>
      <c r="Y1933" s="28"/>
    </row>
    <row r="1934" spans="16:25">
      <c r="P1934" s="33"/>
      <c r="Q1934" s="28"/>
      <c r="R1934" s="28"/>
      <c r="S1934" s="28"/>
      <c r="T1934" s="28"/>
      <c r="U1934" s="28"/>
      <c r="V1934" s="28"/>
      <c r="W1934" s="28"/>
      <c r="Y1934" s="28"/>
    </row>
    <row r="1935" spans="16:25">
      <c r="P1935" s="33"/>
      <c r="Q1935" s="28"/>
      <c r="R1935" s="28"/>
      <c r="S1935" s="28"/>
      <c r="T1935" s="28"/>
      <c r="U1935" s="28"/>
      <c r="V1935" s="28"/>
      <c r="W1935" s="28"/>
      <c r="Y1935" s="28"/>
    </row>
    <row r="1936" spans="16:25">
      <c r="P1936" s="33"/>
      <c r="Q1936" s="28"/>
      <c r="R1936" s="28"/>
      <c r="S1936" s="28"/>
      <c r="T1936" s="28"/>
      <c r="U1936" s="28"/>
      <c r="V1936" s="28"/>
      <c r="W1936" s="28"/>
      <c r="Y1936" s="28"/>
    </row>
    <row r="1937" spans="16:25">
      <c r="P1937" s="33"/>
      <c r="Q1937" s="28"/>
      <c r="R1937" s="28"/>
      <c r="S1937" s="28"/>
      <c r="T1937" s="28"/>
      <c r="U1937" s="28"/>
      <c r="V1937" s="28"/>
      <c r="W1937" s="28"/>
      <c r="Y1937" s="28"/>
    </row>
    <row r="1938" spans="16:25">
      <c r="P1938" s="33"/>
      <c r="Q1938" s="28"/>
      <c r="R1938" s="28"/>
      <c r="S1938" s="28"/>
      <c r="T1938" s="28"/>
      <c r="U1938" s="28"/>
      <c r="V1938" s="28"/>
      <c r="W1938" s="28"/>
      <c r="Y1938" s="28"/>
    </row>
    <row r="1939" spans="16:25">
      <c r="P1939" s="33"/>
      <c r="Q1939" s="28"/>
      <c r="R1939" s="28"/>
      <c r="S1939" s="28"/>
      <c r="T1939" s="28"/>
      <c r="U1939" s="28"/>
      <c r="V1939" s="28"/>
      <c r="W1939" s="28"/>
      <c r="Y1939" s="28"/>
    </row>
    <row r="1940" spans="16:25">
      <c r="P1940" s="33"/>
      <c r="Q1940" s="28"/>
      <c r="R1940" s="28"/>
      <c r="S1940" s="28"/>
      <c r="T1940" s="28"/>
      <c r="U1940" s="28"/>
      <c r="V1940" s="28"/>
      <c r="W1940" s="28"/>
      <c r="Y1940" s="28"/>
    </row>
    <row r="1941" spans="16:25">
      <c r="P1941" s="33"/>
      <c r="Q1941" s="28"/>
      <c r="R1941" s="28"/>
      <c r="S1941" s="28"/>
      <c r="T1941" s="28"/>
      <c r="U1941" s="28"/>
      <c r="V1941" s="28"/>
      <c r="W1941" s="28"/>
      <c r="Y1941" s="28"/>
    </row>
    <row r="1942" spans="16:25">
      <c r="P1942" s="33"/>
      <c r="Q1942" s="28"/>
      <c r="R1942" s="28"/>
      <c r="S1942" s="28"/>
      <c r="T1942" s="28"/>
      <c r="U1942" s="28"/>
      <c r="V1942" s="28"/>
      <c r="W1942" s="28"/>
      <c r="Y1942" s="28"/>
    </row>
    <row r="1943" spans="16:25">
      <c r="P1943" s="33"/>
      <c r="Q1943" s="28"/>
      <c r="R1943" s="28"/>
      <c r="S1943" s="28"/>
      <c r="T1943" s="28"/>
      <c r="U1943" s="28"/>
      <c r="V1943" s="28"/>
      <c r="W1943" s="28"/>
      <c r="Y1943" s="28"/>
    </row>
    <row r="1944" spans="16:25">
      <c r="P1944" s="33"/>
      <c r="Q1944" s="28"/>
      <c r="R1944" s="28"/>
      <c r="S1944" s="28"/>
      <c r="T1944" s="28"/>
      <c r="U1944" s="28"/>
      <c r="V1944" s="28"/>
      <c r="W1944" s="28"/>
      <c r="Y1944" s="28"/>
    </row>
    <row r="1945" spans="16:25">
      <c r="P1945" s="33"/>
      <c r="Q1945" s="28"/>
      <c r="R1945" s="28"/>
      <c r="S1945" s="28"/>
      <c r="T1945" s="28"/>
      <c r="U1945" s="28"/>
      <c r="V1945" s="28"/>
      <c r="W1945" s="28"/>
      <c r="Y1945" s="28"/>
    </row>
    <row r="1946" spans="16:25">
      <c r="P1946" s="33"/>
      <c r="Q1946" s="28"/>
      <c r="R1946" s="28"/>
      <c r="S1946" s="28"/>
      <c r="T1946" s="28"/>
      <c r="U1946" s="28"/>
      <c r="V1946" s="28"/>
      <c r="W1946" s="28"/>
      <c r="Y1946" s="28"/>
    </row>
    <row r="1947" spans="16:25">
      <c r="P1947" s="33"/>
      <c r="Q1947" s="28"/>
      <c r="R1947" s="28"/>
      <c r="S1947" s="28"/>
      <c r="T1947" s="28"/>
      <c r="U1947" s="28"/>
      <c r="V1947" s="28"/>
      <c r="W1947" s="28"/>
      <c r="Y1947" s="28"/>
    </row>
    <row r="1948" spans="16:25">
      <c r="P1948" s="33"/>
      <c r="Q1948" s="28"/>
      <c r="R1948" s="28"/>
      <c r="S1948" s="28"/>
      <c r="T1948" s="28"/>
      <c r="U1948" s="28"/>
      <c r="V1948" s="28"/>
      <c r="W1948" s="28"/>
      <c r="Y1948" s="28"/>
    </row>
    <row r="1949" spans="16:25">
      <c r="P1949" s="33"/>
      <c r="Q1949" s="28"/>
      <c r="R1949" s="28"/>
      <c r="S1949" s="28"/>
      <c r="T1949" s="28"/>
      <c r="U1949" s="28"/>
      <c r="V1949" s="28"/>
      <c r="W1949" s="28"/>
      <c r="Y1949" s="28"/>
    </row>
    <row r="1950" spans="16:25">
      <c r="P1950" s="33"/>
      <c r="Q1950" s="28"/>
      <c r="R1950" s="28"/>
      <c r="S1950" s="28"/>
      <c r="T1950" s="28"/>
      <c r="U1950" s="28"/>
      <c r="V1950" s="28"/>
      <c r="W1950" s="28"/>
      <c r="Y1950" s="28"/>
    </row>
    <row r="1951" spans="16:25">
      <c r="P1951" s="33"/>
      <c r="Q1951" s="28"/>
      <c r="R1951" s="28"/>
      <c r="S1951" s="28"/>
      <c r="T1951" s="28"/>
      <c r="U1951" s="28"/>
      <c r="V1951" s="28"/>
      <c r="W1951" s="28"/>
      <c r="Y1951" s="28"/>
    </row>
    <row r="1952" spans="16:25">
      <c r="P1952" s="33"/>
      <c r="Q1952" s="28"/>
      <c r="R1952" s="28"/>
      <c r="S1952" s="28"/>
      <c r="T1952" s="28"/>
      <c r="U1952" s="28"/>
      <c r="V1952" s="28"/>
      <c r="W1952" s="28"/>
      <c r="Y1952" s="28"/>
    </row>
    <row r="1953" spans="16:25">
      <c r="P1953" s="33"/>
      <c r="Q1953" s="28"/>
      <c r="R1953" s="28"/>
      <c r="S1953" s="28"/>
      <c r="T1953" s="28"/>
      <c r="U1953" s="28"/>
      <c r="V1953" s="28"/>
      <c r="W1953" s="28"/>
      <c r="Y1953" s="28"/>
    </row>
    <row r="1954" spans="16:25">
      <c r="P1954" s="33"/>
      <c r="Q1954" s="28"/>
      <c r="R1954" s="28"/>
      <c r="S1954" s="28"/>
      <c r="T1954" s="28"/>
      <c r="U1954" s="28"/>
      <c r="V1954" s="28"/>
      <c r="W1954" s="28"/>
      <c r="Y1954" s="28"/>
    </row>
    <row r="1955" spans="16:25">
      <c r="P1955" s="33"/>
      <c r="Q1955" s="28"/>
      <c r="R1955" s="28"/>
      <c r="S1955" s="28"/>
      <c r="T1955" s="28"/>
      <c r="U1955" s="28"/>
      <c r="V1955" s="28"/>
      <c r="W1955" s="28"/>
      <c r="Y1955" s="28"/>
    </row>
    <row r="1956" spans="16:25">
      <c r="P1956" s="33"/>
      <c r="Q1956" s="28"/>
      <c r="R1956" s="28"/>
      <c r="S1956" s="28"/>
      <c r="T1956" s="28"/>
      <c r="U1956" s="28"/>
      <c r="V1956" s="28"/>
      <c r="W1956" s="28"/>
      <c r="Y1956" s="28"/>
    </row>
    <row r="1957" spans="16:25">
      <c r="P1957" s="33"/>
      <c r="Q1957" s="28"/>
      <c r="R1957" s="28"/>
      <c r="S1957" s="28"/>
      <c r="T1957" s="28"/>
      <c r="U1957" s="28"/>
      <c r="V1957" s="28"/>
      <c r="W1957" s="28"/>
      <c r="Y1957" s="28"/>
    </row>
    <row r="1958" spans="16:25">
      <c r="P1958" s="33"/>
      <c r="Q1958" s="28"/>
      <c r="R1958" s="28"/>
      <c r="S1958" s="28"/>
      <c r="T1958" s="28"/>
      <c r="U1958" s="28"/>
      <c r="V1958" s="28"/>
      <c r="W1958" s="28"/>
      <c r="Y1958" s="28"/>
    </row>
    <row r="1959" spans="16:25">
      <c r="P1959" s="33"/>
      <c r="Q1959" s="28"/>
      <c r="R1959" s="28"/>
      <c r="S1959" s="28"/>
      <c r="T1959" s="28"/>
      <c r="U1959" s="28"/>
      <c r="V1959" s="28"/>
      <c r="W1959" s="28"/>
      <c r="Y1959" s="28"/>
    </row>
    <row r="1960" spans="16:25">
      <c r="P1960" s="33"/>
      <c r="Q1960" s="28"/>
      <c r="R1960" s="28"/>
      <c r="S1960" s="28"/>
      <c r="T1960" s="28"/>
      <c r="U1960" s="28"/>
      <c r="V1960" s="28"/>
      <c r="W1960" s="28"/>
      <c r="Y1960" s="28"/>
    </row>
    <row r="1961" spans="16:25">
      <c r="P1961" s="33"/>
      <c r="Q1961" s="28"/>
      <c r="R1961" s="28"/>
      <c r="S1961" s="28"/>
      <c r="T1961" s="28"/>
      <c r="U1961" s="28"/>
      <c r="V1961" s="28"/>
      <c r="W1961" s="28"/>
      <c r="Y1961" s="28"/>
    </row>
    <row r="1962" spans="16:25">
      <c r="P1962" s="33"/>
      <c r="Q1962" s="28"/>
      <c r="R1962" s="28"/>
      <c r="S1962" s="28"/>
      <c r="T1962" s="28"/>
      <c r="U1962" s="28"/>
      <c r="V1962" s="28"/>
      <c r="W1962" s="28"/>
      <c r="Y1962" s="28"/>
    </row>
    <row r="1963" spans="16:25">
      <c r="P1963" s="33"/>
      <c r="Q1963" s="28"/>
      <c r="R1963" s="28"/>
      <c r="S1963" s="28"/>
      <c r="T1963" s="28"/>
      <c r="U1963" s="28"/>
      <c r="V1963" s="28"/>
      <c r="W1963" s="28"/>
      <c r="Y1963" s="28"/>
    </row>
    <row r="1964" spans="16:25">
      <c r="P1964" s="33"/>
      <c r="Q1964" s="28"/>
      <c r="R1964" s="28"/>
      <c r="S1964" s="28"/>
      <c r="T1964" s="28"/>
      <c r="U1964" s="28"/>
      <c r="V1964" s="28"/>
      <c r="W1964" s="28"/>
      <c r="Y1964" s="28"/>
    </row>
    <row r="1965" spans="16:25">
      <c r="P1965" s="33"/>
      <c r="Q1965" s="28"/>
      <c r="R1965" s="28"/>
      <c r="S1965" s="28"/>
      <c r="T1965" s="28"/>
      <c r="U1965" s="28"/>
      <c r="V1965" s="28"/>
      <c r="W1965" s="28"/>
      <c r="Y1965" s="28"/>
    </row>
    <row r="1966" spans="16:25">
      <c r="P1966" s="33"/>
      <c r="Q1966" s="28"/>
      <c r="R1966" s="28"/>
      <c r="S1966" s="28"/>
      <c r="T1966" s="28"/>
      <c r="U1966" s="28"/>
      <c r="V1966" s="28"/>
      <c r="W1966" s="28"/>
      <c r="Y1966" s="28"/>
    </row>
    <row r="1967" spans="16:25">
      <c r="P1967" s="33"/>
      <c r="Q1967" s="28"/>
      <c r="R1967" s="28"/>
      <c r="S1967" s="28"/>
      <c r="T1967" s="28"/>
      <c r="U1967" s="28"/>
      <c r="V1967" s="28"/>
      <c r="W1967" s="28"/>
      <c r="Y1967" s="28"/>
    </row>
    <row r="1968" spans="16:25">
      <c r="P1968" s="33"/>
      <c r="Q1968" s="28"/>
      <c r="R1968" s="28"/>
      <c r="S1968" s="28"/>
      <c r="T1968" s="28"/>
      <c r="U1968" s="28"/>
      <c r="V1968" s="28"/>
      <c r="W1968" s="28"/>
      <c r="Y1968" s="28"/>
    </row>
    <row r="1969" spans="16:25">
      <c r="P1969" s="33"/>
      <c r="Q1969" s="28"/>
      <c r="R1969" s="28"/>
      <c r="S1969" s="28"/>
      <c r="T1969" s="28"/>
      <c r="U1969" s="28"/>
      <c r="V1969" s="28"/>
      <c r="W1969" s="28"/>
      <c r="Y1969" s="28"/>
    </row>
    <row r="1970" spans="16:25">
      <c r="P1970" s="33"/>
      <c r="Q1970" s="28"/>
      <c r="R1970" s="28"/>
      <c r="S1970" s="28"/>
      <c r="T1970" s="28"/>
      <c r="U1970" s="28"/>
      <c r="V1970" s="28"/>
      <c r="W1970" s="28"/>
      <c r="Y1970" s="28"/>
    </row>
    <row r="1971" spans="16:25">
      <c r="P1971" s="33"/>
      <c r="Q1971" s="28"/>
      <c r="R1971" s="28"/>
      <c r="S1971" s="28"/>
      <c r="T1971" s="28"/>
      <c r="U1971" s="28"/>
      <c r="V1971" s="28"/>
      <c r="W1971" s="28"/>
      <c r="Y1971" s="28"/>
    </row>
    <row r="1972" spans="16:25">
      <c r="P1972" s="33"/>
      <c r="Q1972" s="28"/>
      <c r="R1972" s="28"/>
      <c r="S1972" s="28"/>
      <c r="T1972" s="28"/>
      <c r="U1972" s="28"/>
      <c r="V1972" s="28"/>
      <c r="W1972" s="28"/>
      <c r="Y1972" s="28"/>
    </row>
    <row r="1973" spans="16:25">
      <c r="P1973" s="33"/>
      <c r="Q1973" s="28"/>
      <c r="R1973" s="28"/>
      <c r="S1973" s="28"/>
      <c r="T1973" s="28"/>
      <c r="U1973" s="28"/>
      <c r="V1973" s="28"/>
      <c r="W1973" s="28"/>
      <c r="Y1973" s="28"/>
    </row>
    <row r="1974" spans="16:25">
      <c r="P1974" s="33"/>
      <c r="Q1974" s="28"/>
      <c r="R1974" s="28"/>
      <c r="S1974" s="28"/>
      <c r="T1974" s="28"/>
      <c r="U1974" s="28"/>
      <c r="V1974" s="28"/>
      <c r="W1974" s="28"/>
      <c r="Y1974" s="28"/>
    </row>
    <row r="1975" spans="16:25">
      <c r="P1975" s="33"/>
      <c r="Q1975" s="28"/>
      <c r="R1975" s="28"/>
      <c r="S1975" s="28"/>
      <c r="T1975" s="28"/>
      <c r="U1975" s="28"/>
      <c r="V1975" s="28"/>
      <c r="W1975" s="28"/>
      <c r="Y1975" s="28"/>
    </row>
    <row r="1976" spans="16:25">
      <c r="P1976" s="33"/>
      <c r="Q1976" s="28"/>
      <c r="R1976" s="28"/>
      <c r="S1976" s="28"/>
      <c r="T1976" s="28"/>
      <c r="U1976" s="28"/>
      <c r="V1976" s="28"/>
      <c r="W1976" s="28"/>
      <c r="Y1976" s="28"/>
    </row>
    <row r="1977" spans="16:25">
      <c r="P1977" s="33"/>
      <c r="Q1977" s="28"/>
      <c r="R1977" s="28"/>
      <c r="S1977" s="28"/>
      <c r="T1977" s="28"/>
      <c r="U1977" s="28"/>
      <c r="V1977" s="28"/>
      <c r="W1977" s="28"/>
      <c r="Y1977" s="28"/>
    </row>
    <row r="1978" spans="16:25">
      <c r="P1978" s="33"/>
      <c r="Q1978" s="28"/>
      <c r="R1978" s="28"/>
      <c r="S1978" s="28"/>
      <c r="T1978" s="28"/>
      <c r="U1978" s="28"/>
      <c r="V1978" s="28"/>
      <c r="W1978" s="28"/>
      <c r="Y1978" s="28"/>
    </row>
    <row r="1979" spans="16:25">
      <c r="P1979" s="33"/>
      <c r="Q1979" s="28"/>
      <c r="R1979" s="28"/>
      <c r="S1979" s="28"/>
      <c r="T1979" s="28"/>
      <c r="U1979" s="28"/>
      <c r="V1979" s="28"/>
      <c r="W1979" s="28"/>
      <c r="Y1979" s="28"/>
    </row>
    <row r="1980" spans="16:25">
      <c r="P1980" s="33"/>
      <c r="Q1980" s="28"/>
      <c r="R1980" s="28"/>
      <c r="S1980" s="28"/>
      <c r="T1980" s="28"/>
      <c r="U1980" s="28"/>
      <c r="V1980" s="28"/>
      <c r="W1980" s="28"/>
      <c r="Y1980" s="28"/>
    </row>
    <row r="1981" spans="16:25">
      <c r="P1981" s="33"/>
      <c r="Q1981" s="28"/>
      <c r="R1981" s="28"/>
      <c r="S1981" s="28"/>
      <c r="T1981" s="28"/>
      <c r="U1981" s="28"/>
      <c r="V1981" s="28"/>
      <c r="W1981" s="28"/>
      <c r="Y1981" s="28"/>
    </row>
    <row r="1982" spans="16:25">
      <c r="P1982" s="33"/>
      <c r="Q1982" s="28"/>
      <c r="R1982" s="28"/>
      <c r="S1982" s="28"/>
      <c r="T1982" s="28"/>
      <c r="U1982" s="28"/>
      <c r="V1982" s="28"/>
      <c r="W1982" s="28"/>
      <c r="Y1982" s="28"/>
    </row>
    <row r="1983" spans="16:25">
      <c r="P1983" s="33"/>
      <c r="Q1983" s="28"/>
      <c r="R1983" s="28"/>
      <c r="S1983" s="28"/>
      <c r="T1983" s="28"/>
      <c r="U1983" s="28"/>
      <c r="V1983" s="28"/>
      <c r="W1983" s="28"/>
      <c r="Y1983" s="28"/>
    </row>
    <row r="1984" spans="16:25">
      <c r="P1984" s="33"/>
      <c r="Q1984" s="28"/>
      <c r="R1984" s="28"/>
      <c r="S1984" s="28"/>
      <c r="T1984" s="28"/>
      <c r="U1984" s="28"/>
      <c r="V1984" s="28"/>
      <c r="W1984" s="28"/>
      <c r="Y1984" s="28"/>
    </row>
    <row r="1985" spans="16:25">
      <c r="P1985" s="33"/>
      <c r="Q1985" s="28"/>
      <c r="R1985" s="28"/>
      <c r="S1985" s="28"/>
      <c r="T1985" s="28"/>
      <c r="U1985" s="28"/>
      <c r="V1985" s="28"/>
      <c r="W1985" s="28"/>
      <c r="Y1985" s="28"/>
    </row>
    <row r="1986" spans="16:25">
      <c r="P1986" s="33"/>
      <c r="Q1986" s="28"/>
      <c r="R1986" s="28"/>
      <c r="S1986" s="28"/>
      <c r="T1986" s="28"/>
      <c r="U1986" s="28"/>
      <c r="V1986" s="28"/>
      <c r="W1986" s="28"/>
      <c r="Y1986" s="28"/>
    </row>
    <row r="1987" spans="16:25">
      <c r="P1987" s="33"/>
      <c r="Q1987" s="28"/>
      <c r="R1987" s="28"/>
      <c r="S1987" s="28"/>
      <c r="T1987" s="28"/>
      <c r="U1987" s="28"/>
      <c r="V1987" s="28"/>
      <c r="W1987" s="28"/>
      <c r="Y1987" s="28"/>
    </row>
    <row r="1988" spans="16:25">
      <c r="P1988" s="33"/>
      <c r="Q1988" s="28"/>
      <c r="R1988" s="28"/>
      <c r="S1988" s="28"/>
      <c r="T1988" s="28"/>
      <c r="U1988" s="28"/>
      <c r="V1988" s="28"/>
      <c r="W1988" s="28"/>
      <c r="Y1988" s="28"/>
    </row>
    <row r="1989" spans="16:25">
      <c r="P1989" s="33"/>
      <c r="Q1989" s="28"/>
      <c r="R1989" s="28"/>
      <c r="S1989" s="28"/>
      <c r="T1989" s="28"/>
      <c r="U1989" s="28"/>
      <c r="V1989" s="28"/>
      <c r="W1989" s="28"/>
      <c r="Y1989" s="28"/>
    </row>
    <row r="1990" spans="16:25">
      <c r="P1990" s="33"/>
      <c r="Q1990" s="28"/>
      <c r="R1990" s="28"/>
      <c r="S1990" s="28"/>
      <c r="T1990" s="28"/>
      <c r="U1990" s="28"/>
      <c r="V1990" s="28"/>
      <c r="W1990" s="28"/>
      <c r="Y1990" s="28"/>
    </row>
    <row r="1991" spans="16:25">
      <c r="P1991" s="33"/>
      <c r="Q1991" s="28"/>
      <c r="R1991" s="28"/>
      <c r="S1991" s="28"/>
      <c r="T1991" s="28"/>
      <c r="U1991" s="28"/>
      <c r="V1991" s="28"/>
      <c r="W1991" s="28"/>
      <c r="Y1991" s="28"/>
    </row>
    <row r="1992" spans="16:25">
      <c r="P1992" s="33"/>
      <c r="Q1992" s="28"/>
      <c r="R1992" s="28"/>
      <c r="S1992" s="28"/>
      <c r="T1992" s="28"/>
      <c r="U1992" s="28"/>
      <c r="V1992" s="28"/>
      <c r="W1992" s="28"/>
      <c r="Y1992" s="28"/>
    </row>
    <row r="1993" spans="16:25">
      <c r="P1993" s="33"/>
      <c r="Q1993" s="28"/>
      <c r="R1993" s="28"/>
      <c r="S1993" s="28"/>
      <c r="T1993" s="28"/>
      <c r="U1993" s="28"/>
      <c r="V1993" s="28"/>
      <c r="W1993" s="28"/>
      <c r="Y1993" s="28"/>
    </row>
    <row r="1994" spans="16:25">
      <c r="P1994" s="33"/>
      <c r="Q1994" s="28"/>
      <c r="R1994" s="28"/>
      <c r="S1994" s="28"/>
      <c r="T1994" s="28"/>
      <c r="U1994" s="28"/>
      <c r="V1994" s="28"/>
      <c r="W1994" s="28"/>
      <c r="Y1994" s="28"/>
    </row>
    <row r="1995" spans="16:25">
      <c r="P1995" s="33"/>
      <c r="Q1995" s="28"/>
      <c r="R1995" s="28"/>
      <c r="S1995" s="28"/>
      <c r="T1995" s="28"/>
      <c r="U1995" s="28"/>
      <c r="V1995" s="28"/>
      <c r="W1995" s="28"/>
      <c r="Y1995" s="28"/>
    </row>
    <row r="1996" spans="16:25">
      <c r="P1996" s="33"/>
      <c r="Q1996" s="28"/>
      <c r="R1996" s="28"/>
      <c r="S1996" s="28"/>
      <c r="T1996" s="28"/>
      <c r="U1996" s="28"/>
      <c r="V1996" s="28"/>
      <c r="W1996" s="28"/>
      <c r="Y1996" s="28"/>
    </row>
    <row r="1997" spans="16:25">
      <c r="P1997" s="33"/>
      <c r="Q1997" s="28"/>
      <c r="R1997" s="28"/>
      <c r="S1997" s="28"/>
      <c r="T1997" s="28"/>
      <c r="U1997" s="28"/>
      <c r="V1997" s="28"/>
      <c r="W1997" s="28"/>
      <c r="Y1997" s="28"/>
    </row>
    <row r="1998" spans="16:25">
      <c r="P1998" s="33"/>
      <c r="Q1998" s="28"/>
      <c r="R1998" s="28"/>
      <c r="S1998" s="28"/>
      <c r="T1998" s="28"/>
      <c r="U1998" s="28"/>
      <c r="V1998" s="28"/>
      <c r="W1998" s="28"/>
      <c r="Y1998" s="28"/>
    </row>
    <row r="1999" spans="16:25">
      <c r="P1999" s="33"/>
      <c r="Q1999" s="28"/>
      <c r="R1999" s="28"/>
      <c r="S1999" s="28"/>
      <c r="T1999" s="28"/>
      <c r="U1999" s="28"/>
      <c r="V1999" s="28"/>
      <c r="W1999" s="28"/>
      <c r="Y1999" s="28"/>
    </row>
    <row r="2000" spans="16:25">
      <c r="P2000" s="33"/>
      <c r="Q2000" s="28"/>
      <c r="R2000" s="28"/>
      <c r="S2000" s="28"/>
      <c r="T2000" s="28"/>
      <c r="U2000" s="28"/>
      <c r="V2000" s="28"/>
      <c r="W2000" s="28"/>
      <c r="Y2000" s="28"/>
    </row>
    <row r="2001" spans="16:25">
      <c r="P2001" s="33"/>
      <c r="Q2001" s="28"/>
      <c r="R2001" s="28"/>
      <c r="S2001" s="28"/>
      <c r="T2001" s="28"/>
      <c r="U2001" s="28"/>
      <c r="V2001" s="28"/>
      <c r="W2001" s="28"/>
      <c r="Y2001" s="28"/>
    </row>
    <row r="2002" spans="16:25">
      <c r="P2002" s="33"/>
      <c r="Q2002" s="28"/>
      <c r="R2002" s="28"/>
      <c r="S2002" s="28"/>
      <c r="T2002" s="28"/>
      <c r="U2002" s="28"/>
      <c r="V2002" s="28"/>
      <c r="W2002" s="28"/>
      <c r="Y2002" s="28"/>
    </row>
    <row r="2003" spans="16:25">
      <c r="P2003" s="33"/>
      <c r="Q2003" s="28"/>
      <c r="R2003" s="28"/>
      <c r="S2003" s="28"/>
      <c r="T2003" s="28"/>
      <c r="U2003" s="28"/>
      <c r="V2003" s="28"/>
      <c r="W2003" s="28"/>
      <c r="Y2003" s="28"/>
    </row>
    <row r="2004" spans="16:25">
      <c r="P2004" s="33"/>
      <c r="Q2004" s="28"/>
      <c r="R2004" s="28"/>
      <c r="S2004" s="28"/>
      <c r="T2004" s="28"/>
      <c r="U2004" s="28"/>
      <c r="V2004" s="28"/>
      <c r="W2004" s="28"/>
      <c r="Y2004" s="28"/>
    </row>
    <row r="2005" spans="16:25">
      <c r="P2005" s="33"/>
      <c r="Q2005" s="28"/>
      <c r="R2005" s="28"/>
      <c r="S2005" s="28"/>
      <c r="T2005" s="28"/>
      <c r="U2005" s="28"/>
      <c r="V2005" s="28"/>
      <c r="W2005" s="28"/>
      <c r="Y2005" s="28"/>
    </row>
    <row r="2006" spans="16:25">
      <c r="P2006" s="33"/>
      <c r="Q2006" s="28"/>
      <c r="R2006" s="28"/>
      <c r="S2006" s="28"/>
      <c r="T2006" s="28"/>
      <c r="U2006" s="28"/>
      <c r="V2006" s="28"/>
      <c r="W2006" s="28"/>
      <c r="Y2006" s="28"/>
    </row>
    <row r="2007" spans="16:25">
      <c r="P2007" s="33"/>
      <c r="Q2007" s="28"/>
      <c r="R2007" s="28"/>
      <c r="S2007" s="28"/>
      <c r="T2007" s="28"/>
      <c r="U2007" s="28"/>
      <c r="V2007" s="28"/>
      <c r="W2007" s="28"/>
      <c r="Y2007" s="28"/>
    </row>
    <row r="2008" spans="16:25">
      <c r="P2008" s="33"/>
      <c r="Q2008" s="28"/>
      <c r="R2008" s="28"/>
      <c r="S2008" s="28"/>
      <c r="T2008" s="28"/>
      <c r="U2008" s="28"/>
      <c r="V2008" s="28"/>
      <c r="W2008" s="28"/>
      <c r="Y2008" s="28"/>
    </row>
    <row r="2009" spans="16:25">
      <c r="P2009" s="33"/>
      <c r="Q2009" s="28"/>
      <c r="R2009" s="28"/>
      <c r="S2009" s="28"/>
      <c r="T2009" s="28"/>
      <c r="U2009" s="28"/>
      <c r="V2009" s="28"/>
      <c r="W2009" s="28"/>
      <c r="Y2009" s="28"/>
    </row>
    <row r="2010" spans="16:25">
      <c r="P2010" s="33"/>
      <c r="Q2010" s="28"/>
      <c r="R2010" s="28"/>
      <c r="S2010" s="28"/>
      <c r="T2010" s="28"/>
      <c r="U2010" s="28"/>
      <c r="V2010" s="28"/>
      <c r="W2010" s="28"/>
      <c r="Y2010" s="28"/>
    </row>
    <row r="2011" spans="16:25">
      <c r="P2011" s="33"/>
      <c r="Q2011" s="28"/>
      <c r="R2011" s="28"/>
      <c r="S2011" s="28"/>
      <c r="T2011" s="28"/>
      <c r="U2011" s="28"/>
      <c r="V2011" s="28"/>
      <c r="W2011" s="28"/>
      <c r="Y2011" s="28"/>
    </row>
    <row r="2012" spans="16:25">
      <c r="P2012" s="33"/>
      <c r="Q2012" s="28"/>
      <c r="R2012" s="28"/>
      <c r="S2012" s="28"/>
      <c r="T2012" s="28"/>
      <c r="U2012" s="28"/>
      <c r="V2012" s="28"/>
      <c r="W2012" s="28"/>
      <c r="Y2012" s="28"/>
    </row>
    <row r="2013" spans="16:25">
      <c r="P2013" s="33"/>
      <c r="Q2013" s="28"/>
      <c r="R2013" s="28"/>
      <c r="S2013" s="28"/>
      <c r="T2013" s="28"/>
      <c r="U2013" s="28"/>
      <c r="V2013" s="28"/>
      <c r="W2013" s="28"/>
      <c r="Y2013" s="28"/>
    </row>
    <row r="2014" spans="16:25">
      <c r="P2014" s="33"/>
      <c r="Q2014" s="28"/>
      <c r="R2014" s="28"/>
      <c r="S2014" s="28"/>
      <c r="T2014" s="28"/>
      <c r="U2014" s="28"/>
      <c r="V2014" s="28"/>
      <c r="W2014" s="28"/>
      <c r="Y2014" s="28"/>
    </row>
    <row r="2015" spans="16:25">
      <c r="P2015" s="33"/>
      <c r="Q2015" s="28"/>
      <c r="R2015" s="28"/>
      <c r="S2015" s="28"/>
      <c r="T2015" s="28"/>
      <c r="U2015" s="28"/>
      <c r="V2015" s="28"/>
      <c r="W2015" s="28"/>
      <c r="Y2015" s="28"/>
    </row>
    <row r="2016" spans="16:25">
      <c r="P2016" s="33"/>
      <c r="Q2016" s="28"/>
      <c r="R2016" s="28"/>
      <c r="S2016" s="28"/>
      <c r="T2016" s="28"/>
      <c r="U2016" s="28"/>
      <c r="V2016" s="28"/>
      <c r="W2016" s="28"/>
      <c r="Y2016" s="28"/>
    </row>
    <row r="2017" spans="16:25">
      <c r="P2017" s="33"/>
      <c r="Q2017" s="28"/>
      <c r="R2017" s="28"/>
      <c r="S2017" s="28"/>
      <c r="T2017" s="28"/>
      <c r="U2017" s="28"/>
      <c r="V2017" s="28"/>
      <c r="W2017" s="28"/>
      <c r="Y2017" s="28"/>
    </row>
    <row r="2018" spans="16:25">
      <c r="P2018" s="33"/>
      <c r="Q2018" s="28"/>
      <c r="R2018" s="28"/>
      <c r="S2018" s="28"/>
      <c r="T2018" s="28"/>
      <c r="U2018" s="28"/>
      <c r="V2018" s="28"/>
      <c r="W2018" s="28"/>
      <c r="Y2018" s="28"/>
    </row>
    <row r="2019" spans="16:25">
      <c r="P2019" s="33"/>
      <c r="Q2019" s="28"/>
      <c r="R2019" s="28"/>
      <c r="S2019" s="28"/>
      <c r="T2019" s="28"/>
      <c r="U2019" s="28"/>
      <c r="V2019" s="28"/>
      <c r="W2019" s="28"/>
      <c r="Y2019" s="28"/>
    </row>
    <row r="2020" spans="16:25">
      <c r="P2020" s="33"/>
      <c r="Q2020" s="28"/>
      <c r="R2020" s="28"/>
      <c r="S2020" s="28"/>
      <c r="T2020" s="28"/>
      <c r="U2020" s="28"/>
      <c r="V2020" s="28"/>
      <c r="W2020" s="28"/>
      <c r="Y2020" s="28"/>
    </row>
    <row r="2021" spans="16:25">
      <c r="P2021" s="33"/>
      <c r="Q2021" s="28"/>
      <c r="R2021" s="28"/>
      <c r="S2021" s="28"/>
      <c r="T2021" s="28"/>
      <c r="U2021" s="28"/>
      <c r="V2021" s="28"/>
      <c r="W2021" s="28"/>
      <c r="Y2021" s="28"/>
    </row>
    <row r="2022" spans="16:25">
      <c r="P2022" s="33"/>
      <c r="Q2022" s="28"/>
      <c r="R2022" s="28"/>
      <c r="S2022" s="28"/>
      <c r="T2022" s="28"/>
      <c r="U2022" s="28"/>
      <c r="V2022" s="28"/>
      <c r="W2022" s="28"/>
      <c r="Y2022" s="28"/>
    </row>
    <row r="2023" spans="16:25">
      <c r="P2023" s="33"/>
      <c r="Q2023" s="28"/>
      <c r="R2023" s="28"/>
      <c r="S2023" s="28"/>
      <c r="T2023" s="28"/>
      <c r="U2023" s="28"/>
      <c r="V2023" s="28"/>
      <c r="W2023" s="28"/>
      <c r="Y2023" s="28"/>
    </row>
    <row r="2024" spans="16:25">
      <c r="P2024" s="33"/>
      <c r="Q2024" s="28"/>
      <c r="R2024" s="28"/>
      <c r="S2024" s="28"/>
      <c r="T2024" s="28"/>
      <c r="U2024" s="28"/>
      <c r="V2024" s="28"/>
      <c r="W2024" s="28"/>
      <c r="Y2024" s="28"/>
    </row>
    <row r="2025" spans="16:25">
      <c r="P2025" s="33"/>
      <c r="Q2025" s="28"/>
      <c r="R2025" s="28"/>
      <c r="S2025" s="28"/>
      <c r="T2025" s="28"/>
      <c r="U2025" s="28"/>
      <c r="V2025" s="28"/>
      <c r="W2025" s="28"/>
      <c r="Y2025" s="28"/>
    </row>
    <row r="2026" spans="16:25">
      <c r="P2026" s="33"/>
      <c r="Q2026" s="28"/>
      <c r="R2026" s="28"/>
      <c r="S2026" s="28"/>
      <c r="T2026" s="28"/>
      <c r="U2026" s="28"/>
      <c r="V2026" s="28"/>
      <c r="W2026" s="28"/>
      <c r="Y2026" s="28"/>
    </row>
    <row r="2027" spans="16:25">
      <c r="P2027" s="33"/>
      <c r="Q2027" s="28"/>
      <c r="R2027" s="28"/>
      <c r="S2027" s="28"/>
      <c r="T2027" s="28"/>
      <c r="U2027" s="28"/>
      <c r="V2027" s="28"/>
      <c r="W2027" s="28"/>
      <c r="Y2027" s="28"/>
    </row>
    <row r="2028" spans="16:25">
      <c r="P2028" s="33"/>
      <c r="Q2028" s="28"/>
      <c r="R2028" s="28"/>
      <c r="S2028" s="28"/>
      <c r="T2028" s="28"/>
      <c r="U2028" s="28"/>
      <c r="V2028" s="28"/>
      <c r="W2028" s="28"/>
      <c r="Y2028" s="28"/>
    </row>
    <row r="2029" spans="16:25">
      <c r="P2029" s="33"/>
      <c r="Q2029" s="28"/>
      <c r="R2029" s="28"/>
      <c r="S2029" s="28"/>
      <c r="T2029" s="28"/>
      <c r="U2029" s="28"/>
      <c r="V2029" s="28"/>
      <c r="W2029" s="28"/>
      <c r="Y2029" s="28"/>
    </row>
    <row r="2030" spans="16:25">
      <c r="P2030" s="33"/>
      <c r="Q2030" s="28"/>
      <c r="R2030" s="28"/>
      <c r="S2030" s="28"/>
      <c r="T2030" s="28"/>
      <c r="U2030" s="28"/>
      <c r="V2030" s="28"/>
      <c r="W2030" s="28"/>
      <c r="Y2030" s="28"/>
    </row>
    <row r="2031" spans="16:25">
      <c r="P2031" s="33"/>
      <c r="Q2031" s="28"/>
      <c r="R2031" s="28"/>
      <c r="S2031" s="28"/>
      <c r="T2031" s="28"/>
      <c r="U2031" s="28"/>
      <c r="V2031" s="28"/>
      <c r="W2031" s="28"/>
      <c r="Y2031" s="28"/>
    </row>
    <row r="2032" spans="16:25">
      <c r="P2032" s="33"/>
      <c r="Q2032" s="28"/>
      <c r="R2032" s="28"/>
      <c r="S2032" s="28"/>
      <c r="T2032" s="28"/>
      <c r="U2032" s="28"/>
      <c r="V2032" s="28"/>
      <c r="W2032" s="28"/>
      <c r="Y2032" s="28"/>
    </row>
    <row r="2033" spans="16:25">
      <c r="P2033" s="33"/>
      <c r="Q2033" s="28"/>
      <c r="R2033" s="28"/>
      <c r="S2033" s="28"/>
      <c r="T2033" s="28"/>
      <c r="U2033" s="28"/>
      <c r="V2033" s="28"/>
      <c r="W2033" s="28"/>
      <c r="Y2033" s="28"/>
    </row>
    <row r="2034" spans="16:25">
      <c r="P2034" s="33"/>
      <c r="Q2034" s="28"/>
      <c r="R2034" s="28"/>
      <c r="S2034" s="28"/>
      <c r="T2034" s="28"/>
      <c r="U2034" s="28"/>
      <c r="V2034" s="28"/>
      <c r="W2034" s="28"/>
      <c r="Y2034" s="28"/>
    </row>
    <row r="2035" spans="16:25">
      <c r="P2035" s="33"/>
      <c r="Q2035" s="28"/>
      <c r="R2035" s="28"/>
      <c r="S2035" s="28"/>
      <c r="T2035" s="28"/>
      <c r="U2035" s="28"/>
      <c r="V2035" s="28"/>
      <c r="W2035" s="28"/>
      <c r="Y2035" s="28"/>
    </row>
    <row r="2036" spans="16:25">
      <c r="P2036" s="33"/>
      <c r="Q2036" s="28"/>
      <c r="R2036" s="28"/>
      <c r="S2036" s="28"/>
      <c r="T2036" s="28"/>
      <c r="U2036" s="28"/>
      <c r="V2036" s="28"/>
      <c r="W2036" s="28"/>
      <c r="Y2036" s="28"/>
    </row>
    <row r="2037" spans="16:25">
      <c r="P2037" s="33"/>
      <c r="Q2037" s="28"/>
      <c r="R2037" s="28"/>
      <c r="S2037" s="28"/>
      <c r="T2037" s="28"/>
      <c r="U2037" s="28"/>
      <c r="V2037" s="28"/>
      <c r="W2037" s="28"/>
      <c r="Y2037" s="28"/>
    </row>
    <row r="2038" spans="16:25">
      <c r="P2038" s="33"/>
      <c r="Q2038" s="28"/>
      <c r="R2038" s="28"/>
      <c r="S2038" s="28"/>
      <c r="T2038" s="28"/>
      <c r="U2038" s="28"/>
      <c r="V2038" s="28"/>
      <c r="W2038" s="28"/>
      <c r="Y2038" s="28"/>
    </row>
    <row r="2039" spans="16:25">
      <c r="P2039" s="33"/>
      <c r="Q2039" s="28"/>
      <c r="R2039" s="28"/>
      <c r="S2039" s="28"/>
      <c r="T2039" s="28"/>
      <c r="U2039" s="28"/>
      <c r="V2039" s="28"/>
      <c r="W2039" s="28"/>
      <c r="Y2039" s="28"/>
    </row>
    <row r="2040" spans="16:25">
      <c r="P2040" s="33"/>
      <c r="Q2040" s="28"/>
      <c r="R2040" s="28"/>
      <c r="S2040" s="28"/>
      <c r="T2040" s="28"/>
      <c r="U2040" s="28"/>
      <c r="V2040" s="28"/>
      <c r="W2040" s="28"/>
      <c r="Y2040" s="28"/>
    </row>
    <row r="2041" spans="16:25">
      <c r="P2041" s="33"/>
      <c r="Q2041" s="28"/>
      <c r="R2041" s="28"/>
      <c r="S2041" s="28"/>
      <c r="T2041" s="28"/>
      <c r="U2041" s="28"/>
      <c r="V2041" s="28"/>
      <c r="W2041" s="28"/>
      <c r="Y2041" s="28"/>
    </row>
    <row r="2042" spans="16:25">
      <c r="P2042" s="33"/>
      <c r="Q2042" s="28"/>
      <c r="R2042" s="28"/>
      <c r="S2042" s="28"/>
      <c r="T2042" s="28"/>
      <c r="U2042" s="28"/>
      <c r="V2042" s="28"/>
      <c r="W2042" s="28"/>
      <c r="Y2042" s="28"/>
    </row>
    <row r="2043" spans="16:25">
      <c r="P2043" s="33"/>
      <c r="Q2043" s="28"/>
      <c r="R2043" s="28"/>
      <c r="S2043" s="28"/>
      <c r="T2043" s="28"/>
      <c r="U2043" s="28"/>
      <c r="V2043" s="28"/>
      <c r="W2043" s="28"/>
      <c r="Y2043" s="28"/>
    </row>
    <row r="2044" spans="16:25">
      <c r="P2044" s="33"/>
      <c r="Q2044" s="28"/>
      <c r="R2044" s="28"/>
      <c r="S2044" s="28"/>
      <c r="T2044" s="28"/>
      <c r="U2044" s="28"/>
      <c r="V2044" s="28"/>
      <c r="W2044" s="28"/>
      <c r="Y2044" s="28"/>
    </row>
    <row r="2045" spans="16:25">
      <c r="P2045" s="33"/>
      <c r="Q2045" s="28"/>
      <c r="R2045" s="28"/>
      <c r="S2045" s="28"/>
      <c r="T2045" s="28"/>
      <c r="U2045" s="28"/>
      <c r="V2045" s="28"/>
      <c r="W2045" s="28"/>
      <c r="Y2045" s="28"/>
    </row>
    <row r="2046" spans="16:25">
      <c r="P2046" s="33"/>
      <c r="Q2046" s="28"/>
      <c r="R2046" s="28"/>
      <c r="S2046" s="28"/>
      <c r="T2046" s="28"/>
      <c r="U2046" s="28"/>
      <c r="V2046" s="28"/>
      <c r="W2046" s="28"/>
      <c r="Y2046" s="28"/>
    </row>
    <row r="2047" spans="16:25">
      <c r="P2047" s="33"/>
      <c r="Q2047" s="28"/>
      <c r="R2047" s="28"/>
      <c r="S2047" s="28"/>
      <c r="T2047" s="28"/>
      <c r="U2047" s="28"/>
      <c r="V2047" s="28"/>
      <c r="W2047" s="28"/>
      <c r="Y2047" s="28"/>
    </row>
    <row r="2048" spans="16:25">
      <c r="P2048" s="33"/>
      <c r="Q2048" s="28"/>
      <c r="R2048" s="28"/>
      <c r="S2048" s="28"/>
      <c r="T2048" s="28"/>
      <c r="U2048" s="28"/>
      <c r="V2048" s="28"/>
      <c r="W2048" s="28"/>
      <c r="Y2048" s="28"/>
    </row>
    <row r="2049" spans="16:25">
      <c r="P2049" s="33"/>
      <c r="Q2049" s="28"/>
      <c r="R2049" s="28"/>
      <c r="S2049" s="28"/>
      <c r="T2049" s="28"/>
      <c r="U2049" s="28"/>
      <c r="V2049" s="28"/>
      <c r="W2049" s="28"/>
      <c r="Y2049" s="28"/>
    </row>
    <row r="2050" spans="16:25">
      <c r="P2050" s="33"/>
      <c r="Q2050" s="28"/>
      <c r="R2050" s="28"/>
      <c r="S2050" s="28"/>
      <c r="T2050" s="28"/>
      <c r="U2050" s="28"/>
      <c r="V2050" s="28"/>
      <c r="W2050" s="28"/>
      <c r="Y2050" s="28"/>
    </row>
    <row r="2051" spans="16:25">
      <c r="P2051" s="33"/>
      <c r="Q2051" s="28"/>
      <c r="R2051" s="28"/>
      <c r="S2051" s="28"/>
      <c r="T2051" s="28"/>
      <c r="U2051" s="28"/>
      <c r="V2051" s="28"/>
      <c r="W2051" s="28"/>
      <c r="Y2051" s="28"/>
    </row>
    <row r="2052" spans="16:25">
      <c r="P2052" s="33"/>
      <c r="Q2052" s="28"/>
      <c r="R2052" s="28"/>
      <c r="S2052" s="28"/>
      <c r="T2052" s="28"/>
      <c r="U2052" s="28"/>
      <c r="V2052" s="28"/>
      <c r="W2052" s="28"/>
      <c r="Y2052" s="28"/>
    </row>
    <row r="2053" spans="16:25">
      <c r="P2053" s="33"/>
      <c r="Q2053" s="28"/>
      <c r="R2053" s="28"/>
      <c r="S2053" s="28"/>
      <c r="T2053" s="28"/>
      <c r="U2053" s="28"/>
      <c r="V2053" s="28"/>
      <c r="W2053" s="28"/>
      <c r="Y2053" s="28"/>
    </row>
    <row r="2054" spans="16:25">
      <c r="P2054" s="33"/>
      <c r="Q2054" s="28"/>
      <c r="R2054" s="28"/>
      <c r="S2054" s="28"/>
      <c r="T2054" s="28"/>
      <c r="U2054" s="28"/>
      <c r="V2054" s="28"/>
      <c r="W2054" s="28"/>
      <c r="Y2054" s="28"/>
    </row>
    <row r="2055" spans="16:25">
      <c r="P2055" s="33"/>
      <c r="Q2055" s="28"/>
      <c r="R2055" s="28"/>
      <c r="S2055" s="28"/>
      <c r="T2055" s="28"/>
      <c r="U2055" s="28"/>
      <c r="V2055" s="28"/>
      <c r="W2055" s="28"/>
      <c r="Y2055" s="28"/>
    </row>
    <row r="2056" spans="16:25">
      <c r="P2056" s="33"/>
      <c r="Q2056" s="28"/>
      <c r="R2056" s="28"/>
      <c r="S2056" s="28"/>
      <c r="T2056" s="28"/>
      <c r="U2056" s="28"/>
      <c r="V2056" s="28"/>
      <c r="W2056" s="28"/>
      <c r="Y2056" s="28"/>
    </row>
    <row r="2057" spans="16:25">
      <c r="P2057" s="33"/>
      <c r="Q2057" s="28"/>
      <c r="R2057" s="28"/>
      <c r="S2057" s="28"/>
      <c r="T2057" s="28"/>
      <c r="U2057" s="28"/>
      <c r="V2057" s="28"/>
      <c r="W2057" s="28"/>
      <c r="Y2057" s="28"/>
    </row>
    <row r="2058" spans="16:25">
      <c r="P2058" s="33"/>
      <c r="Q2058" s="28"/>
      <c r="R2058" s="28"/>
      <c r="S2058" s="28"/>
      <c r="T2058" s="28"/>
      <c r="U2058" s="28"/>
      <c r="V2058" s="28"/>
      <c r="W2058" s="28"/>
      <c r="Y2058" s="28"/>
    </row>
    <row r="2059" spans="16:25">
      <c r="P2059" s="33"/>
      <c r="Q2059" s="28"/>
      <c r="R2059" s="28"/>
      <c r="S2059" s="28"/>
      <c r="T2059" s="28"/>
      <c r="U2059" s="28"/>
      <c r="V2059" s="28"/>
      <c r="W2059" s="28"/>
      <c r="Y2059" s="28"/>
    </row>
    <row r="2060" spans="16:25">
      <c r="P2060" s="33"/>
      <c r="Q2060" s="28"/>
      <c r="R2060" s="28"/>
      <c r="S2060" s="28"/>
      <c r="T2060" s="28"/>
      <c r="U2060" s="28"/>
      <c r="V2060" s="28"/>
      <c r="W2060" s="28"/>
      <c r="Y2060" s="28"/>
    </row>
    <row r="2061" spans="16:25">
      <c r="P2061" s="33"/>
      <c r="Q2061" s="28"/>
      <c r="R2061" s="28"/>
      <c r="S2061" s="28"/>
      <c r="T2061" s="28"/>
      <c r="U2061" s="28"/>
      <c r="V2061" s="28"/>
      <c r="W2061" s="28"/>
      <c r="Y2061" s="28"/>
    </row>
    <row r="2062" spans="16:25">
      <c r="P2062" s="33"/>
      <c r="Q2062" s="28"/>
      <c r="R2062" s="28"/>
      <c r="S2062" s="28"/>
      <c r="T2062" s="28"/>
      <c r="U2062" s="28"/>
      <c r="V2062" s="28"/>
      <c r="W2062" s="28"/>
      <c r="Y2062" s="28"/>
    </row>
    <row r="2063" spans="16:25">
      <c r="P2063" s="33"/>
      <c r="Q2063" s="28"/>
      <c r="R2063" s="28"/>
      <c r="S2063" s="28"/>
      <c r="T2063" s="28"/>
      <c r="U2063" s="28"/>
      <c r="V2063" s="28"/>
      <c r="W2063" s="28"/>
      <c r="Y2063" s="28"/>
    </row>
    <row r="2064" spans="16:25">
      <c r="P2064" s="33"/>
      <c r="Q2064" s="28"/>
      <c r="R2064" s="28"/>
      <c r="S2064" s="28"/>
      <c r="T2064" s="28"/>
      <c r="U2064" s="28"/>
      <c r="V2064" s="28"/>
      <c r="W2064" s="28"/>
      <c r="Y2064" s="28"/>
    </row>
    <row r="2065" spans="16:25">
      <c r="P2065" s="33"/>
      <c r="Q2065" s="28"/>
      <c r="R2065" s="28"/>
      <c r="S2065" s="28"/>
      <c r="T2065" s="28"/>
      <c r="U2065" s="28"/>
      <c r="V2065" s="28"/>
      <c r="W2065" s="28"/>
      <c r="Y2065" s="28"/>
    </row>
    <row r="2066" spans="16:25">
      <c r="P2066" s="33"/>
      <c r="Q2066" s="28"/>
      <c r="R2066" s="28"/>
      <c r="S2066" s="28"/>
      <c r="T2066" s="28"/>
      <c r="U2066" s="28"/>
      <c r="V2066" s="28"/>
      <c r="W2066" s="28"/>
      <c r="Y2066" s="28"/>
    </row>
    <row r="2067" spans="16:25">
      <c r="P2067" s="33"/>
      <c r="Q2067" s="28"/>
      <c r="R2067" s="28"/>
      <c r="S2067" s="28"/>
      <c r="T2067" s="28"/>
      <c r="U2067" s="28"/>
      <c r="V2067" s="28"/>
      <c r="W2067" s="28"/>
      <c r="Y2067" s="28"/>
    </row>
    <row r="2068" spans="16:25">
      <c r="P2068" s="33"/>
      <c r="Q2068" s="28"/>
      <c r="R2068" s="28"/>
      <c r="S2068" s="28"/>
      <c r="T2068" s="28"/>
      <c r="U2068" s="28"/>
      <c r="V2068" s="28"/>
      <c r="W2068" s="28"/>
      <c r="Y2068" s="28"/>
    </row>
    <row r="2069" spans="16:25">
      <c r="P2069" s="33"/>
      <c r="Q2069" s="28"/>
      <c r="R2069" s="28"/>
      <c r="S2069" s="28"/>
      <c r="T2069" s="28"/>
      <c r="U2069" s="28"/>
      <c r="V2069" s="28"/>
      <c r="W2069" s="28"/>
      <c r="Y2069" s="28"/>
    </row>
    <row r="2070" spans="16:25">
      <c r="P2070" s="33"/>
      <c r="Q2070" s="28"/>
      <c r="R2070" s="28"/>
      <c r="S2070" s="28"/>
      <c r="T2070" s="28"/>
      <c r="U2070" s="28"/>
      <c r="V2070" s="28"/>
      <c r="W2070" s="28"/>
      <c r="Y2070" s="28"/>
    </row>
    <row r="2071" spans="16:25">
      <c r="P2071" s="33"/>
      <c r="Q2071" s="28"/>
      <c r="R2071" s="28"/>
      <c r="S2071" s="28"/>
      <c r="T2071" s="28"/>
      <c r="U2071" s="28"/>
      <c r="V2071" s="28"/>
      <c r="W2071" s="28"/>
      <c r="Y2071" s="28"/>
    </row>
    <row r="2072" spans="16:25">
      <c r="P2072" s="33"/>
      <c r="Q2072" s="28"/>
      <c r="R2072" s="28"/>
      <c r="S2072" s="28"/>
      <c r="T2072" s="28"/>
      <c r="U2072" s="28"/>
      <c r="V2072" s="28"/>
      <c r="W2072" s="28"/>
      <c r="Y2072" s="28"/>
    </row>
    <row r="2073" spans="16:25">
      <c r="P2073" s="33"/>
      <c r="Q2073" s="28"/>
      <c r="R2073" s="28"/>
      <c r="S2073" s="28"/>
      <c r="T2073" s="28"/>
      <c r="U2073" s="28"/>
      <c r="V2073" s="28"/>
      <c r="W2073" s="28"/>
      <c r="Y2073" s="28"/>
    </row>
    <row r="2074" spans="16:25">
      <c r="P2074" s="33"/>
      <c r="Q2074" s="28"/>
      <c r="R2074" s="28"/>
      <c r="S2074" s="28"/>
      <c r="T2074" s="28"/>
      <c r="U2074" s="28"/>
      <c r="V2074" s="28"/>
      <c r="W2074" s="28"/>
      <c r="Y2074" s="28"/>
    </row>
    <row r="2075" spans="16:25">
      <c r="P2075" s="33"/>
      <c r="Q2075" s="28"/>
      <c r="R2075" s="28"/>
      <c r="S2075" s="28"/>
      <c r="T2075" s="28"/>
      <c r="U2075" s="28"/>
      <c r="V2075" s="28"/>
      <c r="W2075" s="28"/>
      <c r="Y2075" s="28"/>
    </row>
    <row r="2076" spans="16:25">
      <c r="P2076" s="33"/>
      <c r="Q2076" s="28"/>
      <c r="R2076" s="28"/>
      <c r="S2076" s="28"/>
      <c r="T2076" s="28"/>
      <c r="U2076" s="28"/>
      <c r="V2076" s="28"/>
      <c r="W2076" s="28"/>
      <c r="Y2076" s="28"/>
    </row>
    <row r="2077" spans="16:25">
      <c r="P2077" s="33"/>
      <c r="Q2077" s="28"/>
      <c r="R2077" s="28"/>
      <c r="S2077" s="28"/>
      <c r="T2077" s="28"/>
      <c r="U2077" s="28"/>
      <c r="V2077" s="28"/>
      <c r="W2077" s="28"/>
      <c r="Y2077" s="28"/>
    </row>
    <row r="2078" spans="16:25">
      <c r="P2078" s="33"/>
      <c r="Q2078" s="28"/>
      <c r="R2078" s="28"/>
      <c r="S2078" s="28"/>
      <c r="T2078" s="28"/>
      <c r="U2078" s="28"/>
      <c r="V2078" s="28"/>
      <c r="W2078" s="28"/>
      <c r="Y2078" s="28"/>
    </row>
    <row r="2079" spans="16:25">
      <c r="P2079" s="33"/>
      <c r="Q2079" s="28"/>
      <c r="R2079" s="28"/>
      <c r="S2079" s="28"/>
      <c r="T2079" s="28"/>
      <c r="U2079" s="28"/>
      <c r="V2079" s="28"/>
      <c r="W2079" s="28"/>
      <c r="Y2079" s="28"/>
    </row>
    <row r="2080" spans="16:25">
      <c r="P2080" s="33"/>
      <c r="Q2080" s="28"/>
      <c r="R2080" s="28"/>
      <c r="S2080" s="28"/>
      <c r="T2080" s="28"/>
      <c r="U2080" s="28"/>
      <c r="V2080" s="28"/>
      <c r="W2080" s="28"/>
      <c r="Y2080" s="28"/>
    </row>
    <row r="2081" spans="16:25">
      <c r="P2081" s="33"/>
      <c r="Q2081" s="28"/>
      <c r="R2081" s="28"/>
      <c r="S2081" s="28"/>
      <c r="T2081" s="28"/>
      <c r="U2081" s="28"/>
      <c r="V2081" s="28"/>
      <c r="W2081" s="28"/>
      <c r="Y2081" s="28"/>
    </row>
    <row r="2082" spans="16:25">
      <c r="P2082" s="33"/>
      <c r="Q2082" s="28"/>
      <c r="R2082" s="28"/>
      <c r="S2082" s="28"/>
      <c r="T2082" s="28"/>
      <c r="U2082" s="28"/>
      <c r="V2082" s="28"/>
      <c r="W2082" s="28"/>
      <c r="Y2082" s="28"/>
    </row>
    <row r="2083" spans="16:25">
      <c r="P2083" s="33"/>
      <c r="Q2083" s="28"/>
      <c r="R2083" s="28"/>
      <c r="S2083" s="28"/>
      <c r="T2083" s="28"/>
      <c r="U2083" s="28"/>
      <c r="V2083" s="28"/>
      <c r="W2083" s="28"/>
      <c r="Y2083" s="28"/>
    </row>
    <row r="2084" spans="16:25">
      <c r="P2084" s="33"/>
      <c r="Q2084" s="28"/>
      <c r="R2084" s="28"/>
      <c r="S2084" s="28"/>
      <c r="T2084" s="28"/>
      <c r="U2084" s="28"/>
      <c r="V2084" s="28"/>
      <c r="W2084" s="28"/>
      <c r="Y2084" s="28"/>
    </row>
    <row r="2085" spans="16:25">
      <c r="P2085" s="33"/>
      <c r="Q2085" s="28"/>
      <c r="R2085" s="28"/>
      <c r="S2085" s="28"/>
      <c r="T2085" s="28"/>
      <c r="U2085" s="28"/>
      <c r="V2085" s="28"/>
      <c r="W2085" s="28"/>
      <c r="Y2085" s="28"/>
    </row>
    <row r="2086" spans="16:25">
      <c r="P2086" s="33"/>
      <c r="Q2086" s="28"/>
      <c r="R2086" s="28"/>
      <c r="S2086" s="28"/>
      <c r="T2086" s="28"/>
      <c r="U2086" s="28"/>
      <c r="V2086" s="28"/>
      <c r="W2086" s="28"/>
      <c r="Y2086" s="28"/>
    </row>
    <row r="2087" spans="16:25">
      <c r="P2087" s="33"/>
      <c r="Q2087" s="28"/>
      <c r="R2087" s="28"/>
      <c r="S2087" s="28"/>
      <c r="T2087" s="28"/>
      <c r="U2087" s="28"/>
      <c r="V2087" s="28"/>
      <c r="W2087" s="28"/>
      <c r="Y2087" s="28"/>
    </row>
    <row r="2088" spans="16:25">
      <c r="P2088" s="33"/>
      <c r="Q2088" s="28"/>
      <c r="R2088" s="28"/>
      <c r="S2088" s="28"/>
      <c r="T2088" s="28"/>
      <c r="U2088" s="28"/>
      <c r="V2088" s="28"/>
      <c r="W2088" s="28"/>
      <c r="Y2088" s="28"/>
    </row>
    <row r="2089" spans="16:25">
      <c r="P2089" s="33"/>
      <c r="Q2089" s="28"/>
      <c r="R2089" s="28"/>
      <c r="S2089" s="28"/>
      <c r="T2089" s="28"/>
      <c r="U2089" s="28"/>
      <c r="V2089" s="28"/>
      <c r="W2089" s="28"/>
      <c r="Y2089" s="28"/>
    </row>
    <row r="2090" spans="16:25">
      <c r="P2090" s="33"/>
      <c r="Q2090" s="28"/>
      <c r="R2090" s="28"/>
      <c r="S2090" s="28"/>
      <c r="T2090" s="28"/>
      <c r="U2090" s="28"/>
      <c r="V2090" s="28"/>
      <c r="W2090" s="28"/>
      <c r="Y2090" s="28"/>
    </row>
    <row r="2091" spans="16:25">
      <c r="P2091" s="33"/>
      <c r="Q2091" s="28"/>
      <c r="R2091" s="28"/>
      <c r="S2091" s="28"/>
      <c r="T2091" s="28"/>
      <c r="U2091" s="28"/>
      <c r="V2091" s="28"/>
      <c r="W2091" s="28"/>
      <c r="Y2091" s="28"/>
    </row>
    <row r="2092" spans="16:25">
      <c r="P2092" s="33"/>
      <c r="Q2092" s="28"/>
      <c r="R2092" s="28"/>
      <c r="S2092" s="28"/>
      <c r="T2092" s="28"/>
      <c r="U2092" s="28"/>
      <c r="V2092" s="28"/>
      <c r="W2092" s="28"/>
      <c r="Y2092" s="28"/>
    </row>
    <row r="2093" spans="16:25">
      <c r="P2093" s="33"/>
      <c r="Q2093" s="28"/>
      <c r="R2093" s="28"/>
      <c r="S2093" s="28"/>
      <c r="T2093" s="28"/>
      <c r="U2093" s="28"/>
      <c r="V2093" s="28"/>
      <c r="W2093" s="28"/>
      <c r="Y2093" s="28"/>
    </row>
    <row r="2094" spans="16:25">
      <c r="P2094" s="33"/>
      <c r="Q2094" s="28"/>
      <c r="R2094" s="28"/>
      <c r="S2094" s="28"/>
      <c r="T2094" s="28"/>
      <c r="U2094" s="28"/>
      <c r="V2094" s="28"/>
      <c r="W2094" s="28"/>
      <c r="Y2094" s="28"/>
    </row>
    <row r="2095" spans="16:25">
      <c r="P2095" s="33"/>
      <c r="Q2095" s="28"/>
      <c r="R2095" s="28"/>
      <c r="S2095" s="28"/>
      <c r="T2095" s="28"/>
      <c r="U2095" s="28"/>
      <c r="V2095" s="28"/>
      <c r="W2095" s="28"/>
      <c r="Y2095" s="28"/>
    </row>
    <row r="2096" spans="16:25">
      <c r="P2096" s="33"/>
      <c r="Q2096" s="28"/>
      <c r="R2096" s="28"/>
      <c r="S2096" s="28"/>
      <c r="T2096" s="28"/>
      <c r="U2096" s="28"/>
      <c r="V2096" s="28"/>
      <c r="W2096" s="28"/>
      <c r="Y2096" s="28"/>
    </row>
    <row r="2097" spans="16:25">
      <c r="P2097" s="33"/>
      <c r="Q2097" s="28"/>
      <c r="R2097" s="28"/>
      <c r="S2097" s="28"/>
      <c r="T2097" s="28"/>
      <c r="U2097" s="28"/>
      <c r="V2097" s="28"/>
      <c r="W2097" s="28"/>
      <c r="Y2097" s="28"/>
    </row>
    <row r="2098" spans="16:25">
      <c r="P2098" s="33"/>
      <c r="Q2098" s="28"/>
      <c r="R2098" s="28"/>
      <c r="S2098" s="28"/>
      <c r="T2098" s="28"/>
      <c r="U2098" s="28"/>
      <c r="V2098" s="28"/>
      <c r="W2098" s="28"/>
      <c r="Y2098" s="28"/>
    </row>
    <row r="2099" spans="16:25">
      <c r="P2099" s="33"/>
      <c r="Q2099" s="28"/>
      <c r="R2099" s="28"/>
      <c r="S2099" s="28"/>
      <c r="T2099" s="28"/>
      <c r="U2099" s="28"/>
      <c r="V2099" s="28"/>
      <c r="W2099" s="28"/>
      <c r="Y2099" s="28"/>
    </row>
    <row r="2100" spans="16:25">
      <c r="P2100" s="33"/>
      <c r="Q2100" s="28"/>
      <c r="R2100" s="28"/>
      <c r="S2100" s="28"/>
      <c r="T2100" s="28"/>
      <c r="U2100" s="28"/>
      <c r="V2100" s="28"/>
      <c r="W2100" s="28"/>
      <c r="Y2100" s="28"/>
    </row>
    <row r="2101" spans="16:25">
      <c r="P2101" s="33"/>
      <c r="Q2101" s="28"/>
      <c r="R2101" s="28"/>
      <c r="S2101" s="28"/>
      <c r="T2101" s="28"/>
      <c r="U2101" s="28"/>
      <c r="V2101" s="28"/>
      <c r="W2101" s="28"/>
      <c r="Y2101" s="28"/>
    </row>
    <row r="2102" spans="16:25">
      <c r="P2102" s="33"/>
      <c r="Q2102" s="28"/>
      <c r="R2102" s="28"/>
      <c r="S2102" s="28"/>
      <c r="T2102" s="28"/>
      <c r="U2102" s="28"/>
      <c r="V2102" s="28"/>
      <c r="W2102" s="28"/>
      <c r="Y2102" s="28"/>
    </row>
    <row r="2103" spans="16:25">
      <c r="P2103" s="33"/>
      <c r="Q2103" s="28"/>
      <c r="R2103" s="28"/>
      <c r="S2103" s="28"/>
      <c r="T2103" s="28"/>
      <c r="U2103" s="28"/>
      <c r="V2103" s="28"/>
      <c r="W2103" s="28"/>
      <c r="Y2103" s="28"/>
    </row>
    <row r="2104" spans="16:25">
      <c r="P2104" s="33"/>
      <c r="Q2104" s="28"/>
      <c r="R2104" s="28"/>
      <c r="S2104" s="28"/>
      <c r="T2104" s="28"/>
      <c r="U2104" s="28"/>
      <c r="V2104" s="28"/>
      <c r="W2104" s="28"/>
      <c r="Y2104" s="28"/>
    </row>
    <row r="2105" spans="16:25">
      <c r="P2105" s="33"/>
      <c r="Q2105" s="28"/>
      <c r="R2105" s="28"/>
      <c r="S2105" s="28"/>
      <c r="T2105" s="28"/>
      <c r="U2105" s="28"/>
      <c r="V2105" s="28"/>
      <c r="W2105" s="28"/>
      <c r="Y2105" s="28"/>
    </row>
    <row r="2106" spans="16:25">
      <c r="P2106" s="33"/>
      <c r="Q2106" s="28"/>
      <c r="R2106" s="28"/>
      <c r="S2106" s="28"/>
      <c r="T2106" s="28"/>
      <c r="U2106" s="28"/>
      <c r="V2106" s="28"/>
      <c r="W2106" s="28"/>
      <c r="Y2106" s="28"/>
    </row>
    <row r="2107" spans="16:25">
      <c r="P2107" s="33"/>
      <c r="Q2107" s="28"/>
      <c r="R2107" s="28"/>
      <c r="S2107" s="28"/>
      <c r="T2107" s="28"/>
      <c r="U2107" s="28"/>
      <c r="V2107" s="28"/>
      <c r="W2107" s="28"/>
      <c r="Y2107" s="28"/>
    </row>
    <row r="2108" spans="16:25">
      <c r="P2108" s="33"/>
      <c r="Q2108" s="28"/>
      <c r="R2108" s="28"/>
      <c r="S2108" s="28"/>
      <c r="T2108" s="28"/>
      <c r="U2108" s="28"/>
      <c r="V2108" s="28"/>
      <c r="W2108" s="28"/>
      <c r="Y2108" s="28"/>
    </row>
    <row r="2109" spans="16:25">
      <c r="P2109" s="33"/>
      <c r="Q2109" s="28"/>
      <c r="R2109" s="28"/>
      <c r="S2109" s="28"/>
      <c r="T2109" s="28"/>
      <c r="U2109" s="28"/>
      <c r="V2109" s="28"/>
      <c r="W2109" s="28"/>
      <c r="Y2109" s="28"/>
    </row>
    <row r="2110" spans="16:25">
      <c r="P2110" s="33"/>
      <c r="Q2110" s="28"/>
      <c r="R2110" s="28"/>
      <c r="S2110" s="28"/>
      <c r="T2110" s="28"/>
      <c r="U2110" s="28"/>
      <c r="V2110" s="28"/>
      <c r="W2110" s="28"/>
      <c r="Y2110" s="28"/>
    </row>
    <row r="2111" spans="16:25">
      <c r="P2111" s="33"/>
      <c r="Q2111" s="28"/>
      <c r="R2111" s="28"/>
      <c r="S2111" s="28"/>
      <c r="T2111" s="28"/>
      <c r="U2111" s="28"/>
      <c r="V2111" s="28"/>
      <c r="W2111" s="28"/>
      <c r="Y2111" s="28"/>
    </row>
    <row r="2112" spans="16:25">
      <c r="P2112" s="33"/>
      <c r="Q2112" s="28"/>
      <c r="R2112" s="28"/>
      <c r="S2112" s="28"/>
      <c r="T2112" s="28"/>
      <c r="U2112" s="28"/>
      <c r="V2112" s="28"/>
      <c r="W2112" s="28"/>
      <c r="Y2112" s="28"/>
    </row>
    <row r="2113" spans="16:25">
      <c r="P2113" s="33"/>
      <c r="Q2113" s="28"/>
      <c r="R2113" s="28"/>
      <c r="S2113" s="28"/>
      <c r="T2113" s="28"/>
      <c r="U2113" s="28"/>
      <c r="V2113" s="28"/>
      <c r="W2113" s="28"/>
      <c r="Y2113" s="28"/>
    </row>
    <row r="2114" spans="16:25">
      <c r="P2114" s="33"/>
      <c r="Q2114" s="28"/>
      <c r="R2114" s="28"/>
      <c r="S2114" s="28"/>
      <c r="T2114" s="28"/>
      <c r="U2114" s="28"/>
      <c r="V2114" s="28"/>
      <c r="W2114" s="28"/>
      <c r="Y2114" s="28"/>
    </row>
    <row r="2115" spans="16:25">
      <c r="P2115" s="33"/>
      <c r="Q2115" s="28"/>
      <c r="R2115" s="28"/>
      <c r="S2115" s="28"/>
      <c r="T2115" s="28"/>
      <c r="U2115" s="28"/>
      <c r="V2115" s="28"/>
      <c r="W2115" s="28"/>
      <c r="Y2115" s="28"/>
    </row>
    <row r="2116" spans="16:25">
      <c r="P2116" s="33"/>
      <c r="Q2116" s="28"/>
      <c r="R2116" s="28"/>
      <c r="S2116" s="28"/>
      <c r="T2116" s="28"/>
      <c r="U2116" s="28"/>
      <c r="V2116" s="28"/>
      <c r="W2116" s="28"/>
      <c r="Y2116" s="28"/>
    </row>
    <row r="2117" spans="16:25">
      <c r="P2117" s="33"/>
      <c r="Q2117" s="28"/>
      <c r="R2117" s="28"/>
      <c r="S2117" s="28"/>
      <c r="T2117" s="28"/>
      <c r="U2117" s="28"/>
      <c r="V2117" s="28"/>
      <c r="W2117" s="28"/>
      <c r="Y2117" s="28"/>
    </row>
    <row r="2118" spans="16:25">
      <c r="P2118" s="33"/>
      <c r="Q2118" s="28"/>
      <c r="R2118" s="28"/>
      <c r="S2118" s="28"/>
      <c r="T2118" s="28"/>
      <c r="U2118" s="28"/>
      <c r="V2118" s="28"/>
      <c r="W2118" s="28"/>
      <c r="Y2118" s="28"/>
    </row>
    <row r="2119" spans="16:25">
      <c r="P2119" s="33"/>
      <c r="Q2119" s="28"/>
      <c r="R2119" s="28"/>
      <c r="S2119" s="28"/>
      <c r="T2119" s="28"/>
      <c r="U2119" s="28"/>
      <c r="V2119" s="28"/>
      <c r="W2119" s="28"/>
      <c r="Y2119" s="28"/>
    </row>
    <row r="2120" spans="16:25">
      <c r="P2120" s="33"/>
      <c r="Q2120" s="28"/>
      <c r="R2120" s="28"/>
      <c r="S2120" s="28"/>
      <c r="T2120" s="28"/>
      <c r="U2120" s="28"/>
      <c r="V2120" s="28"/>
      <c r="W2120" s="28"/>
      <c r="Y2120" s="28"/>
    </row>
    <row r="2121" spans="16:25">
      <c r="P2121" s="33"/>
      <c r="Q2121" s="28"/>
      <c r="R2121" s="28"/>
      <c r="S2121" s="28"/>
      <c r="T2121" s="28"/>
      <c r="U2121" s="28"/>
      <c r="V2121" s="28"/>
      <c r="W2121" s="28"/>
      <c r="Y2121" s="28"/>
    </row>
    <row r="2122" spans="16:25">
      <c r="P2122" s="33"/>
      <c r="Q2122" s="28"/>
      <c r="R2122" s="28"/>
      <c r="S2122" s="28"/>
      <c r="T2122" s="28"/>
      <c r="U2122" s="28"/>
      <c r="V2122" s="28"/>
      <c r="W2122" s="28"/>
      <c r="Y2122" s="28"/>
    </row>
    <row r="2123" spans="16:25">
      <c r="P2123" s="33"/>
      <c r="Q2123" s="28"/>
      <c r="R2123" s="28"/>
      <c r="S2123" s="28"/>
      <c r="T2123" s="28"/>
      <c r="U2123" s="28"/>
      <c r="V2123" s="28"/>
      <c r="W2123" s="28"/>
      <c r="Y2123" s="28"/>
    </row>
    <row r="2124" spans="16:25">
      <c r="P2124" s="33"/>
      <c r="Q2124" s="28"/>
      <c r="R2124" s="28"/>
      <c r="S2124" s="28"/>
      <c r="T2124" s="28"/>
      <c r="U2124" s="28"/>
      <c r="V2124" s="28"/>
      <c r="W2124" s="28"/>
      <c r="Y2124" s="28"/>
    </row>
    <row r="2125" spans="16:25">
      <c r="P2125" s="33"/>
      <c r="Q2125" s="28"/>
      <c r="R2125" s="28"/>
      <c r="S2125" s="28"/>
      <c r="T2125" s="28"/>
      <c r="U2125" s="28"/>
      <c r="V2125" s="28"/>
      <c r="W2125" s="28"/>
      <c r="Y2125" s="28"/>
    </row>
    <row r="2126" spans="16:25">
      <c r="P2126" s="33"/>
      <c r="Q2126" s="28"/>
      <c r="R2126" s="28"/>
      <c r="S2126" s="28"/>
      <c r="T2126" s="28"/>
      <c r="U2126" s="28"/>
      <c r="V2126" s="28"/>
      <c r="W2126" s="28"/>
      <c r="Y2126" s="28"/>
    </row>
    <row r="2127" spans="16:25">
      <c r="P2127" s="33"/>
      <c r="Q2127" s="28"/>
      <c r="R2127" s="28"/>
      <c r="S2127" s="28"/>
      <c r="T2127" s="28"/>
      <c r="U2127" s="28"/>
      <c r="V2127" s="28"/>
      <c r="W2127" s="28"/>
      <c r="Y2127" s="28"/>
    </row>
    <row r="2128" spans="16:25">
      <c r="P2128" s="33"/>
      <c r="Q2128" s="28"/>
      <c r="R2128" s="28"/>
      <c r="S2128" s="28"/>
      <c r="T2128" s="28"/>
      <c r="U2128" s="28"/>
      <c r="V2128" s="28"/>
      <c r="W2128" s="28"/>
      <c r="Y2128" s="28"/>
    </row>
    <row r="2129" spans="16:25">
      <c r="P2129" s="33"/>
      <c r="Q2129" s="28"/>
      <c r="R2129" s="28"/>
      <c r="S2129" s="28"/>
      <c r="T2129" s="28"/>
      <c r="U2129" s="28"/>
      <c r="V2129" s="28"/>
      <c r="W2129" s="28"/>
      <c r="Y2129" s="28"/>
    </row>
    <row r="2130" spans="16:25">
      <c r="P2130" s="33"/>
      <c r="Q2130" s="28"/>
      <c r="R2130" s="28"/>
      <c r="S2130" s="28"/>
      <c r="T2130" s="28"/>
      <c r="U2130" s="28"/>
      <c r="V2130" s="28"/>
      <c r="W2130" s="28"/>
      <c r="Y2130" s="28"/>
    </row>
    <row r="2131" spans="16:25">
      <c r="P2131" s="33"/>
      <c r="Q2131" s="28"/>
      <c r="R2131" s="28"/>
      <c r="S2131" s="28"/>
      <c r="T2131" s="28"/>
      <c r="U2131" s="28"/>
      <c r="V2131" s="28"/>
      <c r="W2131" s="28"/>
      <c r="Y2131" s="28"/>
    </row>
    <row r="2132" spans="16:25">
      <c r="P2132" s="33"/>
      <c r="Q2132" s="28"/>
      <c r="R2132" s="28"/>
      <c r="S2132" s="28"/>
      <c r="T2132" s="28"/>
      <c r="U2132" s="28"/>
      <c r="V2132" s="28"/>
      <c r="W2132" s="28"/>
      <c r="Y2132" s="28"/>
    </row>
    <row r="2133" spans="16:25">
      <c r="P2133" s="33"/>
      <c r="Q2133" s="28"/>
      <c r="R2133" s="28"/>
      <c r="S2133" s="28"/>
      <c r="T2133" s="28"/>
      <c r="U2133" s="28"/>
      <c r="V2133" s="28"/>
      <c r="W2133" s="28"/>
      <c r="Y2133" s="28"/>
    </row>
    <row r="2134" spans="16:25">
      <c r="P2134" s="33"/>
      <c r="Q2134" s="28"/>
      <c r="R2134" s="28"/>
      <c r="S2134" s="28"/>
      <c r="T2134" s="28"/>
      <c r="U2134" s="28"/>
      <c r="V2134" s="28"/>
      <c r="W2134" s="28"/>
      <c r="Y2134" s="28"/>
    </row>
    <row r="2135" spans="16:25">
      <c r="P2135" s="33"/>
      <c r="Q2135" s="28"/>
      <c r="R2135" s="28"/>
      <c r="S2135" s="28"/>
      <c r="T2135" s="28"/>
      <c r="U2135" s="28"/>
      <c r="V2135" s="28"/>
      <c r="W2135" s="28"/>
      <c r="Y2135" s="28"/>
    </row>
    <row r="2136" spans="16:25">
      <c r="P2136" s="33"/>
      <c r="Q2136" s="28"/>
      <c r="R2136" s="28"/>
      <c r="S2136" s="28"/>
      <c r="T2136" s="28"/>
      <c r="U2136" s="28"/>
      <c r="V2136" s="28"/>
      <c r="W2136" s="28"/>
      <c r="Y2136" s="28"/>
    </row>
    <row r="2137" spans="16:25">
      <c r="P2137" s="33"/>
      <c r="Q2137" s="28"/>
      <c r="R2137" s="28"/>
      <c r="S2137" s="28"/>
      <c r="T2137" s="28"/>
      <c r="U2137" s="28"/>
      <c r="V2137" s="28"/>
      <c r="W2137" s="28"/>
      <c r="Y2137" s="28"/>
    </row>
    <row r="2138" spans="16:25">
      <c r="P2138" s="33"/>
      <c r="Q2138" s="28"/>
      <c r="R2138" s="28"/>
      <c r="S2138" s="28"/>
      <c r="T2138" s="28"/>
      <c r="U2138" s="28"/>
      <c r="V2138" s="28"/>
      <c r="W2138" s="28"/>
      <c r="Y2138" s="28"/>
    </row>
    <row r="2139" spans="16:25">
      <c r="P2139" s="33"/>
      <c r="Q2139" s="28"/>
      <c r="R2139" s="28"/>
      <c r="S2139" s="28"/>
      <c r="T2139" s="28"/>
      <c r="U2139" s="28"/>
      <c r="V2139" s="28"/>
      <c r="W2139" s="28"/>
      <c r="Y2139" s="28"/>
    </row>
    <row r="2140" spans="16:25">
      <c r="P2140" s="33"/>
      <c r="Q2140" s="28"/>
      <c r="R2140" s="28"/>
      <c r="S2140" s="28"/>
      <c r="T2140" s="28"/>
      <c r="U2140" s="28"/>
      <c r="V2140" s="28"/>
      <c r="W2140" s="28"/>
      <c r="Y2140" s="28"/>
    </row>
    <row r="2141" spans="16:25">
      <c r="P2141" s="33"/>
      <c r="Q2141" s="28"/>
      <c r="R2141" s="28"/>
      <c r="S2141" s="28"/>
      <c r="T2141" s="28"/>
      <c r="U2141" s="28"/>
      <c r="V2141" s="28"/>
      <c r="W2141" s="28"/>
      <c r="Y2141" s="28"/>
    </row>
    <row r="2142" spans="16:25">
      <c r="P2142" s="33"/>
      <c r="Q2142" s="28"/>
      <c r="R2142" s="28"/>
      <c r="S2142" s="28"/>
      <c r="T2142" s="28"/>
      <c r="U2142" s="28"/>
      <c r="V2142" s="28"/>
      <c r="W2142" s="28"/>
      <c r="Y2142" s="28"/>
    </row>
    <row r="2143" spans="16:25">
      <c r="P2143" s="33"/>
      <c r="Q2143" s="28"/>
      <c r="R2143" s="28"/>
      <c r="S2143" s="28"/>
      <c r="T2143" s="28"/>
      <c r="U2143" s="28"/>
      <c r="V2143" s="28"/>
      <c r="W2143" s="28"/>
      <c r="Y2143" s="28"/>
    </row>
    <row r="2144" spans="16:25">
      <c r="P2144" s="33"/>
      <c r="Q2144" s="28"/>
      <c r="R2144" s="28"/>
      <c r="S2144" s="28"/>
      <c r="T2144" s="28"/>
      <c r="U2144" s="28"/>
      <c r="V2144" s="28"/>
      <c r="W2144" s="28"/>
      <c r="Y2144" s="28"/>
    </row>
    <row r="2145" spans="16:25">
      <c r="P2145" s="33"/>
      <c r="Q2145" s="28"/>
      <c r="R2145" s="28"/>
      <c r="S2145" s="28"/>
      <c r="T2145" s="28"/>
      <c r="U2145" s="28"/>
      <c r="V2145" s="28"/>
      <c r="W2145" s="28"/>
      <c r="Y2145" s="28"/>
    </row>
    <row r="2146" spans="16:25">
      <c r="P2146" s="33"/>
      <c r="Q2146" s="28"/>
      <c r="R2146" s="28"/>
      <c r="S2146" s="28"/>
      <c r="T2146" s="28"/>
      <c r="U2146" s="28"/>
      <c r="V2146" s="28"/>
      <c r="W2146" s="28"/>
      <c r="Y2146" s="28"/>
    </row>
    <row r="2147" spans="16:25">
      <c r="P2147" s="33"/>
      <c r="Q2147" s="28"/>
      <c r="R2147" s="28"/>
      <c r="S2147" s="28"/>
      <c r="T2147" s="28"/>
      <c r="U2147" s="28"/>
      <c r="V2147" s="28"/>
      <c r="W2147" s="28"/>
      <c r="Y2147" s="28"/>
    </row>
    <row r="2148" spans="16:25">
      <c r="P2148" s="33"/>
      <c r="Q2148" s="28"/>
      <c r="R2148" s="28"/>
      <c r="S2148" s="28"/>
      <c r="T2148" s="28"/>
      <c r="U2148" s="28"/>
      <c r="V2148" s="28"/>
      <c r="W2148" s="28"/>
      <c r="Y2148" s="28"/>
    </row>
    <row r="2149" spans="16:25">
      <c r="P2149" s="33"/>
      <c r="Q2149" s="28"/>
      <c r="R2149" s="28"/>
      <c r="S2149" s="28"/>
      <c r="T2149" s="28"/>
      <c r="U2149" s="28"/>
      <c r="V2149" s="28"/>
      <c r="W2149" s="28"/>
      <c r="Y2149" s="28"/>
    </row>
    <row r="2150" spans="16:25">
      <c r="P2150" s="33"/>
      <c r="Q2150" s="28"/>
      <c r="R2150" s="28"/>
      <c r="S2150" s="28"/>
      <c r="T2150" s="28"/>
      <c r="U2150" s="28"/>
      <c r="V2150" s="28"/>
      <c r="W2150" s="28"/>
      <c r="Y2150" s="28"/>
    </row>
    <row r="2151" spans="16:25">
      <c r="P2151" s="33"/>
      <c r="Q2151" s="28"/>
      <c r="R2151" s="28"/>
      <c r="S2151" s="28"/>
      <c r="T2151" s="28"/>
      <c r="U2151" s="28"/>
      <c r="V2151" s="28"/>
      <c r="W2151" s="28"/>
      <c r="Y2151" s="28"/>
    </row>
    <row r="2152" spans="16:25">
      <c r="P2152" s="33"/>
      <c r="Q2152" s="28"/>
      <c r="R2152" s="28"/>
      <c r="S2152" s="28"/>
      <c r="T2152" s="28"/>
      <c r="U2152" s="28"/>
      <c r="V2152" s="28"/>
      <c r="W2152" s="28"/>
      <c r="Y2152" s="28"/>
    </row>
    <row r="2153" spans="16:25">
      <c r="P2153" s="33"/>
      <c r="Q2153" s="28"/>
      <c r="R2153" s="28"/>
      <c r="S2153" s="28"/>
      <c r="T2153" s="28"/>
      <c r="U2153" s="28"/>
      <c r="V2153" s="28"/>
      <c r="W2153" s="28"/>
      <c r="Y2153" s="28"/>
    </row>
    <row r="2154" spans="16:25">
      <c r="P2154" s="33"/>
      <c r="Q2154" s="28"/>
      <c r="R2154" s="28"/>
      <c r="S2154" s="28"/>
      <c r="T2154" s="28"/>
      <c r="U2154" s="28"/>
      <c r="V2154" s="28"/>
      <c r="W2154" s="28"/>
      <c r="Y2154" s="28"/>
    </row>
    <row r="2155" spans="16:25">
      <c r="P2155" s="33"/>
      <c r="Q2155" s="28"/>
      <c r="R2155" s="28"/>
      <c r="S2155" s="28"/>
      <c r="T2155" s="28"/>
      <c r="U2155" s="28"/>
      <c r="V2155" s="28"/>
      <c r="W2155" s="28"/>
      <c r="Y2155" s="28"/>
    </row>
    <row r="2156" spans="16:25">
      <c r="P2156" s="33"/>
      <c r="Q2156" s="28"/>
      <c r="R2156" s="28"/>
      <c r="S2156" s="28"/>
      <c r="T2156" s="28"/>
      <c r="U2156" s="28"/>
      <c r="V2156" s="28"/>
      <c r="W2156" s="28"/>
      <c r="Y2156" s="28"/>
    </row>
    <row r="2157" spans="16:25">
      <c r="P2157" s="33"/>
      <c r="Q2157" s="28"/>
      <c r="R2157" s="28"/>
      <c r="S2157" s="28"/>
      <c r="T2157" s="28"/>
      <c r="U2157" s="28"/>
      <c r="V2157" s="28"/>
      <c r="W2157" s="28"/>
      <c r="Y2157" s="28"/>
    </row>
    <row r="2158" spans="16:25">
      <c r="P2158" s="33"/>
      <c r="Q2158" s="28"/>
      <c r="R2158" s="28"/>
      <c r="S2158" s="28"/>
      <c r="T2158" s="28"/>
      <c r="U2158" s="28"/>
      <c r="V2158" s="28"/>
      <c r="W2158" s="28"/>
      <c r="Y2158" s="28"/>
    </row>
    <row r="2159" spans="16:25">
      <c r="P2159" s="33"/>
      <c r="Q2159" s="28"/>
      <c r="R2159" s="28"/>
      <c r="S2159" s="28"/>
      <c r="T2159" s="28"/>
      <c r="U2159" s="28"/>
      <c r="V2159" s="28"/>
      <c r="W2159" s="28"/>
      <c r="Y2159" s="28"/>
    </row>
    <row r="2160" spans="16:25">
      <c r="P2160" s="33"/>
      <c r="Q2160" s="28"/>
      <c r="R2160" s="28"/>
      <c r="S2160" s="28"/>
      <c r="T2160" s="28"/>
      <c r="U2160" s="28"/>
      <c r="V2160" s="28"/>
      <c r="W2160" s="28"/>
      <c r="Y2160" s="28"/>
    </row>
    <row r="2161" spans="16:25">
      <c r="P2161" s="33"/>
      <c r="Q2161" s="28"/>
      <c r="R2161" s="28"/>
      <c r="S2161" s="28"/>
      <c r="T2161" s="28"/>
      <c r="U2161" s="28"/>
      <c r="V2161" s="28"/>
      <c r="W2161" s="28"/>
      <c r="Y2161" s="28"/>
    </row>
    <row r="2162" spans="16:25">
      <c r="P2162" s="33"/>
      <c r="Q2162" s="28"/>
      <c r="R2162" s="28"/>
      <c r="S2162" s="28"/>
      <c r="T2162" s="28"/>
      <c r="U2162" s="28"/>
      <c r="V2162" s="28"/>
      <c r="W2162" s="28"/>
      <c r="Y2162" s="28"/>
    </row>
    <row r="2163" spans="16:25">
      <c r="P2163" s="33"/>
      <c r="Q2163" s="28"/>
      <c r="R2163" s="28"/>
      <c r="S2163" s="28"/>
      <c r="T2163" s="28"/>
      <c r="U2163" s="28"/>
      <c r="V2163" s="28"/>
      <c r="W2163" s="28"/>
      <c r="Y2163" s="28"/>
    </row>
    <row r="2164" spans="16:25">
      <c r="P2164" s="33"/>
      <c r="Q2164" s="28"/>
      <c r="R2164" s="28"/>
      <c r="S2164" s="28"/>
      <c r="T2164" s="28"/>
      <c r="U2164" s="28"/>
      <c r="V2164" s="28"/>
      <c r="W2164" s="28"/>
      <c r="Y2164" s="28"/>
    </row>
    <row r="2165" spans="16:25">
      <c r="P2165" s="33"/>
      <c r="Q2165" s="28"/>
      <c r="R2165" s="28"/>
      <c r="S2165" s="28"/>
      <c r="T2165" s="28"/>
      <c r="U2165" s="28"/>
      <c r="V2165" s="28"/>
      <c r="W2165" s="28"/>
      <c r="Y2165" s="28"/>
    </row>
    <row r="2166" spans="16:25">
      <c r="P2166" s="33"/>
      <c r="Q2166" s="28"/>
      <c r="R2166" s="28"/>
      <c r="S2166" s="28"/>
      <c r="T2166" s="28"/>
      <c r="U2166" s="28"/>
      <c r="V2166" s="28"/>
      <c r="W2166" s="28"/>
      <c r="Y2166" s="28"/>
    </row>
    <row r="2167" spans="16:25">
      <c r="P2167" s="33"/>
      <c r="Q2167" s="28"/>
      <c r="R2167" s="28"/>
      <c r="S2167" s="28"/>
      <c r="T2167" s="28"/>
      <c r="U2167" s="28"/>
      <c r="V2167" s="28"/>
      <c r="W2167" s="28"/>
      <c r="Y2167" s="28"/>
    </row>
    <row r="2168" spans="16:25">
      <c r="P2168" s="33"/>
      <c r="Q2168" s="28"/>
      <c r="R2168" s="28"/>
      <c r="S2168" s="28"/>
      <c r="T2168" s="28"/>
      <c r="U2168" s="28"/>
      <c r="V2168" s="28"/>
      <c r="W2168" s="28"/>
      <c r="Y2168" s="28"/>
    </row>
    <row r="2169" spans="16:25">
      <c r="P2169" s="33"/>
      <c r="Q2169" s="28"/>
      <c r="R2169" s="28"/>
      <c r="S2169" s="28"/>
      <c r="T2169" s="28"/>
      <c r="U2169" s="28"/>
      <c r="V2169" s="28"/>
      <c r="W2169" s="28"/>
      <c r="Y2169" s="28"/>
    </row>
    <row r="2170" spans="16:25">
      <c r="P2170" s="33"/>
      <c r="Q2170" s="28"/>
      <c r="R2170" s="28"/>
      <c r="S2170" s="28"/>
      <c r="T2170" s="28"/>
      <c r="U2170" s="28"/>
      <c r="V2170" s="28"/>
      <c r="W2170" s="28"/>
      <c r="Y2170" s="28"/>
    </row>
    <row r="2171" spans="16:25">
      <c r="P2171" s="33"/>
      <c r="Q2171" s="28"/>
      <c r="R2171" s="28"/>
      <c r="S2171" s="28"/>
      <c r="T2171" s="28"/>
      <c r="U2171" s="28"/>
      <c r="V2171" s="28"/>
      <c r="W2171" s="28"/>
      <c r="Y2171" s="28"/>
    </row>
    <row r="2172" spans="16:25">
      <c r="P2172" s="33"/>
      <c r="Q2172" s="28"/>
      <c r="R2172" s="28"/>
      <c r="S2172" s="28"/>
      <c r="T2172" s="28"/>
      <c r="U2172" s="28"/>
      <c r="V2172" s="28"/>
      <c r="W2172" s="28"/>
      <c r="Y2172" s="28"/>
    </row>
    <row r="2173" spans="16:25">
      <c r="P2173" s="33"/>
      <c r="Q2173" s="28"/>
      <c r="R2173" s="28"/>
      <c r="S2173" s="28"/>
      <c r="T2173" s="28"/>
      <c r="U2173" s="28"/>
      <c r="V2173" s="28"/>
      <c r="W2173" s="28"/>
      <c r="Y2173" s="28"/>
    </row>
    <row r="2174" spans="16:25">
      <c r="P2174" s="33"/>
      <c r="Q2174" s="28"/>
      <c r="R2174" s="28"/>
      <c r="S2174" s="28"/>
      <c r="T2174" s="28"/>
      <c r="U2174" s="28"/>
      <c r="V2174" s="28"/>
      <c r="W2174" s="28"/>
      <c r="Y2174" s="28"/>
    </row>
    <row r="2175" spans="16:25">
      <c r="P2175" s="33"/>
      <c r="Q2175" s="28"/>
      <c r="R2175" s="28"/>
      <c r="S2175" s="28"/>
      <c r="T2175" s="28"/>
      <c r="U2175" s="28"/>
      <c r="V2175" s="28"/>
      <c r="W2175" s="28"/>
      <c r="Y2175" s="28"/>
    </row>
    <row r="2176" spans="16:25">
      <c r="P2176" s="33"/>
      <c r="Q2176" s="28"/>
      <c r="R2176" s="28"/>
      <c r="S2176" s="28"/>
      <c r="T2176" s="28"/>
      <c r="U2176" s="28"/>
      <c r="V2176" s="28"/>
      <c r="W2176" s="28"/>
      <c r="Y2176" s="28"/>
    </row>
    <row r="2177" spans="16:25">
      <c r="P2177" s="33"/>
      <c r="Q2177" s="28"/>
      <c r="R2177" s="28"/>
      <c r="S2177" s="28"/>
      <c r="T2177" s="28"/>
      <c r="U2177" s="28"/>
      <c r="V2177" s="28"/>
      <c r="W2177" s="28"/>
      <c r="Y2177" s="28"/>
    </row>
    <row r="2178" spans="16:25">
      <c r="P2178" s="33"/>
      <c r="Q2178" s="28"/>
      <c r="R2178" s="28"/>
      <c r="S2178" s="28"/>
      <c r="T2178" s="28"/>
      <c r="U2178" s="28"/>
      <c r="V2178" s="28"/>
      <c r="W2178" s="28"/>
      <c r="Y2178" s="28"/>
    </row>
    <row r="2179" spans="16:25">
      <c r="P2179" s="33"/>
      <c r="Q2179" s="28"/>
      <c r="R2179" s="28"/>
      <c r="S2179" s="28"/>
      <c r="T2179" s="28"/>
      <c r="U2179" s="28"/>
      <c r="V2179" s="28"/>
      <c r="W2179" s="28"/>
      <c r="Y2179" s="28"/>
    </row>
    <row r="2180" spans="16:25">
      <c r="P2180" s="33"/>
      <c r="Q2180" s="28"/>
      <c r="R2180" s="28"/>
      <c r="S2180" s="28"/>
      <c r="T2180" s="28"/>
      <c r="U2180" s="28"/>
      <c r="V2180" s="28"/>
      <c r="W2180" s="28"/>
      <c r="Y2180" s="28"/>
    </row>
    <row r="2181" spans="16:25">
      <c r="P2181" s="33"/>
      <c r="Q2181" s="28"/>
      <c r="R2181" s="28"/>
      <c r="S2181" s="28"/>
      <c r="T2181" s="28"/>
      <c r="U2181" s="28"/>
      <c r="V2181" s="28"/>
      <c r="W2181" s="28"/>
      <c r="Y2181" s="28"/>
    </row>
    <row r="2182" spans="16:25">
      <c r="P2182" s="33"/>
      <c r="Q2182" s="28"/>
      <c r="R2182" s="28"/>
      <c r="S2182" s="28"/>
      <c r="T2182" s="28"/>
      <c r="U2182" s="28"/>
      <c r="V2182" s="28"/>
      <c r="W2182" s="28"/>
      <c r="Y2182" s="28"/>
    </row>
    <row r="2183" spans="16:25">
      <c r="P2183" s="33"/>
      <c r="Q2183" s="28"/>
      <c r="R2183" s="28"/>
      <c r="S2183" s="28"/>
      <c r="T2183" s="28"/>
      <c r="U2183" s="28"/>
      <c r="V2183" s="28"/>
      <c r="W2183" s="28"/>
      <c r="Y2183" s="28"/>
    </row>
    <row r="2184" spans="16:25">
      <c r="P2184" s="33"/>
      <c r="Q2184" s="28"/>
      <c r="R2184" s="28"/>
      <c r="S2184" s="28"/>
      <c r="T2184" s="28"/>
      <c r="U2184" s="28"/>
      <c r="V2184" s="28"/>
      <c r="W2184" s="28"/>
      <c r="Y2184" s="28"/>
    </row>
    <row r="2185" spans="16:25">
      <c r="P2185" s="33"/>
      <c r="Q2185" s="28"/>
      <c r="R2185" s="28"/>
      <c r="S2185" s="28"/>
      <c r="T2185" s="28"/>
      <c r="U2185" s="28"/>
      <c r="V2185" s="28"/>
      <c r="W2185" s="28"/>
      <c r="Y2185" s="28"/>
    </row>
    <row r="2186" spans="16:25">
      <c r="P2186" s="33"/>
      <c r="Q2186" s="28"/>
      <c r="R2186" s="28"/>
      <c r="S2186" s="28"/>
      <c r="T2186" s="28"/>
      <c r="U2186" s="28"/>
      <c r="V2186" s="28"/>
      <c r="W2186" s="28"/>
      <c r="Y2186" s="28"/>
    </row>
    <row r="2187" spans="16:25">
      <c r="P2187" s="33"/>
      <c r="Q2187" s="28"/>
      <c r="R2187" s="28"/>
      <c r="S2187" s="28"/>
      <c r="T2187" s="28"/>
      <c r="U2187" s="28"/>
      <c r="V2187" s="28"/>
      <c r="W2187" s="28"/>
      <c r="Y2187" s="28"/>
    </row>
    <row r="2188" spans="16:25">
      <c r="P2188" s="33"/>
      <c r="Q2188" s="28"/>
      <c r="R2188" s="28"/>
      <c r="S2188" s="28"/>
      <c r="T2188" s="28"/>
      <c r="U2188" s="28"/>
      <c r="V2188" s="28"/>
      <c r="W2188" s="28"/>
      <c r="Y2188" s="28"/>
    </row>
    <row r="2189" spans="16:25">
      <c r="P2189" s="33"/>
      <c r="Q2189" s="28"/>
      <c r="R2189" s="28"/>
      <c r="S2189" s="28"/>
      <c r="T2189" s="28"/>
      <c r="U2189" s="28"/>
      <c r="V2189" s="28"/>
      <c r="W2189" s="28"/>
      <c r="Y2189" s="28"/>
    </row>
    <row r="2190" spans="16:25">
      <c r="P2190" s="33"/>
      <c r="Q2190" s="28"/>
      <c r="R2190" s="28"/>
      <c r="S2190" s="28"/>
      <c r="T2190" s="28"/>
      <c r="U2190" s="28"/>
      <c r="V2190" s="28"/>
      <c r="W2190" s="28"/>
      <c r="Y2190" s="28"/>
    </row>
    <row r="2191" spans="16:25">
      <c r="P2191" s="33"/>
      <c r="Q2191" s="28"/>
      <c r="R2191" s="28"/>
      <c r="S2191" s="28"/>
      <c r="T2191" s="28"/>
      <c r="U2191" s="28"/>
      <c r="V2191" s="28"/>
      <c r="W2191" s="28"/>
      <c r="Y2191" s="28"/>
    </row>
    <row r="2192" spans="16:25">
      <c r="P2192" s="33"/>
      <c r="Q2192" s="28"/>
      <c r="R2192" s="28"/>
      <c r="S2192" s="28"/>
      <c r="T2192" s="28"/>
      <c r="U2192" s="28"/>
      <c r="V2192" s="28"/>
      <c r="W2192" s="28"/>
      <c r="Y2192" s="28"/>
    </row>
    <row r="2193" spans="16:25">
      <c r="P2193" s="33"/>
      <c r="Q2193" s="28"/>
      <c r="R2193" s="28"/>
      <c r="S2193" s="28"/>
      <c r="T2193" s="28"/>
      <c r="U2193" s="28"/>
      <c r="V2193" s="28"/>
      <c r="W2193" s="28"/>
      <c r="Y2193" s="28"/>
    </row>
    <row r="2194" spans="16:25">
      <c r="P2194" s="33"/>
      <c r="Q2194" s="28"/>
      <c r="R2194" s="28"/>
      <c r="S2194" s="28"/>
      <c r="T2194" s="28"/>
      <c r="U2194" s="28"/>
      <c r="V2194" s="28"/>
      <c r="W2194" s="28"/>
      <c r="Y2194" s="28"/>
    </row>
    <row r="2195" spans="16:25">
      <c r="P2195" s="33"/>
      <c r="Q2195" s="28"/>
      <c r="R2195" s="28"/>
      <c r="S2195" s="28"/>
      <c r="T2195" s="28"/>
      <c r="U2195" s="28"/>
      <c r="V2195" s="28"/>
      <c r="W2195" s="28"/>
      <c r="Y2195" s="28"/>
    </row>
    <row r="2196" spans="16:25">
      <c r="P2196" s="33"/>
      <c r="Q2196" s="28"/>
      <c r="R2196" s="28"/>
      <c r="S2196" s="28"/>
      <c r="T2196" s="28"/>
      <c r="U2196" s="28"/>
      <c r="V2196" s="28"/>
      <c r="W2196" s="28"/>
      <c r="Y2196" s="28"/>
    </row>
    <row r="2197" spans="16:25">
      <c r="P2197" s="33"/>
      <c r="Q2197" s="28"/>
      <c r="R2197" s="28"/>
      <c r="S2197" s="28"/>
      <c r="T2197" s="28"/>
      <c r="U2197" s="28"/>
      <c r="V2197" s="28"/>
      <c r="W2197" s="28"/>
      <c r="Y2197" s="28"/>
    </row>
    <row r="2198" spans="16:25">
      <c r="P2198" s="33"/>
      <c r="Q2198" s="28"/>
      <c r="R2198" s="28"/>
      <c r="S2198" s="28"/>
      <c r="T2198" s="28"/>
      <c r="U2198" s="28"/>
      <c r="V2198" s="28"/>
      <c r="W2198" s="28"/>
      <c r="Y2198" s="28"/>
    </row>
    <row r="2199" spans="16:25">
      <c r="P2199" s="33"/>
      <c r="Q2199" s="28"/>
      <c r="R2199" s="28"/>
      <c r="S2199" s="28"/>
      <c r="T2199" s="28"/>
      <c r="U2199" s="28"/>
      <c r="V2199" s="28"/>
      <c r="W2199" s="28"/>
      <c r="Y2199" s="28"/>
    </row>
    <row r="2200" spans="16:25">
      <c r="P2200" s="33"/>
      <c r="Q2200" s="28"/>
      <c r="R2200" s="28"/>
      <c r="S2200" s="28"/>
      <c r="T2200" s="28"/>
      <c r="U2200" s="28"/>
      <c r="V2200" s="28"/>
      <c r="W2200" s="28"/>
      <c r="Y2200" s="28"/>
    </row>
    <row r="2201" spans="16:25">
      <c r="P2201" s="33"/>
      <c r="Q2201" s="28"/>
      <c r="R2201" s="28"/>
      <c r="S2201" s="28"/>
      <c r="T2201" s="28"/>
      <c r="U2201" s="28"/>
      <c r="V2201" s="28"/>
      <c r="W2201" s="28"/>
      <c r="Y2201" s="28"/>
    </row>
    <row r="2202" spans="16:25">
      <c r="P2202" s="33"/>
      <c r="Q2202" s="28"/>
      <c r="R2202" s="28"/>
      <c r="S2202" s="28"/>
      <c r="T2202" s="28"/>
      <c r="U2202" s="28"/>
      <c r="V2202" s="28"/>
      <c r="W2202" s="28"/>
      <c r="Y2202" s="28"/>
    </row>
    <row r="2203" spans="16:25">
      <c r="P2203" s="33"/>
      <c r="Q2203" s="28"/>
      <c r="R2203" s="28"/>
      <c r="S2203" s="28"/>
      <c r="T2203" s="28"/>
      <c r="U2203" s="28"/>
      <c r="V2203" s="28"/>
      <c r="W2203" s="28"/>
      <c r="Y2203" s="28"/>
    </row>
    <row r="2204" spans="16:25">
      <c r="P2204" s="33"/>
      <c r="Q2204" s="28"/>
      <c r="R2204" s="28"/>
      <c r="S2204" s="28"/>
      <c r="T2204" s="28"/>
      <c r="U2204" s="28"/>
      <c r="V2204" s="28"/>
      <c r="W2204" s="28"/>
      <c r="Y2204" s="28"/>
    </row>
    <row r="2205" spans="16:25">
      <c r="P2205" s="33"/>
      <c r="Q2205" s="28"/>
      <c r="R2205" s="28"/>
      <c r="S2205" s="28"/>
      <c r="T2205" s="28"/>
      <c r="U2205" s="28"/>
      <c r="V2205" s="28"/>
      <c r="W2205" s="28"/>
      <c r="Y2205" s="28"/>
    </row>
    <row r="2206" spans="16:25">
      <c r="P2206" s="33"/>
      <c r="Q2206" s="28"/>
      <c r="R2206" s="28"/>
      <c r="S2206" s="28"/>
      <c r="T2206" s="28"/>
      <c r="U2206" s="28"/>
      <c r="V2206" s="28"/>
      <c r="W2206" s="28"/>
      <c r="Y2206" s="28"/>
    </row>
    <row r="2207" spans="16:25">
      <c r="P2207" s="33"/>
      <c r="Q2207" s="28"/>
      <c r="R2207" s="28"/>
      <c r="S2207" s="28"/>
      <c r="T2207" s="28"/>
      <c r="U2207" s="28"/>
      <c r="V2207" s="28"/>
      <c r="W2207" s="28"/>
      <c r="Y2207" s="28"/>
    </row>
    <row r="2208" spans="16:25">
      <c r="P2208" s="33"/>
      <c r="Q2208" s="28"/>
      <c r="R2208" s="28"/>
      <c r="S2208" s="28"/>
      <c r="T2208" s="28"/>
      <c r="U2208" s="28"/>
      <c r="V2208" s="28"/>
      <c r="W2208" s="28"/>
      <c r="Y2208" s="28"/>
    </row>
    <row r="2209" spans="16:25">
      <c r="P2209" s="33"/>
      <c r="Q2209" s="28"/>
      <c r="R2209" s="28"/>
      <c r="S2209" s="28"/>
      <c r="T2209" s="28"/>
      <c r="U2209" s="28"/>
      <c r="V2209" s="28"/>
      <c r="W2209" s="28"/>
      <c r="Y2209" s="28"/>
    </row>
    <row r="2210" spans="16:25">
      <c r="P2210" s="33"/>
      <c r="Q2210" s="28"/>
      <c r="R2210" s="28"/>
      <c r="S2210" s="28"/>
      <c r="T2210" s="28"/>
      <c r="U2210" s="28"/>
      <c r="V2210" s="28"/>
      <c r="W2210" s="28"/>
      <c r="Y2210" s="28"/>
    </row>
    <row r="2211" spans="16:25">
      <c r="P2211" s="33"/>
      <c r="Q2211" s="28"/>
      <c r="R2211" s="28"/>
      <c r="S2211" s="28"/>
      <c r="T2211" s="28"/>
      <c r="U2211" s="28"/>
      <c r="V2211" s="28"/>
      <c r="W2211" s="28"/>
      <c r="Y2211" s="28"/>
    </row>
    <row r="2212" spans="16:25">
      <c r="P2212" s="33"/>
      <c r="Q2212" s="28"/>
      <c r="R2212" s="28"/>
      <c r="S2212" s="28"/>
      <c r="T2212" s="28"/>
      <c r="U2212" s="28"/>
      <c r="V2212" s="28"/>
      <c r="W2212" s="28"/>
      <c r="Y2212" s="28"/>
    </row>
    <row r="2213" spans="16:25">
      <c r="P2213" s="33"/>
      <c r="Q2213" s="28"/>
      <c r="R2213" s="28"/>
      <c r="S2213" s="28"/>
      <c r="T2213" s="28"/>
      <c r="U2213" s="28"/>
      <c r="V2213" s="28"/>
      <c r="W2213" s="28"/>
      <c r="Y2213" s="28"/>
    </row>
    <row r="2214" spans="16:25">
      <c r="P2214" s="33"/>
      <c r="Q2214" s="28"/>
      <c r="R2214" s="28"/>
      <c r="S2214" s="28"/>
      <c r="T2214" s="28"/>
      <c r="U2214" s="28"/>
      <c r="V2214" s="28"/>
      <c r="W2214" s="28"/>
      <c r="Y2214" s="28"/>
    </row>
    <row r="2215" spans="16:25">
      <c r="P2215" s="33"/>
      <c r="Q2215" s="28"/>
      <c r="R2215" s="28"/>
      <c r="S2215" s="28"/>
      <c r="T2215" s="28"/>
      <c r="U2215" s="28"/>
      <c r="V2215" s="28"/>
      <c r="W2215" s="28"/>
      <c r="Y2215" s="28"/>
    </row>
    <row r="2216" spans="16:25">
      <c r="P2216" s="33"/>
      <c r="Q2216" s="28"/>
      <c r="R2216" s="28"/>
      <c r="S2216" s="28"/>
      <c r="T2216" s="28"/>
      <c r="U2216" s="28"/>
      <c r="V2216" s="28"/>
      <c r="W2216" s="28"/>
      <c r="Y2216" s="28"/>
    </row>
    <row r="2217" spans="16:25">
      <c r="P2217" s="33"/>
      <c r="Q2217" s="28"/>
      <c r="R2217" s="28"/>
      <c r="S2217" s="28"/>
      <c r="T2217" s="28"/>
      <c r="U2217" s="28"/>
      <c r="V2217" s="28"/>
      <c r="W2217" s="28"/>
      <c r="Y2217" s="28"/>
    </row>
    <row r="2218" spans="16:25">
      <c r="P2218" s="33"/>
      <c r="Q2218" s="28"/>
      <c r="R2218" s="28"/>
      <c r="S2218" s="28"/>
      <c r="T2218" s="28"/>
      <c r="U2218" s="28"/>
      <c r="V2218" s="28"/>
      <c r="W2218" s="28"/>
      <c r="Y2218" s="28"/>
    </row>
    <row r="2219" spans="16:25">
      <c r="P2219" s="33"/>
      <c r="Q2219" s="28"/>
      <c r="R2219" s="28"/>
      <c r="S2219" s="28"/>
      <c r="T2219" s="28"/>
      <c r="U2219" s="28"/>
      <c r="V2219" s="28"/>
      <c r="W2219" s="28"/>
      <c r="Y2219" s="28"/>
    </row>
    <row r="2220" spans="16:25">
      <c r="P2220" s="33"/>
      <c r="Q2220" s="28"/>
      <c r="R2220" s="28"/>
      <c r="S2220" s="28"/>
      <c r="T2220" s="28"/>
      <c r="U2220" s="28"/>
      <c r="V2220" s="28"/>
      <c r="W2220" s="28"/>
      <c r="Y2220" s="28"/>
    </row>
    <row r="2221" spans="16:25">
      <c r="P2221" s="33"/>
      <c r="Q2221" s="28"/>
      <c r="R2221" s="28"/>
      <c r="S2221" s="28"/>
      <c r="T2221" s="28"/>
      <c r="U2221" s="28"/>
      <c r="V2221" s="28"/>
      <c r="W2221" s="28"/>
      <c r="Y2221" s="28"/>
    </row>
    <row r="2222" spans="16:25">
      <c r="P2222" s="33"/>
      <c r="Q2222" s="28"/>
      <c r="R2222" s="28"/>
      <c r="S2222" s="28"/>
      <c r="T2222" s="28"/>
      <c r="U2222" s="28"/>
      <c r="V2222" s="28"/>
      <c r="W2222" s="28"/>
      <c r="Y2222" s="28"/>
    </row>
    <row r="2223" spans="16:25">
      <c r="P2223" s="33"/>
      <c r="Q2223" s="28"/>
      <c r="R2223" s="28"/>
      <c r="S2223" s="28"/>
      <c r="T2223" s="28"/>
      <c r="U2223" s="28"/>
      <c r="V2223" s="28"/>
      <c r="W2223" s="28"/>
      <c r="Y2223" s="28"/>
    </row>
    <row r="2224" spans="16:25">
      <c r="P2224" s="33"/>
      <c r="Q2224" s="28"/>
      <c r="R2224" s="28"/>
      <c r="S2224" s="28"/>
      <c r="T2224" s="28"/>
      <c r="U2224" s="28"/>
      <c r="V2224" s="28"/>
      <c r="W2224" s="28"/>
      <c r="Y2224" s="28"/>
    </row>
    <row r="2225" spans="16:25">
      <c r="P2225" s="33"/>
      <c r="Q2225" s="28"/>
      <c r="R2225" s="28"/>
      <c r="S2225" s="28"/>
      <c r="T2225" s="28"/>
      <c r="U2225" s="28"/>
      <c r="V2225" s="28"/>
      <c r="W2225" s="28"/>
      <c r="Y2225" s="28"/>
    </row>
    <row r="2226" spans="16:25">
      <c r="P2226" s="33"/>
      <c r="Q2226" s="28"/>
      <c r="R2226" s="28"/>
      <c r="S2226" s="28"/>
      <c r="T2226" s="28"/>
      <c r="U2226" s="28"/>
      <c r="V2226" s="28"/>
      <c r="W2226" s="28"/>
      <c r="Y2226" s="28"/>
    </row>
    <row r="2227" spans="16:25">
      <c r="P2227" s="33"/>
      <c r="Q2227" s="28"/>
      <c r="R2227" s="28"/>
      <c r="S2227" s="28"/>
      <c r="T2227" s="28"/>
      <c r="U2227" s="28"/>
      <c r="V2227" s="28"/>
      <c r="W2227" s="28"/>
      <c r="Y2227" s="28"/>
    </row>
    <row r="2228" spans="16:25">
      <c r="P2228" s="33"/>
      <c r="Q2228" s="28"/>
      <c r="R2228" s="28"/>
      <c r="S2228" s="28"/>
      <c r="T2228" s="28"/>
      <c r="U2228" s="28"/>
      <c r="V2228" s="28"/>
      <c r="W2228" s="28"/>
      <c r="Y2228" s="28"/>
    </row>
    <row r="2229" spans="16:25">
      <c r="P2229" s="33"/>
      <c r="Q2229" s="28"/>
      <c r="R2229" s="28"/>
      <c r="S2229" s="28"/>
      <c r="T2229" s="28"/>
      <c r="U2229" s="28"/>
      <c r="V2229" s="28"/>
      <c r="W2229" s="28"/>
      <c r="Y2229" s="28"/>
    </row>
    <row r="2230" spans="16:25">
      <c r="P2230" s="33"/>
      <c r="Q2230" s="28"/>
      <c r="R2230" s="28"/>
      <c r="S2230" s="28"/>
      <c r="T2230" s="28"/>
      <c r="U2230" s="28"/>
      <c r="V2230" s="28"/>
      <c r="W2230" s="28"/>
      <c r="Y2230" s="28"/>
    </row>
    <row r="2231" spans="16:25">
      <c r="P2231" s="33"/>
      <c r="Q2231" s="28"/>
      <c r="R2231" s="28"/>
      <c r="S2231" s="28"/>
      <c r="T2231" s="28"/>
      <c r="U2231" s="28"/>
      <c r="V2231" s="28"/>
      <c r="W2231" s="28"/>
      <c r="Y2231" s="28"/>
    </row>
    <row r="2232" spans="16:25">
      <c r="P2232" s="33"/>
      <c r="Q2232" s="28"/>
      <c r="R2232" s="28"/>
      <c r="S2232" s="28"/>
      <c r="T2232" s="28"/>
      <c r="U2232" s="28"/>
      <c r="V2232" s="28"/>
      <c r="W2232" s="28"/>
      <c r="Y2232" s="28"/>
    </row>
    <row r="2233" spans="16:25">
      <c r="P2233" s="33"/>
      <c r="Q2233" s="28"/>
      <c r="R2233" s="28"/>
      <c r="S2233" s="28"/>
      <c r="T2233" s="28"/>
      <c r="U2233" s="28"/>
      <c r="V2233" s="28"/>
      <c r="W2233" s="28"/>
      <c r="Y2233" s="28"/>
    </row>
    <row r="2234" spans="16:25">
      <c r="P2234" s="33"/>
      <c r="Q2234" s="28"/>
      <c r="R2234" s="28"/>
      <c r="S2234" s="28"/>
      <c r="T2234" s="28"/>
      <c r="U2234" s="28"/>
      <c r="V2234" s="28"/>
      <c r="W2234" s="28"/>
      <c r="Y2234" s="28"/>
    </row>
    <row r="2235" spans="16:25">
      <c r="P2235" s="33"/>
      <c r="Q2235" s="28"/>
      <c r="R2235" s="28"/>
      <c r="S2235" s="28"/>
      <c r="T2235" s="28"/>
      <c r="U2235" s="28"/>
      <c r="V2235" s="28"/>
      <c r="W2235" s="28"/>
      <c r="Y2235" s="28"/>
    </row>
    <row r="2236" spans="16:25">
      <c r="P2236" s="33"/>
      <c r="Q2236" s="28"/>
      <c r="R2236" s="28"/>
      <c r="S2236" s="28"/>
      <c r="T2236" s="28"/>
      <c r="U2236" s="28"/>
      <c r="V2236" s="28"/>
      <c r="W2236" s="28"/>
      <c r="Y2236" s="28"/>
    </row>
    <row r="2237" spans="16:25">
      <c r="P2237" s="33"/>
      <c r="Q2237" s="28"/>
      <c r="R2237" s="28"/>
      <c r="S2237" s="28"/>
      <c r="T2237" s="28"/>
      <c r="U2237" s="28"/>
      <c r="V2237" s="28"/>
      <c r="W2237" s="28"/>
      <c r="Y2237" s="28"/>
    </row>
    <row r="2238" spans="16:25">
      <c r="P2238" s="33"/>
      <c r="Q2238" s="28"/>
      <c r="R2238" s="28"/>
      <c r="S2238" s="28"/>
      <c r="T2238" s="28"/>
      <c r="U2238" s="28"/>
      <c r="V2238" s="28"/>
      <c r="W2238" s="28"/>
      <c r="Y2238" s="28"/>
    </row>
    <row r="2239" spans="16:25">
      <c r="P2239" s="33"/>
      <c r="Q2239" s="28"/>
      <c r="R2239" s="28"/>
      <c r="S2239" s="28"/>
      <c r="T2239" s="28"/>
      <c r="U2239" s="28"/>
      <c r="V2239" s="28"/>
      <c r="W2239" s="28"/>
      <c r="Y2239" s="28"/>
    </row>
    <row r="2240" spans="16:25">
      <c r="P2240" s="33"/>
      <c r="Q2240" s="28"/>
      <c r="R2240" s="28"/>
      <c r="S2240" s="28"/>
      <c r="T2240" s="28"/>
      <c r="U2240" s="28"/>
      <c r="V2240" s="28"/>
      <c r="W2240" s="28"/>
      <c r="Y2240" s="28"/>
    </row>
    <row r="2241" spans="16:25">
      <c r="P2241" s="33"/>
      <c r="Q2241" s="28"/>
      <c r="R2241" s="28"/>
      <c r="S2241" s="28"/>
      <c r="T2241" s="28"/>
      <c r="U2241" s="28"/>
      <c r="V2241" s="28"/>
      <c r="W2241" s="28"/>
      <c r="Y2241" s="28"/>
    </row>
    <row r="2242" spans="16:25">
      <c r="P2242" s="33"/>
      <c r="Q2242" s="28"/>
      <c r="R2242" s="28"/>
      <c r="S2242" s="28"/>
      <c r="T2242" s="28"/>
      <c r="U2242" s="28"/>
      <c r="V2242" s="28"/>
      <c r="W2242" s="28"/>
      <c r="Y2242" s="28"/>
    </row>
    <row r="2243" spans="16:25">
      <c r="P2243" s="33"/>
      <c r="Q2243" s="28"/>
      <c r="R2243" s="28"/>
      <c r="S2243" s="28"/>
      <c r="T2243" s="28"/>
      <c r="U2243" s="28"/>
      <c r="V2243" s="28"/>
      <c r="W2243" s="28"/>
      <c r="Y2243" s="28"/>
    </row>
    <row r="2244" spans="16:25">
      <c r="P2244" s="33"/>
      <c r="Q2244" s="28"/>
      <c r="R2244" s="28"/>
      <c r="S2244" s="28"/>
      <c r="T2244" s="28"/>
      <c r="U2244" s="28"/>
      <c r="V2244" s="28"/>
      <c r="W2244" s="28"/>
      <c r="Y2244" s="28"/>
    </row>
    <row r="2245" spans="16:25">
      <c r="P2245" s="33"/>
      <c r="Q2245" s="28"/>
      <c r="R2245" s="28"/>
      <c r="S2245" s="28"/>
      <c r="T2245" s="28"/>
      <c r="U2245" s="28"/>
      <c r="V2245" s="28"/>
      <c r="W2245" s="28"/>
      <c r="Y2245" s="28"/>
    </row>
    <row r="2246" spans="16:25">
      <c r="P2246" s="33"/>
      <c r="Q2246" s="28"/>
      <c r="R2246" s="28"/>
      <c r="S2246" s="28"/>
      <c r="T2246" s="28"/>
      <c r="U2246" s="28"/>
      <c r="V2246" s="28"/>
      <c r="W2246" s="28"/>
      <c r="Y2246" s="28"/>
    </row>
    <row r="2247" spans="16:25">
      <c r="P2247" s="33"/>
      <c r="Q2247" s="28"/>
      <c r="R2247" s="28"/>
      <c r="S2247" s="28"/>
      <c r="T2247" s="28"/>
      <c r="U2247" s="28"/>
      <c r="V2247" s="28"/>
      <c r="W2247" s="28"/>
      <c r="Y2247" s="28"/>
    </row>
    <row r="2248" spans="16:25">
      <c r="P2248" s="33"/>
      <c r="Q2248" s="28"/>
      <c r="R2248" s="28"/>
      <c r="S2248" s="28"/>
      <c r="T2248" s="28"/>
      <c r="U2248" s="28"/>
      <c r="V2248" s="28"/>
      <c r="W2248" s="28"/>
      <c r="Y2248" s="28"/>
    </row>
    <row r="2249" spans="16:25">
      <c r="P2249" s="33"/>
      <c r="Q2249" s="28"/>
      <c r="R2249" s="28"/>
      <c r="S2249" s="28"/>
      <c r="T2249" s="28"/>
      <c r="U2249" s="28"/>
      <c r="V2249" s="28"/>
      <c r="W2249" s="28"/>
      <c r="Y2249" s="28"/>
    </row>
    <row r="2250" spans="16:25">
      <c r="P2250" s="33"/>
      <c r="Q2250" s="28"/>
      <c r="R2250" s="28"/>
      <c r="S2250" s="28"/>
      <c r="T2250" s="28"/>
      <c r="U2250" s="28"/>
      <c r="V2250" s="28"/>
      <c r="W2250" s="28"/>
      <c r="Y2250" s="28"/>
    </row>
    <row r="2251" spans="16:25">
      <c r="P2251" s="33"/>
      <c r="Q2251" s="28"/>
      <c r="R2251" s="28"/>
      <c r="S2251" s="28"/>
      <c r="T2251" s="28"/>
      <c r="U2251" s="28"/>
      <c r="V2251" s="28"/>
      <c r="W2251" s="28"/>
      <c r="Y2251" s="28"/>
    </row>
    <row r="2252" spans="16:25">
      <c r="P2252" s="33"/>
      <c r="Q2252" s="28"/>
      <c r="R2252" s="28"/>
      <c r="S2252" s="28"/>
      <c r="T2252" s="28"/>
      <c r="U2252" s="28"/>
      <c r="V2252" s="28"/>
      <c r="W2252" s="28"/>
      <c r="Y2252" s="28"/>
    </row>
    <row r="2253" spans="16:25">
      <c r="P2253" s="33"/>
      <c r="Q2253" s="28"/>
      <c r="R2253" s="28"/>
      <c r="S2253" s="28"/>
      <c r="T2253" s="28"/>
      <c r="U2253" s="28"/>
      <c r="V2253" s="28"/>
      <c r="W2253" s="28"/>
      <c r="Y2253" s="28"/>
    </row>
    <row r="2254" spans="16:25">
      <c r="P2254" s="33"/>
      <c r="Q2254" s="28"/>
      <c r="R2254" s="28"/>
      <c r="S2254" s="28"/>
      <c r="T2254" s="28"/>
      <c r="U2254" s="28"/>
      <c r="V2254" s="28"/>
      <c r="W2254" s="28"/>
      <c r="Y2254" s="28"/>
    </row>
    <row r="2255" spans="16:25">
      <c r="P2255" s="33"/>
      <c r="Q2255" s="28"/>
      <c r="R2255" s="28"/>
      <c r="S2255" s="28"/>
      <c r="T2255" s="28"/>
      <c r="U2255" s="28"/>
      <c r="V2255" s="28"/>
      <c r="W2255" s="28"/>
      <c r="Y2255" s="28"/>
    </row>
    <row r="2256" spans="16:25">
      <c r="P2256" s="33"/>
      <c r="Q2256" s="28"/>
      <c r="R2256" s="28"/>
      <c r="S2256" s="28"/>
      <c r="T2256" s="28"/>
      <c r="U2256" s="28"/>
      <c r="V2256" s="28"/>
      <c r="W2256" s="28"/>
      <c r="Y2256" s="28"/>
    </row>
    <row r="2257" spans="16:25">
      <c r="P2257" s="33"/>
      <c r="Q2257" s="28"/>
      <c r="R2257" s="28"/>
      <c r="S2257" s="28"/>
      <c r="T2257" s="28"/>
      <c r="U2257" s="28"/>
      <c r="V2257" s="28"/>
      <c r="W2257" s="28"/>
      <c r="Y2257" s="28"/>
    </row>
    <row r="2258" spans="16:25">
      <c r="P2258" s="33"/>
      <c r="Q2258" s="28"/>
      <c r="R2258" s="28"/>
      <c r="S2258" s="28"/>
      <c r="T2258" s="28"/>
      <c r="U2258" s="28"/>
      <c r="V2258" s="28"/>
      <c r="W2258" s="28"/>
      <c r="Y2258" s="28"/>
    </row>
    <row r="2259" spans="16:25">
      <c r="P2259" s="33"/>
      <c r="Q2259" s="28"/>
      <c r="R2259" s="28"/>
      <c r="S2259" s="28"/>
      <c r="T2259" s="28"/>
      <c r="U2259" s="28"/>
      <c r="V2259" s="28"/>
      <c r="W2259" s="28"/>
      <c r="Y2259" s="28"/>
    </row>
    <row r="2260" spans="16:25">
      <c r="P2260" s="33"/>
      <c r="Q2260" s="28"/>
      <c r="R2260" s="28"/>
      <c r="S2260" s="28"/>
      <c r="T2260" s="28"/>
      <c r="U2260" s="28"/>
      <c r="V2260" s="28"/>
      <c r="W2260" s="28"/>
      <c r="Y2260" s="28"/>
    </row>
    <row r="2261" spans="16:25">
      <c r="P2261" s="33"/>
      <c r="Q2261" s="28"/>
      <c r="R2261" s="28"/>
      <c r="S2261" s="28"/>
      <c r="T2261" s="28"/>
      <c r="U2261" s="28"/>
      <c r="V2261" s="28"/>
      <c r="W2261" s="28"/>
      <c r="Y2261" s="28"/>
    </row>
    <row r="2262" spans="16:25">
      <c r="P2262" s="33"/>
      <c r="Q2262" s="28"/>
      <c r="R2262" s="28"/>
      <c r="S2262" s="28"/>
      <c r="T2262" s="28"/>
      <c r="U2262" s="28"/>
      <c r="V2262" s="28"/>
      <c r="W2262" s="28"/>
      <c r="Y2262" s="28"/>
    </row>
    <row r="2263" spans="16:25">
      <c r="P2263" s="33"/>
      <c r="Q2263" s="28"/>
      <c r="R2263" s="28"/>
      <c r="S2263" s="28"/>
      <c r="T2263" s="28"/>
      <c r="U2263" s="28"/>
      <c r="V2263" s="28"/>
      <c r="W2263" s="28"/>
      <c r="Y2263" s="28"/>
    </row>
    <row r="2264" spans="16:25">
      <c r="P2264" s="33"/>
      <c r="Q2264" s="28"/>
      <c r="R2264" s="28"/>
      <c r="S2264" s="28"/>
      <c r="T2264" s="28"/>
      <c r="U2264" s="28"/>
      <c r="V2264" s="28"/>
      <c r="W2264" s="28"/>
      <c r="Y2264" s="28"/>
    </row>
    <row r="2265" spans="16:25">
      <c r="P2265" s="33"/>
      <c r="Q2265" s="28"/>
      <c r="R2265" s="28"/>
      <c r="S2265" s="28"/>
      <c r="T2265" s="28"/>
      <c r="U2265" s="28"/>
      <c r="V2265" s="28"/>
      <c r="W2265" s="28"/>
      <c r="Y2265" s="28"/>
    </row>
    <row r="2266" spans="16:25">
      <c r="P2266" s="33"/>
      <c r="Q2266" s="28"/>
      <c r="R2266" s="28"/>
      <c r="S2266" s="28"/>
      <c r="T2266" s="28"/>
      <c r="U2266" s="28"/>
      <c r="V2266" s="28"/>
      <c r="W2266" s="28"/>
      <c r="Y2266" s="28"/>
    </row>
    <row r="2267" spans="16:25">
      <c r="P2267" s="33"/>
      <c r="Q2267" s="28"/>
      <c r="R2267" s="28"/>
      <c r="S2267" s="28"/>
      <c r="T2267" s="28"/>
      <c r="U2267" s="28"/>
      <c r="V2267" s="28"/>
      <c r="W2267" s="28"/>
      <c r="Y2267" s="28"/>
    </row>
    <row r="2268" spans="16:25">
      <c r="P2268" s="33"/>
      <c r="Q2268" s="28"/>
      <c r="R2268" s="28"/>
      <c r="S2268" s="28"/>
      <c r="T2268" s="28"/>
      <c r="U2268" s="28"/>
      <c r="V2268" s="28"/>
      <c r="W2268" s="28"/>
      <c r="Y2268" s="28"/>
    </row>
    <row r="2269" spans="16:25">
      <c r="P2269" s="33"/>
      <c r="Q2269" s="28"/>
      <c r="R2269" s="28"/>
      <c r="S2269" s="28"/>
      <c r="T2269" s="28"/>
      <c r="U2269" s="28"/>
      <c r="V2269" s="28"/>
      <c r="W2269" s="28"/>
      <c r="Y2269" s="28"/>
    </row>
    <row r="2270" spans="16:25">
      <c r="P2270" s="33"/>
      <c r="Q2270" s="28"/>
      <c r="R2270" s="28"/>
      <c r="S2270" s="28"/>
      <c r="T2270" s="28"/>
      <c r="U2270" s="28"/>
      <c r="V2270" s="28"/>
      <c r="W2270" s="28"/>
      <c r="Y2270" s="28"/>
    </row>
    <row r="2271" spans="16:25">
      <c r="P2271" s="33"/>
      <c r="Q2271" s="28"/>
      <c r="R2271" s="28"/>
      <c r="S2271" s="28"/>
      <c r="T2271" s="28"/>
      <c r="U2271" s="28"/>
      <c r="V2271" s="28"/>
      <c r="W2271" s="28"/>
      <c r="Y2271" s="28"/>
    </row>
    <row r="2272" spans="16:25">
      <c r="P2272" s="33"/>
      <c r="Q2272" s="28"/>
      <c r="R2272" s="28"/>
      <c r="S2272" s="28"/>
      <c r="T2272" s="28"/>
      <c r="U2272" s="28"/>
      <c r="V2272" s="28"/>
      <c r="W2272" s="28"/>
      <c r="Y2272" s="28"/>
    </row>
    <row r="2273" spans="16:25">
      <c r="P2273" s="33"/>
      <c r="Q2273" s="28"/>
      <c r="R2273" s="28"/>
      <c r="S2273" s="28"/>
      <c r="T2273" s="28"/>
      <c r="U2273" s="28"/>
      <c r="V2273" s="28"/>
      <c r="W2273" s="28"/>
      <c r="Y2273" s="28"/>
    </row>
    <row r="2274" spans="16:25">
      <c r="P2274" s="33"/>
      <c r="Q2274" s="28"/>
      <c r="R2274" s="28"/>
      <c r="S2274" s="28"/>
      <c r="T2274" s="28"/>
      <c r="U2274" s="28"/>
      <c r="V2274" s="28"/>
      <c r="W2274" s="28"/>
      <c r="Y2274" s="28"/>
    </row>
    <row r="2275" spans="16:25">
      <c r="P2275" s="33"/>
      <c r="Q2275" s="28"/>
      <c r="R2275" s="28"/>
      <c r="S2275" s="28"/>
      <c r="T2275" s="28"/>
      <c r="U2275" s="28"/>
      <c r="V2275" s="28"/>
      <c r="W2275" s="28"/>
      <c r="Y2275" s="28"/>
    </row>
    <row r="2276" spans="16:25">
      <c r="P2276" s="33"/>
      <c r="Q2276" s="28"/>
      <c r="R2276" s="28"/>
      <c r="S2276" s="28"/>
      <c r="T2276" s="28"/>
      <c r="U2276" s="28"/>
      <c r="V2276" s="28"/>
      <c r="W2276" s="28"/>
      <c r="Y2276" s="28"/>
    </row>
    <row r="2277" spans="16:25">
      <c r="P2277" s="33"/>
      <c r="Q2277" s="28"/>
      <c r="R2277" s="28"/>
      <c r="S2277" s="28"/>
      <c r="T2277" s="28"/>
      <c r="U2277" s="28"/>
      <c r="V2277" s="28"/>
      <c r="W2277" s="28"/>
      <c r="Y2277" s="28"/>
    </row>
    <row r="2278" spans="16:25">
      <c r="P2278" s="33"/>
      <c r="Q2278" s="28"/>
      <c r="R2278" s="28"/>
      <c r="S2278" s="28"/>
      <c r="T2278" s="28"/>
      <c r="U2278" s="28"/>
      <c r="V2278" s="28"/>
      <c r="W2278" s="28"/>
      <c r="Y2278" s="28"/>
    </row>
    <row r="2279" spans="16:25">
      <c r="P2279" s="33"/>
      <c r="Q2279" s="28"/>
      <c r="R2279" s="28"/>
      <c r="S2279" s="28"/>
      <c r="T2279" s="28"/>
      <c r="U2279" s="28"/>
      <c r="V2279" s="28"/>
      <c r="W2279" s="28"/>
      <c r="Y2279" s="28"/>
    </row>
    <row r="2280" spans="16:25">
      <c r="P2280" s="33"/>
      <c r="Q2280" s="28"/>
      <c r="R2280" s="28"/>
      <c r="S2280" s="28"/>
      <c r="T2280" s="28"/>
      <c r="U2280" s="28"/>
      <c r="V2280" s="28"/>
      <c r="W2280" s="28"/>
      <c r="Y2280" s="28"/>
    </row>
    <row r="2281" spans="16:25">
      <c r="P2281" s="33"/>
      <c r="Q2281" s="28"/>
      <c r="R2281" s="28"/>
      <c r="S2281" s="28"/>
      <c r="T2281" s="28"/>
      <c r="U2281" s="28"/>
      <c r="V2281" s="28"/>
      <c r="W2281" s="28"/>
      <c r="Y2281" s="28"/>
    </row>
    <row r="2282" spans="16:25">
      <c r="P2282" s="33"/>
      <c r="Q2282" s="28"/>
      <c r="R2282" s="28"/>
      <c r="S2282" s="28"/>
      <c r="T2282" s="28"/>
      <c r="U2282" s="28"/>
      <c r="V2282" s="28"/>
      <c r="W2282" s="28"/>
      <c r="Y2282" s="28"/>
    </row>
    <row r="2283" spans="16:25">
      <c r="P2283" s="33"/>
      <c r="Q2283" s="28"/>
      <c r="R2283" s="28"/>
      <c r="S2283" s="28"/>
      <c r="T2283" s="28"/>
      <c r="U2283" s="28"/>
      <c r="V2283" s="28"/>
      <c r="W2283" s="28"/>
      <c r="Y2283" s="28"/>
    </row>
    <row r="2284" spans="16:25">
      <c r="P2284" s="33"/>
      <c r="Q2284" s="28"/>
      <c r="R2284" s="28"/>
      <c r="S2284" s="28"/>
      <c r="T2284" s="28"/>
      <c r="U2284" s="28"/>
      <c r="V2284" s="28"/>
      <c r="W2284" s="28"/>
      <c r="Y2284" s="28"/>
    </row>
    <row r="2285" spans="16:25">
      <c r="P2285" s="33"/>
      <c r="Q2285" s="28"/>
      <c r="R2285" s="28"/>
      <c r="S2285" s="28"/>
      <c r="T2285" s="28"/>
      <c r="U2285" s="28"/>
      <c r="V2285" s="28"/>
      <c r="W2285" s="28"/>
      <c r="Y2285" s="28"/>
    </row>
    <row r="2286" spans="16:25">
      <c r="P2286" s="33"/>
      <c r="Q2286" s="28"/>
      <c r="R2286" s="28"/>
      <c r="S2286" s="28"/>
      <c r="T2286" s="28"/>
      <c r="U2286" s="28"/>
      <c r="V2286" s="28"/>
      <c r="W2286" s="28"/>
      <c r="Y2286" s="28"/>
    </row>
    <row r="2287" spans="16:25">
      <c r="P2287" s="33"/>
      <c r="Q2287" s="28"/>
      <c r="R2287" s="28"/>
      <c r="S2287" s="28"/>
      <c r="T2287" s="28"/>
      <c r="U2287" s="28"/>
      <c r="V2287" s="28"/>
      <c r="W2287" s="28"/>
      <c r="Y2287" s="28"/>
    </row>
    <row r="2288" spans="16:25">
      <c r="P2288" s="33"/>
      <c r="Q2288" s="28"/>
      <c r="R2288" s="28"/>
      <c r="S2288" s="28"/>
      <c r="T2288" s="28"/>
      <c r="U2288" s="28"/>
      <c r="V2288" s="28"/>
      <c r="W2288" s="28"/>
      <c r="Y2288" s="28"/>
    </row>
    <row r="2289" spans="16:25">
      <c r="P2289" s="33"/>
      <c r="Q2289" s="28"/>
      <c r="R2289" s="28"/>
      <c r="S2289" s="28"/>
      <c r="T2289" s="28"/>
      <c r="U2289" s="28"/>
      <c r="V2289" s="28"/>
      <c r="W2289" s="28"/>
      <c r="Y2289" s="28"/>
    </row>
    <row r="2290" spans="16:25">
      <c r="P2290" s="33"/>
      <c r="Q2290" s="28"/>
      <c r="R2290" s="28"/>
      <c r="S2290" s="28"/>
      <c r="T2290" s="28"/>
      <c r="U2290" s="28"/>
      <c r="V2290" s="28"/>
      <c r="W2290" s="28"/>
      <c r="Y2290" s="28"/>
    </row>
    <row r="2291" spans="16:25">
      <c r="P2291" s="33"/>
      <c r="Q2291" s="28"/>
      <c r="R2291" s="28"/>
      <c r="S2291" s="28"/>
      <c r="T2291" s="28"/>
      <c r="U2291" s="28"/>
      <c r="V2291" s="28"/>
      <c r="W2291" s="28"/>
      <c r="Y2291" s="28"/>
    </row>
    <row r="2292" spans="16:25">
      <c r="P2292" s="33"/>
      <c r="Q2292" s="28"/>
      <c r="R2292" s="28"/>
      <c r="S2292" s="28"/>
      <c r="T2292" s="28"/>
      <c r="U2292" s="28"/>
      <c r="V2292" s="28"/>
      <c r="W2292" s="28"/>
      <c r="Y2292" s="28"/>
    </row>
    <row r="2293" spans="16:25">
      <c r="P2293" s="33"/>
      <c r="Q2293" s="28"/>
      <c r="R2293" s="28"/>
      <c r="S2293" s="28"/>
      <c r="T2293" s="28"/>
      <c r="U2293" s="28"/>
      <c r="V2293" s="28"/>
      <c r="W2293" s="28"/>
      <c r="Y2293" s="28"/>
    </row>
    <row r="2294" spans="16:25">
      <c r="P2294" s="33"/>
      <c r="Q2294" s="28"/>
      <c r="R2294" s="28"/>
      <c r="S2294" s="28"/>
      <c r="T2294" s="28"/>
      <c r="U2294" s="28"/>
      <c r="V2294" s="28"/>
      <c r="W2294" s="28"/>
      <c r="Y2294" s="28"/>
    </row>
    <row r="2295" spans="16:25">
      <c r="P2295" s="33"/>
      <c r="Q2295" s="28"/>
      <c r="R2295" s="28"/>
      <c r="S2295" s="28"/>
      <c r="T2295" s="28"/>
      <c r="U2295" s="28"/>
      <c r="V2295" s="28"/>
      <c r="W2295" s="28"/>
      <c r="Y2295" s="28"/>
    </row>
    <row r="2296" spans="16:25">
      <c r="P2296" s="33"/>
      <c r="Q2296" s="28"/>
      <c r="R2296" s="28"/>
      <c r="S2296" s="28"/>
      <c r="T2296" s="28"/>
      <c r="U2296" s="28"/>
      <c r="V2296" s="28"/>
      <c r="W2296" s="28"/>
      <c r="Y2296" s="28"/>
    </row>
    <row r="2297" spans="16:25">
      <c r="P2297" s="33"/>
      <c r="Q2297" s="28"/>
      <c r="R2297" s="28"/>
      <c r="S2297" s="28"/>
      <c r="T2297" s="28"/>
      <c r="U2297" s="28"/>
      <c r="V2297" s="28"/>
      <c r="W2297" s="28"/>
      <c r="Y2297" s="28"/>
    </row>
    <row r="2298" spans="16:25">
      <c r="P2298" s="33"/>
      <c r="Q2298" s="28"/>
      <c r="R2298" s="28"/>
      <c r="S2298" s="28"/>
      <c r="T2298" s="28"/>
      <c r="U2298" s="28"/>
      <c r="V2298" s="28"/>
      <c r="W2298" s="28"/>
      <c r="Y2298" s="28"/>
    </row>
    <row r="2299" spans="16:25">
      <c r="P2299" s="33"/>
      <c r="Q2299" s="28"/>
      <c r="R2299" s="28"/>
      <c r="S2299" s="28"/>
      <c r="T2299" s="28"/>
      <c r="U2299" s="28"/>
      <c r="V2299" s="28"/>
      <c r="W2299" s="28"/>
      <c r="Y2299" s="28"/>
    </row>
    <row r="2300" spans="16:25">
      <c r="P2300" s="33"/>
      <c r="Q2300" s="28"/>
      <c r="R2300" s="28"/>
      <c r="S2300" s="28"/>
      <c r="T2300" s="28"/>
      <c r="U2300" s="28"/>
      <c r="V2300" s="28"/>
      <c r="W2300" s="28"/>
      <c r="Y2300" s="28"/>
    </row>
    <row r="2301" spans="16:25">
      <c r="P2301" s="33"/>
      <c r="Q2301" s="28"/>
      <c r="R2301" s="28"/>
      <c r="S2301" s="28"/>
      <c r="T2301" s="28"/>
      <c r="U2301" s="28"/>
      <c r="V2301" s="28"/>
      <c r="W2301" s="28"/>
      <c r="Y2301" s="28"/>
    </row>
    <row r="2302" spans="16:25">
      <c r="P2302" s="33"/>
      <c r="Q2302" s="28"/>
      <c r="R2302" s="28"/>
      <c r="S2302" s="28"/>
      <c r="T2302" s="28"/>
      <c r="U2302" s="28"/>
      <c r="V2302" s="28"/>
      <c r="W2302" s="28"/>
      <c r="Y2302" s="28"/>
    </row>
    <row r="2303" spans="16:25">
      <c r="P2303" s="33"/>
      <c r="Q2303" s="28"/>
      <c r="R2303" s="28"/>
      <c r="S2303" s="28"/>
      <c r="T2303" s="28"/>
      <c r="U2303" s="28"/>
      <c r="V2303" s="28"/>
      <c r="W2303" s="28"/>
      <c r="Y2303" s="28"/>
    </row>
    <row r="2304" spans="16:25">
      <c r="P2304" s="33"/>
      <c r="Q2304" s="28"/>
      <c r="R2304" s="28"/>
      <c r="S2304" s="28"/>
      <c r="T2304" s="28"/>
      <c r="U2304" s="28"/>
      <c r="V2304" s="28"/>
      <c r="W2304" s="28"/>
      <c r="Y2304" s="28"/>
    </row>
    <row r="2305" spans="16:25">
      <c r="P2305" s="33"/>
      <c r="Q2305" s="28"/>
      <c r="R2305" s="28"/>
      <c r="S2305" s="28"/>
      <c r="T2305" s="28"/>
      <c r="U2305" s="28"/>
      <c r="V2305" s="28"/>
      <c r="W2305" s="28"/>
      <c r="Y2305" s="28"/>
    </row>
    <row r="2306" spans="16:25">
      <c r="P2306" s="33"/>
      <c r="Q2306" s="28"/>
      <c r="R2306" s="28"/>
      <c r="S2306" s="28"/>
      <c r="T2306" s="28"/>
      <c r="U2306" s="28"/>
      <c r="V2306" s="28"/>
      <c r="W2306" s="28"/>
      <c r="Y2306" s="28"/>
    </row>
    <row r="2307" spans="16:25">
      <c r="P2307" s="33"/>
      <c r="Q2307" s="28"/>
      <c r="R2307" s="28"/>
      <c r="S2307" s="28"/>
      <c r="T2307" s="28"/>
      <c r="U2307" s="28"/>
      <c r="V2307" s="28"/>
      <c r="W2307" s="28"/>
      <c r="Y2307" s="28"/>
    </row>
    <row r="2308" spans="16:25">
      <c r="P2308" s="33"/>
      <c r="Q2308" s="28"/>
      <c r="R2308" s="28"/>
      <c r="S2308" s="28"/>
      <c r="T2308" s="28"/>
      <c r="U2308" s="28"/>
      <c r="V2308" s="28"/>
      <c r="W2308" s="28"/>
      <c r="Y2308" s="28"/>
    </row>
    <row r="2309" spans="16:25">
      <c r="P2309" s="33"/>
      <c r="Q2309" s="28"/>
      <c r="R2309" s="28"/>
      <c r="S2309" s="28"/>
      <c r="T2309" s="28"/>
      <c r="U2309" s="28"/>
      <c r="V2309" s="28"/>
      <c r="W2309" s="28"/>
      <c r="Y2309" s="28"/>
    </row>
    <row r="2310" spans="16:25">
      <c r="P2310" s="33"/>
      <c r="Q2310" s="28"/>
      <c r="R2310" s="28"/>
      <c r="S2310" s="28"/>
      <c r="T2310" s="28"/>
      <c r="U2310" s="28"/>
      <c r="V2310" s="28"/>
      <c r="W2310" s="28"/>
      <c r="Y2310" s="28"/>
    </row>
    <row r="2311" spans="16:25">
      <c r="P2311" s="33"/>
      <c r="Q2311" s="28"/>
      <c r="R2311" s="28"/>
      <c r="S2311" s="28"/>
      <c r="T2311" s="28"/>
      <c r="U2311" s="28"/>
      <c r="V2311" s="28"/>
      <c r="W2311" s="28"/>
      <c r="Y2311" s="28"/>
    </row>
    <row r="2312" spans="16:25">
      <c r="P2312" s="33"/>
      <c r="Q2312" s="28"/>
      <c r="R2312" s="28"/>
      <c r="S2312" s="28"/>
      <c r="T2312" s="28"/>
      <c r="U2312" s="28"/>
      <c r="V2312" s="28"/>
      <c r="W2312" s="28"/>
      <c r="Y2312" s="28"/>
    </row>
    <row r="2313" spans="16:25">
      <c r="P2313" s="33"/>
      <c r="Q2313" s="28"/>
      <c r="R2313" s="28"/>
      <c r="S2313" s="28"/>
      <c r="T2313" s="28"/>
      <c r="U2313" s="28"/>
      <c r="V2313" s="28"/>
      <c r="W2313" s="28"/>
      <c r="Y2313" s="28"/>
    </row>
    <row r="2314" spans="16:25">
      <c r="P2314" s="33"/>
      <c r="Q2314" s="28"/>
      <c r="R2314" s="28"/>
      <c r="S2314" s="28"/>
      <c r="T2314" s="28"/>
      <c r="U2314" s="28"/>
      <c r="V2314" s="28"/>
      <c r="W2314" s="28"/>
      <c r="Y2314" s="28"/>
    </row>
    <row r="2315" spans="16:25">
      <c r="P2315" s="33"/>
      <c r="Q2315" s="28"/>
      <c r="R2315" s="28"/>
      <c r="S2315" s="28"/>
      <c r="T2315" s="28"/>
      <c r="U2315" s="28"/>
      <c r="V2315" s="28"/>
      <c r="W2315" s="28"/>
      <c r="Y2315" s="28"/>
    </row>
    <row r="2316" spans="16:25">
      <c r="P2316" s="33"/>
      <c r="Q2316" s="28"/>
      <c r="R2316" s="28"/>
      <c r="S2316" s="28"/>
      <c r="T2316" s="28"/>
      <c r="U2316" s="28"/>
      <c r="V2316" s="28"/>
      <c r="W2316" s="28"/>
      <c r="Y2316" s="28"/>
    </row>
    <row r="2317" spans="16:25">
      <c r="P2317" s="33"/>
      <c r="Q2317" s="28"/>
      <c r="R2317" s="28"/>
      <c r="S2317" s="28"/>
      <c r="T2317" s="28"/>
      <c r="U2317" s="28"/>
      <c r="V2317" s="28"/>
      <c r="W2317" s="28"/>
      <c r="Y2317" s="28"/>
    </row>
    <row r="2318" spans="16:25">
      <c r="P2318" s="33"/>
      <c r="Q2318" s="28"/>
      <c r="R2318" s="28"/>
      <c r="S2318" s="28"/>
      <c r="T2318" s="28"/>
      <c r="U2318" s="28"/>
      <c r="V2318" s="28"/>
      <c r="W2318" s="28"/>
      <c r="Y2318" s="28"/>
    </row>
    <row r="2319" spans="16:25">
      <c r="P2319" s="33"/>
      <c r="Q2319" s="28"/>
      <c r="R2319" s="28"/>
      <c r="S2319" s="28"/>
      <c r="T2319" s="28"/>
      <c r="U2319" s="28"/>
      <c r="V2319" s="28"/>
      <c r="W2319" s="28"/>
      <c r="Y2319" s="28"/>
    </row>
    <row r="2320" spans="16:25">
      <c r="P2320" s="33"/>
      <c r="Q2320" s="28"/>
      <c r="R2320" s="28"/>
      <c r="S2320" s="28"/>
      <c r="T2320" s="28"/>
      <c r="U2320" s="28"/>
      <c r="V2320" s="28"/>
      <c r="W2320" s="28"/>
      <c r="Y2320" s="28"/>
    </row>
    <row r="2321" spans="16:25">
      <c r="P2321" s="33"/>
      <c r="Q2321" s="28"/>
      <c r="R2321" s="28"/>
      <c r="S2321" s="28"/>
      <c r="T2321" s="28"/>
      <c r="U2321" s="28"/>
      <c r="V2321" s="28"/>
      <c r="W2321" s="28"/>
      <c r="Y2321" s="28"/>
    </row>
    <row r="2322" spans="16:25">
      <c r="P2322" s="33"/>
      <c r="Q2322" s="28"/>
      <c r="R2322" s="28"/>
      <c r="S2322" s="28"/>
      <c r="T2322" s="28"/>
      <c r="U2322" s="28"/>
      <c r="V2322" s="28"/>
      <c r="W2322" s="28"/>
      <c r="Y2322" s="28"/>
    </row>
    <row r="2323" spans="16:25">
      <c r="P2323" s="33"/>
      <c r="Q2323" s="28"/>
      <c r="R2323" s="28"/>
      <c r="S2323" s="28"/>
      <c r="T2323" s="28"/>
      <c r="U2323" s="28"/>
      <c r="V2323" s="28"/>
      <c r="W2323" s="28"/>
      <c r="Y2323" s="28"/>
    </row>
    <row r="2324" spans="16:25">
      <c r="P2324" s="33"/>
      <c r="Q2324" s="28"/>
      <c r="R2324" s="28"/>
      <c r="S2324" s="28"/>
      <c r="T2324" s="28"/>
      <c r="U2324" s="28"/>
      <c r="V2324" s="28"/>
      <c r="W2324" s="28"/>
      <c r="Y2324" s="28"/>
    </row>
    <row r="2325" spans="16:25">
      <c r="P2325" s="33"/>
      <c r="Q2325" s="28"/>
      <c r="R2325" s="28"/>
      <c r="S2325" s="28"/>
      <c r="T2325" s="28"/>
      <c r="U2325" s="28"/>
      <c r="V2325" s="28"/>
      <c r="W2325" s="28"/>
      <c r="Y2325" s="28"/>
    </row>
    <row r="2326" spans="16:25">
      <c r="P2326" s="33"/>
      <c r="Q2326" s="28"/>
      <c r="R2326" s="28"/>
      <c r="S2326" s="28"/>
      <c r="T2326" s="28"/>
      <c r="U2326" s="28"/>
      <c r="V2326" s="28"/>
      <c r="W2326" s="28"/>
      <c r="Y2326" s="28"/>
    </row>
    <row r="2327" spans="16:25">
      <c r="P2327" s="33"/>
      <c r="Q2327" s="28"/>
      <c r="R2327" s="28"/>
      <c r="S2327" s="28"/>
      <c r="T2327" s="28"/>
      <c r="U2327" s="28"/>
      <c r="V2327" s="28"/>
      <c r="W2327" s="28"/>
      <c r="Y2327" s="28"/>
    </row>
    <row r="2328" spans="16:25">
      <c r="P2328" s="33"/>
      <c r="Q2328" s="28"/>
      <c r="R2328" s="28"/>
      <c r="S2328" s="28"/>
      <c r="T2328" s="28"/>
      <c r="U2328" s="28"/>
      <c r="V2328" s="28"/>
      <c r="W2328" s="28"/>
      <c r="Y2328" s="28"/>
    </row>
    <row r="2329" spans="16:25">
      <c r="P2329" s="33"/>
      <c r="Q2329" s="28"/>
      <c r="R2329" s="28"/>
      <c r="S2329" s="28"/>
      <c r="T2329" s="28"/>
      <c r="U2329" s="28"/>
      <c r="V2329" s="28"/>
      <c r="W2329" s="28"/>
      <c r="Y2329" s="28"/>
    </row>
    <row r="2330" spans="16:25">
      <c r="P2330" s="33"/>
      <c r="Q2330" s="28"/>
      <c r="R2330" s="28"/>
      <c r="S2330" s="28"/>
      <c r="T2330" s="28"/>
      <c r="U2330" s="28"/>
      <c r="V2330" s="28"/>
      <c r="W2330" s="28"/>
      <c r="Y2330" s="28"/>
    </row>
    <row r="2331" spans="16:25">
      <c r="P2331" s="33"/>
      <c r="Q2331" s="28"/>
      <c r="R2331" s="28"/>
      <c r="S2331" s="28"/>
      <c r="T2331" s="28"/>
      <c r="U2331" s="28"/>
      <c r="V2331" s="28"/>
      <c r="W2331" s="28"/>
      <c r="Y2331" s="28"/>
    </row>
    <row r="2332" spans="16:25">
      <c r="P2332" s="33"/>
      <c r="Q2332" s="28"/>
      <c r="R2332" s="28"/>
      <c r="S2332" s="28"/>
      <c r="T2332" s="28"/>
      <c r="U2332" s="28"/>
      <c r="V2332" s="28"/>
      <c r="W2332" s="28"/>
      <c r="Y2332" s="28"/>
    </row>
    <row r="2333" spans="16:25">
      <c r="P2333" s="33"/>
      <c r="Q2333" s="28"/>
      <c r="R2333" s="28"/>
      <c r="S2333" s="28"/>
      <c r="T2333" s="28"/>
      <c r="U2333" s="28"/>
      <c r="V2333" s="28"/>
      <c r="W2333" s="28"/>
      <c r="Y2333" s="28"/>
    </row>
    <row r="2334" spans="16:25">
      <c r="P2334" s="33"/>
      <c r="Q2334" s="28"/>
      <c r="R2334" s="28"/>
      <c r="S2334" s="28"/>
      <c r="T2334" s="28"/>
      <c r="U2334" s="28"/>
      <c r="V2334" s="28"/>
      <c r="W2334" s="28"/>
      <c r="Y2334" s="28"/>
    </row>
    <row r="2335" spans="16:25">
      <c r="P2335" s="33"/>
      <c r="Q2335" s="28"/>
      <c r="R2335" s="28"/>
      <c r="S2335" s="28"/>
      <c r="T2335" s="28"/>
      <c r="U2335" s="28"/>
      <c r="V2335" s="28"/>
      <c r="W2335" s="28"/>
      <c r="Y2335" s="28"/>
    </row>
    <row r="2336" spans="16:25">
      <c r="P2336" s="33"/>
      <c r="Q2336" s="28"/>
      <c r="R2336" s="28"/>
      <c r="S2336" s="28"/>
      <c r="T2336" s="28"/>
      <c r="U2336" s="28"/>
      <c r="V2336" s="28"/>
      <c r="W2336" s="28"/>
      <c r="Y2336" s="28"/>
    </row>
    <row r="2337" spans="16:25">
      <c r="P2337" s="33"/>
      <c r="Q2337" s="28"/>
      <c r="R2337" s="28"/>
      <c r="S2337" s="28"/>
      <c r="T2337" s="28"/>
      <c r="U2337" s="28"/>
      <c r="V2337" s="28"/>
      <c r="W2337" s="28"/>
      <c r="Y2337" s="28"/>
    </row>
    <row r="2338" spans="16:25">
      <c r="P2338" s="33"/>
      <c r="Q2338" s="28"/>
      <c r="R2338" s="28"/>
      <c r="S2338" s="28"/>
      <c r="T2338" s="28"/>
      <c r="U2338" s="28"/>
      <c r="V2338" s="28"/>
      <c r="W2338" s="28"/>
      <c r="Y2338" s="28"/>
    </row>
    <row r="2339" spans="16:25">
      <c r="P2339" s="33"/>
      <c r="Q2339" s="28"/>
      <c r="R2339" s="28"/>
      <c r="S2339" s="28"/>
      <c r="T2339" s="28"/>
      <c r="U2339" s="28"/>
      <c r="V2339" s="28"/>
      <c r="W2339" s="28"/>
      <c r="Y2339" s="28"/>
    </row>
    <row r="2340" spans="16:25">
      <c r="P2340" s="33"/>
      <c r="Q2340" s="28"/>
      <c r="R2340" s="28"/>
      <c r="S2340" s="28"/>
      <c r="T2340" s="28"/>
      <c r="U2340" s="28"/>
      <c r="V2340" s="28"/>
      <c r="W2340" s="28"/>
      <c r="Y2340" s="28"/>
    </row>
    <row r="2341" spans="16:25">
      <c r="P2341" s="33"/>
      <c r="Q2341" s="28"/>
      <c r="R2341" s="28"/>
      <c r="S2341" s="28"/>
      <c r="T2341" s="28"/>
      <c r="U2341" s="28"/>
      <c r="V2341" s="28"/>
      <c r="W2341" s="28"/>
      <c r="Y2341" s="28"/>
    </row>
    <row r="2342" spans="16:25">
      <c r="P2342" s="33"/>
      <c r="Q2342" s="28"/>
      <c r="R2342" s="28"/>
      <c r="S2342" s="28"/>
      <c r="T2342" s="28"/>
      <c r="U2342" s="28"/>
      <c r="V2342" s="28"/>
      <c r="W2342" s="28"/>
      <c r="Y2342" s="28"/>
    </row>
    <row r="2343" spans="16:25">
      <c r="P2343" s="33"/>
      <c r="Q2343" s="28"/>
      <c r="R2343" s="28"/>
      <c r="S2343" s="28"/>
      <c r="T2343" s="28"/>
      <c r="U2343" s="28"/>
      <c r="V2343" s="28"/>
      <c r="W2343" s="28"/>
      <c r="Y2343" s="28"/>
    </row>
    <row r="2344" spans="16:25">
      <c r="P2344" s="33"/>
      <c r="Q2344" s="28"/>
      <c r="R2344" s="28"/>
      <c r="S2344" s="28"/>
      <c r="T2344" s="28"/>
      <c r="U2344" s="28"/>
      <c r="V2344" s="28"/>
      <c r="W2344" s="28"/>
      <c r="Y2344" s="28"/>
    </row>
    <row r="2345" spans="16:25">
      <c r="P2345" s="33"/>
      <c r="Q2345" s="28"/>
      <c r="R2345" s="28"/>
      <c r="S2345" s="28"/>
      <c r="T2345" s="28"/>
      <c r="U2345" s="28"/>
      <c r="V2345" s="28"/>
      <c r="W2345" s="28"/>
      <c r="Y2345" s="28"/>
    </row>
    <row r="2346" spans="16:25">
      <c r="P2346" s="33"/>
      <c r="Q2346" s="28"/>
      <c r="R2346" s="28"/>
      <c r="S2346" s="28"/>
      <c r="T2346" s="28"/>
      <c r="U2346" s="28"/>
      <c r="V2346" s="28"/>
      <c r="W2346" s="28"/>
      <c r="Y2346" s="28"/>
    </row>
    <row r="2347" spans="16:25">
      <c r="P2347" s="33"/>
      <c r="Q2347" s="28"/>
      <c r="R2347" s="28"/>
      <c r="S2347" s="28"/>
      <c r="T2347" s="28"/>
      <c r="U2347" s="28"/>
      <c r="V2347" s="28"/>
      <c r="W2347" s="28"/>
      <c r="Y2347" s="28"/>
    </row>
    <row r="2348" spans="16:25">
      <c r="P2348" s="33"/>
      <c r="Q2348" s="28"/>
      <c r="R2348" s="28"/>
      <c r="S2348" s="28"/>
      <c r="T2348" s="28"/>
      <c r="U2348" s="28"/>
      <c r="V2348" s="28"/>
      <c r="W2348" s="28"/>
      <c r="Y2348" s="28"/>
    </row>
    <row r="2349" spans="16:25">
      <c r="P2349" s="33"/>
      <c r="Q2349" s="28"/>
      <c r="R2349" s="28"/>
      <c r="S2349" s="28"/>
      <c r="T2349" s="28"/>
      <c r="U2349" s="28"/>
      <c r="V2349" s="28"/>
      <c r="W2349" s="28"/>
      <c r="Y2349" s="28"/>
    </row>
    <row r="2350" spans="16:25">
      <c r="P2350" s="33"/>
      <c r="Q2350" s="28"/>
      <c r="R2350" s="28"/>
      <c r="S2350" s="28"/>
      <c r="T2350" s="28"/>
      <c r="U2350" s="28"/>
      <c r="V2350" s="28"/>
      <c r="W2350" s="28"/>
      <c r="Y2350" s="28"/>
    </row>
    <row r="2351" spans="16:25">
      <c r="P2351" s="33"/>
      <c r="Q2351" s="28"/>
      <c r="R2351" s="28"/>
      <c r="S2351" s="28"/>
      <c r="T2351" s="28"/>
      <c r="U2351" s="28"/>
      <c r="V2351" s="28"/>
      <c r="W2351" s="28"/>
      <c r="Y2351" s="28"/>
    </row>
    <row r="2352" spans="16:25">
      <c r="P2352" s="33"/>
      <c r="Q2352" s="28"/>
      <c r="R2352" s="28"/>
      <c r="S2352" s="28"/>
      <c r="T2352" s="28"/>
      <c r="U2352" s="28"/>
      <c r="V2352" s="28"/>
      <c r="W2352" s="28"/>
      <c r="Y2352" s="28"/>
    </row>
    <row r="2353" spans="16:25">
      <c r="P2353" s="33"/>
      <c r="Q2353" s="28"/>
      <c r="R2353" s="28"/>
      <c r="S2353" s="28"/>
      <c r="T2353" s="28"/>
      <c r="U2353" s="28"/>
      <c r="V2353" s="28"/>
      <c r="W2353" s="28"/>
      <c r="Y2353" s="28"/>
    </row>
    <row r="2354" spans="16:25">
      <c r="P2354" s="33"/>
      <c r="Q2354" s="28"/>
      <c r="R2354" s="28"/>
      <c r="S2354" s="28"/>
      <c r="T2354" s="28"/>
      <c r="U2354" s="28"/>
      <c r="V2354" s="28"/>
      <c r="W2354" s="28"/>
      <c r="Y2354" s="28"/>
    </row>
    <row r="2355" spans="16:25">
      <c r="P2355" s="33"/>
      <c r="Q2355" s="28"/>
      <c r="R2355" s="28"/>
      <c r="S2355" s="28"/>
      <c r="T2355" s="28"/>
      <c r="U2355" s="28"/>
      <c r="V2355" s="28"/>
      <c r="W2355" s="28"/>
      <c r="Y2355" s="28"/>
    </row>
    <row r="2356" spans="16:25">
      <c r="P2356" s="33"/>
      <c r="Q2356" s="28"/>
      <c r="R2356" s="28"/>
      <c r="S2356" s="28"/>
      <c r="T2356" s="28"/>
      <c r="U2356" s="28"/>
      <c r="V2356" s="28"/>
      <c r="W2356" s="28"/>
      <c r="Y2356" s="28"/>
    </row>
    <row r="2357" spans="16:25">
      <c r="P2357" s="33"/>
      <c r="Q2357" s="28"/>
      <c r="R2357" s="28"/>
      <c r="S2357" s="28"/>
      <c r="T2357" s="28"/>
      <c r="U2357" s="28"/>
      <c r="V2357" s="28"/>
      <c r="W2357" s="28"/>
      <c r="Y2357" s="28"/>
    </row>
    <row r="2358" spans="16:25">
      <c r="P2358" s="33"/>
      <c r="Q2358" s="28"/>
      <c r="R2358" s="28"/>
      <c r="S2358" s="28"/>
      <c r="T2358" s="28"/>
      <c r="U2358" s="28"/>
      <c r="V2358" s="28"/>
      <c r="W2358" s="28"/>
      <c r="Y2358" s="28"/>
    </row>
    <row r="2359" spans="16:25">
      <c r="P2359" s="33"/>
      <c r="Q2359" s="28"/>
      <c r="R2359" s="28"/>
      <c r="S2359" s="28"/>
      <c r="T2359" s="28"/>
      <c r="U2359" s="28"/>
      <c r="V2359" s="28"/>
      <c r="W2359" s="28"/>
      <c r="Y2359" s="28"/>
    </row>
    <row r="2360" spans="16:25">
      <c r="P2360" s="33"/>
      <c r="Q2360" s="28"/>
      <c r="R2360" s="28"/>
      <c r="S2360" s="28"/>
      <c r="T2360" s="28"/>
      <c r="U2360" s="28"/>
      <c r="V2360" s="28"/>
      <c r="W2360" s="28"/>
      <c r="Y2360" s="28"/>
    </row>
    <row r="2361" spans="16:25">
      <c r="P2361" s="33"/>
      <c r="Q2361" s="28"/>
      <c r="R2361" s="28"/>
      <c r="S2361" s="28"/>
      <c r="T2361" s="28"/>
      <c r="U2361" s="28"/>
      <c r="V2361" s="28"/>
      <c r="W2361" s="28"/>
      <c r="Y2361" s="28"/>
    </row>
    <row r="2362" spans="16:25">
      <c r="P2362" s="33"/>
      <c r="Q2362" s="28"/>
      <c r="R2362" s="28"/>
      <c r="S2362" s="28"/>
      <c r="T2362" s="28"/>
      <c r="U2362" s="28"/>
      <c r="V2362" s="28"/>
      <c r="W2362" s="28"/>
      <c r="Y2362" s="28"/>
    </row>
    <row r="2363" spans="16:25">
      <c r="P2363" s="33"/>
      <c r="Q2363" s="28"/>
      <c r="R2363" s="28"/>
      <c r="S2363" s="28"/>
      <c r="T2363" s="28"/>
      <c r="U2363" s="28"/>
      <c r="V2363" s="28"/>
      <c r="W2363" s="28"/>
      <c r="Y2363" s="28"/>
    </row>
    <row r="2364" spans="16:25">
      <c r="P2364" s="33"/>
      <c r="Q2364" s="28"/>
      <c r="R2364" s="28"/>
      <c r="S2364" s="28"/>
      <c r="T2364" s="28"/>
      <c r="U2364" s="28"/>
      <c r="V2364" s="28"/>
      <c r="W2364" s="28"/>
      <c r="Y2364" s="28"/>
    </row>
    <row r="2365" spans="16:25">
      <c r="P2365" s="33"/>
      <c r="Q2365" s="28"/>
      <c r="R2365" s="28"/>
      <c r="S2365" s="28"/>
      <c r="T2365" s="28"/>
      <c r="U2365" s="28"/>
      <c r="V2365" s="28"/>
      <c r="W2365" s="28"/>
      <c r="Y2365" s="28"/>
    </row>
    <row r="2366" spans="16:25">
      <c r="P2366" s="33"/>
      <c r="Q2366" s="28"/>
      <c r="R2366" s="28"/>
      <c r="S2366" s="28"/>
      <c r="T2366" s="28"/>
      <c r="U2366" s="28"/>
      <c r="V2366" s="28"/>
      <c r="W2366" s="28"/>
      <c r="Y2366" s="28"/>
    </row>
    <row r="2367" spans="16:25">
      <c r="P2367" s="33"/>
      <c r="Q2367" s="28"/>
      <c r="R2367" s="28"/>
      <c r="S2367" s="28"/>
      <c r="T2367" s="28"/>
      <c r="U2367" s="28"/>
      <c r="V2367" s="28"/>
      <c r="W2367" s="28"/>
      <c r="Y2367" s="28"/>
    </row>
    <row r="2368" spans="16:25">
      <c r="P2368" s="33"/>
      <c r="Q2368" s="28"/>
      <c r="R2368" s="28"/>
      <c r="S2368" s="28"/>
      <c r="T2368" s="28"/>
      <c r="U2368" s="28"/>
      <c r="V2368" s="28"/>
      <c r="W2368" s="28"/>
      <c r="Y2368" s="28"/>
    </row>
    <row r="2369" spans="16:25">
      <c r="P2369" s="33"/>
      <c r="Q2369" s="28"/>
      <c r="R2369" s="28"/>
      <c r="S2369" s="28"/>
      <c r="T2369" s="28"/>
      <c r="U2369" s="28"/>
      <c r="V2369" s="28"/>
      <c r="W2369" s="28"/>
      <c r="Y2369" s="28"/>
    </row>
    <row r="2370" spans="16:25">
      <c r="P2370" s="33"/>
      <c r="Q2370" s="28"/>
      <c r="R2370" s="28"/>
      <c r="S2370" s="28"/>
      <c r="T2370" s="28"/>
      <c r="U2370" s="28"/>
      <c r="V2370" s="28"/>
      <c r="W2370" s="28"/>
      <c r="Y2370" s="28"/>
    </row>
    <row r="2371" spans="16:25">
      <c r="P2371" s="33"/>
      <c r="Q2371" s="28"/>
      <c r="R2371" s="28"/>
      <c r="S2371" s="28"/>
      <c r="T2371" s="28"/>
      <c r="U2371" s="28"/>
      <c r="V2371" s="28"/>
      <c r="W2371" s="28"/>
      <c r="Y2371" s="28"/>
    </row>
    <row r="2372" spans="16:25">
      <c r="P2372" s="33"/>
      <c r="Q2372" s="28"/>
      <c r="R2372" s="28"/>
      <c r="S2372" s="28"/>
      <c r="T2372" s="28"/>
      <c r="U2372" s="28"/>
      <c r="V2372" s="28"/>
      <c r="W2372" s="28"/>
      <c r="Y2372" s="28"/>
    </row>
    <row r="2373" spans="16:25">
      <c r="P2373" s="33"/>
      <c r="Q2373" s="28"/>
      <c r="R2373" s="28"/>
      <c r="S2373" s="28"/>
      <c r="T2373" s="28"/>
      <c r="U2373" s="28"/>
      <c r="V2373" s="28"/>
      <c r="W2373" s="28"/>
      <c r="Y2373" s="28"/>
    </row>
    <row r="2374" spans="16:25">
      <c r="P2374" s="33"/>
      <c r="Q2374" s="28"/>
      <c r="R2374" s="28"/>
      <c r="S2374" s="28"/>
      <c r="T2374" s="28"/>
      <c r="U2374" s="28"/>
      <c r="V2374" s="28"/>
      <c r="W2374" s="28"/>
      <c r="Y2374" s="28"/>
    </row>
    <row r="2375" spans="16:25">
      <c r="P2375" s="33"/>
      <c r="Q2375" s="28"/>
      <c r="R2375" s="28"/>
      <c r="S2375" s="28"/>
      <c r="T2375" s="28"/>
      <c r="U2375" s="28"/>
      <c r="V2375" s="28"/>
      <c r="W2375" s="28"/>
      <c r="Y2375" s="28"/>
    </row>
    <row r="2376" spans="16:25">
      <c r="P2376" s="33"/>
      <c r="Q2376" s="28"/>
      <c r="R2376" s="28"/>
      <c r="S2376" s="28"/>
      <c r="T2376" s="28"/>
      <c r="U2376" s="28"/>
      <c r="V2376" s="28"/>
      <c r="W2376" s="28"/>
      <c r="Y2376" s="28"/>
    </row>
    <row r="2377" spans="16:25">
      <c r="P2377" s="33"/>
      <c r="Q2377" s="28"/>
      <c r="R2377" s="28"/>
      <c r="S2377" s="28"/>
      <c r="T2377" s="28"/>
      <c r="U2377" s="28"/>
      <c r="V2377" s="28"/>
      <c r="W2377" s="28"/>
      <c r="Y2377" s="28"/>
    </row>
    <row r="2378" spans="16:25">
      <c r="P2378" s="33"/>
      <c r="Q2378" s="28"/>
      <c r="R2378" s="28"/>
      <c r="S2378" s="28"/>
      <c r="T2378" s="28"/>
      <c r="U2378" s="28"/>
      <c r="V2378" s="28"/>
      <c r="W2378" s="28"/>
      <c r="Y2378" s="28"/>
    </row>
    <row r="2379" spans="16:25">
      <c r="P2379" s="33"/>
      <c r="Q2379" s="28"/>
      <c r="R2379" s="28"/>
      <c r="S2379" s="28"/>
      <c r="T2379" s="28"/>
      <c r="U2379" s="28"/>
      <c r="V2379" s="28"/>
      <c r="W2379" s="28"/>
      <c r="Y2379" s="28"/>
    </row>
    <row r="2380" spans="16:25">
      <c r="P2380" s="33"/>
      <c r="Q2380" s="28"/>
      <c r="R2380" s="28"/>
      <c r="S2380" s="28"/>
      <c r="T2380" s="28"/>
      <c r="U2380" s="28"/>
      <c r="V2380" s="28"/>
      <c r="W2380" s="28"/>
      <c r="Y2380" s="28"/>
    </row>
    <row r="2381" spans="16:25">
      <c r="P2381" s="33"/>
      <c r="Q2381" s="28"/>
      <c r="R2381" s="28"/>
      <c r="S2381" s="28"/>
      <c r="T2381" s="28"/>
      <c r="U2381" s="28"/>
      <c r="V2381" s="28"/>
      <c r="W2381" s="28"/>
      <c r="Y2381" s="28"/>
    </row>
    <row r="2382" spans="16:25">
      <c r="P2382" s="33"/>
      <c r="Q2382" s="28"/>
      <c r="R2382" s="28"/>
      <c r="S2382" s="28"/>
      <c r="T2382" s="28"/>
      <c r="U2382" s="28"/>
      <c r="V2382" s="28"/>
      <c r="W2382" s="28"/>
      <c r="Y2382" s="28"/>
    </row>
    <row r="2383" spans="16:25">
      <c r="P2383" s="33"/>
      <c r="Q2383" s="28"/>
      <c r="R2383" s="28"/>
      <c r="S2383" s="28"/>
      <c r="T2383" s="28"/>
      <c r="U2383" s="28"/>
      <c r="V2383" s="28"/>
      <c r="W2383" s="28"/>
      <c r="Y2383" s="28"/>
    </row>
    <row r="2384" spans="16:25">
      <c r="P2384" s="33"/>
      <c r="Q2384" s="28"/>
      <c r="R2384" s="28"/>
      <c r="S2384" s="28"/>
      <c r="T2384" s="28"/>
      <c r="U2384" s="28"/>
      <c r="V2384" s="28"/>
      <c r="W2384" s="28"/>
      <c r="Y2384" s="28"/>
    </row>
    <row r="2385" spans="16:25">
      <c r="P2385" s="33"/>
      <c r="Q2385" s="28"/>
      <c r="R2385" s="28"/>
      <c r="S2385" s="28"/>
      <c r="T2385" s="28"/>
      <c r="U2385" s="28"/>
      <c r="V2385" s="28"/>
      <c r="W2385" s="28"/>
      <c r="Y2385" s="28"/>
    </row>
    <row r="2386" spans="16:25">
      <c r="P2386" s="33"/>
      <c r="Q2386" s="28"/>
      <c r="R2386" s="28"/>
      <c r="S2386" s="28"/>
      <c r="T2386" s="28"/>
      <c r="U2386" s="28"/>
      <c r="V2386" s="28"/>
      <c r="W2386" s="28"/>
      <c r="Y2386" s="28"/>
    </row>
    <row r="2387" spans="16:25">
      <c r="P2387" s="33"/>
      <c r="Q2387" s="28"/>
      <c r="R2387" s="28"/>
      <c r="S2387" s="28"/>
      <c r="T2387" s="28"/>
      <c r="U2387" s="28"/>
      <c r="V2387" s="28"/>
      <c r="W2387" s="28"/>
      <c r="Y2387" s="28"/>
    </row>
    <row r="2388" spans="16:25">
      <c r="P2388" s="33"/>
      <c r="Q2388" s="28"/>
      <c r="R2388" s="28"/>
      <c r="S2388" s="28"/>
      <c r="T2388" s="28"/>
      <c r="U2388" s="28"/>
      <c r="V2388" s="28"/>
      <c r="W2388" s="28"/>
      <c r="Y2388" s="28"/>
    </row>
    <row r="2389" spans="16:25">
      <c r="P2389" s="33"/>
      <c r="Q2389" s="28"/>
      <c r="R2389" s="28"/>
      <c r="S2389" s="28"/>
      <c r="T2389" s="28"/>
      <c r="U2389" s="28"/>
      <c r="V2389" s="28"/>
      <c r="W2389" s="28"/>
      <c r="Y2389" s="28"/>
    </row>
    <row r="2390" spans="16:25">
      <c r="P2390" s="33"/>
      <c r="Q2390" s="28"/>
      <c r="R2390" s="28"/>
      <c r="S2390" s="28"/>
      <c r="T2390" s="28"/>
      <c r="U2390" s="28"/>
      <c r="V2390" s="28"/>
      <c r="W2390" s="28"/>
      <c r="Y2390" s="28"/>
    </row>
    <row r="2391" spans="16:25">
      <c r="P2391" s="33"/>
      <c r="Q2391" s="28"/>
      <c r="R2391" s="28"/>
      <c r="S2391" s="28"/>
      <c r="T2391" s="28"/>
      <c r="U2391" s="28"/>
      <c r="V2391" s="28"/>
      <c r="W2391" s="28"/>
      <c r="Y2391" s="28"/>
    </row>
    <row r="2392" spans="16:25">
      <c r="P2392" s="33"/>
      <c r="Q2392" s="28"/>
      <c r="R2392" s="28"/>
      <c r="S2392" s="28"/>
      <c r="T2392" s="28"/>
      <c r="U2392" s="28"/>
      <c r="V2392" s="28"/>
      <c r="W2392" s="28"/>
      <c r="Y2392" s="28"/>
    </row>
    <row r="2393" spans="16:25">
      <c r="P2393" s="33"/>
      <c r="Q2393" s="28"/>
      <c r="R2393" s="28"/>
      <c r="S2393" s="28"/>
      <c r="T2393" s="28"/>
      <c r="U2393" s="28"/>
      <c r="V2393" s="28"/>
      <c r="W2393" s="28"/>
      <c r="Y2393" s="28"/>
    </row>
    <row r="2394" spans="16:25">
      <c r="P2394" s="33"/>
      <c r="Q2394" s="28"/>
      <c r="R2394" s="28"/>
      <c r="S2394" s="28"/>
      <c r="T2394" s="28"/>
      <c r="U2394" s="28"/>
      <c r="V2394" s="28"/>
      <c r="W2394" s="28"/>
      <c r="Y2394" s="28"/>
    </row>
    <row r="2395" spans="16:25">
      <c r="P2395" s="33"/>
      <c r="Q2395" s="28"/>
      <c r="R2395" s="28"/>
      <c r="S2395" s="28"/>
      <c r="T2395" s="28"/>
      <c r="U2395" s="28"/>
      <c r="V2395" s="28"/>
      <c r="W2395" s="28"/>
      <c r="Y2395" s="28"/>
    </row>
    <row r="2396" spans="16:25">
      <c r="P2396" s="33"/>
      <c r="Q2396" s="28"/>
      <c r="R2396" s="28"/>
      <c r="S2396" s="28"/>
      <c r="T2396" s="28"/>
      <c r="U2396" s="28"/>
      <c r="V2396" s="28"/>
      <c r="W2396" s="28"/>
      <c r="Y2396" s="28"/>
    </row>
    <row r="2397" spans="16:25">
      <c r="P2397" s="33"/>
      <c r="Q2397" s="28"/>
      <c r="R2397" s="28"/>
      <c r="S2397" s="28"/>
      <c r="T2397" s="28"/>
      <c r="U2397" s="28"/>
      <c r="V2397" s="28"/>
      <c r="W2397" s="28"/>
      <c r="Y2397" s="28"/>
    </row>
    <row r="2398" spans="16:25">
      <c r="P2398" s="33"/>
      <c r="Q2398" s="28"/>
      <c r="R2398" s="28"/>
      <c r="S2398" s="28"/>
      <c r="T2398" s="28"/>
      <c r="U2398" s="28"/>
      <c r="V2398" s="28"/>
      <c r="W2398" s="28"/>
      <c r="Y2398" s="28"/>
    </row>
    <row r="2399" spans="16:25">
      <c r="P2399" s="33"/>
      <c r="Q2399" s="28"/>
      <c r="R2399" s="28"/>
      <c r="S2399" s="28"/>
      <c r="T2399" s="28"/>
      <c r="U2399" s="28"/>
      <c r="V2399" s="28"/>
      <c r="W2399" s="28"/>
      <c r="Y2399" s="28"/>
    </row>
    <row r="2400" spans="16:25">
      <c r="P2400" s="33"/>
      <c r="Q2400" s="28"/>
      <c r="R2400" s="28"/>
      <c r="S2400" s="28"/>
      <c r="T2400" s="28"/>
      <c r="U2400" s="28"/>
      <c r="V2400" s="28"/>
      <c r="W2400" s="28"/>
      <c r="Y2400" s="28"/>
    </row>
    <row r="2401" spans="16:25">
      <c r="P2401" s="33"/>
      <c r="Q2401" s="28"/>
      <c r="R2401" s="28"/>
      <c r="S2401" s="28"/>
      <c r="T2401" s="28"/>
      <c r="U2401" s="28"/>
      <c r="V2401" s="28"/>
      <c r="W2401" s="28"/>
      <c r="Y2401" s="28"/>
    </row>
    <row r="2402" spans="16:25">
      <c r="P2402" s="33"/>
      <c r="Q2402" s="28"/>
      <c r="R2402" s="28"/>
      <c r="S2402" s="28"/>
      <c r="T2402" s="28"/>
      <c r="U2402" s="28"/>
      <c r="V2402" s="28"/>
      <c r="W2402" s="28"/>
      <c r="Y2402" s="28"/>
    </row>
    <row r="2403" spans="16:25">
      <c r="P2403" s="33"/>
      <c r="Q2403" s="28"/>
      <c r="R2403" s="28"/>
      <c r="S2403" s="28"/>
      <c r="T2403" s="28"/>
      <c r="U2403" s="28"/>
      <c r="V2403" s="28"/>
      <c r="W2403" s="28"/>
      <c r="Y2403" s="28"/>
    </row>
    <row r="2404" spans="16:25">
      <c r="P2404" s="33"/>
      <c r="Q2404" s="28"/>
      <c r="R2404" s="28"/>
      <c r="S2404" s="28"/>
      <c r="T2404" s="28"/>
      <c r="U2404" s="28"/>
      <c r="V2404" s="28"/>
      <c r="W2404" s="28"/>
      <c r="Y2404" s="28"/>
    </row>
    <row r="2405" spans="16:25">
      <c r="P2405" s="33"/>
      <c r="Q2405" s="28"/>
      <c r="R2405" s="28"/>
      <c r="S2405" s="28"/>
      <c r="T2405" s="28"/>
      <c r="U2405" s="28"/>
      <c r="V2405" s="28"/>
      <c r="W2405" s="28"/>
      <c r="Y2405" s="28"/>
    </row>
    <row r="2406" spans="16:25">
      <c r="P2406" s="33"/>
      <c r="Q2406" s="28"/>
      <c r="R2406" s="28"/>
      <c r="S2406" s="28"/>
      <c r="T2406" s="28"/>
      <c r="U2406" s="28"/>
      <c r="V2406" s="28"/>
      <c r="W2406" s="28"/>
      <c r="Y2406" s="28"/>
    </row>
    <row r="2407" spans="16:25">
      <c r="P2407" s="33"/>
      <c r="Q2407" s="28"/>
      <c r="R2407" s="28"/>
      <c r="S2407" s="28"/>
      <c r="T2407" s="28"/>
      <c r="U2407" s="28"/>
      <c r="V2407" s="28"/>
      <c r="W2407" s="28"/>
      <c r="Y2407" s="28"/>
    </row>
    <row r="2408" spans="16:25">
      <c r="P2408" s="33"/>
      <c r="Q2408" s="28"/>
      <c r="R2408" s="28"/>
      <c r="S2408" s="28"/>
      <c r="T2408" s="28"/>
      <c r="U2408" s="28"/>
      <c r="V2408" s="28"/>
      <c r="W2408" s="28"/>
      <c r="Y2408" s="28"/>
    </row>
    <row r="2409" spans="16:25">
      <c r="P2409" s="33"/>
      <c r="Q2409" s="28"/>
      <c r="R2409" s="28"/>
      <c r="S2409" s="28"/>
      <c r="T2409" s="28"/>
      <c r="U2409" s="28"/>
      <c r="V2409" s="28"/>
      <c r="W2409" s="28"/>
      <c r="Y2409" s="28"/>
    </row>
    <row r="2410" spans="16:25">
      <c r="P2410" s="33"/>
      <c r="Q2410" s="28"/>
      <c r="R2410" s="28"/>
      <c r="S2410" s="28"/>
      <c r="T2410" s="28"/>
      <c r="U2410" s="28"/>
      <c r="V2410" s="28"/>
      <c r="W2410" s="28"/>
      <c r="Y2410" s="28"/>
    </row>
    <row r="2411" spans="16:25">
      <c r="P2411" s="33"/>
      <c r="Q2411" s="28"/>
      <c r="R2411" s="28"/>
      <c r="S2411" s="28"/>
      <c r="T2411" s="28"/>
      <c r="U2411" s="28"/>
      <c r="V2411" s="28"/>
      <c r="W2411" s="28"/>
      <c r="Y2411" s="28"/>
    </row>
    <row r="2412" spans="16:25">
      <c r="P2412" s="33"/>
      <c r="Q2412" s="28"/>
      <c r="R2412" s="28"/>
      <c r="S2412" s="28"/>
      <c r="T2412" s="28"/>
      <c r="U2412" s="28"/>
      <c r="V2412" s="28"/>
      <c r="W2412" s="28"/>
      <c r="Y2412" s="28"/>
    </row>
    <row r="2413" spans="16:25">
      <c r="P2413" s="33"/>
      <c r="Q2413" s="28"/>
      <c r="R2413" s="28"/>
      <c r="S2413" s="28"/>
      <c r="T2413" s="28"/>
      <c r="U2413" s="28"/>
      <c r="V2413" s="28"/>
      <c r="W2413" s="28"/>
      <c r="Y2413" s="28"/>
    </row>
    <row r="2414" spans="16:25">
      <c r="P2414" s="33"/>
      <c r="Q2414" s="28"/>
      <c r="R2414" s="28"/>
      <c r="S2414" s="28"/>
      <c r="T2414" s="28"/>
      <c r="U2414" s="28"/>
      <c r="V2414" s="28"/>
      <c r="W2414" s="28"/>
      <c r="Y2414" s="28"/>
    </row>
    <row r="2415" spans="16:25">
      <c r="P2415" s="33"/>
      <c r="Q2415" s="28"/>
      <c r="R2415" s="28"/>
      <c r="S2415" s="28"/>
      <c r="T2415" s="28"/>
      <c r="U2415" s="28"/>
      <c r="V2415" s="28"/>
      <c r="W2415" s="28"/>
      <c r="Y2415" s="28"/>
    </row>
    <row r="2416" spans="16:25">
      <c r="P2416" s="33"/>
      <c r="Q2416" s="28"/>
      <c r="R2416" s="28"/>
      <c r="S2416" s="28"/>
      <c r="T2416" s="28"/>
      <c r="U2416" s="28"/>
      <c r="V2416" s="28"/>
      <c r="W2416" s="28"/>
      <c r="Y2416" s="28"/>
    </row>
    <row r="2417" spans="16:25">
      <c r="P2417" s="33"/>
      <c r="Q2417" s="28"/>
      <c r="R2417" s="28"/>
      <c r="S2417" s="28"/>
      <c r="T2417" s="28"/>
      <c r="U2417" s="28"/>
      <c r="V2417" s="28"/>
      <c r="W2417" s="28"/>
      <c r="Y2417" s="28"/>
    </row>
    <row r="2418" spans="16:25">
      <c r="P2418" s="33"/>
      <c r="Q2418" s="28"/>
      <c r="R2418" s="28"/>
      <c r="S2418" s="28"/>
      <c r="T2418" s="28"/>
      <c r="U2418" s="28"/>
      <c r="V2418" s="28"/>
      <c r="W2418" s="28"/>
      <c r="Y2418" s="28"/>
    </row>
    <row r="2419" spans="16:25">
      <c r="P2419" s="33"/>
      <c r="Q2419" s="28"/>
      <c r="R2419" s="28"/>
      <c r="S2419" s="28"/>
      <c r="T2419" s="28"/>
      <c r="U2419" s="28"/>
      <c r="V2419" s="28"/>
      <c r="W2419" s="28"/>
      <c r="Y2419" s="28"/>
    </row>
    <row r="2420" spans="16:25">
      <c r="P2420" s="33"/>
      <c r="Q2420" s="28"/>
      <c r="R2420" s="28"/>
      <c r="S2420" s="28"/>
      <c r="T2420" s="28"/>
      <c r="U2420" s="28"/>
      <c r="V2420" s="28"/>
      <c r="W2420" s="28"/>
      <c r="Y2420" s="28"/>
    </row>
    <row r="2421" spans="16:25">
      <c r="P2421" s="33"/>
      <c r="Q2421" s="28"/>
      <c r="R2421" s="28"/>
      <c r="S2421" s="28"/>
      <c r="T2421" s="28"/>
      <c r="U2421" s="28"/>
      <c r="V2421" s="28"/>
      <c r="W2421" s="28"/>
      <c r="Y2421" s="28"/>
    </row>
    <row r="2422" spans="16:25">
      <c r="P2422" s="33"/>
      <c r="Q2422" s="28"/>
      <c r="R2422" s="28"/>
      <c r="S2422" s="28"/>
      <c r="T2422" s="28"/>
      <c r="U2422" s="28"/>
      <c r="V2422" s="28"/>
      <c r="W2422" s="28"/>
      <c r="Y2422" s="28"/>
    </row>
    <row r="2423" spans="16:25">
      <c r="P2423" s="33"/>
      <c r="Q2423" s="28"/>
      <c r="R2423" s="28"/>
      <c r="S2423" s="28"/>
      <c r="T2423" s="28"/>
      <c r="U2423" s="28"/>
      <c r="V2423" s="28"/>
      <c r="W2423" s="28"/>
      <c r="Y2423" s="28"/>
    </row>
    <row r="2424" spans="16:25">
      <c r="P2424" s="33"/>
      <c r="Q2424" s="28"/>
      <c r="R2424" s="28"/>
      <c r="S2424" s="28"/>
      <c r="T2424" s="28"/>
      <c r="U2424" s="28"/>
      <c r="V2424" s="28"/>
      <c r="W2424" s="28"/>
      <c r="Y2424" s="28"/>
    </row>
    <row r="2425" spans="16:25">
      <c r="P2425" s="33"/>
      <c r="Q2425" s="28"/>
      <c r="R2425" s="28"/>
      <c r="S2425" s="28"/>
      <c r="T2425" s="28"/>
      <c r="U2425" s="28"/>
      <c r="V2425" s="28"/>
      <c r="W2425" s="28"/>
      <c r="Y2425" s="28"/>
    </row>
    <row r="2426" spans="16:25">
      <c r="P2426" s="33"/>
      <c r="Q2426" s="28"/>
      <c r="R2426" s="28"/>
      <c r="S2426" s="28"/>
      <c r="T2426" s="28"/>
      <c r="U2426" s="28"/>
      <c r="V2426" s="28"/>
      <c r="W2426" s="28"/>
      <c r="Y2426" s="28"/>
    </row>
    <row r="2427" spans="16:25">
      <c r="P2427" s="33"/>
      <c r="Q2427" s="28"/>
      <c r="R2427" s="28"/>
      <c r="S2427" s="28"/>
      <c r="T2427" s="28"/>
      <c r="U2427" s="28"/>
      <c r="V2427" s="28"/>
      <c r="W2427" s="28"/>
      <c r="Y2427" s="28"/>
    </row>
    <row r="2428" spans="16:25">
      <c r="P2428" s="33"/>
      <c r="Q2428" s="28"/>
      <c r="R2428" s="28"/>
      <c r="S2428" s="28"/>
      <c r="T2428" s="28"/>
      <c r="U2428" s="28"/>
      <c r="V2428" s="28"/>
      <c r="W2428" s="28"/>
      <c r="Y2428" s="28"/>
    </row>
    <row r="2429" spans="16:25">
      <c r="P2429" s="33"/>
      <c r="Q2429" s="28"/>
      <c r="R2429" s="28"/>
      <c r="S2429" s="28"/>
      <c r="T2429" s="28"/>
      <c r="U2429" s="28"/>
      <c r="V2429" s="28"/>
      <c r="W2429" s="28"/>
      <c r="Y2429" s="28"/>
    </row>
    <row r="2430" spans="16:25">
      <c r="P2430" s="33"/>
      <c r="Q2430" s="28"/>
      <c r="R2430" s="28"/>
      <c r="S2430" s="28"/>
      <c r="T2430" s="28"/>
      <c r="U2430" s="28"/>
      <c r="V2430" s="28"/>
      <c r="W2430" s="28"/>
      <c r="Y2430" s="28"/>
    </row>
    <row r="2431" spans="16:25">
      <c r="P2431" s="33"/>
      <c r="Q2431" s="28"/>
      <c r="R2431" s="28"/>
      <c r="S2431" s="28"/>
      <c r="T2431" s="28"/>
      <c r="U2431" s="28"/>
      <c r="V2431" s="28"/>
      <c r="W2431" s="28"/>
      <c r="Y2431" s="28"/>
    </row>
    <row r="2432" spans="16:25">
      <c r="P2432" s="33"/>
      <c r="Q2432" s="28"/>
      <c r="R2432" s="28"/>
      <c r="S2432" s="28"/>
      <c r="T2432" s="28"/>
      <c r="U2432" s="28"/>
      <c r="V2432" s="28"/>
      <c r="W2432" s="28"/>
      <c r="Y2432" s="28"/>
    </row>
    <row r="2433" spans="16:25">
      <c r="P2433" s="33"/>
      <c r="Q2433" s="28"/>
      <c r="R2433" s="28"/>
      <c r="S2433" s="28"/>
      <c r="T2433" s="28"/>
      <c r="U2433" s="28"/>
      <c r="V2433" s="28"/>
      <c r="W2433" s="28"/>
      <c r="Y2433" s="28"/>
    </row>
    <row r="2434" spans="16:25">
      <c r="P2434" s="33"/>
      <c r="Q2434" s="28"/>
      <c r="R2434" s="28"/>
      <c r="S2434" s="28"/>
      <c r="T2434" s="28"/>
      <c r="U2434" s="28"/>
      <c r="V2434" s="28"/>
      <c r="W2434" s="28"/>
      <c r="Y2434" s="28"/>
    </row>
    <row r="2435" spans="16:25">
      <c r="P2435" s="33"/>
      <c r="Q2435" s="28"/>
      <c r="R2435" s="28"/>
      <c r="S2435" s="28"/>
      <c r="T2435" s="28"/>
      <c r="U2435" s="28"/>
      <c r="V2435" s="28"/>
      <c r="W2435" s="28"/>
      <c r="Y2435" s="28"/>
    </row>
    <row r="2436" spans="16:25">
      <c r="P2436" s="33"/>
      <c r="Q2436" s="28"/>
      <c r="R2436" s="28"/>
      <c r="S2436" s="28"/>
      <c r="T2436" s="28"/>
      <c r="U2436" s="28"/>
      <c r="V2436" s="28"/>
      <c r="W2436" s="28"/>
      <c r="Y2436" s="28"/>
    </row>
    <row r="2437" spans="16:25">
      <c r="P2437" s="33"/>
      <c r="Q2437" s="28"/>
      <c r="R2437" s="28"/>
      <c r="S2437" s="28"/>
      <c r="T2437" s="28"/>
      <c r="U2437" s="28"/>
      <c r="V2437" s="28"/>
      <c r="W2437" s="28"/>
      <c r="Y2437" s="28"/>
    </row>
    <row r="2438" spans="16:25">
      <c r="P2438" s="33"/>
      <c r="Q2438" s="28"/>
      <c r="R2438" s="28"/>
      <c r="S2438" s="28"/>
      <c r="T2438" s="28"/>
      <c r="U2438" s="28"/>
      <c r="V2438" s="28"/>
      <c r="W2438" s="28"/>
      <c r="Y2438" s="28"/>
    </row>
    <row r="2439" spans="16:25">
      <c r="P2439" s="33"/>
      <c r="Q2439" s="28"/>
      <c r="R2439" s="28"/>
      <c r="S2439" s="28"/>
      <c r="T2439" s="28"/>
      <c r="U2439" s="28"/>
      <c r="V2439" s="28"/>
      <c r="W2439" s="28"/>
      <c r="Y2439" s="28"/>
    </row>
    <row r="2440" spans="16:25">
      <c r="P2440" s="33"/>
      <c r="Q2440" s="28"/>
      <c r="R2440" s="28"/>
      <c r="S2440" s="28"/>
      <c r="T2440" s="28"/>
      <c r="U2440" s="28"/>
      <c r="V2440" s="28"/>
      <c r="W2440" s="28"/>
      <c r="Y2440" s="28"/>
    </row>
    <row r="2441" spans="16:25">
      <c r="P2441" s="33"/>
      <c r="Q2441" s="28"/>
      <c r="R2441" s="28"/>
      <c r="S2441" s="28"/>
      <c r="T2441" s="28"/>
      <c r="U2441" s="28"/>
      <c r="V2441" s="28"/>
      <c r="W2441" s="28"/>
      <c r="Y2441" s="28"/>
    </row>
    <row r="2442" spans="16:25">
      <c r="P2442" s="33"/>
      <c r="Q2442" s="28"/>
      <c r="R2442" s="28"/>
      <c r="S2442" s="28"/>
      <c r="T2442" s="28"/>
      <c r="U2442" s="28"/>
      <c r="V2442" s="28"/>
      <c r="W2442" s="28"/>
      <c r="Y2442" s="28"/>
    </row>
    <row r="2443" spans="16:25">
      <c r="P2443" s="33"/>
      <c r="Q2443" s="28"/>
      <c r="R2443" s="28"/>
      <c r="S2443" s="28"/>
      <c r="T2443" s="28"/>
      <c r="U2443" s="28"/>
      <c r="V2443" s="28"/>
      <c r="W2443" s="28"/>
      <c r="Y2443" s="28"/>
    </row>
    <row r="2444" spans="16:25">
      <c r="P2444" s="33"/>
      <c r="Q2444" s="28"/>
      <c r="R2444" s="28"/>
      <c r="S2444" s="28"/>
      <c r="T2444" s="28"/>
      <c r="U2444" s="28"/>
      <c r="V2444" s="28"/>
      <c r="W2444" s="28"/>
      <c r="Y2444" s="28"/>
    </row>
    <row r="2445" spans="16:25">
      <c r="P2445" s="33"/>
      <c r="Q2445" s="28"/>
      <c r="R2445" s="28"/>
      <c r="S2445" s="28"/>
      <c r="T2445" s="28"/>
      <c r="U2445" s="28"/>
      <c r="V2445" s="28"/>
      <c r="W2445" s="28"/>
      <c r="Y2445" s="28"/>
    </row>
    <row r="2446" spans="16:25">
      <c r="P2446" s="33"/>
      <c r="Q2446" s="28"/>
      <c r="R2446" s="28"/>
      <c r="S2446" s="28"/>
      <c r="T2446" s="28"/>
      <c r="U2446" s="28"/>
      <c r="V2446" s="28"/>
      <c r="W2446" s="28"/>
      <c r="Y2446" s="28"/>
    </row>
    <row r="2447" spans="16:25">
      <c r="P2447" s="33"/>
      <c r="Q2447" s="28"/>
      <c r="R2447" s="28"/>
      <c r="S2447" s="28"/>
      <c r="T2447" s="28"/>
      <c r="U2447" s="28"/>
      <c r="V2447" s="28"/>
      <c r="W2447" s="28"/>
      <c r="Y2447" s="28"/>
    </row>
    <row r="2448" spans="16:25">
      <c r="P2448" s="33"/>
      <c r="Q2448" s="28"/>
      <c r="R2448" s="28"/>
      <c r="S2448" s="28"/>
      <c r="T2448" s="28"/>
      <c r="U2448" s="28"/>
      <c r="V2448" s="28"/>
      <c r="W2448" s="28"/>
      <c r="Y2448" s="28"/>
    </row>
    <row r="2449" spans="16:25">
      <c r="P2449" s="33"/>
      <c r="Q2449" s="28"/>
      <c r="R2449" s="28"/>
      <c r="S2449" s="28"/>
      <c r="T2449" s="28"/>
      <c r="U2449" s="28"/>
      <c r="V2449" s="28"/>
      <c r="W2449" s="28"/>
      <c r="Y2449" s="28"/>
    </row>
    <row r="2450" spans="16:25">
      <c r="P2450" s="33"/>
      <c r="Q2450" s="28"/>
      <c r="R2450" s="28"/>
      <c r="S2450" s="28"/>
      <c r="T2450" s="28"/>
      <c r="U2450" s="28"/>
      <c r="V2450" s="28"/>
      <c r="W2450" s="28"/>
      <c r="Y2450" s="28"/>
    </row>
    <row r="2451" spans="16:25">
      <c r="P2451" s="33"/>
      <c r="Q2451" s="28"/>
      <c r="R2451" s="28"/>
      <c r="S2451" s="28"/>
      <c r="T2451" s="28"/>
      <c r="U2451" s="28"/>
      <c r="V2451" s="28"/>
      <c r="W2451" s="28"/>
      <c r="Y2451" s="28"/>
    </row>
    <row r="2452" spans="16:25">
      <c r="P2452" s="33"/>
      <c r="Q2452" s="28"/>
      <c r="R2452" s="28"/>
      <c r="S2452" s="28"/>
      <c r="T2452" s="28"/>
      <c r="U2452" s="28"/>
      <c r="V2452" s="28"/>
      <c r="W2452" s="28"/>
      <c r="Y2452" s="28"/>
    </row>
    <row r="2453" spans="16:25">
      <c r="P2453" s="33"/>
      <c r="Q2453" s="28"/>
      <c r="R2453" s="28"/>
      <c r="S2453" s="28"/>
      <c r="T2453" s="28"/>
      <c r="U2453" s="28"/>
      <c r="V2453" s="28"/>
      <c r="W2453" s="28"/>
      <c r="Y2453" s="28"/>
    </row>
    <row r="2454" spans="16:25">
      <c r="P2454" s="33"/>
      <c r="Q2454" s="28"/>
      <c r="R2454" s="28"/>
      <c r="S2454" s="28"/>
      <c r="T2454" s="28"/>
      <c r="U2454" s="28"/>
      <c r="V2454" s="28"/>
      <c r="W2454" s="28"/>
      <c r="Y2454" s="28"/>
    </row>
    <row r="2455" spans="16:25">
      <c r="P2455" s="33"/>
      <c r="Q2455" s="28"/>
      <c r="R2455" s="28"/>
      <c r="S2455" s="28"/>
      <c r="T2455" s="28"/>
      <c r="U2455" s="28"/>
      <c r="V2455" s="28"/>
      <c r="W2455" s="28"/>
      <c r="Y2455" s="28"/>
    </row>
    <row r="2456" spans="16:25">
      <c r="P2456" s="33"/>
      <c r="Q2456" s="28"/>
      <c r="R2456" s="28"/>
      <c r="S2456" s="28"/>
      <c r="T2456" s="28"/>
      <c r="U2456" s="28"/>
      <c r="V2456" s="28"/>
      <c r="W2456" s="28"/>
      <c r="Y2456" s="28"/>
    </row>
    <row r="2457" spans="16:25">
      <c r="P2457" s="33"/>
      <c r="Q2457" s="28"/>
      <c r="R2457" s="28"/>
      <c r="S2457" s="28"/>
      <c r="T2457" s="28"/>
      <c r="U2457" s="28"/>
      <c r="V2457" s="28"/>
      <c r="W2457" s="28"/>
      <c r="Y2457" s="28"/>
    </row>
    <row r="2458" spans="16:25">
      <c r="P2458" s="33"/>
      <c r="Q2458" s="28"/>
      <c r="R2458" s="28"/>
      <c r="S2458" s="28"/>
      <c r="T2458" s="28"/>
      <c r="U2458" s="28"/>
      <c r="V2458" s="28"/>
      <c r="W2458" s="28"/>
      <c r="Y2458" s="28"/>
    </row>
    <row r="2459" spans="16:25">
      <c r="P2459" s="33"/>
      <c r="Q2459" s="28"/>
      <c r="R2459" s="28"/>
      <c r="S2459" s="28"/>
      <c r="T2459" s="28"/>
      <c r="U2459" s="28"/>
      <c r="V2459" s="28"/>
      <c r="W2459" s="28"/>
      <c r="Y2459" s="28"/>
    </row>
    <row r="2460" spans="16:25">
      <c r="P2460" s="33"/>
      <c r="Q2460" s="28"/>
      <c r="R2460" s="28"/>
      <c r="S2460" s="28"/>
      <c r="T2460" s="28"/>
      <c r="U2460" s="28"/>
      <c r="V2460" s="28"/>
      <c r="W2460" s="28"/>
      <c r="Y2460" s="28"/>
    </row>
    <row r="2461" spans="16:25">
      <c r="P2461" s="33"/>
      <c r="Q2461" s="28"/>
      <c r="R2461" s="28"/>
      <c r="S2461" s="28"/>
      <c r="T2461" s="28"/>
      <c r="U2461" s="28"/>
      <c r="V2461" s="28"/>
      <c r="W2461" s="28"/>
      <c r="Y2461" s="28"/>
    </row>
    <row r="2462" spans="16:25">
      <c r="P2462" s="33"/>
      <c r="Q2462" s="28"/>
      <c r="R2462" s="28"/>
      <c r="S2462" s="28"/>
      <c r="T2462" s="28"/>
      <c r="U2462" s="28"/>
      <c r="V2462" s="28"/>
      <c r="W2462" s="28"/>
      <c r="Y2462" s="28"/>
    </row>
    <row r="2463" spans="16:25">
      <c r="P2463" s="33"/>
      <c r="Q2463" s="28"/>
      <c r="R2463" s="28"/>
      <c r="S2463" s="28"/>
      <c r="T2463" s="28"/>
      <c r="U2463" s="28"/>
      <c r="V2463" s="28"/>
      <c r="W2463" s="28"/>
      <c r="Y2463" s="28"/>
    </row>
    <row r="2464" spans="16:25">
      <c r="P2464" s="33"/>
      <c r="Q2464" s="28"/>
      <c r="R2464" s="28"/>
      <c r="S2464" s="28"/>
      <c r="T2464" s="28"/>
      <c r="U2464" s="28"/>
      <c r="V2464" s="28"/>
      <c r="W2464" s="28"/>
      <c r="Y2464" s="28"/>
    </row>
    <row r="2465" spans="16:25">
      <c r="P2465" s="33"/>
      <c r="Q2465" s="28"/>
      <c r="R2465" s="28"/>
      <c r="S2465" s="28"/>
      <c r="T2465" s="28"/>
      <c r="U2465" s="28"/>
      <c r="V2465" s="28"/>
      <c r="W2465" s="28"/>
      <c r="Y2465" s="28"/>
    </row>
    <row r="2466" spans="16:25">
      <c r="P2466" s="33"/>
      <c r="Q2466" s="28"/>
      <c r="R2466" s="28"/>
      <c r="S2466" s="28"/>
      <c r="T2466" s="28"/>
      <c r="U2466" s="28"/>
      <c r="V2466" s="28"/>
      <c r="W2466" s="28"/>
      <c r="Y2466" s="28"/>
    </row>
    <row r="2467" spans="16:25">
      <c r="P2467" s="33"/>
      <c r="Q2467" s="28"/>
      <c r="R2467" s="28"/>
      <c r="S2467" s="28"/>
      <c r="T2467" s="28"/>
      <c r="U2467" s="28"/>
      <c r="V2467" s="28"/>
      <c r="W2467" s="28"/>
      <c r="Y2467" s="28"/>
    </row>
    <row r="2468" spans="16:25">
      <c r="P2468" s="33"/>
      <c r="Q2468" s="28"/>
      <c r="R2468" s="28"/>
      <c r="S2468" s="28"/>
      <c r="T2468" s="28"/>
      <c r="U2468" s="28"/>
      <c r="V2468" s="28"/>
      <c r="W2468" s="28"/>
      <c r="Y2468" s="28"/>
    </row>
    <row r="2469" spans="16:25">
      <c r="P2469" s="33"/>
      <c r="Q2469" s="28"/>
      <c r="R2469" s="28"/>
      <c r="S2469" s="28"/>
      <c r="T2469" s="28"/>
      <c r="U2469" s="28"/>
      <c r="V2469" s="28"/>
      <c r="W2469" s="28"/>
      <c r="Y2469" s="28"/>
    </row>
    <row r="2470" spans="16:25">
      <c r="P2470" s="33"/>
      <c r="Q2470" s="28"/>
      <c r="R2470" s="28"/>
      <c r="S2470" s="28"/>
      <c r="T2470" s="28"/>
      <c r="U2470" s="28"/>
      <c r="V2470" s="28"/>
      <c r="W2470" s="28"/>
      <c r="Y2470" s="28"/>
    </row>
    <row r="2471" spans="16:25">
      <c r="P2471" s="33"/>
      <c r="Q2471" s="28"/>
      <c r="R2471" s="28"/>
      <c r="S2471" s="28"/>
      <c r="T2471" s="28"/>
      <c r="U2471" s="28"/>
      <c r="V2471" s="28"/>
      <c r="W2471" s="28"/>
      <c r="Y2471" s="28"/>
    </row>
    <row r="2472" spans="16:25">
      <c r="P2472" s="33"/>
      <c r="Q2472" s="28"/>
      <c r="R2472" s="28"/>
      <c r="S2472" s="28"/>
      <c r="T2472" s="28"/>
      <c r="U2472" s="28"/>
      <c r="V2472" s="28"/>
      <c r="W2472" s="28"/>
      <c r="Y2472" s="28"/>
    </row>
    <row r="2473" spans="16:25">
      <c r="P2473" s="33"/>
      <c r="Q2473" s="28"/>
      <c r="R2473" s="28"/>
      <c r="S2473" s="28"/>
      <c r="T2473" s="28"/>
      <c r="U2473" s="28"/>
      <c r="V2473" s="28"/>
      <c r="W2473" s="28"/>
      <c r="Y2473" s="28"/>
    </row>
    <row r="2474" spans="16:25">
      <c r="P2474" s="33"/>
      <c r="Q2474" s="28"/>
      <c r="R2474" s="28"/>
      <c r="S2474" s="28"/>
      <c r="T2474" s="28"/>
      <c r="U2474" s="28"/>
      <c r="V2474" s="28"/>
      <c r="W2474" s="28"/>
      <c r="Y2474" s="28"/>
    </row>
    <row r="2475" spans="16:25">
      <c r="P2475" s="33"/>
      <c r="Q2475" s="28"/>
      <c r="R2475" s="28"/>
      <c r="S2475" s="28"/>
      <c r="T2475" s="28"/>
      <c r="U2475" s="28"/>
      <c r="V2475" s="28"/>
      <c r="W2475" s="28"/>
      <c r="Y2475" s="28"/>
    </row>
    <row r="2476" spans="16:25">
      <c r="P2476" s="33"/>
      <c r="Q2476" s="28"/>
      <c r="R2476" s="28"/>
      <c r="S2476" s="28"/>
      <c r="T2476" s="28"/>
      <c r="U2476" s="28"/>
      <c r="V2476" s="28"/>
      <c r="W2476" s="28"/>
      <c r="Y2476" s="28"/>
    </row>
    <row r="2477" spans="16:25">
      <c r="P2477" s="33"/>
      <c r="Q2477" s="28"/>
      <c r="R2477" s="28"/>
      <c r="S2477" s="28"/>
      <c r="T2477" s="28"/>
      <c r="U2477" s="28"/>
      <c r="V2477" s="28"/>
      <c r="W2477" s="28"/>
      <c r="Y2477" s="28"/>
    </row>
    <row r="2478" spans="16:25">
      <c r="P2478" s="33"/>
      <c r="Q2478" s="28"/>
      <c r="R2478" s="28"/>
      <c r="S2478" s="28"/>
      <c r="T2478" s="28"/>
      <c r="U2478" s="28"/>
      <c r="V2478" s="28"/>
      <c r="W2478" s="28"/>
      <c r="Y2478" s="28"/>
    </row>
    <row r="2479" spans="16:25">
      <c r="P2479" s="33"/>
      <c r="Q2479" s="28"/>
      <c r="R2479" s="28"/>
      <c r="S2479" s="28"/>
      <c r="T2479" s="28"/>
      <c r="U2479" s="28"/>
      <c r="V2479" s="28"/>
      <c r="W2479" s="28"/>
      <c r="Y2479" s="28"/>
    </row>
    <row r="2480" spans="16:25">
      <c r="P2480" s="33"/>
      <c r="Q2480" s="28"/>
      <c r="R2480" s="28"/>
      <c r="S2480" s="28"/>
      <c r="T2480" s="28"/>
      <c r="U2480" s="28"/>
      <c r="V2480" s="28"/>
      <c r="W2480" s="28"/>
      <c r="Y2480" s="28"/>
    </row>
    <row r="2481" spans="16:25">
      <c r="P2481" s="33"/>
      <c r="Q2481" s="28"/>
      <c r="R2481" s="28"/>
      <c r="S2481" s="28"/>
      <c r="T2481" s="28"/>
      <c r="U2481" s="28"/>
      <c r="V2481" s="28"/>
      <c r="W2481" s="28"/>
      <c r="Y2481" s="28"/>
    </row>
    <row r="2482" spans="16:25">
      <c r="P2482" s="33"/>
      <c r="Q2482" s="28"/>
      <c r="R2482" s="28"/>
      <c r="S2482" s="28"/>
      <c r="T2482" s="28"/>
      <c r="U2482" s="28"/>
      <c r="V2482" s="28"/>
      <c r="W2482" s="28"/>
      <c r="Y2482" s="28"/>
    </row>
    <row r="2483" spans="16:25">
      <c r="P2483" s="33"/>
      <c r="Q2483" s="28"/>
      <c r="R2483" s="28"/>
      <c r="S2483" s="28"/>
      <c r="T2483" s="28"/>
      <c r="U2483" s="28"/>
      <c r="V2483" s="28"/>
      <c r="W2483" s="28"/>
      <c r="Y2483" s="28"/>
    </row>
    <row r="2484" spans="16:25">
      <c r="P2484" s="33"/>
      <c r="Q2484" s="28"/>
      <c r="R2484" s="28"/>
      <c r="S2484" s="28"/>
      <c r="T2484" s="28"/>
      <c r="U2484" s="28"/>
      <c r="V2484" s="28"/>
      <c r="W2484" s="28"/>
      <c r="Y2484" s="28"/>
    </row>
    <row r="2485" spans="16:25">
      <c r="P2485" s="33"/>
      <c r="Q2485" s="28"/>
      <c r="R2485" s="28"/>
      <c r="S2485" s="28"/>
      <c r="T2485" s="28"/>
      <c r="U2485" s="28"/>
      <c r="V2485" s="28"/>
      <c r="W2485" s="28"/>
      <c r="Y2485" s="28"/>
    </row>
    <row r="2486" spans="16:25">
      <c r="P2486" s="33"/>
      <c r="Q2486" s="28"/>
      <c r="R2486" s="28"/>
      <c r="S2486" s="28"/>
      <c r="T2486" s="28"/>
      <c r="U2486" s="28"/>
      <c r="V2486" s="28"/>
      <c r="W2486" s="28"/>
      <c r="Y2486" s="28"/>
    </row>
    <row r="2487" spans="16:25">
      <c r="P2487" s="33"/>
      <c r="Q2487" s="28"/>
      <c r="R2487" s="28"/>
      <c r="S2487" s="28"/>
      <c r="T2487" s="28"/>
      <c r="U2487" s="28"/>
      <c r="V2487" s="28"/>
      <c r="W2487" s="28"/>
      <c r="Y2487" s="28"/>
    </row>
    <row r="2488" spans="16:25">
      <c r="P2488" s="33"/>
      <c r="Q2488" s="28"/>
      <c r="R2488" s="28"/>
      <c r="S2488" s="28"/>
      <c r="T2488" s="28"/>
      <c r="U2488" s="28"/>
      <c r="V2488" s="28"/>
      <c r="W2488" s="28"/>
      <c r="Y2488" s="28"/>
    </row>
    <row r="2489" spans="16:25">
      <c r="P2489" s="33"/>
      <c r="Q2489" s="28"/>
      <c r="R2489" s="28"/>
      <c r="S2489" s="28"/>
      <c r="T2489" s="28"/>
      <c r="U2489" s="28"/>
      <c r="V2489" s="28"/>
      <c r="W2489" s="28"/>
      <c r="Y2489" s="28"/>
    </row>
    <row r="2490" spans="16:25">
      <c r="P2490" s="33"/>
      <c r="Q2490" s="28"/>
      <c r="R2490" s="28"/>
      <c r="S2490" s="28"/>
      <c r="T2490" s="28"/>
      <c r="U2490" s="28"/>
      <c r="V2490" s="28"/>
      <c r="W2490" s="28"/>
      <c r="Y2490" s="28"/>
    </row>
    <row r="2491" spans="16:25">
      <c r="P2491" s="33"/>
      <c r="Q2491" s="28"/>
      <c r="R2491" s="28"/>
      <c r="S2491" s="28"/>
      <c r="T2491" s="28"/>
      <c r="U2491" s="28"/>
      <c r="V2491" s="28"/>
      <c r="W2491" s="28"/>
      <c r="Y2491" s="28"/>
    </row>
    <row r="2492" spans="16:25">
      <c r="P2492" s="33"/>
      <c r="Q2492" s="28"/>
      <c r="R2492" s="28"/>
      <c r="S2492" s="28"/>
      <c r="T2492" s="28"/>
      <c r="U2492" s="28"/>
      <c r="V2492" s="28"/>
      <c r="W2492" s="28"/>
      <c r="Y2492" s="28"/>
    </row>
    <row r="2493" spans="16:25">
      <c r="P2493" s="33"/>
      <c r="Q2493" s="28"/>
      <c r="R2493" s="28"/>
      <c r="S2493" s="28"/>
      <c r="T2493" s="28"/>
      <c r="U2493" s="28"/>
      <c r="V2493" s="28"/>
      <c r="W2493" s="28"/>
      <c r="Y2493" s="28"/>
    </row>
    <row r="2494" spans="16:25">
      <c r="P2494" s="33"/>
      <c r="Q2494" s="28"/>
      <c r="R2494" s="28"/>
      <c r="S2494" s="28"/>
      <c r="T2494" s="28"/>
      <c r="U2494" s="28"/>
      <c r="V2494" s="28"/>
      <c r="W2494" s="28"/>
      <c r="Y2494" s="28"/>
    </row>
    <row r="2495" spans="16:25">
      <c r="P2495" s="33"/>
      <c r="Q2495" s="28"/>
      <c r="R2495" s="28"/>
      <c r="S2495" s="28"/>
      <c r="T2495" s="28"/>
      <c r="U2495" s="28"/>
      <c r="V2495" s="28"/>
      <c r="W2495" s="28"/>
      <c r="Y2495" s="28"/>
    </row>
    <row r="2496" spans="16:25">
      <c r="P2496" s="33"/>
      <c r="Q2496" s="28"/>
      <c r="R2496" s="28"/>
      <c r="S2496" s="28"/>
      <c r="T2496" s="28"/>
      <c r="U2496" s="28"/>
      <c r="V2496" s="28"/>
      <c r="W2496" s="28"/>
      <c r="Y2496" s="28"/>
    </row>
    <row r="2497" spans="16:25">
      <c r="P2497" s="33"/>
      <c r="Q2497" s="28"/>
      <c r="R2497" s="28"/>
      <c r="S2497" s="28"/>
      <c r="T2497" s="28"/>
      <c r="U2497" s="28"/>
      <c r="V2497" s="28"/>
      <c r="W2497" s="28"/>
      <c r="Y2497" s="28"/>
    </row>
    <row r="2498" spans="16:25">
      <c r="P2498" s="33"/>
      <c r="Q2498" s="28"/>
      <c r="R2498" s="28"/>
      <c r="S2498" s="28"/>
      <c r="T2498" s="28"/>
      <c r="U2498" s="28"/>
      <c r="V2498" s="28"/>
      <c r="W2498" s="28"/>
      <c r="Y2498" s="28"/>
    </row>
    <row r="2499" spans="16:25">
      <c r="P2499" s="33"/>
      <c r="Q2499" s="28"/>
      <c r="R2499" s="28"/>
      <c r="S2499" s="28"/>
      <c r="T2499" s="28"/>
      <c r="U2499" s="28"/>
      <c r="V2499" s="28"/>
      <c r="W2499" s="28"/>
      <c r="Y2499" s="28"/>
    </row>
    <row r="2500" spans="16:25">
      <c r="P2500" s="33"/>
      <c r="Q2500" s="28"/>
      <c r="R2500" s="28"/>
      <c r="S2500" s="28"/>
      <c r="T2500" s="28"/>
      <c r="U2500" s="28"/>
      <c r="V2500" s="28"/>
      <c r="W2500" s="28"/>
      <c r="Y2500" s="28"/>
    </row>
    <row r="2501" spans="16:25">
      <c r="P2501" s="33"/>
      <c r="Q2501" s="28"/>
      <c r="R2501" s="28"/>
      <c r="S2501" s="28"/>
      <c r="T2501" s="28"/>
      <c r="U2501" s="28"/>
      <c r="V2501" s="28"/>
      <c r="W2501" s="28"/>
      <c r="Y2501" s="28"/>
    </row>
    <row r="2502" spans="16:25">
      <c r="P2502" s="33"/>
      <c r="Q2502" s="28"/>
      <c r="R2502" s="28"/>
      <c r="S2502" s="28"/>
      <c r="T2502" s="28"/>
      <c r="U2502" s="28"/>
      <c r="V2502" s="28"/>
      <c r="W2502" s="28"/>
      <c r="Y2502" s="28"/>
    </row>
    <row r="2503" spans="16:25">
      <c r="P2503" s="33"/>
      <c r="Q2503" s="28"/>
      <c r="R2503" s="28"/>
      <c r="S2503" s="28"/>
      <c r="T2503" s="28"/>
      <c r="U2503" s="28"/>
      <c r="V2503" s="28"/>
      <c r="W2503" s="28"/>
      <c r="Y2503" s="28"/>
    </row>
    <row r="2504" spans="16:25">
      <c r="P2504" s="33"/>
      <c r="Q2504" s="28"/>
      <c r="R2504" s="28"/>
      <c r="S2504" s="28"/>
      <c r="T2504" s="28"/>
      <c r="U2504" s="28"/>
      <c r="V2504" s="28"/>
      <c r="W2504" s="28"/>
      <c r="Y2504" s="28"/>
    </row>
    <row r="2505" spans="16:25">
      <c r="P2505" s="33"/>
      <c r="Q2505" s="28"/>
      <c r="R2505" s="28"/>
      <c r="S2505" s="28"/>
      <c r="T2505" s="28"/>
      <c r="U2505" s="28"/>
      <c r="V2505" s="28"/>
      <c r="W2505" s="28"/>
      <c r="Y2505" s="28"/>
    </row>
    <row r="2506" spans="16:25">
      <c r="P2506" s="33"/>
      <c r="Q2506" s="28"/>
      <c r="R2506" s="28"/>
      <c r="S2506" s="28"/>
      <c r="T2506" s="28"/>
      <c r="U2506" s="28"/>
      <c r="V2506" s="28"/>
      <c r="W2506" s="28"/>
      <c r="Y2506" s="28"/>
    </row>
    <row r="2507" spans="16:25">
      <c r="P2507" s="33"/>
      <c r="Q2507" s="28"/>
      <c r="R2507" s="28"/>
      <c r="S2507" s="28"/>
      <c r="T2507" s="28"/>
      <c r="U2507" s="28"/>
      <c r="V2507" s="28"/>
      <c r="W2507" s="28"/>
      <c r="Y2507" s="28"/>
    </row>
    <row r="2508" spans="16:25">
      <c r="P2508" s="33"/>
      <c r="Q2508" s="28"/>
      <c r="R2508" s="28"/>
      <c r="S2508" s="28"/>
      <c r="T2508" s="28"/>
      <c r="U2508" s="28"/>
      <c r="V2508" s="28"/>
      <c r="W2508" s="28"/>
      <c r="Y2508" s="28"/>
    </row>
    <row r="2509" spans="16:25">
      <c r="P2509" s="33"/>
      <c r="Q2509" s="28"/>
      <c r="R2509" s="28"/>
      <c r="S2509" s="28"/>
      <c r="T2509" s="28"/>
      <c r="U2509" s="28"/>
      <c r="V2509" s="28"/>
      <c r="W2509" s="28"/>
      <c r="Y2509" s="28"/>
    </row>
    <row r="2510" spans="16:25">
      <c r="P2510" s="33"/>
      <c r="Q2510" s="28"/>
      <c r="R2510" s="28"/>
      <c r="S2510" s="28"/>
      <c r="T2510" s="28"/>
      <c r="U2510" s="28"/>
      <c r="V2510" s="28"/>
      <c r="W2510" s="28"/>
      <c r="Y2510" s="28"/>
    </row>
    <row r="2511" spans="16:25">
      <c r="P2511" s="33"/>
      <c r="Q2511" s="28"/>
      <c r="R2511" s="28"/>
      <c r="S2511" s="28"/>
      <c r="T2511" s="28"/>
      <c r="U2511" s="28"/>
      <c r="V2511" s="28"/>
      <c r="W2511" s="28"/>
      <c r="Y2511" s="28"/>
    </row>
    <row r="2512" spans="16:25">
      <c r="P2512" s="33"/>
      <c r="Q2512" s="28"/>
      <c r="R2512" s="28"/>
      <c r="S2512" s="28"/>
      <c r="T2512" s="28"/>
      <c r="U2512" s="28"/>
      <c r="V2512" s="28"/>
      <c r="W2512" s="28"/>
      <c r="Y2512" s="28"/>
    </row>
    <row r="2513" spans="16:25">
      <c r="P2513" s="33"/>
      <c r="Q2513" s="28"/>
      <c r="R2513" s="28"/>
      <c r="S2513" s="28"/>
      <c r="T2513" s="28"/>
      <c r="U2513" s="28"/>
      <c r="V2513" s="28"/>
      <c r="W2513" s="28"/>
      <c r="Y2513" s="28"/>
    </row>
    <row r="2514" spans="16:25">
      <c r="P2514" s="33"/>
      <c r="Q2514" s="28"/>
      <c r="R2514" s="28"/>
      <c r="S2514" s="28"/>
      <c r="T2514" s="28"/>
      <c r="U2514" s="28"/>
      <c r="V2514" s="28"/>
      <c r="W2514" s="28"/>
      <c r="Y2514" s="28"/>
    </row>
    <row r="2515" spans="16:25">
      <c r="P2515" s="33"/>
      <c r="Q2515" s="28"/>
      <c r="R2515" s="28"/>
      <c r="S2515" s="28"/>
      <c r="T2515" s="28"/>
      <c r="U2515" s="28"/>
      <c r="V2515" s="28"/>
      <c r="W2515" s="28"/>
      <c r="Y2515" s="28"/>
    </row>
    <row r="2516" spans="16:25">
      <c r="P2516" s="33"/>
      <c r="Q2516" s="28"/>
      <c r="R2516" s="28"/>
      <c r="S2516" s="28"/>
      <c r="T2516" s="28"/>
      <c r="U2516" s="28"/>
      <c r="V2516" s="28"/>
      <c r="W2516" s="28"/>
      <c r="Y2516" s="28"/>
    </row>
    <row r="2517" spans="16:25">
      <c r="P2517" s="33"/>
      <c r="Q2517" s="28"/>
      <c r="R2517" s="28"/>
      <c r="S2517" s="28"/>
      <c r="T2517" s="28"/>
      <c r="U2517" s="28"/>
      <c r="V2517" s="28"/>
      <c r="W2517" s="28"/>
      <c r="Y2517" s="28"/>
    </row>
    <row r="2518" spans="16:25">
      <c r="P2518" s="33"/>
      <c r="Q2518" s="28"/>
      <c r="R2518" s="28"/>
      <c r="S2518" s="28"/>
      <c r="T2518" s="28"/>
      <c r="U2518" s="28"/>
      <c r="V2518" s="28"/>
      <c r="W2518" s="28"/>
      <c r="Y2518" s="28"/>
    </row>
    <row r="2519" spans="16:25">
      <c r="P2519" s="33"/>
      <c r="Q2519" s="28"/>
      <c r="R2519" s="28"/>
      <c r="S2519" s="28"/>
      <c r="T2519" s="28"/>
      <c r="U2519" s="28"/>
      <c r="V2519" s="28"/>
      <c r="W2519" s="28"/>
      <c r="Y2519" s="28"/>
    </row>
    <row r="2520" spans="16:25">
      <c r="P2520" s="33"/>
      <c r="Q2520" s="28"/>
      <c r="R2520" s="28"/>
      <c r="S2520" s="28"/>
      <c r="T2520" s="28"/>
      <c r="U2520" s="28"/>
      <c r="V2520" s="28"/>
      <c r="W2520" s="28"/>
      <c r="Y2520" s="28"/>
    </row>
    <row r="2521" spans="16:25">
      <c r="P2521" s="33"/>
      <c r="Q2521" s="28"/>
      <c r="R2521" s="28"/>
      <c r="S2521" s="28"/>
      <c r="T2521" s="28"/>
      <c r="U2521" s="28"/>
      <c r="V2521" s="28"/>
      <c r="W2521" s="28"/>
      <c r="Y2521" s="28"/>
    </row>
    <row r="2522" spans="16:25">
      <c r="P2522" s="33"/>
      <c r="Q2522" s="28"/>
      <c r="R2522" s="28"/>
      <c r="S2522" s="28"/>
      <c r="T2522" s="28"/>
      <c r="U2522" s="28"/>
      <c r="V2522" s="28"/>
      <c r="W2522" s="28"/>
      <c r="Y2522" s="28"/>
    </row>
    <row r="2523" spans="16:25">
      <c r="P2523" s="33"/>
      <c r="Q2523" s="28"/>
      <c r="R2523" s="28"/>
      <c r="S2523" s="28"/>
      <c r="T2523" s="28"/>
      <c r="U2523" s="28"/>
      <c r="V2523" s="28"/>
      <c r="W2523" s="28"/>
      <c r="Y2523" s="28"/>
    </row>
    <row r="2524" spans="16:25">
      <c r="P2524" s="33"/>
      <c r="Q2524" s="28"/>
      <c r="R2524" s="28"/>
      <c r="S2524" s="28"/>
      <c r="T2524" s="28"/>
      <c r="U2524" s="28"/>
      <c r="V2524" s="28"/>
      <c r="W2524" s="28"/>
      <c r="Y2524" s="28"/>
    </row>
    <row r="2525" spans="16:25">
      <c r="P2525" s="33"/>
      <c r="Q2525" s="28"/>
      <c r="R2525" s="28"/>
      <c r="S2525" s="28"/>
      <c r="T2525" s="28"/>
      <c r="U2525" s="28"/>
      <c r="V2525" s="28"/>
      <c r="W2525" s="28"/>
      <c r="Y2525" s="28"/>
    </row>
    <row r="2526" spans="16:25">
      <c r="P2526" s="33"/>
      <c r="Q2526" s="28"/>
      <c r="R2526" s="28"/>
      <c r="S2526" s="28"/>
      <c r="T2526" s="28"/>
      <c r="U2526" s="28"/>
      <c r="V2526" s="28"/>
      <c r="W2526" s="28"/>
      <c r="Y2526" s="28"/>
    </row>
    <row r="2527" spans="16:25">
      <c r="P2527" s="33"/>
      <c r="Q2527" s="28"/>
      <c r="R2527" s="28"/>
      <c r="S2527" s="28"/>
      <c r="T2527" s="28"/>
      <c r="U2527" s="28"/>
      <c r="V2527" s="28"/>
      <c r="W2527" s="28"/>
      <c r="Y2527" s="28"/>
    </row>
    <row r="2528" spans="16:25">
      <c r="P2528" s="33"/>
      <c r="Q2528" s="28"/>
      <c r="R2528" s="28"/>
      <c r="S2528" s="28"/>
      <c r="T2528" s="28"/>
      <c r="U2528" s="28"/>
      <c r="V2528" s="28"/>
      <c r="W2528" s="28"/>
      <c r="Y2528" s="28"/>
    </row>
    <row r="2529" spans="16:25">
      <c r="P2529" s="33"/>
      <c r="Q2529" s="28"/>
      <c r="R2529" s="28"/>
      <c r="S2529" s="28"/>
      <c r="T2529" s="28"/>
      <c r="U2529" s="28"/>
      <c r="V2529" s="28"/>
      <c r="W2529" s="28"/>
      <c r="Y2529" s="28"/>
    </row>
    <row r="2530" spans="16:25">
      <c r="P2530" s="33"/>
      <c r="Q2530" s="28"/>
      <c r="R2530" s="28"/>
      <c r="S2530" s="28"/>
      <c r="T2530" s="28"/>
      <c r="U2530" s="28"/>
      <c r="V2530" s="28"/>
      <c r="W2530" s="28"/>
      <c r="Y2530" s="28"/>
    </row>
    <row r="2531" spans="16:25">
      <c r="P2531" s="33"/>
      <c r="Q2531" s="28"/>
      <c r="R2531" s="28"/>
      <c r="S2531" s="28"/>
      <c r="T2531" s="28"/>
      <c r="U2531" s="28"/>
      <c r="V2531" s="28"/>
      <c r="W2531" s="28"/>
      <c r="Y2531" s="28"/>
    </row>
    <row r="2532" spans="16:25">
      <c r="P2532" s="33"/>
      <c r="Q2532" s="28"/>
      <c r="R2532" s="28"/>
      <c r="S2532" s="28"/>
      <c r="T2532" s="28"/>
      <c r="U2532" s="28"/>
      <c r="V2532" s="28"/>
      <c r="W2532" s="28"/>
      <c r="Y2532" s="28"/>
    </row>
    <row r="2533" spans="16:25">
      <c r="P2533" s="33"/>
      <c r="Q2533" s="28"/>
      <c r="R2533" s="28"/>
      <c r="S2533" s="28"/>
      <c r="T2533" s="28"/>
      <c r="U2533" s="28"/>
      <c r="V2533" s="28"/>
      <c r="W2533" s="28"/>
      <c r="Y2533" s="28"/>
    </row>
    <row r="2534" spans="16:25">
      <c r="P2534" s="33"/>
      <c r="Q2534" s="28"/>
      <c r="R2534" s="28"/>
      <c r="S2534" s="28"/>
      <c r="T2534" s="28"/>
      <c r="U2534" s="28"/>
      <c r="V2534" s="28"/>
      <c r="W2534" s="28"/>
      <c r="Y2534" s="28"/>
    </row>
    <row r="2535" spans="16:25">
      <c r="P2535" s="33"/>
      <c r="Q2535" s="28"/>
      <c r="R2535" s="28"/>
      <c r="S2535" s="28"/>
      <c r="T2535" s="28"/>
      <c r="U2535" s="28"/>
      <c r="V2535" s="28"/>
      <c r="W2535" s="28"/>
      <c r="Y2535" s="28"/>
    </row>
    <row r="2536" spans="16:25">
      <c r="P2536" s="33"/>
      <c r="Q2536" s="28"/>
      <c r="R2536" s="28"/>
      <c r="S2536" s="28"/>
      <c r="T2536" s="28"/>
      <c r="U2536" s="28"/>
      <c r="V2536" s="28"/>
      <c r="W2536" s="28"/>
      <c r="Y2536" s="28"/>
    </row>
    <row r="2537" spans="16:25">
      <c r="P2537" s="33"/>
      <c r="Q2537" s="28"/>
      <c r="R2537" s="28"/>
      <c r="S2537" s="28"/>
      <c r="T2537" s="28"/>
      <c r="U2537" s="28"/>
      <c r="V2537" s="28"/>
      <c r="W2537" s="28"/>
      <c r="Y2537" s="28"/>
    </row>
    <row r="2538" spans="16:25">
      <c r="P2538" s="33"/>
      <c r="Q2538" s="28"/>
      <c r="R2538" s="28"/>
      <c r="S2538" s="28"/>
      <c r="T2538" s="28"/>
      <c r="U2538" s="28"/>
      <c r="V2538" s="28"/>
      <c r="W2538" s="28"/>
      <c r="Y2538" s="28"/>
    </row>
    <row r="2539" spans="16:25">
      <c r="P2539" s="33"/>
      <c r="Q2539" s="28"/>
      <c r="R2539" s="28"/>
      <c r="S2539" s="28"/>
      <c r="T2539" s="28"/>
      <c r="U2539" s="28"/>
      <c r="V2539" s="28"/>
      <c r="W2539" s="28"/>
      <c r="Y2539" s="28"/>
    </row>
    <row r="2540" spans="16:25">
      <c r="P2540" s="33"/>
      <c r="Q2540" s="28"/>
      <c r="R2540" s="28"/>
      <c r="S2540" s="28"/>
      <c r="T2540" s="28"/>
      <c r="U2540" s="28"/>
      <c r="V2540" s="28"/>
      <c r="W2540" s="28"/>
      <c r="Y2540" s="28"/>
    </row>
    <row r="2541" spans="16:25">
      <c r="P2541" s="33"/>
      <c r="Q2541" s="28"/>
      <c r="R2541" s="28"/>
      <c r="S2541" s="28"/>
      <c r="T2541" s="28"/>
      <c r="U2541" s="28"/>
      <c r="V2541" s="28"/>
      <c r="W2541" s="28"/>
      <c r="Y2541" s="28"/>
    </row>
    <row r="2542" spans="16:25">
      <c r="P2542" s="33"/>
      <c r="Q2542" s="28"/>
      <c r="R2542" s="28"/>
      <c r="S2542" s="28"/>
      <c r="T2542" s="28"/>
      <c r="U2542" s="28"/>
      <c r="V2542" s="28"/>
      <c r="W2542" s="28"/>
      <c r="Y2542" s="28"/>
    </row>
    <row r="2543" spans="16:25">
      <c r="P2543" s="33"/>
      <c r="Q2543" s="28"/>
      <c r="R2543" s="28"/>
      <c r="S2543" s="28"/>
      <c r="T2543" s="28"/>
      <c r="U2543" s="28"/>
      <c r="V2543" s="28"/>
      <c r="W2543" s="28"/>
      <c r="Y2543" s="28"/>
    </row>
    <row r="2544" spans="16:25">
      <c r="P2544" s="33"/>
      <c r="Q2544" s="28"/>
      <c r="R2544" s="28"/>
      <c r="S2544" s="28"/>
      <c r="T2544" s="28"/>
      <c r="U2544" s="28"/>
      <c r="V2544" s="28"/>
      <c r="W2544" s="28"/>
      <c r="Y2544" s="28"/>
    </row>
    <row r="2545" spans="16:25">
      <c r="P2545" s="33"/>
      <c r="Q2545" s="28"/>
      <c r="R2545" s="28"/>
      <c r="S2545" s="28"/>
      <c r="T2545" s="28"/>
      <c r="U2545" s="28"/>
      <c r="V2545" s="28"/>
      <c r="W2545" s="28"/>
      <c r="Y2545" s="28"/>
    </row>
    <row r="2546" spans="16:25">
      <c r="P2546" s="33"/>
      <c r="Q2546" s="28"/>
      <c r="R2546" s="28"/>
      <c r="S2546" s="28"/>
      <c r="T2546" s="28"/>
      <c r="U2546" s="28"/>
      <c r="V2546" s="28"/>
      <c r="W2546" s="28"/>
      <c r="Y2546" s="28"/>
    </row>
    <row r="2547" spans="16:25">
      <c r="P2547" s="33"/>
      <c r="Q2547" s="28"/>
      <c r="R2547" s="28"/>
      <c r="S2547" s="28"/>
      <c r="T2547" s="28"/>
      <c r="U2547" s="28"/>
      <c r="V2547" s="28"/>
      <c r="W2547" s="28"/>
      <c r="Y2547" s="28"/>
    </row>
    <row r="2548" spans="16:25">
      <c r="P2548" s="33"/>
      <c r="Q2548" s="28"/>
      <c r="R2548" s="28"/>
      <c r="S2548" s="28"/>
      <c r="T2548" s="28"/>
      <c r="U2548" s="28"/>
      <c r="V2548" s="28"/>
      <c r="W2548" s="28"/>
      <c r="Y2548" s="28"/>
    </row>
    <row r="2549" spans="16:25">
      <c r="P2549" s="33"/>
      <c r="Q2549" s="28"/>
      <c r="R2549" s="28"/>
      <c r="S2549" s="28"/>
      <c r="T2549" s="28"/>
      <c r="U2549" s="28"/>
      <c r="V2549" s="28"/>
      <c r="W2549" s="28"/>
      <c r="Y2549" s="28"/>
    </row>
    <row r="2550" spans="16:25">
      <c r="P2550" s="33"/>
      <c r="Q2550" s="28"/>
      <c r="R2550" s="28"/>
      <c r="S2550" s="28"/>
      <c r="T2550" s="28"/>
      <c r="U2550" s="28"/>
      <c r="V2550" s="28"/>
      <c r="W2550" s="28"/>
      <c r="Y2550" s="28"/>
    </row>
    <row r="2551" spans="16:25">
      <c r="P2551" s="33"/>
      <c r="Q2551" s="28"/>
      <c r="R2551" s="28"/>
      <c r="S2551" s="28"/>
      <c r="T2551" s="28"/>
      <c r="U2551" s="28"/>
      <c r="V2551" s="28"/>
      <c r="W2551" s="28"/>
      <c r="Y2551" s="28"/>
    </row>
    <row r="2552" spans="16:25">
      <c r="P2552" s="33"/>
      <c r="Q2552" s="28"/>
      <c r="R2552" s="28"/>
      <c r="S2552" s="28"/>
      <c r="T2552" s="28"/>
      <c r="U2552" s="28"/>
      <c r="V2552" s="28"/>
      <c r="W2552" s="28"/>
      <c r="Y2552" s="28"/>
    </row>
    <row r="2553" spans="16:25">
      <c r="P2553" s="33"/>
      <c r="Q2553" s="28"/>
      <c r="R2553" s="28"/>
      <c r="S2553" s="28"/>
      <c r="T2553" s="28"/>
      <c r="U2553" s="28"/>
      <c r="V2553" s="28"/>
      <c r="W2553" s="28"/>
      <c r="Y2553" s="28"/>
    </row>
    <row r="2554" spans="16:25">
      <c r="P2554" s="33"/>
      <c r="Q2554" s="28"/>
      <c r="R2554" s="28"/>
      <c r="S2554" s="28"/>
      <c r="T2554" s="28"/>
      <c r="U2554" s="28"/>
      <c r="V2554" s="28"/>
      <c r="W2554" s="28"/>
      <c r="Y2554" s="28"/>
    </row>
    <row r="2555" spans="16:25">
      <c r="P2555" s="33"/>
      <c r="Q2555" s="28"/>
      <c r="R2555" s="28"/>
      <c r="S2555" s="28"/>
      <c r="T2555" s="28"/>
      <c r="U2555" s="28"/>
      <c r="V2555" s="28"/>
      <c r="W2555" s="28"/>
      <c r="Y2555" s="28"/>
    </row>
    <row r="2556" spans="16:25">
      <c r="P2556" s="33"/>
      <c r="Q2556" s="28"/>
      <c r="R2556" s="28"/>
      <c r="S2556" s="28"/>
      <c r="T2556" s="28"/>
      <c r="U2556" s="28"/>
      <c r="V2556" s="28"/>
      <c r="W2556" s="28"/>
      <c r="Y2556" s="28"/>
    </row>
    <row r="2557" spans="16:25">
      <c r="P2557" s="33"/>
      <c r="Q2557" s="28"/>
      <c r="R2557" s="28"/>
      <c r="S2557" s="28"/>
      <c r="T2557" s="28"/>
      <c r="U2557" s="28"/>
      <c r="V2557" s="28"/>
      <c r="W2557" s="28"/>
      <c r="Y2557" s="28"/>
    </row>
    <row r="2558" spans="16:25">
      <c r="P2558" s="33"/>
      <c r="Q2558" s="28"/>
      <c r="R2558" s="28"/>
      <c r="S2558" s="28"/>
      <c r="T2558" s="28"/>
      <c r="U2558" s="28"/>
      <c r="V2558" s="28"/>
      <c r="W2558" s="28"/>
      <c r="Y2558" s="28"/>
    </row>
    <row r="2559" spans="16:25">
      <c r="P2559" s="33"/>
      <c r="Q2559" s="28"/>
      <c r="R2559" s="28"/>
      <c r="S2559" s="28"/>
      <c r="T2559" s="28"/>
      <c r="U2559" s="28"/>
      <c r="V2559" s="28"/>
      <c r="W2559" s="28"/>
      <c r="Y2559" s="28"/>
    </row>
    <row r="2560" spans="16:25">
      <c r="P2560" s="33"/>
      <c r="Q2560" s="28"/>
      <c r="R2560" s="28"/>
      <c r="S2560" s="28"/>
      <c r="T2560" s="28"/>
      <c r="U2560" s="28"/>
      <c r="V2560" s="28"/>
      <c r="W2560" s="28"/>
      <c r="Y2560" s="28"/>
    </row>
    <row r="2561" spans="16:25">
      <c r="P2561" s="33"/>
      <c r="Q2561" s="28"/>
      <c r="R2561" s="28"/>
      <c r="S2561" s="28"/>
      <c r="T2561" s="28"/>
      <c r="U2561" s="28"/>
      <c r="V2561" s="28"/>
      <c r="W2561" s="28"/>
      <c r="Y2561" s="28"/>
    </row>
    <row r="2562" spans="16:25">
      <c r="P2562" s="33"/>
      <c r="Q2562" s="28"/>
      <c r="R2562" s="28"/>
      <c r="S2562" s="28"/>
      <c r="T2562" s="28"/>
      <c r="U2562" s="28"/>
      <c r="V2562" s="28"/>
      <c r="W2562" s="28"/>
      <c r="Y2562" s="28"/>
    </row>
    <row r="2563" spans="16:25">
      <c r="P2563" s="33"/>
      <c r="Q2563" s="28"/>
      <c r="R2563" s="28"/>
      <c r="S2563" s="28"/>
      <c r="T2563" s="28"/>
      <c r="U2563" s="28"/>
      <c r="V2563" s="28"/>
      <c r="W2563" s="28"/>
      <c r="Y2563" s="28"/>
    </row>
    <row r="2564" spans="16:25">
      <c r="P2564" s="33"/>
      <c r="Q2564" s="28"/>
      <c r="R2564" s="28"/>
      <c r="S2564" s="28"/>
      <c r="T2564" s="28"/>
      <c r="U2564" s="28"/>
      <c r="V2564" s="28"/>
      <c r="W2564" s="28"/>
      <c r="Y2564" s="28"/>
    </row>
    <row r="2565" spans="16:25">
      <c r="P2565" s="33"/>
      <c r="Q2565" s="28"/>
      <c r="R2565" s="28"/>
      <c r="S2565" s="28"/>
      <c r="T2565" s="28"/>
      <c r="U2565" s="28"/>
      <c r="V2565" s="28"/>
      <c r="W2565" s="28"/>
      <c r="Y2565" s="28"/>
    </row>
    <row r="2566" spans="16:25">
      <c r="P2566" s="33"/>
      <c r="Q2566" s="28"/>
      <c r="R2566" s="28"/>
      <c r="S2566" s="28"/>
      <c r="T2566" s="28"/>
      <c r="U2566" s="28"/>
      <c r="V2566" s="28"/>
      <c r="W2566" s="28"/>
      <c r="Y2566" s="28"/>
    </row>
    <row r="2567" spans="16:25">
      <c r="P2567" s="33"/>
      <c r="Q2567" s="28"/>
      <c r="R2567" s="28"/>
      <c r="S2567" s="28"/>
      <c r="T2567" s="28"/>
      <c r="U2567" s="28"/>
      <c r="V2567" s="28"/>
      <c r="W2567" s="28"/>
      <c r="Y2567" s="28"/>
    </row>
    <row r="2568" spans="16:25">
      <c r="P2568" s="33"/>
      <c r="Q2568" s="28"/>
      <c r="R2568" s="28"/>
      <c r="S2568" s="28"/>
      <c r="T2568" s="28"/>
      <c r="U2568" s="28"/>
      <c r="V2568" s="28"/>
      <c r="W2568" s="28"/>
      <c r="Y2568" s="28"/>
    </row>
    <row r="2569" spans="16:25">
      <c r="P2569" s="33"/>
      <c r="Q2569" s="28"/>
      <c r="R2569" s="28"/>
      <c r="S2569" s="28"/>
      <c r="T2569" s="28"/>
      <c r="U2569" s="28"/>
      <c r="V2569" s="28"/>
      <c r="W2569" s="28"/>
      <c r="Y2569" s="28"/>
    </row>
    <row r="2570" spans="16:25">
      <c r="P2570" s="33"/>
      <c r="Q2570" s="28"/>
      <c r="R2570" s="28"/>
      <c r="S2570" s="28"/>
      <c r="T2570" s="28"/>
      <c r="U2570" s="28"/>
      <c r="V2570" s="28"/>
      <c r="W2570" s="28"/>
      <c r="Y2570" s="28"/>
    </row>
    <row r="2571" spans="16:25">
      <c r="P2571" s="33"/>
      <c r="Q2571" s="28"/>
      <c r="R2571" s="28"/>
      <c r="S2571" s="28"/>
      <c r="T2571" s="28"/>
      <c r="U2571" s="28"/>
      <c r="V2571" s="28"/>
      <c r="W2571" s="28"/>
      <c r="Y2571" s="28"/>
    </row>
    <row r="2572" spans="16:25">
      <c r="P2572" s="33"/>
      <c r="Q2572" s="28"/>
      <c r="R2572" s="28"/>
      <c r="S2572" s="28"/>
      <c r="T2572" s="28"/>
      <c r="U2572" s="28"/>
      <c r="V2572" s="28"/>
      <c r="W2572" s="28"/>
      <c r="Y2572" s="28"/>
    </row>
    <row r="2573" spans="16:25">
      <c r="P2573" s="33"/>
      <c r="Q2573" s="28"/>
      <c r="R2573" s="28"/>
      <c r="S2573" s="28"/>
      <c r="T2573" s="28"/>
      <c r="U2573" s="28"/>
      <c r="V2573" s="28"/>
      <c r="W2573" s="28"/>
      <c r="Y2573" s="28"/>
    </row>
    <row r="2574" spans="16:25">
      <c r="P2574" s="33"/>
      <c r="Q2574" s="28"/>
      <c r="R2574" s="28"/>
      <c r="S2574" s="28"/>
      <c r="T2574" s="28"/>
      <c r="U2574" s="28"/>
      <c r="V2574" s="28"/>
      <c r="W2574" s="28"/>
      <c r="Y2574" s="28"/>
    </row>
    <row r="2575" spans="16:25">
      <c r="P2575" s="33"/>
      <c r="Q2575" s="28"/>
      <c r="R2575" s="28"/>
      <c r="S2575" s="28"/>
      <c r="T2575" s="28"/>
      <c r="U2575" s="28"/>
      <c r="V2575" s="28"/>
      <c r="W2575" s="28"/>
      <c r="Y2575" s="28"/>
    </row>
    <row r="2576" spans="16:25">
      <c r="P2576" s="33"/>
      <c r="Q2576" s="28"/>
      <c r="R2576" s="28"/>
      <c r="S2576" s="28"/>
      <c r="T2576" s="28"/>
      <c r="U2576" s="28"/>
      <c r="V2576" s="28"/>
      <c r="W2576" s="28"/>
      <c r="Y2576" s="28"/>
    </row>
    <row r="2577" spans="16:25">
      <c r="P2577" s="33"/>
      <c r="Q2577" s="28"/>
      <c r="R2577" s="28"/>
      <c r="S2577" s="28"/>
      <c r="T2577" s="28"/>
      <c r="U2577" s="28"/>
      <c r="V2577" s="28"/>
      <c r="W2577" s="28"/>
      <c r="Y2577" s="28"/>
    </row>
    <row r="2578" spans="16:25">
      <c r="P2578" s="33"/>
      <c r="Q2578" s="28"/>
      <c r="R2578" s="28"/>
      <c r="S2578" s="28"/>
      <c r="T2578" s="28"/>
      <c r="U2578" s="28"/>
      <c r="V2578" s="28"/>
      <c r="W2578" s="28"/>
      <c r="Y2578" s="28"/>
    </row>
    <row r="2579" spans="16:25">
      <c r="P2579" s="33"/>
      <c r="Q2579" s="28"/>
      <c r="R2579" s="28"/>
      <c r="S2579" s="28"/>
      <c r="T2579" s="28"/>
      <c r="U2579" s="28"/>
      <c r="V2579" s="28"/>
      <c r="W2579" s="28"/>
      <c r="Y2579" s="28"/>
    </row>
    <row r="2580" spans="16:25">
      <c r="P2580" s="33"/>
      <c r="Q2580" s="28"/>
      <c r="R2580" s="28"/>
      <c r="S2580" s="28"/>
      <c r="T2580" s="28"/>
      <c r="U2580" s="28"/>
      <c r="V2580" s="28"/>
      <c r="W2580" s="28"/>
      <c r="Y2580" s="28"/>
    </row>
    <row r="2581" spans="16:25">
      <c r="P2581" s="33"/>
      <c r="Q2581" s="28"/>
      <c r="R2581" s="28"/>
      <c r="S2581" s="28"/>
      <c r="T2581" s="28"/>
      <c r="U2581" s="28"/>
      <c r="V2581" s="28"/>
      <c r="W2581" s="28"/>
      <c r="Y2581" s="28"/>
    </row>
    <row r="2582" spans="16:25">
      <c r="P2582" s="33"/>
      <c r="Q2582" s="28"/>
      <c r="R2582" s="28"/>
      <c r="S2582" s="28"/>
      <c r="T2582" s="28"/>
      <c r="U2582" s="28"/>
      <c r="V2582" s="28"/>
      <c r="W2582" s="28"/>
      <c r="Y2582" s="28"/>
    </row>
    <row r="2583" spans="16:25">
      <c r="P2583" s="33"/>
      <c r="Q2583" s="28"/>
      <c r="R2583" s="28"/>
      <c r="S2583" s="28"/>
      <c r="T2583" s="28"/>
      <c r="U2583" s="28"/>
      <c r="V2583" s="28"/>
      <c r="W2583" s="28"/>
      <c r="Y2583" s="28"/>
    </row>
    <row r="2584" spans="16:25">
      <c r="P2584" s="33"/>
      <c r="Q2584" s="28"/>
      <c r="R2584" s="28"/>
      <c r="S2584" s="28"/>
      <c r="T2584" s="28"/>
      <c r="U2584" s="28"/>
      <c r="V2584" s="28"/>
      <c r="W2584" s="28"/>
      <c r="Y2584" s="28"/>
    </row>
    <row r="2585" spans="16:25">
      <c r="P2585" s="33"/>
      <c r="Q2585" s="28"/>
      <c r="R2585" s="28"/>
      <c r="S2585" s="28"/>
      <c r="T2585" s="28"/>
      <c r="U2585" s="28"/>
      <c r="V2585" s="28"/>
      <c r="W2585" s="28"/>
      <c r="Y2585" s="28"/>
    </row>
    <row r="2586" spans="16:25">
      <c r="P2586" s="33"/>
      <c r="Q2586" s="28"/>
      <c r="R2586" s="28"/>
      <c r="S2586" s="28"/>
      <c r="T2586" s="28"/>
      <c r="U2586" s="28"/>
      <c r="V2586" s="28"/>
      <c r="W2586" s="28"/>
      <c r="Y2586" s="28"/>
    </row>
    <row r="2587" spans="16:25">
      <c r="P2587" s="33"/>
      <c r="Q2587" s="28"/>
      <c r="R2587" s="28"/>
      <c r="S2587" s="28"/>
      <c r="T2587" s="28"/>
      <c r="U2587" s="28"/>
      <c r="V2587" s="28"/>
      <c r="W2587" s="28"/>
      <c r="Y2587" s="28"/>
    </row>
    <row r="2588" spans="16:25">
      <c r="P2588" s="33"/>
      <c r="Q2588" s="28"/>
      <c r="R2588" s="28"/>
      <c r="S2588" s="28"/>
      <c r="T2588" s="28"/>
      <c r="U2588" s="28"/>
      <c r="V2588" s="28"/>
      <c r="W2588" s="28"/>
      <c r="Y2588" s="28"/>
    </row>
    <row r="2589" spans="16:25">
      <c r="P2589" s="33"/>
      <c r="Q2589" s="28"/>
      <c r="R2589" s="28"/>
      <c r="S2589" s="28"/>
      <c r="T2589" s="28"/>
      <c r="U2589" s="28"/>
      <c r="V2589" s="28"/>
      <c r="W2589" s="28"/>
      <c r="Y2589" s="28"/>
    </row>
    <row r="2590" spans="16:25">
      <c r="P2590" s="33"/>
      <c r="Q2590" s="28"/>
      <c r="R2590" s="28"/>
      <c r="S2590" s="28"/>
      <c r="T2590" s="28"/>
      <c r="U2590" s="28"/>
      <c r="V2590" s="28"/>
      <c r="W2590" s="28"/>
      <c r="Y2590" s="28"/>
    </row>
    <row r="2591" spans="16:25">
      <c r="P2591" s="33"/>
      <c r="Q2591" s="28"/>
      <c r="R2591" s="28"/>
      <c r="S2591" s="28"/>
      <c r="T2591" s="28"/>
      <c r="U2591" s="28"/>
      <c r="V2591" s="28"/>
      <c r="W2591" s="28"/>
      <c r="Y2591" s="28"/>
    </row>
    <row r="2592" spans="16:25">
      <c r="P2592" s="33"/>
      <c r="Q2592" s="28"/>
      <c r="R2592" s="28"/>
      <c r="S2592" s="28"/>
      <c r="T2592" s="28"/>
      <c r="U2592" s="28"/>
      <c r="V2592" s="28"/>
      <c r="W2592" s="28"/>
      <c r="Y2592" s="28"/>
    </row>
    <row r="2593" spans="16:25">
      <c r="P2593" s="33"/>
      <c r="Q2593" s="28"/>
      <c r="R2593" s="28"/>
      <c r="S2593" s="28"/>
      <c r="T2593" s="28"/>
      <c r="U2593" s="28"/>
      <c r="V2593" s="28"/>
      <c r="W2593" s="28"/>
      <c r="Y2593" s="28"/>
    </row>
    <row r="2594" spans="16:25">
      <c r="P2594" s="33"/>
      <c r="Q2594" s="28"/>
      <c r="R2594" s="28"/>
      <c r="S2594" s="28"/>
      <c r="T2594" s="28"/>
      <c r="U2594" s="28"/>
      <c r="V2594" s="28"/>
      <c r="W2594" s="28"/>
      <c r="Y2594" s="28"/>
    </row>
    <row r="2595" spans="16:25">
      <c r="P2595" s="33"/>
      <c r="Q2595" s="28"/>
      <c r="R2595" s="28"/>
      <c r="S2595" s="28"/>
      <c r="T2595" s="28"/>
      <c r="U2595" s="28"/>
      <c r="V2595" s="28"/>
      <c r="W2595" s="28"/>
      <c r="Y2595" s="28"/>
    </row>
    <row r="2596" spans="16:25">
      <c r="P2596" s="33"/>
      <c r="Q2596" s="28"/>
      <c r="R2596" s="28"/>
      <c r="S2596" s="28"/>
      <c r="T2596" s="28"/>
      <c r="U2596" s="28"/>
      <c r="V2596" s="28"/>
      <c r="W2596" s="28"/>
      <c r="Y2596" s="28"/>
    </row>
    <row r="2597" spans="16:25">
      <c r="P2597" s="33"/>
      <c r="Q2597" s="28"/>
      <c r="R2597" s="28"/>
      <c r="S2597" s="28"/>
      <c r="T2597" s="28"/>
      <c r="U2597" s="28"/>
      <c r="V2597" s="28"/>
      <c r="W2597" s="28"/>
      <c r="Y2597" s="28"/>
    </row>
    <row r="2598" spans="16:25">
      <c r="P2598" s="33"/>
      <c r="Q2598" s="28"/>
      <c r="R2598" s="28"/>
      <c r="S2598" s="28"/>
      <c r="T2598" s="28"/>
      <c r="U2598" s="28"/>
      <c r="V2598" s="28"/>
      <c r="W2598" s="28"/>
      <c r="Y2598" s="28"/>
    </row>
    <row r="2599" spans="16:25">
      <c r="P2599" s="33"/>
      <c r="Q2599" s="28"/>
      <c r="R2599" s="28"/>
      <c r="S2599" s="28"/>
      <c r="T2599" s="28"/>
      <c r="U2599" s="28"/>
      <c r="V2599" s="28"/>
      <c r="W2599" s="28"/>
      <c r="Y2599" s="28"/>
    </row>
    <row r="2600" spans="16:25">
      <c r="P2600" s="33"/>
      <c r="Q2600" s="28"/>
      <c r="R2600" s="28"/>
      <c r="S2600" s="28"/>
      <c r="T2600" s="28"/>
      <c r="U2600" s="28"/>
      <c r="V2600" s="28"/>
      <c r="W2600" s="28"/>
      <c r="Y2600" s="28"/>
    </row>
    <row r="2601" spans="16:25">
      <c r="P2601" s="33"/>
      <c r="Q2601" s="28"/>
      <c r="R2601" s="28"/>
      <c r="S2601" s="28"/>
      <c r="T2601" s="28"/>
      <c r="U2601" s="28"/>
      <c r="V2601" s="28"/>
      <c r="W2601" s="28"/>
      <c r="Y2601" s="28"/>
    </row>
    <row r="2602" spans="16:25">
      <c r="P2602" s="33"/>
      <c r="Q2602" s="28"/>
      <c r="R2602" s="28"/>
      <c r="S2602" s="28"/>
      <c r="T2602" s="28"/>
      <c r="U2602" s="28"/>
      <c r="V2602" s="28"/>
      <c r="W2602" s="28"/>
      <c r="Y2602" s="28"/>
    </row>
    <row r="2603" spans="16:25">
      <c r="P2603" s="33"/>
      <c r="Q2603" s="28"/>
      <c r="R2603" s="28"/>
      <c r="S2603" s="28"/>
      <c r="T2603" s="28"/>
      <c r="U2603" s="28"/>
      <c r="V2603" s="28"/>
      <c r="W2603" s="28"/>
      <c r="Y2603" s="28"/>
    </row>
    <row r="2604" spans="16:25">
      <c r="P2604" s="33"/>
      <c r="Q2604" s="28"/>
      <c r="R2604" s="28"/>
      <c r="S2604" s="28"/>
      <c r="T2604" s="28"/>
      <c r="U2604" s="28"/>
      <c r="V2604" s="28"/>
      <c r="W2604" s="28"/>
      <c r="Y2604" s="28"/>
    </row>
    <row r="2605" spans="16:25">
      <c r="P2605" s="33"/>
      <c r="Q2605" s="28"/>
      <c r="R2605" s="28"/>
      <c r="S2605" s="28"/>
      <c r="T2605" s="28"/>
      <c r="U2605" s="28"/>
      <c r="V2605" s="28"/>
      <c r="W2605" s="28"/>
      <c r="Y2605" s="28"/>
    </row>
    <row r="2606" spans="16:25">
      <c r="P2606" s="33"/>
      <c r="Q2606" s="28"/>
      <c r="R2606" s="28"/>
      <c r="S2606" s="28"/>
      <c r="T2606" s="28"/>
      <c r="U2606" s="28"/>
      <c r="V2606" s="28"/>
      <c r="W2606" s="28"/>
      <c r="Y2606" s="28"/>
    </row>
    <row r="2607" spans="16:25">
      <c r="P2607" s="33"/>
      <c r="Q2607" s="28"/>
      <c r="R2607" s="28"/>
      <c r="S2607" s="28"/>
      <c r="T2607" s="28"/>
      <c r="U2607" s="28"/>
      <c r="V2607" s="28"/>
      <c r="W2607" s="28"/>
      <c r="Y2607" s="28"/>
    </row>
    <row r="2608" spans="16:25">
      <c r="P2608" s="33"/>
      <c r="Q2608" s="28"/>
      <c r="R2608" s="28"/>
      <c r="S2608" s="28"/>
      <c r="T2608" s="28"/>
      <c r="U2608" s="28"/>
      <c r="V2608" s="28"/>
      <c r="W2608" s="28"/>
      <c r="Y2608" s="28"/>
    </row>
    <row r="2609" spans="16:25">
      <c r="P2609" s="33"/>
      <c r="Q2609" s="28"/>
      <c r="R2609" s="28"/>
      <c r="S2609" s="28"/>
      <c r="T2609" s="28"/>
      <c r="U2609" s="28"/>
      <c r="V2609" s="28"/>
      <c r="W2609" s="28"/>
      <c r="Y2609" s="28"/>
    </row>
    <row r="2610" spans="16:25">
      <c r="P2610" s="33"/>
      <c r="Q2610" s="28"/>
      <c r="R2610" s="28"/>
      <c r="S2610" s="28"/>
      <c r="T2610" s="28"/>
      <c r="U2610" s="28"/>
      <c r="V2610" s="28"/>
      <c r="W2610" s="28"/>
      <c r="Y2610" s="28"/>
    </row>
    <row r="2611" spans="16:25">
      <c r="P2611" s="33"/>
      <c r="Q2611" s="28"/>
      <c r="R2611" s="28"/>
      <c r="S2611" s="28"/>
      <c r="T2611" s="28"/>
      <c r="U2611" s="28"/>
      <c r="V2611" s="28"/>
      <c r="W2611" s="28"/>
      <c r="Y2611" s="28"/>
    </row>
    <row r="2612" spans="16:25">
      <c r="P2612" s="33"/>
      <c r="Q2612" s="28"/>
      <c r="R2612" s="28"/>
      <c r="S2612" s="28"/>
      <c r="T2612" s="28"/>
      <c r="U2612" s="28"/>
      <c r="V2612" s="28"/>
      <c r="W2612" s="28"/>
      <c r="Y2612" s="28"/>
    </row>
    <row r="2613" spans="16:25">
      <c r="P2613" s="33"/>
      <c r="Q2613" s="28"/>
      <c r="R2613" s="28"/>
      <c r="S2613" s="28"/>
      <c r="T2613" s="28"/>
      <c r="U2613" s="28"/>
      <c r="V2613" s="28"/>
      <c r="W2613" s="28"/>
      <c r="Y2613" s="28"/>
    </row>
    <row r="2614" spans="16:25">
      <c r="P2614" s="33"/>
      <c r="Q2614" s="28"/>
      <c r="R2614" s="28"/>
      <c r="S2614" s="28"/>
      <c r="T2614" s="28"/>
      <c r="U2614" s="28"/>
      <c r="V2614" s="28"/>
      <c r="W2614" s="28"/>
      <c r="Y2614" s="28"/>
    </row>
    <row r="2615" spans="16:25">
      <c r="P2615" s="33"/>
      <c r="Q2615" s="28"/>
      <c r="R2615" s="28"/>
      <c r="S2615" s="28"/>
      <c r="T2615" s="28"/>
      <c r="U2615" s="28"/>
      <c r="V2615" s="28"/>
      <c r="W2615" s="28"/>
      <c r="Y2615" s="28"/>
    </row>
    <row r="2616" spans="16:25">
      <c r="P2616" s="33"/>
      <c r="Q2616" s="28"/>
      <c r="R2616" s="28"/>
      <c r="S2616" s="28"/>
      <c r="T2616" s="28"/>
      <c r="U2616" s="28"/>
      <c r="V2616" s="28"/>
      <c r="W2616" s="28"/>
      <c r="Y2616" s="28"/>
    </row>
    <row r="2617" spans="16:25">
      <c r="P2617" s="33"/>
      <c r="Q2617" s="28"/>
      <c r="R2617" s="28"/>
      <c r="S2617" s="28"/>
      <c r="T2617" s="28"/>
      <c r="U2617" s="28"/>
      <c r="V2617" s="28"/>
      <c r="W2617" s="28"/>
      <c r="Y2617" s="28"/>
    </row>
    <row r="2618" spans="16:25">
      <c r="P2618" s="33"/>
      <c r="Q2618" s="28"/>
      <c r="R2618" s="28"/>
      <c r="S2618" s="28"/>
      <c r="T2618" s="28"/>
      <c r="U2618" s="28"/>
      <c r="V2618" s="28"/>
      <c r="W2618" s="28"/>
      <c r="Y2618" s="28"/>
    </row>
    <row r="2619" spans="16:25">
      <c r="P2619" s="33"/>
      <c r="Q2619" s="28"/>
      <c r="R2619" s="28"/>
      <c r="S2619" s="28"/>
      <c r="T2619" s="28"/>
      <c r="U2619" s="28"/>
      <c r="V2619" s="28"/>
      <c r="W2619" s="28"/>
      <c r="Y2619" s="28"/>
    </row>
    <row r="2620" spans="16:25">
      <c r="P2620" s="33"/>
      <c r="Q2620" s="28"/>
      <c r="R2620" s="28"/>
      <c r="S2620" s="28"/>
      <c r="T2620" s="28"/>
      <c r="U2620" s="28"/>
      <c r="V2620" s="28"/>
      <c r="W2620" s="28"/>
      <c r="Y2620" s="28"/>
    </row>
    <row r="2621" spans="16:25">
      <c r="P2621" s="33"/>
      <c r="Q2621" s="28"/>
      <c r="R2621" s="28"/>
      <c r="S2621" s="28"/>
      <c r="T2621" s="28"/>
      <c r="U2621" s="28"/>
      <c r="V2621" s="28"/>
      <c r="W2621" s="28"/>
      <c r="Y2621" s="28"/>
    </row>
    <row r="2622" spans="16:25">
      <c r="P2622" s="33"/>
      <c r="Q2622" s="28"/>
      <c r="R2622" s="28"/>
      <c r="S2622" s="28"/>
      <c r="T2622" s="28"/>
      <c r="U2622" s="28"/>
      <c r="V2622" s="28"/>
      <c r="W2622" s="28"/>
      <c r="Y2622" s="28"/>
    </row>
    <row r="2623" spans="16:25">
      <c r="P2623" s="33"/>
      <c r="Q2623" s="28"/>
      <c r="R2623" s="28"/>
      <c r="S2623" s="28"/>
      <c r="T2623" s="28"/>
      <c r="U2623" s="28"/>
      <c r="V2623" s="28"/>
      <c r="W2623" s="28"/>
      <c r="Y2623" s="28"/>
    </row>
    <row r="2624" spans="16:25">
      <c r="P2624" s="33"/>
      <c r="Q2624" s="28"/>
      <c r="R2624" s="28"/>
      <c r="S2624" s="28"/>
      <c r="T2624" s="28"/>
      <c r="U2624" s="28"/>
      <c r="V2624" s="28"/>
      <c r="W2624" s="28"/>
      <c r="Y2624" s="28"/>
    </row>
    <row r="2625" spans="16:25">
      <c r="P2625" s="33"/>
      <c r="Q2625" s="28"/>
      <c r="R2625" s="28"/>
      <c r="S2625" s="28"/>
      <c r="T2625" s="28"/>
      <c r="U2625" s="28"/>
      <c r="V2625" s="28"/>
      <c r="W2625" s="28"/>
      <c r="Y2625" s="28"/>
    </row>
    <row r="2626" spans="16:25">
      <c r="P2626" s="33"/>
      <c r="Q2626" s="28"/>
      <c r="R2626" s="28"/>
      <c r="S2626" s="28"/>
      <c r="T2626" s="28"/>
      <c r="U2626" s="28"/>
      <c r="V2626" s="28"/>
      <c r="W2626" s="28"/>
      <c r="Y2626" s="28"/>
    </row>
    <row r="2627" spans="16:25">
      <c r="P2627" s="33"/>
      <c r="Q2627" s="28"/>
      <c r="R2627" s="28"/>
      <c r="S2627" s="28"/>
      <c r="T2627" s="28"/>
      <c r="U2627" s="28"/>
      <c r="V2627" s="28"/>
      <c r="W2627" s="28"/>
      <c r="Y2627" s="28"/>
    </row>
    <row r="2628" spans="16:25">
      <c r="P2628" s="33"/>
      <c r="Q2628" s="28"/>
      <c r="R2628" s="28"/>
      <c r="S2628" s="28"/>
      <c r="T2628" s="28"/>
      <c r="U2628" s="28"/>
      <c r="V2628" s="28"/>
      <c r="W2628" s="28"/>
      <c r="Y2628" s="28"/>
    </row>
    <row r="2629" spans="16:25">
      <c r="P2629" s="33"/>
      <c r="Q2629" s="28"/>
      <c r="R2629" s="28"/>
      <c r="S2629" s="28"/>
      <c r="T2629" s="28"/>
      <c r="U2629" s="28"/>
      <c r="V2629" s="28"/>
      <c r="W2629" s="28"/>
      <c r="Y2629" s="28"/>
    </row>
    <row r="2630" spans="16:25">
      <c r="P2630" s="33"/>
      <c r="Q2630" s="28"/>
      <c r="R2630" s="28"/>
      <c r="S2630" s="28"/>
      <c r="T2630" s="28"/>
      <c r="U2630" s="28"/>
      <c r="V2630" s="28"/>
      <c r="W2630" s="28"/>
      <c r="Y2630" s="28"/>
    </row>
    <row r="2631" spans="16:25">
      <c r="P2631" s="33"/>
      <c r="Q2631" s="28"/>
      <c r="R2631" s="28"/>
      <c r="S2631" s="28"/>
      <c r="T2631" s="28"/>
      <c r="U2631" s="28"/>
      <c r="V2631" s="28"/>
      <c r="W2631" s="28"/>
      <c r="Y2631" s="28"/>
    </row>
    <row r="2632" spans="16:25">
      <c r="P2632" s="33"/>
      <c r="Q2632" s="28"/>
      <c r="R2632" s="28"/>
      <c r="S2632" s="28"/>
      <c r="T2632" s="28"/>
      <c r="U2632" s="28"/>
      <c r="V2632" s="28"/>
      <c r="W2632" s="28"/>
      <c r="Y2632" s="28"/>
    </row>
    <row r="2633" spans="16:25">
      <c r="P2633" s="33"/>
      <c r="Q2633" s="28"/>
      <c r="R2633" s="28"/>
      <c r="S2633" s="28"/>
      <c r="T2633" s="28"/>
      <c r="U2633" s="28"/>
      <c r="V2633" s="28"/>
      <c r="W2633" s="28"/>
      <c r="Y2633" s="28"/>
    </row>
    <row r="2634" spans="16:25">
      <c r="P2634" s="33"/>
      <c r="Q2634" s="28"/>
      <c r="R2634" s="28"/>
      <c r="S2634" s="28"/>
      <c r="T2634" s="28"/>
      <c r="U2634" s="28"/>
      <c r="V2634" s="28"/>
      <c r="W2634" s="28"/>
      <c r="Y2634" s="28"/>
    </row>
    <row r="2635" spans="16:25">
      <c r="P2635" s="33"/>
      <c r="Q2635" s="28"/>
      <c r="R2635" s="28"/>
      <c r="S2635" s="28"/>
      <c r="T2635" s="28"/>
      <c r="U2635" s="28"/>
      <c r="V2635" s="28"/>
      <c r="W2635" s="28"/>
      <c r="Y2635" s="28"/>
    </row>
    <row r="2636" spans="16:25">
      <c r="P2636" s="33"/>
      <c r="Q2636" s="28"/>
      <c r="R2636" s="28"/>
      <c r="S2636" s="28"/>
      <c r="T2636" s="28"/>
      <c r="U2636" s="28"/>
      <c r="V2636" s="28"/>
      <c r="W2636" s="28"/>
      <c r="Y2636" s="28"/>
    </row>
    <row r="2637" spans="16:25">
      <c r="P2637" s="33"/>
      <c r="Q2637" s="28"/>
      <c r="R2637" s="28"/>
      <c r="S2637" s="28"/>
      <c r="T2637" s="28"/>
      <c r="U2637" s="28"/>
      <c r="V2637" s="28"/>
      <c r="W2637" s="28"/>
      <c r="Y2637" s="28"/>
    </row>
    <row r="2638" spans="16:25">
      <c r="P2638" s="33"/>
      <c r="Q2638" s="28"/>
      <c r="R2638" s="28"/>
      <c r="S2638" s="28"/>
      <c r="T2638" s="28"/>
      <c r="U2638" s="28"/>
      <c r="V2638" s="28"/>
      <c r="W2638" s="28"/>
      <c r="Y2638" s="28"/>
    </row>
    <row r="2639" spans="16:25">
      <c r="P2639" s="33"/>
      <c r="Q2639" s="28"/>
      <c r="R2639" s="28"/>
      <c r="S2639" s="28"/>
      <c r="T2639" s="28"/>
      <c r="U2639" s="28"/>
      <c r="V2639" s="28"/>
      <c r="W2639" s="28"/>
      <c r="Y2639" s="28"/>
    </row>
    <row r="2640" spans="16:25">
      <c r="P2640" s="33"/>
      <c r="Q2640" s="28"/>
      <c r="R2640" s="28"/>
      <c r="S2640" s="28"/>
      <c r="T2640" s="28"/>
      <c r="U2640" s="28"/>
      <c r="V2640" s="28"/>
      <c r="W2640" s="28"/>
      <c r="Y2640" s="28"/>
    </row>
    <row r="2641" spans="16:25">
      <c r="P2641" s="33"/>
      <c r="Q2641" s="28"/>
      <c r="R2641" s="28"/>
      <c r="S2641" s="28"/>
      <c r="T2641" s="28"/>
      <c r="U2641" s="28"/>
      <c r="V2641" s="28"/>
      <c r="W2641" s="28"/>
      <c r="Y2641" s="28"/>
    </row>
    <row r="2642" spans="16:25">
      <c r="P2642" s="33"/>
      <c r="Q2642" s="28"/>
      <c r="R2642" s="28"/>
      <c r="S2642" s="28"/>
      <c r="T2642" s="28"/>
      <c r="U2642" s="28"/>
      <c r="V2642" s="28"/>
      <c r="W2642" s="28"/>
      <c r="Y2642" s="28"/>
    </row>
    <row r="2643" spans="16:25">
      <c r="P2643" s="33"/>
      <c r="Q2643" s="28"/>
      <c r="R2643" s="28"/>
      <c r="S2643" s="28"/>
      <c r="T2643" s="28"/>
      <c r="U2643" s="28"/>
      <c r="V2643" s="28"/>
      <c r="W2643" s="28"/>
      <c r="Y2643" s="28"/>
    </row>
    <row r="2644" spans="16:25">
      <c r="P2644" s="33"/>
      <c r="Q2644" s="28"/>
      <c r="R2644" s="28"/>
      <c r="S2644" s="28"/>
      <c r="T2644" s="28"/>
      <c r="U2644" s="28"/>
      <c r="V2644" s="28"/>
      <c r="W2644" s="28"/>
      <c r="Y2644" s="28"/>
    </row>
    <row r="2645" spans="16:25">
      <c r="P2645" s="33"/>
      <c r="Q2645" s="28"/>
      <c r="R2645" s="28"/>
      <c r="S2645" s="28"/>
      <c r="T2645" s="28"/>
      <c r="U2645" s="28"/>
      <c r="V2645" s="28"/>
      <c r="W2645" s="28"/>
      <c r="Y2645" s="28"/>
    </row>
    <row r="2646" spans="16:25">
      <c r="P2646" s="33"/>
      <c r="Q2646" s="28"/>
      <c r="R2646" s="28"/>
      <c r="S2646" s="28"/>
      <c r="T2646" s="28"/>
      <c r="U2646" s="28"/>
      <c r="V2646" s="28"/>
      <c r="W2646" s="28"/>
      <c r="Y2646" s="28"/>
    </row>
    <row r="2647" spans="16:25">
      <c r="P2647" s="33"/>
      <c r="Q2647" s="28"/>
      <c r="R2647" s="28"/>
      <c r="S2647" s="28"/>
      <c r="T2647" s="28"/>
      <c r="U2647" s="28"/>
      <c r="V2647" s="28"/>
      <c r="W2647" s="28"/>
      <c r="Y2647" s="28"/>
    </row>
    <row r="2648" spans="16:25">
      <c r="P2648" s="33"/>
      <c r="Q2648" s="28"/>
      <c r="R2648" s="28"/>
      <c r="S2648" s="28"/>
      <c r="T2648" s="28"/>
      <c r="U2648" s="28"/>
      <c r="V2648" s="28"/>
      <c r="W2648" s="28"/>
      <c r="Y2648" s="28"/>
    </row>
    <row r="2649" spans="16:25">
      <c r="P2649" s="33"/>
      <c r="Q2649" s="28"/>
      <c r="R2649" s="28"/>
      <c r="S2649" s="28"/>
      <c r="T2649" s="28"/>
      <c r="U2649" s="28"/>
      <c r="V2649" s="28"/>
      <c r="W2649" s="28"/>
      <c r="Y2649" s="28"/>
    </row>
    <row r="2650" spans="16:25">
      <c r="P2650" s="33"/>
      <c r="Q2650" s="28"/>
      <c r="R2650" s="28"/>
      <c r="S2650" s="28"/>
      <c r="T2650" s="28"/>
      <c r="U2650" s="28"/>
      <c r="V2650" s="28"/>
      <c r="W2650" s="28"/>
      <c r="Y2650" s="28"/>
    </row>
    <row r="2651" spans="16:25">
      <c r="P2651" s="33"/>
      <c r="Q2651" s="28"/>
      <c r="R2651" s="28"/>
      <c r="S2651" s="28"/>
      <c r="T2651" s="28"/>
      <c r="U2651" s="28"/>
      <c r="V2651" s="28"/>
      <c r="W2651" s="28"/>
      <c r="Y2651" s="28"/>
    </row>
    <row r="2652" spans="16:25">
      <c r="P2652" s="33"/>
      <c r="Q2652" s="28"/>
      <c r="R2652" s="28"/>
      <c r="S2652" s="28"/>
      <c r="T2652" s="28"/>
      <c r="U2652" s="28"/>
      <c r="V2652" s="28"/>
      <c r="W2652" s="28"/>
      <c r="Y2652" s="28"/>
    </row>
    <row r="2653" spans="16:25">
      <c r="P2653" s="33"/>
      <c r="Q2653" s="28"/>
      <c r="R2653" s="28"/>
      <c r="S2653" s="28"/>
      <c r="T2653" s="28"/>
      <c r="U2653" s="28"/>
      <c r="V2653" s="28"/>
      <c r="W2653" s="28"/>
      <c r="Y2653" s="28"/>
    </row>
    <row r="2654" spans="16:25">
      <c r="P2654" s="33"/>
      <c r="Q2654" s="28"/>
      <c r="R2654" s="28"/>
      <c r="S2654" s="28"/>
      <c r="T2654" s="28"/>
      <c r="U2654" s="28"/>
      <c r="V2654" s="28"/>
      <c r="W2654" s="28"/>
      <c r="Y2654" s="28"/>
    </row>
    <row r="2655" spans="16:25">
      <c r="P2655" s="33"/>
      <c r="Q2655" s="28"/>
      <c r="R2655" s="28"/>
      <c r="S2655" s="28"/>
      <c r="T2655" s="28"/>
      <c r="U2655" s="28"/>
      <c r="V2655" s="28"/>
      <c r="W2655" s="28"/>
      <c r="Y2655" s="28"/>
    </row>
    <row r="2656" spans="16:25">
      <c r="P2656" s="33"/>
      <c r="Q2656" s="28"/>
      <c r="R2656" s="28"/>
      <c r="S2656" s="28"/>
      <c r="T2656" s="28"/>
      <c r="U2656" s="28"/>
      <c r="V2656" s="28"/>
      <c r="W2656" s="28"/>
      <c r="Y2656" s="28"/>
    </row>
    <row r="2657" spans="16:25">
      <c r="P2657" s="33"/>
      <c r="Q2657" s="28"/>
      <c r="R2657" s="28"/>
      <c r="S2657" s="28"/>
      <c r="T2657" s="28"/>
      <c r="U2657" s="28"/>
      <c r="V2657" s="28"/>
      <c r="W2657" s="28"/>
      <c r="Y2657" s="28"/>
    </row>
    <row r="2658" spans="16:25">
      <c r="P2658" s="33"/>
      <c r="Q2658" s="28"/>
      <c r="R2658" s="28"/>
      <c r="S2658" s="28"/>
      <c r="T2658" s="28"/>
      <c r="U2658" s="28"/>
      <c r="V2658" s="28"/>
      <c r="W2658" s="28"/>
      <c r="Y2658" s="28"/>
    </row>
    <row r="2659" spans="16:25">
      <c r="P2659" s="33"/>
      <c r="Q2659" s="28"/>
      <c r="R2659" s="28"/>
      <c r="S2659" s="28"/>
      <c r="T2659" s="28"/>
      <c r="U2659" s="28"/>
      <c r="V2659" s="28"/>
      <c r="W2659" s="28"/>
      <c r="Y2659" s="28"/>
    </row>
    <row r="2660" spans="16:25">
      <c r="P2660" s="33"/>
      <c r="Q2660" s="28"/>
      <c r="R2660" s="28"/>
      <c r="S2660" s="28"/>
      <c r="T2660" s="28"/>
      <c r="U2660" s="28"/>
      <c r="V2660" s="28"/>
      <c r="W2660" s="28"/>
      <c r="Y2660" s="28"/>
    </row>
    <row r="2661" spans="16:25">
      <c r="P2661" s="33"/>
      <c r="Q2661" s="28"/>
      <c r="R2661" s="28"/>
      <c r="S2661" s="28"/>
      <c r="T2661" s="28"/>
      <c r="U2661" s="28"/>
      <c r="V2661" s="28"/>
      <c r="W2661" s="28"/>
      <c r="Y2661" s="28"/>
    </row>
    <row r="2662" spans="16:25">
      <c r="P2662" s="33"/>
      <c r="Q2662" s="28"/>
      <c r="R2662" s="28"/>
      <c r="S2662" s="28"/>
      <c r="T2662" s="28"/>
      <c r="U2662" s="28"/>
      <c r="V2662" s="28"/>
      <c r="W2662" s="28"/>
      <c r="Y2662" s="28"/>
    </row>
    <row r="2663" spans="16:25">
      <c r="P2663" s="33"/>
      <c r="Q2663" s="28"/>
      <c r="R2663" s="28"/>
      <c r="S2663" s="28"/>
      <c r="T2663" s="28"/>
      <c r="U2663" s="28"/>
      <c r="V2663" s="28"/>
      <c r="W2663" s="28"/>
      <c r="Y2663" s="28"/>
    </row>
    <row r="2664" spans="16:25">
      <c r="P2664" s="33"/>
      <c r="Q2664" s="28"/>
      <c r="R2664" s="28"/>
      <c r="S2664" s="28"/>
      <c r="T2664" s="28"/>
      <c r="U2664" s="28"/>
      <c r="V2664" s="28"/>
      <c r="W2664" s="28"/>
      <c r="Y2664" s="28"/>
    </row>
    <row r="2665" spans="16:25">
      <c r="P2665" s="33"/>
      <c r="Q2665" s="28"/>
      <c r="R2665" s="28"/>
      <c r="S2665" s="28"/>
      <c r="T2665" s="28"/>
      <c r="U2665" s="28"/>
      <c r="V2665" s="28"/>
      <c r="W2665" s="28"/>
      <c r="Y2665" s="28"/>
    </row>
    <row r="2666" spans="16:25">
      <c r="P2666" s="33"/>
      <c r="Q2666" s="28"/>
      <c r="R2666" s="28"/>
      <c r="S2666" s="28"/>
      <c r="T2666" s="28"/>
      <c r="U2666" s="28"/>
      <c r="V2666" s="28"/>
      <c r="W2666" s="28"/>
      <c r="Y2666" s="28"/>
    </row>
    <row r="2667" spans="16:25">
      <c r="P2667" s="33"/>
      <c r="Q2667" s="28"/>
      <c r="R2667" s="28"/>
      <c r="S2667" s="28"/>
      <c r="T2667" s="28"/>
      <c r="U2667" s="28"/>
      <c r="V2667" s="28"/>
      <c r="W2667" s="28"/>
      <c r="Y2667" s="28"/>
    </row>
    <row r="2668" spans="16:25">
      <c r="P2668" s="33"/>
      <c r="Q2668" s="28"/>
      <c r="R2668" s="28"/>
      <c r="S2668" s="28"/>
      <c r="T2668" s="28"/>
      <c r="U2668" s="28"/>
      <c r="V2668" s="28"/>
      <c r="W2668" s="28"/>
      <c r="Y2668" s="28"/>
    </row>
    <row r="2669" spans="16:25">
      <c r="P2669" s="33"/>
      <c r="Q2669" s="28"/>
      <c r="R2669" s="28"/>
      <c r="S2669" s="28"/>
      <c r="T2669" s="28"/>
      <c r="U2669" s="28"/>
      <c r="V2669" s="28"/>
      <c r="W2669" s="28"/>
      <c r="Y2669" s="28"/>
    </row>
    <row r="2670" spans="16:25">
      <c r="P2670" s="33"/>
      <c r="Q2670" s="28"/>
      <c r="R2670" s="28"/>
      <c r="S2670" s="28"/>
      <c r="T2670" s="28"/>
      <c r="U2670" s="28"/>
      <c r="V2670" s="28"/>
      <c r="W2670" s="28"/>
      <c r="Y2670" s="28"/>
    </row>
    <row r="2671" spans="16:25">
      <c r="P2671" s="33"/>
      <c r="Q2671" s="28"/>
      <c r="R2671" s="28"/>
      <c r="S2671" s="28"/>
      <c r="T2671" s="28"/>
      <c r="U2671" s="28"/>
      <c r="V2671" s="28"/>
      <c r="W2671" s="28"/>
      <c r="Y2671" s="28"/>
    </row>
    <row r="2672" spans="16:25">
      <c r="P2672" s="33"/>
      <c r="Q2672" s="28"/>
      <c r="R2672" s="28"/>
      <c r="S2672" s="28"/>
      <c r="T2672" s="28"/>
      <c r="U2672" s="28"/>
      <c r="V2672" s="28"/>
      <c r="W2672" s="28"/>
      <c r="Y2672" s="28"/>
    </row>
    <row r="2673" spans="16:25">
      <c r="P2673" s="33"/>
      <c r="Q2673" s="28"/>
      <c r="R2673" s="28"/>
      <c r="S2673" s="28"/>
      <c r="T2673" s="28"/>
      <c r="U2673" s="28"/>
      <c r="V2673" s="28"/>
      <c r="W2673" s="28"/>
      <c r="Y2673" s="28"/>
    </row>
    <row r="2674" spans="16:25">
      <c r="P2674" s="33"/>
      <c r="Q2674" s="28"/>
      <c r="R2674" s="28"/>
      <c r="S2674" s="28"/>
      <c r="T2674" s="28"/>
      <c r="U2674" s="28"/>
      <c r="V2674" s="28"/>
      <c r="W2674" s="28"/>
      <c r="Y2674" s="28"/>
    </row>
    <row r="2675" spans="16:25">
      <c r="P2675" s="33"/>
      <c r="Q2675" s="28"/>
      <c r="R2675" s="28"/>
      <c r="S2675" s="28"/>
      <c r="T2675" s="28"/>
      <c r="U2675" s="28"/>
      <c r="V2675" s="28"/>
      <c r="W2675" s="28"/>
      <c r="Y2675" s="28"/>
    </row>
    <row r="2676" spans="16:25">
      <c r="P2676" s="33"/>
      <c r="Q2676" s="28"/>
      <c r="R2676" s="28"/>
      <c r="S2676" s="28"/>
      <c r="T2676" s="28"/>
      <c r="U2676" s="28"/>
      <c r="V2676" s="28"/>
      <c r="W2676" s="28"/>
      <c r="Y2676" s="28"/>
    </row>
    <row r="2677" spans="16:25">
      <c r="P2677" s="33"/>
      <c r="Q2677" s="28"/>
      <c r="R2677" s="28"/>
      <c r="S2677" s="28"/>
      <c r="T2677" s="28"/>
      <c r="U2677" s="28"/>
      <c r="V2677" s="28"/>
      <c r="W2677" s="28"/>
      <c r="Y2677" s="28"/>
    </row>
    <row r="2678" spans="16:25">
      <c r="P2678" s="33"/>
      <c r="Q2678" s="28"/>
      <c r="R2678" s="28"/>
      <c r="S2678" s="28"/>
      <c r="T2678" s="28"/>
      <c r="U2678" s="28"/>
      <c r="V2678" s="28"/>
      <c r="W2678" s="28"/>
      <c r="Y2678" s="28"/>
    </row>
    <row r="2679" spans="16:25">
      <c r="P2679" s="33"/>
      <c r="Q2679" s="28"/>
      <c r="R2679" s="28"/>
      <c r="S2679" s="28"/>
      <c r="T2679" s="28"/>
      <c r="U2679" s="28"/>
      <c r="V2679" s="28"/>
      <c r="W2679" s="28"/>
      <c r="Y2679" s="28"/>
    </row>
    <row r="2680" spans="16:25">
      <c r="P2680" s="33"/>
      <c r="Q2680" s="28"/>
      <c r="R2680" s="28"/>
      <c r="S2680" s="28"/>
      <c r="T2680" s="28"/>
      <c r="U2680" s="28"/>
      <c r="V2680" s="28"/>
      <c r="W2680" s="28"/>
      <c r="Y2680" s="28"/>
    </row>
    <row r="2681" spans="16:25">
      <c r="P2681" s="33"/>
      <c r="Q2681" s="28"/>
      <c r="R2681" s="28"/>
      <c r="S2681" s="28"/>
      <c r="T2681" s="28"/>
      <c r="U2681" s="28"/>
      <c r="V2681" s="28"/>
      <c r="W2681" s="28"/>
      <c r="Y2681" s="28"/>
    </row>
    <row r="2682" spans="16:25">
      <c r="P2682" s="33"/>
      <c r="Q2682" s="28"/>
      <c r="R2682" s="28"/>
      <c r="S2682" s="28"/>
      <c r="T2682" s="28"/>
      <c r="U2682" s="28"/>
      <c r="V2682" s="28"/>
      <c r="W2682" s="28"/>
      <c r="Y2682" s="28"/>
    </row>
    <row r="2683" spans="16:25">
      <c r="P2683" s="33"/>
      <c r="Q2683" s="28"/>
      <c r="R2683" s="28"/>
      <c r="S2683" s="28"/>
      <c r="T2683" s="28"/>
      <c r="U2683" s="28"/>
      <c r="V2683" s="28"/>
      <c r="W2683" s="28"/>
      <c r="Y2683" s="28"/>
    </row>
    <row r="2684" spans="16:25">
      <c r="P2684" s="33"/>
      <c r="Q2684" s="28"/>
      <c r="R2684" s="28"/>
      <c r="S2684" s="28"/>
      <c r="T2684" s="28"/>
      <c r="U2684" s="28"/>
      <c r="V2684" s="28"/>
      <c r="W2684" s="28"/>
      <c r="Y2684" s="28"/>
    </row>
    <row r="2685" spans="16:25">
      <c r="P2685" s="33"/>
      <c r="Q2685" s="28"/>
      <c r="R2685" s="28"/>
      <c r="S2685" s="28"/>
      <c r="T2685" s="28"/>
      <c r="U2685" s="28"/>
      <c r="V2685" s="28"/>
      <c r="W2685" s="28"/>
      <c r="Y2685" s="28"/>
    </row>
    <row r="2686" spans="16:25">
      <c r="P2686" s="33"/>
      <c r="Q2686" s="28"/>
      <c r="R2686" s="28"/>
      <c r="S2686" s="28"/>
      <c r="T2686" s="28"/>
      <c r="U2686" s="28"/>
      <c r="V2686" s="28"/>
      <c r="W2686" s="28"/>
      <c r="Y2686" s="28"/>
    </row>
    <row r="2687" spans="16:25">
      <c r="P2687" s="33"/>
      <c r="Q2687" s="28"/>
      <c r="R2687" s="28"/>
      <c r="S2687" s="28"/>
      <c r="T2687" s="28"/>
      <c r="U2687" s="28"/>
      <c r="V2687" s="28"/>
      <c r="W2687" s="28"/>
      <c r="Y2687" s="28"/>
    </row>
    <row r="2688" spans="16:25">
      <c r="P2688" s="33"/>
      <c r="Q2688" s="28"/>
      <c r="R2688" s="28"/>
      <c r="S2688" s="28"/>
      <c r="T2688" s="28"/>
      <c r="U2688" s="28"/>
      <c r="V2688" s="28"/>
      <c r="W2688" s="28"/>
      <c r="Y2688" s="28"/>
    </row>
    <row r="2689" spans="16:25">
      <c r="P2689" s="33"/>
      <c r="Q2689" s="28"/>
      <c r="R2689" s="28"/>
      <c r="S2689" s="28"/>
      <c r="T2689" s="28"/>
      <c r="U2689" s="28"/>
      <c r="V2689" s="28"/>
      <c r="W2689" s="28"/>
      <c r="Y2689" s="28"/>
    </row>
    <row r="2690" spans="16:25">
      <c r="P2690" s="33"/>
      <c r="Q2690" s="28"/>
      <c r="R2690" s="28"/>
      <c r="S2690" s="28"/>
      <c r="T2690" s="28"/>
      <c r="U2690" s="28"/>
      <c r="V2690" s="28"/>
      <c r="W2690" s="28"/>
      <c r="Y2690" s="28"/>
    </row>
    <row r="2691" spans="16:25">
      <c r="P2691" s="33"/>
      <c r="Q2691" s="28"/>
      <c r="R2691" s="28"/>
      <c r="S2691" s="28"/>
      <c r="T2691" s="28"/>
      <c r="U2691" s="28"/>
      <c r="V2691" s="28"/>
      <c r="W2691" s="28"/>
      <c r="Y2691" s="28"/>
    </row>
    <row r="2692" spans="16:25">
      <c r="P2692" s="33"/>
      <c r="Q2692" s="28"/>
      <c r="R2692" s="28"/>
      <c r="S2692" s="28"/>
      <c r="T2692" s="28"/>
      <c r="U2692" s="28"/>
      <c r="V2692" s="28"/>
      <c r="W2692" s="28"/>
      <c r="Y2692" s="28"/>
    </row>
    <row r="2693" spans="16:25">
      <c r="P2693" s="33"/>
      <c r="Q2693" s="28"/>
      <c r="R2693" s="28"/>
      <c r="S2693" s="28"/>
      <c r="T2693" s="28"/>
      <c r="U2693" s="28"/>
      <c r="V2693" s="28"/>
      <c r="W2693" s="28"/>
      <c r="Y2693" s="28"/>
    </row>
    <row r="2694" spans="16:25">
      <c r="P2694" s="33"/>
      <c r="Q2694" s="28"/>
      <c r="R2694" s="28"/>
      <c r="S2694" s="28"/>
      <c r="T2694" s="28"/>
      <c r="U2694" s="28"/>
      <c r="V2694" s="28"/>
      <c r="W2694" s="28"/>
      <c r="Y2694" s="28"/>
    </row>
    <row r="2695" spans="16:25">
      <c r="P2695" s="33"/>
      <c r="Q2695" s="28"/>
      <c r="R2695" s="28"/>
      <c r="S2695" s="28"/>
      <c r="T2695" s="28"/>
      <c r="U2695" s="28"/>
      <c r="V2695" s="28"/>
      <c r="W2695" s="28"/>
      <c r="Y2695" s="28"/>
    </row>
    <row r="2696" spans="16:25">
      <c r="P2696" s="33"/>
      <c r="Q2696" s="28"/>
      <c r="R2696" s="28"/>
      <c r="S2696" s="28"/>
      <c r="T2696" s="28"/>
      <c r="U2696" s="28"/>
      <c r="V2696" s="28"/>
      <c r="W2696" s="28"/>
      <c r="Y2696" s="28"/>
    </row>
    <row r="2697" spans="16:25">
      <c r="P2697" s="33"/>
      <c r="Q2697" s="28"/>
      <c r="R2697" s="28"/>
      <c r="S2697" s="28"/>
      <c r="T2697" s="28"/>
      <c r="U2697" s="28"/>
      <c r="V2697" s="28"/>
      <c r="W2697" s="28"/>
      <c r="Y2697" s="28"/>
    </row>
    <row r="2698" spans="16:25">
      <c r="P2698" s="33"/>
      <c r="Q2698" s="28"/>
      <c r="R2698" s="28"/>
      <c r="S2698" s="28"/>
      <c r="T2698" s="28"/>
      <c r="U2698" s="28"/>
      <c r="V2698" s="28"/>
      <c r="W2698" s="28"/>
      <c r="Y2698" s="28"/>
    </row>
    <row r="2699" spans="16:25">
      <c r="P2699" s="33"/>
      <c r="Q2699" s="28"/>
      <c r="R2699" s="28"/>
      <c r="S2699" s="28"/>
      <c r="T2699" s="28"/>
      <c r="U2699" s="28"/>
      <c r="V2699" s="28"/>
      <c r="W2699" s="28"/>
      <c r="Y2699" s="28"/>
    </row>
    <row r="2700" spans="16:25">
      <c r="P2700" s="33"/>
      <c r="Q2700" s="28"/>
      <c r="R2700" s="28"/>
      <c r="S2700" s="28"/>
      <c r="T2700" s="28"/>
      <c r="U2700" s="28"/>
      <c r="V2700" s="28"/>
      <c r="W2700" s="28"/>
      <c r="Y2700" s="28"/>
    </row>
    <row r="2701" spans="16:25">
      <c r="P2701" s="33"/>
      <c r="Q2701" s="28"/>
      <c r="R2701" s="28"/>
      <c r="S2701" s="28"/>
      <c r="T2701" s="28"/>
      <c r="U2701" s="28"/>
      <c r="V2701" s="28"/>
      <c r="W2701" s="28"/>
      <c r="Y2701" s="28"/>
    </row>
    <row r="2702" spans="16:25">
      <c r="P2702" s="33"/>
      <c r="Q2702" s="28"/>
      <c r="R2702" s="28"/>
      <c r="S2702" s="28"/>
      <c r="T2702" s="28"/>
      <c r="U2702" s="28"/>
      <c r="V2702" s="28"/>
      <c r="W2702" s="28"/>
      <c r="Y2702" s="28"/>
    </row>
    <row r="2703" spans="16:25">
      <c r="P2703" s="33"/>
      <c r="Q2703" s="28"/>
      <c r="R2703" s="28"/>
      <c r="S2703" s="28"/>
      <c r="T2703" s="28"/>
      <c r="U2703" s="28"/>
      <c r="V2703" s="28"/>
      <c r="W2703" s="28"/>
      <c r="Y2703" s="28"/>
    </row>
    <row r="2704" spans="16:25">
      <c r="P2704" s="33"/>
      <c r="Q2704" s="28"/>
      <c r="R2704" s="28"/>
      <c r="S2704" s="28"/>
      <c r="T2704" s="28"/>
      <c r="U2704" s="28"/>
      <c r="V2704" s="28"/>
      <c r="W2704" s="28"/>
      <c r="Y2704" s="28"/>
    </row>
    <row r="2705" spans="16:25">
      <c r="P2705" s="33"/>
      <c r="Q2705" s="28"/>
      <c r="R2705" s="28"/>
      <c r="S2705" s="28"/>
      <c r="T2705" s="28"/>
      <c r="U2705" s="28"/>
      <c r="V2705" s="28"/>
      <c r="W2705" s="28"/>
      <c r="Y2705" s="28"/>
    </row>
    <row r="2706" spans="16:25">
      <c r="P2706" s="33"/>
      <c r="Q2706" s="28"/>
      <c r="R2706" s="28"/>
      <c r="S2706" s="28"/>
      <c r="T2706" s="28"/>
      <c r="U2706" s="28"/>
      <c r="V2706" s="28"/>
      <c r="W2706" s="28"/>
      <c r="Y2706" s="28"/>
    </row>
    <row r="2707" spans="16:25">
      <c r="P2707" s="33"/>
      <c r="Q2707" s="28"/>
      <c r="R2707" s="28"/>
      <c r="S2707" s="28"/>
      <c r="T2707" s="28"/>
      <c r="U2707" s="28"/>
      <c r="V2707" s="28"/>
      <c r="W2707" s="28"/>
      <c r="Y2707" s="28"/>
    </row>
    <row r="2708" spans="16:25">
      <c r="P2708" s="33"/>
      <c r="Q2708" s="28"/>
      <c r="R2708" s="28"/>
      <c r="S2708" s="28"/>
      <c r="T2708" s="28"/>
      <c r="U2708" s="28"/>
      <c r="V2708" s="28"/>
      <c r="W2708" s="28"/>
      <c r="Y2708" s="28"/>
    </row>
    <row r="2709" spans="16:25">
      <c r="P2709" s="33"/>
      <c r="Q2709" s="28"/>
      <c r="R2709" s="28"/>
      <c r="S2709" s="28"/>
      <c r="T2709" s="28"/>
      <c r="U2709" s="28"/>
      <c r="V2709" s="28"/>
      <c r="W2709" s="28"/>
      <c r="Y2709" s="28"/>
    </row>
    <row r="2710" spans="16:25">
      <c r="P2710" s="33"/>
      <c r="Q2710" s="28"/>
      <c r="R2710" s="28"/>
      <c r="S2710" s="28"/>
      <c r="T2710" s="28"/>
      <c r="U2710" s="28"/>
      <c r="V2710" s="28"/>
      <c r="W2710" s="28"/>
      <c r="Y2710" s="28"/>
    </row>
    <row r="2711" spans="16:25">
      <c r="P2711" s="33"/>
      <c r="Q2711" s="28"/>
      <c r="R2711" s="28"/>
      <c r="S2711" s="28"/>
      <c r="T2711" s="28"/>
      <c r="U2711" s="28"/>
      <c r="V2711" s="28"/>
      <c r="W2711" s="28"/>
      <c r="Y2711" s="28"/>
    </row>
    <row r="2712" spans="16:25">
      <c r="P2712" s="33"/>
      <c r="Q2712" s="28"/>
      <c r="R2712" s="28"/>
      <c r="S2712" s="28"/>
      <c r="T2712" s="28"/>
      <c r="U2712" s="28"/>
      <c r="V2712" s="28"/>
      <c r="W2712" s="28"/>
      <c r="Y2712" s="28"/>
    </row>
    <row r="2713" spans="16:25">
      <c r="P2713" s="33"/>
      <c r="Q2713" s="28"/>
      <c r="R2713" s="28"/>
      <c r="S2713" s="28"/>
      <c r="T2713" s="28"/>
      <c r="U2713" s="28"/>
      <c r="V2713" s="28"/>
      <c r="W2713" s="28"/>
      <c r="Y2713" s="28"/>
    </row>
    <row r="2714" spans="16:25">
      <c r="P2714" s="33"/>
      <c r="Q2714" s="28"/>
      <c r="R2714" s="28"/>
      <c r="S2714" s="28"/>
      <c r="T2714" s="28"/>
      <c r="U2714" s="28"/>
      <c r="V2714" s="28"/>
      <c r="W2714" s="28"/>
      <c r="Y2714" s="28"/>
    </row>
    <row r="2715" spans="16:25">
      <c r="P2715" s="33"/>
      <c r="Q2715" s="28"/>
      <c r="R2715" s="28"/>
      <c r="S2715" s="28"/>
      <c r="T2715" s="28"/>
      <c r="U2715" s="28"/>
      <c r="V2715" s="28"/>
      <c r="W2715" s="28"/>
      <c r="Y2715" s="28"/>
    </row>
    <row r="2716" spans="16:25">
      <c r="P2716" s="33"/>
      <c r="Q2716" s="28"/>
      <c r="R2716" s="28"/>
      <c r="S2716" s="28"/>
      <c r="T2716" s="28"/>
      <c r="U2716" s="28"/>
      <c r="V2716" s="28"/>
      <c r="W2716" s="28"/>
      <c r="Y2716" s="28"/>
    </row>
    <row r="2717" spans="16:25">
      <c r="P2717" s="33"/>
      <c r="Q2717" s="28"/>
      <c r="R2717" s="28"/>
      <c r="S2717" s="28"/>
      <c r="T2717" s="28"/>
      <c r="U2717" s="28"/>
      <c r="V2717" s="28"/>
      <c r="W2717" s="28"/>
      <c r="Y2717" s="28"/>
    </row>
    <row r="2718" spans="16:25">
      <c r="P2718" s="33"/>
      <c r="Q2718" s="28"/>
      <c r="R2718" s="28"/>
      <c r="S2718" s="28"/>
      <c r="T2718" s="28"/>
      <c r="U2718" s="28"/>
      <c r="V2718" s="28"/>
      <c r="W2718" s="28"/>
      <c r="Y2718" s="28"/>
    </row>
    <row r="2719" spans="16:25">
      <c r="P2719" s="33"/>
      <c r="Q2719" s="28"/>
      <c r="R2719" s="28"/>
      <c r="S2719" s="28"/>
      <c r="T2719" s="28"/>
      <c r="U2719" s="28"/>
      <c r="V2719" s="28"/>
      <c r="W2719" s="28"/>
      <c r="Y2719" s="28"/>
    </row>
    <row r="2720" spans="16:25">
      <c r="P2720" s="33"/>
      <c r="Q2720" s="28"/>
      <c r="R2720" s="28"/>
      <c r="S2720" s="28"/>
      <c r="T2720" s="28"/>
      <c r="U2720" s="28"/>
      <c r="V2720" s="28"/>
      <c r="W2720" s="28"/>
      <c r="Y2720" s="28"/>
    </row>
    <row r="2721" spans="16:25">
      <c r="P2721" s="33"/>
      <c r="Q2721" s="28"/>
      <c r="R2721" s="28"/>
      <c r="S2721" s="28"/>
      <c r="T2721" s="28"/>
      <c r="U2721" s="28"/>
      <c r="V2721" s="28"/>
      <c r="W2721" s="28"/>
      <c r="Y2721" s="28"/>
    </row>
    <row r="2722" spans="16:25">
      <c r="P2722" s="33"/>
      <c r="Q2722" s="28"/>
      <c r="R2722" s="28"/>
      <c r="S2722" s="28"/>
      <c r="T2722" s="28"/>
      <c r="U2722" s="28"/>
      <c r="V2722" s="28"/>
      <c r="W2722" s="28"/>
      <c r="Y2722" s="28"/>
    </row>
    <row r="2723" spans="16:25">
      <c r="P2723" s="33"/>
      <c r="Q2723" s="28"/>
      <c r="R2723" s="28"/>
      <c r="S2723" s="28"/>
      <c r="T2723" s="28"/>
      <c r="U2723" s="28"/>
      <c r="V2723" s="28"/>
      <c r="W2723" s="28"/>
      <c r="Y2723" s="28"/>
    </row>
    <row r="2724" spans="16:25">
      <c r="P2724" s="33"/>
      <c r="Q2724" s="28"/>
      <c r="R2724" s="28"/>
      <c r="S2724" s="28"/>
      <c r="T2724" s="28"/>
      <c r="U2724" s="28"/>
      <c r="V2724" s="28"/>
      <c r="W2724" s="28"/>
      <c r="Y2724" s="28"/>
    </row>
    <row r="2725" spans="16:25">
      <c r="P2725" s="33"/>
      <c r="Q2725" s="28"/>
      <c r="R2725" s="28"/>
      <c r="S2725" s="28"/>
      <c r="T2725" s="28"/>
      <c r="U2725" s="28"/>
      <c r="V2725" s="28"/>
      <c r="W2725" s="28"/>
      <c r="Y2725" s="28"/>
    </row>
    <row r="2726" spans="16:25">
      <c r="P2726" s="33"/>
      <c r="Q2726" s="28"/>
      <c r="R2726" s="28"/>
      <c r="S2726" s="28"/>
      <c r="T2726" s="28"/>
      <c r="U2726" s="28"/>
      <c r="V2726" s="28"/>
      <c r="W2726" s="28"/>
      <c r="Y2726" s="28"/>
    </row>
    <row r="2727" spans="16:25">
      <c r="P2727" s="33"/>
      <c r="Q2727" s="28"/>
      <c r="R2727" s="28"/>
      <c r="S2727" s="28"/>
      <c r="T2727" s="28"/>
      <c r="U2727" s="28"/>
      <c r="V2727" s="28"/>
      <c r="W2727" s="28"/>
      <c r="Y2727" s="28"/>
    </row>
    <row r="2728" spans="16:25">
      <c r="P2728" s="33"/>
      <c r="Q2728" s="28"/>
      <c r="R2728" s="28"/>
      <c r="S2728" s="28"/>
      <c r="T2728" s="28"/>
      <c r="U2728" s="28"/>
      <c r="V2728" s="28"/>
      <c r="W2728" s="28"/>
      <c r="Y2728" s="28"/>
    </row>
    <row r="2729" spans="16:25">
      <c r="P2729" s="33"/>
      <c r="Q2729" s="28"/>
      <c r="R2729" s="28"/>
      <c r="S2729" s="28"/>
      <c r="T2729" s="28"/>
      <c r="U2729" s="28"/>
      <c r="V2729" s="28"/>
      <c r="W2729" s="28"/>
      <c r="Y2729" s="28"/>
    </row>
    <row r="2730" spans="16:25">
      <c r="P2730" s="33"/>
      <c r="Q2730" s="28"/>
      <c r="R2730" s="28"/>
      <c r="S2730" s="28"/>
      <c r="T2730" s="28"/>
      <c r="U2730" s="28"/>
      <c r="V2730" s="28"/>
      <c r="W2730" s="28"/>
      <c r="Y2730" s="28"/>
    </row>
    <row r="2731" spans="16:25">
      <c r="P2731" s="33"/>
      <c r="Q2731" s="28"/>
      <c r="R2731" s="28"/>
      <c r="S2731" s="28"/>
      <c r="T2731" s="28"/>
      <c r="U2731" s="28"/>
      <c r="V2731" s="28"/>
      <c r="W2731" s="28"/>
      <c r="Y2731" s="28"/>
    </row>
    <row r="2732" spans="16:25">
      <c r="P2732" s="33"/>
      <c r="Q2732" s="28"/>
      <c r="R2732" s="28"/>
      <c r="S2732" s="28"/>
      <c r="T2732" s="28"/>
      <c r="U2732" s="28"/>
      <c r="V2732" s="28"/>
      <c r="W2732" s="28"/>
      <c r="Y2732" s="28"/>
    </row>
    <row r="2733" spans="16:25">
      <c r="P2733" s="33"/>
      <c r="Q2733" s="28"/>
      <c r="R2733" s="28"/>
      <c r="S2733" s="28"/>
      <c r="T2733" s="28"/>
      <c r="U2733" s="28"/>
      <c r="V2733" s="28"/>
      <c r="W2733" s="28"/>
      <c r="Y2733" s="28"/>
    </row>
    <row r="2734" spans="16:25">
      <c r="P2734" s="33"/>
      <c r="Q2734" s="28"/>
      <c r="R2734" s="28"/>
      <c r="S2734" s="28"/>
      <c r="T2734" s="28"/>
      <c r="U2734" s="28"/>
      <c r="V2734" s="28"/>
      <c r="W2734" s="28"/>
      <c r="Y2734" s="28"/>
    </row>
    <row r="2735" spans="16:25">
      <c r="P2735" s="33"/>
      <c r="Q2735" s="28"/>
      <c r="R2735" s="28"/>
      <c r="S2735" s="28"/>
      <c r="T2735" s="28"/>
      <c r="U2735" s="28"/>
      <c r="V2735" s="28"/>
      <c r="W2735" s="28"/>
      <c r="Y2735" s="28"/>
    </row>
    <row r="2736" spans="16:25">
      <c r="P2736" s="33"/>
      <c r="Q2736" s="28"/>
      <c r="R2736" s="28"/>
      <c r="S2736" s="28"/>
      <c r="T2736" s="28"/>
      <c r="U2736" s="28"/>
      <c r="V2736" s="28"/>
      <c r="W2736" s="28"/>
      <c r="Y2736" s="28"/>
    </row>
    <row r="2737" spans="16:25">
      <c r="P2737" s="33"/>
      <c r="Q2737" s="28"/>
      <c r="R2737" s="28"/>
      <c r="S2737" s="28"/>
      <c r="T2737" s="28"/>
      <c r="U2737" s="28"/>
      <c r="V2737" s="28"/>
      <c r="W2737" s="28"/>
      <c r="Y2737" s="28"/>
    </row>
    <row r="2738" spans="16:25">
      <c r="P2738" s="33"/>
      <c r="Q2738" s="28"/>
      <c r="R2738" s="28"/>
      <c r="S2738" s="28"/>
      <c r="T2738" s="28"/>
      <c r="U2738" s="28"/>
      <c r="V2738" s="28"/>
      <c r="W2738" s="28"/>
      <c r="Y2738" s="28"/>
    </row>
    <row r="2739" spans="16:25">
      <c r="P2739" s="33"/>
      <c r="Q2739" s="28"/>
      <c r="R2739" s="28"/>
      <c r="S2739" s="28"/>
      <c r="T2739" s="28"/>
      <c r="U2739" s="28"/>
      <c r="V2739" s="28"/>
      <c r="W2739" s="28"/>
      <c r="Y2739" s="28"/>
    </row>
    <row r="2740" spans="16:25">
      <c r="P2740" s="33"/>
      <c r="Q2740" s="28"/>
      <c r="R2740" s="28"/>
      <c r="S2740" s="28"/>
      <c r="T2740" s="28"/>
      <c r="U2740" s="28"/>
      <c r="V2740" s="28"/>
      <c r="W2740" s="28"/>
      <c r="Y2740" s="28"/>
    </row>
    <row r="2741" spans="16:25">
      <c r="P2741" s="33"/>
      <c r="Q2741" s="28"/>
      <c r="R2741" s="28"/>
      <c r="S2741" s="28"/>
      <c r="T2741" s="28"/>
      <c r="U2741" s="28"/>
      <c r="V2741" s="28"/>
      <c r="W2741" s="28"/>
      <c r="Y2741" s="28"/>
    </row>
    <row r="2742" spans="16:25">
      <c r="P2742" s="33"/>
      <c r="Q2742" s="28"/>
      <c r="R2742" s="28"/>
      <c r="S2742" s="28"/>
      <c r="T2742" s="28"/>
      <c r="U2742" s="28"/>
      <c r="V2742" s="28"/>
      <c r="W2742" s="28"/>
      <c r="Y2742" s="28"/>
    </row>
    <row r="2743" spans="16:25">
      <c r="P2743" s="33"/>
      <c r="Q2743" s="28"/>
      <c r="R2743" s="28"/>
      <c r="S2743" s="28"/>
      <c r="T2743" s="28"/>
      <c r="U2743" s="28"/>
      <c r="V2743" s="28"/>
      <c r="W2743" s="28"/>
      <c r="Y2743" s="28"/>
    </row>
    <row r="2744" spans="16:25">
      <c r="P2744" s="33"/>
      <c r="Q2744" s="28"/>
      <c r="R2744" s="28"/>
      <c r="S2744" s="28"/>
      <c r="T2744" s="28"/>
      <c r="U2744" s="28"/>
      <c r="V2744" s="28"/>
      <c r="W2744" s="28"/>
      <c r="Y2744" s="28"/>
    </row>
    <row r="2745" spans="16:25">
      <c r="P2745" s="33"/>
      <c r="Q2745" s="28"/>
      <c r="R2745" s="28"/>
      <c r="S2745" s="28"/>
      <c r="T2745" s="28"/>
      <c r="U2745" s="28"/>
      <c r="V2745" s="28"/>
      <c r="W2745" s="28"/>
      <c r="Y2745" s="28"/>
    </row>
    <row r="2746" spans="16:25">
      <c r="P2746" s="33"/>
      <c r="Q2746" s="28"/>
      <c r="R2746" s="28"/>
      <c r="S2746" s="28"/>
      <c r="T2746" s="28"/>
      <c r="U2746" s="28"/>
      <c r="V2746" s="28"/>
      <c r="W2746" s="28"/>
      <c r="Y2746" s="28"/>
    </row>
    <row r="2747" spans="16:25">
      <c r="P2747" s="33"/>
      <c r="Q2747" s="28"/>
      <c r="R2747" s="28"/>
      <c r="S2747" s="28"/>
      <c r="T2747" s="28"/>
      <c r="U2747" s="28"/>
      <c r="V2747" s="28"/>
      <c r="W2747" s="28"/>
      <c r="Y2747" s="28"/>
    </row>
    <row r="2748" spans="16:25">
      <c r="P2748" s="33"/>
      <c r="Q2748" s="28"/>
      <c r="R2748" s="28"/>
      <c r="S2748" s="28"/>
      <c r="T2748" s="28"/>
      <c r="U2748" s="28"/>
      <c r="V2748" s="28"/>
      <c r="W2748" s="28"/>
      <c r="Y2748" s="28"/>
    </row>
    <row r="2749" spans="16:25">
      <c r="P2749" s="33"/>
      <c r="Q2749" s="28"/>
      <c r="R2749" s="28"/>
      <c r="S2749" s="28"/>
      <c r="T2749" s="28"/>
      <c r="U2749" s="28"/>
      <c r="V2749" s="28"/>
      <c r="W2749" s="28"/>
      <c r="Y2749" s="28"/>
    </row>
    <row r="2750" spans="16:25">
      <c r="P2750" s="33"/>
      <c r="Q2750" s="28"/>
      <c r="R2750" s="28"/>
      <c r="S2750" s="28"/>
      <c r="T2750" s="28"/>
      <c r="U2750" s="28"/>
      <c r="V2750" s="28"/>
      <c r="W2750" s="28"/>
      <c r="Y2750" s="28"/>
    </row>
    <row r="2751" spans="16:25">
      <c r="P2751" s="33"/>
      <c r="Q2751" s="28"/>
      <c r="R2751" s="28"/>
      <c r="S2751" s="28"/>
      <c r="T2751" s="28"/>
      <c r="U2751" s="28"/>
      <c r="V2751" s="28"/>
      <c r="W2751" s="28"/>
      <c r="Y2751" s="28"/>
    </row>
    <row r="2752" spans="16:25">
      <c r="P2752" s="33"/>
      <c r="Q2752" s="28"/>
      <c r="R2752" s="28"/>
      <c r="S2752" s="28"/>
      <c r="T2752" s="28"/>
      <c r="U2752" s="28"/>
      <c r="V2752" s="28"/>
      <c r="W2752" s="28"/>
      <c r="Y2752" s="28"/>
    </row>
    <row r="2753" spans="16:25">
      <c r="P2753" s="33"/>
      <c r="Q2753" s="28"/>
      <c r="R2753" s="28"/>
      <c r="S2753" s="28"/>
      <c r="T2753" s="28"/>
      <c r="U2753" s="28"/>
      <c r="V2753" s="28"/>
      <c r="W2753" s="28"/>
      <c r="Y2753" s="28"/>
    </row>
    <row r="2754" spans="16:25">
      <c r="P2754" s="33"/>
      <c r="Q2754" s="28"/>
      <c r="R2754" s="28"/>
      <c r="S2754" s="28"/>
      <c r="T2754" s="28"/>
      <c r="U2754" s="28"/>
      <c r="V2754" s="28"/>
      <c r="W2754" s="28"/>
      <c r="Y2754" s="28"/>
    </row>
    <row r="2755" spans="16:25">
      <c r="P2755" s="33"/>
      <c r="Q2755" s="28"/>
      <c r="R2755" s="28"/>
      <c r="S2755" s="28"/>
      <c r="T2755" s="28"/>
      <c r="U2755" s="28"/>
      <c r="V2755" s="28"/>
      <c r="W2755" s="28"/>
      <c r="Y2755" s="28"/>
    </row>
    <row r="2756" spans="16:25">
      <c r="P2756" s="33"/>
      <c r="Q2756" s="28"/>
      <c r="R2756" s="28"/>
      <c r="S2756" s="28"/>
      <c r="T2756" s="28"/>
      <c r="U2756" s="28"/>
      <c r="V2756" s="28"/>
      <c r="W2756" s="28"/>
      <c r="Y2756" s="28"/>
    </row>
    <row r="2757" spans="16:25">
      <c r="P2757" s="33"/>
      <c r="Q2757" s="28"/>
      <c r="R2757" s="28"/>
      <c r="S2757" s="28"/>
      <c r="T2757" s="28"/>
      <c r="U2757" s="28"/>
      <c r="V2757" s="28"/>
      <c r="W2757" s="28"/>
      <c r="Y2757" s="28"/>
    </row>
    <row r="2758" spans="16:25">
      <c r="P2758" s="33"/>
      <c r="Q2758" s="28"/>
      <c r="R2758" s="28"/>
      <c r="S2758" s="28"/>
      <c r="T2758" s="28"/>
      <c r="U2758" s="28"/>
      <c r="V2758" s="28"/>
      <c r="W2758" s="28"/>
      <c r="Y2758" s="28"/>
    </row>
    <row r="2759" spans="16:25">
      <c r="P2759" s="33"/>
      <c r="Q2759" s="28"/>
      <c r="R2759" s="28"/>
      <c r="S2759" s="28"/>
      <c r="T2759" s="28"/>
      <c r="U2759" s="28"/>
      <c r="V2759" s="28"/>
      <c r="W2759" s="28"/>
      <c r="Y2759" s="28"/>
    </row>
    <row r="2760" spans="16:25">
      <c r="P2760" s="33"/>
      <c r="Q2760" s="28"/>
      <c r="R2760" s="28"/>
      <c r="S2760" s="28"/>
      <c r="T2760" s="28"/>
      <c r="U2760" s="28"/>
      <c r="V2760" s="28"/>
      <c r="W2760" s="28"/>
      <c r="Y2760" s="28"/>
    </row>
    <row r="2761" spans="16:25">
      <c r="P2761" s="33"/>
      <c r="Q2761" s="28"/>
      <c r="R2761" s="28"/>
      <c r="S2761" s="28"/>
      <c r="T2761" s="28"/>
      <c r="U2761" s="28"/>
      <c r="V2761" s="28"/>
      <c r="W2761" s="28"/>
      <c r="Y2761" s="28"/>
    </row>
    <row r="2762" spans="16:25">
      <c r="P2762" s="33"/>
      <c r="Q2762" s="28"/>
      <c r="R2762" s="28"/>
      <c r="S2762" s="28"/>
      <c r="T2762" s="28"/>
      <c r="U2762" s="28"/>
      <c r="V2762" s="28"/>
      <c r="W2762" s="28"/>
      <c r="Y2762" s="28"/>
    </row>
    <row r="2763" spans="16:25">
      <c r="P2763" s="33"/>
      <c r="Q2763" s="28"/>
      <c r="R2763" s="28"/>
      <c r="S2763" s="28"/>
      <c r="T2763" s="28"/>
      <c r="U2763" s="28"/>
      <c r="V2763" s="28"/>
      <c r="W2763" s="28"/>
      <c r="Y2763" s="28"/>
    </row>
    <row r="2764" spans="16:25">
      <c r="P2764" s="33"/>
      <c r="Q2764" s="28"/>
      <c r="R2764" s="28"/>
      <c r="S2764" s="28"/>
      <c r="T2764" s="28"/>
      <c r="U2764" s="28"/>
      <c r="V2764" s="28"/>
      <c r="W2764" s="28"/>
      <c r="Y2764" s="28"/>
    </row>
    <row r="2765" spans="16:25">
      <c r="P2765" s="33"/>
      <c r="Q2765" s="28"/>
      <c r="R2765" s="28"/>
      <c r="S2765" s="28"/>
      <c r="T2765" s="28"/>
      <c r="U2765" s="28"/>
      <c r="V2765" s="28"/>
      <c r="W2765" s="28"/>
      <c r="Y2765" s="28"/>
    </row>
    <row r="2766" spans="16:25">
      <c r="P2766" s="33"/>
      <c r="Q2766" s="28"/>
      <c r="R2766" s="28"/>
      <c r="S2766" s="28"/>
      <c r="T2766" s="28"/>
      <c r="U2766" s="28"/>
      <c r="V2766" s="28"/>
      <c r="W2766" s="28"/>
      <c r="Y2766" s="28"/>
    </row>
    <row r="2767" spans="16:25">
      <c r="P2767" s="33"/>
      <c r="Q2767" s="28"/>
      <c r="R2767" s="28"/>
      <c r="S2767" s="28"/>
      <c r="T2767" s="28"/>
      <c r="U2767" s="28"/>
      <c r="V2767" s="28"/>
      <c r="W2767" s="28"/>
      <c r="Y2767" s="28"/>
    </row>
    <row r="2768" spans="16:25">
      <c r="P2768" s="33"/>
      <c r="Q2768" s="28"/>
      <c r="R2768" s="28"/>
      <c r="S2768" s="28"/>
      <c r="T2768" s="28"/>
      <c r="U2768" s="28"/>
      <c r="V2768" s="28"/>
      <c r="W2768" s="28"/>
      <c r="Y2768" s="28"/>
    </row>
    <row r="2769" spans="16:25">
      <c r="P2769" s="33"/>
      <c r="Q2769" s="28"/>
      <c r="R2769" s="28"/>
      <c r="S2769" s="28"/>
      <c r="T2769" s="28"/>
      <c r="U2769" s="28"/>
      <c r="V2769" s="28"/>
      <c r="W2769" s="28"/>
      <c r="Y2769" s="28"/>
    </row>
    <row r="2770" spans="16:25">
      <c r="P2770" s="33"/>
      <c r="Q2770" s="28"/>
      <c r="R2770" s="28"/>
      <c r="S2770" s="28"/>
      <c r="T2770" s="28"/>
      <c r="U2770" s="28"/>
      <c r="V2770" s="28"/>
      <c r="W2770" s="28"/>
      <c r="Y2770" s="28"/>
    </row>
    <row r="2771" spans="16:25">
      <c r="P2771" s="33"/>
      <c r="Q2771" s="28"/>
      <c r="R2771" s="28"/>
      <c r="S2771" s="28"/>
      <c r="T2771" s="28"/>
      <c r="U2771" s="28"/>
      <c r="V2771" s="28"/>
      <c r="W2771" s="28"/>
      <c r="Y2771" s="28"/>
    </row>
    <row r="2772" spans="16:25">
      <c r="P2772" s="33"/>
      <c r="Q2772" s="28"/>
      <c r="R2772" s="28"/>
      <c r="S2772" s="28"/>
      <c r="T2772" s="28"/>
      <c r="U2772" s="28"/>
      <c r="V2772" s="28"/>
      <c r="W2772" s="28"/>
      <c r="Y2772" s="28"/>
    </row>
    <row r="2773" spans="16:25">
      <c r="P2773" s="33"/>
      <c r="Q2773" s="28"/>
      <c r="R2773" s="28"/>
      <c r="S2773" s="28"/>
      <c r="T2773" s="28"/>
      <c r="U2773" s="28"/>
      <c r="V2773" s="28"/>
      <c r="W2773" s="28"/>
      <c r="Y2773" s="28"/>
    </row>
    <row r="2774" spans="16:25">
      <c r="P2774" s="33"/>
      <c r="Q2774" s="28"/>
      <c r="R2774" s="28"/>
      <c r="S2774" s="28"/>
      <c r="T2774" s="28"/>
      <c r="U2774" s="28"/>
      <c r="V2774" s="28"/>
      <c r="W2774" s="28"/>
      <c r="Y2774" s="28"/>
    </row>
    <row r="2775" spans="16:25">
      <c r="P2775" s="33"/>
      <c r="Q2775" s="28"/>
      <c r="R2775" s="28"/>
      <c r="S2775" s="28"/>
      <c r="T2775" s="28"/>
      <c r="U2775" s="28"/>
      <c r="V2775" s="28"/>
      <c r="W2775" s="28"/>
      <c r="Y2775" s="28"/>
    </row>
    <row r="2776" spans="16:25">
      <c r="P2776" s="33"/>
      <c r="Q2776" s="28"/>
      <c r="R2776" s="28"/>
      <c r="S2776" s="28"/>
      <c r="T2776" s="28"/>
      <c r="U2776" s="28"/>
      <c r="V2776" s="28"/>
      <c r="W2776" s="28"/>
      <c r="Y2776" s="28"/>
    </row>
    <row r="2777" spans="16:25">
      <c r="P2777" s="33"/>
      <c r="Q2777" s="28"/>
      <c r="R2777" s="28"/>
      <c r="S2777" s="28"/>
      <c r="T2777" s="28"/>
      <c r="U2777" s="28"/>
      <c r="V2777" s="28"/>
      <c r="W2777" s="28"/>
      <c r="Y2777" s="28"/>
    </row>
    <row r="2778" spans="16:25">
      <c r="P2778" s="33"/>
      <c r="Q2778" s="28"/>
      <c r="R2778" s="28"/>
      <c r="S2778" s="28"/>
      <c r="T2778" s="28"/>
      <c r="U2778" s="28"/>
      <c r="V2778" s="28"/>
      <c r="W2778" s="28"/>
      <c r="Y2778" s="28"/>
    </row>
    <row r="2779" spans="16:25">
      <c r="P2779" s="33"/>
      <c r="Q2779" s="28"/>
      <c r="R2779" s="28"/>
      <c r="S2779" s="28"/>
      <c r="T2779" s="28"/>
      <c r="U2779" s="28"/>
      <c r="V2779" s="28"/>
      <c r="W2779" s="28"/>
      <c r="Y2779" s="28"/>
    </row>
    <row r="2780" spans="16:25">
      <c r="P2780" s="33"/>
      <c r="Q2780" s="28"/>
      <c r="R2780" s="28"/>
      <c r="S2780" s="28"/>
      <c r="T2780" s="28"/>
      <c r="U2780" s="28"/>
      <c r="V2780" s="28"/>
      <c r="W2780" s="28"/>
      <c r="Y2780" s="28"/>
    </row>
    <row r="2781" spans="16:25">
      <c r="P2781" s="33"/>
      <c r="Q2781" s="28"/>
      <c r="R2781" s="28"/>
      <c r="S2781" s="28"/>
      <c r="T2781" s="28"/>
      <c r="U2781" s="28"/>
      <c r="V2781" s="28"/>
      <c r="W2781" s="28"/>
      <c r="Y2781" s="28"/>
    </row>
    <row r="2782" spans="16:25">
      <c r="P2782" s="33"/>
      <c r="Q2782" s="28"/>
      <c r="R2782" s="28"/>
      <c r="S2782" s="28"/>
      <c r="T2782" s="28"/>
      <c r="U2782" s="28"/>
      <c r="V2782" s="28"/>
      <c r="W2782" s="28"/>
      <c r="Y2782" s="28"/>
    </row>
    <row r="2783" spans="16:25">
      <c r="P2783" s="33"/>
      <c r="Q2783" s="28"/>
      <c r="R2783" s="28"/>
      <c r="S2783" s="28"/>
      <c r="T2783" s="28"/>
      <c r="U2783" s="28"/>
      <c r="V2783" s="28"/>
      <c r="W2783" s="28"/>
      <c r="Y2783" s="28"/>
    </row>
    <row r="2784" spans="16:25">
      <c r="P2784" s="33"/>
      <c r="Q2784" s="28"/>
      <c r="R2784" s="28"/>
      <c r="S2784" s="28"/>
      <c r="T2784" s="28"/>
      <c r="U2784" s="28"/>
      <c r="V2784" s="28"/>
      <c r="W2784" s="28"/>
      <c r="Y2784" s="28"/>
    </row>
    <row r="2785" spans="16:25">
      <c r="P2785" s="33"/>
      <c r="Q2785" s="28"/>
      <c r="R2785" s="28"/>
      <c r="S2785" s="28"/>
      <c r="T2785" s="28"/>
      <c r="U2785" s="28"/>
      <c r="V2785" s="28"/>
      <c r="W2785" s="28"/>
      <c r="Y2785" s="28"/>
    </row>
    <row r="2786" spans="16:25">
      <c r="P2786" s="33"/>
      <c r="Q2786" s="28"/>
      <c r="R2786" s="28"/>
      <c r="S2786" s="28"/>
      <c r="T2786" s="28"/>
      <c r="U2786" s="28"/>
      <c r="V2786" s="28"/>
      <c r="W2786" s="28"/>
      <c r="Y2786" s="28"/>
    </row>
    <row r="2787" spans="16:25">
      <c r="P2787" s="33"/>
      <c r="Q2787" s="28"/>
      <c r="R2787" s="28"/>
      <c r="S2787" s="28"/>
      <c r="T2787" s="28"/>
      <c r="U2787" s="28"/>
      <c r="V2787" s="28"/>
      <c r="W2787" s="28"/>
      <c r="Y2787" s="28"/>
    </row>
    <row r="2788" spans="16:25">
      <c r="P2788" s="33"/>
      <c r="Q2788" s="28"/>
      <c r="R2788" s="28"/>
      <c r="S2788" s="28"/>
      <c r="T2788" s="28"/>
      <c r="U2788" s="28"/>
      <c r="V2788" s="28"/>
      <c r="W2788" s="28"/>
      <c r="Y2788" s="28"/>
    </row>
    <row r="2789" spans="16:25">
      <c r="P2789" s="33"/>
      <c r="Q2789" s="28"/>
      <c r="R2789" s="28"/>
      <c r="S2789" s="28"/>
      <c r="T2789" s="28"/>
      <c r="U2789" s="28"/>
      <c r="V2789" s="28"/>
      <c r="W2789" s="28"/>
      <c r="Y2789" s="28"/>
    </row>
    <row r="2790" spans="16:25">
      <c r="P2790" s="33"/>
      <c r="Q2790" s="28"/>
      <c r="R2790" s="28"/>
      <c r="S2790" s="28"/>
      <c r="T2790" s="28"/>
      <c r="U2790" s="28"/>
      <c r="V2790" s="28"/>
      <c r="W2790" s="28"/>
      <c r="Y2790" s="28"/>
    </row>
    <row r="2791" spans="16:25">
      <c r="P2791" s="33"/>
      <c r="Q2791" s="28"/>
      <c r="R2791" s="28"/>
      <c r="S2791" s="28"/>
      <c r="T2791" s="28"/>
      <c r="U2791" s="28"/>
      <c r="V2791" s="28"/>
      <c r="W2791" s="28"/>
      <c r="Y2791" s="28"/>
    </row>
    <row r="2792" spans="16:25">
      <c r="P2792" s="33"/>
      <c r="Q2792" s="28"/>
      <c r="R2792" s="28"/>
      <c r="S2792" s="28"/>
      <c r="T2792" s="28"/>
      <c r="U2792" s="28"/>
      <c r="V2792" s="28"/>
      <c r="W2792" s="28"/>
      <c r="Y2792" s="28"/>
    </row>
    <row r="2793" spans="16:25">
      <c r="P2793" s="33"/>
      <c r="Q2793" s="28"/>
      <c r="R2793" s="28"/>
      <c r="S2793" s="28"/>
      <c r="T2793" s="28"/>
      <c r="U2793" s="28"/>
      <c r="V2793" s="28"/>
      <c r="W2793" s="28"/>
      <c r="Y2793" s="28"/>
    </row>
    <row r="2794" spans="16:25">
      <c r="P2794" s="33"/>
      <c r="Q2794" s="28"/>
      <c r="R2794" s="28"/>
      <c r="S2794" s="28"/>
      <c r="T2794" s="28"/>
      <c r="U2794" s="28"/>
      <c r="V2794" s="28"/>
      <c r="W2794" s="28"/>
      <c r="Y2794" s="28"/>
    </row>
    <row r="2795" spans="16:25">
      <c r="P2795" s="33"/>
      <c r="Q2795" s="28"/>
      <c r="R2795" s="28"/>
      <c r="S2795" s="28"/>
      <c r="T2795" s="28"/>
      <c r="U2795" s="28"/>
      <c r="V2795" s="28"/>
      <c r="W2795" s="28"/>
      <c r="Y2795" s="28"/>
    </row>
    <row r="2796" spans="16:25">
      <c r="P2796" s="33"/>
      <c r="Q2796" s="28"/>
      <c r="R2796" s="28"/>
      <c r="S2796" s="28"/>
      <c r="T2796" s="28"/>
      <c r="U2796" s="28"/>
      <c r="V2796" s="28"/>
      <c r="W2796" s="28"/>
      <c r="Y2796" s="28"/>
    </row>
    <row r="2797" spans="16:25">
      <c r="P2797" s="33"/>
      <c r="Q2797" s="28"/>
      <c r="R2797" s="28"/>
      <c r="S2797" s="28"/>
      <c r="T2797" s="28"/>
      <c r="U2797" s="28"/>
      <c r="V2797" s="28"/>
      <c r="W2797" s="28"/>
      <c r="Y2797" s="28"/>
    </row>
    <row r="2798" spans="16:25">
      <c r="P2798" s="33"/>
      <c r="Q2798" s="28"/>
      <c r="R2798" s="28"/>
      <c r="S2798" s="28"/>
      <c r="T2798" s="28"/>
      <c r="U2798" s="28"/>
      <c r="V2798" s="28"/>
      <c r="W2798" s="28"/>
      <c r="Y2798" s="28"/>
    </row>
    <row r="2799" spans="16:25">
      <c r="P2799" s="33"/>
      <c r="Q2799" s="28"/>
      <c r="R2799" s="28"/>
      <c r="S2799" s="28"/>
      <c r="T2799" s="28"/>
      <c r="U2799" s="28"/>
      <c r="V2799" s="28"/>
      <c r="W2799" s="28"/>
      <c r="Y2799" s="28"/>
    </row>
    <row r="2800" spans="16:25">
      <c r="P2800" s="33"/>
      <c r="Q2800" s="28"/>
      <c r="R2800" s="28"/>
      <c r="S2800" s="28"/>
      <c r="T2800" s="28"/>
      <c r="U2800" s="28"/>
      <c r="V2800" s="28"/>
      <c r="W2800" s="28"/>
      <c r="Y2800" s="28"/>
    </row>
    <row r="2801" spans="16:25">
      <c r="P2801" s="33"/>
      <c r="Q2801" s="28"/>
      <c r="R2801" s="28"/>
      <c r="S2801" s="28"/>
      <c r="T2801" s="28"/>
      <c r="U2801" s="28"/>
      <c r="V2801" s="28"/>
      <c r="W2801" s="28"/>
      <c r="Y2801" s="28"/>
    </row>
    <row r="2802" spans="16:25">
      <c r="P2802" s="33"/>
      <c r="Q2802" s="28"/>
      <c r="R2802" s="28"/>
      <c r="S2802" s="28"/>
      <c r="T2802" s="28"/>
      <c r="U2802" s="28"/>
      <c r="V2802" s="28"/>
      <c r="W2802" s="28"/>
      <c r="Y2802" s="28"/>
    </row>
    <row r="2803" spans="16:25">
      <c r="P2803" s="33"/>
      <c r="Q2803" s="28"/>
      <c r="R2803" s="28"/>
      <c r="S2803" s="28"/>
      <c r="T2803" s="28"/>
      <c r="U2803" s="28"/>
      <c r="V2803" s="28"/>
      <c r="W2803" s="28"/>
      <c r="Y2803" s="28"/>
    </row>
    <row r="2804" spans="16:25">
      <c r="P2804" s="33"/>
      <c r="Q2804" s="28"/>
      <c r="R2804" s="28"/>
      <c r="S2804" s="28"/>
      <c r="T2804" s="28"/>
      <c r="U2804" s="28"/>
      <c r="V2804" s="28"/>
      <c r="W2804" s="28"/>
      <c r="Y2804" s="28"/>
    </row>
    <row r="2805" spans="16:25">
      <c r="P2805" s="33"/>
      <c r="Q2805" s="28"/>
      <c r="R2805" s="28"/>
      <c r="S2805" s="28"/>
      <c r="T2805" s="28"/>
      <c r="U2805" s="28"/>
      <c r="V2805" s="28"/>
      <c r="W2805" s="28"/>
      <c r="Y2805" s="28"/>
    </row>
    <row r="2806" spans="16:25">
      <c r="P2806" s="33"/>
      <c r="Q2806" s="28"/>
      <c r="R2806" s="28"/>
      <c r="S2806" s="28"/>
      <c r="T2806" s="28"/>
      <c r="U2806" s="28"/>
      <c r="V2806" s="28"/>
      <c r="W2806" s="28"/>
      <c r="Y2806" s="28"/>
    </row>
    <row r="2807" spans="16:25">
      <c r="P2807" s="33"/>
      <c r="Q2807" s="28"/>
      <c r="R2807" s="28"/>
      <c r="S2807" s="28"/>
      <c r="T2807" s="28"/>
      <c r="U2807" s="28"/>
      <c r="V2807" s="28"/>
      <c r="W2807" s="28"/>
      <c r="Y2807" s="28"/>
    </row>
    <row r="2808" spans="16:25">
      <c r="P2808" s="33"/>
      <c r="Q2808" s="28"/>
      <c r="R2808" s="28"/>
      <c r="S2808" s="28"/>
      <c r="T2808" s="28"/>
      <c r="U2808" s="28"/>
      <c r="V2808" s="28"/>
      <c r="W2808" s="28"/>
      <c r="Y2808" s="28"/>
    </row>
    <row r="2809" spans="16:25">
      <c r="P2809" s="33"/>
      <c r="Q2809" s="28"/>
      <c r="R2809" s="28"/>
      <c r="S2809" s="28"/>
      <c r="T2809" s="28"/>
      <c r="U2809" s="28"/>
      <c r="V2809" s="28"/>
      <c r="W2809" s="28"/>
      <c r="Y2809" s="28"/>
    </row>
    <row r="2810" spans="16:25">
      <c r="P2810" s="33"/>
      <c r="Q2810" s="28"/>
      <c r="R2810" s="28"/>
      <c r="S2810" s="28"/>
      <c r="T2810" s="28"/>
      <c r="U2810" s="28"/>
      <c r="V2810" s="28"/>
      <c r="W2810" s="28"/>
      <c r="Y2810" s="28"/>
    </row>
    <row r="2811" spans="16:25">
      <c r="P2811" s="33"/>
      <c r="Q2811" s="28"/>
      <c r="R2811" s="28"/>
      <c r="S2811" s="28"/>
      <c r="T2811" s="28"/>
      <c r="U2811" s="28"/>
      <c r="V2811" s="28"/>
      <c r="W2811" s="28"/>
      <c r="Y2811" s="28"/>
    </row>
    <row r="2812" spans="16:25">
      <c r="P2812" s="33"/>
      <c r="Q2812" s="28"/>
      <c r="R2812" s="28"/>
      <c r="S2812" s="28"/>
      <c r="T2812" s="28"/>
      <c r="U2812" s="28"/>
      <c r="V2812" s="28"/>
      <c r="W2812" s="28"/>
      <c r="Y2812" s="28"/>
    </row>
    <row r="2813" spans="16:25">
      <c r="P2813" s="33"/>
      <c r="Q2813" s="28"/>
      <c r="R2813" s="28"/>
      <c r="S2813" s="28"/>
      <c r="T2813" s="28"/>
      <c r="U2813" s="28"/>
      <c r="V2813" s="28"/>
      <c r="W2813" s="28"/>
      <c r="Y2813" s="28"/>
    </row>
    <row r="2814" spans="16:25">
      <c r="P2814" s="33"/>
      <c r="Q2814" s="28"/>
      <c r="R2814" s="28"/>
      <c r="S2814" s="28"/>
      <c r="T2814" s="28"/>
      <c r="U2814" s="28"/>
      <c r="V2814" s="28"/>
      <c r="W2814" s="28"/>
      <c r="Y2814" s="28"/>
    </row>
    <row r="2815" spans="16:25">
      <c r="P2815" s="33"/>
      <c r="Q2815" s="28"/>
      <c r="R2815" s="28"/>
      <c r="S2815" s="28"/>
      <c r="T2815" s="28"/>
      <c r="U2815" s="28"/>
      <c r="V2815" s="28"/>
      <c r="W2815" s="28"/>
      <c r="Y2815" s="28"/>
    </row>
    <row r="2816" spans="16:25">
      <c r="P2816" s="33"/>
      <c r="Q2816" s="28"/>
      <c r="R2816" s="28"/>
      <c r="S2816" s="28"/>
      <c r="T2816" s="28"/>
      <c r="U2816" s="28"/>
      <c r="V2816" s="28"/>
      <c r="W2816" s="28"/>
      <c r="Y2816" s="28"/>
    </row>
    <row r="2817" spans="16:25">
      <c r="P2817" s="33"/>
      <c r="Q2817" s="28"/>
      <c r="R2817" s="28"/>
      <c r="S2817" s="28"/>
      <c r="T2817" s="28"/>
      <c r="U2817" s="28"/>
      <c r="V2817" s="28"/>
      <c r="W2817" s="28"/>
      <c r="Y2817" s="28"/>
    </row>
    <row r="2818" spans="16:25">
      <c r="P2818" s="33"/>
      <c r="Q2818" s="28"/>
      <c r="R2818" s="28"/>
      <c r="S2818" s="28"/>
      <c r="T2818" s="28"/>
      <c r="U2818" s="28"/>
      <c r="V2818" s="28"/>
      <c r="W2818" s="28"/>
      <c r="Y2818" s="28"/>
    </row>
    <row r="2819" spans="16:25">
      <c r="P2819" s="33"/>
      <c r="Q2819" s="28"/>
      <c r="R2819" s="28"/>
      <c r="S2819" s="28"/>
      <c r="T2819" s="28"/>
      <c r="U2819" s="28"/>
      <c r="V2819" s="28"/>
      <c r="W2819" s="28"/>
      <c r="Y2819" s="28"/>
    </row>
    <row r="2820" spans="16:25">
      <c r="P2820" s="33"/>
      <c r="Q2820" s="28"/>
      <c r="R2820" s="28"/>
      <c r="S2820" s="28"/>
      <c r="T2820" s="28"/>
      <c r="U2820" s="28"/>
      <c r="V2820" s="28"/>
      <c r="W2820" s="28"/>
      <c r="Y2820" s="28"/>
    </row>
    <row r="2821" spans="16:25">
      <c r="P2821" s="33"/>
      <c r="Q2821" s="28"/>
      <c r="R2821" s="28"/>
      <c r="S2821" s="28"/>
      <c r="T2821" s="28"/>
      <c r="U2821" s="28"/>
      <c r="V2821" s="28"/>
      <c r="W2821" s="28"/>
      <c r="Y2821" s="28"/>
    </row>
    <row r="2822" spans="16:25">
      <c r="P2822" s="33"/>
      <c r="Q2822" s="28"/>
      <c r="R2822" s="28"/>
      <c r="S2822" s="28"/>
      <c r="T2822" s="28"/>
      <c r="U2822" s="28"/>
      <c r="V2822" s="28"/>
      <c r="W2822" s="28"/>
      <c r="Y2822" s="28"/>
    </row>
    <row r="2823" spans="16:25">
      <c r="P2823" s="33"/>
      <c r="Q2823" s="28"/>
      <c r="R2823" s="28"/>
      <c r="S2823" s="28"/>
      <c r="T2823" s="28"/>
      <c r="U2823" s="28"/>
      <c r="V2823" s="28"/>
      <c r="W2823" s="28"/>
      <c r="Y2823" s="28"/>
    </row>
    <row r="2824" spans="16:25">
      <c r="P2824" s="33"/>
      <c r="Q2824" s="28"/>
      <c r="R2824" s="28"/>
      <c r="S2824" s="28"/>
      <c r="T2824" s="28"/>
      <c r="U2824" s="28"/>
      <c r="V2824" s="28"/>
      <c r="W2824" s="28"/>
      <c r="Y2824" s="28"/>
    </row>
    <row r="2825" spans="16:25">
      <c r="P2825" s="33"/>
      <c r="Q2825" s="28"/>
      <c r="R2825" s="28"/>
      <c r="S2825" s="28"/>
      <c r="T2825" s="28"/>
      <c r="U2825" s="28"/>
      <c r="V2825" s="28"/>
      <c r="W2825" s="28"/>
      <c r="Y2825" s="28"/>
    </row>
    <row r="2826" spans="16:25">
      <c r="P2826" s="33"/>
      <c r="Q2826" s="28"/>
      <c r="R2826" s="28"/>
      <c r="S2826" s="28"/>
      <c r="T2826" s="28"/>
      <c r="U2826" s="28"/>
      <c r="V2826" s="28"/>
      <c r="W2826" s="28"/>
      <c r="Y2826" s="28"/>
    </row>
    <row r="2827" spans="16:25">
      <c r="P2827" s="33"/>
      <c r="Q2827" s="28"/>
      <c r="R2827" s="28"/>
      <c r="S2827" s="28"/>
      <c r="T2827" s="28"/>
      <c r="U2827" s="28"/>
      <c r="V2827" s="28"/>
      <c r="W2827" s="28"/>
      <c r="Y2827" s="28"/>
    </row>
    <row r="2828" spans="16:25">
      <c r="P2828" s="33"/>
      <c r="Q2828" s="28"/>
      <c r="R2828" s="28"/>
      <c r="S2828" s="28"/>
      <c r="T2828" s="28"/>
      <c r="U2828" s="28"/>
      <c r="V2828" s="28"/>
      <c r="W2828" s="28"/>
      <c r="Y2828" s="28"/>
    </row>
    <row r="2829" spans="16:25">
      <c r="P2829" s="33"/>
      <c r="Q2829" s="28"/>
      <c r="R2829" s="28"/>
      <c r="S2829" s="28"/>
      <c r="T2829" s="28"/>
      <c r="U2829" s="28"/>
      <c r="V2829" s="28"/>
      <c r="W2829" s="28"/>
      <c r="Y2829" s="28"/>
    </row>
    <row r="2830" spans="16:25">
      <c r="P2830" s="33"/>
      <c r="Q2830" s="28"/>
      <c r="R2830" s="28"/>
      <c r="S2830" s="28"/>
      <c r="T2830" s="28"/>
      <c r="U2830" s="28"/>
      <c r="V2830" s="28"/>
      <c r="W2830" s="28"/>
      <c r="Y2830" s="28"/>
    </row>
    <row r="2831" spans="16:25">
      <c r="P2831" s="33"/>
      <c r="Q2831" s="28"/>
      <c r="R2831" s="28"/>
      <c r="S2831" s="28"/>
      <c r="T2831" s="28"/>
      <c r="U2831" s="28"/>
      <c r="V2831" s="28"/>
      <c r="W2831" s="28"/>
      <c r="Y2831" s="28"/>
    </row>
    <row r="2832" spans="16:25">
      <c r="P2832" s="33"/>
      <c r="Q2832" s="28"/>
      <c r="R2832" s="28"/>
      <c r="S2832" s="28"/>
      <c r="T2832" s="28"/>
      <c r="U2832" s="28"/>
      <c r="V2832" s="28"/>
      <c r="W2832" s="28"/>
      <c r="Y2832" s="28"/>
    </row>
    <row r="2833" spans="16:25">
      <c r="P2833" s="33"/>
      <c r="Q2833" s="28"/>
      <c r="R2833" s="28"/>
      <c r="S2833" s="28"/>
      <c r="T2833" s="28"/>
      <c r="U2833" s="28"/>
      <c r="V2833" s="28"/>
      <c r="W2833" s="28"/>
      <c r="Y2833" s="28"/>
    </row>
    <row r="2834" spans="16:25">
      <c r="P2834" s="33"/>
      <c r="Q2834" s="28"/>
      <c r="R2834" s="28"/>
      <c r="S2834" s="28"/>
      <c r="T2834" s="28"/>
      <c r="U2834" s="28"/>
      <c r="V2834" s="28"/>
      <c r="W2834" s="28"/>
      <c r="Y2834" s="28"/>
    </row>
    <row r="2835" spans="16:25">
      <c r="P2835" s="33"/>
      <c r="Q2835" s="28"/>
      <c r="R2835" s="28"/>
      <c r="S2835" s="28"/>
      <c r="T2835" s="28"/>
      <c r="U2835" s="28"/>
      <c r="V2835" s="28"/>
      <c r="W2835" s="28"/>
      <c r="Y2835" s="28"/>
    </row>
    <row r="2836" spans="16:25">
      <c r="P2836" s="33"/>
      <c r="Q2836" s="28"/>
      <c r="R2836" s="28"/>
      <c r="S2836" s="28"/>
      <c r="T2836" s="28"/>
      <c r="U2836" s="28"/>
      <c r="V2836" s="28"/>
      <c r="W2836" s="28"/>
      <c r="Y2836" s="28"/>
    </row>
    <row r="2837" spans="16:25">
      <c r="P2837" s="33"/>
      <c r="Q2837" s="28"/>
      <c r="R2837" s="28"/>
      <c r="S2837" s="28"/>
      <c r="T2837" s="28"/>
      <c r="U2837" s="28"/>
      <c r="V2837" s="28"/>
      <c r="W2837" s="28"/>
      <c r="Y2837" s="28"/>
    </row>
    <row r="2838" spans="16:25">
      <c r="P2838" s="33"/>
      <c r="Q2838" s="28"/>
      <c r="R2838" s="28"/>
      <c r="S2838" s="28"/>
      <c r="T2838" s="28"/>
      <c r="U2838" s="28"/>
      <c r="V2838" s="28"/>
      <c r="W2838" s="28"/>
      <c r="Y2838" s="28"/>
    </row>
    <row r="2839" spans="16:25">
      <c r="P2839" s="33"/>
      <c r="Q2839" s="28"/>
      <c r="R2839" s="28"/>
      <c r="S2839" s="28"/>
      <c r="T2839" s="28"/>
      <c r="U2839" s="28"/>
      <c r="V2839" s="28"/>
      <c r="W2839" s="28"/>
      <c r="Y2839" s="28"/>
    </row>
    <row r="2840" spans="16:25">
      <c r="P2840" s="33"/>
      <c r="Q2840" s="28"/>
      <c r="R2840" s="28"/>
      <c r="S2840" s="28"/>
      <c r="T2840" s="28"/>
      <c r="U2840" s="28"/>
      <c r="V2840" s="28"/>
      <c r="W2840" s="28"/>
      <c r="Y2840" s="28"/>
    </row>
    <row r="2841" spans="16:25">
      <c r="P2841" s="33"/>
      <c r="Q2841" s="28"/>
      <c r="R2841" s="28"/>
      <c r="S2841" s="28"/>
      <c r="T2841" s="28"/>
      <c r="U2841" s="28"/>
      <c r="V2841" s="28"/>
      <c r="W2841" s="28"/>
      <c r="Y2841" s="28"/>
    </row>
    <row r="2842" spans="16:25">
      <c r="P2842" s="33"/>
      <c r="Q2842" s="28"/>
      <c r="R2842" s="28"/>
      <c r="S2842" s="28"/>
      <c r="T2842" s="28"/>
      <c r="U2842" s="28"/>
      <c r="V2842" s="28"/>
      <c r="W2842" s="28"/>
      <c r="Y2842" s="28"/>
    </row>
    <row r="2843" spans="16:25">
      <c r="P2843" s="33"/>
      <c r="Q2843" s="28"/>
      <c r="R2843" s="28"/>
      <c r="S2843" s="28"/>
      <c r="T2843" s="28"/>
      <c r="U2843" s="28"/>
      <c r="V2843" s="28"/>
      <c r="W2843" s="28"/>
      <c r="Y2843" s="28"/>
    </row>
    <row r="2844" spans="16:25">
      <c r="P2844" s="33"/>
      <c r="Q2844" s="28"/>
      <c r="R2844" s="28"/>
      <c r="S2844" s="28"/>
      <c r="T2844" s="28"/>
      <c r="U2844" s="28"/>
      <c r="V2844" s="28"/>
      <c r="W2844" s="28"/>
      <c r="Y2844" s="28"/>
    </row>
    <row r="2845" spans="16:25">
      <c r="P2845" s="33"/>
      <c r="Q2845" s="28"/>
      <c r="R2845" s="28"/>
      <c r="S2845" s="28"/>
      <c r="T2845" s="28"/>
      <c r="U2845" s="28"/>
      <c r="V2845" s="28"/>
      <c r="W2845" s="28"/>
      <c r="Y2845" s="28"/>
    </row>
    <row r="2846" spans="16:25">
      <c r="P2846" s="33"/>
      <c r="Q2846" s="28"/>
      <c r="R2846" s="28"/>
      <c r="S2846" s="28"/>
      <c r="T2846" s="28"/>
      <c r="U2846" s="28"/>
      <c r="V2846" s="28"/>
      <c r="W2846" s="28"/>
      <c r="Y2846" s="28"/>
    </row>
    <row r="2847" spans="16:25">
      <c r="P2847" s="33"/>
      <c r="Q2847" s="28"/>
      <c r="R2847" s="28"/>
      <c r="S2847" s="28"/>
      <c r="T2847" s="28"/>
      <c r="U2847" s="28"/>
      <c r="V2847" s="28"/>
      <c r="W2847" s="28"/>
      <c r="Y2847" s="28"/>
    </row>
    <row r="2848" spans="16:25">
      <c r="P2848" s="33"/>
      <c r="Q2848" s="28"/>
      <c r="R2848" s="28"/>
      <c r="S2848" s="28"/>
      <c r="T2848" s="28"/>
      <c r="U2848" s="28"/>
      <c r="V2848" s="28"/>
      <c r="W2848" s="28"/>
      <c r="Y2848" s="28"/>
    </row>
    <row r="2849" spans="16:25">
      <c r="P2849" s="33"/>
      <c r="Q2849" s="28"/>
      <c r="R2849" s="28"/>
      <c r="S2849" s="28"/>
      <c r="T2849" s="28"/>
      <c r="U2849" s="28"/>
      <c r="V2849" s="28"/>
      <c r="W2849" s="28"/>
      <c r="Y2849" s="28"/>
    </row>
    <row r="2850" spans="16:25">
      <c r="P2850" s="33"/>
      <c r="Q2850" s="28"/>
      <c r="R2850" s="28"/>
      <c r="S2850" s="28"/>
      <c r="T2850" s="28"/>
      <c r="U2850" s="28"/>
      <c r="V2850" s="28"/>
      <c r="W2850" s="28"/>
      <c r="Y2850" s="28"/>
    </row>
    <row r="2851" spans="16:25">
      <c r="P2851" s="33"/>
      <c r="Q2851" s="28"/>
      <c r="R2851" s="28"/>
      <c r="S2851" s="28"/>
      <c r="T2851" s="28"/>
      <c r="U2851" s="28"/>
      <c r="V2851" s="28"/>
      <c r="W2851" s="28"/>
      <c r="Y2851" s="28"/>
    </row>
    <row r="2852" spans="16:25">
      <c r="P2852" s="33"/>
      <c r="Q2852" s="28"/>
      <c r="R2852" s="28"/>
      <c r="S2852" s="28"/>
      <c r="T2852" s="28"/>
      <c r="U2852" s="28"/>
      <c r="V2852" s="28"/>
      <c r="W2852" s="28"/>
      <c r="Y2852" s="28"/>
    </row>
    <row r="2853" spans="16:25">
      <c r="P2853" s="33"/>
      <c r="Q2853" s="28"/>
      <c r="R2853" s="28"/>
      <c r="S2853" s="28"/>
      <c r="T2853" s="28"/>
      <c r="U2853" s="28"/>
      <c r="V2853" s="28"/>
      <c r="W2853" s="28"/>
      <c r="Y2853" s="28"/>
    </row>
    <row r="2854" spans="16:25">
      <c r="P2854" s="33"/>
      <c r="Q2854" s="28"/>
      <c r="R2854" s="28"/>
      <c r="S2854" s="28"/>
      <c r="T2854" s="28"/>
      <c r="U2854" s="28"/>
      <c r="V2854" s="28"/>
      <c r="W2854" s="28"/>
      <c r="Y2854" s="28"/>
    </row>
    <row r="2855" spans="16:25">
      <c r="P2855" s="33"/>
      <c r="Q2855" s="28"/>
      <c r="R2855" s="28"/>
      <c r="S2855" s="28"/>
      <c r="T2855" s="28"/>
      <c r="U2855" s="28"/>
      <c r="V2855" s="28"/>
      <c r="W2855" s="28"/>
      <c r="Y2855" s="28"/>
    </row>
    <row r="2856" spans="16:25">
      <c r="P2856" s="33"/>
      <c r="Q2856" s="28"/>
      <c r="R2856" s="28"/>
      <c r="S2856" s="28"/>
      <c r="T2856" s="28"/>
      <c r="U2856" s="28"/>
      <c r="V2856" s="28"/>
      <c r="W2856" s="28"/>
      <c r="Y2856" s="28"/>
    </row>
    <row r="2857" spans="16:25">
      <c r="P2857" s="33"/>
      <c r="Q2857" s="28"/>
      <c r="R2857" s="28"/>
      <c r="S2857" s="28"/>
      <c r="T2857" s="28"/>
      <c r="U2857" s="28"/>
      <c r="V2857" s="28"/>
      <c r="W2857" s="28"/>
      <c r="Y2857" s="28"/>
    </row>
    <row r="2858" spans="16:25">
      <c r="P2858" s="33"/>
      <c r="Q2858" s="28"/>
      <c r="R2858" s="28"/>
      <c r="S2858" s="28"/>
      <c r="T2858" s="28"/>
      <c r="U2858" s="28"/>
      <c r="V2858" s="28"/>
      <c r="W2858" s="28"/>
      <c r="Y2858" s="28"/>
    </row>
    <row r="2859" spans="16:25">
      <c r="P2859" s="33"/>
      <c r="Q2859" s="28"/>
      <c r="R2859" s="28"/>
      <c r="S2859" s="28"/>
      <c r="T2859" s="28"/>
      <c r="U2859" s="28"/>
      <c r="V2859" s="28"/>
      <c r="W2859" s="28"/>
      <c r="Y2859" s="28"/>
    </row>
    <row r="2860" spans="16:25">
      <c r="P2860" s="33"/>
      <c r="Q2860" s="28"/>
      <c r="R2860" s="28"/>
      <c r="S2860" s="28"/>
      <c r="T2860" s="28"/>
      <c r="U2860" s="28"/>
      <c r="V2860" s="28"/>
      <c r="W2860" s="28"/>
      <c r="Y2860" s="28"/>
    </row>
    <row r="2861" spans="16:25">
      <c r="P2861" s="33"/>
      <c r="Q2861" s="28"/>
      <c r="R2861" s="28"/>
      <c r="S2861" s="28"/>
      <c r="T2861" s="28"/>
      <c r="U2861" s="28"/>
      <c r="V2861" s="28"/>
      <c r="W2861" s="28"/>
      <c r="Y2861" s="28"/>
    </row>
    <row r="2862" spans="16:25">
      <c r="P2862" s="33"/>
      <c r="Q2862" s="28"/>
      <c r="R2862" s="28"/>
      <c r="S2862" s="28"/>
      <c r="T2862" s="28"/>
      <c r="U2862" s="28"/>
      <c r="V2862" s="28"/>
      <c r="W2862" s="28"/>
      <c r="Y2862" s="28"/>
    </row>
    <row r="2863" spans="16:25">
      <c r="P2863" s="33"/>
      <c r="Q2863" s="28"/>
      <c r="R2863" s="28"/>
      <c r="S2863" s="28"/>
      <c r="T2863" s="28"/>
      <c r="U2863" s="28"/>
      <c r="V2863" s="28"/>
      <c r="W2863" s="28"/>
      <c r="Y2863" s="28"/>
    </row>
    <row r="2864" spans="16:25">
      <c r="P2864" s="33"/>
      <c r="Q2864" s="28"/>
      <c r="R2864" s="28"/>
      <c r="S2864" s="28"/>
      <c r="T2864" s="28"/>
      <c r="U2864" s="28"/>
      <c r="V2864" s="28"/>
      <c r="W2864" s="28"/>
      <c r="Y2864" s="28"/>
    </row>
    <row r="2865" spans="16:25">
      <c r="P2865" s="33"/>
      <c r="Q2865" s="28"/>
      <c r="R2865" s="28"/>
      <c r="S2865" s="28"/>
      <c r="T2865" s="28"/>
      <c r="U2865" s="28"/>
      <c r="V2865" s="28"/>
      <c r="W2865" s="28"/>
      <c r="Y2865" s="28"/>
    </row>
    <row r="2866" spans="16:25">
      <c r="P2866" s="33"/>
      <c r="Q2866" s="28"/>
      <c r="R2866" s="28"/>
      <c r="S2866" s="28"/>
      <c r="T2866" s="28"/>
      <c r="U2866" s="28"/>
      <c r="V2866" s="28"/>
      <c r="W2866" s="28"/>
      <c r="Y2866" s="28"/>
    </row>
    <row r="2867" spans="16:25">
      <c r="P2867" s="33"/>
      <c r="Q2867" s="28"/>
      <c r="R2867" s="28"/>
      <c r="S2867" s="28"/>
      <c r="T2867" s="28"/>
      <c r="U2867" s="28"/>
      <c r="V2867" s="28"/>
      <c r="W2867" s="28"/>
      <c r="Y2867" s="28"/>
    </row>
    <row r="2868" spans="16:25">
      <c r="P2868" s="33"/>
      <c r="Q2868" s="28"/>
      <c r="R2868" s="28"/>
      <c r="S2868" s="28"/>
      <c r="T2868" s="28"/>
      <c r="U2868" s="28"/>
      <c r="V2868" s="28"/>
      <c r="W2868" s="28"/>
      <c r="Y2868" s="28"/>
    </row>
    <row r="2869" spans="16:25">
      <c r="P2869" s="33"/>
      <c r="Q2869" s="28"/>
      <c r="R2869" s="28"/>
      <c r="S2869" s="28"/>
      <c r="T2869" s="28"/>
      <c r="U2869" s="28"/>
      <c r="V2869" s="28"/>
      <c r="W2869" s="28"/>
      <c r="Y2869" s="28"/>
    </row>
    <row r="2870" spans="16:25">
      <c r="P2870" s="33"/>
      <c r="Q2870" s="28"/>
      <c r="R2870" s="28"/>
      <c r="S2870" s="28"/>
      <c r="T2870" s="28"/>
      <c r="U2870" s="28"/>
      <c r="V2870" s="28"/>
      <c r="W2870" s="28"/>
      <c r="Y2870" s="28"/>
    </row>
    <row r="2871" spans="16:25">
      <c r="P2871" s="33"/>
      <c r="Q2871" s="28"/>
      <c r="R2871" s="28"/>
      <c r="S2871" s="28"/>
      <c r="T2871" s="28"/>
      <c r="U2871" s="28"/>
      <c r="V2871" s="28"/>
      <c r="W2871" s="28"/>
      <c r="Y2871" s="28"/>
    </row>
    <row r="2872" spans="16:25">
      <c r="P2872" s="33"/>
      <c r="Q2872" s="28"/>
      <c r="R2872" s="28"/>
      <c r="S2872" s="28"/>
      <c r="T2872" s="28"/>
      <c r="U2872" s="28"/>
      <c r="V2872" s="28"/>
      <c r="W2872" s="28"/>
      <c r="Y2872" s="28"/>
    </row>
    <row r="2873" spans="16:25">
      <c r="P2873" s="33"/>
      <c r="Q2873" s="28"/>
      <c r="R2873" s="28"/>
      <c r="S2873" s="28"/>
      <c r="T2873" s="28"/>
      <c r="U2873" s="28"/>
      <c r="V2873" s="28"/>
      <c r="W2873" s="28"/>
      <c r="Y2873" s="28"/>
    </row>
    <row r="2874" spans="16:25">
      <c r="P2874" s="33"/>
      <c r="Q2874" s="28"/>
      <c r="R2874" s="28"/>
      <c r="S2874" s="28"/>
      <c r="T2874" s="28"/>
      <c r="U2874" s="28"/>
      <c r="V2874" s="28"/>
      <c r="W2874" s="28"/>
      <c r="Y2874" s="28"/>
    </row>
    <row r="2875" spans="16:25">
      <c r="P2875" s="33"/>
      <c r="Q2875" s="28"/>
      <c r="R2875" s="28"/>
      <c r="S2875" s="28"/>
      <c r="T2875" s="28"/>
      <c r="U2875" s="28"/>
      <c r="V2875" s="28"/>
      <c r="W2875" s="28"/>
      <c r="Y2875" s="28"/>
    </row>
    <row r="2876" spans="16:25">
      <c r="P2876" s="33"/>
      <c r="Q2876" s="28"/>
      <c r="R2876" s="28"/>
      <c r="S2876" s="28"/>
      <c r="T2876" s="28"/>
      <c r="U2876" s="28"/>
      <c r="V2876" s="28"/>
      <c r="W2876" s="28"/>
      <c r="Y2876" s="28"/>
    </row>
    <row r="2877" spans="16:25">
      <c r="P2877" s="33"/>
      <c r="Q2877" s="28"/>
      <c r="R2877" s="28"/>
      <c r="S2877" s="28"/>
      <c r="T2877" s="28"/>
      <c r="U2877" s="28"/>
      <c r="V2877" s="28"/>
      <c r="W2877" s="28"/>
      <c r="Y2877" s="28"/>
    </row>
    <row r="2878" spans="16:25">
      <c r="P2878" s="33"/>
      <c r="Q2878" s="28"/>
      <c r="R2878" s="28"/>
      <c r="S2878" s="28"/>
      <c r="T2878" s="28"/>
      <c r="U2878" s="28"/>
      <c r="V2878" s="28"/>
      <c r="W2878" s="28"/>
      <c r="Y2878" s="28"/>
    </row>
    <row r="2879" spans="16:25">
      <c r="P2879" s="33"/>
      <c r="Q2879" s="28"/>
      <c r="R2879" s="28"/>
      <c r="S2879" s="28"/>
      <c r="T2879" s="28"/>
      <c r="U2879" s="28"/>
      <c r="V2879" s="28"/>
      <c r="W2879" s="28"/>
      <c r="Y2879" s="28"/>
    </row>
    <row r="2880" spans="16:25">
      <c r="P2880" s="33"/>
      <c r="Q2880" s="28"/>
      <c r="R2880" s="28"/>
      <c r="S2880" s="28"/>
      <c r="T2880" s="28"/>
      <c r="U2880" s="28"/>
      <c r="V2880" s="28"/>
      <c r="W2880" s="28"/>
      <c r="Y2880" s="28"/>
    </row>
    <row r="2881" spans="16:25">
      <c r="P2881" s="33"/>
      <c r="Q2881" s="28"/>
      <c r="R2881" s="28"/>
      <c r="S2881" s="28"/>
      <c r="T2881" s="28"/>
      <c r="U2881" s="28"/>
      <c r="V2881" s="28"/>
      <c r="W2881" s="28"/>
      <c r="Y2881" s="28"/>
    </row>
    <row r="2882" spans="16:25">
      <c r="P2882" s="33"/>
      <c r="Q2882" s="28"/>
      <c r="R2882" s="28"/>
      <c r="S2882" s="28"/>
      <c r="T2882" s="28"/>
      <c r="U2882" s="28"/>
      <c r="V2882" s="28"/>
      <c r="W2882" s="28"/>
      <c r="Y2882" s="28"/>
    </row>
    <row r="2883" spans="16:25">
      <c r="P2883" s="33"/>
      <c r="Q2883" s="28"/>
      <c r="R2883" s="28"/>
      <c r="S2883" s="28"/>
      <c r="T2883" s="28"/>
      <c r="U2883" s="28"/>
      <c r="V2883" s="28"/>
      <c r="W2883" s="28"/>
      <c r="Y2883" s="28"/>
    </row>
    <row r="2884" spans="16:25">
      <c r="P2884" s="33"/>
      <c r="Q2884" s="28"/>
      <c r="R2884" s="28"/>
      <c r="S2884" s="28"/>
      <c r="T2884" s="28"/>
      <c r="U2884" s="28"/>
      <c r="V2884" s="28"/>
      <c r="W2884" s="28"/>
      <c r="Y2884" s="28"/>
    </row>
    <row r="2885" spans="16:25">
      <c r="P2885" s="33"/>
      <c r="Q2885" s="28"/>
      <c r="R2885" s="28"/>
      <c r="S2885" s="28"/>
      <c r="T2885" s="28"/>
      <c r="U2885" s="28"/>
      <c r="V2885" s="28"/>
      <c r="W2885" s="28"/>
      <c r="Y2885" s="28"/>
    </row>
    <row r="2886" spans="16:25">
      <c r="P2886" s="33"/>
      <c r="Q2886" s="28"/>
      <c r="R2886" s="28"/>
      <c r="S2886" s="28"/>
      <c r="T2886" s="28"/>
      <c r="U2886" s="28"/>
      <c r="V2886" s="28"/>
      <c r="W2886" s="28"/>
      <c r="Y2886" s="28"/>
    </row>
    <row r="2887" spans="16:25">
      <c r="P2887" s="33"/>
      <c r="Q2887" s="28"/>
      <c r="R2887" s="28"/>
      <c r="S2887" s="28"/>
      <c r="T2887" s="28"/>
      <c r="U2887" s="28"/>
      <c r="V2887" s="28"/>
      <c r="W2887" s="28"/>
      <c r="Y2887" s="28"/>
    </row>
    <row r="2888" spans="16:25">
      <c r="P2888" s="33"/>
      <c r="Q2888" s="28"/>
      <c r="R2888" s="28"/>
      <c r="S2888" s="28"/>
      <c r="T2888" s="28"/>
      <c r="U2888" s="28"/>
      <c r="V2888" s="28"/>
      <c r="W2888" s="28"/>
      <c r="Y2888" s="28"/>
    </row>
    <row r="2889" spans="16:25">
      <c r="P2889" s="33"/>
      <c r="Q2889" s="28"/>
      <c r="R2889" s="28"/>
      <c r="S2889" s="28"/>
      <c r="T2889" s="28"/>
      <c r="U2889" s="28"/>
      <c r="V2889" s="28"/>
      <c r="W2889" s="28"/>
      <c r="Y2889" s="28"/>
    </row>
    <row r="2890" spans="16:25">
      <c r="P2890" s="33"/>
      <c r="Q2890" s="28"/>
      <c r="R2890" s="28"/>
      <c r="S2890" s="28"/>
      <c r="T2890" s="28"/>
      <c r="U2890" s="28"/>
      <c r="V2890" s="28"/>
      <c r="W2890" s="28"/>
      <c r="Y2890" s="28"/>
    </row>
    <row r="2891" spans="16:25">
      <c r="P2891" s="33"/>
      <c r="Q2891" s="28"/>
      <c r="R2891" s="28"/>
      <c r="S2891" s="28"/>
      <c r="T2891" s="28"/>
      <c r="U2891" s="28"/>
      <c r="V2891" s="28"/>
      <c r="W2891" s="28"/>
      <c r="Y2891" s="28"/>
    </row>
    <row r="2892" spans="16:25">
      <c r="P2892" s="33"/>
      <c r="Q2892" s="28"/>
      <c r="R2892" s="28"/>
      <c r="S2892" s="28"/>
      <c r="T2892" s="28"/>
      <c r="U2892" s="28"/>
      <c r="V2892" s="28"/>
      <c r="W2892" s="28"/>
      <c r="Y2892" s="28"/>
    </row>
    <row r="2893" spans="16:25">
      <c r="P2893" s="33"/>
      <c r="Q2893" s="28"/>
      <c r="R2893" s="28"/>
      <c r="S2893" s="28"/>
      <c r="T2893" s="28"/>
      <c r="U2893" s="28"/>
      <c r="V2893" s="28"/>
      <c r="W2893" s="28"/>
      <c r="Y2893" s="28"/>
    </row>
    <row r="2894" spans="16:25">
      <c r="P2894" s="33"/>
      <c r="Q2894" s="28"/>
      <c r="R2894" s="28"/>
      <c r="S2894" s="28"/>
      <c r="T2894" s="28"/>
      <c r="U2894" s="28"/>
      <c r="V2894" s="28"/>
      <c r="W2894" s="28"/>
      <c r="Y2894" s="28"/>
    </row>
    <row r="2895" spans="16:25">
      <c r="P2895" s="33"/>
      <c r="Q2895" s="28"/>
      <c r="R2895" s="28"/>
      <c r="S2895" s="28"/>
      <c r="T2895" s="28"/>
      <c r="U2895" s="28"/>
      <c r="V2895" s="28"/>
      <c r="W2895" s="28"/>
      <c r="Y2895" s="28"/>
    </row>
    <row r="2896" spans="16:25">
      <c r="P2896" s="33"/>
      <c r="Q2896" s="28"/>
      <c r="R2896" s="28"/>
      <c r="S2896" s="28"/>
      <c r="T2896" s="28"/>
      <c r="U2896" s="28"/>
      <c r="V2896" s="28"/>
      <c r="W2896" s="28"/>
      <c r="Y2896" s="28"/>
    </row>
    <row r="2897" spans="16:25">
      <c r="P2897" s="33"/>
      <c r="Q2897" s="28"/>
      <c r="R2897" s="28"/>
      <c r="S2897" s="28"/>
      <c r="T2897" s="28"/>
      <c r="U2897" s="28"/>
      <c r="V2897" s="28"/>
      <c r="W2897" s="28"/>
      <c r="Y2897" s="28"/>
    </row>
    <row r="2898" spans="16:25">
      <c r="P2898" s="33"/>
      <c r="Q2898" s="28"/>
      <c r="R2898" s="28"/>
      <c r="S2898" s="28"/>
      <c r="T2898" s="28"/>
      <c r="U2898" s="28"/>
      <c r="V2898" s="28"/>
      <c r="W2898" s="28"/>
      <c r="Y2898" s="28"/>
    </row>
    <row r="2899" spans="16:25">
      <c r="P2899" s="33"/>
      <c r="Q2899" s="28"/>
      <c r="R2899" s="28"/>
      <c r="S2899" s="28"/>
      <c r="T2899" s="28"/>
      <c r="U2899" s="28"/>
      <c r="V2899" s="28"/>
      <c r="W2899" s="28"/>
      <c r="Y2899" s="28"/>
    </row>
    <row r="2900" spans="16:25">
      <c r="P2900" s="33"/>
      <c r="Q2900" s="28"/>
      <c r="R2900" s="28"/>
      <c r="S2900" s="28"/>
      <c r="T2900" s="28"/>
      <c r="U2900" s="28"/>
      <c r="V2900" s="28"/>
      <c r="W2900" s="28"/>
      <c r="Y2900" s="28"/>
    </row>
    <row r="2901" spans="16:25">
      <c r="P2901" s="33"/>
      <c r="Q2901" s="28"/>
      <c r="R2901" s="28"/>
      <c r="S2901" s="28"/>
      <c r="T2901" s="28"/>
      <c r="U2901" s="28"/>
      <c r="V2901" s="28"/>
      <c r="W2901" s="28"/>
      <c r="Y2901" s="28"/>
    </row>
    <row r="2902" spans="16:25">
      <c r="P2902" s="33"/>
      <c r="Q2902" s="28"/>
      <c r="R2902" s="28"/>
      <c r="S2902" s="28"/>
      <c r="T2902" s="28"/>
      <c r="U2902" s="28"/>
      <c r="V2902" s="28"/>
      <c r="W2902" s="28"/>
      <c r="Y2902" s="28"/>
    </row>
    <row r="2903" spans="16:25">
      <c r="P2903" s="33"/>
      <c r="Q2903" s="28"/>
      <c r="R2903" s="28"/>
      <c r="S2903" s="28"/>
      <c r="T2903" s="28"/>
      <c r="U2903" s="28"/>
      <c r="V2903" s="28"/>
      <c r="W2903" s="28"/>
      <c r="Y2903" s="28"/>
    </row>
    <row r="2904" spans="16:25">
      <c r="P2904" s="33"/>
      <c r="Q2904" s="28"/>
      <c r="R2904" s="28"/>
      <c r="S2904" s="28"/>
      <c r="T2904" s="28"/>
      <c r="U2904" s="28"/>
      <c r="V2904" s="28"/>
      <c r="W2904" s="28"/>
      <c r="Y2904" s="28"/>
    </row>
    <row r="2905" spans="16:25">
      <c r="P2905" s="33"/>
      <c r="Q2905" s="28"/>
      <c r="R2905" s="28"/>
      <c r="S2905" s="28"/>
      <c r="T2905" s="28"/>
      <c r="U2905" s="28"/>
      <c r="V2905" s="28"/>
      <c r="W2905" s="28"/>
      <c r="Y2905" s="28"/>
    </row>
    <row r="2906" spans="16:25">
      <c r="P2906" s="33"/>
      <c r="Q2906" s="28"/>
      <c r="R2906" s="28"/>
      <c r="S2906" s="28"/>
      <c r="T2906" s="28"/>
      <c r="U2906" s="28"/>
      <c r="V2906" s="28"/>
      <c r="W2906" s="28"/>
      <c r="Y2906" s="28"/>
    </row>
    <row r="2907" spans="16:25">
      <c r="P2907" s="33"/>
      <c r="Q2907" s="28"/>
      <c r="R2907" s="28"/>
      <c r="S2907" s="28"/>
      <c r="T2907" s="28"/>
      <c r="U2907" s="28"/>
      <c r="V2907" s="28"/>
      <c r="W2907" s="28"/>
      <c r="Y2907" s="28"/>
    </row>
    <row r="2908" spans="16:25">
      <c r="P2908" s="33"/>
      <c r="Q2908" s="28"/>
      <c r="R2908" s="28"/>
      <c r="S2908" s="28"/>
      <c r="T2908" s="28"/>
      <c r="U2908" s="28"/>
      <c r="V2908" s="28"/>
      <c r="W2908" s="28"/>
      <c r="Y2908" s="28"/>
    </row>
    <row r="2909" spans="16:25">
      <c r="P2909" s="33"/>
      <c r="Q2909" s="28"/>
      <c r="R2909" s="28"/>
      <c r="S2909" s="28"/>
      <c r="T2909" s="28"/>
      <c r="U2909" s="28"/>
      <c r="V2909" s="28"/>
      <c r="W2909" s="28"/>
      <c r="Y2909" s="28"/>
    </row>
    <row r="2910" spans="16:25">
      <c r="P2910" s="33"/>
      <c r="Q2910" s="28"/>
      <c r="R2910" s="28"/>
      <c r="S2910" s="28"/>
      <c r="T2910" s="28"/>
      <c r="U2910" s="28"/>
      <c r="V2910" s="28"/>
      <c r="W2910" s="28"/>
      <c r="Y2910" s="28"/>
    </row>
    <row r="2911" spans="16:25">
      <c r="P2911" s="33"/>
      <c r="Q2911" s="28"/>
      <c r="R2911" s="28"/>
      <c r="S2911" s="28"/>
      <c r="T2911" s="28"/>
      <c r="U2911" s="28"/>
      <c r="V2911" s="28"/>
      <c r="W2911" s="28"/>
      <c r="Y2911" s="28"/>
    </row>
    <row r="2912" spans="16:25">
      <c r="P2912" s="33"/>
      <c r="Q2912" s="28"/>
      <c r="R2912" s="28"/>
      <c r="S2912" s="28"/>
      <c r="T2912" s="28"/>
      <c r="U2912" s="28"/>
      <c r="V2912" s="28"/>
      <c r="W2912" s="28"/>
      <c r="Y2912" s="28"/>
    </row>
    <row r="2913" spans="16:25">
      <c r="P2913" s="33"/>
      <c r="Q2913" s="28"/>
      <c r="R2913" s="28"/>
      <c r="S2913" s="28"/>
      <c r="T2913" s="28"/>
      <c r="U2913" s="28"/>
      <c r="V2913" s="28"/>
      <c r="W2913" s="28"/>
      <c r="Y2913" s="28"/>
    </row>
    <row r="2914" spans="16:25">
      <c r="P2914" s="33"/>
      <c r="Q2914" s="28"/>
      <c r="R2914" s="28"/>
      <c r="S2914" s="28"/>
      <c r="T2914" s="28"/>
      <c r="U2914" s="28"/>
      <c r="V2914" s="28"/>
      <c r="W2914" s="28"/>
      <c r="Y2914" s="28"/>
    </row>
    <row r="2915" spans="16:25">
      <c r="P2915" s="33"/>
      <c r="Q2915" s="28"/>
      <c r="R2915" s="28"/>
      <c r="S2915" s="28"/>
      <c r="T2915" s="28"/>
      <c r="U2915" s="28"/>
      <c r="V2915" s="28"/>
      <c r="W2915" s="28"/>
      <c r="Y2915" s="28"/>
    </row>
    <row r="2916" spans="16:25">
      <c r="P2916" s="33"/>
      <c r="Q2916" s="28"/>
      <c r="R2916" s="28"/>
      <c r="S2916" s="28"/>
      <c r="T2916" s="28"/>
      <c r="U2916" s="28"/>
      <c r="V2916" s="28"/>
      <c r="W2916" s="28"/>
      <c r="Y2916" s="28"/>
    </row>
    <row r="2917" spans="16:25">
      <c r="P2917" s="33"/>
      <c r="Q2917" s="28"/>
      <c r="R2917" s="28"/>
      <c r="S2917" s="28"/>
      <c r="T2917" s="28"/>
      <c r="U2917" s="28"/>
      <c r="V2917" s="28"/>
      <c r="W2917" s="28"/>
      <c r="Y2917" s="28"/>
    </row>
    <row r="2918" spans="16:25">
      <c r="P2918" s="33"/>
      <c r="Q2918" s="28"/>
      <c r="R2918" s="28"/>
      <c r="S2918" s="28"/>
      <c r="T2918" s="28"/>
      <c r="U2918" s="28"/>
      <c r="V2918" s="28"/>
      <c r="W2918" s="28"/>
      <c r="Y2918" s="28"/>
    </row>
    <row r="2919" spans="16:25">
      <c r="P2919" s="33"/>
      <c r="Q2919" s="28"/>
      <c r="R2919" s="28"/>
      <c r="S2919" s="28"/>
      <c r="T2919" s="28"/>
      <c r="U2919" s="28"/>
      <c r="V2919" s="28"/>
      <c r="W2919" s="28"/>
      <c r="Y2919" s="28"/>
    </row>
    <row r="2920" spans="16:25">
      <c r="P2920" s="33"/>
      <c r="Q2920" s="28"/>
      <c r="R2920" s="28"/>
      <c r="S2920" s="28"/>
      <c r="T2920" s="28"/>
      <c r="U2920" s="28"/>
      <c r="V2920" s="28"/>
      <c r="W2920" s="28"/>
      <c r="Y2920" s="28"/>
    </row>
    <row r="2921" spans="16:25">
      <c r="P2921" s="33"/>
      <c r="Q2921" s="28"/>
      <c r="R2921" s="28"/>
      <c r="S2921" s="28"/>
      <c r="T2921" s="28"/>
      <c r="U2921" s="28"/>
      <c r="V2921" s="28"/>
      <c r="W2921" s="28"/>
      <c r="Y2921" s="28"/>
    </row>
    <row r="2922" spans="16:25">
      <c r="P2922" s="33"/>
      <c r="Q2922" s="28"/>
      <c r="R2922" s="28"/>
      <c r="S2922" s="28"/>
      <c r="T2922" s="28"/>
      <c r="U2922" s="28"/>
      <c r="V2922" s="28"/>
      <c r="W2922" s="28"/>
      <c r="Y2922" s="28"/>
    </row>
    <row r="2923" spans="16:25">
      <c r="P2923" s="33"/>
      <c r="Q2923" s="28"/>
      <c r="R2923" s="28"/>
      <c r="S2923" s="28"/>
      <c r="T2923" s="28"/>
      <c r="U2923" s="28"/>
      <c r="V2923" s="28"/>
      <c r="W2923" s="28"/>
      <c r="Y2923" s="28"/>
    </row>
    <row r="2924" spans="16:25">
      <c r="P2924" s="33"/>
      <c r="Q2924" s="28"/>
      <c r="R2924" s="28"/>
      <c r="S2924" s="28"/>
      <c r="T2924" s="28"/>
      <c r="U2924" s="28"/>
      <c r="V2924" s="28"/>
      <c r="W2924" s="28"/>
      <c r="Y2924" s="28"/>
    </row>
    <row r="2925" spans="16:25">
      <c r="P2925" s="33"/>
      <c r="Q2925" s="28"/>
      <c r="R2925" s="28"/>
      <c r="S2925" s="28"/>
      <c r="T2925" s="28"/>
      <c r="U2925" s="28"/>
      <c r="V2925" s="28"/>
      <c r="W2925" s="28"/>
      <c r="Y2925" s="28"/>
    </row>
    <row r="2926" spans="16:25">
      <c r="P2926" s="33"/>
      <c r="Q2926" s="28"/>
      <c r="R2926" s="28"/>
      <c r="S2926" s="28"/>
      <c r="T2926" s="28"/>
      <c r="U2926" s="28"/>
      <c r="V2926" s="28"/>
      <c r="W2926" s="28"/>
      <c r="Y2926" s="28"/>
    </row>
    <row r="2927" spans="16:25">
      <c r="P2927" s="33"/>
      <c r="Q2927" s="28"/>
      <c r="R2927" s="28"/>
      <c r="S2927" s="28"/>
      <c r="T2927" s="28"/>
      <c r="U2927" s="28"/>
      <c r="V2927" s="28"/>
      <c r="W2927" s="28"/>
      <c r="Y2927" s="28"/>
    </row>
    <row r="2928" spans="16:25">
      <c r="P2928" s="33"/>
      <c r="Q2928" s="28"/>
      <c r="R2928" s="28"/>
      <c r="S2928" s="28"/>
      <c r="T2928" s="28"/>
      <c r="U2928" s="28"/>
      <c r="V2928" s="28"/>
      <c r="W2928" s="28"/>
      <c r="Y2928" s="28"/>
    </row>
    <row r="2929" spans="16:25">
      <c r="P2929" s="33"/>
      <c r="Q2929" s="28"/>
      <c r="R2929" s="28"/>
      <c r="S2929" s="28"/>
      <c r="T2929" s="28"/>
      <c r="U2929" s="28"/>
      <c r="V2929" s="28"/>
      <c r="W2929" s="28"/>
      <c r="Y2929" s="28"/>
    </row>
    <row r="2930" spans="16:25">
      <c r="P2930" s="33"/>
      <c r="Q2930" s="28"/>
      <c r="R2930" s="28"/>
      <c r="S2930" s="28"/>
      <c r="T2930" s="28"/>
      <c r="U2930" s="28"/>
      <c r="V2930" s="28"/>
      <c r="W2930" s="28"/>
      <c r="Y2930" s="28"/>
    </row>
    <row r="2931" spans="16:25">
      <c r="P2931" s="33"/>
      <c r="Q2931" s="28"/>
      <c r="R2931" s="28"/>
      <c r="S2931" s="28"/>
      <c r="T2931" s="28"/>
      <c r="U2931" s="28"/>
      <c r="V2931" s="28"/>
      <c r="W2931" s="28"/>
      <c r="Y2931" s="28"/>
    </row>
    <row r="2932" spans="16:25">
      <c r="P2932" s="33"/>
      <c r="Q2932" s="28"/>
      <c r="R2932" s="28"/>
      <c r="S2932" s="28"/>
      <c r="T2932" s="28"/>
      <c r="U2932" s="28"/>
      <c r="V2932" s="28"/>
      <c r="W2932" s="28"/>
      <c r="Y2932" s="28"/>
    </row>
    <row r="2933" spans="16:25">
      <c r="P2933" s="33"/>
      <c r="Q2933" s="28"/>
      <c r="R2933" s="28"/>
      <c r="S2933" s="28"/>
      <c r="T2933" s="28"/>
      <c r="U2933" s="28"/>
      <c r="V2933" s="28"/>
      <c r="W2933" s="28"/>
      <c r="Y2933" s="28"/>
    </row>
    <row r="2934" spans="16:25">
      <c r="P2934" s="33"/>
      <c r="Q2934" s="28"/>
      <c r="R2934" s="28"/>
      <c r="S2934" s="28"/>
      <c r="T2934" s="28"/>
      <c r="U2934" s="28"/>
      <c r="V2934" s="28"/>
      <c r="W2934" s="28"/>
      <c r="Y2934" s="28"/>
    </row>
    <row r="2935" spans="16:25">
      <c r="P2935" s="33"/>
      <c r="Q2935" s="28"/>
      <c r="R2935" s="28"/>
      <c r="S2935" s="28"/>
      <c r="T2935" s="28"/>
      <c r="U2935" s="28"/>
      <c r="V2935" s="28"/>
      <c r="W2935" s="28"/>
      <c r="Y2935" s="28"/>
    </row>
    <row r="2936" spans="16:25">
      <c r="P2936" s="33"/>
      <c r="Q2936" s="28"/>
      <c r="R2936" s="28"/>
      <c r="S2936" s="28"/>
      <c r="T2936" s="28"/>
      <c r="U2936" s="28"/>
      <c r="V2936" s="28"/>
      <c r="W2936" s="28"/>
      <c r="Y2936" s="28"/>
    </row>
    <row r="2937" spans="16:25">
      <c r="P2937" s="33"/>
      <c r="Q2937" s="28"/>
      <c r="R2937" s="28"/>
      <c r="S2937" s="28"/>
      <c r="T2937" s="28"/>
      <c r="U2937" s="28"/>
      <c r="V2937" s="28"/>
      <c r="W2937" s="28"/>
      <c r="Y2937" s="28"/>
    </row>
    <row r="2938" spans="16:25">
      <c r="P2938" s="33"/>
      <c r="Q2938" s="28"/>
      <c r="R2938" s="28"/>
      <c r="S2938" s="28"/>
      <c r="T2938" s="28"/>
      <c r="U2938" s="28"/>
      <c r="V2938" s="28"/>
      <c r="W2938" s="28"/>
      <c r="Y2938" s="28"/>
    </row>
    <row r="2939" spans="16:25">
      <c r="P2939" s="33"/>
      <c r="Q2939" s="28"/>
      <c r="R2939" s="28"/>
      <c r="S2939" s="28"/>
      <c r="T2939" s="28"/>
      <c r="U2939" s="28"/>
      <c r="V2939" s="28"/>
      <c r="W2939" s="28"/>
      <c r="Y2939" s="28"/>
    </row>
    <row r="2940" spans="16:25">
      <c r="P2940" s="33"/>
      <c r="Q2940" s="28"/>
      <c r="R2940" s="28"/>
      <c r="S2940" s="28"/>
      <c r="T2940" s="28"/>
      <c r="U2940" s="28"/>
      <c r="V2940" s="28"/>
      <c r="W2940" s="28"/>
      <c r="Y2940" s="28"/>
    </row>
    <row r="2941" spans="16:25">
      <c r="P2941" s="33"/>
      <c r="Q2941" s="28"/>
      <c r="R2941" s="28"/>
      <c r="S2941" s="28"/>
      <c r="T2941" s="28"/>
      <c r="U2941" s="28"/>
      <c r="V2941" s="28"/>
      <c r="W2941" s="28"/>
      <c r="Y2941" s="28"/>
    </row>
    <row r="2942" spans="16:25">
      <c r="P2942" s="33"/>
      <c r="Q2942" s="28"/>
      <c r="R2942" s="28"/>
      <c r="S2942" s="28"/>
      <c r="T2942" s="28"/>
      <c r="U2942" s="28"/>
      <c r="V2942" s="28"/>
      <c r="W2942" s="28"/>
      <c r="Y2942" s="28"/>
    </row>
    <row r="2943" spans="16:25">
      <c r="P2943" s="33"/>
      <c r="Q2943" s="28"/>
      <c r="R2943" s="28"/>
      <c r="S2943" s="28"/>
      <c r="T2943" s="28"/>
      <c r="U2943" s="28"/>
      <c r="V2943" s="28"/>
      <c r="W2943" s="28"/>
      <c r="Y2943" s="28"/>
    </row>
    <row r="2944" spans="16:25">
      <c r="P2944" s="33"/>
      <c r="Q2944" s="28"/>
      <c r="R2944" s="28"/>
      <c r="S2944" s="28"/>
      <c r="T2944" s="28"/>
      <c r="U2944" s="28"/>
      <c r="V2944" s="28"/>
      <c r="W2944" s="28"/>
      <c r="Y2944" s="28"/>
    </row>
    <row r="2945" spans="16:25">
      <c r="P2945" s="33"/>
      <c r="Q2945" s="28"/>
      <c r="R2945" s="28"/>
      <c r="S2945" s="28"/>
      <c r="T2945" s="28"/>
      <c r="U2945" s="28"/>
      <c r="V2945" s="28"/>
      <c r="W2945" s="28"/>
      <c r="Y2945" s="28"/>
    </row>
    <row r="2946" spans="16:25">
      <c r="P2946" s="33"/>
      <c r="Q2946" s="28"/>
      <c r="R2946" s="28"/>
      <c r="S2946" s="28"/>
      <c r="T2946" s="28"/>
      <c r="U2946" s="28"/>
      <c r="V2946" s="28"/>
      <c r="W2946" s="28"/>
      <c r="Y2946" s="28"/>
    </row>
    <row r="2947" spans="16:25">
      <c r="P2947" s="33"/>
      <c r="Q2947" s="28"/>
      <c r="R2947" s="28"/>
      <c r="S2947" s="28"/>
      <c r="T2947" s="28"/>
      <c r="U2947" s="28"/>
      <c r="V2947" s="28"/>
      <c r="W2947" s="28"/>
      <c r="Y2947" s="28"/>
    </row>
    <row r="2948" spans="16:25">
      <c r="P2948" s="33"/>
      <c r="Q2948" s="28"/>
      <c r="R2948" s="28"/>
      <c r="S2948" s="28"/>
      <c r="T2948" s="28"/>
      <c r="U2948" s="28"/>
      <c r="V2948" s="28"/>
      <c r="W2948" s="28"/>
      <c r="Y2948" s="28"/>
    </row>
    <row r="2949" spans="16:25">
      <c r="P2949" s="33"/>
      <c r="Q2949" s="28"/>
      <c r="R2949" s="28"/>
      <c r="S2949" s="28"/>
      <c r="T2949" s="28"/>
      <c r="U2949" s="28"/>
      <c r="V2949" s="28"/>
      <c r="W2949" s="28"/>
      <c r="Y2949" s="28"/>
    </row>
    <row r="2950" spans="16:25">
      <c r="P2950" s="33"/>
      <c r="Q2950" s="28"/>
      <c r="R2950" s="28"/>
      <c r="S2950" s="28"/>
      <c r="T2950" s="28"/>
      <c r="U2950" s="28"/>
      <c r="V2950" s="28"/>
      <c r="W2950" s="28"/>
      <c r="Y2950" s="28"/>
    </row>
    <row r="2951" spans="16:25">
      <c r="P2951" s="33"/>
      <c r="Q2951" s="28"/>
      <c r="R2951" s="28"/>
      <c r="S2951" s="28"/>
      <c r="T2951" s="28"/>
      <c r="U2951" s="28"/>
      <c r="V2951" s="28"/>
      <c r="W2951" s="28"/>
      <c r="Y2951" s="28"/>
    </row>
    <row r="2952" spans="16:25">
      <c r="P2952" s="33"/>
      <c r="Q2952" s="28"/>
      <c r="R2952" s="28"/>
      <c r="S2952" s="28"/>
      <c r="T2952" s="28"/>
      <c r="U2952" s="28"/>
      <c r="V2952" s="28"/>
      <c r="W2952" s="28"/>
      <c r="Y2952" s="28"/>
    </row>
    <row r="2953" spans="16:25">
      <c r="P2953" s="33"/>
      <c r="Q2953" s="28"/>
      <c r="R2953" s="28"/>
      <c r="S2953" s="28"/>
      <c r="T2953" s="28"/>
      <c r="U2953" s="28"/>
      <c r="V2953" s="28"/>
      <c r="W2953" s="28"/>
      <c r="Y2953" s="28"/>
    </row>
    <row r="2954" spans="16:25">
      <c r="P2954" s="33"/>
      <c r="Q2954" s="28"/>
      <c r="R2954" s="28"/>
      <c r="S2954" s="28"/>
      <c r="T2954" s="28"/>
      <c r="U2954" s="28"/>
      <c r="V2954" s="28"/>
      <c r="W2954" s="28"/>
      <c r="Y2954" s="28"/>
    </row>
    <row r="2955" spans="16:25">
      <c r="P2955" s="33"/>
      <c r="Q2955" s="28"/>
      <c r="R2955" s="28"/>
      <c r="S2955" s="28"/>
      <c r="T2955" s="28"/>
      <c r="U2955" s="28"/>
      <c r="V2955" s="28"/>
      <c r="W2955" s="28"/>
      <c r="Y2955" s="28"/>
    </row>
    <row r="2956" spans="16:25">
      <c r="P2956" s="33"/>
      <c r="Q2956" s="28"/>
      <c r="R2956" s="28"/>
      <c r="S2956" s="28"/>
      <c r="T2956" s="28"/>
      <c r="U2956" s="28"/>
      <c r="V2956" s="28"/>
      <c r="W2956" s="28"/>
      <c r="Y2956" s="28"/>
    </row>
    <row r="2957" spans="16:25">
      <c r="P2957" s="33"/>
      <c r="Q2957" s="28"/>
      <c r="R2957" s="28"/>
      <c r="S2957" s="28"/>
      <c r="T2957" s="28"/>
      <c r="U2957" s="28"/>
      <c r="V2957" s="28"/>
      <c r="W2957" s="28"/>
      <c r="Y2957" s="28"/>
    </row>
    <row r="2958" spans="16:25">
      <c r="P2958" s="33"/>
      <c r="Q2958" s="28"/>
      <c r="R2958" s="28"/>
      <c r="S2958" s="28"/>
      <c r="T2958" s="28"/>
      <c r="U2958" s="28"/>
      <c r="V2958" s="28"/>
      <c r="W2958" s="28"/>
      <c r="Y2958" s="28"/>
    </row>
    <row r="2959" spans="16:25">
      <c r="P2959" s="33"/>
      <c r="Q2959" s="28"/>
      <c r="R2959" s="28"/>
      <c r="S2959" s="28"/>
      <c r="T2959" s="28"/>
      <c r="U2959" s="28"/>
      <c r="V2959" s="28"/>
      <c r="W2959" s="28"/>
      <c r="Y2959" s="28"/>
    </row>
    <row r="2960" spans="16:25">
      <c r="P2960" s="33"/>
      <c r="Q2960" s="28"/>
      <c r="R2960" s="28"/>
      <c r="S2960" s="28"/>
      <c r="T2960" s="28"/>
      <c r="U2960" s="28"/>
      <c r="V2960" s="28"/>
      <c r="W2960" s="28"/>
      <c r="Y2960" s="28"/>
    </row>
    <row r="2961" spans="16:25">
      <c r="P2961" s="33"/>
      <c r="Q2961" s="28"/>
      <c r="R2961" s="28"/>
      <c r="S2961" s="28"/>
      <c r="T2961" s="28"/>
      <c r="U2961" s="28"/>
      <c r="V2961" s="28"/>
      <c r="W2961" s="28"/>
      <c r="Y2961" s="28"/>
    </row>
    <row r="2962" spans="16:25">
      <c r="P2962" s="33"/>
      <c r="Q2962" s="28"/>
      <c r="R2962" s="28"/>
      <c r="S2962" s="28"/>
      <c r="T2962" s="28"/>
      <c r="U2962" s="28"/>
      <c r="V2962" s="28"/>
      <c r="W2962" s="28"/>
      <c r="Y2962" s="28"/>
    </row>
    <row r="2963" spans="16:25">
      <c r="P2963" s="33"/>
      <c r="Q2963" s="28"/>
      <c r="R2963" s="28"/>
      <c r="S2963" s="28"/>
      <c r="T2963" s="28"/>
      <c r="U2963" s="28"/>
      <c r="V2963" s="28"/>
      <c r="W2963" s="28"/>
      <c r="Y2963" s="28"/>
    </row>
    <row r="2964" spans="16:25">
      <c r="P2964" s="33"/>
      <c r="Q2964" s="28"/>
      <c r="R2964" s="28"/>
      <c r="S2964" s="28"/>
      <c r="T2964" s="28"/>
      <c r="U2964" s="28"/>
      <c r="V2964" s="28"/>
      <c r="W2964" s="28"/>
      <c r="Y2964" s="28"/>
    </row>
    <row r="2965" spans="16:25">
      <c r="P2965" s="33"/>
      <c r="Q2965" s="28"/>
      <c r="R2965" s="28"/>
      <c r="S2965" s="28"/>
      <c r="T2965" s="28"/>
      <c r="U2965" s="28"/>
      <c r="V2965" s="28"/>
      <c r="W2965" s="28"/>
      <c r="Y2965" s="28"/>
    </row>
    <row r="2966" spans="16:25">
      <c r="P2966" s="33"/>
      <c r="Q2966" s="28"/>
      <c r="R2966" s="28"/>
      <c r="S2966" s="28"/>
      <c r="T2966" s="28"/>
      <c r="U2966" s="28"/>
      <c r="V2966" s="28"/>
      <c r="W2966" s="28"/>
      <c r="Y2966" s="28"/>
    </row>
    <row r="2967" spans="16:25">
      <c r="P2967" s="33"/>
      <c r="Q2967" s="28"/>
      <c r="R2967" s="28"/>
      <c r="S2967" s="28"/>
      <c r="T2967" s="28"/>
      <c r="U2967" s="28"/>
      <c r="V2967" s="28"/>
      <c r="W2967" s="28"/>
      <c r="Y2967" s="28"/>
    </row>
    <row r="2968" spans="16:25">
      <c r="P2968" s="33"/>
      <c r="Q2968" s="28"/>
      <c r="R2968" s="28"/>
      <c r="S2968" s="28"/>
      <c r="T2968" s="28"/>
      <c r="U2968" s="28"/>
      <c r="V2968" s="28"/>
      <c r="W2968" s="28"/>
      <c r="Y2968" s="28"/>
    </row>
    <row r="2969" spans="16:25">
      <c r="P2969" s="33"/>
      <c r="Q2969" s="28"/>
      <c r="R2969" s="28"/>
      <c r="S2969" s="28"/>
      <c r="T2969" s="28"/>
      <c r="U2969" s="28"/>
      <c r="V2969" s="28"/>
      <c r="W2969" s="28"/>
      <c r="Y2969" s="28"/>
    </row>
    <row r="2970" spans="16:25">
      <c r="P2970" s="33"/>
      <c r="Q2970" s="28"/>
      <c r="R2970" s="28"/>
      <c r="S2970" s="28"/>
      <c r="T2970" s="28"/>
      <c r="U2970" s="28"/>
      <c r="V2970" s="28"/>
      <c r="W2970" s="28"/>
      <c r="Y2970" s="28"/>
    </row>
    <row r="2971" spans="16:25">
      <c r="P2971" s="33"/>
      <c r="Q2971" s="28"/>
      <c r="R2971" s="28"/>
      <c r="S2971" s="28"/>
      <c r="T2971" s="28"/>
      <c r="U2971" s="28"/>
      <c r="V2971" s="28"/>
      <c r="W2971" s="28"/>
      <c r="Y2971" s="28"/>
    </row>
    <row r="2972" spans="16:25">
      <c r="P2972" s="33"/>
      <c r="Q2972" s="28"/>
      <c r="R2972" s="28"/>
      <c r="S2972" s="28"/>
      <c r="T2972" s="28"/>
      <c r="U2972" s="28"/>
      <c r="V2972" s="28"/>
      <c r="W2972" s="28"/>
      <c r="Y2972" s="28"/>
    </row>
    <row r="2973" spans="16:25">
      <c r="P2973" s="33"/>
      <c r="Q2973" s="28"/>
      <c r="R2973" s="28"/>
      <c r="S2973" s="28"/>
      <c r="T2973" s="28"/>
      <c r="U2973" s="28"/>
      <c r="V2973" s="28"/>
      <c r="W2973" s="28"/>
      <c r="Y2973" s="28"/>
    </row>
    <row r="2974" spans="16:25">
      <c r="P2974" s="33"/>
      <c r="Q2974" s="28"/>
      <c r="R2974" s="28"/>
      <c r="S2974" s="28"/>
      <c r="T2974" s="28"/>
      <c r="U2974" s="28"/>
      <c r="V2974" s="28"/>
      <c r="W2974" s="28"/>
      <c r="Y2974" s="28"/>
    </row>
    <row r="2975" spans="16:25">
      <c r="P2975" s="33"/>
      <c r="Q2975" s="28"/>
      <c r="R2975" s="28"/>
      <c r="S2975" s="28"/>
      <c r="T2975" s="28"/>
      <c r="U2975" s="28"/>
      <c r="V2975" s="28"/>
      <c r="W2975" s="28"/>
      <c r="Y2975" s="28"/>
    </row>
    <row r="2976" spans="16:25">
      <c r="P2976" s="33"/>
      <c r="Q2976" s="28"/>
      <c r="R2976" s="28"/>
      <c r="S2976" s="28"/>
      <c r="T2976" s="28"/>
      <c r="U2976" s="28"/>
      <c r="V2976" s="28"/>
      <c r="W2976" s="28"/>
      <c r="Y2976" s="28"/>
    </row>
    <row r="2977" spans="16:25">
      <c r="P2977" s="33"/>
      <c r="Q2977" s="28"/>
      <c r="R2977" s="28"/>
      <c r="S2977" s="28"/>
      <c r="T2977" s="28"/>
      <c r="U2977" s="28"/>
      <c r="V2977" s="28"/>
      <c r="W2977" s="28"/>
      <c r="Y2977" s="28"/>
    </row>
    <row r="2978" spans="16:25">
      <c r="P2978" s="33"/>
      <c r="Q2978" s="28"/>
      <c r="R2978" s="28"/>
      <c r="S2978" s="28"/>
      <c r="T2978" s="28"/>
      <c r="U2978" s="28"/>
      <c r="V2978" s="28"/>
      <c r="W2978" s="28"/>
      <c r="Y2978" s="28"/>
    </row>
    <row r="2979" spans="16:25">
      <c r="P2979" s="33"/>
      <c r="Q2979" s="28"/>
      <c r="R2979" s="28"/>
      <c r="S2979" s="28"/>
      <c r="T2979" s="28"/>
      <c r="U2979" s="28"/>
      <c r="V2979" s="28"/>
      <c r="W2979" s="28"/>
      <c r="Y2979" s="28"/>
    </row>
    <row r="2980" spans="16:25">
      <c r="P2980" s="33"/>
      <c r="Q2980" s="28"/>
      <c r="R2980" s="28"/>
      <c r="S2980" s="28"/>
      <c r="T2980" s="28"/>
      <c r="U2980" s="28"/>
      <c r="V2980" s="28"/>
      <c r="W2980" s="28"/>
      <c r="Y2980" s="28"/>
    </row>
    <row r="2981" spans="16:25">
      <c r="P2981" s="33"/>
      <c r="Q2981" s="28"/>
      <c r="R2981" s="28"/>
      <c r="S2981" s="28"/>
      <c r="T2981" s="28"/>
      <c r="U2981" s="28"/>
      <c r="V2981" s="28"/>
      <c r="W2981" s="28"/>
      <c r="Y2981" s="28"/>
    </row>
    <row r="2982" spans="16:25">
      <c r="P2982" s="33"/>
      <c r="Q2982" s="28"/>
      <c r="R2982" s="28"/>
      <c r="S2982" s="28"/>
      <c r="T2982" s="28"/>
      <c r="U2982" s="28"/>
      <c r="V2982" s="28"/>
      <c r="W2982" s="28"/>
      <c r="Y2982" s="28"/>
    </row>
    <row r="2983" spans="16:25">
      <c r="P2983" s="33"/>
      <c r="Q2983" s="28"/>
      <c r="R2983" s="28"/>
      <c r="S2983" s="28"/>
      <c r="T2983" s="28"/>
      <c r="U2983" s="28"/>
      <c r="V2983" s="28"/>
      <c r="W2983" s="28"/>
      <c r="Y2983" s="28"/>
    </row>
    <row r="2984" spans="16:25">
      <c r="P2984" s="33"/>
      <c r="Q2984" s="28"/>
      <c r="R2984" s="28"/>
      <c r="S2984" s="28"/>
      <c r="T2984" s="28"/>
      <c r="U2984" s="28"/>
      <c r="V2984" s="28"/>
      <c r="W2984" s="28"/>
      <c r="Y2984" s="28"/>
    </row>
    <row r="2985" spans="16:25">
      <c r="P2985" s="33"/>
      <c r="Q2985" s="28"/>
      <c r="R2985" s="28"/>
      <c r="S2985" s="28"/>
      <c r="T2985" s="28"/>
      <c r="U2985" s="28"/>
      <c r="V2985" s="28"/>
      <c r="W2985" s="28"/>
      <c r="Y2985" s="28"/>
    </row>
    <row r="2986" spans="16:25">
      <c r="P2986" s="33"/>
      <c r="Q2986" s="28"/>
      <c r="R2986" s="28"/>
      <c r="S2986" s="28"/>
      <c r="T2986" s="28"/>
      <c r="U2986" s="28"/>
      <c r="V2986" s="28"/>
      <c r="W2986" s="28"/>
      <c r="Y2986" s="28"/>
    </row>
    <row r="2987" spans="16:25">
      <c r="P2987" s="33"/>
      <c r="Q2987" s="28"/>
      <c r="R2987" s="28"/>
      <c r="S2987" s="28"/>
      <c r="T2987" s="28"/>
      <c r="U2987" s="28"/>
      <c r="V2987" s="28"/>
      <c r="W2987" s="28"/>
      <c r="Y2987" s="28"/>
    </row>
    <row r="2988" spans="16:25">
      <c r="P2988" s="33"/>
      <c r="Q2988" s="28"/>
      <c r="R2988" s="28"/>
      <c r="S2988" s="28"/>
      <c r="T2988" s="28"/>
      <c r="U2988" s="28"/>
      <c r="V2988" s="28"/>
      <c r="W2988" s="28"/>
      <c r="Y2988" s="28"/>
    </row>
    <row r="2989" spans="16:25">
      <c r="P2989" s="33"/>
      <c r="Q2989" s="28"/>
      <c r="R2989" s="28"/>
      <c r="S2989" s="28"/>
      <c r="T2989" s="28"/>
      <c r="U2989" s="28"/>
      <c r="V2989" s="28"/>
      <c r="W2989" s="28"/>
      <c r="Y2989" s="28"/>
    </row>
    <row r="2990" spans="16:25">
      <c r="P2990" s="33"/>
      <c r="Q2990" s="28"/>
      <c r="R2990" s="28"/>
      <c r="S2990" s="28"/>
      <c r="T2990" s="28"/>
      <c r="U2990" s="28"/>
      <c r="V2990" s="28"/>
      <c r="W2990" s="28"/>
      <c r="Y2990" s="28"/>
    </row>
    <row r="2991" spans="16:25">
      <c r="P2991" s="33"/>
      <c r="Q2991" s="28"/>
      <c r="R2991" s="28"/>
      <c r="S2991" s="28"/>
      <c r="T2991" s="28"/>
      <c r="U2991" s="28"/>
      <c r="V2991" s="28"/>
      <c r="W2991" s="28"/>
      <c r="Y2991" s="28"/>
    </row>
    <row r="2992" spans="16:25">
      <c r="P2992" s="33"/>
      <c r="Q2992" s="28"/>
      <c r="R2992" s="28"/>
      <c r="S2992" s="28"/>
      <c r="T2992" s="28"/>
      <c r="U2992" s="28"/>
      <c r="V2992" s="28"/>
      <c r="W2992" s="28"/>
      <c r="Y2992" s="28"/>
    </row>
    <row r="2993" spans="16:25">
      <c r="P2993" s="33"/>
      <c r="Q2993" s="28"/>
      <c r="R2993" s="28"/>
      <c r="S2993" s="28"/>
      <c r="T2993" s="28"/>
      <c r="U2993" s="28"/>
      <c r="V2993" s="28"/>
      <c r="W2993" s="28"/>
      <c r="Y2993" s="28"/>
    </row>
    <row r="2994" spans="16:25">
      <c r="P2994" s="33"/>
      <c r="Q2994" s="28"/>
      <c r="R2994" s="28"/>
      <c r="S2994" s="28"/>
      <c r="T2994" s="28"/>
      <c r="U2994" s="28"/>
      <c r="V2994" s="28"/>
      <c r="W2994" s="28"/>
      <c r="Y2994" s="28"/>
    </row>
    <row r="2995" spans="16:25">
      <c r="P2995" s="33"/>
      <c r="Q2995" s="28"/>
      <c r="R2995" s="28"/>
      <c r="S2995" s="28"/>
      <c r="T2995" s="28"/>
      <c r="U2995" s="28"/>
      <c r="V2995" s="28"/>
      <c r="W2995" s="28"/>
      <c r="Y2995" s="28"/>
    </row>
    <row r="2996" spans="16:25">
      <c r="P2996" s="33"/>
      <c r="Q2996" s="28"/>
      <c r="R2996" s="28"/>
      <c r="S2996" s="28"/>
      <c r="T2996" s="28"/>
      <c r="U2996" s="28"/>
      <c r="V2996" s="28"/>
      <c r="W2996" s="28"/>
      <c r="Y2996" s="28"/>
    </row>
    <row r="2997" spans="16:25">
      <c r="P2997" s="33"/>
      <c r="Q2997" s="28"/>
      <c r="R2997" s="28"/>
      <c r="S2997" s="28"/>
      <c r="T2997" s="28"/>
      <c r="U2997" s="28"/>
      <c r="V2997" s="28"/>
      <c r="W2997" s="28"/>
      <c r="Y2997" s="28"/>
    </row>
    <row r="2998" spans="16:25">
      <c r="P2998" s="33"/>
      <c r="Q2998" s="28"/>
      <c r="R2998" s="28"/>
      <c r="S2998" s="28"/>
      <c r="T2998" s="28"/>
      <c r="U2998" s="28"/>
      <c r="V2998" s="28"/>
      <c r="W2998" s="28"/>
      <c r="Y2998" s="28"/>
    </row>
    <row r="2999" spans="16:25">
      <c r="P2999" s="33"/>
      <c r="Q2999" s="28"/>
      <c r="R2999" s="28"/>
      <c r="S2999" s="28"/>
      <c r="T2999" s="28"/>
      <c r="U2999" s="28"/>
      <c r="V2999" s="28"/>
      <c r="W2999" s="28"/>
      <c r="Y2999" s="28"/>
    </row>
    <row r="3000" spans="16:25">
      <c r="P3000" s="33"/>
      <c r="Q3000" s="28"/>
      <c r="R3000" s="28"/>
      <c r="S3000" s="28"/>
      <c r="T3000" s="28"/>
      <c r="U3000" s="28"/>
      <c r="V3000" s="28"/>
      <c r="W3000" s="28"/>
      <c r="Y3000" s="28"/>
    </row>
    <row r="3001" spans="16:25">
      <c r="P3001" s="33"/>
      <c r="Q3001" s="28"/>
      <c r="R3001" s="28"/>
      <c r="S3001" s="28"/>
      <c r="T3001" s="28"/>
      <c r="U3001" s="28"/>
      <c r="V3001" s="28"/>
      <c r="W3001" s="28"/>
      <c r="Y3001" s="28"/>
    </row>
    <row r="3002" spans="16:25">
      <c r="P3002" s="33"/>
      <c r="Q3002" s="28"/>
      <c r="R3002" s="28"/>
      <c r="S3002" s="28"/>
      <c r="T3002" s="28"/>
      <c r="U3002" s="28"/>
      <c r="V3002" s="28"/>
      <c r="W3002" s="28"/>
      <c r="Y3002" s="28"/>
    </row>
    <row r="3003" spans="16:25">
      <c r="P3003" s="33"/>
      <c r="Q3003" s="28"/>
      <c r="R3003" s="28"/>
      <c r="S3003" s="28"/>
      <c r="T3003" s="28"/>
      <c r="U3003" s="28"/>
      <c r="V3003" s="28"/>
      <c r="W3003" s="28"/>
      <c r="Y3003" s="28"/>
    </row>
    <row r="3004" spans="16:25">
      <c r="P3004" s="33"/>
      <c r="Q3004" s="28"/>
      <c r="R3004" s="28"/>
      <c r="S3004" s="28"/>
      <c r="T3004" s="28"/>
      <c r="U3004" s="28"/>
      <c r="V3004" s="28"/>
      <c r="W3004" s="28"/>
      <c r="Y3004" s="28"/>
    </row>
    <row r="3005" spans="16:25">
      <c r="P3005" s="33"/>
      <c r="Q3005" s="28"/>
      <c r="R3005" s="28"/>
      <c r="S3005" s="28"/>
      <c r="T3005" s="28"/>
      <c r="U3005" s="28"/>
      <c r="V3005" s="28"/>
      <c r="W3005" s="28"/>
      <c r="Y3005" s="28"/>
    </row>
    <row r="3006" spans="16:25">
      <c r="P3006" s="33"/>
      <c r="Q3006" s="28"/>
      <c r="R3006" s="28"/>
      <c r="S3006" s="28"/>
      <c r="T3006" s="28"/>
      <c r="U3006" s="28"/>
      <c r="V3006" s="28"/>
      <c r="W3006" s="28"/>
      <c r="Y3006" s="28"/>
    </row>
    <row r="3007" spans="16:25">
      <c r="P3007" s="33"/>
      <c r="Q3007" s="28"/>
      <c r="R3007" s="28"/>
      <c r="S3007" s="28"/>
      <c r="T3007" s="28"/>
      <c r="U3007" s="28"/>
      <c r="V3007" s="28"/>
      <c r="W3007" s="28"/>
      <c r="Y3007" s="28"/>
    </row>
    <row r="3008" spans="16:25">
      <c r="P3008" s="33"/>
      <c r="Q3008" s="28"/>
      <c r="R3008" s="28"/>
      <c r="S3008" s="28"/>
      <c r="T3008" s="28"/>
      <c r="U3008" s="28"/>
      <c r="V3008" s="28"/>
      <c r="W3008" s="28"/>
      <c r="Y3008" s="28"/>
    </row>
    <row r="3009" spans="16:25">
      <c r="P3009" s="33"/>
      <c r="Q3009" s="28"/>
      <c r="R3009" s="28"/>
      <c r="S3009" s="28"/>
      <c r="T3009" s="28"/>
      <c r="U3009" s="28"/>
      <c r="V3009" s="28"/>
      <c r="W3009" s="28"/>
      <c r="Y3009" s="28"/>
    </row>
    <row r="3010" spans="16:25">
      <c r="P3010" s="33"/>
      <c r="Q3010" s="28"/>
      <c r="R3010" s="28"/>
      <c r="S3010" s="28"/>
      <c r="T3010" s="28"/>
      <c r="U3010" s="28"/>
      <c r="V3010" s="28"/>
      <c r="W3010" s="28"/>
      <c r="Y3010" s="28"/>
    </row>
    <row r="3011" spans="16:25">
      <c r="P3011" s="33"/>
      <c r="Q3011" s="28"/>
      <c r="R3011" s="28"/>
      <c r="S3011" s="28"/>
      <c r="T3011" s="28"/>
      <c r="U3011" s="28"/>
      <c r="V3011" s="28"/>
      <c r="W3011" s="28"/>
      <c r="Y3011" s="28"/>
    </row>
    <row r="3012" spans="16:25">
      <c r="P3012" s="33"/>
      <c r="Q3012" s="28"/>
      <c r="R3012" s="28"/>
      <c r="S3012" s="28"/>
      <c r="T3012" s="28"/>
      <c r="U3012" s="28"/>
      <c r="V3012" s="28"/>
      <c r="W3012" s="28"/>
      <c r="Y3012" s="28"/>
    </row>
    <row r="3013" spans="16:25">
      <c r="P3013" s="33"/>
      <c r="Q3013" s="28"/>
      <c r="R3013" s="28"/>
      <c r="S3013" s="28"/>
      <c r="T3013" s="28"/>
      <c r="U3013" s="28"/>
      <c r="V3013" s="28"/>
      <c r="W3013" s="28"/>
      <c r="Y3013" s="28"/>
    </row>
    <row r="3014" spans="16:25">
      <c r="P3014" s="33"/>
      <c r="Q3014" s="28"/>
      <c r="R3014" s="28"/>
      <c r="S3014" s="28"/>
      <c r="T3014" s="28"/>
      <c r="U3014" s="28"/>
      <c r="V3014" s="28"/>
      <c r="W3014" s="28"/>
      <c r="Y3014" s="28"/>
    </row>
    <row r="3015" spans="16:25">
      <c r="P3015" s="33"/>
      <c r="Q3015" s="28"/>
      <c r="R3015" s="28"/>
      <c r="S3015" s="28"/>
      <c r="T3015" s="28"/>
      <c r="U3015" s="28"/>
      <c r="V3015" s="28"/>
      <c r="W3015" s="28"/>
      <c r="Y3015" s="28"/>
    </row>
    <row r="3016" spans="16:25">
      <c r="P3016" s="33"/>
      <c r="Q3016" s="28"/>
      <c r="R3016" s="28"/>
      <c r="S3016" s="28"/>
      <c r="T3016" s="28"/>
      <c r="U3016" s="28"/>
      <c r="V3016" s="28"/>
      <c r="W3016" s="28"/>
      <c r="Y3016" s="28"/>
    </row>
    <row r="3017" spans="16:25">
      <c r="P3017" s="33"/>
      <c r="Q3017" s="28"/>
      <c r="R3017" s="28"/>
      <c r="S3017" s="28"/>
      <c r="T3017" s="28"/>
      <c r="U3017" s="28"/>
      <c r="V3017" s="28"/>
      <c r="W3017" s="28"/>
      <c r="Y3017" s="28"/>
    </row>
    <row r="3018" spans="16:25">
      <c r="P3018" s="33"/>
      <c r="Q3018" s="28"/>
      <c r="R3018" s="28"/>
      <c r="S3018" s="28"/>
      <c r="T3018" s="28"/>
      <c r="U3018" s="28"/>
      <c r="V3018" s="28"/>
      <c r="W3018" s="28"/>
      <c r="Y3018" s="28"/>
    </row>
    <row r="3019" spans="16:25">
      <c r="P3019" s="33"/>
      <c r="Q3019" s="28"/>
      <c r="R3019" s="28"/>
      <c r="S3019" s="28"/>
      <c r="T3019" s="28"/>
      <c r="U3019" s="28"/>
      <c r="V3019" s="28"/>
      <c r="W3019" s="28"/>
      <c r="Y3019" s="28"/>
    </row>
    <row r="3020" spans="16:25">
      <c r="P3020" s="33"/>
      <c r="Q3020" s="28"/>
      <c r="R3020" s="28"/>
      <c r="S3020" s="28"/>
      <c r="T3020" s="28"/>
      <c r="U3020" s="28"/>
      <c r="V3020" s="28"/>
      <c r="W3020" s="28"/>
      <c r="Y3020" s="28"/>
    </row>
    <row r="3021" spans="16:25">
      <c r="P3021" s="33"/>
      <c r="Q3021" s="28"/>
      <c r="R3021" s="28"/>
      <c r="S3021" s="28"/>
      <c r="T3021" s="28"/>
      <c r="U3021" s="28"/>
      <c r="V3021" s="28"/>
      <c r="W3021" s="28"/>
      <c r="Y3021" s="28"/>
    </row>
    <row r="3022" spans="16:25">
      <c r="P3022" s="33"/>
      <c r="Q3022" s="28"/>
      <c r="R3022" s="28"/>
      <c r="S3022" s="28"/>
      <c r="T3022" s="28"/>
      <c r="U3022" s="28"/>
      <c r="V3022" s="28"/>
      <c r="W3022" s="28"/>
      <c r="Y3022" s="28"/>
    </row>
    <row r="3023" spans="16:25">
      <c r="P3023" s="33"/>
      <c r="Q3023" s="28"/>
      <c r="R3023" s="28"/>
      <c r="S3023" s="28"/>
      <c r="T3023" s="28"/>
      <c r="U3023" s="28"/>
      <c r="V3023" s="28"/>
      <c r="W3023" s="28"/>
      <c r="Y3023" s="28"/>
    </row>
    <row r="3024" spans="16:25">
      <c r="P3024" s="33"/>
      <c r="Q3024" s="28"/>
      <c r="R3024" s="28"/>
      <c r="S3024" s="28"/>
      <c r="T3024" s="28"/>
      <c r="U3024" s="28"/>
      <c r="V3024" s="28"/>
      <c r="W3024" s="28"/>
      <c r="Y3024" s="28"/>
    </row>
    <row r="3025" spans="16:25">
      <c r="P3025" s="33"/>
      <c r="Q3025" s="28"/>
      <c r="R3025" s="28"/>
      <c r="S3025" s="28"/>
      <c r="T3025" s="28"/>
      <c r="U3025" s="28"/>
      <c r="V3025" s="28"/>
      <c r="W3025" s="28"/>
      <c r="Y3025" s="28"/>
    </row>
    <row r="3026" spans="16:25">
      <c r="P3026" s="33"/>
      <c r="Q3026" s="28"/>
      <c r="R3026" s="28"/>
      <c r="S3026" s="28"/>
      <c r="T3026" s="28"/>
      <c r="U3026" s="28"/>
      <c r="V3026" s="28"/>
      <c r="W3026" s="28"/>
      <c r="Y3026" s="28"/>
    </row>
    <row r="3027" spans="16:25">
      <c r="P3027" s="33"/>
      <c r="Q3027" s="28"/>
      <c r="R3027" s="28"/>
      <c r="S3027" s="28"/>
      <c r="T3027" s="28"/>
      <c r="U3027" s="28"/>
      <c r="V3027" s="28"/>
      <c r="W3027" s="28"/>
      <c r="Y3027" s="28"/>
    </row>
    <row r="3028" spans="16:25">
      <c r="P3028" s="33"/>
      <c r="Q3028" s="28"/>
      <c r="R3028" s="28"/>
      <c r="S3028" s="28"/>
      <c r="T3028" s="28"/>
      <c r="U3028" s="28"/>
      <c r="V3028" s="28"/>
      <c r="W3028" s="28"/>
      <c r="Y3028" s="28"/>
    </row>
    <row r="3029" spans="16:25">
      <c r="P3029" s="33"/>
      <c r="Q3029" s="28"/>
      <c r="R3029" s="28"/>
      <c r="S3029" s="28"/>
      <c r="T3029" s="28"/>
      <c r="U3029" s="28"/>
      <c r="V3029" s="28"/>
      <c r="W3029" s="28"/>
      <c r="Y3029" s="28"/>
    </row>
    <row r="3030" spans="16:25">
      <c r="P3030" s="33"/>
      <c r="Q3030" s="28"/>
      <c r="R3030" s="28"/>
      <c r="S3030" s="28"/>
      <c r="T3030" s="28"/>
      <c r="U3030" s="28"/>
      <c r="V3030" s="28"/>
      <c r="W3030" s="28"/>
      <c r="Y3030" s="28"/>
    </row>
    <row r="3031" spans="16:25">
      <c r="P3031" s="33"/>
      <c r="Q3031" s="28"/>
      <c r="R3031" s="28"/>
      <c r="S3031" s="28"/>
      <c r="T3031" s="28"/>
      <c r="U3031" s="28"/>
      <c r="V3031" s="28"/>
      <c r="W3031" s="28"/>
      <c r="Y3031" s="28"/>
    </row>
    <row r="3032" spans="16:25">
      <c r="P3032" s="33"/>
      <c r="Q3032" s="28"/>
      <c r="R3032" s="28"/>
      <c r="S3032" s="28"/>
      <c r="T3032" s="28"/>
      <c r="U3032" s="28"/>
      <c r="V3032" s="28"/>
      <c r="W3032" s="28"/>
      <c r="Y3032" s="28"/>
    </row>
    <row r="3033" spans="16:25">
      <c r="P3033" s="33"/>
      <c r="Q3033" s="28"/>
      <c r="R3033" s="28"/>
      <c r="S3033" s="28"/>
      <c r="T3033" s="28"/>
      <c r="U3033" s="28"/>
      <c r="V3033" s="28"/>
      <c r="W3033" s="28"/>
      <c r="Y3033" s="28"/>
    </row>
    <row r="3034" spans="16:25">
      <c r="P3034" s="33"/>
      <c r="Q3034" s="28"/>
      <c r="R3034" s="28"/>
      <c r="S3034" s="28"/>
      <c r="T3034" s="28"/>
      <c r="U3034" s="28"/>
      <c r="V3034" s="28"/>
      <c r="W3034" s="28"/>
      <c r="Y3034" s="28"/>
    </row>
    <row r="3035" spans="16:25">
      <c r="P3035" s="33"/>
      <c r="Q3035" s="28"/>
      <c r="R3035" s="28"/>
      <c r="S3035" s="28"/>
      <c r="T3035" s="28"/>
      <c r="U3035" s="28"/>
      <c r="V3035" s="28"/>
      <c r="W3035" s="28"/>
      <c r="Y3035" s="28"/>
    </row>
    <row r="3036" spans="16:25">
      <c r="P3036" s="33"/>
      <c r="Q3036" s="28"/>
      <c r="R3036" s="28"/>
      <c r="S3036" s="28"/>
      <c r="T3036" s="28"/>
      <c r="U3036" s="28"/>
      <c r="V3036" s="28"/>
      <c r="W3036" s="28"/>
      <c r="Y3036" s="28"/>
    </row>
    <row r="3037" spans="16:25">
      <c r="P3037" s="33"/>
      <c r="Q3037" s="28"/>
      <c r="R3037" s="28"/>
      <c r="S3037" s="28"/>
      <c r="T3037" s="28"/>
      <c r="U3037" s="28"/>
      <c r="V3037" s="28"/>
      <c r="W3037" s="28"/>
      <c r="Y3037" s="28"/>
    </row>
    <row r="3038" spans="16:25">
      <c r="P3038" s="33"/>
      <c r="Q3038" s="28"/>
      <c r="R3038" s="28"/>
      <c r="S3038" s="28"/>
      <c r="T3038" s="28"/>
      <c r="U3038" s="28"/>
      <c r="V3038" s="28"/>
      <c r="W3038" s="28"/>
      <c r="Y3038" s="28"/>
    </row>
    <row r="3039" spans="16:25">
      <c r="P3039" s="33"/>
      <c r="Q3039" s="28"/>
      <c r="R3039" s="28"/>
      <c r="S3039" s="28"/>
      <c r="T3039" s="28"/>
      <c r="U3039" s="28"/>
      <c r="V3039" s="28"/>
      <c r="W3039" s="28"/>
      <c r="Y3039" s="28"/>
    </row>
    <row r="3040" spans="16:25">
      <c r="P3040" s="33"/>
      <c r="Q3040" s="28"/>
      <c r="R3040" s="28"/>
      <c r="S3040" s="28"/>
      <c r="T3040" s="28"/>
      <c r="U3040" s="28"/>
      <c r="V3040" s="28"/>
      <c r="W3040" s="28"/>
      <c r="Y3040" s="28"/>
    </row>
    <row r="3041" spans="16:25">
      <c r="P3041" s="33"/>
      <c r="Q3041" s="28"/>
      <c r="R3041" s="28"/>
      <c r="S3041" s="28"/>
      <c r="T3041" s="28"/>
      <c r="U3041" s="28"/>
      <c r="V3041" s="28"/>
      <c r="W3041" s="28"/>
      <c r="Y3041" s="28"/>
    </row>
    <row r="3042" spans="16:25">
      <c r="P3042" s="33"/>
      <c r="Q3042" s="28"/>
      <c r="R3042" s="28"/>
      <c r="S3042" s="28"/>
      <c r="T3042" s="28"/>
      <c r="U3042" s="28"/>
      <c r="V3042" s="28"/>
      <c r="W3042" s="28"/>
      <c r="Y3042" s="28"/>
    </row>
    <row r="3043" spans="16:25">
      <c r="P3043" s="33"/>
      <c r="Q3043" s="28"/>
      <c r="R3043" s="28"/>
      <c r="S3043" s="28"/>
      <c r="T3043" s="28"/>
      <c r="U3043" s="28"/>
      <c r="V3043" s="28"/>
      <c r="W3043" s="28"/>
      <c r="Y3043" s="28"/>
    </row>
    <row r="3044" spans="16:25">
      <c r="P3044" s="33"/>
      <c r="Q3044" s="28"/>
      <c r="R3044" s="28"/>
      <c r="S3044" s="28"/>
      <c r="T3044" s="28"/>
      <c r="U3044" s="28"/>
      <c r="V3044" s="28"/>
      <c r="W3044" s="28"/>
      <c r="Y3044" s="28"/>
    </row>
    <row r="3045" spans="16:25">
      <c r="P3045" s="33"/>
      <c r="Q3045" s="28"/>
      <c r="R3045" s="28"/>
      <c r="S3045" s="28"/>
      <c r="T3045" s="28"/>
      <c r="U3045" s="28"/>
      <c r="V3045" s="28"/>
      <c r="W3045" s="28"/>
      <c r="Y3045" s="28"/>
    </row>
    <row r="3046" spans="16:25">
      <c r="P3046" s="33"/>
      <c r="Q3046" s="28"/>
      <c r="R3046" s="28"/>
      <c r="S3046" s="28"/>
      <c r="T3046" s="28"/>
      <c r="U3046" s="28"/>
      <c r="V3046" s="28"/>
      <c r="W3046" s="28"/>
      <c r="Y3046" s="28"/>
    </row>
    <row r="3047" spans="16:25">
      <c r="P3047" s="33"/>
      <c r="Q3047" s="28"/>
      <c r="R3047" s="28"/>
      <c r="S3047" s="28"/>
      <c r="T3047" s="28"/>
      <c r="U3047" s="28"/>
      <c r="V3047" s="28"/>
      <c r="W3047" s="28"/>
      <c r="Y3047" s="28"/>
    </row>
    <row r="3048" spans="16:25">
      <c r="P3048" s="33"/>
      <c r="Q3048" s="28"/>
      <c r="R3048" s="28"/>
      <c r="S3048" s="28"/>
      <c r="T3048" s="28"/>
      <c r="U3048" s="28"/>
      <c r="V3048" s="28"/>
      <c r="W3048" s="28"/>
      <c r="Y3048" s="28"/>
    </row>
    <row r="3049" spans="16:25">
      <c r="P3049" s="33"/>
      <c r="Q3049" s="28"/>
      <c r="R3049" s="28"/>
      <c r="S3049" s="28"/>
      <c r="T3049" s="28"/>
      <c r="U3049" s="28"/>
      <c r="V3049" s="28"/>
      <c r="W3049" s="28"/>
      <c r="Y3049" s="28"/>
    </row>
    <row r="3050" spans="16:25">
      <c r="P3050" s="33"/>
      <c r="Q3050" s="28"/>
      <c r="R3050" s="28"/>
      <c r="S3050" s="28"/>
      <c r="T3050" s="28"/>
      <c r="U3050" s="28"/>
      <c r="V3050" s="28"/>
      <c r="W3050" s="28"/>
      <c r="Y3050" s="28"/>
    </row>
    <row r="3051" spans="16:25">
      <c r="P3051" s="33"/>
      <c r="Q3051" s="28"/>
      <c r="R3051" s="28"/>
      <c r="S3051" s="28"/>
      <c r="T3051" s="28"/>
      <c r="U3051" s="28"/>
      <c r="V3051" s="28"/>
      <c r="W3051" s="28"/>
      <c r="Y3051" s="28"/>
    </row>
    <row r="3052" spans="16:25">
      <c r="P3052" s="33"/>
      <c r="Q3052" s="28"/>
      <c r="R3052" s="28"/>
      <c r="S3052" s="28"/>
      <c r="T3052" s="28"/>
      <c r="U3052" s="28"/>
      <c r="V3052" s="28"/>
      <c r="W3052" s="28"/>
      <c r="Y3052" s="28"/>
    </row>
    <row r="3053" spans="16:25">
      <c r="P3053" s="33"/>
      <c r="Q3053" s="28"/>
      <c r="R3053" s="28"/>
      <c r="S3053" s="28"/>
      <c r="T3053" s="28"/>
      <c r="U3053" s="28"/>
      <c r="V3053" s="28"/>
      <c r="W3053" s="28"/>
      <c r="Y3053" s="28"/>
    </row>
    <row r="3054" spans="16:25">
      <c r="P3054" s="33"/>
      <c r="Q3054" s="28"/>
      <c r="R3054" s="28"/>
      <c r="S3054" s="28"/>
      <c r="T3054" s="28"/>
      <c r="U3054" s="28"/>
      <c r="V3054" s="28"/>
      <c r="W3054" s="28"/>
      <c r="Y3054" s="28"/>
    </row>
    <row r="3055" spans="16:25">
      <c r="P3055" s="33"/>
      <c r="Q3055" s="28"/>
      <c r="R3055" s="28"/>
      <c r="S3055" s="28"/>
      <c r="T3055" s="28"/>
      <c r="U3055" s="28"/>
      <c r="V3055" s="28"/>
      <c r="W3055" s="28"/>
      <c r="Y3055" s="28"/>
    </row>
    <row r="3056" spans="16:25">
      <c r="P3056" s="33"/>
      <c r="Q3056" s="28"/>
      <c r="R3056" s="28"/>
      <c r="S3056" s="28"/>
      <c r="T3056" s="28"/>
      <c r="U3056" s="28"/>
      <c r="V3056" s="28"/>
      <c r="W3056" s="28"/>
      <c r="Y3056" s="28"/>
    </row>
    <row r="3057" spans="16:25">
      <c r="P3057" s="33"/>
      <c r="Q3057" s="28"/>
      <c r="R3057" s="28"/>
      <c r="S3057" s="28"/>
      <c r="T3057" s="28"/>
      <c r="U3057" s="28"/>
      <c r="V3057" s="28"/>
      <c r="W3057" s="28"/>
      <c r="Y3057" s="28"/>
    </row>
    <row r="3058" spans="16:25">
      <c r="P3058" s="33"/>
      <c r="Q3058" s="28"/>
      <c r="R3058" s="28"/>
      <c r="S3058" s="28"/>
      <c r="T3058" s="28"/>
      <c r="U3058" s="28"/>
      <c r="V3058" s="28"/>
      <c r="W3058" s="28"/>
      <c r="Y3058" s="28"/>
    </row>
    <row r="3059" spans="16:25">
      <c r="P3059" s="33"/>
      <c r="Q3059" s="28"/>
      <c r="R3059" s="28"/>
      <c r="S3059" s="28"/>
      <c r="T3059" s="28"/>
      <c r="U3059" s="28"/>
      <c r="V3059" s="28"/>
      <c r="W3059" s="28"/>
      <c r="Y3059" s="28"/>
    </row>
    <row r="3060" spans="16:25">
      <c r="P3060" s="33"/>
      <c r="Q3060" s="28"/>
      <c r="R3060" s="28"/>
      <c r="S3060" s="28"/>
      <c r="T3060" s="28"/>
      <c r="U3060" s="28"/>
      <c r="V3060" s="28"/>
      <c r="W3060" s="28"/>
      <c r="Y3060" s="28"/>
    </row>
    <row r="3061" spans="16:25">
      <c r="P3061" s="33"/>
      <c r="Q3061" s="28"/>
      <c r="R3061" s="28"/>
      <c r="S3061" s="28"/>
      <c r="T3061" s="28"/>
      <c r="U3061" s="28"/>
      <c r="V3061" s="28"/>
      <c r="W3061" s="28"/>
      <c r="Y3061" s="28"/>
    </row>
    <row r="3062" spans="16:25">
      <c r="P3062" s="33"/>
      <c r="Q3062" s="28"/>
      <c r="R3062" s="28"/>
      <c r="S3062" s="28"/>
      <c r="T3062" s="28"/>
      <c r="U3062" s="28"/>
      <c r="V3062" s="28"/>
      <c r="W3062" s="28"/>
      <c r="Y3062" s="28"/>
    </row>
    <row r="3063" spans="16:25">
      <c r="P3063" s="33"/>
      <c r="Q3063" s="28"/>
      <c r="R3063" s="28"/>
      <c r="S3063" s="28"/>
      <c r="T3063" s="28"/>
      <c r="U3063" s="28"/>
      <c r="V3063" s="28"/>
      <c r="W3063" s="28"/>
      <c r="Y3063" s="28"/>
    </row>
    <row r="3064" spans="16:25">
      <c r="P3064" s="33"/>
      <c r="Q3064" s="28"/>
      <c r="R3064" s="28"/>
      <c r="S3064" s="28"/>
      <c r="T3064" s="28"/>
      <c r="U3064" s="28"/>
      <c r="V3064" s="28"/>
      <c r="W3064" s="28"/>
      <c r="Y3064" s="28"/>
    </row>
    <row r="3065" spans="16:25">
      <c r="P3065" s="33"/>
      <c r="Q3065" s="28"/>
      <c r="R3065" s="28"/>
      <c r="S3065" s="28"/>
      <c r="T3065" s="28"/>
      <c r="U3065" s="28"/>
      <c r="V3065" s="28"/>
      <c r="W3065" s="28"/>
      <c r="Y3065" s="28"/>
    </row>
    <row r="3066" spans="16:25">
      <c r="P3066" s="33"/>
      <c r="Q3066" s="28"/>
      <c r="R3066" s="28"/>
      <c r="S3066" s="28"/>
      <c r="T3066" s="28"/>
      <c r="U3066" s="28"/>
      <c r="V3066" s="28"/>
      <c r="W3066" s="28"/>
      <c r="Y3066" s="28"/>
    </row>
    <row r="3067" spans="16:25">
      <c r="P3067" s="33"/>
      <c r="Q3067" s="28"/>
      <c r="R3067" s="28"/>
      <c r="S3067" s="28"/>
      <c r="T3067" s="28"/>
      <c r="U3067" s="28"/>
      <c r="V3067" s="28"/>
      <c r="W3067" s="28"/>
      <c r="Y3067" s="28"/>
    </row>
    <row r="3068" spans="16:25">
      <c r="P3068" s="33"/>
      <c r="Q3068" s="28"/>
      <c r="R3068" s="28"/>
      <c r="S3068" s="28"/>
      <c r="T3068" s="28"/>
      <c r="U3068" s="28"/>
      <c r="V3068" s="28"/>
      <c r="W3068" s="28"/>
      <c r="Y3068" s="28"/>
    </row>
    <row r="3069" spans="16:25">
      <c r="P3069" s="33"/>
      <c r="Q3069" s="28"/>
      <c r="R3069" s="28"/>
      <c r="S3069" s="28"/>
      <c r="T3069" s="28"/>
      <c r="U3069" s="28"/>
      <c r="V3069" s="28"/>
      <c r="W3069" s="28"/>
      <c r="Y3069" s="28"/>
    </row>
    <row r="3070" spans="16:25">
      <c r="P3070" s="33"/>
      <c r="Q3070" s="28"/>
      <c r="R3070" s="28"/>
      <c r="S3070" s="28"/>
      <c r="T3070" s="28"/>
      <c r="U3070" s="28"/>
      <c r="V3070" s="28"/>
      <c r="W3070" s="28"/>
      <c r="Y3070" s="28"/>
    </row>
    <row r="3071" spans="16:25">
      <c r="P3071" s="33"/>
      <c r="Q3071" s="28"/>
      <c r="R3071" s="28"/>
      <c r="S3071" s="28"/>
      <c r="T3071" s="28"/>
      <c r="U3071" s="28"/>
      <c r="V3071" s="28"/>
      <c r="W3071" s="28"/>
      <c r="Y3071" s="28"/>
    </row>
    <row r="3072" spans="16:25">
      <c r="P3072" s="33"/>
      <c r="Q3072" s="28"/>
      <c r="R3072" s="28"/>
      <c r="S3072" s="28"/>
      <c r="T3072" s="28"/>
      <c r="U3072" s="28"/>
      <c r="V3072" s="28"/>
      <c r="W3072" s="28"/>
      <c r="Y3072" s="28"/>
    </row>
    <row r="3073" spans="16:25">
      <c r="P3073" s="33"/>
      <c r="Q3073" s="28"/>
      <c r="R3073" s="28"/>
      <c r="S3073" s="28"/>
      <c r="T3073" s="28"/>
      <c r="U3073" s="28"/>
      <c r="V3073" s="28"/>
      <c r="W3073" s="28"/>
      <c r="Y3073" s="28"/>
    </row>
    <row r="3074" spans="16:25">
      <c r="P3074" s="33"/>
      <c r="Q3074" s="28"/>
      <c r="R3074" s="28"/>
      <c r="S3074" s="28"/>
      <c r="T3074" s="28"/>
      <c r="U3074" s="28"/>
      <c r="V3074" s="28"/>
      <c r="W3074" s="28"/>
      <c r="Y3074" s="28"/>
    </row>
    <row r="3075" spans="16:25">
      <c r="P3075" s="33"/>
      <c r="Q3075" s="28"/>
      <c r="R3075" s="28"/>
      <c r="S3075" s="28"/>
      <c r="T3075" s="28"/>
      <c r="U3075" s="28"/>
      <c r="V3075" s="28"/>
      <c r="W3075" s="28"/>
      <c r="Y3075" s="28"/>
    </row>
    <row r="3076" spans="16:25">
      <c r="P3076" s="33"/>
      <c r="Q3076" s="28"/>
      <c r="R3076" s="28"/>
      <c r="S3076" s="28"/>
      <c r="T3076" s="28"/>
      <c r="U3076" s="28"/>
      <c r="V3076" s="28"/>
      <c r="W3076" s="28"/>
      <c r="Y3076" s="28"/>
    </row>
    <row r="3077" spans="16:25">
      <c r="P3077" s="33"/>
      <c r="Q3077" s="28"/>
      <c r="R3077" s="28"/>
      <c r="S3077" s="28"/>
      <c r="T3077" s="28"/>
      <c r="U3077" s="28"/>
      <c r="V3077" s="28"/>
      <c r="W3077" s="28"/>
      <c r="Y3077" s="28"/>
    </row>
    <row r="3078" spans="16:25">
      <c r="P3078" s="33"/>
      <c r="Q3078" s="28"/>
      <c r="R3078" s="28"/>
      <c r="S3078" s="28"/>
      <c r="T3078" s="28"/>
      <c r="U3078" s="28"/>
      <c r="V3078" s="28"/>
      <c r="W3078" s="28"/>
      <c r="Y3078" s="28"/>
    </row>
    <row r="3079" spans="16:25">
      <c r="P3079" s="33"/>
      <c r="Q3079" s="28"/>
      <c r="R3079" s="28"/>
      <c r="S3079" s="28"/>
      <c r="T3079" s="28"/>
      <c r="U3079" s="28"/>
      <c r="V3079" s="28"/>
      <c r="W3079" s="28"/>
      <c r="Y3079" s="28"/>
    </row>
    <row r="3080" spans="16:25">
      <c r="P3080" s="33"/>
      <c r="Q3080" s="28"/>
      <c r="R3080" s="28"/>
      <c r="S3080" s="28"/>
      <c r="T3080" s="28"/>
      <c r="U3080" s="28"/>
      <c r="V3080" s="28"/>
      <c r="W3080" s="28"/>
      <c r="Y3080" s="28"/>
    </row>
    <row r="3081" spans="16:25">
      <c r="P3081" s="33"/>
      <c r="Q3081" s="28"/>
      <c r="R3081" s="28"/>
      <c r="S3081" s="28"/>
      <c r="T3081" s="28"/>
      <c r="U3081" s="28"/>
      <c r="V3081" s="28"/>
      <c r="W3081" s="28"/>
      <c r="Y3081" s="28"/>
    </row>
    <row r="3082" spans="16:25">
      <c r="P3082" s="33"/>
      <c r="Q3082" s="28"/>
      <c r="R3082" s="28"/>
      <c r="S3082" s="28"/>
      <c r="T3082" s="28"/>
      <c r="U3082" s="28"/>
      <c r="V3082" s="28"/>
      <c r="W3082" s="28"/>
      <c r="Y3082" s="28"/>
    </row>
    <row r="3083" spans="16:25">
      <c r="P3083" s="33"/>
      <c r="Q3083" s="28"/>
      <c r="R3083" s="28"/>
      <c r="S3083" s="28"/>
      <c r="T3083" s="28"/>
      <c r="U3083" s="28"/>
      <c r="V3083" s="28"/>
      <c r="W3083" s="28"/>
      <c r="Y3083" s="28"/>
    </row>
    <row r="3084" spans="16:25">
      <c r="P3084" s="33"/>
      <c r="Q3084" s="28"/>
      <c r="R3084" s="28"/>
      <c r="S3084" s="28"/>
      <c r="T3084" s="28"/>
      <c r="U3084" s="28"/>
      <c r="V3084" s="28"/>
      <c r="W3084" s="28"/>
      <c r="Y3084" s="28"/>
    </row>
    <row r="3085" spans="16:25">
      <c r="P3085" s="33"/>
      <c r="Q3085" s="28"/>
      <c r="R3085" s="28"/>
      <c r="S3085" s="28"/>
      <c r="T3085" s="28"/>
      <c r="U3085" s="28"/>
      <c r="V3085" s="28"/>
      <c r="W3085" s="28"/>
      <c r="Y3085" s="28"/>
    </row>
    <row r="3086" spans="16:25">
      <c r="P3086" s="33"/>
      <c r="Q3086" s="28"/>
      <c r="R3086" s="28"/>
      <c r="S3086" s="28"/>
      <c r="T3086" s="28"/>
      <c r="U3086" s="28"/>
      <c r="V3086" s="28"/>
      <c r="W3086" s="28"/>
      <c r="Y3086" s="28"/>
    </row>
    <row r="3087" spans="16:25">
      <c r="P3087" s="33"/>
      <c r="Q3087" s="28"/>
      <c r="R3087" s="28"/>
      <c r="S3087" s="28"/>
      <c r="T3087" s="28"/>
      <c r="U3087" s="28"/>
      <c r="V3087" s="28"/>
      <c r="W3087" s="28"/>
      <c r="Y3087" s="28"/>
    </row>
    <row r="3088" spans="16:25">
      <c r="P3088" s="33"/>
      <c r="Q3088" s="28"/>
      <c r="R3088" s="28"/>
      <c r="S3088" s="28"/>
      <c r="T3088" s="28"/>
      <c r="U3088" s="28"/>
      <c r="V3088" s="28"/>
      <c r="W3088" s="28"/>
      <c r="Y3088" s="28"/>
    </row>
    <row r="3089" spans="16:25">
      <c r="P3089" s="33"/>
      <c r="Q3089" s="28"/>
      <c r="R3089" s="28"/>
      <c r="S3089" s="28"/>
      <c r="T3089" s="28"/>
      <c r="U3089" s="28"/>
      <c r="V3089" s="28"/>
      <c r="W3089" s="28"/>
      <c r="Y3089" s="28"/>
    </row>
    <row r="3090" spans="16:25">
      <c r="P3090" s="33"/>
      <c r="Q3090" s="28"/>
      <c r="R3090" s="28"/>
      <c r="S3090" s="28"/>
      <c r="T3090" s="28"/>
      <c r="U3090" s="28"/>
      <c r="V3090" s="28"/>
      <c r="W3090" s="28"/>
      <c r="Y3090" s="28"/>
    </row>
    <row r="3091" spans="16:25">
      <c r="P3091" s="33"/>
      <c r="Q3091" s="28"/>
      <c r="R3091" s="28"/>
      <c r="S3091" s="28"/>
      <c r="T3091" s="28"/>
      <c r="U3091" s="28"/>
      <c r="V3091" s="28"/>
      <c r="W3091" s="28"/>
      <c r="Y3091" s="28"/>
    </row>
    <row r="3092" spans="16:25">
      <c r="P3092" s="33"/>
      <c r="Q3092" s="28"/>
      <c r="R3092" s="28"/>
      <c r="S3092" s="28"/>
      <c r="T3092" s="28"/>
      <c r="U3092" s="28"/>
      <c r="V3092" s="28"/>
      <c r="W3092" s="28"/>
      <c r="Y3092" s="28"/>
    </row>
    <row r="3093" spans="16:25">
      <c r="P3093" s="33"/>
      <c r="Q3093" s="28"/>
      <c r="R3093" s="28"/>
      <c r="S3093" s="28"/>
      <c r="T3093" s="28"/>
      <c r="U3093" s="28"/>
      <c r="V3093" s="28"/>
      <c r="W3093" s="28"/>
      <c r="Y3093" s="28"/>
    </row>
    <row r="3094" spans="16:25">
      <c r="P3094" s="33"/>
      <c r="Q3094" s="28"/>
      <c r="R3094" s="28"/>
      <c r="S3094" s="28"/>
      <c r="T3094" s="28"/>
      <c r="U3094" s="28"/>
      <c r="V3094" s="28"/>
      <c r="W3094" s="28"/>
      <c r="Y3094" s="28"/>
    </row>
    <row r="3095" spans="16:25">
      <c r="P3095" s="33"/>
      <c r="Q3095" s="28"/>
      <c r="R3095" s="28"/>
      <c r="S3095" s="28"/>
      <c r="T3095" s="28"/>
      <c r="U3095" s="28"/>
      <c r="V3095" s="28"/>
      <c r="W3095" s="28"/>
      <c r="Y3095" s="28"/>
    </row>
    <row r="3096" spans="16:25">
      <c r="P3096" s="33"/>
      <c r="Q3096" s="28"/>
      <c r="R3096" s="28"/>
      <c r="S3096" s="28"/>
      <c r="T3096" s="28"/>
      <c r="U3096" s="28"/>
      <c r="V3096" s="28"/>
      <c r="W3096" s="28"/>
      <c r="Y3096" s="28"/>
    </row>
    <row r="3097" spans="16:25">
      <c r="P3097" s="33"/>
      <c r="Q3097" s="28"/>
      <c r="R3097" s="28"/>
      <c r="S3097" s="28"/>
      <c r="T3097" s="28"/>
      <c r="U3097" s="28"/>
      <c r="V3097" s="28"/>
      <c r="W3097" s="28"/>
      <c r="Y3097" s="28"/>
    </row>
    <row r="3098" spans="16:25">
      <c r="P3098" s="33"/>
      <c r="Q3098" s="28"/>
      <c r="R3098" s="28"/>
      <c r="S3098" s="28"/>
      <c r="T3098" s="28"/>
      <c r="U3098" s="28"/>
      <c r="V3098" s="28"/>
      <c r="W3098" s="28"/>
      <c r="Y3098" s="28"/>
    </row>
    <row r="3099" spans="16:25">
      <c r="P3099" s="33"/>
      <c r="Q3099" s="28"/>
      <c r="R3099" s="28"/>
      <c r="S3099" s="28"/>
      <c r="T3099" s="28"/>
      <c r="U3099" s="28"/>
      <c r="V3099" s="28"/>
      <c r="W3099" s="28"/>
      <c r="Y3099" s="28"/>
    </row>
    <row r="3100" spans="16:25">
      <c r="P3100" s="33"/>
      <c r="Q3100" s="28"/>
      <c r="R3100" s="28"/>
      <c r="S3100" s="28"/>
      <c r="T3100" s="28"/>
      <c r="U3100" s="28"/>
      <c r="V3100" s="28"/>
      <c r="W3100" s="28"/>
      <c r="Y3100" s="28"/>
    </row>
    <row r="3101" spans="16:25">
      <c r="P3101" s="33"/>
      <c r="Q3101" s="28"/>
      <c r="R3101" s="28"/>
      <c r="S3101" s="28"/>
      <c r="T3101" s="28"/>
      <c r="U3101" s="28"/>
      <c r="V3101" s="28"/>
      <c r="W3101" s="28"/>
      <c r="Y3101" s="28"/>
    </row>
    <row r="3102" spans="16:25">
      <c r="P3102" s="33"/>
      <c r="Q3102" s="28"/>
      <c r="R3102" s="28"/>
      <c r="S3102" s="28"/>
      <c r="T3102" s="28"/>
      <c r="U3102" s="28"/>
      <c r="V3102" s="28"/>
      <c r="W3102" s="28"/>
      <c r="Y3102" s="28"/>
    </row>
    <row r="3103" spans="16:25">
      <c r="P3103" s="33"/>
      <c r="Q3103" s="28"/>
      <c r="R3103" s="28"/>
      <c r="S3103" s="28"/>
      <c r="T3103" s="28"/>
      <c r="U3103" s="28"/>
      <c r="V3103" s="28"/>
      <c r="W3103" s="28"/>
      <c r="Y3103" s="28"/>
    </row>
    <row r="3104" spans="16:25">
      <c r="P3104" s="33"/>
      <c r="Q3104" s="28"/>
      <c r="R3104" s="28"/>
      <c r="S3104" s="28"/>
      <c r="T3104" s="28"/>
      <c r="U3104" s="28"/>
      <c r="V3104" s="28"/>
      <c r="W3104" s="28"/>
      <c r="Y3104" s="28"/>
    </row>
    <row r="3105" spans="16:25">
      <c r="P3105" s="33"/>
      <c r="Q3105" s="28"/>
      <c r="R3105" s="28"/>
      <c r="S3105" s="28"/>
      <c r="T3105" s="28"/>
      <c r="U3105" s="28"/>
      <c r="V3105" s="28"/>
      <c r="W3105" s="28"/>
      <c r="Y3105" s="28"/>
    </row>
    <row r="3106" spans="16:25">
      <c r="P3106" s="33"/>
      <c r="Q3106" s="28"/>
      <c r="R3106" s="28"/>
      <c r="S3106" s="28"/>
      <c r="T3106" s="28"/>
      <c r="U3106" s="28"/>
      <c r="V3106" s="28"/>
      <c r="W3106" s="28"/>
      <c r="Y3106" s="28"/>
    </row>
    <row r="3107" spans="16:25">
      <c r="P3107" s="33"/>
      <c r="Q3107" s="28"/>
      <c r="R3107" s="28"/>
      <c r="S3107" s="28"/>
      <c r="T3107" s="28"/>
      <c r="U3107" s="28"/>
      <c r="V3107" s="28"/>
      <c r="W3107" s="28"/>
      <c r="Y3107" s="28"/>
    </row>
    <row r="3108" spans="16:25">
      <c r="P3108" s="33"/>
      <c r="Q3108" s="28"/>
      <c r="R3108" s="28"/>
      <c r="S3108" s="28"/>
      <c r="T3108" s="28"/>
      <c r="U3108" s="28"/>
      <c r="V3108" s="28"/>
      <c r="W3108" s="28"/>
      <c r="Y3108" s="28"/>
    </row>
    <row r="3109" spans="16:25">
      <c r="P3109" s="33"/>
      <c r="Q3109" s="28"/>
      <c r="R3109" s="28"/>
      <c r="S3109" s="28"/>
      <c r="T3109" s="28"/>
      <c r="U3109" s="28"/>
      <c r="V3109" s="28"/>
      <c r="W3109" s="28"/>
      <c r="Y3109" s="28"/>
    </row>
    <row r="3110" spans="16:25">
      <c r="P3110" s="33"/>
      <c r="Q3110" s="28"/>
      <c r="R3110" s="28"/>
      <c r="S3110" s="28"/>
      <c r="T3110" s="28"/>
      <c r="U3110" s="28"/>
      <c r="V3110" s="28"/>
      <c r="W3110" s="28"/>
      <c r="Y3110" s="28"/>
    </row>
    <row r="3111" spans="16:25">
      <c r="P3111" s="33"/>
      <c r="Q3111" s="28"/>
      <c r="R3111" s="28"/>
      <c r="S3111" s="28"/>
      <c r="T3111" s="28"/>
      <c r="U3111" s="28"/>
      <c r="V3111" s="28"/>
      <c r="W3111" s="28"/>
      <c r="Y3111" s="28"/>
    </row>
    <row r="3112" spans="16:25">
      <c r="P3112" s="33"/>
      <c r="Q3112" s="28"/>
      <c r="R3112" s="28"/>
      <c r="S3112" s="28"/>
      <c r="T3112" s="28"/>
      <c r="U3112" s="28"/>
      <c r="V3112" s="28"/>
      <c r="W3112" s="28"/>
      <c r="Y3112" s="28"/>
    </row>
    <row r="3113" spans="16:25">
      <c r="P3113" s="33"/>
      <c r="Q3113" s="28"/>
      <c r="R3113" s="28"/>
      <c r="S3113" s="28"/>
      <c r="T3113" s="28"/>
      <c r="U3113" s="28"/>
      <c r="V3113" s="28"/>
      <c r="W3113" s="28"/>
      <c r="Y3113" s="28"/>
    </row>
    <row r="3114" spans="16:25">
      <c r="P3114" s="33"/>
      <c r="Q3114" s="28"/>
      <c r="R3114" s="28"/>
      <c r="S3114" s="28"/>
      <c r="T3114" s="28"/>
      <c r="U3114" s="28"/>
      <c r="V3114" s="28"/>
      <c r="W3114" s="28"/>
      <c r="Y3114" s="28"/>
    </row>
    <row r="3115" spans="16:25">
      <c r="P3115" s="33"/>
      <c r="Q3115" s="28"/>
      <c r="R3115" s="28"/>
      <c r="S3115" s="28"/>
      <c r="T3115" s="28"/>
      <c r="U3115" s="28"/>
      <c r="V3115" s="28"/>
      <c r="W3115" s="28"/>
      <c r="Y3115" s="28"/>
    </row>
    <row r="3116" spans="16:25">
      <c r="P3116" s="33"/>
      <c r="Q3116" s="28"/>
      <c r="R3116" s="28"/>
      <c r="S3116" s="28"/>
      <c r="T3116" s="28"/>
      <c r="U3116" s="28"/>
      <c r="V3116" s="28"/>
      <c r="W3116" s="28"/>
      <c r="Y3116" s="28"/>
    </row>
    <row r="3117" spans="16:25">
      <c r="P3117" s="33"/>
      <c r="Q3117" s="28"/>
      <c r="R3117" s="28"/>
      <c r="S3117" s="28"/>
      <c r="T3117" s="28"/>
      <c r="U3117" s="28"/>
      <c r="V3117" s="28"/>
      <c r="W3117" s="28"/>
      <c r="Y3117" s="28"/>
    </row>
    <row r="3118" spans="16:25">
      <c r="P3118" s="33"/>
      <c r="Q3118" s="28"/>
      <c r="R3118" s="28"/>
      <c r="S3118" s="28"/>
      <c r="T3118" s="28"/>
      <c r="U3118" s="28"/>
      <c r="V3118" s="28"/>
      <c r="W3118" s="28"/>
      <c r="Y3118" s="28"/>
    </row>
    <row r="3119" spans="16:25">
      <c r="P3119" s="33"/>
      <c r="Q3119" s="28"/>
      <c r="R3119" s="28"/>
      <c r="S3119" s="28"/>
      <c r="T3119" s="28"/>
      <c r="U3119" s="28"/>
      <c r="V3119" s="28"/>
      <c r="W3119" s="28"/>
      <c r="Y3119" s="28"/>
    </row>
    <row r="3120" spans="16:25">
      <c r="P3120" s="33"/>
      <c r="Q3120" s="28"/>
      <c r="R3120" s="28"/>
      <c r="S3120" s="28"/>
      <c r="T3120" s="28"/>
      <c r="U3120" s="28"/>
      <c r="V3120" s="28"/>
      <c r="W3120" s="28"/>
      <c r="Y3120" s="28"/>
    </row>
    <row r="3121" spans="16:25">
      <c r="P3121" s="33"/>
      <c r="Q3121" s="28"/>
      <c r="R3121" s="28"/>
      <c r="S3121" s="28"/>
      <c r="T3121" s="28"/>
      <c r="U3121" s="28"/>
      <c r="V3121" s="28"/>
      <c r="W3121" s="28"/>
      <c r="Y3121" s="28"/>
    </row>
    <row r="3122" spans="16:25">
      <c r="P3122" s="33"/>
      <c r="Q3122" s="28"/>
      <c r="R3122" s="28"/>
      <c r="S3122" s="28"/>
      <c r="T3122" s="28"/>
      <c r="U3122" s="28"/>
      <c r="V3122" s="28"/>
      <c r="W3122" s="28"/>
      <c r="Y3122" s="28"/>
    </row>
    <row r="3123" spans="16:25">
      <c r="P3123" s="33"/>
      <c r="Q3123" s="28"/>
      <c r="R3123" s="28"/>
      <c r="S3123" s="28"/>
      <c r="T3123" s="28"/>
      <c r="U3123" s="28"/>
      <c r="V3123" s="28"/>
      <c r="W3123" s="28"/>
      <c r="Y3123" s="28"/>
    </row>
    <row r="3124" spans="16:25">
      <c r="P3124" s="33"/>
      <c r="Q3124" s="28"/>
      <c r="R3124" s="28"/>
      <c r="S3124" s="28"/>
      <c r="T3124" s="28"/>
      <c r="U3124" s="28"/>
      <c r="V3124" s="28"/>
      <c r="W3124" s="28"/>
      <c r="Y3124" s="28"/>
    </row>
    <row r="3125" spans="16:25">
      <c r="P3125" s="33"/>
      <c r="Q3125" s="28"/>
      <c r="R3125" s="28"/>
      <c r="S3125" s="28"/>
      <c r="T3125" s="28"/>
      <c r="U3125" s="28"/>
      <c r="V3125" s="28"/>
      <c r="W3125" s="28"/>
      <c r="Y3125" s="28"/>
    </row>
    <row r="3126" spans="16:25">
      <c r="P3126" s="33"/>
      <c r="Q3126" s="28"/>
      <c r="R3126" s="28"/>
      <c r="S3126" s="28"/>
      <c r="T3126" s="28"/>
      <c r="U3126" s="28"/>
      <c r="V3126" s="28"/>
      <c r="W3126" s="28"/>
      <c r="Y3126" s="28"/>
    </row>
    <row r="3127" spans="16:25">
      <c r="P3127" s="33"/>
      <c r="Q3127" s="28"/>
      <c r="R3127" s="28"/>
      <c r="S3127" s="28"/>
      <c r="T3127" s="28"/>
      <c r="U3127" s="28"/>
      <c r="V3127" s="28"/>
      <c r="W3127" s="28"/>
      <c r="Y3127" s="28"/>
    </row>
    <row r="3128" spans="16:25">
      <c r="P3128" s="33"/>
      <c r="Q3128" s="28"/>
      <c r="R3128" s="28"/>
      <c r="S3128" s="28"/>
      <c r="T3128" s="28"/>
      <c r="U3128" s="28"/>
      <c r="V3128" s="28"/>
      <c r="W3128" s="28"/>
      <c r="Y3128" s="28"/>
    </row>
    <row r="3129" spans="16:25">
      <c r="P3129" s="33"/>
      <c r="Q3129" s="28"/>
      <c r="R3129" s="28"/>
      <c r="S3129" s="28"/>
      <c r="T3129" s="28"/>
      <c r="U3129" s="28"/>
      <c r="V3129" s="28"/>
      <c r="W3129" s="28"/>
      <c r="Y3129" s="28"/>
    </row>
    <row r="3130" spans="16:25">
      <c r="P3130" s="33"/>
      <c r="Q3130" s="28"/>
      <c r="R3130" s="28"/>
      <c r="S3130" s="28"/>
      <c r="T3130" s="28"/>
      <c r="U3130" s="28"/>
      <c r="V3130" s="28"/>
      <c r="W3130" s="28"/>
      <c r="Y3130" s="28"/>
    </row>
    <row r="3131" spans="16:25">
      <c r="P3131" s="33"/>
      <c r="Q3131" s="28"/>
      <c r="R3131" s="28"/>
      <c r="S3131" s="28"/>
      <c r="T3131" s="28"/>
      <c r="U3131" s="28"/>
      <c r="V3131" s="28"/>
      <c r="W3131" s="28"/>
      <c r="Y3131" s="28"/>
    </row>
    <row r="3132" spans="16:25">
      <c r="P3132" s="33"/>
      <c r="Q3132" s="28"/>
      <c r="R3132" s="28"/>
      <c r="S3132" s="28"/>
      <c r="T3132" s="28"/>
      <c r="U3132" s="28"/>
      <c r="V3132" s="28"/>
      <c r="W3132" s="28"/>
      <c r="Y3132" s="28"/>
    </row>
    <row r="3133" spans="16:25">
      <c r="P3133" s="33"/>
      <c r="Q3133" s="28"/>
      <c r="R3133" s="28"/>
      <c r="S3133" s="28"/>
      <c r="T3133" s="28"/>
      <c r="U3133" s="28"/>
      <c r="V3133" s="28"/>
      <c r="W3133" s="28"/>
      <c r="Y3133" s="28"/>
    </row>
    <row r="3134" spans="16:25">
      <c r="P3134" s="33"/>
      <c r="Q3134" s="28"/>
      <c r="R3134" s="28"/>
      <c r="S3134" s="28"/>
      <c r="T3134" s="28"/>
      <c r="U3134" s="28"/>
      <c r="V3134" s="28"/>
      <c r="W3134" s="28"/>
      <c r="Y3134" s="28"/>
    </row>
    <row r="3135" spans="16:25">
      <c r="P3135" s="33"/>
      <c r="Q3135" s="28"/>
      <c r="R3135" s="28"/>
      <c r="S3135" s="28"/>
      <c r="T3135" s="28"/>
      <c r="U3135" s="28"/>
      <c r="V3135" s="28"/>
      <c r="W3135" s="28"/>
      <c r="Y3135" s="28"/>
    </row>
    <row r="3136" spans="16:25">
      <c r="P3136" s="33"/>
      <c r="Q3136" s="28"/>
      <c r="R3136" s="28"/>
      <c r="S3136" s="28"/>
      <c r="T3136" s="28"/>
      <c r="U3136" s="28"/>
      <c r="V3136" s="28"/>
      <c r="W3136" s="28"/>
      <c r="Y3136" s="28"/>
    </row>
    <row r="3137" spans="16:25">
      <c r="P3137" s="33"/>
      <c r="Q3137" s="28"/>
      <c r="R3137" s="28"/>
      <c r="S3137" s="28"/>
      <c r="T3137" s="28"/>
      <c r="U3137" s="28"/>
      <c r="V3137" s="28"/>
      <c r="W3137" s="28"/>
      <c r="Y3137" s="28"/>
    </row>
    <row r="3138" spans="16:25">
      <c r="P3138" s="33"/>
      <c r="Q3138" s="28"/>
      <c r="R3138" s="28"/>
      <c r="S3138" s="28"/>
      <c r="T3138" s="28"/>
      <c r="U3138" s="28"/>
      <c r="V3138" s="28"/>
      <c r="W3138" s="28"/>
      <c r="Y3138" s="28"/>
    </row>
    <row r="3139" spans="16:25">
      <c r="P3139" s="33"/>
      <c r="Q3139" s="28"/>
      <c r="R3139" s="28"/>
      <c r="S3139" s="28"/>
      <c r="T3139" s="28"/>
      <c r="U3139" s="28"/>
      <c r="V3139" s="28"/>
      <c r="W3139" s="28"/>
      <c r="Y3139" s="28"/>
    </row>
    <row r="3140" spans="16:25">
      <c r="P3140" s="33"/>
      <c r="Q3140" s="28"/>
      <c r="R3140" s="28"/>
      <c r="S3140" s="28"/>
      <c r="T3140" s="28"/>
      <c r="U3140" s="28"/>
      <c r="V3140" s="28"/>
      <c r="W3140" s="28"/>
      <c r="Y3140" s="28"/>
    </row>
    <row r="3141" spans="16:25">
      <c r="P3141" s="33"/>
      <c r="Q3141" s="28"/>
      <c r="R3141" s="28"/>
      <c r="S3141" s="28"/>
      <c r="T3141" s="28"/>
      <c r="U3141" s="28"/>
      <c r="V3141" s="28"/>
      <c r="W3141" s="28"/>
      <c r="Y3141" s="28"/>
    </row>
    <row r="3142" spans="16:25">
      <c r="P3142" s="33"/>
      <c r="Q3142" s="28"/>
      <c r="R3142" s="28"/>
      <c r="S3142" s="28"/>
      <c r="T3142" s="28"/>
      <c r="U3142" s="28"/>
      <c r="V3142" s="28"/>
      <c r="W3142" s="28"/>
      <c r="Y3142" s="28"/>
    </row>
    <row r="3143" spans="16:25">
      <c r="P3143" s="33"/>
      <c r="Q3143" s="28"/>
      <c r="R3143" s="28"/>
      <c r="S3143" s="28"/>
      <c r="T3143" s="28"/>
      <c r="U3143" s="28"/>
      <c r="V3143" s="28"/>
      <c r="W3143" s="28"/>
      <c r="Y3143" s="28"/>
    </row>
    <row r="3144" spans="16:25">
      <c r="P3144" s="33"/>
      <c r="Q3144" s="28"/>
      <c r="R3144" s="28"/>
      <c r="S3144" s="28"/>
      <c r="T3144" s="28"/>
      <c r="U3144" s="28"/>
      <c r="V3144" s="28"/>
      <c r="W3144" s="28"/>
      <c r="Y3144" s="28"/>
    </row>
    <row r="3145" spans="16:25">
      <c r="P3145" s="33"/>
      <c r="Q3145" s="28"/>
      <c r="R3145" s="28"/>
      <c r="S3145" s="28"/>
      <c r="T3145" s="28"/>
      <c r="U3145" s="28"/>
      <c r="V3145" s="28"/>
      <c r="W3145" s="28"/>
      <c r="Y3145" s="28"/>
    </row>
    <row r="3146" spans="16:25">
      <c r="P3146" s="33"/>
      <c r="Q3146" s="28"/>
      <c r="R3146" s="28"/>
      <c r="S3146" s="28"/>
      <c r="T3146" s="28"/>
      <c r="U3146" s="28"/>
      <c r="V3146" s="28"/>
      <c r="W3146" s="28"/>
      <c r="Y3146" s="28"/>
    </row>
    <row r="3147" spans="16:25">
      <c r="P3147" s="33"/>
      <c r="Q3147" s="28"/>
      <c r="R3147" s="28"/>
      <c r="S3147" s="28"/>
      <c r="T3147" s="28"/>
      <c r="U3147" s="28"/>
      <c r="V3147" s="28"/>
      <c r="W3147" s="28"/>
      <c r="Y3147" s="28"/>
    </row>
    <row r="3148" spans="16:25">
      <c r="P3148" s="33"/>
      <c r="Q3148" s="28"/>
      <c r="R3148" s="28"/>
      <c r="S3148" s="28"/>
      <c r="T3148" s="28"/>
      <c r="U3148" s="28"/>
      <c r="V3148" s="28"/>
      <c r="W3148" s="28"/>
      <c r="Y3148" s="28"/>
    </row>
    <row r="3149" spans="16:25">
      <c r="P3149" s="33"/>
      <c r="Q3149" s="28"/>
      <c r="R3149" s="28"/>
      <c r="S3149" s="28"/>
      <c r="T3149" s="28"/>
      <c r="U3149" s="28"/>
      <c r="V3149" s="28"/>
      <c r="W3149" s="28"/>
      <c r="Y3149" s="28"/>
    </row>
    <row r="3150" spans="16:25">
      <c r="P3150" s="33"/>
      <c r="Q3150" s="28"/>
      <c r="R3150" s="28"/>
      <c r="S3150" s="28"/>
      <c r="T3150" s="28"/>
      <c r="U3150" s="28"/>
      <c r="V3150" s="28"/>
      <c r="W3150" s="28"/>
      <c r="Y3150" s="28"/>
    </row>
    <row r="3151" spans="16:25">
      <c r="P3151" s="33"/>
      <c r="Q3151" s="28"/>
      <c r="R3151" s="28"/>
      <c r="S3151" s="28"/>
      <c r="T3151" s="28"/>
      <c r="U3151" s="28"/>
      <c r="V3151" s="28"/>
      <c r="W3151" s="28"/>
      <c r="Y3151" s="28"/>
    </row>
    <row r="3152" spans="16:25">
      <c r="P3152" s="33"/>
      <c r="Q3152" s="28"/>
      <c r="R3152" s="28"/>
      <c r="S3152" s="28"/>
      <c r="T3152" s="28"/>
      <c r="U3152" s="28"/>
      <c r="V3152" s="28"/>
      <c r="W3152" s="28"/>
      <c r="Y3152" s="28"/>
    </row>
    <row r="3153" spans="16:25">
      <c r="P3153" s="33"/>
      <c r="Q3153" s="28"/>
      <c r="R3153" s="28"/>
      <c r="S3153" s="28"/>
      <c r="T3153" s="28"/>
      <c r="U3153" s="28"/>
      <c r="V3153" s="28"/>
      <c r="W3153" s="28"/>
      <c r="Y3153" s="28"/>
    </row>
    <row r="3154" spans="16:25">
      <c r="P3154" s="33"/>
      <c r="Q3154" s="28"/>
      <c r="R3154" s="28"/>
      <c r="S3154" s="28"/>
      <c r="T3154" s="28"/>
      <c r="U3154" s="28"/>
      <c r="V3154" s="28"/>
      <c r="W3154" s="28"/>
      <c r="Y3154" s="28"/>
    </row>
    <row r="3155" spans="16:25">
      <c r="P3155" s="33"/>
      <c r="Q3155" s="28"/>
      <c r="R3155" s="28"/>
      <c r="S3155" s="28"/>
      <c r="T3155" s="28"/>
      <c r="U3155" s="28"/>
      <c r="V3155" s="28"/>
      <c r="W3155" s="28"/>
      <c r="Y3155" s="28"/>
    </row>
    <row r="3156" spans="16:25">
      <c r="P3156" s="33"/>
      <c r="Q3156" s="28"/>
      <c r="R3156" s="28"/>
      <c r="S3156" s="28"/>
      <c r="T3156" s="28"/>
      <c r="U3156" s="28"/>
      <c r="V3156" s="28"/>
      <c r="W3156" s="28"/>
      <c r="Y3156" s="28"/>
    </row>
    <row r="3157" spans="16:25">
      <c r="P3157" s="33"/>
      <c r="Q3157" s="28"/>
      <c r="R3157" s="28"/>
      <c r="S3157" s="28"/>
      <c r="T3157" s="28"/>
      <c r="U3157" s="28"/>
      <c r="V3157" s="28"/>
      <c r="W3157" s="28"/>
      <c r="Y3157" s="28"/>
    </row>
    <row r="3158" spans="16:25">
      <c r="P3158" s="33"/>
      <c r="Q3158" s="28"/>
      <c r="R3158" s="28"/>
      <c r="S3158" s="28"/>
      <c r="T3158" s="28"/>
      <c r="U3158" s="28"/>
      <c r="V3158" s="28"/>
      <c r="W3158" s="28"/>
      <c r="Y3158" s="28"/>
    </row>
    <row r="3159" spans="16:25">
      <c r="P3159" s="33"/>
      <c r="Q3159" s="28"/>
      <c r="R3159" s="28"/>
      <c r="S3159" s="28"/>
      <c r="T3159" s="28"/>
      <c r="U3159" s="28"/>
      <c r="V3159" s="28"/>
      <c r="W3159" s="28"/>
      <c r="Y3159" s="28"/>
    </row>
    <row r="3160" spans="16:25">
      <c r="P3160" s="33"/>
      <c r="Q3160" s="28"/>
      <c r="R3160" s="28"/>
      <c r="S3160" s="28"/>
      <c r="T3160" s="28"/>
      <c r="U3160" s="28"/>
      <c r="V3160" s="28"/>
      <c r="W3160" s="28"/>
      <c r="Y3160" s="28"/>
    </row>
    <row r="3161" spans="16:25">
      <c r="P3161" s="33"/>
      <c r="Q3161" s="28"/>
      <c r="R3161" s="28"/>
      <c r="S3161" s="28"/>
      <c r="T3161" s="28"/>
      <c r="U3161" s="28"/>
      <c r="V3161" s="28"/>
      <c r="W3161" s="28"/>
      <c r="Y3161" s="28"/>
    </row>
    <row r="3162" spans="16:25">
      <c r="P3162" s="33"/>
      <c r="Q3162" s="28"/>
      <c r="R3162" s="28"/>
      <c r="S3162" s="28"/>
      <c r="T3162" s="28"/>
      <c r="U3162" s="28"/>
      <c r="V3162" s="28"/>
      <c r="W3162" s="28"/>
      <c r="Y3162" s="28"/>
    </row>
    <row r="3163" spans="16:25">
      <c r="P3163" s="33"/>
      <c r="Q3163" s="28"/>
      <c r="R3163" s="28"/>
      <c r="S3163" s="28"/>
      <c r="T3163" s="28"/>
      <c r="U3163" s="28"/>
      <c r="V3163" s="28"/>
      <c r="W3163" s="28"/>
      <c r="Y3163" s="28"/>
    </row>
    <row r="3164" spans="16:25">
      <c r="P3164" s="33"/>
      <c r="Q3164" s="28"/>
      <c r="R3164" s="28"/>
      <c r="S3164" s="28"/>
      <c r="T3164" s="28"/>
      <c r="U3164" s="28"/>
      <c r="V3164" s="28"/>
      <c r="W3164" s="28"/>
      <c r="Y3164" s="28"/>
    </row>
    <row r="3165" spans="16:25">
      <c r="P3165" s="33"/>
      <c r="Q3165" s="28"/>
      <c r="R3165" s="28"/>
      <c r="S3165" s="28"/>
      <c r="T3165" s="28"/>
      <c r="U3165" s="28"/>
      <c r="V3165" s="28"/>
      <c r="W3165" s="28"/>
      <c r="Y3165" s="28"/>
    </row>
    <row r="3166" spans="16:25">
      <c r="P3166" s="33"/>
      <c r="Q3166" s="28"/>
      <c r="R3166" s="28"/>
      <c r="S3166" s="28"/>
      <c r="T3166" s="28"/>
      <c r="U3166" s="28"/>
      <c r="V3166" s="28"/>
      <c r="W3166" s="28"/>
      <c r="Y3166" s="28"/>
    </row>
    <row r="3167" spans="16:25">
      <c r="P3167" s="33"/>
      <c r="Q3167" s="28"/>
      <c r="R3167" s="28"/>
      <c r="S3167" s="28"/>
      <c r="T3167" s="28"/>
      <c r="U3167" s="28"/>
      <c r="V3167" s="28"/>
      <c r="W3167" s="28"/>
      <c r="Y3167" s="28"/>
    </row>
    <row r="3168" spans="16:25">
      <c r="P3168" s="33"/>
      <c r="Q3168" s="28"/>
      <c r="R3168" s="28"/>
      <c r="S3168" s="28"/>
      <c r="T3168" s="28"/>
      <c r="U3168" s="28"/>
      <c r="V3168" s="28"/>
      <c r="W3168" s="28"/>
      <c r="Y3168" s="28"/>
    </row>
    <row r="3169" spans="16:25">
      <c r="P3169" s="33"/>
      <c r="Q3169" s="28"/>
      <c r="R3169" s="28"/>
      <c r="S3169" s="28"/>
      <c r="T3169" s="28"/>
      <c r="U3169" s="28"/>
      <c r="V3169" s="28"/>
      <c r="W3169" s="28"/>
      <c r="Y3169" s="28"/>
    </row>
    <row r="3170" spans="16:25">
      <c r="P3170" s="33"/>
      <c r="Q3170" s="28"/>
      <c r="R3170" s="28"/>
      <c r="S3170" s="28"/>
      <c r="T3170" s="28"/>
      <c r="U3170" s="28"/>
      <c r="V3170" s="28"/>
      <c r="W3170" s="28"/>
      <c r="Y3170" s="28"/>
    </row>
    <row r="3171" spans="16:25">
      <c r="P3171" s="33"/>
      <c r="Q3171" s="28"/>
      <c r="R3171" s="28"/>
      <c r="S3171" s="28"/>
      <c r="T3171" s="28"/>
      <c r="U3171" s="28"/>
      <c r="V3171" s="28"/>
      <c r="W3171" s="28"/>
      <c r="Y3171" s="28"/>
    </row>
    <row r="3172" spans="16:25">
      <c r="P3172" s="33"/>
      <c r="Q3172" s="28"/>
      <c r="R3172" s="28"/>
      <c r="S3172" s="28"/>
      <c r="T3172" s="28"/>
      <c r="U3172" s="28"/>
      <c r="V3172" s="28"/>
      <c r="W3172" s="28"/>
      <c r="Y3172" s="28"/>
    </row>
    <row r="3173" spans="16:25">
      <c r="P3173" s="33"/>
      <c r="Q3173" s="28"/>
      <c r="R3173" s="28"/>
      <c r="S3173" s="28"/>
      <c r="T3173" s="28"/>
      <c r="U3173" s="28"/>
      <c r="V3173" s="28"/>
      <c r="W3173" s="28"/>
      <c r="Y3173" s="28"/>
    </row>
    <row r="3174" spans="16:25">
      <c r="P3174" s="33"/>
      <c r="Q3174" s="28"/>
      <c r="R3174" s="28"/>
      <c r="S3174" s="28"/>
      <c r="T3174" s="28"/>
      <c r="U3174" s="28"/>
      <c r="V3174" s="28"/>
      <c r="W3174" s="28"/>
      <c r="Y3174" s="28"/>
    </row>
    <row r="3175" spans="16:25">
      <c r="P3175" s="33"/>
      <c r="Q3175" s="28"/>
      <c r="R3175" s="28"/>
      <c r="S3175" s="28"/>
      <c r="T3175" s="28"/>
      <c r="U3175" s="28"/>
      <c r="V3175" s="28"/>
      <c r="W3175" s="28"/>
      <c r="Y3175" s="28"/>
    </row>
    <row r="3176" spans="16:25">
      <c r="P3176" s="33"/>
      <c r="Q3176" s="28"/>
      <c r="R3176" s="28"/>
      <c r="S3176" s="28"/>
      <c r="T3176" s="28"/>
      <c r="U3176" s="28"/>
      <c r="V3176" s="28"/>
      <c r="W3176" s="28"/>
      <c r="Y3176" s="28"/>
    </row>
    <row r="3177" spans="16:25">
      <c r="P3177" s="33"/>
      <c r="Q3177" s="28"/>
      <c r="R3177" s="28"/>
      <c r="S3177" s="28"/>
      <c r="T3177" s="28"/>
      <c r="U3177" s="28"/>
      <c r="V3177" s="28"/>
      <c r="W3177" s="28"/>
      <c r="Y3177" s="28"/>
    </row>
    <row r="3178" spans="16:25">
      <c r="P3178" s="33"/>
      <c r="Q3178" s="28"/>
      <c r="R3178" s="28"/>
      <c r="S3178" s="28"/>
      <c r="T3178" s="28"/>
      <c r="U3178" s="28"/>
      <c r="V3178" s="28"/>
      <c r="W3178" s="28"/>
      <c r="Y3178" s="28"/>
    </row>
    <row r="3179" spans="16:25">
      <c r="P3179" s="33"/>
      <c r="Q3179" s="28"/>
      <c r="R3179" s="28"/>
      <c r="S3179" s="28"/>
      <c r="T3179" s="28"/>
      <c r="U3179" s="28"/>
      <c r="V3179" s="28"/>
      <c r="W3179" s="28"/>
      <c r="Y3179" s="28"/>
    </row>
    <row r="3180" spans="16:25">
      <c r="P3180" s="33"/>
      <c r="Q3180" s="28"/>
      <c r="R3180" s="28"/>
      <c r="S3180" s="28"/>
      <c r="T3180" s="28"/>
      <c r="U3180" s="28"/>
      <c r="V3180" s="28"/>
      <c r="W3180" s="28"/>
      <c r="Y3180" s="28"/>
    </row>
    <row r="3181" spans="16:25">
      <c r="P3181" s="33"/>
      <c r="Q3181" s="28"/>
      <c r="R3181" s="28"/>
      <c r="S3181" s="28"/>
      <c r="T3181" s="28"/>
      <c r="U3181" s="28"/>
      <c r="V3181" s="28"/>
      <c r="W3181" s="28"/>
      <c r="Y3181" s="28"/>
    </row>
    <row r="3182" spans="16:25">
      <c r="P3182" s="33"/>
      <c r="Q3182" s="28"/>
      <c r="R3182" s="28"/>
      <c r="S3182" s="28"/>
      <c r="T3182" s="28"/>
      <c r="U3182" s="28"/>
      <c r="V3182" s="28"/>
      <c r="W3182" s="28"/>
      <c r="Y3182" s="28"/>
    </row>
    <row r="3183" spans="16:25">
      <c r="P3183" s="33"/>
      <c r="Q3183" s="28"/>
      <c r="R3183" s="28"/>
      <c r="S3183" s="28"/>
      <c r="T3183" s="28"/>
      <c r="U3183" s="28"/>
      <c r="V3183" s="28"/>
      <c r="W3183" s="28"/>
      <c r="Y3183" s="28"/>
    </row>
    <row r="3184" spans="16:25">
      <c r="P3184" s="33"/>
      <c r="Q3184" s="28"/>
      <c r="R3184" s="28"/>
      <c r="S3184" s="28"/>
      <c r="T3184" s="28"/>
      <c r="U3184" s="28"/>
      <c r="V3184" s="28"/>
      <c r="W3184" s="28"/>
      <c r="Y3184" s="28"/>
    </row>
    <row r="3185" spans="16:25">
      <c r="P3185" s="33"/>
      <c r="Q3185" s="28"/>
      <c r="R3185" s="28"/>
      <c r="S3185" s="28"/>
      <c r="T3185" s="28"/>
      <c r="U3185" s="28"/>
      <c r="V3185" s="28"/>
      <c r="W3185" s="28"/>
      <c r="Y3185" s="28"/>
    </row>
    <row r="3186" spans="16:25">
      <c r="P3186" s="33"/>
      <c r="Q3186" s="28"/>
      <c r="R3186" s="28"/>
      <c r="S3186" s="28"/>
      <c r="T3186" s="28"/>
      <c r="U3186" s="28"/>
      <c r="V3186" s="28"/>
      <c r="W3186" s="28"/>
      <c r="Y3186" s="28"/>
    </row>
    <row r="3187" spans="16:25">
      <c r="P3187" s="33"/>
      <c r="Q3187" s="28"/>
      <c r="R3187" s="28"/>
      <c r="S3187" s="28"/>
      <c r="T3187" s="28"/>
      <c r="U3187" s="28"/>
      <c r="V3187" s="28"/>
      <c r="W3187" s="28"/>
      <c r="Y3187" s="28"/>
    </row>
    <row r="3188" spans="16:25">
      <c r="P3188" s="33"/>
      <c r="Q3188" s="28"/>
      <c r="R3188" s="28"/>
      <c r="S3188" s="28"/>
      <c r="T3188" s="28"/>
      <c r="U3188" s="28"/>
      <c r="V3188" s="28"/>
      <c r="W3188" s="28"/>
      <c r="Y3188" s="28"/>
    </row>
    <row r="3189" spans="16:25">
      <c r="P3189" s="33"/>
      <c r="Q3189" s="28"/>
      <c r="R3189" s="28"/>
      <c r="S3189" s="28"/>
      <c r="T3189" s="28"/>
      <c r="U3189" s="28"/>
      <c r="V3189" s="28"/>
      <c r="W3189" s="28"/>
      <c r="Y3189" s="28"/>
    </row>
    <row r="3190" spans="16:25">
      <c r="P3190" s="33"/>
      <c r="Q3190" s="28"/>
      <c r="R3190" s="28"/>
      <c r="S3190" s="28"/>
      <c r="T3190" s="28"/>
      <c r="U3190" s="28"/>
      <c r="V3190" s="28"/>
      <c r="W3190" s="28"/>
      <c r="Y3190" s="28"/>
    </row>
    <row r="3191" spans="16:25">
      <c r="P3191" s="33"/>
      <c r="Q3191" s="28"/>
      <c r="R3191" s="28"/>
      <c r="S3191" s="28"/>
      <c r="T3191" s="28"/>
      <c r="U3191" s="28"/>
      <c r="V3191" s="28"/>
      <c r="W3191" s="28"/>
      <c r="Y3191" s="28"/>
    </row>
    <row r="3192" spans="16:25">
      <c r="P3192" s="33"/>
      <c r="Q3192" s="28"/>
      <c r="R3192" s="28"/>
      <c r="S3192" s="28"/>
      <c r="T3192" s="28"/>
      <c r="U3192" s="28"/>
      <c r="V3192" s="28"/>
      <c r="W3192" s="28"/>
      <c r="Y3192" s="28"/>
    </row>
    <row r="3193" spans="16:25">
      <c r="P3193" s="33"/>
      <c r="Q3193" s="28"/>
      <c r="R3193" s="28"/>
      <c r="S3193" s="28"/>
      <c r="T3193" s="28"/>
      <c r="U3193" s="28"/>
      <c r="V3193" s="28"/>
      <c r="W3193" s="28"/>
      <c r="Y3193" s="28"/>
    </row>
    <row r="3194" spans="16:25">
      <c r="P3194" s="33"/>
      <c r="Q3194" s="28"/>
      <c r="R3194" s="28"/>
      <c r="S3194" s="28"/>
      <c r="T3194" s="28"/>
      <c r="U3194" s="28"/>
      <c r="V3194" s="28"/>
      <c r="W3194" s="28"/>
      <c r="Y3194" s="28"/>
    </row>
    <row r="3195" spans="16:25">
      <c r="P3195" s="33"/>
      <c r="Q3195" s="28"/>
      <c r="R3195" s="28"/>
      <c r="S3195" s="28"/>
      <c r="T3195" s="28"/>
      <c r="U3195" s="28"/>
      <c r="V3195" s="28"/>
      <c r="W3195" s="28"/>
      <c r="Y3195" s="28"/>
    </row>
    <row r="3196" spans="16:25">
      <c r="P3196" s="33"/>
      <c r="Q3196" s="28"/>
      <c r="R3196" s="28"/>
      <c r="S3196" s="28"/>
      <c r="T3196" s="28"/>
      <c r="U3196" s="28"/>
      <c r="V3196" s="28"/>
      <c r="W3196" s="28"/>
      <c r="Y3196" s="28"/>
    </row>
    <row r="3197" spans="16:25">
      <c r="P3197" s="33"/>
      <c r="Q3197" s="28"/>
      <c r="R3197" s="28"/>
      <c r="S3197" s="28"/>
      <c r="T3197" s="28"/>
      <c r="U3197" s="28"/>
      <c r="V3197" s="28"/>
      <c r="W3197" s="28"/>
      <c r="Y3197" s="28"/>
    </row>
    <row r="3198" spans="16:25">
      <c r="P3198" s="33"/>
      <c r="Q3198" s="28"/>
      <c r="R3198" s="28"/>
      <c r="S3198" s="28"/>
      <c r="T3198" s="28"/>
      <c r="U3198" s="28"/>
      <c r="V3198" s="28"/>
      <c r="W3198" s="28"/>
      <c r="Y3198" s="28"/>
    </row>
    <row r="3199" spans="16:25">
      <c r="P3199" s="33"/>
      <c r="Q3199" s="28"/>
      <c r="R3199" s="28"/>
      <c r="S3199" s="28"/>
      <c r="T3199" s="28"/>
      <c r="U3199" s="28"/>
      <c r="V3199" s="28"/>
      <c r="W3199" s="28"/>
      <c r="Y3199" s="28"/>
    </row>
    <row r="3200" spans="16:25">
      <c r="P3200" s="33"/>
      <c r="Q3200" s="28"/>
      <c r="R3200" s="28"/>
      <c r="S3200" s="28"/>
      <c r="T3200" s="28"/>
      <c r="U3200" s="28"/>
      <c r="V3200" s="28"/>
      <c r="W3200" s="28"/>
      <c r="Y3200" s="28"/>
    </row>
    <row r="3201" spans="16:25">
      <c r="P3201" s="33"/>
      <c r="Q3201" s="28"/>
      <c r="R3201" s="28"/>
      <c r="S3201" s="28"/>
      <c r="T3201" s="28"/>
      <c r="U3201" s="28"/>
      <c r="V3201" s="28"/>
      <c r="W3201" s="28"/>
      <c r="Y3201" s="28"/>
    </row>
    <row r="3202" spans="16:25">
      <c r="P3202" s="33"/>
      <c r="Q3202" s="28"/>
      <c r="R3202" s="28"/>
      <c r="S3202" s="28"/>
      <c r="T3202" s="28"/>
      <c r="U3202" s="28"/>
      <c r="V3202" s="28"/>
      <c r="W3202" s="28"/>
      <c r="Y3202" s="28"/>
    </row>
    <row r="3203" spans="16:25">
      <c r="P3203" s="33"/>
      <c r="Q3203" s="28"/>
      <c r="R3203" s="28"/>
      <c r="S3203" s="28"/>
      <c r="T3203" s="28"/>
      <c r="U3203" s="28"/>
      <c r="V3203" s="28"/>
      <c r="W3203" s="28"/>
      <c r="Y3203" s="28"/>
    </row>
    <row r="3204" spans="16:25">
      <c r="P3204" s="33"/>
      <c r="Q3204" s="28"/>
      <c r="R3204" s="28"/>
      <c r="S3204" s="28"/>
      <c r="T3204" s="28"/>
      <c r="U3204" s="28"/>
      <c r="V3204" s="28"/>
      <c r="W3204" s="28"/>
      <c r="Y3204" s="28"/>
    </row>
    <row r="3205" spans="16:25">
      <c r="P3205" s="33"/>
      <c r="Q3205" s="28"/>
      <c r="R3205" s="28"/>
      <c r="S3205" s="28"/>
      <c r="T3205" s="28"/>
      <c r="U3205" s="28"/>
      <c r="V3205" s="28"/>
      <c r="W3205" s="28"/>
      <c r="Y3205" s="28"/>
    </row>
    <row r="3206" spans="16:25">
      <c r="P3206" s="33"/>
      <c r="Q3206" s="28"/>
      <c r="R3206" s="28"/>
      <c r="S3206" s="28"/>
      <c r="T3206" s="28"/>
      <c r="U3206" s="28"/>
      <c r="V3206" s="28"/>
      <c r="W3206" s="28"/>
      <c r="Y3206" s="28"/>
    </row>
    <row r="3207" spans="16:25">
      <c r="P3207" s="33"/>
      <c r="Q3207" s="28"/>
      <c r="R3207" s="28"/>
      <c r="S3207" s="28"/>
      <c r="T3207" s="28"/>
      <c r="U3207" s="28"/>
      <c r="V3207" s="28"/>
      <c r="W3207" s="28"/>
      <c r="Y3207" s="28"/>
    </row>
    <row r="3208" spans="16:25">
      <c r="P3208" s="33"/>
      <c r="Q3208" s="28"/>
      <c r="R3208" s="28"/>
      <c r="S3208" s="28"/>
      <c r="T3208" s="28"/>
      <c r="U3208" s="28"/>
      <c r="V3208" s="28"/>
      <c r="W3208" s="28"/>
      <c r="Y3208" s="28"/>
    </row>
    <row r="3209" spans="16:25">
      <c r="P3209" s="33"/>
      <c r="Q3209" s="28"/>
      <c r="R3209" s="28"/>
      <c r="S3209" s="28"/>
      <c r="T3209" s="28"/>
      <c r="U3209" s="28"/>
      <c r="V3209" s="28"/>
      <c r="W3209" s="28"/>
      <c r="Y3209" s="28"/>
    </row>
    <row r="3210" spans="16:25">
      <c r="P3210" s="33"/>
      <c r="Q3210" s="28"/>
      <c r="R3210" s="28"/>
      <c r="S3210" s="28"/>
      <c r="T3210" s="28"/>
      <c r="U3210" s="28"/>
      <c r="V3210" s="28"/>
      <c r="W3210" s="28"/>
      <c r="Y3210" s="28"/>
    </row>
    <row r="3211" spans="16:25">
      <c r="P3211" s="33"/>
      <c r="Q3211" s="28"/>
      <c r="R3211" s="28"/>
      <c r="S3211" s="28"/>
      <c r="T3211" s="28"/>
      <c r="U3211" s="28"/>
      <c r="V3211" s="28"/>
      <c r="W3211" s="28"/>
      <c r="Y3211" s="28"/>
    </row>
    <row r="3212" spans="16:25">
      <c r="P3212" s="33"/>
      <c r="Q3212" s="28"/>
      <c r="R3212" s="28"/>
      <c r="S3212" s="28"/>
      <c r="T3212" s="28"/>
      <c r="U3212" s="28"/>
      <c r="V3212" s="28"/>
      <c r="W3212" s="28"/>
      <c r="Y3212" s="28"/>
    </row>
    <row r="3213" spans="16:25">
      <c r="P3213" s="33"/>
      <c r="Q3213" s="28"/>
      <c r="R3213" s="28"/>
      <c r="S3213" s="28"/>
      <c r="T3213" s="28"/>
      <c r="U3213" s="28"/>
      <c r="V3213" s="28"/>
      <c r="W3213" s="28"/>
      <c r="Y3213" s="28"/>
    </row>
    <row r="3214" spans="16:25">
      <c r="P3214" s="33"/>
      <c r="Q3214" s="28"/>
      <c r="R3214" s="28"/>
      <c r="S3214" s="28"/>
      <c r="T3214" s="28"/>
      <c r="U3214" s="28"/>
      <c r="V3214" s="28"/>
      <c r="W3214" s="28"/>
      <c r="Y3214" s="28"/>
    </row>
    <row r="3215" spans="16:25">
      <c r="P3215" s="33"/>
      <c r="Q3215" s="28"/>
      <c r="R3215" s="28"/>
      <c r="S3215" s="28"/>
      <c r="T3215" s="28"/>
      <c r="U3215" s="28"/>
      <c r="V3215" s="28"/>
      <c r="W3215" s="28"/>
      <c r="Y3215" s="28"/>
    </row>
    <row r="3216" spans="16:25">
      <c r="P3216" s="33"/>
      <c r="Q3216" s="28"/>
      <c r="R3216" s="28"/>
      <c r="S3216" s="28"/>
      <c r="T3216" s="28"/>
      <c r="U3216" s="28"/>
      <c r="V3216" s="28"/>
      <c r="W3216" s="28"/>
      <c r="Y3216" s="28"/>
    </row>
    <row r="3217" spans="16:25">
      <c r="P3217" s="33"/>
      <c r="Q3217" s="28"/>
      <c r="R3217" s="28"/>
      <c r="S3217" s="28"/>
      <c r="T3217" s="28"/>
      <c r="U3217" s="28"/>
      <c r="V3217" s="28"/>
      <c r="W3217" s="28"/>
      <c r="Y3217" s="28"/>
    </row>
    <row r="3218" spans="16:25">
      <c r="P3218" s="33"/>
      <c r="Q3218" s="28"/>
      <c r="R3218" s="28"/>
      <c r="S3218" s="28"/>
      <c r="T3218" s="28"/>
      <c r="U3218" s="28"/>
      <c r="V3218" s="28"/>
      <c r="W3218" s="28"/>
      <c r="Y3218" s="28"/>
    </row>
    <row r="3219" spans="16:25">
      <c r="P3219" s="33"/>
      <c r="Q3219" s="28"/>
      <c r="R3219" s="28"/>
      <c r="S3219" s="28"/>
      <c r="T3219" s="28"/>
      <c r="U3219" s="28"/>
      <c r="V3219" s="28"/>
      <c r="W3219" s="28"/>
      <c r="Y3219" s="28"/>
    </row>
    <row r="3220" spans="16:25">
      <c r="P3220" s="33"/>
      <c r="Q3220" s="28"/>
      <c r="R3220" s="28"/>
      <c r="S3220" s="28"/>
      <c r="T3220" s="28"/>
      <c r="U3220" s="28"/>
      <c r="V3220" s="28"/>
      <c r="W3220" s="28"/>
      <c r="Y3220" s="28"/>
    </row>
    <row r="3221" spans="16:25">
      <c r="P3221" s="33"/>
      <c r="Q3221" s="28"/>
      <c r="R3221" s="28"/>
      <c r="S3221" s="28"/>
      <c r="T3221" s="28"/>
      <c r="U3221" s="28"/>
      <c r="V3221" s="28"/>
      <c r="W3221" s="28"/>
      <c r="Y3221" s="28"/>
    </row>
    <row r="3222" spans="16:25">
      <c r="P3222" s="33"/>
      <c r="Q3222" s="28"/>
      <c r="R3222" s="28"/>
      <c r="S3222" s="28"/>
      <c r="T3222" s="28"/>
      <c r="U3222" s="28"/>
      <c r="V3222" s="28"/>
      <c r="W3222" s="28"/>
      <c r="Y3222" s="28"/>
    </row>
    <row r="3223" spans="16:25">
      <c r="P3223" s="33"/>
      <c r="Q3223" s="28"/>
      <c r="R3223" s="28"/>
      <c r="S3223" s="28"/>
      <c r="T3223" s="28"/>
      <c r="U3223" s="28"/>
      <c r="V3223" s="28"/>
      <c r="W3223" s="28"/>
      <c r="Y3223" s="28"/>
    </row>
    <row r="3224" spans="16:25">
      <c r="P3224" s="33"/>
      <c r="Q3224" s="28"/>
      <c r="R3224" s="28"/>
      <c r="S3224" s="28"/>
      <c r="T3224" s="28"/>
      <c r="U3224" s="28"/>
      <c r="V3224" s="28"/>
      <c r="W3224" s="28"/>
      <c r="Y3224" s="28"/>
    </row>
    <row r="3225" spans="16:25">
      <c r="P3225" s="33"/>
      <c r="Q3225" s="28"/>
      <c r="R3225" s="28"/>
      <c r="S3225" s="28"/>
      <c r="T3225" s="28"/>
      <c r="U3225" s="28"/>
      <c r="V3225" s="28"/>
      <c r="W3225" s="28"/>
      <c r="Y3225" s="28"/>
    </row>
    <row r="3226" spans="16:25">
      <c r="P3226" s="33"/>
      <c r="Q3226" s="28"/>
      <c r="R3226" s="28"/>
      <c r="S3226" s="28"/>
      <c r="T3226" s="28"/>
      <c r="U3226" s="28"/>
      <c r="V3226" s="28"/>
      <c r="W3226" s="28"/>
      <c r="Y3226" s="28"/>
    </row>
    <row r="3227" spans="16:25">
      <c r="P3227" s="33"/>
      <c r="Q3227" s="28"/>
      <c r="R3227" s="28"/>
      <c r="S3227" s="28"/>
      <c r="T3227" s="28"/>
      <c r="U3227" s="28"/>
      <c r="V3227" s="28"/>
      <c r="W3227" s="28"/>
      <c r="Y3227" s="28"/>
    </row>
    <row r="3228" spans="16:25">
      <c r="P3228" s="33"/>
      <c r="Q3228" s="28"/>
      <c r="R3228" s="28"/>
      <c r="S3228" s="28"/>
      <c r="T3228" s="28"/>
      <c r="U3228" s="28"/>
      <c r="V3228" s="28"/>
      <c r="W3228" s="28"/>
      <c r="Y3228" s="28"/>
    </row>
    <row r="3229" spans="16:25">
      <c r="P3229" s="33"/>
      <c r="Q3229" s="28"/>
      <c r="R3229" s="28"/>
      <c r="S3229" s="28"/>
      <c r="T3229" s="28"/>
      <c r="U3229" s="28"/>
      <c r="V3229" s="28"/>
      <c r="W3229" s="28"/>
      <c r="Y3229" s="28"/>
    </row>
    <row r="3230" spans="16:25">
      <c r="P3230" s="33"/>
      <c r="Q3230" s="28"/>
      <c r="R3230" s="28"/>
      <c r="S3230" s="28"/>
      <c r="T3230" s="28"/>
      <c r="U3230" s="28"/>
      <c r="V3230" s="28"/>
      <c r="W3230" s="28"/>
      <c r="Y3230" s="28"/>
    </row>
    <row r="3231" spans="16:25">
      <c r="P3231" s="33"/>
      <c r="Q3231" s="28"/>
      <c r="R3231" s="28"/>
      <c r="S3231" s="28"/>
      <c r="T3231" s="28"/>
      <c r="U3231" s="28"/>
      <c r="V3231" s="28"/>
      <c r="W3231" s="28"/>
      <c r="Y3231" s="28"/>
    </row>
    <row r="3232" spans="16:25">
      <c r="P3232" s="33"/>
      <c r="Q3232" s="28"/>
      <c r="R3232" s="28"/>
      <c r="S3232" s="28"/>
      <c r="T3232" s="28"/>
      <c r="U3232" s="28"/>
      <c r="V3232" s="28"/>
      <c r="W3232" s="28"/>
      <c r="Y3232" s="28"/>
    </row>
    <row r="3233" spans="16:25">
      <c r="P3233" s="33"/>
      <c r="Q3233" s="28"/>
      <c r="R3233" s="28"/>
      <c r="S3233" s="28"/>
      <c r="T3233" s="28"/>
      <c r="U3233" s="28"/>
      <c r="V3233" s="28"/>
      <c r="W3233" s="28"/>
      <c r="Y3233" s="28"/>
    </row>
    <row r="3234" spans="16:25">
      <c r="P3234" s="33"/>
      <c r="Q3234" s="28"/>
      <c r="R3234" s="28"/>
      <c r="S3234" s="28"/>
      <c r="T3234" s="28"/>
      <c r="U3234" s="28"/>
      <c r="V3234" s="28"/>
      <c r="W3234" s="28"/>
      <c r="Y3234" s="28"/>
    </row>
    <row r="3235" spans="16:25">
      <c r="P3235" s="33"/>
      <c r="Q3235" s="28"/>
      <c r="R3235" s="28"/>
      <c r="S3235" s="28"/>
      <c r="T3235" s="28"/>
      <c r="U3235" s="28"/>
      <c r="V3235" s="28"/>
      <c r="W3235" s="28"/>
      <c r="Y3235" s="28"/>
    </row>
    <row r="3236" spans="16:25">
      <c r="P3236" s="33"/>
      <c r="Q3236" s="28"/>
      <c r="R3236" s="28"/>
      <c r="S3236" s="28"/>
      <c r="T3236" s="28"/>
      <c r="U3236" s="28"/>
      <c r="V3236" s="28"/>
      <c r="W3236" s="28"/>
      <c r="Y3236" s="28"/>
    </row>
    <row r="3237" spans="16:25">
      <c r="P3237" s="33"/>
      <c r="Q3237" s="28"/>
      <c r="R3237" s="28"/>
      <c r="S3237" s="28"/>
      <c r="T3237" s="28"/>
      <c r="U3237" s="28"/>
      <c r="V3237" s="28"/>
      <c r="W3237" s="28"/>
      <c r="Y3237" s="28"/>
    </row>
    <row r="3238" spans="16:25">
      <c r="P3238" s="33"/>
      <c r="Q3238" s="28"/>
      <c r="R3238" s="28"/>
      <c r="S3238" s="28"/>
      <c r="T3238" s="28"/>
      <c r="U3238" s="28"/>
      <c r="V3238" s="28"/>
      <c r="W3238" s="28"/>
      <c r="Y3238" s="28"/>
    </row>
    <row r="3239" spans="16:25">
      <c r="P3239" s="33"/>
      <c r="Q3239" s="28"/>
      <c r="R3239" s="28"/>
      <c r="S3239" s="28"/>
      <c r="T3239" s="28"/>
      <c r="U3239" s="28"/>
      <c r="V3239" s="28"/>
      <c r="W3239" s="28"/>
      <c r="Y3239" s="28"/>
    </row>
    <row r="3240" spans="16:25">
      <c r="P3240" s="33"/>
      <c r="Q3240" s="28"/>
      <c r="R3240" s="28"/>
      <c r="S3240" s="28"/>
      <c r="T3240" s="28"/>
      <c r="U3240" s="28"/>
      <c r="V3240" s="28"/>
      <c r="W3240" s="28"/>
      <c r="Y3240" s="28"/>
    </row>
    <row r="3241" spans="16:25">
      <c r="P3241" s="33"/>
      <c r="Q3241" s="28"/>
      <c r="R3241" s="28"/>
      <c r="S3241" s="28"/>
      <c r="T3241" s="28"/>
      <c r="U3241" s="28"/>
      <c r="V3241" s="28"/>
      <c r="W3241" s="28"/>
      <c r="Y3241" s="28"/>
    </row>
    <row r="3242" spans="16:25">
      <c r="P3242" s="33"/>
      <c r="Q3242" s="28"/>
      <c r="R3242" s="28"/>
      <c r="S3242" s="28"/>
      <c r="T3242" s="28"/>
      <c r="U3242" s="28"/>
      <c r="V3242" s="28"/>
      <c r="W3242" s="28"/>
      <c r="Y3242" s="28"/>
    </row>
    <row r="3243" spans="16:25">
      <c r="P3243" s="33"/>
      <c r="Q3243" s="28"/>
      <c r="R3243" s="28"/>
      <c r="S3243" s="28"/>
      <c r="T3243" s="28"/>
      <c r="U3243" s="28"/>
      <c r="V3243" s="28"/>
      <c r="W3243" s="28"/>
      <c r="Y3243" s="28"/>
    </row>
    <row r="3244" spans="16:25">
      <c r="P3244" s="33"/>
      <c r="Q3244" s="28"/>
      <c r="R3244" s="28"/>
      <c r="S3244" s="28"/>
      <c r="T3244" s="28"/>
      <c r="U3244" s="28"/>
      <c r="V3244" s="28"/>
      <c r="W3244" s="28"/>
      <c r="Y3244" s="28"/>
    </row>
    <row r="3245" spans="16:25">
      <c r="P3245" s="33"/>
      <c r="Q3245" s="28"/>
      <c r="R3245" s="28"/>
      <c r="S3245" s="28"/>
      <c r="T3245" s="28"/>
      <c r="U3245" s="28"/>
      <c r="V3245" s="28"/>
      <c r="W3245" s="28"/>
      <c r="Y3245" s="28"/>
    </row>
    <row r="3246" spans="16:25">
      <c r="P3246" s="33"/>
      <c r="Q3246" s="28"/>
      <c r="R3246" s="28"/>
      <c r="S3246" s="28"/>
      <c r="T3246" s="28"/>
      <c r="U3246" s="28"/>
      <c r="V3246" s="28"/>
      <c r="W3246" s="28"/>
      <c r="Y3246" s="28"/>
    </row>
    <row r="3247" spans="16:25">
      <c r="P3247" s="33"/>
      <c r="Q3247" s="28"/>
      <c r="R3247" s="28"/>
      <c r="S3247" s="28"/>
      <c r="T3247" s="28"/>
      <c r="U3247" s="28"/>
      <c r="V3247" s="28"/>
      <c r="W3247" s="28"/>
      <c r="Y3247" s="28"/>
    </row>
    <row r="3248" spans="16:25">
      <c r="P3248" s="33"/>
      <c r="Q3248" s="28"/>
      <c r="R3248" s="28"/>
      <c r="S3248" s="28"/>
      <c r="T3248" s="28"/>
      <c r="U3248" s="28"/>
      <c r="V3248" s="28"/>
      <c r="W3248" s="28"/>
      <c r="Y3248" s="28"/>
    </row>
    <row r="3249" spans="16:25">
      <c r="P3249" s="33"/>
      <c r="Q3249" s="28"/>
      <c r="R3249" s="28"/>
      <c r="S3249" s="28"/>
      <c r="T3249" s="28"/>
      <c r="U3249" s="28"/>
      <c r="V3249" s="28"/>
      <c r="W3249" s="28"/>
      <c r="Y3249" s="28"/>
    </row>
    <row r="3250" spans="16:25">
      <c r="P3250" s="33"/>
      <c r="Q3250" s="28"/>
      <c r="R3250" s="28"/>
      <c r="S3250" s="28"/>
      <c r="T3250" s="28"/>
      <c r="U3250" s="28"/>
      <c r="V3250" s="28"/>
      <c r="W3250" s="28"/>
      <c r="Y3250" s="28"/>
    </row>
    <row r="3251" spans="16:25">
      <c r="P3251" s="33"/>
      <c r="Q3251" s="28"/>
      <c r="R3251" s="28"/>
      <c r="S3251" s="28"/>
      <c r="T3251" s="28"/>
      <c r="U3251" s="28"/>
      <c r="V3251" s="28"/>
      <c r="W3251" s="28"/>
      <c r="Y3251" s="28"/>
    </row>
    <row r="3252" spans="16:25">
      <c r="P3252" s="33"/>
      <c r="Q3252" s="28"/>
      <c r="R3252" s="28"/>
      <c r="S3252" s="28"/>
      <c r="T3252" s="28"/>
      <c r="U3252" s="28"/>
      <c r="V3252" s="28"/>
      <c r="W3252" s="28"/>
      <c r="Y3252" s="28"/>
    </row>
    <row r="3253" spans="16:25">
      <c r="P3253" s="33"/>
      <c r="Q3253" s="28"/>
      <c r="R3253" s="28"/>
      <c r="S3253" s="28"/>
      <c r="T3253" s="28"/>
      <c r="U3253" s="28"/>
      <c r="V3253" s="28"/>
      <c r="W3253" s="28"/>
      <c r="Y3253" s="28"/>
    </row>
    <row r="3254" spans="16:25">
      <c r="P3254" s="33"/>
      <c r="Q3254" s="28"/>
      <c r="R3254" s="28"/>
      <c r="S3254" s="28"/>
      <c r="T3254" s="28"/>
      <c r="U3254" s="28"/>
      <c r="V3254" s="28"/>
      <c r="W3254" s="28"/>
      <c r="Y3254" s="28"/>
    </row>
    <row r="3255" spans="16:25">
      <c r="P3255" s="33"/>
      <c r="Q3255" s="28"/>
      <c r="R3255" s="28"/>
      <c r="S3255" s="28"/>
      <c r="T3255" s="28"/>
      <c r="U3255" s="28"/>
      <c r="V3255" s="28"/>
      <c r="W3255" s="28"/>
      <c r="Y3255" s="28"/>
    </row>
    <row r="3256" spans="16:25">
      <c r="P3256" s="33"/>
      <c r="Q3256" s="28"/>
      <c r="R3256" s="28"/>
      <c r="S3256" s="28"/>
      <c r="T3256" s="28"/>
      <c r="U3256" s="28"/>
      <c r="V3256" s="28"/>
      <c r="W3256" s="28"/>
      <c r="Y3256" s="28"/>
    </row>
    <row r="3257" spans="16:25">
      <c r="P3257" s="33"/>
      <c r="Q3257" s="28"/>
      <c r="R3257" s="28"/>
      <c r="S3257" s="28"/>
      <c r="T3257" s="28"/>
      <c r="U3257" s="28"/>
      <c r="V3257" s="28"/>
      <c r="W3257" s="28"/>
      <c r="Y3257" s="28"/>
    </row>
    <row r="3258" spans="16:25">
      <c r="P3258" s="33"/>
      <c r="Q3258" s="28"/>
      <c r="R3258" s="28"/>
      <c r="S3258" s="28"/>
      <c r="T3258" s="28"/>
      <c r="U3258" s="28"/>
      <c r="V3258" s="28"/>
      <c r="W3258" s="28"/>
      <c r="Y3258" s="28"/>
    </row>
    <row r="3259" spans="16:25">
      <c r="P3259" s="33"/>
      <c r="Q3259" s="28"/>
      <c r="R3259" s="28"/>
      <c r="S3259" s="28"/>
      <c r="T3259" s="28"/>
      <c r="U3259" s="28"/>
      <c r="V3259" s="28"/>
      <c r="W3259" s="28"/>
      <c r="Y3259" s="28"/>
    </row>
    <row r="3260" spans="16:25">
      <c r="P3260" s="33"/>
      <c r="Q3260" s="28"/>
      <c r="R3260" s="28"/>
      <c r="S3260" s="28"/>
      <c r="T3260" s="28"/>
      <c r="U3260" s="28"/>
      <c r="V3260" s="28"/>
      <c r="W3260" s="28"/>
      <c r="Y3260" s="28"/>
    </row>
    <row r="3261" spans="16:25">
      <c r="P3261" s="33"/>
      <c r="Q3261" s="28"/>
      <c r="R3261" s="28"/>
      <c r="S3261" s="28"/>
      <c r="T3261" s="28"/>
      <c r="U3261" s="28"/>
      <c r="V3261" s="28"/>
      <c r="W3261" s="28"/>
      <c r="Y3261" s="28"/>
    </row>
    <row r="3262" spans="16:25">
      <c r="P3262" s="33"/>
      <c r="Q3262" s="28"/>
      <c r="R3262" s="28"/>
      <c r="S3262" s="28"/>
      <c r="T3262" s="28"/>
      <c r="U3262" s="28"/>
      <c r="V3262" s="28"/>
      <c r="W3262" s="28"/>
      <c r="Y3262" s="28"/>
    </row>
    <row r="3263" spans="16:25">
      <c r="P3263" s="33"/>
      <c r="Q3263" s="28"/>
      <c r="R3263" s="28"/>
      <c r="S3263" s="28"/>
      <c r="T3263" s="28"/>
      <c r="U3263" s="28"/>
      <c r="V3263" s="28"/>
      <c r="W3263" s="28"/>
      <c r="Y3263" s="28"/>
    </row>
    <row r="3264" spans="16:25">
      <c r="P3264" s="33"/>
      <c r="Q3264" s="28"/>
      <c r="R3264" s="28"/>
      <c r="S3264" s="28"/>
      <c r="T3264" s="28"/>
      <c r="U3264" s="28"/>
      <c r="V3264" s="28"/>
      <c r="W3264" s="28"/>
      <c r="Y3264" s="28"/>
    </row>
    <row r="3265" spans="16:25">
      <c r="P3265" s="33"/>
      <c r="Q3265" s="28"/>
      <c r="R3265" s="28"/>
      <c r="S3265" s="28"/>
      <c r="T3265" s="28"/>
      <c r="U3265" s="28"/>
      <c r="V3265" s="28"/>
      <c r="W3265" s="28"/>
      <c r="Y3265" s="28"/>
    </row>
    <row r="3266" spans="16:25">
      <c r="P3266" s="33"/>
      <c r="Q3266" s="28"/>
      <c r="R3266" s="28"/>
      <c r="S3266" s="28"/>
      <c r="T3266" s="28"/>
      <c r="U3266" s="28"/>
      <c r="V3266" s="28"/>
      <c r="W3266" s="28"/>
      <c r="Y3266" s="28"/>
    </row>
    <row r="3267" spans="16:25">
      <c r="P3267" s="33"/>
      <c r="Q3267" s="28"/>
      <c r="R3267" s="28"/>
      <c r="S3267" s="28"/>
      <c r="T3267" s="28"/>
      <c r="U3267" s="28"/>
      <c r="V3267" s="28"/>
      <c r="W3267" s="28"/>
      <c r="Y3267" s="28"/>
    </row>
    <row r="3268" spans="16:25">
      <c r="P3268" s="33"/>
      <c r="Q3268" s="28"/>
      <c r="R3268" s="28"/>
      <c r="S3268" s="28"/>
      <c r="T3268" s="28"/>
      <c r="U3268" s="28"/>
      <c r="V3268" s="28"/>
      <c r="W3268" s="28"/>
      <c r="Y3268" s="28"/>
    </row>
    <row r="3269" spans="16:25">
      <c r="P3269" s="33"/>
      <c r="Q3269" s="28"/>
      <c r="R3269" s="28"/>
      <c r="S3269" s="28"/>
      <c r="T3269" s="28"/>
      <c r="U3269" s="28"/>
      <c r="V3269" s="28"/>
      <c r="W3269" s="28"/>
      <c r="Y3269" s="28"/>
    </row>
    <row r="3270" spans="16:25">
      <c r="P3270" s="33"/>
      <c r="Q3270" s="28"/>
      <c r="R3270" s="28"/>
      <c r="S3270" s="28"/>
      <c r="T3270" s="28"/>
      <c r="U3270" s="28"/>
      <c r="V3270" s="28"/>
      <c r="W3270" s="28"/>
      <c r="Y3270" s="28"/>
    </row>
    <row r="3271" spans="16:25">
      <c r="P3271" s="33"/>
      <c r="Q3271" s="28"/>
      <c r="R3271" s="28"/>
      <c r="S3271" s="28"/>
      <c r="T3271" s="28"/>
      <c r="U3271" s="28"/>
      <c r="V3271" s="28"/>
      <c r="W3271" s="28"/>
      <c r="Y3271" s="28"/>
    </row>
    <row r="3272" spans="16:25">
      <c r="P3272" s="33"/>
      <c r="Q3272" s="28"/>
      <c r="R3272" s="28"/>
      <c r="S3272" s="28"/>
      <c r="T3272" s="28"/>
      <c r="U3272" s="28"/>
      <c r="V3272" s="28"/>
      <c r="W3272" s="28"/>
      <c r="Y3272" s="28"/>
    </row>
    <row r="3273" spans="16:25">
      <c r="P3273" s="33"/>
      <c r="Q3273" s="28"/>
      <c r="R3273" s="28"/>
      <c r="S3273" s="28"/>
      <c r="T3273" s="28"/>
      <c r="U3273" s="28"/>
      <c r="V3273" s="28"/>
      <c r="W3273" s="28"/>
      <c r="Y3273" s="28"/>
    </row>
    <row r="3274" spans="16:25">
      <c r="P3274" s="33"/>
      <c r="Q3274" s="28"/>
      <c r="R3274" s="28"/>
      <c r="S3274" s="28"/>
      <c r="T3274" s="28"/>
      <c r="U3274" s="28"/>
      <c r="V3274" s="28"/>
      <c r="W3274" s="28"/>
      <c r="Y3274" s="28"/>
    </row>
    <row r="3275" spans="16:25">
      <c r="P3275" s="33"/>
      <c r="Q3275" s="28"/>
      <c r="R3275" s="28"/>
      <c r="S3275" s="28"/>
      <c r="T3275" s="28"/>
      <c r="U3275" s="28"/>
      <c r="V3275" s="28"/>
      <c r="W3275" s="28"/>
      <c r="Y3275" s="28"/>
    </row>
    <row r="3276" spans="16:25">
      <c r="P3276" s="33"/>
      <c r="Q3276" s="28"/>
      <c r="R3276" s="28"/>
      <c r="S3276" s="28"/>
      <c r="T3276" s="28"/>
      <c r="U3276" s="28"/>
      <c r="V3276" s="28"/>
      <c r="W3276" s="28"/>
      <c r="Y3276" s="28"/>
    </row>
    <row r="3277" spans="16:25">
      <c r="P3277" s="33"/>
      <c r="Q3277" s="28"/>
      <c r="R3277" s="28"/>
      <c r="S3277" s="28"/>
      <c r="T3277" s="28"/>
      <c r="U3277" s="28"/>
      <c r="V3277" s="28"/>
      <c r="W3277" s="28"/>
      <c r="Y3277" s="28"/>
    </row>
    <row r="3278" spans="16:25">
      <c r="P3278" s="33"/>
      <c r="Q3278" s="28"/>
      <c r="R3278" s="28"/>
      <c r="S3278" s="28"/>
      <c r="T3278" s="28"/>
      <c r="U3278" s="28"/>
      <c r="V3278" s="28"/>
      <c r="W3278" s="28"/>
      <c r="Y3278" s="28"/>
    </row>
    <row r="3279" spans="16:25">
      <c r="P3279" s="33"/>
      <c r="Q3279" s="28"/>
      <c r="R3279" s="28"/>
      <c r="S3279" s="28"/>
      <c r="T3279" s="28"/>
      <c r="U3279" s="28"/>
      <c r="V3279" s="28"/>
      <c r="W3279" s="28"/>
      <c r="Y3279" s="28"/>
    </row>
    <row r="3280" spans="16:25">
      <c r="P3280" s="33"/>
      <c r="Q3280" s="28"/>
      <c r="R3280" s="28"/>
      <c r="S3280" s="28"/>
      <c r="T3280" s="28"/>
      <c r="U3280" s="28"/>
      <c r="V3280" s="28"/>
      <c r="W3280" s="28"/>
      <c r="Y3280" s="28"/>
    </row>
    <row r="3281" spans="16:25">
      <c r="P3281" s="33"/>
      <c r="Q3281" s="28"/>
      <c r="R3281" s="28"/>
      <c r="S3281" s="28"/>
      <c r="T3281" s="28"/>
      <c r="U3281" s="28"/>
      <c r="V3281" s="28"/>
      <c r="W3281" s="28"/>
      <c r="Y3281" s="28"/>
    </row>
    <row r="3282" spans="16:25">
      <c r="P3282" s="33"/>
      <c r="Q3282" s="28"/>
      <c r="R3282" s="28"/>
      <c r="S3282" s="28"/>
      <c r="T3282" s="28"/>
      <c r="U3282" s="28"/>
      <c r="V3282" s="28"/>
      <c r="W3282" s="28"/>
      <c r="Y3282" s="28"/>
    </row>
    <row r="3283" spans="16:25">
      <c r="P3283" s="33"/>
      <c r="Q3283" s="28"/>
      <c r="R3283" s="28"/>
      <c r="S3283" s="28"/>
      <c r="T3283" s="28"/>
      <c r="U3283" s="28"/>
      <c r="V3283" s="28"/>
      <c r="W3283" s="28"/>
      <c r="Y3283" s="28"/>
    </row>
    <row r="3284" spans="16:25">
      <c r="P3284" s="33"/>
      <c r="Q3284" s="28"/>
      <c r="R3284" s="28"/>
      <c r="S3284" s="28"/>
      <c r="T3284" s="28"/>
      <c r="U3284" s="28"/>
      <c r="V3284" s="28"/>
      <c r="W3284" s="28"/>
      <c r="Y3284" s="28"/>
    </row>
    <row r="3285" spans="16:25">
      <c r="P3285" s="33"/>
      <c r="Q3285" s="28"/>
      <c r="R3285" s="28"/>
      <c r="S3285" s="28"/>
      <c r="T3285" s="28"/>
      <c r="U3285" s="28"/>
      <c r="V3285" s="28"/>
      <c r="W3285" s="28"/>
      <c r="Y3285" s="28"/>
    </row>
    <row r="3286" spans="16:25">
      <c r="P3286" s="33"/>
      <c r="Q3286" s="28"/>
      <c r="R3286" s="28"/>
      <c r="S3286" s="28"/>
      <c r="T3286" s="28"/>
      <c r="U3286" s="28"/>
      <c r="V3286" s="28"/>
      <c r="W3286" s="28"/>
      <c r="Y3286" s="28"/>
    </row>
    <row r="3287" spans="16:25">
      <c r="P3287" s="33"/>
      <c r="Q3287" s="28"/>
      <c r="R3287" s="28"/>
      <c r="S3287" s="28"/>
      <c r="T3287" s="28"/>
      <c r="U3287" s="28"/>
      <c r="V3287" s="28"/>
      <c r="W3287" s="28"/>
      <c r="Y3287" s="28"/>
    </row>
    <row r="3288" spans="16:25">
      <c r="P3288" s="33"/>
      <c r="Q3288" s="28"/>
      <c r="R3288" s="28"/>
      <c r="S3288" s="28"/>
      <c r="T3288" s="28"/>
      <c r="U3288" s="28"/>
      <c r="V3288" s="28"/>
      <c r="W3288" s="28"/>
      <c r="Y3288" s="28"/>
    </row>
    <row r="3289" spans="16:25">
      <c r="P3289" s="33"/>
      <c r="Q3289" s="28"/>
      <c r="R3289" s="28"/>
      <c r="S3289" s="28"/>
      <c r="T3289" s="28"/>
      <c r="U3289" s="28"/>
      <c r="V3289" s="28"/>
      <c r="W3289" s="28"/>
      <c r="Y3289" s="28"/>
    </row>
    <row r="3290" spans="16:25">
      <c r="P3290" s="33"/>
      <c r="Q3290" s="28"/>
      <c r="R3290" s="28"/>
      <c r="S3290" s="28"/>
      <c r="T3290" s="28"/>
      <c r="U3290" s="28"/>
      <c r="V3290" s="28"/>
      <c r="W3290" s="28"/>
      <c r="Y3290" s="28"/>
    </row>
    <row r="3291" spans="16:25">
      <c r="P3291" s="33"/>
      <c r="Q3291" s="28"/>
      <c r="R3291" s="28"/>
      <c r="S3291" s="28"/>
      <c r="T3291" s="28"/>
      <c r="U3291" s="28"/>
      <c r="V3291" s="28"/>
      <c r="W3291" s="28"/>
      <c r="Y3291" s="28"/>
    </row>
    <row r="3292" spans="16:25">
      <c r="P3292" s="33"/>
      <c r="Q3292" s="28"/>
      <c r="R3292" s="28"/>
      <c r="S3292" s="28"/>
      <c r="T3292" s="28"/>
      <c r="U3292" s="28"/>
      <c r="V3292" s="28"/>
      <c r="W3292" s="28"/>
      <c r="Y3292" s="28"/>
    </row>
    <row r="3293" spans="16:25">
      <c r="P3293" s="33"/>
      <c r="Q3293" s="28"/>
      <c r="R3293" s="28"/>
      <c r="S3293" s="28"/>
      <c r="T3293" s="28"/>
      <c r="U3293" s="28"/>
      <c r="V3293" s="28"/>
      <c r="W3293" s="28"/>
      <c r="Y3293" s="28"/>
    </row>
    <row r="3294" spans="16:25">
      <c r="P3294" s="33"/>
      <c r="Q3294" s="28"/>
      <c r="R3294" s="28"/>
      <c r="S3294" s="28"/>
      <c r="T3294" s="28"/>
      <c r="U3294" s="28"/>
      <c r="V3294" s="28"/>
      <c r="W3294" s="28"/>
      <c r="Y3294" s="28"/>
    </row>
    <row r="3295" spans="16:25">
      <c r="P3295" s="33"/>
      <c r="Q3295" s="28"/>
      <c r="R3295" s="28"/>
      <c r="S3295" s="28"/>
      <c r="T3295" s="28"/>
      <c r="U3295" s="28"/>
      <c r="V3295" s="28"/>
      <c r="W3295" s="28"/>
      <c r="Y3295" s="28"/>
    </row>
    <row r="3296" spans="16:25">
      <c r="P3296" s="33"/>
      <c r="Q3296" s="28"/>
      <c r="R3296" s="28"/>
      <c r="S3296" s="28"/>
      <c r="T3296" s="28"/>
      <c r="U3296" s="28"/>
      <c r="V3296" s="28"/>
      <c r="W3296" s="28"/>
      <c r="Y3296" s="28"/>
    </row>
    <row r="3297" spans="16:25">
      <c r="P3297" s="33"/>
      <c r="Q3297" s="28"/>
      <c r="R3297" s="28"/>
      <c r="S3297" s="28"/>
      <c r="T3297" s="28"/>
      <c r="U3297" s="28"/>
      <c r="V3297" s="28"/>
      <c r="W3297" s="28"/>
      <c r="Y3297" s="28"/>
    </row>
    <row r="3298" spans="16:25">
      <c r="P3298" s="33"/>
      <c r="Q3298" s="28"/>
      <c r="R3298" s="28"/>
      <c r="S3298" s="28"/>
      <c r="T3298" s="28"/>
      <c r="U3298" s="28"/>
      <c r="V3298" s="28"/>
      <c r="W3298" s="28"/>
      <c r="Y3298" s="28"/>
    </row>
    <row r="3299" spans="16:25">
      <c r="P3299" s="33"/>
      <c r="Q3299" s="28"/>
      <c r="R3299" s="28"/>
      <c r="S3299" s="28"/>
      <c r="T3299" s="28"/>
      <c r="U3299" s="28"/>
      <c r="V3299" s="28"/>
      <c r="W3299" s="28"/>
      <c r="Y3299" s="28"/>
    </row>
    <row r="3300" spans="16:25">
      <c r="P3300" s="33"/>
      <c r="Q3300" s="28"/>
      <c r="R3300" s="28"/>
      <c r="S3300" s="28"/>
      <c r="T3300" s="28"/>
      <c r="U3300" s="28"/>
      <c r="V3300" s="28"/>
      <c r="W3300" s="28"/>
      <c r="Y3300" s="28"/>
    </row>
    <row r="3301" spans="16:25">
      <c r="P3301" s="33"/>
      <c r="Q3301" s="28"/>
      <c r="R3301" s="28"/>
      <c r="S3301" s="28"/>
      <c r="T3301" s="28"/>
      <c r="U3301" s="28"/>
      <c r="V3301" s="28"/>
      <c r="W3301" s="28"/>
      <c r="Y3301" s="28"/>
    </row>
    <row r="3302" spans="16:25">
      <c r="P3302" s="33"/>
      <c r="Q3302" s="28"/>
      <c r="R3302" s="28"/>
      <c r="S3302" s="28"/>
      <c r="T3302" s="28"/>
      <c r="U3302" s="28"/>
      <c r="V3302" s="28"/>
      <c r="W3302" s="28"/>
      <c r="Y3302" s="28"/>
    </row>
    <row r="3303" spans="16:25">
      <c r="P3303" s="33"/>
      <c r="Q3303" s="28"/>
      <c r="R3303" s="28"/>
      <c r="S3303" s="28"/>
      <c r="T3303" s="28"/>
      <c r="U3303" s="28"/>
      <c r="V3303" s="28"/>
      <c r="W3303" s="28"/>
      <c r="Y3303" s="28"/>
    </row>
    <row r="3304" spans="16:25">
      <c r="P3304" s="33"/>
      <c r="Q3304" s="28"/>
      <c r="R3304" s="28"/>
      <c r="S3304" s="28"/>
      <c r="T3304" s="28"/>
      <c r="U3304" s="28"/>
      <c r="V3304" s="28"/>
      <c r="W3304" s="28"/>
      <c r="Y3304" s="28"/>
    </row>
    <row r="3305" spans="16:25">
      <c r="P3305" s="33"/>
      <c r="Q3305" s="28"/>
      <c r="R3305" s="28"/>
      <c r="S3305" s="28"/>
      <c r="T3305" s="28"/>
      <c r="U3305" s="28"/>
      <c r="V3305" s="28"/>
      <c r="W3305" s="28"/>
      <c r="Y3305" s="28"/>
    </row>
    <row r="3306" spans="16:25">
      <c r="P3306" s="33"/>
      <c r="Q3306" s="28"/>
      <c r="R3306" s="28"/>
      <c r="S3306" s="28"/>
      <c r="T3306" s="28"/>
      <c r="U3306" s="28"/>
      <c r="V3306" s="28"/>
      <c r="W3306" s="28"/>
      <c r="Y3306" s="28"/>
    </row>
    <row r="3307" spans="16:25">
      <c r="P3307" s="33"/>
      <c r="Q3307" s="28"/>
      <c r="R3307" s="28"/>
      <c r="S3307" s="28"/>
      <c r="T3307" s="28"/>
      <c r="U3307" s="28"/>
      <c r="V3307" s="28"/>
      <c r="W3307" s="28"/>
      <c r="Y3307" s="28"/>
    </row>
    <row r="3308" spans="16:25">
      <c r="P3308" s="33"/>
      <c r="Q3308" s="28"/>
      <c r="R3308" s="28"/>
      <c r="S3308" s="28"/>
      <c r="T3308" s="28"/>
      <c r="U3308" s="28"/>
      <c r="V3308" s="28"/>
      <c r="W3308" s="28"/>
      <c r="Y3308" s="28"/>
    </row>
    <row r="3309" spans="16:25">
      <c r="P3309" s="33"/>
      <c r="Q3309" s="28"/>
      <c r="R3309" s="28"/>
      <c r="S3309" s="28"/>
      <c r="T3309" s="28"/>
      <c r="U3309" s="28"/>
      <c r="V3309" s="28"/>
      <c r="W3309" s="28"/>
      <c r="Y3309" s="28"/>
    </row>
    <row r="3310" spans="16:25">
      <c r="P3310" s="33"/>
      <c r="Q3310" s="28"/>
      <c r="R3310" s="28"/>
      <c r="S3310" s="28"/>
      <c r="T3310" s="28"/>
      <c r="U3310" s="28"/>
      <c r="V3310" s="28"/>
      <c r="W3310" s="28"/>
      <c r="Y3310" s="28"/>
    </row>
    <row r="3311" spans="16:25">
      <c r="P3311" s="33"/>
      <c r="Q3311" s="28"/>
      <c r="R3311" s="28"/>
      <c r="S3311" s="28"/>
      <c r="T3311" s="28"/>
      <c r="U3311" s="28"/>
      <c r="V3311" s="28"/>
      <c r="W3311" s="28"/>
      <c r="Y3311" s="28"/>
    </row>
    <row r="3312" spans="16:25">
      <c r="P3312" s="33"/>
      <c r="Q3312" s="28"/>
      <c r="R3312" s="28"/>
      <c r="S3312" s="28"/>
      <c r="T3312" s="28"/>
      <c r="U3312" s="28"/>
      <c r="V3312" s="28"/>
      <c r="W3312" s="28"/>
      <c r="Y3312" s="28"/>
    </row>
    <row r="3313" spans="16:25">
      <c r="P3313" s="33"/>
      <c r="Q3313" s="28"/>
      <c r="R3313" s="28"/>
      <c r="S3313" s="28"/>
      <c r="T3313" s="28"/>
      <c r="U3313" s="28"/>
      <c r="V3313" s="28"/>
      <c r="W3313" s="28"/>
      <c r="Y3313" s="28"/>
    </row>
    <row r="3314" spans="16:25">
      <c r="P3314" s="33"/>
      <c r="Q3314" s="28"/>
      <c r="R3314" s="28"/>
      <c r="S3314" s="28"/>
      <c r="T3314" s="28"/>
      <c r="U3314" s="28"/>
      <c r="V3314" s="28"/>
      <c r="W3314" s="28"/>
      <c r="Y3314" s="28"/>
    </row>
    <row r="3315" spans="16:25">
      <c r="P3315" s="33"/>
      <c r="Q3315" s="28"/>
      <c r="R3315" s="28"/>
      <c r="S3315" s="28"/>
      <c r="T3315" s="28"/>
      <c r="U3315" s="28"/>
      <c r="V3315" s="28"/>
      <c r="W3315" s="28"/>
      <c r="Y3315" s="28"/>
    </row>
    <row r="3316" spans="16:25">
      <c r="P3316" s="33"/>
      <c r="Q3316" s="28"/>
      <c r="R3316" s="28"/>
      <c r="S3316" s="28"/>
      <c r="T3316" s="28"/>
      <c r="U3316" s="28"/>
      <c r="V3316" s="28"/>
      <c r="W3316" s="28"/>
      <c r="Y3316" s="28"/>
    </row>
    <row r="3317" spans="16:25">
      <c r="P3317" s="33"/>
      <c r="Q3317" s="28"/>
      <c r="R3317" s="28"/>
      <c r="S3317" s="28"/>
      <c r="T3317" s="28"/>
      <c r="U3317" s="28"/>
      <c r="V3317" s="28"/>
      <c r="W3317" s="28"/>
      <c r="Y3317" s="28"/>
    </row>
    <row r="3318" spans="16:25">
      <c r="P3318" s="33"/>
      <c r="Q3318" s="28"/>
      <c r="R3318" s="28"/>
      <c r="S3318" s="28"/>
      <c r="T3318" s="28"/>
      <c r="U3318" s="28"/>
      <c r="V3318" s="28"/>
      <c r="W3318" s="28"/>
      <c r="Y3318" s="28"/>
    </row>
    <row r="3319" spans="16:25">
      <c r="P3319" s="33"/>
      <c r="Q3319" s="28"/>
      <c r="R3319" s="28"/>
      <c r="S3319" s="28"/>
      <c r="T3319" s="28"/>
      <c r="U3319" s="28"/>
      <c r="V3319" s="28"/>
      <c r="W3319" s="28"/>
      <c r="Y3319" s="28"/>
    </row>
    <row r="3320" spans="16:25">
      <c r="P3320" s="33"/>
      <c r="Q3320" s="28"/>
      <c r="R3320" s="28"/>
      <c r="S3320" s="28"/>
      <c r="T3320" s="28"/>
      <c r="U3320" s="28"/>
      <c r="V3320" s="28"/>
      <c r="W3320" s="28"/>
      <c r="Y3320" s="28"/>
    </row>
    <row r="3321" spans="16:25">
      <c r="P3321" s="33"/>
      <c r="Q3321" s="28"/>
      <c r="R3321" s="28"/>
      <c r="S3321" s="28"/>
      <c r="T3321" s="28"/>
      <c r="U3321" s="28"/>
      <c r="V3321" s="28"/>
      <c r="W3321" s="28"/>
      <c r="Y3321" s="28"/>
    </row>
    <row r="3322" spans="16:25">
      <c r="P3322" s="33"/>
      <c r="Q3322" s="28"/>
      <c r="R3322" s="28"/>
      <c r="S3322" s="28"/>
      <c r="T3322" s="28"/>
      <c r="U3322" s="28"/>
      <c r="V3322" s="28"/>
      <c r="W3322" s="28"/>
      <c r="Y3322" s="28"/>
    </row>
    <row r="3323" spans="16:25">
      <c r="P3323" s="33"/>
      <c r="Q3323" s="28"/>
      <c r="R3323" s="28"/>
      <c r="S3323" s="28"/>
      <c r="T3323" s="28"/>
      <c r="U3323" s="28"/>
      <c r="V3323" s="28"/>
      <c r="W3323" s="28"/>
      <c r="Y3323" s="28"/>
    </row>
    <row r="3324" spans="16:25">
      <c r="P3324" s="33"/>
      <c r="Q3324" s="28"/>
      <c r="R3324" s="28"/>
      <c r="S3324" s="28"/>
      <c r="T3324" s="28"/>
      <c r="U3324" s="28"/>
      <c r="V3324" s="28"/>
      <c r="W3324" s="28"/>
      <c r="Y3324" s="28"/>
    </row>
    <row r="3325" spans="16:25">
      <c r="P3325" s="33"/>
      <c r="Q3325" s="28"/>
      <c r="R3325" s="28"/>
      <c r="S3325" s="28"/>
      <c r="T3325" s="28"/>
      <c r="U3325" s="28"/>
      <c r="V3325" s="28"/>
      <c r="W3325" s="28"/>
      <c r="Y3325" s="28"/>
    </row>
    <row r="3326" spans="16:25">
      <c r="P3326" s="33"/>
      <c r="Q3326" s="28"/>
      <c r="R3326" s="28"/>
      <c r="S3326" s="28"/>
      <c r="T3326" s="28"/>
      <c r="U3326" s="28"/>
      <c r="V3326" s="28"/>
      <c r="W3326" s="28"/>
      <c r="Y3326" s="28"/>
    </row>
    <row r="3327" spans="16:25">
      <c r="P3327" s="33"/>
      <c r="Q3327" s="28"/>
      <c r="R3327" s="28"/>
      <c r="S3327" s="28"/>
      <c r="T3327" s="28"/>
      <c r="U3327" s="28"/>
      <c r="V3327" s="28"/>
      <c r="W3327" s="28"/>
      <c r="Y3327" s="28"/>
    </row>
    <row r="3328" spans="16:25">
      <c r="P3328" s="33"/>
      <c r="Q3328" s="28"/>
      <c r="R3328" s="28"/>
      <c r="S3328" s="28"/>
      <c r="T3328" s="28"/>
      <c r="U3328" s="28"/>
      <c r="V3328" s="28"/>
      <c r="W3328" s="28"/>
      <c r="Y3328" s="28"/>
    </row>
    <row r="3329" spans="16:25">
      <c r="P3329" s="33"/>
      <c r="Q3329" s="28"/>
      <c r="R3329" s="28"/>
      <c r="S3329" s="28"/>
      <c r="T3329" s="28"/>
      <c r="U3329" s="28"/>
      <c r="V3329" s="28"/>
      <c r="W3329" s="28"/>
      <c r="Y3329" s="28"/>
    </row>
    <row r="3330" spans="16:25">
      <c r="P3330" s="33"/>
      <c r="Q3330" s="28"/>
      <c r="R3330" s="28"/>
      <c r="S3330" s="28"/>
      <c r="T3330" s="28"/>
      <c r="U3330" s="28"/>
      <c r="V3330" s="28"/>
      <c r="W3330" s="28"/>
      <c r="Y3330" s="28"/>
    </row>
    <row r="3331" spans="16:25">
      <c r="P3331" s="33"/>
      <c r="Q3331" s="28"/>
      <c r="R3331" s="28"/>
      <c r="S3331" s="28"/>
      <c r="T3331" s="28"/>
      <c r="U3331" s="28"/>
      <c r="V3331" s="28"/>
      <c r="W3331" s="28"/>
      <c r="Y3331" s="28"/>
    </row>
    <row r="3332" spans="16:25">
      <c r="P3332" s="33"/>
      <c r="Q3332" s="28"/>
      <c r="R3332" s="28"/>
      <c r="S3332" s="28"/>
      <c r="T3332" s="28"/>
      <c r="U3332" s="28"/>
      <c r="V3332" s="28"/>
      <c r="W3332" s="28"/>
      <c r="Y3332" s="28"/>
    </row>
    <row r="3333" spans="16:25">
      <c r="P3333" s="33"/>
      <c r="Q3333" s="28"/>
      <c r="R3333" s="28"/>
      <c r="S3333" s="28"/>
      <c r="T3333" s="28"/>
      <c r="U3333" s="28"/>
      <c r="V3333" s="28"/>
      <c r="W3333" s="28"/>
      <c r="Y3333" s="28"/>
    </row>
    <row r="3334" spans="16:25">
      <c r="P3334" s="33"/>
      <c r="Q3334" s="28"/>
      <c r="R3334" s="28"/>
      <c r="S3334" s="28"/>
      <c r="T3334" s="28"/>
      <c r="U3334" s="28"/>
      <c r="V3334" s="28"/>
      <c r="W3334" s="28"/>
      <c r="Y3334" s="28"/>
    </row>
    <row r="3335" spans="16:25">
      <c r="P3335" s="33"/>
      <c r="Q3335" s="28"/>
      <c r="R3335" s="28"/>
      <c r="S3335" s="28"/>
      <c r="T3335" s="28"/>
      <c r="U3335" s="28"/>
      <c r="V3335" s="28"/>
      <c r="W3335" s="28"/>
      <c r="Y3335" s="28"/>
    </row>
    <row r="3336" spans="16:25">
      <c r="P3336" s="33"/>
      <c r="Q3336" s="28"/>
      <c r="R3336" s="28"/>
      <c r="S3336" s="28"/>
      <c r="T3336" s="28"/>
      <c r="U3336" s="28"/>
      <c r="V3336" s="28"/>
      <c r="W3336" s="28"/>
      <c r="Y3336" s="28"/>
    </row>
    <row r="3337" spans="16:25">
      <c r="P3337" s="33"/>
      <c r="Q3337" s="28"/>
      <c r="R3337" s="28"/>
      <c r="S3337" s="28"/>
      <c r="T3337" s="28"/>
      <c r="U3337" s="28"/>
      <c r="V3337" s="28"/>
      <c r="W3337" s="28"/>
      <c r="Y3337" s="28"/>
    </row>
    <row r="3338" spans="16:25">
      <c r="P3338" s="33"/>
      <c r="Q3338" s="28"/>
      <c r="R3338" s="28"/>
      <c r="S3338" s="28"/>
      <c r="T3338" s="28"/>
      <c r="U3338" s="28"/>
      <c r="V3338" s="28"/>
      <c r="W3338" s="28"/>
      <c r="Y3338" s="28"/>
    </row>
    <row r="3339" spans="16:25">
      <c r="P3339" s="33"/>
      <c r="Q3339" s="28"/>
      <c r="R3339" s="28"/>
      <c r="S3339" s="28"/>
      <c r="T3339" s="28"/>
      <c r="U3339" s="28"/>
      <c r="V3339" s="28"/>
      <c r="W3339" s="28"/>
      <c r="Y3339" s="28"/>
    </row>
    <row r="3340" spans="16:25">
      <c r="P3340" s="33"/>
      <c r="Q3340" s="28"/>
      <c r="R3340" s="28"/>
      <c r="S3340" s="28"/>
      <c r="T3340" s="28"/>
      <c r="U3340" s="28"/>
      <c r="V3340" s="28"/>
      <c r="W3340" s="28"/>
      <c r="Y3340" s="28"/>
    </row>
    <row r="3341" spans="16:25">
      <c r="P3341" s="33"/>
      <c r="Q3341" s="28"/>
      <c r="R3341" s="28"/>
      <c r="S3341" s="28"/>
      <c r="T3341" s="28"/>
      <c r="U3341" s="28"/>
      <c r="V3341" s="28"/>
      <c r="W3341" s="28"/>
      <c r="Y3341" s="28"/>
    </row>
    <row r="3342" spans="16:25">
      <c r="P3342" s="33"/>
      <c r="Q3342" s="28"/>
      <c r="R3342" s="28"/>
      <c r="S3342" s="28"/>
      <c r="T3342" s="28"/>
      <c r="U3342" s="28"/>
      <c r="V3342" s="28"/>
      <c r="W3342" s="28"/>
      <c r="Y3342" s="28"/>
    </row>
    <row r="3343" spans="16:25">
      <c r="P3343" s="33"/>
      <c r="Q3343" s="28"/>
      <c r="R3343" s="28"/>
      <c r="S3343" s="28"/>
      <c r="T3343" s="28"/>
      <c r="U3343" s="28"/>
      <c r="V3343" s="28"/>
      <c r="W3343" s="28"/>
      <c r="Y3343" s="28"/>
    </row>
    <row r="3344" spans="16:25">
      <c r="P3344" s="33"/>
      <c r="Q3344" s="28"/>
      <c r="R3344" s="28"/>
      <c r="S3344" s="28"/>
      <c r="T3344" s="28"/>
      <c r="U3344" s="28"/>
      <c r="V3344" s="28"/>
      <c r="W3344" s="28"/>
      <c r="Y3344" s="28"/>
    </row>
    <row r="3345" spans="16:25">
      <c r="P3345" s="33"/>
      <c r="Q3345" s="28"/>
      <c r="R3345" s="28"/>
      <c r="S3345" s="28"/>
      <c r="T3345" s="28"/>
      <c r="U3345" s="28"/>
      <c r="V3345" s="28"/>
      <c r="W3345" s="28"/>
      <c r="Y3345" s="28"/>
    </row>
    <row r="3346" spans="16:25">
      <c r="P3346" s="33"/>
      <c r="Q3346" s="28"/>
      <c r="R3346" s="28"/>
      <c r="S3346" s="28"/>
      <c r="T3346" s="28"/>
      <c r="U3346" s="28"/>
      <c r="V3346" s="28"/>
      <c r="W3346" s="28"/>
      <c r="Y3346" s="28"/>
    </row>
    <row r="3347" spans="16:25">
      <c r="P3347" s="33"/>
      <c r="Q3347" s="28"/>
      <c r="R3347" s="28"/>
      <c r="S3347" s="28"/>
      <c r="T3347" s="28"/>
      <c r="U3347" s="28"/>
      <c r="V3347" s="28"/>
      <c r="W3347" s="28"/>
      <c r="Y3347" s="28"/>
    </row>
    <row r="3348" spans="16:25">
      <c r="P3348" s="33"/>
      <c r="Q3348" s="28"/>
      <c r="R3348" s="28"/>
      <c r="S3348" s="28"/>
      <c r="T3348" s="28"/>
      <c r="U3348" s="28"/>
      <c r="V3348" s="28"/>
      <c r="W3348" s="28"/>
      <c r="Y3348" s="28"/>
    </row>
    <row r="3349" spans="16:25">
      <c r="P3349" s="33"/>
      <c r="Q3349" s="28"/>
      <c r="R3349" s="28"/>
      <c r="S3349" s="28"/>
      <c r="T3349" s="28"/>
      <c r="U3349" s="28"/>
      <c r="V3349" s="28"/>
      <c r="W3349" s="28"/>
      <c r="Y3349" s="28"/>
    </row>
    <row r="3350" spans="16:25">
      <c r="P3350" s="33"/>
      <c r="Q3350" s="28"/>
      <c r="R3350" s="28"/>
      <c r="S3350" s="28"/>
      <c r="T3350" s="28"/>
      <c r="U3350" s="28"/>
      <c r="V3350" s="28"/>
      <c r="W3350" s="28"/>
      <c r="Y3350" s="28"/>
    </row>
    <row r="3351" spans="16:25">
      <c r="P3351" s="33"/>
      <c r="Q3351" s="28"/>
      <c r="R3351" s="28"/>
      <c r="S3351" s="28"/>
      <c r="T3351" s="28"/>
      <c r="U3351" s="28"/>
      <c r="V3351" s="28"/>
      <c r="W3351" s="28"/>
      <c r="Y3351" s="28"/>
    </row>
    <row r="3352" spans="16:25">
      <c r="P3352" s="33"/>
      <c r="Q3352" s="28"/>
      <c r="R3352" s="28"/>
      <c r="S3352" s="28"/>
      <c r="T3352" s="28"/>
      <c r="U3352" s="28"/>
      <c r="V3352" s="28"/>
      <c r="W3352" s="28"/>
      <c r="Y3352" s="28"/>
    </row>
    <row r="3353" spans="16:25">
      <c r="P3353" s="33"/>
      <c r="Q3353" s="28"/>
      <c r="R3353" s="28"/>
      <c r="S3353" s="28"/>
      <c r="T3353" s="28"/>
      <c r="U3353" s="28"/>
      <c r="V3353" s="28"/>
      <c r="W3353" s="28"/>
      <c r="Y3353" s="28"/>
    </row>
    <row r="3354" spans="16:25">
      <c r="P3354" s="33"/>
      <c r="Q3354" s="28"/>
      <c r="R3354" s="28"/>
      <c r="S3354" s="28"/>
      <c r="T3354" s="28"/>
      <c r="U3354" s="28"/>
      <c r="V3354" s="28"/>
      <c r="W3354" s="28"/>
      <c r="Y3354" s="28"/>
    </row>
    <row r="3355" spans="16:25">
      <c r="P3355" s="33"/>
      <c r="Q3355" s="28"/>
      <c r="R3355" s="28"/>
      <c r="S3355" s="28"/>
      <c r="T3355" s="28"/>
      <c r="U3355" s="28"/>
      <c r="V3355" s="28"/>
      <c r="W3355" s="28"/>
      <c r="Y3355" s="28"/>
    </row>
    <row r="3356" spans="16:25">
      <c r="P3356" s="33"/>
      <c r="Q3356" s="28"/>
      <c r="R3356" s="28"/>
      <c r="S3356" s="28"/>
      <c r="T3356" s="28"/>
      <c r="U3356" s="28"/>
      <c r="V3356" s="28"/>
      <c r="W3356" s="28"/>
      <c r="Y3356" s="28"/>
    </row>
    <row r="3357" spans="16:25">
      <c r="P3357" s="33"/>
      <c r="Q3357" s="28"/>
      <c r="R3357" s="28"/>
      <c r="S3357" s="28"/>
      <c r="T3357" s="28"/>
      <c r="U3357" s="28"/>
      <c r="V3357" s="28"/>
      <c r="W3357" s="28"/>
      <c r="Y3357" s="28"/>
    </row>
    <row r="3358" spans="16:25">
      <c r="P3358" s="33"/>
      <c r="Q3358" s="28"/>
      <c r="R3358" s="28"/>
      <c r="S3358" s="28"/>
      <c r="T3358" s="28"/>
      <c r="U3358" s="28"/>
      <c r="V3358" s="28"/>
      <c r="W3358" s="28"/>
      <c r="Y3358" s="28"/>
    </row>
    <row r="3359" spans="16:25">
      <c r="P3359" s="33"/>
      <c r="Q3359" s="28"/>
      <c r="R3359" s="28"/>
      <c r="S3359" s="28"/>
      <c r="T3359" s="28"/>
      <c r="U3359" s="28"/>
      <c r="V3359" s="28"/>
      <c r="W3359" s="28"/>
      <c r="Y3359" s="28"/>
    </row>
    <row r="3360" spans="16:25">
      <c r="P3360" s="33"/>
      <c r="Q3360" s="28"/>
      <c r="R3360" s="28"/>
      <c r="S3360" s="28"/>
      <c r="T3360" s="28"/>
      <c r="U3360" s="28"/>
      <c r="V3360" s="28"/>
      <c r="W3360" s="28"/>
      <c r="Y3360" s="28"/>
    </row>
    <row r="3361" spans="16:25">
      <c r="P3361" s="33"/>
      <c r="Q3361" s="28"/>
      <c r="R3361" s="28"/>
      <c r="S3361" s="28"/>
      <c r="T3361" s="28"/>
      <c r="U3361" s="28"/>
      <c r="V3361" s="28"/>
      <c r="W3361" s="28"/>
      <c r="Y3361" s="28"/>
    </row>
    <row r="3362" spans="16:25">
      <c r="P3362" s="33"/>
      <c r="Q3362" s="28"/>
      <c r="R3362" s="28"/>
      <c r="S3362" s="28"/>
      <c r="T3362" s="28"/>
      <c r="U3362" s="28"/>
      <c r="V3362" s="28"/>
      <c r="W3362" s="28"/>
      <c r="Y3362" s="28"/>
    </row>
    <row r="3363" spans="16:25">
      <c r="P3363" s="33"/>
      <c r="Q3363" s="28"/>
      <c r="R3363" s="28"/>
      <c r="S3363" s="28"/>
      <c r="T3363" s="28"/>
      <c r="U3363" s="28"/>
      <c r="V3363" s="28"/>
      <c r="W3363" s="28"/>
      <c r="Y3363" s="28"/>
    </row>
    <row r="3364" spans="16:25">
      <c r="P3364" s="33"/>
      <c r="Q3364" s="28"/>
      <c r="R3364" s="28"/>
      <c r="S3364" s="28"/>
      <c r="T3364" s="28"/>
      <c r="U3364" s="28"/>
      <c r="V3364" s="28"/>
      <c r="W3364" s="28"/>
      <c r="Y3364" s="28"/>
    </row>
    <row r="3365" spans="16:25">
      <c r="P3365" s="33"/>
      <c r="Q3365" s="28"/>
      <c r="R3365" s="28"/>
      <c r="S3365" s="28"/>
      <c r="T3365" s="28"/>
      <c r="U3365" s="28"/>
      <c r="V3365" s="28"/>
      <c r="W3365" s="28"/>
      <c r="Y3365" s="28"/>
    </row>
    <row r="3366" spans="16:25">
      <c r="P3366" s="33"/>
      <c r="Q3366" s="28"/>
      <c r="R3366" s="28"/>
      <c r="S3366" s="28"/>
      <c r="T3366" s="28"/>
      <c r="U3366" s="28"/>
      <c r="V3366" s="28"/>
      <c r="W3366" s="28"/>
      <c r="Y3366" s="28"/>
    </row>
    <row r="3367" spans="16:25">
      <c r="P3367" s="33"/>
      <c r="Q3367" s="28"/>
      <c r="R3367" s="28"/>
      <c r="S3367" s="28"/>
      <c r="T3367" s="28"/>
      <c r="U3367" s="28"/>
      <c r="V3367" s="28"/>
      <c r="W3367" s="28"/>
      <c r="Y3367" s="28"/>
    </row>
    <row r="3368" spans="16:25">
      <c r="P3368" s="33"/>
      <c r="Q3368" s="28"/>
      <c r="R3368" s="28"/>
      <c r="S3368" s="28"/>
      <c r="T3368" s="28"/>
      <c r="U3368" s="28"/>
      <c r="V3368" s="28"/>
      <c r="W3368" s="28"/>
      <c r="Y3368" s="28"/>
    </row>
    <row r="3369" spans="16:25">
      <c r="P3369" s="33"/>
      <c r="Q3369" s="28"/>
      <c r="R3369" s="28"/>
      <c r="S3369" s="28"/>
      <c r="T3369" s="28"/>
      <c r="U3369" s="28"/>
      <c r="V3369" s="28"/>
      <c r="W3369" s="28"/>
      <c r="Y3369" s="28"/>
    </row>
    <row r="3370" spans="16:25">
      <c r="P3370" s="33"/>
      <c r="Q3370" s="28"/>
      <c r="R3370" s="28"/>
      <c r="S3370" s="28"/>
      <c r="T3370" s="28"/>
      <c r="U3370" s="28"/>
      <c r="V3370" s="28"/>
      <c r="W3370" s="28"/>
      <c r="Y3370" s="28"/>
    </row>
    <row r="3371" spans="16:25">
      <c r="P3371" s="33"/>
      <c r="Q3371" s="28"/>
      <c r="R3371" s="28"/>
      <c r="S3371" s="28"/>
      <c r="T3371" s="28"/>
      <c r="U3371" s="28"/>
      <c r="V3371" s="28"/>
      <c r="W3371" s="28"/>
      <c r="Y3371" s="28"/>
    </row>
    <row r="3372" spans="16:25">
      <c r="P3372" s="33"/>
      <c r="Q3372" s="28"/>
      <c r="R3372" s="28"/>
      <c r="S3372" s="28"/>
      <c r="T3372" s="28"/>
      <c r="U3372" s="28"/>
      <c r="V3372" s="28"/>
      <c r="W3372" s="28"/>
      <c r="Y3372" s="28"/>
    </row>
    <row r="3373" spans="16:25">
      <c r="P3373" s="33"/>
      <c r="Q3373" s="28"/>
      <c r="R3373" s="28"/>
      <c r="S3373" s="28"/>
      <c r="T3373" s="28"/>
      <c r="U3373" s="28"/>
      <c r="V3373" s="28"/>
      <c r="W3373" s="28"/>
      <c r="Y3373" s="28"/>
    </row>
    <row r="3374" spans="16:25">
      <c r="P3374" s="33"/>
      <c r="Q3374" s="28"/>
      <c r="R3374" s="28"/>
      <c r="S3374" s="28"/>
      <c r="T3374" s="28"/>
      <c r="U3374" s="28"/>
      <c r="V3374" s="28"/>
      <c r="W3374" s="28"/>
      <c r="Y3374" s="28"/>
    </row>
    <row r="3375" spans="16:25">
      <c r="P3375" s="33"/>
      <c r="Q3375" s="28"/>
      <c r="R3375" s="28"/>
      <c r="S3375" s="28"/>
      <c r="T3375" s="28"/>
      <c r="U3375" s="28"/>
      <c r="V3375" s="28"/>
      <c r="W3375" s="28"/>
      <c r="Y3375" s="28"/>
    </row>
    <row r="3376" spans="16:25">
      <c r="P3376" s="33"/>
      <c r="Q3376" s="28"/>
      <c r="R3376" s="28"/>
      <c r="S3376" s="28"/>
      <c r="T3376" s="28"/>
      <c r="U3376" s="28"/>
      <c r="V3376" s="28"/>
      <c r="W3376" s="28"/>
      <c r="Y3376" s="28"/>
    </row>
    <row r="3377" spans="16:25">
      <c r="P3377" s="33"/>
      <c r="Q3377" s="28"/>
      <c r="R3377" s="28"/>
      <c r="S3377" s="28"/>
      <c r="T3377" s="28"/>
      <c r="U3377" s="28"/>
      <c r="V3377" s="28"/>
      <c r="W3377" s="28"/>
      <c r="Y3377" s="28"/>
    </row>
    <row r="3378" spans="16:25">
      <c r="P3378" s="33"/>
      <c r="Q3378" s="28"/>
      <c r="R3378" s="28"/>
      <c r="S3378" s="28"/>
      <c r="T3378" s="28"/>
      <c r="U3378" s="28"/>
      <c r="V3378" s="28"/>
      <c r="W3378" s="28"/>
      <c r="Y3378" s="28"/>
    </row>
    <row r="3379" spans="16:25">
      <c r="P3379" s="33"/>
      <c r="Q3379" s="28"/>
      <c r="R3379" s="28"/>
      <c r="S3379" s="28"/>
      <c r="T3379" s="28"/>
      <c r="U3379" s="28"/>
      <c r="V3379" s="28"/>
      <c r="W3379" s="28"/>
      <c r="Y3379" s="28"/>
    </row>
    <row r="3380" spans="16:25">
      <c r="P3380" s="33"/>
      <c r="Q3380" s="28"/>
      <c r="R3380" s="28"/>
      <c r="S3380" s="28"/>
      <c r="T3380" s="28"/>
      <c r="U3380" s="28"/>
      <c r="V3380" s="28"/>
      <c r="W3380" s="28"/>
      <c r="Y3380" s="28"/>
    </row>
    <row r="3381" spans="16:25">
      <c r="P3381" s="33"/>
      <c r="Q3381" s="28"/>
      <c r="R3381" s="28"/>
      <c r="S3381" s="28"/>
      <c r="T3381" s="28"/>
      <c r="U3381" s="28"/>
      <c r="V3381" s="28"/>
      <c r="W3381" s="28"/>
      <c r="Y3381" s="28"/>
    </row>
    <row r="3382" spans="16:25">
      <c r="P3382" s="33"/>
      <c r="Q3382" s="28"/>
      <c r="R3382" s="28"/>
      <c r="S3382" s="28"/>
      <c r="T3382" s="28"/>
      <c r="U3382" s="28"/>
      <c r="V3382" s="28"/>
      <c r="W3382" s="28"/>
      <c r="Y3382" s="28"/>
    </row>
    <row r="3383" spans="16:25">
      <c r="P3383" s="33"/>
      <c r="Q3383" s="28"/>
      <c r="R3383" s="28"/>
      <c r="S3383" s="28"/>
      <c r="T3383" s="28"/>
      <c r="U3383" s="28"/>
      <c r="V3383" s="28"/>
      <c r="W3383" s="28"/>
      <c r="Y3383" s="28"/>
    </row>
    <row r="3384" spans="16:25">
      <c r="P3384" s="33"/>
      <c r="Q3384" s="28"/>
      <c r="R3384" s="28"/>
      <c r="S3384" s="28"/>
      <c r="T3384" s="28"/>
      <c r="U3384" s="28"/>
      <c r="V3384" s="28"/>
      <c r="W3384" s="28"/>
      <c r="Y3384" s="28"/>
    </row>
    <row r="3385" spans="16:25">
      <c r="P3385" s="33"/>
      <c r="Q3385" s="28"/>
      <c r="R3385" s="28"/>
      <c r="S3385" s="28"/>
      <c r="T3385" s="28"/>
      <c r="U3385" s="28"/>
      <c r="V3385" s="28"/>
      <c r="W3385" s="28"/>
      <c r="Y3385" s="28"/>
    </row>
    <row r="3386" spans="16:25">
      <c r="P3386" s="33"/>
      <c r="Q3386" s="28"/>
      <c r="R3386" s="28"/>
      <c r="S3386" s="28"/>
      <c r="T3386" s="28"/>
      <c r="U3386" s="28"/>
      <c r="V3386" s="28"/>
      <c r="W3386" s="28"/>
      <c r="Y3386" s="28"/>
    </row>
    <row r="3387" spans="16:25">
      <c r="P3387" s="33"/>
      <c r="Q3387" s="28"/>
      <c r="R3387" s="28"/>
      <c r="S3387" s="28"/>
      <c r="T3387" s="28"/>
      <c r="U3387" s="28"/>
      <c r="V3387" s="28"/>
      <c r="W3387" s="28"/>
      <c r="Y3387" s="28"/>
    </row>
    <row r="3388" spans="16:25">
      <c r="P3388" s="33"/>
      <c r="Q3388" s="28"/>
      <c r="R3388" s="28"/>
      <c r="S3388" s="28"/>
      <c r="T3388" s="28"/>
      <c r="U3388" s="28"/>
      <c r="V3388" s="28"/>
      <c r="W3388" s="28"/>
      <c r="Y3388" s="28"/>
    </row>
    <row r="3389" spans="16:25">
      <c r="P3389" s="33"/>
      <c r="Q3389" s="28"/>
      <c r="R3389" s="28"/>
      <c r="S3389" s="28"/>
      <c r="T3389" s="28"/>
      <c r="U3389" s="28"/>
      <c r="V3389" s="28"/>
      <c r="W3389" s="28"/>
      <c r="Y3389" s="28"/>
    </row>
    <row r="3390" spans="16:25">
      <c r="P3390" s="33"/>
      <c r="Q3390" s="28"/>
      <c r="R3390" s="28"/>
      <c r="S3390" s="28"/>
      <c r="T3390" s="28"/>
      <c r="U3390" s="28"/>
      <c r="V3390" s="28"/>
      <c r="W3390" s="28"/>
      <c r="Y3390" s="28"/>
    </row>
    <row r="3391" spans="16:25">
      <c r="P3391" s="33"/>
      <c r="Q3391" s="28"/>
      <c r="R3391" s="28"/>
      <c r="S3391" s="28"/>
      <c r="T3391" s="28"/>
      <c r="U3391" s="28"/>
      <c r="V3391" s="28"/>
      <c r="W3391" s="28"/>
      <c r="Y3391" s="28"/>
    </row>
    <row r="3392" spans="16:25">
      <c r="P3392" s="33"/>
      <c r="Q3392" s="28"/>
      <c r="R3392" s="28"/>
      <c r="S3392" s="28"/>
      <c r="T3392" s="28"/>
      <c r="U3392" s="28"/>
      <c r="V3392" s="28"/>
      <c r="W3392" s="28"/>
      <c r="Y3392" s="28"/>
    </row>
    <row r="3393" spans="16:25">
      <c r="P3393" s="33"/>
      <c r="Q3393" s="28"/>
      <c r="R3393" s="28"/>
      <c r="S3393" s="28"/>
      <c r="T3393" s="28"/>
      <c r="U3393" s="28"/>
      <c r="V3393" s="28"/>
      <c r="W3393" s="28"/>
      <c r="Y3393" s="28"/>
    </row>
    <row r="3394" spans="16:25">
      <c r="P3394" s="33"/>
      <c r="Q3394" s="28"/>
      <c r="R3394" s="28"/>
      <c r="S3394" s="28"/>
      <c r="T3394" s="28"/>
      <c r="U3394" s="28"/>
      <c r="V3394" s="28"/>
      <c r="W3394" s="28"/>
      <c r="Y3394" s="28"/>
    </row>
    <row r="3395" spans="16:25">
      <c r="P3395" s="33"/>
      <c r="Q3395" s="28"/>
      <c r="R3395" s="28"/>
      <c r="S3395" s="28"/>
      <c r="T3395" s="28"/>
      <c r="U3395" s="28"/>
      <c r="V3395" s="28"/>
      <c r="W3395" s="28"/>
      <c r="Y3395" s="28"/>
    </row>
    <row r="3396" spans="16:25">
      <c r="P3396" s="33"/>
      <c r="Q3396" s="28"/>
      <c r="R3396" s="28"/>
      <c r="S3396" s="28"/>
      <c r="T3396" s="28"/>
      <c r="U3396" s="28"/>
      <c r="V3396" s="28"/>
      <c r="W3396" s="28"/>
      <c r="Y3396" s="28"/>
    </row>
    <row r="3397" spans="16:25">
      <c r="P3397" s="33"/>
      <c r="Q3397" s="28"/>
      <c r="R3397" s="28"/>
      <c r="S3397" s="28"/>
      <c r="T3397" s="28"/>
      <c r="U3397" s="28"/>
      <c r="V3397" s="28"/>
      <c r="W3397" s="28"/>
      <c r="Y3397" s="28"/>
    </row>
    <row r="3398" spans="16:25">
      <c r="P3398" s="33"/>
      <c r="Q3398" s="28"/>
      <c r="R3398" s="28"/>
      <c r="S3398" s="28"/>
      <c r="T3398" s="28"/>
      <c r="U3398" s="28"/>
      <c r="V3398" s="28"/>
      <c r="W3398" s="28"/>
      <c r="Y3398" s="28"/>
    </row>
    <row r="3399" spans="16:25">
      <c r="P3399" s="33"/>
      <c r="Q3399" s="28"/>
      <c r="R3399" s="28"/>
      <c r="S3399" s="28"/>
      <c r="T3399" s="28"/>
      <c r="U3399" s="28"/>
      <c r="V3399" s="28"/>
      <c r="W3399" s="28"/>
      <c r="Y3399" s="28"/>
    </row>
    <row r="3400" spans="16:25">
      <c r="P3400" s="33"/>
      <c r="Q3400" s="28"/>
      <c r="R3400" s="28"/>
      <c r="S3400" s="28"/>
      <c r="T3400" s="28"/>
      <c r="U3400" s="28"/>
      <c r="V3400" s="28"/>
      <c r="W3400" s="28"/>
      <c r="Y3400" s="28"/>
    </row>
    <row r="3401" spans="16:25">
      <c r="P3401" s="33"/>
      <c r="Q3401" s="28"/>
      <c r="R3401" s="28"/>
      <c r="S3401" s="28"/>
      <c r="T3401" s="28"/>
      <c r="U3401" s="28"/>
      <c r="V3401" s="28"/>
      <c r="W3401" s="28"/>
      <c r="Y3401" s="28"/>
    </row>
    <row r="3402" spans="16:25">
      <c r="P3402" s="33"/>
      <c r="Q3402" s="28"/>
      <c r="R3402" s="28"/>
      <c r="S3402" s="28"/>
      <c r="T3402" s="28"/>
      <c r="U3402" s="28"/>
      <c r="V3402" s="28"/>
      <c r="W3402" s="28"/>
      <c r="Y3402" s="28"/>
    </row>
    <row r="3403" spans="16:25">
      <c r="P3403" s="33"/>
      <c r="Q3403" s="28"/>
      <c r="R3403" s="28"/>
      <c r="S3403" s="28"/>
      <c r="T3403" s="28"/>
      <c r="U3403" s="28"/>
      <c r="V3403" s="28"/>
      <c r="W3403" s="28"/>
      <c r="Y3403" s="28"/>
    </row>
    <row r="3404" spans="16:25">
      <c r="P3404" s="33"/>
      <c r="Q3404" s="28"/>
      <c r="R3404" s="28"/>
      <c r="S3404" s="28"/>
      <c r="T3404" s="28"/>
      <c r="U3404" s="28"/>
      <c r="V3404" s="28"/>
      <c r="W3404" s="28"/>
      <c r="Y3404" s="28"/>
    </row>
    <row r="3405" spans="16:25">
      <c r="P3405" s="33"/>
      <c r="Q3405" s="28"/>
      <c r="R3405" s="28"/>
      <c r="S3405" s="28"/>
      <c r="T3405" s="28"/>
      <c r="U3405" s="28"/>
      <c r="V3405" s="28"/>
      <c r="W3405" s="28"/>
      <c r="Y3405" s="28"/>
    </row>
    <row r="3406" spans="16:25">
      <c r="P3406" s="33"/>
      <c r="Q3406" s="28"/>
      <c r="R3406" s="28"/>
      <c r="S3406" s="28"/>
      <c r="T3406" s="28"/>
      <c r="U3406" s="28"/>
      <c r="V3406" s="28"/>
      <c r="W3406" s="28"/>
      <c r="Y3406" s="28"/>
    </row>
    <row r="3407" spans="16:25">
      <c r="P3407" s="33"/>
      <c r="Q3407" s="28"/>
      <c r="R3407" s="28"/>
      <c r="S3407" s="28"/>
      <c r="T3407" s="28"/>
      <c r="U3407" s="28"/>
      <c r="V3407" s="28"/>
      <c r="W3407" s="28"/>
      <c r="Y3407" s="28"/>
    </row>
    <row r="3408" spans="16:25">
      <c r="P3408" s="33"/>
      <c r="Q3408" s="28"/>
      <c r="R3408" s="28"/>
      <c r="S3408" s="28"/>
      <c r="T3408" s="28"/>
      <c r="U3408" s="28"/>
      <c r="V3408" s="28"/>
      <c r="W3408" s="28"/>
      <c r="Y3408" s="28"/>
    </row>
    <row r="3409" spans="16:25">
      <c r="P3409" s="33"/>
      <c r="Q3409" s="28"/>
      <c r="R3409" s="28"/>
      <c r="S3409" s="28"/>
      <c r="T3409" s="28"/>
      <c r="U3409" s="28"/>
      <c r="V3409" s="28"/>
      <c r="W3409" s="28"/>
      <c r="Y3409" s="28"/>
    </row>
    <row r="3410" spans="16:25">
      <c r="P3410" s="33"/>
      <c r="Q3410" s="28"/>
      <c r="R3410" s="28"/>
      <c r="S3410" s="28"/>
      <c r="T3410" s="28"/>
      <c r="U3410" s="28"/>
      <c r="V3410" s="28"/>
      <c r="W3410" s="28"/>
      <c r="Y3410" s="28"/>
    </row>
    <row r="3411" spans="16:25">
      <c r="P3411" s="33"/>
      <c r="Q3411" s="28"/>
      <c r="R3411" s="28"/>
      <c r="S3411" s="28"/>
      <c r="T3411" s="28"/>
      <c r="U3411" s="28"/>
      <c r="V3411" s="28"/>
      <c r="W3411" s="28"/>
      <c r="Y3411" s="28"/>
    </row>
    <row r="3412" spans="16:25">
      <c r="P3412" s="33"/>
      <c r="Q3412" s="28"/>
      <c r="R3412" s="28"/>
      <c r="S3412" s="28"/>
      <c r="T3412" s="28"/>
      <c r="U3412" s="28"/>
      <c r="V3412" s="28"/>
      <c r="W3412" s="28"/>
      <c r="Y3412" s="28"/>
    </row>
    <row r="3413" spans="16:25">
      <c r="P3413" s="33"/>
      <c r="Q3413" s="28"/>
      <c r="R3413" s="28"/>
      <c r="S3413" s="28"/>
      <c r="T3413" s="28"/>
      <c r="U3413" s="28"/>
      <c r="V3413" s="28"/>
      <c r="W3413" s="28"/>
      <c r="Y3413" s="28"/>
    </row>
    <row r="3414" spans="16:25">
      <c r="P3414" s="33"/>
      <c r="Q3414" s="28"/>
      <c r="R3414" s="28"/>
      <c r="S3414" s="28"/>
      <c r="T3414" s="28"/>
      <c r="U3414" s="28"/>
      <c r="V3414" s="28"/>
      <c r="W3414" s="28"/>
      <c r="Y3414" s="28"/>
    </row>
    <row r="3415" spans="16:25">
      <c r="P3415" s="33"/>
      <c r="Q3415" s="28"/>
      <c r="R3415" s="28"/>
      <c r="S3415" s="28"/>
      <c r="T3415" s="28"/>
      <c r="U3415" s="28"/>
      <c r="V3415" s="28"/>
      <c r="W3415" s="28"/>
      <c r="Y3415" s="28"/>
    </row>
    <row r="3416" spans="16:25">
      <c r="P3416" s="33"/>
      <c r="Q3416" s="28"/>
      <c r="R3416" s="28"/>
      <c r="S3416" s="28"/>
      <c r="T3416" s="28"/>
      <c r="U3416" s="28"/>
      <c r="V3416" s="28"/>
      <c r="W3416" s="28"/>
      <c r="Y3416" s="28"/>
    </row>
    <row r="3417" spans="16:25">
      <c r="P3417" s="33"/>
      <c r="Q3417" s="28"/>
      <c r="R3417" s="28"/>
      <c r="S3417" s="28"/>
      <c r="T3417" s="28"/>
      <c r="U3417" s="28"/>
      <c r="V3417" s="28"/>
      <c r="W3417" s="28"/>
      <c r="Y3417" s="28"/>
    </row>
    <row r="3418" spans="16:25">
      <c r="P3418" s="33"/>
      <c r="Q3418" s="28"/>
      <c r="R3418" s="28"/>
      <c r="S3418" s="28"/>
      <c r="T3418" s="28"/>
      <c r="U3418" s="28"/>
      <c r="V3418" s="28"/>
      <c r="W3418" s="28"/>
      <c r="Y3418" s="28"/>
    </row>
    <row r="3419" spans="16:25">
      <c r="P3419" s="33"/>
      <c r="Q3419" s="28"/>
      <c r="R3419" s="28"/>
      <c r="S3419" s="28"/>
      <c r="T3419" s="28"/>
      <c r="U3419" s="28"/>
      <c r="V3419" s="28"/>
      <c r="W3419" s="28"/>
      <c r="Y3419" s="28"/>
    </row>
    <row r="3420" spans="16:25">
      <c r="P3420" s="33"/>
      <c r="Q3420" s="28"/>
      <c r="R3420" s="28"/>
      <c r="S3420" s="28"/>
      <c r="T3420" s="28"/>
      <c r="U3420" s="28"/>
      <c r="V3420" s="28"/>
      <c r="W3420" s="28"/>
      <c r="Y3420" s="28"/>
    </row>
    <row r="3421" spans="16:25">
      <c r="P3421" s="33"/>
      <c r="Q3421" s="28"/>
      <c r="R3421" s="28"/>
      <c r="S3421" s="28"/>
      <c r="T3421" s="28"/>
      <c r="U3421" s="28"/>
      <c r="V3421" s="28"/>
      <c r="W3421" s="28"/>
      <c r="Y3421" s="28"/>
    </row>
    <row r="3422" spans="16:25">
      <c r="P3422" s="33"/>
      <c r="Q3422" s="28"/>
      <c r="R3422" s="28"/>
      <c r="S3422" s="28"/>
      <c r="T3422" s="28"/>
      <c r="U3422" s="28"/>
      <c r="V3422" s="28"/>
      <c r="W3422" s="28"/>
      <c r="Y3422" s="28"/>
    </row>
    <row r="3423" spans="16:25">
      <c r="P3423" s="33"/>
      <c r="Q3423" s="28"/>
      <c r="R3423" s="28"/>
      <c r="S3423" s="28"/>
      <c r="T3423" s="28"/>
      <c r="U3423" s="28"/>
      <c r="V3423" s="28"/>
      <c r="W3423" s="28"/>
      <c r="Y3423" s="28"/>
    </row>
    <row r="3424" spans="16:25">
      <c r="P3424" s="33"/>
      <c r="Q3424" s="28"/>
      <c r="R3424" s="28"/>
      <c r="S3424" s="28"/>
      <c r="T3424" s="28"/>
      <c r="U3424" s="28"/>
      <c r="V3424" s="28"/>
      <c r="W3424" s="28"/>
      <c r="Y3424" s="28"/>
    </row>
    <row r="3425" spans="16:25">
      <c r="P3425" s="33"/>
      <c r="Q3425" s="28"/>
      <c r="R3425" s="28"/>
      <c r="S3425" s="28"/>
      <c r="T3425" s="28"/>
      <c r="U3425" s="28"/>
      <c r="V3425" s="28"/>
      <c r="W3425" s="28"/>
      <c r="Y3425" s="28"/>
    </row>
    <row r="3426" spans="16:25">
      <c r="P3426" s="33"/>
      <c r="Q3426" s="28"/>
      <c r="R3426" s="28"/>
      <c r="S3426" s="28"/>
      <c r="T3426" s="28"/>
      <c r="U3426" s="28"/>
      <c r="V3426" s="28"/>
      <c r="W3426" s="28"/>
      <c r="Y3426" s="28"/>
    </row>
    <row r="3427" spans="16:25">
      <c r="P3427" s="33"/>
      <c r="Q3427" s="28"/>
      <c r="R3427" s="28"/>
      <c r="S3427" s="28"/>
      <c r="T3427" s="28"/>
      <c r="U3427" s="28"/>
      <c r="V3427" s="28"/>
      <c r="W3427" s="28"/>
      <c r="Y3427" s="28"/>
    </row>
    <row r="3428" spans="16:25">
      <c r="P3428" s="33"/>
      <c r="Q3428" s="28"/>
      <c r="R3428" s="28"/>
      <c r="S3428" s="28"/>
      <c r="T3428" s="28"/>
      <c r="U3428" s="28"/>
      <c r="V3428" s="28"/>
      <c r="W3428" s="28"/>
      <c r="Y3428" s="28"/>
    </row>
    <row r="3429" spans="16:25">
      <c r="P3429" s="33"/>
      <c r="Q3429" s="28"/>
      <c r="R3429" s="28"/>
      <c r="S3429" s="28"/>
      <c r="T3429" s="28"/>
      <c r="U3429" s="28"/>
      <c r="V3429" s="28"/>
      <c r="W3429" s="28"/>
      <c r="Y3429" s="28"/>
    </row>
    <row r="3430" spans="16:25">
      <c r="P3430" s="33"/>
      <c r="Q3430" s="28"/>
      <c r="R3430" s="28"/>
      <c r="S3430" s="28"/>
      <c r="T3430" s="28"/>
      <c r="U3430" s="28"/>
      <c r="V3430" s="28"/>
      <c r="W3430" s="28"/>
      <c r="Y3430" s="28"/>
    </row>
    <row r="3431" spans="16:25">
      <c r="P3431" s="33"/>
      <c r="Q3431" s="28"/>
      <c r="R3431" s="28"/>
      <c r="S3431" s="28"/>
      <c r="T3431" s="28"/>
      <c r="U3431" s="28"/>
      <c r="V3431" s="28"/>
      <c r="W3431" s="28"/>
      <c r="Y3431" s="28"/>
    </row>
    <row r="3432" spans="16:25">
      <c r="P3432" s="33"/>
      <c r="Q3432" s="28"/>
      <c r="R3432" s="28"/>
      <c r="S3432" s="28"/>
      <c r="T3432" s="28"/>
      <c r="U3432" s="28"/>
      <c r="V3432" s="28"/>
      <c r="W3432" s="28"/>
      <c r="Y3432" s="28"/>
    </row>
    <row r="3433" spans="16:25">
      <c r="P3433" s="33"/>
      <c r="Q3433" s="28"/>
      <c r="R3433" s="28"/>
      <c r="S3433" s="28"/>
      <c r="T3433" s="28"/>
      <c r="U3433" s="28"/>
      <c r="V3433" s="28"/>
      <c r="W3433" s="28"/>
      <c r="Y3433" s="28"/>
    </row>
    <row r="3434" spans="16:25">
      <c r="P3434" s="33"/>
      <c r="Q3434" s="28"/>
      <c r="R3434" s="28"/>
      <c r="S3434" s="28"/>
      <c r="T3434" s="28"/>
      <c r="U3434" s="28"/>
      <c r="V3434" s="28"/>
      <c r="W3434" s="28"/>
      <c r="Y3434" s="28"/>
    </row>
    <row r="3435" spans="16:25">
      <c r="P3435" s="33"/>
      <c r="Q3435" s="28"/>
      <c r="R3435" s="28"/>
      <c r="S3435" s="28"/>
      <c r="T3435" s="28"/>
      <c r="U3435" s="28"/>
      <c r="V3435" s="28"/>
      <c r="W3435" s="28"/>
      <c r="Y3435" s="28"/>
    </row>
    <row r="3436" spans="16:25">
      <c r="P3436" s="33"/>
      <c r="Q3436" s="28"/>
      <c r="R3436" s="28"/>
      <c r="S3436" s="28"/>
      <c r="T3436" s="28"/>
      <c r="U3436" s="28"/>
      <c r="V3436" s="28"/>
      <c r="W3436" s="28"/>
      <c r="Y3436" s="28"/>
    </row>
    <row r="3437" spans="16:25">
      <c r="P3437" s="33"/>
      <c r="Q3437" s="28"/>
      <c r="R3437" s="28"/>
      <c r="S3437" s="28"/>
      <c r="T3437" s="28"/>
      <c r="U3437" s="28"/>
      <c r="V3437" s="28"/>
      <c r="W3437" s="28"/>
      <c r="Y3437" s="28"/>
    </row>
    <row r="3438" spans="16:25">
      <c r="P3438" s="33"/>
      <c r="Q3438" s="28"/>
      <c r="R3438" s="28"/>
      <c r="S3438" s="28"/>
      <c r="T3438" s="28"/>
      <c r="U3438" s="28"/>
      <c r="V3438" s="28"/>
      <c r="W3438" s="28"/>
      <c r="Y3438" s="28"/>
    </row>
    <row r="3439" spans="16:25">
      <c r="P3439" s="33"/>
      <c r="Q3439" s="28"/>
      <c r="R3439" s="28"/>
      <c r="S3439" s="28"/>
      <c r="T3439" s="28"/>
      <c r="U3439" s="28"/>
      <c r="V3439" s="28"/>
      <c r="W3439" s="28"/>
      <c r="Y3439" s="28"/>
    </row>
    <row r="3440" spans="16:25">
      <c r="P3440" s="33"/>
      <c r="Q3440" s="28"/>
      <c r="R3440" s="28"/>
      <c r="S3440" s="28"/>
      <c r="T3440" s="28"/>
      <c r="U3440" s="28"/>
      <c r="V3440" s="28"/>
      <c r="W3440" s="28"/>
      <c r="Y3440" s="28"/>
    </row>
    <row r="3441" spans="16:25">
      <c r="P3441" s="33"/>
      <c r="Q3441" s="28"/>
      <c r="R3441" s="28"/>
      <c r="S3441" s="28"/>
      <c r="T3441" s="28"/>
      <c r="U3441" s="28"/>
      <c r="V3441" s="28"/>
      <c r="W3441" s="28"/>
      <c r="Y3441" s="28"/>
    </row>
    <row r="3442" spans="16:25">
      <c r="P3442" s="33"/>
      <c r="Q3442" s="28"/>
      <c r="R3442" s="28"/>
      <c r="S3442" s="28"/>
      <c r="T3442" s="28"/>
      <c r="U3442" s="28"/>
      <c r="V3442" s="28"/>
      <c r="W3442" s="28"/>
      <c r="Y3442" s="28"/>
    </row>
    <row r="3443" spans="16:25">
      <c r="P3443" s="33"/>
      <c r="Q3443" s="28"/>
      <c r="R3443" s="28"/>
      <c r="S3443" s="28"/>
      <c r="T3443" s="28"/>
      <c r="U3443" s="28"/>
      <c r="V3443" s="28"/>
      <c r="W3443" s="28"/>
      <c r="Y3443" s="28"/>
    </row>
    <row r="3444" spans="16:25">
      <c r="P3444" s="33"/>
      <c r="Q3444" s="28"/>
      <c r="R3444" s="28"/>
      <c r="S3444" s="28"/>
      <c r="T3444" s="28"/>
      <c r="U3444" s="28"/>
      <c r="V3444" s="28"/>
      <c r="W3444" s="28"/>
      <c r="Y3444" s="28"/>
    </row>
    <row r="3445" spans="16:25">
      <c r="P3445" s="33"/>
      <c r="Q3445" s="28"/>
      <c r="R3445" s="28"/>
      <c r="S3445" s="28"/>
      <c r="T3445" s="28"/>
      <c r="U3445" s="28"/>
      <c r="V3445" s="28"/>
      <c r="W3445" s="28"/>
      <c r="Y3445" s="28"/>
    </row>
    <row r="3446" spans="16:25">
      <c r="P3446" s="33"/>
      <c r="Q3446" s="28"/>
      <c r="R3446" s="28"/>
      <c r="S3446" s="28"/>
      <c r="T3446" s="28"/>
      <c r="U3446" s="28"/>
      <c r="V3446" s="28"/>
      <c r="W3446" s="28"/>
      <c r="Y3446" s="28"/>
    </row>
    <row r="3447" spans="16:25">
      <c r="P3447" s="33"/>
      <c r="Q3447" s="28"/>
      <c r="R3447" s="28"/>
      <c r="S3447" s="28"/>
      <c r="T3447" s="28"/>
      <c r="U3447" s="28"/>
      <c r="V3447" s="28"/>
      <c r="W3447" s="28"/>
      <c r="Y3447" s="28"/>
    </row>
    <row r="3448" spans="16:25">
      <c r="P3448" s="33"/>
      <c r="Q3448" s="28"/>
      <c r="R3448" s="28"/>
      <c r="S3448" s="28"/>
      <c r="T3448" s="28"/>
      <c r="U3448" s="28"/>
      <c r="V3448" s="28"/>
      <c r="W3448" s="28"/>
      <c r="Y3448" s="28"/>
    </row>
    <row r="3449" spans="16:25">
      <c r="P3449" s="33"/>
      <c r="Q3449" s="28"/>
      <c r="R3449" s="28"/>
      <c r="S3449" s="28"/>
      <c r="T3449" s="28"/>
      <c r="U3449" s="28"/>
      <c r="V3449" s="28"/>
      <c r="W3449" s="28"/>
      <c r="Y3449" s="28"/>
    </row>
    <row r="3450" spans="16:25">
      <c r="P3450" s="33"/>
      <c r="Q3450" s="28"/>
      <c r="R3450" s="28"/>
      <c r="S3450" s="28"/>
      <c r="T3450" s="28"/>
      <c r="U3450" s="28"/>
      <c r="V3450" s="28"/>
      <c r="W3450" s="28"/>
      <c r="Y3450" s="28"/>
    </row>
    <row r="3451" spans="16:25">
      <c r="P3451" s="33"/>
      <c r="Q3451" s="28"/>
      <c r="R3451" s="28"/>
      <c r="S3451" s="28"/>
      <c r="T3451" s="28"/>
      <c r="U3451" s="28"/>
      <c r="V3451" s="28"/>
      <c r="W3451" s="28"/>
      <c r="Y3451" s="28"/>
    </row>
    <row r="3452" spans="16:25">
      <c r="P3452" s="33"/>
      <c r="Q3452" s="28"/>
      <c r="R3452" s="28"/>
      <c r="S3452" s="28"/>
      <c r="T3452" s="28"/>
      <c r="U3452" s="28"/>
      <c r="V3452" s="28"/>
      <c r="W3452" s="28"/>
      <c r="Y3452" s="28"/>
    </row>
    <row r="3453" spans="16:25">
      <c r="P3453" s="33"/>
      <c r="Q3453" s="28"/>
      <c r="R3453" s="28"/>
      <c r="S3453" s="28"/>
      <c r="T3453" s="28"/>
      <c r="U3453" s="28"/>
      <c r="V3453" s="28"/>
      <c r="W3453" s="28"/>
      <c r="Y3453" s="28"/>
    </row>
    <row r="3454" spans="16:25">
      <c r="P3454" s="33"/>
      <c r="Q3454" s="28"/>
      <c r="R3454" s="28"/>
      <c r="S3454" s="28"/>
      <c r="T3454" s="28"/>
      <c r="U3454" s="28"/>
      <c r="V3454" s="28"/>
      <c r="W3454" s="28"/>
      <c r="Y3454" s="28"/>
    </row>
    <row r="3455" spans="16:25">
      <c r="P3455" s="33"/>
      <c r="Q3455" s="28"/>
      <c r="R3455" s="28"/>
      <c r="S3455" s="28"/>
      <c r="T3455" s="28"/>
      <c r="U3455" s="28"/>
      <c r="V3455" s="28"/>
      <c r="W3455" s="28"/>
      <c r="Y3455" s="28"/>
    </row>
    <row r="3456" spans="16:25">
      <c r="P3456" s="33"/>
      <c r="Q3456" s="28"/>
      <c r="R3456" s="28"/>
      <c r="S3456" s="28"/>
      <c r="T3456" s="28"/>
      <c r="U3456" s="28"/>
      <c r="V3456" s="28"/>
      <c r="W3456" s="28"/>
      <c r="Y3456" s="28"/>
    </row>
    <row r="3457" spans="16:25">
      <c r="P3457" s="33"/>
      <c r="Q3457" s="28"/>
      <c r="R3457" s="28"/>
      <c r="S3457" s="28"/>
      <c r="T3457" s="28"/>
      <c r="U3457" s="28"/>
      <c r="V3457" s="28"/>
      <c r="W3457" s="28"/>
      <c r="Y3457" s="28"/>
    </row>
    <row r="3458" spans="16:25">
      <c r="P3458" s="33"/>
      <c r="Q3458" s="28"/>
      <c r="R3458" s="28"/>
      <c r="S3458" s="28"/>
      <c r="T3458" s="28"/>
      <c r="U3458" s="28"/>
      <c r="V3458" s="28"/>
      <c r="W3458" s="28"/>
      <c r="Y3458" s="28"/>
    </row>
    <row r="3459" spans="16:25">
      <c r="P3459" s="33"/>
      <c r="Q3459" s="28"/>
      <c r="R3459" s="28"/>
      <c r="S3459" s="28"/>
      <c r="T3459" s="28"/>
      <c r="U3459" s="28"/>
      <c r="V3459" s="28"/>
      <c r="W3459" s="28"/>
      <c r="Y3459" s="28"/>
    </row>
    <row r="3460" spans="16:25">
      <c r="P3460" s="33"/>
      <c r="Q3460" s="28"/>
      <c r="R3460" s="28"/>
      <c r="S3460" s="28"/>
      <c r="T3460" s="28"/>
      <c r="U3460" s="28"/>
      <c r="V3460" s="28"/>
      <c r="W3460" s="28"/>
      <c r="Y3460" s="28"/>
    </row>
    <row r="3461" spans="16:25">
      <c r="P3461" s="33"/>
      <c r="Q3461" s="28"/>
      <c r="R3461" s="28"/>
      <c r="S3461" s="28"/>
      <c r="T3461" s="28"/>
      <c r="U3461" s="28"/>
      <c r="V3461" s="28"/>
      <c r="W3461" s="28"/>
      <c r="Y3461" s="28"/>
    </row>
    <row r="3462" spans="16:25">
      <c r="P3462" s="33"/>
      <c r="Q3462" s="28"/>
      <c r="R3462" s="28"/>
      <c r="S3462" s="28"/>
      <c r="T3462" s="28"/>
      <c r="U3462" s="28"/>
      <c r="V3462" s="28"/>
      <c r="W3462" s="28"/>
      <c r="Y3462" s="28"/>
    </row>
    <row r="3463" spans="16:25">
      <c r="P3463" s="33"/>
      <c r="Q3463" s="28"/>
      <c r="R3463" s="28"/>
      <c r="S3463" s="28"/>
      <c r="T3463" s="28"/>
      <c r="U3463" s="28"/>
      <c r="V3463" s="28"/>
      <c r="W3463" s="28"/>
      <c r="Y3463" s="28"/>
    </row>
    <row r="3464" spans="16:25">
      <c r="P3464" s="33"/>
      <c r="Q3464" s="28"/>
      <c r="R3464" s="28"/>
      <c r="S3464" s="28"/>
      <c r="T3464" s="28"/>
      <c r="U3464" s="28"/>
      <c r="V3464" s="28"/>
      <c r="W3464" s="28"/>
      <c r="Y3464" s="28"/>
    </row>
    <row r="3465" spans="16:25">
      <c r="P3465" s="33"/>
      <c r="Q3465" s="28"/>
      <c r="R3465" s="28"/>
      <c r="S3465" s="28"/>
      <c r="T3465" s="28"/>
      <c r="U3465" s="28"/>
      <c r="V3465" s="28"/>
      <c r="W3465" s="28"/>
      <c r="Y3465" s="28"/>
    </row>
    <row r="3466" spans="16:25">
      <c r="P3466" s="33"/>
      <c r="Q3466" s="28"/>
      <c r="R3466" s="28"/>
      <c r="S3466" s="28"/>
      <c r="T3466" s="28"/>
      <c r="U3466" s="28"/>
      <c r="V3466" s="28"/>
      <c r="W3466" s="28"/>
      <c r="Y3466" s="28"/>
    </row>
    <row r="3467" spans="16:25">
      <c r="P3467" s="33"/>
      <c r="Q3467" s="28"/>
      <c r="R3467" s="28"/>
      <c r="S3467" s="28"/>
      <c r="T3467" s="28"/>
      <c r="U3467" s="28"/>
      <c r="V3467" s="28"/>
      <c r="W3467" s="28"/>
      <c r="Y3467" s="28"/>
    </row>
    <row r="3468" spans="16:25">
      <c r="P3468" s="33"/>
      <c r="Q3468" s="28"/>
      <c r="R3468" s="28"/>
      <c r="S3468" s="28"/>
      <c r="T3468" s="28"/>
      <c r="U3468" s="28"/>
      <c r="V3468" s="28"/>
      <c r="W3468" s="28"/>
      <c r="Y3468" s="28"/>
    </row>
    <row r="3469" spans="16:25">
      <c r="P3469" s="33"/>
      <c r="Q3469" s="28"/>
      <c r="R3469" s="28"/>
      <c r="S3469" s="28"/>
      <c r="T3469" s="28"/>
      <c r="U3469" s="28"/>
      <c r="V3469" s="28"/>
      <c r="W3469" s="28"/>
      <c r="Y3469" s="28"/>
    </row>
    <row r="3470" spans="16:25">
      <c r="P3470" s="33"/>
      <c r="Q3470" s="28"/>
      <c r="R3470" s="28"/>
      <c r="S3470" s="28"/>
      <c r="T3470" s="28"/>
      <c r="U3470" s="28"/>
      <c r="V3470" s="28"/>
      <c r="W3470" s="28"/>
      <c r="Y3470" s="28"/>
    </row>
    <row r="3471" spans="16:25">
      <c r="P3471" s="33"/>
      <c r="Q3471" s="28"/>
      <c r="R3471" s="28"/>
      <c r="S3471" s="28"/>
      <c r="T3471" s="28"/>
      <c r="U3471" s="28"/>
      <c r="V3471" s="28"/>
      <c r="W3471" s="28"/>
      <c r="Y3471" s="28"/>
    </row>
    <row r="3472" spans="16:25">
      <c r="P3472" s="33"/>
      <c r="Q3472" s="28"/>
      <c r="R3472" s="28"/>
      <c r="S3472" s="28"/>
      <c r="T3472" s="28"/>
      <c r="U3472" s="28"/>
      <c r="V3472" s="28"/>
      <c r="W3472" s="28"/>
      <c r="Y3472" s="28"/>
    </row>
    <row r="3473" spans="16:25">
      <c r="P3473" s="33"/>
      <c r="Q3473" s="28"/>
      <c r="R3473" s="28"/>
      <c r="S3473" s="28"/>
      <c r="T3473" s="28"/>
      <c r="U3473" s="28"/>
      <c r="V3473" s="28"/>
      <c r="W3473" s="28"/>
      <c r="Y3473" s="28"/>
    </row>
    <row r="3474" spans="16:25">
      <c r="P3474" s="33"/>
      <c r="Q3474" s="28"/>
      <c r="R3474" s="28"/>
      <c r="S3474" s="28"/>
      <c r="T3474" s="28"/>
      <c r="U3474" s="28"/>
      <c r="V3474" s="28"/>
      <c r="W3474" s="28"/>
      <c r="Y3474" s="28"/>
    </row>
    <row r="3475" spans="16:25">
      <c r="P3475" s="33"/>
      <c r="Q3475" s="28"/>
      <c r="R3475" s="28"/>
      <c r="S3475" s="28"/>
      <c r="T3475" s="28"/>
      <c r="U3475" s="28"/>
      <c r="V3475" s="28"/>
      <c r="W3475" s="28"/>
      <c r="Y3475" s="28"/>
    </row>
    <row r="3476" spans="16:25">
      <c r="P3476" s="33"/>
      <c r="Q3476" s="28"/>
      <c r="R3476" s="28"/>
      <c r="S3476" s="28"/>
      <c r="T3476" s="28"/>
      <c r="U3476" s="28"/>
      <c r="V3476" s="28"/>
      <c r="W3476" s="28"/>
      <c r="Y3476" s="28"/>
    </row>
    <row r="3477" spans="16:25">
      <c r="P3477" s="33"/>
      <c r="Q3477" s="28"/>
      <c r="R3477" s="28"/>
      <c r="S3477" s="28"/>
      <c r="T3477" s="28"/>
      <c r="U3477" s="28"/>
      <c r="V3477" s="28"/>
      <c r="W3477" s="28"/>
      <c r="Y3477" s="28"/>
    </row>
    <row r="3478" spans="16:25">
      <c r="P3478" s="33"/>
      <c r="Q3478" s="28"/>
      <c r="R3478" s="28"/>
      <c r="S3478" s="28"/>
      <c r="T3478" s="28"/>
      <c r="U3478" s="28"/>
      <c r="V3478" s="28"/>
      <c r="W3478" s="28"/>
      <c r="Y3478" s="28"/>
    </row>
    <row r="3479" spans="16:25">
      <c r="P3479" s="33"/>
      <c r="Q3479" s="28"/>
      <c r="R3479" s="28"/>
      <c r="S3479" s="28"/>
      <c r="T3479" s="28"/>
      <c r="U3479" s="28"/>
      <c r="V3479" s="28"/>
      <c r="W3479" s="28"/>
      <c r="Y3479" s="28"/>
    </row>
    <row r="3480" spans="16:25">
      <c r="P3480" s="33"/>
      <c r="Q3480" s="28"/>
      <c r="R3480" s="28"/>
      <c r="S3480" s="28"/>
      <c r="T3480" s="28"/>
      <c r="U3480" s="28"/>
      <c r="V3480" s="28"/>
      <c r="W3480" s="28"/>
      <c r="Y3480" s="28"/>
    </row>
    <row r="3481" spans="16:25">
      <c r="P3481" s="33"/>
      <c r="Q3481" s="28"/>
      <c r="R3481" s="28"/>
      <c r="S3481" s="28"/>
      <c r="T3481" s="28"/>
      <c r="U3481" s="28"/>
      <c r="V3481" s="28"/>
      <c r="W3481" s="28"/>
      <c r="Y3481" s="28"/>
    </row>
    <row r="3482" spans="16:25">
      <c r="P3482" s="33"/>
      <c r="Q3482" s="28"/>
      <c r="R3482" s="28"/>
      <c r="S3482" s="28"/>
      <c r="T3482" s="28"/>
      <c r="U3482" s="28"/>
      <c r="V3482" s="28"/>
      <c r="W3482" s="28"/>
      <c r="Y3482" s="28"/>
    </row>
    <row r="3483" spans="16:25">
      <c r="P3483" s="33"/>
      <c r="Q3483" s="28"/>
      <c r="R3483" s="28"/>
      <c r="S3483" s="28"/>
      <c r="T3483" s="28"/>
      <c r="U3483" s="28"/>
      <c r="V3483" s="28"/>
      <c r="W3483" s="28"/>
      <c r="Y3483" s="28"/>
    </row>
    <row r="3484" spans="16:25">
      <c r="P3484" s="33"/>
      <c r="Q3484" s="28"/>
      <c r="R3484" s="28"/>
      <c r="S3484" s="28"/>
      <c r="T3484" s="28"/>
      <c r="U3484" s="28"/>
      <c r="V3484" s="28"/>
      <c r="W3484" s="28"/>
      <c r="Y3484" s="28"/>
    </row>
    <row r="3485" spans="16:25">
      <c r="P3485" s="33"/>
      <c r="Q3485" s="28"/>
      <c r="R3485" s="28"/>
      <c r="S3485" s="28"/>
      <c r="T3485" s="28"/>
      <c r="U3485" s="28"/>
      <c r="V3485" s="28"/>
      <c r="W3485" s="28"/>
      <c r="Y3485" s="28"/>
    </row>
    <row r="3486" spans="16:25">
      <c r="P3486" s="33"/>
      <c r="Q3486" s="28"/>
      <c r="R3486" s="28"/>
      <c r="S3486" s="28"/>
      <c r="T3486" s="28"/>
      <c r="U3486" s="28"/>
      <c r="V3486" s="28"/>
      <c r="W3486" s="28"/>
      <c r="Y3486" s="28"/>
    </row>
    <row r="3487" spans="16:25">
      <c r="P3487" s="33"/>
      <c r="Q3487" s="28"/>
      <c r="R3487" s="28"/>
      <c r="S3487" s="28"/>
      <c r="T3487" s="28"/>
      <c r="U3487" s="28"/>
      <c r="V3487" s="28"/>
      <c r="W3487" s="28"/>
      <c r="Y3487" s="28"/>
    </row>
    <row r="3488" spans="16:25">
      <c r="P3488" s="33"/>
      <c r="Q3488" s="28"/>
      <c r="R3488" s="28"/>
      <c r="S3488" s="28"/>
      <c r="T3488" s="28"/>
      <c r="U3488" s="28"/>
      <c r="V3488" s="28"/>
      <c r="W3488" s="28"/>
      <c r="Y3488" s="28"/>
    </row>
    <row r="3489" spans="16:25">
      <c r="P3489" s="33"/>
      <c r="Q3489" s="28"/>
      <c r="R3489" s="28"/>
      <c r="S3489" s="28"/>
      <c r="T3489" s="28"/>
      <c r="U3489" s="28"/>
      <c r="V3489" s="28"/>
      <c r="W3489" s="28"/>
      <c r="Y3489" s="28"/>
    </row>
    <row r="3490" spans="16:25">
      <c r="P3490" s="33"/>
      <c r="Q3490" s="28"/>
      <c r="R3490" s="28"/>
      <c r="S3490" s="28"/>
      <c r="T3490" s="28"/>
      <c r="U3490" s="28"/>
      <c r="V3490" s="28"/>
      <c r="W3490" s="28"/>
      <c r="Y3490" s="28"/>
    </row>
    <row r="3491" spans="16:25">
      <c r="P3491" s="33"/>
      <c r="Q3491" s="28"/>
      <c r="R3491" s="28"/>
      <c r="S3491" s="28"/>
      <c r="T3491" s="28"/>
      <c r="U3491" s="28"/>
      <c r="V3491" s="28"/>
      <c r="W3491" s="28"/>
      <c r="Y3491" s="28"/>
    </row>
    <row r="3492" spans="16:25">
      <c r="P3492" s="33"/>
      <c r="Q3492" s="28"/>
      <c r="R3492" s="28"/>
      <c r="S3492" s="28"/>
      <c r="T3492" s="28"/>
      <c r="U3492" s="28"/>
      <c r="V3492" s="28"/>
      <c r="W3492" s="28"/>
      <c r="Y3492" s="28"/>
    </row>
    <row r="3493" spans="16:25">
      <c r="P3493" s="33"/>
      <c r="Q3493" s="28"/>
      <c r="R3493" s="28"/>
      <c r="S3493" s="28"/>
      <c r="T3493" s="28"/>
      <c r="U3493" s="28"/>
      <c r="V3493" s="28"/>
      <c r="W3493" s="28"/>
      <c r="Y3493" s="28"/>
    </row>
    <row r="3494" spans="16:25">
      <c r="P3494" s="33"/>
      <c r="Q3494" s="28"/>
      <c r="R3494" s="28"/>
      <c r="S3494" s="28"/>
      <c r="T3494" s="28"/>
      <c r="U3494" s="28"/>
      <c r="V3494" s="28"/>
      <c r="W3494" s="28"/>
      <c r="Y3494" s="28"/>
    </row>
    <row r="3495" spans="16:25">
      <c r="P3495" s="33"/>
      <c r="Q3495" s="28"/>
      <c r="R3495" s="28"/>
      <c r="S3495" s="28"/>
      <c r="T3495" s="28"/>
      <c r="U3495" s="28"/>
      <c r="V3495" s="28"/>
      <c r="W3495" s="28"/>
      <c r="Y3495" s="28"/>
    </row>
    <row r="3496" spans="16:25">
      <c r="P3496" s="33"/>
      <c r="Q3496" s="28"/>
      <c r="R3496" s="28"/>
      <c r="S3496" s="28"/>
      <c r="T3496" s="28"/>
      <c r="U3496" s="28"/>
      <c r="V3496" s="28"/>
      <c r="W3496" s="28"/>
      <c r="Y3496" s="28"/>
    </row>
    <row r="3497" spans="16:25">
      <c r="P3497" s="33"/>
      <c r="Q3497" s="28"/>
      <c r="R3497" s="28"/>
      <c r="S3497" s="28"/>
      <c r="T3497" s="28"/>
      <c r="U3497" s="28"/>
      <c r="V3497" s="28"/>
      <c r="W3497" s="28"/>
      <c r="Y3497" s="28"/>
    </row>
    <row r="3498" spans="16:25">
      <c r="P3498" s="33"/>
      <c r="Q3498" s="28"/>
      <c r="R3498" s="28"/>
      <c r="S3498" s="28"/>
      <c r="T3498" s="28"/>
      <c r="U3498" s="28"/>
      <c r="V3498" s="28"/>
      <c r="W3498" s="28"/>
      <c r="Y3498" s="28"/>
    </row>
    <row r="3499" spans="16:25">
      <c r="P3499" s="33"/>
      <c r="Q3499" s="28"/>
      <c r="R3499" s="28"/>
      <c r="S3499" s="28"/>
      <c r="T3499" s="28"/>
      <c r="U3499" s="28"/>
      <c r="V3499" s="28"/>
      <c r="W3499" s="28"/>
      <c r="Y3499" s="28"/>
    </row>
    <row r="3500" spans="16:25">
      <c r="P3500" s="33"/>
      <c r="Q3500" s="28"/>
      <c r="R3500" s="28"/>
      <c r="S3500" s="28"/>
      <c r="T3500" s="28"/>
      <c r="U3500" s="28"/>
      <c r="V3500" s="28"/>
      <c r="W3500" s="28"/>
      <c r="Y3500" s="28"/>
    </row>
    <row r="3501" spans="16:25">
      <c r="P3501" s="33"/>
      <c r="Q3501" s="28"/>
      <c r="R3501" s="28"/>
      <c r="S3501" s="28"/>
      <c r="T3501" s="28"/>
      <c r="U3501" s="28"/>
      <c r="V3501" s="28"/>
      <c r="W3501" s="28"/>
      <c r="Y3501" s="28"/>
    </row>
    <row r="3502" spans="16:25">
      <c r="P3502" s="33"/>
      <c r="Q3502" s="28"/>
      <c r="R3502" s="28"/>
      <c r="S3502" s="28"/>
      <c r="T3502" s="28"/>
      <c r="U3502" s="28"/>
      <c r="V3502" s="28"/>
      <c r="W3502" s="28"/>
      <c r="Y3502" s="28"/>
    </row>
    <row r="3503" spans="16:25">
      <c r="P3503" s="33"/>
      <c r="Q3503" s="28"/>
      <c r="R3503" s="28"/>
      <c r="S3503" s="28"/>
      <c r="T3503" s="28"/>
      <c r="U3503" s="28"/>
      <c r="V3503" s="28"/>
      <c r="W3503" s="28"/>
      <c r="Y3503" s="28"/>
    </row>
    <row r="3504" spans="16:25">
      <c r="P3504" s="33"/>
      <c r="Q3504" s="28"/>
      <c r="R3504" s="28"/>
      <c r="S3504" s="28"/>
      <c r="T3504" s="28"/>
      <c r="U3504" s="28"/>
      <c r="V3504" s="28"/>
      <c r="W3504" s="28"/>
      <c r="Y3504" s="28"/>
    </row>
    <row r="3505" spans="16:25">
      <c r="P3505" s="33"/>
      <c r="Q3505" s="28"/>
      <c r="R3505" s="28"/>
      <c r="S3505" s="28"/>
      <c r="T3505" s="28"/>
      <c r="U3505" s="28"/>
      <c r="V3505" s="28"/>
      <c r="W3505" s="28"/>
      <c r="Y3505" s="28"/>
    </row>
    <row r="3506" spans="16:25">
      <c r="P3506" s="33"/>
      <c r="Q3506" s="28"/>
      <c r="R3506" s="28"/>
      <c r="S3506" s="28"/>
      <c r="T3506" s="28"/>
      <c r="U3506" s="28"/>
      <c r="V3506" s="28"/>
      <c r="W3506" s="28"/>
      <c r="Y3506" s="28"/>
    </row>
    <row r="3507" spans="16:25">
      <c r="P3507" s="33"/>
      <c r="Q3507" s="28"/>
      <c r="R3507" s="28"/>
      <c r="S3507" s="28"/>
      <c r="T3507" s="28"/>
      <c r="U3507" s="28"/>
      <c r="V3507" s="28"/>
      <c r="W3507" s="28"/>
      <c r="Y3507" s="28"/>
    </row>
    <row r="3508" spans="16:25">
      <c r="P3508" s="33"/>
      <c r="Q3508" s="28"/>
      <c r="R3508" s="28"/>
      <c r="S3508" s="28"/>
      <c r="T3508" s="28"/>
      <c r="U3508" s="28"/>
      <c r="V3508" s="28"/>
      <c r="W3508" s="28"/>
      <c r="Y3508" s="28"/>
    </row>
    <row r="3509" spans="16:25">
      <c r="P3509" s="33"/>
      <c r="Q3509" s="28"/>
      <c r="R3509" s="28"/>
      <c r="S3509" s="28"/>
      <c r="T3509" s="28"/>
      <c r="U3509" s="28"/>
      <c r="V3509" s="28"/>
      <c r="W3509" s="28"/>
      <c r="Y3509" s="28"/>
    </row>
    <row r="3510" spans="16:25">
      <c r="P3510" s="33"/>
      <c r="Q3510" s="28"/>
      <c r="R3510" s="28"/>
      <c r="S3510" s="28"/>
      <c r="T3510" s="28"/>
      <c r="U3510" s="28"/>
      <c r="V3510" s="28"/>
      <c r="W3510" s="28"/>
      <c r="Y3510" s="28"/>
    </row>
    <row r="3511" spans="16:25">
      <c r="P3511" s="33"/>
      <c r="Q3511" s="28"/>
      <c r="R3511" s="28"/>
      <c r="S3511" s="28"/>
      <c r="T3511" s="28"/>
      <c r="U3511" s="28"/>
      <c r="V3511" s="28"/>
      <c r="W3511" s="28"/>
      <c r="Y3511" s="28"/>
    </row>
    <row r="3512" spans="16:25">
      <c r="P3512" s="33"/>
      <c r="Q3512" s="28"/>
      <c r="R3512" s="28"/>
      <c r="S3512" s="28"/>
      <c r="T3512" s="28"/>
      <c r="U3512" s="28"/>
      <c r="V3512" s="28"/>
      <c r="W3512" s="28"/>
      <c r="Y3512" s="28"/>
    </row>
    <row r="3513" spans="16:25">
      <c r="P3513" s="33"/>
      <c r="Q3513" s="28"/>
      <c r="R3513" s="28"/>
      <c r="S3513" s="28"/>
      <c r="T3513" s="28"/>
      <c r="U3513" s="28"/>
      <c r="V3513" s="28"/>
      <c r="W3513" s="28"/>
      <c r="Y3513" s="28"/>
    </row>
    <row r="3514" spans="16:25">
      <c r="P3514" s="33"/>
      <c r="Q3514" s="28"/>
      <c r="R3514" s="28"/>
      <c r="S3514" s="28"/>
      <c r="T3514" s="28"/>
      <c r="U3514" s="28"/>
      <c r="V3514" s="28"/>
      <c r="W3514" s="28"/>
      <c r="Y3514" s="28"/>
    </row>
    <row r="3515" spans="16:25">
      <c r="P3515" s="33"/>
      <c r="Q3515" s="28"/>
      <c r="R3515" s="28"/>
      <c r="S3515" s="28"/>
      <c r="T3515" s="28"/>
      <c r="U3515" s="28"/>
      <c r="V3515" s="28"/>
      <c r="W3515" s="28"/>
      <c r="Y3515" s="28"/>
    </row>
    <row r="3516" spans="16:25">
      <c r="P3516" s="33"/>
      <c r="Q3516" s="28"/>
      <c r="R3516" s="28"/>
      <c r="S3516" s="28"/>
      <c r="T3516" s="28"/>
      <c r="U3516" s="28"/>
      <c r="V3516" s="28"/>
      <c r="W3516" s="28"/>
      <c r="Y3516" s="28"/>
    </row>
    <row r="3517" spans="16:25">
      <c r="P3517" s="33"/>
      <c r="Q3517" s="28"/>
      <c r="R3517" s="28"/>
      <c r="S3517" s="28"/>
      <c r="T3517" s="28"/>
      <c r="U3517" s="28"/>
      <c r="V3517" s="28"/>
      <c r="W3517" s="28"/>
      <c r="Y3517" s="28"/>
    </row>
    <row r="3518" spans="16:25">
      <c r="P3518" s="33"/>
      <c r="Q3518" s="28"/>
      <c r="R3518" s="28"/>
      <c r="S3518" s="28"/>
      <c r="T3518" s="28"/>
      <c r="U3518" s="28"/>
      <c r="V3518" s="28"/>
      <c r="W3518" s="28"/>
      <c r="Y3518" s="28"/>
    </row>
    <row r="3519" spans="16:25">
      <c r="P3519" s="33"/>
      <c r="Q3519" s="28"/>
      <c r="R3519" s="28"/>
      <c r="S3519" s="28"/>
      <c r="T3519" s="28"/>
      <c r="U3519" s="28"/>
      <c r="V3519" s="28"/>
      <c r="W3519" s="28"/>
      <c r="Y3519" s="28"/>
    </row>
    <row r="3520" spans="16:25">
      <c r="P3520" s="33"/>
      <c r="Q3520" s="28"/>
      <c r="R3520" s="28"/>
      <c r="S3520" s="28"/>
      <c r="T3520" s="28"/>
      <c r="U3520" s="28"/>
      <c r="V3520" s="28"/>
      <c r="W3520" s="28"/>
      <c r="Y3520" s="28"/>
    </row>
    <row r="3521" spans="16:25">
      <c r="P3521" s="33"/>
      <c r="Q3521" s="28"/>
      <c r="R3521" s="28"/>
      <c r="S3521" s="28"/>
      <c r="T3521" s="28"/>
      <c r="U3521" s="28"/>
      <c r="V3521" s="28"/>
      <c r="W3521" s="28"/>
      <c r="Y3521" s="28"/>
    </row>
    <row r="3522" spans="16:25">
      <c r="P3522" s="33"/>
      <c r="Q3522" s="28"/>
      <c r="R3522" s="28"/>
      <c r="S3522" s="28"/>
      <c r="T3522" s="28"/>
      <c r="U3522" s="28"/>
      <c r="V3522" s="28"/>
      <c r="W3522" s="28"/>
      <c r="Y3522" s="28"/>
    </row>
    <row r="3523" spans="16:25">
      <c r="P3523" s="33"/>
      <c r="Q3523" s="28"/>
      <c r="R3523" s="28"/>
      <c r="S3523" s="28"/>
      <c r="T3523" s="28"/>
      <c r="U3523" s="28"/>
      <c r="V3523" s="28"/>
      <c r="W3523" s="28"/>
      <c r="Y3523" s="28"/>
    </row>
    <row r="3524" spans="16:25">
      <c r="P3524" s="33"/>
      <c r="Q3524" s="28"/>
      <c r="R3524" s="28"/>
      <c r="S3524" s="28"/>
      <c r="T3524" s="28"/>
      <c r="U3524" s="28"/>
      <c r="V3524" s="28"/>
      <c r="W3524" s="28"/>
      <c r="Y3524" s="28"/>
    </row>
    <row r="3525" spans="16:25">
      <c r="P3525" s="33"/>
      <c r="Q3525" s="28"/>
      <c r="R3525" s="28"/>
      <c r="S3525" s="28"/>
      <c r="T3525" s="28"/>
      <c r="U3525" s="28"/>
      <c r="V3525" s="28"/>
      <c r="W3525" s="28"/>
      <c r="Y3525" s="28"/>
    </row>
    <row r="3526" spans="16:25">
      <c r="P3526" s="33"/>
      <c r="Q3526" s="28"/>
      <c r="R3526" s="28"/>
      <c r="S3526" s="28"/>
      <c r="T3526" s="28"/>
      <c r="U3526" s="28"/>
      <c r="V3526" s="28"/>
      <c r="W3526" s="28"/>
      <c r="Y3526" s="28"/>
    </row>
    <row r="3527" spans="16:25">
      <c r="P3527" s="33"/>
      <c r="Q3527" s="28"/>
      <c r="R3527" s="28"/>
      <c r="S3527" s="28"/>
      <c r="T3527" s="28"/>
      <c r="U3527" s="28"/>
      <c r="V3527" s="28"/>
      <c r="W3527" s="28"/>
      <c r="Y3527" s="28"/>
    </row>
    <row r="3528" spans="16:25">
      <c r="P3528" s="33"/>
      <c r="Q3528" s="28"/>
      <c r="R3528" s="28"/>
      <c r="S3528" s="28"/>
      <c r="T3528" s="28"/>
      <c r="U3528" s="28"/>
      <c r="V3528" s="28"/>
      <c r="W3528" s="28"/>
      <c r="Y3528" s="28"/>
    </row>
    <row r="3529" spans="16:25">
      <c r="P3529" s="33"/>
      <c r="Q3529" s="28"/>
      <c r="R3529" s="28"/>
      <c r="S3529" s="28"/>
      <c r="T3529" s="28"/>
      <c r="U3529" s="28"/>
      <c r="V3529" s="28"/>
      <c r="W3529" s="28"/>
      <c r="Y3529" s="28"/>
    </row>
    <row r="3530" spans="16:25">
      <c r="P3530" s="33"/>
      <c r="Q3530" s="28"/>
      <c r="R3530" s="28"/>
      <c r="S3530" s="28"/>
      <c r="T3530" s="28"/>
      <c r="U3530" s="28"/>
      <c r="V3530" s="28"/>
      <c r="W3530" s="28"/>
      <c r="Y3530" s="28"/>
    </row>
    <row r="3531" spans="16:25">
      <c r="P3531" s="33"/>
      <c r="Q3531" s="28"/>
      <c r="R3531" s="28"/>
      <c r="S3531" s="28"/>
      <c r="T3531" s="28"/>
      <c r="U3531" s="28"/>
      <c r="V3531" s="28"/>
      <c r="W3531" s="28"/>
      <c r="Y3531" s="28"/>
    </row>
    <row r="3532" spans="16:25">
      <c r="P3532" s="33"/>
      <c r="Q3532" s="28"/>
      <c r="R3532" s="28"/>
      <c r="S3532" s="28"/>
      <c r="T3532" s="28"/>
      <c r="U3532" s="28"/>
      <c r="V3532" s="28"/>
      <c r="W3532" s="28"/>
      <c r="Y3532" s="28"/>
    </row>
    <row r="3533" spans="16:25">
      <c r="P3533" s="33"/>
      <c r="Q3533" s="28"/>
      <c r="R3533" s="28"/>
      <c r="S3533" s="28"/>
      <c r="T3533" s="28"/>
      <c r="U3533" s="28"/>
      <c r="V3533" s="28"/>
      <c r="W3533" s="28"/>
      <c r="Y3533" s="28"/>
    </row>
    <row r="3534" spans="16:25">
      <c r="P3534" s="33"/>
      <c r="Q3534" s="28"/>
      <c r="R3534" s="28"/>
      <c r="S3534" s="28"/>
      <c r="T3534" s="28"/>
      <c r="U3534" s="28"/>
      <c r="V3534" s="28"/>
      <c r="W3534" s="28"/>
      <c r="Y3534" s="28"/>
    </row>
    <row r="3535" spans="16:25">
      <c r="P3535" s="33"/>
      <c r="Q3535" s="28"/>
      <c r="R3535" s="28"/>
      <c r="S3535" s="28"/>
      <c r="T3535" s="28"/>
      <c r="U3535" s="28"/>
      <c r="V3535" s="28"/>
      <c r="W3535" s="28"/>
      <c r="Y3535" s="28"/>
    </row>
    <row r="3536" spans="16:25">
      <c r="P3536" s="33"/>
      <c r="Q3536" s="28"/>
      <c r="R3536" s="28"/>
      <c r="S3536" s="28"/>
      <c r="T3536" s="28"/>
      <c r="U3536" s="28"/>
      <c r="V3536" s="28"/>
      <c r="W3536" s="28"/>
      <c r="Y3536" s="28"/>
    </row>
    <row r="3537" spans="16:25">
      <c r="P3537" s="33"/>
      <c r="Q3537" s="28"/>
      <c r="R3537" s="28"/>
      <c r="S3537" s="28"/>
      <c r="T3537" s="28"/>
      <c r="U3537" s="28"/>
      <c r="V3537" s="28"/>
      <c r="W3537" s="28"/>
      <c r="Y3537" s="28"/>
    </row>
    <row r="3538" spans="16:25">
      <c r="P3538" s="33"/>
      <c r="Q3538" s="28"/>
      <c r="R3538" s="28"/>
      <c r="S3538" s="28"/>
      <c r="T3538" s="28"/>
      <c r="U3538" s="28"/>
      <c r="V3538" s="28"/>
      <c r="W3538" s="28"/>
      <c r="Y3538" s="28"/>
    </row>
    <row r="3539" spans="16:25">
      <c r="P3539" s="33"/>
      <c r="Q3539" s="28"/>
      <c r="R3539" s="28"/>
      <c r="S3539" s="28"/>
      <c r="T3539" s="28"/>
      <c r="U3539" s="28"/>
      <c r="V3539" s="28"/>
      <c r="W3539" s="28"/>
      <c r="Y3539" s="28"/>
    </row>
    <row r="3540" spans="16:25">
      <c r="P3540" s="33"/>
      <c r="Q3540" s="28"/>
      <c r="R3540" s="28"/>
      <c r="S3540" s="28"/>
      <c r="T3540" s="28"/>
      <c r="U3540" s="28"/>
      <c r="V3540" s="28"/>
      <c r="W3540" s="28"/>
      <c r="Y3540" s="28"/>
    </row>
    <row r="3541" spans="16:25">
      <c r="P3541" s="33"/>
      <c r="Q3541" s="28"/>
      <c r="R3541" s="28"/>
      <c r="S3541" s="28"/>
      <c r="T3541" s="28"/>
      <c r="U3541" s="28"/>
      <c r="V3541" s="28"/>
      <c r="W3541" s="28"/>
      <c r="Y3541" s="28"/>
    </row>
    <row r="3542" spans="16:25">
      <c r="P3542" s="33"/>
      <c r="Q3542" s="28"/>
      <c r="R3542" s="28"/>
      <c r="S3542" s="28"/>
      <c r="T3542" s="28"/>
      <c r="U3542" s="28"/>
      <c r="V3542" s="28"/>
      <c r="W3542" s="28"/>
      <c r="Y3542" s="28"/>
    </row>
    <row r="3543" spans="16:25">
      <c r="P3543" s="33"/>
      <c r="Q3543" s="28"/>
      <c r="R3543" s="28"/>
      <c r="S3543" s="28"/>
      <c r="T3543" s="28"/>
      <c r="U3543" s="28"/>
      <c r="V3543" s="28"/>
      <c r="W3543" s="28"/>
      <c r="Y3543" s="28"/>
    </row>
    <row r="3544" spans="16:25">
      <c r="P3544" s="33"/>
      <c r="Q3544" s="28"/>
      <c r="R3544" s="28"/>
      <c r="S3544" s="28"/>
      <c r="T3544" s="28"/>
      <c r="U3544" s="28"/>
      <c r="V3544" s="28"/>
      <c r="W3544" s="28"/>
      <c r="Y3544" s="28"/>
    </row>
    <row r="3545" spans="16:25">
      <c r="P3545" s="33"/>
      <c r="Q3545" s="28"/>
      <c r="R3545" s="28"/>
      <c r="S3545" s="28"/>
      <c r="T3545" s="28"/>
      <c r="U3545" s="28"/>
      <c r="V3545" s="28"/>
      <c r="W3545" s="28"/>
      <c r="Y3545" s="28"/>
    </row>
    <row r="3546" spans="16:25">
      <c r="P3546" s="33"/>
      <c r="Q3546" s="28"/>
      <c r="R3546" s="28"/>
      <c r="S3546" s="28"/>
      <c r="T3546" s="28"/>
      <c r="U3546" s="28"/>
      <c r="V3546" s="28"/>
      <c r="W3546" s="28"/>
      <c r="Y3546" s="28"/>
    </row>
    <row r="3547" spans="16:25">
      <c r="P3547" s="33"/>
      <c r="Q3547" s="28"/>
      <c r="R3547" s="28"/>
      <c r="S3547" s="28"/>
      <c r="T3547" s="28"/>
      <c r="U3547" s="28"/>
      <c r="V3547" s="28"/>
      <c r="W3547" s="28"/>
      <c r="Y3547" s="28"/>
    </row>
    <row r="3548" spans="16:25">
      <c r="P3548" s="33"/>
      <c r="Q3548" s="28"/>
      <c r="R3548" s="28"/>
      <c r="S3548" s="28"/>
      <c r="T3548" s="28"/>
      <c r="U3548" s="28"/>
      <c r="V3548" s="28"/>
      <c r="W3548" s="28"/>
      <c r="Y3548" s="28"/>
    </row>
    <row r="3549" spans="16:25">
      <c r="P3549" s="33"/>
      <c r="Q3549" s="28"/>
      <c r="R3549" s="28"/>
      <c r="S3549" s="28"/>
      <c r="T3549" s="28"/>
      <c r="U3549" s="28"/>
      <c r="V3549" s="28"/>
      <c r="W3549" s="28"/>
      <c r="Y3549" s="28"/>
    </row>
    <row r="3550" spans="16:25">
      <c r="P3550" s="33"/>
      <c r="Q3550" s="28"/>
      <c r="R3550" s="28"/>
      <c r="S3550" s="28"/>
      <c r="T3550" s="28"/>
      <c r="U3550" s="28"/>
      <c r="V3550" s="28"/>
      <c r="W3550" s="28"/>
      <c r="Y3550" s="28"/>
    </row>
    <row r="3551" spans="16:25">
      <c r="P3551" s="33"/>
      <c r="Q3551" s="28"/>
      <c r="R3551" s="28"/>
      <c r="S3551" s="28"/>
      <c r="T3551" s="28"/>
      <c r="U3551" s="28"/>
      <c r="V3551" s="28"/>
      <c r="W3551" s="28"/>
      <c r="Y3551" s="28"/>
    </row>
    <row r="3552" spans="16:25">
      <c r="P3552" s="33"/>
      <c r="Q3552" s="28"/>
      <c r="R3552" s="28"/>
      <c r="S3552" s="28"/>
      <c r="T3552" s="28"/>
      <c r="U3552" s="28"/>
      <c r="V3552" s="28"/>
      <c r="W3552" s="28"/>
      <c r="Y3552" s="28"/>
    </row>
    <row r="3553" spans="16:25">
      <c r="P3553" s="33"/>
      <c r="Q3553" s="28"/>
      <c r="R3553" s="28"/>
      <c r="S3553" s="28"/>
      <c r="T3553" s="28"/>
      <c r="U3553" s="28"/>
      <c r="V3553" s="28"/>
      <c r="W3553" s="28"/>
      <c r="Y3553" s="28"/>
    </row>
    <row r="3554" spans="16:25">
      <c r="P3554" s="33"/>
      <c r="Q3554" s="28"/>
      <c r="R3554" s="28"/>
      <c r="S3554" s="28"/>
      <c r="T3554" s="28"/>
      <c r="U3554" s="28"/>
      <c r="V3554" s="28"/>
      <c r="W3554" s="28"/>
      <c r="Y3554" s="28"/>
    </row>
    <row r="3555" spans="16:25">
      <c r="P3555" s="33"/>
      <c r="Q3555" s="28"/>
      <c r="R3555" s="28"/>
      <c r="S3555" s="28"/>
      <c r="T3555" s="28"/>
      <c r="U3555" s="28"/>
      <c r="V3555" s="28"/>
      <c r="W3555" s="28"/>
      <c r="Y3555" s="28"/>
    </row>
    <row r="3556" spans="16:25">
      <c r="P3556" s="33"/>
      <c r="Q3556" s="28"/>
      <c r="R3556" s="28"/>
      <c r="S3556" s="28"/>
      <c r="T3556" s="28"/>
      <c r="U3556" s="28"/>
      <c r="V3556" s="28"/>
      <c r="W3556" s="28"/>
      <c r="Y3556" s="28"/>
    </row>
    <row r="3557" spans="16:25">
      <c r="P3557" s="33"/>
      <c r="Q3557" s="28"/>
      <c r="R3557" s="28"/>
      <c r="S3557" s="28"/>
      <c r="T3557" s="28"/>
      <c r="U3557" s="28"/>
      <c r="V3557" s="28"/>
      <c r="W3557" s="28"/>
      <c r="Y3557" s="28"/>
    </row>
    <row r="3558" spans="16:25">
      <c r="P3558" s="33"/>
      <c r="Q3558" s="28"/>
      <c r="R3558" s="28"/>
      <c r="S3558" s="28"/>
      <c r="T3558" s="28"/>
      <c r="U3558" s="28"/>
      <c r="V3558" s="28"/>
      <c r="W3558" s="28"/>
      <c r="Y3558" s="28"/>
    </row>
    <row r="3559" spans="16:25">
      <c r="P3559" s="33"/>
      <c r="Q3559" s="28"/>
      <c r="R3559" s="28"/>
      <c r="S3559" s="28"/>
      <c r="T3559" s="28"/>
      <c r="U3559" s="28"/>
      <c r="V3559" s="28"/>
      <c r="W3559" s="28"/>
      <c r="Y3559" s="28"/>
    </row>
    <row r="3560" spans="16:25">
      <c r="P3560" s="33"/>
      <c r="Q3560" s="28"/>
      <c r="R3560" s="28"/>
      <c r="S3560" s="28"/>
      <c r="T3560" s="28"/>
      <c r="U3560" s="28"/>
      <c r="V3560" s="28"/>
      <c r="W3560" s="28"/>
      <c r="Y3560" s="28"/>
    </row>
    <row r="3561" spans="16:25">
      <c r="P3561" s="33"/>
      <c r="Q3561" s="28"/>
      <c r="R3561" s="28"/>
      <c r="S3561" s="28"/>
      <c r="T3561" s="28"/>
      <c r="U3561" s="28"/>
      <c r="V3561" s="28"/>
      <c r="W3561" s="28"/>
      <c r="Y3561" s="28"/>
    </row>
    <row r="3562" spans="16:25">
      <c r="P3562" s="33"/>
      <c r="Q3562" s="28"/>
      <c r="R3562" s="28"/>
      <c r="S3562" s="28"/>
      <c r="T3562" s="28"/>
      <c r="U3562" s="28"/>
      <c r="V3562" s="28"/>
      <c r="W3562" s="28"/>
      <c r="Y3562" s="28"/>
    </row>
    <row r="3563" spans="16:25">
      <c r="P3563" s="33"/>
      <c r="Q3563" s="28"/>
      <c r="R3563" s="28"/>
      <c r="S3563" s="28"/>
      <c r="T3563" s="28"/>
      <c r="U3563" s="28"/>
      <c r="V3563" s="28"/>
      <c r="W3563" s="28"/>
      <c r="Y3563" s="28"/>
    </row>
    <row r="3564" spans="16:25">
      <c r="P3564" s="33"/>
      <c r="Q3564" s="28"/>
      <c r="R3564" s="28"/>
      <c r="S3564" s="28"/>
      <c r="T3564" s="28"/>
      <c r="U3564" s="28"/>
      <c r="V3564" s="28"/>
      <c r="W3564" s="28"/>
      <c r="Y3564" s="28"/>
    </row>
    <row r="3565" spans="16:25">
      <c r="P3565" s="33"/>
      <c r="Q3565" s="28"/>
      <c r="R3565" s="28"/>
      <c r="S3565" s="28"/>
      <c r="T3565" s="28"/>
      <c r="U3565" s="28"/>
      <c r="V3565" s="28"/>
      <c r="W3565" s="28"/>
      <c r="Y3565" s="28"/>
    </row>
    <row r="3566" spans="16:25">
      <c r="P3566" s="33"/>
      <c r="Q3566" s="28"/>
      <c r="R3566" s="28"/>
      <c r="S3566" s="28"/>
      <c r="T3566" s="28"/>
      <c r="U3566" s="28"/>
      <c r="V3566" s="28"/>
      <c r="W3566" s="28"/>
      <c r="Y3566" s="28"/>
    </row>
    <row r="3567" spans="16:25">
      <c r="P3567" s="33"/>
      <c r="Q3567" s="28"/>
      <c r="R3567" s="28"/>
      <c r="S3567" s="28"/>
      <c r="T3567" s="28"/>
      <c r="U3567" s="28"/>
      <c r="V3567" s="28"/>
      <c r="W3567" s="28"/>
      <c r="Y3567" s="28"/>
    </row>
    <row r="3568" spans="16:25">
      <c r="P3568" s="33"/>
      <c r="Q3568" s="28"/>
      <c r="R3568" s="28"/>
      <c r="S3568" s="28"/>
      <c r="T3568" s="28"/>
      <c r="U3568" s="28"/>
      <c r="V3568" s="28"/>
      <c r="W3568" s="28"/>
      <c r="Y3568" s="28"/>
    </row>
    <row r="3569" spans="16:25">
      <c r="P3569" s="33"/>
      <c r="Q3569" s="28"/>
      <c r="R3569" s="28"/>
      <c r="S3569" s="28"/>
      <c r="T3569" s="28"/>
      <c r="U3569" s="28"/>
      <c r="V3569" s="28"/>
      <c r="W3569" s="28"/>
      <c r="Y3569" s="28"/>
    </row>
    <row r="3570" spans="16:25">
      <c r="P3570" s="33"/>
      <c r="Q3570" s="28"/>
      <c r="R3570" s="28"/>
      <c r="S3570" s="28"/>
      <c r="T3570" s="28"/>
      <c r="U3570" s="28"/>
      <c r="V3570" s="28"/>
      <c r="W3570" s="28"/>
      <c r="Y3570" s="28"/>
    </row>
    <row r="3571" spans="16:25">
      <c r="P3571" s="33"/>
      <c r="Q3571" s="28"/>
      <c r="R3571" s="28"/>
      <c r="S3571" s="28"/>
      <c r="T3571" s="28"/>
      <c r="U3571" s="28"/>
      <c r="V3571" s="28"/>
      <c r="W3571" s="28"/>
      <c r="Y3571" s="28"/>
    </row>
    <row r="3572" spans="16:25">
      <c r="P3572" s="33"/>
      <c r="Q3572" s="28"/>
      <c r="R3572" s="28"/>
      <c r="S3572" s="28"/>
      <c r="T3572" s="28"/>
      <c r="U3572" s="28"/>
      <c r="V3572" s="28"/>
      <c r="W3572" s="28"/>
      <c r="Y3572" s="28"/>
    </row>
    <row r="3573" spans="16:25">
      <c r="P3573" s="33"/>
      <c r="Q3573" s="28"/>
      <c r="R3573" s="28"/>
      <c r="S3573" s="28"/>
      <c r="T3573" s="28"/>
      <c r="U3573" s="28"/>
      <c r="V3573" s="28"/>
      <c r="W3573" s="28"/>
      <c r="Y3573" s="28"/>
    </row>
    <row r="3574" spans="16:25">
      <c r="P3574" s="33"/>
      <c r="Q3574" s="28"/>
      <c r="R3574" s="28"/>
      <c r="S3574" s="28"/>
      <c r="T3574" s="28"/>
      <c r="U3574" s="28"/>
      <c r="V3574" s="28"/>
      <c r="W3574" s="28"/>
      <c r="Y3574" s="28"/>
    </row>
    <row r="3575" spans="16:25">
      <c r="P3575" s="33"/>
      <c r="Q3575" s="28"/>
      <c r="R3575" s="28"/>
      <c r="S3575" s="28"/>
      <c r="T3575" s="28"/>
      <c r="U3575" s="28"/>
      <c r="V3575" s="28"/>
      <c r="W3575" s="28"/>
      <c r="Y3575" s="28"/>
    </row>
    <row r="3576" spans="16:25">
      <c r="P3576" s="33"/>
      <c r="Q3576" s="28"/>
      <c r="R3576" s="28"/>
      <c r="S3576" s="28"/>
      <c r="T3576" s="28"/>
      <c r="U3576" s="28"/>
      <c r="V3576" s="28"/>
      <c r="W3576" s="28"/>
      <c r="Y3576" s="28"/>
    </row>
    <row r="3577" spans="16:25">
      <c r="P3577" s="33"/>
      <c r="Q3577" s="28"/>
      <c r="R3577" s="28"/>
      <c r="S3577" s="28"/>
      <c r="T3577" s="28"/>
      <c r="U3577" s="28"/>
      <c r="V3577" s="28"/>
      <c r="W3577" s="28"/>
      <c r="Y3577" s="28"/>
    </row>
    <row r="3578" spans="16:25">
      <c r="P3578" s="33"/>
      <c r="Q3578" s="28"/>
      <c r="R3578" s="28"/>
      <c r="S3578" s="28"/>
      <c r="T3578" s="28"/>
      <c r="U3578" s="28"/>
      <c r="V3578" s="28"/>
      <c r="W3578" s="28"/>
      <c r="Y3578" s="28"/>
    </row>
    <row r="3579" spans="16:25">
      <c r="P3579" s="33"/>
      <c r="Q3579" s="28"/>
      <c r="R3579" s="28"/>
      <c r="S3579" s="28"/>
      <c r="T3579" s="28"/>
      <c r="U3579" s="28"/>
      <c r="V3579" s="28"/>
      <c r="W3579" s="28"/>
      <c r="Y3579" s="28"/>
    </row>
    <row r="3580" spans="16:25">
      <c r="P3580" s="33"/>
      <c r="Q3580" s="28"/>
      <c r="R3580" s="28"/>
      <c r="S3580" s="28"/>
      <c r="T3580" s="28"/>
      <c r="U3580" s="28"/>
      <c r="V3580" s="28"/>
      <c r="W3580" s="28"/>
      <c r="Y3580" s="28"/>
    </row>
    <row r="3581" spans="16:25">
      <c r="P3581" s="33"/>
      <c r="Q3581" s="28"/>
      <c r="R3581" s="28"/>
      <c r="S3581" s="28"/>
      <c r="T3581" s="28"/>
      <c r="U3581" s="28"/>
      <c r="V3581" s="28"/>
      <c r="W3581" s="28"/>
      <c r="Y3581" s="28"/>
    </row>
    <row r="3582" spans="16:25">
      <c r="P3582" s="33"/>
      <c r="Q3582" s="28"/>
      <c r="R3582" s="28"/>
      <c r="S3582" s="28"/>
      <c r="T3582" s="28"/>
      <c r="U3582" s="28"/>
      <c r="V3582" s="28"/>
      <c r="W3582" s="28"/>
      <c r="Y3582" s="28"/>
    </row>
    <row r="3583" spans="16:25">
      <c r="P3583" s="33"/>
      <c r="Q3583" s="28"/>
      <c r="R3583" s="28"/>
      <c r="S3583" s="28"/>
      <c r="T3583" s="28"/>
      <c r="U3583" s="28"/>
      <c r="V3583" s="28"/>
      <c r="W3583" s="28"/>
      <c r="Y3583" s="28"/>
    </row>
    <row r="3584" spans="16:25">
      <c r="P3584" s="33"/>
      <c r="Q3584" s="28"/>
      <c r="R3584" s="28"/>
      <c r="S3584" s="28"/>
      <c r="T3584" s="28"/>
      <c r="U3584" s="28"/>
      <c r="V3584" s="28"/>
      <c r="W3584" s="28"/>
      <c r="Y3584" s="28"/>
    </row>
    <row r="3585" spans="16:25">
      <c r="P3585" s="33"/>
      <c r="Q3585" s="28"/>
      <c r="R3585" s="28"/>
      <c r="S3585" s="28"/>
      <c r="T3585" s="28"/>
      <c r="U3585" s="28"/>
      <c r="V3585" s="28"/>
      <c r="W3585" s="28"/>
      <c r="Y3585" s="28"/>
    </row>
    <row r="3586" spans="16:25">
      <c r="P3586" s="33"/>
      <c r="Q3586" s="28"/>
      <c r="R3586" s="28"/>
      <c r="S3586" s="28"/>
      <c r="T3586" s="28"/>
      <c r="U3586" s="28"/>
      <c r="V3586" s="28"/>
      <c r="W3586" s="28"/>
      <c r="Y3586" s="28"/>
    </row>
    <row r="3587" spans="16:25">
      <c r="P3587" s="33"/>
      <c r="Q3587" s="28"/>
      <c r="R3587" s="28"/>
      <c r="S3587" s="28"/>
      <c r="T3587" s="28"/>
      <c r="U3587" s="28"/>
      <c r="V3587" s="28"/>
      <c r="W3587" s="28"/>
      <c r="Y3587" s="28"/>
    </row>
    <row r="3588" spans="16:25">
      <c r="P3588" s="33"/>
      <c r="Q3588" s="28"/>
      <c r="R3588" s="28"/>
      <c r="S3588" s="28"/>
      <c r="T3588" s="28"/>
      <c r="U3588" s="28"/>
      <c r="V3588" s="28"/>
      <c r="W3588" s="28"/>
      <c r="Y3588" s="28"/>
    </row>
    <row r="3589" spans="16:25">
      <c r="P3589" s="33"/>
      <c r="Q3589" s="28"/>
      <c r="R3589" s="28"/>
      <c r="S3589" s="28"/>
      <c r="T3589" s="28"/>
      <c r="U3589" s="28"/>
      <c r="V3589" s="28"/>
      <c r="W3589" s="28"/>
      <c r="Y3589" s="28"/>
    </row>
    <row r="3590" spans="16:25">
      <c r="P3590" s="33"/>
      <c r="Q3590" s="28"/>
      <c r="R3590" s="28"/>
      <c r="S3590" s="28"/>
      <c r="T3590" s="28"/>
      <c r="U3590" s="28"/>
      <c r="V3590" s="28"/>
      <c r="W3590" s="28"/>
      <c r="Y3590" s="28"/>
    </row>
    <row r="3591" spans="16:25">
      <c r="P3591" s="33"/>
      <c r="Q3591" s="28"/>
      <c r="R3591" s="28"/>
      <c r="S3591" s="28"/>
      <c r="T3591" s="28"/>
      <c r="U3591" s="28"/>
      <c r="V3591" s="28"/>
      <c r="W3591" s="28"/>
      <c r="Y3591" s="28"/>
    </row>
    <row r="3592" spans="16:25">
      <c r="P3592" s="33"/>
      <c r="Q3592" s="28"/>
      <c r="R3592" s="28"/>
      <c r="S3592" s="28"/>
      <c r="T3592" s="28"/>
      <c r="U3592" s="28"/>
      <c r="V3592" s="28"/>
      <c r="W3592" s="28"/>
      <c r="Y3592" s="28"/>
    </row>
    <row r="3593" spans="16:25">
      <c r="P3593" s="33"/>
      <c r="Q3593" s="28"/>
      <c r="R3593" s="28"/>
      <c r="S3593" s="28"/>
      <c r="T3593" s="28"/>
      <c r="U3593" s="28"/>
      <c r="V3593" s="28"/>
      <c r="W3593" s="28"/>
      <c r="Y3593" s="28"/>
    </row>
    <row r="3594" spans="16:25">
      <c r="P3594" s="33"/>
      <c r="Q3594" s="28"/>
      <c r="R3594" s="28"/>
      <c r="S3594" s="28"/>
      <c r="T3594" s="28"/>
      <c r="U3594" s="28"/>
      <c r="V3594" s="28"/>
      <c r="W3594" s="28"/>
      <c r="Y3594" s="28"/>
    </row>
    <row r="3595" spans="16:25">
      <c r="P3595" s="33"/>
      <c r="Q3595" s="28"/>
      <c r="R3595" s="28"/>
      <c r="S3595" s="28"/>
      <c r="T3595" s="28"/>
      <c r="U3595" s="28"/>
      <c r="V3595" s="28"/>
      <c r="W3595" s="28"/>
      <c r="Y3595" s="28"/>
    </row>
    <row r="3596" spans="16:25">
      <c r="P3596" s="33"/>
      <c r="Q3596" s="28"/>
      <c r="R3596" s="28"/>
      <c r="S3596" s="28"/>
      <c r="T3596" s="28"/>
      <c r="U3596" s="28"/>
      <c r="V3596" s="28"/>
      <c r="W3596" s="28"/>
      <c r="Y3596" s="28"/>
    </row>
    <row r="3597" spans="16:25">
      <c r="P3597" s="33"/>
      <c r="Q3597" s="28"/>
      <c r="R3597" s="28"/>
      <c r="S3597" s="28"/>
      <c r="T3597" s="28"/>
      <c r="U3597" s="28"/>
      <c r="V3597" s="28"/>
      <c r="W3597" s="28"/>
      <c r="Y3597" s="28"/>
    </row>
    <row r="3598" spans="16:25">
      <c r="P3598" s="33"/>
      <c r="Q3598" s="28"/>
      <c r="R3598" s="28"/>
      <c r="S3598" s="28"/>
      <c r="T3598" s="28"/>
      <c r="U3598" s="28"/>
      <c r="V3598" s="28"/>
      <c r="W3598" s="28"/>
      <c r="Y3598" s="28"/>
    </row>
    <row r="3599" spans="16:25">
      <c r="P3599" s="33"/>
      <c r="Q3599" s="28"/>
      <c r="R3599" s="28"/>
      <c r="S3599" s="28"/>
      <c r="T3599" s="28"/>
      <c r="U3599" s="28"/>
      <c r="V3599" s="28"/>
      <c r="W3599" s="28"/>
      <c r="Y3599" s="28"/>
    </row>
    <row r="3600" spans="16:25">
      <c r="P3600" s="33"/>
      <c r="Q3600" s="28"/>
      <c r="R3600" s="28"/>
      <c r="S3600" s="28"/>
      <c r="T3600" s="28"/>
      <c r="U3600" s="28"/>
      <c r="V3600" s="28"/>
      <c r="W3600" s="28"/>
      <c r="Y3600" s="28"/>
    </row>
    <row r="3601" spans="16:25">
      <c r="P3601" s="33"/>
      <c r="Q3601" s="28"/>
      <c r="R3601" s="28"/>
      <c r="S3601" s="28"/>
      <c r="T3601" s="28"/>
      <c r="U3601" s="28"/>
      <c r="V3601" s="28"/>
      <c r="W3601" s="28"/>
      <c r="Y3601" s="28"/>
    </row>
    <row r="3602" spans="16:25">
      <c r="P3602" s="33"/>
      <c r="Q3602" s="28"/>
      <c r="R3602" s="28"/>
      <c r="S3602" s="28"/>
      <c r="T3602" s="28"/>
      <c r="U3602" s="28"/>
      <c r="V3602" s="28"/>
      <c r="W3602" s="28"/>
      <c r="Y3602" s="28"/>
    </row>
    <row r="3603" spans="16:25">
      <c r="P3603" s="33"/>
      <c r="Q3603" s="28"/>
      <c r="R3603" s="28"/>
      <c r="S3603" s="28"/>
      <c r="T3603" s="28"/>
      <c r="U3603" s="28"/>
      <c r="V3603" s="28"/>
      <c r="W3603" s="28"/>
      <c r="Y3603" s="28"/>
    </row>
    <row r="3604" spans="16:25">
      <c r="P3604" s="33"/>
      <c r="Q3604" s="28"/>
      <c r="R3604" s="28"/>
      <c r="S3604" s="28"/>
      <c r="T3604" s="28"/>
      <c r="U3604" s="28"/>
      <c r="V3604" s="28"/>
      <c r="W3604" s="28"/>
      <c r="Y3604" s="28"/>
    </row>
    <row r="3605" spans="16:25">
      <c r="P3605" s="33"/>
      <c r="Q3605" s="28"/>
      <c r="R3605" s="28"/>
      <c r="S3605" s="28"/>
      <c r="T3605" s="28"/>
      <c r="U3605" s="28"/>
      <c r="V3605" s="28"/>
      <c r="W3605" s="28"/>
      <c r="Y3605" s="28"/>
    </row>
    <row r="3606" spans="16:25">
      <c r="P3606" s="33"/>
      <c r="Q3606" s="28"/>
      <c r="R3606" s="28"/>
      <c r="S3606" s="28"/>
      <c r="T3606" s="28"/>
      <c r="U3606" s="28"/>
      <c r="V3606" s="28"/>
      <c r="W3606" s="28"/>
      <c r="Y3606" s="28"/>
    </row>
    <row r="3607" spans="16:25">
      <c r="P3607" s="33"/>
      <c r="Q3607" s="28"/>
      <c r="R3607" s="28"/>
      <c r="S3607" s="28"/>
      <c r="T3607" s="28"/>
      <c r="U3607" s="28"/>
      <c r="V3607" s="28"/>
      <c r="W3607" s="28"/>
      <c r="Y3607" s="28"/>
    </row>
    <row r="3608" spans="16:25">
      <c r="P3608" s="33"/>
      <c r="Q3608" s="28"/>
      <c r="R3608" s="28"/>
      <c r="S3608" s="28"/>
      <c r="T3608" s="28"/>
      <c r="U3608" s="28"/>
      <c r="V3608" s="28"/>
      <c r="W3608" s="28"/>
      <c r="Y3608" s="28"/>
    </row>
    <row r="3609" spans="16:25">
      <c r="P3609" s="33"/>
      <c r="Q3609" s="28"/>
      <c r="R3609" s="28"/>
      <c r="S3609" s="28"/>
      <c r="T3609" s="28"/>
      <c r="U3609" s="28"/>
      <c r="V3609" s="28"/>
      <c r="W3609" s="28"/>
      <c r="Y3609" s="28"/>
    </row>
    <row r="3610" spans="16:25">
      <c r="P3610" s="33"/>
      <c r="Q3610" s="28"/>
      <c r="R3610" s="28"/>
      <c r="S3610" s="28"/>
      <c r="T3610" s="28"/>
      <c r="U3610" s="28"/>
      <c r="V3610" s="28"/>
      <c r="W3610" s="28"/>
      <c r="Y3610" s="28"/>
    </row>
    <row r="3611" spans="16:25">
      <c r="P3611" s="33"/>
      <c r="Q3611" s="28"/>
      <c r="R3611" s="28"/>
      <c r="S3611" s="28"/>
      <c r="T3611" s="28"/>
      <c r="U3611" s="28"/>
      <c r="V3611" s="28"/>
      <c r="W3611" s="28"/>
      <c r="Y3611" s="28"/>
    </row>
    <row r="3612" spans="16:25">
      <c r="P3612" s="33"/>
      <c r="Q3612" s="28"/>
      <c r="R3612" s="28"/>
      <c r="S3612" s="28"/>
      <c r="T3612" s="28"/>
      <c r="U3612" s="28"/>
      <c r="V3612" s="28"/>
      <c r="W3612" s="28"/>
      <c r="Y3612" s="28"/>
    </row>
    <row r="3613" spans="16:25">
      <c r="P3613" s="33"/>
      <c r="Q3613" s="28"/>
      <c r="R3613" s="28"/>
      <c r="S3613" s="28"/>
      <c r="T3613" s="28"/>
      <c r="U3613" s="28"/>
      <c r="V3613" s="28"/>
      <c r="W3613" s="28"/>
      <c r="Y3613" s="28"/>
    </row>
    <row r="3614" spans="16:25">
      <c r="P3614" s="33"/>
      <c r="Q3614" s="28"/>
      <c r="R3614" s="28"/>
      <c r="S3614" s="28"/>
      <c r="T3614" s="28"/>
      <c r="U3614" s="28"/>
      <c r="V3614" s="28"/>
      <c r="W3614" s="28"/>
      <c r="Y3614" s="28"/>
    </row>
    <row r="3615" spans="16:25">
      <c r="P3615" s="33"/>
      <c r="Q3615" s="28"/>
      <c r="R3615" s="28"/>
      <c r="S3615" s="28"/>
      <c r="T3615" s="28"/>
      <c r="U3615" s="28"/>
      <c r="V3615" s="28"/>
      <c r="W3615" s="28"/>
      <c r="Y3615" s="28"/>
    </row>
    <row r="3616" spans="16:25">
      <c r="P3616" s="33"/>
      <c r="Q3616" s="28"/>
      <c r="R3616" s="28"/>
      <c r="S3616" s="28"/>
      <c r="T3616" s="28"/>
      <c r="U3616" s="28"/>
      <c r="V3616" s="28"/>
      <c r="W3616" s="28"/>
      <c r="Y3616" s="28"/>
    </row>
    <row r="3617" spans="16:25">
      <c r="P3617" s="33"/>
      <c r="Q3617" s="28"/>
      <c r="R3617" s="28"/>
      <c r="S3617" s="28"/>
      <c r="T3617" s="28"/>
      <c r="U3617" s="28"/>
      <c r="V3617" s="28"/>
      <c r="W3617" s="28"/>
      <c r="Y3617" s="28"/>
    </row>
    <row r="3618" spans="16:25">
      <c r="P3618" s="33"/>
      <c r="Q3618" s="28"/>
      <c r="R3618" s="28"/>
      <c r="S3618" s="28"/>
      <c r="T3618" s="28"/>
      <c r="U3618" s="28"/>
      <c r="V3618" s="28"/>
      <c r="W3618" s="28"/>
      <c r="Y3618" s="28"/>
    </row>
    <row r="3619" spans="16:25">
      <c r="P3619" s="33"/>
      <c r="Q3619" s="28"/>
      <c r="R3619" s="28"/>
      <c r="S3619" s="28"/>
      <c r="T3619" s="28"/>
      <c r="U3619" s="28"/>
      <c r="V3619" s="28"/>
      <c r="W3619" s="28"/>
      <c r="Y3619" s="28"/>
    </row>
    <row r="3620" spans="16:25">
      <c r="P3620" s="33"/>
      <c r="Q3620" s="28"/>
      <c r="R3620" s="28"/>
      <c r="S3620" s="28"/>
      <c r="T3620" s="28"/>
      <c r="U3620" s="28"/>
      <c r="V3620" s="28"/>
      <c r="W3620" s="28"/>
      <c r="Y3620" s="28"/>
    </row>
    <row r="3621" spans="16:25">
      <c r="P3621" s="33"/>
      <c r="Q3621" s="28"/>
      <c r="R3621" s="28"/>
      <c r="S3621" s="28"/>
      <c r="T3621" s="28"/>
      <c r="U3621" s="28"/>
      <c r="V3621" s="28"/>
      <c r="W3621" s="28"/>
      <c r="Y3621" s="28"/>
    </row>
    <row r="3622" spans="16:25">
      <c r="P3622" s="33"/>
      <c r="Q3622" s="28"/>
      <c r="R3622" s="28"/>
      <c r="S3622" s="28"/>
      <c r="T3622" s="28"/>
      <c r="U3622" s="28"/>
      <c r="V3622" s="28"/>
      <c r="W3622" s="28"/>
      <c r="Y3622" s="28"/>
    </row>
    <row r="3623" spans="16:25">
      <c r="P3623" s="33"/>
      <c r="Q3623" s="28"/>
      <c r="R3623" s="28"/>
      <c r="S3623" s="28"/>
      <c r="T3623" s="28"/>
      <c r="U3623" s="28"/>
      <c r="V3623" s="28"/>
      <c r="W3623" s="28"/>
      <c r="Y3623" s="28"/>
    </row>
    <row r="3624" spans="16:25">
      <c r="P3624" s="33"/>
      <c r="Q3624" s="28"/>
      <c r="R3624" s="28"/>
      <c r="S3624" s="28"/>
      <c r="T3624" s="28"/>
      <c r="U3624" s="28"/>
      <c r="V3624" s="28"/>
      <c r="W3624" s="28"/>
      <c r="Y3624" s="28"/>
    </row>
    <row r="3625" spans="16:25">
      <c r="P3625" s="33"/>
      <c r="Q3625" s="28"/>
      <c r="R3625" s="28"/>
      <c r="S3625" s="28"/>
      <c r="T3625" s="28"/>
      <c r="U3625" s="28"/>
      <c r="V3625" s="28"/>
      <c r="W3625" s="28"/>
      <c r="Y3625" s="28"/>
    </row>
    <row r="3626" spans="16:25">
      <c r="P3626" s="33"/>
      <c r="Q3626" s="28"/>
      <c r="R3626" s="28"/>
      <c r="S3626" s="28"/>
      <c r="T3626" s="28"/>
      <c r="U3626" s="28"/>
      <c r="V3626" s="28"/>
      <c r="W3626" s="28"/>
      <c r="Y3626" s="28"/>
    </row>
    <row r="3627" spans="16:25">
      <c r="P3627" s="33"/>
      <c r="Q3627" s="28"/>
      <c r="R3627" s="28"/>
      <c r="S3627" s="28"/>
      <c r="T3627" s="28"/>
      <c r="U3627" s="28"/>
      <c r="V3627" s="28"/>
      <c r="W3627" s="28"/>
      <c r="Y3627" s="28"/>
    </row>
    <row r="3628" spans="16:25">
      <c r="P3628" s="33"/>
      <c r="Q3628" s="28"/>
      <c r="R3628" s="28"/>
      <c r="S3628" s="28"/>
      <c r="T3628" s="28"/>
      <c r="U3628" s="28"/>
      <c r="V3628" s="28"/>
      <c r="W3628" s="28"/>
      <c r="Y3628" s="28"/>
    </row>
    <row r="3629" spans="16:25">
      <c r="P3629" s="33"/>
      <c r="Q3629" s="28"/>
      <c r="R3629" s="28"/>
      <c r="S3629" s="28"/>
      <c r="T3629" s="28"/>
      <c r="U3629" s="28"/>
      <c r="V3629" s="28"/>
      <c r="W3629" s="28"/>
      <c r="Y3629" s="28"/>
    </row>
    <row r="3630" spans="16:25">
      <c r="P3630" s="33"/>
      <c r="Q3630" s="28"/>
      <c r="R3630" s="28"/>
      <c r="S3630" s="28"/>
      <c r="T3630" s="28"/>
      <c r="U3630" s="28"/>
      <c r="V3630" s="28"/>
      <c r="W3630" s="28"/>
      <c r="Y3630" s="28"/>
    </row>
    <row r="3631" spans="16:25">
      <c r="P3631" s="33"/>
      <c r="Q3631" s="28"/>
      <c r="R3631" s="28"/>
      <c r="S3631" s="28"/>
      <c r="T3631" s="28"/>
      <c r="U3631" s="28"/>
      <c r="V3631" s="28"/>
      <c r="W3631" s="28"/>
      <c r="Y3631" s="28"/>
    </row>
    <row r="3632" spans="16:25">
      <c r="P3632" s="33"/>
      <c r="Q3632" s="28"/>
      <c r="R3632" s="28"/>
      <c r="S3632" s="28"/>
      <c r="T3632" s="28"/>
      <c r="U3632" s="28"/>
      <c r="V3632" s="28"/>
      <c r="W3632" s="28"/>
      <c r="Y3632" s="28"/>
    </row>
    <row r="3633" spans="16:25">
      <c r="P3633" s="33"/>
      <c r="Q3633" s="28"/>
      <c r="R3633" s="28"/>
      <c r="S3633" s="28"/>
      <c r="T3633" s="28"/>
      <c r="U3633" s="28"/>
      <c r="V3633" s="28"/>
      <c r="W3633" s="28"/>
      <c r="Y3633" s="28"/>
    </row>
    <row r="3634" spans="16:25">
      <c r="P3634" s="33"/>
      <c r="Q3634" s="28"/>
      <c r="R3634" s="28"/>
      <c r="S3634" s="28"/>
      <c r="T3634" s="28"/>
      <c r="U3634" s="28"/>
      <c r="V3634" s="28"/>
      <c r="W3634" s="28"/>
      <c r="Y3634" s="28"/>
    </row>
    <row r="3635" spans="16:25">
      <c r="P3635" s="33"/>
      <c r="Q3635" s="28"/>
      <c r="R3635" s="28"/>
      <c r="S3635" s="28"/>
      <c r="T3635" s="28"/>
      <c r="U3635" s="28"/>
      <c r="V3635" s="28"/>
      <c r="W3635" s="28"/>
      <c r="Y3635" s="28"/>
    </row>
    <row r="3636" spans="16:25">
      <c r="P3636" s="33"/>
      <c r="Q3636" s="28"/>
      <c r="R3636" s="28"/>
      <c r="S3636" s="28"/>
      <c r="T3636" s="28"/>
      <c r="U3636" s="28"/>
      <c r="V3636" s="28"/>
      <c r="W3636" s="28"/>
      <c r="Y3636" s="28"/>
    </row>
    <row r="3637" spans="16:25">
      <c r="P3637" s="33"/>
      <c r="Q3637" s="28"/>
      <c r="R3637" s="28"/>
      <c r="S3637" s="28"/>
      <c r="T3637" s="28"/>
      <c r="U3637" s="28"/>
      <c r="V3637" s="28"/>
      <c r="W3637" s="28"/>
      <c r="Y3637" s="28"/>
    </row>
    <row r="3638" spans="16:25">
      <c r="P3638" s="33"/>
      <c r="Q3638" s="28"/>
      <c r="R3638" s="28"/>
      <c r="S3638" s="28"/>
      <c r="T3638" s="28"/>
      <c r="U3638" s="28"/>
      <c r="V3638" s="28"/>
      <c r="W3638" s="28"/>
      <c r="Y3638" s="28"/>
    </row>
    <row r="3639" spans="16:25">
      <c r="P3639" s="33"/>
      <c r="Q3639" s="28"/>
      <c r="R3639" s="28"/>
      <c r="S3639" s="28"/>
      <c r="T3639" s="28"/>
      <c r="U3639" s="28"/>
      <c r="V3639" s="28"/>
      <c r="W3639" s="28"/>
      <c r="Y3639" s="28"/>
    </row>
    <row r="3640" spans="16:25">
      <c r="P3640" s="33"/>
      <c r="Q3640" s="28"/>
      <c r="R3640" s="28"/>
      <c r="S3640" s="28"/>
      <c r="T3640" s="28"/>
      <c r="U3640" s="28"/>
      <c r="V3640" s="28"/>
      <c r="W3640" s="28"/>
      <c r="Y3640" s="28"/>
    </row>
    <row r="3641" spans="16:25">
      <c r="P3641" s="33"/>
      <c r="Q3641" s="28"/>
      <c r="R3641" s="28"/>
      <c r="S3641" s="28"/>
      <c r="T3641" s="28"/>
      <c r="U3641" s="28"/>
      <c r="V3641" s="28"/>
      <c r="W3641" s="28"/>
      <c r="Y3641" s="28"/>
    </row>
    <row r="3642" spans="16:25">
      <c r="P3642" s="33"/>
      <c r="Q3642" s="28"/>
      <c r="R3642" s="28"/>
      <c r="S3642" s="28"/>
      <c r="T3642" s="28"/>
      <c r="U3642" s="28"/>
      <c r="V3642" s="28"/>
      <c r="W3642" s="28"/>
      <c r="Y3642" s="28"/>
    </row>
    <row r="3643" spans="16:25">
      <c r="P3643" s="33"/>
      <c r="Q3643" s="28"/>
      <c r="R3643" s="28"/>
      <c r="S3643" s="28"/>
      <c r="T3643" s="28"/>
      <c r="U3643" s="28"/>
      <c r="V3643" s="28"/>
      <c r="W3643" s="28"/>
      <c r="Y3643" s="28"/>
    </row>
    <row r="3644" spans="16:25">
      <c r="P3644" s="33"/>
      <c r="Q3644" s="28"/>
      <c r="R3644" s="28"/>
      <c r="S3644" s="28"/>
      <c r="T3644" s="28"/>
      <c r="U3644" s="28"/>
      <c r="V3644" s="28"/>
      <c r="W3644" s="28"/>
      <c r="Y3644" s="28"/>
    </row>
    <row r="3645" spans="16:25">
      <c r="P3645" s="33"/>
      <c r="Q3645" s="28"/>
      <c r="R3645" s="28"/>
      <c r="S3645" s="28"/>
      <c r="T3645" s="28"/>
      <c r="U3645" s="28"/>
      <c r="V3645" s="28"/>
      <c r="W3645" s="28"/>
      <c r="Y3645" s="28"/>
    </row>
    <row r="3646" spans="16:25">
      <c r="P3646" s="33"/>
      <c r="Q3646" s="28"/>
      <c r="R3646" s="28"/>
      <c r="S3646" s="28"/>
      <c r="T3646" s="28"/>
      <c r="U3646" s="28"/>
      <c r="V3646" s="28"/>
      <c r="W3646" s="28"/>
      <c r="Y3646" s="28"/>
    </row>
    <row r="3647" spans="16:25">
      <c r="P3647" s="33"/>
      <c r="Q3647" s="28"/>
      <c r="R3647" s="28"/>
      <c r="S3647" s="28"/>
      <c r="T3647" s="28"/>
      <c r="U3647" s="28"/>
      <c r="V3647" s="28"/>
      <c r="W3647" s="28"/>
      <c r="Y3647" s="28"/>
    </row>
    <row r="3648" spans="16:25">
      <c r="P3648" s="33"/>
      <c r="Q3648" s="28"/>
      <c r="R3648" s="28"/>
      <c r="S3648" s="28"/>
      <c r="T3648" s="28"/>
      <c r="U3648" s="28"/>
      <c r="V3648" s="28"/>
      <c r="W3648" s="28"/>
      <c r="Y3648" s="28"/>
    </row>
    <row r="3649" spans="16:25">
      <c r="P3649" s="33"/>
      <c r="Q3649" s="28"/>
      <c r="R3649" s="28"/>
      <c r="S3649" s="28"/>
      <c r="T3649" s="28"/>
      <c r="U3649" s="28"/>
      <c r="V3649" s="28"/>
      <c r="W3649" s="28"/>
      <c r="Y3649" s="28"/>
    </row>
    <row r="3650" spans="16:25">
      <c r="P3650" s="33"/>
      <c r="Q3650" s="28"/>
      <c r="R3650" s="28"/>
      <c r="S3650" s="28"/>
      <c r="T3650" s="28"/>
      <c r="U3650" s="28"/>
      <c r="V3650" s="28"/>
      <c r="W3650" s="28"/>
      <c r="Y3650" s="28"/>
    </row>
    <row r="3651" spans="16:25">
      <c r="P3651" s="33"/>
      <c r="Q3651" s="28"/>
      <c r="R3651" s="28"/>
      <c r="S3651" s="28"/>
      <c r="T3651" s="28"/>
      <c r="U3651" s="28"/>
      <c r="V3651" s="28"/>
      <c r="W3651" s="28"/>
      <c r="Y3651" s="28"/>
    </row>
    <row r="3652" spans="16:25">
      <c r="P3652" s="33"/>
      <c r="Q3652" s="28"/>
      <c r="R3652" s="28"/>
      <c r="S3652" s="28"/>
      <c r="T3652" s="28"/>
      <c r="U3652" s="28"/>
      <c r="V3652" s="28"/>
      <c r="W3652" s="28"/>
      <c r="Y3652" s="28"/>
    </row>
    <row r="3653" spans="16:25">
      <c r="P3653" s="33"/>
      <c r="Q3653" s="28"/>
      <c r="R3653" s="28"/>
      <c r="S3653" s="28"/>
      <c r="T3653" s="28"/>
      <c r="U3653" s="28"/>
      <c r="V3653" s="28"/>
      <c r="W3653" s="28"/>
      <c r="Y3653" s="28"/>
    </row>
    <row r="3654" spans="16:25">
      <c r="P3654" s="33"/>
      <c r="Q3654" s="28"/>
      <c r="R3654" s="28"/>
      <c r="S3654" s="28"/>
      <c r="T3654" s="28"/>
      <c r="U3654" s="28"/>
      <c r="V3654" s="28"/>
      <c r="W3654" s="28"/>
      <c r="Y3654" s="28"/>
    </row>
    <row r="3655" spans="16:25">
      <c r="P3655" s="33"/>
      <c r="Q3655" s="28"/>
      <c r="R3655" s="28"/>
      <c r="S3655" s="28"/>
      <c r="T3655" s="28"/>
      <c r="U3655" s="28"/>
      <c r="V3655" s="28"/>
      <c r="W3655" s="28"/>
      <c r="Y3655" s="28"/>
    </row>
    <row r="3656" spans="16:25">
      <c r="P3656" s="33"/>
      <c r="Q3656" s="28"/>
      <c r="R3656" s="28"/>
      <c r="S3656" s="28"/>
      <c r="T3656" s="28"/>
      <c r="U3656" s="28"/>
      <c r="V3656" s="28"/>
      <c r="W3656" s="28"/>
      <c r="Y3656" s="28"/>
    </row>
    <row r="3657" spans="16:25">
      <c r="P3657" s="33"/>
      <c r="Q3657" s="28"/>
      <c r="R3657" s="28"/>
      <c r="S3657" s="28"/>
      <c r="T3657" s="28"/>
      <c r="U3657" s="28"/>
      <c r="V3657" s="28"/>
      <c r="W3657" s="28"/>
      <c r="Y3657" s="28"/>
    </row>
    <row r="3658" spans="16:25">
      <c r="P3658" s="33"/>
      <c r="Q3658" s="28"/>
      <c r="R3658" s="28"/>
      <c r="S3658" s="28"/>
      <c r="T3658" s="28"/>
      <c r="U3658" s="28"/>
      <c r="V3658" s="28"/>
      <c r="W3658" s="28"/>
      <c r="Y3658" s="28"/>
    </row>
    <row r="3659" spans="16:25">
      <c r="P3659" s="33"/>
      <c r="Q3659" s="28"/>
      <c r="R3659" s="28"/>
      <c r="S3659" s="28"/>
      <c r="T3659" s="28"/>
      <c r="U3659" s="28"/>
      <c r="V3659" s="28"/>
      <c r="W3659" s="28"/>
      <c r="Y3659" s="28"/>
    </row>
    <row r="3660" spans="16:25">
      <c r="P3660" s="33"/>
      <c r="Q3660" s="28"/>
      <c r="R3660" s="28"/>
      <c r="S3660" s="28"/>
      <c r="T3660" s="28"/>
      <c r="U3660" s="28"/>
      <c r="V3660" s="28"/>
      <c r="W3660" s="28"/>
      <c r="Y3660" s="28"/>
    </row>
    <row r="3661" spans="16:25">
      <c r="P3661" s="33"/>
      <c r="Q3661" s="28"/>
      <c r="R3661" s="28"/>
      <c r="S3661" s="28"/>
      <c r="T3661" s="28"/>
      <c r="U3661" s="28"/>
      <c r="V3661" s="28"/>
      <c r="W3661" s="28"/>
      <c r="Y3661" s="28"/>
    </row>
    <row r="3662" spans="16:25">
      <c r="P3662" s="33"/>
      <c r="Q3662" s="28"/>
      <c r="R3662" s="28"/>
      <c r="S3662" s="28"/>
      <c r="T3662" s="28"/>
      <c r="U3662" s="28"/>
      <c r="V3662" s="28"/>
      <c r="W3662" s="28"/>
      <c r="Y3662" s="28"/>
    </row>
    <row r="3663" spans="16:25">
      <c r="P3663" s="33"/>
      <c r="Q3663" s="28"/>
      <c r="R3663" s="28"/>
      <c r="S3663" s="28"/>
      <c r="T3663" s="28"/>
      <c r="U3663" s="28"/>
      <c r="V3663" s="28"/>
      <c r="W3663" s="28"/>
      <c r="Y3663" s="28"/>
    </row>
    <row r="3664" spans="16:25">
      <c r="P3664" s="33"/>
      <c r="Q3664" s="28"/>
      <c r="R3664" s="28"/>
      <c r="S3664" s="28"/>
      <c r="T3664" s="28"/>
      <c r="U3664" s="28"/>
      <c r="V3664" s="28"/>
      <c r="W3664" s="28"/>
      <c r="Y3664" s="28"/>
    </row>
    <row r="3665" spans="16:25">
      <c r="P3665" s="33"/>
      <c r="Q3665" s="28"/>
      <c r="R3665" s="28"/>
      <c r="S3665" s="28"/>
      <c r="T3665" s="28"/>
      <c r="U3665" s="28"/>
      <c r="V3665" s="28"/>
      <c r="W3665" s="28"/>
      <c r="Y3665" s="28"/>
    </row>
    <row r="3666" spans="16:25">
      <c r="P3666" s="33"/>
      <c r="Q3666" s="28"/>
      <c r="R3666" s="28"/>
      <c r="S3666" s="28"/>
      <c r="T3666" s="28"/>
      <c r="U3666" s="28"/>
      <c r="V3666" s="28"/>
      <c r="W3666" s="28"/>
      <c r="Y3666" s="28"/>
    </row>
    <row r="3667" spans="16:25">
      <c r="P3667" s="33"/>
      <c r="Q3667" s="28"/>
      <c r="R3667" s="28"/>
      <c r="S3667" s="28"/>
      <c r="T3667" s="28"/>
      <c r="U3667" s="28"/>
      <c r="V3667" s="28"/>
      <c r="W3667" s="28"/>
      <c r="Y3667" s="28"/>
    </row>
    <row r="3668" spans="16:25">
      <c r="P3668" s="33"/>
      <c r="Q3668" s="28"/>
      <c r="R3668" s="28"/>
      <c r="S3668" s="28"/>
      <c r="T3668" s="28"/>
      <c r="U3668" s="28"/>
      <c r="V3668" s="28"/>
      <c r="W3668" s="28"/>
      <c r="Y3668" s="28"/>
    </row>
    <row r="3669" spans="16:25">
      <c r="P3669" s="33"/>
      <c r="Q3669" s="28"/>
      <c r="R3669" s="28"/>
      <c r="S3669" s="28"/>
      <c r="T3669" s="28"/>
      <c r="U3669" s="28"/>
      <c r="V3669" s="28"/>
      <c r="W3669" s="28"/>
      <c r="Y3669" s="28"/>
    </row>
    <row r="3670" spans="16:25">
      <c r="P3670" s="33"/>
      <c r="Q3670" s="28"/>
      <c r="R3670" s="28"/>
      <c r="S3670" s="28"/>
      <c r="T3670" s="28"/>
      <c r="U3670" s="28"/>
      <c r="V3670" s="28"/>
      <c r="W3670" s="28"/>
      <c r="Y3670" s="28"/>
    </row>
    <row r="3671" spans="16:25">
      <c r="P3671" s="33"/>
      <c r="Q3671" s="28"/>
      <c r="R3671" s="28"/>
      <c r="S3671" s="28"/>
      <c r="T3671" s="28"/>
      <c r="U3671" s="28"/>
      <c r="V3671" s="28"/>
      <c r="W3671" s="28"/>
      <c r="Y3671" s="28"/>
    </row>
    <row r="3672" spans="16:25">
      <c r="P3672" s="33"/>
      <c r="Q3672" s="28"/>
      <c r="R3672" s="28"/>
      <c r="S3672" s="28"/>
      <c r="T3672" s="28"/>
      <c r="U3672" s="28"/>
      <c r="V3672" s="28"/>
      <c r="W3672" s="28"/>
      <c r="Y3672" s="28"/>
    </row>
    <row r="3673" spans="16:25">
      <c r="P3673" s="33"/>
      <c r="Q3673" s="28"/>
      <c r="R3673" s="28"/>
      <c r="S3673" s="28"/>
      <c r="T3673" s="28"/>
      <c r="U3673" s="28"/>
      <c r="V3673" s="28"/>
      <c r="W3673" s="28"/>
      <c r="Y3673" s="28"/>
    </row>
    <row r="3674" spans="16:25">
      <c r="P3674" s="33"/>
      <c r="Q3674" s="28"/>
      <c r="R3674" s="28"/>
      <c r="S3674" s="28"/>
      <c r="T3674" s="28"/>
      <c r="U3674" s="28"/>
      <c r="V3674" s="28"/>
      <c r="W3674" s="28"/>
      <c r="Y3674" s="28"/>
    </row>
    <row r="3675" spans="16:25">
      <c r="P3675" s="33"/>
      <c r="Q3675" s="28"/>
      <c r="R3675" s="28"/>
      <c r="S3675" s="28"/>
      <c r="T3675" s="28"/>
      <c r="U3675" s="28"/>
      <c r="V3675" s="28"/>
      <c r="W3675" s="28"/>
      <c r="Y3675" s="28"/>
    </row>
    <row r="3676" spans="16:25">
      <c r="P3676" s="33"/>
      <c r="Q3676" s="28"/>
      <c r="R3676" s="28"/>
      <c r="S3676" s="28"/>
      <c r="T3676" s="28"/>
      <c r="U3676" s="28"/>
      <c r="V3676" s="28"/>
      <c r="W3676" s="28"/>
      <c r="Y3676" s="28"/>
    </row>
    <row r="3677" spans="16:25">
      <c r="P3677" s="33"/>
      <c r="Q3677" s="28"/>
      <c r="R3677" s="28"/>
      <c r="S3677" s="28"/>
      <c r="T3677" s="28"/>
      <c r="U3677" s="28"/>
      <c r="V3677" s="28"/>
      <c r="W3677" s="28"/>
      <c r="Y3677" s="28"/>
    </row>
    <row r="3678" spans="16:25">
      <c r="P3678" s="33"/>
      <c r="Q3678" s="28"/>
      <c r="R3678" s="28"/>
      <c r="S3678" s="28"/>
      <c r="T3678" s="28"/>
      <c r="U3678" s="28"/>
      <c r="V3678" s="28"/>
      <c r="W3678" s="28"/>
      <c r="Y3678" s="28"/>
    </row>
    <row r="3679" spans="16:25">
      <c r="P3679" s="33"/>
      <c r="Q3679" s="28"/>
      <c r="R3679" s="28"/>
      <c r="S3679" s="28"/>
      <c r="T3679" s="28"/>
      <c r="U3679" s="28"/>
      <c r="V3679" s="28"/>
      <c r="W3679" s="28"/>
      <c r="Y3679" s="28"/>
    </row>
    <row r="3680" spans="16:25">
      <c r="P3680" s="33"/>
      <c r="Q3680" s="28"/>
      <c r="R3680" s="28"/>
      <c r="S3680" s="28"/>
      <c r="T3680" s="28"/>
      <c r="U3680" s="28"/>
      <c r="V3680" s="28"/>
      <c r="W3680" s="28"/>
      <c r="Y3680" s="28"/>
    </row>
    <row r="3681" spans="16:25">
      <c r="P3681" s="33"/>
      <c r="Q3681" s="28"/>
      <c r="R3681" s="28"/>
      <c r="S3681" s="28"/>
      <c r="T3681" s="28"/>
      <c r="U3681" s="28"/>
      <c r="V3681" s="28"/>
      <c r="W3681" s="28"/>
      <c r="Y3681" s="28"/>
    </row>
    <row r="3682" spans="16:25">
      <c r="P3682" s="33"/>
      <c r="Q3682" s="28"/>
      <c r="R3682" s="28"/>
      <c r="S3682" s="28"/>
      <c r="T3682" s="28"/>
      <c r="U3682" s="28"/>
      <c r="V3682" s="28"/>
      <c r="W3682" s="28"/>
      <c r="Y3682" s="28"/>
    </row>
    <row r="3683" spans="16:25">
      <c r="P3683" s="33"/>
      <c r="Q3683" s="28"/>
      <c r="R3683" s="28"/>
      <c r="S3683" s="28"/>
      <c r="T3683" s="28"/>
      <c r="U3683" s="28"/>
      <c r="V3683" s="28"/>
      <c r="W3683" s="28"/>
      <c r="Y3683" s="28"/>
    </row>
    <row r="3684" spans="16:25">
      <c r="P3684" s="33"/>
      <c r="Q3684" s="28"/>
      <c r="R3684" s="28"/>
      <c r="S3684" s="28"/>
      <c r="T3684" s="28"/>
      <c r="U3684" s="28"/>
      <c r="V3684" s="28"/>
      <c r="W3684" s="28"/>
      <c r="Y3684" s="28"/>
    </row>
    <row r="3685" spans="16:25">
      <c r="P3685" s="33"/>
      <c r="Q3685" s="28"/>
      <c r="R3685" s="28"/>
      <c r="S3685" s="28"/>
      <c r="T3685" s="28"/>
      <c r="U3685" s="28"/>
      <c r="V3685" s="28"/>
      <c r="W3685" s="28"/>
      <c r="Y3685" s="28"/>
    </row>
    <row r="3686" spans="16:25">
      <c r="P3686" s="33"/>
      <c r="Q3686" s="28"/>
      <c r="R3686" s="28"/>
      <c r="S3686" s="28"/>
      <c r="T3686" s="28"/>
      <c r="U3686" s="28"/>
      <c r="V3686" s="28"/>
      <c r="W3686" s="28"/>
      <c r="Y3686" s="28"/>
    </row>
    <row r="3687" spans="16:25">
      <c r="P3687" s="33"/>
      <c r="Q3687" s="28"/>
      <c r="R3687" s="28"/>
      <c r="S3687" s="28"/>
      <c r="T3687" s="28"/>
      <c r="U3687" s="28"/>
      <c r="V3687" s="28"/>
      <c r="W3687" s="28"/>
      <c r="Y3687" s="28"/>
    </row>
    <row r="3688" spans="16:25">
      <c r="P3688" s="33"/>
      <c r="Q3688" s="28"/>
      <c r="R3688" s="28"/>
      <c r="S3688" s="28"/>
      <c r="T3688" s="28"/>
      <c r="U3688" s="28"/>
      <c r="V3688" s="28"/>
      <c r="W3688" s="28"/>
      <c r="Y3688" s="28"/>
    </row>
    <row r="3689" spans="16:25">
      <c r="P3689" s="33"/>
      <c r="Q3689" s="28"/>
      <c r="R3689" s="28"/>
      <c r="S3689" s="28"/>
      <c r="T3689" s="28"/>
      <c r="U3689" s="28"/>
      <c r="V3689" s="28"/>
      <c r="W3689" s="28"/>
      <c r="Y3689" s="28"/>
    </row>
    <row r="3690" spans="16:25">
      <c r="P3690" s="33"/>
      <c r="Q3690" s="28"/>
      <c r="R3690" s="28"/>
      <c r="S3690" s="28"/>
      <c r="T3690" s="28"/>
      <c r="U3690" s="28"/>
      <c r="V3690" s="28"/>
      <c r="W3690" s="28"/>
      <c r="Y3690" s="28"/>
    </row>
    <row r="3691" spans="16:25">
      <c r="P3691" s="33"/>
      <c r="Q3691" s="28"/>
      <c r="R3691" s="28"/>
      <c r="S3691" s="28"/>
      <c r="T3691" s="28"/>
      <c r="U3691" s="28"/>
      <c r="V3691" s="28"/>
      <c r="W3691" s="28"/>
      <c r="Y3691" s="28"/>
    </row>
    <row r="3692" spans="16:25">
      <c r="P3692" s="33"/>
      <c r="Q3692" s="28"/>
      <c r="R3692" s="28"/>
      <c r="S3692" s="28"/>
      <c r="T3692" s="28"/>
      <c r="U3692" s="28"/>
      <c r="V3692" s="28"/>
      <c r="W3692" s="28"/>
      <c r="Y3692" s="28"/>
    </row>
    <row r="3693" spans="16:25">
      <c r="P3693" s="33"/>
      <c r="Q3693" s="28"/>
      <c r="R3693" s="28"/>
      <c r="S3693" s="28"/>
      <c r="T3693" s="28"/>
      <c r="U3693" s="28"/>
      <c r="V3693" s="28"/>
      <c r="W3693" s="28"/>
      <c r="Y3693" s="28"/>
    </row>
    <row r="3694" spans="16:25">
      <c r="P3694" s="33"/>
      <c r="Q3694" s="28"/>
      <c r="R3694" s="28"/>
      <c r="S3694" s="28"/>
      <c r="T3694" s="28"/>
      <c r="U3694" s="28"/>
      <c r="V3694" s="28"/>
      <c r="W3694" s="28"/>
      <c r="Y3694" s="28"/>
    </row>
    <row r="3695" spans="16:25">
      <c r="P3695" s="33"/>
      <c r="Q3695" s="28"/>
      <c r="R3695" s="28"/>
      <c r="S3695" s="28"/>
      <c r="T3695" s="28"/>
      <c r="U3695" s="28"/>
      <c r="V3695" s="28"/>
      <c r="W3695" s="28"/>
      <c r="Y3695" s="28"/>
    </row>
    <row r="3696" spans="16:25">
      <c r="P3696" s="33"/>
      <c r="Q3696" s="28"/>
      <c r="R3696" s="28"/>
      <c r="S3696" s="28"/>
      <c r="T3696" s="28"/>
      <c r="U3696" s="28"/>
      <c r="V3696" s="28"/>
      <c r="W3696" s="28"/>
      <c r="Y3696" s="28"/>
    </row>
    <row r="3697" spans="16:25">
      <c r="P3697" s="33"/>
      <c r="Q3697" s="28"/>
      <c r="R3697" s="28"/>
      <c r="S3697" s="28"/>
      <c r="T3697" s="28"/>
      <c r="U3697" s="28"/>
      <c r="V3697" s="28"/>
      <c r="W3697" s="28"/>
      <c r="Y3697" s="28"/>
    </row>
    <row r="3698" spans="16:25">
      <c r="P3698" s="33"/>
      <c r="Q3698" s="28"/>
      <c r="R3698" s="28"/>
      <c r="S3698" s="28"/>
      <c r="T3698" s="28"/>
      <c r="U3698" s="28"/>
      <c r="V3698" s="28"/>
      <c r="W3698" s="28"/>
      <c r="Y3698" s="28"/>
    </row>
    <row r="3699" spans="16:25">
      <c r="P3699" s="33"/>
      <c r="Q3699" s="28"/>
      <c r="R3699" s="28"/>
      <c r="S3699" s="28"/>
      <c r="T3699" s="28"/>
      <c r="U3699" s="28"/>
      <c r="V3699" s="28"/>
      <c r="W3699" s="28"/>
      <c r="Y3699" s="28"/>
    </row>
    <row r="3700" spans="16:25">
      <c r="P3700" s="33"/>
      <c r="Q3700" s="28"/>
      <c r="R3700" s="28"/>
      <c r="S3700" s="28"/>
      <c r="T3700" s="28"/>
      <c r="U3700" s="28"/>
      <c r="V3700" s="28"/>
      <c r="W3700" s="28"/>
      <c r="Y3700" s="28"/>
    </row>
    <row r="3701" spans="16:25">
      <c r="P3701" s="33"/>
      <c r="Q3701" s="28"/>
      <c r="R3701" s="28"/>
      <c r="S3701" s="28"/>
      <c r="T3701" s="28"/>
      <c r="U3701" s="28"/>
      <c r="V3701" s="28"/>
      <c r="W3701" s="28"/>
      <c r="Y3701" s="28"/>
    </row>
    <row r="3702" spans="16:25">
      <c r="P3702" s="33"/>
      <c r="Q3702" s="28"/>
      <c r="R3702" s="28"/>
      <c r="S3702" s="28"/>
      <c r="T3702" s="28"/>
      <c r="U3702" s="28"/>
      <c r="V3702" s="28"/>
      <c r="W3702" s="28"/>
      <c r="Y3702" s="28"/>
    </row>
    <row r="3703" spans="16:25">
      <c r="P3703" s="33"/>
      <c r="Q3703" s="28"/>
      <c r="R3703" s="28"/>
      <c r="S3703" s="28"/>
      <c r="T3703" s="28"/>
      <c r="U3703" s="28"/>
      <c r="V3703" s="28"/>
      <c r="W3703" s="28"/>
      <c r="Y3703" s="28"/>
    </row>
    <row r="3704" spans="16:25">
      <c r="P3704" s="33"/>
      <c r="Q3704" s="28"/>
      <c r="R3704" s="28"/>
      <c r="S3704" s="28"/>
      <c r="T3704" s="28"/>
      <c r="U3704" s="28"/>
      <c r="V3704" s="28"/>
      <c r="W3704" s="28"/>
      <c r="Y3704" s="28"/>
    </row>
    <row r="3705" spans="16:25">
      <c r="P3705" s="33"/>
      <c r="Q3705" s="28"/>
      <c r="R3705" s="28"/>
      <c r="S3705" s="28"/>
      <c r="T3705" s="28"/>
      <c r="U3705" s="28"/>
      <c r="V3705" s="28"/>
      <c r="W3705" s="28"/>
      <c r="Y3705" s="28"/>
    </row>
    <row r="3706" spans="16:25">
      <c r="P3706" s="33"/>
      <c r="Q3706" s="28"/>
      <c r="R3706" s="28"/>
      <c r="S3706" s="28"/>
      <c r="T3706" s="28"/>
      <c r="U3706" s="28"/>
      <c r="V3706" s="28"/>
      <c r="W3706" s="28"/>
      <c r="Y3706" s="28"/>
    </row>
    <row r="3707" spans="16:25">
      <c r="P3707" s="33"/>
      <c r="Q3707" s="28"/>
      <c r="R3707" s="28"/>
      <c r="S3707" s="28"/>
      <c r="T3707" s="28"/>
      <c r="U3707" s="28"/>
      <c r="V3707" s="28"/>
      <c r="W3707" s="28"/>
      <c r="Y3707" s="28"/>
    </row>
    <row r="3708" spans="16:25">
      <c r="P3708" s="33"/>
      <c r="Q3708" s="28"/>
      <c r="R3708" s="28"/>
      <c r="S3708" s="28"/>
      <c r="T3708" s="28"/>
      <c r="U3708" s="28"/>
      <c r="V3708" s="28"/>
      <c r="W3708" s="28"/>
      <c r="Y3708" s="28"/>
    </row>
    <row r="3709" spans="16:25">
      <c r="P3709" s="33"/>
      <c r="Q3709" s="28"/>
      <c r="R3709" s="28"/>
      <c r="S3709" s="28"/>
      <c r="T3709" s="28"/>
      <c r="U3709" s="28"/>
      <c r="V3709" s="28"/>
      <c r="W3709" s="28"/>
      <c r="Y3709" s="28"/>
    </row>
    <row r="3710" spans="16:25">
      <c r="P3710" s="33"/>
      <c r="Q3710" s="28"/>
      <c r="R3710" s="28"/>
      <c r="S3710" s="28"/>
      <c r="T3710" s="28"/>
      <c r="U3710" s="28"/>
      <c r="V3710" s="28"/>
      <c r="W3710" s="28"/>
      <c r="Y3710" s="28"/>
    </row>
    <row r="3711" spans="16:25">
      <c r="P3711" s="33"/>
      <c r="Q3711" s="28"/>
      <c r="R3711" s="28"/>
      <c r="S3711" s="28"/>
      <c r="T3711" s="28"/>
      <c r="U3711" s="28"/>
      <c r="V3711" s="28"/>
      <c r="W3711" s="28"/>
      <c r="Y3711" s="28"/>
    </row>
    <row r="3712" spans="16:25">
      <c r="P3712" s="33"/>
      <c r="Q3712" s="28"/>
      <c r="R3712" s="28"/>
      <c r="S3712" s="28"/>
      <c r="T3712" s="28"/>
      <c r="U3712" s="28"/>
      <c r="V3712" s="28"/>
      <c r="W3712" s="28"/>
      <c r="Y3712" s="28"/>
    </row>
    <row r="3713" spans="16:25">
      <c r="P3713" s="33"/>
      <c r="Q3713" s="28"/>
      <c r="R3713" s="28"/>
      <c r="S3713" s="28"/>
      <c r="T3713" s="28"/>
      <c r="U3713" s="28"/>
      <c r="V3713" s="28"/>
      <c r="W3713" s="28"/>
      <c r="Y3713" s="28"/>
    </row>
    <row r="3714" spans="16:25">
      <c r="P3714" s="33"/>
      <c r="Q3714" s="28"/>
      <c r="R3714" s="28"/>
      <c r="S3714" s="28"/>
      <c r="T3714" s="28"/>
      <c r="U3714" s="28"/>
      <c r="V3714" s="28"/>
      <c r="W3714" s="28"/>
      <c r="Y3714" s="28"/>
    </row>
    <row r="3715" spans="16:25">
      <c r="P3715" s="33"/>
      <c r="Q3715" s="28"/>
      <c r="R3715" s="28"/>
      <c r="S3715" s="28"/>
      <c r="T3715" s="28"/>
      <c r="U3715" s="28"/>
      <c r="V3715" s="28"/>
      <c r="W3715" s="28"/>
      <c r="Y3715" s="28"/>
    </row>
    <row r="3716" spans="16:25">
      <c r="P3716" s="33"/>
      <c r="Q3716" s="28"/>
      <c r="R3716" s="28"/>
      <c r="S3716" s="28"/>
      <c r="T3716" s="28"/>
      <c r="U3716" s="28"/>
      <c r="V3716" s="28"/>
      <c r="W3716" s="28"/>
      <c r="Y3716" s="28"/>
    </row>
    <row r="3717" spans="16:25">
      <c r="P3717" s="33"/>
      <c r="Q3717" s="28"/>
      <c r="R3717" s="28"/>
      <c r="S3717" s="28"/>
      <c r="T3717" s="28"/>
      <c r="U3717" s="28"/>
      <c r="V3717" s="28"/>
      <c r="W3717" s="28"/>
      <c r="Y3717" s="28"/>
    </row>
    <row r="3718" spans="16:25">
      <c r="P3718" s="33"/>
      <c r="Q3718" s="28"/>
      <c r="R3718" s="28"/>
      <c r="S3718" s="28"/>
      <c r="T3718" s="28"/>
      <c r="U3718" s="28"/>
      <c r="V3718" s="28"/>
      <c r="W3718" s="28"/>
      <c r="Y3718" s="28"/>
    </row>
    <row r="3719" spans="16:25">
      <c r="P3719" s="33"/>
      <c r="Q3719" s="28"/>
      <c r="R3719" s="28"/>
      <c r="S3719" s="28"/>
      <c r="T3719" s="28"/>
      <c r="U3719" s="28"/>
      <c r="V3719" s="28"/>
      <c r="W3719" s="28"/>
      <c r="Y3719" s="28"/>
    </row>
    <row r="3720" spans="16:25">
      <c r="P3720" s="33"/>
      <c r="Q3720" s="28"/>
      <c r="R3720" s="28"/>
      <c r="S3720" s="28"/>
      <c r="T3720" s="28"/>
      <c r="U3720" s="28"/>
      <c r="V3720" s="28"/>
      <c r="W3720" s="28"/>
      <c r="Y3720" s="28"/>
    </row>
    <row r="3721" spans="16:25">
      <c r="P3721" s="33"/>
      <c r="Q3721" s="28"/>
      <c r="R3721" s="28"/>
      <c r="S3721" s="28"/>
      <c r="T3721" s="28"/>
      <c r="U3721" s="28"/>
      <c r="V3721" s="28"/>
      <c r="W3721" s="28"/>
      <c r="Y3721" s="28"/>
    </row>
    <row r="3722" spans="16:25">
      <c r="P3722" s="33"/>
      <c r="Q3722" s="28"/>
      <c r="R3722" s="28"/>
      <c r="S3722" s="28"/>
      <c r="T3722" s="28"/>
      <c r="U3722" s="28"/>
      <c r="V3722" s="28"/>
      <c r="W3722" s="28"/>
      <c r="Y3722" s="28"/>
    </row>
    <row r="3723" spans="16:25">
      <c r="P3723" s="33"/>
      <c r="Q3723" s="28"/>
      <c r="R3723" s="28"/>
      <c r="S3723" s="28"/>
      <c r="T3723" s="28"/>
      <c r="U3723" s="28"/>
      <c r="V3723" s="28"/>
      <c r="W3723" s="28"/>
      <c r="Y3723" s="28"/>
    </row>
    <row r="3724" spans="16:25">
      <c r="P3724" s="33"/>
      <c r="Q3724" s="28"/>
      <c r="R3724" s="28"/>
      <c r="S3724" s="28"/>
      <c r="T3724" s="28"/>
      <c r="U3724" s="28"/>
      <c r="V3724" s="28"/>
      <c r="W3724" s="28"/>
      <c r="Y3724" s="28"/>
    </row>
    <row r="3725" spans="16:25">
      <c r="P3725" s="33"/>
      <c r="Q3725" s="28"/>
      <c r="R3725" s="28"/>
      <c r="S3725" s="28"/>
      <c r="T3725" s="28"/>
      <c r="U3725" s="28"/>
      <c r="V3725" s="28"/>
      <c r="W3725" s="28"/>
      <c r="Y3725" s="28"/>
    </row>
    <row r="3726" spans="16:25">
      <c r="P3726" s="33"/>
      <c r="Q3726" s="28"/>
      <c r="R3726" s="28"/>
      <c r="S3726" s="28"/>
      <c r="T3726" s="28"/>
      <c r="U3726" s="28"/>
      <c r="V3726" s="28"/>
      <c r="W3726" s="28"/>
      <c r="Y3726" s="28"/>
    </row>
    <row r="3727" spans="16:25">
      <c r="P3727" s="33"/>
      <c r="Q3727" s="28"/>
      <c r="R3727" s="28"/>
      <c r="S3727" s="28"/>
      <c r="T3727" s="28"/>
      <c r="U3727" s="28"/>
      <c r="V3727" s="28"/>
      <c r="W3727" s="28"/>
      <c r="Y3727" s="28"/>
    </row>
    <row r="3728" spans="16:25">
      <c r="P3728" s="33"/>
      <c r="Q3728" s="28"/>
      <c r="R3728" s="28"/>
      <c r="S3728" s="28"/>
      <c r="T3728" s="28"/>
      <c r="U3728" s="28"/>
      <c r="V3728" s="28"/>
      <c r="W3728" s="28"/>
      <c r="Y3728" s="28"/>
    </row>
    <row r="3729" spans="16:25">
      <c r="P3729" s="33"/>
      <c r="Q3729" s="28"/>
      <c r="R3729" s="28"/>
      <c r="S3729" s="28"/>
      <c r="T3729" s="28"/>
      <c r="U3729" s="28"/>
      <c r="V3729" s="28"/>
      <c r="W3729" s="28"/>
      <c r="Y3729" s="28"/>
    </row>
    <row r="3730" spans="16:25">
      <c r="P3730" s="33"/>
      <c r="Q3730" s="28"/>
      <c r="R3730" s="28"/>
      <c r="S3730" s="28"/>
      <c r="T3730" s="28"/>
      <c r="U3730" s="28"/>
      <c r="V3730" s="28"/>
      <c r="W3730" s="28"/>
      <c r="Y3730" s="28"/>
    </row>
    <row r="3731" spans="16:25">
      <c r="P3731" s="33"/>
      <c r="Q3731" s="28"/>
      <c r="R3731" s="28"/>
      <c r="S3731" s="28"/>
      <c r="T3731" s="28"/>
      <c r="U3731" s="28"/>
      <c r="V3731" s="28"/>
      <c r="W3731" s="28"/>
      <c r="Y3731" s="28"/>
    </row>
    <row r="3732" spans="16:25">
      <c r="P3732" s="33"/>
      <c r="Q3732" s="28"/>
      <c r="R3732" s="28"/>
      <c r="S3732" s="28"/>
      <c r="T3732" s="28"/>
      <c r="U3732" s="28"/>
      <c r="V3732" s="28"/>
      <c r="W3732" s="28"/>
      <c r="Y3732" s="28"/>
    </row>
    <row r="3733" spans="16:25">
      <c r="P3733" s="33"/>
      <c r="Q3733" s="28"/>
      <c r="R3733" s="28"/>
      <c r="S3733" s="28"/>
      <c r="T3733" s="28"/>
      <c r="U3733" s="28"/>
      <c r="V3733" s="28"/>
      <c r="W3733" s="28"/>
      <c r="Y3733" s="28"/>
    </row>
    <row r="3734" spans="16:25">
      <c r="P3734" s="33"/>
      <c r="Q3734" s="28"/>
      <c r="R3734" s="28"/>
      <c r="S3734" s="28"/>
      <c r="T3734" s="28"/>
      <c r="U3734" s="28"/>
      <c r="V3734" s="28"/>
      <c r="W3734" s="28"/>
      <c r="Y3734" s="28"/>
    </row>
    <row r="3735" spans="16:25">
      <c r="P3735" s="33"/>
      <c r="Q3735" s="28"/>
      <c r="R3735" s="28"/>
      <c r="S3735" s="28"/>
      <c r="T3735" s="28"/>
      <c r="U3735" s="28"/>
      <c r="V3735" s="28"/>
      <c r="W3735" s="28"/>
      <c r="Y3735" s="28"/>
    </row>
    <row r="3736" spans="16:25">
      <c r="P3736" s="33"/>
      <c r="Q3736" s="28"/>
      <c r="R3736" s="28"/>
      <c r="S3736" s="28"/>
      <c r="T3736" s="28"/>
      <c r="U3736" s="28"/>
      <c r="V3736" s="28"/>
      <c r="W3736" s="28"/>
      <c r="Y3736" s="28"/>
    </row>
    <row r="3737" spans="16:25">
      <c r="P3737" s="33"/>
      <c r="Q3737" s="28"/>
      <c r="R3737" s="28"/>
      <c r="S3737" s="28"/>
      <c r="T3737" s="28"/>
      <c r="U3737" s="28"/>
      <c r="V3737" s="28"/>
      <c r="W3737" s="28"/>
      <c r="Y3737" s="28"/>
    </row>
    <row r="3738" spans="16:25">
      <c r="P3738" s="33"/>
      <c r="Q3738" s="28"/>
      <c r="R3738" s="28"/>
      <c r="S3738" s="28"/>
      <c r="T3738" s="28"/>
      <c r="U3738" s="28"/>
      <c r="V3738" s="28"/>
      <c r="W3738" s="28"/>
      <c r="Y3738" s="28"/>
    </row>
    <row r="3739" spans="16:25">
      <c r="P3739" s="33"/>
      <c r="Q3739" s="28"/>
      <c r="R3739" s="28"/>
      <c r="S3739" s="28"/>
      <c r="T3739" s="28"/>
      <c r="U3739" s="28"/>
      <c r="V3739" s="28"/>
      <c r="W3739" s="28"/>
      <c r="Y3739" s="28"/>
    </row>
    <row r="3740" spans="16:25">
      <c r="P3740" s="33"/>
      <c r="Q3740" s="28"/>
      <c r="R3740" s="28"/>
      <c r="S3740" s="28"/>
      <c r="T3740" s="28"/>
      <c r="U3740" s="28"/>
      <c r="V3740" s="28"/>
      <c r="W3740" s="28"/>
      <c r="Y3740" s="28"/>
    </row>
    <row r="3741" spans="16:25">
      <c r="P3741" s="33"/>
      <c r="Q3741" s="28"/>
      <c r="R3741" s="28"/>
      <c r="S3741" s="28"/>
      <c r="T3741" s="28"/>
      <c r="U3741" s="28"/>
      <c r="V3741" s="28"/>
      <c r="W3741" s="28"/>
      <c r="Y3741" s="28"/>
    </row>
    <row r="3742" spans="16:25">
      <c r="P3742" s="33"/>
      <c r="Q3742" s="28"/>
      <c r="R3742" s="28"/>
      <c r="S3742" s="28"/>
      <c r="T3742" s="28"/>
      <c r="U3742" s="28"/>
      <c r="V3742" s="28"/>
      <c r="W3742" s="28"/>
      <c r="Y3742" s="28"/>
    </row>
    <row r="3743" spans="16:25">
      <c r="P3743" s="33"/>
      <c r="Q3743" s="28"/>
      <c r="R3743" s="28"/>
      <c r="S3743" s="28"/>
      <c r="T3743" s="28"/>
      <c r="U3743" s="28"/>
      <c r="V3743" s="28"/>
      <c r="W3743" s="28"/>
      <c r="Y3743" s="28"/>
    </row>
    <row r="3744" spans="16:25">
      <c r="P3744" s="33"/>
      <c r="Q3744" s="28"/>
      <c r="R3744" s="28"/>
      <c r="S3744" s="28"/>
      <c r="T3744" s="28"/>
      <c r="U3744" s="28"/>
      <c r="V3744" s="28"/>
      <c r="W3744" s="28"/>
      <c r="Y3744" s="28"/>
    </row>
    <row r="3745" spans="16:25">
      <c r="P3745" s="33"/>
      <c r="Q3745" s="28"/>
      <c r="R3745" s="28"/>
      <c r="S3745" s="28"/>
      <c r="T3745" s="28"/>
      <c r="U3745" s="28"/>
      <c r="V3745" s="28"/>
      <c r="W3745" s="28"/>
      <c r="Y3745" s="28"/>
    </row>
    <row r="3746" spans="16:25">
      <c r="P3746" s="33"/>
      <c r="Q3746" s="28"/>
      <c r="R3746" s="28"/>
      <c r="S3746" s="28"/>
      <c r="T3746" s="28"/>
      <c r="U3746" s="28"/>
      <c r="V3746" s="28"/>
      <c r="W3746" s="28"/>
      <c r="Y3746" s="28"/>
    </row>
    <row r="3747" spans="16:25">
      <c r="P3747" s="33"/>
      <c r="Q3747" s="28"/>
      <c r="R3747" s="28"/>
      <c r="S3747" s="28"/>
      <c r="T3747" s="28"/>
      <c r="U3747" s="28"/>
      <c r="V3747" s="28"/>
      <c r="W3747" s="28"/>
      <c r="Y3747" s="28"/>
    </row>
    <row r="3748" spans="16:25">
      <c r="P3748" s="33"/>
      <c r="Q3748" s="28"/>
      <c r="R3748" s="28"/>
      <c r="S3748" s="28"/>
      <c r="T3748" s="28"/>
      <c r="U3748" s="28"/>
      <c r="V3748" s="28"/>
      <c r="W3748" s="28"/>
      <c r="Y3748" s="28"/>
    </row>
    <row r="3749" spans="16:25">
      <c r="P3749" s="33"/>
      <c r="Q3749" s="28"/>
      <c r="R3749" s="28"/>
      <c r="S3749" s="28"/>
      <c r="T3749" s="28"/>
      <c r="U3749" s="28"/>
      <c r="V3749" s="28"/>
      <c r="W3749" s="28"/>
      <c r="Y3749" s="28"/>
    </row>
    <row r="3750" spans="16:25">
      <c r="P3750" s="33"/>
      <c r="Q3750" s="28"/>
      <c r="R3750" s="28"/>
      <c r="S3750" s="28"/>
      <c r="T3750" s="28"/>
      <c r="U3750" s="28"/>
      <c r="V3750" s="28"/>
      <c r="W3750" s="28"/>
      <c r="Y3750" s="28"/>
    </row>
    <row r="3751" spans="16:25">
      <c r="P3751" s="33"/>
      <c r="Q3751" s="28"/>
      <c r="R3751" s="28"/>
      <c r="S3751" s="28"/>
      <c r="T3751" s="28"/>
      <c r="U3751" s="28"/>
      <c r="V3751" s="28"/>
      <c r="W3751" s="28"/>
      <c r="Y3751" s="28"/>
    </row>
    <row r="3752" spans="16:25">
      <c r="P3752" s="33"/>
      <c r="Q3752" s="28"/>
      <c r="R3752" s="28"/>
      <c r="S3752" s="28"/>
      <c r="T3752" s="28"/>
      <c r="U3752" s="28"/>
      <c r="V3752" s="28"/>
      <c r="W3752" s="28"/>
      <c r="Y3752" s="28"/>
    </row>
    <row r="3753" spans="16:25">
      <c r="P3753" s="33"/>
      <c r="Q3753" s="28"/>
      <c r="R3753" s="28"/>
      <c r="S3753" s="28"/>
      <c r="T3753" s="28"/>
      <c r="U3753" s="28"/>
      <c r="V3753" s="28"/>
      <c r="W3753" s="28"/>
      <c r="Y3753" s="28"/>
    </row>
    <row r="3754" spans="16:25">
      <c r="P3754" s="33"/>
      <c r="Q3754" s="28"/>
      <c r="R3754" s="28"/>
      <c r="S3754" s="28"/>
      <c r="T3754" s="28"/>
      <c r="U3754" s="28"/>
      <c r="V3754" s="28"/>
      <c r="W3754" s="28"/>
      <c r="Y3754" s="28"/>
    </row>
    <row r="3755" spans="16:25">
      <c r="P3755" s="33"/>
      <c r="Q3755" s="28"/>
      <c r="R3755" s="28"/>
      <c r="S3755" s="28"/>
      <c r="T3755" s="28"/>
      <c r="U3755" s="28"/>
      <c r="V3755" s="28"/>
      <c r="W3755" s="28"/>
      <c r="Y3755" s="28"/>
    </row>
    <row r="3756" spans="16:25">
      <c r="P3756" s="33"/>
      <c r="Q3756" s="28"/>
      <c r="R3756" s="28"/>
      <c r="S3756" s="28"/>
      <c r="T3756" s="28"/>
      <c r="U3756" s="28"/>
      <c r="V3756" s="28"/>
      <c r="W3756" s="28"/>
      <c r="Y3756" s="28"/>
    </row>
    <row r="3757" spans="16:25">
      <c r="P3757" s="33"/>
      <c r="Q3757" s="28"/>
      <c r="R3757" s="28"/>
      <c r="S3757" s="28"/>
      <c r="T3757" s="28"/>
      <c r="U3757" s="28"/>
      <c r="V3757" s="28"/>
      <c r="W3757" s="28"/>
      <c r="Y3757" s="28"/>
    </row>
    <row r="3758" spans="16:25">
      <c r="P3758" s="33"/>
      <c r="Q3758" s="28"/>
      <c r="R3758" s="28"/>
      <c r="S3758" s="28"/>
      <c r="T3758" s="28"/>
      <c r="U3758" s="28"/>
      <c r="V3758" s="28"/>
      <c r="W3758" s="28"/>
      <c r="Y3758" s="28"/>
    </row>
    <row r="3759" spans="16:25">
      <c r="P3759" s="33"/>
      <c r="Q3759" s="28"/>
      <c r="R3759" s="28"/>
      <c r="S3759" s="28"/>
      <c r="T3759" s="28"/>
      <c r="U3759" s="28"/>
      <c r="V3759" s="28"/>
      <c r="W3759" s="28"/>
      <c r="Y3759" s="28"/>
    </row>
    <row r="3760" spans="16:25">
      <c r="P3760" s="33"/>
      <c r="Q3760" s="28"/>
      <c r="R3760" s="28"/>
      <c r="S3760" s="28"/>
      <c r="T3760" s="28"/>
      <c r="U3760" s="28"/>
      <c r="V3760" s="28"/>
      <c r="W3760" s="28"/>
      <c r="Y3760" s="28"/>
    </row>
    <row r="3761" spans="16:25">
      <c r="P3761" s="33"/>
      <c r="Q3761" s="28"/>
      <c r="R3761" s="28"/>
      <c r="S3761" s="28"/>
      <c r="T3761" s="28"/>
      <c r="U3761" s="28"/>
      <c r="V3761" s="28"/>
      <c r="W3761" s="28"/>
      <c r="Y3761" s="28"/>
    </row>
    <row r="3762" spans="16:25">
      <c r="P3762" s="33"/>
      <c r="Q3762" s="28"/>
      <c r="R3762" s="28"/>
      <c r="S3762" s="28"/>
      <c r="T3762" s="28"/>
      <c r="U3762" s="28"/>
      <c r="V3762" s="28"/>
      <c r="W3762" s="28"/>
      <c r="Y3762" s="28"/>
    </row>
    <row r="3763" spans="16:25">
      <c r="P3763" s="33"/>
      <c r="Q3763" s="28"/>
      <c r="R3763" s="28"/>
      <c r="S3763" s="28"/>
      <c r="T3763" s="28"/>
      <c r="U3763" s="28"/>
      <c r="V3763" s="28"/>
      <c r="W3763" s="28"/>
      <c r="Y3763" s="28"/>
    </row>
    <row r="3764" spans="16:25">
      <c r="P3764" s="33"/>
      <c r="Q3764" s="28"/>
      <c r="R3764" s="28"/>
      <c r="S3764" s="28"/>
      <c r="T3764" s="28"/>
      <c r="U3764" s="28"/>
      <c r="V3764" s="28"/>
      <c r="W3764" s="28"/>
      <c r="Y3764" s="28"/>
    </row>
    <row r="3765" spans="16:25">
      <c r="P3765" s="33"/>
      <c r="Q3765" s="28"/>
      <c r="R3765" s="28"/>
      <c r="S3765" s="28"/>
      <c r="T3765" s="28"/>
      <c r="U3765" s="28"/>
      <c r="V3765" s="28"/>
      <c r="W3765" s="28"/>
      <c r="Y3765" s="28"/>
    </row>
    <row r="3766" spans="16:25">
      <c r="P3766" s="33"/>
      <c r="Q3766" s="28"/>
      <c r="R3766" s="28"/>
      <c r="S3766" s="28"/>
      <c r="T3766" s="28"/>
      <c r="U3766" s="28"/>
      <c r="V3766" s="28"/>
      <c r="W3766" s="28"/>
      <c r="Y3766" s="28"/>
    </row>
    <row r="3767" spans="16:25">
      <c r="P3767" s="33"/>
      <c r="Q3767" s="28"/>
      <c r="R3767" s="28"/>
      <c r="S3767" s="28"/>
      <c r="T3767" s="28"/>
      <c r="U3767" s="28"/>
      <c r="V3767" s="28"/>
      <c r="W3767" s="28"/>
      <c r="Y3767" s="28"/>
    </row>
    <row r="3768" spans="16:25">
      <c r="P3768" s="33"/>
      <c r="Q3768" s="28"/>
      <c r="R3768" s="28"/>
      <c r="S3768" s="28"/>
      <c r="T3768" s="28"/>
      <c r="U3768" s="28"/>
      <c r="V3768" s="28"/>
      <c r="W3768" s="28"/>
      <c r="Y3768" s="28"/>
    </row>
    <row r="3769" spans="16:25">
      <c r="P3769" s="33"/>
      <c r="Q3769" s="28"/>
      <c r="R3769" s="28"/>
      <c r="S3769" s="28"/>
      <c r="T3769" s="28"/>
      <c r="U3769" s="28"/>
      <c r="V3769" s="28"/>
      <c r="W3769" s="28"/>
      <c r="Y3769" s="28"/>
    </row>
    <row r="3770" spans="16:25">
      <c r="P3770" s="33"/>
      <c r="Q3770" s="28"/>
      <c r="R3770" s="28"/>
      <c r="S3770" s="28"/>
      <c r="T3770" s="28"/>
      <c r="U3770" s="28"/>
      <c r="V3770" s="28"/>
      <c r="W3770" s="28"/>
      <c r="Y3770" s="28"/>
    </row>
    <row r="3771" spans="16:25">
      <c r="P3771" s="33"/>
      <c r="Q3771" s="28"/>
      <c r="R3771" s="28"/>
      <c r="S3771" s="28"/>
      <c r="T3771" s="28"/>
      <c r="U3771" s="28"/>
      <c r="V3771" s="28"/>
      <c r="W3771" s="28"/>
      <c r="Y3771" s="28"/>
    </row>
    <row r="3772" spans="16:25">
      <c r="P3772" s="33"/>
      <c r="Q3772" s="28"/>
      <c r="R3772" s="28"/>
      <c r="S3772" s="28"/>
      <c r="T3772" s="28"/>
      <c r="U3772" s="28"/>
      <c r="V3772" s="28"/>
      <c r="W3772" s="28"/>
      <c r="Y3772" s="28"/>
    </row>
    <row r="3773" spans="16:25">
      <c r="P3773" s="33"/>
      <c r="Q3773" s="28"/>
      <c r="R3773" s="28"/>
      <c r="S3773" s="28"/>
      <c r="T3773" s="28"/>
      <c r="U3773" s="28"/>
      <c r="V3773" s="28"/>
      <c r="W3773" s="28"/>
      <c r="Y3773" s="28"/>
    </row>
    <row r="3774" spans="16:25">
      <c r="P3774" s="33"/>
      <c r="Q3774" s="28"/>
      <c r="R3774" s="28"/>
      <c r="S3774" s="28"/>
      <c r="T3774" s="28"/>
      <c r="U3774" s="28"/>
      <c r="V3774" s="28"/>
      <c r="W3774" s="28"/>
      <c r="Y3774" s="28"/>
    </row>
    <row r="3775" spans="16:25">
      <c r="P3775" s="33"/>
      <c r="Q3775" s="28"/>
      <c r="R3775" s="28"/>
      <c r="S3775" s="28"/>
      <c r="T3775" s="28"/>
      <c r="U3775" s="28"/>
      <c r="V3775" s="28"/>
      <c r="W3775" s="28"/>
      <c r="Y3775" s="28"/>
    </row>
    <row r="3776" spans="16:25">
      <c r="P3776" s="33"/>
      <c r="Q3776" s="28"/>
      <c r="R3776" s="28"/>
      <c r="S3776" s="28"/>
      <c r="T3776" s="28"/>
      <c r="U3776" s="28"/>
      <c r="V3776" s="28"/>
      <c r="W3776" s="28"/>
      <c r="Y3776" s="28"/>
    </row>
    <row r="3777" spans="16:25">
      <c r="P3777" s="33"/>
      <c r="Q3777" s="28"/>
      <c r="R3777" s="28"/>
      <c r="S3777" s="28"/>
      <c r="T3777" s="28"/>
      <c r="U3777" s="28"/>
      <c r="V3777" s="28"/>
      <c r="W3777" s="28"/>
      <c r="Y3777" s="28"/>
    </row>
    <row r="3778" spans="16:25">
      <c r="P3778" s="33"/>
      <c r="Q3778" s="28"/>
      <c r="R3778" s="28"/>
      <c r="S3778" s="28"/>
      <c r="T3778" s="28"/>
      <c r="U3778" s="28"/>
      <c r="V3778" s="28"/>
      <c r="W3778" s="28"/>
      <c r="Y3778" s="28"/>
    </row>
    <row r="3779" spans="16:25">
      <c r="P3779" s="33"/>
      <c r="Q3779" s="28"/>
      <c r="R3779" s="28"/>
      <c r="S3779" s="28"/>
      <c r="T3779" s="28"/>
      <c r="U3779" s="28"/>
      <c r="V3779" s="28"/>
      <c r="W3779" s="28"/>
      <c r="Y3779" s="28"/>
    </row>
    <row r="3780" spans="16:25">
      <c r="P3780" s="33"/>
      <c r="Q3780" s="28"/>
      <c r="R3780" s="28"/>
      <c r="S3780" s="28"/>
      <c r="T3780" s="28"/>
      <c r="U3780" s="28"/>
      <c r="V3780" s="28"/>
      <c r="W3780" s="28"/>
      <c r="Y3780" s="28"/>
    </row>
    <row r="3781" spans="16:25">
      <c r="P3781" s="33"/>
      <c r="Q3781" s="28"/>
      <c r="R3781" s="28"/>
      <c r="S3781" s="28"/>
      <c r="T3781" s="28"/>
      <c r="U3781" s="28"/>
      <c r="V3781" s="28"/>
      <c r="W3781" s="28"/>
      <c r="Y3781" s="28"/>
    </row>
    <row r="3782" spans="16:25">
      <c r="P3782" s="33"/>
      <c r="Q3782" s="28"/>
      <c r="R3782" s="28"/>
      <c r="S3782" s="28"/>
      <c r="T3782" s="28"/>
      <c r="U3782" s="28"/>
      <c r="V3782" s="28"/>
      <c r="W3782" s="28"/>
      <c r="Y3782" s="28"/>
    </row>
    <row r="3783" spans="16:25">
      <c r="P3783" s="33"/>
      <c r="Q3783" s="28"/>
      <c r="R3783" s="28"/>
      <c r="S3783" s="28"/>
      <c r="T3783" s="28"/>
      <c r="U3783" s="28"/>
      <c r="V3783" s="28"/>
      <c r="W3783" s="28"/>
      <c r="Y3783" s="28"/>
    </row>
    <row r="3784" spans="16:25">
      <c r="P3784" s="33"/>
      <c r="Q3784" s="28"/>
      <c r="R3784" s="28"/>
      <c r="S3784" s="28"/>
      <c r="T3784" s="28"/>
      <c r="U3784" s="28"/>
      <c r="V3784" s="28"/>
      <c r="W3784" s="28"/>
      <c r="Y3784" s="28"/>
    </row>
    <row r="3785" spans="16:25">
      <c r="P3785" s="33"/>
      <c r="Q3785" s="28"/>
      <c r="R3785" s="28"/>
      <c r="S3785" s="28"/>
      <c r="T3785" s="28"/>
      <c r="U3785" s="28"/>
      <c r="V3785" s="28"/>
      <c r="W3785" s="28"/>
      <c r="Y3785" s="28"/>
    </row>
    <row r="3786" spans="16:25">
      <c r="P3786" s="33"/>
      <c r="Q3786" s="28"/>
      <c r="R3786" s="28"/>
      <c r="S3786" s="28"/>
      <c r="T3786" s="28"/>
      <c r="U3786" s="28"/>
      <c r="V3786" s="28"/>
      <c r="W3786" s="28"/>
      <c r="Y3786" s="28"/>
    </row>
    <row r="3787" spans="16:25">
      <c r="P3787" s="33"/>
      <c r="Q3787" s="28"/>
      <c r="R3787" s="28"/>
      <c r="S3787" s="28"/>
      <c r="T3787" s="28"/>
      <c r="U3787" s="28"/>
      <c r="V3787" s="28"/>
      <c r="W3787" s="28"/>
      <c r="Y3787" s="28"/>
    </row>
    <row r="3788" spans="16:25">
      <c r="P3788" s="33"/>
      <c r="Q3788" s="28"/>
      <c r="R3788" s="28"/>
      <c r="S3788" s="28"/>
      <c r="T3788" s="28"/>
      <c r="U3788" s="28"/>
      <c r="V3788" s="28"/>
      <c r="W3788" s="28"/>
      <c r="Y3788" s="28"/>
    </row>
    <row r="3789" spans="16:25">
      <c r="P3789" s="33"/>
      <c r="Q3789" s="28"/>
      <c r="R3789" s="28"/>
      <c r="S3789" s="28"/>
      <c r="T3789" s="28"/>
      <c r="U3789" s="28"/>
      <c r="V3789" s="28"/>
      <c r="W3789" s="28"/>
      <c r="Y3789" s="28"/>
    </row>
    <row r="3790" spans="16:25">
      <c r="P3790" s="33"/>
      <c r="Q3790" s="28"/>
      <c r="R3790" s="28"/>
      <c r="S3790" s="28"/>
      <c r="T3790" s="28"/>
      <c r="U3790" s="28"/>
      <c r="V3790" s="28"/>
      <c r="W3790" s="28"/>
      <c r="Y3790" s="28"/>
    </row>
    <row r="3791" spans="16:25">
      <c r="P3791" s="33"/>
      <c r="Q3791" s="28"/>
      <c r="R3791" s="28"/>
      <c r="S3791" s="28"/>
      <c r="T3791" s="28"/>
      <c r="U3791" s="28"/>
      <c r="V3791" s="28"/>
      <c r="W3791" s="28"/>
      <c r="Y3791" s="28"/>
    </row>
    <row r="3792" spans="16:25">
      <c r="P3792" s="33"/>
      <c r="Q3792" s="28"/>
      <c r="R3792" s="28"/>
      <c r="S3792" s="28"/>
      <c r="T3792" s="28"/>
      <c r="U3792" s="28"/>
      <c r="V3792" s="28"/>
      <c r="W3792" s="28"/>
      <c r="Y3792" s="28"/>
    </row>
    <row r="3793" spans="16:25">
      <c r="P3793" s="33"/>
      <c r="Q3793" s="28"/>
      <c r="R3793" s="28"/>
      <c r="S3793" s="28"/>
      <c r="T3793" s="28"/>
      <c r="U3793" s="28"/>
      <c r="V3793" s="28"/>
      <c r="W3793" s="28"/>
      <c r="Y3793" s="28"/>
    </row>
    <row r="3794" spans="16:25">
      <c r="P3794" s="33"/>
      <c r="Q3794" s="28"/>
      <c r="R3794" s="28"/>
      <c r="S3794" s="28"/>
      <c r="T3794" s="28"/>
      <c r="U3794" s="28"/>
      <c r="V3794" s="28"/>
      <c r="W3794" s="28"/>
      <c r="Y3794" s="28"/>
    </row>
    <row r="3795" spans="16:25">
      <c r="P3795" s="33"/>
      <c r="Q3795" s="28"/>
      <c r="R3795" s="28"/>
      <c r="S3795" s="28"/>
      <c r="T3795" s="28"/>
      <c r="U3795" s="28"/>
      <c r="V3795" s="28"/>
      <c r="W3795" s="28"/>
      <c r="Y3795" s="28"/>
    </row>
    <row r="3796" spans="16:25">
      <c r="P3796" s="33"/>
      <c r="Q3796" s="28"/>
      <c r="R3796" s="28"/>
      <c r="S3796" s="28"/>
      <c r="T3796" s="28"/>
      <c r="U3796" s="28"/>
      <c r="V3796" s="28"/>
      <c r="W3796" s="28"/>
      <c r="Y3796" s="28"/>
    </row>
    <row r="3797" spans="16:25">
      <c r="P3797" s="33"/>
      <c r="Q3797" s="28"/>
      <c r="R3797" s="28"/>
      <c r="S3797" s="28"/>
      <c r="T3797" s="28"/>
      <c r="U3797" s="28"/>
      <c r="V3797" s="28"/>
      <c r="W3797" s="28"/>
      <c r="Y3797" s="28"/>
    </row>
    <row r="3798" spans="16:25">
      <c r="P3798" s="33"/>
      <c r="Q3798" s="28"/>
      <c r="R3798" s="28"/>
      <c r="S3798" s="28"/>
      <c r="T3798" s="28"/>
      <c r="U3798" s="28"/>
      <c r="V3798" s="28"/>
      <c r="W3798" s="28"/>
      <c r="Y3798" s="28"/>
    </row>
    <row r="3799" spans="16:25">
      <c r="P3799" s="33"/>
      <c r="Q3799" s="28"/>
      <c r="R3799" s="28"/>
      <c r="S3799" s="28"/>
      <c r="T3799" s="28"/>
      <c r="U3799" s="28"/>
      <c r="V3799" s="28"/>
      <c r="W3799" s="28"/>
      <c r="Y3799" s="28"/>
    </row>
    <row r="3800" spans="16:25">
      <c r="P3800" s="33"/>
      <c r="Q3800" s="28"/>
      <c r="R3800" s="28"/>
      <c r="S3800" s="28"/>
      <c r="T3800" s="28"/>
      <c r="U3800" s="28"/>
      <c r="V3800" s="28"/>
      <c r="W3800" s="28"/>
      <c r="Y3800" s="28"/>
    </row>
    <row r="3801" spans="16:25">
      <c r="P3801" s="33"/>
      <c r="Q3801" s="28"/>
      <c r="R3801" s="28"/>
      <c r="S3801" s="28"/>
      <c r="T3801" s="28"/>
      <c r="U3801" s="28"/>
      <c r="V3801" s="28"/>
      <c r="W3801" s="28"/>
      <c r="Y3801" s="28"/>
    </row>
    <row r="3802" spans="16:25">
      <c r="P3802" s="33"/>
      <c r="Q3802" s="28"/>
      <c r="R3802" s="28"/>
      <c r="S3802" s="28"/>
      <c r="T3802" s="28"/>
      <c r="U3802" s="28"/>
      <c r="V3802" s="28"/>
      <c r="W3802" s="28"/>
      <c r="Y3802" s="28"/>
    </row>
    <row r="3803" spans="16:25">
      <c r="P3803" s="33"/>
      <c r="Q3803" s="28"/>
      <c r="R3803" s="28"/>
      <c r="S3803" s="28"/>
      <c r="T3803" s="28"/>
      <c r="U3803" s="28"/>
      <c r="V3803" s="28"/>
      <c r="W3803" s="28"/>
      <c r="Y3803" s="28"/>
    </row>
    <row r="3804" spans="16:25">
      <c r="P3804" s="33"/>
      <c r="Q3804" s="28"/>
      <c r="R3804" s="28"/>
      <c r="S3804" s="28"/>
      <c r="T3804" s="28"/>
      <c r="U3804" s="28"/>
      <c r="V3804" s="28"/>
      <c r="W3804" s="28"/>
      <c r="Y3804" s="28"/>
    </row>
    <row r="3805" spans="16:25">
      <c r="P3805" s="33"/>
      <c r="Q3805" s="28"/>
      <c r="R3805" s="28"/>
      <c r="S3805" s="28"/>
      <c r="T3805" s="28"/>
      <c r="U3805" s="28"/>
      <c r="V3805" s="28"/>
      <c r="W3805" s="28"/>
      <c r="Y3805" s="28"/>
    </row>
    <row r="3806" spans="16:25">
      <c r="P3806" s="33"/>
      <c r="Q3806" s="28"/>
      <c r="R3806" s="28"/>
      <c r="S3806" s="28"/>
      <c r="T3806" s="28"/>
      <c r="U3806" s="28"/>
      <c r="V3806" s="28"/>
      <c r="W3806" s="28"/>
      <c r="Y3806" s="28"/>
    </row>
    <row r="3807" spans="16:25">
      <c r="P3807" s="33"/>
      <c r="Q3807" s="28"/>
      <c r="R3807" s="28"/>
      <c r="S3807" s="28"/>
      <c r="T3807" s="28"/>
      <c r="U3807" s="28"/>
      <c r="V3807" s="28"/>
      <c r="W3807" s="28"/>
      <c r="Y3807" s="28"/>
    </row>
    <row r="3808" spans="16:25">
      <c r="P3808" s="33"/>
      <c r="Q3808" s="28"/>
      <c r="R3808" s="28"/>
      <c r="S3808" s="28"/>
      <c r="T3808" s="28"/>
      <c r="U3808" s="28"/>
      <c r="V3808" s="28"/>
      <c r="W3808" s="28"/>
      <c r="Y3808" s="28"/>
    </row>
    <row r="3809" spans="16:25">
      <c r="P3809" s="33"/>
      <c r="Q3809" s="28"/>
      <c r="R3809" s="28"/>
      <c r="S3809" s="28"/>
      <c r="T3809" s="28"/>
      <c r="U3809" s="28"/>
      <c r="V3809" s="28"/>
      <c r="W3809" s="28"/>
      <c r="Y3809" s="28"/>
    </row>
    <row r="3810" spans="16:25">
      <c r="P3810" s="33"/>
      <c r="Q3810" s="28"/>
      <c r="R3810" s="28"/>
      <c r="S3810" s="28"/>
      <c r="T3810" s="28"/>
      <c r="U3810" s="28"/>
      <c r="V3810" s="28"/>
      <c r="W3810" s="28"/>
      <c r="Y3810" s="28"/>
    </row>
    <row r="3811" spans="16:25">
      <c r="P3811" s="33"/>
      <c r="Q3811" s="28"/>
      <c r="R3811" s="28"/>
      <c r="S3811" s="28"/>
      <c r="T3811" s="28"/>
      <c r="U3811" s="28"/>
      <c r="V3811" s="28"/>
      <c r="W3811" s="28"/>
      <c r="Y3811" s="28"/>
    </row>
    <row r="3812" spans="16:25">
      <c r="P3812" s="33"/>
      <c r="Q3812" s="28"/>
      <c r="R3812" s="28"/>
      <c r="S3812" s="28"/>
      <c r="T3812" s="28"/>
      <c r="U3812" s="28"/>
      <c r="V3812" s="28"/>
      <c r="W3812" s="28"/>
      <c r="Y3812" s="28"/>
    </row>
    <row r="3813" spans="16:25">
      <c r="P3813" s="33"/>
      <c r="Q3813" s="28"/>
      <c r="R3813" s="28"/>
      <c r="S3813" s="28"/>
      <c r="T3813" s="28"/>
      <c r="U3813" s="28"/>
      <c r="V3813" s="28"/>
      <c r="W3813" s="28"/>
      <c r="Y3813" s="28"/>
    </row>
    <row r="3814" spans="16:25">
      <c r="P3814" s="33"/>
      <c r="Q3814" s="28"/>
      <c r="R3814" s="28"/>
      <c r="S3814" s="28"/>
      <c r="T3814" s="28"/>
      <c r="U3814" s="28"/>
      <c r="V3814" s="28"/>
      <c r="W3814" s="28"/>
      <c r="Y3814" s="28"/>
    </row>
    <row r="3815" spans="16:25">
      <c r="P3815" s="33"/>
      <c r="Q3815" s="28"/>
      <c r="R3815" s="28"/>
      <c r="S3815" s="28"/>
      <c r="T3815" s="28"/>
      <c r="U3815" s="28"/>
      <c r="V3815" s="28"/>
      <c r="W3815" s="28"/>
      <c r="Y3815" s="28"/>
    </row>
    <row r="3816" spans="16:25">
      <c r="P3816" s="33"/>
      <c r="Q3816" s="28"/>
      <c r="R3816" s="28"/>
      <c r="S3816" s="28"/>
      <c r="T3816" s="28"/>
      <c r="U3816" s="28"/>
      <c r="V3816" s="28"/>
      <c r="W3816" s="28"/>
      <c r="Y3816" s="28"/>
    </row>
    <row r="3817" spans="16:25">
      <c r="P3817" s="33"/>
      <c r="Q3817" s="28"/>
      <c r="R3817" s="28"/>
      <c r="S3817" s="28"/>
      <c r="T3817" s="28"/>
      <c r="U3817" s="28"/>
      <c r="V3817" s="28"/>
      <c r="W3817" s="28"/>
      <c r="Y3817" s="28"/>
    </row>
    <row r="3818" spans="16:25">
      <c r="P3818" s="33"/>
      <c r="Q3818" s="28"/>
      <c r="R3818" s="28"/>
      <c r="S3818" s="28"/>
      <c r="T3818" s="28"/>
      <c r="U3818" s="28"/>
      <c r="V3818" s="28"/>
      <c r="W3818" s="28"/>
      <c r="Y3818" s="28"/>
    </row>
    <row r="3819" spans="16:25">
      <c r="P3819" s="33"/>
      <c r="Q3819" s="28"/>
      <c r="R3819" s="28"/>
      <c r="S3819" s="28"/>
      <c r="T3819" s="28"/>
      <c r="U3819" s="28"/>
      <c r="V3819" s="28"/>
      <c r="W3819" s="28"/>
      <c r="Y3819" s="28"/>
    </row>
    <row r="3820" spans="16:25">
      <c r="P3820" s="33"/>
      <c r="Q3820" s="28"/>
      <c r="R3820" s="28"/>
      <c r="S3820" s="28"/>
      <c r="T3820" s="28"/>
      <c r="U3820" s="28"/>
      <c r="V3820" s="28"/>
      <c r="W3820" s="28"/>
      <c r="Y3820" s="28"/>
    </row>
    <row r="3821" spans="16:25">
      <c r="P3821" s="33"/>
      <c r="Q3821" s="28"/>
      <c r="R3821" s="28"/>
      <c r="S3821" s="28"/>
      <c r="T3821" s="28"/>
      <c r="U3821" s="28"/>
      <c r="V3821" s="28"/>
      <c r="W3821" s="28"/>
      <c r="Y3821" s="28"/>
    </row>
    <row r="3822" spans="16:25">
      <c r="P3822" s="33"/>
      <c r="Q3822" s="28"/>
      <c r="R3822" s="28"/>
      <c r="S3822" s="28"/>
      <c r="T3822" s="28"/>
      <c r="U3822" s="28"/>
      <c r="V3822" s="28"/>
      <c r="W3822" s="28"/>
      <c r="Y3822" s="28"/>
    </row>
    <row r="3823" spans="16:25">
      <c r="P3823" s="33"/>
      <c r="Q3823" s="28"/>
      <c r="R3823" s="28"/>
      <c r="S3823" s="28"/>
      <c r="T3823" s="28"/>
      <c r="U3823" s="28"/>
      <c r="V3823" s="28"/>
      <c r="W3823" s="28"/>
      <c r="Y3823" s="28"/>
    </row>
    <row r="3824" spans="16:25">
      <c r="P3824" s="33"/>
      <c r="Q3824" s="28"/>
      <c r="R3824" s="28"/>
      <c r="S3824" s="28"/>
      <c r="T3824" s="28"/>
      <c r="U3824" s="28"/>
      <c r="V3824" s="28"/>
      <c r="W3824" s="28"/>
      <c r="Y3824" s="28"/>
    </row>
    <row r="3825" spans="16:25">
      <c r="P3825" s="33"/>
      <c r="Q3825" s="28"/>
      <c r="R3825" s="28"/>
      <c r="S3825" s="28"/>
      <c r="T3825" s="28"/>
      <c r="U3825" s="28"/>
      <c r="V3825" s="28"/>
      <c r="W3825" s="28"/>
      <c r="Y3825" s="28"/>
    </row>
    <row r="3826" spans="16:25">
      <c r="P3826" s="33"/>
      <c r="Q3826" s="28"/>
      <c r="R3826" s="28"/>
      <c r="S3826" s="28"/>
      <c r="T3826" s="28"/>
      <c r="U3826" s="28"/>
      <c r="V3826" s="28"/>
      <c r="W3826" s="28"/>
      <c r="Y3826" s="28"/>
    </row>
    <row r="3827" spans="16:25">
      <c r="P3827" s="33"/>
      <c r="Q3827" s="28"/>
      <c r="R3827" s="28"/>
      <c r="S3827" s="28"/>
      <c r="T3827" s="28"/>
      <c r="U3827" s="28"/>
      <c r="V3827" s="28"/>
      <c r="W3827" s="28"/>
      <c r="Y3827" s="28"/>
    </row>
    <row r="3828" spans="16:25">
      <c r="P3828" s="33"/>
      <c r="Q3828" s="28"/>
      <c r="R3828" s="28"/>
      <c r="S3828" s="28"/>
      <c r="T3828" s="28"/>
      <c r="U3828" s="28"/>
      <c r="V3828" s="28"/>
      <c r="W3828" s="28"/>
      <c r="Y3828" s="28"/>
    </row>
    <row r="3829" spans="16:25">
      <c r="P3829" s="33"/>
      <c r="Q3829" s="28"/>
      <c r="R3829" s="28"/>
      <c r="S3829" s="28"/>
      <c r="T3829" s="28"/>
      <c r="U3829" s="28"/>
      <c r="V3829" s="28"/>
      <c r="W3829" s="28"/>
      <c r="Y3829" s="28"/>
    </row>
    <row r="3830" spans="16:25">
      <c r="P3830" s="33"/>
      <c r="Q3830" s="28"/>
      <c r="R3830" s="28"/>
      <c r="S3830" s="28"/>
      <c r="T3830" s="28"/>
      <c r="U3830" s="28"/>
      <c r="V3830" s="28"/>
      <c r="W3830" s="28"/>
      <c r="Y3830" s="28"/>
    </row>
    <row r="3831" spans="16:25">
      <c r="P3831" s="33"/>
      <c r="Q3831" s="28"/>
      <c r="R3831" s="28"/>
      <c r="S3831" s="28"/>
      <c r="T3831" s="28"/>
      <c r="U3831" s="28"/>
      <c r="V3831" s="28"/>
      <c r="W3831" s="28"/>
      <c r="Y3831" s="28"/>
    </row>
    <row r="3832" spans="16:25">
      <c r="P3832" s="33"/>
      <c r="Q3832" s="28"/>
      <c r="R3832" s="28"/>
      <c r="S3832" s="28"/>
      <c r="T3832" s="28"/>
      <c r="U3832" s="28"/>
      <c r="V3832" s="28"/>
      <c r="W3832" s="28"/>
      <c r="Y3832" s="28"/>
    </row>
    <row r="3833" spans="16:25">
      <c r="P3833" s="33"/>
      <c r="Q3833" s="28"/>
      <c r="R3833" s="28"/>
      <c r="S3833" s="28"/>
      <c r="T3833" s="28"/>
      <c r="U3833" s="28"/>
      <c r="V3833" s="28"/>
      <c r="W3833" s="28"/>
      <c r="Y3833" s="28"/>
    </row>
    <row r="3834" spans="16:25">
      <c r="P3834" s="33"/>
      <c r="Q3834" s="28"/>
      <c r="R3834" s="28"/>
      <c r="S3834" s="28"/>
      <c r="T3834" s="28"/>
      <c r="U3834" s="28"/>
      <c r="V3834" s="28"/>
      <c r="W3834" s="28"/>
      <c r="Y3834" s="28"/>
    </row>
    <row r="3835" spans="16:25">
      <c r="P3835" s="33"/>
      <c r="Q3835" s="28"/>
      <c r="R3835" s="28"/>
      <c r="S3835" s="28"/>
      <c r="T3835" s="28"/>
      <c r="U3835" s="28"/>
      <c r="V3835" s="28"/>
      <c r="W3835" s="28"/>
      <c r="Y3835" s="28"/>
    </row>
    <row r="3836" spans="16:25">
      <c r="P3836" s="33"/>
      <c r="Q3836" s="28"/>
      <c r="R3836" s="28"/>
      <c r="S3836" s="28"/>
      <c r="T3836" s="28"/>
      <c r="U3836" s="28"/>
      <c r="V3836" s="28"/>
      <c r="W3836" s="28"/>
      <c r="Y3836" s="28"/>
    </row>
    <row r="3837" spans="16:25">
      <c r="P3837" s="33"/>
      <c r="Q3837" s="28"/>
      <c r="R3837" s="28"/>
      <c r="S3837" s="28"/>
      <c r="T3837" s="28"/>
      <c r="U3837" s="28"/>
      <c r="V3837" s="28"/>
      <c r="W3837" s="28"/>
      <c r="Y3837" s="28"/>
    </row>
    <row r="3838" spans="16:25">
      <c r="P3838" s="33"/>
      <c r="Q3838" s="28"/>
      <c r="R3838" s="28"/>
      <c r="S3838" s="28"/>
      <c r="T3838" s="28"/>
      <c r="U3838" s="28"/>
      <c r="V3838" s="28"/>
      <c r="W3838" s="28"/>
      <c r="Y3838" s="28"/>
    </row>
    <row r="3839" spans="16:25">
      <c r="P3839" s="33"/>
      <c r="Q3839" s="28"/>
      <c r="R3839" s="28"/>
      <c r="S3839" s="28"/>
      <c r="T3839" s="28"/>
      <c r="U3839" s="28"/>
      <c r="V3839" s="28"/>
      <c r="W3839" s="28"/>
      <c r="Y3839" s="28"/>
    </row>
    <row r="3840" spans="16:25">
      <c r="P3840" s="33"/>
      <c r="Q3840" s="28"/>
      <c r="R3840" s="28"/>
      <c r="S3840" s="28"/>
      <c r="T3840" s="28"/>
      <c r="U3840" s="28"/>
      <c r="V3840" s="28"/>
      <c r="W3840" s="28"/>
      <c r="Y3840" s="28"/>
    </row>
    <row r="3841" spans="16:25">
      <c r="P3841" s="33"/>
      <c r="Q3841" s="28"/>
      <c r="R3841" s="28"/>
      <c r="S3841" s="28"/>
      <c r="T3841" s="28"/>
      <c r="U3841" s="28"/>
      <c r="V3841" s="28"/>
      <c r="W3841" s="28"/>
      <c r="Y3841" s="28"/>
    </row>
    <row r="3842" spans="16:25">
      <c r="P3842" s="33"/>
      <c r="Q3842" s="28"/>
      <c r="R3842" s="28"/>
      <c r="S3842" s="28"/>
      <c r="T3842" s="28"/>
      <c r="U3842" s="28"/>
      <c r="V3842" s="28"/>
      <c r="W3842" s="28"/>
      <c r="Y3842" s="28"/>
    </row>
    <row r="3843" spans="16:25">
      <c r="P3843" s="33"/>
      <c r="Q3843" s="28"/>
      <c r="R3843" s="28"/>
      <c r="S3843" s="28"/>
      <c r="T3843" s="28"/>
      <c r="U3843" s="28"/>
      <c r="V3843" s="28"/>
      <c r="W3843" s="28"/>
      <c r="Y3843" s="28"/>
    </row>
    <row r="3844" spans="16:25">
      <c r="P3844" s="33"/>
      <c r="Q3844" s="28"/>
      <c r="R3844" s="28"/>
      <c r="S3844" s="28"/>
      <c r="T3844" s="28"/>
      <c r="U3844" s="28"/>
      <c r="V3844" s="28"/>
      <c r="W3844" s="28"/>
      <c r="Y3844" s="28"/>
    </row>
    <row r="3845" spans="16:25">
      <c r="P3845" s="33"/>
      <c r="Q3845" s="28"/>
      <c r="R3845" s="28"/>
      <c r="S3845" s="28"/>
      <c r="T3845" s="28"/>
      <c r="U3845" s="28"/>
      <c r="V3845" s="28"/>
      <c r="W3845" s="28"/>
      <c r="Y3845" s="28"/>
    </row>
    <row r="3846" spans="16:25">
      <c r="P3846" s="33"/>
      <c r="Q3846" s="28"/>
      <c r="R3846" s="28"/>
      <c r="S3846" s="28"/>
      <c r="T3846" s="28"/>
      <c r="U3846" s="28"/>
      <c r="V3846" s="28"/>
      <c r="W3846" s="28"/>
      <c r="Y3846" s="28"/>
    </row>
    <row r="3847" spans="16:25">
      <c r="P3847" s="33"/>
      <c r="Q3847" s="28"/>
      <c r="R3847" s="28"/>
      <c r="S3847" s="28"/>
      <c r="T3847" s="28"/>
      <c r="U3847" s="28"/>
      <c r="V3847" s="28"/>
      <c r="W3847" s="28"/>
      <c r="Y3847" s="28"/>
    </row>
    <row r="3848" spans="16:25">
      <c r="P3848" s="33"/>
      <c r="Q3848" s="28"/>
      <c r="R3848" s="28"/>
      <c r="S3848" s="28"/>
      <c r="T3848" s="28"/>
      <c r="U3848" s="28"/>
      <c r="V3848" s="28"/>
      <c r="W3848" s="28"/>
      <c r="Y3848" s="28"/>
    </row>
    <row r="3849" spans="16:25">
      <c r="P3849" s="33"/>
      <c r="Q3849" s="28"/>
      <c r="R3849" s="28"/>
      <c r="S3849" s="28"/>
      <c r="T3849" s="28"/>
      <c r="U3849" s="28"/>
      <c r="V3849" s="28"/>
      <c r="W3849" s="28"/>
      <c r="Y3849" s="28"/>
    </row>
    <row r="3850" spans="16:25">
      <c r="P3850" s="33"/>
      <c r="Q3850" s="28"/>
      <c r="R3850" s="28"/>
      <c r="S3850" s="28"/>
      <c r="T3850" s="28"/>
      <c r="U3850" s="28"/>
      <c r="V3850" s="28"/>
      <c r="W3850" s="28"/>
      <c r="Y3850" s="28"/>
    </row>
    <row r="3851" spans="16:25">
      <c r="P3851" s="33"/>
      <c r="Q3851" s="28"/>
      <c r="R3851" s="28"/>
      <c r="S3851" s="28"/>
      <c r="T3851" s="28"/>
      <c r="U3851" s="28"/>
      <c r="V3851" s="28"/>
      <c r="W3851" s="28"/>
      <c r="Y3851" s="28"/>
    </row>
    <row r="3852" spans="16:25">
      <c r="P3852" s="33"/>
      <c r="Q3852" s="28"/>
      <c r="R3852" s="28"/>
      <c r="S3852" s="28"/>
      <c r="T3852" s="28"/>
      <c r="U3852" s="28"/>
      <c r="V3852" s="28"/>
      <c r="W3852" s="28"/>
      <c r="Y3852" s="28"/>
    </row>
    <row r="3853" spans="16:25">
      <c r="P3853" s="33"/>
      <c r="Q3853" s="28"/>
      <c r="R3853" s="28"/>
      <c r="S3853" s="28"/>
      <c r="T3853" s="28"/>
      <c r="U3853" s="28"/>
      <c r="V3853" s="28"/>
      <c r="W3853" s="28"/>
      <c r="Y3853" s="28"/>
    </row>
    <row r="3854" spans="16:25">
      <c r="P3854" s="33"/>
      <c r="Q3854" s="28"/>
      <c r="R3854" s="28"/>
      <c r="S3854" s="28"/>
      <c r="T3854" s="28"/>
      <c r="U3854" s="28"/>
      <c r="V3854" s="28"/>
      <c r="W3854" s="28"/>
      <c r="Y3854" s="28"/>
    </row>
    <row r="3855" spans="16:25">
      <c r="P3855" s="33"/>
      <c r="Q3855" s="28"/>
      <c r="R3855" s="28"/>
      <c r="S3855" s="28"/>
      <c r="T3855" s="28"/>
      <c r="U3855" s="28"/>
      <c r="V3855" s="28"/>
      <c r="W3855" s="28"/>
      <c r="Y3855" s="28"/>
    </row>
    <row r="3856" spans="16:25">
      <c r="P3856" s="33"/>
      <c r="Q3856" s="28"/>
      <c r="R3856" s="28"/>
      <c r="S3856" s="28"/>
      <c r="T3856" s="28"/>
      <c r="U3856" s="28"/>
      <c r="V3856" s="28"/>
      <c r="W3856" s="28"/>
      <c r="Y3856" s="28"/>
    </row>
    <row r="3857" spans="16:25">
      <c r="P3857" s="33"/>
      <c r="Q3857" s="28"/>
      <c r="R3857" s="28"/>
      <c r="S3857" s="28"/>
      <c r="T3857" s="28"/>
      <c r="U3857" s="28"/>
      <c r="V3857" s="28"/>
      <c r="W3857" s="28"/>
      <c r="Y3857" s="28"/>
    </row>
    <row r="3858" spans="16:25">
      <c r="P3858" s="33"/>
      <c r="Q3858" s="28"/>
      <c r="R3858" s="28"/>
      <c r="S3858" s="28"/>
      <c r="T3858" s="28"/>
      <c r="U3858" s="28"/>
      <c r="V3858" s="28"/>
      <c r="W3858" s="28"/>
      <c r="Y3858" s="28"/>
    </row>
    <row r="3859" spans="16:25">
      <c r="P3859" s="33"/>
      <c r="Q3859" s="28"/>
      <c r="R3859" s="28"/>
      <c r="S3859" s="28"/>
      <c r="T3859" s="28"/>
      <c r="U3859" s="28"/>
      <c r="V3859" s="28"/>
      <c r="W3859" s="28"/>
      <c r="Y3859" s="28"/>
    </row>
    <row r="3860" spans="16:25">
      <c r="P3860" s="33"/>
      <c r="Q3860" s="28"/>
      <c r="R3860" s="28"/>
      <c r="S3860" s="28"/>
      <c r="T3860" s="28"/>
      <c r="U3860" s="28"/>
      <c r="V3860" s="28"/>
      <c r="W3860" s="28"/>
      <c r="Y3860" s="28"/>
    </row>
    <row r="3861" spans="16:25">
      <c r="P3861" s="33"/>
      <c r="Q3861" s="28"/>
      <c r="R3861" s="28"/>
      <c r="S3861" s="28"/>
      <c r="T3861" s="28"/>
      <c r="U3861" s="28"/>
      <c r="V3861" s="28"/>
      <c r="W3861" s="28"/>
      <c r="Y3861" s="28"/>
    </row>
    <row r="3862" spans="16:25">
      <c r="P3862" s="33"/>
      <c r="Q3862" s="28"/>
      <c r="R3862" s="28"/>
      <c r="S3862" s="28"/>
      <c r="T3862" s="28"/>
      <c r="U3862" s="28"/>
      <c r="V3862" s="28"/>
      <c r="W3862" s="28"/>
      <c r="Y3862" s="28"/>
    </row>
    <row r="3863" spans="16:25">
      <c r="P3863" s="33"/>
      <c r="Q3863" s="28"/>
      <c r="R3863" s="28"/>
      <c r="S3863" s="28"/>
      <c r="T3863" s="28"/>
      <c r="U3863" s="28"/>
      <c r="V3863" s="28"/>
      <c r="W3863" s="28"/>
      <c r="Y3863" s="28"/>
    </row>
    <row r="3864" spans="16:25">
      <c r="P3864" s="33"/>
      <c r="Q3864" s="28"/>
      <c r="R3864" s="28"/>
      <c r="S3864" s="28"/>
      <c r="T3864" s="28"/>
      <c r="U3864" s="28"/>
      <c r="V3864" s="28"/>
      <c r="W3864" s="28"/>
      <c r="Y3864" s="28"/>
    </row>
    <row r="3865" spans="16:25">
      <c r="P3865" s="33"/>
      <c r="Q3865" s="28"/>
      <c r="R3865" s="28"/>
      <c r="S3865" s="28"/>
      <c r="T3865" s="28"/>
      <c r="U3865" s="28"/>
      <c r="V3865" s="28"/>
      <c r="W3865" s="28"/>
      <c r="Y3865" s="28"/>
    </row>
    <row r="3866" spans="16:25">
      <c r="P3866" s="33"/>
      <c r="Q3866" s="28"/>
      <c r="R3866" s="28"/>
      <c r="S3866" s="28"/>
      <c r="T3866" s="28"/>
      <c r="U3866" s="28"/>
      <c r="V3866" s="28"/>
      <c r="W3866" s="28"/>
      <c r="Y3866" s="28"/>
    </row>
    <row r="3867" spans="16:25">
      <c r="P3867" s="33"/>
      <c r="Q3867" s="28"/>
      <c r="R3867" s="28"/>
      <c r="S3867" s="28"/>
      <c r="T3867" s="28"/>
      <c r="U3867" s="28"/>
      <c r="V3867" s="28"/>
      <c r="W3867" s="28"/>
      <c r="Y3867" s="28"/>
    </row>
    <row r="3868" spans="16:25">
      <c r="P3868" s="33"/>
      <c r="Q3868" s="28"/>
      <c r="R3868" s="28"/>
      <c r="S3868" s="28"/>
      <c r="T3868" s="28"/>
      <c r="U3868" s="28"/>
      <c r="V3868" s="28"/>
      <c r="W3868" s="28"/>
      <c r="Y3868" s="28"/>
    </row>
    <row r="3869" spans="16:25">
      <c r="P3869" s="33"/>
      <c r="Q3869" s="28"/>
      <c r="R3869" s="28"/>
      <c r="S3869" s="28"/>
      <c r="T3869" s="28"/>
      <c r="U3869" s="28"/>
      <c r="V3869" s="28"/>
      <c r="W3869" s="28"/>
      <c r="Y3869" s="28"/>
    </row>
    <row r="3870" spans="16:25">
      <c r="P3870" s="33"/>
      <c r="Q3870" s="28"/>
      <c r="R3870" s="28"/>
      <c r="S3870" s="28"/>
      <c r="T3870" s="28"/>
      <c r="U3870" s="28"/>
      <c r="V3870" s="28"/>
      <c r="W3870" s="28"/>
      <c r="Y3870" s="28"/>
    </row>
    <row r="3871" spans="16:25">
      <c r="P3871" s="33"/>
      <c r="Q3871" s="28"/>
      <c r="R3871" s="28"/>
      <c r="S3871" s="28"/>
      <c r="T3871" s="28"/>
      <c r="U3871" s="28"/>
      <c r="V3871" s="28"/>
      <c r="W3871" s="28"/>
      <c r="Y3871" s="28"/>
    </row>
    <row r="3872" spans="16:25">
      <c r="P3872" s="33"/>
      <c r="Q3872" s="28"/>
      <c r="R3872" s="28"/>
      <c r="S3872" s="28"/>
      <c r="T3872" s="28"/>
      <c r="U3872" s="28"/>
      <c r="V3872" s="28"/>
      <c r="W3872" s="28"/>
      <c r="Y3872" s="28"/>
    </row>
    <row r="3873" spans="16:25">
      <c r="P3873" s="33"/>
      <c r="Q3873" s="28"/>
      <c r="R3873" s="28"/>
      <c r="S3873" s="28"/>
      <c r="T3873" s="28"/>
      <c r="U3873" s="28"/>
      <c r="V3873" s="28"/>
      <c r="W3873" s="28"/>
      <c r="Y3873" s="28"/>
    </row>
    <row r="3874" spans="16:25">
      <c r="P3874" s="33"/>
      <c r="Q3874" s="28"/>
      <c r="R3874" s="28"/>
      <c r="S3874" s="28"/>
      <c r="T3874" s="28"/>
      <c r="U3874" s="28"/>
      <c r="V3874" s="28"/>
      <c r="W3874" s="28"/>
      <c r="Y3874" s="28"/>
    </row>
    <row r="3875" spans="16:25">
      <c r="P3875" s="33"/>
      <c r="Q3875" s="28"/>
      <c r="R3875" s="28"/>
      <c r="S3875" s="28"/>
      <c r="T3875" s="28"/>
      <c r="U3875" s="28"/>
      <c r="V3875" s="28"/>
      <c r="W3875" s="28"/>
      <c r="Y3875" s="28"/>
    </row>
    <row r="3876" spans="16:25">
      <c r="P3876" s="33"/>
      <c r="Q3876" s="28"/>
      <c r="R3876" s="28"/>
      <c r="S3876" s="28"/>
      <c r="T3876" s="28"/>
      <c r="U3876" s="28"/>
      <c r="V3876" s="28"/>
      <c r="W3876" s="28"/>
      <c r="Y3876" s="28"/>
    </row>
    <row r="3877" spans="16:25">
      <c r="P3877" s="33"/>
      <c r="Q3877" s="28"/>
      <c r="R3877" s="28"/>
      <c r="S3877" s="28"/>
      <c r="T3877" s="28"/>
      <c r="U3877" s="28"/>
      <c r="V3877" s="28"/>
      <c r="W3877" s="28"/>
      <c r="Y3877" s="28"/>
    </row>
    <row r="3878" spans="16:25">
      <c r="P3878" s="33"/>
      <c r="Q3878" s="28"/>
      <c r="R3878" s="28"/>
      <c r="S3878" s="28"/>
      <c r="T3878" s="28"/>
      <c r="U3878" s="28"/>
      <c r="V3878" s="28"/>
      <c r="W3878" s="28"/>
      <c r="Y3878" s="28"/>
    </row>
    <row r="3879" spans="16:25">
      <c r="P3879" s="33"/>
      <c r="Q3879" s="28"/>
      <c r="R3879" s="28"/>
      <c r="S3879" s="28"/>
      <c r="T3879" s="28"/>
      <c r="U3879" s="28"/>
      <c r="V3879" s="28"/>
      <c r="W3879" s="28"/>
      <c r="Y3879" s="28"/>
    </row>
    <row r="3880" spans="16:25">
      <c r="P3880" s="33"/>
      <c r="Q3880" s="28"/>
      <c r="R3880" s="28"/>
      <c r="S3880" s="28"/>
      <c r="T3880" s="28"/>
      <c r="U3880" s="28"/>
      <c r="V3880" s="28"/>
      <c r="W3880" s="28"/>
      <c r="Y3880" s="28"/>
    </row>
    <row r="3881" spans="16:25">
      <c r="P3881" s="33"/>
      <c r="Q3881" s="28"/>
      <c r="R3881" s="28"/>
      <c r="S3881" s="28"/>
      <c r="T3881" s="28"/>
      <c r="U3881" s="28"/>
      <c r="V3881" s="28"/>
      <c r="W3881" s="28"/>
      <c r="Y3881" s="28"/>
    </row>
    <row r="3882" spans="16:25">
      <c r="P3882" s="33"/>
      <c r="Q3882" s="28"/>
      <c r="R3882" s="28"/>
      <c r="S3882" s="28"/>
      <c r="T3882" s="28"/>
      <c r="U3882" s="28"/>
      <c r="V3882" s="28"/>
      <c r="W3882" s="28"/>
      <c r="Y3882" s="28"/>
    </row>
    <row r="3883" spans="16:25">
      <c r="P3883" s="33"/>
      <c r="Q3883" s="28"/>
      <c r="R3883" s="28"/>
      <c r="S3883" s="28"/>
      <c r="T3883" s="28"/>
      <c r="U3883" s="28"/>
      <c r="V3883" s="28"/>
      <c r="W3883" s="28"/>
      <c r="Y3883" s="28"/>
    </row>
    <row r="3884" spans="16:25">
      <c r="P3884" s="33"/>
      <c r="Q3884" s="28"/>
      <c r="R3884" s="28"/>
      <c r="S3884" s="28"/>
      <c r="T3884" s="28"/>
      <c r="U3884" s="28"/>
      <c r="V3884" s="28"/>
      <c r="W3884" s="28"/>
      <c r="Y3884" s="28"/>
    </row>
    <row r="3885" spans="16:25">
      <c r="P3885" s="33"/>
      <c r="Q3885" s="28"/>
      <c r="R3885" s="28"/>
      <c r="S3885" s="28"/>
      <c r="T3885" s="28"/>
      <c r="U3885" s="28"/>
      <c r="V3885" s="28"/>
      <c r="W3885" s="28"/>
      <c r="Y3885" s="28"/>
    </row>
    <row r="3886" spans="16:25">
      <c r="P3886" s="33"/>
      <c r="Q3886" s="28"/>
      <c r="R3886" s="28"/>
      <c r="S3886" s="28"/>
      <c r="T3886" s="28"/>
      <c r="U3886" s="28"/>
      <c r="V3886" s="28"/>
      <c r="W3886" s="28"/>
      <c r="Y3886" s="28"/>
    </row>
    <row r="3887" spans="16:25">
      <c r="P3887" s="33"/>
      <c r="Q3887" s="28"/>
      <c r="R3887" s="28"/>
      <c r="S3887" s="28"/>
      <c r="T3887" s="28"/>
      <c r="U3887" s="28"/>
      <c r="V3887" s="28"/>
      <c r="W3887" s="28"/>
      <c r="Y3887" s="28"/>
    </row>
    <row r="3888" spans="16:25">
      <c r="P3888" s="33"/>
      <c r="Q3888" s="28"/>
      <c r="R3888" s="28"/>
      <c r="S3888" s="28"/>
      <c r="T3888" s="28"/>
      <c r="U3888" s="28"/>
      <c r="V3888" s="28"/>
      <c r="W3888" s="28"/>
      <c r="Y3888" s="28"/>
    </row>
    <row r="3889" spans="16:25">
      <c r="P3889" s="33"/>
      <c r="Q3889" s="28"/>
      <c r="R3889" s="28"/>
      <c r="S3889" s="28"/>
      <c r="T3889" s="28"/>
      <c r="U3889" s="28"/>
      <c r="V3889" s="28"/>
      <c r="W3889" s="28"/>
      <c r="Y3889" s="28"/>
    </row>
    <row r="3890" spans="16:25">
      <c r="P3890" s="33"/>
      <c r="Q3890" s="28"/>
      <c r="R3890" s="28"/>
      <c r="S3890" s="28"/>
      <c r="T3890" s="28"/>
      <c r="U3890" s="28"/>
      <c r="V3890" s="28"/>
      <c r="W3890" s="28"/>
      <c r="Y3890" s="28"/>
    </row>
    <row r="3891" spans="16:25">
      <c r="P3891" s="33"/>
      <c r="Q3891" s="28"/>
      <c r="R3891" s="28"/>
      <c r="S3891" s="28"/>
      <c r="T3891" s="28"/>
      <c r="U3891" s="28"/>
      <c r="V3891" s="28"/>
      <c r="W3891" s="28"/>
      <c r="Y3891" s="28"/>
    </row>
    <row r="3892" spans="16:25">
      <c r="P3892" s="33"/>
      <c r="Q3892" s="28"/>
      <c r="R3892" s="28"/>
      <c r="S3892" s="28"/>
      <c r="T3892" s="28"/>
      <c r="U3892" s="28"/>
      <c r="V3892" s="28"/>
      <c r="W3892" s="28"/>
      <c r="Y3892" s="28"/>
    </row>
    <row r="3893" spans="16:25">
      <c r="P3893" s="33"/>
      <c r="Q3893" s="28"/>
      <c r="R3893" s="28"/>
      <c r="S3893" s="28"/>
      <c r="T3893" s="28"/>
      <c r="U3893" s="28"/>
      <c r="V3893" s="28"/>
      <c r="W3893" s="28"/>
      <c r="Y3893" s="28"/>
    </row>
    <row r="3894" spans="16:25">
      <c r="P3894" s="33"/>
      <c r="Q3894" s="28"/>
      <c r="R3894" s="28"/>
      <c r="S3894" s="28"/>
      <c r="T3894" s="28"/>
      <c r="U3894" s="28"/>
      <c r="V3894" s="28"/>
      <c r="W3894" s="28"/>
      <c r="Y3894" s="28"/>
    </row>
    <row r="3895" spans="16:25">
      <c r="P3895" s="33"/>
      <c r="Q3895" s="28"/>
      <c r="R3895" s="28"/>
      <c r="S3895" s="28"/>
      <c r="T3895" s="28"/>
      <c r="U3895" s="28"/>
      <c r="V3895" s="28"/>
      <c r="W3895" s="28"/>
      <c r="Y3895" s="28"/>
    </row>
    <row r="3896" spans="16:25">
      <c r="P3896" s="33"/>
      <c r="Q3896" s="28"/>
      <c r="R3896" s="28"/>
      <c r="S3896" s="28"/>
      <c r="T3896" s="28"/>
      <c r="U3896" s="28"/>
      <c r="V3896" s="28"/>
      <c r="W3896" s="28"/>
      <c r="Y3896" s="28"/>
    </row>
    <row r="3897" spans="16:25">
      <c r="P3897" s="33"/>
      <c r="Q3897" s="28"/>
      <c r="R3897" s="28"/>
      <c r="S3897" s="28"/>
      <c r="T3897" s="28"/>
      <c r="U3897" s="28"/>
      <c r="V3897" s="28"/>
      <c r="W3897" s="28"/>
      <c r="Y3897" s="28"/>
    </row>
    <row r="3898" spans="16:25">
      <c r="P3898" s="33"/>
      <c r="Q3898" s="28"/>
      <c r="R3898" s="28"/>
      <c r="S3898" s="28"/>
      <c r="T3898" s="28"/>
      <c r="U3898" s="28"/>
      <c r="V3898" s="28"/>
      <c r="W3898" s="28"/>
      <c r="Y3898" s="28"/>
    </row>
    <row r="3899" spans="16:25">
      <c r="P3899" s="33"/>
      <c r="Q3899" s="28"/>
      <c r="R3899" s="28"/>
      <c r="S3899" s="28"/>
      <c r="T3899" s="28"/>
      <c r="U3899" s="28"/>
      <c r="V3899" s="28"/>
      <c r="W3899" s="28"/>
      <c r="Y3899" s="28"/>
    </row>
    <row r="3900" spans="16:25">
      <c r="P3900" s="33"/>
      <c r="Q3900" s="28"/>
      <c r="R3900" s="28"/>
      <c r="S3900" s="28"/>
      <c r="T3900" s="28"/>
      <c r="U3900" s="28"/>
      <c r="V3900" s="28"/>
      <c r="W3900" s="28"/>
      <c r="Y3900" s="28"/>
    </row>
    <row r="3901" spans="16:25">
      <c r="P3901" s="33"/>
      <c r="Q3901" s="28"/>
      <c r="R3901" s="28"/>
      <c r="S3901" s="28"/>
      <c r="T3901" s="28"/>
      <c r="U3901" s="28"/>
      <c r="V3901" s="28"/>
      <c r="W3901" s="28"/>
      <c r="Y3901" s="28"/>
    </row>
    <row r="3902" spans="16:25">
      <c r="P3902" s="33"/>
      <c r="Q3902" s="28"/>
      <c r="R3902" s="28"/>
      <c r="S3902" s="28"/>
      <c r="T3902" s="28"/>
      <c r="U3902" s="28"/>
      <c r="V3902" s="28"/>
      <c r="W3902" s="28"/>
      <c r="Y3902" s="28"/>
    </row>
    <row r="3903" spans="16:25">
      <c r="P3903" s="33"/>
      <c r="Q3903" s="28"/>
      <c r="R3903" s="28"/>
      <c r="S3903" s="28"/>
      <c r="T3903" s="28"/>
      <c r="U3903" s="28"/>
      <c r="V3903" s="28"/>
      <c r="W3903" s="28"/>
      <c r="Y3903" s="28"/>
    </row>
    <row r="3904" spans="16:25">
      <c r="P3904" s="33"/>
      <c r="Q3904" s="28"/>
      <c r="R3904" s="28"/>
      <c r="S3904" s="28"/>
      <c r="T3904" s="28"/>
      <c r="U3904" s="28"/>
      <c r="V3904" s="28"/>
      <c r="W3904" s="28"/>
      <c r="Y3904" s="28"/>
    </row>
    <row r="3905" spans="16:25">
      <c r="P3905" s="33"/>
      <c r="Q3905" s="28"/>
      <c r="R3905" s="28"/>
      <c r="S3905" s="28"/>
      <c r="T3905" s="28"/>
      <c r="U3905" s="28"/>
      <c r="V3905" s="28"/>
      <c r="W3905" s="28"/>
      <c r="Y3905" s="28"/>
    </row>
    <row r="3906" spans="16:25">
      <c r="P3906" s="33"/>
      <c r="Q3906" s="28"/>
      <c r="R3906" s="28"/>
      <c r="S3906" s="28"/>
      <c r="T3906" s="28"/>
      <c r="U3906" s="28"/>
      <c r="V3906" s="28"/>
      <c r="W3906" s="28"/>
      <c r="Y3906" s="28"/>
    </row>
    <row r="3907" spans="16:25">
      <c r="P3907" s="33"/>
      <c r="Q3907" s="28"/>
      <c r="R3907" s="28"/>
      <c r="S3907" s="28"/>
      <c r="T3907" s="28"/>
      <c r="U3907" s="28"/>
      <c r="V3907" s="28"/>
      <c r="W3907" s="28"/>
      <c r="Y3907" s="28"/>
    </row>
    <row r="3908" spans="16:25">
      <c r="P3908" s="33"/>
      <c r="Q3908" s="28"/>
      <c r="R3908" s="28"/>
      <c r="S3908" s="28"/>
      <c r="T3908" s="28"/>
      <c r="U3908" s="28"/>
      <c r="V3908" s="28"/>
      <c r="W3908" s="28"/>
      <c r="Y3908" s="28"/>
    </row>
    <row r="3909" spans="16:25">
      <c r="P3909" s="33"/>
      <c r="Q3909" s="28"/>
      <c r="R3909" s="28"/>
      <c r="S3909" s="28"/>
      <c r="T3909" s="28"/>
      <c r="U3909" s="28"/>
      <c r="V3909" s="28"/>
      <c r="W3909" s="28"/>
      <c r="Y3909" s="28"/>
    </row>
    <row r="3910" spans="16:25">
      <c r="P3910" s="33"/>
      <c r="Q3910" s="28"/>
      <c r="R3910" s="28"/>
      <c r="S3910" s="28"/>
      <c r="T3910" s="28"/>
      <c r="U3910" s="28"/>
      <c r="V3910" s="28"/>
      <c r="W3910" s="28"/>
      <c r="Y3910" s="28"/>
    </row>
    <row r="3911" spans="16:25">
      <c r="P3911" s="33"/>
      <c r="Q3911" s="28"/>
      <c r="R3911" s="28"/>
      <c r="S3911" s="28"/>
      <c r="T3911" s="28"/>
      <c r="U3911" s="28"/>
      <c r="V3911" s="28"/>
      <c r="W3911" s="28"/>
      <c r="Y3911" s="28"/>
    </row>
    <row r="3912" spans="16:25">
      <c r="P3912" s="33"/>
      <c r="Q3912" s="28"/>
      <c r="R3912" s="28"/>
      <c r="S3912" s="28"/>
      <c r="T3912" s="28"/>
      <c r="U3912" s="28"/>
      <c r="V3912" s="28"/>
      <c r="W3912" s="28"/>
      <c r="Y3912" s="28"/>
    </row>
    <row r="3913" spans="16:25">
      <c r="P3913" s="33"/>
      <c r="Q3913" s="28"/>
      <c r="R3913" s="28"/>
      <c r="S3913" s="28"/>
      <c r="T3913" s="28"/>
      <c r="U3913" s="28"/>
      <c r="V3913" s="28"/>
      <c r="W3913" s="28"/>
      <c r="Y3913" s="28"/>
    </row>
    <row r="3914" spans="16:25">
      <c r="P3914" s="33"/>
      <c r="Q3914" s="28"/>
      <c r="R3914" s="28"/>
      <c r="S3914" s="28"/>
      <c r="T3914" s="28"/>
      <c r="U3914" s="28"/>
      <c r="V3914" s="28"/>
      <c r="W3914" s="28"/>
      <c r="Y3914" s="28"/>
    </row>
    <row r="3915" spans="16:25">
      <c r="P3915" s="33"/>
      <c r="Q3915" s="28"/>
      <c r="R3915" s="28"/>
      <c r="S3915" s="28"/>
      <c r="T3915" s="28"/>
      <c r="U3915" s="28"/>
      <c r="V3915" s="28"/>
      <c r="W3915" s="28"/>
      <c r="Y3915" s="28"/>
    </row>
    <row r="3916" spans="16:25">
      <c r="P3916" s="33"/>
      <c r="Q3916" s="28"/>
      <c r="R3916" s="28"/>
      <c r="S3916" s="28"/>
      <c r="T3916" s="28"/>
      <c r="U3916" s="28"/>
      <c r="V3916" s="28"/>
      <c r="W3916" s="28"/>
      <c r="Y3916" s="28"/>
    </row>
    <row r="3917" spans="16:25">
      <c r="P3917" s="33"/>
      <c r="Q3917" s="28"/>
      <c r="R3917" s="28"/>
      <c r="S3917" s="28"/>
      <c r="T3917" s="28"/>
      <c r="U3917" s="28"/>
      <c r="V3917" s="28"/>
      <c r="W3917" s="28"/>
      <c r="Y3917" s="28"/>
    </row>
    <row r="3918" spans="16:25">
      <c r="P3918" s="33"/>
      <c r="Q3918" s="28"/>
      <c r="R3918" s="28"/>
      <c r="S3918" s="28"/>
      <c r="T3918" s="28"/>
      <c r="U3918" s="28"/>
      <c r="V3918" s="28"/>
      <c r="W3918" s="28"/>
      <c r="Y3918" s="28"/>
    </row>
    <row r="3919" spans="16:25">
      <c r="P3919" s="33"/>
      <c r="Q3919" s="28"/>
      <c r="R3919" s="28"/>
      <c r="S3919" s="28"/>
      <c r="T3919" s="28"/>
      <c r="U3919" s="28"/>
      <c r="V3919" s="28"/>
      <c r="W3919" s="28"/>
      <c r="Y3919" s="28"/>
    </row>
    <row r="3920" spans="16:25">
      <c r="P3920" s="33"/>
      <c r="Q3920" s="28"/>
      <c r="R3920" s="28"/>
      <c r="S3920" s="28"/>
      <c r="T3920" s="28"/>
      <c r="U3920" s="28"/>
      <c r="V3920" s="28"/>
      <c r="W3920" s="28"/>
      <c r="Y3920" s="28"/>
    </row>
    <row r="3921" spans="16:25">
      <c r="P3921" s="33"/>
      <c r="Q3921" s="28"/>
      <c r="R3921" s="28"/>
      <c r="S3921" s="28"/>
      <c r="T3921" s="28"/>
      <c r="U3921" s="28"/>
      <c r="V3921" s="28"/>
      <c r="W3921" s="28"/>
      <c r="Y3921" s="28"/>
    </row>
    <row r="3922" spans="16:25">
      <c r="P3922" s="33"/>
      <c r="Q3922" s="28"/>
      <c r="R3922" s="28"/>
      <c r="S3922" s="28"/>
      <c r="T3922" s="28"/>
      <c r="U3922" s="28"/>
      <c r="V3922" s="28"/>
      <c r="W3922" s="28"/>
      <c r="Y3922" s="28"/>
    </row>
    <row r="3923" spans="16:25">
      <c r="P3923" s="33"/>
      <c r="Q3923" s="28"/>
      <c r="R3923" s="28"/>
      <c r="S3923" s="28"/>
      <c r="T3923" s="28"/>
      <c r="U3923" s="28"/>
      <c r="V3923" s="28"/>
      <c r="W3923" s="28"/>
      <c r="Y3923" s="28"/>
    </row>
    <row r="3924" spans="16:25">
      <c r="P3924" s="33"/>
      <c r="Q3924" s="28"/>
      <c r="R3924" s="28"/>
      <c r="S3924" s="28"/>
      <c r="T3924" s="28"/>
      <c r="U3924" s="28"/>
      <c r="V3924" s="28"/>
      <c r="W3924" s="28"/>
      <c r="Y3924" s="28"/>
    </row>
    <row r="3925" spans="16:25">
      <c r="P3925" s="33"/>
      <c r="Q3925" s="28"/>
      <c r="R3925" s="28"/>
      <c r="S3925" s="28"/>
      <c r="T3925" s="28"/>
      <c r="U3925" s="28"/>
      <c r="V3925" s="28"/>
      <c r="W3925" s="28"/>
      <c r="Y3925" s="28"/>
    </row>
    <row r="3926" spans="16:25">
      <c r="P3926" s="33"/>
      <c r="Q3926" s="28"/>
      <c r="R3926" s="28"/>
      <c r="S3926" s="28"/>
      <c r="T3926" s="28"/>
      <c r="U3926" s="28"/>
      <c r="V3926" s="28"/>
      <c r="W3926" s="28"/>
      <c r="Y3926" s="28"/>
    </row>
    <row r="3927" spans="16:25">
      <c r="P3927" s="33"/>
      <c r="Q3927" s="28"/>
      <c r="R3927" s="28"/>
      <c r="S3927" s="28"/>
      <c r="T3927" s="28"/>
      <c r="U3927" s="28"/>
      <c r="V3927" s="28"/>
      <c r="W3927" s="28"/>
      <c r="Y3927" s="28"/>
    </row>
    <row r="3928" spans="16:25">
      <c r="P3928" s="33"/>
      <c r="Q3928" s="28"/>
      <c r="R3928" s="28"/>
      <c r="S3928" s="28"/>
      <c r="T3928" s="28"/>
      <c r="U3928" s="28"/>
      <c r="V3928" s="28"/>
      <c r="W3928" s="28"/>
      <c r="Y3928" s="28"/>
    </row>
    <row r="3929" spans="16:25">
      <c r="P3929" s="33"/>
      <c r="Q3929" s="28"/>
      <c r="R3929" s="28"/>
      <c r="S3929" s="28"/>
      <c r="T3929" s="28"/>
      <c r="U3929" s="28"/>
      <c r="V3929" s="28"/>
      <c r="W3929" s="28"/>
      <c r="Y3929" s="28"/>
    </row>
    <row r="3930" spans="16:25">
      <c r="P3930" s="33"/>
      <c r="Q3930" s="28"/>
      <c r="R3930" s="28"/>
      <c r="S3930" s="28"/>
      <c r="T3930" s="28"/>
      <c r="U3930" s="28"/>
      <c r="V3930" s="28"/>
      <c r="W3930" s="28"/>
      <c r="Y3930" s="28"/>
    </row>
    <row r="3931" spans="16:25">
      <c r="P3931" s="33"/>
      <c r="Q3931" s="28"/>
      <c r="R3931" s="28"/>
      <c r="S3931" s="28"/>
      <c r="T3931" s="28"/>
      <c r="U3931" s="28"/>
      <c r="V3931" s="28"/>
      <c r="W3931" s="28"/>
      <c r="Y3931" s="28"/>
    </row>
    <row r="3932" spans="16:25">
      <c r="P3932" s="33"/>
      <c r="Q3932" s="28"/>
      <c r="R3932" s="28"/>
      <c r="S3932" s="28"/>
      <c r="T3932" s="28"/>
      <c r="U3932" s="28"/>
      <c r="V3932" s="28"/>
      <c r="W3932" s="28"/>
      <c r="Y3932" s="28"/>
    </row>
    <row r="3933" spans="16:25">
      <c r="P3933" s="33"/>
      <c r="Q3933" s="28"/>
      <c r="R3933" s="28"/>
      <c r="S3933" s="28"/>
      <c r="T3933" s="28"/>
      <c r="U3933" s="28"/>
      <c r="V3933" s="28"/>
      <c r="W3933" s="28"/>
      <c r="Y3933" s="28"/>
    </row>
    <row r="3934" spans="16:25">
      <c r="P3934" s="33"/>
      <c r="Q3934" s="28"/>
      <c r="R3934" s="28"/>
      <c r="S3934" s="28"/>
      <c r="T3934" s="28"/>
      <c r="U3934" s="28"/>
      <c r="V3934" s="28"/>
      <c r="W3934" s="28"/>
      <c r="Y3934" s="28"/>
    </row>
    <row r="3935" spans="16:25">
      <c r="P3935" s="33"/>
      <c r="Q3935" s="28"/>
      <c r="R3935" s="28"/>
      <c r="S3935" s="28"/>
      <c r="T3935" s="28"/>
      <c r="U3935" s="28"/>
      <c r="V3935" s="28"/>
      <c r="W3935" s="28"/>
      <c r="Y3935" s="28"/>
    </row>
    <row r="3936" spans="16:25">
      <c r="P3936" s="33"/>
      <c r="Q3936" s="28"/>
      <c r="R3936" s="28"/>
      <c r="S3936" s="28"/>
      <c r="T3936" s="28"/>
      <c r="U3936" s="28"/>
      <c r="V3936" s="28"/>
      <c r="W3936" s="28"/>
      <c r="Y3936" s="28"/>
    </row>
    <row r="3937" spans="16:25">
      <c r="P3937" s="33"/>
      <c r="Q3937" s="28"/>
      <c r="R3937" s="28"/>
      <c r="S3937" s="28"/>
      <c r="T3937" s="28"/>
      <c r="U3937" s="28"/>
      <c r="V3937" s="28"/>
      <c r="W3937" s="28"/>
      <c r="Y3937" s="28"/>
    </row>
    <row r="3938" spans="16:25">
      <c r="P3938" s="33"/>
      <c r="Q3938" s="28"/>
      <c r="R3938" s="28"/>
      <c r="S3938" s="28"/>
      <c r="T3938" s="28"/>
      <c r="U3938" s="28"/>
      <c r="V3938" s="28"/>
      <c r="W3938" s="28"/>
      <c r="Y3938" s="28"/>
    </row>
    <row r="3939" spans="16:25">
      <c r="P3939" s="33"/>
      <c r="Q3939" s="28"/>
      <c r="R3939" s="28"/>
      <c r="S3939" s="28"/>
      <c r="T3939" s="28"/>
      <c r="U3939" s="28"/>
      <c r="V3939" s="28"/>
      <c r="W3939" s="28"/>
      <c r="Y3939" s="28"/>
    </row>
    <row r="3940" spans="16:25">
      <c r="P3940" s="33"/>
      <c r="Q3940" s="28"/>
      <c r="R3940" s="28"/>
      <c r="S3940" s="28"/>
      <c r="T3940" s="28"/>
      <c r="U3940" s="28"/>
      <c r="V3940" s="28"/>
      <c r="W3940" s="28"/>
      <c r="Y3940" s="28"/>
    </row>
    <row r="3941" spans="16:25">
      <c r="P3941" s="33"/>
      <c r="Q3941" s="28"/>
      <c r="R3941" s="28"/>
      <c r="S3941" s="28"/>
      <c r="T3941" s="28"/>
      <c r="U3941" s="28"/>
      <c r="V3941" s="28"/>
      <c r="W3941" s="28"/>
      <c r="Y3941" s="28"/>
    </row>
    <row r="3942" spans="16:25">
      <c r="P3942" s="33"/>
      <c r="Q3942" s="28"/>
      <c r="R3942" s="28"/>
      <c r="S3942" s="28"/>
      <c r="T3942" s="28"/>
      <c r="U3942" s="28"/>
      <c r="V3942" s="28"/>
      <c r="W3942" s="28"/>
      <c r="Y3942" s="28"/>
    </row>
    <row r="3943" spans="16:25">
      <c r="P3943" s="33"/>
      <c r="Q3943" s="28"/>
      <c r="R3943" s="28"/>
      <c r="S3943" s="28"/>
      <c r="T3943" s="28"/>
      <c r="U3943" s="28"/>
      <c r="V3943" s="28"/>
      <c r="W3943" s="28"/>
      <c r="Y3943" s="28"/>
    </row>
    <row r="3944" spans="16:25">
      <c r="P3944" s="33"/>
      <c r="Q3944" s="28"/>
      <c r="R3944" s="28"/>
      <c r="S3944" s="28"/>
      <c r="T3944" s="28"/>
      <c r="U3944" s="28"/>
      <c r="V3944" s="28"/>
      <c r="W3944" s="28"/>
      <c r="Y3944" s="28"/>
    </row>
    <row r="3945" spans="16:25">
      <c r="P3945" s="33"/>
      <c r="Q3945" s="28"/>
      <c r="R3945" s="28"/>
      <c r="S3945" s="28"/>
      <c r="T3945" s="28"/>
      <c r="U3945" s="28"/>
      <c r="V3945" s="28"/>
      <c r="W3945" s="28"/>
      <c r="Y3945" s="28"/>
    </row>
    <row r="3946" spans="16:25">
      <c r="P3946" s="33"/>
      <c r="Q3946" s="28"/>
      <c r="R3946" s="28"/>
      <c r="S3946" s="28"/>
      <c r="T3946" s="28"/>
      <c r="U3946" s="28"/>
      <c r="V3946" s="28"/>
      <c r="W3946" s="28"/>
      <c r="Y3946" s="28"/>
    </row>
    <row r="3947" spans="16:25">
      <c r="P3947" s="33"/>
      <c r="Q3947" s="28"/>
      <c r="R3947" s="28"/>
      <c r="S3947" s="28"/>
      <c r="T3947" s="28"/>
      <c r="U3947" s="28"/>
      <c r="V3947" s="28"/>
      <c r="W3947" s="28"/>
      <c r="Y3947" s="28"/>
    </row>
    <row r="3948" spans="16:25">
      <c r="P3948" s="33"/>
      <c r="Q3948" s="28"/>
      <c r="R3948" s="28"/>
      <c r="S3948" s="28"/>
      <c r="T3948" s="28"/>
      <c r="U3948" s="28"/>
      <c r="V3948" s="28"/>
      <c r="W3948" s="28"/>
      <c r="Y3948" s="28"/>
    </row>
    <row r="3949" spans="16:25">
      <c r="P3949" s="33"/>
      <c r="Q3949" s="28"/>
      <c r="R3949" s="28"/>
      <c r="S3949" s="28"/>
      <c r="T3949" s="28"/>
      <c r="U3949" s="28"/>
      <c r="V3949" s="28"/>
      <c r="W3949" s="28"/>
      <c r="Y3949" s="28"/>
    </row>
    <row r="3950" spans="16:25">
      <c r="P3950" s="33"/>
      <c r="Q3950" s="28"/>
      <c r="R3950" s="28"/>
      <c r="S3950" s="28"/>
      <c r="T3950" s="28"/>
      <c r="U3950" s="28"/>
      <c r="V3950" s="28"/>
      <c r="W3950" s="28"/>
      <c r="Y3950" s="28"/>
    </row>
    <row r="3951" spans="16:25">
      <c r="P3951" s="33"/>
      <c r="Q3951" s="28"/>
      <c r="R3951" s="28"/>
      <c r="S3951" s="28"/>
      <c r="T3951" s="28"/>
      <c r="U3951" s="28"/>
      <c r="V3951" s="28"/>
      <c r="W3951" s="28"/>
      <c r="Y3951" s="28"/>
    </row>
    <row r="3952" spans="16:25">
      <c r="P3952" s="33"/>
      <c r="Q3952" s="28"/>
      <c r="R3952" s="28"/>
      <c r="S3952" s="28"/>
      <c r="T3952" s="28"/>
      <c r="U3952" s="28"/>
      <c r="V3952" s="28"/>
      <c r="W3952" s="28"/>
      <c r="Y3952" s="28"/>
    </row>
    <row r="3953" spans="16:25">
      <c r="P3953" s="33"/>
      <c r="Q3953" s="28"/>
      <c r="R3953" s="28"/>
      <c r="S3953" s="28"/>
      <c r="T3953" s="28"/>
      <c r="U3953" s="28"/>
      <c r="V3953" s="28"/>
      <c r="W3953" s="28"/>
      <c r="Y3953" s="28"/>
    </row>
    <row r="3954" spans="16:25">
      <c r="P3954" s="33"/>
      <c r="Q3954" s="28"/>
      <c r="R3954" s="28"/>
      <c r="S3954" s="28"/>
      <c r="T3954" s="28"/>
      <c r="U3954" s="28"/>
      <c r="V3954" s="28"/>
      <c r="W3954" s="28"/>
      <c r="Y3954" s="28"/>
    </row>
    <row r="3955" spans="16:25">
      <c r="P3955" s="33"/>
      <c r="Q3955" s="28"/>
      <c r="R3955" s="28"/>
      <c r="S3955" s="28"/>
      <c r="T3955" s="28"/>
      <c r="U3955" s="28"/>
      <c r="V3955" s="28"/>
      <c r="W3955" s="28"/>
      <c r="Y3955" s="28"/>
    </row>
    <row r="3956" spans="16:25">
      <c r="P3956" s="33"/>
      <c r="Q3956" s="28"/>
      <c r="R3956" s="28"/>
      <c r="S3956" s="28"/>
      <c r="T3956" s="28"/>
      <c r="U3956" s="28"/>
      <c r="V3956" s="28"/>
      <c r="W3956" s="28"/>
      <c r="Y3956" s="28"/>
    </row>
    <row r="3957" spans="16:25">
      <c r="P3957" s="33"/>
      <c r="Q3957" s="28"/>
      <c r="R3957" s="28"/>
      <c r="S3957" s="28"/>
      <c r="T3957" s="28"/>
      <c r="U3957" s="28"/>
      <c r="V3957" s="28"/>
      <c r="W3957" s="28"/>
      <c r="Y3957" s="28"/>
    </row>
    <row r="3958" spans="16:25">
      <c r="P3958" s="33"/>
      <c r="Q3958" s="28"/>
      <c r="R3958" s="28"/>
      <c r="S3958" s="28"/>
      <c r="T3958" s="28"/>
      <c r="U3958" s="28"/>
      <c r="V3958" s="28"/>
      <c r="W3958" s="28"/>
      <c r="Y3958" s="28"/>
    </row>
    <row r="3959" spans="16:25">
      <c r="P3959" s="33"/>
      <c r="Q3959" s="28"/>
      <c r="R3959" s="28"/>
      <c r="S3959" s="28"/>
      <c r="T3959" s="28"/>
      <c r="U3959" s="28"/>
      <c r="V3959" s="28"/>
      <c r="W3959" s="28"/>
      <c r="Y3959" s="28"/>
    </row>
    <row r="3960" spans="16:25">
      <c r="P3960" s="33"/>
      <c r="Q3960" s="28"/>
      <c r="R3960" s="28"/>
      <c r="S3960" s="28"/>
      <c r="T3960" s="28"/>
      <c r="U3960" s="28"/>
      <c r="V3960" s="28"/>
      <c r="W3960" s="28"/>
      <c r="Y3960" s="28"/>
    </row>
    <row r="3961" spans="16:25">
      <c r="P3961" s="33"/>
      <c r="Q3961" s="28"/>
      <c r="R3961" s="28"/>
      <c r="S3961" s="28"/>
      <c r="T3961" s="28"/>
      <c r="U3961" s="28"/>
      <c r="V3961" s="28"/>
      <c r="W3961" s="28"/>
      <c r="Y3961" s="28"/>
    </row>
    <row r="3962" spans="16:25">
      <c r="P3962" s="33"/>
      <c r="Q3962" s="28"/>
      <c r="R3962" s="28"/>
      <c r="S3962" s="28"/>
      <c r="T3962" s="28"/>
      <c r="U3962" s="28"/>
      <c r="V3962" s="28"/>
      <c r="W3962" s="28"/>
      <c r="Y3962" s="28"/>
    </row>
    <row r="3963" spans="16:25">
      <c r="P3963" s="33"/>
      <c r="Q3963" s="28"/>
      <c r="R3963" s="28"/>
      <c r="S3963" s="28"/>
      <c r="T3963" s="28"/>
      <c r="U3963" s="28"/>
      <c r="V3963" s="28"/>
      <c r="W3963" s="28"/>
      <c r="Y3963" s="28"/>
    </row>
    <row r="3964" spans="16:25">
      <c r="P3964" s="33"/>
      <c r="Q3964" s="28"/>
      <c r="R3964" s="28"/>
      <c r="S3964" s="28"/>
      <c r="T3964" s="28"/>
      <c r="U3964" s="28"/>
      <c r="V3964" s="28"/>
      <c r="W3964" s="28"/>
      <c r="Y3964" s="28"/>
    </row>
    <row r="3965" spans="16:25">
      <c r="P3965" s="33"/>
      <c r="Q3965" s="28"/>
      <c r="R3965" s="28"/>
      <c r="S3965" s="28"/>
      <c r="T3965" s="28"/>
      <c r="U3965" s="28"/>
      <c r="V3965" s="28"/>
      <c r="W3965" s="28"/>
      <c r="Y3965" s="28"/>
    </row>
    <row r="3966" spans="16:25">
      <c r="P3966" s="33"/>
      <c r="Q3966" s="28"/>
      <c r="R3966" s="28"/>
      <c r="S3966" s="28"/>
      <c r="T3966" s="28"/>
      <c r="U3966" s="28"/>
      <c r="V3966" s="28"/>
      <c r="W3966" s="28"/>
      <c r="Y3966" s="28"/>
    </row>
    <row r="3967" spans="16:25">
      <c r="P3967" s="33"/>
      <c r="Q3967" s="28"/>
      <c r="R3967" s="28"/>
      <c r="S3967" s="28"/>
      <c r="T3967" s="28"/>
      <c r="U3967" s="28"/>
      <c r="V3967" s="28"/>
      <c r="W3967" s="28"/>
      <c r="Y3967" s="28"/>
    </row>
    <row r="3968" spans="16:25">
      <c r="P3968" s="33"/>
      <c r="Q3968" s="28"/>
      <c r="R3968" s="28"/>
      <c r="S3968" s="28"/>
      <c r="T3968" s="28"/>
      <c r="U3968" s="28"/>
      <c r="V3968" s="28"/>
      <c r="W3968" s="28"/>
      <c r="Y3968" s="28"/>
    </row>
    <row r="3969" spans="16:25">
      <c r="P3969" s="33"/>
      <c r="Q3969" s="28"/>
      <c r="R3969" s="28"/>
      <c r="S3969" s="28"/>
      <c r="T3969" s="28"/>
      <c r="U3969" s="28"/>
      <c r="V3969" s="28"/>
      <c r="W3969" s="28"/>
      <c r="Y3969" s="28"/>
    </row>
    <row r="3970" spans="16:25">
      <c r="P3970" s="33"/>
      <c r="Q3970" s="28"/>
      <c r="R3970" s="28"/>
      <c r="S3970" s="28"/>
      <c r="T3970" s="28"/>
      <c r="U3970" s="28"/>
      <c r="V3970" s="28"/>
      <c r="W3970" s="28"/>
      <c r="Y3970" s="28"/>
    </row>
    <row r="3971" spans="16:25">
      <c r="P3971" s="33"/>
      <c r="Q3971" s="28"/>
      <c r="R3971" s="28"/>
      <c r="S3971" s="28"/>
      <c r="T3971" s="28"/>
      <c r="U3971" s="28"/>
      <c r="V3971" s="28"/>
      <c r="W3971" s="28"/>
      <c r="Y3971" s="28"/>
    </row>
    <row r="3972" spans="16:25">
      <c r="P3972" s="33"/>
      <c r="Q3972" s="28"/>
      <c r="R3972" s="28"/>
      <c r="S3972" s="28"/>
      <c r="T3972" s="28"/>
      <c r="U3972" s="28"/>
      <c r="V3972" s="28"/>
      <c r="W3972" s="28"/>
      <c r="Y3972" s="28"/>
    </row>
    <row r="3973" spans="16:25">
      <c r="P3973" s="33"/>
      <c r="Q3973" s="28"/>
      <c r="R3973" s="28"/>
      <c r="S3973" s="28"/>
      <c r="T3973" s="28"/>
      <c r="U3973" s="28"/>
      <c r="V3973" s="28"/>
      <c r="W3973" s="28"/>
      <c r="Y3973" s="28"/>
    </row>
    <row r="3974" spans="16:25">
      <c r="P3974" s="33"/>
      <c r="Q3974" s="28"/>
      <c r="R3974" s="28"/>
      <c r="S3974" s="28"/>
      <c r="T3974" s="28"/>
      <c r="U3974" s="28"/>
      <c r="V3974" s="28"/>
      <c r="W3974" s="28"/>
      <c r="Y3974" s="28"/>
    </row>
    <row r="3975" spans="16:25">
      <c r="P3975" s="33"/>
      <c r="Q3975" s="28"/>
      <c r="R3975" s="28"/>
      <c r="S3975" s="28"/>
      <c r="T3975" s="28"/>
      <c r="U3975" s="28"/>
      <c r="V3975" s="28"/>
      <c r="W3975" s="28"/>
      <c r="Y3975" s="28"/>
    </row>
    <row r="3976" spans="16:25">
      <c r="P3976" s="33"/>
      <c r="Q3976" s="28"/>
      <c r="R3976" s="28"/>
      <c r="S3976" s="28"/>
      <c r="T3976" s="28"/>
      <c r="U3976" s="28"/>
      <c r="V3976" s="28"/>
      <c r="W3976" s="28"/>
      <c r="Y3976" s="28"/>
    </row>
    <row r="3977" spans="16:25">
      <c r="P3977" s="33"/>
      <c r="Q3977" s="28"/>
      <c r="R3977" s="28"/>
      <c r="S3977" s="28"/>
      <c r="T3977" s="28"/>
      <c r="U3977" s="28"/>
      <c r="V3977" s="28"/>
      <c r="W3977" s="28"/>
      <c r="Y3977" s="28"/>
    </row>
    <row r="3978" spans="16:25">
      <c r="P3978" s="33"/>
      <c r="Q3978" s="28"/>
      <c r="R3978" s="28"/>
      <c r="S3978" s="28"/>
      <c r="T3978" s="28"/>
      <c r="U3978" s="28"/>
      <c r="V3978" s="28"/>
      <c r="W3978" s="28"/>
      <c r="Y3978" s="28"/>
    </row>
    <row r="3979" spans="16:25">
      <c r="P3979" s="33"/>
      <c r="Q3979" s="28"/>
      <c r="R3979" s="28"/>
      <c r="S3979" s="28"/>
      <c r="T3979" s="28"/>
      <c r="U3979" s="28"/>
      <c r="V3979" s="28"/>
      <c r="W3979" s="28"/>
      <c r="Y3979" s="28"/>
    </row>
    <row r="3980" spans="16:25">
      <c r="P3980" s="33"/>
      <c r="Q3980" s="28"/>
      <c r="R3980" s="28"/>
      <c r="S3980" s="28"/>
      <c r="T3980" s="28"/>
      <c r="U3980" s="28"/>
      <c r="V3980" s="28"/>
      <c r="W3980" s="28"/>
      <c r="Y3980" s="28"/>
    </row>
    <row r="3981" spans="16:25">
      <c r="P3981" s="33"/>
      <c r="Q3981" s="28"/>
      <c r="R3981" s="28"/>
      <c r="S3981" s="28"/>
      <c r="T3981" s="28"/>
      <c r="U3981" s="28"/>
      <c r="V3981" s="28"/>
      <c r="W3981" s="28"/>
      <c r="Y3981" s="28"/>
    </row>
    <row r="3982" spans="16:25">
      <c r="P3982" s="33"/>
      <c r="Q3982" s="28"/>
      <c r="R3982" s="28"/>
      <c r="S3982" s="28"/>
      <c r="T3982" s="28"/>
      <c r="U3982" s="28"/>
      <c r="V3982" s="28"/>
      <c r="W3982" s="28"/>
      <c r="Y3982" s="28"/>
    </row>
    <row r="3983" spans="16:25">
      <c r="P3983" s="33"/>
      <c r="Q3983" s="28"/>
      <c r="R3983" s="28"/>
      <c r="S3983" s="28"/>
      <c r="T3983" s="28"/>
      <c r="U3983" s="28"/>
      <c r="V3983" s="28"/>
      <c r="W3983" s="28"/>
      <c r="Y3983" s="28"/>
    </row>
    <row r="3984" spans="16:25">
      <c r="P3984" s="33"/>
      <c r="Q3984" s="28"/>
      <c r="R3984" s="28"/>
      <c r="S3984" s="28"/>
      <c r="T3984" s="28"/>
      <c r="U3984" s="28"/>
      <c r="V3984" s="28"/>
      <c r="W3984" s="28"/>
      <c r="Y3984" s="28"/>
    </row>
    <row r="3985" spans="16:25">
      <c r="P3985" s="33"/>
      <c r="Q3985" s="28"/>
      <c r="R3985" s="28"/>
      <c r="S3985" s="28"/>
      <c r="T3985" s="28"/>
      <c r="U3985" s="28"/>
      <c r="V3985" s="28"/>
      <c r="W3985" s="28"/>
      <c r="Y3985" s="28"/>
    </row>
    <row r="3986" spans="16:25">
      <c r="P3986" s="33"/>
      <c r="Q3986" s="28"/>
      <c r="R3986" s="28"/>
      <c r="S3986" s="28"/>
      <c r="T3986" s="28"/>
      <c r="U3986" s="28"/>
      <c r="V3986" s="28"/>
      <c r="W3986" s="28"/>
      <c r="Y3986" s="28"/>
    </row>
    <row r="3987" spans="16:25">
      <c r="P3987" s="33"/>
      <c r="Q3987" s="28"/>
      <c r="R3987" s="28"/>
      <c r="S3987" s="28"/>
      <c r="T3987" s="28"/>
      <c r="U3987" s="28"/>
      <c r="V3987" s="28"/>
      <c r="W3987" s="28"/>
      <c r="Y3987" s="28"/>
    </row>
    <row r="3988" spans="16:25">
      <c r="P3988" s="33"/>
      <c r="Q3988" s="28"/>
      <c r="R3988" s="28"/>
      <c r="S3988" s="28"/>
      <c r="T3988" s="28"/>
      <c r="U3988" s="28"/>
      <c r="V3988" s="28"/>
      <c r="W3988" s="28"/>
      <c r="Y3988" s="28"/>
    </row>
    <row r="3989" spans="16:25">
      <c r="P3989" s="33"/>
      <c r="Q3989" s="28"/>
      <c r="R3989" s="28"/>
      <c r="S3989" s="28"/>
      <c r="T3989" s="28"/>
      <c r="U3989" s="28"/>
      <c r="V3989" s="28"/>
      <c r="W3989" s="28"/>
      <c r="Y3989" s="28"/>
    </row>
    <row r="3990" spans="16:25">
      <c r="P3990" s="33"/>
      <c r="Q3990" s="28"/>
      <c r="R3990" s="28"/>
      <c r="S3990" s="28"/>
      <c r="T3990" s="28"/>
      <c r="U3990" s="28"/>
      <c r="V3990" s="28"/>
      <c r="W3990" s="28"/>
      <c r="Y3990" s="28"/>
    </row>
    <row r="3991" spans="16:25">
      <c r="P3991" s="33"/>
      <c r="Q3991" s="28"/>
      <c r="R3991" s="28"/>
      <c r="S3991" s="28"/>
      <c r="T3991" s="28"/>
      <c r="U3991" s="28"/>
      <c r="V3991" s="28"/>
      <c r="W3991" s="28"/>
      <c r="Y3991" s="28"/>
    </row>
    <row r="3992" spans="16:25">
      <c r="P3992" s="33"/>
      <c r="Q3992" s="28"/>
      <c r="R3992" s="28"/>
      <c r="S3992" s="28"/>
      <c r="T3992" s="28"/>
      <c r="U3992" s="28"/>
      <c r="V3992" s="28"/>
      <c r="W3992" s="28"/>
      <c r="Y3992" s="28"/>
    </row>
    <row r="3993" spans="16:25">
      <c r="P3993" s="33"/>
      <c r="Q3993" s="28"/>
      <c r="R3993" s="28"/>
      <c r="S3993" s="28"/>
      <c r="T3993" s="28"/>
      <c r="U3993" s="28"/>
      <c r="V3993" s="28"/>
      <c r="W3993" s="28"/>
      <c r="Y3993" s="28"/>
    </row>
    <row r="3994" spans="16:25">
      <c r="P3994" s="33"/>
      <c r="Q3994" s="28"/>
      <c r="R3994" s="28"/>
      <c r="S3994" s="28"/>
      <c r="T3994" s="28"/>
      <c r="U3994" s="28"/>
      <c r="V3994" s="28"/>
      <c r="W3994" s="28"/>
      <c r="Y3994" s="28"/>
    </row>
    <row r="3995" spans="16:25">
      <c r="P3995" s="33"/>
      <c r="Q3995" s="28"/>
      <c r="R3995" s="28"/>
      <c r="S3995" s="28"/>
      <c r="T3995" s="28"/>
      <c r="U3995" s="28"/>
      <c r="V3995" s="28"/>
      <c r="W3995" s="28"/>
      <c r="Y3995" s="28"/>
    </row>
    <row r="3996" spans="16:25">
      <c r="P3996" s="33"/>
      <c r="Q3996" s="28"/>
      <c r="R3996" s="28"/>
      <c r="S3996" s="28"/>
      <c r="T3996" s="28"/>
      <c r="U3996" s="28"/>
      <c r="V3996" s="28"/>
      <c r="W3996" s="28"/>
      <c r="Y3996" s="28"/>
    </row>
    <row r="3997" spans="16:25">
      <c r="P3997" s="33"/>
      <c r="Q3997" s="28"/>
      <c r="R3997" s="28"/>
      <c r="S3997" s="28"/>
      <c r="T3997" s="28"/>
      <c r="U3997" s="28"/>
      <c r="V3997" s="28"/>
      <c r="W3997" s="28"/>
      <c r="Y3997" s="28"/>
    </row>
    <row r="3998" spans="16:25">
      <c r="P3998" s="33"/>
      <c r="Q3998" s="28"/>
      <c r="R3998" s="28"/>
      <c r="S3998" s="28"/>
      <c r="T3998" s="28"/>
      <c r="U3998" s="28"/>
      <c r="V3998" s="28"/>
      <c r="W3998" s="28"/>
      <c r="Y3998" s="28"/>
    </row>
    <row r="3999" spans="16:25">
      <c r="P3999" s="33"/>
      <c r="Q3999" s="28"/>
      <c r="R3999" s="28"/>
      <c r="S3999" s="28"/>
      <c r="T3999" s="28"/>
      <c r="U3999" s="28"/>
      <c r="V3999" s="28"/>
      <c r="W3999" s="28"/>
      <c r="Y3999" s="28"/>
    </row>
    <row r="4000" spans="16:25">
      <c r="P4000" s="33"/>
      <c r="Q4000" s="28"/>
      <c r="R4000" s="28"/>
      <c r="S4000" s="28"/>
      <c r="T4000" s="28"/>
      <c r="U4000" s="28"/>
      <c r="V4000" s="28"/>
      <c r="W4000" s="28"/>
      <c r="Y4000" s="28"/>
    </row>
    <row r="4001" spans="16:25">
      <c r="P4001" s="33"/>
      <c r="Q4001" s="28"/>
      <c r="R4001" s="28"/>
      <c r="S4001" s="28"/>
      <c r="T4001" s="28"/>
      <c r="U4001" s="28"/>
      <c r="V4001" s="28"/>
      <c r="W4001" s="28"/>
      <c r="Y4001" s="28"/>
    </row>
    <row r="4002" spans="16:25">
      <c r="P4002" s="33"/>
      <c r="Q4002" s="28"/>
      <c r="R4002" s="28"/>
      <c r="S4002" s="28"/>
      <c r="T4002" s="28"/>
      <c r="U4002" s="28"/>
      <c r="V4002" s="28"/>
      <c r="W4002" s="28"/>
      <c r="Y4002" s="28"/>
    </row>
    <row r="4003" spans="16:25">
      <c r="P4003" s="33"/>
      <c r="Q4003" s="28"/>
      <c r="R4003" s="28"/>
      <c r="S4003" s="28"/>
      <c r="T4003" s="28"/>
      <c r="U4003" s="28"/>
      <c r="V4003" s="28"/>
      <c r="W4003" s="28"/>
      <c r="Y4003" s="28"/>
    </row>
    <row r="4004" spans="16:25">
      <c r="P4004" s="33"/>
      <c r="Q4004" s="28"/>
      <c r="R4004" s="28"/>
      <c r="S4004" s="28"/>
      <c r="T4004" s="28"/>
      <c r="U4004" s="28"/>
      <c r="V4004" s="28"/>
      <c r="W4004" s="28"/>
      <c r="Y4004" s="28"/>
    </row>
    <row r="4005" spans="16:25">
      <c r="P4005" s="33"/>
      <c r="Q4005" s="28"/>
      <c r="R4005" s="28"/>
      <c r="S4005" s="28"/>
      <c r="T4005" s="28"/>
      <c r="U4005" s="28"/>
      <c r="V4005" s="28"/>
      <c r="W4005" s="28"/>
      <c r="Y4005" s="28"/>
    </row>
    <row r="4006" spans="16:25">
      <c r="P4006" s="33"/>
      <c r="Q4006" s="28"/>
      <c r="R4006" s="28"/>
      <c r="S4006" s="28"/>
      <c r="T4006" s="28"/>
      <c r="U4006" s="28"/>
      <c r="V4006" s="28"/>
      <c r="W4006" s="28"/>
      <c r="Y4006" s="28"/>
    </row>
    <row r="4007" spans="16:25">
      <c r="P4007" s="33"/>
      <c r="Q4007" s="28"/>
      <c r="R4007" s="28"/>
      <c r="S4007" s="28"/>
      <c r="T4007" s="28"/>
      <c r="U4007" s="28"/>
      <c r="V4007" s="28"/>
      <c r="W4007" s="28"/>
      <c r="Y4007" s="28"/>
    </row>
    <row r="4008" spans="16:25">
      <c r="P4008" s="33"/>
      <c r="Q4008" s="28"/>
      <c r="R4008" s="28"/>
      <c r="S4008" s="28"/>
      <c r="T4008" s="28"/>
      <c r="U4008" s="28"/>
      <c r="V4008" s="28"/>
      <c r="W4008" s="28"/>
      <c r="Y4008" s="28"/>
    </row>
    <row r="4009" spans="16:25">
      <c r="P4009" s="33"/>
      <c r="Q4009" s="28"/>
      <c r="R4009" s="28"/>
      <c r="S4009" s="28"/>
      <c r="T4009" s="28"/>
      <c r="U4009" s="28"/>
      <c r="V4009" s="28"/>
      <c r="W4009" s="28"/>
      <c r="Y4009" s="28"/>
    </row>
    <row r="4010" spans="16:25">
      <c r="P4010" s="33"/>
      <c r="Q4010" s="28"/>
      <c r="R4010" s="28"/>
      <c r="S4010" s="28"/>
      <c r="T4010" s="28"/>
      <c r="U4010" s="28"/>
      <c r="V4010" s="28"/>
      <c r="W4010" s="28"/>
      <c r="Y4010" s="28"/>
    </row>
    <row r="4011" spans="16:25">
      <c r="P4011" s="33"/>
      <c r="Q4011" s="28"/>
      <c r="R4011" s="28"/>
      <c r="S4011" s="28"/>
      <c r="T4011" s="28"/>
      <c r="U4011" s="28"/>
      <c r="V4011" s="28"/>
      <c r="W4011" s="28"/>
      <c r="Y4011" s="28"/>
    </row>
    <row r="4012" spans="16:25">
      <c r="P4012" s="33"/>
      <c r="Q4012" s="28"/>
      <c r="R4012" s="28"/>
      <c r="S4012" s="28"/>
      <c r="T4012" s="28"/>
      <c r="U4012" s="28"/>
      <c r="V4012" s="28"/>
      <c r="W4012" s="28"/>
      <c r="Y4012" s="28"/>
    </row>
    <row r="4013" spans="16:25">
      <c r="P4013" s="33"/>
      <c r="Q4013" s="28"/>
      <c r="R4013" s="28"/>
      <c r="S4013" s="28"/>
      <c r="T4013" s="28"/>
      <c r="U4013" s="28"/>
      <c r="V4013" s="28"/>
      <c r="W4013" s="28"/>
      <c r="Y4013" s="28"/>
    </row>
    <row r="4014" spans="16:25">
      <c r="P4014" s="33"/>
      <c r="Q4014" s="28"/>
      <c r="R4014" s="28"/>
      <c r="S4014" s="28"/>
      <c r="T4014" s="28"/>
      <c r="U4014" s="28"/>
      <c r="V4014" s="28"/>
      <c r="W4014" s="28"/>
      <c r="Y4014" s="28"/>
    </row>
    <row r="4015" spans="16:25">
      <c r="P4015" s="33"/>
      <c r="Q4015" s="28"/>
      <c r="R4015" s="28"/>
      <c r="S4015" s="28"/>
      <c r="T4015" s="28"/>
      <c r="U4015" s="28"/>
      <c r="V4015" s="28"/>
      <c r="W4015" s="28"/>
      <c r="Y4015" s="28"/>
    </row>
    <row r="4016" spans="16:25">
      <c r="P4016" s="33"/>
      <c r="Q4016" s="28"/>
      <c r="R4016" s="28"/>
      <c r="S4016" s="28"/>
      <c r="T4016" s="28"/>
      <c r="U4016" s="28"/>
      <c r="V4016" s="28"/>
      <c r="W4016" s="28"/>
      <c r="Y4016" s="28"/>
    </row>
    <row r="4017" spans="16:25">
      <c r="P4017" s="33"/>
      <c r="Q4017" s="28"/>
      <c r="R4017" s="28"/>
      <c r="S4017" s="28"/>
      <c r="T4017" s="28"/>
      <c r="U4017" s="28"/>
      <c r="V4017" s="28"/>
      <c r="W4017" s="28"/>
      <c r="Y4017" s="28"/>
    </row>
    <row r="4018" spans="16:25">
      <c r="P4018" s="33"/>
      <c r="Q4018" s="28"/>
      <c r="R4018" s="28"/>
      <c r="S4018" s="28"/>
      <c r="T4018" s="28"/>
      <c r="U4018" s="28"/>
      <c r="V4018" s="28"/>
      <c r="W4018" s="28"/>
      <c r="Y4018" s="28"/>
    </row>
    <row r="4019" spans="16:25">
      <c r="P4019" s="33"/>
      <c r="Q4019" s="28"/>
      <c r="R4019" s="28"/>
      <c r="S4019" s="28"/>
      <c r="T4019" s="28"/>
      <c r="U4019" s="28"/>
      <c r="V4019" s="28"/>
      <c r="W4019" s="28"/>
      <c r="Y4019" s="28"/>
    </row>
    <row r="4020" spans="16:25">
      <c r="P4020" s="33"/>
      <c r="Q4020" s="28"/>
      <c r="R4020" s="28"/>
      <c r="S4020" s="28"/>
      <c r="T4020" s="28"/>
      <c r="U4020" s="28"/>
      <c r="V4020" s="28"/>
      <c r="W4020" s="28"/>
      <c r="Y4020" s="28"/>
    </row>
    <row r="4021" spans="16:25">
      <c r="P4021" s="33"/>
      <c r="Q4021" s="28"/>
      <c r="R4021" s="28"/>
      <c r="S4021" s="28"/>
      <c r="T4021" s="28"/>
      <c r="U4021" s="28"/>
      <c r="V4021" s="28"/>
      <c r="W4021" s="28"/>
      <c r="Y4021" s="28"/>
    </row>
    <row r="4022" spans="16:25">
      <c r="P4022" s="33"/>
      <c r="Q4022" s="28"/>
      <c r="R4022" s="28"/>
      <c r="S4022" s="28"/>
      <c r="T4022" s="28"/>
      <c r="U4022" s="28"/>
      <c r="V4022" s="28"/>
      <c r="W4022" s="28"/>
      <c r="Y4022" s="28"/>
    </row>
    <row r="4023" spans="16:25">
      <c r="P4023" s="33"/>
      <c r="Q4023" s="28"/>
      <c r="R4023" s="28"/>
      <c r="S4023" s="28"/>
      <c r="T4023" s="28"/>
      <c r="U4023" s="28"/>
      <c r="V4023" s="28"/>
      <c r="W4023" s="28"/>
      <c r="Y4023" s="28"/>
    </row>
    <row r="4024" spans="16:25">
      <c r="P4024" s="33"/>
      <c r="Q4024" s="28"/>
      <c r="R4024" s="28"/>
      <c r="S4024" s="28"/>
      <c r="T4024" s="28"/>
      <c r="U4024" s="28"/>
      <c r="V4024" s="28"/>
      <c r="W4024" s="28"/>
      <c r="Y4024" s="28"/>
    </row>
    <row r="4025" spans="16:25">
      <c r="P4025" s="33"/>
      <c r="Q4025" s="28"/>
      <c r="R4025" s="28"/>
      <c r="S4025" s="28"/>
      <c r="T4025" s="28"/>
      <c r="U4025" s="28"/>
      <c r="V4025" s="28"/>
      <c r="W4025" s="28"/>
      <c r="Y4025" s="28"/>
    </row>
    <row r="4026" spans="16:25">
      <c r="P4026" s="33"/>
      <c r="Q4026" s="28"/>
      <c r="R4026" s="28"/>
      <c r="S4026" s="28"/>
      <c r="T4026" s="28"/>
      <c r="U4026" s="28"/>
      <c r="V4026" s="28"/>
      <c r="W4026" s="28"/>
      <c r="Y4026" s="28"/>
    </row>
    <row r="4027" spans="16:25">
      <c r="P4027" s="33"/>
      <c r="Q4027" s="28"/>
      <c r="R4027" s="28"/>
      <c r="S4027" s="28"/>
      <c r="T4027" s="28"/>
      <c r="U4027" s="28"/>
      <c r="V4027" s="28"/>
      <c r="W4027" s="28"/>
      <c r="Y4027" s="28"/>
    </row>
    <row r="4028" spans="16:25">
      <c r="P4028" s="33"/>
      <c r="Q4028" s="28"/>
      <c r="R4028" s="28"/>
      <c r="S4028" s="28"/>
      <c r="T4028" s="28"/>
      <c r="U4028" s="28"/>
      <c r="V4028" s="28"/>
      <c r="W4028" s="28"/>
      <c r="Y4028" s="28"/>
    </row>
    <row r="4029" spans="16:25">
      <c r="P4029" s="33"/>
      <c r="Q4029" s="28"/>
      <c r="R4029" s="28"/>
      <c r="S4029" s="28"/>
      <c r="T4029" s="28"/>
      <c r="U4029" s="28"/>
      <c r="V4029" s="28"/>
      <c r="W4029" s="28"/>
      <c r="Y4029" s="28"/>
    </row>
    <row r="4030" spans="16:25">
      <c r="P4030" s="33"/>
      <c r="Q4030" s="28"/>
      <c r="R4030" s="28"/>
      <c r="S4030" s="28"/>
      <c r="T4030" s="28"/>
      <c r="U4030" s="28"/>
      <c r="V4030" s="28"/>
      <c r="W4030" s="28"/>
      <c r="Y4030" s="28"/>
    </row>
    <row r="4031" spans="16:25">
      <c r="P4031" s="33"/>
      <c r="Q4031" s="28"/>
      <c r="R4031" s="28"/>
      <c r="S4031" s="28"/>
      <c r="T4031" s="28"/>
      <c r="U4031" s="28"/>
      <c r="V4031" s="28"/>
      <c r="W4031" s="28"/>
      <c r="Y4031" s="28"/>
    </row>
    <row r="4032" spans="16:25">
      <c r="P4032" s="33"/>
      <c r="Q4032" s="28"/>
      <c r="R4032" s="28"/>
      <c r="S4032" s="28"/>
      <c r="T4032" s="28"/>
      <c r="U4032" s="28"/>
      <c r="V4032" s="28"/>
      <c r="W4032" s="28"/>
      <c r="Y4032" s="28"/>
    </row>
    <row r="4033" spans="16:25">
      <c r="P4033" s="33"/>
      <c r="Q4033" s="28"/>
      <c r="R4033" s="28"/>
      <c r="S4033" s="28"/>
      <c r="T4033" s="28"/>
      <c r="U4033" s="28"/>
      <c r="V4033" s="28"/>
      <c r="W4033" s="28"/>
      <c r="Y4033" s="28"/>
    </row>
    <row r="4034" spans="16:25">
      <c r="P4034" s="33"/>
      <c r="Q4034" s="28"/>
      <c r="R4034" s="28"/>
      <c r="S4034" s="28"/>
      <c r="T4034" s="28"/>
      <c r="U4034" s="28"/>
      <c r="V4034" s="28"/>
      <c r="W4034" s="28"/>
      <c r="Y4034" s="28"/>
    </row>
    <row r="4035" spans="16:25">
      <c r="P4035" s="33"/>
      <c r="Q4035" s="28"/>
      <c r="R4035" s="28"/>
      <c r="S4035" s="28"/>
      <c r="T4035" s="28"/>
      <c r="U4035" s="28"/>
      <c r="V4035" s="28"/>
      <c r="W4035" s="28"/>
      <c r="Y4035" s="28"/>
    </row>
    <row r="4036" spans="16:25">
      <c r="P4036" s="33"/>
      <c r="Q4036" s="28"/>
      <c r="R4036" s="28"/>
      <c r="S4036" s="28"/>
      <c r="T4036" s="28"/>
      <c r="U4036" s="28"/>
      <c r="V4036" s="28"/>
      <c r="W4036" s="28"/>
      <c r="Y4036" s="28"/>
    </row>
    <row r="4037" spans="16:25">
      <c r="P4037" s="33"/>
      <c r="Q4037" s="28"/>
      <c r="R4037" s="28"/>
      <c r="S4037" s="28"/>
      <c r="T4037" s="28"/>
      <c r="U4037" s="28"/>
      <c r="V4037" s="28"/>
      <c r="W4037" s="28"/>
      <c r="Y4037" s="28"/>
    </row>
    <row r="4038" spans="16:25">
      <c r="P4038" s="33"/>
      <c r="Q4038" s="28"/>
      <c r="R4038" s="28"/>
      <c r="S4038" s="28"/>
      <c r="T4038" s="28"/>
      <c r="U4038" s="28"/>
      <c r="V4038" s="28"/>
      <c r="W4038" s="28"/>
      <c r="Y4038" s="28"/>
    </row>
    <row r="4039" spans="16:25">
      <c r="P4039" s="33"/>
      <c r="Q4039" s="28"/>
      <c r="R4039" s="28"/>
      <c r="S4039" s="28"/>
      <c r="T4039" s="28"/>
      <c r="U4039" s="28"/>
      <c r="V4039" s="28"/>
      <c r="W4039" s="28"/>
      <c r="Y4039" s="28"/>
    </row>
    <row r="4040" spans="16:25">
      <c r="P4040" s="33"/>
      <c r="Q4040" s="28"/>
      <c r="R4040" s="28"/>
      <c r="S4040" s="28"/>
      <c r="T4040" s="28"/>
      <c r="U4040" s="28"/>
      <c r="V4040" s="28"/>
      <c r="W4040" s="28"/>
      <c r="Y4040" s="28"/>
    </row>
    <row r="4041" spans="16:25">
      <c r="P4041" s="33"/>
      <c r="Q4041" s="28"/>
      <c r="R4041" s="28"/>
      <c r="S4041" s="28"/>
      <c r="T4041" s="28"/>
      <c r="U4041" s="28"/>
      <c r="V4041" s="28"/>
      <c r="W4041" s="28"/>
      <c r="Y4041" s="28"/>
    </row>
    <row r="4042" spans="16:25">
      <c r="P4042" s="33"/>
      <c r="Q4042" s="28"/>
      <c r="R4042" s="28"/>
      <c r="S4042" s="28"/>
      <c r="T4042" s="28"/>
      <c r="U4042" s="28"/>
      <c r="V4042" s="28"/>
      <c r="W4042" s="28"/>
      <c r="Y4042" s="28"/>
    </row>
    <row r="4043" spans="16:25">
      <c r="P4043" s="33"/>
      <c r="Q4043" s="28"/>
      <c r="R4043" s="28"/>
      <c r="S4043" s="28"/>
      <c r="T4043" s="28"/>
      <c r="U4043" s="28"/>
      <c r="V4043" s="28"/>
      <c r="W4043" s="28"/>
      <c r="Y4043" s="28"/>
    </row>
    <row r="4044" spans="16:25">
      <c r="P4044" s="33"/>
      <c r="Q4044" s="28"/>
      <c r="R4044" s="28"/>
      <c r="S4044" s="28"/>
      <c r="T4044" s="28"/>
      <c r="U4044" s="28"/>
      <c r="V4044" s="28"/>
      <c r="W4044" s="28"/>
      <c r="Y4044" s="28"/>
    </row>
    <row r="4045" spans="16:25">
      <c r="P4045" s="33"/>
      <c r="Q4045" s="28"/>
      <c r="R4045" s="28"/>
      <c r="S4045" s="28"/>
      <c r="T4045" s="28"/>
      <c r="U4045" s="28"/>
      <c r="V4045" s="28"/>
      <c r="W4045" s="28"/>
      <c r="Y4045" s="28"/>
    </row>
    <row r="4046" spans="16:25">
      <c r="P4046" s="33"/>
      <c r="Q4046" s="28"/>
      <c r="R4046" s="28"/>
      <c r="S4046" s="28"/>
      <c r="T4046" s="28"/>
      <c r="U4046" s="28"/>
      <c r="V4046" s="28"/>
      <c r="W4046" s="28"/>
      <c r="Y4046" s="28"/>
    </row>
    <row r="4047" spans="16:25">
      <c r="P4047" s="33"/>
      <c r="Q4047" s="28"/>
      <c r="R4047" s="28"/>
      <c r="S4047" s="28"/>
      <c r="T4047" s="28"/>
      <c r="U4047" s="28"/>
      <c r="V4047" s="28"/>
      <c r="W4047" s="28"/>
      <c r="Y4047" s="28"/>
    </row>
    <row r="4048" spans="16:25">
      <c r="P4048" s="33"/>
      <c r="Q4048" s="28"/>
      <c r="R4048" s="28"/>
      <c r="S4048" s="28"/>
      <c r="T4048" s="28"/>
      <c r="U4048" s="28"/>
      <c r="V4048" s="28"/>
      <c r="W4048" s="28"/>
      <c r="Y4048" s="28"/>
    </row>
    <row r="4049" spans="16:25">
      <c r="P4049" s="33"/>
      <c r="Q4049" s="28"/>
      <c r="R4049" s="28"/>
      <c r="S4049" s="28"/>
      <c r="T4049" s="28"/>
      <c r="U4049" s="28"/>
      <c r="V4049" s="28"/>
      <c r="W4049" s="28"/>
      <c r="Y4049" s="28"/>
    </row>
    <row r="4050" spans="16:25">
      <c r="P4050" s="33"/>
      <c r="Q4050" s="28"/>
      <c r="R4050" s="28"/>
      <c r="S4050" s="28"/>
      <c r="T4050" s="28"/>
      <c r="U4050" s="28"/>
      <c r="V4050" s="28"/>
      <c r="W4050" s="28"/>
      <c r="Y4050" s="28"/>
    </row>
    <row r="4051" spans="16:25">
      <c r="P4051" s="33"/>
      <c r="Q4051" s="28"/>
      <c r="R4051" s="28"/>
      <c r="S4051" s="28"/>
      <c r="T4051" s="28"/>
      <c r="U4051" s="28"/>
      <c r="V4051" s="28"/>
      <c r="W4051" s="28"/>
      <c r="Y4051" s="28"/>
    </row>
    <row r="4052" spans="16:25">
      <c r="P4052" s="33"/>
      <c r="Q4052" s="28"/>
      <c r="R4052" s="28"/>
      <c r="S4052" s="28"/>
      <c r="T4052" s="28"/>
      <c r="U4052" s="28"/>
      <c r="V4052" s="28"/>
      <c r="W4052" s="28"/>
      <c r="Y4052" s="28"/>
    </row>
    <row r="4053" spans="16:25">
      <c r="P4053" s="33"/>
      <c r="Q4053" s="28"/>
      <c r="R4053" s="28"/>
      <c r="S4053" s="28"/>
      <c r="T4053" s="28"/>
      <c r="U4053" s="28"/>
      <c r="V4053" s="28"/>
      <c r="W4053" s="28"/>
      <c r="Y4053" s="28"/>
    </row>
    <row r="4054" spans="16:25">
      <c r="P4054" s="33"/>
      <c r="Q4054" s="28"/>
      <c r="R4054" s="28"/>
      <c r="S4054" s="28"/>
      <c r="T4054" s="28"/>
      <c r="U4054" s="28"/>
      <c r="V4054" s="28"/>
      <c r="W4054" s="28"/>
      <c r="Y4054" s="28"/>
    </row>
    <row r="4055" spans="16:25">
      <c r="P4055" s="33"/>
      <c r="Q4055" s="28"/>
      <c r="R4055" s="28"/>
      <c r="S4055" s="28"/>
      <c r="T4055" s="28"/>
      <c r="U4055" s="28"/>
      <c r="V4055" s="28"/>
      <c r="W4055" s="28"/>
      <c r="Y4055" s="28"/>
    </row>
    <row r="4056" spans="16:25">
      <c r="P4056" s="33"/>
      <c r="Q4056" s="28"/>
      <c r="R4056" s="28"/>
      <c r="S4056" s="28"/>
      <c r="T4056" s="28"/>
      <c r="U4056" s="28"/>
      <c r="V4056" s="28"/>
      <c r="W4056" s="28"/>
      <c r="Y4056" s="28"/>
    </row>
    <row r="4057" spans="16:25">
      <c r="P4057" s="33"/>
      <c r="Q4057" s="28"/>
      <c r="R4057" s="28"/>
      <c r="S4057" s="28"/>
      <c r="T4057" s="28"/>
      <c r="U4057" s="28"/>
      <c r="V4057" s="28"/>
      <c r="W4057" s="28"/>
      <c r="Y4057" s="28"/>
    </row>
    <row r="4058" spans="16:25">
      <c r="P4058" s="33"/>
      <c r="Q4058" s="28"/>
      <c r="R4058" s="28"/>
      <c r="S4058" s="28"/>
      <c r="T4058" s="28"/>
      <c r="U4058" s="28"/>
      <c r="V4058" s="28"/>
      <c r="W4058" s="28"/>
      <c r="Y4058" s="28"/>
    </row>
    <row r="4059" spans="16:25">
      <c r="P4059" s="33"/>
      <c r="Q4059" s="28"/>
      <c r="R4059" s="28"/>
      <c r="S4059" s="28"/>
      <c r="T4059" s="28"/>
      <c r="U4059" s="28"/>
      <c r="V4059" s="28"/>
      <c r="W4059" s="28"/>
      <c r="Y4059" s="28"/>
    </row>
    <row r="4060" spans="16:25">
      <c r="P4060" s="33"/>
      <c r="Q4060" s="28"/>
      <c r="R4060" s="28"/>
      <c r="S4060" s="28"/>
      <c r="T4060" s="28"/>
      <c r="U4060" s="28"/>
      <c r="V4060" s="28"/>
      <c r="W4060" s="28"/>
      <c r="Y4060" s="28"/>
    </row>
    <row r="4061" spans="16:25">
      <c r="P4061" s="33"/>
      <c r="Q4061" s="28"/>
      <c r="R4061" s="28"/>
      <c r="S4061" s="28"/>
      <c r="T4061" s="28"/>
      <c r="U4061" s="28"/>
      <c r="V4061" s="28"/>
      <c r="W4061" s="28"/>
      <c r="Y4061" s="28"/>
    </row>
    <row r="4062" spans="16:25">
      <c r="P4062" s="33"/>
      <c r="Q4062" s="28"/>
      <c r="R4062" s="28"/>
      <c r="S4062" s="28"/>
      <c r="T4062" s="28"/>
      <c r="U4062" s="28"/>
      <c r="V4062" s="28"/>
      <c r="W4062" s="28"/>
      <c r="Y4062" s="28"/>
    </row>
    <row r="4063" spans="16:25">
      <c r="P4063" s="33"/>
      <c r="Q4063" s="28"/>
      <c r="R4063" s="28"/>
      <c r="S4063" s="28"/>
      <c r="T4063" s="28"/>
      <c r="U4063" s="28"/>
      <c r="V4063" s="28"/>
      <c r="W4063" s="28"/>
      <c r="Y4063" s="28"/>
    </row>
    <row r="4064" spans="16:25">
      <c r="P4064" s="33"/>
      <c r="Q4064" s="28"/>
      <c r="R4064" s="28"/>
      <c r="S4064" s="28"/>
      <c r="T4064" s="28"/>
      <c r="U4064" s="28"/>
      <c r="V4064" s="28"/>
      <c r="W4064" s="28"/>
      <c r="Y4064" s="28"/>
    </row>
    <row r="4065" spans="16:25">
      <c r="P4065" s="33"/>
      <c r="Q4065" s="28"/>
      <c r="R4065" s="28"/>
      <c r="S4065" s="28"/>
      <c r="T4065" s="28"/>
      <c r="U4065" s="28"/>
      <c r="V4065" s="28"/>
      <c r="W4065" s="28"/>
      <c r="Y4065" s="28"/>
    </row>
    <row r="4066" spans="16:25">
      <c r="P4066" s="33"/>
      <c r="Q4066" s="28"/>
      <c r="R4066" s="28"/>
      <c r="S4066" s="28"/>
      <c r="T4066" s="28"/>
      <c r="U4066" s="28"/>
      <c r="V4066" s="28"/>
      <c r="W4066" s="28"/>
      <c r="Y4066" s="28"/>
    </row>
    <row r="4067" spans="16:25">
      <c r="P4067" s="33"/>
      <c r="Q4067" s="28"/>
      <c r="R4067" s="28"/>
      <c r="S4067" s="28"/>
      <c r="T4067" s="28"/>
      <c r="U4067" s="28"/>
      <c r="V4067" s="28"/>
      <c r="W4067" s="28"/>
      <c r="Y4067" s="28"/>
    </row>
    <row r="4068" spans="16:25">
      <c r="P4068" s="33"/>
      <c r="Q4068" s="28"/>
      <c r="R4068" s="28"/>
      <c r="S4068" s="28"/>
      <c r="T4068" s="28"/>
      <c r="U4068" s="28"/>
      <c r="V4068" s="28"/>
      <c r="W4068" s="28"/>
      <c r="Y4068" s="28"/>
    </row>
    <row r="4069" spans="16:25">
      <c r="P4069" s="33"/>
      <c r="Q4069" s="28"/>
      <c r="R4069" s="28"/>
      <c r="S4069" s="28"/>
      <c r="T4069" s="28"/>
      <c r="U4069" s="28"/>
      <c r="V4069" s="28"/>
      <c r="W4069" s="28"/>
      <c r="Y4069" s="28"/>
    </row>
    <row r="4070" spans="16:25">
      <c r="P4070" s="33"/>
      <c r="Q4070" s="28"/>
      <c r="R4070" s="28"/>
      <c r="S4070" s="28"/>
      <c r="T4070" s="28"/>
      <c r="U4070" s="28"/>
      <c r="V4070" s="28"/>
      <c r="W4070" s="28"/>
      <c r="Y4070" s="28"/>
    </row>
    <row r="4071" spans="16:25">
      <c r="P4071" s="33"/>
      <c r="Q4071" s="28"/>
      <c r="R4071" s="28"/>
      <c r="S4071" s="28"/>
      <c r="T4071" s="28"/>
      <c r="U4071" s="28"/>
      <c r="V4071" s="28"/>
      <c r="W4071" s="28"/>
      <c r="Y4071" s="28"/>
    </row>
    <row r="4072" spans="16:25">
      <c r="P4072" s="33"/>
      <c r="Q4072" s="28"/>
      <c r="R4072" s="28"/>
      <c r="S4072" s="28"/>
      <c r="T4072" s="28"/>
      <c r="U4072" s="28"/>
      <c r="V4072" s="28"/>
      <c r="W4072" s="28"/>
      <c r="Y4072" s="28"/>
    </row>
    <row r="4073" spans="16:25">
      <c r="P4073" s="33"/>
      <c r="Q4073" s="28"/>
      <c r="R4073" s="28"/>
      <c r="S4073" s="28"/>
      <c r="T4073" s="28"/>
      <c r="U4073" s="28"/>
      <c r="V4073" s="28"/>
      <c r="W4073" s="28"/>
      <c r="Y4073" s="28"/>
    </row>
    <row r="4074" spans="16:25">
      <c r="P4074" s="33"/>
      <c r="Q4074" s="28"/>
      <c r="R4074" s="28"/>
      <c r="S4074" s="28"/>
      <c r="T4074" s="28"/>
      <c r="U4074" s="28"/>
      <c r="V4074" s="28"/>
      <c r="W4074" s="28"/>
      <c r="Y4074" s="28"/>
    </row>
    <row r="4075" spans="16:25">
      <c r="P4075" s="33"/>
      <c r="Q4075" s="28"/>
      <c r="R4075" s="28"/>
      <c r="S4075" s="28"/>
      <c r="T4075" s="28"/>
      <c r="U4075" s="28"/>
      <c r="V4075" s="28"/>
      <c r="W4075" s="28"/>
      <c r="Y4075" s="28"/>
    </row>
    <row r="4076" spans="16:25">
      <c r="P4076" s="33"/>
      <c r="Q4076" s="28"/>
      <c r="R4076" s="28"/>
      <c r="S4076" s="28"/>
      <c r="T4076" s="28"/>
      <c r="U4076" s="28"/>
      <c r="V4076" s="28"/>
      <c r="W4076" s="28"/>
      <c r="Y4076" s="28"/>
    </row>
    <row r="4077" spans="16:25">
      <c r="P4077" s="33"/>
      <c r="Q4077" s="28"/>
      <c r="R4077" s="28"/>
      <c r="S4077" s="28"/>
      <c r="T4077" s="28"/>
      <c r="U4077" s="28"/>
      <c r="V4077" s="28"/>
      <c r="W4077" s="28"/>
      <c r="Y4077" s="28"/>
    </row>
    <row r="4078" spans="16:25">
      <c r="P4078" s="33"/>
      <c r="Q4078" s="28"/>
      <c r="R4078" s="28"/>
      <c r="S4078" s="28"/>
      <c r="T4078" s="28"/>
      <c r="U4078" s="28"/>
      <c r="V4078" s="28"/>
      <c r="W4078" s="28"/>
      <c r="Y4078" s="28"/>
    </row>
    <row r="4079" spans="16:25">
      <c r="P4079" s="33"/>
      <c r="Q4079" s="28"/>
      <c r="R4079" s="28"/>
      <c r="S4079" s="28"/>
      <c r="T4079" s="28"/>
      <c r="U4079" s="28"/>
      <c r="V4079" s="28"/>
      <c r="W4079" s="28"/>
      <c r="Y4079" s="28"/>
    </row>
    <row r="4080" spans="16:25">
      <c r="P4080" s="33"/>
      <c r="Q4080" s="28"/>
      <c r="R4080" s="28"/>
      <c r="S4080" s="28"/>
      <c r="T4080" s="28"/>
      <c r="U4080" s="28"/>
      <c r="V4080" s="28"/>
      <c r="W4080" s="28"/>
      <c r="Y4080" s="28"/>
    </row>
    <row r="4081" spans="16:25">
      <c r="P4081" s="33"/>
      <c r="Q4081" s="28"/>
      <c r="R4081" s="28"/>
      <c r="S4081" s="28"/>
      <c r="T4081" s="28"/>
      <c r="U4081" s="28"/>
      <c r="V4081" s="28"/>
      <c r="W4081" s="28"/>
      <c r="Y4081" s="28"/>
    </row>
    <row r="4082" spans="16:25">
      <c r="P4082" s="33"/>
      <c r="Q4082" s="28"/>
      <c r="R4082" s="28"/>
      <c r="S4082" s="28"/>
      <c r="T4082" s="28"/>
      <c r="U4082" s="28"/>
      <c r="V4082" s="28"/>
      <c r="W4082" s="28"/>
      <c r="Y4082" s="28"/>
    </row>
    <row r="4083" spans="16:25">
      <c r="P4083" s="33"/>
      <c r="Q4083" s="28"/>
      <c r="R4083" s="28"/>
      <c r="S4083" s="28"/>
      <c r="T4083" s="28"/>
      <c r="U4083" s="28"/>
      <c r="V4083" s="28"/>
      <c r="W4083" s="28"/>
      <c r="Y4083" s="28"/>
    </row>
    <row r="4084" spans="16:25">
      <c r="P4084" s="33"/>
      <c r="Q4084" s="28"/>
      <c r="R4084" s="28"/>
      <c r="S4084" s="28"/>
      <c r="T4084" s="28"/>
      <c r="U4084" s="28"/>
      <c r="V4084" s="28"/>
      <c r="W4084" s="28"/>
      <c r="Y4084" s="28"/>
    </row>
    <row r="4085" spans="16:25">
      <c r="P4085" s="33"/>
      <c r="Q4085" s="28"/>
      <c r="R4085" s="28"/>
      <c r="S4085" s="28"/>
      <c r="T4085" s="28"/>
      <c r="U4085" s="28"/>
      <c r="V4085" s="28"/>
      <c r="W4085" s="28"/>
      <c r="Y4085" s="28"/>
    </row>
    <row r="4086" spans="16:25">
      <c r="P4086" s="33"/>
      <c r="Q4086" s="28"/>
      <c r="R4086" s="28"/>
      <c r="S4086" s="28"/>
      <c r="T4086" s="28"/>
      <c r="U4086" s="28"/>
      <c r="V4086" s="28"/>
      <c r="W4086" s="28"/>
      <c r="Y4086" s="28"/>
    </row>
    <row r="4087" spans="16:25">
      <c r="P4087" s="33"/>
      <c r="Q4087" s="28"/>
      <c r="R4087" s="28"/>
      <c r="S4087" s="28"/>
      <c r="T4087" s="28"/>
      <c r="U4087" s="28"/>
      <c r="V4087" s="28"/>
      <c r="W4087" s="28"/>
      <c r="Y4087" s="28"/>
    </row>
    <row r="4088" spans="16:25">
      <c r="P4088" s="33"/>
      <c r="Q4088" s="28"/>
      <c r="R4088" s="28"/>
      <c r="S4088" s="28"/>
      <c r="T4088" s="28"/>
      <c r="U4088" s="28"/>
      <c r="V4088" s="28"/>
      <c r="W4088" s="28"/>
      <c r="Y4088" s="28"/>
    </row>
    <row r="4089" spans="16:25">
      <c r="P4089" s="33"/>
      <c r="Q4089" s="28"/>
      <c r="R4089" s="28"/>
      <c r="S4089" s="28"/>
      <c r="T4089" s="28"/>
      <c r="U4089" s="28"/>
      <c r="V4089" s="28"/>
      <c r="W4089" s="28"/>
      <c r="Y4089" s="28"/>
    </row>
    <row r="4090" spans="16:25">
      <c r="P4090" s="33"/>
      <c r="Q4090" s="28"/>
      <c r="R4090" s="28"/>
      <c r="S4090" s="28"/>
      <c r="T4090" s="28"/>
      <c r="U4090" s="28"/>
      <c r="V4090" s="28"/>
      <c r="W4090" s="28"/>
      <c r="Y4090" s="28"/>
    </row>
    <row r="4091" spans="16:25">
      <c r="P4091" s="33"/>
      <c r="Q4091" s="28"/>
      <c r="R4091" s="28"/>
      <c r="S4091" s="28"/>
      <c r="T4091" s="28"/>
      <c r="U4091" s="28"/>
      <c r="V4091" s="28"/>
      <c r="W4091" s="28"/>
      <c r="Y4091" s="28"/>
    </row>
    <row r="4092" spans="16:25">
      <c r="P4092" s="33"/>
      <c r="Q4092" s="28"/>
      <c r="R4092" s="28"/>
      <c r="S4092" s="28"/>
      <c r="T4092" s="28"/>
      <c r="U4092" s="28"/>
      <c r="V4092" s="28"/>
      <c r="W4092" s="28"/>
      <c r="Y4092" s="28"/>
    </row>
    <row r="4093" spans="16:25">
      <c r="P4093" s="33"/>
      <c r="Q4093" s="28"/>
      <c r="R4093" s="28"/>
      <c r="S4093" s="28"/>
      <c r="T4093" s="28"/>
      <c r="U4093" s="28"/>
      <c r="V4093" s="28"/>
      <c r="W4093" s="28"/>
      <c r="Y4093" s="28"/>
    </row>
    <row r="4094" spans="16:25">
      <c r="P4094" s="33"/>
      <c r="Q4094" s="28"/>
      <c r="R4094" s="28"/>
      <c r="S4094" s="28"/>
      <c r="T4094" s="28"/>
      <c r="U4094" s="28"/>
      <c r="V4094" s="28"/>
      <c r="W4094" s="28"/>
      <c r="Y4094" s="28"/>
    </row>
    <row r="4095" spans="16:25">
      <c r="P4095" s="33"/>
      <c r="Q4095" s="28"/>
      <c r="R4095" s="28"/>
      <c r="S4095" s="28"/>
      <c r="T4095" s="28"/>
      <c r="U4095" s="28"/>
      <c r="V4095" s="28"/>
      <c r="W4095" s="28"/>
      <c r="Y4095" s="28"/>
    </row>
    <row r="4096" spans="16:25">
      <c r="P4096" s="33"/>
      <c r="Q4096" s="28"/>
      <c r="R4096" s="28"/>
      <c r="S4096" s="28"/>
      <c r="T4096" s="28"/>
      <c r="U4096" s="28"/>
      <c r="V4096" s="28"/>
      <c r="W4096" s="28"/>
      <c r="Y4096" s="28"/>
    </row>
    <row r="4097" spans="16:25">
      <c r="P4097" s="33"/>
      <c r="Q4097" s="28"/>
      <c r="R4097" s="28"/>
      <c r="S4097" s="28"/>
      <c r="T4097" s="28"/>
      <c r="U4097" s="28"/>
      <c r="V4097" s="28"/>
      <c r="W4097" s="28"/>
      <c r="Y4097" s="28"/>
    </row>
    <row r="4098" spans="16:25">
      <c r="P4098" s="33"/>
      <c r="Q4098" s="28"/>
      <c r="R4098" s="28"/>
      <c r="S4098" s="28"/>
      <c r="T4098" s="28"/>
      <c r="U4098" s="28"/>
      <c r="V4098" s="28"/>
      <c r="W4098" s="28"/>
      <c r="Y4098" s="28"/>
    </row>
    <row r="4099" spans="16:25">
      <c r="P4099" s="33"/>
      <c r="Q4099" s="28"/>
      <c r="R4099" s="28"/>
      <c r="S4099" s="28"/>
      <c r="T4099" s="28"/>
      <c r="U4099" s="28"/>
      <c r="V4099" s="28"/>
      <c r="W4099" s="28"/>
      <c r="Y4099" s="28"/>
    </row>
    <row r="4100" spans="16:25">
      <c r="P4100" s="33"/>
      <c r="Q4100" s="28"/>
      <c r="R4100" s="28"/>
      <c r="S4100" s="28"/>
      <c r="T4100" s="28"/>
      <c r="U4100" s="28"/>
      <c r="V4100" s="28"/>
      <c r="W4100" s="28"/>
      <c r="Y4100" s="28"/>
    </row>
    <row r="4101" spans="16:25">
      <c r="P4101" s="33"/>
      <c r="Q4101" s="28"/>
      <c r="R4101" s="28"/>
      <c r="S4101" s="28"/>
      <c r="T4101" s="28"/>
      <c r="U4101" s="28"/>
      <c r="V4101" s="28"/>
      <c r="W4101" s="28"/>
      <c r="Y4101" s="28"/>
    </row>
    <row r="4102" spans="16:25">
      <c r="P4102" s="33"/>
      <c r="Q4102" s="28"/>
      <c r="R4102" s="28"/>
      <c r="S4102" s="28"/>
      <c r="T4102" s="28"/>
      <c r="U4102" s="28"/>
      <c r="V4102" s="28"/>
      <c r="W4102" s="28"/>
      <c r="Y4102" s="28"/>
    </row>
    <row r="4103" spans="16:25">
      <c r="P4103" s="33"/>
      <c r="Q4103" s="28"/>
      <c r="R4103" s="28"/>
      <c r="S4103" s="28"/>
      <c r="T4103" s="28"/>
      <c r="U4103" s="28"/>
      <c r="V4103" s="28"/>
      <c r="W4103" s="28"/>
      <c r="Y4103" s="28"/>
    </row>
    <row r="4104" spans="16:25">
      <c r="P4104" s="33"/>
      <c r="Q4104" s="28"/>
      <c r="R4104" s="28"/>
      <c r="S4104" s="28"/>
      <c r="T4104" s="28"/>
      <c r="U4104" s="28"/>
      <c r="V4104" s="28"/>
      <c r="W4104" s="28"/>
      <c r="Y4104" s="28"/>
    </row>
    <row r="4105" spans="16:25">
      <c r="P4105" s="33"/>
      <c r="Q4105" s="28"/>
      <c r="R4105" s="28"/>
      <c r="S4105" s="28"/>
      <c r="T4105" s="28"/>
      <c r="U4105" s="28"/>
      <c r="V4105" s="28"/>
      <c r="W4105" s="28"/>
      <c r="Y4105" s="28"/>
    </row>
    <row r="4106" spans="16:25">
      <c r="P4106" s="33"/>
      <c r="Q4106" s="28"/>
      <c r="R4106" s="28"/>
      <c r="S4106" s="28"/>
      <c r="T4106" s="28"/>
      <c r="U4106" s="28"/>
      <c r="V4106" s="28"/>
      <c r="W4106" s="28"/>
      <c r="Y4106" s="28"/>
    </row>
    <row r="4107" spans="16:25">
      <c r="P4107" s="33"/>
      <c r="Q4107" s="28"/>
      <c r="R4107" s="28"/>
      <c r="S4107" s="28"/>
      <c r="T4107" s="28"/>
      <c r="U4107" s="28"/>
      <c r="V4107" s="28"/>
      <c r="W4107" s="28"/>
      <c r="Y4107" s="28"/>
    </row>
    <row r="4108" spans="16:25">
      <c r="P4108" s="33"/>
      <c r="Q4108" s="28"/>
      <c r="R4108" s="28"/>
      <c r="S4108" s="28"/>
      <c r="T4108" s="28"/>
      <c r="U4108" s="28"/>
      <c r="V4108" s="28"/>
      <c r="W4108" s="28"/>
      <c r="Y4108" s="28"/>
    </row>
    <row r="4109" spans="16:25">
      <c r="P4109" s="33"/>
      <c r="Q4109" s="28"/>
      <c r="R4109" s="28"/>
      <c r="S4109" s="28"/>
      <c r="T4109" s="28"/>
      <c r="U4109" s="28"/>
      <c r="V4109" s="28"/>
      <c r="W4109" s="28"/>
      <c r="Y4109" s="28"/>
    </row>
    <row r="4110" spans="16:25">
      <c r="P4110" s="33"/>
      <c r="Q4110" s="28"/>
      <c r="R4110" s="28"/>
      <c r="S4110" s="28"/>
      <c r="T4110" s="28"/>
      <c r="U4110" s="28"/>
      <c r="V4110" s="28"/>
      <c r="W4110" s="28"/>
      <c r="Y4110" s="28"/>
    </row>
    <row r="4111" spans="16:25">
      <c r="P4111" s="33"/>
      <c r="Q4111" s="28"/>
      <c r="R4111" s="28"/>
      <c r="S4111" s="28"/>
      <c r="T4111" s="28"/>
      <c r="U4111" s="28"/>
      <c r="V4111" s="28"/>
      <c r="W4111" s="28"/>
      <c r="Y4111" s="28"/>
    </row>
    <row r="4112" spans="16:25">
      <c r="P4112" s="33"/>
      <c r="Q4112" s="28"/>
      <c r="R4112" s="28"/>
      <c r="S4112" s="28"/>
      <c r="T4112" s="28"/>
      <c r="U4112" s="28"/>
      <c r="V4112" s="28"/>
      <c r="W4112" s="28"/>
      <c r="Y4112" s="28"/>
    </row>
    <row r="4113" spans="16:25">
      <c r="P4113" s="33"/>
      <c r="Q4113" s="28"/>
      <c r="R4113" s="28"/>
      <c r="S4113" s="28"/>
      <c r="T4113" s="28"/>
      <c r="U4113" s="28"/>
      <c r="V4113" s="28"/>
      <c r="W4113" s="28"/>
      <c r="Y4113" s="28"/>
    </row>
    <row r="4114" spans="16:25">
      <c r="P4114" s="33"/>
      <c r="Q4114" s="28"/>
      <c r="R4114" s="28"/>
      <c r="S4114" s="28"/>
      <c r="T4114" s="28"/>
      <c r="U4114" s="28"/>
      <c r="V4114" s="28"/>
      <c r="W4114" s="28"/>
      <c r="Y4114" s="28"/>
    </row>
    <row r="4115" spans="16:25">
      <c r="P4115" s="33"/>
      <c r="Q4115" s="28"/>
      <c r="R4115" s="28"/>
      <c r="S4115" s="28"/>
      <c r="T4115" s="28"/>
      <c r="U4115" s="28"/>
      <c r="V4115" s="28"/>
      <c r="W4115" s="28"/>
      <c r="Y4115" s="28"/>
    </row>
    <row r="4116" spans="16:25">
      <c r="P4116" s="33"/>
      <c r="Q4116" s="28"/>
      <c r="R4116" s="28"/>
      <c r="S4116" s="28"/>
      <c r="T4116" s="28"/>
      <c r="U4116" s="28"/>
      <c r="V4116" s="28"/>
      <c r="W4116" s="28"/>
      <c r="Y4116" s="28"/>
    </row>
    <row r="4117" spans="16:25">
      <c r="P4117" s="33"/>
      <c r="Q4117" s="28"/>
      <c r="R4117" s="28"/>
      <c r="S4117" s="28"/>
      <c r="T4117" s="28"/>
      <c r="U4117" s="28"/>
      <c r="V4117" s="28"/>
      <c r="W4117" s="28"/>
      <c r="Y4117" s="28"/>
    </row>
    <row r="4118" spans="16:25">
      <c r="P4118" s="33"/>
      <c r="Q4118" s="28"/>
      <c r="R4118" s="28"/>
      <c r="S4118" s="28"/>
      <c r="T4118" s="28"/>
      <c r="U4118" s="28"/>
      <c r="V4118" s="28"/>
      <c r="W4118" s="28"/>
      <c r="Y4118" s="28"/>
    </row>
    <row r="4119" spans="16:25">
      <c r="P4119" s="33"/>
      <c r="Q4119" s="28"/>
      <c r="R4119" s="28"/>
      <c r="S4119" s="28"/>
      <c r="T4119" s="28"/>
      <c r="U4119" s="28"/>
      <c r="V4119" s="28"/>
      <c r="W4119" s="28"/>
      <c r="Y4119" s="28"/>
    </row>
    <row r="4120" spans="16:25">
      <c r="P4120" s="33"/>
      <c r="Q4120" s="28"/>
      <c r="R4120" s="28"/>
      <c r="S4120" s="28"/>
      <c r="T4120" s="28"/>
      <c r="U4120" s="28"/>
      <c r="V4120" s="28"/>
      <c r="W4120" s="28"/>
      <c r="Y4120" s="28"/>
    </row>
    <row r="4121" spans="16:25">
      <c r="P4121" s="33"/>
      <c r="Q4121" s="28"/>
      <c r="R4121" s="28"/>
      <c r="S4121" s="28"/>
      <c r="T4121" s="28"/>
      <c r="U4121" s="28"/>
      <c r="V4121" s="28"/>
      <c r="W4121" s="28"/>
      <c r="Y4121" s="28"/>
    </row>
    <row r="4122" spans="16:25">
      <c r="P4122" s="33"/>
      <c r="Q4122" s="28"/>
      <c r="R4122" s="28"/>
      <c r="S4122" s="28"/>
      <c r="T4122" s="28"/>
      <c r="U4122" s="28"/>
      <c r="V4122" s="28"/>
      <c r="W4122" s="28"/>
      <c r="Y4122" s="28"/>
    </row>
    <row r="4123" spans="16:25">
      <c r="P4123" s="33"/>
      <c r="Q4123" s="28"/>
      <c r="R4123" s="28"/>
      <c r="S4123" s="28"/>
      <c r="T4123" s="28"/>
      <c r="U4123" s="28"/>
      <c r="V4123" s="28"/>
      <c r="W4123" s="28"/>
      <c r="Y4123" s="28"/>
    </row>
    <row r="4124" spans="16:25">
      <c r="P4124" s="33"/>
      <c r="Q4124" s="28"/>
      <c r="R4124" s="28"/>
      <c r="S4124" s="28"/>
      <c r="T4124" s="28"/>
      <c r="U4124" s="28"/>
      <c r="V4124" s="28"/>
      <c r="W4124" s="28"/>
      <c r="Y4124" s="28"/>
    </row>
    <row r="4125" spans="16:25">
      <c r="P4125" s="33"/>
      <c r="Q4125" s="28"/>
      <c r="R4125" s="28"/>
      <c r="S4125" s="28"/>
      <c r="T4125" s="28"/>
      <c r="U4125" s="28"/>
      <c r="V4125" s="28"/>
      <c r="W4125" s="28"/>
      <c r="Y4125" s="28"/>
    </row>
    <row r="4126" spans="16:25">
      <c r="P4126" s="33"/>
      <c r="Q4126" s="28"/>
      <c r="R4126" s="28"/>
      <c r="S4126" s="28"/>
      <c r="T4126" s="28"/>
      <c r="U4126" s="28"/>
      <c r="V4126" s="28"/>
      <c r="W4126" s="28"/>
      <c r="Y4126" s="28"/>
    </row>
    <row r="4127" spans="16:25">
      <c r="P4127" s="33"/>
      <c r="Q4127" s="28"/>
      <c r="R4127" s="28"/>
      <c r="S4127" s="28"/>
      <c r="T4127" s="28"/>
      <c r="U4127" s="28"/>
      <c r="V4127" s="28"/>
      <c r="W4127" s="28"/>
      <c r="Y4127" s="28"/>
    </row>
    <row r="4128" spans="16:25">
      <c r="P4128" s="33"/>
      <c r="Q4128" s="28"/>
      <c r="R4128" s="28"/>
      <c r="S4128" s="28"/>
      <c r="T4128" s="28"/>
      <c r="U4128" s="28"/>
      <c r="V4128" s="28"/>
      <c r="W4128" s="28"/>
      <c r="Y4128" s="28"/>
    </row>
    <row r="4129" spans="16:25">
      <c r="P4129" s="33"/>
      <c r="Q4129" s="28"/>
      <c r="R4129" s="28"/>
      <c r="S4129" s="28"/>
      <c r="T4129" s="28"/>
      <c r="U4129" s="28"/>
      <c r="V4129" s="28"/>
      <c r="W4129" s="28"/>
      <c r="Y4129" s="28"/>
    </row>
    <row r="4130" spans="16:25">
      <c r="P4130" s="33"/>
      <c r="Q4130" s="28"/>
      <c r="R4130" s="28"/>
      <c r="S4130" s="28"/>
      <c r="T4130" s="28"/>
      <c r="U4130" s="28"/>
      <c r="V4130" s="28"/>
      <c r="W4130" s="28"/>
      <c r="Y4130" s="28"/>
    </row>
    <row r="4131" spans="16:25">
      <c r="P4131" s="33"/>
      <c r="Q4131" s="28"/>
      <c r="R4131" s="28"/>
      <c r="S4131" s="28"/>
      <c r="T4131" s="28"/>
      <c r="U4131" s="28"/>
      <c r="V4131" s="28"/>
      <c r="W4131" s="28"/>
      <c r="Y4131" s="28"/>
    </row>
    <row r="4132" spans="16:25">
      <c r="P4132" s="33"/>
      <c r="Q4132" s="28"/>
      <c r="R4132" s="28"/>
      <c r="S4132" s="28"/>
      <c r="T4132" s="28"/>
      <c r="U4132" s="28"/>
      <c r="V4132" s="28"/>
      <c r="W4132" s="28"/>
      <c r="Y4132" s="28"/>
    </row>
    <row r="4133" spans="16:25">
      <c r="P4133" s="33"/>
      <c r="Q4133" s="28"/>
      <c r="R4133" s="28"/>
      <c r="S4133" s="28"/>
      <c r="T4133" s="28"/>
      <c r="U4133" s="28"/>
      <c r="V4133" s="28"/>
      <c r="W4133" s="28"/>
      <c r="Y4133" s="28"/>
    </row>
    <row r="4134" spans="16:25">
      <c r="P4134" s="33"/>
      <c r="Q4134" s="28"/>
      <c r="R4134" s="28"/>
      <c r="S4134" s="28"/>
      <c r="T4134" s="28"/>
      <c r="U4134" s="28"/>
      <c r="V4134" s="28"/>
      <c r="W4134" s="28"/>
      <c r="Y4134" s="28"/>
    </row>
    <row r="4135" spans="16:25">
      <c r="P4135" s="33"/>
      <c r="Q4135" s="28"/>
      <c r="R4135" s="28"/>
      <c r="S4135" s="28"/>
      <c r="T4135" s="28"/>
      <c r="U4135" s="28"/>
      <c r="V4135" s="28"/>
      <c r="W4135" s="28"/>
      <c r="Y4135" s="28"/>
    </row>
    <row r="4136" spans="16:25">
      <c r="P4136" s="33"/>
      <c r="Q4136" s="28"/>
      <c r="R4136" s="28"/>
      <c r="S4136" s="28"/>
      <c r="T4136" s="28"/>
      <c r="U4136" s="28"/>
      <c r="V4136" s="28"/>
      <c r="W4136" s="28"/>
      <c r="Y4136" s="28"/>
    </row>
    <row r="4137" spans="16:25">
      <c r="P4137" s="33"/>
      <c r="Q4137" s="28"/>
      <c r="R4137" s="28"/>
      <c r="S4137" s="28"/>
      <c r="T4137" s="28"/>
      <c r="U4137" s="28"/>
      <c r="V4137" s="28"/>
      <c r="W4137" s="28"/>
      <c r="Y4137" s="28"/>
    </row>
    <row r="4138" spans="16:25">
      <c r="P4138" s="33"/>
      <c r="Q4138" s="28"/>
      <c r="R4138" s="28"/>
      <c r="S4138" s="28"/>
      <c r="T4138" s="28"/>
      <c r="U4138" s="28"/>
      <c r="V4138" s="28"/>
      <c r="W4138" s="28"/>
      <c r="Y4138" s="28"/>
    </row>
    <row r="4139" spans="16:25">
      <c r="P4139" s="33"/>
      <c r="Q4139" s="28"/>
      <c r="R4139" s="28"/>
      <c r="S4139" s="28"/>
      <c r="T4139" s="28"/>
      <c r="U4139" s="28"/>
      <c r="V4139" s="28"/>
      <c r="W4139" s="28"/>
      <c r="Y4139" s="28"/>
    </row>
    <row r="4140" spans="16:25">
      <c r="P4140" s="33"/>
      <c r="Q4140" s="28"/>
      <c r="R4140" s="28"/>
      <c r="S4140" s="28"/>
      <c r="T4140" s="28"/>
      <c r="U4140" s="28"/>
      <c r="V4140" s="28"/>
      <c r="W4140" s="28"/>
      <c r="Y4140" s="28"/>
    </row>
    <row r="4141" spans="16:25">
      <c r="P4141" s="33"/>
      <c r="Q4141" s="28"/>
      <c r="R4141" s="28"/>
      <c r="S4141" s="28"/>
      <c r="T4141" s="28"/>
      <c r="U4141" s="28"/>
      <c r="V4141" s="28"/>
      <c r="W4141" s="28"/>
      <c r="Y4141" s="28"/>
    </row>
    <row r="4142" spans="16:25">
      <c r="P4142" s="33"/>
      <c r="Q4142" s="28"/>
      <c r="R4142" s="28"/>
      <c r="S4142" s="28"/>
      <c r="T4142" s="28"/>
      <c r="U4142" s="28"/>
      <c r="V4142" s="28"/>
      <c r="W4142" s="28"/>
      <c r="Y4142" s="28"/>
    </row>
    <row r="4143" spans="16:25">
      <c r="P4143" s="33"/>
      <c r="Q4143" s="28"/>
      <c r="R4143" s="28"/>
      <c r="S4143" s="28"/>
      <c r="T4143" s="28"/>
      <c r="U4143" s="28"/>
      <c r="V4143" s="28"/>
      <c r="W4143" s="28"/>
      <c r="Y4143" s="28"/>
    </row>
    <row r="4144" spans="16:25">
      <c r="P4144" s="33"/>
      <c r="Q4144" s="28"/>
      <c r="R4144" s="28"/>
      <c r="S4144" s="28"/>
      <c r="T4144" s="28"/>
      <c r="U4144" s="28"/>
      <c r="V4144" s="28"/>
      <c r="W4144" s="28"/>
      <c r="Y4144" s="28"/>
    </row>
    <row r="4145" spans="16:25">
      <c r="P4145" s="33"/>
      <c r="Q4145" s="28"/>
      <c r="R4145" s="28"/>
      <c r="S4145" s="28"/>
      <c r="T4145" s="28"/>
      <c r="U4145" s="28"/>
      <c r="V4145" s="28"/>
      <c r="W4145" s="28"/>
      <c r="Y4145" s="28"/>
    </row>
    <row r="4146" spans="16:25">
      <c r="P4146" s="33"/>
      <c r="Q4146" s="28"/>
      <c r="R4146" s="28"/>
      <c r="S4146" s="28"/>
      <c r="T4146" s="28"/>
      <c r="U4146" s="28"/>
      <c r="V4146" s="28"/>
      <c r="W4146" s="28"/>
      <c r="Y4146" s="28"/>
    </row>
    <row r="4147" spans="16:25">
      <c r="P4147" s="33"/>
      <c r="Q4147" s="28"/>
      <c r="R4147" s="28"/>
      <c r="S4147" s="28"/>
      <c r="T4147" s="28"/>
      <c r="U4147" s="28"/>
      <c r="V4147" s="28"/>
      <c r="W4147" s="28"/>
      <c r="Y4147" s="28"/>
    </row>
    <row r="4148" spans="16:25">
      <c r="P4148" s="33"/>
      <c r="Q4148" s="28"/>
      <c r="R4148" s="28"/>
      <c r="S4148" s="28"/>
      <c r="T4148" s="28"/>
      <c r="U4148" s="28"/>
      <c r="V4148" s="28"/>
      <c r="W4148" s="28"/>
      <c r="Y4148" s="28"/>
    </row>
    <row r="4149" spans="16:25">
      <c r="P4149" s="33"/>
      <c r="Q4149" s="28"/>
      <c r="R4149" s="28"/>
      <c r="S4149" s="28"/>
      <c r="T4149" s="28"/>
      <c r="U4149" s="28"/>
      <c r="V4149" s="28"/>
      <c r="W4149" s="28"/>
      <c r="Y4149" s="28"/>
    </row>
    <row r="4150" spans="16:25">
      <c r="P4150" s="33"/>
      <c r="Q4150" s="28"/>
      <c r="R4150" s="28"/>
      <c r="S4150" s="28"/>
      <c r="T4150" s="28"/>
      <c r="U4150" s="28"/>
      <c r="V4150" s="28"/>
      <c r="W4150" s="28"/>
      <c r="Y4150" s="28"/>
    </row>
    <row r="4151" spans="16:25">
      <c r="P4151" s="33"/>
      <c r="Q4151" s="28"/>
      <c r="R4151" s="28"/>
      <c r="S4151" s="28"/>
      <c r="T4151" s="28"/>
      <c r="U4151" s="28"/>
      <c r="V4151" s="28"/>
      <c r="W4151" s="28"/>
      <c r="Y4151" s="28"/>
    </row>
    <row r="4152" spans="16:25">
      <c r="P4152" s="33"/>
      <c r="Q4152" s="28"/>
      <c r="R4152" s="28"/>
      <c r="S4152" s="28"/>
      <c r="T4152" s="28"/>
      <c r="U4152" s="28"/>
      <c r="V4152" s="28"/>
      <c r="W4152" s="28"/>
      <c r="Y4152" s="28"/>
    </row>
    <row r="4153" spans="16:25">
      <c r="P4153" s="33"/>
      <c r="Q4153" s="28"/>
      <c r="R4153" s="28"/>
      <c r="S4153" s="28"/>
      <c r="T4153" s="28"/>
      <c r="U4153" s="28"/>
      <c r="V4153" s="28"/>
      <c r="W4153" s="28"/>
      <c r="Y4153" s="28"/>
    </row>
    <row r="4154" spans="16:25">
      <c r="P4154" s="33"/>
      <c r="Q4154" s="28"/>
      <c r="R4154" s="28"/>
      <c r="S4154" s="28"/>
      <c r="T4154" s="28"/>
      <c r="U4154" s="28"/>
      <c r="V4154" s="28"/>
      <c r="W4154" s="28"/>
      <c r="Y4154" s="28"/>
    </row>
    <row r="4155" spans="16:25">
      <c r="P4155" s="33"/>
      <c r="Q4155" s="28"/>
      <c r="R4155" s="28"/>
      <c r="S4155" s="28"/>
      <c r="T4155" s="28"/>
      <c r="U4155" s="28"/>
      <c r="V4155" s="28"/>
      <c r="W4155" s="28"/>
      <c r="Y4155" s="28"/>
    </row>
    <row r="4156" spans="16:25">
      <c r="P4156" s="33"/>
      <c r="Q4156" s="28"/>
      <c r="R4156" s="28"/>
      <c r="S4156" s="28"/>
      <c r="T4156" s="28"/>
      <c r="U4156" s="28"/>
      <c r="V4156" s="28"/>
      <c r="W4156" s="28"/>
      <c r="Y4156" s="28"/>
    </row>
    <row r="4157" spans="16:25">
      <c r="P4157" s="33"/>
      <c r="Q4157" s="28"/>
      <c r="R4157" s="28"/>
      <c r="S4157" s="28"/>
      <c r="T4157" s="28"/>
      <c r="U4157" s="28"/>
      <c r="V4157" s="28"/>
      <c r="W4157" s="28"/>
      <c r="Y4157" s="28"/>
    </row>
    <row r="4158" spans="16:25">
      <c r="P4158" s="33"/>
      <c r="Q4158" s="28"/>
      <c r="R4158" s="28"/>
      <c r="S4158" s="28"/>
      <c r="T4158" s="28"/>
      <c r="U4158" s="28"/>
      <c r="V4158" s="28"/>
      <c r="W4158" s="28"/>
      <c r="Y4158" s="28"/>
    </row>
    <row r="4159" spans="16:25">
      <c r="P4159" s="33"/>
      <c r="Q4159" s="28"/>
      <c r="R4159" s="28"/>
      <c r="S4159" s="28"/>
      <c r="T4159" s="28"/>
      <c r="U4159" s="28"/>
      <c r="V4159" s="28"/>
      <c r="W4159" s="28"/>
      <c r="Y4159" s="28"/>
    </row>
    <row r="4160" spans="16:25">
      <c r="P4160" s="33"/>
      <c r="Q4160" s="28"/>
      <c r="R4160" s="28"/>
      <c r="S4160" s="28"/>
      <c r="T4160" s="28"/>
      <c r="U4160" s="28"/>
      <c r="V4160" s="28"/>
      <c r="W4160" s="28"/>
      <c r="Y4160" s="28"/>
    </row>
    <row r="4161" spans="16:25">
      <c r="P4161" s="33"/>
      <c r="Q4161" s="28"/>
      <c r="R4161" s="28"/>
      <c r="S4161" s="28"/>
      <c r="T4161" s="28"/>
      <c r="U4161" s="28"/>
      <c r="V4161" s="28"/>
      <c r="W4161" s="28"/>
      <c r="Y4161" s="28"/>
    </row>
    <row r="4162" spans="16:25">
      <c r="P4162" s="33"/>
      <c r="Q4162" s="28"/>
      <c r="R4162" s="28"/>
      <c r="S4162" s="28"/>
      <c r="T4162" s="28"/>
      <c r="U4162" s="28"/>
      <c r="V4162" s="28"/>
      <c r="W4162" s="28"/>
      <c r="Y4162" s="28"/>
    </row>
    <row r="4163" spans="16:25">
      <c r="P4163" s="33"/>
      <c r="Q4163" s="28"/>
      <c r="R4163" s="28"/>
      <c r="S4163" s="28"/>
      <c r="T4163" s="28"/>
      <c r="U4163" s="28"/>
      <c r="V4163" s="28"/>
      <c r="W4163" s="28"/>
      <c r="Y4163" s="28"/>
    </row>
    <row r="4164" spans="16:25">
      <c r="P4164" s="33"/>
      <c r="Q4164" s="28"/>
      <c r="R4164" s="28"/>
      <c r="S4164" s="28"/>
      <c r="T4164" s="28"/>
      <c r="U4164" s="28"/>
      <c r="V4164" s="28"/>
      <c r="W4164" s="28"/>
      <c r="Y4164" s="28"/>
    </row>
    <row r="4165" spans="16:25">
      <c r="P4165" s="33"/>
      <c r="Q4165" s="28"/>
      <c r="R4165" s="28"/>
      <c r="S4165" s="28"/>
      <c r="T4165" s="28"/>
      <c r="U4165" s="28"/>
      <c r="V4165" s="28"/>
      <c r="W4165" s="28"/>
      <c r="Y4165" s="28"/>
    </row>
    <row r="4166" spans="16:25">
      <c r="P4166" s="33"/>
      <c r="Q4166" s="28"/>
      <c r="R4166" s="28"/>
      <c r="S4166" s="28"/>
      <c r="T4166" s="28"/>
      <c r="U4166" s="28"/>
      <c r="V4166" s="28"/>
      <c r="W4166" s="28"/>
      <c r="Y4166" s="28"/>
    </row>
    <row r="4167" spans="16:25">
      <c r="P4167" s="33"/>
      <c r="Q4167" s="28"/>
      <c r="R4167" s="28"/>
      <c r="S4167" s="28"/>
      <c r="T4167" s="28"/>
      <c r="U4167" s="28"/>
      <c r="V4167" s="28"/>
      <c r="W4167" s="28"/>
      <c r="Y4167" s="28"/>
    </row>
    <row r="4168" spans="16:25">
      <c r="P4168" s="33"/>
      <c r="Q4168" s="28"/>
      <c r="R4168" s="28"/>
      <c r="S4168" s="28"/>
      <c r="T4168" s="28"/>
      <c r="U4168" s="28"/>
      <c r="V4168" s="28"/>
      <c r="W4168" s="28"/>
      <c r="Y4168" s="28"/>
    </row>
    <row r="4169" spans="16:25">
      <c r="P4169" s="33"/>
      <c r="Q4169" s="28"/>
      <c r="R4169" s="28"/>
      <c r="S4169" s="28"/>
      <c r="T4169" s="28"/>
      <c r="U4169" s="28"/>
      <c r="V4169" s="28"/>
      <c r="W4169" s="28"/>
      <c r="Y4169" s="28"/>
    </row>
    <row r="4170" spans="16:25">
      <c r="P4170" s="33"/>
      <c r="Q4170" s="28"/>
      <c r="R4170" s="28"/>
      <c r="S4170" s="28"/>
      <c r="T4170" s="28"/>
      <c r="U4170" s="28"/>
      <c r="V4170" s="28"/>
      <c r="W4170" s="28"/>
      <c r="Y4170" s="28"/>
    </row>
    <row r="4171" spans="16:25">
      <c r="P4171" s="33"/>
      <c r="Q4171" s="28"/>
      <c r="R4171" s="28"/>
      <c r="S4171" s="28"/>
      <c r="T4171" s="28"/>
      <c r="U4171" s="28"/>
      <c r="V4171" s="28"/>
      <c r="W4171" s="28"/>
      <c r="Y4171" s="28"/>
    </row>
    <row r="4172" spans="16:25">
      <c r="P4172" s="33"/>
      <c r="Q4172" s="28"/>
      <c r="R4172" s="28"/>
      <c r="S4172" s="28"/>
      <c r="T4172" s="28"/>
      <c r="U4172" s="28"/>
      <c r="V4172" s="28"/>
      <c r="W4172" s="28"/>
      <c r="Y4172" s="28"/>
    </row>
    <row r="4173" spans="16:25">
      <c r="P4173" s="33"/>
      <c r="Q4173" s="28"/>
      <c r="R4173" s="28"/>
      <c r="S4173" s="28"/>
      <c r="T4173" s="28"/>
      <c r="U4173" s="28"/>
      <c r="V4173" s="28"/>
      <c r="W4173" s="28"/>
      <c r="Y4173" s="28"/>
    </row>
    <row r="4174" spans="16:25">
      <c r="P4174" s="33"/>
      <c r="Q4174" s="28"/>
      <c r="R4174" s="28"/>
      <c r="S4174" s="28"/>
      <c r="T4174" s="28"/>
      <c r="U4174" s="28"/>
      <c r="V4174" s="28"/>
      <c r="W4174" s="28"/>
      <c r="Y4174" s="28"/>
    </row>
    <row r="4175" spans="16:25">
      <c r="P4175" s="33"/>
      <c r="Q4175" s="28"/>
      <c r="R4175" s="28"/>
      <c r="S4175" s="28"/>
      <c r="T4175" s="28"/>
      <c r="U4175" s="28"/>
      <c r="V4175" s="28"/>
      <c r="W4175" s="28"/>
      <c r="Y4175" s="28"/>
    </row>
    <row r="4176" spans="16:25">
      <c r="P4176" s="33"/>
      <c r="Q4176" s="28"/>
      <c r="R4176" s="28"/>
      <c r="S4176" s="28"/>
      <c r="T4176" s="28"/>
      <c r="U4176" s="28"/>
      <c r="V4176" s="28"/>
      <c r="W4176" s="28"/>
      <c r="Y4176" s="28"/>
    </row>
    <row r="4177" spans="16:25">
      <c r="P4177" s="33"/>
      <c r="Q4177" s="28"/>
      <c r="R4177" s="28"/>
      <c r="S4177" s="28"/>
      <c r="T4177" s="28"/>
      <c r="U4177" s="28"/>
      <c r="V4177" s="28"/>
      <c r="W4177" s="28"/>
      <c r="Y4177" s="28"/>
    </row>
    <row r="4178" spans="16:25">
      <c r="P4178" s="33"/>
      <c r="Q4178" s="28"/>
      <c r="R4178" s="28"/>
      <c r="S4178" s="28"/>
      <c r="T4178" s="28"/>
      <c r="U4178" s="28"/>
      <c r="V4178" s="28"/>
      <c r="W4178" s="28"/>
      <c r="Y4178" s="28"/>
    </row>
    <row r="4179" spans="16:25">
      <c r="P4179" s="33"/>
      <c r="Q4179" s="28"/>
      <c r="R4179" s="28"/>
      <c r="S4179" s="28"/>
      <c r="T4179" s="28"/>
      <c r="U4179" s="28"/>
      <c r="V4179" s="28"/>
      <c r="W4179" s="28"/>
      <c r="Y4179" s="28"/>
    </row>
    <row r="4180" spans="16:25">
      <c r="P4180" s="33"/>
      <c r="Q4180" s="28"/>
      <c r="R4180" s="28"/>
      <c r="S4180" s="28"/>
      <c r="T4180" s="28"/>
      <c r="U4180" s="28"/>
      <c r="V4180" s="28"/>
      <c r="W4180" s="28"/>
      <c r="Y4180" s="28"/>
    </row>
    <row r="4181" spans="16:25">
      <c r="P4181" s="33"/>
      <c r="Q4181" s="28"/>
      <c r="R4181" s="28"/>
      <c r="S4181" s="28"/>
      <c r="T4181" s="28"/>
      <c r="U4181" s="28"/>
      <c r="V4181" s="28"/>
      <c r="W4181" s="28"/>
      <c r="Y4181" s="28"/>
    </row>
    <row r="4182" spans="16:25">
      <c r="P4182" s="33"/>
      <c r="Q4182" s="28"/>
      <c r="R4182" s="28"/>
      <c r="S4182" s="28"/>
      <c r="T4182" s="28"/>
      <c r="U4182" s="28"/>
      <c r="V4182" s="28"/>
      <c r="W4182" s="28"/>
      <c r="Y4182" s="28"/>
    </row>
    <row r="4183" spans="16:25">
      <c r="P4183" s="33"/>
      <c r="Q4183" s="28"/>
      <c r="R4183" s="28"/>
      <c r="S4183" s="28"/>
      <c r="T4183" s="28"/>
      <c r="U4183" s="28"/>
      <c r="V4183" s="28"/>
      <c r="W4183" s="28"/>
      <c r="Y4183" s="28"/>
    </row>
    <row r="4184" spans="16:25">
      <c r="P4184" s="33"/>
      <c r="Q4184" s="28"/>
      <c r="R4184" s="28"/>
      <c r="S4184" s="28"/>
      <c r="T4184" s="28"/>
      <c r="U4184" s="28"/>
      <c r="V4184" s="28"/>
      <c r="W4184" s="28"/>
      <c r="Y4184" s="28"/>
    </row>
    <row r="4185" spans="16:25">
      <c r="P4185" s="33"/>
      <c r="Q4185" s="28"/>
      <c r="R4185" s="28"/>
      <c r="S4185" s="28"/>
      <c r="T4185" s="28"/>
      <c r="U4185" s="28"/>
      <c r="V4185" s="28"/>
      <c r="W4185" s="28"/>
      <c r="Y4185" s="28"/>
    </row>
    <row r="4186" spans="16:25">
      <c r="P4186" s="33"/>
      <c r="Q4186" s="28"/>
      <c r="R4186" s="28"/>
      <c r="S4186" s="28"/>
      <c r="T4186" s="28"/>
      <c r="U4186" s="28"/>
      <c r="V4186" s="28"/>
      <c r="W4186" s="28"/>
      <c r="Y4186" s="28"/>
    </row>
    <row r="4187" spans="16:25">
      <c r="P4187" s="33"/>
      <c r="Q4187" s="28"/>
      <c r="R4187" s="28"/>
      <c r="S4187" s="28"/>
      <c r="T4187" s="28"/>
      <c r="U4187" s="28"/>
      <c r="V4187" s="28"/>
      <c r="W4187" s="28"/>
      <c r="Y4187" s="28"/>
    </row>
    <row r="4188" spans="16:25">
      <c r="P4188" s="33"/>
      <c r="Q4188" s="28"/>
      <c r="R4188" s="28"/>
      <c r="S4188" s="28"/>
      <c r="T4188" s="28"/>
      <c r="U4188" s="28"/>
      <c r="V4188" s="28"/>
      <c r="W4188" s="28"/>
      <c r="Y4188" s="28"/>
    </row>
    <row r="4189" spans="16:25">
      <c r="P4189" s="33"/>
      <c r="Q4189" s="28"/>
      <c r="R4189" s="28"/>
      <c r="S4189" s="28"/>
      <c r="T4189" s="28"/>
      <c r="U4189" s="28"/>
      <c r="V4189" s="28"/>
      <c r="W4189" s="28"/>
      <c r="Y4189" s="28"/>
    </row>
    <row r="4190" spans="16:25">
      <c r="P4190" s="33"/>
      <c r="Q4190" s="28"/>
      <c r="R4190" s="28"/>
      <c r="S4190" s="28"/>
      <c r="T4190" s="28"/>
      <c r="U4190" s="28"/>
      <c r="V4190" s="28"/>
      <c r="W4190" s="28"/>
      <c r="Y4190" s="28"/>
    </row>
    <row r="4191" spans="16:25">
      <c r="P4191" s="33"/>
      <c r="Q4191" s="28"/>
      <c r="R4191" s="28"/>
      <c r="S4191" s="28"/>
      <c r="T4191" s="28"/>
      <c r="U4191" s="28"/>
      <c r="V4191" s="28"/>
      <c r="W4191" s="28"/>
      <c r="Y4191" s="28"/>
    </row>
    <row r="4192" spans="16:25">
      <c r="P4192" s="33"/>
      <c r="Q4192" s="28"/>
      <c r="R4192" s="28"/>
      <c r="S4192" s="28"/>
      <c r="T4192" s="28"/>
      <c r="U4192" s="28"/>
      <c r="V4192" s="28"/>
      <c r="W4192" s="28"/>
      <c r="Y4192" s="28"/>
    </row>
    <row r="4193" spans="16:25">
      <c r="P4193" s="33"/>
      <c r="Q4193" s="28"/>
      <c r="R4193" s="28"/>
      <c r="S4193" s="28"/>
      <c r="T4193" s="28"/>
      <c r="U4193" s="28"/>
      <c r="V4193" s="28"/>
      <c r="W4193" s="28"/>
      <c r="Y4193" s="28"/>
    </row>
    <row r="4194" spans="16:25">
      <c r="P4194" s="33"/>
      <c r="Q4194" s="28"/>
      <c r="R4194" s="28"/>
      <c r="S4194" s="28"/>
      <c r="T4194" s="28"/>
      <c r="U4194" s="28"/>
      <c r="V4194" s="28"/>
      <c r="W4194" s="28"/>
      <c r="Y4194" s="28"/>
    </row>
    <row r="4195" spans="16:25">
      <c r="P4195" s="33"/>
      <c r="Q4195" s="28"/>
      <c r="R4195" s="28"/>
      <c r="S4195" s="28"/>
      <c r="T4195" s="28"/>
      <c r="U4195" s="28"/>
      <c r="V4195" s="28"/>
      <c r="W4195" s="28"/>
      <c r="Y4195" s="28"/>
    </row>
    <row r="4196" spans="16:25">
      <c r="P4196" s="33"/>
      <c r="Q4196" s="28"/>
      <c r="R4196" s="28"/>
      <c r="S4196" s="28"/>
      <c r="T4196" s="28"/>
      <c r="U4196" s="28"/>
      <c r="V4196" s="28"/>
      <c r="W4196" s="28"/>
      <c r="Y4196" s="28"/>
    </row>
    <row r="4197" spans="16:25">
      <c r="P4197" s="33"/>
      <c r="Q4197" s="28"/>
      <c r="R4197" s="28"/>
      <c r="S4197" s="28"/>
      <c r="T4197" s="28"/>
      <c r="U4197" s="28"/>
      <c r="V4197" s="28"/>
      <c r="W4197" s="28"/>
      <c r="Y4197" s="28"/>
    </row>
    <row r="4198" spans="16:25">
      <c r="P4198" s="33"/>
      <c r="Q4198" s="28"/>
      <c r="R4198" s="28"/>
      <c r="S4198" s="28"/>
      <c r="T4198" s="28"/>
      <c r="U4198" s="28"/>
      <c r="V4198" s="28"/>
      <c r="W4198" s="28"/>
      <c r="Y4198" s="28"/>
    </row>
    <row r="4199" spans="16:25">
      <c r="P4199" s="33"/>
      <c r="Q4199" s="28"/>
      <c r="R4199" s="28"/>
      <c r="S4199" s="28"/>
      <c r="T4199" s="28"/>
      <c r="U4199" s="28"/>
      <c r="V4199" s="28"/>
      <c r="W4199" s="28"/>
      <c r="Y4199" s="28"/>
    </row>
    <row r="4200" spans="16:25">
      <c r="P4200" s="33"/>
      <c r="Q4200" s="28"/>
      <c r="R4200" s="28"/>
      <c r="S4200" s="28"/>
      <c r="T4200" s="28"/>
      <c r="U4200" s="28"/>
      <c r="V4200" s="28"/>
      <c r="W4200" s="28"/>
      <c r="Y4200" s="28"/>
    </row>
    <row r="4201" spans="16:25">
      <c r="P4201" s="33"/>
      <c r="Q4201" s="28"/>
      <c r="R4201" s="28"/>
      <c r="S4201" s="28"/>
      <c r="T4201" s="28"/>
      <c r="U4201" s="28"/>
      <c r="V4201" s="28"/>
      <c r="W4201" s="28"/>
      <c r="Y4201" s="28"/>
    </row>
    <row r="4202" spans="16:25">
      <c r="P4202" s="33"/>
      <c r="Q4202" s="28"/>
      <c r="R4202" s="28"/>
      <c r="S4202" s="28"/>
      <c r="T4202" s="28"/>
      <c r="U4202" s="28"/>
      <c r="V4202" s="28"/>
      <c r="W4202" s="28"/>
      <c r="Y4202" s="28"/>
    </row>
    <row r="4203" spans="16:25">
      <c r="P4203" s="33"/>
      <c r="Q4203" s="28"/>
      <c r="R4203" s="28"/>
      <c r="S4203" s="28"/>
      <c r="T4203" s="28"/>
      <c r="U4203" s="28"/>
      <c r="V4203" s="28"/>
      <c r="W4203" s="28"/>
      <c r="Y4203" s="28"/>
    </row>
    <row r="4204" spans="16:25">
      <c r="P4204" s="33"/>
      <c r="Q4204" s="28"/>
      <c r="R4204" s="28"/>
      <c r="S4204" s="28"/>
      <c r="T4204" s="28"/>
      <c r="U4204" s="28"/>
      <c r="V4204" s="28"/>
      <c r="W4204" s="28"/>
      <c r="Y4204" s="28"/>
    </row>
    <row r="4205" spans="16:25">
      <c r="P4205" s="33"/>
      <c r="Q4205" s="28"/>
      <c r="R4205" s="28"/>
      <c r="S4205" s="28"/>
      <c r="T4205" s="28"/>
      <c r="U4205" s="28"/>
      <c r="V4205" s="28"/>
      <c r="W4205" s="28"/>
      <c r="Y4205" s="28"/>
    </row>
    <row r="4206" spans="16:25">
      <c r="P4206" s="33"/>
      <c r="Q4206" s="28"/>
      <c r="R4206" s="28"/>
      <c r="S4206" s="28"/>
      <c r="T4206" s="28"/>
      <c r="U4206" s="28"/>
      <c r="V4206" s="28"/>
      <c r="W4206" s="28"/>
      <c r="Y4206" s="28"/>
    </row>
    <row r="4207" spans="16:25">
      <c r="P4207" s="33"/>
      <c r="Q4207" s="28"/>
      <c r="R4207" s="28"/>
      <c r="S4207" s="28"/>
      <c r="T4207" s="28"/>
      <c r="U4207" s="28"/>
      <c r="V4207" s="28"/>
      <c r="W4207" s="28"/>
      <c r="Y4207" s="28"/>
    </row>
    <row r="4208" spans="16:25">
      <c r="P4208" s="33"/>
      <c r="Q4208" s="28"/>
      <c r="R4208" s="28"/>
      <c r="S4208" s="28"/>
      <c r="T4208" s="28"/>
      <c r="U4208" s="28"/>
      <c r="V4208" s="28"/>
      <c r="W4208" s="28"/>
      <c r="Y4208" s="28"/>
    </row>
    <row r="4209" spans="16:25">
      <c r="P4209" s="33"/>
      <c r="Q4209" s="28"/>
      <c r="R4209" s="28"/>
      <c r="S4209" s="28"/>
      <c r="T4209" s="28"/>
      <c r="U4209" s="28"/>
      <c r="V4209" s="28"/>
      <c r="W4209" s="28"/>
      <c r="Y4209" s="28"/>
    </row>
    <row r="4210" spans="16:25">
      <c r="P4210" s="33"/>
      <c r="Q4210" s="28"/>
      <c r="R4210" s="28"/>
      <c r="S4210" s="28"/>
      <c r="T4210" s="28"/>
      <c r="U4210" s="28"/>
      <c r="V4210" s="28"/>
      <c r="W4210" s="28"/>
      <c r="Y4210" s="28"/>
    </row>
    <row r="4211" spans="16:25">
      <c r="P4211" s="33"/>
      <c r="Q4211" s="28"/>
      <c r="R4211" s="28"/>
      <c r="S4211" s="28"/>
      <c r="T4211" s="28"/>
      <c r="U4211" s="28"/>
      <c r="V4211" s="28"/>
      <c r="W4211" s="28"/>
      <c r="Y4211" s="28"/>
    </row>
    <row r="4212" spans="16:25">
      <c r="P4212" s="33"/>
      <c r="Q4212" s="28"/>
      <c r="R4212" s="28"/>
      <c r="S4212" s="28"/>
      <c r="T4212" s="28"/>
      <c r="U4212" s="28"/>
      <c r="V4212" s="28"/>
      <c r="W4212" s="28"/>
      <c r="Y4212" s="28"/>
    </row>
    <row r="4213" spans="16:25">
      <c r="P4213" s="33"/>
      <c r="Q4213" s="28"/>
      <c r="R4213" s="28"/>
      <c r="S4213" s="28"/>
      <c r="T4213" s="28"/>
      <c r="U4213" s="28"/>
      <c r="V4213" s="28"/>
      <c r="W4213" s="28"/>
      <c r="Y4213" s="28"/>
    </row>
    <row r="4214" spans="16:25">
      <c r="P4214" s="33"/>
      <c r="Q4214" s="28"/>
      <c r="R4214" s="28"/>
      <c r="S4214" s="28"/>
      <c r="T4214" s="28"/>
      <c r="U4214" s="28"/>
      <c r="V4214" s="28"/>
      <c r="W4214" s="28"/>
      <c r="Y4214" s="28"/>
    </row>
    <row r="4215" spans="16:25">
      <c r="P4215" s="33"/>
      <c r="Q4215" s="28"/>
      <c r="R4215" s="28"/>
      <c r="S4215" s="28"/>
      <c r="T4215" s="28"/>
      <c r="U4215" s="28"/>
      <c r="V4215" s="28"/>
      <c r="W4215" s="28"/>
      <c r="Y4215" s="28"/>
    </row>
    <row r="4216" spans="16:25">
      <c r="P4216" s="33"/>
      <c r="Q4216" s="28"/>
      <c r="R4216" s="28"/>
      <c r="S4216" s="28"/>
      <c r="T4216" s="28"/>
      <c r="U4216" s="28"/>
      <c r="V4216" s="28"/>
      <c r="W4216" s="28"/>
      <c r="Y4216" s="28"/>
    </row>
    <row r="4217" spans="16:25">
      <c r="P4217" s="33"/>
      <c r="Q4217" s="28"/>
      <c r="R4217" s="28"/>
      <c r="S4217" s="28"/>
      <c r="T4217" s="28"/>
      <c r="U4217" s="28"/>
      <c r="V4217" s="28"/>
      <c r="W4217" s="28"/>
      <c r="Y4217" s="28"/>
    </row>
    <row r="4218" spans="16:25">
      <c r="P4218" s="33"/>
      <c r="Q4218" s="28"/>
      <c r="R4218" s="28"/>
      <c r="S4218" s="28"/>
      <c r="T4218" s="28"/>
      <c r="U4218" s="28"/>
      <c r="V4218" s="28"/>
      <c r="W4218" s="28"/>
      <c r="Y4218" s="28"/>
    </row>
    <row r="4219" spans="16:25">
      <c r="P4219" s="33"/>
      <c r="Q4219" s="28"/>
      <c r="R4219" s="28"/>
      <c r="S4219" s="28"/>
      <c r="T4219" s="28"/>
      <c r="U4219" s="28"/>
      <c r="V4219" s="28"/>
      <c r="W4219" s="28"/>
      <c r="Y4219" s="28"/>
    </row>
    <row r="4220" spans="16:25">
      <c r="P4220" s="33"/>
      <c r="Q4220" s="28"/>
      <c r="R4220" s="28"/>
      <c r="S4220" s="28"/>
      <c r="T4220" s="28"/>
      <c r="U4220" s="28"/>
      <c r="V4220" s="28"/>
      <c r="W4220" s="28"/>
      <c r="Y4220" s="28"/>
    </row>
    <row r="4221" spans="16:25">
      <c r="P4221" s="33"/>
      <c r="Q4221" s="28"/>
      <c r="R4221" s="28"/>
      <c r="S4221" s="28"/>
      <c r="T4221" s="28"/>
      <c r="U4221" s="28"/>
      <c r="V4221" s="28"/>
      <c r="W4221" s="28"/>
      <c r="Y4221" s="28"/>
    </row>
    <row r="4222" spans="16:25">
      <c r="P4222" s="33"/>
      <c r="Q4222" s="28"/>
      <c r="R4222" s="28"/>
      <c r="S4222" s="28"/>
      <c r="T4222" s="28"/>
      <c r="U4222" s="28"/>
      <c r="V4222" s="28"/>
      <c r="W4222" s="28"/>
      <c r="Y4222" s="28"/>
    </row>
    <row r="4223" spans="16:25">
      <c r="P4223" s="33"/>
      <c r="Q4223" s="28"/>
      <c r="R4223" s="28"/>
      <c r="S4223" s="28"/>
      <c r="T4223" s="28"/>
      <c r="U4223" s="28"/>
      <c r="V4223" s="28"/>
      <c r="W4223" s="28"/>
      <c r="Y4223" s="28"/>
    </row>
    <row r="4224" spans="16:25">
      <c r="P4224" s="33"/>
      <c r="Q4224" s="28"/>
      <c r="R4224" s="28"/>
      <c r="S4224" s="28"/>
      <c r="T4224" s="28"/>
      <c r="U4224" s="28"/>
      <c r="V4224" s="28"/>
      <c r="W4224" s="28"/>
      <c r="Y4224" s="28"/>
    </row>
    <row r="4225" spans="16:25">
      <c r="P4225" s="33"/>
      <c r="Q4225" s="28"/>
      <c r="R4225" s="28"/>
      <c r="S4225" s="28"/>
      <c r="T4225" s="28"/>
      <c r="U4225" s="28"/>
      <c r="V4225" s="28"/>
      <c r="W4225" s="28"/>
      <c r="Y4225" s="28"/>
    </row>
    <row r="4226" spans="16:25">
      <c r="P4226" s="33"/>
      <c r="Q4226" s="28"/>
      <c r="R4226" s="28"/>
      <c r="S4226" s="28"/>
      <c r="T4226" s="28"/>
      <c r="U4226" s="28"/>
      <c r="V4226" s="28"/>
      <c r="W4226" s="28"/>
      <c r="Y4226" s="28"/>
    </row>
    <row r="4227" spans="16:25">
      <c r="P4227" s="33"/>
      <c r="Q4227" s="28"/>
      <c r="R4227" s="28"/>
      <c r="S4227" s="28"/>
      <c r="T4227" s="28"/>
      <c r="U4227" s="28"/>
      <c r="V4227" s="28"/>
      <c r="W4227" s="28"/>
      <c r="Y4227" s="28"/>
    </row>
    <row r="4228" spans="16:25">
      <c r="P4228" s="33"/>
      <c r="Q4228" s="28"/>
      <c r="R4228" s="28"/>
      <c r="S4228" s="28"/>
      <c r="T4228" s="28"/>
      <c r="U4228" s="28"/>
      <c r="V4228" s="28"/>
      <c r="W4228" s="28"/>
      <c r="Y4228" s="28"/>
    </row>
    <row r="4229" spans="16:25">
      <c r="P4229" s="33"/>
      <c r="Q4229" s="28"/>
      <c r="R4229" s="28"/>
      <c r="S4229" s="28"/>
      <c r="T4229" s="28"/>
      <c r="U4229" s="28"/>
      <c r="V4229" s="28"/>
      <c r="W4229" s="28"/>
      <c r="Y4229" s="28"/>
    </row>
    <row r="4230" spans="16:25">
      <c r="P4230" s="33"/>
      <c r="Q4230" s="28"/>
      <c r="R4230" s="28"/>
      <c r="S4230" s="28"/>
      <c r="T4230" s="28"/>
      <c r="U4230" s="28"/>
      <c r="V4230" s="28"/>
      <c r="W4230" s="28"/>
      <c r="Y4230" s="28"/>
    </row>
    <row r="4231" spans="16:25">
      <c r="P4231" s="33"/>
      <c r="Q4231" s="28"/>
      <c r="R4231" s="28"/>
      <c r="S4231" s="28"/>
      <c r="T4231" s="28"/>
      <c r="U4231" s="28"/>
      <c r="V4231" s="28"/>
      <c r="W4231" s="28"/>
      <c r="Y4231" s="28"/>
    </row>
    <row r="4232" spans="16:25">
      <c r="P4232" s="33"/>
      <c r="Q4232" s="28"/>
      <c r="R4232" s="28"/>
      <c r="S4232" s="28"/>
      <c r="T4232" s="28"/>
      <c r="U4232" s="28"/>
      <c r="V4232" s="28"/>
      <c r="W4232" s="28"/>
      <c r="Y4232" s="28"/>
    </row>
    <row r="4233" spans="16:25">
      <c r="P4233" s="33"/>
      <c r="Q4233" s="28"/>
      <c r="R4233" s="28"/>
      <c r="S4233" s="28"/>
      <c r="T4233" s="28"/>
      <c r="U4233" s="28"/>
      <c r="V4233" s="28"/>
      <c r="W4233" s="28"/>
      <c r="Y4233" s="28"/>
    </row>
    <row r="4234" spans="16:25">
      <c r="P4234" s="33"/>
      <c r="Q4234" s="28"/>
      <c r="R4234" s="28"/>
      <c r="S4234" s="28"/>
      <c r="T4234" s="28"/>
      <c r="U4234" s="28"/>
      <c r="V4234" s="28"/>
      <c r="W4234" s="28"/>
      <c r="Y4234" s="28"/>
    </row>
    <row r="4235" spans="16:25">
      <c r="P4235" s="33"/>
      <c r="Q4235" s="28"/>
      <c r="R4235" s="28"/>
      <c r="S4235" s="28"/>
      <c r="T4235" s="28"/>
      <c r="U4235" s="28"/>
      <c r="V4235" s="28"/>
      <c r="W4235" s="28"/>
      <c r="Y4235" s="28"/>
    </row>
    <row r="4236" spans="16:25">
      <c r="P4236" s="33"/>
      <c r="Q4236" s="28"/>
      <c r="R4236" s="28"/>
      <c r="S4236" s="28"/>
      <c r="T4236" s="28"/>
      <c r="U4236" s="28"/>
      <c r="V4236" s="28"/>
      <c r="W4236" s="28"/>
      <c r="Y4236" s="28"/>
    </row>
    <row r="4237" spans="16:25">
      <c r="P4237" s="33"/>
      <c r="Q4237" s="28"/>
      <c r="R4237" s="28"/>
      <c r="S4237" s="28"/>
      <c r="T4237" s="28"/>
      <c r="U4237" s="28"/>
      <c r="V4237" s="28"/>
      <c r="W4237" s="28"/>
      <c r="Y4237" s="28"/>
    </row>
    <row r="4238" spans="16:25">
      <c r="P4238" s="33"/>
      <c r="Q4238" s="28"/>
      <c r="R4238" s="28"/>
      <c r="S4238" s="28"/>
      <c r="T4238" s="28"/>
      <c r="U4238" s="28"/>
      <c r="V4238" s="28"/>
      <c r="W4238" s="28"/>
      <c r="Y4238" s="28"/>
    </row>
    <row r="4239" spans="16:25">
      <c r="P4239" s="33"/>
      <c r="Q4239" s="28"/>
      <c r="R4239" s="28"/>
      <c r="S4239" s="28"/>
      <c r="T4239" s="28"/>
      <c r="U4239" s="28"/>
      <c r="V4239" s="28"/>
      <c r="W4239" s="28"/>
      <c r="Y4239" s="28"/>
    </row>
    <row r="4240" spans="16:25">
      <c r="P4240" s="33"/>
      <c r="Q4240" s="28"/>
      <c r="R4240" s="28"/>
      <c r="S4240" s="28"/>
      <c r="T4240" s="28"/>
      <c r="U4240" s="28"/>
      <c r="V4240" s="28"/>
      <c r="W4240" s="28"/>
      <c r="Y4240" s="28"/>
    </row>
    <row r="4241" spans="16:25">
      <c r="P4241" s="33"/>
      <c r="Q4241" s="28"/>
      <c r="R4241" s="28"/>
      <c r="S4241" s="28"/>
      <c r="T4241" s="28"/>
      <c r="U4241" s="28"/>
      <c r="V4241" s="28"/>
      <c r="W4241" s="28"/>
      <c r="Y4241" s="28"/>
    </row>
    <row r="4242" spans="16:25">
      <c r="P4242" s="33"/>
      <c r="Q4242" s="28"/>
      <c r="R4242" s="28"/>
      <c r="S4242" s="28"/>
      <c r="T4242" s="28"/>
      <c r="U4242" s="28"/>
      <c r="V4242" s="28"/>
      <c r="W4242" s="28"/>
      <c r="Y4242" s="28"/>
    </row>
    <row r="4243" spans="16:25">
      <c r="P4243" s="33"/>
      <c r="Q4243" s="28"/>
      <c r="R4243" s="28"/>
      <c r="S4243" s="28"/>
      <c r="T4243" s="28"/>
      <c r="U4243" s="28"/>
      <c r="V4243" s="28"/>
      <c r="W4243" s="28"/>
      <c r="Y4243" s="28"/>
    </row>
    <row r="4244" spans="16:25">
      <c r="P4244" s="33"/>
      <c r="Q4244" s="28"/>
      <c r="R4244" s="28"/>
      <c r="S4244" s="28"/>
      <c r="T4244" s="28"/>
      <c r="U4244" s="28"/>
      <c r="V4244" s="28"/>
      <c r="W4244" s="28"/>
      <c r="Y4244" s="28"/>
    </row>
    <row r="4245" spans="16:25">
      <c r="P4245" s="33"/>
      <c r="Q4245" s="28"/>
      <c r="R4245" s="28"/>
      <c r="S4245" s="28"/>
      <c r="T4245" s="28"/>
      <c r="U4245" s="28"/>
      <c r="V4245" s="28"/>
      <c r="W4245" s="28"/>
      <c r="Y4245" s="28"/>
    </row>
    <row r="4246" spans="16:25">
      <c r="P4246" s="33"/>
      <c r="Q4246" s="28"/>
      <c r="R4246" s="28"/>
      <c r="S4246" s="28"/>
      <c r="T4246" s="28"/>
      <c r="U4246" s="28"/>
      <c r="V4246" s="28"/>
      <c r="W4246" s="28"/>
      <c r="Y4246" s="28"/>
    </row>
    <row r="4247" spans="16:25">
      <c r="P4247" s="33"/>
      <c r="Q4247" s="28"/>
      <c r="R4247" s="28"/>
      <c r="S4247" s="28"/>
      <c r="T4247" s="28"/>
      <c r="U4247" s="28"/>
      <c r="V4247" s="28"/>
      <c r="W4247" s="28"/>
      <c r="Y4247" s="28"/>
    </row>
    <row r="4248" spans="16:25">
      <c r="P4248" s="33"/>
      <c r="Q4248" s="28"/>
      <c r="R4248" s="28"/>
      <c r="S4248" s="28"/>
      <c r="T4248" s="28"/>
      <c r="U4248" s="28"/>
      <c r="V4248" s="28"/>
      <c r="W4248" s="28"/>
      <c r="Y4248" s="28"/>
    </row>
    <row r="4249" spans="16:25">
      <c r="P4249" s="33"/>
      <c r="Q4249" s="28"/>
      <c r="R4249" s="28"/>
      <c r="S4249" s="28"/>
      <c r="T4249" s="28"/>
      <c r="U4249" s="28"/>
      <c r="V4249" s="28"/>
      <c r="W4249" s="28"/>
      <c r="Y4249" s="28"/>
    </row>
    <row r="4250" spans="16:25">
      <c r="P4250" s="33"/>
      <c r="Q4250" s="28"/>
      <c r="R4250" s="28"/>
      <c r="S4250" s="28"/>
      <c r="T4250" s="28"/>
      <c r="U4250" s="28"/>
      <c r="V4250" s="28"/>
      <c r="W4250" s="28"/>
      <c r="Y4250" s="28"/>
    </row>
    <row r="4251" spans="16:25">
      <c r="P4251" s="33"/>
      <c r="Q4251" s="28"/>
      <c r="R4251" s="28"/>
      <c r="S4251" s="28"/>
      <c r="T4251" s="28"/>
      <c r="U4251" s="28"/>
      <c r="V4251" s="28"/>
      <c r="W4251" s="28"/>
      <c r="Y4251" s="28"/>
    </row>
    <row r="4252" spans="16:25">
      <c r="P4252" s="33"/>
      <c r="Q4252" s="28"/>
      <c r="R4252" s="28"/>
      <c r="S4252" s="28"/>
      <c r="T4252" s="28"/>
      <c r="U4252" s="28"/>
      <c r="V4252" s="28"/>
      <c r="W4252" s="28"/>
      <c r="Y4252" s="28"/>
    </row>
    <row r="4253" spans="16:25">
      <c r="P4253" s="33"/>
      <c r="Q4253" s="28"/>
      <c r="R4253" s="28"/>
      <c r="S4253" s="28"/>
      <c r="T4253" s="28"/>
      <c r="U4253" s="28"/>
      <c r="V4253" s="28"/>
      <c r="W4253" s="28"/>
      <c r="Y4253" s="28"/>
    </row>
    <row r="4254" spans="16:25">
      <c r="P4254" s="33"/>
      <c r="Q4254" s="28"/>
      <c r="R4254" s="28"/>
      <c r="S4254" s="28"/>
      <c r="T4254" s="28"/>
      <c r="U4254" s="28"/>
      <c r="V4254" s="28"/>
      <c r="W4254" s="28"/>
      <c r="Y4254" s="28"/>
    </row>
    <row r="4255" spans="16:25">
      <c r="P4255" s="33"/>
      <c r="Q4255" s="28"/>
      <c r="R4255" s="28"/>
      <c r="S4255" s="28"/>
      <c r="T4255" s="28"/>
      <c r="U4255" s="28"/>
      <c r="V4255" s="28"/>
      <c r="W4255" s="28"/>
      <c r="Y4255" s="28"/>
    </row>
    <row r="4256" spans="16:25">
      <c r="P4256" s="33"/>
      <c r="Q4256" s="28"/>
      <c r="R4256" s="28"/>
      <c r="S4256" s="28"/>
      <c r="T4256" s="28"/>
      <c r="U4256" s="28"/>
      <c r="V4256" s="28"/>
      <c r="W4256" s="28"/>
      <c r="Y4256" s="28"/>
    </row>
    <row r="4257" spans="16:25">
      <c r="P4257" s="33"/>
      <c r="Q4257" s="28"/>
      <c r="R4257" s="28"/>
      <c r="S4257" s="28"/>
      <c r="T4257" s="28"/>
      <c r="U4257" s="28"/>
      <c r="V4257" s="28"/>
      <c r="W4257" s="28"/>
      <c r="Y4257" s="28"/>
    </row>
    <row r="4258" spans="16:25">
      <c r="P4258" s="33"/>
      <c r="Q4258" s="28"/>
      <c r="R4258" s="28"/>
      <c r="S4258" s="28"/>
      <c r="T4258" s="28"/>
      <c r="U4258" s="28"/>
      <c r="V4258" s="28"/>
      <c r="W4258" s="28"/>
      <c r="Y4258" s="28"/>
    </row>
    <row r="4259" spans="16:25">
      <c r="P4259" s="33"/>
      <c r="Q4259" s="28"/>
      <c r="R4259" s="28"/>
      <c r="S4259" s="28"/>
      <c r="T4259" s="28"/>
      <c r="U4259" s="28"/>
      <c r="V4259" s="28"/>
      <c r="W4259" s="28"/>
      <c r="Y4259" s="28"/>
    </row>
    <row r="4260" spans="16:25">
      <c r="P4260" s="33"/>
      <c r="Q4260" s="28"/>
      <c r="R4260" s="28"/>
      <c r="S4260" s="28"/>
      <c r="T4260" s="28"/>
      <c r="U4260" s="28"/>
      <c r="V4260" s="28"/>
      <c r="W4260" s="28"/>
      <c r="Y4260" s="28"/>
    </row>
    <row r="4261" spans="16:25">
      <c r="P4261" s="33"/>
      <c r="Q4261" s="28"/>
      <c r="R4261" s="28"/>
      <c r="S4261" s="28"/>
      <c r="T4261" s="28"/>
      <c r="U4261" s="28"/>
      <c r="V4261" s="28"/>
      <c r="W4261" s="28"/>
      <c r="Y4261" s="28"/>
    </row>
    <row r="4262" spans="16:25">
      <c r="P4262" s="33"/>
      <c r="Q4262" s="28"/>
      <c r="R4262" s="28"/>
      <c r="S4262" s="28"/>
      <c r="T4262" s="28"/>
      <c r="U4262" s="28"/>
      <c r="V4262" s="28"/>
      <c r="W4262" s="28"/>
      <c r="Y4262" s="28"/>
    </row>
    <row r="4263" spans="16:25">
      <c r="P4263" s="33"/>
      <c r="Q4263" s="28"/>
      <c r="R4263" s="28"/>
      <c r="S4263" s="28"/>
      <c r="T4263" s="28"/>
      <c r="U4263" s="28"/>
      <c r="V4263" s="28"/>
      <c r="W4263" s="28"/>
      <c r="Y4263" s="28"/>
    </row>
    <row r="4264" spans="16:25">
      <c r="P4264" s="33"/>
      <c r="Q4264" s="28"/>
      <c r="R4264" s="28"/>
      <c r="S4264" s="28"/>
      <c r="T4264" s="28"/>
      <c r="U4264" s="28"/>
      <c r="V4264" s="28"/>
      <c r="W4264" s="28"/>
      <c r="Y4264" s="28"/>
    </row>
    <row r="4265" spans="16:25">
      <c r="P4265" s="33"/>
      <c r="Q4265" s="28"/>
      <c r="R4265" s="28"/>
      <c r="S4265" s="28"/>
      <c r="T4265" s="28"/>
      <c r="U4265" s="28"/>
      <c r="V4265" s="28"/>
      <c r="W4265" s="28"/>
      <c r="Y4265" s="28"/>
    </row>
    <row r="4266" spans="16:25">
      <c r="P4266" s="33"/>
      <c r="Q4266" s="28"/>
      <c r="R4266" s="28"/>
      <c r="S4266" s="28"/>
      <c r="T4266" s="28"/>
      <c r="U4266" s="28"/>
      <c r="V4266" s="28"/>
      <c r="W4266" s="28"/>
      <c r="Y4266" s="28"/>
    </row>
    <row r="4267" spans="16:25">
      <c r="P4267" s="33"/>
      <c r="Q4267" s="28"/>
      <c r="R4267" s="28"/>
      <c r="S4267" s="28"/>
      <c r="T4267" s="28"/>
      <c r="U4267" s="28"/>
      <c r="V4267" s="28"/>
      <c r="W4267" s="28"/>
      <c r="Y4267" s="28"/>
    </row>
    <row r="4268" spans="16:25">
      <c r="P4268" s="33"/>
      <c r="Q4268" s="28"/>
      <c r="R4268" s="28"/>
      <c r="S4268" s="28"/>
      <c r="T4268" s="28"/>
      <c r="U4268" s="28"/>
      <c r="V4268" s="28"/>
      <c r="W4268" s="28"/>
      <c r="Y4268" s="28"/>
    </row>
    <row r="4269" spans="16:25">
      <c r="P4269" s="33"/>
      <c r="Q4269" s="28"/>
      <c r="R4269" s="28"/>
      <c r="S4269" s="28"/>
      <c r="T4269" s="28"/>
      <c r="U4269" s="28"/>
      <c r="V4269" s="28"/>
      <c r="W4269" s="28"/>
      <c r="Y4269" s="28"/>
    </row>
    <row r="4270" spans="16:25">
      <c r="P4270" s="33"/>
      <c r="Q4270" s="28"/>
      <c r="R4270" s="28"/>
      <c r="S4270" s="28"/>
      <c r="T4270" s="28"/>
      <c r="U4270" s="28"/>
      <c r="V4270" s="28"/>
      <c r="W4270" s="28"/>
      <c r="Y4270" s="28"/>
    </row>
    <row r="4271" spans="16:25">
      <c r="P4271" s="33"/>
      <c r="Q4271" s="28"/>
      <c r="R4271" s="28"/>
      <c r="S4271" s="28"/>
      <c r="T4271" s="28"/>
      <c r="U4271" s="28"/>
      <c r="V4271" s="28"/>
      <c r="W4271" s="28"/>
      <c r="Y4271" s="28"/>
    </row>
    <row r="4272" spans="16:25">
      <c r="P4272" s="33"/>
      <c r="Q4272" s="28"/>
      <c r="R4272" s="28"/>
      <c r="S4272" s="28"/>
      <c r="T4272" s="28"/>
      <c r="U4272" s="28"/>
      <c r="V4272" s="28"/>
      <c r="W4272" s="28"/>
      <c r="Y4272" s="28"/>
    </row>
    <row r="4273" spans="16:25">
      <c r="P4273" s="33"/>
      <c r="Q4273" s="28"/>
      <c r="R4273" s="28"/>
      <c r="S4273" s="28"/>
      <c r="T4273" s="28"/>
      <c r="U4273" s="28"/>
      <c r="V4273" s="28"/>
      <c r="W4273" s="28"/>
      <c r="Y4273" s="28"/>
    </row>
    <row r="4274" spans="16:25">
      <c r="P4274" s="33"/>
      <c r="Q4274" s="28"/>
      <c r="R4274" s="28"/>
      <c r="S4274" s="28"/>
      <c r="T4274" s="28"/>
      <c r="U4274" s="28"/>
      <c r="V4274" s="28"/>
      <c r="W4274" s="28"/>
      <c r="Y4274" s="28"/>
    </row>
    <row r="4275" spans="16:25">
      <c r="P4275" s="33"/>
      <c r="Q4275" s="28"/>
      <c r="R4275" s="28"/>
      <c r="S4275" s="28"/>
      <c r="T4275" s="28"/>
      <c r="U4275" s="28"/>
      <c r="V4275" s="28"/>
      <c r="W4275" s="28"/>
      <c r="Y4275" s="28"/>
    </row>
    <row r="4276" spans="16:25">
      <c r="P4276" s="33"/>
      <c r="Q4276" s="28"/>
      <c r="R4276" s="28"/>
      <c r="S4276" s="28"/>
      <c r="T4276" s="28"/>
      <c r="U4276" s="28"/>
      <c r="V4276" s="28"/>
      <c r="W4276" s="28"/>
      <c r="Y4276" s="28"/>
    </row>
    <row r="4277" spans="16:25">
      <c r="P4277" s="33"/>
      <c r="Q4277" s="28"/>
      <c r="R4277" s="28"/>
      <c r="S4277" s="28"/>
      <c r="T4277" s="28"/>
      <c r="U4277" s="28"/>
      <c r="V4277" s="28"/>
      <c r="W4277" s="28"/>
      <c r="Y4277" s="28"/>
    </row>
    <row r="4278" spans="16:25">
      <c r="P4278" s="33"/>
      <c r="Q4278" s="28"/>
      <c r="R4278" s="28"/>
      <c r="S4278" s="28"/>
      <c r="T4278" s="28"/>
      <c r="U4278" s="28"/>
      <c r="V4278" s="28"/>
      <c r="W4278" s="28"/>
      <c r="Y4278" s="28"/>
    </row>
    <row r="4279" spans="16:25">
      <c r="P4279" s="33"/>
      <c r="Q4279" s="28"/>
      <c r="R4279" s="28"/>
      <c r="S4279" s="28"/>
      <c r="T4279" s="28"/>
      <c r="U4279" s="28"/>
      <c r="V4279" s="28"/>
      <c r="W4279" s="28"/>
      <c r="Y4279" s="28"/>
    </row>
    <row r="4280" spans="16:25">
      <c r="P4280" s="33"/>
      <c r="Q4280" s="28"/>
      <c r="R4280" s="28"/>
      <c r="S4280" s="28"/>
      <c r="T4280" s="28"/>
      <c r="U4280" s="28"/>
      <c r="V4280" s="28"/>
      <c r="W4280" s="28"/>
      <c r="Y4280" s="28"/>
    </row>
    <row r="4281" spans="16:25">
      <c r="P4281" s="33"/>
      <c r="Q4281" s="28"/>
      <c r="R4281" s="28"/>
      <c r="S4281" s="28"/>
      <c r="T4281" s="28"/>
      <c r="U4281" s="28"/>
      <c r="V4281" s="28"/>
      <c r="W4281" s="28"/>
      <c r="Y4281" s="28"/>
    </row>
    <row r="4282" spans="16:25">
      <c r="P4282" s="33"/>
      <c r="Q4282" s="28"/>
      <c r="R4282" s="28"/>
      <c r="S4282" s="28"/>
      <c r="T4282" s="28"/>
      <c r="U4282" s="28"/>
      <c r="V4282" s="28"/>
      <c r="W4282" s="28"/>
      <c r="Y4282" s="28"/>
    </row>
    <row r="4283" spans="16:25">
      <c r="P4283" s="33"/>
      <c r="Q4283" s="28"/>
      <c r="R4283" s="28"/>
      <c r="S4283" s="28"/>
      <c r="T4283" s="28"/>
      <c r="U4283" s="28"/>
      <c r="V4283" s="28"/>
      <c r="W4283" s="28"/>
      <c r="Y4283" s="28"/>
    </row>
    <row r="4284" spans="16:25">
      <c r="P4284" s="33"/>
      <c r="Q4284" s="28"/>
      <c r="R4284" s="28"/>
      <c r="S4284" s="28"/>
      <c r="T4284" s="28"/>
      <c r="U4284" s="28"/>
      <c r="V4284" s="28"/>
      <c r="W4284" s="28"/>
      <c r="Y4284" s="28"/>
    </row>
    <row r="4285" spans="16:25">
      <c r="P4285" s="33"/>
      <c r="Q4285" s="28"/>
      <c r="R4285" s="28"/>
      <c r="S4285" s="28"/>
      <c r="T4285" s="28"/>
      <c r="U4285" s="28"/>
      <c r="V4285" s="28"/>
      <c r="W4285" s="28"/>
      <c r="Y4285" s="28"/>
    </row>
    <row r="4286" spans="16:25">
      <c r="P4286" s="33"/>
      <c r="Q4286" s="28"/>
      <c r="R4286" s="28"/>
      <c r="S4286" s="28"/>
      <c r="T4286" s="28"/>
      <c r="U4286" s="28"/>
      <c r="V4286" s="28"/>
      <c r="W4286" s="28"/>
      <c r="Y4286" s="28"/>
    </row>
    <row r="4287" spans="16:25">
      <c r="P4287" s="33"/>
      <c r="Q4287" s="28"/>
      <c r="R4287" s="28"/>
      <c r="S4287" s="28"/>
      <c r="T4287" s="28"/>
      <c r="U4287" s="28"/>
      <c r="V4287" s="28"/>
      <c r="W4287" s="28"/>
      <c r="Y4287" s="28"/>
    </row>
    <row r="4288" spans="16:25">
      <c r="P4288" s="33"/>
      <c r="Q4288" s="28"/>
      <c r="R4288" s="28"/>
      <c r="S4288" s="28"/>
      <c r="T4288" s="28"/>
      <c r="U4288" s="28"/>
      <c r="V4288" s="28"/>
      <c r="W4288" s="28"/>
      <c r="Y4288" s="28"/>
    </row>
    <row r="4289" spans="16:25">
      <c r="P4289" s="33"/>
      <c r="Q4289" s="28"/>
      <c r="R4289" s="28"/>
      <c r="S4289" s="28"/>
      <c r="T4289" s="28"/>
      <c r="U4289" s="28"/>
      <c r="V4289" s="28"/>
      <c r="W4289" s="28"/>
      <c r="Y4289" s="28"/>
    </row>
    <row r="4290" spans="16:25">
      <c r="P4290" s="33"/>
      <c r="Q4290" s="28"/>
      <c r="R4290" s="28"/>
      <c r="S4290" s="28"/>
      <c r="T4290" s="28"/>
      <c r="U4290" s="28"/>
      <c r="V4290" s="28"/>
      <c r="W4290" s="28"/>
      <c r="Y4290" s="28"/>
    </row>
    <row r="4291" spans="16:25">
      <c r="P4291" s="33"/>
      <c r="Q4291" s="28"/>
      <c r="R4291" s="28"/>
      <c r="S4291" s="28"/>
      <c r="T4291" s="28"/>
      <c r="U4291" s="28"/>
      <c r="V4291" s="28"/>
      <c r="W4291" s="28"/>
      <c r="Y4291" s="28"/>
    </row>
    <row r="4292" spans="16:25">
      <c r="P4292" s="33"/>
      <c r="Q4292" s="28"/>
      <c r="R4292" s="28"/>
      <c r="S4292" s="28"/>
      <c r="T4292" s="28"/>
      <c r="U4292" s="28"/>
      <c r="V4292" s="28"/>
      <c r="W4292" s="28"/>
      <c r="Y4292" s="28"/>
    </row>
    <row r="4293" spans="16:25">
      <c r="P4293" s="33"/>
      <c r="Q4293" s="28"/>
      <c r="R4293" s="28"/>
      <c r="S4293" s="28"/>
      <c r="T4293" s="28"/>
      <c r="U4293" s="28"/>
      <c r="V4293" s="28"/>
      <c r="W4293" s="28"/>
      <c r="Y4293" s="28"/>
    </row>
    <row r="4294" spans="16:25">
      <c r="P4294" s="33"/>
      <c r="Q4294" s="28"/>
      <c r="R4294" s="28"/>
      <c r="S4294" s="28"/>
      <c r="T4294" s="28"/>
      <c r="U4294" s="28"/>
      <c r="V4294" s="28"/>
      <c r="W4294" s="28"/>
      <c r="Y4294" s="28"/>
    </row>
    <row r="4295" spans="16:25">
      <c r="P4295" s="33"/>
      <c r="Q4295" s="28"/>
      <c r="R4295" s="28"/>
      <c r="S4295" s="28"/>
      <c r="T4295" s="28"/>
      <c r="U4295" s="28"/>
      <c r="V4295" s="28"/>
      <c r="W4295" s="28"/>
      <c r="Y4295" s="28"/>
    </row>
    <row r="4296" spans="16:25">
      <c r="P4296" s="33"/>
      <c r="Q4296" s="28"/>
      <c r="R4296" s="28"/>
      <c r="S4296" s="28"/>
      <c r="T4296" s="28"/>
      <c r="U4296" s="28"/>
      <c r="V4296" s="28"/>
      <c r="W4296" s="28"/>
      <c r="Y4296" s="28"/>
    </row>
    <row r="4297" spans="16:25">
      <c r="P4297" s="33"/>
      <c r="Q4297" s="28"/>
      <c r="R4297" s="28"/>
      <c r="S4297" s="28"/>
      <c r="T4297" s="28"/>
      <c r="U4297" s="28"/>
      <c r="V4297" s="28"/>
      <c r="W4297" s="28"/>
      <c r="Y4297" s="28"/>
    </row>
    <row r="4298" spans="16:25">
      <c r="P4298" s="33"/>
      <c r="Q4298" s="28"/>
      <c r="R4298" s="28"/>
      <c r="S4298" s="28"/>
      <c r="T4298" s="28"/>
      <c r="U4298" s="28"/>
      <c r="V4298" s="28"/>
      <c r="W4298" s="28"/>
      <c r="Y4298" s="28"/>
    </row>
    <row r="4299" spans="16:25">
      <c r="P4299" s="33"/>
      <c r="Q4299" s="28"/>
      <c r="R4299" s="28"/>
      <c r="S4299" s="28"/>
      <c r="T4299" s="28"/>
      <c r="U4299" s="28"/>
      <c r="V4299" s="28"/>
      <c r="W4299" s="28"/>
      <c r="Y4299" s="28"/>
    </row>
    <row r="4300" spans="16:25">
      <c r="P4300" s="33"/>
      <c r="Q4300" s="28"/>
      <c r="R4300" s="28"/>
      <c r="S4300" s="28"/>
      <c r="T4300" s="28"/>
      <c r="U4300" s="28"/>
      <c r="V4300" s="28"/>
      <c r="W4300" s="28"/>
      <c r="Y4300" s="28"/>
    </row>
    <row r="4301" spans="16:25">
      <c r="P4301" s="33"/>
      <c r="Q4301" s="28"/>
      <c r="R4301" s="28"/>
      <c r="S4301" s="28"/>
      <c r="T4301" s="28"/>
      <c r="U4301" s="28"/>
      <c r="V4301" s="28"/>
      <c r="W4301" s="28"/>
      <c r="Y4301" s="28"/>
    </row>
    <row r="4302" spans="16:25">
      <c r="P4302" s="33"/>
      <c r="Q4302" s="28"/>
      <c r="R4302" s="28"/>
      <c r="S4302" s="28"/>
      <c r="T4302" s="28"/>
      <c r="U4302" s="28"/>
      <c r="V4302" s="28"/>
      <c r="W4302" s="28"/>
      <c r="Y4302" s="28"/>
    </row>
    <row r="4303" spans="16:25">
      <c r="P4303" s="33"/>
      <c r="Q4303" s="28"/>
      <c r="R4303" s="28"/>
      <c r="S4303" s="28"/>
      <c r="T4303" s="28"/>
      <c r="U4303" s="28"/>
      <c r="V4303" s="28"/>
      <c r="W4303" s="28"/>
      <c r="Y4303" s="28"/>
    </row>
    <row r="4304" spans="16:25">
      <c r="P4304" s="33"/>
      <c r="Q4304" s="28"/>
      <c r="R4304" s="28"/>
      <c r="S4304" s="28"/>
      <c r="T4304" s="28"/>
      <c r="U4304" s="28"/>
      <c r="V4304" s="28"/>
      <c r="W4304" s="28"/>
      <c r="Y4304" s="28"/>
    </row>
    <row r="4305" spans="16:25">
      <c r="P4305" s="33"/>
      <c r="Q4305" s="28"/>
      <c r="R4305" s="28"/>
      <c r="S4305" s="28"/>
      <c r="T4305" s="28"/>
      <c r="U4305" s="28"/>
      <c r="V4305" s="28"/>
      <c r="W4305" s="28"/>
      <c r="Y4305" s="28"/>
    </row>
    <row r="4306" spans="16:25">
      <c r="P4306" s="33"/>
      <c r="Q4306" s="28"/>
      <c r="R4306" s="28"/>
      <c r="S4306" s="28"/>
      <c r="T4306" s="28"/>
      <c r="U4306" s="28"/>
      <c r="V4306" s="28"/>
      <c r="W4306" s="28"/>
      <c r="Y4306" s="28"/>
    </row>
    <row r="4307" spans="16:25">
      <c r="P4307" s="33"/>
      <c r="Q4307" s="28"/>
      <c r="R4307" s="28"/>
      <c r="S4307" s="28"/>
      <c r="T4307" s="28"/>
      <c r="U4307" s="28"/>
      <c r="V4307" s="28"/>
      <c r="W4307" s="28"/>
      <c r="Y4307" s="28"/>
    </row>
    <row r="4308" spans="16:25">
      <c r="P4308" s="33"/>
      <c r="Q4308" s="28"/>
      <c r="R4308" s="28"/>
      <c r="S4308" s="28"/>
      <c r="T4308" s="28"/>
      <c r="U4308" s="28"/>
      <c r="V4308" s="28"/>
      <c r="W4308" s="28"/>
      <c r="Y4308" s="28"/>
    </row>
    <row r="4309" spans="16:25">
      <c r="P4309" s="33"/>
      <c r="Q4309" s="28"/>
      <c r="R4309" s="28"/>
      <c r="S4309" s="28"/>
      <c r="T4309" s="28"/>
      <c r="U4309" s="28"/>
      <c r="V4309" s="28"/>
      <c r="W4309" s="28"/>
      <c r="Y4309" s="28"/>
    </row>
    <row r="4310" spans="16:25">
      <c r="P4310" s="33"/>
      <c r="Q4310" s="28"/>
      <c r="R4310" s="28"/>
      <c r="S4310" s="28"/>
      <c r="T4310" s="28"/>
      <c r="U4310" s="28"/>
      <c r="V4310" s="28"/>
      <c r="W4310" s="28"/>
      <c r="Y4310" s="28"/>
    </row>
    <row r="4311" spans="16:25">
      <c r="P4311" s="33"/>
      <c r="Q4311" s="28"/>
      <c r="R4311" s="28"/>
      <c r="S4311" s="28"/>
      <c r="T4311" s="28"/>
      <c r="U4311" s="28"/>
      <c r="V4311" s="28"/>
      <c r="W4311" s="28"/>
      <c r="Y4311" s="28"/>
    </row>
    <row r="4312" spans="16:25">
      <c r="P4312" s="33"/>
      <c r="Q4312" s="28"/>
      <c r="R4312" s="28"/>
      <c r="S4312" s="28"/>
      <c r="T4312" s="28"/>
      <c r="U4312" s="28"/>
      <c r="V4312" s="28"/>
      <c r="W4312" s="28"/>
      <c r="Y4312" s="28"/>
    </row>
    <row r="4313" spans="16:25">
      <c r="P4313" s="33"/>
      <c r="Q4313" s="28"/>
      <c r="R4313" s="28"/>
      <c r="S4313" s="28"/>
      <c r="T4313" s="28"/>
      <c r="U4313" s="28"/>
      <c r="V4313" s="28"/>
      <c r="W4313" s="28"/>
      <c r="Y4313" s="28"/>
    </row>
    <row r="4314" spans="16:25">
      <c r="P4314" s="33"/>
      <c r="Q4314" s="28"/>
      <c r="R4314" s="28"/>
      <c r="S4314" s="28"/>
      <c r="T4314" s="28"/>
      <c r="U4314" s="28"/>
      <c r="V4314" s="28"/>
      <c r="W4314" s="28"/>
      <c r="Y4314" s="28"/>
    </row>
    <row r="4315" spans="16:25">
      <c r="P4315" s="33"/>
      <c r="Q4315" s="28"/>
      <c r="R4315" s="28"/>
      <c r="S4315" s="28"/>
      <c r="T4315" s="28"/>
      <c r="U4315" s="28"/>
      <c r="V4315" s="28"/>
      <c r="W4315" s="28"/>
      <c r="Y4315" s="28"/>
    </row>
    <row r="4316" spans="16:25">
      <c r="P4316" s="33"/>
      <c r="Q4316" s="28"/>
      <c r="R4316" s="28"/>
      <c r="S4316" s="28"/>
      <c r="T4316" s="28"/>
      <c r="U4316" s="28"/>
      <c r="V4316" s="28"/>
      <c r="W4316" s="28"/>
      <c r="Y4316" s="28"/>
    </row>
    <row r="4317" spans="16:25">
      <c r="P4317" s="33"/>
      <c r="Q4317" s="28"/>
      <c r="R4317" s="28"/>
      <c r="S4317" s="28"/>
      <c r="T4317" s="28"/>
      <c r="U4317" s="28"/>
      <c r="V4317" s="28"/>
      <c r="W4317" s="28"/>
      <c r="Y4317" s="28"/>
    </row>
    <row r="4318" spans="16:25">
      <c r="P4318" s="33"/>
      <c r="Q4318" s="28"/>
      <c r="R4318" s="28"/>
      <c r="S4318" s="28"/>
      <c r="T4318" s="28"/>
      <c r="U4318" s="28"/>
      <c r="V4318" s="28"/>
      <c r="W4318" s="28"/>
      <c r="Y4318" s="28"/>
    </row>
    <row r="4319" spans="16:25">
      <c r="P4319" s="33"/>
      <c r="Q4319" s="28"/>
      <c r="R4319" s="28"/>
      <c r="S4319" s="28"/>
      <c r="T4319" s="28"/>
      <c r="U4319" s="28"/>
      <c r="V4319" s="28"/>
      <c r="W4319" s="28"/>
      <c r="Y4319" s="28"/>
    </row>
    <row r="4320" spans="16:25">
      <c r="P4320" s="33"/>
      <c r="Q4320" s="28"/>
      <c r="R4320" s="28"/>
      <c r="S4320" s="28"/>
      <c r="T4320" s="28"/>
      <c r="U4320" s="28"/>
      <c r="V4320" s="28"/>
      <c r="W4320" s="28"/>
      <c r="Y4320" s="28"/>
    </row>
    <row r="4321" spans="16:25">
      <c r="P4321" s="33"/>
      <c r="Q4321" s="28"/>
      <c r="R4321" s="28"/>
      <c r="S4321" s="28"/>
      <c r="T4321" s="28"/>
      <c r="U4321" s="28"/>
      <c r="V4321" s="28"/>
      <c r="W4321" s="28"/>
      <c r="Y4321" s="28"/>
    </row>
    <row r="4322" spans="16:25">
      <c r="P4322" s="33"/>
      <c r="Q4322" s="28"/>
      <c r="R4322" s="28"/>
      <c r="S4322" s="28"/>
      <c r="T4322" s="28"/>
      <c r="U4322" s="28"/>
      <c r="V4322" s="28"/>
      <c r="W4322" s="28"/>
      <c r="Y4322" s="28"/>
    </row>
    <row r="4323" spans="16:25">
      <c r="P4323" s="33"/>
      <c r="Q4323" s="28"/>
      <c r="R4323" s="28"/>
      <c r="S4323" s="28"/>
      <c r="T4323" s="28"/>
      <c r="U4323" s="28"/>
      <c r="V4323" s="28"/>
      <c r="W4323" s="28"/>
      <c r="Y4323" s="28"/>
    </row>
    <row r="4324" spans="16:25">
      <c r="P4324" s="33"/>
      <c r="Q4324" s="28"/>
      <c r="R4324" s="28"/>
      <c r="S4324" s="28"/>
      <c r="T4324" s="28"/>
      <c r="U4324" s="28"/>
      <c r="V4324" s="28"/>
      <c r="W4324" s="28"/>
      <c r="Y4324" s="28"/>
    </row>
    <row r="4325" spans="16:25">
      <c r="P4325" s="33"/>
      <c r="Q4325" s="28"/>
      <c r="R4325" s="28"/>
      <c r="S4325" s="28"/>
      <c r="T4325" s="28"/>
      <c r="U4325" s="28"/>
      <c r="V4325" s="28"/>
      <c r="W4325" s="28"/>
      <c r="Y4325" s="28"/>
    </row>
    <row r="4326" spans="16:25">
      <c r="P4326" s="33"/>
      <c r="Q4326" s="28"/>
      <c r="R4326" s="28"/>
      <c r="S4326" s="28"/>
      <c r="T4326" s="28"/>
      <c r="U4326" s="28"/>
      <c r="V4326" s="28"/>
      <c r="W4326" s="28"/>
      <c r="Y4326" s="28"/>
    </row>
    <row r="4327" spans="16:25">
      <c r="P4327" s="33"/>
      <c r="Q4327" s="28"/>
      <c r="R4327" s="28"/>
      <c r="S4327" s="28"/>
      <c r="T4327" s="28"/>
      <c r="U4327" s="28"/>
      <c r="V4327" s="28"/>
      <c r="W4327" s="28"/>
      <c r="Y4327" s="28"/>
    </row>
    <row r="4328" spans="16:25">
      <c r="P4328" s="33"/>
      <c r="Q4328" s="28"/>
      <c r="R4328" s="28"/>
      <c r="S4328" s="28"/>
      <c r="T4328" s="28"/>
      <c r="U4328" s="28"/>
      <c r="V4328" s="28"/>
      <c r="W4328" s="28"/>
      <c r="Y4328" s="28"/>
    </row>
    <row r="4329" spans="16:25">
      <c r="P4329" s="33"/>
      <c r="Q4329" s="28"/>
      <c r="R4329" s="28"/>
      <c r="S4329" s="28"/>
      <c r="T4329" s="28"/>
      <c r="U4329" s="28"/>
      <c r="V4329" s="28"/>
      <c r="W4329" s="28"/>
      <c r="Y4329" s="28"/>
    </row>
    <row r="4330" spans="16:25">
      <c r="P4330" s="33"/>
      <c r="Q4330" s="28"/>
      <c r="R4330" s="28"/>
      <c r="S4330" s="28"/>
      <c r="T4330" s="28"/>
      <c r="U4330" s="28"/>
      <c r="V4330" s="28"/>
      <c r="W4330" s="28"/>
      <c r="Y4330" s="28"/>
    </row>
    <row r="4331" spans="16:25">
      <c r="P4331" s="33"/>
      <c r="Q4331" s="28"/>
      <c r="R4331" s="28"/>
      <c r="S4331" s="28"/>
      <c r="T4331" s="28"/>
      <c r="U4331" s="28"/>
      <c r="V4331" s="28"/>
      <c r="W4331" s="28"/>
      <c r="Y4331" s="28"/>
    </row>
    <row r="4332" spans="16:25">
      <c r="P4332" s="33"/>
      <c r="Q4332" s="28"/>
      <c r="R4332" s="28"/>
      <c r="S4332" s="28"/>
      <c r="T4332" s="28"/>
      <c r="U4332" s="28"/>
      <c r="V4332" s="28"/>
      <c r="W4332" s="28"/>
      <c r="Y4332" s="28"/>
    </row>
    <row r="4333" spans="16:25">
      <c r="P4333" s="33"/>
      <c r="Q4333" s="28"/>
      <c r="R4333" s="28"/>
      <c r="S4333" s="28"/>
      <c r="T4333" s="28"/>
      <c r="U4333" s="28"/>
      <c r="V4333" s="28"/>
      <c r="W4333" s="28"/>
      <c r="Y4333" s="28"/>
    </row>
    <row r="4334" spans="16:25">
      <c r="P4334" s="33"/>
      <c r="Q4334" s="28"/>
      <c r="R4334" s="28"/>
      <c r="S4334" s="28"/>
      <c r="T4334" s="28"/>
      <c r="U4334" s="28"/>
      <c r="V4334" s="28"/>
      <c r="W4334" s="28"/>
      <c r="Y4334" s="28"/>
    </row>
    <row r="4335" spans="16:25">
      <c r="P4335" s="33"/>
      <c r="Q4335" s="28"/>
      <c r="R4335" s="28"/>
      <c r="S4335" s="28"/>
      <c r="T4335" s="28"/>
      <c r="U4335" s="28"/>
      <c r="V4335" s="28"/>
      <c r="W4335" s="28"/>
      <c r="Y4335" s="28"/>
    </row>
    <row r="4336" spans="16:25">
      <c r="P4336" s="33"/>
      <c r="Q4336" s="28"/>
      <c r="R4336" s="28"/>
      <c r="S4336" s="28"/>
      <c r="T4336" s="28"/>
      <c r="U4336" s="28"/>
      <c r="V4336" s="28"/>
      <c r="W4336" s="28"/>
      <c r="Y4336" s="28"/>
    </row>
    <row r="4337" spans="16:25">
      <c r="P4337" s="33"/>
      <c r="Q4337" s="28"/>
      <c r="R4337" s="28"/>
      <c r="S4337" s="28"/>
      <c r="T4337" s="28"/>
      <c r="U4337" s="28"/>
      <c r="V4337" s="28"/>
      <c r="W4337" s="28"/>
      <c r="Y4337" s="28"/>
    </row>
    <row r="4338" spans="16:25">
      <c r="P4338" s="33"/>
      <c r="Q4338" s="28"/>
      <c r="R4338" s="28"/>
      <c r="S4338" s="28"/>
      <c r="T4338" s="28"/>
      <c r="U4338" s="28"/>
      <c r="V4338" s="28"/>
      <c r="W4338" s="28"/>
      <c r="Y4338" s="28"/>
    </row>
    <row r="4339" spans="16:25">
      <c r="P4339" s="33"/>
      <c r="Q4339" s="28"/>
      <c r="R4339" s="28"/>
      <c r="S4339" s="28"/>
      <c r="T4339" s="28"/>
      <c r="U4339" s="28"/>
      <c r="V4339" s="28"/>
      <c r="W4339" s="28"/>
      <c r="Y4339" s="28"/>
    </row>
    <row r="4340" spans="16:25">
      <c r="P4340" s="33"/>
      <c r="Q4340" s="28"/>
      <c r="R4340" s="28"/>
      <c r="S4340" s="28"/>
      <c r="T4340" s="28"/>
      <c r="U4340" s="28"/>
      <c r="V4340" s="28"/>
      <c r="W4340" s="28"/>
      <c r="Y4340" s="28"/>
    </row>
    <row r="4341" spans="16:25">
      <c r="P4341" s="33"/>
      <c r="Q4341" s="28"/>
      <c r="R4341" s="28"/>
      <c r="S4341" s="28"/>
      <c r="T4341" s="28"/>
      <c r="U4341" s="28"/>
      <c r="V4341" s="28"/>
      <c r="W4341" s="28"/>
      <c r="Y4341" s="28"/>
    </row>
    <row r="4342" spans="16:25">
      <c r="P4342" s="33"/>
      <c r="Q4342" s="28"/>
      <c r="R4342" s="28"/>
      <c r="S4342" s="28"/>
      <c r="T4342" s="28"/>
      <c r="U4342" s="28"/>
      <c r="V4342" s="28"/>
      <c r="W4342" s="28"/>
      <c r="Y4342" s="28"/>
    </row>
    <row r="4343" spans="16:25">
      <c r="P4343" s="33"/>
      <c r="Q4343" s="28"/>
      <c r="R4343" s="28"/>
      <c r="S4343" s="28"/>
      <c r="T4343" s="28"/>
      <c r="U4343" s="28"/>
      <c r="V4343" s="28"/>
      <c r="W4343" s="28"/>
      <c r="Y4343" s="28"/>
    </row>
    <row r="4344" spans="16:25">
      <c r="P4344" s="33"/>
      <c r="Q4344" s="28"/>
      <c r="R4344" s="28"/>
      <c r="S4344" s="28"/>
      <c r="T4344" s="28"/>
      <c r="U4344" s="28"/>
      <c r="V4344" s="28"/>
      <c r="W4344" s="28"/>
      <c r="Y4344" s="28"/>
    </row>
    <row r="4345" spans="16:25">
      <c r="P4345" s="33"/>
      <c r="Q4345" s="28"/>
      <c r="R4345" s="28"/>
      <c r="S4345" s="28"/>
      <c r="T4345" s="28"/>
      <c r="U4345" s="28"/>
      <c r="V4345" s="28"/>
      <c r="W4345" s="28"/>
      <c r="Y4345" s="28"/>
    </row>
    <row r="4346" spans="16:25">
      <c r="P4346" s="33"/>
      <c r="Q4346" s="28"/>
      <c r="R4346" s="28"/>
      <c r="S4346" s="28"/>
      <c r="T4346" s="28"/>
      <c r="U4346" s="28"/>
      <c r="V4346" s="28"/>
      <c r="W4346" s="28"/>
      <c r="Y4346" s="28"/>
    </row>
    <row r="4347" spans="16:25">
      <c r="P4347" s="33"/>
      <c r="Q4347" s="28"/>
      <c r="R4347" s="28"/>
      <c r="S4347" s="28"/>
      <c r="T4347" s="28"/>
      <c r="U4347" s="28"/>
      <c r="V4347" s="28"/>
      <c r="W4347" s="28"/>
      <c r="Y4347" s="28"/>
    </row>
    <row r="4348" spans="16:25">
      <c r="P4348" s="33"/>
      <c r="Q4348" s="28"/>
      <c r="R4348" s="28"/>
      <c r="S4348" s="28"/>
      <c r="T4348" s="28"/>
      <c r="U4348" s="28"/>
      <c r="V4348" s="28"/>
      <c r="W4348" s="28"/>
      <c r="Y4348" s="28"/>
    </row>
    <row r="4349" spans="16:25">
      <c r="P4349" s="33"/>
      <c r="Q4349" s="28"/>
      <c r="R4349" s="28"/>
      <c r="S4349" s="28"/>
      <c r="T4349" s="28"/>
      <c r="U4349" s="28"/>
      <c r="V4349" s="28"/>
      <c r="W4349" s="28"/>
      <c r="Y4349" s="28"/>
    </row>
    <row r="4350" spans="16:25">
      <c r="P4350" s="33"/>
      <c r="Q4350" s="28"/>
      <c r="R4350" s="28"/>
      <c r="S4350" s="28"/>
      <c r="T4350" s="28"/>
      <c r="U4350" s="28"/>
      <c r="V4350" s="28"/>
      <c r="W4350" s="28"/>
      <c r="Y4350" s="28"/>
    </row>
    <row r="4351" spans="16:25">
      <c r="P4351" s="33"/>
      <c r="Q4351" s="28"/>
      <c r="R4351" s="28"/>
      <c r="S4351" s="28"/>
      <c r="T4351" s="28"/>
      <c r="U4351" s="28"/>
      <c r="V4351" s="28"/>
      <c r="W4351" s="28"/>
      <c r="Y4351" s="28"/>
    </row>
    <row r="4352" spans="16:25">
      <c r="P4352" s="33"/>
      <c r="Q4352" s="28"/>
      <c r="R4352" s="28"/>
      <c r="S4352" s="28"/>
      <c r="T4352" s="28"/>
      <c r="U4352" s="28"/>
      <c r="V4352" s="28"/>
      <c r="W4352" s="28"/>
      <c r="Y4352" s="28"/>
    </row>
    <row r="4353" spans="16:25">
      <c r="P4353" s="33"/>
      <c r="Q4353" s="28"/>
      <c r="R4353" s="28"/>
      <c r="S4353" s="28"/>
      <c r="T4353" s="28"/>
      <c r="U4353" s="28"/>
      <c r="V4353" s="28"/>
      <c r="W4353" s="28"/>
      <c r="Y4353" s="28"/>
    </row>
    <row r="4354" spans="16:25">
      <c r="P4354" s="33"/>
      <c r="Q4354" s="28"/>
      <c r="R4354" s="28"/>
      <c r="S4354" s="28"/>
      <c r="T4354" s="28"/>
      <c r="U4354" s="28"/>
      <c r="V4354" s="28"/>
      <c r="W4354" s="28"/>
      <c r="Y4354" s="28"/>
    </row>
    <row r="4355" spans="16:25">
      <c r="P4355" s="33"/>
      <c r="Q4355" s="28"/>
      <c r="R4355" s="28"/>
      <c r="S4355" s="28"/>
      <c r="T4355" s="28"/>
      <c r="U4355" s="28"/>
      <c r="V4355" s="28"/>
      <c r="W4355" s="28"/>
      <c r="Y4355" s="28"/>
    </row>
    <row r="4356" spans="16:25">
      <c r="P4356" s="33"/>
      <c r="Q4356" s="28"/>
      <c r="R4356" s="28"/>
      <c r="S4356" s="28"/>
      <c r="T4356" s="28"/>
      <c r="U4356" s="28"/>
      <c r="V4356" s="28"/>
      <c r="W4356" s="28"/>
      <c r="Y4356" s="28"/>
    </row>
    <row r="4357" spans="16:25">
      <c r="P4357" s="33"/>
      <c r="Q4357" s="28"/>
      <c r="R4357" s="28"/>
      <c r="S4357" s="28"/>
      <c r="T4357" s="28"/>
      <c r="U4357" s="28"/>
      <c r="V4357" s="28"/>
      <c r="W4357" s="28"/>
      <c r="Y4357" s="28"/>
    </row>
    <row r="4358" spans="16:25">
      <c r="P4358" s="33"/>
      <c r="Q4358" s="28"/>
      <c r="R4358" s="28"/>
      <c r="S4358" s="28"/>
      <c r="T4358" s="28"/>
      <c r="U4358" s="28"/>
      <c r="V4358" s="28"/>
      <c r="W4358" s="28"/>
      <c r="Y4358" s="28"/>
    </row>
    <row r="4359" spans="16:25">
      <c r="P4359" s="33"/>
      <c r="Q4359" s="28"/>
      <c r="R4359" s="28"/>
      <c r="S4359" s="28"/>
      <c r="T4359" s="28"/>
      <c r="U4359" s="28"/>
      <c r="V4359" s="28"/>
      <c r="W4359" s="28"/>
      <c r="Y4359" s="28"/>
    </row>
    <row r="4360" spans="16:25">
      <c r="P4360" s="33"/>
      <c r="Q4360" s="28"/>
      <c r="R4360" s="28"/>
      <c r="S4360" s="28"/>
      <c r="T4360" s="28"/>
      <c r="U4360" s="28"/>
      <c r="V4360" s="28"/>
      <c r="W4360" s="28"/>
      <c r="Y4360" s="28"/>
    </row>
    <row r="4361" spans="16:25">
      <c r="P4361" s="33"/>
      <c r="Q4361" s="28"/>
      <c r="R4361" s="28"/>
      <c r="S4361" s="28"/>
      <c r="T4361" s="28"/>
      <c r="U4361" s="28"/>
      <c r="V4361" s="28"/>
      <c r="W4361" s="28"/>
      <c r="Y4361" s="28"/>
    </row>
    <row r="4362" spans="16:25">
      <c r="P4362" s="33"/>
      <c r="Q4362" s="28"/>
      <c r="R4362" s="28"/>
      <c r="S4362" s="28"/>
      <c r="T4362" s="28"/>
      <c r="U4362" s="28"/>
      <c r="V4362" s="28"/>
      <c r="W4362" s="28"/>
      <c r="Y4362" s="28"/>
    </row>
    <row r="4363" spans="16:25">
      <c r="P4363" s="33"/>
      <c r="Q4363" s="28"/>
      <c r="R4363" s="28"/>
      <c r="S4363" s="28"/>
      <c r="T4363" s="28"/>
      <c r="U4363" s="28"/>
      <c r="V4363" s="28"/>
      <c r="W4363" s="28"/>
      <c r="Y4363" s="28"/>
    </row>
    <row r="4364" spans="16:25">
      <c r="P4364" s="33"/>
      <c r="Q4364" s="28"/>
      <c r="R4364" s="28"/>
      <c r="S4364" s="28"/>
      <c r="T4364" s="28"/>
      <c r="U4364" s="28"/>
      <c r="V4364" s="28"/>
      <c r="W4364" s="28"/>
      <c r="Y4364" s="28"/>
    </row>
    <row r="4365" spans="16:25">
      <c r="P4365" s="33"/>
      <c r="Q4365" s="28"/>
      <c r="R4365" s="28"/>
      <c r="S4365" s="28"/>
      <c r="T4365" s="28"/>
      <c r="U4365" s="28"/>
      <c r="V4365" s="28"/>
      <c r="W4365" s="28"/>
      <c r="Y4365" s="28"/>
    </row>
    <row r="4366" spans="16:25">
      <c r="P4366" s="33"/>
      <c r="Q4366" s="28"/>
      <c r="R4366" s="28"/>
      <c r="S4366" s="28"/>
      <c r="T4366" s="28"/>
      <c r="U4366" s="28"/>
      <c r="V4366" s="28"/>
      <c r="W4366" s="28"/>
      <c r="Y4366" s="28"/>
    </row>
    <row r="4367" spans="16:25">
      <c r="P4367" s="33"/>
      <c r="Q4367" s="28"/>
      <c r="R4367" s="28"/>
      <c r="S4367" s="28"/>
      <c r="T4367" s="28"/>
      <c r="U4367" s="28"/>
      <c r="V4367" s="28"/>
      <c r="W4367" s="28"/>
      <c r="Y4367" s="28"/>
    </row>
    <row r="4368" spans="16:25">
      <c r="P4368" s="33"/>
      <c r="Q4368" s="28"/>
      <c r="R4368" s="28"/>
      <c r="S4368" s="28"/>
      <c r="T4368" s="28"/>
      <c r="U4368" s="28"/>
      <c r="V4368" s="28"/>
      <c r="W4368" s="28"/>
      <c r="Y4368" s="28"/>
    </row>
    <row r="4369" spans="16:25">
      <c r="P4369" s="33"/>
      <c r="Q4369" s="28"/>
      <c r="R4369" s="28"/>
      <c r="S4369" s="28"/>
      <c r="T4369" s="28"/>
      <c r="U4369" s="28"/>
      <c r="V4369" s="28"/>
      <c r="W4369" s="28"/>
      <c r="Y4369" s="28"/>
    </row>
    <row r="4370" spans="16:25">
      <c r="P4370" s="33"/>
      <c r="Q4370" s="28"/>
      <c r="R4370" s="28"/>
      <c r="S4370" s="28"/>
      <c r="T4370" s="28"/>
      <c r="U4370" s="28"/>
      <c r="V4370" s="28"/>
      <c r="W4370" s="28"/>
      <c r="Y4370" s="28"/>
    </row>
    <row r="4371" spans="16:25">
      <c r="P4371" s="33"/>
      <c r="Q4371" s="28"/>
      <c r="R4371" s="28"/>
      <c r="S4371" s="28"/>
      <c r="T4371" s="28"/>
      <c r="U4371" s="28"/>
      <c r="V4371" s="28"/>
      <c r="W4371" s="28"/>
      <c r="Y4371" s="28"/>
    </row>
    <row r="4372" spans="16:25">
      <c r="P4372" s="33"/>
      <c r="Q4372" s="28"/>
      <c r="R4372" s="28"/>
      <c r="S4372" s="28"/>
      <c r="T4372" s="28"/>
      <c r="U4372" s="28"/>
      <c r="V4372" s="28"/>
      <c r="W4372" s="28"/>
      <c r="Y4372" s="28"/>
    </row>
    <row r="4373" spans="16:25">
      <c r="P4373" s="33"/>
      <c r="Q4373" s="28"/>
      <c r="R4373" s="28"/>
      <c r="S4373" s="28"/>
      <c r="T4373" s="28"/>
      <c r="U4373" s="28"/>
      <c r="V4373" s="28"/>
      <c r="W4373" s="28"/>
      <c r="Y4373" s="28"/>
    </row>
    <row r="4374" spans="16:25">
      <c r="P4374" s="33"/>
      <c r="Q4374" s="28"/>
      <c r="R4374" s="28"/>
      <c r="S4374" s="28"/>
      <c r="T4374" s="28"/>
      <c r="U4374" s="28"/>
      <c r="V4374" s="28"/>
      <c r="W4374" s="28"/>
      <c r="Y4374" s="28"/>
    </row>
    <row r="4375" spans="16:25">
      <c r="P4375" s="33"/>
      <c r="Q4375" s="28"/>
      <c r="R4375" s="28"/>
      <c r="S4375" s="28"/>
      <c r="T4375" s="28"/>
      <c r="U4375" s="28"/>
      <c r="V4375" s="28"/>
      <c r="W4375" s="28"/>
      <c r="Y4375" s="28"/>
    </row>
    <row r="4376" spans="16:25">
      <c r="P4376" s="33"/>
      <c r="Q4376" s="28"/>
      <c r="R4376" s="28"/>
      <c r="S4376" s="28"/>
      <c r="T4376" s="28"/>
      <c r="U4376" s="28"/>
      <c r="V4376" s="28"/>
      <c r="W4376" s="28"/>
      <c r="Y4376" s="28"/>
    </row>
    <row r="4377" spans="16:25">
      <c r="P4377" s="33"/>
      <c r="Q4377" s="28"/>
      <c r="R4377" s="28"/>
      <c r="S4377" s="28"/>
      <c r="T4377" s="28"/>
      <c r="U4377" s="28"/>
      <c r="V4377" s="28"/>
      <c r="W4377" s="28"/>
      <c r="Y4377" s="28"/>
    </row>
    <row r="4378" spans="16:25">
      <c r="P4378" s="33"/>
      <c r="Q4378" s="28"/>
      <c r="R4378" s="28"/>
      <c r="S4378" s="28"/>
      <c r="T4378" s="28"/>
      <c r="U4378" s="28"/>
      <c r="V4378" s="28"/>
      <c r="W4378" s="28"/>
      <c r="Y4378" s="28"/>
    </row>
    <row r="4379" spans="16:25">
      <c r="P4379" s="33"/>
      <c r="Q4379" s="28"/>
      <c r="R4379" s="28"/>
      <c r="S4379" s="28"/>
      <c r="T4379" s="28"/>
      <c r="U4379" s="28"/>
      <c r="V4379" s="28"/>
      <c r="W4379" s="28"/>
      <c r="Y4379" s="28"/>
    </row>
    <row r="4380" spans="16:25">
      <c r="P4380" s="33"/>
      <c r="Q4380" s="28"/>
      <c r="R4380" s="28"/>
      <c r="S4380" s="28"/>
      <c r="T4380" s="28"/>
      <c r="U4380" s="28"/>
      <c r="V4380" s="28"/>
      <c r="W4380" s="28"/>
      <c r="Y4380" s="28"/>
    </row>
    <row r="4381" spans="16:25">
      <c r="P4381" s="33"/>
      <c r="Q4381" s="28"/>
      <c r="R4381" s="28"/>
      <c r="S4381" s="28"/>
      <c r="T4381" s="28"/>
      <c r="U4381" s="28"/>
      <c r="V4381" s="28"/>
      <c r="W4381" s="28"/>
      <c r="Y4381" s="28"/>
    </row>
    <row r="4382" spans="16:25">
      <c r="P4382" s="33"/>
      <c r="Q4382" s="28"/>
      <c r="R4382" s="28"/>
      <c r="S4382" s="28"/>
      <c r="T4382" s="28"/>
      <c r="U4382" s="28"/>
      <c r="V4382" s="28"/>
      <c r="W4382" s="28"/>
      <c r="Y4382" s="28"/>
    </row>
    <row r="4383" spans="16:25">
      <c r="P4383" s="33"/>
      <c r="Q4383" s="28"/>
      <c r="R4383" s="28"/>
      <c r="S4383" s="28"/>
      <c r="T4383" s="28"/>
      <c r="U4383" s="28"/>
      <c r="V4383" s="28"/>
      <c r="W4383" s="28"/>
      <c r="Y4383" s="28"/>
    </row>
    <row r="4384" spans="16:25">
      <c r="P4384" s="33"/>
      <c r="Q4384" s="28"/>
      <c r="R4384" s="28"/>
      <c r="S4384" s="28"/>
      <c r="T4384" s="28"/>
      <c r="U4384" s="28"/>
      <c r="V4384" s="28"/>
      <c r="W4384" s="28"/>
      <c r="Y4384" s="28"/>
    </row>
    <row r="4385" spans="16:25">
      <c r="P4385" s="33"/>
      <c r="Q4385" s="28"/>
      <c r="R4385" s="28"/>
      <c r="S4385" s="28"/>
      <c r="T4385" s="28"/>
      <c r="U4385" s="28"/>
      <c r="V4385" s="28"/>
      <c r="W4385" s="28"/>
      <c r="Y4385" s="28"/>
    </row>
    <row r="4386" spans="16:25">
      <c r="P4386" s="33"/>
      <c r="Q4386" s="28"/>
      <c r="R4386" s="28"/>
      <c r="S4386" s="28"/>
      <c r="T4386" s="28"/>
      <c r="U4386" s="28"/>
      <c r="V4386" s="28"/>
      <c r="W4386" s="28"/>
      <c r="Y4386" s="28"/>
    </row>
    <row r="4387" spans="16:25">
      <c r="P4387" s="33"/>
      <c r="Q4387" s="28"/>
      <c r="R4387" s="28"/>
      <c r="S4387" s="28"/>
      <c r="T4387" s="28"/>
      <c r="U4387" s="28"/>
      <c r="V4387" s="28"/>
      <c r="W4387" s="28"/>
      <c r="Y4387" s="28"/>
    </row>
    <row r="4388" spans="16:25">
      <c r="P4388" s="33"/>
      <c r="Q4388" s="28"/>
      <c r="R4388" s="28"/>
      <c r="S4388" s="28"/>
      <c r="T4388" s="28"/>
      <c r="U4388" s="28"/>
      <c r="V4388" s="28"/>
      <c r="W4388" s="28"/>
      <c r="Y4388" s="28"/>
    </row>
    <row r="4389" spans="16:25">
      <c r="P4389" s="33"/>
      <c r="Q4389" s="28"/>
      <c r="R4389" s="28"/>
      <c r="S4389" s="28"/>
      <c r="T4389" s="28"/>
      <c r="U4389" s="28"/>
      <c r="V4389" s="28"/>
      <c r="W4389" s="28"/>
      <c r="Y4389" s="28"/>
    </row>
    <row r="4390" spans="16:25">
      <c r="P4390" s="33"/>
      <c r="Q4390" s="28"/>
      <c r="R4390" s="28"/>
      <c r="S4390" s="28"/>
      <c r="T4390" s="28"/>
      <c r="U4390" s="28"/>
      <c r="V4390" s="28"/>
      <c r="W4390" s="28"/>
      <c r="Y4390" s="28"/>
    </row>
    <row r="4391" spans="16:25">
      <c r="P4391" s="33"/>
      <c r="Q4391" s="28"/>
      <c r="R4391" s="28"/>
      <c r="S4391" s="28"/>
      <c r="T4391" s="28"/>
      <c r="U4391" s="28"/>
      <c r="V4391" s="28"/>
      <c r="W4391" s="28"/>
      <c r="Y4391" s="28"/>
    </row>
    <row r="4392" spans="16:25">
      <c r="P4392" s="33"/>
      <c r="Q4392" s="28"/>
      <c r="R4392" s="28"/>
      <c r="S4392" s="28"/>
      <c r="T4392" s="28"/>
      <c r="U4392" s="28"/>
      <c r="V4392" s="28"/>
      <c r="W4392" s="28"/>
      <c r="Y4392" s="28"/>
    </row>
    <row r="4393" spans="16:25">
      <c r="P4393" s="33"/>
      <c r="Q4393" s="28"/>
      <c r="R4393" s="28"/>
      <c r="S4393" s="28"/>
      <c r="T4393" s="28"/>
      <c r="U4393" s="28"/>
      <c r="V4393" s="28"/>
      <c r="W4393" s="28"/>
      <c r="Y4393" s="28"/>
    </row>
    <row r="4394" spans="16:25">
      <c r="P4394" s="33"/>
      <c r="Q4394" s="28"/>
      <c r="R4394" s="28"/>
      <c r="S4394" s="28"/>
      <c r="T4394" s="28"/>
      <c r="U4394" s="28"/>
      <c r="V4394" s="28"/>
      <c r="W4394" s="28"/>
      <c r="Y4394" s="28"/>
    </row>
    <row r="4395" spans="16:25">
      <c r="P4395" s="33"/>
      <c r="Q4395" s="28"/>
      <c r="R4395" s="28"/>
      <c r="S4395" s="28"/>
      <c r="T4395" s="28"/>
      <c r="U4395" s="28"/>
      <c r="V4395" s="28"/>
      <c r="W4395" s="28"/>
      <c r="Y4395" s="28"/>
    </row>
    <row r="4396" spans="16:25">
      <c r="P4396" s="33"/>
      <c r="Q4396" s="28"/>
      <c r="R4396" s="28"/>
      <c r="S4396" s="28"/>
      <c r="T4396" s="28"/>
      <c r="U4396" s="28"/>
      <c r="V4396" s="28"/>
      <c r="W4396" s="28"/>
      <c r="Y4396" s="28"/>
    </row>
    <row r="4397" spans="16:25">
      <c r="P4397" s="33"/>
      <c r="Q4397" s="28"/>
      <c r="R4397" s="28"/>
      <c r="S4397" s="28"/>
      <c r="T4397" s="28"/>
      <c r="U4397" s="28"/>
      <c r="V4397" s="28"/>
      <c r="W4397" s="28"/>
      <c r="Y4397" s="28"/>
    </row>
    <row r="4398" spans="16:25">
      <c r="P4398" s="33"/>
      <c r="Q4398" s="28"/>
      <c r="R4398" s="28"/>
      <c r="S4398" s="28"/>
      <c r="T4398" s="28"/>
      <c r="U4398" s="28"/>
      <c r="V4398" s="28"/>
      <c r="W4398" s="28"/>
      <c r="Y4398" s="28"/>
    </row>
    <row r="4399" spans="16:25">
      <c r="P4399" s="33"/>
      <c r="Q4399" s="28"/>
      <c r="R4399" s="28"/>
      <c r="S4399" s="28"/>
      <c r="T4399" s="28"/>
      <c r="U4399" s="28"/>
      <c r="V4399" s="28"/>
      <c r="W4399" s="28"/>
      <c r="Y4399" s="28"/>
    </row>
    <row r="4400" spans="16:25">
      <c r="P4400" s="33"/>
      <c r="Q4400" s="28"/>
      <c r="R4400" s="28"/>
      <c r="S4400" s="28"/>
      <c r="T4400" s="28"/>
      <c r="U4400" s="28"/>
      <c r="V4400" s="28"/>
      <c r="W4400" s="28"/>
      <c r="Y4400" s="28"/>
    </row>
    <row r="4401" spans="16:25">
      <c r="P4401" s="33"/>
      <c r="Q4401" s="28"/>
      <c r="R4401" s="28"/>
      <c r="S4401" s="28"/>
      <c r="T4401" s="28"/>
      <c r="U4401" s="28"/>
      <c r="V4401" s="28"/>
      <c r="W4401" s="28"/>
      <c r="Y4401" s="28"/>
    </row>
    <row r="4402" spans="16:25">
      <c r="P4402" s="33"/>
      <c r="Q4402" s="28"/>
      <c r="R4402" s="28"/>
      <c r="S4402" s="28"/>
      <c r="T4402" s="28"/>
      <c r="U4402" s="28"/>
      <c r="V4402" s="28"/>
      <c r="W4402" s="28"/>
      <c r="Y4402" s="28"/>
    </row>
    <row r="4403" spans="16:25">
      <c r="P4403" s="33"/>
      <c r="Q4403" s="28"/>
      <c r="R4403" s="28"/>
      <c r="S4403" s="28"/>
      <c r="T4403" s="28"/>
      <c r="U4403" s="28"/>
      <c r="V4403" s="28"/>
      <c r="W4403" s="28"/>
      <c r="Y4403" s="28"/>
    </row>
    <row r="4404" spans="16:25">
      <c r="P4404" s="33"/>
      <c r="Q4404" s="28"/>
      <c r="R4404" s="28"/>
      <c r="S4404" s="28"/>
      <c r="T4404" s="28"/>
      <c r="U4404" s="28"/>
      <c r="V4404" s="28"/>
      <c r="W4404" s="28"/>
      <c r="Y4404" s="28"/>
    </row>
    <row r="4405" spans="16:25">
      <c r="P4405" s="33"/>
      <c r="Q4405" s="28"/>
      <c r="R4405" s="28"/>
      <c r="S4405" s="28"/>
      <c r="T4405" s="28"/>
      <c r="U4405" s="28"/>
      <c r="V4405" s="28"/>
      <c r="W4405" s="28"/>
      <c r="Y4405" s="28"/>
    </row>
    <row r="4406" spans="16:25">
      <c r="P4406" s="33"/>
      <c r="Q4406" s="28"/>
      <c r="R4406" s="28"/>
      <c r="S4406" s="28"/>
      <c r="T4406" s="28"/>
      <c r="U4406" s="28"/>
      <c r="V4406" s="28"/>
      <c r="W4406" s="28"/>
      <c r="Y4406" s="28"/>
    </row>
    <row r="4407" spans="16:25">
      <c r="P4407" s="33"/>
      <c r="Q4407" s="28"/>
      <c r="R4407" s="28"/>
      <c r="S4407" s="28"/>
      <c r="T4407" s="28"/>
      <c r="U4407" s="28"/>
      <c r="V4407" s="28"/>
      <c r="W4407" s="28"/>
      <c r="Y4407" s="28"/>
    </row>
    <row r="4408" spans="16:25">
      <c r="P4408" s="33"/>
      <c r="Q4408" s="28"/>
      <c r="R4408" s="28"/>
      <c r="S4408" s="28"/>
      <c r="T4408" s="28"/>
      <c r="U4408" s="28"/>
      <c r="V4408" s="28"/>
      <c r="W4408" s="28"/>
      <c r="Y4408" s="28"/>
    </row>
    <row r="4409" spans="16:25">
      <c r="P4409" s="33"/>
      <c r="Q4409" s="28"/>
      <c r="R4409" s="28"/>
      <c r="S4409" s="28"/>
      <c r="T4409" s="28"/>
      <c r="U4409" s="28"/>
      <c r="V4409" s="28"/>
      <c r="W4409" s="28"/>
      <c r="Y4409" s="28"/>
    </row>
    <row r="4410" spans="16:25">
      <c r="P4410" s="33"/>
      <c r="Q4410" s="28"/>
      <c r="R4410" s="28"/>
      <c r="S4410" s="28"/>
      <c r="T4410" s="28"/>
      <c r="U4410" s="28"/>
      <c r="V4410" s="28"/>
      <c r="W4410" s="28"/>
      <c r="Y4410" s="28"/>
    </row>
    <row r="4411" spans="16:25">
      <c r="P4411" s="33"/>
      <c r="Q4411" s="28"/>
      <c r="R4411" s="28"/>
      <c r="S4411" s="28"/>
      <c r="T4411" s="28"/>
      <c r="U4411" s="28"/>
      <c r="V4411" s="28"/>
      <c r="W4411" s="28"/>
      <c r="Y4411" s="28"/>
    </row>
    <row r="4412" spans="16:25">
      <c r="P4412" s="33"/>
      <c r="Q4412" s="28"/>
      <c r="R4412" s="28"/>
      <c r="S4412" s="28"/>
      <c r="T4412" s="28"/>
      <c r="U4412" s="28"/>
      <c r="V4412" s="28"/>
      <c r="W4412" s="28"/>
      <c r="Y4412" s="28"/>
    </row>
    <row r="4413" spans="16:25">
      <c r="P4413" s="33"/>
      <c r="Q4413" s="28"/>
      <c r="R4413" s="28"/>
      <c r="S4413" s="28"/>
      <c r="T4413" s="28"/>
      <c r="U4413" s="28"/>
      <c r="V4413" s="28"/>
      <c r="W4413" s="28"/>
      <c r="Y4413" s="28"/>
    </row>
    <row r="4414" spans="16:25">
      <c r="P4414" s="33"/>
      <c r="Q4414" s="28"/>
      <c r="R4414" s="28"/>
      <c r="S4414" s="28"/>
      <c r="T4414" s="28"/>
      <c r="U4414" s="28"/>
      <c r="V4414" s="28"/>
      <c r="W4414" s="28"/>
      <c r="Y4414" s="28"/>
    </row>
    <row r="4415" spans="16:25">
      <c r="P4415" s="33"/>
      <c r="Q4415" s="28"/>
      <c r="R4415" s="28"/>
      <c r="S4415" s="28"/>
      <c r="T4415" s="28"/>
      <c r="U4415" s="28"/>
      <c r="V4415" s="28"/>
      <c r="W4415" s="28"/>
      <c r="Y4415" s="28"/>
    </row>
    <row r="4416" spans="16:25">
      <c r="P4416" s="33"/>
      <c r="Q4416" s="28"/>
      <c r="R4416" s="28"/>
      <c r="S4416" s="28"/>
      <c r="T4416" s="28"/>
      <c r="U4416" s="28"/>
      <c r="V4416" s="28"/>
      <c r="W4416" s="28"/>
      <c r="Y4416" s="28"/>
    </row>
    <row r="4417" spans="16:25">
      <c r="P4417" s="33"/>
      <c r="Q4417" s="28"/>
      <c r="R4417" s="28"/>
      <c r="S4417" s="28"/>
      <c r="T4417" s="28"/>
      <c r="U4417" s="28"/>
      <c r="V4417" s="28"/>
      <c r="W4417" s="28"/>
      <c r="Y4417" s="28"/>
    </row>
    <row r="4418" spans="16:25">
      <c r="P4418" s="33"/>
      <c r="Q4418" s="28"/>
      <c r="R4418" s="28"/>
      <c r="S4418" s="28"/>
      <c r="T4418" s="28"/>
      <c r="U4418" s="28"/>
      <c r="V4418" s="28"/>
      <c r="W4418" s="28"/>
      <c r="Y4418" s="28"/>
    </row>
    <row r="4419" spans="16:25">
      <c r="P4419" s="33"/>
      <c r="Q4419" s="28"/>
      <c r="R4419" s="28"/>
      <c r="S4419" s="28"/>
      <c r="T4419" s="28"/>
      <c r="U4419" s="28"/>
      <c r="V4419" s="28"/>
      <c r="W4419" s="28"/>
      <c r="Y4419" s="28"/>
    </row>
    <row r="4420" spans="16:25">
      <c r="P4420" s="33"/>
      <c r="Q4420" s="28"/>
      <c r="R4420" s="28"/>
      <c r="S4420" s="28"/>
      <c r="T4420" s="28"/>
      <c r="U4420" s="28"/>
      <c r="V4420" s="28"/>
      <c r="W4420" s="28"/>
      <c r="Y4420" s="28"/>
    </row>
    <row r="4421" spans="16:25">
      <c r="P4421" s="33"/>
      <c r="Q4421" s="28"/>
      <c r="R4421" s="28"/>
      <c r="S4421" s="28"/>
      <c r="T4421" s="28"/>
      <c r="U4421" s="28"/>
      <c r="V4421" s="28"/>
      <c r="W4421" s="28"/>
      <c r="Y4421" s="28"/>
    </row>
    <row r="4422" spans="16:25">
      <c r="P4422" s="33"/>
      <c r="Q4422" s="28"/>
      <c r="R4422" s="28"/>
      <c r="S4422" s="28"/>
      <c r="T4422" s="28"/>
      <c r="U4422" s="28"/>
      <c r="V4422" s="28"/>
      <c r="W4422" s="28"/>
      <c r="Y4422" s="28"/>
    </row>
    <row r="4423" spans="16:25">
      <c r="P4423" s="33"/>
      <c r="Q4423" s="28"/>
      <c r="R4423" s="28"/>
      <c r="S4423" s="28"/>
      <c r="T4423" s="28"/>
      <c r="U4423" s="28"/>
      <c r="V4423" s="28"/>
      <c r="W4423" s="28"/>
      <c r="Y4423" s="28"/>
    </row>
    <row r="4424" spans="16:25">
      <c r="P4424" s="33"/>
      <c r="Q4424" s="28"/>
      <c r="R4424" s="28"/>
      <c r="S4424" s="28"/>
      <c r="T4424" s="28"/>
      <c r="U4424" s="28"/>
      <c r="V4424" s="28"/>
      <c r="W4424" s="28"/>
      <c r="Y4424" s="28"/>
    </row>
    <row r="4425" spans="16:25">
      <c r="P4425" s="33"/>
      <c r="Q4425" s="28"/>
      <c r="R4425" s="28"/>
      <c r="S4425" s="28"/>
      <c r="T4425" s="28"/>
      <c r="U4425" s="28"/>
      <c r="V4425" s="28"/>
      <c r="W4425" s="28"/>
      <c r="Y4425" s="28"/>
    </row>
    <row r="4426" spans="16:25">
      <c r="P4426" s="33"/>
      <c r="Q4426" s="28"/>
      <c r="R4426" s="28"/>
      <c r="S4426" s="28"/>
      <c r="T4426" s="28"/>
      <c r="U4426" s="28"/>
      <c r="V4426" s="28"/>
      <c r="W4426" s="28"/>
      <c r="Y4426" s="28"/>
    </row>
    <row r="4427" spans="16:25">
      <c r="P4427" s="33"/>
      <c r="Q4427" s="28"/>
      <c r="R4427" s="28"/>
      <c r="S4427" s="28"/>
      <c r="T4427" s="28"/>
      <c r="U4427" s="28"/>
      <c r="V4427" s="28"/>
      <c r="W4427" s="28"/>
      <c r="Y4427" s="28"/>
    </row>
    <row r="4428" spans="16:25">
      <c r="P4428" s="33"/>
      <c r="Q4428" s="28"/>
      <c r="R4428" s="28"/>
      <c r="S4428" s="28"/>
      <c r="T4428" s="28"/>
      <c r="U4428" s="28"/>
      <c r="V4428" s="28"/>
      <c r="W4428" s="28"/>
      <c r="Y4428" s="28"/>
    </row>
    <row r="4429" spans="16:25">
      <c r="P4429" s="33"/>
      <c r="Q4429" s="28"/>
      <c r="R4429" s="28"/>
      <c r="S4429" s="28"/>
      <c r="T4429" s="28"/>
      <c r="U4429" s="28"/>
      <c r="V4429" s="28"/>
      <c r="W4429" s="28"/>
      <c r="Y4429" s="28"/>
    </row>
    <row r="4430" spans="16:25">
      <c r="P4430" s="33"/>
      <c r="Q4430" s="28"/>
      <c r="R4430" s="28"/>
      <c r="S4430" s="28"/>
      <c r="T4430" s="28"/>
      <c r="U4430" s="28"/>
      <c r="V4430" s="28"/>
      <c r="W4430" s="28"/>
      <c r="Y4430" s="28"/>
    </row>
    <row r="4431" spans="16:25">
      <c r="P4431" s="33"/>
      <c r="Q4431" s="28"/>
      <c r="R4431" s="28"/>
      <c r="S4431" s="28"/>
      <c r="T4431" s="28"/>
      <c r="U4431" s="28"/>
      <c r="V4431" s="28"/>
      <c r="W4431" s="28"/>
      <c r="Y4431" s="28"/>
    </row>
    <row r="4432" spans="16:25">
      <c r="P4432" s="33"/>
      <c r="Q4432" s="28"/>
      <c r="R4432" s="28"/>
      <c r="S4432" s="28"/>
      <c r="T4432" s="28"/>
      <c r="U4432" s="28"/>
      <c r="V4432" s="28"/>
      <c r="W4432" s="28"/>
      <c r="Y4432" s="28"/>
    </row>
    <row r="4433" spans="16:25">
      <c r="P4433" s="33"/>
      <c r="Q4433" s="28"/>
      <c r="R4433" s="28"/>
      <c r="S4433" s="28"/>
      <c r="T4433" s="28"/>
      <c r="U4433" s="28"/>
      <c r="V4433" s="28"/>
      <c r="W4433" s="28"/>
      <c r="Y4433" s="28"/>
    </row>
    <row r="4434" spans="16:25">
      <c r="P4434" s="33"/>
      <c r="Q4434" s="28"/>
      <c r="R4434" s="28"/>
      <c r="S4434" s="28"/>
      <c r="T4434" s="28"/>
      <c r="U4434" s="28"/>
      <c r="V4434" s="28"/>
      <c r="W4434" s="28"/>
      <c r="Y4434" s="28"/>
    </row>
    <row r="4435" spans="16:25">
      <c r="P4435" s="33"/>
      <c r="Q4435" s="28"/>
      <c r="R4435" s="28"/>
      <c r="S4435" s="28"/>
      <c r="T4435" s="28"/>
      <c r="U4435" s="28"/>
      <c r="V4435" s="28"/>
      <c r="W4435" s="28"/>
      <c r="Y4435" s="28"/>
    </row>
    <row r="4436" spans="16:25">
      <c r="P4436" s="33"/>
      <c r="Q4436" s="28"/>
      <c r="R4436" s="28"/>
      <c r="S4436" s="28"/>
      <c r="T4436" s="28"/>
      <c r="U4436" s="28"/>
      <c r="V4436" s="28"/>
      <c r="W4436" s="28"/>
      <c r="Y4436" s="28"/>
    </row>
    <row r="4437" spans="16:25">
      <c r="P4437" s="33"/>
      <c r="Q4437" s="28"/>
      <c r="R4437" s="28"/>
      <c r="S4437" s="28"/>
      <c r="T4437" s="28"/>
      <c r="U4437" s="28"/>
      <c r="V4437" s="28"/>
      <c r="W4437" s="28"/>
      <c r="Y4437" s="28"/>
    </row>
    <row r="4438" spans="16:25">
      <c r="P4438" s="33"/>
      <c r="Q4438" s="28"/>
      <c r="R4438" s="28"/>
      <c r="S4438" s="28"/>
      <c r="T4438" s="28"/>
      <c r="U4438" s="28"/>
      <c r="V4438" s="28"/>
      <c r="W4438" s="28"/>
      <c r="Y4438" s="28"/>
    </row>
    <row r="4439" spans="16:25">
      <c r="P4439" s="33"/>
      <c r="Q4439" s="28"/>
      <c r="R4439" s="28"/>
      <c r="S4439" s="28"/>
      <c r="T4439" s="28"/>
      <c r="U4439" s="28"/>
      <c r="V4439" s="28"/>
      <c r="W4439" s="28"/>
      <c r="Y4439" s="28"/>
    </row>
    <row r="4440" spans="16:25">
      <c r="P4440" s="33"/>
      <c r="Q4440" s="28"/>
      <c r="R4440" s="28"/>
      <c r="S4440" s="28"/>
      <c r="T4440" s="28"/>
      <c r="U4440" s="28"/>
      <c r="V4440" s="28"/>
      <c r="W4440" s="28"/>
      <c r="Y4440" s="28"/>
    </row>
    <row r="4441" spans="16:25">
      <c r="P4441" s="33"/>
      <c r="Q4441" s="28"/>
      <c r="R4441" s="28"/>
      <c r="S4441" s="28"/>
      <c r="T4441" s="28"/>
      <c r="U4441" s="28"/>
      <c r="V4441" s="28"/>
      <c r="W4441" s="28"/>
      <c r="Y4441" s="28"/>
    </row>
    <row r="4442" spans="16:25">
      <c r="P4442" s="33"/>
      <c r="Q4442" s="28"/>
      <c r="R4442" s="28"/>
      <c r="S4442" s="28"/>
      <c r="T4442" s="28"/>
      <c r="U4442" s="28"/>
      <c r="V4442" s="28"/>
      <c r="W4442" s="28"/>
      <c r="Y4442" s="28"/>
    </row>
    <row r="4443" spans="16:25">
      <c r="P4443" s="33"/>
      <c r="Q4443" s="28"/>
      <c r="R4443" s="28"/>
      <c r="S4443" s="28"/>
      <c r="T4443" s="28"/>
      <c r="U4443" s="28"/>
      <c r="V4443" s="28"/>
      <c r="W4443" s="28"/>
      <c r="Y4443" s="28"/>
    </row>
    <row r="4444" spans="16:25">
      <c r="P4444" s="33"/>
      <c r="Q4444" s="28"/>
      <c r="R4444" s="28"/>
      <c r="S4444" s="28"/>
      <c r="T4444" s="28"/>
      <c r="U4444" s="28"/>
      <c r="V4444" s="28"/>
      <c r="W4444" s="28"/>
      <c r="Y4444" s="28"/>
    </row>
    <row r="4445" spans="16:25">
      <c r="P4445" s="33"/>
      <c r="Q4445" s="28"/>
      <c r="R4445" s="28"/>
      <c r="S4445" s="28"/>
      <c r="T4445" s="28"/>
      <c r="U4445" s="28"/>
      <c r="V4445" s="28"/>
      <c r="W4445" s="28"/>
      <c r="Y4445" s="28"/>
    </row>
    <row r="4446" spans="16:25">
      <c r="P4446" s="33"/>
      <c r="Q4446" s="28"/>
      <c r="R4446" s="28"/>
      <c r="S4446" s="28"/>
      <c r="T4446" s="28"/>
      <c r="U4446" s="28"/>
      <c r="V4446" s="28"/>
      <c r="W4446" s="28"/>
      <c r="Y4446" s="28"/>
    </row>
    <row r="4447" spans="16:25">
      <c r="P4447" s="33"/>
      <c r="Q4447" s="28"/>
      <c r="R4447" s="28"/>
      <c r="S4447" s="28"/>
      <c r="T4447" s="28"/>
      <c r="U4447" s="28"/>
      <c r="V4447" s="28"/>
      <c r="W4447" s="28"/>
      <c r="Y4447" s="28"/>
    </row>
    <row r="4448" spans="16:25">
      <c r="P4448" s="33"/>
      <c r="Q4448" s="28"/>
      <c r="R4448" s="28"/>
      <c r="S4448" s="28"/>
      <c r="T4448" s="28"/>
      <c r="U4448" s="28"/>
      <c r="V4448" s="28"/>
      <c r="W4448" s="28"/>
      <c r="Y4448" s="28"/>
    </row>
    <row r="4449" spans="16:25">
      <c r="P4449" s="33"/>
      <c r="Q4449" s="28"/>
      <c r="R4449" s="28"/>
      <c r="S4449" s="28"/>
      <c r="T4449" s="28"/>
      <c r="U4449" s="28"/>
      <c r="V4449" s="28"/>
      <c r="W4449" s="28"/>
      <c r="Y4449" s="28"/>
    </row>
    <row r="4450" spans="16:25">
      <c r="P4450" s="33"/>
      <c r="Q4450" s="28"/>
      <c r="R4450" s="28"/>
      <c r="S4450" s="28"/>
      <c r="T4450" s="28"/>
      <c r="U4450" s="28"/>
      <c r="V4450" s="28"/>
      <c r="W4450" s="28"/>
      <c r="Y4450" s="28"/>
    </row>
    <row r="4451" spans="16:25">
      <c r="P4451" s="33"/>
      <c r="Q4451" s="28"/>
      <c r="R4451" s="28"/>
      <c r="S4451" s="28"/>
      <c r="T4451" s="28"/>
      <c r="U4451" s="28"/>
      <c r="V4451" s="28"/>
      <c r="W4451" s="28"/>
      <c r="Y4451" s="28"/>
    </row>
    <row r="4452" spans="16:25">
      <c r="P4452" s="33"/>
      <c r="Q4452" s="28"/>
      <c r="R4452" s="28"/>
      <c r="S4452" s="28"/>
      <c r="T4452" s="28"/>
      <c r="U4452" s="28"/>
      <c r="V4452" s="28"/>
      <c r="W4452" s="28"/>
      <c r="Y4452" s="28"/>
    </row>
    <row r="4453" spans="16:25">
      <c r="P4453" s="33"/>
      <c r="Q4453" s="28"/>
      <c r="R4453" s="28"/>
      <c r="S4453" s="28"/>
      <c r="T4453" s="28"/>
      <c r="U4453" s="28"/>
      <c r="V4453" s="28"/>
      <c r="W4453" s="28"/>
      <c r="Y4453" s="28"/>
    </row>
    <row r="4454" spans="16:25">
      <c r="P4454" s="33"/>
      <c r="Q4454" s="28"/>
      <c r="R4454" s="28"/>
      <c r="S4454" s="28"/>
      <c r="T4454" s="28"/>
      <c r="U4454" s="28"/>
      <c r="V4454" s="28"/>
      <c r="W4454" s="28"/>
      <c r="Y4454" s="28"/>
    </row>
    <row r="4455" spans="16:25">
      <c r="P4455" s="33"/>
      <c r="Q4455" s="28"/>
      <c r="R4455" s="28"/>
      <c r="S4455" s="28"/>
      <c r="T4455" s="28"/>
      <c r="U4455" s="28"/>
      <c r="V4455" s="28"/>
      <c r="W4455" s="28"/>
      <c r="Y4455" s="28"/>
    </row>
    <row r="4456" spans="16:25">
      <c r="P4456" s="33"/>
      <c r="Q4456" s="28"/>
      <c r="R4456" s="28"/>
      <c r="S4456" s="28"/>
      <c r="T4456" s="28"/>
      <c r="U4456" s="28"/>
      <c r="V4456" s="28"/>
      <c r="W4456" s="28"/>
      <c r="Y4456" s="28"/>
    </row>
    <row r="4457" spans="16:25">
      <c r="P4457" s="33"/>
      <c r="Q4457" s="28"/>
      <c r="R4457" s="28"/>
      <c r="S4457" s="28"/>
      <c r="T4457" s="28"/>
      <c r="U4457" s="28"/>
      <c r="V4457" s="28"/>
      <c r="W4457" s="28"/>
      <c r="Y4457" s="28"/>
    </row>
    <row r="4458" spans="16:25">
      <c r="P4458" s="33"/>
      <c r="Q4458" s="28"/>
      <c r="R4458" s="28"/>
      <c r="S4458" s="28"/>
      <c r="T4458" s="28"/>
      <c r="U4458" s="28"/>
      <c r="V4458" s="28"/>
      <c r="W4458" s="28"/>
      <c r="Y4458" s="28"/>
    </row>
    <row r="4459" spans="16:25">
      <c r="P4459" s="33"/>
      <c r="Q4459" s="28"/>
      <c r="R4459" s="28"/>
      <c r="S4459" s="28"/>
      <c r="T4459" s="28"/>
      <c r="U4459" s="28"/>
      <c r="V4459" s="28"/>
      <c r="W4459" s="28"/>
      <c r="Y4459" s="28"/>
    </row>
    <row r="4460" spans="16:25">
      <c r="P4460" s="33"/>
      <c r="Q4460" s="28"/>
      <c r="R4460" s="28"/>
      <c r="S4460" s="28"/>
      <c r="T4460" s="28"/>
      <c r="U4460" s="28"/>
      <c r="V4460" s="28"/>
      <c r="W4460" s="28"/>
      <c r="Y4460" s="28"/>
    </row>
    <row r="4461" spans="16:25">
      <c r="P4461" s="33"/>
      <c r="Q4461" s="28"/>
      <c r="R4461" s="28"/>
      <c r="S4461" s="28"/>
      <c r="T4461" s="28"/>
      <c r="U4461" s="28"/>
      <c r="V4461" s="28"/>
      <c r="W4461" s="28"/>
      <c r="Y4461" s="28"/>
    </row>
    <row r="4462" spans="16:25">
      <c r="P4462" s="33"/>
      <c r="Q4462" s="28"/>
      <c r="R4462" s="28"/>
      <c r="S4462" s="28"/>
      <c r="T4462" s="28"/>
      <c r="U4462" s="28"/>
      <c r="V4462" s="28"/>
      <c r="W4462" s="28"/>
      <c r="Y4462" s="28"/>
    </row>
    <row r="4463" spans="16:25">
      <c r="P4463" s="33"/>
      <c r="Q4463" s="28"/>
      <c r="R4463" s="28"/>
      <c r="S4463" s="28"/>
      <c r="T4463" s="28"/>
      <c r="U4463" s="28"/>
      <c r="V4463" s="28"/>
      <c r="W4463" s="28"/>
      <c r="Y4463" s="28"/>
    </row>
    <row r="4464" spans="16:25">
      <c r="P4464" s="33"/>
      <c r="Q4464" s="28"/>
      <c r="R4464" s="28"/>
      <c r="S4464" s="28"/>
      <c r="T4464" s="28"/>
      <c r="U4464" s="28"/>
      <c r="V4464" s="28"/>
      <c r="W4464" s="28"/>
      <c r="Y4464" s="28"/>
    </row>
    <row r="4465" spans="16:25">
      <c r="P4465" s="33"/>
      <c r="Q4465" s="28"/>
      <c r="R4465" s="28"/>
      <c r="S4465" s="28"/>
      <c r="T4465" s="28"/>
      <c r="U4465" s="28"/>
      <c r="V4465" s="28"/>
      <c r="W4465" s="28"/>
      <c r="Y4465" s="28"/>
    </row>
    <row r="4466" spans="16:25">
      <c r="P4466" s="33"/>
      <c r="Q4466" s="28"/>
      <c r="R4466" s="28"/>
      <c r="S4466" s="28"/>
      <c r="T4466" s="28"/>
      <c r="U4466" s="28"/>
      <c r="V4466" s="28"/>
      <c r="W4466" s="28"/>
      <c r="Y4466" s="28"/>
    </row>
    <row r="4467" spans="16:25">
      <c r="P4467" s="33"/>
      <c r="Q4467" s="28"/>
      <c r="R4467" s="28"/>
      <c r="S4467" s="28"/>
      <c r="T4467" s="28"/>
      <c r="U4467" s="28"/>
      <c r="V4467" s="28"/>
      <c r="W4467" s="28"/>
      <c r="Y4467" s="28"/>
    </row>
    <row r="4468" spans="16:25">
      <c r="P4468" s="33"/>
      <c r="Q4468" s="28"/>
      <c r="R4468" s="28"/>
      <c r="S4468" s="28"/>
      <c r="T4468" s="28"/>
      <c r="U4468" s="28"/>
      <c r="V4468" s="28"/>
      <c r="W4468" s="28"/>
      <c r="Y4468" s="28"/>
    </row>
    <row r="4469" spans="16:25">
      <c r="P4469" s="33"/>
      <c r="Q4469" s="28"/>
      <c r="R4469" s="28"/>
      <c r="S4469" s="28"/>
      <c r="T4469" s="28"/>
      <c r="U4469" s="28"/>
      <c r="V4469" s="28"/>
      <c r="W4469" s="28"/>
      <c r="Y4469" s="28"/>
    </row>
    <row r="4470" spans="16:25">
      <c r="P4470" s="33"/>
      <c r="Q4470" s="28"/>
      <c r="R4470" s="28"/>
      <c r="S4470" s="28"/>
      <c r="T4470" s="28"/>
      <c r="U4470" s="28"/>
      <c r="V4470" s="28"/>
      <c r="W4470" s="28"/>
      <c r="Y4470" s="28"/>
    </row>
    <row r="4471" spans="16:25">
      <c r="P4471" s="33"/>
      <c r="Q4471" s="28"/>
      <c r="R4471" s="28"/>
      <c r="S4471" s="28"/>
      <c r="T4471" s="28"/>
      <c r="U4471" s="28"/>
      <c r="V4471" s="28"/>
      <c r="W4471" s="28"/>
      <c r="Y4471" s="28"/>
    </row>
    <row r="4472" spans="16:25">
      <c r="P4472" s="33"/>
      <c r="Q4472" s="28"/>
      <c r="R4472" s="28"/>
      <c r="S4472" s="28"/>
      <c r="T4472" s="28"/>
      <c r="U4472" s="28"/>
      <c r="V4472" s="28"/>
      <c r="W4472" s="28"/>
      <c r="Y4472" s="28"/>
    </row>
    <row r="4473" spans="16:25">
      <c r="P4473" s="33"/>
      <c r="Q4473" s="28"/>
      <c r="R4473" s="28"/>
      <c r="S4473" s="28"/>
      <c r="T4473" s="28"/>
      <c r="U4473" s="28"/>
      <c r="V4473" s="28"/>
      <c r="W4473" s="28"/>
      <c r="Y4473" s="28"/>
    </row>
    <row r="4474" spans="16:25">
      <c r="P4474" s="33"/>
      <c r="Q4474" s="28"/>
      <c r="R4474" s="28"/>
      <c r="S4474" s="28"/>
      <c r="T4474" s="28"/>
      <c r="U4474" s="28"/>
      <c r="V4474" s="28"/>
      <c r="W4474" s="28"/>
      <c r="Y4474" s="28"/>
    </row>
    <row r="4475" spans="16:25">
      <c r="P4475" s="33"/>
      <c r="Q4475" s="28"/>
      <c r="R4475" s="28"/>
      <c r="S4475" s="28"/>
      <c r="T4475" s="28"/>
      <c r="U4475" s="28"/>
      <c r="V4475" s="28"/>
      <c r="W4475" s="28"/>
      <c r="Y4475" s="28"/>
    </row>
    <row r="4476" spans="16:25">
      <c r="P4476" s="33"/>
      <c r="Q4476" s="28"/>
      <c r="R4476" s="28"/>
      <c r="S4476" s="28"/>
      <c r="T4476" s="28"/>
      <c r="U4476" s="28"/>
      <c r="V4476" s="28"/>
      <c r="W4476" s="28"/>
      <c r="Y4476" s="28"/>
    </row>
    <row r="4477" spans="16:25">
      <c r="P4477" s="33"/>
      <c r="Q4477" s="28"/>
      <c r="R4477" s="28"/>
      <c r="S4477" s="28"/>
      <c r="T4477" s="28"/>
      <c r="U4477" s="28"/>
      <c r="V4477" s="28"/>
      <c r="W4477" s="28"/>
      <c r="Y4477" s="28"/>
    </row>
    <row r="4478" spans="16:25">
      <c r="P4478" s="33"/>
      <c r="Q4478" s="28"/>
      <c r="R4478" s="28"/>
      <c r="S4478" s="28"/>
      <c r="T4478" s="28"/>
      <c r="U4478" s="28"/>
      <c r="V4478" s="28"/>
      <c r="W4478" s="28"/>
      <c r="Y4478" s="28"/>
    </row>
    <row r="4479" spans="16:25">
      <c r="P4479" s="33"/>
      <c r="Q4479" s="28"/>
      <c r="R4479" s="28"/>
      <c r="S4479" s="28"/>
      <c r="T4479" s="28"/>
      <c r="U4479" s="28"/>
      <c r="V4479" s="28"/>
      <c r="W4479" s="28"/>
      <c r="Y4479" s="28"/>
    </row>
    <row r="4480" spans="16:25">
      <c r="P4480" s="33"/>
      <c r="Q4480" s="28"/>
      <c r="R4480" s="28"/>
      <c r="S4480" s="28"/>
      <c r="T4480" s="28"/>
      <c r="U4480" s="28"/>
      <c r="V4480" s="28"/>
      <c r="W4480" s="28"/>
      <c r="Y4480" s="28"/>
    </row>
    <row r="4481" spans="16:25">
      <c r="P4481" s="33"/>
      <c r="Q4481" s="28"/>
      <c r="R4481" s="28"/>
      <c r="S4481" s="28"/>
      <c r="T4481" s="28"/>
      <c r="U4481" s="28"/>
      <c r="V4481" s="28"/>
      <c r="W4481" s="28"/>
      <c r="Y4481" s="28"/>
    </row>
    <row r="4482" spans="16:25">
      <c r="P4482" s="33"/>
      <c r="Q4482" s="28"/>
      <c r="R4482" s="28"/>
      <c r="S4482" s="28"/>
      <c r="T4482" s="28"/>
      <c r="U4482" s="28"/>
      <c r="V4482" s="28"/>
      <c r="W4482" s="28"/>
      <c r="Y4482" s="28"/>
    </row>
    <row r="4483" spans="16:25">
      <c r="P4483" s="33"/>
      <c r="Q4483" s="28"/>
      <c r="R4483" s="28"/>
      <c r="S4483" s="28"/>
      <c r="T4483" s="28"/>
      <c r="U4483" s="28"/>
      <c r="V4483" s="28"/>
      <c r="W4483" s="28"/>
      <c r="Y4483" s="28"/>
    </row>
    <row r="4484" spans="16:25">
      <c r="P4484" s="33"/>
      <c r="Q4484" s="28"/>
      <c r="R4484" s="28"/>
      <c r="S4484" s="28"/>
      <c r="T4484" s="28"/>
      <c r="U4484" s="28"/>
      <c r="V4484" s="28"/>
      <c r="W4484" s="28"/>
      <c r="Y4484" s="28"/>
    </row>
    <row r="4485" spans="16:25">
      <c r="P4485" s="33"/>
      <c r="Q4485" s="28"/>
      <c r="R4485" s="28"/>
      <c r="S4485" s="28"/>
      <c r="T4485" s="28"/>
      <c r="U4485" s="28"/>
      <c r="V4485" s="28"/>
      <c r="W4485" s="28"/>
      <c r="Y4485" s="28"/>
    </row>
    <row r="4486" spans="16:25">
      <c r="P4486" s="33"/>
      <c r="Q4486" s="28"/>
      <c r="R4486" s="28"/>
      <c r="S4486" s="28"/>
      <c r="T4486" s="28"/>
      <c r="U4486" s="28"/>
      <c r="V4486" s="28"/>
      <c r="W4486" s="28"/>
      <c r="Y4486" s="28"/>
    </row>
    <row r="4487" spans="16:25">
      <c r="P4487" s="33"/>
      <c r="Q4487" s="28"/>
      <c r="R4487" s="28"/>
      <c r="S4487" s="28"/>
      <c r="T4487" s="28"/>
      <c r="U4487" s="28"/>
      <c r="V4487" s="28"/>
      <c r="W4487" s="28"/>
      <c r="Y4487" s="28"/>
    </row>
    <row r="4488" spans="16:25">
      <c r="P4488" s="33"/>
      <c r="Q4488" s="28"/>
      <c r="R4488" s="28"/>
      <c r="S4488" s="28"/>
      <c r="T4488" s="28"/>
      <c r="U4488" s="28"/>
      <c r="V4488" s="28"/>
      <c r="W4488" s="28"/>
      <c r="Y4488" s="28"/>
    </row>
    <row r="4489" spans="16:25">
      <c r="P4489" s="33"/>
      <c r="Q4489" s="28"/>
      <c r="R4489" s="28"/>
      <c r="S4489" s="28"/>
      <c r="T4489" s="28"/>
      <c r="U4489" s="28"/>
      <c r="V4489" s="28"/>
      <c r="W4489" s="28"/>
      <c r="Y4489" s="28"/>
    </row>
    <row r="4490" spans="16:25">
      <c r="P4490" s="33"/>
      <c r="Q4490" s="28"/>
      <c r="R4490" s="28"/>
      <c r="S4490" s="28"/>
      <c r="T4490" s="28"/>
      <c r="U4490" s="28"/>
      <c r="V4490" s="28"/>
      <c r="W4490" s="28"/>
      <c r="Y4490" s="28"/>
    </row>
    <row r="4491" spans="16:25">
      <c r="P4491" s="33"/>
      <c r="Q4491" s="28"/>
      <c r="R4491" s="28"/>
      <c r="S4491" s="28"/>
      <c r="T4491" s="28"/>
      <c r="U4491" s="28"/>
      <c r="V4491" s="28"/>
      <c r="W4491" s="28"/>
      <c r="Y4491" s="28"/>
    </row>
    <row r="4492" spans="16:25">
      <c r="P4492" s="33"/>
      <c r="Q4492" s="28"/>
      <c r="R4492" s="28"/>
      <c r="S4492" s="28"/>
      <c r="T4492" s="28"/>
      <c r="U4492" s="28"/>
      <c r="V4492" s="28"/>
      <c r="W4492" s="28"/>
      <c r="Y4492" s="28"/>
    </row>
    <row r="4493" spans="16:25">
      <c r="P4493" s="33"/>
      <c r="Q4493" s="28"/>
      <c r="R4493" s="28"/>
      <c r="S4493" s="28"/>
      <c r="T4493" s="28"/>
      <c r="U4493" s="28"/>
      <c r="V4493" s="28"/>
      <c r="W4493" s="28"/>
      <c r="Y4493" s="28"/>
    </row>
    <row r="4494" spans="16:25">
      <c r="P4494" s="33"/>
      <c r="Q4494" s="28"/>
      <c r="R4494" s="28"/>
      <c r="S4494" s="28"/>
      <c r="T4494" s="28"/>
      <c r="U4494" s="28"/>
      <c r="V4494" s="28"/>
      <c r="W4494" s="28"/>
      <c r="Y4494" s="28"/>
    </row>
    <row r="4495" spans="16:25">
      <c r="P4495" s="33"/>
      <c r="Q4495" s="28"/>
      <c r="R4495" s="28"/>
      <c r="S4495" s="28"/>
      <c r="T4495" s="28"/>
      <c r="U4495" s="28"/>
      <c r="V4495" s="28"/>
      <c r="W4495" s="28"/>
      <c r="Y4495" s="28"/>
    </row>
    <row r="4496" spans="16:25">
      <c r="P4496" s="33"/>
      <c r="Q4496" s="28"/>
      <c r="R4496" s="28"/>
      <c r="S4496" s="28"/>
      <c r="T4496" s="28"/>
      <c r="U4496" s="28"/>
      <c r="V4496" s="28"/>
      <c r="W4496" s="28"/>
      <c r="Y4496" s="28"/>
    </row>
    <row r="4497" spans="16:25">
      <c r="P4497" s="33"/>
      <c r="Q4497" s="28"/>
      <c r="R4497" s="28"/>
      <c r="S4497" s="28"/>
      <c r="T4497" s="28"/>
      <c r="U4497" s="28"/>
      <c r="V4497" s="28"/>
      <c r="W4497" s="28"/>
      <c r="Y4497" s="28"/>
    </row>
    <row r="4498" spans="16:25">
      <c r="P4498" s="33"/>
      <c r="Q4498" s="28"/>
      <c r="R4498" s="28"/>
      <c r="S4498" s="28"/>
      <c r="T4498" s="28"/>
      <c r="U4498" s="28"/>
      <c r="V4498" s="28"/>
      <c r="W4498" s="28"/>
      <c r="Y4498" s="28"/>
    </row>
    <row r="4499" spans="16:25">
      <c r="P4499" s="33"/>
      <c r="Q4499" s="28"/>
      <c r="R4499" s="28"/>
      <c r="S4499" s="28"/>
      <c r="T4499" s="28"/>
      <c r="U4499" s="28"/>
      <c r="V4499" s="28"/>
      <c r="W4499" s="28"/>
      <c r="Y4499" s="28"/>
    </row>
    <row r="4500" spans="16:25">
      <c r="P4500" s="33"/>
      <c r="Q4500" s="28"/>
      <c r="R4500" s="28"/>
      <c r="S4500" s="28"/>
      <c r="T4500" s="28"/>
      <c r="U4500" s="28"/>
      <c r="V4500" s="28"/>
      <c r="W4500" s="28"/>
      <c r="Y4500" s="28"/>
    </row>
    <row r="4501" spans="16:25">
      <c r="P4501" s="33"/>
      <c r="Q4501" s="28"/>
      <c r="R4501" s="28"/>
      <c r="S4501" s="28"/>
      <c r="T4501" s="28"/>
      <c r="U4501" s="28"/>
      <c r="V4501" s="28"/>
      <c r="W4501" s="28"/>
      <c r="Y4501" s="28"/>
    </row>
    <row r="4502" spans="16:25">
      <c r="P4502" s="33"/>
      <c r="Q4502" s="28"/>
      <c r="R4502" s="28"/>
      <c r="S4502" s="28"/>
      <c r="T4502" s="28"/>
      <c r="U4502" s="28"/>
      <c r="V4502" s="28"/>
      <c r="W4502" s="28"/>
      <c r="Y4502" s="28"/>
    </row>
    <row r="4503" spans="16:25">
      <c r="P4503" s="33"/>
      <c r="Q4503" s="28"/>
      <c r="R4503" s="28"/>
      <c r="S4503" s="28"/>
      <c r="T4503" s="28"/>
      <c r="U4503" s="28"/>
      <c r="V4503" s="28"/>
      <c r="W4503" s="28"/>
      <c r="Y4503" s="28"/>
    </row>
    <row r="4504" spans="16:25">
      <c r="P4504" s="33"/>
      <c r="Q4504" s="28"/>
      <c r="R4504" s="28"/>
      <c r="S4504" s="28"/>
      <c r="T4504" s="28"/>
      <c r="U4504" s="28"/>
      <c r="V4504" s="28"/>
      <c r="W4504" s="28"/>
      <c r="Y4504" s="28"/>
    </row>
    <row r="4505" spans="16:25">
      <c r="P4505" s="33"/>
      <c r="Q4505" s="28"/>
      <c r="R4505" s="28"/>
      <c r="S4505" s="28"/>
      <c r="T4505" s="28"/>
      <c r="U4505" s="28"/>
      <c r="V4505" s="28"/>
      <c r="W4505" s="28"/>
      <c r="Y4505" s="28"/>
    </row>
    <row r="4506" spans="16:25">
      <c r="P4506" s="33"/>
      <c r="Q4506" s="28"/>
      <c r="R4506" s="28"/>
      <c r="S4506" s="28"/>
      <c r="T4506" s="28"/>
      <c r="U4506" s="28"/>
      <c r="V4506" s="28"/>
      <c r="W4506" s="28"/>
      <c r="Y4506" s="28"/>
    </row>
    <row r="4507" spans="16:25">
      <c r="P4507" s="33"/>
      <c r="Q4507" s="28"/>
      <c r="R4507" s="28"/>
      <c r="S4507" s="28"/>
      <c r="T4507" s="28"/>
      <c r="U4507" s="28"/>
      <c r="V4507" s="28"/>
      <c r="W4507" s="28"/>
      <c r="Y4507" s="28"/>
    </row>
    <row r="4508" spans="16:25">
      <c r="P4508" s="33"/>
      <c r="Q4508" s="28"/>
      <c r="R4508" s="28"/>
      <c r="S4508" s="28"/>
      <c r="T4508" s="28"/>
      <c r="U4508" s="28"/>
      <c r="V4508" s="28"/>
      <c r="W4508" s="28"/>
      <c r="Y4508" s="28"/>
    </row>
    <row r="4509" spans="16:25">
      <c r="P4509" s="33"/>
      <c r="Q4509" s="28"/>
      <c r="R4509" s="28"/>
      <c r="S4509" s="28"/>
      <c r="T4509" s="28"/>
      <c r="U4509" s="28"/>
      <c r="V4509" s="28"/>
      <c r="W4509" s="28"/>
      <c r="Y4509" s="28"/>
    </row>
    <row r="4510" spans="16:25">
      <c r="P4510" s="33"/>
      <c r="Q4510" s="28"/>
      <c r="R4510" s="28"/>
      <c r="S4510" s="28"/>
      <c r="T4510" s="28"/>
      <c r="U4510" s="28"/>
      <c r="V4510" s="28"/>
      <c r="W4510" s="28"/>
      <c r="Y4510" s="28"/>
    </row>
    <row r="4511" spans="16:25">
      <c r="P4511" s="33"/>
      <c r="Q4511" s="28"/>
      <c r="R4511" s="28"/>
      <c r="S4511" s="28"/>
      <c r="T4511" s="28"/>
      <c r="U4511" s="28"/>
      <c r="V4511" s="28"/>
      <c r="W4511" s="28"/>
      <c r="Y4511" s="28"/>
    </row>
    <row r="4512" spans="16:25">
      <c r="P4512" s="33"/>
      <c r="Q4512" s="28"/>
      <c r="R4512" s="28"/>
      <c r="S4512" s="28"/>
      <c r="T4512" s="28"/>
      <c r="U4512" s="28"/>
      <c r="V4512" s="28"/>
      <c r="W4512" s="28"/>
      <c r="Y4512" s="28"/>
    </row>
    <row r="4513" spans="16:25">
      <c r="P4513" s="33"/>
      <c r="Q4513" s="28"/>
      <c r="R4513" s="28"/>
      <c r="S4513" s="28"/>
      <c r="T4513" s="28"/>
      <c r="U4513" s="28"/>
      <c r="V4513" s="28"/>
      <c r="W4513" s="28"/>
      <c r="Y4513" s="28"/>
    </row>
    <row r="4514" spans="16:25">
      <c r="P4514" s="33"/>
      <c r="Q4514" s="28"/>
      <c r="R4514" s="28"/>
      <c r="S4514" s="28"/>
      <c r="T4514" s="28"/>
      <c r="U4514" s="28"/>
      <c r="V4514" s="28"/>
      <c r="W4514" s="28"/>
      <c r="Y4514" s="28"/>
    </row>
    <row r="4515" spans="16:25">
      <c r="P4515" s="33"/>
      <c r="Q4515" s="28"/>
      <c r="R4515" s="28"/>
      <c r="S4515" s="28"/>
      <c r="T4515" s="28"/>
      <c r="U4515" s="28"/>
      <c r="V4515" s="28"/>
      <c r="W4515" s="28"/>
      <c r="Y4515" s="28"/>
    </row>
    <row r="4516" spans="16:25">
      <c r="P4516" s="33"/>
      <c r="Q4516" s="28"/>
      <c r="R4516" s="28"/>
      <c r="S4516" s="28"/>
      <c r="T4516" s="28"/>
      <c r="U4516" s="28"/>
      <c r="V4516" s="28"/>
      <c r="W4516" s="28"/>
      <c r="Y4516" s="28"/>
    </row>
    <row r="4517" spans="16:25">
      <c r="P4517" s="33"/>
      <c r="Q4517" s="28"/>
      <c r="R4517" s="28"/>
      <c r="S4517" s="28"/>
      <c r="T4517" s="28"/>
      <c r="U4517" s="28"/>
      <c r="V4517" s="28"/>
      <c r="W4517" s="28"/>
      <c r="Y4517" s="28"/>
    </row>
    <row r="4518" spans="16:25">
      <c r="P4518" s="33"/>
      <c r="Q4518" s="28"/>
      <c r="R4518" s="28"/>
      <c r="S4518" s="28"/>
      <c r="T4518" s="28"/>
      <c r="U4518" s="28"/>
      <c r="V4518" s="28"/>
      <c r="W4518" s="28"/>
      <c r="Y4518" s="28"/>
    </row>
    <row r="4519" spans="16:25">
      <c r="P4519" s="33"/>
      <c r="Q4519" s="28"/>
      <c r="R4519" s="28"/>
      <c r="S4519" s="28"/>
      <c r="T4519" s="28"/>
      <c r="U4519" s="28"/>
      <c r="V4519" s="28"/>
      <c r="W4519" s="28"/>
      <c r="Y4519" s="28"/>
    </row>
    <row r="4520" spans="16:25">
      <c r="P4520" s="33"/>
      <c r="Q4520" s="28"/>
      <c r="R4520" s="28"/>
      <c r="S4520" s="28"/>
      <c r="T4520" s="28"/>
      <c r="U4520" s="28"/>
      <c r="V4520" s="28"/>
      <c r="W4520" s="28"/>
      <c r="Y4520" s="28"/>
    </row>
    <row r="4521" spans="16:25">
      <c r="P4521" s="33"/>
      <c r="Q4521" s="28"/>
      <c r="R4521" s="28"/>
      <c r="S4521" s="28"/>
      <c r="T4521" s="28"/>
      <c r="U4521" s="28"/>
      <c r="V4521" s="28"/>
      <c r="W4521" s="28"/>
      <c r="Y4521" s="28"/>
    </row>
    <row r="4522" spans="16:25">
      <c r="P4522" s="33"/>
      <c r="Q4522" s="28"/>
      <c r="R4522" s="28"/>
      <c r="S4522" s="28"/>
      <c r="T4522" s="28"/>
      <c r="U4522" s="28"/>
      <c r="V4522" s="28"/>
      <c r="W4522" s="28"/>
      <c r="Y4522" s="28"/>
    </row>
    <row r="4523" spans="16:25">
      <c r="P4523" s="33"/>
      <c r="Q4523" s="28"/>
      <c r="R4523" s="28"/>
      <c r="S4523" s="28"/>
      <c r="T4523" s="28"/>
      <c r="U4523" s="28"/>
      <c r="V4523" s="28"/>
      <c r="W4523" s="28"/>
      <c r="Y4523" s="28"/>
    </row>
    <row r="4524" spans="16:25">
      <c r="P4524" s="33"/>
      <c r="Q4524" s="28"/>
      <c r="R4524" s="28"/>
      <c r="S4524" s="28"/>
      <c r="T4524" s="28"/>
      <c r="U4524" s="28"/>
      <c r="V4524" s="28"/>
      <c r="W4524" s="28"/>
      <c r="Y4524" s="28"/>
    </row>
    <row r="4525" spans="16:25">
      <c r="P4525" s="33"/>
      <c r="Q4525" s="28"/>
      <c r="R4525" s="28"/>
      <c r="S4525" s="28"/>
      <c r="T4525" s="28"/>
      <c r="U4525" s="28"/>
      <c r="V4525" s="28"/>
      <c r="W4525" s="28"/>
      <c r="Y4525" s="28"/>
    </row>
    <row r="4526" spans="16:25">
      <c r="P4526" s="33"/>
      <c r="Q4526" s="28"/>
      <c r="R4526" s="28"/>
      <c r="S4526" s="28"/>
      <c r="T4526" s="28"/>
      <c r="U4526" s="28"/>
      <c r="V4526" s="28"/>
      <c r="W4526" s="28"/>
      <c r="Y4526" s="28"/>
    </row>
    <row r="4527" spans="16:25">
      <c r="P4527" s="33"/>
      <c r="Q4527" s="28"/>
      <c r="R4527" s="28"/>
      <c r="S4527" s="28"/>
      <c r="T4527" s="28"/>
      <c r="U4527" s="28"/>
      <c r="V4527" s="28"/>
      <c r="W4527" s="28"/>
      <c r="Y4527" s="28"/>
    </row>
    <row r="4528" spans="16:25">
      <c r="P4528" s="33"/>
      <c r="Q4528" s="28"/>
      <c r="R4528" s="28"/>
      <c r="S4528" s="28"/>
      <c r="T4528" s="28"/>
      <c r="U4528" s="28"/>
      <c r="V4528" s="28"/>
      <c r="W4528" s="28"/>
      <c r="Y4528" s="28"/>
    </row>
    <row r="4529" spans="16:25">
      <c r="P4529" s="33"/>
      <c r="Q4529" s="28"/>
      <c r="R4529" s="28"/>
      <c r="S4529" s="28"/>
      <c r="T4529" s="28"/>
      <c r="U4529" s="28"/>
      <c r="V4529" s="28"/>
      <c r="W4529" s="28"/>
      <c r="Y4529" s="28"/>
    </row>
    <row r="4530" spans="16:25">
      <c r="P4530" s="33"/>
      <c r="Q4530" s="28"/>
      <c r="R4530" s="28"/>
      <c r="S4530" s="28"/>
      <c r="T4530" s="28"/>
      <c r="U4530" s="28"/>
      <c r="V4530" s="28"/>
      <c r="W4530" s="28"/>
      <c r="Y4530" s="28"/>
    </row>
    <row r="4531" spans="16:25">
      <c r="P4531" s="33"/>
      <c r="Q4531" s="28"/>
      <c r="R4531" s="28"/>
      <c r="S4531" s="28"/>
      <c r="T4531" s="28"/>
      <c r="U4531" s="28"/>
      <c r="V4531" s="28"/>
      <c r="W4531" s="28"/>
      <c r="Y4531" s="28"/>
    </row>
    <row r="4532" spans="16:25">
      <c r="P4532" s="33"/>
      <c r="Q4532" s="28"/>
      <c r="R4532" s="28"/>
      <c r="S4532" s="28"/>
      <c r="T4532" s="28"/>
      <c r="U4532" s="28"/>
      <c r="V4532" s="28"/>
      <c r="W4532" s="28"/>
      <c r="Y4532" s="28"/>
    </row>
    <row r="4533" spans="16:25">
      <c r="P4533" s="33"/>
      <c r="Q4533" s="28"/>
      <c r="R4533" s="28"/>
      <c r="S4533" s="28"/>
      <c r="T4533" s="28"/>
      <c r="U4533" s="28"/>
      <c r="V4533" s="28"/>
      <c r="W4533" s="28"/>
      <c r="Y4533" s="28"/>
    </row>
    <row r="4534" spans="16:25">
      <c r="P4534" s="33"/>
      <c r="Q4534" s="28"/>
      <c r="R4534" s="28"/>
      <c r="S4534" s="28"/>
      <c r="T4534" s="28"/>
      <c r="U4534" s="28"/>
      <c r="V4534" s="28"/>
      <c r="W4534" s="28"/>
      <c r="Y4534" s="28"/>
    </row>
    <row r="4535" spans="16:25">
      <c r="P4535" s="33"/>
      <c r="Q4535" s="28"/>
      <c r="R4535" s="28"/>
      <c r="S4535" s="28"/>
      <c r="T4535" s="28"/>
      <c r="U4535" s="28"/>
      <c r="V4535" s="28"/>
      <c r="W4535" s="28"/>
      <c r="Y4535" s="28"/>
    </row>
    <row r="4536" spans="16:25">
      <c r="P4536" s="33"/>
      <c r="Q4536" s="28"/>
      <c r="R4536" s="28"/>
      <c r="S4536" s="28"/>
      <c r="T4536" s="28"/>
      <c r="U4536" s="28"/>
      <c r="V4536" s="28"/>
      <c r="W4536" s="28"/>
      <c r="Y4536" s="28"/>
    </row>
    <row r="4537" spans="16:25">
      <c r="P4537" s="33"/>
      <c r="Q4537" s="28"/>
      <c r="R4537" s="28"/>
      <c r="S4537" s="28"/>
      <c r="T4537" s="28"/>
      <c r="U4537" s="28"/>
      <c r="V4537" s="28"/>
      <c r="W4537" s="28"/>
      <c r="Y4537" s="28"/>
    </row>
    <row r="4538" spans="16:25">
      <c r="P4538" s="33"/>
      <c r="Q4538" s="28"/>
      <c r="R4538" s="28"/>
      <c r="S4538" s="28"/>
      <c r="T4538" s="28"/>
      <c r="U4538" s="28"/>
      <c r="V4538" s="28"/>
      <c r="W4538" s="28"/>
      <c r="Y4538" s="28"/>
    </row>
    <row r="4539" spans="16:25">
      <c r="P4539" s="33"/>
      <c r="Q4539" s="28"/>
      <c r="R4539" s="28"/>
      <c r="S4539" s="28"/>
      <c r="T4539" s="28"/>
      <c r="U4539" s="28"/>
      <c r="V4539" s="28"/>
      <c r="W4539" s="28"/>
      <c r="Y4539" s="28"/>
    </row>
    <row r="4540" spans="16:25">
      <c r="P4540" s="33"/>
      <c r="Q4540" s="28"/>
      <c r="R4540" s="28"/>
      <c r="S4540" s="28"/>
      <c r="T4540" s="28"/>
      <c r="U4540" s="28"/>
      <c r="V4540" s="28"/>
      <c r="W4540" s="28"/>
      <c r="Y4540" s="28"/>
    </row>
    <row r="4541" spans="16:25">
      <c r="P4541" s="33"/>
      <c r="Q4541" s="28"/>
      <c r="R4541" s="28"/>
      <c r="S4541" s="28"/>
      <c r="T4541" s="28"/>
      <c r="U4541" s="28"/>
      <c r="V4541" s="28"/>
      <c r="W4541" s="28"/>
      <c r="Y4541" s="28"/>
    </row>
    <row r="4542" spans="16:25">
      <c r="P4542" s="33"/>
      <c r="Q4542" s="28"/>
      <c r="R4542" s="28"/>
      <c r="S4542" s="28"/>
      <c r="T4542" s="28"/>
      <c r="U4542" s="28"/>
      <c r="V4542" s="28"/>
      <c r="W4542" s="28"/>
      <c r="Y4542" s="28"/>
    </row>
    <row r="4543" spans="16:25">
      <c r="P4543" s="33"/>
      <c r="Q4543" s="28"/>
      <c r="R4543" s="28"/>
      <c r="S4543" s="28"/>
      <c r="T4543" s="28"/>
      <c r="U4543" s="28"/>
      <c r="V4543" s="28"/>
      <c r="W4543" s="28"/>
      <c r="Y4543" s="28"/>
    </row>
    <row r="4544" spans="16:25">
      <c r="P4544" s="33"/>
      <c r="Q4544" s="28"/>
      <c r="R4544" s="28"/>
      <c r="S4544" s="28"/>
      <c r="T4544" s="28"/>
      <c r="U4544" s="28"/>
      <c r="V4544" s="28"/>
      <c r="W4544" s="28"/>
      <c r="Y4544" s="28"/>
    </row>
    <row r="4545" spans="16:25">
      <c r="P4545" s="33"/>
      <c r="Q4545" s="28"/>
      <c r="R4545" s="28"/>
      <c r="S4545" s="28"/>
      <c r="T4545" s="28"/>
      <c r="U4545" s="28"/>
      <c r="V4545" s="28"/>
      <c r="W4545" s="28"/>
      <c r="Y4545" s="28"/>
    </row>
    <row r="4546" spans="16:25">
      <c r="P4546" s="33"/>
      <c r="Q4546" s="28"/>
      <c r="R4546" s="28"/>
      <c r="S4546" s="28"/>
      <c r="T4546" s="28"/>
      <c r="U4546" s="28"/>
      <c r="V4546" s="28"/>
      <c r="W4546" s="28"/>
      <c r="Y4546" s="28"/>
    </row>
    <row r="4547" spans="16:25">
      <c r="P4547" s="33"/>
      <c r="Q4547" s="28"/>
      <c r="R4547" s="28"/>
      <c r="S4547" s="28"/>
      <c r="T4547" s="28"/>
      <c r="U4547" s="28"/>
      <c r="V4547" s="28"/>
      <c r="W4547" s="28"/>
      <c r="Y4547" s="28"/>
    </row>
    <row r="4548" spans="16:25">
      <c r="P4548" s="33"/>
      <c r="Q4548" s="28"/>
      <c r="R4548" s="28"/>
      <c r="S4548" s="28"/>
      <c r="T4548" s="28"/>
      <c r="U4548" s="28"/>
      <c r="V4548" s="28"/>
      <c r="W4548" s="28"/>
      <c r="Y4548" s="28"/>
    </row>
    <row r="4549" spans="16:25">
      <c r="P4549" s="33"/>
      <c r="Q4549" s="28"/>
      <c r="R4549" s="28"/>
      <c r="S4549" s="28"/>
      <c r="T4549" s="28"/>
      <c r="U4549" s="28"/>
      <c r="V4549" s="28"/>
      <c r="W4549" s="28"/>
      <c r="Y4549" s="28"/>
    </row>
    <row r="4550" spans="16:25">
      <c r="P4550" s="33"/>
      <c r="Q4550" s="28"/>
      <c r="R4550" s="28"/>
      <c r="S4550" s="28"/>
      <c r="T4550" s="28"/>
      <c r="U4550" s="28"/>
      <c r="V4550" s="28"/>
      <c r="W4550" s="28"/>
      <c r="Y4550" s="28"/>
    </row>
    <row r="4551" spans="16:25">
      <c r="P4551" s="33"/>
      <c r="Q4551" s="28"/>
      <c r="R4551" s="28"/>
      <c r="S4551" s="28"/>
      <c r="T4551" s="28"/>
      <c r="U4551" s="28"/>
      <c r="V4551" s="28"/>
      <c r="W4551" s="28"/>
      <c r="Y4551" s="28"/>
    </row>
    <row r="4552" spans="16:25">
      <c r="P4552" s="33"/>
      <c r="Q4552" s="28"/>
      <c r="R4552" s="28"/>
      <c r="S4552" s="28"/>
      <c r="T4552" s="28"/>
      <c r="U4552" s="28"/>
      <c r="V4552" s="28"/>
      <c r="W4552" s="28"/>
      <c r="Y4552" s="28"/>
    </row>
    <row r="4553" spans="16:25">
      <c r="P4553" s="33"/>
      <c r="Q4553" s="28"/>
      <c r="R4553" s="28"/>
      <c r="S4553" s="28"/>
      <c r="T4553" s="28"/>
      <c r="U4553" s="28"/>
      <c r="V4553" s="28"/>
      <c r="W4553" s="28"/>
      <c r="Y4553" s="28"/>
    </row>
    <row r="4554" spans="16:25">
      <c r="P4554" s="33"/>
      <c r="Q4554" s="28"/>
      <c r="R4554" s="28"/>
      <c r="S4554" s="28"/>
      <c r="T4554" s="28"/>
      <c r="U4554" s="28"/>
      <c r="V4554" s="28"/>
      <c r="W4554" s="28"/>
      <c r="Y4554" s="28"/>
    </row>
    <row r="4555" spans="16:25">
      <c r="P4555" s="33"/>
      <c r="Q4555" s="28"/>
      <c r="R4555" s="28"/>
      <c r="S4555" s="28"/>
      <c r="T4555" s="28"/>
      <c r="U4555" s="28"/>
      <c r="V4555" s="28"/>
      <c r="W4555" s="28"/>
      <c r="Y4555" s="28"/>
    </row>
    <row r="4556" spans="16:25">
      <c r="P4556" s="33"/>
      <c r="Q4556" s="28"/>
      <c r="R4556" s="28"/>
      <c r="S4556" s="28"/>
      <c r="T4556" s="28"/>
      <c r="U4556" s="28"/>
      <c r="V4556" s="28"/>
      <c r="W4556" s="28"/>
      <c r="Y4556" s="28"/>
    </row>
    <row r="4557" spans="16:25">
      <c r="P4557" s="33"/>
      <c r="Q4557" s="28"/>
      <c r="R4557" s="28"/>
      <c r="S4557" s="28"/>
      <c r="T4557" s="28"/>
      <c r="U4557" s="28"/>
      <c r="V4557" s="28"/>
      <c r="W4557" s="28"/>
      <c r="Y4557" s="28"/>
    </row>
    <row r="4558" spans="16:25">
      <c r="P4558" s="33"/>
      <c r="Q4558" s="28"/>
      <c r="R4558" s="28"/>
      <c r="S4558" s="28"/>
      <c r="T4558" s="28"/>
      <c r="U4558" s="28"/>
      <c r="V4558" s="28"/>
      <c r="W4558" s="28"/>
      <c r="Y4558" s="28"/>
    </row>
    <row r="4559" spans="16:25">
      <c r="P4559" s="33"/>
      <c r="Q4559" s="28"/>
      <c r="R4559" s="28"/>
      <c r="S4559" s="28"/>
      <c r="T4559" s="28"/>
      <c r="U4559" s="28"/>
      <c r="V4559" s="28"/>
      <c r="W4559" s="28"/>
      <c r="Y4559" s="28"/>
    </row>
    <row r="4560" spans="16:25">
      <c r="P4560" s="33"/>
      <c r="Q4560" s="28"/>
      <c r="R4560" s="28"/>
      <c r="S4560" s="28"/>
      <c r="T4560" s="28"/>
      <c r="U4560" s="28"/>
      <c r="V4560" s="28"/>
      <c r="W4560" s="28"/>
      <c r="Y4560" s="28"/>
    </row>
    <row r="4561" spans="16:25">
      <c r="P4561" s="33"/>
      <c r="Q4561" s="28"/>
      <c r="R4561" s="28"/>
      <c r="S4561" s="28"/>
      <c r="T4561" s="28"/>
      <c r="U4561" s="28"/>
      <c r="V4561" s="28"/>
      <c r="W4561" s="28"/>
      <c r="Y4561" s="28"/>
    </row>
    <row r="4562" spans="16:25">
      <c r="P4562" s="33"/>
      <c r="Q4562" s="28"/>
      <c r="R4562" s="28"/>
      <c r="S4562" s="28"/>
      <c r="T4562" s="28"/>
      <c r="U4562" s="28"/>
      <c r="V4562" s="28"/>
      <c r="W4562" s="28"/>
      <c r="Y4562" s="28"/>
    </row>
    <row r="4563" spans="16:25">
      <c r="P4563" s="33"/>
      <c r="Q4563" s="28"/>
      <c r="R4563" s="28"/>
      <c r="S4563" s="28"/>
      <c r="T4563" s="28"/>
      <c r="U4563" s="28"/>
      <c r="V4563" s="28"/>
      <c r="W4563" s="28"/>
      <c r="Y4563" s="28"/>
    </row>
    <row r="4564" spans="16:25">
      <c r="P4564" s="33"/>
      <c r="Q4564" s="28"/>
      <c r="R4564" s="28"/>
      <c r="S4564" s="28"/>
      <c r="T4564" s="28"/>
      <c r="U4564" s="28"/>
      <c r="V4564" s="28"/>
      <c r="W4564" s="28"/>
      <c r="Y4564" s="28"/>
    </row>
    <row r="4565" spans="16:25">
      <c r="P4565" s="33"/>
      <c r="Q4565" s="28"/>
      <c r="R4565" s="28"/>
      <c r="S4565" s="28"/>
      <c r="T4565" s="28"/>
      <c r="U4565" s="28"/>
      <c r="V4565" s="28"/>
      <c r="W4565" s="28"/>
      <c r="Y4565" s="28"/>
    </row>
    <row r="4566" spans="16:25">
      <c r="P4566" s="33"/>
      <c r="Q4566" s="28"/>
      <c r="R4566" s="28"/>
      <c r="S4566" s="28"/>
      <c r="T4566" s="28"/>
      <c r="U4566" s="28"/>
      <c r="V4566" s="28"/>
      <c r="W4566" s="28"/>
      <c r="Y4566" s="28"/>
    </row>
    <row r="4567" spans="16:25">
      <c r="P4567" s="33"/>
      <c r="Q4567" s="28"/>
      <c r="R4567" s="28"/>
      <c r="S4567" s="28"/>
      <c r="T4567" s="28"/>
      <c r="U4567" s="28"/>
      <c r="V4567" s="28"/>
      <c r="W4567" s="28"/>
      <c r="Y4567" s="28"/>
    </row>
    <row r="4568" spans="16:25">
      <c r="P4568" s="33"/>
      <c r="Q4568" s="28"/>
      <c r="R4568" s="28"/>
      <c r="S4568" s="28"/>
      <c r="T4568" s="28"/>
      <c r="U4568" s="28"/>
      <c r="V4568" s="28"/>
      <c r="W4568" s="28"/>
      <c r="Y4568" s="28"/>
    </row>
    <row r="4569" spans="16:25">
      <c r="P4569" s="33"/>
      <c r="Q4569" s="28"/>
      <c r="R4569" s="28"/>
      <c r="S4569" s="28"/>
      <c r="T4569" s="28"/>
      <c r="U4569" s="28"/>
      <c r="V4569" s="28"/>
      <c r="W4569" s="28"/>
      <c r="Y4569" s="28"/>
    </row>
    <row r="4570" spans="16:25">
      <c r="P4570" s="33"/>
      <c r="Q4570" s="28"/>
      <c r="R4570" s="28"/>
      <c r="S4570" s="28"/>
      <c r="T4570" s="28"/>
      <c r="U4570" s="28"/>
      <c r="V4570" s="28"/>
      <c r="W4570" s="28"/>
      <c r="Y4570" s="28"/>
    </row>
    <row r="4571" spans="16:25">
      <c r="P4571" s="33"/>
      <c r="Q4571" s="28"/>
      <c r="R4571" s="28"/>
      <c r="S4571" s="28"/>
      <c r="T4571" s="28"/>
      <c r="U4571" s="28"/>
      <c r="V4571" s="28"/>
      <c r="W4571" s="28"/>
      <c r="Y4571" s="28"/>
    </row>
    <row r="4572" spans="16:25">
      <c r="P4572" s="33"/>
      <c r="Q4572" s="28"/>
      <c r="R4572" s="28"/>
      <c r="S4572" s="28"/>
      <c r="T4572" s="28"/>
      <c r="U4572" s="28"/>
      <c r="V4572" s="28"/>
      <c r="W4572" s="28"/>
      <c r="Y4572" s="28"/>
    </row>
    <row r="4573" spans="16:25">
      <c r="P4573" s="33"/>
      <c r="Q4573" s="28"/>
      <c r="R4573" s="28"/>
      <c r="S4573" s="28"/>
      <c r="T4573" s="28"/>
      <c r="U4573" s="28"/>
      <c r="V4573" s="28"/>
      <c r="W4573" s="28"/>
      <c r="Y4573" s="28"/>
    </row>
    <row r="4574" spans="16:25">
      <c r="P4574" s="33"/>
      <c r="Q4574" s="28"/>
      <c r="R4574" s="28"/>
      <c r="S4574" s="28"/>
      <c r="T4574" s="28"/>
      <c r="U4574" s="28"/>
      <c r="V4574" s="28"/>
      <c r="W4574" s="28"/>
      <c r="Y4574" s="28"/>
    </row>
    <row r="4575" spans="16:25">
      <c r="P4575" s="33"/>
      <c r="Q4575" s="28"/>
      <c r="R4575" s="28"/>
      <c r="S4575" s="28"/>
      <c r="T4575" s="28"/>
      <c r="U4575" s="28"/>
      <c r="V4575" s="28"/>
      <c r="W4575" s="28"/>
      <c r="Y4575" s="28"/>
    </row>
    <row r="4576" spans="16:25">
      <c r="P4576" s="33"/>
      <c r="Q4576" s="28"/>
      <c r="R4576" s="28"/>
      <c r="S4576" s="28"/>
      <c r="T4576" s="28"/>
      <c r="U4576" s="28"/>
      <c r="V4576" s="28"/>
      <c r="W4576" s="28"/>
      <c r="Y4576" s="28"/>
    </row>
    <row r="4577" spans="16:25">
      <c r="P4577" s="33"/>
      <c r="Q4577" s="28"/>
      <c r="R4577" s="28"/>
      <c r="S4577" s="28"/>
      <c r="T4577" s="28"/>
      <c r="U4577" s="28"/>
      <c r="V4577" s="28"/>
      <c r="W4577" s="28"/>
      <c r="Y4577" s="28"/>
    </row>
    <row r="4578" spans="16:25">
      <c r="P4578" s="33"/>
      <c r="Q4578" s="28"/>
      <c r="R4578" s="28"/>
      <c r="S4578" s="28"/>
      <c r="T4578" s="28"/>
      <c r="U4578" s="28"/>
      <c r="V4578" s="28"/>
      <c r="W4578" s="28"/>
      <c r="Y4578" s="28"/>
    </row>
    <row r="4579" spans="16:25">
      <c r="P4579" s="33"/>
      <c r="Q4579" s="28"/>
      <c r="R4579" s="28"/>
      <c r="S4579" s="28"/>
      <c r="T4579" s="28"/>
      <c r="U4579" s="28"/>
      <c r="V4579" s="28"/>
      <c r="W4579" s="28"/>
      <c r="Y4579" s="28"/>
    </row>
    <row r="4580" spans="16:25">
      <c r="P4580" s="33"/>
      <c r="Q4580" s="28"/>
      <c r="R4580" s="28"/>
      <c r="S4580" s="28"/>
      <c r="T4580" s="28"/>
      <c r="U4580" s="28"/>
      <c r="V4580" s="28"/>
      <c r="W4580" s="28"/>
      <c r="Y4580" s="28"/>
    </row>
    <row r="4581" spans="16:25">
      <c r="P4581" s="33"/>
      <c r="Q4581" s="28"/>
      <c r="R4581" s="28"/>
      <c r="S4581" s="28"/>
      <c r="T4581" s="28"/>
      <c r="U4581" s="28"/>
      <c r="V4581" s="28"/>
      <c r="W4581" s="28"/>
      <c r="Y4581" s="28"/>
    </row>
    <row r="4582" spans="16:25">
      <c r="P4582" s="33"/>
      <c r="Q4582" s="28"/>
      <c r="R4582" s="28"/>
      <c r="S4582" s="28"/>
      <c r="T4582" s="28"/>
      <c r="U4582" s="28"/>
      <c r="V4582" s="28"/>
      <c r="W4582" s="28"/>
      <c r="Y4582" s="28"/>
    </row>
    <row r="4583" spans="16:25">
      <c r="P4583" s="33"/>
      <c r="Q4583" s="28"/>
      <c r="R4583" s="28"/>
      <c r="S4583" s="28"/>
      <c r="T4583" s="28"/>
      <c r="U4583" s="28"/>
      <c r="V4583" s="28"/>
      <c r="W4583" s="28"/>
      <c r="Y4583" s="28"/>
    </row>
    <row r="4584" spans="16:25">
      <c r="P4584" s="33"/>
      <c r="Q4584" s="28"/>
      <c r="R4584" s="28"/>
      <c r="S4584" s="28"/>
      <c r="T4584" s="28"/>
      <c r="U4584" s="28"/>
      <c r="V4584" s="28"/>
      <c r="W4584" s="28"/>
      <c r="Y4584" s="28"/>
    </row>
    <row r="4585" spans="16:25">
      <c r="P4585" s="33"/>
      <c r="Q4585" s="28"/>
      <c r="R4585" s="28"/>
      <c r="S4585" s="28"/>
      <c r="T4585" s="28"/>
      <c r="U4585" s="28"/>
      <c r="V4585" s="28"/>
      <c r="W4585" s="28"/>
      <c r="Y4585" s="28"/>
    </row>
    <row r="4586" spans="16:25">
      <c r="P4586" s="33"/>
      <c r="Q4586" s="28"/>
      <c r="R4586" s="28"/>
      <c r="S4586" s="28"/>
      <c r="T4586" s="28"/>
      <c r="U4586" s="28"/>
      <c r="V4586" s="28"/>
      <c r="W4586" s="28"/>
      <c r="Y4586" s="28"/>
    </row>
    <row r="4587" spans="16:25">
      <c r="P4587" s="33"/>
      <c r="Q4587" s="28"/>
      <c r="R4587" s="28"/>
      <c r="S4587" s="28"/>
      <c r="T4587" s="28"/>
      <c r="U4587" s="28"/>
      <c r="V4587" s="28"/>
      <c r="W4587" s="28"/>
      <c r="Y4587" s="28"/>
    </row>
    <row r="4588" spans="16:25">
      <c r="P4588" s="33"/>
      <c r="Q4588" s="28"/>
      <c r="R4588" s="28"/>
      <c r="S4588" s="28"/>
      <c r="T4588" s="28"/>
      <c r="U4588" s="28"/>
      <c r="V4588" s="28"/>
      <c r="W4588" s="28"/>
      <c r="Y4588" s="28"/>
    </row>
    <row r="4589" spans="16:25">
      <c r="P4589" s="33"/>
      <c r="Q4589" s="28"/>
      <c r="R4589" s="28"/>
      <c r="S4589" s="28"/>
      <c r="T4589" s="28"/>
      <c r="U4589" s="28"/>
      <c r="V4589" s="28"/>
      <c r="W4589" s="28"/>
      <c r="Y4589" s="28"/>
    </row>
    <row r="4590" spans="16:25">
      <c r="P4590" s="33"/>
      <c r="Q4590" s="28"/>
      <c r="R4590" s="28"/>
      <c r="S4590" s="28"/>
      <c r="T4590" s="28"/>
      <c r="U4590" s="28"/>
      <c r="V4590" s="28"/>
      <c r="W4590" s="28"/>
      <c r="Y4590" s="28"/>
    </row>
    <row r="4591" spans="16:25">
      <c r="P4591" s="33"/>
      <c r="Q4591" s="28"/>
      <c r="R4591" s="28"/>
      <c r="S4591" s="28"/>
      <c r="T4591" s="28"/>
      <c r="U4591" s="28"/>
      <c r="V4591" s="28"/>
      <c r="W4591" s="28"/>
      <c r="Y4591" s="28"/>
    </row>
    <row r="4592" spans="16:25">
      <c r="P4592" s="33"/>
      <c r="Q4592" s="28"/>
      <c r="R4592" s="28"/>
      <c r="S4592" s="28"/>
      <c r="T4592" s="28"/>
      <c r="U4592" s="28"/>
      <c r="V4592" s="28"/>
      <c r="W4592" s="28"/>
      <c r="Y4592" s="28"/>
    </row>
    <row r="4593" spans="16:25">
      <c r="P4593" s="33"/>
      <c r="Q4593" s="28"/>
      <c r="R4593" s="28"/>
      <c r="S4593" s="28"/>
      <c r="T4593" s="28"/>
      <c r="U4593" s="28"/>
      <c r="V4593" s="28"/>
      <c r="W4593" s="28"/>
      <c r="Y4593" s="28"/>
    </row>
    <row r="4594" spans="16:25">
      <c r="P4594" s="33"/>
      <c r="Q4594" s="28"/>
      <c r="R4594" s="28"/>
      <c r="S4594" s="28"/>
      <c r="T4594" s="28"/>
      <c r="U4594" s="28"/>
      <c r="V4594" s="28"/>
      <c r="W4594" s="28"/>
      <c r="Y4594" s="28"/>
    </row>
    <row r="4595" spans="16:25">
      <c r="P4595" s="33"/>
      <c r="Q4595" s="28"/>
      <c r="R4595" s="28"/>
      <c r="S4595" s="28"/>
      <c r="T4595" s="28"/>
      <c r="U4595" s="28"/>
      <c r="V4595" s="28"/>
      <c r="W4595" s="28"/>
      <c r="Y4595" s="28"/>
    </row>
    <row r="4596" spans="16:25">
      <c r="P4596" s="33"/>
      <c r="Q4596" s="28"/>
      <c r="R4596" s="28"/>
      <c r="S4596" s="28"/>
      <c r="T4596" s="28"/>
      <c r="U4596" s="28"/>
      <c r="V4596" s="28"/>
      <c r="W4596" s="28"/>
      <c r="Y4596" s="28"/>
    </row>
    <row r="4597" spans="16:25">
      <c r="P4597" s="33"/>
      <c r="Q4597" s="28"/>
      <c r="R4597" s="28"/>
      <c r="S4597" s="28"/>
      <c r="T4597" s="28"/>
      <c r="U4597" s="28"/>
      <c r="V4597" s="28"/>
      <c r="W4597" s="28"/>
      <c r="Y4597" s="28"/>
    </row>
    <row r="4598" spans="16:25">
      <c r="P4598" s="33"/>
      <c r="Q4598" s="28"/>
      <c r="R4598" s="28"/>
      <c r="S4598" s="28"/>
      <c r="T4598" s="28"/>
      <c r="U4598" s="28"/>
      <c r="V4598" s="28"/>
      <c r="W4598" s="28"/>
      <c r="Y4598" s="28"/>
    </row>
    <row r="4599" spans="16:25">
      <c r="P4599" s="33"/>
      <c r="Q4599" s="28"/>
      <c r="R4599" s="28"/>
      <c r="S4599" s="28"/>
      <c r="T4599" s="28"/>
      <c r="U4599" s="28"/>
      <c r="V4599" s="28"/>
      <c r="W4599" s="28"/>
      <c r="Y4599" s="28"/>
    </row>
    <row r="4600" spans="16:25">
      <c r="P4600" s="33"/>
      <c r="Q4600" s="28"/>
      <c r="R4600" s="28"/>
      <c r="S4600" s="28"/>
      <c r="T4600" s="28"/>
      <c r="U4600" s="28"/>
      <c r="V4600" s="28"/>
      <c r="W4600" s="28"/>
      <c r="Y4600" s="28"/>
    </row>
    <row r="4601" spans="16:25">
      <c r="P4601" s="33"/>
      <c r="Q4601" s="28"/>
      <c r="R4601" s="28"/>
      <c r="S4601" s="28"/>
      <c r="T4601" s="28"/>
      <c r="U4601" s="28"/>
      <c r="V4601" s="28"/>
      <c r="W4601" s="28"/>
      <c r="Y4601" s="28"/>
    </row>
    <row r="4602" spans="16:25">
      <c r="P4602" s="33"/>
      <c r="Q4602" s="28"/>
      <c r="R4602" s="28"/>
      <c r="S4602" s="28"/>
      <c r="T4602" s="28"/>
      <c r="U4602" s="28"/>
      <c r="V4602" s="28"/>
      <c r="W4602" s="28"/>
      <c r="Y4602" s="28"/>
    </row>
    <row r="4603" spans="16:25">
      <c r="P4603" s="33"/>
      <c r="Q4603" s="28"/>
      <c r="R4603" s="28"/>
      <c r="S4603" s="28"/>
      <c r="T4603" s="28"/>
      <c r="U4603" s="28"/>
      <c r="V4603" s="28"/>
      <c r="W4603" s="28"/>
      <c r="Y4603" s="28"/>
    </row>
    <row r="4604" spans="16:25">
      <c r="P4604" s="33"/>
      <c r="Q4604" s="28"/>
      <c r="R4604" s="28"/>
      <c r="S4604" s="28"/>
      <c r="T4604" s="28"/>
      <c r="U4604" s="28"/>
      <c r="V4604" s="28"/>
      <c r="W4604" s="28"/>
      <c r="Y4604" s="28"/>
    </row>
    <row r="4605" spans="16:25">
      <c r="P4605" s="33"/>
      <c r="Q4605" s="28"/>
      <c r="R4605" s="28"/>
      <c r="S4605" s="28"/>
      <c r="T4605" s="28"/>
      <c r="U4605" s="28"/>
      <c r="V4605" s="28"/>
      <c r="W4605" s="28"/>
      <c r="Y4605" s="28"/>
    </row>
    <row r="4606" spans="16:25">
      <c r="P4606" s="33"/>
      <c r="Q4606" s="28"/>
      <c r="R4606" s="28"/>
      <c r="S4606" s="28"/>
      <c r="T4606" s="28"/>
      <c r="U4606" s="28"/>
      <c r="V4606" s="28"/>
      <c r="W4606" s="28"/>
      <c r="Y4606" s="28"/>
    </row>
    <row r="4607" spans="16:25">
      <c r="P4607" s="33"/>
      <c r="Q4607" s="28"/>
      <c r="R4607" s="28"/>
      <c r="S4607" s="28"/>
      <c r="T4607" s="28"/>
      <c r="U4607" s="28"/>
      <c r="V4607" s="28"/>
      <c r="W4607" s="28"/>
      <c r="Y4607" s="28"/>
    </row>
    <row r="4608" spans="16:25">
      <c r="P4608" s="33"/>
      <c r="Q4608" s="28"/>
      <c r="R4608" s="28"/>
      <c r="S4608" s="28"/>
      <c r="T4608" s="28"/>
      <c r="U4608" s="28"/>
      <c r="V4608" s="28"/>
      <c r="W4608" s="28"/>
      <c r="Y4608" s="28"/>
    </row>
    <row r="4609" spans="16:25">
      <c r="P4609" s="33"/>
      <c r="Q4609" s="28"/>
      <c r="R4609" s="28"/>
      <c r="S4609" s="28"/>
      <c r="T4609" s="28"/>
      <c r="U4609" s="28"/>
      <c r="V4609" s="28"/>
      <c r="W4609" s="28"/>
      <c r="Y4609" s="28"/>
    </row>
    <row r="4610" spans="16:25">
      <c r="P4610" s="33"/>
      <c r="Q4610" s="28"/>
      <c r="R4610" s="28"/>
      <c r="S4610" s="28"/>
      <c r="T4610" s="28"/>
      <c r="U4610" s="28"/>
      <c r="V4610" s="28"/>
      <c r="W4610" s="28"/>
      <c r="Y4610" s="28"/>
    </row>
    <row r="4611" spans="16:25">
      <c r="P4611" s="33"/>
      <c r="Q4611" s="28"/>
      <c r="R4611" s="28"/>
      <c r="S4611" s="28"/>
      <c r="T4611" s="28"/>
      <c r="U4611" s="28"/>
      <c r="V4611" s="28"/>
      <c r="W4611" s="28"/>
      <c r="Y4611" s="28"/>
    </row>
    <row r="4612" spans="16:25">
      <c r="P4612" s="33"/>
      <c r="Q4612" s="28"/>
      <c r="R4612" s="28"/>
      <c r="S4612" s="28"/>
      <c r="T4612" s="28"/>
      <c r="U4612" s="28"/>
      <c r="V4612" s="28"/>
      <c r="W4612" s="28"/>
      <c r="Y4612" s="28"/>
    </row>
    <row r="4613" spans="16:25">
      <c r="P4613" s="33"/>
      <c r="Q4613" s="28"/>
      <c r="R4613" s="28"/>
      <c r="S4613" s="28"/>
      <c r="T4613" s="28"/>
      <c r="U4613" s="28"/>
      <c r="V4613" s="28"/>
      <c r="W4613" s="28"/>
      <c r="Y4613" s="28"/>
    </row>
    <row r="4614" spans="16:25">
      <c r="P4614" s="33"/>
      <c r="Q4614" s="28"/>
      <c r="R4614" s="28"/>
      <c r="S4614" s="28"/>
      <c r="T4614" s="28"/>
      <c r="U4614" s="28"/>
      <c r="V4614" s="28"/>
      <c r="W4614" s="28"/>
      <c r="Y4614" s="28"/>
    </row>
    <row r="4615" spans="16:25">
      <c r="P4615" s="33"/>
      <c r="Q4615" s="28"/>
      <c r="R4615" s="28"/>
      <c r="S4615" s="28"/>
      <c r="T4615" s="28"/>
      <c r="U4615" s="28"/>
      <c r="V4615" s="28"/>
      <c r="W4615" s="28"/>
      <c r="Y4615" s="28"/>
    </row>
    <row r="4616" spans="16:25">
      <c r="P4616" s="33"/>
      <c r="Q4616" s="28"/>
      <c r="R4616" s="28"/>
      <c r="S4616" s="28"/>
      <c r="T4616" s="28"/>
      <c r="U4616" s="28"/>
      <c r="V4616" s="28"/>
      <c r="W4616" s="28"/>
      <c r="Y4616" s="28"/>
    </row>
    <row r="4617" spans="16:25">
      <c r="P4617" s="33"/>
      <c r="Q4617" s="28"/>
      <c r="R4617" s="28"/>
      <c r="S4617" s="28"/>
      <c r="T4617" s="28"/>
      <c r="U4617" s="28"/>
      <c r="V4617" s="28"/>
      <c r="W4617" s="28"/>
      <c r="Y4617" s="28"/>
    </row>
    <row r="4618" spans="16:25">
      <c r="P4618" s="33"/>
      <c r="Q4618" s="28"/>
      <c r="R4618" s="28"/>
      <c r="S4618" s="28"/>
      <c r="T4618" s="28"/>
      <c r="U4618" s="28"/>
      <c r="V4618" s="28"/>
      <c r="W4618" s="28"/>
      <c r="Y4618" s="28"/>
    </row>
    <row r="4619" spans="16:25">
      <c r="P4619" s="33"/>
      <c r="Q4619" s="28"/>
      <c r="R4619" s="28"/>
      <c r="S4619" s="28"/>
      <c r="T4619" s="28"/>
      <c r="U4619" s="28"/>
      <c r="V4619" s="28"/>
      <c r="W4619" s="28"/>
      <c r="Y4619" s="28"/>
    </row>
    <row r="4620" spans="16:25">
      <c r="P4620" s="33"/>
      <c r="Q4620" s="28"/>
      <c r="R4620" s="28"/>
      <c r="S4620" s="28"/>
      <c r="T4620" s="28"/>
      <c r="U4620" s="28"/>
      <c r="V4620" s="28"/>
      <c r="W4620" s="28"/>
      <c r="Y4620" s="28"/>
    </row>
    <row r="4621" spans="16:25">
      <c r="P4621" s="33"/>
      <c r="Q4621" s="28"/>
      <c r="R4621" s="28"/>
      <c r="S4621" s="28"/>
      <c r="T4621" s="28"/>
      <c r="U4621" s="28"/>
      <c r="V4621" s="28"/>
      <c r="W4621" s="28"/>
      <c r="Y4621" s="28"/>
    </row>
    <row r="4622" spans="16:25">
      <c r="P4622" s="33"/>
      <c r="Q4622" s="28"/>
      <c r="R4622" s="28"/>
      <c r="S4622" s="28"/>
      <c r="T4622" s="28"/>
      <c r="U4622" s="28"/>
      <c r="V4622" s="28"/>
      <c r="W4622" s="28"/>
      <c r="Y4622" s="28"/>
    </row>
    <row r="4623" spans="16:25">
      <c r="P4623" s="33"/>
      <c r="Q4623" s="28"/>
      <c r="R4623" s="28"/>
      <c r="S4623" s="28"/>
      <c r="T4623" s="28"/>
      <c r="U4623" s="28"/>
      <c r="V4623" s="28"/>
      <c r="W4623" s="28"/>
      <c r="Y4623" s="28"/>
    </row>
    <row r="4624" spans="16:25">
      <c r="P4624" s="33"/>
      <c r="Q4624" s="28"/>
      <c r="R4624" s="28"/>
      <c r="S4624" s="28"/>
      <c r="T4624" s="28"/>
      <c r="U4624" s="28"/>
      <c r="V4624" s="28"/>
      <c r="W4624" s="28"/>
      <c r="Y4624" s="28"/>
    </row>
    <row r="4625" spans="16:25">
      <c r="P4625" s="33"/>
      <c r="Q4625" s="28"/>
      <c r="R4625" s="28"/>
      <c r="S4625" s="28"/>
      <c r="T4625" s="28"/>
      <c r="U4625" s="28"/>
      <c r="V4625" s="28"/>
      <c r="W4625" s="28"/>
      <c r="Y4625" s="28"/>
    </row>
    <row r="4626" spans="16:25">
      <c r="P4626" s="33"/>
      <c r="Q4626" s="28"/>
      <c r="R4626" s="28"/>
      <c r="S4626" s="28"/>
      <c r="T4626" s="28"/>
      <c r="U4626" s="28"/>
      <c r="V4626" s="28"/>
      <c r="W4626" s="28"/>
      <c r="Y4626" s="28"/>
    </row>
    <row r="4627" spans="16:25">
      <c r="P4627" s="33"/>
      <c r="Q4627" s="28"/>
      <c r="R4627" s="28"/>
      <c r="S4627" s="28"/>
      <c r="T4627" s="28"/>
      <c r="U4627" s="28"/>
      <c r="V4627" s="28"/>
      <c r="W4627" s="28"/>
      <c r="Y4627" s="28"/>
    </row>
    <row r="4628" spans="16:25">
      <c r="P4628" s="33"/>
      <c r="Q4628" s="28"/>
      <c r="R4628" s="28"/>
      <c r="S4628" s="28"/>
      <c r="T4628" s="28"/>
      <c r="U4628" s="28"/>
      <c r="V4628" s="28"/>
      <c r="W4628" s="28"/>
      <c r="Y4628" s="28"/>
    </row>
    <row r="4629" spans="16:25">
      <c r="P4629" s="33"/>
      <c r="Q4629" s="28"/>
      <c r="R4629" s="28"/>
      <c r="S4629" s="28"/>
      <c r="T4629" s="28"/>
      <c r="U4629" s="28"/>
      <c r="V4629" s="28"/>
      <c r="W4629" s="28"/>
      <c r="Y4629" s="28"/>
    </row>
    <row r="4630" spans="16:25">
      <c r="P4630" s="33"/>
      <c r="Q4630" s="28"/>
      <c r="R4630" s="28"/>
      <c r="S4630" s="28"/>
      <c r="T4630" s="28"/>
      <c r="U4630" s="28"/>
      <c r="V4630" s="28"/>
      <c r="W4630" s="28"/>
      <c r="Y4630" s="28"/>
    </row>
    <row r="4631" spans="16:25">
      <c r="P4631" s="33"/>
      <c r="Q4631" s="28"/>
      <c r="R4631" s="28"/>
      <c r="S4631" s="28"/>
      <c r="T4631" s="28"/>
      <c r="U4631" s="28"/>
      <c r="V4631" s="28"/>
      <c r="W4631" s="28"/>
      <c r="Y4631" s="28"/>
    </row>
    <row r="4632" spans="16:25">
      <c r="P4632" s="33"/>
      <c r="Q4632" s="28"/>
      <c r="R4632" s="28"/>
      <c r="S4632" s="28"/>
      <c r="T4632" s="28"/>
      <c r="U4632" s="28"/>
      <c r="V4632" s="28"/>
      <c r="W4632" s="28"/>
      <c r="Y4632" s="28"/>
    </row>
    <row r="4633" spans="16:25">
      <c r="P4633" s="33"/>
      <c r="Q4633" s="28"/>
      <c r="R4633" s="28"/>
      <c r="S4633" s="28"/>
      <c r="T4633" s="28"/>
      <c r="U4633" s="28"/>
      <c r="V4633" s="28"/>
      <c r="W4633" s="28"/>
      <c r="Y4633" s="28"/>
    </row>
    <row r="4634" spans="16:25">
      <c r="P4634" s="33"/>
      <c r="Q4634" s="28"/>
      <c r="R4634" s="28"/>
      <c r="S4634" s="28"/>
      <c r="T4634" s="28"/>
      <c r="U4634" s="28"/>
      <c r="V4634" s="28"/>
      <c r="W4634" s="28"/>
      <c r="Y4634" s="28"/>
    </row>
    <row r="4635" spans="16:25">
      <c r="P4635" s="33"/>
      <c r="Q4635" s="28"/>
      <c r="R4635" s="28"/>
      <c r="S4635" s="28"/>
      <c r="T4635" s="28"/>
      <c r="U4635" s="28"/>
      <c r="V4635" s="28"/>
      <c r="W4635" s="28"/>
      <c r="Y4635" s="28"/>
    </row>
    <row r="4636" spans="16:25">
      <c r="P4636" s="33"/>
      <c r="Q4636" s="28"/>
      <c r="R4636" s="28"/>
      <c r="S4636" s="28"/>
      <c r="T4636" s="28"/>
      <c r="U4636" s="28"/>
      <c r="V4636" s="28"/>
      <c r="W4636" s="28"/>
      <c r="Y4636" s="28"/>
    </row>
    <row r="4637" spans="16:25">
      <c r="P4637" s="33"/>
      <c r="Q4637" s="28"/>
      <c r="R4637" s="28"/>
      <c r="S4637" s="28"/>
      <c r="T4637" s="28"/>
      <c r="U4637" s="28"/>
      <c r="V4637" s="28"/>
      <c r="W4637" s="28"/>
      <c r="Y4637" s="28"/>
    </row>
    <row r="4638" spans="16:25">
      <c r="P4638" s="33"/>
      <c r="Q4638" s="28"/>
      <c r="R4638" s="28"/>
      <c r="S4638" s="28"/>
      <c r="T4638" s="28"/>
      <c r="U4638" s="28"/>
      <c r="V4638" s="28"/>
      <c r="W4638" s="28"/>
      <c r="Y4638" s="28"/>
    </row>
    <row r="4639" spans="16:25">
      <c r="P4639" s="33"/>
      <c r="Q4639" s="28"/>
      <c r="R4639" s="28"/>
      <c r="S4639" s="28"/>
      <c r="T4639" s="28"/>
      <c r="U4639" s="28"/>
      <c r="V4639" s="28"/>
      <c r="W4639" s="28"/>
      <c r="Y4639" s="28"/>
    </row>
    <row r="4640" spans="16:25">
      <c r="P4640" s="33"/>
      <c r="Q4640" s="28"/>
      <c r="R4640" s="28"/>
      <c r="S4640" s="28"/>
      <c r="T4640" s="28"/>
      <c r="U4640" s="28"/>
      <c r="V4640" s="28"/>
      <c r="W4640" s="28"/>
      <c r="Y4640" s="28"/>
    </row>
    <row r="4641" spans="16:25">
      <c r="P4641" s="33"/>
      <c r="Q4641" s="28"/>
      <c r="R4641" s="28"/>
      <c r="S4641" s="28"/>
      <c r="T4641" s="28"/>
      <c r="U4641" s="28"/>
      <c r="V4641" s="28"/>
      <c r="W4641" s="28"/>
      <c r="Y4641" s="28"/>
    </row>
    <row r="4642" spans="16:25">
      <c r="P4642" s="33"/>
      <c r="Q4642" s="28"/>
      <c r="R4642" s="28"/>
      <c r="S4642" s="28"/>
      <c r="T4642" s="28"/>
      <c r="U4642" s="28"/>
      <c r="V4642" s="28"/>
      <c r="W4642" s="28"/>
      <c r="Y4642" s="28"/>
    </row>
    <row r="4643" spans="16:25">
      <c r="P4643" s="33"/>
      <c r="Q4643" s="28"/>
      <c r="R4643" s="28"/>
      <c r="S4643" s="28"/>
      <c r="T4643" s="28"/>
      <c r="U4643" s="28"/>
      <c r="V4643" s="28"/>
      <c r="W4643" s="28"/>
      <c r="Y4643" s="28"/>
    </row>
    <row r="4644" spans="16:25">
      <c r="P4644" s="33"/>
      <c r="Q4644" s="28"/>
      <c r="R4644" s="28"/>
      <c r="S4644" s="28"/>
      <c r="T4644" s="28"/>
      <c r="U4644" s="28"/>
      <c r="V4644" s="28"/>
      <c r="W4644" s="28"/>
      <c r="Y4644" s="28"/>
    </row>
    <row r="4645" spans="16:25">
      <c r="P4645" s="33"/>
      <c r="Q4645" s="28"/>
      <c r="R4645" s="28"/>
      <c r="S4645" s="28"/>
      <c r="T4645" s="28"/>
      <c r="U4645" s="28"/>
      <c r="V4645" s="28"/>
      <c r="W4645" s="28"/>
      <c r="Y4645" s="28"/>
    </row>
    <row r="4646" spans="16:25">
      <c r="P4646" s="33"/>
      <c r="Q4646" s="28"/>
      <c r="R4646" s="28"/>
      <c r="S4646" s="28"/>
      <c r="T4646" s="28"/>
      <c r="U4646" s="28"/>
      <c r="V4646" s="28"/>
      <c r="W4646" s="28"/>
      <c r="Y4646" s="28"/>
    </row>
    <row r="4647" spans="16:25">
      <c r="P4647" s="33"/>
      <c r="Q4647" s="28"/>
      <c r="R4647" s="28"/>
      <c r="S4647" s="28"/>
      <c r="T4647" s="28"/>
      <c r="U4647" s="28"/>
      <c r="V4647" s="28"/>
      <c r="W4647" s="28"/>
      <c r="Y4647" s="28"/>
    </row>
    <row r="4648" spans="16:25">
      <c r="P4648" s="33"/>
      <c r="Q4648" s="28"/>
      <c r="R4648" s="28"/>
      <c r="S4648" s="28"/>
      <c r="T4648" s="28"/>
      <c r="U4648" s="28"/>
      <c r="V4648" s="28"/>
      <c r="W4648" s="28"/>
      <c r="Y4648" s="28"/>
    </row>
    <row r="4649" spans="16:25">
      <c r="P4649" s="33"/>
      <c r="Q4649" s="28"/>
      <c r="R4649" s="28"/>
      <c r="S4649" s="28"/>
      <c r="T4649" s="28"/>
      <c r="U4649" s="28"/>
      <c r="V4649" s="28"/>
      <c r="W4649" s="28"/>
      <c r="Y4649" s="28"/>
    </row>
    <row r="4650" spans="16:25">
      <c r="P4650" s="33"/>
      <c r="Q4650" s="28"/>
      <c r="R4650" s="28"/>
      <c r="S4650" s="28"/>
      <c r="T4650" s="28"/>
      <c r="U4650" s="28"/>
      <c r="V4650" s="28"/>
      <c r="W4650" s="28"/>
      <c r="Y4650" s="28"/>
    </row>
    <row r="4651" spans="16:25">
      <c r="P4651" s="33"/>
      <c r="Q4651" s="28"/>
      <c r="R4651" s="28"/>
      <c r="S4651" s="28"/>
      <c r="T4651" s="28"/>
      <c r="U4651" s="28"/>
      <c r="V4651" s="28"/>
      <c r="W4651" s="28"/>
      <c r="Y4651" s="28"/>
    </row>
    <row r="4652" spans="16:25">
      <c r="P4652" s="33"/>
      <c r="Q4652" s="28"/>
      <c r="R4652" s="28"/>
      <c r="S4652" s="28"/>
      <c r="T4652" s="28"/>
      <c r="U4652" s="28"/>
      <c r="V4652" s="28"/>
      <c r="W4652" s="28"/>
      <c r="Y4652" s="28"/>
    </row>
    <row r="4653" spans="16:25">
      <c r="P4653" s="33"/>
      <c r="Q4653" s="28"/>
      <c r="R4653" s="28"/>
      <c r="S4653" s="28"/>
      <c r="T4653" s="28"/>
      <c r="U4653" s="28"/>
      <c r="V4653" s="28"/>
      <c r="W4653" s="28"/>
      <c r="Y4653" s="28"/>
    </row>
    <row r="4654" spans="16:25">
      <c r="P4654" s="33"/>
      <c r="Q4654" s="28"/>
      <c r="R4654" s="28"/>
      <c r="S4654" s="28"/>
      <c r="T4654" s="28"/>
      <c r="U4654" s="28"/>
      <c r="V4654" s="28"/>
      <c r="W4654" s="28"/>
      <c r="Y4654" s="28"/>
    </row>
    <row r="4655" spans="16:25">
      <c r="P4655" s="33"/>
      <c r="Q4655" s="28"/>
      <c r="R4655" s="28"/>
      <c r="S4655" s="28"/>
      <c r="T4655" s="28"/>
      <c r="U4655" s="28"/>
      <c r="V4655" s="28"/>
      <c r="W4655" s="28"/>
      <c r="Y4655" s="28"/>
    </row>
    <row r="4656" spans="16:25">
      <c r="P4656" s="33"/>
      <c r="Q4656" s="28"/>
      <c r="R4656" s="28"/>
      <c r="S4656" s="28"/>
      <c r="T4656" s="28"/>
      <c r="U4656" s="28"/>
      <c r="V4656" s="28"/>
      <c r="W4656" s="28"/>
      <c r="Y4656" s="28"/>
    </row>
    <row r="4657" spans="16:25">
      <c r="P4657" s="33"/>
      <c r="Q4657" s="28"/>
      <c r="R4657" s="28"/>
      <c r="S4657" s="28"/>
      <c r="T4657" s="28"/>
      <c r="U4657" s="28"/>
      <c r="V4657" s="28"/>
      <c r="W4657" s="28"/>
      <c r="Y4657" s="28"/>
    </row>
    <row r="4658" spans="16:25">
      <c r="P4658" s="33"/>
      <c r="Q4658" s="28"/>
      <c r="R4658" s="28"/>
      <c r="S4658" s="28"/>
      <c r="T4658" s="28"/>
      <c r="U4658" s="28"/>
      <c r="V4658" s="28"/>
      <c r="W4658" s="28"/>
      <c r="Y4658" s="28"/>
    </row>
    <row r="4659" spans="16:25">
      <c r="P4659" s="33"/>
      <c r="Q4659" s="28"/>
      <c r="R4659" s="28"/>
      <c r="S4659" s="28"/>
      <c r="T4659" s="28"/>
      <c r="U4659" s="28"/>
      <c r="V4659" s="28"/>
      <c r="W4659" s="28"/>
      <c r="Y4659" s="28"/>
    </row>
    <row r="4660" spans="16:25">
      <c r="P4660" s="33"/>
      <c r="Q4660" s="28"/>
      <c r="R4660" s="28"/>
      <c r="S4660" s="28"/>
      <c r="T4660" s="28"/>
      <c r="U4660" s="28"/>
      <c r="V4660" s="28"/>
      <c r="W4660" s="28"/>
      <c r="Y4660" s="28"/>
    </row>
    <row r="4661" spans="16:25">
      <c r="P4661" s="33"/>
      <c r="Q4661" s="28"/>
      <c r="R4661" s="28"/>
      <c r="S4661" s="28"/>
      <c r="T4661" s="28"/>
      <c r="U4661" s="28"/>
      <c r="V4661" s="28"/>
      <c r="W4661" s="28"/>
      <c r="Y4661" s="28"/>
    </row>
    <row r="4662" spans="16:25">
      <c r="P4662" s="33"/>
      <c r="Q4662" s="28"/>
      <c r="R4662" s="28"/>
      <c r="S4662" s="28"/>
      <c r="T4662" s="28"/>
      <c r="U4662" s="28"/>
      <c r="V4662" s="28"/>
      <c r="W4662" s="28"/>
      <c r="Y4662" s="28"/>
    </row>
    <row r="4663" spans="16:25">
      <c r="P4663" s="33"/>
      <c r="Q4663" s="28"/>
      <c r="R4663" s="28"/>
      <c r="S4663" s="28"/>
      <c r="T4663" s="28"/>
      <c r="U4663" s="28"/>
      <c r="V4663" s="28"/>
      <c r="W4663" s="28"/>
      <c r="Y4663" s="28"/>
    </row>
    <row r="4664" spans="16:25">
      <c r="P4664" s="33"/>
      <c r="Q4664" s="28"/>
      <c r="R4664" s="28"/>
      <c r="S4664" s="28"/>
      <c r="T4664" s="28"/>
      <c r="U4664" s="28"/>
      <c r="V4664" s="28"/>
      <c r="W4664" s="28"/>
      <c r="Y4664" s="28"/>
    </row>
    <row r="4665" spans="16:25">
      <c r="P4665" s="33"/>
      <c r="Q4665" s="28"/>
      <c r="R4665" s="28"/>
      <c r="S4665" s="28"/>
      <c r="T4665" s="28"/>
      <c r="U4665" s="28"/>
      <c r="V4665" s="28"/>
      <c r="W4665" s="28"/>
      <c r="Y4665" s="28"/>
    </row>
    <row r="4666" spans="16:25">
      <c r="P4666" s="33"/>
      <c r="Q4666" s="28"/>
      <c r="R4666" s="28"/>
      <c r="S4666" s="28"/>
      <c r="T4666" s="28"/>
      <c r="U4666" s="28"/>
      <c r="V4666" s="28"/>
      <c r="W4666" s="28"/>
      <c r="Y4666" s="28"/>
    </row>
    <row r="4667" spans="16:25">
      <c r="P4667" s="33"/>
      <c r="Q4667" s="28"/>
      <c r="R4667" s="28"/>
      <c r="S4667" s="28"/>
      <c r="T4667" s="28"/>
      <c r="U4667" s="28"/>
      <c r="V4667" s="28"/>
      <c r="W4667" s="28"/>
      <c r="Y4667" s="28"/>
    </row>
    <row r="4668" spans="16:25">
      <c r="P4668" s="33"/>
      <c r="Q4668" s="28"/>
      <c r="R4668" s="28"/>
      <c r="S4668" s="28"/>
      <c r="T4668" s="28"/>
      <c r="U4668" s="28"/>
      <c r="V4668" s="28"/>
      <c r="W4668" s="28"/>
      <c r="Y4668" s="28"/>
    </row>
    <row r="4669" spans="16:25">
      <c r="P4669" s="33"/>
      <c r="Q4669" s="28"/>
      <c r="R4669" s="28"/>
      <c r="S4669" s="28"/>
      <c r="T4669" s="28"/>
      <c r="U4669" s="28"/>
      <c r="V4669" s="28"/>
      <c r="W4669" s="28"/>
      <c r="Y4669" s="28"/>
    </row>
    <row r="4670" spans="16:25">
      <c r="P4670" s="33"/>
      <c r="Q4670" s="28"/>
      <c r="R4670" s="28"/>
      <c r="S4670" s="28"/>
      <c r="T4670" s="28"/>
      <c r="U4670" s="28"/>
      <c r="V4670" s="28"/>
      <c r="W4670" s="28"/>
      <c r="Y4670" s="28"/>
    </row>
    <row r="4671" spans="16:25">
      <c r="P4671" s="33"/>
      <c r="Q4671" s="28"/>
      <c r="R4671" s="28"/>
      <c r="S4671" s="28"/>
      <c r="T4671" s="28"/>
      <c r="U4671" s="28"/>
      <c r="V4671" s="28"/>
      <c r="W4671" s="28"/>
      <c r="Y4671" s="28"/>
    </row>
    <row r="4672" spans="16:25">
      <c r="P4672" s="33"/>
      <c r="Q4672" s="28"/>
      <c r="R4672" s="28"/>
      <c r="S4672" s="28"/>
      <c r="T4672" s="28"/>
      <c r="U4672" s="28"/>
      <c r="V4672" s="28"/>
      <c r="W4672" s="28"/>
      <c r="Y4672" s="28"/>
    </row>
    <row r="4673" spans="16:25">
      <c r="P4673" s="33"/>
      <c r="Q4673" s="28"/>
      <c r="R4673" s="28"/>
      <c r="S4673" s="28"/>
      <c r="T4673" s="28"/>
      <c r="U4673" s="28"/>
      <c r="V4673" s="28"/>
      <c r="W4673" s="28"/>
      <c r="Y4673" s="28"/>
    </row>
    <row r="4674" spans="16:25">
      <c r="P4674" s="33"/>
      <c r="Q4674" s="28"/>
      <c r="R4674" s="28"/>
      <c r="S4674" s="28"/>
      <c r="T4674" s="28"/>
      <c r="U4674" s="28"/>
      <c r="V4674" s="28"/>
      <c r="W4674" s="28"/>
      <c r="Y4674" s="28"/>
    </row>
    <row r="4675" spans="16:25">
      <c r="P4675" s="33"/>
      <c r="Q4675" s="28"/>
      <c r="R4675" s="28"/>
      <c r="S4675" s="28"/>
      <c r="T4675" s="28"/>
      <c r="U4675" s="28"/>
      <c r="V4675" s="28"/>
      <c r="W4675" s="28"/>
      <c r="Y4675" s="28"/>
    </row>
    <row r="4676" spans="16:25">
      <c r="P4676" s="33"/>
      <c r="Q4676" s="28"/>
      <c r="R4676" s="28"/>
      <c r="S4676" s="28"/>
      <c r="T4676" s="28"/>
      <c r="U4676" s="28"/>
      <c r="V4676" s="28"/>
      <c r="W4676" s="28"/>
      <c r="Y4676" s="28"/>
    </row>
    <row r="4677" spans="16:25">
      <c r="P4677" s="33"/>
      <c r="Q4677" s="28"/>
      <c r="R4677" s="28"/>
      <c r="S4677" s="28"/>
      <c r="T4677" s="28"/>
      <c r="U4677" s="28"/>
      <c r="V4677" s="28"/>
      <c r="W4677" s="28"/>
      <c r="Y4677" s="28"/>
    </row>
    <row r="4678" spans="16:25">
      <c r="P4678" s="33"/>
      <c r="Q4678" s="28"/>
      <c r="R4678" s="28"/>
      <c r="S4678" s="28"/>
      <c r="T4678" s="28"/>
      <c r="U4678" s="28"/>
      <c r="V4678" s="28"/>
      <c r="W4678" s="28"/>
      <c r="Y4678" s="28"/>
    </row>
    <row r="4679" spans="16:25">
      <c r="P4679" s="33"/>
      <c r="Q4679" s="28"/>
      <c r="R4679" s="28"/>
      <c r="S4679" s="28"/>
      <c r="T4679" s="28"/>
      <c r="U4679" s="28"/>
      <c r="V4679" s="28"/>
      <c r="W4679" s="28"/>
      <c r="Y4679" s="28"/>
    </row>
    <row r="4680" spans="16:25">
      <c r="P4680" s="33"/>
      <c r="Q4680" s="28"/>
      <c r="R4680" s="28"/>
      <c r="S4680" s="28"/>
      <c r="T4680" s="28"/>
      <c r="U4680" s="28"/>
      <c r="V4680" s="28"/>
      <c r="W4680" s="28"/>
      <c r="Y4680" s="28"/>
    </row>
    <row r="4681" spans="16:25">
      <c r="P4681" s="33"/>
      <c r="Q4681" s="28"/>
      <c r="R4681" s="28"/>
      <c r="S4681" s="28"/>
      <c r="T4681" s="28"/>
      <c r="U4681" s="28"/>
      <c r="V4681" s="28"/>
      <c r="W4681" s="28"/>
      <c r="Y4681" s="28"/>
    </row>
    <row r="4682" spans="16:25">
      <c r="P4682" s="33"/>
      <c r="Q4682" s="28"/>
      <c r="R4682" s="28"/>
      <c r="S4682" s="28"/>
      <c r="T4682" s="28"/>
      <c r="U4682" s="28"/>
      <c r="V4682" s="28"/>
      <c r="W4682" s="28"/>
      <c r="Y4682" s="28"/>
    </row>
    <row r="4683" spans="16:25">
      <c r="P4683" s="33"/>
      <c r="Q4683" s="28"/>
      <c r="R4683" s="28"/>
      <c r="S4683" s="28"/>
      <c r="T4683" s="28"/>
      <c r="U4683" s="28"/>
      <c r="V4683" s="28"/>
      <c r="W4683" s="28"/>
      <c r="Y4683" s="28"/>
    </row>
    <row r="4684" spans="16:25">
      <c r="P4684" s="33"/>
      <c r="Q4684" s="28"/>
      <c r="R4684" s="28"/>
      <c r="S4684" s="28"/>
      <c r="T4684" s="28"/>
      <c r="U4684" s="28"/>
      <c r="V4684" s="28"/>
      <c r="W4684" s="28"/>
      <c r="Y4684" s="28"/>
    </row>
    <row r="4685" spans="16:25">
      <c r="P4685" s="33"/>
      <c r="Q4685" s="28"/>
      <c r="R4685" s="28"/>
      <c r="S4685" s="28"/>
      <c r="T4685" s="28"/>
      <c r="U4685" s="28"/>
      <c r="V4685" s="28"/>
      <c r="W4685" s="28"/>
      <c r="Y4685" s="28"/>
    </row>
    <row r="4686" spans="16:25">
      <c r="P4686" s="33"/>
      <c r="Q4686" s="28"/>
      <c r="R4686" s="28"/>
      <c r="S4686" s="28"/>
      <c r="T4686" s="28"/>
      <c r="U4686" s="28"/>
      <c r="V4686" s="28"/>
      <c r="W4686" s="28"/>
      <c r="Y4686" s="28"/>
    </row>
    <row r="4687" spans="16:25">
      <c r="P4687" s="33"/>
      <c r="Q4687" s="28"/>
      <c r="R4687" s="28"/>
      <c r="S4687" s="28"/>
      <c r="T4687" s="28"/>
      <c r="U4687" s="28"/>
      <c r="V4687" s="28"/>
      <c r="W4687" s="28"/>
      <c r="Y4687" s="28"/>
    </row>
    <row r="4688" spans="16:25">
      <c r="P4688" s="33"/>
      <c r="Q4688" s="28"/>
      <c r="R4688" s="28"/>
      <c r="S4688" s="28"/>
      <c r="T4688" s="28"/>
      <c r="U4688" s="28"/>
      <c r="V4688" s="28"/>
      <c r="W4688" s="28"/>
      <c r="Y4688" s="28"/>
    </row>
    <row r="4689" spans="16:25">
      <c r="P4689" s="33"/>
      <c r="Q4689" s="28"/>
      <c r="R4689" s="28"/>
      <c r="S4689" s="28"/>
      <c r="T4689" s="28"/>
      <c r="U4689" s="28"/>
      <c r="V4689" s="28"/>
      <c r="W4689" s="28"/>
      <c r="Y4689" s="28"/>
    </row>
    <row r="4690" spans="16:25">
      <c r="P4690" s="33"/>
      <c r="Q4690" s="28"/>
      <c r="R4690" s="28"/>
      <c r="S4690" s="28"/>
      <c r="T4690" s="28"/>
      <c r="U4690" s="28"/>
      <c r="V4690" s="28"/>
      <c r="W4690" s="28"/>
      <c r="Y4690" s="28"/>
    </row>
    <row r="4691" spans="16:25">
      <c r="P4691" s="33"/>
      <c r="Q4691" s="28"/>
      <c r="R4691" s="28"/>
      <c r="S4691" s="28"/>
      <c r="T4691" s="28"/>
      <c r="U4691" s="28"/>
      <c r="V4691" s="28"/>
      <c r="W4691" s="28"/>
      <c r="Y4691" s="28"/>
    </row>
    <row r="4692" spans="16:25">
      <c r="P4692" s="33"/>
      <c r="Q4692" s="28"/>
      <c r="R4692" s="28"/>
      <c r="S4692" s="28"/>
      <c r="T4692" s="28"/>
      <c r="U4692" s="28"/>
      <c r="V4692" s="28"/>
      <c r="W4692" s="28"/>
      <c r="Y4692" s="28"/>
    </row>
    <row r="4693" spans="16:25">
      <c r="P4693" s="33"/>
      <c r="Q4693" s="28"/>
      <c r="R4693" s="28"/>
      <c r="S4693" s="28"/>
      <c r="T4693" s="28"/>
      <c r="U4693" s="28"/>
      <c r="V4693" s="28"/>
      <c r="W4693" s="28"/>
      <c r="Y4693" s="28"/>
    </row>
    <row r="4694" spans="16:25">
      <c r="P4694" s="33"/>
      <c r="Q4694" s="28"/>
      <c r="R4694" s="28"/>
      <c r="S4694" s="28"/>
      <c r="T4694" s="28"/>
      <c r="U4694" s="28"/>
      <c r="V4694" s="28"/>
      <c r="W4694" s="28"/>
      <c r="Y4694" s="28"/>
    </row>
    <row r="4695" spans="16:25">
      <c r="P4695" s="33"/>
      <c r="Q4695" s="28"/>
      <c r="R4695" s="28"/>
      <c r="S4695" s="28"/>
      <c r="T4695" s="28"/>
      <c r="U4695" s="28"/>
      <c r="V4695" s="28"/>
      <c r="W4695" s="28"/>
      <c r="Y4695" s="28"/>
    </row>
    <row r="4696" spans="16:25">
      <c r="P4696" s="33"/>
      <c r="Q4696" s="28"/>
      <c r="R4696" s="28"/>
      <c r="S4696" s="28"/>
      <c r="T4696" s="28"/>
      <c r="U4696" s="28"/>
      <c r="V4696" s="28"/>
      <c r="W4696" s="28"/>
      <c r="Y4696" s="28"/>
    </row>
    <row r="4697" spans="16:25">
      <c r="P4697" s="33"/>
      <c r="Q4697" s="28"/>
      <c r="R4697" s="28"/>
      <c r="S4697" s="28"/>
      <c r="T4697" s="28"/>
      <c r="U4697" s="28"/>
      <c r="V4697" s="28"/>
      <c r="W4697" s="28"/>
      <c r="Y4697" s="28"/>
    </row>
    <row r="4698" spans="16:25">
      <c r="P4698" s="33"/>
      <c r="Q4698" s="28"/>
      <c r="R4698" s="28"/>
      <c r="S4698" s="28"/>
      <c r="T4698" s="28"/>
      <c r="U4698" s="28"/>
      <c r="V4698" s="28"/>
      <c r="W4698" s="28"/>
      <c r="Y4698" s="28"/>
    </row>
    <row r="4699" spans="16:25">
      <c r="P4699" s="33"/>
      <c r="Q4699" s="28"/>
      <c r="R4699" s="28"/>
      <c r="S4699" s="28"/>
      <c r="T4699" s="28"/>
      <c r="U4699" s="28"/>
      <c r="V4699" s="28"/>
      <c r="W4699" s="28"/>
      <c r="Y4699" s="28"/>
    </row>
    <row r="4700" spans="16:25">
      <c r="P4700" s="33"/>
      <c r="Q4700" s="28"/>
      <c r="R4700" s="28"/>
      <c r="S4700" s="28"/>
      <c r="T4700" s="28"/>
      <c r="U4700" s="28"/>
      <c r="V4700" s="28"/>
      <c r="W4700" s="28"/>
      <c r="Y4700" s="28"/>
    </row>
    <row r="4701" spans="16:25">
      <c r="P4701" s="33"/>
      <c r="Q4701" s="28"/>
      <c r="R4701" s="28"/>
      <c r="S4701" s="28"/>
      <c r="T4701" s="28"/>
      <c r="U4701" s="28"/>
      <c r="V4701" s="28"/>
      <c r="W4701" s="28"/>
      <c r="Y4701" s="28"/>
    </row>
    <row r="4702" spans="16:25">
      <c r="P4702" s="33"/>
      <c r="Q4702" s="28"/>
      <c r="R4702" s="28"/>
      <c r="S4702" s="28"/>
      <c r="T4702" s="28"/>
      <c r="U4702" s="28"/>
      <c r="V4702" s="28"/>
      <c r="W4702" s="28"/>
      <c r="Y4702" s="28"/>
    </row>
    <row r="4703" spans="16:25">
      <c r="P4703" s="33"/>
      <c r="Q4703" s="28"/>
      <c r="R4703" s="28"/>
      <c r="S4703" s="28"/>
      <c r="T4703" s="28"/>
      <c r="U4703" s="28"/>
      <c r="V4703" s="28"/>
      <c r="W4703" s="28"/>
      <c r="Y4703" s="28"/>
    </row>
    <row r="4704" spans="16:25">
      <c r="P4704" s="33"/>
      <c r="Q4704" s="28"/>
      <c r="R4704" s="28"/>
      <c r="S4704" s="28"/>
      <c r="T4704" s="28"/>
      <c r="U4704" s="28"/>
      <c r="V4704" s="28"/>
      <c r="W4704" s="28"/>
      <c r="Y4704" s="28"/>
    </row>
    <row r="4705" spans="16:25">
      <c r="P4705" s="33"/>
      <c r="Q4705" s="28"/>
      <c r="R4705" s="28"/>
      <c r="S4705" s="28"/>
      <c r="T4705" s="28"/>
      <c r="U4705" s="28"/>
      <c r="V4705" s="28"/>
      <c r="W4705" s="28"/>
      <c r="Y4705" s="28"/>
    </row>
    <row r="4706" spans="16:25">
      <c r="P4706" s="33"/>
      <c r="Q4706" s="28"/>
      <c r="R4706" s="28"/>
      <c r="S4706" s="28"/>
      <c r="T4706" s="28"/>
      <c r="U4706" s="28"/>
      <c r="V4706" s="28"/>
      <c r="W4706" s="28"/>
      <c r="Y4706" s="28"/>
    </row>
    <row r="4707" spans="16:25">
      <c r="P4707" s="33"/>
      <c r="Q4707" s="28"/>
      <c r="R4707" s="28"/>
      <c r="S4707" s="28"/>
      <c r="T4707" s="28"/>
      <c r="U4707" s="28"/>
      <c r="V4707" s="28"/>
      <c r="W4707" s="28"/>
      <c r="Y4707" s="28"/>
    </row>
    <row r="4708" spans="16:25">
      <c r="P4708" s="33"/>
      <c r="Q4708" s="28"/>
      <c r="R4708" s="28"/>
      <c r="S4708" s="28"/>
      <c r="T4708" s="28"/>
      <c r="U4708" s="28"/>
      <c r="V4708" s="28"/>
      <c r="W4708" s="28"/>
      <c r="Y4708" s="28"/>
    </row>
    <row r="4709" spans="16:25">
      <c r="P4709" s="33"/>
      <c r="Q4709" s="28"/>
      <c r="R4709" s="28"/>
      <c r="S4709" s="28"/>
      <c r="T4709" s="28"/>
      <c r="U4709" s="28"/>
      <c r="V4709" s="28"/>
      <c r="W4709" s="28"/>
      <c r="Y4709" s="28"/>
    </row>
    <row r="4710" spans="16:25">
      <c r="P4710" s="33"/>
      <c r="Q4710" s="28"/>
      <c r="R4710" s="28"/>
      <c r="S4710" s="28"/>
      <c r="T4710" s="28"/>
      <c r="U4710" s="28"/>
      <c r="V4710" s="28"/>
      <c r="W4710" s="28"/>
      <c r="Y4710" s="28"/>
    </row>
    <row r="4711" spans="16:25">
      <c r="P4711" s="33"/>
      <c r="Q4711" s="28"/>
      <c r="R4711" s="28"/>
      <c r="S4711" s="28"/>
      <c r="T4711" s="28"/>
      <c r="U4711" s="28"/>
      <c r="V4711" s="28"/>
      <c r="W4711" s="28"/>
      <c r="Y4711" s="28"/>
    </row>
    <row r="4712" spans="16:25">
      <c r="P4712" s="33"/>
      <c r="Q4712" s="28"/>
      <c r="R4712" s="28"/>
      <c r="S4712" s="28"/>
      <c r="T4712" s="28"/>
      <c r="U4712" s="28"/>
      <c r="V4712" s="28"/>
      <c r="W4712" s="28"/>
      <c r="Y4712" s="28"/>
    </row>
    <row r="4713" spans="16:25">
      <c r="P4713" s="33"/>
      <c r="Q4713" s="28"/>
      <c r="R4713" s="28"/>
      <c r="S4713" s="28"/>
      <c r="T4713" s="28"/>
      <c r="U4713" s="28"/>
      <c r="V4713" s="28"/>
      <c r="W4713" s="28"/>
      <c r="Y4713" s="28"/>
    </row>
    <row r="4714" spans="16:25">
      <c r="P4714" s="33"/>
      <c r="Q4714" s="28"/>
      <c r="R4714" s="28"/>
      <c r="S4714" s="28"/>
      <c r="T4714" s="28"/>
      <c r="U4714" s="28"/>
      <c r="V4714" s="28"/>
      <c r="W4714" s="28"/>
      <c r="Y4714" s="28"/>
    </row>
    <row r="4715" spans="16:25">
      <c r="P4715" s="33"/>
      <c r="Q4715" s="28"/>
      <c r="R4715" s="28"/>
      <c r="S4715" s="28"/>
      <c r="T4715" s="28"/>
      <c r="U4715" s="28"/>
      <c r="V4715" s="28"/>
      <c r="W4715" s="28"/>
      <c r="Y4715" s="28"/>
    </row>
    <row r="4716" spans="16:25">
      <c r="P4716" s="33"/>
      <c r="Q4716" s="28"/>
      <c r="R4716" s="28"/>
      <c r="S4716" s="28"/>
      <c r="T4716" s="28"/>
      <c r="U4716" s="28"/>
      <c r="V4716" s="28"/>
      <c r="W4716" s="28"/>
      <c r="Y4716" s="28"/>
    </row>
    <row r="4717" spans="16:25">
      <c r="P4717" s="33"/>
      <c r="Q4717" s="28"/>
      <c r="R4717" s="28"/>
      <c r="S4717" s="28"/>
      <c r="T4717" s="28"/>
      <c r="U4717" s="28"/>
      <c r="V4717" s="28"/>
      <c r="W4717" s="28"/>
      <c r="Y4717" s="28"/>
    </row>
    <row r="4718" spans="16:25">
      <c r="P4718" s="33"/>
      <c r="Q4718" s="28"/>
      <c r="R4718" s="28"/>
      <c r="S4718" s="28"/>
      <c r="T4718" s="28"/>
      <c r="U4718" s="28"/>
      <c r="V4718" s="28"/>
      <c r="W4718" s="28"/>
      <c r="Y4718" s="28"/>
    </row>
    <row r="4719" spans="16:25">
      <c r="P4719" s="33"/>
      <c r="Q4719" s="28"/>
      <c r="R4719" s="28"/>
      <c r="S4719" s="28"/>
      <c r="T4719" s="28"/>
      <c r="U4719" s="28"/>
      <c r="V4719" s="28"/>
      <c r="W4719" s="28"/>
      <c r="Y4719" s="28"/>
    </row>
    <row r="4720" spans="16:25">
      <c r="P4720" s="33"/>
      <c r="Q4720" s="28"/>
      <c r="R4720" s="28"/>
      <c r="S4720" s="28"/>
      <c r="T4720" s="28"/>
      <c r="U4720" s="28"/>
      <c r="V4720" s="28"/>
      <c r="W4720" s="28"/>
      <c r="Y4720" s="28"/>
    </row>
    <row r="4721" spans="16:25">
      <c r="P4721" s="33"/>
      <c r="Q4721" s="28"/>
      <c r="R4721" s="28"/>
      <c r="S4721" s="28"/>
      <c r="T4721" s="28"/>
      <c r="U4721" s="28"/>
      <c r="V4721" s="28"/>
      <c r="W4721" s="28"/>
      <c r="Y4721" s="28"/>
    </row>
    <row r="4722" spans="16:25">
      <c r="P4722" s="33"/>
      <c r="Q4722" s="28"/>
      <c r="R4722" s="28"/>
      <c r="S4722" s="28"/>
      <c r="T4722" s="28"/>
      <c r="U4722" s="28"/>
      <c r="V4722" s="28"/>
      <c r="W4722" s="28"/>
      <c r="Y4722" s="28"/>
    </row>
    <row r="4723" spans="16:25">
      <c r="P4723" s="33"/>
      <c r="Q4723" s="28"/>
      <c r="R4723" s="28"/>
      <c r="S4723" s="28"/>
      <c r="T4723" s="28"/>
      <c r="U4723" s="28"/>
      <c r="V4723" s="28"/>
      <c r="W4723" s="28"/>
      <c r="Y4723" s="28"/>
    </row>
    <row r="4724" spans="16:25">
      <c r="P4724" s="33"/>
      <c r="Q4724" s="28"/>
      <c r="R4724" s="28"/>
      <c r="S4724" s="28"/>
      <c r="T4724" s="28"/>
      <c r="U4724" s="28"/>
      <c r="V4724" s="28"/>
      <c r="W4724" s="28"/>
      <c r="Y4724" s="28"/>
    </row>
    <row r="4725" spans="16:25">
      <c r="P4725" s="33"/>
      <c r="Q4725" s="28"/>
      <c r="R4725" s="28"/>
      <c r="S4725" s="28"/>
      <c r="T4725" s="28"/>
      <c r="U4725" s="28"/>
      <c r="V4725" s="28"/>
      <c r="W4725" s="28"/>
      <c r="Y4725" s="28"/>
    </row>
    <row r="4726" spans="16:25">
      <c r="P4726" s="33"/>
      <c r="Q4726" s="28"/>
      <c r="R4726" s="28"/>
      <c r="S4726" s="28"/>
      <c r="T4726" s="28"/>
      <c r="U4726" s="28"/>
      <c r="V4726" s="28"/>
      <c r="W4726" s="28"/>
      <c r="Y4726" s="28"/>
    </row>
    <row r="4727" spans="16:25">
      <c r="P4727" s="33"/>
      <c r="Q4727" s="28"/>
      <c r="R4727" s="28"/>
      <c r="S4727" s="28"/>
      <c r="T4727" s="28"/>
      <c r="U4727" s="28"/>
      <c r="V4727" s="28"/>
      <c r="W4727" s="28"/>
      <c r="Y4727" s="28"/>
    </row>
    <row r="4728" spans="16:25">
      <c r="P4728" s="33"/>
      <c r="Q4728" s="28"/>
      <c r="R4728" s="28"/>
      <c r="S4728" s="28"/>
      <c r="T4728" s="28"/>
      <c r="U4728" s="28"/>
      <c r="V4728" s="28"/>
      <c r="W4728" s="28"/>
      <c r="Y4728" s="28"/>
    </row>
    <row r="4729" spans="16:25">
      <c r="P4729" s="33"/>
      <c r="Q4729" s="28"/>
      <c r="R4729" s="28"/>
      <c r="S4729" s="28"/>
      <c r="T4729" s="28"/>
      <c r="U4729" s="28"/>
      <c r="V4729" s="28"/>
      <c r="W4729" s="28"/>
      <c r="Y4729" s="28"/>
    </row>
    <row r="4730" spans="16:25">
      <c r="P4730" s="33"/>
      <c r="Q4730" s="28"/>
      <c r="R4730" s="28"/>
      <c r="S4730" s="28"/>
      <c r="T4730" s="28"/>
      <c r="U4730" s="28"/>
      <c r="V4730" s="28"/>
      <c r="W4730" s="28"/>
      <c r="Y4730" s="28"/>
    </row>
    <row r="4731" spans="16:25">
      <c r="P4731" s="33"/>
      <c r="Q4731" s="28"/>
      <c r="R4731" s="28"/>
      <c r="S4731" s="28"/>
      <c r="T4731" s="28"/>
      <c r="U4731" s="28"/>
      <c r="V4731" s="28"/>
      <c r="W4731" s="28"/>
      <c r="Y4731" s="28"/>
    </row>
    <row r="4732" spans="16:25">
      <c r="P4732" s="33"/>
      <c r="Q4732" s="28"/>
      <c r="R4732" s="28"/>
      <c r="S4732" s="28"/>
      <c r="T4732" s="28"/>
      <c r="U4732" s="28"/>
      <c r="V4732" s="28"/>
      <c r="W4732" s="28"/>
      <c r="Y4732" s="28"/>
    </row>
    <row r="4733" spans="16:25">
      <c r="P4733" s="33"/>
      <c r="Q4733" s="28"/>
      <c r="R4733" s="28"/>
      <c r="S4733" s="28"/>
      <c r="T4733" s="28"/>
      <c r="U4733" s="28"/>
      <c r="V4733" s="28"/>
      <c r="W4733" s="28"/>
      <c r="Y4733" s="28"/>
    </row>
    <row r="4734" spans="16:25">
      <c r="P4734" s="33"/>
      <c r="Q4734" s="28"/>
      <c r="R4734" s="28"/>
      <c r="S4734" s="28"/>
      <c r="T4734" s="28"/>
      <c r="U4734" s="28"/>
      <c r="V4734" s="28"/>
      <c r="W4734" s="28"/>
      <c r="Y4734" s="28"/>
    </row>
    <row r="4735" spans="16:25">
      <c r="P4735" s="33"/>
      <c r="Q4735" s="28"/>
      <c r="R4735" s="28"/>
      <c r="S4735" s="28"/>
      <c r="T4735" s="28"/>
      <c r="U4735" s="28"/>
      <c r="V4735" s="28"/>
      <c r="W4735" s="28"/>
      <c r="Y4735" s="28"/>
    </row>
    <row r="4736" spans="16:25">
      <c r="P4736" s="33"/>
      <c r="Q4736" s="28"/>
      <c r="R4736" s="28"/>
      <c r="S4736" s="28"/>
      <c r="T4736" s="28"/>
      <c r="U4736" s="28"/>
      <c r="V4736" s="28"/>
      <c r="W4736" s="28"/>
      <c r="Y4736" s="28"/>
    </row>
    <row r="4737" spans="16:25">
      <c r="P4737" s="33"/>
      <c r="Q4737" s="28"/>
      <c r="R4737" s="28"/>
      <c r="S4737" s="28"/>
      <c r="T4737" s="28"/>
      <c r="U4737" s="28"/>
      <c r="V4737" s="28"/>
      <c r="W4737" s="28"/>
      <c r="Y4737" s="28"/>
    </row>
    <row r="4738" spans="16:25">
      <c r="P4738" s="33"/>
      <c r="Q4738" s="28"/>
      <c r="R4738" s="28"/>
      <c r="S4738" s="28"/>
      <c r="T4738" s="28"/>
      <c r="U4738" s="28"/>
      <c r="V4738" s="28"/>
      <c r="W4738" s="28"/>
      <c r="Y4738" s="28"/>
    </row>
    <row r="4739" spans="16:25">
      <c r="P4739" s="33"/>
      <c r="Q4739" s="28"/>
      <c r="R4739" s="28"/>
      <c r="S4739" s="28"/>
      <c r="T4739" s="28"/>
      <c r="U4739" s="28"/>
      <c r="V4739" s="28"/>
      <c r="W4739" s="28"/>
      <c r="Y4739" s="28"/>
    </row>
    <row r="4740" spans="16:25">
      <c r="P4740" s="33"/>
      <c r="Q4740" s="28"/>
      <c r="R4740" s="28"/>
      <c r="S4740" s="28"/>
      <c r="T4740" s="28"/>
      <c r="U4740" s="28"/>
      <c r="V4740" s="28"/>
      <c r="W4740" s="28"/>
      <c r="Y4740" s="28"/>
    </row>
    <row r="4741" spans="16:25">
      <c r="P4741" s="33"/>
      <c r="Q4741" s="28"/>
      <c r="R4741" s="28"/>
      <c r="S4741" s="28"/>
      <c r="T4741" s="28"/>
      <c r="U4741" s="28"/>
      <c r="V4741" s="28"/>
      <c r="W4741" s="28"/>
      <c r="Y4741" s="28"/>
    </row>
    <row r="4742" spans="16:25">
      <c r="P4742" s="33"/>
      <c r="Q4742" s="28"/>
      <c r="R4742" s="28"/>
      <c r="S4742" s="28"/>
      <c r="T4742" s="28"/>
      <c r="U4742" s="28"/>
      <c r="V4742" s="28"/>
      <c r="W4742" s="28"/>
      <c r="Y4742" s="28"/>
    </row>
    <row r="4743" spans="16:25">
      <c r="P4743" s="33"/>
      <c r="Q4743" s="28"/>
      <c r="R4743" s="28"/>
      <c r="S4743" s="28"/>
      <c r="T4743" s="28"/>
      <c r="U4743" s="28"/>
      <c r="V4743" s="28"/>
      <c r="W4743" s="28"/>
      <c r="Y4743" s="28"/>
    </row>
    <row r="4744" spans="16:25">
      <c r="P4744" s="33"/>
      <c r="Q4744" s="28"/>
      <c r="R4744" s="28"/>
      <c r="S4744" s="28"/>
      <c r="T4744" s="28"/>
      <c r="U4744" s="28"/>
      <c r="V4744" s="28"/>
      <c r="W4744" s="28"/>
      <c r="Y4744" s="28"/>
    </row>
    <row r="4745" spans="16:25">
      <c r="P4745" s="33"/>
      <c r="Q4745" s="28"/>
      <c r="R4745" s="28"/>
      <c r="S4745" s="28"/>
      <c r="T4745" s="28"/>
      <c r="U4745" s="28"/>
      <c r="V4745" s="28"/>
      <c r="W4745" s="28"/>
      <c r="Y4745" s="28"/>
    </row>
    <row r="4746" spans="16:25">
      <c r="P4746" s="33"/>
      <c r="Q4746" s="28"/>
      <c r="R4746" s="28"/>
      <c r="S4746" s="28"/>
      <c r="T4746" s="28"/>
      <c r="U4746" s="28"/>
      <c r="V4746" s="28"/>
      <c r="W4746" s="28"/>
      <c r="Y4746" s="28"/>
    </row>
    <row r="4747" spans="16:25">
      <c r="P4747" s="33"/>
      <c r="Q4747" s="28"/>
      <c r="R4747" s="28"/>
      <c r="S4747" s="28"/>
      <c r="T4747" s="28"/>
      <c r="U4747" s="28"/>
      <c r="V4747" s="28"/>
      <c r="W4747" s="28"/>
      <c r="Y4747" s="28"/>
    </row>
    <row r="4748" spans="16:25">
      <c r="P4748" s="33"/>
      <c r="Q4748" s="28"/>
      <c r="R4748" s="28"/>
      <c r="S4748" s="28"/>
      <c r="T4748" s="28"/>
      <c r="U4748" s="28"/>
      <c r="V4748" s="28"/>
      <c r="W4748" s="28"/>
      <c r="Y4748" s="28"/>
    </row>
    <row r="4749" spans="16:25">
      <c r="P4749" s="33"/>
      <c r="Q4749" s="28"/>
      <c r="R4749" s="28"/>
      <c r="S4749" s="28"/>
      <c r="T4749" s="28"/>
      <c r="U4749" s="28"/>
      <c r="V4749" s="28"/>
      <c r="W4749" s="28"/>
      <c r="Y4749" s="28"/>
    </row>
    <row r="4750" spans="16:25">
      <c r="P4750" s="33"/>
      <c r="Q4750" s="28"/>
      <c r="R4750" s="28"/>
      <c r="S4750" s="28"/>
      <c r="T4750" s="28"/>
      <c r="U4750" s="28"/>
      <c r="V4750" s="28"/>
      <c r="W4750" s="28"/>
      <c r="Y4750" s="28"/>
    </row>
    <row r="4751" spans="16:25">
      <c r="P4751" s="33"/>
      <c r="Q4751" s="28"/>
      <c r="R4751" s="28"/>
      <c r="S4751" s="28"/>
      <c r="T4751" s="28"/>
      <c r="U4751" s="28"/>
      <c r="V4751" s="28"/>
      <c r="W4751" s="28"/>
      <c r="Y4751" s="28"/>
    </row>
    <row r="4752" spans="16:25">
      <c r="P4752" s="33"/>
      <c r="Q4752" s="28"/>
      <c r="R4752" s="28"/>
      <c r="S4752" s="28"/>
      <c r="T4752" s="28"/>
      <c r="U4752" s="28"/>
      <c r="V4752" s="28"/>
      <c r="W4752" s="28"/>
      <c r="Y4752" s="28"/>
    </row>
    <row r="4753" spans="16:25">
      <c r="P4753" s="33"/>
      <c r="Q4753" s="28"/>
      <c r="R4753" s="28"/>
      <c r="S4753" s="28"/>
      <c r="T4753" s="28"/>
      <c r="U4753" s="28"/>
      <c r="V4753" s="28"/>
      <c r="W4753" s="28"/>
      <c r="Y4753" s="28"/>
    </row>
    <row r="4754" spans="16:25">
      <c r="P4754" s="33"/>
      <c r="Q4754" s="28"/>
      <c r="R4754" s="28"/>
      <c r="S4754" s="28"/>
      <c r="T4754" s="28"/>
      <c r="U4754" s="28"/>
      <c r="V4754" s="28"/>
      <c r="W4754" s="28"/>
      <c r="Y4754" s="28"/>
    </row>
    <row r="4755" spans="16:25">
      <c r="P4755" s="33"/>
      <c r="Q4755" s="28"/>
      <c r="R4755" s="28"/>
      <c r="S4755" s="28"/>
      <c r="T4755" s="28"/>
      <c r="U4755" s="28"/>
      <c r="V4755" s="28"/>
      <c r="W4755" s="28"/>
      <c r="Y4755" s="28"/>
    </row>
    <row r="4756" spans="16:25">
      <c r="P4756" s="33"/>
      <c r="Q4756" s="28"/>
      <c r="R4756" s="28"/>
      <c r="S4756" s="28"/>
      <c r="T4756" s="28"/>
      <c r="U4756" s="28"/>
      <c r="V4756" s="28"/>
      <c r="W4756" s="28"/>
      <c r="Y4756" s="28"/>
    </row>
    <row r="4757" spans="16:25">
      <c r="P4757" s="33"/>
      <c r="Q4757" s="28"/>
      <c r="R4757" s="28"/>
      <c r="S4757" s="28"/>
      <c r="T4757" s="28"/>
      <c r="U4757" s="28"/>
      <c r="V4757" s="28"/>
      <c r="W4757" s="28"/>
      <c r="Y4757" s="28"/>
    </row>
    <row r="4758" spans="16:25">
      <c r="P4758" s="33"/>
      <c r="Q4758" s="28"/>
      <c r="R4758" s="28"/>
      <c r="S4758" s="28"/>
      <c r="T4758" s="28"/>
      <c r="U4758" s="28"/>
      <c r="V4758" s="28"/>
      <c r="W4758" s="28"/>
      <c r="Y4758" s="28"/>
    </row>
    <row r="4759" spans="16:25">
      <c r="P4759" s="33"/>
      <c r="Q4759" s="28"/>
      <c r="R4759" s="28"/>
      <c r="S4759" s="28"/>
      <c r="T4759" s="28"/>
      <c r="U4759" s="28"/>
      <c r="V4759" s="28"/>
      <c r="W4759" s="28"/>
      <c r="Y4759" s="28"/>
    </row>
    <row r="4760" spans="16:25">
      <c r="P4760" s="33"/>
      <c r="Q4760" s="28"/>
      <c r="R4760" s="28"/>
      <c r="S4760" s="28"/>
      <c r="T4760" s="28"/>
      <c r="U4760" s="28"/>
      <c r="V4760" s="28"/>
      <c r="W4760" s="28"/>
      <c r="Y4760" s="28"/>
    </row>
    <row r="4761" spans="16:25">
      <c r="P4761" s="33"/>
      <c r="Q4761" s="28"/>
      <c r="R4761" s="28"/>
      <c r="S4761" s="28"/>
      <c r="T4761" s="28"/>
      <c r="U4761" s="28"/>
      <c r="V4761" s="28"/>
      <c r="W4761" s="28"/>
      <c r="Y4761" s="28"/>
    </row>
    <row r="4762" spans="16:25">
      <c r="P4762" s="33"/>
      <c r="Q4762" s="28"/>
      <c r="R4762" s="28"/>
      <c r="S4762" s="28"/>
      <c r="T4762" s="28"/>
      <c r="U4762" s="28"/>
      <c r="V4762" s="28"/>
      <c r="W4762" s="28"/>
      <c r="Y4762" s="28"/>
    </row>
    <row r="4763" spans="16:25">
      <c r="P4763" s="33"/>
      <c r="Q4763" s="28"/>
      <c r="R4763" s="28"/>
      <c r="S4763" s="28"/>
      <c r="T4763" s="28"/>
      <c r="U4763" s="28"/>
      <c r="V4763" s="28"/>
      <c r="W4763" s="28"/>
      <c r="Y4763" s="28"/>
    </row>
    <row r="4764" spans="16:25">
      <c r="P4764" s="33"/>
      <c r="Q4764" s="28"/>
      <c r="R4764" s="28"/>
      <c r="S4764" s="28"/>
      <c r="T4764" s="28"/>
      <c r="U4764" s="28"/>
      <c r="V4764" s="28"/>
      <c r="W4764" s="28"/>
      <c r="Y4764" s="28"/>
    </row>
    <row r="4765" spans="16:25">
      <c r="P4765" s="33"/>
      <c r="Q4765" s="28"/>
      <c r="R4765" s="28"/>
      <c r="S4765" s="28"/>
      <c r="T4765" s="28"/>
      <c r="U4765" s="28"/>
      <c r="V4765" s="28"/>
      <c r="W4765" s="28"/>
      <c r="Y4765" s="28"/>
    </row>
    <row r="4766" spans="16:25">
      <c r="P4766" s="33"/>
      <c r="Q4766" s="28"/>
      <c r="R4766" s="28"/>
      <c r="S4766" s="28"/>
      <c r="T4766" s="28"/>
      <c r="U4766" s="28"/>
      <c r="V4766" s="28"/>
      <c r="W4766" s="28"/>
      <c r="Y4766" s="28"/>
    </row>
    <row r="4767" spans="16:25">
      <c r="P4767" s="33"/>
      <c r="Q4767" s="28"/>
      <c r="R4767" s="28"/>
      <c r="S4767" s="28"/>
      <c r="T4767" s="28"/>
      <c r="U4767" s="28"/>
      <c r="V4767" s="28"/>
      <c r="W4767" s="28"/>
      <c r="Y4767" s="28"/>
    </row>
    <row r="4768" spans="16:25">
      <c r="P4768" s="33"/>
      <c r="Q4768" s="28"/>
      <c r="R4768" s="28"/>
      <c r="S4768" s="28"/>
      <c r="T4768" s="28"/>
      <c r="U4768" s="28"/>
      <c r="V4768" s="28"/>
      <c r="W4768" s="28"/>
      <c r="Y4768" s="28"/>
    </row>
    <row r="4769" spans="16:25">
      <c r="P4769" s="33"/>
      <c r="Q4769" s="28"/>
      <c r="R4769" s="28"/>
      <c r="S4769" s="28"/>
      <c r="T4769" s="28"/>
      <c r="U4769" s="28"/>
      <c r="V4769" s="28"/>
      <c r="W4769" s="28"/>
      <c r="Y4769" s="28"/>
    </row>
    <row r="4770" spans="16:25">
      <c r="P4770" s="33"/>
      <c r="Q4770" s="28"/>
      <c r="R4770" s="28"/>
      <c r="S4770" s="28"/>
      <c r="T4770" s="28"/>
      <c r="U4770" s="28"/>
      <c r="V4770" s="28"/>
      <c r="W4770" s="28"/>
      <c r="Y4770" s="28"/>
    </row>
    <row r="4771" spans="16:25">
      <c r="P4771" s="33"/>
      <c r="Q4771" s="28"/>
      <c r="R4771" s="28"/>
      <c r="S4771" s="28"/>
      <c r="T4771" s="28"/>
      <c r="U4771" s="28"/>
      <c r="V4771" s="28"/>
      <c r="W4771" s="28"/>
      <c r="Y4771" s="28"/>
    </row>
    <row r="4772" spans="16:25">
      <c r="P4772" s="33"/>
      <c r="Q4772" s="28"/>
      <c r="R4772" s="28"/>
      <c r="S4772" s="28"/>
      <c r="T4772" s="28"/>
      <c r="U4772" s="28"/>
      <c r="V4772" s="28"/>
      <c r="W4772" s="28"/>
      <c r="Y4772" s="28"/>
    </row>
    <row r="4773" spans="16:25">
      <c r="P4773" s="33"/>
      <c r="Q4773" s="28"/>
      <c r="R4773" s="28"/>
      <c r="S4773" s="28"/>
      <c r="T4773" s="28"/>
      <c r="U4773" s="28"/>
      <c r="V4773" s="28"/>
      <c r="W4773" s="28"/>
      <c r="Y4773" s="28"/>
    </row>
    <row r="4774" spans="16:25">
      <c r="P4774" s="33"/>
      <c r="Q4774" s="28"/>
      <c r="R4774" s="28"/>
      <c r="S4774" s="28"/>
      <c r="T4774" s="28"/>
      <c r="U4774" s="28"/>
      <c r="V4774" s="28"/>
      <c r="W4774" s="28"/>
      <c r="Y4774" s="28"/>
    </row>
    <row r="4775" spans="16:25">
      <c r="P4775" s="33"/>
      <c r="Q4775" s="28"/>
      <c r="R4775" s="28"/>
      <c r="S4775" s="28"/>
      <c r="T4775" s="28"/>
      <c r="U4775" s="28"/>
      <c r="V4775" s="28"/>
      <c r="W4775" s="28"/>
      <c r="Y4775" s="28"/>
    </row>
    <row r="4776" spans="16:25">
      <c r="P4776" s="33"/>
      <c r="Q4776" s="28"/>
      <c r="R4776" s="28"/>
      <c r="S4776" s="28"/>
      <c r="T4776" s="28"/>
      <c r="U4776" s="28"/>
      <c r="V4776" s="28"/>
      <c r="W4776" s="28"/>
      <c r="Y4776" s="28"/>
    </row>
    <row r="4777" spans="16:25">
      <c r="P4777" s="33"/>
      <c r="Q4777" s="28"/>
      <c r="R4777" s="28"/>
      <c r="S4777" s="28"/>
      <c r="T4777" s="28"/>
      <c r="U4777" s="28"/>
      <c r="V4777" s="28"/>
      <c r="W4777" s="28"/>
      <c r="Y4777" s="28"/>
    </row>
    <row r="4778" spans="16:25">
      <c r="P4778" s="33"/>
      <c r="Q4778" s="28"/>
      <c r="R4778" s="28"/>
      <c r="S4778" s="28"/>
      <c r="T4778" s="28"/>
      <c r="U4778" s="28"/>
      <c r="V4778" s="28"/>
      <c r="W4778" s="28"/>
      <c r="Y4778" s="28"/>
    </row>
    <row r="4779" spans="16:25">
      <c r="P4779" s="33"/>
      <c r="Q4779" s="28"/>
      <c r="R4779" s="28"/>
      <c r="S4779" s="28"/>
      <c r="T4779" s="28"/>
      <c r="U4779" s="28"/>
      <c r="V4779" s="28"/>
      <c r="W4779" s="28"/>
      <c r="Y4779" s="28"/>
    </row>
    <row r="4780" spans="16:25">
      <c r="P4780" s="33"/>
      <c r="Q4780" s="28"/>
      <c r="R4780" s="28"/>
      <c r="S4780" s="28"/>
      <c r="T4780" s="28"/>
      <c r="U4780" s="28"/>
      <c r="V4780" s="28"/>
      <c r="W4780" s="28"/>
      <c r="Y4780" s="28"/>
    </row>
    <row r="4781" spans="16:25">
      <c r="P4781" s="33"/>
      <c r="Q4781" s="28"/>
      <c r="R4781" s="28"/>
      <c r="S4781" s="28"/>
      <c r="T4781" s="28"/>
      <c r="U4781" s="28"/>
      <c r="V4781" s="28"/>
      <c r="W4781" s="28"/>
      <c r="Y4781" s="28"/>
    </row>
    <row r="4782" spans="16:25">
      <c r="P4782" s="33"/>
      <c r="Q4782" s="28"/>
      <c r="R4782" s="28"/>
      <c r="S4782" s="28"/>
      <c r="T4782" s="28"/>
      <c r="U4782" s="28"/>
      <c r="V4782" s="28"/>
      <c r="W4782" s="28"/>
      <c r="Y4782" s="28"/>
    </row>
    <row r="4783" spans="16:25">
      <c r="P4783" s="33"/>
      <c r="Q4783" s="28"/>
      <c r="R4783" s="28"/>
      <c r="S4783" s="28"/>
      <c r="T4783" s="28"/>
      <c r="U4783" s="28"/>
      <c r="V4783" s="28"/>
      <c r="W4783" s="28"/>
      <c r="Y4783" s="28"/>
    </row>
    <row r="4784" spans="16:25">
      <c r="P4784" s="33"/>
      <c r="Q4784" s="28"/>
      <c r="R4784" s="28"/>
      <c r="S4784" s="28"/>
      <c r="T4784" s="28"/>
      <c r="U4784" s="28"/>
      <c r="V4784" s="28"/>
      <c r="W4784" s="28"/>
      <c r="Y4784" s="28"/>
    </row>
    <row r="4785" spans="16:25">
      <c r="P4785" s="33"/>
      <c r="Q4785" s="28"/>
      <c r="R4785" s="28"/>
      <c r="S4785" s="28"/>
      <c r="T4785" s="28"/>
      <c r="U4785" s="28"/>
      <c r="V4785" s="28"/>
      <c r="W4785" s="28"/>
      <c r="Y4785" s="28"/>
    </row>
    <row r="4786" spans="16:25">
      <c r="P4786" s="33"/>
      <c r="Q4786" s="28"/>
      <c r="R4786" s="28"/>
      <c r="S4786" s="28"/>
      <c r="T4786" s="28"/>
      <c r="U4786" s="28"/>
      <c r="V4786" s="28"/>
      <c r="W4786" s="28"/>
      <c r="Y4786" s="28"/>
    </row>
    <row r="4787" spans="16:25">
      <c r="P4787" s="33"/>
      <c r="Q4787" s="28"/>
      <c r="R4787" s="28"/>
      <c r="S4787" s="28"/>
      <c r="T4787" s="28"/>
      <c r="U4787" s="28"/>
      <c r="V4787" s="28"/>
      <c r="W4787" s="28"/>
      <c r="Y4787" s="28"/>
    </row>
    <row r="4788" spans="16:25">
      <c r="P4788" s="33"/>
      <c r="Q4788" s="28"/>
      <c r="R4788" s="28"/>
      <c r="S4788" s="28"/>
      <c r="T4788" s="28"/>
      <c r="U4788" s="28"/>
      <c r="V4788" s="28"/>
      <c r="W4788" s="28"/>
      <c r="Y4788" s="28"/>
    </row>
    <row r="4789" spans="16:25">
      <c r="P4789" s="33"/>
      <c r="Q4789" s="28"/>
      <c r="R4789" s="28"/>
      <c r="S4789" s="28"/>
      <c r="T4789" s="28"/>
      <c r="U4789" s="28"/>
      <c r="V4789" s="28"/>
      <c r="W4789" s="28"/>
      <c r="Y4789" s="28"/>
    </row>
    <row r="4790" spans="16:25">
      <c r="P4790" s="33"/>
      <c r="Q4790" s="28"/>
      <c r="R4790" s="28"/>
      <c r="S4790" s="28"/>
      <c r="T4790" s="28"/>
      <c r="U4790" s="28"/>
      <c r="V4790" s="28"/>
      <c r="W4790" s="28"/>
      <c r="Y4790" s="28"/>
    </row>
    <row r="4791" spans="16:25">
      <c r="P4791" s="33"/>
      <c r="Q4791" s="28"/>
      <c r="R4791" s="28"/>
      <c r="S4791" s="28"/>
      <c r="T4791" s="28"/>
      <c r="U4791" s="28"/>
      <c r="V4791" s="28"/>
      <c r="W4791" s="28"/>
      <c r="Y4791" s="28"/>
    </row>
    <row r="4792" spans="16:25">
      <c r="P4792" s="33"/>
      <c r="Q4792" s="28"/>
      <c r="R4792" s="28"/>
      <c r="S4792" s="28"/>
      <c r="T4792" s="28"/>
      <c r="U4792" s="28"/>
      <c r="V4792" s="28"/>
      <c r="W4792" s="28"/>
      <c r="Y4792" s="28"/>
    </row>
    <row r="4793" spans="16:25">
      <c r="P4793" s="33"/>
      <c r="Q4793" s="28"/>
      <c r="R4793" s="28"/>
      <c r="S4793" s="28"/>
      <c r="T4793" s="28"/>
      <c r="U4793" s="28"/>
      <c r="V4793" s="28"/>
      <c r="W4793" s="28"/>
      <c r="Y4793" s="28"/>
    </row>
    <row r="4794" spans="16:25">
      <c r="P4794" s="33"/>
      <c r="Q4794" s="28"/>
      <c r="R4794" s="28"/>
      <c r="S4794" s="28"/>
      <c r="T4794" s="28"/>
      <c r="U4794" s="28"/>
      <c r="V4794" s="28"/>
      <c r="W4794" s="28"/>
      <c r="Y4794" s="28"/>
    </row>
    <row r="4795" spans="16:25">
      <c r="P4795" s="33"/>
      <c r="Q4795" s="28"/>
      <c r="R4795" s="28"/>
      <c r="S4795" s="28"/>
      <c r="T4795" s="28"/>
      <c r="U4795" s="28"/>
      <c r="V4795" s="28"/>
      <c r="W4795" s="28"/>
      <c r="Y4795" s="28"/>
    </row>
    <row r="4796" spans="16:25">
      <c r="P4796" s="33"/>
      <c r="Q4796" s="28"/>
      <c r="R4796" s="28"/>
      <c r="S4796" s="28"/>
      <c r="T4796" s="28"/>
      <c r="U4796" s="28"/>
      <c r="V4796" s="28"/>
      <c r="W4796" s="28"/>
      <c r="Y4796" s="28"/>
    </row>
    <row r="4797" spans="16:25">
      <c r="P4797" s="33"/>
      <c r="Q4797" s="28"/>
      <c r="R4797" s="28"/>
      <c r="S4797" s="28"/>
      <c r="T4797" s="28"/>
      <c r="U4797" s="28"/>
      <c r="V4797" s="28"/>
      <c r="W4797" s="28"/>
      <c r="Y4797" s="28"/>
    </row>
    <row r="4798" spans="16:25">
      <c r="P4798" s="33"/>
      <c r="Q4798" s="28"/>
      <c r="R4798" s="28"/>
      <c r="S4798" s="28"/>
      <c r="T4798" s="28"/>
      <c r="U4798" s="28"/>
      <c r="V4798" s="28"/>
      <c r="W4798" s="28"/>
      <c r="Y4798" s="28"/>
    </row>
    <row r="4799" spans="16:25">
      <c r="P4799" s="33"/>
      <c r="Q4799" s="28"/>
      <c r="R4799" s="28"/>
      <c r="S4799" s="28"/>
      <c r="T4799" s="28"/>
      <c r="U4799" s="28"/>
      <c r="V4799" s="28"/>
      <c r="W4799" s="28"/>
      <c r="Y4799" s="28"/>
    </row>
    <row r="4800" spans="16:25">
      <c r="P4800" s="33"/>
      <c r="Q4800" s="28"/>
      <c r="R4800" s="28"/>
      <c r="S4800" s="28"/>
      <c r="T4800" s="28"/>
      <c r="U4800" s="28"/>
      <c r="V4800" s="28"/>
      <c r="W4800" s="28"/>
      <c r="Y4800" s="28"/>
    </row>
    <row r="4801" spans="16:25">
      <c r="P4801" s="33"/>
      <c r="Q4801" s="28"/>
      <c r="R4801" s="28"/>
      <c r="S4801" s="28"/>
      <c r="T4801" s="28"/>
      <c r="U4801" s="28"/>
      <c r="V4801" s="28"/>
      <c r="W4801" s="28"/>
      <c r="Y4801" s="28"/>
    </row>
    <row r="4802" spans="16:25">
      <c r="P4802" s="33"/>
      <c r="Q4802" s="28"/>
      <c r="R4802" s="28"/>
      <c r="S4802" s="28"/>
      <c r="T4802" s="28"/>
      <c r="U4802" s="28"/>
      <c r="V4802" s="28"/>
      <c r="W4802" s="28"/>
      <c r="Y4802" s="28"/>
    </row>
    <row r="4803" spans="16:25">
      <c r="P4803" s="33"/>
      <c r="Q4803" s="28"/>
      <c r="R4803" s="28"/>
      <c r="S4803" s="28"/>
      <c r="T4803" s="28"/>
      <c r="U4803" s="28"/>
      <c r="V4803" s="28"/>
      <c r="W4803" s="28"/>
      <c r="Y4803" s="28"/>
    </row>
    <row r="4804" spans="16:25">
      <c r="P4804" s="33"/>
      <c r="Q4804" s="28"/>
      <c r="R4804" s="28"/>
      <c r="S4804" s="28"/>
      <c r="T4804" s="28"/>
      <c r="U4804" s="28"/>
      <c r="V4804" s="28"/>
      <c r="W4804" s="28"/>
      <c r="Y4804" s="28"/>
    </row>
    <row r="4805" spans="16:25">
      <c r="P4805" s="33"/>
      <c r="Q4805" s="28"/>
      <c r="R4805" s="28"/>
      <c r="S4805" s="28"/>
      <c r="T4805" s="28"/>
      <c r="U4805" s="28"/>
      <c r="V4805" s="28"/>
      <c r="W4805" s="28"/>
      <c r="Y4805" s="28"/>
    </row>
    <row r="4806" spans="16:25">
      <c r="P4806" s="33"/>
      <c r="Q4806" s="28"/>
      <c r="R4806" s="28"/>
      <c r="S4806" s="28"/>
      <c r="T4806" s="28"/>
      <c r="U4806" s="28"/>
      <c r="V4806" s="28"/>
      <c r="W4806" s="28"/>
      <c r="Y4806" s="28"/>
    </row>
    <row r="4807" spans="16:25">
      <c r="P4807" s="33"/>
      <c r="Q4807" s="28"/>
      <c r="R4807" s="28"/>
      <c r="S4807" s="28"/>
      <c r="T4807" s="28"/>
      <c r="U4807" s="28"/>
      <c r="V4807" s="28"/>
      <c r="W4807" s="28"/>
      <c r="Y4807" s="28"/>
    </row>
    <row r="4808" spans="16:25">
      <c r="P4808" s="33"/>
      <c r="Q4808" s="28"/>
      <c r="R4808" s="28"/>
      <c r="S4808" s="28"/>
      <c r="T4808" s="28"/>
      <c r="U4808" s="28"/>
      <c r="V4808" s="28"/>
      <c r="W4808" s="28"/>
      <c r="Y4808" s="28"/>
    </row>
    <row r="4809" spans="16:25">
      <c r="P4809" s="33"/>
      <c r="Q4809" s="28"/>
      <c r="R4809" s="28"/>
      <c r="S4809" s="28"/>
      <c r="T4809" s="28"/>
      <c r="U4809" s="28"/>
      <c r="V4809" s="28"/>
      <c r="W4809" s="28"/>
      <c r="Y4809" s="28"/>
    </row>
    <row r="4810" spans="16:25">
      <c r="P4810" s="33"/>
      <c r="Q4810" s="28"/>
      <c r="R4810" s="28"/>
      <c r="S4810" s="28"/>
      <c r="T4810" s="28"/>
      <c r="U4810" s="28"/>
      <c r="V4810" s="28"/>
      <c r="W4810" s="28"/>
      <c r="Y4810" s="28"/>
    </row>
    <row r="4811" spans="16:25">
      <c r="P4811" s="33"/>
      <c r="Q4811" s="28"/>
      <c r="R4811" s="28"/>
      <c r="S4811" s="28"/>
      <c r="T4811" s="28"/>
      <c r="U4811" s="28"/>
      <c r="V4811" s="28"/>
      <c r="W4811" s="28"/>
      <c r="Y4811" s="28"/>
    </row>
    <row r="4812" spans="16:25">
      <c r="P4812" s="33"/>
      <c r="Q4812" s="28"/>
      <c r="R4812" s="28"/>
      <c r="S4812" s="28"/>
      <c r="T4812" s="28"/>
      <c r="U4812" s="28"/>
      <c r="V4812" s="28"/>
      <c r="W4812" s="28"/>
      <c r="Y4812" s="28"/>
    </row>
    <row r="4813" spans="16:25">
      <c r="P4813" s="33"/>
      <c r="Q4813" s="28"/>
      <c r="R4813" s="28"/>
      <c r="S4813" s="28"/>
      <c r="T4813" s="28"/>
      <c r="U4813" s="28"/>
      <c r="V4813" s="28"/>
      <c r="W4813" s="28"/>
      <c r="Y4813" s="28"/>
    </row>
    <row r="4814" spans="16:25">
      <c r="P4814" s="33"/>
      <c r="Q4814" s="28"/>
      <c r="R4814" s="28"/>
      <c r="S4814" s="28"/>
      <c r="T4814" s="28"/>
      <c r="U4814" s="28"/>
      <c r="V4814" s="28"/>
      <c r="W4814" s="28"/>
      <c r="Y4814" s="28"/>
    </row>
    <row r="4815" spans="16:25">
      <c r="P4815" s="33"/>
      <c r="Q4815" s="28"/>
      <c r="R4815" s="28"/>
      <c r="S4815" s="28"/>
      <c r="T4815" s="28"/>
      <c r="U4815" s="28"/>
      <c r="V4815" s="28"/>
      <c r="W4815" s="28"/>
      <c r="Y4815" s="28"/>
    </row>
    <row r="4816" spans="16:25">
      <c r="P4816" s="33"/>
      <c r="Q4816" s="28"/>
      <c r="R4816" s="28"/>
      <c r="S4816" s="28"/>
      <c r="T4816" s="28"/>
      <c r="U4816" s="28"/>
      <c r="V4816" s="28"/>
      <c r="W4816" s="28"/>
      <c r="Y4816" s="28"/>
    </row>
    <row r="4817" spans="16:25">
      <c r="P4817" s="33"/>
      <c r="Q4817" s="28"/>
      <c r="R4817" s="28"/>
      <c r="S4817" s="28"/>
      <c r="T4817" s="28"/>
      <c r="U4817" s="28"/>
      <c r="V4817" s="28"/>
      <c r="W4817" s="28"/>
      <c r="Y4817" s="28"/>
    </row>
    <row r="4818" spans="16:25">
      <c r="P4818" s="33"/>
      <c r="Q4818" s="28"/>
      <c r="R4818" s="28"/>
      <c r="S4818" s="28"/>
      <c r="T4818" s="28"/>
      <c r="U4818" s="28"/>
      <c r="V4818" s="28"/>
      <c r="W4818" s="28"/>
      <c r="Y4818" s="28"/>
    </row>
    <row r="4819" spans="16:25">
      <c r="P4819" s="33"/>
      <c r="Q4819" s="28"/>
      <c r="R4819" s="28"/>
      <c r="S4819" s="28"/>
      <c r="T4819" s="28"/>
      <c r="U4819" s="28"/>
      <c r="V4819" s="28"/>
      <c r="W4819" s="28"/>
      <c r="Y4819" s="28"/>
    </row>
    <row r="4820" spans="16:25">
      <c r="P4820" s="33"/>
      <c r="Q4820" s="28"/>
      <c r="R4820" s="28"/>
      <c r="S4820" s="28"/>
      <c r="T4820" s="28"/>
      <c r="U4820" s="28"/>
      <c r="V4820" s="28"/>
      <c r="W4820" s="28"/>
      <c r="Y4820" s="28"/>
    </row>
    <row r="4821" spans="16:25">
      <c r="P4821" s="33"/>
      <c r="Q4821" s="28"/>
      <c r="R4821" s="28"/>
      <c r="S4821" s="28"/>
      <c r="T4821" s="28"/>
      <c r="U4821" s="28"/>
      <c r="V4821" s="28"/>
      <c r="W4821" s="28"/>
      <c r="Y4821" s="28"/>
    </row>
    <row r="4822" spans="16:25">
      <c r="P4822" s="33"/>
      <c r="Q4822" s="28"/>
      <c r="R4822" s="28"/>
      <c r="S4822" s="28"/>
      <c r="T4822" s="28"/>
      <c r="U4822" s="28"/>
      <c r="V4822" s="28"/>
      <c r="W4822" s="28"/>
      <c r="Y4822" s="28"/>
    </row>
    <row r="4823" spans="16:25">
      <c r="P4823" s="33"/>
      <c r="Q4823" s="28"/>
      <c r="R4823" s="28"/>
      <c r="S4823" s="28"/>
      <c r="T4823" s="28"/>
      <c r="U4823" s="28"/>
      <c r="V4823" s="28"/>
      <c r="W4823" s="28"/>
      <c r="Y4823" s="28"/>
    </row>
    <row r="4824" spans="16:25">
      <c r="P4824" s="33"/>
      <c r="Q4824" s="28"/>
      <c r="R4824" s="28"/>
      <c r="S4824" s="28"/>
      <c r="T4824" s="28"/>
      <c r="U4824" s="28"/>
      <c r="V4824" s="28"/>
      <c r="W4824" s="28"/>
      <c r="Y4824" s="28"/>
    </row>
    <row r="4825" spans="16:25">
      <c r="P4825" s="33"/>
      <c r="Q4825" s="28"/>
      <c r="R4825" s="28"/>
      <c r="S4825" s="28"/>
      <c r="T4825" s="28"/>
      <c r="U4825" s="28"/>
      <c r="V4825" s="28"/>
      <c r="W4825" s="28"/>
      <c r="Y4825" s="28"/>
    </row>
    <row r="4826" spans="16:25">
      <c r="P4826" s="33"/>
      <c r="Q4826" s="28"/>
      <c r="R4826" s="28"/>
      <c r="S4826" s="28"/>
      <c r="T4826" s="28"/>
      <c r="U4826" s="28"/>
      <c r="V4826" s="28"/>
      <c r="W4826" s="28"/>
      <c r="Y4826" s="28"/>
    </row>
    <row r="4827" spans="16:25">
      <c r="P4827" s="33"/>
      <c r="Q4827" s="28"/>
      <c r="R4827" s="28"/>
      <c r="S4827" s="28"/>
      <c r="T4827" s="28"/>
      <c r="U4827" s="28"/>
      <c r="V4827" s="28"/>
      <c r="W4827" s="28"/>
      <c r="Y4827" s="28"/>
    </row>
    <row r="4828" spans="16:25">
      <c r="P4828" s="33"/>
      <c r="Q4828" s="28"/>
      <c r="R4828" s="28"/>
      <c r="S4828" s="28"/>
      <c r="T4828" s="28"/>
      <c r="U4828" s="28"/>
      <c r="V4828" s="28"/>
      <c r="W4828" s="28"/>
      <c r="Y4828" s="28"/>
    </row>
    <row r="4829" spans="16:25">
      <c r="P4829" s="33"/>
      <c r="Q4829" s="28"/>
      <c r="R4829" s="28"/>
      <c r="S4829" s="28"/>
      <c r="T4829" s="28"/>
      <c r="U4829" s="28"/>
      <c r="V4829" s="28"/>
      <c r="W4829" s="28"/>
      <c r="Y4829" s="28"/>
    </row>
    <row r="4830" spans="16:25">
      <c r="P4830" s="33"/>
      <c r="Q4830" s="28"/>
      <c r="R4830" s="28"/>
      <c r="S4830" s="28"/>
      <c r="T4830" s="28"/>
      <c r="U4830" s="28"/>
      <c r="V4830" s="28"/>
      <c r="W4830" s="28"/>
      <c r="Y4830" s="28"/>
    </row>
    <row r="4831" spans="16:25">
      <c r="P4831" s="33"/>
      <c r="Q4831" s="28"/>
      <c r="R4831" s="28"/>
      <c r="S4831" s="28"/>
      <c r="T4831" s="28"/>
      <c r="U4831" s="28"/>
      <c r="V4831" s="28"/>
      <c r="W4831" s="28"/>
      <c r="Y4831" s="28"/>
    </row>
    <row r="4832" spans="16:25">
      <c r="P4832" s="33"/>
      <c r="Q4832" s="28"/>
      <c r="R4832" s="28"/>
      <c r="S4832" s="28"/>
      <c r="T4832" s="28"/>
      <c r="U4832" s="28"/>
      <c r="V4832" s="28"/>
      <c r="W4832" s="28"/>
      <c r="Y4832" s="28"/>
    </row>
    <row r="4833" spans="16:25">
      <c r="P4833" s="33"/>
      <c r="Q4833" s="28"/>
      <c r="R4833" s="28"/>
      <c r="S4833" s="28"/>
      <c r="T4833" s="28"/>
      <c r="U4833" s="28"/>
      <c r="V4833" s="28"/>
      <c r="W4833" s="28"/>
      <c r="Y4833" s="28"/>
    </row>
    <row r="4834" spans="16:25">
      <c r="P4834" s="33"/>
      <c r="Q4834" s="28"/>
      <c r="R4834" s="28"/>
      <c r="S4834" s="28"/>
      <c r="T4834" s="28"/>
      <c r="U4834" s="28"/>
      <c r="V4834" s="28"/>
      <c r="W4834" s="28"/>
      <c r="Y4834" s="28"/>
    </row>
    <row r="4835" spans="16:25">
      <c r="P4835" s="33"/>
      <c r="Q4835" s="28"/>
      <c r="R4835" s="28"/>
      <c r="S4835" s="28"/>
      <c r="T4835" s="28"/>
      <c r="U4835" s="28"/>
      <c r="V4835" s="28"/>
      <c r="W4835" s="28"/>
      <c r="Y4835" s="28"/>
    </row>
    <row r="4836" spans="16:25">
      <c r="P4836" s="33"/>
      <c r="Q4836" s="28"/>
      <c r="R4836" s="28"/>
      <c r="S4836" s="28"/>
      <c r="T4836" s="28"/>
      <c r="U4836" s="28"/>
      <c r="V4836" s="28"/>
      <c r="W4836" s="28"/>
      <c r="Y4836" s="28"/>
    </row>
    <row r="4837" spans="16:25">
      <c r="P4837" s="33"/>
      <c r="Q4837" s="28"/>
      <c r="R4837" s="28"/>
      <c r="S4837" s="28"/>
      <c r="T4837" s="28"/>
      <c r="U4837" s="28"/>
      <c r="V4837" s="28"/>
      <c r="W4837" s="28"/>
      <c r="Y4837" s="28"/>
    </row>
    <row r="4838" spans="16:25">
      <c r="P4838" s="33"/>
      <c r="Q4838" s="28"/>
      <c r="R4838" s="28"/>
      <c r="S4838" s="28"/>
      <c r="T4838" s="28"/>
      <c r="U4838" s="28"/>
      <c r="V4838" s="28"/>
      <c r="W4838" s="28"/>
      <c r="Y4838" s="28"/>
    </row>
    <row r="4839" spans="16:25">
      <c r="P4839" s="33"/>
      <c r="Q4839" s="28"/>
      <c r="R4839" s="28"/>
      <c r="S4839" s="28"/>
      <c r="T4839" s="28"/>
      <c r="U4839" s="28"/>
      <c r="V4839" s="28"/>
      <c r="W4839" s="28"/>
      <c r="Y4839" s="28"/>
    </row>
    <row r="4840" spans="16:25">
      <c r="P4840" s="33"/>
      <c r="Q4840" s="28"/>
      <c r="R4840" s="28"/>
      <c r="S4840" s="28"/>
      <c r="T4840" s="28"/>
      <c r="U4840" s="28"/>
      <c r="V4840" s="28"/>
      <c r="W4840" s="28"/>
      <c r="Y4840" s="28"/>
    </row>
    <row r="4841" spans="16:25">
      <c r="P4841" s="33"/>
      <c r="Q4841" s="28"/>
      <c r="R4841" s="28"/>
      <c r="S4841" s="28"/>
      <c r="T4841" s="28"/>
      <c r="U4841" s="28"/>
      <c r="V4841" s="28"/>
      <c r="W4841" s="28"/>
      <c r="Y4841" s="28"/>
    </row>
    <row r="4842" spans="16:25">
      <c r="P4842" s="33"/>
      <c r="Q4842" s="28"/>
      <c r="R4842" s="28"/>
      <c r="S4842" s="28"/>
      <c r="T4842" s="28"/>
      <c r="U4842" s="28"/>
      <c r="V4842" s="28"/>
      <c r="W4842" s="28"/>
      <c r="Y4842" s="28"/>
    </row>
    <row r="4843" spans="16:25">
      <c r="P4843" s="33"/>
      <c r="Q4843" s="28"/>
      <c r="R4843" s="28"/>
      <c r="S4843" s="28"/>
      <c r="T4843" s="28"/>
      <c r="U4843" s="28"/>
      <c r="V4843" s="28"/>
      <c r="W4843" s="28"/>
      <c r="Y4843" s="28"/>
    </row>
    <row r="4844" spans="16:25">
      <c r="P4844" s="33"/>
      <c r="Q4844" s="28"/>
      <c r="R4844" s="28"/>
      <c r="S4844" s="28"/>
      <c r="T4844" s="28"/>
      <c r="U4844" s="28"/>
      <c r="V4844" s="28"/>
      <c r="W4844" s="28"/>
      <c r="Y4844" s="28"/>
    </row>
    <row r="4845" spans="16:25">
      <c r="P4845" s="33"/>
      <c r="Q4845" s="28"/>
      <c r="R4845" s="28"/>
      <c r="S4845" s="28"/>
      <c r="T4845" s="28"/>
      <c r="U4845" s="28"/>
      <c r="V4845" s="28"/>
      <c r="W4845" s="28"/>
      <c r="Y4845" s="28"/>
    </row>
    <row r="4846" spans="16:25">
      <c r="P4846" s="33"/>
      <c r="Q4846" s="28"/>
      <c r="R4846" s="28"/>
      <c r="S4846" s="28"/>
      <c r="T4846" s="28"/>
      <c r="U4846" s="28"/>
      <c r="V4846" s="28"/>
      <c r="W4846" s="28"/>
      <c r="Y4846" s="28"/>
    </row>
    <row r="4847" spans="16:25">
      <c r="P4847" s="33"/>
      <c r="Q4847" s="28"/>
      <c r="R4847" s="28"/>
      <c r="S4847" s="28"/>
      <c r="T4847" s="28"/>
      <c r="U4847" s="28"/>
      <c r="V4847" s="28"/>
      <c r="W4847" s="28"/>
      <c r="Y4847" s="28"/>
    </row>
    <row r="4848" spans="16:25">
      <c r="P4848" s="33"/>
      <c r="Q4848" s="28"/>
      <c r="R4848" s="28"/>
      <c r="S4848" s="28"/>
      <c r="T4848" s="28"/>
      <c r="U4848" s="28"/>
      <c r="V4848" s="28"/>
      <c r="W4848" s="28"/>
      <c r="Y4848" s="28"/>
    </row>
    <row r="4849" spans="16:25">
      <c r="P4849" s="33"/>
      <c r="Q4849" s="28"/>
      <c r="R4849" s="28"/>
      <c r="S4849" s="28"/>
      <c r="T4849" s="28"/>
      <c r="U4849" s="28"/>
      <c r="V4849" s="28"/>
      <c r="W4849" s="28"/>
      <c r="Y4849" s="28"/>
    </row>
    <row r="4850" spans="16:25">
      <c r="P4850" s="33"/>
      <c r="Q4850" s="28"/>
      <c r="R4850" s="28"/>
      <c r="S4850" s="28"/>
      <c r="T4850" s="28"/>
      <c r="U4850" s="28"/>
      <c r="V4850" s="28"/>
      <c r="W4850" s="28"/>
      <c r="Y4850" s="28"/>
    </row>
    <row r="4851" spans="16:25">
      <c r="P4851" s="33"/>
      <c r="Q4851" s="28"/>
      <c r="R4851" s="28"/>
      <c r="S4851" s="28"/>
      <c r="T4851" s="28"/>
      <c r="U4851" s="28"/>
      <c r="V4851" s="28"/>
      <c r="W4851" s="28"/>
      <c r="Y4851" s="28"/>
    </row>
    <row r="4852" spans="16:25">
      <c r="P4852" s="33"/>
      <c r="Q4852" s="28"/>
      <c r="R4852" s="28"/>
      <c r="S4852" s="28"/>
      <c r="T4852" s="28"/>
      <c r="U4852" s="28"/>
      <c r="V4852" s="28"/>
      <c r="W4852" s="28"/>
      <c r="Y4852" s="28"/>
    </row>
    <row r="4853" spans="16:25">
      <c r="P4853" s="33"/>
      <c r="Q4853" s="28"/>
      <c r="R4853" s="28"/>
      <c r="S4853" s="28"/>
      <c r="T4853" s="28"/>
      <c r="U4853" s="28"/>
      <c r="V4853" s="28"/>
      <c r="W4853" s="28"/>
      <c r="Y4853" s="28"/>
    </row>
    <row r="4854" spans="16:25">
      <c r="P4854" s="33"/>
      <c r="Q4854" s="28"/>
      <c r="R4854" s="28"/>
      <c r="S4854" s="28"/>
      <c r="T4854" s="28"/>
      <c r="U4854" s="28"/>
      <c r="V4854" s="28"/>
      <c r="W4854" s="28"/>
      <c r="Y4854" s="28"/>
    </row>
    <row r="4855" spans="16:25">
      <c r="P4855" s="33"/>
      <c r="Q4855" s="28"/>
      <c r="R4855" s="28"/>
      <c r="S4855" s="28"/>
      <c r="T4855" s="28"/>
      <c r="U4855" s="28"/>
      <c r="V4855" s="28"/>
      <c r="W4855" s="28"/>
      <c r="Y4855" s="28"/>
    </row>
    <row r="4856" spans="16:25">
      <c r="P4856" s="33"/>
      <c r="Q4856" s="28"/>
      <c r="R4856" s="28"/>
      <c r="S4856" s="28"/>
      <c r="T4856" s="28"/>
      <c r="U4856" s="28"/>
      <c r="V4856" s="28"/>
      <c r="W4856" s="28"/>
      <c r="Y4856" s="28"/>
    </row>
    <row r="4857" spans="16:25">
      <c r="P4857" s="33"/>
      <c r="Q4857" s="28"/>
      <c r="R4857" s="28"/>
      <c r="S4857" s="28"/>
      <c r="T4857" s="28"/>
      <c r="U4857" s="28"/>
      <c r="V4857" s="28"/>
      <c r="W4857" s="28"/>
      <c r="Y4857" s="28"/>
    </row>
    <row r="4858" spans="16:25">
      <c r="P4858" s="33"/>
      <c r="Q4858" s="28"/>
      <c r="R4858" s="28"/>
      <c r="S4858" s="28"/>
      <c r="T4858" s="28"/>
      <c r="U4858" s="28"/>
      <c r="V4858" s="28"/>
      <c r="W4858" s="28"/>
      <c r="Y4858" s="28"/>
    </row>
    <row r="4859" spans="16:25">
      <c r="P4859" s="33"/>
      <c r="Q4859" s="28"/>
      <c r="R4859" s="28"/>
      <c r="S4859" s="28"/>
      <c r="T4859" s="28"/>
      <c r="U4859" s="28"/>
      <c r="V4859" s="28"/>
      <c r="W4859" s="28"/>
      <c r="Y4859" s="28"/>
    </row>
    <row r="4860" spans="16:25">
      <c r="P4860" s="33"/>
      <c r="Q4860" s="28"/>
      <c r="R4860" s="28"/>
      <c r="S4860" s="28"/>
      <c r="T4860" s="28"/>
      <c r="U4860" s="28"/>
      <c r="V4860" s="28"/>
      <c r="W4860" s="28"/>
      <c r="Y4860" s="28"/>
    </row>
    <row r="4861" spans="16:25">
      <c r="P4861" s="33"/>
      <c r="Q4861" s="28"/>
      <c r="R4861" s="28"/>
      <c r="S4861" s="28"/>
      <c r="T4861" s="28"/>
      <c r="U4861" s="28"/>
      <c r="V4861" s="28"/>
      <c r="W4861" s="28"/>
      <c r="Y4861" s="28"/>
    </row>
    <row r="4862" spans="16:25">
      <c r="P4862" s="33"/>
      <c r="Q4862" s="28"/>
      <c r="R4862" s="28"/>
      <c r="S4862" s="28"/>
      <c r="T4862" s="28"/>
      <c r="U4862" s="28"/>
      <c r="V4862" s="28"/>
      <c r="W4862" s="28"/>
      <c r="Y4862" s="28"/>
    </row>
    <row r="4863" spans="16:25">
      <c r="P4863" s="33"/>
      <c r="Q4863" s="28"/>
      <c r="R4863" s="28"/>
      <c r="S4863" s="28"/>
      <c r="T4863" s="28"/>
      <c r="U4863" s="28"/>
      <c r="V4863" s="28"/>
      <c r="W4863" s="28"/>
      <c r="Y4863" s="28"/>
    </row>
    <row r="4864" spans="16:25">
      <c r="P4864" s="33"/>
      <c r="Q4864" s="28"/>
      <c r="R4864" s="28"/>
      <c r="S4864" s="28"/>
      <c r="T4864" s="28"/>
      <c r="U4864" s="28"/>
      <c r="V4864" s="28"/>
      <c r="W4864" s="28"/>
      <c r="Y4864" s="28"/>
    </row>
    <row r="4865" spans="16:25">
      <c r="P4865" s="33"/>
      <c r="Q4865" s="28"/>
      <c r="R4865" s="28"/>
      <c r="S4865" s="28"/>
      <c r="T4865" s="28"/>
      <c r="U4865" s="28"/>
      <c r="V4865" s="28"/>
      <c r="W4865" s="28"/>
      <c r="Y4865" s="28"/>
    </row>
    <row r="4866" spans="16:25">
      <c r="P4866" s="33"/>
      <c r="Q4866" s="28"/>
      <c r="R4866" s="28"/>
      <c r="S4866" s="28"/>
      <c r="T4866" s="28"/>
      <c r="U4866" s="28"/>
      <c r="V4866" s="28"/>
      <c r="W4866" s="28"/>
      <c r="Y4866" s="28"/>
    </row>
    <row r="4867" spans="16:25">
      <c r="P4867" s="33"/>
      <c r="Q4867" s="28"/>
      <c r="R4867" s="28"/>
      <c r="S4867" s="28"/>
      <c r="T4867" s="28"/>
      <c r="U4867" s="28"/>
      <c r="V4867" s="28"/>
      <c r="W4867" s="28"/>
      <c r="Y4867" s="28"/>
    </row>
    <row r="4868" spans="16:25">
      <c r="P4868" s="33"/>
      <c r="Q4868" s="28"/>
      <c r="R4868" s="28"/>
      <c r="S4868" s="28"/>
      <c r="T4868" s="28"/>
      <c r="U4868" s="28"/>
      <c r="V4868" s="28"/>
      <c r="W4868" s="28"/>
      <c r="Y4868" s="28"/>
    </row>
    <row r="4869" spans="16:25">
      <c r="P4869" s="33"/>
      <c r="Q4869" s="28"/>
      <c r="R4869" s="28"/>
      <c r="S4869" s="28"/>
      <c r="T4869" s="28"/>
      <c r="U4869" s="28"/>
      <c r="V4869" s="28"/>
      <c r="W4869" s="28"/>
      <c r="Y4869" s="28"/>
    </row>
    <row r="4870" spans="16:25">
      <c r="P4870" s="33"/>
      <c r="Q4870" s="28"/>
      <c r="R4870" s="28"/>
      <c r="S4870" s="28"/>
      <c r="T4870" s="28"/>
      <c r="U4870" s="28"/>
      <c r="V4870" s="28"/>
      <c r="W4870" s="28"/>
      <c r="Y4870" s="28"/>
    </row>
    <row r="4871" spans="16:25">
      <c r="P4871" s="33"/>
      <c r="Q4871" s="28"/>
      <c r="R4871" s="28"/>
      <c r="S4871" s="28"/>
      <c r="T4871" s="28"/>
      <c r="U4871" s="28"/>
      <c r="V4871" s="28"/>
      <c r="W4871" s="28"/>
      <c r="Y4871" s="28"/>
    </row>
    <row r="4872" spans="16:25">
      <c r="P4872" s="33"/>
      <c r="Q4872" s="28"/>
      <c r="R4872" s="28"/>
      <c r="S4872" s="28"/>
      <c r="T4872" s="28"/>
      <c r="U4872" s="28"/>
      <c r="V4872" s="28"/>
      <c r="W4872" s="28"/>
      <c r="Y4872" s="28"/>
    </row>
    <row r="4873" spans="16:25">
      <c r="P4873" s="33"/>
      <c r="Q4873" s="28"/>
      <c r="R4873" s="28"/>
      <c r="S4873" s="28"/>
      <c r="T4873" s="28"/>
      <c r="U4873" s="28"/>
      <c r="V4873" s="28"/>
      <c r="W4873" s="28"/>
      <c r="Y4873" s="28"/>
    </row>
    <row r="4874" spans="16:25">
      <c r="P4874" s="33"/>
      <c r="Q4874" s="28"/>
      <c r="R4874" s="28"/>
      <c r="S4874" s="28"/>
      <c r="T4874" s="28"/>
      <c r="U4874" s="28"/>
      <c r="V4874" s="28"/>
      <c r="W4874" s="28"/>
      <c r="Y4874" s="28"/>
    </row>
    <row r="4875" spans="16:25">
      <c r="P4875" s="33"/>
      <c r="Q4875" s="28"/>
      <c r="R4875" s="28"/>
      <c r="S4875" s="28"/>
      <c r="T4875" s="28"/>
      <c r="U4875" s="28"/>
      <c r="V4875" s="28"/>
      <c r="W4875" s="28"/>
      <c r="Y4875" s="28"/>
    </row>
    <row r="4876" spans="16:25">
      <c r="P4876" s="33"/>
      <c r="Q4876" s="28"/>
      <c r="R4876" s="28"/>
      <c r="S4876" s="28"/>
      <c r="T4876" s="28"/>
      <c r="U4876" s="28"/>
      <c r="V4876" s="28"/>
      <c r="W4876" s="28"/>
      <c r="Y4876" s="28"/>
    </row>
    <row r="4877" spans="16:25">
      <c r="P4877" s="33"/>
      <c r="Q4877" s="28"/>
      <c r="R4877" s="28"/>
      <c r="S4877" s="28"/>
      <c r="T4877" s="28"/>
      <c r="U4877" s="28"/>
      <c r="V4877" s="28"/>
      <c r="W4877" s="28"/>
      <c r="Y4877" s="28"/>
    </row>
    <row r="4878" spans="16:25">
      <c r="P4878" s="33"/>
      <c r="Q4878" s="28"/>
      <c r="R4878" s="28"/>
      <c r="S4878" s="28"/>
      <c r="T4878" s="28"/>
      <c r="U4878" s="28"/>
      <c r="V4878" s="28"/>
      <c r="W4878" s="28"/>
      <c r="Y4878" s="28"/>
    </row>
    <row r="4879" spans="16:25">
      <c r="P4879" s="33"/>
      <c r="Q4879" s="28"/>
      <c r="R4879" s="28"/>
      <c r="S4879" s="28"/>
      <c r="T4879" s="28"/>
      <c r="U4879" s="28"/>
      <c r="V4879" s="28"/>
      <c r="W4879" s="28"/>
      <c r="Y4879" s="28"/>
    </row>
    <row r="4880" spans="16:25">
      <c r="P4880" s="33"/>
      <c r="Q4880" s="28"/>
      <c r="R4880" s="28"/>
      <c r="S4880" s="28"/>
      <c r="T4880" s="28"/>
      <c r="U4880" s="28"/>
      <c r="V4880" s="28"/>
      <c r="W4880" s="28"/>
      <c r="Y4880" s="28"/>
    </row>
    <row r="4881" spans="16:25">
      <c r="P4881" s="33"/>
      <c r="Q4881" s="28"/>
      <c r="R4881" s="28"/>
      <c r="S4881" s="28"/>
      <c r="T4881" s="28"/>
      <c r="U4881" s="28"/>
      <c r="V4881" s="28"/>
      <c r="W4881" s="28"/>
      <c r="Y4881" s="28"/>
    </row>
    <row r="4882" spans="16:25">
      <c r="P4882" s="33"/>
      <c r="Q4882" s="28"/>
      <c r="R4882" s="28"/>
      <c r="S4882" s="28"/>
      <c r="T4882" s="28"/>
      <c r="U4882" s="28"/>
      <c r="V4882" s="28"/>
      <c r="W4882" s="28"/>
      <c r="Y4882" s="28"/>
    </row>
    <row r="4883" spans="16:25">
      <c r="P4883" s="33"/>
      <c r="Q4883" s="28"/>
      <c r="R4883" s="28"/>
      <c r="S4883" s="28"/>
      <c r="T4883" s="28"/>
      <c r="U4883" s="28"/>
      <c r="V4883" s="28"/>
      <c r="W4883" s="28"/>
      <c r="Y4883" s="28"/>
    </row>
    <row r="4884" spans="16:25">
      <c r="P4884" s="33"/>
      <c r="Q4884" s="28"/>
      <c r="R4884" s="28"/>
      <c r="S4884" s="28"/>
      <c r="T4884" s="28"/>
      <c r="U4884" s="28"/>
      <c r="V4884" s="28"/>
      <c r="W4884" s="28"/>
      <c r="Y4884" s="28"/>
    </row>
    <row r="4885" spans="16:25">
      <c r="P4885" s="33"/>
      <c r="Q4885" s="28"/>
      <c r="R4885" s="28"/>
      <c r="S4885" s="28"/>
      <c r="T4885" s="28"/>
      <c r="U4885" s="28"/>
      <c r="V4885" s="28"/>
      <c r="W4885" s="28"/>
      <c r="Y4885" s="28"/>
    </row>
    <row r="4886" spans="16:25">
      <c r="P4886" s="33"/>
      <c r="Q4886" s="28"/>
      <c r="R4886" s="28"/>
      <c r="S4886" s="28"/>
      <c r="T4886" s="28"/>
      <c r="U4886" s="28"/>
      <c r="V4886" s="28"/>
      <c r="W4886" s="28"/>
      <c r="Y4886" s="28"/>
    </row>
    <row r="4887" spans="16:25">
      <c r="P4887" s="33"/>
      <c r="Q4887" s="28"/>
      <c r="R4887" s="28"/>
      <c r="S4887" s="28"/>
      <c r="T4887" s="28"/>
      <c r="U4887" s="28"/>
      <c r="V4887" s="28"/>
      <c r="W4887" s="28"/>
      <c r="Y4887" s="28"/>
    </row>
    <row r="4888" spans="16:25">
      <c r="P4888" s="33"/>
      <c r="Q4888" s="28"/>
      <c r="R4888" s="28"/>
      <c r="S4888" s="28"/>
      <c r="T4888" s="28"/>
      <c r="U4888" s="28"/>
      <c r="V4888" s="28"/>
      <c r="W4888" s="28"/>
      <c r="Y4888" s="28"/>
    </row>
    <row r="4889" spans="16:25">
      <c r="P4889" s="33"/>
      <c r="Q4889" s="28"/>
      <c r="R4889" s="28"/>
      <c r="S4889" s="28"/>
      <c r="T4889" s="28"/>
      <c r="U4889" s="28"/>
      <c r="V4889" s="28"/>
      <c r="W4889" s="28"/>
      <c r="Y4889" s="28"/>
    </row>
    <row r="4890" spans="16:25">
      <c r="P4890" s="33"/>
      <c r="Q4890" s="28"/>
      <c r="R4890" s="28"/>
      <c r="S4890" s="28"/>
      <c r="T4890" s="28"/>
      <c r="U4890" s="28"/>
      <c r="V4890" s="28"/>
      <c r="W4890" s="28"/>
      <c r="Y4890" s="28"/>
    </row>
    <row r="4891" spans="16:25">
      <c r="P4891" s="33"/>
      <c r="Q4891" s="28"/>
      <c r="R4891" s="28"/>
      <c r="S4891" s="28"/>
      <c r="T4891" s="28"/>
      <c r="U4891" s="28"/>
      <c r="V4891" s="28"/>
      <c r="W4891" s="28"/>
      <c r="Y4891" s="28"/>
    </row>
    <row r="4892" spans="16:25">
      <c r="P4892" s="33"/>
      <c r="Q4892" s="28"/>
      <c r="R4892" s="28"/>
      <c r="S4892" s="28"/>
      <c r="T4892" s="28"/>
      <c r="U4892" s="28"/>
      <c r="V4892" s="28"/>
      <c r="W4892" s="28"/>
      <c r="Y4892" s="28"/>
    </row>
    <row r="4893" spans="16:25">
      <c r="P4893" s="33"/>
      <c r="Q4893" s="28"/>
      <c r="R4893" s="28"/>
      <c r="S4893" s="28"/>
      <c r="T4893" s="28"/>
      <c r="U4893" s="28"/>
      <c r="V4893" s="28"/>
      <c r="W4893" s="28"/>
      <c r="Y4893" s="28"/>
    </row>
    <row r="4894" spans="16:25">
      <c r="P4894" s="33"/>
      <c r="Q4894" s="28"/>
      <c r="R4894" s="28"/>
      <c r="S4894" s="28"/>
      <c r="T4894" s="28"/>
      <c r="U4894" s="28"/>
      <c r="V4894" s="28"/>
      <c r="W4894" s="28"/>
      <c r="Y4894" s="28"/>
    </row>
    <row r="4895" spans="16:25">
      <c r="P4895" s="33"/>
      <c r="Q4895" s="28"/>
      <c r="R4895" s="28"/>
      <c r="S4895" s="28"/>
      <c r="T4895" s="28"/>
      <c r="U4895" s="28"/>
      <c r="V4895" s="28"/>
      <c r="W4895" s="28"/>
      <c r="Y4895" s="28"/>
    </row>
    <row r="4896" spans="16:25">
      <c r="P4896" s="33"/>
      <c r="Q4896" s="28"/>
      <c r="R4896" s="28"/>
      <c r="S4896" s="28"/>
      <c r="T4896" s="28"/>
      <c r="U4896" s="28"/>
      <c r="V4896" s="28"/>
      <c r="W4896" s="28"/>
      <c r="Y4896" s="28"/>
    </row>
    <row r="4897" spans="16:25">
      <c r="P4897" s="33"/>
      <c r="Q4897" s="28"/>
      <c r="R4897" s="28"/>
      <c r="S4897" s="28"/>
      <c r="T4897" s="28"/>
      <c r="U4897" s="28"/>
      <c r="V4897" s="28"/>
      <c r="W4897" s="28"/>
      <c r="Y4897" s="28"/>
    </row>
    <row r="4898" spans="16:25">
      <c r="P4898" s="33"/>
      <c r="Q4898" s="28"/>
      <c r="R4898" s="28"/>
      <c r="S4898" s="28"/>
      <c r="T4898" s="28"/>
      <c r="U4898" s="28"/>
      <c r="V4898" s="28"/>
      <c r="W4898" s="28"/>
      <c r="Y4898" s="28"/>
    </row>
    <row r="4899" spans="16:25">
      <c r="P4899" s="33"/>
      <c r="Q4899" s="28"/>
      <c r="R4899" s="28"/>
      <c r="S4899" s="28"/>
      <c r="T4899" s="28"/>
      <c r="U4899" s="28"/>
      <c r="V4899" s="28"/>
      <c r="W4899" s="28"/>
      <c r="Y4899" s="28"/>
    </row>
    <row r="4900" spans="16:25">
      <c r="P4900" s="33"/>
      <c r="Q4900" s="28"/>
      <c r="R4900" s="28"/>
      <c r="S4900" s="28"/>
      <c r="T4900" s="28"/>
      <c r="U4900" s="28"/>
      <c r="V4900" s="28"/>
      <c r="W4900" s="28"/>
      <c r="Y4900" s="28"/>
    </row>
    <row r="4901" spans="16:25">
      <c r="P4901" s="33"/>
      <c r="Q4901" s="28"/>
      <c r="R4901" s="28"/>
      <c r="S4901" s="28"/>
      <c r="T4901" s="28"/>
      <c r="U4901" s="28"/>
      <c r="V4901" s="28"/>
      <c r="W4901" s="28"/>
      <c r="Y4901" s="28"/>
    </row>
    <row r="4902" spans="16:25">
      <c r="P4902" s="33"/>
      <c r="Q4902" s="28"/>
      <c r="R4902" s="28"/>
      <c r="S4902" s="28"/>
      <c r="T4902" s="28"/>
      <c r="U4902" s="28"/>
      <c r="V4902" s="28"/>
      <c r="W4902" s="28"/>
      <c r="Y4902" s="28"/>
    </row>
    <row r="4903" spans="16:25">
      <c r="P4903" s="33"/>
      <c r="Q4903" s="28"/>
      <c r="R4903" s="28"/>
      <c r="S4903" s="28"/>
      <c r="T4903" s="28"/>
      <c r="U4903" s="28"/>
      <c r="V4903" s="28"/>
      <c r="W4903" s="28"/>
      <c r="Y4903" s="28"/>
    </row>
    <row r="4904" spans="16:25">
      <c r="P4904" s="33"/>
      <c r="Q4904" s="28"/>
      <c r="R4904" s="28"/>
      <c r="S4904" s="28"/>
      <c r="T4904" s="28"/>
      <c r="U4904" s="28"/>
      <c r="V4904" s="28"/>
      <c r="W4904" s="28"/>
      <c r="Y4904" s="28"/>
    </row>
    <row r="4905" spans="16:25">
      <c r="P4905" s="33"/>
      <c r="Q4905" s="28"/>
      <c r="R4905" s="28"/>
      <c r="S4905" s="28"/>
      <c r="T4905" s="28"/>
      <c r="U4905" s="28"/>
      <c r="V4905" s="28"/>
      <c r="W4905" s="28"/>
      <c r="Y4905" s="28"/>
    </row>
    <row r="4906" spans="16:25">
      <c r="P4906" s="33"/>
      <c r="Q4906" s="28"/>
      <c r="R4906" s="28"/>
      <c r="S4906" s="28"/>
      <c r="T4906" s="28"/>
      <c r="U4906" s="28"/>
      <c r="V4906" s="28"/>
      <c r="W4906" s="28"/>
      <c r="Y4906" s="28"/>
    </row>
    <row r="4907" spans="16:25">
      <c r="P4907" s="33"/>
      <c r="Q4907" s="28"/>
      <c r="R4907" s="28"/>
      <c r="S4907" s="28"/>
      <c r="T4907" s="28"/>
      <c r="U4907" s="28"/>
      <c r="V4907" s="28"/>
      <c r="W4907" s="28"/>
      <c r="Y4907" s="28"/>
    </row>
    <row r="4908" spans="16:25">
      <c r="P4908" s="33"/>
      <c r="Q4908" s="28"/>
      <c r="R4908" s="28"/>
      <c r="S4908" s="28"/>
      <c r="T4908" s="28"/>
      <c r="U4908" s="28"/>
      <c r="V4908" s="28"/>
      <c r="W4908" s="28"/>
      <c r="Y4908" s="28"/>
    </row>
    <row r="4909" spans="16:25">
      <c r="P4909" s="33"/>
      <c r="Q4909" s="28"/>
      <c r="R4909" s="28"/>
      <c r="S4909" s="28"/>
      <c r="T4909" s="28"/>
      <c r="U4909" s="28"/>
      <c r="V4909" s="28"/>
      <c r="W4909" s="28"/>
      <c r="Y4909" s="28"/>
    </row>
    <row r="4910" spans="16:25">
      <c r="P4910" s="33"/>
      <c r="Q4910" s="28"/>
      <c r="R4910" s="28"/>
      <c r="S4910" s="28"/>
      <c r="T4910" s="28"/>
      <c r="U4910" s="28"/>
      <c r="V4910" s="28"/>
      <c r="W4910" s="28"/>
      <c r="Y4910" s="28"/>
    </row>
    <row r="4911" spans="16:25">
      <c r="P4911" s="33"/>
      <c r="Q4911" s="28"/>
      <c r="R4911" s="28"/>
      <c r="S4911" s="28"/>
      <c r="T4911" s="28"/>
      <c r="U4911" s="28"/>
      <c r="V4911" s="28"/>
      <c r="W4911" s="28"/>
      <c r="Y4911" s="28"/>
    </row>
    <row r="4912" spans="16:25">
      <c r="P4912" s="33"/>
      <c r="Q4912" s="28"/>
      <c r="R4912" s="28"/>
      <c r="S4912" s="28"/>
      <c r="T4912" s="28"/>
      <c r="U4912" s="28"/>
      <c r="V4912" s="28"/>
      <c r="W4912" s="28"/>
      <c r="Y4912" s="28"/>
    </row>
    <row r="4913" spans="16:25">
      <c r="P4913" s="33"/>
      <c r="Q4913" s="28"/>
      <c r="R4913" s="28"/>
      <c r="S4913" s="28"/>
      <c r="T4913" s="28"/>
      <c r="U4913" s="28"/>
      <c r="V4913" s="28"/>
      <c r="W4913" s="28"/>
      <c r="Y4913" s="28"/>
    </row>
    <row r="4914" spans="16:25">
      <c r="P4914" s="33"/>
      <c r="Q4914" s="28"/>
      <c r="R4914" s="28"/>
      <c r="S4914" s="28"/>
      <c r="T4914" s="28"/>
      <c r="U4914" s="28"/>
      <c r="V4914" s="28"/>
      <c r="W4914" s="28"/>
      <c r="Y4914" s="28"/>
    </row>
    <row r="4915" spans="16:25">
      <c r="P4915" s="33"/>
      <c r="Q4915" s="28"/>
      <c r="R4915" s="28"/>
      <c r="S4915" s="28"/>
      <c r="T4915" s="28"/>
      <c r="U4915" s="28"/>
      <c r="V4915" s="28"/>
      <c r="W4915" s="28"/>
      <c r="Y4915" s="28"/>
    </row>
    <row r="4916" spans="16:25">
      <c r="P4916" s="33"/>
      <c r="Q4916" s="28"/>
      <c r="R4916" s="28"/>
      <c r="S4916" s="28"/>
      <c r="T4916" s="28"/>
      <c r="U4916" s="28"/>
      <c r="V4916" s="28"/>
      <c r="W4916" s="28"/>
      <c r="Y4916" s="28"/>
    </row>
    <row r="4917" spans="16:25">
      <c r="P4917" s="33"/>
      <c r="Q4917" s="28"/>
      <c r="R4917" s="28"/>
      <c r="S4917" s="28"/>
      <c r="T4917" s="28"/>
      <c r="U4917" s="28"/>
      <c r="V4917" s="28"/>
      <c r="W4917" s="28"/>
      <c r="Y4917" s="28"/>
    </row>
    <row r="4918" spans="16:25">
      <c r="P4918" s="33"/>
      <c r="Q4918" s="28"/>
      <c r="R4918" s="28"/>
      <c r="S4918" s="28"/>
      <c r="T4918" s="28"/>
      <c r="U4918" s="28"/>
      <c r="V4918" s="28"/>
      <c r="W4918" s="28"/>
      <c r="Y4918" s="28"/>
    </row>
    <row r="4919" spans="16:25">
      <c r="P4919" s="33"/>
      <c r="Q4919" s="28"/>
      <c r="R4919" s="28"/>
      <c r="S4919" s="28"/>
      <c r="T4919" s="28"/>
      <c r="U4919" s="28"/>
      <c r="V4919" s="28"/>
      <c r="W4919" s="28"/>
      <c r="Y4919" s="28"/>
    </row>
    <row r="4920" spans="16:25">
      <c r="P4920" s="33"/>
      <c r="Q4920" s="28"/>
      <c r="R4920" s="28"/>
      <c r="S4920" s="28"/>
      <c r="T4920" s="28"/>
      <c r="U4920" s="28"/>
      <c r="V4920" s="28"/>
      <c r="W4920" s="28"/>
      <c r="Y4920" s="28"/>
    </row>
    <row r="4921" spans="16:25">
      <c r="P4921" s="33"/>
      <c r="Q4921" s="28"/>
      <c r="R4921" s="28"/>
      <c r="S4921" s="28"/>
      <c r="T4921" s="28"/>
      <c r="U4921" s="28"/>
      <c r="V4921" s="28"/>
      <c r="W4921" s="28"/>
      <c r="Y4921" s="28"/>
    </row>
    <row r="4922" spans="16:25">
      <c r="P4922" s="33"/>
      <c r="Q4922" s="28"/>
      <c r="R4922" s="28"/>
      <c r="S4922" s="28"/>
      <c r="T4922" s="28"/>
      <c r="U4922" s="28"/>
      <c r="V4922" s="28"/>
      <c r="W4922" s="28"/>
      <c r="Y4922" s="28"/>
    </row>
    <row r="4923" spans="16:25">
      <c r="P4923" s="33"/>
      <c r="Q4923" s="28"/>
      <c r="R4923" s="28"/>
      <c r="S4923" s="28"/>
      <c r="T4923" s="28"/>
      <c r="U4923" s="28"/>
      <c r="V4923" s="28"/>
      <c r="W4923" s="28"/>
      <c r="Y4923" s="28"/>
    </row>
    <row r="4924" spans="16:25">
      <c r="P4924" s="33"/>
      <c r="Q4924" s="28"/>
      <c r="R4924" s="28"/>
      <c r="S4924" s="28"/>
      <c r="T4924" s="28"/>
      <c r="U4924" s="28"/>
      <c r="V4924" s="28"/>
      <c r="W4924" s="28"/>
      <c r="Y4924" s="28"/>
    </row>
    <row r="4925" spans="16:25">
      <c r="P4925" s="33"/>
      <c r="Q4925" s="28"/>
      <c r="R4925" s="28"/>
      <c r="S4925" s="28"/>
      <c r="T4925" s="28"/>
      <c r="U4925" s="28"/>
      <c r="V4925" s="28"/>
      <c r="W4925" s="28"/>
      <c r="Y4925" s="28"/>
    </row>
    <row r="4926" spans="16:25">
      <c r="P4926" s="33"/>
      <c r="Q4926" s="28"/>
      <c r="R4926" s="28"/>
      <c r="S4926" s="28"/>
      <c r="T4926" s="28"/>
      <c r="U4926" s="28"/>
      <c r="V4926" s="28"/>
      <c r="W4926" s="28"/>
      <c r="Y4926" s="28"/>
    </row>
    <row r="4927" spans="16:25">
      <c r="P4927" s="33"/>
      <c r="Q4927" s="28"/>
      <c r="R4927" s="28"/>
      <c r="S4927" s="28"/>
      <c r="T4927" s="28"/>
      <c r="U4927" s="28"/>
      <c r="V4927" s="28"/>
      <c r="W4927" s="28"/>
      <c r="Y4927" s="28"/>
    </row>
    <row r="4928" spans="16:25">
      <c r="P4928" s="33"/>
      <c r="Q4928" s="28"/>
      <c r="R4928" s="28"/>
      <c r="S4928" s="28"/>
      <c r="T4928" s="28"/>
      <c r="U4928" s="28"/>
      <c r="V4928" s="28"/>
      <c r="W4928" s="28"/>
      <c r="Y4928" s="28"/>
    </row>
    <row r="4929" spans="16:25">
      <c r="P4929" s="33"/>
      <c r="Q4929" s="28"/>
      <c r="R4929" s="28"/>
      <c r="S4929" s="28"/>
      <c r="T4929" s="28"/>
      <c r="U4929" s="28"/>
      <c r="V4929" s="28"/>
      <c r="W4929" s="28"/>
      <c r="Y4929" s="28"/>
    </row>
    <row r="4930" spans="16:25">
      <c r="P4930" s="33"/>
      <c r="Q4930" s="28"/>
      <c r="R4930" s="28"/>
      <c r="S4930" s="28"/>
      <c r="T4930" s="28"/>
      <c r="U4930" s="28"/>
      <c r="V4930" s="28"/>
      <c r="W4930" s="28"/>
      <c r="Y4930" s="28"/>
    </row>
    <row r="4931" spans="16:25">
      <c r="P4931" s="33"/>
      <c r="Q4931" s="28"/>
      <c r="R4931" s="28"/>
      <c r="S4931" s="28"/>
      <c r="T4931" s="28"/>
      <c r="U4931" s="28"/>
      <c r="V4931" s="28"/>
      <c r="W4931" s="28"/>
      <c r="Y4931" s="28"/>
    </row>
    <row r="4932" spans="16:25">
      <c r="P4932" s="33"/>
      <c r="Q4932" s="28"/>
      <c r="R4932" s="28"/>
      <c r="S4932" s="28"/>
      <c r="T4932" s="28"/>
      <c r="U4932" s="28"/>
      <c r="V4932" s="28"/>
      <c r="W4932" s="28"/>
      <c r="Y4932" s="28"/>
    </row>
    <row r="4933" spans="16:25">
      <c r="P4933" s="33"/>
      <c r="Q4933" s="28"/>
      <c r="R4933" s="28"/>
      <c r="S4933" s="28"/>
      <c r="T4933" s="28"/>
      <c r="U4933" s="28"/>
      <c r="V4933" s="28"/>
      <c r="W4933" s="28"/>
      <c r="Y4933" s="28"/>
    </row>
    <row r="4934" spans="16:25">
      <c r="P4934" s="33"/>
      <c r="Q4934" s="28"/>
      <c r="R4934" s="28"/>
      <c r="S4934" s="28"/>
      <c r="T4934" s="28"/>
      <c r="U4934" s="28"/>
      <c r="V4934" s="28"/>
      <c r="W4934" s="28"/>
      <c r="Y4934" s="28"/>
    </row>
    <row r="4935" spans="16:25">
      <c r="P4935" s="33"/>
      <c r="Q4935" s="28"/>
      <c r="R4935" s="28"/>
      <c r="S4935" s="28"/>
      <c r="T4935" s="28"/>
      <c r="U4935" s="28"/>
      <c r="V4935" s="28"/>
      <c r="W4935" s="28"/>
      <c r="Y4935" s="28"/>
    </row>
    <row r="4936" spans="16:25">
      <c r="P4936" s="33"/>
      <c r="Q4936" s="28"/>
      <c r="R4936" s="28"/>
      <c r="S4936" s="28"/>
      <c r="T4936" s="28"/>
      <c r="U4936" s="28"/>
      <c r="V4936" s="28"/>
      <c r="W4936" s="28"/>
      <c r="Y4936" s="28"/>
    </row>
    <row r="4937" spans="16:25">
      <c r="P4937" s="33"/>
      <c r="Q4937" s="28"/>
      <c r="R4937" s="28"/>
      <c r="S4937" s="28"/>
      <c r="T4937" s="28"/>
      <c r="U4937" s="28"/>
      <c r="V4937" s="28"/>
      <c r="W4937" s="28"/>
      <c r="Y4937" s="28"/>
    </row>
    <row r="4938" spans="16:25">
      <c r="P4938" s="33"/>
      <c r="Q4938" s="28"/>
      <c r="R4938" s="28"/>
      <c r="S4938" s="28"/>
      <c r="T4938" s="28"/>
      <c r="U4938" s="28"/>
      <c r="V4938" s="28"/>
      <c r="W4938" s="28"/>
      <c r="Y4938" s="28"/>
    </row>
    <row r="4939" spans="16:25">
      <c r="P4939" s="33"/>
      <c r="Q4939" s="28"/>
      <c r="R4939" s="28"/>
      <c r="S4939" s="28"/>
      <c r="T4939" s="28"/>
      <c r="U4939" s="28"/>
      <c r="V4939" s="28"/>
      <c r="W4939" s="28"/>
      <c r="Y4939" s="28"/>
    </row>
    <row r="4940" spans="16:25">
      <c r="P4940" s="33"/>
      <c r="Q4940" s="28"/>
      <c r="R4940" s="28"/>
      <c r="S4940" s="28"/>
      <c r="T4940" s="28"/>
      <c r="U4940" s="28"/>
      <c r="V4940" s="28"/>
      <c r="W4940" s="28"/>
      <c r="Y4940" s="28"/>
    </row>
    <row r="4941" spans="16:25">
      <c r="P4941" s="33"/>
      <c r="Q4941" s="28"/>
      <c r="R4941" s="28"/>
      <c r="S4941" s="28"/>
      <c r="T4941" s="28"/>
      <c r="U4941" s="28"/>
      <c r="V4941" s="28"/>
      <c r="W4941" s="28"/>
      <c r="Y4941" s="28"/>
    </row>
    <row r="4942" spans="16:25">
      <c r="P4942" s="33"/>
      <c r="Q4942" s="28"/>
      <c r="R4942" s="28"/>
      <c r="S4942" s="28"/>
      <c r="T4942" s="28"/>
      <c r="U4942" s="28"/>
      <c r="V4942" s="28"/>
      <c r="W4942" s="28"/>
      <c r="Y4942" s="28"/>
    </row>
    <row r="4943" spans="16:25">
      <c r="P4943" s="33"/>
      <c r="Q4943" s="28"/>
      <c r="R4943" s="28"/>
      <c r="S4943" s="28"/>
      <c r="T4943" s="28"/>
      <c r="U4943" s="28"/>
      <c r="V4943" s="28"/>
      <c r="W4943" s="28"/>
      <c r="Y4943" s="28"/>
    </row>
    <row r="4944" spans="16:25">
      <c r="P4944" s="33"/>
      <c r="Q4944" s="28"/>
      <c r="R4944" s="28"/>
      <c r="S4944" s="28"/>
      <c r="T4944" s="28"/>
      <c r="U4944" s="28"/>
      <c r="V4944" s="28"/>
      <c r="W4944" s="28"/>
      <c r="Y4944" s="28"/>
    </row>
    <row r="4945" spans="16:25">
      <c r="P4945" s="33"/>
      <c r="Q4945" s="28"/>
      <c r="R4945" s="28"/>
      <c r="S4945" s="28"/>
      <c r="T4945" s="28"/>
      <c r="U4945" s="28"/>
      <c r="V4945" s="28"/>
      <c r="W4945" s="28"/>
      <c r="Y4945" s="28"/>
    </row>
    <row r="4946" spans="16:25">
      <c r="P4946" s="33"/>
      <c r="Q4946" s="28"/>
      <c r="R4946" s="28"/>
      <c r="S4946" s="28"/>
      <c r="T4946" s="28"/>
      <c r="U4946" s="28"/>
      <c r="V4946" s="28"/>
      <c r="W4946" s="28"/>
      <c r="Y4946" s="28"/>
    </row>
    <row r="4947" spans="16:25">
      <c r="P4947" s="33"/>
      <c r="Q4947" s="28"/>
      <c r="R4947" s="28"/>
      <c r="S4947" s="28"/>
      <c r="T4947" s="28"/>
      <c r="U4947" s="28"/>
      <c r="V4947" s="28"/>
      <c r="W4947" s="28"/>
      <c r="Y4947" s="28"/>
    </row>
    <row r="4948" spans="16:25">
      <c r="P4948" s="33"/>
      <c r="Q4948" s="28"/>
      <c r="R4948" s="28"/>
      <c r="S4948" s="28"/>
      <c r="T4948" s="28"/>
      <c r="U4948" s="28"/>
      <c r="V4948" s="28"/>
      <c r="W4948" s="28"/>
      <c r="Y4948" s="28"/>
    </row>
    <row r="4949" spans="16:25">
      <c r="P4949" s="33"/>
      <c r="Q4949" s="28"/>
      <c r="R4949" s="28"/>
      <c r="S4949" s="28"/>
      <c r="T4949" s="28"/>
      <c r="U4949" s="28"/>
      <c r="V4949" s="28"/>
      <c r="W4949" s="28"/>
      <c r="Y4949" s="28"/>
    </row>
    <row r="4950" spans="16:25">
      <c r="P4950" s="33"/>
      <c r="Q4950" s="28"/>
      <c r="R4950" s="28"/>
      <c r="S4950" s="28"/>
      <c r="T4950" s="28"/>
      <c r="U4950" s="28"/>
      <c r="V4950" s="28"/>
      <c r="W4950" s="28"/>
      <c r="Y4950" s="28"/>
    </row>
    <row r="4951" spans="16:25">
      <c r="P4951" s="33"/>
      <c r="Q4951" s="28"/>
      <c r="R4951" s="28"/>
      <c r="S4951" s="28"/>
      <c r="T4951" s="28"/>
      <c r="U4951" s="28"/>
      <c r="V4951" s="28"/>
      <c r="W4951" s="28"/>
      <c r="Y4951" s="28"/>
    </row>
    <row r="4952" spans="16:25">
      <c r="P4952" s="33"/>
      <c r="Q4952" s="28"/>
      <c r="R4952" s="28"/>
      <c r="S4952" s="28"/>
      <c r="T4952" s="28"/>
      <c r="U4952" s="28"/>
      <c r="V4952" s="28"/>
      <c r="W4952" s="28"/>
      <c r="Y4952" s="28"/>
    </row>
    <row r="4953" spans="16:25">
      <c r="P4953" s="33"/>
      <c r="Q4953" s="28"/>
      <c r="R4953" s="28"/>
      <c r="S4953" s="28"/>
      <c r="T4953" s="28"/>
      <c r="U4953" s="28"/>
      <c r="V4953" s="28"/>
      <c r="W4953" s="28"/>
      <c r="Y4953" s="28"/>
    </row>
    <row r="4954" spans="16:25">
      <c r="P4954" s="33"/>
      <c r="Q4954" s="28"/>
      <c r="R4954" s="28"/>
      <c r="S4954" s="28"/>
      <c r="T4954" s="28"/>
      <c r="U4954" s="28"/>
      <c r="V4954" s="28"/>
      <c r="W4954" s="28"/>
      <c r="Y4954" s="28"/>
    </row>
    <row r="4955" spans="16:25">
      <c r="P4955" s="33"/>
      <c r="Q4955" s="28"/>
      <c r="R4955" s="28"/>
      <c r="S4955" s="28"/>
      <c r="T4955" s="28"/>
      <c r="U4955" s="28"/>
      <c r="V4955" s="28"/>
      <c r="W4955" s="28"/>
      <c r="Y4955" s="28"/>
    </row>
    <row r="4956" spans="16:25">
      <c r="P4956" s="33"/>
      <c r="Q4956" s="28"/>
      <c r="R4956" s="28"/>
      <c r="S4956" s="28"/>
      <c r="T4956" s="28"/>
      <c r="U4956" s="28"/>
      <c r="V4956" s="28"/>
      <c r="W4956" s="28"/>
      <c r="Y4956" s="28"/>
    </row>
    <row r="4957" spans="16:25">
      <c r="P4957" s="33"/>
      <c r="Q4957" s="28"/>
      <c r="R4957" s="28"/>
      <c r="S4957" s="28"/>
      <c r="T4957" s="28"/>
      <c r="U4957" s="28"/>
      <c r="V4957" s="28"/>
      <c r="W4957" s="28"/>
      <c r="Y4957" s="28"/>
    </row>
    <row r="4958" spans="16:25">
      <c r="P4958" s="33"/>
      <c r="Q4958" s="28"/>
      <c r="R4958" s="28"/>
      <c r="S4958" s="28"/>
      <c r="T4958" s="28"/>
      <c r="U4958" s="28"/>
      <c r="V4958" s="28"/>
      <c r="W4958" s="28"/>
      <c r="Y4958" s="28"/>
    </row>
    <row r="4959" spans="16:25">
      <c r="P4959" s="33"/>
      <c r="Q4959" s="28"/>
      <c r="R4959" s="28"/>
      <c r="S4959" s="28"/>
      <c r="T4959" s="28"/>
      <c r="U4959" s="28"/>
      <c r="V4959" s="28"/>
      <c r="W4959" s="28"/>
      <c r="Y4959" s="28"/>
    </row>
    <row r="4960" spans="16:25">
      <c r="P4960" s="33"/>
      <c r="Q4960" s="28"/>
      <c r="R4960" s="28"/>
      <c r="S4960" s="28"/>
      <c r="T4960" s="28"/>
      <c r="U4960" s="28"/>
      <c r="V4960" s="28"/>
      <c r="W4960" s="28"/>
      <c r="Y4960" s="28"/>
    </row>
    <row r="4961" spans="16:25">
      <c r="P4961" s="33"/>
      <c r="Q4961" s="28"/>
      <c r="R4961" s="28"/>
      <c r="S4961" s="28"/>
      <c r="T4961" s="28"/>
      <c r="U4961" s="28"/>
      <c r="V4961" s="28"/>
      <c r="W4961" s="28"/>
      <c r="Y4961" s="28"/>
    </row>
    <row r="4962" spans="16:25">
      <c r="P4962" s="33"/>
      <c r="Q4962" s="28"/>
      <c r="R4962" s="28"/>
      <c r="S4962" s="28"/>
      <c r="T4962" s="28"/>
      <c r="U4962" s="28"/>
      <c r="V4962" s="28"/>
      <c r="W4962" s="28"/>
      <c r="Y4962" s="28"/>
    </row>
    <row r="4963" spans="16:25">
      <c r="P4963" s="33"/>
      <c r="Q4963" s="28"/>
      <c r="R4963" s="28"/>
      <c r="S4963" s="28"/>
      <c r="T4963" s="28"/>
      <c r="U4963" s="28"/>
      <c r="V4963" s="28"/>
      <c r="W4963" s="28"/>
      <c r="Y4963" s="28"/>
    </row>
    <row r="4964" spans="16:25">
      <c r="P4964" s="33"/>
      <c r="Q4964" s="28"/>
      <c r="R4964" s="28"/>
      <c r="S4964" s="28"/>
      <c r="T4964" s="28"/>
      <c r="U4964" s="28"/>
      <c r="V4964" s="28"/>
      <c r="W4964" s="28"/>
      <c r="Y4964" s="28"/>
    </row>
    <row r="4965" spans="16:25">
      <c r="P4965" s="33"/>
      <c r="Q4965" s="28"/>
      <c r="R4965" s="28"/>
      <c r="S4965" s="28"/>
      <c r="T4965" s="28"/>
      <c r="U4965" s="28"/>
      <c r="V4965" s="28"/>
      <c r="W4965" s="28"/>
      <c r="Y4965" s="28"/>
    </row>
    <row r="4966" spans="16:25">
      <c r="P4966" s="33"/>
      <c r="Q4966" s="28"/>
      <c r="R4966" s="28"/>
      <c r="S4966" s="28"/>
      <c r="T4966" s="28"/>
      <c r="U4966" s="28"/>
      <c r="V4966" s="28"/>
      <c r="W4966" s="28"/>
      <c r="Y4966" s="28"/>
    </row>
    <row r="4967" spans="16:25">
      <c r="P4967" s="33"/>
      <c r="Q4967" s="28"/>
      <c r="R4967" s="28"/>
      <c r="S4967" s="28"/>
      <c r="T4967" s="28"/>
      <c r="U4967" s="28"/>
      <c r="V4967" s="28"/>
      <c r="W4967" s="28"/>
      <c r="Y4967" s="28"/>
    </row>
    <row r="4968" spans="16:25">
      <c r="P4968" s="33"/>
      <c r="Q4968" s="28"/>
      <c r="R4968" s="28"/>
      <c r="S4968" s="28"/>
      <c r="T4968" s="28"/>
      <c r="U4968" s="28"/>
      <c r="V4968" s="28"/>
      <c r="W4968" s="28"/>
      <c r="Y4968" s="28"/>
    </row>
    <row r="4969" spans="16:25">
      <c r="P4969" s="33"/>
      <c r="Q4969" s="28"/>
      <c r="R4969" s="28"/>
      <c r="S4969" s="28"/>
      <c r="T4969" s="28"/>
      <c r="U4969" s="28"/>
      <c r="V4969" s="28"/>
      <c r="W4969" s="28"/>
      <c r="Y4969" s="28"/>
    </row>
    <row r="4970" spans="16:25">
      <c r="P4970" s="33"/>
      <c r="Q4970" s="28"/>
      <c r="R4970" s="28"/>
      <c r="S4970" s="28"/>
      <c r="T4970" s="28"/>
      <c r="U4970" s="28"/>
      <c r="V4970" s="28"/>
      <c r="W4970" s="28"/>
      <c r="Y4970" s="28"/>
    </row>
    <row r="4971" spans="16:25">
      <c r="P4971" s="33"/>
      <c r="Q4971" s="28"/>
      <c r="R4971" s="28"/>
      <c r="S4971" s="28"/>
      <c r="T4971" s="28"/>
      <c r="U4971" s="28"/>
      <c r="V4971" s="28"/>
      <c r="W4971" s="28"/>
      <c r="Y4971" s="28"/>
    </row>
    <row r="4972" spans="16:25">
      <c r="P4972" s="33"/>
      <c r="Q4972" s="28"/>
      <c r="R4972" s="28"/>
      <c r="S4972" s="28"/>
      <c r="T4972" s="28"/>
      <c r="U4972" s="28"/>
      <c r="V4972" s="28"/>
      <c r="W4972" s="28"/>
      <c r="Y4972" s="28"/>
    </row>
    <row r="4973" spans="16:25">
      <c r="P4973" s="33"/>
      <c r="Q4973" s="28"/>
      <c r="R4973" s="28"/>
      <c r="S4973" s="28"/>
      <c r="T4973" s="28"/>
      <c r="U4973" s="28"/>
      <c r="V4973" s="28"/>
      <c r="W4973" s="28"/>
      <c r="Y4973" s="28"/>
    </row>
    <row r="4974" spans="16:25">
      <c r="P4974" s="33"/>
      <c r="Q4974" s="28"/>
      <c r="R4974" s="28"/>
      <c r="S4974" s="28"/>
      <c r="T4974" s="28"/>
      <c r="U4974" s="28"/>
      <c r="V4974" s="28"/>
      <c r="W4974" s="28"/>
      <c r="Y4974" s="28"/>
    </row>
    <row r="4975" spans="16:25">
      <c r="P4975" s="33"/>
      <c r="Q4975" s="28"/>
      <c r="R4975" s="28"/>
      <c r="S4975" s="28"/>
      <c r="T4975" s="28"/>
      <c r="U4975" s="28"/>
      <c r="V4975" s="28"/>
      <c r="W4975" s="28"/>
      <c r="Y4975" s="28"/>
    </row>
    <row r="4976" spans="16:25">
      <c r="P4976" s="33"/>
      <c r="Q4976" s="28"/>
      <c r="R4976" s="28"/>
      <c r="S4976" s="28"/>
      <c r="T4976" s="28"/>
      <c r="U4976" s="28"/>
      <c r="V4976" s="28"/>
      <c r="W4976" s="28"/>
      <c r="Y4976" s="28"/>
    </row>
    <row r="4977" spans="16:25">
      <c r="P4977" s="33"/>
      <c r="Q4977" s="28"/>
      <c r="R4977" s="28"/>
      <c r="S4977" s="28"/>
      <c r="T4977" s="28"/>
      <c r="U4977" s="28"/>
      <c r="V4977" s="28"/>
      <c r="W4977" s="28"/>
      <c r="Y4977" s="28"/>
    </row>
    <row r="4978" spans="16:25">
      <c r="P4978" s="33"/>
      <c r="Q4978" s="28"/>
      <c r="R4978" s="28"/>
      <c r="S4978" s="28"/>
      <c r="T4978" s="28"/>
      <c r="U4978" s="28"/>
      <c r="V4978" s="28"/>
      <c r="W4978" s="28"/>
      <c r="Y4978" s="28"/>
    </row>
    <row r="4979" spans="16:25">
      <c r="P4979" s="33"/>
      <c r="Q4979" s="28"/>
      <c r="R4979" s="28"/>
      <c r="S4979" s="28"/>
      <c r="T4979" s="28"/>
      <c r="U4979" s="28"/>
      <c r="V4979" s="28"/>
      <c r="W4979" s="28"/>
      <c r="Y4979" s="28"/>
    </row>
    <row r="4980" spans="16:25">
      <c r="P4980" s="33"/>
      <c r="Q4980" s="28"/>
      <c r="R4980" s="28"/>
      <c r="S4980" s="28"/>
      <c r="T4980" s="28"/>
      <c r="U4980" s="28"/>
      <c r="V4980" s="28"/>
      <c r="W4980" s="28"/>
      <c r="Y4980" s="28"/>
    </row>
    <row r="4981" spans="16:25">
      <c r="P4981" s="33"/>
      <c r="Q4981" s="28"/>
      <c r="R4981" s="28"/>
      <c r="S4981" s="28"/>
      <c r="T4981" s="28"/>
      <c r="U4981" s="28"/>
      <c r="V4981" s="28"/>
      <c r="W4981" s="28"/>
      <c r="Y4981" s="28"/>
    </row>
    <row r="4982" spans="16:25">
      <c r="P4982" s="33"/>
      <c r="Q4982" s="28"/>
      <c r="R4982" s="28"/>
      <c r="S4982" s="28"/>
      <c r="T4982" s="28"/>
      <c r="U4982" s="28"/>
      <c r="V4982" s="28"/>
      <c r="W4982" s="28"/>
      <c r="Y4982" s="28"/>
    </row>
    <row r="4983" spans="16:25">
      <c r="P4983" s="33"/>
      <c r="Q4983" s="28"/>
      <c r="R4983" s="28"/>
      <c r="S4983" s="28"/>
      <c r="T4983" s="28"/>
      <c r="U4983" s="28"/>
      <c r="V4983" s="28"/>
      <c r="W4983" s="28"/>
      <c r="Y4983" s="28"/>
    </row>
    <row r="4984" spans="16:25">
      <c r="P4984" s="33"/>
      <c r="Q4984" s="28"/>
      <c r="R4984" s="28"/>
      <c r="S4984" s="28"/>
      <c r="T4984" s="28"/>
      <c r="U4984" s="28"/>
      <c r="V4984" s="28"/>
      <c r="W4984" s="28"/>
      <c r="Y4984" s="28"/>
    </row>
    <row r="4985" spans="16:25">
      <c r="P4985" s="33"/>
      <c r="Q4985" s="28"/>
      <c r="R4985" s="28"/>
      <c r="S4985" s="28"/>
      <c r="T4985" s="28"/>
      <c r="U4985" s="28"/>
      <c r="V4985" s="28"/>
      <c r="W4985" s="28"/>
      <c r="Y4985" s="28"/>
    </row>
    <row r="4986" spans="16:25">
      <c r="P4986" s="33"/>
      <c r="Q4986" s="28"/>
      <c r="R4986" s="28"/>
      <c r="S4986" s="28"/>
      <c r="T4986" s="28"/>
      <c r="U4986" s="28"/>
      <c r="V4986" s="28"/>
      <c r="W4986" s="28"/>
      <c r="Y4986" s="28"/>
    </row>
    <row r="4987" spans="16:25">
      <c r="P4987" s="33"/>
      <c r="Q4987" s="28"/>
      <c r="R4987" s="28"/>
      <c r="S4987" s="28"/>
      <c r="T4987" s="28"/>
      <c r="U4987" s="28"/>
      <c r="V4987" s="28"/>
      <c r="W4987" s="28"/>
      <c r="Y4987" s="28"/>
    </row>
    <row r="4988" spans="16:25">
      <c r="P4988" s="33"/>
      <c r="Q4988" s="28"/>
      <c r="R4988" s="28"/>
      <c r="S4988" s="28"/>
      <c r="T4988" s="28"/>
      <c r="U4988" s="28"/>
      <c r="V4988" s="28"/>
      <c r="W4988" s="28"/>
      <c r="Y4988" s="28"/>
    </row>
    <row r="4989" spans="16:25">
      <c r="P4989" s="33"/>
      <c r="Q4989" s="28"/>
      <c r="R4989" s="28"/>
      <c r="S4989" s="28"/>
      <c r="T4989" s="28"/>
      <c r="U4989" s="28"/>
      <c r="V4989" s="28"/>
      <c r="W4989" s="28"/>
      <c r="Y4989" s="28"/>
    </row>
    <row r="4990" spans="16:25">
      <c r="P4990" s="33"/>
      <c r="Q4990" s="28"/>
      <c r="R4990" s="28"/>
      <c r="S4990" s="28"/>
      <c r="T4990" s="28"/>
      <c r="U4990" s="28"/>
      <c r="V4990" s="28"/>
      <c r="W4990" s="28"/>
      <c r="Y4990" s="28"/>
    </row>
    <row r="4991" spans="16:25">
      <c r="P4991" s="33"/>
      <c r="Q4991" s="28"/>
      <c r="R4991" s="28"/>
      <c r="S4991" s="28"/>
      <c r="T4991" s="28"/>
      <c r="U4991" s="28"/>
      <c r="V4991" s="28"/>
      <c r="W4991" s="28"/>
      <c r="Y4991" s="28"/>
    </row>
    <row r="4992" spans="16:25">
      <c r="P4992" s="33"/>
      <c r="Q4992" s="28"/>
      <c r="R4992" s="28"/>
      <c r="S4992" s="28"/>
      <c r="T4992" s="28"/>
      <c r="U4992" s="28"/>
      <c r="V4992" s="28"/>
      <c r="W4992" s="28"/>
      <c r="Y4992" s="28"/>
    </row>
    <row r="4993" spans="16:25">
      <c r="P4993" s="33"/>
      <c r="Q4993" s="28"/>
      <c r="R4993" s="28"/>
      <c r="S4993" s="28"/>
      <c r="T4993" s="28"/>
      <c r="U4993" s="28"/>
      <c r="V4993" s="28"/>
      <c r="W4993" s="28"/>
      <c r="Y4993" s="28"/>
    </row>
    <row r="4994" spans="16:25">
      <c r="P4994" s="33"/>
      <c r="Q4994" s="28"/>
      <c r="R4994" s="28"/>
      <c r="S4994" s="28"/>
      <c r="T4994" s="28"/>
      <c r="U4994" s="28"/>
      <c r="V4994" s="28"/>
      <c r="W4994" s="28"/>
      <c r="Y4994" s="28"/>
    </row>
    <row r="4995" spans="16:25">
      <c r="P4995" s="33"/>
      <c r="Q4995" s="28"/>
      <c r="R4995" s="28"/>
      <c r="S4995" s="28"/>
      <c r="T4995" s="28"/>
      <c r="U4995" s="28"/>
      <c r="V4995" s="28"/>
      <c r="W4995" s="28"/>
      <c r="Y4995" s="28"/>
    </row>
    <row r="4996" spans="16:25">
      <c r="P4996" s="33"/>
      <c r="Q4996" s="28"/>
      <c r="R4996" s="28"/>
      <c r="S4996" s="28"/>
      <c r="T4996" s="28"/>
      <c r="U4996" s="28"/>
      <c r="V4996" s="28"/>
      <c r="W4996" s="28"/>
      <c r="Y4996" s="28"/>
    </row>
    <row r="4997" spans="16:25">
      <c r="P4997" s="33"/>
      <c r="Q4997" s="28"/>
      <c r="R4997" s="28"/>
      <c r="S4997" s="28"/>
      <c r="T4997" s="28"/>
      <c r="U4997" s="28"/>
      <c r="V4997" s="28"/>
      <c r="W4997" s="28"/>
      <c r="Y4997" s="28"/>
    </row>
    <row r="4998" spans="16:25">
      <c r="P4998" s="33"/>
      <c r="Q4998" s="28"/>
      <c r="R4998" s="28"/>
      <c r="S4998" s="28"/>
      <c r="T4998" s="28"/>
      <c r="U4998" s="28"/>
      <c r="V4998" s="28"/>
      <c r="W4998" s="28"/>
      <c r="Y4998" s="28"/>
    </row>
    <row r="4999" spans="16:25">
      <c r="P4999" s="33"/>
      <c r="Q4999" s="28"/>
      <c r="R4999" s="28"/>
      <c r="S4999" s="28"/>
      <c r="T4999" s="28"/>
      <c r="U4999" s="28"/>
      <c r="V4999" s="28"/>
      <c r="W4999" s="28"/>
      <c r="Y4999" s="28"/>
    </row>
    <row r="5000" spans="16:25">
      <c r="P5000" s="33"/>
      <c r="Q5000" s="28"/>
      <c r="R5000" s="28"/>
      <c r="S5000" s="28"/>
      <c r="T5000" s="28"/>
      <c r="U5000" s="28"/>
      <c r="V5000" s="28"/>
      <c r="W5000" s="28"/>
      <c r="Y5000" s="28"/>
    </row>
    <row r="5001" spans="16:25">
      <c r="P5001" s="33"/>
      <c r="Q5001" s="28"/>
      <c r="R5001" s="28"/>
      <c r="S5001" s="28"/>
      <c r="T5001" s="28"/>
      <c r="U5001" s="28"/>
      <c r="V5001" s="28"/>
      <c r="W5001" s="28"/>
      <c r="Y5001" s="28"/>
    </row>
    <row r="5002" spans="16:25">
      <c r="P5002" s="33"/>
      <c r="Q5002" s="28"/>
      <c r="R5002" s="28"/>
      <c r="S5002" s="28"/>
      <c r="T5002" s="28"/>
      <c r="U5002" s="28"/>
      <c r="V5002" s="28"/>
      <c r="W5002" s="28"/>
      <c r="Y5002" s="28"/>
    </row>
    <row r="5003" spans="16:25">
      <c r="P5003" s="33"/>
      <c r="Q5003" s="28"/>
      <c r="R5003" s="28"/>
      <c r="S5003" s="28"/>
      <c r="T5003" s="28"/>
      <c r="U5003" s="28"/>
      <c r="V5003" s="28"/>
      <c r="W5003" s="28"/>
      <c r="Y5003" s="28"/>
    </row>
    <row r="5004" spans="16:25">
      <c r="P5004" s="33"/>
      <c r="Q5004" s="28"/>
      <c r="R5004" s="28"/>
      <c r="S5004" s="28"/>
      <c r="T5004" s="28"/>
      <c r="U5004" s="28"/>
      <c r="V5004" s="28"/>
      <c r="W5004" s="28"/>
      <c r="Y5004" s="28"/>
    </row>
    <row r="5005" spans="16:25">
      <c r="P5005" s="33"/>
      <c r="Q5005" s="28"/>
      <c r="R5005" s="28"/>
      <c r="S5005" s="28"/>
      <c r="T5005" s="28"/>
      <c r="U5005" s="28"/>
      <c r="V5005" s="28"/>
      <c r="W5005" s="28"/>
      <c r="Y5005" s="28"/>
    </row>
    <row r="5006" spans="16:25">
      <c r="P5006" s="33"/>
      <c r="Q5006" s="28"/>
      <c r="R5006" s="28"/>
      <c r="S5006" s="28"/>
      <c r="T5006" s="28"/>
      <c r="U5006" s="28"/>
      <c r="V5006" s="28"/>
      <c r="W5006" s="28"/>
      <c r="Y5006" s="28"/>
    </row>
    <row r="5007" spans="16:25">
      <c r="P5007" s="33"/>
      <c r="Q5007" s="28"/>
      <c r="R5007" s="28"/>
      <c r="S5007" s="28"/>
      <c r="T5007" s="28"/>
      <c r="U5007" s="28"/>
      <c r="V5007" s="28"/>
      <c r="W5007" s="28"/>
      <c r="Y5007" s="28"/>
    </row>
    <row r="5008" spans="16:25">
      <c r="P5008" s="33"/>
      <c r="Q5008" s="28"/>
      <c r="R5008" s="28"/>
      <c r="S5008" s="28"/>
      <c r="T5008" s="28"/>
      <c r="U5008" s="28"/>
      <c r="V5008" s="28"/>
      <c r="W5008" s="28"/>
      <c r="Y5008" s="28"/>
    </row>
    <row r="5009" spans="16:25">
      <c r="P5009" s="33"/>
      <c r="Q5009" s="28"/>
      <c r="R5009" s="28"/>
      <c r="S5009" s="28"/>
      <c r="T5009" s="28"/>
      <c r="U5009" s="28"/>
      <c r="V5009" s="28"/>
      <c r="W5009" s="28"/>
      <c r="Y5009" s="28"/>
    </row>
    <row r="5010" spans="16:25">
      <c r="P5010" s="33"/>
      <c r="Q5010" s="28"/>
      <c r="R5010" s="28"/>
      <c r="S5010" s="28"/>
      <c r="T5010" s="28"/>
      <c r="U5010" s="28"/>
      <c r="V5010" s="28"/>
      <c r="W5010" s="28"/>
      <c r="Y5010" s="28"/>
    </row>
    <row r="5011" spans="16:25">
      <c r="P5011" s="33"/>
      <c r="Q5011" s="28"/>
      <c r="R5011" s="28"/>
      <c r="S5011" s="28"/>
      <c r="T5011" s="28"/>
      <c r="U5011" s="28"/>
      <c r="V5011" s="28"/>
      <c r="W5011" s="28"/>
      <c r="Y5011" s="28"/>
    </row>
    <row r="5012" spans="16:25">
      <c r="P5012" s="33"/>
      <c r="Q5012" s="28"/>
      <c r="R5012" s="28"/>
      <c r="S5012" s="28"/>
      <c r="T5012" s="28"/>
      <c r="U5012" s="28"/>
      <c r="V5012" s="28"/>
      <c r="W5012" s="28"/>
      <c r="Y5012" s="28"/>
    </row>
    <row r="5013" spans="16:25">
      <c r="P5013" s="33"/>
      <c r="Q5013" s="28"/>
      <c r="R5013" s="28"/>
      <c r="S5013" s="28"/>
      <c r="T5013" s="28"/>
      <c r="U5013" s="28"/>
      <c r="V5013" s="28"/>
      <c r="W5013" s="28"/>
      <c r="Y5013" s="28"/>
    </row>
    <row r="5014" spans="16:25">
      <c r="P5014" s="33"/>
      <c r="Q5014" s="28"/>
      <c r="R5014" s="28"/>
      <c r="S5014" s="28"/>
      <c r="T5014" s="28"/>
      <c r="U5014" s="28"/>
      <c r="V5014" s="28"/>
      <c r="W5014" s="28"/>
      <c r="Y5014" s="28"/>
    </row>
    <row r="5015" spans="16:25">
      <c r="P5015" s="33"/>
      <c r="Q5015" s="28"/>
      <c r="R5015" s="28"/>
      <c r="S5015" s="28"/>
      <c r="T5015" s="28"/>
      <c r="U5015" s="28"/>
      <c r="V5015" s="28"/>
      <c r="W5015" s="28"/>
      <c r="Y5015" s="28"/>
    </row>
    <row r="5016" spans="16:25">
      <c r="P5016" s="33"/>
      <c r="Q5016" s="28"/>
      <c r="R5016" s="28"/>
      <c r="S5016" s="28"/>
      <c r="T5016" s="28"/>
      <c r="U5016" s="28"/>
      <c r="V5016" s="28"/>
      <c r="W5016" s="28"/>
      <c r="Y5016" s="28"/>
    </row>
    <row r="5017" spans="16:25">
      <c r="P5017" s="33"/>
      <c r="Q5017" s="28"/>
      <c r="R5017" s="28"/>
      <c r="S5017" s="28"/>
      <c r="T5017" s="28"/>
      <c r="U5017" s="28"/>
      <c r="V5017" s="28"/>
      <c r="W5017" s="28"/>
      <c r="Y5017" s="28"/>
    </row>
    <row r="5018" spans="16:25">
      <c r="P5018" s="33"/>
      <c r="Q5018" s="28"/>
      <c r="R5018" s="28"/>
      <c r="S5018" s="28"/>
      <c r="T5018" s="28"/>
      <c r="U5018" s="28"/>
      <c r="V5018" s="28"/>
      <c r="W5018" s="28"/>
      <c r="Y5018" s="28"/>
    </row>
    <row r="5019" spans="16:25">
      <c r="P5019" s="33"/>
      <c r="Q5019" s="28"/>
      <c r="R5019" s="28"/>
      <c r="S5019" s="28"/>
      <c r="T5019" s="28"/>
      <c r="U5019" s="28"/>
      <c r="V5019" s="28"/>
      <c r="W5019" s="28"/>
      <c r="Y5019" s="28"/>
    </row>
    <row r="5020" spans="16:25">
      <c r="P5020" s="33"/>
      <c r="Q5020" s="28"/>
      <c r="R5020" s="28"/>
      <c r="S5020" s="28"/>
      <c r="T5020" s="28"/>
      <c r="U5020" s="28"/>
      <c r="V5020" s="28"/>
      <c r="W5020" s="28"/>
      <c r="Y5020" s="28"/>
    </row>
    <row r="5021" spans="16:25">
      <c r="P5021" s="33"/>
      <c r="Q5021" s="28"/>
      <c r="R5021" s="28"/>
      <c r="S5021" s="28"/>
      <c r="T5021" s="28"/>
      <c r="U5021" s="28"/>
      <c r="V5021" s="28"/>
      <c r="W5021" s="28"/>
      <c r="Y5021" s="28"/>
    </row>
    <row r="5022" spans="16:25">
      <c r="P5022" s="33"/>
      <c r="Q5022" s="28"/>
      <c r="R5022" s="28"/>
      <c r="S5022" s="28"/>
      <c r="T5022" s="28"/>
      <c r="U5022" s="28"/>
      <c r="V5022" s="28"/>
      <c r="W5022" s="28"/>
      <c r="Y5022" s="28"/>
    </row>
    <row r="5023" spans="16:25">
      <c r="P5023" s="33"/>
      <c r="Q5023" s="28"/>
      <c r="R5023" s="28"/>
      <c r="S5023" s="28"/>
      <c r="T5023" s="28"/>
      <c r="U5023" s="28"/>
      <c r="V5023" s="28"/>
      <c r="W5023" s="28"/>
      <c r="Y5023" s="28"/>
    </row>
    <row r="5024" spans="16:25">
      <c r="P5024" s="33"/>
      <c r="Q5024" s="28"/>
      <c r="R5024" s="28"/>
      <c r="S5024" s="28"/>
      <c r="T5024" s="28"/>
      <c r="U5024" s="28"/>
      <c r="V5024" s="28"/>
      <c r="W5024" s="28"/>
      <c r="Y5024" s="28"/>
    </row>
    <row r="5025" spans="16:25">
      <c r="P5025" s="33"/>
      <c r="Q5025" s="28"/>
      <c r="R5025" s="28"/>
      <c r="S5025" s="28"/>
      <c r="T5025" s="28"/>
      <c r="U5025" s="28"/>
      <c r="V5025" s="28"/>
      <c r="W5025" s="28"/>
      <c r="Y5025" s="28"/>
    </row>
    <row r="5026" spans="16:25">
      <c r="P5026" s="33"/>
      <c r="Q5026" s="28"/>
      <c r="R5026" s="28"/>
      <c r="S5026" s="28"/>
      <c r="T5026" s="28"/>
      <c r="U5026" s="28"/>
      <c r="V5026" s="28"/>
      <c r="W5026" s="28"/>
      <c r="Y5026" s="28"/>
    </row>
    <row r="5027" spans="16:25">
      <c r="P5027" s="33"/>
      <c r="Q5027" s="28"/>
      <c r="R5027" s="28"/>
      <c r="S5027" s="28"/>
      <c r="T5027" s="28"/>
      <c r="U5027" s="28"/>
      <c r="V5027" s="28"/>
      <c r="W5027" s="28"/>
      <c r="Y5027" s="28"/>
    </row>
    <row r="5028" spans="16:25">
      <c r="P5028" s="33"/>
      <c r="Q5028" s="28"/>
      <c r="R5028" s="28"/>
      <c r="S5028" s="28"/>
      <c r="T5028" s="28"/>
      <c r="U5028" s="28"/>
      <c r="V5028" s="28"/>
      <c r="W5028" s="28"/>
      <c r="Y5028" s="28"/>
    </row>
    <row r="5029" spans="16:25">
      <c r="P5029" s="33"/>
      <c r="Q5029" s="28"/>
      <c r="R5029" s="28"/>
      <c r="S5029" s="28"/>
      <c r="T5029" s="28"/>
      <c r="U5029" s="28"/>
      <c r="V5029" s="28"/>
      <c r="W5029" s="28"/>
      <c r="Y5029" s="28"/>
    </row>
    <row r="5030" spans="16:25">
      <c r="P5030" s="33"/>
      <c r="Q5030" s="28"/>
      <c r="R5030" s="28"/>
      <c r="S5030" s="28"/>
      <c r="T5030" s="28"/>
      <c r="U5030" s="28"/>
      <c r="V5030" s="28"/>
      <c r="W5030" s="28"/>
      <c r="Y5030" s="28"/>
    </row>
    <row r="5031" spans="16:25">
      <c r="P5031" s="33"/>
      <c r="Q5031" s="28"/>
      <c r="R5031" s="28"/>
      <c r="S5031" s="28"/>
      <c r="T5031" s="28"/>
      <c r="U5031" s="28"/>
      <c r="V5031" s="28"/>
      <c r="W5031" s="28"/>
      <c r="Y5031" s="28"/>
    </row>
    <row r="5032" spans="16:25">
      <c r="P5032" s="33"/>
      <c r="Q5032" s="28"/>
      <c r="R5032" s="28"/>
      <c r="S5032" s="28"/>
      <c r="T5032" s="28"/>
      <c r="U5032" s="28"/>
      <c r="V5032" s="28"/>
      <c r="W5032" s="28"/>
      <c r="Y5032" s="28"/>
    </row>
    <row r="5033" spans="16:25">
      <c r="P5033" s="33"/>
      <c r="Q5033" s="28"/>
      <c r="R5033" s="28"/>
      <c r="S5033" s="28"/>
      <c r="T5033" s="28"/>
      <c r="U5033" s="28"/>
      <c r="V5033" s="28"/>
      <c r="W5033" s="28"/>
      <c r="Y5033" s="28"/>
    </row>
    <row r="5034" spans="16:25">
      <c r="P5034" s="33"/>
      <c r="Q5034" s="28"/>
      <c r="R5034" s="28"/>
      <c r="S5034" s="28"/>
      <c r="T5034" s="28"/>
      <c r="U5034" s="28"/>
      <c r="V5034" s="28"/>
      <c r="W5034" s="28"/>
      <c r="Y5034" s="28"/>
    </row>
    <row r="5035" spans="16:25">
      <c r="P5035" s="33"/>
      <c r="Q5035" s="28"/>
      <c r="R5035" s="28"/>
      <c r="S5035" s="28"/>
      <c r="T5035" s="28"/>
      <c r="U5035" s="28"/>
      <c r="V5035" s="28"/>
      <c r="W5035" s="28"/>
      <c r="Y5035" s="28"/>
    </row>
    <row r="5036" spans="16:25">
      <c r="P5036" s="33"/>
      <c r="Q5036" s="28"/>
      <c r="R5036" s="28"/>
      <c r="S5036" s="28"/>
      <c r="T5036" s="28"/>
      <c r="U5036" s="28"/>
      <c r="V5036" s="28"/>
      <c r="W5036" s="28"/>
      <c r="Y5036" s="28"/>
    </row>
    <row r="5037" spans="16:25">
      <c r="P5037" s="33"/>
      <c r="Q5037" s="28"/>
      <c r="R5037" s="28"/>
      <c r="S5037" s="28"/>
      <c r="T5037" s="28"/>
      <c r="U5037" s="28"/>
      <c r="V5037" s="28"/>
      <c r="W5037" s="28"/>
      <c r="Y5037" s="28"/>
    </row>
    <row r="5038" spans="16:25">
      <c r="P5038" s="33"/>
      <c r="Q5038" s="28"/>
      <c r="R5038" s="28"/>
      <c r="S5038" s="28"/>
      <c r="T5038" s="28"/>
      <c r="U5038" s="28"/>
      <c r="V5038" s="28"/>
      <c r="W5038" s="28"/>
      <c r="Y5038" s="28"/>
    </row>
    <row r="5039" spans="16:25">
      <c r="P5039" s="33"/>
      <c r="Q5039" s="28"/>
      <c r="R5039" s="28"/>
      <c r="S5039" s="28"/>
      <c r="T5039" s="28"/>
      <c r="U5039" s="28"/>
      <c r="V5039" s="28"/>
      <c r="W5039" s="28"/>
      <c r="Y5039" s="28"/>
    </row>
    <row r="5040" spans="16:25">
      <c r="P5040" s="33"/>
      <c r="Q5040" s="28"/>
      <c r="R5040" s="28"/>
      <c r="S5040" s="28"/>
      <c r="T5040" s="28"/>
      <c r="U5040" s="28"/>
      <c r="V5040" s="28"/>
      <c r="W5040" s="28"/>
      <c r="Y5040" s="28"/>
    </row>
    <row r="5041" spans="16:25">
      <c r="P5041" s="33"/>
      <c r="Q5041" s="28"/>
      <c r="R5041" s="28"/>
      <c r="S5041" s="28"/>
      <c r="T5041" s="28"/>
      <c r="U5041" s="28"/>
      <c r="V5041" s="28"/>
      <c r="W5041" s="28"/>
      <c r="Y5041" s="28"/>
    </row>
    <row r="5042" spans="16:25">
      <c r="P5042" s="33"/>
      <c r="Q5042" s="28"/>
      <c r="R5042" s="28"/>
      <c r="S5042" s="28"/>
      <c r="T5042" s="28"/>
      <c r="U5042" s="28"/>
      <c r="V5042" s="28"/>
      <c r="W5042" s="28"/>
      <c r="Y5042" s="28"/>
    </row>
    <row r="5043" spans="16:25">
      <c r="P5043" s="33"/>
      <c r="Q5043" s="28"/>
      <c r="R5043" s="28"/>
      <c r="S5043" s="28"/>
      <c r="T5043" s="28"/>
      <c r="U5043" s="28"/>
      <c r="V5043" s="28"/>
      <c r="W5043" s="28"/>
      <c r="Y5043" s="28"/>
    </row>
    <row r="5044" spans="16:25">
      <c r="P5044" s="33"/>
      <c r="Q5044" s="28"/>
      <c r="R5044" s="28"/>
      <c r="S5044" s="28"/>
      <c r="T5044" s="28"/>
      <c r="U5044" s="28"/>
      <c r="V5044" s="28"/>
      <c r="W5044" s="28"/>
      <c r="Y5044" s="28"/>
    </row>
    <row r="5045" spans="16:25">
      <c r="P5045" s="33"/>
      <c r="Q5045" s="28"/>
      <c r="R5045" s="28"/>
      <c r="S5045" s="28"/>
      <c r="T5045" s="28"/>
      <c r="U5045" s="28"/>
      <c r="V5045" s="28"/>
      <c r="W5045" s="28"/>
      <c r="Y5045" s="28"/>
    </row>
    <row r="5046" spans="16:25">
      <c r="P5046" s="33"/>
      <c r="Q5046" s="28"/>
      <c r="R5046" s="28"/>
      <c r="S5046" s="28"/>
      <c r="T5046" s="28"/>
      <c r="U5046" s="28"/>
      <c r="V5046" s="28"/>
      <c r="W5046" s="28"/>
      <c r="Y5046" s="28"/>
    </row>
    <row r="5047" spans="16:25">
      <c r="P5047" s="33"/>
      <c r="Q5047" s="28"/>
      <c r="R5047" s="28"/>
      <c r="S5047" s="28"/>
      <c r="T5047" s="28"/>
      <c r="U5047" s="28"/>
      <c r="V5047" s="28"/>
      <c r="W5047" s="28"/>
      <c r="Y5047" s="28"/>
    </row>
    <row r="5048" spans="16:25">
      <c r="P5048" s="33"/>
      <c r="Q5048" s="28"/>
      <c r="R5048" s="28"/>
      <c r="S5048" s="28"/>
      <c r="T5048" s="28"/>
      <c r="U5048" s="28"/>
      <c r="V5048" s="28"/>
      <c r="W5048" s="28"/>
      <c r="Y5048" s="28"/>
    </row>
    <row r="5049" spans="16:25">
      <c r="P5049" s="33"/>
      <c r="Q5049" s="28"/>
      <c r="R5049" s="28"/>
      <c r="S5049" s="28"/>
      <c r="T5049" s="28"/>
      <c r="U5049" s="28"/>
      <c r="V5049" s="28"/>
      <c r="W5049" s="28"/>
      <c r="Y5049" s="28"/>
    </row>
    <row r="5050" spans="16:25">
      <c r="P5050" s="33"/>
      <c r="Q5050" s="28"/>
      <c r="R5050" s="28"/>
      <c r="S5050" s="28"/>
      <c r="T5050" s="28"/>
      <c r="U5050" s="28"/>
      <c r="V5050" s="28"/>
      <c r="W5050" s="28"/>
      <c r="Y5050" s="28"/>
    </row>
    <row r="5051" spans="16:25">
      <c r="P5051" s="33"/>
      <c r="Q5051" s="28"/>
      <c r="R5051" s="28"/>
      <c r="S5051" s="28"/>
      <c r="T5051" s="28"/>
      <c r="U5051" s="28"/>
      <c r="V5051" s="28"/>
      <c r="W5051" s="28"/>
      <c r="Y5051" s="28"/>
    </row>
    <row r="5052" spans="16:25">
      <c r="P5052" s="33"/>
      <c r="Q5052" s="28"/>
      <c r="R5052" s="28"/>
      <c r="S5052" s="28"/>
      <c r="T5052" s="28"/>
      <c r="U5052" s="28"/>
      <c r="V5052" s="28"/>
      <c r="W5052" s="28"/>
      <c r="Y5052" s="28"/>
    </row>
    <row r="5053" spans="16:25">
      <c r="P5053" s="33"/>
      <c r="Q5053" s="28"/>
      <c r="R5053" s="28"/>
      <c r="S5053" s="28"/>
      <c r="T5053" s="28"/>
      <c r="U5053" s="28"/>
      <c r="V5053" s="28"/>
      <c r="W5053" s="28"/>
      <c r="Y5053" s="28"/>
    </row>
    <row r="5054" spans="16:25">
      <c r="P5054" s="33"/>
      <c r="Q5054" s="28"/>
      <c r="R5054" s="28"/>
      <c r="S5054" s="28"/>
      <c r="T5054" s="28"/>
      <c r="U5054" s="28"/>
      <c r="V5054" s="28"/>
      <c r="W5054" s="28"/>
      <c r="Y5054" s="28"/>
    </row>
    <row r="5055" spans="16:25">
      <c r="P5055" s="33"/>
      <c r="Q5055" s="28"/>
      <c r="R5055" s="28"/>
      <c r="S5055" s="28"/>
      <c r="T5055" s="28"/>
      <c r="U5055" s="28"/>
      <c r="V5055" s="28"/>
      <c r="W5055" s="28"/>
      <c r="Y5055" s="28"/>
    </row>
    <row r="5056" spans="16:25">
      <c r="P5056" s="33"/>
      <c r="Q5056" s="28"/>
      <c r="R5056" s="28"/>
      <c r="S5056" s="28"/>
      <c r="T5056" s="28"/>
      <c r="U5056" s="28"/>
      <c r="V5056" s="28"/>
      <c r="W5056" s="28"/>
      <c r="Y5056" s="28"/>
    </row>
    <row r="5057" spans="16:25">
      <c r="P5057" s="33"/>
      <c r="Q5057" s="28"/>
      <c r="R5057" s="28"/>
      <c r="S5057" s="28"/>
      <c r="T5057" s="28"/>
      <c r="U5057" s="28"/>
      <c r="V5057" s="28"/>
      <c r="W5057" s="28"/>
      <c r="Y5057" s="28"/>
    </row>
    <row r="5058" spans="16:25">
      <c r="P5058" s="33"/>
      <c r="Q5058" s="28"/>
      <c r="R5058" s="28"/>
      <c r="S5058" s="28"/>
      <c r="T5058" s="28"/>
      <c r="U5058" s="28"/>
      <c r="V5058" s="28"/>
      <c r="W5058" s="28"/>
      <c r="Y5058" s="28"/>
    </row>
    <row r="5059" spans="16:25">
      <c r="P5059" s="33"/>
      <c r="Q5059" s="28"/>
      <c r="R5059" s="28"/>
      <c r="S5059" s="28"/>
      <c r="T5059" s="28"/>
      <c r="U5059" s="28"/>
      <c r="V5059" s="28"/>
      <c r="W5059" s="28"/>
      <c r="Y5059" s="28"/>
    </row>
    <row r="5060" spans="16:25">
      <c r="P5060" s="33"/>
      <c r="Q5060" s="28"/>
      <c r="R5060" s="28"/>
      <c r="S5060" s="28"/>
      <c r="T5060" s="28"/>
      <c r="U5060" s="28"/>
      <c r="V5060" s="28"/>
      <c r="W5060" s="28"/>
      <c r="Y5060" s="28"/>
    </row>
    <row r="5061" spans="16:25">
      <c r="P5061" s="33"/>
      <c r="Q5061" s="28"/>
      <c r="R5061" s="28"/>
      <c r="S5061" s="28"/>
      <c r="T5061" s="28"/>
      <c r="U5061" s="28"/>
      <c r="V5061" s="28"/>
      <c r="W5061" s="28"/>
      <c r="Y5061" s="28"/>
    </row>
    <row r="5062" spans="16:25">
      <c r="P5062" s="33"/>
      <c r="Q5062" s="28"/>
      <c r="R5062" s="28"/>
      <c r="S5062" s="28"/>
      <c r="T5062" s="28"/>
      <c r="U5062" s="28"/>
      <c r="V5062" s="28"/>
      <c r="W5062" s="28"/>
      <c r="Y5062" s="28"/>
    </row>
    <row r="5063" spans="16:25">
      <c r="P5063" s="33"/>
      <c r="Q5063" s="28"/>
      <c r="R5063" s="28"/>
      <c r="S5063" s="28"/>
      <c r="T5063" s="28"/>
      <c r="U5063" s="28"/>
      <c r="V5063" s="28"/>
      <c r="W5063" s="28"/>
      <c r="Y5063" s="28"/>
    </row>
    <row r="5064" spans="16:25">
      <c r="P5064" s="33"/>
      <c r="Q5064" s="28"/>
      <c r="R5064" s="28"/>
      <c r="S5064" s="28"/>
      <c r="T5064" s="28"/>
      <c r="U5064" s="28"/>
      <c r="V5064" s="28"/>
      <c r="W5064" s="28"/>
      <c r="Y5064" s="28"/>
    </row>
    <row r="5065" spans="16:25">
      <c r="P5065" s="33"/>
      <c r="Q5065" s="28"/>
      <c r="R5065" s="28"/>
      <c r="S5065" s="28"/>
      <c r="T5065" s="28"/>
      <c r="U5065" s="28"/>
      <c r="V5065" s="28"/>
      <c r="W5065" s="28"/>
      <c r="Y5065" s="28"/>
    </row>
    <row r="5066" spans="16:25">
      <c r="P5066" s="33"/>
      <c r="Q5066" s="28"/>
      <c r="R5066" s="28"/>
      <c r="S5066" s="28"/>
      <c r="T5066" s="28"/>
      <c r="U5066" s="28"/>
      <c r="V5066" s="28"/>
      <c r="W5066" s="28"/>
      <c r="Y5066" s="28"/>
    </row>
    <row r="5067" spans="16:25">
      <c r="P5067" s="33"/>
      <c r="Q5067" s="28"/>
      <c r="R5067" s="28"/>
      <c r="S5067" s="28"/>
      <c r="T5067" s="28"/>
      <c r="U5067" s="28"/>
      <c r="V5067" s="28"/>
      <c r="W5067" s="28"/>
      <c r="Y5067" s="28"/>
    </row>
    <row r="5068" spans="16:25">
      <c r="P5068" s="33"/>
      <c r="Q5068" s="28"/>
      <c r="R5068" s="28"/>
      <c r="S5068" s="28"/>
      <c r="T5068" s="28"/>
      <c r="U5068" s="28"/>
      <c r="V5068" s="28"/>
      <c r="W5068" s="28"/>
      <c r="Y5068" s="28"/>
    </row>
    <row r="5069" spans="16:25">
      <c r="P5069" s="33"/>
      <c r="Q5069" s="28"/>
      <c r="R5069" s="28"/>
      <c r="S5069" s="28"/>
      <c r="T5069" s="28"/>
      <c r="U5069" s="28"/>
      <c r="V5069" s="28"/>
      <c r="W5069" s="28"/>
      <c r="Y5069" s="28"/>
    </row>
    <row r="5070" spans="16:25">
      <c r="P5070" s="33"/>
      <c r="Q5070" s="28"/>
      <c r="R5070" s="28"/>
      <c r="S5070" s="28"/>
      <c r="T5070" s="28"/>
      <c r="U5070" s="28"/>
      <c r="V5070" s="28"/>
      <c r="W5070" s="28"/>
      <c r="Y5070" s="28"/>
    </row>
    <row r="5071" spans="16:25">
      <c r="P5071" s="33"/>
      <c r="Q5071" s="28"/>
      <c r="R5071" s="28"/>
      <c r="S5071" s="28"/>
      <c r="T5071" s="28"/>
      <c r="U5071" s="28"/>
      <c r="V5071" s="28"/>
      <c r="W5071" s="28"/>
      <c r="Y5071" s="28"/>
    </row>
    <row r="5072" spans="16:25">
      <c r="P5072" s="33"/>
      <c r="Q5072" s="28"/>
      <c r="R5072" s="28"/>
      <c r="S5072" s="28"/>
      <c r="T5072" s="28"/>
      <c r="U5072" s="28"/>
      <c r="V5072" s="28"/>
      <c r="W5072" s="28"/>
      <c r="Y5072" s="28"/>
    </row>
    <row r="5073" spans="16:25">
      <c r="P5073" s="33"/>
      <c r="Q5073" s="28"/>
      <c r="R5073" s="28"/>
      <c r="S5073" s="28"/>
      <c r="T5073" s="28"/>
      <c r="U5073" s="28"/>
      <c r="V5073" s="28"/>
      <c r="W5073" s="28"/>
      <c r="Y5073" s="28"/>
    </row>
    <row r="5074" spans="16:25">
      <c r="P5074" s="33"/>
      <c r="Q5074" s="28"/>
      <c r="R5074" s="28"/>
      <c r="S5074" s="28"/>
      <c r="T5074" s="28"/>
      <c r="U5074" s="28"/>
      <c r="V5074" s="28"/>
      <c r="W5074" s="28"/>
      <c r="Y5074" s="28"/>
    </row>
    <row r="5075" spans="16:25">
      <c r="P5075" s="33"/>
      <c r="Q5075" s="28"/>
      <c r="R5075" s="28"/>
      <c r="S5075" s="28"/>
      <c r="T5075" s="28"/>
      <c r="U5075" s="28"/>
      <c r="V5075" s="28"/>
      <c r="W5075" s="28"/>
      <c r="Y5075" s="28"/>
    </row>
    <row r="5076" spans="16:25">
      <c r="P5076" s="33"/>
      <c r="Q5076" s="28"/>
      <c r="R5076" s="28"/>
      <c r="S5076" s="28"/>
      <c r="T5076" s="28"/>
      <c r="U5076" s="28"/>
      <c r="V5076" s="28"/>
      <c r="W5076" s="28"/>
      <c r="Y5076" s="28"/>
    </row>
    <row r="5077" spans="16:25">
      <c r="P5077" s="33"/>
      <c r="Q5077" s="28"/>
      <c r="R5077" s="28"/>
      <c r="S5077" s="28"/>
      <c r="T5077" s="28"/>
      <c r="U5077" s="28"/>
      <c r="V5077" s="28"/>
      <c r="W5077" s="28"/>
      <c r="Y5077" s="28"/>
    </row>
    <row r="5078" spans="16:25">
      <c r="P5078" s="33"/>
      <c r="Q5078" s="28"/>
      <c r="R5078" s="28"/>
      <c r="S5078" s="28"/>
      <c r="T5078" s="28"/>
      <c r="U5078" s="28"/>
      <c r="V5078" s="28"/>
      <c r="W5078" s="28"/>
      <c r="Y5078" s="28"/>
    </row>
    <row r="5079" spans="16:25">
      <c r="P5079" s="33"/>
      <c r="Q5079" s="28"/>
      <c r="R5079" s="28"/>
      <c r="S5079" s="28"/>
      <c r="T5079" s="28"/>
      <c r="U5079" s="28"/>
      <c r="V5079" s="28"/>
      <c r="W5079" s="28"/>
      <c r="Y5079" s="28"/>
    </row>
    <row r="5080" spans="16:25">
      <c r="P5080" s="33"/>
      <c r="Q5080" s="28"/>
      <c r="R5080" s="28"/>
      <c r="S5080" s="28"/>
      <c r="T5080" s="28"/>
      <c r="U5080" s="28"/>
      <c r="V5080" s="28"/>
      <c r="W5080" s="28"/>
      <c r="Y5080" s="28"/>
    </row>
    <row r="5081" spans="16:25">
      <c r="P5081" s="33"/>
      <c r="Q5081" s="28"/>
      <c r="R5081" s="28"/>
      <c r="S5081" s="28"/>
      <c r="T5081" s="28"/>
      <c r="U5081" s="28"/>
      <c r="V5081" s="28"/>
      <c r="W5081" s="28"/>
      <c r="Y5081" s="28"/>
    </row>
    <row r="5082" spans="16:25">
      <c r="P5082" s="33"/>
      <c r="Q5082" s="28"/>
      <c r="R5082" s="28"/>
      <c r="S5082" s="28"/>
      <c r="T5082" s="28"/>
      <c r="U5082" s="28"/>
      <c r="V5082" s="28"/>
      <c r="W5082" s="28"/>
      <c r="Y5082" s="28"/>
    </row>
    <row r="5083" spans="16:25">
      <c r="P5083" s="33"/>
      <c r="Q5083" s="28"/>
      <c r="R5083" s="28"/>
      <c r="S5083" s="28"/>
      <c r="T5083" s="28"/>
      <c r="U5083" s="28"/>
      <c r="V5083" s="28"/>
      <c r="W5083" s="28"/>
      <c r="Y5083" s="28"/>
    </row>
    <row r="5084" spans="16:25">
      <c r="P5084" s="33"/>
      <c r="Q5084" s="28"/>
      <c r="R5084" s="28"/>
      <c r="S5084" s="28"/>
      <c r="T5084" s="28"/>
      <c r="U5084" s="28"/>
      <c r="V5084" s="28"/>
      <c r="W5084" s="28"/>
      <c r="Y5084" s="28"/>
    </row>
    <row r="5085" spans="16:25">
      <c r="P5085" s="33"/>
      <c r="Q5085" s="28"/>
      <c r="R5085" s="28"/>
      <c r="S5085" s="28"/>
      <c r="T5085" s="28"/>
      <c r="U5085" s="28"/>
      <c r="V5085" s="28"/>
      <c r="W5085" s="28"/>
      <c r="Y5085" s="28"/>
    </row>
    <row r="5086" spans="16:25">
      <c r="P5086" s="33"/>
      <c r="Q5086" s="28"/>
      <c r="R5086" s="28"/>
      <c r="S5086" s="28"/>
      <c r="T5086" s="28"/>
      <c r="U5086" s="28"/>
      <c r="V5086" s="28"/>
      <c r="W5086" s="28"/>
      <c r="Y5086" s="28"/>
    </row>
    <row r="5087" spans="16:25">
      <c r="P5087" s="33"/>
      <c r="Q5087" s="28"/>
      <c r="R5087" s="28"/>
      <c r="S5087" s="28"/>
      <c r="T5087" s="28"/>
      <c r="U5087" s="28"/>
      <c r="V5087" s="28"/>
      <c r="W5087" s="28"/>
      <c r="Y5087" s="28"/>
    </row>
    <row r="5088" spans="16:25">
      <c r="P5088" s="33"/>
      <c r="Q5088" s="28"/>
      <c r="R5088" s="28"/>
      <c r="S5088" s="28"/>
      <c r="T5088" s="28"/>
      <c r="U5088" s="28"/>
      <c r="V5088" s="28"/>
      <c r="W5088" s="28"/>
      <c r="Y5088" s="28"/>
    </row>
    <row r="5089" spans="16:25">
      <c r="P5089" s="33"/>
      <c r="Q5089" s="28"/>
      <c r="R5089" s="28"/>
      <c r="S5089" s="28"/>
      <c r="T5089" s="28"/>
      <c r="U5089" s="28"/>
      <c r="V5089" s="28"/>
      <c r="W5089" s="28"/>
      <c r="Y5089" s="28"/>
    </row>
    <row r="5090" spans="16:25">
      <c r="P5090" s="33"/>
      <c r="Q5090" s="28"/>
      <c r="R5090" s="28"/>
      <c r="S5090" s="28"/>
      <c r="T5090" s="28"/>
      <c r="U5090" s="28"/>
      <c r="V5090" s="28"/>
      <c r="W5090" s="28"/>
      <c r="Y5090" s="28"/>
    </row>
    <row r="5091" spans="16:25">
      <c r="P5091" s="33"/>
      <c r="Q5091" s="28"/>
      <c r="R5091" s="28"/>
      <c r="S5091" s="28"/>
      <c r="T5091" s="28"/>
      <c r="U5091" s="28"/>
      <c r="V5091" s="28"/>
      <c r="W5091" s="28"/>
      <c r="Y5091" s="28"/>
    </row>
    <row r="5092" spans="16:25">
      <c r="P5092" s="33"/>
      <c r="Q5092" s="28"/>
      <c r="R5092" s="28"/>
      <c r="S5092" s="28"/>
      <c r="T5092" s="28"/>
      <c r="U5092" s="28"/>
      <c r="V5092" s="28"/>
      <c r="W5092" s="28"/>
      <c r="Y5092" s="28"/>
    </row>
    <row r="5093" spans="16:25">
      <c r="P5093" s="33"/>
      <c r="Q5093" s="28"/>
      <c r="R5093" s="28"/>
      <c r="S5093" s="28"/>
      <c r="T5093" s="28"/>
      <c r="U5093" s="28"/>
      <c r="V5093" s="28"/>
      <c r="W5093" s="28"/>
      <c r="Y5093" s="28"/>
    </row>
    <row r="5094" spans="16:25">
      <c r="P5094" s="33"/>
      <c r="Q5094" s="28"/>
      <c r="R5094" s="28"/>
      <c r="S5094" s="28"/>
      <c r="T5094" s="28"/>
      <c r="U5094" s="28"/>
      <c r="V5094" s="28"/>
      <c r="W5094" s="28"/>
      <c r="Y5094" s="28"/>
    </row>
    <row r="5095" spans="16:25">
      <c r="P5095" s="33"/>
      <c r="Q5095" s="28"/>
      <c r="R5095" s="28"/>
      <c r="S5095" s="28"/>
      <c r="T5095" s="28"/>
      <c r="U5095" s="28"/>
      <c r="V5095" s="28"/>
      <c r="W5095" s="28"/>
      <c r="Y5095" s="28"/>
    </row>
    <row r="5096" spans="16:25">
      <c r="P5096" s="33"/>
      <c r="Q5096" s="28"/>
      <c r="R5096" s="28"/>
      <c r="S5096" s="28"/>
      <c r="T5096" s="28"/>
      <c r="U5096" s="28"/>
      <c r="V5096" s="28"/>
      <c r="W5096" s="28"/>
      <c r="Y5096" s="28"/>
    </row>
    <row r="5097" spans="16:25">
      <c r="P5097" s="33"/>
      <c r="Q5097" s="28"/>
      <c r="R5097" s="28"/>
      <c r="S5097" s="28"/>
      <c r="T5097" s="28"/>
      <c r="U5097" s="28"/>
      <c r="V5097" s="28"/>
      <c r="W5097" s="28"/>
      <c r="Y5097" s="28"/>
    </row>
    <row r="5098" spans="16:25">
      <c r="P5098" s="33"/>
      <c r="Q5098" s="28"/>
      <c r="R5098" s="28"/>
      <c r="S5098" s="28"/>
      <c r="T5098" s="28"/>
      <c r="U5098" s="28"/>
      <c r="V5098" s="28"/>
      <c r="W5098" s="28"/>
      <c r="Y5098" s="28"/>
    </row>
    <row r="5099" spans="16:25">
      <c r="P5099" s="33"/>
      <c r="Q5099" s="28"/>
      <c r="R5099" s="28"/>
      <c r="S5099" s="28"/>
      <c r="T5099" s="28"/>
      <c r="U5099" s="28"/>
      <c r="V5099" s="28"/>
      <c r="W5099" s="28"/>
      <c r="Y5099" s="28"/>
    </row>
    <row r="5100" spans="16:25">
      <c r="P5100" s="33"/>
      <c r="Q5100" s="28"/>
      <c r="R5100" s="28"/>
      <c r="S5100" s="28"/>
      <c r="T5100" s="28"/>
      <c r="U5100" s="28"/>
      <c r="V5100" s="28"/>
      <c r="W5100" s="28"/>
      <c r="Y5100" s="28"/>
    </row>
    <row r="5101" spans="16:25">
      <c r="P5101" s="33"/>
      <c r="Q5101" s="28"/>
      <c r="R5101" s="28"/>
      <c r="S5101" s="28"/>
      <c r="T5101" s="28"/>
      <c r="U5101" s="28"/>
      <c r="V5101" s="28"/>
      <c r="W5101" s="28"/>
      <c r="Y5101" s="28"/>
    </row>
    <row r="5102" spans="16:25">
      <c r="P5102" s="33"/>
      <c r="Q5102" s="28"/>
      <c r="R5102" s="28"/>
      <c r="S5102" s="28"/>
      <c r="T5102" s="28"/>
      <c r="U5102" s="28"/>
      <c r="V5102" s="28"/>
      <c r="W5102" s="28"/>
      <c r="Y5102" s="28"/>
    </row>
    <row r="5103" spans="16:25">
      <c r="P5103" s="33"/>
      <c r="Q5103" s="28"/>
      <c r="R5103" s="28"/>
      <c r="S5103" s="28"/>
      <c r="T5103" s="28"/>
      <c r="U5103" s="28"/>
      <c r="V5103" s="28"/>
      <c r="W5103" s="28"/>
      <c r="Y5103" s="28"/>
    </row>
    <row r="5104" spans="16:25">
      <c r="P5104" s="33"/>
      <c r="Q5104" s="28"/>
      <c r="R5104" s="28"/>
      <c r="S5104" s="28"/>
      <c r="T5104" s="28"/>
      <c r="U5104" s="28"/>
      <c r="V5104" s="28"/>
      <c r="W5104" s="28"/>
      <c r="Y5104" s="28"/>
    </row>
    <row r="5105" spans="16:25">
      <c r="P5105" s="33"/>
      <c r="Q5105" s="28"/>
      <c r="R5105" s="28"/>
      <c r="S5105" s="28"/>
      <c r="T5105" s="28"/>
      <c r="U5105" s="28"/>
      <c r="V5105" s="28"/>
      <c r="W5105" s="28"/>
      <c r="Y5105" s="28"/>
    </row>
    <row r="5106" spans="16:25">
      <c r="P5106" s="33"/>
      <c r="Q5106" s="28"/>
      <c r="R5106" s="28"/>
      <c r="S5106" s="28"/>
      <c r="T5106" s="28"/>
      <c r="U5106" s="28"/>
      <c r="V5106" s="28"/>
      <c r="W5106" s="28"/>
      <c r="Y5106" s="28"/>
    </row>
    <row r="5107" spans="16:25">
      <c r="P5107" s="33"/>
      <c r="Q5107" s="28"/>
      <c r="R5107" s="28"/>
      <c r="S5107" s="28"/>
      <c r="T5107" s="28"/>
      <c r="U5107" s="28"/>
      <c r="V5107" s="28"/>
      <c r="W5107" s="28"/>
      <c r="Y5107" s="28"/>
    </row>
    <row r="5108" spans="16:25">
      <c r="P5108" s="33"/>
      <c r="Q5108" s="28"/>
      <c r="R5108" s="28"/>
      <c r="S5108" s="28"/>
      <c r="T5108" s="28"/>
      <c r="U5108" s="28"/>
      <c r="V5108" s="28"/>
      <c r="W5108" s="28"/>
      <c r="Y5108" s="28"/>
    </row>
    <row r="5109" spans="16:25">
      <c r="P5109" s="33"/>
      <c r="Q5109" s="28"/>
      <c r="R5109" s="28"/>
      <c r="S5109" s="28"/>
      <c r="T5109" s="28"/>
      <c r="U5109" s="28"/>
      <c r="V5109" s="28"/>
      <c r="W5109" s="28"/>
      <c r="Y5109" s="28"/>
    </row>
    <row r="5110" spans="16:25">
      <c r="P5110" s="33"/>
      <c r="Q5110" s="28"/>
      <c r="R5110" s="28"/>
      <c r="S5110" s="28"/>
      <c r="T5110" s="28"/>
      <c r="U5110" s="28"/>
      <c r="V5110" s="28"/>
      <c r="W5110" s="28"/>
      <c r="Y5110" s="28"/>
    </row>
    <row r="5111" spans="16:25">
      <c r="P5111" s="33"/>
      <c r="Q5111" s="28"/>
      <c r="R5111" s="28"/>
      <c r="S5111" s="28"/>
      <c r="T5111" s="28"/>
      <c r="U5111" s="28"/>
      <c r="V5111" s="28"/>
      <c r="W5111" s="28"/>
      <c r="Y5111" s="28"/>
    </row>
    <row r="5112" spans="16:25">
      <c r="P5112" s="33"/>
      <c r="Q5112" s="28"/>
      <c r="R5112" s="28"/>
      <c r="S5112" s="28"/>
      <c r="T5112" s="28"/>
      <c r="U5112" s="28"/>
      <c r="V5112" s="28"/>
      <c r="W5112" s="28"/>
      <c r="Y5112" s="28"/>
    </row>
    <row r="5113" spans="16:25">
      <c r="P5113" s="33"/>
      <c r="Q5113" s="28"/>
      <c r="R5113" s="28"/>
      <c r="S5113" s="28"/>
      <c r="T5113" s="28"/>
      <c r="U5113" s="28"/>
      <c r="V5113" s="28"/>
      <c r="W5113" s="28"/>
      <c r="Y5113" s="28"/>
    </row>
    <row r="5114" spans="16:25">
      <c r="P5114" s="33"/>
      <c r="Q5114" s="28"/>
      <c r="R5114" s="28"/>
      <c r="S5114" s="28"/>
      <c r="T5114" s="28"/>
      <c r="U5114" s="28"/>
      <c r="V5114" s="28"/>
      <c r="W5114" s="28"/>
      <c r="Y5114" s="28"/>
    </row>
    <row r="5115" spans="16:25">
      <c r="P5115" s="33"/>
      <c r="Q5115" s="28"/>
      <c r="R5115" s="28"/>
      <c r="S5115" s="28"/>
      <c r="T5115" s="28"/>
      <c r="U5115" s="28"/>
      <c r="V5115" s="28"/>
      <c r="W5115" s="28"/>
      <c r="Y5115" s="28"/>
    </row>
    <row r="5116" spans="16:25">
      <c r="P5116" s="33"/>
      <c r="Q5116" s="28"/>
      <c r="R5116" s="28"/>
      <c r="S5116" s="28"/>
      <c r="T5116" s="28"/>
      <c r="U5116" s="28"/>
      <c r="V5116" s="28"/>
      <c r="W5116" s="28"/>
      <c r="Y5116" s="28"/>
    </row>
    <row r="5117" spans="16:25">
      <c r="P5117" s="33"/>
      <c r="Q5117" s="28"/>
      <c r="R5117" s="28"/>
      <c r="S5117" s="28"/>
      <c r="T5117" s="28"/>
      <c r="U5117" s="28"/>
      <c r="V5117" s="28"/>
      <c r="W5117" s="28"/>
      <c r="Y5117" s="28"/>
    </row>
    <row r="5118" spans="16:25">
      <c r="P5118" s="33"/>
      <c r="Q5118" s="28"/>
      <c r="R5118" s="28"/>
      <c r="S5118" s="28"/>
      <c r="T5118" s="28"/>
      <c r="U5118" s="28"/>
      <c r="V5118" s="28"/>
      <c r="W5118" s="28"/>
      <c r="Y5118" s="28"/>
    </row>
    <row r="5119" spans="16:25">
      <c r="P5119" s="33"/>
      <c r="Q5119" s="28"/>
      <c r="R5119" s="28"/>
      <c r="S5119" s="28"/>
      <c r="T5119" s="28"/>
      <c r="U5119" s="28"/>
      <c r="V5119" s="28"/>
      <c r="W5119" s="28"/>
      <c r="Y5119" s="28"/>
    </row>
    <row r="5120" spans="16:25">
      <c r="P5120" s="33"/>
      <c r="Q5120" s="28"/>
      <c r="R5120" s="28"/>
      <c r="S5120" s="28"/>
      <c r="T5120" s="28"/>
      <c r="U5120" s="28"/>
      <c r="V5120" s="28"/>
      <c r="W5120" s="28"/>
      <c r="Y5120" s="28"/>
    </row>
    <row r="5121" spans="16:25">
      <c r="P5121" s="33"/>
      <c r="Q5121" s="28"/>
      <c r="R5121" s="28"/>
      <c r="S5121" s="28"/>
      <c r="T5121" s="28"/>
      <c r="U5121" s="28"/>
      <c r="V5121" s="28"/>
      <c r="W5121" s="28"/>
      <c r="Y5121" s="28"/>
    </row>
    <row r="5122" spans="16:25">
      <c r="P5122" s="33"/>
      <c r="Q5122" s="28"/>
      <c r="R5122" s="28"/>
      <c r="S5122" s="28"/>
      <c r="T5122" s="28"/>
      <c r="U5122" s="28"/>
      <c r="V5122" s="28"/>
      <c r="W5122" s="28"/>
      <c r="Y5122" s="28"/>
    </row>
    <row r="5123" spans="16:25">
      <c r="P5123" s="33"/>
      <c r="Q5123" s="28"/>
      <c r="R5123" s="28"/>
      <c r="S5123" s="28"/>
      <c r="T5123" s="28"/>
      <c r="U5123" s="28"/>
      <c r="V5123" s="28"/>
      <c r="W5123" s="28"/>
      <c r="Y5123" s="28"/>
    </row>
    <row r="5124" spans="16:25">
      <c r="P5124" s="33"/>
      <c r="Q5124" s="28"/>
      <c r="R5124" s="28"/>
      <c r="S5124" s="28"/>
      <c r="T5124" s="28"/>
      <c r="U5124" s="28"/>
      <c r="V5124" s="28"/>
      <c r="W5124" s="28"/>
      <c r="Y5124" s="28"/>
    </row>
    <row r="5125" spans="16:25">
      <c r="P5125" s="33"/>
      <c r="Q5125" s="28"/>
      <c r="R5125" s="28"/>
      <c r="S5125" s="28"/>
      <c r="T5125" s="28"/>
      <c r="U5125" s="28"/>
      <c r="V5125" s="28"/>
      <c r="W5125" s="28"/>
      <c r="Y5125" s="28"/>
    </row>
    <row r="5126" spans="16:25">
      <c r="P5126" s="33"/>
      <c r="Q5126" s="28"/>
      <c r="R5126" s="28"/>
      <c r="S5126" s="28"/>
      <c r="T5126" s="28"/>
      <c r="U5126" s="28"/>
      <c r="V5126" s="28"/>
      <c r="W5126" s="28"/>
      <c r="Y5126" s="28"/>
    </row>
    <row r="5127" spans="16:25">
      <c r="P5127" s="33"/>
      <c r="Q5127" s="28"/>
      <c r="R5127" s="28"/>
      <c r="S5127" s="28"/>
      <c r="T5127" s="28"/>
      <c r="U5127" s="28"/>
      <c r="V5127" s="28"/>
      <c r="W5127" s="28"/>
      <c r="Y5127" s="28"/>
    </row>
    <row r="5128" spans="16:25">
      <c r="P5128" s="33"/>
      <c r="Q5128" s="28"/>
      <c r="R5128" s="28"/>
      <c r="S5128" s="28"/>
      <c r="T5128" s="28"/>
      <c r="U5128" s="28"/>
      <c r="V5128" s="28"/>
      <c r="W5128" s="28"/>
      <c r="Y5128" s="28"/>
    </row>
    <row r="5129" spans="16:25">
      <c r="P5129" s="33"/>
      <c r="Q5129" s="28"/>
      <c r="R5129" s="28"/>
      <c r="S5129" s="28"/>
      <c r="T5129" s="28"/>
      <c r="U5129" s="28"/>
      <c r="V5129" s="28"/>
      <c r="W5129" s="28"/>
      <c r="Y5129" s="28"/>
    </row>
    <row r="5130" spans="16:25">
      <c r="P5130" s="33"/>
      <c r="Q5130" s="28"/>
      <c r="R5130" s="28"/>
      <c r="S5130" s="28"/>
      <c r="T5130" s="28"/>
      <c r="U5130" s="28"/>
      <c r="V5130" s="28"/>
      <c r="W5130" s="28"/>
      <c r="Y5130" s="28"/>
    </row>
    <row r="5131" spans="16:25">
      <c r="P5131" s="33"/>
      <c r="Q5131" s="28"/>
      <c r="R5131" s="28"/>
      <c r="S5131" s="28"/>
      <c r="T5131" s="28"/>
      <c r="U5131" s="28"/>
      <c r="V5131" s="28"/>
      <c r="W5131" s="28"/>
      <c r="Y5131" s="28"/>
    </row>
    <row r="5132" spans="16:25">
      <c r="P5132" s="33"/>
      <c r="Q5132" s="28"/>
      <c r="R5132" s="28"/>
      <c r="S5132" s="28"/>
      <c r="T5132" s="28"/>
      <c r="U5132" s="28"/>
      <c r="V5132" s="28"/>
      <c r="W5132" s="28"/>
      <c r="Y5132" s="28"/>
    </row>
    <row r="5133" spans="16:25">
      <c r="P5133" s="33"/>
      <c r="Q5133" s="28"/>
      <c r="R5133" s="28"/>
      <c r="S5133" s="28"/>
      <c r="T5133" s="28"/>
      <c r="U5133" s="28"/>
      <c r="V5133" s="28"/>
      <c r="W5133" s="28"/>
      <c r="Y5133" s="28"/>
    </row>
    <row r="5134" spans="16:25">
      <c r="P5134" s="33"/>
      <c r="Q5134" s="28"/>
      <c r="R5134" s="28"/>
      <c r="S5134" s="28"/>
      <c r="T5134" s="28"/>
      <c r="U5134" s="28"/>
      <c r="V5134" s="28"/>
      <c r="W5134" s="28"/>
      <c r="Y5134" s="28"/>
    </row>
    <row r="5135" spans="16:25">
      <c r="P5135" s="33"/>
      <c r="Q5135" s="28"/>
      <c r="R5135" s="28"/>
      <c r="S5135" s="28"/>
      <c r="T5135" s="28"/>
      <c r="U5135" s="28"/>
      <c r="V5135" s="28"/>
      <c r="W5135" s="28"/>
      <c r="Y5135" s="28"/>
    </row>
    <row r="5136" spans="16:25">
      <c r="P5136" s="33"/>
      <c r="Q5136" s="28"/>
      <c r="R5136" s="28"/>
      <c r="S5136" s="28"/>
      <c r="T5136" s="28"/>
      <c r="U5136" s="28"/>
      <c r="V5136" s="28"/>
      <c r="W5136" s="28"/>
      <c r="Y5136" s="28"/>
    </row>
    <row r="5137" spans="16:25">
      <c r="P5137" s="33"/>
      <c r="Q5137" s="28"/>
      <c r="R5137" s="28"/>
      <c r="S5137" s="28"/>
      <c r="T5137" s="28"/>
      <c r="U5137" s="28"/>
      <c r="V5137" s="28"/>
      <c r="W5137" s="28"/>
      <c r="Y5137" s="28"/>
    </row>
    <row r="5138" spans="16:25">
      <c r="P5138" s="33"/>
      <c r="Q5138" s="28"/>
      <c r="R5138" s="28"/>
      <c r="S5138" s="28"/>
      <c r="T5138" s="28"/>
      <c r="U5138" s="28"/>
      <c r="V5138" s="28"/>
      <c r="W5138" s="28"/>
      <c r="Y5138" s="28"/>
    </row>
    <row r="5139" spans="16:25">
      <c r="P5139" s="33"/>
      <c r="Q5139" s="28"/>
      <c r="R5139" s="28"/>
      <c r="S5139" s="28"/>
      <c r="T5139" s="28"/>
      <c r="U5139" s="28"/>
      <c r="V5139" s="28"/>
      <c r="W5139" s="28"/>
      <c r="Y5139" s="28"/>
    </row>
    <row r="5140" spans="16:25">
      <c r="P5140" s="33"/>
      <c r="Q5140" s="28"/>
      <c r="R5140" s="28"/>
      <c r="S5140" s="28"/>
      <c r="T5140" s="28"/>
      <c r="U5140" s="28"/>
      <c r="V5140" s="28"/>
      <c r="W5140" s="28"/>
      <c r="Y5140" s="28"/>
    </row>
    <row r="5141" spans="16:25">
      <c r="P5141" s="33"/>
      <c r="Q5141" s="28"/>
      <c r="R5141" s="28"/>
      <c r="S5141" s="28"/>
      <c r="T5141" s="28"/>
      <c r="U5141" s="28"/>
      <c r="V5141" s="28"/>
      <c r="W5141" s="28"/>
      <c r="Y5141" s="28"/>
    </row>
    <row r="5142" spans="16:25">
      <c r="P5142" s="33"/>
      <c r="Q5142" s="28"/>
      <c r="R5142" s="28"/>
      <c r="S5142" s="28"/>
      <c r="T5142" s="28"/>
      <c r="U5142" s="28"/>
      <c r="V5142" s="28"/>
      <c r="W5142" s="28"/>
      <c r="Y5142" s="28"/>
    </row>
    <row r="5143" spans="16:25">
      <c r="P5143" s="33"/>
      <c r="Q5143" s="28"/>
      <c r="R5143" s="28"/>
      <c r="S5143" s="28"/>
      <c r="T5143" s="28"/>
      <c r="U5143" s="28"/>
      <c r="V5143" s="28"/>
      <c r="W5143" s="28"/>
      <c r="Y5143" s="28"/>
    </row>
    <row r="5144" spans="16:25">
      <c r="P5144" s="33"/>
      <c r="Q5144" s="28"/>
      <c r="R5144" s="28"/>
      <c r="S5144" s="28"/>
      <c r="T5144" s="28"/>
      <c r="U5144" s="28"/>
      <c r="V5144" s="28"/>
      <c r="W5144" s="28"/>
      <c r="Y5144" s="28"/>
    </row>
    <row r="5145" spans="16:25">
      <c r="P5145" s="33"/>
      <c r="Q5145" s="28"/>
      <c r="R5145" s="28"/>
      <c r="S5145" s="28"/>
      <c r="T5145" s="28"/>
      <c r="U5145" s="28"/>
      <c r="V5145" s="28"/>
      <c r="W5145" s="28"/>
      <c r="Y5145" s="28"/>
    </row>
    <row r="5146" spans="16:25">
      <c r="P5146" s="33"/>
      <c r="Q5146" s="28"/>
      <c r="R5146" s="28"/>
      <c r="S5146" s="28"/>
      <c r="T5146" s="28"/>
      <c r="U5146" s="28"/>
      <c r="V5146" s="28"/>
      <c r="W5146" s="28"/>
      <c r="Y5146" s="28"/>
    </row>
    <row r="5147" spans="16:25">
      <c r="P5147" s="33"/>
      <c r="Q5147" s="28"/>
      <c r="R5147" s="28"/>
      <c r="S5147" s="28"/>
      <c r="T5147" s="28"/>
      <c r="U5147" s="28"/>
      <c r="V5147" s="28"/>
      <c r="W5147" s="28"/>
      <c r="Y5147" s="28"/>
    </row>
    <row r="5148" spans="16:25">
      <c r="P5148" s="33"/>
      <c r="Q5148" s="28"/>
      <c r="R5148" s="28"/>
      <c r="S5148" s="28"/>
      <c r="T5148" s="28"/>
      <c r="U5148" s="28"/>
      <c r="V5148" s="28"/>
      <c r="W5148" s="28"/>
      <c r="Y5148" s="28"/>
    </row>
    <row r="5149" spans="16:25">
      <c r="P5149" s="33"/>
      <c r="Q5149" s="28"/>
      <c r="R5149" s="28"/>
      <c r="S5149" s="28"/>
      <c r="T5149" s="28"/>
      <c r="U5149" s="28"/>
      <c r="V5149" s="28"/>
      <c r="W5149" s="28"/>
      <c r="Y5149" s="28"/>
    </row>
    <row r="5150" spans="16:25">
      <c r="P5150" s="33"/>
      <c r="Q5150" s="28"/>
      <c r="R5150" s="28"/>
      <c r="S5150" s="28"/>
      <c r="T5150" s="28"/>
      <c r="U5150" s="28"/>
      <c r="V5150" s="28"/>
      <c r="W5150" s="28"/>
      <c r="Y5150" s="28"/>
    </row>
    <row r="5151" spans="16:25">
      <c r="P5151" s="33"/>
      <c r="Q5151" s="28"/>
      <c r="R5151" s="28"/>
      <c r="S5151" s="28"/>
      <c r="T5151" s="28"/>
      <c r="U5151" s="28"/>
      <c r="V5151" s="28"/>
      <c r="W5151" s="28"/>
      <c r="Y5151" s="28"/>
    </row>
    <row r="5152" spans="16:25">
      <c r="P5152" s="33"/>
      <c r="Q5152" s="28"/>
      <c r="R5152" s="28"/>
      <c r="S5152" s="28"/>
      <c r="T5152" s="28"/>
      <c r="U5152" s="28"/>
      <c r="V5152" s="28"/>
      <c r="W5152" s="28"/>
      <c r="Y5152" s="28"/>
    </row>
    <row r="5153" spans="16:25">
      <c r="P5153" s="33"/>
      <c r="Q5153" s="28"/>
      <c r="R5153" s="28"/>
      <c r="S5153" s="28"/>
      <c r="T5153" s="28"/>
      <c r="U5153" s="28"/>
      <c r="V5153" s="28"/>
      <c r="W5153" s="28"/>
      <c r="Y5153" s="28"/>
    </row>
    <row r="5154" spans="16:25">
      <c r="P5154" s="33"/>
      <c r="Q5154" s="28"/>
      <c r="R5154" s="28"/>
      <c r="S5154" s="28"/>
      <c r="T5154" s="28"/>
      <c r="U5154" s="28"/>
      <c r="V5154" s="28"/>
      <c r="W5154" s="28"/>
      <c r="Y5154" s="28"/>
    </row>
    <row r="5155" spans="16:25">
      <c r="P5155" s="33"/>
      <c r="Q5155" s="28"/>
      <c r="R5155" s="28"/>
      <c r="S5155" s="28"/>
      <c r="T5155" s="28"/>
      <c r="U5155" s="28"/>
      <c r="V5155" s="28"/>
      <c r="W5155" s="28"/>
      <c r="Y5155" s="28"/>
    </row>
    <row r="5156" spans="16:25">
      <c r="P5156" s="33"/>
      <c r="Q5156" s="28"/>
      <c r="R5156" s="28"/>
      <c r="S5156" s="28"/>
      <c r="T5156" s="28"/>
      <c r="U5156" s="28"/>
      <c r="V5156" s="28"/>
      <c r="W5156" s="28"/>
      <c r="Y5156" s="28"/>
    </row>
    <row r="5157" spans="16:25">
      <c r="P5157" s="33"/>
      <c r="Q5157" s="28"/>
      <c r="R5157" s="28"/>
      <c r="S5157" s="28"/>
      <c r="T5157" s="28"/>
      <c r="U5157" s="28"/>
      <c r="V5157" s="28"/>
      <c r="W5157" s="28"/>
      <c r="Y5157" s="28"/>
    </row>
    <row r="5158" spans="16:25">
      <c r="P5158" s="33"/>
      <c r="Q5158" s="28"/>
      <c r="R5158" s="28"/>
      <c r="S5158" s="28"/>
      <c r="T5158" s="28"/>
      <c r="U5158" s="28"/>
      <c r="V5158" s="28"/>
      <c r="W5158" s="28"/>
      <c r="Y5158" s="28"/>
    </row>
    <row r="5159" spans="16:25">
      <c r="P5159" s="33"/>
      <c r="Q5159" s="28"/>
      <c r="R5159" s="28"/>
      <c r="S5159" s="28"/>
      <c r="T5159" s="28"/>
      <c r="U5159" s="28"/>
      <c r="V5159" s="28"/>
      <c r="W5159" s="28"/>
      <c r="Y5159" s="28"/>
    </row>
    <row r="5160" spans="16:25">
      <c r="P5160" s="33"/>
      <c r="Q5160" s="28"/>
      <c r="R5160" s="28"/>
      <c r="S5160" s="28"/>
      <c r="T5160" s="28"/>
      <c r="U5160" s="28"/>
      <c r="V5160" s="28"/>
      <c r="W5160" s="28"/>
      <c r="Y5160" s="28"/>
    </row>
    <row r="5161" spans="16:25">
      <c r="P5161" s="33"/>
      <c r="Q5161" s="28"/>
      <c r="R5161" s="28"/>
      <c r="S5161" s="28"/>
      <c r="T5161" s="28"/>
      <c r="U5161" s="28"/>
      <c r="V5161" s="28"/>
      <c r="W5161" s="28"/>
      <c r="Y5161" s="28"/>
    </row>
    <row r="5162" spans="16:25">
      <c r="P5162" s="33"/>
      <c r="Q5162" s="28"/>
      <c r="R5162" s="28"/>
      <c r="S5162" s="28"/>
      <c r="T5162" s="28"/>
      <c r="U5162" s="28"/>
      <c r="V5162" s="28"/>
      <c r="W5162" s="28"/>
      <c r="Y5162" s="28"/>
    </row>
    <row r="5163" spans="16:25">
      <c r="P5163" s="33"/>
      <c r="Q5163" s="28"/>
      <c r="R5163" s="28"/>
      <c r="S5163" s="28"/>
      <c r="T5163" s="28"/>
      <c r="U5163" s="28"/>
      <c r="V5163" s="28"/>
      <c r="W5163" s="28"/>
      <c r="Y5163" s="28"/>
    </row>
    <row r="5164" spans="16:25">
      <c r="P5164" s="33"/>
      <c r="Q5164" s="28"/>
      <c r="R5164" s="28"/>
      <c r="S5164" s="28"/>
      <c r="T5164" s="28"/>
      <c r="U5164" s="28"/>
      <c r="V5164" s="28"/>
      <c r="W5164" s="28"/>
      <c r="Y5164" s="28"/>
    </row>
    <row r="5165" spans="16:25">
      <c r="P5165" s="33"/>
      <c r="Q5165" s="28"/>
      <c r="R5165" s="28"/>
      <c r="S5165" s="28"/>
      <c r="T5165" s="28"/>
      <c r="U5165" s="28"/>
      <c r="V5165" s="28"/>
      <c r="W5165" s="28"/>
      <c r="Y5165" s="28"/>
    </row>
    <row r="5166" spans="16:25">
      <c r="P5166" s="33"/>
      <c r="Q5166" s="28"/>
      <c r="R5166" s="28"/>
      <c r="S5166" s="28"/>
      <c r="T5166" s="28"/>
      <c r="U5166" s="28"/>
      <c r="V5166" s="28"/>
      <c r="W5166" s="28"/>
      <c r="Y5166" s="28"/>
    </row>
    <row r="5167" spans="16:25">
      <c r="P5167" s="33"/>
      <c r="Q5167" s="28"/>
      <c r="R5167" s="28"/>
      <c r="S5167" s="28"/>
      <c r="T5167" s="28"/>
      <c r="U5167" s="28"/>
      <c r="V5167" s="28"/>
      <c r="W5167" s="28"/>
      <c r="Y5167" s="28"/>
    </row>
    <row r="5168" spans="16:25">
      <c r="P5168" s="33"/>
      <c r="Q5168" s="28"/>
      <c r="R5168" s="28"/>
      <c r="S5168" s="28"/>
      <c r="T5168" s="28"/>
      <c r="U5168" s="28"/>
      <c r="V5168" s="28"/>
      <c r="W5168" s="28"/>
      <c r="Y5168" s="28"/>
    </row>
    <row r="5169" spans="16:25">
      <c r="P5169" s="33"/>
      <c r="Q5169" s="28"/>
      <c r="R5169" s="28"/>
      <c r="S5169" s="28"/>
      <c r="T5169" s="28"/>
      <c r="U5169" s="28"/>
      <c r="V5169" s="28"/>
      <c r="W5169" s="28"/>
      <c r="Y5169" s="28"/>
    </row>
    <row r="5170" spans="16:25">
      <c r="P5170" s="33"/>
      <c r="Q5170" s="28"/>
      <c r="R5170" s="28"/>
      <c r="S5170" s="28"/>
      <c r="T5170" s="28"/>
      <c r="U5170" s="28"/>
      <c r="V5170" s="28"/>
      <c r="W5170" s="28"/>
      <c r="Y5170" s="28"/>
    </row>
    <row r="5171" spans="16:25">
      <c r="P5171" s="33"/>
      <c r="Q5171" s="28"/>
      <c r="R5171" s="28"/>
      <c r="S5171" s="28"/>
      <c r="T5171" s="28"/>
      <c r="U5171" s="28"/>
      <c r="V5171" s="28"/>
      <c r="W5171" s="28"/>
      <c r="Y5171" s="28"/>
    </row>
    <row r="5172" spans="16:25">
      <c r="P5172" s="33"/>
      <c r="Q5172" s="28"/>
      <c r="R5172" s="28"/>
      <c r="S5172" s="28"/>
      <c r="T5172" s="28"/>
      <c r="U5172" s="28"/>
      <c r="V5172" s="28"/>
      <c r="W5172" s="28"/>
      <c r="Y5172" s="28"/>
    </row>
    <row r="5173" spans="16:25">
      <c r="P5173" s="33"/>
      <c r="Q5173" s="28"/>
      <c r="R5173" s="28"/>
      <c r="S5173" s="28"/>
      <c r="T5173" s="28"/>
      <c r="U5173" s="28"/>
      <c r="V5173" s="28"/>
      <c r="W5173" s="28"/>
      <c r="Y5173" s="28"/>
    </row>
    <row r="5174" spans="16:25">
      <c r="P5174" s="33"/>
      <c r="Q5174" s="28"/>
      <c r="R5174" s="28"/>
      <c r="S5174" s="28"/>
      <c r="T5174" s="28"/>
      <c r="U5174" s="28"/>
      <c r="V5174" s="28"/>
      <c r="W5174" s="28"/>
      <c r="Y5174" s="28"/>
    </row>
    <row r="5175" spans="16:25">
      <c r="P5175" s="33"/>
      <c r="Q5175" s="28"/>
      <c r="R5175" s="28"/>
      <c r="S5175" s="28"/>
      <c r="T5175" s="28"/>
      <c r="U5175" s="28"/>
      <c r="V5175" s="28"/>
      <c r="W5175" s="28"/>
      <c r="Y5175" s="28"/>
    </row>
    <row r="5176" spans="16:25">
      <c r="P5176" s="33"/>
      <c r="Q5176" s="28"/>
      <c r="R5176" s="28"/>
      <c r="S5176" s="28"/>
      <c r="T5176" s="28"/>
      <c r="U5176" s="28"/>
      <c r="V5176" s="28"/>
      <c r="W5176" s="28"/>
      <c r="Y5176" s="28"/>
    </row>
    <row r="5177" spans="16:25">
      <c r="P5177" s="33"/>
      <c r="Q5177" s="28"/>
      <c r="R5177" s="28"/>
      <c r="S5177" s="28"/>
      <c r="T5177" s="28"/>
      <c r="U5177" s="28"/>
      <c r="V5177" s="28"/>
      <c r="W5177" s="28"/>
      <c r="Y5177" s="28"/>
    </row>
    <row r="5178" spans="16:25">
      <c r="P5178" s="33"/>
      <c r="Q5178" s="28"/>
      <c r="R5178" s="28"/>
      <c r="S5178" s="28"/>
      <c r="T5178" s="28"/>
      <c r="U5178" s="28"/>
      <c r="V5178" s="28"/>
      <c r="W5178" s="28"/>
      <c r="Y5178" s="28"/>
    </row>
    <row r="5179" spans="16:25">
      <c r="P5179" s="33"/>
      <c r="Q5179" s="28"/>
      <c r="R5179" s="28"/>
      <c r="S5179" s="28"/>
      <c r="T5179" s="28"/>
      <c r="U5179" s="28"/>
      <c r="V5179" s="28"/>
      <c r="W5179" s="28"/>
      <c r="Y5179" s="28"/>
    </row>
    <row r="5180" spans="16:25">
      <c r="P5180" s="33"/>
      <c r="Q5180" s="28"/>
      <c r="R5180" s="28"/>
      <c r="S5180" s="28"/>
      <c r="T5180" s="28"/>
      <c r="U5180" s="28"/>
      <c r="V5180" s="28"/>
      <c r="W5180" s="28"/>
      <c r="Y5180" s="28"/>
    </row>
    <row r="5181" spans="16:25">
      <c r="P5181" s="33"/>
      <c r="Q5181" s="28"/>
      <c r="R5181" s="28"/>
      <c r="S5181" s="28"/>
      <c r="T5181" s="28"/>
      <c r="U5181" s="28"/>
      <c r="V5181" s="28"/>
      <c r="W5181" s="28"/>
      <c r="Y5181" s="28"/>
    </row>
    <row r="5182" spans="16:25">
      <c r="P5182" s="33"/>
      <c r="Q5182" s="28"/>
      <c r="R5182" s="28"/>
      <c r="S5182" s="28"/>
      <c r="T5182" s="28"/>
      <c r="U5182" s="28"/>
      <c r="V5182" s="28"/>
      <c r="W5182" s="28"/>
      <c r="Y5182" s="28"/>
    </row>
    <row r="5183" spans="16:25">
      <c r="P5183" s="33"/>
      <c r="Q5183" s="28"/>
      <c r="R5183" s="28"/>
      <c r="S5183" s="28"/>
      <c r="T5183" s="28"/>
      <c r="U5183" s="28"/>
      <c r="V5183" s="28"/>
      <c r="W5183" s="28"/>
      <c r="Y5183" s="28"/>
    </row>
    <row r="5184" spans="16:25">
      <c r="P5184" s="33"/>
      <c r="Q5184" s="28"/>
      <c r="R5184" s="28"/>
      <c r="S5184" s="28"/>
      <c r="T5184" s="28"/>
      <c r="U5184" s="28"/>
      <c r="V5184" s="28"/>
      <c r="W5184" s="28"/>
      <c r="Y5184" s="28"/>
    </row>
    <row r="5185" spans="16:25">
      <c r="P5185" s="33"/>
      <c r="Q5185" s="28"/>
      <c r="R5185" s="28"/>
      <c r="S5185" s="28"/>
      <c r="T5185" s="28"/>
      <c r="U5185" s="28"/>
      <c r="V5185" s="28"/>
      <c r="W5185" s="28"/>
      <c r="Y5185" s="28"/>
    </row>
    <row r="5186" spans="16:25">
      <c r="P5186" s="33"/>
      <c r="Q5186" s="28"/>
      <c r="R5186" s="28"/>
      <c r="S5186" s="28"/>
      <c r="T5186" s="28"/>
      <c r="U5186" s="28"/>
      <c r="V5186" s="28"/>
      <c r="W5186" s="28"/>
      <c r="Y5186" s="28"/>
    </row>
    <row r="5187" spans="16:25">
      <c r="P5187" s="33"/>
      <c r="Q5187" s="28"/>
      <c r="R5187" s="28"/>
      <c r="S5187" s="28"/>
      <c r="T5187" s="28"/>
      <c r="U5187" s="28"/>
      <c r="V5187" s="28"/>
      <c r="W5187" s="28"/>
      <c r="Y5187" s="28"/>
    </row>
    <row r="5188" spans="16:25">
      <c r="P5188" s="33"/>
      <c r="Q5188" s="28"/>
      <c r="R5188" s="28"/>
      <c r="S5188" s="28"/>
      <c r="T5188" s="28"/>
      <c r="U5188" s="28"/>
      <c r="V5188" s="28"/>
      <c r="W5188" s="28"/>
      <c r="Y5188" s="28"/>
    </row>
    <row r="5189" spans="16:25">
      <c r="P5189" s="33"/>
      <c r="Q5189" s="28"/>
      <c r="R5189" s="28"/>
      <c r="S5189" s="28"/>
      <c r="T5189" s="28"/>
      <c r="U5189" s="28"/>
      <c r="V5189" s="28"/>
      <c r="W5189" s="28"/>
      <c r="Y5189" s="28"/>
    </row>
    <row r="5190" spans="16:25">
      <c r="P5190" s="33"/>
      <c r="Q5190" s="28"/>
      <c r="R5190" s="28"/>
      <c r="S5190" s="28"/>
      <c r="T5190" s="28"/>
      <c r="U5190" s="28"/>
      <c r="V5190" s="28"/>
      <c r="W5190" s="28"/>
      <c r="Y5190" s="28"/>
    </row>
    <row r="5191" spans="16:25">
      <c r="P5191" s="33"/>
      <c r="Q5191" s="28"/>
      <c r="R5191" s="28"/>
      <c r="S5191" s="28"/>
      <c r="T5191" s="28"/>
      <c r="U5191" s="28"/>
      <c r="V5191" s="28"/>
      <c r="W5191" s="28"/>
      <c r="Y5191" s="28"/>
    </row>
    <row r="5192" spans="16:25">
      <c r="P5192" s="33"/>
      <c r="Q5192" s="28"/>
      <c r="R5192" s="28"/>
      <c r="S5192" s="28"/>
      <c r="T5192" s="28"/>
      <c r="U5192" s="28"/>
      <c r="V5192" s="28"/>
      <c r="W5192" s="28"/>
      <c r="Y5192" s="28"/>
    </row>
    <row r="5193" spans="16:25">
      <c r="P5193" s="33"/>
      <c r="Q5193" s="28"/>
      <c r="R5193" s="28"/>
      <c r="S5193" s="28"/>
      <c r="T5193" s="28"/>
      <c r="U5193" s="28"/>
      <c r="V5193" s="28"/>
      <c r="W5193" s="28"/>
      <c r="Y5193" s="28"/>
    </row>
    <row r="5194" spans="16:25">
      <c r="P5194" s="33"/>
      <c r="Q5194" s="28"/>
      <c r="R5194" s="28"/>
      <c r="S5194" s="28"/>
      <c r="T5194" s="28"/>
      <c r="U5194" s="28"/>
      <c r="V5194" s="28"/>
      <c r="W5194" s="28"/>
      <c r="Y5194" s="28"/>
    </row>
    <row r="5195" spans="16:25">
      <c r="P5195" s="33"/>
      <c r="Q5195" s="28"/>
      <c r="R5195" s="28"/>
      <c r="S5195" s="28"/>
      <c r="T5195" s="28"/>
      <c r="U5195" s="28"/>
      <c r="V5195" s="28"/>
      <c r="W5195" s="28"/>
      <c r="Y5195" s="28"/>
    </row>
    <row r="5196" spans="16:25">
      <c r="P5196" s="33"/>
      <c r="Q5196" s="28"/>
      <c r="R5196" s="28"/>
      <c r="S5196" s="28"/>
      <c r="T5196" s="28"/>
      <c r="U5196" s="28"/>
      <c r="V5196" s="28"/>
      <c r="W5196" s="28"/>
      <c r="Y5196" s="28"/>
    </row>
    <row r="5197" spans="16:25">
      <c r="P5197" s="33"/>
      <c r="Q5197" s="28"/>
      <c r="R5197" s="28"/>
      <c r="S5197" s="28"/>
      <c r="T5197" s="28"/>
      <c r="U5197" s="28"/>
      <c r="V5197" s="28"/>
      <c r="W5197" s="28"/>
      <c r="Y5197" s="28"/>
    </row>
    <row r="5198" spans="16:25">
      <c r="P5198" s="33"/>
      <c r="Q5198" s="28"/>
      <c r="R5198" s="28"/>
      <c r="S5198" s="28"/>
      <c r="T5198" s="28"/>
      <c r="U5198" s="28"/>
      <c r="V5198" s="28"/>
      <c r="W5198" s="28"/>
      <c r="Y5198" s="28"/>
    </row>
    <row r="5199" spans="16:25">
      <c r="P5199" s="33"/>
      <c r="Q5199" s="28"/>
      <c r="R5199" s="28"/>
      <c r="S5199" s="28"/>
      <c r="T5199" s="28"/>
      <c r="U5199" s="28"/>
      <c r="V5199" s="28"/>
      <c r="W5199" s="28"/>
      <c r="Y5199" s="28"/>
    </row>
    <row r="5200" spans="16:25">
      <c r="P5200" s="33"/>
      <c r="Q5200" s="28"/>
      <c r="R5200" s="28"/>
      <c r="S5200" s="28"/>
      <c r="T5200" s="28"/>
      <c r="U5200" s="28"/>
      <c r="V5200" s="28"/>
      <c r="W5200" s="28"/>
      <c r="Y5200" s="28"/>
    </row>
    <row r="5201" spans="16:25">
      <c r="P5201" s="33"/>
      <c r="Q5201" s="28"/>
      <c r="R5201" s="28"/>
      <c r="S5201" s="28"/>
      <c r="T5201" s="28"/>
      <c r="U5201" s="28"/>
      <c r="V5201" s="28"/>
      <c r="W5201" s="28"/>
      <c r="Y5201" s="28"/>
    </row>
    <row r="5202" spans="16:25">
      <c r="P5202" s="33"/>
      <c r="Q5202" s="28"/>
      <c r="R5202" s="28"/>
      <c r="S5202" s="28"/>
      <c r="T5202" s="28"/>
      <c r="U5202" s="28"/>
      <c r="V5202" s="28"/>
      <c r="W5202" s="28"/>
      <c r="Y5202" s="28"/>
    </row>
    <row r="5203" spans="16:25">
      <c r="P5203" s="33"/>
      <c r="Q5203" s="28"/>
      <c r="R5203" s="28"/>
      <c r="S5203" s="28"/>
      <c r="T5203" s="28"/>
      <c r="U5203" s="28"/>
      <c r="V5203" s="28"/>
      <c r="W5203" s="28"/>
      <c r="Y5203" s="28"/>
    </row>
    <row r="5204" spans="16:25">
      <c r="P5204" s="33"/>
      <c r="Q5204" s="28"/>
      <c r="R5204" s="28"/>
      <c r="S5204" s="28"/>
      <c r="T5204" s="28"/>
      <c r="U5204" s="28"/>
      <c r="V5204" s="28"/>
      <c r="W5204" s="28"/>
      <c r="Y5204" s="28"/>
    </row>
    <row r="5205" spans="16:25">
      <c r="P5205" s="33"/>
      <c r="Q5205" s="28"/>
      <c r="R5205" s="28"/>
      <c r="S5205" s="28"/>
      <c r="T5205" s="28"/>
      <c r="U5205" s="28"/>
      <c r="V5205" s="28"/>
      <c r="W5205" s="28"/>
      <c r="Y5205" s="28"/>
    </row>
    <row r="5206" spans="16:25">
      <c r="P5206" s="33"/>
      <c r="Q5206" s="28"/>
      <c r="R5206" s="28"/>
      <c r="S5206" s="28"/>
      <c r="T5206" s="28"/>
      <c r="U5206" s="28"/>
      <c r="V5206" s="28"/>
      <c r="W5206" s="28"/>
      <c r="Y5206" s="28"/>
    </row>
    <row r="5207" spans="16:25">
      <c r="P5207" s="33"/>
      <c r="Q5207" s="28"/>
      <c r="R5207" s="28"/>
      <c r="S5207" s="28"/>
      <c r="T5207" s="28"/>
      <c r="U5207" s="28"/>
      <c r="V5207" s="28"/>
      <c r="W5207" s="28"/>
      <c r="Y5207" s="28"/>
    </row>
    <row r="5208" spans="16:25">
      <c r="P5208" s="33"/>
      <c r="Q5208" s="28"/>
      <c r="R5208" s="28"/>
      <c r="S5208" s="28"/>
      <c r="T5208" s="28"/>
      <c r="U5208" s="28"/>
      <c r="V5208" s="28"/>
      <c r="W5208" s="28"/>
      <c r="Y5208" s="28"/>
    </row>
    <row r="5209" spans="16:25">
      <c r="P5209" s="33"/>
      <c r="Q5209" s="28"/>
      <c r="R5209" s="28"/>
      <c r="S5209" s="28"/>
      <c r="T5209" s="28"/>
      <c r="U5209" s="28"/>
      <c r="V5209" s="28"/>
      <c r="W5209" s="28"/>
      <c r="Y5209" s="28"/>
    </row>
    <row r="5210" spans="16:25">
      <c r="P5210" s="33"/>
      <c r="Q5210" s="28"/>
      <c r="R5210" s="28"/>
      <c r="S5210" s="28"/>
      <c r="T5210" s="28"/>
      <c r="U5210" s="28"/>
      <c r="V5210" s="28"/>
      <c r="W5210" s="28"/>
      <c r="Y5210" s="28"/>
    </row>
    <row r="5211" spans="16:25">
      <c r="P5211" s="33"/>
      <c r="Q5211" s="28"/>
      <c r="R5211" s="28"/>
      <c r="S5211" s="28"/>
      <c r="T5211" s="28"/>
      <c r="U5211" s="28"/>
      <c r="V5211" s="28"/>
      <c r="W5211" s="28"/>
      <c r="Y5211" s="28"/>
    </row>
    <row r="5212" spans="16:25">
      <c r="P5212" s="33"/>
      <c r="Q5212" s="28"/>
      <c r="R5212" s="28"/>
      <c r="S5212" s="28"/>
      <c r="T5212" s="28"/>
      <c r="U5212" s="28"/>
      <c r="V5212" s="28"/>
      <c r="W5212" s="28"/>
      <c r="Y5212" s="28"/>
    </row>
    <row r="5213" spans="16:25">
      <c r="P5213" s="33"/>
      <c r="Q5213" s="28"/>
      <c r="R5213" s="28"/>
      <c r="S5213" s="28"/>
      <c r="T5213" s="28"/>
      <c r="U5213" s="28"/>
      <c r="V5213" s="28"/>
      <c r="W5213" s="28"/>
      <c r="Y5213" s="28"/>
    </row>
    <row r="5214" spans="16:25">
      <c r="P5214" s="33"/>
      <c r="Q5214" s="28"/>
      <c r="R5214" s="28"/>
      <c r="S5214" s="28"/>
      <c r="T5214" s="28"/>
      <c r="U5214" s="28"/>
      <c r="V5214" s="28"/>
      <c r="W5214" s="28"/>
      <c r="Y5214" s="28"/>
    </row>
    <row r="5215" spans="16:25">
      <c r="P5215" s="33"/>
      <c r="Q5215" s="28"/>
      <c r="R5215" s="28"/>
      <c r="S5215" s="28"/>
      <c r="T5215" s="28"/>
      <c r="U5215" s="28"/>
      <c r="V5215" s="28"/>
      <c r="W5215" s="28"/>
      <c r="Y5215" s="28"/>
    </row>
    <row r="5216" spans="16:25">
      <c r="P5216" s="33"/>
      <c r="Q5216" s="28"/>
      <c r="R5216" s="28"/>
      <c r="S5216" s="28"/>
      <c r="T5216" s="28"/>
      <c r="U5216" s="28"/>
      <c r="V5216" s="28"/>
      <c r="W5216" s="28"/>
      <c r="Y5216" s="28"/>
    </row>
    <row r="5217" spans="16:25">
      <c r="P5217" s="33"/>
      <c r="Q5217" s="28"/>
      <c r="R5217" s="28"/>
      <c r="S5217" s="28"/>
      <c r="T5217" s="28"/>
      <c r="U5217" s="28"/>
      <c r="V5217" s="28"/>
      <c r="W5217" s="28"/>
      <c r="Y5217" s="28"/>
    </row>
    <row r="5218" spans="16:25">
      <c r="P5218" s="33"/>
      <c r="Q5218" s="28"/>
      <c r="R5218" s="28"/>
      <c r="S5218" s="28"/>
      <c r="T5218" s="28"/>
      <c r="U5218" s="28"/>
      <c r="V5218" s="28"/>
      <c r="W5218" s="28"/>
      <c r="Y5218" s="28"/>
    </row>
    <row r="5219" spans="16:25">
      <c r="P5219" s="33"/>
      <c r="Q5219" s="28"/>
      <c r="R5219" s="28"/>
      <c r="S5219" s="28"/>
      <c r="T5219" s="28"/>
      <c r="U5219" s="28"/>
      <c r="V5219" s="28"/>
      <c r="W5219" s="28"/>
      <c r="Y5219" s="28"/>
    </row>
    <row r="5220" spans="16:25">
      <c r="P5220" s="33"/>
      <c r="Q5220" s="28"/>
      <c r="R5220" s="28"/>
      <c r="S5220" s="28"/>
      <c r="T5220" s="28"/>
      <c r="U5220" s="28"/>
      <c r="V5220" s="28"/>
      <c r="W5220" s="28"/>
      <c r="Y5220" s="28"/>
    </row>
    <row r="5221" spans="16:25">
      <c r="P5221" s="33"/>
      <c r="Q5221" s="28"/>
      <c r="R5221" s="28"/>
      <c r="S5221" s="28"/>
      <c r="T5221" s="28"/>
      <c r="U5221" s="28"/>
      <c r="V5221" s="28"/>
      <c r="W5221" s="28"/>
      <c r="Y5221" s="28"/>
    </row>
    <row r="5222" spans="16:25">
      <c r="P5222" s="33"/>
      <c r="Q5222" s="28"/>
      <c r="R5222" s="28"/>
      <c r="S5222" s="28"/>
      <c r="T5222" s="28"/>
      <c r="U5222" s="28"/>
      <c r="V5222" s="28"/>
      <c r="W5222" s="28"/>
      <c r="Y5222" s="28"/>
    </row>
    <row r="5223" spans="16:25">
      <c r="P5223" s="33"/>
      <c r="Q5223" s="28"/>
      <c r="R5223" s="28"/>
      <c r="S5223" s="28"/>
      <c r="T5223" s="28"/>
      <c r="U5223" s="28"/>
      <c r="V5223" s="28"/>
      <c r="W5223" s="28"/>
      <c r="Y5223" s="28"/>
    </row>
    <row r="5224" spans="16:25">
      <c r="P5224" s="33"/>
      <c r="Q5224" s="28"/>
      <c r="R5224" s="28"/>
      <c r="S5224" s="28"/>
      <c r="T5224" s="28"/>
      <c r="U5224" s="28"/>
      <c r="V5224" s="28"/>
      <c r="W5224" s="28"/>
      <c r="Y5224" s="28"/>
    </row>
    <row r="5225" spans="16:25">
      <c r="P5225" s="33"/>
      <c r="Q5225" s="28"/>
      <c r="R5225" s="28"/>
      <c r="S5225" s="28"/>
      <c r="T5225" s="28"/>
      <c r="U5225" s="28"/>
      <c r="V5225" s="28"/>
      <c r="W5225" s="28"/>
      <c r="Y5225" s="28"/>
    </row>
    <row r="5226" spans="16:25">
      <c r="P5226" s="33"/>
      <c r="Q5226" s="28"/>
      <c r="R5226" s="28"/>
      <c r="S5226" s="28"/>
      <c r="T5226" s="28"/>
      <c r="U5226" s="28"/>
      <c r="V5226" s="28"/>
      <c r="W5226" s="28"/>
      <c r="Y5226" s="28"/>
    </row>
    <row r="5227" spans="16:25">
      <c r="P5227" s="33"/>
      <c r="Q5227" s="28"/>
      <c r="R5227" s="28"/>
      <c r="S5227" s="28"/>
      <c r="T5227" s="28"/>
      <c r="U5227" s="28"/>
      <c r="V5227" s="28"/>
      <c r="W5227" s="28"/>
      <c r="Y5227" s="28"/>
    </row>
    <row r="5228" spans="16:25">
      <c r="P5228" s="33"/>
      <c r="Q5228" s="28"/>
      <c r="R5228" s="28"/>
      <c r="S5228" s="28"/>
      <c r="T5228" s="28"/>
      <c r="U5228" s="28"/>
      <c r="V5228" s="28"/>
      <c r="W5228" s="28"/>
      <c r="Y5228" s="28"/>
    </row>
    <row r="5229" spans="16:25">
      <c r="P5229" s="33"/>
      <c r="Q5229" s="28"/>
      <c r="R5229" s="28"/>
      <c r="S5229" s="28"/>
      <c r="T5229" s="28"/>
      <c r="U5229" s="28"/>
      <c r="V5229" s="28"/>
      <c r="W5229" s="28"/>
      <c r="Y5229" s="28"/>
    </row>
    <row r="5230" spans="16:25">
      <c r="P5230" s="33"/>
      <c r="Q5230" s="28"/>
      <c r="R5230" s="28"/>
      <c r="S5230" s="28"/>
      <c r="T5230" s="28"/>
      <c r="U5230" s="28"/>
      <c r="V5230" s="28"/>
      <c r="W5230" s="28"/>
      <c r="Y5230" s="28"/>
    </row>
    <row r="5231" spans="16:25">
      <c r="P5231" s="33"/>
      <c r="Q5231" s="28"/>
      <c r="R5231" s="28"/>
      <c r="S5231" s="28"/>
      <c r="T5231" s="28"/>
      <c r="U5231" s="28"/>
      <c r="V5231" s="28"/>
      <c r="W5231" s="28"/>
      <c r="Y5231" s="28"/>
    </row>
    <row r="5232" spans="16:25">
      <c r="P5232" s="33"/>
      <c r="Q5232" s="28"/>
      <c r="R5232" s="28"/>
      <c r="S5232" s="28"/>
      <c r="T5232" s="28"/>
      <c r="U5232" s="28"/>
      <c r="V5232" s="28"/>
      <c r="W5232" s="28"/>
      <c r="Y5232" s="28"/>
    </row>
    <row r="5233" spans="16:25">
      <c r="P5233" s="33"/>
      <c r="Q5233" s="28"/>
      <c r="R5233" s="28"/>
      <c r="S5233" s="28"/>
      <c r="T5233" s="28"/>
      <c r="U5233" s="28"/>
      <c r="V5233" s="28"/>
      <c r="W5233" s="28"/>
      <c r="Y5233" s="28"/>
    </row>
    <row r="5234" spans="16:25">
      <c r="P5234" s="33"/>
      <c r="Q5234" s="28"/>
      <c r="R5234" s="28"/>
      <c r="S5234" s="28"/>
      <c r="T5234" s="28"/>
      <c r="U5234" s="28"/>
      <c r="V5234" s="28"/>
      <c r="W5234" s="28"/>
      <c r="Y5234" s="28"/>
    </row>
    <row r="5235" spans="16:25">
      <c r="P5235" s="33"/>
      <c r="Q5235" s="28"/>
      <c r="R5235" s="28"/>
      <c r="S5235" s="28"/>
      <c r="T5235" s="28"/>
      <c r="U5235" s="28"/>
      <c r="V5235" s="28"/>
      <c r="W5235" s="28"/>
      <c r="Y5235" s="28"/>
    </row>
    <row r="5236" spans="16:25">
      <c r="P5236" s="33"/>
      <c r="Q5236" s="28"/>
      <c r="R5236" s="28"/>
      <c r="S5236" s="28"/>
      <c r="T5236" s="28"/>
      <c r="U5236" s="28"/>
      <c r="V5236" s="28"/>
      <c r="W5236" s="28"/>
      <c r="Y5236" s="28"/>
    </row>
    <row r="5237" spans="16:25">
      <c r="P5237" s="33"/>
      <c r="Q5237" s="28"/>
      <c r="R5237" s="28"/>
      <c r="S5237" s="28"/>
      <c r="T5237" s="28"/>
      <c r="U5237" s="28"/>
      <c r="V5237" s="28"/>
      <c r="W5237" s="28"/>
      <c r="Y5237" s="28"/>
    </row>
    <row r="5238" spans="16:25">
      <c r="P5238" s="33"/>
      <c r="Q5238" s="28"/>
      <c r="R5238" s="28"/>
      <c r="S5238" s="28"/>
      <c r="T5238" s="28"/>
      <c r="U5238" s="28"/>
      <c r="V5238" s="28"/>
      <c r="W5238" s="28"/>
      <c r="Y5238" s="28"/>
    </row>
    <row r="5239" spans="16:25">
      <c r="P5239" s="33"/>
      <c r="Q5239" s="28"/>
      <c r="R5239" s="28"/>
      <c r="S5239" s="28"/>
      <c r="T5239" s="28"/>
      <c r="U5239" s="28"/>
      <c r="V5239" s="28"/>
      <c r="W5239" s="28"/>
      <c r="Y5239" s="28"/>
    </row>
    <row r="5240" spans="16:25">
      <c r="P5240" s="33"/>
      <c r="Q5240" s="28"/>
      <c r="R5240" s="28"/>
      <c r="S5240" s="28"/>
      <c r="T5240" s="28"/>
      <c r="U5240" s="28"/>
      <c r="V5240" s="28"/>
      <c r="W5240" s="28"/>
      <c r="Y5240" s="28"/>
    </row>
    <row r="5241" spans="16:25">
      <c r="P5241" s="33"/>
      <c r="Q5241" s="28"/>
      <c r="R5241" s="28"/>
      <c r="S5241" s="28"/>
      <c r="T5241" s="28"/>
      <c r="U5241" s="28"/>
      <c r="V5241" s="28"/>
      <c r="W5241" s="28"/>
      <c r="Y5241" s="28"/>
    </row>
    <row r="5242" spans="16:25">
      <c r="P5242" s="33"/>
      <c r="Q5242" s="28"/>
      <c r="R5242" s="28"/>
      <c r="S5242" s="28"/>
      <c r="T5242" s="28"/>
      <c r="U5242" s="28"/>
      <c r="V5242" s="28"/>
      <c r="W5242" s="28"/>
      <c r="Y5242" s="28"/>
    </row>
    <row r="5243" spans="16:25">
      <c r="P5243" s="33"/>
      <c r="Q5243" s="28"/>
      <c r="R5243" s="28"/>
      <c r="S5243" s="28"/>
      <c r="T5243" s="28"/>
      <c r="U5243" s="28"/>
      <c r="V5243" s="28"/>
      <c r="W5243" s="28"/>
      <c r="Y5243" s="28"/>
    </row>
    <row r="5244" spans="16:25">
      <c r="P5244" s="33"/>
      <c r="Q5244" s="28"/>
      <c r="R5244" s="28"/>
      <c r="S5244" s="28"/>
      <c r="T5244" s="28"/>
      <c r="U5244" s="28"/>
      <c r="V5244" s="28"/>
      <c r="W5244" s="28"/>
      <c r="Y5244" s="28"/>
    </row>
    <row r="5245" spans="16:25">
      <c r="P5245" s="33"/>
      <c r="Q5245" s="28"/>
      <c r="R5245" s="28"/>
      <c r="S5245" s="28"/>
      <c r="T5245" s="28"/>
      <c r="U5245" s="28"/>
      <c r="V5245" s="28"/>
      <c r="W5245" s="28"/>
      <c r="Y5245" s="28"/>
    </row>
    <row r="5246" spans="16:25">
      <c r="P5246" s="33"/>
      <c r="Q5246" s="28"/>
      <c r="R5246" s="28"/>
      <c r="S5246" s="28"/>
      <c r="T5246" s="28"/>
      <c r="U5246" s="28"/>
      <c r="V5246" s="28"/>
      <c r="W5246" s="28"/>
      <c r="Y5246" s="28"/>
    </row>
    <row r="5247" spans="16:25">
      <c r="P5247" s="33"/>
      <c r="Q5247" s="28"/>
      <c r="R5247" s="28"/>
      <c r="S5247" s="28"/>
      <c r="T5247" s="28"/>
      <c r="U5247" s="28"/>
      <c r="V5247" s="28"/>
      <c r="W5247" s="28"/>
      <c r="Y5247" s="28"/>
    </row>
    <row r="5248" spans="16:25">
      <c r="P5248" s="33"/>
      <c r="Q5248" s="28"/>
      <c r="R5248" s="28"/>
      <c r="S5248" s="28"/>
      <c r="T5248" s="28"/>
      <c r="U5248" s="28"/>
      <c r="V5248" s="28"/>
      <c r="W5248" s="28"/>
      <c r="Y5248" s="28"/>
    </row>
    <row r="5249" spans="16:25">
      <c r="P5249" s="33"/>
      <c r="Q5249" s="28"/>
      <c r="R5249" s="28"/>
      <c r="S5249" s="28"/>
      <c r="T5249" s="28"/>
      <c r="U5249" s="28"/>
      <c r="V5249" s="28"/>
      <c r="W5249" s="28"/>
      <c r="Y5249" s="28"/>
    </row>
    <row r="5250" spans="16:25">
      <c r="P5250" s="33"/>
      <c r="Q5250" s="28"/>
      <c r="R5250" s="28"/>
      <c r="S5250" s="28"/>
      <c r="T5250" s="28"/>
      <c r="U5250" s="28"/>
      <c r="V5250" s="28"/>
      <c r="W5250" s="28"/>
      <c r="Y5250" s="28"/>
    </row>
    <row r="5251" spans="16:25">
      <c r="P5251" s="33"/>
      <c r="Q5251" s="28"/>
      <c r="R5251" s="28"/>
      <c r="S5251" s="28"/>
      <c r="T5251" s="28"/>
      <c r="U5251" s="28"/>
      <c r="V5251" s="28"/>
      <c r="W5251" s="28"/>
      <c r="Y5251" s="28"/>
    </row>
    <row r="5252" spans="16:25">
      <c r="P5252" s="33"/>
      <c r="Q5252" s="28"/>
      <c r="R5252" s="28"/>
      <c r="S5252" s="28"/>
      <c r="T5252" s="28"/>
      <c r="U5252" s="28"/>
      <c r="V5252" s="28"/>
      <c r="W5252" s="28"/>
      <c r="Y5252" s="28"/>
    </row>
    <row r="5253" spans="16:25">
      <c r="P5253" s="33"/>
      <c r="Q5253" s="28"/>
      <c r="R5253" s="28"/>
      <c r="S5253" s="28"/>
      <c r="T5253" s="28"/>
      <c r="U5253" s="28"/>
      <c r="V5253" s="28"/>
      <c r="W5253" s="28"/>
      <c r="Y5253" s="28"/>
    </row>
    <row r="5254" spans="16:25">
      <c r="P5254" s="33"/>
      <c r="Q5254" s="28"/>
      <c r="R5254" s="28"/>
      <c r="S5254" s="28"/>
      <c r="T5254" s="28"/>
      <c r="U5254" s="28"/>
      <c r="V5254" s="28"/>
      <c r="W5254" s="28"/>
      <c r="Y5254" s="28"/>
    </row>
    <row r="5255" spans="16:25">
      <c r="P5255" s="33"/>
      <c r="Q5255" s="28"/>
      <c r="R5255" s="28"/>
      <c r="S5255" s="28"/>
      <c r="T5255" s="28"/>
      <c r="U5255" s="28"/>
      <c r="V5255" s="28"/>
      <c r="W5255" s="28"/>
      <c r="Y5255" s="28"/>
    </row>
    <row r="5256" spans="16:25">
      <c r="P5256" s="33"/>
      <c r="Q5256" s="28"/>
      <c r="R5256" s="28"/>
      <c r="S5256" s="28"/>
      <c r="T5256" s="28"/>
      <c r="U5256" s="28"/>
      <c r="V5256" s="28"/>
      <c r="W5256" s="28"/>
      <c r="Y5256" s="28"/>
    </row>
    <row r="5257" spans="16:25">
      <c r="P5257" s="33"/>
      <c r="Q5257" s="28"/>
      <c r="R5257" s="28"/>
      <c r="S5257" s="28"/>
      <c r="T5257" s="28"/>
      <c r="U5257" s="28"/>
      <c r="V5257" s="28"/>
      <c r="W5257" s="28"/>
      <c r="Y5257" s="28"/>
    </row>
    <row r="5258" spans="16:25">
      <c r="P5258" s="33"/>
      <c r="Q5258" s="28"/>
      <c r="R5258" s="28"/>
      <c r="S5258" s="28"/>
      <c r="T5258" s="28"/>
      <c r="U5258" s="28"/>
      <c r="V5258" s="28"/>
      <c r="W5258" s="28"/>
      <c r="Y5258" s="28"/>
    </row>
    <row r="5259" spans="16:25">
      <c r="P5259" s="33"/>
      <c r="Q5259" s="28"/>
      <c r="R5259" s="28"/>
      <c r="S5259" s="28"/>
      <c r="T5259" s="28"/>
      <c r="U5259" s="28"/>
      <c r="V5259" s="28"/>
      <c r="W5259" s="28"/>
      <c r="Y5259" s="28"/>
    </row>
    <row r="5260" spans="16:25">
      <c r="P5260" s="33"/>
      <c r="Q5260" s="28"/>
      <c r="R5260" s="28"/>
      <c r="S5260" s="28"/>
      <c r="T5260" s="28"/>
      <c r="U5260" s="28"/>
      <c r="V5260" s="28"/>
      <c r="W5260" s="28"/>
      <c r="Y5260" s="28"/>
    </row>
    <row r="5261" spans="16:25">
      <c r="P5261" s="33"/>
      <c r="Q5261" s="28"/>
      <c r="R5261" s="28"/>
      <c r="S5261" s="28"/>
      <c r="T5261" s="28"/>
      <c r="U5261" s="28"/>
      <c r="V5261" s="28"/>
      <c r="W5261" s="28"/>
      <c r="Y5261" s="28"/>
    </row>
    <row r="5262" spans="16:25">
      <c r="P5262" s="33"/>
      <c r="Q5262" s="28"/>
      <c r="R5262" s="28"/>
      <c r="S5262" s="28"/>
      <c r="T5262" s="28"/>
      <c r="U5262" s="28"/>
      <c r="V5262" s="28"/>
      <c r="W5262" s="28"/>
      <c r="Y5262" s="28"/>
    </row>
    <row r="5263" spans="16:25">
      <c r="P5263" s="33"/>
      <c r="Q5263" s="28"/>
      <c r="R5263" s="28"/>
      <c r="S5263" s="28"/>
      <c r="T5263" s="28"/>
      <c r="U5263" s="28"/>
      <c r="V5263" s="28"/>
      <c r="W5263" s="28"/>
      <c r="Y5263" s="28"/>
    </row>
    <row r="5264" spans="16:25">
      <c r="P5264" s="33"/>
      <c r="Q5264" s="28"/>
      <c r="R5264" s="28"/>
      <c r="S5264" s="28"/>
      <c r="T5264" s="28"/>
      <c r="U5264" s="28"/>
      <c r="V5264" s="28"/>
      <c r="W5264" s="28"/>
      <c r="Y5264" s="28"/>
    </row>
    <row r="5265" spans="16:25">
      <c r="P5265" s="33"/>
      <c r="Q5265" s="28"/>
      <c r="R5265" s="28"/>
      <c r="S5265" s="28"/>
      <c r="T5265" s="28"/>
      <c r="U5265" s="28"/>
      <c r="V5265" s="28"/>
      <c r="W5265" s="28"/>
      <c r="Y5265" s="28"/>
    </row>
    <row r="5266" spans="16:25">
      <c r="P5266" s="33"/>
      <c r="Q5266" s="28"/>
      <c r="R5266" s="28"/>
      <c r="S5266" s="28"/>
      <c r="T5266" s="28"/>
      <c r="U5266" s="28"/>
      <c r="V5266" s="28"/>
      <c r="W5266" s="28"/>
      <c r="Y5266" s="28"/>
    </row>
    <row r="5267" spans="16:25">
      <c r="P5267" s="33"/>
      <c r="Q5267" s="28"/>
      <c r="R5267" s="28"/>
      <c r="S5267" s="28"/>
      <c r="T5267" s="28"/>
      <c r="U5267" s="28"/>
      <c r="V5267" s="28"/>
      <c r="W5267" s="28"/>
      <c r="Y5267" s="28"/>
    </row>
    <row r="5268" spans="16:25">
      <c r="P5268" s="33"/>
      <c r="Q5268" s="28"/>
      <c r="R5268" s="28"/>
      <c r="S5268" s="28"/>
      <c r="T5268" s="28"/>
      <c r="U5268" s="28"/>
      <c r="V5268" s="28"/>
      <c r="W5268" s="28"/>
      <c r="Y5268" s="28"/>
    </row>
    <row r="5269" spans="16:25">
      <c r="P5269" s="33"/>
      <c r="Q5269" s="28"/>
      <c r="R5269" s="28"/>
      <c r="S5269" s="28"/>
      <c r="T5269" s="28"/>
      <c r="U5269" s="28"/>
      <c r="V5269" s="28"/>
      <c r="W5269" s="28"/>
      <c r="Y5269" s="28"/>
    </row>
    <row r="5270" spans="16:25">
      <c r="P5270" s="33"/>
      <c r="Q5270" s="28"/>
      <c r="R5270" s="28"/>
      <c r="S5270" s="28"/>
      <c r="T5270" s="28"/>
      <c r="U5270" s="28"/>
      <c r="V5270" s="28"/>
      <c r="W5270" s="28"/>
      <c r="Y5270" s="28"/>
    </row>
    <row r="5271" spans="16:25">
      <c r="P5271" s="33"/>
      <c r="Q5271" s="28"/>
      <c r="R5271" s="28"/>
      <c r="S5271" s="28"/>
      <c r="T5271" s="28"/>
      <c r="U5271" s="28"/>
      <c r="V5271" s="28"/>
      <c r="W5271" s="28"/>
      <c r="Y5271" s="28"/>
    </row>
    <row r="5272" spans="16:25">
      <c r="P5272" s="33"/>
      <c r="Q5272" s="28"/>
      <c r="R5272" s="28"/>
      <c r="S5272" s="28"/>
      <c r="T5272" s="28"/>
      <c r="U5272" s="28"/>
      <c r="V5272" s="28"/>
      <c r="W5272" s="28"/>
      <c r="Y5272" s="28"/>
    </row>
    <row r="5273" spans="16:25">
      <c r="P5273" s="33"/>
      <c r="Q5273" s="28"/>
      <c r="R5273" s="28"/>
      <c r="S5273" s="28"/>
      <c r="T5273" s="28"/>
      <c r="U5273" s="28"/>
      <c r="V5273" s="28"/>
      <c r="W5273" s="28"/>
      <c r="Y5273" s="28"/>
    </row>
    <row r="5274" spans="16:25">
      <c r="P5274" s="33"/>
      <c r="Q5274" s="28"/>
      <c r="R5274" s="28"/>
      <c r="S5274" s="28"/>
      <c r="T5274" s="28"/>
      <c r="U5274" s="28"/>
      <c r="V5274" s="28"/>
      <c r="W5274" s="28"/>
      <c r="Y5274" s="28"/>
    </row>
    <row r="5275" spans="16:25">
      <c r="P5275" s="33"/>
      <c r="Q5275" s="28"/>
      <c r="R5275" s="28"/>
      <c r="S5275" s="28"/>
      <c r="T5275" s="28"/>
      <c r="U5275" s="28"/>
      <c r="V5275" s="28"/>
      <c r="W5275" s="28"/>
      <c r="Y5275" s="28"/>
    </row>
    <row r="5276" spans="16:25">
      <c r="P5276" s="33"/>
      <c r="Q5276" s="28"/>
      <c r="R5276" s="28"/>
      <c r="S5276" s="28"/>
      <c r="T5276" s="28"/>
      <c r="U5276" s="28"/>
      <c r="V5276" s="28"/>
      <c r="W5276" s="28"/>
      <c r="Y5276" s="28"/>
    </row>
    <row r="5277" spans="16:25">
      <c r="P5277" s="33"/>
      <c r="Q5277" s="28"/>
      <c r="R5277" s="28"/>
      <c r="S5277" s="28"/>
      <c r="T5277" s="28"/>
      <c r="U5277" s="28"/>
      <c r="V5277" s="28"/>
      <c r="W5277" s="28"/>
      <c r="Y5277" s="28"/>
    </row>
    <row r="5278" spans="16:25">
      <c r="P5278" s="33"/>
      <c r="Q5278" s="28"/>
      <c r="R5278" s="28"/>
      <c r="S5278" s="28"/>
      <c r="T5278" s="28"/>
      <c r="U5278" s="28"/>
      <c r="V5278" s="28"/>
      <c r="W5278" s="28"/>
      <c r="Y5278" s="28"/>
    </row>
    <row r="5279" spans="16:25">
      <c r="P5279" s="33"/>
      <c r="Q5279" s="28"/>
      <c r="R5279" s="28"/>
      <c r="S5279" s="28"/>
      <c r="T5279" s="28"/>
      <c r="U5279" s="28"/>
      <c r="V5279" s="28"/>
      <c r="W5279" s="28"/>
      <c r="Y5279" s="28"/>
    </row>
    <row r="5280" spans="16:25">
      <c r="P5280" s="33"/>
      <c r="Q5280" s="28"/>
      <c r="R5280" s="28"/>
      <c r="S5280" s="28"/>
      <c r="T5280" s="28"/>
      <c r="U5280" s="28"/>
      <c r="V5280" s="28"/>
      <c r="W5280" s="28"/>
      <c r="Y5280" s="28"/>
    </row>
    <row r="5281" spans="16:25">
      <c r="P5281" s="33"/>
      <c r="Q5281" s="28"/>
      <c r="R5281" s="28"/>
      <c r="S5281" s="28"/>
      <c r="T5281" s="28"/>
      <c r="U5281" s="28"/>
      <c r="V5281" s="28"/>
      <c r="W5281" s="28"/>
      <c r="Y5281" s="28"/>
    </row>
    <row r="5282" spans="16:25">
      <c r="P5282" s="33"/>
      <c r="Q5282" s="28"/>
      <c r="R5282" s="28"/>
      <c r="S5282" s="28"/>
      <c r="T5282" s="28"/>
      <c r="U5282" s="28"/>
      <c r="V5282" s="28"/>
      <c r="W5282" s="28"/>
      <c r="Y5282" s="28"/>
    </row>
    <row r="5283" spans="16:25">
      <c r="P5283" s="33"/>
      <c r="Q5283" s="28"/>
      <c r="R5283" s="28"/>
      <c r="S5283" s="28"/>
      <c r="T5283" s="28"/>
      <c r="U5283" s="28"/>
      <c r="V5283" s="28"/>
      <c r="W5283" s="28"/>
      <c r="Y5283" s="28"/>
    </row>
    <row r="5284" spans="16:25">
      <c r="P5284" s="33"/>
      <c r="Q5284" s="28"/>
      <c r="R5284" s="28"/>
      <c r="S5284" s="28"/>
      <c r="T5284" s="28"/>
      <c r="U5284" s="28"/>
      <c r="V5284" s="28"/>
      <c r="W5284" s="28"/>
      <c r="Y5284" s="28"/>
    </row>
    <row r="5285" spans="16:25">
      <c r="P5285" s="33"/>
      <c r="Q5285" s="28"/>
      <c r="R5285" s="28"/>
      <c r="S5285" s="28"/>
      <c r="T5285" s="28"/>
      <c r="U5285" s="28"/>
      <c r="V5285" s="28"/>
      <c r="W5285" s="28"/>
      <c r="Y5285" s="28"/>
    </row>
    <row r="5286" spans="16:25">
      <c r="P5286" s="33"/>
      <c r="Q5286" s="28"/>
      <c r="R5286" s="28"/>
      <c r="S5286" s="28"/>
      <c r="T5286" s="28"/>
      <c r="U5286" s="28"/>
      <c r="V5286" s="28"/>
      <c r="W5286" s="28"/>
      <c r="Y5286" s="28"/>
    </row>
    <row r="5287" spans="16:25">
      <c r="P5287" s="33"/>
      <c r="Q5287" s="28"/>
      <c r="R5287" s="28"/>
      <c r="S5287" s="28"/>
      <c r="T5287" s="28"/>
      <c r="U5287" s="28"/>
      <c r="V5287" s="28"/>
      <c r="W5287" s="28"/>
      <c r="Y5287" s="28"/>
    </row>
    <row r="5288" spans="16:25">
      <c r="P5288" s="33"/>
      <c r="Q5288" s="28"/>
      <c r="R5288" s="28"/>
      <c r="S5288" s="28"/>
      <c r="T5288" s="28"/>
      <c r="U5288" s="28"/>
      <c r="V5288" s="28"/>
      <c r="W5288" s="28"/>
      <c r="Y5288" s="28"/>
    </row>
    <row r="5289" spans="16:25">
      <c r="P5289" s="33"/>
      <c r="Q5289" s="28"/>
      <c r="R5289" s="28"/>
      <c r="S5289" s="28"/>
      <c r="T5289" s="28"/>
      <c r="U5289" s="28"/>
      <c r="V5289" s="28"/>
      <c r="W5289" s="28"/>
      <c r="Y5289" s="28"/>
    </row>
    <row r="5290" spans="16:25">
      <c r="P5290" s="33"/>
      <c r="Q5290" s="28"/>
      <c r="R5290" s="28"/>
      <c r="S5290" s="28"/>
      <c r="T5290" s="28"/>
      <c r="U5290" s="28"/>
      <c r="V5290" s="28"/>
      <c r="W5290" s="28"/>
      <c r="Y5290" s="28"/>
    </row>
    <row r="5291" spans="16:25">
      <c r="P5291" s="33"/>
      <c r="Q5291" s="28"/>
      <c r="R5291" s="28"/>
      <c r="S5291" s="28"/>
      <c r="T5291" s="28"/>
      <c r="U5291" s="28"/>
      <c r="V5291" s="28"/>
      <c r="W5291" s="28"/>
      <c r="Y5291" s="28"/>
    </row>
    <row r="5292" spans="16:25">
      <c r="P5292" s="33"/>
      <c r="Q5292" s="28"/>
      <c r="R5292" s="28"/>
      <c r="S5292" s="28"/>
      <c r="T5292" s="28"/>
      <c r="U5292" s="28"/>
      <c r="V5292" s="28"/>
      <c r="W5292" s="28"/>
      <c r="Y5292" s="28"/>
    </row>
    <row r="5293" spans="16:25">
      <c r="P5293" s="33"/>
      <c r="Q5293" s="28"/>
      <c r="R5293" s="28"/>
      <c r="S5293" s="28"/>
      <c r="T5293" s="28"/>
      <c r="U5293" s="28"/>
      <c r="V5293" s="28"/>
      <c r="W5293" s="28"/>
      <c r="Y5293" s="28"/>
    </row>
    <row r="5294" spans="16:25">
      <c r="P5294" s="33"/>
      <c r="Q5294" s="28"/>
      <c r="R5294" s="28"/>
      <c r="S5294" s="28"/>
      <c r="T5294" s="28"/>
      <c r="U5294" s="28"/>
      <c r="V5294" s="28"/>
      <c r="W5294" s="28"/>
      <c r="Y5294" s="28"/>
    </row>
    <row r="5295" spans="16:25">
      <c r="P5295" s="33"/>
      <c r="Q5295" s="28"/>
      <c r="R5295" s="28"/>
      <c r="S5295" s="28"/>
      <c r="T5295" s="28"/>
      <c r="U5295" s="28"/>
      <c r="V5295" s="28"/>
      <c r="W5295" s="28"/>
      <c r="Y5295" s="28"/>
    </row>
    <row r="5296" spans="16:25">
      <c r="P5296" s="33"/>
      <c r="Q5296" s="28"/>
      <c r="R5296" s="28"/>
      <c r="S5296" s="28"/>
      <c r="T5296" s="28"/>
      <c r="U5296" s="28"/>
      <c r="V5296" s="28"/>
      <c r="W5296" s="28"/>
      <c r="Y5296" s="28"/>
    </row>
    <row r="5297" spans="16:25">
      <c r="P5297" s="33"/>
      <c r="Q5297" s="28"/>
      <c r="R5297" s="28"/>
      <c r="S5297" s="28"/>
      <c r="T5297" s="28"/>
      <c r="U5297" s="28"/>
      <c r="V5297" s="28"/>
      <c r="W5297" s="28"/>
      <c r="Y5297" s="28"/>
    </row>
    <row r="5298" spans="16:25">
      <c r="P5298" s="33"/>
      <c r="Q5298" s="28"/>
      <c r="R5298" s="28"/>
      <c r="S5298" s="28"/>
      <c r="T5298" s="28"/>
      <c r="U5298" s="28"/>
      <c r="V5298" s="28"/>
      <c r="W5298" s="28"/>
      <c r="Y5298" s="28"/>
    </row>
    <row r="5299" spans="16:25">
      <c r="P5299" s="33"/>
      <c r="Q5299" s="28"/>
      <c r="R5299" s="28"/>
      <c r="S5299" s="28"/>
      <c r="T5299" s="28"/>
      <c r="U5299" s="28"/>
      <c r="V5299" s="28"/>
      <c r="W5299" s="28"/>
      <c r="Y5299" s="28"/>
    </row>
    <row r="5300" spans="16:25">
      <c r="P5300" s="33"/>
      <c r="Q5300" s="28"/>
      <c r="R5300" s="28"/>
      <c r="S5300" s="28"/>
      <c r="T5300" s="28"/>
      <c r="U5300" s="28"/>
      <c r="V5300" s="28"/>
      <c r="W5300" s="28"/>
      <c r="Y5300" s="28"/>
    </row>
    <row r="5301" spans="16:25">
      <c r="P5301" s="33"/>
      <c r="Q5301" s="28"/>
      <c r="R5301" s="28"/>
      <c r="S5301" s="28"/>
      <c r="T5301" s="28"/>
      <c r="U5301" s="28"/>
      <c r="V5301" s="28"/>
      <c r="W5301" s="28"/>
      <c r="Y5301" s="28"/>
    </row>
    <row r="5302" spans="16:25">
      <c r="P5302" s="33"/>
      <c r="Q5302" s="28"/>
      <c r="R5302" s="28"/>
      <c r="S5302" s="28"/>
      <c r="T5302" s="28"/>
      <c r="U5302" s="28"/>
      <c r="V5302" s="28"/>
      <c r="W5302" s="28"/>
      <c r="Y5302" s="28"/>
    </row>
    <row r="5303" spans="16:25">
      <c r="P5303" s="33"/>
      <c r="Q5303" s="28"/>
      <c r="R5303" s="28"/>
      <c r="S5303" s="28"/>
      <c r="T5303" s="28"/>
      <c r="U5303" s="28"/>
      <c r="V5303" s="28"/>
      <c r="W5303" s="28"/>
      <c r="Y5303" s="28"/>
    </row>
    <row r="5304" spans="16:25">
      <c r="P5304" s="33"/>
      <c r="Q5304" s="28"/>
      <c r="R5304" s="28"/>
      <c r="S5304" s="28"/>
      <c r="T5304" s="28"/>
      <c r="U5304" s="28"/>
      <c r="V5304" s="28"/>
      <c r="W5304" s="28"/>
      <c r="Y5304" s="28"/>
    </row>
    <row r="5305" spans="16:25">
      <c r="P5305" s="33"/>
      <c r="Q5305" s="28"/>
      <c r="R5305" s="28"/>
      <c r="S5305" s="28"/>
      <c r="T5305" s="28"/>
      <c r="U5305" s="28"/>
      <c r="V5305" s="28"/>
      <c r="W5305" s="28"/>
      <c r="Y5305" s="28"/>
    </row>
    <row r="5306" spans="16:25">
      <c r="P5306" s="33"/>
      <c r="Q5306" s="28"/>
      <c r="R5306" s="28"/>
      <c r="S5306" s="28"/>
      <c r="T5306" s="28"/>
      <c r="U5306" s="28"/>
      <c r="V5306" s="28"/>
      <c r="W5306" s="28"/>
      <c r="Y5306" s="28"/>
    </row>
    <row r="5307" spans="16:25">
      <c r="P5307" s="33"/>
      <c r="Q5307" s="28"/>
      <c r="R5307" s="28"/>
      <c r="S5307" s="28"/>
      <c r="T5307" s="28"/>
      <c r="U5307" s="28"/>
      <c r="V5307" s="28"/>
      <c r="W5307" s="28"/>
      <c r="Y5307" s="28"/>
    </row>
    <row r="5308" spans="16:25">
      <c r="P5308" s="33"/>
      <c r="Q5308" s="28"/>
      <c r="R5308" s="28"/>
      <c r="S5308" s="28"/>
      <c r="T5308" s="28"/>
      <c r="U5308" s="28"/>
      <c r="V5308" s="28"/>
      <c r="W5308" s="28"/>
      <c r="Y5308" s="28"/>
    </row>
    <row r="5309" spans="16:25">
      <c r="P5309" s="33"/>
      <c r="Q5309" s="28"/>
      <c r="R5309" s="28"/>
      <c r="S5309" s="28"/>
      <c r="T5309" s="28"/>
      <c r="U5309" s="28"/>
      <c r="V5309" s="28"/>
      <c r="W5309" s="28"/>
      <c r="Y5309" s="28"/>
    </row>
    <row r="5310" spans="16:25">
      <c r="P5310" s="33"/>
      <c r="Q5310" s="28"/>
      <c r="R5310" s="28"/>
      <c r="S5310" s="28"/>
      <c r="T5310" s="28"/>
      <c r="U5310" s="28"/>
      <c r="V5310" s="28"/>
      <c r="W5310" s="28"/>
      <c r="Y5310" s="28"/>
    </row>
    <row r="5311" spans="16:25">
      <c r="P5311" s="33"/>
      <c r="Q5311" s="28"/>
      <c r="R5311" s="28"/>
      <c r="S5311" s="28"/>
      <c r="T5311" s="28"/>
      <c r="U5311" s="28"/>
      <c r="V5311" s="28"/>
      <c r="W5311" s="28"/>
      <c r="Y5311" s="28"/>
    </row>
    <row r="5312" spans="16:25">
      <c r="P5312" s="33"/>
      <c r="Q5312" s="28"/>
      <c r="R5312" s="28"/>
      <c r="S5312" s="28"/>
      <c r="T5312" s="28"/>
      <c r="U5312" s="28"/>
      <c r="V5312" s="28"/>
      <c r="W5312" s="28"/>
      <c r="Y5312" s="28"/>
    </row>
    <row r="5313" spans="16:25">
      <c r="P5313" s="33"/>
      <c r="Q5313" s="28"/>
      <c r="R5313" s="28"/>
      <c r="S5313" s="28"/>
      <c r="T5313" s="28"/>
      <c r="U5313" s="28"/>
      <c r="V5313" s="28"/>
      <c r="W5313" s="28"/>
      <c r="Y5313" s="28"/>
    </row>
    <row r="5314" spans="16:25">
      <c r="P5314" s="33"/>
      <c r="Q5314" s="28"/>
      <c r="R5314" s="28"/>
      <c r="S5314" s="28"/>
      <c r="T5314" s="28"/>
      <c r="U5314" s="28"/>
      <c r="V5314" s="28"/>
      <c r="W5314" s="28"/>
      <c r="Y5314" s="28"/>
    </row>
    <row r="5315" spans="16:25">
      <c r="P5315" s="33"/>
      <c r="Q5315" s="28"/>
      <c r="R5315" s="28"/>
      <c r="S5315" s="28"/>
      <c r="T5315" s="28"/>
      <c r="U5315" s="28"/>
      <c r="V5315" s="28"/>
      <c r="W5315" s="28"/>
      <c r="Y5315" s="28"/>
    </row>
    <row r="5316" spans="16:25">
      <c r="P5316" s="33"/>
      <c r="Q5316" s="28"/>
      <c r="R5316" s="28"/>
      <c r="S5316" s="28"/>
      <c r="T5316" s="28"/>
      <c r="U5316" s="28"/>
      <c r="V5316" s="28"/>
      <c r="W5316" s="28"/>
      <c r="Y5316" s="28"/>
    </row>
    <row r="5317" spans="16:25">
      <c r="P5317" s="33"/>
      <c r="Q5317" s="28"/>
      <c r="R5317" s="28"/>
      <c r="S5317" s="28"/>
      <c r="T5317" s="28"/>
      <c r="U5317" s="28"/>
      <c r="V5317" s="28"/>
      <c r="W5317" s="28"/>
      <c r="Y5317" s="28"/>
    </row>
    <row r="5318" spans="16:25">
      <c r="P5318" s="33"/>
      <c r="Q5318" s="28"/>
      <c r="R5318" s="28"/>
      <c r="S5318" s="28"/>
      <c r="T5318" s="28"/>
      <c r="U5318" s="28"/>
      <c r="V5318" s="28"/>
      <c r="W5318" s="28"/>
      <c r="Y5318" s="28"/>
    </row>
    <row r="5319" spans="16:25">
      <c r="P5319" s="33"/>
      <c r="Q5319" s="28"/>
      <c r="R5319" s="28"/>
      <c r="S5319" s="28"/>
      <c r="T5319" s="28"/>
      <c r="U5319" s="28"/>
      <c r="V5319" s="28"/>
      <c r="W5319" s="28"/>
      <c r="Y5319" s="28"/>
    </row>
    <row r="5320" spans="16:25">
      <c r="P5320" s="33"/>
      <c r="Q5320" s="28"/>
      <c r="R5320" s="28"/>
      <c r="S5320" s="28"/>
      <c r="T5320" s="28"/>
      <c r="U5320" s="28"/>
      <c r="V5320" s="28"/>
      <c r="W5320" s="28"/>
      <c r="Y5320" s="28"/>
    </row>
    <row r="5321" spans="16:25">
      <c r="P5321" s="33"/>
      <c r="Q5321" s="28"/>
      <c r="R5321" s="28"/>
      <c r="S5321" s="28"/>
      <c r="T5321" s="28"/>
      <c r="U5321" s="28"/>
      <c r="V5321" s="28"/>
      <c r="W5321" s="28"/>
      <c r="Y5321" s="28"/>
    </row>
    <row r="5322" spans="16:25">
      <c r="P5322" s="33"/>
      <c r="Q5322" s="28"/>
      <c r="R5322" s="28"/>
      <c r="S5322" s="28"/>
      <c r="T5322" s="28"/>
      <c r="U5322" s="28"/>
      <c r="V5322" s="28"/>
      <c r="W5322" s="28"/>
      <c r="Y5322" s="28"/>
    </row>
    <row r="5323" spans="16:25">
      <c r="P5323" s="33"/>
      <c r="Q5323" s="28"/>
      <c r="R5323" s="28"/>
      <c r="S5323" s="28"/>
      <c r="T5323" s="28"/>
      <c r="U5323" s="28"/>
      <c r="V5323" s="28"/>
      <c r="W5323" s="28"/>
      <c r="Y5323" s="28"/>
    </row>
    <row r="5324" spans="16:25">
      <c r="P5324" s="33"/>
      <c r="Q5324" s="28"/>
      <c r="R5324" s="28"/>
      <c r="S5324" s="28"/>
      <c r="T5324" s="28"/>
      <c r="U5324" s="28"/>
      <c r="V5324" s="28"/>
      <c r="W5324" s="28"/>
      <c r="Y5324" s="28"/>
    </row>
    <row r="5325" spans="16:25">
      <c r="P5325" s="33"/>
      <c r="Q5325" s="28"/>
      <c r="R5325" s="28"/>
      <c r="S5325" s="28"/>
      <c r="T5325" s="28"/>
      <c r="U5325" s="28"/>
      <c r="V5325" s="28"/>
      <c r="W5325" s="28"/>
      <c r="Y5325" s="28"/>
    </row>
    <row r="5326" spans="16:25">
      <c r="P5326" s="33"/>
      <c r="Q5326" s="28"/>
      <c r="R5326" s="28"/>
      <c r="S5326" s="28"/>
      <c r="T5326" s="28"/>
      <c r="U5326" s="28"/>
      <c r="V5326" s="28"/>
      <c r="W5326" s="28"/>
      <c r="Y5326" s="28"/>
    </row>
    <row r="5327" spans="16:25">
      <c r="P5327" s="33"/>
      <c r="Q5327" s="28"/>
      <c r="R5327" s="28"/>
      <c r="S5327" s="28"/>
      <c r="T5327" s="28"/>
      <c r="U5327" s="28"/>
      <c r="V5327" s="28"/>
      <c r="W5327" s="28"/>
      <c r="Y5327" s="28"/>
    </row>
    <row r="5328" spans="16:25">
      <c r="P5328" s="33"/>
      <c r="Q5328" s="28"/>
      <c r="R5328" s="28"/>
      <c r="S5328" s="28"/>
      <c r="T5328" s="28"/>
      <c r="U5328" s="28"/>
      <c r="V5328" s="28"/>
      <c r="W5328" s="28"/>
      <c r="Y5328" s="28"/>
    </row>
    <row r="5329" spans="16:25">
      <c r="P5329" s="33"/>
      <c r="Q5329" s="28"/>
      <c r="R5329" s="28"/>
      <c r="S5329" s="28"/>
      <c r="T5329" s="28"/>
      <c r="U5329" s="28"/>
      <c r="V5329" s="28"/>
      <c r="W5329" s="28"/>
      <c r="Y5329" s="28"/>
    </row>
    <row r="5330" spans="16:25">
      <c r="P5330" s="33"/>
      <c r="Q5330" s="28"/>
      <c r="R5330" s="28"/>
      <c r="S5330" s="28"/>
      <c r="T5330" s="28"/>
      <c r="U5330" s="28"/>
      <c r="V5330" s="28"/>
      <c r="W5330" s="28"/>
      <c r="Y5330" s="28"/>
    </row>
    <row r="5331" spans="16:25">
      <c r="P5331" s="33"/>
      <c r="Q5331" s="28"/>
      <c r="R5331" s="28"/>
      <c r="S5331" s="28"/>
      <c r="T5331" s="28"/>
      <c r="U5331" s="28"/>
      <c r="V5331" s="28"/>
      <c r="W5331" s="28"/>
      <c r="Y5331" s="28"/>
    </row>
    <row r="5332" spans="16:25">
      <c r="P5332" s="33"/>
      <c r="Q5332" s="28"/>
      <c r="R5332" s="28"/>
      <c r="S5332" s="28"/>
      <c r="T5332" s="28"/>
      <c r="U5332" s="28"/>
      <c r="V5332" s="28"/>
      <c r="W5332" s="28"/>
      <c r="Y5332" s="28"/>
    </row>
    <row r="5333" spans="16:25">
      <c r="P5333" s="33"/>
      <c r="Q5333" s="28"/>
      <c r="R5333" s="28"/>
      <c r="S5333" s="28"/>
      <c r="T5333" s="28"/>
      <c r="U5333" s="28"/>
      <c r="V5333" s="28"/>
      <c r="W5333" s="28"/>
      <c r="Y5333" s="28"/>
    </row>
    <row r="5334" spans="16:25">
      <c r="P5334" s="33"/>
      <c r="Q5334" s="28"/>
      <c r="R5334" s="28"/>
      <c r="S5334" s="28"/>
      <c r="T5334" s="28"/>
      <c r="U5334" s="28"/>
      <c r="V5334" s="28"/>
      <c r="W5334" s="28"/>
      <c r="Y5334" s="28"/>
    </row>
    <row r="5335" spans="16:25">
      <c r="P5335" s="33"/>
      <c r="Q5335" s="28"/>
      <c r="R5335" s="28"/>
      <c r="S5335" s="28"/>
      <c r="T5335" s="28"/>
      <c r="U5335" s="28"/>
      <c r="V5335" s="28"/>
      <c r="W5335" s="28"/>
      <c r="Y5335" s="28"/>
    </row>
    <row r="5336" spans="16:25">
      <c r="P5336" s="33"/>
      <c r="Q5336" s="28"/>
      <c r="R5336" s="28"/>
      <c r="S5336" s="28"/>
      <c r="T5336" s="28"/>
      <c r="U5336" s="28"/>
      <c r="V5336" s="28"/>
      <c r="W5336" s="28"/>
      <c r="Y5336" s="28"/>
    </row>
    <row r="5337" spans="16:25">
      <c r="P5337" s="33"/>
      <c r="Q5337" s="28"/>
      <c r="R5337" s="28"/>
      <c r="S5337" s="28"/>
      <c r="T5337" s="28"/>
      <c r="U5337" s="28"/>
      <c r="V5337" s="28"/>
      <c r="W5337" s="28"/>
      <c r="Y5337" s="28"/>
    </row>
    <row r="5338" spans="16:25">
      <c r="P5338" s="33"/>
      <c r="Q5338" s="28"/>
      <c r="R5338" s="28"/>
      <c r="S5338" s="28"/>
      <c r="T5338" s="28"/>
      <c r="U5338" s="28"/>
      <c r="V5338" s="28"/>
      <c r="W5338" s="28"/>
      <c r="Y5338" s="28"/>
    </row>
    <row r="5339" spans="16:25">
      <c r="P5339" s="33"/>
      <c r="Q5339" s="28"/>
      <c r="R5339" s="28"/>
      <c r="S5339" s="28"/>
      <c r="T5339" s="28"/>
      <c r="U5339" s="28"/>
      <c r="V5339" s="28"/>
      <c r="W5339" s="28"/>
      <c r="Y5339" s="28"/>
    </row>
    <row r="5340" spans="16:25">
      <c r="P5340" s="33"/>
      <c r="Q5340" s="28"/>
      <c r="R5340" s="28"/>
      <c r="S5340" s="28"/>
      <c r="T5340" s="28"/>
      <c r="U5340" s="28"/>
      <c r="V5340" s="28"/>
      <c r="W5340" s="28"/>
      <c r="Y5340" s="28"/>
    </row>
    <row r="5341" spans="16:25">
      <c r="P5341" s="33"/>
      <c r="Q5341" s="28"/>
      <c r="R5341" s="28"/>
      <c r="S5341" s="28"/>
      <c r="T5341" s="28"/>
      <c r="U5341" s="28"/>
      <c r="V5341" s="28"/>
      <c r="W5341" s="28"/>
      <c r="Y5341" s="28"/>
    </row>
    <row r="5342" spans="16:25">
      <c r="P5342" s="33"/>
      <c r="Q5342" s="28"/>
      <c r="R5342" s="28"/>
      <c r="S5342" s="28"/>
      <c r="T5342" s="28"/>
      <c r="U5342" s="28"/>
      <c r="V5342" s="28"/>
      <c r="W5342" s="28"/>
      <c r="Y5342" s="28"/>
    </row>
    <row r="5343" spans="16:25">
      <c r="P5343" s="33"/>
      <c r="Q5343" s="28"/>
      <c r="R5343" s="28"/>
      <c r="S5343" s="28"/>
      <c r="T5343" s="28"/>
      <c r="U5343" s="28"/>
      <c r="V5343" s="28"/>
      <c r="W5343" s="28"/>
      <c r="Y5343" s="28"/>
    </row>
    <row r="5344" spans="16:25">
      <c r="P5344" s="33"/>
      <c r="Q5344" s="28"/>
      <c r="R5344" s="28"/>
      <c r="S5344" s="28"/>
      <c r="T5344" s="28"/>
      <c r="U5344" s="28"/>
      <c r="V5344" s="28"/>
      <c r="W5344" s="28"/>
      <c r="Y5344" s="28"/>
    </row>
    <row r="5345" spans="16:25">
      <c r="P5345" s="33"/>
      <c r="Q5345" s="28"/>
      <c r="R5345" s="28"/>
      <c r="S5345" s="28"/>
      <c r="T5345" s="28"/>
      <c r="U5345" s="28"/>
      <c r="V5345" s="28"/>
      <c r="W5345" s="28"/>
      <c r="Y5345" s="28"/>
    </row>
    <row r="5346" spans="16:25">
      <c r="P5346" s="33"/>
      <c r="Q5346" s="28"/>
      <c r="R5346" s="28"/>
      <c r="S5346" s="28"/>
      <c r="T5346" s="28"/>
      <c r="U5346" s="28"/>
      <c r="V5346" s="28"/>
      <c r="W5346" s="28"/>
      <c r="Y5346" s="28"/>
    </row>
    <row r="5347" spans="16:25">
      <c r="P5347" s="33"/>
      <c r="Q5347" s="28"/>
      <c r="R5347" s="28"/>
      <c r="S5347" s="28"/>
      <c r="T5347" s="28"/>
      <c r="U5347" s="28"/>
      <c r="V5347" s="28"/>
      <c r="W5347" s="28"/>
      <c r="Y5347" s="28"/>
    </row>
    <row r="5348" spans="16:25">
      <c r="P5348" s="33"/>
      <c r="Q5348" s="28"/>
      <c r="R5348" s="28"/>
      <c r="S5348" s="28"/>
      <c r="T5348" s="28"/>
      <c r="U5348" s="28"/>
      <c r="V5348" s="28"/>
      <c r="W5348" s="28"/>
      <c r="Y5348" s="28"/>
    </row>
    <row r="5349" spans="16:25">
      <c r="P5349" s="33"/>
      <c r="Q5349" s="28"/>
      <c r="R5349" s="28"/>
      <c r="S5349" s="28"/>
      <c r="T5349" s="28"/>
      <c r="U5349" s="28"/>
      <c r="V5349" s="28"/>
      <c r="W5349" s="28"/>
      <c r="Y5349" s="28"/>
    </row>
    <row r="5350" spans="16:25">
      <c r="P5350" s="33"/>
      <c r="Q5350" s="28"/>
      <c r="R5350" s="28"/>
      <c r="S5350" s="28"/>
      <c r="T5350" s="28"/>
      <c r="U5350" s="28"/>
      <c r="V5350" s="28"/>
      <c r="W5350" s="28"/>
      <c r="Y5350" s="28"/>
    </row>
    <row r="5351" spans="16:25">
      <c r="P5351" s="33"/>
      <c r="Q5351" s="28"/>
      <c r="R5351" s="28"/>
      <c r="S5351" s="28"/>
      <c r="T5351" s="28"/>
      <c r="U5351" s="28"/>
      <c r="V5351" s="28"/>
      <c r="W5351" s="28"/>
      <c r="Y5351" s="28"/>
    </row>
    <row r="5352" spans="16:25">
      <c r="P5352" s="33"/>
      <c r="Q5352" s="28"/>
      <c r="R5352" s="28"/>
      <c r="S5352" s="28"/>
      <c r="T5352" s="28"/>
      <c r="U5352" s="28"/>
      <c r="V5352" s="28"/>
      <c r="W5352" s="28"/>
      <c r="Y5352" s="28"/>
    </row>
    <row r="5353" spans="16:25">
      <c r="P5353" s="33"/>
      <c r="Q5353" s="28"/>
      <c r="R5353" s="28"/>
      <c r="S5353" s="28"/>
      <c r="T5353" s="28"/>
      <c r="U5353" s="28"/>
      <c r="V5353" s="28"/>
      <c r="W5353" s="28"/>
      <c r="Y5353" s="28"/>
    </row>
    <row r="5354" spans="16:25">
      <c r="P5354" s="33"/>
      <c r="Q5354" s="28"/>
      <c r="R5354" s="28"/>
      <c r="S5354" s="28"/>
      <c r="T5354" s="28"/>
      <c r="U5354" s="28"/>
      <c r="V5354" s="28"/>
      <c r="W5354" s="28"/>
      <c r="Y5354" s="28"/>
    </row>
    <row r="5355" spans="16:25">
      <c r="P5355" s="33"/>
      <c r="Q5355" s="28"/>
      <c r="R5355" s="28"/>
      <c r="S5355" s="28"/>
      <c r="T5355" s="28"/>
      <c r="U5355" s="28"/>
      <c r="V5355" s="28"/>
      <c r="W5355" s="28"/>
      <c r="Y5355" s="28"/>
    </row>
    <row r="5356" spans="16:25">
      <c r="P5356" s="33"/>
      <c r="Q5356" s="28"/>
      <c r="R5356" s="28"/>
      <c r="S5356" s="28"/>
      <c r="T5356" s="28"/>
      <c r="U5356" s="28"/>
      <c r="V5356" s="28"/>
      <c r="W5356" s="28"/>
      <c r="Y5356" s="28"/>
    </row>
    <row r="5357" spans="16:25">
      <c r="P5357" s="33"/>
      <c r="Q5357" s="28"/>
      <c r="R5357" s="28"/>
      <c r="S5357" s="28"/>
      <c r="T5357" s="28"/>
      <c r="U5357" s="28"/>
      <c r="V5357" s="28"/>
      <c r="W5357" s="28"/>
      <c r="Y5357" s="28"/>
    </row>
    <row r="5358" spans="16:25">
      <c r="P5358" s="33"/>
      <c r="Q5358" s="28"/>
      <c r="R5358" s="28"/>
      <c r="S5358" s="28"/>
      <c r="T5358" s="28"/>
      <c r="U5358" s="28"/>
      <c r="V5358" s="28"/>
      <c r="W5358" s="28"/>
      <c r="Y5358" s="28"/>
    </row>
    <row r="5359" spans="16:25">
      <c r="P5359" s="33"/>
      <c r="Q5359" s="28"/>
      <c r="R5359" s="28"/>
      <c r="S5359" s="28"/>
      <c r="T5359" s="28"/>
      <c r="U5359" s="28"/>
      <c r="V5359" s="28"/>
      <c r="W5359" s="28"/>
      <c r="Y5359" s="28"/>
    </row>
    <row r="5360" spans="16:25">
      <c r="P5360" s="33"/>
      <c r="Q5360" s="28"/>
      <c r="R5360" s="28"/>
      <c r="S5360" s="28"/>
      <c r="T5360" s="28"/>
      <c r="U5360" s="28"/>
      <c r="V5360" s="28"/>
      <c r="W5360" s="28"/>
      <c r="Y5360" s="28"/>
    </row>
    <row r="5361" spans="16:25">
      <c r="P5361" s="33"/>
      <c r="Q5361" s="28"/>
      <c r="R5361" s="28"/>
      <c r="S5361" s="28"/>
      <c r="T5361" s="28"/>
      <c r="U5361" s="28"/>
      <c r="V5361" s="28"/>
      <c r="W5361" s="28"/>
      <c r="Y5361" s="28"/>
    </row>
    <row r="5362" spans="16:25">
      <c r="P5362" s="33"/>
      <c r="Q5362" s="28"/>
      <c r="R5362" s="28"/>
      <c r="S5362" s="28"/>
      <c r="T5362" s="28"/>
      <c r="U5362" s="28"/>
      <c r="V5362" s="28"/>
      <c r="W5362" s="28"/>
      <c r="Y5362" s="28"/>
    </row>
    <row r="5363" spans="16:25">
      <c r="P5363" s="33"/>
      <c r="Q5363" s="28"/>
      <c r="R5363" s="28"/>
      <c r="S5363" s="28"/>
      <c r="T5363" s="28"/>
      <c r="U5363" s="28"/>
      <c r="V5363" s="28"/>
      <c r="W5363" s="28"/>
      <c r="Y5363" s="28"/>
    </row>
    <row r="5364" spans="16:25">
      <c r="P5364" s="33"/>
      <c r="Q5364" s="28"/>
      <c r="R5364" s="28"/>
      <c r="S5364" s="28"/>
      <c r="T5364" s="28"/>
      <c r="U5364" s="28"/>
      <c r="V5364" s="28"/>
      <c r="W5364" s="28"/>
      <c r="Y5364" s="28"/>
    </row>
    <row r="5365" spans="16:25">
      <c r="P5365" s="33"/>
      <c r="Q5365" s="28"/>
      <c r="R5365" s="28"/>
      <c r="S5365" s="28"/>
      <c r="T5365" s="28"/>
      <c r="U5365" s="28"/>
      <c r="V5365" s="28"/>
      <c r="W5365" s="28"/>
      <c r="Y5365" s="28"/>
    </row>
    <row r="5366" spans="16:25">
      <c r="P5366" s="33"/>
      <c r="Q5366" s="28"/>
      <c r="R5366" s="28"/>
      <c r="S5366" s="28"/>
      <c r="T5366" s="28"/>
      <c r="U5366" s="28"/>
      <c r="V5366" s="28"/>
      <c r="W5366" s="28"/>
      <c r="Y5366" s="28"/>
    </row>
    <row r="5367" spans="16:25">
      <c r="P5367" s="33"/>
      <c r="Q5367" s="28"/>
      <c r="R5367" s="28"/>
      <c r="S5367" s="28"/>
      <c r="T5367" s="28"/>
      <c r="U5367" s="28"/>
      <c r="V5367" s="28"/>
      <c r="W5367" s="28"/>
      <c r="Y5367" s="28"/>
    </row>
    <row r="5368" spans="16:25">
      <c r="P5368" s="33"/>
      <c r="Q5368" s="28"/>
      <c r="R5368" s="28"/>
      <c r="S5368" s="28"/>
      <c r="T5368" s="28"/>
      <c r="U5368" s="28"/>
      <c r="V5368" s="28"/>
      <c r="W5368" s="28"/>
      <c r="Y5368" s="28"/>
    </row>
    <row r="5369" spans="16:25">
      <c r="P5369" s="33"/>
      <c r="Q5369" s="28"/>
      <c r="R5369" s="28"/>
      <c r="S5369" s="28"/>
      <c r="T5369" s="28"/>
      <c r="U5369" s="28"/>
      <c r="V5369" s="28"/>
      <c r="W5369" s="28"/>
      <c r="Y5369" s="28"/>
    </row>
    <row r="5370" spans="16:25">
      <c r="P5370" s="33"/>
      <c r="Q5370" s="28"/>
      <c r="R5370" s="28"/>
      <c r="S5370" s="28"/>
      <c r="T5370" s="28"/>
      <c r="U5370" s="28"/>
      <c r="V5370" s="28"/>
      <c r="W5370" s="28"/>
      <c r="Y5370" s="28"/>
    </row>
    <row r="5371" spans="16:25">
      <c r="P5371" s="33"/>
      <c r="Q5371" s="28"/>
      <c r="R5371" s="28"/>
      <c r="S5371" s="28"/>
      <c r="T5371" s="28"/>
      <c r="U5371" s="28"/>
      <c r="V5371" s="28"/>
      <c r="W5371" s="28"/>
      <c r="Y5371" s="28"/>
    </row>
    <row r="5372" spans="16:25">
      <c r="P5372" s="33"/>
      <c r="Q5372" s="28"/>
      <c r="R5372" s="28"/>
      <c r="S5372" s="28"/>
      <c r="T5372" s="28"/>
      <c r="U5372" s="28"/>
      <c r="V5372" s="28"/>
      <c r="W5372" s="28"/>
      <c r="Y5372" s="28"/>
    </row>
    <row r="5373" spans="16:25">
      <c r="P5373" s="33"/>
      <c r="Q5373" s="28"/>
      <c r="R5373" s="28"/>
      <c r="S5373" s="28"/>
      <c r="T5373" s="28"/>
      <c r="U5373" s="28"/>
      <c r="V5373" s="28"/>
      <c r="W5373" s="28"/>
      <c r="Y5373" s="28"/>
    </row>
    <row r="5374" spans="16:25">
      <c r="P5374" s="33"/>
      <c r="Q5374" s="28"/>
      <c r="R5374" s="28"/>
      <c r="S5374" s="28"/>
      <c r="T5374" s="28"/>
      <c r="U5374" s="28"/>
      <c r="V5374" s="28"/>
      <c r="W5374" s="28"/>
      <c r="Y5374" s="28"/>
    </row>
    <row r="5375" spans="16:25">
      <c r="P5375" s="33"/>
      <c r="Q5375" s="28"/>
      <c r="R5375" s="28"/>
      <c r="S5375" s="28"/>
      <c r="T5375" s="28"/>
      <c r="U5375" s="28"/>
      <c r="V5375" s="28"/>
      <c r="W5375" s="28"/>
      <c r="Y5375" s="28"/>
    </row>
    <row r="5376" spans="16:25">
      <c r="P5376" s="33"/>
      <c r="Q5376" s="28"/>
      <c r="R5376" s="28"/>
      <c r="S5376" s="28"/>
      <c r="T5376" s="28"/>
      <c r="U5376" s="28"/>
      <c r="V5376" s="28"/>
      <c r="W5376" s="28"/>
      <c r="Y5376" s="28"/>
    </row>
    <row r="5377" spans="16:25">
      <c r="P5377" s="33"/>
      <c r="Q5377" s="28"/>
      <c r="R5377" s="28"/>
      <c r="S5377" s="28"/>
      <c r="T5377" s="28"/>
      <c r="U5377" s="28"/>
      <c r="V5377" s="28"/>
      <c r="W5377" s="28"/>
      <c r="Y5377" s="28"/>
    </row>
    <row r="5378" spans="16:25">
      <c r="P5378" s="33"/>
      <c r="Q5378" s="28"/>
      <c r="R5378" s="28"/>
      <c r="S5378" s="28"/>
      <c r="T5378" s="28"/>
      <c r="U5378" s="28"/>
      <c r="V5378" s="28"/>
      <c r="W5378" s="28"/>
      <c r="Y5378" s="28"/>
    </row>
    <row r="5379" spans="16:25">
      <c r="P5379" s="33"/>
      <c r="Q5379" s="28"/>
      <c r="R5379" s="28"/>
      <c r="S5379" s="28"/>
      <c r="T5379" s="28"/>
      <c r="U5379" s="28"/>
      <c r="V5379" s="28"/>
      <c r="W5379" s="28"/>
      <c r="Y5379" s="28"/>
    </row>
    <row r="5380" spans="16:25">
      <c r="P5380" s="33"/>
      <c r="Q5380" s="28"/>
      <c r="R5380" s="28"/>
      <c r="S5380" s="28"/>
      <c r="T5380" s="28"/>
      <c r="U5380" s="28"/>
      <c r="V5380" s="28"/>
      <c r="W5380" s="28"/>
      <c r="Y5380" s="28"/>
    </row>
    <row r="5381" spans="16:25">
      <c r="P5381" s="33"/>
      <c r="Q5381" s="28"/>
      <c r="R5381" s="28"/>
      <c r="S5381" s="28"/>
      <c r="T5381" s="28"/>
      <c r="U5381" s="28"/>
      <c r="V5381" s="28"/>
      <c r="W5381" s="28"/>
      <c r="Y5381" s="28"/>
    </row>
    <row r="5382" spans="16:25">
      <c r="P5382" s="33"/>
      <c r="Q5382" s="28"/>
      <c r="R5382" s="28"/>
      <c r="S5382" s="28"/>
      <c r="T5382" s="28"/>
      <c r="U5382" s="28"/>
      <c r="V5382" s="28"/>
      <c r="W5382" s="28"/>
      <c r="Y5382" s="28"/>
    </row>
    <row r="5383" spans="16:25">
      <c r="P5383" s="33"/>
      <c r="Q5383" s="28"/>
      <c r="R5383" s="28"/>
      <c r="S5383" s="28"/>
      <c r="T5383" s="28"/>
      <c r="U5383" s="28"/>
      <c r="V5383" s="28"/>
      <c r="W5383" s="28"/>
      <c r="Y5383" s="28"/>
    </row>
    <row r="5384" spans="16:25">
      <c r="P5384" s="33"/>
      <c r="Q5384" s="28"/>
      <c r="R5384" s="28"/>
      <c r="S5384" s="28"/>
      <c r="T5384" s="28"/>
      <c r="U5384" s="28"/>
      <c r="V5384" s="28"/>
      <c r="W5384" s="28"/>
      <c r="Y5384" s="28"/>
    </row>
    <row r="5385" spans="16:25">
      <c r="P5385" s="33"/>
      <c r="Q5385" s="28"/>
      <c r="R5385" s="28"/>
      <c r="S5385" s="28"/>
      <c r="T5385" s="28"/>
      <c r="U5385" s="28"/>
      <c r="V5385" s="28"/>
      <c r="W5385" s="28"/>
      <c r="Y5385" s="28"/>
    </row>
    <row r="5386" spans="16:25">
      <c r="P5386" s="33"/>
      <c r="Q5386" s="28"/>
      <c r="R5386" s="28"/>
      <c r="S5386" s="28"/>
      <c r="T5386" s="28"/>
      <c r="U5386" s="28"/>
      <c r="V5386" s="28"/>
      <c r="W5386" s="28"/>
      <c r="Y5386" s="28"/>
    </row>
    <row r="5387" spans="16:25">
      <c r="P5387" s="33"/>
      <c r="Q5387" s="28"/>
      <c r="R5387" s="28"/>
      <c r="S5387" s="28"/>
      <c r="T5387" s="28"/>
      <c r="U5387" s="28"/>
      <c r="V5387" s="28"/>
      <c r="W5387" s="28"/>
      <c r="Y5387" s="28"/>
    </row>
    <row r="5388" spans="16:25">
      <c r="P5388" s="33"/>
      <c r="Q5388" s="28"/>
      <c r="R5388" s="28"/>
      <c r="S5388" s="28"/>
      <c r="T5388" s="28"/>
      <c r="U5388" s="28"/>
      <c r="V5388" s="28"/>
      <c r="W5388" s="28"/>
      <c r="Y5388" s="28"/>
    </row>
    <row r="5389" spans="16:25">
      <c r="P5389" s="33"/>
      <c r="Q5389" s="28"/>
      <c r="R5389" s="28"/>
      <c r="S5389" s="28"/>
      <c r="T5389" s="28"/>
      <c r="U5389" s="28"/>
      <c r="V5389" s="28"/>
      <c r="W5389" s="28"/>
      <c r="Y5389" s="28"/>
    </row>
    <row r="5390" spans="16:25">
      <c r="P5390" s="33"/>
      <c r="Q5390" s="28"/>
      <c r="R5390" s="28"/>
      <c r="S5390" s="28"/>
      <c r="T5390" s="28"/>
      <c r="U5390" s="28"/>
      <c r="V5390" s="28"/>
      <c r="W5390" s="28"/>
      <c r="Y5390" s="28"/>
    </row>
    <row r="5391" spans="16:25">
      <c r="P5391" s="33"/>
      <c r="Q5391" s="28"/>
      <c r="R5391" s="28"/>
      <c r="S5391" s="28"/>
      <c r="T5391" s="28"/>
      <c r="U5391" s="28"/>
      <c r="V5391" s="28"/>
      <c r="W5391" s="28"/>
      <c r="Y5391" s="28"/>
    </row>
    <row r="5392" spans="16:25">
      <c r="P5392" s="33"/>
      <c r="Q5392" s="28"/>
      <c r="R5392" s="28"/>
      <c r="S5392" s="28"/>
      <c r="T5392" s="28"/>
      <c r="U5392" s="28"/>
      <c r="V5392" s="28"/>
      <c r="W5392" s="28"/>
      <c r="Y5392" s="28"/>
    </row>
    <row r="5393" spans="16:25">
      <c r="P5393" s="33"/>
      <c r="Q5393" s="28"/>
      <c r="R5393" s="28"/>
      <c r="S5393" s="28"/>
      <c r="T5393" s="28"/>
      <c r="U5393" s="28"/>
      <c r="V5393" s="28"/>
      <c r="W5393" s="28"/>
      <c r="Y5393" s="28"/>
    </row>
    <row r="5394" spans="16:25">
      <c r="P5394" s="33"/>
      <c r="Q5394" s="28"/>
      <c r="R5394" s="28"/>
      <c r="S5394" s="28"/>
      <c r="T5394" s="28"/>
      <c r="U5394" s="28"/>
      <c r="V5394" s="28"/>
      <c r="W5394" s="28"/>
      <c r="Y5394" s="28"/>
    </row>
    <row r="5395" spans="16:25">
      <c r="P5395" s="33"/>
      <c r="Q5395" s="28"/>
      <c r="R5395" s="28"/>
      <c r="S5395" s="28"/>
      <c r="T5395" s="28"/>
      <c r="U5395" s="28"/>
      <c r="V5395" s="28"/>
      <c r="W5395" s="28"/>
      <c r="Y5395" s="28"/>
    </row>
    <row r="5396" spans="16:25">
      <c r="P5396" s="33"/>
      <c r="Q5396" s="28"/>
      <c r="R5396" s="28"/>
      <c r="S5396" s="28"/>
      <c r="T5396" s="28"/>
      <c r="U5396" s="28"/>
      <c r="V5396" s="28"/>
      <c r="W5396" s="28"/>
      <c r="Y5396" s="28"/>
    </row>
    <row r="5397" spans="16:25">
      <c r="P5397" s="33"/>
      <c r="Q5397" s="28"/>
      <c r="R5397" s="28"/>
      <c r="S5397" s="28"/>
      <c r="T5397" s="28"/>
      <c r="U5397" s="28"/>
      <c r="V5397" s="28"/>
      <c r="W5397" s="28"/>
      <c r="Y5397" s="28"/>
    </row>
    <row r="5398" spans="16:25">
      <c r="P5398" s="33"/>
      <c r="Q5398" s="28"/>
      <c r="R5398" s="28"/>
      <c r="S5398" s="28"/>
      <c r="T5398" s="28"/>
      <c r="U5398" s="28"/>
      <c r="V5398" s="28"/>
      <c r="W5398" s="28"/>
      <c r="Y5398" s="28"/>
    </row>
    <row r="5399" spans="16:25">
      <c r="P5399" s="33"/>
      <c r="Q5399" s="28"/>
      <c r="R5399" s="28"/>
      <c r="S5399" s="28"/>
      <c r="T5399" s="28"/>
      <c r="U5399" s="28"/>
      <c r="V5399" s="28"/>
      <c r="W5399" s="28"/>
      <c r="Y5399" s="28"/>
    </row>
    <row r="5400" spans="16:25">
      <c r="P5400" s="33"/>
      <c r="Q5400" s="28"/>
      <c r="R5400" s="28"/>
      <c r="S5400" s="28"/>
      <c r="T5400" s="28"/>
      <c r="U5400" s="28"/>
      <c r="V5400" s="28"/>
      <c r="W5400" s="28"/>
      <c r="Y5400" s="28"/>
    </row>
    <row r="5401" spans="16:25">
      <c r="P5401" s="33"/>
      <c r="Q5401" s="28"/>
      <c r="R5401" s="28"/>
      <c r="S5401" s="28"/>
      <c r="T5401" s="28"/>
      <c r="U5401" s="28"/>
      <c r="V5401" s="28"/>
      <c r="W5401" s="28"/>
      <c r="Y5401" s="28"/>
    </row>
    <row r="5402" spans="16:25">
      <c r="P5402" s="33"/>
      <c r="Q5402" s="28"/>
      <c r="R5402" s="28"/>
      <c r="S5402" s="28"/>
      <c r="T5402" s="28"/>
      <c r="U5402" s="28"/>
      <c r="V5402" s="28"/>
      <c r="W5402" s="28"/>
      <c r="Y5402" s="28"/>
    </row>
    <row r="5403" spans="16:25">
      <c r="P5403" s="33"/>
      <c r="Q5403" s="28"/>
      <c r="R5403" s="28"/>
      <c r="S5403" s="28"/>
      <c r="T5403" s="28"/>
      <c r="U5403" s="28"/>
      <c r="V5403" s="28"/>
      <c r="W5403" s="28"/>
      <c r="Y5403" s="28"/>
    </row>
    <row r="5404" spans="16:25">
      <c r="P5404" s="33"/>
      <c r="Q5404" s="28"/>
      <c r="R5404" s="28"/>
      <c r="S5404" s="28"/>
      <c r="T5404" s="28"/>
      <c r="U5404" s="28"/>
      <c r="V5404" s="28"/>
      <c r="W5404" s="28"/>
      <c r="Y5404" s="28"/>
    </row>
    <row r="5405" spans="16:25">
      <c r="P5405" s="33"/>
      <c r="Q5405" s="28"/>
      <c r="R5405" s="28"/>
      <c r="S5405" s="28"/>
      <c r="T5405" s="28"/>
      <c r="U5405" s="28"/>
      <c r="V5405" s="28"/>
      <c r="W5405" s="28"/>
      <c r="Y5405" s="28"/>
    </row>
    <row r="5406" spans="16:25">
      <c r="P5406" s="33"/>
      <c r="Q5406" s="28"/>
      <c r="R5406" s="28"/>
      <c r="S5406" s="28"/>
      <c r="T5406" s="28"/>
      <c r="U5406" s="28"/>
      <c r="V5406" s="28"/>
      <c r="W5406" s="28"/>
      <c r="Y5406" s="28"/>
    </row>
    <row r="5407" spans="16:25">
      <c r="P5407" s="33"/>
      <c r="Q5407" s="28"/>
      <c r="R5407" s="28"/>
      <c r="S5407" s="28"/>
      <c r="T5407" s="28"/>
      <c r="U5407" s="28"/>
      <c r="V5407" s="28"/>
      <c r="W5407" s="28"/>
      <c r="Y5407" s="28"/>
    </row>
    <row r="5408" spans="16:25">
      <c r="P5408" s="33"/>
      <c r="Q5408" s="28"/>
      <c r="R5408" s="28"/>
      <c r="S5408" s="28"/>
      <c r="T5408" s="28"/>
      <c r="U5408" s="28"/>
      <c r="V5408" s="28"/>
      <c r="W5408" s="28"/>
      <c r="Y5408" s="28"/>
    </row>
    <row r="5409" spans="16:25">
      <c r="P5409" s="33"/>
      <c r="Q5409" s="28"/>
      <c r="R5409" s="28"/>
      <c r="S5409" s="28"/>
      <c r="T5409" s="28"/>
      <c r="U5409" s="28"/>
      <c r="V5409" s="28"/>
      <c r="W5409" s="28"/>
      <c r="Y5409" s="28"/>
    </row>
    <row r="5410" spans="16:25">
      <c r="P5410" s="33"/>
      <c r="Q5410" s="28"/>
      <c r="R5410" s="28"/>
      <c r="S5410" s="28"/>
      <c r="T5410" s="28"/>
      <c r="U5410" s="28"/>
      <c r="V5410" s="28"/>
      <c r="W5410" s="28"/>
      <c r="Y5410" s="28"/>
    </row>
    <row r="5411" spans="16:25">
      <c r="P5411" s="33"/>
      <c r="Q5411" s="28"/>
      <c r="R5411" s="28"/>
      <c r="S5411" s="28"/>
      <c r="T5411" s="28"/>
      <c r="U5411" s="28"/>
      <c r="V5411" s="28"/>
      <c r="W5411" s="28"/>
      <c r="Y5411" s="28"/>
    </row>
    <row r="5412" spans="16:25">
      <c r="P5412" s="33"/>
      <c r="Q5412" s="28"/>
      <c r="R5412" s="28"/>
      <c r="S5412" s="28"/>
      <c r="T5412" s="28"/>
      <c r="U5412" s="28"/>
      <c r="V5412" s="28"/>
      <c r="W5412" s="28"/>
      <c r="Y5412" s="28"/>
    </row>
    <row r="5413" spans="16:25">
      <c r="P5413" s="33"/>
      <c r="Q5413" s="28"/>
      <c r="R5413" s="28"/>
      <c r="S5413" s="28"/>
      <c r="T5413" s="28"/>
      <c r="U5413" s="28"/>
      <c r="V5413" s="28"/>
      <c r="W5413" s="28"/>
      <c r="Y5413" s="28"/>
    </row>
    <row r="5414" spans="16:25">
      <c r="P5414" s="33"/>
      <c r="Q5414" s="28"/>
      <c r="R5414" s="28"/>
      <c r="S5414" s="28"/>
      <c r="T5414" s="28"/>
      <c r="U5414" s="28"/>
      <c r="V5414" s="28"/>
      <c r="W5414" s="28"/>
      <c r="Y5414" s="28"/>
    </row>
    <row r="5415" spans="16:25">
      <c r="P5415" s="33"/>
      <c r="Q5415" s="28"/>
      <c r="R5415" s="28"/>
      <c r="S5415" s="28"/>
      <c r="T5415" s="28"/>
      <c r="U5415" s="28"/>
      <c r="V5415" s="28"/>
      <c r="W5415" s="28"/>
      <c r="Y5415" s="28"/>
    </row>
    <row r="5416" spans="16:25">
      <c r="P5416" s="33"/>
      <c r="Q5416" s="28"/>
      <c r="R5416" s="28"/>
      <c r="S5416" s="28"/>
      <c r="T5416" s="28"/>
      <c r="U5416" s="28"/>
      <c r="V5416" s="28"/>
      <c r="W5416" s="28"/>
      <c r="Y5416" s="28"/>
    </row>
    <row r="5417" spans="16:25">
      <c r="P5417" s="33"/>
      <c r="Q5417" s="28"/>
      <c r="R5417" s="28"/>
      <c r="S5417" s="28"/>
      <c r="T5417" s="28"/>
      <c r="U5417" s="28"/>
      <c r="V5417" s="28"/>
      <c r="W5417" s="28"/>
      <c r="Y5417" s="28"/>
    </row>
    <row r="5418" spans="16:25">
      <c r="P5418" s="33"/>
      <c r="Q5418" s="28"/>
      <c r="R5418" s="28"/>
      <c r="S5418" s="28"/>
      <c r="T5418" s="28"/>
      <c r="U5418" s="28"/>
      <c r="V5418" s="28"/>
      <c r="W5418" s="28"/>
      <c r="Y5418" s="28"/>
    </row>
    <row r="5419" spans="16:25">
      <c r="P5419" s="33"/>
      <c r="Q5419" s="28"/>
      <c r="R5419" s="28"/>
      <c r="S5419" s="28"/>
      <c r="T5419" s="28"/>
      <c r="U5419" s="28"/>
      <c r="V5419" s="28"/>
      <c r="W5419" s="28"/>
      <c r="Y5419" s="28"/>
    </row>
    <row r="5420" spans="16:25">
      <c r="P5420" s="33"/>
      <c r="Q5420" s="28"/>
      <c r="R5420" s="28"/>
      <c r="S5420" s="28"/>
      <c r="T5420" s="28"/>
      <c r="U5420" s="28"/>
      <c r="V5420" s="28"/>
      <c r="W5420" s="28"/>
      <c r="Y5420" s="28"/>
    </row>
    <row r="5421" spans="16:25">
      <c r="P5421" s="33"/>
      <c r="Q5421" s="28"/>
      <c r="R5421" s="28"/>
      <c r="S5421" s="28"/>
      <c r="T5421" s="28"/>
      <c r="U5421" s="28"/>
      <c r="V5421" s="28"/>
      <c r="W5421" s="28"/>
      <c r="Y5421" s="28"/>
    </row>
    <row r="5422" spans="16:25">
      <c r="P5422" s="33"/>
      <c r="Q5422" s="28"/>
      <c r="R5422" s="28"/>
      <c r="S5422" s="28"/>
      <c r="T5422" s="28"/>
      <c r="U5422" s="28"/>
      <c r="V5422" s="28"/>
      <c r="W5422" s="28"/>
      <c r="Y5422" s="28"/>
    </row>
    <row r="5423" spans="16:25">
      <c r="P5423" s="33"/>
      <c r="Q5423" s="28"/>
      <c r="R5423" s="28"/>
      <c r="S5423" s="28"/>
      <c r="T5423" s="28"/>
      <c r="U5423" s="28"/>
      <c r="V5423" s="28"/>
      <c r="W5423" s="28"/>
      <c r="Y5423" s="28"/>
    </row>
    <row r="5424" spans="16:25">
      <c r="P5424" s="33"/>
      <c r="Q5424" s="28"/>
      <c r="R5424" s="28"/>
      <c r="S5424" s="28"/>
      <c r="T5424" s="28"/>
      <c r="U5424" s="28"/>
      <c r="V5424" s="28"/>
      <c r="W5424" s="28"/>
      <c r="Y5424" s="28"/>
    </row>
    <row r="5425" spans="16:25">
      <c r="P5425" s="33"/>
      <c r="Q5425" s="28"/>
      <c r="R5425" s="28"/>
      <c r="S5425" s="28"/>
      <c r="T5425" s="28"/>
      <c r="U5425" s="28"/>
      <c r="V5425" s="28"/>
      <c r="W5425" s="28"/>
      <c r="Y5425" s="28"/>
    </row>
    <row r="5426" spans="16:25">
      <c r="P5426" s="33"/>
      <c r="Q5426" s="28"/>
      <c r="R5426" s="28"/>
      <c r="S5426" s="28"/>
      <c r="T5426" s="28"/>
      <c r="U5426" s="28"/>
      <c r="V5426" s="28"/>
      <c r="W5426" s="28"/>
      <c r="Y5426" s="28"/>
    </row>
    <row r="5427" spans="16:25">
      <c r="P5427" s="33"/>
      <c r="Q5427" s="28"/>
      <c r="R5427" s="28"/>
      <c r="S5427" s="28"/>
      <c r="T5427" s="28"/>
      <c r="U5427" s="28"/>
      <c r="V5427" s="28"/>
      <c r="W5427" s="28"/>
      <c r="Y5427" s="28"/>
    </row>
    <row r="5428" spans="16:25">
      <c r="P5428" s="33"/>
      <c r="Q5428" s="28"/>
      <c r="R5428" s="28"/>
      <c r="S5428" s="28"/>
      <c r="T5428" s="28"/>
      <c r="U5428" s="28"/>
      <c r="V5428" s="28"/>
      <c r="W5428" s="28"/>
      <c r="Y5428" s="28"/>
    </row>
    <row r="5429" spans="16:25">
      <c r="P5429" s="33"/>
      <c r="Q5429" s="28"/>
      <c r="R5429" s="28"/>
      <c r="S5429" s="28"/>
      <c r="T5429" s="28"/>
      <c r="U5429" s="28"/>
      <c r="V5429" s="28"/>
      <c r="W5429" s="28"/>
      <c r="Y5429" s="28"/>
    </row>
    <row r="5430" spans="16:25">
      <c r="P5430" s="33"/>
      <c r="Q5430" s="28"/>
      <c r="R5430" s="28"/>
      <c r="S5430" s="28"/>
      <c r="T5430" s="28"/>
      <c r="U5430" s="28"/>
      <c r="V5430" s="28"/>
      <c r="W5430" s="28"/>
      <c r="Y5430" s="28"/>
    </row>
    <row r="5431" spans="16:25">
      <c r="P5431" s="33"/>
      <c r="Q5431" s="28"/>
      <c r="R5431" s="28"/>
      <c r="S5431" s="28"/>
      <c r="T5431" s="28"/>
      <c r="U5431" s="28"/>
      <c r="V5431" s="28"/>
      <c r="W5431" s="28"/>
      <c r="Y5431" s="28"/>
    </row>
    <row r="5432" spans="16:25">
      <c r="P5432" s="33"/>
      <c r="Q5432" s="28"/>
      <c r="R5432" s="28"/>
      <c r="S5432" s="28"/>
      <c r="T5432" s="28"/>
      <c r="U5432" s="28"/>
      <c r="V5432" s="28"/>
      <c r="W5432" s="28"/>
      <c r="Y5432" s="28"/>
    </row>
    <row r="5433" spans="16:25">
      <c r="P5433" s="33"/>
      <c r="Q5433" s="28"/>
      <c r="R5433" s="28"/>
      <c r="S5433" s="28"/>
      <c r="T5433" s="28"/>
      <c r="U5433" s="28"/>
      <c r="V5433" s="28"/>
      <c r="W5433" s="28"/>
      <c r="Y5433" s="28"/>
    </row>
    <row r="5434" spans="16:25">
      <c r="P5434" s="33"/>
      <c r="Q5434" s="28"/>
      <c r="R5434" s="28"/>
      <c r="S5434" s="28"/>
      <c r="T5434" s="28"/>
      <c r="U5434" s="28"/>
      <c r="V5434" s="28"/>
      <c r="W5434" s="28"/>
      <c r="Y5434" s="28"/>
    </row>
    <row r="5435" spans="16:25">
      <c r="P5435" s="33"/>
      <c r="Q5435" s="28"/>
      <c r="R5435" s="28"/>
      <c r="S5435" s="28"/>
      <c r="T5435" s="28"/>
      <c r="U5435" s="28"/>
      <c r="V5435" s="28"/>
      <c r="W5435" s="28"/>
      <c r="Y5435" s="28"/>
    </row>
    <row r="5436" spans="16:25">
      <c r="P5436" s="33"/>
      <c r="Q5436" s="28"/>
      <c r="R5436" s="28"/>
      <c r="S5436" s="28"/>
      <c r="T5436" s="28"/>
      <c r="U5436" s="28"/>
      <c r="V5436" s="28"/>
      <c r="W5436" s="28"/>
      <c r="Y5436" s="28"/>
    </row>
    <row r="5437" spans="16:25">
      <c r="P5437" s="33"/>
      <c r="Q5437" s="28"/>
      <c r="R5437" s="28"/>
      <c r="S5437" s="28"/>
      <c r="T5437" s="28"/>
      <c r="U5437" s="28"/>
      <c r="V5437" s="28"/>
      <c r="W5437" s="28"/>
      <c r="Y5437" s="28"/>
    </row>
    <row r="5438" spans="16:25">
      <c r="P5438" s="33"/>
      <c r="Q5438" s="28"/>
      <c r="R5438" s="28"/>
      <c r="S5438" s="28"/>
      <c r="T5438" s="28"/>
      <c r="U5438" s="28"/>
      <c r="V5438" s="28"/>
      <c r="W5438" s="28"/>
      <c r="Y5438" s="28"/>
    </row>
    <row r="5439" spans="16:25">
      <c r="P5439" s="33"/>
      <c r="Q5439" s="28"/>
      <c r="R5439" s="28"/>
      <c r="S5439" s="28"/>
      <c r="T5439" s="28"/>
      <c r="U5439" s="28"/>
      <c r="V5439" s="28"/>
      <c r="W5439" s="28"/>
      <c r="Y5439" s="28"/>
    </row>
    <row r="5440" spans="16:25">
      <c r="P5440" s="33"/>
      <c r="Q5440" s="28"/>
      <c r="R5440" s="28"/>
      <c r="S5440" s="28"/>
      <c r="T5440" s="28"/>
      <c r="U5440" s="28"/>
      <c r="V5440" s="28"/>
      <c r="W5440" s="28"/>
      <c r="Y5440" s="28"/>
    </row>
    <row r="5441" spans="16:25">
      <c r="P5441" s="33"/>
      <c r="Q5441" s="28"/>
      <c r="R5441" s="28"/>
      <c r="S5441" s="28"/>
      <c r="T5441" s="28"/>
      <c r="U5441" s="28"/>
      <c r="V5441" s="28"/>
      <c r="W5441" s="28"/>
      <c r="Y5441" s="28"/>
    </row>
    <row r="5442" spans="16:25">
      <c r="P5442" s="33"/>
      <c r="Q5442" s="28"/>
      <c r="R5442" s="28"/>
      <c r="S5442" s="28"/>
      <c r="T5442" s="28"/>
      <c r="U5442" s="28"/>
      <c r="V5442" s="28"/>
      <c r="W5442" s="28"/>
      <c r="Y5442" s="28"/>
    </row>
    <row r="5443" spans="16:25">
      <c r="P5443" s="33"/>
      <c r="Q5443" s="28"/>
      <c r="R5443" s="28"/>
      <c r="S5443" s="28"/>
      <c r="T5443" s="28"/>
      <c r="U5443" s="28"/>
      <c r="V5443" s="28"/>
      <c r="W5443" s="28"/>
      <c r="Y5443" s="28"/>
    </row>
    <row r="5444" spans="16:25">
      <c r="P5444" s="33"/>
      <c r="Q5444" s="28"/>
      <c r="R5444" s="28"/>
      <c r="S5444" s="28"/>
      <c r="T5444" s="28"/>
      <c r="U5444" s="28"/>
      <c r="V5444" s="28"/>
      <c r="W5444" s="28"/>
      <c r="Y5444" s="28"/>
    </row>
    <row r="5445" spans="16:25">
      <c r="P5445" s="33"/>
      <c r="Q5445" s="28"/>
      <c r="R5445" s="28"/>
      <c r="S5445" s="28"/>
      <c r="T5445" s="28"/>
      <c r="U5445" s="28"/>
      <c r="V5445" s="28"/>
      <c r="W5445" s="28"/>
      <c r="Y5445" s="28"/>
    </row>
    <row r="5446" spans="16:25">
      <c r="P5446" s="33"/>
      <c r="Q5446" s="28"/>
      <c r="R5446" s="28"/>
      <c r="S5446" s="28"/>
      <c r="T5446" s="28"/>
      <c r="U5446" s="28"/>
      <c r="V5446" s="28"/>
      <c r="W5446" s="28"/>
      <c r="Y5446" s="28"/>
    </row>
    <row r="5447" spans="16:25">
      <c r="P5447" s="33"/>
      <c r="Q5447" s="28"/>
      <c r="R5447" s="28"/>
      <c r="S5447" s="28"/>
      <c r="T5447" s="28"/>
      <c r="U5447" s="28"/>
      <c r="V5447" s="28"/>
      <c r="W5447" s="28"/>
      <c r="Y5447" s="28"/>
    </row>
    <row r="5448" spans="16:25">
      <c r="P5448" s="33"/>
      <c r="Q5448" s="28"/>
      <c r="R5448" s="28"/>
      <c r="S5448" s="28"/>
      <c r="T5448" s="28"/>
      <c r="U5448" s="28"/>
      <c r="V5448" s="28"/>
      <c r="W5448" s="28"/>
      <c r="Y5448" s="28"/>
    </row>
    <row r="5449" spans="16:25">
      <c r="P5449" s="33"/>
      <c r="Q5449" s="28"/>
      <c r="R5449" s="28"/>
      <c r="S5449" s="28"/>
      <c r="T5449" s="28"/>
      <c r="U5449" s="28"/>
      <c r="V5449" s="28"/>
      <c r="W5449" s="28"/>
      <c r="Y5449" s="28"/>
    </row>
    <row r="5450" spans="16:25">
      <c r="P5450" s="33"/>
      <c r="Q5450" s="28"/>
      <c r="R5450" s="28"/>
      <c r="S5450" s="28"/>
      <c r="T5450" s="28"/>
      <c r="U5450" s="28"/>
      <c r="V5450" s="28"/>
      <c r="W5450" s="28"/>
      <c r="Y5450" s="28"/>
    </row>
    <row r="5451" spans="16:25">
      <c r="P5451" s="33"/>
      <c r="Q5451" s="28"/>
      <c r="R5451" s="28"/>
      <c r="S5451" s="28"/>
      <c r="T5451" s="28"/>
      <c r="U5451" s="28"/>
      <c r="V5451" s="28"/>
      <c r="W5451" s="28"/>
      <c r="Y5451" s="28"/>
    </row>
    <row r="5452" spans="16:25">
      <c r="P5452" s="33"/>
      <c r="Q5452" s="28"/>
      <c r="R5452" s="28"/>
      <c r="S5452" s="28"/>
      <c r="T5452" s="28"/>
      <c r="U5452" s="28"/>
      <c r="V5452" s="28"/>
      <c r="W5452" s="28"/>
      <c r="Y5452" s="28"/>
    </row>
    <row r="5453" spans="16:25">
      <c r="P5453" s="33"/>
      <c r="Q5453" s="28"/>
      <c r="R5453" s="28"/>
      <c r="S5453" s="28"/>
      <c r="T5453" s="28"/>
      <c r="U5453" s="28"/>
      <c r="V5453" s="28"/>
      <c r="W5453" s="28"/>
      <c r="Y5453" s="28"/>
    </row>
    <row r="5454" spans="16:25">
      <c r="P5454" s="33"/>
      <c r="Q5454" s="28"/>
      <c r="R5454" s="28"/>
      <c r="S5454" s="28"/>
      <c r="T5454" s="28"/>
      <c r="U5454" s="28"/>
      <c r="V5454" s="28"/>
      <c r="W5454" s="28"/>
      <c r="Y5454" s="28"/>
    </row>
    <row r="5455" spans="16:25">
      <c r="P5455" s="33"/>
      <c r="Q5455" s="28"/>
      <c r="R5455" s="28"/>
      <c r="S5455" s="28"/>
      <c r="T5455" s="28"/>
      <c r="U5455" s="28"/>
      <c r="V5455" s="28"/>
      <c r="W5455" s="28"/>
      <c r="Y5455" s="28"/>
    </row>
    <row r="5456" spans="16:25">
      <c r="P5456" s="33"/>
      <c r="Q5456" s="28"/>
      <c r="R5456" s="28"/>
      <c r="S5456" s="28"/>
      <c r="T5456" s="28"/>
      <c r="U5456" s="28"/>
      <c r="V5456" s="28"/>
      <c r="W5456" s="28"/>
      <c r="Y5456" s="28"/>
    </row>
    <row r="5457" spans="16:25">
      <c r="P5457" s="33"/>
      <c r="Q5457" s="28"/>
      <c r="R5457" s="28"/>
      <c r="S5457" s="28"/>
      <c r="T5457" s="28"/>
      <c r="U5457" s="28"/>
      <c r="V5457" s="28"/>
      <c r="W5457" s="28"/>
      <c r="Y5457" s="28"/>
    </row>
    <row r="5458" spans="16:25">
      <c r="P5458" s="33"/>
      <c r="Q5458" s="28"/>
      <c r="R5458" s="28"/>
      <c r="S5458" s="28"/>
      <c r="T5458" s="28"/>
      <c r="U5458" s="28"/>
      <c r="V5458" s="28"/>
      <c r="W5458" s="28"/>
      <c r="Y5458" s="28"/>
    </row>
    <row r="5459" spans="16:25">
      <c r="P5459" s="33"/>
      <c r="Q5459" s="28"/>
      <c r="R5459" s="28"/>
      <c r="S5459" s="28"/>
      <c r="T5459" s="28"/>
      <c r="U5459" s="28"/>
      <c r="V5459" s="28"/>
      <c r="W5459" s="28"/>
      <c r="Y5459" s="28"/>
    </row>
    <row r="5460" spans="16:25">
      <c r="P5460" s="33"/>
      <c r="Q5460" s="28"/>
      <c r="R5460" s="28"/>
      <c r="S5460" s="28"/>
      <c r="T5460" s="28"/>
      <c r="U5460" s="28"/>
      <c r="V5460" s="28"/>
      <c r="W5460" s="28"/>
      <c r="Y5460" s="28"/>
    </row>
    <row r="5461" spans="16:25">
      <c r="P5461" s="33"/>
      <c r="Q5461" s="28"/>
      <c r="R5461" s="28"/>
      <c r="S5461" s="28"/>
      <c r="T5461" s="28"/>
      <c r="U5461" s="28"/>
      <c r="V5461" s="28"/>
      <c r="W5461" s="28"/>
      <c r="Y5461" s="28"/>
    </row>
    <row r="5462" spans="16:25">
      <c r="P5462" s="33"/>
      <c r="Q5462" s="28"/>
      <c r="R5462" s="28"/>
      <c r="S5462" s="28"/>
      <c r="T5462" s="28"/>
      <c r="U5462" s="28"/>
      <c r="V5462" s="28"/>
      <c r="W5462" s="28"/>
      <c r="Y5462" s="28"/>
    </row>
    <row r="5463" spans="16:25">
      <c r="P5463" s="33"/>
      <c r="Q5463" s="28"/>
      <c r="R5463" s="28"/>
      <c r="S5463" s="28"/>
      <c r="T5463" s="28"/>
      <c r="U5463" s="28"/>
      <c r="V5463" s="28"/>
      <c r="W5463" s="28"/>
      <c r="Y5463" s="28"/>
    </row>
    <row r="5464" spans="16:25">
      <c r="P5464" s="33"/>
      <c r="Q5464" s="28"/>
      <c r="R5464" s="28"/>
      <c r="S5464" s="28"/>
      <c r="T5464" s="28"/>
      <c r="U5464" s="28"/>
      <c r="V5464" s="28"/>
      <c r="W5464" s="28"/>
      <c r="Y5464" s="28"/>
    </row>
    <row r="5465" spans="16:25">
      <c r="P5465" s="33"/>
      <c r="Q5465" s="28"/>
      <c r="R5465" s="28"/>
      <c r="S5465" s="28"/>
      <c r="T5465" s="28"/>
      <c r="U5465" s="28"/>
      <c r="V5465" s="28"/>
      <c r="W5465" s="28"/>
      <c r="Y5465" s="28"/>
    </row>
    <row r="5466" spans="16:25">
      <c r="P5466" s="33"/>
      <c r="Q5466" s="28"/>
      <c r="R5466" s="28"/>
      <c r="S5466" s="28"/>
      <c r="T5466" s="28"/>
      <c r="U5466" s="28"/>
      <c r="V5466" s="28"/>
      <c r="W5466" s="28"/>
      <c r="Y5466" s="28"/>
    </row>
    <row r="5467" spans="16:25">
      <c r="P5467" s="33"/>
      <c r="Q5467" s="28"/>
      <c r="R5467" s="28"/>
      <c r="S5467" s="28"/>
      <c r="T5467" s="28"/>
      <c r="U5467" s="28"/>
      <c r="V5467" s="28"/>
      <c r="W5467" s="28"/>
      <c r="Y5467" s="28"/>
    </row>
    <row r="5468" spans="16:25">
      <c r="P5468" s="33"/>
      <c r="Q5468" s="28"/>
      <c r="R5468" s="28"/>
      <c r="S5468" s="28"/>
      <c r="T5468" s="28"/>
      <c r="U5468" s="28"/>
      <c r="V5468" s="28"/>
      <c r="W5468" s="28"/>
      <c r="Y5468" s="28"/>
    </row>
    <row r="5469" spans="16:25">
      <c r="P5469" s="33"/>
      <c r="Q5469" s="28"/>
      <c r="R5469" s="28"/>
      <c r="S5469" s="28"/>
      <c r="T5469" s="28"/>
      <c r="U5469" s="28"/>
      <c r="V5469" s="28"/>
      <c r="W5469" s="28"/>
      <c r="Y5469" s="28"/>
    </row>
    <row r="5470" spans="16:25">
      <c r="P5470" s="33"/>
      <c r="Q5470" s="28"/>
      <c r="R5470" s="28"/>
      <c r="S5470" s="28"/>
      <c r="T5470" s="28"/>
      <c r="U5470" s="28"/>
      <c r="V5470" s="28"/>
      <c r="W5470" s="28"/>
      <c r="Y5470" s="28"/>
    </row>
    <row r="5471" spans="16:25">
      <c r="P5471" s="33"/>
      <c r="Q5471" s="28"/>
      <c r="R5471" s="28"/>
      <c r="S5471" s="28"/>
      <c r="T5471" s="28"/>
      <c r="U5471" s="28"/>
      <c r="V5471" s="28"/>
      <c r="W5471" s="28"/>
      <c r="Y5471" s="28"/>
    </row>
    <row r="5472" spans="16:25">
      <c r="P5472" s="33"/>
      <c r="Q5472" s="28"/>
      <c r="R5472" s="28"/>
      <c r="S5472" s="28"/>
      <c r="T5472" s="28"/>
      <c r="U5472" s="28"/>
      <c r="V5472" s="28"/>
      <c r="W5472" s="28"/>
      <c r="Y5472" s="28"/>
    </row>
    <row r="5473" spans="16:25">
      <c r="P5473" s="33"/>
      <c r="Q5473" s="28"/>
      <c r="R5473" s="28"/>
      <c r="S5473" s="28"/>
      <c r="T5473" s="28"/>
      <c r="U5473" s="28"/>
      <c r="V5473" s="28"/>
      <c r="W5473" s="28"/>
      <c r="Y5473" s="28"/>
    </row>
    <row r="5474" spans="16:25">
      <c r="P5474" s="33"/>
      <c r="Q5474" s="28"/>
      <c r="R5474" s="28"/>
      <c r="S5474" s="28"/>
      <c r="T5474" s="28"/>
      <c r="U5474" s="28"/>
      <c r="V5474" s="28"/>
      <c r="W5474" s="28"/>
      <c r="Y5474" s="28"/>
    </row>
    <row r="5475" spans="16:25">
      <c r="P5475" s="33"/>
      <c r="Q5475" s="28"/>
      <c r="R5475" s="28"/>
      <c r="S5475" s="28"/>
      <c r="T5475" s="28"/>
      <c r="U5475" s="28"/>
      <c r="V5475" s="28"/>
      <c r="W5475" s="28"/>
      <c r="Y5475" s="28"/>
    </row>
    <row r="5476" spans="16:25">
      <c r="P5476" s="33"/>
      <c r="Q5476" s="28"/>
      <c r="R5476" s="28"/>
      <c r="S5476" s="28"/>
      <c r="T5476" s="28"/>
      <c r="U5476" s="28"/>
      <c r="V5476" s="28"/>
      <c r="W5476" s="28"/>
      <c r="Y5476" s="28"/>
    </row>
    <row r="5477" spans="16:25">
      <c r="P5477" s="33"/>
      <c r="Q5477" s="28"/>
      <c r="R5477" s="28"/>
      <c r="S5477" s="28"/>
      <c r="T5477" s="28"/>
      <c r="U5477" s="28"/>
      <c r="V5477" s="28"/>
      <c r="W5477" s="28"/>
      <c r="Y5477" s="28"/>
    </row>
    <row r="5478" spans="16:25">
      <c r="P5478" s="33"/>
      <c r="Q5478" s="28"/>
      <c r="R5478" s="28"/>
      <c r="S5478" s="28"/>
      <c r="T5478" s="28"/>
      <c r="U5478" s="28"/>
      <c r="V5478" s="28"/>
      <c r="W5478" s="28"/>
      <c r="Y5478" s="28"/>
    </row>
    <row r="5479" spans="16:25">
      <c r="P5479" s="33"/>
      <c r="Q5479" s="28"/>
      <c r="R5479" s="28"/>
      <c r="S5479" s="28"/>
      <c r="T5479" s="28"/>
      <c r="U5479" s="28"/>
      <c r="V5479" s="28"/>
      <c r="W5479" s="28"/>
      <c r="Y5479" s="28"/>
    </row>
    <row r="5480" spans="16:25">
      <c r="P5480" s="33"/>
      <c r="Q5480" s="28"/>
      <c r="R5480" s="28"/>
      <c r="S5480" s="28"/>
      <c r="T5480" s="28"/>
      <c r="U5480" s="28"/>
      <c r="V5480" s="28"/>
      <c r="W5480" s="28"/>
      <c r="Y5480" s="28"/>
    </row>
    <row r="5481" spans="16:25">
      <c r="P5481" s="33"/>
      <c r="Q5481" s="28"/>
      <c r="R5481" s="28"/>
      <c r="S5481" s="28"/>
      <c r="T5481" s="28"/>
      <c r="U5481" s="28"/>
      <c r="V5481" s="28"/>
      <c r="W5481" s="28"/>
      <c r="Y5481" s="28"/>
    </row>
    <row r="5482" spans="16:25">
      <c r="P5482" s="33"/>
      <c r="Q5482" s="28"/>
      <c r="R5482" s="28"/>
      <c r="S5482" s="28"/>
      <c r="T5482" s="28"/>
      <c r="U5482" s="28"/>
      <c r="V5482" s="28"/>
      <c r="W5482" s="28"/>
      <c r="Y5482" s="28"/>
    </row>
    <row r="5483" spans="16:25">
      <c r="P5483" s="33"/>
      <c r="Q5483" s="28"/>
      <c r="R5483" s="28"/>
      <c r="S5483" s="28"/>
      <c r="T5483" s="28"/>
      <c r="U5483" s="28"/>
      <c r="V5483" s="28"/>
      <c r="W5483" s="28"/>
      <c r="Y5483" s="28"/>
    </row>
    <row r="5484" spans="16:25">
      <c r="P5484" s="33"/>
      <c r="Q5484" s="28"/>
      <c r="R5484" s="28"/>
      <c r="S5484" s="28"/>
      <c r="T5484" s="28"/>
      <c r="U5484" s="28"/>
      <c r="V5484" s="28"/>
      <c r="W5484" s="28"/>
      <c r="Y5484" s="28"/>
    </row>
    <row r="5485" spans="16:25">
      <c r="P5485" s="33"/>
      <c r="Q5485" s="28"/>
      <c r="R5485" s="28"/>
      <c r="S5485" s="28"/>
      <c r="T5485" s="28"/>
      <c r="U5485" s="28"/>
      <c r="V5485" s="28"/>
      <c r="W5485" s="28"/>
      <c r="Y5485" s="28"/>
    </row>
    <row r="5486" spans="16:25">
      <c r="P5486" s="33"/>
      <c r="Q5486" s="28"/>
      <c r="R5486" s="28"/>
      <c r="S5486" s="28"/>
      <c r="T5486" s="28"/>
      <c r="U5486" s="28"/>
      <c r="V5486" s="28"/>
      <c r="W5486" s="28"/>
      <c r="Y5486" s="28"/>
    </row>
    <row r="5487" spans="16:25">
      <c r="P5487" s="33"/>
      <c r="Q5487" s="28"/>
      <c r="R5487" s="28"/>
      <c r="S5487" s="28"/>
      <c r="T5487" s="28"/>
      <c r="U5487" s="28"/>
      <c r="V5487" s="28"/>
      <c r="W5487" s="28"/>
      <c r="Y5487" s="28"/>
    </row>
    <row r="5488" spans="16:25">
      <c r="P5488" s="33"/>
      <c r="Q5488" s="28"/>
      <c r="R5488" s="28"/>
      <c r="S5488" s="28"/>
      <c r="T5488" s="28"/>
      <c r="U5488" s="28"/>
      <c r="V5488" s="28"/>
      <c r="W5488" s="28"/>
      <c r="Y5488" s="28"/>
    </row>
    <row r="5489" spans="16:25">
      <c r="P5489" s="33"/>
      <c r="Q5489" s="28"/>
      <c r="R5489" s="28"/>
      <c r="S5489" s="28"/>
      <c r="T5489" s="28"/>
      <c r="U5489" s="28"/>
      <c r="V5489" s="28"/>
      <c r="W5489" s="28"/>
      <c r="Y5489" s="28"/>
    </row>
    <row r="5490" spans="16:25">
      <c r="P5490" s="33"/>
      <c r="Q5490" s="28"/>
      <c r="R5490" s="28"/>
      <c r="S5490" s="28"/>
      <c r="T5490" s="28"/>
      <c r="U5490" s="28"/>
      <c r="V5490" s="28"/>
      <c r="W5490" s="28"/>
      <c r="Y5490" s="28"/>
    </row>
    <row r="5491" spans="16:25">
      <c r="P5491" s="33"/>
      <c r="Q5491" s="28"/>
      <c r="R5491" s="28"/>
      <c r="S5491" s="28"/>
      <c r="T5491" s="28"/>
      <c r="U5491" s="28"/>
      <c r="V5491" s="28"/>
      <c r="W5491" s="28"/>
      <c r="Y5491" s="28"/>
    </row>
    <row r="5492" spans="16:25">
      <c r="P5492" s="33"/>
      <c r="Q5492" s="28"/>
      <c r="R5492" s="28"/>
      <c r="S5492" s="28"/>
      <c r="T5492" s="28"/>
      <c r="U5492" s="28"/>
      <c r="V5492" s="28"/>
      <c r="W5492" s="28"/>
      <c r="Y5492" s="28"/>
    </row>
    <row r="5493" spans="16:25">
      <c r="P5493" s="33"/>
      <c r="Q5493" s="28"/>
      <c r="R5493" s="28"/>
      <c r="S5493" s="28"/>
      <c r="T5493" s="28"/>
      <c r="U5493" s="28"/>
      <c r="V5493" s="28"/>
      <c r="W5493" s="28"/>
      <c r="Y5493" s="28"/>
    </row>
    <row r="5494" spans="16:25">
      <c r="P5494" s="33"/>
      <c r="Q5494" s="28"/>
      <c r="R5494" s="28"/>
      <c r="S5494" s="28"/>
      <c r="T5494" s="28"/>
      <c r="U5494" s="28"/>
      <c r="V5494" s="28"/>
      <c r="W5494" s="28"/>
      <c r="Y5494" s="28"/>
    </row>
    <row r="5495" spans="16:25">
      <c r="P5495" s="33"/>
      <c r="Q5495" s="28"/>
      <c r="R5495" s="28"/>
      <c r="S5495" s="28"/>
      <c r="T5495" s="28"/>
      <c r="U5495" s="28"/>
      <c r="V5495" s="28"/>
      <c r="W5495" s="28"/>
      <c r="Y5495" s="28"/>
    </row>
    <row r="5496" spans="16:25">
      <c r="P5496" s="33"/>
      <c r="Q5496" s="28"/>
      <c r="R5496" s="28"/>
      <c r="S5496" s="28"/>
      <c r="T5496" s="28"/>
      <c r="U5496" s="28"/>
      <c r="V5496" s="28"/>
      <c r="W5496" s="28"/>
      <c r="Y5496" s="28"/>
    </row>
    <row r="5497" spans="16:25">
      <c r="P5497" s="33"/>
      <c r="Q5497" s="28"/>
      <c r="R5497" s="28"/>
      <c r="S5497" s="28"/>
      <c r="T5497" s="28"/>
      <c r="U5497" s="28"/>
      <c r="V5497" s="28"/>
      <c r="W5497" s="28"/>
      <c r="Y5497" s="28"/>
    </row>
    <row r="5498" spans="16:25">
      <c r="P5498" s="33"/>
      <c r="Q5498" s="28"/>
      <c r="R5498" s="28"/>
      <c r="S5498" s="28"/>
      <c r="T5498" s="28"/>
      <c r="U5498" s="28"/>
      <c r="V5498" s="28"/>
      <c r="W5498" s="28"/>
      <c r="Y5498" s="28"/>
    </row>
    <row r="5499" spans="16:25">
      <c r="P5499" s="33"/>
      <c r="Q5499" s="28"/>
      <c r="R5499" s="28"/>
      <c r="S5499" s="28"/>
      <c r="T5499" s="28"/>
      <c r="U5499" s="28"/>
      <c r="V5499" s="28"/>
      <c r="W5499" s="28"/>
      <c r="Y5499" s="28"/>
    </row>
    <row r="5500" spans="16:25">
      <c r="P5500" s="33"/>
      <c r="Q5500" s="28"/>
      <c r="R5500" s="28"/>
      <c r="S5500" s="28"/>
      <c r="T5500" s="28"/>
      <c r="U5500" s="28"/>
      <c r="V5500" s="28"/>
      <c r="W5500" s="28"/>
      <c r="Y5500" s="28"/>
    </row>
    <row r="5501" spans="16:25">
      <c r="P5501" s="33"/>
      <c r="Q5501" s="28"/>
      <c r="R5501" s="28"/>
      <c r="S5501" s="28"/>
      <c r="T5501" s="28"/>
      <c r="U5501" s="28"/>
      <c r="V5501" s="28"/>
      <c r="W5501" s="28"/>
      <c r="Y5501" s="28"/>
    </row>
    <row r="5502" spans="16:25">
      <c r="P5502" s="33"/>
      <c r="Q5502" s="28"/>
      <c r="R5502" s="28"/>
      <c r="S5502" s="28"/>
      <c r="T5502" s="28"/>
      <c r="U5502" s="28"/>
      <c r="V5502" s="28"/>
      <c r="W5502" s="28"/>
      <c r="Y5502" s="28"/>
    </row>
    <row r="5503" spans="16:25">
      <c r="P5503" s="33"/>
      <c r="Q5503" s="28"/>
      <c r="R5503" s="28"/>
      <c r="S5503" s="28"/>
      <c r="T5503" s="28"/>
      <c r="U5503" s="28"/>
      <c r="V5503" s="28"/>
      <c r="W5503" s="28"/>
      <c r="Y5503" s="28"/>
    </row>
    <row r="5504" spans="16:25">
      <c r="P5504" s="33"/>
      <c r="Q5504" s="28"/>
      <c r="R5504" s="28"/>
      <c r="S5504" s="28"/>
      <c r="T5504" s="28"/>
      <c r="U5504" s="28"/>
      <c r="V5504" s="28"/>
      <c r="W5504" s="28"/>
      <c r="Y5504" s="28"/>
    </row>
    <row r="5505" spans="16:25">
      <c r="P5505" s="33"/>
      <c r="Q5505" s="28"/>
      <c r="R5505" s="28"/>
      <c r="S5505" s="28"/>
      <c r="T5505" s="28"/>
      <c r="U5505" s="28"/>
      <c r="V5505" s="28"/>
      <c r="W5505" s="28"/>
      <c r="Y5505" s="28"/>
    </row>
    <row r="5506" spans="16:25">
      <c r="P5506" s="33"/>
      <c r="Q5506" s="28"/>
      <c r="R5506" s="28"/>
      <c r="S5506" s="28"/>
      <c r="T5506" s="28"/>
      <c r="U5506" s="28"/>
      <c r="V5506" s="28"/>
      <c r="W5506" s="28"/>
      <c r="Y5506" s="28"/>
    </row>
    <row r="5507" spans="16:25">
      <c r="P5507" s="33"/>
      <c r="Q5507" s="28"/>
      <c r="R5507" s="28"/>
      <c r="S5507" s="28"/>
      <c r="T5507" s="28"/>
      <c r="U5507" s="28"/>
      <c r="V5507" s="28"/>
      <c r="W5507" s="28"/>
      <c r="Y5507" s="28"/>
    </row>
    <row r="5508" spans="16:25">
      <c r="P5508" s="33"/>
      <c r="Q5508" s="28"/>
      <c r="R5508" s="28"/>
      <c r="S5508" s="28"/>
      <c r="T5508" s="28"/>
      <c r="U5508" s="28"/>
      <c r="V5508" s="28"/>
      <c r="W5508" s="28"/>
      <c r="Y5508" s="28"/>
    </row>
    <row r="5509" spans="16:25">
      <c r="P5509" s="33"/>
      <c r="Q5509" s="28"/>
      <c r="R5509" s="28"/>
      <c r="S5509" s="28"/>
      <c r="T5509" s="28"/>
      <c r="U5509" s="28"/>
      <c r="V5509" s="28"/>
      <c r="W5509" s="28"/>
      <c r="Y5509" s="28"/>
    </row>
    <row r="5510" spans="16:25">
      <c r="P5510" s="33"/>
      <c r="Q5510" s="28"/>
      <c r="R5510" s="28"/>
      <c r="S5510" s="28"/>
      <c r="T5510" s="28"/>
      <c r="U5510" s="28"/>
      <c r="V5510" s="28"/>
      <c r="W5510" s="28"/>
      <c r="Y5510" s="28"/>
    </row>
    <row r="5511" spans="16:25">
      <c r="P5511" s="33"/>
      <c r="Q5511" s="28"/>
      <c r="R5511" s="28"/>
      <c r="S5511" s="28"/>
      <c r="T5511" s="28"/>
      <c r="U5511" s="28"/>
      <c r="V5511" s="28"/>
      <c r="W5511" s="28"/>
      <c r="Y5511" s="28"/>
    </row>
    <row r="5512" spans="16:25">
      <c r="P5512" s="33"/>
      <c r="Q5512" s="28"/>
      <c r="R5512" s="28"/>
      <c r="S5512" s="28"/>
      <c r="T5512" s="28"/>
      <c r="U5512" s="28"/>
      <c r="V5512" s="28"/>
      <c r="W5512" s="28"/>
      <c r="Y5512" s="28"/>
    </row>
    <row r="5513" spans="16:25">
      <c r="P5513" s="33"/>
      <c r="Q5513" s="28"/>
      <c r="R5513" s="28"/>
      <c r="S5513" s="28"/>
      <c r="T5513" s="28"/>
      <c r="U5513" s="28"/>
      <c r="V5513" s="28"/>
      <c r="W5513" s="28"/>
      <c r="Y5513" s="28"/>
    </row>
    <row r="5514" spans="16:25">
      <c r="P5514" s="33"/>
      <c r="Q5514" s="28"/>
      <c r="R5514" s="28"/>
      <c r="S5514" s="28"/>
      <c r="T5514" s="28"/>
      <c r="U5514" s="28"/>
      <c r="V5514" s="28"/>
      <c r="W5514" s="28"/>
      <c r="Y5514" s="28"/>
    </row>
    <row r="5515" spans="16:25">
      <c r="P5515" s="33"/>
      <c r="Q5515" s="28"/>
      <c r="R5515" s="28"/>
      <c r="S5515" s="28"/>
      <c r="T5515" s="28"/>
      <c r="U5515" s="28"/>
      <c r="V5515" s="28"/>
      <c r="W5515" s="28"/>
      <c r="Y5515" s="28"/>
    </row>
    <row r="5516" spans="16:25">
      <c r="P5516" s="33"/>
      <c r="Q5516" s="28"/>
      <c r="R5516" s="28"/>
      <c r="S5516" s="28"/>
      <c r="T5516" s="28"/>
      <c r="U5516" s="28"/>
      <c r="V5516" s="28"/>
      <c r="W5516" s="28"/>
      <c r="Y5516" s="28"/>
    </row>
    <row r="5517" spans="16:25">
      <c r="P5517" s="33"/>
      <c r="Q5517" s="28"/>
      <c r="R5517" s="28"/>
      <c r="S5517" s="28"/>
      <c r="T5517" s="28"/>
      <c r="U5517" s="28"/>
      <c r="V5517" s="28"/>
      <c r="W5517" s="28"/>
      <c r="Y5517" s="28"/>
    </row>
    <row r="5518" spans="16:25">
      <c r="P5518" s="33"/>
      <c r="Q5518" s="28"/>
      <c r="R5518" s="28"/>
      <c r="S5518" s="28"/>
      <c r="T5518" s="28"/>
      <c r="U5518" s="28"/>
      <c r="V5518" s="28"/>
      <c r="W5518" s="28"/>
      <c r="Y5518" s="28"/>
    </row>
    <row r="5519" spans="16:25">
      <c r="P5519" s="33"/>
      <c r="Q5519" s="28"/>
      <c r="R5519" s="28"/>
      <c r="S5519" s="28"/>
      <c r="T5519" s="28"/>
      <c r="U5519" s="28"/>
      <c r="V5519" s="28"/>
      <c r="W5519" s="28"/>
      <c r="Y5519" s="28"/>
    </row>
    <row r="5520" spans="16:25">
      <c r="P5520" s="33"/>
      <c r="Q5520" s="28"/>
      <c r="R5520" s="28"/>
      <c r="S5520" s="28"/>
      <c r="T5520" s="28"/>
      <c r="U5520" s="28"/>
      <c r="V5520" s="28"/>
      <c r="W5520" s="28"/>
      <c r="Y5520" s="28"/>
    </row>
    <row r="5521" spans="16:25">
      <c r="P5521" s="33"/>
      <c r="Q5521" s="28"/>
      <c r="R5521" s="28"/>
      <c r="S5521" s="28"/>
      <c r="T5521" s="28"/>
      <c r="U5521" s="28"/>
      <c r="V5521" s="28"/>
      <c r="W5521" s="28"/>
      <c r="Y5521" s="28"/>
    </row>
    <row r="5522" spans="16:25">
      <c r="P5522" s="33"/>
      <c r="Q5522" s="28"/>
      <c r="R5522" s="28"/>
      <c r="S5522" s="28"/>
      <c r="T5522" s="28"/>
      <c r="U5522" s="28"/>
      <c r="V5522" s="28"/>
      <c r="W5522" s="28"/>
      <c r="Y5522" s="28"/>
    </row>
    <row r="5523" spans="16:25">
      <c r="P5523" s="33"/>
      <c r="Q5523" s="28"/>
      <c r="R5523" s="28"/>
      <c r="S5523" s="28"/>
      <c r="T5523" s="28"/>
      <c r="U5523" s="28"/>
      <c r="V5523" s="28"/>
      <c r="W5523" s="28"/>
      <c r="Y5523" s="28"/>
    </row>
    <row r="5524" spans="16:25">
      <c r="P5524" s="33"/>
      <c r="Q5524" s="28"/>
      <c r="R5524" s="28"/>
      <c r="S5524" s="28"/>
      <c r="T5524" s="28"/>
      <c r="U5524" s="28"/>
      <c r="V5524" s="28"/>
      <c r="W5524" s="28"/>
      <c r="Y5524" s="28"/>
    </row>
    <row r="5525" spans="16:25">
      <c r="P5525" s="33"/>
      <c r="Q5525" s="28"/>
      <c r="R5525" s="28"/>
      <c r="S5525" s="28"/>
      <c r="T5525" s="28"/>
      <c r="U5525" s="28"/>
      <c r="V5525" s="28"/>
      <c r="W5525" s="28"/>
      <c r="Y5525" s="28"/>
    </row>
    <row r="5526" spans="16:25">
      <c r="P5526" s="33"/>
      <c r="Q5526" s="28"/>
      <c r="R5526" s="28"/>
      <c r="S5526" s="28"/>
      <c r="T5526" s="28"/>
      <c r="U5526" s="28"/>
      <c r="V5526" s="28"/>
      <c r="W5526" s="28"/>
      <c r="Y5526" s="28"/>
    </row>
    <row r="5527" spans="16:25">
      <c r="P5527" s="33"/>
      <c r="Q5527" s="28"/>
      <c r="R5527" s="28"/>
      <c r="S5527" s="28"/>
      <c r="T5527" s="28"/>
      <c r="U5527" s="28"/>
      <c r="V5527" s="28"/>
      <c r="W5527" s="28"/>
      <c r="Y5527" s="28"/>
    </row>
    <row r="5528" spans="16:25">
      <c r="P5528" s="33"/>
      <c r="Q5528" s="28"/>
      <c r="R5528" s="28"/>
      <c r="S5528" s="28"/>
      <c r="T5528" s="28"/>
      <c r="U5528" s="28"/>
      <c r="V5528" s="28"/>
      <c r="W5528" s="28"/>
      <c r="Y5528" s="28"/>
    </row>
    <row r="5529" spans="16:25">
      <c r="P5529" s="33"/>
      <c r="Q5529" s="28"/>
      <c r="R5529" s="28"/>
      <c r="S5529" s="28"/>
      <c r="T5529" s="28"/>
      <c r="U5529" s="28"/>
      <c r="V5529" s="28"/>
      <c r="W5529" s="28"/>
      <c r="Y5529" s="28"/>
    </row>
    <row r="5530" spans="16:25">
      <c r="P5530" s="33"/>
      <c r="Q5530" s="28"/>
      <c r="R5530" s="28"/>
      <c r="S5530" s="28"/>
      <c r="T5530" s="28"/>
      <c r="U5530" s="28"/>
      <c r="V5530" s="28"/>
      <c r="W5530" s="28"/>
      <c r="Y5530" s="28"/>
    </row>
    <row r="5531" spans="16:25">
      <c r="P5531" s="33"/>
      <c r="Q5531" s="28"/>
      <c r="R5531" s="28"/>
      <c r="S5531" s="28"/>
      <c r="T5531" s="28"/>
      <c r="U5531" s="28"/>
      <c r="V5531" s="28"/>
      <c r="W5531" s="28"/>
      <c r="Y5531" s="28"/>
    </row>
    <row r="5532" spans="16:25">
      <c r="P5532" s="33"/>
      <c r="Q5532" s="28"/>
      <c r="R5532" s="28"/>
      <c r="S5532" s="28"/>
      <c r="T5532" s="28"/>
      <c r="U5532" s="28"/>
      <c r="V5532" s="28"/>
      <c r="W5532" s="28"/>
      <c r="Y5532" s="28"/>
    </row>
    <row r="5533" spans="16:25">
      <c r="P5533" s="33"/>
      <c r="Q5533" s="28"/>
      <c r="R5533" s="28"/>
      <c r="S5533" s="28"/>
      <c r="T5533" s="28"/>
      <c r="U5533" s="28"/>
      <c r="V5533" s="28"/>
      <c r="W5533" s="28"/>
      <c r="Y5533" s="28"/>
    </row>
    <row r="5534" spans="16:25">
      <c r="P5534" s="33"/>
      <c r="Q5534" s="28"/>
      <c r="R5534" s="28"/>
      <c r="S5534" s="28"/>
      <c r="T5534" s="28"/>
      <c r="U5534" s="28"/>
      <c r="V5534" s="28"/>
      <c r="W5534" s="28"/>
      <c r="Y5534" s="28"/>
    </row>
    <row r="5535" spans="16:25">
      <c r="P5535" s="33"/>
      <c r="Q5535" s="28"/>
      <c r="R5535" s="28"/>
      <c r="S5535" s="28"/>
      <c r="T5535" s="28"/>
      <c r="U5535" s="28"/>
      <c r="V5535" s="28"/>
      <c r="W5535" s="28"/>
      <c r="Y5535" s="28"/>
    </row>
    <row r="5536" spans="16:25">
      <c r="P5536" s="33"/>
      <c r="Q5536" s="28"/>
      <c r="R5536" s="28"/>
      <c r="S5536" s="28"/>
      <c r="T5536" s="28"/>
      <c r="U5536" s="28"/>
      <c r="V5536" s="28"/>
      <c r="W5536" s="28"/>
      <c r="Y5536" s="28"/>
    </row>
    <row r="5537" spans="16:25">
      <c r="P5537" s="33"/>
      <c r="Q5537" s="28"/>
      <c r="R5537" s="28"/>
      <c r="S5537" s="28"/>
      <c r="T5537" s="28"/>
      <c r="U5537" s="28"/>
      <c r="V5537" s="28"/>
      <c r="W5537" s="28"/>
      <c r="Y5537" s="28"/>
    </row>
    <row r="5538" spans="16:25">
      <c r="P5538" s="33"/>
      <c r="Q5538" s="28"/>
      <c r="R5538" s="28"/>
      <c r="S5538" s="28"/>
      <c r="T5538" s="28"/>
      <c r="U5538" s="28"/>
      <c r="V5538" s="28"/>
      <c r="W5538" s="28"/>
      <c r="Y5538" s="28"/>
    </row>
    <row r="5539" spans="16:25">
      <c r="P5539" s="33"/>
      <c r="Q5539" s="28"/>
      <c r="R5539" s="28"/>
      <c r="S5539" s="28"/>
      <c r="T5539" s="28"/>
      <c r="U5539" s="28"/>
      <c r="V5539" s="28"/>
      <c r="W5539" s="28"/>
      <c r="Y5539" s="28"/>
    </row>
    <row r="5540" spans="16:25">
      <c r="P5540" s="33"/>
      <c r="Q5540" s="28"/>
      <c r="R5540" s="28"/>
      <c r="S5540" s="28"/>
      <c r="T5540" s="28"/>
      <c r="U5540" s="28"/>
      <c r="V5540" s="28"/>
      <c r="W5540" s="28"/>
      <c r="Y5540" s="28"/>
    </row>
    <row r="5541" spans="16:25">
      <c r="P5541" s="33"/>
      <c r="Q5541" s="28"/>
      <c r="R5541" s="28"/>
      <c r="S5541" s="28"/>
      <c r="T5541" s="28"/>
      <c r="U5541" s="28"/>
      <c r="V5541" s="28"/>
      <c r="W5541" s="28"/>
      <c r="Y5541" s="28"/>
    </row>
    <row r="5542" spans="16:25">
      <c r="P5542" s="33"/>
      <c r="Q5542" s="28"/>
      <c r="R5542" s="28"/>
      <c r="S5542" s="28"/>
      <c r="T5542" s="28"/>
      <c r="U5542" s="28"/>
      <c r="V5542" s="28"/>
      <c r="W5542" s="28"/>
      <c r="Y5542" s="28"/>
    </row>
    <row r="5543" spans="16:25">
      <c r="P5543" s="33"/>
      <c r="Q5543" s="28"/>
      <c r="R5543" s="28"/>
      <c r="S5543" s="28"/>
      <c r="T5543" s="28"/>
      <c r="U5543" s="28"/>
      <c r="V5543" s="28"/>
      <c r="W5543" s="28"/>
      <c r="Y5543" s="28"/>
    </row>
    <row r="5544" spans="16:25">
      <c r="P5544" s="33"/>
      <c r="Q5544" s="28"/>
      <c r="R5544" s="28"/>
      <c r="S5544" s="28"/>
      <c r="T5544" s="28"/>
      <c r="U5544" s="28"/>
      <c r="V5544" s="28"/>
      <c r="W5544" s="28"/>
      <c r="Y5544" s="28"/>
    </row>
    <row r="5545" spans="16:25">
      <c r="P5545" s="33"/>
      <c r="Q5545" s="28"/>
      <c r="R5545" s="28"/>
      <c r="S5545" s="28"/>
      <c r="T5545" s="28"/>
      <c r="U5545" s="28"/>
      <c r="V5545" s="28"/>
      <c r="W5545" s="28"/>
      <c r="Y5545" s="28"/>
    </row>
    <row r="5546" spans="16:25">
      <c r="P5546" s="33"/>
      <c r="Q5546" s="28"/>
      <c r="R5546" s="28"/>
      <c r="S5546" s="28"/>
      <c r="T5546" s="28"/>
      <c r="U5546" s="28"/>
      <c r="V5546" s="28"/>
      <c r="W5546" s="28"/>
      <c r="Y5546" s="28"/>
    </row>
    <row r="5547" spans="16:25">
      <c r="P5547" s="33"/>
      <c r="Q5547" s="28"/>
      <c r="R5547" s="28"/>
      <c r="S5547" s="28"/>
      <c r="T5547" s="28"/>
      <c r="U5547" s="28"/>
      <c r="V5547" s="28"/>
      <c r="W5547" s="28"/>
      <c r="Y5547" s="28"/>
    </row>
    <row r="5548" spans="16:25">
      <c r="P5548" s="33"/>
      <c r="Q5548" s="28"/>
      <c r="R5548" s="28"/>
      <c r="S5548" s="28"/>
      <c r="T5548" s="28"/>
      <c r="U5548" s="28"/>
      <c r="V5548" s="28"/>
      <c r="W5548" s="28"/>
      <c r="Y5548" s="28"/>
    </row>
    <row r="5549" spans="16:25">
      <c r="P5549" s="33"/>
      <c r="Q5549" s="28"/>
      <c r="R5549" s="28"/>
      <c r="S5549" s="28"/>
      <c r="T5549" s="28"/>
      <c r="U5549" s="28"/>
      <c r="V5549" s="28"/>
      <c r="W5549" s="28"/>
      <c r="Y5549" s="28"/>
    </row>
    <row r="5550" spans="16:25">
      <c r="P5550" s="33"/>
      <c r="Q5550" s="28"/>
      <c r="R5550" s="28"/>
      <c r="S5550" s="28"/>
      <c r="T5550" s="28"/>
      <c r="U5550" s="28"/>
      <c r="V5550" s="28"/>
      <c r="W5550" s="28"/>
      <c r="Y5550" s="28"/>
    </row>
    <row r="5551" spans="16:25">
      <c r="P5551" s="33"/>
      <c r="Q5551" s="28"/>
      <c r="R5551" s="28"/>
      <c r="S5551" s="28"/>
      <c r="T5551" s="28"/>
      <c r="U5551" s="28"/>
      <c r="V5551" s="28"/>
      <c r="W5551" s="28"/>
      <c r="Y5551" s="28"/>
    </row>
    <row r="5552" spans="16:25">
      <c r="P5552" s="33"/>
      <c r="Q5552" s="28"/>
      <c r="R5552" s="28"/>
      <c r="S5552" s="28"/>
      <c r="T5552" s="28"/>
      <c r="U5552" s="28"/>
      <c r="V5552" s="28"/>
      <c r="W5552" s="28"/>
      <c r="Y5552" s="28"/>
    </row>
    <row r="5553" spans="16:25">
      <c r="P5553" s="33"/>
      <c r="Q5553" s="28"/>
      <c r="R5553" s="28"/>
      <c r="S5553" s="28"/>
      <c r="T5553" s="28"/>
      <c r="U5553" s="28"/>
      <c r="V5553" s="28"/>
      <c r="W5553" s="28"/>
      <c r="Y5553" s="28"/>
    </row>
    <row r="5554" spans="16:25">
      <c r="P5554" s="33"/>
      <c r="Q5554" s="28"/>
      <c r="R5554" s="28"/>
      <c r="S5554" s="28"/>
      <c r="T5554" s="28"/>
      <c r="U5554" s="28"/>
      <c r="V5554" s="28"/>
      <c r="W5554" s="28"/>
      <c r="Y5554" s="28"/>
    </row>
    <row r="5555" spans="16:25">
      <c r="P5555" s="33"/>
      <c r="Q5555" s="28"/>
      <c r="R5555" s="28"/>
      <c r="S5555" s="28"/>
      <c r="T5555" s="28"/>
      <c r="U5555" s="28"/>
      <c r="V5555" s="28"/>
      <c r="W5555" s="28"/>
      <c r="Y5555" s="28"/>
    </row>
    <row r="5556" spans="16:25">
      <c r="P5556" s="33"/>
      <c r="Q5556" s="28"/>
      <c r="R5556" s="28"/>
      <c r="S5556" s="28"/>
      <c r="T5556" s="28"/>
      <c r="U5556" s="28"/>
      <c r="V5556" s="28"/>
      <c r="W5556" s="28"/>
      <c r="Y5556" s="28"/>
    </row>
    <row r="5557" spans="16:25">
      <c r="P5557" s="33"/>
      <c r="Q5557" s="28"/>
      <c r="R5557" s="28"/>
      <c r="S5557" s="28"/>
      <c r="T5557" s="28"/>
      <c r="U5557" s="28"/>
      <c r="V5557" s="28"/>
      <c r="W5557" s="28"/>
      <c r="Y5557" s="28"/>
    </row>
    <row r="5558" spans="16:25">
      <c r="P5558" s="33"/>
      <c r="Q5558" s="28"/>
      <c r="R5558" s="28"/>
      <c r="S5558" s="28"/>
      <c r="T5558" s="28"/>
      <c r="U5558" s="28"/>
      <c r="V5558" s="28"/>
      <c r="W5558" s="28"/>
      <c r="Y5558" s="28"/>
    </row>
    <row r="5559" spans="16:25">
      <c r="P5559" s="33"/>
      <c r="Q5559" s="28"/>
      <c r="R5559" s="28"/>
      <c r="S5559" s="28"/>
      <c r="T5559" s="28"/>
      <c r="U5559" s="28"/>
      <c r="V5559" s="28"/>
      <c r="W5559" s="28"/>
      <c r="Y5559" s="28"/>
    </row>
    <row r="5560" spans="16:25">
      <c r="P5560" s="33"/>
      <c r="Q5560" s="28"/>
      <c r="R5560" s="28"/>
      <c r="S5560" s="28"/>
      <c r="T5560" s="28"/>
      <c r="U5560" s="28"/>
      <c r="V5560" s="28"/>
      <c r="W5560" s="28"/>
      <c r="Y5560" s="28"/>
    </row>
    <row r="5561" spans="16:25">
      <c r="P5561" s="33"/>
      <c r="Q5561" s="28"/>
      <c r="R5561" s="28"/>
      <c r="S5561" s="28"/>
      <c r="T5561" s="28"/>
      <c r="U5561" s="28"/>
      <c r="V5561" s="28"/>
      <c r="W5561" s="28"/>
      <c r="Y5561" s="28"/>
    </row>
    <row r="5562" spans="16:25">
      <c r="P5562" s="33"/>
      <c r="Q5562" s="28"/>
      <c r="R5562" s="28"/>
      <c r="S5562" s="28"/>
      <c r="T5562" s="28"/>
      <c r="U5562" s="28"/>
      <c r="V5562" s="28"/>
      <c r="W5562" s="28"/>
      <c r="Y5562" s="28"/>
    </row>
    <row r="5563" spans="16:25">
      <c r="P5563" s="33"/>
      <c r="Q5563" s="28"/>
      <c r="R5563" s="28"/>
      <c r="S5563" s="28"/>
      <c r="T5563" s="28"/>
      <c r="U5563" s="28"/>
      <c r="V5563" s="28"/>
      <c r="W5563" s="28"/>
      <c r="Y5563" s="28"/>
    </row>
    <row r="5564" spans="16:25">
      <c r="P5564" s="33"/>
      <c r="Q5564" s="28"/>
      <c r="R5564" s="28"/>
      <c r="S5564" s="28"/>
      <c r="T5564" s="28"/>
      <c r="U5564" s="28"/>
      <c r="V5564" s="28"/>
      <c r="W5564" s="28"/>
      <c r="Y5564" s="28"/>
    </row>
    <row r="5565" spans="16:25">
      <c r="P5565" s="33"/>
      <c r="Q5565" s="28"/>
      <c r="R5565" s="28"/>
      <c r="S5565" s="28"/>
      <c r="T5565" s="28"/>
      <c r="U5565" s="28"/>
      <c r="V5565" s="28"/>
      <c r="W5565" s="28"/>
      <c r="Y5565" s="28"/>
    </row>
    <row r="5566" spans="16:25">
      <c r="P5566" s="33"/>
      <c r="Q5566" s="28"/>
      <c r="R5566" s="28"/>
      <c r="S5566" s="28"/>
      <c r="T5566" s="28"/>
      <c r="U5566" s="28"/>
      <c r="V5566" s="28"/>
      <c r="W5566" s="28"/>
      <c r="Y5566" s="28"/>
    </row>
    <row r="5567" spans="16:25">
      <c r="P5567" s="33"/>
      <c r="Q5567" s="28"/>
      <c r="R5567" s="28"/>
      <c r="S5567" s="28"/>
      <c r="T5567" s="28"/>
      <c r="U5567" s="28"/>
      <c r="V5567" s="28"/>
      <c r="W5567" s="28"/>
      <c r="Y5567" s="28"/>
    </row>
    <row r="5568" spans="16:25">
      <c r="P5568" s="33"/>
      <c r="Q5568" s="28"/>
      <c r="R5568" s="28"/>
      <c r="S5568" s="28"/>
      <c r="T5568" s="28"/>
      <c r="U5568" s="28"/>
      <c r="V5568" s="28"/>
      <c r="W5568" s="28"/>
      <c r="Y5568" s="28"/>
    </row>
    <row r="5569" spans="16:25">
      <c r="P5569" s="33"/>
      <c r="Q5569" s="28"/>
      <c r="R5569" s="28"/>
      <c r="S5569" s="28"/>
      <c r="T5569" s="28"/>
      <c r="U5569" s="28"/>
      <c r="V5569" s="28"/>
      <c r="W5569" s="28"/>
      <c r="Y5569" s="28"/>
    </row>
    <row r="5570" spans="16:25">
      <c r="P5570" s="33"/>
      <c r="Q5570" s="28"/>
      <c r="R5570" s="28"/>
      <c r="S5570" s="28"/>
      <c r="T5570" s="28"/>
      <c r="U5570" s="28"/>
      <c r="V5570" s="28"/>
      <c r="W5570" s="28"/>
      <c r="Y5570" s="28"/>
    </row>
    <row r="5571" spans="16:25">
      <c r="P5571" s="33"/>
      <c r="Q5571" s="28"/>
      <c r="R5571" s="28"/>
      <c r="S5571" s="28"/>
      <c r="T5571" s="28"/>
      <c r="U5571" s="28"/>
      <c r="V5571" s="28"/>
      <c r="W5571" s="28"/>
      <c r="Y5571" s="28"/>
    </row>
    <row r="5572" spans="16:25">
      <c r="P5572" s="33"/>
      <c r="Q5572" s="28"/>
      <c r="R5572" s="28"/>
      <c r="S5572" s="28"/>
      <c r="T5572" s="28"/>
      <c r="U5572" s="28"/>
      <c r="V5572" s="28"/>
      <c r="W5572" s="28"/>
      <c r="Y5572" s="28"/>
    </row>
    <row r="5573" spans="16:25">
      <c r="P5573" s="33"/>
      <c r="Q5573" s="28"/>
      <c r="R5573" s="28"/>
      <c r="S5573" s="28"/>
      <c r="T5573" s="28"/>
      <c r="U5573" s="28"/>
      <c r="V5573" s="28"/>
      <c r="W5573" s="28"/>
      <c r="Y5573" s="28"/>
    </row>
    <row r="5574" spans="16:25">
      <c r="P5574" s="33"/>
      <c r="Q5574" s="28"/>
      <c r="R5574" s="28"/>
      <c r="S5574" s="28"/>
      <c r="T5574" s="28"/>
      <c r="U5574" s="28"/>
      <c r="V5574" s="28"/>
      <c r="W5574" s="28"/>
      <c r="Y5574" s="28"/>
    </row>
    <row r="5575" spans="16:25">
      <c r="P5575" s="33"/>
      <c r="Q5575" s="28"/>
      <c r="R5575" s="28"/>
      <c r="S5575" s="28"/>
      <c r="T5575" s="28"/>
      <c r="U5575" s="28"/>
      <c r="V5575" s="28"/>
      <c r="W5575" s="28"/>
      <c r="Y5575" s="28"/>
    </row>
    <row r="5576" spans="16:25">
      <c r="P5576" s="33"/>
      <c r="Q5576" s="28"/>
      <c r="R5576" s="28"/>
      <c r="S5576" s="28"/>
      <c r="T5576" s="28"/>
      <c r="U5576" s="28"/>
      <c r="V5576" s="28"/>
      <c r="W5576" s="28"/>
      <c r="Y5576" s="28"/>
    </row>
    <row r="5577" spans="16:25">
      <c r="P5577" s="33"/>
      <c r="Q5577" s="28"/>
      <c r="R5577" s="28"/>
      <c r="S5577" s="28"/>
      <c r="T5577" s="28"/>
      <c r="U5577" s="28"/>
      <c r="V5577" s="28"/>
      <c r="W5577" s="28"/>
      <c r="Y5577" s="28"/>
    </row>
    <row r="5578" spans="16:25">
      <c r="P5578" s="33"/>
      <c r="Q5578" s="28"/>
      <c r="R5578" s="28"/>
      <c r="S5578" s="28"/>
      <c r="T5578" s="28"/>
      <c r="U5578" s="28"/>
      <c r="V5578" s="28"/>
      <c r="W5578" s="28"/>
      <c r="Y5578" s="28"/>
    </row>
    <row r="5579" spans="16:25">
      <c r="P5579" s="33"/>
      <c r="Q5579" s="28"/>
      <c r="R5579" s="28"/>
      <c r="S5579" s="28"/>
      <c r="T5579" s="28"/>
      <c r="U5579" s="28"/>
      <c r="V5579" s="28"/>
      <c r="W5579" s="28"/>
      <c r="Y5579" s="28"/>
    </row>
    <row r="5580" spans="16:25">
      <c r="P5580" s="33"/>
      <c r="Q5580" s="28"/>
      <c r="R5580" s="28"/>
      <c r="S5580" s="28"/>
      <c r="T5580" s="28"/>
      <c r="U5580" s="28"/>
      <c r="V5580" s="28"/>
      <c r="W5580" s="28"/>
      <c r="Y5580" s="28"/>
    </row>
    <row r="5581" spans="16:25">
      <c r="P5581" s="33"/>
      <c r="Q5581" s="28"/>
      <c r="R5581" s="28"/>
      <c r="S5581" s="28"/>
      <c r="T5581" s="28"/>
      <c r="U5581" s="28"/>
      <c r="V5581" s="28"/>
      <c r="W5581" s="28"/>
      <c r="Y5581" s="28"/>
    </row>
    <row r="5582" spans="16:25">
      <c r="P5582" s="33"/>
      <c r="Q5582" s="28"/>
      <c r="R5582" s="28"/>
      <c r="S5582" s="28"/>
      <c r="T5582" s="28"/>
      <c r="U5582" s="28"/>
      <c r="V5582" s="28"/>
      <c r="W5582" s="28"/>
      <c r="Y5582" s="28"/>
    </row>
    <row r="5583" spans="16:25">
      <c r="P5583" s="33"/>
      <c r="Q5583" s="28"/>
      <c r="R5583" s="28"/>
      <c r="S5583" s="28"/>
      <c r="T5583" s="28"/>
      <c r="U5583" s="28"/>
      <c r="V5583" s="28"/>
      <c r="W5583" s="28"/>
      <c r="Y5583" s="28"/>
    </row>
    <row r="5584" spans="16:25">
      <c r="P5584" s="33"/>
      <c r="Q5584" s="28"/>
      <c r="R5584" s="28"/>
      <c r="S5584" s="28"/>
      <c r="T5584" s="28"/>
      <c r="U5584" s="28"/>
      <c r="V5584" s="28"/>
      <c r="W5584" s="28"/>
      <c r="Y5584" s="28"/>
    </row>
    <row r="5585" spans="16:25">
      <c r="P5585" s="33"/>
      <c r="Q5585" s="28"/>
      <c r="R5585" s="28"/>
      <c r="S5585" s="28"/>
      <c r="T5585" s="28"/>
      <c r="U5585" s="28"/>
      <c r="V5585" s="28"/>
      <c r="W5585" s="28"/>
      <c r="Y5585" s="28"/>
    </row>
    <row r="5586" spans="16:25">
      <c r="P5586" s="33"/>
      <c r="Q5586" s="28"/>
      <c r="R5586" s="28"/>
      <c r="S5586" s="28"/>
      <c r="T5586" s="28"/>
      <c r="U5586" s="28"/>
      <c r="V5586" s="28"/>
      <c r="W5586" s="28"/>
      <c r="Y5586" s="28"/>
    </row>
    <row r="5587" spans="16:25">
      <c r="P5587" s="33"/>
      <c r="Q5587" s="28"/>
      <c r="R5587" s="28"/>
      <c r="S5587" s="28"/>
      <c r="T5587" s="28"/>
      <c r="U5587" s="28"/>
      <c r="V5587" s="28"/>
      <c r="W5587" s="28"/>
      <c r="Y5587" s="28"/>
    </row>
    <row r="5588" spans="16:25">
      <c r="P5588" s="33"/>
      <c r="Q5588" s="28"/>
      <c r="R5588" s="28"/>
      <c r="S5588" s="28"/>
      <c r="T5588" s="28"/>
      <c r="U5588" s="28"/>
      <c r="V5588" s="28"/>
      <c r="W5588" s="28"/>
      <c r="Y5588" s="28"/>
    </row>
    <row r="5589" spans="16:25">
      <c r="P5589" s="33"/>
      <c r="Q5589" s="28"/>
      <c r="R5589" s="28"/>
      <c r="S5589" s="28"/>
      <c r="T5589" s="28"/>
      <c r="U5589" s="28"/>
      <c r="V5589" s="28"/>
      <c r="W5589" s="28"/>
      <c r="Y5589" s="28"/>
    </row>
    <row r="5590" spans="16:25">
      <c r="P5590" s="33"/>
      <c r="Q5590" s="28"/>
      <c r="R5590" s="28"/>
      <c r="S5590" s="28"/>
      <c r="T5590" s="28"/>
      <c r="U5590" s="28"/>
      <c r="V5590" s="28"/>
      <c r="W5590" s="28"/>
      <c r="Y5590" s="28"/>
    </row>
    <row r="5591" spans="16:25">
      <c r="P5591" s="33"/>
      <c r="Q5591" s="28"/>
      <c r="R5591" s="28"/>
      <c r="S5591" s="28"/>
      <c r="T5591" s="28"/>
      <c r="U5591" s="28"/>
      <c r="V5591" s="28"/>
      <c r="W5591" s="28"/>
      <c r="Y5591" s="28"/>
    </row>
    <row r="5592" spans="16:25">
      <c r="P5592" s="33"/>
      <c r="Q5592" s="28"/>
      <c r="R5592" s="28"/>
      <c r="S5592" s="28"/>
      <c r="T5592" s="28"/>
      <c r="U5592" s="28"/>
      <c r="V5592" s="28"/>
      <c r="W5592" s="28"/>
      <c r="Y5592" s="28"/>
    </row>
    <row r="5593" spans="16:25">
      <c r="P5593" s="33"/>
      <c r="Q5593" s="28"/>
      <c r="R5593" s="28"/>
      <c r="S5593" s="28"/>
      <c r="T5593" s="28"/>
      <c r="U5593" s="28"/>
      <c r="V5593" s="28"/>
      <c r="W5593" s="28"/>
      <c r="Y5593" s="28"/>
    </row>
    <row r="5594" spans="16:25">
      <c r="P5594" s="33"/>
      <c r="Q5594" s="28"/>
      <c r="R5594" s="28"/>
      <c r="S5594" s="28"/>
      <c r="T5594" s="28"/>
      <c r="U5594" s="28"/>
      <c r="V5594" s="28"/>
      <c r="W5594" s="28"/>
      <c r="Y5594" s="28"/>
    </row>
    <row r="5595" spans="16:25">
      <c r="P5595" s="33"/>
      <c r="Q5595" s="28"/>
      <c r="R5595" s="28"/>
      <c r="S5595" s="28"/>
      <c r="T5595" s="28"/>
      <c r="U5595" s="28"/>
      <c r="V5595" s="28"/>
      <c r="W5595" s="28"/>
      <c r="Y5595" s="28"/>
    </row>
    <row r="5596" spans="16:25">
      <c r="P5596" s="33"/>
      <c r="Q5596" s="28"/>
      <c r="R5596" s="28"/>
      <c r="S5596" s="28"/>
      <c r="T5596" s="28"/>
      <c r="U5596" s="28"/>
      <c r="V5596" s="28"/>
      <c r="W5596" s="28"/>
      <c r="Y5596" s="28"/>
    </row>
    <row r="5597" spans="16:25">
      <c r="P5597" s="33"/>
      <c r="Q5597" s="28"/>
      <c r="R5597" s="28"/>
      <c r="S5597" s="28"/>
      <c r="T5597" s="28"/>
      <c r="U5597" s="28"/>
      <c r="V5597" s="28"/>
      <c r="W5597" s="28"/>
      <c r="Y5597" s="28"/>
    </row>
    <row r="5598" spans="16:25">
      <c r="P5598" s="33"/>
      <c r="Q5598" s="28"/>
      <c r="R5598" s="28"/>
      <c r="S5598" s="28"/>
      <c r="T5598" s="28"/>
      <c r="U5598" s="28"/>
      <c r="V5598" s="28"/>
      <c r="W5598" s="28"/>
      <c r="Y5598" s="28"/>
    </row>
    <row r="5599" spans="16:25">
      <c r="P5599" s="33"/>
      <c r="Q5599" s="28"/>
      <c r="R5599" s="28"/>
      <c r="S5599" s="28"/>
      <c r="T5599" s="28"/>
      <c r="U5599" s="28"/>
      <c r="V5599" s="28"/>
      <c r="W5599" s="28"/>
      <c r="Y5599" s="28"/>
    </row>
    <row r="5600" spans="16:25">
      <c r="P5600" s="33"/>
      <c r="Q5600" s="28"/>
      <c r="R5600" s="28"/>
      <c r="S5600" s="28"/>
      <c r="T5600" s="28"/>
      <c r="U5600" s="28"/>
      <c r="V5600" s="28"/>
      <c r="W5600" s="28"/>
      <c r="Y5600" s="28"/>
    </row>
    <row r="5601" spans="16:25">
      <c r="P5601" s="33"/>
      <c r="Q5601" s="28"/>
      <c r="R5601" s="28"/>
      <c r="S5601" s="28"/>
      <c r="T5601" s="28"/>
      <c r="U5601" s="28"/>
      <c r="V5601" s="28"/>
      <c r="W5601" s="28"/>
      <c r="Y5601" s="28"/>
    </row>
    <row r="5602" spans="16:25">
      <c r="P5602" s="33"/>
      <c r="Q5602" s="28"/>
      <c r="R5602" s="28"/>
      <c r="S5602" s="28"/>
      <c r="T5602" s="28"/>
      <c r="U5602" s="28"/>
      <c r="V5602" s="28"/>
      <c r="W5602" s="28"/>
      <c r="Y5602" s="28"/>
    </row>
    <row r="5603" spans="16:25">
      <c r="P5603" s="33"/>
      <c r="Q5603" s="28"/>
      <c r="R5603" s="28"/>
      <c r="S5603" s="28"/>
      <c r="T5603" s="28"/>
      <c r="U5603" s="28"/>
      <c r="V5603" s="28"/>
      <c r="W5603" s="28"/>
      <c r="Y5603" s="28"/>
    </row>
    <row r="5604" spans="16:25">
      <c r="P5604" s="33"/>
      <c r="Q5604" s="28"/>
      <c r="R5604" s="28"/>
      <c r="S5604" s="28"/>
      <c r="T5604" s="28"/>
      <c r="U5604" s="28"/>
      <c r="V5604" s="28"/>
      <c r="W5604" s="28"/>
      <c r="Y5604" s="28"/>
    </row>
    <row r="5605" spans="16:25">
      <c r="P5605" s="33"/>
      <c r="Q5605" s="28"/>
      <c r="R5605" s="28"/>
      <c r="S5605" s="28"/>
      <c r="T5605" s="28"/>
      <c r="U5605" s="28"/>
      <c r="V5605" s="28"/>
      <c r="W5605" s="28"/>
      <c r="Y5605" s="28"/>
    </row>
    <row r="5606" spans="16:25">
      <c r="P5606" s="33"/>
      <c r="Q5606" s="28"/>
      <c r="R5606" s="28"/>
      <c r="S5606" s="28"/>
      <c r="T5606" s="28"/>
      <c r="U5606" s="28"/>
      <c r="V5606" s="28"/>
      <c r="W5606" s="28"/>
      <c r="Y5606" s="28"/>
    </row>
    <row r="5607" spans="16:25">
      <c r="P5607" s="33"/>
      <c r="Q5607" s="28"/>
      <c r="R5607" s="28"/>
      <c r="S5607" s="28"/>
      <c r="T5607" s="28"/>
      <c r="U5607" s="28"/>
      <c r="V5607" s="28"/>
      <c r="W5607" s="28"/>
      <c r="Y5607" s="28"/>
    </row>
    <row r="5608" spans="16:25">
      <c r="P5608" s="33"/>
      <c r="Q5608" s="28"/>
      <c r="R5608" s="28"/>
      <c r="S5608" s="28"/>
      <c r="T5608" s="28"/>
      <c r="U5608" s="28"/>
      <c r="V5608" s="28"/>
      <c r="W5608" s="28"/>
      <c r="Y5608" s="28"/>
    </row>
    <row r="5609" spans="16:25">
      <c r="P5609" s="33"/>
      <c r="Q5609" s="28"/>
      <c r="R5609" s="28"/>
      <c r="S5609" s="28"/>
      <c r="T5609" s="28"/>
      <c r="U5609" s="28"/>
      <c r="V5609" s="28"/>
      <c r="W5609" s="28"/>
      <c r="Y5609" s="28"/>
    </row>
    <row r="5610" spans="16:25">
      <c r="P5610" s="33"/>
      <c r="Q5610" s="28"/>
      <c r="R5610" s="28"/>
      <c r="S5610" s="28"/>
      <c r="T5610" s="28"/>
      <c r="U5610" s="28"/>
      <c r="V5610" s="28"/>
      <c r="W5610" s="28"/>
      <c r="Y5610" s="28"/>
    </row>
    <row r="5611" spans="16:25">
      <c r="P5611" s="33"/>
      <c r="Q5611" s="28"/>
      <c r="R5611" s="28"/>
      <c r="S5611" s="28"/>
      <c r="T5611" s="28"/>
      <c r="U5611" s="28"/>
      <c r="V5611" s="28"/>
      <c r="W5611" s="28"/>
      <c r="Y5611" s="28"/>
    </row>
    <row r="5612" spans="16:25">
      <c r="P5612" s="33"/>
      <c r="Q5612" s="28"/>
      <c r="R5612" s="28"/>
      <c r="S5612" s="28"/>
      <c r="T5612" s="28"/>
      <c r="U5612" s="28"/>
      <c r="V5612" s="28"/>
      <c r="W5612" s="28"/>
      <c r="Y5612" s="28"/>
    </row>
    <row r="5613" spans="16:25">
      <c r="P5613" s="33"/>
      <c r="Q5613" s="28"/>
      <c r="R5613" s="28"/>
      <c r="S5613" s="28"/>
      <c r="T5613" s="28"/>
      <c r="U5613" s="28"/>
      <c r="V5613" s="28"/>
      <c r="W5613" s="28"/>
      <c r="Y5613" s="28"/>
    </row>
    <row r="5614" spans="16:25">
      <c r="P5614" s="33"/>
      <c r="Q5614" s="28"/>
      <c r="R5614" s="28"/>
      <c r="S5614" s="28"/>
      <c r="T5614" s="28"/>
      <c r="U5614" s="28"/>
      <c r="V5614" s="28"/>
      <c r="W5614" s="28"/>
      <c r="Y5614" s="28"/>
    </row>
    <row r="5615" spans="16:25">
      <c r="P5615" s="33"/>
      <c r="Q5615" s="28"/>
      <c r="R5615" s="28"/>
      <c r="S5615" s="28"/>
      <c r="T5615" s="28"/>
      <c r="U5615" s="28"/>
      <c r="V5615" s="28"/>
      <c r="W5615" s="28"/>
      <c r="Y5615" s="28"/>
    </row>
    <row r="5616" spans="16:25">
      <c r="P5616" s="33"/>
      <c r="Q5616" s="28"/>
      <c r="R5616" s="28"/>
      <c r="S5616" s="28"/>
      <c r="T5616" s="28"/>
      <c r="U5616" s="28"/>
      <c r="V5616" s="28"/>
      <c r="W5616" s="28"/>
      <c r="Y5616" s="28"/>
    </row>
    <row r="5617" spans="16:25">
      <c r="P5617" s="33"/>
      <c r="Q5617" s="28"/>
      <c r="R5617" s="28"/>
      <c r="S5617" s="28"/>
      <c r="T5617" s="28"/>
      <c r="U5617" s="28"/>
      <c r="V5617" s="28"/>
      <c r="W5617" s="28"/>
      <c r="Y5617" s="28"/>
    </row>
    <row r="5618" spans="16:25">
      <c r="P5618" s="33"/>
      <c r="Q5618" s="28"/>
      <c r="R5618" s="28"/>
      <c r="S5618" s="28"/>
      <c r="T5618" s="28"/>
      <c r="U5618" s="28"/>
      <c r="V5618" s="28"/>
      <c r="W5618" s="28"/>
      <c r="Y5618" s="28"/>
    </row>
    <row r="5619" spans="16:25">
      <c r="P5619" s="33"/>
      <c r="Q5619" s="28"/>
      <c r="R5619" s="28"/>
      <c r="S5619" s="28"/>
      <c r="T5619" s="28"/>
      <c r="U5619" s="28"/>
      <c r="V5619" s="28"/>
      <c r="W5619" s="28"/>
      <c r="Y5619" s="28"/>
    </row>
    <row r="5620" spans="16:25">
      <c r="P5620" s="33"/>
      <c r="Q5620" s="28"/>
      <c r="R5620" s="28"/>
      <c r="S5620" s="28"/>
      <c r="T5620" s="28"/>
      <c r="U5620" s="28"/>
      <c r="V5620" s="28"/>
      <c r="W5620" s="28"/>
      <c r="Y5620" s="28"/>
    </row>
    <row r="5621" spans="16:25">
      <c r="P5621" s="33"/>
      <c r="Q5621" s="28"/>
      <c r="R5621" s="28"/>
      <c r="S5621" s="28"/>
      <c r="T5621" s="28"/>
      <c r="U5621" s="28"/>
      <c r="V5621" s="28"/>
      <c r="W5621" s="28"/>
      <c r="Y5621" s="28"/>
    </row>
    <row r="5622" spans="16:25">
      <c r="P5622" s="33"/>
      <c r="Q5622" s="28"/>
      <c r="R5622" s="28"/>
      <c r="S5622" s="28"/>
      <c r="T5622" s="28"/>
      <c r="U5622" s="28"/>
      <c r="V5622" s="28"/>
      <c r="W5622" s="28"/>
      <c r="Y5622" s="28"/>
    </row>
    <row r="5623" spans="16:25">
      <c r="P5623" s="33"/>
      <c r="Q5623" s="28"/>
      <c r="R5623" s="28"/>
      <c r="S5623" s="28"/>
      <c r="T5623" s="28"/>
      <c r="U5623" s="28"/>
      <c r="V5623" s="28"/>
      <c r="W5623" s="28"/>
      <c r="Y5623" s="28"/>
    </row>
    <row r="5624" spans="16:25">
      <c r="P5624" s="33"/>
      <c r="Q5624" s="28"/>
      <c r="R5624" s="28"/>
      <c r="S5624" s="28"/>
      <c r="T5624" s="28"/>
      <c r="U5624" s="28"/>
      <c r="V5624" s="28"/>
      <c r="W5624" s="28"/>
      <c r="Y5624" s="28"/>
    </row>
    <row r="5625" spans="16:25">
      <c r="P5625" s="33"/>
      <c r="Q5625" s="28"/>
      <c r="R5625" s="28"/>
      <c r="S5625" s="28"/>
      <c r="T5625" s="28"/>
      <c r="U5625" s="28"/>
      <c r="V5625" s="28"/>
      <c r="W5625" s="28"/>
      <c r="Y5625" s="28"/>
    </row>
    <row r="5626" spans="16:25">
      <c r="P5626" s="33"/>
      <c r="Q5626" s="28"/>
      <c r="R5626" s="28"/>
      <c r="S5626" s="28"/>
      <c r="T5626" s="28"/>
      <c r="U5626" s="28"/>
      <c r="V5626" s="28"/>
      <c r="W5626" s="28"/>
      <c r="Y5626" s="28"/>
    </row>
    <row r="5627" spans="16:25">
      <c r="P5627" s="33"/>
      <c r="Q5627" s="28"/>
      <c r="R5627" s="28"/>
      <c r="S5627" s="28"/>
      <c r="T5627" s="28"/>
      <c r="U5627" s="28"/>
      <c r="V5627" s="28"/>
      <c r="W5627" s="28"/>
      <c r="Y5627" s="28"/>
    </row>
    <row r="5628" spans="16:25">
      <c r="P5628" s="33"/>
      <c r="Q5628" s="28"/>
      <c r="R5628" s="28"/>
      <c r="S5628" s="28"/>
      <c r="T5628" s="28"/>
      <c r="U5628" s="28"/>
      <c r="V5628" s="28"/>
      <c r="W5628" s="28"/>
      <c r="Y5628" s="28"/>
    </row>
    <row r="5629" spans="16:25">
      <c r="P5629" s="33"/>
      <c r="Q5629" s="28"/>
      <c r="R5629" s="28"/>
      <c r="S5629" s="28"/>
      <c r="T5629" s="28"/>
      <c r="U5629" s="28"/>
      <c r="V5629" s="28"/>
      <c r="W5629" s="28"/>
      <c r="Y5629" s="28"/>
    </row>
    <row r="5630" spans="16:25">
      <c r="P5630" s="33"/>
      <c r="Q5630" s="28"/>
      <c r="R5630" s="28"/>
      <c r="S5630" s="28"/>
      <c r="T5630" s="28"/>
      <c r="U5630" s="28"/>
      <c r="V5630" s="28"/>
      <c r="W5630" s="28"/>
      <c r="Y5630" s="28"/>
    </row>
    <row r="5631" spans="16:25">
      <c r="P5631" s="33"/>
      <c r="Q5631" s="28"/>
      <c r="R5631" s="28"/>
      <c r="S5631" s="28"/>
      <c r="T5631" s="28"/>
      <c r="U5631" s="28"/>
      <c r="V5631" s="28"/>
      <c r="W5631" s="28"/>
      <c r="Y5631" s="28"/>
    </row>
    <row r="5632" spans="16:25">
      <c r="P5632" s="33"/>
      <c r="Q5632" s="28"/>
      <c r="R5632" s="28"/>
      <c r="S5632" s="28"/>
      <c r="T5632" s="28"/>
      <c r="U5632" s="28"/>
      <c r="V5632" s="28"/>
      <c r="W5632" s="28"/>
      <c r="Y5632" s="28"/>
    </row>
    <row r="5633" spans="16:25">
      <c r="P5633" s="33"/>
      <c r="Q5633" s="28"/>
      <c r="R5633" s="28"/>
      <c r="S5633" s="28"/>
      <c r="T5633" s="28"/>
      <c r="U5633" s="28"/>
      <c r="V5633" s="28"/>
      <c r="W5633" s="28"/>
      <c r="Y5633" s="28"/>
    </row>
    <row r="5634" spans="16:25">
      <c r="P5634" s="33"/>
      <c r="Q5634" s="28"/>
      <c r="R5634" s="28"/>
      <c r="S5634" s="28"/>
      <c r="T5634" s="28"/>
      <c r="U5634" s="28"/>
      <c r="V5634" s="28"/>
      <c r="W5634" s="28"/>
      <c r="Y5634" s="28"/>
    </row>
    <row r="5635" spans="16:25">
      <c r="P5635" s="33"/>
      <c r="Q5635" s="28"/>
      <c r="R5635" s="28"/>
      <c r="S5635" s="28"/>
      <c r="T5635" s="28"/>
      <c r="U5635" s="28"/>
      <c r="V5635" s="28"/>
      <c r="W5635" s="28"/>
      <c r="Y5635" s="28"/>
    </row>
    <row r="5636" spans="16:25">
      <c r="P5636" s="33"/>
      <c r="Q5636" s="28"/>
      <c r="R5636" s="28"/>
      <c r="S5636" s="28"/>
      <c r="T5636" s="28"/>
      <c r="U5636" s="28"/>
      <c r="V5636" s="28"/>
      <c r="W5636" s="28"/>
      <c r="Y5636" s="28"/>
    </row>
    <row r="5637" spans="16:25">
      <c r="P5637" s="33"/>
      <c r="Q5637" s="28"/>
      <c r="R5637" s="28"/>
      <c r="S5637" s="28"/>
      <c r="T5637" s="28"/>
      <c r="U5637" s="28"/>
      <c r="V5637" s="28"/>
      <c r="W5637" s="28"/>
      <c r="Y5637" s="28"/>
    </row>
    <row r="5638" spans="16:25">
      <c r="P5638" s="33"/>
      <c r="Q5638" s="28"/>
      <c r="R5638" s="28"/>
      <c r="S5638" s="28"/>
      <c r="T5638" s="28"/>
      <c r="U5638" s="28"/>
      <c r="V5638" s="28"/>
      <c r="W5638" s="28"/>
      <c r="Y5638" s="28"/>
    </row>
    <row r="5639" spans="16:25">
      <c r="P5639" s="33"/>
      <c r="Q5639" s="28"/>
      <c r="R5639" s="28"/>
      <c r="S5639" s="28"/>
      <c r="T5639" s="28"/>
      <c r="U5639" s="28"/>
      <c r="V5639" s="28"/>
      <c r="W5639" s="28"/>
      <c r="Y5639" s="28"/>
    </row>
    <row r="5640" spans="16:25">
      <c r="P5640" s="33"/>
      <c r="Q5640" s="28"/>
      <c r="R5640" s="28"/>
      <c r="S5640" s="28"/>
      <c r="T5640" s="28"/>
      <c r="U5640" s="28"/>
      <c r="V5640" s="28"/>
      <c r="W5640" s="28"/>
      <c r="Y5640" s="28"/>
    </row>
    <row r="5641" spans="16:25">
      <c r="P5641" s="33"/>
      <c r="Q5641" s="28"/>
      <c r="R5641" s="28"/>
      <c r="S5641" s="28"/>
      <c r="T5641" s="28"/>
      <c r="U5641" s="28"/>
      <c r="V5641" s="28"/>
      <c r="W5641" s="28"/>
      <c r="Y5641" s="28"/>
    </row>
    <row r="5642" spans="16:25">
      <c r="P5642" s="33"/>
      <c r="Q5642" s="28"/>
      <c r="R5642" s="28"/>
      <c r="S5642" s="28"/>
      <c r="T5642" s="28"/>
      <c r="U5642" s="28"/>
      <c r="V5642" s="28"/>
      <c r="W5642" s="28"/>
      <c r="Y5642" s="28"/>
    </row>
    <row r="5643" spans="16:25">
      <c r="P5643" s="33"/>
      <c r="Q5643" s="28"/>
      <c r="R5643" s="28"/>
      <c r="S5643" s="28"/>
      <c r="T5643" s="28"/>
      <c r="U5643" s="28"/>
      <c r="V5643" s="28"/>
      <c r="W5643" s="28"/>
      <c r="Y5643" s="28"/>
    </row>
    <row r="5644" spans="16:25">
      <c r="P5644" s="33"/>
      <c r="Q5644" s="28"/>
      <c r="R5644" s="28"/>
      <c r="S5644" s="28"/>
      <c r="T5644" s="28"/>
      <c r="U5644" s="28"/>
      <c r="V5644" s="28"/>
      <c r="W5644" s="28"/>
      <c r="Y5644" s="28"/>
    </row>
    <row r="5645" spans="16:25">
      <c r="P5645" s="33"/>
      <c r="Q5645" s="28"/>
      <c r="R5645" s="28"/>
      <c r="S5645" s="28"/>
      <c r="T5645" s="28"/>
      <c r="U5645" s="28"/>
      <c r="V5645" s="28"/>
      <c r="W5645" s="28"/>
      <c r="Y5645" s="28"/>
    </row>
    <row r="5646" spans="16:25">
      <c r="P5646" s="33"/>
      <c r="Q5646" s="28"/>
      <c r="R5646" s="28"/>
      <c r="S5646" s="28"/>
      <c r="T5646" s="28"/>
      <c r="U5646" s="28"/>
      <c r="V5646" s="28"/>
      <c r="W5646" s="28"/>
      <c r="Y5646" s="28"/>
    </row>
    <row r="5647" spans="16:25">
      <c r="P5647" s="33"/>
      <c r="Q5647" s="28"/>
      <c r="R5647" s="28"/>
      <c r="S5647" s="28"/>
      <c r="T5647" s="28"/>
      <c r="U5647" s="28"/>
      <c r="V5647" s="28"/>
      <c r="W5647" s="28"/>
      <c r="Y5647" s="28"/>
    </row>
    <row r="5648" spans="16:25">
      <c r="P5648" s="33"/>
      <c r="Q5648" s="28"/>
      <c r="R5648" s="28"/>
      <c r="S5648" s="28"/>
      <c r="T5648" s="28"/>
      <c r="U5648" s="28"/>
      <c r="V5648" s="28"/>
      <c r="W5648" s="28"/>
      <c r="Y5648" s="28"/>
    </row>
    <row r="5649" spans="16:25">
      <c r="P5649" s="33"/>
      <c r="Q5649" s="28"/>
      <c r="R5649" s="28"/>
      <c r="S5649" s="28"/>
      <c r="T5649" s="28"/>
      <c r="U5649" s="28"/>
      <c r="V5649" s="28"/>
      <c r="W5649" s="28"/>
      <c r="Y5649" s="28"/>
    </row>
    <row r="5650" spans="16:25">
      <c r="P5650" s="33"/>
      <c r="Q5650" s="28"/>
      <c r="R5650" s="28"/>
      <c r="S5650" s="28"/>
      <c r="T5650" s="28"/>
      <c r="U5650" s="28"/>
      <c r="V5650" s="28"/>
      <c r="W5650" s="28"/>
      <c r="Y5650" s="28"/>
    </row>
    <row r="5651" spans="16:25">
      <c r="P5651" s="33"/>
      <c r="Q5651" s="28"/>
      <c r="R5651" s="28"/>
      <c r="S5651" s="28"/>
      <c r="T5651" s="28"/>
      <c r="U5651" s="28"/>
      <c r="V5651" s="28"/>
      <c r="W5651" s="28"/>
      <c r="Y5651" s="28"/>
    </row>
    <row r="5652" spans="16:25">
      <c r="P5652" s="33"/>
      <c r="Q5652" s="28"/>
      <c r="R5652" s="28"/>
      <c r="S5652" s="28"/>
      <c r="T5652" s="28"/>
      <c r="U5652" s="28"/>
      <c r="V5652" s="28"/>
      <c r="W5652" s="28"/>
      <c r="Y5652" s="28"/>
    </row>
    <row r="5653" spans="16:25">
      <c r="P5653" s="33"/>
      <c r="Q5653" s="28"/>
      <c r="R5653" s="28"/>
      <c r="S5653" s="28"/>
      <c r="T5653" s="28"/>
      <c r="U5653" s="28"/>
      <c r="V5653" s="28"/>
      <c r="W5653" s="28"/>
      <c r="Y5653" s="28"/>
    </row>
    <row r="5654" spans="16:25">
      <c r="P5654" s="33"/>
      <c r="Q5654" s="28"/>
      <c r="R5654" s="28"/>
      <c r="S5654" s="28"/>
      <c r="T5654" s="28"/>
      <c r="U5654" s="28"/>
      <c r="V5654" s="28"/>
      <c r="W5654" s="28"/>
      <c r="Y5654" s="28"/>
    </row>
    <row r="5655" spans="16:25">
      <c r="P5655" s="33"/>
      <c r="Q5655" s="28"/>
      <c r="R5655" s="28"/>
      <c r="S5655" s="28"/>
      <c r="T5655" s="28"/>
      <c r="U5655" s="28"/>
      <c r="V5655" s="28"/>
      <c r="W5655" s="28"/>
      <c r="Y5655" s="28"/>
    </row>
    <row r="5656" spans="16:25">
      <c r="P5656" s="33"/>
      <c r="Q5656" s="28"/>
      <c r="R5656" s="28"/>
      <c r="S5656" s="28"/>
      <c r="T5656" s="28"/>
      <c r="U5656" s="28"/>
      <c r="V5656" s="28"/>
      <c r="W5656" s="28"/>
      <c r="Y5656" s="28"/>
    </row>
    <row r="5657" spans="16:25">
      <c r="P5657" s="33"/>
      <c r="Q5657" s="28"/>
      <c r="R5657" s="28"/>
      <c r="S5657" s="28"/>
      <c r="T5657" s="28"/>
      <c r="U5657" s="28"/>
      <c r="V5657" s="28"/>
      <c r="W5657" s="28"/>
      <c r="Y5657" s="28"/>
    </row>
    <row r="5658" spans="16:25">
      <c r="P5658" s="33"/>
      <c r="Q5658" s="28"/>
      <c r="R5658" s="28"/>
      <c r="S5658" s="28"/>
      <c r="T5658" s="28"/>
      <c r="U5658" s="28"/>
      <c r="V5658" s="28"/>
      <c r="W5658" s="28"/>
      <c r="Y5658" s="28"/>
    </row>
    <row r="5659" spans="16:25">
      <c r="P5659" s="33"/>
      <c r="Q5659" s="28"/>
      <c r="R5659" s="28"/>
      <c r="S5659" s="28"/>
      <c r="T5659" s="28"/>
      <c r="U5659" s="28"/>
      <c r="V5659" s="28"/>
      <c r="W5659" s="28"/>
      <c r="Y5659" s="28"/>
    </row>
    <row r="5660" spans="16:25">
      <c r="P5660" s="33"/>
      <c r="Q5660" s="28"/>
      <c r="R5660" s="28"/>
      <c r="S5660" s="28"/>
      <c r="T5660" s="28"/>
      <c r="U5660" s="28"/>
      <c r="V5660" s="28"/>
      <c r="W5660" s="28"/>
      <c r="Y5660" s="28"/>
    </row>
    <row r="5661" spans="16:25">
      <c r="P5661" s="33"/>
      <c r="Q5661" s="28"/>
      <c r="R5661" s="28"/>
      <c r="S5661" s="28"/>
      <c r="T5661" s="28"/>
      <c r="U5661" s="28"/>
      <c r="V5661" s="28"/>
      <c r="W5661" s="28"/>
      <c r="Y5661" s="28"/>
    </row>
    <row r="5662" spans="16:25">
      <c r="P5662" s="33"/>
      <c r="Q5662" s="28"/>
      <c r="R5662" s="28"/>
      <c r="S5662" s="28"/>
      <c r="T5662" s="28"/>
      <c r="U5662" s="28"/>
      <c r="V5662" s="28"/>
      <c r="W5662" s="28"/>
      <c r="Y5662" s="28"/>
    </row>
    <row r="5663" spans="16:25">
      <c r="P5663" s="33"/>
      <c r="Q5663" s="28"/>
      <c r="R5663" s="28"/>
      <c r="S5663" s="28"/>
      <c r="T5663" s="28"/>
      <c r="U5663" s="28"/>
      <c r="V5663" s="28"/>
      <c r="W5663" s="28"/>
      <c r="Y5663" s="28"/>
    </row>
    <row r="5664" spans="16:25">
      <c r="P5664" s="33"/>
      <c r="Q5664" s="28"/>
      <c r="R5664" s="28"/>
      <c r="S5664" s="28"/>
      <c r="T5664" s="28"/>
      <c r="U5664" s="28"/>
      <c r="V5664" s="28"/>
      <c r="W5664" s="28"/>
      <c r="Y5664" s="28"/>
    </row>
    <row r="5665" spans="16:25">
      <c r="P5665" s="33"/>
      <c r="Q5665" s="28"/>
      <c r="R5665" s="28"/>
      <c r="S5665" s="28"/>
      <c r="T5665" s="28"/>
      <c r="U5665" s="28"/>
      <c r="V5665" s="28"/>
      <c r="W5665" s="28"/>
      <c r="Y5665" s="28"/>
    </row>
    <row r="5666" spans="16:25">
      <c r="P5666" s="33"/>
      <c r="Q5666" s="28"/>
      <c r="R5666" s="28"/>
      <c r="S5666" s="28"/>
      <c r="T5666" s="28"/>
      <c r="U5666" s="28"/>
      <c r="V5666" s="28"/>
      <c r="W5666" s="28"/>
      <c r="Y5666" s="28"/>
    </row>
    <row r="5667" spans="16:25">
      <c r="P5667" s="33"/>
      <c r="Q5667" s="28"/>
      <c r="R5667" s="28"/>
      <c r="S5667" s="28"/>
      <c r="T5667" s="28"/>
      <c r="U5667" s="28"/>
      <c r="V5667" s="28"/>
      <c r="W5667" s="28"/>
      <c r="Y5667" s="28"/>
    </row>
    <row r="5668" spans="16:25">
      <c r="P5668" s="33"/>
      <c r="Q5668" s="28"/>
      <c r="R5668" s="28"/>
      <c r="S5668" s="28"/>
      <c r="T5668" s="28"/>
      <c r="U5668" s="28"/>
      <c r="V5668" s="28"/>
      <c r="W5668" s="28"/>
      <c r="Y5668" s="28"/>
    </row>
    <row r="5669" spans="16:25">
      <c r="P5669" s="33"/>
      <c r="Q5669" s="28"/>
      <c r="R5669" s="28"/>
      <c r="S5669" s="28"/>
      <c r="T5669" s="28"/>
      <c r="U5669" s="28"/>
      <c r="V5669" s="28"/>
      <c r="W5669" s="28"/>
      <c r="Y5669" s="28"/>
    </row>
    <row r="5670" spans="16:25">
      <c r="P5670" s="33"/>
      <c r="Q5670" s="28"/>
      <c r="R5670" s="28"/>
      <c r="S5670" s="28"/>
      <c r="T5670" s="28"/>
      <c r="U5670" s="28"/>
      <c r="V5670" s="28"/>
      <c r="W5670" s="28"/>
      <c r="Y5670" s="28"/>
    </row>
    <row r="5671" spans="16:25">
      <c r="P5671" s="33"/>
      <c r="Q5671" s="28"/>
      <c r="R5671" s="28"/>
      <c r="S5671" s="28"/>
      <c r="T5671" s="28"/>
      <c r="U5671" s="28"/>
      <c r="V5671" s="28"/>
      <c r="W5671" s="28"/>
      <c r="Y5671" s="28"/>
    </row>
    <row r="5672" spans="16:25">
      <c r="P5672" s="33"/>
      <c r="Q5672" s="28"/>
      <c r="R5672" s="28"/>
      <c r="S5672" s="28"/>
      <c r="T5672" s="28"/>
      <c r="U5672" s="28"/>
      <c r="V5672" s="28"/>
      <c r="W5672" s="28"/>
      <c r="Y5672" s="28"/>
    </row>
    <row r="5673" spans="16:25">
      <c r="P5673" s="33"/>
      <c r="Q5673" s="28"/>
      <c r="R5673" s="28"/>
      <c r="S5673" s="28"/>
      <c r="T5673" s="28"/>
      <c r="U5673" s="28"/>
      <c r="V5673" s="28"/>
      <c r="W5673" s="28"/>
      <c r="Y5673" s="28"/>
    </row>
    <row r="5674" spans="16:25">
      <c r="P5674" s="33"/>
      <c r="Q5674" s="28"/>
      <c r="R5674" s="28"/>
      <c r="S5674" s="28"/>
      <c r="T5674" s="28"/>
      <c r="U5674" s="28"/>
      <c r="V5674" s="28"/>
      <c r="W5674" s="28"/>
      <c r="Y5674" s="28"/>
    </row>
    <row r="5675" spans="16:25">
      <c r="P5675" s="33"/>
      <c r="Q5675" s="28"/>
      <c r="R5675" s="28"/>
      <c r="S5675" s="28"/>
      <c r="T5675" s="28"/>
      <c r="U5675" s="28"/>
      <c r="V5675" s="28"/>
      <c r="W5675" s="28"/>
      <c r="Y5675" s="28"/>
    </row>
    <row r="5676" spans="16:25">
      <c r="P5676" s="33"/>
      <c r="Q5676" s="28"/>
      <c r="R5676" s="28"/>
      <c r="S5676" s="28"/>
      <c r="T5676" s="28"/>
      <c r="U5676" s="28"/>
      <c r="V5676" s="28"/>
      <c r="W5676" s="28"/>
      <c r="Y5676" s="28"/>
    </row>
    <row r="5677" spans="16:25">
      <c r="P5677" s="33"/>
      <c r="Q5677" s="28"/>
      <c r="R5677" s="28"/>
      <c r="S5677" s="28"/>
      <c r="T5677" s="28"/>
      <c r="U5677" s="28"/>
      <c r="V5677" s="28"/>
      <c r="W5677" s="28"/>
      <c r="Y5677" s="28"/>
    </row>
    <row r="5678" spans="16:25">
      <c r="P5678" s="33"/>
      <c r="Q5678" s="28"/>
      <c r="R5678" s="28"/>
      <c r="S5678" s="28"/>
      <c r="T5678" s="28"/>
      <c r="U5678" s="28"/>
      <c r="V5678" s="28"/>
      <c r="W5678" s="28"/>
      <c r="Y5678" s="28"/>
    </row>
    <row r="5679" spans="16:25">
      <c r="P5679" s="33"/>
      <c r="Q5679" s="28"/>
      <c r="R5679" s="28"/>
      <c r="S5679" s="28"/>
      <c r="T5679" s="28"/>
      <c r="U5679" s="28"/>
      <c r="V5679" s="28"/>
      <c r="W5679" s="28"/>
      <c r="Y5679" s="28"/>
    </row>
    <row r="5680" spans="16:25">
      <c r="P5680" s="33"/>
      <c r="Q5680" s="28"/>
      <c r="R5680" s="28"/>
      <c r="S5680" s="28"/>
      <c r="T5680" s="28"/>
      <c r="U5680" s="28"/>
      <c r="V5680" s="28"/>
      <c r="W5680" s="28"/>
      <c r="Y5680" s="28"/>
    </row>
    <row r="5681" spans="16:25">
      <c r="P5681" s="33"/>
      <c r="Q5681" s="28"/>
      <c r="R5681" s="28"/>
      <c r="S5681" s="28"/>
      <c r="T5681" s="28"/>
      <c r="U5681" s="28"/>
      <c r="V5681" s="28"/>
      <c r="W5681" s="28"/>
      <c r="Y5681" s="28"/>
    </row>
    <row r="5682" spans="16:25">
      <c r="P5682" s="33"/>
      <c r="Q5682" s="28"/>
      <c r="R5682" s="28"/>
      <c r="S5682" s="28"/>
      <c r="T5682" s="28"/>
      <c r="U5682" s="28"/>
      <c r="V5682" s="28"/>
      <c r="W5682" s="28"/>
      <c r="Y5682" s="28"/>
    </row>
    <row r="5683" spans="16:25">
      <c r="P5683" s="33"/>
      <c r="Q5683" s="28"/>
      <c r="R5683" s="28"/>
      <c r="S5683" s="28"/>
      <c r="T5683" s="28"/>
      <c r="U5683" s="28"/>
      <c r="V5683" s="28"/>
      <c r="W5683" s="28"/>
      <c r="Y5683" s="28"/>
    </row>
    <row r="5684" spans="16:25">
      <c r="P5684" s="33"/>
      <c r="Q5684" s="28"/>
      <c r="R5684" s="28"/>
      <c r="S5684" s="28"/>
      <c r="T5684" s="28"/>
      <c r="U5684" s="28"/>
      <c r="V5684" s="28"/>
      <c r="W5684" s="28"/>
      <c r="Y5684" s="28"/>
    </row>
    <row r="5685" spans="16:25">
      <c r="P5685" s="33"/>
      <c r="Q5685" s="28"/>
      <c r="R5685" s="28"/>
      <c r="S5685" s="28"/>
      <c r="T5685" s="28"/>
      <c r="U5685" s="28"/>
      <c r="V5685" s="28"/>
      <c r="W5685" s="28"/>
      <c r="Y5685" s="28"/>
    </row>
    <row r="5686" spans="16:25">
      <c r="P5686" s="33"/>
      <c r="Q5686" s="28"/>
      <c r="R5686" s="28"/>
      <c r="S5686" s="28"/>
      <c r="T5686" s="28"/>
      <c r="U5686" s="28"/>
      <c r="V5686" s="28"/>
      <c r="W5686" s="28"/>
      <c r="Y5686" s="28"/>
    </row>
    <row r="5687" spans="16:25">
      <c r="P5687" s="33"/>
      <c r="Q5687" s="28"/>
      <c r="R5687" s="28"/>
      <c r="S5687" s="28"/>
      <c r="T5687" s="28"/>
      <c r="U5687" s="28"/>
      <c r="V5687" s="28"/>
      <c r="W5687" s="28"/>
      <c r="Y5687" s="28"/>
    </row>
    <row r="5688" spans="16:25">
      <c r="P5688" s="33"/>
      <c r="Q5688" s="28"/>
      <c r="R5688" s="28"/>
      <c r="S5688" s="28"/>
      <c r="T5688" s="28"/>
      <c r="U5688" s="28"/>
      <c r="V5688" s="28"/>
      <c r="W5688" s="28"/>
      <c r="Y5688" s="28"/>
    </row>
    <row r="5689" spans="16:25">
      <c r="P5689" s="33"/>
      <c r="Q5689" s="28"/>
      <c r="R5689" s="28"/>
      <c r="S5689" s="28"/>
      <c r="T5689" s="28"/>
      <c r="U5689" s="28"/>
      <c r="V5689" s="28"/>
      <c r="W5689" s="28"/>
      <c r="Y5689" s="28"/>
    </row>
    <row r="5690" spans="16:25">
      <c r="P5690" s="33"/>
      <c r="Q5690" s="28"/>
      <c r="R5690" s="28"/>
      <c r="S5690" s="28"/>
      <c r="T5690" s="28"/>
      <c r="U5690" s="28"/>
      <c r="V5690" s="28"/>
      <c r="W5690" s="28"/>
      <c r="Y5690" s="28"/>
    </row>
    <row r="5691" spans="16:25">
      <c r="P5691" s="33"/>
      <c r="Q5691" s="28"/>
      <c r="R5691" s="28"/>
      <c r="S5691" s="28"/>
      <c r="T5691" s="28"/>
      <c r="U5691" s="28"/>
      <c r="V5691" s="28"/>
      <c r="W5691" s="28"/>
      <c r="Y5691" s="28"/>
    </row>
    <row r="5692" spans="16:25">
      <c r="P5692" s="33"/>
      <c r="Q5692" s="28"/>
      <c r="R5692" s="28"/>
      <c r="S5692" s="28"/>
      <c r="T5692" s="28"/>
      <c r="U5692" s="28"/>
      <c r="V5692" s="28"/>
      <c r="W5692" s="28"/>
      <c r="Y5692" s="28"/>
    </row>
    <row r="5693" spans="16:25">
      <c r="P5693" s="33"/>
      <c r="Q5693" s="28"/>
      <c r="R5693" s="28"/>
      <c r="S5693" s="28"/>
      <c r="T5693" s="28"/>
      <c r="U5693" s="28"/>
      <c r="V5693" s="28"/>
      <c r="W5693" s="28"/>
      <c r="Y5693" s="28"/>
    </row>
    <row r="5694" spans="16:25">
      <c r="P5694" s="33"/>
      <c r="Q5694" s="28"/>
      <c r="R5694" s="28"/>
      <c r="S5694" s="28"/>
      <c r="T5694" s="28"/>
      <c r="U5694" s="28"/>
      <c r="V5694" s="28"/>
      <c r="W5694" s="28"/>
      <c r="Y5694" s="28"/>
    </row>
    <row r="5695" spans="16:25">
      <c r="P5695" s="33"/>
      <c r="Q5695" s="28"/>
      <c r="R5695" s="28"/>
      <c r="S5695" s="28"/>
      <c r="T5695" s="28"/>
      <c r="U5695" s="28"/>
      <c r="V5695" s="28"/>
      <c r="W5695" s="28"/>
      <c r="Y5695" s="28"/>
    </row>
    <row r="5696" spans="16:25">
      <c r="P5696" s="33"/>
      <c r="Q5696" s="28"/>
      <c r="R5696" s="28"/>
      <c r="S5696" s="28"/>
      <c r="T5696" s="28"/>
      <c r="U5696" s="28"/>
      <c r="V5696" s="28"/>
      <c r="W5696" s="28"/>
      <c r="Y5696" s="28"/>
    </row>
    <row r="5697" spans="16:25">
      <c r="P5697" s="33"/>
      <c r="Q5697" s="28"/>
      <c r="R5697" s="28"/>
      <c r="S5697" s="28"/>
      <c r="T5697" s="28"/>
      <c r="U5697" s="28"/>
      <c r="V5697" s="28"/>
      <c r="W5697" s="28"/>
      <c r="Y5697" s="28"/>
    </row>
    <row r="5698" spans="16:25">
      <c r="P5698" s="33"/>
      <c r="Q5698" s="28"/>
      <c r="R5698" s="28"/>
      <c r="S5698" s="28"/>
      <c r="T5698" s="28"/>
      <c r="U5698" s="28"/>
      <c r="V5698" s="28"/>
      <c r="W5698" s="28"/>
      <c r="Y5698" s="28"/>
    </row>
    <row r="5699" spans="16:25">
      <c r="P5699" s="33"/>
      <c r="Q5699" s="28"/>
      <c r="R5699" s="28"/>
      <c r="S5699" s="28"/>
      <c r="T5699" s="28"/>
      <c r="U5699" s="28"/>
      <c r="V5699" s="28"/>
      <c r="W5699" s="28"/>
      <c r="Y5699" s="28"/>
    </row>
    <row r="5700" spans="16:25">
      <c r="P5700" s="33"/>
      <c r="Q5700" s="28"/>
      <c r="R5700" s="28"/>
      <c r="S5700" s="28"/>
      <c r="T5700" s="28"/>
      <c r="U5700" s="28"/>
      <c r="V5700" s="28"/>
      <c r="W5700" s="28"/>
      <c r="Y5700" s="28"/>
    </row>
    <row r="5701" spans="16:25">
      <c r="P5701" s="33"/>
      <c r="Q5701" s="28"/>
      <c r="R5701" s="28"/>
      <c r="S5701" s="28"/>
      <c r="T5701" s="28"/>
      <c r="U5701" s="28"/>
      <c r="V5701" s="28"/>
      <c r="W5701" s="28"/>
      <c r="Y5701" s="28"/>
    </row>
    <row r="5702" spans="16:25">
      <c r="P5702" s="33"/>
      <c r="Q5702" s="28"/>
      <c r="R5702" s="28"/>
      <c r="S5702" s="28"/>
      <c r="T5702" s="28"/>
      <c r="U5702" s="28"/>
      <c r="V5702" s="28"/>
      <c r="W5702" s="28"/>
      <c r="Y5702" s="28"/>
    </row>
    <row r="5703" spans="16:25">
      <c r="P5703" s="33"/>
      <c r="Q5703" s="28"/>
      <c r="R5703" s="28"/>
      <c r="S5703" s="28"/>
      <c r="T5703" s="28"/>
      <c r="U5703" s="28"/>
      <c r="V5703" s="28"/>
      <c r="W5703" s="28"/>
      <c r="Y5703" s="28"/>
    </row>
    <row r="5704" spans="16:25">
      <c r="P5704" s="33"/>
      <c r="Q5704" s="28"/>
      <c r="R5704" s="28"/>
      <c r="S5704" s="28"/>
      <c r="T5704" s="28"/>
      <c r="U5704" s="28"/>
      <c r="V5704" s="28"/>
      <c r="W5704" s="28"/>
      <c r="Y5704" s="28"/>
    </row>
    <row r="5705" spans="16:25">
      <c r="P5705" s="33"/>
      <c r="Q5705" s="28"/>
      <c r="R5705" s="28"/>
      <c r="S5705" s="28"/>
      <c r="T5705" s="28"/>
      <c r="U5705" s="28"/>
      <c r="V5705" s="28"/>
      <c r="W5705" s="28"/>
      <c r="Y5705" s="28"/>
    </row>
    <row r="5706" spans="16:25">
      <c r="P5706" s="33"/>
      <c r="Q5706" s="28"/>
      <c r="R5706" s="28"/>
      <c r="S5706" s="28"/>
      <c r="T5706" s="28"/>
      <c r="U5706" s="28"/>
      <c r="V5706" s="28"/>
      <c r="W5706" s="28"/>
      <c r="Y5706" s="28"/>
    </row>
    <row r="5707" spans="16:25">
      <c r="P5707" s="33"/>
      <c r="Q5707" s="28"/>
      <c r="R5707" s="28"/>
      <c r="S5707" s="28"/>
      <c r="T5707" s="28"/>
      <c r="U5707" s="28"/>
      <c r="V5707" s="28"/>
      <c r="W5707" s="28"/>
      <c r="Y5707" s="28"/>
    </row>
    <row r="5708" spans="16:25">
      <c r="P5708" s="33"/>
      <c r="Q5708" s="28"/>
      <c r="R5708" s="28"/>
      <c r="S5708" s="28"/>
      <c r="T5708" s="28"/>
      <c r="U5708" s="28"/>
      <c r="V5708" s="28"/>
      <c r="W5708" s="28"/>
      <c r="Y5708" s="28"/>
    </row>
    <row r="5709" spans="16:25">
      <c r="P5709" s="33"/>
      <c r="Q5709" s="28"/>
      <c r="R5709" s="28"/>
      <c r="S5709" s="28"/>
      <c r="T5709" s="28"/>
      <c r="U5709" s="28"/>
      <c r="V5709" s="28"/>
      <c r="W5709" s="28"/>
      <c r="Y5709" s="28"/>
    </row>
    <row r="5710" spans="16:25">
      <c r="P5710" s="33"/>
      <c r="Q5710" s="28"/>
      <c r="R5710" s="28"/>
      <c r="S5710" s="28"/>
      <c r="T5710" s="28"/>
      <c r="U5710" s="28"/>
      <c r="V5710" s="28"/>
      <c r="W5710" s="28"/>
      <c r="Y5710" s="28"/>
    </row>
    <row r="5711" spans="16:25">
      <c r="P5711" s="33"/>
      <c r="Q5711" s="28"/>
      <c r="R5711" s="28"/>
      <c r="S5711" s="28"/>
      <c r="T5711" s="28"/>
      <c r="U5711" s="28"/>
      <c r="V5711" s="28"/>
      <c r="W5711" s="28"/>
      <c r="Y5711" s="28"/>
    </row>
    <row r="5712" spans="16:25">
      <c r="P5712" s="33"/>
      <c r="Q5712" s="28"/>
      <c r="R5712" s="28"/>
      <c r="S5712" s="28"/>
      <c r="T5712" s="28"/>
      <c r="U5712" s="28"/>
      <c r="V5712" s="28"/>
      <c r="W5712" s="28"/>
      <c r="Y5712" s="28"/>
    </row>
    <row r="5713" spans="16:25">
      <c r="P5713" s="33"/>
      <c r="Q5713" s="28"/>
      <c r="R5713" s="28"/>
      <c r="S5713" s="28"/>
      <c r="T5713" s="28"/>
      <c r="U5713" s="28"/>
      <c r="V5713" s="28"/>
      <c r="W5713" s="28"/>
      <c r="Y5713" s="28"/>
    </row>
    <row r="5714" spans="16:25">
      <c r="P5714" s="33"/>
      <c r="Q5714" s="28"/>
      <c r="R5714" s="28"/>
      <c r="S5714" s="28"/>
      <c r="T5714" s="28"/>
      <c r="U5714" s="28"/>
      <c r="V5714" s="28"/>
      <c r="W5714" s="28"/>
      <c r="Y5714" s="28"/>
    </row>
    <row r="5715" spans="16:25">
      <c r="P5715" s="33"/>
      <c r="Q5715" s="28"/>
      <c r="R5715" s="28"/>
      <c r="S5715" s="28"/>
      <c r="T5715" s="28"/>
      <c r="U5715" s="28"/>
      <c r="V5715" s="28"/>
      <c r="W5715" s="28"/>
      <c r="Y5715" s="28"/>
    </row>
    <row r="5716" spans="16:25">
      <c r="P5716" s="33"/>
      <c r="Q5716" s="28"/>
      <c r="R5716" s="28"/>
      <c r="S5716" s="28"/>
      <c r="T5716" s="28"/>
      <c r="U5716" s="28"/>
      <c r="V5716" s="28"/>
      <c r="W5716" s="28"/>
      <c r="Y5716" s="28"/>
    </row>
    <row r="5717" spans="16:25">
      <c r="P5717" s="33"/>
      <c r="Q5717" s="28"/>
      <c r="R5717" s="28"/>
      <c r="S5717" s="28"/>
      <c r="T5717" s="28"/>
      <c r="U5717" s="28"/>
      <c r="V5717" s="28"/>
      <c r="W5717" s="28"/>
      <c r="Y5717" s="28"/>
    </row>
    <row r="5718" spans="16:25">
      <c r="P5718" s="33"/>
      <c r="Q5718" s="28"/>
      <c r="R5718" s="28"/>
      <c r="S5718" s="28"/>
      <c r="T5718" s="28"/>
      <c r="U5718" s="28"/>
      <c r="V5718" s="28"/>
      <c r="W5718" s="28"/>
      <c r="Y5718" s="28"/>
    </row>
    <row r="5719" spans="16:25">
      <c r="P5719" s="33"/>
      <c r="Q5719" s="28"/>
      <c r="R5719" s="28"/>
      <c r="S5719" s="28"/>
      <c r="T5719" s="28"/>
      <c r="U5719" s="28"/>
      <c r="V5719" s="28"/>
      <c r="W5719" s="28"/>
      <c r="Y5719" s="28"/>
    </row>
    <row r="5720" spans="16:25">
      <c r="P5720" s="33"/>
      <c r="Q5720" s="28"/>
      <c r="R5720" s="28"/>
      <c r="S5720" s="28"/>
      <c r="T5720" s="28"/>
      <c r="U5720" s="28"/>
      <c r="V5720" s="28"/>
      <c r="W5720" s="28"/>
      <c r="Y5720" s="28"/>
    </row>
    <row r="5721" spans="16:25">
      <c r="P5721" s="33"/>
      <c r="Q5721" s="28"/>
      <c r="R5721" s="28"/>
      <c r="S5721" s="28"/>
      <c r="T5721" s="28"/>
      <c r="U5721" s="28"/>
      <c r="V5721" s="28"/>
      <c r="W5721" s="28"/>
      <c r="Y5721" s="28"/>
    </row>
    <row r="5722" spans="16:25">
      <c r="P5722" s="33"/>
      <c r="Q5722" s="28"/>
      <c r="R5722" s="28"/>
      <c r="S5722" s="28"/>
      <c r="T5722" s="28"/>
      <c r="U5722" s="28"/>
      <c r="V5722" s="28"/>
      <c r="W5722" s="28"/>
      <c r="Y5722" s="28"/>
    </row>
    <row r="5723" spans="16:25">
      <c r="P5723" s="33"/>
      <c r="Q5723" s="28"/>
      <c r="R5723" s="28"/>
      <c r="S5723" s="28"/>
      <c r="T5723" s="28"/>
      <c r="U5723" s="28"/>
      <c r="V5723" s="28"/>
      <c r="W5723" s="28"/>
      <c r="Y5723" s="28"/>
    </row>
    <row r="5724" spans="16:25">
      <c r="P5724" s="33"/>
      <c r="Q5724" s="28"/>
      <c r="R5724" s="28"/>
      <c r="S5724" s="28"/>
      <c r="T5724" s="28"/>
      <c r="U5724" s="28"/>
      <c r="V5724" s="28"/>
      <c r="W5724" s="28"/>
      <c r="Y5724" s="28"/>
    </row>
    <row r="5725" spans="16:25">
      <c r="P5725" s="33"/>
      <c r="Q5725" s="28"/>
      <c r="R5725" s="28"/>
      <c r="S5725" s="28"/>
      <c r="T5725" s="28"/>
      <c r="U5725" s="28"/>
      <c r="V5725" s="28"/>
      <c r="W5725" s="28"/>
      <c r="Y5725" s="28"/>
    </row>
    <row r="5726" spans="16:25">
      <c r="P5726" s="33"/>
      <c r="Q5726" s="28"/>
      <c r="R5726" s="28"/>
      <c r="S5726" s="28"/>
      <c r="T5726" s="28"/>
      <c r="U5726" s="28"/>
      <c r="V5726" s="28"/>
      <c r="W5726" s="28"/>
      <c r="Y5726" s="28"/>
    </row>
    <row r="5727" spans="16:25">
      <c r="P5727" s="33"/>
      <c r="Q5727" s="28"/>
      <c r="R5727" s="28"/>
      <c r="S5727" s="28"/>
      <c r="T5727" s="28"/>
      <c r="U5727" s="28"/>
      <c r="V5727" s="28"/>
      <c r="W5727" s="28"/>
      <c r="Y5727" s="28"/>
    </row>
    <row r="5728" spans="16:25">
      <c r="P5728" s="33"/>
      <c r="Q5728" s="28"/>
      <c r="R5728" s="28"/>
      <c r="S5728" s="28"/>
      <c r="T5728" s="28"/>
      <c r="U5728" s="28"/>
      <c r="V5728" s="28"/>
      <c r="W5728" s="28"/>
      <c r="Y5728" s="28"/>
    </row>
    <row r="5729" spans="16:25">
      <c r="P5729" s="33"/>
      <c r="Q5729" s="28"/>
      <c r="R5729" s="28"/>
      <c r="S5729" s="28"/>
      <c r="T5729" s="28"/>
      <c r="U5729" s="28"/>
      <c r="V5729" s="28"/>
      <c r="W5729" s="28"/>
      <c r="Y5729" s="28"/>
    </row>
    <row r="5730" spans="16:25">
      <c r="P5730" s="33"/>
      <c r="Q5730" s="28"/>
      <c r="R5730" s="28"/>
      <c r="S5730" s="28"/>
      <c r="T5730" s="28"/>
      <c r="U5730" s="28"/>
      <c r="V5730" s="28"/>
      <c r="W5730" s="28"/>
      <c r="Y5730" s="28"/>
    </row>
    <row r="5731" spans="16:25">
      <c r="P5731" s="33"/>
      <c r="Q5731" s="28"/>
      <c r="R5731" s="28"/>
      <c r="S5731" s="28"/>
      <c r="T5731" s="28"/>
      <c r="U5731" s="28"/>
      <c r="V5731" s="28"/>
      <c r="W5731" s="28"/>
      <c r="Y5731" s="28"/>
    </row>
    <row r="5732" spans="16:25">
      <c r="P5732" s="33"/>
      <c r="Q5732" s="28"/>
      <c r="R5732" s="28"/>
      <c r="S5732" s="28"/>
      <c r="T5732" s="28"/>
      <c r="U5732" s="28"/>
      <c r="V5732" s="28"/>
      <c r="W5732" s="28"/>
      <c r="Y5732" s="28"/>
    </row>
    <row r="5733" spans="16:25">
      <c r="P5733" s="33"/>
      <c r="Q5733" s="28"/>
      <c r="R5733" s="28"/>
      <c r="S5733" s="28"/>
      <c r="T5733" s="28"/>
      <c r="U5733" s="28"/>
      <c r="V5733" s="28"/>
      <c r="W5733" s="28"/>
      <c r="Y5733" s="28"/>
    </row>
    <row r="5734" spans="16:25">
      <c r="P5734" s="33"/>
      <c r="Q5734" s="28"/>
      <c r="R5734" s="28"/>
      <c r="S5734" s="28"/>
      <c r="T5734" s="28"/>
      <c r="U5734" s="28"/>
      <c r="V5734" s="28"/>
      <c r="W5734" s="28"/>
      <c r="Y5734" s="28"/>
    </row>
    <row r="5735" spans="16:25">
      <c r="P5735" s="33"/>
      <c r="Q5735" s="28"/>
      <c r="R5735" s="28"/>
      <c r="S5735" s="28"/>
      <c r="T5735" s="28"/>
      <c r="U5735" s="28"/>
      <c r="V5735" s="28"/>
      <c r="W5735" s="28"/>
      <c r="Y5735" s="28"/>
    </row>
    <row r="5736" spans="16:25">
      <c r="P5736" s="33"/>
      <c r="Q5736" s="28"/>
      <c r="R5736" s="28"/>
      <c r="S5736" s="28"/>
      <c r="T5736" s="28"/>
      <c r="U5736" s="28"/>
      <c r="V5736" s="28"/>
      <c r="W5736" s="28"/>
      <c r="Y5736" s="28"/>
    </row>
    <row r="5737" spans="16:25">
      <c r="P5737" s="33"/>
      <c r="Q5737" s="28"/>
      <c r="R5737" s="28"/>
      <c r="S5737" s="28"/>
      <c r="T5737" s="28"/>
      <c r="U5737" s="28"/>
      <c r="V5737" s="28"/>
      <c r="W5737" s="28"/>
      <c r="Y5737" s="28"/>
    </row>
    <row r="5738" spans="16:25">
      <c r="P5738" s="33"/>
      <c r="Q5738" s="28"/>
      <c r="R5738" s="28"/>
      <c r="S5738" s="28"/>
      <c r="T5738" s="28"/>
      <c r="U5738" s="28"/>
      <c r="V5738" s="28"/>
      <c r="W5738" s="28"/>
      <c r="Y5738" s="28"/>
    </row>
    <row r="5739" spans="16:25">
      <c r="P5739" s="33"/>
      <c r="Q5739" s="28"/>
      <c r="R5739" s="28"/>
      <c r="S5739" s="28"/>
      <c r="T5739" s="28"/>
      <c r="U5739" s="28"/>
      <c r="V5739" s="28"/>
      <c r="W5739" s="28"/>
      <c r="Y5739" s="28"/>
    </row>
    <row r="5740" spans="16:25">
      <c r="P5740" s="33"/>
      <c r="Q5740" s="28"/>
      <c r="R5740" s="28"/>
      <c r="S5740" s="28"/>
      <c r="T5740" s="28"/>
      <c r="U5740" s="28"/>
      <c r="V5740" s="28"/>
      <c r="W5740" s="28"/>
      <c r="Y5740" s="28"/>
    </row>
    <row r="5741" spans="16:25">
      <c r="P5741" s="33"/>
      <c r="Q5741" s="28"/>
      <c r="R5741" s="28"/>
      <c r="S5741" s="28"/>
      <c r="T5741" s="28"/>
      <c r="U5741" s="28"/>
      <c r="V5741" s="28"/>
      <c r="W5741" s="28"/>
      <c r="Y5741" s="28"/>
    </row>
    <row r="5742" spans="16:25">
      <c r="P5742" s="33"/>
      <c r="Q5742" s="28"/>
      <c r="R5742" s="28"/>
      <c r="S5742" s="28"/>
      <c r="T5742" s="28"/>
      <c r="U5742" s="28"/>
      <c r="V5742" s="28"/>
      <c r="W5742" s="28"/>
      <c r="Y5742" s="28"/>
    </row>
    <row r="5743" spans="16:25">
      <c r="P5743" s="33"/>
      <c r="Q5743" s="28"/>
      <c r="R5743" s="28"/>
      <c r="S5743" s="28"/>
      <c r="T5743" s="28"/>
      <c r="U5743" s="28"/>
      <c r="V5743" s="28"/>
      <c r="W5743" s="28"/>
      <c r="Y5743" s="28"/>
    </row>
    <row r="5744" spans="16:25">
      <c r="P5744" s="33"/>
      <c r="Q5744" s="28"/>
      <c r="R5744" s="28"/>
      <c r="S5744" s="28"/>
      <c r="T5744" s="28"/>
      <c r="U5744" s="28"/>
      <c r="V5744" s="28"/>
      <c r="W5744" s="28"/>
      <c r="Y5744" s="28"/>
    </row>
    <row r="5745" spans="16:25">
      <c r="P5745" s="33"/>
      <c r="Q5745" s="28"/>
      <c r="R5745" s="28"/>
      <c r="S5745" s="28"/>
      <c r="T5745" s="28"/>
      <c r="U5745" s="28"/>
      <c r="V5745" s="28"/>
      <c r="W5745" s="28"/>
      <c r="Y5745" s="28"/>
    </row>
    <row r="5746" spans="16:25">
      <c r="P5746" s="33"/>
      <c r="Q5746" s="28"/>
      <c r="R5746" s="28"/>
      <c r="S5746" s="28"/>
      <c r="T5746" s="28"/>
      <c r="U5746" s="28"/>
      <c r="V5746" s="28"/>
      <c r="W5746" s="28"/>
      <c r="Y5746" s="28"/>
    </row>
    <row r="5747" spans="16:25">
      <c r="P5747" s="33"/>
      <c r="Q5747" s="28"/>
      <c r="R5747" s="28"/>
      <c r="S5747" s="28"/>
      <c r="T5747" s="28"/>
      <c r="U5747" s="28"/>
      <c r="V5747" s="28"/>
      <c r="W5747" s="28"/>
      <c r="Y5747" s="28"/>
    </row>
    <row r="5748" spans="16:25">
      <c r="P5748" s="33"/>
      <c r="Q5748" s="28"/>
      <c r="R5748" s="28"/>
      <c r="S5748" s="28"/>
      <c r="T5748" s="28"/>
      <c r="U5748" s="28"/>
      <c r="V5748" s="28"/>
      <c r="W5748" s="28"/>
      <c r="Y5748" s="28"/>
    </row>
    <row r="5749" spans="16:25">
      <c r="P5749" s="33"/>
      <c r="Q5749" s="28"/>
      <c r="R5749" s="28"/>
      <c r="S5749" s="28"/>
      <c r="T5749" s="28"/>
      <c r="U5749" s="28"/>
      <c r="V5749" s="28"/>
      <c r="W5749" s="28"/>
      <c r="Y5749" s="28"/>
    </row>
    <row r="5750" spans="16:25">
      <c r="P5750" s="33"/>
      <c r="Q5750" s="28"/>
      <c r="R5750" s="28"/>
      <c r="S5750" s="28"/>
      <c r="T5750" s="28"/>
      <c r="U5750" s="28"/>
      <c r="V5750" s="28"/>
      <c r="W5750" s="28"/>
      <c r="Y5750" s="28"/>
    </row>
    <row r="5751" spans="16:25">
      <c r="P5751" s="33"/>
      <c r="Q5751" s="28"/>
      <c r="R5751" s="28"/>
      <c r="S5751" s="28"/>
      <c r="T5751" s="28"/>
      <c r="U5751" s="28"/>
      <c r="V5751" s="28"/>
      <c r="W5751" s="28"/>
      <c r="Y5751" s="28"/>
    </row>
    <row r="5752" spans="16:25">
      <c r="P5752" s="33"/>
      <c r="Q5752" s="28"/>
      <c r="R5752" s="28"/>
      <c r="S5752" s="28"/>
      <c r="T5752" s="28"/>
      <c r="U5752" s="28"/>
      <c r="V5752" s="28"/>
      <c r="W5752" s="28"/>
      <c r="Y5752" s="28"/>
    </row>
    <row r="5753" spans="16:25">
      <c r="P5753" s="33"/>
      <c r="Q5753" s="28"/>
      <c r="R5753" s="28"/>
      <c r="S5753" s="28"/>
      <c r="T5753" s="28"/>
      <c r="U5753" s="28"/>
      <c r="V5753" s="28"/>
      <c r="W5753" s="28"/>
      <c r="Y5753" s="28"/>
    </row>
    <row r="5754" spans="16:25">
      <c r="P5754" s="33"/>
      <c r="Q5754" s="28"/>
      <c r="R5754" s="28"/>
      <c r="S5754" s="28"/>
      <c r="T5754" s="28"/>
      <c r="U5754" s="28"/>
      <c r="V5754" s="28"/>
      <c r="W5754" s="28"/>
      <c r="Y5754" s="28"/>
    </row>
    <row r="5755" spans="16:25">
      <c r="P5755" s="33"/>
      <c r="Q5755" s="28"/>
      <c r="R5755" s="28"/>
      <c r="S5755" s="28"/>
      <c r="T5755" s="28"/>
      <c r="U5755" s="28"/>
      <c r="V5755" s="28"/>
      <c r="W5755" s="28"/>
      <c r="Y5755" s="28"/>
    </row>
    <row r="5756" spans="16:25">
      <c r="P5756" s="33"/>
      <c r="Q5756" s="28"/>
      <c r="R5756" s="28"/>
      <c r="S5756" s="28"/>
      <c r="T5756" s="28"/>
      <c r="U5756" s="28"/>
      <c r="V5756" s="28"/>
      <c r="W5756" s="28"/>
      <c r="Y5756" s="28"/>
    </row>
    <row r="5757" spans="16:25">
      <c r="P5757" s="33"/>
      <c r="Q5757" s="28"/>
      <c r="R5757" s="28"/>
      <c r="S5757" s="28"/>
      <c r="T5757" s="28"/>
      <c r="U5757" s="28"/>
      <c r="V5757" s="28"/>
      <c r="W5757" s="28"/>
      <c r="Y5757" s="28"/>
    </row>
    <row r="5758" spans="16:25">
      <c r="P5758" s="33"/>
      <c r="Q5758" s="28"/>
      <c r="R5758" s="28"/>
      <c r="S5758" s="28"/>
      <c r="T5758" s="28"/>
      <c r="U5758" s="28"/>
      <c r="V5758" s="28"/>
      <c r="W5758" s="28"/>
      <c r="Y5758" s="28"/>
    </row>
    <row r="5759" spans="16:25">
      <c r="P5759" s="33"/>
      <c r="Q5759" s="28"/>
      <c r="R5759" s="28"/>
      <c r="S5759" s="28"/>
      <c r="T5759" s="28"/>
      <c r="U5759" s="28"/>
      <c r="V5759" s="28"/>
      <c r="W5759" s="28"/>
      <c r="Y5759" s="28"/>
    </row>
    <row r="5760" spans="16:25">
      <c r="P5760" s="33"/>
      <c r="Q5760" s="28"/>
      <c r="R5760" s="28"/>
      <c r="S5760" s="28"/>
      <c r="T5760" s="28"/>
      <c r="U5760" s="28"/>
      <c r="V5760" s="28"/>
      <c r="W5760" s="28"/>
      <c r="Y5760" s="28"/>
    </row>
    <row r="5761" spans="16:25">
      <c r="P5761" s="33"/>
      <c r="Q5761" s="28"/>
      <c r="R5761" s="28"/>
      <c r="S5761" s="28"/>
      <c r="T5761" s="28"/>
      <c r="U5761" s="28"/>
      <c r="V5761" s="28"/>
      <c r="W5761" s="28"/>
      <c r="Y5761" s="28"/>
    </row>
    <row r="5762" spans="16:25">
      <c r="P5762" s="33"/>
      <c r="Q5762" s="28"/>
      <c r="R5762" s="28"/>
      <c r="S5762" s="28"/>
      <c r="T5762" s="28"/>
      <c r="U5762" s="28"/>
      <c r="V5762" s="28"/>
      <c r="W5762" s="28"/>
      <c r="Y5762" s="28"/>
    </row>
    <row r="5763" spans="16:25">
      <c r="P5763" s="33"/>
      <c r="Q5763" s="28"/>
      <c r="R5763" s="28"/>
      <c r="S5763" s="28"/>
      <c r="T5763" s="28"/>
      <c r="U5763" s="28"/>
      <c r="V5763" s="28"/>
      <c r="W5763" s="28"/>
      <c r="Y5763" s="28"/>
    </row>
    <row r="5764" spans="16:25">
      <c r="P5764" s="33"/>
      <c r="Q5764" s="28"/>
      <c r="R5764" s="28"/>
      <c r="S5764" s="28"/>
      <c r="T5764" s="28"/>
      <c r="U5764" s="28"/>
      <c r="V5764" s="28"/>
      <c r="W5764" s="28"/>
      <c r="Y5764" s="28"/>
    </row>
    <row r="5765" spans="16:25">
      <c r="P5765" s="33"/>
      <c r="Q5765" s="28"/>
      <c r="R5765" s="28"/>
      <c r="S5765" s="28"/>
      <c r="T5765" s="28"/>
      <c r="U5765" s="28"/>
      <c r="V5765" s="28"/>
      <c r="W5765" s="28"/>
      <c r="Y5765" s="28"/>
    </row>
    <row r="5766" spans="16:25">
      <c r="P5766" s="33"/>
      <c r="Q5766" s="28"/>
      <c r="R5766" s="28"/>
      <c r="S5766" s="28"/>
      <c r="T5766" s="28"/>
      <c r="U5766" s="28"/>
      <c r="V5766" s="28"/>
      <c r="W5766" s="28"/>
      <c r="Y5766" s="28"/>
    </row>
    <row r="5767" spans="16:25">
      <c r="P5767" s="33"/>
      <c r="Q5767" s="28"/>
      <c r="R5767" s="28"/>
      <c r="S5767" s="28"/>
      <c r="T5767" s="28"/>
      <c r="U5767" s="28"/>
      <c r="V5767" s="28"/>
      <c r="W5767" s="28"/>
      <c r="Y5767" s="28"/>
    </row>
    <row r="5768" spans="16:25">
      <c r="P5768" s="33"/>
      <c r="Q5768" s="28"/>
      <c r="R5768" s="28"/>
      <c r="S5768" s="28"/>
      <c r="T5768" s="28"/>
      <c r="U5768" s="28"/>
      <c r="V5768" s="28"/>
      <c r="W5768" s="28"/>
      <c r="Y5768" s="28"/>
    </row>
    <row r="5769" spans="16:25">
      <c r="P5769" s="33"/>
      <c r="Q5769" s="28"/>
      <c r="R5769" s="28"/>
      <c r="S5769" s="28"/>
      <c r="T5769" s="28"/>
      <c r="U5769" s="28"/>
      <c r="V5769" s="28"/>
      <c r="W5769" s="28"/>
      <c r="Y5769" s="28"/>
    </row>
    <row r="5770" spans="16:25">
      <c r="P5770" s="33"/>
      <c r="Q5770" s="28"/>
      <c r="R5770" s="28"/>
      <c r="S5770" s="28"/>
      <c r="T5770" s="28"/>
      <c r="U5770" s="28"/>
      <c r="V5770" s="28"/>
      <c r="W5770" s="28"/>
      <c r="Y5770" s="28"/>
    </row>
    <row r="5771" spans="16:25">
      <c r="P5771" s="33"/>
      <c r="Q5771" s="28"/>
      <c r="R5771" s="28"/>
      <c r="S5771" s="28"/>
      <c r="T5771" s="28"/>
      <c r="U5771" s="28"/>
      <c r="V5771" s="28"/>
      <c r="W5771" s="28"/>
      <c r="Y5771" s="28"/>
    </row>
    <row r="5772" spans="16:25">
      <c r="P5772" s="33"/>
      <c r="Q5772" s="28"/>
      <c r="R5772" s="28"/>
      <c r="S5772" s="28"/>
      <c r="T5772" s="28"/>
      <c r="U5772" s="28"/>
      <c r="V5772" s="28"/>
      <c r="W5772" s="28"/>
      <c r="Y5772" s="28"/>
    </row>
    <row r="5773" spans="16:25">
      <c r="P5773" s="33"/>
      <c r="Q5773" s="28"/>
      <c r="R5773" s="28"/>
      <c r="S5773" s="28"/>
      <c r="T5773" s="28"/>
      <c r="U5773" s="28"/>
      <c r="V5773" s="28"/>
      <c r="W5773" s="28"/>
      <c r="Y5773" s="28"/>
    </row>
    <row r="5774" spans="16:25">
      <c r="P5774" s="33"/>
      <c r="Q5774" s="28"/>
      <c r="R5774" s="28"/>
      <c r="S5774" s="28"/>
      <c r="T5774" s="28"/>
      <c r="U5774" s="28"/>
      <c r="V5774" s="28"/>
      <c r="W5774" s="28"/>
      <c r="Y5774" s="28"/>
    </row>
    <row r="5775" spans="16:25">
      <c r="P5775" s="33"/>
      <c r="Q5775" s="28"/>
      <c r="R5775" s="28"/>
      <c r="S5775" s="28"/>
      <c r="T5775" s="28"/>
      <c r="U5775" s="28"/>
      <c r="V5775" s="28"/>
      <c r="W5775" s="28"/>
      <c r="Y5775" s="28"/>
    </row>
    <row r="5776" spans="16:25">
      <c r="P5776" s="33"/>
      <c r="Q5776" s="28"/>
      <c r="R5776" s="28"/>
      <c r="S5776" s="28"/>
      <c r="T5776" s="28"/>
      <c r="U5776" s="28"/>
      <c r="V5776" s="28"/>
      <c r="W5776" s="28"/>
      <c r="Y5776" s="28"/>
    </row>
    <row r="5777" spans="16:25">
      <c r="P5777" s="33"/>
      <c r="Q5777" s="28"/>
      <c r="R5777" s="28"/>
      <c r="S5777" s="28"/>
      <c r="T5777" s="28"/>
      <c r="U5777" s="28"/>
      <c r="V5777" s="28"/>
      <c r="W5777" s="28"/>
      <c r="Y5777" s="28"/>
    </row>
    <row r="5778" spans="16:25">
      <c r="P5778" s="33"/>
      <c r="Q5778" s="28"/>
      <c r="R5778" s="28"/>
      <c r="S5778" s="28"/>
      <c r="T5778" s="28"/>
      <c r="U5778" s="28"/>
      <c r="V5778" s="28"/>
      <c r="W5778" s="28"/>
      <c r="Y5778" s="28"/>
    </row>
    <row r="5779" spans="16:25">
      <c r="P5779" s="33"/>
      <c r="Q5779" s="28"/>
      <c r="R5779" s="28"/>
      <c r="S5779" s="28"/>
      <c r="T5779" s="28"/>
      <c r="U5779" s="28"/>
      <c r="V5779" s="28"/>
      <c r="W5779" s="28"/>
      <c r="Y5779" s="28"/>
    </row>
    <row r="5780" spans="16:25">
      <c r="P5780" s="33"/>
      <c r="Q5780" s="28"/>
      <c r="R5780" s="28"/>
      <c r="S5780" s="28"/>
      <c r="T5780" s="28"/>
      <c r="U5780" s="28"/>
      <c r="V5780" s="28"/>
      <c r="W5780" s="28"/>
      <c r="Y5780" s="28"/>
    </row>
    <row r="5781" spans="16:25">
      <c r="P5781" s="33"/>
      <c r="Q5781" s="28"/>
      <c r="R5781" s="28"/>
      <c r="S5781" s="28"/>
      <c r="T5781" s="28"/>
      <c r="U5781" s="28"/>
      <c r="V5781" s="28"/>
      <c r="W5781" s="28"/>
      <c r="Y5781" s="28"/>
    </row>
    <row r="5782" spans="16:25">
      <c r="P5782" s="33"/>
      <c r="Q5782" s="28"/>
      <c r="R5782" s="28"/>
      <c r="S5782" s="28"/>
      <c r="T5782" s="28"/>
      <c r="U5782" s="28"/>
      <c r="V5782" s="28"/>
      <c r="W5782" s="28"/>
      <c r="Y5782" s="28"/>
    </row>
    <row r="5783" spans="16:25">
      <c r="P5783" s="33"/>
      <c r="Q5783" s="28"/>
      <c r="R5783" s="28"/>
      <c r="S5783" s="28"/>
      <c r="T5783" s="28"/>
      <c r="U5783" s="28"/>
      <c r="V5783" s="28"/>
      <c r="W5783" s="28"/>
      <c r="Y5783" s="28"/>
    </row>
    <row r="5784" spans="16:25">
      <c r="P5784" s="33"/>
      <c r="Q5784" s="28"/>
      <c r="R5784" s="28"/>
      <c r="S5784" s="28"/>
      <c r="T5784" s="28"/>
      <c r="U5784" s="28"/>
      <c r="V5784" s="28"/>
      <c r="W5784" s="28"/>
      <c r="Y5784" s="28"/>
    </row>
    <row r="5785" spans="16:25">
      <c r="P5785" s="33"/>
      <c r="Q5785" s="28"/>
      <c r="R5785" s="28"/>
      <c r="S5785" s="28"/>
      <c r="T5785" s="28"/>
      <c r="U5785" s="28"/>
      <c r="V5785" s="28"/>
      <c r="W5785" s="28"/>
      <c r="Y5785" s="28"/>
    </row>
    <row r="5786" spans="16:25">
      <c r="P5786" s="33"/>
      <c r="Q5786" s="28"/>
      <c r="R5786" s="28"/>
      <c r="S5786" s="28"/>
      <c r="T5786" s="28"/>
      <c r="U5786" s="28"/>
      <c r="V5786" s="28"/>
      <c r="W5786" s="28"/>
      <c r="Y5786" s="28"/>
    </row>
    <row r="5787" spans="16:25">
      <c r="P5787" s="33"/>
      <c r="Q5787" s="28"/>
      <c r="R5787" s="28"/>
      <c r="S5787" s="28"/>
      <c r="T5787" s="28"/>
      <c r="U5787" s="28"/>
      <c r="V5787" s="28"/>
      <c r="W5787" s="28"/>
      <c r="Y5787" s="28"/>
    </row>
    <row r="5788" spans="16:25">
      <c r="P5788" s="33"/>
      <c r="Q5788" s="28"/>
      <c r="R5788" s="28"/>
      <c r="S5788" s="28"/>
      <c r="T5788" s="28"/>
      <c r="U5788" s="28"/>
      <c r="V5788" s="28"/>
      <c r="W5788" s="28"/>
      <c r="Y5788" s="28"/>
    </row>
    <row r="5789" spans="16:25">
      <c r="P5789" s="33"/>
      <c r="Q5789" s="28"/>
      <c r="R5789" s="28"/>
      <c r="S5789" s="28"/>
      <c r="T5789" s="28"/>
      <c r="U5789" s="28"/>
      <c r="V5789" s="28"/>
      <c r="W5789" s="28"/>
      <c r="Y5789" s="28"/>
    </row>
    <row r="5790" spans="16:25">
      <c r="P5790" s="33"/>
      <c r="Q5790" s="28"/>
      <c r="R5790" s="28"/>
      <c r="S5790" s="28"/>
      <c r="T5790" s="28"/>
      <c r="U5790" s="28"/>
      <c r="V5790" s="28"/>
      <c r="W5790" s="28"/>
      <c r="Y5790" s="28"/>
    </row>
    <row r="5791" spans="16:25">
      <c r="P5791" s="33"/>
      <c r="Q5791" s="28"/>
      <c r="R5791" s="28"/>
      <c r="S5791" s="28"/>
      <c r="T5791" s="28"/>
      <c r="U5791" s="28"/>
      <c r="V5791" s="28"/>
      <c r="W5791" s="28"/>
      <c r="Y5791" s="28"/>
    </row>
    <row r="5792" spans="16:25">
      <c r="P5792" s="33"/>
      <c r="Q5792" s="28"/>
      <c r="R5792" s="28"/>
      <c r="S5792" s="28"/>
      <c r="T5792" s="28"/>
      <c r="U5792" s="28"/>
      <c r="V5792" s="28"/>
      <c r="W5792" s="28"/>
      <c r="Y5792" s="28"/>
    </row>
    <row r="5793" spans="16:25">
      <c r="P5793" s="33"/>
      <c r="Q5793" s="28"/>
      <c r="R5793" s="28"/>
      <c r="S5793" s="28"/>
      <c r="T5793" s="28"/>
      <c r="U5793" s="28"/>
      <c r="V5793" s="28"/>
      <c r="W5793" s="28"/>
      <c r="Y5793" s="28"/>
    </row>
    <row r="5794" spans="16:25">
      <c r="P5794" s="33"/>
      <c r="Q5794" s="28"/>
      <c r="R5794" s="28"/>
      <c r="S5794" s="28"/>
      <c r="T5794" s="28"/>
      <c r="U5794" s="28"/>
      <c r="V5794" s="28"/>
      <c r="W5794" s="28"/>
      <c r="Y5794" s="28"/>
    </row>
    <row r="5795" spans="16:25">
      <c r="P5795" s="33"/>
      <c r="Q5795" s="28"/>
      <c r="R5795" s="28"/>
      <c r="S5795" s="28"/>
      <c r="T5795" s="28"/>
      <c r="U5795" s="28"/>
      <c r="V5795" s="28"/>
      <c r="W5795" s="28"/>
      <c r="Y5795" s="28"/>
    </row>
    <row r="5796" spans="16:25">
      <c r="P5796" s="33"/>
      <c r="Q5796" s="28"/>
      <c r="R5796" s="28"/>
      <c r="S5796" s="28"/>
      <c r="T5796" s="28"/>
      <c r="U5796" s="28"/>
      <c r="V5796" s="28"/>
      <c r="W5796" s="28"/>
      <c r="Y5796" s="28"/>
    </row>
    <row r="5797" spans="16:25">
      <c r="P5797" s="33"/>
      <c r="Q5797" s="28"/>
      <c r="R5797" s="28"/>
      <c r="S5797" s="28"/>
      <c r="T5797" s="28"/>
      <c r="U5797" s="28"/>
      <c r="V5797" s="28"/>
      <c r="W5797" s="28"/>
      <c r="Y5797" s="28"/>
    </row>
    <row r="5798" spans="16:25">
      <c r="P5798" s="33"/>
      <c r="Q5798" s="28"/>
      <c r="R5798" s="28"/>
      <c r="S5798" s="28"/>
      <c r="T5798" s="28"/>
      <c r="U5798" s="28"/>
      <c r="V5798" s="28"/>
      <c r="W5798" s="28"/>
      <c r="Y5798" s="28"/>
    </row>
    <row r="5799" spans="16:25">
      <c r="P5799" s="33"/>
      <c r="Q5799" s="28"/>
      <c r="R5799" s="28"/>
      <c r="S5799" s="28"/>
      <c r="T5799" s="28"/>
      <c r="U5799" s="28"/>
      <c r="V5799" s="28"/>
      <c r="W5799" s="28"/>
      <c r="Y5799" s="28"/>
    </row>
    <row r="5800" spans="16:25">
      <c r="P5800" s="33"/>
      <c r="Q5800" s="28"/>
      <c r="R5800" s="28"/>
      <c r="S5800" s="28"/>
      <c r="T5800" s="28"/>
      <c r="U5800" s="28"/>
      <c r="V5800" s="28"/>
      <c r="W5800" s="28"/>
      <c r="Y5800" s="28"/>
    </row>
    <row r="5801" spans="16:25">
      <c r="P5801" s="33"/>
      <c r="Q5801" s="28"/>
      <c r="R5801" s="28"/>
      <c r="S5801" s="28"/>
      <c r="T5801" s="28"/>
      <c r="U5801" s="28"/>
      <c r="V5801" s="28"/>
      <c r="W5801" s="28"/>
      <c r="Y5801" s="28"/>
    </row>
    <row r="5802" spans="16:25">
      <c r="P5802" s="33"/>
      <c r="Q5802" s="28"/>
      <c r="R5802" s="28"/>
      <c r="S5802" s="28"/>
      <c r="T5802" s="28"/>
      <c r="U5802" s="28"/>
      <c r="V5802" s="28"/>
      <c r="W5802" s="28"/>
      <c r="Y5802" s="28"/>
    </row>
    <row r="5803" spans="16:25">
      <c r="P5803" s="33"/>
      <c r="Q5803" s="28"/>
      <c r="R5803" s="28"/>
      <c r="S5803" s="28"/>
      <c r="T5803" s="28"/>
      <c r="U5803" s="28"/>
      <c r="V5803" s="28"/>
      <c r="W5803" s="28"/>
      <c r="Y5803" s="28"/>
    </row>
    <row r="5804" spans="16:25">
      <c r="P5804" s="33"/>
      <c r="Q5804" s="28"/>
      <c r="R5804" s="28"/>
      <c r="S5804" s="28"/>
      <c r="T5804" s="28"/>
      <c r="U5804" s="28"/>
      <c r="V5804" s="28"/>
      <c r="W5804" s="28"/>
      <c r="Y5804" s="28"/>
    </row>
    <row r="5805" spans="16:25">
      <c r="P5805" s="33"/>
      <c r="Q5805" s="28"/>
      <c r="R5805" s="28"/>
      <c r="S5805" s="28"/>
      <c r="T5805" s="28"/>
      <c r="U5805" s="28"/>
      <c r="V5805" s="28"/>
      <c r="W5805" s="28"/>
      <c r="Y5805" s="28"/>
    </row>
    <row r="5806" spans="16:25">
      <c r="P5806" s="33"/>
      <c r="Q5806" s="28"/>
      <c r="R5806" s="28"/>
      <c r="S5806" s="28"/>
      <c r="T5806" s="28"/>
      <c r="U5806" s="28"/>
      <c r="V5806" s="28"/>
      <c r="W5806" s="28"/>
      <c r="Y5806" s="28"/>
    </row>
    <row r="5807" spans="16:25">
      <c r="P5807" s="33"/>
      <c r="Q5807" s="28"/>
      <c r="R5807" s="28"/>
      <c r="S5807" s="28"/>
      <c r="T5807" s="28"/>
      <c r="U5807" s="28"/>
      <c r="V5807" s="28"/>
      <c r="W5807" s="28"/>
      <c r="Y5807" s="28"/>
    </row>
    <row r="5808" spans="16:25">
      <c r="P5808" s="33"/>
      <c r="Q5808" s="28"/>
      <c r="R5808" s="28"/>
      <c r="S5808" s="28"/>
      <c r="T5808" s="28"/>
      <c r="U5808" s="28"/>
      <c r="V5808" s="28"/>
      <c r="W5808" s="28"/>
      <c r="Y5808" s="28"/>
    </row>
    <row r="5809" spans="16:25">
      <c r="P5809" s="33"/>
      <c r="Q5809" s="28"/>
      <c r="R5809" s="28"/>
      <c r="S5809" s="28"/>
      <c r="T5809" s="28"/>
      <c r="U5809" s="28"/>
      <c r="V5809" s="28"/>
      <c r="W5809" s="28"/>
      <c r="Y5809" s="28"/>
    </row>
    <row r="5810" spans="16:25">
      <c r="P5810" s="33"/>
      <c r="Q5810" s="28"/>
      <c r="R5810" s="28"/>
      <c r="S5810" s="28"/>
      <c r="T5810" s="28"/>
      <c r="U5810" s="28"/>
      <c r="V5810" s="28"/>
      <c r="W5810" s="28"/>
      <c r="Y5810" s="28"/>
    </row>
    <row r="5811" spans="16:25">
      <c r="P5811" s="33"/>
      <c r="Q5811" s="28"/>
      <c r="R5811" s="28"/>
      <c r="S5811" s="28"/>
      <c r="T5811" s="28"/>
      <c r="U5811" s="28"/>
      <c r="V5811" s="28"/>
      <c r="W5811" s="28"/>
      <c r="Y5811" s="28"/>
    </row>
    <row r="5812" spans="16:25">
      <c r="P5812" s="33"/>
      <c r="Q5812" s="28"/>
      <c r="R5812" s="28"/>
      <c r="S5812" s="28"/>
      <c r="T5812" s="28"/>
      <c r="U5812" s="28"/>
      <c r="V5812" s="28"/>
      <c r="W5812" s="28"/>
      <c r="Y5812" s="28"/>
    </row>
    <row r="5813" spans="16:25">
      <c r="P5813" s="33"/>
      <c r="Q5813" s="28"/>
      <c r="R5813" s="28"/>
      <c r="S5813" s="28"/>
      <c r="T5813" s="28"/>
      <c r="U5813" s="28"/>
      <c r="V5813" s="28"/>
      <c r="W5813" s="28"/>
      <c r="Y5813" s="28"/>
    </row>
    <row r="5814" spans="16:25">
      <c r="P5814" s="33"/>
      <c r="Q5814" s="28"/>
      <c r="R5814" s="28"/>
      <c r="S5814" s="28"/>
      <c r="T5814" s="28"/>
      <c r="U5814" s="28"/>
      <c r="V5814" s="28"/>
      <c r="W5814" s="28"/>
      <c r="Y5814" s="28"/>
    </row>
    <row r="5815" spans="16:25">
      <c r="P5815" s="33"/>
      <c r="Q5815" s="28"/>
      <c r="R5815" s="28"/>
      <c r="S5815" s="28"/>
      <c r="T5815" s="28"/>
      <c r="U5815" s="28"/>
      <c r="V5815" s="28"/>
      <c r="W5815" s="28"/>
      <c r="Y5815" s="28"/>
    </row>
    <row r="5816" spans="16:25">
      <c r="P5816" s="33"/>
      <c r="Q5816" s="28"/>
      <c r="R5816" s="28"/>
      <c r="S5816" s="28"/>
      <c r="T5816" s="28"/>
      <c r="U5816" s="28"/>
      <c r="V5816" s="28"/>
      <c r="W5816" s="28"/>
      <c r="Y5816" s="28"/>
    </row>
    <row r="5817" spans="16:25">
      <c r="P5817" s="33"/>
      <c r="Q5817" s="28"/>
      <c r="R5817" s="28"/>
      <c r="S5817" s="28"/>
      <c r="T5817" s="28"/>
      <c r="U5817" s="28"/>
      <c r="V5817" s="28"/>
      <c r="W5817" s="28"/>
      <c r="Y5817" s="28"/>
    </row>
    <row r="5818" spans="16:25">
      <c r="P5818" s="33"/>
      <c r="Q5818" s="28"/>
      <c r="R5818" s="28"/>
      <c r="S5818" s="28"/>
      <c r="T5818" s="28"/>
      <c r="U5818" s="28"/>
      <c r="V5818" s="28"/>
      <c r="W5818" s="28"/>
      <c r="Y5818" s="28"/>
    </row>
    <row r="5819" spans="16:25">
      <c r="P5819" s="33"/>
      <c r="Q5819" s="28"/>
      <c r="R5819" s="28"/>
      <c r="S5819" s="28"/>
      <c r="T5819" s="28"/>
      <c r="U5819" s="28"/>
      <c r="V5819" s="28"/>
      <c r="W5819" s="28"/>
      <c r="Y5819" s="28"/>
    </row>
    <row r="5820" spans="16:25">
      <c r="P5820" s="33"/>
      <c r="Q5820" s="28"/>
      <c r="R5820" s="28"/>
      <c r="S5820" s="28"/>
      <c r="T5820" s="28"/>
      <c r="U5820" s="28"/>
      <c r="V5820" s="28"/>
      <c r="W5820" s="28"/>
      <c r="Y5820" s="28"/>
    </row>
    <row r="5821" spans="16:25">
      <c r="P5821" s="33"/>
      <c r="Q5821" s="28"/>
      <c r="R5821" s="28"/>
      <c r="S5821" s="28"/>
      <c r="T5821" s="28"/>
      <c r="U5821" s="28"/>
      <c r="V5821" s="28"/>
      <c r="W5821" s="28"/>
      <c r="Y5821" s="28"/>
    </row>
    <row r="5822" spans="16:25">
      <c r="P5822" s="33"/>
      <c r="Q5822" s="28"/>
      <c r="R5822" s="28"/>
      <c r="S5822" s="28"/>
      <c r="T5822" s="28"/>
      <c r="U5822" s="28"/>
      <c r="V5822" s="28"/>
      <c r="W5822" s="28"/>
      <c r="Y5822" s="28"/>
    </row>
    <row r="5823" spans="16:25">
      <c r="P5823" s="33"/>
      <c r="Q5823" s="28"/>
      <c r="R5823" s="28"/>
      <c r="S5823" s="28"/>
      <c r="T5823" s="28"/>
      <c r="U5823" s="28"/>
      <c r="V5823" s="28"/>
      <c r="W5823" s="28"/>
      <c r="Y5823" s="28"/>
    </row>
    <row r="5824" spans="16:25">
      <c r="P5824" s="33"/>
      <c r="Q5824" s="28"/>
      <c r="R5824" s="28"/>
      <c r="S5824" s="28"/>
      <c r="T5824" s="28"/>
      <c r="U5824" s="28"/>
      <c r="V5824" s="28"/>
      <c r="W5824" s="28"/>
      <c r="Y5824" s="28"/>
    </row>
    <row r="5825" spans="16:25">
      <c r="P5825" s="33"/>
      <c r="Q5825" s="28"/>
      <c r="R5825" s="28"/>
      <c r="S5825" s="28"/>
      <c r="T5825" s="28"/>
      <c r="U5825" s="28"/>
      <c r="V5825" s="28"/>
      <c r="W5825" s="28"/>
      <c r="Y5825" s="28"/>
    </row>
    <row r="5826" spans="16:25">
      <c r="P5826" s="33"/>
      <c r="Q5826" s="28"/>
      <c r="R5826" s="28"/>
      <c r="S5826" s="28"/>
      <c r="T5826" s="28"/>
      <c r="U5826" s="28"/>
      <c r="V5826" s="28"/>
      <c r="W5826" s="28"/>
      <c r="Y5826" s="28"/>
    </row>
    <row r="5827" spans="16:25">
      <c r="P5827" s="33"/>
      <c r="Q5827" s="28"/>
      <c r="R5827" s="28"/>
      <c r="S5827" s="28"/>
      <c r="T5827" s="28"/>
      <c r="U5827" s="28"/>
      <c r="V5827" s="28"/>
      <c r="W5827" s="28"/>
      <c r="Y5827" s="28"/>
    </row>
    <row r="5828" spans="16:25">
      <c r="P5828" s="33"/>
      <c r="Q5828" s="28"/>
      <c r="R5828" s="28"/>
      <c r="S5828" s="28"/>
      <c r="T5828" s="28"/>
      <c r="U5828" s="28"/>
      <c r="V5828" s="28"/>
      <c r="W5828" s="28"/>
      <c r="Y5828" s="28"/>
    </row>
    <row r="5829" spans="16:25">
      <c r="P5829" s="33"/>
      <c r="Q5829" s="28"/>
      <c r="R5829" s="28"/>
      <c r="S5829" s="28"/>
      <c r="T5829" s="28"/>
      <c r="U5829" s="28"/>
      <c r="V5829" s="28"/>
      <c r="W5829" s="28"/>
      <c r="Y5829" s="28"/>
    </row>
    <row r="5830" spans="16:25">
      <c r="P5830" s="33"/>
      <c r="Q5830" s="28"/>
      <c r="R5830" s="28"/>
      <c r="S5830" s="28"/>
      <c r="T5830" s="28"/>
      <c r="U5830" s="28"/>
      <c r="V5830" s="28"/>
      <c r="W5830" s="28"/>
      <c r="Y5830" s="28"/>
    </row>
    <row r="5831" spans="16:25">
      <c r="P5831" s="33"/>
      <c r="Q5831" s="28"/>
      <c r="R5831" s="28"/>
      <c r="S5831" s="28"/>
      <c r="T5831" s="28"/>
      <c r="U5831" s="28"/>
      <c r="V5831" s="28"/>
      <c r="W5831" s="28"/>
      <c r="Y5831" s="28"/>
    </row>
    <row r="5832" spans="16:25">
      <c r="P5832" s="33"/>
      <c r="Q5832" s="28"/>
      <c r="R5832" s="28"/>
      <c r="S5832" s="28"/>
      <c r="T5832" s="28"/>
      <c r="U5832" s="28"/>
      <c r="V5832" s="28"/>
      <c r="W5832" s="28"/>
      <c r="Y5832" s="28"/>
    </row>
    <row r="5833" spans="16:25">
      <c r="P5833" s="33"/>
      <c r="Q5833" s="28"/>
      <c r="R5833" s="28"/>
      <c r="S5833" s="28"/>
      <c r="T5833" s="28"/>
      <c r="U5833" s="28"/>
      <c r="V5833" s="28"/>
      <c r="W5833" s="28"/>
      <c r="Y5833" s="28"/>
    </row>
    <row r="5834" spans="16:25">
      <c r="P5834" s="33"/>
      <c r="Q5834" s="28"/>
      <c r="R5834" s="28"/>
      <c r="S5834" s="28"/>
      <c r="T5834" s="28"/>
      <c r="U5834" s="28"/>
      <c r="V5834" s="28"/>
      <c r="W5834" s="28"/>
      <c r="Y5834" s="28"/>
    </row>
    <row r="5835" spans="16:25">
      <c r="P5835" s="33"/>
      <c r="Q5835" s="28"/>
      <c r="R5835" s="28"/>
      <c r="S5835" s="28"/>
      <c r="T5835" s="28"/>
      <c r="U5835" s="28"/>
      <c r="V5835" s="28"/>
      <c r="W5835" s="28"/>
      <c r="Y5835" s="28"/>
    </row>
    <row r="5836" spans="16:25">
      <c r="P5836" s="33"/>
      <c r="Q5836" s="28"/>
      <c r="R5836" s="28"/>
      <c r="S5836" s="28"/>
      <c r="T5836" s="28"/>
      <c r="U5836" s="28"/>
      <c r="V5836" s="28"/>
      <c r="W5836" s="28"/>
      <c r="Y5836" s="28"/>
    </row>
    <row r="5837" spans="16:25">
      <c r="P5837" s="33"/>
      <c r="Q5837" s="28"/>
      <c r="R5837" s="28"/>
      <c r="S5837" s="28"/>
      <c r="T5837" s="28"/>
      <c r="U5837" s="28"/>
      <c r="V5837" s="28"/>
      <c r="W5837" s="28"/>
      <c r="Y5837" s="28"/>
    </row>
    <row r="5838" spans="16:25">
      <c r="P5838" s="33"/>
      <c r="Q5838" s="28"/>
      <c r="R5838" s="28"/>
      <c r="S5838" s="28"/>
      <c r="T5838" s="28"/>
      <c r="U5838" s="28"/>
      <c r="V5838" s="28"/>
      <c r="W5838" s="28"/>
      <c r="Y5838" s="28"/>
    </row>
    <row r="5839" spans="16:25">
      <c r="P5839" s="33"/>
      <c r="Q5839" s="28"/>
      <c r="R5839" s="28"/>
      <c r="S5839" s="28"/>
      <c r="T5839" s="28"/>
      <c r="U5839" s="28"/>
      <c r="V5839" s="28"/>
      <c r="W5839" s="28"/>
      <c r="Y5839" s="28"/>
    </row>
    <row r="5840" spans="16:25">
      <c r="P5840" s="33"/>
      <c r="Q5840" s="28"/>
      <c r="R5840" s="28"/>
      <c r="S5840" s="28"/>
      <c r="T5840" s="28"/>
      <c r="U5840" s="28"/>
      <c r="V5840" s="28"/>
      <c r="W5840" s="28"/>
      <c r="Y5840" s="28"/>
    </row>
    <row r="5841" spans="16:25">
      <c r="P5841" s="33"/>
      <c r="Q5841" s="28"/>
      <c r="R5841" s="28"/>
      <c r="S5841" s="28"/>
      <c r="T5841" s="28"/>
      <c r="U5841" s="28"/>
      <c r="V5841" s="28"/>
      <c r="W5841" s="28"/>
      <c r="Y5841" s="28"/>
    </row>
    <row r="5842" spans="16:25">
      <c r="P5842" s="33"/>
      <c r="Q5842" s="28"/>
      <c r="R5842" s="28"/>
      <c r="S5842" s="28"/>
      <c r="T5842" s="28"/>
      <c r="U5842" s="28"/>
      <c r="V5842" s="28"/>
      <c r="W5842" s="28"/>
      <c r="Y5842" s="28"/>
    </row>
    <row r="5843" spans="16:25">
      <c r="P5843" s="33"/>
      <c r="Q5843" s="28"/>
      <c r="R5843" s="28"/>
      <c r="S5843" s="28"/>
      <c r="T5843" s="28"/>
      <c r="U5843" s="28"/>
      <c r="V5843" s="28"/>
      <c r="W5843" s="28"/>
      <c r="Y5843" s="28"/>
    </row>
    <row r="5844" spans="16:25">
      <c r="P5844" s="33"/>
      <c r="Q5844" s="28"/>
      <c r="R5844" s="28"/>
      <c r="S5844" s="28"/>
      <c r="T5844" s="28"/>
      <c r="U5844" s="28"/>
      <c r="V5844" s="28"/>
      <c r="W5844" s="28"/>
      <c r="Y5844" s="28"/>
    </row>
    <row r="5845" spans="16:25">
      <c r="P5845" s="33"/>
      <c r="Q5845" s="28"/>
      <c r="R5845" s="28"/>
      <c r="S5845" s="28"/>
      <c r="T5845" s="28"/>
      <c r="U5845" s="28"/>
      <c r="V5845" s="28"/>
      <c r="W5845" s="28"/>
      <c r="Y5845" s="28"/>
    </row>
    <row r="5846" spans="16:25">
      <c r="P5846" s="33"/>
      <c r="Q5846" s="28"/>
      <c r="R5846" s="28"/>
      <c r="S5846" s="28"/>
      <c r="T5846" s="28"/>
      <c r="U5846" s="28"/>
      <c r="V5846" s="28"/>
      <c r="W5846" s="28"/>
      <c r="Y5846" s="28"/>
    </row>
    <row r="5847" spans="16:25">
      <c r="P5847" s="33"/>
      <c r="Q5847" s="28"/>
      <c r="R5847" s="28"/>
      <c r="S5847" s="28"/>
      <c r="T5847" s="28"/>
      <c r="U5847" s="28"/>
      <c r="V5847" s="28"/>
      <c r="W5847" s="28"/>
      <c r="Y5847" s="28"/>
    </row>
    <row r="5848" spans="16:25">
      <c r="P5848" s="33"/>
      <c r="Q5848" s="28"/>
      <c r="R5848" s="28"/>
      <c r="S5848" s="28"/>
      <c r="T5848" s="28"/>
      <c r="U5848" s="28"/>
      <c r="V5848" s="28"/>
      <c r="W5848" s="28"/>
      <c r="Y5848" s="28"/>
    </row>
    <row r="5849" spans="16:25">
      <c r="P5849" s="33"/>
      <c r="Q5849" s="28"/>
      <c r="R5849" s="28"/>
      <c r="S5849" s="28"/>
      <c r="T5849" s="28"/>
      <c r="U5849" s="28"/>
      <c r="V5849" s="28"/>
      <c r="W5849" s="28"/>
      <c r="Y5849" s="28"/>
    </row>
    <row r="5850" spans="16:25">
      <c r="P5850" s="33"/>
      <c r="Q5850" s="28"/>
      <c r="R5850" s="28"/>
      <c r="S5850" s="28"/>
      <c r="T5850" s="28"/>
      <c r="U5850" s="28"/>
      <c r="V5850" s="28"/>
      <c r="W5850" s="28"/>
      <c r="Y5850" s="28"/>
    </row>
    <row r="5851" spans="16:25">
      <c r="P5851" s="33"/>
      <c r="Q5851" s="28"/>
      <c r="R5851" s="28"/>
      <c r="S5851" s="28"/>
      <c r="T5851" s="28"/>
      <c r="U5851" s="28"/>
      <c r="V5851" s="28"/>
      <c r="W5851" s="28"/>
      <c r="Y5851" s="28"/>
    </row>
    <row r="5852" spans="16:25">
      <c r="P5852" s="33"/>
      <c r="Q5852" s="28"/>
      <c r="R5852" s="28"/>
      <c r="S5852" s="28"/>
      <c r="T5852" s="28"/>
      <c r="U5852" s="28"/>
      <c r="V5852" s="28"/>
      <c r="W5852" s="28"/>
      <c r="Y5852" s="28"/>
    </row>
    <row r="5853" spans="16:25">
      <c r="P5853" s="33"/>
      <c r="Q5853" s="28"/>
      <c r="R5853" s="28"/>
      <c r="S5853" s="28"/>
      <c r="T5853" s="28"/>
      <c r="U5853" s="28"/>
      <c r="V5853" s="28"/>
      <c r="W5853" s="28"/>
      <c r="Y5853" s="28"/>
    </row>
    <row r="5854" spans="16:25">
      <c r="P5854" s="33"/>
      <c r="Q5854" s="28"/>
      <c r="R5854" s="28"/>
      <c r="S5854" s="28"/>
      <c r="T5854" s="28"/>
      <c r="U5854" s="28"/>
      <c r="V5854" s="28"/>
      <c r="W5854" s="28"/>
      <c r="Y5854" s="28"/>
    </row>
    <row r="5855" spans="16:25">
      <c r="P5855" s="33"/>
      <c r="Q5855" s="28"/>
      <c r="R5855" s="28"/>
      <c r="S5855" s="28"/>
      <c r="T5855" s="28"/>
      <c r="U5855" s="28"/>
      <c r="V5855" s="28"/>
      <c r="W5855" s="28"/>
      <c r="Y5855" s="28"/>
    </row>
    <row r="5856" spans="16:25">
      <c r="P5856" s="33"/>
      <c r="Q5856" s="28"/>
      <c r="R5856" s="28"/>
      <c r="S5856" s="28"/>
      <c r="T5856" s="28"/>
      <c r="U5856" s="28"/>
      <c r="V5856" s="28"/>
      <c r="W5856" s="28"/>
      <c r="Y5856" s="28"/>
    </row>
    <row r="5857" spans="16:25">
      <c r="P5857" s="33"/>
      <c r="Q5857" s="28"/>
      <c r="R5857" s="28"/>
      <c r="S5857" s="28"/>
      <c r="T5857" s="28"/>
      <c r="U5857" s="28"/>
      <c r="V5857" s="28"/>
      <c r="W5857" s="28"/>
      <c r="Y5857" s="28"/>
    </row>
    <row r="5858" spans="16:25">
      <c r="P5858" s="33"/>
      <c r="Q5858" s="28"/>
      <c r="R5858" s="28"/>
      <c r="S5858" s="28"/>
      <c r="T5858" s="28"/>
      <c r="U5858" s="28"/>
      <c r="V5858" s="28"/>
      <c r="W5858" s="28"/>
      <c r="Y5858" s="28"/>
    </row>
    <row r="5859" spans="16:25">
      <c r="P5859" s="33"/>
      <c r="Q5859" s="28"/>
      <c r="R5859" s="28"/>
      <c r="S5859" s="28"/>
      <c r="T5859" s="28"/>
      <c r="U5859" s="28"/>
      <c r="V5859" s="28"/>
      <c r="W5859" s="28"/>
      <c r="Y5859" s="28"/>
    </row>
    <row r="5860" spans="16:25">
      <c r="P5860" s="33"/>
      <c r="Q5860" s="28"/>
      <c r="R5860" s="28"/>
      <c r="S5860" s="28"/>
      <c r="T5860" s="28"/>
      <c r="U5860" s="28"/>
      <c r="V5860" s="28"/>
      <c r="W5860" s="28"/>
      <c r="Y5860" s="28"/>
    </row>
    <row r="5861" spans="16:25">
      <c r="P5861" s="33"/>
      <c r="Q5861" s="28"/>
      <c r="R5861" s="28"/>
      <c r="S5861" s="28"/>
      <c r="T5861" s="28"/>
      <c r="U5861" s="28"/>
      <c r="V5861" s="28"/>
      <c r="W5861" s="28"/>
      <c r="Y5861" s="28"/>
    </row>
    <row r="5862" spans="16:25">
      <c r="P5862" s="33"/>
      <c r="Q5862" s="28"/>
      <c r="R5862" s="28"/>
      <c r="S5862" s="28"/>
      <c r="T5862" s="28"/>
      <c r="U5862" s="28"/>
      <c r="V5862" s="28"/>
      <c r="W5862" s="28"/>
      <c r="Y5862" s="28"/>
    </row>
    <row r="5863" spans="16:25">
      <c r="P5863" s="33"/>
      <c r="Q5863" s="28"/>
      <c r="R5863" s="28"/>
      <c r="S5863" s="28"/>
      <c r="T5863" s="28"/>
      <c r="U5863" s="28"/>
      <c r="V5863" s="28"/>
      <c r="W5863" s="28"/>
      <c r="Y5863" s="28"/>
    </row>
    <row r="5864" spans="16:25">
      <c r="P5864" s="33"/>
      <c r="Q5864" s="28"/>
      <c r="R5864" s="28"/>
      <c r="S5864" s="28"/>
      <c r="T5864" s="28"/>
      <c r="U5864" s="28"/>
      <c r="V5864" s="28"/>
      <c r="W5864" s="28"/>
      <c r="Y5864" s="28"/>
    </row>
    <row r="5865" spans="16:25">
      <c r="P5865" s="33"/>
      <c r="Q5865" s="28"/>
      <c r="R5865" s="28"/>
      <c r="S5865" s="28"/>
      <c r="T5865" s="28"/>
      <c r="U5865" s="28"/>
      <c r="V5865" s="28"/>
      <c r="W5865" s="28"/>
      <c r="Y5865" s="28"/>
    </row>
    <row r="5866" spans="16:25">
      <c r="P5866" s="33"/>
      <c r="Q5866" s="28"/>
      <c r="R5866" s="28"/>
      <c r="S5866" s="28"/>
      <c r="T5866" s="28"/>
      <c r="U5866" s="28"/>
      <c r="V5866" s="28"/>
      <c r="W5866" s="28"/>
      <c r="Y5866" s="28"/>
    </row>
    <row r="5867" spans="16:25">
      <c r="P5867" s="33"/>
      <c r="Q5867" s="28"/>
      <c r="R5867" s="28"/>
      <c r="S5867" s="28"/>
      <c r="T5867" s="28"/>
      <c r="U5867" s="28"/>
      <c r="V5867" s="28"/>
      <c r="W5867" s="28"/>
      <c r="Y5867" s="28"/>
    </row>
    <row r="5868" spans="16:25">
      <c r="P5868" s="33"/>
      <c r="Q5868" s="28"/>
      <c r="R5868" s="28"/>
      <c r="S5868" s="28"/>
      <c r="T5868" s="28"/>
      <c r="U5868" s="28"/>
      <c r="V5868" s="28"/>
      <c r="W5868" s="28"/>
      <c r="Y5868" s="28"/>
    </row>
    <row r="5869" spans="16:25">
      <c r="P5869" s="33"/>
      <c r="Q5869" s="28"/>
      <c r="R5869" s="28"/>
      <c r="S5869" s="28"/>
      <c r="T5869" s="28"/>
      <c r="U5869" s="28"/>
      <c r="V5869" s="28"/>
      <c r="W5869" s="28"/>
      <c r="Y5869" s="28"/>
    </row>
    <row r="5870" spans="16:25">
      <c r="P5870" s="33"/>
      <c r="Q5870" s="28"/>
      <c r="R5870" s="28"/>
      <c r="S5870" s="28"/>
      <c r="T5870" s="28"/>
      <c r="U5870" s="28"/>
      <c r="V5870" s="28"/>
      <c r="W5870" s="28"/>
      <c r="Y5870" s="28"/>
    </row>
    <row r="5871" spans="16:25">
      <c r="P5871" s="33"/>
      <c r="Q5871" s="28"/>
      <c r="R5871" s="28"/>
      <c r="S5871" s="28"/>
      <c r="T5871" s="28"/>
      <c r="U5871" s="28"/>
      <c r="V5871" s="28"/>
      <c r="W5871" s="28"/>
      <c r="Y5871" s="28"/>
    </row>
    <row r="5872" spans="16:25">
      <c r="P5872" s="33"/>
      <c r="Q5872" s="28"/>
      <c r="R5872" s="28"/>
      <c r="S5872" s="28"/>
      <c r="T5872" s="28"/>
      <c r="U5872" s="28"/>
      <c r="V5872" s="28"/>
      <c r="W5872" s="28"/>
      <c r="Y5872" s="28"/>
    </row>
    <row r="5873" spans="16:25">
      <c r="P5873" s="33"/>
      <c r="Q5873" s="28"/>
      <c r="R5873" s="28"/>
      <c r="S5873" s="28"/>
      <c r="T5873" s="28"/>
      <c r="U5873" s="28"/>
      <c r="V5873" s="28"/>
      <c r="W5873" s="28"/>
      <c r="Y5873" s="28"/>
    </row>
    <row r="5874" spans="16:25">
      <c r="P5874" s="33"/>
      <c r="Q5874" s="28"/>
      <c r="R5874" s="28"/>
      <c r="S5874" s="28"/>
      <c r="T5874" s="28"/>
      <c r="U5874" s="28"/>
      <c r="V5874" s="28"/>
      <c r="W5874" s="28"/>
      <c r="Y5874" s="28"/>
    </row>
    <row r="5875" spans="16:25">
      <c r="P5875" s="33"/>
      <c r="Q5875" s="28"/>
      <c r="R5875" s="28"/>
      <c r="S5875" s="28"/>
      <c r="T5875" s="28"/>
      <c r="U5875" s="28"/>
      <c r="V5875" s="28"/>
      <c r="W5875" s="28"/>
      <c r="Y5875" s="28"/>
    </row>
    <row r="5876" spans="16:25">
      <c r="P5876" s="33"/>
      <c r="Q5876" s="28"/>
      <c r="R5876" s="28"/>
      <c r="S5876" s="28"/>
      <c r="T5876" s="28"/>
      <c r="U5876" s="28"/>
      <c r="V5876" s="28"/>
      <c r="W5876" s="28"/>
      <c r="Y5876" s="28"/>
    </row>
    <row r="5877" spans="16:25">
      <c r="P5877" s="33"/>
      <c r="Q5877" s="28"/>
      <c r="R5877" s="28"/>
      <c r="S5877" s="28"/>
      <c r="T5877" s="28"/>
      <c r="U5877" s="28"/>
      <c r="V5877" s="28"/>
      <c r="W5877" s="28"/>
      <c r="Y5877" s="28"/>
    </row>
    <row r="5878" spans="16:25">
      <c r="P5878" s="33"/>
      <c r="Q5878" s="28"/>
      <c r="R5878" s="28"/>
      <c r="S5878" s="28"/>
      <c r="T5878" s="28"/>
      <c r="U5878" s="28"/>
      <c r="V5878" s="28"/>
      <c r="W5878" s="28"/>
      <c r="Y5878" s="28"/>
    </row>
    <row r="5879" spans="16:25">
      <c r="P5879" s="33"/>
      <c r="Q5879" s="28"/>
      <c r="R5879" s="28"/>
      <c r="S5879" s="28"/>
      <c r="T5879" s="28"/>
      <c r="U5879" s="28"/>
      <c r="V5879" s="28"/>
      <c r="W5879" s="28"/>
      <c r="Y5879" s="28"/>
    </row>
    <row r="5880" spans="16:25">
      <c r="P5880" s="33"/>
      <c r="Q5880" s="28"/>
      <c r="R5880" s="28"/>
      <c r="S5880" s="28"/>
      <c r="T5880" s="28"/>
      <c r="U5880" s="28"/>
      <c r="V5880" s="28"/>
      <c r="W5880" s="28"/>
      <c r="Y5880" s="28"/>
    </row>
    <row r="5881" spans="16:25">
      <c r="P5881" s="33"/>
      <c r="Q5881" s="28"/>
      <c r="R5881" s="28"/>
      <c r="S5881" s="28"/>
      <c r="T5881" s="28"/>
      <c r="U5881" s="28"/>
      <c r="V5881" s="28"/>
      <c r="W5881" s="28"/>
      <c r="Y5881" s="28"/>
    </row>
    <row r="5882" spans="16:25">
      <c r="P5882" s="33"/>
      <c r="Q5882" s="28"/>
      <c r="R5882" s="28"/>
      <c r="S5882" s="28"/>
      <c r="T5882" s="28"/>
      <c r="U5882" s="28"/>
      <c r="V5882" s="28"/>
      <c r="W5882" s="28"/>
      <c r="Y5882" s="28"/>
    </row>
    <row r="5883" spans="16:25">
      <c r="P5883" s="33"/>
      <c r="Q5883" s="28"/>
      <c r="R5883" s="28"/>
      <c r="S5883" s="28"/>
      <c r="T5883" s="28"/>
      <c r="U5883" s="28"/>
      <c r="V5883" s="28"/>
      <c r="W5883" s="28"/>
      <c r="Y5883" s="28"/>
    </row>
    <row r="5884" spans="16:25">
      <c r="P5884" s="33"/>
      <c r="Q5884" s="28"/>
      <c r="R5884" s="28"/>
      <c r="S5884" s="28"/>
      <c r="T5884" s="28"/>
      <c r="U5884" s="28"/>
      <c r="V5884" s="28"/>
      <c r="W5884" s="28"/>
      <c r="Y5884" s="28"/>
    </row>
    <row r="5885" spans="16:25">
      <c r="P5885" s="33"/>
      <c r="Q5885" s="28"/>
      <c r="R5885" s="28"/>
      <c r="S5885" s="28"/>
      <c r="T5885" s="28"/>
      <c r="U5885" s="28"/>
      <c r="V5885" s="28"/>
      <c r="W5885" s="28"/>
      <c r="Y5885" s="28"/>
    </row>
    <row r="5886" spans="16:25">
      <c r="P5886" s="33"/>
      <c r="Q5886" s="28"/>
      <c r="R5886" s="28"/>
      <c r="S5886" s="28"/>
      <c r="T5886" s="28"/>
      <c r="U5886" s="28"/>
      <c r="V5886" s="28"/>
      <c r="W5886" s="28"/>
      <c r="Y5886" s="28"/>
    </row>
    <row r="5887" spans="16:25">
      <c r="P5887" s="33"/>
      <c r="Q5887" s="28"/>
      <c r="R5887" s="28"/>
      <c r="S5887" s="28"/>
      <c r="T5887" s="28"/>
      <c r="U5887" s="28"/>
      <c r="V5887" s="28"/>
      <c r="W5887" s="28"/>
      <c r="Y5887" s="28"/>
    </row>
    <row r="5888" spans="16:25">
      <c r="P5888" s="33"/>
      <c r="Q5888" s="28"/>
      <c r="R5888" s="28"/>
      <c r="S5888" s="28"/>
      <c r="T5888" s="28"/>
      <c r="U5888" s="28"/>
      <c r="V5888" s="28"/>
      <c r="W5888" s="28"/>
      <c r="Y5888" s="28"/>
    </row>
    <row r="5889" spans="16:25">
      <c r="P5889" s="33"/>
      <c r="Q5889" s="28"/>
      <c r="R5889" s="28"/>
      <c r="S5889" s="28"/>
      <c r="T5889" s="28"/>
      <c r="U5889" s="28"/>
      <c r="V5889" s="28"/>
      <c r="W5889" s="28"/>
      <c r="Y5889" s="28"/>
    </row>
    <row r="5890" spans="16:25">
      <c r="P5890" s="33"/>
      <c r="Q5890" s="28"/>
      <c r="R5890" s="28"/>
      <c r="S5890" s="28"/>
      <c r="T5890" s="28"/>
      <c r="U5890" s="28"/>
      <c r="V5890" s="28"/>
      <c r="W5890" s="28"/>
      <c r="Y5890" s="28"/>
    </row>
    <row r="5891" spans="16:25">
      <c r="P5891" s="33"/>
      <c r="Q5891" s="28"/>
      <c r="R5891" s="28"/>
      <c r="S5891" s="28"/>
      <c r="T5891" s="28"/>
      <c r="U5891" s="28"/>
      <c r="V5891" s="28"/>
      <c r="W5891" s="28"/>
      <c r="Y5891" s="28"/>
    </row>
    <row r="5892" spans="16:25">
      <c r="P5892" s="33"/>
      <c r="Q5892" s="28"/>
      <c r="R5892" s="28"/>
      <c r="S5892" s="28"/>
      <c r="T5892" s="28"/>
      <c r="U5892" s="28"/>
      <c r="V5892" s="28"/>
      <c r="W5892" s="28"/>
      <c r="Y5892" s="28"/>
    </row>
    <row r="5893" spans="16:25">
      <c r="P5893" s="33"/>
      <c r="Q5893" s="28"/>
      <c r="R5893" s="28"/>
      <c r="S5893" s="28"/>
      <c r="T5893" s="28"/>
      <c r="U5893" s="28"/>
      <c r="V5893" s="28"/>
      <c r="W5893" s="28"/>
      <c r="Y5893" s="28"/>
    </row>
    <row r="5894" spans="16:25">
      <c r="P5894" s="33"/>
      <c r="Q5894" s="28"/>
      <c r="R5894" s="28"/>
      <c r="S5894" s="28"/>
      <c r="T5894" s="28"/>
      <c r="U5894" s="28"/>
      <c r="V5894" s="28"/>
      <c r="W5894" s="28"/>
      <c r="Y5894" s="28"/>
    </row>
    <row r="5895" spans="16:25">
      <c r="P5895" s="33"/>
      <c r="Q5895" s="28"/>
      <c r="R5895" s="28"/>
      <c r="S5895" s="28"/>
      <c r="T5895" s="28"/>
      <c r="U5895" s="28"/>
      <c r="V5895" s="28"/>
      <c r="W5895" s="28"/>
      <c r="Y5895" s="28"/>
    </row>
    <row r="5896" spans="16:25">
      <c r="P5896" s="33"/>
      <c r="Q5896" s="28"/>
      <c r="R5896" s="28"/>
      <c r="S5896" s="28"/>
      <c r="T5896" s="28"/>
      <c r="U5896" s="28"/>
      <c r="V5896" s="28"/>
      <c r="W5896" s="28"/>
      <c r="Y5896" s="28"/>
    </row>
    <row r="5897" spans="16:25">
      <c r="P5897" s="33"/>
      <c r="Q5897" s="28"/>
      <c r="R5897" s="28"/>
      <c r="S5897" s="28"/>
      <c r="T5897" s="28"/>
      <c r="U5897" s="28"/>
      <c r="V5897" s="28"/>
      <c r="W5897" s="28"/>
      <c r="Y5897" s="28"/>
    </row>
    <row r="5898" spans="16:25">
      <c r="P5898" s="33"/>
      <c r="Q5898" s="28"/>
      <c r="R5898" s="28"/>
      <c r="S5898" s="28"/>
      <c r="T5898" s="28"/>
      <c r="U5898" s="28"/>
      <c r="V5898" s="28"/>
      <c r="W5898" s="28"/>
      <c r="Y5898" s="28"/>
    </row>
    <row r="5899" spans="16:25">
      <c r="P5899" s="33"/>
      <c r="Q5899" s="28"/>
      <c r="R5899" s="28"/>
      <c r="S5899" s="28"/>
      <c r="T5899" s="28"/>
      <c r="U5899" s="28"/>
      <c r="V5899" s="28"/>
      <c r="W5899" s="28"/>
      <c r="Y5899" s="28"/>
    </row>
    <row r="5900" spans="16:25">
      <c r="P5900" s="33"/>
      <c r="Q5900" s="28"/>
      <c r="R5900" s="28"/>
      <c r="S5900" s="28"/>
      <c r="T5900" s="28"/>
      <c r="U5900" s="28"/>
      <c r="V5900" s="28"/>
      <c r="W5900" s="28"/>
      <c r="Y5900" s="28"/>
    </row>
    <row r="5901" spans="16:25">
      <c r="P5901" s="33"/>
      <c r="Q5901" s="28"/>
      <c r="R5901" s="28"/>
      <c r="S5901" s="28"/>
      <c r="T5901" s="28"/>
      <c r="U5901" s="28"/>
      <c r="V5901" s="28"/>
      <c r="W5901" s="28"/>
      <c r="Y5901" s="28"/>
    </row>
    <row r="5902" spans="16:25">
      <c r="P5902" s="33"/>
      <c r="Q5902" s="28"/>
      <c r="R5902" s="28"/>
      <c r="S5902" s="28"/>
      <c r="T5902" s="28"/>
      <c r="U5902" s="28"/>
      <c r="V5902" s="28"/>
      <c r="W5902" s="28"/>
      <c r="Y5902" s="28"/>
    </row>
    <row r="5903" spans="16:25">
      <c r="P5903" s="33"/>
      <c r="Q5903" s="28"/>
      <c r="R5903" s="28"/>
      <c r="S5903" s="28"/>
      <c r="T5903" s="28"/>
      <c r="U5903" s="28"/>
      <c r="V5903" s="28"/>
      <c r="W5903" s="28"/>
      <c r="Y5903" s="28"/>
    </row>
    <row r="5904" spans="16:25">
      <c r="P5904" s="33"/>
      <c r="Q5904" s="28"/>
      <c r="R5904" s="28"/>
      <c r="S5904" s="28"/>
      <c r="T5904" s="28"/>
      <c r="U5904" s="28"/>
      <c r="V5904" s="28"/>
      <c r="W5904" s="28"/>
      <c r="Y5904" s="28"/>
    </row>
    <row r="5905" spans="16:25">
      <c r="P5905" s="33"/>
      <c r="Q5905" s="28"/>
      <c r="R5905" s="28"/>
      <c r="S5905" s="28"/>
      <c r="T5905" s="28"/>
      <c r="U5905" s="28"/>
      <c r="V5905" s="28"/>
      <c r="W5905" s="28"/>
      <c r="Y5905" s="28"/>
    </row>
    <row r="5906" spans="16:25">
      <c r="P5906" s="33"/>
      <c r="Q5906" s="28"/>
      <c r="R5906" s="28"/>
      <c r="S5906" s="28"/>
      <c r="T5906" s="28"/>
      <c r="U5906" s="28"/>
      <c r="V5906" s="28"/>
      <c r="W5906" s="28"/>
      <c r="Y5906" s="28"/>
    </row>
    <row r="5907" spans="16:25">
      <c r="P5907" s="33"/>
      <c r="Q5907" s="28"/>
      <c r="R5907" s="28"/>
      <c r="S5907" s="28"/>
      <c r="T5907" s="28"/>
      <c r="U5907" s="28"/>
      <c r="V5907" s="28"/>
      <c r="W5907" s="28"/>
      <c r="Y5907" s="28"/>
    </row>
    <row r="5908" spans="16:25">
      <c r="P5908" s="33"/>
      <c r="Q5908" s="28"/>
      <c r="R5908" s="28"/>
      <c r="S5908" s="28"/>
      <c r="T5908" s="28"/>
      <c r="U5908" s="28"/>
      <c r="V5908" s="28"/>
      <c r="W5908" s="28"/>
      <c r="Y5908" s="28"/>
    </row>
    <row r="5909" spans="16:25">
      <c r="P5909" s="33"/>
      <c r="Q5909" s="28"/>
      <c r="R5909" s="28"/>
      <c r="S5909" s="28"/>
      <c r="T5909" s="28"/>
      <c r="U5909" s="28"/>
      <c r="V5909" s="28"/>
      <c r="W5909" s="28"/>
      <c r="Y5909" s="28"/>
    </row>
    <row r="5910" spans="16:25">
      <c r="P5910" s="33"/>
      <c r="Q5910" s="28"/>
      <c r="R5910" s="28"/>
      <c r="S5910" s="28"/>
      <c r="T5910" s="28"/>
      <c r="U5910" s="28"/>
      <c r="V5910" s="28"/>
      <c r="W5910" s="28"/>
      <c r="Y5910" s="28"/>
    </row>
    <row r="5911" spans="16:25">
      <c r="P5911" s="33"/>
      <c r="Q5911" s="28"/>
      <c r="R5911" s="28"/>
      <c r="S5911" s="28"/>
      <c r="T5911" s="28"/>
      <c r="U5911" s="28"/>
      <c r="V5911" s="28"/>
      <c r="W5911" s="28"/>
      <c r="Y5911" s="28"/>
    </row>
    <row r="5912" spans="16:25">
      <c r="P5912" s="33"/>
      <c r="Q5912" s="28"/>
      <c r="R5912" s="28"/>
      <c r="S5912" s="28"/>
      <c r="T5912" s="28"/>
      <c r="U5912" s="28"/>
      <c r="V5912" s="28"/>
      <c r="W5912" s="28"/>
      <c r="Y5912" s="28"/>
    </row>
    <row r="5913" spans="16:25">
      <c r="P5913" s="33"/>
      <c r="Q5913" s="28"/>
      <c r="R5913" s="28"/>
      <c r="S5913" s="28"/>
      <c r="T5913" s="28"/>
      <c r="U5913" s="28"/>
      <c r="V5913" s="28"/>
      <c r="W5913" s="28"/>
      <c r="Y5913" s="28"/>
    </row>
    <row r="5914" spans="16:25">
      <c r="P5914" s="33"/>
      <c r="Q5914" s="28"/>
      <c r="R5914" s="28"/>
      <c r="S5914" s="28"/>
      <c r="T5914" s="28"/>
      <c r="U5914" s="28"/>
      <c r="V5914" s="28"/>
      <c r="W5914" s="28"/>
      <c r="Y5914" s="28"/>
    </row>
    <row r="5915" spans="16:25">
      <c r="P5915" s="33"/>
      <c r="Q5915" s="28"/>
      <c r="R5915" s="28"/>
      <c r="S5915" s="28"/>
      <c r="T5915" s="28"/>
      <c r="U5915" s="28"/>
      <c r="V5915" s="28"/>
      <c r="W5915" s="28"/>
      <c r="Y5915" s="28"/>
    </row>
    <row r="5916" spans="16:25">
      <c r="P5916" s="33"/>
      <c r="Q5916" s="28"/>
      <c r="R5916" s="28"/>
      <c r="S5916" s="28"/>
      <c r="T5916" s="28"/>
      <c r="U5916" s="28"/>
      <c r="V5916" s="28"/>
      <c r="W5916" s="28"/>
      <c r="Y5916" s="28"/>
    </row>
    <row r="5917" spans="16:25">
      <c r="P5917" s="33"/>
      <c r="Q5917" s="28"/>
      <c r="R5917" s="28"/>
      <c r="S5917" s="28"/>
      <c r="T5917" s="28"/>
      <c r="U5917" s="28"/>
      <c r="V5917" s="28"/>
      <c r="W5917" s="28"/>
      <c r="Y5917" s="28"/>
    </row>
    <row r="5918" spans="16:25">
      <c r="P5918" s="33"/>
      <c r="Q5918" s="28"/>
      <c r="R5918" s="28"/>
      <c r="S5918" s="28"/>
      <c r="T5918" s="28"/>
      <c r="U5918" s="28"/>
      <c r="V5918" s="28"/>
      <c r="W5918" s="28"/>
      <c r="Y5918" s="28"/>
    </row>
    <row r="5919" spans="16:25">
      <c r="P5919" s="33"/>
      <c r="Q5919" s="28"/>
      <c r="R5919" s="28"/>
      <c r="S5919" s="28"/>
      <c r="T5919" s="28"/>
      <c r="U5919" s="28"/>
      <c r="V5919" s="28"/>
      <c r="W5919" s="28"/>
      <c r="Y5919" s="28"/>
    </row>
    <row r="5920" spans="16:25">
      <c r="P5920" s="33"/>
      <c r="Q5920" s="28"/>
      <c r="R5920" s="28"/>
      <c r="S5920" s="28"/>
      <c r="T5920" s="28"/>
      <c r="U5920" s="28"/>
      <c r="V5920" s="28"/>
      <c r="W5920" s="28"/>
      <c r="Y5920" s="28"/>
    </row>
    <row r="5921" spans="16:25">
      <c r="P5921" s="33"/>
      <c r="Q5921" s="28"/>
      <c r="R5921" s="28"/>
      <c r="S5921" s="28"/>
      <c r="T5921" s="28"/>
      <c r="U5921" s="28"/>
      <c r="V5921" s="28"/>
      <c r="W5921" s="28"/>
      <c r="Y5921" s="28"/>
    </row>
    <row r="5922" spans="16:25">
      <c r="P5922" s="33"/>
      <c r="Q5922" s="28"/>
      <c r="R5922" s="28"/>
      <c r="S5922" s="28"/>
      <c r="T5922" s="28"/>
      <c r="U5922" s="28"/>
      <c r="V5922" s="28"/>
      <c r="W5922" s="28"/>
      <c r="Y5922" s="28"/>
    </row>
    <row r="5923" spans="16:25">
      <c r="P5923" s="33"/>
      <c r="Q5923" s="28"/>
      <c r="R5923" s="28"/>
      <c r="S5923" s="28"/>
      <c r="T5923" s="28"/>
      <c r="U5923" s="28"/>
      <c r="V5923" s="28"/>
      <c r="W5923" s="28"/>
      <c r="Y5923" s="28"/>
    </row>
    <row r="5924" spans="16:25">
      <c r="P5924" s="33"/>
      <c r="Q5924" s="28"/>
      <c r="R5924" s="28"/>
      <c r="S5924" s="28"/>
      <c r="T5924" s="28"/>
      <c r="U5924" s="28"/>
      <c r="V5924" s="28"/>
      <c r="W5924" s="28"/>
      <c r="Y5924" s="28"/>
    </row>
    <row r="5925" spans="16:25">
      <c r="P5925" s="33"/>
      <c r="Q5925" s="28"/>
      <c r="R5925" s="28"/>
      <c r="S5925" s="28"/>
      <c r="T5925" s="28"/>
      <c r="U5925" s="28"/>
      <c r="V5925" s="28"/>
      <c r="W5925" s="28"/>
      <c r="Y5925" s="28"/>
    </row>
    <row r="5926" spans="16:25">
      <c r="P5926" s="33"/>
      <c r="Q5926" s="28"/>
      <c r="R5926" s="28"/>
      <c r="S5926" s="28"/>
      <c r="T5926" s="28"/>
      <c r="U5926" s="28"/>
      <c r="V5926" s="28"/>
      <c r="W5926" s="28"/>
      <c r="Y5926" s="28"/>
    </row>
    <row r="5927" spans="16:25">
      <c r="P5927" s="33"/>
      <c r="Q5927" s="28"/>
      <c r="R5927" s="28"/>
      <c r="S5927" s="28"/>
      <c r="T5927" s="28"/>
      <c r="U5927" s="28"/>
      <c r="V5927" s="28"/>
      <c r="W5927" s="28"/>
      <c r="Y5927" s="28"/>
    </row>
    <row r="5928" spans="16:25">
      <c r="P5928" s="33"/>
      <c r="Q5928" s="28"/>
      <c r="R5928" s="28"/>
      <c r="S5928" s="28"/>
      <c r="T5928" s="28"/>
      <c r="U5928" s="28"/>
      <c r="V5928" s="28"/>
      <c r="W5928" s="28"/>
      <c r="Y5928" s="28"/>
    </row>
    <row r="5929" spans="16:25">
      <c r="P5929" s="33"/>
      <c r="Q5929" s="28"/>
      <c r="R5929" s="28"/>
      <c r="S5929" s="28"/>
      <c r="T5929" s="28"/>
      <c r="U5929" s="28"/>
      <c r="V5929" s="28"/>
      <c r="W5929" s="28"/>
      <c r="Y5929" s="28"/>
    </row>
    <row r="5930" spans="16:25">
      <c r="P5930" s="33"/>
      <c r="Q5930" s="28"/>
      <c r="R5930" s="28"/>
      <c r="S5930" s="28"/>
      <c r="T5930" s="28"/>
      <c r="U5930" s="28"/>
      <c r="V5930" s="28"/>
      <c r="W5930" s="28"/>
      <c r="Y5930" s="28"/>
    </row>
    <row r="5931" spans="16:25">
      <c r="P5931" s="33"/>
      <c r="Q5931" s="28"/>
      <c r="R5931" s="28"/>
      <c r="S5931" s="28"/>
      <c r="T5931" s="28"/>
      <c r="U5931" s="28"/>
      <c r="V5931" s="28"/>
      <c r="W5931" s="28"/>
      <c r="Y5931" s="28"/>
    </row>
    <row r="5932" spans="16:25">
      <c r="P5932" s="33"/>
      <c r="Q5932" s="28"/>
      <c r="R5932" s="28"/>
      <c r="S5932" s="28"/>
      <c r="T5932" s="28"/>
      <c r="U5932" s="28"/>
      <c r="V5932" s="28"/>
      <c r="W5932" s="28"/>
      <c r="Y5932" s="28"/>
    </row>
    <row r="5933" spans="16:25">
      <c r="P5933" s="33"/>
      <c r="Q5933" s="28"/>
      <c r="R5933" s="28"/>
      <c r="S5933" s="28"/>
      <c r="T5933" s="28"/>
      <c r="U5933" s="28"/>
      <c r="V5933" s="28"/>
      <c r="W5933" s="28"/>
      <c r="Y5933" s="28"/>
    </row>
    <row r="5934" spans="16:25">
      <c r="P5934" s="33"/>
      <c r="Q5934" s="28"/>
      <c r="R5934" s="28"/>
      <c r="S5934" s="28"/>
      <c r="T5934" s="28"/>
      <c r="U5934" s="28"/>
      <c r="V5934" s="28"/>
      <c r="W5934" s="28"/>
      <c r="Y5934" s="28"/>
    </row>
    <row r="5935" spans="16:25">
      <c r="P5935" s="33"/>
      <c r="Q5935" s="28"/>
      <c r="R5935" s="28"/>
      <c r="S5935" s="28"/>
      <c r="T5935" s="28"/>
      <c r="U5935" s="28"/>
      <c r="V5935" s="28"/>
      <c r="W5935" s="28"/>
      <c r="Y5935" s="28"/>
    </row>
    <row r="5936" spans="16:25">
      <c r="P5936" s="33"/>
      <c r="Q5936" s="28"/>
      <c r="R5936" s="28"/>
      <c r="S5936" s="28"/>
      <c r="T5936" s="28"/>
      <c r="U5936" s="28"/>
      <c r="V5936" s="28"/>
      <c r="W5936" s="28"/>
      <c r="Y5936" s="28"/>
    </row>
    <row r="5937" spans="16:25">
      <c r="P5937" s="33"/>
      <c r="Q5937" s="28"/>
      <c r="R5937" s="28"/>
      <c r="S5937" s="28"/>
      <c r="T5937" s="28"/>
      <c r="U5937" s="28"/>
      <c r="V5937" s="28"/>
      <c r="W5937" s="28"/>
      <c r="Y5937" s="28"/>
    </row>
    <row r="5938" spans="16:25">
      <c r="P5938" s="33"/>
      <c r="Q5938" s="28"/>
      <c r="R5938" s="28"/>
      <c r="S5938" s="28"/>
      <c r="T5938" s="28"/>
      <c r="U5938" s="28"/>
      <c r="V5938" s="28"/>
      <c r="W5938" s="28"/>
      <c r="Y5938" s="28"/>
    </row>
    <row r="5939" spans="16:25">
      <c r="P5939" s="33"/>
      <c r="Q5939" s="28"/>
      <c r="R5939" s="28"/>
      <c r="S5939" s="28"/>
      <c r="T5939" s="28"/>
      <c r="U5939" s="28"/>
      <c r="V5939" s="28"/>
      <c r="W5939" s="28"/>
      <c r="Y5939" s="28"/>
    </row>
    <row r="5940" spans="16:25">
      <c r="P5940" s="33"/>
      <c r="Q5940" s="28"/>
      <c r="R5940" s="28"/>
      <c r="S5940" s="28"/>
      <c r="T5940" s="28"/>
      <c r="U5940" s="28"/>
      <c r="V5940" s="28"/>
      <c r="W5940" s="28"/>
      <c r="Y5940" s="28"/>
    </row>
    <row r="5941" spans="16:25">
      <c r="P5941" s="33"/>
      <c r="Q5941" s="28"/>
      <c r="R5941" s="28"/>
      <c r="S5941" s="28"/>
      <c r="T5941" s="28"/>
      <c r="U5941" s="28"/>
      <c r="V5941" s="28"/>
      <c r="W5941" s="28"/>
      <c r="Y5941" s="28"/>
    </row>
    <row r="5942" spans="16:25">
      <c r="P5942" s="33"/>
      <c r="Q5942" s="28"/>
      <c r="R5942" s="28"/>
      <c r="S5942" s="28"/>
      <c r="T5942" s="28"/>
      <c r="U5942" s="28"/>
      <c r="V5942" s="28"/>
      <c r="W5942" s="28"/>
      <c r="Y5942" s="28"/>
    </row>
    <row r="5943" spans="16:25">
      <c r="P5943" s="33"/>
      <c r="Q5943" s="28"/>
      <c r="R5943" s="28"/>
      <c r="S5943" s="28"/>
      <c r="T5943" s="28"/>
      <c r="U5943" s="28"/>
      <c r="V5943" s="28"/>
      <c r="W5943" s="28"/>
      <c r="Y5943" s="28"/>
    </row>
    <row r="5944" spans="16:25">
      <c r="P5944" s="33"/>
      <c r="Q5944" s="28"/>
      <c r="R5944" s="28"/>
      <c r="S5944" s="28"/>
      <c r="T5944" s="28"/>
      <c r="U5944" s="28"/>
      <c r="V5944" s="28"/>
      <c r="W5944" s="28"/>
      <c r="Y5944" s="28"/>
    </row>
    <row r="5945" spans="16:25">
      <c r="P5945" s="33"/>
      <c r="Q5945" s="28"/>
      <c r="R5945" s="28"/>
      <c r="S5945" s="28"/>
      <c r="T5945" s="28"/>
      <c r="U5945" s="28"/>
      <c r="V5945" s="28"/>
      <c r="W5945" s="28"/>
      <c r="Y5945" s="28"/>
    </row>
    <row r="5946" spans="16:25">
      <c r="P5946" s="33"/>
      <c r="Q5946" s="28"/>
      <c r="R5946" s="28"/>
      <c r="S5946" s="28"/>
      <c r="T5946" s="28"/>
      <c r="U5946" s="28"/>
      <c r="V5946" s="28"/>
      <c r="W5946" s="28"/>
      <c r="Y5946" s="28"/>
    </row>
    <row r="5947" spans="16:25">
      <c r="P5947" s="33"/>
      <c r="Q5947" s="28"/>
      <c r="R5947" s="28"/>
      <c r="S5947" s="28"/>
      <c r="T5947" s="28"/>
      <c r="U5947" s="28"/>
      <c r="V5947" s="28"/>
      <c r="W5947" s="28"/>
      <c r="Y5947" s="28"/>
    </row>
    <row r="5948" spans="16:25">
      <c r="P5948" s="33"/>
      <c r="Q5948" s="28"/>
      <c r="R5948" s="28"/>
      <c r="S5948" s="28"/>
      <c r="T5948" s="28"/>
      <c r="U5948" s="28"/>
      <c r="V5948" s="28"/>
      <c r="W5948" s="28"/>
      <c r="Y5948" s="28"/>
    </row>
    <row r="5949" spans="16:25">
      <c r="P5949" s="33"/>
      <c r="Q5949" s="28"/>
      <c r="R5949" s="28"/>
      <c r="S5949" s="28"/>
      <c r="T5949" s="28"/>
      <c r="U5949" s="28"/>
      <c r="V5949" s="28"/>
      <c r="W5949" s="28"/>
      <c r="Y5949" s="28"/>
    </row>
    <row r="5950" spans="16:25">
      <c r="P5950" s="33"/>
      <c r="Q5950" s="28"/>
      <c r="R5950" s="28"/>
      <c r="S5950" s="28"/>
      <c r="T5950" s="28"/>
      <c r="U5950" s="28"/>
      <c r="V5950" s="28"/>
      <c r="W5950" s="28"/>
      <c r="Y5950" s="28"/>
    </row>
    <row r="5951" spans="16:25">
      <c r="P5951" s="33"/>
      <c r="Q5951" s="28"/>
      <c r="R5951" s="28"/>
      <c r="S5951" s="28"/>
      <c r="T5951" s="28"/>
      <c r="U5951" s="28"/>
      <c r="V5951" s="28"/>
      <c r="W5951" s="28"/>
      <c r="Y5951" s="28"/>
    </row>
    <row r="5952" spans="16:25">
      <c r="P5952" s="33"/>
      <c r="Q5952" s="28"/>
      <c r="R5952" s="28"/>
      <c r="S5952" s="28"/>
      <c r="T5952" s="28"/>
      <c r="U5952" s="28"/>
      <c r="V5952" s="28"/>
      <c r="W5952" s="28"/>
      <c r="Y5952" s="28"/>
    </row>
    <row r="5953" spans="16:25">
      <c r="P5953" s="33"/>
      <c r="Q5953" s="28"/>
      <c r="R5953" s="28"/>
      <c r="S5953" s="28"/>
      <c r="T5953" s="28"/>
      <c r="U5953" s="28"/>
      <c r="V5953" s="28"/>
      <c r="W5953" s="28"/>
      <c r="Y5953" s="28"/>
    </row>
    <row r="5954" spans="16:25">
      <c r="P5954" s="33"/>
      <c r="Q5954" s="28"/>
      <c r="R5954" s="28"/>
      <c r="S5954" s="28"/>
      <c r="T5954" s="28"/>
      <c r="U5954" s="28"/>
      <c r="V5954" s="28"/>
      <c r="W5954" s="28"/>
      <c r="Y5954" s="28"/>
    </row>
    <row r="5955" spans="16:25">
      <c r="P5955" s="33"/>
      <c r="Q5955" s="28"/>
      <c r="R5955" s="28"/>
      <c r="S5955" s="28"/>
      <c r="T5955" s="28"/>
      <c r="U5955" s="28"/>
      <c r="V5955" s="28"/>
      <c r="W5955" s="28"/>
      <c r="Y5955" s="28"/>
    </row>
    <row r="5956" spans="16:25">
      <c r="P5956" s="33"/>
      <c r="Q5956" s="28"/>
      <c r="R5956" s="28"/>
      <c r="S5956" s="28"/>
      <c r="T5956" s="28"/>
      <c r="U5956" s="28"/>
      <c r="V5956" s="28"/>
      <c r="W5956" s="28"/>
      <c r="Y5956" s="28"/>
    </row>
    <row r="5957" spans="16:25">
      <c r="P5957" s="33"/>
      <c r="Q5957" s="28"/>
      <c r="R5957" s="28"/>
      <c r="S5957" s="28"/>
      <c r="T5957" s="28"/>
      <c r="U5957" s="28"/>
      <c r="V5957" s="28"/>
      <c r="W5957" s="28"/>
      <c r="Y5957" s="28"/>
    </row>
    <row r="5958" spans="16:25">
      <c r="P5958" s="33"/>
      <c r="Q5958" s="28"/>
      <c r="R5958" s="28"/>
      <c r="S5958" s="28"/>
      <c r="T5958" s="28"/>
      <c r="U5958" s="28"/>
      <c r="V5958" s="28"/>
      <c r="W5958" s="28"/>
      <c r="Y5958" s="28"/>
    </row>
    <row r="5959" spans="16:25">
      <c r="P5959" s="33"/>
      <c r="Q5959" s="28"/>
      <c r="R5959" s="28"/>
      <c r="S5959" s="28"/>
      <c r="T5959" s="28"/>
      <c r="U5959" s="28"/>
      <c r="V5959" s="28"/>
      <c r="W5959" s="28"/>
      <c r="Y5959" s="28"/>
    </row>
    <row r="5960" spans="16:25">
      <c r="P5960" s="33"/>
      <c r="Q5960" s="28"/>
      <c r="R5960" s="28"/>
      <c r="S5960" s="28"/>
      <c r="T5960" s="28"/>
      <c r="U5960" s="28"/>
      <c r="V5960" s="28"/>
      <c r="W5960" s="28"/>
      <c r="Y5960" s="28"/>
    </row>
    <row r="5961" spans="16:25">
      <c r="P5961" s="33"/>
      <c r="Q5961" s="28"/>
      <c r="R5961" s="28"/>
      <c r="S5961" s="28"/>
      <c r="T5961" s="28"/>
      <c r="U5961" s="28"/>
      <c r="V5961" s="28"/>
      <c r="W5961" s="28"/>
      <c r="Y5961" s="28"/>
    </row>
    <row r="5962" spans="16:25">
      <c r="P5962" s="33"/>
      <c r="Q5962" s="28"/>
      <c r="R5962" s="28"/>
      <c r="S5962" s="28"/>
      <c r="T5962" s="28"/>
      <c r="U5962" s="28"/>
      <c r="V5962" s="28"/>
      <c r="W5962" s="28"/>
      <c r="Y5962" s="28"/>
    </row>
    <row r="5963" spans="16:25">
      <c r="P5963" s="33"/>
      <c r="Q5963" s="28"/>
      <c r="R5963" s="28"/>
      <c r="S5963" s="28"/>
      <c r="T5963" s="28"/>
      <c r="U5963" s="28"/>
      <c r="V5963" s="28"/>
      <c r="W5963" s="28"/>
      <c r="Y5963" s="28"/>
    </row>
    <row r="5964" spans="16:25">
      <c r="P5964" s="33"/>
      <c r="Q5964" s="28"/>
      <c r="R5964" s="28"/>
      <c r="S5964" s="28"/>
      <c r="T5964" s="28"/>
      <c r="U5964" s="28"/>
      <c r="V5964" s="28"/>
      <c r="W5964" s="28"/>
      <c r="Y5964" s="28"/>
    </row>
    <row r="5965" spans="16:25">
      <c r="P5965" s="33"/>
      <c r="Q5965" s="28"/>
      <c r="R5965" s="28"/>
      <c r="S5965" s="28"/>
      <c r="T5965" s="28"/>
      <c r="U5965" s="28"/>
      <c r="V5965" s="28"/>
      <c r="W5965" s="28"/>
      <c r="Y5965" s="28"/>
    </row>
    <row r="5966" spans="16:25">
      <c r="P5966" s="33"/>
      <c r="Q5966" s="28"/>
      <c r="R5966" s="28"/>
      <c r="S5966" s="28"/>
      <c r="T5966" s="28"/>
      <c r="U5966" s="28"/>
      <c r="V5966" s="28"/>
      <c r="W5966" s="28"/>
      <c r="Y5966" s="28"/>
    </row>
    <row r="5967" spans="16:25">
      <c r="P5967" s="33"/>
      <c r="Q5967" s="28"/>
      <c r="R5967" s="28"/>
      <c r="S5967" s="28"/>
      <c r="T5967" s="28"/>
      <c r="U5967" s="28"/>
      <c r="V5967" s="28"/>
      <c r="W5967" s="28"/>
      <c r="Y5967" s="28"/>
    </row>
    <row r="5968" spans="16:25">
      <c r="P5968" s="33"/>
      <c r="Q5968" s="28"/>
      <c r="R5968" s="28"/>
      <c r="S5968" s="28"/>
      <c r="T5968" s="28"/>
      <c r="U5968" s="28"/>
      <c r="V5968" s="28"/>
      <c r="W5968" s="28"/>
      <c r="Y5968" s="28"/>
    </row>
    <row r="5969" spans="16:25">
      <c r="P5969" s="33"/>
      <c r="Q5969" s="28"/>
      <c r="R5969" s="28"/>
      <c r="S5969" s="28"/>
      <c r="T5969" s="28"/>
      <c r="U5969" s="28"/>
      <c r="V5969" s="28"/>
      <c r="W5969" s="28"/>
      <c r="Y5969" s="28"/>
    </row>
    <row r="5970" spans="16:25">
      <c r="P5970" s="33"/>
      <c r="Q5970" s="28"/>
      <c r="R5970" s="28"/>
      <c r="S5970" s="28"/>
      <c r="T5970" s="28"/>
      <c r="U5970" s="28"/>
      <c r="V5970" s="28"/>
      <c r="W5970" s="28"/>
      <c r="Y5970" s="28"/>
    </row>
    <row r="5971" spans="16:25">
      <c r="P5971" s="33"/>
      <c r="Q5971" s="28"/>
      <c r="R5971" s="28"/>
      <c r="S5971" s="28"/>
      <c r="T5971" s="28"/>
      <c r="U5971" s="28"/>
      <c r="V5971" s="28"/>
      <c r="W5971" s="28"/>
      <c r="Y5971" s="28"/>
    </row>
    <row r="5972" spans="16:25">
      <c r="P5972" s="33"/>
      <c r="Q5972" s="28"/>
      <c r="R5972" s="28"/>
      <c r="S5972" s="28"/>
      <c r="T5972" s="28"/>
      <c r="U5972" s="28"/>
      <c r="V5972" s="28"/>
      <c r="W5972" s="28"/>
      <c r="Y5972" s="28"/>
    </row>
    <row r="5973" spans="16:25">
      <c r="P5973" s="33"/>
      <c r="Q5973" s="28"/>
      <c r="R5973" s="28"/>
      <c r="S5973" s="28"/>
      <c r="T5973" s="28"/>
      <c r="U5973" s="28"/>
      <c r="V5973" s="28"/>
      <c r="W5973" s="28"/>
      <c r="Y5973" s="28"/>
    </row>
    <row r="5974" spans="16:25">
      <c r="P5974" s="33"/>
      <c r="Q5974" s="28"/>
      <c r="R5974" s="28"/>
      <c r="S5974" s="28"/>
      <c r="T5974" s="28"/>
      <c r="U5974" s="28"/>
      <c r="V5974" s="28"/>
      <c r="W5974" s="28"/>
      <c r="Y5974" s="28"/>
    </row>
    <row r="5975" spans="16:25">
      <c r="P5975" s="33"/>
      <c r="Q5975" s="28"/>
      <c r="R5975" s="28"/>
      <c r="S5975" s="28"/>
      <c r="T5975" s="28"/>
      <c r="U5975" s="28"/>
      <c r="V5975" s="28"/>
      <c r="W5975" s="28"/>
      <c r="Y5975" s="28"/>
    </row>
    <row r="5976" spans="16:25">
      <c r="P5976" s="33"/>
      <c r="Q5976" s="28"/>
      <c r="R5976" s="28"/>
      <c r="S5976" s="28"/>
      <c r="T5976" s="28"/>
      <c r="U5976" s="28"/>
      <c r="V5976" s="28"/>
      <c r="W5976" s="28"/>
      <c r="Y5976" s="28"/>
    </row>
    <row r="5977" spans="16:25">
      <c r="P5977" s="33"/>
      <c r="Q5977" s="28"/>
      <c r="R5977" s="28"/>
      <c r="S5977" s="28"/>
      <c r="T5977" s="28"/>
      <c r="U5977" s="28"/>
      <c r="V5977" s="28"/>
      <c r="W5977" s="28"/>
      <c r="Y5977" s="28"/>
    </row>
    <row r="5978" spans="16:25">
      <c r="P5978" s="33"/>
      <c r="Q5978" s="28"/>
      <c r="R5978" s="28"/>
      <c r="S5978" s="28"/>
      <c r="T5978" s="28"/>
      <c r="U5978" s="28"/>
      <c r="V5978" s="28"/>
      <c r="W5978" s="28"/>
      <c r="Y5978" s="28"/>
    </row>
    <row r="5979" spans="16:25">
      <c r="P5979" s="33"/>
      <c r="Q5979" s="28"/>
      <c r="R5979" s="28"/>
      <c r="S5979" s="28"/>
      <c r="T5979" s="28"/>
      <c r="U5979" s="28"/>
      <c r="V5979" s="28"/>
      <c r="W5979" s="28"/>
      <c r="Y5979" s="28"/>
    </row>
    <row r="5980" spans="16:25">
      <c r="P5980" s="33"/>
      <c r="Q5980" s="28"/>
      <c r="R5980" s="28"/>
      <c r="S5980" s="28"/>
      <c r="T5980" s="28"/>
      <c r="U5980" s="28"/>
      <c r="V5980" s="28"/>
      <c r="W5980" s="28"/>
      <c r="Y5980" s="28"/>
    </row>
    <row r="5981" spans="16:25">
      <c r="P5981" s="33"/>
      <c r="Q5981" s="28"/>
      <c r="R5981" s="28"/>
      <c r="S5981" s="28"/>
      <c r="T5981" s="28"/>
      <c r="U5981" s="28"/>
      <c r="V5981" s="28"/>
      <c r="W5981" s="28"/>
      <c r="Y5981" s="28"/>
    </row>
    <row r="5982" spans="16:25">
      <c r="P5982" s="33"/>
      <c r="Q5982" s="28"/>
      <c r="R5982" s="28"/>
      <c r="S5982" s="28"/>
      <c r="T5982" s="28"/>
      <c r="U5982" s="28"/>
      <c r="V5982" s="28"/>
      <c r="W5982" s="28"/>
      <c r="Y5982" s="28"/>
    </row>
    <row r="5983" spans="16:25">
      <c r="P5983" s="33"/>
      <c r="Q5983" s="28"/>
      <c r="R5983" s="28"/>
      <c r="S5983" s="28"/>
      <c r="T5983" s="28"/>
      <c r="U5983" s="28"/>
      <c r="V5983" s="28"/>
      <c r="W5983" s="28"/>
      <c r="Y5983" s="28"/>
    </row>
    <row r="5984" spans="16:25">
      <c r="P5984" s="33"/>
      <c r="Q5984" s="28"/>
      <c r="R5984" s="28"/>
      <c r="S5984" s="28"/>
      <c r="T5984" s="28"/>
      <c r="U5984" s="28"/>
      <c r="V5984" s="28"/>
      <c r="W5984" s="28"/>
      <c r="Y5984" s="28"/>
    </row>
    <row r="5985" spans="16:25">
      <c r="P5985" s="33"/>
      <c r="Q5985" s="28"/>
      <c r="R5985" s="28"/>
      <c r="S5985" s="28"/>
      <c r="T5985" s="28"/>
      <c r="U5985" s="28"/>
      <c r="V5985" s="28"/>
      <c r="W5985" s="28"/>
      <c r="Y5985" s="28"/>
    </row>
    <row r="5986" spans="16:25">
      <c r="P5986" s="33"/>
      <c r="Q5986" s="28"/>
      <c r="R5986" s="28"/>
      <c r="S5986" s="28"/>
      <c r="T5986" s="28"/>
      <c r="U5986" s="28"/>
      <c r="V5986" s="28"/>
      <c r="W5986" s="28"/>
      <c r="Y5986" s="28"/>
    </row>
    <row r="5987" spans="16:25">
      <c r="P5987" s="33"/>
      <c r="Q5987" s="28"/>
      <c r="R5987" s="28"/>
      <c r="S5987" s="28"/>
      <c r="T5987" s="28"/>
      <c r="U5987" s="28"/>
      <c r="V5987" s="28"/>
      <c r="W5987" s="28"/>
      <c r="Y5987" s="28"/>
    </row>
    <row r="5988" spans="16:25">
      <c r="P5988" s="33"/>
      <c r="Q5988" s="28"/>
      <c r="R5988" s="28"/>
      <c r="S5988" s="28"/>
      <c r="T5988" s="28"/>
      <c r="U5988" s="28"/>
      <c r="V5988" s="28"/>
      <c r="W5988" s="28"/>
      <c r="Y5988" s="28"/>
    </row>
    <row r="5989" spans="16:25">
      <c r="P5989" s="33"/>
      <c r="Q5989" s="28"/>
      <c r="R5989" s="28"/>
      <c r="S5989" s="28"/>
      <c r="T5989" s="28"/>
      <c r="U5989" s="28"/>
      <c r="V5989" s="28"/>
      <c r="W5989" s="28"/>
      <c r="Y5989" s="28"/>
    </row>
    <row r="5990" spans="16:25">
      <c r="P5990" s="33"/>
      <c r="Q5990" s="28"/>
      <c r="R5990" s="28"/>
      <c r="S5990" s="28"/>
      <c r="T5990" s="28"/>
      <c r="U5990" s="28"/>
      <c r="V5990" s="28"/>
      <c r="W5990" s="28"/>
      <c r="Y5990" s="28"/>
    </row>
    <row r="5991" spans="16:25">
      <c r="P5991" s="33"/>
      <c r="Q5991" s="28"/>
      <c r="R5991" s="28"/>
      <c r="S5991" s="28"/>
      <c r="T5991" s="28"/>
      <c r="U5991" s="28"/>
      <c r="V5991" s="28"/>
      <c r="W5991" s="28"/>
      <c r="Y5991" s="28"/>
    </row>
    <row r="5992" spans="16:25">
      <c r="P5992" s="33"/>
      <c r="Q5992" s="28"/>
      <c r="R5992" s="28"/>
      <c r="S5992" s="28"/>
      <c r="T5992" s="28"/>
      <c r="U5992" s="28"/>
      <c r="V5992" s="28"/>
      <c r="W5992" s="28"/>
      <c r="Y5992" s="28"/>
    </row>
    <row r="5993" spans="16:25">
      <c r="P5993" s="33"/>
      <c r="Q5993" s="28"/>
      <c r="R5993" s="28"/>
      <c r="S5993" s="28"/>
      <c r="T5993" s="28"/>
      <c r="U5993" s="28"/>
      <c r="V5993" s="28"/>
      <c r="W5993" s="28"/>
      <c r="Y5993" s="28"/>
    </row>
    <row r="5994" spans="16:25">
      <c r="P5994" s="33"/>
      <c r="Q5994" s="28"/>
      <c r="R5994" s="28"/>
      <c r="S5994" s="28"/>
      <c r="T5994" s="28"/>
      <c r="U5994" s="28"/>
      <c r="V5994" s="28"/>
      <c r="W5994" s="28"/>
      <c r="Y5994" s="28"/>
    </row>
    <row r="5995" spans="16:25">
      <c r="P5995" s="33"/>
      <c r="Q5995" s="28"/>
      <c r="R5995" s="28"/>
      <c r="S5995" s="28"/>
      <c r="T5995" s="28"/>
      <c r="U5995" s="28"/>
      <c r="V5995" s="28"/>
      <c r="W5995" s="28"/>
      <c r="Y5995" s="28"/>
    </row>
    <row r="5996" spans="16:25">
      <c r="P5996" s="33"/>
      <c r="Q5996" s="28"/>
      <c r="R5996" s="28"/>
      <c r="S5996" s="28"/>
      <c r="T5996" s="28"/>
      <c r="U5996" s="28"/>
      <c r="V5996" s="28"/>
      <c r="W5996" s="28"/>
      <c r="Y5996" s="28"/>
    </row>
    <row r="5997" spans="16:25">
      <c r="P5997" s="33"/>
      <c r="Q5997" s="28"/>
      <c r="R5997" s="28"/>
      <c r="S5997" s="28"/>
      <c r="T5997" s="28"/>
      <c r="U5997" s="28"/>
      <c r="V5997" s="28"/>
      <c r="W5997" s="28"/>
      <c r="Y5997" s="28"/>
    </row>
    <row r="5998" spans="16:25">
      <c r="P5998" s="33"/>
      <c r="Q5998" s="28"/>
      <c r="R5998" s="28"/>
      <c r="S5998" s="28"/>
      <c r="T5998" s="28"/>
      <c r="U5998" s="28"/>
      <c r="V5998" s="28"/>
      <c r="W5998" s="28"/>
      <c r="Y5998" s="28"/>
    </row>
    <row r="5999" spans="16:25">
      <c r="P5999" s="33"/>
      <c r="Q5999" s="28"/>
      <c r="R5999" s="28"/>
      <c r="S5999" s="28"/>
      <c r="T5999" s="28"/>
      <c r="U5999" s="28"/>
      <c r="V5999" s="28"/>
      <c r="W5999" s="28"/>
      <c r="Y5999" s="28"/>
    </row>
    <row r="6000" spans="16:25">
      <c r="P6000" s="33"/>
      <c r="Q6000" s="28"/>
      <c r="R6000" s="28"/>
      <c r="S6000" s="28"/>
      <c r="T6000" s="28"/>
      <c r="U6000" s="28"/>
      <c r="V6000" s="28"/>
      <c r="W6000" s="28"/>
      <c r="Y6000" s="28"/>
    </row>
    <row r="6001" spans="16:25">
      <c r="P6001" s="33"/>
      <c r="Q6001" s="28"/>
      <c r="R6001" s="28"/>
      <c r="S6001" s="28"/>
      <c r="T6001" s="28"/>
      <c r="U6001" s="28"/>
      <c r="V6001" s="28"/>
      <c r="W6001" s="28"/>
      <c r="Y6001" s="28"/>
    </row>
    <row r="6002" spans="16:25">
      <c r="P6002" s="33"/>
      <c r="Q6002" s="28"/>
      <c r="R6002" s="28"/>
      <c r="S6002" s="28"/>
      <c r="T6002" s="28"/>
      <c r="U6002" s="28"/>
      <c r="V6002" s="28"/>
      <c r="W6002" s="28"/>
      <c r="Y6002" s="28"/>
    </row>
    <row r="6003" spans="16:25">
      <c r="P6003" s="33"/>
      <c r="Q6003" s="28"/>
      <c r="R6003" s="28"/>
      <c r="S6003" s="28"/>
      <c r="T6003" s="28"/>
      <c r="U6003" s="28"/>
      <c r="V6003" s="28"/>
      <c r="W6003" s="28"/>
      <c r="Y6003" s="28"/>
    </row>
    <row r="6004" spans="16:25">
      <c r="P6004" s="33"/>
      <c r="Q6004" s="28"/>
      <c r="R6004" s="28"/>
      <c r="S6004" s="28"/>
      <c r="T6004" s="28"/>
      <c r="U6004" s="28"/>
      <c r="V6004" s="28"/>
      <c r="W6004" s="28"/>
      <c r="Y6004" s="28"/>
    </row>
    <row r="6005" spans="16:25">
      <c r="P6005" s="33"/>
      <c r="Q6005" s="28"/>
      <c r="R6005" s="28"/>
      <c r="S6005" s="28"/>
      <c r="T6005" s="28"/>
      <c r="U6005" s="28"/>
      <c r="V6005" s="28"/>
      <c r="W6005" s="28"/>
      <c r="Y6005" s="28"/>
    </row>
    <row r="6006" spans="16:25">
      <c r="P6006" s="33"/>
      <c r="Q6006" s="28"/>
      <c r="R6006" s="28"/>
      <c r="S6006" s="28"/>
      <c r="T6006" s="28"/>
      <c r="U6006" s="28"/>
      <c r="V6006" s="28"/>
      <c r="W6006" s="28"/>
      <c r="Y6006" s="28"/>
    </row>
    <row r="6007" spans="16:25">
      <c r="P6007" s="33"/>
      <c r="Q6007" s="28"/>
      <c r="R6007" s="28"/>
      <c r="S6007" s="28"/>
      <c r="T6007" s="28"/>
      <c r="U6007" s="28"/>
      <c r="V6007" s="28"/>
      <c r="W6007" s="28"/>
      <c r="Y6007" s="28"/>
    </row>
    <row r="6008" spans="16:25">
      <c r="P6008" s="33"/>
      <c r="Q6008" s="28"/>
      <c r="R6008" s="28"/>
      <c r="S6008" s="28"/>
      <c r="T6008" s="28"/>
      <c r="U6008" s="28"/>
      <c r="V6008" s="28"/>
      <c r="W6008" s="28"/>
      <c r="Y6008" s="28"/>
    </row>
    <row r="6009" spans="16:25">
      <c r="P6009" s="33"/>
      <c r="Q6009" s="28"/>
      <c r="R6009" s="28"/>
      <c r="S6009" s="28"/>
      <c r="T6009" s="28"/>
      <c r="U6009" s="28"/>
      <c r="V6009" s="28"/>
      <c r="W6009" s="28"/>
      <c r="Y6009" s="28"/>
    </row>
    <row r="6010" spans="16:25">
      <c r="P6010" s="33"/>
      <c r="Q6010" s="28"/>
      <c r="R6010" s="28"/>
      <c r="S6010" s="28"/>
      <c r="T6010" s="28"/>
      <c r="U6010" s="28"/>
      <c r="V6010" s="28"/>
      <c r="W6010" s="28"/>
      <c r="Y6010" s="28"/>
    </row>
    <row r="6011" spans="16:25">
      <c r="P6011" s="33"/>
      <c r="Q6011" s="28"/>
      <c r="R6011" s="28"/>
      <c r="S6011" s="28"/>
      <c r="T6011" s="28"/>
      <c r="U6011" s="28"/>
      <c r="V6011" s="28"/>
      <c r="W6011" s="28"/>
      <c r="Y6011" s="28"/>
    </row>
    <row r="6012" spans="16:25">
      <c r="P6012" s="33"/>
      <c r="Q6012" s="28"/>
      <c r="R6012" s="28"/>
      <c r="S6012" s="28"/>
      <c r="T6012" s="28"/>
      <c r="U6012" s="28"/>
      <c r="V6012" s="28"/>
      <c r="W6012" s="28"/>
      <c r="Y6012" s="28"/>
    </row>
    <row r="6013" spans="16:25">
      <c r="P6013" s="33"/>
      <c r="Q6013" s="28"/>
      <c r="R6013" s="28"/>
      <c r="S6013" s="28"/>
      <c r="T6013" s="28"/>
      <c r="U6013" s="28"/>
      <c r="V6013" s="28"/>
      <c r="W6013" s="28"/>
      <c r="Y6013" s="28"/>
    </row>
    <row r="6014" spans="16:25">
      <c r="P6014" s="33"/>
      <c r="Q6014" s="28"/>
      <c r="R6014" s="28"/>
      <c r="S6014" s="28"/>
      <c r="T6014" s="28"/>
      <c r="U6014" s="28"/>
      <c r="V6014" s="28"/>
      <c r="W6014" s="28"/>
      <c r="Y6014" s="28"/>
    </row>
    <row r="6015" spans="16:25">
      <c r="P6015" s="33"/>
      <c r="Q6015" s="28"/>
      <c r="R6015" s="28"/>
      <c r="S6015" s="28"/>
      <c r="T6015" s="28"/>
      <c r="U6015" s="28"/>
      <c r="V6015" s="28"/>
      <c r="W6015" s="28"/>
      <c r="Y6015" s="28"/>
    </row>
    <row r="6016" spans="16:25">
      <c r="P6016" s="33"/>
      <c r="Q6016" s="28"/>
      <c r="R6016" s="28"/>
      <c r="S6016" s="28"/>
      <c r="T6016" s="28"/>
      <c r="U6016" s="28"/>
      <c r="V6016" s="28"/>
      <c r="W6016" s="28"/>
      <c r="Y6016" s="28"/>
    </row>
    <row r="6017" spans="16:25">
      <c r="P6017" s="33"/>
      <c r="Q6017" s="28"/>
      <c r="R6017" s="28"/>
      <c r="S6017" s="28"/>
      <c r="T6017" s="28"/>
      <c r="U6017" s="28"/>
      <c r="V6017" s="28"/>
      <c r="W6017" s="28"/>
      <c r="Y6017" s="28"/>
    </row>
    <row r="6018" spans="16:25">
      <c r="P6018" s="33"/>
      <c r="Q6018" s="28"/>
      <c r="R6018" s="28"/>
      <c r="S6018" s="28"/>
      <c r="T6018" s="28"/>
      <c r="U6018" s="28"/>
      <c r="V6018" s="28"/>
      <c r="W6018" s="28"/>
      <c r="Y6018" s="28"/>
    </row>
    <row r="6019" spans="16:25">
      <c r="P6019" s="33"/>
      <c r="Q6019" s="28"/>
      <c r="R6019" s="28"/>
      <c r="S6019" s="28"/>
      <c r="T6019" s="28"/>
      <c r="U6019" s="28"/>
      <c r="V6019" s="28"/>
      <c r="W6019" s="28"/>
      <c r="Y6019" s="28"/>
    </row>
    <row r="6020" spans="16:25">
      <c r="P6020" s="33"/>
      <c r="Q6020" s="28"/>
      <c r="R6020" s="28"/>
      <c r="S6020" s="28"/>
      <c r="T6020" s="28"/>
      <c r="U6020" s="28"/>
      <c r="V6020" s="28"/>
      <c r="W6020" s="28"/>
      <c r="Y6020" s="28"/>
    </row>
    <row r="6021" spans="16:25">
      <c r="P6021" s="33"/>
      <c r="Q6021" s="28"/>
      <c r="R6021" s="28"/>
      <c r="S6021" s="28"/>
      <c r="T6021" s="28"/>
      <c r="U6021" s="28"/>
      <c r="V6021" s="28"/>
      <c r="W6021" s="28"/>
      <c r="Y6021" s="28"/>
    </row>
    <row r="6022" spans="16:25">
      <c r="P6022" s="33"/>
      <c r="Q6022" s="28"/>
      <c r="R6022" s="28"/>
      <c r="S6022" s="28"/>
      <c r="T6022" s="28"/>
      <c r="U6022" s="28"/>
      <c r="V6022" s="28"/>
      <c r="W6022" s="28"/>
      <c r="Y6022" s="28"/>
    </row>
    <row r="6023" spans="16:25">
      <c r="P6023" s="33"/>
      <c r="Q6023" s="28"/>
      <c r="R6023" s="28"/>
      <c r="S6023" s="28"/>
      <c r="T6023" s="28"/>
      <c r="U6023" s="28"/>
      <c r="V6023" s="28"/>
      <c r="W6023" s="28"/>
      <c r="Y6023" s="28"/>
    </row>
    <row r="6024" spans="16:25">
      <c r="P6024" s="33"/>
      <c r="Q6024" s="28"/>
      <c r="R6024" s="28"/>
      <c r="S6024" s="28"/>
      <c r="T6024" s="28"/>
      <c r="U6024" s="28"/>
      <c r="V6024" s="28"/>
      <c r="W6024" s="28"/>
      <c r="Y6024" s="28"/>
    </row>
    <row r="6025" spans="16:25">
      <c r="P6025" s="33"/>
      <c r="Q6025" s="28"/>
      <c r="R6025" s="28"/>
      <c r="S6025" s="28"/>
      <c r="T6025" s="28"/>
      <c r="U6025" s="28"/>
      <c r="V6025" s="28"/>
      <c r="W6025" s="28"/>
      <c r="Y6025" s="28"/>
    </row>
    <row r="6026" spans="16:25">
      <c r="P6026" s="33"/>
      <c r="Q6026" s="28"/>
      <c r="R6026" s="28"/>
      <c r="S6026" s="28"/>
      <c r="T6026" s="28"/>
      <c r="U6026" s="28"/>
      <c r="V6026" s="28"/>
      <c r="W6026" s="28"/>
      <c r="Y6026" s="28"/>
    </row>
    <row r="6027" spans="16:25">
      <c r="P6027" s="33"/>
      <c r="Q6027" s="28"/>
      <c r="R6027" s="28"/>
      <c r="S6027" s="28"/>
      <c r="T6027" s="28"/>
      <c r="U6027" s="28"/>
      <c r="V6027" s="28"/>
      <c r="W6027" s="28"/>
      <c r="Y6027" s="28"/>
    </row>
    <row r="6028" spans="16:25">
      <c r="P6028" s="33"/>
      <c r="Q6028" s="28"/>
      <c r="R6028" s="28"/>
      <c r="S6028" s="28"/>
      <c r="T6028" s="28"/>
      <c r="U6028" s="28"/>
      <c r="V6028" s="28"/>
      <c r="W6028" s="28"/>
      <c r="Y6028" s="28"/>
    </row>
    <row r="6029" spans="16:25">
      <c r="P6029" s="33"/>
      <c r="Q6029" s="28"/>
      <c r="R6029" s="28"/>
      <c r="S6029" s="28"/>
      <c r="T6029" s="28"/>
      <c r="U6029" s="28"/>
      <c r="V6029" s="28"/>
      <c r="W6029" s="28"/>
      <c r="Y6029" s="28"/>
    </row>
    <row r="6030" spans="16:25">
      <c r="P6030" s="33"/>
      <c r="Q6030" s="28"/>
      <c r="R6030" s="28"/>
      <c r="S6030" s="28"/>
      <c r="T6030" s="28"/>
      <c r="U6030" s="28"/>
      <c r="V6030" s="28"/>
      <c r="W6030" s="28"/>
      <c r="Y6030" s="28"/>
    </row>
    <row r="6031" spans="16:25">
      <c r="P6031" s="33"/>
      <c r="Q6031" s="28"/>
      <c r="R6031" s="28"/>
      <c r="S6031" s="28"/>
      <c r="T6031" s="28"/>
      <c r="U6031" s="28"/>
      <c r="V6031" s="28"/>
      <c r="W6031" s="28"/>
      <c r="Y6031" s="28"/>
    </row>
    <row r="6032" spans="16:25">
      <c r="P6032" s="33"/>
      <c r="Q6032" s="28"/>
      <c r="R6032" s="28"/>
      <c r="S6032" s="28"/>
      <c r="T6032" s="28"/>
      <c r="U6032" s="28"/>
      <c r="V6032" s="28"/>
      <c r="W6032" s="28"/>
      <c r="Y6032" s="28"/>
    </row>
    <row r="6033" spans="16:25">
      <c r="P6033" s="33"/>
      <c r="Q6033" s="28"/>
      <c r="R6033" s="28"/>
      <c r="S6033" s="28"/>
      <c r="T6033" s="28"/>
      <c r="U6033" s="28"/>
      <c r="V6033" s="28"/>
      <c r="W6033" s="28"/>
      <c r="Y6033" s="28"/>
    </row>
    <row r="6034" spans="16:25">
      <c r="P6034" s="33"/>
      <c r="Q6034" s="28"/>
      <c r="R6034" s="28"/>
      <c r="S6034" s="28"/>
      <c r="T6034" s="28"/>
      <c r="U6034" s="28"/>
      <c r="V6034" s="28"/>
      <c r="W6034" s="28"/>
      <c r="Y6034" s="28"/>
    </row>
    <row r="6035" spans="16:25">
      <c r="P6035" s="33"/>
      <c r="Q6035" s="28"/>
      <c r="R6035" s="28"/>
      <c r="S6035" s="28"/>
      <c r="T6035" s="28"/>
      <c r="U6035" s="28"/>
      <c r="V6035" s="28"/>
      <c r="W6035" s="28"/>
      <c r="Y6035" s="28"/>
    </row>
    <row r="6036" spans="16:25">
      <c r="P6036" s="33"/>
      <c r="Q6036" s="28"/>
      <c r="R6036" s="28"/>
      <c r="S6036" s="28"/>
      <c r="T6036" s="28"/>
      <c r="U6036" s="28"/>
      <c r="V6036" s="28"/>
      <c r="W6036" s="28"/>
      <c r="Y6036" s="28"/>
    </row>
    <row r="6037" spans="16:25">
      <c r="P6037" s="33"/>
      <c r="Q6037" s="28"/>
      <c r="R6037" s="28"/>
      <c r="S6037" s="28"/>
      <c r="T6037" s="28"/>
      <c r="U6037" s="28"/>
      <c r="V6037" s="28"/>
      <c r="W6037" s="28"/>
      <c r="Y6037" s="28"/>
    </row>
    <row r="6038" spans="16:25">
      <c r="P6038" s="33"/>
      <c r="Q6038" s="28"/>
      <c r="R6038" s="28"/>
      <c r="S6038" s="28"/>
      <c r="T6038" s="28"/>
      <c r="U6038" s="28"/>
      <c r="V6038" s="28"/>
      <c r="W6038" s="28"/>
      <c r="Y6038" s="28"/>
    </row>
    <row r="6039" spans="16:25">
      <c r="P6039" s="33"/>
      <c r="Q6039" s="28"/>
      <c r="R6039" s="28"/>
      <c r="S6039" s="28"/>
      <c r="T6039" s="28"/>
      <c r="U6039" s="28"/>
      <c r="V6039" s="28"/>
      <c r="W6039" s="28"/>
      <c r="Y6039" s="28"/>
    </row>
    <row r="6040" spans="16:25">
      <c r="P6040" s="33"/>
      <c r="Q6040" s="28"/>
      <c r="R6040" s="28"/>
      <c r="S6040" s="28"/>
      <c r="T6040" s="28"/>
      <c r="U6040" s="28"/>
      <c r="V6040" s="28"/>
      <c r="W6040" s="28"/>
      <c r="Y6040" s="28"/>
    </row>
    <row r="6041" spans="16:25">
      <c r="P6041" s="33"/>
      <c r="Q6041" s="28"/>
      <c r="R6041" s="28"/>
      <c r="S6041" s="28"/>
      <c r="T6041" s="28"/>
      <c r="U6041" s="28"/>
      <c r="V6041" s="28"/>
      <c r="W6041" s="28"/>
      <c r="Y6041" s="28"/>
    </row>
    <row r="6042" spans="16:25">
      <c r="P6042" s="33"/>
      <c r="Q6042" s="28"/>
      <c r="R6042" s="28"/>
      <c r="S6042" s="28"/>
      <c r="T6042" s="28"/>
      <c r="U6042" s="28"/>
      <c r="V6042" s="28"/>
      <c r="W6042" s="28"/>
      <c r="Y6042" s="28"/>
    </row>
    <row r="6043" spans="16:25">
      <c r="P6043" s="33"/>
      <c r="Q6043" s="28"/>
      <c r="R6043" s="28"/>
      <c r="S6043" s="28"/>
      <c r="T6043" s="28"/>
      <c r="U6043" s="28"/>
      <c r="V6043" s="28"/>
      <c r="W6043" s="28"/>
      <c r="Y6043" s="28"/>
    </row>
    <row r="6044" spans="16:25">
      <c r="P6044" s="33"/>
      <c r="Q6044" s="28"/>
      <c r="R6044" s="28"/>
      <c r="S6044" s="28"/>
      <c r="T6044" s="28"/>
      <c r="U6044" s="28"/>
      <c r="V6044" s="28"/>
      <c r="W6044" s="28"/>
      <c r="Y6044" s="28"/>
    </row>
    <row r="6045" spans="16:25">
      <c r="P6045" s="33"/>
      <c r="Q6045" s="28"/>
      <c r="R6045" s="28"/>
      <c r="S6045" s="28"/>
      <c r="T6045" s="28"/>
      <c r="U6045" s="28"/>
      <c r="V6045" s="28"/>
      <c r="W6045" s="28"/>
      <c r="Y6045" s="28"/>
    </row>
    <row r="6046" spans="16:25">
      <c r="P6046" s="33"/>
      <c r="Q6046" s="28"/>
      <c r="R6046" s="28"/>
      <c r="S6046" s="28"/>
      <c r="T6046" s="28"/>
      <c r="U6046" s="28"/>
      <c r="V6046" s="28"/>
      <c r="W6046" s="28"/>
      <c r="Y6046" s="28"/>
    </row>
    <row r="6047" spans="16:25">
      <c r="P6047" s="33"/>
      <c r="Q6047" s="28"/>
      <c r="R6047" s="28"/>
      <c r="S6047" s="28"/>
      <c r="T6047" s="28"/>
      <c r="U6047" s="28"/>
      <c r="V6047" s="28"/>
      <c r="W6047" s="28"/>
      <c r="Y6047" s="28"/>
    </row>
    <row r="6048" spans="16:25">
      <c r="P6048" s="33"/>
      <c r="Q6048" s="28"/>
      <c r="R6048" s="28"/>
      <c r="S6048" s="28"/>
      <c r="T6048" s="28"/>
      <c r="U6048" s="28"/>
      <c r="V6048" s="28"/>
      <c r="W6048" s="28"/>
      <c r="Y6048" s="28"/>
    </row>
    <row r="6049" spans="16:25">
      <c r="P6049" s="33"/>
      <c r="Q6049" s="28"/>
      <c r="R6049" s="28"/>
      <c r="S6049" s="28"/>
      <c r="T6049" s="28"/>
      <c r="U6049" s="28"/>
      <c r="V6049" s="28"/>
      <c r="W6049" s="28"/>
      <c r="Y6049" s="28"/>
    </row>
    <row r="6050" spans="16:25">
      <c r="P6050" s="33"/>
      <c r="Q6050" s="28"/>
      <c r="R6050" s="28"/>
      <c r="S6050" s="28"/>
      <c r="T6050" s="28"/>
      <c r="U6050" s="28"/>
      <c r="V6050" s="28"/>
      <c r="W6050" s="28"/>
      <c r="Y6050" s="28"/>
    </row>
    <row r="6051" spans="16:25">
      <c r="P6051" s="33"/>
      <c r="Q6051" s="28"/>
      <c r="R6051" s="28"/>
      <c r="S6051" s="28"/>
      <c r="T6051" s="28"/>
      <c r="U6051" s="28"/>
      <c r="V6051" s="28"/>
      <c r="W6051" s="28"/>
      <c r="Y6051" s="28"/>
    </row>
    <row r="6052" spans="16:25">
      <c r="P6052" s="33"/>
      <c r="Q6052" s="28"/>
      <c r="R6052" s="28"/>
      <c r="S6052" s="28"/>
      <c r="T6052" s="28"/>
      <c r="U6052" s="28"/>
      <c r="V6052" s="28"/>
      <c r="W6052" s="28"/>
      <c r="Y6052" s="28"/>
    </row>
    <row r="6053" spans="16:25">
      <c r="P6053" s="33"/>
      <c r="Q6053" s="28"/>
      <c r="R6053" s="28"/>
      <c r="S6053" s="28"/>
      <c r="T6053" s="28"/>
      <c r="U6053" s="28"/>
      <c r="V6053" s="28"/>
      <c r="W6053" s="28"/>
      <c r="Y6053" s="28"/>
    </row>
    <row r="6054" spans="16:25">
      <c r="P6054" s="33"/>
      <c r="Q6054" s="28"/>
      <c r="R6054" s="28"/>
      <c r="S6054" s="28"/>
      <c r="T6054" s="28"/>
      <c r="U6054" s="28"/>
      <c r="V6054" s="28"/>
      <c r="W6054" s="28"/>
      <c r="Y6054" s="28"/>
    </row>
    <row r="6055" spans="16:25">
      <c r="P6055" s="33"/>
      <c r="Q6055" s="28"/>
      <c r="R6055" s="28"/>
      <c r="S6055" s="28"/>
      <c r="T6055" s="28"/>
      <c r="U6055" s="28"/>
      <c r="V6055" s="28"/>
      <c r="W6055" s="28"/>
      <c r="Y6055" s="28"/>
    </row>
    <row r="6056" spans="16:25">
      <c r="P6056" s="33"/>
      <c r="Q6056" s="28"/>
      <c r="R6056" s="28"/>
      <c r="S6056" s="28"/>
      <c r="T6056" s="28"/>
      <c r="U6056" s="28"/>
      <c r="V6056" s="28"/>
      <c r="W6056" s="28"/>
      <c r="Y6056" s="28"/>
    </row>
    <row r="6057" spans="16:25">
      <c r="P6057" s="33"/>
      <c r="Q6057" s="28"/>
      <c r="R6057" s="28"/>
      <c r="S6057" s="28"/>
      <c r="T6057" s="28"/>
      <c r="U6057" s="28"/>
      <c r="V6057" s="28"/>
      <c r="W6057" s="28"/>
      <c r="Y6057" s="28"/>
    </row>
    <row r="6058" spans="16:25">
      <c r="P6058" s="33"/>
      <c r="Q6058" s="28"/>
      <c r="R6058" s="28"/>
      <c r="S6058" s="28"/>
      <c r="T6058" s="28"/>
      <c r="U6058" s="28"/>
      <c r="V6058" s="28"/>
      <c r="W6058" s="28"/>
      <c r="Y6058" s="28"/>
    </row>
    <row r="6059" spans="16:25">
      <c r="P6059" s="33"/>
      <c r="Q6059" s="28"/>
      <c r="R6059" s="28"/>
      <c r="S6059" s="28"/>
      <c r="T6059" s="28"/>
      <c r="U6059" s="28"/>
      <c r="V6059" s="28"/>
      <c r="W6059" s="28"/>
      <c r="Y6059" s="28"/>
    </row>
    <row r="6060" spans="16:25">
      <c r="P6060" s="33"/>
      <c r="Q6060" s="28"/>
      <c r="R6060" s="28"/>
      <c r="S6060" s="28"/>
      <c r="T6060" s="28"/>
      <c r="U6060" s="28"/>
      <c r="V6060" s="28"/>
      <c r="W6060" s="28"/>
      <c r="Y6060" s="28"/>
    </row>
    <row r="6061" spans="16:25">
      <c r="P6061" s="33"/>
      <c r="Q6061" s="28"/>
      <c r="R6061" s="28"/>
      <c r="S6061" s="28"/>
      <c r="T6061" s="28"/>
      <c r="U6061" s="28"/>
      <c r="V6061" s="28"/>
      <c r="W6061" s="28"/>
      <c r="Y6061" s="28"/>
    </row>
    <row r="6062" spans="16:25">
      <c r="P6062" s="33"/>
      <c r="Q6062" s="28"/>
      <c r="R6062" s="28"/>
      <c r="S6062" s="28"/>
      <c r="T6062" s="28"/>
      <c r="U6062" s="28"/>
      <c r="V6062" s="28"/>
      <c r="W6062" s="28"/>
      <c r="Y6062" s="28"/>
    </row>
    <row r="6063" spans="16:25">
      <c r="P6063" s="33"/>
      <c r="Q6063" s="28"/>
      <c r="R6063" s="28"/>
      <c r="S6063" s="28"/>
      <c r="T6063" s="28"/>
      <c r="U6063" s="28"/>
      <c r="V6063" s="28"/>
      <c r="W6063" s="28"/>
      <c r="Y6063" s="28"/>
    </row>
    <row r="6064" spans="16:25">
      <c r="P6064" s="33"/>
      <c r="Q6064" s="28"/>
      <c r="R6064" s="28"/>
      <c r="S6064" s="28"/>
      <c r="T6064" s="28"/>
      <c r="U6064" s="28"/>
      <c r="V6064" s="28"/>
      <c r="W6064" s="28"/>
      <c r="Y6064" s="28"/>
    </row>
    <row r="6065" spans="16:25">
      <c r="P6065" s="33"/>
      <c r="Q6065" s="28"/>
      <c r="R6065" s="28"/>
      <c r="S6065" s="28"/>
      <c r="T6065" s="28"/>
      <c r="U6065" s="28"/>
      <c r="V6065" s="28"/>
      <c r="W6065" s="28"/>
      <c r="Y6065" s="28"/>
    </row>
    <row r="6066" spans="16:25">
      <c r="P6066" s="33"/>
      <c r="Q6066" s="28"/>
      <c r="R6066" s="28"/>
      <c r="S6066" s="28"/>
      <c r="T6066" s="28"/>
      <c r="U6066" s="28"/>
      <c r="V6066" s="28"/>
      <c r="W6066" s="28"/>
      <c r="Y6066" s="28"/>
    </row>
    <row r="6067" spans="16:25">
      <c r="P6067" s="33"/>
      <c r="Q6067" s="28"/>
      <c r="R6067" s="28"/>
      <c r="S6067" s="28"/>
      <c r="T6067" s="28"/>
      <c r="U6067" s="28"/>
      <c r="V6067" s="28"/>
      <c r="W6067" s="28"/>
      <c r="Y6067" s="28"/>
    </row>
    <row r="6068" spans="16:25">
      <c r="P6068" s="33"/>
      <c r="Q6068" s="28"/>
      <c r="R6068" s="28"/>
      <c r="S6068" s="28"/>
      <c r="T6068" s="28"/>
      <c r="U6068" s="28"/>
      <c r="V6068" s="28"/>
      <c r="W6068" s="28"/>
      <c r="Y6068" s="28"/>
    </row>
    <row r="6069" spans="16:25">
      <c r="P6069" s="33"/>
      <c r="Q6069" s="28"/>
      <c r="R6069" s="28"/>
      <c r="S6069" s="28"/>
      <c r="T6069" s="28"/>
      <c r="U6069" s="28"/>
      <c r="V6069" s="28"/>
      <c r="W6069" s="28"/>
      <c r="Y6069" s="28"/>
    </row>
    <row r="6070" spans="16:25">
      <c r="P6070" s="33"/>
      <c r="Q6070" s="28"/>
      <c r="R6070" s="28"/>
      <c r="S6070" s="28"/>
      <c r="T6070" s="28"/>
      <c r="U6070" s="28"/>
      <c r="V6070" s="28"/>
      <c r="W6070" s="28"/>
      <c r="Y6070" s="28"/>
    </row>
    <row r="6071" spans="16:25">
      <c r="P6071" s="33"/>
      <c r="Q6071" s="28"/>
      <c r="R6071" s="28"/>
      <c r="S6071" s="28"/>
      <c r="T6071" s="28"/>
      <c r="U6071" s="28"/>
      <c r="V6071" s="28"/>
      <c r="W6071" s="28"/>
      <c r="Y6071" s="28"/>
    </row>
    <row r="6072" spans="16:25">
      <c r="P6072" s="33"/>
      <c r="Q6072" s="28"/>
      <c r="R6072" s="28"/>
      <c r="S6072" s="28"/>
      <c r="T6072" s="28"/>
      <c r="U6072" s="28"/>
      <c r="V6072" s="28"/>
      <c r="W6072" s="28"/>
      <c r="Y6072" s="28"/>
    </row>
    <row r="6073" spans="16:25">
      <c r="P6073" s="33"/>
      <c r="Q6073" s="28"/>
      <c r="R6073" s="28"/>
      <c r="S6073" s="28"/>
      <c r="T6073" s="28"/>
      <c r="U6073" s="28"/>
      <c r="V6073" s="28"/>
      <c r="W6073" s="28"/>
      <c r="Y6073" s="28"/>
    </row>
    <row r="6074" spans="16:25">
      <c r="P6074" s="33"/>
      <c r="Q6074" s="28"/>
      <c r="R6074" s="28"/>
      <c r="S6074" s="28"/>
      <c r="T6074" s="28"/>
      <c r="U6074" s="28"/>
      <c r="V6074" s="28"/>
      <c r="W6074" s="28"/>
      <c r="Y6074" s="28"/>
    </row>
    <row r="6075" spans="16:25">
      <c r="P6075" s="33"/>
      <c r="Q6075" s="28"/>
      <c r="R6075" s="28"/>
      <c r="S6075" s="28"/>
      <c r="T6075" s="28"/>
      <c r="U6075" s="28"/>
      <c r="V6075" s="28"/>
      <c r="W6075" s="28"/>
      <c r="Y6075" s="28"/>
    </row>
    <row r="6076" spans="16:25">
      <c r="P6076" s="33"/>
      <c r="Q6076" s="28"/>
      <c r="R6076" s="28"/>
      <c r="S6076" s="28"/>
      <c r="T6076" s="28"/>
      <c r="U6076" s="28"/>
      <c r="V6076" s="28"/>
      <c r="W6076" s="28"/>
      <c r="Y6076" s="28"/>
    </row>
    <row r="6077" spans="16:25">
      <c r="P6077" s="33"/>
      <c r="Q6077" s="28"/>
      <c r="R6077" s="28"/>
      <c r="S6077" s="28"/>
      <c r="T6077" s="28"/>
      <c r="U6077" s="28"/>
      <c r="V6077" s="28"/>
      <c r="W6077" s="28"/>
      <c r="Y6077" s="28"/>
    </row>
    <row r="6078" spans="16:25">
      <c r="P6078" s="33"/>
      <c r="Q6078" s="28"/>
      <c r="R6078" s="28"/>
      <c r="S6078" s="28"/>
      <c r="T6078" s="28"/>
      <c r="U6078" s="28"/>
      <c r="V6078" s="28"/>
      <c r="W6078" s="28"/>
      <c r="Y6078" s="28"/>
    </row>
    <row r="6079" spans="16:25">
      <c r="P6079" s="33"/>
      <c r="Q6079" s="28"/>
      <c r="R6079" s="28"/>
      <c r="S6079" s="28"/>
      <c r="T6079" s="28"/>
      <c r="U6079" s="28"/>
      <c r="V6079" s="28"/>
      <c r="W6079" s="28"/>
      <c r="Y6079" s="28"/>
    </row>
    <row r="6080" spans="16:25">
      <c r="P6080" s="33"/>
      <c r="Q6080" s="28"/>
      <c r="R6080" s="28"/>
      <c r="S6080" s="28"/>
      <c r="T6080" s="28"/>
      <c r="U6080" s="28"/>
      <c r="V6080" s="28"/>
      <c r="W6080" s="28"/>
      <c r="Y6080" s="28"/>
    </row>
    <row r="6081" spans="16:25">
      <c r="P6081" s="33"/>
      <c r="Q6081" s="28"/>
      <c r="R6081" s="28"/>
      <c r="S6081" s="28"/>
      <c r="T6081" s="28"/>
      <c r="U6081" s="28"/>
      <c r="V6081" s="28"/>
      <c r="W6081" s="28"/>
      <c r="Y6081" s="28"/>
    </row>
    <row r="6082" spans="16:25">
      <c r="P6082" s="33"/>
      <c r="Q6082" s="28"/>
      <c r="R6082" s="28"/>
      <c r="S6082" s="28"/>
      <c r="T6082" s="28"/>
      <c r="U6082" s="28"/>
      <c r="V6082" s="28"/>
      <c r="W6082" s="28"/>
      <c r="Y6082" s="28"/>
    </row>
    <row r="6083" spans="16:25">
      <c r="P6083" s="33"/>
      <c r="Q6083" s="28"/>
      <c r="R6083" s="28"/>
      <c r="S6083" s="28"/>
      <c r="T6083" s="28"/>
      <c r="U6083" s="28"/>
      <c r="V6083" s="28"/>
      <c r="W6083" s="28"/>
      <c r="Y6083" s="28"/>
    </row>
    <row r="6084" spans="16:25">
      <c r="P6084" s="33"/>
      <c r="Q6084" s="28"/>
      <c r="R6084" s="28"/>
      <c r="S6084" s="28"/>
      <c r="T6084" s="28"/>
      <c r="U6084" s="28"/>
      <c r="V6084" s="28"/>
      <c r="W6084" s="28"/>
      <c r="Y6084" s="28"/>
    </row>
    <row r="6085" spans="16:25">
      <c r="P6085" s="33"/>
      <c r="Q6085" s="28"/>
      <c r="R6085" s="28"/>
      <c r="S6085" s="28"/>
      <c r="T6085" s="28"/>
      <c r="U6085" s="28"/>
      <c r="V6085" s="28"/>
      <c r="W6085" s="28"/>
      <c r="Y6085" s="28"/>
    </row>
    <row r="6086" spans="16:25">
      <c r="P6086" s="33"/>
      <c r="Q6086" s="28"/>
      <c r="R6086" s="28"/>
      <c r="S6086" s="28"/>
      <c r="T6086" s="28"/>
      <c r="U6086" s="28"/>
      <c r="V6086" s="28"/>
      <c r="W6086" s="28"/>
      <c r="Y6086" s="28"/>
    </row>
    <row r="6087" spans="16:25">
      <c r="P6087" s="33"/>
      <c r="Q6087" s="28"/>
      <c r="R6087" s="28"/>
      <c r="S6087" s="28"/>
      <c r="T6087" s="28"/>
      <c r="U6087" s="28"/>
      <c r="V6087" s="28"/>
      <c r="W6087" s="28"/>
      <c r="Y6087" s="28"/>
    </row>
    <row r="6088" spans="16:25">
      <c r="P6088" s="33"/>
      <c r="Q6088" s="28"/>
      <c r="R6088" s="28"/>
      <c r="S6088" s="28"/>
      <c r="T6088" s="28"/>
      <c r="U6088" s="28"/>
      <c r="V6088" s="28"/>
      <c r="W6088" s="28"/>
      <c r="Y6088" s="28"/>
    </row>
    <row r="6089" spans="16:25">
      <c r="P6089" s="33"/>
      <c r="Q6089" s="28"/>
      <c r="R6089" s="28"/>
      <c r="S6089" s="28"/>
      <c r="T6089" s="28"/>
      <c r="U6089" s="28"/>
      <c r="V6089" s="28"/>
      <c r="W6089" s="28"/>
      <c r="Y6089" s="28"/>
    </row>
    <row r="6090" spans="16:25">
      <c r="P6090" s="33"/>
      <c r="Q6090" s="28"/>
      <c r="R6090" s="28"/>
      <c r="S6090" s="28"/>
      <c r="T6090" s="28"/>
      <c r="U6090" s="28"/>
      <c r="V6090" s="28"/>
      <c r="W6090" s="28"/>
      <c r="Y6090" s="28"/>
    </row>
    <row r="6091" spans="16:25">
      <c r="P6091" s="33"/>
      <c r="Q6091" s="28"/>
      <c r="R6091" s="28"/>
      <c r="S6091" s="28"/>
      <c r="T6091" s="28"/>
      <c r="U6091" s="28"/>
      <c r="V6091" s="28"/>
      <c r="W6091" s="28"/>
      <c r="Y6091" s="28"/>
    </row>
    <row r="6092" spans="16:25">
      <c r="P6092" s="33"/>
      <c r="Q6092" s="28"/>
      <c r="R6092" s="28"/>
      <c r="S6092" s="28"/>
      <c r="T6092" s="28"/>
      <c r="U6092" s="28"/>
      <c r="V6092" s="28"/>
      <c r="W6092" s="28"/>
      <c r="Y6092" s="28"/>
    </row>
    <row r="6093" spans="16:25">
      <c r="P6093" s="33"/>
      <c r="Q6093" s="28"/>
      <c r="R6093" s="28"/>
      <c r="S6093" s="28"/>
      <c r="T6093" s="28"/>
      <c r="U6093" s="28"/>
      <c r="V6093" s="28"/>
      <c r="W6093" s="28"/>
      <c r="Y6093" s="28"/>
    </row>
    <row r="6094" spans="16:25">
      <c r="P6094" s="33"/>
      <c r="Q6094" s="28"/>
      <c r="R6094" s="28"/>
      <c r="S6094" s="28"/>
      <c r="T6094" s="28"/>
      <c r="U6094" s="28"/>
      <c r="V6094" s="28"/>
      <c r="W6094" s="28"/>
      <c r="Y6094" s="28"/>
    </row>
    <row r="6095" spans="16:25">
      <c r="P6095" s="33"/>
      <c r="Q6095" s="28"/>
      <c r="R6095" s="28"/>
      <c r="S6095" s="28"/>
      <c r="T6095" s="28"/>
      <c r="U6095" s="28"/>
      <c r="V6095" s="28"/>
      <c r="W6095" s="28"/>
      <c r="Y6095" s="28"/>
    </row>
    <row r="6096" spans="16:25">
      <c r="P6096" s="33"/>
      <c r="Q6096" s="28"/>
      <c r="R6096" s="28"/>
      <c r="S6096" s="28"/>
      <c r="T6096" s="28"/>
      <c r="U6096" s="28"/>
      <c r="V6096" s="28"/>
      <c r="W6096" s="28"/>
      <c r="Y6096" s="28"/>
    </row>
    <row r="6097" spans="16:25">
      <c r="P6097" s="33"/>
      <c r="Q6097" s="28"/>
      <c r="R6097" s="28"/>
      <c r="S6097" s="28"/>
      <c r="T6097" s="28"/>
      <c r="U6097" s="28"/>
      <c r="V6097" s="28"/>
      <c r="W6097" s="28"/>
      <c r="Y6097" s="28"/>
    </row>
    <row r="6098" spans="16:25">
      <c r="P6098" s="33"/>
      <c r="Q6098" s="28"/>
      <c r="R6098" s="28"/>
      <c r="S6098" s="28"/>
      <c r="T6098" s="28"/>
      <c r="U6098" s="28"/>
      <c r="V6098" s="28"/>
      <c r="W6098" s="28"/>
      <c r="Y6098" s="28"/>
    </row>
    <row r="6099" spans="16:25">
      <c r="P6099" s="33"/>
      <c r="Q6099" s="28"/>
      <c r="R6099" s="28"/>
      <c r="S6099" s="28"/>
      <c r="T6099" s="28"/>
      <c r="U6099" s="28"/>
      <c r="V6099" s="28"/>
      <c r="W6099" s="28"/>
      <c r="Y6099" s="28"/>
    </row>
    <row r="6100" spans="16:25">
      <c r="P6100" s="33"/>
      <c r="Q6100" s="28"/>
      <c r="R6100" s="28"/>
      <c r="S6100" s="28"/>
      <c r="T6100" s="28"/>
      <c r="U6100" s="28"/>
      <c r="V6100" s="28"/>
      <c r="W6100" s="28"/>
      <c r="Y6100" s="28"/>
    </row>
    <row r="6101" spans="16:25">
      <c r="P6101" s="33"/>
      <c r="Q6101" s="28"/>
      <c r="R6101" s="28"/>
      <c r="S6101" s="28"/>
      <c r="T6101" s="28"/>
      <c r="U6101" s="28"/>
      <c r="V6101" s="28"/>
      <c r="W6101" s="28"/>
      <c r="Y6101" s="28"/>
    </row>
    <row r="6102" spans="16:25">
      <c r="P6102" s="33"/>
      <c r="Q6102" s="28"/>
      <c r="R6102" s="28"/>
      <c r="S6102" s="28"/>
      <c r="T6102" s="28"/>
      <c r="U6102" s="28"/>
      <c r="V6102" s="28"/>
      <c r="W6102" s="28"/>
      <c r="Y6102" s="28"/>
    </row>
    <row r="6103" spans="16:25">
      <c r="P6103" s="33"/>
      <c r="Q6103" s="28"/>
      <c r="R6103" s="28"/>
      <c r="S6103" s="28"/>
      <c r="T6103" s="28"/>
      <c r="U6103" s="28"/>
      <c r="V6103" s="28"/>
      <c r="W6103" s="28"/>
      <c r="Y6103" s="28"/>
    </row>
    <row r="6104" spans="16:25">
      <c r="P6104" s="33"/>
      <c r="Q6104" s="28"/>
      <c r="R6104" s="28"/>
      <c r="S6104" s="28"/>
      <c r="T6104" s="28"/>
      <c r="U6104" s="28"/>
      <c r="V6104" s="28"/>
      <c r="W6104" s="28"/>
      <c r="Y6104" s="28"/>
    </row>
    <row r="6105" spans="16:25">
      <c r="P6105" s="33"/>
      <c r="Q6105" s="28"/>
      <c r="R6105" s="28"/>
      <c r="S6105" s="28"/>
      <c r="T6105" s="28"/>
      <c r="U6105" s="28"/>
      <c r="V6105" s="28"/>
      <c r="W6105" s="28"/>
      <c r="Y6105" s="28"/>
    </row>
    <row r="6106" spans="16:25">
      <c r="P6106" s="33"/>
      <c r="Q6106" s="28"/>
      <c r="R6106" s="28"/>
      <c r="S6106" s="28"/>
      <c r="T6106" s="28"/>
      <c r="U6106" s="28"/>
      <c r="V6106" s="28"/>
      <c r="W6106" s="28"/>
      <c r="Y6106" s="28"/>
    </row>
    <row r="6107" spans="16:25">
      <c r="P6107" s="33"/>
      <c r="Q6107" s="28"/>
      <c r="R6107" s="28"/>
      <c r="S6107" s="28"/>
      <c r="T6107" s="28"/>
      <c r="U6107" s="28"/>
      <c r="V6107" s="28"/>
      <c r="W6107" s="28"/>
      <c r="Y6107" s="28"/>
    </row>
    <row r="6108" spans="16:25">
      <c r="P6108" s="33"/>
      <c r="Q6108" s="28"/>
      <c r="R6108" s="28"/>
      <c r="S6108" s="28"/>
      <c r="T6108" s="28"/>
      <c r="U6108" s="28"/>
      <c r="V6108" s="28"/>
      <c r="W6108" s="28"/>
      <c r="Y6108" s="28"/>
    </row>
    <row r="6109" spans="16:25">
      <c r="P6109" s="33"/>
      <c r="Q6109" s="28"/>
      <c r="R6109" s="28"/>
      <c r="S6109" s="28"/>
      <c r="T6109" s="28"/>
      <c r="U6109" s="28"/>
      <c r="V6109" s="28"/>
      <c r="W6109" s="28"/>
      <c r="Y6109" s="28"/>
    </row>
    <row r="6110" spans="16:25">
      <c r="P6110" s="33"/>
      <c r="Q6110" s="28"/>
      <c r="R6110" s="28"/>
      <c r="S6110" s="28"/>
      <c r="T6110" s="28"/>
      <c r="U6110" s="28"/>
      <c r="V6110" s="28"/>
      <c r="W6110" s="28"/>
      <c r="Y6110" s="28"/>
    </row>
    <row r="6111" spans="16:25">
      <c r="P6111" s="33"/>
      <c r="Q6111" s="28"/>
      <c r="R6111" s="28"/>
      <c r="S6111" s="28"/>
      <c r="T6111" s="28"/>
      <c r="U6111" s="28"/>
      <c r="V6111" s="28"/>
      <c r="W6111" s="28"/>
      <c r="Y6111" s="28"/>
    </row>
    <row r="6112" spans="16:25">
      <c r="P6112" s="33"/>
      <c r="Q6112" s="28"/>
      <c r="R6112" s="28"/>
      <c r="S6112" s="28"/>
      <c r="T6112" s="28"/>
      <c r="U6112" s="28"/>
      <c r="V6112" s="28"/>
      <c r="W6112" s="28"/>
      <c r="Y6112" s="28"/>
    </row>
    <row r="6113" spans="16:25">
      <c r="P6113" s="33"/>
      <c r="Q6113" s="28"/>
      <c r="R6113" s="28"/>
      <c r="S6113" s="28"/>
      <c r="T6113" s="28"/>
      <c r="U6113" s="28"/>
      <c r="V6113" s="28"/>
      <c r="W6113" s="28"/>
      <c r="Y6113" s="28"/>
    </row>
    <row r="6114" spans="16:25">
      <c r="P6114" s="33"/>
      <c r="Q6114" s="28"/>
      <c r="R6114" s="28"/>
      <c r="S6114" s="28"/>
      <c r="T6114" s="28"/>
      <c r="U6114" s="28"/>
      <c r="V6114" s="28"/>
      <c r="W6114" s="28"/>
      <c r="Y6114" s="28"/>
    </row>
    <row r="6115" spans="16:25">
      <c r="P6115" s="33"/>
      <c r="Q6115" s="28"/>
      <c r="R6115" s="28"/>
      <c r="S6115" s="28"/>
      <c r="T6115" s="28"/>
      <c r="U6115" s="28"/>
      <c r="V6115" s="28"/>
      <c r="W6115" s="28"/>
      <c r="Y6115" s="28"/>
    </row>
    <row r="6116" spans="16:25">
      <c r="P6116" s="33"/>
      <c r="Q6116" s="28"/>
      <c r="R6116" s="28"/>
      <c r="S6116" s="28"/>
      <c r="T6116" s="28"/>
      <c r="U6116" s="28"/>
      <c r="V6116" s="28"/>
      <c r="W6116" s="28"/>
      <c r="Y6116" s="28"/>
    </row>
    <row r="6117" spans="16:25">
      <c r="P6117" s="33"/>
      <c r="Q6117" s="28"/>
      <c r="R6117" s="28"/>
      <c r="S6117" s="28"/>
      <c r="T6117" s="28"/>
      <c r="U6117" s="28"/>
      <c r="V6117" s="28"/>
      <c r="W6117" s="28"/>
      <c r="Y6117" s="28"/>
    </row>
    <row r="6118" spans="16:25">
      <c r="P6118" s="33"/>
      <c r="Q6118" s="28"/>
      <c r="R6118" s="28"/>
      <c r="S6118" s="28"/>
      <c r="T6118" s="28"/>
      <c r="U6118" s="28"/>
      <c r="V6118" s="28"/>
      <c r="W6118" s="28"/>
      <c r="Y6118" s="28"/>
    </row>
    <row r="6119" spans="16:25">
      <c r="P6119" s="33"/>
      <c r="Q6119" s="28"/>
      <c r="R6119" s="28"/>
      <c r="S6119" s="28"/>
      <c r="T6119" s="28"/>
      <c r="U6119" s="28"/>
      <c r="V6119" s="28"/>
      <c r="W6119" s="28"/>
      <c r="Y6119" s="28"/>
    </row>
    <row r="6120" spans="16:25">
      <c r="P6120" s="33"/>
      <c r="Q6120" s="28"/>
      <c r="R6120" s="28"/>
      <c r="S6120" s="28"/>
      <c r="T6120" s="28"/>
      <c r="U6120" s="28"/>
      <c r="V6120" s="28"/>
      <c r="W6120" s="28"/>
      <c r="Y6120" s="28"/>
    </row>
    <row r="6121" spans="16:25">
      <c r="P6121" s="33"/>
      <c r="Q6121" s="28"/>
      <c r="R6121" s="28"/>
      <c r="S6121" s="28"/>
      <c r="T6121" s="28"/>
      <c r="U6121" s="28"/>
      <c r="V6121" s="28"/>
      <c r="W6121" s="28"/>
      <c r="Y6121" s="28"/>
    </row>
    <row r="6122" spans="16:25">
      <c r="P6122" s="33"/>
      <c r="Q6122" s="28"/>
      <c r="R6122" s="28"/>
      <c r="S6122" s="28"/>
      <c r="T6122" s="28"/>
      <c r="U6122" s="28"/>
      <c r="V6122" s="28"/>
      <c r="W6122" s="28"/>
      <c r="Y6122" s="28"/>
    </row>
    <row r="6123" spans="16:25">
      <c r="P6123" s="33"/>
      <c r="Q6123" s="28"/>
      <c r="R6123" s="28"/>
      <c r="S6123" s="28"/>
      <c r="T6123" s="28"/>
      <c r="U6123" s="28"/>
      <c r="V6123" s="28"/>
      <c r="W6123" s="28"/>
      <c r="Y6123" s="28"/>
    </row>
    <row r="6124" spans="16:25">
      <c r="P6124" s="33"/>
      <c r="Q6124" s="28"/>
      <c r="R6124" s="28"/>
      <c r="S6124" s="28"/>
      <c r="T6124" s="28"/>
      <c r="U6124" s="28"/>
      <c r="V6124" s="28"/>
      <c r="W6124" s="28"/>
      <c r="Y6124" s="28"/>
    </row>
    <row r="6125" spans="16:25">
      <c r="P6125" s="33"/>
      <c r="Q6125" s="28"/>
      <c r="R6125" s="28"/>
      <c r="S6125" s="28"/>
      <c r="T6125" s="28"/>
      <c r="U6125" s="28"/>
      <c r="V6125" s="28"/>
      <c r="W6125" s="28"/>
      <c r="Y6125" s="28"/>
    </row>
    <row r="6126" spans="16:25">
      <c r="P6126" s="33"/>
      <c r="Q6126" s="28"/>
      <c r="R6126" s="28"/>
      <c r="S6126" s="28"/>
      <c r="T6126" s="28"/>
      <c r="U6126" s="28"/>
      <c r="V6126" s="28"/>
      <c r="W6126" s="28"/>
      <c r="Y6126" s="28"/>
    </row>
    <row r="6127" spans="16:25">
      <c r="P6127" s="33"/>
      <c r="Q6127" s="28"/>
      <c r="R6127" s="28"/>
      <c r="S6127" s="28"/>
      <c r="T6127" s="28"/>
      <c r="U6127" s="28"/>
      <c r="V6127" s="28"/>
      <c r="W6127" s="28"/>
      <c r="Y6127" s="28"/>
    </row>
    <row r="6128" spans="16:25">
      <c r="P6128" s="33"/>
      <c r="Q6128" s="28"/>
      <c r="R6128" s="28"/>
      <c r="S6128" s="28"/>
      <c r="T6128" s="28"/>
      <c r="U6128" s="28"/>
      <c r="V6128" s="28"/>
      <c r="W6128" s="28"/>
      <c r="Y6128" s="28"/>
    </row>
    <row r="6129" spans="16:25">
      <c r="P6129" s="33"/>
      <c r="Q6129" s="28"/>
      <c r="R6129" s="28"/>
      <c r="S6129" s="28"/>
      <c r="T6129" s="28"/>
      <c r="U6129" s="28"/>
      <c r="V6129" s="28"/>
      <c r="W6129" s="28"/>
      <c r="Y6129" s="28"/>
    </row>
    <row r="6130" spans="16:25">
      <c r="P6130" s="33"/>
      <c r="Q6130" s="28"/>
      <c r="R6130" s="28"/>
      <c r="S6130" s="28"/>
      <c r="T6130" s="28"/>
      <c r="U6130" s="28"/>
      <c r="V6130" s="28"/>
      <c r="W6130" s="28"/>
      <c r="Y6130" s="28"/>
    </row>
    <row r="6131" spans="16:25">
      <c r="P6131" s="33"/>
      <c r="Q6131" s="28"/>
      <c r="R6131" s="28"/>
      <c r="S6131" s="28"/>
      <c r="T6131" s="28"/>
      <c r="U6131" s="28"/>
      <c r="V6131" s="28"/>
      <c r="W6131" s="28"/>
      <c r="Y6131" s="28"/>
    </row>
    <row r="6132" spans="16:25">
      <c r="P6132" s="33"/>
      <c r="Q6132" s="28"/>
      <c r="R6132" s="28"/>
      <c r="S6132" s="28"/>
      <c r="T6132" s="28"/>
      <c r="U6132" s="28"/>
      <c r="V6132" s="28"/>
      <c r="W6132" s="28"/>
      <c r="Y6132" s="28"/>
    </row>
    <row r="6133" spans="16:25">
      <c r="P6133" s="33"/>
      <c r="Q6133" s="28"/>
      <c r="R6133" s="28"/>
      <c r="S6133" s="28"/>
      <c r="T6133" s="28"/>
      <c r="U6133" s="28"/>
      <c r="V6133" s="28"/>
      <c r="W6133" s="28"/>
      <c r="Y6133" s="28"/>
    </row>
    <row r="6134" spans="16:25">
      <c r="P6134" s="33"/>
      <c r="Q6134" s="28"/>
      <c r="R6134" s="28"/>
      <c r="S6134" s="28"/>
      <c r="T6134" s="28"/>
      <c r="U6134" s="28"/>
      <c r="V6134" s="28"/>
      <c r="W6134" s="28"/>
      <c r="Y6134" s="28"/>
    </row>
    <row r="6135" spans="16:25">
      <c r="P6135" s="33"/>
      <c r="Q6135" s="28"/>
      <c r="R6135" s="28"/>
      <c r="S6135" s="28"/>
      <c r="T6135" s="28"/>
      <c r="U6135" s="28"/>
      <c r="V6135" s="28"/>
      <c r="W6135" s="28"/>
      <c r="Y6135" s="28"/>
    </row>
    <row r="6136" spans="16:25">
      <c r="P6136" s="33"/>
      <c r="Q6136" s="28"/>
      <c r="R6136" s="28"/>
      <c r="S6136" s="28"/>
      <c r="T6136" s="28"/>
      <c r="U6136" s="28"/>
      <c r="V6136" s="28"/>
      <c r="W6136" s="28"/>
      <c r="Y6136" s="28"/>
    </row>
    <row r="6137" spans="16:25">
      <c r="P6137" s="33"/>
      <c r="Q6137" s="28"/>
      <c r="R6137" s="28"/>
      <c r="S6137" s="28"/>
      <c r="T6137" s="28"/>
      <c r="U6137" s="28"/>
      <c r="V6137" s="28"/>
      <c r="W6137" s="28"/>
      <c r="Y6137" s="28"/>
    </row>
    <row r="6138" spans="16:25">
      <c r="P6138" s="33"/>
      <c r="Q6138" s="28"/>
      <c r="R6138" s="28"/>
      <c r="S6138" s="28"/>
      <c r="T6138" s="28"/>
      <c r="U6138" s="28"/>
      <c r="V6138" s="28"/>
      <c r="W6138" s="28"/>
      <c r="Y6138" s="28"/>
    </row>
    <row r="6139" spans="16:25">
      <c r="P6139" s="33"/>
      <c r="Q6139" s="28"/>
      <c r="R6139" s="28"/>
      <c r="S6139" s="28"/>
      <c r="T6139" s="28"/>
      <c r="U6139" s="28"/>
      <c r="V6139" s="28"/>
      <c r="W6139" s="28"/>
      <c r="Y6139" s="28"/>
    </row>
    <row r="6140" spans="16:25">
      <c r="P6140" s="33"/>
      <c r="Q6140" s="28"/>
      <c r="R6140" s="28"/>
      <c r="S6140" s="28"/>
      <c r="T6140" s="28"/>
      <c r="U6140" s="28"/>
      <c r="V6140" s="28"/>
      <c r="W6140" s="28"/>
      <c r="Y6140" s="28"/>
    </row>
    <row r="6141" spans="16:25">
      <c r="P6141" s="33"/>
      <c r="Q6141" s="28"/>
      <c r="R6141" s="28"/>
      <c r="S6141" s="28"/>
      <c r="T6141" s="28"/>
      <c r="U6141" s="28"/>
      <c r="V6141" s="28"/>
      <c r="W6141" s="28"/>
      <c r="Y6141" s="28"/>
    </row>
    <row r="6142" spans="16:25">
      <c r="P6142" s="33"/>
      <c r="Q6142" s="28"/>
      <c r="R6142" s="28"/>
      <c r="S6142" s="28"/>
      <c r="T6142" s="28"/>
      <c r="U6142" s="28"/>
      <c r="V6142" s="28"/>
      <c r="W6142" s="28"/>
      <c r="Y6142" s="28"/>
    </row>
    <row r="6143" spans="16:25">
      <c r="P6143" s="33"/>
      <c r="Q6143" s="28"/>
      <c r="R6143" s="28"/>
      <c r="S6143" s="28"/>
      <c r="T6143" s="28"/>
      <c r="U6143" s="28"/>
      <c r="V6143" s="28"/>
      <c r="W6143" s="28"/>
      <c r="Y6143" s="28"/>
    </row>
    <row r="6144" spans="16:25">
      <c r="P6144" s="33"/>
      <c r="Q6144" s="28"/>
      <c r="R6144" s="28"/>
      <c r="S6144" s="28"/>
      <c r="T6144" s="28"/>
      <c r="U6144" s="28"/>
      <c r="V6144" s="28"/>
      <c r="W6144" s="28"/>
      <c r="Y6144" s="28"/>
    </row>
    <row r="6145" spans="16:25">
      <c r="P6145" s="33"/>
      <c r="Q6145" s="28"/>
      <c r="R6145" s="28"/>
      <c r="S6145" s="28"/>
      <c r="T6145" s="28"/>
      <c r="U6145" s="28"/>
      <c r="V6145" s="28"/>
      <c r="W6145" s="28"/>
      <c r="Y6145" s="28"/>
    </row>
    <row r="6146" spans="16:25">
      <c r="P6146" s="33"/>
      <c r="Q6146" s="28"/>
      <c r="R6146" s="28"/>
      <c r="S6146" s="28"/>
      <c r="T6146" s="28"/>
      <c r="U6146" s="28"/>
      <c r="V6146" s="28"/>
      <c r="W6146" s="28"/>
      <c r="Y6146" s="28"/>
    </row>
    <row r="6147" spans="16:25">
      <c r="P6147" s="33"/>
      <c r="Q6147" s="28"/>
      <c r="R6147" s="28"/>
      <c r="S6147" s="28"/>
      <c r="T6147" s="28"/>
      <c r="U6147" s="28"/>
      <c r="V6147" s="28"/>
      <c r="W6147" s="28"/>
      <c r="Y6147" s="28"/>
    </row>
    <row r="6148" spans="16:25">
      <c r="P6148" s="33"/>
      <c r="Q6148" s="28"/>
      <c r="R6148" s="28"/>
      <c r="S6148" s="28"/>
      <c r="T6148" s="28"/>
      <c r="U6148" s="28"/>
      <c r="V6148" s="28"/>
      <c r="W6148" s="28"/>
      <c r="Y6148" s="28"/>
    </row>
    <row r="6149" spans="16:25">
      <c r="P6149" s="33"/>
      <c r="Q6149" s="28"/>
      <c r="R6149" s="28"/>
      <c r="S6149" s="28"/>
      <c r="T6149" s="28"/>
      <c r="U6149" s="28"/>
      <c r="V6149" s="28"/>
      <c r="W6149" s="28"/>
      <c r="Y6149" s="28"/>
    </row>
    <row r="6150" spans="16:25">
      <c r="P6150" s="33"/>
      <c r="Q6150" s="28"/>
      <c r="R6150" s="28"/>
      <c r="S6150" s="28"/>
      <c r="T6150" s="28"/>
      <c r="U6150" s="28"/>
      <c r="V6150" s="28"/>
      <c r="W6150" s="28"/>
      <c r="Y6150" s="28"/>
    </row>
    <row r="6151" spans="16:25">
      <c r="P6151" s="33"/>
      <c r="Q6151" s="28"/>
      <c r="R6151" s="28"/>
      <c r="S6151" s="28"/>
      <c r="T6151" s="28"/>
      <c r="U6151" s="28"/>
      <c r="V6151" s="28"/>
      <c r="W6151" s="28"/>
      <c r="Y6151" s="28"/>
    </row>
    <row r="6152" spans="16:25">
      <c r="P6152" s="33"/>
      <c r="Q6152" s="28"/>
      <c r="R6152" s="28"/>
      <c r="S6152" s="28"/>
      <c r="T6152" s="28"/>
      <c r="U6152" s="28"/>
      <c r="V6152" s="28"/>
      <c r="W6152" s="28"/>
      <c r="Y6152" s="28"/>
    </row>
    <row r="6153" spans="16:25">
      <c r="P6153" s="33"/>
      <c r="Q6153" s="28"/>
      <c r="R6153" s="28"/>
      <c r="S6153" s="28"/>
      <c r="T6153" s="28"/>
      <c r="U6153" s="28"/>
      <c r="V6153" s="28"/>
      <c r="W6153" s="28"/>
      <c r="Y6153" s="28"/>
    </row>
    <row r="6154" spans="16:25">
      <c r="P6154" s="33"/>
      <c r="Q6154" s="28"/>
      <c r="R6154" s="28"/>
      <c r="S6154" s="28"/>
      <c r="T6154" s="28"/>
      <c r="U6154" s="28"/>
      <c r="V6154" s="28"/>
      <c r="W6154" s="28"/>
      <c r="Y6154" s="28"/>
    </row>
    <row r="6155" spans="16:25">
      <c r="P6155" s="33"/>
      <c r="Q6155" s="28"/>
      <c r="R6155" s="28"/>
      <c r="S6155" s="28"/>
      <c r="T6155" s="28"/>
      <c r="U6155" s="28"/>
      <c r="V6155" s="28"/>
      <c r="W6155" s="28"/>
      <c r="Y6155" s="28"/>
    </row>
    <row r="6156" spans="16:25">
      <c r="P6156" s="33"/>
      <c r="Q6156" s="28"/>
      <c r="R6156" s="28"/>
      <c r="S6156" s="28"/>
      <c r="T6156" s="28"/>
      <c r="U6156" s="28"/>
      <c r="V6156" s="28"/>
      <c r="W6156" s="28"/>
      <c r="Y6156" s="28"/>
    </row>
    <row r="6157" spans="16:25">
      <c r="P6157" s="33"/>
      <c r="Q6157" s="28"/>
      <c r="R6157" s="28"/>
      <c r="S6157" s="28"/>
      <c r="T6157" s="28"/>
      <c r="U6157" s="28"/>
      <c r="V6157" s="28"/>
      <c r="W6157" s="28"/>
      <c r="Y6157" s="28"/>
    </row>
    <row r="6158" spans="16:25">
      <c r="P6158" s="33"/>
      <c r="Q6158" s="28"/>
      <c r="R6158" s="28"/>
      <c r="S6158" s="28"/>
      <c r="T6158" s="28"/>
      <c r="U6158" s="28"/>
      <c r="V6158" s="28"/>
      <c r="W6158" s="28"/>
      <c r="Y6158" s="28"/>
    </row>
    <row r="6159" spans="16:25">
      <c r="P6159" s="33"/>
      <c r="Q6159" s="28"/>
      <c r="R6159" s="28"/>
      <c r="S6159" s="28"/>
      <c r="T6159" s="28"/>
      <c r="U6159" s="28"/>
      <c r="V6159" s="28"/>
      <c r="W6159" s="28"/>
      <c r="Y6159" s="28"/>
    </row>
    <row r="6160" spans="16:25">
      <c r="P6160" s="33"/>
      <c r="Q6160" s="28"/>
      <c r="R6160" s="28"/>
      <c r="S6160" s="28"/>
      <c r="T6160" s="28"/>
      <c r="U6160" s="28"/>
      <c r="V6160" s="28"/>
      <c r="W6160" s="28"/>
      <c r="Y6160" s="28"/>
    </row>
    <row r="6161" spans="16:25">
      <c r="P6161" s="33"/>
      <c r="Q6161" s="28"/>
      <c r="R6161" s="28"/>
      <c r="S6161" s="28"/>
      <c r="T6161" s="28"/>
      <c r="U6161" s="28"/>
      <c r="V6161" s="28"/>
      <c r="W6161" s="28"/>
      <c r="Y6161" s="28"/>
    </row>
    <row r="6162" spans="16:25">
      <c r="P6162" s="33"/>
      <c r="Q6162" s="28"/>
      <c r="R6162" s="28"/>
      <c r="S6162" s="28"/>
      <c r="T6162" s="28"/>
      <c r="U6162" s="28"/>
      <c r="V6162" s="28"/>
      <c r="W6162" s="28"/>
      <c r="Y6162" s="28"/>
    </row>
    <row r="6163" spans="16:25">
      <c r="P6163" s="33"/>
      <c r="Q6163" s="28"/>
      <c r="R6163" s="28"/>
      <c r="S6163" s="28"/>
      <c r="T6163" s="28"/>
      <c r="U6163" s="28"/>
      <c r="V6163" s="28"/>
      <c r="W6163" s="28"/>
      <c r="Y6163" s="28"/>
    </row>
    <row r="6164" spans="16:25">
      <c r="P6164" s="33"/>
      <c r="Q6164" s="28"/>
      <c r="R6164" s="28"/>
      <c r="S6164" s="28"/>
      <c r="T6164" s="28"/>
      <c r="U6164" s="28"/>
      <c r="V6164" s="28"/>
      <c r="W6164" s="28"/>
      <c r="Y6164" s="28"/>
    </row>
    <row r="6165" spans="16:25">
      <c r="P6165" s="33"/>
      <c r="Q6165" s="28"/>
      <c r="R6165" s="28"/>
      <c r="S6165" s="28"/>
      <c r="T6165" s="28"/>
      <c r="U6165" s="28"/>
      <c r="V6165" s="28"/>
      <c r="W6165" s="28"/>
      <c r="Y6165" s="28"/>
    </row>
    <row r="6166" spans="16:25">
      <c r="P6166" s="33"/>
      <c r="Q6166" s="28"/>
      <c r="R6166" s="28"/>
      <c r="S6166" s="28"/>
      <c r="T6166" s="28"/>
      <c r="U6166" s="28"/>
      <c r="V6166" s="28"/>
      <c r="W6166" s="28"/>
      <c r="Y6166" s="28"/>
    </row>
    <row r="6167" spans="16:25">
      <c r="P6167" s="33"/>
      <c r="Q6167" s="28"/>
      <c r="R6167" s="28"/>
      <c r="S6167" s="28"/>
      <c r="T6167" s="28"/>
      <c r="U6167" s="28"/>
      <c r="V6167" s="28"/>
      <c r="W6167" s="28"/>
      <c r="Y6167" s="28"/>
    </row>
    <row r="6168" spans="16:25">
      <c r="P6168" s="33"/>
      <c r="Q6168" s="28"/>
      <c r="R6168" s="28"/>
      <c r="S6168" s="28"/>
      <c r="T6168" s="28"/>
      <c r="U6168" s="28"/>
      <c r="V6168" s="28"/>
      <c r="W6168" s="28"/>
      <c r="Y6168" s="28"/>
    </row>
    <row r="6169" spans="16:25">
      <c r="P6169" s="33"/>
      <c r="Q6169" s="28"/>
      <c r="R6169" s="28"/>
      <c r="S6169" s="28"/>
      <c r="T6169" s="28"/>
      <c r="U6169" s="28"/>
      <c r="V6169" s="28"/>
      <c r="W6169" s="28"/>
      <c r="Y6169" s="28"/>
    </row>
    <row r="6170" spans="16:25">
      <c r="P6170" s="33"/>
      <c r="Q6170" s="28"/>
      <c r="R6170" s="28"/>
      <c r="S6170" s="28"/>
      <c r="T6170" s="28"/>
      <c r="U6170" s="28"/>
      <c r="V6170" s="28"/>
      <c r="W6170" s="28"/>
      <c r="Y6170" s="28"/>
    </row>
    <row r="6171" spans="16:25">
      <c r="P6171" s="33"/>
      <c r="Q6171" s="28"/>
      <c r="R6171" s="28"/>
      <c r="S6171" s="28"/>
      <c r="T6171" s="28"/>
      <c r="U6171" s="28"/>
      <c r="V6171" s="28"/>
      <c r="W6171" s="28"/>
      <c r="Y6171" s="28"/>
    </row>
    <row r="6172" spans="16:25">
      <c r="P6172" s="33"/>
      <c r="Q6172" s="28"/>
      <c r="R6172" s="28"/>
      <c r="S6172" s="28"/>
      <c r="T6172" s="28"/>
      <c r="U6172" s="28"/>
      <c r="V6172" s="28"/>
      <c r="W6172" s="28"/>
      <c r="Y6172" s="28"/>
    </row>
    <row r="6173" spans="16:25">
      <c r="P6173" s="33"/>
      <c r="Q6173" s="28"/>
      <c r="R6173" s="28"/>
      <c r="S6173" s="28"/>
      <c r="T6173" s="28"/>
      <c r="U6173" s="28"/>
      <c r="V6173" s="28"/>
      <c r="W6173" s="28"/>
      <c r="Y6173" s="28"/>
    </row>
    <row r="6174" spans="16:25">
      <c r="P6174" s="33"/>
      <c r="Q6174" s="28"/>
      <c r="R6174" s="28"/>
      <c r="S6174" s="28"/>
      <c r="T6174" s="28"/>
      <c r="U6174" s="28"/>
      <c r="V6174" s="28"/>
      <c r="W6174" s="28"/>
      <c r="Y6174" s="28"/>
    </row>
    <row r="6175" spans="16:25">
      <c r="P6175" s="33"/>
      <c r="Q6175" s="28"/>
      <c r="R6175" s="28"/>
      <c r="S6175" s="28"/>
      <c r="T6175" s="28"/>
      <c r="U6175" s="28"/>
      <c r="V6175" s="28"/>
      <c r="W6175" s="28"/>
      <c r="Y6175" s="28"/>
    </row>
    <row r="6176" spans="16:25">
      <c r="P6176" s="33"/>
      <c r="Q6176" s="28"/>
      <c r="R6176" s="28"/>
      <c r="S6176" s="28"/>
      <c r="T6176" s="28"/>
      <c r="U6176" s="28"/>
      <c r="V6176" s="28"/>
      <c r="W6176" s="28"/>
      <c r="Y6176" s="28"/>
    </row>
    <row r="6177" spans="16:25">
      <c r="P6177" s="33"/>
      <c r="Q6177" s="28"/>
      <c r="R6177" s="28"/>
      <c r="S6177" s="28"/>
      <c r="T6177" s="28"/>
      <c r="U6177" s="28"/>
      <c r="V6177" s="28"/>
      <c r="W6177" s="28"/>
      <c r="Y6177" s="28"/>
    </row>
    <row r="6178" spans="16:25">
      <c r="P6178" s="33"/>
      <c r="Q6178" s="28"/>
      <c r="R6178" s="28"/>
      <c r="S6178" s="28"/>
      <c r="T6178" s="28"/>
      <c r="U6178" s="28"/>
      <c r="V6178" s="28"/>
      <c r="W6178" s="28"/>
      <c r="Y6178" s="28"/>
    </row>
    <row r="6179" spans="16:25">
      <c r="P6179" s="33"/>
      <c r="Q6179" s="28"/>
      <c r="R6179" s="28"/>
      <c r="S6179" s="28"/>
      <c r="T6179" s="28"/>
      <c r="U6179" s="28"/>
      <c r="V6179" s="28"/>
      <c r="W6179" s="28"/>
      <c r="Y6179" s="28"/>
    </row>
    <row r="6180" spans="16:25">
      <c r="P6180" s="33"/>
      <c r="Q6180" s="28"/>
      <c r="R6180" s="28"/>
      <c r="S6180" s="28"/>
      <c r="T6180" s="28"/>
      <c r="U6180" s="28"/>
      <c r="V6180" s="28"/>
      <c r="W6180" s="28"/>
      <c r="Y6180" s="28"/>
    </row>
    <row r="6181" spans="16:25">
      <c r="P6181" s="33"/>
      <c r="Q6181" s="28"/>
      <c r="R6181" s="28"/>
      <c r="S6181" s="28"/>
      <c r="T6181" s="28"/>
      <c r="U6181" s="28"/>
      <c r="V6181" s="28"/>
      <c r="W6181" s="28"/>
      <c r="Y6181" s="28"/>
    </row>
    <row r="6182" spans="16:25">
      <c r="P6182" s="33"/>
      <c r="Q6182" s="28"/>
      <c r="R6182" s="28"/>
      <c r="S6182" s="28"/>
      <c r="T6182" s="28"/>
      <c r="U6182" s="28"/>
      <c r="V6182" s="28"/>
      <c r="W6182" s="28"/>
      <c r="Y6182" s="28"/>
    </row>
    <row r="6183" spans="16:25">
      <c r="P6183" s="33"/>
      <c r="Q6183" s="28"/>
      <c r="R6183" s="28"/>
      <c r="S6183" s="28"/>
      <c r="T6183" s="28"/>
      <c r="U6183" s="28"/>
      <c r="V6183" s="28"/>
      <c r="W6183" s="28"/>
      <c r="Y6183" s="28"/>
    </row>
    <row r="6184" spans="16:25">
      <c r="P6184" s="33"/>
      <c r="Q6184" s="28"/>
      <c r="R6184" s="28"/>
      <c r="S6184" s="28"/>
      <c r="T6184" s="28"/>
      <c r="U6184" s="28"/>
      <c r="V6184" s="28"/>
      <c r="W6184" s="28"/>
      <c r="Y6184" s="28"/>
    </row>
    <row r="6185" spans="16:25">
      <c r="P6185" s="33"/>
      <c r="Q6185" s="28"/>
      <c r="R6185" s="28"/>
      <c r="S6185" s="28"/>
      <c r="T6185" s="28"/>
      <c r="U6185" s="28"/>
      <c r="V6185" s="28"/>
      <c r="W6185" s="28"/>
      <c r="Y6185" s="28"/>
    </row>
    <row r="6186" spans="16:25">
      <c r="P6186" s="33"/>
      <c r="Q6186" s="28"/>
      <c r="R6186" s="28"/>
      <c r="S6186" s="28"/>
      <c r="T6186" s="28"/>
      <c r="U6186" s="28"/>
      <c r="V6186" s="28"/>
      <c r="W6186" s="28"/>
      <c r="Y6186" s="28"/>
    </row>
    <row r="6187" spans="16:25">
      <c r="P6187" s="33"/>
      <c r="Q6187" s="28"/>
      <c r="R6187" s="28"/>
      <c r="S6187" s="28"/>
      <c r="T6187" s="28"/>
      <c r="U6187" s="28"/>
      <c r="V6187" s="28"/>
      <c r="W6187" s="28"/>
      <c r="Y6187" s="28"/>
    </row>
    <row r="6188" spans="16:25">
      <c r="P6188" s="33"/>
      <c r="Q6188" s="28"/>
      <c r="R6188" s="28"/>
      <c r="S6188" s="28"/>
      <c r="T6188" s="28"/>
      <c r="U6188" s="28"/>
      <c r="V6188" s="28"/>
      <c r="W6188" s="28"/>
      <c r="Y6188" s="28"/>
    </row>
    <row r="6189" spans="16:25">
      <c r="P6189" s="33"/>
      <c r="Q6189" s="28"/>
      <c r="R6189" s="28"/>
      <c r="S6189" s="28"/>
      <c r="T6189" s="28"/>
      <c r="U6189" s="28"/>
      <c r="V6189" s="28"/>
      <c r="W6189" s="28"/>
      <c r="Y6189" s="28"/>
    </row>
    <row r="6190" spans="16:25">
      <c r="P6190" s="33"/>
      <c r="Q6190" s="28"/>
      <c r="R6190" s="28"/>
      <c r="S6190" s="28"/>
      <c r="T6190" s="28"/>
      <c r="U6190" s="28"/>
      <c r="V6190" s="28"/>
      <c r="W6190" s="28"/>
      <c r="Y6190" s="28"/>
    </row>
    <row r="6191" spans="16:25">
      <c r="P6191" s="33"/>
      <c r="Q6191" s="28"/>
      <c r="R6191" s="28"/>
      <c r="S6191" s="28"/>
      <c r="T6191" s="28"/>
      <c r="U6191" s="28"/>
      <c r="V6191" s="28"/>
      <c r="W6191" s="28"/>
      <c r="Y6191" s="28"/>
    </row>
    <row r="6192" spans="16:25">
      <c r="P6192" s="33"/>
      <c r="Q6192" s="28"/>
      <c r="R6192" s="28"/>
      <c r="S6192" s="28"/>
      <c r="T6192" s="28"/>
      <c r="U6192" s="28"/>
      <c r="V6192" s="28"/>
      <c r="W6192" s="28"/>
      <c r="Y6192" s="28"/>
    </row>
    <row r="6193" spans="16:25">
      <c r="P6193" s="33"/>
      <c r="Q6193" s="28"/>
      <c r="R6193" s="28"/>
      <c r="S6193" s="28"/>
      <c r="T6193" s="28"/>
      <c r="U6193" s="28"/>
      <c r="V6193" s="28"/>
      <c r="W6193" s="28"/>
      <c r="Y6193" s="28"/>
    </row>
    <row r="6194" spans="16:25">
      <c r="P6194" s="33"/>
      <c r="Q6194" s="28"/>
      <c r="R6194" s="28"/>
      <c r="S6194" s="28"/>
      <c r="T6194" s="28"/>
      <c r="U6194" s="28"/>
      <c r="V6194" s="28"/>
      <c r="W6194" s="28"/>
      <c r="Y6194" s="28"/>
    </row>
    <row r="6195" spans="16:25">
      <c r="P6195" s="33"/>
      <c r="Q6195" s="28"/>
      <c r="R6195" s="28"/>
      <c r="S6195" s="28"/>
      <c r="T6195" s="28"/>
      <c r="U6195" s="28"/>
      <c r="V6195" s="28"/>
      <c r="W6195" s="28"/>
      <c r="Y6195" s="28"/>
    </row>
    <row r="6196" spans="16:25">
      <c r="P6196" s="33"/>
      <c r="Q6196" s="28"/>
      <c r="R6196" s="28"/>
      <c r="S6196" s="28"/>
      <c r="T6196" s="28"/>
      <c r="U6196" s="28"/>
      <c r="V6196" s="28"/>
      <c r="W6196" s="28"/>
      <c r="Y6196" s="28"/>
    </row>
    <row r="6197" spans="16:25">
      <c r="P6197" s="33"/>
      <c r="Q6197" s="28"/>
      <c r="R6197" s="28"/>
      <c r="S6197" s="28"/>
      <c r="T6197" s="28"/>
      <c r="U6197" s="28"/>
      <c r="V6197" s="28"/>
      <c r="W6197" s="28"/>
      <c r="Y6197" s="28"/>
    </row>
    <row r="6198" spans="16:25">
      <c r="P6198" s="33"/>
      <c r="Q6198" s="28"/>
      <c r="R6198" s="28"/>
      <c r="S6198" s="28"/>
      <c r="T6198" s="28"/>
      <c r="U6198" s="28"/>
      <c r="V6198" s="28"/>
      <c r="W6198" s="28"/>
      <c r="Y6198" s="28"/>
    </row>
    <row r="6199" spans="16:25">
      <c r="P6199" s="33"/>
      <c r="Q6199" s="28"/>
      <c r="R6199" s="28"/>
      <c r="S6199" s="28"/>
      <c r="T6199" s="28"/>
      <c r="U6199" s="28"/>
      <c r="V6199" s="28"/>
      <c r="W6199" s="28"/>
      <c r="Y6199" s="28"/>
    </row>
    <row r="6200" spans="16:25">
      <c r="P6200" s="33"/>
      <c r="Q6200" s="28"/>
      <c r="R6200" s="28"/>
      <c r="S6200" s="28"/>
      <c r="T6200" s="28"/>
      <c r="U6200" s="28"/>
      <c r="V6200" s="28"/>
      <c r="W6200" s="28"/>
      <c r="Y6200" s="28"/>
    </row>
    <row r="6201" spans="16:25">
      <c r="P6201" s="33"/>
      <c r="Q6201" s="28"/>
      <c r="R6201" s="28"/>
      <c r="S6201" s="28"/>
      <c r="T6201" s="28"/>
      <c r="U6201" s="28"/>
      <c r="V6201" s="28"/>
      <c r="W6201" s="28"/>
      <c r="Y6201" s="28"/>
    </row>
    <row r="6202" spans="16:25">
      <c r="P6202" s="33"/>
      <c r="Q6202" s="28"/>
      <c r="R6202" s="28"/>
      <c r="S6202" s="28"/>
      <c r="T6202" s="28"/>
      <c r="U6202" s="28"/>
      <c r="V6202" s="28"/>
      <c r="W6202" s="28"/>
      <c r="Y6202" s="28"/>
    </row>
    <row r="6203" spans="16:25">
      <c r="P6203" s="33"/>
      <c r="Q6203" s="28"/>
      <c r="R6203" s="28"/>
      <c r="S6203" s="28"/>
      <c r="T6203" s="28"/>
      <c r="U6203" s="28"/>
      <c r="V6203" s="28"/>
      <c r="W6203" s="28"/>
      <c r="Y6203" s="28"/>
    </row>
    <row r="6204" spans="16:25">
      <c r="P6204" s="33"/>
      <c r="Q6204" s="28"/>
      <c r="R6204" s="28"/>
      <c r="S6204" s="28"/>
      <c r="T6204" s="28"/>
      <c r="U6204" s="28"/>
      <c r="V6204" s="28"/>
      <c r="W6204" s="28"/>
      <c r="Y6204" s="28"/>
    </row>
    <row r="6205" spans="16:25">
      <c r="P6205" s="33"/>
      <c r="Q6205" s="28"/>
      <c r="R6205" s="28"/>
      <c r="S6205" s="28"/>
      <c r="T6205" s="28"/>
      <c r="U6205" s="28"/>
      <c r="V6205" s="28"/>
      <c r="W6205" s="28"/>
      <c r="Y6205" s="28"/>
    </row>
    <row r="6206" spans="16:25">
      <c r="P6206" s="33"/>
      <c r="Q6206" s="28"/>
      <c r="R6206" s="28"/>
      <c r="S6206" s="28"/>
      <c r="T6206" s="28"/>
      <c r="U6206" s="28"/>
      <c r="V6206" s="28"/>
      <c r="W6206" s="28"/>
      <c r="Y6206" s="28"/>
    </row>
    <row r="6207" spans="16:25">
      <c r="P6207" s="33"/>
      <c r="Q6207" s="28"/>
      <c r="R6207" s="28"/>
      <c r="S6207" s="28"/>
      <c r="T6207" s="28"/>
      <c r="U6207" s="28"/>
      <c r="V6207" s="28"/>
      <c r="W6207" s="28"/>
      <c r="Y6207" s="28"/>
    </row>
    <row r="6208" spans="16:25">
      <c r="P6208" s="33"/>
      <c r="Q6208" s="28"/>
      <c r="R6208" s="28"/>
      <c r="S6208" s="28"/>
      <c r="T6208" s="28"/>
      <c r="U6208" s="28"/>
      <c r="V6208" s="28"/>
      <c r="W6208" s="28"/>
      <c r="Y6208" s="28"/>
    </row>
    <row r="6209" spans="16:25">
      <c r="P6209" s="33"/>
      <c r="Q6209" s="28"/>
      <c r="R6209" s="28"/>
      <c r="S6209" s="28"/>
      <c r="T6209" s="28"/>
      <c r="U6209" s="28"/>
      <c r="V6209" s="28"/>
      <c r="W6209" s="28"/>
      <c r="Y6209" s="28"/>
    </row>
    <row r="6210" spans="16:25">
      <c r="P6210" s="33"/>
      <c r="Q6210" s="28"/>
      <c r="R6210" s="28"/>
      <c r="S6210" s="28"/>
      <c r="T6210" s="28"/>
      <c r="U6210" s="28"/>
      <c r="V6210" s="28"/>
      <c r="W6210" s="28"/>
      <c r="Y6210" s="28"/>
    </row>
    <row r="6211" spans="16:25">
      <c r="P6211" s="33"/>
      <c r="Q6211" s="28"/>
      <c r="R6211" s="28"/>
      <c r="S6211" s="28"/>
      <c r="T6211" s="28"/>
      <c r="U6211" s="28"/>
      <c r="V6211" s="28"/>
      <c r="W6211" s="28"/>
      <c r="Y6211" s="28"/>
    </row>
    <row r="6212" spans="16:25">
      <c r="P6212" s="33"/>
      <c r="Q6212" s="28"/>
      <c r="R6212" s="28"/>
      <c r="S6212" s="28"/>
      <c r="T6212" s="28"/>
      <c r="U6212" s="28"/>
      <c r="V6212" s="28"/>
      <c r="W6212" s="28"/>
      <c r="Y6212" s="28"/>
    </row>
    <row r="6213" spans="16:25">
      <c r="P6213" s="33"/>
      <c r="Q6213" s="28"/>
      <c r="R6213" s="28"/>
      <c r="S6213" s="28"/>
      <c r="T6213" s="28"/>
      <c r="U6213" s="28"/>
      <c r="V6213" s="28"/>
      <c r="W6213" s="28"/>
      <c r="Y6213" s="28"/>
    </row>
    <row r="6214" spans="16:25">
      <c r="P6214" s="33"/>
      <c r="Q6214" s="28"/>
      <c r="R6214" s="28"/>
      <c r="S6214" s="28"/>
      <c r="T6214" s="28"/>
      <c r="U6214" s="28"/>
      <c r="V6214" s="28"/>
      <c r="W6214" s="28"/>
      <c r="Y6214" s="28"/>
    </row>
    <row r="6215" spans="16:25">
      <c r="P6215" s="33"/>
      <c r="Q6215" s="28"/>
      <c r="R6215" s="28"/>
      <c r="S6215" s="28"/>
      <c r="T6215" s="28"/>
      <c r="U6215" s="28"/>
      <c r="V6215" s="28"/>
      <c r="W6215" s="28"/>
      <c r="Y6215" s="28"/>
    </row>
    <row r="6216" spans="16:25">
      <c r="P6216" s="33"/>
      <c r="Q6216" s="28"/>
      <c r="R6216" s="28"/>
      <c r="S6216" s="28"/>
      <c r="T6216" s="28"/>
      <c r="U6216" s="28"/>
      <c r="V6216" s="28"/>
      <c r="W6216" s="28"/>
      <c r="Y6216" s="28"/>
    </row>
    <row r="6217" spans="16:25">
      <c r="P6217" s="33"/>
      <c r="Q6217" s="28"/>
      <c r="R6217" s="28"/>
      <c r="S6217" s="28"/>
      <c r="T6217" s="28"/>
      <c r="U6217" s="28"/>
      <c r="V6217" s="28"/>
      <c r="W6217" s="28"/>
      <c r="Y6217" s="28"/>
    </row>
    <row r="6218" spans="16:25">
      <c r="P6218" s="33"/>
      <c r="Q6218" s="28"/>
      <c r="R6218" s="28"/>
      <c r="S6218" s="28"/>
      <c r="T6218" s="28"/>
      <c r="U6218" s="28"/>
      <c r="V6218" s="28"/>
      <c r="W6218" s="28"/>
      <c r="Y6218" s="28"/>
    </row>
    <row r="6219" spans="16:25">
      <c r="P6219" s="33"/>
      <c r="Q6219" s="28"/>
      <c r="R6219" s="28"/>
      <c r="S6219" s="28"/>
      <c r="T6219" s="28"/>
      <c r="U6219" s="28"/>
      <c r="V6219" s="28"/>
      <c r="W6219" s="28"/>
      <c r="Y6219" s="28"/>
    </row>
    <row r="6220" spans="16:25">
      <c r="P6220" s="33"/>
      <c r="Q6220" s="28"/>
      <c r="R6220" s="28"/>
      <c r="S6220" s="28"/>
      <c r="T6220" s="28"/>
      <c r="U6220" s="28"/>
      <c r="V6220" s="28"/>
      <c r="W6220" s="28"/>
      <c r="Y6220" s="28"/>
    </row>
    <row r="6221" spans="16:25">
      <c r="P6221" s="33"/>
      <c r="Q6221" s="28"/>
      <c r="R6221" s="28"/>
      <c r="S6221" s="28"/>
      <c r="T6221" s="28"/>
      <c r="U6221" s="28"/>
      <c r="V6221" s="28"/>
      <c r="W6221" s="28"/>
      <c r="Y6221" s="28"/>
    </row>
    <row r="6222" spans="16:25">
      <c r="P6222" s="33"/>
      <c r="Q6222" s="28"/>
      <c r="R6222" s="28"/>
      <c r="S6222" s="28"/>
      <c r="T6222" s="28"/>
      <c r="U6222" s="28"/>
      <c r="V6222" s="28"/>
      <c r="W6222" s="28"/>
      <c r="Y6222" s="28"/>
    </row>
    <row r="6223" spans="16:25">
      <c r="P6223" s="33"/>
      <c r="Q6223" s="28"/>
      <c r="R6223" s="28"/>
      <c r="S6223" s="28"/>
      <c r="T6223" s="28"/>
      <c r="U6223" s="28"/>
      <c r="V6223" s="28"/>
      <c r="W6223" s="28"/>
      <c r="Y6223" s="28"/>
    </row>
    <row r="6224" spans="16:25">
      <c r="P6224" s="33"/>
      <c r="Q6224" s="28"/>
      <c r="R6224" s="28"/>
      <c r="S6224" s="28"/>
      <c r="T6224" s="28"/>
      <c r="U6224" s="28"/>
      <c r="V6224" s="28"/>
      <c r="W6224" s="28"/>
      <c r="Y6224" s="28"/>
    </row>
    <row r="6225" spans="16:25">
      <c r="P6225" s="33"/>
      <c r="Q6225" s="28"/>
      <c r="R6225" s="28"/>
      <c r="S6225" s="28"/>
      <c r="T6225" s="28"/>
      <c r="U6225" s="28"/>
      <c r="V6225" s="28"/>
      <c r="W6225" s="28"/>
      <c r="Y6225" s="28"/>
    </row>
    <row r="6226" spans="16:25">
      <c r="P6226" s="33"/>
      <c r="Q6226" s="28"/>
      <c r="R6226" s="28"/>
      <c r="S6226" s="28"/>
      <c r="T6226" s="28"/>
      <c r="U6226" s="28"/>
      <c r="V6226" s="28"/>
      <c r="W6226" s="28"/>
      <c r="Y6226" s="28"/>
    </row>
    <row r="6227" spans="16:25">
      <c r="P6227" s="33"/>
      <c r="Q6227" s="28"/>
      <c r="R6227" s="28"/>
      <c r="S6227" s="28"/>
      <c r="T6227" s="28"/>
      <c r="U6227" s="28"/>
      <c r="V6227" s="28"/>
      <c r="W6227" s="28"/>
      <c r="Y6227" s="28"/>
    </row>
    <row r="6228" spans="16:25">
      <c r="P6228" s="33"/>
      <c r="Q6228" s="28"/>
      <c r="R6228" s="28"/>
      <c r="S6228" s="28"/>
      <c r="T6228" s="28"/>
      <c r="U6228" s="28"/>
      <c r="V6228" s="28"/>
      <c r="W6228" s="28"/>
      <c r="Y6228" s="28"/>
    </row>
    <row r="6229" spans="16:25">
      <c r="P6229" s="33"/>
      <c r="Q6229" s="28"/>
      <c r="R6229" s="28"/>
      <c r="S6229" s="28"/>
      <c r="T6229" s="28"/>
      <c r="U6229" s="28"/>
      <c r="V6229" s="28"/>
      <c r="W6229" s="28"/>
      <c r="Y6229" s="28"/>
    </row>
    <row r="6230" spans="16:25">
      <c r="P6230" s="33"/>
      <c r="Q6230" s="28"/>
      <c r="R6230" s="28"/>
      <c r="S6230" s="28"/>
      <c r="T6230" s="28"/>
      <c r="U6230" s="28"/>
      <c r="V6230" s="28"/>
      <c r="W6230" s="28"/>
      <c r="Y6230" s="28"/>
    </row>
    <row r="6231" spans="16:25">
      <c r="P6231" s="33"/>
      <c r="Q6231" s="28"/>
      <c r="R6231" s="28"/>
      <c r="S6231" s="28"/>
      <c r="T6231" s="28"/>
      <c r="U6231" s="28"/>
      <c r="V6231" s="28"/>
      <c r="W6231" s="28"/>
      <c r="Y6231" s="28"/>
    </row>
    <row r="6232" spans="16:25">
      <c r="P6232" s="33"/>
      <c r="Q6232" s="28"/>
      <c r="R6232" s="28"/>
      <c r="S6232" s="28"/>
      <c r="T6232" s="28"/>
      <c r="U6232" s="28"/>
      <c r="V6232" s="28"/>
      <c r="W6232" s="28"/>
      <c r="Y6232" s="28"/>
    </row>
    <row r="6233" spans="16:25">
      <c r="P6233" s="33"/>
      <c r="Q6233" s="28"/>
      <c r="R6233" s="28"/>
      <c r="S6233" s="28"/>
      <c r="T6233" s="28"/>
      <c r="U6233" s="28"/>
      <c r="V6233" s="28"/>
      <c r="W6233" s="28"/>
      <c r="Y6233" s="28"/>
    </row>
    <row r="6234" spans="16:25">
      <c r="P6234" s="33"/>
      <c r="Q6234" s="28"/>
      <c r="R6234" s="28"/>
      <c r="S6234" s="28"/>
      <c r="T6234" s="28"/>
      <c r="U6234" s="28"/>
      <c r="V6234" s="28"/>
      <c r="W6234" s="28"/>
      <c r="Y6234" s="28"/>
    </row>
    <row r="6235" spans="16:25">
      <c r="P6235" s="33"/>
      <c r="Q6235" s="28"/>
      <c r="R6235" s="28"/>
      <c r="S6235" s="28"/>
      <c r="T6235" s="28"/>
      <c r="U6235" s="28"/>
      <c r="V6235" s="28"/>
      <c r="W6235" s="28"/>
      <c r="Y6235" s="28"/>
    </row>
    <row r="6236" spans="16:25">
      <c r="P6236" s="33"/>
      <c r="Q6236" s="28"/>
      <c r="R6236" s="28"/>
      <c r="S6236" s="28"/>
      <c r="T6236" s="28"/>
      <c r="U6236" s="28"/>
      <c r="V6236" s="28"/>
      <c r="W6236" s="28"/>
      <c r="Y6236" s="28"/>
    </row>
    <row r="6237" spans="16:25">
      <c r="P6237" s="33"/>
      <c r="Q6237" s="28"/>
      <c r="R6237" s="28"/>
      <c r="S6237" s="28"/>
      <c r="T6237" s="28"/>
      <c r="U6237" s="28"/>
      <c r="V6237" s="28"/>
      <c r="W6237" s="28"/>
      <c r="Y6237" s="28"/>
    </row>
    <row r="6238" spans="16:25">
      <c r="P6238" s="33"/>
      <c r="Q6238" s="28"/>
      <c r="R6238" s="28"/>
      <c r="S6238" s="28"/>
      <c r="T6238" s="28"/>
      <c r="U6238" s="28"/>
      <c r="V6238" s="28"/>
      <c r="W6238" s="28"/>
      <c r="Y6238" s="28"/>
    </row>
    <row r="6239" spans="16:25">
      <c r="P6239" s="33"/>
      <c r="Q6239" s="28"/>
      <c r="R6239" s="28"/>
      <c r="S6239" s="28"/>
      <c r="T6239" s="28"/>
      <c r="U6239" s="28"/>
      <c r="V6239" s="28"/>
      <c r="W6239" s="28"/>
      <c r="Y6239" s="28"/>
    </row>
    <row r="6240" spans="16:25">
      <c r="P6240" s="33"/>
      <c r="Q6240" s="28"/>
      <c r="R6240" s="28"/>
      <c r="S6240" s="28"/>
      <c r="T6240" s="28"/>
      <c r="U6240" s="28"/>
      <c r="V6240" s="28"/>
      <c r="W6240" s="28"/>
      <c r="Y6240" s="28"/>
    </row>
    <row r="6241" spans="16:25">
      <c r="P6241" s="33"/>
      <c r="Q6241" s="28"/>
      <c r="R6241" s="28"/>
      <c r="S6241" s="28"/>
      <c r="T6241" s="28"/>
      <c r="U6241" s="28"/>
      <c r="V6241" s="28"/>
      <c r="W6241" s="28"/>
      <c r="Y6241" s="28"/>
    </row>
    <row r="6242" spans="16:25">
      <c r="P6242" s="33"/>
      <c r="Q6242" s="28"/>
      <c r="R6242" s="28"/>
      <c r="S6242" s="28"/>
      <c r="T6242" s="28"/>
      <c r="U6242" s="28"/>
      <c r="V6242" s="28"/>
      <c r="W6242" s="28"/>
      <c r="Y6242" s="28"/>
    </row>
    <row r="6243" spans="16:25">
      <c r="P6243" s="33"/>
      <c r="Q6243" s="28"/>
      <c r="R6243" s="28"/>
      <c r="S6243" s="28"/>
      <c r="T6243" s="28"/>
      <c r="U6243" s="28"/>
      <c r="V6243" s="28"/>
      <c r="W6243" s="28"/>
      <c r="Y6243" s="28"/>
    </row>
    <row r="6244" spans="16:25">
      <c r="P6244" s="33"/>
      <c r="Q6244" s="28"/>
      <c r="R6244" s="28"/>
      <c r="S6244" s="28"/>
      <c r="T6244" s="28"/>
      <c r="U6244" s="28"/>
      <c r="V6244" s="28"/>
      <c r="W6244" s="28"/>
      <c r="Y6244" s="28"/>
    </row>
    <row r="6245" spans="16:25">
      <c r="P6245" s="33"/>
      <c r="Q6245" s="28"/>
      <c r="R6245" s="28"/>
      <c r="S6245" s="28"/>
      <c r="T6245" s="28"/>
      <c r="U6245" s="28"/>
      <c r="V6245" s="28"/>
      <c r="W6245" s="28"/>
      <c r="Y6245" s="28"/>
    </row>
    <row r="6246" spans="16:25">
      <c r="P6246" s="33"/>
      <c r="Q6246" s="28"/>
      <c r="R6246" s="28"/>
      <c r="S6246" s="28"/>
      <c r="T6246" s="28"/>
      <c r="U6246" s="28"/>
      <c r="V6246" s="28"/>
      <c r="W6246" s="28"/>
      <c r="Y6246" s="28"/>
    </row>
    <row r="6247" spans="16:25">
      <c r="P6247" s="33"/>
      <c r="Q6247" s="28"/>
      <c r="R6247" s="28"/>
      <c r="S6247" s="28"/>
      <c r="T6247" s="28"/>
      <c r="U6247" s="28"/>
      <c r="V6247" s="28"/>
      <c r="W6247" s="28"/>
      <c r="Y6247" s="28"/>
    </row>
    <row r="6248" spans="16:25">
      <c r="P6248" s="33"/>
      <c r="Q6248" s="28"/>
      <c r="R6248" s="28"/>
      <c r="S6248" s="28"/>
      <c r="T6248" s="28"/>
      <c r="U6248" s="28"/>
      <c r="V6248" s="28"/>
      <c r="W6248" s="28"/>
      <c r="Y6248" s="28"/>
    </row>
    <row r="6249" spans="16:25">
      <c r="P6249" s="33"/>
      <c r="Q6249" s="28"/>
      <c r="R6249" s="28"/>
      <c r="S6249" s="28"/>
      <c r="T6249" s="28"/>
      <c r="U6249" s="28"/>
      <c r="V6249" s="28"/>
      <c r="W6249" s="28"/>
      <c r="Y6249" s="28"/>
    </row>
    <row r="6250" spans="16:25">
      <c r="P6250" s="33"/>
      <c r="Q6250" s="28"/>
      <c r="R6250" s="28"/>
      <c r="S6250" s="28"/>
      <c r="T6250" s="28"/>
      <c r="U6250" s="28"/>
      <c r="V6250" s="28"/>
      <c r="W6250" s="28"/>
      <c r="Y6250" s="28"/>
    </row>
    <row r="6251" spans="16:25">
      <c r="P6251" s="33"/>
      <c r="Q6251" s="28"/>
      <c r="R6251" s="28"/>
      <c r="S6251" s="28"/>
      <c r="T6251" s="28"/>
      <c r="U6251" s="28"/>
      <c r="V6251" s="28"/>
      <c r="W6251" s="28"/>
      <c r="Y6251" s="28"/>
    </row>
    <row r="6252" spans="16:25">
      <c r="P6252" s="33"/>
      <c r="Q6252" s="28"/>
      <c r="R6252" s="28"/>
      <c r="S6252" s="28"/>
      <c r="T6252" s="28"/>
      <c r="U6252" s="28"/>
      <c r="V6252" s="28"/>
      <c r="W6252" s="28"/>
      <c r="Y6252" s="28"/>
    </row>
    <row r="6253" spans="16:25">
      <c r="P6253" s="33"/>
      <c r="Q6253" s="28"/>
      <c r="R6253" s="28"/>
      <c r="S6253" s="28"/>
      <c r="T6253" s="28"/>
      <c r="U6253" s="28"/>
      <c r="V6253" s="28"/>
      <c r="W6253" s="28"/>
      <c r="Y6253" s="28"/>
    </row>
    <row r="6254" spans="16:25">
      <c r="P6254" s="33"/>
      <c r="Q6254" s="28"/>
      <c r="R6254" s="28"/>
      <c r="S6254" s="28"/>
      <c r="T6254" s="28"/>
      <c r="U6254" s="28"/>
      <c r="V6254" s="28"/>
      <c r="W6254" s="28"/>
      <c r="Y6254" s="28"/>
    </row>
    <row r="6255" spans="16:25">
      <c r="P6255" s="33"/>
      <c r="Q6255" s="28"/>
      <c r="R6255" s="28"/>
      <c r="S6255" s="28"/>
      <c r="T6255" s="28"/>
      <c r="U6255" s="28"/>
      <c r="V6255" s="28"/>
      <c r="W6255" s="28"/>
      <c r="Y6255" s="28"/>
    </row>
    <row r="6256" spans="16:25">
      <c r="P6256" s="33"/>
      <c r="Q6256" s="28"/>
      <c r="R6256" s="28"/>
      <c r="S6256" s="28"/>
      <c r="T6256" s="28"/>
      <c r="U6256" s="28"/>
      <c r="V6256" s="28"/>
      <c r="W6256" s="28"/>
      <c r="Y6256" s="28"/>
    </row>
    <row r="6257" spans="16:25">
      <c r="P6257" s="33"/>
      <c r="Q6257" s="28"/>
      <c r="R6257" s="28"/>
      <c r="S6257" s="28"/>
      <c r="T6257" s="28"/>
      <c r="U6257" s="28"/>
      <c r="V6257" s="28"/>
      <c r="W6257" s="28"/>
      <c r="Y6257" s="28"/>
    </row>
    <row r="6258" spans="16:25">
      <c r="P6258" s="33"/>
      <c r="Q6258" s="28"/>
      <c r="R6258" s="28"/>
      <c r="S6258" s="28"/>
      <c r="T6258" s="28"/>
      <c r="U6258" s="28"/>
      <c r="V6258" s="28"/>
      <c r="W6258" s="28"/>
      <c r="Y6258" s="28"/>
    </row>
    <row r="6259" spans="16:25">
      <c r="P6259" s="33"/>
      <c r="Q6259" s="28"/>
      <c r="R6259" s="28"/>
      <c r="S6259" s="28"/>
      <c r="T6259" s="28"/>
      <c r="U6259" s="28"/>
      <c r="V6259" s="28"/>
      <c r="W6259" s="28"/>
      <c r="Y6259" s="28"/>
    </row>
    <row r="6260" spans="16:25">
      <c r="P6260" s="33"/>
      <c r="Q6260" s="28"/>
      <c r="R6260" s="28"/>
      <c r="S6260" s="28"/>
      <c r="T6260" s="28"/>
      <c r="U6260" s="28"/>
      <c r="V6260" s="28"/>
      <c r="W6260" s="28"/>
      <c r="Y6260" s="28"/>
    </row>
    <row r="6261" spans="16:25">
      <c r="P6261" s="33"/>
      <c r="Q6261" s="28"/>
      <c r="R6261" s="28"/>
      <c r="S6261" s="28"/>
      <c r="T6261" s="28"/>
      <c r="U6261" s="28"/>
      <c r="V6261" s="28"/>
      <c r="W6261" s="28"/>
      <c r="Y6261" s="28"/>
    </row>
    <row r="6262" spans="16:25">
      <c r="P6262" s="33"/>
      <c r="Q6262" s="28"/>
      <c r="R6262" s="28"/>
      <c r="S6262" s="28"/>
      <c r="T6262" s="28"/>
      <c r="U6262" s="28"/>
      <c r="V6262" s="28"/>
      <c r="W6262" s="28"/>
      <c r="Y6262" s="28"/>
    </row>
    <row r="6263" spans="16:25">
      <c r="P6263" s="33"/>
      <c r="Q6263" s="28"/>
      <c r="R6263" s="28"/>
      <c r="S6263" s="28"/>
      <c r="T6263" s="28"/>
      <c r="U6263" s="28"/>
      <c r="V6263" s="28"/>
      <c r="W6263" s="28"/>
      <c r="Y6263" s="28"/>
    </row>
    <row r="6264" spans="16:25">
      <c r="P6264" s="33"/>
      <c r="Q6264" s="28"/>
      <c r="R6264" s="28"/>
      <c r="S6264" s="28"/>
      <c r="T6264" s="28"/>
      <c r="U6264" s="28"/>
      <c r="V6264" s="28"/>
      <c r="W6264" s="28"/>
      <c r="Y6264" s="28"/>
    </row>
    <row r="6265" spans="16:25">
      <c r="P6265" s="33"/>
      <c r="Q6265" s="28"/>
      <c r="R6265" s="28"/>
      <c r="S6265" s="28"/>
      <c r="T6265" s="28"/>
      <c r="U6265" s="28"/>
      <c r="V6265" s="28"/>
      <c r="W6265" s="28"/>
      <c r="Y6265" s="28"/>
    </row>
    <row r="6266" spans="16:25">
      <c r="P6266" s="33"/>
      <c r="Q6266" s="28"/>
      <c r="R6266" s="28"/>
      <c r="S6266" s="28"/>
      <c r="T6266" s="28"/>
      <c r="U6266" s="28"/>
      <c r="V6266" s="28"/>
      <c r="W6266" s="28"/>
      <c r="Y6266" s="28"/>
    </row>
    <row r="6267" spans="16:25">
      <c r="P6267" s="33"/>
      <c r="Q6267" s="28"/>
      <c r="R6267" s="28"/>
      <c r="S6267" s="28"/>
      <c r="T6267" s="28"/>
      <c r="U6267" s="28"/>
      <c r="V6267" s="28"/>
      <c r="W6267" s="28"/>
      <c r="Y6267" s="28"/>
    </row>
    <row r="6268" spans="16:25">
      <c r="P6268" s="33"/>
      <c r="Q6268" s="28"/>
      <c r="R6268" s="28"/>
      <c r="S6268" s="28"/>
      <c r="T6268" s="28"/>
      <c r="U6268" s="28"/>
      <c r="V6268" s="28"/>
      <c r="W6268" s="28"/>
      <c r="Y6268" s="28"/>
    </row>
    <row r="6269" spans="16:25">
      <c r="P6269" s="33"/>
      <c r="Q6269" s="28"/>
      <c r="R6269" s="28"/>
      <c r="S6269" s="28"/>
      <c r="T6269" s="28"/>
      <c r="U6269" s="28"/>
      <c r="V6269" s="28"/>
      <c r="W6269" s="28"/>
      <c r="Y6269" s="28"/>
    </row>
    <row r="6270" spans="16:25">
      <c r="P6270" s="33"/>
      <c r="Q6270" s="28"/>
      <c r="R6270" s="28"/>
      <c r="S6270" s="28"/>
      <c r="T6270" s="28"/>
      <c r="U6270" s="28"/>
      <c r="V6270" s="28"/>
      <c r="W6270" s="28"/>
      <c r="Y6270" s="28"/>
    </row>
    <row r="6271" spans="16:25">
      <c r="P6271" s="33"/>
      <c r="Q6271" s="28"/>
      <c r="R6271" s="28"/>
      <c r="S6271" s="28"/>
      <c r="T6271" s="28"/>
      <c r="U6271" s="28"/>
      <c r="V6271" s="28"/>
      <c r="W6271" s="28"/>
      <c r="Y6271" s="28"/>
    </row>
    <row r="6272" spans="16:25">
      <c r="P6272" s="33"/>
      <c r="Q6272" s="28"/>
      <c r="R6272" s="28"/>
      <c r="S6272" s="28"/>
      <c r="T6272" s="28"/>
      <c r="U6272" s="28"/>
      <c r="V6272" s="28"/>
      <c r="W6272" s="28"/>
      <c r="Y6272" s="28"/>
    </row>
    <row r="6273" spans="16:25">
      <c r="P6273" s="33"/>
      <c r="Q6273" s="28"/>
      <c r="R6273" s="28"/>
      <c r="S6273" s="28"/>
      <c r="T6273" s="28"/>
      <c r="U6273" s="28"/>
      <c r="V6273" s="28"/>
      <c r="W6273" s="28"/>
      <c r="Y6273" s="28"/>
    </row>
    <row r="6274" spans="16:25">
      <c r="P6274" s="33"/>
      <c r="Q6274" s="28"/>
      <c r="R6274" s="28"/>
      <c r="S6274" s="28"/>
      <c r="T6274" s="28"/>
      <c r="U6274" s="28"/>
      <c r="V6274" s="28"/>
      <c r="W6274" s="28"/>
      <c r="Y6274" s="28"/>
    </row>
    <row r="6275" spans="16:25">
      <c r="P6275" s="33"/>
      <c r="Q6275" s="28"/>
      <c r="R6275" s="28"/>
      <c r="S6275" s="28"/>
      <c r="T6275" s="28"/>
      <c r="U6275" s="28"/>
      <c r="V6275" s="28"/>
      <c r="W6275" s="28"/>
      <c r="Y6275" s="28"/>
    </row>
    <row r="6276" spans="16:25">
      <c r="P6276" s="33"/>
      <c r="Q6276" s="28"/>
      <c r="R6276" s="28"/>
      <c r="S6276" s="28"/>
      <c r="T6276" s="28"/>
      <c r="U6276" s="28"/>
      <c r="V6276" s="28"/>
      <c r="W6276" s="28"/>
      <c r="Y6276" s="28"/>
    </row>
    <row r="6277" spans="16:25">
      <c r="P6277" s="33"/>
      <c r="Q6277" s="28"/>
      <c r="R6277" s="28"/>
      <c r="S6277" s="28"/>
      <c r="T6277" s="28"/>
      <c r="U6277" s="28"/>
      <c r="V6277" s="28"/>
      <c r="W6277" s="28"/>
      <c r="Y6277" s="28"/>
    </row>
    <row r="6278" spans="16:25">
      <c r="P6278" s="33"/>
      <c r="Q6278" s="28"/>
      <c r="R6278" s="28"/>
      <c r="S6278" s="28"/>
      <c r="T6278" s="28"/>
      <c r="U6278" s="28"/>
      <c r="V6278" s="28"/>
      <c r="W6278" s="28"/>
      <c r="Y6278" s="28"/>
    </row>
    <row r="6279" spans="16:25">
      <c r="P6279" s="33"/>
      <c r="Q6279" s="28"/>
      <c r="R6279" s="28"/>
      <c r="S6279" s="28"/>
      <c r="T6279" s="28"/>
      <c r="U6279" s="28"/>
      <c r="V6279" s="28"/>
      <c r="W6279" s="28"/>
      <c r="Y6279" s="28"/>
    </row>
    <row r="6280" spans="16:25">
      <c r="P6280" s="33"/>
      <c r="Q6280" s="28"/>
      <c r="R6280" s="28"/>
      <c r="S6280" s="28"/>
      <c r="T6280" s="28"/>
      <c r="U6280" s="28"/>
      <c r="V6280" s="28"/>
      <c r="W6280" s="28"/>
      <c r="Y6280" s="28"/>
    </row>
    <row r="6281" spans="16:25">
      <c r="P6281" s="33"/>
      <c r="Q6281" s="28"/>
      <c r="R6281" s="28"/>
      <c r="S6281" s="28"/>
      <c r="T6281" s="28"/>
      <c r="U6281" s="28"/>
      <c r="V6281" s="28"/>
      <c r="W6281" s="28"/>
      <c r="Y6281" s="28"/>
    </row>
    <row r="6282" spans="16:25">
      <c r="P6282" s="33"/>
      <c r="Q6282" s="28"/>
      <c r="R6282" s="28"/>
      <c r="S6282" s="28"/>
      <c r="T6282" s="28"/>
      <c r="U6282" s="28"/>
      <c r="V6282" s="28"/>
      <c r="W6282" s="28"/>
      <c r="Y6282" s="28"/>
    </row>
    <row r="6283" spans="16:25">
      <c r="P6283" s="33"/>
      <c r="Q6283" s="28"/>
      <c r="R6283" s="28"/>
      <c r="S6283" s="28"/>
      <c r="T6283" s="28"/>
      <c r="U6283" s="28"/>
      <c r="V6283" s="28"/>
      <c r="W6283" s="28"/>
      <c r="Y6283" s="28"/>
    </row>
    <row r="6284" spans="16:25">
      <c r="P6284" s="33"/>
      <c r="Q6284" s="28"/>
      <c r="R6284" s="28"/>
      <c r="S6284" s="28"/>
      <c r="T6284" s="28"/>
      <c r="U6284" s="28"/>
      <c r="V6284" s="28"/>
      <c r="W6284" s="28"/>
      <c r="Y6284" s="28"/>
    </row>
    <row r="6285" spans="16:25">
      <c r="P6285" s="33"/>
      <c r="Q6285" s="28"/>
      <c r="R6285" s="28"/>
      <c r="S6285" s="28"/>
      <c r="T6285" s="28"/>
      <c r="U6285" s="28"/>
      <c r="V6285" s="28"/>
      <c r="W6285" s="28"/>
      <c r="Y6285" s="28"/>
    </row>
    <row r="6286" spans="16:25">
      <c r="P6286" s="33"/>
      <c r="Q6286" s="28"/>
      <c r="R6286" s="28"/>
      <c r="S6286" s="28"/>
      <c r="T6286" s="28"/>
      <c r="U6286" s="28"/>
      <c r="V6286" s="28"/>
      <c r="W6286" s="28"/>
      <c r="Y6286" s="28"/>
    </row>
    <row r="6287" spans="16:25">
      <c r="P6287" s="33"/>
      <c r="Q6287" s="28"/>
      <c r="R6287" s="28"/>
      <c r="S6287" s="28"/>
      <c r="T6287" s="28"/>
      <c r="U6287" s="28"/>
      <c r="V6287" s="28"/>
      <c r="W6287" s="28"/>
      <c r="Y6287" s="28"/>
    </row>
    <row r="6288" spans="16:25">
      <c r="P6288" s="33"/>
      <c r="Q6288" s="28"/>
      <c r="R6288" s="28"/>
      <c r="S6288" s="28"/>
      <c r="T6288" s="28"/>
      <c r="U6288" s="28"/>
      <c r="V6288" s="28"/>
      <c r="W6288" s="28"/>
      <c r="Y6288" s="28"/>
    </row>
    <row r="6289" spans="16:25">
      <c r="P6289" s="33"/>
      <c r="Q6289" s="28"/>
      <c r="R6289" s="28"/>
      <c r="S6289" s="28"/>
      <c r="T6289" s="28"/>
      <c r="U6289" s="28"/>
      <c r="V6289" s="28"/>
      <c r="W6289" s="28"/>
      <c r="Y6289" s="28"/>
    </row>
    <row r="6290" spans="16:25">
      <c r="P6290" s="33"/>
      <c r="Q6290" s="28"/>
      <c r="R6290" s="28"/>
      <c r="S6290" s="28"/>
      <c r="T6290" s="28"/>
      <c r="U6290" s="28"/>
      <c r="V6290" s="28"/>
      <c r="W6290" s="28"/>
      <c r="Y6290" s="28"/>
    </row>
    <row r="6291" spans="16:25">
      <c r="P6291" s="33"/>
      <c r="Q6291" s="28"/>
      <c r="R6291" s="28"/>
      <c r="S6291" s="28"/>
      <c r="T6291" s="28"/>
      <c r="U6291" s="28"/>
      <c r="V6291" s="28"/>
      <c r="W6291" s="28"/>
      <c r="Y6291" s="28"/>
    </row>
    <row r="6292" spans="16:25">
      <c r="P6292" s="33"/>
      <c r="Q6292" s="28"/>
      <c r="R6292" s="28"/>
      <c r="S6292" s="28"/>
      <c r="T6292" s="28"/>
      <c r="U6292" s="28"/>
      <c r="V6292" s="28"/>
      <c r="W6292" s="28"/>
      <c r="Y6292" s="28"/>
    </row>
    <row r="6293" spans="16:25">
      <c r="P6293" s="33"/>
      <c r="Q6293" s="28"/>
      <c r="R6293" s="28"/>
      <c r="S6293" s="28"/>
      <c r="T6293" s="28"/>
      <c r="U6293" s="28"/>
      <c r="V6293" s="28"/>
      <c r="W6293" s="28"/>
      <c r="Y6293" s="28"/>
    </row>
    <row r="6294" spans="16:25">
      <c r="P6294" s="33"/>
      <c r="Q6294" s="28"/>
      <c r="R6294" s="28"/>
      <c r="S6294" s="28"/>
      <c r="T6294" s="28"/>
      <c r="U6294" s="28"/>
      <c r="V6294" s="28"/>
      <c r="W6294" s="28"/>
      <c r="Y6294" s="28"/>
    </row>
    <row r="6295" spans="16:25">
      <c r="P6295" s="33"/>
      <c r="Q6295" s="28"/>
      <c r="R6295" s="28"/>
      <c r="S6295" s="28"/>
      <c r="T6295" s="28"/>
      <c r="U6295" s="28"/>
      <c r="V6295" s="28"/>
      <c r="W6295" s="28"/>
      <c r="Y6295" s="28"/>
    </row>
    <row r="6296" spans="16:25">
      <c r="P6296" s="33"/>
      <c r="Q6296" s="28"/>
      <c r="R6296" s="28"/>
      <c r="S6296" s="28"/>
      <c r="T6296" s="28"/>
      <c r="U6296" s="28"/>
      <c r="V6296" s="28"/>
      <c r="W6296" s="28"/>
      <c r="Y6296" s="28"/>
    </row>
    <row r="6297" spans="16:25">
      <c r="P6297" s="33"/>
      <c r="Q6297" s="28"/>
      <c r="R6297" s="28"/>
      <c r="S6297" s="28"/>
      <c r="T6297" s="28"/>
      <c r="U6297" s="28"/>
      <c r="V6297" s="28"/>
      <c r="W6297" s="28"/>
      <c r="Y6297" s="28"/>
    </row>
    <row r="6298" spans="16:25">
      <c r="P6298" s="33"/>
      <c r="Q6298" s="28"/>
      <c r="R6298" s="28"/>
      <c r="S6298" s="28"/>
      <c r="T6298" s="28"/>
      <c r="U6298" s="28"/>
      <c r="V6298" s="28"/>
      <c r="W6298" s="28"/>
      <c r="Y6298" s="28"/>
    </row>
    <row r="6299" spans="16:25">
      <c r="P6299" s="33"/>
      <c r="Q6299" s="28"/>
      <c r="R6299" s="28"/>
      <c r="S6299" s="28"/>
      <c r="T6299" s="28"/>
      <c r="U6299" s="28"/>
      <c r="V6299" s="28"/>
      <c r="W6299" s="28"/>
      <c r="Y6299" s="28"/>
    </row>
    <row r="6300" spans="16:25">
      <c r="P6300" s="33"/>
      <c r="Q6300" s="28"/>
      <c r="R6300" s="28"/>
      <c r="S6300" s="28"/>
      <c r="T6300" s="28"/>
      <c r="U6300" s="28"/>
      <c r="V6300" s="28"/>
      <c r="W6300" s="28"/>
      <c r="Y6300" s="28"/>
    </row>
    <row r="6301" spans="16:25">
      <c r="P6301" s="33"/>
      <c r="Q6301" s="28"/>
      <c r="R6301" s="28"/>
      <c r="S6301" s="28"/>
      <c r="T6301" s="28"/>
      <c r="U6301" s="28"/>
      <c r="V6301" s="28"/>
      <c r="W6301" s="28"/>
      <c r="Y6301" s="28"/>
    </row>
    <row r="6302" spans="16:25">
      <c r="P6302" s="33"/>
      <c r="Q6302" s="28"/>
      <c r="R6302" s="28"/>
      <c r="S6302" s="28"/>
      <c r="T6302" s="28"/>
      <c r="U6302" s="28"/>
      <c r="V6302" s="28"/>
      <c r="W6302" s="28"/>
      <c r="Y6302" s="28"/>
    </row>
    <row r="6303" spans="16:25">
      <c r="P6303" s="33"/>
      <c r="Q6303" s="28"/>
      <c r="R6303" s="28"/>
      <c r="S6303" s="28"/>
      <c r="T6303" s="28"/>
      <c r="U6303" s="28"/>
      <c r="V6303" s="28"/>
      <c r="W6303" s="28"/>
      <c r="Y6303" s="28"/>
    </row>
    <row r="6304" spans="16:25">
      <c r="P6304" s="33"/>
      <c r="Q6304" s="28"/>
      <c r="R6304" s="28"/>
      <c r="S6304" s="28"/>
      <c r="T6304" s="28"/>
      <c r="U6304" s="28"/>
      <c r="V6304" s="28"/>
      <c r="W6304" s="28"/>
      <c r="Y6304" s="28"/>
    </row>
    <row r="6305" spans="16:25">
      <c r="P6305" s="33"/>
      <c r="Q6305" s="28"/>
      <c r="R6305" s="28"/>
      <c r="S6305" s="28"/>
      <c r="T6305" s="28"/>
      <c r="U6305" s="28"/>
      <c r="V6305" s="28"/>
      <c r="W6305" s="28"/>
      <c r="Y6305" s="28"/>
    </row>
    <row r="6306" spans="16:25">
      <c r="P6306" s="33"/>
      <c r="Q6306" s="28"/>
      <c r="R6306" s="28"/>
      <c r="S6306" s="28"/>
      <c r="T6306" s="28"/>
      <c r="U6306" s="28"/>
      <c r="V6306" s="28"/>
      <c r="W6306" s="28"/>
      <c r="Y6306" s="28"/>
    </row>
    <row r="6307" spans="16:25">
      <c r="P6307" s="33"/>
      <c r="Q6307" s="28"/>
      <c r="R6307" s="28"/>
      <c r="S6307" s="28"/>
      <c r="T6307" s="28"/>
      <c r="U6307" s="28"/>
      <c r="V6307" s="28"/>
      <c r="W6307" s="28"/>
      <c r="Y6307" s="28"/>
    </row>
    <row r="6308" spans="16:25">
      <c r="P6308" s="33"/>
      <c r="Q6308" s="28"/>
      <c r="R6308" s="28"/>
      <c r="S6308" s="28"/>
      <c r="T6308" s="28"/>
      <c r="U6308" s="28"/>
      <c r="V6308" s="28"/>
      <c r="W6308" s="28"/>
      <c r="Y6308" s="28"/>
    </row>
    <row r="6309" spans="16:25">
      <c r="P6309" s="33"/>
      <c r="Q6309" s="28"/>
      <c r="R6309" s="28"/>
      <c r="S6309" s="28"/>
      <c r="T6309" s="28"/>
      <c r="U6309" s="28"/>
      <c r="V6309" s="28"/>
      <c r="W6309" s="28"/>
      <c r="Y6309" s="28"/>
    </row>
    <row r="6310" spans="16:25">
      <c r="P6310" s="33"/>
      <c r="Q6310" s="28"/>
      <c r="R6310" s="28"/>
      <c r="S6310" s="28"/>
      <c r="T6310" s="28"/>
      <c r="U6310" s="28"/>
      <c r="V6310" s="28"/>
      <c r="W6310" s="28"/>
      <c r="Y6310" s="28"/>
    </row>
    <row r="6311" spans="16:25">
      <c r="P6311" s="33"/>
      <c r="Q6311" s="28"/>
      <c r="R6311" s="28"/>
      <c r="S6311" s="28"/>
      <c r="T6311" s="28"/>
      <c r="U6311" s="28"/>
      <c r="V6311" s="28"/>
      <c r="W6311" s="28"/>
      <c r="Y6311" s="28"/>
    </row>
    <row r="6312" spans="16:25">
      <c r="P6312" s="33"/>
      <c r="Q6312" s="28"/>
      <c r="R6312" s="28"/>
      <c r="S6312" s="28"/>
      <c r="T6312" s="28"/>
      <c r="U6312" s="28"/>
      <c r="V6312" s="28"/>
      <c r="W6312" s="28"/>
      <c r="Y6312" s="28"/>
    </row>
    <row r="6313" spans="16:25">
      <c r="P6313" s="33"/>
      <c r="Q6313" s="28"/>
      <c r="R6313" s="28"/>
      <c r="S6313" s="28"/>
      <c r="T6313" s="28"/>
      <c r="U6313" s="28"/>
      <c r="V6313" s="28"/>
      <c r="W6313" s="28"/>
      <c r="Y6313" s="28"/>
    </row>
    <row r="6314" spans="16:25">
      <c r="P6314" s="33"/>
      <c r="Q6314" s="28"/>
      <c r="R6314" s="28"/>
      <c r="S6314" s="28"/>
      <c r="T6314" s="28"/>
      <c r="U6314" s="28"/>
      <c r="V6314" s="28"/>
      <c r="W6314" s="28"/>
      <c r="Y6314" s="28"/>
    </row>
    <row r="6315" spans="16:25">
      <c r="P6315" s="33"/>
      <c r="Q6315" s="28"/>
      <c r="R6315" s="28"/>
      <c r="S6315" s="28"/>
      <c r="T6315" s="28"/>
      <c r="U6315" s="28"/>
      <c r="V6315" s="28"/>
      <c r="W6315" s="28"/>
      <c r="Y6315" s="28"/>
    </row>
    <row r="6316" spans="16:25">
      <c r="P6316" s="33"/>
      <c r="Q6316" s="28"/>
      <c r="R6316" s="28"/>
      <c r="S6316" s="28"/>
      <c r="T6316" s="28"/>
      <c r="U6316" s="28"/>
      <c r="V6316" s="28"/>
      <c r="W6316" s="28"/>
      <c r="Y6316" s="28"/>
    </row>
    <row r="6317" spans="16:25">
      <c r="P6317" s="33"/>
      <c r="Q6317" s="28"/>
      <c r="R6317" s="28"/>
      <c r="S6317" s="28"/>
      <c r="T6317" s="28"/>
      <c r="U6317" s="28"/>
      <c r="V6317" s="28"/>
      <c r="W6317" s="28"/>
      <c r="Y6317" s="28"/>
    </row>
    <row r="6318" spans="16:25">
      <c r="P6318" s="33"/>
      <c r="Q6318" s="28"/>
      <c r="R6318" s="28"/>
      <c r="S6318" s="28"/>
      <c r="T6318" s="28"/>
      <c r="U6318" s="28"/>
      <c r="V6318" s="28"/>
      <c r="W6318" s="28"/>
      <c r="Y6318" s="28"/>
    </row>
    <row r="6319" spans="16:25">
      <c r="P6319" s="33"/>
      <c r="Q6319" s="28"/>
      <c r="R6319" s="28"/>
      <c r="S6319" s="28"/>
      <c r="T6319" s="28"/>
      <c r="U6319" s="28"/>
      <c r="V6319" s="28"/>
      <c r="W6319" s="28"/>
      <c r="Y6319" s="28"/>
    </row>
    <row r="6320" spans="16:25">
      <c r="P6320" s="33"/>
      <c r="Q6320" s="28"/>
      <c r="R6320" s="28"/>
      <c r="S6320" s="28"/>
      <c r="T6320" s="28"/>
      <c r="U6320" s="28"/>
      <c r="V6320" s="28"/>
      <c r="W6320" s="28"/>
      <c r="Y6320" s="28"/>
    </row>
    <row r="6321" spans="16:25">
      <c r="P6321" s="33"/>
      <c r="Q6321" s="28"/>
      <c r="R6321" s="28"/>
      <c r="S6321" s="28"/>
      <c r="T6321" s="28"/>
      <c r="U6321" s="28"/>
      <c r="V6321" s="28"/>
      <c r="W6321" s="28"/>
      <c r="Y6321" s="28"/>
    </row>
    <row r="6322" spans="16:25">
      <c r="P6322" s="33"/>
      <c r="Q6322" s="28"/>
      <c r="R6322" s="28"/>
      <c r="S6322" s="28"/>
      <c r="T6322" s="28"/>
      <c r="U6322" s="28"/>
      <c r="V6322" s="28"/>
      <c r="W6322" s="28"/>
      <c r="Y6322" s="28"/>
    </row>
    <row r="6323" spans="16:25">
      <c r="P6323" s="33"/>
      <c r="Q6323" s="28"/>
      <c r="R6323" s="28"/>
      <c r="S6323" s="28"/>
      <c r="T6323" s="28"/>
      <c r="U6323" s="28"/>
      <c r="V6323" s="28"/>
      <c r="W6323" s="28"/>
      <c r="Y6323" s="28"/>
    </row>
    <row r="6324" spans="16:25">
      <c r="P6324" s="33"/>
      <c r="Q6324" s="28"/>
      <c r="R6324" s="28"/>
      <c r="S6324" s="28"/>
      <c r="T6324" s="28"/>
      <c r="U6324" s="28"/>
      <c r="V6324" s="28"/>
      <c r="W6324" s="28"/>
      <c r="Y6324" s="28"/>
    </row>
    <row r="6325" spans="16:25">
      <c r="P6325" s="33"/>
      <c r="Q6325" s="28"/>
      <c r="R6325" s="28"/>
      <c r="S6325" s="28"/>
      <c r="T6325" s="28"/>
      <c r="U6325" s="28"/>
      <c r="V6325" s="28"/>
      <c r="W6325" s="28"/>
      <c r="Y6325" s="28"/>
    </row>
    <row r="6326" spans="16:25">
      <c r="P6326" s="33"/>
      <c r="Q6326" s="28"/>
      <c r="R6326" s="28"/>
      <c r="S6326" s="28"/>
      <c r="T6326" s="28"/>
      <c r="U6326" s="28"/>
      <c r="V6326" s="28"/>
      <c r="W6326" s="28"/>
      <c r="Y6326" s="28"/>
    </row>
    <row r="6327" spans="16:25">
      <c r="P6327" s="33"/>
      <c r="Q6327" s="28"/>
      <c r="R6327" s="28"/>
      <c r="S6327" s="28"/>
      <c r="T6327" s="28"/>
      <c r="U6327" s="28"/>
      <c r="V6327" s="28"/>
      <c r="W6327" s="28"/>
      <c r="Y6327" s="28"/>
    </row>
    <row r="6328" spans="16:25">
      <c r="P6328" s="33"/>
      <c r="Q6328" s="28"/>
      <c r="R6328" s="28"/>
      <c r="S6328" s="28"/>
      <c r="T6328" s="28"/>
      <c r="U6328" s="28"/>
      <c r="V6328" s="28"/>
      <c r="W6328" s="28"/>
      <c r="Y6328" s="28"/>
    </row>
    <row r="6329" spans="16:25">
      <c r="P6329" s="33"/>
      <c r="Q6329" s="28"/>
      <c r="R6329" s="28"/>
      <c r="S6329" s="28"/>
      <c r="T6329" s="28"/>
      <c r="U6329" s="28"/>
      <c r="V6329" s="28"/>
      <c r="W6329" s="28"/>
      <c r="Y6329" s="28"/>
    </row>
    <row r="6330" spans="16:25">
      <c r="P6330" s="33"/>
      <c r="Q6330" s="28"/>
      <c r="R6330" s="28"/>
      <c r="S6330" s="28"/>
      <c r="T6330" s="28"/>
      <c r="U6330" s="28"/>
      <c r="V6330" s="28"/>
      <c r="W6330" s="28"/>
      <c r="Y6330" s="28"/>
    </row>
    <row r="6331" spans="16:25">
      <c r="P6331" s="33"/>
      <c r="Q6331" s="28"/>
      <c r="R6331" s="28"/>
      <c r="S6331" s="28"/>
      <c r="T6331" s="28"/>
      <c r="U6331" s="28"/>
      <c r="V6331" s="28"/>
      <c r="W6331" s="28"/>
      <c r="Y6331" s="28"/>
    </row>
    <row r="6332" spans="16:25">
      <c r="P6332" s="33"/>
      <c r="Q6332" s="28"/>
      <c r="R6332" s="28"/>
      <c r="S6332" s="28"/>
      <c r="T6332" s="28"/>
      <c r="U6332" s="28"/>
      <c r="V6332" s="28"/>
      <c r="W6332" s="28"/>
      <c r="Y6332" s="28"/>
    </row>
    <row r="6333" spans="16:25">
      <c r="P6333" s="33"/>
      <c r="Q6333" s="28"/>
      <c r="R6333" s="28"/>
      <c r="S6333" s="28"/>
      <c r="T6333" s="28"/>
      <c r="U6333" s="28"/>
      <c r="V6333" s="28"/>
      <c r="W6333" s="28"/>
      <c r="Y6333" s="28"/>
    </row>
    <row r="6334" spans="16:25">
      <c r="P6334" s="33"/>
      <c r="Q6334" s="28"/>
      <c r="R6334" s="28"/>
      <c r="S6334" s="28"/>
      <c r="T6334" s="28"/>
      <c r="U6334" s="28"/>
      <c r="V6334" s="28"/>
      <c r="W6334" s="28"/>
      <c r="Y6334" s="28"/>
    </row>
    <row r="6335" spans="16:25">
      <c r="P6335" s="33"/>
      <c r="Q6335" s="28"/>
      <c r="R6335" s="28"/>
      <c r="S6335" s="28"/>
      <c r="T6335" s="28"/>
      <c r="U6335" s="28"/>
      <c r="V6335" s="28"/>
      <c r="W6335" s="28"/>
      <c r="Y6335" s="28"/>
    </row>
    <row r="6336" spans="16:25">
      <c r="P6336" s="33"/>
      <c r="Q6336" s="28"/>
      <c r="R6336" s="28"/>
      <c r="S6336" s="28"/>
      <c r="T6336" s="28"/>
      <c r="U6336" s="28"/>
      <c r="V6336" s="28"/>
      <c r="W6336" s="28"/>
      <c r="Y6336" s="28"/>
    </row>
    <row r="6337" spans="16:25">
      <c r="P6337" s="33"/>
      <c r="Q6337" s="28"/>
      <c r="R6337" s="28"/>
      <c r="S6337" s="28"/>
      <c r="T6337" s="28"/>
      <c r="U6337" s="28"/>
      <c r="V6337" s="28"/>
      <c r="W6337" s="28"/>
      <c r="Y6337" s="28"/>
    </row>
    <row r="6338" spans="16:25">
      <c r="P6338" s="33"/>
      <c r="Q6338" s="28"/>
      <c r="R6338" s="28"/>
      <c r="S6338" s="28"/>
      <c r="T6338" s="28"/>
      <c r="U6338" s="28"/>
      <c r="V6338" s="28"/>
      <c r="W6338" s="28"/>
      <c r="Y6338" s="28"/>
    </row>
    <row r="6339" spans="16:25">
      <c r="P6339" s="33"/>
      <c r="Q6339" s="28"/>
      <c r="R6339" s="28"/>
      <c r="S6339" s="28"/>
      <c r="T6339" s="28"/>
      <c r="U6339" s="28"/>
      <c r="V6339" s="28"/>
      <c r="W6339" s="28"/>
      <c r="Y6339" s="28"/>
    </row>
    <row r="6340" spans="16:25">
      <c r="P6340" s="33"/>
      <c r="Q6340" s="28"/>
      <c r="R6340" s="28"/>
      <c r="S6340" s="28"/>
      <c r="T6340" s="28"/>
      <c r="U6340" s="28"/>
      <c r="V6340" s="28"/>
      <c r="W6340" s="28"/>
      <c r="Y6340" s="28"/>
    </row>
    <row r="6341" spans="16:25">
      <c r="P6341" s="33"/>
      <c r="Q6341" s="28"/>
      <c r="R6341" s="28"/>
      <c r="S6341" s="28"/>
      <c r="T6341" s="28"/>
      <c r="U6341" s="28"/>
      <c r="V6341" s="28"/>
      <c r="W6341" s="28"/>
      <c r="Y6341" s="28"/>
    </row>
    <row r="6342" spans="16:25">
      <c r="P6342" s="33"/>
      <c r="Q6342" s="28"/>
      <c r="R6342" s="28"/>
      <c r="S6342" s="28"/>
      <c r="T6342" s="28"/>
      <c r="U6342" s="28"/>
      <c r="V6342" s="28"/>
      <c r="W6342" s="28"/>
      <c r="Y6342" s="28"/>
    </row>
    <row r="6343" spans="16:25">
      <c r="P6343" s="33"/>
      <c r="Q6343" s="28"/>
      <c r="R6343" s="28"/>
      <c r="S6343" s="28"/>
      <c r="T6343" s="28"/>
      <c r="U6343" s="28"/>
      <c r="V6343" s="28"/>
      <c r="W6343" s="28"/>
      <c r="Y6343" s="28"/>
    </row>
    <row r="6344" spans="16:25">
      <c r="P6344" s="33"/>
      <c r="Q6344" s="28"/>
      <c r="R6344" s="28"/>
      <c r="S6344" s="28"/>
      <c r="T6344" s="28"/>
      <c r="U6344" s="28"/>
      <c r="V6344" s="28"/>
      <c r="W6344" s="28"/>
      <c r="Y6344" s="28"/>
    </row>
    <row r="6345" spans="16:25">
      <c r="P6345" s="33"/>
      <c r="Q6345" s="28"/>
      <c r="R6345" s="28"/>
      <c r="S6345" s="28"/>
      <c r="T6345" s="28"/>
      <c r="U6345" s="28"/>
      <c r="V6345" s="28"/>
      <c r="W6345" s="28"/>
      <c r="Y6345" s="28"/>
    </row>
    <row r="6346" spans="16:25">
      <c r="P6346" s="33"/>
      <c r="Q6346" s="28"/>
      <c r="R6346" s="28"/>
      <c r="S6346" s="28"/>
      <c r="T6346" s="28"/>
      <c r="U6346" s="28"/>
      <c r="V6346" s="28"/>
      <c r="W6346" s="28"/>
      <c r="Y6346" s="28"/>
    </row>
    <row r="6347" spans="16:25">
      <c r="P6347" s="33"/>
      <c r="Q6347" s="28"/>
      <c r="R6347" s="28"/>
      <c r="S6347" s="28"/>
      <c r="T6347" s="28"/>
      <c r="U6347" s="28"/>
      <c r="V6347" s="28"/>
      <c r="W6347" s="28"/>
      <c r="Y6347" s="28"/>
    </row>
    <row r="6348" spans="16:25">
      <c r="P6348" s="33"/>
      <c r="Q6348" s="28"/>
      <c r="R6348" s="28"/>
      <c r="S6348" s="28"/>
      <c r="T6348" s="28"/>
      <c r="U6348" s="28"/>
      <c r="V6348" s="28"/>
      <c r="W6348" s="28"/>
      <c r="Y6348" s="28"/>
    </row>
    <row r="6349" spans="16:25">
      <c r="P6349" s="33"/>
      <c r="Q6349" s="28"/>
      <c r="R6349" s="28"/>
      <c r="S6349" s="28"/>
      <c r="T6349" s="28"/>
      <c r="U6349" s="28"/>
      <c r="V6349" s="28"/>
      <c r="W6349" s="28"/>
      <c r="Y6349" s="28"/>
    </row>
    <row r="6350" spans="16:25">
      <c r="P6350" s="33"/>
      <c r="Q6350" s="28"/>
      <c r="R6350" s="28"/>
      <c r="S6350" s="28"/>
      <c r="T6350" s="28"/>
      <c r="U6350" s="28"/>
      <c r="V6350" s="28"/>
      <c r="W6350" s="28"/>
      <c r="Y6350" s="28"/>
    </row>
    <row r="6351" spans="16:25">
      <c r="P6351" s="33"/>
      <c r="Q6351" s="28"/>
      <c r="R6351" s="28"/>
      <c r="S6351" s="28"/>
      <c r="T6351" s="28"/>
      <c r="U6351" s="28"/>
      <c r="V6351" s="28"/>
      <c r="W6351" s="28"/>
      <c r="Y6351" s="28"/>
    </row>
    <row r="6352" spans="16:25">
      <c r="P6352" s="33"/>
      <c r="Q6352" s="28"/>
      <c r="R6352" s="28"/>
      <c r="S6352" s="28"/>
      <c r="T6352" s="28"/>
      <c r="U6352" s="28"/>
      <c r="V6352" s="28"/>
      <c r="W6352" s="28"/>
      <c r="Y6352" s="28"/>
    </row>
    <row r="6353" spans="16:25">
      <c r="P6353" s="33"/>
      <c r="Q6353" s="28"/>
      <c r="R6353" s="28"/>
      <c r="S6353" s="28"/>
      <c r="T6353" s="28"/>
      <c r="U6353" s="28"/>
      <c r="V6353" s="28"/>
      <c r="W6353" s="28"/>
      <c r="Y6353" s="28"/>
    </row>
    <row r="6354" spans="16:25">
      <c r="P6354" s="33"/>
      <c r="Q6354" s="28"/>
      <c r="R6354" s="28"/>
      <c r="S6354" s="28"/>
      <c r="T6354" s="28"/>
      <c r="U6354" s="28"/>
      <c r="V6354" s="28"/>
      <c r="W6354" s="28"/>
      <c r="Y6354" s="28"/>
    </row>
    <row r="6355" spans="16:25">
      <c r="P6355" s="33"/>
      <c r="Q6355" s="28"/>
      <c r="R6355" s="28"/>
      <c r="S6355" s="28"/>
      <c r="T6355" s="28"/>
      <c r="U6355" s="28"/>
      <c r="V6355" s="28"/>
      <c r="W6355" s="28"/>
      <c r="Y6355" s="28"/>
    </row>
    <row r="6356" spans="16:25">
      <c r="P6356" s="33"/>
      <c r="Q6356" s="28"/>
      <c r="R6356" s="28"/>
      <c r="S6356" s="28"/>
      <c r="T6356" s="28"/>
      <c r="U6356" s="28"/>
      <c r="V6356" s="28"/>
      <c r="W6356" s="28"/>
      <c r="Y6356" s="28"/>
    </row>
    <row r="6357" spans="16:25">
      <c r="P6357" s="33"/>
      <c r="Q6357" s="28"/>
      <c r="R6357" s="28"/>
      <c r="S6357" s="28"/>
      <c r="T6357" s="28"/>
      <c r="U6357" s="28"/>
      <c r="V6357" s="28"/>
      <c r="W6357" s="28"/>
      <c r="Y6357" s="28"/>
    </row>
    <row r="6358" spans="16:25">
      <c r="P6358" s="33"/>
      <c r="Q6358" s="28"/>
      <c r="R6358" s="28"/>
      <c r="S6358" s="28"/>
      <c r="T6358" s="28"/>
      <c r="U6358" s="28"/>
      <c r="V6358" s="28"/>
      <c r="W6358" s="28"/>
      <c r="Y6358" s="28"/>
    </row>
    <row r="6359" spans="16:25">
      <c r="P6359" s="33"/>
      <c r="Q6359" s="28"/>
      <c r="R6359" s="28"/>
      <c r="S6359" s="28"/>
      <c r="T6359" s="28"/>
      <c r="U6359" s="28"/>
      <c r="V6359" s="28"/>
      <c r="W6359" s="28"/>
      <c r="Y6359" s="28"/>
    </row>
    <row r="6360" spans="16:25">
      <c r="P6360" s="33"/>
      <c r="Q6360" s="28"/>
      <c r="R6360" s="28"/>
      <c r="S6360" s="28"/>
      <c r="T6360" s="28"/>
      <c r="U6360" s="28"/>
      <c r="V6360" s="28"/>
      <c r="W6360" s="28"/>
      <c r="Y6360" s="28"/>
    </row>
    <row r="6361" spans="16:25">
      <c r="P6361" s="33"/>
      <c r="Q6361" s="28"/>
      <c r="R6361" s="28"/>
      <c r="S6361" s="28"/>
      <c r="T6361" s="28"/>
      <c r="U6361" s="28"/>
      <c r="V6361" s="28"/>
      <c r="W6361" s="28"/>
      <c r="Y6361" s="28"/>
    </row>
    <row r="6362" spans="16:25">
      <c r="P6362" s="33"/>
      <c r="Q6362" s="28"/>
      <c r="R6362" s="28"/>
      <c r="S6362" s="28"/>
      <c r="T6362" s="28"/>
      <c r="U6362" s="28"/>
      <c r="V6362" s="28"/>
      <c r="W6362" s="28"/>
      <c r="Y6362" s="28"/>
    </row>
    <row r="6363" spans="16:25">
      <c r="P6363" s="33"/>
      <c r="Q6363" s="28"/>
      <c r="R6363" s="28"/>
      <c r="S6363" s="28"/>
      <c r="T6363" s="28"/>
      <c r="U6363" s="28"/>
      <c r="V6363" s="28"/>
      <c r="W6363" s="28"/>
      <c r="Y6363" s="28"/>
    </row>
    <row r="6364" spans="16:25">
      <c r="P6364" s="33"/>
      <c r="Q6364" s="28"/>
      <c r="R6364" s="28"/>
      <c r="S6364" s="28"/>
      <c r="T6364" s="28"/>
      <c r="U6364" s="28"/>
      <c r="V6364" s="28"/>
      <c r="W6364" s="28"/>
      <c r="Y6364" s="28"/>
    </row>
    <row r="6365" spans="16:25">
      <c r="P6365" s="33"/>
      <c r="Q6365" s="28"/>
      <c r="R6365" s="28"/>
      <c r="S6365" s="28"/>
      <c r="T6365" s="28"/>
      <c r="U6365" s="28"/>
      <c r="V6365" s="28"/>
      <c r="W6365" s="28"/>
      <c r="Y6365" s="28"/>
    </row>
    <row r="6366" spans="16:25">
      <c r="P6366" s="33"/>
      <c r="Q6366" s="28"/>
      <c r="R6366" s="28"/>
      <c r="S6366" s="28"/>
      <c r="T6366" s="28"/>
      <c r="U6366" s="28"/>
      <c r="V6366" s="28"/>
      <c r="W6366" s="28"/>
      <c r="Y6366" s="28"/>
    </row>
    <row r="6367" spans="16:25">
      <c r="P6367" s="33"/>
      <c r="Q6367" s="28"/>
      <c r="R6367" s="28"/>
      <c r="S6367" s="28"/>
      <c r="T6367" s="28"/>
      <c r="U6367" s="28"/>
      <c r="V6367" s="28"/>
      <c r="W6367" s="28"/>
      <c r="Y6367" s="28"/>
    </row>
    <row r="6368" spans="16:25">
      <c r="P6368" s="33"/>
      <c r="Q6368" s="28"/>
      <c r="R6368" s="28"/>
      <c r="S6368" s="28"/>
      <c r="T6368" s="28"/>
      <c r="U6368" s="28"/>
      <c r="V6368" s="28"/>
      <c r="W6368" s="28"/>
      <c r="Y6368" s="28"/>
    </row>
    <row r="6369" spans="16:25">
      <c r="P6369" s="33"/>
      <c r="Q6369" s="28"/>
      <c r="R6369" s="28"/>
      <c r="S6369" s="28"/>
      <c r="T6369" s="28"/>
      <c r="U6369" s="28"/>
      <c r="V6369" s="28"/>
      <c r="W6369" s="28"/>
      <c r="Y6369" s="28"/>
    </row>
    <row r="6370" spans="16:25">
      <c r="P6370" s="33"/>
      <c r="Q6370" s="28"/>
      <c r="R6370" s="28"/>
      <c r="S6370" s="28"/>
      <c r="T6370" s="28"/>
      <c r="U6370" s="28"/>
      <c r="V6370" s="28"/>
      <c r="W6370" s="28"/>
      <c r="Y6370" s="28"/>
    </row>
    <row r="6371" spans="16:25">
      <c r="P6371" s="33"/>
      <c r="Q6371" s="28"/>
      <c r="R6371" s="28"/>
      <c r="S6371" s="28"/>
      <c r="T6371" s="28"/>
      <c r="U6371" s="28"/>
      <c r="V6371" s="28"/>
      <c r="W6371" s="28"/>
      <c r="Y6371" s="28"/>
    </row>
    <row r="6372" spans="16:25">
      <c r="P6372" s="33"/>
      <c r="Q6372" s="28"/>
      <c r="R6372" s="28"/>
      <c r="S6372" s="28"/>
      <c r="T6372" s="28"/>
      <c r="U6372" s="28"/>
      <c r="V6372" s="28"/>
      <c r="W6372" s="28"/>
      <c r="Y6372" s="28"/>
    </row>
    <row r="6373" spans="16:25">
      <c r="P6373" s="33"/>
      <c r="Q6373" s="28"/>
      <c r="R6373" s="28"/>
      <c r="S6373" s="28"/>
      <c r="T6373" s="28"/>
      <c r="U6373" s="28"/>
      <c r="V6373" s="28"/>
      <c r="W6373" s="28"/>
      <c r="Y6373" s="28"/>
    </row>
    <row r="6374" spans="16:25">
      <c r="P6374" s="33"/>
      <c r="Q6374" s="28"/>
      <c r="R6374" s="28"/>
      <c r="S6374" s="28"/>
      <c r="T6374" s="28"/>
      <c r="U6374" s="28"/>
      <c r="V6374" s="28"/>
      <c r="W6374" s="28"/>
      <c r="Y6374" s="28"/>
    </row>
    <row r="6375" spans="16:25">
      <c r="P6375" s="33"/>
      <c r="Q6375" s="28"/>
      <c r="R6375" s="28"/>
      <c r="S6375" s="28"/>
      <c r="T6375" s="28"/>
      <c r="U6375" s="28"/>
      <c r="V6375" s="28"/>
      <c r="W6375" s="28"/>
      <c r="Y6375" s="28"/>
    </row>
    <row r="6376" spans="16:25">
      <c r="P6376" s="33"/>
      <c r="Q6376" s="28"/>
      <c r="R6376" s="28"/>
      <c r="S6376" s="28"/>
      <c r="T6376" s="28"/>
      <c r="U6376" s="28"/>
      <c r="V6376" s="28"/>
      <c r="W6376" s="28"/>
      <c r="Y6376" s="28"/>
    </row>
    <row r="6377" spans="16:25">
      <c r="P6377" s="33"/>
      <c r="Q6377" s="28"/>
      <c r="R6377" s="28"/>
      <c r="S6377" s="28"/>
      <c r="T6377" s="28"/>
      <c r="U6377" s="28"/>
      <c r="V6377" s="28"/>
      <c r="W6377" s="28"/>
      <c r="Y6377" s="28"/>
    </row>
    <row r="6378" spans="16:25">
      <c r="P6378" s="33"/>
      <c r="Q6378" s="28"/>
      <c r="R6378" s="28"/>
      <c r="S6378" s="28"/>
      <c r="T6378" s="28"/>
      <c r="U6378" s="28"/>
      <c r="V6378" s="28"/>
      <c r="W6378" s="28"/>
      <c r="Y6378" s="28"/>
    </row>
    <row r="6379" spans="16:25">
      <c r="P6379" s="33"/>
      <c r="Q6379" s="28"/>
      <c r="R6379" s="28"/>
      <c r="S6379" s="28"/>
      <c r="T6379" s="28"/>
      <c r="U6379" s="28"/>
      <c r="V6379" s="28"/>
      <c r="W6379" s="28"/>
      <c r="Y6379" s="28"/>
    </row>
    <row r="6380" spans="16:25">
      <c r="P6380" s="33"/>
      <c r="Q6380" s="28"/>
      <c r="R6380" s="28"/>
      <c r="S6380" s="28"/>
      <c r="T6380" s="28"/>
      <c r="U6380" s="28"/>
      <c r="V6380" s="28"/>
      <c r="W6380" s="28"/>
      <c r="Y6380" s="28"/>
    </row>
    <row r="6381" spans="16:25">
      <c r="P6381" s="33"/>
      <c r="Q6381" s="28"/>
      <c r="R6381" s="28"/>
      <c r="S6381" s="28"/>
      <c r="T6381" s="28"/>
      <c r="U6381" s="28"/>
      <c r="V6381" s="28"/>
      <c r="W6381" s="28"/>
      <c r="Y6381" s="28"/>
    </row>
    <row r="6382" spans="16:25">
      <c r="P6382" s="33"/>
      <c r="Q6382" s="28"/>
      <c r="R6382" s="28"/>
      <c r="S6382" s="28"/>
      <c r="T6382" s="28"/>
      <c r="U6382" s="28"/>
      <c r="V6382" s="28"/>
      <c r="W6382" s="28"/>
      <c r="Y6382" s="28"/>
    </row>
    <row r="6383" spans="16:25">
      <c r="P6383" s="33"/>
      <c r="Q6383" s="28"/>
      <c r="R6383" s="28"/>
      <c r="S6383" s="28"/>
      <c r="T6383" s="28"/>
      <c r="U6383" s="28"/>
      <c r="V6383" s="28"/>
      <c r="W6383" s="28"/>
      <c r="Y6383" s="28"/>
    </row>
    <row r="6384" spans="16:25">
      <c r="P6384" s="33"/>
      <c r="Q6384" s="28"/>
      <c r="R6384" s="28"/>
      <c r="S6384" s="28"/>
      <c r="T6384" s="28"/>
      <c r="U6384" s="28"/>
      <c r="V6384" s="28"/>
      <c r="W6384" s="28"/>
      <c r="Y6384" s="28"/>
    </row>
    <row r="6385" spans="16:25">
      <c r="P6385" s="33"/>
      <c r="Q6385" s="28"/>
      <c r="R6385" s="28"/>
      <c r="S6385" s="28"/>
      <c r="T6385" s="28"/>
      <c r="U6385" s="28"/>
      <c r="V6385" s="28"/>
      <c r="W6385" s="28"/>
      <c r="Y6385" s="28"/>
    </row>
    <row r="6386" spans="16:25">
      <c r="P6386" s="33"/>
      <c r="Q6386" s="28"/>
      <c r="R6386" s="28"/>
      <c r="S6386" s="28"/>
      <c r="T6386" s="28"/>
      <c r="U6386" s="28"/>
      <c r="V6386" s="28"/>
      <c r="W6386" s="28"/>
      <c r="Y6386" s="28"/>
    </row>
    <row r="6387" spans="16:25">
      <c r="P6387" s="33"/>
      <c r="Q6387" s="28"/>
      <c r="R6387" s="28"/>
      <c r="S6387" s="28"/>
      <c r="T6387" s="28"/>
      <c r="U6387" s="28"/>
      <c r="V6387" s="28"/>
      <c r="W6387" s="28"/>
      <c r="Y6387" s="28"/>
    </row>
    <row r="6388" spans="16:25">
      <c r="P6388" s="33"/>
      <c r="Q6388" s="28"/>
      <c r="R6388" s="28"/>
      <c r="S6388" s="28"/>
      <c r="T6388" s="28"/>
      <c r="U6388" s="28"/>
      <c r="V6388" s="28"/>
      <c r="W6388" s="28"/>
      <c r="Y6388" s="28"/>
    </row>
    <row r="6389" spans="16:25">
      <c r="P6389" s="33"/>
      <c r="Q6389" s="28"/>
      <c r="R6389" s="28"/>
      <c r="S6389" s="28"/>
      <c r="T6389" s="28"/>
      <c r="U6389" s="28"/>
      <c r="V6389" s="28"/>
      <c r="W6389" s="28"/>
      <c r="Y6389" s="28"/>
    </row>
    <row r="6390" spans="16:25">
      <c r="P6390" s="33"/>
      <c r="Q6390" s="28"/>
      <c r="R6390" s="28"/>
      <c r="S6390" s="28"/>
      <c r="T6390" s="28"/>
      <c r="U6390" s="28"/>
      <c r="V6390" s="28"/>
      <c r="W6390" s="28"/>
      <c r="Y6390" s="28"/>
    </row>
    <row r="6391" spans="16:25">
      <c r="P6391" s="33"/>
      <c r="Q6391" s="28"/>
      <c r="R6391" s="28"/>
      <c r="S6391" s="28"/>
      <c r="T6391" s="28"/>
      <c r="U6391" s="28"/>
      <c r="V6391" s="28"/>
      <c r="W6391" s="28"/>
      <c r="Y6391" s="28"/>
    </row>
    <row r="6392" spans="16:25">
      <c r="P6392" s="33"/>
      <c r="Q6392" s="28"/>
      <c r="R6392" s="28"/>
      <c r="S6392" s="28"/>
      <c r="T6392" s="28"/>
      <c r="U6392" s="28"/>
      <c r="V6392" s="28"/>
      <c r="W6392" s="28"/>
      <c r="Y6392" s="28"/>
    </row>
    <row r="6393" spans="16:25">
      <c r="P6393" s="33"/>
      <c r="Q6393" s="28"/>
      <c r="R6393" s="28"/>
      <c r="S6393" s="28"/>
      <c r="T6393" s="28"/>
      <c r="U6393" s="28"/>
      <c r="V6393" s="28"/>
      <c r="W6393" s="28"/>
      <c r="Y6393" s="28"/>
    </row>
    <row r="6394" spans="16:25">
      <c r="P6394" s="33"/>
      <c r="Q6394" s="28"/>
      <c r="R6394" s="28"/>
      <c r="S6394" s="28"/>
      <c r="T6394" s="28"/>
      <c r="U6394" s="28"/>
      <c r="V6394" s="28"/>
      <c r="W6394" s="28"/>
      <c r="Y6394" s="28"/>
    </row>
    <row r="6395" spans="16:25">
      <c r="P6395" s="33"/>
      <c r="Q6395" s="28"/>
      <c r="R6395" s="28"/>
      <c r="S6395" s="28"/>
      <c r="T6395" s="28"/>
      <c r="U6395" s="28"/>
      <c r="V6395" s="28"/>
      <c r="W6395" s="28"/>
      <c r="Y6395" s="28"/>
    </row>
    <row r="6396" spans="16:25">
      <c r="P6396" s="33"/>
      <c r="Q6396" s="28"/>
      <c r="R6396" s="28"/>
      <c r="S6396" s="28"/>
      <c r="T6396" s="28"/>
      <c r="U6396" s="28"/>
      <c r="V6396" s="28"/>
      <c r="W6396" s="28"/>
      <c r="Y6396" s="28"/>
    </row>
    <row r="6397" spans="16:25">
      <c r="P6397" s="33"/>
      <c r="Q6397" s="28"/>
      <c r="R6397" s="28"/>
      <c r="S6397" s="28"/>
      <c r="T6397" s="28"/>
      <c r="U6397" s="28"/>
      <c r="V6397" s="28"/>
      <c r="W6397" s="28"/>
      <c r="Y6397" s="28"/>
    </row>
    <row r="6398" spans="16:25">
      <c r="P6398" s="33"/>
      <c r="Q6398" s="28"/>
      <c r="R6398" s="28"/>
      <c r="S6398" s="28"/>
      <c r="T6398" s="28"/>
      <c r="U6398" s="28"/>
      <c r="V6398" s="28"/>
      <c r="W6398" s="28"/>
      <c r="Y6398" s="28"/>
    </row>
    <row r="6399" spans="16:25">
      <c r="P6399" s="33"/>
      <c r="Q6399" s="28"/>
      <c r="R6399" s="28"/>
      <c r="S6399" s="28"/>
      <c r="T6399" s="28"/>
      <c r="U6399" s="28"/>
      <c r="V6399" s="28"/>
      <c r="W6399" s="28"/>
      <c r="Y6399" s="28"/>
    </row>
    <row r="6400" spans="16:25">
      <c r="P6400" s="33"/>
      <c r="Q6400" s="28"/>
      <c r="R6400" s="28"/>
      <c r="S6400" s="28"/>
      <c r="T6400" s="28"/>
      <c r="U6400" s="28"/>
      <c r="V6400" s="28"/>
      <c r="W6400" s="28"/>
      <c r="Y6400" s="28"/>
    </row>
    <row r="6401" spans="16:25">
      <c r="P6401" s="33"/>
      <c r="Q6401" s="28"/>
      <c r="R6401" s="28"/>
      <c r="S6401" s="28"/>
      <c r="T6401" s="28"/>
      <c r="U6401" s="28"/>
      <c r="V6401" s="28"/>
      <c r="W6401" s="28"/>
      <c r="Y6401" s="28"/>
    </row>
    <row r="6402" spans="16:25">
      <c r="P6402" s="33"/>
      <c r="Q6402" s="28"/>
      <c r="R6402" s="28"/>
      <c r="S6402" s="28"/>
      <c r="T6402" s="28"/>
      <c r="U6402" s="28"/>
      <c r="V6402" s="28"/>
      <c r="W6402" s="28"/>
      <c r="Y6402" s="28"/>
    </row>
    <row r="6403" spans="16:25">
      <c r="P6403" s="33"/>
      <c r="Q6403" s="28"/>
      <c r="R6403" s="28"/>
      <c r="S6403" s="28"/>
      <c r="T6403" s="28"/>
      <c r="U6403" s="28"/>
      <c r="V6403" s="28"/>
      <c r="W6403" s="28"/>
      <c r="Y6403" s="28"/>
    </row>
    <row r="6404" spans="16:25">
      <c r="P6404" s="33"/>
      <c r="Q6404" s="28"/>
      <c r="R6404" s="28"/>
      <c r="S6404" s="28"/>
      <c r="T6404" s="28"/>
      <c r="U6404" s="28"/>
      <c r="V6404" s="28"/>
      <c r="W6404" s="28"/>
      <c r="Y6404" s="28"/>
    </row>
    <row r="6405" spans="16:25">
      <c r="P6405" s="33"/>
      <c r="Q6405" s="28"/>
      <c r="R6405" s="28"/>
      <c r="S6405" s="28"/>
      <c r="T6405" s="28"/>
      <c r="U6405" s="28"/>
      <c r="V6405" s="28"/>
      <c r="W6405" s="28"/>
      <c r="Y6405" s="28"/>
    </row>
    <row r="6406" spans="16:25">
      <c r="P6406" s="33"/>
      <c r="Q6406" s="28"/>
      <c r="R6406" s="28"/>
      <c r="S6406" s="28"/>
      <c r="T6406" s="28"/>
      <c r="U6406" s="28"/>
      <c r="V6406" s="28"/>
      <c r="W6406" s="28"/>
      <c r="Y6406" s="28"/>
    </row>
    <row r="6407" spans="16:25">
      <c r="P6407" s="33"/>
      <c r="Q6407" s="28"/>
      <c r="R6407" s="28"/>
      <c r="S6407" s="28"/>
      <c r="T6407" s="28"/>
      <c r="U6407" s="28"/>
      <c r="V6407" s="28"/>
      <c r="W6407" s="28"/>
      <c r="Y6407" s="28"/>
    </row>
    <row r="6408" spans="16:25">
      <c r="P6408" s="33"/>
      <c r="Q6408" s="28"/>
      <c r="R6408" s="28"/>
      <c r="S6408" s="28"/>
      <c r="T6408" s="28"/>
      <c r="U6408" s="28"/>
      <c r="V6408" s="28"/>
      <c r="W6408" s="28"/>
      <c r="Y6408" s="28"/>
    </row>
    <row r="6409" spans="16:25">
      <c r="P6409" s="33"/>
      <c r="Q6409" s="28"/>
      <c r="R6409" s="28"/>
      <c r="S6409" s="28"/>
      <c r="T6409" s="28"/>
      <c r="U6409" s="28"/>
      <c r="V6409" s="28"/>
      <c r="W6409" s="28"/>
      <c r="Y6409" s="28"/>
    </row>
    <row r="6410" spans="16:25">
      <c r="P6410" s="33"/>
      <c r="Q6410" s="28"/>
      <c r="R6410" s="28"/>
      <c r="S6410" s="28"/>
      <c r="T6410" s="28"/>
      <c r="U6410" s="28"/>
      <c r="V6410" s="28"/>
      <c r="W6410" s="28"/>
      <c r="Y6410" s="28"/>
    </row>
    <row r="6411" spans="16:25">
      <c r="P6411" s="33"/>
      <c r="Q6411" s="28"/>
      <c r="R6411" s="28"/>
      <c r="S6411" s="28"/>
      <c r="T6411" s="28"/>
      <c r="U6411" s="28"/>
      <c r="V6411" s="28"/>
      <c r="W6411" s="28"/>
      <c r="Y6411" s="28"/>
    </row>
    <row r="6412" spans="16:25">
      <c r="P6412" s="33"/>
      <c r="Q6412" s="28"/>
      <c r="R6412" s="28"/>
      <c r="S6412" s="28"/>
      <c r="T6412" s="28"/>
      <c r="U6412" s="28"/>
      <c r="V6412" s="28"/>
      <c r="W6412" s="28"/>
      <c r="Y6412" s="28"/>
    </row>
    <row r="6413" spans="16:25">
      <c r="P6413" s="33"/>
      <c r="Q6413" s="28"/>
      <c r="R6413" s="28"/>
      <c r="S6413" s="28"/>
      <c r="T6413" s="28"/>
      <c r="U6413" s="28"/>
      <c r="V6413" s="28"/>
      <c r="W6413" s="28"/>
      <c r="Y6413" s="28"/>
    </row>
    <row r="6414" spans="16:25">
      <c r="P6414" s="33"/>
      <c r="Q6414" s="28"/>
      <c r="R6414" s="28"/>
      <c r="S6414" s="28"/>
      <c r="T6414" s="28"/>
      <c r="U6414" s="28"/>
      <c r="V6414" s="28"/>
      <c r="W6414" s="28"/>
      <c r="Y6414" s="28"/>
    </row>
    <row r="6415" spans="16:25">
      <c r="P6415" s="33"/>
      <c r="Q6415" s="28"/>
      <c r="R6415" s="28"/>
      <c r="S6415" s="28"/>
      <c r="T6415" s="28"/>
      <c r="U6415" s="28"/>
      <c r="V6415" s="28"/>
      <c r="W6415" s="28"/>
      <c r="Y6415" s="28"/>
    </row>
    <row r="6416" spans="16:25">
      <c r="P6416" s="33"/>
      <c r="Q6416" s="28"/>
      <c r="R6416" s="28"/>
      <c r="S6416" s="28"/>
      <c r="T6416" s="28"/>
      <c r="U6416" s="28"/>
      <c r="V6416" s="28"/>
      <c r="W6416" s="28"/>
      <c r="Y6416" s="28"/>
    </row>
    <row r="6417" spans="16:25">
      <c r="P6417" s="33"/>
      <c r="Q6417" s="28"/>
      <c r="R6417" s="28"/>
      <c r="S6417" s="28"/>
      <c r="T6417" s="28"/>
      <c r="U6417" s="28"/>
      <c r="V6417" s="28"/>
      <c r="W6417" s="28"/>
      <c r="Y6417" s="28"/>
    </row>
    <row r="6418" spans="16:25">
      <c r="P6418" s="33"/>
      <c r="Q6418" s="28"/>
      <c r="R6418" s="28"/>
      <c r="S6418" s="28"/>
      <c r="T6418" s="28"/>
      <c r="U6418" s="28"/>
      <c r="V6418" s="28"/>
      <c r="W6418" s="28"/>
      <c r="Y6418" s="28"/>
    </row>
    <row r="6419" spans="16:25">
      <c r="P6419" s="33"/>
      <c r="Q6419" s="28"/>
      <c r="R6419" s="28"/>
      <c r="S6419" s="28"/>
      <c r="T6419" s="28"/>
      <c r="U6419" s="28"/>
      <c r="V6419" s="28"/>
      <c r="W6419" s="28"/>
      <c r="Y6419" s="28"/>
    </row>
    <row r="6420" spans="16:25">
      <c r="P6420" s="33"/>
      <c r="Q6420" s="28"/>
      <c r="R6420" s="28"/>
      <c r="S6420" s="28"/>
      <c r="T6420" s="28"/>
      <c r="U6420" s="28"/>
      <c r="V6420" s="28"/>
      <c r="W6420" s="28"/>
      <c r="Y6420" s="28"/>
    </row>
    <row r="6421" spans="16:25">
      <c r="P6421" s="33"/>
      <c r="Q6421" s="28"/>
      <c r="R6421" s="28"/>
      <c r="S6421" s="28"/>
      <c r="T6421" s="28"/>
      <c r="U6421" s="28"/>
      <c r="V6421" s="28"/>
      <c r="W6421" s="28"/>
      <c r="Y6421" s="28"/>
    </row>
    <row r="6422" spans="16:25">
      <c r="P6422" s="33"/>
      <c r="Q6422" s="28"/>
      <c r="R6422" s="28"/>
      <c r="S6422" s="28"/>
      <c r="T6422" s="28"/>
      <c r="U6422" s="28"/>
      <c r="V6422" s="28"/>
      <c r="W6422" s="28"/>
      <c r="Y6422" s="28"/>
    </row>
    <row r="6423" spans="16:25">
      <c r="P6423" s="33"/>
      <c r="Q6423" s="28"/>
      <c r="R6423" s="28"/>
      <c r="S6423" s="28"/>
      <c r="T6423" s="28"/>
      <c r="U6423" s="28"/>
      <c r="V6423" s="28"/>
      <c r="W6423" s="28"/>
      <c r="Y6423" s="28"/>
    </row>
    <row r="6424" spans="16:25">
      <c r="P6424" s="33"/>
      <c r="Q6424" s="28"/>
      <c r="R6424" s="28"/>
      <c r="S6424" s="28"/>
      <c r="T6424" s="28"/>
      <c r="U6424" s="28"/>
      <c r="V6424" s="28"/>
      <c r="W6424" s="28"/>
      <c r="Y6424" s="28"/>
    </row>
    <row r="6425" spans="16:25">
      <c r="P6425" s="33"/>
      <c r="Q6425" s="28"/>
      <c r="R6425" s="28"/>
      <c r="S6425" s="28"/>
      <c r="T6425" s="28"/>
      <c r="U6425" s="28"/>
      <c r="V6425" s="28"/>
      <c r="W6425" s="28"/>
      <c r="Y6425" s="28"/>
    </row>
    <row r="6426" spans="16:25">
      <c r="P6426" s="33"/>
      <c r="Q6426" s="28"/>
      <c r="R6426" s="28"/>
      <c r="S6426" s="28"/>
      <c r="T6426" s="28"/>
      <c r="U6426" s="28"/>
      <c r="V6426" s="28"/>
      <c r="W6426" s="28"/>
      <c r="Y6426" s="28"/>
    </row>
    <row r="6427" spans="16:25">
      <c r="P6427" s="33"/>
      <c r="Q6427" s="28"/>
      <c r="R6427" s="28"/>
      <c r="S6427" s="28"/>
      <c r="T6427" s="28"/>
      <c r="U6427" s="28"/>
      <c r="V6427" s="28"/>
      <c r="W6427" s="28"/>
      <c r="Y6427" s="28"/>
    </row>
    <row r="6428" spans="16:25">
      <c r="P6428" s="33"/>
      <c r="Q6428" s="28"/>
      <c r="R6428" s="28"/>
      <c r="S6428" s="28"/>
      <c r="T6428" s="28"/>
      <c r="U6428" s="28"/>
      <c r="V6428" s="28"/>
      <c r="W6428" s="28"/>
      <c r="Y6428" s="28"/>
    </row>
    <row r="6429" spans="16:25">
      <c r="P6429" s="33"/>
      <c r="Q6429" s="28"/>
      <c r="R6429" s="28"/>
      <c r="S6429" s="28"/>
      <c r="T6429" s="28"/>
      <c r="U6429" s="28"/>
      <c r="V6429" s="28"/>
      <c r="W6429" s="28"/>
      <c r="Y6429" s="28"/>
    </row>
    <row r="6430" spans="16:25">
      <c r="P6430" s="33"/>
      <c r="Q6430" s="28"/>
      <c r="R6430" s="28"/>
      <c r="S6430" s="28"/>
      <c r="T6430" s="28"/>
      <c r="U6430" s="28"/>
      <c r="V6430" s="28"/>
      <c r="W6430" s="28"/>
      <c r="Y6430" s="28"/>
    </row>
    <row r="6431" spans="16:25">
      <c r="P6431" s="33"/>
      <c r="Q6431" s="28"/>
      <c r="R6431" s="28"/>
      <c r="S6431" s="28"/>
      <c r="T6431" s="28"/>
      <c r="U6431" s="28"/>
      <c r="V6431" s="28"/>
      <c r="W6431" s="28"/>
      <c r="Y6431" s="28"/>
    </row>
    <row r="6432" spans="16:25">
      <c r="P6432" s="33"/>
      <c r="Q6432" s="28"/>
      <c r="R6432" s="28"/>
      <c r="S6432" s="28"/>
      <c r="T6432" s="28"/>
      <c r="U6432" s="28"/>
      <c r="V6432" s="28"/>
      <c r="W6432" s="28"/>
      <c r="Y6432" s="28"/>
    </row>
    <row r="6433" spans="16:25">
      <c r="P6433" s="33"/>
      <c r="Q6433" s="28"/>
      <c r="R6433" s="28"/>
      <c r="S6433" s="28"/>
      <c r="T6433" s="28"/>
      <c r="U6433" s="28"/>
      <c r="V6433" s="28"/>
      <c r="W6433" s="28"/>
      <c r="Y6433" s="28"/>
    </row>
    <row r="6434" spans="16:25">
      <c r="P6434" s="33"/>
      <c r="Q6434" s="28"/>
      <c r="R6434" s="28"/>
      <c r="S6434" s="28"/>
      <c r="T6434" s="28"/>
      <c r="U6434" s="28"/>
      <c r="V6434" s="28"/>
      <c r="W6434" s="28"/>
      <c r="Y6434" s="28"/>
    </row>
    <row r="6435" spans="16:25">
      <c r="P6435" s="33"/>
      <c r="Q6435" s="28"/>
      <c r="R6435" s="28"/>
      <c r="S6435" s="28"/>
      <c r="T6435" s="28"/>
      <c r="U6435" s="28"/>
      <c r="V6435" s="28"/>
      <c r="W6435" s="28"/>
      <c r="Y6435" s="28"/>
    </row>
    <row r="6436" spans="16:25">
      <c r="P6436" s="33"/>
      <c r="Q6436" s="28"/>
      <c r="R6436" s="28"/>
      <c r="S6436" s="28"/>
      <c r="T6436" s="28"/>
      <c r="U6436" s="28"/>
      <c r="V6436" s="28"/>
      <c r="W6436" s="28"/>
      <c r="Y6436" s="28"/>
    </row>
    <row r="6437" spans="16:25">
      <c r="P6437" s="33"/>
      <c r="Q6437" s="28"/>
      <c r="R6437" s="28"/>
      <c r="S6437" s="28"/>
      <c r="T6437" s="28"/>
      <c r="U6437" s="28"/>
      <c r="V6437" s="28"/>
      <c r="W6437" s="28"/>
      <c r="Y6437" s="28"/>
    </row>
    <row r="6438" spans="16:25">
      <c r="P6438" s="33"/>
      <c r="Q6438" s="28"/>
      <c r="R6438" s="28"/>
      <c r="S6438" s="28"/>
      <c r="T6438" s="28"/>
      <c r="U6438" s="28"/>
      <c r="V6438" s="28"/>
      <c r="W6438" s="28"/>
      <c r="Y6438" s="28"/>
    </row>
    <row r="6439" spans="16:25">
      <c r="P6439" s="33"/>
      <c r="Q6439" s="28"/>
      <c r="R6439" s="28"/>
      <c r="S6439" s="28"/>
      <c r="T6439" s="28"/>
      <c r="U6439" s="28"/>
      <c r="V6439" s="28"/>
      <c r="W6439" s="28"/>
      <c r="Y6439" s="28"/>
    </row>
    <row r="6440" spans="16:25">
      <c r="P6440" s="33"/>
      <c r="Q6440" s="28"/>
      <c r="R6440" s="28"/>
      <c r="S6440" s="28"/>
      <c r="T6440" s="28"/>
      <c r="U6440" s="28"/>
      <c r="V6440" s="28"/>
      <c r="W6440" s="28"/>
      <c r="Y6440" s="28"/>
    </row>
    <row r="6441" spans="16:25">
      <c r="P6441" s="33"/>
      <c r="Q6441" s="28"/>
      <c r="R6441" s="28"/>
      <c r="S6441" s="28"/>
      <c r="T6441" s="28"/>
      <c r="U6441" s="28"/>
      <c r="V6441" s="28"/>
      <c r="W6441" s="28"/>
      <c r="Y6441" s="28"/>
    </row>
    <row r="6442" spans="16:25">
      <c r="P6442" s="33"/>
      <c r="Q6442" s="28"/>
      <c r="R6442" s="28"/>
      <c r="S6442" s="28"/>
      <c r="T6442" s="28"/>
      <c r="U6442" s="28"/>
      <c r="V6442" s="28"/>
      <c r="W6442" s="28"/>
      <c r="Y6442" s="28"/>
    </row>
    <row r="6443" spans="16:25">
      <c r="P6443" s="33"/>
      <c r="Q6443" s="28"/>
      <c r="R6443" s="28"/>
      <c r="S6443" s="28"/>
      <c r="T6443" s="28"/>
      <c r="U6443" s="28"/>
      <c r="V6443" s="28"/>
      <c r="W6443" s="28"/>
      <c r="Y6443" s="28"/>
    </row>
    <row r="6444" spans="16:25">
      <c r="P6444" s="33"/>
      <c r="Q6444" s="28"/>
      <c r="R6444" s="28"/>
      <c r="S6444" s="28"/>
      <c r="T6444" s="28"/>
      <c r="U6444" s="28"/>
      <c r="V6444" s="28"/>
      <c r="W6444" s="28"/>
      <c r="Y6444" s="28"/>
    </row>
    <row r="6445" spans="16:25">
      <c r="P6445" s="33"/>
      <c r="Q6445" s="28"/>
      <c r="R6445" s="28"/>
      <c r="S6445" s="28"/>
      <c r="T6445" s="28"/>
      <c r="U6445" s="28"/>
      <c r="V6445" s="28"/>
      <c r="W6445" s="28"/>
      <c r="Y6445" s="28"/>
    </row>
    <row r="6446" spans="16:25">
      <c r="P6446" s="33"/>
      <c r="Q6446" s="28"/>
      <c r="R6446" s="28"/>
      <c r="S6446" s="28"/>
      <c r="T6446" s="28"/>
      <c r="U6446" s="28"/>
      <c r="V6446" s="28"/>
      <c r="W6446" s="28"/>
      <c r="Y6446" s="28"/>
    </row>
    <row r="6447" spans="16:25">
      <c r="P6447" s="33"/>
      <c r="Q6447" s="28"/>
      <c r="R6447" s="28"/>
      <c r="S6447" s="28"/>
      <c r="T6447" s="28"/>
      <c r="U6447" s="28"/>
      <c r="V6447" s="28"/>
      <c r="W6447" s="28"/>
      <c r="Y6447" s="28"/>
    </row>
    <row r="6448" spans="16:25">
      <c r="P6448" s="33"/>
      <c r="Q6448" s="28"/>
      <c r="R6448" s="28"/>
      <c r="S6448" s="28"/>
      <c r="T6448" s="28"/>
      <c r="U6448" s="28"/>
      <c r="V6448" s="28"/>
      <c r="W6448" s="28"/>
      <c r="Y6448" s="28"/>
    </row>
    <row r="6449" spans="16:25">
      <c r="P6449" s="33"/>
      <c r="Q6449" s="28"/>
      <c r="R6449" s="28"/>
      <c r="S6449" s="28"/>
      <c r="T6449" s="28"/>
      <c r="U6449" s="28"/>
      <c r="V6449" s="28"/>
      <c r="W6449" s="28"/>
      <c r="Y6449" s="28"/>
    </row>
    <row r="6450" spans="16:25">
      <c r="P6450" s="33"/>
      <c r="Q6450" s="28"/>
      <c r="R6450" s="28"/>
      <c r="S6450" s="28"/>
      <c r="T6450" s="28"/>
      <c r="U6450" s="28"/>
      <c r="V6450" s="28"/>
      <c r="W6450" s="28"/>
      <c r="Y6450" s="28"/>
    </row>
    <row r="6451" spans="16:25">
      <c r="P6451" s="33"/>
      <c r="Q6451" s="28"/>
      <c r="R6451" s="28"/>
      <c r="S6451" s="28"/>
      <c r="T6451" s="28"/>
      <c r="U6451" s="28"/>
      <c r="V6451" s="28"/>
      <c r="W6451" s="28"/>
      <c r="Y6451" s="28"/>
    </row>
    <row r="6452" spans="16:25">
      <c r="P6452" s="33"/>
      <c r="Q6452" s="28"/>
      <c r="R6452" s="28"/>
      <c r="S6452" s="28"/>
      <c r="T6452" s="28"/>
      <c r="U6452" s="28"/>
      <c r="V6452" s="28"/>
      <c r="W6452" s="28"/>
      <c r="Y6452" s="28"/>
    </row>
    <row r="6453" spans="16:25">
      <c r="P6453" s="33"/>
      <c r="Q6453" s="28"/>
      <c r="R6453" s="28"/>
      <c r="S6453" s="28"/>
      <c r="T6453" s="28"/>
      <c r="U6453" s="28"/>
      <c r="V6453" s="28"/>
      <c r="W6453" s="28"/>
      <c r="Y6453" s="28"/>
    </row>
    <row r="6454" spans="16:25">
      <c r="P6454" s="33"/>
      <c r="Q6454" s="28"/>
      <c r="R6454" s="28"/>
      <c r="S6454" s="28"/>
      <c r="T6454" s="28"/>
      <c r="U6454" s="28"/>
      <c r="V6454" s="28"/>
      <c r="W6454" s="28"/>
      <c r="Y6454" s="28"/>
    </row>
    <row r="6455" spans="16:25">
      <c r="P6455" s="33"/>
      <c r="Q6455" s="28"/>
      <c r="R6455" s="28"/>
      <c r="S6455" s="28"/>
      <c r="T6455" s="28"/>
      <c r="U6455" s="28"/>
      <c r="V6455" s="28"/>
      <c r="W6455" s="28"/>
      <c r="Y6455" s="28"/>
    </row>
    <row r="6456" spans="16:25">
      <c r="P6456" s="33"/>
      <c r="Q6456" s="28"/>
      <c r="R6456" s="28"/>
      <c r="S6456" s="28"/>
      <c r="T6456" s="28"/>
      <c r="U6456" s="28"/>
      <c r="V6456" s="28"/>
      <c r="W6456" s="28"/>
      <c r="Y6456" s="28"/>
    </row>
    <row r="6457" spans="16:25">
      <c r="P6457" s="33"/>
      <c r="Q6457" s="28"/>
      <c r="R6457" s="28"/>
      <c r="S6457" s="28"/>
      <c r="T6457" s="28"/>
      <c r="U6457" s="28"/>
      <c r="V6457" s="28"/>
      <c r="W6457" s="28"/>
      <c r="Y6457" s="28"/>
    </row>
    <row r="6458" spans="16:25">
      <c r="P6458" s="33"/>
      <c r="Q6458" s="28"/>
      <c r="R6458" s="28"/>
      <c r="S6458" s="28"/>
      <c r="T6458" s="28"/>
      <c r="U6458" s="28"/>
      <c r="V6458" s="28"/>
      <c r="W6458" s="28"/>
      <c r="Y6458" s="28"/>
    </row>
    <row r="6459" spans="16:25">
      <c r="P6459" s="33"/>
      <c r="Q6459" s="28"/>
      <c r="R6459" s="28"/>
      <c r="S6459" s="28"/>
      <c r="T6459" s="28"/>
      <c r="U6459" s="28"/>
      <c r="V6459" s="28"/>
      <c r="W6459" s="28"/>
      <c r="Y6459" s="28"/>
    </row>
    <row r="6460" spans="16:25">
      <c r="P6460" s="33"/>
      <c r="Q6460" s="28"/>
      <c r="R6460" s="28"/>
      <c r="S6460" s="28"/>
      <c r="T6460" s="28"/>
      <c r="U6460" s="28"/>
      <c r="V6460" s="28"/>
      <c r="W6460" s="28"/>
      <c r="Y6460" s="28"/>
    </row>
    <row r="6461" spans="16:25">
      <c r="P6461" s="33"/>
      <c r="Q6461" s="28"/>
      <c r="R6461" s="28"/>
      <c r="S6461" s="28"/>
      <c r="T6461" s="28"/>
      <c r="U6461" s="28"/>
      <c r="V6461" s="28"/>
      <c r="W6461" s="28"/>
      <c r="Y6461" s="28"/>
    </row>
    <row r="6462" spans="16:25">
      <c r="P6462" s="33"/>
      <c r="Q6462" s="28"/>
      <c r="R6462" s="28"/>
      <c r="S6462" s="28"/>
      <c r="T6462" s="28"/>
      <c r="U6462" s="28"/>
      <c r="V6462" s="28"/>
      <c r="W6462" s="28"/>
      <c r="Y6462" s="28"/>
    </row>
    <row r="6463" spans="16:25">
      <c r="P6463" s="33"/>
      <c r="Q6463" s="28"/>
      <c r="R6463" s="28"/>
      <c r="S6463" s="28"/>
      <c r="T6463" s="28"/>
      <c r="U6463" s="28"/>
      <c r="V6463" s="28"/>
      <c r="W6463" s="28"/>
      <c r="Y6463" s="28"/>
    </row>
    <row r="6464" spans="16:25">
      <c r="P6464" s="33"/>
      <c r="Q6464" s="28"/>
      <c r="R6464" s="28"/>
      <c r="S6464" s="28"/>
      <c r="T6464" s="28"/>
      <c r="U6464" s="28"/>
      <c r="V6464" s="28"/>
      <c r="W6464" s="28"/>
      <c r="Y6464" s="28"/>
    </row>
    <row r="6465" spans="16:25">
      <c r="P6465" s="33"/>
      <c r="Q6465" s="28"/>
      <c r="R6465" s="28"/>
      <c r="S6465" s="28"/>
      <c r="T6465" s="28"/>
      <c r="U6465" s="28"/>
      <c r="V6465" s="28"/>
      <c r="W6465" s="28"/>
      <c r="Y6465" s="28"/>
    </row>
    <row r="6466" spans="16:25">
      <c r="P6466" s="33"/>
      <c r="Q6466" s="28"/>
      <c r="R6466" s="28"/>
      <c r="S6466" s="28"/>
      <c r="T6466" s="28"/>
      <c r="U6466" s="28"/>
      <c r="V6466" s="28"/>
      <c r="W6466" s="28"/>
      <c r="Y6466" s="28"/>
    </row>
    <row r="6467" spans="16:25">
      <c r="P6467" s="33"/>
      <c r="Q6467" s="28"/>
      <c r="R6467" s="28"/>
      <c r="S6467" s="28"/>
      <c r="T6467" s="28"/>
      <c r="U6467" s="28"/>
      <c r="V6467" s="28"/>
      <c r="W6467" s="28"/>
      <c r="Y6467" s="28"/>
    </row>
    <row r="6468" spans="16:25">
      <c r="P6468" s="33"/>
      <c r="Q6468" s="28"/>
      <c r="R6468" s="28"/>
      <c r="S6468" s="28"/>
      <c r="T6468" s="28"/>
      <c r="U6468" s="28"/>
      <c r="V6468" s="28"/>
      <c r="W6468" s="28"/>
      <c r="Y6468" s="28"/>
    </row>
    <row r="6469" spans="16:25">
      <c r="P6469" s="33"/>
      <c r="Q6469" s="28"/>
      <c r="R6469" s="28"/>
      <c r="S6469" s="28"/>
      <c r="T6469" s="28"/>
      <c r="U6469" s="28"/>
      <c r="V6469" s="28"/>
      <c r="W6469" s="28"/>
      <c r="Y6469" s="28"/>
    </row>
    <row r="6470" spans="16:25">
      <c r="P6470" s="33"/>
      <c r="Q6470" s="28"/>
      <c r="R6470" s="28"/>
      <c r="S6470" s="28"/>
      <c r="T6470" s="28"/>
      <c r="U6470" s="28"/>
      <c r="V6470" s="28"/>
      <c r="W6470" s="28"/>
      <c r="Y6470" s="28"/>
    </row>
    <row r="6471" spans="16:25">
      <c r="P6471" s="33"/>
      <c r="Q6471" s="28"/>
      <c r="R6471" s="28"/>
      <c r="S6471" s="28"/>
      <c r="T6471" s="28"/>
      <c r="U6471" s="28"/>
      <c r="V6471" s="28"/>
      <c r="W6471" s="28"/>
      <c r="Y6471" s="28"/>
    </row>
    <row r="6472" spans="16:25">
      <c r="P6472" s="33"/>
      <c r="Q6472" s="28"/>
      <c r="R6472" s="28"/>
      <c r="S6472" s="28"/>
      <c r="T6472" s="28"/>
      <c r="U6472" s="28"/>
      <c r="V6472" s="28"/>
      <c r="W6472" s="28"/>
      <c r="Y6472" s="28"/>
    </row>
    <row r="6473" spans="16:25">
      <c r="P6473" s="33"/>
      <c r="Q6473" s="28"/>
      <c r="R6473" s="28"/>
      <c r="S6473" s="28"/>
      <c r="T6473" s="28"/>
      <c r="U6473" s="28"/>
      <c r="V6473" s="28"/>
      <c r="W6473" s="28"/>
      <c r="Y6473" s="28"/>
    </row>
    <row r="6474" spans="16:25">
      <c r="P6474" s="33"/>
      <c r="Q6474" s="28"/>
      <c r="R6474" s="28"/>
      <c r="S6474" s="28"/>
      <c r="T6474" s="28"/>
      <c r="U6474" s="28"/>
      <c r="V6474" s="28"/>
      <c r="W6474" s="28"/>
      <c r="Y6474" s="28"/>
    </row>
    <row r="6475" spans="16:25">
      <c r="P6475" s="33"/>
      <c r="Q6475" s="28"/>
      <c r="R6475" s="28"/>
      <c r="S6475" s="28"/>
      <c r="T6475" s="28"/>
      <c r="U6475" s="28"/>
      <c r="V6475" s="28"/>
      <c r="W6475" s="28"/>
      <c r="Y6475" s="28"/>
    </row>
    <row r="6476" spans="16:25">
      <c r="P6476" s="33"/>
      <c r="Q6476" s="28"/>
      <c r="R6476" s="28"/>
      <c r="S6476" s="28"/>
      <c r="T6476" s="28"/>
      <c r="U6476" s="28"/>
      <c r="V6476" s="28"/>
      <c r="W6476" s="28"/>
      <c r="Y6476" s="28"/>
    </row>
    <row r="6477" spans="16:25">
      <c r="P6477" s="33"/>
      <c r="Q6477" s="28"/>
      <c r="R6477" s="28"/>
      <c r="S6477" s="28"/>
      <c r="T6477" s="28"/>
      <c r="U6477" s="28"/>
      <c r="V6477" s="28"/>
      <c r="W6477" s="28"/>
      <c r="Y6477" s="28"/>
    </row>
    <row r="6478" spans="16:25">
      <c r="P6478" s="33"/>
      <c r="Q6478" s="28"/>
      <c r="R6478" s="28"/>
      <c r="S6478" s="28"/>
      <c r="T6478" s="28"/>
      <c r="U6478" s="28"/>
      <c r="V6478" s="28"/>
      <c r="W6478" s="28"/>
      <c r="Y6478" s="28"/>
    </row>
    <row r="6479" spans="16:25">
      <c r="P6479" s="33"/>
      <c r="Q6479" s="28"/>
      <c r="R6479" s="28"/>
      <c r="S6479" s="28"/>
      <c r="T6479" s="28"/>
      <c r="U6479" s="28"/>
      <c r="V6479" s="28"/>
      <c r="W6479" s="28"/>
      <c r="Y6479" s="28"/>
    </row>
    <row r="6480" spans="16:25">
      <c r="P6480" s="33"/>
      <c r="Q6480" s="28"/>
      <c r="R6480" s="28"/>
      <c r="S6480" s="28"/>
      <c r="T6480" s="28"/>
      <c r="U6480" s="28"/>
      <c r="V6480" s="28"/>
      <c r="W6480" s="28"/>
      <c r="Y6480" s="28"/>
    </row>
    <row r="6481" spans="16:25">
      <c r="P6481" s="33"/>
      <c r="Q6481" s="28"/>
      <c r="R6481" s="28"/>
      <c r="S6481" s="28"/>
      <c r="T6481" s="28"/>
      <c r="U6481" s="28"/>
      <c r="V6481" s="28"/>
      <c r="W6481" s="28"/>
      <c r="Y6481" s="28"/>
    </row>
    <row r="6482" spans="16:25">
      <c r="P6482" s="33"/>
      <c r="Q6482" s="28"/>
      <c r="R6482" s="28"/>
      <c r="S6482" s="28"/>
      <c r="T6482" s="28"/>
      <c r="U6482" s="28"/>
      <c r="V6482" s="28"/>
      <c r="W6482" s="28"/>
      <c r="Y6482" s="28"/>
    </row>
    <row r="6483" spans="16:25">
      <c r="P6483" s="33"/>
      <c r="Q6483" s="28"/>
      <c r="R6483" s="28"/>
      <c r="S6483" s="28"/>
      <c r="T6483" s="28"/>
      <c r="U6483" s="28"/>
      <c r="V6483" s="28"/>
      <c r="W6483" s="28"/>
      <c r="Y6483" s="28"/>
    </row>
    <row r="6484" spans="16:25">
      <c r="P6484" s="33"/>
      <c r="Q6484" s="28"/>
      <c r="R6484" s="28"/>
      <c r="S6484" s="28"/>
      <c r="T6484" s="28"/>
      <c r="U6484" s="28"/>
      <c r="V6484" s="28"/>
      <c r="W6484" s="28"/>
      <c r="Y6484" s="28"/>
    </row>
    <row r="6485" spans="16:25">
      <c r="P6485" s="33"/>
      <c r="Q6485" s="28"/>
      <c r="R6485" s="28"/>
      <c r="S6485" s="28"/>
      <c r="T6485" s="28"/>
      <c r="U6485" s="28"/>
      <c r="V6485" s="28"/>
      <c r="W6485" s="28"/>
      <c r="Y6485" s="28"/>
    </row>
    <row r="6486" spans="16:25">
      <c r="P6486" s="33"/>
      <c r="Q6486" s="28"/>
      <c r="R6486" s="28"/>
      <c r="S6486" s="28"/>
      <c r="T6486" s="28"/>
      <c r="U6486" s="28"/>
      <c r="V6486" s="28"/>
      <c r="W6486" s="28"/>
      <c r="Y6486" s="28"/>
    </row>
    <row r="6487" spans="16:25">
      <c r="P6487" s="33"/>
      <c r="Q6487" s="28"/>
      <c r="R6487" s="28"/>
      <c r="S6487" s="28"/>
      <c r="T6487" s="28"/>
      <c r="U6487" s="28"/>
      <c r="V6487" s="28"/>
      <c r="W6487" s="28"/>
      <c r="Y6487" s="28"/>
    </row>
    <row r="6488" spans="16:25">
      <c r="P6488" s="33"/>
      <c r="Q6488" s="28"/>
      <c r="R6488" s="28"/>
      <c r="S6488" s="28"/>
      <c r="T6488" s="28"/>
      <c r="U6488" s="28"/>
      <c r="V6488" s="28"/>
      <c r="W6488" s="28"/>
      <c r="Y6488" s="28"/>
    </row>
    <row r="6489" spans="16:25">
      <c r="P6489" s="33"/>
      <c r="Q6489" s="28"/>
      <c r="R6489" s="28"/>
      <c r="S6489" s="28"/>
      <c r="T6489" s="28"/>
      <c r="U6489" s="28"/>
      <c r="V6489" s="28"/>
      <c r="W6489" s="28"/>
      <c r="Y6489" s="28"/>
    </row>
    <row r="6490" spans="16:25">
      <c r="P6490" s="33"/>
      <c r="Q6490" s="28"/>
      <c r="R6490" s="28"/>
      <c r="S6490" s="28"/>
      <c r="T6490" s="28"/>
      <c r="U6490" s="28"/>
      <c r="V6490" s="28"/>
      <c r="W6490" s="28"/>
      <c r="Y6490" s="28"/>
    </row>
    <row r="6491" spans="16:25">
      <c r="P6491" s="33"/>
      <c r="Q6491" s="28"/>
      <c r="R6491" s="28"/>
      <c r="S6491" s="28"/>
      <c r="T6491" s="28"/>
      <c r="U6491" s="28"/>
      <c r="V6491" s="28"/>
      <c r="W6491" s="28"/>
      <c r="Y6491" s="28"/>
    </row>
    <row r="6492" spans="16:25">
      <c r="P6492" s="33"/>
      <c r="Q6492" s="28"/>
      <c r="R6492" s="28"/>
      <c r="S6492" s="28"/>
      <c r="T6492" s="28"/>
      <c r="U6492" s="28"/>
      <c r="V6492" s="28"/>
      <c r="W6492" s="28"/>
      <c r="Y6492" s="28"/>
    </row>
    <row r="6493" spans="16:25">
      <c r="P6493" s="33"/>
      <c r="Q6493" s="28"/>
      <c r="R6493" s="28"/>
      <c r="S6493" s="28"/>
      <c r="T6493" s="28"/>
      <c r="U6493" s="28"/>
      <c r="V6493" s="28"/>
      <c r="W6493" s="28"/>
      <c r="Y6493" s="28"/>
    </row>
    <row r="6494" spans="16:25">
      <c r="P6494" s="33"/>
      <c r="Q6494" s="28"/>
      <c r="R6494" s="28"/>
      <c r="S6494" s="28"/>
      <c r="T6494" s="28"/>
      <c r="U6494" s="28"/>
      <c r="V6494" s="28"/>
      <c r="W6494" s="28"/>
      <c r="Y6494" s="28"/>
    </row>
    <row r="6495" spans="16:25">
      <c r="P6495" s="33"/>
      <c r="Q6495" s="28"/>
      <c r="R6495" s="28"/>
      <c r="S6495" s="28"/>
      <c r="T6495" s="28"/>
      <c r="U6495" s="28"/>
      <c r="V6495" s="28"/>
      <c r="W6495" s="28"/>
      <c r="Y6495" s="28"/>
    </row>
    <row r="6496" spans="16:25">
      <c r="P6496" s="33"/>
      <c r="Q6496" s="28"/>
      <c r="R6496" s="28"/>
      <c r="S6496" s="28"/>
      <c r="T6496" s="28"/>
      <c r="U6496" s="28"/>
      <c r="V6496" s="28"/>
      <c r="W6496" s="28"/>
      <c r="Y6496" s="28"/>
    </row>
    <row r="6497" spans="16:25">
      <c r="P6497" s="33"/>
      <c r="Q6497" s="28"/>
      <c r="R6497" s="28"/>
      <c r="S6497" s="28"/>
      <c r="T6497" s="28"/>
      <c r="U6497" s="28"/>
      <c r="V6497" s="28"/>
      <c r="W6497" s="28"/>
      <c r="Y6497" s="28"/>
    </row>
    <row r="6498" spans="16:25">
      <c r="P6498" s="33"/>
      <c r="Q6498" s="28"/>
      <c r="R6498" s="28"/>
      <c r="S6498" s="28"/>
      <c r="T6498" s="28"/>
      <c r="U6498" s="28"/>
      <c r="V6498" s="28"/>
      <c r="W6498" s="28"/>
      <c r="Y6498" s="28"/>
    </row>
    <row r="6499" spans="16:25">
      <c r="P6499" s="33"/>
      <c r="Q6499" s="28"/>
      <c r="R6499" s="28"/>
      <c r="S6499" s="28"/>
      <c r="T6499" s="28"/>
      <c r="U6499" s="28"/>
      <c r="V6499" s="28"/>
      <c r="W6499" s="28"/>
      <c r="Y6499" s="28"/>
    </row>
    <row r="6500" spans="16:25">
      <c r="P6500" s="33"/>
      <c r="Q6500" s="28"/>
      <c r="R6500" s="28"/>
      <c r="S6500" s="28"/>
      <c r="T6500" s="28"/>
      <c r="U6500" s="28"/>
      <c r="V6500" s="28"/>
      <c r="W6500" s="28"/>
      <c r="Y6500" s="28"/>
    </row>
    <row r="6501" spans="16:25">
      <c r="P6501" s="33"/>
      <c r="Q6501" s="28"/>
      <c r="R6501" s="28"/>
      <c r="S6501" s="28"/>
      <c r="T6501" s="28"/>
      <c r="U6501" s="28"/>
      <c r="V6501" s="28"/>
      <c r="W6501" s="28"/>
      <c r="Y6501" s="28"/>
    </row>
    <row r="6502" spans="16:25">
      <c r="P6502" s="33"/>
      <c r="Q6502" s="28"/>
      <c r="R6502" s="28"/>
      <c r="S6502" s="28"/>
      <c r="T6502" s="28"/>
      <c r="U6502" s="28"/>
      <c r="V6502" s="28"/>
      <c r="W6502" s="28"/>
      <c r="Y6502" s="28"/>
    </row>
    <row r="6503" spans="16:25">
      <c r="P6503" s="33"/>
      <c r="Q6503" s="28"/>
      <c r="R6503" s="28"/>
      <c r="S6503" s="28"/>
      <c r="T6503" s="28"/>
      <c r="U6503" s="28"/>
      <c r="V6503" s="28"/>
      <c r="W6503" s="28"/>
      <c r="Y6503" s="28"/>
    </row>
    <row r="6504" spans="16:25">
      <c r="P6504" s="33"/>
      <c r="Q6504" s="28"/>
      <c r="R6504" s="28"/>
      <c r="S6504" s="28"/>
      <c r="T6504" s="28"/>
      <c r="U6504" s="28"/>
      <c r="V6504" s="28"/>
      <c r="W6504" s="28"/>
      <c r="Y6504" s="28"/>
    </row>
    <row r="6505" spans="16:25">
      <c r="P6505" s="33"/>
      <c r="Q6505" s="28"/>
      <c r="R6505" s="28"/>
      <c r="S6505" s="28"/>
      <c r="T6505" s="28"/>
      <c r="U6505" s="28"/>
      <c r="V6505" s="28"/>
      <c r="W6505" s="28"/>
      <c r="Y6505" s="28"/>
    </row>
    <row r="6506" spans="16:25">
      <c r="P6506" s="33"/>
      <c r="Q6506" s="28"/>
      <c r="R6506" s="28"/>
      <c r="S6506" s="28"/>
      <c r="T6506" s="28"/>
      <c r="U6506" s="28"/>
      <c r="V6506" s="28"/>
      <c r="W6506" s="28"/>
      <c r="Y6506" s="28"/>
    </row>
    <row r="6507" spans="16:25">
      <c r="P6507" s="33"/>
      <c r="Q6507" s="28"/>
      <c r="R6507" s="28"/>
      <c r="S6507" s="28"/>
      <c r="T6507" s="28"/>
      <c r="U6507" s="28"/>
      <c r="V6507" s="28"/>
      <c r="W6507" s="28"/>
      <c r="Y6507" s="28"/>
    </row>
    <row r="6508" spans="16:25">
      <c r="P6508" s="33"/>
      <c r="Q6508" s="28"/>
      <c r="R6508" s="28"/>
      <c r="S6508" s="28"/>
      <c r="T6508" s="28"/>
      <c r="U6508" s="28"/>
      <c r="V6508" s="28"/>
      <c r="W6508" s="28"/>
      <c r="Y6508" s="28"/>
    </row>
    <row r="6509" spans="16:25">
      <c r="P6509" s="33"/>
      <c r="Q6509" s="28"/>
      <c r="R6509" s="28"/>
      <c r="S6509" s="28"/>
      <c r="T6509" s="28"/>
      <c r="U6509" s="28"/>
      <c r="V6509" s="28"/>
      <c r="W6509" s="28"/>
      <c r="Y6509" s="28"/>
    </row>
    <row r="6510" spans="16:25">
      <c r="P6510" s="33"/>
      <c r="Q6510" s="28"/>
      <c r="R6510" s="28"/>
      <c r="S6510" s="28"/>
      <c r="T6510" s="28"/>
      <c r="U6510" s="28"/>
      <c r="V6510" s="28"/>
      <c r="W6510" s="28"/>
      <c r="Y6510" s="28"/>
    </row>
    <row r="6511" spans="16:25">
      <c r="P6511" s="33"/>
      <c r="Q6511" s="28"/>
      <c r="R6511" s="28"/>
      <c r="S6511" s="28"/>
      <c r="T6511" s="28"/>
      <c r="U6511" s="28"/>
      <c r="V6511" s="28"/>
      <c r="W6511" s="28"/>
      <c r="Y6511" s="28"/>
    </row>
    <row r="6512" spans="16:25">
      <c r="P6512" s="33"/>
      <c r="Q6512" s="28"/>
      <c r="R6512" s="28"/>
      <c r="S6512" s="28"/>
      <c r="T6512" s="28"/>
      <c r="U6512" s="28"/>
      <c r="V6512" s="28"/>
      <c r="W6512" s="28"/>
      <c r="Y6512" s="28"/>
    </row>
    <row r="6513" spans="16:25">
      <c r="P6513" s="33"/>
      <c r="Q6513" s="28"/>
      <c r="R6513" s="28"/>
      <c r="S6513" s="28"/>
      <c r="T6513" s="28"/>
      <c r="U6513" s="28"/>
      <c r="V6513" s="28"/>
      <c r="W6513" s="28"/>
      <c r="Y6513" s="28"/>
    </row>
    <row r="6514" spans="16:25">
      <c r="P6514" s="33"/>
      <c r="Q6514" s="28"/>
      <c r="R6514" s="28"/>
      <c r="S6514" s="28"/>
      <c r="T6514" s="28"/>
      <c r="U6514" s="28"/>
      <c r="V6514" s="28"/>
      <c r="W6514" s="28"/>
      <c r="Y6514" s="28"/>
    </row>
    <row r="6515" spans="16:25">
      <c r="P6515" s="33"/>
      <c r="Q6515" s="28"/>
      <c r="R6515" s="28"/>
      <c r="S6515" s="28"/>
      <c r="T6515" s="28"/>
      <c r="U6515" s="28"/>
      <c r="V6515" s="28"/>
      <c r="W6515" s="28"/>
      <c r="Y6515" s="28"/>
    </row>
    <row r="6516" spans="16:25">
      <c r="P6516" s="33"/>
      <c r="Q6516" s="28"/>
      <c r="R6516" s="28"/>
      <c r="S6516" s="28"/>
      <c r="T6516" s="28"/>
      <c r="U6516" s="28"/>
      <c r="V6516" s="28"/>
      <c r="W6516" s="28"/>
      <c r="Y6516" s="28"/>
    </row>
    <row r="6517" spans="16:25">
      <c r="P6517" s="33"/>
      <c r="Q6517" s="28"/>
      <c r="R6517" s="28"/>
      <c r="S6517" s="28"/>
      <c r="T6517" s="28"/>
      <c r="U6517" s="28"/>
      <c r="V6517" s="28"/>
      <c r="W6517" s="28"/>
      <c r="Y6517" s="28"/>
    </row>
    <row r="6518" spans="16:25">
      <c r="P6518" s="33"/>
      <c r="Q6518" s="28"/>
      <c r="R6518" s="28"/>
      <c r="S6518" s="28"/>
      <c r="T6518" s="28"/>
      <c r="U6518" s="28"/>
      <c r="V6518" s="28"/>
      <c r="W6518" s="28"/>
      <c r="Y6518" s="28"/>
    </row>
    <row r="6519" spans="16:25">
      <c r="P6519" s="33"/>
      <c r="Q6519" s="28"/>
      <c r="R6519" s="28"/>
      <c r="S6519" s="28"/>
      <c r="T6519" s="28"/>
      <c r="U6519" s="28"/>
      <c r="V6519" s="28"/>
      <c r="W6519" s="28"/>
      <c r="Y6519" s="28"/>
    </row>
    <row r="6520" spans="16:25">
      <c r="P6520" s="33"/>
      <c r="Q6520" s="28"/>
      <c r="R6520" s="28"/>
      <c r="S6520" s="28"/>
      <c r="T6520" s="28"/>
      <c r="U6520" s="28"/>
      <c r="V6520" s="28"/>
      <c r="W6520" s="28"/>
      <c r="Y6520" s="28"/>
    </row>
    <row r="6521" spans="16:25">
      <c r="P6521" s="33"/>
      <c r="Q6521" s="28"/>
      <c r="R6521" s="28"/>
      <c r="S6521" s="28"/>
      <c r="T6521" s="28"/>
      <c r="U6521" s="28"/>
      <c r="V6521" s="28"/>
      <c r="W6521" s="28"/>
      <c r="Y6521" s="28"/>
    </row>
    <row r="6522" spans="16:25">
      <c r="P6522" s="33"/>
      <c r="Q6522" s="28"/>
      <c r="R6522" s="28"/>
      <c r="S6522" s="28"/>
      <c r="T6522" s="28"/>
      <c r="U6522" s="28"/>
      <c r="V6522" s="28"/>
      <c r="W6522" s="28"/>
      <c r="Y6522" s="28"/>
    </row>
    <row r="6523" spans="16:25">
      <c r="P6523" s="33"/>
      <c r="Q6523" s="28"/>
      <c r="R6523" s="28"/>
      <c r="S6523" s="28"/>
      <c r="T6523" s="28"/>
      <c r="U6523" s="28"/>
      <c r="V6523" s="28"/>
      <c r="W6523" s="28"/>
      <c r="Y6523" s="28"/>
    </row>
    <row r="6524" spans="16:25">
      <c r="P6524" s="33"/>
      <c r="Q6524" s="28"/>
      <c r="R6524" s="28"/>
      <c r="S6524" s="28"/>
      <c r="T6524" s="28"/>
      <c r="U6524" s="28"/>
      <c r="V6524" s="28"/>
      <c r="W6524" s="28"/>
      <c r="Y6524" s="28"/>
    </row>
    <row r="6525" spans="16:25">
      <c r="P6525" s="33"/>
      <c r="Q6525" s="28"/>
      <c r="R6525" s="28"/>
      <c r="S6525" s="28"/>
      <c r="T6525" s="28"/>
      <c r="U6525" s="28"/>
      <c r="V6525" s="28"/>
      <c r="W6525" s="28"/>
      <c r="Y6525" s="28"/>
    </row>
    <row r="6526" spans="16:25">
      <c r="P6526" s="33"/>
      <c r="Q6526" s="28"/>
      <c r="R6526" s="28"/>
      <c r="S6526" s="28"/>
      <c r="T6526" s="28"/>
      <c r="U6526" s="28"/>
      <c r="V6526" s="28"/>
      <c r="W6526" s="28"/>
      <c r="Y6526" s="28"/>
    </row>
    <row r="6527" spans="16:25">
      <c r="P6527" s="33"/>
      <c r="Q6527" s="28"/>
      <c r="R6527" s="28"/>
      <c r="S6527" s="28"/>
      <c r="T6527" s="28"/>
      <c r="U6527" s="28"/>
      <c r="V6527" s="28"/>
      <c r="W6527" s="28"/>
      <c r="Y6527" s="28"/>
    </row>
    <row r="6528" spans="16:25">
      <c r="P6528" s="33"/>
      <c r="Q6528" s="28"/>
      <c r="R6528" s="28"/>
      <c r="S6528" s="28"/>
      <c r="T6528" s="28"/>
      <c r="U6528" s="28"/>
      <c r="V6528" s="28"/>
      <c r="W6528" s="28"/>
      <c r="Y6528" s="28"/>
    </row>
    <row r="6529" spans="16:25">
      <c r="P6529" s="33"/>
      <c r="Q6529" s="28"/>
      <c r="R6529" s="28"/>
      <c r="S6529" s="28"/>
      <c r="T6529" s="28"/>
      <c r="U6529" s="28"/>
      <c r="V6529" s="28"/>
      <c r="W6529" s="28"/>
      <c r="Y6529" s="28"/>
    </row>
    <row r="6530" spans="16:25">
      <c r="P6530" s="33"/>
      <c r="Q6530" s="28"/>
      <c r="R6530" s="28"/>
      <c r="S6530" s="28"/>
      <c r="T6530" s="28"/>
      <c r="U6530" s="28"/>
      <c r="V6530" s="28"/>
      <c r="W6530" s="28"/>
      <c r="Y6530" s="28"/>
    </row>
    <row r="6531" spans="16:25">
      <c r="P6531" s="33"/>
      <c r="Q6531" s="28"/>
      <c r="R6531" s="28"/>
      <c r="S6531" s="28"/>
      <c r="T6531" s="28"/>
      <c r="U6531" s="28"/>
      <c r="V6531" s="28"/>
      <c r="W6531" s="28"/>
      <c r="Y6531" s="28"/>
    </row>
    <row r="6532" spans="16:25">
      <c r="P6532" s="33"/>
      <c r="Q6532" s="28"/>
      <c r="R6532" s="28"/>
      <c r="S6532" s="28"/>
      <c r="T6532" s="28"/>
      <c r="U6532" s="28"/>
      <c r="V6532" s="28"/>
      <c r="W6532" s="28"/>
      <c r="Y6532" s="28"/>
    </row>
    <row r="6533" spans="16:25">
      <c r="P6533" s="33"/>
      <c r="Q6533" s="28"/>
      <c r="R6533" s="28"/>
      <c r="S6533" s="28"/>
      <c r="T6533" s="28"/>
      <c r="U6533" s="28"/>
      <c r="V6533" s="28"/>
      <c r="W6533" s="28"/>
      <c r="Y6533" s="28"/>
    </row>
    <row r="6534" spans="16:25">
      <c r="P6534" s="33"/>
      <c r="Q6534" s="28"/>
      <c r="R6534" s="28"/>
      <c r="S6534" s="28"/>
      <c r="T6534" s="28"/>
      <c r="U6534" s="28"/>
      <c r="V6534" s="28"/>
      <c r="W6534" s="28"/>
      <c r="Y6534" s="28"/>
    </row>
    <row r="6535" spans="16:25">
      <c r="P6535" s="33"/>
      <c r="Q6535" s="28"/>
      <c r="R6535" s="28"/>
      <c r="S6535" s="28"/>
      <c r="T6535" s="28"/>
      <c r="U6535" s="28"/>
      <c r="V6535" s="28"/>
      <c r="W6535" s="28"/>
      <c r="Y6535" s="28"/>
    </row>
    <row r="6536" spans="16:25">
      <c r="P6536" s="33"/>
      <c r="Q6536" s="28"/>
      <c r="R6536" s="28"/>
      <c r="S6536" s="28"/>
      <c r="T6536" s="28"/>
      <c r="U6536" s="28"/>
      <c r="V6536" s="28"/>
      <c r="W6536" s="28"/>
      <c r="Y6536" s="28"/>
    </row>
    <row r="6537" spans="16:25">
      <c r="P6537" s="33"/>
      <c r="Q6537" s="28"/>
      <c r="R6537" s="28"/>
      <c r="S6537" s="28"/>
      <c r="T6537" s="28"/>
      <c r="U6537" s="28"/>
      <c r="V6537" s="28"/>
      <c r="W6537" s="28"/>
      <c r="Y6537" s="28"/>
    </row>
    <row r="6538" spans="16:25">
      <c r="P6538" s="33"/>
      <c r="Q6538" s="28"/>
      <c r="R6538" s="28"/>
      <c r="S6538" s="28"/>
      <c r="T6538" s="28"/>
      <c r="U6538" s="28"/>
      <c r="V6538" s="28"/>
      <c r="W6538" s="28"/>
      <c r="Y6538" s="28"/>
    </row>
    <row r="6539" spans="16:25">
      <c r="P6539" s="33"/>
      <c r="Q6539" s="28"/>
      <c r="R6539" s="28"/>
      <c r="S6539" s="28"/>
      <c r="T6539" s="28"/>
      <c r="U6539" s="28"/>
      <c r="V6539" s="28"/>
      <c r="W6539" s="28"/>
      <c r="Y6539" s="28"/>
    </row>
    <row r="6540" spans="16:25">
      <c r="P6540" s="33"/>
      <c r="Q6540" s="28"/>
      <c r="R6540" s="28"/>
      <c r="S6540" s="28"/>
      <c r="T6540" s="28"/>
      <c r="U6540" s="28"/>
      <c r="V6540" s="28"/>
      <c r="W6540" s="28"/>
      <c r="Y6540" s="28"/>
    </row>
    <row r="6541" spans="16:25">
      <c r="P6541" s="33"/>
      <c r="Q6541" s="28"/>
      <c r="R6541" s="28"/>
      <c r="S6541" s="28"/>
      <c r="T6541" s="28"/>
      <c r="U6541" s="28"/>
      <c r="V6541" s="28"/>
      <c r="W6541" s="28"/>
      <c r="Y6541" s="28"/>
    </row>
    <row r="6542" spans="16:25">
      <c r="P6542" s="33"/>
      <c r="Q6542" s="28"/>
      <c r="R6542" s="28"/>
      <c r="S6542" s="28"/>
      <c r="T6542" s="28"/>
      <c r="U6542" s="28"/>
      <c r="V6542" s="28"/>
      <c r="W6542" s="28"/>
      <c r="Y6542" s="28"/>
    </row>
    <row r="6543" spans="16:25">
      <c r="P6543" s="33"/>
      <c r="Q6543" s="28"/>
      <c r="R6543" s="28"/>
      <c r="S6543" s="28"/>
      <c r="T6543" s="28"/>
      <c r="U6543" s="28"/>
      <c r="V6543" s="28"/>
      <c r="W6543" s="28"/>
      <c r="Y6543" s="28"/>
    </row>
    <row r="6544" spans="16:25">
      <c r="P6544" s="33"/>
      <c r="Q6544" s="28"/>
      <c r="R6544" s="28"/>
      <c r="S6544" s="28"/>
      <c r="T6544" s="28"/>
      <c r="U6544" s="28"/>
      <c r="V6544" s="28"/>
      <c r="W6544" s="28"/>
      <c r="Y6544" s="28"/>
    </row>
    <row r="6545" spans="16:25">
      <c r="P6545" s="33"/>
      <c r="Q6545" s="28"/>
      <c r="R6545" s="28"/>
      <c r="S6545" s="28"/>
      <c r="T6545" s="28"/>
      <c r="U6545" s="28"/>
      <c r="V6545" s="28"/>
      <c r="W6545" s="28"/>
      <c r="Y6545" s="28"/>
    </row>
    <row r="6546" spans="16:25">
      <c r="P6546" s="33"/>
      <c r="Q6546" s="28"/>
      <c r="R6546" s="28"/>
      <c r="S6546" s="28"/>
      <c r="T6546" s="28"/>
      <c r="U6546" s="28"/>
      <c r="V6546" s="28"/>
      <c r="W6546" s="28"/>
      <c r="Y6546" s="28"/>
    </row>
    <row r="6547" spans="16:25">
      <c r="P6547" s="33"/>
      <c r="Q6547" s="28"/>
      <c r="R6547" s="28"/>
      <c r="S6547" s="28"/>
      <c r="T6547" s="28"/>
      <c r="U6547" s="28"/>
      <c r="V6547" s="28"/>
      <c r="W6547" s="28"/>
      <c r="Y6547" s="28"/>
    </row>
    <row r="6548" spans="16:25">
      <c r="P6548" s="33"/>
      <c r="Q6548" s="28"/>
      <c r="R6548" s="28"/>
      <c r="S6548" s="28"/>
      <c r="T6548" s="28"/>
      <c r="U6548" s="28"/>
      <c r="V6548" s="28"/>
      <c r="W6548" s="28"/>
      <c r="Y6548" s="28"/>
    </row>
    <row r="6549" spans="16:25">
      <c r="P6549" s="33"/>
      <c r="Q6549" s="28"/>
      <c r="R6549" s="28"/>
      <c r="S6549" s="28"/>
      <c r="T6549" s="28"/>
      <c r="U6549" s="28"/>
      <c r="V6549" s="28"/>
      <c r="W6549" s="28"/>
      <c r="Y6549" s="28"/>
    </row>
    <row r="6550" spans="16:25">
      <c r="P6550" s="33"/>
      <c r="Q6550" s="28"/>
      <c r="R6550" s="28"/>
      <c r="S6550" s="28"/>
      <c r="T6550" s="28"/>
      <c r="U6550" s="28"/>
      <c r="V6550" s="28"/>
      <c r="W6550" s="28"/>
      <c r="Y6550" s="28"/>
    </row>
    <row r="6551" spans="16:25">
      <c r="P6551" s="33"/>
      <c r="Q6551" s="28"/>
      <c r="R6551" s="28"/>
      <c r="S6551" s="28"/>
      <c r="T6551" s="28"/>
      <c r="U6551" s="28"/>
      <c r="V6551" s="28"/>
      <c r="W6551" s="28"/>
      <c r="Y6551" s="28"/>
    </row>
    <row r="6552" spans="16:25">
      <c r="P6552" s="33"/>
      <c r="Q6552" s="28"/>
      <c r="R6552" s="28"/>
      <c r="S6552" s="28"/>
      <c r="T6552" s="28"/>
      <c r="U6552" s="28"/>
      <c r="V6552" s="28"/>
      <c r="W6552" s="28"/>
      <c r="Y6552" s="28"/>
    </row>
    <row r="6553" spans="16:25">
      <c r="P6553" s="33"/>
      <c r="Q6553" s="28"/>
      <c r="R6553" s="28"/>
      <c r="S6553" s="28"/>
      <c r="T6553" s="28"/>
      <c r="U6553" s="28"/>
      <c r="V6553" s="28"/>
      <c r="W6553" s="28"/>
      <c r="Y6553" s="28"/>
    </row>
    <row r="6554" spans="16:25">
      <c r="P6554" s="33"/>
      <c r="Q6554" s="28"/>
      <c r="R6554" s="28"/>
      <c r="S6554" s="28"/>
      <c r="T6554" s="28"/>
      <c r="U6554" s="28"/>
      <c r="V6554" s="28"/>
      <c r="W6554" s="28"/>
      <c r="Y6554" s="28"/>
    </row>
    <row r="6555" spans="16:25">
      <c r="P6555" s="33"/>
      <c r="Q6555" s="28"/>
      <c r="R6555" s="28"/>
      <c r="S6555" s="28"/>
      <c r="T6555" s="28"/>
      <c r="U6555" s="28"/>
      <c r="V6555" s="28"/>
      <c r="W6555" s="28"/>
      <c r="Y6555" s="28"/>
    </row>
    <row r="6556" spans="16:25">
      <c r="P6556" s="33"/>
      <c r="Q6556" s="28"/>
      <c r="R6556" s="28"/>
      <c r="S6556" s="28"/>
      <c r="T6556" s="28"/>
      <c r="U6556" s="28"/>
      <c r="V6556" s="28"/>
      <c r="W6556" s="28"/>
      <c r="Y6556" s="28"/>
    </row>
    <row r="6557" spans="16:25">
      <c r="P6557" s="33"/>
      <c r="Q6557" s="28"/>
      <c r="R6557" s="28"/>
      <c r="S6557" s="28"/>
      <c r="T6557" s="28"/>
      <c r="U6557" s="28"/>
      <c r="V6557" s="28"/>
      <c r="W6557" s="28"/>
      <c r="Y6557" s="28"/>
    </row>
    <row r="6558" spans="16:25">
      <c r="P6558" s="33"/>
      <c r="Q6558" s="28"/>
      <c r="R6558" s="28"/>
      <c r="S6558" s="28"/>
      <c r="T6558" s="28"/>
      <c r="U6558" s="28"/>
      <c r="V6558" s="28"/>
      <c r="W6558" s="28"/>
      <c r="Y6558" s="28"/>
    </row>
    <row r="6559" spans="16:25">
      <c r="P6559" s="33"/>
      <c r="Q6559" s="28"/>
      <c r="R6559" s="28"/>
      <c r="S6559" s="28"/>
      <c r="T6559" s="28"/>
      <c r="U6559" s="28"/>
      <c r="V6559" s="28"/>
      <c r="W6559" s="28"/>
      <c r="Y6559" s="28"/>
    </row>
    <row r="6560" spans="16:25">
      <c r="P6560" s="33"/>
      <c r="Q6560" s="28"/>
      <c r="R6560" s="28"/>
      <c r="S6560" s="28"/>
      <c r="T6560" s="28"/>
      <c r="U6560" s="28"/>
      <c r="V6560" s="28"/>
      <c r="W6560" s="28"/>
      <c r="Y6560" s="28"/>
    </row>
    <row r="6561" spans="16:25">
      <c r="P6561" s="33"/>
      <c r="Q6561" s="28"/>
      <c r="R6561" s="28"/>
      <c r="S6561" s="28"/>
      <c r="T6561" s="28"/>
      <c r="U6561" s="28"/>
      <c r="V6561" s="28"/>
      <c r="W6561" s="28"/>
      <c r="Y6561" s="28"/>
    </row>
    <row r="6562" spans="16:25">
      <c r="P6562" s="33"/>
      <c r="Q6562" s="28"/>
      <c r="R6562" s="28"/>
      <c r="S6562" s="28"/>
      <c r="T6562" s="28"/>
      <c r="U6562" s="28"/>
      <c r="V6562" s="28"/>
      <c r="W6562" s="28"/>
      <c r="Y6562" s="28"/>
    </row>
    <row r="6563" spans="16:25">
      <c r="P6563" s="33"/>
      <c r="Q6563" s="28"/>
      <c r="R6563" s="28"/>
      <c r="S6563" s="28"/>
      <c r="T6563" s="28"/>
      <c r="U6563" s="28"/>
      <c r="V6563" s="28"/>
      <c r="W6563" s="28"/>
      <c r="Y6563" s="28"/>
    </row>
    <row r="6564" spans="16:25">
      <c r="P6564" s="33"/>
      <c r="Q6564" s="28"/>
      <c r="R6564" s="28"/>
      <c r="S6564" s="28"/>
      <c r="T6564" s="28"/>
      <c r="U6564" s="28"/>
      <c r="V6564" s="28"/>
      <c r="W6564" s="28"/>
      <c r="Y6564" s="28"/>
    </row>
    <row r="6565" spans="16:25">
      <c r="P6565" s="33"/>
      <c r="Q6565" s="28"/>
      <c r="R6565" s="28"/>
      <c r="S6565" s="28"/>
      <c r="T6565" s="28"/>
      <c r="U6565" s="28"/>
      <c r="V6565" s="28"/>
      <c r="W6565" s="28"/>
      <c r="Y6565" s="28"/>
    </row>
    <row r="6566" spans="16:25">
      <c r="P6566" s="33"/>
      <c r="Q6566" s="28"/>
      <c r="R6566" s="28"/>
      <c r="S6566" s="28"/>
      <c r="T6566" s="28"/>
      <c r="U6566" s="28"/>
      <c r="V6566" s="28"/>
      <c r="W6566" s="28"/>
      <c r="Y6566" s="28"/>
    </row>
    <row r="6567" spans="16:25">
      <c r="P6567" s="33"/>
      <c r="Q6567" s="28"/>
      <c r="R6567" s="28"/>
      <c r="S6567" s="28"/>
      <c r="T6567" s="28"/>
      <c r="U6567" s="28"/>
      <c r="V6567" s="28"/>
      <c r="W6567" s="28"/>
      <c r="Y6567" s="28"/>
    </row>
    <row r="6568" spans="16:25">
      <c r="P6568" s="33"/>
      <c r="Q6568" s="28"/>
      <c r="R6568" s="28"/>
      <c r="S6568" s="28"/>
      <c r="T6568" s="28"/>
      <c r="U6568" s="28"/>
      <c r="V6568" s="28"/>
      <c r="W6568" s="28"/>
      <c r="Y6568" s="28"/>
    </row>
    <row r="6569" spans="16:25">
      <c r="P6569" s="33"/>
      <c r="Q6569" s="28"/>
      <c r="R6569" s="28"/>
      <c r="S6569" s="28"/>
      <c r="T6569" s="28"/>
      <c r="U6569" s="28"/>
      <c r="V6569" s="28"/>
      <c r="W6569" s="28"/>
      <c r="Y6569" s="28"/>
    </row>
    <row r="6570" spans="16:25">
      <c r="P6570" s="33"/>
      <c r="Q6570" s="28"/>
      <c r="R6570" s="28"/>
      <c r="S6570" s="28"/>
      <c r="T6570" s="28"/>
      <c r="U6570" s="28"/>
      <c r="V6570" s="28"/>
      <c r="W6570" s="28"/>
      <c r="Y6570" s="28"/>
    </row>
    <row r="6571" spans="16:25">
      <c r="P6571" s="33"/>
      <c r="Q6571" s="28"/>
      <c r="R6571" s="28"/>
      <c r="S6571" s="28"/>
      <c r="T6571" s="28"/>
      <c r="U6571" s="28"/>
      <c r="V6571" s="28"/>
      <c r="W6571" s="28"/>
      <c r="Y6571" s="28"/>
    </row>
    <row r="6572" spans="16:25">
      <c r="P6572" s="33"/>
      <c r="Q6572" s="28"/>
      <c r="R6572" s="28"/>
      <c r="S6572" s="28"/>
      <c r="T6572" s="28"/>
      <c r="U6572" s="28"/>
      <c r="V6572" s="28"/>
      <c r="W6572" s="28"/>
      <c r="Y6572" s="28"/>
    </row>
    <row r="6573" spans="16:25">
      <c r="P6573" s="33"/>
      <c r="Q6573" s="28"/>
      <c r="R6573" s="28"/>
      <c r="S6573" s="28"/>
      <c r="T6573" s="28"/>
      <c r="U6573" s="28"/>
      <c r="V6573" s="28"/>
      <c r="W6573" s="28"/>
      <c r="Y6573" s="28"/>
    </row>
    <row r="6574" spans="16:25">
      <c r="P6574" s="33"/>
      <c r="Q6574" s="28"/>
      <c r="R6574" s="28"/>
      <c r="S6574" s="28"/>
      <c r="T6574" s="28"/>
      <c r="U6574" s="28"/>
      <c r="V6574" s="28"/>
      <c r="W6574" s="28"/>
      <c r="Y6574" s="28"/>
    </row>
    <row r="6575" spans="16:25">
      <c r="P6575" s="33"/>
      <c r="Q6575" s="28"/>
      <c r="R6575" s="28"/>
      <c r="S6575" s="28"/>
      <c r="T6575" s="28"/>
      <c r="U6575" s="28"/>
      <c r="V6575" s="28"/>
      <c r="W6575" s="28"/>
      <c r="Y6575" s="28"/>
    </row>
    <row r="6576" spans="16:25">
      <c r="P6576" s="33"/>
      <c r="Q6576" s="28"/>
      <c r="R6576" s="28"/>
      <c r="S6576" s="28"/>
      <c r="T6576" s="28"/>
      <c r="U6576" s="28"/>
      <c r="V6576" s="28"/>
      <c r="W6576" s="28"/>
      <c r="Y6576" s="28"/>
    </row>
    <row r="6577" spans="16:25">
      <c r="P6577" s="33"/>
      <c r="Q6577" s="28"/>
      <c r="R6577" s="28"/>
      <c r="S6577" s="28"/>
      <c r="T6577" s="28"/>
      <c r="U6577" s="28"/>
      <c r="V6577" s="28"/>
      <c r="W6577" s="28"/>
      <c r="Y6577" s="28"/>
    </row>
    <row r="6578" spans="16:25">
      <c r="P6578" s="33"/>
      <c r="Q6578" s="28"/>
      <c r="R6578" s="28"/>
      <c r="S6578" s="28"/>
      <c r="T6578" s="28"/>
      <c r="U6578" s="28"/>
      <c r="V6578" s="28"/>
      <c r="W6578" s="28"/>
      <c r="Y6578" s="28"/>
    </row>
    <row r="6579" spans="16:25">
      <c r="P6579" s="33"/>
      <c r="Q6579" s="28"/>
      <c r="R6579" s="28"/>
      <c r="S6579" s="28"/>
      <c r="T6579" s="28"/>
      <c r="U6579" s="28"/>
      <c r="V6579" s="28"/>
      <c r="W6579" s="28"/>
      <c r="Y6579" s="28"/>
    </row>
    <row r="6580" spans="16:25">
      <c r="P6580" s="33"/>
      <c r="Q6580" s="28"/>
      <c r="R6580" s="28"/>
      <c r="S6580" s="28"/>
      <c r="T6580" s="28"/>
      <c r="U6580" s="28"/>
      <c r="V6580" s="28"/>
      <c r="W6580" s="28"/>
      <c r="Y6580" s="28"/>
    </row>
    <row r="6581" spans="16:25">
      <c r="P6581" s="33"/>
      <c r="Q6581" s="28"/>
      <c r="R6581" s="28"/>
      <c r="S6581" s="28"/>
      <c r="T6581" s="28"/>
      <c r="U6581" s="28"/>
      <c r="V6581" s="28"/>
      <c r="W6581" s="28"/>
      <c r="Y6581" s="28"/>
    </row>
    <row r="6582" spans="16:25">
      <c r="P6582" s="33"/>
      <c r="Q6582" s="28"/>
      <c r="R6582" s="28"/>
      <c r="S6582" s="28"/>
      <c r="T6582" s="28"/>
      <c r="U6582" s="28"/>
      <c r="V6582" s="28"/>
      <c r="W6582" s="28"/>
      <c r="Y6582" s="28"/>
    </row>
    <row r="6583" spans="16:25">
      <c r="P6583" s="33"/>
      <c r="Q6583" s="28"/>
      <c r="R6583" s="28"/>
      <c r="S6583" s="28"/>
      <c r="T6583" s="28"/>
      <c r="U6583" s="28"/>
      <c r="V6583" s="28"/>
      <c r="W6583" s="28"/>
      <c r="Y6583" s="28"/>
    </row>
    <row r="6584" spans="16:25">
      <c r="P6584" s="33"/>
      <c r="Q6584" s="28"/>
      <c r="R6584" s="28"/>
      <c r="S6584" s="28"/>
      <c r="T6584" s="28"/>
      <c r="U6584" s="28"/>
      <c r="V6584" s="28"/>
      <c r="W6584" s="28"/>
      <c r="Y6584" s="28"/>
    </row>
    <row r="6585" spans="16:25">
      <c r="P6585" s="33"/>
      <c r="Q6585" s="28"/>
      <c r="R6585" s="28"/>
      <c r="S6585" s="28"/>
      <c r="T6585" s="28"/>
      <c r="U6585" s="28"/>
      <c r="V6585" s="28"/>
      <c r="W6585" s="28"/>
      <c r="Y6585" s="28"/>
    </row>
    <row r="6586" spans="16:25">
      <c r="P6586" s="33"/>
      <c r="Q6586" s="28"/>
      <c r="R6586" s="28"/>
      <c r="S6586" s="28"/>
      <c r="T6586" s="28"/>
      <c r="U6586" s="28"/>
      <c r="V6586" s="28"/>
      <c r="W6586" s="28"/>
      <c r="Y6586" s="28"/>
    </row>
    <row r="6587" spans="16:25">
      <c r="P6587" s="33"/>
      <c r="Q6587" s="28"/>
      <c r="R6587" s="28"/>
      <c r="S6587" s="28"/>
      <c r="T6587" s="28"/>
      <c r="U6587" s="28"/>
      <c r="V6587" s="28"/>
      <c r="W6587" s="28"/>
      <c r="Y6587" s="28"/>
    </row>
    <row r="6588" spans="16:25">
      <c r="P6588" s="33"/>
      <c r="Q6588" s="28"/>
      <c r="R6588" s="28"/>
      <c r="S6588" s="28"/>
      <c r="T6588" s="28"/>
      <c r="U6588" s="28"/>
      <c r="V6588" s="28"/>
      <c r="W6588" s="28"/>
      <c r="Y6588" s="28"/>
    </row>
    <row r="6589" spans="16:25">
      <c r="P6589" s="33"/>
      <c r="Q6589" s="28"/>
      <c r="R6589" s="28"/>
      <c r="S6589" s="28"/>
      <c r="T6589" s="28"/>
      <c r="U6589" s="28"/>
      <c r="V6589" s="28"/>
      <c r="W6589" s="28"/>
      <c r="Y6589" s="28"/>
    </row>
    <row r="6590" spans="16:25">
      <c r="P6590" s="33"/>
      <c r="Q6590" s="28"/>
      <c r="R6590" s="28"/>
      <c r="S6590" s="28"/>
      <c r="T6590" s="28"/>
      <c r="U6590" s="28"/>
      <c r="V6590" s="28"/>
      <c r="W6590" s="28"/>
      <c r="Y6590" s="28"/>
    </row>
    <row r="6591" spans="16:25">
      <c r="P6591" s="33"/>
      <c r="Q6591" s="28"/>
      <c r="R6591" s="28"/>
      <c r="S6591" s="28"/>
      <c r="T6591" s="28"/>
      <c r="U6591" s="28"/>
      <c r="V6591" s="28"/>
      <c r="W6591" s="28"/>
      <c r="Y6591" s="28"/>
    </row>
    <row r="6592" spans="16:25">
      <c r="P6592" s="33"/>
      <c r="Q6592" s="28"/>
      <c r="R6592" s="28"/>
      <c r="S6592" s="28"/>
      <c r="T6592" s="28"/>
      <c r="U6592" s="28"/>
      <c r="V6592" s="28"/>
      <c r="W6592" s="28"/>
      <c r="Y6592" s="28"/>
    </row>
    <row r="6593" spans="16:25">
      <c r="P6593" s="33"/>
      <c r="Q6593" s="28"/>
      <c r="R6593" s="28"/>
      <c r="S6593" s="28"/>
      <c r="T6593" s="28"/>
      <c r="U6593" s="28"/>
      <c r="V6593" s="28"/>
      <c r="W6593" s="28"/>
      <c r="Y6593" s="28"/>
    </row>
    <row r="6594" spans="16:25">
      <c r="P6594" s="33"/>
      <c r="Q6594" s="28"/>
      <c r="R6594" s="28"/>
      <c r="S6594" s="28"/>
      <c r="T6594" s="28"/>
      <c r="U6594" s="28"/>
      <c r="V6594" s="28"/>
      <c r="W6594" s="28"/>
      <c r="Y6594" s="28"/>
    </row>
    <row r="6595" spans="16:25">
      <c r="P6595" s="33"/>
      <c r="Q6595" s="28"/>
      <c r="R6595" s="28"/>
      <c r="S6595" s="28"/>
      <c r="T6595" s="28"/>
      <c r="U6595" s="28"/>
      <c r="V6595" s="28"/>
      <c r="W6595" s="28"/>
      <c r="Y6595" s="28"/>
    </row>
    <row r="6596" spans="16:25">
      <c r="P6596" s="33"/>
      <c r="Q6596" s="28"/>
      <c r="R6596" s="28"/>
      <c r="S6596" s="28"/>
      <c r="T6596" s="28"/>
      <c r="U6596" s="28"/>
      <c r="V6596" s="28"/>
      <c r="W6596" s="28"/>
      <c r="Y6596" s="28"/>
    </row>
    <row r="6597" spans="16:25">
      <c r="P6597" s="33"/>
      <c r="Q6597" s="28"/>
      <c r="R6597" s="28"/>
      <c r="S6597" s="28"/>
      <c r="T6597" s="28"/>
      <c r="U6597" s="28"/>
      <c r="V6597" s="28"/>
      <c r="W6597" s="28"/>
      <c r="Y6597" s="28"/>
    </row>
    <row r="6598" spans="16:25">
      <c r="P6598" s="33"/>
      <c r="Q6598" s="28"/>
      <c r="R6598" s="28"/>
      <c r="S6598" s="28"/>
      <c r="T6598" s="28"/>
      <c r="U6598" s="28"/>
      <c r="V6598" s="28"/>
      <c r="W6598" s="28"/>
      <c r="Y6598" s="28"/>
    </row>
    <row r="6599" spans="16:25">
      <c r="P6599" s="33"/>
      <c r="Q6599" s="28"/>
      <c r="R6599" s="28"/>
      <c r="S6599" s="28"/>
      <c r="T6599" s="28"/>
      <c r="U6599" s="28"/>
      <c r="V6599" s="28"/>
      <c r="W6599" s="28"/>
      <c r="Y6599" s="28"/>
    </row>
    <row r="6600" spans="16:25">
      <c r="P6600" s="33"/>
      <c r="Q6600" s="28"/>
      <c r="R6600" s="28"/>
      <c r="S6600" s="28"/>
      <c r="T6600" s="28"/>
      <c r="U6600" s="28"/>
      <c r="V6600" s="28"/>
      <c r="W6600" s="28"/>
      <c r="Y6600" s="28"/>
    </row>
    <row r="6601" spans="16:25">
      <c r="P6601" s="33"/>
      <c r="Q6601" s="28"/>
      <c r="R6601" s="28"/>
      <c r="S6601" s="28"/>
      <c r="T6601" s="28"/>
      <c r="U6601" s="28"/>
      <c r="V6601" s="28"/>
      <c r="W6601" s="28"/>
      <c r="Y6601" s="28"/>
    </row>
    <row r="6602" spans="16:25">
      <c r="P6602" s="33"/>
      <c r="Q6602" s="28"/>
      <c r="R6602" s="28"/>
      <c r="S6602" s="28"/>
      <c r="T6602" s="28"/>
      <c r="U6602" s="28"/>
      <c r="V6602" s="28"/>
      <c r="W6602" s="28"/>
      <c r="Y6602" s="28"/>
    </row>
    <row r="6603" spans="16:25">
      <c r="P6603" s="33"/>
      <c r="Q6603" s="28"/>
      <c r="R6603" s="28"/>
      <c r="S6603" s="28"/>
      <c r="T6603" s="28"/>
      <c r="U6603" s="28"/>
      <c r="V6603" s="28"/>
      <c r="W6603" s="28"/>
      <c r="Y6603" s="28"/>
    </row>
    <row r="6604" spans="16:25">
      <c r="P6604" s="33"/>
      <c r="Q6604" s="28"/>
      <c r="R6604" s="28"/>
      <c r="S6604" s="28"/>
      <c r="T6604" s="28"/>
      <c r="U6604" s="28"/>
      <c r="V6604" s="28"/>
      <c r="W6604" s="28"/>
      <c r="Y6604" s="28"/>
    </row>
    <row r="6605" spans="16:25">
      <c r="P6605" s="33"/>
      <c r="Q6605" s="28"/>
      <c r="R6605" s="28"/>
      <c r="S6605" s="28"/>
      <c r="T6605" s="28"/>
      <c r="U6605" s="28"/>
      <c r="V6605" s="28"/>
      <c r="W6605" s="28"/>
      <c r="Y6605" s="28"/>
    </row>
    <row r="6606" spans="16:25">
      <c r="P6606" s="33"/>
      <c r="Q6606" s="28"/>
      <c r="R6606" s="28"/>
      <c r="S6606" s="28"/>
      <c r="T6606" s="28"/>
      <c r="U6606" s="28"/>
      <c r="V6606" s="28"/>
      <c r="W6606" s="28"/>
      <c r="Y6606" s="28"/>
    </row>
    <row r="6607" spans="16:25">
      <c r="P6607" s="33"/>
      <c r="Q6607" s="28"/>
      <c r="R6607" s="28"/>
      <c r="S6607" s="28"/>
      <c r="T6607" s="28"/>
      <c r="U6607" s="28"/>
      <c r="V6607" s="28"/>
      <c r="W6607" s="28"/>
      <c r="Y6607" s="28"/>
    </row>
    <row r="6608" spans="16:25">
      <c r="P6608" s="33"/>
      <c r="Q6608" s="28"/>
      <c r="R6608" s="28"/>
      <c r="S6608" s="28"/>
      <c r="T6608" s="28"/>
      <c r="U6608" s="28"/>
      <c r="V6608" s="28"/>
      <c r="W6608" s="28"/>
      <c r="Y6608" s="28"/>
    </row>
    <row r="6609" spans="16:25">
      <c r="P6609" s="33"/>
      <c r="Q6609" s="28"/>
      <c r="R6609" s="28"/>
      <c r="S6609" s="28"/>
      <c r="T6609" s="28"/>
      <c r="U6609" s="28"/>
      <c r="V6609" s="28"/>
      <c r="W6609" s="28"/>
      <c r="Y6609" s="28"/>
    </row>
    <row r="6610" spans="16:25">
      <c r="P6610" s="33"/>
      <c r="Q6610" s="28"/>
      <c r="R6610" s="28"/>
      <c r="S6610" s="28"/>
      <c r="T6610" s="28"/>
      <c r="U6610" s="28"/>
      <c r="V6610" s="28"/>
      <c r="W6610" s="28"/>
      <c r="Y6610" s="28"/>
    </row>
    <row r="6611" spans="16:25">
      <c r="P6611" s="33"/>
      <c r="Q6611" s="28"/>
      <c r="R6611" s="28"/>
      <c r="S6611" s="28"/>
      <c r="T6611" s="28"/>
      <c r="U6611" s="28"/>
      <c r="V6611" s="28"/>
      <c r="W6611" s="28"/>
      <c r="Y6611" s="28"/>
    </row>
    <row r="6612" spans="16:25">
      <c r="P6612" s="33"/>
      <c r="Q6612" s="28"/>
      <c r="R6612" s="28"/>
      <c r="S6612" s="28"/>
      <c r="T6612" s="28"/>
      <c r="U6612" s="28"/>
      <c r="V6612" s="28"/>
      <c r="W6612" s="28"/>
      <c r="Y6612" s="28"/>
    </row>
    <row r="6613" spans="16:25">
      <c r="P6613" s="33"/>
      <c r="Q6613" s="28"/>
      <c r="R6613" s="28"/>
      <c r="S6613" s="28"/>
      <c r="T6613" s="28"/>
      <c r="U6613" s="28"/>
      <c r="V6613" s="28"/>
      <c r="W6613" s="28"/>
      <c r="Y6613" s="28"/>
    </row>
    <row r="6614" spans="16:25">
      <c r="P6614" s="33"/>
      <c r="Q6614" s="28"/>
      <c r="R6614" s="28"/>
      <c r="S6614" s="28"/>
      <c r="T6614" s="28"/>
      <c r="U6614" s="28"/>
      <c r="V6614" s="28"/>
      <c r="W6614" s="28"/>
      <c r="Y6614" s="28"/>
    </row>
    <row r="6615" spans="16:25">
      <c r="P6615" s="33"/>
      <c r="Q6615" s="28"/>
      <c r="R6615" s="28"/>
      <c r="S6615" s="28"/>
      <c r="T6615" s="28"/>
      <c r="U6615" s="28"/>
      <c r="V6615" s="28"/>
      <c r="W6615" s="28"/>
      <c r="Y6615" s="28"/>
    </row>
    <row r="6616" spans="16:25">
      <c r="P6616" s="33"/>
      <c r="Q6616" s="28"/>
      <c r="R6616" s="28"/>
      <c r="S6616" s="28"/>
      <c r="T6616" s="28"/>
      <c r="U6616" s="28"/>
      <c r="V6616" s="28"/>
      <c r="W6616" s="28"/>
      <c r="Y6616" s="28"/>
    </row>
    <row r="6617" spans="16:25">
      <c r="P6617" s="33"/>
      <c r="Q6617" s="28"/>
      <c r="R6617" s="28"/>
      <c r="S6617" s="28"/>
      <c r="T6617" s="28"/>
      <c r="U6617" s="28"/>
      <c r="V6617" s="28"/>
      <c r="W6617" s="28"/>
      <c r="Y6617" s="28"/>
    </row>
    <row r="6618" spans="16:25">
      <c r="P6618" s="33"/>
      <c r="Q6618" s="28"/>
      <c r="R6618" s="28"/>
      <c r="S6618" s="28"/>
      <c r="T6618" s="28"/>
      <c r="U6618" s="28"/>
      <c r="V6618" s="28"/>
      <c r="W6618" s="28"/>
      <c r="Y6618" s="28"/>
    </row>
    <row r="6619" spans="16:25">
      <c r="P6619" s="33"/>
      <c r="Q6619" s="28"/>
      <c r="R6619" s="28"/>
      <c r="S6619" s="28"/>
      <c r="T6619" s="28"/>
      <c r="U6619" s="28"/>
      <c r="V6619" s="28"/>
      <c r="W6619" s="28"/>
      <c r="Y6619" s="28"/>
    </row>
    <row r="6620" spans="16:25">
      <c r="P6620" s="33"/>
      <c r="Q6620" s="28"/>
      <c r="R6620" s="28"/>
      <c r="S6620" s="28"/>
      <c r="T6620" s="28"/>
      <c r="U6620" s="28"/>
      <c r="V6620" s="28"/>
      <c r="W6620" s="28"/>
      <c r="Y6620" s="28"/>
    </row>
    <row r="6621" spans="16:25">
      <c r="P6621" s="33"/>
      <c r="Q6621" s="28"/>
      <c r="R6621" s="28"/>
      <c r="S6621" s="28"/>
      <c r="T6621" s="28"/>
      <c r="U6621" s="28"/>
      <c r="V6621" s="28"/>
      <c r="W6621" s="28"/>
      <c r="Y6621" s="28"/>
    </row>
    <row r="6622" spans="16:25">
      <c r="P6622" s="33"/>
      <c r="Q6622" s="28"/>
      <c r="R6622" s="28"/>
      <c r="S6622" s="28"/>
      <c r="T6622" s="28"/>
      <c r="U6622" s="28"/>
      <c r="V6622" s="28"/>
      <c r="W6622" s="28"/>
      <c r="Y6622" s="28"/>
    </row>
    <row r="6623" spans="16:25">
      <c r="P6623" s="33"/>
      <c r="Q6623" s="28"/>
      <c r="R6623" s="28"/>
      <c r="S6623" s="28"/>
      <c r="T6623" s="28"/>
      <c r="U6623" s="28"/>
      <c r="V6623" s="28"/>
      <c r="W6623" s="28"/>
      <c r="Y6623" s="28"/>
    </row>
    <row r="6624" spans="16:25">
      <c r="P6624" s="33"/>
      <c r="Q6624" s="28"/>
      <c r="R6624" s="28"/>
      <c r="S6624" s="28"/>
      <c r="T6624" s="28"/>
      <c r="U6624" s="28"/>
      <c r="V6624" s="28"/>
      <c r="W6624" s="28"/>
      <c r="Y6624" s="28"/>
    </row>
    <row r="6625" spans="16:25">
      <c r="P6625" s="33"/>
      <c r="Q6625" s="28"/>
      <c r="R6625" s="28"/>
      <c r="S6625" s="28"/>
      <c r="T6625" s="28"/>
      <c r="U6625" s="28"/>
      <c r="V6625" s="28"/>
      <c r="W6625" s="28"/>
      <c r="Y6625" s="28"/>
    </row>
    <row r="6626" spans="16:25">
      <c r="P6626" s="33"/>
      <c r="Q6626" s="28"/>
      <c r="R6626" s="28"/>
      <c r="S6626" s="28"/>
      <c r="T6626" s="28"/>
      <c r="U6626" s="28"/>
      <c r="V6626" s="28"/>
      <c r="W6626" s="28"/>
      <c r="Y6626" s="28"/>
    </row>
    <row r="6627" spans="16:25">
      <c r="P6627" s="33"/>
      <c r="Q6627" s="28"/>
      <c r="R6627" s="28"/>
      <c r="S6627" s="28"/>
      <c r="T6627" s="28"/>
      <c r="U6627" s="28"/>
      <c r="V6627" s="28"/>
      <c r="W6627" s="28"/>
      <c r="Y6627" s="28"/>
    </row>
    <row r="6628" spans="16:25">
      <c r="P6628" s="33"/>
      <c r="Q6628" s="28"/>
      <c r="R6628" s="28"/>
      <c r="S6628" s="28"/>
      <c r="T6628" s="28"/>
      <c r="U6628" s="28"/>
      <c r="V6628" s="28"/>
      <c r="W6628" s="28"/>
      <c r="Y6628" s="28"/>
    </row>
    <row r="6629" spans="16:25">
      <c r="P6629" s="33"/>
      <c r="Q6629" s="28"/>
      <c r="R6629" s="28"/>
      <c r="S6629" s="28"/>
      <c r="T6629" s="28"/>
      <c r="U6629" s="28"/>
      <c r="V6629" s="28"/>
      <c r="W6629" s="28"/>
      <c r="Y6629" s="28"/>
    </row>
    <row r="6630" spans="16:25">
      <c r="P6630" s="33"/>
      <c r="Q6630" s="28"/>
      <c r="R6630" s="28"/>
      <c r="S6630" s="28"/>
      <c r="T6630" s="28"/>
      <c r="U6630" s="28"/>
      <c r="V6630" s="28"/>
      <c r="W6630" s="28"/>
      <c r="Y6630" s="28"/>
    </row>
    <row r="6631" spans="16:25">
      <c r="P6631" s="33"/>
      <c r="Q6631" s="28"/>
      <c r="R6631" s="28"/>
      <c r="S6631" s="28"/>
      <c r="T6631" s="28"/>
      <c r="U6631" s="28"/>
      <c r="V6631" s="28"/>
      <c r="W6631" s="28"/>
      <c r="Y6631" s="28"/>
    </row>
    <row r="6632" spans="16:25">
      <c r="P6632" s="33"/>
      <c r="Q6632" s="28"/>
      <c r="R6632" s="28"/>
      <c r="S6632" s="28"/>
      <c r="T6632" s="28"/>
      <c r="U6632" s="28"/>
      <c r="V6632" s="28"/>
      <c r="W6632" s="28"/>
      <c r="Y6632" s="28"/>
    </row>
    <row r="6633" spans="16:25">
      <c r="P6633" s="33"/>
      <c r="Q6633" s="28"/>
      <c r="R6633" s="28"/>
      <c r="S6633" s="28"/>
      <c r="T6633" s="28"/>
      <c r="U6633" s="28"/>
      <c r="V6633" s="28"/>
      <c r="W6633" s="28"/>
      <c r="Y6633" s="28"/>
    </row>
    <row r="6634" spans="16:25">
      <c r="P6634" s="33"/>
      <c r="Q6634" s="28"/>
      <c r="R6634" s="28"/>
      <c r="S6634" s="28"/>
      <c r="T6634" s="28"/>
      <c r="U6634" s="28"/>
      <c r="V6634" s="28"/>
      <c r="W6634" s="28"/>
      <c r="Y6634" s="28"/>
    </row>
    <row r="6635" spans="16:25">
      <c r="P6635" s="33"/>
      <c r="Q6635" s="28"/>
      <c r="R6635" s="28"/>
      <c r="S6635" s="28"/>
      <c r="T6635" s="28"/>
      <c r="U6635" s="28"/>
      <c r="V6635" s="28"/>
      <c r="W6635" s="28"/>
      <c r="Y6635" s="28"/>
    </row>
    <row r="6636" spans="16:25">
      <c r="P6636" s="33"/>
      <c r="Q6636" s="28"/>
      <c r="R6636" s="28"/>
      <c r="S6636" s="28"/>
      <c r="T6636" s="28"/>
      <c r="U6636" s="28"/>
      <c r="V6636" s="28"/>
      <c r="W6636" s="28"/>
      <c r="Y6636" s="28"/>
    </row>
    <row r="6637" spans="16:25">
      <c r="P6637" s="33"/>
      <c r="Q6637" s="28"/>
      <c r="R6637" s="28"/>
      <c r="S6637" s="28"/>
      <c r="T6637" s="28"/>
      <c r="U6637" s="28"/>
      <c r="V6637" s="28"/>
      <c r="W6637" s="28"/>
      <c r="Y6637" s="28"/>
    </row>
    <row r="6638" spans="16:25">
      <c r="P6638" s="33"/>
      <c r="Q6638" s="28"/>
      <c r="R6638" s="28"/>
      <c r="S6638" s="28"/>
      <c r="T6638" s="28"/>
      <c r="U6638" s="28"/>
      <c r="V6638" s="28"/>
      <c r="W6638" s="28"/>
      <c r="Y6638" s="28"/>
    </row>
    <row r="6639" spans="16:25">
      <c r="P6639" s="33"/>
      <c r="Q6639" s="28"/>
      <c r="R6639" s="28"/>
      <c r="S6639" s="28"/>
      <c r="T6639" s="28"/>
      <c r="U6639" s="28"/>
      <c r="V6639" s="28"/>
      <c r="W6639" s="28"/>
      <c r="Y6639" s="28"/>
    </row>
    <row r="6640" spans="16:25">
      <c r="P6640" s="33"/>
      <c r="Q6640" s="28"/>
      <c r="R6640" s="28"/>
      <c r="S6640" s="28"/>
      <c r="T6640" s="28"/>
      <c r="U6640" s="28"/>
      <c r="V6640" s="28"/>
      <c r="W6640" s="28"/>
      <c r="Y6640" s="28"/>
    </row>
    <row r="6641" spans="16:25">
      <c r="P6641" s="33"/>
      <c r="Q6641" s="28"/>
      <c r="R6641" s="28"/>
      <c r="S6641" s="28"/>
      <c r="T6641" s="28"/>
      <c r="U6641" s="28"/>
      <c r="V6641" s="28"/>
      <c r="W6641" s="28"/>
      <c r="Y6641" s="28"/>
    </row>
    <row r="6642" spans="16:25">
      <c r="P6642" s="33"/>
      <c r="Q6642" s="28"/>
      <c r="R6642" s="28"/>
      <c r="S6642" s="28"/>
      <c r="T6642" s="28"/>
      <c r="U6642" s="28"/>
      <c r="V6642" s="28"/>
      <c r="W6642" s="28"/>
      <c r="Y6642" s="28"/>
    </row>
    <row r="6643" spans="16:25">
      <c r="P6643" s="33"/>
      <c r="Q6643" s="28"/>
      <c r="R6643" s="28"/>
      <c r="S6643" s="28"/>
      <c r="T6643" s="28"/>
      <c r="U6643" s="28"/>
      <c r="V6643" s="28"/>
      <c r="W6643" s="28"/>
      <c r="Y6643" s="28"/>
    </row>
    <row r="6644" spans="16:25">
      <c r="P6644" s="33"/>
      <c r="Q6644" s="28"/>
      <c r="R6644" s="28"/>
      <c r="S6644" s="28"/>
      <c r="T6644" s="28"/>
      <c r="U6644" s="28"/>
      <c r="V6644" s="28"/>
      <c r="W6644" s="28"/>
      <c r="Y6644" s="28"/>
    </row>
    <row r="6645" spans="16:25">
      <c r="P6645" s="33"/>
      <c r="Q6645" s="28"/>
      <c r="R6645" s="28"/>
      <c r="S6645" s="28"/>
      <c r="T6645" s="28"/>
      <c r="U6645" s="28"/>
      <c r="V6645" s="28"/>
      <c r="W6645" s="28"/>
      <c r="Y6645" s="28"/>
    </row>
    <row r="6646" spans="16:25">
      <c r="P6646" s="33"/>
      <c r="Q6646" s="28"/>
      <c r="R6646" s="28"/>
      <c r="S6646" s="28"/>
      <c r="T6646" s="28"/>
      <c r="U6646" s="28"/>
      <c r="V6646" s="28"/>
      <c r="W6646" s="28"/>
      <c r="Y6646" s="28"/>
    </row>
    <row r="6647" spans="16:25">
      <c r="P6647" s="33"/>
      <c r="Q6647" s="28"/>
      <c r="R6647" s="28"/>
      <c r="S6647" s="28"/>
      <c r="T6647" s="28"/>
      <c r="U6647" s="28"/>
      <c r="V6647" s="28"/>
      <c r="W6647" s="28"/>
      <c r="Y6647" s="28"/>
    </row>
    <row r="6648" spans="16:25">
      <c r="P6648" s="33"/>
      <c r="Q6648" s="28"/>
      <c r="R6648" s="28"/>
      <c r="S6648" s="28"/>
      <c r="T6648" s="28"/>
      <c r="U6648" s="28"/>
      <c r="V6648" s="28"/>
      <c r="W6648" s="28"/>
      <c r="Y6648" s="28"/>
    </row>
    <row r="6649" spans="16:25">
      <c r="P6649" s="33"/>
      <c r="Q6649" s="28"/>
      <c r="R6649" s="28"/>
      <c r="S6649" s="28"/>
      <c r="T6649" s="28"/>
      <c r="U6649" s="28"/>
      <c r="V6649" s="28"/>
      <c r="W6649" s="28"/>
      <c r="Y6649" s="28"/>
    </row>
    <row r="6650" spans="16:25">
      <c r="P6650" s="33"/>
      <c r="Q6650" s="28"/>
      <c r="R6650" s="28"/>
      <c r="S6650" s="28"/>
      <c r="T6650" s="28"/>
      <c r="U6650" s="28"/>
      <c r="V6650" s="28"/>
      <c r="W6650" s="28"/>
      <c r="Y6650" s="28"/>
    </row>
    <row r="6651" spans="16:25">
      <c r="P6651" s="33"/>
      <c r="Q6651" s="28"/>
      <c r="R6651" s="28"/>
      <c r="S6651" s="28"/>
      <c r="T6651" s="28"/>
      <c r="U6651" s="28"/>
      <c r="V6651" s="28"/>
      <c r="W6651" s="28"/>
      <c r="Y6651" s="28"/>
    </row>
    <row r="6652" spans="16:25">
      <c r="P6652" s="33"/>
      <c r="Q6652" s="28"/>
      <c r="R6652" s="28"/>
      <c r="S6652" s="28"/>
      <c r="T6652" s="28"/>
      <c r="U6652" s="28"/>
      <c r="V6652" s="28"/>
      <c r="W6652" s="28"/>
      <c r="Y6652" s="28"/>
    </row>
    <row r="6653" spans="16:25">
      <c r="P6653" s="33"/>
      <c r="Q6653" s="28"/>
      <c r="R6653" s="28"/>
      <c r="S6653" s="28"/>
      <c r="T6653" s="28"/>
      <c r="U6653" s="28"/>
      <c r="V6653" s="28"/>
      <c r="W6653" s="28"/>
      <c r="Y6653" s="28"/>
    </row>
    <row r="6654" spans="16:25">
      <c r="P6654" s="33"/>
      <c r="Q6654" s="28"/>
      <c r="R6654" s="28"/>
      <c r="S6654" s="28"/>
      <c r="T6654" s="28"/>
      <c r="U6654" s="28"/>
      <c r="V6654" s="28"/>
      <c r="W6654" s="28"/>
      <c r="Y6654" s="28"/>
    </row>
    <row r="6655" spans="16:25">
      <c r="P6655" s="33"/>
      <c r="Q6655" s="28"/>
      <c r="R6655" s="28"/>
      <c r="S6655" s="28"/>
      <c r="T6655" s="28"/>
      <c r="U6655" s="28"/>
      <c r="V6655" s="28"/>
      <c r="W6655" s="28"/>
      <c r="Y6655" s="28"/>
    </row>
    <row r="6656" spans="16:25">
      <c r="P6656" s="33"/>
      <c r="Q6656" s="28"/>
      <c r="R6656" s="28"/>
      <c r="S6656" s="28"/>
      <c r="T6656" s="28"/>
      <c r="U6656" s="28"/>
      <c r="V6656" s="28"/>
      <c r="W6656" s="28"/>
      <c r="Y6656" s="28"/>
    </row>
    <row r="6657" spans="16:25">
      <c r="P6657" s="33"/>
      <c r="Q6657" s="28"/>
      <c r="R6657" s="28"/>
      <c r="S6657" s="28"/>
      <c r="T6657" s="28"/>
      <c r="U6657" s="28"/>
      <c r="V6657" s="28"/>
      <c r="W6657" s="28"/>
      <c r="Y6657" s="28"/>
    </row>
    <row r="6658" spans="16:25">
      <c r="P6658" s="33"/>
      <c r="Q6658" s="28"/>
      <c r="R6658" s="28"/>
      <c r="S6658" s="28"/>
      <c r="T6658" s="28"/>
      <c r="U6658" s="28"/>
      <c r="V6658" s="28"/>
      <c r="W6658" s="28"/>
      <c r="Y6658" s="28"/>
    </row>
    <row r="6659" spans="16:25">
      <c r="P6659" s="33"/>
      <c r="Q6659" s="28"/>
      <c r="R6659" s="28"/>
      <c r="S6659" s="28"/>
      <c r="T6659" s="28"/>
      <c r="U6659" s="28"/>
      <c r="V6659" s="28"/>
      <c r="W6659" s="28"/>
      <c r="Y6659" s="28"/>
    </row>
    <row r="6660" spans="16:25">
      <c r="P6660" s="33"/>
      <c r="Q6660" s="28"/>
      <c r="R6660" s="28"/>
      <c r="S6660" s="28"/>
      <c r="T6660" s="28"/>
      <c r="U6660" s="28"/>
      <c r="V6660" s="28"/>
      <c r="W6660" s="28"/>
      <c r="Y6660" s="28"/>
    </row>
    <row r="6661" spans="16:25">
      <c r="P6661" s="33"/>
      <c r="Q6661" s="28"/>
      <c r="R6661" s="28"/>
      <c r="S6661" s="28"/>
      <c r="T6661" s="28"/>
      <c r="U6661" s="28"/>
      <c r="V6661" s="28"/>
      <c r="W6661" s="28"/>
      <c r="Y6661" s="28"/>
    </row>
    <row r="6662" spans="16:25">
      <c r="P6662" s="33"/>
      <c r="Q6662" s="28"/>
      <c r="R6662" s="28"/>
      <c r="S6662" s="28"/>
      <c r="T6662" s="28"/>
      <c r="U6662" s="28"/>
      <c r="V6662" s="28"/>
      <c r="W6662" s="28"/>
      <c r="Y6662" s="28"/>
    </row>
    <row r="6663" spans="16:25">
      <c r="P6663" s="33"/>
      <c r="Q6663" s="28"/>
      <c r="R6663" s="28"/>
      <c r="S6663" s="28"/>
      <c r="T6663" s="28"/>
      <c r="U6663" s="28"/>
      <c r="V6663" s="28"/>
      <c r="W6663" s="28"/>
      <c r="Y6663" s="28"/>
    </row>
    <row r="6664" spans="16:25">
      <c r="P6664" s="33"/>
      <c r="Q6664" s="28"/>
      <c r="R6664" s="28"/>
      <c r="S6664" s="28"/>
      <c r="T6664" s="28"/>
      <c r="U6664" s="28"/>
      <c r="V6664" s="28"/>
      <c r="W6664" s="28"/>
      <c r="Y6664" s="28"/>
    </row>
    <row r="6665" spans="16:25">
      <c r="P6665" s="33"/>
      <c r="Q6665" s="28"/>
      <c r="R6665" s="28"/>
      <c r="S6665" s="28"/>
      <c r="T6665" s="28"/>
      <c r="U6665" s="28"/>
      <c r="V6665" s="28"/>
      <c r="W6665" s="28"/>
      <c r="Y6665" s="28"/>
    </row>
    <row r="6666" spans="16:25">
      <c r="P6666" s="33"/>
      <c r="Q6666" s="28"/>
      <c r="R6666" s="28"/>
      <c r="S6666" s="28"/>
      <c r="T6666" s="28"/>
      <c r="U6666" s="28"/>
      <c r="V6666" s="28"/>
      <c r="W6666" s="28"/>
      <c r="Y6666" s="28"/>
    </row>
    <row r="6667" spans="16:25">
      <c r="P6667" s="33"/>
      <c r="Q6667" s="28"/>
      <c r="R6667" s="28"/>
      <c r="S6667" s="28"/>
      <c r="T6667" s="28"/>
      <c r="U6667" s="28"/>
      <c r="V6667" s="28"/>
      <c r="W6667" s="28"/>
      <c r="Y6667" s="28"/>
    </row>
    <row r="6668" spans="16:25">
      <c r="P6668" s="33"/>
      <c r="Q6668" s="28"/>
      <c r="R6668" s="28"/>
      <c r="S6668" s="28"/>
      <c r="T6668" s="28"/>
      <c r="U6668" s="28"/>
      <c r="V6668" s="28"/>
      <c r="W6668" s="28"/>
      <c r="Y6668" s="28"/>
    </row>
    <row r="6669" spans="16:25">
      <c r="P6669" s="33"/>
      <c r="Q6669" s="28"/>
      <c r="R6669" s="28"/>
      <c r="S6669" s="28"/>
      <c r="T6669" s="28"/>
      <c r="U6669" s="28"/>
      <c r="V6669" s="28"/>
      <c r="W6669" s="28"/>
      <c r="Y6669" s="28"/>
    </row>
    <row r="6670" spans="16:25">
      <c r="P6670" s="33"/>
      <c r="Q6670" s="28"/>
      <c r="R6670" s="28"/>
      <c r="S6670" s="28"/>
      <c r="T6670" s="28"/>
      <c r="U6670" s="28"/>
      <c r="V6670" s="28"/>
      <c r="W6670" s="28"/>
      <c r="Y6670" s="28"/>
    </row>
    <row r="6671" spans="16:25">
      <c r="P6671" s="33"/>
      <c r="Q6671" s="28"/>
      <c r="R6671" s="28"/>
      <c r="S6671" s="28"/>
      <c r="T6671" s="28"/>
      <c r="U6671" s="28"/>
      <c r="V6671" s="28"/>
      <c r="W6671" s="28"/>
      <c r="Y6671" s="28"/>
    </row>
    <row r="6672" spans="16:25">
      <c r="P6672" s="33"/>
      <c r="Q6672" s="28"/>
      <c r="R6672" s="28"/>
      <c r="S6672" s="28"/>
      <c r="T6672" s="28"/>
      <c r="U6672" s="28"/>
      <c r="V6672" s="28"/>
      <c r="W6672" s="28"/>
      <c r="Y6672" s="28"/>
    </row>
    <row r="6673" spans="16:25">
      <c r="P6673" s="33"/>
      <c r="Q6673" s="28"/>
      <c r="R6673" s="28"/>
      <c r="S6673" s="28"/>
      <c r="T6673" s="28"/>
      <c r="U6673" s="28"/>
      <c r="V6673" s="28"/>
      <c r="W6673" s="28"/>
      <c r="Y6673" s="28"/>
    </row>
    <row r="6674" spans="16:25">
      <c r="P6674" s="33"/>
      <c r="Q6674" s="28"/>
      <c r="R6674" s="28"/>
      <c r="S6674" s="28"/>
      <c r="T6674" s="28"/>
      <c r="U6674" s="28"/>
      <c r="V6674" s="28"/>
      <c r="W6674" s="28"/>
      <c r="Y6674" s="28"/>
    </row>
    <row r="6675" spans="16:25">
      <c r="P6675" s="33"/>
      <c r="Q6675" s="28"/>
      <c r="R6675" s="28"/>
      <c r="S6675" s="28"/>
      <c r="T6675" s="28"/>
      <c r="U6675" s="28"/>
      <c r="V6675" s="28"/>
      <c r="W6675" s="28"/>
      <c r="Y6675" s="28"/>
    </row>
    <row r="6676" spans="16:25">
      <c r="P6676" s="33"/>
      <c r="Q6676" s="28"/>
      <c r="R6676" s="28"/>
      <c r="S6676" s="28"/>
      <c r="T6676" s="28"/>
      <c r="U6676" s="28"/>
      <c r="V6676" s="28"/>
      <c r="W6676" s="28"/>
      <c r="Y6676" s="28"/>
    </row>
    <row r="6677" spans="16:25">
      <c r="P6677" s="33"/>
      <c r="Q6677" s="28"/>
      <c r="R6677" s="28"/>
      <c r="S6677" s="28"/>
      <c r="T6677" s="28"/>
      <c r="U6677" s="28"/>
      <c r="V6677" s="28"/>
      <c r="W6677" s="28"/>
      <c r="Y6677" s="28"/>
    </row>
    <row r="6678" spans="16:25">
      <c r="P6678" s="33"/>
      <c r="Q6678" s="28"/>
      <c r="R6678" s="28"/>
      <c r="S6678" s="28"/>
      <c r="T6678" s="28"/>
      <c r="U6678" s="28"/>
      <c r="V6678" s="28"/>
      <c r="W6678" s="28"/>
      <c r="Y6678" s="28"/>
    </row>
    <row r="6679" spans="16:25">
      <c r="P6679" s="33"/>
      <c r="Q6679" s="28"/>
      <c r="R6679" s="28"/>
      <c r="S6679" s="28"/>
      <c r="T6679" s="28"/>
      <c r="U6679" s="28"/>
      <c r="V6679" s="28"/>
      <c r="W6679" s="28"/>
      <c r="Y6679" s="28"/>
    </row>
    <row r="6680" spans="16:25">
      <c r="P6680" s="33"/>
      <c r="Q6680" s="28"/>
      <c r="R6680" s="28"/>
      <c r="S6680" s="28"/>
      <c r="T6680" s="28"/>
      <c r="U6680" s="28"/>
      <c r="V6680" s="28"/>
      <c r="W6680" s="28"/>
      <c r="Y6680" s="28"/>
    </row>
    <row r="6681" spans="16:25">
      <c r="P6681" s="33"/>
      <c r="Q6681" s="28"/>
      <c r="R6681" s="28"/>
      <c r="S6681" s="28"/>
      <c r="T6681" s="28"/>
      <c r="U6681" s="28"/>
      <c r="V6681" s="28"/>
      <c r="W6681" s="28"/>
      <c r="Y6681" s="28"/>
    </row>
    <row r="6682" spans="16:25">
      <c r="P6682" s="33"/>
      <c r="Q6682" s="28"/>
      <c r="R6682" s="28"/>
      <c r="S6682" s="28"/>
      <c r="T6682" s="28"/>
      <c r="U6682" s="28"/>
      <c r="V6682" s="28"/>
      <c r="W6682" s="28"/>
      <c r="Y6682" s="28"/>
    </row>
    <row r="6683" spans="16:25">
      <c r="P6683" s="33"/>
      <c r="Q6683" s="28"/>
      <c r="R6683" s="28"/>
      <c r="S6683" s="28"/>
      <c r="T6683" s="28"/>
      <c r="U6683" s="28"/>
      <c r="V6683" s="28"/>
      <c r="W6683" s="28"/>
      <c r="Y6683" s="28"/>
    </row>
    <row r="6684" spans="16:25">
      <c r="P6684" s="33"/>
      <c r="Q6684" s="28"/>
      <c r="R6684" s="28"/>
      <c r="S6684" s="28"/>
      <c r="T6684" s="28"/>
      <c r="U6684" s="28"/>
      <c r="V6684" s="28"/>
      <c r="W6684" s="28"/>
      <c r="Y6684" s="28"/>
    </row>
    <row r="6685" spans="16:25">
      <c r="P6685" s="33"/>
      <c r="Q6685" s="28"/>
      <c r="R6685" s="28"/>
      <c r="S6685" s="28"/>
      <c r="T6685" s="28"/>
      <c r="U6685" s="28"/>
      <c r="V6685" s="28"/>
      <c r="W6685" s="28"/>
      <c r="Y6685" s="28"/>
    </row>
    <row r="6686" spans="16:25">
      <c r="P6686" s="33"/>
      <c r="Q6686" s="28"/>
      <c r="R6686" s="28"/>
      <c r="S6686" s="28"/>
      <c r="T6686" s="28"/>
      <c r="U6686" s="28"/>
      <c r="V6686" s="28"/>
      <c r="W6686" s="28"/>
      <c r="Y6686" s="28"/>
    </row>
    <row r="6687" spans="16:25">
      <c r="P6687" s="33"/>
      <c r="Q6687" s="28"/>
      <c r="R6687" s="28"/>
      <c r="S6687" s="28"/>
      <c r="T6687" s="28"/>
      <c r="U6687" s="28"/>
      <c r="V6687" s="28"/>
      <c r="W6687" s="28"/>
      <c r="Y6687" s="28"/>
    </row>
    <row r="6688" spans="16:25">
      <c r="P6688" s="33"/>
      <c r="Q6688" s="28"/>
      <c r="R6688" s="28"/>
      <c r="S6688" s="28"/>
      <c r="T6688" s="28"/>
      <c r="U6688" s="28"/>
      <c r="V6688" s="28"/>
      <c r="W6688" s="28"/>
      <c r="Y6688" s="28"/>
    </row>
    <row r="6689" spans="16:25">
      <c r="P6689" s="33"/>
      <c r="Q6689" s="28"/>
      <c r="R6689" s="28"/>
      <c r="S6689" s="28"/>
      <c r="T6689" s="28"/>
      <c r="U6689" s="28"/>
      <c r="V6689" s="28"/>
      <c r="W6689" s="28"/>
      <c r="Y6689" s="28"/>
    </row>
    <row r="6690" spans="16:25">
      <c r="P6690" s="33"/>
      <c r="Q6690" s="28"/>
      <c r="R6690" s="28"/>
      <c r="S6690" s="28"/>
      <c r="T6690" s="28"/>
      <c r="U6690" s="28"/>
      <c r="V6690" s="28"/>
      <c r="W6690" s="28"/>
      <c r="Y6690" s="28"/>
    </row>
    <row r="6691" spans="16:25">
      <c r="P6691" s="33"/>
      <c r="Q6691" s="28"/>
      <c r="R6691" s="28"/>
      <c r="S6691" s="28"/>
      <c r="T6691" s="28"/>
      <c r="U6691" s="28"/>
      <c r="V6691" s="28"/>
      <c r="W6691" s="28"/>
      <c r="Y6691" s="28"/>
    </row>
    <row r="6692" spans="16:25">
      <c r="P6692" s="33"/>
      <c r="Q6692" s="28"/>
      <c r="R6692" s="28"/>
      <c r="S6692" s="28"/>
      <c r="T6692" s="28"/>
      <c r="U6692" s="28"/>
      <c r="V6692" s="28"/>
      <c r="W6692" s="28"/>
      <c r="Y6692" s="28"/>
    </row>
    <row r="6693" spans="16:25">
      <c r="P6693" s="33"/>
      <c r="Q6693" s="28"/>
      <c r="R6693" s="28"/>
      <c r="S6693" s="28"/>
      <c r="T6693" s="28"/>
      <c r="U6693" s="28"/>
      <c r="V6693" s="28"/>
      <c r="W6693" s="28"/>
      <c r="Y6693" s="28"/>
    </row>
    <row r="6694" spans="16:25">
      <c r="P6694" s="33"/>
      <c r="Q6694" s="28"/>
      <c r="R6694" s="28"/>
      <c r="S6694" s="28"/>
      <c r="T6694" s="28"/>
      <c r="U6694" s="28"/>
      <c r="V6694" s="28"/>
      <c r="W6694" s="28"/>
      <c r="Y6694" s="28"/>
    </row>
    <row r="6695" spans="16:25">
      <c r="P6695" s="33"/>
      <c r="Q6695" s="28"/>
      <c r="R6695" s="28"/>
      <c r="S6695" s="28"/>
      <c r="T6695" s="28"/>
      <c r="U6695" s="28"/>
      <c r="V6695" s="28"/>
      <c r="W6695" s="28"/>
      <c r="Y6695" s="28"/>
    </row>
    <row r="6696" spans="16:25">
      <c r="P6696" s="33"/>
      <c r="Q6696" s="28"/>
      <c r="R6696" s="28"/>
      <c r="S6696" s="28"/>
      <c r="T6696" s="28"/>
      <c r="U6696" s="28"/>
      <c r="V6696" s="28"/>
      <c r="W6696" s="28"/>
      <c r="Y6696" s="28"/>
    </row>
    <row r="6697" spans="16:25">
      <c r="P6697" s="33"/>
      <c r="Q6697" s="28"/>
      <c r="R6697" s="28"/>
      <c r="S6697" s="28"/>
      <c r="T6697" s="28"/>
      <c r="U6697" s="28"/>
      <c r="V6697" s="28"/>
      <c r="W6697" s="28"/>
      <c r="Y6697" s="28"/>
    </row>
    <row r="6698" spans="16:25">
      <c r="P6698" s="33"/>
      <c r="Q6698" s="28"/>
      <c r="R6698" s="28"/>
      <c r="S6698" s="28"/>
      <c r="T6698" s="28"/>
      <c r="U6698" s="28"/>
      <c r="V6698" s="28"/>
      <c r="W6698" s="28"/>
      <c r="Y6698" s="28"/>
    </row>
    <row r="6699" spans="16:25">
      <c r="P6699" s="33"/>
      <c r="Q6699" s="28"/>
      <c r="R6699" s="28"/>
      <c r="S6699" s="28"/>
      <c r="T6699" s="28"/>
      <c r="U6699" s="28"/>
      <c r="V6699" s="28"/>
      <c r="W6699" s="28"/>
      <c r="Y6699" s="28"/>
    </row>
    <row r="6700" spans="16:25">
      <c r="P6700" s="33"/>
      <c r="Q6700" s="28"/>
      <c r="R6700" s="28"/>
      <c r="S6700" s="28"/>
      <c r="T6700" s="28"/>
      <c r="U6700" s="28"/>
      <c r="V6700" s="28"/>
      <c r="W6700" s="28"/>
      <c r="Y6700" s="28"/>
    </row>
    <row r="6701" spans="16:25">
      <c r="P6701" s="33"/>
      <c r="Q6701" s="28"/>
      <c r="R6701" s="28"/>
      <c r="S6701" s="28"/>
      <c r="T6701" s="28"/>
      <c r="U6701" s="28"/>
      <c r="V6701" s="28"/>
      <c r="W6701" s="28"/>
      <c r="Y6701" s="28"/>
    </row>
    <row r="6702" spans="16:25">
      <c r="P6702" s="33"/>
      <c r="Q6702" s="28"/>
      <c r="R6702" s="28"/>
      <c r="S6702" s="28"/>
      <c r="T6702" s="28"/>
      <c r="U6702" s="28"/>
      <c r="V6702" s="28"/>
      <c r="W6702" s="28"/>
      <c r="Y6702" s="28"/>
    </row>
    <row r="6703" spans="16:25">
      <c r="P6703" s="33"/>
      <c r="Q6703" s="28"/>
      <c r="R6703" s="28"/>
      <c r="S6703" s="28"/>
      <c r="T6703" s="28"/>
      <c r="U6703" s="28"/>
      <c r="V6703" s="28"/>
      <c r="W6703" s="28"/>
      <c r="Y6703" s="28"/>
    </row>
    <row r="6704" spans="16:25">
      <c r="P6704" s="33"/>
      <c r="Q6704" s="28"/>
      <c r="R6704" s="28"/>
      <c r="S6704" s="28"/>
      <c r="T6704" s="28"/>
      <c r="U6704" s="28"/>
      <c r="V6704" s="28"/>
      <c r="W6704" s="28"/>
      <c r="Y6704" s="28"/>
    </row>
    <row r="6705" spans="16:25">
      <c r="P6705" s="33"/>
      <c r="Q6705" s="28"/>
      <c r="R6705" s="28"/>
      <c r="S6705" s="28"/>
      <c r="T6705" s="28"/>
      <c r="U6705" s="28"/>
      <c r="V6705" s="28"/>
      <c r="W6705" s="28"/>
      <c r="Y6705" s="28"/>
    </row>
    <row r="6706" spans="16:25">
      <c r="P6706" s="33"/>
      <c r="Q6706" s="28"/>
      <c r="R6706" s="28"/>
      <c r="S6706" s="28"/>
      <c r="T6706" s="28"/>
      <c r="U6706" s="28"/>
      <c r="V6706" s="28"/>
      <c r="W6706" s="28"/>
      <c r="Y6706" s="28"/>
    </row>
    <row r="6707" spans="16:25">
      <c r="P6707" s="33"/>
      <c r="Q6707" s="28"/>
      <c r="R6707" s="28"/>
      <c r="S6707" s="28"/>
      <c r="T6707" s="28"/>
      <c r="U6707" s="28"/>
      <c r="V6707" s="28"/>
      <c r="W6707" s="28"/>
      <c r="Y6707" s="28"/>
    </row>
    <row r="6708" spans="16:25">
      <c r="P6708" s="33"/>
      <c r="Q6708" s="28"/>
      <c r="R6708" s="28"/>
      <c r="S6708" s="28"/>
      <c r="T6708" s="28"/>
      <c r="U6708" s="28"/>
      <c r="V6708" s="28"/>
      <c r="W6708" s="28"/>
      <c r="Y6708" s="28"/>
    </row>
    <row r="6709" spans="16:25">
      <c r="P6709" s="33"/>
      <c r="Q6709" s="28"/>
      <c r="R6709" s="28"/>
      <c r="S6709" s="28"/>
      <c r="T6709" s="28"/>
      <c r="U6709" s="28"/>
      <c r="V6709" s="28"/>
      <c r="W6709" s="28"/>
      <c r="Y6709" s="28"/>
    </row>
    <row r="6710" spans="16:25">
      <c r="P6710" s="33"/>
      <c r="Q6710" s="28"/>
      <c r="R6710" s="28"/>
      <c r="S6710" s="28"/>
      <c r="T6710" s="28"/>
      <c r="U6710" s="28"/>
      <c r="V6710" s="28"/>
      <c r="W6710" s="28"/>
      <c r="Y6710" s="28"/>
    </row>
    <row r="6711" spans="16:25">
      <c r="P6711" s="33"/>
      <c r="Q6711" s="28"/>
      <c r="R6711" s="28"/>
      <c r="S6711" s="28"/>
      <c r="T6711" s="28"/>
      <c r="U6711" s="28"/>
      <c r="V6711" s="28"/>
      <c r="W6711" s="28"/>
      <c r="Y6711" s="28"/>
    </row>
    <row r="6712" spans="16:25">
      <c r="P6712" s="33"/>
      <c r="Q6712" s="28"/>
      <c r="R6712" s="28"/>
      <c r="S6712" s="28"/>
      <c r="T6712" s="28"/>
      <c r="U6712" s="28"/>
      <c r="V6712" s="28"/>
      <c r="W6712" s="28"/>
      <c r="Y6712" s="28"/>
    </row>
    <row r="6713" spans="16:25">
      <c r="P6713" s="33"/>
      <c r="Q6713" s="28"/>
      <c r="R6713" s="28"/>
      <c r="S6713" s="28"/>
      <c r="T6713" s="28"/>
      <c r="U6713" s="28"/>
      <c r="V6713" s="28"/>
      <c r="W6713" s="28"/>
      <c r="Y6713" s="28"/>
    </row>
    <row r="6714" spans="16:25">
      <c r="P6714" s="33"/>
      <c r="Q6714" s="28"/>
      <c r="R6714" s="28"/>
      <c r="S6714" s="28"/>
      <c r="T6714" s="28"/>
      <c r="U6714" s="28"/>
      <c r="V6714" s="28"/>
      <c r="W6714" s="28"/>
      <c r="Y6714" s="28"/>
    </row>
    <row r="6715" spans="16:25">
      <c r="P6715" s="33"/>
      <c r="Q6715" s="28"/>
      <c r="R6715" s="28"/>
      <c r="S6715" s="28"/>
      <c r="T6715" s="28"/>
      <c r="U6715" s="28"/>
      <c r="V6715" s="28"/>
      <c r="W6715" s="28"/>
      <c r="Y6715" s="28"/>
    </row>
    <row r="6716" spans="16:25">
      <c r="P6716" s="33"/>
      <c r="Q6716" s="28"/>
      <c r="R6716" s="28"/>
      <c r="S6716" s="28"/>
      <c r="T6716" s="28"/>
      <c r="U6716" s="28"/>
      <c r="V6716" s="28"/>
      <c r="W6716" s="28"/>
      <c r="Y6716" s="28"/>
    </row>
    <row r="6717" spans="16:25">
      <c r="P6717" s="33"/>
      <c r="Q6717" s="28"/>
      <c r="R6717" s="28"/>
      <c r="S6717" s="28"/>
      <c r="T6717" s="28"/>
      <c r="U6717" s="28"/>
      <c r="V6717" s="28"/>
      <c r="W6717" s="28"/>
      <c r="Y6717" s="28"/>
    </row>
    <row r="6718" spans="16:25">
      <c r="P6718" s="33"/>
      <c r="Q6718" s="28"/>
      <c r="R6718" s="28"/>
      <c r="S6718" s="28"/>
      <c r="T6718" s="28"/>
      <c r="U6718" s="28"/>
      <c r="V6718" s="28"/>
      <c r="W6718" s="28"/>
      <c r="Y6718" s="28"/>
    </row>
    <row r="6719" spans="16:25">
      <c r="P6719" s="33"/>
      <c r="Q6719" s="28"/>
      <c r="R6719" s="28"/>
      <c r="S6719" s="28"/>
      <c r="T6719" s="28"/>
      <c r="U6719" s="28"/>
      <c r="V6719" s="28"/>
      <c r="W6719" s="28"/>
      <c r="Y6719" s="28"/>
    </row>
    <row r="6720" spans="16:25">
      <c r="P6720" s="33"/>
      <c r="Q6720" s="28"/>
      <c r="R6720" s="28"/>
      <c r="S6720" s="28"/>
      <c r="T6720" s="28"/>
      <c r="U6720" s="28"/>
      <c r="V6720" s="28"/>
      <c r="W6720" s="28"/>
      <c r="Y6720" s="28"/>
    </row>
    <row r="6721" spans="16:25">
      <c r="P6721" s="33"/>
      <c r="Q6721" s="28"/>
      <c r="R6721" s="28"/>
      <c r="S6721" s="28"/>
      <c r="T6721" s="28"/>
      <c r="U6721" s="28"/>
      <c r="V6721" s="28"/>
      <c r="W6721" s="28"/>
      <c r="Y6721" s="28"/>
    </row>
    <row r="6722" spans="16:25">
      <c r="P6722" s="33"/>
      <c r="Q6722" s="28"/>
      <c r="R6722" s="28"/>
      <c r="S6722" s="28"/>
      <c r="T6722" s="28"/>
      <c r="U6722" s="28"/>
      <c r="V6722" s="28"/>
      <c r="W6722" s="28"/>
      <c r="Y6722" s="28"/>
    </row>
    <row r="6723" spans="16:25">
      <c r="P6723" s="33"/>
      <c r="Q6723" s="28"/>
      <c r="R6723" s="28"/>
      <c r="S6723" s="28"/>
      <c r="T6723" s="28"/>
      <c r="U6723" s="28"/>
      <c r="V6723" s="28"/>
      <c r="W6723" s="28"/>
      <c r="Y6723" s="28"/>
    </row>
    <row r="6724" spans="16:25">
      <c r="P6724" s="33"/>
      <c r="Q6724" s="28"/>
      <c r="R6724" s="28"/>
      <c r="S6724" s="28"/>
      <c r="T6724" s="28"/>
      <c r="U6724" s="28"/>
      <c r="V6724" s="28"/>
      <c r="W6724" s="28"/>
      <c r="Y6724" s="28"/>
    </row>
    <row r="6725" spans="16:25">
      <c r="P6725" s="33"/>
      <c r="Q6725" s="28"/>
      <c r="R6725" s="28"/>
      <c r="S6725" s="28"/>
      <c r="T6725" s="28"/>
      <c r="U6725" s="28"/>
      <c r="V6725" s="28"/>
      <c r="W6725" s="28"/>
      <c r="Y6725" s="28"/>
    </row>
    <row r="6726" spans="16:25">
      <c r="P6726" s="33"/>
      <c r="Q6726" s="28"/>
      <c r="R6726" s="28"/>
      <c r="S6726" s="28"/>
      <c r="T6726" s="28"/>
      <c r="U6726" s="28"/>
      <c r="V6726" s="28"/>
      <c r="W6726" s="28"/>
      <c r="Y6726" s="28"/>
    </row>
    <row r="6727" spans="16:25">
      <c r="P6727" s="33"/>
      <c r="Q6727" s="28"/>
      <c r="R6727" s="28"/>
      <c r="S6727" s="28"/>
      <c r="T6727" s="28"/>
      <c r="U6727" s="28"/>
      <c r="V6727" s="28"/>
      <c r="W6727" s="28"/>
      <c r="Y6727" s="28"/>
    </row>
    <row r="6728" spans="16:25">
      <c r="P6728" s="33"/>
      <c r="Q6728" s="28"/>
      <c r="R6728" s="28"/>
      <c r="S6728" s="28"/>
      <c r="T6728" s="28"/>
      <c r="U6728" s="28"/>
      <c r="V6728" s="28"/>
      <c r="W6728" s="28"/>
      <c r="Y6728" s="28"/>
    </row>
    <row r="6729" spans="16:25">
      <c r="P6729" s="33"/>
      <c r="Q6729" s="28"/>
      <c r="R6729" s="28"/>
      <c r="S6729" s="28"/>
      <c r="T6729" s="28"/>
      <c r="U6729" s="28"/>
      <c r="V6729" s="28"/>
      <c r="W6729" s="28"/>
      <c r="Y6729" s="28"/>
    </row>
    <row r="6730" spans="16:25">
      <c r="P6730" s="33"/>
      <c r="Q6730" s="28"/>
      <c r="R6730" s="28"/>
      <c r="S6730" s="28"/>
      <c r="T6730" s="28"/>
      <c r="U6730" s="28"/>
      <c r="V6730" s="28"/>
      <c r="W6730" s="28"/>
      <c r="Y6730" s="28"/>
    </row>
    <row r="6731" spans="16:25">
      <c r="P6731" s="33"/>
      <c r="Q6731" s="28"/>
      <c r="R6731" s="28"/>
      <c r="S6731" s="28"/>
      <c r="T6731" s="28"/>
      <c r="U6731" s="28"/>
      <c r="V6731" s="28"/>
      <c r="W6731" s="28"/>
      <c r="Y6731" s="28"/>
    </row>
    <row r="6732" spans="16:25">
      <c r="P6732" s="33"/>
      <c r="Q6732" s="28"/>
      <c r="R6732" s="28"/>
      <c r="S6732" s="28"/>
      <c r="T6732" s="28"/>
      <c r="U6732" s="28"/>
      <c r="V6732" s="28"/>
      <c r="W6732" s="28"/>
      <c r="Y6732" s="28"/>
    </row>
    <row r="6733" spans="16:25">
      <c r="P6733" s="33"/>
      <c r="Q6733" s="28"/>
      <c r="R6733" s="28"/>
      <c r="S6733" s="28"/>
      <c r="T6733" s="28"/>
      <c r="U6733" s="28"/>
      <c r="V6733" s="28"/>
      <c r="W6733" s="28"/>
      <c r="Y6733" s="28"/>
    </row>
    <row r="6734" spans="16:25">
      <c r="P6734" s="33"/>
      <c r="Q6734" s="28"/>
      <c r="R6734" s="28"/>
      <c r="S6734" s="28"/>
      <c r="T6734" s="28"/>
      <c r="U6734" s="28"/>
      <c r="V6734" s="28"/>
      <c r="W6734" s="28"/>
      <c r="Y6734" s="28"/>
    </row>
    <row r="6735" spans="16:25">
      <c r="P6735" s="33"/>
      <c r="Q6735" s="28"/>
      <c r="R6735" s="28"/>
      <c r="S6735" s="28"/>
      <c r="T6735" s="28"/>
      <c r="U6735" s="28"/>
      <c r="V6735" s="28"/>
      <c r="W6735" s="28"/>
      <c r="Y6735" s="28"/>
    </row>
    <row r="6736" spans="16:25">
      <c r="P6736" s="33"/>
      <c r="Q6736" s="28"/>
      <c r="R6736" s="28"/>
      <c r="S6736" s="28"/>
      <c r="T6736" s="28"/>
      <c r="U6736" s="28"/>
      <c r="V6736" s="28"/>
      <c r="W6736" s="28"/>
      <c r="Y6736" s="28"/>
    </row>
    <row r="6737" spans="16:25">
      <c r="P6737" s="33"/>
      <c r="Q6737" s="28"/>
      <c r="R6737" s="28"/>
      <c r="S6737" s="28"/>
      <c r="T6737" s="28"/>
      <c r="U6737" s="28"/>
      <c r="V6737" s="28"/>
      <c r="W6737" s="28"/>
      <c r="Y6737" s="28"/>
    </row>
    <row r="6738" spans="16:25">
      <c r="P6738" s="33"/>
      <c r="Q6738" s="28"/>
      <c r="R6738" s="28"/>
      <c r="S6738" s="28"/>
      <c r="T6738" s="28"/>
      <c r="U6738" s="28"/>
      <c r="V6738" s="28"/>
      <c r="W6738" s="28"/>
      <c r="Y6738" s="28"/>
    </row>
    <row r="6739" spans="16:25">
      <c r="P6739" s="33"/>
      <c r="Q6739" s="28"/>
      <c r="R6739" s="28"/>
      <c r="S6739" s="28"/>
      <c r="T6739" s="28"/>
      <c r="U6739" s="28"/>
      <c r="V6739" s="28"/>
      <c r="W6739" s="28"/>
      <c r="Y6739" s="28"/>
    </row>
    <row r="6740" spans="16:25">
      <c r="P6740" s="33"/>
      <c r="Q6740" s="28"/>
      <c r="R6740" s="28"/>
      <c r="S6740" s="28"/>
      <c r="T6740" s="28"/>
      <c r="U6740" s="28"/>
      <c r="V6740" s="28"/>
      <c r="W6740" s="28"/>
      <c r="Y6740" s="28"/>
    </row>
    <row r="6741" spans="16:25">
      <c r="P6741" s="33"/>
      <c r="Q6741" s="28"/>
      <c r="R6741" s="28"/>
      <c r="S6741" s="28"/>
      <c r="T6741" s="28"/>
      <c r="U6741" s="28"/>
      <c r="V6741" s="28"/>
      <c r="W6741" s="28"/>
      <c r="Y6741" s="28"/>
    </row>
    <row r="6742" spans="16:25">
      <c r="P6742" s="33"/>
      <c r="Q6742" s="28"/>
      <c r="R6742" s="28"/>
      <c r="S6742" s="28"/>
      <c r="T6742" s="28"/>
      <c r="U6742" s="28"/>
      <c r="V6742" s="28"/>
      <c r="W6742" s="28"/>
      <c r="Y6742" s="28"/>
    </row>
    <row r="6743" spans="16:25">
      <c r="P6743" s="33"/>
      <c r="Q6743" s="28"/>
      <c r="R6743" s="28"/>
      <c r="S6743" s="28"/>
      <c r="T6743" s="28"/>
      <c r="U6743" s="28"/>
      <c r="V6743" s="28"/>
      <c r="W6743" s="28"/>
      <c r="Y6743" s="28"/>
    </row>
    <row r="6744" spans="16:25">
      <c r="P6744" s="33"/>
      <c r="Q6744" s="28"/>
      <c r="R6744" s="28"/>
      <c r="S6744" s="28"/>
      <c r="T6744" s="28"/>
      <c r="U6744" s="28"/>
      <c r="V6744" s="28"/>
      <c r="W6744" s="28"/>
      <c r="Y6744" s="28"/>
    </row>
    <row r="6745" spans="16:25">
      <c r="P6745" s="33"/>
      <c r="Q6745" s="28"/>
      <c r="R6745" s="28"/>
      <c r="S6745" s="28"/>
      <c r="T6745" s="28"/>
      <c r="U6745" s="28"/>
      <c r="V6745" s="28"/>
      <c r="W6745" s="28"/>
      <c r="Y6745" s="28"/>
    </row>
    <row r="6746" spans="16:25">
      <c r="P6746" s="33"/>
      <c r="Q6746" s="28"/>
      <c r="R6746" s="28"/>
      <c r="S6746" s="28"/>
      <c r="T6746" s="28"/>
      <c r="U6746" s="28"/>
      <c r="V6746" s="28"/>
      <c r="W6746" s="28"/>
      <c r="Y6746" s="28"/>
    </row>
    <row r="6747" spans="16:25">
      <c r="P6747" s="33"/>
      <c r="Q6747" s="28"/>
      <c r="R6747" s="28"/>
      <c r="S6747" s="28"/>
      <c r="T6747" s="28"/>
      <c r="U6747" s="28"/>
      <c r="V6747" s="28"/>
      <c r="W6747" s="28"/>
      <c r="Y6747" s="28"/>
    </row>
    <row r="6748" spans="16:25">
      <c r="P6748" s="33"/>
      <c r="Q6748" s="28"/>
      <c r="R6748" s="28"/>
      <c r="S6748" s="28"/>
      <c r="T6748" s="28"/>
      <c r="U6748" s="28"/>
      <c r="V6748" s="28"/>
      <c r="W6748" s="28"/>
      <c r="Y6748" s="28"/>
    </row>
    <row r="6749" spans="16:25">
      <c r="P6749" s="33"/>
      <c r="Q6749" s="28"/>
      <c r="R6749" s="28"/>
      <c r="S6749" s="28"/>
      <c r="T6749" s="28"/>
      <c r="U6749" s="28"/>
      <c r="V6749" s="28"/>
      <c r="W6749" s="28"/>
      <c r="Y6749" s="28"/>
    </row>
    <row r="6750" spans="16:25">
      <c r="P6750" s="33"/>
      <c r="Q6750" s="28"/>
      <c r="R6750" s="28"/>
      <c r="S6750" s="28"/>
      <c r="T6750" s="28"/>
      <c r="U6750" s="28"/>
      <c r="V6750" s="28"/>
      <c r="W6750" s="28"/>
      <c r="Y6750" s="28"/>
    </row>
    <row r="6751" spans="16:25">
      <c r="P6751" s="33"/>
      <c r="Q6751" s="28"/>
      <c r="R6751" s="28"/>
      <c r="S6751" s="28"/>
      <c r="T6751" s="28"/>
      <c r="U6751" s="28"/>
      <c r="V6751" s="28"/>
      <c r="W6751" s="28"/>
      <c r="Y6751" s="28"/>
    </row>
    <row r="6752" spans="16:25">
      <c r="P6752" s="33"/>
      <c r="Q6752" s="28"/>
      <c r="R6752" s="28"/>
      <c r="S6752" s="28"/>
      <c r="T6752" s="28"/>
      <c r="U6752" s="28"/>
      <c r="V6752" s="28"/>
      <c r="W6752" s="28"/>
      <c r="Y6752" s="28"/>
    </row>
    <row r="6753" spans="16:25">
      <c r="P6753" s="33"/>
      <c r="Q6753" s="28"/>
      <c r="R6753" s="28"/>
      <c r="S6753" s="28"/>
      <c r="T6753" s="28"/>
      <c r="U6753" s="28"/>
      <c r="V6753" s="28"/>
      <c r="W6753" s="28"/>
      <c r="Y6753" s="28"/>
    </row>
    <row r="6754" spans="16:25">
      <c r="P6754" s="33"/>
      <c r="Q6754" s="28"/>
      <c r="R6754" s="28"/>
      <c r="S6754" s="28"/>
      <c r="T6754" s="28"/>
      <c r="U6754" s="28"/>
      <c r="V6754" s="28"/>
      <c r="W6754" s="28"/>
      <c r="Y6754" s="28"/>
    </row>
    <row r="6755" spans="16:25">
      <c r="P6755" s="33"/>
      <c r="Q6755" s="28"/>
      <c r="R6755" s="28"/>
      <c r="S6755" s="28"/>
      <c r="T6755" s="28"/>
      <c r="U6755" s="28"/>
      <c r="V6755" s="28"/>
      <c r="W6755" s="28"/>
      <c r="Y6755" s="28"/>
    </row>
    <row r="6756" spans="16:25">
      <c r="P6756" s="33"/>
      <c r="Q6756" s="28"/>
      <c r="R6756" s="28"/>
      <c r="S6756" s="28"/>
      <c r="T6756" s="28"/>
      <c r="U6756" s="28"/>
      <c r="V6756" s="28"/>
      <c r="W6756" s="28"/>
      <c r="Y6756" s="28"/>
    </row>
    <row r="6757" spans="16:25">
      <c r="P6757" s="33"/>
      <c r="Q6757" s="28"/>
      <c r="R6757" s="28"/>
      <c r="S6757" s="28"/>
      <c r="T6757" s="28"/>
      <c r="U6757" s="28"/>
      <c r="V6757" s="28"/>
      <c r="W6757" s="28"/>
      <c r="Y6757" s="28"/>
    </row>
    <row r="6758" spans="16:25">
      <c r="P6758" s="33"/>
      <c r="Q6758" s="28"/>
      <c r="R6758" s="28"/>
      <c r="S6758" s="28"/>
      <c r="T6758" s="28"/>
      <c r="U6758" s="28"/>
      <c r="V6758" s="28"/>
      <c r="W6758" s="28"/>
      <c r="Y6758" s="28"/>
    </row>
    <row r="6759" spans="16:25">
      <c r="P6759" s="33"/>
      <c r="Q6759" s="28"/>
      <c r="R6759" s="28"/>
      <c r="S6759" s="28"/>
      <c r="T6759" s="28"/>
      <c r="U6759" s="28"/>
      <c r="V6759" s="28"/>
      <c r="W6759" s="28"/>
      <c r="Y6759" s="28"/>
    </row>
    <row r="6760" spans="16:25">
      <c r="P6760" s="33"/>
      <c r="Q6760" s="28"/>
      <c r="R6760" s="28"/>
      <c r="S6760" s="28"/>
      <c r="T6760" s="28"/>
      <c r="U6760" s="28"/>
      <c r="V6760" s="28"/>
      <c r="W6760" s="28"/>
      <c r="Y6760" s="28"/>
    </row>
    <row r="6761" spans="16:25">
      <c r="P6761" s="33"/>
      <c r="Q6761" s="28"/>
      <c r="R6761" s="28"/>
      <c r="S6761" s="28"/>
      <c r="T6761" s="28"/>
      <c r="U6761" s="28"/>
      <c r="V6761" s="28"/>
      <c r="W6761" s="28"/>
      <c r="Y6761" s="28"/>
    </row>
    <row r="6762" spans="16:25">
      <c r="P6762" s="33"/>
      <c r="Q6762" s="28"/>
      <c r="R6762" s="28"/>
      <c r="S6762" s="28"/>
      <c r="T6762" s="28"/>
      <c r="U6762" s="28"/>
      <c r="V6762" s="28"/>
      <c r="W6762" s="28"/>
      <c r="Y6762" s="28"/>
    </row>
    <row r="6763" spans="16:25">
      <c r="P6763" s="33"/>
      <c r="Q6763" s="28"/>
      <c r="R6763" s="28"/>
      <c r="S6763" s="28"/>
      <c r="T6763" s="28"/>
      <c r="U6763" s="28"/>
      <c r="V6763" s="28"/>
      <c r="W6763" s="28"/>
      <c r="Y6763" s="28"/>
    </row>
    <row r="6764" spans="16:25">
      <c r="P6764" s="33"/>
      <c r="Q6764" s="28"/>
      <c r="R6764" s="28"/>
      <c r="S6764" s="28"/>
      <c r="T6764" s="28"/>
      <c r="U6764" s="28"/>
      <c r="V6764" s="28"/>
      <c r="W6764" s="28"/>
      <c r="Y6764" s="28"/>
    </row>
    <row r="6765" spans="16:25">
      <c r="P6765" s="33"/>
      <c r="Q6765" s="28"/>
      <c r="R6765" s="28"/>
      <c r="S6765" s="28"/>
      <c r="T6765" s="28"/>
      <c r="U6765" s="28"/>
      <c r="V6765" s="28"/>
      <c r="W6765" s="28"/>
      <c r="Y6765" s="28"/>
    </row>
    <row r="6766" spans="16:25">
      <c r="P6766" s="33"/>
      <c r="Q6766" s="28"/>
      <c r="R6766" s="28"/>
      <c r="S6766" s="28"/>
      <c r="T6766" s="28"/>
      <c r="U6766" s="28"/>
      <c r="V6766" s="28"/>
      <c r="W6766" s="28"/>
      <c r="Y6766" s="28"/>
    </row>
    <row r="6767" spans="16:25">
      <c r="P6767" s="33"/>
      <c r="Q6767" s="28"/>
      <c r="R6767" s="28"/>
      <c r="S6767" s="28"/>
      <c r="T6767" s="28"/>
      <c r="U6767" s="28"/>
      <c r="V6767" s="28"/>
      <c r="W6767" s="28"/>
      <c r="Y6767" s="28"/>
    </row>
    <row r="6768" spans="16:25">
      <c r="P6768" s="33"/>
      <c r="Q6768" s="28"/>
      <c r="R6768" s="28"/>
      <c r="S6768" s="28"/>
      <c r="T6768" s="28"/>
      <c r="U6768" s="28"/>
      <c r="V6768" s="28"/>
      <c r="W6768" s="28"/>
      <c r="Y6768" s="28"/>
    </row>
    <row r="6769" spans="16:25">
      <c r="P6769" s="33"/>
      <c r="Q6769" s="28"/>
      <c r="R6769" s="28"/>
      <c r="S6769" s="28"/>
      <c r="T6769" s="28"/>
      <c r="U6769" s="28"/>
      <c r="V6769" s="28"/>
      <c r="W6769" s="28"/>
      <c r="Y6769" s="28"/>
    </row>
    <row r="6770" spans="16:25">
      <c r="P6770" s="33"/>
      <c r="Q6770" s="28"/>
      <c r="R6770" s="28"/>
      <c r="S6770" s="28"/>
      <c r="T6770" s="28"/>
      <c r="U6770" s="28"/>
      <c r="V6770" s="28"/>
      <c r="W6770" s="28"/>
      <c r="Y6770" s="28"/>
    </row>
    <row r="6771" spans="16:25">
      <c r="P6771" s="33"/>
      <c r="Q6771" s="28"/>
      <c r="R6771" s="28"/>
      <c r="S6771" s="28"/>
      <c r="T6771" s="28"/>
      <c r="U6771" s="28"/>
      <c r="V6771" s="28"/>
      <c r="W6771" s="28"/>
      <c r="Y6771" s="28"/>
    </row>
    <row r="6772" spans="16:25">
      <c r="P6772" s="33"/>
      <c r="Q6772" s="28"/>
      <c r="R6772" s="28"/>
      <c r="S6772" s="28"/>
      <c r="T6772" s="28"/>
      <c r="U6772" s="28"/>
      <c r="V6772" s="28"/>
      <c r="W6772" s="28"/>
      <c r="Y6772" s="28"/>
    </row>
    <row r="6773" spans="16:25">
      <c r="P6773" s="33"/>
      <c r="Q6773" s="28"/>
      <c r="R6773" s="28"/>
      <c r="S6773" s="28"/>
      <c r="T6773" s="28"/>
      <c r="U6773" s="28"/>
      <c r="V6773" s="28"/>
      <c r="W6773" s="28"/>
      <c r="Y6773" s="28"/>
    </row>
    <row r="6774" spans="16:25">
      <c r="P6774" s="33"/>
      <c r="Q6774" s="28"/>
      <c r="R6774" s="28"/>
      <c r="S6774" s="28"/>
      <c r="T6774" s="28"/>
      <c r="U6774" s="28"/>
      <c r="V6774" s="28"/>
      <c r="W6774" s="28"/>
      <c r="Y6774" s="28"/>
    </row>
    <row r="6775" spans="16:25">
      <c r="P6775" s="33"/>
      <c r="Q6775" s="28"/>
      <c r="R6775" s="28"/>
      <c r="S6775" s="28"/>
      <c r="T6775" s="28"/>
      <c r="U6775" s="28"/>
      <c r="V6775" s="28"/>
      <c r="W6775" s="28"/>
      <c r="Y6775" s="28"/>
    </row>
    <row r="6776" spans="16:25">
      <c r="P6776" s="33"/>
      <c r="Q6776" s="28"/>
      <c r="R6776" s="28"/>
      <c r="S6776" s="28"/>
      <c r="T6776" s="28"/>
      <c r="U6776" s="28"/>
      <c r="V6776" s="28"/>
      <c r="W6776" s="28"/>
      <c r="Y6776" s="28"/>
    </row>
    <row r="6777" spans="16:25">
      <c r="P6777" s="33"/>
      <c r="Q6777" s="28"/>
      <c r="R6777" s="28"/>
      <c r="S6777" s="28"/>
      <c r="T6777" s="28"/>
      <c r="U6777" s="28"/>
      <c r="V6777" s="28"/>
      <c r="W6777" s="28"/>
      <c r="Y6777" s="28"/>
    </row>
    <row r="6778" spans="16:25">
      <c r="P6778" s="33"/>
      <c r="Q6778" s="28"/>
      <c r="R6778" s="28"/>
      <c r="S6778" s="28"/>
      <c r="T6778" s="28"/>
      <c r="U6778" s="28"/>
      <c r="V6778" s="28"/>
      <c r="W6778" s="28"/>
      <c r="Y6778" s="28"/>
    </row>
    <row r="6779" spans="16:25">
      <c r="P6779" s="33"/>
      <c r="Q6779" s="28"/>
      <c r="R6779" s="28"/>
      <c r="S6779" s="28"/>
      <c r="T6779" s="28"/>
      <c r="U6779" s="28"/>
      <c r="V6779" s="28"/>
      <c r="W6779" s="28"/>
      <c r="Y6779" s="28"/>
    </row>
    <row r="6780" spans="16:25">
      <c r="P6780" s="33"/>
      <c r="Q6780" s="28"/>
      <c r="R6780" s="28"/>
      <c r="S6780" s="28"/>
      <c r="T6780" s="28"/>
      <c r="U6780" s="28"/>
      <c r="V6780" s="28"/>
      <c r="W6780" s="28"/>
      <c r="Y6780" s="28"/>
    </row>
    <row r="6781" spans="16:25">
      <c r="P6781" s="33"/>
      <c r="Q6781" s="28"/>
      <c r="R6781" s="28"/>
      <c r="S6781" s="28"/>
      <c r="T6781" s="28"/>
      <c r="U6781" s="28"/>
      <c r="V6781" s="28"/>
      <c r="W6781" s="28"/>
      <c r="Y6781" s="28"/>
    </row>
    <row r="6782" spans="16:25">
      <c r="P6782" s="33"/>
      <c r="Q6782" s="28"/>
      <c r="R6782" s="28"/>
      <c r="S6782" s="28"/>
      <c r="T6782" s="28"/>
      <c r="U6782" s="28"/>
      <c r="V6782" s="28"/>
      <c r="W6782" s="28"/>
      <c r="Y6782" s="28"/>
    </row>
    <row r="6783" spans="16:25">
      <c r="P6783" s="33"/>
      <c r="Q6783" s="28"/>
      <c r="R6783" s="28"/>
      <c r="S6783" s="28"/>
      <c r="T6783" s="28"/>
      <c r="U6783" s="28"/>
      <c r="V6783" s="28"/>
      <c r="W6783" s="28"/>
      <c r="Y6783" s="28"/>
    </row>
    <row r="6784" spans="16:25">
      <c r="P6784" s="33"/>
      <c r="Q6784" s="28"/>
      <c r="R6784" s="28"/>
      <c r="S6784" s="28"/>
      <c r="T6784" s="28"/>
      <c r="U6784" s="28"/>
      <c r="V6784" s="28"/>
      <c r="W6784" s="28"/>
      <c r="Y6784" s="28"/>
    </row>
    <row r="6785" spans="16:25">
      <c r="P6785" s="33"/>
      <c r="Q6785" s="28"/>
      <c r="R6785" s="28"/>
      <c r="S6785" s="28"/>
      <c r="T6785" s="28"/>
      <c r="U6785" s="28"/>
      <c r="V6785" s="28"/>
      <c r="W6785" s="28"/>
      <c r="Y6785" s="28"/>
    </row>
    <row r="6786" spans="16:25">
      <c r="P6786" s="33"/>
      <c r="Q6786" s="28"/>
      <c r="R6786" s="28"/>
      <c r="S6786" s="28"/>
      <c r="T6786" s="28"/>
      <c r="U6786" s="28"/>
      <c r="V6786" s="28"/>
      <c r="W6786" s="28"/>
      <c r="Y6786" s="28"/>
    </row>
    <row r="6787" spans="16:25">
      <c r="P6787" s="33"/>
      <c r="Q6787" s="28"/>
      <c r="R6787" s="28"/>
      <c r="S6787" s="28"/>
      <c r="T6787" s="28"/>
      <c r="U6787" s="28"/>
      <c r="V6787" s="28"/>
      <c r="W6787" s="28"/>
      <c r="Y6787" s="28"/>
    </row>
    <row r="6788" spans="16:25">
      <c r="P6788" s="33"/>
      <c r="Q6788" s="28"/>
      <c r="R6788" s="28"/>
      <c r="S6788" s="28"/>
      <c r="T6788" s="28"/>
      <c r="U6788" s="28"/>
      <c r="V6788" s="28"/>
      <c r="W6788" s="28"/>
      <c r="Y6788" s="28"/>
    </row>
    <row r="6789" spans="16:25">
      <c r="P6789" s="33"/>
      <c r="Q6789" s="28"/>
      <c r="R6789" s="28"/>
      <c r="S6789" s="28"/>
      <c r="T6789" s="28"/>
      <c r="U6789" s="28"/>
      <c r="V6789" s="28"/>
      <c r="W6789" s="28"/>
      <c r="Y6789" s="28"/>
    </row>
    <row r="6790" spans="16:25">
      <c r="P6790" s="33"/>
      <c r="Q6790" s="28"/>
      <c r="R6790" s="28"/>
      <c r="S6790" s="28"/>
      <c r="T6790" s="28"/>
      <c r="U6790" s="28"/>
      <c r="V6790" s="28"/>
      <c r="W6790" s="28"/>
      <c r="Y6790" s="28"/>
    </row>
    <row r="6791" spans="16:25">
      <c r="P6791" s="33"/>
      <c r="Q6791" s="28"/>
      <c r="R6791" s="28"/>
      <c r="S6791" s="28"/>
      <c r="T6791" s="28"/>
      <c r="U6791" s="28"/>
      <c r="V6791" s="28"/>
      <c r="W6791" s="28"/>
      <c r="Y6791" s="28"/>
    </row>
    <row r="6792" spans="16:25">
      <c r="P6792" s="33"/>
      <c r="Q6792" s="28"/>
      <c r="R6792" s="28"/>
      <c r="S6792" s="28"/>
      <c r="T6792" s="28"/>
      <c r="U6792" s="28"/>
      <c r="V6792" s="28"/>
      <c r="W6792" s="28"/>
      <c r="Y6792" s="28"/>
    </row>
    <row r="6793" spans="16:25">
      <c r="P6793" s="33"/>
      <c r="Q6793" s="28"/>
      <c r="R6793" s="28"/>
      <c r="S6793" s="28"/>
      <c r="T6793" s="28"/>
      <c r="U6793" s="28"/>
      <c r="V6793" s="28"/>
      <c r="W6793" s="28"/>
      <c r="Y6793" s="28"/>
    </row>
    <row r="6794" spans="16:25">
      <c r="P6794" s="33"/>
      <c r="Q6794" s="28"/>
      <c r="R6794" s="28"/>
      <c r="S6794" s="28"/>
      <c r="T6794" s="28"/>
      <c r="U6794" s="28"/>
      <c r="V6794" s="28"/>
      <c r="W6794" s="28"/>
      <c r="Y6794" s="28"/>
    </row>
    <row r="6795" spans="16:25">
      <c r="P6795" s="33"/>
      <c r="Q6795" s="28"/>
      <c r="R6795" s="28"/>
      <c r="S6795" s="28"/>
      <c r="T6795" s="28"/>
      <c r="U6795" s="28"/>
      <c r="V6795" s="28"/>
      <c r="W6795" s="28"/>
      <c r="Y6795" s="28"/>
    </row>
    <row r="6796" spans="16:25">
      <c r="P6796" s="33"/>
      <c r="Q6796" s="28"/>
      <c r="R6796" s="28"/>
      <c r="S6796" s="28"/>
      <c r="T6796" s="28"/>
      <c r="U6796" s="28"/>
      <c r="V6796" s="28"/>
      <c r="W6796" s="28"/>
      <c r="Y6796" s="28"/>
    </row>
    <row r="6797" spans="16:25">
      <c r="P6797" s="33"/>
      <c r="Q6797" s="28"/>
      <c r="R6797" s="28"/>
      <c r="S6797" s="28"/>
      <c r="T6797" s="28"/>
      <c r="U6797" s="28"/>
      <c r="V6797" s="28"/>
      <c r="W6797" s="28"/>
      <c r="Y6797" s="28"/>
    </row>
    <row r="6798" spans="16:25">
      <c r="P6798" s="33"/>
      <c r="Q6798" s="28"/>
      <c r="R6798" s="28"/>
      <c r="S6798" s="28"/>
      <c r="T6798" s="28"/>
      <c r="U6798" s="28"/>
      <c r="V6798" s="28"/>
      <c r="W6798" s="28"/>
      <c r="Y6798" s="28"/>
    </row>
    <row r="6799" spans="16:25">
      <c r="P6799" s="33"/>
      <c r="Q6799" s="28"/>
      <c r="R6799" s="28"/>
      <c r="S6799" s="28"/>
      <c r="T6799" s="28"/>
      <c r="U6799" s="28"/>
      <c r="V6799" s="28"/>
      <c r="W6799" s="28"/>
      <c r="Y6799" s="28"/>
    </row>
    <row r="6800" spans="16:25">
      <c r="P6800" s="33"/>
      <c r="Q6800" s="28"/>
      <c r="R6800" s="28"/>
      <c r="S6800" s="28"/>
      <c r="T6800" s="28"/>
      <c r="U6800" s="28"/>
      <c r="V6800" s="28"/>
      <c r="W6800" s="28"/>
      <c r="Y6800" s="28"/>
    </row>
    <row r="6801" spans="16:25">
      <c r="P6801" s="33"/>
      <c r="Q6801" s="28"/>
      <c r="R6801" s="28"/>
      <c r="S6801" s="28"/>
      <c r="T6801" s="28"/>
      <c r="U6801" s="28"/>
      <c r="V6801" s="28"/>
      <c r="W6801" s="28"/>
      <c r="Y6801" s="28"/>
    </row>
    <row r="6802" spans="16:25">
      <c r="P6802" s="33"/>
      <c r="Q6802" s="28"/>
      <c r="R6802" s="28"/>
      <c r="S6802" s="28"/>
      <c r="T6802" s="28"/>
      <c r="U6802" s="28"/>
      <c r="V6802" s="28"/>
      <c r="W6802" s="28"/>
      <c r="Y6802" s="28"/>
    </row>
    <row r="6803" spans="16:25">
      <c r="P6803" s="33"/>
      <c r="Q6803" s="28"/>
      <c r="R6803" s="28"/>
      <c r="S6803" s="28"/>
      <c r="T6803" s="28"/>
      <c r="U6803" s="28"/>
      <c r="V6803" s="28"/>
      <c r="W6803" s="28"/>
      <c r="Y6803" s="28"/>
    </row>
    <row r="6804" spans="16:25">
      <c r="P6804" s="33"/>
      <c r="Q6804" s="28"/>
      <c r="R6804" s="28"/>
      <c r="S6804" s="28"/>
      <c r="T6804" s="28"/>
      <c r="U6804" s="28"/>
      <c r="V6804" s="28"/>
      <c r="W6804" s="28"/>
      <c r="Y6804" s="28"/>
    </row>
    <row r="6805" spans="16:25">
      <c r="P6805" s="33"/>
      <c r="Q6805" s="28"/>
      <c r="R6805" s="28"/>
      <c r="S6805" s="28"/>
      <c r="T6805" s="28"/>
      <c r="U6805" s="28"/>
      <c r="V6805" s="28"/>
      <c r="W6805" s="28"/>
      <c r="Y6805" s="28"/>
    </row>
    <row r="6806" spans="16:25">
      <c r="P6806" s="33"/>
      <c r="Q6806" s="28"/>
      <c r="R6806" s="28"/>
      <c r="S6806" s="28"/>
      <c r="T6806" s="28"/>
      <c r="U6806" s="28"/>
      <c r="V6806" s="28"/>
      <c r="W6806" s="28"/>
      <c r="Y6806" s="28"/>
    </row>
    <row r="6807" spans="16:25">
      <c r="P6807" s="33"/>
      <c r="Q6807" s="28"/>
      <c r="R6807" s="28"/>
      <c r="S6807" s="28"/>
      <c r="T6807" s="28"/>
      <c r="U6807" s="28"/>
      <c r="V6807" s="28"/>
      <c r="W6807" s="28"/>
      <c r="Y6807" s="28"/>
    </row>
    <row r="6808" spans="16:25">
      <c r="P6808" s="33"/>
      <c r="Q6808" s="28"/>
      <c r="R6808" s="28"/>
      <c r="S6808" s="28"/>
      <c r="T6808" s="28"/>
      <c r="U6808" s="28"/>
      <c r="V6808" s="28"/>
      <c r="W6808" s="28"/>
      <c r="Y6808" s="28"/>
    </row>
    <row r="6809" spans="16:25">
      <c r="P6809" s="33"/>
      <c r="Q6809" s="28"/>
      <c r="R6809" s="28"/>
      <c r="S6809" s="28"/>
      <c r="T6809" s="28"/>
      <c r="U6809" s="28"/>
      <c r="V6809" s="28"/>
      <c r="W6809" s="28"/>
      <c r="Y6809" s="28"/>
    </row>
    <row r="6810" spans="16:25">
      <c r="P6810" s="33"/>
      <c r="Q6810" s="28"/>
      <c r="R6810" s="28"/>
      <c r="S6810" s="28"/>
      <c r="T6810" s="28"/>
      <c r="U6810" s="28"/>
      <c r="V6810" s="28"/>
      <c r="W6810" s="28"/>
      <c r="Y6810" s="28"/>
    </row>
    <row r="6811" spans="16:25">
      <c r="P6811" s="33"/>
      <c r="Q6811" s="28"/>
      <c r="R6811" s="28"/>
      <c r="S6811" s="28"/>
      <c r="T6811" s="28"/>
      <c r="U6811" s="28"/>
      <c r="V6811" s="28"/>
      <c r="W6811" s="28"/>
      <c r="Y6811" s="28"/>
    </row>
    <row r="6812" spans="16:25">
      <c r="P6812" s="33"/>
      <c r="Q6812" s="28"/>
      <c r="R6812" s="28"/>
      <c r="S6812" s="28"/>
      <c r="T6812" s="28"/>
      <c r="U6812" s="28"/>
      <c r="V6812" s="28"/>
      <c r="W6812" s="28"/>
      <c r="Y6812" s="28"/>
    </row>
    <row r="6813" spans="16:25">
      <c r="P6813" s="33"/>
      <c r="Q6813" s="28"/>
      <c r="R6813" s="28"/>
      <c r="S6813" s="28"/>
      <c r="T6813" s="28"/>
      <c r="U6813" s="28"/>
      <c r="V6813" s="28"/>
      <c r="W6813" s="28"/>
      <c r="Y6813" s="28"/>
    </row>
    <row r="6814" spans="16:25">
      <c r="P6814" s="33"/>
      <c r="Q6814" s="28"/>
      <c r="R6814" s="28"/>
      <c r="S6814" s="28"/>
      <c r="T6814" s="28"/>
      <c r="U6814" s="28"/>
      <c r="V6814" s="28"/>
      <c r="W6814" s="28"/>
      <c r="Y6814" s="28"/>
    </row>
    <row r="6815" spans="16:25">
      <c r="P6815" s="33"/>
      <c r="Q6815" s="28"/>
      <c r="R6815" s="28"/>
      <c r="S6815" s="28"/>
      <c r="T6815" s="28"/>
      <c r="U6815" s="28"/>
      <c r="V6815" s="28"/>
      <c r="W6815" s="28"/>
      <c r="Y6815" s="28"/>
    </row>
    <row r="6816" spans="16:25">
      <c r="P6816" s="33"/>
      <c r="Q6816" s="28"/>
      <c r="R6816" s="28"/>
      <c r="S6816" s="28"/>
      <c r="T6816" s="28"/>
      <c r="U6816" s="28"/>
      <c r="V6816" s="28"/>
      <c r="W6816" s="28"/>
      <c r="Y6816" s="28"/>
    </row>
    <row r="6817" spans="16:25">
      <c r="P6817" s="33"/>
      <c r="Q6817" s="28"/>
      <c r="R6817" s="28"/>
      <c r="S6817" s="28"/>
      <c r="T6817" s="28"/>
      <c r="U6817" s="28"/>
      <c r="V6817" s="28"/>
      <c r="W6817" s="28"/>
      <c r="Y6817" s="28"/>
    </row>
    <row r="6818" spans="16:25">
      <c r="P6818" s="33"/>
      <c r="Q6818" s="28"/>
      <c r="R6818" s="28"/>
      <c r="S6818" s="28"/>
      <c r="T6818" s="28"/>
      <c r="U6818" s="28"/>
      <c r="V6818" s="28"/>
      <c r="W6818" s="28"/>
      <c r="Y6818" s="28"/>
    </row>
    <row r="6819" spans="16:25">
      <c r="P6819" s="33"/>
      <c r="Q6819" s="28"/>
      <c r="R6819" s="28"/>
      <c r="S6819" s="28"/>
      <c r="T6819" s="28"/>
      <c r="U6819" s="28"/>
      <c r="V6819" s="28"/>
      <c r="W6819" s="28"/>
      <c r="Y6819" s="28"/>
    </row>
    <row r="6820" spans="16:25">
      <c r="P6820" s="33"/>
      <c r="Q6820" s="28"/>
      <c r="R6820" s="28"/>
      <c r="S6820" s="28"/>
      <c r="T6820" s="28"/>
      <c r="U6820" s="28"/>
      <c r="V6820" s="28"/>
      <c r="W6820" s="28"/>
      <c r="Y6820" s="28"/>
    </row>
    <row r="6821" spans="16:25">
      <c r="P6821" s="33"/>
      <c r="Q6821" s="28"/>
      <c r="R6821" s="28"/>
      <c r="S6821" s="28"/>
      <c r="T6821" s="28"/>
      <c r="U6821" s="28"/>
      <c r="V6821" s="28"/>
      <c r="W6821" s="28"/>
      <c r="Y6821" s="28"/>
    </row>
    <row r="6822" spans="16:25">
      <c r="P6822" s="33"/>
      <c r="Q6822" s="28"/>
      <c r="R6822" s="28"/>
      <c r="S6822" s="28"/>
      <c r="T6822" s="28"/>
      <c r="U6822" s="28"/>
      <c r="V6822" s="28"/>
      <c r="W6822" s="28"/>
      <c r="Y6822" s="28"/>
    </row>
    <row r="6823" spans="16:25">
      <c r="P6823" s="33"/>
      <c r="Q6823" s="28"/>
      <c r="R6823" s="28"/>
      <c r="S6823" s="28"/>
      <c r="T6823" s="28"/>
      <c r="U6823" s="28"/>
      <c r="V6823" s="28"/>
      <c r="W6823" s="28"/>
      <c r="Y6823" s="28"/>
    </row>
    <row r="6824" spans="16:25">
      <c r="P6824" s="33"/>
      <c r="Q6824" s="28"/>
      <c r="R6824" s="28"/>
      <c r="S6824" s="28"/>
      <c r="T6824" s="28"/>
      <c r="U6824" s="28"/>
      <c r="V6824" s="28"/>
      <c r="W6824" s="28"/>
      <c r="Y6824" s="28"/>
    </row>
    <row r="6825" spans="16:25">
      <c r="P6825" s="33"/>
      <c r="Q6825" s="28"/>
      <c r="R6825" s="28"/>
      <c r="S6825" s="28"/>
      <c r="T6825" s="28"/>
      <c r="U6825" s="28"/>
      <c r="V6825" s="28"/>
      <c r="W6825" s="28"/>
      <c r="Y6825" s="28"/>
    </row>
    <row r="6826" spans="16:25">
      <c r="P6826" s="33"/>
      <c r="Q6826" s="28"/>
      <c r="R6826" s="28"/>
      <c r="S6826" s="28"/>
      <c r="T6826" s="28"/>
      <c r="U6826" s="28"/>
      <c r="V6826" s="28"/>
      <c r="W6826" s="28"/>
      <c r="Y6826" s="28"/>
    </row>
    <row r="6827" spans="16:25">
      <c r="P6827" s="33"/>
      <c r="Q6827" s="28"/>
      <c r="R6827" s="28"/>
      <c r="S6827" s="28"/>
      <c r="T6827" s="28"/>
      <c r="U6827" s="28"/>
      <c r="V6827" s="28"/>
      <c r="W6827" s="28"/>
      <c r="Y6827" s="28"/>
    </row>
    <row r="6828" spans="16:25">
      <c r="P6828" s="33"/>
      <c r="Q6828" s="28"/>
      <c r="R6828" s="28"/>
      <c r="S6828" s="28"/>
      <c r="T6828" s="28"/>
      <c r="U6828" s="28"/>
      <c r="V6828" s="28"/>
      <c r="W6828" s="28"/>
      <c r="Y6828" s="28"/>
    </row>
    <row r="6829" spans="16:25">
      <c r="P6829" s="33"/>
      <c r="Q6829" s="28"/>
      <c r="R6829" s="28"/>
      <c r="S6829" s="28"/>
      <c r="T6829" s="28"/>
      <c r="U6829" s="28"/>
      <c r="V6829" s="28"/>
      <c r="W6829" s="28"/>
      <c r="Y6829" s="28"/>
    </row>
    <row r="6830" spans="16:25">
      <c r="P6830" s="33"/>
      <c r="Q6830" s="28"/>
      <c r="R6830" s="28"/>
      <c r="S6830" s="28"/>
      <c r="T6830" s="28"/>
      <c r="U6830" s="28"/>
      <c r="V6830" s="28"/>
      <c r="W6830" s="28"/>
      <c r="Y6830" s="28"/>
    </row>
    <row r="6831" spans="16:25">
      <c r="P6831" s="33"/>
      <c r="Q6831" s="28"/>
      <c r="R6831" s="28"/>
      <c r="S6831" s="28"/>
      <c r="T6831" s="28"/>
      <c r="U6831" s="28"/>
      <c r="V6831" s="28"/>
      <c r="W6831" s="28"/>
      <c r="Y6831" s="28"/>
    </row>
    <row r="6832" spans="16:25">
      <c r="P6832" s="33"/>
      <c r="Q6832" s="28"/>
      <c r="R6832" s="28"/>
      <c r="S6832" s="28"/>
      <c r="T6832" s="28"/>
      <c r="U6832" s="28"/>
      <c r="V6832" s="28"/>
      <c r="W6832" s="28"/>
      <c r="Y6832" s="28"/>
    </row>
    <row r="6833" spans="16:25">
      <c r="P6833" s="33"/>
      <c r="Q6833" s="28"/>
      <c r="R6833" s="28"/>
      <c r="S6833" s="28"/>
      <c r="T6833" s="28"/>
      <c r="U6833" s="28"/>
      <c r="V6833" s="28"/>
      <c r="W6833" s="28"/>
      <c r="Y6833" s="28"/>
    </row>
    <row r="6834" spans="16:25">
      <c r="P6834" s="33"/>
      <c r="Q6834" s="28"/>
      <c r="R6834" s="28"/>
      <c r="S6834" s="28"/>
      <c r="T6834" s="28"/>
      <c r="U6834" s="28"/>
      <c r="V6834" s="28"/>
      <c r="W6834" s="28"/>
      <c r="Y6834" s="28"/>
    </row>
    <row r="6835" spans="16:25">
      <c r="P6835" s="33"/>
      <c r="Q6835" s="28"/>
      <c r="R6835" s="28"/>
      <c r="S6835" s="28"/>
      <c r="T6835" s="28"/>
      <c r="U6835" s="28"/>
      <c r="V6835" s="28"/>
      <c r="W6835" s="28"/>
      <c r="Y6835" s="28"/>
    </row>
    <row r="6836" spans="16:25">
      <c r="P6836" s="33"/>
      <c r="Q6836" s="28"/>
      <c r="R6836" s="28"/>
      <c r="S6836" s="28"/>
      <c r="T6836" s="28"/>
      <c r="U6836" s="28"/>
      <c r="V6836" s="28"/>
      <c r="W6836" s="28"/>
      <c r="Y6836" s="28"/>
    </row>
    <row r="6837" spans="16:25">
      <c r="P6837" s="33"/>
      <c r="Q6837" s="28"/>
      <c r="R6837" s="28"/>
      <c r="S6837" s="28"/>
      <c r="T6837" s="28"/>
      <c r="U6837" s="28"/>
      <c r="V6837" s="28"/>
      <c r="W6837" s="28"/>
      <c r="Y6837" s="28"/>
    </row>
    <row r="6838" spans="16:25">
      <c r="P6838" s="33"/>
      <c r="Q6838" s="28"/>
      <c r="R6838" s="28"/>
      <c r="S6838" s="28"/>
      <c r="T6838" s="28"/>
      <c r="U6838" s="28"/>
      <c r="V6838" s="28"/>
      <c r="W6838" s="28"/>
      <c r="Y6838" s="28"/>
    </row>
    <row r="6839" spans="16:25">
      <c r="P6839" s="33"/>
      <c r="Q6839" s="28"/>
      <c r="R6839" s="28"/>
      <c r="S6839" s="28"/>
      <c r="T6839" s="28"/>
      <c r="U6839" s="28"/>
      <c r="V6839" s="28"/>
      <c r="W6839" s="28"/>
      <c r="Y6839" s="28"/>
    </row>
    <row r="6840" spans="16:25">
      <c r="P6840" s="33"/>
      <c r="Q6840" s="28"/>
      <c r="R6840" s="28"/>
      <c r="S6840" s="28"/>
      <c r="T6840" s="28"/>
      <c r="U6840" s="28"/>
      <c r="V6840" s="28"/>
      <c r="W6840" s="28"/>
      <c r="Y6840" s="28"/>
    </row>
    <row r="6841" spans="16:25">
      <c r="P6841" s="33"/>
      <c r="Q6841" s="28"/>
      <c r="R6841" s="28"/>
      <c r="S6841" s="28"/>
      <c r="T6841" s="28"/>
      <c r="U6841" s="28"/>
      <c r="V6841" s="28"/>
      <c r="W6841" s="28"/>
      <c r="Y6841" s="28"/>
    </row>
    <row r="6842" spans="16:25">
      <c r="P6842" s="33"/>
      <c r="Q6842" s="28"/>
      <c r="R6842" s="28"/>
      <c r="S6842" s="28"/>
      <c r="T6842" s="28"/>
      <c r="U6842" s="28"/>
      <c r="V6842" s="28"/>
      <c r="W6842" s="28"/>
      <c r="Y6842" s="28"/>
    </row>
    <row r="6843" spans="16:25">
      <c r="P6843" s="33"/>
      <c r="Q6843" s="28"/>
      <c r="R6843" s="28"/>
      <c r="S6843" s="28"/>
      <c r="T6843" s="28"/>
      <c r="U6843" s="28"/>
      <c r="V6843" s="28"/>
      <c r="W6843" s="28"/>
      <c r="Y6843" s="28"/>
    </row>
    <row r="6844" spans="16:25">
      <c r="P6844" s="33"/>
      <c r="Q6844" s="28"/>
      <c r="R6844" s="28"/>
      <c r="S6844" s="28"/>
      <c r="T6844" s="28"/>
      <c r="U6844" s="28"/>
      <c r="V6844" s="28"/>
      <c r="W6844" s="28"/>
      <c r="Y6844" s="28"/>
    </row>
    <row r="6845" spans="16:25">
      <c r="P6845" s="33"/>
      <c r="Q6845" s="28"/>
      <c r="R6845" s="28"/>
      <c r="S6845" s="28"/>
      <c r="T6845" s="28"/>
      <c r="U6845" s="28"/>
      <c r="V6845" s="28"/>
      <c r="W6845" s="28"/>
      <c r="Y6845" s="28"/>
    </row>
    <row r="6846" spans="16:25">
      <c r="P6846" s="33"/>
      <c r="Q6846" s="28"/>
      <c r="R6846" s="28"/>
      <c r="S6846" s="28"/>
      <c r="T6846" s="28"/>
      <c r="U6846" s="28"/>
      <c r="V6846" s="28"/>
      <c r="W6846" s="28"/>
      <c r="Y6846" s="28"/>
    </row>
    <row r="6847" spans="16:25">
      <c r="P6847" s="33"/>
      <c r="Q6847" s="28"/>
      <c r="R6847" s="28"/>
      <c r="S6847" s="28"/>
      <c r="T6847" s="28"/>
      <c r="U6847" s="28"/>
      <c r="V6847" s="28"/>
      <c r="W6847" s="28"/>
      <c r="Y6847" s="28"/>
    </row>
    <row r="6848" spans="16:25">
      <c r="P6848" s="33"/>
      <c r="Q6848" s="28"/>
      <c r="R6848" s="28"/>
      <c r="S6848" s="28"/>
      <c r="T6848" s="28"/>
      <c r="U6848" s="28"/>
      <c r="V6848" s="28"/>
      <c r="W6848" s="28"/>
      <c r="Y6848" s="28"/>
    </row>
    <row r="6849" spans="16:25">
      <c r="P6849" s="33"/>
      <c r="Q6849" s="28"/>
      <c r="R6849" s="28"/>
      <c r="S6849" s="28"/>
      <c r="T6849" s="28"/>
      <c r="U6849" s="28"/>
      <c r="V6849" s="28"/>
      <c r="W6849" s="28"/>
      <c r="Y6849" s="28"/>
    </row>
    <row r="6850" spans="16:25">
      <c r="P6850" s="33"/>
      <c r="Q6850" s="28"/>
      <c r="R6850" s="28"/>
      <c r="S6850" s="28"/>
      <c r="T6850" s="28"/>
      <c r="U6850" s="28"/>
      <c r="V6850" s="28"/>
      <c r="W6850" s="28"/>
      <c r="Y6850" s="28"/>
    </row>
    <row r="6851" spans="16:25">
      <c r="P6851" s="33"/>
      <c r="Q6851" s="28"/>
      <c r="R6851" s="28"/>
      <c r="S6851" s="28"/>
      <c r="T6851" s="28"/>
      <c r="U6851" s="28"/>
      <c r="V6851" s="28"/>
      <c r="W6851" s="28"/>
      <c r="Y6851" s="28"/>
    </row>
    <row r="6852" spans="16:25">
      <c r="P6852" s="33"/>
      <c r="Q6852" s="28"/>
      <c r="R6852" s="28"/>
      <c r="S6852" s="28"/>
      <c r="T6852" s="28"/>
      <c r="U6852" s="28"/>
      <c r="V6852" s="28"/>
      <c r="W6852" s="28"/>
      <c r="Y6852" s="28"/>
    </row>
    <row r="6853" spans="16:25">
      <c r="P6853" s="33"/>
      <c r="Q6853" s="28"/>
      <c r="R6853" s="28"/>
      <c r="S6853" s="28"/>
      <c r="T6853" s="28"/>
      <c r="U6853" s="28"/>
      <c r="V6853" s="28"/>
      <c r="W6853" s="28"/>
      <c r="Y6853" s="28"/>
    </row>
    <row r="6854" spans="16:25">
      <c r="P6854" s="33"/>
      <c r="Q6854" s="28"/>
      <c r="R6854" s="28"/>
      <c r="S6854" s="28"/>
      <c r="T6854" s="28"/>
      <c r="U6854" s="28"/>
      <c r="V6854" s="28"/>
      <c r="W6854" s="28"/>
      <c r="Y6854" s="28"/>
    </row>
    <row r="6855" spans="16:25">
      <c r="P6855" s="33"/>
      <c r="Q6855" s="28"/>
      <c r="R6855" s="28"/>
      <c r="S6855" s="28"/>
      <c r="T6855" s="28"/>
      <c r="U6855" s="28"/>
      <c r="V6855" s="28"/>
      <c r="W6855" s="28"/>
      <c r="Y6855" s="28"/>
    </row>
    <row r="6856" spans="16:25">
      <c r="P6856" s="33"/>
      <c r="Q6856" s="28"/>
      <c r="R6856" s="28"/>
      <c r="S6856" s="28"/>
      <c r="T6856" s="28"/>
      <c r="U6856" s="28"/>
      <c r="V6856" s="28"/>
      <c r="W6856" s="28"/>
      <c r="Y6856" s="28"/>
    </row>
    <row r="6857" spans="16:25">
      <c r="P6857" s="33"/>
      <c r="Q6857" s="28"/>
      <c r="R6857" s="28"/>
      <c r="S6857" s="28"/>
      <c r="T6857" s="28"/>
      <c r="U6857" s="28"/>
      <c r="V6857" s="28"/>
      <c r="W6857" s="28"/>
      <c r="Y6857" s="28"/>
    </row>
    <row r="6858" spans="16:25">
      <c r="P6858" s="33"/>
      <c r="Q6858" s="28"/>
      <c r="R6858" s="28"/>
      <c r="S6858" s="28"/>
      <c r="T6858" s="28"/>
      <c r="U6858" s="28"/>
      <c r="V6858" s="28"/>
      <c r="W6858" s="28"/>
      <c r="Y6858" s="28"/>
    </row>
    <row r="6859" spans="16:25">
      <c r="P6859" s="33"/>
      <c r="Q6859" s="28"/>
      <c r="R6859" s="28"/>
      <c r="S6859" s="28"/>
      <c r="T6859" s="28"/>
      <c r="U6859" s="28"/>
      <c r="V6859" s="28"/>
      <c r="W6859" s="28"/>
      <c r="Y6859" s="28"/>
    </row>
    <row r="6860" spans="16:25">
      <c r="P6860" s="33"/>
      <c r="Q6860" s="28"/>
      <c r="R6860" s="28"/>
      <c r="S6860" s="28"/>
      <c r="T6860" s="28"/>
      <c r="U6860" s="28"/>
      <c r="V6860" s="28"/>
      <c r="W6860" s="28"/>
      <c r="Y6860" s="28"/>
    </row>
    <row r="6861" spans="16:25">
      <c r="P6861" s="33"/>
      <c r="Q6861" s="28"/>
      <c r="R6861" s="28"/>
      <c r="S6861" s="28"/>
      <c r="T6861" s="28"/>
      <c r="U6861" s="28"/>
      <c r="V6861" s="28"/>
      <c r="W6861" s="28"/>
      <c r="Y6861" s="28"/>
    </row>
    <row r="6862" spans="16:25">
      <c r="P6862" s="33"/>
      <c r="Q6862" s="28"/>
      <c r="R6862" s="28"/>
      <c r="S6862" s="28"/>
      <c r="T6862" s="28"/>
      <c r="U6862" s="28"/>
      <c r="V6862" s="28"/>
      <c r="W6862" s="28"/>
      <c r="Y6862" s="28"/>
    </row>
    <row r="6863" spans="16:25">
      <c r="P6863" s="33"/>
      <c r="Q6863" s="28"/>
      <c r="R6863" s="28"/>
      <c r="S6863" s="28"/>
      <c r="T6863" s="28"/>
      <c r="U6863" s="28"/>
      <c r="V6863" s="28"/>
      <c r="W6863" s="28"/>
      <c r="Y6863" s="28"/>
    </row>
    <row r="6864" spans="16:25">
      <c r="P6864" s="33"/>
      <c r="Q6864" s="28"/>
      <c r="R6864" s="28"/>
      <c r="S6864" s="28"/>
      <c r="T6864" s="28"/>
      <c r="U6864" s="28"/>
      <c r="V6864" s="28"/>
      <c r="W6864" s="28"/>
      <c r="Y6864" s="28"/>
    </row>
    <row r="6865" spans="16:25">
      <c r="P6865" s="33"/>
      <c r="Q6865" s="28"/>
      <c r="R6865" s="28"/>
      <c r="S6865" s="28"/>
      <c r="T6865" s="28"/>
      <c r="U6865" s="28"/>
      <c r="V6865" s="28"/>
      <c r="W6865" s="28"/>
      <c r="Y6865" s="28"/>
    </row>
    <row r="6866" spans="16:25">
      <c r="P6866" s="33"/>
      <c r="Q6866" s="28"/>
      <c r="R6866" s="28"/>
      <c r="S6866" s="28"/>
      <c r="T6866" s="28"/>
      <c r="U6866" s="28"/>
      <c r="V6866" s="28"/>
      <c r="W6866" s="28"/>
      <c r="Y6866" s="28"/>
    </row>
    <row r="6867" spans="16:25">
      <c r="P6867" s="33"/>
      <c r="Q6867" s="28"/>
      <c r="R6867" s="28"/>
      <c r="S6867" s="28"/>
      <c r="T6867" s="28"/>
      <c r="U6867" s="28"/>
      <c r="V6867" s="28"/>
      <c r="W6867" s="28"/>
      <c r="Y6867" s="28"/>
    </row>
    <row r="6868" spans="16:25">
      <c r="P6868" s="33"/>
      <c r="Q6868" s="28"/>
      <c r="R6868" s="28"/>
      <c r="S6868" s="28"/>
      <c r="T6868" s="28"/>
      <c r="U6868" s="28"/>
      <c r="V6868" s="28"/>
      <c r="W6868" s="28"/>
      <c r="Y6868" s="28"/>
    </row>
    <row r="6869" spans="16:25">
      <c r="P6869" s="33"/>
      <c r="Q6869" s="28"/>
      <c r="R6869" s="28"/>
      <c r="S6869" s="28"/>
      <c r="T6869" s="28"/>
      <c r="U6869" s="28"/>
      <c r="V6869" s="28"/>
      <c r="W6869" s="28"/>
      <c r="Y6869" s="28"/>
    </row>
    <row r="6870" spans="16:25">
      <c r="P6870" s="33"/>
      <c r="Q6870" s="28"/>
      <c r="R6870" s="28"/>
      <c r="S6870" s="28"/>
      <c r="T6870" s="28"/>
      <c r="U6870" s="28"/>
      <c r="V6870" s="28"/>
      <c r="W6870" s="28"/>
      <c r="Y6870" s="28"/>
    </row>
    <row r="6871" spans="16:25">
      <c r="P6871" s="33"/>
      <c r="Q6871" s="28"/>
      <c r="R6871" s="28"/>
      <c r="S6871" s="28"/>
      <c r="T6871" s="28"/>
      <c r="U6871" s="28"/>
      <c r="V6871" s="28"/>
      <c r="W6871" s="28"/>
      <c r="Y6871" s="28"/>
    </row>
    <row r="6872" spans="16:25">
      <c r="P6872" s="33"/>
      <c r="Q6872" s="28"/>
      <c r="R6872" s="28"/>
      <c r="S6872" s="28"/>
      <c r="T6872" s="28"/>
      <c r="U6872" s="28"/>
      <c r="V6872" s="28"/>
      <c r="W6872" s="28"/>
      <c r="Y6872" s="28"/>
    </row>
    <row r="6873" spans="16:25">
      <c r="P6873" s="33"/>
      <c r="Q6873" s="28"/>
      <c r="R6873" s="28"/>
      <c r="S6873" s="28"/>
      <c r="T6873" s="28"/>
      <c r="U6873" s="28"/>
      <c r="V6873" s="28"/>
      <c r="W6873" s="28"/>
      <c r="Y6873" s="28"/>
    </row>
    <row r="6874" spans="16:25">
      <c r="P6874" s="33"/>
      <c r="Q6874" s="28"/>
      <c r="R6874" s="28"/>
      <c r="S6874" s="28"/>
      <c r="T6874" s="28"/>
      <c r="U6874" s="28"/>
      <c r="V6874" s="28"/>
      <c r="W6874" s="28"/>
      <c r="Y6874" s="28"/>
    </row>
    <row r="6875" spans="16:25">
      <c r="P6875" s="33"/>
      <c r="Q6875" s="28"/>
      <c r="R6875" s="28"/>
      <c r="S6875" s="28"/>
      <c r="T6875" s="28"/>
      <c r="U6875" s="28"/>
      <c r="V6875" s="28"/>
      <c r="W6875" s="28"/>
      <c r="Y6875" s="28"/>
    </row>
    <row r="6876" spans="16:25">
      <c r="P6876" s="33"/>
      <c r="Q6876" s="28"/>
      <c r="R6876" s="28"/>
      <c r="S6876" s="28"/>
      <c r="T6876" s="28"/>
      <c r="U6876" s="28"/>
      <c r="V6876" s="28"/>
      <c r="W6876" s="28"/>
      <c r="Y6876" s="28"/>
    </row>
    <row r="6877" spans="16:25">
      <c r="P6877" s="33"/>
      <c r="Q6877" s="28"/>
      <c r="R6877" s="28"/>
      <c r="S6877" s="28"/>
      <c r="T6877" s="28"/>
      <c r="U6877" s="28"/>
      <c r="V6877" s="28"/>
      <c r="W6877" s="28"/>
      <c r="Y6877" s="28"/>
    </row>
    <row r="6878" spans="16:25">
      <c r="P6878" s="33"/>
      <c r="Q6878" s="28"/>
      <c r="R6878" s="28"/>
      <c r="S6878" s="28"/>
      <c r="T6878" s="28"/>
      <c r="U6878" s="28"/>
      <c r="V6878" s="28"/>
      <c r="W6878" s="28"/>
      <c r="Y6878" s="28"/>
    </row>
    <row r="6879" spans="16:25">
      <c r="P6879" s="33"/>
      <c r="Q6879" s="28"/>
      <c r="R6879" s="28"/>
      <c r="S6879" s="28"/>
      <c r="T6879" s="28"/>
      <c r="U6879" s="28"/>
      <c r="V6879" s="28"/>
      <c r="W6879" s="28"/>
      <c r="Y6879" s="28"/>
    </row>
    <row r="6880" spans="16:25">
      <c r="P6880" s="33"/>
      <c r="Q6880" s="28"/>
      <c r="R6880" s="28"/>
      <c r="S6880" s="28"/>
      <c r="T6880" s="28"/>
      <c r="U6880" s="28"/>
      <c r="V6880" s="28"/>
      <c r="W6880" s="28"/>
      <c r="Y6880" s="28"/>
    </row>
    <row r="6881" spans="16:25">
      <c r="P6881" s="33"/>
      <c r="Q6881" s="28"/>
      <c r="R6881" s="28"/>
      <c r="S6881" s="28"/>
      <c r="T6881" s="28"/>
      <c r="U6881" s="28"/>
      <c r="V6881" s="28"/>
      <c r="W6881" s="28"/>
      <c r="Y6881" s="28"/>
    </row>
    <row r="6882" spans="16:25">
      <c r="P6882" s="33"/>
      <c r="Q6882" s="28"/>
      <c r="R6882" s="28"/>
      <c r="S6882" s="28"/>
      <c r="T6882" s="28"/>
      <c r="U6882" s="28"/>
      <c r="V6882" s="28"/>
      <c r="W6882" s="28"/>
      <c r="Y6882" s="28"/>
    </row>
    <row r="6883" spans="16:25">
      <c r="P6883" s="33"/>
      <c r="Q6883" s="28"/>
      <c r="R6883" s="28"/>
      <c r="S6883" s="28"/>
      <c r="T6883" s="28"/>
      <c r="U6883" s="28"/>
      <c r="V6883" s="28"/>
      <c r="W6883" s="28"/>
      <c r="Y6883" s="28"/>
    </row>
    <row r="6884" spans="16:25">
      <c r="P6884" s="33"/>
      <c r="Q6884" s="28"/>
      <c r="R6884" s="28"/>
      <c r="S6884" s="28"/>
      <c r="T6884" s="28"/>
      <c r="U6884" s="28"/>
      <c r="V6884" s="28"/>
      <c r="W6884" s="28"/>
      <c r="Y6884" s="28"/>
    </row>
    <row r="6885" spans="16:25">
      <c r="P6885" s="33"/>
      <c r="Q6885" s="28"/>
      <c r="R6885" s="28"/>
      <c r="S6885" s="28"/>
      <c r="T6885" s="28"/>
      <c r="U6885" s="28"/>
      <c r="V6885" s="28"/>
      <c r="W6885" s="28"/>
      <c r="Y6885" s="28"/>
    </row>
    <row r="6886" spans="16:25">
      <c r="P6886" s="33"/>
      <c r="Q6886" s="28"/>
      <c r="R6886" s="28"/>
      <c r="S6886" s="28"/>
      <c r="T6886" s="28"/>
      <c r="U6886" s="28"/>
      <c r="V6886" s="28"/>
      <c r="W6886" s="28"/>
      <c r="Y6886" s="28"/>
    </row>
    <row r="6887" spans="16:25">
      <c r="P6887" s="33"/>
      <c r="Q6887" s="28"/>
      <c r="R6887" s="28"/>
      <c r="S6887" s="28"/>
      <c r="T6887" s="28"/>
      <c r="U6887" s="28"/>
      <c r="V6887" s="28"/>
      <c r="W6887" s="28"/>
      <c r="Y6887" s="28"/>
    </row>
    <row r="6888" spans="16:25">
      <c r="P6888" s="33"/>
      <c r="Q6888" s="28"/>
      <c r="R6888" s="28"/>
      <c r="S6888" s="28"/>
      <c r="T6888" s="28"/>
      <c r="U6888" s="28"/>
      <c r="V6888" s="28"/>
      <c r="W6888" s="28"/>
      <c r="Y6888" s="28"/>
    </row>
    <row r="6889" spans="16:25">
      <c r="P6889" s="33"/>
      <c r="Q6889" s="28"/>
      <c r="R6889" s="28"/>
      <c r="S6889" s="28"/>
      <c r="T6889" s="28"/>
      <c r="U6889" s="28"/>
      <c r="V6889" s="28"/>
      <c r="W6889" s="28"/>
      <c r="Y6889" s="28"/>
    </row>
    <row r="6890" spans="16:25">
      <c r="P6890" s="33"/>
      <c r="Q6890" s="28"/>
      <c r="R6890" s="28"/>
      <c r="S6890" s="28"/>
      <c r="T6890" s="28"/>
      <c r="U6890" s="28"/>
      <c r="V6890" s="28"/>
      <c r="W6890" s="28"/>
      <c r="Y6890" s="28"/>
    </row>
    <row r="6891" spans="16:25">
      <c r="P6891" s="33"/>
      <c r="Q6891" s="28"/>
      <c r="R6891" s="28"/>
      <c r="S6891" s="28"/>
      <c r="T6891" s="28"/>
      <c r="U6891" s="28"/>
      <c r="V6891" s="28"/>
      <c r="W6891" s="28"/>
      <c r="Y6891" s="28"/>
    </row>
    <row r="6892" spans="16:25">
      <c r="P6892" s="33"/>
      <c r="Q6892" s="28"/>
      <c r="R6892" s="28"/>
      <c r="S6892" s="28"/>
      <c r="T6892" s="28"/>
      <c r="U6892" s="28"/>
      <c r="V6892" s="28"/>
      <c r="W6892" s="28"/>
      <c r="Y6892" s="28"/>
    </row>
    <row r="6893" spans="16:25">
      <c r="P6893" s="33"/>
      <c r="Q6893" s="28"/>
      <c r="R6893" s="28"/>
      <c r="S6893" s="28"/>
      <c r="T6893" s="28"/>
      <c r="U6893" s="28"/>
      <c r="V6893" s="28"/>
      <c r="W6893" s="28"/>
      <c r="Y6893" s="28"/>
    </row>
    <row r="6894" spans="16:25">
      <c r="P6894" s="33"/>
      <c r="Q6894" s="28"/>
      <c r="R6894" s="28"/>
      <c r="S6894" s="28"/>
      <c r="T6894" s="28"/>
      <c r="U6894" s="28"/>
      <c r="V6894" s="28"/>
      <c r="W6894" s="28"/>
      <c r="Y6894" s="28"/>
    </row>
    <row r="6895" spans="16:25">
      <c r="P6895" s="33"/>
      <c r="Q6895" s="28"/>
      <c r="R6895" s="28"/>
      <c r="S6895" s="28"/>
      <c r="T6895" s="28"/>
      <c r="U6895" s="28"/>
      <c r="V6895" s="28"/>
      <c r="W6895" s="28"/>
      <c r="Y6895" s="28"/>
    </row>
    <row r="6896" spans="16:25">
      <c r="P6896" s="33"/>
      <c r="Q6896" s="28"/>
      <c r="R6896" s="28"/>
      <c r="S6896" s="28"/>
      <c r="T6896" s="28"/>
      <c r="U6896" s="28"/>
      <c r="V6896" s="28"/>
      <c r="W6896" s="28"/>
      <c r="Y6896" s="28"/>
    </row>
    <row r="6897" spans="16:25">
      <c r="P6897" s="33"/>
      <c r="Q6897" s="28"/>
      <c r="R6897" s="28"/>
      <c r="S6897" s="28"/>
      <c r="T6897" s="28"/>
      <c r="U6897" s="28"/>
      <c r="V6897" s="28"/>
      <c r="W6897" s="28"/>
      <c r="Y6897" s="28"/>
    </row>
    <row r="6898" spans="16:25">
      <c r="P6898" s="33"/>
      <c r="Q6898" s="28"/>
      <c r="R6898" s="28"/>
      <c r="S6898" s="28"/>
      <c r="T6898" s="28"/>
      <c r="U6898" s="28"/>
      <c r="V6898" s="28"/>
      <c r="W6898" s="28"/>
      <c r="Y6898" s="28"/>
    </row>
    <row r="6899" spans="16:25">
      <c r="P6899" s="33"/>
      <c r="Q6899" s="28"/>
      <c r="R6899" s="28"/>
      <c r="S6899" s="28"/>
      <c r="T6899" s="28"/>
      <c r="U6899" s="28"/>
      <c r="V6899" s="28"/>
      <c r="W6899" s="28"/>
      <c r="Y6899" s="28"/>
    </row>
    <row r="6900" spans="16:25">
      <c r="P6900" s="33"/>
      <c r="Q6900" s="28"/>
      <c r="R6900" s="28"/>
      <c r="S6900" s="28"/>
      <c r="T6900" s="28"/>
      <c r="U6900" s="28"/>
      <c r="V6900" s="28"/>
      <c r="W6900" s="28"/>
      <c r="Y6900" s="28"/>
    </row>
    <row r="6901" spans="16:25">
      <c r="P6901" s="33"/>
      <c r="Q6901" s="28"/>
      <c r="R6901" s="28"/>
      <c r="S6901" s="28"/>
      <c r="T6901" s="28"/>
      <c r="U6901" s="28"/>
      <c r="V6901" s="28"/>
      <c r="W6901" s="28"/>
      <c r="Y6901" s="28"/>
    </row>
    <row r="6902" spans="16:25">
      <c r="P6902" s="33"/>
      <c r="Q6902" s="28"/>
      <c r="R6902" s="28"/>
      <c r="S6902" s="28"/>
      <c r="T6902" s="28"/>
      <c r="U6902" s="28"/>
      <c r="V6902" s="28"/>
      <c r="W6902" s="28"/>
      <c r="Y6902" s="28"/>
    </row>
    <row r="6903" spans="16:25">
      <c r="P6903" s="33"/>
      <c r="Q6903" s="28"/>
      <c r="R6903" s="28"/>
      <c r="S6903" s="28"/>
      <c r="T6903" s="28"/>
      <c r="U6903" s="28"/>
      <c r="V6903" s="28"/>
      <c r="W6903" s="28"/>
      <c r="Y6903" s="28"/>
    </row>
    <row r="6904" spans="16:25">
      <c r="P6904" s="33"/>
      <c r="Q6904" s="28"/>
      <c r="R6904" s="28"/>
      <c r="S6904" s="28"/>
      <c r="T6904" s="28"/>
      <c r="U6904" s="28"/>
      <c r="V6904" s="28"/>
      <c r="W6904" s="28"/>
      <c r="Y6904" s="28"/>
    </row>
    <row r="6905" spans="16:25">
      <c r="P6905" s="33"/>
      <c r="Q6905" s="28"/>
      <c r="R6905" s="28"/>
      <c r="S6905" s="28"/>
      <c r="T6905" s="28"/>
      <c r="U6905" s="28"/>
      <c r="V6905" s="28"/>
      <c r="W6905" s="28"/>
      <c r="Y6905" s="28"/>
    </row>
    <row r="6906" spans="16:25">
      <c r="P6906" s="33"/>
      <c r="Q6906" s="28"/>
      <c r="R6906" s="28"/>
      <c r="S6906" s="28"/>
      <c r="T6906" s="28"/>
      <c r="U6906" s="28"/>
      <c r="V6906" s="28"/>
      <c r="W6906" s="28"/>
      <c r="Y6906" s="28"/>
    </row>
    <row r="6907" spans="16:25">
      <c r="P6907" s="33"/>
      <c r="Q6907" s="28"/>
      <c r="R6907" s="28"/>
      <c r="S6907" s="28"/>
      <c r="T6907" s="28"/>
      <c r="U6907" s="28"/>
      <c r="V6907" s="28"/>
      <c r="W6907" s="28"/>
      <c r="Y6907" s="28"/>
    </row>
    <row r="6908" spans="16:25">
      <c r="P6908" s="33"/>
      <c r="Q6908" s="28"/>
      <c r="R6908" s="28"/>
      <c r="S6908" s="28"/>
      <c r="T6908" s="28"/>
      <c r="U6908" s="28"/>
      <c r="V6908" s="28"/>
      <c r="W6908" s="28"/>
      <c r="Y6908" s="28"/>
    </row>
    <row r="6909" spans="16:25">
      <c r="P6909" s="33"/>
      <c r="Q6909" s="28"/>
      <c r="R6909" s="28"/>
      <c r="S6909" s="28"/>
      <c r="T6909" s="28"/>
      <c r="U6909" s="28"/>
      <c r="V6909" s="28"/>
      <c r="W6909" s="28"/>
      <c r="Y6909" s="28"/>
    </row>
    <row r="6910" spans="16:25">
      <c r="P6910" s="33"/>
      <c r="Q6910" s="28"/>
      <c r="R6910" s="28"/>
      <c r="S6910" s="28"/>
      <c r="T6910" s="28"/>
      <c r="U6910" s="28"/>
      <c r="V6910" s="28"/>
      <c r="W6910" s="28"/>
      <c r="Y6910" s="28"/>
    </row>
    <row r="6911" spans="16:25">
      <c r="P6911" s="33"/>
      <c r="Q6911" s="28"/>
      <c r="R6911" s="28"/>
      <c r="S6911" s="28"/>
      <c r="T6911" s="28"/>
      <c r="U6911" s="28"/>
      <c r="V6911" s="28"/>
      <c r="W6911" s="28"/>
      <c r="Y6911" s="28"/>
    </row>
    <row r="6912" spans="16:25">
      <c r="P6912" s="33"/>
      <c r="Q6912" s="28"/>
      <c r="R6912" s="28"/>
      <c r="S6912" s="28"/>
      <c r="T6912" s="28"/>
      <c r="U6912" s="28"/>
      <c r="V6912" s="28"/>
      <c r="W6912" s="28"/>
      <c r="Y6912" s="28"/>
    </row>
    <row r="6913" spans="16:25">
      <c r="P6913" s="33"/>
      <c r="Q6913" s="28"/>
      <c r="R6913" s="28"/>
      <c r="S6913" s="28"/>
      <c r="T6913" s="28"/>
      <c r="U6913" s="28"/>
      <c r="V6913" s="28"/>
      <c r="W6913" s="28"/>
      <c r="Y6913" s="28"/>
    </row>
    <row r="6914" spans="16:25">
      <c r="P6914" s="33"/>
      <c r="Q6914" s="28"/>
      <c r="R6914" s="28"/>
      <c r="S6914" s="28"/>
      <c r="T6914" s="28"/>
      <c r="U6914" s="28"/>
      <c r="V6914" s="28"/>
      <c r="W6914" s="28"/>
      <c r="Y6914" s="28"/>
    </row>
    <row r="6915" spans="16:25">
      <c r="P6915" s="33"/>
      <c r="Q6915" s="28"/>
      <c r="R6915" s="28"/>
      <c r="S6915" s="28"/>
      <c r="T6915" s="28"/>
      <c r="U6915" s="28"/>
      <c r="V6915" s="28"/>
      <c r="W6915" s="28"/>
      <c r="Y6915" s="28"/>
    </row>
    <row r="6916" spans="16:25">
      <c r="P6916" s="33"/>
      <c r="Q6916" s="28"/>
      <c r="R6916" s="28"/>
      <c r="S6916" s="28"/>
      <c r="T6916" s="28"/>
      <c r="U6916" s="28"/>
      <c r="V6916" s="28"/>
      <c r="W6916" s="28"/>
      <c r="Y6916" s="28"/>
    </row>
    <row r="6917" spans="16:25">
      <c r="P6917" s="33"/>
      <c r="Q6917" s="28"/>
      <c r="R6917" s="28"/>
      <c r="S6917" s="28"/>
      <c r="T6917" s="28"/>
      <c r="U6917" s="28"/>
      <c r="V6917" s="28"/>
      <c r="W6917" s="28"/>
      <c r="Y6917" s="28"/>
    </row>
    <row r="6918" spans="16:25">
      <c r="P6918" s="33"/>
      <c r="Q6918" s="28"/>
      <c r="R6918" s="28"/>
      <c r="S6918" s="28"/>
      <c r="T6918" s="28"/>
      <c r="U6918" s="28"/>
      <c r="V6918" s="28"/>
      <c r="W6918" s="28"/>
      <c r="Y6918" s="28"/>
    </row>
    <row r="6919" spans="16:25">
      <c r="P6919" s="33"/>
      <c r="Q6919" s="28"/>
      <c r="R6919" s="28"/>
      <c r="S6919" s="28"/>
      <c r="T6919" s="28"/>
      <c r="U6919" s="28"/>
      <c r="V6919" s="28"/>
      <c r="W6919" s="28"/>
      <c r="Y6919" s="28"/>
    </row>
    <row r="6920" spans="16:25">
      <c r="P6920" s="33"/>
      <c r="Q6920" s="28"/>
      <c r="R6920" s="28"/>
      <c r="S6920" s="28"/>
      <c r="T6920" s="28"/>
      <c r="U6920" s="28"/>
      <c r="V6920" s="28"/>
      <c r="W6920" s="28"/>
      <c r="Y6920" s="28"/>
    </row>
    <row r="6921" spans="16:25">
      <c r="P6921" s="33"/>
      <c r="Q6921" s="28"/>
      <c r="R6921" s="28"/>
      <c r="S6921" s="28"/>
      <c r="T6921" s="28"/>
      <c r="U6921" s="28"/>
      <c r="V6921" s="28"/>
      <c r="W6921" s="28"/>
      <c r="Y6921" s="28"/>
    </row>
    <row r="6922" spans="16:25">
      <c r="P6922" s="33"/>
      <c r="Q6922" s="28"/>
      <c r="R6922" s="28"/>
      <c r="S6922" s="28"/>
      <c r="T6922" s="28"/>
      <c r="U6922" s="28"/>
      <c r="V6922" s="28"/>
      <c r="W6922" s="28"/>
      <c r="Y6922" s="28"/>
    </row>
    <row r="6923" spans="16:25">
      <c r="P6923" s="33"/>
      <c r="Q6923" s="28"/>
      <c r="R6923" s="28"/>
      <c r="S6923" s="28"/>
      <c r="T6923" s="28"/>
      <c r="U6923" s="28"/>
      <c r="V6923" s="28"/>
      <c r="W6923" s="28"/>
      <c r="Y6923" s="28"/>
    </row>
    <row r="6924" spans="16:25">
      <c r="P6924" s="33"/>
      <c r="Q6924" s="28"/>
      <c r="R6924" s="28"/>
      <c r="S6924" s="28"/>
      <c r="T6924" s="28"/>
      <c r="U6924" s="28"/>
      <c r="V6924" s="28"/>
      <c r="W6924" s="28"/>
      <c r="Y6924" s="28"/>
    </row>
    <row r="6925" spans="16:25">
      <c r="P6925" s="33"/>
      <c r="Q6925" s="28"/>
      <c r="R6925" s="28"/>
      <c r="S6925" s="28"/>
      <c r="T6925" s="28"/>
      <c r="U6925" s="28"/>
      <c r="V6925" s="28"/>
      <c r="W6925" s="28"/>
      <c r="Y6925" s="28"/>
    </row>
    <row r="6926" spans="16:25">
      <c r="P6926" s="33"/>
      <c r="Q6926" s="28"/>
      <c r="R6926" s="28"/>
      <c r="S6926" s="28"/>
      <c r="T6926" s="28"/>
      <c r="U6926" s="28"/>
      <c r="V6926" s="28"/>
      <c r="W6926" s="28"/>
      <c r="Y6926" s="28"/>
    </row>
    <row r="6927" spans="16:25">
      <c r="P6927" s="33"/>
      <c r="Q6927" s="28"/>
      <c r="R6927" s="28"/>
      <c r="S6927" s="28"/>
      <c r="T6927" s="28"/>
      <c r="U6927" s="28"/>
      <c r="V6927" s="28"/>
      <c r="W6927" s="28"/>
      <c r="Y6927" s="28"/>
    </row>
    <row r="6928" spans="16:25">
      <c r="P6928" s="33"/>
      <c r="Q6928" s="28"/>
      <c r="R6928" s="28"/>
      <c r="S6928" s="28"/>
      <c r="T6928" s="28"/>
      <c r="U6928" s="28"/>
      <c r="V6928" s="28"/>
      <c r="W6928" s="28"/>
      <c r="Y6928" s="28"/>
    </row>
    <row r="6929" spans="16:25">
      <c r="P6929" s="33"/>
      <c r="Q6929" s="28"/>
      <c r="R6929" s="28"/>
      <c r="S6929" s="28"/>
      <c r="T6929" s="28"/>
      <c r="U6929" s="28"/>
      <c r="V6929" s="28"/>
      <c r="W6929" s="28"/>
      <c r="Y6929" s="28"/>
    </row>
    <row r="6930" spans="16:25">
      <c r="P6930" s="33"/>
      <c r="Q6930" s="28"/>
      <c r="R6930" s="28"/>
      <c r="S6930" s="28"/>
      <c r="T6930" s="28"/>
      <c r="U6930" s="28"/>
      <c r="V6930" s="28"/>
      <c r="W6930" s="28"/>
      <c r="Y6930" s="28"/>
    </row>
    <row r="6931" spans="16:25">
      <c r="P6931" s="33"/>
      <c r="Q6931" s="28"/>
      <c r="R6931" s="28"/>
      <c r="S6931" s="28"/>
      <c r="T6931" s="28"/>
      <c r="U6931" s="28"/>
      <c r="V6931" s="28"/>
      <c r="W6931" s="28"/>
      <c r="Y6931" s="28"/>
    </row>
    <row r="6932" spans="16:25">
      <c r="P6932" s="33"/>
      <c r="Q6932" s="28"/>
      <c r="R6932" s="28"/>
      <c r="S6932" s="28"/>
      <c r="T6932" s="28"/>
      <c r="U6932" s="28"/>
      <c r="V6932" s="28"/>
      <c r="W6932" s="28"/>
      <c r="Y6932" s="28"/>
    </row>
    <row r="6933" spans="16:25">
      <c r="P6933" s="33"/>
      <c r="Q6933" s="28"/>
      <c r="R6933" s="28"/>
      <c r="S6933" s="28"/>
      <c r="T6933" s="28"/>
      <c r="U6933" s="28"/>
      <c r="V6933" s="28"/>
      <c r="W6933" s="28"/>
      <c r="Y6933" s="28"/>
    </row>
    <row r="6934" spans="16:25">
      <c r="P6934" s="33"/>
      <c r="Q6934" s="28"/>
      <c r="R6934" s="28"/>
      <c r="S6934" s="28"/>
      <c r="T6934" s="28"/>
      <c r="U6934" s="28"/>
      <c r="V6934" s="28"/>
      <c r="W6934" s="28"/>
      <c r="Y6934" s="28"/>
    </row>
    <row r="6935" spans="16:25">
      <c r="P6935" s="33"/>
      <c r="Q6935" s="28"/>
      <c r="R6935" s="28"/>
      <c r="S6935" s="28"/>
      <c r="T6935" s="28"/>
      <c r="U6935" s="28"/>
      <c r="V6935" s="28"/>
      <c r="W6935" s="28"/>
      <c r="Y6935" s="28"/>
    </row>
    <row r="6936" spans="16:25">
      <c r="P6936" s="33"/>
      <c r="Q6936" s="28"/>
      <c r="R6936" s="28"/>
      <c r="S6936" s="28"/>
      <c r="T6936" s="28"/>
      <c r="U6936" s="28"/>
      <c r="V6936" s="28"/>
      <c r="W6936" s="28"/>
      <c r="Y6936" s="28"/>
    </row>
    <row r="6937" spans="16:25">
      <c r="P6937" s="33"/>
      <c r="Q6937" s="28"/>
      <c r="R6937" s="28"/>
      <c r="S6937" s="28"/>
      <c r="T6937" s="28"/>
      <c r="U6937" s="28"/>
      <c r="V6937" s="28"/>
      <c r="W6937" s="28"/>
      <c r="Y6937" s="28"/>
    </row>
    <row r="6938" spans="16:25">
      <c r="P6938" s="33"/>
      <c r="Q6938" s="28"/>
      <c r="R6938" s="28"/>
      <c r="S6938" s="28"/>
      <c r="T6938" s="28"/>
      <c r="U6938" s="28"/>
      <c r="V6938" s="28"/>
      <c r="W6938" s="28"/>
      <c r="Y6938" s="28"/>
    </row>
    <row r="6939" spans="16:25">
      <c r="P6939" s="33"/>
      <c r="Q6939" s="28"/>
      <c r="R6939" s="28"/>
      <c r="S6939" s="28"/>
      <c r="T6939" s="28"/>
      <c r="U6939" s="28"/>
      <c r="V6939" s="28"/>
      <c r="W6939" s="28"/>
      <c r="Y6939" s="28"/>
    </row>
    <row r="6940" spans="16:25">
      <c r="P6940" s="33"/>
      <c r="Q6940" s="28"/>
      <c r="R6940" s="28"/>
      <c r="S6940" s="28"/>
      <c r="T6940" s="28"/>
      <c r="U6940" s="28"/>
      <c r="V6940" s="28"/>
      <c r="W6940" s="28"/>
      <c r="Y6940" s="28"/>
    </row>
    <row r="6941" spans="16:25">
      <c r="P6941" s="33"/>
      <c r="Q6941" s="28"/>
      <c r="R6941" s="28"/>
      <c r="S6941" s="28"/>
      <c r="T6941" s="28"/>
      <c r="U6941" s="28"/>
      <c r="V6941" s="28"/>
      <c r="W6941" s="28"/>
      <c r="Y6941" s="28"/>
    </row>
    <row r="6942" spans="16:25">
      <c r="P6942" s="33"/>
      <c r="Q6942" s="28"/>
      <c r="R6942" s="28"/>
      <c r="S6942" s="28"/>
      <c r="T6942" s="28"/>
      <c r="U6942" s="28"/>
      <c r="V6942" s="28"/>
      <c r="W6942" s="28"/>
      <c r="Y6942" s="28"/>
    </row>
    <row r="6943" spans="16:25">
      <c r="P6943" s="33"/>
      <c r="Q6943" s="28"/>
      <c r="R6943" s="28"/>
      <c r="S6943" s="28"/>
      <c r="T6943" s="28"/>
      <c r="U6943" s="28"/>
      <c r="V6943" s="28"/>
      <c r="W6943" s="28"/>
      <c r="Y6943" s="28"/>
    </row>
    <row r="6944" spans="16:25">
      <c r="P6944" s="33"/>
      <c r="Q6944" s="28"/>
      <c r="R6944" s="28"/>
      <c r="S6944" s="28"/>
      <c r="T6944" s="28"/>
      <c r="U6944" s="28"/>
      <c r="V6944" s="28"/>
      <c r="W6944" s="28"/>
      <c r="Y6944" s="28"/>
    </row>
    <row r="6945" spans="16:25">
      <c r="P6945" s="33"/>
      <c r="Q6945" s="28"/>
      <c r="R6945" s="28"/>
      <c r="S6945" s="28"/>
      <c r="T6945" s="28"/>
      <c r="U6945" s="28"/>
      <c r="V6945" s="28"/>
      <c r="W6945" s="28"/>
      <c r="Y6945" s="28"/>
    </row>
    <row r="6946" spans="16:25">
      <c r="P6946" s="33"/>
      <c r="Q6946" s="28"/>
      <c r="R6946" s="28"/>
      <c r="S6946" s="28"/>
      <c r="T6946" s="28"/>
      <c r="U6946" s="28"/>
      <c r="V6946" s="28"/>
      <c r="W6946" s="28"/>
      <c r="Y6946" s="28"/>
    </row>
    <row r="6947" spans="16:25">
      <c r="P6947" s="33"/>
      <c r="Q6947" s="28"/>
      <c r="R6947" s="28"/>
      <c r="S6947" s="28"/>
      <c r="T6947" s="28"/>
      <c r="U6947" s="28"/>
      <c r="V6947" s="28"/>
      <c r="W6947" s="28"/>
      <c r="Y6947" s="28"/>
    </row>
    <row r="6948" spans="16:25">
      <c r="P6948" s="33"/>
      <c r="Q6948" s="28"/>
      <c r="R6948" s="28"/>
      <c r="S6948" s="28"/>
      <c r="T6948" s="28"/>
      <c r="U6948" s="28"/>
      <c r="V6948" s="28"/>
      <c r="W6948" s="28"/>
      <c r="Y6948" s="28"/>
    </row>
    <row r="6949" spans="16:25">
      <c r="P6949" s="33"/>
      <c r="Q6949" s="28"/>
      <c r="R6949" s="28"/>
      <c r="S6949" s="28"/>
      <c r="T6949" s="28"/>
      <c r="U6949" s="28"/>
      <c r="V6949" s="28"/>
      <c r="W6949" s="28"/>
      <c r="Y6949" s="28"/>
    </row>
    <row r="6950" spans="16:25">
      <c r="P6950" s="33"/>
      <c r="Q6950" s="28"/>
      <c r="R6950" s="28"/>
      <c r="S6950" s="28"/>
      <c r="T6950" s="28"/>
      <c r="U6950" s="28"/>
      <c r="V6950" s="28"/>
      <c r="W6950" s="28"/>
      <c r="Y6950" s="28"/>
    </row>
    <row r="6951" spans="16:25">
      <c r="P6951" s="33"/>
      <c r="Q6951" s="28"/>
      <c r="R6951" s="28"/>
      <c r="S6951" s="28"/>
      <c r="T6951" s="28"/>
      <c r="U6951" s="28"/>
      <c r="V6951" s="28"/>
      <c r="W6951" s="28"/>
      <c r="Y6951" s="28"/>
    </row>
    <row r="6952" spans="16:25">
      <c r="P6952" s="33"/>
      <c r="Q6952" s="28"/>
      <c r="R6952" s="28"/>
      <c r="S6952" s="28"/>
      <c r="T6952" s="28"/>
      <c r="U6952" s="28"/>
      <c r="V6952" s="28"/>
      <c r="W6952" s="28"/>
      <c r="Y6952" s="28"/>
    </row>
    <row r="6953" spans="16:25">
      <c r="P6953" s="33"/>
      <c r="Q6953" s="28"/>
      <c r="R6953" s="28"/>
      <c r="S6953" s="28"/>
      <c r="T6953" s="28"/>
      <c r="U6953" s="28"/>
      <c r="V6953" s="28"/>
      <c r="W6953" s="28"/>
      <c r="Y6953" s="28"/>
    </row>
    <row r="6954" spans="16:25">
      <c r="P6954" s="33"/>
      <c r="Q6954" s="28"/>
      <c r="R6954" s="28"/>
      <c r="S6954" s="28"/>
      <c r="T6954" s="28"/>
      <c r="U6954" s="28"/>
      <c r="V6954" s="28"/>
      <c r="W6954" s="28"/>
      <c r="Y6954" s="28"/>
    </row>
    <row r="6955" spans="16:25">
      <c r="P6955" s="33"/>
      <c r="Q6955" s="28"/>
      <c r="R6955" s="28"/>
      <c r="S6955" s="28"/>
      <c r="T6955" s="28"/>
      <c r="U6955" s="28"/>
      <c r="V6955" s="28"/>
      <c r="W6955" s="28"/>
      <c r="Y6955" s="28"/>
    </row>
    <row r="6956" spans="16:25">
      <c r="P6956" s="33"/>
      <c r="Q6956" s="28"/>
      <c r="R6956" s="28"/>
      <c r="S6956" s="28"/>
      <c r="T6956" s="28"/>
      <c r="U6956" s="28"/>
      <c r="V6956" s="28"/>
      <c r="W6956" s="28"/>
      <c r="Y6956" s="28"/>
    </row>
    <row r="6957" spans="16:25">
      <c r="P6957" s="33"/>
      <c r="Q6957" s="28"/>
      <c r="R6957" s="28"/>
      <c r="S6957" s="28"/>
      <c r="T6957" s="28"/>
      <c r="U6957" s="28"/>
      <c r="V6957" s="28"/>
      <c r="W6957" s="28"/>
      <c r="Y6957" s="28"/>
    </row>
    <row r="6958" spans="16:25">
      <c r="P6958" s="33"/>
      <c r="Q6958" s="28"/>
      <c r="R6958" s="28"/>
      <c r="S6958" s="28"/>
      <c r="T6958" s="28"/>
      <c r="U6958" s="28"/>
      <c r="V6958" s="28"/>
      <c r="W6958" s="28"/>
      <c r="Y6958" s="28"/>
    </row>
    <row r="6959" spans="16:25">
      <c r="P6959" s="33"/>
      <c r="Q6959" s="28"/>
      <c r="R6959" s="28"/>
      <c r="S6959" s="28"/>
      <c r="T6959" s="28"/>
      <c r="U6959" s="28"/>
      <c r="V6959" s="28"/>
      <c r="W6959" s="28"/>
      <c r="Y6959" s="28"/>
    </row>
    <row r="6960" spans="16:25">
      <c r="P6960" s="33"/>
      <c r="Q6960" s="28"/>
      <c r="R6960" s="28"/>
      <c r="S6960" s="28"/>
      <c r="T6960" s="28"/>
      <c r="U6960" s="28"/>
      <c r="V6960" s="28"/>
      <c r="W6960" s="28"/>
      <c r="Y6960" s="28"/>
    </row>
    <row r="6961" spans="16:25">
      <c r="P6961" s="33"/>
      <c r="Q6961" s="28"/>
      <c r="R6961" s="28"/>
      <c r="S6961" s="28"/>
      <c r="T6961" s="28"/>
      <c r="U6961" s="28"/>
      <c r="V6961" s="28"/>
      <c r="W6961" s="28"/>
      <c r="Y6961" s="28"/>
    </row>
    <row r="6962" spans="16:25">
      <c r="P6962" s="33"/>
      <c r="Q6962" s="28"/>
      <c r="R6962" s="28"/>
      <c r="S6962" s="28"/>
      <c r="T6962" s="28"/>
      <c r="U6962" s="28"/>
      <c r="V6962" s="28"/>
      <c r="W6962" s="28"/>
      <c r="Y6962" s="28"/>
    </row>
    <row r="6963" spans="16:25">
      <c r="P6963" s="33"/>
      <c r="Q6963" s="28"/>
      <c r="R6963" s="28"/>
      <c r="S6963" s="28"/>
      <c r="T6963" s="28"/>
      <c r="U6963" s="28"/>
      <c r="V6963" s="28"/>
      <c r="W6963" s="28"/>
      <c r="Y6963" s="28"/>
    </row>
    <row r="6964" spans="16:25">
      <c r="P6964" s="33"/>
      <c r="Q6964" s="28"/>
      <c r="R6964" s="28"/>
      <c r="S6964" s="28"/>
      <c r="T6964" s="28"/>
      <c r="U6964" s="28"/>
      <c r="V6964" s="28"/>
      <c r="W6964" s="28"/>
      <c r="Y6964" s="28"/>
    </row>
    <row r="6965" spans="16:25">
      <c r="P6965" s="33"/>
      <c r="Q6965" s="28"/>
      <c r="R6965" s="28"/>
      <c r="S6965" s="28"/>
      <c r="T6965" s="28"/>
      <c r="U6965" s="28"/>
      <c r="V6965" s="28"/>
      <c r="W6965" s="28"/>
      <c r="Y6965" s="28"/>
    </row>
    <row r="6966" spans="16:25">
      <c r="P6966" s="33"/>
      <c r="Q6966" s="28"/>
      <c r="R6966" s="28"/>
      <c r="S6966" s="28"/>
      <c r="T6966" s="28"/>
      <c r="U6966" s="28"/>
      <c r="V6966" s="28"/>
      <c r="W6966" s="28"/>
      <c r="Y6966" s="28"/>
    </row>
    <row r="6967" spans="16:25">
      <c r="P6967" s="33"/>
      <c r="Q6967" s="28"/>
      <c r="R6967" s="28"/>
      <c r="S6967" s="28"/>
      <c r="T6967" s="28"/>
      <c r="U6967" s="28"/>
      <c r="V6967" s="28"/>
      <c r="W6967" s="28"/>
      <c r="Y6967" s="28"/>
    </row>
    <row r="6968" spans="16:25">
      <c r="P6968" s="33"/>
      <c r="Q6968" s="28"/>
      <c r="R6968" s="28"/>
      <c r="S6968" s="28"/>
      <c r="T6968" s="28"/>
      <c r="U6968" s="28"/>
      <c r="V6968" s="28"/>
      <c r="W6968" s="28"/>
      <c r="Y6968" s="28"/>
    </row>
    <row r="6969" spans="16:25">
      <c r="P6969" s="33"/>
      <c r="Q6969" s="28"/>
      <c r="R6969" s="28"/>
      <c r="S6969" s="28"/>
      <c r="T6969" s="28"/>
      <c r="U6969" s="28"/>
      <c r="V6969" s="28"/>
      <c r="W6969" s="28"/>
      <c r="Y6969" s="28"/>
    </row>
    <row r="6970" spans="16:25">
      <c r="P6970" s="33"/>
      <c r="Q6970" s="28"/>
      <c r="R6970" s="28"/>
      <c r="S6970" s="28"/>
      <c r="T6970" s="28"/>
      <c r="U6970" s="28"/>
      <c r="V6970" s="28"/>
      <c r="W6970" s="28"/>
      <c r="Y6970" s="28"/>
    </row>
    <row r="6971" spans="16:25">
      <c r="P6971" s="33"/>
      <c r="Q6971" s="28"/>
      <c r="R6971" s="28"/>
      <c r="S6971" s="28"/>
      <c r="T6971" s="28"/>
      <c r="U6971" s="28"/>
      <c r="V6971" s="28"/>
      <c r="W6971" s="28"/>
      <c r="Y6971" s="28"/>
    </row>
    <row r="6972" spans="16:25">
      <c r="P6972" s="33"/>
      <c r="Q6972" s="28"/>
      <c r="R6972" s="28"/>
      <c r="S6972" s="28"/>
      <c r="T6972" s="28"/>
      <c r="U6972" s="28"/>
      <c r="V6972" s="28"/>
      <c r="W6972" s="28"/>
      <c r="Y6972" s="28"/>
    </row>
    <row r="6973" spans="16:25">
      <c r="P6973" s="33"/>
      <c r="Q6973" s="28"/>
      <c r="R6973" s="28"/>
      <c r="S6973" s="28"/>
      <c r="T6973" s="28"/>
      <c r="U6973" s="28"/>
      <c r="V6973" s="28"/>
      <c r="W6973" s="28"/>
      <c r="Y6973" s="28"/>
    </row>
    <row r="6974" spans="16:25">
      <c r="P6974" s="33"/>
      <c r="Q6974" s="28"/>
      <c r="R6974" s="28"/>
      <c r="S6974" s="28"/>
      <c r="T6974" s="28"/>
      <c r="U6974" s="28"/>
      <c r="V6974" s="28"/>
      <c r="W6974" s="28"/>
      <c r="Y6974" s="28"/>
    </row>
    <row r="6975" spans="16:25">
      <c r="P6975" s="33"/>
      <c r="Q6975" s="28"/>
      <c r="R6975" s="28"/>
      <c r="S6975" s="28"/>
      <c r="T6975" s="28"/>
      <c r="U6975" s="28"/>
      <c r="V6975" s="28"/>
      <c r="W6975" s="28"/>
      <c r="Y6975" s="28"/>
    </row>
    <row r="6976" spans="16:25">
      <c r="P6976" s="33"/>
      <c r="Q6976" s="28"/>
      <c r="R6976" s="28"/>
      <c r="S6976" s="28"/>
      <c r="T6976" s="28"/>
      <c r="U6976" s="28"/>
      <c r="V6976" s="28"/>
      <c r="W6976" s="28"/>
      <c r="Y6976" s="28"/>
    </row>
    <row r="6977" spans="16:25">
      <c r="P6977" s="33"/>
      <c r="Q6977" s="28"/>
      <c r="R6977" s="28"/>
      <c r="S6977" s="28"/>
      <c r="T6977" s="28"/>
      <c r="U6977" s="28"/>
      <c r="V6977" s="28"/>
      <c r="W6977" s="28"/>
      <c r="Y6977" s="28"/>
    </row>
    <row r="6978" spans="16:25">
      <c r="P6978" s="33"/>
      <c r="Q6978" s="28"/>
      <c r="R6978" s="28"/>
      <c r="S6978" s="28"/>
      <c r="T6978" s="28"/>
      <c r="U6978" s="28"/>
      <c r="V6978" s="28"/>
      <c r="W6978" s="28"/>
      <c r="Y6978" s="28"/>
    </row>
    <row r="6979" spans="16:25">
      <c r="P6979" s="33"/>
      <c r="Q6979" s="28"/>
      <c r="R6979" s="28"/>
      <c r="S6979" s="28"/>
      <c r="T6979" s="28"/>
      <c r="U6979" s="28"/>
      <c r="V6979" s="28"/>
      <c r="W6979" s="28"/>
      <c r="Y6979" s="28"/>
    </row>
    <row r="6980" spans="16:25">
      <c r="P6980" s="33"/>
      <c r="Q6980" s="28"/>
      <c r="R6980" s="28"/>
      <c r="S6980" s="28"/>
      <c r="T6980" s="28"/>
      <c r="U6980" s="28"/>
      <c r="V6980" s="28"/>
      <c r="W6980" s="28"/>
      <c r="Y6980" s="28"/>
    </row>
    <row r="6981" spans="16:25">
      <c r="P6981" s="33"/>
      <c r="Q6981" s="28"/>
      <c r="R6981" s="28"/>
      <c r="S6981" s="28"/>
      <c r="T6981" s="28"/>
      <c r="U6981" s="28"/>
      <c r="V6981" s="28"/>
      <c r="W6981" s="28"/>
      <c r="Y6981" s="28"/>
    </row>
    <row r="6982" spans="16:25">
      <c r="P6982" s="33"/>
      <c r="Q6982" s="28"/>
      <c r="R6982" s="28"/>
      <c r="S6982" s="28"/>
      <c r="T6982" s="28"/>
      <c r="U6982" s="28"/>
      <c r="V6982" s="28"/>
      <c r="W6982" s="28"/>
      <c r="Y6982" s="28"/>
    </row>
    <row r="6983" spans="16:25">
      <c r="P6983" s="33"/>
      <c r="Q6983" s="28"/>
      <c r="R6983" s="28"/>
      <c r="S6983" s="28"/>
      <c r="T6983" s="28"/>
      <c r="U6983" s="28"/>
      <c r="V6983" s="28"/>
      <c r="W6983" s="28"/>
      <c r="Y6983" s="28"/>
    </row>
    <row r="6984" spans="16:25">
      <c r="P6984" s="33"/>
      <c r="Q6984" s="28"/>
      <c r="R6984" s="28"/>
      <c r="S6984" s="28"/>
      <c r="T6984" s="28"/>
      <c r="U6984" s="28"/>
      <c r="V6984" s="28"/>
      <c r="W6984" s="28"/>
      <c r="Y6984" s="28"/>
    </row>
    <row r="6985" spans="16:25">
      <c r="P6985" s="33"/>
      <c r="Q6985" s="28"/>
      <c r="R6985" s="28"/>
      <c r="S6985" s="28"/>
      <c r="T6985" s="28"/>
      <c r="U6985" s="28"/>
      <c r="V6985" s="28"/>
      <c r="W6985" s="28"/>
      <c r="Y6985" s="28"/>
    </row>
    <row r="6986" spans="16:25">
      <c r="P6986" s="33"/>
      <c r="Q6986" s="28"/>
      <c r="R6986" s="28"/>
      <c r="S6986" s="28"/>
      <c r="T6986" s="28"/>
      <c r="U6986" s="28"/>
      <c r="V6986" s="28"/>
      <c r="W6986" s="28"/>
      <c r="Y6986" s="28"/>
    </row>
    <row r="6987" spans="16:25">
      <c r="P6987" s="33"/>
      <c r="Q6987" s="28"/>
      <c r="R6987" s="28"/>
      <c r="S6987" s="28"/>
      <c r="T6987" s="28"/>
      <c r="U6987" s="28"/>
      <c r="V6987" s="28"/>
      <c r="W6987" s="28"/>
      <c r="Y6987" s="28"/>
    </row>
    <row r="6988" spans="16:25">
      <c r="P6988" s="33"/>
      <c r="Q6988" s="28"/>
      <c r="R6988" s="28"/>
      <c r="S6988" s="28"/>
      <c r="T6988" s="28"/>
      <c r="U6988" s="28"/>
      <c r="V6988" s="28"/>
      <c r="W6988" s="28"/>
      <c r="Y6988" s="28"/>
    </row>
    <row r="6989" spans="16:25">
      <c r="P6989" s="33"/>
      <c r="Q6989" s="28"/>
      <c r="R6989" s="28"/>
      <c r="S6989" s="28"/>
      <c r="T6989" s="28"/>
      <c r="U6989" s="28"/>
      <c r="V6989" s="28"/>
      <c r="W6989" s="28"/>
      <c r="Y6989" s="28"/>
    </row>
    <row r="6990" spans="16:25">
      <c r="P6990" s="33"/>
      <c r="Q6990" s="28"/>
      <c r="R6990" s="28"/>
      <c r="S6990" s="28"/>
      <c r="T6990" s="28"/>
      <c r="U6990" s="28"/>
      <c r="V6990" s="28"/>
      <c r="W6990" s="28"/>
      <c r="Y6990" s="28"/>
    </row>
    <row r="6991" spans="16:25">
      <c r="P6991" s="33"/>
      <c r="Q6991" s="28"/>
      <c r="R6991" s="28"/>
      <c r="S6991" s="28"/>
      <c r="T6991" s="28"/>
      <c r="U6991" s="28"/>
      <c r="V6991" s="28"/>
      <c r="W6991" s="28"/>
      <c r="Y6991" s="28"/>
    </row>
    <row r="6992" spans="16:25">
      <c r="P6992" s="33"/>
      <c r="Q6992" s="28"/>
      <c r="R6992" s="28"/>
      <c r="S6992" s="28"/>
      <c r="T6992" s="28"/>
      <c r="U6992" s="28"/>
      <c r="V6992" s="28"/>
      <c r="W6992" s="28"/>
      <c r="Y6992" s="28"/>
    </row>
    <row r="6993" spans="16:25">
      <c r="P6993" s="33"/>
      <c r="Q6993" s="28"/>
      <c r="R6993" s="28"/>
      <c r="S6993" s="28"/>
      <c r="T6993" s="28"/>
      <c r="U6993" s="28"/>
      <c r="V6993" s="28"/>
      <c r="W6993" s="28"/>
      <c r="Y6993" s="28"/>
    </row>
    <row r="6994" spans="16:25">
      <c r="P6994" s="33"/>
      <c r="Q6994" s="28"/>
      <c r="R6994" s="28"/>
      <c r="S6994" s="28"/>
      <c r="T6994" s="28"/>
      <c r="U6994" s="28"/>
      <c r="V6994" s="28"/>
      <c r="W6994" s="28"/>
      <c r="Y6994" s="28"/>
    </row>
    <row r="6995" spans="16:25">
      <c r="P6995" s="33"/>
      <c r="Q6995" s="28"/>
      <c r="R6995" s="28"/>
      <c r="S6995" s="28"/>
      <c r="T6995" s="28"/>
      <c r="U6995" s="28"/>
      <c r="V6995" s="28"/>
      <c r="W6995" s="28"/>
      <c r="Y6995" s="28"/>
    </row>
    <row r="6996" spans="16:25">
      <c r="P6996" s="33"/>
      <c r="Q6996" s="28"/>
      <c r="R6996" s="28"/>
      <c r="S6996" s="28"/>
      <c r="T6996" s="28"/>
      <c r="U6996" s="28"/>
      <c r="V6996" s="28"/>
      <c r="W6996" s="28"/>
      <c r="Y6996" s="28"/>
    </row>
    <row r="6997" spans="16:25">
      <c r="P6997" s="33"/>
      <c r="Q6997" s="28"/>
      <c r="R6997" s="28"/>
      <c r="S6997" s="28"/>
      <c r="T6997" s="28"/>
      <c r="U6997" s="28"/>
      <c r="V6997" s="28"/>
      <c r="W6997" s="28"/>
      <c r="Y6997" s="28"/>
    </row>
    <row r="6998" spans="16:25">
      <c r="P6998" s="33"/>
      <c r="Q6998" s="28"/>
      <c r="R6998" s="28"/>
      <c r="S6998" s="28"/>
      <c r="T6998" s="28"/>
      <c r="U6998" s="28"/>
      <c r="V6998" s="28"/>
      <c r="W6998" s="28"/>
      <c r="Y6998" s="28"/>
    </row>
    <row r="6999" spans="16:25">
      <c r="P6999" s="33"/>
      <c r="Q6999" s="28"/>
      <c r="R6999" s="28"/>
      <c r="S6999" s="28"/>
      <c r="T6999" s="28"/>
      <c r="U6999" s="28"/>
      <c r="V6999" s="28"/>
      <c r="W6999" s="28"/>
      <c r="Y6999" s="28"/>
    </row>
    <row r="7000" spans="16:25">
      <c r="P7000" s="33"/>
      <c r="Q7000" s="28"/>
      <c r="R7000" s="28"/>
      <c r="S7000" s="28"/>
      <c r="T7000" s="28"/>
      <c r="U7000" s="28"/>
      <c r="V7000" s="28"/>
      <c r="W7000" s="28"/>
      <c r="Y7000" s="28"/>
    </row>
    <row r="7001" spans="16:25">
      <c r="P7001" s="33"/>
      <c r="Q7001" s="28"/>
      <c r="R7001" s="28"/>
      <c r="S7001" s="28"/>
      <c r="T7001" s="28"/>
      <c r="U7001" s="28"/>
      <c r="V7001" s="28"/>
      <c r="W7001" s="28"/>
      <c r="Y7001" s="28"/>
    </row>
    <row r="7002" spans="16:25">
      <c r="P7002" s="33"/>
      <c r="Q7002" s="28"/>
      <c r="R7002" s="28"/>
      <c r="S7002" s="28"/>
      <c r="T7002" s="28"/>
      <c r="U7002" s="28"/>
      <c r="V7002" s="28"/>
      <c r="W7002" s="28"/>
      <c r="Y7002" s="28"/>
    </row>
    <row r="7003" spans="16:25">
      <c r="P7003" s="33"/>
      <c r="Q7003" s="28"/>
      <c r="R7003" s="28"/>
      <c r="S7003" s="28"/>
      <c r="T7003" s="28"/>
      <c r="U7003" s="28"/>
      <c r="V7003" s="28"/>
      <c r="W7003" s="28"/>
      <c r="Y7003" s="28"/>
    </row>
    <row r="7004" spans="16:25">
      <c r="P7004" s="33"/>
      <c r="Q7004" s="28"/>
      <c r="R7004" s="28"/>
      <c r="S7004" s="28"/>
      <c r="T7004" s="28"/>
      <c r="U7004" s="28"/>
      <c r="V7004" s="28"/>
      <c r="W7004" s="28"/>
      <c r="Y7004" s="28"/>
    </row>
    <row r="7005" spans="16:25">
      <c r="P7005" s="33"/>
      <c r="Q7005" s="28"/>
      <c r="R7005" s="28"/>
      <c r="S7005" s="28"/>
      <c r="T7005" s="28"/>
      <c r="U7005" s="28"/>
      <c r="V7005" s="28"/>
      <c r="W7005" s="28"/>
      <c r="Y7005" s="28"/>
    </row>
    <row r="7006" spans="16:25">
      <c r="P7006" s="33"/>
      <c r="Q7006" s="28"/>
      <c r="R7006" s="28"/>
      <c r="S7006" s="28"/>
      <c r="T7006" s="28"/>
      <c r="U7006" s="28"/>
      <c r="V7006" s="28"/>
      <c r="W7006" s="28"/>
      <c r="Y7006" s="28"/>
    </row>
    <row r="7007" spans="16:25">
      <c r="P7007" s="33"/>
      <c r="Q7007" s="28"/>
      <c r="R7007" s="28"/>
      <c r="S7007" s="28"/>
      <c r="T7007" s="28"/>
      <c r="U7007" s="28"/>
      <c r="V7007" s="28"/>
      <c r="W7007" s="28"/>
      <c r="Y7007" s="28"/>
    </row>
    <row r="7008" spans="16:25">
      <c r="P7008" s="33"/>
      <c r="Q7008" s="28"/>
      <c r="R7008" s="28"/>
      <c r="S7008" s="28"/>
      <c r="T7008" s="28"/>
      <c r="U7008" s="28"/>
      <c r="V7008" s="28"/>
      <c r="W7008" s="28"/>
      <c r="Y7008" s="28"/>
    </row>
    <row r="7009" spans="16:25">
      <c r="P7009" s="33"/>
      <c r="Q7009" s="28"/>
      <c r="R7009" s="28"/>
      <c r="S7009" s="28"/>
      <c r="T7009" s="28"/>
      <c r="U7009" s="28"/>
      <c r="V7009" s="28"/>
      <c r="W7009" s="28"/>
      <c r="Y7009" s="28"/>
    </row>
    <row r="7010" spans="16:25">
      <c r="P7010" s="33"/>
      <c r="Q7010" s="28"/>
      <c r="R7010" s="28"/>
      <c r="S7010" s="28"/>
      <c r="T7010" s="28"/>
      <c r="U7010" s="28"/>
      <c r="V7010" s="28"/>
      <c r="W7010" s="28"/>
      <c r="Y7010" s="28"/>
    </row>
    <row r="7011" spans="16:25">
      <c r="P7011" s="33"/>
      <c r="Q7011" s="28"/>
      <c r="R7011" s="28"/>
      <c r="S7011" s="28"/>
      <c r="T7011" s="28"/>
      <c r="U7011" s="28"/>
      <c r="V7011" s="28"/>
      <c r="W7011" s="28"/>
      <c r="Y7011" s="28"/>
    </row>
    <row r="7012" spans="16:25">
      <c r="P7012" s="33"/>
      <c r="Q7012" s="28"/>
      <c r="R7012" s="28"/>
      <c r="S7012" s="28"/>
      <c r="T7012" s="28"/>
      <c r="U7012" s="28"/>
      <c r="V7012" s="28"/>
      <c r="W7012" s="28"/>
      <c r="Y7012" s="28"/>
    </row>
    <row r="7013" spans="16:25">
      <c r="P7013" s="33"/>
      <c r="Q7013" s="28"/>
      <c r="R7013" s="28"/>
      <c r="S7013" s="28"/>
      <c r="T7013" s="28"/>
      <c r="U7013" s="28"/>
      <c r="V7013" s="28"/>
      <c r="W7013" s="28"/>
      <c r="Y7013" s="28"/>
    </row>
    <row r="7014" spans="16:25">
      <c r="P7014" s="33"/>
      <c r="Q7014" s="28"/>
      <c r="R7014" s="28"/>
      <c r="S7014" s="28"/>
      <c r="T7014" s="28"/>
      <c r="U7014" s="28"/>
      <c r="V7014" s="28"/>
      <c r="W7014" s="28"/>
      <c r="Y7014" s="28"/>
    </row>
    <row r="7015" spans="16:25">
      <c r="P7015" s="33"/>
      <c r="Q7015" s="28"/>
      <c r="R7015" s="28"/>
      <c r="S7015" s="28"/>
      <c r="T7015" s="28"/>
      <c r="U7015" s="28"/>
      <c r="V7015" s="28"/>
      <c r="W7015" s="28"/>
      <c r="Y7015" s="28"/>
    </row>
    <row r="7016" spans="16:25">
      <c r="P7016" s="33"/>
      <c r="Q7016" s="28"/>
      <c r="R7016" s="28"/>
      <c r="S7016" s="28"/>
      <c r="T7016" s="28"/>
      <c r="U7016" s="28"/>
      <c r="V7016" s="28"/>
      <c r="W7016" s="28"/>
      <c r="Y7016" s="28"/>
    </row>
    <row r="7017" spans="16:25">
      <c r="P7017" s="33"/>
      <c r="Q7017" s="28"/>
      <c r="R7017" s="28"/>
      <c r="S7017" s="28"/>
      <c r="T7017" s="28"/>
      <c r="U7017" s="28"/>
      <c r="V7017" s="28"/>
      <c r="W7017" s="28"/>
      <c r="Y7017" s="28"/>
    </row>
    <row r="7018" spans="16:25">
      <c r="P7018" s="33"/>
      <c r="Q7018" s="28"/>
      <c r="R7018" s="28"/>
      <c r="S7018" s="28"/>
      <c r="T7018" s="28"/>
      <c r="U7018" s="28"/>
      <c r="V7018" s="28"/>
      <c r="W7018" s="28"/>
      <c r="Y7018" s="28"/>
    </row>
    <row r="7019" spans="16:25">
      <c r="P7019" s="33"/>
      <c r="Q7019" s="28"/>
      <c r="R7019" s="28"/>
      <c r="S7019" s="28"/>
      <c r="T7019" s="28"/>
      <c r="U7019" s="28"/>
      <c r="V7019" s="28"/>
      <c r="W7019" s="28"/>
      <c r="Y7019" s="28"/>
    </row>
    <row r="7020" spans="16:25">
      <c r="P7020" s="33"/>
      <c r="Q7020" s="28"/>
      <c r="R7020" s="28"/>
      <c r="S7020" s="28"/>
      <c r="T7020" s="28"/>
      <c r="U7020" s="28"/>
      <c r="V7020" s="28"/>
      <c r="W7020" s="28"/>
      <c r="Y7020" s="28"/>
    </row>
    <row r="7021" spans="16:25">
      <c r="P7021" s="33"/>
      <c r="Q7021" s="28"/>
      <c r="R7021" s="28"/>
      <c r="S7021" s="28"/>
      <c r="T7021" s="28"/>
      <c r="U7021" s="28"/>
      <c r="V7021" s="28"/>
      <c r="W7021" s="28"/>
      <c r="Y7021" s="28"/>
    </row>
    <row r="7022" spans="16:25">
      <c r="P7022" s="33"/>
      <c r="Q7022" s="28"/>
      <c r="R7022" s="28"/>
      <c r="S7022" s="28"/>
      <c r="T7022" s="28"/>
      <c r="U7022" s="28"/>
      <c r="V7022" s="28"/>
      <c r="W7022" s="28"/>
      <c r="Y7022" s="28"/>
    </row>
    <row r="7023" spans="16:25">
      <c r="P7023" s="33"/>
      <c r="Q7023" s="28"/>
      <c r="R7023" s="28"/>
      <c r="S7023" s="28"/>
      <c r="T7023" s="28"/>
      <c r="U7023" s="28"/>
      <c r="V7023" s="28"/>
      <c r="W7023" s="28"/>
      <c r="Y7023" s="28"/>
    </row>
    <row r="7024" spans="16:25">
      <c r="P7024" s="33"/>
      <c r="Q7024" s="28"/>
      <c r="R7024" s="28"/>
      <c r="S7024" s="28"/>
      <c r="T7024" s="28"/>
      <c r="U7024" s="28"/>
      <c r="V7024" s="28"/>
      <c r="W7024" s="28"/>
      <c r="Y7024" s="28"/>
    </row>
    <row r="7025" spans="16:25">
      <c r="P7025" s="33"/>
      <c r="Q7025" s="28"/>
      <c r="R7025" s="28"/>
      <c r="S7025" s="28"/>
      <c r="T7025" s="28"/>
      <c r="U7025" s="28"/>
      <c r="V7025" s="28"/>
      <c r="W7025" s="28"/>
      <c r="Y7025" s="28"/>
    </row>
    <row r="7026" spans="16:25">
      <c r="P7026" s="33"/>
      <c r="Q7026" s="28"/>
      <c r="R7026" s="28"/>
      <c r="S7026" s="28"/>
      <c r="T7026" s="28"/>
      <c r="U7026" s="28"/>
      <c r="V7026" s="28"/>
      <c r="W7026" s="28"/>
      <c r="Y7026" s="28"/>
    </row>
    <row r="7027" spans="16:25">
      <c r="P7027" s="33"/>
      <c r="Q7027" s="28"/>
      <c r="R7027" s="28"/>
      <c r="S7027" s="28"/>
      <c r="T7027" s="28"/>
      <c r="U7027" s="28"/>
      <c r="V7027" s="28"/>
      <c r="W7027" s="28"/>
      <c r="Y7027" s="28"/>
    </row>
    <row r="7028" spans="16:25">
      <c r="P7028" s="33"/>
      <c r="Q7028" s="28"/>
      <c r="R7028" s="28"/>
      <c r="S7028" s="28"/>
      <c r="T7028" s="28"/>
      <c r="U7028" s="28"/>
      <c r="V7028" s="28"/>
      <c r="W7028" s="28"/>
      <c r="Y7028" s="28"/>
    </row>
    <row r="7029" spans="16:25">
      <c r="P7029" s="33"/>
      <c r="Q7029" s="28"/>
      <c r="R7029" s="28"/>
      <c r="S7029" s="28"/>
      <c r="T7029" s="28"/>
      <c r="U7029" s="28"/>
      <c r="V7029" s="28"/>
      <c r="W7029" s="28"/>
      <c r="Y7029" s="28"/>
    </row>
    <row r="7030" spans="16:25">
      <c r="P7030" s="33"/>
      <c r="Q7030" s="28"/>
      <c r="R7030" s="28"/>
      <c r="S7030" s="28"/>
      <c r="T7030" s="28"/>
      <c r="U7030" s="28"/>
      <c r="V7030" s="28"/>
      <c r="W7030" s="28"/>
      <c r="Y7030" s="28"/>
    </row>
    <row r="7031" spans="16:25">
      <c r="P7031" s="33"/>
      <c r="Q7031" s="28"/>
      <c r="R7031" s="28"/>
      <c r="S7031" s="28"/>
      <c r="T7031" s="28"/>
      <c r="U7031" s="28"/>
      <c r="V7031" s="28"/>
      <c r="W7031" s="28"/>
      <c r="Y7031" s="28"/>
    </row>
    <row r="7032" spans="16:25">
      <c r="P7032" s="33"/>
      <c r="Q7032" s="28"/>
      <c r="R7032" s="28"/>
      <c r="S7032" s="28"/>
      <c r="T7032" s="28"/>
      <c r="U7032" s="28"/>
      <c r="V7032" s="28"/>
      <c r="W7032" s="28"/>
      <c r="Y7032" s="28"/>
    </row>
    <row r="7033" spans="16:25">
      <c r="P7033" s="33"/>
      <c r="Q7033" s="28"/>
      <c r="R7033" s="28"/>
      <c r="S7033" s="28"/>
      <c r="T7033" s="28"/>
      <c r="U7033" s="28"/>
      <c r="V7033" s="28"/>
      <c r="W7033" s="28"/>
      <c r="Y7033" s="28"/>
    </row>
    <row r="7034" spans="16:25">
      <c r="P7034" s="33"/>
      <c r="Q7034" s="28"/>
      <c r="R7034" s="28"/>
      <c r="S7034" s="28"/>
      <c r="T7034" s="28"/>
      <c r="U7034" s="28"/>
      <c r="V7034" s="28"/>
      <c r="W7034" s="28"/>
      <c r="Y7034" s="28"/>
    </row>
    <row r="7035" spans="16:25">
      <c r="P7035" s="33"/>
      <c r="Q7035" s="28"/>
      <c r="R7035" s="28"/>
      <c r="S7035" s="28"/>
      <c r="T7035" s="28"/>
      <c r="U7035" s="28"/>
      <c r="V7035" s="28"/>
      <c r="W7035" s="28"/>
      <c r="Y7035" s="28"/>
    </row>
    <row r="7036" spans="16:25">
      <c r="P7036" s="33"/>
      <c r="Q7036" s="28"/>
      <c r="R7036" s="28"/>
      <c r="S7036" s="28"/>
      <c r="T7036" s="28"/>
      <c r="U7036" s="28"/>
      <c r="V7036" s="28"/>
      <c r="W7036" s="28"/>
      <c r="Y7036" s="28"/>
    </row>
    <row r="7037" spans="16:25">
      <c r="P7037" s="33"/>
      <c r="Q7037" s="28"/>
      <c r="R7037" s="28"/>
      <c r="S7037" s="28"/>
      <c r="T7037" s="28"/>
      <c r="U7037" s="28"/>
      <c r="V7037" s="28"/>
      <c r="W7037" s="28"/>
      <c r="Y7037" s="28"/>
    </row>
    <row r="7038" spans="16:25">
      <c r="P7038" s="33"/>
      <c r="Q7038" s="28"/>
      <c r="R7038" s="28"/>
      <c r="S7038" s="28"/>
      <c r="T7038" s="28"/>
      <c r="U7038" s="28"/>
      <c r="V7038" s="28"/>
      <c r="W7038" s="28"/>
      <c r="Y7038" s="28"/>
    </row>
    <row r="7039" spans="16:25">
      <c r="P7039" s="33"/>
      <c r="Q7039" s="28"/>
      <c r="R7039" s="28"/>
      <c r="S7039" s="28"/>
      <c r="T7039" s="28"/>
      <c r="U7039" s="28"/>
      <c r="V7039" s="28"/>
      <c r="W7039" s="28"/>
      <c r="Y7039" s="28"/>
    </row>
    <row r="7040" spans="16:25">
      <c r="P7040" s="33"/>
      <c r="Q7040" s="28"/>
      <c r="R7040" s="28"/>
      <c r="S7040" s="28"/>
      <c r="T7040" s="28"/>
      <c r="U7040" s="28"/>
      <c r="V7040" s="28"/>
      <c r="W7040" s="28"/>
      <c r="Y7040" s="28"/>
    </row>
    <row r="7041" spans="16:25">
      <c r="P7041" s="33"/>
      <c r="Q7041" s="28"/>
      <c r="R7041" s="28"/>
      <c r="S7041" s="28"/>
      <c r="T7041" s="28"/>
      <c r="U7041" s="28"/>
      <c r="V7041" s="28"/>
      <c r="W7041" s="28"/>
      <c r="Y7041" s="28"/>
    </row>
    <row r="7042" spans="16:25">
      <c r="P7042" s="33"/>
      <c r="Q7042" s="28"/>
      <c r="R7042" s="28"/>
      <c r="S7042" s="28"/>
      <c r="T7042" s="28"/>
      <c r="U7042" s="28"/>
      <c r="V7042" s="28"/>
      <c r="W7042" s="28"/>
      <c r="Y7042" s="28"/>
    </row>
    <row r="7043" spans="16:25">
      <c r="P7043" s="33"/>
      <c r="Q7043" s="28"/>
      <c r="R7043" s="28"/>
      <c r="S7043" s="28"/>
      <c r="T7043" s="28"/>
      <c r="U7043" s="28"/>
      <c r="V7043" s="28"/>
      <c r="W7043" s="28"/>
      <c r="Y7043" s="28"/>
    </row>
    <row r="7044" spans="16:25">
      <c r="P7044" s="33"/>
      <c r="Q7044" s="28"/>
      <c r="R7044" s="28"/>
      <c r="S7044" s="28"/>
      <c r="T7044" s="28"/>
      <c r="U7044" s="28"/>
      <c r="V7044" s="28"/>
      <c r="W7044" s="28"/>
      <c r="Y7044" s="28"/>
    </row>
    <row r="7045" spans="16:25">
      <c r="P7045" s="33"/>
      <c r="Q7045" s="28"/>
      <c r="R7045" s="28"/>
      <c r="S7045" s="28"/>
      <c r="T7045" s="28"/>
      <c r="U7045" s="28"/>
      <c r="V7045" s="28"/>
      <c r="W7045" s="28"/>
      <c r="Y7045" s="28"/>
    </row>
    <row r="7046" spans="16:25">
      <c r="P7046" s="33"/>
      <c r="Q7046" s="28"/>
      <c r="R7046" s="28"/>
      <c r="S7046" s="28"/>
      <c r="T7046" s="28"/>
      <c r="U7046" s="28"/>
      <c r="V7046" s="28"/>
      <c r="W7046" s="28"/>
      <c r="Y7046" s="28"/>
    </row>
    <row r="7047" spans="16:25">
      <c r="P7047" s="33"/>
      <c r="Q7047" s="28"/>
      <c r="R7047" s="28"/>
      <c r="S7047" s="28"/>
      <c r="T7047" s="28"/>
      <c r="U7047" s="28"/>
      <c r="V7047" s="28"/>
      <c r="W7047" s="28"/>
      <c r="Y7047" s="28"/>
    </row>
    <row r="7048" spans="16:25">
      <c r="P7048" s="33"/>
      <c r="Q7048" s="28"/>
      <c r="R7048" s="28"/>
      <c r="S7048" s="28"/>
      <c r="T7048" s="28"/>
      <c r="U7048" s="28"/>
      <c r="V7048" s="28"/>
      <c r="W7048" s="28"/>
      <c r="Y7048" s="28"/>
    </row>
    <row r="7049" spans="16:25">
      <c r="P7049" s="33"/>
      <c r="Q7049" s="28"/>
      <c r="R7049" s="28"/>
      <c r="S7049" s="28"/>
      <c r="T7049" s="28"/>
      <c r="U7049" s="28"/>
      <c r="V7049" s="28"/>
      <c r="W7049" s="28"/>
      <c r="Y7049" s="28"/>
    </row>
    <row r="7050" spans="16:25">
      <c r="P7050" s="33"/>
      <c r="Q7050" s="28"/>
      <c r="R7050" s="28"/>
      <c r="S7050" s="28"/>
      <c r="T7050" s="28"/>
      <c r="U7050" s="28"/>
      <c r="V7050" s="28"/>
      <c r="W7050" s="28"/>
      <c r="Y7050" s="28"/>
    </row>
    <row r="7051" spans="16:25">
      <c r="P7051" s="33"/>
      <c r="Q7051" s="28"/>
      <c r="R7051" s="28"/>
      <c r="S7051" s="28"/>
      <c r="T7051" s="28"/>
      <c r="U7051" s="28"/>
      <c r="V7051" s="28"/>
      <c r="W7051" s="28"/>
      <c r="Y7051" s="28"/>
    </row>
    <row r="7052" spans="16:25">
      <c r="P7052" s="33"/>
      <c r="Q7052" s="28"/>
      <c r="R7052" s="28"/>
      <c r="S7052" s="28"/>
      <c r="T7052" s="28"/>
      <c r="U7052" s="28"/>
      <c r="V7052" s="28"/>
      <c r="W7052" s="28"/>
      <c r="Y7052" s="28"/>
    </row>
    <row r="7053" spans="16:25">
      <c r="P7053" s="33"/>
      <c r="Q7053" s="28"/>
      <c r="R7053" s="28"/>
      <c r="S7053" s="28"/>
      <c r="T7053" s="28"/>
      <c r="U7053" s="28"/>
      <c r="V7053" s="28"/>
      <c r="W7053" s="28"/>
      <c r="Y7053" s="28"/>
    </row>
    <row r="7054" spans="16:25">
      <c r="P7054" s="33"/>
      <c r="Q7054" s="28"/>
      <c r="R7054" s="28"/>
      <c r="S7054" s="28"/>
      <c r="T7054" s="28"/>
      <c r="U7054" s="28"/>
      <c r="V7054" s="28"/>
      <c r="W7054" s="28"/>
      <c r="Y7054" s="28"/>
    </row>
    <row r="7055" spans="16:25">
      <c r="P7055" s="33"/>
      <c r="Q7055" s="28"/>
      <c r="R7055" s="28"/>
      <c r="S7055" s="28"/>
      <c r="T7055" s="28"/>
      <c r="U7055" s="28"/>
      <c r="V7055" s="28"/>
      <c r="W7055" s="28"/>
      <c r="Y7055" s="28"/>
    </row>
    <row r="7056" spans="16:25">
      <c r="P7056" s="33"/>
      <c r="Q7056" s="28"/>
      <c r="R7056" s="28"/>
      <c r="S7056" s="28"/>
      <c r="T7056" s="28"/>
      <c r="U7056" s="28"/>
      <c r="V7056" s="28"/>
      <c r="W7056" s="28"/>
      <c r="Y7056" s="28"/>
    </row>
    <row r="7057" spans="16:25">
      <c r="P7057" s="33"/>
      <c r="Q7057" s="28"/>
      <c r="R7057" s="28"/>
      <c r="S7057" s="28"/>
      <c r="T7057" s="28"/>
      <c r="U7057" s="28"/>
      <c r="V7057" s="28"/>
      <c r="W7057" s="28"/>
      <c r="Y7057" s="28"/>
    </row>
    <row r="7058" spans="16:25">
      <c r="P7058" s="33"/>
      <c r="Q7058" s="28"/>
      <c r="R7058" s="28"/>
      <c r="S7058" s="28"/>
      <c r="T7058" s="28"/>
      <c r="U7058" s="28"/>
      <c r="V7058" s="28"/>
      <c r="W7058" s="28"/>
      <c r="Y7058" s="28"/>
    </row>
    <row r="7059" spans="16:25">
      <c r="P7059" s="33"/>
      <c r="Q7059" s="28"/>
      <c r="R7059" s="28"/>
      <c r="S7059" s="28"/>
      <c r="T7059" s="28"/>
      <c r="U7059" s="28"/>
      <c r="V7059" s="28"/>
      <c r="W7059" s="28"/>
      <c r="Y7059" s="28"/>
    </row>
    <row r="7060" spans="16:25">
      <c r="P7060" s="33"/>
      <c r="Q7060" s="28"/>
      <c r="R7060" s="28"/>
      <c r="S7060" s="28"/>
      <c r="T7060" s="28"/>
      <c r="U7060" s="28"/>
      <c r="V7060" s="28"/>
      <c r="W7060" s="28"/>
      <c r="Y7060" s="28"/>
    </row>
    <row r="7061" spans="16:25">
      <c r="P7061" s="33"/>
      <c r="Q7061" s="28"/>
      <c r="R7061" s="28"/>
      <c r="S7061" s="28"/>
      <c r="T7061" s="28"/>
      <c r="U7061" s="28"/>
      <c r="V7061" s="28"/>
      <c r="W7061" s="28"/>
      <c r="Y7061" s="28"/>
    </row>
    <row r="7062" spans="16:25">
      <c r="P7062" s="33"/>
      <c r="Q7062" s="28"/>
      <c r="R7062" s="28"/>
      <c r="S7062" s="28"/>
      <c r="T7062" s="28"/>
      <c r="U7062" s="28"/>
      <c r="V7062" s="28"/>
      <c r="W7062" s="28"/>
      <c r="Y7062" s="28"/>
    </row>
    <row r="7063" spans="16:25">
      <c r="P7063" s="33"/>
      <c r="Q7063" s="28"/>
      <c r="R7063" s="28"/>
      <c r="S7063" s="28"/>
      <c r="T7063" s="28"/>
      <c r="U7063" s="28"/>
      <c r="V7063" s="28"/>
      <c r="W7063" s="28"/>
      <c r="Y7063" s="28"/>
    </row>
    <row r="7064" spans="16:25">
      <c r="P7064" s="33"/>
      <c r="Q7064" s="28"/>
      <c r="R7064" s="28"/>
      <c r="S7064" s="28"/>
      <c r="T7064" s="28"/>
      <c r="U7064" s="28"/>
      <c r="V7064" s="28"/>
      <c r="W7064" s="28"/>
      <c r="Y7064" s="28"/>
    </row>
    <row r="7065" spans="16:25">
      <c r="P7065" s="33"/>
      <c r="Q7065" s="28"/>
      <c r="R7065" s="28"/>
      <c r="S7065" s="28"/>
      <c r="T7065" s="28"/>
      <c r="U7065" s="28"/>
      <c r="V7065" s="28"/>
      <c r="W7065" s="28"/>
      <c r="Y7065" s="28"/>
    </row>
    <row r="7066" spans="16:25">
      <c r="P7066" s="33"/>
      <c r="Q7066" s="28"/>
      <c r="R7066" s="28"/>
      <c r="S7066" s="28"/>
      <c r="T7066" s="28"/>
      <c r="U7066" s="28"/>
      <c r="V7066" s="28"/>
      <c r="W7066" s="28"/>
      <c r="Y7066" s="28"/>
    </row>
    <row r="7067" spans="16:25">
      <c r="P7067" s="33"/>
      <c r="Q7067" s="28"/>
      <c r="R7067" s="28"/>
      <c r="S7067" s="28"/>
      <c r="T7067" s="28"/>
      <c r="U7067" s="28"/>
      <c r="V7067" s="28"/>
      <c r="W7067" s="28"/>
      <c r="Y7067" s="28"/>
    </row>
    <row r="7068" spans="16:25">
      <c r="P7068" s="33"/>
      <c r="Q7068" s="28"/>
      <c r="R7068" s="28"/>
      <c r="S7068" s="28"/>
      <c r="T7068" s="28"/>
      <c r="U7068" s="28"/>
      <c r="V7068" s="28"/>
      <c r="W7068" s="28"/>
      <c r="Y7068" s="28"/>
    </row>
    <row r="7069" spans="16:25">
      <c r="P7069" s="33"/>
      <c r="Q7069" s="28"/>
      <c r="R7069" s="28"/>
      <c r="S7069" s="28"/>
      <c r="T7069" s="28"/>
      <c r="U7069" s="28"/>
      <c r="V7069" s="28"/>
      <c r="W7069" s="28"/>
      <c r="Y7069" s="28"/>
    </row>
    <row r="7070" spans="16:25">
      <c r="P7070" s="33"/>
      <c r="Q7070" s="28"/>
      <c r="R7070" s="28"/>
      <c r="S7070" s="28"/>
      <c r="T7070" s="28"/>
      <c r="U7070" s="28"/>
      <c r="V7070" s="28"/>
      <c r="W7070" s="28"/>
      <c r="Y7070" s="28"/>
    </row>
    <row r="7071" spans="16:25">
      <c r="P7071" s="33"/>
      <c r="Q7071" s="28"/>
      <c r="R7071" s="28"/>
      <c r="S7071" s="28"/>
      <c r="T7071" s="28"/>
      <c r="U7071" s="28"/>
      <c r="V7071" s="28"/>
      <c r="W7071" s="28"/>
      <c r="Y7071" s="28"/>
    </row>
    <row r="7072" spans="16:25">
      <c r="P7072" s="33"/>
      <c r="Q7072" s="28"/>
      <c r="R7072" s="28"/>
      <c r="S7072" s="28"/>
      <c r="T7072" s="28"/>
      <c r="U7072" s="28"/>
      <c r="V7072" s="28"/>
      <c r="W7072" s="28"/>
      <c r="Y7072" s="28"/>
    </row>
    <row r="7073" spans="16:25">
      <c r="P7073" s="33"/>
      <c r="Q7073" s="28"/>
      <c r="R7073" s="28"/>
      <c r="S7073" s="28"/>
      <c r="T7073" s="28"/>
      <c r="U7073" s="28"/>
      <c r="V7073" s="28"/>
      <c r="W7073" s="28"/>
      <c r="Y7073" s="28"/>
    </row>
    <row r="7074" spans="16:25">
      <c r="P7074" s="33"/>
      <c r="Q7074" s="28"/>
      <c r="R7074" s="28"/>
      <c r="S7074" s="28"/>
      <c r="T7074" s="28"/>
      <c r="U7074" s="28"/>
      <c r="V7074" s="28"/>
      <c r="W7074" s="28"/>
      <c r="Y7074" s="28"/>
    </row>
    <row r="7075" spans="16:25">
      <c r="P7075" s="33"/>
      <c r="Q7075" s="28"/>
      <c r="R7075" s="28"/>
      <c r="S7075" s="28"/>
      <c r="T7075" s="28"/>
      <c r="U7075" s="28"/>
      <c r="V7075" s="28"/>
      <c r="W7075" s="28"/>
      <c r="Y7075" s="28"/>
    </row>
    <row r="7076" spans="16:25">
      <c r="P7076" s="33"/>
      <c r="Q7076" s="28"/>
      <c r="R7076" s="28"/>
      <c r="S7076" s="28"/>
      <c r="T7076" s="28"/>
      <c r="U7076" s="28"/>
      <c r="V7076" s="28"/>
      <c r="W7076" s="28"/>
      <c r="Y7076" s="28"/>
    </row>
    <row r="7077" spans="16:25">
      <c r="P7077" s="33"/>
      <c r="Q7077" s="28"/>
      <c r="R7077" s="28"/>
      <c r="S7077" s="28"/>
      <c r="T7077" s="28"/>
      <c r="U7077" s="28"/>
      <c r="V7077" s="28"/>
      <c r="W7077" s="28"/>
      <c r="Y7077" s="28"/>
    </row>
    <row r="7078" spans="16:25">
      <c r="P7078" s="33"/>
      <c r="Q7078" s="28"/>
      <c r="R7078" s="28"/>
      <c r="S7078" s="28"/>
      <c r="T7078" s="28"/>
      <c r="U7078" s="28"/>
      <c r="V7078" s="28"/>
      <c r="W7078" s="28"/>
      <c r="Y7078" s="28"/>
    </row>
    <row r="7079" spans="16:25">
      <c r="P7079" s="33"/>
      <c r="Q7079" s="28"/>
      <c r="R7079" s="28"/>
      <c r="S7079" s="28"/>
      <c r="T7079" s="28"/>
      <c r="U7079" s="28"/>
      <c r="V7079" s="28"/>
      <c r="W7079" s="28"/>
      <c r="Y7079" s="28"/>
    </row>
    <row r="7080" spans="16:25">
      <c r="P7080" s="33"/>
      <c r="Q7080" s="28"/>
      <c r="R7080" s="28"/>
      <c r="S7080" s="28"/>
      <c r="T7080" s="28"/>
      <c r="U7080" s="28"/>
      <c r="V7080" s="28"/>
      <c r="W7080" s="28"/>
      <c r="Y7080" s="28"/>
    </row>
    <row r="7081" spans="16:25">
      <c r="P7081" s="33"/>
      <c r="Q7081" s="28"/>
      <c r="R7081" s="28"/>
      <c r="S7081" s="28"/>
      <c r="T7081" s="28"/>
      <c r="U7081" s="28"/>
      <c r="V7081" s="28"/>
      <c r="W7081" s="28"/>
      <c r="Y7081" s="28"/>
    </row>
    <row r="7082" spans="16:25">
      <c r="P7082" s="33"/>
      <c r="Q7082" s="28"/>
      <c r="R7082" s="28"/>
      <c r="S7082" s="28"/>
      <c r="T7082" s="28"/>
      <c r="U7082" s="28"/>
      <c r="V7082" s="28"/>
      <c r="W7082" s="28"/>
      <c r="Y7082" s="28"/>
    </row>
    <row r="7083" spans="16:25">
      <c r="P7083" s="33"/>
      <c r="Q7083" s="28"/>
      <c r="R7083" s="28"/>
      <c r="S7083" s="28"/>
      <c r="T7083" s="28"/>
      <c r="U7083" s="28"/>
      <c r="V7083" s="28"/>
      <c r="W7083" s="28"/>
      <c r="Y7083" s="28"/>
    </row>
    <row r="7084" spans="16:25">
      <c r="P7084" s="33"/>
      <c r="Q7084" s="28"/>
      <c r="R7084" s="28"/>
      <c r="S7084" s="28"/>
      <c r="T7084" s="28"/>
      <c r="U7084" s="28"/>
      <c r="V7084" s="28"/>
      <c r="W7084" s="28"/>
      <c r="Y7084" s="28"/>
    </row>
    <row r="7085" spans="16:25">
      <c r="P7085" s="33"/>
      <c r="Q7085" s="28"/>
      <c r="R7085" s="28"/>
      <c r="S7085" s="28"/>
      <c r="T7085" s="28"/>
      <c r="U7085" s="28"/>
      <c r="V7085" s="28"/>
      <c r="W7085" s="28"/>
      <c r="Y7085" s="28"/>
    </row>
    <row r="7086" spans="16:25">
      <c r="P7086" s="33"/>
      <c r="Q7086" s="28"/>
      <c r="R7086" s="28"/>
      <c r="S7086" s="28"/>
      <c r="T7086" s="28"/>
      <c r="U7086" s="28"/>
      <c r="V7086" s="28"/>
      <c r="W7086" s="28"/>
      <c r="Y7086" s="28"/>
    </row>
    <row r="7087" spans="16:25">
      <c r="P7087" s="33"/>
      <c r="Q7087" s="28"/>
      <c r="R7087" s="28"/>
      <c r="S7087" s="28"/>
      <c r="T7087" s="28"/>
      <c r="U7087" s="28"/>
      <c r="V7087" s="28"/>
      <c r="W7087" s="28"/>
      <c r="Y7087" s="28"/>
    </row>
    <row r="7088" spans="16:25">
      <c r="P7088" s="33"/>
      <c r="Q7088" s="28"/>
      <c r="R7088" s="28"/>
      <c r="S7088" s="28"/>
      <c r="T7088" s="28"/>
      <c r="U7088" s="28"/>
      <c r="V7088" s="28"/>
      <c r="W7088" s="28"/>
      <c r="Y7088" s="28"/>
    </row>
    <row r="7089" spans="16:25">
      <c r="P7089" s="33"/>
      <c r="Q7089" s="28"/>
      <c r="R7089" s="28"/>
      <c r="S7089" s="28"/>
      <c r="T7089" s="28"/>
      <c r="U7089" s="28"/>
      <c r="V7089" s="28"/>
      <c r="W7089" s="28"/>
      <c r="Y7089" s="28"/>
    </row>
    <row r="7090" spans="16:25">
      <c r="P7090" s="33"/>
      <c r="Q7090" s="28"/>
      <c r="R7090" s="28"/>
      <c r="S7090" s="28"/>
      <c r="T7090" s="28"/>
      <c r="U7090" s="28"/>
      <c r="V7090" s="28"/>
      <c r="W7090" s="28"/>
      <c r="Y7090" s="28"/>
    </row>
    <row r="7091" spans="16:25">
      <c r="P7091" s="33"/>
      <c r="Q7091" s="28"/>
      <c r="R7091" s="28"/>
      <c r="S7091" s="28"/>
      <c r="T7091" s="28"/>
      <c r="U7091" s="28"/>
      <c r="V7091" s="28"/>
      <c r="W7091" s="28"/>
      <c r="Y7091" s="28"/>
    </row>
    <row r="7092" spans="16:25">
      <c r="P7092" s="33"/>
      <c r="Q7092" s="28"/>
      <c r="R7092" s="28"/>
      <c r="S7092" s="28"/>
      <c r="T7092" s="28"/>
      <c r="U7092" s="28"/>
      <c r="V7092" s="28"/>
      <c r="W7092" s="28"/>
      <c r="Y7092" s="28"/>
    </row>
    <row r="7093" spans="16:25">
      <c r="P7093" s="33"/>
      <c r="Q7093" s="28"/>
      <c r="R7093" s="28"/>
      <c r="S7093" s="28"/>
      <c r="T7093" s="28"/>
      <c r="U7093" s="28"/>
      <c r="V7093" s="28"/>
      <c r="W7093" s="28"/>
      <c r="Y7093" s="28"/>
    </row>
    <row r="7094" spans="16:25">
      <c r="P7094" s="33"/>
      <c r="Q7094" s="28"/>
      <c r="R7094" s="28"/>
      <c r="S7094" s="28"/>
      <c r="T7094" s="28"/>
      <c r="U7094" s="28"/>
      <c r="V7094" s="28"/>
      <c r="W7094" s="28"/>
      <c r="Y7094" s="28"/>
    </row>
    <row r="7095" spans="16:25">
      <c r="P7095" s="33"/>
      <c r="Q7095" s="28"/>
      <c r="R7095" s="28"/>
      <c r="S7095" s="28"/>
      <c r="T7095" s="28"/>
      <c r="U7095" s="28"/>
      <c r="V7095" s="28"/>
      <c r="W7095" s="28"/>
      <c r="Y7095" s="28"/>
    </row>
    <row r="7096" spans="16:25">
      <c r="P7096" s="33"/>
      <c r="Q7096" s="28"/>
      <c r="R7096" s="28"/>
      <c r="S7096" s="28"/>
      <c r="T7096" s="28"/>
      <c r="U7096" s="28"/>
      <c r="V7096" s="28"/>
      <c r="W7096" s="28"/>
      <c r="Y7096" s="28"/>
    </row>
    <row r="7097" spans="16:25">
      <c r="P7097" s="33"/>
      <c r="Q7097" s="28"/>
      <c r="R7097" s="28"/>
      <c r="S7097" s="28"/>
      <c r="T7097" s="28"/>
      <c r="U7097" s="28"/>
      <c r="V7097" s="28"/>
      <c r="W7097" s="28"/>
      <c r="Y7097" s="28"/>
    </row>
    <row r="7098" spans="16:25">
      <c r="P7098" s="33"/>
      <c r="Q7098" s="28"/>
      <c r="R7098" s="28"/>
      <c r="S7098" s="28"/>
      <c r="T7098" s="28"/>
      <c r="U7098" s="28"/>
      <c r="V7098" s="28"/>
      <c r="W7098" s="28"/>
      <c r="Y7098" s="28"/>
    </row>
    <row r="7099" spans="16:25">
      <c r="P7099" s="33"/>
      <c r="Q7099" s="28"/>
      <c r="R7099" s="28"/>
      <c r="S7099" s="28"/>
      <c r="T7099" s="28"/>
      <c r="U7099" s="28"/>
      <c r="V7099" s="28"/>
      <c r="W7099" s="28"/>
      <c r="Y7099" s="28"/>
    </row>
    <row r="7100" spans="16:25">
      <c r="P7100" s="33"/>
      <c r="Q7100" s="28"/>
      <c r="R7100" s="28"/>
      <c r="S7100" s="28"/>
      <c r="T7100" s="28"/>
      <c r="U7100" s="28"/>
      <c r="V7100" s="28"/>
      <c r="W7100" s="28"/>
      <c r="Y7100" s="28"/>
    </row>
    <row r="7101" spans="16:25">
      <c r="P7101" s="33"/>
      <c r="Q7101" s="28"/>
      <c r="R7101" s="28"/>
      <c r="S7101" s="28"/>
      <c r="T7101" s="28"/>
      <c r="U7101" s="28"/>
      <c r="V7101" s="28"/>
      <c r="W7101" s="28"/>
      <c r="Y7101" s="28"/>
    </row>
    <row r="7102" spans="16:25">
      <c r="P7102" s="33"/>
      <c r="Q7102" s="28"/>
      <c r="R7102" s="28"/>
      <c r="S7102" s="28"/>
      <c r="T7102" s="28"/>
      <c r="U7102" s="28"/>
      <c r="V7102" s="28"/>
      <c r="W7102" s="28"/>
      <c r="Y7102" s="28"/>
    </row>
    <row r="7103" spans="16:25">
      <c r="P7103" s="33"/>
      <c r="Q7103" s="28"/>
      <c r="R7103" s="28"/>
      <c r="S7103" s="28"/>
      <c r="T7103" s="28"/>
      <c r="U7103" s="28"/>
      <c r="V7103" s="28"/>
      <c r="W7103" s="28"/>
      <c r="Y7103" s="28"/>
    </row>
    <row r="7104" spans="16:25">
      <c r="P7104" s="33"/>
      <c r="Q7104" s="28"/>
      <c r="R7104" s="28"/>
      <c r="S7104" s="28"/>
      <c r="T7104" s="28"/>
      <c r="U7104" s="28"/>
      <c r="V7104" s="28"/>
      <c r="W7104" s="28"/>
      <c r="Y7104" s="28"/>
    </row>
    <row r="7105" spans="16:25">
      <c r="P7105" s="33"/>
      <c r="Q7105" s="28"/>
      <c r="R7105" s="28"/>
      <c r="S7105" s="28"/>
      <c r="T7105" s="28"/>
      <c r="U7105" s="28"/>
      <c r="V7105" s="28"/>
      <c r="W7105" s="28"/>
      <c r="Y7105" s="28"/>
    </row>
    <row r="7106" spans="16:25">
      <c r="P7106" s="33"/>
      <c r="Q7106" s="28"/>
      <c r="R7106" s="28"/>
      <c r="S7106" s="28"/>
      <c r="T7106" s="28"/>
      <c r="U7106" s="28"/>
      <c r="V7106" s="28"/>
      <c r="W7106" s="28"/>
      <c r="Y7106" s="28"/>
    </row>
    <row r="7107" spans="16:25">
      <c r="P7107" s="33"/>
      <c r="Q7107" s="28"/>
      <c r="R7107" s="28"/>
      <c r="S7107" s="28"/>
      <c r="T7107" s="28"/>
      <c r="U7107" s="28"/>
      <c r="V7107" s="28"/>
      <c r="W7107" s="28"/>
      <c r="Y7107" s="28"/>
    </row>
    <row r="7108" spans="16:25">
      <c r="P7108" s="33"/>
      <c r="Q7108" s="28"/>
      <c r="R7108" s="28"/>
      <c r="S7108" s="28"/>
      <c r="T7108" s="28"/>
      <c r="U7108" s="28"/>
      <c r="V7108" s="28"/>
      <c r="W7108" s="28"/>
      <c r="Y7108" s="28"/>
    </row>
    <row r="7109" spans="16:25">
      <c r="P7109" s="33"/>
      <c r="Q7109" s="28"/>
      <c r="R7109" s="28"/>
      <c r="S7109" s="28"/>
      <c r="T7109" s="28"/>
      <c r="U7109" s="28"/>
      <c r="V7109" s="28"/>
      <c r="W7109" s="28"/>
      <c r="Y7109" s="28"/>
    </row>
    <row r="7110" spans="16:25">
      <c r="P7110" s="33"/>
      <c r="Q7110" s="28"/>
      <c r="R7110" s="28"/>
      <c r="S7110" s="28"/>
      <c r="T7110" s="28"/>
      <c r="U7110" s="28"/>
      <c r="V7110" s="28"/>
      <c r="W7110" s="28"/>
      <c r="Y7110" s="28"/>
    </row>
    <row r="7111" spans="16:25">
      <c r="P7111" s="33"/>
      <c r="Q7111" s="28"/>
      <c r="R7111" s="28"/>
      <c r="S7111" s="28"/>
      <c r="T7111" s="28"/>
      <c r="U7111" s="28"/>
      <c r="V7111" s="28"/>
      <c r="W7111" s="28"/>
      <c r="Y7111" s="28"/>
    </row>
    <row r="7112" spans="16:25">
      <c r="P7112" s="33"/>
      <c r="Q7112" s="28"/>
      <c r="R7112" s="28"/>
      <c r="S7112" s="28"/>
      <c r="T7112" s="28"/>
      <c r="U7112" s="28"/>
      <c r="V7112" s="28"/>
      <c r="W7112" s="28"/>
      <c r="Y7112" s="28"/>
    </row>
    <row r="7113" spans="16:25">
      <c r="P7113" s="33"/>
      <c r="Q7113" s="28"/>
      <c r="R7113" s="28"/>
      <c r="S7113" s="28"/>
      <c r="T7113" s="28"/>
      <c r="U7113" s="28"/>
      <c r="V7113" s="28"/>
      <c r="W7113" s="28"/>
      <c r="Y7113" s="28"/>
    </row>
    <row r="7114" spans="16:25">
      <c r="P7114" s="33"/>
      <c r="Q7114" s="28"/>
      <c r="R7114" s="28"/>
      <c r="S7114" s="28"/>
      <c r="T7114" s="28"/>
      <c r="U7114" s="28"/>
      <c r="V7114" s="28"/>
      <c r="W7114" s="28"/>
      <c r="Y7114" s="28"/>
    </row>
    <row r="7115" spans="16:25">
      <c r="P7115" s="33"/>
      <c r="Q7115" s="28"/>
      <c r="R7115" s="28"/>
      <c r="S7115" s="28"/>
      <c r="T7115" s="28"/>
      <c r="U7115" s="28"/>
      <c r="V7115" s="28"/>
      <c r="W7115" s="28"/>
      <c r="Y7115" s="28"/>
    </row>
    <row r="7116" spans="16:25">
      <c r="P7116" s="33"/>
      <c r="Q7116" s="28"/>
      <c r="R7116" s="28"/>
      <c r="S7116" s="28"/>
      <c r="T7116" s="28"/>
      <c r="U7116" s="28"/>
      <c r="V7116" s="28"/>
      <c r="W7116" s="28"/>
      <c r="Y7116" s="28"/>
    </row>
    <row r="7117" spans="16:25">
      <c r="P7117" s="33"/>
      <c r="Q7117" s="28"/>
      <c r="R7117" s="28"/>
      <c r="S7117" s="28"/>
      <c r="T7117" s="28"/>
      <c r="U7117" s="28"/>
      <c r="V7117" s="28"/>
      <c r="W7117" s="28"/>
      <c r="Y7117" s="28"/>
    </row>
    <row r="7118" spans="16:25">
      <c r="P7118" s="33"/>
      <c r="Q7118" s="28"/>
      <c r="R7118" s="28"/>
      <c r="S7118" s="28"/>
      <c r="T7118" s="28"/>
      <c r="U7118" s="28"/>
      <c r="V7118" s="28"/>
      <c r="W7118" s="28"/>
      <c r="Y7118" s="28"/>
    </row>
    <row r="7119" spans="16:25">
      <c r="P7119" s="33"/>
      <c r="Q7119" s="28"/>
      <c r="R7119" s="28"/>
      <c r="S7119" s="28"/>
      <c r="T7119" s="28"/>
      <c r="U7119" s="28"/>
      <c r="V7119" s="28"/>
      <c r="W7119" s="28"/>
      <c r="Y7119" s="28"/>
    </row>
    <row r="7120" spans="16:25">
      <c r="P7120" s="33"/>
      <c r="Q7120" s="28"/>
      <c r="R7120" s="28"/>
      <c r="S7120" s="28"/>
      <c r="T7120" s="28"/>
      <c r="U7120" s="28"/>
      <c r="V7120" s="28"/>
      <c r="W7120" s="28"/>
      <c r="Y7120" s="28"/>
    </row>
    <row r="7121" spans="16:25">
      <c r="P7121" s="33"/>
      <c r="Q7121" s="28"/>
      <c r="R7121" s="28"/>
      <c r="S7121" s="28"/>
      <c r="T7121" s="28"/>
      <c r="U7121" s="28"/>
      <c r="V7121" s="28"/>
      <c r="W7121" s="28"/>
      <c r="Y7121" s="28"/>
    </row>
    <row r="7122" spans="16:25">
      <c r="P7122" s="33"/>
      <c r="Q7122" s="28"/>
      <c r="R7122" s="28"/>
      <c r="S7122" s="28"/>
      <c r="T7122" s="28"/>
      <c r="U7122" s="28"/>
      <c r="V7122" s="28"/>
      <c r="W7122" s="28"/>
      <c r="Y7122" s="28"/>
    </row>
    <row r="7123" spans="16:25">
      <c r="P7123" s="33"/>
      <c r="Q7123" s="28"/>
      <c r="R7123" s="28"/>
      <c r="S7123" s="28"/>
      <c r="T7123" s="28"/>
      <c r="U7123" s="28"/>
      <c r="V7123" s="28"/>
      <c r="W7123" s="28"/>
      <c r="Y7123" s="28"/>
    </row>
    <row r="7124" spans="16:25">
      <c r="P7124" s="33"/>
      <c r="Q7124" s="28"/>
      <c r="R7124" s="28"/>
      <c r="S7124" s="28"/>
      <c r="T7124" s="28"/>
      <c r="U7124" s="28"/>
      <c r="V7124" s="28"/>
      <c r="W7124" s="28"/>
      <c r="Y7124" s="28"/>
    </row>
    <row r="7125" spans="16:25">
      <c r="P7125" s="33"/>
      <c r="Q7125" s="28"/>
      <c r="R7125" s="28"/>
      <c r="S7125" s="28"/>
      <c r="T7125" s="28"/>
      <c r="U7125" s="28"/>
      <c r="V7125" s="28"/>
      <c r="W7125" s="28"/>
      <c r="Y7125" s="28"/>
    </row>
    <row r="7126" spans="16:25">
      <c r="P7126" s="33"/>
      <c r="Q7126" s="28"/>
      <c r="R7126" s="28"/>
      <c r="S7126" s="28"/>
      <c r="T7126" s="28"/>
      <c r="U7126" s="28"/>
      <c r="V7126" s="28"/>
      <c r="W7126" s="28"/>
      <c r="Y7126" s="28"/>
    </row>
    <row r="7127" spans="16:25">
      <c r="P7127" s="33"/>
      <c r="Q7127" s="28"/>
      <c r="R7127" s="28"/>
      <c r="S7127" s="28"/>
      <c r="T7127" s="28"/>
      <c r="U7127" s="28"/>
      <c r="V7127" s="28"/>
      <c r="W7127" s="28"/>
      <c r="Y7127" s="28"/>
    </row>
    <row r="7128" spans="16:25">
      <c r="P7128" s="33"/>
      <c r="Q7128" s="28"/>
      <c r="R7128" s="28"/>
      <c r="S7128" s="28"/>
      <c r="T7128" s="28"/>
      <c r="U7128" s="28"/>
      <c r="V7128" s="28"/>
      <c r="W7128" s="28"/>
      <c r="Y7128" s="28"/>
    </row>
    <row r="7129" spans="16:25">
      <c r="P7129" s="33"/>
      <c r="Q7129" s="28"/>
      <c r="R7129" s="28"/>
      <c r="S7129" s="28"/>
      <c r="T7129" s="28"/>
      <c r="U7129" s="28"/>
      <c r="V7129" s="28"/>
      <c r="W7129" s="28"/>
      <c r="Y7129" s="28"/>
    </row>
    <row r="7130" spans="16:25">
      <c r="P7130" s="33"/>
      <c r="Q7130" s="28"/>
      <c r="R7130" s="28"/>
      <c r="S7130" s="28"/>
      <c r="T7130" s="28"/>
      <c r="U7130" s="28"/>
      <c r="V7130" s="28"/>
      <c r="W7130" s="28"/>
      <c r="Y7130" s="28"/>
    </row>
    <row r="7131" spans="16:25">
      <c r="P7131" s="33"/>
      <c r="Q7131" s="28"/>
      <c r="R7131" s="28"/>
      <c r="S7131" s="28"/>
      <c r="T7131" s="28"/>
      <c r="U7131" s="28"/>
      <c r="V7131" s="28"/>
      <c r="W7131" s="28"/>
      <c r="Y7131" s="28"/>
    </row>
    <row r="7132" spans="16:25">
      <c r="P7132" s="33"/>
      <c r="Q7132" s="28"/>
      <c r="R7132" s="28"/>
      <c r="S7132" s="28"/>
      <c r="T7132" s="28"/>
      <c r="U7132" s="28"/>
      <c r="V7132" s="28"/>
      <c r="W7132" s="28"/>
      <c r="Y7132" s="28"/>
    </row>
    <row r="7133" spans="16:25">
      <c r="P7133" s="33"/>
      <c r="Q7133" s="28"/>
      <c r="R7133" s="28"/>
      <c r="S7133" s="28"/>
      <c r="T7133" s="28"/>
      <c r="U7133" s="28"/>
      <c r="V7133" s="28"/>
      <c r="W7133" s="28"/>
      <c r="Y7133" s="28"/>
    </row>
    <row r="7134" spans="16:25">
      <c r="P7134" s="33"/>
      <c r="Q7134" s="28"/>
      <c r="R7134" s="28"/>
      <c r="S7134" s="28"/>
      <c r="T7134" s="28"/>
      <c r="U7134" s="28"/>
      <c r="V7134" s="28"/>
      <c r="W7134" s="28"/>
      <c r="Y7134" s="28"/>
    </row>
    <row r="7135" spans="16:25">
      <c r="P7135" s="33"/>
      <c r="Q7135" s="28"/>
      <c r="R7135" s="28"/>
      <c r="S7135" s="28"/>
      <c r="T7135" s="28"/>
      <c r="U7135" s="28"/>
      <c r="V7135" s="28"/>
      <c r="W7135" s="28"/>
      <c r="Y7135" s="28"/>
    </row>
    <row r="7136" spans="16:25">
      <c r="P7136" s="33"/>
      <c r="Q7136" s="28"/>
      <c r="R7136" s="28"/>
      <c r="S7136" s="28"/>
      <c r="T7136" s="28"/>
      <c r="U7136" s="28"/>
      <c r="V7136" s="28"/>
      <c r="W7136" s="28"/>
      <c r="Y7136" s="28"/>
    </row>
    <row r="7137" spans="16:25">
      <c r="P7137" s="33"/>
      <c r="Q7137" s="28"/>
      <c r="R7137" s="28"/>
      <c r="S7137" s="28"/>
      <c r="T7137" s="28"/>
      <c r="U7137" s="28"/>
      <c r="V7137" s="28"/>
      <c r="W7137" s="28"/>
      <c r="Y7137" s="28"/>
    </row>
    <row r="7138" spans="16:25">
      <c r="P7138" s="33"/>
      <c r="Q7138" s="28"/>
      <c r="R7138" s="28"/>
      <c r="S7138" s="28"/>
      <c r="T7138" s="28"/>
      <c r="U7138" s="28"/>
      <c r="V7138" s="28"/>
      <c r="W7138" s="28"/>
      <c r="Y7138" s="28"/>
    </row>
    <row r="7139" spans="16:25">
      <c r="P7139" s="33"/>
      <c r="Q7139" s="28"/>
      <c r="R7139" s="28"/>
      <c r="S7139" s="28"/>
      <c r="T7139" s="28"/>
      <c r="U7139" s="28"/>
      <c r="V7139" s="28"/>
      <c r="W7139" s="28"/>
      <c r="Y7139" s="28"/>
    </row>
    <row r="7140" spans="16:25">
      <c r="P7140" s="33"/>
      <c r="Q7140" s="28"/>
      <c r="R7140" s="28"/>
      <c r="S7140" s="28"/>
      <c r="T7140" s="28"/>
      <c r="U7140" s="28"/>
      <c r="V7140" s="28"/>
      <c r="W7140" s="28"/>
      <c r="Y7140" s="28"/>
    </row>
    <row r="7141" spans="16:25">
      <c r="P7141" s="33"/>
      <c r="Q7141" s="28"/>
      <c r="R7141" s="28"/>
      <c r="S7141" s="28"/>
      <c r="T7141" s="28"/>
      <c r="U7141" s="28"/>
      <c r="V7141" s="28"/>
      <c r="W7141" s="28"/>
      <c r="Y7141" s="28"/>
    </row>
    <row r="7142" spans="16:25">
      <c r="P7142" s="33"/>
      <c r="Q7142" s="28"/>
      <c r="R7142" s="28"/>
      <c r="S7142" s="28"/>
      <c r="T7142" s="28"/>
      <c r="U7142" s="28"/>
      <c r="V7142" s="28"/>
      <c r="W7142" s="28"/>
      <c r="Y7142" s="28"/>
    </row>
    <row r="7143" spans="16:25">
      <c r="P7143" s="33"/>
      <c r="Q7143" s="28"/>
      <c r="R7143" s="28"/>
      <c r="S7143" s="28"/>
      <c r="T7143" s="28"/>
      <c r="U7143" s="28"/>
      <c r="V7143" s="28"/>
      <c r="W7143" s="28"/>
      <c r="Y7143" s="28"/>
    </row>
    <row r="7144" spans="16:25">
      <c r="P7144" s="33"/>
      <c r="Q7144" s="28"/>
      <c r="R7144" s="28"/>
      <c r="S7144" s="28"/>
      <c r="T7144" s="28"/>
      <c r="U7144" s="28"/>
      <c r="V7144" s="28"/>
      <c r="W7144" s="28"/>
      <c r="Y7144" s="28"/>
    </row>
    <row r="7145" spans="16:25">
      <c r="P7145" s="33"/>
      <c r="Q7145" s="28"/>
      <c r="R7145" s="28"/>
      <c r="S7145" s="28"/>
      <c r="T7145" s="28"/>
      <c r="U7145" s="28"/>
      <c r="V7145" s="28"/>
      <c r="W7145" s="28"/>
      <c r="Y7145" s="28"/>
    </row>
    <row r="7146" spans="16:25">
      <c r="P7146" s="33"/>
      <c r="Q7146" s="28"/>
      <c r="R7146" s="28"/>
      <c r="S7146" s="28"/>
      <c r="T7146" s="28"/>
      <c r="U7146" s="28"/>
      <c r="V7146" s="28"/>
      <c r="W7146" s="28"/>
      <c r="Y7146" s="28"/>
    </row>
    <row r="7147" spans="16:25">
      <c r="P7147" s="33"/>
      <c r="Q7147" s="28"/>
      <c r="R7147" s="28"/>
      <c r="S7147" s="28"/>
      <c r="T7147" s="28"/>
      <c r="U7147" s="28"/>
      <c r="V7147" s="28"/>
      <c r="W7147" s="28"/>
      <c r="Y7147" s="28"/>
    </row>
    <row r="7148" spans="16:25">
      <c r="P7148" s="33"/>
      <c r="Q7148" s="28"/>
      <c r="R7148" s="28"/>
      <c r="S7148" s="28"/>
      <c r="T7148" s="28"/>
      <c r="U7148" s="28"/>
      <c r="V7148" s="28"/>
      <c r="W7148" s="28"/>
      <c r="Y7148" s="28"/>
    </row>
    <row r="7149" spans="16:25">
      <c r="P7149" s="33"/>
      <c r="Q7149" s="28"/>
      <c r="R7149" s="28"/>
      <c r="S7149" s="28"/>
      <c r="T7149" s="28"/>
      <c r="U7149" s="28"/>
      <c r="V7149" s="28"/>
      <c r="W7149" s="28"/>
      <c r="Y7149" s="28"/>
    </row>
    <row r="7150" spans="16:25">
      <c r="P7150" s="33"/>
      <c r="Q7150" s="28"/>
      <c r="R7150" s="28"/>
      <c r="S7150" s="28"/>
      <c r="T7150" s="28"/>
      <c r="U7150" s="28"/>
      <c r="V7150" s="28"/>
      <c r="W7150" s="28"/>
      <c r="Y7150" s="28"/>
    </row>
    <row r="7151" spans="16:25">
      <c r="P7151" s="33"/>
      <c r="Q7151" s="28"/>
      <c r="R7151" s="28"/>
      <c r="S7151" s="28"/>
      <c r="T7151" s="28"/>
      <c r="U7151" s="28"/>
      <c r="V7151" s="28"/>
      <c r="W7151" s="28"/>
      <c r="Y7151" s="28"/>
    </row>
    <row r="7152" spans="16:25">
      <c r="P7152" s="33"/>
      <c r="Q7152" s="28"/>
      <c r="R7152" s="28"/>
      <c r="S7152" s="28"/>
      <c r="T7152" s="28"/>
      <c r="U7152" s="28"/>
      <c r="V7152" s="28"/>
      <c r="W7152" s="28"/>
      <c r="Y7152" s="28"/>
    </row>
    <row r="7153" spans="16:25">
      <c r="P7153" s="33"/>
      <c r="Q7153" s="28"/>
      <c r="R7153" s="28"/>
      <c r="S7153" s="28"/>
      <c r="T7153" s="28"/>
      <c r="U7153" s="28"/>
      <c r="V7153" s="28"/>
      <c r="W7153" s="28"/>
      <c r="Y7153" s="28"/>
    </row>
    <row r="7154" spans="16:25">
      <c r="P7154" s="33"/>
      <c r="Q7154" s="28"/>
      <c r="R7154" s="28"/>
      <c r="S7154" s="28"/>
      <c r="T7154" s="28"/>
      <c r="U7154" s="28"/>
      <c r="V7154" s="28"/>
      <c r="W7154" s="28"/>
      <c r="Y7154" s="28"/>
    </row>
    <row r="7155" spans="16:25">
      <c r="P7155" s="33"/>
      <c r="Q7155" s="28"/>
      <c r="R7155" s="28"/>
      <c r="S7155" s="28"/>
      <c r="T7155" s="28"/>
      <c r="U7155" s="28"/>
      <c r="V7155" s="28"/>
      <c r="W7155" s="28"/>
      <c r="Y7155" s="28"/>
    </row>
    <row r="7156" spans="16:25">
      <c r="P7156" s="33"/>
      <c r="Q7156" s="28"/>
      <c r="R7156" s="28"/>
      <c r="S7156" s="28"/>
      <c r="T7156" s="28"/>
      <c r="U7156" s="28"/>
      <c r="V7156" s="28"/>
      <c r="W7156" s="28"/>
      <c r="Y7156" s="28"/>
    </row>
    <row r="7157" spans="16:25">
      <c r="P7157" s="33"/>
      <c r="Q7157" s="28"/>
      <c r="R7157" s="28"/>
      <c r="S7157" s="28"/>
      <c r="T7157" s="28"/>
      <c r="U7157" s="28"/>
      <c r="V7157" s="28"/>
      <c r="W7157" s="28"/>
      <c r="Y7157" s="28"/>
    </row>
    <row r="7158" spans="16:25">
      <c r="P7158" s="33"/>
      <c r="Q7158" s="28"/>
      <c r="R7158" s="28"/>
      <c r="S7158" s="28"/>
      <c r="T7158" s="28"/>
      <c r="U7158" s="28"/>
      <c r="V7158" s="28"/>
      <c r="W7158" s="28"/>
      <c r="Y7158" s="28"/>
    </row>
    <row r="7159" spans="16:25">
      <c r="P7159" s="33"/>
      <c r="Q7159" s="28"/>
      <c r="R7159" s="28"/>
      <c r="S7159" s="28"/>
      <c r="T7159" s="28"/>
      <c r="U7159" s="28"/>
      <c r="V7159" s="28"/>
      <c r="W7159" s="28"/>
      <c r="Y7159" s="28"/>
    </row>
    <row r="7160" spans="16:25">
      <c r="P7160" s="33"/>
      <c r="Q7160" s="28"/>
      <c r="R7160" s="28"/>
      <c r="S7160" s="28"/>
      <c r="T7160" s="28"/>
      <c r="U7160" s="28"/>
      <c r="V7160" s="28"/>
      <c r="W7160" s="28"/>
      <c r="Y7160" s="28"/>
    </row>
    <row r="7161" spans="16:25">
      <c r="P7161" s="33"/>
      <c r="Q7161" s="28"/>
      <c r="R7161" s="28"/>
      <c r="S7161" s="28"/>
      <c r="T7161" s="28"/>
      <c r="U7161" s="28"/>
      <c r="V7161" s="28"/>
      <c r="W7161" s="28"/>
      <c r="Y7161" s="28"/>
    </row>
    <row r="7162" spans="16:25">
      <c r="P7162" s="33"/>
      <c r="Q7162" s="28"/>
      <c r="R7162" s="28"/>
      <c r="S7162" s="28"/>
      <c r="T7162" s="28"/>
      <c r="U7162" s="28"/>
      <c r="V7162" s="28"/>
      <c r="W7162" s="28"/>
      <c r="Y7162" s="28"/>
    </row>
    <row r="7163" spans="16:25">
      <c r="P7163" s="33"/>
      <c r="Q7163" s="28"/>
      <c r="R7163" s="28"/>
      <c r="S7163" s="28"/>
      <c r="T7163" s="28"/>
      <c r="U7163" s="28"/>
      <c r="V7163" s="28"/>
      <c r="W7163" s="28"/>
      <c r="Y7163" s="28"/>
    </row>
    <row r="7164" spans="16:25">
      <c r="P7164" s="33"/>
      <c r="Q7164" s="28"/>
      <c r="R7164" s="28"/>
      <c r="S7164" s="28"/>
      <c r="T7164" s="28"/>
      <c r="U7164" s="28"/>
      <c r="V7164" s="28"/>
      <c r="W7164" s="28"/>
      <c r="Y7164" s="28"/>
    </row>
    <row r="7165" spans="16:25">
      <c r="P7165" s="33"/>
      <c r="Q7165" s="28"/>
      <c r="R7165" s="28"/>
      <c r="S7165" s="28"/>
      <c r="T7165" s="28"/>
      <c r="U7165" s="28"/>
      <c r="V7165" s="28"/>
      <c r="W7165" s="28"/>
      <c r="Y7165" s="28"/>
    </row>
    <row r="7166" spans="16:25">
      <c r="P7166" s="33"/>
      <c r="Q7166" s="28"/>
      <c r="R7166" s="28"/>
      <c r="S7166" s="28"/>
      <c r="T7166" s="28"/>
      <c r="U7166" s="28"/>
      <c r="V7166" s="28"/>
      <c r="W7166" s="28"/>
      <c r="Y7166" s="28"/>
    </row>
    <row r="7167" spans="16:25">
      <c r="P7167" s="33"/>
      <c r="Q7167" s="28"/>
      <c r="R7167" s="28"/>
      <c r="S7167" s="28"/>
      <c r="T7167" s="28"/>
      <c r="U7167" s="28"/>
      <c r="V7167" s="28"/>
      <c r="W7167" s="28"/>
      <c r="Y7167" s="28"/>
    </row>
    <row r="7168" spans="16:25">
      <c r="P7168" s="33"/>
      <c r="Q7168" s="28"/>
      <c r="R7168" s="28"/>
      <c r="S7168" s="28"/>
      <c r="T7168" s="28"/>
      <c r="U7168" s="28"/>
      <c r="V7168" s="28"/>
      <c r="W7168" s="28"/>
      <c r="Y7168" s="28"/>
    </row>
    <row r="7169" spans="16:25">
      <c r="P7169" s="33"/>
      <c r="Q7169" s="28"/>
      <c r="R7169" s="28"/>
      <c r="S7169" s="28"/>
      <c r="T7169" s="28"/>
      <c r="U7169" s="28"/>
      <c r="V7169" s="28"/>
      <c r="W7169" s="28"/>
      <c r="Y7169" s="28"/>
    </row>
    <row r="7170" spans="16:25">
      <c r="P7170" s="33"/>
      <c r="Q7170" s="28"/>
      <c r="R7170" s="28"/>
      <c r="S7170" s="28"/>
      <c r="T7170" s="28"/>
      <c r="U7170" s="28"/>
      <c r="V7170" s="28"/>
      <c r="W7170" s="28"/>
      <c r="Y7170" s="28"/>
    </row>
    <row r="7171" spans="16:25">
      <c r="P7171" s="33"/>
      <c r="Q7171" s="28"/>
      <c r="R7171" s="28"/>
      <c r="S7171" s="28"/>
      <c r="T7171" s="28"/>
      <c r="U7171" s="28"/>
      <c r="V7171" s="28"/>
      <c r="W7171" s="28"/>
      <c r="Y7171" s="28"/>
    </row>
    <row r="7172" spans="16:25">
      <c r="P7172" s="33"/>
      <c r="Q7172" s="28"/>
      <c r="R7172" s="28"/>
      <c r="S7172" s="28"/>
      <c r="T7172" s="28"/>
      <c r="U7172" s="28"/>
      <c r="V7172" s="28"/>
      <c r="W7172" s="28"/>
      <c r="Y7172" s="28"/>
    </row>
    <row r="7173" spans="16:25">
      <c r="P7173" s="33"/>
      <c r="Q7173" s="28"/>
      <c r="R7173" s="28"/>
      <c r="S7173" s="28"/>
      <c r="T7173" s="28"/>
      <c r="U7173" s="28"/>
      <c r="V7173" s="28"/>
      <c r="W7173" s="28"/>
      <c r="Y7173" s="28"/>
    </row>
    <row r="7174" spans="16:25">
      <c r="P7174" s="33"/>
      <c r="Q7174" s="28"/>
      <c r="R7174" s="28"/>
      <c r="S7174" s="28"/>
      <c r="T7174" s="28"/>
      <c r="U7174" s="28"/>
      <c r="V7174" s="28"/>
      <c r="W7174" s="28"/>
      <c r="Y7174" s="28"/>
    </row>
    <row r="7175" spans="16:25">
      <c r="P7175" s="33"/>
      <c r="Q7175" s="28"/>
      <c r="R7175" s="28"/>
      <c r="S7175" s="28"/>
      <c r="T7175" s="28"/>
      <c r="U7175" s="28"/>
      <c r="V7175" s="28"/>
      <c r="W7175" s="28"/>
      <c r="Y7175" s="28"/>
    </row>
    <row r="7176" spans="16:25">
      <c r="P7176" s="33"/>
      <c r="Q7176" s="28"/>
      <c r="R7176" s="28"/>
      <c r="S7176" s="28"/>
      <c r="T7176" s="28"/>
      <c r="U7176" s="28"/>
      <c r="V7176" s="28"/>
      <c r="W7176" s="28"/>
      <c r="Y7176" s="28"/>
    </row>
    <row r="7177" spans="16:25">
      <c r="P7177" s="33"/>
      <c r="Q7177" s="28"/>
      <c r="R7177" s="28"/>
      <c r="S7177" s="28"/>
      <c r="T7177" s="28"/>
      <c r="U7177" s="28"/>
      <c r="V7177" s="28"/>
      <c r="W7177" s="28"/>
      <c r="Y7177" s="28"/>
    </row>
    <row r="7178" spans="16:25">
      <c r="P7178" s="33"/>
      <c r="Q7178" s="28"/>
      <c r="R7178" s="28"/>
      <c r="S7178" s="28"/>
      <c r="T7178" s="28"/>
      <c r="U7178" s="28"/>
      <c r="V7178" s="28"/>
      <c r="W7178" s="28"/>
      <c r="Y7178" s="28"/>
    </row>
    <row r="7179" spans="16:25">
      <c r="P7179" s="33"/>
      <c r="Q7179" s="28"/>
      <c r="R7179" s="28"/>
      <c r="S7179" s="28"/>
      <c r="T7179" s="28"/>
      <c r="U7179" s="28"/>
      <c r="V7179" s="28"/>
      <c r="W7179" s="28"/>
      <c r="Y7179" s="28"/>
    </row>
    <row r="7180" spans="16:25">
      <c r="P7180" s="33"/>
      <c r="Q7180" s="28"/>
      <c r="R7180" s="28"/>
      <c r="S7180" s="28"/>
      <c r="T7180" s="28"/>
      <c r="U7180" s="28"/>
      <c r="V7180" s="28"/>
      <c r="W7180" s="28"/>
      <c r="Y7180" s="28"/>
    </row>
    <row r="7181" spans="16:25">
      <c r="P7181" s="33"/>
      <c r="Q7181" s="28"/>
      <c r="R7181" s="28"/>
      <c r="S7181" s="28"/>
      <c r="T7181" s="28"/>
      <c r="U7181" s="28"/>
      <c r="V7181" s="28"/>
      <c r="W7181" s="28"/>
      <c r="Y7181" s="28"/>
    </row>
    <row r="7182" spans="16:25">
      <c r="P7182" s="33"/>
      <c r="Q7182" s="28"/>
      <c r="R7182" s="28"/>
      <c r="S7182" s="28"/>
      <c r="T7182" s="28"/>
      <c r="U7182" s="28"/>
      <c r="V7182" s="28"/>
      <c r="W7182" s="28"/>
      <c r="Y7182" s="28"/>
    </row>
    <row r="7183" spans="16:25">
      <c r="P7183" s="33"/>
      <c r="Q7183" s="28"/>
      <c r="R7183" s="28"/>
      <c r="S7183" s="28"/>
      <c r="T7183" s="28"/>
      <c r="U7183" s="28"/>
      <c r="V7183" s="28"/>
      <c r="W7183" s="28"/>
      <c r="Y7183" s="28"/>
    </row>
    <row r="7184" spans="16:25">
      <c r="P7184" s="33"/>
      <c r="Q7184" s="28"/>
      <c r="R7184" s="28"/>
      <c r="S7184" s="28"/>
      <c r="T7184" s="28"/>
      <c r="U7184" s="28"/>
      <c r="V7184" s="28"/>
      <c r="W7184" s="28"/>
      <c r="Y7184" s="28"/>
    </row>
    <row r="7185" spans="16:25">
      <c r="P7185" s="33"/>
      <c r="Q7185" s="28"/>
      <c r="R7185" s="28"/>
      <c r="S7185" s="28"/>
      <c r="T7185" s="28"/>
      <c r="U7185" s="28"/>
      <c r="V7185" s="28"/>
      <c r="W7185" s="28"/>
      <c r="Y7185" s="28"/>
    </row>
    <row r="7186" spans="16:25">
      <c r="P7186" s="33"/>
      <c r="Q7186" s="28"/>
      <c r="R7186" s="28"/>
      <c r="S7186" s="28"/>
      <c r="T7186" s="28"/>
      <c r="U7186" s="28"/>
      <c r="V7186" s="28"/>
      <c r="W7186" s="28"/>
      <c r="Y7186" s="28"/>
    </row>
    <row r="7187" spans="16:25">
      <c r="P7187" s="33"/>
      <c r="Q7187" s="28"/>
      <c r="R7187" s="28"/>
      <c r="S7187" s="28"/>
      <c r="T7187" s="28"/>
      <c r="U7187" s="28"/>
      <c r="V7187" s="28"/>
      <c r="W7187" s="28"/>
      <c r="Y7187" s="28"/>
    </row>
    <row r="7188" spans="16:25">
      <c r="P7188" s="33"/>
      <c r="Q7188" s="28"/>
      <c r="R7188" s="28"/>
      <c r="S7188" s="28"/>
      <c r="T7188" s="28"/>
      <c r="U7188" s="28"/>
      <c r="V7188" s="28"/>
      <c r="W7188" s="28"/>
      <c r="Y7188" s="28"/>
    </row>
    <row r="7189" spans="16:25">
      <c r="P7189" s="33"/>
      <c r="Q7189" s="28"/>
      <c r="R7189" s="28"/>
      <c r="S7189" s="28"/>
      <c r="T7189" s="28"/>
      <c r="U7189" s="28"/>
      <c r="V7189" s="28"/>
      <c r="W7189" s="28"/>
      <c r="Y7189" s="28"/>
    </row>
    <row r="7190" spans="16:25">
      <c r="P7190" s="33"/>
      <c r="Q7190" s="28"/>
      <c r="R7190" s="28"/>
      <c r="S7190" s="28"/>
      <c r="T7190" s="28"/>
      <c r="U7190" s="28"/>
      <c r="V7190" s="28"/>
      <c r="W7190" s="28"/>
      <c r="Y7190" s="28"/>
    </row>
    <row r="7191" spans="16:25">
      <c r="P7191" s="33"/>
      <c r="Q7191" s="28"/>
      <c r="R7191" s="28"/>
      <c r="S7191" s="28"/>
      <c r="T7191" s="28"/>
      <c r="U7191" s="28"/>
      <c r="V7191" s="28"/>
      <c r="W7191" s="28"/>
      <c r="Y7191" s="28"/>
    </row>
    <row r="7192" spans="16:25">
      <c r="P7192" s="33"/>
      <c r="Q7192" s="28"/>
      <c r="R7192" s="28"/>
      <c r="S7192" s="28"/>
      <c r="T7192" s="28"/>
      <c r="U7192" s="28"/>
      <c r="V7192" s="28"/>
      <c r="W7192" s="28"/>
      <c r="Y7192" s="28"/>
    </row>
    <row r="7193" spans="16:25">
      <c r="P7193" s="33"/>
      <c r="Q7193" s="28"/>
      <c r="R7193" s="28"/>
      <c r="S7193" s="28"/>
      <c r="T7193" s="28"/>
      <c r="U7193" s="28"/>
      <c r="V7193" s="28"/>
      <c r="W7193" s="28"/>
      <c r="Y7193" s="28"/>
    </row>
    <row r="7194" spans="16:25">
      <c r="P7194" s="33"/>
      <c r="Q7194" s="28"/>
      <c r="R7194" s="28"/>
      <c r="S7194" s="28"/>
      <c r="T7194" s="28"/>
      <c r="U7194" s="28"/>
      <c r="V7194" s="28"/>
      <c r="W7194" s="28"/>
      <c r="Y7194" s="28"/>
    </row>
    <row r="7195" spans="16:25">
      <c r="P7195" s="33"/>
      <c r="Q7195" s="28"/>
      <c r="R7195" s="28"/>
      <c r="S7195" s="28"/>
      <c r="T7195" s="28"/>
      <c r="U7195" s="28"/>
      <c r="V7195" s="28"/>
      <c r="W7195" s="28"/>
      <c r="Y7195" s="28"/>
    </row>
    <row r="7196" spans="16:25">
      <c r="P7196" s="33"/>
      <c r="Q7196" s="28"/>
      <c r="R7196" s="28"/>
      <c r="S7196" s="28"/>
      <c r="T7196" s="28"/>
      <c r="U7196" s="28"/>
      <c r="V7196" s="28"/>
      <c r="W7196" s="28"/>
      <c r="Y7196" s="28"/>
    </row>
    <row r="7197" spans="16:25">
      <c r="P7197" s="33"/>
      <c r="Q7197" s="28"/>
      <c r="R7197" s="28"/>
      <c r="S7197" s="28"/>
      <c r="T7197" s="28"/>
      <c r="U7197" s="28"/>
      <c r="V7197" s="28"/>
      <c r="W7197" s="28"/>
      <c r="Y7197" s="28"/>
    </row>
    <row r="7198" spans="16:25">
      <c r="P7198" s="33"/>
      <c r="Q7198" s="28"/>
      <c r="R7198" s="28"/>
      <c r="S7198" s="28"/>
      <c r="T7198" s="28"/>
      <c r="U7198" s="28"/>
      <c r="V7198" s="28"/>
      <c r="W7198" s="28"/>
      <c r="Y7198" s="28"/>
    </row>
    <row r="7199" spans="16:25">
      <c r="P7199" s="33"/>
      <c r="Q7199" s="28"/>
      <c r="R7199" s="28"/>
      <c r="S7199" s="28"/>
      <c r="T7199" s="28"/>
      <c r="U7199" s="28"/>
      <c r="V7199" s="28"/>
      <c r="W7199" s="28"/>
      <c r="Y7199" s="28"/>
    </row>
    <row r="7200" spans="16:25">
      <c r="P7200" s="33"/>
      <c r="Q7200" s="28"/>
      <c r="R7200" s="28"/>
      <c r="S7200" s="28"/>
      <c r="T7200" s="28"/>
      <c r="U7200" s="28"/>
      <c r="V7200" s="28"/>
      <c r="W7200" s="28"/>
      <c r="Y7200" s="28"/>
    </row>
    <row r="7201" spans="16:25">
      <c r="P7201" s="33"/>
      <c r="Q7201" s="28"/>
      <c r="R7201" s="28"/>
      <c r="S7201" s="28"/>
      <c r="T7201" s="28"/>
      <c r="U7201" s="28"/>
      <c r="V7201" s="28"/>
      <c r="W7201" s="28"/>
      <c r="Y7201" s="28"/>
    </row>
    <row r="7202" spans="16:25">
      <c r="P7202" s="33"/>
      <c r="Q7202" s="28"/>
      <c r="R7202" s="28"/>
      <c r="S7202" s="28"/>
      <c r="T7202" s="28"/>
      <c r="U7202" s="28"/>
      <c r="V7202" s="28"/>
      <c r="W7202" s="28"/>
      <c r="Y7202" s="28"/>
    </row>
    <row r="7203" spans="16:25">
      <c r="P7203" s="33"/>
      <c r="Q7203" s="28"/>
      <c r="R7203" s="28"/>
      <c r="S7203" s="28"/>
      <c r="T7203" s="28"/>
      <c r="U7203" s="28"/>
      <c r="V7203" s="28"/>
      <c r="W7203" s="28"/>
      <c r="Y7203" s="28"/>
    </row>
    <row r="7204" spans="16:25">
      <c r="P7204" s="33"/>
      <c r="Q7204" s="28"/>
      <c r="R7204" s="28"/>
      <c r="S7204" s="28"/>
      <c r="T7204" s="28"/>
      <c r="U7204" s="28"/>
      <c r="V7204" s="28"/>
      <c r="W7204" s="28"/>
      <c r="Y7204" s="28"/>
    </row>
    <row r="7205" spans="16:25">
      <c r="P7205" s="33"/>
      <c r="Q7205" s="28"/>
      <c r="R7205" s="28"/>
      <c r="S7205" s="28"/>
      <c r="T7205" s="28"/>
      <c r="U7205" s="28"/>
      <c r="V7205" s="28"/>
      <c r="W7205" s="28"/>
      <c r="Y7205" s="28"/>
    </row>
    <row r="7206" spans="16:25">
      <c r="P7206" s="33"/>
      <c r="Q7206" s="28"/>
      <c r="R7206" s="28"/>
      <c r="S7206" s="28"/>
      <c r="T7206" s="28"/>
      <c r="U7206" s="28"/>
      <c r="V7206" s="28"/>
      <c r="W7206" s="28"/>
      <c r="Y7206" s="28"/>
    </row>
    <row r="7207" spans="16:25">
      <c r="P7207" s="33"/>
      <c r="Q7207" s="28"/>
      <c r="R7207" s="28"/>
      <c r="S7207" s="28"/>
      <c r="T7207" s="28"/>
      <c r="U7207" s="28"/>
      <c r="V7207" s="28"/>
      <c r="W7207" s="28"/>
      <c r="Y7207" s="28"/>
    </row>
    <row r="7208" spans="16:25">
      <c r="P7208" s="33"/>
      <c r="Q7208" s="28"/>
      <c r="R7208" s="28"/>
      <c r="S7208" s="28"/>
      <c r="T7208" s="28"/>
      <c r="U7208" s="28"/>
      <c r="V7208" s="28"/>
      <c r="W7208" s="28"/>
      <c r="Y7208" s="28"/>
    </row>
    <row r="7209" spans="16:25">
      <c r="P7209" s="33"/>
      <c r="Q7209" s="28"/>
      <c r="R7209" s="28"/>
      <c r="S7209" s="28"/>
      <c r="T7209" s="28"/>
      <c r="U7209" s="28"/>
      <c r="V7209" s="28"/>
      <c r="W7209" s="28"/>
      <c r="Y7209" s="28"/>
    </row>
    <row r="7210" spans="16:25">
      <c r="P7210" s="33"/>
      <c r="Q7210" s="28"/>
      <c r="R7210" s="28"/>
      <c r="S7210" s="28"/>
      <c r="T7210" s="28"/>
      <c r="U7210" s="28"/>
      <c r="V7210" s="28"/>
      <c r="W7210" s="28"/>
      <c r="Y7210" s="28"/>
    </row>
    <row r="7211" spans="16:25">
      <c r="P7211" s="33"/>
      <c r="Q7211" s="28"/>
      <c r="R7211" s="28"/>
      <c r="S7211" s="28"/>
      <c r="T7211" s="28"/>
      <c r="U7211" s="28"/>
      <c r="V7211" s="28"/>
      <c r="W7211" s="28"/>
      <c r="Y7211" s="28"/>
    </row>
    <row r="7212" spans="16:25">
      <c r="P7212" s="33"/>
      <c r="Q7212" s="28"/>
      <c r="R7212" s="28"/>
      <c r="S7212" s="28"/>
      <c r="T7212" s="28"/>
      <c r="U7212" s="28"/>
      <c r="V7212" s="28"/>
      <c r="W7212" s="28"/>
      <c r="Y7212" s="28"/>
    </row>
    <row r="7213" spans="16:25">
      <c r="P7213" s="33"/>
      <c r="Q7213" s="28"/>
      <c r="R7213" s="28"/>
      <c r="S7213" s="28"/>
      <c r="T7213" s="28"/>
      <c r="U7213" s="28"/>
      <c r="V7213" s="28"/>
      <c r="W7213" s="28"/>
      <c r="Y7213" s="28"/>
    </row>
    <row r="7214" spans="16:25">
      <c r="P7214" s="33"/>
      <c r="Q7214" s="28"/>
      <c r="R7214" s="28"/>
      <c r="S7214" s="28"/>
      <c r="T7214" s="28"/>
      <c r="U7214" s="28"/>
      <c r="V7214" s="28"/>
      <c r="W7214" s="28"/>
      <c r="Y7214" s="28"/>
    </row>
    <row r="7215" spans="16:25">
      <c r="P7215" s="33"/>
      <c r="Q7215" s="28"/>
      <c r="R7215" s="28"/>
      <c r="S7215" s="28"/>
      <c r="T7215" s="28"/>
      <c r="U7215" s="28"/>
      <c r="V7215" s="28"/>
      <c r="W7215" s="28"/>
      <c r="Y7215" s="28"/>
    </row>
    <row r="7216" spans="16:25">
      <c r="P7216" s="33"/>
      <c r="Q7216" s="28"/>
      <c r="R7216" s="28"/>
      <c r="S7216" s="28"/>
      <c r="T7216" s="28"/>
      <c r="U7216" s="28"/>
      <c r="V7216" s="28"/>
      <c r="W7216" s="28"/>
      <c r="Y7216" s="28"/>
    </row>
    <row r="7217" spans="16:25">
      <c r="P7217" s="33"/>
      <c r="Q7217" s="28"/>
      <c r="R7217" s="28"/>
      <c r="S7217" s="28"/>
      <c r="T7217" s="28"/>
      <c r="U7217" s="28"/>
      <c r="V7217" s="28"/>
      <c r="W7217" s="28"/>
      <c r="Y7217" s="28"/>
    </row>
    <row r="7218" spans="16:25">
      <c r="P7218" s="33"/>
      <c r="Q7218" s="28"/>
      <c r="R7218" s="28"/>
      <c r="S7218" s="28"/>
      <c r="T7218" s="28"/>
      <c r="U7218" s="28"/>
      <c r="V7218" s="28"/>
      <c r="W7218" s="28"/>
      <c r="Y7218" s="28"/>
    </row>
    <row r="7219" spans="16:25">
      <c r="P7219" s="33"/>
      <c r="Q7219" s="28"/>
      <c r="R7219" s="28"/>
      <c r="S7219" s="28"/>
      <c r="T7219" s="28"/>
      <c r="U7219" s="28"/>
      <c r="V7219" s="28"/>
      <c r="W7219" s="28"/>
      <c r="Y7219" s="28"/>
    </row>
    <row r="7220" spans="16:25">
      <c r="P7220" s="33"/>
      <c r="Q7220" s="28"/>
      <c r="R7220" s="28"/>
      <c r="S7220" s="28"/>
      <c r="T7220" s="28"/>
      <c r="U7220" s="28"/>
      <c r="V7220" s="28"/>
      <c r="W7220" s="28"/>
      <c r="Y7220" s="28"/>
    </row>
    <row r="7221" spans="16:25">
      <c r="P7221" s="33"/>
      <c r="Q7221" s="28"/>
      <c r="R7221" s="28"/>
      <c r="S7221" s="28"/>
      <c r="T7221" s="28"/>
      <c r="U7221" s="28"/>
      <c r="V7221" s="28"/>
      <c r="W7221" s="28"/>
      <c r="Y7221" s="28"/>
    </row>
    <row r="7222" spans="16:25">
      <c r="P7222" s="33"/>
      <c r="Q7222" s="28"/>
      <c r="R7222" s="28"/>
      <c r="S7222" s="28"/>
      <c r="T7222" s="28"/>
      <c r="U7222" s="28"/>
      <c r="V7222" s="28"/>
      <c r="W7222" s="28"/>
      <c r="Y7222" s="28"/>
    </row>
    <row r="7223" spans="16:25">
      <c r="P7223" s="33"/>
      <c r="Q7223" s="28"/>
      <c r="R7223" s="28"/>
      <c r="S7223" s="28"/>
      <c r="T7223" s="28"/>
      <c r="U7223" s="28"/>
      <c r="V7223" s="28"/>
      <c r="W7223" s="28"/>
      <c r="Y7223" s="28"/>
    </row>
    <row r="7224" spans="16:25">
      <c r="P7224" s="33"/>
      <c r="Q7224" s="28"/>
      <c r="R7224" s="28"/>
      <c r="S7224" s="28"/>
      <c r="T7224" s="28"/>
      <c r="U7224" s="28"/>
      <c r="V7224" s="28"/>
      <c r="W7224" s="28"/>
      <c r="Y7224" s="28"/>
    </row>
    <row r="7225" spans="16:25">
      <c r="P7225" s="33"/>
      <c r="Q7225" s="28"/>
      <c r="R7225" s="28"/>
      <c r="S7225" s="28"/>
      <c r="T7225" s="28"/>
      <c r="U7225" s="28"/>
      <c r="V7225" s="28"/>
      <c r="W7225" s="28"/>
      <c r="Y7225" s="28"/>
    </row>
    <row r="7226" spans="16:25">
      <c r="P7226" s="33"/>
      <c r="Q7226" s="28"/>
      <c r="R7226" s="28"/>
      <c r="S7226" s="28"/>
      <c r="T7226" s="28"/>
      <c r="U7226" s="28"/>
      <c r="V7226" s="28"/>
      <c r="W7226" s="28"/>
      <c r="Y7226" s="28"/>
    </row>
    <row r="7227" spans="16:25">
      <c r="P7227" s="33"/>
      <c r="Q7227" s="28"/>
      <c r="R7227" s="28"/>
      <c r="S7227" s="28"/>
      <c r="T7227" s="28"/>
      <c r="U7227" s="28"/>
      <c r="V7227" s="28"/>
      <c r="W7227" s="28"/>
      <c r="Y7227" s="28"/>
    </row>
    <row r="7228" spans="16:25">
      <c r="P7228" s="33"/>
      <c r="Q7228" s="28"/>
      <c r="R7228" s="28"/>
      <c r="S7228" s="28"/>
      <c r="T7228" s="28"/>
      <c r="U7228" s="28"/>
      <c r="V7228" s="28"/>
      <c r="W7228" s="28"/>
      <c r="Y7228" s="28"/>
    </row>
    <row r="7229" spans="16:25">
      <c r="P7229" s="33"/>
      <c r="Q7229" s="28"/>
      <c r="R7229" s="28"/>
      <c r="S7229" s="28"/>
      <c r="T7229" s="28"/>
      <c r="U7229" s="28"/>
      <c r="V7229" s="28"/>
      <c r="W7229" s="28"/>
      <c r="Y7229" s="28"/>
    </row>
    <row r="7230" spans="16:25">
      <c r="P7230" s="33"/>
      <c r="Q7230" s="28"/>
      <c r="R7230" s="28"/>
      <c r="S7230" s="28"/>
      <c r="T7230" s="28"/>
      <c r="U7230" s="28"/>
      <c r="V7230" s="28"/>
      <c r="W7230" s="28"/>
      <c r="Y7230" s="28"/>
    </row>
    <row r="7231" spans="16:25">
      <c r="P7231" s="33"/>
      <c r="Q7231" s="28"/>
      <c r="R7231" s="28"/>
      <c r="S7231" s="28"/>
      <c r="T7231" s="28"/>
      <c r="U7231" s="28"/>
      <c r="V7231" s="28"/>
      <c r="W7231" s="28"/>
      <c r="Y7231" s="28"/>
    </row>
    <row r="7232" spans="16:25">
      <c r="P7232" s="33"/>
      <c r="Q7232" s="28"/>
      <c r="R7232" s="28"/>
      <c r="S7232" s="28"/>
      <c r="T7232" s="28"/>
      <c r="U7232" s="28"/>
      <c r="V7232" s="28"/>
      <c r="W7232" s="28"/>
      <c r="Y7232" s="28"/>
    </row>
    <row r="7233" spans="16:25">
      <c r="P7233" s="33"/>
      <c r="Q7233" s="28"/>
      <c r="R7233" s="28"/>
      <c r="S7233" s="28"/>
      <c r="T7233" s="28"/>
      <c r="U7233" s="28"/>
      <c r="V7233" s="28"/>
      <c r="W7233" s="28"/>
      <c r="Y7233" s="28"/>
    </row>
    <row r="7234" spans="16:25">
      <c r="P7234" s="33"/>
      <c r="Q7234" s="28"/>
      <c r="R7234" s="28"/>
      <c r="S7234" s="28"/>
      <c r="T7234" s="28"/>
      <c r="U7234" s="28"/>
      <c r="V7234" s="28"/>
      <c r="W7234" s="28"/>
      <c r="Y7234" s="28"/>
    </row>
    <row r="7235" spans="16:25">
      <c r="P7235" s="33"/>
      <c r="Q7235" s="28"/>
      <c r="R7235" s="28"/>
      <c r="S7235" s="28"/>
      <c r="T7235" s="28"/>
      <c r="U7235" s="28"/>
      <c r="V7235" s="28"/>
      <c r="W7235" s="28"/>
      <c r="Y7235" s="28"/>
    </row>
    <row r="7236" spans="16:25">
      <c r="P7236" s="33"/>
      <c r="Q7236" s="28"/>
      <c r="R7236" s="28"/>
      <c r="S7236" s="28"/>
      <c r="T7236" s="28"/>
      <c r="U7236" s="28"/>
      <c r="V7236" s="28"/>
      <c r="W7236" s="28"/>
      <c r="Y7236" s="28"/>
    </row>
    <row r="7237" spans="16:25">
      <c r="P7237" s="33"/>
      <c r="Q7237" s="28"/>
      <c r="R7237" s="28"/>
      <c r="S7237" s="28"/>
      <c r="T7237" s="28"/>
      <c r="U7237" s="28"/>
      <c r="V7237" s="28"/>
      <c r="W7237" s="28"/>
      <c r="Y7237" s="28"/>
    </row>
    <row r="7238" spans="16:25">
      <c r="P7238" s="33"/>
      <c r="Q7238" s="28"/>
      <c r="R7238" s="28"/>
      <c r="S7238" s="28"/>
      <c r="T7238" s="28"/>
      <c r="U7238" s="28"/>
      <c r="V7238" s="28"/>
      <c r="W7238" s="28"/>
      <c r="Y7238" s="28"/>
    </row>
    <row r="7239" spans="16:25">
      <c r="P7239" s="33"/>
      <c r="Q7239" s="28"/>
      <c r="R7239" s="28"/>
      <c r="S7239" s="28"/>
      <c r="T7239" s="28"/>
      <c r="U7239" s="28"/>
      <c r="V7239" s="28"/>
      <c r="W7239" s="28"/>
      <c r="Y7239" s="28"/>
    </row>
    <row r="7240" spans="16:25">
      <c r="P7240" s="33"/>
      <c r="Q7240" s="28"/>
      <c r="R7240" s="28"/>
      <c r="S7240" s="28"/>
      <c r="T7240" s="28"/>
      <c r="U7240" s="28"/>
      <c r="V7240" s="28"/>
      <c r="W7240" s="28"/>
      <c r="Y7240" s="28"/>
    </row>
    <row r="7241" spans="16:25">
      <c r="P7241" s="33"/>
      <c r="Q7241" s="28"/>
      <c r="R7241" s="28"/>
      <c r="S7241" s="28"/>
      <c r="T7241" s="28"/>
      <c r="U7241" s="28"/>
      <c r="V7241" s="28"/>
      <c r="W7241" s="28"/>
      <c r="Y7241" s="28"/>
    </row>
    <row r="7242" spans="16:25">
      <c r="P7242" s="33"/>
      <c r="Q7242" s="28"/>
      <c r="R7242" s="28"/>
      <c r="S7242" s="28"/>
      <c r="T7242" s="28"/>
      <c r="U7242" s="28"/>
      <c r="V7242" s="28"/>
      <c r="W7242" s="28"/>
      <c r="Y7242" s="28"/>
    </row>
    <row r="7243" spans="16:25">
      <c r="P7243" s="33"/>
      <c r="Q7243" s="28"/>
      <c r="R7243" s="28"/>
      <c r="S7243" s="28"/>
      <c r="T7243" s="28"/>
      <c r="U7243" s="28"/>
      <c r="V7243" s="28"/>
      <c r="W7243" s="28"/>
      <c r="Y7243" s="28"/>
    </row>
    <row r="7244" spans="16:25">
      <c r="P7244" s="33"/>
      <c r="Q7244" s="28"/>
      <c r="R7244" s="28"/>
      <c r="S7244" s="28"/>
      <c r="T7244" s="28"/>
      <c r="U7244" s="28"/>
      <c r="V7244" s="28"/>
      <c r="W7244" s="28"/>
      <c r="Y7244" s="28"/>
    </row>
    <row r="7245" spans="16:25">
      <c r="P7245" s="33"/>
      <c r="Q7245" s="28"/>
      <c r="R7245" s="28"/>
      <c r="S7245" s="28"/>
      <c r="T7245" s="28"/>
      <c r="U7245" s="28"/>
      <c r="V7245" s="28"/>
      <c r="W7245" s="28"/>
      <c r="Y7245" s="28"/>
    </row>
    <row r="7246" spans="16:25">
      <c r="P7246" s="33"/>
      <c r="Q7246" s="28"/>
      <c r="R7246" s="28"/>
      <c r="S7246" s="28"/>
      <c r="T7246" s="28"/>
      <c r="U7246" s="28"/>
      <c r="V7246" s="28"/>
      <c r="W7246" s="28"/>
      <c r="Y7246" s="28"/>
    </row>
    <row r="7247" spans="16:25">
      <c r="P7247" s="33"/>
      <c r="Q7247" s="28"/>
      <c r="R7247" s="28"/>
      <c r="S7247" s="28"/>
      <c r="T7247" s="28"/>
      <c r="U7247" s="28"/>
      <c r="V7247" s="28"/>
      <c r="W7247" s="28"/>
      <c r="Y7247" s="28"/>
    </row>
    <row r="7248" spans="16:25">
      <c r="P7248" s="33"/>
      <c r="Q7248" s="28"/>
      <c r="R7248" s="28"/>
      <c r="S7248" s="28"/>
      <c r="T7248" s="28"/>
      <c r="U7248" s="28"/>
      <c r="V7248" s="28"/>
      <c r="W7248" s="28"/>
      <c r="Y7248" s="28"/>
    </row>
    <row r="7249" spans="16:25">
      <c r="P7249" s="33"/>
      <c r="Q7249" s="28"/>
      <c r="R7249" s="28"/>
      <c r="S7249" s="28"/>
      <c r="T7249" s="28"/>
      <c r="U7249" s="28"/>
      <c r="V7249" s="28"/>
      <c r="W7249" s="28"/>
      <c r="Y7249" s="28"/>
    </row>
    <row r="7250" spans="16:25">
      <c r="P7250" s="33"/>
      <c r="Q7250" s="28"/>
      <c r="R7250" s="28"/>
      <c r="S7250" s="28"/>
      <c r="T7250" s="28"/>
      <c r="U7250" s="28"/>
      <c r="V7250" s="28"/>
      <c r="W7250" s="28"/>
      <c r="Y7250" s="28"/>
    </row>
    <row r="7251" spans="16:25">
      <c r="P7251" s="33"/>
      <c r="Q7251" s="28"/>
      <c r="R7251" s="28"/>
      <c r="S7251" s="28"/>
      <c r="T7251" s="28"/>
      <c r="U7251" s="28"/>
      <c r="V7251" s="28"/>
      <c r="W7251" s="28"/>
      <c r="Y7251" s="28"/>
    </row>
    <row r="7252" spans="16:25">
      <c r="P7252" s="33"/>
      <c r="Q7252" s="28"/>
      <c r="R7252" s="28"/>
      <c r="S7252" s="28"/>
      <c r="T7252" s="28"/>
      <c r="U7252" s="28"/>
      <c r="V7252" s="28"/>
      <c r="W7252" s="28"/>
      <c r="Y7252" s="28"/>
    </row>
    <row r="7253" spans="16:25">
      <c r="P7253" s="33"/>
      <c r="Q7253" s="28"/>
      <c r="R7253" s="28"/>
      <c r="S7253" s="28"/>
      <c r="T7253" s="28"/>
      <c r="U7253" s="28"/>
      <c r="V7253" s="28"/>
      <c r="W7253" s="28"/>
      <c r="Y7253" s="28"/>
    </row>
    <row r="7254" spans="16:25">
      <c r="P7254" s="33"/>
      <c r="Q7254" s="28"/>
      <c r="R7254" s="28"/>
      <c r="S7254" s="28"/>
      <c r="T7254" s="28"/>
      <c r="U7254" s="28"/>
      <c r="V7254" s="28"/>
      <c r="W7254" s="28"/>
      <c r="Y7254" s="28"/>
    </row>
    <row r="7255" spans="16:25">
      <c r="P7255" s="33"/>
      <c r="Q7255" s="28"/>
      <c r="R7255" s="28"/>
      <c r="S7255" s="28"/>
      <c r="T7255" s="28"/>
      <c r="U7255" s="28"/>
      <c r="V7255" s="28"/>
      <c r="W7255" s="28"/>
      <c r="Y7255" s="28"/>
    </row>
    <row r="7256" spans="16:25">
      <c r="P7256" s="33"/>
      <c r="Q7256" s="28"/>
      <c r="R7256" s="28"/>
      <c r="S7256" s="28"/>
      <c r="T7256" s="28"/>
      <c r="U7256" s="28"/>
      <c r="V7256" s="28"/>
      <c r="W7256" s="28"/>
      <c r="Y7256" s="28"/>
    </row>
    <row r="7257" spans="16:25">
      <c r="P7257" s="33"/>
      <c r="Q7257" s="28"/>
      <c r="R7257" s="28"/>
      <c r="S7257" s="28"/>
      <c r="T7257" s="28"/>
      <c r="U7257" s="28"/>
      <c r="V7257" s="28"/>
      <c r="W7257" s="28"/>
      <c r="Y7257" s="28"/>
    </row>
    <row r="7258" spans="16:25">
      <c r="P7258" s="33"/>
      <c r="Q7258" s="28"/>
      <c r="R7258" s="28"/>
      <c r="S7258" s="28"/>
      <c r="T7258" s="28"/>
      <c r="U7258" s="28"/>
      <c r="V7258" s="28"/>
      <c r="W7258" s="28"/>
      <c r="Y7258" s="28"/>
    </row>
    <row r="7259" spans="16:25">
      <c r="P7259" s="33"/>
      <c r="Q7259" s="28"/>
      <c r="R7259" s="28"/>
      <c r="S7259" s="28"/>
      <c r="T7259" s="28"/>
      <c r="U7259" s="28"/>
      <c r="V7259" s="28"/>
      <c r="W7259" s="28"/>
      <c r="Y7259" s="28"/>
    </row>
    <row r="7260" spans="16:25">
      <c r="P7260" s="33"/>
      <c r="Q7260" s="28"/>
      <c r="R7260" s="28"/>
      <c r="S7260" s="28"/>
      <c r="T7260" s="28"/>
      <c r="U7260" s="28"/>
      <c r="V7260" s="28"/>
      <c r="W7260" s="28"/>
      <c r="Y7260" s="28"/>
    </row>
    <row r="7261" spans="16:25">
      <c r="P7261" s="33"/>
      <c r="Q7261" s="28"/>
      <c r="R7261" s="28"/>
      <c r="S7261" s="28"/>
      <c r="T7261" s="28"/>
      <c r="U7261" s="28"/>
      <c r="V7261" s="28"/>
      <c r="W7261" s="28"/>
      <c r="Y7261" s="28"/>
    </row>
    <row r="7262" spans="16:25">
      <c r="P7262" s="33"/>
      <c r="Q7262" s="28"/>
      <c r="R7262" s="28"/>
      <c r="S7262" s="28"/>
      <c r="T7262" s="28"/>
      <c r="U7262" s="28"/>
      <c r="V7262" s="28"/>
      <c r="W7262" s="28"/>
      <c r="Y7262" s="28"/>
    </row>
    <row r="7263" spans="16:25">
      <c r="P7263" s="33"/>
      <c r="Q7263" s="28"/>
      <c r="R7263" s="28"/>
      <c r="S7263" s="28"/>
      <c r="T7263" s="28"/>
      <c r="U7263" s="28"/>
      <c r="V7263" s="28"/>
      <c r="W7263" s="28"/>
      <c r="Y7263" s="28"/>
    </row>
    <row r="7264" spans="16:25">
      <c r="P7264" s="33"/>
      <c r="Q7264" s="28"/>
      <c r="R7264" s="28"/>
      <c r="S7264" s="28"/>
      <c r="T7264" s="28"/>
      <c r="U7264" s="28"/>
      <c r="V7264" s="28"/>
      <c r="W7264" s="28"/>
      <c r="Y7264" s="28"/>
    </row>
    <row r="7265" spans="16:25">
      <c r="P7265" s="33"/>
      <c r="Q7265" s="28"/>
      <c r="R7265" s="28"/>
      <c r="S7265" s="28"/>
      <c r="T7265" s="28"/>
      <c r="U7265" s="28"/>
      <c r="V7265" s="28"/>
      <c r="W7265" s="28"/>
      <c r="Y7265" s="28"/>
    </row>
    <row r="7266" spans="16:25">
      <c r="P7266" s="33"/>
      <c r="Q7266" s="28"/>
      <c r="R7266" s="28"/>
      <c r="S7266" s="28"/>
      <c r="T7266" s="28"/>
      <c r="U7266" s="28"/>
      <c r="V7266" s="28"/>
      <c r="W7266" s="28"/>
      <c r="Y7266" s="28"/>
    </row>
    <row r="7267" spans="16:25">
      <c r="P7267" s="33"/>
      <c r="Q7267" s="28"/>
      <c r="R7267" s="28"/>
      <c r="S7267" s="28"/>
      <c r="T7267" s="28"/>
      <c r="U7267" s="28"/>
      <c r="V7267" s="28"/>
      <c r="W7267" s="28"/>
      <c r="Y7267" s="28"/>
    </row>
    <row r="7268" spans="16:25">
      <c r="P7268" s="33"/>
      <c r="Q7268" s="28"/>
      <c r="R7268" s="28"/>
      <c r="S7268" s="28"/>
      <c r="T7268" s="28"/>
      <c r="U7268" s="28"/>
      <c r="V7268" s="28"/>
      <c r="W7268" s="28"/>
      <c r="Y7268" s="28"/>
    </row>
    <row r="7269" spans="16:25">
      <c r="P7269" s="33"/>
      <c r="Q7269" s="28"/>
      <c r="R7269" s="28"/>
      <c r="S7269" s="28"/>
      <c r="T7269" s="28"/>
      <c r="U7269" s="28"/>
      <c r="V7269" s="28"/>
      <c r="W7269" s="28"/>
      <c r="Y7269" s="28"/>
    </row>
    <row r="7270" spans="16:25">
      <c r="P7270" s="33"/>
      <c r="Q7270" s="28"/>
      <c r="R7270" s="28"/>
      <c r="S7270" s="28"/>
      <c r="T7270" s="28"/>
      <c r="U7270" s="28"/>
      <c r="V7270" s="28"/>
      <c r="W7270" s="28"/>
      <c r="Y7270" s="28"/>
    </row>
    <row r="7271" spans="16:25">
      <c r="P7271" s="33"/>
      <c r="Q7271" s="28"/>
      <c r="R7271" s="28"/>
      <c r="S7271" s="28"/>
      <c r="T7271" s="28"/>
      <c r="U7271" s="28"/>
      <c r="V7271" s="28"/>
      <c r="W7271" s="28"/>
      <c r="Y7271" s="28"/>
    </row>
    <row r="7272" spans="16:25">
      <c r="P7272" s="33"/>
      <c r="Q7272" s="28"/>
      <c r="R7272" s="28"/>
      <c r="S7272" s="28"/>
      <c r="T7272" s="28"/>
      <c r="U7272" s="28"/>
      <c r="V7272" s="28"/>
      <c r="W7272" s="28"/>
      <c r="Y7272" s="28"/>
    </row>
    <row r="7273" spans="16:25">
      <c r="P7273" s="33"/>
      <c r="Q7273" s="28"/>
      <c r="R7273" s="28"/>
      <c r="S7273" s="28"/>
      <c r="T7273" s="28"/>
      <c r="U7273" s="28"/>
      <c r="V7273" s="28"/>
      <c r="W7273" s="28"/>
      <c r="Y7273" s="28"/>
    </row>
    <row r="7274" spans="16:25">
      <c r="P7274" s="33"/>
      <c r="Q7274" s="28"/>
      <c r="R7274" s="28"/>
      <c r="S7274" s="28"/>
      <c r="T7274" s="28"/>
      <c r="U7274" s="28"/>
      <c r="V7274" s="28"/>
      <c r="W7274" s="28"/>
      <c r="Y7274" s="28"/>
    </row>
    <row r="7275" spans="16:25">
      <c r="P7275" s="33"/>
      <c r="Q7275" s="28"/>
      <c r="R7275" s="28"/>
      <c r="S7275" s="28"/>
      <c r="T7275" s="28"/>
      <c r="U7275" s="28"/>
      <c r="V7275" s="28"/>
      <c r="W7275" s="28"/>
      <c r="Y7275" s="28"/>
    </row>
    <row r="7276" spans="16:25">
      <c r="P7276" s="33"/>
      <c r="Q7276" s="28"/>
      <c r="R7276" s="28"/>
      <c r="S7276" s="28"/>
      <c r="T7276" s="28"/>
      <c r="U7276" s="28"/>
      <c r="V7276" s="28"/>
      <c r="W7276" s="28"/>
      <c r="Y7276" s="28"/>
    </row>
    <row r="7277" spans="16:25">
      <c r="P7277" s="33"/>
      <c r="Q7277" s="28"/>
      <c r="R7277" s="28"/>
      <c r="S7277" s="28"/>
      <c r="T7277" s="28"/>
      <c r="U7277" s="28"/>
      <c r="V7277" s="28"/>
      <c r="W7277" s="28"/>
      <c r="Y7277" s="28"/>
    </row>
    <row r="7278" spans="16:25">
      <c r="P7278" s="33"/>
      <c r="Q7278" s="28"/>
      <c r="R7278" s="28"/>
      <c r="S7278" s="28"/>
      <c r="T7278" s="28"/>
      <c r="U7278" s="28"/>
      <c r="V7278" s="28"/>
      <c r="W7278" s="28"/>
      <c r="Y7278" s="28"/>
    </row>
    <row r="7279" spans="16:25">
      <c r="P7279" s="33"/>
      <c r="Q7279" s="28"/>
      <c r="R7279" s="28"/>
      <c r="S7279" s="28"/>
      <c r="T7279" s="28"/>
      <c r="U7279" s="28"/>
      <c r="V7279" s="28"/>
      <c r="W7279" s="28"/>
      <c r="Y7279" s="28"/>
    </row>
    <row r="7280" spans="16:25">
      <c r="P7280" s="33"/>
      <c r="Q7280" s="28"/>
      <c r="R7280" s="28"/>
      <c r="S7280" s="28"/>
      <c r="T7280" s="28"/>
      <c r="U7280" s="28"/>
      <c r="V7280" s="28"/>
      <c r="W7280" s="28"/>
      <c r="Y7280" s="28"/>
    </row>
    <row r="7281" spans="16:25">
      <c r="P7281" s="33"/>
      <c r="Q7281" s="28"/>
      <c r="R7281" s="28"/>
      <c r="S7281" s="28"/>
      <c r="T7281" s="28"/>
      <c r="U7281" s="28"/>
      <c r="V7281" s="28"/>
      <c r="W7281" s="28"/>
      <c r="Y7281" s="28"/>
    </row>
    <row r="7282" spans="16:25">
      <c r="P7282" s="33"/>
      <c r="Q7282" s="28"/>
      <c r="R7282" s="28"/>
      <c r="S7282" s="28"/>
      <c r="T7282" s="28"/>
      <c r="U7282" s="28"/>
      <c r="V7282" s="28"/>
      <c r="W7282" s="28"/>
      <c r="Y7282" s="28"/>
    </row>
    <row r="7283" spans="16:25">
      <c r="P7283" s="33"/>
      <c r="Q7283" s="28"/>
      <c r="R7283" s="28"/>
      <c r="S7283" s="28"/>
      <c r="T7283" s="28"/>
      <c r="U7283" s="28"/>
      <c r="V7283" s="28"/>
      <c r="W7283" s="28"/>
      <c r="Y7283" s="28"/>
    </row>
    <row r="7284" spans="16:25">
      <c r="P7284" s="33"/>
      <c r="Q7284" s="28"/>
      <c r="R7284" s="28"/>
      <c r="S7284" s="28"/>
      <c r="T7284" s="28"/>
      <c r="U7284" s="28"/>
      <c r="V7284" s="28"/>
      <c r="W7284" s="28"/>
      <c r="Y7284" s="28"/>
    </row>
    <row r="7285" spans="16:25">
      <c r="P7285" s="33"/>
      <c r="Q7285" s="28"/>
      <c r="R7285" s="28"/>
      <c r="S7285" s="28"/>
      <c r="T7285" s="28"/>
      <c r="U7285" s="28"/>
      <c r="V7285" s="28"/>
      <c r="W7285" s="28"/>
      <c r="Y7285" s="28"/>
    </row>
    <row r="7286" spans="16:25">
      <c r="P7286" s="33"/>
      <c r="Q7286" s="28"/>
      <c r="R7286" s="28"/>
      <c r="S7286" s="28"/>
      <c r="T7286" s="28"/>
      <c r="U7286" s="28"/>
      <c r="V7286" s="28"/>
      <c r="W7286" s="28"/>
      <c r="Y7286" s="28"/>
    </row>
    <row r="7287" spans="16:25">
      <c r="P7287" s="33"/>
      <c r="Q7287" s="28"/>
      <c r="R7287" s="28"/>
      <c r="S7287" s="28"/>
      <c r="T7287" s="28"/>
      <c r="U7287" s="28"/>
      <c r="V7287" s="28"/>
      <c r="W7287" s="28"/>
      <c r="Y7287" s="28"/>
    </row>
    <row r="7288" spans="16:25">
      <c r="P7288" s="33"/>
      <c r="Q7288" s="28"/>
      <c r="R7288" s="28"/>
      <c r="S7288" s="28"/>
      <c r="T7288" s="28"/>
      <c r="U7288" s="28"/>
      <c r="V7288" s="28"/>
      <c r="W7288" s="28"/>
      <c r="Y7288" s="28"/>
    </row>
    <row r="7289" spans="16:25">
      <c r="P7289" s="33"/>
      <c r="Q7289" s="28"/>
      <c r="R7289" s="28"/>
      <c r="S7289" s="28"/>
      <c r="T7289" s="28"/>
      <c r="U7289" s="28"/>
      <c r="V7289" s="28"/>
      <c r="W7289" s="28"/>
      <c r="Y7289" s="28"/>
    </row>
    <row r="7290" spans="16:25">
      <c r="P7290" s="33"/>
      <c r="Q7290" s="28"/>
      <c r="R7290" s="28"/>
      <c r="S7290" s="28"/>
      <c r="T7290" s="28"/>
      <c r="U7290" s="28"/>
      <c r="V7290" s="28"/>
      <c r="W7290" s="28"/>
      <c r="Y7290" s="28"/>
    </row>
    <row r="7291" spans="16:25">
      <c r="P7291" s="33"/>
      <c r="Q7291" s="28"/>
      <c r="R7291" s="28"/>
      <c r="S7291" s="28"/>
      <c r="T7291" s="28"/>
      <c r="U7291" s="28"/>
      <c r="V7291" s="28"/>
      <c r="W7291" s="28"/>
      <c r="Y7291" s="28"/>
    </row>
    <row r="7292" spans="16:25">
      <c r="P7292" s="33"/>
      <c r="Q7292" s="28"/>
      <c r="R7292" s="28"/>
      <c r="S7292" s="28"/>
      <c r="T7292" s="28"/>
      <c r="U7292" s="28"/>
      <c r="V7292" s="28"/>
      <c r="W7292" s="28"/>
      <c r="Y7292" s="28"/>
    </row>
    <row r="7293" spans="16:25">
      <c r="P7293" s="33"/>
      <c r="Q7293" s="28"/>
      <c r="R7293" s="28"/>
      <c r="S7293" s="28"/>
      <c r="T7293" s="28"/>
      <c r="U7293" s="28"/>
      <c r="V7293" s="28"/>
      <c r="W7293" s="28"/>
      <c r="Y7293" s="28"/>
    </row>
    <row r="7294" spans="16:25">
      <c r="P7294" s="33"/>
      <c r="Q7294" s="28"/>
      <c r="R7294" s="28"/>
      <c r="S7294" s="28"/>
      <c r="T7294" s="28"/>
      <c r="U7294" s="28"/>
      <c r="V7294" s="28"/>
      <c r="W7294" s="28"/>
      <c r="Y7294" s="28"/>
    </row>
    <row r="7295" spans="16:25">
      <c r="P7295" s="33"/>
      <c r="Q7295" s="28"/>
      <c r="R7295" s="28"/>
      <c r="S7295" s="28"/>
      <c r="T7295" s="28"/>
      <c r="U7295" s="28"/>
      <c r="V7295" s="28"/>
      <c r="W7295" s="28"/>
      <c r="Y7295" s="28"/>
    </row>
    <row r="7296" spans="16:25">
      <c r="P7296" s="33"/>
      <c r="Q7296" s="28"/>
      <c r="R7296" s="28"/>
      <c r="S7296" s="28"/>
      <c r="T7296" s="28"/>
      <c r="U7296" s="28"/>
      <c r="V7296" s="28"/>
      <c r="W7296" s="28"/>
      <c r="Y7296" s="28"/>
    </row>
    <row r="7297" spans="16:25">
      <c r="P7297" s="33"/>
      <c r="Q7297" s="28"/>
      <c r="R7297" s="28"/>
      <c r="S7297" s="28"/>
      <c r="T7297" s="28"/>
      <c r="U7297" s="28"/>
      <c r="V7297" s="28"/>
      <c r="W7297" s="28"/>
      <c r="Y7297" s="28"/>
    </row>
    <row r="7298" spans="16:25">
      <c r="P7298" s="33"/>
      <c r="Q7298" s="28"/>
      <c r="R7298" s="28"/>
      <c r="S7298" s="28"/>
      <c r="T7298" s="28"/>
      <c r="U7298" s="28"/>
      <c r="V7298" s="28"/>
      <c r="W7298" s="28"/>
      <c r="Y7298" s="28"/>
    </row>
    <row r="7299" spans="16:25">
      <c r="P7299" s="33"/>
      <c r="Q7299" s="28"/>
      <c r="R7299" s="28"/>
      <c r="S7299" s="28"/>
      <c r="T7299" s="28"/>
      <c r="U7299" s="28"/>
      <c r="V7299" s="28"/>
      <c r="W7299" s="28"/>
      <c r="Y7299" s="28"/>
    </row>
    <row r="7300" spans="16:25">
      <c r="P7300" s="33"/>
      <c r="Q7300" s="28"/>
      <c r="R7300" s="28"/>
      <c r="S7300" s="28"/>
      <c r="T7300" s="28"/>
      <c r="U7300" s="28"/>
      <c r="V7300" s="28"/>
      <c r="W7300" s="28"/>
      <c r="Y7300" s="28"/>
    </row>
    <row r="7301" spans="16:25">
      <c r="P7301" s="33"/>
      <c r="Q7301" s="28"/>
      <c r="R7301" s="28"/>
      <c r="S7301" s="28"/>
      <c r="T7301" s="28"/>
      <c r="U7301" s="28"/>
      <c r="V7301" s="28"/>
      <c r="W7301" s="28"/>
      <c r="Y7301" s="28"/>
    </row>
    <row r="7302" spans="16:25">
      <c r="P7302" s="33"/>
      <c r="Q7302" s="28"/>
      <c r="R7302" s="28"/>
      <c r="S7302" s="28"/>
      <c r="T7302" s="28"/>
      <c r="U7302" s="28"/>
      <c r="V7302" s="28"/>
      <c r="W7302" s="28"/>
      <c r="Y7302" s="28"/>
    </row>
    <row r="7303" spans="16:25">
      <c r="P7303" s="33"/>
      <c r="Q7303" s="28"/>
      <c r="R7303" s="28"/>
      <c r="S7303" s="28"/>
      <c r="T7303" s="28"/>
      <c r="U7303" s="28"/>
      <c r="V7303" s="28"/>
      <c r="W7303" s="28"/>
      <c r="Y7303" s="28"/>
    </row>
    <row r="7304" spans="16:25">
      <c r="P7304" s="33"/>
      <c r="Q7304" s="28"/>
      <c r="R7304" s="28"/>
      <c r="S7304" s="28"/>
      <c r="T7304" s="28"/>
      <c r="U7304" s="28"/>
      <c r="V7304" s="28"/>
      <c r="W7304" s="28"/>
      <c r="Y7304" s="28"/>
    </row>
    <row r="7305" spans="16:25">
      <c r="P7305" s="33"/>
      <c r="Q7305" s="28"/>
      <c r="R7305" s="28"/>
      <c r="S7305" s="28"/>
      <c r="T7305" s="28"/>
      <c r="U7305" s="28"/>
      <c r="V7305" s="28"/>
      <c r="W7305" s="28"/>
      <c r="Y7305" s="28"/>
    </row>
    <row r="7306" spans="16:25">
      <c r="P7306" s="33"/>
      <c r="Q7306" s="28"/>
      <c r="R7306" s="28"/>
      <c r="S7306" s="28"/>
      <c r="T7306" s="28"/>
      <c r="U7306" s="28"/>
      <c r="V7306" s="28"/>
      <c r="W7306" s="28"/>
      <c r="Y7306" s="28"/>
    </row>
    <row r="7307" spans="16:25">
      <c r="P7307" s="33"/>
      <c r="Q7307" s="28"/>
      <c r="R7307" s="28"/>
      <c r="S7307" s="28"/>
      <c r="T7307" s="28"/>
      <c r="U7307" s="28"/>
      <c r="V7307" s="28"/>
      <c r="W7307" s="28"/>
      <c r="Y7307" s="28"/>
    </row>
    <row r="7308" spans="16:25">
      <c r="P7308" s="33"/>
      <c r="Q7308" s="28"/>
      <c r="R7308" s="28"/>
      <c r="S7308" s="28"/>
      <c r="T7308" s="28"/>
      <c r="U7308" s="28"/>
      <c r="V7308" s="28"/>
      <c r="W7308" s="28"/>
      <c r="Y7308" s="28"/>
    </row>
    <row r="7309" spans="16:25">
      <c r="P7309" s="33"/>
      <c r="Q7309" s="28"/>
      <c r="R7309" s="28"/>
      <c r="S7309" s="28"/>
      <c r="T7309" s="28"/>
      <c r="U7309" s="28"/>
      <c r="V7309" s="28"/>
      <c r="W7309" s="28"/>
      <c r="Y7309" s="28"/>
    </row>
    <row r="7310" spans="16:25">
      <c r="P7310" s="33"/>
      <c r="Q7310" s="28"/>
      <c r="R7310" s="28"/>
      <c r="S7310" s="28"/>
      <c r="T7310" s="28"/>
      <c r="U7310" s="28"/>
      <c r="V7310" s="28"/>
      <c r="W7310" s="28"/>
      <c r="Y7310" s="28"/>
    </row>
    <row r="7311" spans="16:25">
      <c r="P7311" s="33"/>
      <c r="Q7311" s="28"/>
      <c r="R7311" s="28"/>
      <c r="S7311" s="28"/>
      <c r="T7311" s="28"/>
      <c r="U7311" s="28"/>
      <c r="V7311" s="28"/>
      <c r="W7311" s="28"/>
      <c r="Y7311" s="28"/>
    </row>
    <row r="7312" spans="16:25">
      <c r="P7312" s="33"/>
      <c r="Q7312" s="28"/>
      <c r="R7312" s="28"/>
      <c r="S7312" s="28"/>
      <c r="T7312" s="28"/>
      <c r="U7312" s="28"/>
      <c r="V7312" s="28"/>
      <c r="W7312" s="28"/>
      <c r="Y7312" s="28"/>
    </row>
    <row r="7313" spans="16:25">
      <c r="P7313" s="33"/>
      <c r="Q7313" s="28"/>
      <c r="R7313" s="28"/>
      <c r="S7313" s="28"/>
      <c r="T7313" s="28"/>
      <c r="U7313" s="28"/>
      <c r="V7313" s="28"/>
      <c r="W7313" s="28"/>
      <c r="Y7313" s="28"/>
    </row>
    <row r="7314" spans="16:25">
      <c r="P7314" s="33"/>
      <c r="Q7314" s="28"/>
      <c r="R7314" s="28"/>
      <c r="S7314" s="28"/>
      <c r="T7314" s="28"/>
      <c r="U7314" s="28"/>
      <c r="V7314" s="28"/>
      <c r="W7314" s="28"/>
      <c r="Y7314" s="28"/>
    </row>
    <row r="7315" spans="16:25">
      <c r="P7315" s="33"/>
      <c r="Q7315" s="28"/>
      <c r="R7315" s="28"/>
      <c r="S7315" s="28"/>
      <c r="T7315" s="28"/>
      <c r="U7315" s="28"/>
      <c r="V7315" s="28"/>
      <c r="W7315" s="28"/>
      <c r="Y7315" s="28"/>
    </row>
    <row r="7316" spans="16:25">
      <c r="P7316" s="33"/>
      <c r="Q7316" s="28"/>
      <c r="R7316" s="28"/>
      <c r="S7316" s="28"/>
      <c r="T7316" s="28"/>
      <c r="U7316" s="28"/>
      <c r="V7316" s="28"/>
      <c r="W7316" s="28"/>
      <c r="Y7316" s="28"/>
    </row>
    <row r="7317" spans="16:25">
      <c r="P7317" s="33"/>
      <c r="Q7317" s="28"/>
      <c r="R7317" s="28"/>
      <c r="S7317" s="28"/>
      <c r="T7317" s="28"/>
      <c r="U7317" s="28"/>
      <c r="V7317" s="28"/>
      <c r="W7317" s="28"/>
      <c r="Y7317" s="28"/>
    </row>
    <row r="7318" spans="16:25">
      <c r="P7318" s="33"/>
      <c r="Q7318" s="28"/>
      <c r="R7318" s="28"/>
      <c r="S7318" s="28"/>
      <c r="T7318" s="28"/>
      <c r="U7318" s="28"/>
      <c r="V7318" s="28"/>
      <c r="W7318" s="28"/>
      <c r="Y7318" s="28"/>
    </row>
    <row r="7319" spans="16:25">
      <c r="P7319" s="33"/>
      <c r="Q7319" s="28"/>
      <c r="R7319" s="28"/>
      <c r="S7319" s="28"/>
      <c r="T7319" s="28"/>
      <c r="U7319" s="28"/>
      <c r="V7319" s="28"/>
      <c r="W7319" s="28"/>
      <c r="Y7319" s="28"/>
    </row>
    <row r="7320" spans="16:25">
      <c r="P7320" s="33"/>
      <c r="Q7320" s="28"/>
      <c r="R7320" s="28"/>
      <c r="S7320" s="28"/>
      <c r="T7320" s="28"/>
      <c r="U7320" s="28"/>
      <c r="V7320" s="28"/>
      <c r="W7320" s="28"/>
      <c r="Y7320" s="28"/>
    </row>
    <row r="7321" spans="16:25">
      <c r="P7321" s="33"/>
      <c r="Q7321" s="28"/>
      <c r="R7321" s="28"/>
      <c r="S7321" s="28"/>
      <c r="T7321" s="28"/>
      <c r="U7321" s="28"/>
      <c r="V7321" s="28"/>
      <c r="W7321" s="28"/>
      <c r="Y7321" s="28"/>
    </row>
    <row r="7322" spans="16:25">
      <c r="P7322" s="33"/>
      <c r="Q7322" s="28"/>
      <c r="R7322" s="28"/>
      <c r="S7322" s="28"/>
      <c r="T7322" s="28"/>
      <c r="U7322" s="28"/>
      <c r="V7322" s="28"/>
      <c r="W7322" s="28"/>
      <c r="Y7322" s="28"/>
    </row>
    <row r="7323" spans="16:25">
      <c r="P7323" s="33"/>
      <c r="Q7323" s="28"/>
      <c r="R7323" s="28"/>
      <c r="S7323" s="28"/>
      <c r="T7323" s="28"/>
      <c r="U7323" s="28"/>
      <c r="V7323" s="28"/>
      <c r="W7323" s="28"/>
      <c r="Y7323" s="28"/>
    </row>
    <row r="7324" spans="16:25">
      <c r="P7324" s="33"/>
      <c r="Q7324" s="28"/>
      <c r="R7324" s="28"/>
      <c r="S7324" s="28"/>
      <c r="T7324" s="28"/>
      <c r="U7324" s="28"/>
      <c r="V7324" s="28"/>
      <c r="W7324" s="28"/>
      <c r="Y7324" s="28"/>
    </row>
    <row r="7325" spans="16:25">
      <c r="P7325" s="33"/>
      <c r="Q7325" s="28"/>
      <c r="R7325" s="28"/>
      <c r="S7325" s="28"/>
      <c r="T7325" s="28"/>
      <c r="U7325" s="28"/>
      <c r="V7325" s="28"/>
      <c r="W7325" s="28"/>
      <c r="Y7325" s="28"/>
    </row>
    <row r="7326" spans="16:25">
      <c r="P7326" s="33"/>
      <c r="Q7326" s="28"/>
      <c r="R7326" s="28"/>
      <c r="S7326" s="28"/>
      <c r="T7326" s="28"/>
      <c r="U7326" s="28"/>
      <c r="V7326" s="28"/>
      <c r="W7326" s="28"/>
      <c r="Y7326" s="28"/>
    </row>
    <row r="7327" spans="16:25">
      <c r="P7327" s="33"/>
      <c r="Q7327" s="28"/>
      <c r="R7327" s="28"/>
      <c r="S7327" s="28"/>
      <c r="T7327" s="28"/>
      <c r="U7327" s="28"/>
      <c r="V7327" s="28"/>
      <c r="W7327" s="28"/>
      <c r="Y7327" s="28"/>
    </row>
    <row r="7328" spans="16:25">
      <c r="P7328" s="33"/>
      <c r="Q7328" s="28"/>
      <c r="R7328" s="28"/>
      <c r="S7328" s="28"/>
      <c r="T7328" s="28"/>
      <c r="U7328" s="28"/>
      <c r="V7328" s="28"/>
      <c r="W7328" s="28"/>
      <c r="Y7328" s="28"/>
    </row>
    <row r="7329" spans="16:25">
      <c r="P7329" s="33"/>
      <c r="Q7329" s="28"/>
      <c r="R7329" s="28"/>
      <c r="S7329" s="28"/>
      <c r="T7329" s="28"/>
      <c r="U7329" s="28"/>
      <c r="V7329" s="28"/>
      <c r="W7329" s="28"/>
      <c r="Y7329" s="28"/>
    </row>
    <row r="7330" spans="16:25">
      <c r="P7330" s="33"/>
      <c r="Q7330" s="28"/>
      <c r="R7330" s="28"/>
      <c r="S7330" s="28"/>
      <c r="T7330" s="28"/>
      <c r="U7330" s="28"/>
      <c r="V7330" s="28"/>
      <c r="W7330" s="28"/>
      <c r="Y7330" s="28"/>
    </row>
    <row r="7331" spans="16:25">
      <c r="P7331" s="33"/>
      <c r="Q7331" s="28"/>
      <c r="R7331" s="28"/>
      <c r="S7331" s="28"/>
      <c r="T7331" s="28"/>
      <c r="U7331" s="28"/>
      <c r="V7331" s="28"/>
      <c r="W7331" s="28"/>
      <c r="Y7331" s="28"/>
    </row>
    <row r="7332" spans="16:25">
      <c r="P7332" s="33"/>
      <c r="Q7332" s="28"/>
      <c r="R7332" s="28"/>
      <c r="S7332" s="28"/>
      <c r="T7332" s="28"/>
      <c r="U7332" s="28"/>
      <c r="V7332" s="28"/>
      <c r="W7332" s="28"/>
      <c r="Y7332" s="28"/>
    </row>
    <row r="7333" spans="16:25">
      <c r="P7333" s="33"/>
      <c r="Q7333" s="28"/>
      <c r="R7333" s="28"/>
      <c r="S7333" s="28"/>
      <c r="T7333" s="28"/>
      <c r="U7333" s="28"/>
      <c r="V7333" s="28"/>
      <c r="W7333" s="28"/>
      <c r="Y7333" s="28"/>
    </row>
    <row r="7334" spans="16:25">
      <c r="P7334" s="33"/>
      <c r="Q7334" s="28"/>
      <c r="R7334" s="28"/>
      <c r="S7334" s="28"/>
      <c r="T7334" s="28"/>
      <c r="U7334" s="28"/>
      <c r="V7334" s="28"/>
      <c r="W7334" s="28"/>
      <c r="Y7334" s="28"/>
    </row>
    <row r="7335" spans="16:25">
      <c r="P7335" s="33"/>
      <c r="Q7335" s="28"/>
      <c r="R7335" s="28"/>
      <c r="S7335" s="28"/>
      <c r="T7335" s="28"/>
      <c r="U7335" s="28"/>
      <c r="V7335" s="28"/>
      <c r="W7335" s="28"/>
      <c r="Y7335" s="28"/>
    </row>
    <row r="7336" spans="16:25">
      <c r="P7336" s="33"/>
      <c r="Q7336" s="28"/>
      <c r="R7336" s="28"/>
      <c r="S7336" s="28"/>
      <c r="T7336" s="28"/>
      <c r="U7336" s="28"/>
      <c r="V7336" s="28"/>
      <c r="W7336" s="28"/>
      <c r="Y7336" s="28"/>
    </row>
    <row r="7337" spans="16:25">
      <c r="P7337" s="33"/>
      <c r="Q7337" s="28"/>
      <c r="R7337" s="28"/>
      <c r="S7337" s="28"/>
      <c r="T7337" s="28"/>
      <c r="U7337" s="28"/>
      <c r="V7337" s="28"/>
      <c r="W7337" s="28"/>
      <c r="Y7337" s="28"/>
    </row>
    <row r="7338" spans="16:25">
      <c r="P7338" s="33"/>
      <c r="Q7338" s="28"/>
      <c r="R7338" s="28"/>
      <c r="S7338" s="28"/>
      <c r="T7338" s="28"/>
      <c r="U7338" s="28"/>
      <c r="V7338" s="28"/>
      <c r="W7338" s="28"/>
      <c r="Y7338" s="28"/>
    </row>
    <row r="7339" spans="16:25">
      <c r="P7339" s="33"/>
      <c r="Q7339" s="28"/>
      <c r="R7339" s="28"/>
      <c r="S7339" s="28"/>
      <c r="T7339" s="28"/>
      <c r="U7339" s="28"/>
      <c r="V7339" s="28"/>
      <c r="W7339" s="28"/>
      <c r="Y7339" s="28"/>
    </row>
    <row r="7340" spans="16:25">
      <c r="P7340" s="33"/>
      <c r="Q7340" s="28"/>
      <c r="R7340" s="28"/>
      <c r="S7340" s="28"/>
      <c r="T7340" s="28"/>
      <c r="U7340" s="28"/>
      <c r="V7340" s="28"/>
      <c r="W7340" s="28"/>
      <c r="Y7340" s="28"/>
    </row>
    <row r="7341" spans="16:25">
      <c r="P7341" s="33"/>
      <c r="Q7341" s="28"/>
      <c r="R7341" s="28"/>
      <c r="S7341" s="28"/>
      <c r="T7341" s="28"/>
      <c r="U7341" s="28"/>
      <c r="V7341" s="28"/>
      <c r="W7341" s="28"/>
      <c r="Y7341" s="28"/>
    </row>
    <row r="7342" spans="16:25">
      <c r="P7342" s="33"/>
      <c r="Q7342" s="28"/>
      <c r="R7342" s="28"/>
      <c r="S7342" s="28"/>
      <c r="T7342" s="28"/>
      <c r="U7342" s="28"/>
      <c r="V7342" s="28"/>
      <c r="W7342" s="28"/>
      <c r="Y7342" s="28"/>
    </row>
    <row r="7343" spans="16:25">
      <c r="P7343" s="33"/>
      <c r="Q7343" s="28"/>
      <c r="R7343" s="28"/>
      <c r="S7343" s="28"/>
      <c r="T7343" s="28"/>
      <c r="U7343" s="28"/>
      <c r="V7343" s="28"/>
      <c r="W7343" s="28"/>
      <c r="Y7343" s="28"/>
    </row>
    <row r="7344" spans="16:25">
      <c r="P7344" s="33"/>
      <c r="Q7344" s="28"/>
      <c r="R7344" s="28"/>
      <c r="S7344" s="28"/>
      <c r="T7344" s="28"/>
      <c r="U7344" s="28"/>
      <c r="V7344" s="28"/>
      <c r="W7344" s="28"/>
      <c r="Y7344" s="28"/>
    </row>
    <row r="7345" spans="16:25">
      <c r="P7345" s="33"/>
      <c r="Q7345" s="28"/>
      <c r="R7345" s="28"/>
      <c r="S7345" s="28"/>
      <c r="T7345" s="28"/>
      <c r="U7345" s="28"/>
      <c r="V7345" s="28"/>
      <c r="W7345" s="28"/>
      <c r="Y7345" s="28"/>
    </row>
    <row r="7346" spans="16:25">
      <c r="P7346" s="33"/>
      <c r="Q7346" s="28"/>
      <c r="R7346" s="28"/>
      <c r="S7346" s="28"/>
      <c r="T7346" s="28"/>
      <c r="U7346" s="28"/>
      <c r="V7346" s="28"/>
      <c r="W7346" s="28"/>
      <c r="Y7346" s="28"/>
    </row>
    <row r="7347" spans="16:25">
      <c r="P7347" s="33"/>
      <c r="Q7347" s="28"/>
      <c r="R7347" s="28"/>
      <c r="S7347" s="28"/>
      <c r="T7347" s="28"/>
      <c r="U7347" s="28"/>
      <c r="V7347" s="28"/>
      <c r="W7347" s="28"/>
      <c r="Y7347" s="28"/>
    </row>
    <row r="7348" spans="16:25">
      <c r="P7348" s="33"/>
      <c r="Q7348" s="28"/>
      <c r="R7348" s="28"/>
      <c r="S7348" s="28"/>
      <c r="T7348" s="28"/>
      <c r="U7348" s="28"/>
      <c r="V7348" s="28"/>
      <c r="W7348" s="28"/>
      <c r="Y7348" s="28"/>
    </row>
    <row r="7349" spans="16:25">
      <c r="P7349" s="33"/>
      <c r="Q7349" s="28"/>
      <c r="R7349" s="28"/>
      <c r="S7349" s="28"/>
      <c r="T7349" s="28"/>
      <c r="U7349" s="28"/>
      <c r="V7349" s="28"/>
      <c r="W7349" s="28"/>
      <c r="Y7349" s="28"/>
    </row>
    <row r="7350" spans="16:25">
      <c r="P7350" s="33"/>
      <c r="Q7350" s="28"/>
      <c r="R7350" s="28"/>
      <c r="S7350" s="28"/>
      <c r="T7350" s="28"/>
      <c r="U7350" s="28"/>
      <c r="V7350" s="28"/>
      <c r="W7350" s="28"/>
      <c r="Y7350" s="28"/>
    </row>
    <row r="7351" spans="16:25">
      <c r="P7351" s="33"/>
      <c r="Q7351" s="28"/>
      <c r="R7351" s="28"/>
      <c r="S7351" s="28"/>
      <c r="T7351" s="28"/>
      <c r="U7351" s="28"/>
      <c r="V7351" s="28"/>
      <c r="W7351" s="28"/>
      <c r="Y7351" s="28"/>
    </row>
    <row r="7352" spans="16:25">
      <c r="P7352" s="33"/>
      <c r="Q7352" s="28"/>
      <c r="R7352" s="28"/>
      <c r="S7352" s="28"/>
      <c r="T7352" s="28"/>
      <c r="U7352" s="28"/>
      <c r="V7352" s="28"/>
      <c r="W7352" s="28"/>
      <c r="Y7352" s="28"/>
    </row>
    <row r="7353" spans="16:25">
      <c r="P7353" s="33"/>
      <c r="Q7353" s="28"/>
      <c r="R7353" s="28"/>
      <c r="S7353" s="28"/>
      <c r="T7353" s="28"/>
      <c r="U7353" s="28"/>
      <c r="V7353" s="28"/>
      <c r="W7353" s="28"/>
      <c r="Y7353" s="28"/>
    </row>
    <row r="7354" spans="16:25">
      <c r="P7354" s="33"/>
      <c r="Q7354" s="28"/>
      <c r="R7354" s="28"/>
      <c r="S7354" s="28"/>
      <c r="T7354" s="28"/>
      <c r="U7354" s="28"/>
      <c r="V7354" s="28"/>
      <c r="W7354" s="28"/>
      <c r="Y7354" s="28"/>
    </row>
    <row r="7355" spans="16:25">
      <c r="P7355" s="33"/>
      <c r="Q7355" s="28"/>
      <c r="R7355" s="28"/>
      <c r="S7355" s="28"/>
      <c r="T7355" s="28"/>
      <c r="U7355" s="28"/>
      <c r="V7355" s="28"/>
      <c r="W7355" s="28"/>
      <c r="Y7355" s="28"/>
    </row>
    <row r="7356" spans="16:25">
      <c r="P7356" s="33"/>
      <c r="Q7356" s="28"/>
      <c r="R7356" s="28"/>
      <c r="S7356" s="28"/>
      <c r="T7356" s="28"/>
      <c r="U7356" s="28"/>
      <c r="V7356" s="28"/>
      <c r="W7356" s="28"/>
      <c r="Y7356" s="28"/>
    </row>
    <row r="7357" spans="16:25">
      <c r="P7357" s="33"/>
      <c r="Q7357" s="28"/>
      <c r="R7357" s="28"/>
      <c r="S7357" s="28"/>
      <c r="T7357" s="28"/>
      <c r="U7357" s="28"/>
      <c r="V7357" s="28"/>
      <c r="W7357" s="28"/>
      <c r="Y7357" s="28"/>
    </row>
    <row r="7358" spans="16:25">
      <c r="P7358" s="33"/>
      <c r="Q7358" s="28"/>
      <c r="R7358" s="28"/>
      <c r="S7358" s="28"/>
      <c r="T7358" s="28"/>
      <c r="U7358" s="28"/>
      <c r="V7358" s="28"/>
      <c r="W7358" s="28"/>
      <c r="Y7358" s="28"/>
    </row>
    <row r="7359" spans="16:25">
      <c r="P7359" s="33"/>
      <c r="Q7359" s="28"/>
      <c r="R7359" s="28"/>
      <c r="S7359" s="28"/>
      <c r="T7359" s="28"/>
      <c r="U7359" s="28"/>
      <c r="V7359" s="28"/>
      <c r="W7359" s="28"/>
      <c r="Y7359" s="28"/>
    </row>
    <row r="7360" spans="16:25">
      <c r="P7360" s="33"/>
      <c r="Q7360" s="28"/>
      <c r="R7360" s="28"/>
      <c r="S7360" s="28"/>
      <c r="T7360" s="28"/>
      <c r="U7360" s="28"/>
      <c r="V7360" s="28"/>
      <c r="W7360" s="28"/>
      <c r="Y7360" s="28"/>
    </row>
    <row r="7361" spans="16:25">
      <c r="P7361" s="33"/>
      <c r="Q7361" s="28"/>
      <c r="R7361" s="28"/>
      <c r="S7361" s="28"/>
      <c r="T7361" s="28"/>
      <c r="U7361" s="28"/>
      <c r="V7361" s="28"/>
      <c r="W7361" s="28"/>
      <c r="Y7361" s="28"/>
    </row>
    <row r="7362" spans="16:25">
      <c r="P7362" s="33"/>
      <c r="Q7362" s="28"/>
      <c r="R7362" s="28"/>
      <c r="S7362" s="28"/>
      <c r="T7362" s="28"/>
      <c r="U7362" s="28"/>
      <c r="V7362" s="28"/>
      <c r="W7362" s="28"/>
      <c r="Y7362" s="28"/>
    </row>
    <row r="7363" spans="16:25">
      <c r="P7363" s="33"/>
      <c r="Q7363" s="28"/>
      <c r="R7363" s="28"/>
      <c r="S7363" s="28"/>
      <c r="T7363" s="28"/>
      <c r="U7363" s="28"/>
      <c r="V7363" s="28"/>
      <c r="W7363" s="28"/>
      <c r="Y7363" s="28"/>
    </row>
    <row r="7364" spans="16:25">
      <c r="P7364" s="33"/>
      <c r="Q7364" s="28"/>
      <c r="R7364" s="28"/>
      <c r="S7364" s="28"/>
      <c r="T7364" s="28"/>
      <c r="U7364" s="28"/>
      <c r="V7364" s="28"/>
      <c r="W7364" s="28"/>
      <c r="Y7364" s="28"/>
    </row>
    <row r="7365" spans="16:25">
      <c r="P7365" s="33"/>
      <c r="Q7365" s="28"/>
      <c r="R7365" s="28"/>
      <c r="S7365" s="28"/>
      <c r="T7365" s="28"/>
      <c r="U7365" s="28"/>
      <c r="V7365" s="28"/>
      <c r="W7365" s="28"/>
      <c r="Y7365" s="28"/>
    </row>
    <row r="7366" spans="16:25">
      <c r="P7366" s="33"/>
      <c r="Q7366" s="28"/>
      <c r="R7366" s="28"/>
      <c r="S7366" s="28"/>
      <c r="T7366" s="28"/>
      <c r="U7366" s="28"/>
      <c r="V7366" s="28"/>
      <c r="W7366" s="28"/>
      <c r="Y7366" s="28"/>
    </row>
    <row r="7367" spans="16:25">
      <c r="P7367" s="33"/>
      <c r="Q7367" s="28"/>
      <c r="R7367" s="28"/>
      <c r="S7367" s="28"/>
      <c r="T7367" s="28"/>
      <c r="U7367" s="28"/>
      <c r="V7367" s="28"/>
      <c r="W7367" s="28"/>
      <c r="Y7367" s="28"/>
    </row>
    <row r="7368" spans="16:25">
      <c r="P7368" s="33"/>
      <c r="Q7368" s="28"/>
      <c r="R7368" s="28"/>
      <c r="S7368" s="28"/>
      <c r="T7368" s="28"/>
      <c r="U7368" s="28"/>
      <c r="V7368" s="28"/>
      <c r="W7368" s="28"/>
      <c r="Y7368" s="28"/>
    </row>
    <row r="7369" spans="16:25">
      <c r="P7369" s="33"/>
      <c r="Q7369" s="28"/>
      <c r="R7369" s="28"/>
      <c r="S7369" s="28"/>
      <c r="T7369" s="28"/>
      <c r="U7369" s="28"/>
      <c r="V7369" s="28"/>
      <c r="W7369" s="28"/>
      <c r="Y7369" s="28"/>
    </row>
    <row r="7370" spans="16:25">
      <c r="P7370" s="33"/>
      <c r="Q7370" s="28"/>
      <c r="R7370" s="28"/>
      <c r="S7370" s="28"/>
      <c r="T7370" s="28"/>
      <c r="U7370" s="28"/>
      <c r="V7370" s="28"/>
      <c r="W7370" s="28"/>
      <c r="Y7370" s="28"/>
    </row>
    <row r="7371" spans="16:25">
      <c r="P7371" s="33"/>
      <c r="Q7371" s="28"/>
      <c r="R7371" s="28"/>
      <c r="S7371" s="28"/>
      <c r="T7371" s="28"/>
      <c r="U7371" s="28"/>
      <c r="V7371" s="28"/>
      <c r="W7371" s="28"/>
      <c r="Y7371" s="28"/>
    </row>
    <row r="7372" spans="16:25">
      <c r="P7372" s="33"/>
      <c r="Q7372" s="28"/>
      <c r="R7372" s="28"/>
      <c r="S7372" s="28"/>
      <c r="T7372" s="28"/>
      <c r="U7372" s="28"/>
      <c r="V7372" s="28"/>
      <c r="W7372" s="28"/>
      <c r="Y7372" s="28"/>
    </row>
    <row r="7373" spans="16:25">
      <c r="P7373" s="33"/>
      <c r="Q7373" s="28"/>
      <c r="R7373" s="28"/>
      <c r="S7373" s="28"/>
      <c r="T7373" s="28"/>
      <c r="U7373" s="28"/>
      <c r="V7373" s="28"/>
      <c r="W7373" s="28"/>
      <c r="Y7373" s="28"/>
    </row>
    <row r="7374" spans="16:25">
      <c r="P7374" s="33"/>
      <c r="Q7374" s="28"/>
      <c r="R7374" s="28"/>
      <c r="S7374" s="28"/>
      <c r="T7374" s="28"/>
      <c r="U7374" s="28"/>
      <c r="V7374" s="28"/>
      <c r="W7374" s="28"/>
      <c r="Y7374" s="28"/>
    </row>
    <row r="7375" spans="16:25">
      <c r="P7375" s="33"/>
      <c r="Q7375" s="28"/>
      <c r="R7375" s="28"/>
      <c r="S7375" s="28"/>
      <c r="T7375" s="28"/>
      <c r="U7375" s="28"/>
      <c r="V7375" s="28"/>
      <c r="W7375" s="28"/>
      <c r="Y7375" s="28"/>
    </row>
    <row r="7376" spans="16:25">
      <c r="P7376" s="33"/>
      <c r="Q7376" s="28"/>
      <c r="R7376" s="28"/>
      <c r="S7376" s="28"/>
      <c r="T7376" s="28"/>
      <c r="U7376" s="28"/>
      <c r="V7376" s="28"/>
      <c r="W7376" s="28"/>
      <c r="Y7376" s="28"/>
    </row>
    <row r="7377" spans="16:25">
      <c r="P7377" s="33"/>
      <c r="Q7377" s="28"/>
      <c r="R7377" s="28"/>
      <c r="S7377" s="28"/>
      <c r="T7377" s="28"/>
      <c r="U7377" s="28"/>
      <c r="V7377" s="28"/>
      <c r="W7377" s="28"/>
      <c r="Y7377" s="28"/>
    </row>
    <row r="7378" spans="16:25">
      <c r="P7378" s="33"/>
      <c r="Q7378" s="28"/>
      <c r="R7378" s="28"/>
      <c r="S7378" s="28"/>
      <c r="T7378" s="28"/>
      <c r="U7378" s="28"/>
      <c r="V7378" s="28"/>
      <c r="W7378" s="28"/>
      <c r="Y7378" s="28"/>
    </row>
    <row r="7379" spans="16:25">
      <c r="P7379" s="33"/>
      <c r="Q7379" s="28"/>
      <c r="R7379" s="28"/>
      <c r="S7379" s="28"/>
      <c r="T7379" s="28"/>
      <c r="U7379" s="28"/>
      <c r="V7379" s="28"/>
      <c r="W7379" s="28"/>
      <c r="Y7379" s="28"/>
    </row>
    <row r="7380" spans="16:25">
      <c r="P7380" s="33"/>
      <c r="Q7380" s="28"/>
      <c r="R7380" s="28"/>
      <c r="S7380" s="28"/>
      <c r="T7380" s="28"/>
      <c r="U7380" s="28"/>
      <c r="V7380" s="28"/>
      <c r="W7380" s="28"/>
      <c r="Y7380" s="28"/>
    </row>
    <row r="7381" spans="16:25">
      <c r="P7381" s="33"/>
      <c r="Q7381" s="28"/>
      <c r="R7381" s="28"/>
      <c r="S7381" s="28"/>
      <c r="T7381" s="28"/>
      <c r="U7381" s="28"/>
      <c r="V7381" s="28"/>
      <c r="W7381" s="28"/>
      <c r="Y7381" s="28"/>
    </row>
    <row r="7382" spans="16:25">
      <c r="P7382" s="33"/>
      <c r="Q7382" s="28"/>
      <c r="R7382" s="28"/>
      <c r="S7382" s="28"/>
      <c r="T7382" s="28"/>
      <c r="U7382" s="28"/>
      <c r="V7382" s="28"/>
      <c r="W7382" s="28"/>
      <c r="Y7382" s="28"/>
    </row>
    <row r="7383" spans="16:25">
      <c r="P7383" s="33"/>
      <c r="Q7383" s="28"/>
      <c r="R7383" s="28"/>
      <c r="S7383" s="28"/>
      <c r="T7383" s="28"/>
      <c r="U7383" s="28"/>
      <c r="V7383" s="28"/>
      <c r="W7383" s="28"/>
      <c r="Y7383" s="28"/>
    </row>
    <row r="7384" spans="16:25">
      <c r="P7384" s="33"/>
      <c r="Q7384" s="28"/>
      <c r="R7384" s="28"/>
      <c r="S7384" s="28"/>
      <c r="T7384" s="28"/>
      <c r="U7384" s="28"/>
      <c r="V7384" s="28"/>
      <c r="W7384" s="28"/>
      <c r="Y7384" s="28"/>
    </row>
    <row r="7385" spans="16:25">
      <c r="P7385" s="33"/>
      <c r="Q7385" s="28"/>
      <c r="R7385" s="28"/>
      <c r="S7385" s="28"/>
      <c r="T7385" s="28"/>
      <c r="U7385" s="28"/>
      <c r="V7385" s="28"/>
      <c r="W7385" s="28"/>
      <c r="Y7385" s="28"/>
    </row>
    <row r="7386" spans="16:25">
      <c r="P7386" s="33"/>
      <c r="Q7386" s="28"/>
      <c r="R7386" s="28"/>
      <c r="S7386" s="28"/>
      <c r="T7386" s="28"/>
      <c r="U7386" s="28"/>
      <c r="V7386" s="28"/>
      <c r="W7386" s="28"/>
      <c r="Y7386" s="28"/>
    </row>
    <row r="7387" spans="16:25">
      <c r="P7387" s="33"/>
      <c r="Q7387" s="28"/>
      <c r="R7387" s="28"/>
      <c r="S7387" s="28"/>
      <c r="T7387" s="28"/>
      <c r="U7387" s="28"/>
      <c r="V7387" s="28"/>
      <c r="W7387" s="28"/>
      <c r="Y7387" s="28"/>
    </row>
    <row r="7388" spans="16:25">
      <c r="P7388" s="33"/>
      <c r="Q7388" s="28"/>
      <c r="R7388" s="28"/>
      <c r="S7388" s="28"/>
      <c r="T7388" s="28"/>
      <c r="U7388" s="28"/>
      <c r="V7388" s="28"/>
      <c r="W7388" s="28"/>
      <c r="Y7388" s="28"/>
    </row>
    <row r="7389" spans="16:25">
      <c r="P7389" s="33"/>
      <c r="Q7389" s="28"/>
      <c r="R7389" s="28"/>
      <c r="S7389" s="28"/>
      <c r="T7389" s="28"/>
      <c r="U7389" s="28"/>
      <c r="V7389" s="28"/>
      <c r="W7389" s="28"/>
      <c r="Y7389" s="28"/>
    </row>
    <row r="7390" spans="16:25">
      <c r="P7390" s="33"/>
      <c r="Q7390" s="28"/>
      <c r="R7390" s="28"/>
      <c r="S7390" s="28"/>
      <c r="T7390" s="28"/>
      <c r="U7390" s="28"/>
      <c r="V7390" s="28"/>
      <c r="W7390" s="28"/>
      <c r="Y7390" s="28"/>
    </row>
    <row r="7391" spans="16:25">
      <c r="P7391" s="33"/>
      <c r="Q7391" s="28"/>
      <c r="R7391" s="28"/>
      <c r="S7391" s="28"/>
      <c r="T7391" s="28"/>
      <c r="U7391" s="28"/>
      <c r="V7391" s="28"/>
      <c r="W7391" s="28"/>
      <c r="Y7391" s="28"/>
    </row>
    <row r="7392" spans="16:25">
      <c r="P7392" s="33"/>
      <c r="Q7392" s="28"/>
      <c r="R7392" s="28"/>
      <c r="S7392" s="28"/>
      <c r="T7392" s="28"/>
      <c r="U7392" s="28"/>
      <c r="V7392" s="28"/>
      <c r="W7392" s="28"/>
      <c r="Y7392" s="28"/>
    </row>
    <row r="7393" spans="16:25">
      <c r="P7393" s="33"/>
      <c r="Q7393" s="28"/>
      <c r="R7393" s="28"/>
      <c r="S7393" s="28"/>
      <c r="T7393" s="28"/>
      <c r="U7393" s="28"/>
      <c r="V7393" s="28"/>
      <c r="W7393" s="28"/>
      <c r="Y7393" s="28"/>
    </row>
    <row r="7394" spans="16:25">
      <c r="P7394" s="33"/>
      <c r="Q7394" s="28"/>
      <c r="R7394" s="28"/>
      <c r="S7394" s="28"/>
      <c r="T7394" s="28"/>
      <c r="U7394" s="28"/>
      <c r="V7394" s="28"/>
      <c r="W7394" s="28"/>
      <c r="Y7394" s="28"/>
    </row>
    <row r="7395" spans="16:25">
      <c r="P7395" s="33"/>
      <c r="Q7395" s="28"/>
      <c r="R7395" s="28"/>
      <c r="S7395" s="28"/>
      <c r="T7395" s="28"/>
      <c r="U7395" s="28"/>
      <c r="V7395" s="28"/>
      <c r="W7395" s="28"/>
      <c r="Y7395" s="28"/>
    </row>
    <row r="7396" spans="16:25">
      <c r="P7396" s="33"/>
      <c r="Q7396" s="28"/>
      <c r="R7396" s="28"/>
      <c r="S7396" s="28"/>
      <c r="T7396" s="28"/>
      <c r="U7396" s="28"/>
      <c r="V7396" s="28"/>
      <c r="W7396" s="28"/>
      <c r="Y7396" s="28"/>
    </row>
    <row r="7397" spans="16:25">
      <c r="P7397" s="33"/>
      <c r="Q7397" s="28"/>
      <c r="R7397" s="28"/>
      <c r="S7397" s="28"/>
      <c r="T7397" s="28"/>
      <c r="U7397" s="28"/>
      <c r="V7397" s="28"/>
      <c r="W7397" s="28"/>
      <c r="Y7397" s="28"/>
    </row>
    <row r="7398" spans="16:25">
      <c r="P7398" s="33"/>
      <c r="Q7398" s="28"/>
      <c r="R7398" s="28"/>
      <c r="S7398" s="28"/>
      <c r="T7398" s="28"/>
      <c r="U7398" s="28"/>
      <c r="V7398" s="28"/>
      <c r="W7398" s="28"/>
      <c r="Y7398" s="28"/>
    </row>
    <row r="7399" spans="16:25">
      <c r="P7399" s="33"/>
      <c r="Q7399" s="28"/>
      <c r="R7399" s="28"/>
      <c r="S7399" s="28"/>
      <c r="T7399" s="28"/>
      <c r="U7399" s="28"/>
      <c r="V7399" s="28"/>
      <c r="W7399" s="28"/>
      <c r="Y7399" s="28"/>
    </row>
    <row r="7400" spans="16:25">
      <c r="P7400" s="33"/>
      <c r="Q7400" s="28"/>
      <c r="R7400" s="28"/>
      <c r="S7400" s="28"/>
      <c r="T7400" s="28"/>
      <c r="U7400" s="28"/>
      <c r="V7400" s="28"/>
      <c r="W7400" s="28"/>
      <c r="Y7400" s="28"/>
    </row>
    <row r="7401" spans="16:25">
      <c r="P7401" s="33"/>
      <c r="Q7401" s="28"/>
      <c r="R7401" s="28"/>
      <c r="S7401" s="28"/>
      <c r="T7401" s="28"/>
      <c r="U7401" s="28"/>
      <c r="V7401" s="28"/>
      <c r="W7401" s="28"/>
      <c r="Y7401" s="28"/>
    </row>
    <row r="7402" spans="16:25">
      <c r="P7402" s="33"/>
      <c r="Q7402" s="28"/>
      <c r="R7402" s="28"/>
      <c r="S7402" s="28"/>
      <c r="T7402" s="28"/>
      <c r="U7402" s="28"/>
      <c r="V7402" s="28"/>
      <c r="W7402" s="28"/>
      <c r="Y7402" s="28"/>
    </row>
    <row r="7403" spans="16:25">
      <c r="P7403" s="33"/>
      <c r="Q7403" s="28"/>
      <c r="R7403" s="28"/>
      <c r="S7403" s="28"/>
      <c r="T7403" s="28"/>
      <c r="U7403" s="28"/>
      <c r="V7403" s="28"/>
      <c r="W7403" s="28"/>
      <c r="Y7403" s="28"/>
    </row>
    <row r="7404" spans="16:25">
      <c r="P7404" s="33"/>
      <c r="Q7404" s="28"/>
      <c r="R7404" s="28"/>
      <c r="S7404" s="28"/>
      <c r="T7404" s="28"/>
      <c r="U7404" s="28"/>
      <c r="V7404" s="28"/>
      <c r="W7404" s="28"/>
      <c r="Y7404" s="28"/>
    </row>
    <row r="7405" spans="16:25">
      <c r="P7405" s="33"/>
      <c r="Q7405" s="28"/>
      <c r="R7405" s="28"/>
      <c r="S7405" s="28"/>
      <c r="T7405" s="28"/>
      <c r="U7405" s="28"/>
      <c r="V7405" s="28"/>
      <c r="W7405" s="28"/>
      <c r="Y7405" s="28"/>
    </row>
    <row r="7406" spans="16:25">
      <c r="P7406" s="33"/>
      <c r="Q7406" s="28"/>
      <c r="R7406" s="28"/>
      <c r="S7406" s="28"/>
      <c r="T7406" s="28"/>
      <c r="U7406" s="28"/>
      <c r="V7406" s="28"/>
      <c r="W7406" s="28"/>
      <c r="Y7406" s="28"/>
    </row>
    <row r="7407" spans="16:25">
      <c r="P7407" s="33"/>
      <c r="Q7407" s="28"/>
      <c r="R7407" s="28"/>
      <c r="S7407" s="28"/>
      <c r="T7407" s="28"/>
      <c r="U7407" s="28"/>
      <c r="V7407" s="28"/>
      <c r="W7407" s="28"/>
      <c r="Y7407" s="28"/>
    </row>
    <row r="7408" spans="16:25">
      <c r="P7408" s="33"/>
      <c r="Q7408" s="28"/>
      <c r="R7408" s="28"/>
      <c r="S7408" s="28"/>
      <c r="T7408" s="28"/>
      <c r="U7408" s="28"/>
      <c r="V7408" s="28"/>
      <c r="W7408" s="28"/>
      <c r="Y7408" s="28"/>
    </row>
    <row r="7409" spans="16:25">
      <c r="P7409" s="33"/>
      <c r="Q7409" s="28"/>
      <c r="R7409" s="28"/>
      <c r="S7409" s="28"/>
      <c r="T7409" s="28"/>
      <c r="U7409" s="28"/>
      <c r="V7409" s="28"/>
      <c r="W7409" s="28"/>
      <c r="Y7409" s="28"/>
    </row>
    <row r="7410" spans="16:25">
      <c r="P7410" s="33"/>
      <c r="Q7410" s="28"/>
      <c r="R7410" s="28"/>
      <c r="S7410" s="28"/>
      <c r="T7410" s="28"/>
      <c r="U7410" s="28"/>
      <c r="V7410" s="28"/>
      <c r="W7410" s="28"/>
      <c r="Y7410" s="28"/>
    </row>
    <row r="7411" spans="16:25">
      <c r="P7411" s="33"/>
      <c r="Q7411" s="28"/>
      <c r="R7411" s="28"/>
      <c r="S7411" s="28"/>
      <c r="T7411" s="28"/>
      <c r="U7411" s="28"/>
      <c r="V7411" s="28"/>
      <c r="W7411" s="28"/>
      <c r="Y7411" s="28"/>
    </row>
    <row r="7412" spans="16:25">
      <c r="P7412" s="33"/>
      <c r="Q7412" s="28"/>
      <c r="R7412" s="28"/>
      <c r="S7412" s="28"/>
      <c r="T7412" s="28"/>
      <c r="U7412" s="28"/>
      <c r="V7412" s="28"/>
      <c r="W7412" s="28"/>
      <c r="Y7412" s="28"/>
    </row>
    <row r="7413" spans="16:25">
      <c r="P7413" s="33"/>
      <c r="Q7413" s="28"/>
      <c r="R7413" s="28"/>
      <c r="S7413" s="28"/>
      <c r="T7413" s="28"/>
      <c r="U7413" s="28"/>
      <c r="V7413" s="28"/>
      <c r="W7413" s="28"/>
      <c r="Y7413" s="28"/>
    </row>
    <row r="7414" spans="16:25">
      <c r="P7414" s="33"/>
      <c r="Q7414" s="28"/>
      <c r="R7414" s="28"/>
      <c r="S7414" s="28"/>
      <c r="T7414" s="28"/>
      <c r="U7414" s="28"/>
      <c r="V7414" s="28"/>
      <c r="W7414" s="28"/>
      <c r="Y7414" s="28"/>
    </row>
    <row r="7415" spans="16:25">
      <c r="P7415" s="33"/>
      <c r="Q7415" s="28"/>
      <c r="R7415" s="28"/>
      <c r="S7415" s="28"/>
      <c r="T7415" s="28"/>
      <c r="U7415" s="28"/>
      <c r="V7415" s="28"/>
      <c r="W7415" s="28"/>
      <c r="Y7415" s="28"/>
    </row>
    <row r="7416" spans="16:25">
      <c r="P7416" s="33"/>
      <c r="Q7416" s="28"/>
      <c r="R7416" s="28"/>
      <c r="S7416" s="28"/>
      <c r="T7416" s="28"/>
      <c r="U7416" s="28"/>
      <c r="V7416" s="28"/>
      <c r="W7416" s="28"/>
      <c r="Y7416" s="28"/>
    </row>
    <row r="7417" spans="16:25">
      <c r="P7417" s="33"/>
      <c r="Q7417" s="28"/>
      <c r="R7417" s="28"/>
      <c r="S7417" s="28"/>
      <c r="T7417" s="28"/>
      <c r="U7417" s="28"/>
      <c r="V7417" s="28"/>
      <c r="W7417" s="28"/>
      <c r="Y7417" s="28"/>
    </row>
    <row r="7418" spans="16:25">
      <c r="P7418" s="33"/>
      <c r="Q7418" s="28"/>
      <c r="R7418" s="28"/>
      <c r="S7418" s="28"/>
      <c r="T7418" s="28"/>
      <c r="U7418" s="28"/>
      <c r="V7418" s="28"/>
      <c r="W7418" s="28"/>
      <c r="Y7418" s="28"/>
    </row>
    <row r="7419" spans="16:25">
      <c r="P7419" s="33"/>
      <c r="Q7419" s="28"/>
      <c r="R7419" s="28"/>
      <c r="S7419" s="28"/>
      <c r="T7419" s="28"/>
      <c r="U7419" s="28"/>
      <c r="V7419" s="28"/>
      <c r="W7419" s="28"/>
      <c r="Y7419" s="28"/>
    </row>
    <row r="7420" spans="16:25">
      <c r="P7420" s="33"/>
      <c r="Q7420" s="28"/>
      <c r="R7420" s="28"/>
      <c r="S7420" s="28"/>
      <c r="T7420" s="28"/>
      <c r="U7420" s="28"/>
      <c r="V7420" s="28"/>
      <c r="W7420" s="28"/>
      <c r="Y7420" s="28"/>
    </row>
    <row r="7421" spans="16:25">
      <c r="P7421" s="33"/>
      <c r="Q7421" s="28"/>
      <c r="R7421" s="28"/>
      <c r="S7421" s="28"/>
      <c r="T7421" s="28"/>
      <c r="U7421" s="28"/>
      <c r="V7421" s="28"/>
      <c r="W7421" s="28"/>
      <c r="Y7421" s="28"/>
    </row>
    <row r="7422" spans="16:25">
      <c r="P7422" s="33"/>
      <c r="Q7422" s="28"/>
      <c r="R7422" s="28"/>
      <c r="S7422" s="28"/>
      <c r="T7422" s="28"/>
      <c r="U7422" s="28"/>
      <c r="V7422" s="28"/>
      <c r="W7422" s="28"/>
      <c r="Y7422" s="28"/>
    </row>
    <row r="7423" spans="16:25">
      <c r="P7423" s="33"/>
      <c r="Q7423" s="28"/>
      <c r="R7423" s="28"/>
      <c r="S7423" s="28"/>
      <c r="T7423" s="28"/>
      <c r="U7423" s="28"/>
      <c r="V7423" s="28"/>
      <c r="W7423" s="28"/>
      <c r="Y7423" s="28"/>
    </row>
    <row r="7424" spans="16:25">
      <c r="P7424" s="33"/>
      <c r="Q7424" s="28"/>
      <c r="R7424" s="28"/>
      <c r="S7424" s="28"/>
      <c r="T7424" s="28"/>
      <c r="U7424" s="28"/>
      <c r="V7424" s="28"/>
      <c r="W7424" s="28"/>
      <c r="Y7424" s="28"/>
    </row>
    <row r="7425" spans="16:25">
      <c r="P7425" s="33"/>
      <c r="Q7425" s="28"/>
      <c r="R7425" s="28"/>
      <c r="S7425" s="28"/>
      <c r="T7425" s="28"/>
      <c r="U7425" s="28"/>
      <c r="V7425" s="28"/>
      <c r="W7425" s="28"/>
      <c r="Y7425" s="28"/>
    </row>
    <row r="7426" spans="16:25">
      <c r="P7426" s="33"/>
      <c r="Q7426" s="28"/>
      <c r="R7426" s="28"/>
      <c r="S7426" s="28"/>
      <c r="T7426" s="28"/>
      <c r="U7426" s="28"/>
      <c r="V7426" s="28"/>
      <c r="W7426" s="28"/>
      <c r="Y7426" s="28"/>
    </row>
    <row r="7427" spans="16:25">
      <c r="P7427" s="33"/>
      <c r="Q7427" s="28"/>
      <c r="R7427" s="28"/>
      <c r="S7427" s="28"/>
      <c r="T7427" s="28"/>
      <c r="U7427" s="28"/>
      <c r="V7427" s="28"/>
      <c r="W7427" s="28"/>
      <c r="Y7427" s="28"/>
    </row>
    <row r="7428" spans="16:25">
      <c r="P7428" s="33"/>
      <c r="Q7428" s="28"/>
      <c r="R7428" s="28"/>
      <c r="S7428" s="28"/>
      <c r="T7428" s="28"/>
      <c r="U7428" s="28"/>
      <c r="V7428" s="28"/>
      <c r="W7428" s="28"/>
      <c r="Y7428" s="28"/>
    </row>
    <row r="7429" spans="16:25">
      <c r="P7429" s="33"/>
      <c r="Q7429" s="28"/>
      <c r="R7429" s="28"/>
      <c r="S7429" s="28"/>
      <c r="T7429" s="28"/>
      <c r="U7429" s="28"/>
      <c r="V7429" s="28"/>
      <c r="W7429" s="28"/>
      <c r="Y7429" s="28"/>
    </row>
    <row r="7430" spans="16:25">
      <c r="P7430" s="33"/>
      <c r="Q7430" s="28"/>
      <c r="R7430" s="28"/>
      <c r="S7430" s="28"/>
      <c r="T7430" s="28"/>
      <c r="U7430" s="28"/>
      <c r="V7430" s="28"/>
      <c r="W7430" s="28"/>
      <c r="Y7430" s="28"/>
    </row>
    <row r="7431" spans="16:25">
      <c r="P7431" s="33"/>
      <c r="Q7431" s="28"/>
      <c r="R7431" s="28"/>
      <c r="S7431" s="28"/>
      <c r="T7431" s="28"/>
      <c r="U7431" s="28"/>
      <c r="V7431" s="28"/>
      <c r="W7431" s="28"/>
      <c r="Y7431" s="28"/>
    </row>
    <row r="7432" spans="16:25">
      <c r="P7432" s="33"/>
      <c r="Q7432" s="28"/>
      <c r="R7432" s="28"/>
      <c r="S7432" s="28"/>
      <c r="T7432" s="28"/>
      <c r="U7432" s="28"/>
      <c r="V7432" s="28"/>
      <c r="W7432" s="28"/>
      <c r="Y7432" s="28"/>
    </row>
    <row r="7433" spans="16:25">
      <c r="P7433" s="33"/>
      <c r="Q7433" s="28"/>
      <c r="R7433" s="28"/>
      <c r="S7433" s="28"/>
      <c r="T7433" s="28"/>
      <c r="U7433" s="28"/>
      <c r="V7433" s="28"/>
      <c r="W7433" s="28"/>
      <c r="Y7433" s="28"/>
    </row>
    <row r="7434" spans="16:25">
      <c r="P7434" s="33"/>
      <c r="Q7434" s="28"/>
      <c r="R7434" s="28"/>
      <c r="S7434" s="28"/>
      <c r="T7434" s="28"/>
      <c r="U7434" s="28"/>
      <c r="V7434" s="28"/>
      <c r="W7434" s="28"/>
      <c r="Y7434" s="28"/>
    </row>
    <row r="7435" spans="16:25">
      <c r="P7435" s="33"/>
      <c r="Q7435" s="28"/>
      <c r="R7435" s="28"/>
      <c r="S7435" s="28"/>
      <c r="T7435" s="28"/>
      <c r="U7435" s="28"/>
      <c r="V7435" s="28"/>
      <c r="W7435" s="28"/>
      <c r="Y7435" s="28"/>
    </row>
    <row r="7436" spans="16:25">
      <c r="P7436" s="33"/>
      <c r="Q7436" s="28"/>
      <c r="R7436" s="28"/>
      <c r="S7436" s="28"/>
      <c r="T7436" s="28"/>
      <c r="U7436" s="28"/>
      <c r="V7436" s="28"/>
      <c r="W7436" s="28"/>
      <c r="Y7436" s="28"/>
    </row>
    <row r="7437" spans="16:25">
      <c r="P7437" s="33"/>
      <c r="Q7437" s="28"/>
      <c r="R7437" s="28"/>
      <c r="S7437" s="28"/>
      <c r="T7437" s="28"/>
      <c r="U7437" s="28"/>
      <c r="V7437" s="28"/>
      <c r="W7437" s="28"/>
      <c r="Y7437" s="28"/>
    </row>
    <row r="7438" spans="16:25">
      <c r="P7438" s="33"/>
      <c r="Q7438" s="28"/>
      <c r="R7438" s="28"/>
      <c r="S7438" s="28"/>
      <c r="T7438" s="28"/>
      <c r="U7438" s="28"/>
      <c r="V7438" s="28"/>
      <c r="W7438" s="28"/>
      <c r="Y7438" s="28"/>
    </row>
    <row r="7439" spans="16:25">
      <c r="P7439" s="33"/>
      <c r="Q7439" s="28"/>
      <c r="R7439" s="28"/>
      <c r="S7439" s="28"/>
      <c r="T7439" s="28"/>
      <c r="U7439" s="28"/>
      <c r="V7439" s="28"/>
      <c r="W7439" s="28"/>
      <c r="Y7439" s="28"/>
    </row>
    <row r="7440" spans="16:25">
      <c r="P7440" s="33"/>
      <c r="Q7440" s="28"/>
      <c r="R7440" s="28"/>
      <c r="S7440" s="28"/>
      <c r="T7440" s="28"/>
      <c r="U7440" s="28"/>
      <c r="V7440" s="28"/>
      <c r="W7440" s="28"/>
      <c r="Y7440" s="28"/>
    </row>
    <row r="7441" spans="16:25">
      <c r="P7441" s="33"/>
      <c r="Q7441" s="28"/>
      <c r="R7441" s="28"/>
      <c r="S7441" s="28"/>
      <c r="T7441" s="28"/>
      <c r="U7441" s="28"/>
      <c r="V7441" s="28"/>
      <c r="W7441" s="28"/>
      <c r="Y7441" s="28"/>
    </row>
    <row r="7442" spans="16:25">
      <c r="P7442" s="33"/>
      <c r="Q7442" s="28"/>
      <c r="R7442" s="28"/>
      <c r="S7442" s="28"/>
      <c r="T7442" s="28"/>
      <c r="U7442" s="28"/>
      <c r="V7442" s="28"/>
      <c r="W7442" s="28"/>
      <c r="Y7442" s="28"/>
    </row>
    <row r="7443" spans="16:25">
      <c r="P7443" s="33"/>
      <c r="Q7443" s="28"/>
      <c r="R7443" s="28"/>
      <c r="S7443" s="28"/>
      <c r="T7443" s="28"/>
      <c r="U7443" s="28"/>
      <c r="V7443" s="28"/>
      <c r="W7443" s="28"/>
      <c r="Y7443" s="28"/>
    </row>
    <row r="7444" spans="16:25">
      <c r="P7444" s="33"/>
      <c r="Q7444" s="28"/>
      <c r="R7444" s="28"/>
      <c r="S7444" s="28"/>
      <c r="T7444" s="28"/>
      <c r="U7444" s="28"/>
      <c r="V7444" s="28"/>
      <c r="W7444" s="28"/>
      <c r="Y7444" s="28"/>
    </row>
    <row r="7445" spans="16:25">
      <c r="P7445" s="33"/>
      <c r="Q7445" s="28"/>
      <c r="R7445" s="28"/>
      <c r="S7445" s="28"/>
      <c r="T7445" s="28"/>
      <c r="U7445" s="28"/>
      <c r="V7445" s="28"/>
      <c r="W7445" s="28"/>
      <c r="Y7445" s="28"/>
    </row>
    <row r="7446" spans="16:25">
      <c r="P7446" s="33"/>
      <c r="Q7446" s="28"/>
      <c r="R7446" s="28"/>
      <c r="S7446" s="28"/>
      <c r="T7446" s="28"/>
      <c r="U7446" s="28"/>
      <c r="V7446" s="28"/>
      <c r="W7446" s="28"/>
      <c r="Y7446" s="28"/>
    </row>
    <row r="7447" spans="16:25">
      <c r="P7447" s="33"/>
      <c r="Q7447" s="28"/>
      <c r="R7447" s="28"/>
      <c r="S7447" s="28"/>
      <c r="T7447" s="28"/>
      <c r="U7447" s="28"/>
      <c r="V7447" s="28"/>
      <c r="W7447" s="28"/>
      <c r="Y7447" s="28"/>
    </row>
    <row r="7448" spans="16:25">
      <c r="P7448" s="33"/>
      <c r="Q7448" s="28"/>
      <c r="R7448" s="28"/>
      <c r="S7448" s="28"/>
      <c r="T7448" s="28"/>
      <c r="U7448" s="28"/>
      <c r="V7448" s="28"/>
      <c r="W7448" s="28"/>
      <c r="Y7448" s="28"/>
    </row>
    <row r="7449" spans="16:25">
      <c r="P7449" s="33"/>
      <c r="Q7449" s="28"/>
      <c r="R7449" s="28"/>
      <c r="S7449" s="28"/>
      <c r="T7449" s="28"/>
      <c r="U7449" s="28"/>
      <c r="V7449" s="28"/>
      <c r="W7449" s="28"/>
      <c r="Y7449" s="28"/>
    </row>
    <row r="7450" spans="16:25">
      <c r="P7450" s="33"/>
      <c r="Q7450" s="28"/>
      <c r="R7450" s="28"/>
      <c r="S7450" s="28"/>
      <c r="T7450" s="28"/>
      <c r="U7450" s="28"/>
      <c r="V7450" s="28"/>
      <c r="W7450" s="28"/>
      <c r="Y7450" s="28"/>
    </row>
    <row r="7451" spans="16:25">
      <c r="P7451" s="33"/>
      <c r="Q7451" s="28"/>
      <c r="R7451" s="28"/>
      <c r="S7451" s="28"/>
      <c r="T7451" s="28"/>
      <c r="U7451" s="28"/>
      <c r="V7451" s="28"/>
      <c r="W7451" s="28"/>
      <c r="Y7451" s="28"/>
    </row>
    <row r="7452" spans="16:25">
      <c r="P7452" s="33"/>
      <c r="Q7452" s="28"/>
      <c r="R7452" s="28"/>
      <c r="S7452" s="28"/>
      <c r="T7452" s="28"/>
      <c r="U7452" s="28"/>
      <c r="V7452" s="28"/>
      <c r="W7452" s="28"/>
      <c r="Y7452" s="28"/>
    </row>
    <row r="7453" spans="16:25">
      <c r="P7453" s="33"/>
      <c r="Q7453" s="28"/>
      <c r="R7453" s="28"/>
      <c r="S7453" s="28"/>
      <c r="T7453" s="28"/>
      <c r="U7453" s="28"/>
      <c r="V7453" s="28"/>
      <c r="W7453" s="28"/>
      <c r="Y7453" s="28"/>
    </row>
    <row r="7454" spans="16:25">
      <c r="P7454" s="33"/>
      <c r="Q7454" s="28"/>
      <c r="R7454" s="28"/>
      <c r="S7454" s="28"/>
      <c r="T7454" s="28"/>
      <c r="U7454" s="28"/>
      <c r="V7454" s="28"/>
      <c r="W7454" s="28"/>
      <c r="Y7454" s="28"/>
    </row>
    <row r="7455" spans="16:25">
      <c r="P7455" s="33"/>
      <c r="Q7455" s="28"/>
      <c r="R7455" s="28"/>
      <c r="S7455" s="28"/>
      <c r="T7455" s="28"/>
      <c r="U7455" s="28"/>
      <c r="V7455" s="28"/>
      <c r="W7455" s="28"/>
      <c r="Y7455" s="28"/>
    </row>
    <row r="7456" spans="16:25">
      <c r="P7456" s="33"/>
      <c r="Q7456" s="28"/>
      <c r="R7456" s="28"/>
      <c r="S7456" s="28"/>
      <c r="T7456" s="28"/>
      <c r="U7456" s="28"/>
      <c r="V7456" s="28"/>
      <c r="W7456" s="28"/>
      <c r="Y7456" s="28"/>
    </row>
    <row r="7457" spans="16:25">
      <c r="P7457" s="33"/>
      <c r="Q7457" s="28"/>
      <c r="R7457" s="28"/>
      <c r="S7457" s="28"/>
      <c r="T7457" s="28"/>
      <c r="U7457" s="28"/>
      <c r="V7457" s="28"/>
      <c r="W7457" s="28"/>
      <c r="Y7457" s="28"/>
    </row>
    <row r="7458" spans="16:25">
      <c r="P7458" s="33"/>
      <c r="Q7458" s="28"/>
      <c r="R7458" s="28"/>
      <c r="S7458" s="28"/>
      <c r="T7458" s="28"/>
      <c r="U7458" s="28"/>
      <c r="V7458" s="28"/>
      <c r="W7458" s="28"/>
      <c r="Y7458" s="28"/>
    </row>
    <row r="7459" spans="16:25">
      <c r="P7459" s="33"/>
      <c r="Q7459" s="28"/>
      <c r="R7459" s="28"/>
      <c r="S7459" s="28"/>
      <c r="T7459" s="28"/>
      <c r="U7459" s="28"/>
      <c r="V7459" s="28"/>
      <c r="W7459" s="28"/>
      <c r="Y7459" s="28"/>
    </row>
    <row r="7460" spans="16:25">
      <c r="P7460" s="33"/>
      <c r="Q7460" s="28"/>
      <c r="R7460" s="28"/>
      <c r="S7460" s="28"/>
      <c r="T7460" s="28"/>
      <c r="U7460" s="28"/>
      <c r="V7460" s="28"/>
      <c r="W7460" s="28"/>
      <c r="Y7460" s="28"/>
    </row>
    <row r="7461" spans="16:25">
      <c r="P7461" s="33"/>
      <c r="Q7461" s="28"/>
      <c r="R7461" s="28"/>
      <c r="S7461" s="28"/>
      <c r="T7461" s="28"/>
      <c r="U7461" s="28"/>
      <c r="V7461" s="28"/>
      <c r="W7461" s="28"/>
      <c r="Y7461" s="28"/>
    </row>
    <row r="7462" spans="16:25">
      <c r="P7462" s="33"/>
      <c r="Q7462" s="28"/>
      <c r="R7462" s="28"/>
      <c r="S7462" s="28"/>
      <c r="T7462" s="28"/>
      <c r="U7462" s="28"/>
      <c r="V7462" s="28"/>
      <c r="W7462" s="28"/>
      <c r="Y7462" s="28"/>
    </row>
    <row r="7463" spans="16:25">
      <c r="P7463" s="33"/>
      <c r="Q7463" s="28"/>
      <c r="R7463" s="28"/>
      <c r="S7463" s="28"/>
      <c r="T7463" s="28"/>
      <c r="U7463" s="28"/>
      <c r="V7463" s="28"/>
      <c r="W7463" s="28"/>
      <c r="Y7463" s="28"/>
    </row>
    <row r="7464" spans="16:25">
      <c r="P7464" s="33"/>
      <c r="Q7464" s="28"/>
      <c r="R7464" s="28"/>
      <c r="S7464" s="28"/>
      <c r="T7464" s="28"/>
      <c r="U7464" s="28"/>
      <c r="V7464" s="28"/>
      <c r="W7464" s="28"/>
      <c r="Y7464" s="28"/>
    </row>
    <row r="7465" spans="16:25">
      <c r="P7465" s="33"/>
      <c r="Q7465" s="28"/>
      <c r="R7465" s="28"/>
      <c r="S7465" s="28"/>
      <c r="T7465" s="28"/>
      <c r="U7465" s="28"/>
      <c r="V7465" s="28"/>
      <c r="W7465" s="28"/>
      <c r="Y7465" s="28"/>
    </row>
    <row r="7466" spans="16:25">
      <c r="P7466" s="33"/>
      <c r="Q7466" s="28"/>
      <c r="R7466" s="28"/>
      <c r="S7466" s="28"/>
      <c r="T7466" s="28"/>
      <c r="U7466" s="28"/>
      <c r="V7466" s="28"/>
      <c r="W7466" s="28"/>
      <c r="Y7466" s="28"/>
    </row>
    <row r="7467" spans="16:25">
      <c r="P7467" s="33"/>
      <c r="Q7467" s="28"/>
      <c r="R7467" s="28"/>
      <c r="S7467" s="28"/>
      <c r="T7467" s="28"/>
      <c r="U7467" s="28"/>
      <c r="V7467" s="28"/>
      <c r="W7467" s="28"/>
      <c r="Y7467" s="28"/>
    </row>
    <row r="7468" spans="16:25">
      <c r="P7468" s="33"/>
      <c r="Q7468" s="28"/>
      <c r="R7468" s="28"/>
      <c r="S7468" s="28"/>
      <c r="T7468" s="28"/>
      <c r="U7468" s="28"/>
      <c r="V7468" s="28"/>
      <c r="W7468" s="28"/>
      <c r="Y7468" s="28"/>
    </row>
    <row r="7469" spans="16:25">
      <c r="P7469" s="33"/>
      <c r="Q7469" s="28"/>
      <c r="R7469" s="28"/>
      <c r="S7469" s="28"/>
      <c r="T7469" s="28"/>
      <c r="U7469" s="28"/>
      <c r="V7469" s="28"/>
      <c r="W7469" s="28"/>
      <c r="Y7469" s="28"/>
    </row>
    <row r="7470" spans="16:25">
      <c r="P7470" s="33"/>
      <c r="Q7470" s="28"/>
      <c r="R7470" s="28"/>
      <c r="S7470" s="28"/>
      <c r="T7470" s="28"/>
      <c r="U7470" s="28"/>
      <c r="V7470" s="28"/>
      <c r="W7470" s="28"/>
      <c r="Y7470" s="28"/>
    </row>
    <row r="7471" spans="16:25">
      <c r="P7471" s="33"/>
      <c r="Q7471" s="28"/>
      <c r="R7471" s="28"/>
      <c r="S7471" s="28"/>
      <c r="T7471" s="28"/>
      <c r="U7471" s="28"/>
      <c r="V7471" s="28"/>
      <c r="W7471" s="28"/>
      <c r="Y7471" s="28"/>
    </row>
    <row r="7472" spans="16:25">
      <c r="P7472" s="33"/>
      <c r="Q7472" s="28"/>
      <c r="R7472" s="28"/>
      <c r="S7472" s="28"/>
      <c r="T7472" s="28"/>
      <c r="U7472" s="28"/>
      <c r="V7472" s="28"/>
      <c r="W7472" s="28"/>
      <c r="Y7472" s="28"/>
    </row>
    <row r="7473" spans="16:25">
      <c r="P7473" s="33"/>
      <c r="Q7473" s="28"/>
      <c r="R7473" s="28"/>
      <c r="S7473" s="28"/>
      <c r="T7473" s="28"/>
      <c r="U7473" s="28"/>
      <c r="V7473" s="28"/>
      <c r="W7473" s="28"/>
      <c r="Y7473" s="28"/>
    </row>
    <row r="7474" spans="16:25">
      <c r="P7474" s="33"/>
      <c r="Q7474" s="28"/>
      <c r="R7474" s="28"/>
      <c r="S7474" s="28"/>
      <c r="T7474" s="28"/>
      <c r="U7474" s="28"/>
      <c r="V7474" s="28"/>
      <c r="W7474" s="28"/>
      <c r="Y7474" s="28"/>
    </row>
    <row r="7475" spans="16:25">
      <c r="P7475" s="33"/>
      <c r="Q7475" s="28"/>
      <c r="R7475" s="28"/>
      <c r="S7475" s="28"/>
      <c r="T7475" s="28"/>
      <c r="U7475" s="28"/>
      <c r="V7475" s="28"/>
      <c r="W7475" s="28"/>
      <c r="Y7475" s="28"/>
    </row>
    <row r="7476" spans="16:25">
      <c r="P7476" s="33"/>
      <c r="Q7476" s="28"/>
      <c r="R7476" s="28"/>
      <c r="S7476" s="28"/>
      <c r="T7476" s="28"/>
      <c r="U7476" s="28"/>
      <c r="V7476" s="28"/>
      <c r="W7476" s="28"/>
      <c r="Y7476" s="28"/>
    </row>
    <row r="7477" spans="16:25">
      <c r="P7477" s="33"/>
      <c r="Q7477" s="28"/>
      <c r="R7477" s="28"/>
      <c r="S7477" s="28"/>
      <c r="T7477" s="28"/>
      <c r="U7477" s="28"/>
      <c r="V7477" s="28"/>
      <c r="W7477" s="28"/>
      <c r="Y7477" s="28"/>
    </row>
    <row r="7478" spans="16:25">
      <c r="P7478" s="33"/>
      <c r="Q7478" s="28"/>
      <c r="R7478" s="28"/>
      <c r="S7478" s="28"/>
      <c r="T7478" s="28"/>
      <c r="U7478" s="28"/>
      <c r="V7478" s="28"/>
      <c r="W7478" s="28"/>
      <c r="Y7478" s="28"/>
    </row>
    <row r="7479" spans="16:25">
      <c r="P7479" s="33"/>
      <c r="Q7479" s="28"/>
      <c r="R7479" s="28"/>
      <c r="S7479" s="28"/>
      <c r="T7479" s="28"/>
      <c r="U7479" s="28"/>
      <c r="V7479" s="28"/>
      <c r="W7479" s="28"/>
      <c r="Y7479" s="28"/>
    </row>
    <row r="7480" spans="16:25">
      <c r="P7480" s="33"/>
      <c r="Q7480" s="28"/>
      <c r="R7480" s="28"/>
      <c r="S7480" s="28"/>
      <c r="T7480" s="28"/>
      <c r="U7480" s="28"/>
      <c r="V7480" s="28"/>
      <c r="W7480" s="28"/>
      <c r="Y7480" s="28"/>
    </row>
    <row r="7481" spans="16:25">
      <c r="P7481" s="33"/>
      <c r="Q7481" s="28"/>
      <c r="R7481" s="28"/>
      <c r="S7481" s="28"/>
      <c r="T7481" s="28"/>
      <c r="U7481" s="28"/>
      <c r="V7481" s="28"/>
      <c r="W7481" s="28"/>
      <c r="Y7481" s="28"/>
    </row>
    <row r="7482" spans="16:25">
      <c r="P7482" s="33"/>
      <c r="Q7482" s="28"/>
      <c r="R7482" s="28"/>
      <c r="S7482" s="28"/>
      <c r="T7482" s="28"/>
      <c r="U7482" s="28"/>
      <c r="V7482" s="28"/>
      <c r="W7482" s="28"/>
      <c r="Y7482" s="28"/>
    </row>
    <row r="7483" spans="16:25">
      <c r="P7483" s="33"/>
      <c r="Q7483" s="28"/>
      <c r="R7483" s="28"/>
      <c r="S7483" s="28"/>
      <c r="T7483" s="28"/>
      <c r="U7483" s="28"/>
      <c r="V7483" s="28"/>
      <c r="W7483" s="28"/>
      <c r="Y7483" s="28"/>
    </row>
    <row r="7484" spans="16:25">
      <c r="P7484" s="33"/>
      <c r="Q7484" s="28"/>
      <c r="R7484" s="28"/>
      <c r="S7484" s="28"/>
      <c r="T7484" s="28"/>
      <c r="U7484" s="28"/>
      <c r="V7484" s="28"/>
      <c r="W7484" s="28"/>
      <c r="Y7484" s="28"/>
    </row>
    <row r="7485" spans="16:25">
      <c r="P7485" s="33"/>
      <c r="Q7485" s="28"/>
      <c r="R7485" s="28"/>
      <c r="S7485" s="28"/>
      <c r="T7485" s="28"/>
      <c r="U7485" s="28"/>
      <c r="V7485" s="28"/>
      <c r="W7485" s="28"/>
      <c r="Y7485" s="28"/>
    </row>
    <row r="7486" spans="16:25">
      <c r="P7486" s="33"/>
      <c r="Q7486" s="28"/>
      <c r="R7486" s="28"/>
      <c r="S7486" s="28"/>
      <c r="T7486" s="28"/>
      <c r="U7486" s="28"/>
      <c r="V7486" s="28"/>
      <c r="W7486" s="28"/>
      <c r="Y7486" s="28"/>
    </row>
    <row r="7487" spans="16:25">
      <c r="P7487" s="33"/>
      <c r="Q7487" s="28"/>
      <c r="R7487" s="28"/>
      <c r="S7487" s="28"/>
      <c r="T7487" s="28"/>
      <c r="U7487" s="28"/>
      <c r="V7487" s="28"/>
      <c r="W7487" s="28"/>
      <c r="Y7487" s="28"/>
    </row>
    <row r="7488" spans="16:25">
      <c r="P7488" s="33"/>
      <c r="Q7488" s="28"/>
      <c r="R7488" s="28"/>
      <c r="S7488" s="28"/>
      <c r="T7488" s="28"/>
      <c r="U7488" s="28"/>
      <c r="V7488" s="28"/>
      <c r="W7488" s="28"/>
      <c r="Y7488" s="28"/>
    </row>
    <row r="7489" spans="16:25">
      <c r="P7489" s="33"/>
      <c r="Q7489" s="28"/>
      <c r="R7489" s="28"/>
      <c r="S7489" s="28"/>
      <c r="T7489" s="28"/>
      <c r="U7489" s="28"/>
      <c r="V7489" s="28"/>
      <c r="W7489" s="28"/>
      <c r="Y7489" s="28"/>
    </row>
    <row r="7490" spans="16:25">
      <c r="P7490" s="33"/>
      <c r="Q7490" s="28"/>
      <c r="R7490" s="28"/>
      <c r="S7490" s="28"/>
      <c r="T7490" s="28"/>
      <c r="U7490" s="28"/>
      <c r="V7490" s="28"/>
      <c r="W7490" s="28"/>
      <c r="Y7490" s="28"/>
    </row>
    <row r="7491" spans="16:25">
      <c r="P7491" s="33"/>
      <c r="Q7491" s="28"/>
      <c r="R7491" s="28"/>
      <c r="S7491" s="28"/>
      <c r="T7491" s="28"/>
      <c r="U7491" s="28"/>
      <c r="V7491" s="28"/>
      <c r="W7491" s="28"/>
      <c r="Y7491" s="28"/>
    </row>
    <row r="7492" spans="16:25">
      <c r="P7492" s="33"/>
      <c r="Q7492" s="28"/>
      <c r="R7492" s="28"/>
      <c r="S7492" s="28"/>
      <c r="T7492" s="28"/>
      <c r="U7492" s="28"/>
      <c r="V7492" s="28"/>
      <c r="W7492" s="28"/>
      <c r="Y7492" s="28"/>
    </row>
    <row r="7493" spans="16:25">
      <c r="P7493" s="33"/>
      <c r="Q7493" s="28"/>
      <c r="R7493" s="28"/>
      <c r="S7493" s="28"/>
      <c r="T7493" s="28"/>
      <c r="U7493" s="28"/>
      <c r="V7493" s="28"/>
      <c r="W7493" s="28"/>
      <c r="Y7493" s="28"/>
    </row>
    <row r="7494" spans="16:25">
      <c r="P7494" s="33"/>
      <c r="Q7494" s="28"/>
      <c r="R7494" s="28"/>
      <c r="S7494" s="28"/>
      <c r="T7494" s="28"/>
      <c r="U7494" s="28"/>
      <c r="V7494" s="28"/>
      <c r="W7494" s="28"/>
      <c r="Y7494" s="28"/>
    </row>
    <row r="7495" spans="16:25">
      <c r="P7495" s="33"/>
      <c r="Q7495" s="28"/>
      <c r="R7495" s="28"/>
      <c r="S7495" s="28"/>
      <c r="T7495" s="28"/>
      <c r="U7495" s="28"/>
      <c r="V7495" s="28"/>
      <c r="W7495" s="28"/>
      <c r="Y7495" s="28"/>
    </row>
    <row r="7496" spans="16:25">
      <c r="P7496" s="33"/>
      <c r="Q7496" s="28"/>
      <c r="R7496" s="28"/>
      <c r="S7496" s="28"/>
      <c r="T7496" s="28"/>
      <c r="U7496" s="28"/>
      <c r="V7496" s="28"/>
      <c r="W7496" s="28"/>
      <c r="Y7496" s="28"/>
    </row>
    <row r="7497" spans="16:25">
      <c r="P7497" s="33"/>
      <c r="Q7497" s="28"/>
      <c r="R7497" s="28"/>
      <c r="S7497" s="28"/>
      <c r="T7497" s="28"/>
      <c r="U7497" s="28"/>
      <c r="V7497" s="28"/>
      <c r="W7497" s="28"/>
      <c r="Y7497" s="28"/>
    </row>
    <row r="7498" spans="16:25">
      <c r="P7498" s="33"/>
      <c r="Q7498" s="28"/>
      <c r="R7498" s="28"/>
      <c r="S7498" s="28"/>
      <c r="T7498" s="28"/>
      <c r="U7498" s="28"/>
      <c r="V7498" s="28"/>
      <c r="W7498" s="28"/>
      <c r="Y7498" s="28"/>
    </row>
    <row r="7499" spans="16:25">
      <c r="P7499" s="33"/>
      <c r="Q7499" s="28"/>
      <c r="R7499" s="28"/>
      <c r="S7499" s="28"/>
      <c r="T7499" s="28"/>
      <c r="U7499" s="28"/>
      <c r="V7499" s="28"/>
      <c r="W7499" s="28"/>
      <c r="Y7499" s="28"/>
    </row>
    <row r="7500" spans="16:25">
      <c r="P7500" s="33"/>
      <c r="Q7500" s="28"/>
      <c r="R7500" s="28"/>
      <c r="S7500" s="28"/>
      <c r="T7500" s="28"/>
      <c r="U7500" s="28"/>
      <c r="V7500" s="28"/>
      <c r="W7500" s="28"/>
      <c r="Y7500" s="28"/>
    </row>
    <row r="7501" spans="16:25">
      <c r="P7501" s="33"/>
      <c r="Q7501" s="28"/>
      <c r="R7501" s="28"/>
      <c r="S7501" s="28"/>
      <c r="T7501" s="28"/>
      <c r="U7501" s="28"/>
      <c r="V7501" s="28"/>
      <c r="W7501" s="28"/>
      <c r="Y7501" s="28"/>
    </row>
    <row r="7502" spans="16:25">
      <c r="P7502" s="33"/>
      <c r="Q7502" s="28"/>
      <c r="R7502" s="28"/>
      <c r="S7502" s="28"/>
      <c r="T7502" s="28"/>
      <c r="U7502" s="28"/>
      <c r="V7502" s="28"/>
      <c r="W7502" s="28"/>
      <c r="Y7502" s="28"/>
    </row>
    <row r="7503" spans="16:25">
      <c r="P7503" s="33"/>
      <c r="Q7503" s="28"/>
      <c r="R7503" s="28"/>
      <c r="S7503" s="28"/>
      <c r="T7503" s="28"/>
      <c r="U7503" s="28"/>
      <c r="V7503" s="28"/>
      <c r="W7503" s="28"/>
      <c r="Y7503" s="28"/>
    </row>
    <row r="7504" spans="16:25">
      <c r="P7504" s="33"/>
      <c r="Q7504" s="28"/>
      <c r="R7504" s="28"/>
      <c r="S7504" s="28"/>
      <c r="T7504" s="28"/>
      <c r="U7504" s="28"/>
      <c r="V7504" s="28"/>
      <c r="W7504" s="28"/>
      <c r="Y7504" s="28"/>
    </row>
    <row r="7505" spans="16:25">
      <c r="P7505" s="33"/>
      <c r="Q7505" s="28"/>
      <c r="R7505" s="28"/>
      <c r="S7505" s="28"/>
      <c r="T7505" s="28"/>
      <c r="U7505" s="28"/>
      <c r="V7505" s="28"/>
      <c r="W7505" s="28"/>
      <c r="Y7505" s="28"/>
    </row>
    <row r="7506" spans="16:25">
      <c r="P7506" s="33"/>
      <c r="Q7506" s="28"/>
      <c r="R7506" s="28"/>
      <c r="S7506" s="28"/>
      <c r="T7506" s="28"/>
      <c r="U7506" s="28"/>
      <c r="V7506" s="28"/>
      <c r="W7506" s="28"/>
      <c r="Y7506" s="28"/>
    </row>
    <row r="7507" spans="16:25">
      <c r="P7507" s="33"/>
      <c r="Q7507" s="28"/>
      <c r="R7507" s="28"/>
      <c r="S7507" s="28"/>
      <c r="T7507" s="28"/>
      <c r="U7507" s="28"/>
      <c r="V7507" s="28"/>
      <c r="W7507" s="28"/>
      <c r="Y7507" s="28"/>
    </row>
    <row r="7508" spans="16:25">
      <c r="P7508" s="33"/>
      <c r="Q7508" s="28"/>
      <c r="R7508" s="28"/>
      <c r="S7508" s="28"/>
      <c r="T7508" s="28"/>
      <c r="U7508" s="28"/>
      <c r="V7508" s="28"/>
      <c r="W7508" s="28"/>
      <c r="Y7508" s="28"/>
    </row>
    <row r="7509" spans="16:25">
      <c r="P7509" s="33"/>
      <c r="Q7509" s="28"/>
      <c r="R7509" s="28"/>
      <c r="S7509" s="28"/>
      <c r="T7509" s="28"/>
      <c r="U7509" s="28"/>
      <c r="V7509" s="28"/>
      <c r="W7509" s="28"/>
      <c r="Y7509" s="28"/>
    </row>
    <row r="7510" spans="16:25">
      <c r="P7510" s="33"/>
      <c r="Q7510" s="28"/>
      <c r="R7510" s="28"/>
      <c r="S7510" s="28"/>
      <c r="T7510" s="28"/>
      <c r="U7510" s="28"/>
      <c r="V7510" s="28"/>
      <c r="W7510" s="28"/>
      <c r="Y7510" s="28"/>
    </row>
    <row r="7511" spans="16:25">
      <c r="P7511" s="33"/>
      <c r="Q7511" s="28"/>
      <c r="R7511" s="28"/>
      <c r="S7511" s="28"/>
      <c r="T7511" s="28"/>
      <c r="U7511" s="28"/>
      <c r="V7511" s="28"/>
      <c r="W7511" s="28"/>
      <c r="Y7511" s="28"/>
    </row>
    <row r="7512" spans="16:25">
      <c r="P7512" s="33"/>
      <c r="Q7512" s="28"/>
      <c r="R7512" s="28"/>
      <c r="S7512" s="28"/>
      <c r="T7512" s="28"/>
      <c r="U7512" s="28"/>
      <c r="V7512" s="28"/>
      <c r="W7512" s="28"/>
      <c r="Y7512" s="28"/>
    </row>
    <row r="7513" spans="16:25">
      <c r="P7513" s="33"/>
      <c r="Q7513" s="28"/>
      <c r="R7513" s="28"/>
      <c r="S7513" s="28"/>
      <c r="T7513" s="28"/>
      <c r="U7513" s="28"/>
      <c r="V7513" s="28"/>
      <c r="W7513" s="28"/>
      <c r="Y7513" s="28"/>
    </row>
    <row r="7514" spans="16:25">
      <c r="P7514" s="33"/>
      <c r="Q7514" s="28"/>
      <c r="R7514" s="28"/>
      <c r="S7514" s="28"/>
      <c r="T7514" s="28"/>
      <c r="U7514" s="28"/>
      <c r="V7514" s="28"/>
      <c r="W7514" s="28"/>
      <c r="Y7514" s="28"/>
    </row>
    <row r="7515" spans="16:25">
      <c r="P7515" s="33"/>
      <c r="Q7515" s="28"/>
      <c r="R7515" s="28"/>
      <c r="S7515" s="28"/>
      <c r="T7515" s="28"/>
      <c r="U7515" s="28"/>
      <c r="V7515" s="28"/>
      <c r="W7515" s="28"/>
      <c r="Y7515" s="28"/>
    </row>
    <row r="7516" spans="16:25">
      <c r="P7516" s="33"/>
      <c r="Q7516" s="28"/>
      <c r="R7516" s="28"/>
      <c r="S7516" s="28"/>
      <c r="T7516" s="28"/>
      <c r="U7516" s="28"/>
      <c r="V7516" s="28"/>
      <c r="W7516" s="28"/>
      <c r="Y7516" s="28"/>
    </row>
    <row r="7517" spans="16:25">
      <c r="P7517" s="33"/>
      <c r="Q7517" s="28"/>
      <c r="R7517" s="28"/>
      <c r="S7517" s="28"/>
      <c r="T7517" s="28"/>
      <c r="U7517" s="28"/>
      <c r="V7517" s="28"/>
      <c r="W7517" s="28"/>
      <c r="Y7517" s="28"/>
    </row>
    <row r="7518" spans="16:25">
      <c r="P7518" s="33"/>
      <c r="Q7518" s="28"/>
      <c r="R7518" s="28"/>
      <c r="S7518" s="28"/>
      <c r="T7518" s="28"/>
      <c r="U7518" s="28"/>
      <c r="V7518" s="28"/>
      <c r="W7518" s="28"/>
      <c r="Y7518" s="28"/>
    </row>
    <row r="7519" spans="16:25">
      <c r="P7519" s="33"/>
      <c r="Q7519" s="28"/>
      <c r="R7519" s="28"/>
      <c r="S7519" s="28"/>
      <c r="T7519" s="28"/>
      <c r="U7519" s="28"/>
      <c r="V7519" s="28"/>
      <c r="W7519" s="28"/>
      <c r="Y7519" s="28"/>
    </row>
    <row r="7520" spans="16:25">
      <c r="P7520" s="33"/>
      <c r="Q7520" s="28"/>
      <c r="R7520" s="28"/>
      <c r="S7520" s="28"/>
      <c r="T7520" s="28"/>
      <c r="U7520" s="28"/>
      <c r="V7520" s="28"/>
      <c r="W7520" s="28"/>
      <c r="Y7520" s="28"/>
    </row>
    <row r="7521" spans="16:25">
      <c r="P7521" s="33"/>
      <c r="Q7521" s="28"/>
      <c r="R7521" s="28"/>
      <c r="S7521" s="28"/>
      <c r="T7521" s="28"/>
      <c r="U7521" s="28"/>
      <c r="V7521" s="28"/>
      <c r="W7521" s="28"/>
      <c r="Y7521" s="28"/>
    </row>
    <row r="7522" spans="16:25">
      <c r="P7522" s="33"/>
      <c r="Q7522" s="28"/>
      <c r="R7522" s="28"/>
      <c r="S7522" s="28"/>
      <c r="T7522" s="28"/>
      <c r="U7522" s="28"/>
      <c r="V7522" s="28"/>
      <c r="W7522" s="28"/>
      <c r="Y7522" s="28"/>
    </row>
    <row r="7523" spans="16:25">
      <c r="P7523" s="33"/>
      <c r="Q7523" s="28"/>
      <c r="R7523" s="28"/>
      <c r="S7523" s="28"/>
      <c r="T7523" s="28"/>
      <c r="U7523" s="28"/>
      <c r="V7523" s="28"/>
      <c r="W7523" s="28"/>
      <c r="Y7523" s="28"/>
    </row>
    <row r="7524" spans="16:25">
      <c r="P7524" s="33"/>
      <c r="Q7524" s="28"/>
      <c r="R7524" s="28"/>
      <c r="S7524" s="28"/>
      <c r="T7524" s="28"/>
      <c r="U7524" s="28"/>
      <c r="V7524" s="28"/>
      <c r="W7524" s="28"/>
      <c r="Y7524" s="28"/>
    </row>
    <row r="7525" spans="16:25">
      <c r="P7525" s="33"/>
      <c r="Q7525" s="28"/>
      <c r="R7525" s="28"/>
      <c r="S7525" s="28"/>
      <c r="T7525" s="28"/>
      <c r="U7525" s="28"/>
      <c r="V7525" s="28"/>
      <c r="W7525" s="28"/>
      <c r="Y7525" s="28"/>
    </row>
    <row r="7526" spans="16:25">
      <c r="P7526" s="33"/>
      <c r="Q7526" s="28"/>
      <c r="R7526" s="28"/>
      <c r="S7526" s="28"/>
      <c r="T7526" s="28"/>
      <c r="U7526" s="28"/>
      <c r="V7526" s="28"/>
      <c r="W7526" s="28"/>
      <c r="Y7526" s="28"/>
    </row>
    <row r="7527" spans="16:25">
      <c r="P7527" s="33"/>
      <c r="Q7527" s="28"/>
      <c r="R7527" s="28"/>
      <c r="S7527" s="28"/>
      <c r="T7527" s="28"/>
      <c r="U7527" s="28"/>
      <c r="V7527" s="28"/>
      <c r="W7527" s="28"/>
      <c r="Y7527" s="28"/>
    </row>
    <row r="7528" spans="16:25">
      <c r="P7528" s="33"/>
      <c r="Q7528" s="28"/>
      <c r="R7528" s="28"/>
      <c r="S7528" s="28"/>
      <c r="T7528" s="28"/>
      <c r="U7528" s="28"/>
      <c r="V7528" s="28"/>
      <c r="W7528" s="28"/>
      <c r="Y7528" s="28"/>
    </row>
    <row r="7529" spans="16:25">
      <c r="P7529" s="33"/>
      <c r="Q7529" s="28"/>
      <c r="R7529" s="28"/>
      <c r="S7529" s="28"/>
      <c r="T7529" s="28"/>
      <c r="U7529" s="28"/>
      <c r="V7529" s="28"/>
      <c r="W7529" s="28"/>
      <c r="Y7529" s="28"/>
    </row>
    <row r="7530" spans="16:25">
      <c r="P7530" s="33"/>
      <c r="Q7530" s="28"/>
      <c r="R7530" s="28"/>
      <c r="S7530" s="28"/>
      <c r="T7530" s="28"/>
      <c r="U7530" s="28"/>
      <c r="V7530" s="28"/>
      <c r="W7530" s="28"/>
      <c r="Y7530" s="28"/>
    </row>
    <row r="7531" spans="16:25">
      <c r="P7531" s="33"/>
      <c r="Q7531" s="28"/>
      <c r="R7531" s="28"/>
      <c r="S7531" s="28"/>
      <c r="T7531" s="28"/>
      <c r="U7531" s="28"/>
      <c r="V7531" s="28"/>
      <c r="W7531" s="28"/>
      <c r="Y7531" s="28"/>
    </row>
    <row r="7532" spans="16:25">
      <c r="P7532" s="33"/>
      <c r="Q7532" s="28"/>
      <c r="R7532" s="28"/>
      <c r="S7532" s="28"/>
      <c r="T7532" s="28"/>
      <c r="U7532" s="28"/>
      <c r="V7532" s="28"/>
      <c r="W7532" s="28"/>
      <c r="Y7532" s="28"/>
    </row>
    <row r="7533" spans="16:25">
      <c r="P7533" s="33"/>
      <c r="Q7533" s="28"/>
      <c r="R7533" s="28"/>
      <c r="S7533" s="28"/>
      <c r="T7533" s="28"/>
      <c r="U7533" s="28"/>
      <c r="V7533" s="28"/>
      <c r="W7533" s="28"/>
      <c r="Y7533" s="28"/>
    </row>
    <row r="7534" spans="16:25">
      <c r="P7534" s="33"/>
      <c r="Q7534" s="28"/>
      <c r="R7534" s="28"/>
      <c r="S7534" s="28"/>
      <c r="T7534" s="28"/>
      <c r="U7534" s="28"/>
      <c r="V7534" s="28"/>
      <c r="W7534" s="28"/>
      <c r="Y7534" s="28"/>
    </row>
    <row r="7535" spans="16:25">
      <c r="P7535" s="33"/>
      <c r="Q7535" s="28"/>
      <c r="R7535" s="28"/>
      <c r="S7535" s="28"/>
      <c r="T7535" s="28"/>
      <c r="U7535" s="28"/>
      <c r="V7535" s="28"/>
      <c r="W7535" s="28"/>
      <c r="Y7535" s="28"/>
    </row>
    <row r="7536" spans="16:25">
      <c r="P7536" s="33"/>
      <c r="Q7536" s="28"/>
      <c r="R7536" s="28"/>
      <c r="S7536" s="28"/>
      <c r="T7536" s="28"/>
      <c r="U7536" s="28"/>
      <c r="V7536" s="28"/>
      <c r="W7536" s="28"/>
      <c r="Y7536" s="28"/>
    </row>
    <row r="7537" spans="16:25">
      <c r="P7537" s="33"/>
      <c r="Q7537" s="28"/>
      <c r="R7537" s="28"/>
      <c r="S7537" s="28"/>
      <c r="T7537" s="28"/>
      <c r="U7537" s="28"/>
      <c r="V7537" s="28"/>
      <c r="W7537" s="28"/>
      <c r="Y7537" s="28"/>
    </row>
    <row r="7538" spans="16:25">
      <c r="P7538" s="33"/>
      <c r="Q7538" s="28"/>
      <c r="R7538" s="28"/>
      <c r="S7538" s="28"/>
      <c r="T7538" s="28"/>
      <c r="U7538" s="28"/>
      <c r="V7538" s="28"/>
      <c r="W7538" s="28"/>
      <c r="Y7538" s="28"/>
    </row>
    <row r="7539" spans="16:25">
      <c r="P7539" s="33"/>
      <c r="Q7539" s="28"/>
      <c r="R7539" s="28"/>
      <c r="S7539" s="28"/>
      <c r="T7539" s="28"/>
      <c r="U7539" s="28"/>
      <c r="V7539" s="28"/>
      <c r="W7539" s="28"/>
      <c r="Y7539" s="28"/>
    </row>
    <row r="7540" spans="16:25">
      <c r="P7540" s="33"/>
      <c r="Q7540" s="28"/>
      <c r="R7540" s="28"/>
      <c r="S7540" s="28"/>
      <c r="T7540" s="28"/>
      <c r="U7540" s="28"/>
      <c r="V7540" s="28"/>
      <c r="W7540" s="28"/>
      <c r="Y7540" s="28"/>
    </row>
    <row r="7541" spans="16:25">
      <c r="P7541" s="33"/>
      <c r="Q7541" s="28"/>
      <c r="R7541" s="28"/>
      <c r="S7541" s="28"/>
      <c r="T7541" s="28"/>
      <c r="U7541" s="28"/>
      <c r="V7541" s="28"/>
      <c r="W7541" s="28"/>
      <c r="Y7541" s="28"/>
    </row>
    <row r="7542" spans="16:25">
      <c r="P7542" s="33"/>
      <c r="Q7542" s="28"/>
      <c r="R7542" s="28"/>
      <c r="S7542" s="28"/>
      <c r="T7542" s="28"/>
      <c r="U7542" s="28"/>
      <c r="V7542" s="28"/>
      <c r="W7542" s="28"/>
      <c r="Y7542" s="28"/>
    </row>
    <row r="7543" spans="16:25">
      <c r="P7543" s="33"/>
      <c r="Q7543" s="28"/>
      <c r="R7543" s="28"/>
      <c r="S7543" s="28"/>
      <c r="T7543" s="28"/>
      <c r="U7543" s="28"/>
      <c r="V7543" s="28"/>
      <c r="W7543" s="28"/>
      <c r="Y7543" s="28"/>
    </row>
    <row r="7544" spans="16:25">
      <c r="P7544" s="33"/>
      <c r="Q7544" s="28"/>
      <c r="R7544" s="28"/>
      <c r="S7544" s="28"/>
      <c r="T7544" s="28"/>
      <c r="U7544" s="28"/>
      <c r="V7544" s="28"/>
      <c r="W7544" s="28"/>
      <c r="Y7544" s="28"/>
    </row>
    <row r="7545" spans="16:25">
      <c r="P7545" s="33"/>
      <c r="Q7545" s="28"/>
      <c r="R7545" s="28"/>
      <c r="S7545" s="28"/>
      <c r="T7545" s="28"/>
      <c r="U7545" s="28"/>
      <c r="V7545" s="28"/>
      <c r="W7545" s="28"/>
      <c r="Y7545" s="28"/>
    </row>
    <row r="7546" spans="16:25">
      <c r="P7546" s="33"/>
      <c r="Q7546" s="28"/>
      <c r="R7546" s="28"/>
      <c r="S7546" s="28"/>
      <c r="T7546" s="28"/>
      <c r="U7546" s="28"/>
      <c r="V7546" s="28"/>
      <c r="W7546" s="28"/>
      <c r="Y7546" s="28"/>
    </row>
    <row r="7547" spans="16:25">
      <c r="P7547" s="33"/>
      <c r="Q7547" s="28"/>
      <c r="R7547" s="28"/>
      <c r="S7547" s="28"/>
      <c r="T7547" s="28"/>
      <c r="U7547" s="28"/>
      <c r="V7547" s="28"/>
      <c r="W7547" s="28"/>
      <c r="Y7547" s="28"/>
    </row>
    <row r="7548" spans="16:25">
      <c r="P7548" s="33"/>
      <c r="Q7548" s="28"/>
      <c r="R7548" s="28"/>
      <c r="S7548" s="28"/>
      <c r="T7548" s="28"/>
      <c r="U7548" s="28"/>
      <c r="V7548" s="28"/>
      <c r="W7548" s="28"/>
      <c r="Y7548" s="28"/>
    </row>
    <row r="7549" spans="16:25">
      <c r="P7549" s="33"/>
      <c r="Q7549" s="28"/>
      <c r="R7549" s="28"/>
      <c r="S7549" s="28"/>
      <c r="T7549" s="28"/>
      <c r="U7549" s="28"/>
      <c r="V7549" s="28"/>
      <c r="W7549" s="28"/>
      <c r="Y7549" s="28"/>
    </row>
    <row r="7550" spans="16:25">
      <c r="P7550" s="33"/>
      <c r="Q7550" s="28"/>
      <c r="R7550" s="28"/>
      <c r="S7550" s="28"/>
      <c r="T7550" s="28"/>
      <c r="U7550" s="28"/>
      <c r="V7550" s="28"/>
      <c r="W7550" s="28"/>
      <c r="Y7550" s="28"/>
    </row>
    <row r="7551" spans="16:25">
      <c r="P7551" s="33"/>
      <c r="Q7551" s="28"/>
      <c r="R7551" s="28"/>
      <c r="S7551" s="28"/>
      <c r="T7551" s="28"/>
      <c r="U7551" s="28"/>
      <c r="V7551" s="28"/>
      <c r="W7551" s="28"/>
      <c r="Y7551" s="28"/>
    </row>
    <row r="7552" spans="16:25">
      <c r="P7552" s="33"/>
      <c r="Q7552" s="28"/>
      <c r="R7552" s="28"/>
      <c r="S7552" s="28"/>
      <c r="T7552" s="28"/>
      <c r="U7552" s="28"/>
      <c r="V7552" s="28"/>
      <c r="W7552" s="28"/>
      <c r="Y7552" s="28"/>
    </row>
    <row r="7553" spans="16:25">
      <c r="P7553" s="33"/>
      <c r="Q7553" s="28"/>
      <c r="R7553" s="28"/>
      <c r="S7553" s="28"/>
      <c r="T7553" s="28"/>
      <c r="U7553" s="28"/>
      <c r="V7553" s="28"/>
      <c r="W7553" s="28"/>
      <c r="Y7553" s="28"/>
    </row>
    <row r="7554" spans="16:25">
      <c r="P7554" s="33"/>
      <c r="Q7554" s="28"/>
      <c r="R7554" s="28"/>
      <c r="S7554" s="28"/>
      <c r="T7554" s="28"/>
      <c r="U7554" s="28"/>
      <c r="V7554" s="28"/>
      <c r="W7554" s="28"/>
      <c r="Y7554" s="28"/>
    </row>
    <row r="7555" spans="16:25">
      <c r="P7555" s="33"/>
      <c r="Q7555" s="28"/>
      <c r="R7555" s="28"/>
      <c r="S7555" s="28"/>
      <c r="T7555" s="28"/>
      <c r="U7555" s="28"/>
      <c r="V7555" s="28"/>
      <c r="W7555" s="28"/>
      <c r="Y7555" s="28"/>
    </row>
    <row r="7556" spans="16:25">
      <c r="P7556" s="33"/>
      <c r="Q7556" s="28"/>
      <c r="R7556" s="28"/>
      <c r="S7556" s="28"/>
      <c r="T7556" s="28"/>
      <c r="U7556" s="28"/>
      <c r="V7556" s="28"/>
      <c r="W7556" s="28"/>
      <c r="Y7556" s="28"/>
    </row>
    <row r="7557" spans="16:25">
      <c r="P7557" s="33"/>
      <c r="Q7557" s="28"/>
      <c r="R7557" s="28"/>
      <c r="S7557" s="28"/>
      <c r="T7557" s="28"/>
      <c r="U7557" s="28"/>
      <c r="V7557" s="28"/>
      <c r="W7557" s="28"/>
      <c r="Y7557" s="28"/>
    </row>
    <row r="7558" spans="16:25">
      <c r="P7558" s="33"/>
      <c r="Q7558" s="28"/>
      <c r="R7558" s="28"/>
      <c r="S7558" s="28"/>
      <c r="T7558" s="28"/>
      <c r="U7558" s="28"/>
      <c r="V7558" s="28"/>
      <c r="W7558" s="28"/>
      <c r="Y7558" s="28"/>
    </row>
    <row r="7559" spans="16:25">
      <c r="P7559" s="33"/>
      <c r="Q7559" s="28"/>
      <c r="R7559" s="28"/>
      <c r="S7559" s="28"/>
      <c r="T7559" s="28"/>
      <c r="U7559" s="28"/>
      <c r="V7559" s="28"/>
      <c r="W7559" s="28"/>
      <c r="Y7559" s="28"/>
    </row>
    <row r="7560" spans="16:25">
      <c r="P7560" s="33"/>
      <c r="Q7560" s="28"/>
      <c r="R7560" s="28"/>
      <c r="S7560" s="28"/>
      <c r="T7560" s="28"/>
      <c r="U7560" s="28"/>
      <c r="V7560" s="28"/>
      <c r="W7560" s="28"/>
      <c r="Y7560" s="28"/>
    </row>
    <row r="7561" spans="16:25">
      <c r="P7561" s="33"/>
      <c r="Q7561" s="28"/>
      <c r="R7561" s="28"/>
      <c r="S7561" s="28"/>
      <c r="T7561" s="28"/>
      <c r="U7561" s="28"/>
      <c r="V7561" s="28"/>
      <c r="W7561" s="28"/>
      <c r="Y7561" s="28"/>
    </row>
    <row r="7562" spans="16:25">
      <c r="P7562" s="33"/>
      <c r="Q7562" s="28"/>
      <c r="R7562" s="28"/>
      <c r="S7562" s="28"/>
      <c r="T7562" s="28"/>
      <c r="U7562" s="28"/>
      <c r="V7562" s="28"/>
      <c r="W7562" s="28"/>
      <c r="Y7562" s="28"/>
    </row>
    <row r="7563" spans="16:25">
      <c r="P7563" s="33"/>
      <c r="Q7563" s="28"/>
      <c r="R7563" s="28"/>
      <c r="S7563" s="28"/>
      <c r="T7563" s="28"/>
      <c r="U7563" s="28"/>
      <c r="V7563" s="28"/>
      <c r="W7563" s="28"/>
      <c r="Y7563" s="28"/>
    </row>
    <row r="7564" spans="16:25">
      <c r="P7564" s="33"/>
      <c r="Q7564" s="28"/>
      <c r="R7564" s="28"/>
      <c r="S7564" s="28"/>
      <c r="T7564" s="28"/>
      <c r="U7564" s="28"/>
      <c r="V7564" s="28"/>
      <c r="W7564" s="28"/>
      <c r="Y7564" s="28"/>
    </row>
    <row r="7565" spans="16:25">
      <c r="P7565" s="33"/>
      <c r="Q7565" s="28"/>
      <c r="R7565" s="28"/>
      <c r="S7565" s="28"/>
      <c r="T7565" s="28"/>
      <c r="U7565" s="28"/>
      <c r="V7565" s="28"/>
      <c r="W7565" s="28"/>
      <c r="Y7565" s="28"/>
    </row>
    <row r="7566" spans="16:25">
      <c r="P7566" s="33"/>
      <c r="Q7566" s="28"/>
      <c r="R7566" s="28"/>
      <c r="S7566" s="28"/>
      <c r="T7566" s="28"/>
      <c r="U7566" s="28"/>
      <c r="V7566" s="28"/>
      <c r="W7566" s="28"/>
      <c r="Y7566" s="28"/>
    </row>
    <row r="7567" spans="16:25">
      <c r="P7567" s="33"/>
      <c r="Q7567" s="28"/>
      <c r="R7567" s="28"/>
      <c r="S7567" s="28"/>
      <c r="T7567" s="28"/>
      <c r="U7567" s="28"/>
      <c r="V7567" s="28"/>
      <c r="W7567" s="28"/>
      <c r="Y7567" s="28"/>
    </row>
    <row r="7568" spans="16:25">
      <c r="P7568" s="33"/>
      <c r="Q7568" s="28"/>
      <c r="R7568" s="28"/>
      <c r="S7568" s="28"/>
      <c r="T7568" s="28"/>
      <c r="U7568" s="28"/>
      <c r="V7568" s="28"/>
      <c r="W7568" s="28"/>
      <c r="Y7568" s="28"/>
    </row>
    <row r="7569" spans="16:25">
      <c r="P7569" s="33"/>
      <c r="Q7569" s="28"/>
      <c r="R7569" s="28"/>
      <c r="S7569" s="28"/>
      <c r="T7569" s="28"/>
      <c r="U7569" s="28"/>
      <c r="V7569" s="28"/>
      <c r="W7569" s="28"/>
      <c r="Y7569" s="28"/>
    </row>
    <row r="7570" spans="16:25">
      <c r="P7570" s="33"/>
      <c r="Q7570" s="28"/>
      <c r="R7570" s="28"/>
      <c r="S7570" s="28"/>
      <c r="T7570" s="28"/>
      <c r="U7570" s="28"/>
      <c r="V7570" s="28"/>
      <c r="W7570" s="28"/>
      <c r="Y7570" s="28"/>
    </row>
    <row r="7571" spans="16:25">
      <c r="P7571" s="33"/>
      <c r="Q7571" s="28"/>
      <c r="R7571" s="28"/>
      <c r="S7571" s="28"/>
      <c r="T7571" s="28"/>
      <c r="U7571" s="28"/>
      <c r="V7571" s="28"/>
      <c r="W7571" s="28"/>
      <c r="Y7571" s="28"/>
    </row>
    <row r="7572" spans="16:25">
      <c r="P7572" s="33"/>
      <c r="Q7572" s="28"/>
      <c r="R7572" s="28"/>
      <c r="S7572" s="28"/>
      <c r="T7572" s="28"/>
      <c r="U7572" s="28"/>
      <c r="V7572" s="28"/>
      <c r="W7572" s="28"/>
      <c r="Y7572" s="28"/>
    </row>
    <row r="7573" spans="16:25">
      <c r="P7573" s="33"/>
      <c r="Q7573" s="28"/>
      <c r="R7573" s="28"/>
      <c r="S7573" s="28"/>
      <c r="T7573" s="28"/>
      <c r="U7573" s="28"/>
      <c r="V7573" s="28"/>
      <c r="W7573" s="28"/>
      <c r="Y7573" s="28"/>
    </row>
    <row r="7574" spans="16:25">
      <c r="P7574" s="33"/>
      <c r="Q7574" s="28"/>
      <c r="R7574" s="28"/>
      <c r="S7574" s="28"/>
      <c r="T7574" s="28"/>
      <c r="U7574" s="28"/>
      <c r="V7574" s="28"/>
      <c r="W7574" s="28"/>
      <c r="Y7574" s="28"/>
    </row>
    <row r="7575" spans="16:25">
      <c r="P7575" s="33"/>
      <c r="Q7575" s="28"/>
      <c r="R7575" s="28"/>
      <c r="S7575" s="28"/>
      <c r="T7575" s="28"/>
      <c r="U7575" s="28"/>
      <c r="V7575" s="28"/>
      <c r="W7575" s="28"/>
      <c r="Y7575" s="28"/>
    </row>
    <row r="7576" spans="16:25">
      <c r="P7576" s="33"/>
      <c r="Q7576" s="28"/>
      <c r="R7576" s="28"/>
      <c r="S7576" s="28"/>
      <c r="T7576" s="28"/>
      <c r="U7576" s="28"/>
      <c r="V7576" s="28"/>
      <c r="W7576" s="28"/>
      <c r="Y7576" s="28"/>
    </row>
    <row r="7577" spans="16:25">
      <c r="P7577" s="33"/>
      <c r="Q7577" s="28"/>
      <c r="R7577" s="28"/>
      <c r="S7577" s="28"/>
      <c r="T7577" s="28"/>
      <c r="U7577" s="28"/>
      <c r="V7577" s="28"/>
      <c r="W7577" s="28"/>
      <c r="Y7577" s="28"/>
    </row>
    <row r="7578" spans="16:25">
      <c r="P7578" s="33"/>
      <c r="Q7578" s="28"/>
      <c r="R7578" s="28"/>
      <c r="S7578" s="28"/>
      <c r="T7578" s="28"/>
      <c r="U7578" s="28"/>
      <c r="V7578" s="28"/>
      <c r="W7578" s="28"/>
      <c r="Y7578" s="28"/>
    </row>
    <row r="7579" spans="16:25">
      <c r="P7579" s="33"/>
      <c r="Q7579" s="28"/>
      <c r="R7579" s="28"/>
      <c r="S7579" s="28"/>
      <c r="T7579" s="28"/>
      <c r="U7579" s="28"/>
      <c r="V7579" s="28"/>
      <c r="W7579" s="28"/>
      <c r="Y7579" s="28"/>
    </row>
    <row r="7580" spans="16:25">
      <c r="P7580" s="33"/>
      <c r="Q7580" s="28"/>
      <c r="R7580" s="28"/>
      <c r="S7580" s="28"/>
      <c r="T7580" s="28"/>
      <c r="U7580" s="28"/>
      <c r="V7580" s="28"/>
      <c r="W7580" s="28"/>
      <c r="Y7580" s="28"/>
    </row>
    <row r="7581" spans="16:25">
      <c r="P7581" s="33"/>
      <c r="Q7581" s="28"/>
      <c r="R7581" s="28"/>
      <c r="S7581" s="28"/>
      <c r="T7581" s="28"/>
      <c r="U7581" s="28"/>
      <c r="V7581" s="28"/>
      <c r="W7581" s="28"/>
      <c r="Y7581" s="28"/>
    </row>
    <row r="7582" spans="16:25">
      <c r="P7582" s="33"/>
      <c r="Q7582" s="28"/>
      <c r="R7582" s="28"/>
      <c r="S7582" s="28"/>
      <c r="T7582" s="28"/>
      <c r="U7582" s="28"/>
      <c r="V7582" s="28"/>
      <c r="W7582" s="28"/>
      <c r="Y7582" s="28"/>
    </row>
    <row r="7583" spans="16:25">
      <c r="P7583" s="33"/>
      <c r="Q7583" s="28"/>
      <c r="R7583" s="28"/>
      <c r="S7583" s="28"/>
      <c r="T7583" s="28"/>
      <c r="U7583" s="28"/>
      <c r="V7583" s="28"/>
      <c r="W7583" s="28"/>
      <c r="Y7583" s="28"/>
    </row>
    <row r="7584" spans="16:25">
      <c r="P7584" s="33"/>
      <c r="Q7584" s="28"/>
      <c r="R7584" s="28"/>
      <c r="S7584" s="28"/>
      <c r="T7584" s="28"/>
      <c r="U7584" s="28"/>
      <c r="V7584" s="28"/>
      <c r="W7584" s="28"/>
      <c r="Y7584" s="28"/>
    </row>
    <row r="7585" spans="16:25">
      <c r="P7585" s="33"/>
      <c r="Q7585" s="28"/>
      <c r="R7585" s="28"/>
      <c r="S7585" s="28"/>
      <c r="T7585" s="28"/>
      <c r="U7585" s="28"/>
      <c r="V7585" s="28"/>
      <c r="W7585" s="28"/>
      <c r="Y7585" s="28"/>
    </row>
    <row r="7586" spans="16:25">
      <c r="P7586" s="33"/>
      <c r="Q7586" s="28"/>
      <c r="R7586" s="28"/>
      <c r="S7586" s="28"/>
      <c r="T7586" s="28"/>
      <c r="U7586" s="28"/>
      <c r="V7586" s="28"/>
      <c r="W7586" s="28"/>
      <c r="Y7586" s="28"/>
    </row>
    <row r="7587" spans="16:25">
      <c r="P7587" s="33"/>
      <c r="Q7587" s="28"/>
      <c r="R7587" s="28"/>
      <c r="S7587" s="28"/>
      <c r="T7587" s="28"/>
      <c r="U7587" s="28"/>
      <c r="V7587" s="28"/>
      <c r="W7587" s="28"/>
      <c r="Y7587" s="28"/>
    </row>
    <row r="7588" spans="16:25">
      <c r="P7588" s="33"/>
      <c r="Q7588" s="28"/>
      <c r="R7588" s="28"/>
      <c r="S7588" s="28"/>
      <c r="T7588" s="28"/>
      <c r="U7588" s="28"/>
      <c r="V7588" s="28"/>
      <c r="W7588" s="28"/>
      <c r="Y7588" s="28"/>
    </row>
    <row r="7589" spans="16:25">
      <c r="P7589" s="33"/>
      <c r="Q7589" s="28"/>
      <c r="R7589" s="28"/>
      <c r="S7589" s="28"/>
      <c r="T7589" s="28"/>
      <c r="U7589" s="28"/>
      <c r="V7589" s="28"/>
      <c r="W7589" s="28"/>
      <c r="Y7589" s="28"/>
    </row>
    <row r="7590" spans="16:25">
      <c r="P7590" s="33"/>
      <c r="Q7590" s="28"/>
      <c r="R7590" s="28"/>
      <c r="S7590" s="28"/>
      <c r="T7590" s="28"/>
      <c r="U7590" s="28"/>
      <c r="V7590" s="28"/>
      <c r="W7590" s="28"/>
      <c r="Y7590" s="28"/>
    </row>
    <row r="7591" spans="16:25">
      <c r="P7591" s="33"/>
      <c r="Q7591" s="28"/>
      <c r="R7591" s="28"/>
      <c r="S7591" s="28"/>
      <c r="T7591" s="28"/>
      <c r="U7591" s="28"/>
      <c r="V7591" s="28"/>
      <c r="W7591" s="28"/>
      <c r="Y7591" s="28"/>
    </row>
    <row r="7592" spans="16:25">
      <c r="P7592" s="33"/>
      <c r="Q7592" s="28"/>
      <c r="R7592" s="28"/>
      <c r="S7592" s="28"/>
      <c r="T7592" s="28"/>
      <c r="U7592" s="28"/>
      <c r="V7592" s="28"/>
      <c r="W7592" s="28"/>
      <c r="Y7592" s="28"/>
    </row>
    <row r="7593" spans="16:25">
      <c r="P7593" s="33"/>
      <c r="Q7593" s="28"/>
      <c r="R7593" s="28"/>
      <c r="S7593" s="28"/>
      <c r="T7593" s="28"/>
      <c r="U7593" s="28"/>
      <c r="V7593" s="28"/>
      <c r="W7593" s="28"/>
      <c r="Y7593" s="28"/>
    </row>
    <row r="7594" spans="16:25">
      <c r="P7594" s="33"/>
      <c r="Q7594" s="28"/>
      <c r="R7594" s="28"/>
      <c r="S7594" s="28"/>
      <c r="T7594" s="28"/>
      <c r="U7594" s="28"/>
      <c r="V7594" s="28"/>
      <c r="W7594" s="28"/>
      <c r="Y7594" s="28"/>
    </row>
    <row r="7595" spans="16:25">
      <c r="P7595" s="33"/>
      <c r="Q7595" s="28"/>
      <c r="R7595" s="28"/>
      <c r="S7595" s="28"/>
      <c r="T7595" s="28"/>
      <c r="U7595" s="28"/>
      <c r="V7595" s="28"/>
      <c r="W7595" s="28"/>
      <c r="Y7595" s="28"/>
    </row>
    <row r="7596" spans="16:25">
      <c r="P7596" s="33"/>
      <c r="Q7596" s="28"/>
      <c r="R7596" s="28"/>
      <c r="S7596" s="28"/>
      <c r="T7596" s="28"/>
      <c r="U7596" s="28"/>
      <c r="V7596" s="28"/>
      <c r="W7596" s="28"/>
      <c r="Y7596" s="28"/>
    </row>
    <row r="7597" spans="16:25">
      <c r="P7597" s="33"/>
      <c r="Q7597" s="28"/>
      <c r="R7597" s="28"/>
      <c r="S7597" s="28"/>
      <c r="T7597" s="28"/>
      <c r="U7597" s="28"/>
      <c r="V7597" s="28"/>
      <c r="W7597" s="28"/>
      <c r="Y7597" s="28"/>
    </row>
    <row r="7598" spans="16:25">
      <c r="P7598" s="33"/>
      <c r="Q7598" s="28"/>
      <c r="R7598" s="28"/>
      <c r="S7598" s="28"/>
      <c r="T7598" s="28"/>
      <c r="U7598" s="28"/>
      <c r="V7598" s="28"/>
      <c r="W7598" s="28"/>
      <c r="Y7598" s="28"/>
    </row>
    <row r="7599" spans="16:25">
      <c r="P7599" s="33"/>
      <c r="Q7599" s="28"/>
      <c r="R7599" s="28"/>
      <c r="S7599" s="28"/>
      <c r="T7599" s="28"/>
      <c r="U7599" s="28"/>
      <c r="V7599" s="28"/>
      <c r="W7599" s="28"/>
      <c r="Y7599" s="28"/>
    </row>
    <row r="7600" spans="16:25">
      <c r="P7600" s="33"/>
      <c r="Q7600" s="28"/>
      <c r="R7600" s="28"/>
      <c r="S7600" s="28"/>
      <c r="T7600" s="28"/>
      <c r="U7600" s="28"/>
      <c r="V7600" s="28"/>
      <c r="W7600" s="28"/>
      <c r="Y7600" s="28"/>
    </row>
    <row r="7601" spans="16:25">
      <c r="P7601" s="33"/>
      <c r="Q7601" s="28"/>
      <c r="R7601" s="28"/>
      <c r="S7601" s="28"/>
      <c r="T7601" s="28"/>
      <c r="U7601" s="28"/>
      <c r="V7601" s="28"/>
      <c r="W7601" s="28"/>
      <c r="Y7601" s="28"/>
    </row>
    <row r="7602" spans="16:25">
      <c r="P7602" s="33"/>
      <c r="Q7602" s="28"/>
      <c r="R7602" s="28"/>
      <c r="S7602" s="28"/>
      <c r="T7602" s="28"/>
      <c r="U7602" s="28"/>
      <c r="V7602" s="28"/>
      <c r="W7602" s="28"/>
      <c r="Y7602" s="28"/>
    </row>
    <row r="7603" spans="16:25">
      <c r="P7603" s="33"/>
      <c r="Q7603" s="28"/>
      <c r="R7603" s="28"/>
      <c r="S7603" s="28"/>
      <c r="T7603" s="28"/>
      <c r="U7603" s="28"/>
      <c r="V7603" s="28"/>
      <c r="W7603" s="28"/>
      <c r="Y7603" s="28"/>
    </row>
    <row r="7604" spans="16:25">
      <c r="P7604" s="33"/>
      <c r="Q7604" s="28"/>
      <c r="R7604" s="28"/>
      <c r="S7604" s="28"/>
      <c r="T7604" s="28"/>
      <c r="U7604" s="28"/>
      <c r="V7604" s="28"/>
      <c r="W7604" s="28"/>
      <c r="Y7604" s="28"/>
    </row>
    <row r="7605" spans="16:25">
      <c r="P7605" s="33"/>
      <c r="Q7605" s="28"/>
      <c r="R7605" s="28"/>
      <c r="S7605" s="28"/>
      <c r="T7605" s="28"/>
      <c r="U7605" s="28"/>
      <c r="V7605" s="28"/>
      <c r="W7605" s="28"/>
      <c r="Y7605" s="28"/>
    </row>
    <row r="7606" spans="16:25">
      <c r="P7606" s="33"/>
      <c r="Q7606" s="28"/>
      <c r="R7606" s="28"/>
      <c r="S7606" s="28"/>
      <c r="T7606" s="28"/>
      <c r="U7606" s="28"/>
      <c r="V7606" s="28"/>
      <c r="W7606" s="28"/>
      <c r="Y7606" s="28"/>
    </row>
    <row r="7607" spans="16:25">
      <c r="P7607" s="33"/>
      <c r="Q7607" s="28"/>
      <c r="R7607" s="28"/>
      <c r="S7607" s="28"/>
      <c r="T7607" s="28"/>
      <c r="U7607" s="28"/>
      <c r="V7607" s="28"/>
      <c r="W7607" s="28"/>
      <c r="Y7607" s="28"/>
    </row>
    <row r="7608" spans="16:25">
      <c r="P7608" s="33"/>
      <c r="Q7608" s="28"/>
      <c r="R7608" s="28"/>
      <c r="S7608" s="28"/>
      <c r="T7608" s="28"/>
      <c r="U7608" s="28"/>
      <c r="V7608" s="28"/>
      <c r="W7608" s="28"/>
      <c r="Y7608" s="28"/>
    </row>
    <row r="7609" spans="16:25">
      <c r="P7609" s="33"/>
      <c r="Q7609" s="28"/>
      <c r="R7609" s="28"/>
      <c r="S7609" s="28"/>
      <c r="T7609" s="28"/>
      <c r="U7609" s="28"/>
      <c r="V7609" s="28"/>
      <c r="W7609" s="28"/>
      <c r="Y7609" s="28"/>
    </row>
    <row r="7610" spans="16:25">
      <c r="P7610" s="33"/>
      <c r="Q7610" s="28"/>
      <c r="R7610" s="28"/>
      <c r="S7610" s="28"/>
      <c r="T7610" s="28"/>
      <c r="U7610" s="28"/>
      <c r="V7610" s="28"/>
      <c r="W7610" s="28"/>
      <c r="Y7610" s="28"/>
    </row>
    <row r="7611" spans="16:25">
      <c r="P7611" s="33"/>
      <c r="Q7611" s="28"/>
      <c r="R7611" s="28"/>
      <c r="S7611" s="28"/>
      <c r="T7611" s="28"/>
      <c r="U7611" s="28"/>
      <c r="V7611" s="28"/>
      <c r="W7611" s="28"/>
      <c r="Y7611" s="28"/>
    </row>
    <row r="7612" spans="16:25">
      <c r="P7612" s="33"/>
      <c r="Q7612" s="28"/>
      <c r="R7612" s="28"/>
      <c r="S7612" s="28"/>
      <c r="T7612" s="28"/>
      <c r="U7612" s="28"/>
      <c r="V7612" s="28"/>
      <c r="W7612" s="28"/>
      <c r="Y7612" s="28"/>
    </row>
    <row r="7613" spans="16:25">
      <c r="P7613" s="33"/>
      <c r="Q7613" s="28"/>
      <c r="R7613" s="28"/>
      <c r="S7613" s="28"/>
      <c r="T7613" s="28"/>
      <c r="U7613" s="28"/>
      <c r="V7613" s="28"/>
      <c r="W7613" s="28"/>
      <c r="Y7613" s="28"/>
    </row>
    <row r="7614" spans="16:25">
      <c r="P7614" s="33"/>
      <c r="Q7614" s="28"/>
      <c r="R7614" s="28"/>
      <c r="S7614" s="28"/>
      <c r="T7614" s="28"/>
      <c r="U7614" s="28"/>
      <c r="V7614" s="28"/>
      <c r="W7614" s="28"/>
      <c r="Y7614" s="28"/>
    </row>
    <row r="7615" spans="16:25">
      <c r="P7615" s="33"/>
      <c r="Q7615" s="28"/>
      <c r="R7615" s="28"/>
      <c r="S7615" s="28"/>
      <c r="T7615" s="28"/>
      <c r="U7615" s="28"/>
      <c r="V7615" s="28"/>
      <c r="W7615" s="28"/>
      <c r="Y7615" s="28"/>
    </row>
    <row r="7616" spans="16:25">
      <c r="P7616" s="33"/>
      <c r="Q7616" s="28"/>
      <c r="R7616" s="28"/>
      <c r="S7616" s="28"/>
      <c r="T7616" s="28"/>
      <c r="U7616" s="28"/>
      <c r="V7616" s="28"/>
      <c r="W7616" s="28"/>
      <c r="Y7616" s="28"/>
    </row>
    <row r="7617" spans="16:25">
      <c r="P7617" s="33"/>
      <c r="Q7617" s="28"/>
      <c r="R7617" s="28"/>
      <c r="S7617" s="28"/>
      <c r="T7617" s="28"/>
      <c r="U7617" s="28"/>
      <c r="V7617" s="28"/>
      <c r="W7617" s="28"/>
      <c r="Y7617" s="28"/>
    </row>
    <row r="7618" spans="16:25">
      <c r="P7618" s="33"/>
      <c r="Q7618" s="28"/>
      <c r="R7618" s="28"/>
      <c r="S7618" s="28"/>
      <c r="T7618" s="28"/>
      <c r="U7618" s="28"/>
      <c r="V7618" s="28"/>
      <c r="W7618" s="28"/>
      <c r="Y7618" s="28"/>
    </row>
    <row r="7619" spans="16:25">
      <c r="P7619" s="33"/>
      <c r="Q7619" s="28"/>
      <c r="R7619" s="28"/>
      <c r="S7619" s="28"/>
      <c r="T7619" s="28"/>
      <c r="U7619" s="28"/>
      <c r="V7619" s="28"/>
      <c r="W7619" s="28"/>
      <c r="Y7619" s="28"/>
    </row>
    <row r="7620" spans="16:25">
      <c r="P7620" s="33"/>
      <c r="Q7620" s="28"/>
      <c r="R7620" s="28"/>
      <c r="S7620" s="28"/>
      <c r="T7620" s="28"/>
      <c r="U7620" s="28"/>
      <c r="V7620" s="28"/>
      <c r="W7620" s="28"/>
      <c r="Y7620" s="28"/>
    </row>
    <row r="7621" spans="16:25">
      <c r="P7621" s="33"/>
      <c r="Q7621" s="28"/>
      <c r="R7621" s="28"/>
      <c r="S7621" s="28"/>
      <c r="T7621" s="28"/>
      <c r="U7621" s="28"/>
      <c r="V7621" s="28"/>
      <c r="W7621" s="28"/>
      <c r="Y7621" s="28"/>
    </row>
    <row r="7622" spans="16:25">
      <c r="P7622" s="33"/>
      <c r="Q7622" s="28"/>
      <c r="R7622" s="28"/>
      <c r="S7622" s="28"/>
      <c r="T7622" s="28"/>
      <c r="U7622" s="28"/>
      <c r="V7622" s="28"/>
      <c r="W7622" s="28"/>
      <c r="Y7622" s="28"/>
    </row>
    <row r="7623" spans="16:25">
      <c r="P7623" s="33"/>
      <c r="Q7623" s="28"/>
      <c r="R7623" s="28"/>
      <c r="S7623" s="28"/>
      <c r="T7623" s="28"/>
      <c r="U7623" s="28"/>
      <c r="V7623" s="28"/>
      <c r="W7623" s="28"/>
      <c r="Y7623" s="28"/>
    </row>
    <row r="7624" spans="16:25">
      <c r="P7624" s="33"/>
      <c r="Q7624" s="28"/>
      <c r="R7624" s="28"/>
      <c r="S7624" s="28"/>
      <c r="T7624" s="28"/>
      <c r="U7624" s="28"/>
      <c r="V7624" s="28"/>
      <c r="W7624" s="28"/>
      <c r="Y7624" s="28"/>
    </row>
    <row r="7625" spans="16:25">
      <c r="P7625" s="33"/>
      <c r="Q7625" s="28"/>
      <c r="R7625" s="28"/>
      <c r="S7625" s="28"/>
      <c r="T7625" s="28"/>
      <c r="U7625" s="28"/>
      <c r="V7625" s="28"/>
      <c r="W7625" s="28"/>
      <c r="Y7625" s="28"/>
    </row>
    <row r="7626" spans="16:25">
      <c r="P7626" s="33"/>
      <c r="Q7626" s="28"/>
      <c r="R7626" s="28"/>
      <c r="S7626" s="28"/>
      <c r="T7626" s="28"/>
      <c r="U7626" s="28"/>
      <c r="V7626" s="28"/>
      <c r="W7626" s="28"/>
      <c r="Y7626" s="28"/>
    </row>
    <row r="7627" spans="16:25">
      <c r="P7627" s="33"/>
      <c r="Q7627" s="28"/>
      <c r="R7627" s="28"/>
      <c r="S7627" s="28"/>
      <c r="T7627" s="28"/>
      <c r="U7627" s="28"/>
      <c r="V7627" s="28"/>
      <c r="W7627" s="28"/>
      <c r="Y7627" s="28"/>
    </row>
    <row r="7628" spans="16:25">
      <c r="P7628" s="33"/>
      <c r="Q7628" s="28"/>
      <c r="R7628" s="28"/>
      <c r="S7628" s="28"/>
      <c r="T7628" s="28"/>
      <c r="U7628" s="28"/>
      <c r="V7628" s="28"/>
      <c r="W7628" s="28"/>
      <c r="Y7628" s="28"/>
    </row>
    <row r="7629" spans="16:25">
      <c r="P7629" s="33"/>
      <c r="Q7629" s="28"/>
      <c r="R7629" s="28"/>
      <c r="S7629" s="28"/>
      <c r="T7629" s="28"/>
      <c r="U7629" s="28"/>
      <c r="V7629" s="28"/>
      <c r="W7629" s="28"/>
      <c r="Y7629" s="28"/>
    </row>
    <row r="7630" spans="16:25">
      <c r="P7630" s="33"/>
      <c r="Q7630" s="28"/>
      <c r="R7630" s="28"/>
      <c r="S7630" s="28"/>
      <c r="T7630" s="28"/>
      <c r="U7630" s="28"/>
      <c r="V7630" s="28"/>
      <c r="W7630" s="28"/>
      <c r="Y7630" s="28"/>
    </row>
    <row r="7631" spans="16:25">
      <c r="P7631" s="33"/>
      <c r="Q7631" s="28"/>
      <c r="R7631" s="28"/>
      <c r="S7631" s="28"/>
      <c r="T7631" s="28"/>
      <c r="U7631" s="28"/>
      <c r="V7631" s="28"/>
      <c r="W7631" s="28"/>
      <c r="Y7631" s="28"/>
    </row>
    <row r="7632" spans="16:25">
      <c r="P7632" s="33"/>
      <c r="Q7632" s="28"/>
      <c r="R7632" s="28"/>
      <c r="S7632" s="28"/>
      <c r="T7632" s="28"/>
      <c r="U7632" s="28"/>
      <c r="V7632" s="28"/>
      <c r="W7632" s="28"/>
      <c r="Y7632" s="28"/>
    </row>
    <row r="7633" spans="16:25">
      <c r="P7633" s="33"/>
      <c r="Q7633" s="28"/>
      <c r="R7633" s="28"/>
      <c r="S7633" s="28"/>
      <c r="T7633" s="28"/>
      <c r="U7633" s="28"/>
      <c r="V7633" s="28"/>
      <c r="W7633" s="28"/>
      <c r="Y7633" s="28"/>
    </row>
    <row r="7634" spans="16:25">
      <c r="P7634" s="33"/>
      <c r="Q7634" s="28"/>
      <c r="R7634" s="28"/>
      <c r="S7634" s="28"/>
      <c r="T7634" s="28"/>
      <c r="U7634" s="28"/>
      <c r="V7634" s="28"/>
      <c r="W7634" s="28"/>
      <c r="Y7634" s="28"/>
    </row>
    <row r="7635" spans="16:25">
      <c r="P7635" s="33"/>
      <c r="Q7635" s="28"/>
      <c r="R7635" s="28"/>
      <c r="S7635" s="28"/>
      <c r="T7635" s="28"/>
      <c r="U7635" s="28"/>
      <c r="V7635" s="28"/>
      <c r="W7635" s="28"/>
      <c r="Y7635" s="28"/>
    </row>
    <row r="7636" spans="16:25">
      <c r="P7636" s="33"/>
      <c r="Q7636" s="28"/>
      <c r="R7636" s="28"/>
      <c r="S7636" s="28"/>
      <c r="T7636" s="28"/>
      <c r="U7636" s="28"/>
      <c r="V7636" s="28"/>
      <c r="W7636" s="28"/>
      <c r="Y7636" s="28"/>
    </row>
    <row r="7637" spans="16:25">
      <c r="P7637" s="33"/>
      <c r="Q7637" s="28"/>
      <c r="R7637" s="28"/>
      <c r="S7637" s="28"/>
      <c r="T7637" s="28"/>
      <c r="U7637" s="28"/>
      <c r="V7637" s="28"/>
      <c r="W7637" s="28"/>
      <c r="Y7637" s="28"/>
    </row>
    <row r="7638" spans="16:25">
      <c r="P7638" s="33"/>
      <c r="Q7638" s="28"/>
      <c r="R7638" s="28"/>
      <c r="S7638" s="28"/>
      <c r="T7638" s="28"/>
      <c r="U7638" s="28"/>
      <c r="V7638" s="28"/>
      <c r="W7638" s="28"/>
      <c r="Y7638" s="28"/>
    </row>
    <row r="7639" spans="16:25">
      <c r="P7639" s="33"/>
      <c r="Q7639" s="28"/>
      <c r="R7639" s="28"/>
      <c r="S7639" s="28"/>
      <c r="T7639" s="28"/>
      <c r="U7639" s="28"/>
      <c r="V7639" s="28"/>
      <c r="W7639" s="28"/>
      <c r="Y7639" s="28"/>
    </row>
    <row r="7640" spans="16:25">
      <c r="P7640" s="33"/>
      <c r="Q7640" s="28"/>
      <c r="R7640" s="28"/>
      <c r="S7640" s="28"/>
      <c r="T7640" s="28"/>
      <c r="U7640" s="28"/>
      <c r="V7640" s="28"/>
      <c r="W7640" s="28"/>
      <c r="Y7640" s="28"/>
    </row>
    <row r="7641" spans="16:25">
      <c r="P7641" s="33"/>
      <c r="Q7641" s="28"/>
      <c r="R7641" s="28"/>
      <c r="S7641" s="28"/>
      <c r="T7641" s="28"/>
      <c r="U7641" s="28"/>
      <c r="V7641" s="28"/>
      <c r="W7641" s="28"/>
      <c r="Y7641" s="28"/>
    </row>
    <row r="7642" spans="16:25">
      <c r="P7642" s="33"/>
      <c r="Q7642" s="28"/>
      <c r="R7642" s="28"/>
      <c r="S7642" s="28"/>
      <c r="T7642" s="28"/>
      <c r="U7642" s="28"/>
      <c r="V7642" s="28"/>
      <c r="W7642" s="28"/>
      <c r="Y7642" s="28"/>
    </row>
    <row r="7643" spans="16:25">
      <c r="P7643" s="33"/>
      <c r="Q7643" s="28"/>
      <c r="R7643" s="28"/>
      <c r="S7643" s="28"/>
      <c r="T7643" s="28"/>
      <c r="U7643" s="28"/>
      <c r="V7643" s="28"/>
      <c r="W7643" s="28"/>
      <c r="Y7643" s="28"/>
    </row>
    <row r="7644" spans="16:25">
      <c r="P7644" s="33"/>
      <c r="Q7644" s="28"/>
      <c r="R7644" s="28"/>
      <c r="S7644" s="28"/>
      <c r="T7644" s="28"/>
      <c r="U7644" s="28"/>
      <c r="V7644" s="28"/>
      <c r="W7644" s="28"/>
      <c r="Y7644" s="28"/>
    </row>
    <row r="7645" spans="16:25">
      <c r="P7645" s="33"/>
      <c r="Q7645" s="28"/>
      <c r="R7645" s="28"/>
      <c r="S7645" s="28"/>
      <c r="T7645" s="28"/>
      <c r="U7645" s="28"/>
      <c r="V7645" s="28"/>
      <c r="W7645" s="28"/>
      <c r="Y7645" s="28"/>
    </row>
    <row r="7646" spans="16:25">
      <c r="P7646" s="33"/>
      <c r="Q7646" s="28"/>
      <c r="R7646" s="28"/>
      <c r="S7646" s="28"/>
      <c r="T7646" s="28"/>
      <c r="U7646" s="28"/>
      <c r="V7646" s="28"/>
      <c r="W7646" s="28"/>
      <c r="Y7646" s="28"/>
    </row>
    <row r="7647" spans="16:25">
      <c r="P7647" s="33"/>
      <c r="Q7647" s="28"/>
      <c r="R7647" s="28"/>
      <c r="S7647" s="28"/>
      <c r="T7647" s="28"/>
      <c r="U7647" s="28"/>
      <c r="V7647" s="28"/>
      <c r="W7647" s="28"/>
      <c r="Y7647" s="28"/>
    </row>
    <row r="7648" spans="16:25">
      <c r="P7648" s="33"/>
      <c r="Q7648" s="28"/>
      <c r="R7648" s="28"/>
      <c r="S7648" s="28"/>
      <c r="T7648" s="28"/>
      <c r="U7648" s="28"/>
      <c r="V7648" s="28"/>
      <c r="W7648" s="28"/>
      <c r="Y7648" s="28"/>
    </row>
    <row r="7649" spans="16:25">
      <c r="P7649" s="33"/>
      <c r="Q7649" s="28"/>
      <c r="R7649" s="28"/>
      <c r="S7649" s="28"/>
      <c r="T7649" s="28"/>
      <c r="U7649" s="28"/>
      <c r="V7649" s="28"/>
      <c r="W7649" s="28"/>
      <c r="Y7649" s="28"/>
    </row>
    <row r="7650" spans="16:25">
      <c r="P7650" s="33"/>
      <c r="Q7650" s="28"/>
      <c r="R7650" s="28"/>
      <c r="S7650" s="28"/>
      <c r="T7650" s="28"/>
      <c r="U7650" s="28"/>
      <c r="V7650" s="28"/>
      <c r="W7650" s="28"/>
      <c r="Y7650" s="28"/>
    </row>
    <row r="7651" spans="16:25">
      <c r="P7651" s="33"/>
      <c r="Q7651" s="28"/>
      <c r="R7651" s="28"/>
      <c r="S7651" s="28"/>
      <c r="T7651" s="28"/>
      <c r="U7651" s="28"/>
      <c r="V7651" s="28"/>
      <c r="W7651" s="28"/>
      <c r="Y7651" s="28"/>
    </row>
    <row r="7652" spans="16:25">
      <c r="P7652" s="33"/>
      <c r="Q7652" s="28"/>
      <c r="R7652" s="28"/>
      <c r="S7652" s="28"/>
      <c r="T7652" s="28"/>
      <c r="U7652" s="28"/>
      <c r="V7652" s="28"/>
      <c r="W7652" s="28"/>
      <c r="Y7652" s="28"/>
    </row>
    <row r="7653" spans="16:25">
      <c r="P7653" s="33"/>
      <c r="Q7653" s="28"/>
      <c r="R7653" s="28"/>
      <c r="S7653" s="28"/>
      <c r="T7653" s="28"/>
      <c r="U7653" s="28"/>
      <c r="V7653" s="28"/>
      <c r="W7653" s="28"/>
      <c r="Y7653" s="28"/>
    </row>
    <row r="7654" spans="16:25">
      <c r="P7654" s="33"/>
      <c r="Q7654" s="28"/>
      <c r="R7654" s="28"/>
      <c r="S7654" s="28"/>
      <c r="T7654" s="28"/>
      <c r="U7654" s="28"/>
      <c r="V7654" s="28"/>
      <c r="W7654" s="28"/>
      <c r="Y7654" s="28"/>
    </row>
    <row r="7655" spans="16:25">
      <c r="P7655" s="33"/>
      <c r="Q7655" s="28"/>
      <c r="R7655" s="28"/>
      <c r="S7655" s="28"/>
      <c r="T7655" s="28"/>
      <c r="U7655" s="28"/>
      <c r="V7655" s="28"/>
      <c r="W7655" s="28"/>
      <c r="Y7655" s="28"/>
    </row>
    <row r="7656" spans="16:25">
      <c r="P7656" s="33"/>
      <c r="Q7656" s="28"/>
      <c r="R7656" s="28"/>
      <c r="S7656" s="28"/>
      <c r="T7656" s="28"/>
      <c r="U7656" s="28"/>
      <c r="V7656" s="28"/>
      <c r="W7656" s="28"/>
      <c r="Y7656" s="28"/>
    </row>
    <row r="7657" spans="16:25">
      <c r="P7657" s="33"/>
      <c r="Q7657" s="28"/>
      <c r="R7657" s="28"/>
      <c r="S7657" s="28"/>
      <c r="T7657" s="28"/>
      <c r="U7657" s="28"/>
      <c r="V7657" s="28"/>
      <c r="W7657" s="28"/>
      <c r="Y7657" s="28"/>
    </row>
    <row r="7658" spans="16:25">
      <c r="P7658" s="33"/>
      <c r="Q7658" s="28"/>
      <c r="R7658" s="28"/>
      <c r="S7658" s="28"/>
      <c r="T7658" s="28"/>
      <c r="U7658" s="28"/>
      <c r="V7658" s="28"/>
      <c r="W7658" s="28"/>
      <c r="Y7658" s="28"/>
    </row>
    <row r="7659" spans="16:25">
      <c r="P7659" s="33"/>
      <c r="Q7659" s="28"/>
      <c r="R7659" s="28"/>
      <c r="S7659" s="28"/>
      <c r="T7659" s="28"/>
      <c r="U7659" s="28"/>
      <c r="V7659" s="28"/>
      <c r="W7659" s="28"/>
      <c r="Y7659" s="28"/>
    </row>
    <row r="7660" spans="16:25">
      <c r="P7660" s="33"/>
      <c r="Q7660" s="28"/>
      <c r="R7660" s="28"/>
      <c r="S7660" s="28"/>
      <c r="T7660" s="28"/>
      <c r="U7660" s="28"/>
      <c r="V7660" s="28"/>
      <c r="W7660" s="28"/>
      <c r="Y7660" s="28"/>
    </row>
    <row r="7661" spans="16:25">
      <c r="P7661" s="33"/>
      <c r="Q7661" s="28"/>
      <c r="R7661" s="28"/>
      <c r="S7661" s="28"/>
      <c r="T7661" s="28"/>
      <c r="U7661" s="28"/>
      <c r="V7661" s="28"/>
      <c r="W7661" s="28"/>
      <c r="Y7661" s="28"/>
    </row>
    <row r="7662" spans="16:25">
      <c r="P7662" s="33"/>
      <c r="Q7662" s="28"/>
      <c r="R7662" s="28"/>
      <c r="S7662" s="28"/>
      <c r="T7662" s="28"/>
      <c r="U7662" s="28"/>
      <c r="V7662" s="28"/>
      <c r="W7662" s="28"/>
      <c r="Y7662" s="28"/>
    </row>
    <row r="7663" spans="16:25">
      <c r="P7663" s="33"/>
      <c r="Q7663" s="28"/>
      <c r="R7663" s="28"/>
      <c r="S7663" s="28"/>
      <c r="T7663" s="28"/>
      <c r="U7663" s="28"/>
      <c r="V7663" s="28"/>
      <c r="W7663" s="28"/>
      <c r="Y7663" s="28"/>
    </row>
    <row r="7664" spans="16:25">
      <c r="P7664" s="33"/>
      <c r="Q7664" s="28"/>
      <c r="R7664" s="28"/>
      <c r="S7664" s="28"/>
      <c r="T7664" s="28"/>
      <c r="U7664" s="28"/>
      <c r="V7664" s="28"/>
      <c r="W7664" s="28"/>
      <c r="Y7664" s="28"/>
    </row>
    <row r="7665" spans="16:25">
      <c r="P7665" s="33"/>
      <c r="Q7665" s="28"/>
      <c r="R7665" s="28"/>
      <c r="S7665" s="28"/>
      <c r="T7665" s="28"/>
      <c r="U7665" s="28"/>
      <c r="V7665" s="28"/>
      <c r="W7665" s="28"/>
      <c r="Y7665" s="28"/>
    </row>
    <row r="7666" spans="16:25">
      <c r="P7666" s="33"/>
      <c r="Q7666" s="28"/>
      <c r="R7666" s="28"/>
      <c r="S7666" s="28"/>
      <c r="T7666" s="28"/>
      <c r="U7666" s="28"/>
      <c r="V7666" s="28"/>
      <c r="W7666" s="28"/>
      <c r="Y7666" s="28"/>
    </row>
    <row r="7667" spans="16:25">
      <c r="P7667" s="33"/>
      <c r="Q7667" s="28"/>
      <c r="R7667" s="28"/>
      <c r="S7667" s="28"/>
      <c r="T7667" s="28"/>
      <c r="U7667" s="28"/>
      <c r="V7667" s="28"/>
      <c r="W7667" s="28"/>
      <c r="Y7667" s="28"/>
    </row>
    <row r="7668" spans="16:25">
      <c r="P7668" s="33"/>
      <c r="Q7668" s="28"/>
      <c r="R7668" s="28"/>
      <c r="S7668" s="28"/>
      <c r="T7668" s="28"/>
      <c r="U7668" s="28"/>
      <c r="V7668" s="28"/>
      <c r="W7668" s="28"/>
      <c r="Y7668" s="28"/>
    </row>
    <row r="7669" spans="16:25">
      <c r="P7669" s="33"/>
      <c r="Q7669" s="28"/>
      <c r="R7669" s="28"/>
      <c r="S7669" s="28"/>
      <c r="T7669" s="28"/>
      <c r="U7669" s="28"/>
      <c r="V7669" s="28"/>
      <c r="W7669" s="28"/>
      <c r="Y7669" s="28"/>
    </row>
    <row r="7670" spans="16:25">
      <c r="P7670" s="33"/>
      <c r="Q7670" s="28"/>
      <c r="R7670" s="28"/>
      <c r="S7670" s="28"/>
      <c r="T7670" s="28"/>
      <c r="U7670" s="28"/>
      <c r="V7670" s="28"/>
      <c r="W7670" s="28"/>
      <c r="Y7670" s="28"/>
    </row>
    <row r="7671" spans="16:25">
      <c r="P7671" s="33"/>
      <c r="Q7671" s="28"/>
      <c r="R7671" s="28"/>
      <c r="S7671" s="28"/>
      <c r="T7671" s="28"/>
      <c r="U7671" s="28"/>
      <c r="V7671" s="28"/>
      <c r="W7671" s="28"/>
      <c r="Y7671" s="28"/>
    </row>
    <row r="7672" spans="16:25">
      <c r="P7672" s="33"/>
      <c r="Q7672" s="28"/>
      <c r="R7672" s="28"/>
      <c r="S7672" s="28"/>
      <c r="T7672" s="28"/>
      <c r="U7672" s="28"/>
      <c r="V7672" s="28"/>
      <c r="W7672" s="28"/>
      <c r="Y7672" s="28"/>
    </row>
    <row r="7673" spans="16:25">
      <c r="P7673" s="33"/>
      <c r="Q7673" s="28"/>
      <c r="R7673" s="28"/>
      <c r="S7673" s="28"/>
      <c r="T7673" s="28"/>
      <c r="U7673" s="28"/>
      <c r="V7673" s="28"/>
      <c r="W7673" s="28"/>
      <c r="Y7673" s="28"/>
    </row>
    <row r="7674" spans="16:25">
      <c r="P7674" s="33"/>
      <c r="Q7674" s="28"/>
      <c r="R7674" s="28"/>
      <c r="S7674" s="28"/>
      <c r="T7674" s="28"/>
      <c r="U7674" s="28"/>
      <c r="V7674" s="28"/>
      <c r="W7674" s="28"/>
      <c r="Y7674" s="28"/>
    </row>
    <row r="7675" spans="16:25">
      <c r="P7675" s="33"/>
      <c r="Q7675" s="28"/>
      <c r="R7675" s="28"/>
      <c r="S7675" s="28"/>
      <c r="T7675" s="28"/>
      <c r="U7675" s="28"/>
      <c r="V7675" s="28"/>
      <c r="W7675" s="28"/>
      <c r="Y7675" s="28"/>
    </row>
    <row r="7676" spans="16:25">
      <c r="P7676" s="33"/>
      <c r="Q7676" s="28"/>
      <c r="R7676" s="28"/>
      <c r="S7676" s="28"/>
      <c r="T7676" s="28"/>
      <c r="U7676" s="28"/>
      <c r="V7676" s="28"/>
      <c r="W7676" s="28"/>
      <c r="Y7676" s="28"/>
    </row>
    <row r="7677" spans="16:25">
      <c r="P7677" s="33"/>
      <c r="Q7677" s="28"/>
      <c r="R7677" s="28"/>
      <c r="S7677" s="28"/>
      <c r="T7677" s="28"/>
      <c r="U7677" s="28"/>
      <c r="V7677" s="28"/>
      <c r="W7677" s="28"/>
      <c r="Y7677" s="28"/>
    </row>
    <row r="7678" spans="16:25">
      <c r="P7678" s="33"/>
      <c r="Q7678" s="28"/>
      <c r="R7678" s="28"/>
      <c r="S7678" s="28"/>
      <c r="T7678" s="28"/>
      <c r="U7678" s="28"/>
      <c r="V7678" s="28"/>
      <c r="W7678" s="28"/>
      <c r="Y7678" s="28"/>
    </row>
    <row r="7679" spans="16:25">
      <c r="P7679" s="33"/>
      <c r="Q7679" s="28"/>
      <c r="R7679" s="28"/>
      <c r="S7679" s="28"/>
      <c r="T7679" s="28"/>
      <c r="U7679" s="28"/>
      <c r="V7679" s="28"/>
      <c r="W7679" s="28"/>
      <c r="Y7679" s="28"/>
    </row>
    <row r="7680" spans="16:25">
      <c r="P7680" s="33"/>
      <c r="Q7680" s="28"/>
      <c r="R7680" s="28"/>
      <c r="S7680" s="28"/>
      <c r="T7680" s="28"/>
      <c r="U7680" s="28"/>
      <c r="V7680" s="28"/>
      <c r="W7680" s="28"/>
      <c r="Y7680" s="28"/>
    </row>
    <row r="7681" spans="16:25">
      <c r="P7681" s="33"/>
      <c r="Q7681" s="28"/>
      <c r="R7681" s="28"/>
      <c r="S7681" s="28"/>
      <c r="T7681" s="28"/>
      <c r="U7681" s="28"/>
      <c r="V7681" s="28"/>
      <c r="W7681" s="28"/>
      <c r="Y7681" s="28"/>
    </row>
    <row r="7682" spans="16:25">
      <c r="P7682" s="33"/>
      <c r="Q7682" s="28"/>
      <c r="R7682" s="28"/>
      <c r="S7682" s="28"/>
      <c r="T7682" s="28"/>
      <c r="U7682" s="28"/>
      <c r="V7682" s="28"/>
      <c r="W7682" s="28"/>
      <c r="Y7682" s="28"/>
    </row>
    <row r="7683" spans="16:25">
      <c r="P7683" s="33"/>
      <c r="Q7683" s="28"/>
      <c r="R7683" s="28"/>
      <c r="S7683" s="28"/>
      <c r="T7683" s="28"/>
      <c r="U7683" s="28"/>
      <c r="V7683" s="28"/>
      <c r="W7683" s="28"/>
      <c r="Y7683" s="28"/>
    </row>
    <row r="7684" spans="16:25">
      <c r="P7684" s="33"/>
      <c r="Q7684" s="28"/>
      <c r="R7684" s="28"/>
      <c r="S7684" s="28"/>
      <c r="T7684" s="28"/>
      <c r="U7684" s="28"/>
      <c r="V7684" s="28"/>
      <c r="W7684" s="28"/>
      <c r="Y7684" s="28"/>
    </row>
    <row r="7685" spans="16:25">
      <c r="P7685" s="33"/>
      <c r="Q7685" s="28"/>
      <c r="R7685" s="28"/>
      <c r="S7685" s="28"/>
      <c r="T7685" s="28"/>
      <c r="U7685" s="28"/>
      <c r="V7685" s="28"/>
      <c r="W7685" s="28"/>
      <c r="Y7685" s="28"/>
    </row>
    <row r="7686" spans="16:25">
      <c r="P7686" s="33"/>
      <c r="Q7686" s="28"/>
      <c r="R7686" s="28"/>
      <c r="S7686" s="28"/>
      <c r="T7686" s="28"/>
      <c r="U7686" s="28"/>
      <c r="V7686" s="28"/>
      <c r="W7686" s="28"/>
      <c r="Y7686" s="28"/>
    </row>
    <row r="7687" spans="16:25">
      <c r="P7687" s="33"/>
      <c r="Q7687" s="28"/>
      <c r="R7687" s="28"/>
      <c r="S7687" s="28"/>
      <c r="T7687" s="28"/>
      <c r="U7687" s="28"/>
      <c r="V7687" s="28"/>
      <c r="W7687" s="28"/>
      <c r="Y7687" s="28"/>
    </row>
    <row r="7688" spans="16:25">
      <c r="P7688" s="33"/>
      <c r="Q7688" s="28"/>
      <c r="R7688" s="28"/>
      <c r="S7688" s="28"/>
      <c r="T7688" s="28"/>
      <c r="U7688" s="28"/>
      <c r="V7688" s="28"/>
      <c r="W7688" s="28"/>
      <c r="Y7688" s="28"/>
    </row>
    <row r="7689" spans="16:25">
      <c r="P7689" s="33"/>
      <c r="Q7689" s="28"/>
      <c r="R7689" s="28"/>
      <c r="S7689" s="28"/>
      <c r="T7689" s="28"/>
      <c r="U7689" s="28"/>
      <c r="V7689" s="28"/>
      <c r="W7689" s="28"/>
      <c r="Y7689" s="28"/>
    </row>
    <row r="7690" spans="16:25">
      <c r="P7690" s="33"/>
      <c r="Q7690" s="28"/>
      <c r="R7690" s="28"/>
      <c r="S7690" s="28"/>
      <c r="T7690" s="28"/>
      <c r="U7690" s="28"/>
      <c r="V7690" s="28"/>
      <c r="W7690" s="28"/>
      <c r="Y7690" s="28"/>
    </row>
    <row r="7691" spans="16:25">
      <c r="P7691" s="33"/>
      <c r="Q7691" s="28"/>
      <c r="R7691" s="28"/>
      <c r="S7691" s="28"/>
      <c r="T7691" s="28"/>
      <c r="U7691" s="28"/>
      <c r="V7691" s="28"/>
      <c r="W7691" s="28"/>
      <c r="Y7691" s="28"/>
    </row>
    <row r="7692" spans="16:25">
      <c r="P7692" s="33"/>
      <c r="Q7692" s="28"/>
      <c r="R7692" s="28"/>
      <c r="S7692" s="28"/>
      <c r="T7692" s="28"/>
      <c r="U7692" s="28"/>
      <c r="V7692" s="28"/>
      <c r="W7692" s="28"/>
      <c r="Y7692" s="28"/>
    </row>
    <row r="7693" spans="16:25">
      <c r="P7693" s="33"/>
      <c r="Q7693" s="28"/>
      <c r="R7693" s="28"/>
      <c r="S7693" s="28"/>
      <c r="T7693" s="28"/>
      <c r="U7693" s="28"/>
      <c r="V7693" s="28"/>
      <c r="W7693" s="28"/>
      <c r="Y7693" s="28"/>
    </row>
    <row r="7694" spans="16:25">
      <c r="P7694" s="33"/>
      <c r="Q7694" s="28"/>
      <c r="R7694" s="28"/>
      <c r="S7694" s="28"/>
      <c r="T7694" s="28"/>
      <c r="U7694" s="28"/>
      <c r="V7694" s="28"/>
      <c r="W7694" s="28"/>
      <c r="Y7694" s="28"/>
    </row>
    <row r="7695" spans="16:25">
      <c r="P7695" s="33"/>
      <c r="Q7695" s="28"/>
      <c r="R7695" s="28"/>
      <c r="S7695" s="28"/>
      <c r="T7695" s="28"/>
      <c r="U7695" s="28"/>
      <c r="V7695" s="28"/>
      <c r="W7695" s="28"/>
      <c r="Y7695" s="28"/>
    </row>
    <row r="7696" spans="16:25">
      <c r="P7696" s="33"/>
      <c r="Q7696" s="28"/>
      <c r="R7696" s="28"/>
      <c r="S7696" s="28"/>
      <c r="T7696" s="28"/>
      <c r="U7696" s="28"/>
      <c r="V7696" s="28"/>
      <c r="W7696" s="28"/>
      <c r="Y7696" s="28"/>
    </row>
    <row r="7697" spans="16:25">
      <c r="P7697" s="33"/>
      <c r="Q7697" s="28"/>
      <c r="R7697" s="28"/>
      <c r="S7697" s="28"/>
      <c r="T7697" s="28"/>
      <c r="U7697" s="28"/>
      <c r="V7697" s="28"/>
      <c r="W7697" s="28"/>
      <c r="Y7697" s="28"/>
    </row>
    <row r="7698" spans="16:25">
      <c r="P7698" s="33"/>
      <c r="Q7698" s="28"/>
      <c r="R7698" s="28"/>
      <c r="S7698" s="28"/>
      <c r="T7698" s="28"/>
      <c r="U7698" s="28"/>
      <c r="V7698" s="28"/>
      <c r="W7698" s="28"/>
      <c r="Y7698" s="28"/>
    </row>
    <row r="7699" spans="16:25">
      <c r="P7699" s="33"/>
      <c r="Q7699" s="28"/>
      <c r="R7699" s="28"/>
      <c r="S7699" s="28"/>
      <c r="T7699" s="28"/>
      <c r="U7699" s="28"/>
      <c r="V7699" s="28"/>
      <c r="W7699" s="28"/>
      <c r="Y7699" s="28"/>
    </row>
    <row r="7700" spans="16:25">
      <c r="P7700" s="33"/>
      <c r="Q7700" s="28"/>
      <c r="R7700" s="28"/>
      <c r="S7700" s="28"/>
      <c r="T7700" s="28"/>
      <c r="U7700" s="28"/>
      <c r="V7700" s="28"/>
      <c r="W7700" s="28"/>
      <c r="Y7700" s="28"/>
    </row>
    <row r="7701" spans="16:25">
      <c r="P7701" s="33"/>
      <c r="Q7701" s="28"/>
      <c r="R7701" s="28"/>
      <c r="S7701" s="28"/>
      <c r="T7701" s="28"/>
      <c r="U7701" s="28"/>
      <c r="V7701" s="28"/>
      <c r="W7701" s="28"/>
      <c r="Y7701" s="28"/>
    </row>
    <row r="7702" spans="16:25">
      <c r="P7702" s="33"/>
      <c r="Q7702" s="28"/>
      <c r="R7702" s="28"/>
      <c r="S7702" s="28"/>
      <c r="T7702" s="28"/>
      <c r="U7702" s="28"/>
      <c r="V7702" s="28"/>
      <c r="W7702" s="28"/>
      <c r="Y7702" s="28"/>
    </row>
    <row r="7703" spans="16:25">
      <c r="P7703" s="33"/>
      <c r="Q7703" s="28"/>
      <c r="R7703" s="28"/>
      <c r="S7703" s="28"/>
      <c r="T7703" s="28"/>
      <c r="U7703" s="28"/>
      <c r="V7703" s="28"/>
      <c r="W7703" s="28"/>
      <c r="Y7703" s="28"/>
    </row>
    <row r="7704" spans="16:25">
      <c r="P7704" s="33"/>
      <c r="Q7704" s="28"/>
      <c r="R7704" s="28"/>
      <c r="S7704" s="28"/>
      <c r="T7704" s="28"/>
      <c r="U7704" s="28"/>
      <c r="V7704" s="28"/>
      <c r="W7704" s="28"/>
      <c r="Y7704" s="28"/>
    </row>
    <row r="7705" spans="16:25">
      <c r="P7705" s="33"/>
      <c r="Q7705" s="28"/>
      <c r="R7705" s="28"/>
      <c r="S7705" s="28"/>
      <c r="T7705" s="28"/>
      <c r="U7705" s="28"/>
      <c r="V7705" s="28"/>
      <c r="W7705" s="28"/>
      <c r="Y7705" s="28"/>
    </row>
    <row r="7706" spans="16:25">
      <c r="P7706" s="33"/>
      <c r="Q7706" s="28"/>
      <c r="R7706" s="28"/>
      <c r="S7706" s="28"/>
      <c r="T7706" s="28"/>
      <c r="U7706" s="28"/>
      <c r="V7706" s="28"/>
      <c r="W7706" s="28"/>
      <c r="Y7706" s="28"/>
    </row>
    <row r="7707" spans="16:25">
      <c r="P7707" s="33"/>
      <c r="Q7707" s="28"/>
      <c r="R7707" s="28"/>
      <c r="S7707" s="28"/>
      <c r="T7707" s="28"/>
      <c r="U7707" s="28"/>
      <c r="V7707" s="28"/>
      <c r="W7707" s="28"/>
      <c r="Y7707" s="28"/>
    </row>
    <row r="7708" spans="16:25">
      <c r="P7708" s="33"/>
      <c r="Q7708" s="28"/>
      <c r="R7708" s="28"/>
      <c r="S7708" s="28"/>
      <c r="T7708" s="28"/>
      <c r="U7708" s="28"/>
      <c r="V7708" s="28"/>
      <c r="W7708" s="28"/>
      <c r="Y7708" s="28"/>
    </row>
    <row r="7709" spans="16:25">
      <c r="P7709" s="33"/>
      <c r="Q7709" s="28"/>
      <c r="R7709" s="28"/>
      <c r="S7709" s="28"/>
      <c r="T7709" s="28"/>
      <c r="U7709" s="28"/>
      <c r="V7709" s="28"/>
      <c r="W7709" s="28"/>
      <c r="Y7709" s="28"/>
    </row>
    <row r="7710" spans="16:25">
      <c r="P7710" s="33"/>
      <c r="Q7710" s="28"/>
      <c r="R7710" s="28"/>
      <c r="S7710" s="28"/>
      <c r="T7710" s="28"/>
      <c r="U7710" s="28"/>
      <c r="V7710" s="28"/>
      <c r="W7710" s="28"/>
      <c r="Y7710" s="28"/>
    </row>
    <row r="7711" spans="16:25">
      <c r="P7711" s="33"/>
      <c r="Q7711" s="28"/>
      <c r="R7711" s="28"/>
      <c r="S7711" s="28"/>
      <c r="T7711" s="28"/>
      <c r="U7711" s="28"/>
      <c r="V7711" s="28"/>
      <c r="W7711" s="28"/>
      <c r="Y7711" s="28"/>
    </row>
    <row r="7712" spans="16:25">
      <c r="P7712" s="33"/>
      <c r="Q7712" s="28"/>
      <c r="R7712" s="28"/>
      <c r="S7712" s="28"/>
      <c r="T7712" s="28"/>
      <c r="U7712" s="28"/>
      <c r="V7712" s="28"/>
      <c r="W7712" s="28"/>
      <c r="Y7712" s="28"/>
    </row>
    <row r="7713" spans="16:25">
      <c r="P7713" s="33"/>
      <c r="Q7713" s="28"/>
      <c r="R7713" s="28"/>
      <c r="S7713" s="28"/>
      <c r="T7713" s="28"/>
      <c r="U7713" s="28"/>
      <c r="V7713" s="28"/>
      <c r="W7713" s="28"/>
      <c r="Y7713" s="28"/>
    </row>
    <row r="7714" spans="16:25">
      <c r="P7714" s="33"/>
      <c r="Q7714" s="28"/>
      <c r="R7714" s="28"/>
      <c r="S7714" s="28"/>
      <c r="T7714" s="28"/>
      <c r="U7714" s="28"/>
      <c r="V7714" s="28"/>
      <c r="W7714" s="28"/>
      <c r="Y7714" s="28"/>
    </row>
    <row r="7715" spans="16:25">
      <c r="P7715" s="33"/>
      <c r="Q7715" s="28"/>
      <c r="R7715" s="28"/>
      <c r="S7715" s="28"/>
      <c r="T7715" s="28"/>
      <c r="U7715" s="28"/>
      <c r="V7715" s="28"/>
      <c r="W7715" s="28"/>
      <c r="Y7715" s="28"/>
    </row>
    <row r="7716" spans="16:25">
      <c r="P7716" s="33"/>
      <c r="Q7716" s="28"/>
      <c r="R7716" s="28"/>
      <c r="S7716" s="28"/>
      <c r="T7716" s="28"/>
      <c r="U7716" s="28"/>
      <c r="V7716" s="28"/>
      <c r="W7716" s="28"/>
      <c r="Y7716" s="28"/>
    </row>
    <row r="7717" spans="16:25">
      <c r="P7717" s="33"/>
      <c r="Q7717" s="28"/>
      <c r="R7717" s="28"/>
      <c r="S7717" s="28"/>
      <c r="T7717" s="28"/>
      <c r="U7717" s="28"/>
      <c r="V7717" s="28"/>
      <c r="W7717" s="28"/>
      <c r="Y7717" s="28"/>
    </row>
    <row r="7718" spans="16:25">
      <c r="P7718" s="33"/>
      <c r="Q7718" s="28"/>
      <c r="R7718" s="28"/>
      <c r="S7718" s="28"/>
      <c r="T7718" s="28"/>
      <c r="U7718" s="28"/>
      <c r="V7718" s="28"/>
      <c r="W7718" s="28"/>
      <c r="Y7718" s="28"/>
    </row>
    <row r="7719" spans="16:25">
      <c r="P7719" s="33"/>
      <c r="Q7719" s="28"/>
      <c r="R7719" s="28"/>
      <c r="S7719" s="28"/>
      <c r="T7719" s="28"/>
      <c r="U7719" s="28"/>
      <c r="V7719" s="28"/>
      <c r="W7719" s="28"/>
      <c r="Y7719" s="28"/>
    </row>
    <row r="7720" spans="16:25">
      <c r="P7720" s="33"/>
      <c r="Q7720" s="28"/>
      <c r="R7720" s="28"/>
      <c r="S7720" s="28"/>
      <c r="T7720" s="28"/>
      <c r="U7720" s="28"/>
      <c r="V7720" s="28"/>
      <c r="W7720" s="28"/>
      <c r="Y7720" s="28"/>
    </row>
    <row r="7721" spans="16:25">
      <c r="P7721" s="33"/>
      <c r="Q7721" s="28"/>
      <c r="R7721" s="28"/>
      <c r="S7721" s="28"/>
      <c r="T7721" s="28"/>
      <c r="U7721" s="28"/>
      <c r="V7721" s="28"/>
      <c r="W7721" s="28"/>
      <c r="Y7721" s="28"/>
    </row>
    <row r="7722" spans="16:25">
      <c r="P7722" s="33"/>
      <c r="Q7722" s="28"/>
      <c r="R7722" s="28"/>
      <c r="S7722" s="28"/>
      <c r="T7722" s="28"/>
      <c r="U7722" s="28"/>
      <c r="V7722" s="28"/>
      <c r="W7722" s="28"/>
      <c r="Y7722" s="28"/>
    </row>
    <row r="7723" spans="16:25">
      <c r="P7723" s="33"/>
      <c r="Q7723" s="28"/>
      <c r="R7723" s="28"/>
      <c r="S7723" s="28"/>
      <c r="T7723" s="28"/>
      <c r="U7723" s="28"/>
      <c r="V7723" s="28"/>
      <c r="W7723" s="28"/>
      <c r="Y7723" s="28"/>
    </row>
    <row r="7724" spans="16:25">
      <c r="P7724" s="33"/>
      <c r="Q7724" s="28"/>
      <c r="R7724" s="28"/>
      <c r="S7724" s="28"/>
      <c r="T7724" s="28"/>
      <c r="U7724" s="28"/>
      <c r="V7724" s="28"/>
      <c r="W7724" s="28"/>
      <c r="Y7724" s="28"/>
    </row>
    <row r="7725" spans="16:25">
      <c r="P7725" s="33"/>
      <c r="Q7725" s="28"/>
      <c r="R7725" s="28"/>
      <c r="S7725" s="28"/>
      <c r="T7725" s="28"/>
      <c r="U7725" s="28"/>
      <c r="V7725" s="28"/>
      <c r="W7725" s="28"/>
      <c r="Y7725" s="28"/>
    </row>
    <row r="7726" spans="16:25">
      <c r="P7726" s="33"/>
      <c r="Q7726" s="28"/>
      <c r="R7726" s="28"/>
      <c r="S7726" s="28"/>
      <c r="T7726" s="28"/>
      <c r="U7726" s="28"/>
      <c r="V7726" s="28"/>
      <c r="W7726" s="28"/>
      <c r="Y7726" s="28"/>
    </row>
    <row r="7727" spans="16:25">
      <c r="P7727" s="33"/>
      <c r="Q7727" s="28"/>
      <c r="R7727" s="28"/>
      <c r="S7727" s="28"/>
      <c r="T7727" s="28"/>
      <c r="U7727" s="28"/>
      <c r="V7727" s="28"/>
      <c r="W7727" s="28"/>
      <c r="Y7727" s="28"/>
    </row>
    <row r="7728" spans="16:25">
      <c r="P7728" s="33"/>
      <c r="Q7728" s="28"/>
      <c r="R7728" s="28"/>
      <c r="S7728" s="28"/>
      <c r="T7728" s="28"/>
      <c r="U7728" s="28"/>
      <c r="V7728" s="28"/>
      <c r="W7728" s="28"/>
      <c r="Y7728" s="28"/>
    </row>
    <row r="7729" spans="16:25">
      <c r="P7729" s="33"/>
      <c r="Q7729" s="28"/>
      <c r="R7729" s="28"/>
      <c r="S7729" s="28"/>
      <c r="T7729" s="28"/>
      <c r="U7729" s="28"/>
      <c r="V7729" s="28"/>
      <c r="W7729" s="28"/>
      <c r="Y7729" s="28"/>
    </row>
    <row r="7730" spans="16:25">
      <c r="P7730" s="33"/>
      <c r="Q7730" s="28"/>
      <c r="R7730" s="28"/>
      <c r="S7730" s="28"/>
      <c r="T7730" s="28"/>
      <c r="U7730" s="28"/>
      <c r="V7730" s="28"/>
      <c r="W7730" s="28"/>
      <c r="Y7730" s="28"/>
    </row>
    <row r="7731" spans="16:25">
      <c r="P7731" s="33"/>
      <c r="Q7731" s="28"/>
      <c r="R7731" s="28"/>
      <c r="S7731" s="28"/>
      <c r="T7731" s="28"/>
      <c r="U7731" s="28"/>
      <c r="V7731" s="28"/>
      <c r="W7731" s="28"/>
      <c r="Y7731" s="28"/>
    </row>
    <row r="7732" spans="16:25">
      <c r="P7732" s="33"/>
      <c r="Q7732" s="28"/>
      <c r="R7732" s="28"/>
      <c r="S7732" s="28"/>
      <c r="T7732" s="28"/>
      <c r="U7732" s="28"/>
      <c r="V7732" s="28"/>
      <c r="W7732" s="28"/>
      <c r="Y7732" s="28"/>
    </row>
    <row r="7733" spans="16:25">
      <c r="P7733" s="33"/>
      <c r="Q7733" s="28"/>
      <c r="R7733" s="28"/>
      <c r="S7733" s="28"/>
      <c r="T7733" s="28"/>
      <c r="U7733" s="28"/>
      <c r="V7733" s="28"/>
      <c r="W7733" s="28"/>
      <c r="Y7733" s="28"/>
    </row>
    <row r="7734" spans="16:25">
      <c r="P7734" s="33"/>
      <c r="Q7734" s="28"/>
      <c r="R7734" s="28"/>
      <c r="S7734" s="28"/>
      <c r="T7734" s="28"/>
      <c r="U7734" s="28"/>
      <c r="V7734" s="28"/>
      <c r="W7734" s="28"/>
      <c r="Y7734" s="28"/>
    </row>
    <row r="7735" spans="16:25">
      <c r="P7735" s="33"/>
      <c r="Q7735" s="28"/>
      <c r="R7735" s="28"/>
      <c r="S7735" s="28"/>
      <c r="T7735" s="28"/>
      <c r="U7735" s="28"/>
      <c r="V7735" s="28"/>
      <c r="W7735" s="28"/>
      <c r="Y7735" s="28"/>
    </row>
    <row r="7736" spans="16:25">
      <c r="P7736" s="33"/>
      <c r="Q7736" s="28"/>
      <c r="R7736" s="28"/>
      <c r="S7736" s="28"/>
      <c r="T7736" s="28"/>
      <c r="U7736" s="28"/>
      <c r="V7736" s="28"/>
      <c r="W7736" s="28"/>
      <c r="Y7736" s="28"/>
    </row>
    <row r="7737" spans="16:25">
      <c r="P7737" s="33"/>
      <c r="Q7737" s="28"/>
      <c r="R7737" s="28"/>
      <c r="S7737" s="28"/>
      <c r="T7737" s="28"/>
      <c r="U7737" s="28"/>
      <c r="V7737" s="28"/>
      <c r="W7737" s="28"/>
      <c r="Y7737" s="28"/>
    </row>
    <row r="7738" spans="16:25">
      <c r="P7738" s="33"/>
      <c r="Q7738" s="28"/>
      <c r="R7738" s="28"/>
      <c r="S7738" s="28"/>
      <c r="T7738" s="28"/>
      <c r="U7738" s="28"/>
      <c r="V7738" s="28"/>
      <c r="W7738" s="28"/>
      <c r="Y7738" s="28"/>
    </row>
    <row r="7739" spans="16:25">
      <c r="P7739" s="33"/>
      <c r="Q7739" s="28"/>
      <c r="R7739" s="28"/>
      <c r="S7739" s="28"/>
      <c r="T7739" s="28"/>
      <c r="U7739" s="28"/>
      <c r="V7739" s="28"/>
      <c r="W7739" s="28"/>
      <c r="Y7739" s="28"/>
    </row>
    <row r="7740" spans="16:25">
      <c r="P7740" s="33"/>
      <c r="Q7740" s="28"/>
      <c r="R7740" s="28"/>
      <c r="S7740" s="28"/>
      <c r="T7740" s="28"/>
      <c r="U7740" s="28"/>
      <c r="V7740" s="28"/>
      <c r="W7740" s="28"/>
      <c r="Y7740" s="28"/>
    </row>
    <row r="7741" spans="16:25">
      <c r="P7741" s="33"/>
      <c r="Q7741" s="28"/>
      <c r="R7741" s="28"/>
      <c r="S7741" s="28"/>
      <c r="T7741" s="28"/>
      <c r="U7741" s="28"/>
      <c r="V7741" s="28"/>
      <c r="W7741" s="28"/>
      <c r="Y7741" s="28"/>
    </row>
    <row r="7742" spans="16:25">
      <c r="P7742" s="33"/>
      <c r="Q7742" s="28"/>
      <c r="R7742" s="28"/>
      <c r="S7742" s="28"/>
      <c r="T7742" s="28"/>
      <c r="U7742" s="28"/>
      <c r="V7742" s="28"/>
      <c r="W7742" s="28"/>
      <c r="Y7742" s="28"/>
    </row>
    <row r="7743" spans="16:25">
      <c r="P7743" s="33"/>
      <c r="Q7743" s="28"/>
      <c r="R7743" s="28"/>
      <c r="S7743" s="28"/>
      <c r="T7743" s="28"/>
      <c r="U7743" s="28"/>
      <c r="V7743" s="28"/>
      <c r="W7743" s="28"/>
      <c r="Y7743" s="28"/>
    </row>
    <row r="7744" spans="16:25">
      <c r="P7744" s="33"/>
      <c r="Q7744" s="28"/>
      <c r="R7744" s="28"/>
      <c r="S7744" s="28"/>
      <c r="T7744" s="28"/>
      <c r="U7744" s="28"/>
      <c r="V7744" s="28"/>
      <c r="W7744" s="28"/>
      <c r="Y7744" s="28"/>
    </row>
    <row r="7745" spans="16:25">
      <c r="P7745" s="33"/>
      <c r="Q7745" s="28"/>
      <c r="R7745" s="28"/>
      <c r="S7745" s="28"/>
      <c r="T7745" s="28"/>
      <c r="U7745" s="28"/>
      <c r="V7745" s="28"/>
      <c r="W7745" s="28"/>
      <c r="Y7745" s="28"/>
    </row>
    <row r="7746" spans="16:25">
      <c r="P7746" s="33"/>
      <c r="Q7746" s="28"/>
      <c r="R7746" s="28"/>
      <c r="S7746" s="28"/>
      <c r="T7746" s="28"/>
      <c r="U7746" s="28"/>
      <c r="V7746" s="28"/>
      <c r="W7746" s="28"/>
      <c r="Y7746" s="28"/>
    </row>
    <row r="7747" spans="16:25">
      <c r="P7747" s="33"/>
      <c r="Q7747" s="28"/>
      <c r="R7747" s="28"/>
      <c r="S7747" s="28"/>
      <c r="T7747" s="28"/>
      <c r="U7747" s="28"/>
      <c r="V7747" s="28"/>
      <c r="W7747" s="28"/>
      <c r="Y7747" s="28"/>
    </row>
    <row r="7748" spans="16:25">
      <c r="P7748" s="33"/>
      <c r="Q7748" s="28"/>
      <c r="R7748" s="28"/>
      <c r="S7748" s="28"/>
      <c r="T7748" s="28"/>
      <c r="U7748" s="28"/>
      <c r="V7748" s="28"/>
      <c r="W7748" s="28"/>
      <c r="Y7748" s="28"/>
    </row>
    <row r="7749" spans="16:25">
      <c r="P7749" s="33"/>
      <c r="Q7749" s="28"/>
      <c r="R7749" s="28"/>
      <c r="S7749" s="28"/>
      <c r="T7749" s="28"/>
      <c r="U7749" s="28"/>
      <c r="V7749" s="28"/>
      <c r="W7749" s="28"/>
      <c r="Y7749" s="28"/>
    </row>
    <row r="7750" spans="16:25">
      <c r="P7750" s="33"/>
      <c r="Q7750" s="28"/>
      <c r="R7750" s="28"/>
      <c r="S7750" s="28"/>
      <c r="T7750" s="28"/>
      <c r="U7750" s="28"/>
      <c r="V7750" s="28"/>
      <c r="W7750" s="28"/>
      <c r="Y7750" s="28"/>
    </row>
    <row r="7751" spans="16:25">
      <c r="P7751" s="33"/>
      <c r="Q7751" s="28"/>
      <c r="R7751" s="28"/>
      <c r="S7751" s="28"/>
      <c r="T7751" s="28"/>
      <c r="U7751" s="28"/>
      <c r="V7751" s="28"/>
      <c r="W7751" s="28"/>
      <c r="Y7751" s="28"/>
    </row>
    <row r="7752" spans="16:25">
      <c r="P7752" s="33"/>
      <c r="Q7752" s="28"/>
      <c r="R7752" s="28"/>
      <c r="S7752" s="28"/>
      <c r="T7752" s="28"/>
      <c r="U7752" s="28"/>
      <c r="V7752" s="28"/>
      <c r="W7752" s="28"/>
      <c r="Y7752" s="28"/>
    </row>
    <row r="7753" spans="16:25">
      <c r="P7753" s="33"/>
      <c r="Q7753" s="28"/>
      <c r="R7753" s="28"/>
      <c r="S7753" s="28"/>
      <c r="T7753" s="28"/>
      <c r="U7753" s="28"/>
      <c r="V7753" s="28"/>
      <c r="W7753" s="28"/>
      <c r="Y7753" s="28"/>
    </row>
    <row r="7754" spans="16:25">
      <c r="P7754" s="33"/>
      <c r="Q7754" s="28"/>
      <c r="R7754" s="28"/>
      <c r="S7754" s="28"/>
      <c r="T7754" s="28"/>
      <c r="U7754" s="28"/>
      <c r="V7754" s="28"/>
      <c r="W7754" s="28"/>
      <c r="Y7754" s="28"/>
    </row>
    <row r="7755" spans="16:25">
      <c r="P7755" s="33"/>
      <c r="Q7755" s="28"/>
      <c r="R7755" s="28"/>
      <c r="S7755" s="28"/>
      <c r="T7755" s="28"/>
      <c r="U7755" s="28"/>
      <c r="V7755" s="28"/>
      <c r="W7755" s="28"/>
      <c r="Y7755" s="28"/>
    </row>
    <row r="7756" spans="16:25">
      <c r="P7756" s="33"/>
      <c r="Q7756" s="28"/>
      <c r="R7756" s="28"/>
      <c r="S7756" s="28"/>
      <c r="T7756" s="28"/>
      <c r="U7756" s="28"/>
      <c r="V7756" s="28"/>
      <c r="W7756" s="28"/>
      <c r="Y7756" s="28"/>
    </row>
    <row r="7757" spans="16:25">
      <c r="P7757" s="33"/>
      <c r="Q7757" s="28"/>
      <c r="R7757" s="28"/>
      <c r="S7757" s="28"/>
      <c r="T7757" s="28"/>
      <c r="U7757" s="28"/>
      <c r="V7757" s="28"/>
      <c r="W7757" s="28"/>
      <c r="Y7757" s="28"/>
    </row>
    <row r="7758" spans="16:25">
      <c r="P7758" s="33"/>
      <c r="Q7758" s="28"/>
      <c r="R7758" s="28"/>
      <c r="S7758" s="28"/>
      <c r="T7758" s="28"/>
      <c r="U7758" s="28"/>
      <c r="V7758" s="28"/>
      <c r="W7758" s="28"/>
      <c r="Y7758" s="28"/>
    </row>
    <row r="7759" spans="16:25">
      <c r="P7759" s="33"/>
      <c r="Q7759" s="28"/>
      <c r="R7759" s="28"/>
      <c r="S7759" s="28"/>
      <c r="T7759" s="28"/>
      <c r="U7759" s="28"/>
      <c r="V7759" s="28"/>
      <c r="W7759" s="28"/>
      <c r="Y7759" s="28"/>
    </row>
    <row r="7760" spans="16:25">
      <c r="P7760" s="33"/>
      <c r="Q7760" s="28"/>
      <c r="R7760" s="28"/>
      <c r="S7760" s="28"/>
      <c r="T7760" s="28"/>
      <c r="U7760" s="28"/>
      <c r="V7760" s="28"/>
      <c r="W7760" s="28"/>
      <c r="Y7760" s="28"/>
    </row>
    <row r="7761" spans="16:25">
      <c r="P7761" s="33"/>
      <c r="Q7761" s="28"/>
      <c r="R7761" s="28"/>
      <c r="S7761" s="28"/>
      <c r="T7761" s="28"/>
      <c r="U7761" s="28"/>
      <c r="V7761" s="28"/>
      <c r="W7761" s="28"/>
      <c r="Y7761" s="28"/>
    </row>
    <row r="7762" spans="16:25">
      <c r="P7762" s="33"/>
      <c r="Q7762" s="28"/>
      <c r="R7762" s="28"/>
      <c r="S7762" s="28"/>
      <c r="T7762" s="28"/>
      <c r="U7762" s="28"/>
      <c r="V7762" s="28"/>
      <c r="W7762" s="28"/>
      <c r="Y7762" s="28"/>
    </row>
    <row r="7763" spans="16:25">
      <c r="P7763" s="33"/>
      <c r="Q7763" s="28"/>
      <c r="R7763" s="28"/>
      <c r="S7763" s="28"/>
      <c r="T7763" s="28"/>
      <c r="U7763" s="28"/>
      <c r="V7763" s="28"/>
      <c r="W7763" s="28"/>
      <c r="Y7763" s="28"/>
    </row>
    <row r="7764" spans="16:25">
      <c r="P7764" s="33"/>
      <c r="Q7764" s="28"/>
      <c r="R7764" s="28"/>
      <c r="S7764" s="28"/>
      <c r="T7764" s="28"/>
      <c r="U7764" s="28"/>
      <c r="V7764" s="28"/>
      <c r="W7764" s="28"/>
      <c r="Y7764" s="28"/>
    </row>
    <row r="7765" spans="16:25">
      <c r="P7765" s="33"/>
      <c r="Q7765" s="28"/>
      <c r="R7765" s="28"/>
      <c r="S7765" s="28"/>
      <c r="T7765" s="28"/>
      <c r="U7765" s="28"/>
      <c r="V7765" s="28"/>
      <c r="W7765" s="28"/>
      <c r="Y7765" s="28"/>
    </row>
    <row r="7766" spans="16:25">
      <c r="P7766" s="33"/>
      <c r="Q7766" s="28"/>
      <c r="R7766" s="28"/>
      <c r="S7766" s="28"/>
      <c r="T7766" s="28"/>
      <c r="U7766" s="28"/>
      <c r="V7766" s="28"/>
      <c r="W7766" s="28"/>
      <c r="Y7766" s="28"/>
    </row>
    <row r="7767" spans="16:25">
      <c r="P7767" s="33"/>
      <c r="Q7767" s="28"/>
      <c r="R7767" s="28"/>
      <c r="S7767" s="28"/>
      <c r="T7767" s="28"/>
      <c r="U7767" s="28"/>
      <c r="V7767" s="28"/>
      <c r="W7767" s="28"/>
      <c r="Y7767" s="28"/>
    </row>
    <row r="7768" spans="16:25">
      <c r="P7768" s="33"/>
      <c r="Q7768" s="28"/>
      <c r="R7768" s="28"/>
      <c r="S7768" s="28"/>
      <c r="T7768" s="28"/>
      <c r="U7768" s="28"/>
      <c r="V7768" s="28"/>
      <c r="W7768" s="28"/>
      <c r="Y7768" s="28"/>
    </row>
    <row r="7769" spans="16:25">
      <c r="P7769" s="33"/>
      <c r="Q7769" s="28"/>
      <c r="R7769" s="28"/>
      <c r="S7769" s="28"/>
      <c r="T7769" s="28"/>
      <c r="U7769" s="28"/>
      <c r="V7769" s="28"/>
      <c r="W7769" s="28"/>
      <c r="Y7769" s="28"/>
    </row>
    <row r="7770" spans="16:25">
      <c r="P7770" s="33"/>
      <c r="Q7770" s="28"/>
      <c r="R7770" s="28"/>
      <c r="S7770" s="28"/>
      <c r="T7770" s="28"/>
      <c r="U7770" s="28"/>
      <c r="V7770" s="28"/>
      <c r="W7770" s="28"/>
      <c r="Y7770" s="28"/>
    </row>
    <row r="7771" spans="16:25">
      <c r="P7771" s="33"/>
      <c r="Q7771" s="28"/>
      <c r="R7771" s="28"/>
      <c r="S7771" s="28"/>
      <c r="T7771" s="28"/>
      <c r="U7771" s="28"/>
      <c r="V7771" s="28"/>
      <c r="W7771" s="28"/>
      <c r="Y7771" s="28"/>
    </row>
    <row r="7772" spans="16:25">
      <c r="P7772" s="33"/>
      <c r="Q7772" s="28"/>
      <c r="R7772" s="28"/>
      <c r="S7772" s="28"/>
      <c r="T7772" s="28"/>
      <c r="U7772" s="28"/>
      <c r="V7772" s="28"/>
      <c r="W7772" s="28"/>
      <c r="Y7772" s="28"/>
    </row>
    <row r="7773" spans="16:25">
      <c r="P7773" s="33"/>
      <c r="Q7773" s="28"/>
      <c r="R7773" s="28"/>
      <c r="S7773" s="28"/>
      <c r="T7773" s="28"/>
      <c r="U7773" s="28"/>
      <c r="V7773" s="28"/>
      <c r="W7773" s="28"/>
      <c r="Y7773" s="28"/>
    </row>
    <row r="7774" spans="16:25">
      <c r="P7774" s="33"/>
      <c r="Q7774" s="28"/>
      <c r="R7774" s="28"/>
      <c r="S7774" s="28"/>
      <c r="T7774" s="28"/>
      <c r="U7774" s="28"/>
      <c r="V7774" s="28"/>
      <c r="W7774" s="28"/>
      <c r="Y7774" s="28"/>
    </row>
    <row r="7775" spans="16:25">
      <c r="P7775" s="33"/>
      <c r="Q7775" s="28"/>
      <c r="R7775" s="28"/>
      <c r="S7775" s="28"/>
      <c r="T7775" s="28"/>
      <c r="U7775" s="28"/>
      <c r="V7775" s="28"/>
      <c r="W7775" s="28"/>
      <c r="Y7775" s="28"/>
    </row>
    <row r="7776" spans="16:25">
      <c r="P7776" s="33"/>
      <c r="Q7776" s="28"/>
      <c r="R7776" s="28"/>
      <c r="S7776" s="28"/>
      <c r="T7776" s="28"/>
      <c r="U7776" s="28"/>
      <c r="V7776" s="28"/>
      <c r="W7776" s="28"/>
      <c r="Y7776" s="28"/>
    </row>
    <row r="7777" spans="16:25">
      <c r="P7777" s="33"/>
      <c r="Q7777" s="28"/>
      <c r="R7777" s="28"/>
      <c r="S7777" s="28"/>
      <c r="T7777" s="28"/>
      <c r="U7777" s="28"/>
      <c r="V7777" s="28"/>
      <c r="W7777" s="28"/>
      <c r="Y7777" s="28"/>
    </row>
    <row r="7778" spans="16:25">
      <c r="P7778" s="33"/>
      <c r="Q7778" s="28"/>
      <c r="R7778" s="28"/>
      <c r="S7778" s="28"/>
      <c r="T7778" s="28"/>
      <c r="U7778" s="28"/>
      <c r="V7778" s="28"/>
      <c r="W7778" s="28"/>
      <c r="Y7778" s="28"/>
    </row>
    <row r="7779" spans="16:25">
      <c r="P7779" s="33"/>
      <c r="Q7779" s="28"/>
      <c r="R7779" s="28"/>
      <c r="S7779" s="28"/>
      <c r="T7779" s="28"/>
      <c r="U7779" s="28"/>
      <c r="V7779" s="28"/>
      <c r="W7779" s="28"/>
      <c r="Y7779" s="28"/>
    </row>
    <row r="7780" spans="16:25">
      <c r="P7780" s="33"/>
      <c r="Q7780" s="28"/>
      <c r="R7780" s="28"/>
      <c r="S7780" s="28"/>
      <c r="T7780" s="28"/>
      <c r="U7780" s="28"/>
      <c r="V7780" s="28"/>
      <c r="W7780" s="28"/>
      <c r="Y7780" s="28"/>
    </row>
    <row r="7781" spans="16:25">
      <c r="P7781" s="33"/>
      <c r="Q7781" s="28"/>
      <c r="R7781" s="28"/>
      <c r="S7781" s="28"/>
      <c r="T7781" s="28"/>
      <c r="U7781" s="28"/>
      <c r="V7781" s="28"/>
      <c r="W7781" s="28"/>
      <c r="Y7781" s="28"/>
    </row>
    <row r="7782" spans="16:25">
      <c r="P7782" s="33"/>
      <c r="Q7782" s="28"/>
      <c r="R7782" s="28"/>
      <c r="S7782" s="28"/>
      <c r="T7782" s="28"/>
      <c r="U7782" s="28"/>
      <c r="V7782" s="28"/>
      <c r="W7782" s="28"/>
      <c r="Y7782" s="28"/>
    </row>
    <row r="7783" spans="16:25">
      <c r="P7783" s="33"/>
      <c r="Q7783" s="28"/>
      <c r="R7783" s="28"/>
      <c r="S7783" s="28"/>
      <c r="T7783" s="28"/>
      <c r="U7783" s="28"/>
      <c r="V7783" s="28"/>
      <c r="W7783" s="28"/>
      <c r="Y7783" s="28"/>
    </row>
    <row r="7784" spans="16:25">
      <c r="P7784" s="33"/>
      <c r="Q7784" s="28"/>
      <c r="R7784" s="28"/>
      <c r="S7784" s="28"/>
      <c r="T7784" s="28"/>
      <c r="U7784" s="28"/>
      <c r="V7784" s="28"/>
      <c r="W7784" s="28"/>
      <c r="Y7784" s="28"/>
    </row>
    <row r="7785" spans="16:25">
      <c r="P7785" s="33"/>
      <c r="Q7785" s="28"/>
      <c r="R7785" s="28"/>
      <c r="S7785" s="28"/>
      <c r="T7785" s="28"/>
      <c r="U7785" s="28"/>
      <c r="V7785" s="28"/>
      <c r="W7785" s="28"/>
      <c r="Y7785" s="28"/>
    </row>
    <row r="7786" spans="16:25">
      <c r="P7786" s="33"/>
      <c r="Q7786" s="28"/>
      <c r="R7786" s="28"/>
      <c r="S7786" s="28"/>
      <c r="T7786" s="28"/>
      <c r="U7786" s="28"/>
      <c r="V7786" s="28"/>
      <c r="W7786" s="28"/>
      <c r="Y7786" s="28"/>
    </row>
    <row r="7787" spans="16:25">
      <c r="P7787" s="33"/>
      <c r="Q7787" s="28"/>
      <c r="R7787" s="28"/>
      <c r="S7787" s="28"/>
      <c r="T7787" s="28"/>
      <c r="U7787" s="28"/>
      <c r="V7787" s="28"/>
      <c r="W7787" s="28"/>
      <c r="Y7787" s="28"/>
    </row>
    <row r="7788" spans="16:25">
      <c r="P7788" s="33"/>
      <c r="Q7788" s="28"/>
      <c r="R7788" s="28"/>
      <c r="S7788" s="28"/>
      <c r="T7788" s="28"/>
      <c r="U7788" s="28"/>
      <c r="V7788" s="28"/>
      <c r="W7788" s="28"/>
      <c r="Y7788" s="28"/>
    </row>
    <row r="7789" spans="16:25">
      <c r="P7789" s="33"/>
      <c r="Q7789" s="28"/>
      <c r="R7789" s="28"/>
      <c r="S7789" s="28"/>
      <c r="T7789" s="28"/>
      <c r="U7789" s="28"/>
      <c r="V7789" s="28"/>
      <c r="W7789" s="28"/>
      <c r="Y7789" s="28"/>
    </row>
    <row r="7790" spans="16:25">
      <c r="P7790" s="33"/>
      <c r="Q7790" s="28"/>
      <c r="R7790" s="28"/>
      <c r="S7790" s="28"/>
      <c r="T7790" s="28"/>
      <c r="U7790" s="28"/>
      <c r="V7790" s="28"/>
      <c r="W7790" s="28"/>
      <c r="Y7790" s="28"/>
    </row>
    <row r="7791" spans="16:25">
      <c r="P7791" s="33"/>
      <c r="Q7791" s="28"/>
      <c r="R7791" s="28"/>
      <c r="S7791" s="28"/>
      <c r="T7791" s="28"/>
      <c r="U7791" s="28"/>
      <c r="V7791" s="28"/>
      <c r="W7791" s="28"/>
      <c r="Y7791" s="28"/>
    </row>
    <row r="7792" spans="16:25">
      <c r="P7792" s="33"/>
      <c r="Q7792" s="28"/>
      <c r="R7792" s="28"/>
      <c r="S7792" s="28"/>
      <c r="T7792" s="28"/>
      <c r="U7792" s="28"/>
      <c r="V7792" s="28"/>
      <c r="W7792" s="28"/>
      <c r="Y7792" s="28"/>
    </row>
    <row r="7793" spans="16:25">
      <c r="P7793" s="33"/>
      <c r="Q7793" s="28"/>
      <c r="R7793" s="28"/>
      <c r="S7793" s="28"/>
      <c r="T7793" s="28"/>
      <c r="U7793" s="28"/>
      <c r="V7793" s="28"/>
      <c r="W7793" s="28"/>
      <c r="Y7793" s="28"/>
    </row>
    <row r="7794" spans="16:25">
      <c r="P7794" s="33"/>
      <c r="Q7794" s="28"/>
      <c r="R7794" s="28"/>
      <c r="S7794" s="28"/>
      <c r="T7794" s="28"/>
      <c r="U7794" s="28"/>
      <c r="V7794" s="28"/>
      <c r="W7794" s="28"/>
      <c r="Y7794" s="28"/>
    </row>
    <row r="7795" spans="16:25">
      <c r="P7795" s="33"/>
      <c r="Q7795" s="28"/>
      <c r="R7795" s="28"/>
      <c r="S7795" s="28"/>
      <c r="T7795" s="28"/>
      <c r="U7795" s="28"/>
      <c r="V7795" s="28"/>
      <c r="W7795" s="28"/>
      <c r="Y7795" s="28"/>
    </row>
    <row r="7796" spans="16:25">
      <c r="P7796" s="33"/>
      <c r="Q7796" s="28"/>
      <c r="R7796" s="28"/>
      <c r="S7796" s="28"/>
      <c r="T7796" s="28"/>
      <c r="U7796" s="28"/>
      <c r="V7796" s="28"/>
      <c r="W7796" s="28"/>
      <c r="Y7796" s="28"/>
    </row>
    <row r="7797" spans="16:25">
      <c r="P7797" s="33"/>
      <c r="Q7797" s="28"/>
      <c r="R7797" s="28"/>
      <c r="S7797" s="28"/>
      <c r="T7797" s="28"/>
      <c r="U7797" s="28"/>
      <c r="V7797" s="28"/>
      <c r="W7797" s="28"/>
      <c r="Y7797" s="28"/>
    </row>
    <row r="7798" spans="16:25">
      <c r="P7798" s="33"/>
      <c r="Q7798" s="28"/>
      <c r="R7798" s="28"/>
      <c r="S7798" s="28"/>
      <c r="T7798" s="28"/>
      <c r="U7798" s="28"/>
      <c r="V7798" s="28"/>
      <c r="W7798" s="28"/>
      <c r="Y7798" s="28"/>
    </row>
    <row r="7799" spans="16:25">
      <c r="P7799" s="33"/>
      <c r="Q7799" s="28"/>
      <c r="R7799" s="28"/>
      <c r="S7799" s="28"/>
      <c r="T7799" s="28"/>
      <c r="U7799" s="28"/>
      <c r="V7799" s="28"/>
      <c r="W7799" s="28"/>
      <c r="Y7799" s="28"/>
    </row>
    <row r="7800" spans="16:25">
      <c r="P7800" s="33"/>
      <c r="Q7800" s="28"/>
      <c r="R7800" s="28"/>
      <c r="S7800" s="28"/>
      <c r="T7800" s="28"/>
      <c r="U7800" s="28"/>
      <c r="V7800" s="28"/>
      <c r="W7800" s="28"/>
      <c r="Y7800" s="28"/>
    </row>
    <row r="7801" spans="16:25">
      <c r="P7801" s="33"/>
      <c r="Q7801" s="28"/>
      <c r="R7801" s="28"/>
      <c r="S7801" s="28"/>
      <c r="T7801" s="28"/>
      <c r="U7801" s="28"/>
      <c r="V7801" s="28"/>
      <c r="W7801" s="28"/>
      <c r="Y7801" s="28"/>
    </row>
    <row r="7802" spans="16:25">
      <c r="P7802" s="33"/>
      <c r="Q7802" s="28"/>
      <c r="R7802" s="28"/>
      <c r="S7802" s="28"/>
      <c r="T7802" s="28"/>
      <c r="U7802" s="28"/>
      <c r="V7802" s="28"/>
      <c r="W7802" s="28"/>
      <c r="Y7802" s="28"/>
    </row>
    <row r="7803" spans="16:25">
      <c r="P7803" s="33"/>
      <c r="Q7803" s="28"/>
      <c r="R7803" s="28"/>
      <c r="S7803" s="28"/>
      <c r="T7803" s="28"/>
      <c r="U7803" s="28"/>
      <c r="V7803" s="28"/>
      <c r="W7803" s="28"/>
      <c r="Y7803" s="28"/>
    </row>
    <row r="7804" spans="16:25">
      <c r="P7804" s="33"/>
      <c r="Q7804" s="28"/>
      <c r="R7804" s="28"/>
      <c r="S7804" s="28"/>
      <c r="T7804" s="28"/>
      <c r="U7804" s="28"/>
      <c r="V7804" s="28"/>
      <c r="W7804" s="28"/>
      <c r="Y7804" s="28"/>
    </row>
    <row r="7805" spans="16:25">
      <c r="P7805" s="33"/>
      <c r="Q7805" s="28"/>
      <c r="R7805" s="28"/>
      <c r="S7805" s="28"/>
      <c r="T7805" s="28"/>
      <c r="U7805" s="28"/>
      <c r="V7805" s="28"/>
      <c r="W7805" s="28"/>
      <c r="Y7805" s="28"/>
    </row>
    <row r="7806" spans="16:25">
      <c r="P7806" s="33"/>
      <c r="Q7806" s="28"/>
      <c r="R7806" s="28"/>
      <c r="S7806" s="28"/>
      <c r="T7806" s="28"/>
      <c r="U7806" s="28"/>
      <c r="V7806" s="28"/>
      <c r="W7806" s="28"/>
      <c r="Y7806" s="28"/>
    </row>
    <row r="7807" spans="16:25">
      <c r="P7807" s="33"/>
      <c r="Q7807" s="28"/>
      <c r="R7807" s="28"/>
      <c r="S7807" s="28"/>
      <c r="T7807" s="28"/>
      <c r="U7807" s="28"/>
      <c r="V7807" s="28"/>
      <c r="W7807" s="28"/>
      <c r="Y7807" s="28"/>
    </row>
    <row r="7808" spans="16:25">
      <c r="P7808" s="33"/>
      <c r="Q7808" s="28"/>
      <c r="R7808" s="28"/>
      <c r="S7808" s="28"/>
      <c r="T7808" s="28"/>
      <c r="U7808" s="28"/>
      <c r="V7808" s="28"/>
      <c r="W7808" s="28"/>
      <c r="Y7808" s="28"/>
    </row>
    <row r="7809" spans="16:25">
      <c r="P7809" s="33"/>
      <c r="Q7809" s="28"/>
      <c r="R7809" s="28"/>
      <c r="S7809" s="28"/>
      <c r="T7809" s="28"/>
      <c r="U7809" s="28"/>
      <c r="V7809" s="28"/>
      <c r="W7809" s="28"/>
      <c r="Y7809" s="28"/>
    </row>
    <row r="7810" spans="16:25">
      <c r="P7810" s="33"/>
      <c r="Q7810" s="28"/>
      <c r="R7810" s="28"/>
      <c r="S7810" s="28"/>
      <c r="T7810" s="28"/>
      <c r="U7810" s="28"/>
      <c r="V7810" s="28"/>
      <c r="W7810" s="28"/>
      <c r="Y7810" s="28"/>
    </row>
    <row r="7811" spans="16:25">
      <c r="P7811" s="33"/>
      <c r="Q7811" s="28"/>
      <c r="R7811" s="28"/>
      <c r="S7811" s="28"/>
      <c r="T7811" s="28"/>
      <c r="U7811" s="28"/>
      <c r="V7811" s="28"/>
      <c r="W7811" s="28"/>
      <c r="Y7811" s="28"/>
    </row>
    <row r="7812" spans="16:25">
      <c r="P7812" s="33"/>
      <c r="Q7812" s="28"/>
      <c r="R7812" s="28"/>
      <c r="S7812" s="28"/>
      <c r="T7812" s="28"/>
      <c r="U7812" s="28"/>
      <c r="V7812" s="28"/>
      <c r="W7812" s="28"/>
      <c r="Y7812" s="28"/>
    </row>
    <row r="7813" spans="16:25">
      <c r="P7813" s="33"/>
      <c r="Q7813" s="28"/>
      <c r="R7813" s="28"/>
      <c r="S7813" s="28"/>
      <c r="T7813" s="28"/>
      <c r="U7813" s="28"/>
      <c r="V7813" s="28"/>
      <c r="W7813" s="28"/>
      <c r="Y7813" s="28"/>
    </row>
    <row r="7814" spans="16:25">
      <c r="P7814" s="33"/>
      <c r="Q7814" s="28"/>
      <c r="R7814" s="28"/>
      <c r="S7814" s="28"/>
      <c r="T7814" s="28"/>
      <c r="U7814" s="28"/>
      <c r="V7814" s="28"/>
      <c r="W7814" s="28"/>
      <c r="Y7814" s="28"/>
    </row>
    <row r="7815" spans="16:25">
      <c r="P7815" s="33"/>
      <c r="Q7815" s="28"/>
      <c r="R7815" s="28"/>
      <c r="S7815" s="28"/>
      <c r="T7815" s="28"/>
      <c r="U7815" s="28"/>
      <c r="V7815" s="28"/>
      <c r="W7815" s="28"/>
      <c r="Y7815" s="28"/>
    </row>
    <row r="7816" spans="16:25">
      <c r="P7816" s="33"/>
      <c r="Q7816" s="28"/>
      <c r="R7816" s="28"/>
      <c r="S7816" s="28"/>
      <c r="T7816" s="28"/>
      <c r="U7816" s="28"/>
      <c r="V7816" s="28"/>
      <c r="W7816" s="28"/>
      <c r="Y7816" s="28"/>
    </row>
    <row r="7817" spans="16:25">
      <c r="P7817" s="33"/>
      <c r="Q7817" s="28"/>
      <c r="R7817" s="28"/>
      <c r="S7817" s="28"/>
      <c r="T7817" s="28"/>
      <c r="U7817" s="28"/>
      <c r="V7817" s="28"/>
      <c r="W7817" s="28"/>
      <c r="Y7817" s="28"/>
    </row>
    <row r="7818" spans="16:25">
      <c r="P7818" s="33"/>
      <c r="Q7818" s="28"/>
      <c r="R7818" s="28"/>
      <c r="S7818" s="28"/>
      <c r="T7818" s="28"/>
      <c r="U7818" s="28"/>
      <c r="V7818" s="28"/>
      <c r="W7818" s="28"/>
      <c r="Y7818" s="28"/>
    </row>
    <row r="7819" spans="16:25">
      <c r="P7819" s="33"/>
      <c r="Q7819" s="28"/>
      <c r="R7819" s="28"/>
      <c r="S7819" s="28"/>
      <c r="T7819" s="28"/>
      <c r="U7819" s="28"/>
      <c r="V7819" s="28"/>
      <c r="W7819" s="28"/>
      <c r="Y7819" s="28"/>
    </row>
    <row r="7820" spans="16:25">
      <c r="P7820" s="33"/>
      <c r="Q7820" s="28"/>
      <c r="R7820" s="28"/>
      <c r="S7820" s="28"/>
      <c r="T7820" s="28"/>
      <c r="U7820" s="28"/>
      <c r="V7820" s="28"/>
      <c r="W7820" s="28"/>
      <c r="Y7820" s="28"/>
    </row>
    <row r="7821" spans="16:25">
      <c r="P7821" s="33"/>
      <c r="Q7821" s="28"/>
      <c r="R7821" s="28"/>
      <c r="S7821" s="28"/>
      <c r="T7821" s="28"/>
      <c r="U7821" s="28"/>
      <c r="V7821" s="28"/>
      <c r="W7821" s="28"/>
      <c r="Y7821" s="28"/>
    </row>
    <row r="7822" spans="16:25">
      <c r="P7822" s="33"/>
      <c r="Q7822" s="28"/>
      <c r="R7822" s="28"/>
      <c r="S7822" s="28"/>
      <c r="T7822" s="28"/>
      <c r="U7822" s="28"/>
      <c r="V7822" s="28"/>
      <c r="W7822" s="28"/>
      <c r="Y7822" s="28"/>
    </row>
    <row r="7823" spans="16:25">
      <c r="P7823" s="33"/>
      <c r="Q7823" s="28"/>
      <c r="R7823" s="28"/>
      <c r="S7823" s="28"/>
      <c r="T7823" s="28"/>
      <c r="U7823" s="28"/>
      <c r="V7823" s="28"/>
      <c r="W7823" s="28"/>
      <c r="Y7823" s="28"/>
    </row>
    <row r="7824" spans="16:25">
      <c r="P7824" s="33"/>
      <c r="Q7824" s="28"/>
      <c r="R7824" s="28"/>
      <c r="S7824" s="28"/>
      <c r="T7824" s="28"/>
      <c r="U7824" s="28"/>
      <c r="V7824" s="28"/>
      <c r="W7824" s="28"/>
      <c r="Y7824" s="28"/>
    </row>
    <row r="7825" spans="16:25">
      <c r="P7825" s="33"/>
      <c r="Q7825" s="28"/>
      <c r="R7825" s="28"/>
      <c r="S7825" s="28"/>
      <c r="T7825" s="28"/>
      <c r="U7825" s="28"/>
      <c r="V7825" s="28"/>
      <c r="W7825" s="28"/>
      <c r="Y7825" s="28"/>
    </row>
    <row r="7826" spans="16:25">
      <c r="P7826" s="33"/>
      <c r="Q7826" s="28"/>
      <c r="R7826" s="28"/>
      <c r="S7826" s="28"/>
      <c r="T7826" s="28"/>
      <c r="U7826" s="28"/>
      <c r="V7826" s="28"/>
      <c r="W7826" s="28"/>
      <c r="Y7826" s="28"/>
    </row>
    <row r="7827" spans="16:25">
      <c r="P7827" s="33"/>
      <c r="Q7827" s="28"/>
      <c r="R7827" s="28"/>
      <c r="S7827" s="28"/>
      <c r="T7827" s="28"/>
      <c r="U7827" s="28"/>
      <c r="V7827" s="28"/>
      <c r="W7827" s="28"/>
      <c r="Y7827" s="28"/>
    </row>
    <row r="7828" spans="16:25">
      <c r="P7828" s="33"/>
      <c r="Q7828" s="28"/>
      <c r="R7828" s="28"/>
      <c r="S7828" s="28"/>
      <c r="T7828" s="28"/>
      <c r="U7828" s="28"/>
      <c r="V7828" s="28"/>
      <c r="W7828" s="28"/>
      <c r="Y7828" s="28"/>
    </row>
    <row r="7829" spans="16:25">
      <c r="P7829" s="33"/>
      <c r="Q7829" s="28"/>
      <c r="R7829" s="28"/>
      <c r="S7829" s="28"/>
      <c r="T7829" s="28"/>
      <c r="U7829" s="28"/>
      <c r="V7829" s="28"/>
      <c r="W7829" s="28"/>
      <c r="Y7829" s="28"/>
    </row>
    <row r="7830" spans="16:25">
      <c r="P7830" s="33"/>
      <c r="Q7830" s="28"/>
      <c r="R7830" s="28"/>
      <c r="S7830" s="28"/>
      <c r="T7830" s="28"/>
      <c r="U7830" s="28"/>
      <c r="V7830" s="28"/>
      <c r="W7830" s="28"/>
      <c r="Y7830" s="28"/>
    </row>
    <row r="7831" spans="16:25">
      <c r="P7831" s="33"/>
      <c r="Q7831" s="28"/>
      <c r="R7831" s="28"/>
      <c r="S7831" s="28"/>
      <c r="T7831" s="28"/>
      <c r="U7831" s="28"/>
      <c r="V7831" s="28"/>
      <c r="W7831" s="28"/>
      <c r="Y7831" s="28"/>
    </row>
    <row r="7832" spans="16:25">
      <c r="P7832" s="33"/>
      <c r="Q7832" s="28"/>
      <c r="R7832" s="28"/>
      <c r="S7832" s="28"/>
      <c r="T7832" s="28"/>
      <c r="U7832" s="28"/>
      <c r="V7832" s="28"/>
      <c r="W7832" s="28"/>
      <c r="Y7832" s="28"/>
    </row>
    <row r="7833" spans="16:25">
      <c r="P7833" s="33"/>
      <c r="Q7833" s="28"/>
      <c r="R7833" s="28"/>
      <c r="S7833" s="28"/>
      <c r="T7833" s="28"/>
      <c r="U7833" s="28"/>
      <c r="V7833" s="28"/>
      <c r="W7833" s="28"/>
      <c r="Y7833" s="28"/>
    </row>
    <row r="7834" spans="16:25">
      <c r="P7834" s="33"/>
      <c r="Q7834" s="28"/>
      <c r="R7834" s="28"/>
      <c r="S7834" s="28"/>
      <c r="T7834" s="28"/>
      <c r="U7834" s="28"/>
      <c r="V7834" s="28"/>
      <c r="W7834" s="28"/>
      <c r="Y7834" s="28"/>
    </row>
    <row r="7835" spans="16:25">
      <c r="P7835" s="33"/>
      <c r="Q7835" s="28"/>
      <c r="R7835" s="28"/>
      <c r="S7835" s="28"/>
      <c r="T7835" s="28"/>
      <c r="U7835" s="28"/>
      <c r="V7835" s="28"/>
      <c r="W7835" s="28"/>
      <c r="Y7835" s="28"/>
    </row>
    <row r="7836" spans="16:25">
      <c r="P7836" s="33"/>
      <c r="Q7836" s="28"/>
      <c r="R7836" s="28"/>
      <c r="S7836" s="28"/>
      <c r="T7836" s="28"/>
      <c r="U7836" s="28"/>
      <c r="V7836" s="28"/>
      <c r="W7836" s="28"/>
      <c r="Y7836" s="28"/>
    </row>
    <row r="7837" spans="16:25">
      <c r="P7837" s="33"/>
      <c r="Q7837" s="28"/>
      <c r="R7837" s="28"/>
      <c r="S7837" s="28"/>
      <c r="T7837" s="28"/>
      <c r="U7837" s="28"/>
      <c r="V7837" s="28"/>
      <c r="W7837" s="28"/>
      <c r="Y7837" s="28"/>
    </row>
    <row r="7838" spans="16:25">
      <c r="P7838" s="33"/>
      <c r="Q7838" s="28"/>
      <c r="R7838" s="28"/>
      <c r="S7838" s="28"/>
      <c r="T7838" s="28"/>
      <c r="U7838" s="28"/>
      <c r="V7838" s="28"/>
      <c r="W7838" s="28"/>
      <c r="Y7838" s="28"/>
    </row>
    <row r="7839" spans="16:25">
      <c r="P7839" s="33"/>
      <c r="Q7839" s="28"/>
      <c r="R7839" s="28"/>
      <c r="S7839" s="28"/>
      <c r="T7839" s="28"/>
      <c r="U7839" s="28"/>
      <c r="V7839" s="28"/>
      <c r="W7839" s="28"/>
      <c r="Y7839" s="28"/>
    </row>
    <row r="7840" spans="16:25">
      <c r="P7840" s="33"/>
      <c r="Q7840" s="28"/>
      <c r="R7840" s="28"/>
      <c r="S7840" s="28"/>
      <c r="T7840" s="28"/>
      <c r="U7840" s="28"/>
      <c r="V7840" s="28"/>
      <c r="W7840" s="28"/>
      <c r="Y7840" s="28"/>
    </row>
    <row r="7841" spans="16:25">
      <c r="P7841" s="33"/>
      <c r="Q7841" s="28"/>
      <c r="R7841" s="28"/>
      <c r="S7841" s="28"/>
      <c r="T7841" s="28"/>
      <c r="U7841" s="28"/>
      <c r="V7841" s="28"/>
      <c r="W7841" s="28"/>
      <c r="Y7841" s="28"/>
    </row>
    <row r="7842" spans="16:25">
      <c r="P7842" s="33"/>
      <c r="Q7842" s="28"/>
      <c r="R7842" s="28"/>
      <c r="S7842" s="28"/>
      <c r="T7842" s="28"/>
      <c r="U7842" s="28"/>
      <c r="V7842" s="28"/>
      <c r="W7842" s="28"/>
      <c r="Y7842" s="28"/>
    </row>
    <row r="7843" spans="16:25">
      <c r="P7843" s="33"/>
      <c r="Q7843" s="28"/>
      <c r="R7843" s="28"/>
      <c r="S7843" s="28"/>
      <c r="T7843" s="28"/>
      <c r="U7843" s="28"/>
      <c r="V7843" s="28"/>
      <c r="W7843" s="28"/>
      <c r="Y7843" s="28"/>
    </row>
    <row r="7844" spans="16:25">
      <c r="P7844" s="33"/>
      <c r="Q7844" s="28"/>
      <c r="R7844" s="28"/>
      <c r="S7844" s="28"/>
      <c r="T7844" s="28"/>
      <c r="U7844" s="28"/>
      <c r="V7844" s="28"/>
      <c r="W7844" s="28"/>
      <c r="Y7844" s="28"/>
    </row>
    <row r="7845" spans="16:25">
      <c r="P7845" s="33"/>
      <c r="Q7845" s="28"/>
      <c r="R7845" s="28"/>
      <c r="S7845" s="28"/>
      <c r="T7845" s="28"/>
      <c r="U7845" s="28"/>
      <c r="V7845" s="28"/>
      <c r="W7845" s="28"/>
      <c r="Y7845" s="28"/>
    </row>
    <row r="7846" spans="16:25">
      <c r="P7846" s="33"/>
      <c r="Q7846" s="28"/>
      <c r="R7846" s="28"/>
      <c r="S7846" s="28"/>
      <c r="T7846" s="28"/>
      <c r="U7846" s="28"/>
      <c r="V7846" s="28"/>
      <c r="W7846" s="28"/>
      <c r="Y7846" s="28"/>
    </row>
    <row r="7847" spans="16:25">
      <c r="P7847" s="33"/>
      <c r="Q7847" s="28"/>
      <c r="R7847" s="28"/>
      <c r="S7847" s="28"/>
      <c r="T7847" s="28"/>
      <c r="U7847" s="28"/>
      <c r="V7847" s="28"/>
      <c r="W7847" s="28"/>
      <c r="Y7847" s="28"/>
    </row>
    <row r="7848" spans="16:25">
      <c r="P7848" s="33"/>
      <c r="Q7848" s="28"/>
      <c r="R7848" s="28"/>
      <c r="S7848" s="28"/>
      <c r="T7848" s="28"/>
      <c r="U7848" s="28"/>
      <c r="V7848" s="28"/>
      <c r="W7848" s="28"/>
      <c r="Y7848" s="28"/>
    </row>
    <row r="7849" spans="16:25">
      <c r="P7849" s="33"/>
      <c r="Q7849" s="28"/>
      <c r="R7849" s="28"/>
      <c r="S7849" s="28"/>
      <c r="T7849" s="28"/>
      <c r="U7849" s="28"/>
      <c r="V7849" s="28"/>
      <c r="W7849" s="28"/>
      <c r="Y7849" s="28"/>
    </row>
    <row r="7850" spans="16:25">
      <c r="P7850" s="33"/>
      <c r="Q7850" s="28"/>
      <c r="R7850" s="28"/>
      <c r="S7850" s="28"/>
      <c r="T7850" s="28"/>
      <c r="U7850" s="28"/>
      <c r="V7850" s="28"/>
      <c r="W7850" s="28"/>
      <c r="Y7850" s="28"/>
    </row>
    <row r="7851" spans="16:25">
      <c r="P7851" s="33"/>
      <c r="Q7851" s="28"/>
      <c r="R7851" s="28"/>
      <c r="S7851" s="28"/>
      <c r="T7851" s="28"/>
      <c r="U7851" s="28"/>
      <c r="V7851" s="28"/>
      <c r="W7851" s="28"/>
      <c r="Y7851" s="28"/>
    </row>
    <row r="7852" spans="16:25">
      <c r="P7852" s="33"/>
      <c r="Q7852" s="28"/>
      <c r="R7852" s="28"/>
      <c r="S7852" s="28"/>
      <c r="T7852" s="28"/>
      <c r="U7852" s="28"/>
      <c r="V7852" s="28"/>
      <c r="W7852" s="28"/>
      <c r="Y7852" s="28"/>
    </row>
    <row r="7853" spans="16:25">
      <c r="P7853" s="33"/>
      <c r="Q7853" s="28"/>
      <c r="R7853" s="28"/>
      <c r="S7853" s="28"/>
      <c r="T7853" s="28"/>
      <c r="U7853" s="28"/>
      <c r="V7853" s="28"/>
      <c r="W7853" s="28"/>
      <c r="Y7853" s="28"/>
    </row>
    <row r="7854" spans="16:25">
      <c r="P7854" s="33"/>
      <c r="Q7854" s="28"/>
      <c r="R7854" s="28"/>
      <c r="S7854" s="28"/>
      <c r="T7854" s="28"/>
      <c r="U7854" s="28"/>
      <c r="V7854" s="28"/>
      <c r="W7854" s="28"/>
      <c r="Y7854" s="28"/>
    </row>
    <row r="7855" spans="16:25">
      <c r="P7855" s="33"/>
      <c r="Q7855" s="28"/>
      <c r="R7855" s="28"/>
      <c r="S7855" s="28"/>
      <c r="T7855" s="28"/>
      <c r="U7855" s="28"/>
      <c r="V7855" s="28"/>
      <c r="W7855" s="28"/>
      <c r="Y7855" s="28"/>
    </row>
    <row r="7856" spans="16:25">
      <c r="P7856" s="33"/>
      <c r="Q7856" s="28"/>
      <c r="R7856" s="28"/>
      <c r="S7856" s="28"/>
      <c r="T7856" s="28"/>
      <c r="U7856" s="28"/>
      <c r="V7856" s="28"/>
      <c r="W7856" s="28"/>
      <c r="Y7856" s="28"/>
    </row>
    <row r="7857" spans="16:25">
      <c r="P7857" s="33"/>
      <c r="Q7857" s="28"/>
      <c r="R7857" s="28"/>
      <c r="S7857" s="28"/>
      <c r="T7857" s="28"/>
      <c r="U7857" s="28"/>
      <c r="V7857" s="28"/>
      <c r="W7857" s="28"/>
      <c r="Y7857" s="28"/>
    </row>
    <row r="7858" spans="16:25">
      <c r="P7858" s="33"/>
      <c r="Q7858" s="28"/>
      <c r="R7858" s="28"/>
      <c r="S7858" s="28"/>
      <c r="T7858" s="28"/>
      <c r="U7858" s="28"/>
      <c r="V7858" s="28"/>
      <c r="W7858" s="28"/>
      <c r="Y7858" s="28"/>
    </row>
    <row r="7859" spans="16:25">
      <c r="P7859" s="33"/>
      <c r="Q7859" s="28"/>
      <c r="R7859" s="28"/>
      <c r="S7859" s="28"/>
      <c r="T7859" s="28"/>
      <c r="U7859" s="28"/>
      <c r="V7859" s="28"/>
      <c r="W7859" s="28"/>
      <c r="Y7859" s="28"/>
    </row>
    <row r="7860" spans="16:25">
      <c r="P7860" s="33"/>
      <c r="Q7860" s="28"/>
      <c r="R7860" s="28"/>
      <c r="S7860" s="28"/>
      <c r="T7860" s="28"/>
      <c r="U7860" s="28"/>
      <c r="V7860" s="28"/>
      <c r="W7860" s="28"/>
      <c r="Y7860" s="28"/>
    </row>
    <row r="7861" spans="16:25">
      <c r="P7861" s="33"/>
      <c r="Q7861" s="28"/>
      <c r="R7861" s="28"/>
      <c r="S7861" s="28"/>
      <c r="T7861" s="28"/>
      <c r="U7861" s="28"/>
      <c r="V7861" s="28"/>
      <c r="W7861" s="28"/>
      <c r="Y7861" s="28"/>
    </row>
    <row r="7862" spans="16:25">
      <c r="P7862" s="33"/>
      <c r="Q7862" s="28"/>
      <c r="R7862" s="28"/>
      <c r="S7862" s="28"/>
      <c r="T7862" s="28"/>
      <c r="U7862" s="28"/>
      <c r="V7862" s="28"/>
      <c r="W7862" s="28"/>
      <c r="Y7862" s="28"/>
    </row>
    <row r="7863" spans="16:25">
      <c r="P7863" s="33"/>
      <c r="Q7863" s="28"/>
      <c r="R7863" s="28"/>
      <c r="S7863" s="28"/>
      <c r="T7863" s="28"/>
      <c r="U7863" s="28"/>
      <c r="V7863" s="28"/>
      <c r="W7863" s="28"/>
      <c r="Y7863" s="28"/>
    </row>
    <row r="7864" spans="16:25">
      <c r="P7864" s="33"/>
      <c r="Q7864" s="28"/>
      <c r="R7864" s="28"/>
      <c r="S7864" s="28"/>
      <c r="T7864" s="28"/>
      <c r="U7864" s="28"/>
      <c r="V7864" s="28"/>
      <c r="W7864" s="28"/>
      <c r="Y7864" s="28"/>
    </row>
    <row r="7865" spans="16:25">
      <c r="P7865" s="33"/>
      <c r="Q7865" s="28"/>
      <c r="R7865" s="28"/>
      <c r="S7865" s="28"/>
      <c r="T7865" s="28"/>
      <c r="U7865" s="28"/>
      <c r="V7865" s="28"/>
      <c r="W7865" s="28"/>
      <c r="Y7865" s="28"/>
    </row>
    <row r="7866" spans="16:25">
      <c r="P7866" s="33"/>
      <c r="Q7866" s="28"/>
      <c r="R7866" s="28"/>
      <c r="S7866" s="28"/>
      <c r="T7866" s="28"/>
      <c r="U7866" s="28"/>
      <c r="V7866" s="28"/>
      <c r="W7866" s="28"/>
      <c r="Y7866" s="28"/>
    </row>
    <row r="7867" spans="16:25">
      <c r="P7867" s="33"/>
      <c r="Q7867" s="28"/>
      <c r="R7867" s="28"/>
      <c r="S7867" s="28"/>
      <c r="T7867" s="28"/>
      <c r="U7867" s="28"/>
      <c r="V7867" s="28"/>
      <c r="W7867" s="28"/>
      <c r="Y7867" s="28"/>
    </row>
    <row r="7868" spans="16:25">
      <c r="P7868" s="33"/>
      <c r="Q7868" s="28"/>
      <c r="R7868" s="28"/>
      <c r="S7868" s="28"/>
      <c r="T7868" s="28"/>
      <c r="U7868" s="28"/>
      <c r="V7868" s="28"/>
      <c r="W7868" s="28"/>
      <c r="Y7868" s="28"/>
    </row>
    <row r="7869" spans="16:25">
      <c r="P7869" s="33"/>
      <c r="Q7869" s="28"/>
      <c r="R7869" s="28"/>
      <c r="S7869" s="28"/>
      <c r="T7869" s="28"/>
      <c r="U7869" s="28"/>
      <c r="V7869" s="28"/>
      <c r="W7869" s="28"/>
      <c r="Y7869" s="28"/>
    </row>
    <row r="7870" spans="16:25">
      <c r="P7870" s="33"/>
      <c r="Q7870" s="28"/>
      <c r="R7870" s="28"/>
      <c r="S7870" s="28"/>
      <c r="T7870" s="28"/>
      <c r="U7870" s="28"/>
      <c r="V7870" s="28"/>
      <c r="W7870" s="28"/>
      <c r="Y7870" s="28"/>
    </row>
    <row r="7871" spans="16:25">
      <c r="P7871" s="33"/>
      <c r="Q7871" s="28"/>
      <c r="R7871" s="28"/>
      <c r="S7871" s="28"/>
      <c r="T7871" s="28"/>
      <c r="U7871" s="28"/>
      <c r="V7871" s="28"/>
      <c r="W7871" s="28"/>
      <c r="Y7871" s="28"/>
    </row>
    <row r="7872" spans="16:25">
      <c r="P7872" s="33"/>
      <c r="Q7872" s="28"/>
      <c r="R7872" s="28"/>
      <c r="S7872" s="28"/>
      <c r="T7872" s="28"/>
      <c r="U7872" s="28"/>
      <c r="V7872" s="28"/>
      <c r="W7872" s="28"/>
      <c r="Y7872" s="28"/>
    </row>
    <row r="7873" spans="16:25">
      <c r="P7873" s="33"/>
      <c r="Q7873" s="28"/>
      <c r="R7873" s="28"/>
      <c r="S7873" s="28"/>
      <c r="T7873" s="28"/>
      <c r="U7873" s="28"/>
      <c r="V7873" s="28"/>
      <c r="W7873" s="28"/>
      <c r="Y7873" s="28"/>
    </row>
    <row r="7874" spans="16:25">
      <c r="P7874" s="33"/>
      <c r="Q7874" s="28"/>
      <c r="R7874" s="28"/>
      <c r="S7874" s="28"/>
      <c r="T7874" s="28"/>
      <c r="U7874" s="28"/>
      <c r="V7874" s="28"/>
      <c r="W7874" s="28"/>
      <c r="Y7874" s="28"/>
    </row>
    <row r="7875" spans="16:25">
      <c r="P7875" s="33"/>
      <c r="Q7875" s="28"/>
      <c r="R7875" s="28"/>
      <c r="S7875" s="28"/>
      <c r="T7875" s="28"/>
      <c r="U7875" s="28"/>
      <c r="V7875" s="28"/>
      <c r="W7875" s="28"/>
      <c r="Y7875" s="28"/>
    </row>
    <row r="7876" spans="16:25">
      <c r="P7876" s="33"/>
      <c r="Q7876" s="28"/>
      <c r="R7876" s="28"/>
      <c r="S7876" s="28"/>
      <c r="T7876" s="28"/>
      <c r="U7876" s="28"/>
      <c r="V7876" s="28"/>
      <c r="W7876" s="28"/>
      <c r="Y7876" s="28"/>
    </row>
    <row r="7877" spans="16:25">
      <c r="P7877" s="33"/>
      <c r="Q7877" s="28"/>
      <c r="R7877" s="28"/>
      <c r="S7877" s="28"/>
      <c r="T7877" s="28"/>
      <c r="U7877" s="28"/>
      <c r="V7877" s="28"/>
      <c r="W7877" s="28"/>
      <c r="Y7877" s="28"/>
    </row>
    <row r="7878" spans="16:25">
      <c r="P7878" s="33"/>
      <c r="Q7878" s="28"/>
      <c r="R7878" s="28"/>
      <c r="S7878" s="28"/>
      <c r="T7878" s="28"/>
      <c r="U7878" s="28"/>
      <c r="V7878" s="28"/>
      <c r="W7878" s="28"/>
      <c r="Y7878" s="28"/>
    </row>
    <row r="7879" spans="16:25">
      <c r="P7879" s="33"/>
      <c r="Q7879" s="28"/>
      <c r="R7879" s="28"/>
      <c r="S7879" s="28"/>
      <c r="T7879" s="28"/>
      <c r="U7879" s="28"/>
      <c r="V7879" s="28"/>
      <c r="W7879" s="28"/>
      <c r="Y7879" s="28"/>
    </row>
    <row r="7880" spans="16:25">
      <c r="P7880" s="33"/>
      <c r="Q7880" s="28"/>
      <c r="R7880" s="28"/>
      <c r="S7880" s="28"/>
      <c r="T7880" s="28"/>
      <c r="U7880" s="28"/>
      <c r="V7880" s="28"/>
      <c r="W7880" s="28"/>
      <c r="Y7880" s="28"/>
    </row>
    <row r="7881" spans="16:25">
      <c r="P7881" s="33"/>
      <c r="Q7881" s="28"/>
      <c r="R7881" s="28"/>
      <c r="S7881" s="28"/>
      <c r="T7881" s="28"/>
      <c r="U7881" s="28"/>
      <c r="V7881" s="28"/>
      <c r="W7881" s="28"/>
      <c r="Y7881" s="28"/>
    </row>
    <row r="7882" spans="16:25">
      <c r="P7882" s="33"/>
      <c r="Q7882" s="28"/>
      <c r="R7882" s="28"/>
      <c r="S7882" s="28"/>
      <c r="T7882" s="28"/>
      <c r="U7882" s="28"/>
      <c r="V7882" s="28"/>
      <c r="W7882" s="28"/>
      <c r="Y7882" s="28"/>
    </row>
    <row r="7883" spans="16:25">
      <c r="P7883" s="33"/>
      <c r="Q7883" s="28"/>
      <c r="R7883" s="28"/>
      <c r="S7883" s="28"/>
      <c r="T7883" s="28"/>
      <c r="U7883" s="28"/>
      <c r="V7883" s="28"/>
      <c r="W7883" s="28"/>
      <c r="Y7883" s="28"/>
    </row>
    <row r="7884" spans="16:25">
      <c r="P7884" s="33"/>
      <c r="Q7884" s="28"/>
      <c r="R7884" s="28"/>
      <c r="S7884" s="28"/>
      <c r="T7884" s="28"/>
      <c r="U7884" s="28"/>
      <c r="V7884" s="28"/>
      <c r="W7884" s="28"/>
      <c r="Y7884" s="28"/>
    </row>
    <row r="7885" spans="16:25">
      <c r="P7885" s="33"/>
      <c r="Q7885" s="28"/>
      <c r="R7885" s="28"/>
      <c r="S7885" s="28"/>
      <c r="T7885" s="28"/>
      <c r="U7885" s="28"/>
      <c r="V7885" s="28"/>
      <c r="W7885" s="28"/>
      <c r="Y7885" s="28"/>
    </row>
    <row r="7886" spans="16:25">
      <c r="P7886" s="33"/>
      <c r="Q7886" s="28"/>
      <c r="R7886" s="28"/>
      <c r="S7886" s="28"/>
      <c r="T7886" s="28"/>
      <c r="U7886" s="28"/>
      <c r="V7886" s="28"/>
      <c r="W7886" s="28"/>
      <c r="Y7886" s="28"/>
    </row>
    <row r="7887" spans="16:25">
      <c r="P7887" s="33"/>
      <c r="Q7887" s="28"/>
      <c r="R7887" s="28"/>
      <c r="S7887" s="28"/>
      <c r="T7887" s="28"/>
      <c r="U7887" s="28"/>
      <c r="V7887" s="28"/>
      <c r="W7887" s="28"/>
      <c r="Y7887" s="28"/>
    </row>
    <row r="7888" spans="16:25">
      <c r="P7888" s="33"/>
      <c r="Q7888" s="28"/>
      <c r="R7888" s="28"/>
      <c r="S7888" s="28"/>
      <c r="T7888" s="28"/>
      <c r="U7888" s="28"/>
      <c r="V7888" s="28"/>
      <c r="W7888" s="28"/>
      <c r="Y7888" s="28"/>
    </row>
    <row r="7889" spans="16:25">
      <c r="P7889" s="33"/>
      <c r="Q7889" s="28"/>
      <c r="R7889" s="28"/>
      <c r="S7889" s="28"/>
      <c r="T7889" s="28"/>
      <c r="U7889" s="28"/>
      <c r="V7889" s="28"/>
      <c r="W7889" s="28"/>
      <c r="Y7889" s="28"/>
    </row>
    <row r="7890" spans="16:25">
      <c r="P7890" s="33"/>
      <c r="Q7890" s="28"/>
      <c r="R7890" s="28"/>
      <c r="S7890" s="28"/>
      <c r="T7890" s="28"/>
      <c r="U7890" s="28"/>
      <c r="V7890" s="28"/>
      <c r="W7890" s="28"/>
      <c r="Y7890" s="28"/>
    </row>
    <row r="7891" spans="16:25">
      <c r="P7891" s="33"/>
      <c r="Q7891" s="28"/>
      <c r="R7891" s="28"/>
      <c r="S7891" s="28"/>
      <c r="T7891" s="28"/>
      <c r="U7891" s="28"/>
      <c r="V7891" s="28"/>
      <c r="W7891" s="28"/>
      <c r="Y7891" s="28"/>
    </row>
    <row r="7892" spans="16:25">
      <c r="P7892" s="33"/>
      <c r="Q7892" s="28"/>
      <c r="R7892" s="28"/>
      <c r="S7892" s="28"/>
      <c r="T7892" s="28"/>
      <c r="U7892" s="28"/>
      <c r="V7892" s="28"/>
      <c r="W7892" s="28"/>
      <c r="Y7892" s="28"/>
    </row>
    <row r="7893" spans="16:25">
      <c r="P7893" s="33"/>
      <c r="Q7893" s="28"/>
      <c r="R7893" s="28"/>
      <c r="S7893" s="28"/>
      <c r="T7893" s="28"/>
      <c r="U7893" s="28"/>
      <c r="V7893" s="28"/>
      <c r="W7893" s="28"/>
      <c r="Y7893" s="28"/>
    </row>
    <row r="7894" spans="16:25">
      <c r="P7894" s="33"/>
      <c r="Q7894" s="28"/>
      <c r="R7894" s="28"/>
      <c r="S7894" s="28"/>
      <c r="T7894" s="28"/>
      <c r="U7894" s="28"/>
      <c r="V7894" s="28"/>
      <c r="W7894" s="28"/>
      <c r="Y7894" s="28"/>
    </row>
    <row r="7895" spans="16:25">
      <c r="P7895" s="33"/>
      <c r="Q7895" s="28"/>
      <c r="R7895" s="28"/>
      <c r="S7895" s="28"/>
      <c r="T7895" s="28"/>
      <c r="U7895" s="28"/>
      <c r="V7895" s="28"/>
      <c r="W7895" s="28"/>
      <c r="Y7895" s="28"/>
    </row>
    <row r="7896" spans="16:25">
      <c r="P7896" s="33"/>
      <c r="Q7896" s="28"/>
      <c r="R7896" s="28"/>
      <c r="S7896" s="28"/>
      <c r="T7896" s="28"/>
      <c r="U7896" s="28"/>
      <c r="V7896" s="28"/>
      <c r="W7896" s="28"/>
      <c r="Y7896" s="28"/>
    </row>
    <row r="7897" spans="16:25">
      <c r="P7897" s="33"/>
      <c r="Q7897" s="28"/>
      <c r="R7897" s="28"/>
      <c r="S7897" s="28"/>
      <c r="T7897" s="28"/>
      <c r="U7897" s="28"/>
      <c r="V7897" s="28"/>
      <c r="W7897" s="28"/>
      <c r="Y7897" s="28"/>
    </row>
    <row r="7898" spans="16:25">
      <c r="P7898" s="33"/>
      <c r="Q7898" s="28"/>
      <c r="R7898" s="28"/>
      <c r="S7898" s="28"/>
      <c r="T7898" s="28"/>
      <c r="U7898" s="28"/>
      <c r="V7898" s="28"/>
      <c r="W7898" s="28"/>
      <c r="Y7898" s="28"/>
    </row>
    <row r="7899" spans="16:25">
      <c r="P7899" s="33"/>
      <c r="Q7899" s="28"/>
      <c r="R7899" s="28"/>
      <c r="S7899" s="28"/>
      <c r="T7899" s="28"/>
      <c r="U7899" s="28"/>
      <c r="V7899" s="28"/>
      <c r="W7899" s="28"/>
      <c r="Y7899" s="28"/>
    </row>
    <row r="7900" spans="16:25">
      <c r="P7900" s="33"/>
      <c r="Q7900" s="28"/>
      <c r="R7900" s="28"/>
      <c r="S7900" s="28"/>
      <c r="T7900" s="28"/>
      <c r="U7900" s="28"/>
      <c r="V7900" s="28"/>
      <c r="W7900" s="28"/>
      <c r="Y7900" s="28"/>
    </row>
    <row r="7901" spans="16:25">
      <c r="P7901" s="33"/>
      <c r="Q7901" s="28"/>
      <c r="R7901" s="28"/>
      <c r="S7901" s="28"/>
      <c r="T7901" s="28"/>
      <c r="U7901" s="28"/>
      <c r="V7901" s="28"/>
      <c r="W7901" s="28"/>
      <c r="Y7901" s="28"/>
    </row>
    <row r="7902" spans="16:25">
      <c r="P7902" s="33"/>
      <c r="Q7902" s="28"/>
      <c r="R7902" s="28"/>
      <c r="S7902" s="28"/>
      <c r="T7902" s="28"/>
      <c r="U7902" s="28"/>
      <c r="V7902" s="28"/>
      <c r="W7902" s="28"/>
      <c r="Y7902" s="28"/>
    </row>
    <row r="7903" spans="16:25">
      <c r="P7903" s="33"/>
      <c r="Q7903" s="28"/>
      <c r="R7903" s="28"/>
      <c r="S7903" s="28"/>
      <c r="T7903" s="28"/>
      <c r="U7903" s="28"/>
      <c r="V7903" s="28"/>
      <c r="W7903" s="28"/>
      <c r="Y7903" s="28"/>
    </row>
    <row r="7904" spans="16:25">
      <c r="P7904" s="33"/>
      <c r="Q7904" s="28"/>
      <c r="R7904" s="28"/>
      <c r="S7904" s="28"/>
      <c r="T7904" s="28"/>
      <c r="U7904" s="28"/>
      <c r="V7904" s="28"/>
      <c r="W7904" s="28"/>
      <c r="Y7904" s="28"/>
    </row>
    <row r="7905" spans="16:25">
      <c r="P7905" s="33"/>
      <c r="Q7905" s="28"/>
      <c r="R7905" s="28"/>
      <c r="S7905" s="28"/>
      <c r="T7905" s="28"/>
      <c r="U7905" s="28"/>
      <c r="V7905" s="28"/>
      <c r="W7905" s="28"/>
      <c r="Y7905" s="28"/>
    </row>
    <row r="7906" spans="16:25">
      <c r="P7906" s="33"/>
      <c r="Q7906" s="28"/>
      <c r="R7906" s="28"/>
      <c r="S7906" s="28"/>
      <c r="T7906" s="28"/>
      <c r="U7906" s="28"/>
      <c r="V7906" s="28"/>
      <c r="W7906" s="28"/>
      <c r="Y7906" s="28"/>
    </row>
    <row r="7907" spans="16:25">
      <c r="P7907" s="33"/>
      <c r="Q7907" s="28"/>
      <c r="R7907" s="28"/>
      <c r="S7907" s="28"/>
      <c r="T7907" s="28"/>
      <c r="U7907" s="28"/>
      <c r="V7907" s="28"/>
      <c r="W7907" s="28"/>
      <c r="Y7907" s="28"/>
    </row>
    <row r="7908" spans="16:25">
      <c r="P7908" s="33"/>
      <c r="Q7908" s="28"/>
      <c r="R7908" s="28"/>
      <c r="S7908" s="28"/>
      <c r="T7908" s="28"/>
      <c r="U7908" s="28"/>
      <c r="V7908" s="28"/>
      <c r="W7908" s="28"/>
      <c r="Y7908" s="28"/>
    </row>
    <row r="7909" spans="16:25">
      <c r="P7909" s="33"/>
      <c r="Q7909" s="28"/>
      <c r="R7909" s="28"/>
      <c r="S7909" s="28"/>
      <c r="T7909" s="28"/>
      <c r="U7909" s="28"/>
      <c r="V7909" s="28"/>
      <c r="W7909" s="28"/>
      <c r="Y7909" s="28"/>
    </row>
    <row r="7910" spans="16:25">
      <c r="P7910" s="33"/>
      <c r="Q7910" s="28"/>
      <c r="R7910" s="28"/>
      <c r="S7910" s="28"/>
      <c r="T7910" s="28"/>
      <c r="U7910" s="28"/>
      <c r="V7910" s="28"/>
      <c r="W7910" s="28"/>
      <c r="Y7910" s="28"/>
    </row>
    <row r="7911" spans="16:25">
      <c r="P7911" s="33"/>
      <c r="Q7911" s="28"/>
      <c r="R7911" s="28"/>
      <c r="S7911" s="28"/>
      <c r="T7911" s="28"/>
      <c r="U7911" s="28"/>
      <c r="V7911" s="28"/>
      <c r="W7911" s="28"/>
      <c r="Y7911" s="28"/>
    </row>
    <row r="7912" spans="16:25">
      <c r="P7912" s="33"/>
      <c r="Q7912" s="28"/>
      <c r="R7912" s="28"/>
      <c r="S7912" s="28"/>
      <c r="T7912" s="28"/>
      <c r="U7912" s="28"/>
      <c r="V7912" s="28"/>
      <c r="W7912" s="28"/>
      <c r="Y7912" s="28"/>
    </row>
    <row r="7913" spans="16:25">
      <c r="P7913" s="33"/>
      <c r="Q7913" s="28"/>
      <c r="R7913" s="28"/>
      <c r="S7913" s="28"/>
      <c r="T7913" s="28"/>
      <c r="U7913" s="28"/>
      <c r="V7913" s="28"/>
      <c r="W7913" s="28"/>
      <c r="Y7913" s="28"/>
    </row>
    <row r="7914" spans="16:25">
      <c r="P7914" s="33"/>
      <c r="Q7914" s="28"/>
      <c r="R7914" s="28"/>
      <c r="S7914" s="28"/>
      <c r="T7914" s="28"/>
      <c r="U7914" s="28"/>
      <c r="V7914" s="28"/>
      <c r="W7914" s="28"/>
      <c r="Y7914" s="28"/>
    </row>
    <row r="7915" spans="16:25">
      <c r="P7915" s="33"/>
      <c r="Q7915" s="28"/>
      <c r="R7915" s="28"/>
      <c r="S7915" s="28"/>
      <c r="T7915" s="28"/>
      <c r="U7915" s="28"/>
      <c r="V7915" s="28"/>
      <c r="W7915" s="28"/>
      <c r="Y7915" s="28"/>
    </row>
    <row r="7916" spans="16:25">
      <c r="P7916" s="33"/>
      <c r="Q7916" s="28"/>
      <c r="R7916" s="28"/>
      <c r="S7916" s="28"/>
      <c r="T7916" s="28"/>
      <c r="U7916" s="28"/>
      <c r="V7916" s="28"/>
      <c r="W7916" s="28"/>
      <c r="Y7916" s="28"/>
    </row>
    <row r="7917" spans="16:25">
      <c r="P7917" s="33"/>
      <c r="Q7917" s="28"/>
      <c r="R7917" s="28"/>
      <c r="S7917" s="28"/>
      <c r="T7917" s="28"/>
      <c r="U7917" s="28"/>
      <c r="V7917" s="28"/>
      <c r="W7917" s="28"/>
      <c r="Y7917" s="28"/>
    </row>
    <row r="7918" spans="16:25">
      <c r="P7918" s="33"/>
      <c r="Q7918" s="28"/>
      <c r="R7918" s="28"/>
      <c r="S7918" s="28"/>
      <c r="T7918" s="28"/>
      <c r="U7918" s="28"/>
      <c r="V7918" s="28"/>
      <c r="W7918" s="28"/>
      <c r="Y7918" s="28"/>
    </row>
    <row r="7919" spans="16:25">
      <c r="P7919" s="33"/>
      <c r="Q7919" s="28"/>
      <c r="R7919" s="28"/>
      <c r="S7919" s="28"/>
      <c r="T7919" s="28"/>
      <c r="U7919" s="28"/>
      <c r="V7919" s="28"/>
      <c r="W7919" s="28"/>
      <c r="Y7919" s="28"/>
    </row>
    <row r="7920" spans="16:25">
      <c r="P7920" s="33"/>
      <c r="Q7920" s="28"/>
      <c r="R7920" s="28"/>
      <c r="S7920" s="28"/>
      <c r="T7920" s="28"/>
      <c r="U7920" s="28"/>
      <c r="V7920" s="28"/>
      <c r="W7920" s="28"/>
      <c r="Y7920" s="28"/>
    </row>
    <row r="7921" spans="16:25">
      <c r="P7921" s="33"/>
      <c r="Q7921" s="28"/>
      <c r="R7921" s="28"/>
      <c r="S7921" s="28"/>
      <c r="T7921" s="28"/>
      <c r="U7921" s="28"/>
      <c r="V7921" s="28"/>
      <c r="W7921" s="28"/>
      <c r="Y7921" s="28"/>
    </row>
    <row r="7922" spans="16:25">
      <c r="P7922" s="33"/>
      <c r="Q7922" s="28"/>
      <c r="R7922" s="28"/>
      <c r="S7922" s="28"/>
      <c r="T7922" s="28"/>
      <c r="U7922" s="28"/>
      <c r="V7922" s="28"/>
      <c r="W7922" s="28"/>
      <c r="Y7922" s="28"/>
    </row>
    <row r="7923" spans="16:25">
      <c r="P7923" s="33"/>
      <c r="Q7923" s="28"/>
      <c r="R7923" s="28"/>
      <c r="S7923" s="28"/>
      <c r="T7923" s="28"/>
      <c r="U7923" s="28"/>
      <c r="V7923" s="28"/>
      <c r="W7923" s="28"/>
      <c r="Y7923" s="28"/>
    </row>
    <row r="7924" spans="16:25">
      <c r="P7924" s="33"/>
      <c r="Q7924" s="28"/>
      <c r="R7924" s="28"/>
      <c r="S7924" s="28"/>
      <c r="T7924" s="28"/>
      <c r="U7924" s="28"/>
      <c r="V7924" s="28"/>
      <c r="W7924" s="28"/>
      <c r="Y7924" s="28"/>
    </row>
    <row r="7925" spans="16:25">
      <c r="P7925" s="33"/>
      <c r="Q7925" s="28"/>
      <c r="R7925" s="28"/>
      <c r="S7925" s="28"/>
      <c r="T7925" s="28"/>
      <c r="U7925" s="28"/>
      <c r="V7925" s="28"/>
      <c r="W7925" s="28"/>
      <c r="Y7925" s="28"/>
    </row>
    <row r="7926" spans="16:25">
      <c r="P7926" s="33"/>
      <c r="Q7926" s="28"/>
      <c r="R7926" s="28"/>
      <c r="S7926" s="28"/>
      <c r="T7926" s="28"/>
      <c r="U7926" s="28"/>
      <c r="V7926" s="28"/>
      <c r="W7926" s="28"/>
      <c r="Y7926" s="28"/>
    </row>
    <row r="7927" spans="16:25">
      <c r="P7927" s="33"/>
      <c r="Q7927" s="28"/>
      <c r="R7927" s="28"/>
      <c r="S7927" s="28"/>
      <c r="T7927" s="28"/>
      <c r="U7927" s="28"/>
      <c r="V7927" s="28"/>
      <c r="W7927" s="28"/>
      <c r="Y7927" s="28"/>
    </row>
    <row r="7928" spans="16:25">
      <c r="P7928" s="33"/>
      <c r="Q7928" s="28"/>
      <c r="R7928" s="28"/>
      <c r="S7928" s="28"/>
      <c r="T7928" s="28"/>
      <c r="U7928" s="28"/>
      <c r="V7928" s="28"/>
      <c r="W7928" s="28"/>
      <c r="Y7928" s="28"/>
    </row>
    <row r="7929" spans="16:25">
      <c r="P7929" s="33"/>
      <c r="Q7929" s="28"/>
      <c r="R7929" s="28"/>
      <c r="S7929" s="28"/>
      <c r="T7929" s="28"/>
      <c r="U7929" s="28"/>
      <c r="V7929" s="28"/>
      <c r="W7929" s="28"/>
      <c r="Y7929" s="28"/>
    </row>
    <row r="7930" spans="16:25">
      <c r="P7930" s="33"/>
      <c r="Q7930" s="28"/>
      <c r="R7930" s="28"/>
      <c r="S7930" s="28"/>
      <c r="T7930" s="28"/>
      <c r="U7930" s="28"/>
      <c r="V7930" s="28"/>
      <c r="W7930" s="28"/>
      <c r="Y7930" s="28"/>
    </row>
    <row r="7931" spans="16:25">
      <c r="P7931" s="33"/>
      <c r="Q7931" s="28"/>
      <c r="R7931" s="28"/>
      <c r="S7931" s="28"/>
      <c r="T7931" s="28"/>
      <c r="U7931" s="28"/>
      <c r="V7931" s="28"/>
      <c r="W7931" s="28"/>
      <c r="Y7931" s="28"/>
    </row>
    <row r="7932" spans="16:25">
      <c r="P7932" s="33"/>
      <c r="Q7932" s="28"/>
      <c r="R7932" s="28"/>
      <c r="S7932" s="28"/>
      <c r="T7932" s="28"/>
      <c r="U7932" s="28"/>
      <c r="V7932" s="28"/>
      <c r="W7932" s="28"/>
      <c r="Y7932" s="28"/>
    </row>
    <row r="7933" spans="16:25">
      <c r="P7933" s="33"/>
      <c r="Q7933" s="28"/>
      <c r="R7933" s="28"/>
      <c r="S7933" s="28"/>
      <c r="T7933" s="28"/>
      <c r="U7933" s="28"/>
      <c r="V7933" s="28"/>
      <c r="W7933" s="28"/>
      <c r="Y7933" s="28"/>
    </row>
    <row r="7934" spans="16:25">
      <c r="P7934" s="33"/>
      <c r="Q7934" s="28"/>
      <c r="R7934" s="28"/>
      <c r="S7934" s="28"/>
      <c r="T7934" s="28"/>
      <c r="U7934" s="28"/>
      <c r="V7934" s="28"/>
      <c r="W7934" s="28"/>
      <c r="Y7934" s="28"/>
    </row>
    <row r="7935" spans="16:25">
      <c r="P7935" s="33"/>
      <c r="Q7935" s="28"/>
      <c r="R7935" s="28"/>
      <c r="S7935" s="28"/>
      <c r="T7935" s="28"/>
      <c r="U7935" s="28"/>
      <c r="V7935" s="28"/>
      <c r="W7935" s="28"/>
      <c r="Y7935" s="28"/>
    </row>
    <row r="7936" spans="16:25">
      <c r="P7936" s="33"/>
      <c r="Q7936" s="28"/>
      <c r="R7936" s="28"/>
      <c r="S7936" s="28"/>
      <c r="T7936" s="28"/>
      <c r="U7936" s="28"/>
      <c r="V7936" s="28"/>
      <c r="W7936" s="28"/>
      <c r="Y7936" s="28"/>
    </row>
    <row r="7937" spans="16:25">
      <c r="P7937" s="33"/>
      <c r="Q7937" s="28"/>
      <c r="R7937" s="28"/>
      <c r="S7937" s="28"/>
      <c r="T7937" s="28"/>
      <c r="U7937" s="28"/>
      <c r="V7937" s="28"/>
      <c r="W7937" s="28"/>
      <c r="Y7937" s="28"/>
    </row>
    <row r="7938" spans="16:25">
      <c r="P7938" s="33"/>
      <c r="Q7938" s="28"/>
      <c r="R7938" s="28"/>
      <c r="S7938" s="28"/>
      <c r="T7938" s="28"/>
      <c r="U7938" s="28"/>
      <c r="V7938" s="28"/>
      <c r="W7938" s="28"/>
      <c r="Y7938" s="28"/>
    </row>
    <row r="7939" spans="16:25">
      <c r="P7939" s="33"/>
      <c r="Q7939" s="28"/>
      <c r="R7939" s="28"/>
      <c r="S7939" s="28"/>
      <c r="T7939" s="28"/>
      <c r="U7939" s="28"/>
      <c r="V7939" s="28"/>
      <c r="W7939" s="28"/>
      <c r="Y7939" s="28"/>
    </row>
    <row r="7940" spans="16:25">
      <c r="P7940" s="33"/>
      <c r="Q7940" s="28"/>
      <c r="R7940" s="28"/>
      <c r="S7940" s="28"/>
      <c r="T7940" s="28"/>
      <c r="U7940" s="28"/>
      <c r="V7940" s="28"/>
      <c r="W7940" s="28"/>
      <c r="Y7940" s="28"/>
    </row>
    <row r="7941" spans="16:25">
      <c r="P7941" s="33"/>
      <c r="Q7941" s="28"/>
      <c r="R7941" s="28"/>
      <c r="S7941" s="28"/>
      <c r="T7941" s="28"/>
      <c r="U7941" s="28"/>
      <c r="V7941" s="28"/>
      <c r="W7941" s="28"/>
      <c r="Y7941" s="28"/>
    </row>
    <row r="7942" spans="16:25">
      <c r="P7942" s="33"/>
      <c r="Q7942" s="28"/>
      <c r="R7942" s="28"/>
      <c r="S7942" s="28"/>
      <c r="T7942" s="28"/>
      <c r="U7942" s="28"/>
      <c r="V7942" s="28"/>
      <c r="W7942" s="28"/>
      <c r="Y7942" s="28"/>
    </row>
    <row r="7943" spans="16:25">
      <c r="P7943" s="33"/>
      <c r="Q7943" s="28"/>
      <c r="R7943" s="28"/>
      <c r="S7943" s="28"/>
      <c r="T7943" s="28"/>
      <c r="U7943" s="28"/>
      <c r="V7943" s="28"/>
      <c r="W7943" s="28"/>
      <c r="Y7943" s="28"/>
    </row>
    <row r="7944" spans="16:25">
      <c r="P7944" s="33"/>
      <c r="Q7944" s="28"/>
      <c r="R7944" s="28"/>
      <c r="S7944" s="28"/>
      <c r="T7944" s="28"/>
      <c r="U7944" s="28"/>
      <c r="V7944" s="28"/>
      <c r="W7944" s="28"/>
      <c r="Y7944" s="28"/>
    </row>
    <row r="7945" spans="16:25">
      <c r="P7945" s="33"/>
      <c r="Q7945" s="28"/>
      <c r="R7945" s="28"/>
      <c r="S7945" s="28"/>
      <c r="T7945" s="28"/>
      <c r="U7945" s="28"/>
      <c r="V7945" s="28"/>
      <c r="W7945" s="28"/>
      <c r="Y7945" s="28"/>
    </row>
    <row r="7946" spans="16:25">
      <c r="P7946" s="33"/>
      <c r="Q7946" s="28"/>
      <c r="R7946" s="28"/>
      <c r="S7946" s="28"/>
      <c r="T7946" s="28"/>
      <c r="U7946" s="28"/>
      <c r="V7946" s="28"/>
      <c r="W7946" s="28"/>
      <c r="Y7946" s="28"/>
    </row>
    <row r="7947" spans="16:25">
      <c r="P7947" s="33"/>
      <c r="Q7947" s="28"/>
      <c r="R7947" s="28"/>
      <c r="S7947" s="28"/>
      <c r="T7947" s="28"/>
      <c r="U7947" s="28"/>
      <c r="V7947" s="28"/>
      <c r="W7947" s="28"/>
      <c r="Y7947" s="28"/>
    </row>
    <row r="7948" spans="16:25">
      <c r="P7948" s="33"/>
      <c r="Q7948" s="28"/>
      <c r="R7948" s="28"/>
      <c r="S7948" s="28"/>
      <c r="T7948" s="28"/>
      <c r="U7948" s="28"/>
      <c r="V7948" s="28"/>
      <c r="W7948" s="28"/>
      <c r="Y7948" s="28"/>
    </row>
    <row r="7949" spans="16:25">
      <c r="P7949" s="33"/>
      <c r="Q7949" s="28"/>
      <c r="R7949" s="28"/>
      <c r="S7949" s="28"/>
      <c r="T7949" s="28"/>
      <c r="U7949" s="28"/>
      <c r="V7949" s="28"/>
      <c r="W7949" s="28"/>
      <c r="Y7949" s="28"/>
    </row>
    <row r="7950" spans="16:25">
      <c r="P7950" s="33"/>
      <c r="Q7950" s="28"/>
      <c r="R7950" s="28"/>
      <c r="S7950" s="28"/>
      <c r="T7950" s="28"/>
      <c r="U7950" s="28"/>
      <c r="V7950" s="28"/>
      <c r="W7950" s="28"/>
      <c r="Y7950" s="28"/>
    </row>
    <row r="7951" spans="16:25">
      <c r="P7951" s="33"/>
      <c r="Q7951" s="28"/>
      <c r="R7951" s="28"/>
      <c r="S7951" s="28"/>
      <c r="T7951" s="28"/>
      <c r="U7951" s="28"/>
      <c r="V7951" s="28"/>
      <c r="W7951" s="28"/>
      <c r="Y7951" s="28"/>
    </row>
    <row r="7952" spans="16:25">
      <c r="P7952" s="33"/>
      <c r="Q7952" s="28"/>
      <c r="R7952" s="28"/>
      <c r="S7952" s="28"/>
      <c r="T7952" s="28"/>
      <c r="U7952" s="28"/>
      <c r="V7952" s="28"/>
      <c r="W7952" s="28"/>
      <c r="Y7952" s="28"/>
    </row>
    <row r="7953" spans="16:25">
      <c r="P7953" s="33"/>
      <c r="Q7953" s="28"/>
      <c r="R7953" s="28"/>
      <c r="S7953" s="28"/>
      <c r="T7953" s="28"/>
      <c r="U7953" s="28"/>
      <c r="V7953" s="28"/>
      <c r="W7953" s="28"/>
      <c r="Y7953" s="28"/>
    </row>
    <row r="7954" spans="16:25">
      <c r="P7954" s="33"/>
      <c r="Q7954" s="28"/>
      <c r="R7954" s="28"/>
      <c r="S7954" s="28"/>
      <c r="T7954" s="28"/>
      <c r="U7954" s="28"/>
      <c r="V7954" s="28"/>
      <c r="W7954" s="28"/>
      <c r="Y7954" s="28"/>
    </row>
    <row r="7955" spans="16:25">
      <c r="P7955" s="33"/>
      <c r="Q7955" s="28"/>
      <c r="R7955" s="28"/>
      <c r="S7955" s="28"/>
      <c r="T7955" s="28"/>
      <c r="U7955" s="28"/>
      <c r="V7955" s="28"/>
      <c r="W7955" s="28"/>
      <c r="Y7955" s="28"/>
    </row>
    <row r="7956" spans="16:25">
      <c r="P7956" s="33"/>
      <c r="Q7956" s="28"/>
      <c r="R7956" s="28"/>
      <c r="S7956" s="28"/>
      <c r="T7956" s="28"/>
      <c r="U7956" s="28"/>
      <c r="V7956" s="28"/>
      <c r="W7956" s="28"/>
      <c r="Y7956" s="28"/>
    </row>
    <row r="7957" spans="16:25">
      <c r="P7957" s="33"/>
      <c r="Q7957" s="28"/>
      <c r="R7957" s="28"/>
      <c r="S7957" s="28"/>
      <c r="T7957" s="28"/>
      <c r="U7957" s="28"/>
      <c r="V7957" s="28"/>
      <c r="W7957" s="28"/>
      <c r="Y7957" s="28"/>
    </row>
    <row r="7958" spans="16:25">
      <c r="P7958" s="33"/>
      <c r="Q7958" s="28"/>
      <c r="R7958" s="28"/>
      <c r="S7958" s="28"/>
      <c r="T7958" s="28"/>
      <c r="U7958" s="28"/>
      <c r="V7958" s="28"/>
      <c r="W7958" s="28"/>
      <c r="Y7958" s="28"/>
    </row>
    <row r="7959" spans="16:25">
      <c r="P7959" s="33"/>
      <c r="Q7959" s="28"/>
      <c r="R7959" s="28"/>
      <c r="S7959" s="28"/>
      <c r="T7959" s="28"/>
      <c r="U7959" s="28"/>
      <c r="V7959" s="28"/>
      <c r="W7959" s="28"/>
      <c r="Y7959" s="28"/>
    </row>
    <row r="7960" spans="16:25">
      <c r="P7960" s="33"/>
      <c r="Q7960" s="28"/>
      <c r="R7960" s="28"/>
      <c r="S7960" s="28"/>
      <c r="T7960" s="28"/>
      <c r="U7960" s="28"/>
      <c r="V7960" s="28"/>
      <c r="W7960" s="28"/>
      <c r="Y7960" s="28"/>
    </row>
    <row r="7961" spans="16:25">
      <c r="P7961" s="33"/>
      <c r="Q7961" s="28"/>
      <c r="R7961" s="28"/>
      <c r="S7961" s="28"/>
      <c r="T7961" s="28"/>
      <c r="U7961" s="28"/>
      <c r="V7961" s="28"/>
      <c r="W7961" s="28"/>
      <c r="Y7961" s="28"/>
    </row>
    <row r="7962" spans="16:25">
      <c r="P7962" s="33"/>
      <c r="Q7962" s="28"/>
      <c r="R7962" s="28"/>
      <c r="S7962" s="28"/>
      <c r="T7962" s="28"/>
      <c r="U7962" s="28"/>
      <c r="V7962" s="28"/>
      <c r="W7962" s="28"/>
      <c r="Y7962" s="28"/>
    </row>
    <row r="7963" spans="16:25">
      <c r="P7963" s="33"/>
      <c r="Q7963" s="28"/>
      <c r="R7963" s="28"/>
      <c r="S7963" s="28"/>
      <c r="T7963" s="28"/>
      <c r="U7963" s="28"/>
      <c r="V7963" s="28"/>
      <c r="W7963" s="28"/>
      <c r="Y7963" s="28"/>
    </row>
    <row r="7964" spans="16:25">
      <c r="P7964" s="33"/>
      <c r="Q7964" s="28"/>
      <c r="R7964" s="28"/>
      <c r="S7964" s="28"/>
      <c r="T7964" s="28"/>
      <c r="U7964" s="28"/>
      <c r="V7964" s="28"/>
      <c r="W7964" s="28"/>
      <c r="Y7964" s="28"/>
    </row>
    <row r="7965" spans="16:25">
      <c r="P7965" s="33"/>
      <c r="Q7965" s="28"/>
      <c r="R7965" s="28"/>
      <c r="S7965" s="28"/>
      <c r="T7965" s="28"/>
      <c r="U7965" s="28"/>
      <c r="V7965" s="28"/>
      <c r="W7965" s="28"/>
      <c r="Y7965" s="28"/>
    </row>
    <row r="7966" spans="16:25">
      <c r="P7966" s="33"/>
      <c r="Q7966" s="28"/>
      <c r="R7966" s="28"/>
      <c r="S7966" s="28"/>
      <c r="T7966" s="28"/>
      <c r="U7966" s="28"/>
      <c r="V7966" s="28"/>
      <c r="W7966" s="28"/>
      <c r="Y7966" s="28"/>
    </row>
    <row r="7967" spans="16:25">
      <c r="P7967" s="33"/>
      <c r="Q7967" s="28"/>
      <c r="R7967" s="28"/>
      <c r="S7967" s="28"/>
      <c r="T7967" s="28"/>
      <c r="U7967" s="28"/>
      <c r="V7967" s="28"/>
      <c r="W7967" s="28"/>
      <c r="Y7967" s="28"/>
    </row>
    <row r="7968" spans="16:25">
      <c r="P7968" s="33"/>
      <c r="Q7968" s="28"/>
      <c r="R7968" s="28"/>
      <c r="S7968" s="28"/>
      <c r="T7968" s="28"/>
      <c r="U7968" s="28"/>
      <c r="V7968" s="28"/>
      <c r="W7968" s="28"/>
      <c r="Y7968" s="28"/>
    </row>
    <row r="7969" spans="16:25">
      <c r="P7969" s="33"/>
      <c r="Q7969" s="28"/>
      <c r="R7969" s="28"/>
      <c r="S7969" s="28"/>
      <c r="T7969" s="28"/>
      <c r="U7969" s="28"/>
      <c r="V7969" s="28"/>
      <c r="W7969" s="28"/>
      <c r="Y7969" s="28"/>
    </row>
    <row r="7970" spans="16:25">
      <c r="P7970" s="33"/>
      <c r="Q7970" s="28"/>
      <c r="R7970" s="28"/>
      <c r="S7970" s="28"/>
      <c r="T7970" s="28"/>
      <c r="U7970" s="28"/>
      <c r="V7970" s="28"/>
      <c r="W7970" s="28"/>
      <c r="Y7970" s="28"/>
    </row>
    <row r="7971" spans="16:25">
      <c r="P7971" s="33"/>
      <c r="Q7971" s="28"/>
      <c r="R7971" s="28"/>
      <c r="S7971" s="28"/>
      <c r="T7971" s="28"/>
      <c r="U7971" s="28"/>
      <c r="V7971" s="28"/>
      <c r="W7971" s="28"/>
      <c r="Y7971" s="28"/>
    </row>
    <row r="7972" spans="16:25">
      <c r="P7972" s="33"/>
      <c r="Q7972" s="28"/>
      <c r="R7972" s="28"/>
      <c r="S7972" s="28"/>
      <c r="T7972" s="28"/>
      <c r="U7972" s="28"/>
      <c r="V7972" s="28"/>
      <c r="W7972" s="28"/>
      <c r="Y7972" s="28"/>
    </row>
    <row r="7973" spans="16:25">
      <c r="P7973" s="33"/>
      <c r="Q7973" s="28"/>
      <c r="R7973" s="28"/>
      <c r="S7973" s="28"/>
      <c r="T7973" s="28"/>
      <c r="U7973" s="28"/>
      <c r="V7973" s="28"/>
      <c r="W7973" s="28"/>
      <c r="Y7973" s="28"/>
    </row>
    <row r="7974" spans="16:25">
      <c r="P7974" s="33"/>
      <c r="Q7974" s="28"/>
      <c r="R7974" s="28"/>
      <c r="S7974" s="28"/>
      <c r="T7974" s="28"/>
      <c r="U7974" s="28"/>
      <c r="V7974" s="28"/>
      <c r="W7974" s="28"/>
      <c r="Y7974" s="28"/>
    </row>
    <row r="7975" spans="16:25">
      <c r="P7975" s="33"/>
      <c r="Q7975" s="28"/>
      <c r="R7975" s="28"/>
      <c r="S7975" s="28"/>
      <c r="T7975" s="28"/>
      <c r="U7975" s="28"/>
      <c r="V7975" s="28"/>
      <c r="W7975" s="28"/>
      <c r="Y7975" s="28"/>
    </row>
    <row r="7976" spans="16:25">
      <c r="P7976" s="33"/>
      <c r="Q7976" s="28"/>
      <c r="R7976" s="28"/>
      <c r="S7976" s="28"/>
      <c r="T7976" s="28"/>
      <c r="U7976" s="28"/>
      <c r="V7976" s="28"/>
      <c r="W7976" s="28"/>
      <c r="Y7976" s="28"/>
    </row>
    <row r="7977" spans="16:25">
      <c r="P7977" s="33"/>
      <c r="Q7977" s="28"/>
      <c r="R7977" s="28"/>
      <c r="S7977" s="28"/>
      <c r="T7977" s="28"/>
      <c r="U7977" s="28"/>
      <c r="V7977" s="28"/>
      <c r="W7977" s="28"/>
      <c r="Y7977" s="28"/>
    </row>
    <row r="7978" spans="16:25">
      <c r="P7978" s="33"/>
      <c r="Q7978" s="28"/>
      <c r="R7978" s="28"/>
      <c r="S7978" s="28"/>
      <c r="T7978" s="28"/>
      <c r="U7978" s="28"/>
      <c r="V7978" s="28"/>
      <c r="W7978" s="28"/>
      <c r="Y7978" s="28"/>
    </row>
    <row r="7979" spans="16:25">
      <c r="P7979" s="33"/>
      <c r="Q7979" s="28"/>
      <c r="R7979" s="28"/>
      <c r="S7979" s="28"/>
      <c r="T7979" s="28"/>
      <c r="U7979" s="28"/>
      <c r="V7979" s="28"/>
      <c r="W7979" s="28"/>
      <c r="Y7979" s="28"/>
    </row>
    <row r="7980" spans="16:25">
      <c r="P7980" s="33"/>
      <c r="Q7980" s="28"/>
      <c r="R7980" s="28"/>
      <c r="S7980" s="28"/>
      <c r="T7980" s="28"/>
      <c r="U7980" s="28"/>
      <c r="V7980" s="28"/>
      <c r="W7980" s="28"/>
      <c r="Y7980" s="28"/>
    </row>
    <row r="7981" spans="16:25">
      <c r="P7981" s="33"/>
      <c r="Q7981" s="28"/>
      <c r="R7981" s="28"/>
      <c r="S7981" s="28"/>
      <c r="T7981" s="28"/>
      <c r="U7981" s="28"/>
      <c r="V7981" s="28"/>
      <c r="W7981" s="28"/>
      <c r="Y7981" s="28"/>
    </row>
    <row r="7982" spans="16:25">
      <c r="P7982" s="33"/>
      <c r="Q7982" s="28"/>
      <c r="R7982" s="28"/>
      <c r="S7982" s="28"/>
      <c r="T7982" s="28"/>
      <c r="U7982" s="28"/>
      <c r="V7982" s="28"/>
      <c r="W7982" s="28"/>
      <c r="Y7982" s="28"/>
    </row>
    <row r="7983" spans="16:25">
      <c r="P7983" s="33"/>
      <c r="Q7983" s="28"/>
      <c r="R7983" s="28"/>
      <c r="S7983" s="28"/>
      <c r="T7983" s="28"/>
      <c r="U7983" s="28"/>
      <c r="V7983" s="28"/>
      <c r="W7983" s="28"/>
      <c r="Y7983" s="28"/>
    </row>
    <row r="7984" spans="16:25">
      <c r="P7984" s="33"/>
      <c r="Q7984" s="28"/>
      <c r="R7984" s="28"/>
      <c r="S7984" s="28"/>
      <c r="T7984" s="28"/>
      <c r="U7984" s="28"/>
      <c r="V7984" s="28"/>
      <c r="W7984" s="28"/>
      <c r="Y7984" s="28"/>
    </row>
    <row r="7985" spans="16:25">
      <c r="P7985" s="33"/>
      <c r="Q7985" s="28"/>
      <c r="R7985" s="28"/>
      <c r="S7985" s="28"/>
      <c r="T7985" s="28"/>
      <c r="U7985" s="28"/>
      <c r="V7985" s="28"/>
      <c r="W7985" s="28"/>
      <c r="Y7985" s="28"/>
    </row>
    <row r="7986" spans="16:25">
      <c r="P7986" s="33"/>
      <c r="Q7986" s="28"/>
      <c r="R7986" s="28"/>
      <c r="S7986" s="28"/>
      <c r="T7986" s="28"/>
      <c r="U7986" s="28"/>
      <c r="V7986" s="28"/>
      <c r="W7986" s="28"/>
      <c r="Y7986" s="28"/>
    </row>
    <row r="7987" spans="16:25">
      <c r="P7987" s="33"/>
      <c r="Q7987" s="28"/>
      <c r="R7987" s="28"/>
      <c r="S7987" s="28"/>
      <c r="T7987" s="28"/>
      <c r="U7987" s="28"/>
      <c r="V7987" s="28"/>
      <c r="W7987" s="28"/>
      <c r="Y7987" s="28"/>
    </row>
    <row r="7988" spans="16:25">
      <c r="P7988" s="33"/>
      <c r="Q7988" s="28"/>
      <c r="R7988" s="28"/>
      <c r="S7988" s="28"/>
      <c r="T7988" s="28"/>
      <c r="U7988" s="28"/>
      <c r="V7988" s="28"/>
      <c r="W7988" s="28"/>
      <c r="Y7988" s="28"/>
    </row>
    <row r="7989" spans="16:25">
      <c r="P7989" s="33"/>
      <c r="Q7989" s="28"/>
      <c r="R7989" s="28"/>
      <c r="S7989" s="28"/>
      <c r="T7989" s="28"/>
      <c r="U7989" s="28"/>
      <c r="V7989" s="28"/>
      <c r="W7989" s="28"/>
      <c r="Y7989" s="28"/>
    </row>
    <row r="7990" spans="16:25">
      <c r="P7990" s="33"/>
      <c r="Q7990" s="28"/>
      <c r="R7990" s="28"/>
      <c r="S7990" s="28"/>
      <c r="T7990" s="28"/>
      <c r="U7990" s="28"/>
      <c r="V7990" s="28"/>
      <c r="W7990" s="28"/>
      <c r="Y7990" s="28"/>
    </row>
    <row r="7991" spans="16:25">
      <c r="P7991" s="33"/>
      <c r="Q7991" s="28"/>
      <c r="R7991" s="28"/>
      <c r="S7991" s="28"/>
      <c r="T7991" s="28"/>
      <c r="U7991" s="28"/>
      <c r="V7991" s="28"/>
      <c r="W7991" s="28"/>
      <c r="Y7991" s="28"/>
    </row>
    <row r="7992" spans="16:25">
      <c r="P7992" s="33"/>
      <c r="Q7992" s="28"/>
      <c r="R7992" s="28"/>
      <c r="S7992" s="28"/>
      <c r="T7992" s="28"/>
      <c r="U7992" s="28"/>
      <c r="V7992" s="28"/>
      <c r="W7992" s="28"/>
      <c r="Y7992" s="28"/>
    </row>
    <row r="7993" spans="16:25">
      <c r="P7993" s="33"/>
      <c r="Q7993" s="28"/>
      <c r="R7993" s="28"/>
      <c r="S7993" s="28"/>
      <c r="T7993" s="28"/>
      <c r="U7993" s="28"/>
      <c r="V7993" s="28"/>
      <c r="W7993" s="28"/>
      <c r="Y7993" s="28"/>
    </row>
    <row r="7994" spans="16:25">
      <c r="P7994" s="33"/>
      <c r="Q7994" s="28"/>
      <c r="R7994" s="28"/>
      <c r="S7994" s="28"/>
      <c r="T7994" s="28"/>
      <c r="U7994" s="28"/>
      <c r="V7994" s="28"/>
      <c r="W7994" s="28"/>
      <c r="Y7994" s="28"/>
    </row>
    <row r="7995" spans="16:25">
      <c r="P7995" s="33"/>
      <c r="Q7995" s="28"/>
      <c r="R7995" s="28"/>
      <c r="S7995" s="28"/>
      <c r="T7995" s="28"/>
      <c r="U7995" s="28"/>
      <c r="V7995" s="28"/>
      <c r="W7995" s="28"/>
      <c r="Y7995" s="28"/>
    </row>
    <row r="7996" spans="16:25">
      <c r="P7996" s="33"/>
      <c r="Q7996" s="28"/>
      <c r="R7996" s="28"/>
      <c r="S7996" s="28"/>
      <c r="T7996" s="28"/>
      <c r="U7996" s="28"/>
      <c r="V7996" s="28"/>
      <c r="W7996" s="28"/>
      <c r="Y7996" s="28"/>
    </row>
    <row r="7997" spans="16:25">
      <c r="P7997" s="33"/>
      <c r="Q7997" s="28"/>
      <c r="R7997" s="28"/>
      <c r="S7997" s="28"/>
      <c r="T7997" s="28"/>
      <c r="U7997" s="28"/>
      <c r="V7997" s="28"/>
      <c r="W7997" s="28"/>
      <c r="Y7997" s="28"/>
    </row>
    <row r="7998" spans="16:25">
      <c r="P7998" s="33"/>
      <c r="Q7998" s="28"/>
      <c r="R7998" s="28"/>
      <c r="S7998" s="28"/>
      <c r="T7998" s="28"/>
      <c r="U7998" s="28"/>
      <c r="V7998" s="28"/>
      <c r="W7998" s="28"/>
      <c r="Y7998" s="28"/>
    </row>
    <row r="7999" spans="16:25">
      <c r="P7999" s="33"/>
      <c r="Q7999" s="28"/>
      <c r="R7999" s="28"/>
      <c r="S7999" s="28"/>
      <c r="T7999" s="28"/>
      <c r="U7999" s="28"/>
      <c r="V7999" s="28"/>
      <c r="W7999" s="28"/>
      <c r="Y7999" s="28"/>
    </row>
    <row r="8000" spans="16:25">
      <c r="P8000" s="33"/>
      <c r="Q8000" s="28"/>
      <c r="R8000" s="28"/>
      <c r="S8000" s="28"/>
      <c r="T8000" s="28"/>
      <c r="U8000" s="28"/>
      <c r="V8000" s="28"/>
      <c r="W8000" s="28"/>
      <c r="Y8000" s="28"/>
    </row>
    <row r="8001" spans="16:25">
      <c r="P8001" s="33"/>
      <c r="Q8001" s="28"/>
      <c r="R8001" s="28"/>
      <c r="S8001" s="28"/>
      <c r="T8001" s="28"/>
      <c r="U8001" s="28"/>
      <c r="V8001" s="28"/>
      <c r="W8001" s="28"/>
      <c r="Y8001" s="28"/>
    </row>
    <row r="8002" spans="16:25">
      <c r="P8002" s="33"/>
      <c r="Q8002" s="28"/>
      <c r="R8002" s="28"/>
      <c r="S8002" s="28"/>
      <c r="T8002" s="28"/>
      <c r="U8002" s="28"/>
      <c r="V8002" s="28"/>
      <c r="W8002" s="28"/>
      <c r="Y8002" s="28"/>
    </row>
    <row r="8003" spans="16:25">
      <c r="P8003" s="33"/>
      <c r="Q8003" s="28"/>
      <c r="R8003" s="28"/>
      <c r="S8003" s="28"/>
      <c r="T8003" s="28"/>
      <c r="U8003" s="28"/>
      <c r="V8003" s="28"/>
      <c r="W8003" s="28"/>
      <c r="Y8003" s="28"/>
    </row>
    <row r="8004" spans="16:25">
      <c r="P8004" s="33"/>
      <c r="Q8004" s="28"/>
      <c r="R8004" s="28"/>
      <c r="S8004" s="28"/>
      <c r="T8004" s="28"/>
      <c r="U8004" s="28"/>
      <c r="V8004" s="28"/>
      <c r="W8004" s="28"/>
      <c r="Y8004" s="28"/>
    </row>
    <row r="8005" spans="16:25">
      <c r="P8005" s="33"/>
      <c r="Q8005" s="28"/>
      <c r="R8005" s="28"/>
      <c r="S8005" s="28"/>
      <c r="T8005" s="28"/>
      <c r="U8005" s="28"/>
      <c r="V8005" s="28"/>
      <c r="W8005" s="28"/>
      <c r="Y8005" s="28"/>
    </row>
    <row r="8006" spans="16:25">
      <c r="P8006" s="33"/>
      <c r="Q8006" s="28"/>
      <c r="R8006" s="28"/>
      <c r="S8006" s="28"/>
      <c r="T8006" s="28"/>
      <c r="U8006" s="28"/>
      <c r="V8006" s="28"/>
      <c r="W8006" s="28"/>
      <c r="Y8006" s="28"/>
    </row>
    <row r="8007" spans="16:25">
      <c r="P8007" s="33"/>
      <c r="Q8007" s="28"/>
      <c r="R8007" s="28"/>
      <c r="S8007" s="28"/>
      <c r="T8007" s="28"/>
      <c r="U8007" s="28"/>
      <c r="V8007" s="28"/>
      <c r="W8007" s="28"/>
      <c r="Y8007" s="28"/>
    </row>
    <row r="8008" spans="16:25">
      <c r="P8008" s="33"/>
      <c r="Q8008" s="28"/>
      <c r="R8008" s="28"/>
      <c r="S8008" s="28"/>
      <c r="T8008" s="28"/>
      <c r="U8008" s="28"/>
      <c r="V8008" s="28"/>
      <c r="W8008" s="28"/>
      <c r="Y8008" s="28"/>
    </row>
    <row r="8009" spans="16:25">
      <c r="P8009" s="33"/>
      <c r="Q8009" s="28"/>
      <c r="R8009" s="28"/>
      <c r="S8009" s="28"/>
      <c r="T8009" s="28"/>
      <c r="U8009" s="28"/>
      <c r="V8009" s="28"/>
      <c r="W8009" s="28"/>
      <c r="Y8009" s="28"/>
    </row>
    <row r="8010" spans="16:25">
      <c r="P8010" s="33"/>
      <c r="Q8010" s="28"/>
      <c r="R8010" s="28"/>
      <c r="S8010" s="28"/>
      <c r="T8010" s="28"/>
      <c r="U8010" s="28"/>
      <c r="V8010" s="28"/>
      <c r="W8010" s="28"/>
      <c r="Y8010" s="28"/>
    </row>
    <row r="8011" spans="16:25">
      <c r="P8011" s="33"/>
      <c r="Q8011" s="28"/>
      <c r="R8011" s="28"/>
      <c r="S8011" s="28"/>
      <c r="T8011" s="28"/>
      <c r="U8011" s="28"/>
      <c r="V8011" s="28"/>
      <c r="W8011" s="28"/>
      <c r="Y8011" s="28"/>
    </row>
    <row r="8012" spans="16:25">
      <c r="P8012" s="33"/>
      <c r="Q8012" s="28"/>
      <c r="R8012" s="28"/>
      <c r="S8012" s="28"/>
      <c r="T8012" s="28"/>
      <c r="U8012" s="28"/>
      <c r="V8012" s="28"/>
      <c r="W8012" s="28"/>
      <c r="Y8012" s="28"/>
    </row>
    <row r="8013" spans="16:25">
      <c r="P8013" s="33"/>
      <c r="Q8013" s="28"/>
      <c r="R8013" s="28"/>
      <c r="S8013" s="28"/>
      <c r="T8013" s="28"/>
      <c r="U8013" s="28"/>
      <c r="V8013" s="28"/>
      <c r="W8013" s="28"/>
      <c r="Y8013" s="28"/>
    </row>
    <row r="8014" spans="16:25">
      <c r="P8014" s="33"/>
      <c r="Q8014" s="28"/>
      <c r="R8014" s="28"/>
      <c r="S8014" s="28"/>
      <c r="T8014" s="28"/>
      <c r="U8014" s="28"/>
      <c r="V8014" s="28"/>
      <c r="W8014" s="28"/>
      <c r="Y8014" s="28"/>
    </row>
    <row r="8015" spans="16:25">
      <c r="P8015" s="33"/>
      <c r="Q8015" s="28"/>
      <c r="R8015" s="28"/>
      <c r="S8015" s="28"/>
      <c r="T8015" s="28"/>
      <c r="U8015" s="28"/>
      <c r="V8015" s="28"/>
      <c r="W8015" s="28"/>
      <c r="Y8015" s="28"/>
    </row>
    <row r="8016" spans="16:25">
      <c r="P8016" s="33"/>
      <c r="Q8016" s="28"/>
      <c r="R8016" s="28"/>
      <c r="S8016" s="28"/>
      <c r="T8016" s="28"/>
      <c r="U8016" s="28"/>
      <c r="V8016" s="28"/>
      <c r="W8016" s="28"/>
      <c r="Y8016" s="28"/>
    </row>
    <row r="8017" spans="16:25">
      <c r="P8017" s="33"/>
      <c r="Q8017" s="28"/>
      <c r="R8017" s="28"/>
      <c r="S8017" s="28"/>
      <c r="T8017" s="28"/>
      <c r="U8017" s="28"/>
      <c r="V8017" s="28"/>
      <c r="W8017" s="28"/>
      <c r="Y8017" s="28"/>
    </row>
    <row r="8018" spans="16:25">
      <c r="P8018" s="33"/>
      <c r="Q8018" s="28"/>
      <c r="R8018" s="28"/>
      <c r="S8018" s="28"/>
      <c r="T8018" s="28"/>
      <c r="U8018" s="28"/>
      <c r="V8018" s="28"/>
      <c r="W8018" s="28"/>
      <c r="Y8018" s="28"/>
    </row>
    <row r="8019" spans="16:25">
      <c r="P8019" s="33"/>
      <c r="Q8019" s="28"/>
      <c r="R8019" s="28"/>
      <c r="S8019" s="28"/>
      <c r="T8019" s="28"/>
      <c r="U8019" s="28"/>
      <c r="V8019" s="28"/>
      <c r="W8019" s="28"/>
      <c r="Y8019" s="28"/>
    </row>
    <row r="8020" spans="16:25">
      <c r="P8020" s="33"/>
      <c r="Q8020" s="28"/>
      <c r="R8020" s="28"/>
      <c r="S8020" s="28"/>
      <c r="T8020" s="28"/>
      <c r="U8020" s="28"/>
      <c r="V8020" s="28"/>
      <c r="W8020" s="28"/>
      <c r="Y8020" s="28"/>
    </row>
    <row r="8021" spans="16:25">
      <c r="P8021" s="33"/>
      <c r="Q8021" s="28"/>
      <c r="R8021" s="28"/>
      <c r="S8021" s="28"/>
      <c r="T8021" s="28"/>
      <c r="U8021" s="28"/>
      <c r="V8021" s="28"/>
      <c r="W8021" s="28"/>
      <c r="Y8021" s="28"/>
    </row>
    <row r="8022" spans="16:25">
      <c r="P8022" s="33"/>
      <c r="Q8022" s="28"/>
      <c r="R8022" s="28"/>
      <c r="S8022" s="28"/>
      <c r="T8022" s="28"/>
      <c r="U8022" s="28"/>
      <c r="V8022" s="28"/>
      <c r="W8022" s="28"/>
      <c r="Y8022" s="28"/>
    </row>
    <row r="8023" spans="16:25">
      <c r="P8023" s="33"/>
      <c r="Q8023" s="28"/>
      <c r="R8023" s="28"/>
      <c r="S8023" s="28"/>
      <c r="T8023" s="28"/>
      <c r="U8023" s="28"/>
      <c r="V8023" s="28"/>
      <c r="W8023" s="28"/>
      <c r="Y8023" s="28"/>
    </row>
    <row r="8024" spans="16:25">
      <c r="P8024" s="33"/>
      <c r="Q8024" s="28"/>
      <c r="R8024" s="28"/>
      <c r="S8024" s="28"/>
      <c r="T8024" s="28"/>
      <c r="U8024" s="28"/>
      <c r="V8024" s="28"/>
      <c r="W8024" s="28"/>
      <c r="Y8024" s="28"/>
    </row>
    <row r="8025" spans="16:25">
      <c r="P8025" s="33"/>
      <c r="Q8025" s="28"/>
      <c r="R8025" s="28"/>
      <c r="S8025" s="28"/>
      <c r="T8025" s="28"/>
      <c r="U8025" s="28"/>
      <c r="V8025" s="28"/>
      <c r="W8025" s="28"/>
      <c r="Y8025" s="28"/>
    </row>
    <row r="8026" spans="16:25">
      <c r="P8026" s="33"/>
      <c r="Q8026" s="28"/>
      <c r="R8026" s="28"/>
      <c r="S8026" s="28"/>
      <c r="T8026" s="28"/>
      <c r="U8026" s="28"/>
      <c r="V8026" s="28"/>
      <c r="W8026" s="28"/>
      <c r="Y8026" s="28"/>
    </row>
    <row r="8027" spans="16:25">
      <c r="P8027" s="33"/>
      <c r="Q8027" s="28"/>
      <c r="R8027" s="28"/>
      <c r="S8027" s="28"/>
      <c r="T8027" s="28"/>
      <c r="U8027" s="28"/>
      <c r="V8027" s="28"/>
      <c r="W8027" s="28"/>
      <c r="Y8027" s="28"/>
    </row>
    <row r="8028" spans="16:25">
      <c r="P8028" s="33"/>
      <c r="Q8028" s="28"/>
      <c r="R8028" s="28"/>
      <c r="S8028" s="28"/>
      <c r="T8028" s="28"/>
      <c r="U8028" s="28"/>
      <c r="V8028" s="28"/>
      <c r="W8028" s="28"/>
      <c r="Y8028" s="28"/>
    </row>
    <row r="8029" spans="16:25">
      <c r="P8029" s="33"/>
      <c r="Q8029" s="28"/>
      <c r="R8029" s="28"/>
      <c r="S8029" s="28"/>
      <c r="T8029" s="28"/>
      <c r="U8029" s="28"/>
      <c r="V8029" s="28"/>
      <c r="W8029" s="28"/>
      <c r="Y8029" s="28"/>
    </row>
    <row r="8030" spans="16:25">
      <c r="P8030" s="33"/>
      <c r="Q8030" s="28"/>
      <c r="R8030" s="28"/>
      <c r="S8030" s="28"/>
      <c r="T8030" s="28"/>
      <c r="U8030" s="28"/>
      <c r="V8030" s="28"/>
      <c r="W8030" s="28"/>
      <c r="Y8030" s="28"/>
    </row>
    <row r="8031" spans="16:25">
      <c r="P8031" s="33"/>
      <c r="Q8031" s="28"/>
      <c r="R8031" s="28"/>
      <c r="S8031" s="28"/>
      <c r="T8031" s="28"/>
      <c r="U8031" s="28"/>
      <c r="V8031" s="28"/>
      <c r="W8031" s="28"/>
      <c r="Y8031" s="28"/>
    </row>
    <row r="8032" spans="16:25">
      <c r="P8032" s="33"/>
      <c r="Q8032" s="28"/>
      <c r="R8032" s="28"/>
      <c r="S8032" s="28"/>
      <c r="T8032" s="28"/>
      <c r="U8032" s="28"/>
      <c r="V8032" s="28"/>
      <c r="W8032" s="28"/>
      <c r="Y8032" s="28"/>
    </row>
    <row r="8033" spans="16:25">
      <c r="P8033" s="33"/>
      <c r="Q8033" s="28"/>
      <c r="R8033" s="28"/>
      <c r="S8033" s="28"/>
      <c r="T8033" s="28"/>
      <c r="U8033" s="28"/>
      <c r="V8033" s="28"/>
      <c r="W8033" s="28"/>
      <c r="Y8033" s="28"/>
    </row>
    <row r="8034" spans="16:25">
      <c r="P8034" s="33"/>
      <c r="Q8034" s="28"/>
      <c r="R8034" s="28"/>
      <c r="S8034" s="28"/>
      <c r="T8034" s="28"/>
      <c r="U8034" s="28"/>
      <c r="V8034" s="28"/>
      <c r="W8034" s="28"/>
      <c r="Y8034" s="28"/>
    </row>
    <row r="8035" spans="16:25">
      <c r="P8035" s="33"/>
      <c r="Q8035" s="28"/>
      <c r="R8035" s="28"/>
      <c r="S8035" s="28"/>
      <c r="T8035" s="28"/>
      <c r="U8035" s="28"/>
      <c r="V8035" s="28"/>
      <c r="W8035" s="28"/>
      <c r="Y8035" s="28"/>
    </row>
    <row r="8036" spans="16:25">
      <c r="P8036" s="33"/>
      <c r="Q8036" s="28"/>
      <c r="R8036" s="28"/>
      <c r="S8036" s="28"/>
      <c r="T8036" s="28"/>
      <c r="U8036" s="28"/>
      <c r="V8036" s="28"/>
      <c r="W8036" s="28"/>
      <c r="Y8036" s="28"/>
    </row>
    <row r="8037" spans="16:25">
      <c r="P8037" s="33"/>
      <c r="Q8037" s="28"/>
      <c r="R8037" s="28"/>
      <c r="S8037" s="28"/>
      <c r="T8037" s="28"/>
      <c r="U8037" s="28"/>
      <c r="V8037" s="28"/>
      <c r="W8037" s="28"/>
      <c r="Y8037" s="28"/>
    </row>
    <row r="8038" spans="16:25">
      <c r="P8038" s="33"/>
      <c r="Q8038" s="28"/>
      <c r="R8038" s="28"/>
      <c r="S8038" s="28"/>
      <c r="T8038" s="28"/>
      <c r="U8038" s="28"/>
      <c r="V8038" s="28"/>
      <c r="W8038" s="28"/>
      <c r="Y8038" s="28"/>
    </row>
    <row r="8039" spans="16:25">
      <c r="P8039" s="33"/>
      <c r="Q8039" s="28"/>
      <c r="R8039" s="28"/>
      <c r="S8039" s="28"/>
      <c r="T8039" s="28"/>
      <c r="U8039" s="28"/>
      <c r="V8039" s="28"/>
      <c r="W8039" s="28"/>
      <c r="Y8039" s="28"/>
    </row>
    <row r="8040" spans="16:25">
      <c r="P8040" s="33"/>
      <c r="Q8040" s="28"/>
      <c r="R8040" s="28"/>
      <c r="S8040" s="28"/>
      <c r="T8040" s="28"/>
      <c r="U8040" s="28"/>
      <c r="V8040" s="28"/>
      <c r="W8040" s="28"/>
      <c r="Y8040" s="28"/>
    </row>
    <row r="8041" spans="16:25">
      <c r="P8041" s="33"/>
      <c r="Q8041" s="28"/>
      <c r="R8041" s="28"/>
      <c r="S8041" s="28"/>
      <c r="T8041" s="28"/>
      <c r="U8041" s="28"/>
      <c r="V8041" s="28"/>
      <c r="W8041" s="28"/>
      <c r="Y8041" s="28"/>
    </row>
    <row r="8042" spans="16:25">
      <c r="P8042" s="33"/>
      <c r="Q8042" s="28"/>
      <c r="R8042" s="28"/>
      <c r="S8042" s="28"/>
      <c r="T8042" s="28"/>
      <c r="U8042" s="28"/>
      <c r="V8042" s="28"/>
      <c r="W8042" s="28"/>
      <c r="Y8042" s="28"/>
    </row>
    <row r="8043" spans="16:25">
      <c r="P8043" s="33"/>
      <c r="Q8043" s="28"/>
      <c r="R8043" s="28"/>
      <c r="S8043" s="28"/>
      <c r="T8043" s="28"/>
      <c r="U8043" s="28"/>
      <c r="V8043" s="28"/>
      <c r="W8043" s="28"/>
      <c r="Y8043" s="28"/>
    </row>
    <row r="8044" spans="16:25">
      <c r="P8044" s="33"/>
      <c r="Q8044" s="28"/>
      <c r="R8044" s="28"/>
      <c r="S8044" s="28"/>
      <c r="T8044" s="28"/>
      <c r="U8044" s="28"/>
      <c r="V8044" s="28"/>
      <c r="W8044" s="28"/>
      <c r="Y8044" s="28"/>
    </row>
    <row r="8045" spans="16:25">
      <c r="P8045" s="33"/>
      <c r="Q8045" s="28"/>
      <c r="R8045" s="28"/>
      <c r="S8045" s="28"/>
      <c r="T8045" s="28"/>
      <c r="U8045" s="28"/>
      <c r="V8045" s="28"/>
      <c r="W8045" s="28"/>
      <c r="Y8045" s="28"/>
    </row>
    <row r="8046" spans="16:25">
      <c r="P8046" s="33"/>
      <c r="Q8046" s="28"/>
      <c r="R8046" s="28"/>
      <c r="S8046" s="28"/>
      <c r="T8046" s="28"/>
      <c r="U8046" s="28"/>
      <c r="V8046" s="28"/>
      <c r="W8046" s="28"/>
      <c r="Y8046" s="28"/>
    </row>
    <row r="8047" spans="16:25">
      <c r="P8047" s="33"/>
      <c r="Q8047" s="28"/>
      <c r="R8047" s="28"/>
      <c r="S8047" s="28"/>
      <c r="T8047" s="28"/>
      <c r="U8047" s="28"/>
      <c r="V8047" s="28"/>
      <c r="W8047" s="28"/>
      <c r="Y8047" s="28"/>
    </row>
    <row r="8048" spans="16:25">
      <c r="P8048" s="33"/>
      <c r="Q8048" s="28"/>
      <c r="R8048" s="28"/>
      <c r="S8048" s="28"/>
      <c r="T8048" s="28"/>
      <c r="U8048" s="28"/>
      <c r="V8048" s="28"/>
      <c r="W8048" s="28"/>
      <c r="Y8048" s="28"/>
    </row>
    <row r="8049" spans="16:25">
      <c r="P8049" s="33"/>
      <c r="Q8049" s="28"/>
      <c r="R8049" s="28"/>
      <c r="S8049" s="28"/>
      <c r="T8049" s="28"/>
      <c r="U8049" s="28"/>
      <c r="V8049" s="28"/>
      <c r="W8049" s="28"/>
      <c r="Y8049" s="28"/>
    </row>
    <row r="8050" spans="16:25">
      <c r="P8050" s="33"/>
      <c r="Q8050" s="28"/>
      <c r="R8050" s="28"/>
      <c r="S8050" s="28"/>
      <c r="T8050" s="28"/>
      <c r="U8050" s="28"/>
      <c r="V8050" s="28"/>
      <c r="W8050" s="28"/>
      <c r="Y8050" s="28"/>
    </row>
    <row r="8051" spans="16:25">
      <c r="P8051" s="33"/>
      <c r="Q8051" s="28"/>
      <c r="R8051" s="28"/>
      <c r="S8051" s="28"/>
      <c r="T8051" s="28"/>
      <c r="U8051" s="28"/>
      <c r="V8051" s="28"/>
      <c r="W8051" s="28"/>
      <c r="Y8051" s="28"/>
    </row>
    <row r="8052" spans="16:25">
      <c r="P8052" s="33"/>
      <c r="Q8052" s="28"/>
      <c r="R8052" s="28"/>
      <c r="S8052" s="28"/>
      <c r="T8052" s="28"/>
      <c r="U8052" s="28"/>
      <c r="V8052" s="28"/>
      <c r="W8052" s="28"/>
      <c r="Y8052" s="28"/>
    </row>
    <row r="8053" spans="16:25">
      <c r="P8053" s="33"/>
      <c r="Q8053" s="28"/>
      <c r="R8053" s="28"/>
      <c r="S8053" s="28"/>
      <c r="T8053" s="28"/>
      <c r="U8053" s="28"/>
      <c r="V8053" s="28"/>
      <c r="W8053" s="28"/>
      <c r="Y8053" s="28"/>
    </row>
    <row r="8054" spans="16:25">
      <c r="P8054" s="33"/>
      <c r="Q8054" s="28"/>
      <c r="R8054" s="28"/>
      <c r="S8054" s="28"/>
      <c r="T8054" s="28"/>
      <c r="U8054" s="28"/>
      <c r="V8054" s="28"/>
      <c r="W8054" s="28"/>
      <c r="Y8054" s="28"/>
    </row>
    <row r="8055" spans="16:25">
      <c r="P8055" s="33"/>
      <c r="Q8055" s="28"/>
      <c r="R8055" s="28"/>
      <c r="S8055" s="28"/>
      <c r="T8055" s="28"/>
      <c r="U8055" s="28"/>
      <c r="V8055" s="28"/>
      <c r="W8055" s="28"/>
      <c r="Y8055" s="28"/>
    </row>
    <row r="8056" spans="16:25">
      <c r="P8056" s="33"/>
      <c r="Q8056" s="28"/>
      <c r="R8056" s="28"/>
      <c r="S8056" s="28"/>
      <c r="T8056" s="28"/>
      <c r="U8056" s="28"/>
      <c r="V8056" s="28"/>
      <c r="W8056" s="28"/>
      <c r="Y8056" s="28"/>
    </row>
    <row r="8057" spans="16:25">
      <c r="P8057" s="33"/>
      <c r="Q8057" s="28"/>
      <c r="R8057" s="28"/>
      <c r="S8057" s="28"/>
      <c r="T8057" s="28"/>
      <c r="U8057" s="28"/>
      <c r="V8057" s="28"/>
      <c r="W8057" s="28"/>
      <c r="Y8057" s="28"/>
    </row>
    <row r="8058" spans="16:25">
      <c r="P8058" s="33"/>
      <c r="Q8058" s="28"/>
      <c r="R8058" s="28"/>
      <c r="S8058" s="28"/>
      <c r="T8058" s="28"/>
      <c r="U8058" s="28"/>
      <c r="V8058" s="28"/>
      <c r="W8058" s="28"/>
      <c r="Y8058" s="28"/>
    </row>
    <row r="8059" spans="16:25">
      <c r="P8059" s="33"/>
      <c r="Q8059" s="28"/>
      <c r="R8059" s="28"/>
      <c r="S8059" s="28"/>
      <c r="T8059" s="28"/>
      <c r="U8059" s="28"/>
      <c r="V8059" s="28"/>
      <c r="W8059" s="28"/>
      <c r="Y8059" s="28"/>
    </row>
    <row r="8060" spans="16:25">
      <c r="P8060" s="33"/>
      <c r="Q8060" s="28"/>
      <c r="R8060" s="28"/>
      <c r="S8060" s="28"/>
      <c r="T8060" s="28"/>
      <c r="U8060" s="28"/>
      <c r="V8060" s="28"/>
      <c r="W8060" s="28"/>
      <c r="Y8060" s="28"/>
    </row>
    <row r="8061" spans="16:25">
      <c r="P8061" s="33"/>
      <c r="Q8061" s="28"/>
      <c r="R8061" s="28"/>
      <c r="S8061" s="28"/>
      <c r="T8061" s="28"/>
      <c r="U8061" s="28"/>
      <c r="V8061" s="28"/>
      <c r="W8061" s="28"/>
      <c r="Y8061" s="28"/>
    </row>
    <row r="8062" spans="16:25">
      <c r="P8062" s="33"/>
      <c r="Q8062" s="28"/>
      <c r="R8062" s="28"/>
      <c r="S8062" s="28"/>
      <c r="T8062" s="28"/>
      <c r="U8062" s="28"/>
      <c r="V8062" s="28"/>
      <c r="W8062" s="28"/>
      <c r="Y8062" s="28"/>
    </row>
    <row r="8063" spans="16:25">
      <c r="P8063" s="33"/>
      <c r="Q8063" s="28"/>
      <c r="R8063" s="28"/>
      <c r="S8063" s="28"/>
      <c r="T8063" s="28"/>
      <c r="U8063" s="28"/>
      <c r="V8063" s="28"/>
      <c r="W8063" s="28"/>
      <c r="Y8063" s="28"/>
    </row>
    <row r="8064" spans="16:25">
      <c r="P8064" s="33"/>
      <c r="Q8064" s="28"/>
      <c r="R8064" s="28"/>
      <c r="S8064" s="28"/>
      <c r="T8064" s="28"/>
      <c r="U8064" s="28"/>
      <c r="V8064" s="28"/>
      <c r="W8064" s="28"/>
      <c r="Y8064" s="28"/>
    </row>
    <row r="8065" spans="16:25">
      <c r="P8065" s="33"/>
      <c r="Q8065" s="28"/>
      <c r="R8065" s="28"/>
      <c r="S8065" s="28"/>
      <c r="T8065" s="28"/>
      <c r="U8065" s="28"/>
      <c r="V8065" s="28"/>
      <c r="W8065" s="28"/>
      <c r="Y8065" s="28"/>
    </row>
    <row r="8066" spans="16:25">
      <c r="P8066" s="33"/>
      <c r="Q8066" s="28"/>
      <c r="R8066" s="28"/>
      <c r="S8066" s="28"/>
      <c r="T8066" s="28"/>
      <c r="U8066" s="28"/>
      <c r="V8066" s="28"/>
      <c r="W8066" s="28"/>
      <c r="Y8066" s="28"/>
    </row>
    <row r="8067" spans="16:25">
      <c r="P8067" s="33"/>
      <c r="Q8067" s="28"/>
      <c r="R8067" s="28"/>
      <c r="S8067" s="28"/>
      <c r="T8067" s="28"/>
      <c r="U8067" s="28"/>
      <c r="V8067" s="28"/>
      <c r="W8067" s="28"/>
      <c r="Y8067" s="28"/>
    </row>
    <row r="8068" spans="16:25">
      <c r="P8068" s="33"/>
      <c r="Q8068" s="28"/>
      <c r="R8068" s="28"/>
      <c r="S8068" s="28"/>
      <c r="T8068" s="28"/>
      <c r="U8068" s="28"/>
      <c r="V8068" s="28"/>
      <c r="W8068" s="28"/>
      <c r="Y8068" s="28"/>
    </row>
    <row r="8069" spans="16:25">
      <c r="P8069" s="33"/>
      <c r="Q8069" s="28"/>
      <c r="R8069" s="28"/>
      <c r="S8069" s="28"/>
      <c r="T8069" s="28"/>
      <c r="U8069" s="28"/>
      <c r="V8069" s="28"/>
      <c r="W8069" s="28"/>
      <c r="Y8069" s="28"/>
    </row>
    <row r="8070" spans="16:25">
      <c r="P8070" s="33"/>
      <c r="Q8070" s="28"/>
      <c r="R8070" s="28"/>
      <c r="S8070" s="28"/>
      <c r="T8070" s="28"/>
      <c r="U8070" s="28"/>
      <c r="V8070" s="28"/>
      <c r="W8070" s="28"/>
      <c r="Y8070" s="28"/>
    </row>
    <row r="8071" spans="16:25">
      <c r="P8071" s="33"/>
      <c r="Q8071" s="28"/>
      <c r="R8071" s="28"/>
      <c r="S8071" s="28"/>
      <c r="T8071" s="28"/>
      <c r="U8071" s="28"/>
      <c r="V8071" s="28"/>
      <c r="W8071" s="28"/>
      <c r="Y8071" s="28"/>
    </row>
    <row r="8072" spans="16:25">
      <c r="P8072" s="33"/>
      <c r="Q8072" s="28"/>
      <c r="R8072" s="28"/>
      <c r="S8072" s="28"/>
      <c r="T8072" s="28"/>
      <c r="U8072" s="28"/>
      <c r="V8072" s="28"/>
      <c r="W8072" s="28"/>
      <c r="Y8072" s="28"/>
    </row>
    <row r="8073" spans="16:25">
      <c r="P8073" s="33"/>
      <c r="Q8073" s="28"/>
      <c r="R8073" s="28"/>
      <c r="S8073" s="28"/>
      <c r="T8073" s="28"/>
      <c r="U8073" s="28"/>
      <c r="V8073" s="28"/>
      <c r="W8073" s="28"/>
      <c r="Y8073" s="28"/>
    </row>
    <row r="8074" spans="16:25">
      <c r="P8074" s="33"/>
      <c r="Q8074" s="28"/>
      <c r="R8074" s="28"/>
      <c r="S8074" s="28"/>
      <c r="T8074" s="28"/>
      <c r="U8074" s="28"/>
      <c r="V8074" s="28"/>
      <c r="W8074" s="28"/>
      <c r="Y8074" s="28"/>
    </row>
    <row r="8075" spans="16:25">
      <c r="P8075" s="33"/>
      <c r="Q8075" s="28"/>
      <c r="R8075" s="28"/>
      <c r="S8075" s="28"/>
      <c r="T8075" s="28"/>
      <c r="U8075" s="28"/>
      <c r="V8075" s="28"/>
      <c r="W8075" s="28"/>
      <c r="Y8075" s="28"/>
    </row>
    <row r="8076" spans="16:25">
      <c r="P8076" s="33"/>
      <c r="Q8076" s="28"/>
      <c r="R8076" s="28"/>
      <c r="S8076" s="28"/>
      <c r="T8076" s="28"/>
      <c r="U8076" s="28"/>
      <c r="V8076" s="28"/>
      <c r="W8076" s="28"/>
      <c r="Y8076" s="28"/>
    </row>
    <row r="8077" spans="16:25">
      <c r="P8077" s="33"/>
      <c r="Q8077" s="28"/>
      <c r="R8077" s="28"/>
      <c r="S8077" s="28"/>
      <c r="T8077" s="28"/>
      <c r="U8077" s="28"/>
      <c r="V8077" s="28"/>
      <c r="W8077" s="28"/>
      <c r="Y8077" s="28"/>
    </row>
    <row r="8078" spans="16:25">
      <c r="P8078" s="33"/>
      <c r="Q8078" s="28"/>
      <c r="R8078" s="28"/>
      <c r="S8078" s="28"/>
      <c r="T8078" s="28"/>
      <c r="U8078" s="28"/>
      <c r="V8078" s="28"/>
      <c r="W8078" s="28"/>
      <c r="Y8078" s="28"/>
    </row>
    <row r="8079" spans="16:25">
      <c r="P8079" s="33"/>
      <c r="Q8079" s="28"/>
      <c r="R8079" s="28"/>
      <c r="S8079" s="28"/>
      <c r="T8079" s="28"/>
      <c r="U8079" s="28"/>
      <c r="V8079" s="28"/>
      <c r="W8079" s="28"/>
      <c r="Y8079" s="28"/>
    </row>
    <row r="8080" spans="16:25">
      <c r="P8080" s="33"/>
      <c r="Q8080" s="28"/>
      <c r="R8080" s="28"/>
      <c r="S8080" s="28"/>
      <c r="T8080" s="28"/>
      <c r="U8080" s="28"/>
      <c r="V8080" s="28"/>
      <c r="W8080" s="28"/>
      <c r="Y8080" s="28"/>
    </row>
    <row r="8081" spans="16:25">
      <c r="P8081" s="33"/>
      <c r="Q8081" s="28"/>
      <c r="R8081" s="28"/>
      <c r="S8081" s="28"/>
      <c r="T8081" s="28"/>
      <c r="U8081" s="28"/>
      <c r="V8081" s="28"/>
      <c r="W8081" s="28"/>
      <c r="Y8081" s="28"/>
    </row>
    <row r="8082" spans="16:25">
      <c r="P8082" s="33"/>
      <c r="Q8082" s="28"/>
      <c r="R8082" s="28"/>
      <c r="S8082" s="28"/>
      <c r="T8082" s="28"/>
      <c r="U8082" s="28"/>
      <c r="V8082" s="28"/>
      <c r="W8082" s="28"/>
      <c r="Y8082" s="28"/>
    </row>
    <row r="8083" spans="16:25">
      <c r="P8083" s="33"/>
      <c r="Q8083" s="28"/>
      <c r="R8083" s="28"/>
      <c r="S8083" s="28"/>
      <c r="T8083" s="28"/>
      <c r="U8083" s="28"/>
      <c r="V8083" s="28"/>
      <c r="W8083" s="28"/>
      <c r="Y8083" s="28"/>
    </row>
    <row r="8084" spans="16:25">
      <c r="P8084" s="33"/>
      <c r="Q8084" s="28"/>
      <c r="R8084" s="28"/>
      <c r="S8084" s="28"/>
      <c r="T8084" s="28"/>
      <c r="U8084" s="28"/>
      <c r="V8084" s="28"/>
      <c r="W8084" s="28"/>
      <c r="Y8084" s="28"/>
    </row>
    <row r="8085" spans="16:25">
      <c r="P8085" s="33"/>
      <c r="Q8085" s="28"/>
      <c r="R8085" s="28"/>
      <c r="S8085" s="28"/>
      <c r="T8085" s="28"/>
      <c r="U8085" s="28"/>
      <c r="V8085" s="28"/>
      <c r="W8085" s="28"/>
      <c r="Y8085" s="28"/>
    </row>
    <row r="8086" spans="16:25">
      <c r="P8086" s="33"/>
      <c r="Q8086" s="28"/>
      <c r="R8086" s="28"/>
      <c r="S8086" s="28"/>
      <c r="T8086" s="28"/>
      <c r="U8086" s="28"/>
      <c r="V8086" s="28"/>
      <c r="W8086" s="28"/>
      <c r="Y8086" s="28"/>
    </row>
    <row r="8087" spans="16:25">
      <c r="P8087" s="33"/>
      <c r="Q8087" s="28"/>
      <c r="R8087" s="28"/>
      <c r="S8087" s="28"/>
      <c r="T8087" s="28"/>
      <c r="U8087" s="28"/>
      <c r="V8087" s="28"/>
      <c r="W8087" s="28"/>
      <c r="Y8087" s="28"/>
    </row>
    <row r="8088" spans="16:25">
      <c r="P8088" s="33"/>
      <c r="Q8088" s="28"/>
      <c r="R8088" s="28"/>
      <c r="S8088" s="28"/>
      <c r="T8088" s="28"/>
      <c r="U8088" s="28"/>
      <c r="V8088" s="28"/>
      <c r="W8088" s="28"/>
      <c r="Y8088" s="28"/>
    </row>
    <row r="8089" spans="16:25">
      <c r="P8089" s="33"/>
      <c r="Q8089" s="28"/>
      <c r="R8089" s="28"/>
      <c r="S8089" s="28"/>
      <c r="T8089" s="28"/>
      <c r="U8089" s="28"/>
      <c r="V8089" s="28"/>
      <c r="W8089" s="28"/>
      <c r="Y8089" s="28"/>
    </row>
    <row r="8090" spans="16:25">
      <c r="P8090" s="33"/>
      <c r="Q8090" s="28"/>
      <c r="R8090" s="28"/>
      <c r="S8090" s="28"/>
      <c r="T8090" s="28"/>
      <c r="U8090" s="28"/>
      <c r="V8090" s="28"/>
      <c r="W8090" s="28"/>
      <c r="Y8090" s="28"/>
    </row>
    <row r="8091" spans="16:25">
      <c r="P8091" s="33"/>
      <c r="Q8091" s="28"/>
      <c r="R8091" s="28"/>
      <c r="S8091" s="28"/>
      <c r="T8091" s="28"/>
      <c r="U8091" s="28"/>
      <c r="V8091" s="28"/>
      <c r="W8091" s="28"/>
      <c r="Y8091" s="28"/>
    </row>
    <row r="8092" spans="16:25">
      <c r="P8092" s="33"/>
      <c r="Q8092" s="28"/>
      <c r="R8092" s="28"/>
      <c r="S8092" s="28"/>
      <c r="T8092" s="28"/>
      <c r="U8092" s="28"/>
      <c r="V8092" s="28"/>
      <c r="W8092" s="28"/>
      <c r="Y8092" s="28"/>
    </row>
    <row r="8093" spans="16:25">
      <c r="P8093" s="33"/>
      <c r="Q8093" s="28"/>
      <c r="R8093" s="28"/>
      <c r="S8093" s="28"/>
      <c r="T8093" s="28"/>
      <c r="U8093" s="28"/>
      <c r="V8093" s="28"/>
      <c r="W8093" s="28"/>
      <c r="Y8093" s="28"/>
    </row>
    <row r="8094" spans="16:25">
      <c r="P8094" s="33"/>
      <c r="Q8094" s="28"/>
      <c r="R8094" s="28"/>
      <c r="S8094" s="28"/>
      <c r="T8094" s="28"/>
      <c r="U8094" s="28"/>
      <c r="V8094" s="28"/>
      <c r="W8094" s="28"/>
      <c r="Y8094" s="28"/>
    </row>
    <row r="8095" spans="16:25">
      <c r="P8095" s="33"/>
      <c r="Q8095" s="28"/>
      <c r="R8095" s="28"/>
      <c r="S8095" s="28"/>
      <c r="T8095" s="28"/>
      <c r="U8095" s="28"/>
      <c r="V8095" s="28"/>
      <c r="W8095" s="28"/>
      <c r="Y8095" s="28"/>
    </row>
    <row r="8096" spans="16:25">
      <c r="P8096" s="33"/>
      <c r="Q8096" s="28"/>
      <c r="R8096" s="28"/>
      <c r="S8096" s="28"/>
      <c r="T8096" s="28"/>
      <c r="U8096" s="28"/>
      <c r="V8096" s="28"/>
      <c r="W8096" s="28"/>
      <c r="Y8096" s="28"/>
    </row>
    <row r="8097" spans="16:25">
      <c r="P8097" s="33"/>
      <c r="Q8097" s="28"/>
      <c r="R8097" s="28"/>
      <c r="S8097" s="28"/>
      <c r="T8097" s="28"/>
      <c r="U8097" s="28"/>
      <c r="V8097" s="28"/>
      <c r="W8097" s="28"/>
      <c r="Y8097" s="28"/>
    </row>
    <row r="8098" spans="16:25">
      <c r="P8098" s="33"/>
      <c r="Q8098" s="28"/>
      <c r="R8098" s="28"/>
      <c r="S8098" s="28"/>
      <c r="T8098" s="28"/>
      <c r="U8098" s="28"/>
      <c r="V8098" s="28"/>
      <c r="W8098" s="28"/>
      <c r="Y8098" s="28"/>
    </row>
    <row r="8099" spans="16:25">
      <c r="P8099" s="33"/>
      <c r="Q8099" s="28"/>
      <c r="R8099" s="28"/>
      <c r="S8099" s="28"/>
      <c r="T8099" s="28"/>
      <c r="U8099" s="28"/>
      <c r="V8099" s="28"/>
      <c r="W8099" s="28"/>
      <c r="Y8099" s="28"/>
    </row>
    <row r="8100" spans="16:25">
      <c r="P8100" s="33"/>
      <c r="Q8100" s="28"/>
      <c r="R8100" s="28"/>
      <c r="S8100" s="28"/>
      <c r="T8100" s="28"/>
      <c r="U8100" s="28"/>
      <c r="V8100" s="28"/>
      <c r="W8100" s="28"/>
      <c r="Y8100" s="28"/>
    </row>
    <row r="8101" spans="16:25">
      <c r="P8101" s="33"/>
      <c r="Q8101" s="28"/>
      <c r="R8101" s="28"/>
      <c r="S8101" s="28"/>
      <c r="T8101" s="28"/>
      <c r="U8101" s="28"/>
      <c r="V8101" s="28"/>
      <c r="W8101" s="28"/>
      <c r="Y8101" s="28"/>
    </row>
    <row r="8102" spans="16:25">
      <c r="P8102" s="33"/>
      <c r="Q8102" s="28"/>
      <c r="R8102" s="28"/>
      <c r="S8102" s="28"/>
      <c r="T8102" s="28"/>
      <c r="U8102" s="28"/>
      <c r="V8102" s="28"/>
      <c r="W8102" s="28"/>
      <c r="Y8102" s="28"/>
    </row>
    <row r="8103" spans="16:25">
      <c r="P8103" s="33"/>
      <c r="Q8103" s="28"/>
      <c r="R8103" s="28"/>
      <c r="S8103" s="28"/>
      <c r="T8103" s="28"/>
      <c r="U8103" s="28"/>
      <c r="V8103" s="28"/>
      <c r="W8103" s="28"/>
      <c r="Y8103" s="28"/>
    </row>
    <row r="8104" spans="16:25">
      <c r="P8104" s="33"/>
      <c r="Q8104" s="28"/>
      <c r="R8104" s="28"/>
      <c r="S8104" s="28"/>
      <c r="T8104" s="28"/>
      <c r="U8104" s="28"/>
      <c r="V8104" s="28"/>
      <c r="W8104" s="28"/>
      <c r="Y8104" s="28"/>
    </row>
    <row r="8105" spans="16:25">
      <c r="P8105" s="33"/>
      <c r="Q8105" s="28"/>
      <c r="R8105" s="28"/>
      <c r="S8105" s="28"/>
      <c r="T8105" s="28"/>
      <c r="U8105" s="28"/>
      <c r="V8105" s="28"/>
      <c r="W8105" s="28"/>
      <c r="Y8105" s="28"/>
    </row>
    <row r="8106" spans="16:25">
      <c r="P8106" s="33"/>
      <c r="Q8106" s="28"/>
      <c r="R8106" s="28"/>
      <c r="S8106" s="28"/>
      <c r="T8106" s="28"/>
      <c r="U8106" s="28"/>
      <c r="V8106" s="28"/>
      <c r="W8106" s="28"/>
      <c r="Y8106" s="28"/>
    </row>
    <row r="8107" spans="16:25">
      <c r="P8107" s="33"/>
      <c r="Q8107" s="28"/>
      <c r="R8107" s="28"/>
      <c r="S8107" s="28"/>
      <c r="T8107" s="28"/>
      <c r="U8107" s="28"/>
      <c r="V8107" s="28"/>
      <c r="W8107" s="28"/>
      <c r="Y8107" s="28"/>
    </row>
    <row r="8108" spans="16:25">
      <c r="P8108" s="33"/>
      <c r="Q8108" s="28"/>
      <c r="R8108" s="28"/>
      <c r="S8108" s="28"/>
      <c r="T8108" s="28"/>
      <c r="U8108" s="28"/>
      <c r="V8108" s="28"/>
      <c r="W8108" s="28"/>
      <c r="Y8108" s="28"/>
    </row>
    <row r="8109" spans="16:25">
      <c r="P8109" s="33"/>
      <c r="Q8109" s="28"/>
      <c r="R8109" s="28"/>
      <c r="S8109" s="28"/>
      <c r="T8109" s="28"/>
      <c r="U8109" s="28"/>
      <c r="V8109" s="28"/>
      <c r="W8109" s="28"/>
      <c r="Y8109" s="28"/>
    </row>
    <row r="8110" spans="16:25">
      <c r="P8110" s="33"/>
      <c r="Q8110" s="28"/>
      <c r="R8110" s="28"/>
      <c r="S8110" s="28"/>
      <c r="T8110" s="28"/>
      <c r="U8110" s="28"/>
      <c r="V8110" s="28"/>
      <c r="W8110" s="28"/>
      <c r="Y8110" s="28"/>
    </row>
    <row r="8111" spans="16:25">
      <c r="P8111" s="33"/>
      <c r="Q8111" s="28"/>
      <c r="R8111" s="28"/>
      <c r="S8111" s="28"/>
      <c r="T8111" s="28"/>
      <c r="U8111" s="28"/>
      <c r="V8111" s="28"/>
      <c r="W8111" s="28"/>
      <c r="Y8111" s="28"/>
    </row>
    <row r="8112" spans="16:25">
      <c r="P8112" s="33"/>
      <c r="Q8112" s="28"/>
      <c r="R8112" s="28"/>
      <c r="S8112" s="28"/>
      <c r="T8112" s="28"/>
      <c r="U8112" s="28"/>
      <c r="V8112" s="28"/>
      <c r="W8112" s="28"/>
      <c r="Y8112" s="28"/>
    </row>
    <row r="8113" spans="16:25">
      <c r="P8113" s="33"/>
      <c r="Q8113" s="28"/>
      <c r="R8113" s="28"/>
      <c r="S8113" s="28"/>
      <c r="T8113" s="28"/>
      <c r="U8113" s="28"/>
      <c r="V8113" s="28"/>
      <c r="W8113" s="28"/>
      <c r="Y8113" s="28"/>
    </row>
    <row r="8114" spans="16:25">
      <c r="P8114" s="33"/>
      <c r="Q8114" s="28"/>
      <c r="R8114" s="28"/>
      <c r="S8114" s="28"/>
      <c r="T8114" s="28"/>
      <c r="U8114" s="28"/>
      <c r="V8114" s="28"/>
      <c r="W8114" s="28"/>
      <c r="Y8114" s="28"/>
    </row>
    <row r="8115" spans="16:25">
      <c r="P8115" s="33"/>
      <c r="Q8115" s="28"/>
      <c r="R8115" s="28"/>
      <c r="S8115" s="28"/>
      <c r="T8115" s="28"/>
      <c r="U8115" s="28"/>
      <c r="V8115" s="28"/>
      <c r="W8115" s="28"/>
      <c r="Y8115" s="28"/>
    </row>
    <row r="8116" spans="16:25">
      <c r="P8116" s="33"/>
      <c r="Q8116" s="28"/>
      <c r="R8116" s="28"/>
      <c r="S8116" s="28"/>
      <c r="T8116" s="28"/>
      <c r="U8116" s="28"/>
      <c r="V8116" s="28"/>
      <c r="W8116" s="28"/>
      <c r="Y8116" s="28"/>
    </row>
    <row r="8117" spans="16:25">
      <c r="P8117" s="33"/>
      <c r="Q8117" s="28"/>
      <c r="R8117" s="28"/>
      <c r="S8117" s="28"/>
      <c r="T8117" s="28"/>
      <c r="U8117" s="28"/>
      <c r="V8117" s="28"/>
      <c r="W8117" s="28"/>
      <c r="Y8117" s="28"/>
    </row>
    <row r="8118" spans="16:25">
      <c r="P8118" s="33"/>
      <c r="Q8118" s="28"/>
      <c r="R8118" s="28"/>
      <c r="S8118" s="28"/>
      <c r="T8118" s="28"/>
      <c r="U8118" s="28"/>
      <c r="V8118" s="28"/>
      <c r="W8118" s="28"/>
      <c r="Y8118" s="28"/>
    </row>
    <row r="8119" spans="16:25">
      <c r="P8119" s="33"/>
      <c r="Q8119" s="28"/>
      <c r="R8119" s="28"/>
      <c r="S8119" s="28"/>
      <c r="T8119" s="28"/>
      <c r="U8119" s="28"/>
      <c r="V8119" s="28"/>
      <c r="W8119" s="28"/>
      <c r="Y8119" s="28"/>
    </row>
    <row r="8120" spans="16:25">
      <c r="P8120" s="33"/>
      <c r="Q8120" s="28"/>
      <c r="R8120" s="28"/>
      <c r="S8120" s="28"/>
      <c r="T8120" s="28"/>
      <c r="U8120" s="28"/>
      <c r="V8120" s="28"/>
      <c r="W8120" s="28"/>
      <c r="Y8120" s="28"/>
    </row>
    <row r="8121" spans="16:25">
      <c r="P8121" s="33"/>
      <c r="Q8121" s="28"/>
      <c r="R8121" s="28"/>
      <c r="S8121" s="28"/>
      <c r="T8121" s="28"/>
      <c r="U8121" s="28"/>
      <c r="V8121" s="28"/>
      <c r="W8121" s="28"/>
      <c r="Y8121" s="28"/>
    </row>
    <row r="8122" spans="16:25">
      <c r="P8122" s="33"/>
      <c r="Q8122" s="28"/>
      <c r="R8122" s="28"/>
      <c r="S8122" s="28"/>
      <c r="T8122" s="28"/>
      <c r="U8122" s="28"/>
      <c r="V8122" s="28"/>
      <c r="W8122" s="28"/>
      <c r="Y8122" s="28"/>
    </row>
    <row r="8123" spans="16:25">
      <c r="P8123" s="33"/>
      <c r="Q8123" s="28"/>
      <c r="R8123" s="28"/>
      <c r="S8123" s="28"/>
      <c r="T8123" s="28"/>
      <c r="U8123" s="28"/>
      <c r="V8123" s="28"/>
      <c r="W8123" s="28"/>
      <c r="Y8123" s="28"/>
    </row>
    <row r="8124" spans="16:25">
      <c r="P8124" s="33"/>
      <c r="Q8124" s="28"/>
      <c r="R8124" s="28"/>
      <c r="S8124" s="28"/>
      <c r="T8124" s="28"/>
      <c r="U8124" s="28"/>
      <c r="V8124" s="28"/>
      <c r="W8124" s="28"/>
      <c r="Y8124" s="28"/>
    </row>
    <row r="8125" spans="16:25">
      <c r="P8125" s="33"/>
      <c r="Q8125" s="28"/>
      <c r="R8125" s="28"/>
      <c r="S8125" s="28"/>
      <c r="T8125" s="28"/>
      <c r="U8125" s="28"/>
      <c r="V8125" s="28"/>
      <c r="W8125" s="28"/>
      <c r="Y8125" s="28"/>
    </row>
    <row r="8126" spans="16:25">
      <c r="P8126" s="33"/>
      <c r="Q8126" s="28"/>
      <c r="R8126" s="28"/>
      <c r="S8126" s="28"/>
      <c r="T8126" s="28"/>
      <c r="U8126" s="28"/>
      <c r="V8126" s="28"/>
      <c r="W8126" s="28"/>
      <c r="Y8126" s="28"/>
    </row>
    <row r="8127" spans="16:25">
      <c r="P8127" s="33"/>
      <c r="Q8127" s="28"/>
      <c r="R8127" s="28"/>
      <c r="S8127" s="28"/>
      <c r="T8127" s="28"/>
      <c r="U8127" s="28"/>
      <c r="V8127" s="28"/>
      <c r="W8127" s="28"/>
      <c r="Y8127" s="28"/>
    </row>
    <row r="8128" spans="16:25">
      <c r="P8128" s="33"/>
      <c r="Q8128" s="28"/>
      <c r="R8128" s="28"/>
      <c r="S8128" s="28"/>
      <c r="T8128" s="28"/>
      <c r="U8128" s="28"/>
      <c r="V8128" s="28"/>
      <c r="W8128" s="28"/>
      <c r="Y8128" s="28"/>
    </row>
    <row r="8129" spans="16:25">
      <c r="P8129" s="33"/>
      <c r="Q8129" s="28"/>
      <c r="R8129" s="28"/>
      <c r="S8129" s="28"/>
      <c r="T8129" s="28"/>
      <c r="U8129" s="28"/>
      <c r="V8129" s="28"/>
      <c r="W8129" s="28"/>
      <c r="Y8129" s="28"/>
    </row>
    <row r="8130" spans="16:25">
      <c r="P8130" s="33"/>
      <c r="Q8130" s="28"/>
      <c r="R8130" s="28"/>
      <c r="S8130" s="28"/>
      <c r="T8130" s="28"/>
      <c r="U8130" s="28"/>
      <c r="V8130" s="28"/>
      <c r="W8130" s="28"/>
      <c r="Y8130" s="28"/>
    </row>
    <row r="8131" spans="16:25">
      <c r="P8131" s="33"/>
      <c r="Q8131" s="28"/>
      <c r="R8131" s="28"/>
      <c r="S8131" s="28"/>
      <c r="T8131" s="28"/>
      <c r="U8131" s="28"/>
      <c r="V8131" s="28"/>
      <c r="W8131" s="28"/>
      <c r="Y8131" s="28"/>
    </row>
    <row r="8132" spans="16:25">
      <c r="P8132" s="33"/>
      <c r="Q8132" s="28"/>
      <c r="R8132" s="28"/>
      <c r="S8132" s="28"/>
      <c r="T8132" s="28"/>
      <c r="U8132" s="28"/>
      <c r="V8132" s="28"/>
      <c r="W8132" s="28"/>
      <c r="Y8132" s="28"/>
    </row>
    <row r="8133" spans="16:25">
      <c r="P8133" s="33"/>
      <c r="Q8133" s="28"/>
      <c r="R8133" s="28"/>
      <c r="S8133" s="28"/>
      <c r="T8133" s="28"/>
      <c r="U8133" s="28"/>
      <c r="V8133" s="28"/>
      <c r="W8133" s="28"/>
      <c r="Y8133" s="28"/>
    </row>
    <row r="8134" spans="16:25">
      <c r="P8134" s="33"/>
      <c r="Q8134" s="28"/>
      <c r="R8134" s="28"/>
      <c r="S8134" s="28"/>
      <c r="T8134" s="28"/>
      <c r="U8134" s="28"/>
      <c r="V8134" s="28"/>
      <c r="W8134" s="28"/>
      <c r="Y8134" s="28"/>
    </row>
    <row r="8135" spans="16:25">
      <c r="P8135" s="33"/>
      <c r="Q8135" s="28"/>
      <c r="R8135" s="28"/>
      <c r="S8135" s="28"/>
      <c r="T8135" s="28"/>
      <c r="U8135" s="28"/>
      <c r="V8135" s="28"/>
      <c r="W8135" s="28"/>
      <c r="Y8135" s="28"/>
    </row>
    <row r="8136" spans="16:25">
      <c r="P8136" s="33"/>
      <c r="Q8136" s="28"/>
      <c r="R8136" s="28"/>
      <c r="S8136" s="28"/>
      <c r="T8136" s="28"/>
      <c r="U8136" s="28"/>
      <c r="V8136" s="28"/>
      <c r="W8136" s="28"/>
      <c r="Y8136" s="28"/>
    </row>
    <row r="8137" spans="16:25">
      <c r="P8137" s="33"/>
      <c r="Q8137" s="28"/>
      <c r="R8137" s="28"/>
      <c r="S8137" s="28"/>
      <c r="T8137" s="28"/>
      <c r="U8137" s="28"/>
      <c r="V8137" s="28"/>
      <c r="W8137" s="28"/>
      <c r="Y8137" s="28"/>
    </row>
    <row r="8138" spans="16:25">
      <c r="P8138" s="33"/>
      <c r="Q8138" s="28"/>
      <c r="R8138" s="28"/>
      <c r="S8138" s="28"/>
      <c r="T8138" s="28"/>
      <c r="U8138" s="28"/>
      <c r="V8138" s="28"/>
      <c r="W8138" s="28"/>
      <c r="Y8138" s="28"/>
    </row>
    <row r="8139" spans="16:25">
      <c r="P8139" s="33"/>
      <c r="Q8139" s="28"/>
      <c r="R8139" s="28"/>
      <c r="S8139" s="28"/>
      <c r="T8139" s="28"/>
      <c r="U8139" s="28"/>
      <c r="V8139" s="28"/>
      <c r="W8139" s="28"/>
      <c r="Y8139" s="28"/>
    </row>
    <row r="8140" spans="16:25">
      <c r="P8140" s="33"/>
      <c r="Q8140" s="28"/>
      <c r="R8140" s="28"/>
      <c r="S8140" s="28"/>
      <c r="T8140" s="28"/>
      <c r="U8140" s="28"/>
      <c r="V8140" s="28"/>
      <c r="W8140" s="28"/>
      <c r="Y8140" s="28"/>
    </row>
    <row r="8141" spans="16:25">
      <c r="P8141" s="33"/>
      <c r="Q8141" s="28"/>
      <c r="R8141" s="28"/>
      <c r="S8141" s="28"/>
      <c r="T8141" s="28"/>
      <c r="U8141" s="28"/>
      <c r="V8141" s="28"/>
      <c r="W8141" s="28"/>
      <c r="Y8141" s="28"/>
    </row>
    <row r="8142" spans="16:25">
      <c r="P8142" s="33"/>
      <c r="Q8142" s="28"/>
      <c r="R8142" s="28"/>
      <c r="S8142" s="28"/>
      <c r="T8142" s="28"/>
      <c r="U8142" s="28"/>
      <c r="V8142" s="28"/>
      <c r="W8142" s="28"/>
      <c r="Y8142" s="28"/>
    </row>
    <row r="8143" spans="16:25">
      <c r="P8143" s="33"/>
      <c r="Q8143" s="28"/>
      <c r="R8143" s="28"/>
      <c r="S8143" s="28"/>
      <c r="T8143" s="28"/>
      <c r="U8143" s="28"/>
      <c r="V8143" s="28"/>
      <c r="W8143" s="28"/>
      <c r="Y8143" s="28"/>
    </row>
    <row r="8144" spans="16:25">
      <c r="P8144" s="33"/>
      <c r="Q8144" s="28"/>
      <c r="R8144" s="28"/>
      <c r="S8144" s="28"/>
      <c r="T8144" s="28"/>
      <c r="U8144" s="28"/>
      <c r="V8144" s="28"/>
      <c r="W8144" s="28"/>
      <c r="Y8144" s="28"/>
    </row>
    <row r="8145" spans="16:25">
      <c r="P8145" s="33"/>
      <c r="Q8145" s="28"/>
      <c r="R8145" s="28"/>
      <c r="S8145" s="28"/>
      <c r="T8145" s="28"/>
      <c r="U8145" s="28"/>
      <c r="V8145" s="28"/>
      <c r="W8145" s="28"/>
      <c r="Y8145" s="28"/>
    </row>
    <row r="8146" spans="16:25">
      <c r="P8146" s="33"/>
      <c r="Q8146" s="28"/>
      <c r="R8146" s="28"/>
      <c r="S8146" s="28"/>
      <c r="T8146" s="28"/>
      <c r="U8146" s="28"/>
      <c r="V8146" s="28"/>
      <c r="W8146" s="28"/>
      <c r="Y8146" s="28"/>
    </row>
    <row r="8147" spans="16:25">
      <c r="P8147" s="33"/>
      <c r="Q8147" s="28"/>
      <c r="R8147" s="28"/>
      <c r="S8147" s="28"/>
      <c r="T8147" s="28"/>
      <c r="U8147" s="28"/>
      <c r="V8147" s="28"/>
      <c r="W8147" s="28"/>
      <c r="Y8147" s="28"/>
    </row>
    <row r="8148" spans="16:25">
      <c r="P8148" s="33"/>
      <c r="Q8148" s="28"/>
      <c r="R8148" s="28"/>
      <c r="S8148" s="28"/>
      <c r="T8148" s="28"/>
      <c r="U8148" s="28"/>
      <c r="V8148" s="28"/>
      <c r="W8148" s="28"/>
      <c r="Y8148" s="28"/>
    </row>
    <row r="8149" spans="16:25">
      <c r="P8149" s="33"/>
      <c r="Q8149" s="28"/>
      <c r="R8149" s="28"/>
      <c r="S8149" s="28"/>
      <c r="T8149" s="28"/>
      <c r="U8149" s="28"/>
      <c r="V8149" s="28"/>
      <c r="W8149" s="28"/>
      <c r="Y8149" s="28"/>
    </row>
    <row r="8150" spans="16:25">
      <c r="P8150" s="33"/>
      <c r="Q8150" s="28"/>
      <c r="R8150" s="28"/>
      <c r="S8150" s="28"/>
      <c r="T8150" s="28"/>
      <c r="U8150" s="28"/>
      <c r="V8150" s="28"/>
      <c r="W8150" s="28"/>
      <c r="Y8150" s="28"/>
    </row>
    <row r="8151" spans="16:25">
      <c r="P8151" s="33"/>
      <c r="Q8151" s="28"/>
      <c r="R8151" s="28"/>
      <c r="S8151" s="28"/>
      <c r="T8151" s="28"/>
      <c r="U8151" s="28"/>
      <c r="V8151" s="28"/>
      <c r="W8151" s="28"/>
      <c r="Y8151" s="28"/>
    </row>
    <row r="8152" spans="16:25">
      <c r="P8152" s="33"/>
      <c r="Q8152" s="28"/>
      <c r="R8152" s="28"/>
      <c r="S8152" s="28"/>
      <c r="T8152" s="28"/>
      <c r="U8152" s="28"/>
      <c r="V8152" s="28"/>
      <c r="W8152" s="28"/>
      <c r="Y8152" s="28"/>
    </row>
    <row r="8153" spans="16:25">
      <c r="P8153" s="33"/>
      <c r="Q8153" s="28"/>
      <c r="R8153" s="28"/>
      <c r="S8153" s="28"/>
      <c r="T8153" s="28"/>
      <c r="U8153" s="28"/>
      <c r="V8153" s="28"/>
      <c r="W8153" s="28"/>
      <c r="Y8153" s="28"/>
    </row>
    <row r="8154" spans="16:25">
      <c r="P8154" s="33"/>
      <c r="Q8154" s="28"/>
      <c r="R8154" s="28"/>
      <c r="S8154" s="28"/>
      <c r="T8154" s="28"/>
      <c r="U8154" s="28"/>
      <c r="V8154" s="28"/>
      <c r="W8154" s="28"/>
      <c r="Y8154" s="28"/>
    </row>
    <row r="8155" spans="16:25">
      <c r="P8155" s="33"/>
      <c r="Q8155" s="28"/>
      <c r="R8155" s="28"/>
      <c r="S8155" s="28"/>
      <c r="T8155" s="28"/>
      <c r="U8155" s="28"/>
      <c r="V8155" s="28"/>
      <c r="W8155" s="28"/>
      <c r="Y8155" s="28"/>
    </row>
    <row r="8156" spans="16:25">
      <c r="P8156" s="33"/>
      <c r="Q8156" s="28"/>
      <c r="R8156" s="28"/>
      <c r="S8156" s="28"/>
      <c r="T8156" s="28"/>
      <c r="U8156" s="28"/>
      <c r="V8156" s="28"/>
      <c r="W8156" s="28"/>
      <c r="Y8156" s="28"/>
    </row>
    <row r="8157" spans="16:25">
      <c r="P8157" s="33"/>
      <c r="Q8157" s="28"/>
      <c r="R8157" s="28"/>
      <c r="S8157" s="28"/>
      <c r="T8157" s="28"/>
      <c r="U8157" s="28"/>
      <c r="V8157" s="28"/>
      <c r="W8157" s="28"/>
      <c r="Y8157" s="28"/>
    </row>
    <row r="8158" spans="16:25">
      <c r="P8158" s="33"/>
      <c r="Q8158" s="28"/>
      <c r="R8158" s="28"/>
      <c r="S8158" s="28"/>
      <c r="T8158" s="28"/>
      <c r="U8158" s="28"/>
      <c r="V8158" s="28"/>
      <c r="W8158" s="28"/>
      <c r="Y8158" s="28"/>
    </row>
    <row r="8159" spans="16:25">
      <c r="P8159" s="33"/>
      <c r="Q8159" s="28"/>
      <c r="R8159" s="28"/>
      <c r="S8159" s="28"/>
      <c r="T8159" s="28"/>
      <c r="U8159" s="28"/>
      <c r="V8159" s="28"/>
      <c r="W8159" s="28"/>
      <c r="Y8159" s="28"/>
    </row>
    <row r="8160" spans="16:25">
      <c r="P8160" s="33"/>
      <c r="Q8160" s="28"/>
      <c r="R8160" s="28"/>
      <c r="S8160" s="28"/>
      <c r="T8160" s="28"/>
      <c r="U8160" s="28"/>
      <c r="V8160" s="28"/>
      <c r="W8160" s="28"/>
      <c r="Y8160" s="28"/>
    </row>
    <row r="8161" spans="16:25">
      <c r="P8161" s="33"/>
      <c r="Q8161" s="28"/>
      <c r="R8161" s="28"/>
      <c r="S8161" s="28"/>
      <c r="T8161" s="28"/>
      <c r="U8161" s="28"/>
      <c r="V8161" s="28"/>
      <c r="W8161" s="28"/>
      <c r="Y8161" s="28"/>
    </row>
    <row r="8162" spans="16:25">
      <c r="P8162" s="33"/>
      <c r="Q8162" s="28"/>
      <c r="R8162" s="28"/>
      <c r="S8162" s="28"/>
      <c r="T8162" s="28"/>
      <c r="U8162" s="28"/>
      <c r="V8162" s="28"/>
      <c r="W8162" s="28"/>
      <c r="Y8162" s="28"/>
    </row>
    <row r="8163" spans="16:25">
      <c r="P8163" s="33"/>
      <c r="Q8163" s="28"/>
      <c r="R8163" s="28"/>
      <c r="S8163" s="28"/>
      <c r="T8163" s="28"/>
      <c r="U8163" s="28"/>
      <c r="V8163" s="28"/>
      <c r="W8163" s="28"/>
      <c r="Y8163" s="28"/>
    </row>
    <row r="8164" spans="16:25">
      <c r="P8164" s="33"/>
      <c r="Q8164" s="28"/>
      <c r="R8164" s="28"/>
      <c r="S8164" s="28"/>
      <c r="T8164" s="28"/>
      <c r="U8164" s="28"/>
      <c r="V8164" s="28"/>
      <c r="W8164" s="28"/>
      <c r="Y8164" s="28"/>
    </row>
    <row r="8165" spans="16:25">
      <c r="P8165" s="33"/>
      <c r="Q8165" s="28"/>
      <c r="R8165" s="28"/>
      <c r="S8165" s="28"/>
      <c r="T8165" s="28"/>
      <c r="U8165" s="28"/>
      <c r="V8165" s="28"/>
      <c r="W8165" s="28"/>
      <c r="Y8165" s="28"/>
    </row>
    <row r="8166" spans="16:25">
      <c r="P8166" s="33"/>
      <c r="Q8166" s="28"/>
      <c r="R8166" s="28"/>
      <c r="S8166" s="28"/>
      <c r="T8166" s="28"/>
      <c r="U8166" s="28"/>
      <c r="V8166" s="28"/>
      <c r="W8166" s="28"/>
      <c r="Y8166" s="28"/>
    </row>
    <row r="8167" spans="16:25">
      <c r="P8167" s="33"/>
      <c r="Q8167" s="28"/>
      <c r="R8167" s="28"/>
      <c r="S8167" s="28"/>
      <c r="T8167" s="28"/>
      <c r="U8167" s="28"/>
      <c r="V8167" s="28"/>
      <c r="W8167" s="28"/>
      <c r="Y8167" s="28"/>
    </row>
    <row r="8168" spans="16:25">
      <c r="P8168" s="33"/>
      <c r="Q8168" s="28"/>
      <c r="R8168" s="28"/>
      <c r="S8168" s="28"/>
      <c r="T8168" s="28"/>
      <c r="U8168" s="28"/>
      <c r="V8168" s="28"/>
      <c r="W8168" s="28"/>
      <c r="Y8168" s="28"/>
    </row>
    <row r="8169" spans="16:25">
      <c r="P8169" s="33"/>
      <c r="Q8169" s="28"/>
      <c r="R8169" s="28"/>
      <c r="S8169" s="28"/>
      <c r="T8169" s="28"/>
      <c r="U8169" s="28"/>
      <c r="V8169" s="28"/>
      <c r="W8169" s="28"/>
      <c r="Y8169" s="28"/>
    </row>
    <row r="8170" spans="16:25">
      <c r="P8170" s="33"/>
      <c r="Q8170" s="28"/>
      <c r="R8170" s="28"/>
      <c r="S8170" s="28"/>
      <c r="T8170" s="28"/>
      <c r="U8170" s="28"/>
      <c r="V8170" s="28"/>
      <c r="W8170" s="28"/>
      <c r="Y8170" s="28"/>
    </row>
    <row r="8171" spans="16:25">
      <c r="P8171" s="33"/>
      <c r="Q8171" s="28"/>
      <c r="R8171" s="28"/>
      <c r="S8171" s="28"/>
      <c r="T8171" s="28"/>
      <c r="U8171" s="28"/>
      <c r="V8171" s="28"/>
      <c r="W8171" s="28"/>
      <c r="Y8171" s="28"/>
    </row>
    <row r="8172" spans="16:25">
      <c r="P8172" s="33"/>
      <c r="Q8172" s="28"/>
      <c r="R8172" s="28"/>
      <c r="S8172" s="28"/>
      <c r="T8172" s="28"/>
      <c r="U8172" s="28"/>
      <c r="V8172" s="28"/>
      <c r="W8172" s="28"/>
      <c r="Y8172" s="28"/>
    </row>
    <row r="8173" spans="16:25">
      <c r="P8173" s="33"/>
      <c r="Q8173" s="28"/>
      <c r="R8173" s="28"/>
      <c r="S8173" s="28"/>
      <c r="T8173" s="28"/>
      <c r="U8173" s="28"/>
      <c r="V8173" s="28"/>
      <c r="W8173" s="28"/>
      <c r="Y8173" s="28"/>
    </row>
    <row r="8174" spans="16:25">
      <c r="P8174" s="33"/>
      <c r="Q8174" s="28"/>
      <c r="R8174" s="28"/>
      <c r="S8174" s="28"/>
      <c r="T8174" s="28"/>
      <c r="U8174" s="28"/>
      <c r="V8174" s="28"/>
      <c r="W8174" s="28"/>
      <c r="Y8174" s="28"/>
    </row>
    <row r="8175" spans="16:25">
      <c r="P8175" s="33"/>
      <c r="Q8175" s="28"/>
      <c r="R8175" s="28"/>
      <c r="S8175" s="28"/>
      <c r="T8175" s="28"/>
      <c r="U8175" s="28"/>
      <c r="V8175" s="28"/>
      <c r="W8175" s="28"/>
      <c r="Y8175" s="28"/>
    </row>
    <row r="8176" spans="16:25">
      <c r="P8176" s="33"/>
      <c r="Q8176" s="28"/>
      <c r="R8176" s="28"/>
      <c r="S8176" s="28"/>
      <c r="T8176" s="28"/>
      <c r="U8176" s="28"/>
      <c r="V8176" s="28"/>
      <c r="W8176" s="28"/>
      <c r="Y8176" s="28"/>
    </row>
    <row r="8177" spans="16:25">
      <c r="P8177" s="33"/>
      <c r="Q8177" s="28"/>
      <c r="R8177" s="28"/>
      <c r="S8177" s="28"/>
      <c r="T8177" s="28"/>
      <c r="U8177" s="28"/>
      <c r="V8177" s="28"/>
      <c r="W8177" s="28"/>
      <c r="Y8177" s="28"/>
    </row>
    <row r="8178" spans="16:25">
      <c r="P8178" s="33"/>
      <c r="Q8178" s="28"/>
      <c r="R8178" s="28"/>
      <c r="S8178" s="28"/>
      <c r="T8178" s="28"/>
      <c r="U8178" s="28"/>
      <c r="V8178" s="28"/>
      <c r="W8178" s="28"/>
      <c r="Y8178" s="28"/>
    </row>
    <row r="8179" spans="16:25">
      <c r="P8179" s="33"/>
      <c r="Q8179" s="28"/>
      <c r="R8179" s="28"/>
      <c r="S8179" s="28"/>
      <c r="T8179" s="28"/>
      <c r="U8179" s="28"/>
      <c r="V8179" s="28"/>
      <c r="W8179" s="28"/>
      <c r="Y8179" s="28"/>
    </row>
    <row r="8180" spans="16:25">
      <c r="P8180" s="33"/>
      <c r="Q8180" s="28"/>
      <c r="R8180" s="28"/>
      <c r="S8180" s="28"/>
      <c r="T8180" s="28"/>
      <c r="U8180" s="28"/>
      <c r="V8180" s="28"/>
      <c r="W8180" s="28"/>
      <c r="Y8180" s="28"/>
    </row>
    <row r="8181" spans="16:25">
      <c r="P8181" s="33"/>
      <c r="Q8181" s="28"/>
      <c r="R8181" s="28"/>
      <c r="S8181" s="28"/>
      <c r="T8181" s="28"/>
      <c r="U8181" s="28"/>
      <c r="V8181" s="28"/>
      <c r="W8181" s="28"/>
      <c r="Y8181" s="28"/>
    </row>
    <row r="8182" spans="16:25">
      <c r="P8182" s="33"/>
      <c r="Q8182" s="28"/>
      <c r="R8182" s="28"/>
      <c r="S8182" s="28"/>
      <c r="T8182" s="28"/>
      <c r="U8182" s="28"/>
      <c r="V8182" s="28"/>
      <c r="W8182" s="28"/>
      <c r="Y8182" s="28"/>
    </row>
    <row r="8183" spans="16:25">
      <c r="P8183" s="33"/>
      <c r="Q8183" s="28"/>
      <c r="R8183" s="28"/>
      <c r="S8183" s="28"/>
      <c r="T8183" s="28"/>
      <c r="U8183" s="28"/>
      <c r="V8183" s="28"/>
      <c r="W8183" s="28"/>
      <c r="Y8183" s="28"/>
    </row>
    <row r="8184" spans="16:25">
      <c r="P8184" s="33"/>
      <c r="Q8184" s="28"/>
      <c r="R8184" s="28"/>
      <c r="S8184" s="28"/>
      <c r="T8184" s="28"/>
      <c r="U8184" s="28"/>
      <c r="V8184" s="28"/>
      <c r="W8184" s="28"/>
      <c r="Y8184" s="28"/>
    </row>
    <row r="8185" spans="16:25">
      <c r="P8185" s="33"/>
      <c r="Q8185" s="28"/>
      <c r="R8185" s="28"/>
      <c r="S8185" s="28"/>
      <c r="T8185" s="28"/>
      <c r="U8185" s="28"/>
      <c r="V8185" s="28"/>
      <c r="W8185" s="28"/>
      <c r="Y8185" s="28"/>
    </row>
    <row r="8186" spans="16:25">
      <c r="P8186" s="33"/>
      <c r="Q8186" s="28"/>
      <c r="R8186" s="28"/>
      <c r="S8186" s="28"/>
      <c r="T8186" s="28"/>
      <c r="U8186" s="28"/>
      <c r="V8186" s="28"/>
      <c r="W8186" s="28"/>
      <c r="Y8186" s="28"/>
    </row>
    <row r="8187" spans="16:25">
      <c r="P8187" s="33"/>
      <c r="Q8187" s="28"/>
      <c r="R8187" s="28"/>
      <c r="S8187" s="28"/>
      <c r="T8187" s="28"/>
      <c r="U8187" s="28"/>
      <c r="V8187" s="28"/>
      <c r="W8187" s="28"/>
      <c r="Y8187" s="28"/>
    </row>
    <row r="8188" spans="16:25">
      <c r="P8188" s="33"/>
      <c r="Q8188" s="28"/>
      <c r="R8188" s="28"/>
      <c r="S8188" s="28"/>
      <c r="T8188" s="28"/>
      <c r="U8188" s="28"/>
      <c r="V8188" s="28"/>
      <c r="W8188" s="28"/>
      <c r="Y8188" s="28"/>
    </row>
    <row r="8189" spans="16:25">
      <c r="P8189" s="33"/>
      <c r="Q8189" s="28"/>
      <c r="R8189" s="28"/>
      <c r="S8189" s="28"/>
      <c r="T8189" s="28"/>
      <c r="U8189" s="28"/>
      <c r="V8189" s="28"/>
      <c r="W8189" s="28"/>
      <c r="Y8189" s="28"/>
    </row>
    <row r="8190" spans="16:25">
      <c r="P8190" s="33"/>
      <c r="Q8190" s="28"/>
      <c r="R8190" s="28"/>
      <c r="S8190" s="28"/>
      <c r="T8190" s="28"/>
      <c r="U8190" s="28"/>
      <c r="V8190" s="28"/>
      <c r="W8190" s="28"/>
      <c r="Y8190" s="28"/>
    </row>
    <row r="8191" spans="16:25">
      <c r="P8191" s="33"/>
      <c r="Q8191" s="28"/>
      <c r="R8191" s="28"/>
      <c r="S8191" s="28"/>
      <c r="T8191" s="28"/>
      <c r="U8191" s="28"/>
      <c r="V8191" s="28"/>
      <c r="W8191" s="28"/>
      <c r="Y8191" s="28"/>
    </row>
    <row r="8192" spans="16:25">
      <c r="P8192" s="33"/>
      <c r="Q8192" s="28"/>
      <c r="R8192" s="28"/>
      <c r="S8192" s="28"/>
      <c r="T8192" s="28"/>
      <c r="U8192" s="28"/>
      <c r="V8192" s="28"/>
      <c r="W8192" s="28"/>
      <c r="Y8192" s="28"/>
    </row>
    <row r="8193" spans="16:25">
      <c r="P8193" s="33"/>
      <c r="Q8193" s="28"/>
      <c r="R8193" s="28"/>
      <c r="S8193" s="28"/>
      <c r="T8193" s="28"/>
      <c r="U8193" s="28"/>
      <c r="V8193" s="28"/>
      <c r="W8193" s="28"/>
      <c r="Y8193" s="28"/>
    </row>
    <row r="8194" spans="16:25">
      <c r="P8194" s="33"/>
      <c r="Q8194" s="28"/>
      <c r="R8194" s="28"/>
      <c r="S8194" s="28"/>
      <c r="T8194" s="28"/>
      <c r="U8194" s="28"/>
      <c r="V8194" s="28"/>
      <c r="W8194" s="28"/>
      <c r="Y8194" s="28"/>
    </row>
    <row r="8195" spans="16:25">
      <c r="P8195" s="33"/>
      <c r="Q8195" s="28"/>
      <c r="R8195" s="28"/>
      <c r="S8195" s="28"/>
      <c r="T8195" s="28"/>
      <c r="U8195" s="28"/>
      <c r="V8195" s="28"/>
      <c r="W8195" s="28"/>
      <c r="Y8195" s="28"/>
    </row>
    <row r="8196" spans="16:25">
      <c r="P8196" s="33"/>
      <c r="Q8196" s="28"/>
      <c r="R8196" s="28"/>
      <c r="S8196" s="28"/>
      <c r="T8196" s="28"/>
      <c r="U8196" s="28"/>
      <c r="V8196" s="28"/>
      <c r="W8196" s="28"/>
      <c r="Y8196" s="28"/>
    </row>
    <row r="8197" spans="16:25">
      <c r="P8197" s="33"/>
      <c r="Q8197" s="28"/>
      <c r="R8197" s="28"/>
      <c r="S8197" s="28"/>
      <c r="T8197" s="28"/>
      <c r="U8197" s="28"/>
      <c r="V8197" s="28"/>
      <c r="W8197" s="28"/>
      <c r="Y8197" s="28"/>
    </row>
    <row r="8198" spans="16:25">
      <c r="P8198" s="33"/>
      <c r="Q8198" s="28"/>
      <c r="R8198" s="28"/>
      <c r="S8198" s="28"/>
      <c r="T8198" s="28"/>
      <c r="U8198" s="28"/>
      <c r="V8198" s="28"/>
      <c r="W8198" s="28"/>
      <c r="Y8198" s="28"/>
    </row>
    <row r="8199" spans="16:25">
      <c r="P8199" s="33"/>
      <c r="Q8199" s="28"/>
      <c r="R8199" s="28"/>
      <c r="S8199" s="28"/>
      <c r="T8199" s="28"/>
      <c r="U8199" s="28"/>
      <c r="V8199" s="28"/>
      <c r="W8199" s="28"/>
      <c r="Y8199" s="28"/>
    </row>
    <row r="8200" spans="16:25">
      <c r="P8200" s="33"/>
      <c r="Q8200" s="28"/>
      <c r="R8200" s="28"/>
      <c r="S8200" s="28"/>
      <c r="T8200" s="28"/>
      <c r="U8200" s="28"/>
      <c r="V8200" s="28"/>
      <c r="W8200" s="28"/>
      <c r="Y8200" s="28"/>
    </row>
    <row r="8201" spans="16:25">
      <c r="P8201" s="33"/>
      <c r="Q8201" s="28"/>
      <c r="R8201" s="28"/>
      <c r="S8201" s="28"/>
      <c r="T8201" s="28"/>
      <c r="U8201" s="28"/>
      <c r="V8201" s="28"/>
      <c r="W8201" s="28"/>
      <c r="Y8201" s="28"/>
    </row>
    <row r="8202" spans="16:25">
      <c r="P8202" s="33"/>
      <c r="Q8202" s="28"/>
      <c r="R8202" s="28"/>
      <c r="S8202" s="28"/>
      <c r="T8202" s="28"/>
      <c r="U8202" s="28"/>
      <c r="V8202" s="28"/>
      <c r="W8202" s="28"/>
      <c r="Y8202" s="28"/>
    </row>
    <row r="8203" spans="16:25">
      <c r="P8203" s="33"/>
      <c r="Q8203" s="28"/>
      <c r="R8203" s="28"/>
      <c r="S8203" s="28"/>
      <c r="T8203" s="28"/>
      <c r="U8203" s="28"/>
      <c r="V8203" s="28"/>
      <c r="W8203" s="28"/>
      <c r="Y8203" s="28"/>
    </row>
    <row r="8204" spans="16:25">
      <c r="P8204" s="33"/>
      <c r="Q8204" s="28"/>
      <c r="R8204" s="28"/>
      <c r="S8204" s="28"/>
      <c r="T8204" s="28"/>
      <c r="U8204" s="28"/>
      <c r="V8204" s="28"/>
      <c r="W8204" s="28"/>
      <c r="Y8204" s="28"/>
    </row>
    <row r="8205" spans="16:25">
      <c r="P8205" s="33"/>
      <c r="Q8205" s="28"/>
      <c r="R8205" s="28"/>
      <c r="S8205" s="28"/>
      <c r="T8205" s="28"/>
      <c r="U8205" s="28"/>
      <c r="V8205" s="28"/>
      <c r="W8205" s="28"/>
      <c r="Y8205" s="28"/>
    </row>
    <row r="8206" spans="16:25">
      <c r="P8206" s="33"/>
      <c r="Q8206" s="28"/>
      <c r="R8206" s="28"/>
      <c r="S8206" s="28"/>
      <c r="T8206" s="28"/>
      <c r="U8206" s="28"/>
      <c r="V8206" s="28"/>
      <c r="W8206" s="28"/>
      <c r="Y8206" s="28"/>
    </row>
    <row r="8207" spans="16:25">
      <c r="P8207" s="33"/>
      <c r="Q8207" s="28"/>
      <c r="R8207" s="28"/>
      <c r="S8207" s="28"/>
      <c r="T8207" s="28"/>
      <c r="U8207" s="28"/>
      <c r="V8207" s="28"/>
      <c r="W8207" s="28"/>
      <c r="Y8207" s="28"/>
    </row>
    <row r="8208" spans="16:25">
      <c r="P8208" s="33"/>
      <c r="Q8208" s="28"/>
      <c r="R8208" s="28"/>
      <c r="S8208" s="28"/>
      <c r="T8208" s="28"/>
      <c r="U8208" s="28"/>
      <c r="V8208" s="28"/>
      <c r="W8208" s="28"/>
      <c r="Y8208" s="28"/>
    </row>
    <row r="8209" spans="16:25">
      <c r="P8209" s="33"/>
      <c r="Q8209" s="28"/>
      <c r="R8209" s="28"/>
      <c r="S8209" s="28"/>
      <c r="T8209" s="28"/>
      <c r="U8209" s="28"/>
      <c r="V8209" s="28"/>
      <c r="W8209" s="28"/>
      <c r="Y8209" s="28"/>
    </row>
    <row r="8210" spans="16:25">
      <c r="P8210" s="33"/>
      <c r="Q8210" s="28"/>
      <c r="R8210" s="28"/>
      <c r="S8210" s="28"/>
      <c r="T8210" s="28"/>
      <c r="U8210" s="28"/>
      <c r="V8210" s="28"/>
      <c r="W8210" s="28"/>
      <c r="Y8210" s="28"/>
    </row>
    <row r="8211" spans="16:25">
      <c r="P8211" s="33"/>
      <c r="Q8211" s="28"/>
      <c r="R8211" s="28"/>
      <c r="S8211" s="28"/>
      <c r="T8211" s="28"/>
      <c r="U8211" s="28"/>
      <c r="V8211" s="28"/>
      <c r="W8211" s="28"/>
      <c r="Y8211" s="28"/>
    </row>
    <row r="8212" spans="16:25">
      <c r="P8212" s="33"/>
      <c r="Q8212" s="28"/>
      <c r="R8212" s="28"/>
      <c r="S8212" s="28"/>
      <c r="T8212" s="28"/>
      <c r="U8212" s="28"/>
      <c r="V8212" s="28"/>
      <c r="W8212" s="28"/>
      <c r="Y8212" s="28"/>
    </row>
    <row r="8213" spans="16:25">
      <c r="P8213" s="33"/>
      <c r="Q8213" s="28"/>
      <c r="R8213" s="28"/>
      <c r="S8213" s="28"/>
      <c r="T8213" s="28"/>
      <c r="U8213" s="28"/>
      <c r="V8213" s="28"/>
      <c r="W8213" s="28"/>
      <c r="Y8213" s="28"/>
    </row>
    <row r="8214" spans="16:25">
      <c r="P8214" s="33"/>
      <c r="Q8214" s="28"/>
      <c r="R8214" s="28"/>
      <c r="S8214" s="28"/>
      <c r="T8214" s="28"/>
      <c r="U8214" s="28"/>
      <c r="V8214" s="28"/>
      <c r="W8214" s="28"/>
      <c r="Y8214" s="28"/>
    </row>
    <row r="8215" spans="16:25">
      <c r="P8215" s="33"/>
      <c r="Q8215" s="28"/>
      <c r="R8215" s="28"/>
      <c r="S8215" s="28"/>
      <c r="T8215" s="28"/>
      <c r="U8215" s="28"/>
      <c r="V8215" s="28"/>
      <c r="W8215" s="28"/>
      <c r="Y8215" s="28"/>
    </row>
    <row r="8216" spans="16:25">
      <c r="P8216" s="33"/>
      <c r="Q8216" s="28"/>
      <c r="R8216" s="28"/>
      <c r="S8216" s="28"/>
      <c r="T8216" s="28"/>
      <c r="U8216" s="28"/>
      <c r="V8216" s="28"/>
      <c r="W8216" s="28"/>
      <c r="Y8216" s="28"/>
    </row>
    <row r="8217" spans="16:25">
      <c r="P8217" s="33"/>
      <c r="Q8217" s="28"/>
      <c r="R8217" s="28"/>
      <c r="S8217" s="28"/>
      <c r="T8217" s="28"/>
      <c r="U8217" s="28"/>
      <c r="V8217" s="28"/>
      <c r="W8217" s="28"/>
      <c r="Y8217" s="28"/>
    </row>
    <row r="8218" spans="16:25">
      <c r="P8218" s="33"/>
      <c r="Q8218" s="28"/>
      <c r="R8218" s="28"/>
      <c r="S8218" s="28"/>
      <c r="T8218" s="28"/>
      <c r="U8218" s="28"/>
      <c r="V8218" s="28"/>
      <c r="W8218" s="28"/>
      <c r="Y8218" s="28"/>
    </row>
    <row r="8219" spans="16:25">
      <c r="P8219" s="33"/>
      <c r="Q8219" s="28"/>
      <c r="R8219" s="28"/>
      <c r="S8219" s="28"/>
      <c r="T8219" s="28"/>
      <c r="U8219" s="28"/>
      <c r="V8219" s="28"/>
      <c r="W8219" s="28"/>
      <c r="Y8219" s="28"/>
    </row>
    <row r="8220" spans="16:25">
      <c r="P8220" s="33"/>
      <c r="Q8220" s="28"/>
      <c r="R8220" s="28"/>
      <c r="S8220" s="28"/>
      <c r="T8220" s="28"/>
      <c r="U8220" s="28"/>
      <c r="V8220" s="28"/>
      <c r="W8220" s="28"/>
      <c r="Y8220" s="28"/>
    </row>
    <row r="8221" spans="16:25">
      <c r="P8221" s="33"/>
      <c r="Q8221" s="28"/>
      <c r="R8221" s="28"/>
      <c r="S8221" s="28"/>
      <c r="T8221" s="28"/>
      <c r="U8221" s="28"/>
      <c r="V8221" s="28"/>
      <c r="W8221" s="28"/>
      <c r="Y8221" s="28"/>
    </row>
    <row r="8222" spans="16:25">
      <c r="P8222" s="33"/>
      <c r="Q8222" s="28"/>
      <c r="R8222" s="28"/>
      <c r="S8222" s="28"/>
      <c r="T8222" s="28"/>
      <c r="U8222" s="28"/>
      <c r="V8222" s="28"/>
      <c r="W8222" s="28"/>
      <c r="Y8222" s="28"/>
    </row>
    <row r="8223" spans="16:25">
      <c r="P8223" s="33"/>
      <c r="Q8223" s="28"/>
      <c r="R8223" s="28"/>
      <c r="S8223" s="28"/>
      <c r="T8223" s="28"/>
      <c r="U8223" s="28"/>
      <c r="V8223" s="28"/>
      <c r="W8223" s="28"/>
      <c r="Y8223" s="28"/>
    </row>
    <row r="8224" spans="16:25">
      <c r="P8224" s="33"/>
      <c r="Q8224" s="28"/>
      <c r="R8224" s="28"/>
      <c r="S8224" s="28"/>
      <c r="T8224" s="28"/>
      <c r="U8224" s="28"/>
      <c r="V8224" s="28"/>
      <c r="W8224" s="28"/>
      <c r="Y8224" s="28"/>
    </row>
    <row r="8225" spans="16:25">
      <c r="P8225" s="33"/>
      <c r="Q8225" s="28"/>
      <c r="R8225" s="28"/>
      <c r="S8225" s="28"/>
      <c r="T8225" s="28"/>
      <c r="U8225" s="28"/>
      <c r="V8225" s="28"/>
      <c r="W8225" s="28"/>
      <c r="Y8225" s="28"/>
    </row>
    <row r="8226" spans="16:25">
      <c r="P8226" s="33"/>
      <c r="Q8226" s="28"/>
      <c r="R8226" s="28"/>
      <c r="S8226" s="28"/>
      <c r="T8226" s="28"/>
      <c r="U8226" s="28"/>
      <c r="V8226" s="28"/>
      <c r="W8226" s="28"/>
      <c r="Y8226" s="28"/>
    </row>
    <row r="8227" spans="16:25">
      <c r="P8227" s="33"/>
      <c r="Q8227" s="28"/>
      <c r="R8227" s="28"/>
      <c r="S8227" s="28"/>
      <c r="T8227" s="28"/>
      <c r="U8227" s="28"/>
      <c r="V8227" s="28"/>
      <c r="W8227" s="28"/>
      <c r="Y8227" s="28"/>
    </row>
    <row r="8228" spans="16:25">
      <c r="P8228" s="33"/>
      <c r="Q8228" s="28"/>
      <c r="R8228" s="28"/>
      <c r="S8228" s="28"/>
      <c r="T8228" s="28"/>
      <c r="U8228" s="28"/>
      <c r="V8228" s="28"/>
      <c r="W8228" s="28"/>
      <c r="Y8228" s="28"/>
    </row>
    <row r="8229" spans="16:25">
      <c r="P8229" s="33"/>
      <c r="Q8229" s="28"/>
      <c r="R8229" s="28"/>
      <c r="S8229" s="28"/>
      <c r="T8229" s="28"/>
      <c r="U8229" s="28"/>
      <c r="V8229" s="28"/>
      <c r="W8229" s="28"/>
      <c r="Y8229" s="28"/>
    </row>
    <row r="8230" spans="16:25">
      <c r="P8230" s="33"/>
      <c r="Q8230" s="28"/>
      <c r="R8230" s="28"/>
      <c r="S8230" s="28"/>
      <c r="T8230" s="28"/>
      <c r="U8230" s="28"/>
      <c r="V8230" s="28"/>
      <c r="W8230" s="28"/>
      <c r="Y8230" s="28"/>
    </row>
    <row r="8231" spans="16:25">
      <c r="P8231" s="33"/>
      <c r="Q8231" s="28"/>
      <c r="R8231" s="28"/>
      <c r="S8231" s="28"/>
      <c r="T8231" s="28"/>
      <c r="U8231" s="28"/>
      <c r="V8231" s="28"/>
      <c r="W8231" s="28"/>
      <c r="Y8231" s="28"/>
    </row>
    <row r="8232" spans="16:25">
      <c r="P8232" s="33"/>
      <c r="Q8232" s="28"/>
      <c r="R8232" s="28"/>
      <c r="S8232" s="28"/>
      <c r="T8232" s="28"/>
      <c r="U8232" s="28"/>
      <c r="V8232" s="28"/>
      <c r="W8232" s="28"/>
      <c r="Y8232" s="28"/>
    </row>
    <row r="8233" spans="16:25">
      <c r="P8233" s="33"/>
      <c r="Q8233" s="28"/>
      <c r="R8233" s="28"/>
      <c r="S8233" s="28"/>
      <c r="T8233" s="28"/>
      <c r="U8233" s="28"/>
      <c r="V8233" s="28"/>
      <c r="W8233" s="28"/>
      <c r="Y8233" s="28"/>
    </row>
    <row r="8234" spans="16:25">
      <c r="P8234" s="33"/>
      <c r="Q8234" s="28"/>
      <c r="R8234" s="28"/>
      <c r="S8234" s="28"/>
      <c r="T8234" s="28"/>
      <c r="U8234" s="28"/>
      <c r="V8234" s="28"/>
      <c r="W8234" s="28"/>
      <c r="Y8234" s="28"/>
    </row>
    <row r="8235" spans="16:25">
      <c r="P8235" s="33"/>
      <c r="Q8235" s="28"/>
      <c r="R8235" s="28"/>
      <c r="S8235" s="28"/>
      <c r="T8235" s="28"/>
      <c r="U8235" s="28"/>
      <c r="V8235" s="28"/>
      <c r="W8235" s="28"/>
      <c r="Y8235" s="28"/>
    </row>
    <row r="8236" spans="16:25">
      <c r="P8236" s="33"/>
      <c r="Q8236" s="28"/>
      <c r="R8236" s="28"/>
      <c r="S8236" s="28"/>
      <c r="T8236" s="28"/>
      <c r="U8236" s="28"/>
      <c r="V8236" s="28"/>
      <c r="W8236" s="28"/>
      <c r="Y8236" s="28"/>
    </row>
    <row r="8237" spans="16:25">
      <c r="P8237" s="33"/>
      <c r="Q8237" s="28"/>
      <c r="R8237" s="28"/>
      <c r="S8237" s="28"/>
      <c r="T8237" s="28"/>
      <c r="U8237" s="28"/>
      <c r="V8237" s="28"/>
      <c r="W8237" s="28"/>
      <c r="Y8237" s="28"/>
    </row>
    <row r="8238" spans="16:25">
      <c r="P8238" s="33"/>
      <c r="Q8238" s="28"/>
      <c r="R8238" s="28"/>
      <c r="S8238" s="28"/>
      <c r="T8238" s="28"/>
      <c r="U8238" s="28"/>
      <c r="V8238" s="28"/>
      <c r="W8238" s="28"/>
      <c r="Y8238" s="28"/>
    </row>
    <row r="8239" spans="16:25">
      <c r="P8239" s="33"/>
      <c r="Q8239" s="28"/>
      <c r="R8239" s="28"/>
      <c r="S8239" s="28"/>
      <c r="T8239" s="28"/>
      <c r="U8239" s="28"/>
      <c r="V8239" s="28"/>
      <c r="W8239" s="28"/>
      <c r="Y8239" s="28"/>
    </row>
    <row r="8240" spans="16:25">
      <c r="P8240" s="33"/>
      <c r="Q8240" s="28"/>
      <c r="R8240" s="28"/>
      <c r="S8240" s="28"/>
      <c r="T8240" s="28"/>
      <c r="U8240" s="28"/>
      <c r="V8240" s="28"/>
      <c r="W8240" s="28"/>
      <c r="Y8240" s="28"/>
    </row>
    <row r="8241" spans="16:25">
      <c r="P8241" s="33"/>
      <c r="Q8241" s="28"/>
      <c r="R8241" s="28"/>
      <c r="S8241" s="28"/>
      <c r="T8241" s="28"/>
      <c r="U8241" s="28"/>
      <c r="V8241" s="28"/>
      <c r="W8241" s="28"/>
      <c r="Y8241" s="28"/>
    </row>
    <row r="8242" spans="16:25">
      <c r="P8242" s="33"/>
      <c r="Q8242" s="28"/>
      <c r="R8242" s="28"/>
      <c r="S8242" s="28"/>
      <c r="T8242" s="28"/>
      <c r="U8242" s="28"/>
      <c r="V8242" s="28"/>
      <c r="W8242" s="28"/>
      <c r="Y8242" s="28"/>
    </row>
    <row r="8243" spans="16:25">
      <c r="P8243" s="33"/>
      <c r="Q8243" s="28"/>
      <c r="R8243" s="28"/>
      <c r="S8243" s="28"/>
      <c r="T8243" s="28"/>
      <c r="U8243" s="28"/>
      <c r="V8243" s="28"/>
      <c r="W8243" s="28"/>
      <c r="Y8243" s="28"/>
    </row>
    <row r="8244" spans="16:25">
      <c r="P8244" s="33"/>
      <c r="Q8244" s="28"/>
      <c r="R8244" s="28"/>
      <c r="S8244" s="28"/>
      <c r="T8244" s="28"/>
      <c r="U8244" s="28"/>
      <c r="V8244" s="28"/>
      <c r="W8244" s="28"/>
      <c r="Y8244" s="28"/>
    </row>
    <row r="8245" spans="16:25">
      <c r="P8245" s="33"/>
      <c r="Q8245" s="28"/>
      <c r="R8245" s="28"/>
      <c r="S8245" s="28"/>
      <c r="T8245" s="28"/>
      <c r="U8245" s="28"/>
      <c r="V8245" s="28"/>
      <c r="W8245" s="28"/>
      <c r="Y8245" s="28"/>
    </row>
    <row r="8246" spans="16:25">
      <c r="P8246" s="33"/>
      <c r="Q8246" s="28"/>
      <c r="R8246" s="28"/>
      <c r="S8246" s="28"/>
      <c r="T8246" s="28"/>
      <c r="U8246" s="28"/>
      <c r="V8246" s="28"/>
      <c r="W8246" s="28"/>
      <c r="Y8246" s="28"/>
    </row>
    <row r="8247" spans="16:25">
      <c r="P8247" s="33"/>
      <c r="Q8247" s="28"/>
      <c r="R8247" s="28"/>
      <c r="S8247" s="28"/>
      <c r="T8247" s="28"/>
      <c r="U8247" s="28"/>
      <c r="V8247" s="28"/>
      <c r="W8247" s="28"/>
      <c r="Y8247" s="28"/>
    </row>
    <row r="8248" spans="16:25">
      <c r="P8248" s="33"/>
      <c r="Q8248" s="28"/>
      <c r="R8248" s="28"/>
      <c r="S8248" s="28"/>
      <c r="T8248" s="28"/>
      <c r="U8248" s="28"/>
      <c r="V8248" s="28"/>
      <c r="W8248" s="28"/>
      <c r="Y8248" s="28"/>
    </row>
    <row r="8249" spans="16:25">
      <c r="P8249" s="33"/>
      <c r="Q8249" s="28"/>
      <c r="R8249" s="28"/>
      <c r="S8249" s="28"/>
      <c r="T8249" s="28"/>
      <c r="U8249" s="28"/>
      <c r="V8249" s="28"/>
      <c r="W8249" s="28"/>
      <c r="Y8249" s="28"/>
    </row>
    <row r="8250" spans="16:25">
      <c r="P8250" s="33"/>
      <c r="Q8250" s="28"/>
      <c r="R8250" s="28"/>
      <c r="S8250" s="28"/>
      <c r="T8250" s="28"/>
      <c r="U8250" s="28"/>
      <c r="V8250" s="28"/>
      <c r="W8250" s="28"/>
      <c r="Y8250" s="28"/>
    </row>
    <row r="8251" spans="16:25">
      <c r="P8251" s="33"/>
      <c r="Q8251" s="28"/>
      <c r="R8251" s="28"/>
      <c r="S8251" s="28"/>
      <c r="T8251" s="28"/>
      <c r="U8251" s="28"/>
      <c r="V8251" s="28"/>
      <c r="W8251" s="28"/>
      <c r="Y8251" s="28"/>
    </row>
    <row r="8252" spans="16:25">
      <c r="P8252" s="33"/>
      <c r="Q8252" s="28"/>
      <c r="R8252" s="28"/>
      <c r="S8252" s="28"/>
      <c r="T8252" s="28"/>
      <c r="U8252" s="28"/>
      <c r="V8252" s="28"/>
      <c r="W8252" s="28"/>
      <c r="Y8252" s="28"/>
    </row>
    <row r="8253" spans="16:25">
      <c r="P8253" s="33"/>
      <c r="Q8253" s="28"/>
      <c r="R8253" s="28"/>
      <c r="S8253" s="28"/>
      <c r="T8253" s="28"/>
      <c r="U8253" s="28"/>
      <c r="V8253" s="28"/>
      <c r="W8253" s="28"/>
      <c r="Y8253" s="28"/>
    </row>
    <row r="8254" spans="16:25">
      <c r="P8254" s="33"/>
      <c r="Q8254" s="28"/>
      <c r="R8254" s="28"/>
      <c r="S8254" s="28"/>
      <c r="T8254" s="28"/>
      <c r="U8254" s="28"/>
      <c r="V8254" s="28"/>
      <c r="W8254" s="28"/>
      <c r="Y8254" s="28"/>
    </row>
    <row r="8255" spans="16:25">
      <c r="P8255" s="33"/>
      <c r="Q8255" s="28"/>
      <c r="R8255" s="28"/>
      <c r="S8255" s="28"/>
      <c r="T8255" s="28"/>
      <c r="U8255" s="28"/>
      <c r="V8255" s="28"/>
      <c r="W8255" s="28"/>
      <c r="Y8255" s="28"/>
    </row>
    <row r="8256" spans="16:25">
      <c r="P8256" s="33"/>
      <c r="Q8256" s="28"/>
      <c r="R8256" s="28"/>
      <c r="S8256" s="28"/>
      <c r="T8256" s="28"/>
      <c r="U8256" s="28"/>
      <c r="V8256" s="28"/>
      <c r="W8256" s="28"/>
      <c r="Y8256" s="28"/>
    </row>
    <row r="8257" spans="16:25">
      <c r="P8257" s="33"/>
      <c r="Q8257" s="28"/>
      <c r="R8257" s="28"/>
      <c r="S8257" s="28"/>
      <c r="T8257" s="28"/>
      <c r="U8257" s="28"/>
      <c r="V8257" s="28"/>
      <c r="W8257" s="28"/>
      <c r="Y8257" s="28"/>
    </row>
    <row r="8258" spans="16:25">
      <c r="P8258" s="33"/>
      <c r="Q8258" s="28"/>
      <c r="R8258" s="28"/>
      <c r="S8258" s="28"/>
      <c r="T8258" s="28"/>
      <c r="U8258" s="28"/>
      <c r="V8258" s="28"/>
      <c r="W8258" s="28"/>
      <c r="Y8258" s="28"/>
    </row>
    <row r="8259" spans="16:25">
      <c r="P8259" s="33"/>
      <c r="Q8259" s="28"/>
      <c r="R8259" s="28"/>
      <c r="S8259" s="28"/>
      <c r="T8259" s="28"/>
      <c r="U8259" s="28"/>
      <c r="V8259" s="28"/>
      <c r="W8259" s="28"/>
      <c r="Y8259" s="28"/>
    </row>
    <row r="8260" spans="16:25">
      <c r="P8260" s="33"/>
      <c r="Q8260" s="28"/>
      <c r="R8260" s="28"/>
      <c r="S8260" s="28"/>
      <c r="T8260" s="28"/>
      <c r="U8260" s="28"/>
      <c r="V8260" s="28"/>
      <c r="W8260" s="28"/>
      <c r="Y8260" s="28"/>
    </row>
    <row r="8261" spans="16:25">
      <c r="P8261" s="33"/>
      <c r="Q8261" s="28"/>
      <c r="R8261" s="28"/>
      <c r="S8261" s="28"/>
      <c r="T8261" s="28"/>
      <c r="U8261" s="28"/>
      <c r="V8261" s="28"/>
      <c r="W8261" s="28"/>
      <c r="Y8261" s="28"/>
    </row>
    <row r="8262" spans="16:25">
      <c r="P8262" s="33"/>
      <c r="Q8262" s="28"/>
      <c r="R8262" s="28"/>
      <c r="S8262" s="28"/>
      <c r="T8262" s="28"/>
      <c r="U8262" s="28"/>
      <c r="V8262" s="28"/>
      <c r="W8262" s="28"/>
      <c r="Y8262" s="28"/>
    </row>
    <row r="8263" spans="16:25">
      <c r="P8263" s="33"/>
      <c r="Q8263" s="28"/>
      <c r="R8263" s="28"/>
      <c r="S8263" s="28"/>
      <c r="T8263" s="28"/>
      <c r="U8263" s="28"/>
      <c r="V8263" s="28"/>
      <c r="W8263" s="28"/>
      <c r="Y8263" s="28"/>
    </row>
    <row r="8264" spans="16:25">
      <c r="P8264" s="33"/>
      <c r="Q8264" s="28"/>
      <c r="R8264" s="28"/>
      <c r="S8264" s="28"/>
      <c r="T8264" s="28"/>
      <c r="U8264" s="28"/>
      <c r="V8264" s="28"/>
      <c r="W8264" s="28"/>
      <c r="Y8264" s="28"/>
    </row>
    <row r="8265" spans="16:25">
      <c r="P8265" s="33"/>
      <c r="Q8265" s="28"/>
      <c r="R8265" s="28"/>
      <c r="S8265" s="28"/>
      <c r="T8265" s="28"/>
      <c r="U8265" s="28"/>
      <c r="V8265" s="28"/>
      <c r="W8265" s="28"/>
      <c r="Y8265" s="28"/>
    </row>
    <row r="8266" spans="16:25">
      <c r="P8266" s="33"/>
      <c r="Q8266" s="28"/>
      <c r="R8266" s="28"/>
      <c r="S8266" s="28"/>
      <c r="T8266" s="28"/>
      <c r="U8266" s="28"/>
      <c r="V8266" s="28"/>
      <c r="W8266" s="28"/>
      <c r="Y8266" s="28"/>
    </row>
    <row r="8267" spans="16:25">
      <c r="P8267" s="33"/>
      <c r="Q8267" s="28"/>
      <c r="R8267" s="28"/>
      <c r="S8267" s="28"/>
      <c r="T8267" s="28"/>
      <c r="U8267" s="28"/>
      <c r="V8267" s="28"/>
      <c r="W8267" s="28"/>
      <c r="Y8267" s="28"/>
    </row>
    <row r="8268" spans="16:25">
      <c r="P8268" s="33"/>
      <c r="Q8268" s="28"/>
      <c r="R8268" s="28"/>
      <c r="S8268" s="28"/>
      <c r="T8268" s="28"/>
      <c r="U8268" s="28"/>
      <c r="V8268" s="28"/>
      <c r="W8268" s="28"/>
      <c r="Y8268" s="28"/>
    </row>
    <row r="8269" spans="16:25">
      <c r="P8269" s="33"/>
      <c r="Q8269" s="28"/>
      <c r="R8269" s="28"/>
      <c r="S8269" s="28"/>
      <c r="T8269" s="28"/>
      <c r="U8269" s="28"/>
      <c r="V8269" s="28"/>
      <c r="W8269" s="28"/>
      <c r="Y8269" s="28"/>
    </row>
    <row r="8270" spans="16:25">
      <c r="P8270" s="33"/>
      <c r="Q8270" s="28"/>
      <c r="R8270" s="28"/>
      <c r="S8270" s="28"/>
      <c r="T8270" s="28"/>
      <c r="U8270" s="28"/>
      <c r="V8270" s="28"/>
      <c r="W8270" s="28"/>
      <c r="Y8270" s="28"/>
    </row>
    <row r="8271" spans="16:25">
      <c r="P8271" s="33"/>
      <c r="Q8271" s="28"/>
      <c r="R8271" s="28"/>
      <c r="S8271" s="28"/>
      <c r="T8271" s="28"/>
      <c r="U8271" s="28"/>
      <c r="V8271" s="28"/>
      <c r="W8271" s="28"/>
      <c r="Y8271" s="28"/>
    </row>
    <row r="8272" spans="16:25">
      <c r="P8272" s="33"/>
      <c r="Q8272" s="28"/>
      <c r="R8272" s="28"/>
      <c r="S8272" s="28"/>
      <c r="T8272" s="28"/>
      <c r="U8272" s="28"/>
      <c r="V8272" s="28"/>
      <c r="W8272" s="28"/>
      <c r="Y8272" s="28"/>
    </row>
    <row r="8273" spans="16:25">
      <c r="P8273" s="33"/>
      <c r="Q8273" s="28"/>
      <c r="R8273" s="28"/>
      <c r="S8273" s="28"/>
      <c r="T8273" s="28"/>
      <c r="U8273" s="28"/>
      <c r="V8273" s="28"/>
      <c r="W8273" s="28"/>
      <c r="Y8273" s="28"/>
    </row>
    <row r="8274" spans="16:25">
      <c r="P8274" s="33"/>
      <c r="Q8274" s="28"/>
      <c r="R8274" s="28"/>
      <c r="S8274" s="28"/>
      <c r="T8274" s="28"/>
      <c r="U8274" s="28"/>
      <c r="V8274" s="28"/>
      <c r="W8274" s="28"/>
      <c r="Y8274" s="28"/>
    </row>
    <row r="8275" spans="16:25">
      <c r="P8275" s="33"/>
      <c r="Q8275" s="28"/>
      <c r="R8275" s="28"/>
      <c r="S8275" s="28"/>
      <c r="T8275" s="28"/>
      <c r="U8275" s="28"/>
      <c r="V8275" s="28"/>
      <c r="W8275" s="28"/>
      <c r="Y8275" s="28"/>
    </row>
    <row r="8276" spans="16:25">
      <c r="P8276" s="33"/>
      <c r="Q8276" s="28"/>
      <c r="R8276" s="28"/>
      <c r="S8276" s="28"/>
      <c r="T8276" s="28"/>
      <c r="U8276" s="28"/>
      <c r="V8276" s="28"/>
      <c r="W8276" s="28"/>
      <c r="Y8276" s="28"/>
    </row>
    <row r="8277" spans="16:25">
      <c r="P8277" s="33"/>
      <c r="Q8277" s="28"/>
      <c r="R8277" s="28"/>
      <c r="S8277" s="28"/>
      <c r="T8277" s="28"/>
      <c r="U8277" s="28"/>
      <c r="V8277" s="28"/>
      <c r="W8277" s="28"/>
      <c r="Y8277" s="28"/>
    </row>
    <row r="8278" spans="16:25">
      <c r="P8278" s="33"/>
      <c r="Q8278" s="28"/>
      <c r="R8278" s="28"/>
      <c r="S8278" s="28"/>
      <c r="T8278" s="28"/>
      <c r="U8278" s="28"/>
      <c r="V8278" s="28"/>
      <c r="W8278" s="28"/>
      <c r="Y8278" s="28"/>
    </row>
    <row r="8279" spans="16:25">
      <c r="P8279" s="33"/>
      <c r="Q8279" s="28"/>
      <c r="R8279" s="28"/>
      <c r="S8279" s="28"/>
      <c r="T8279" s="28"/>
      <c r="U8279" s="28"/>
      <c r="V8279" s="28"/>
      <c r="W8279" s="28"/>
      <c r="Y8279" s="28"/>
    </row>
    <row r="8280" spans="16:25">
      <c r="P8280" s="33"/>
      <c r="Q8280" s="28"/>
      <c r="R8280" s="28"/>
      <c r="S8280" s="28"/>
      <c r="T8280" s="28"/>
      <c r="U8280" s="28"/>
      <c r="V8280" s="28"/>
      <c r="W8280" s="28"/>
      <c r="Y8280" s="28"/>
    </row>
    <row r="8281" spans="16:25">
      <c r="P8281" s="33"/>
      <c r="Q8281" s="28"/>
      <c r="R8281" s="28"/>
      <c r="S8281" s="28"/>
      <c r="T8281" s="28"/>
      <c r="U8281" s="28"/>
      <c r="V8281" s="28"/>
      <c r="W8281" s="28"/>
      <c r="Y8281" s="28"/>
    </row>
    <row r="8282" spans="16:25">
      <c r="P8282" s="33"/>
      <c r="Q8282" s="28"/>
      <c r="R8282" s="28"/>
      <c r="S8282" s="28"/>
      <c r="T8282" s="28"/>
      <c r="U8282" s="28"/>
      <c r="V8282" s="28"/>
      <c r="W8282" s="28"/>
      <c r="Y8282" s="28"/>
    </row>
    <row r="8283" spans="16:25">
      <c r="P8283" s="33"/>
      <c r="Q8283" s="28"/>
      <c r="R8283" s="28"/>
      <c r="S8283" s="28"/>
      <c r="T8283" s="28"/>
      <c r="U8283" s="28"/>
      <c r="V8283" s="28"/>
      <c r="W8283" s="28"/>
      <c r="Y8283" s="28"/>
    </row>
    <row r="8284" spans="16:25">
      <c r="P8284" s="33"/>
      <c r="Q8284" s="28"/>
      <c r="R8284" s="28"/>
      <c r="S8284" s="28"/>
      <c r="T8284" s="28"/>
      <c r="U8284" s="28"/>
      <c r="V8284" s="28"/>
      <c r="W8284" s="28"/>
      <c r="Y8284" s="28"/>
    </row>
    <row r="8285" spans="16:25">
      <c r="P8285" s="33"/>
      <c r="Q8285" s="28"/>
      <c r="R8285" s="28"/>
      <c r="S8285" s="28"/>
      <c r="T8285" s="28"/>
      <c r="U8285" s="28"/>
      <c r="V8285" s="28"/>
      <c r="W8285" s="28"/>
      <c r="Y8285" s="28"/>
    </row>
    <row r="8286" spans="16:25">
      <c r="P8286" s="33"/>
      <c r="Q8286" s="28"/>
      <c r="R8286" s="28"/>
      <c r="S8286" s="28"/>
      <c r="T8286" s="28"/>
      <c r="U8286" s="28"/>
      <c r="V8286" s="28"/>
      <c r="W8286" s="28"/>
      <c r="Y8286" s="28"/>
    </row>
    <row r="8287" spans="16:25">
      <c r="P8287" s="33"/>
      <c r="Q8287" s="28"/>
      <c r="R8287" s="28"/>
      <c r="S8287" s="28"/>
      <c r="T8287" s="28"/>
      <c r="U8287" s="28"/>
      <c r="V8287" s="28"/>
      <c r="W8287" s="28"/>
      <c r="Y8287" s="28"/>
    </row>
    <row r="8288" spans="16:25">
      <c r="P8288" s="33"/>
      <c r="Q8288" s="28"/>
      <c r="R8288" s="28"/>
      <c r="S8288" s="28"/>
      <c r="T8288" s="28"/>
      <c r="U8288" s="28"/>
      <c r="V8288" s="28"/>
      <c r="W8288" s="28"/>
      <c r="Y8288" s="28"/>
    </row>
    <row r="8289" spans="16:25">
      <c r="P8289" s="33"/>
      <c r="Q8289" s="28"/>
      <c r="R8289" s="28"/>
      <c r="S8289" s="28"/>
      <c r="T8289" s="28"/>
      <c r="U8289" s="28"/>
      <c r="V8289" s="28"/>
      <c r="W8289" s="28"/>
      <c r="Y8289" s="28"/>
    </row>
    <row r="8290" spans="16:25">
      <c r="P8290" s="33"/>
      <c r="Q8290" s="28"/>
      <c r="R8290" s="28"/>
      <c r="S8290" s="28"/>
      <c r="T8290" s="28"/>
      <c r="U8290" s="28"/>
      <c r="V8290" s="28"/>
      <c r="W8290" s="28"/>
      <c r="Y8290" s="28"/>
    </row>
    <row r="8291" spans="16:25">
      <c r="P8291" s="33"/>
      <c r="Q8291" s="28"/>
      <c r="R8291" s="28"/>
      <c r="S8291" s="28"/>
      <c r="T8291" s="28"/>
      <c r="U8291" s="28"/>
      <c r="V8291" s="28"/>
      <c r="W8291" s="28"/>
      <c r="Y8291" s="28"/>
    </row>
    <row r="8292" spans="16:25">
      <c r="P8292" s="33"/>
      <c r="Q8292" s="28"/>
      <c r="R8292" s="28"/>
      <c r="S8292" s="28"/>
      <c r="T8292" s="28"/>
      <c r="U8292" s="28"/>
      <c r="V8292" s="28"/>
      <c r="W8292" s="28"/>
      <c r="Y8292" s="28"/>
    </row>
    <row r="8293" spans="16:25">
      <c r="P8293" s="33"/>
      <c r="Q8293" s="28"/>
      <c r="R8293" s="28"/>
      <c r="S8293" s="28"/>
      <c r="T8293" s="28"/>
      <c r="U8293" s="28"/>
      <c r="V8293" s="28"/>
      <c r="W8293" s="28"/>
      <c r="Y8293" s="28"/>
    </row>
    <row r="8294" spans="16:25">
      <c r="P8294" s="33"/>
      <c r="Q8294" s="28"/>
      <c r="R8294" s="28"/>
      <c r="S8294" s="28"/>
      <c r="T8294" s="28"/>
      <c r="U8294" s="28"/>
      <c r="V8294" s="28"/>
      <c r="W8294" s="28"/>
      <c r="Y8294" s="28"/>
    </row>
    <row r="8295" spans="16:25">
      <c r="P8295" s="33"/>
      <c r="Q8295" s="28"/>
      <c r="R8295" s="28"/>
      <c r="S8295" s="28"/>
      <c r="T8295" s="28"/>
      <c r="U8295" s="28"/>
      <c r="V8295" s="28"/>
      <c r="W8295" s="28"/>
      <c r="Y8295" s="28"/>
    </row>
    <row r="8296" spans="16:25">
      <c r="P8296" s="33"/>
      <c r="Q8296" s="28"/>
      <c r="R8296" s="28"/>
      <c r="S8296" s="28"/>
      <c r="T8296" s="28"/>
      <c r="U8296" s="28"/>
      <c r="V8296" s="28"/>
      <c r="W8296" s="28"/>
      <c r="Y8296" s="28"/>
    </row>
    <row r="8297" spans="16:25">
      <c r="P8297" s="33"/>
      <c r="Q8297" s="28"/>
      <c r="R8297" s="28"/>
      <c r="S8297" s="28"/>
      <c r="T8297" s="28"/>
      <c r="U8297" s="28"/>
      <c r="V8297" s="28"/>
      <c r="W8297" s="28"/>
      <c r="Y8297" s="28"/>
    </row>
    <row r="8298" spans="16:25">
      <c r="P8298" s="33"/>
      <c r="Q8298" s="28"/>
      <c r="R8298" s="28"/>
      <c r="S8298" s="28"/>
      <c r="T8298" s="28"/>
      <c r="U8298" s="28"/>
      <c r="V8298" s="28"/>
      <c r="W8298" s="28"/>
      <c r="Y8298" s="28"/>
    </row>
    <row r="8299" spans="16:25">
      <c r="P8299" s="33"/>
      <c r="Q8299" s="28"/>
      <c r="R8299" s="28"/>
      <c r="S8299" s="28"/>
      <c r="T8299" s="28"/>
      <c r="U8299" s="28"/>
      <c r="V8299" s="28"/>
      <c r="W8299" s="28"/>
      <c r="Y8299" s="28"/>
    </row>
    <row r="8300" spans="16:25">
      <c r="P8300" s="33"/>
      <c r="Q8300" s="28"/>
      <c r="R8300" s="28"/>
      <c r="S8300" s="28"/>
      <c r="T8300" s="28"/>
      <c r="U8300" s="28"/>
      <c r="V8300" s="28"/>
      <c r="W8300" s="28"/>
      <c r="Y8300" s="28"/>
    </row>
    <row r="8301" spans="16:25">
      <c r="P8301" s="33"/>
      <c r="Q8301" s="28"/>
      <c r="R8301" s="28"/>
      <c r="S8301" s="28"/>
      <c r="T8301" s="28"/>
      <c r="U8301" s="28"/>
      <c r="V8301" s="28"/>
      <c r="W8301" s="28"/>
      <c r="Y8301" s="28"/>
    </row>
    <row r="8302" spans="16:25">
      <c r="P8302" s="33"/>
      <c r="Q8302" s="28"/>
      <c r="R8302" s="28"/>
      <c r="S8302" s="28"/>
      <c r="T8302" s="28"/>
      <c r="U8302" s="28"/>
      <c r="V8302" s="28"/>
      <c r="W8302" s="28"/>
      <c r="Y8302" s="28"/>
    </row>
    <row r="8303" spans="16:25">
      <c r="P8303" s="33"/>
      <c r="Q8303" s="28"/>
      <c r="R8303" s="28"/>
      <c r="S8303" s="28"/>
      <c r="T8303" s="28"/>
      <c r="U8303" s="28"/>
      <c r="V8303" s="28"/>
      <c r="W8303" s="28"/>
      <c r="Y8303" s="28"/>
    </row>
    <row r="8304" spans="16:25">
      <c r="P8304" s="33"/>
      <c r="Q8304" s="28"/>
      <c r="R8304" s="28"/>
      <c r="S8304" s="28"/>
      <c r="T8304" s="28"/>
      <c r="U8304" s="28"/>
      <c r="V8304" s="28"/>
      <c r="W8304" s="28"/>
      <c r="Y8304" s="28"/>
    </row>
    <row r="8305" spans="16:25">
      <c r="P8305" s="33"/>
      <c r="Q8305" s="28"/>
      <c r="R8305" s="28"/>
      <c r="S8305" s="28"/>
      <c r="T8305" s="28"/>
      <c r="U8305" s="28"/>
      <c r="V8305" s="28"/>
      <c r="W8305" s="28"/>
      <c r="Y8305" s="28"/>
    </row>
    <row r="8306" spans="16:25">
      <c r="P8306" s="33"/>
      <c r="Q8306" s="28"/>
      <c r="R8306" s="28"/>
      <c r="S8306" s="28"/>
      <c r="T8306" s="28"/>
      <c r="U8306" s="28"/>
      <c r="V8306" s="28"/>
      <c r="W8306" s="28"/>
      <c r="Y8306" s="28"/>
    </row>
    <row r="8307" spans="16:25">
      <c r="P8307" s="33"/>
      <c r="Q8307" s="28"/>
      <c r="R8307" s="28"/>
      <c r="S8307" s="28"/>
      <c r="T8307" s="28"/>
      <c r="U8307" s="28"/>
      <c r="V8307" s="28"/>
      <c r="W8307" s="28"/>
      <c r="Y8307" s="28"/>
    </row>
    <row r="8308" spans="16:25">
      <c r="P8308" s="33"/>
      <c r="Q8308" s="28"/>
      <c r="R8308" s="28"/>
      <c r="S8308" s="28"/>
      <c r="T8308" s="28"/>
      <c r="U8308" s="28"/>
      <c r="V8308" s="28"/>
      <c r="W8308" s="28"/>
      <c r="Y8308" s="28"/>
    </row>
    <row r="8309" spans="16:25">
      <c r="P8309" s="33"/>
      <c r="Q8309" s="28"/>
      <c r="R8309" s="28"/>
      <c r="S8309" s="28"/>
      <c r="T8309" s="28"/>
      <c r="U8309" s="28"/>
      <c r="V8309" s="28"/>
      <c r="W8309" s="28"/>
      <c r="Y8309" s="28"/>
    </row>
    <row r="8310" spans="16:25">
      <c r="P8310" s="33"/>
      <c r="Q8310" s="28"/>
      <c r="R8310" s="28"/>
      <c r="S8310" s="28"/>
      <c r="T8310" s="28"/>
      <c r="U8310" s="28"/>
      <c r="V8310" s="28"/>
      <c r="W8310" s="28"/>
      <c r="Y8310" s="28"/>
    </row>
    <row r="8311" spans="16:25">
      <c r="P8311" s="33"/>
      <c r="Q8311" s="28"/>
      <c r="R8311" s="28"/>
      <c r="S8311" s="28"/>
      <c r="T8311" s="28"/>
      <c r="U8311" s="28"/>
      <c r="V8311" s="28"/>
      <c r="W8311" s="28"/>
      <c r="Y8311" s="28"/>
    </row>
    <row r="8312" spans="16:25">
      <c r="P8312" s="33"/>
      <c r="Q8312" s="28"/>
      <c r="R8312" s="28"/>
      <c r="S8312" s="28"/>
      <c r="T8312" s="28"/>
      <c r="U8312" s="28"/>
      <c r="V8312" s="28"/>
      <c r="W8312" s="28"/>
      <c r="Y8312" s="28"/>
    </row>
    <row r="8313" spans="16:25">
      <c r="P8313" s="33"/>
      <c r="Q8313" s="28"/>
      <c r="R8313" s="28"/>
      <c r="S8313" s="28"/>
      <c r="T8313" s="28"/>
      <c r="U8313" s="28"/>
      <c r="V8313" s="28"/>
      <c r="W8313" s="28"/>
      <c r="Y8313" s="28"/>
    </row>
    <row r="8314" spans="16:25">
      <c r="P8314" s="33"/>
      <c r="Q8314" s="28"/>
      <c r="R8314" s="28"/>
      <c r="S8314" s="28"/>
      <c r="T8314" s="28"/>
      <c r="U8314" s="28"/>
      <c r="V8314" s="28"/>
      <c r="W8314" s="28"/>
      <c r="Y8314" s="28"/>
    </row>
    <row r="8315" spans="16:25">
      <c r="P8315" s="33"/>
      <c r="Q8315" s="28"/>
      <c r="R8315" s="28"/>
      <c r="S8315" s="28"/>
      <c r="T8315" s="28"/>
      <c r="U8315" s="28"/>
      <c r="V8315" s="28"/>
      <c r="W8315" s="28"/>
      <c r="Y8315" s="28"/>
    </row>
    <row r="8316" spans="16:25">
      <c r="P8316" s="33"/>
      <c r="Q8316" s="28"/>
      <c r="R8316" s="28"/>
      <c r="S8316" s="28"/>
      <c r="T8316" s="28"/>
      <c r="U8316" s="28"/>
      <c r="V8316" s="28"/>
      <c r="W8316" s="28"/>
      <c r="Y8316" s="28"/>
    </row>
    <row r="8317" spans="16:25">
      <c r="P8317" s="33"/>
      <c r="Q8317" s="28"/>
      <c r="R8317" s="28"/>
      <c r="S8317" s="28"/>
      <c r="T8317" s="28"/>
      <c r="U8317" s="28"/>
      <c r="V8317" s="28"/>
      <c r="W8317" s="28"/>
      <c r="Y8317" s="28"/>
    </row>
    <row r="8318" spans="16:25">
      <c r="P8318" s="33"/>
      <c r="Q8318" s="28"/>
      <c r="R8318" s="28"/>
      <c r="S8318" s="28"/>
      <c r="T8318" s="28"/>
      <c r="U8318" s="28"/>
      <c r="V8318" s="28"/>
      <c r="W8318" s="28"/>
      <c r="Y8318" s="28"/>
    </row>
    <row r="8319" spans="16:25">
      <c r="P8319" s="33"/>
      <c r="Q8319" s="28"/>
      <c r="R8319" s="28"/>
      <c r="S8319" s="28"/>
      <c r="T8319" s="28"/>
      <c r="U8319" s="28"/>
      <c r="V8319" s="28"/>
      <c r="W8319" s="28"/>
      <c r="Y8319" s="28"/>
    </row>
    <row r="8320" spans="16:25">
      <c r="P8320" s="33"/>
      <c r="Q8320" s="28"/>
      <c r="R8320" s="28"/>
      <c r="S8320" s="28"/>
      <c r="T8320" s="28"/>
      <c r="U8320" s="28"/>
      <c r="V8320" s="28"/>
      <c r="W8320" s="28"/>
      <c r="Y8320" s="28"/>
    </row>
    <row r="8321" spans="16:25">
      <c r="P8321" s="33"/>
      <c r="Q8321" s="28"/>
      <c r="R8321" s="28"/>
      <c r="S8321" s="28"/>
      <c r="T8321" s="28"/>
      <c r="U8321" s="28"/>
      <c r="V8321" s="28"/>
      <c r="W8321" s="28"/>
      <c r="Y8321" s="28"/>
    </row>
    <row r="8322" spans="16:25">
      <c r="P8322" s="33"/>
      <c r="Q8322" s="28"/>
      <c r="R8322" s="28"/>
      <c r="S8322" s="28"/>
      <c r="T8322" s="28"/>
      <c r="U8322" s="28"/>
      <c r="V8322" s="28"/>
      <c r="W8322" s="28"/>
      <c r="Y8322" s="28"/>
    </row>
    <row r="8323" spans="16:25">
      <c r="P8323" s="33"/>
      <c r="Q8323" s="28"/>
      <c r="R8323" s="28"/>
      <c r="S8323" s="28"/>
      <c r="T8323" s="28"/>
      <c r="U8323" s="28"/>
      <c r="V8323" s="28"/>
      <c r="W8323" s="28"/>
      <c r="Y8323" s="28"/>
    </row>
    <row r="8324" spans="16:25">
      <c r="P8324" s="33"/>
      <c r="Q8324" s="28"/>
      <c r="R8324" s="28"/>
      <c r="S8324" s="28"/>
      <c r="T8324" s="28"/>
      <c r="U8324" s="28"/>
      <c r="V8324" s="28"/>
      <c r="W8324" s="28"/>
      <c r="Y8324" s="28"/>
    </row>
    <row r="8325" spans="16:25">
      <c r="P8325" s="33"/>
      <c r="Q8325" s="28"/>
      <c r="R8325" s="28"/>
      <c r="S8325" s="28"/>
      <c r="T8325" s="28"/>
      <c r="U8325" s="28"/>
      <c r="V8325" s="28"/>
      <c r="W8325" s="28"/>
      <c r="Y8325" s="28"/>
    </row>
    <row r="8326" spans="16:25">
      <c r="P8326" s="33"/>
      <c r="Q8326" s="28"/>
      <c r="R8326" s="28"/>
      <c r="S8326" s="28"/>
      <c r="T8326" s="28"/>
      <c r="U8326" s="28"/>
      <c r="V8326" s="28"/>
      <c r="W8326" s="28"/>
      <c r="Y8326" s="28"/>
    </row>
    <row r="8327" spans="16:25">
      <c r="P8327" s="33"/>
      <c r="Q8327" s="28"/>
      <c r="R8327" s="28"/>
      <c r="S8327" s="28"/>
      <c r="T8327" s="28"/>
      <c r="U8327" s="28"/>
      <c r="V8327" s="28"/>
      <c r="W8327" s="28"/>
      <c r="Y8327" s="28"/>
    </row>
    <row r="8328" spans="16:25">
      <c r="P8328" s="33"/>
      <c r="Q8328" s="28"/>
      <c r="R8328" s="28"/>
      <c r="S8328" s="28"/>
      <c r="T8328" s="28"/>
      <c r="U8328" s="28"/>
      <c r="V8328" s="28"/>
      <c r="W8328" s="28"/>
      <c r="Y8328" s="28"/>
    </row>
    <row r="8329" spans="16:25">
      <c r="P8329" s="33"/>
      <c r="Q8329" s="28"/>
      <c r="R8329" s="28"/>
      <c r="S8329" s="28"/>
      <c r="T8329" s="28"/>
      <c r="U8329" s="28"/>
      <c r="V8329" s="28"/>
      <c r="W8329" s="28"/>
      <c r="Y8329" s="28"/>
    </row>
    <row r="8330" spans="16:25">
      <c r="P8330" s="33"/>
      <c r="Q8330" s="28"/>
      <c r="R8330" s="28"/>
      <c r="S8330" s="28"/>
      <c r="T8330" s="28"/>
      <c r="U8330" s="28"/>
      <c r="V8330" s="28"/>
      <c r="W8330" s="28"/>
      <c r="Y8330" s="28"/>
    </row>
    <row r="8331" spans="16:25">
      <c r="P8331" s="33"/>
      <c r="Q8331" s="28"/>
      <c r="R8331" s="28"/>
      <c r="S8331" s="28"/>
      <c r="T8331" s="28"/>
      <c r="U8331" s="28"/>
      <c r="V8331" s="28"/>
      <c r="W8331" s="28"/>
      <c r="Y8331" s="28"/>
    </row>
    <row r="8332" spans="16:25">
      <c r="P8332" s="33"/>
      <c r="Q8332" s="28"/>
      <c r="R8332" s="28"/>
      <c r="S8332" s="28"/>
      <c r="T8332" s="28"/>
      <c r="U8332" s="28"/>
      <c r="V8332" s="28"/>
      <c r="W8332" s="28"/>
      <c r="Y8332" s="28"/>
    </row>
    <row r="8333" spans="16:25">
      <c r="P8333" s="33"/>
      <c r="Q8333" s="28"/>
      <c r="R8333" s="28"/>
      <c r="S8333" s="28"/>
      <c r="T8333" s="28"/>
      <c r="U8333" s="28"/>
      <c r="V8333" s="28"/>
      <c r="W8333" s="28"/>
      <c r="Y8333" s="28"/>
    </row>
    <row r="8334" spans="16:25">
      <c r="P8334" s="33"/>
      <c r="Q8334" s="28"/>
      <c r="R8334" s="28"/>
      <c r="S8334" s="28"/>
      <c r="T8334" s="28"/>
      <c r="U8334" s="28"/>
      <c r="V8334" s="28"/>
      <c r="W8334" s="28"/>
      <c r="Y8334" s="28"/>
    </row>
    <row r="8335" spans="16:25">
      <c r="P8335" s="33"/>
      <c r="Q8335" s="28"/>
      <c r="R8335" s="28"/>
      <c r="S8335" s="28"/>
      <c r="T8335" s="28"/>
      <c r="U8335" s="28"/>
      <c r="V8335" s="28"/>
      <c r="W8335" s="28"/>
      <c r="Y8335" s="28"/>
    </row>
    <row r="8336" spans="16:25">
      <c r="P8336" s="33"/>
      <c r="Q8336" s="28"/>
      <c r="R8336" s="28"/>
      <c r="S8336" s="28"/>
      <c r="T8336" s="28"/>
      <c r="U8336" s="28"/>
      <c r="V8336" s="28"/>
      <c r="W8336" s="28"/>
      <c r="Y8336" s="28"/>
    </row>
    <row r="8337" spans="16:25">
      <c r="P8337" s="33"/>
      <c r="Q8337" s="28"/>
      <c r="R8337" s="28"/>
      <c r="S8337" s="28"/>
      <c r="T8337" s="28"/>
      <c r="U8337" s="28"/>
      <c r="V8337" s="28"/>
      <c r="W8337" s="28"/>
      <c r="Y8337" s="28"/>
    </row>
    <row r="8338" spans="16:25">
      <c r="P8338" s="33"/>
      <c r="Q8338" s="28"/>
      <c r="R8338" s="28"/>
      <c r="S8338" s="28"/>
      <c r="T8338" s="28"/>
      <c r="U8338" s="28"/>
      <c r="V8338" s="28"/>
      <c r="W8338" s="28"/>
      <c r="Y8338" s="28"/>
    </row>
    <row r="8339" spans="16:25">
      <c r="P8339" s="33"/>
      <c r="Q8339" s="28"/>
      <c r="R8339" s="28"/>
      <c r="S8339" s="28"/>
      <c r="T8339" s="28"/>
      <c r="U8339" s="28"/>
      <c r="V8339" s="28"/>
      <c r="W8339" s="28"/>
      <c r="Y8339" s="28"/>
    </row>
    <row r="8340" spans="16:25">
      <c r="P8340" s="33"/>
      <c r="Q8340" s="28"/>
      <c r="R8340" s="28"/>
      <c r="S8340" s="28"/>
      <c r="T8340" s="28"/>
      <c r="U8340" s="28"/>
      <c r="V8340" s="28"/>
      <c r="W8340" s="28"/>
      <c r="Y8340" s="28"/>
    </row>
    <row r="8341" spans="16:25">
      <c r="P8341" s="33"/>
      <c r="Q8341" s="28"/>
      <c r="R8341" s="28"/>
      <c r="S8341" s="28"/>
      <c r="T8341" s="28"/>
      <c r="U8341" s="28"/>
      <c r="V8341" s="28"/>
      <c r="W8341" s="28"/>
      <c r="Y8341" s="28"/>
    </row>
    <row r="8342" spans="16:25">
      <c r="P8342" s="33"/>
      <c r="Q8342" s="28"/>
      <c r="R8342" s="28"/>
      <c r="S8342" s="28"/>
      <c r="T8342" s="28"/>
      <c r="U8342" s="28"/>
      <c r="V8342" s="28"/>
      <c r="W8342" s="28"/>
      <c r="Y8342" s="28"/>
    </row>
    <row r="8343" spans="16:25">
      <c r="P8343" s="33"/>
      <c r="Q8343" s="28"/>
      <c r="R8343" s="28"/>
      <c r="S8343" s="28"/>
      <c r="T8343" s="28"/>
      <c r="U8343" s="28"/>
      <c r="V8343" s="28"/>
      <c r="W8343" s="28"/>
      <c r="Y8343" s="28"/>
    </row>
    <row r="8344" spans="16:25">
      <c r="P8344" s="33"/>
      <c r="Q8344" s="28"/>
      <c r="R8344" s="28"/>
      <c r="S8344" s="28"/>
      <c r="T8344" s="28"/>
      <c r="U8344" s="28"/>
      <c r="V8344" s="28"/>
      <c r="W8344" s="28"/>
      <c r="Y8344" s="28"/>
    </row>
    <row r="8345" spans="16:25">
      <c r="P8345" s="33"/>
      <c r="Q8345" s="28"/>
      <c r="R8345" s="28"/>
      <c r="S8345" s="28"/>
      <c r="T8345" s="28"/>
      <c r="U8345" s="28"/>
      <c r="V8345" s="28"/>
      <c r="W8345" s="28"/>
      <c r="Y8345" s="28"/>
    </row>
    <row r="8346" spans="16:25">
      <c r="P8346" s="33"/>
      <c r="Q8346" s="28"/>
      <c r="R8346" s="28"/>
      <c r="S8346" s="28"/>
      <c r="T8346" s="28"/>
      <c r="U8346" s="28"/>
      <c r="V8346" s="28"/>
      <c r="W8346" s="28"/>
      <c r="Y8346" s="28"/>
    </row>
    <row r="8347" spans="16:25">
      <c r="P8347" s="33"/>
      <c r="Q8347" s="28"/>
      <c r="R8347" s="28"/>
      <c r="S8347" s="28"/>
      <c r="T8347" s="28"/>
      <c r="U8347" s="28"/>
      <c r="V8347" s="28"/>
      <c r="W8347" s="28"/>
      <c r="Y8347" s="28"/>
    </row>
    <row r="8348" spans="16:25">
      <c r="P8348" s="33"/>
      <c r="Q8348" s="28"/>
      <c r="R8348" s="28"/>
      <c r="S8348" s="28"/>
      <c r="T8348" s="28"/>
      <c r="U8348" s="28"/>
      <c r="V8348" s="28"/>
      <c r="W8348" s="28"/>
      <c r="Y8348" s="28"/>
    </row>
    <row r="8349" spans="16:25">
      <c r="P8349" s="33"/>
      <c r="Q8349" s="28"/>
      <c r="R8349" s="28"/>
      <c r="S8349" s="28"/>
      <c r="T8349" s="28"/>
      <c r="U8349" s="28"/>
      <c r="V8349" s="28"/>
      <c r="W8349" s="28"/>
      <c r="Y8349" s="28"/>
    </row>
    <row r="8350" spans="16:25">
      <c r="P8350" s="33"/>
      <c r="Q8350" s="28"/>
      <c r="R8350" s="28"/>
      <c r="S8350" s="28"/>
      <c r="T8350" s="28"/>
      <c r="U8350" s="28"/>
      <c r="V8350" s="28"/>
      <c r="W8350" s="28"/>
      <c r="Y8350" s="28"/>
    </row>
    <row r="8351" spans="16:25">
      <c r="P8351" s="33"/>
      <c r="Q8351" s="28"/>
      <c r="R8351" s="28"/>
      <c r="S8351" s="28"/>
      <c r="T8351" s="28"/>
      <c r="U8351" s="28"/>
      <c r="V8351" s="28"/>
      <c r="W8351" s="28"/>
      <c r="Y8351" s="28"/>
    </row>
    <row r="8352" spans="16:25">
      <c r="P8352" s="33"/>
      <c r="Q8352" s="28"/>
      <c r="R8352" s="28"/>
      <c r="S8352" s="28"/>
      <c r="T8352" s="28"/>
      <c r="U8352" s="28"/>
      <c r="V8352" s="28"/>
      <c r="W8352" s="28"/>
      <c r="Y8352" s="28"/>
    </row>
    <row r="8353" spans="16:25">
      <c r="P8353" s="33"/>
      <c r="Q8353" s="28"/>
      <c r="R8353" s="28"/>
      <c r="S8353" s="28"/>
      <c r="T8353" s="28"/>
      <c r="U8353" s="28"/>
      <c r="V8353" s="28"/>
      <c r="W8353" s="28"/>
      <c r="Y8353" s="28"/>
    </row>
    <row r="8354" spans="16:25">
      <c r="P8354" s="33"/>
      <c r="Q8354" s="28"/>
      <c r="R8354" s="28"/>
      <c r="S8354" s="28"/>
      <c r="T8354" s="28"/>
      <c r="U8354" s="28"/>
      <c r="V8354" s="28"/>
      <c r="W8354" s="28"/>
      <c r="Y8354" s="28"/>
    </row>
    <row r="8355" spans="16:25">
      <c r="P8355" s="33"/>
      <c r="Q8355" s="28"/>
      <c r="R8355" s="28"/>
      <c r="S8355" s="28"/>
      <c r="T8355" s="28"/>
      <c r="U8355" s="28"/>
      <c r="V8355" s="28"/>
      <c r="W8355" s="28"/>
      <c r="Y8355" s="28"/>
    </row>
    <row r="8356" spans="16:25">
      <c r="P8356" s="33"/>
      <c r="Q8356" s="28"/>
      <c r="R8356" s="28"/>
      <c r="S8356" s="28"/>
      <c r="T8356" s="28"/>
      <c r="U8356" s="28"/>
      <c r="V8356" s="28"/>
      <c r="W8356" s="28"/>
      <c r="Y8356" s="28"/>
    </row>
    <row r="8357" spans="16:25">
      <c r="P8357" s="33"/>
      <c r="Q8357" s="28"/>
      <c r="R8357" s="28"/>
      <c r="S8357" s="28"/>
      <c r="T8357" s="28"/>
      <c r="U8357" s="28"/>
      <c r="V8357" s="28"/>
      <c r="W8357" s="28"/>
      <c r="Y8357" s="28"/>
    </row>
    <row r="8358" spans="16:25">
      <c r="P8358" s="33"/>
      <c r="Q8358" s="28"/>
      <c r="R8358" s="28"/>
      <c r="S8358" s="28"/>
      <c r="T8358" s="28"/>
      <c r="U8358" s="28"/>
      <c r="V8358" s="28"/>
      <c r="W8358" s="28"/>
      <c r="Y8358" s="28"/>
    </row>
    <row r="8359" spans="16:25">
      <c r="P8359" s="33"/>
      <c r="Q8359" s="28"/>
      <c r="R8359" s="28"/>
      <c r="S8359" s="28"/>
      <c r="T8359" s="28"/>
      <c r="U8359" s="28"/>
      <c r="V8359" s="28"/>
      <c r="W8359" s="28"/>
      <c r="Y8359" s="28"/>
    </row>
    <row r="8360" spans="16:25">
      <c r="P8360" s="33"/>
      <c r="Q8360" s="28"/>
      <c r="R8360" s="28"/>
      <c r="S8360" s="28"/>
      <c r="T8360" s="28"/>
      <c r="U8360" s="28"/>
      <c r="V8360" s="28"/>
      <c r="W8360" s="28"/>
      <c r="Y8360" s="28"/>
    </row>
    <row r="8361" spans="16:25">
      <c r="P8361" s="33"/>
      <c r="Q8361" s="28"/>
      <c r="R8361" s="28"/>
      <c r="S8361" s="28"/>
      <c r="T8361" s="28"/>
      <c r="U8361" s="28"/>
      <c r="V8361" s="28"/>
      <c r="W8361" s="28"/>
      <c r="Y8361" s="28"/>
    </row>
    <row r="8362" spans="16:25">
      <c r="P8362" s="33"/>
      <c r="Q8362" s="28"/>
      <c r="R8362" s="28"/>
      <c r="S8362" s="28"/>
      <c r="T8362" s="28"/>
      <c r="U8362" s="28"/>
      <c r="V8362" s="28"/>
      <c r="W8362" s="28"/>
      <c r="Y8362" s="28"/>
    </row>
    <row r="8363" spans="16:25">
      <c r="P8363" s="33"/>
      <c r="Q8363" s="28"/>
      <c r="R8363" s="28"/>
      <c r="S8363" s="28"/>
      <c r="T8363" s="28"/>
      <c r="U8363" s="28"/>
      <c r="V8363" s="28"/>
      <c r="W8363" s="28"/>
      <c r="Y8363" s="28"/>
    </row>
    <row r="8364" spans="16:25">
      <c r="P8364" s="33"/>
      <c r="Q8364" s="28"/>
      <c r="R8364" s="28"/>
      <c r="S8364" s="28"/>
      <c r="T8364" s="28"/>
      <c r="U8364" s="28"/>
      <c r="V8364" s="28"/>
      <c r="W8364" s="28"/>
      <c r="Y8364" s="28"/>
    </row>
    <row r="8365" spans="16:25">
      <c r="P8365" s="33"/>
      <c r="Q8365" s="28"/>
      <c r="R8365" s="28"/>
      <c r="S8365" s="28"/>
      <c r="T8365" s="28"/>
      <c r="U8365" s="28"/>
      <c r="V8365" s="28"/>
      <c r="W8365" s="28"/>
      <c r="Y8365" s="28"/>
    </row>
    <row r="8366" spans="16:25">
      <c r="P8366" s="33"/>
      <c r="Q8366" s="28"/>
      <c r="R8366" s="28"/>
      <c r="S8366" s="28"/>
      <c r="T8366" s="28"/>
      <c r="U8366" s="28"/>
      <c r="V8366" s="28"/>
      <c r="W8366" s="28"/>
      <c r="Y8366" s="28"/>
    </row>
    <row r="8367" spans="16:25">
      <c r="P8367" s="33"/>
      <c r="Q8367" s="28"/>
      <c r="R8367" s="28"/>
      <c r="S8367" s="28"/>
      <c r="T8367" s="28"/>
      <c r="U8367" s="28"/>
      <c r="V8367" s="28"/>
      <c r="W8367" s="28"/>
      <c r="Y8367" s="28"/>
    </row>
    <row r="8368" spans="16:25">
      <c r="P8368" s="33"/>
      <c r="Q8368" s="28"/>
      <c r="R8368" s="28"/>
      <c r="S8368" s="28"/>
      <c r="T8368" s="28"/>
      <c r="U8368" s="28"/>
      <c r="V8368" s="28"/>
      <c r="W8368" s="28"/>
      <c r="Y8368" s="28"/>
    </row>
    <row r="8369" spans="16:25">
      <c r="P8369" s="33"/>
      <c r="Q8369" s="28"/>
      <c r="R8369" s="28"/>
      <c r="S8369" s="28"/>
      <c r="T8369" s="28"/>
      <c r="U8369" s="28"/>
      <c r="V8369" s="28"/>
      <c r="W8369" s="28"/>
      <c r="Y8369" s="28"/>
    </row>
    <row r="8370" spans="16:25">
      <c r="P8370" s="33"/>
      <c r="Q8370" s="28"/>
      <c r="R8370" s="28"/>
      <c r="S8370" s="28"/>
      <c r="T8370" s="28"/>
      <c r="U8370" s="28"/>
      <c r="V8370" s="28"/>
      <c r="W8370" s="28"/>
      <c r="Y8370" s="28"/>
    </row>
    <row r="8371" spans="16:25">
      <c r="P8371" s="33"/>
      <c r="Q8371" s="28"/>
      <c r="R8371" s="28"/>
      <c r="S8371" s="28"/>
      <c r="T8371" s="28"/>
      <c r="U8371" s="28"/>
      <c r="V8371" s="28"/>
      <c r="W8371" s="28"/>
      <c r="Y8371" s="28"/>
    </row>
    <row r="8372" spans="16:25">
      <c r="P8372" s="33"/>
      <c r="Q8372" s="28"/>
      <c r="R8372" s="28"/>
      <c r="S8372" s="28"/>
      <c r="T8372" s="28"/>
      <c r="U8372" s="28"/>
      <c r="V8372" s="28"/>
      <c r="W8372" s="28"/>
      <c r="Y8372" s="28"/>
    </row>
    <row r="8373" spans="16:25">
      <c r="P8373" s="33"/>
      <c r="Q8373" s="28"/>
      <c r="R8373" s="28"/>
      <c r="S8373" s="28"/>
      <c r="T8373" s="28"/>
      <c r="U8373" s="28"/>
      <c r="V8373" s="28"/>
      <c r="W8373" s="28"/>
      <c r="Y8373" s="28"/>
    </row>
    <row r="8374" spans="16:25">
      <c r="P8374" s="33"/>
      <c r="Q8374" s="28"/>
      <c r="R8374" s="28"/>
      <c r="S8374" s="28"/>
      <c r="T8374" s="28"/>
      <c r="U8374" s="28"/>
      <c r="V8374" s="28"/>
      <c r="W8374" s="28"/>
      <c r="Y8374" s="28"/>
    </row>
    <row r="8375" spans="16:25">
      <c r="P8375" s="33"/>
      <c r="Q8375" s="28"/>
      <c r="R8375" s="28"/>
      <c r="S8375" s="28"/>
      <c r="T8375" s="28"/>
      <c r="U8375" s="28"/>
      <c r="V8375" s="28"/>
      <c r="W8375" s="28"/>
      <c r="Y8375" s="28"/>
    </row>
    <row r="8376" spans="16:25">
      <c r="P8376" s="33"/>
      <c r="Q8376" s="28"/>
      <c r="R8376" s="28"/>
      <c r="S8376" s="28"/>
      <c r="T8376" s="28"/>
      <c r="U8376" s="28"/>
      <c r="V8376" s="28"/>
      <c r="W8376" s="28"/>
      <c r="Y8376" s="28"/>
    </row>
    <row r="8377" spans="16:25">
      <c r="P8377" s="33"/>
      <c r="Q8377" s="28"/>
      <c r="R8377" s="28"/>
      <c r="S8377" s="28"/>
      <c r="T8377" s="28"/>
      <c r="U8377" s="28"/>
      <c r="V8377" s="28"/>
      <c r="W8377" s="28"/>
      <c r="Y8377" s="28"/>
    </row>
    <row r="8378" spans="16:25">
      <c r="P8378" s="33"/>
      <c r="Q8378" s="28"/>
      <c r="R8378" s="28"/>
      <c r="S8378" s="28"/>
      <c r="T8378" s="28"/>
      <c r="U8378" s="28"/>
      <c r="V8378" s="28"/>
      <c r="W8378" s="28"/>
      <c r="Y8378" s="28"/>
    </row>
    <row r="8379" spans="16:25">
      <c r="P8379" s="33"/>
      <c r="Q8379" s="28"/>
      <c r="R8379" s="28"/>
      <c r="S8379" s="28"/>
      <c r="T8379" s="28"/>
      <c r="U8379" s="28"/>
      <c r="V8379" s="28"/>
      <c r="W8379" s="28"/>
      <c r="Y8379" s="28"/>
    </row>
    <row r="8380" spans="16:25">
      <c r="P8380" s="33"/>
      <c r="Q8380" s="28"/>
      <c r="R8380" s="28"/>
      <c r="S8380" s="28"/>
      <c r="T8380" s="28"/>
      <c r="U8380" s="28"/>
      <c r="V8380" s="28"/>
      <c r="W8380" s="28"/>
      <c r="Y8380" s="28"/>
    </row>
    <row r="8381" spans="16:25">
      <c r="P8381" s="33"/>
      <c r="Q8381" s="28"/>
      <c r="R8381" s="28"/>
      <c r="S8381" s="28"/>
      <c r="T8381" s="28"/>
      <c r="U8381" s="28"/>
      <c r="V8381" s="28"/>
      <c r="W8381" s="28"/>
      <c r="Y8381" s="28"/>
    </row>
    <row r="8382" spans="16:25">
      <c r="P8382" s="33"/>
      <c r="Q8382" s="28"/>
      <c r="R8382" s="28"/>
      <c r="S8382" s="28"/>
      <c r="T8382" s="28"/>
      <c r="U8382" s="28"/>
      <c r="V8382" s="28"/>
      <c r="W8382" s="28"/>
      <c r="Y8382" s="28"/>
    </row>
    <row r="8383" spans="16:25">
      <c r="P8383" s="33"/>
      <c r="Q8383" s="28"/>
      <c r="R8383" s="28"/>
      <c r="S8383" s="28"/>
      <c r="T8383" s="28"/>
      <c r="U8383" s="28"/>
      <c r="V8383" s="28"/>
      <c r="W8383" s="28"/>
      <c r="Y8383" s="28"/>
    </row>
    <row r="8384" spans="16:25">
      <c r="P8384" s="33"/>
      <c r="Q8384" s="28"/>
      <c r="R8384" s="28"/>
      <c r="S8384" s="28"/>
      <c r="T8384" s="28"/>
      <c r="U8384" s="28"/>
      <c r="V8384" s="28"/>
      <c r="W8384" s="28"/>
      <c r="Y8384" s="28"/>
    </row>
    <row r="8385" spans="16:25">
      <c r="P8385" s="33"/>
      <c r="Q8385" s="28"/>
      <c r="R8385" s="28"/>
      <c r="S8385" s="28"/>
      <c r="T8385" s="28"/>
      <c r="U8385" s="28"/>
      <c r="V8385" s="28"/>
      <c r="W8385" s="28"/>
      <c r="Y8385" s="28"/>
    </row>
    <row r="8386" spans="16:25">
      <c r="P8386" s="33"/>
      <c r="Q8386" s="28"/>
      <c r="R8386" s="28"/>
      <c r="S8386" s="28"/>
      <c r="T8386" s="28"/>
      <c r="U8386" s="28"/>
      <c r="V8386" s="28"/>
      <c r="W8386" s="28"/>
      <c r="Y8386" s="28"/>
    </row>
    <row r="8387" spans="16:25">
      <c r="P8387" s="33"/>
      <c r="Q8387" s="28"/>
      <c r="R8387" s="28"/>
      <c r="S8387" s="28"/>
      <c r="T8387" s="28"/>
      <c r="U8387" s="28"/>
      <c r="V8387" s="28"/>
      <c r="W8387" s="28"/>
      <c r="Y8387" s="28"/>
    </row>
    <row r="8388" spans="16:25">
      <c r="P8388" s="33"/>
      <c r="Q8388" s="28"/>
      <c r="R8388" s="28"/>
      <c r="S8388" s="28"/>
      <c r="T8388" s="28"/>
      <c r="U8388" s="28"/>
      <c r="V8388" s="28"/>
      <c r="W8388" s="28"/>
      <c r="Y8388" s="28"/>
    </row>
    <row r="8389" spans="16:25">
      <c r="P8389" s="33"/>
      <c r="Q8389" s="28"/>
      <c r="R8389" s="28"/>
      <c r="S8389" s="28"/>
      <c r="T8389" s="28"/>
      <c r="U8389" s="28"/>
      <c r="V8389" s="28"/>
      <c r="W8389" s="28"/>
      <c r="Y8389" s="28"/>
    </row>
    <row r="8390" spans="16:25">
      <c r="P8390" s="33"/>
      <c r="Q8390" s="28"/>
      <c r="R8390" s="28"/>
      <c r="S8390" s="28"/>
      <c r="T8390" s="28"/>
      <c r="U8390" s="28"/>
      <c r="V8390" s="28"/>
      <c r="W8390" s="28"/>
      <c r="Y8390" s="28"/>
    </row>
    <row r="8391" spans="16:25">
      <c r="P8391" s="33"/>
      <c r="Q8391" s="28"/>
      <c r="R8391" s="28"/>
      <c r="S8391" s="28"/>
      <c r="T8391" s="28"/>
      <c r="U8391" s="28"/>
      <c r="V8391" s="28"/>
      <c r="W8391" s="28"/>
      <c r="Y8391" s="28"/>
    </row>
    <row r="8392" spans="16:25">
      <c r="P8392" s="33"/>
      <c r="Q8392" s="28"/>
      <c r="R8392" s="28"/>
      <c r="S8392" s="28"/>
      <c r="T8392" s="28"/>
      <c r="U8392" s="28"/>
      <c r="V8392" s="28"/>
      <c r="W8392" s="28"/>
      <c r="Y8392" s="28"/>
    </row>
    <row r="8393" spans="16:25">
      <c r="P8393" s="33"/>
      <c r="Q8393" s="28"/>
      <c r="R8393" s="28"/>
      <c r="S8393" s="28"/>
      <c r="T8393" s="28"/>
      <c r="U8393" s="28"/>
      <c r="V8393" s="28"/>
      <c r="W8393" s="28"/>
      <c r="Y8393" s="28"/>
    </row>
    <row r="8394" spans="16:25">
      <c r="P8394" s="33"/>
      <c r="Q8394" s="28"/>
      <c r="R8394" s="28"/>
      <c r="S8394" s="28"/>
      <c r="T8394" s="28"/>
      <c r="U8394" s="28"/>
      <c r="V8394" s="28"/>
      <c r="W8394" s="28"/>
      <c r="Y8394" s="28"/>
    </row>
    <row r="8395" spans="16:25">
      <c r="P8395" s="33"/>
      <c r="Q8395" s="28"/>
      <c r="R8395" s="28"/>
      <c r="S8395" s="28"/>
      <c r="T8395" s="28"/>
      <c r="U8395" s="28"/>
      <c r="V8395" s="28"/>
      <c r="W8395" s="28"/>
      <c r="Y8395" s="28"/>
    </row>
    <row r="8396" spans="16:25">
      <c r="P8396" s="33"/>
      <c r="Q8396" s="28"/>
      <c r="R8396" s="28"/>
      <c r="S8396" s="28"/>
      <c r="T8396" s="28"/>
      <c r="U8396" s="28"/>
      <c r="V8396" s="28"/>
      <c r="W8396" s="28"/>
      <c r="Y8396" s="28"/>
    </row>
    <row r="8397" spans="16:25">
      <c r="P8397" s="33"/>
      <c r="Q8397" s="28"/>
      <c r="R8397" s="28"/>
      <c r="S8397" s="28"/>
      <c r="T8397" s="28"/>
      <c r="U8397" s="28"/>
      <c r="V8397" s="28"/>
      <c r="W8397" s="28"/>
      <c r="Y8397" s="28"/>
    </row>
    <row r="8398" spans="16:25">
      <c r="P8398" s="33"/>
      <c r="Q8398" s="28"/>
      <c r="R8398" s="28"/>
      <c r="S8398" s="28"/>
      <c r="T8398" s="28"/>
      <c r="U8398" s="28"/>
      <c r="V8398" s="28"/>
      <c r="W8398" s="28"/>
      <c r="Y8398" s="28"/>
    </row>
    <row r="8399" spans="16:25">
      <c r="P8399" s="33"/>
      <c r="Q8399" s="28"/>
      <c r="R8399" s="28"/>
      <c r="S8399" s="28"/>
      <c r="T8399" s="28"/>
      <c r="U8399" s="28"/>
      <c r="V8399" s="28"/>
      <c r="W8399" s="28"/>
      <c r="Y8399" s="28"/>
    </row>
    <row r="8400" spans="16:25">
      <c r="P8400" s="33"/>
      <c r="Q8400" s="28"/>
      <c r="R8400" s="28"/>
      <c r="S8400" s="28"/>
      <c r="T8400" s="28"/>
      <c r="U8400" s="28"/>
      <c r="V8400" s="28"/>
      <c r="W8400" s="28"/>
      <c r="Y8400" s="28"/>
    </row>
    <row r="8401" spans="16:25">
      <c r="P8401" s="33"/>
      <c r="Q8401" s="28"/>
      <c r="R8401" s="28"/>
      <c r="S8401" s="28"/>
      <c r="T8401" s="28"/>
      <c r="U8401" s="28"/>
      <c r="V8401" s="28"/>
      <c r="W8401" s="28"/>
      <c r="Y8401" s="28"/>
    </row>
    <row r="8402" spans="16:25">
      <c r="P8402" s="33"/>
      <c r="Q8402" s="28"/>
      <c r="R8402" s="28"/>
      <c r="S8402" s="28"/>
      <c r="T8402" s="28"/>
      <c r="U8402" s="28"/>
      <c r="V8402" s="28"/>
      <c r="W8402" s="28"/>
      <c r="Y8402" s="28"/>
    </row>
    <row r="8403" spans="16:25">
      <c r="P8403" s="33"/>
      <c r="Q8403" s="28"/>
      <c r="R8403" s="28"/>
      <c r="S8403" s="28"/>
      <c r="T8403" s="28"/>
      <c r="U8403" s="28"/>
      <c r="V8403" s="28"/>
      <c r="W8403" s="28"/>
      <c r="Y8403" s="28"/>
    </row>
    <row r="8404" spans="16:25">
      <c r="P8404" s="33"/>
      <c r="Q8404" s="28"/>
      <c r="R8404" s="28"/>
      <c r="S8404" s="28"/>
      <c r="T8404" s="28"/>
      <c r="U8404" s="28"/>
      <c r="V8404" s="28"/>
      <c r="W8404" s="28"/>
      <c r="Y8404" s="28"/>
    </row>
    <row r="8405" spans="16:25">
      <c r="P8405" s="33"/>
      <c r="Q8405" s="28"/>
      <c r="R8405" s="28"/>
      <c r="S8405" s="28"/>
      <c r="T8405" s="28"/>
      <c r="U8405" s="28"/>
      <c r="V8405" s="28"/>
      <c r="W8405" s="28"/>
      <c r="Y8405" s="28"/>
    </row>
    <row r="8406" spans="16:25">
      <c r="P8406" s="33"/>
      <c r="Q8406" s="28"/>
      <c r="R8406" s="28"/>
      <c r="S8406" s="28"/>
      <c r="T8406" s="28"/>
      <c r="U8406" s="28"/>
      <c r="V8406" s="28"/>
      <c r="W8406" s="28"/>
      <c r="Y8406" s="28"/>
    </row>
    <row r="8407" spans="16:25">
      <c r="P8407" s="33"/>
      <c r="Q8407" s="28"/>
      <c r="R8407" s="28"/>
      <c r="S8407" s="28"/>
      <c r="T8407" s="28"/>
      <c r="U8407" s="28"/>
      <c r="V8407" s="28"/>
      <c r="W8407" s="28"/>
      <c r="Y8407" s="28"/>
    </row>
    <row r="8408" spans="16:25">
      <c r="P8408" s="33"/>
      <c r="Q8408" s="28"/>
      <c r="R8408" s="28"/>
      <c r="S8408" s="28"/>
      <c r="T8408" s="28"/>
      <c r="U8408" s="28"/>
      <c r="V8408" s="28"/>
      <c r="W8408" s="28"/>
      <c r="Y8408" s="28"/>
    </row>
    <row r="8409" spans="16:25">
      <c r="P8409" s="33"/>
      <c r="Q8409" s="28"/>
      <c r="R8409" s="28"/>
      <c r="S8409" s="28"/>
      <c r="T8409" s="28"/>
      <c r="U8409" s="28"/>
      <c r="V8409" s="28"/>
      <c r="W8409" s="28"/>
      <c r="Y8409" s="28"/>
    </row>
    <row r="8410" spans="16:25">
      <c r="P8410" s="33"/>
      <c r="Q8410" s="28"/>
      <c r="R8410" s="28"/>
      <c r="S8410" s="28"/>
      <c r="T8410" s="28"/>
      <c r="U8410" s="28"/>
      <c r="V8410" s="28"/>
      <c r="W8410" s="28"/>
      <c r="Y8410" s="28"/>
    </row>
    <row r="8411" spans="16:25">
      <c r="P8411" s="33"/>
      <c r="Q8411" s="28"/>
      <c r="R8411" s="28"/>
      <c r="S8411" s="28"/>
      <c r="T8411" s="28"/>
      <c r="U8411" s="28"/>
      <c r="V8411" s="28"/>
      <c r="W8411" s="28"/>
      <c r="Y8411" s="28"/>
    </row>
    <row r="8412" spans="16:25">
      <c r="P8412" s="33"/>
      <c r="Q8412" s="28"/>
      <c r="R8412" s="28"/>
      <c r="S8412" s="28"/>
      <c r="T8412" s="28"/>
      <c r="U8412" s="28"/>
      <c r="V8412" s="28"/>
      <c r="W8412" s="28"/>
      <c r="Y8412" s="28"/>
    </row>
    <row r="8413" spans="16:25">
      <c r="P8413" s="33"/>
      <c r="Q8413" s="28"/>
      <c r="R8413" s="28"/>
      <c r="S8413" s="28"/>
      <c r="T8413" s="28"/>
      <c r="U8413" s="28"/>
      <c r="V8413" s="28"/>
      <c r="W8413" s="28"/>
      <c r="Y8413" s="28"/>
    </row>
    <row r="8414" spans="16:25">
      <c r="P8414" s="33"/>
      <c r="Q8414" s="28"/>
      <c r="R8414" s="28"/>
      <c r="S8414" s="28"/>
      <c r="T8414" s="28"/>
      <c r="U8414" s="28"/>
      <c r="V8414" s="28"/>
      <c r="W8414" s="28"/>
      <c r="Y8414" s="28"/>
    </row>
    <row r="8415" spans="16:25">
      <c r="P8415" s="33"/>
      <c r="Q8415" s="28"/>
      <c r="R8415" s="28"/>
      <c r="S8415" s="28"/>
      <c r="T8415" s="28"/>
      <c r="U8415" s="28"/>
      <c r="V8415" s="28"/>
      <c r="W8415" s="28"/>
      <c r="Y8415" s="28"/>
    </row>
    <row r="8416" spans="16:25">
      <c r="P8416" s="33"/>
      <c r="Q8416" s="28"/>
      <c r="R8416" s="28"/>
      <c r="S8416" s="28"/>
      <c r="T8416" s="28"/>
      <c r="U8416" s="28"/>
      <c r="V8416" s="28"/>
      <c r="W8416" s="28"/>
      <c r="Y8416" s="28"/>
    </row>
    <row r="8417" spans="16:25">
      <c r="P8417" s="33"/>
      <c r="Q8417" s="28"/>
      <c r="R8417" s="28"/>
      <c r="S8417" s="28"/>
      <c r="T8417" s="28"/>
      <c r="U8417" s="28"/>
      <c r="V8417" s="28"/>
      <c r="W8417" s="28"/>
      <c r="Y8417" s="28"/>
    </row>
    <row r="8418" spans="16:25">
      <c r="P8418" s="33"/>
      <c r="Q8418" s="28"/>
      <c r="R8418" s="28"/>
      <c r="S8418" s="28"/>
      <c r="T8418" s="28"/>
      <c r="U8418" s="28"/>
      <c r="V8418" s="28"/>
      <c r="W8418" s="28"/>
      <c r="Y8418" s="28"/>
    </row>
    <row r="8419" spans="16:25">
      <c r="P8419" s="33"/>
      <c r="Q8419" s="28"/>
      <c r="R8419" s="28"/>
      <c r="S8419" s="28"/>
      <c r="T8419" s="28"/>
      <c r="U8419" s="28"/>
      <c r="V8419" s="28"/>
      <c r="W8419" s="28"/>
      <c r="Y8419" s="28"/>
    </row>
    <row r="8420" spans="16:25">
      <c r="P8420" s="33"/>
      <c r="Q8420" s="28"/>
      <c r="R8420" s="28"/>
      <c r="S8420" s="28"/>
      <c r="T8420" s="28"/>
      <c r="U8420" s="28"/>
      <c r="V8420" s="28"/>
      <c r="W8420" s="28"/>
      <c r="Y8420" s="28"/>
    </row>
    <row r="8421" spans="16:25">
      <c r="P8421" s="33"/>
      <c r="Q8421" s="28"/>
      <c r="R8421" s="28"/>
      <c r="S8421" s="28"/>
      <c r="T8421" s="28"/>
      <c r="U8421" s="28"/>
      <c r="V8421" s="28"/>
      <c r="W8421" s="28"/>
      <c r="Y8421" s="28"/>
    </row>
    <row r="8422" spans="16:25">
      <c r="P8422" s="33"/>
      <c r="Q8422" s="28"/>
      <c r="R8422" s="28"/>
      <c r="S8422" s="28"/>
      <c r="T8422" s="28"/>
      <c r="U8422" s="28"/>
      <c r="V8422" s="28"/>
      <c r="W8422" s="28"/>
      <c r="Y8422" s="28"/>
    </row>
    <row r="8423" spans="16:25">
      <c r="P8423" s="33"/>
      <c r="Q8423" s="28"/>
      <c r="R8423" s="28"/>
      <c r="S8423" s="28"/>
      <c r="T8423" s="28"/>
      <c r="U8423" s="28"/>
      <c r="V8423" s="28"/>
      <c r="W8423" s="28"/>
      <c r="Y8423" s="28"/>
    </row>
    <row r="8424" spans="16:25">
      <c r="P8424" s="33"/>
      <c r="Q8424" s="28"/>
      <c r="R8424" s="28"/>
      <c r="S8424" s="28"/>
      <c r="T8424" s="28"/>
      <c r="U8424" s="28"/>
      <c r="V8424" s="28"/>
      <c r="W8424" s="28"/>
      <c r="Y8424" s="28"/>
    </row>
    <row r="8425" spans="16:25">
      <c r="P8425" s="33"/>
      <c r="Q8425" s="28"/>
      <c r="R8425" s="28"/>
      <c r="S8425" s="28"/>
      <c r="T8425" s="28"/>
      <c r="U8425" s="28"/>
      <c r="V8425" s="28"/>
      <c r="W8425" s="28"/>
      <c r="Y8425" s="28"/>
    </row>
    <row r="8426" spans="16:25">
      <c r="P8426" s="33"/>
      <c r="Q8426" s="28"/>
      <c r="R8426" s="28"/>
      <c r="S8426" s="28"/>
      <c r="T8426" s="28"/>
      <c r="U8426" s="28"/>
      <c r="V8426" s="28"/>
      <c r="W8426" s="28"/>
      <c r="Y8426" s="28"/>
    </row>
    <row r="8427" spans="16:25">
      <c r="P8427" s="33"/>
      <c r="Q8427" s="28"/>
      <c r="R8427" s="28"/>
      <c r="S8427" s="28"/>
      <c r="T8427" s="28"/>
      <c r="U8427" s="28"/>
      <c r="V8427" s="28"/>
      <c r="W8427" s="28"/>
      <c r="Y8427" s="28"/>
    </row>
    <row r="8428" spans="16:25">
      <c r="P8428" s="33"/>
      <c r="Q8428" s="28"/>
      <c r="R8428" s="28"/>
      <c r="S8428" s="28"/>
      <c r="T8428" s="28"/>
      <c r="U8428" s="28"/>
      <c r="V8428" s="28"/>
      <c r="W8428" s="28"/>
      <c r="Y8428" s="28"/>
    </row>
    <row r="8429" spans="16:25">
      <c r="P8429" s="33"/>
      <c r="Q8429" s="28"/>
      <c r="R8429" s="28"/>
      <c r="S8429" s="28"/>
      <c r="T8429" s="28"/>
      <c r="U8429" s="28"/>
      <c r="V8429" s="28"/>
      <c r="W8429" s="28"/>
      <c r="Y8429" s="28"/>
    </row>
    <row r="8430" spans="16:25">
      <c r="P8430" s="33"/>
      <c r="Q8430" s="28"/>
      <c r="R8430" s="28"/>
      <c r="S8430" s="28"/>
      <c r="T8430" s="28"/>
      <c r="U8430" s="28"/>
      <c r="V8430" s="28"/>
      <c r="W8430" s="28"/>
      <c r="Y8430" s="28"/>
    </row>
    <row r="8431" spans="16:25">
      <c r="P8431" s="33"/>
      <c r="Q8431" s="28"/>
      <c r="R8431" s="28"/>
      <c r="S8431" s="28"/>
      <c r="T8431" s="28"/>
      <c r="U8431" s="28"/>
      <c r="V8431" s="28"/>
      <c r="W8431" s="28"/>
      <c r="Y8431" s="28"/>
    </row>
    <row r="8432" spans="16:25">
      <c r="P8432" s="33"/>
      <c r="Q8432" s="28"/>
      <c r="R8432" s="28"/>
      <c r="S8432" s="28"/>
      <c r="T8432" s="28"/>
      <c r="U8432" s="28"/>
      <c r="V8432" s="28"/>
      <c r="W8432" s="28"/>
      <c r="Y8432" s="28"/>
    </row>
    <row r="8433" spans="16:25">
      <c r="P8433" s="33"/>
      <c r="Q8433" s="28"/>
      <c r="R8433" s="28"/>
      <c r="S8433" s="28"/>
      <c r="T8433" s="28"/>
      <c r="U8433" s="28"/>
      <c r="V8433" s="28"/>
      <c r="W8433" s="28"/>
      <c r="Y8433" s="28"/>
    </row>
    <row r="8434" spans="16:25">
      <c r="P8434" s="33"/>
      <c r="Q8434" s="28"/>
      <c r="R8434" s="28"/>
      <c r="S8434" s="28"/>
      <c r="T8434" s="28"/>
      <c r="U8434" s="28"/>
      <c r="V8434" s="28"/>
      <c r="W8434" s="28"/>
      <c r="Y8434" s="28"/>
    </row>
    <row r="8435" spans="16:25">
      <c r="P8435" s="33"/>
      <c r="Q8435" s="28"/>
      <c r="R8435" s="28"/>
      <c r="S8435" s="28"/>
      <c r="T8435" s="28"/>
      <c r="U8435" s="28"/>
      <c r="V8435" s="28"/>
      <c r="W8435" s="28"/>
      <c r="Y8435" s="28"/>
    </row>
    <row r="8436" spans="16:25">
      <c r="P8436" s="33"/>
      <c r="Q8436" s="28"/>
      <c r="R8436" s="28"/>
      <c r="S8436" s="28"/>
      <c r="T8436" s="28"/>
      <c r="U8436" s="28"/>
      <c r="V8436" s="28"/>
      <c r="W8436" s="28"/>
      <c r="Y8436" s="28"/>
    </row>
    <row r="8437" spans="16:25">
      <c r="P8437" s="33"/>
      <c r="Q8437" s="28"/>
      <c r="R8437" s="28"/>
      <c r="S8437" s="28"/>
      <c r="T8437" s="28"/>
      <c r="U8437" s="28"/>
      <c r="V8437" s="28"/>
      <c r="W8437" s="28"/>
      <c r="Y8437" s="28"/>
    </row>
    <row r="8438" spans="16:25">
      <c r="P8438" s="33"/>
      <c r="Q8438" s="28"/>
      <c r="R8438" s="28"/>
      <c r="S8438" s="28"/>
      <c r="T8438" s="28"/>
      <c r="U8438" s="28"/>
      <c r="V8438" s="28"/>
      <c r="W8438" s="28"/>
      <c r="Y8438" s="28"/>
    </row>
    <row r="8439" spans="16:25">
      <c r="P8439" s="33"/>
      <c r="Q8439" s="28"/>
      <c r="R8439" s="28"/>
      <c r="S8439" s="28"/>
      <c r="T8439" s="28"/>
      <c r="U8439" s="28"/>
      <c r="V8439" s="28"/>
      <c r="W8439" s="28"/>
      <c r="Y8439" s="28"/>
    </row>
    <row r="8440" spans="16:25">
      <c r="P8440" s="33"/>
      <c r="Q8440" s="28"/>
      <c r="R8440" s="28"/>
      <c r="S8440" s="28"/>
      <c r="T8440" s="28"/>
      <c r="U8440" s="28"/>
      <c r="V8440" s="28"/>
      <c r="W8440" s="28"/>
      <c r="Y8440" s="28"/>
    </row>
    <row r="8441" spans="16:25">
      <c r="P8441" s="33"/>
      <c r="Q8441" s="28"/>
      <c r="R8441" s="28"/>
      <c r="S8441" s="28"/>
      <c r="T8441" s="28"/>
      <c r="U8441" s="28"/>
      <c r="V8441" s="28"/>
      <c r="W8441" s="28"/>
      <c r="Y8441" s="28"/>
    </row>
    <row r="8442" spans="16:25">
      <c r="P8442" s="33"/>
      <c r="Q8442" s="28"/>
      <c r="R8442" s="28"/>
      <c r="S8442" s="28"/>
      <c r="T8442" s="28"/>
      <c r="U8442" s="28"/>
      <c r="V8442" s="28"/>
      <c r="W8442" s="28"/>
      <c r="Y8442" s="28"/>
    </row>
    <row r="8443" spans="16:25">
      <c r="P8443" s="33"/>
      <c r="Q8443" s="28"/>
      <c r="R8443" s="28"/>
      <c r="S8443" s="28"/>
      <c r="T8443" s="28"/>
      <c r="U8443" s="28"/>
      <c r="V8443" s="28"/>
      <c r="W8443" s="28"/>
      <c r="Y8443" s="28"/>
    </row>
    <row r="8444" spans="16:25">
      <c r="P8444" s="33"/>
      <c r="Q8444" s="28"/>
      <c r="R8444" s="28"/>
      <c r="S8444" s="28"/>
      <c r="T8444" s="28"/>
      <c r="U8444" s="28"/>
      <c r="V8444" s="28"/>
      <c r="W8444" s="28"/>
      <c r="Y8444" s="28"/>
    </row>
    <row r="8445" spans="16:25">
      <c r="P8445" s="33"/>
      <c r="Q8445" s="28"/>
      <c r="R8445" s="28"/>
      <c r="S8445" s="28"/>
      <c r="T8445" s="28"/>
      <c r="U8445" s="28"/>
      <c r="V8445" s="28"/>
      <c r="W8445" s="28"/>
      <c r="Y8445" s="28"/>
    </row>
    <row r="8446" spans="16:25">
      <c r="P8446" s="33"/>
      <c r="Q8446" s="28"/>
      <c r="R8446" s="28"/>
      <c r="S8446" s="28"/>
      <c r="T8446" s="28"/>
      <c r="U8446" s="28"/>
      <c r="V8446" s="28"/>
      <c r="W8446" s="28"/>
      <c r="Y8446" s="28"/>
    </row>
    <row r="8447" spans="16:25">
      <c r="P8447" s="33"/>
      <c r="Q8447" s="28"/>
      <c r="R8447" s="28"/>
      <c r="S8447" s="28"/>
      <c r="T8447" s="28"/>
      <c r="U8447" s="28"/>
      <c r="V8447" s="28"/>
      <c r="W8447" s="28"/>
      <c r="Y8447" s="28"/>
    </row>
    <row r="8448" spans="16:25">
      <c r="P8448" s="33"/>
      <c r="Q8448" s="28"/>
      <c r="R8448" s="28"/>
      <c r="S8448" s="28"/>
      <c r="T8448" s="28"/>
      <c r="U8448" s="28"/>
      <c r="V8448" s="28"/>
      <c r="W8448" s="28"/>
      <c r="Y8448" s="28"/>
    </row>
    <row r="8449" spans="16:25">
      <c r="P8449" s="33"/>
      <c r="Q8449" s="28"/>
      <c r="R8449" s="28"/>
      <c r="S8449" s="28"/>
      <c r="T8449" s="28"/>
      <c r="U8449" s="28"/>
      <c r="V8449" s="28"/>
      <c r="W8449" s="28"/>
      <c r="Y8449" s="28"/>
    </row>
    <row r="8450" spans="16:25">
      <c r="P8450" s="33"/>
      <c r="Q8450" s="28"/>
      <c r="R8450" s="28"/>
      <c r="S8450" s="28"/>
      <c r="T8450" s="28"/>
      <c r="U8450" s="28"/>
      <c r="V8450" s="28"/>
      <c r="W8450" s="28"/>
      <c r="Y8450" s="28"/>
    </row>
    <row r="8451" spans="16:25">
      <c r="P8451" s="33"/>
      <c r="Q8451" s="28"/>
      <c r="R8451" s="28"/>
      <c r="S8451" s="28"/>
      <c r="T8451" s="28"/>
      <c r="U8451" s="28"/>
      <c r="V8451" s="28"/>
      <c r="W8451" s="28"/>
      <c r="Y8451" s="28"/>
    </row>
    <row r="8452" spans="16:25">
      <c r="P8452" s="33"/>
      <c r="Q8452" s="28"/>
      <c r="R8452" s="28"/>
      <c r="S8452" s="28"/>
      <c r="T8452" s="28"/>
      <c r="U8452" s="28"/>
      <c r="V8452" s="28"/>
      <c r="W8452" s="28"/>
      <c r="Y8452" s="28"/>
    </row>
    <row r="8453" spans="16:25">
      <c r="P8453" s="33"/>
      <c r="Q8453" s="28"/>
      <c r="R8453" s="28"/>
      <c r="S8453" s="28"/>
      <c r="T8453" s="28"/>
      <c r="U8453" s="28"/>
      <c r="V8453" s="28"/>
      <c r="W8453" s="28"/>
      <c r="Y8453" s="28"/>
    </row>
    <row r="8454" spans="16:25">
      <c r="P8454" s="33"/>
      <c r="Q8454" s="28"/>
      <c r="R8454" s="28"/>
      <c r="S8454" s="28"/>
      <c r="T8454" s="28"/>
      <c r="U8454" s="28"/>
      <c r="V8454" s="28"/>
      <c r="W8454" s="28"/>
      <c r="Y8454" s="28"/>
    </row>
    <row r="8455" spans="16:25">
      <c r="P8455" s="33"/>
      <c r="Q8455" s="28"/>
      <c r="R8455" s="28"/>
      <c r="S8455" s="28"/>
      <c r="T8455" s="28"/>
      <c r="U8455" s="28"/>
      <c r="V8455" s="28"/>
      <c r="W8455" s="28"/>
      <c r="Y8455" s="28"/>
    </row>
    <row r="8456" spans="16:25">
      <c r="P8456" s="33"/>
      <c r="Q8456" s="28"/>
      <c r="R8456" s="28"/>
      <c r="S8456" s="28"/>
      <c r="T8456" s="28"/>
      <c r="U8456" s="28"/>
      <c r="V8456" s="28"/>
      <c r="W8456" s="28"/>
      <c r="Y8456" s="28"/>
    </row>
    <row r="8457" spans="16:25">
      <c r="P8457" s="33"/>
      <c r="Q8457" s="28"/>
      <c r="R8457" s="28"/>
      <c r="S8457" s="28"/>
      <c r="T8457" s="28"/>
      <c r="U8457" s="28"/>
      <c r="V8457" s="28"/>
      <c r="W8457" s="28"/>
      <c r="Y8457" s="28"/>
    </row>
    <row r="8458" spans="16:25">
      <c r="P8458" s="33"/>
      <c r="Q8458" s="28"/>
      <c r="R8458" s="28"/>
      <c r="S8458" s="28"/>
      <c r="T8458" s="28"/>
      <c r="U8458" s="28"/>
      <c r="V8458" s="28"/>
      <c r="W8458" s="28"/>
      <c r="Y8458" s="28"/>
    </row>
    <row r="8459" spans="16:25">
      <c r="P8459" s="33"/>
      <c r="Q8459" s="28"/>
      <c r="R8459" s="28"/>
      <c r="S8459" s="28"/>
      <c r="T8459" s="28"/>
      <c r="U8459" s="28"/>
      <c r="V8459" s="28"/>
      <c r="W8459" s="28"/>
      <c r="Y8459" s="28"/>
    </row>
    <row r="8460" spans="16:25">
      <c r="P8460" s="33"/>
      <c r="Q8460" s="28"/>
      <c r="R8460" s="28"/>
      <c r="S8460" s="28"/>
      <c r="T8460" s="28"/>
      <c r="U8460" s="28"/>
      <c r="V8460" s="28"/>
      <c r="W8460" s="28"/>
      <c r="Y8460" s="28"/>
    </row>
    <row r="8461" spans="16:25">
      <c r="P8461" s="33"/>
      <c r="Q8461" s="28"/>
      <c r="R8461" s="28"/>
      <c r="S8461" s="28"/>
      <c r="T8461" s="28"/>
      <c r="U8461" s="28"/>
      <c r="V8461" s="28"/>
      <c r="W8461" s="28"/>
      <c r="Y8461" s="28"/>
    </row>
    <row r="8462" spans="16:25">
      <c r="P8462" s="33"/>
      <c r="Q8462" s="28"/>
      <c r="R8462" s="28"/>
      <c r="S8462" s="28"/>
      <c r="T8462" s="28"/>
      <c r="U8462" s="28"/>
      <c r="V8462" s="28"/>
      <c r="W8462" s="28"/>
      <c r="Y8462" s="28"/>
    </row>
    <row r="8463" spans="16:25">
      <c r="P8463" s="33"/>
      <c r="Q8463" s="28"/>
      <c r="R8463" s="28"/>
      <c r="S8463" s="28"/>
      <c r="T8463" s="28"/>
      <c r="U8463" s="28"/>
      <c r="V8463" s="28"/>
      <c r="W8463" s="28"/>
      <c r="Y8463" s="28"/>
    </row>
    <row r="8464" spans="16:25">
      <c r="P8464" s="33"/>
      <c r="Q8464" s="28"/>
      <c r="R8464" s="28"/>
      <c r="S8464" s="28"/>
      <c r="T8464" s="28"/>
      <c r="U8464" s="28"/>
      <c r="V8464" s="28"/>
      <c r="W8464" s="28"/>
      <c r="Y8464" s="28"/>
    </row>
    <row r="8465" spans="16:25">
      <c r="P8465" s="33"/>
      <c r="Q8465" s="28"/>
      <c r="R8465" s="28"/>
      <c r="S8465" s="28"/>
      <c r="T8465" s="28"/>
      <c r="U8465" s="28"/>
      <c r="V8465" s="28"/>
      <c r="W8465" s="28"/>
      <c r="Y8465" s="28"/>
    </row>
    <row r="8466" spans="16:25">
      <c r="P8466" s="33"/>
      <c r="Q8466" s="28"/>
      <c r="R8466" s="28"/>
      <c r="S8466" s="28"/>
      <c r="T8466" s="28"/>
      <c r="U8466" s="28"/>
      <c r="V8466" s="28"/>
      <c r="W8466" s="28"/>
      <c r="Y8466" s="28"/>
    </row>
    <row r="8467" spans="16:25">
      <c r="P8467" s="33"/>
      <c r="Q8467" s="28"/>
      <c r="R8467" s="28"/>
      <c r="S8467" s="28"/>
      <c r="T8467" s="28"/>
      <c r="U8467" s="28"/>
      <c r="V8467" s="28"/>
      <c r="W8467" s="28"/>
      <c r="Y8467" s="28"/>
    </row>
    <row r="8468" spans="16:25">
      <c r="P8468" s="33"/>
      <c r="Q8468" s="28"/>
      <c r="R8468" s="28"/>
      <c r="S8468" s="28"/>
      <c r="T8468" s="28"/>
      <c r="U8468" s="28"/>
      <c r="V8468" s="28"/>
      <c r="W8468" s="28"/>
      <c r="Y8468" s="28"/>
    </row>
    <row r="8469" spans="16:25">
      <c r="P8469" s="33"/>
      <c r="Q8469" s="28"/>
      <c r="R8469" s="28"/>
      <c r="S8469" s="28"/>
      <c r="T8469" s="28"/>
      <c r="U8469" s="28"/>
      <c r="V8469" s="28"/>
      <c r="W8469" s="28"/>
      <c r="Y8469" s="28"/>
    </row>
    <row r="8470" spans="16:25">
      <c r="P8470" s="33"/>
      <c r="Q8470" s="28"/>
      <c r="R8470" s="28"/>
      <c r="S8470" s="28"/>
      <c r="T8470" s="28"/>
      <c r="U8470" s="28"/>
      <c r="V8470" s="28"/>
      <c r="W8470" s="28"/>
      <c r="Y8470" s="28"/>
    </row>
    <row r="8471" spans="16:25">
      <c r="P8471" s="33"/>
      <c r="Q8471" s="28"/>
      <c r="R8471" s="28"/>
      <c r="S8471" s="28"/>
      <c r="T8471" s="28"/>
      <c r="U8471" s="28"/>
      <c r="V8471" s="28"/>
      <c r="W8471" s="28"/>
      <c r="Y8471" s="28"/>
    </row>
    <row r="8472" spans="16:25">
      <c r="P8472" s="33"/>
      <c r="Q8472" s="28"/>
      <c r="R8472" s="28"/>
      <c r="S8472" s="28"/>
      <c r="T8472" s="28"/>
      <c r="U8472" s="28"/>
      <c r="V8472" s="28"/>
      <c r="W8472" s="28"/>
      <c r="Y8472" s="28"/>
    </row>
    <row r="8473" spans="16:25">
      <c r="P8473" s="33"/>
      <c r="Q8473" s="28"/>
      <c r="R8473" s="28"/>
      <c r="S8473" s="28"/>
      <c r="T8473" s="28"/>
      <c r="U8473" s="28"/>
      <c r="V8473" s="28"/>
      <c r="W8473" s="28"/>
      <c r="Y8473" s="28"/>
    </row>
    <row r="8474" spans="16:25">
      <c r="P8474" s="33"/>
      <c r="Q8474" s="28"/>
      <c r="R8474" s="28"/>
      <c r="S8474" s="28"/>
      <c r="T8474" s="28"/>
      <c r="U8474" s="28"/>
      <c r="V8474" s="28"/>
      <c r="W8474" s="28"/>
      <c r="Y8474" s="28"/>
    </row>
    <row r="8475" spans="16:25">
      <c r="P8475" s="33"/>
      <c r="Q8475" s="28"/>
      <c r="R8475" s="28"/>
      <c r="S8475" s="28"/>
      <c r="T8475" s="28"/>
      <c r="U8475" s="28"/>
      <c r="V8475" s="28"/>
      <c r="W8475" s="28"/>
      <c r="Y8475" s="28"/>
    </row>
    <row r="8476" spans="16:25">
      <c r="P8476" s="33"/>
      <c r="Q8476" s="28"/>
      <c r="R8476" s="28"/>
      <c r="S8476" s="28"/>
      <c r="T8476" s="28"/>
      <c r="U8476" s="28"/>
      <c r="V8476" s="28"/>
      <c r="W8476" s="28"/>
      <c r="Y8476" s="28"/>
    </row>
    <row r="8477" spans="16:25">
      <c r="P8477" s="33"/>
      <c r="Q8477" s="28"/>
      <c r="R8477" s="28"/>
      <c r="S8477" s="28"/>
      <c r="T8477" s="28"/>
      <c r="U8477" s="28"/>
      <c r="V8477" s="28"/>
      <c r="W8477" s="28"/>
      <c r="Y8477" s="28"/>
    </row>
    <row r="8478" spans="16:25">
      <c r="P8478" s="33"/>
      <c r="Q8478" s="28"/>
      <c r="R8478" s="28"/>
      <c r="S8478" s="28"/>
      <c r="T8478" s="28"/>
      <c r="U8478" s="28"/>
      <c r="V8478" s="28"/>
      <c r="W8478" s="28"/>
      <c r="Y8478" s="28"/>
    </row>
    <row r="8479" spans="16:25">
      <c r="P8479" s="33"/>
      <c r="Q8479" s="28"/>
      <c r="R8479" s="28"/>
      <c r="S8479" s="28"/>
      <c r="T8479" s="28"/>
      <c r="U8479" s="28"/>
      <c r="V8479" s="28"/>
      <c r="W8479" s="28"/>
      <c r="Y8479" s="28"/>
    </row>
    <row r="8480" spans="16:25">
      <c r="P8480" s="33"/>
      <c r="Q8480" s="28"/>
      <c r="R8480" s="28"/>
      <c r="S8480" s="28"/>
      <c r="T8480" s="28"/>
      <c r="U8480" s="28"/>
      <c r="V8480" s="28"/>
      <c r="W8480" s="28"/>
      <c r="Y8480" s="28"/>
    </row>
    <row r="8481" spans="16:25">
      <c r="P8481" s="33"/>
      <c r="Q8481" s="28"/>
      <c r="R8481" s="28"/>
      <c r="S8481" s="28"/>
      <c r="T8481" s="28"/>
      <c r="U8481" s="28"/>
      <c r="V8481" s="28"/>
      <c r="W8481" s="28"/>
      <c r="Y8481" s="28"/>
    </row>
    <row r="8482" spans="16:25">
      <c r="P8482" s="33"/>
      <c r="Q8482" s="28"/>
      <c r="R8482" s="28"/>
      <c r="S8482" s="28"/>
      <c r="T8482" s="28"/>
      <c r="U8482" s="28"/>
      <c r="V8482" s="28"/>
      <c r="W8482" s="28"/>
      <c r="Y8482" s="28"/>
    </row>
    <row r="8483" spans="16:25">
      <c r="P8483" s="33"/>
      <c r="Q8483" s="28"/>
      <c r="R8483" s="28"/>
      <c r="S8483" s="28"/>
      <c r="T8483" s="28"/>
      <c r="U8483" s="28"/>
      <c r="V8483" s="28"/>
      <c r="W8483" s="28"/>
      <c r="Y8483" s="28"/>
    </row>
    <row r="8484" spans="16:25">
      <c r="P8484" s="33"/>
      <c r="Q8484" s="28"/>
      <c r="R8484" s="28"/>
      <c r="S8484" s="28"/>
      <c r="T8484" s="28"/>
      <c r="U8484" s="28"/>
      <c r="V8484" s="28"/>
      <c r="W8484" s="28"/>
      <c r="Y8484" s="28"/>
    </row>
    <row r="8485" spans="16:25">
      <c r="P8485" s="33"/>
      <c r="Q8485" s="28"/>
      <c r="R8485" s="28"/>
      <c r="S8485" s="28"/>
      <c r="T8485" s="28"/>
      <c r="U8485" s="28"/>
      <c r="V8485" s="28"/>
      <c r="W8485" s="28"/>
      <c r="Y8485" s="28"/>
    </row>
    <row r="8486" spans="16:25">
      <c r="P8486" s="33"/>
      <c r="Q8486" s="28"/>
      <c r="R8486" s="28"/>
      <c r="S8486" s="28"/>
      <c r="T8486" s="28"/>
      <c r="U8486" s="28"/>
      <c r="V8486" s="28"/>
      <c r="W8486" s="28"/>
      <c r="Y8486" s="28"/>
    </row>
    <row r="8487" spans="16:25">
      <c r="P8487" s="33"/>
      <c r="Q8487" s="28"/>
      <c r="R8487" s="28"/>
      <c r="S8487" s="28"/>
      <c r="T8487" s="28"/>
      <c r="U8487" s="28"/>
      <c r="V8487" s="28"/>
      <c r="W8487" s="28"/>
      <c r="Y8487" s="28"/>
    </row>
    <row r="8488" spans="16:25">
      <c r="P8488" s="33"/>
      <c r="Q8488" s="28"/>
      <c r="R8488" s="28"/>
      <c r="S8488" s="28"/>
      <c r="T8488" s="28"/>
      <c r="U8488" s="28"/>
      <c r="V8488" s="28"/>
      <c r="W8488" s="28"/>
      <c r="Y8488" s="28"/>
    </row>
    <row r="8489" spans="16:25">
      <c r="P8489" s="33"/>
      <c r="Q8489" s="28"/>
      <c r="R8489" s="28"/>
      <c r="S8489" s="28"/>
      <c r="T8489" s="28"/>
      <c r="U8489" s="28"/>
      <c r="V8489" s="28"/>
      <c r="W8489" s="28"/>
      <c r="Y8489" s="28"/>
    </row>
    <row r="8490" spans="16:25">
      <c r="P8490" s="33"/>
      <c r="Q8490" s="28"/>
      <c r="R8490" s="28"/>
      <c r="S8490" s="28"/>
      <c r="T8490" s="28"/>
      <c r="U8490" s="28"/>
      <c r="V8490" s="28"/>
      <c r="W8490" s="28"/>
      <c r="Y8490" s="28"/>
    </row>
    <row r="8491" spans="16:25">
      <c r="P8491" s="33"/>
      <c r="Q8491" s="28"/>
      <c r="R8491" s="28"/>
      <c r="S8491" s="28"/>
      <c r="T8491" s="28"/>
      <c r="U8491" s="28"/>
      <c r="V8491" s="28"/>
      <c r="W8491" s="28"/>
      <c r="Y8491" s="28"/>
    </row>
    <row r="8492" spans="16:25">
      <c r="P8492" s="33"/>
      <c r="Q8492" s="28"/>
      <c r="R8492" s="28"/>
      <c r="S8492" s="28"/>
      <c r="T8492" s="28"/>
      <c r="U8492" s="28"/>
      <c r="V8492" s="28"/>
      <c r="W8492" s="28"/>
      <c r="Y8492" s="28"/>
    </row>
    <row r="8493" spans="16:25">
      <c r="P8493" s="33"/>
      <c r="Q8493" s="28"/>
      <c r="R8493" s="28"/>
      <c r="S8493" s="28"/>
      <c r="T8493" s="28"/>
      <c r="U8493" s="28"/>
      <c r="V8493" s="28"/>
      <c r="W8493" s="28"/>
      <c r="Y8493" s="28"/>
    </row>
    <row r="8494" spans="16:25">
      <c r="P8494" s="33"/>
      <c r="Q8494" s="28"/>
      <c r="R8494" s="28"/>
      <c r="S8494" s="28"/>
      <c r="T8494" s="28"/>
      <c r="U8494" s="28"/>
      <c r="V8494" s="28"/>
      <c r="W8494" s="28"/>
      <c r="Y8494" s="28"/>
    </row>
    <row r="8495" spans="16:25">
      <c r="P8495" s="33"/>
      <c r="Q8495" s="28"/>
      <c r="R8495" s="28"/>
      <c r="S8495" s="28"/>
      <c r="T8495" s="28"/>
      <c r="U8495" s="28"/>
      <c r="V8495" s="28"/>
      <c r="W8495" s="28"/>
      <c r="Y8495" s="28"/>
    </row>
    <row r="8496" spans="16:25">
      <c r="P8496" s="33"/>
      <c r="Q8496" s="28"/>
      <c r="R8496" s="28"/>
      <c r="S8496" s="28"/>
      <c r="T8496" s="28"/>
      <c r="U8496" s="28"/>
      <c r="V8496" s="28"/>
      <c r="W8496" s="28"/>
      <c r="Y8496" s="28"/>
    </row>
    <row r="8497" spans="16:25">
      <c r="P8497" s="33"/>
      <c r="Q8497" s="28"/>
      <c r="R8497" s="28"/>
      <c r="S8497" s="28"/>
      <c r="T8497" s="28"/>
      <c r="U8497" s="28"/>
      <c r="V8497" s="28"/>
      <c r="W8497" s="28"/>
      <c r="Y8497" s="28"/>
    </row>
    <row r="8498" spans="16:25">
      <c r="P8498" s="33"/>
      <c r="Q8498" s="28"/>
      <c r="R8498" s="28"/>
      <c r="S8498" s="28"/>
      <c r="T8498" s="28"/>
      <c r="U8498" s="28"/>
      <c r="V8498" s="28"/>
      <c r="W8498" s="28"/>
      <c r="Y8498" s="28"/>
    </row>
    <row r="8499" spans="16:25">
      <c r="P8499" s="33"/>
      <c r="Q8499" s="28"/>
      <c r="R8499" s="28"/>
      <c r="S8499" s="28"/>
      <c r="T8499" s="28"/>
      <c r="U8499" s="28"/>
      <c r="V8499" s="28"/>
      <c r="W8499" s="28"/>
      <c r="Y8499" s="28"/>
    </row>
    <row r="8500" spans="16:25">
      <c r="P8500" s="33"/>
      <c r="Q8500" s="28"/>
      <c r="R8500" s="28"/>
      <c r="S8500" s="28"/>
      <c r="T8500" s="28"/>
      <c r="U8500" s="28"/>
      <c r="V8500" s="28"/>
      <c r="W8500" s="28"/>
      <c r="Y8500" s="28"/>
    </row>
    <row r="8501" spans="16:25">
      <c r="P8501" s="33"/>
      <c r="Q8501" s="28"/>
      <c r="R8501" s="28"/>
      <c r="S8501" s="28"/>
      <c r="T8501" s="28"/>
      <c r="U8501" s="28"/>
      <c r="V8501" s="28"/>
      <c r="W8501" s="28"/>
      <c r="Y8501" s="28"/>
    </row>
    <row r="8502" spans="16:25">
      <c r="P8502" s="33"/>
      <c r="Q8502" s="28"/>
      <c r="R8502" s="28"/>
      <c r="S8502" s="28"/>
      <c r="T8502" s="28"/>
      <c r="U8502" s="28"/>
      <c r="V8502" s="28"/>
      <c r="W8502" s="28"/>
      <c r="Y8502" s="28"/>
    </row>
    <row r="8503" spans="16:25">
      <c r="P8503" s="33"/>
      <c r="Q8503" s="28"/>
      <c r="R8503" s="28"/>
      <c r="S8503" s="28"/>
      <c r="T8503" s="28"/>
      <c r="U8503" s="28"/>
      <c r="V8503" s="28"/>
      <c r="W8503" s="28"/>
      <c r="Y8503" s="28"/>
    </row>
    <row r="8504" spans="16:25">
      <c r="P8504" s="33"/>
      <c r="Q8504" s="28"/>
      <c r="R8504" s="28"/>
      <c r="S8504" s="28"/>
      <c r="T8504" s="28"/>
      <c r="U8504" s="28"/>
      <c r="V8504" s="28"/>
      <c r="W8504" s="28"/>
      <c r="Y8504" s="28"/>
    </row>
    <row r="8505" spans="16:25">
      <c r="P8505" s="33"/>
      <c r="Q8505" s="28"/>
      <c r="R8505" s="28"/>
      <c r="S8505" s="28"/>
      <c r="T8505" s="28"/>
      <c r="U8505" s="28"/>
      <c r="V8505" s="28"/>
      <c r="W8505" s="28"/>
      <c r="Y8505" s="28"/>
    </row>
    <row r="8506" spans="16:25">
      <c r="P8506" s="33"/>
      <c r="Q8506" s="28"/>
      <c r="R8506" s="28"/>
      <c r="S8506" s="28"/>
      <c r="T8506" s="28"/>
      <c r="U8506" s="28"/>
      <c r="V8506" s="28"/>
      <c r="W8506" s="28"/>
      <c r="Y8506" s="28"/>
    </row>
    <row r="8507" spans="16:25">
      <c r="P8507" s="33"/>
      <c r="Q8507" s="28"/>
      <c r="R8507" s="28"/>
      <c r="S8507" s="28"/>
      <c r="T8507" s="28"/>
      <c r="U8507" s="28"/>
      <c r="V8507" s="28"/>
      <c r="W8507" s="28"/>
      <c r="Y8507" s="28"/>
    </row>
    <row r="8508" spans="16:25">
      <c r="P8508" s="33"/>
      <c r="Q8508" s="28"/>
      <c r="R8508" s="28"/>
      <c r="S8508" s="28"/>
      <c r="T8508" s="28"/>
      <c r="U8508" s="28"/>
      <c r="V8508" s="28"/>
      <c r="W8508" s="28"/>
      <c r="Y8508" s="28"/>
    </row>
    <row r="8509" spans="16:25">
      <c r="P8509" s="33"/>
      <c r="Q8509" s="28"/>
      <c r="R8509" s="28"/>
      <c r="S8509" s="28"/>
      <c r="T8509" s="28"/>
      <c r="U8509" s="28"/>
      <c r="V8509" s="28"/>
      <c r="W8509" s="28"/>
      <c r="Y8509" s="28"/>
    </row>
    <row r="8510" spans="16:25">
      <c r="P8510" s="33"/>
      <c r="Q8510" s="28"/>
      <c r="R8510" s="28"/>
      <c r="S8510" s="28"/>
      <c r="T8510" s="28"/>
      <c r="U8510" s="28"/>
      <c r="V8510" s="28"/>
      <c r="W8510" s="28"/>
      <c r="Y8510" s="28"/>
    </row>
    <row r="8511" spans="16:25">
      <c r="P8511" s="33"/>
      <c r="Q8511" s="28"/>
      <c r="R8511" s="28"/>
      <c r="S8511" s="28"/>
      <c r="T8511" s="28"/>
      <c r="U8511" s="28"/>
      <c r="V8511" s="28"/>
      <c r="W8511" s="28"/>
      <c r="Y8511" s="28"/>
    </row>
    <row r="8512" spans="16:25">
      <c r="P8512" s="33"/>
      <c r="Q8512" s="28"/>
      <c r="R8512" s="28"/>
      <c r="S8512" s="28"/>
      <c r="T8512" s="28"/>
      <c r="U8512" s="28"/>
      <c r="V8512" s="28"/>
      <c r="W8512" s="28"/>
      <c r="Y8512" s="28"/>
    </row>
    <row r="8513" spans="16:25">
      <c r="P8513" s="33"/>
      <c r="Q8513" s="28"/>
      <c r="R8513" s="28"/>
      <c r="S8513" s="28"/>
      <c r="T8513" s="28"/>
      <c r="U8513" s="28"/>
      <c r="V8513" s="28"/>
      <c r="W8513" s="28"/>
      <c r="Y8513" s="28"/>
    </row>
    <row r="8514" spans="16:25">
      <c r="P8514" s="33"/>
      <c r="Q8514" s="28"/>
      <c r="R8514" s="28"/>
      <c r="S8514" s="28"/>
      <c r="T8514" s="28"/>
      <c r="U8514" s="28"/>
      <c r="V8514" s="28"/>
      <c r="W8514" s="28"/>
      <c r="Y8514" s="28"/>
    </row>
    <row r="8515" spans="16:25">
      <c r="P8515" s="33"/>
      <c r="Q8515" s="28"/>
      <c r="R8515" s="28"/>
      <c r="S8515" s="28"/>
      <c r="T8515" s="28"/>
      <c r="U8515" s="28"/>
      <c r="V8515" s="28"/>
      <c r="W8515" s="28"/>
      <c r="Y8515" s="28"/>
    </row>
    <row r="8516" spans="16:25">
      <c r="P8516" s="33"/>
      <c r="Q8516" s="28"/>
      <c r="R8516" s="28"/>
      <c r="S8516" s="28"/>
      <c r="T8516" s="28"/>
      <c r="U8516" s="28"/>
      <c r="V8516" s="28"/>
      <c r="W8516" s="28"/>
      <c r="Y8516" s="28"/>
    </row>
    <row r="8517" spans="16:25">
      <c r="P8517" s="33"/>
      <c r="Q8517" s="28"/>
      <c r="R8517" s="28"/>
      <c r="S8517" s="28"/>
      <c r="T8517" s="28"/>
      <c r="U8517" s="28"/>
      <c r="V8517" s="28"/>
      <c r="W8517" s="28"/>
      <c r="Y8517" s="28"/>
    </row>
    <row r="8518" spans="16:25">
      <c r="P8518" s="33"/>
      <c r="Q8518" s="28"/>
      <c r="R8518" s="28"/>
      <c r="S8518" s="28"/>
      <c r="T8518" s="28"/>
      <c r="U8518" s="28"/>
      <c r="V8518" s="28"/>
      <c r="W8518" s="28"/>
      <c r="Y8518" s="28"/>
    </row>
    <row r="8519" spans="16:25">
      <c r="P8519" s="33"/>
      <c r="Q8519" s="28"/>
      <c r="R8519" s="28"/>
      <c r="S8519" s="28"/>
      <c r="T8519" s="28"/>
      <c r="U8519" s="28"/>
      <c r="V8519" s="28"/>
      <c r="W8519" s="28"/>
      <c r="Y8519" s="28"/>
    </row>
    <row r="8520" spans="16:25">
      <c r="P8520" s="33"/>
      <c r="Q8520" s="28"/>
      <c r="R8520" s="28"/>
      <c r="S8520" s="28"/>
      <c r="T8520" s="28"/>
      <c r="U8520" s="28"/>
      <c r="V8520" s="28"/>
      <c r="W8520" s="28"/>
      <c r="Y8520" s="28"/>
    </row>
    <row r="8521" spans="16:25">
      <c r="P8521" s="33"/>
      <c r="Q8521" s="28"/>
      <c r="R8521" s="28"/>
      <c r="S8521" s="28"/>
      <c r="T8521" s="28"/>
      <c r="U8521" s="28"/>
      <c r="V8521" s="28"/>
      <c r="W8521" s="28"/>
      <c r="Y8521" s="28"/>
    </row>
    <row r="8522" spans="16:25">
      <c r="P8522" s="33"/>
      <c r="Q8522" s="28"/>
      <c r="R8522" s="28"/>
      <c r="S8522" s="28"/>
      <c r="T8522" s="28"/>
      <c r="U8522" s="28"/>
      <c r="V8522" s="28"/>
      <c r="W8522" s="28"/>
      <c r="Y8522" s="28"/>
    </row>
    <row r="8523" spans="16:25">
      <c r="P8523" s="33"/>
      <c r="Q8523" s="28"/>
      <c r="R8523" s="28"/>
      <c r="S8523" s="28"/>
      <c r="T8523" s="28"/>
      <c r="U8523" s="28"/>
      <c r="V8523" s="28"/>
      <c r="W8523" s="28"/>
      <c r="Y8523" s="28"/>
    </row>
    <row r="8524" spans="16:25">
      <c r="P8524" s="33"/>
      <c r="Q8524" s="28"/>
      <c r="R8524" s="28"/>
      <c r="S8524" s="28"/>
      <c r="T8524" s="28"/>
      <c r="U8524" s="28"/>
      <c r="V8524" s="28"/>
      <c r="W8524" s="28"/>
      <c r="Y8524" s="28"/>
    </row>
    <row r="8525" spans="16:25">
      <c r="P8525" s="33"/>
      <c r="Q8525" s="28"/>
      <c r="R8525" s="28"/>
      <c r="S8525" s="28"/>
      <c r="T8525" s="28"/>
      <c r="U8525" s="28"/>
      <c r="V8525" s="28"/>
      <c r="W8525" s="28"/>
      <c r="Y8525" s="28"/>
    </row>
    <row r="8526" spans="16:25">
      <c r="P8526" s="33"/>
      <c r="Q8526" s="28"/>
      <c r="R8526" s="28"/>
      <c r="S8526" s="28"/>
      <c r="T8526" s="28"/>
      <c r="U8526" s="28"/>
      <c r="V8526" s="28"/>
      <c r="W8526" s="28"/>
      <c r="Y8526" s="28"/>
    </row>
    <row r="8527" spans="16:25">
      <c r="P8527" s="33"/>
      <c r="Q8527" s="28"/>
      <c r="R8527" s="28"/>
      <c r="S8527" s="28"/>
      <c r="T8527" s="28"/>
      <c r="U8527" s="28"/>
      <c r="V8527" s="28"/>
      <c r="W8527" s="28"/>
      <c r="Y8527" s="28"/>
    </row>
    <row r="8528" spans="16:25">
      <c r="P8528" s="33"/>
      <c r="Q8528" s="28"/>
      <c r="R8528" s="28"/>
      <c r="S8528" s="28"/>
      <c r="T8528" s="28"/>
      <c r="U8528" s="28"/>
      <c r="V8528" s="28"/>
      <c r="W8528" s="28"/>
      <c r="Y8528" s="28"/>
    </row>
    <row r="8529" spans="16:25">
      <c r="P8529" s="33"/>
      <c r="Q8529" s="28"/>
      <c r="R8529" s="28"/>
      <c r="S8529" s="28"/>
      <c r="T8529" s="28"/>
      <c r="U8529" s="28"/>
      <c r="V8529" s="28"/>
      <c r="W8529" s="28"/>
      <c r="Y8529" s="28"/>
    </row>
    <row r="8530" spans="16:25">
      <c r="P8530" s="33"/>
      <c r="Q8530" s="28"/>
      <c r="R8530" s="28"/>
      <c r="S8530" s="28"/>
      <c r="T8530" s="28"/>
      <c r="U8530" s="28"/>
      <c r="V8530" s="28"/>
      <c r="W8530" s="28"/>
      <c r="Y8530" s="28"/>
    </row>
    <row r="8531" spans="16:25">
      <c r="P8531" s="33"/>
      <c r="Q8531" s="28"/>
      <c r="R8531" s="28"/>
      <c r="S8531" s="28"/>
      <c r="T8531" s="28"/>
      <c r="U8531" s="28"/>
      <c r="V8531" s="28"/>
      <c r="W8531" s="28"/>
      <c r="Y8531" s="28"/>
    </row>
    <row r="8532" spans="16:25">
      <c r="P8532" s="33"/>
      <c r="Q8532" s="28"/>
      <c r="R8532" s="28"/>
      <c r="S8532" s="28"/>
      <c r="T8532" s="28"/>
      <c r="U8532" s="28"/>
      <c r="V8532" s="28"/>
      <c r="W8532" s="28"/>
      <c r="Y8532" s="28"/>
    </row>
    <row r="8533" spans="16:25">
      <c r="P8533" s="33"/>
      <c r="Q8533" s="28"/>
      <c r="R8533" s="28"/>
      <c r="S8533" s="28"/>
      <c r="T8533" s="28"/>
      <c r="U8533" s="28"/>
      <c r="V8533" s="28"/>
      <c r="W8533" s="28"/>
      <c r="Y8533" s="28"/>
    </row>
    <row r="8534" spans="16:25">
      <c r="P8534" s="33"/>
      <c r="Q8534" s="28"/>
      <c r="R8534" s="28"/>
      <c r="S8534" s="28"/>
      <c r="T8534" s="28"/>
      <c r="U8534" s="28"/>
      <c r="V8534" s="28"/>
      <c r="W8534" s="28"/>
      <c r="Y8534" s="28"/>
    </row>
    <row r="8535" spans="16:25">
      <c r="P8535" s="33"/>
      <c r="Q8535" s="28"/>
      <c r="R8535" s="28"/>
      <c r="S8535" s="28"/>
      <c r="T8535" s="28"/>
      <c r="U8535" s="28"/>
      <c r="V8535" s="28"/>
      <c r="W8535" s="28"/>
      <c r="Y8535" s="28"/>
    </row>
    <row r="8536" spans="16:25">
      <c r="P8536" s="33"/>
      <c r="Q8536" s="28"/>
      <c r="R8536" s="28"/>
      <c r="S8536" s="28"/>
      <c r="T8536" s="28"/>
      <c r="U8536" s="28"/>
      <c r="V8536" s="28"/>
      <c r="W8536" s="28"/>
      <c r="Y8536" s="28"/>
    </row>
    <row r="8537" spans="16:25">
      <c r="P8537" s="33"/>
      <c r="Q8537" s="28"/>
      <c r="R8537" s="28"/>
      <c r="S8537" s="28"/>
      <c r="T8537" s="28"/>
      <c r="U8537" s="28"/>
      <c r="V8537" s="28"/>
      <c r="W8537" s="28"/>
      <c r="Y8537" s="28"/>
    </row>
    <row r="8538" spans="16:25">
      <c r="P8538" s="33"/>
      <c r="Q8538" s="28"/>
      <c r="R8538" s="28"/>
      <c r="S8538" s="28"/>
      <c r="T8538" s="28"/>
      <c r="U8538" s="28"/>
      <c r="V8538" s="28"/>
      <c r="W8538" s="28"/>
      <c r="Y8538" s="28"/>
    </row>
    <row r="8539" spans="16:25">
      <c r="P8539" s="33"/>
      <c r="Q8539" s="28"/>
      <c r="R8539" s="28"/>
      <c r="S8539" s="28"/>
      <c r="T8539" s="28"/>
      <c r="U8539" s="28"/>
      <c r="V8539" s="28"/>
      <c r="W8539" s="28"/>
      <c r="Y8539" s="28"/>
    </row>
    <row r="8540" spans="16:25">
      <c r="P8540" s="33"/>
      <c r="Q8540" s="28"/>
      <c r="R8540" s="28"/>
      <c r="S8540" s="28"/>
      <c r="T8540" s="28"/>
      <c r="U8540" s="28"/>
      <c r="V8540" s="28"/>
      <c r="W8540" s="28"/>
      <c r="Y8540" s="28"/>
    </row>
    <row r="8541" spans="16:25">
      <c r="P8541" s="33"/>
      <c r="Q8541" s="28"/>
      <c r="R8541" s="28"/>
      <c r="S8541" s="28"/>
      <c r="T8541" s="28"/>
      <c r="U8541" s="28"/>
      <c r="V8541" s="28"/>
      <c r="W8541" s="28"/>
      <c r="Y8541" s="28"/>
    </row>
    <row r="8542" spans="16:25">
      <c r="P8542" s="33"/>
      <c r="Q8542" s="28"/>
      <c r="R8542" s="28"/>
      <c r="S8542" s="28"/>
      <c r="T8542" s="28"/>
      <c r="U8542" s="28"/>
      <c r="V8542" s="28"/>
      <c r="W8542" s="28"/>
      <c r="Y8542" s="28"/>
    </row>
    <row r="8543" spans="16:25">
      <c r="P8543" s="33"/>
      <c r="Q8543" s="28"/>
      <c r="R8543" s="28"/>
      <c r="S8543" s="28"/>
      <c r="T8543" s="28"/>
      <c r="U8543" s="28"/>
      <c r="V8543" s="28"/>
      <c r="W8543" s="28"/>
      <c r="Y8543" s="28"/>
    </row>
    <row r="8544" spans="16:25">
      <c r="P8544" s="33"/>
      <c r="Q8544" s="28"/>
      <c r="R8544" s="28"/>
      <c r="S8544" s="28"/>
      <c r="T8544" s="28"/>
      <c r="U8544" s="28"/>
      <c r="V8544" s="28"/>
      <c r="W8544" s="28"/>
      <c r="Y8544" s="28"/>
    </row>
    <row r="8545" spans="16:25">
      <c r="P8545" s="33"/>
      <c r="Q8545" s="28"/>
      <c r="R8545" s="28"/>
      <c r="S8545" s="28"/>
      <c r="T8545" s="28"/>
      <c r="U8545" s="28"/>
      <c r="V8545" s="28"/>
      <c r="W8545" s="28"/>
      <c r="Y8545" s="28"/>
    </row>
    <row r="8546" spans="16:25">
      <c r="P8546" s="33"/>
      <c r="Q8546" s="28"/>
      <c r="R8546" s="28"/>
      <c r="S8546" s="28"/>
      <c r="T8546" s="28"/>
      <c r="U8546" s="28"/>
      <c r="V8546" s="28"/>
      <c r="W8546" s="28"/>
      <c r="Y8546" s="28"/>
    </row>
    <row r="8547" spans="16:25">
      <c r="P8547" s="33"/>
      <c r="Q8547" s="28"/>
      <c r="R8547" s="28"/>
      <c r="S8547" s="28"/>
      <c r="T8547" s="28"/>
      <c r="U8547" s="28"/>
      <c r="V8547" s="28"/>
      <c r="W8547" s="28"/>
      <c r="Y8547" s="28"/>
    </row>
    <row r="8548" spans="16:25">
      <c r="P8548" s="33"/>
      <c r="Q8548" s="28"/>
      <c r="R8548" s="28"/>
      <c r="S8548" s="28"/>
      <c r="T8548" s="28"/>
      <c r="U8548" s="28"/>
      <c r="V8548" s="28"/>
      <c r="W8548" s="28"/>
      <c r="Y8548" s="28"/>
    </row>
    <row r="8549" spans="16:25">
      <c r="P8549" s="33"/>
      <c r="Q8549" s="28"/>
      <c r="R8549" s="28"/>
      <c r="S8549" s="28"/>
      <c r="T8549" s="28"/>
      <c r="U8549" s="28"/>
      <c r="V8549" s="28"/>
      <c r="W8549" s="28"/>
      <c r="Y8549" s="28"/>
    </row>
    <row r="8550" spans="16:25">
      <c r="P8550" s="33"/>
      <c r="Q8550" s="28"/>
      <c r="R8550" s="28"/>
      <c r="S8550" s="28"/>
      <c r="T8550" s="28"/>
      <c r="U8550" s="28"/>
      <c r="V8550" s="28"/>
      <c r="W8550" s="28"/>
      <c r="Y8550" s="28"/>
    </row>
    <row r="8551" spans="16:25">
      <c r="P8551" s="33"/>
      <c r="Q8551" s="28"/>
      <c r="R8551" s="28"/>
      <c r="S8551" s="28"/>
      <c r="T8551" s="28"/>
      <c r="U8551" s="28"/>
      <c r="V8551" s="28"/>
      <c r="W8551" s="28"/>
      <c r="Y8551" s="28"/>
    </row>
    <row r="8552" spans="16:25">
      <c r="P8552" s="33"/>
      <c r="Q8552" s="28"/>
      <c r="R8552" s="28"/>
      <c r="S8552" s="28"/>
      <c r="T8552" s="28"/>
      <c r="U8552" s="28"/>
      <c r="V8552" s="28"/>
      <c r="W8552" s="28"/>
      <c r="Y8552" s="28"/>
    </row>
    <row r="8553" spans="16:25">
      <c r="P8553" s="33"/>
      <c r="Q8553" s="28"/>
      <c r="R8553" s="28"/>
      <c r="S8553" s="28"/>
      <c r="T8553" s="28"/>
      <c r="U8553" s="28"/>
      <c r="V8553" s="28"/>
      <c r="W8553" s="28"/>
      <c r="Y8553" s="28"/>
    </row>
    <row r="8554" spans="16:25">
      <c r="P8554" s="33"/>
      <c r="Q8554" s="28"/>
      <c r="R8554" s="28"/>
      <c r="S8554" s="28"/>
      <c r="T8554" s="28"/>
      <c r="U8554" s="28"/>
      <c r="V8554" s="28"/>
      <c r="W8554" s="28"/>
      <c r="Y8554" s="28"/>
    </row>
    <row r="8555" spans="16:25">
      <c r="P8555" s="33"/>
      <c r="Q8555" s="28"/>
      <c r="R8555" s="28"/>
      <c r="S8555" s="28"/>
      <c r="T8555" s="28"/>
      <c r="U8555" s="28"/>
      <c r="V8555" s="28"/>
      <c r="W8555" s="28"/>
      <c r="Y8555" s="28"/>
    </row>
    <row r="8556" spans="16:25">
      <c r="P8556" s="33"/>
      <c r="Q8556" s="28"/>
      <c r="R8556" s="28"/>
      <c r="S8556" s="28"/>
      <c r="T8556" s="28"/>
      <c r="U8556" s="28"/>
      <c r="V8556" s="28"/>
      <c r="W8556" s="28"/>
      <c r="Y8556" s="28"/>
    </row>
    <row r="8557" spans="16:25">
      <c r="P8557" s="33"/>
      <c r="Q8557" s="28"/>
      <c r="R8557" s="28"/>
      <c r="S8557" s="28"/>
      <c r="T8557" s="28"/>
      <c r="U8557" s="28"/>
      <c r="V8557" s="28"/>
      <c r="W8557" s="28"/>
      <c r="Y8557" s="28"/>
    </row>
    <row r="8558" spans="16:25">
      <c r="P8558" s="33"/>
      <c r="Q8558" s="28"/>
      <c r="R8558" s="28"/>
      <c r="S8558" s="28"/>
      <c r="T8558" s="28"/>
      <c r="U8558" s="28"/>
      <c r="V8558" s="28"/>
      <c r="W8558" s="28"/>
      <c r="Y8558" s="28"/>
    </row>
    <row r="8559" spans="16:25">
      <c r="P8559" s="33"/>
      <c r="Q8559" s="28"/>
      <c r="R8559" s="28"/>
      <c r="S8559" s="28"/>
      <c r="T8559" s="28"/>
      <c r="U8559" s="28"/>
      <c r="V8559" s="28"/>
      <c r="W8559" s="28"/>
      <c r="Y8559" s="28"/>
    </row>
    <row r="8560" spans="16:25">
      <c r="P8560" s="33"/>
      <c r="Q8560" s="28"/>
      <c r="R8560" s="28"/>
      <c r="S8560" s="28"/>
      <c r="T8560" s="28"/>
      <c r="U8560" s="28"/>
      <c r="V8560" s="28"/>
      <c r="W8560" s="28"/>
      <c r="Y8560" s="28"/>
    </row>
    <row r="8561" spans="16:25">
      <c r="P8561" s="33"/>
      <c r="Q8561" s="28"/>
      <c r="R8561" s="28"/>
      <c r="S8561" s="28"/>
      <c r="T8561" s="28"/>
      <c r="U8561" s="28"/>
      <c r="V8561" s="28"/>
      <c r="W8561" s="28"/>
      <c r="Y8561" s="28"/>
    </row>
    <row r="8562" spans="16:25">
      <c r="P8562" s="33"/>
      <c r="Q8562" s="28"/>
      <c r="R8562" s="28"/>
      <c r="S8562" s="28"/>
      <c r="T8562" s="28"/>
      <c r="U8562" s="28"/>
      <c r="V8562" s="28"/>
      <c r="W8562" s="28"/>
      <c r="Y8562" s="28"/>
    </row>
    <row r="8563" spans="16:25">
      <c r="P8563" s="33"/>
      <c r="Q8563" s="28"/>
      <c r="R8563" s="28"/>
      <c r="S8563" s="28"/>
      <c r="T8563" s="28"/>
      <c r="U8563" s="28"/>
      <c r="V8563" s="28"/>
      <c r="W8563" s="28"/>
      <c r="Y8563" s="28"/>
    </row>
    <row r="8564" spans="16:25">
      <c r="P8564" s="33"/>
      <c r="Q8564" s="28"/>
      <c r="R8564" s="28"/>
      <c r="S8564" s="28"/>
      <c r="T8564" s="28"/>
      <c r="U8564" s="28"/>
      <c r="V8564" s="28"/>
      <c r="W8564" s="28"/>
      <c r="Y8564" s="28"/>
    </row>
    <row r="8565" spans="16:25">
      <c r="P8565" s="33"/>
      <c r="Q8565" s="28"/>
      <c r="R8565" s="28"/>
      <c r="S8565" s="28"/>
      <c r="T8565" s="28"/>
      <c r="U8565" s="28"/>
      <c r="V8565" s="28"/>
      <c r="W8565" s="28"/>
      <c r="Y8565" s="28"/>
    </row>
    <row r="8566" spans="16:25">
      <c r="P8566" s="33"/>
      <c r="Q8566" s="28"/>
      <c r="R8566" s="28"/>
      <c r="S8566" s="28"/>
      <c r="T8566" s="28"/>
      <c r="U8566" s="28"/>
      <c r="V8566" s="28"/>
      <c r="W8566" s="28"/>
      <c r="Y8566" s="28"/>
    </row>
    <row r="8567" spans="16:25">
      <c r="P8567" s="33"/>
      <c r="Q8567" s="28"/>
      <c r="R8567" s="28"/>
      <c r="S8567" s="28"/>
      <c r="T8567" s="28"/>
      <c r="U8567" s="28"/>
      <c r="V8567" s="28"/>
      <c r="W8567" s="28"/>
      <c r="Y8567" s="28"/>
    </row>
    <row r="8568" spans="16:25">
      <c r="P8568" s="33"/>
      <c r="Q8568" s="28"/>
      <c r="R8568" s="28"/>
      <c r="S8568" s="28"/>
      <c r="T8568" s="28"/>
      <c r="U8568" s="28"/>
      <c r="V8568" s="28"/>
      <c r="W8568" s="28"/>
      <c r="Y8568" s="28"/>
    </row>
    <row r="8569" spans="16:25">
      <c r="P8569" s="33"/>
      <c r="Q8569" s="28"/>
      <c r="R8569" s="28"/>
      <c r="S8569" s="28"/>
      <c r="T8569" s="28"/>
      <c r="U8569" s="28"/>
      <c r="V8569" s="28"/>
      <c r="W8569" s="28"/>
      <c r="Y8569" s="28"/>
    </row>
    <row r="8570" spans="16:25">
      <c r="P8570" s="33"/>
      <c r="Q8570" s="28"/>
      <c r="R8570" s="28"/>
      <c r="S8570" s="28"/>
      <c r="T8570" s="28"/>
      <c r="U8570" s="28"/>
      <c r="V8570" s="28"/>
      <c r="W8570" s="28"/>
      <c r="Y8570" s="28"/>
    </row>
    <row r="8571" spans="16:25">
      <c r="P8571" s="33"/>
      <c r="Q8571" s="28"/>
      <c r="R8571" s="28"/>
      <c r="S8571" s="28"/>
      <c r="T8571" s="28"/>
      <c r="U8571" s="28"/>
      <c r="V8571" s="28"/>
      <c r="W8571" s="28"/>
      <c r="Y8571" s="28"/>
    </row>
    <row r="8572" spans="16:25">
      <c r="P8572" s="33"/>
      <c r="Q8572" s="28"/>
      <c r="R8572" s="28"/>
      <c r="S8572" s="28"/>
      <c r="T8572" s="28"/>
      <c r="U8572" s="28"/>
      <c r="V8572" s="28"/>
      <c r="W8572" s="28"/>
      <c r="Y8572" s="28"/>
    </row>
    <row r="8573" spans="16:25">
      <c r="P8573" s="33"/>
      <c r="Q8573" s="28"/>
      <c r="R8573" s="28"/>
      <c r="S8573" s="28"/>
      <c r="T8573" s="28"/>
      <c r="U8573" s="28"/>
      <c r="V8573" s="28"/>
      <c r="W8573" s="28"/>
      <c r="Y8573" s="28"/>
    </row>
    <row r="8574" spans="16:25">
      <c r="P8574" s="33"/>
      <c r="Q8574" s="28"/>
      <c r="R8574" s="28"/>
      <c r="S8574" s="28"/>
      <c r="T8574" s="28"/>
      <c r="U8574" s="28"/>
      <c r="V8574" s="28"/>
      <c r="W8574" s="28"/>
      <c r="Y8574" s="28"/>
    </row>
    <row r="8575" spans="16:25">
      <c r="P8575" s="33"/>
      <c r="Q8575" s="28"/>
      <c r="R8575" s="28"/>
      <c r="S8575" s="28"/>
      <c r="T8575" s="28"/>
      <c r="U8575" s="28"/>
      <c r="V8575" s="28"/>
      <c r="W8575" s="28"/>
      <c r="Y8575" s="28"/>
    </row>
    <row r="8576" spans="16:25">
      <c r="P8576" s="33"/>
      <c r="Q8576" s="28"/>
      <c r="R8576" s="28"/>
      <c r="S8576" s="28"/>
      <c r="T8576" s="28"/>
      <c r="U8576" s="28"/>
      <c r="V8576" s="28"/>
      <c r="W8576" s="28"/>
      <c r="Y8576" s="28"/>
    </row>
    <row r="8577" spans="16:25">
      <c r="P8577" s="33"/>
      <c r="Q8577" s="28"/>
      <c r="R8577" s="28"/>
      <c r="S8577" s="28"/>
      <c r="T8577" s="28"/>
      <c r="U8577" s="28"/>
      <c r="V8577" s="28"/>
      <c r="W8577" s="28"/>
      <c r="Y8577" s="28"/>
    </row>
    <row r="8578" spans="16:25">
      <c r="P8578" s="33"/>
      <c r="Q8578" s="28"/>
      <c r="R8578" s="28"/>
      <c r="S8578" s="28"/>
      <c r="T8578" s="28"/>
      <c r="U8578" s="28"/>
      <c r="V8578" s="28"/>
      <c r="W8578" s="28"/>
      <c r="Y8578" s="28"/>
    </row>
    <row r="8579" spans="16:25">
      <c r="P8579" s="33"/>
      <c r="Q8579" s="28"/>
      <c r="R8579" s="28"/>
      <c r="S8579" s="28"/>
      <c r="T8579" s="28"/>
      <c r="U8579" s="28"/>
      <c r="V8579" s="28"/>
      <c r="W8579" s="28"/>
      <c r="Y8579" s="28"/>
    </row>
    <row r="8580" spans="16:25">
      <c r="P8580" s="33"/>
      <c r="Q8580" s="28"/>
      <c r="R8580" s="28"/>
      <c r="S8580" s="28"/>
      <c r="T8580" s="28"/>
      <c r="U8580" s="28"/>
      <c r="V8580" s="28"/>
      <c r="W8580" s="28"/>
      <c r="Y8580" s="28"/>
    </row>
    <row r="8581" spans="16:25">
      <c r="P8581" s="33"/>
      <c r="Q8581" s="28"/>
      <c r="R8581" s="28"/>
      <c r="S8581" s="28"/>
      <c r="T8581" s="28"/>
      <c r="U8581" s="28"/>
      <c r="V8581" s="28"/>
      <c r="W8581" s="28"/>
      <c r="Y8581" s="28"/>
    </row>
    <row r="8582" spans="16:25">
      <c r="P8582" s="33"/>
      <c r="Q8582" s="28"/>
      <c r="R8582" s="28"/>
      <c r="S8582" s="28"/>
      <c r="T8582" s="28"/>
      <c r="U8582" s="28"/>
      <c r="V8582" s="28"/>
      <c r="W8582" s="28"/>
      <c r="Y8582" s="28"/>
    </row>
    <row r="8583" spans="16:25">
      <c r="P8583" s="33"/>
      <c r="Q8583" s="28"/>
      <c r="R8583" s="28"/>
      <c r="S8583" s="28"/>
      <c r="T8583" s="28"/>
      <c r="U8583" s="28"/>
      <c r="V8583" s="28"/>
      <c r="W8583" s="28"/>
      <c r="Y8583" s="28"/>
    </row>
    <row r="8584" spans="16:25">
      <c r="P8584" s="33"/>
      <c r="Q8584" s="28"/>
      <c r="R8584" s="28"/>
      <c r="S8584" s="28"/>
      <c r="T8584" s="28"/>
      <c r="U8584" s="28"/>
      <c r="V8584" s="28"/>
      <c r="W8584" s="28"/>
      <c r="Y8584" s="28"/>
    </row>
    <row r="8585" spans="16:25">
      <c r="P8585" s="33"/>
      <c r="Q8585" s="28"/>
      <c r="R8585" s="28"/>
      <c r="S8585" s="28"/>
      <c r="T8585" s="28"/>
      <c r="U8585" s="28"/>
      <c r="V8585" s="28"/>
      <c r="W8585" s="28"/>
      <c r="Y8585" s="28"/>
    </row>
    <row r="8586" spans="16:25">
      <c r="P8586" s="33"/>
      <c r="Q8586" s="28"/>
      <c r="R8586" s="28"/>
      <c r="S8586" s="28"/>
      <c r="T8586" s="28"/>
      <c r="U8586" s="28"/>
      <c r="V8586" s="28"/>
      <c r="W8586" s="28"/>
      <c r="Y8586" s="28"/>
    </row>
    <row r="8587" spans="16:25">
      <c r="P8587" s="33"/>
      <c r="Q8587" s="28"/>
      <c r="R8587" s="28"/>
      <c r="S8587" s="28"/>
      <c r="T8587" s="28"/>
      <c r="U8587" s="28"/>
      <c r="V8587" s="28"/>
      <c r="W8587" s="28"/>
      <c r="Y8587" s="28"/>
    </row>
    <row r="8588" spans="16:25">
      <c r="P8588" s="33"/>
      <c r="Q8588" s="28"/>
      <c r="R8588" s="28"/>
      <c r="S8588" s="28"/>
      <c r="T8588" s="28"/>
      <c r="U8588" s="28"/>
      <c r="V8588" s="28"/>
      <c r="W8588" s="28"/>
      <c r="Y8588" s="28"/>
    </row>
    <row r="8589" spans="16:25">
      <c r="P8589" s="33"/>
      <c r="Q8589" s="28"/>
      <c r="R8589" s="28"/>
      <c r="S8589" s="28"/>
      <c r="T8589" s="28"/>
      <c r="U8589" s="28"/>
      <c r="V8589" s="28"/>
      <c r="W8589" s="28"/>
      <c r="Y8589" s="28"/>
    </row>
    <row r="8590" spans="16:25">
      <c r="P8590" s="33"/>
      <c r="Q8590" s="28"/>
      <c r="R8590" s="28"/>
      <c r="S8590" s="28"/>
      <c r="T8590" s="28"/>
      <c r="U8590" s="28"/>
      <c r="V8590" s="28"/>
      <c r="W8590" s="28"/>
      <c r="Y8590" s="28"/>
    </row>
    <row r="8591" spans="16:25">
      <c r="P8591" s="33"/>
      <c r="Q8591" s="28"/>
      <c r="R8591" s="28"/>
      <c r="S8591" s="28"/>
      <c r="T8591" s="28"/>
      <c r="U8591" s="28"/>
      <c r="V8591" s="28"/>
      <c r="W8591" s="28"/>
      <c r="Y8591" s="28"/>
    </row>
    <row r="8592" spans="16:25">
      <c r="P8592" s="33"/>
      <c r="Q8592" s="28"/>
      <c r="R8592" s="28"/>
      <c r="S8592" s="28"/>
      <c r="T8592" s="28"/>
      <c r="U8592" s="28"/>
      <c r="V8592" s="28"/>
      <c r="W8592" s="28"/>
      <c r="Y8592" s="28"/>
    </row>
    <row r="8593" spans="16:25">
      <c r="P8593" s="33"/>
      <c r="Q8593" s="28"/>
      <c r="R8593" s="28"/>
      <c r="S8593" s="28"/>
      <c r="T8593" s="28"/>
      <c r="U8593" s="28"/>
      <c r="V8593" s="28"/>
      <c r="W8593" s="28"/>
      <c r="Y8593" s="28"/>
    </row>
    <row r="8594" spans="16:25">
      <c r="P8594" s="33"/>
      <c r="Q8594" s="28"/>
      <c r="R8594" s="28"/>
      <c r="S8594" s="28"/>
      <c r="T8594" s="28"/>
      <c r="U8594" s="28"/>
      <c r="V8594" s="28"/>
      <c r="W8594" s="28"/>
      <c r="Y8594" s="28"/>
    </row>
    <row r="8595" spans="16:25">
      <c r="P8595" s="33"/>
      <c r="Q8595" s="28"/>
      <c r="R8595" s="28"/>
      <c r="S8595" s="28"/>
      <c r="T8595" s="28"/>
      <c r="U8595" s="28"/>
      <c r="V8595" s="28"/>
      <c r="W8595" s="28"/>
      <c r="Y8595" s="28"/>
    </row>
    <row r="8596" spans="16:25">
      <c r="P8596" s="33"/>
      <c r="Q8596" s="28"/>
      <c r="R8596" s="28"/>
      <c r="S8596" s="28"/>
      <c r="T8596" s="28"/>
      <c r="U8596" s="28"/>
      <c r="V8596" s="28"/>
      <c r="W8596" s="28"/>
      <c r="Y8596" s="28"/>
    </row>
    <row r="8597" spans="16:25">
      <c r="P8597" s="33"/>
      <c r="Q8597" s="28"/>
      <c r="R8597" s="28"/>
      <c r="S8597" s="28"/>
      <c r="T8597" s="28"/>
      <c r="U8597" s="28"/>
      <c r="V8597" s="28"/>
      <c r="W8597" s="28"/>
      <c r="Y8597" s="28"/>
    </row>
    <row r="8598" spans="16:25">
      <c r="P8598" s="33"/>
      <c r="Q8598" s="28"/>
      <c r="R8598" s="28"/>
      <c r="S8598" s="28"/>
      <c r="T8598" s="28"/>
      <c r="U8598" s="28"/>
      <c r="V8598" s="28"/>
      <c r="W8598" s="28"/>
      <c r="Y8598" s="28"/>
    </row>
    <row r="8599" spans="16:25">
      <c r="P8599" s="33"/>
      <c r="Q8599" s="28"/>
      <c r="R8599" s="28"/>
      <c r="S8599" s="28"/>
      <c r="T8599" s="28"/>
      <c r="U8599" s="28"/>
      <c r="V8599" s="28"/>
      <c r="W8599" s="28"/>
      <c r="Y8599" s="28"/>
    </row>
    <row r="8600" spans="16:25">
      <c r="P8600" s="33"/>
      <c r="Q8600" s="28"/>
      <c r="R8600" s="28"/>
      <c r="S8600" s="28"/>
      <c r="T8600" s="28"/>
      <c r="U8600" s="28"/>
      <c r="V8600" s="28"/>
      <c r="W8600" s="28"/>
      <c r="Y8600" s="28"/>
    </row>
    <row r="8601" spans="16:25">
      <c r="P8601" s="33"/>
      <c r="Q8601" s="28"/>
      <c r="R8601" s="28"/>
      <c r="S8601" s="28"/>
      <c r="T8601" s="28"/>
      <c r="U8601" s="28"/>
      <c r="V8601" s="28"/>
      <c r="W8601" s="28"/>
      <c r="Y8601" s="28"/>
    </row>
    <row r="8602" spans="16:25">
      <c r="P8602" s="33"/>
      <c r="Q8602" s="28"/>
      <c r="R8602" s="28"/>
      <c r="S8602" s="28"/>
      <c r="T8602" s="28"/>
      <c r="U8602" s="28"/>
      <c r="V8602" s="28"/>
      <c r="W8602" s="28"/>
      <c r="Y8602" s="28"/>
    </row>
    <row r="8603" spans="16:25">
      <c r="P8603" s="33"/>
      <c r="Q8603" s="28"/>
      <c r="R8603" s="28"/>
      <c r="S8603" s="28"/>
      <c r="T8603" s="28"/>
      <c r="U8603" s="28"/>
      <c r="V8603" s="28"/>
      <c r="W8603" s="28"/>
      <c r="Y8603" s="28"/>
    </row>
    <row r="8604" spans="16:25">
      <c r="P8604" s="33"/>
      <c r="Q8604" s="28"/>
      <c r="R8604" s="28"/>
      <c r="S8604" s="28"/>
      <c r="T8604" s="28"/>
      <c r="U8604" s="28"/>
      <c r="V8604" s="28"/>
      <c r="W8604" s="28"/>
      <c r="Y8604" s="28"/>
    </row>
    <row r="8605" spans="16:25">
      <c r="P8605" s="33"/>
      <c r="Q8605" s="28"/>
      <c r="R8605" s="28"/>
      <c r="S8605" s="28"/>
      <c r="T8605" s="28"/>
      <c r="U8605" s="28"/>
      <c r="V8605" s="28"/>
      <c r="W8605" s="28"/>
      <c r="Y8605" s="28"/>
    </row>
    <row r="8606" spans="16:25">
      <c r="P8606" s="33"/>
      <c r="Q8606" s="28"/>
      <c r="R8606" s="28"/>
      <c r="S8606" s="28"/>
      <c r="T8606" s="28"/>
      <c r="U8606" s="28"/>
      <c r="V8606" s="28"/>
      <c r="W8606" s="28"/>
      <c r="Y8606" s="28"/>
    </row>
    <row r="8607" spans="16:25">
      <c r="P8607" s="33"/>
      <c r="Q8607" s="28"/>
      <c r="R8607" s="28"/>
      <c r="S8607" s="28"/>
      <c r="T8607" s="28"/>
      <c r="U8607" s="28"/>
      <c r="V8607" s="28"/>
      <c r="W8607" s="28"/>
      <c r="Y8607" s="28"/>
    </row>
    <row r="8608" spans="16:25">
      <c r="P8608" s="33"/>
      <c r="Q8608" s="28"/>
      <c r="R8608" s="28"/>
      <c r="S8608" s="28"/>
      <c r="T8608" s="28"/>
      <c r="U8608" s="28"/>
      <c r="V8608" s="28"/>
      <c r="W8608" s="28"/>
      <c r="Y8608" s="28"/>
    </row>
    <row r="8609" spans="16:25">
      <c r="P8609" s="33"/>
      <c r="Q8609" s="28"/>
      <c r="R8609" s="28"/>
      <c r="S8609" s="28"/>
      <c r="T8609" s="28"/>
      <c r="U8609" s="28"/>
      <c r="V8609" s="28"/>
      <c r="W8609" s="28"/>
      <c r="Y8609" s="28"/>
    </row>
    <row r="8610" spans="16:25">
      <c r="P8610" s="33"/>
      <c r="Q8610" s="28"/>
      <c r="R8610" s="28"/>
      <c r="S8610" s="28"/>
      <c r="T8610" s="28"/>
      <c r="U8610" s="28"/>
      <c r="V8610" s="28"/>
      <c r="W8610" s="28"/>
      <c r="Y8610" s="28"/>
    </row>
    <row r="8611" spans="16:25">
      <c r="P8611" s="33"/>
      <c r="Q8611" s="28"/>
      <c r="R8611" s="28"/>
      <c r="S8611" s="28"/>
      <c r="T8611" s="28"/>
      <c r="U8611" s="28"/>
      <c r="V8611" s="28"/>
      <c r="W8611" s="28"/>
      <c r="Y8611" s="28"/>
    </row>
    <row r="8612" spans="16:25">
      <c r="P8612" s="33"/>
      <c r="Q8612" s="28"/>
      <c r="R8612" s="28"/>
      <c r="S8612" s="28"/>
      <c r="T8612" s="28"/>
      <c r="U8612" s="28"/>
      <c r="V8612" s="28"/>
      <c r="W8612" s="28"/>
      <c r="Y8612" s="28"/>
    </row>
    <row r="8613" spans="16:25">
      <c r="P8613" s="33"/>
      <c r="Q8613" s="28"/>
      <c r="R8613" s="28"/>
      <c r="S8613" s="28"/>
      <c r="T8613" s="28"/>
      <c r="U8613" s="28"/>
      <c r="V8613" s="28"/>
      <c r="W8613" s="28"/>
      <c r="Y8613" s="28"/>
    </row>
    <row r="8614" spans="16:25">
      <c r="P8614" s="33"/>
      <c r="Q8614" s="28"/>
      <c r="R8614" s="28"/>
      <c r="S8614" s="28"/>
      <c r="T8614" s="28"/>
      <c r="U8614" s="28"/>
      <c r="V8614" s="28"/>
      <c r="W8614" s="28"/>
      <c r="Y8614" s="28"/>
    </row>
    <row r="8615" spans="16:25">
      <c r="P8615" s="33"/>
      <c r="Q8615" s="28"/>
      <c r="R8615" s="28"/>
      <c r="S8615" s="28"/>
      <c r="T8615" s="28"/>
      <c r="U8615" s="28"/>
      <c r="V8615" s="28"/>
      <c r="W8615" s="28"/>
      <c r="Y8615" s="28"/>
    </row>
    <row r="8616" spans="16:25">
      <c r="P8616" s="33"/>
      <c r="Q8616" s="28"/>
      <c r="R8616" s="28"/>
      <c r="S8616" s="28"/>
      <c r="T8616" s="28"/>
      <c r="U8616" s="28"/>
      <c r="V8616" s="28"/>
      <c r="W8616" s="28"/>
      <c r="Y8616" s="28"/>
    </row>
    <row r="8617" spans="16:25">
      <c r="P8617" s="33"/>
      <c r="Q8617" s="28"/>
      <c r="R8617" s="28"/>
      <c r="S8617" s="28"/>
      <c r="T8617" s="28"/>
      <c r="U8617" s="28"/>
      <c r="V8617" s="28"/>
      <c r="W8617" s="28"/>
      <c r="Y8617" s="28"/>
    </row>
    <row r="8618" spans="16:25">
      <c r="P8618" s="33"/>
      <c r="Q8618" s="28"/>
      <c r="R8618" s="28"/>
      <c r="S8618" s="28"/>
      <c r="T8618" s="28"/>
      <c r="U8618" s="28"/>
      <c r="V8618" s="28"/>
      <c r="W8618" s="28"/>
      <c r="Y8618" s="28"/>
    </row>
    <row r="8619" spans="16:25">
      <c r="P8619" s="33"/>
      <c r="Q8619" s="28"/>
      <c r="R8619" s="28"/>
      <c r="S8619" s="28"/>
      <c r="T8619" s="28"/>
      <c r="U8619" s="28"/>
      <c r="V8619" s="28"/>
      <c r="W8619" s="28"/>
      <c r="Y8619" s="28"/>
    </row>
    <row r="8620" spans="16:25">
      <c r="P8620" s="33"/>
      <c r="Q8620" s="28"/>
      <c r="R8620" s="28"/>
      <c r="S8620" s="28"/>
      <c r="T8620" s="28"/>
      <c r="U8620" s="28"/>
      <c r="V8620" s="28"/>
      <c r="W8620" s="28"/>
      <c r="Y8620" s="28"/>
    </row>
    <row r="8621" spans="16:25">
      <c r="P8621" s="33"/>
      <c r="Q8621" s="28"/>
      <c r="R8621" s="28"/>
      <c r="S8621" s="28"/>
      <c r="T8621" s="28"/>
      <c r="U8621" s="28"/>
      <c r="V8621" s="28"/>
      <c r="W8621" s="28"/>
      <c r="Y8621" s="28"/>
    </row>
    <row r="8622" spans="16:25">
      <c r="P8622" s="33"/>
      <c r="Q8622" s="28"/>
      <c r="R8622" s="28"/>
      <c r="S8622" s="28"/>
      <c r="T8622" s="28"/>
      <c r="U8622" s="28"/>
      <c r="V8622" s="28"/>
      <c r="W8622" s="28"/>
      <c r="Y8622" s="28"/>
    </row>
    <row r="8623" spans="16:25">
      <c r="P8623" s="33"/>
      <c r="Q8623" s="28"/>
      <c r="R8623" s="28"/>
      <c r="S8623" s="28"/>
      <c r="T8623" s="28"/>
      <c r="U8623" s="28"/>
      <c r="V8623" s="28"/>
      <c r="W8623" s="28"/>
      <c r="Y8623" s="28"/>
    </row>
    <row r="8624" spans="16:25">
      <c r="P8624" s="33"/>
      <c r="Q8624" s="28"/>
      <c r="R8624" s="28"/>
      <c r="S8624" s="28"/>
      <c r="T8624" s="28"/>
      <c r="U8624" s="28"/>
      <c r="V8624" s="28"/>
      <c r="W8624" s="28"/>
      <c r="Y8624" s="28"/>
    </row>
    <row r="8625" spans="16:25">
      <c r="P8625" s="33"/>
      <c r="Q8625" s="28"/>
      <c r="R8625" s="28"/>
      <c r="S8625" s="28"/>
      <c r="T8625" s="28"/>
      <c r="U8625" s="28"/>
      <c r="V8625" s="28"/>
      <c r="W8625" s="28"/>
      <c r="Y8625" s="28"/>
    </row>
    <row r="8626" spans="16:25">
      <c r="P8626" s="33"/>
      <c r="Q8626" s="28"/>
      <c r="R8626" s="28"/>
      <c r="S8626" s="28"/>
      <c r="T8626" s="28"/>
      <c r="U8626" s="28"/>
      <c r="V8626" s="28"/>
      <c r="W8626" s="28"/>
      <c r="Y8626" s="28"/>
    </row>
    <row r="8627" spans="16:25">
      <c r="P8627" s="33"/>
      <c r="Q8627" s="28"/>
      <c r="R8627" s="28"/>
      <c r="S8627" s="28"/>
      <c r="T8627" s="28"/>
      <c r="U8627" s="28"/>
      <c r="V8627" s="28"/>
      <c r="W8627" s="28"/>
      <c r="Y8627" s="28"/>
    </row>
    <row r="8628" spans="16:25">
      <c r="P8628" s="33"/>
      <c r="Q8628" s="28"/>
      <c r="R8628" s="28"/>
      <c r="S8628" s="28"/>
      <c r="T8628" s="28"/>
      <c r="U8628" s="28"/>
      <c r="V8628" s="28"/>
      <c r="W8628" s="28"/>
      <c r="Y8628" s="28"/>
    </row>
    <row r="8629" spans="16:25">
      <c r="P8629" s="33"/>
      <c r="Q8629" s="28"/>
      <c r="R8629" s="28"/>
      <c r="S8629" s="28"/>
      <c r="T8629" s="28"/>
      <c r="U8629" s="28"/>
      <c r="V8629" s="28"/>
      <c r="W8629" s="28"/>
      <c r="Y8629" s="28"/>
    </row>
    <row r="8630" spans="16:25">
      <c r="P8630" s="33"/>
      <c r="Q8630" s="28"/>
      <c r="R8630" s="28"/>
      <c r="S8630" s="28"/>
      <c r="T8630" s="28"/>
      <c r="U8630" s="28"/>
      <c r="V8630" s="28"/>
      <c r="W8630" s="28"/>
      <c r="Y8630" s="28"/>
    </row>
    <row r="8631" spans="16:25">
      <c r="P8631" s="33"/>
      <c r="Q8631" s="28"/>
      <c r="R8631" s="28"/>
      <c r="S8631" s="28"/>
      <c r="T8631" s="28"/>
      <c r="U8631" s="28"/>
      <c r="V8631" s="28"/>
      <c r="W8631" s="28"/>
      <c r="Y8631" s="28"/>
    </row>
    <row r="8632" spans="16:25">
      <c r="P8632" s="33"/>
      <c r="Q8632" s="28"/>
      <c r="R8632" s="28"/>
      <c r="S8632" s="28"/>
      <c r="T8632" s="28"/>
      <c r="U8632" s="28"/>
      <c r="V8632" s="28"/>
      <c r="W8632" s="28"/>
      <c r="Y8632" s="28"/>
    </row>
    <row r="8633" spans="16:25">
      <c r="P8633" s="33"/>
      <c r="Q8633" s="28"/>
      <c r="R8633" s="28"/>
      <c r="S8633" s="28"/>
      <c r="T8633" s="28"/>
      <c r="U8633" s="28"/>
      <c r="V8633" s="28"/>
      <c r="W8633" s="28"/>
      <c r="Y8633" s="28"/>
    </row>
    <row r="8634" spans="16:25">
      <c r="P8634" s="33"/>
      <c r="Q8634" s="28"/>
      <c r="R8634" s="28"/>
      <c r="S8634" s="28"/>
      <c r="T8634" s="28"/>
      <c r="U8634" s="28"/>
      <c r="V8634" s="28"/>
      <c r="W8634" s="28"/>
      <c r="Y8634" s="28"/>
    </row>
    <row r="8635" spans="16:25">
      <c r="P8635" s="33"/>
      <c r="Q8635" s="28"/>
      <c r="R8635" s="28"/>
      <c r="S8635" s="28"/>
      <c r="T8635" s="28"/>
      <c r="U8635" s="28"/>
      <c r="V8635" s="28"/>
      <c r="W8635" s="28"/>
      <c r="Y8635" s="28"/>
    </row>
    <row r="8636" spans="16:25">
      <c r="P8636" s="33"/>
      <c r="Q8636" s="28"/>
      <c r="R8636" s="28"/>
      <c r="S8636" s="28"/>
      <c r="T8636" s="28"/>
      <c r="U8636" s="28"/>
      <c r="V8636" s="28"/>
      <c r="W8636" s="28"/>
      <c r="Y8636" s="28"/>
    </row>
    <row r="8637" spans="16:25">
      <c r="P8637" s="33"/>
      <c r="Q8637" s="28"/>
      <c r="R8637" s="28"/>
      <c r="S8637" s="28"/>
      <c r="T8637" s="28"/>
      <c r="U8637" s="28"/>
      <c r="V8637" s="28"/>
      <c r="W8637" s="28"/>
      <c r="Y8637" s="28"/>
    </row>
    <row r="8638" spans="16:25">
      <c r="P8638" s="33"/>
      <c r="Q8638" s="28"/>
      <c r="R8638" s="28"/>
      <c r="S8638" s="28"/>
      <c r="T8638" s="28"/>
      <c r="U8638" s="28"/>
      <c r="V8638" s="28"/>
      <c r="W8638" s="28"/>
      <c r="Y8638" s="28"/>
    </row>
    <row r="8639" spans="16:25">
      <c r="P8639" s="33"/>
      <c r="Q8639" s="28"/>
      <c r="R8639" s="28"/>
      <c r="S8639" s="28"/>
      <c r="T8639" s="28"/>
      <c r="U8639" s="28"/>
      <c r="V8639" s="28"/>
      <c r="W8639" s="28"/>
      <c r="Y8639" s="28"/>
    </row>
    <row r="8640" spans="16:25">
      <c r="P8640" s="33"/>
      <c r="Q8640" s="28"/>
      <c r="R8640" s="28"/>
      <c r="S8640" s="28"/>
      <c r="T8640" s="28"/>
      <c r="U8640" s="28"/>
      <c r="V8640" s="28"/>
      <c r="W8640" s="28"/>
      <c r="Y8640" s="28"/>
    </row>
    <row r="8641" spans="16:25">
      <c r="P8641" s="33"/>
      <c r="Q8641" s="28"/>
      <c r="R8641" s="28"/>
      <c r="S8641" s="28"/>
      <c r="T8641" s="28"/>
      <c r="U8641" s="28"/>
      <c r="V8641" s="28"/>
      <c r="W8641" s="28"/>
      <c r="Y8641" s="28"/>
    </row>
    <row r="8642" spans="16:25">
      <c r="P8642" s="33"/>
      <c r="Q8642" s="28"/>
      <c r="R8642" s="28"/>
      <c r="S8642" s="28"/>
      <c r="T8642" s="28"/>
      <c r="U8642" s="28"/>
      <c r="V8642" s="28"/>
      <c r="W8642" s="28"/>
      <c r="Y8642" s="28"/>
    </row>
    <row r="8643" spans="16:25">
      <c r="P8643" s="33"/>
      <c r="Q8643" s="28"/>
      <c r="R8643" s="28"/>
      <c r="S8643" s="28"/>
      <c r="T8643" s="28"/>
      <c r="U8643" s="28"/>
      <c r="V8643" s="28"/>
      <c r="W8643" s="28"/>
      <c r="Y8643" s="28"/>
    </row>
    <row r="8644" spans="16:25">
      <c r="P8644" s="33"/>
      <c r="Q8644" s="28"/>
      <c r="R8644" s="28"/>
      <c r="S8644" s="28"/>
      <c r="T8644" s="28"/>
      <c r="U8644" s="28"/>
      <c r="V8644" s="28"/>
      <c r="W8644" s="28"/>
      <c r="Y8644" s="28"/>
    </row>
    <row r="8645" spans="16:25">
      <c r="P8645" s="33"/>
      <c r="Q8645" s="28"/>
      <c r="R8645" s="28"/>
      <c r="S8645" s="28"/>
      <c r="T8645" s="28"/>
      <c r="U8645" s="28"/>
      <c r="V8645" s="28"/>
      <c r="W8645" s="28"/>
      <c r="Y8645" s="28"/>
    </row>
    <row r="8646" spans="16:25">
      <c r="P8646" s="33"/>
      <c r="Q8646" s="28"/>
      <c r="R8646" s="28"/>
      <c r="S8646" s="28"/>
      <c r="T8646" s="28"/>
      <c r="U8646" s="28"/>
      <c r="V8646" s="28"/>
      <c r="W8646" s="28"/>
      <c r="Y8646" s="28"/>
    </row>
    <row r="8647" spans="16:25">
      <c r="P8647" s="33"/>
      <c r="Q8647" s="28"/>
      <c r="R8647" s="28"/>
      <c r="S8647" s="28"/>
      <c r="T8647" s="28"/>
      <c r="U8647" s="28"/>
      <c r="V8647" s="28"/>
      <c r="W8647" s="28"/>
      <c r="Y8647" s="28"/>
    </row>
    <row r="8648" spans="16:25">
      <c r="P8648" s="33"/>
      <c r="Q8648" s="28"/>
      <c r="R8648" s="28"/>
      <c r="S8648" s="28"/>
      <c r="T8648" s="28"/>
      <c r="U8648" s="28"/>
      <c r="V8648" s="28"/>
      <c r="W8648" s="28"/>
      <c r="Y8648" s="28"/>
    </row>
    <row r="8649" spans="16:25">
      <c r="P8649" s="33"/>
      <c r="Q8649" s="28"/>
      <c r="R8649" s="28"/>
      <c r="S8649" s="28"/>
      <c r="T8649" s="28"/>
      <c r="U8649" s="28"/>
      <c r="V8649" s="28"/>
      <c r="W8649" s="28"/>
      <c r="Y8649" s="28"/>
    </row>
    <row r="8650" spans="16:25">
      <c r="P8650" s="33"/>
      <c r="Q8650" s="28"/>
      <c r="R8650" s="28"/>
      <c r="S8650" s="28"/>
      <c r="T8650" s="28"/>
      <c r="U8650" s="28"/>
      <c r="V8650" s="28"/>
      <c r="W8650" s="28"/>
      <c r="Y8650" s="28"/>
    </row>
    <row r="8651" spans="16:25">
      <c r="P8651" s="33"/>
      <c r="Q8651" s="28"/>
      <c r="R8651" s="28"/>
      <c r="S8651" s="28"/>
      <c r="T8651" s="28"/>
      <c r="U8651" s="28"/>
      <c r="V8651" s="28"/>
      <c r="W8651" s="28"/>
      <c r="Y8651" s="28"/>
    </row>
    <row r="8652" spans="16:25">
      <c r="P8652" s="33"/>
      <c r="Q8652" s="28"/>
      <c r="R8652" s="28"/>
      <c r="S8652" s="28"/>
      <c r="T8652" s="28"/>
      <c r="U8652" s="28"/>
      <c r="V8652" s="28"/>
      <c r="W8652" s="28"/>
      <c r="Y8652" s="28"/>
    </row>
    <row r="8653" spans="16:25">
      <c r="P8653" s="33"/>
      <c r="Q8653" s="28"/>
      <c r="R8653" s="28"/>
      <c r="S8653" s="28"/>
      <c r="T8653" s="28"/>
      <c r="U8653" s="28"/>
      <c r="V8653" s="28"/>
      <c r="W8653" s="28"/>
      <c r="Y8653" s="28"/>
    </row>
    <row r="8654" spans="16:25">
      <c r="P8654" s="33"/>
      <c r="Q8654" s="28"/>
      <c r="R8654" s="28"/>
      <c r="S8654" s="28"/>
      <c r="T8654" s="28"/>
      <c r="U8654" s="28"/>
      <c r="V8654" s="28"/>
      <c r="W8654" s="28"/>
      <c r="Y8654" s="28"/>
    </row>
    <row r="8655" spans="16:25">
      <c r="P8655" s="33"/>
      <c r="Q8655" s="28"/>
      <c r="R8655" s="28"/>
      <c r="S8655" s="28"/>
      <c r="T8655" s="28"/>
      <c r="U8655" s="28"/>
      <c r="V8655" s="28"/>
      <c r="W8655" s="28"/>
      <c r="Y8655" s="28"/>
    </row>
    <row r="8656" spans="16:25">
      <c r="P8656" s="33"/>
      <c r="Q8656" s="28"/>
      <c r="R8656" s="28"/>
      <c r="S8656" s="28"/>
      <c r="T8656" s="28"/>
      <c r="U8656" s="28"/>
      <c r="V8656" s="28"/>
      <c r="W8656" s="28"/>
      <c r="Y8656" s="28"/>
    </row>
    <row r="8657" spans="16:25">
      <c r="P8657" s="33"/>
      <c r="Q8657" s="28"/>
      <c r="R8657" s="28"/>
      <c r="S8657" s="28"/>
      <c r="T8657" s="28"/>
      <c r="U8657" s="28"/>
      <c r="V8657" s="28"/>
      <c r="W8657" s="28"/>
      <c r="Y8657" s="28"/>
    </row>
    <row r="8658" spans="16:25">
      <c r="P8658" s="33"/>
      <c r="Q8658" s="28"/>
      <c r="R8658" s="28"/>
      <c r="S8658" s="28"/>
      <c r="T8658" s="28"/>
      <c r="U8658" s="28"/>
      <c r="V8658" s="28"/>
      <c r="W8658" s="28"/>
      <c r="Y8658" s="28"/>
    </row>
    <row r="8659" spans="16:25">
      <c r="P8659" s="33"/>
      <c r="Q8659" s="28"/>
      <c r="R8659" s="28"/>
      <c r="S8659" s="28"/>
      <c r="T8659" s="28"/>
      <c r="U8659" s="28"/>
      <c r="V8659" s="28"/>
      <c r="W8659" s="28"/>
      <c r="Y8659" s="28"/>
    </row>
    <row r="8660" spans="16:25">
      <c r="P8660" s="33"/>
      <c r="Q8660" s="28"/>
      <c r="R8660" s="28"/>
      <c r="S8660" s="28"/>
      <c r="T8660" s="28"/>
      <c r="U8660" s="28"/>
      <c r="V8660" s="28"/>
      <c r="W8660" s="28"/>
      <c r="Y8660" s="28"/>
    </row>
    <row r="8661" spans="16:25">
      <c r="P8661" s="33"/>
      <c r="Q8661" s="28"/>
      <c r="R8661" s="28"/>
      <c r="S8661" s="28"/>
      <c r="T8661" s="28"/>
      <c r="U8661" s="28"/>
      <c r="V8661" s="28"/>
      <c r="W8661" s="28"/>
      <c r="Y8661" s="28"/>
    </row>
    <row r="8662" spans="16:25">
      <c r="P8662" s="33"/>
      <c r="Q8662" s="28"/>
      <c r="R8662" s="28"/>
      <c r="S8662" s="28"/>
      <c r="T8662" s="28"/>
      <c r="U8662" s="28"/>
      <c r="V8662" s="28"/>
      <c r="W8662" s="28"/>
      <c r="Y8662" s="28"/>
    </row>
    <row r="8663" spans="16:25">
      <c r="P8663" s="33"/>
      <c r="Q8663" s="28"/>
      <c r="R8663" s="28"/>
      <c r="S8663" s="28"/>
      <c r="T8663" s="28"/>
      <c r="U8663" s="28"/>
      <c r="V8663" s="28"/>
      <c r="W8663" s="28"/>
      <c r="Y8663" s="28"/>
    </row>
    <row r="8664" spans="16:25">
      <c r="P8664" s="33"/>
      <c r="Q8664" s="28"/>
      <c r="R8664" s="28"/>
      <c r="S8664" s="28"/>
      <c r="T8664" s="28"/>
      <c r="U8664" s="28"/>
      <c r="V8664" s="28"/>
      <c r="W8664" s="28"/>
      <c r="Y8664" s="28"/>
    </row>
    <row r="8665" spans="16:25">
      <c r="P8665" s="33"/>
      <c r="Q8665" s="28"/>
      <c r="R8665" s="28"/>
      <c r="S8665" s="28"/>
      <c r="T8665" s="28"/>
      <c r="U8665" s="28"/>
      <c r="V8665" s="28"/>
      <c r="W8665" s="28"/>
      <c r="Y8665" s="28"/>
    </row>
    <row r="8666" spans="16:25">
      <c r="P8666" s="33"/>
      <c r="Q8666" s="28"/>
      <c r="R8666" s="28"/>
      <c r="S8666" s="28"/>
      <c r="T8666" s="28"/>
      <c r="U8666" s="28"/>
      <c r="V8666" s="28"/>
      <c r="W8666" s="28"/>
      <c r="Y8666" s="28"/>
    </row>
    <row r="8667" spans="16:25">
      <c r="P8667" s="33"/>
      <c r="Q8667" s="28"/>
      <c r="R8667" s="28"/>
      <c r="S8667" s="28"/>
      <c r="T8667" s="28"/>
      <c r="U8667" s="28"/>
      <c r="V8667" s="28"/>
      <c r="W8667" s="28"/>
      <c r="Y8667" s="28"/>
    </row>
    <row r="8668" spans="16:25">
      <c r="P8668" s="33"/>
      <c r="Q8668" s="28"/>
      <c r="R8668" s="28"/>
      <c r="S8668" s="28"/>
      <c r="T8668" s="28"/>
      <c r="U8668" s="28"/>
      <c r="V8668" s="28"/>
      <c r="W8668" s="28"/>
      <c r="Y8668" s="28"/>
    </row>
    <row r="8669" spans="16:25">
      <c r="P8669" s="33"/>
      <c r="Q8669" s="28"/>
      <c r="R8669" s="28"/>
      <c r="S8669" s="28"/>
      <c r="T8669" s="28"/>
      <c r="U8669" s="28"/>
      <c r="V8669" s="28"/>
      <c r="W8669" s="28"/>
      <c r="Y8669" s="28"/>
    </row>
    <row r="8670" spans="16:25">
      <c r="P8670" s="33"/>
      <c r="Q8670" s="28"/>
      <c r="R8670" s="28"/>
      <c r="S8670" s="28"/>
      <c r="T8670" s="28"/>
      <c r="U8670" s="28"/>
      <c r="V8670" s="28"/>
      <c r="W8670" s="28"/>
      <c r="Y8670" s="28"/>
    </row>
    <row r="8671" spans="16:25">
      <c r="P8671" s="33"/>
      <c r="Q8671" s="28"/>
      <c r="R8671" s="28"/>
      <c r="S8671" s="28"/>
      <c r="T8671" s="28"/>
      <c r="U8671" s="28"/>
      <c r="V8671" s="28"/>
      <c r="W8671" s="28"/>
      <c r="Y8671" s="28"/>
    </row>
    <row r="8672" spans="16:25">
      <c r="P8672" s="33"/>
      <c r="Q8672" s="28"/>
      <c r="R8672" s="28"/>
      <c r="S8672" s="28"/>
      <c r="T8672" s="28"/>
      <c r="U8672" s="28"/>
      <c r="V8672" s="28"/>
      <c r="W8672" s="28"/>
      <c r="Y8672" s="28"/>
    </row>
    <row r="8673" spans="16:25">
      <c r="P8673" s="33"/>
      <c r="Q8673" s="28"/>
      <c r="R8673" s="28"/>
      <c r="S8673" s="28"/>
      <c r="T8673" s="28"/>
      <c r="U8673" s="28"/>
      <c r="V8673" s="28"/>
      <c r="W8673" s="28"/>
      <c r="Y8673" s="28"/>
    </row>
    <row r="8674" spans="16:25">
      <c r="P8674" s="33"/>
      <c r="Q8674" s="28"/>
      <c r="R8674" s="28"/>
      <c r="S8674" s="28"/>
      <c r="T8674" s="28"/>
      <c r="U8674" s="28"/>
      <c r="V8674" s="28"/>
      <c r="W8674" s="28"/>
      <c r="Y8674" s="28"/>
    </row>
    <row r="8675" spans="16:25">
      <c r="P8675" s="33"/>
      <c r="Q8675" s="28"/>
      <c r="R8675" s="28"/>
      <c r="S8675" s="28"/>
      <c r="T8675" s="28"/>
      <c r="U8675" s="28"/>
      <c r="V8675" s="28"/>
      <c r="W8675" s="28"/>
      <c r="Y8675" s="28"/>
    </row>
    <row r="8676" spans="16:25">
      <c r="P8676" s="33"/>
      <c r="Q8676" s="28"/>
      <c r="R8676" s="28"/>
      <c r="S8676" s="28"/>
      <c r="T8676" s="28"/>
      <c r="U8676" s="28"/>
      <c r="V8676" s="28"/>
      <c r="W8676" s="28"/>
      <c r="Y8676" s="28"/>
    </row>
    <row r="8677" spans="16:25">
      <c r="P8677" s="33"/>
      <c r="Q8677" s="28"/>
      <c r="R8677" s="28"/>
      <c r="S8677" s="28"/>
      <c r="T8677" s="28"/>
      <c r="U8677" s="28"/>
      <c r="V8677" s="28"/>
      <c r="W8677" s="28"/>
      <c r="Y8677" s="28"/>
    </row>
    <row r="8678" spans="16:25">
      <c r="P8678" s="33"/>
      <c r="Q8678" s="28"/>
      <c r="R8678" s="28"/>
      <c r="S8678" s="28"/>
      <c r="T8678" s="28"/>
      <c r="U8678" s="28"/>
      <c r="V8678" s="28"/>
      <c r="W8678" s="28"/>
      <c r="Y8678" s="28"/>
    </row>
    <row r="8679" spans="16:25">
      <c r="P8679" s="33"/>
      <c r="Q8679" s="28"/>
      <c r="R8679" s="28"/>
      <c r="S8679" s="28"/>
      <c r="T8679" s="28"/>
      <c r="U8679" s="28"/>
      <c r="V8679" s="28"/>
      <c r="W8679" s="28"/>
      <c r="Y8679" s="28"/>
    </row>
    <row r="8680" spans="16:25">
      <c r="P8680" s="33"/>
      <c r="Q8680" s="28"/>
      <c r="R8680" s="28"/>
      <c r="S8680" s="28"/>
      <c r="T8680" s="28"/>
      <c r="U8680" s="28"/>
      <c r="V8680" s="28"/>
      <c r="W8680" s="28"/>
      <c r="Y8680" s="28"/>
    </row>
    <row r="8681" spans="16:25">
      <c r="P8681" s="33"/>
      <c r="Q8681" s="28"/>
      <c r="R8681" s="28"/>
      <c r="S8681" s="28"/>
      <c r="T8681" s="28"/>
      <c r="U8681" s="28"/>
      <c r="V8681" s="28"/>
      <c r="W8681" s="28"/>
      <c r="Y8681" s="28"/>
    </row>
    <row r="8682" spans="16:25">
      <c r="P8682" s="33"/>
      <c r="Q8682" s="28"/>
      <c r="R8682" s="28"/>
      <c r="S8682" s="28"/>
      <c r="T8682" s="28"/>
      <c r="U8682" s="28"/>
      <c r="V8682" s="28"/>
      <c r="W8682" s="28"/>
      <c r="Y8682" s="28"/>
    </row>
    <row r="8683" spans="16:25">
      <c r="P8683" s="33"/>
      <c r="Q8683" s="28"/>
      <c r="R8683" s="28"/>
      <c r="S8683" s="28"/>
      <c r="T8683" s="28"/>
      <c r="U8683" s="28"/>
      <c r="V8683" s="28"/>
      <c r="W8683" s="28"/>
      <c r="Y8683" s="28"/>
    </row>
    <row r="8684" spans="16:25">
      <c r="P8684" s="33"/>
      <c r="Q8684" s="28"/>
      <c r="R8684" s="28"/>
      <c r="S8684" s="28"/>
      <c r="T8684" s="28"/>
      <c r="U8684" s="28"/>
      <c r="V8684" s="28"/>
      <c r="W8684" s="28"/>
      <c r="Y8684" s="28"/>
    </row>
    <row r="8685" spans="16:25">
      <c r="P8685" s="33"/>
      <c r="Q8685" s="28"/>
      <c r="R8685" s="28"/>
      <c r="S8685" s="28"/>
      <c r="T8685" s="28"/>
      <c r="U8685" s="28"/>
      <c r="V8685" s="28"/>
      <c r="W8685" s="28"/>
      <c r="Y8685" s="28"/>
    </row>
    <row r="8686" spans="16:25">
      <c r="P8686" s="33"/>
      <c r="Q8686" s="28"/>
      <c r="R8686" s="28"/>
      <c r="S8686" s="28"/>
      <c r="T8686" s="28"/>
      <c r="U8686" s="28"/>
      <c r="V8686" s="28"/>
      <c r="W8686" s="28"/>
      <c r="Y8686" s="28"/>
    </row>
    <row r="8687" spans="16:25">
      <c r="P8687" s="33"/>
      <c r="Q8687" s="28"/>
      <c r="R8687" s="28"/>
      <c r="S8687" s="28"/>
      <c r="T8687" s="28"/>
      <c r="U8687" s="28"/>
      <c r="V8687" s="28"/>
      <c r="W8687" s="28"/>
      <c r="Y8687" s="28"/>
    </row>
    <row r="8688" spans="16:25">
      <c r="P8688" s="33"/>
      <c r="Q8688" s="28"/>
      <c r="R8688" s="28"/>
      <c r="S8688" s="28"/>
      <c r="T8688" s="28"/>
      <c r="U8688" s="28"/>
      <c r="V8688" s="28"/>
      <c r="W8688" s="28"/>
      <c r="Y8688" s="28"/>
    </row>
    <row r="8689" spans="16:25">
      <c r="P8689" s="33"/>
      <c r="Q8689" s="28"/>
      <c r="R8689" s="28"/>
      <c r="S8689" s="28"/>
      <c r="T8689" s="28"/>
      <c r="U8689" s="28"/>
      <c r="V8689" s="28"/>
      <c r="W8689" s="28"/>
      <c r="Y8689" s="28"/>
    </row>
    <row r="8690" spans="16:25">
      <c r="P8690" s="33"/>
      <c r="Q8690" s="28"/>
      <c r="R8690" s="28"/>
      <c r="S8690" s="28"/>
      <c r="T8690" s="28"/>
      <c r="U8690" s="28"/>
      <c r="V8690" s="28"/>
      <c r="W8690" s="28"/>
      <c r="Y8690" s="28"/>
    </row>
    <row r="8691" spans="16:25">
      <c r="P8691" s="33"/>
      <c r="Q8691" s="28"/>
      <c r="R8691" s="28"/>
      <c r="S8691" s="28"/>
      <c r="T8691" s="28"/>
      <c r="U8691" s="28"/>
      <c r="V8691" s="28"/>
      <c r="W8691" s="28"/>
      <c r="Y8691" s="28"/>
    </row>
    <row r="8692" spans="16:25">
      <c r="P8692" s="33"/>
      <c r="Q8692" s="28"/>
      <c r="R8692" s="28"/>
      <c r="S8692" s="28"/>
      <c r="T8692" s="28"/>
      <c r="U8692" s="28"/>
      <c r="V8692" s="28"/>
      <c r="W8692" s="28"/>
      <c r="Y8692" s="28"/>
    </row>
    <row r="8693" spans="16:25">
      <c r="P8693" s="33"/>
      <c r="Q8693" s="28"/>
      <c r="R8693" s="28"/>
      <c r="S8693" s="28"/>
      <c r="T8693" s="28"/>
      <c r="U8693" s="28"/>
      <c r="V8693" s="28"/>
      <c r="W8693" s="28"/>
      <c r="Y8693" s="28"/>
    </row>
    <row r="8694" spans="16:25">
      <c r="P8694" s="33"/>
      <c r="Q8694" s="28"/>
      <c r="R8694" s="28"/>
      <c r="S8694" s="28"/>
      <c r="T8694" s="28"/>
      <c r="U8694" s="28"/>
      <c r="V8694" s="28"/>
      <c r="W8694" s="28"/>
      <c r="Y8694" s="28"/>
    </row>
    <row r="8695" spans="16:25">
      <c r="P8695" s="33"/>
      <c r="Q8695" s="28"/>
      <c r="R8695" s="28"/>
      <c r="S8695" s="28"/>
      <c r="T8695" s="28"/>
      <c r="U8695" s="28"/>
      <c r="V8695" s="28"/>
      <c r="W8695" s="28"/>
      <c r="Y8695" s="28"/>
    </row>
    <row r="8696" spans="16:25">
      <c r="P8696" s="33"/>
      <c r="Q8696" s="28"/>
      <c r="R8696" s="28"/>
      <c r="S8696" s="28"/>
      <c r="T8696" s="28"/>
      <c r="U8696" s="28"/>
      <c r="V8696" s="28"/>
      <c r="W8696" s="28"/>
      <c r="Y8696" s="28"/>
    </row>
    <row r="8697" spans="16:25">
      <c r="P8697" s="33"/>
      <c r="Q8697" s="28"/>
      <c r="R8697" s="28"/>
      <c r="S8697" s="28"/>
      <c r="T8697" s="28"/>
      <c r="U8697" s="28"/>
      <c r="V8697" s="28"/>
      <c r="W8697" s="28"/>
      <c r="Y8697" s="28"/>
    </row>
    <row r="8698" spans="16:25">
      <c r="P8698" s="33"/>
      <c r="Q8698" s="28"/>
      <c r="R8698" s="28"/>
      <c r="S8698" s="28"/>
      <c r="T8698" s="28"/>
      <c r="U8698" s="28"/>
      <c r="V8698" s="28"/>
      <c r="W8698" s="28"/>
      <c r="Y8698" s="28"/>
    </row>
    <row r="8699" spans="16:25">
      <c r="P8699" s="33"/>
      <c r="Q8699" s="28"/>
      <c r="R8699" s="28"/>
      <c r="S8699" s="28"/>
      <c r="T8699" s="28"/>
      <c r="U8699" s="28"/>
      <c r="V8699" s="28"/>
      <c r="W8699" s="28"/>
      <c r="Y8699" s="28"/>
    </row>
    <row r="8700" spans="16:25">
      <c r="P8700" s="33"/>
      <c r="Q8700" s="28"/>
      <c r="R8700" s="28"/>
      <c r="S8700" s="28"/>
      <c r="T8700" s="28"/>
      <c r="U8700" s="28"/>
      <c r="V8700" s="28"/>
      <c r="W8700" s="28"/>
      <c r="Y8700" s="28"/>
    </row>
    <row r="8701" spans="16:25">
      <c r="P8701" s="33"/>
      <c r="Q8701" s="28"/>
      <c r="R8701" s="28"/>
      <c r="S8701" s="28"/>
      <c r="T8701" s="28"/>
      <c r="U8701" s="28"/>
      <c r="V8701" s="28"/>
      <c r="W8701" s="28"/>
      <c r="Y8701" s="28"/>
    </row>
    <row r="8702" spans="16:25">
      <c r="P8702" s="33"/>
      <c r="Q8702" s="28"/>
      <c r="R8702" s="28"/>
      <c r="S8702" s="28"/>
      <c r="T8702" s="28"/>
      <c r="U8702" s="28"/>
      <c r="V8702" s="28"/>
      <c r="W8702" s="28"/>
      <c r="Y8702" s="28"/>
    </row>
    <row r="8703" spans="16:25">
      <c r="P8703" s="33"/>
      <c r="Q8703" s="28"/>
      <c r="R8703" s="28"/>
      <c r="S8703" s="28"/>
      <c r="T8703" s="28"/>
      <c r="U8703" s="28"/>
      <c r="V8703" s="28"/>
      <c r="W8703" s="28"/>
      <c r="Y8703" s="28"/>
    </row>
    <row r="8704" spans="16:25">
      <c r="P8704" s="33"/>
      <c r="Q8704" s="28"/>
      <c r="R8704" s="28"/>
      <c r="S8704" s="28"/>
      <c r="T8704" s="28"/>
      <c r="U8704" s="28"/>
      <c r="V8704" s="28"/>
      <c r="W8704" s="28"/>
      <c r="Y8704" s="28"/>
    </row>
    <row r="8705" spans="16:25">
      <c r="P8705" s="33"/>
      <c r="Q8705" s="28"/>
      <c r="R8705" s="28"/>
      <c r="S8705" s="28"/>
      <c r="T8705" s="28"/>
      <c r="U8705" s="28"/>
      <c r="V8705" s="28"/>
      <c r="W8705" s="28"/>
      <c r="Y8705" s="28"/>
    </row>
    <row r="8706" spans="16:25">
      <c r="P8706" s="33"/>
      <c r="Q8706" s="28"/>
      <c r="R8706" s="28"/>
      <c r="S8706" s="28"/>
      <c r="T8706" s="28"/>
      <c r="U8706" s="28"/>
      <c r="V8706" s="28"/>
      <c r="W8706" s="28"/>
      <c r="Y8706" s="28"/>
    </row>
    <row r="8707" spans="16:25">
      <c r="P8707" s="33"/>
      <c r="Q8707" s="28"/>
      <c r="R8707" s="28"/>
      <c r="S8707" s="28"/>
      <c r="T8707" s="28"/>
      <c r="U8707" s="28"/>
      <c r="V8707" s="28"/>
      <c r="W8707" s="28"/>
      <c r="Y8707" s="28"/>
    </row>
    <row r="8708" spans="16:25">
      <c r="P8708" s="33"/>
      <c r="Q8708" s="28"/>
      <c r="R8708" s="28"/>
      <c r="S8708" s="28"/>
      <c r="T8708" s="28"/>
      <c r="U8708" s="28"/>
      <c r="V8708" s="28"/>
      <c r="W8708" s="28"/>
      <c r="Y8708" s="28"/>
    </row>
    <row r="8709" spans="16:25">
      <c r="P8709" s="33"/>
      <c r="Q8709" s="28"/>
      <c r="R8709" s="28"/>
      <c r="S8709" s="28"/>
      <c r="T8709" s="28"/>
      <c r="U8709" s="28"/>
      <c r="V8709" s="28"/>
      <c r="W8709" s="28"/>
      <c r="Y8709" s="28"/>
    </row>
    <row r="8710" spans="16:25">
      <c r="P8710" s="33"/>
      <c r="Q8710" s="28"/>
      <c r="R8710" s="28"/>
      <c r="S8710" s="28"/>
      <c r="T8710" s="28"/>
      <c r="U8710" s="28"/>
      <c r="V8710" s="28"/>
      <c r="W8710" s="28"/>
      <c r="Y8710" s="28"/>
    </row>
    <row r="8711" spans="16:25">
      <c r="P8711" s="33"/>
      <c r="Q8711" s="28"/>
      <c r="R8711" s="28"/>
      <c r="S8711" s="28"/>
      <c r="T8711" s="28"/>
      <c r="U8711" s="28"/>
      <c r="V8711" s="28"/>
      <c r="W8711" s="28"/>
      <c r="Y8711" s="28"/>
    </row>
    <row r="8712" spans="16:25">
      <c r="P8712" s="33"/>
      <c r="Q8712" s="28"/>
      <c r="R8712" s="28"/>
      <c r="S8712" s="28"/>
      <c r="T8712" s="28"/>
      <c r="U8712" s="28"/>
      <c r="V8712" s="28"/>
      <c r="W8712" s="28"/>
      <c r="Y8712" s="28"/>
    </row>
    <row r="8713" spans="16:25">
      <c r="P8713" s="33"/>
      <c r="Q8713" s="28"/>
      <c r="R8713" s="28"/>
      <c r="S8713" s="28"/>
      <c r="T8713" s="28"/>
      <c r="U8713" s="28"/>
      <c r="V8713" s="28"/>
      <c r="W8713" s="28"/>
      <c r="Y8713" s="28"/>
    </row>
    <row r="8714" spans="16:25">
      <c r="P8714" s="33"/>
      <c r="Q8714" s="28"/>
      <c r="R8714" s="28"/>
      <c r="S8714" s="28"/>
      <c r="T8714" s="28"/>
      <c r="U8714" s="28"/>
      <c r="V8714" s="28"/>
      <c r="W8714" s="28"/>
      <c r="Y8714" s="28"/>
    </row>
    <row r="8715" spans="16:25">
      <c r="P8715" s="33"/>
      <c r="Q8715" s="28"/>
      <c r="R8715" s="28"/>
      <c r="S8715" s="28"/>
      <c r="T8715" s="28"/>
      <c r="U8715" s="28"/>
      <c r="V8715" s="28"/>
      <c r="W8715" s="28"/>
      <c r="Y8715" s="28"/>
    </row>
    <row r="8716" spans="16:25">
      <c r="P8716" s="33"/>
      <c r="Q8716" s="28"/>
      <c r="R8716" s="28"/>
      <c r="S8716" s="28"/>
      <c r="T8716" s="28"/>
      <c r="U8716" s="28"/>
      <c r="V8716" s="28"/>
      <c r="W8716" s="28"/>
      <c r="Y8716" s="28"/>
    </row>
    <row r="8717" spans="16:25">
      <c r="P8717" s="33"/>
      <c r="Q8717" s="28"/>
      <c r="R8717" s="28"/>
      <c r="S8717" s="28"/>
      <c r="T8717" s="28"/>
      <c r="U8717" s="28"/>
      <c r="V8717" s="28"/>
      <c r="W8717" s="28"/>
      <c r="Y8717" s="28"/>
    </row>
    <row r="8718" spans="16:25">
      <c r="P8718" s="33"/>
      <c r="Q8718" s="28"/>
      <c r="R8718" s="28"/>
      <c r="S8718" s="28"/>
      <c r="T8718" s="28"/>
      <c r="U8718" s="28"/>
      <c r="V8718" s="28"/>
      <c r="W8718" s="28"/>
      <c r="Y8718" s="28"/>
    </row>
    <row r="8719" spans="16:25">
      <c r="P8719" s="33"/>
      <c r="Q8719" s="28"/>
      <c r="R8719" s="28"/>
      <c r="S8719" s="28"/>
      <c r="T8719" s="28"/>
      <c r="U8719" s="28"/>
      <c r="V8719" s="28"/>
      <c r="W8719" s="28"/>
      <c r="Y8719" s="28"/>
    </row>
    <row r="8720" spans="16:25">
      <c r="P8720" s="33"/>
      <c r="Q8720" s="28"/>
      <c r="R8720" s="28"/>
      <c r="S8720" s="28"/>
      <c r="T8720" s="28"/>
      <c r="U8720" s="28"/>
      <c r="V8720" s="28"/>
      <c r="W8720" s="28"/>
      <c r="Y8720" s="28"/>
    </row>
    <row r="8721" spans="16:25">
      <c r="P8721" s="33"/>
      <c r="Q8721" s="28"/>
      <c r="R8721" s="28"/>
      <c r="S8721" s="28"/>
      <c r="T8721" s="28"/>
      <c r="U8721" s="28"/>
      <c r="V8721" s="28"/>
      <c r="W8721" s="28"/>
      <c r="Y8721" s="28"/>
    </row>
    <row r="8722" spans="16:25">
      <c r="P8722" s="33"/>
      <c r="Q8722" s="28"/>
      <c r="R8722" s="28"/>
      <c r="S8722" s="28"/>
      <c r="T8722" s="28"/>
      <c r="U8722" s="28"/>
      <c r="V8722" s="28"/>
      <c r="W8722" s="28"/>
      <c r="Y8722" s="28"/>
    </row>
    <row r="8723" spans="16:25">
      <c r="P8723" s="33"/>
      <c r="Q8723" s="28"/>
      <c r="R8723" s="28"/>
      <c r="S8723" s="28"/>
      <c r="T8723" s="28"/>
      <c r="U8723" s="28"/>
      <c r="V8723" s="28"/>
      <c r="W8723" s="28"/>
      <c r="Y8723" s="28"/>
    </row>
    <row r="8724" spans="16:25">
      <c r="P8724" s="33"/>
      <c r="Q8724" s="28"/>
      <c r="R8724" s="28"/>
      <c r="S8724" s="28"/>
      <c r="T8724" s="28"/>
      <c r="U8724" s="28"/>
      <c r="V8724" s="28"/>
      <c r="W8724" s="28"/>
      <c r="Y8724" s="28"/>
    </row>
    <row r="8725" spans="16:25">
      <c r="P8725" s="33"/>
      <c r="Q8725" s="28"/>
      <c r="R8725" s="28"/>
      <c r="S8725" s="28"/>
      <c r="T8725" s="28"/>
      <c r="U8725" s="28"/>
      <c r="V8725" s="28"/>
      <c r="W8725" s="28"/>
      <c r="Y8725" s="28"/>
    </row>
    <row r="8726" spans="16:25">
      <c r="P8726" s="33"/>
      <c r="Q8726" s="28"/>
      <c r="R8726" s="28"/>
      <c r="S8726" s="28"/>
      <c r="T8726" s="28"/>
      <c r="U8726" s="28"/>
      <c r="V8726" s="28"/>
      <c r="W8726" s="28"/>
      <c r="Y8726" s="28"/>
    </row>
    <row r="8727" spans="16:25">
      <c r="P8727" s="33"/>
      <c r="Q8727" s="28"/>
      <c r="R8727" s="28"/>
      <c r="S8727" s="28"/>
      <c r="T8727" s="28"/>
      <c r="U8727" s="28"/>
      <c r="V8727" s="28"/>
      <c r="W8727" s="28"/>
      <c r="Y8727" s="28"/>
    </row>
    <row r="8728" spans="16:25">
      <c r="P8728" s="33"/>
      <c r="Q8728" s="28"/>
      <c r="R8728" s="28"/>
      <c r="S8728" s="28"/>
      <c r="T8728" s="28"/>
      <c r="U8728" s="28"/>
      <c r="V8728" s="28"/>
      <c r="W8728" s="28"/>
      <c r="Y8728" s="28"/>
    </row>
    <row r="8729" spans="16:25">
      <c r="P8729" s="33"/>
      <c r="Q8729" s="28"/>
      <c r="R8729" s="28"/>
      <c r="S8729" s="28"/>
      <c r="T8729" s="28"/>
      <c r="U8729" s="28"/>
      <c r="V8729" s="28"/>
      <c r="W8729" s="28"/>
      <c r="Y8729" s="28"/>
    </row>
    <row r="8730" spans="16:25">
      <c r="P8730" s="33"/>
      <c r="Q8730" s="28"/>
      <c r="R8730" s="28"/>
      <c r="S8730" s="28"/>
      <c r="T8730" s="28"/>
      <c r="U8730" s="28"/>
      <c r="V8730" s="28"/>
      <c r="W8730" s="28"/>
      <c r="Y8730" s="28"/>
    </row>
    <row r="8731" spans="16:25">
      <c r="P8731" s="33"/>
      <c r="Q8731" s="28"/>
      <c r="R8731" s="28"/>
      <c r="S8731" s="28"/>
      <c r="T8731" s="28"/>
      <c r="U8731" s="28"/>
      <c r="V8731" s="28"/>
      <c r="W8731" s="28"/>
      <c r="Y8731" s="28"/>
    </row>
    <row r="8732" spans="16:25">
      <c r="P8732" s="33"/>
      <c r="Q8732" s="28"/>
      <c r="R8732" s="28"/>
      <c r="S8732" s="28"/>
      <c r="T8732" s="28"/>
      <c r="U8732" s="28"/>
      <c r="V8732" s="28"/>
      <c r="W8732" s="28"/>
      <c r="Y8732" s="28"/>
    </row>
    <row r="8733" spans="16:25">
      <c r="P8733" s="33"/>
      <c r="Q8733" s="28"/>
      <c r="R8733" s="28"/>
      <c r="S8733" s="28"/>
      <c r="T8733" s="28"/>
      <c r="U8733" s="28"/>
      <c r="V8733" s="28"/>
      <c r="W8733" s="28"/>
      <c r="Y8733" s="28"/>
    </row>
    <row r="8734" spans="16:25">
      <c r="P8734" s="33"/>
      <c r="Q8734" s="28"/>
      <c r="R8734" s="28"/>
      <c r="S8734" s="28"/>
      <c r="T8734" s="28"/>
      <c r="U8734" s="28"/>
      <c r="V8734" s="28"/>
      <c r="W8734" s="28"/>
      <c r="Y8734" s="28"/>
    </row>
    <row r="8735" spans="16:25">
      <c r="P8735" s="33"/>
      <c r="Q8735" s="28"/>
      <c r="R8735" s="28"/>
      <c r="S8735" s="28"/>
      <c r="T8735" s="28"/>
      <c r="U8735" s="28"/>
      <c r="V8735" s="28"/>
      <c r="W8735" s="28"/>
      <c r="Y8735" s="28"/>
    </row>
    <row r="8736" spans="16:25">
      <c r="P8736" s="33"/>
      <c r="Q8736" s="28"/>
      <c r="R8736" s="28"/>
      <c r="S8736" s="28"/>
      <c r="T8736" s="28"/>
      <c r="U8736" s="28"/>
      <c r="V8736" s="28"/>
      <c r="W8736" s="28"/>
      <c r="Y8736" s="28"/>
    </row>
    <row r="8737" spans="16:25">
      <c r="P8737" s="33"/>
      <c r="Q8737" s="28"/>
      <c r="R8737" s="28"/>
      <c r="S8737" s="28"/>
      <c r="T8737" s="28"/>
      <c r="U8737" s="28"/>
      <c r="V8737" s="28"/>
      <c r="W8737" s="28"/>
      <c r="Y8737" s="28"/>
    </row>
    <row r="8738" spans="16:25">
      <c r="P8738" s="33"/>
      <c r="Q8738" s="28"/>
      <c r="R8738" s="28"/>
      <c r="S8738" s="28"/>
      <c r="T8738" s="28"/>
      <c r="U8738" s="28"/>
      <c r="V8738" s="28"/>
      <c r="W8738" s="28"/>
      <c r="Y8738" s="28"/>
    </row>
    <row r="8739" spans="16:25">
      <c r="P8739" s="33"/>
      <c r="Q8739" s="28"/>
      <c r="R8739" s="28"/>
      <c r="S8739" s="28"/>
      <c r="T8739" s="28"/>
      <c r="U8739" s="28"/>
      <c r="V8739" s="28"/>
      <c r="W8739" s="28"/>
      <c r="Y8739" s="28"/>
    </row>
    <row r="8740" spans="16:25">
      <c r="P8740" s="33"/>
      <c r="Q8740" s="28"/>
      <c r="R8740" s="28"/>
      <c r="S8740" s="28"/>
      <c r="T8740" s="28"/>
      <c r="U8740" s="28"/>
      <c r="V8740" s="28"/>
      <c r="W8740" s="28"/>
      <c r="Y8740" s="28"/>
    </row>
    <row r="8741" spans="16:25">
      <c r="P8741" s="33"/>
      <c r="Q8741" s="28"/>
      <c r="R8741" s="28"/>
      <c r="S8741" s="28"/>
      <c r="T8741" s="28"/>
      <c r="U8741" s="28"/>
      <c r="V8741" s="28"/>
      <c r="W8741" s="28"/>
      <c r="Y8741" s="28"/>
    </row>
    <row r="8742" spans="16:25">
      <c r="P8742" s="33"/>
      <c r="Q8742" s="28"/>
      <c r="R8742" s="28"/>
      <c r="S8742" s="28"/>
      <c r="T8742" s="28"/>
      <c r="U8742" s="28"/>
      <c r="V8742" s="28"/>
      <c r="W8742" s="28"/>
      <c r="Y8742" s="28"/>
    </row>
    <row r="8743" spans="16:25">
      <c r="P8743" s="33"/>
      <c r="Q8743" s="28"/>
      <c r="R8743" s="28"/>
      <c r="S8743" s="28"/>
      <c r="T8743" s="28"/>
      <c r="U8743" s="28"/>
      <c r="V8743" s="28"/>
      <c r="W8743" s="28"/>
      <c r="Y8743" s="28"/>
    </row>
    <row r="8744" spans="16:25">
      <c r="P8744" s="33"/>
      <c r="Q8744" s="28"/>
      <c r="R8744" s="28"/>
      <c r="S8744" s="28"/>
      <c r="T8744" s="28"/>
      <c r="U8744" s="28"/>
      <c r="V8744" s="28"/>
      <c r="W8744" s="28"/>
      <c r="Y8744" s="28"/>
    </row>
    <row r="8745" spans="16:25">
      <c r="P8745" s="33"/>
      <c r="Q8745" s="28"/>
      <c r="R8745" s="28"/>
      <c r="S8745" s="28"/>
      <c r="T8745" s="28"/>
      <c r="U8745" s="28"/>
      <c r="V8745" s="28"/>
      <c r="W8745" s="28"/>
      <c r="Y8745" s="28"/>
    </row>
    <row r="8746" spans="16:25">
      <c r="P8746" s="33"/>
      <c r="Q8746" s="28"/>
      <c r="R8746" s="28"/>
      <c r="S8746" s="28"/>
      <c r="T8746" s="28"/>
      <c r="U8746" s="28"/>
      <c r="V8746" s="28"/>
      <c r="W8746" s="28"/>
      <c r="Y8746" s="28"/>
    </row>
    <row r="8747" spans="16:25">
      <c r="P8747" s="33"/>
      <c r="Q8747" s="28"/>
      <c r="R8747" s="28"/>
      <c r="S8747" s="28"/>
      <c r="T8747" s="28"/>
      <c r="U8747" s="28"/>
      <c r="V8747" s="28"/>
      <c r="W8747" s="28"/>
      <c r="Y8747" s="28"/>
    </row>
    <row r="8748" spans="16:25">
      <c r="P8748" s="33"/>
      <c r="Q8748" s="28"/>
      <c r="R8748" s="28"/>
      <c r="S8748" s="28"/>
      <c r="T8748" s="28"/>
      <c r="U8748" s="28"/>
      <c r="V8748" s="28"/>
      <c r="W8748" s="28"/>
      <c r="Y8748" s="28"/>
    </row>
    <row r="8749" spans="16:25">
      <c r="P8749" s="33"/>
      <c r="Q8749" s="28"/>
      <c r="R8749" s="28"/>
      <c r="S8749" s="28"/>
      <c r="T8749" s="28"/>
      <c r="U8749" s="28"/>
      <c r="V8749" s="28"/>
      <c r="W8749" s="28"/>
      <c r="Y8749" s="28"/>
    </row>
    <row r="8750" spans="16:25">
      <c r="P8750" s="33"/>
      <c r="Q8750" s="28"/>
      <c r="R8750" s="28"/>
      <c r="S8750" s="28"/>
      <c r="T8750" s="28"/>
      <c r="U8750" s="28"/>
      <c r="V8750" s="28"/>
      <c r="W8750" s="28"/>
      <c r="Y8750" s="28"/>
    </row>
    <row r="8751" spans="16:25">
      <c r="P8751" s="33"/>
      <c r="Q8751" s="28"/>
      <c r="R8751" s="28"/>
      <c r="S8751" s="28"/>
      <c r="T8751" s="28"/>
      <c r="U8751" s="28"/>
      <c r="V8751" s="28"/>
      <c r="W8751" s="28"/>
      <c r="Y8751" s="28"/>
    </row>
    <row r="8752" spans="16:25">
      <c r="P8752" s="33"/>
      <c r="Q8752" s="28"/>
      <c r="R8752" s="28"/>
      <c r="S8752" s="28"/>
      <c r="T8752" s="28"/>
      <c r="U8752" s="28"/>
      <c r="V8752" s="28"/>
      <c r="W8752" s="28"/>
      <c r="Y8752" s="28"/>
    </row>
    <row r="8753" spans="16:25">
      <c r="P8753" s="33"/>
      <c r="Q8753" s="28"/>
      <c r="R8753" s="28"/>
      <c r="S8753" s="28"/>
      <c r="T8753" s="28"/>
      <c r="U8753" s="28"/>
      <c r="V8753" s="28"/>
      <c r="W8753" s="28"/>
      <c r="Y8753" s="28"/>
    </row>
    <row r="8754" spans="16:25">
      <c r="P8754" s="33"/>
      <c r="Q8754" s="28"/>
      <c r="R8754" s="28"/>
      <c r="S8754" s="28"/>
      <c r="T8754" s="28"/>
      <c r="U8754" s="28"/>
      <c r="V8754" s="28"/>
      <c r="W8754" s="28"/>
      <c r="Y8754" s="28"/>
    </row>
    <row r="8755" spans="16:25">
      <c r="P8755" s="33"/>
      <c r="Q8755" s="28"/>
      <c r="R8755" s="28"/>
      <c r="S8755" s="28"/>
      <c r="T8755" s="28"/>
      <c r="U8755" s="28"/>
      <c r="V8755" s="28"/>
      <c r="W8755" s="28"/>
      <c r="Y8755" s="28"/>
    </row>
    <row r="8756" spans="16:25">
      <c r="P8756" s="33"/>
      <c r="Q8756" s="28"/>
      <c r="R8756" s="28"/>
      <c r="S8756" s="28"/>
      <c r="T8756" s="28"/>
      <c r="U8756" s="28"/>
      <c r="V8756" s="28"/>
      <c r="W8756" s="28"/>
      <c r="Y8756" s="28"/>
    </row>
    <row r="8757" spans="16:25">
      <c r="P8757" s="33"/>
      <c r="Q8757" s="28"/>
      <c r="R8757" s="28"/>
      <c r="S8757" s="28"/>
      <c r="T8757" s="28"/>
      <c r="U8757" s="28"/>
      <c r="V8757" s="28"/>
      <c r="W8757" s="28"/>
      <c r="Y8757" s="28"/>
    </row>
    <row r="8758" spans="16:25">
      <c r="P8758" s="33"/>
      <c r="Q8758" s="28"/>
      <c r="R8758" s="28"/>
      <c r="S8758" s="28"/>
      <c r="T8758" s="28"/>
      <c r="U8758" s="28"/>
      <c r="V8758" s="28"/>
      <c r="W8758" s="28"/>
      <c r="Y8758" s="28"/>
    </row>
    <row r="8759" spans="16:25">
      <c r="P8759" s="33"/>
      <c r="Q8759" s="28"/>
      <c r="R8759" s="28"/>
      <c r="S8759" s="28"/>
      <c r="T8759" s="28"/>
      <c r="U8759" s="28"/>
      <c r="V8759" s="28"/>
      <c r="W8759" s="28"/>
      <c r="Y8759" s="28"/>
    </row>
    <row r="8760" spans="16:25">
      <c r="P8760" s="33"/>
      <c r="Q8760" s="28"/>
      <c r="R8760" s="28"/>
      <c r="S8760" s="28"/>
      <c r="T8760" s="28"/>
      <c r="U8760" s="28"/>
      <c r="V8760" s="28"/>
      <c r="W8760" s="28"/>
      <c r="Y8760" s="28"/>
    </row>
    <row r="8761" spans="16:25">
      <c r="P8761" s="33"/>
      <c r="Q8761" s="28"/>
      <c r="R8761" s="28"/>
      <c r="S8761" s="28"/>
      <c r="T8761" s="28"/>
      <c r="U8761" s="28"/>
      <c r="V8761" s="28"/>
      <c r="W8761" s="28"/>
      <c r="Y8761" s="28"/>
    </row>
    <row r="8762" spans="16:25">
      <c r="P8762" s="33"/>
      <c r="Q8762" s="28"/>
      <c r="R8762" s="28"/>
      <c r="S8762" s="28"/>
      <c r="T8762" s="28"/>
      <c r="U8762" s="28"/>
      <c r="V8762" s="28"/>
      <c r="W8762" s="28"/>
      <c r="Y8762" s="28"/>
    </row>
    <row r="8763" spans="16:25">
      <c r="P8763" s="33"/>
      <c r="Q8763" s="28"/>
      <c r="R8763" s="28"/>
      <c r="S8763" s="28"/>
      <c r="T8763" s="28"/>
      <c r="U8763" s="28"/>
      <c r="V8763" s="28"/>
      <c r="W8763" s="28"/>
      <c r="Y8763" s="28"/>
    </row>
    <row r="8764" spans="16:25">
      <c r="P8764" s="33"/>
      <c r="Q8764" s="28"/>
      <c r="R8764" s="28"/>
      <c r="S8764" s="28"/>
      <c r="T8764" s="28"/>
      <c r="U8764" s="28"/>
      <c r="V8764" s="28"/>
      <c r="W8764" s="28"/>
      <c r="Y8764" s="28"/>
    </row>
    <row r="8765" spans="16:25">
      <c r="P8765" s="33"/>
      <c r="Q8765" s="28"/>
      <c r="R8765" s="28"/>
      <c r="S8765" s="28"/>
      <c r="T8765" s="28"/>
      <c r="U8765" s="28"/>
      <c r="V8765" s="28"/>
      <c r="W8765" s="28"/>
      <c r="Y8765" s="28"/>
    </row>
    <row r="8766" spans="16:25">
      <c r="P8766" s="33"/>
      <c r="Q8766" s="28"/>
      <c r="R8766" s="28"/>
      <c r="S8766" s="28"/>
      <c r="T8766" s="28"/>
      <c r="U8766" s="28"/>
      <c r="V8766" s="28"/>
      <c r="W8766" s="28"/>
      <c r="Y8766" s="28"/>
    </row>
    <row r="8767" spans="16:25">
      <c r="P8767" s="33"/>
      <c r="Q8767" s="28"/>
      <c r="R8767" s="28"/>
      <c r="S8767" s="28"/>
      <c r="T8767" s="28"/>
      <c r="U8767" s="28"/>
      <c r="V8767" s="28"/>
      <c r="W8767" s="28"/>
      <c r="Y8767" s="28"/>
    </row>
    <row r="8768" spans="16:25">
      <c r="P8768" s="33"/>
      <c r="Q8768" s="28"/>
      <c r="R8768" s="28"/>
      <c r="S8768" s="28"/>
      <c r="T8768" s="28"/>
      <c r="U8768" s="28"/>
      <c r="V8768" s="28"/>
      <c r="W8768" s="28"/>
      <c r="Y8768" s="28"/>
    </row>
    <row r="8769" spans="16:25">
      <c r="P8769" s="33"/>
      <c r="Q8769" s="28"/>
      <c r="R8769" s="28"/>
      <c r="S8769" s="28"/>
      <c r="T8769" s="28"/>
      <c r="U8769" s="28"/>
      <c r="V8769" s="28"/>
      <c r="W8769" s="28"/>
      <c r="Y8769" s="28"/>
    </row>
    <row r="8770" spans="16:25">
      <c r="P8770" s="33"/>
      <c r="Q8770" s="28"/>
      <c r="R8770" s="28"/>
      <c r="S8770" s="28"/>
      <c r="T8770" s="28"/>
      <c r="U8770" s="28"/>
      <c r="V8770" s="28"/>
      <c r="W8770" s="28"/>
      <c r="Y8770" s="28"/>
    </row>
    <row r="8771" spans="16:25">
      <c r="P8771" s="33"/>
      <c r="Q8771" s="28"/>
      <c r="R8771" s="28"/>
      <c r="S8771" s="28"/>
      <c r="T8771" s="28"/>
      <c r="U8771" s="28"/>
      <c r="V8771" s="28"/>
      <c r="W8771" s="28"/>
      <c r="Y8771" s="28"/>
    </row>
    <row r="8772" spans="16:25">
      <c r="P8772" s="33"/>
      <c r="Q8772" s="28"/>
      <c r="R8772" s="28"/>
      <c r="S8772" s="28"/>
      <c r="T8772" s="28"/>
      <c r="U8772" s="28"/>
      <c r="V8772" s="28"/>
      <c r="W8772" s="28"/>
      <c r="Y8772" s="28"/>
    </row>
    <row r="8773" spans="16:25">
      <c r="P8773" s="33"/>
      <c r="Q8773" s="28"/>
      <c r="R8773" s="28"/>
      <c r="S8773" s="28"/>
      <c r="T8773" s="28"/>
      <c r="U8773" s="28"/>
      <c r="V8773" s="28"/>
      <c r="W8773" s="28"/>
      <c r="Y8773" s="28"/>
    </row>
    <row r="8774" spans="16:25">
      <c r="P8774" s="33"/>
      <c r="Q8774" s="28"/>
      <c r="R8774" s="28"/>
      <c r="S8774" s="28"/>
      <c r="T8774" s="28"/>
      <c r="U8774" s="28"/>
      <c r="V8774" s="28"/>
      <c r="W8774" s="28"/>
      <c r="Y8774" s="28"/>
    </row>
    <row r="8775" spans="16:25">
      <c r="P8775" s="33"/>
      <c r="Q8775" s="28"/>
      <c r="R8775" s="28"/>
      <c r="S8775" s="28"/>
      <c r="T8775" s="28"/>
      <c r="U8775" s="28"/>
      <c r="V8775" s="28"/>
      <c r="W8775" s="28"/>
      <c r="Y8775" s="28"/>
    </row>
    <row r="8776" spans="16:25">
      <c r="P8776" s="33"/>
      <c r="Q8776" s="28"/>
      <c r="R8776" s="28"/>
      <c r="S8776" s="28"/>
      <c r="T8776" s="28"/>
      <c r="U8776" s="28"/>
      <c r="V8776" s="28"/>
      <c r="W8776" s="28"/>
      <c r="Y8776" s="28"/>
    </row>
    <row r="8777" spans="16:25">
      <c r="P8777" s="33"/>
      <c r="Q8777" s="28"/>
      <c r="R8777" s="28"/>
      <c r="S8777" s="28"/>
      <c r="T8777" s="28"/>
      <c r="U8777" s="28"/>
      <c r="V8777" s="28"/>
      <c r="W8777" s="28"/>
      <c r="Y8777" s="28"/>
    </row>
    <row r="8778" spans="16:25">
      <c r="P8778" s="33"/>
      <c r="Q8778" s="28"/>
      <c r="R8778" s="28"/>
      <c r="S8778" s="28"/>
      <c r="T8778" s="28"/>
      <c r="U8778" s="28"/>
      <c r="V8778" s="28"/>
      <c r="W8778" s="28"/>
      <c r="Y8778" s="28"/>
    </row>
    <row r="8779" spans="16:25">
      <c r="P8779" s="33"/>
      <c r="Q8779" s="28"/>
      <c r="R8779" s="28"/>
      <c r="S8779" s="28"/>
      <c r="T8779" s="28"/>
      <c r="U8779" s="28"/>
      <c r="V8779" s="28"/>
      <c r="W8779" s="28"/>
      <c r="Y8779" s="28"/>
    </row>
    <row r="8780" spans="16:25">
      <c r="P8780" s="33"/>
      <c r="Q8780" s="28"/>
      <c r="R8780" s="28"/>
      <c r="S8780" s="28"/>
      <c r="T8780" s="28"/>
      <c r="U8780" s="28"/>
      <c r="V8780" s="28"/>
      <c r="W8780" s="28"/>
      <c r="Y8780" s="28"/>
    </row>
    <row r="8781" spans="16:25">
      <c r="P8781" s="33"/>
      <c r="Q8781" s="28"/>
      <c r="R8781" s="28"/>
      <c r="S8781" s="28"/>
      <c r="T8781" s="28"/>
      <c r="U8781" s="28"/>
      <c r="V8781" s="28"/>
      <c r="W8781" s="28"/>
      <c r="Y8781" s="28"/>
    </row>
    <row r="8782" spans="16:25">
      <c r="P8782" s="33"/>
      <c r="Q8782" s="28"/>
      <c r="R8782" s="28"/>
      <c r="S8782" s="28"/>
      <c r="T8782" s="28"/>
      <c r="U8782" s="28"/>
      <c r="V8782" s="28"/>
      <c r="W8782" s="28"/>
      <c r="Y8782" s="28"/>
    </row>
    <row r="8783" spans="16:25">
      <c r="P8783" s="33"/>
      <c r="Q8783" s="28"/>
      <c r="R8783" s="28"/>
      <c r="S8783" s="28"/>
      <c r="T8783" s="28"/>
      <c r="U8783" s="28"/>
      <c r="V8783" s="28"/>
      <c r="W8783" s="28"/>
      <c r="Y8783" s="28"/>
    </row>
    <row r="8784" spans="16:25">
      <c r="P8784" s="33"/>
      <c r="Q8784" s="28"/>
      <c r="R8784" s="28"/>
      <c r="S8784" s="28"/>
      <c r="T8784" s="28"/>
      <c r="U8784" s="28"/>
      <c r="V8784" s="28"/>
      <c r="W8784" s="28"/>
      <c r="Y8784" s="28"/>
    </row>
    <row r="8785" spans="16:25">
      <c r="P8785" s="33"/>
      <c r="Q8785" s="28"/>
      <c r="R8785" s="28"/>
      <c r="S8785" s="28"/>
      <c r="T8785" s="28"/>
      <c r="U8785" s="28"/>
      <c r="V8785" s="28"/>
      <c r="W8785" s="28"/>
      <c r="Y8785" s="28"/>
    </row>
    <row r="8786" spans="16:25">
      <c r="P8786" s="33"/>
      <c r="Q8786" s="28"/>
      <c r="R8786" s="28"/>
      <c r="S8786" s="28"/>
      <c r="T8786" s="28"/>
      <c r="U8786" s="28"/>
      <c r="V8786" s="28"/>
      <c r="W8786" s="28"/>
      <c r="Y8786" s="28"/>
    </row>
    <row r="8787" spans="16:25">
      <c r="P8787" s="33"/>
      <c r="Q8787" s="28"/>
      <c r="R8787" s="28"/>
      <c r="S8787" s="28"/>
      <c r="T8787" s="28"/>
      <c r="U8787" s="28"/>
      <c r="V8787" s="28"/>
      <c r="W8787" s="28"/>
      <c r="Y8787" s="28"/>
    </row>
    <row r="8788" spans="16:25">
      <c r="P8788" s="33"/>
      <c r="Q8788" s="28"/>
      <c r="R8788" s="28"/>
      <c r="S8788" s="28"/>
      <c r="T8788" s="28"/>
      <c r="U8788" s="28"/>
      <c r="V8788" s="28"/>
      <c r="W8788" s="28"/>
      <c r="Y8788" s="28"/>
    </row>
    <row r="8789" spans="16:25">
      <c r="P8789" s="33"/>
      <c r="Q8789" s="28"/>
      <c r="R8789" s="28"/>
      <c r="S8789" s="28"/>
      <c r="T8789" s="28"/>
      <c r="U8789" s="28"/>
      <c r="V8789" s="28"/>
      <c r="W8789" s="28"/>
      <c r="Y8789" s="28"/>
    </row>
    <row r="8790" spans="16:25">
      <c r="P8790" s="33"/>
      <c r="Q8790" s="28"/>
      <c r="R8790" s="28"/>
      <c r="S8790" s="28"/>
      <c r="T8790" s="28"/>
      <c r="U8790" s="28"/>
      <c r="V8790" s="28"/>
      <c r="W8790" s="28"/>
      <c r="Y8790" s="28"/>
    </row>
    <row r="8791" spans="16:25">
      <c r="P8791" s="33"/>
      <c r="Q8791" s="28"/>
      <c r="R8791" s="28"/>
      <c r="S8791" s="28"/>
      <c r="T8791" s="28"/>
      <c r="U8791" s="28"/>
      <c r="V8791" s="28"/>
      <c r="W8791" s="28"/>
      <c r="Y8791" s="28"/>
    </row>
    <row r="8792" spans="16:25">
      <c r="P8792" s="33"/>
      <c r="Q8792" s="28"/>
      <c r="R8792" s="28"/>
      <c r="S8792" s="28"/>
      <c r="T8792" s="28"/>
      <c r="U8792" s="28"/>
      <c r="V8792" s="28"/>
      <c r="W8792" s="28"/>
      <c r="Y8792" s="28"/>
    </row>
    <row r="8793" spans="16:25">
      <c r="P8793" s="33"/>
      <c r="Q8793" s="28"/>
      <c r="R8793" s="28"/>
      <c r="S8793" s="28"/>
      <c r="T8793" s="28"/>
      <c r="U8793" s="28"/>
      <c r="V8793" s="28"/>
      <c r="W8793" s="28"/>
      <c r="Y8793" s="28"/>
    </row>
    <row r="8794" spans="16:25">
      <c r="P8794" s="33"/>
      <c r="Q8794" s="28"/>
      <c r="R8794" s="28"/>
      <c r="S8794" s="28"/>
      <c r="T8794" s="28"/>
      <c r="U8794" s="28"/>
      <c r="V8794" s="28"/>
      <c r="W8794" s="28"/>
      <c r="Y8794" s="28"/>
    </row>
    <row r="8795" spans="16:25">
      <c r="P8795" s="33"/>
      <c r="Q8795" s="28"/>
      <c r="R8795" s="28"/>
      <c r="S8795" s="28"/>
      <c r="T8795" s="28"/>
      <c r="U8795" s="28"/>
      <c r="V8795" s="28"/>
      <c r="W8795" s="28"/>
      <c r="Y8795" s="28"/>
    </row>
    <row r="8796" spans="16:25">
      <c r="P8796" s="33"/>
      <c r="Q8796" s="28"/>
      <c r="R8796" s="28"/>
      <c r="S8796" s="28"/>
      <c r="T8796" s="28"/>
      <c r="U8796" s="28"/>
      <c r="V8796" s="28"/>
      <c r="W8796" s="28"/>
      <c r="Y8796" s="28"/>
    </row>
    <row r="8797" spans="16:25">
      <c r="P8797" s="33"/>
      <c r="Q8797" s="28"/>
      <c r="R8797" s="28"/>
      <c r="S8797" s="28"/>
      <c r="T8797" s="28"/>
      <c r="U8797" s="28"/>
      <c r="V8797" s="28"/>
      <c r="W8797" s="28"/>
      <c r="Y8797" s="28"/>
    </row>
    <row r="8798" spans="16:25">
      <c r="P8798" s="33"/>
      <c r="Q8798" s="28"/>
      <c r="R8798" s="28"/>
      <c r="S8798" s="28"/>
      <c r="T8798" s="28"/>
      <c r="U8798" s="28"/>
      <c r="V8798" s="28"/>
      <c r="W8798" s="28"/>
      <c r="Y8798" s="28"/>
    </row>
    <row r="8799" spans="16:25">
      <c r="P8799" s="33"/>
      <c r="Q8799" s="28"/>
      <c r="R8799" s="28"/>
      <c r="S8799" s="28"/>
      <c r="T8799" s="28"/>
      <c r="U8799" s="28"/>
      <c r="V8799" s="28"/>
      <c r="W8799" s="28"/>
      <c r="Y8799" s="28"/>
    </row>
    <row r="8800" spans="16:25">
      <c r="P8800" s="33"/>
      <c r="Q8800" s="28"/>
      <c r="R8800" s="28"/>
      <c r="S8800" s="28"/>
      <c r="T8800" s="28"/>
      <c r="U8800" s="28"/>
      <c r="V8800" s="28"/>
      <c r="W8800" s="28"/>
      <c r="Y8800" s="28"/>
    </row>
    <row r="8801" spans="16:25">
      <c r="P8801" s="33"/>
      <c r="Q8801" s="28"/>
      <c r="R8801" s="28"/>
      <c r="S8801" s="28"/>
      <c r="T8801" s="28"/>
      <c r="U8801" s="28"/>
      <c r="V8801" s="28"/>
      <c r="W8801" s="28"/>
      <c r="Y8801" s="28"/>
    </row>
    <row r="8802" spans="16:25">
      <c r="P8802" s="33"/>
      <c r="Q8802" s="28"/>
      <c r="R8802" s="28"/>
      <c r="S8802" s="28"/>
      <c r="T8802" s="28"/>
      <c r="U8802" s="28"/>
      <c r="V8802" s="28"/>
      <c r="W8802" s="28"/>
      <c r="Y8802" s="28"/>
    </row>
    <row r="8803" spans="16:25">
      <c r="P8803" s="33"/>
      <c r="Q8803" s="28"/>
      <c r="R8803" s="28"/>
      <c r="S8803" s="28"/>
      <c r="T8803" s="28"/>
      <c r="U8803" s="28"/>
      <c r="V8803" s="28"/>
      <c r="W8803" s="28"/>
      <c r="Y8803" s="28"/>
    </row>
    <row r="8804" spans="16:25">
      <c r="P8804" s="33"/>
      <c r="Q8804" s="28"/>
      <c r="R8804" s="28"/>
      <c r="S8804" s="28"/>
      <c r="T8804" s="28"/>
      <c r="U8804" s="28"/>
      <c r="V8804" s="28"/>
      <c r="W8804" s="28"/>
      <c r="Y8804" s="28"/>
    </row>
    <row r="8805" spans="16:25">
      <c r="P8805" s="33"/>
      <c r="Q8805" s="28"/>
      <c r="R8805" s="28"/>
      <c r="S8805" s="28"/>
      <c r="T8805" s="28"/>
      <c r="U8805" s="28"/>
      <c r="V8805" s="28"/>
      <c r="W8805" s="28"/>
      <c r="Y8805" s="28"/>
    </row>
    <row r="8806" spans="16:25">
      <c r="P8806" s="33"/>
      <c r="Q8806" s="28"/>
      <c r="R8806" s="28"/>
      <c r="S8806" s="28"/>
      <c r="T8806" s="28"/>
      <c r="U8806" s="28"/>
      <c r="V8806" s="28"/>
      <c r="W8806" s="28"/>
      <c r="Y8806" s="28"/>
    </row>
    <row r="8807" spans="16:25">
      <c r="P8807" s="33"/>
      <c r="Q8807" s="28"/>
      <c r="R8807" s="28"/>
      <c r="S8807" s="28"/>
      <c r="T8807" s="28"/>
      <c r="U8807" s="28"/>
      <c r="V8807" s="28"/>
      <c r="W8807" s="28"/>
      <c r="Y8807" s="28"/>
    </row>
    <row r="8808" spans="16:25">
      <c r="P8808" s="33"/>
      <c r="Q8808" s="28"/>
      <c r="R8808" s="28"/>
      <c r="S8808" s="28"/>
      <c r="T8808" s="28"/>
      <c r="U8808" s="28"/>
      <c r="V8808" s="28"/>
      <c r="W8808" s="28"/>
      <c r="Y8808" s="28"/>
    </row>
    <row r="8809" spans="16:25">
      <c r="P8809" s="33"/>
      <c r="Q8809" s="28"/>
      <c r="R8809" s="28"/>
      <c r="S8809" s="28"/>
      <c r="T8809" s="28"/>
      <c r="U8809" s="28"/>
      <c r="V8809" s="28"/>
      <c r="W8809" s="28"/>
      <c r="Y8809" s="28"/>
    </row>
    <row r="8810" spans="16:25">
      <c r="P8810" s="33"/>
      <c r="Q8810" s="28"/>
      <c r="R8810" s="28"/>
      <c r="S8810" s="28"/>
      <c r="T8810" s="28"/>
      <c r="U8810" s="28"/>
      <c r="V8810" s="28"/>
      <c r="W8810" s="28"/>
      <c r="Y8810" s="28"/>
    </row>
    <row r="8811" spans="16:25">
      <c r="P8811" s="33"/>
      <c r="Q8811" s="28"/>
      <c r="R8811" s="28"/>
      <c r="S8811" s="28"/>
      <c r="T8811" s="28"/>
      <c r="U8811" s="28"/>
      <c r="V8811" s="28"/>
      <c r="W8811" s="28"/>
      <c r="Y8811" s="28"/>
    </row>
    <row r="8812" spans="16:25">
      <c r="P8812" s="33"/>
      <c r="Q8812" s="28"/>
      <c r="R8812" s="28"/>
      <c r="S8812" s="28"/>
      <c r="T8812" s="28"/>
      <c r="U8812" s="28"/>
      <c r="V8812" s="28"/>
      <c r="W8812" s="28"/>
      <c r="Y8812" s="28"/>
    </row>
    <row r="8813" spans="16:25">
      <c r="P8813" s="33"/>
      <c r="Q8813" s="28"/>
      <c r="R8813" s="28"/>
      <c r="S8813" s="28"/>
      <c r="T8813" s="28"/>
      <c r="U8813" s="28"/>
      <c r="V8813" s="28"/>
      <c r="W8813" s="28"/>
      <c r="Y8813" s="28"/>
    </row>
    <row r="8814" spans="16:25">
      <c r="P8814" s="33"/>
      <c r="Q8814" s="28"/>
      <c r="R8814" s="28"/>
      <c r="S8814" s="28"/>
      <c r="T8814" s="28"/>
      <c r="U8814" s="28"/>
      <c r="V8814" s="28"/>
      <c r="W8814" s="28"/>
      <c r="Y8814" s="28"/>
    </row>
    <row r="8815" spans="16:25">
      <c r="P8815" s="33"/>
      <c r="Q8815" s="28"/>
      <c r="R8815" s="28"/>
      <c r="S8815" s="28"/>
      <c r="T8815" s="28"/>
      <c r="U8815" s="28"/>
      <c r="V8815" s="28"/>
      <c r="W8815" s="28"/>
      <c r="Y8815" s="28"/>
    </row>
    <row r="8816" spans="16:25">
      <c r="P8816" s="33"/>
      <c r="Q8816" s="28"/>
      <c r="R8816" s="28"/>
      <c r="S8816" s="28"/>
      <c r="T8816" s="28"/>
      <c r="U8816" s="28"/>
      <c r="V8816" s="28"/>
      <c r="W8816" s="28"/>
      <c r="Y8816" s="28"/>
    </row>
    <row r="8817" spans="16:25">
      <c r="P8817" s="33"/>
      <c r="Q8817" s="28"/>
      <c r="R8817" s="28"/>
      <c r="S8817" s="28"/>
      <c r="T8817" s="28"/>
      <c r="U8817" s="28"/>
      <c r="V8817" s="28"/>
      <c r="W8817" s="28"/>
      <c r="Y8817" s="28"/>
    </row>
    <row r="8818" spans="16:25">
      <c r="P8818" s="33"/>
      <c r="Q8818" s="28"/>
      <c r="R8818" s="28"/>
      <c r="S8818" s="28"/>
      <c r="T8818" s="28"/>
      <c r="U8818" s="28"/>
      <c r="V8818" s="28"/>
      <c r="W8818" s="28"/>
      <c r="Y8818" s="28"/>
    </row>
    <row r="8819" spans="16:25">
      <c r="P8819" s="33"/>
      <c r="Q8819" s="28"/>
      <c r="R8819" s="28"/>
      <c r="S8819" s="28"/>
      <c r="T8819" s="28"/>
      <c r="U8819" s="28"/>
      <c r="V8819" s="28"/>
      <c r="W8819" s="28"/>
      <c r="Y8819" s="28"/>
    </row>
    <row r="8820" spans="16:25">
      <c r="P8820" s="33"/>
      <c r="Q8820" s="28"/>
      <c r="R8820" s="28"/>
      <c r="S8820" s="28"/>
      <c r="T8820" s="28"/>
      <c r="U8820" s="28"/>
      <c r="V8820" s="28"/>
      <c r="W8820" s="28"/>
      <c r="Y8820" s="28"/>
    </row>
    <row r="8821" spans="16:25">
      <c r="P8821" s="33"/>
      <c r="Q8821" s="28"/>
      <c r="R8821" s="28"/>
      <c r="S8821" s="28"/>
      <c r="T8821" s="28"/>
      <c r="U8821" s="28"/>
      <c r="V8821" s="28"/>
      <c r="W8821" s="28"/>
      <c r="Y8821" s="28"/>
    </row>
    <row r="8822" spans="16:25">
      <c r="P8822" s="33"/>
      <c r="Q8822" s="28"/>
      <c r="R8822" s="28"/>
      <c r="S8822" s="28"/>
      <c r="T8822" s="28"/>
      <c r="U8822" s="28"/>
      <c r="V8822" s="28"/>
      <c r="W8822" s="28"/>
      <c r="Y8822" s="28"/>
    </row>
    <row r="8823" spans="16:25">
      <c r="P8823" s="33"/>
      <c r="Q8823" s="28"/>
      <c r="R8823" s="28"/>
      <c r="S8823" s="28"/>
      <c r="T8823" s="28"/>
      <c r="U8823" s="28"/>
      <c r="V8823" s="28"/>
      <c r="W8823" s="28"/>
      <c r="Y8823" s="28"/>
    </row>
    <row r="8824" spans="16:25">
      <c r="P8824" s="33"/>
      <c r="Q8824" s="28"/>
      <c r="R8824" s="28"/>
      <c r="S8824" s="28"/>
      <c r="T8824" s="28"/>
      <c r="U8824" s="28"/>
      <c r="V8824" s="28"/>
      <c r="W8824" s="28"/>
      <c r="Y8824" s="28"/>
    </row>
    <row r="8825" spans="16:25">
      <c r="P8825" s="33"/>
      <c r="Q8825" s="28"/>
      <c r="R8825" s="28"/>
      <c r="S8825" s="28"/>
      <c r="T8825" s="28"/>
      <c r="U8825" s="28"/>
      <c r="V8825" s="28"/>
      <c r="W8825" s="28"/>
      <c r="Y8825" s="28"/>
    </row>
    <row r="8826" spans="16:25">
      <c r="P8826" s="33"/>
      <c r="Q8826" s="28"/>
      <c r="R8826" s="28"/>
      <c r="S8826" s="28"/>
      <c r="T8826" s="28"/>
      <c r="U8826" s="28"/>
      <c r="V8826" s="28"/>
      <c r="W8826" s="28"/>
      <c r="Y8826" s="28"/>
    </row>
    <row r="8827" spans="16:25">
      <c r="P8827" s="33"/>
      <c r="Q8827" s="28"/>
      <c r="R8827" s="28"/>
      <c r="S8827" s="28"/>
      <c r="T8827" s="28"/>
      <c r="U8827" s="28"/>
      <c r="V8827" s="28"/>
      <c r="W8827" s="28"/>
      <c r="Y8827" s="28"/>
    </row>
    <row r="8828" spans="16:25">
      <c r="P8828" s="33"/>
      <c r="Q8828" s="28"/>
      <c r="R8828" s="28"/>
      <c r="S8828" s="28"/>
      <c r="T8828" s="28"/>
      <c r="U8828" s="28"/>
      <c r="V8828" s="28"/>
      <c r="W8828" s="28"/>
      <c r="Y8828" s="28"/>
    </row>
    <row r="8829" spans="16:25">
      <c r="P8829" s="33"/>
      <c r="Q8829" s="28"/>
      <c r="R8829" s="28"/>
      <c r="S8829" s="28"/>
      <c r="T8829" s="28"/>
      <c r="U8829" s="28"/>
      <c r="V8829" s="28"/>
      <c r="W8829" s="28"/>
      <c r="Y8829" s="28"/>
    </row>
    <row r="8830" spans="16:25">
      <c r="P8830" s="33"/>
      <c r="Q8830" s="28"/>
      <c r="R8830" s="28"/>
      <c r="S8830" s="28"/>
      <c r="T8830" s="28"/>
      <c r="U8830" s="28"/>
      <c r="V8830" s="28"/>
      <c r="W8830" s="28"/>
      <c r="Y8830" s="28"/>
    </row>
    <row r="8831" spans="16:25">
      <c r="P8831" s="33"/>
      <c r="Q8831" s="28"/>
      <c r="R8831" s="28"/>
      <c r="S8831" s="28"/>
      <c r="T8831" s="28"/>
      <c r="U8831" s="28"/>
      <c r="V8831" s="28"/>
      <c r="W8831" s="28"/>
      <c r="Y8831" s="28"/>
    </row>
    <row r="8832" spans="16:25">
      <c r="P8832" s="33"/>
      <c r="Q8832" s="28"/>
      <c r="R8832" s="28"/>
      <c r="S8832" s="28"/>
      <c r="T8832" s="28"/>
      <c r="U8832" s="28"/>
      <c r="V8832" s="28"/>
      <c r="W8832" s="28"/>
      <c r="Y8832" s="28"/>
    </row>
    <row r="8833" spans="16:25">
      <c r="P8833" s="33"/>
      <c r="Q8833" s="28"/>
      <c r="R8833" s="28"/>
      <c r="S8833" s="28"/>
      <c r="T8833" s="28"/>
      <c r="U8833" s="28"/>
      <c r="V8833" s="28"/>
      <c r="W8833" s="28"/>
      <c r="Y8833" s="28"/>
    </row>
    <row r="8834" spans="16:25">
      <c r="P8834" s="33"/>
      <c r="Q8834" s="28"/>
      <c r="R8834" s="28"/>
      <c r="S8834" s="28"/>
      <c r="T8834" s="28"/>
      <c r="U8834" s="28"/>
      <c r="V8834" s="28"/>
      <c r="W8834" s="28"/>
      <c r="Y8834" s="28"/>
    </row>
    <row r="8835" spans="16:25">
      <c r="P8835" s="33"/>
      <c r="Q8835" s="28"/>
      <c r="R8835" s="28"/>
      <c r="S8835" s="28"/>
      <c r="T8835" s="28"/>
      <c r="U8835" s="28"/>
      <c r="V8835" s="28"/>
      <c r="W8835" s="28"/>
      <c r="Y8835" s="28"/>
    </row>
    <row r="8836" spans="16:25">
      <c r="P8836" s="33"/>
      <c r="Q8836" s="28"/>
      <c r="R8836" s="28"/>
      <c r="S8836" s="28"/>
      <c r="T8836" s="28"/>
      <c r="U8836" s="28"/>
      <c r="V8836" s="28"/>
      <c r="W8836" s="28"/>
      <c r="Y8836" s="28"/>
    </row>
    <row r="8837" spans="16:25">
      <c r="P8837" s="33"/>
      <c r="Q8837" s="28"/>
      <c r="R8837" s="28"/>
      <c r="S8837" s="28"/>
      <c r="T8837" s="28"/>
      <c r="U8837" s="28"/>
      <c r="V8837" s="28"/>
      <c r="W8837" s="28"/>
      <c r="Y8837" s="28"/>
    </row>
    <row r="8838" spans="16:25">
      <c r="P8838" s="33"/>
      <c r="Q8838" s="28"/>
      <c r="R8838" s="28"/>
      <c r="S8838" s="28"/>
      <c r="T8838" s="28"/>
      <c r="U8838" s="28"/>
      <c r="V8838" s="28"/>
      <c r="W8838" s="28"/>
      <c r="Y8838" s="28"/>
    </row>
    <row r="8839" spans="16:25">
      <c r="P8839" s="33"/>
      <c r="Q8839" s="28"/>
      <c r="R8839" s="28"/>
      <c r="S8839" s="28"/>
      <c r="T8839" s="28"/>
      <c r="U8839" s="28"/>
      <c r="V8839" s="28"/>
      <c r="W8839" s="28"/>
      <c r="Y8839" s="28"/>
    </row>
    <row r="8840" spans="16:25">
      <c r="P8840" s="33"/>
      <c r="Q8840" s="28"/>
      <c r="R8840" s="28"/>
      <c r="S8840" s="28"/>
      <c r="T8840" s="28"/>
      <c r="U8840" s="28"/>
      <c r="V8840" s="28"/>
      <c r="W8840" s="28"/>
      <c r="Y8840" s="28"/>
    </row>
    <row r="8841" spans="16:25">
      <c r="P8841" s="33"/>
      <c r="Q8841" s="28"/>
      <c r="R8841" s="28"/>
      <c r="S8841" s="28"/>
      <c r="T8841" s="28"/>
      <c r="U8841" s="28"/>
      <c r="V8841" s="28"/>
      <c r="W8841" s="28"/>
      <c r="Y8841" s="28"/>
    </row>
    <row r="8842" spans="16:25">
      <c r="P8842" s="33"/>
      <c r="Q8842" s="28"/>
      <c r="R8842" s="28"/>
      <c r="S8842" s="28"/>
      <c r="T8842" s="28"/>
      <c r="U8842" s="28"/>
      <c r="V8842" s="28"/>
      <c r="W8842" s="28"/>
      <c r="Y8842" s="28"/>
    </row>
    <row r="8843" spans="16:25">
      <c r="P8843" s="33"/>
      <c r="Q8843" s="28"/>
      <c r="R8843" s="28"/>
      <c r="S8843" s="28"/>
      <c r="T8843" s="28"/>
      <c r="U8843" s="28"/>
      <c r="V8843" s="28"/>
      <c r="W8843" s="28"/>
      <c r="Y8843" s="28"/>
    </row>
    <row r="8844" spans="16:25">
      <c r="P8844" s="33"/>
      <c r="Q8844" s="28"/>
      <c r="R8844" s="28"/>
      <c r="S8844" s="28"/>
      <c r="T8844" s="28"/>
      <c r="U8844" s="28"/>
      <c r="V8844" s="28"/>
      <c r="W8844" s="28"/>
      <c r="Y8844" s="28"/>
    </row>
    <row r="8845" spans="16:25">
      <c r="P8845" s="33"/>
      <c r="Q8845" s="28"/>
      <c r="R8845" s="28"/>
      <c r="S8845" s="28"/>
      <c r="T8845" s="28"/>
      <c r="U8845" s="28"/>
      <c r="V8845" s="28"/>
      <c r="W8845" s="28"/>
      <c r="Y8845" s="28"/>
    </row>
    <row r="8846" spans="16:25">
      <c r="P8846" s="33"/>
      <c r="Q8846" s="28"/>
      <c r="R8846" s="28"/>
      <c r="S8846" s="28"/>
      <c r="T8846" s="28"/>
      <c r="U8846" s="28"/>
      <c r="V8846" s="28"/>
      <c r="W8846" s="28"/>
      <c r="Y8846" s="28"/>
    </row>
    <row r="8847" spans="16:25">
      <c r="P8847" s="33"/>
      <c r="Q8847" s="28"/>
      <c r="R8847" s="28"/>
      <c r="S8847" s="28"/>
      <c r="T8847" s="28"/>
      <c r="U8847" s="28"/>
      <c r="V8847" s="28"/>
      <c r="W8847" s="28"/>
      <c r="Y8847" s="28"/>
    </row>
    <row r="8848" spans="16:25">
      <c r="P8848" s="33"/>
      <c r="Q8848" s="28"/>
      <c r="R8848" s="28"/>
      <c r="S8848" s="28"/>
      <c r="T8848" s="28"/>
      <c r="U8848" s="28"/>
      <c r="V8848" s="28"/>
      <c r="W8848" s="28"/>
      <c r="Y8848" s="28"/>
    </row>
    <row r="8849" spans="16:25">
      <c r="P8849" s="33"/>
      <c r="Q8849" s="28"/>
      <c r="R8849" s="28"/>
      <c r="S8849" s="28"/>
      <c r="T8849" s="28"/>
      <c r="U8849" s="28"/>
      <c r="V8849" s="28"/>
      <c r="W8849" s="28"/>
      <c r="Y8849" s="28"/>
    </row>
    <row r="8850" spans="16:25">
      <c r="P8850" s="33"/>
      <c r="Q8850" s="28"/>
      <c r="R8850" s="28"/>
      <c r="S8850" s="28"/>
      <c r="T8850" s="28"/>
      <c r="U8850" s="28"/>
      <c r="V8850" s="28"/>
      <c r="W8850" s="28"/>
      <c r="Y8850" s="28"/>
    </row>
    <row r="8851" spans="16:25">
      <c r="P8851" s="33"/>
      <c r="Q8851" s="28"/>
      <c r="R8851" s="28"/>
      <c r="S8851" s="28"/>
      <c r="T8851" s="28"/>
      <c r="U8851" s="28"/>
      <c r="V8851" s="28"/>
      <c r="W8851" s="28"/>
      <c r="Y8851" s="28"/>
    </row>
    <row r="8852" spans="16:25">
      <c r="P8852" s="33"/>
      <c r="Q8852" s="28"/>
      <c r="R8852" s="28"/>
      <c r="S8852" s="28"/>
      <c r="T8852" s="28"/>
      <c r="U8852" s="28"/>
      <c r="V8852" s="28"/>
      <c r="W8852" s="28"/>
      <c r="Y8852" s="28"/>
    </row>
    <row r="8853" spans="16:25">
      <c r="P8853" s="33"/>
      <c r="Q8853" s="28"/>
      <c r="R8853" s="28"/>
      <c r="S8853" s="28"/>
      <c r="T8853" s="28"/>
      <c r="U8853" s="28"/>
      <c r="V8853" s="28"/>
      <c r="W8853" s="28"/>
      <c r="Y8853" s="28"/>
    </row>
    <row r="8854" spans="16:25">
      <c r="P8854" s="33"/>
      <c r="Q8854" s="28"/>
      <c r="R8854" s="28"/>
      <c r="S8854" s="28"/>
      <c r="T8854" s="28"/>
      <c r="U8854" s="28"/>
      <c r="V8854" s="28"/>
      <c r="W8854" s="28"/>
      <c r="Y8854" s="28"/>
    </row>
    <row r="8855" spans="16:25">
      <c r="P8855" s="33"/>
      <c r="Q8855" s="28"/>
      <c r="R8855" s="28"/>
      <c r="S8855" s="28"/>
      <c r="T8855" s="28"/>
      <c r="U8855" s="28"/>
      <c r="V8855" s="28"/>
      <c r="W8855" s="28"/>
      <c r="Y8855" s="28"/>
    </row>
    <row r="8856" spans="16:25">
      <c r="P8856" s="33"/>
      <c r="Q8856" s="28"/>
      <c r="R8856" s="28"/>
      <c r="S8856" s="28"/>
      <c r="T8856" s="28"/>
      <c r="U8856" s="28"/>
      <c r="V8856" s="28"/>
      <c r="W8856" s="28"/>
      <c r="Y8856" s="28"/>
    </row>
    <row r="8857" spans="16:25">
      <c r="P8857" s="33"/>
      <c r="Q8857" s="28"/>
      <c r="R8857" s="28"/>
      <c r="S8857" s="28"/>
      <c r="T8857" s="28"/>
      <c r="U8857" s="28"/>
      <c r="V8857" s="28"/>
      <c r="W8857" s="28"/>
      <c r="Y8857" s="28"/>
    </row>
    <row r="8858" spans="16:25">
      <c r="P8858" s="33"/>
      <c r="Q8858" s="28"/>
      <c r="R8858" s="28"/>
      <c r="S8858" s="28"/>
      <c r="T8858" s="28"/>
      <c r="U8858" s="28"/>
      <c r="V8858" s="28"/>
      <c r="W8858" s="28"/>
      <c r="Y8858" s="28"/>
    </row>
    <row r="8859" spans="16:25">
      <c r="P8859" s="33"/>
      <c r="Q8859" s="28"/>
      <c r="R8859" s="28"/>
      <c r="S8859" s="28"/>
      <c r="T8859" s="28"/>
      <c r="U8859" s="28"/>
      <c r="V8859" s="28"/>
      <c r="W8859" s="28"/>
      <c r="Y8859" s="28"/>
    </row>
    <row r="8860" spans="16:25">
      <c r="P8860" s="33"/>
      <c r="Q8860" s="28"/>
      <c r="R8860" s="28"/>
      <c r="S8860" s="28"/>
      <c r="T8860" s="28"/>
      <c r="U8860" s="28"/>
      <c r="V8860" s="28"/>
      <c r="W8860" s="28"/>
      <c r="Y8860" s="28"/>
    </row>
    <row r="8861" spans="16:25">
      <c r="P8861" s="33"/>
      <c r="Q8861" s="28"/>
      <c r="R8861" s="28"/>
      <c r="S8861" s="28"/>
      <c r="T8861" s="28"/>
      <c r="U8861" s="28"/>
      <c r="V8861" s="28"/>
      <c r="W8861" s="28"/>
      <c r="Y8861" s="28"/>
    </row>
    <row r="8862" spans="16:25">
      <c r="P8862" s="33"/>
      <c r="Q8862" s="28"/>
      <c r="R8862" s="28"/>
      <c r="S8862" s="28"/>
      <c r="T8862" s="28"/>
      <c r="U8862" s="28"/>
      <c r="V8862" s="28"/>
      <c r="W8862" s="28"/>
      <c r="Y8862" s="28"/>
    </row>
    <row r="8863" spans="16:25">
      <c r="P8863" s="33"/>
      <c r="Q8863" s="28"/>
      <c r="R8863" s="28"/>
      <c r="S8863" s="28"/>
      <c r="T8863" s="28"/>
      <c r="U8863" s="28"/>
      <c r="V8863" s="28"/>
      <c r="W8863" s="28"/>
      <c r="Y8863" s="28"/>
    </row>
    <row r="8864" spans="16:25">
      <c r="P8864" s="33"/>
      <c r="Q8864" s="28"/>
      <c r="R8864" s="28"/>
      <c r="S8864" s="28"/>
      <c r="T8864" s="28"/>
      <c r="U8864" s="28"/>
      <c r="V8864" s="28"/>
      <c r="W8864" s="28"/>
      <c r="Y8864" s="28"/>
    </row>
    <row r="8865" spans="16:25">
      <c r="P8865" s="33"/>
      <c r="Q8865" s="28"/>
      <c r="R8865" s="28"/>
      <c r="S8865" s="28"/>
      <c r="T8865" s="28"/>
      <c r="U8865" s="28"/>
      <c r="V8865" s="28"/>
      <c r="W8865" s="28"/>
      <c r="Y8865" s="28"/>
    </row>
    <row r="8866" spans="16:25">
      <c r="P8866" s="33"/>
      <c r="Q8866" s="28"/>
      <c r="R8866" s="28"/>
      <c r="S8866" s="28"/>
      <c r="T8866" s="28"/>
      <c r="U8866" s="28"/>
      <c r="V8866" s="28"/>
      <c r="W8866" s="28"/>
      <c r="Y8866" s="28"/>
    </row>
    <row r="8867" spans="16:25">
      <c r="P8867" s="33"/>
      <c r="Q8867" s="28"/>
      <c r="R8867" s="28"/>
      <c r="S8867" s="28"/>
      <c r="T8867" s="28"/>
      <c r="U8867" s="28"/>
      <c r="V8867" s="28"/>
      <c r="W8867" s="28"/>
      <c r="Y8867" s="28"/>
    </row>
    <row r="8868" spans="16:25">
      <c r="P8868" s="33"/>
      <c r="Q8868" s="28"/>
      <c r="R8868" s="28"/>
      <c r="S8868" s="28"/>
      <c r="T8868" s="28"/>
      <c r="U8868" s="28"/>
      <c r="V8868" s="28"/>
      <c r="W8868" s="28"/>
      <c r="Y8868" s="28"/>
    </row>
    <row r="8869" spans="16:25">
      <c r="P8869" s="33"/>
      <c r="Q8869" s="28"/>
      <c r="R8869" s="28"/>
      <c r="S8869" s="28"/>
      <c r="T8869" s="28"/>
      <c r="U8869" s="28"/>
      <c r="V8869" s="28"/>
      <c r="W8869" s="28"/>
      <c r="Y8869" s="28"/>
    </row>
    <row r="8870" spans="16:25">
      <c r="P8870" s="33"/>
      <c r="Q8870" s="28"/>
      <c r="R8870" s="28"/>
      <c r="S8870" s="28"/>
      <c r="T8870" s="28"/>
      <c r="U8870" s="28"/>
      <c r="V8870" s="28"/>
      <c r="W8870" s="28"/>
      <c r="Y8870" s="28"/>
    </row>
    <row r="8871" spans="16:25">
      <c r="P8871" s="33"/>
      <c r="Q8871" s="28"/>
      <c r="R8871" s="28"/>
      <c r="S8871" s="28"/>
      <c r="T8871" s="28"/>
      <c r="U8871" s="28"/>
      <c r="V8871" s="28"/>
      <c r="W8871" s="28"/>
      <c r="Y8871" s="28"/>
    </row>
    <row r="8872" spans="16:25">
      <c r="P8872" s="33"/>
      <c r="Q8872" s="28"/>
      <c r="R8872" s="28"/>
      <c r="S8872" s="28"/>
      <c r="T8872" s="28"/>
      <c r="U8872" s="28"/>
      <c r="V8872" s="28"/>
      <c r="W8872" s="28"/>
      <c r="Y8872" s="28"/>
    </row>
    <row r="8873" spans="16:25">
      <c r="P8873" s="33"/>
      <c r="Q8873" s="28"/>
      <c r="R8873" s="28"/>
      <c r="S8873" s="28"/>
      <c r="T8873" s="28"/>
      <c r="U8873" s="28"/>
      <c r="V8873" s="28"/>
      <c r="W8873" s="28"/>
      <c r="Y8873" s="28"/>
    </row>
    <row r="8874" spans="16:25">
      <c r="P8874" s="33"/>
      <c r="Q8874" s="28"/>
      <c r="R8874" s="28"/>
      <c r="S8874" s="28"/>
      <c r="T8874" s="28"/>
      <c r="U8874" s="28"/>
      <c r="V8874" s="28"/>
      <c r="W8874" s="28"/>
      <c r="Y8874" s="28"/>
    </row>
    <row r="8875" spans="16:25">
      <c r="P8875" s="33"/>
      <c r="Q8875" s="28"/>
      <c r="R8875" s="28"/>
      <c r="S8875" s="28"/>
      <c r="T8875" s="28"/>
      <c r="U8875" s="28"/>
      <c r="V8875" s="28"/>
      <c r="W8875" s="28"/>
      <c r="Y8875" s="28"/>
    </row>
    <row r="8876" spans="16:25">
      <c r="P8876" s="33"/>
      <c r="Q8876" s="28"/>
      <c r="R8876" s="28"/>
      <c r="S8876" s="28"/>
      <c r="T8876" s="28"/>
      <c r="U8876" s="28"/>
      <c r="V8876" s="28"/>
      <c r="W8876" s="28"/>
      <c r="Y8876" s="28"/>
    </row>
    <row r="8877" spans="16:25">
      <c r="P8877" s="33"/>
      <c r="Q8877" s="28"/>
      <c r="R8877" s="28"/>
      <c r="S8877" s="28"/>
      <c r="T8877" s="28"/>
      <c r="U8877" s="28"/>
      <c r="V8877" s="28"/>
      <c r="W8877" s="28"/>
      <c r="Y8877" s="28"/>
    </row>
    <row r="8878" spans="16:25">
      <c r="P8878" s="33"/>
      <c r="Q8878" s="28"/>
      <c r="R8878" s="28"/>
      <c r="S8878" s="28"/>
      <c r="T8878" s="28"/>
      <c r="U8878" s="28"/>
      <c r="V8878" s="28"/>
      <c r="W8878" s="28"/>
      <c r="Y8878" s="28"/>
    </row>
    <row r="8879" spans="16:25">
      <c r="P8879" s="33"/>
      <c r="Q8879" s="28"/>
      <c r="R8879" s="28"/>
      <c r="S8879" s="28"/>
      <c r="T8879" s="28"/>
      <c r="U8879" s="28"/>
      <c r="V8879" s="28"/>
      <c r="W8879" s="28"/>
      <c r="Y8879" s="28"/>
    </row>
    <row r="8880" spans="16:25">
      <c r="P8880" s="33"/>
      <c r="Q8880" s="28"/>
      <c r="R8880" s="28"/>
      <c r="S8880" s="28"/>
      <c r="T8880" s="28"/>
      <c r="U8880" s="28"/>
      <c r="V8880" s="28"/>
      <c r="W8880" s="28"/>
      <c r="Y8880" s="28"/>
    </row>
    <row r="8881" spans="16:25">
      <c r="P8881" s="33"/>
      <c r="Q8881" s="28"/>
      <c r="R8881" s="28"/>
      <c r="S8881" s="28"/>
      <c r="T8881" s="28"/>
      <c r="U8881" s="28"/>
      <c r="V8881" s="28"/>
      <c r="W8881" s="28"/>
      <c r="Y8881" s="28"/>
    </row>
    <row r="8882" spans="16:25">
      <c r="P8882" s="33"/>
      <c r="Q8882" s="28"/>
      <c r="R8882" s="28"/>
      <c r="S8882" s="28"/>
      <c r="T8882" s="28"/>
      <c r="U8882" s="28"/>
      <c r="V8882" s="28"/>
      <c r="W8882" s="28"/>
      <c r="Y8882" s="28"/>
    </row>
    <row r="8883" spans="16:25">
      <c r="P8883" s="33"/>
      <c r="Q8883" s="28"/>
      <c r="R8883" s="28"/>
      <c r="S8883" s="28"/>
      <c r="T8883" s="28"/>
      <c r="U8883" s="28"/>
      <c r="V8883" s="28"/>
      <c r="W8883" s="28"/>
      <c r="Y8883" s="28"/>
    </row>
    <row r="8884" spans="16:25">
      <c r="P8884" s="33"/>
      <c r="Q8884" s="28"/>
      <c r="R8884" s="28"/>
      <c r="S8884" s="28"/>
      <c r="T8884" s="28"/>
      <c r="U8884" s="28"/>
      <c r="V8884" s="28"/>
      <c r="W8884" s="28"/>
      <c r="Y8884" s="28"/>
    </row>
    <row r="8885" spans="16:25">
      <c r="P8885" s="33"/>
      <c r="Q8885" s="28"/>
      <c r="R8885" s="28"/>
      <c r="S8885" s="28"/>
      <c r="T8885" s="28"/>
      <c r="U8885" s="28"/>
      <c r="V8885" s="28"/>
      <c r="W8885" s="28"/>
      <c r="Y8885" s="28"/>
    </row>
    <row r="8886" spans="16:25">
      <c r="P8886" s="33"/>
      <c r="Q8886" s="28"/>
      <c r="R8886" s="28"/>
      <c r="S8886" s="28"/>
      <c r="T8886" s="28"/>
      <c r="U8886" s="28"/>
      <c r="V8886" s="28"/>
      <c r="W8886" s="28"/>
      <c r="Y8886" s="28"/>
    </row>
    <row r="8887" spans="16:25">
      <c r="P8887" s="33"/>
      <c r="Q8887" s="28"/>
      <c r="R8887" s="28"/>
      <c r="S8887" s="28"/>
      <c r="T8887" s="28"/>
      <c r="U8887" s="28"/>
      <c r="V8887" s="28"/>
      <c r="W8887" s="28"/>
      <c r="Y8887" s="28"/>
    </row>
    <row r="8888" spans="16:25">
      <c r="P8888" s="33"/>
      <c r="Q8888" s="28"/>
      <c r="R8888" s="28"/>
      <c r="S8888" s="28"/>
      <c r="T8888" s="28"/>
      <c r="U8888" s="28"/>
      <c r="V8888" s="28"/>
      <c r="W8888" s="28"/>
      <c r="Y8888" s="28"/>
    </row>
    <row r="8889" spans="16:25">
      <c r="P8889" s="33"/>
      <c r="Q8889" s="28"/>
      <c r="R8889" s="28"/>
      <c r="S8889" s="28"/>
      <c r="T8889" s="28"/>
      <c r="U8889" s="28"/>
      <c r="V8889" s="28"/>
      <c r="W8889" s="28"/>
      <c r="Y8889" s="28"/>
    </row>
    <row r="8890" spans="16:25">
      <c r="P8890" s="33"/>
      <c r="Q8890" s="28"/>
      <c r="R8890" s="28"/>
      <c r="S8890" s="28"/>
      <c r="T8890" s="28"/>
      <c r="U8890" s="28"/>
      <c r="V8890" s="28"/>
      <c r="W8890" s="28"/>
      <c r="Y8890" s="28"/>
    </row>
    <row r="8891" spans="16:25">
      <c r="P8891" s="33"/>
      <c r="Q8891" s="28"/>
      <c r="R8891" s="28"/>
      <c r="S8891" s="28"/>
      <c r="T8891" s="28"/>
      <c r="U8891" s="28"/>
      <c r="V8891" s="28"/>
      <c r="W8891" s="28"/>
      <c r="Y8891" s="28"/>
    </row>
    <row r="8892" spans="16:25">
      <c r="P8892" s="33"/>
      <c r="Q8892" s="28"/>
      <c r="R8892" s="28"/>
      <c r="S8892" s="28"/>
      <c r="T8892" s="28"/>
      <c r="U8892" s="28"/>
      <c r="V8892" s="28"/>
      <c r="W8892" s="28"/>
      <c r="Y8892" s="28"/>
    </row>
    <row r="8893" spans="16:25">
      <c r="P8893" s="33"/>
      <c r="Q8893" s="28"/>
      <c r="R8893" s="28"/>
      <c r="S8893" s="28"/>
      <c r="T8893" s="28"/>
      <c r="U8893" s="28"/>
      <c r="V8893" s="28"/>
      <c r="W8893" s="28"/>
      <c r="Y8893" s="28"/>
    </row>
    <row r="8894" spans="16:25">
      <c r="P8894" s="33"/>
      <c r="Q8894" s="28"/>
      <c r="R8894" s="28"/>
      <c r="S8894" s="28"/>
      <c r="T8894" s="28"/>
      <c r="U8894" s="28"/>
      <c r="V8894" s="28"/>
      <c r="W8894" s="28"/>
      <c r="Y8894" s="28"/>
    </row>
    <row r="8895" spans="16:25">
      <c r="P8895" s="33"/>
      <c r="Q8895" s="28"/>
      <c r="R8895" s="28"/>
      <c r="S8895" s="28"/>
      <c r="T8895" s="28"/>
      <c r="U8895" s="28"/>
      <c r="V8895" s="28"/>
      <c r="W8895" s="28"/>
      <c r="Y8895" s="28"/>
    </row>
    <row r="8896" spans="16:25">
      <c r="P8896" s="33"/>
      <c r="Q8896" s="28"/>
      <c r="R8896" s="28"/>
      <c r="S8896" s="28"/>
      <c r="T8896" s="28"/>
      <c r="U8896" s="28"/>
      <c r="V8896" s="28"/>
      <c r="W8896" s="28"/>
      <c r="Y8896" s="28"/>
    </row>
    <row r="8897" spans="16:25">
      <c r="P8897" s="33"/>
      <c r="Q8897" s="28"/>
      <c r="R8897" s="28"/>
      <c r="S8897" s="28"/>
      <c r="T8897" s="28"/>
      <c r="U8897" s="28"/>
      <c r="V8897" s="28"/>
      <c r="W8897" s="28"/>
      <c r="Y8897" s="28"/>
    </row>
    <row r="8898" spans="16:25">
      <c r="P8898" s="33"/>
      <c r="Q8898" s="28"/>
      <c r="R8898" s="28"/>
      <c r="S8898" s="28"/>
      <c r="T8898" s="28"/>
      <c r="U8898" s="28"/>
      <c r="V8898" s="28"/>
      <c r="W8898" s="28"/>
      <c r="Y8898" s="28"/>
    </row>
    <row r="8899" spans="16:25">
      <c r="P8899" s="33"/>
      <c r="Q8899" s="28"/>
      <c r="R8899" s="28"/>
      <c r="S8899" s="28"/>
      <c r="T8899" s="28"/>
      <c r="U8899" s="28"/>
      <c r="V8899" s="28"/>
      <c r="W8899" s="28"/>
      <c r="Y8899" s="28"/>
    </row>
    <row r="8900" spans="16:25">
      <c r="P8900" s="33"/>
      <c r="Q8900" s="28"/>
      <c r="R8900" s="28"/>
      <c r="S8900" s="28"/>
      <c r="T8900" s="28"/>
      <c r="U8900" s="28"/>
      <c r="V8900" s="28"/>
      <c r="W8900" s="28"/>
      <c r="Y8900" s="28"/>
    </row>
    <row r="8901" spans="16:25">
      <c r="P8901" s="33"/>
      <c r="Q8901" s="28"/>
      <c r="R8901" s="28"/>
      <c r="S8901" s="28"/>
      <c r="T8901" s="28"/>
      <c r="U8901" s="28"/>
      <c r="V8901" s="28"/>
      <c r="W8901" s="28"/>
      <c r="Y8901" s="28"/>
    </row>
    <row r="8902" spans="16:25">
      <c r="P8902" s="33"/>
      <c r="Q8902" s="28"/>
      <c r="R8902" s="28"/>
      <c r="S8902" s="28"/>
      <c r="T8902" s="28"/>
      <c r="U8902" s="28"/>
      <c r="V8902" s="28"/>
      <c r="W8902" s="28"/>
      <c r="Y8902" s="28"/>
    </row>
    <row r="8903" spans="16:25">
      <c r="P8903" s="33"/>
      <c r="Q8903" s="28"/>
      <c r="R8903" s="28"/>
      <c r="S8903" s="28"/>
      <c r="T8903" s="28"/>
      <c r="U8903" s="28"/>
      <c r="V8903" s="28"/>
      <c r="W8903" s="28"/>
      <c r="Y8903" s="28"/>
    </row>
    <row r="8904" spans="16:25">
      <c r="P8904" s="33"/>
      <c r="Q8904" s="28"/>
      <c r="R8904" s="28"/>
      <c r="S8904" s="28"/>
      <c r="T8904" s="28"/>
      <c r="U8904" s="28"/>
      <c r="V8904" s="28"/>
      <c r="W8904" s="28"/>
      <c r="Y8904" s="28"/>
    </row>
    <row r="8905" spans="16:25">
      <c r="P8905" s="33"/>
      <c r="Q8905" s="28"/>
      <c r="R8905" s="28"/>
      <c r="S8905" s="28"/>
      <c r="T8905" s="28"/>
      <c r="U8905" s="28"/>
      <c r="V8905" s="28"/>
      <c r="W8905" s="28"/>
      <c r="Y8905" s="28"/>
    </row>
    <row r="8906" spans="16:25">
      <c r="P8906" s="33"/>
      <c r="Q8906" s="28"/>
      <c r="R8906" s="28"/>
      <c r="S8906" s="28"/>
      <c r="T8906" s="28"/>
      <c r="U8906" s="28"/>
      <c r="V8906" s="28"/>
      <c r="W8906" s="28"/>
      <c r="Y8906" s="28"/>
    </row>
    <row r="8907" spans="16:25">
      <c r="P8907" s="33"/>
      <c r="Q8907" s="28"/>
      <c r="R8907" s="28"/>
      <c r="S8907" s="28"/>
      <c r="T8907" s="28"/>
      <c r="U8907" s="28"/>
      <c r="V8907" s="28"/>
      <c r="W8907" s="28"/>
      <c r="Y8907" s="28"/>
    </row>
    <row r="8908" spans="16:25">
      <c r="P8908" s="33"/>
      <c r="Q8908" s="28"/>
      <c r="R8908" s="28"/>
      <c r="S8908" s="28"/>
      <c r="T8908" s="28"/>
      <c r="U8908" s="28"/>
      <c r="V8908" s="28"/>
      <c r="W8908" s="28"/>
      <c r="Y8908" s="28"/>
    </row>
    <row r="8909" spans="16:25">
      <c r="P8909" s="33"/>
      <c r="Q8909" s="28"/>
      <c r="R8909" s="28"/>
      <c r="S8909" s="28"/>
      <c r="T8909" s="28"/>
      <c r="U8909" s="28"/>
      <c r="V8909" s="28"/>
      <c r="W8909" s="28"/>
      <c r="Y8909" s="28"/>
    </row>
    <row r="8910" spans="16:25">
      <c r="P8910" s="33"/>
      <c r="Q8910" s="28"/>
      <c r="R8910" s="28"/>
      <c r="S8910" s="28"/>
      <c r="T8910" s="28"/>
      <c r="U8910" s="28"/>
      <c r="V8910" s="28"/>
      <c r="W8910" s="28"/>
      <c r="Y8910" s="28"/>
    </row>
    <row r="8911" spans="16:25">
      <c r="P8911" s="33"/>
      <c r="Q8911" s="28"/>
      <c r="R8911" s="28"/>
      <c r="S8911" s="28"/>
      <c r="T8911" s="28"/>
      <c r="U8911" s="28"/>
      <c r="V8911" s="28"/>
      <c r="W8911" s="28"/>
      <c r="Y8911" s="28"/>
    </row>
    <row r="8912" spans="16:25">
      <c r="P8912" s="33"/>
      <c r="Q8912" s="28"/>
      <c r="R8912" s="28"/>
      <c r="S8912" s="28"/>
      <c r="T8912" s="28"/>
      <c r="U8912" s="28"/>
      <c r="V8912" s="28"/>
      <c r="W8912" s="28"/>
      <c r="Y8912" s="28"/>
    </row>
    <row r="8913" spans="16:25">
      <c r="P8913" s="33"/>
      <c r="Q8913" s="28"/>
      <c r="R8913" s="28"/>
      <c r="S8913" s="28"/>
      <c r="T8913" s="28"/>
      <c r="U8913" s="28"/>
      <c r="V8913" s="28"/>
      <c r="W8913" s="28"/>
      <c r="Y8913" s="28"/>
    </row>
    <row r="8914" spans="16:25">
      <c r="P8914" s="33"/>
      <c r="Q8914" s="28"/>
      <c r="R8914" s="28"/>
      <c r="S8914" s="28"/>
      <c r="T8914" s="28"/>
      <c r="U8914" s="28"/>
      <c r="V8914" s="28"/>
      <c r="W8914" s="28"/>
      <c r="Y8914" s="28"/>
    </row>
    <row r="8915" spans="16:25">
      <c r="P8915" s="33"/>
      <c r="Q8915" s="28"/>
      <c r="R8915" s="28"/>
      <c r="S8915" s="28"/>
      <c r="T8915" s="28"/>
      <c r="U8915" s="28"/>
      <c r="V8915" s="28"/>
      <c r="W8915" s="28"/>
      <c r="Y8915" s="28"/>
    </row>
    <row r="8916" spans="16:25">
      <c r="P8916" s="33"/>
      <c r="Q8916" s="28"/>
      <c r="R8916" s="28"/>
      <c r="S8916" s="28"/>
      <c r="T8916" s="28"/>
      <c r="U8916" s="28"/>
      <c r="V8916" s="28"/>
      <c r="W8916" s="28"/>
      <c r="Y8916" s="28"/>
    </row>
    <row r="8917" spans="16:25">
      <c r="P8917" s="33"/>
      <c r="Q8917" s="28"/>
      <c r="R8917" s="28"/>
      <c r="S8917" s="28"/>
      <c r="T8917" s="28"/>
      <c r="U8917" s="28"/>
      <c r="V8917" s="28"/>
      <c r="W8917" s="28"/>
      <c r="Y8917" s="28"/>
    </row>
    <row r="8918" spans="16:25">
      <c r="P8918" s="33"/>
      <c r="Q8918" s="28"/>
      <c r="R8918" s="28"/>
      <c r="S8918" s="28"/>
      <c r="T8918" s="28"/>
      <c r="U8918" s="28"/>
      <c r="V8918" s="28"/>
      <c r="W8918" s="28"/>
      <c r="Y8918" s="28"/>
    </row>
    <row r="8919" spans="16:25">
      <c r="P8919" s="33"/>
      <c r="Q8919" s="28"/>
      <c r="R8919" s="28"/>
      <c r="S8919" s="28"/>
      <c r="T8919" s="28"/>
      <c r="U8919" s="28"/>
      <c r="V8919" s="28"/>
      <c r="W8919" s="28"/>
      <c r="Y8919" s="28"/>
    </row>
    <row r="8920" spans="16:25">
      <c r="P8920" s="33"/>
      <c r="Q8920" s="28"/>
      <c r="R8920" s="28"/>
      <c r="S8920" s="28"/>
      <c r="T8920" s="28"/>
      <c r="U8920" s="28"/>
      <c r="V8920" s="28"/>
      <c r="W8920" s="28"/>
      <c r="Y8920" s="28"/>
    </row>
    <row r="8921" spans="16:25">
      <c r="P8921" s="33"/>
      <c r="Q8921" s="28"/>
      <c r="R8921" s="28"/>
      <c r="S8921" s="28"/>
      <c r="T8921" s="28"/>
      <c r="U8921" s="28"/>
      <c r="V8921" s="28"/>
      <c r="W8921" s="28"/>
      <c r="Y8921" s="28"/>
    </row>
    <row r="8922" spans="16:25">
      <c r="P8922" s="33"/>
      <c r="Q8922" s="28"/>
      <c r="R8922" s="28"/>
      <c r="S8922" s="28"/>
      <c r="T8922" s="28"/>
      <c r="U8922" s="28"/>
      <c r="V8922" s="28"/>
      <c r="W8922" s="28"/>
      <c r="Y8922" s="28"/>
    </row>
    <row r="8923" spans="16:25">
      <c r="P8923" s="33"/>
      <c r="Q8923" s="28"/>
      <c r="R8923" s="28"/>
      <c r="S8923" s="28"/>
      <c r="T8923" s="28"/>
      <c r="U8923" s="28"/>
      <c r="V8923" s="28"/>
      <c r="W8923" s="28"/>
      <c r="Y8923" s="28"/>
    </row>
    <row r="8924" spans="16:25">
      <c r="P8924" s="33"/>
      <c r="Q8924" s="28"/>
      <c r="R8924" s="28"/>
      <c r="S8924" s="28"/>
      <c r="T8924" s="28"/>
      <c r="U8924" s="28"/>
      <c r="V8924" s="28"/>
      <c r="W8924" s="28"/>
      <c r="Y8924" s="28"/>
    </row>
    <row r="8925" spans="16:25">
      <c r="P8925" s="33"/>
      <c r="Q8925" s="28"/>
      <c r="R8925" s="28"/>
      <c r="S8925" s="28"/>
      <c r="T8925" s="28"/>
      <c r="U8925" s="28"/>
      <c r="V8925" s="28"/>
      <c r="W8925" s="28"/>
      <c r="Y8925" s="28"/>
    </row>
    <row r="8926" spans="16:25">
      <c r="P8926" s="33"/>
      <c r="Q8926" s="28"/>
      <c r="R8926" s="28"/>
      <c r="S8926" s="28"/>
      <c r="T8926" s="28"/>
      <c r="U8926" s="28"/>
      <c r="V8926" s="28"/>
      <c r="W8926" s="28"/>
      <c r="Y8926" s="28"/>
    </row>
    <row r="8927" spans="16:25">
      <c r="P8927" s="33"/>
      <c r="Q8927" s="28"/>
      <c r="R8927" s="28"/>
      <c r="S8927" s="28"/>
      <c r="T8927" s="28"/>
      <c r="U8927" s="28"/>
      <c r="V8927" s="28"/>
      <c r="W8927" s="28"/>
      <c r="Y8927" s="28"/>
    </row>
    <row r="8928" spans="16:25">
      <c r="P8928" s="33"/>
      <c r="Q8928" s="28"/>
      <c r="R8928" s="28"/>
      <c r="S8928" s="28"/>
      <c r="T8928" s="28"/>
      <c r="U8928" s="28"/>
      <c r="V8928" s="28"/>
      <c r="W8928" s="28"/>
      <c r="Y8928" s="28"/>
    </row>
    <row r="8929" spans="16:25">
      <c r="P8929" s="33"/>
      <c r="Q8929" s="28"/>
      <c r="R8929" s="28"/>
      <c r="S8929" s="28"/>
      <c r="T8929" s="28"/>
      <c r="U8929" s="28"/>
      <c r="V8929" s="28"/>
      <c r="W8929" s="28"/>
      <c r="Y8929" s="28"/>
    </row>
    <row r="8930" spans="16:25">
      <c r="P8930" s="33"/>
      <c r="Q8930" s="28"/>
      <c r="R8930" s="28"/>
      <c r="S8930" s="28"/>
      <c r="T8930" s="28"/>
      <c r="U8930" s="28"/>
      <c r="V8930" s="28"/>
      <c r="W8930" s="28"/>
      <c r="Y8930" s="28"/>
    </row>
    <row r="8931" spans="16:25">
      <c r="P8931" s="33"/>
      <c r="Q8931" s="28"/>
      <c r="R8931" s="28"/>
      <c r="S8931" s="28"/>
      <c r="T8931" s="28"/>
      <c r="U8931" s="28"/>
      <c r="V8931" s="28"/>
      <c r="W8931" s="28"/>
      <c r="Y8931" s="28"/>
    </row>
    <row r="8932" spans="16:25">
      <c r="P8932" s="33"/>
      <c r="Q8932" s="28"/>
      <c r="R8932" s="28"/>
      <c r="S8932" s="28"/>
      <c r="T8932" s="28"/>
      <c r="U8932" s="28"/>
      <c r="V8932" s="28"/>
      <c r="W8932" s="28"/>
      <c r="Y8932" s="28"/>
    </row>
    <row r="8933" spans="16:25">
      <c r="P8933" s="33"/>
      <c r="Q8933" s="28"/>
      <c r="R8933" s="28"/>
      <c r="S8933" s="28"/>
      <c r="T8933" s="28"/>
      <c r="U8933" s="28"/>
      <c r="V8933" s="28"/>
      <c r="W8933" s="28"/>
      <c r="Y8933" s="28"/>
    </row>
    <row r="8934" spans="16:25">
      <c r="P8934" s="33"/>
      <c r="Q8934" s="28"/>
      <c r="R8934" s="28"/>
      <c r="S8934" s="28"/>
      <c r="T8934" s="28"/>
      <c r="U8934" s="28"/>
      <c r="V8934" s="28"/>
      <c r="W8934" s="28"/>
      <c r="Y8934" s="28"/>
    </row>
    <row r="8935" spans="16:25">
      <c r="P8935" s="33"/>
      <c r="Q8935" s="28"/>
      <c r="R8935" s="28"/>
      <c r="S8935" s="28"/>
      <c r="T8935" s="28"/>
      <c r="U8935" s="28"/>
      <c r="V8935" s="28"/>
      <c r="W8935" s="28"/>
      <c r="Y8935" s="28"/>
    </row>
    <row r="8936" spans="16:25">
      <c r="P8936" s="33"/>
      <c r="Q8936" s="28"/>
      <c r="R8936" s="28"/>
      <c r="S8936" s="28"/>
      <c r="T8936" s="28"/>
      <c r="U8936" s="28"/>
      <c r="V8936" s="28"/>
      <c r="W8936" s="28"/>
      <c r="Y8936" s="28"/>
    </row>
    <row r="8937" spans="16:25">
      <c r="P8937" s="33"/>
      <c r="Q8937" s="28"/>
      <c r="R8937" s="28"/>
      <c r="S8937" s="28"/>
      <c r="T8937" s="28"/>
      <c r="U8937" s="28"/>
      <c r="V8937" s="28"/>
      <c r="W8937" s="28"/>
      <c r="Y8937" s="28"/>
    </row>
    <row r="8938" spans="16:25">
      <c r="P8938" s="33"/>
      <c r="Q8938" s="28"/>
      <c r="R8938" s="28"/>
      <c r="S8938" s="28"/>
      <c r="T8938" s="28"/>
      <c r="U8938" s="28"/>
      <c r="V8938" s="28"/>
      <c r="W8938" s="28"/>
      <c r="Y8938" s="28"/>
    </row>
    <row r="8939" spans="16:25">
      <c r="P8939" s="33"/>
      <c r="Q8939" s="28"/>
      <c r="R8939" s="28"/>
      <c r="S8939" s="28"/>
      <c r="T8939" s="28"/>
      <c r="U8939" s="28"/>
      <c r="V8939" s="28"/>
      <c r="W8939" s="28"/>
      <c r="Y8939" s="28"/>
    </row>
    <row r="8940" spans="16:25">
      <c r="P8940" s="33"/>
      <c r="Q8940" s="28"/>
      <c r="R8940" s="28"/>
      <c r="S8940" s="28"/>
      <c r="T8940" s="28"/>
      <c r="U8940" s="28"/>
      <c r="V8940" s="28"/>
      <c r="W8940" s="28"/>
      <c r="Y8940" s="28"/>
    </row>
    <row r="8941" spans="16:25">
      <c r="P8941" s="33"/>
      <c r="Q8941" s="28"/>
      <c r="R8941" s="28"/>
      <c r="S8941" s="28"/>
      <c r="T8941" s="28"/>
      <c r="U8941" s="28"/>
      <c r="V8941" s="28"/>
      <c r="W8941" s="28"/>
      <c r="Y8941" s="28"/>
    </row>
    <row r="8942" spans="16:25">
      <c r="P8942" s="33"/>
      <c r="Q8942" s="28"/>
      <c r="R8942" s="28"/>
      <c r="S8942" s="28"/>
      <c r="T8942" s="28"/>
      <c r="U8942" s="28"/>
      <c r="V8942" s="28"/>
      <c r="W8942" s="28"/>
      <c r="Y8942" s="28"/>
    </row>
    <row r="8943" spans="16:25">
      <c r="P8943" s="33"/>
      <c r="Q8943" s="28"/>
      <c r="R8943" s="28"/>
      <c r="S8943" s="28"/>
      <c r="T8943" s="28"/>
      <c r="U8943" s="28"/>
      <c r="V8943" s="28"/>
      <c r="W8943" s="28"/>
      <c r="Y8943" s="28"/>
    </row>
    <row r="8944" spans="16:25">
      <c r="P8944" s="33"/>
      <c r="Q8944" s="28"/>
      <c r="R8944" s="28"/>
      <c r="S8944" s="28"/>
      <c r="T8944" s="28"/>
      <c r="U8944" s="28"/>
      <c r="V8944" s="28"/>
      <c r="W8944" s="28"/>
      <c r="Y8944" s="28"/>
    </row>
    <row r="8945" spans="16:25">
      <c r="P8945" s="33"/>
      <c r="Q8945" s="28"/>
      <c r="R8945" s="28"/>
      <c r="S8945" s="28"/>
      <c r="T8945" s="28"/>
      <c r="U8945" s="28"/>
      <c r="V8945" s="28"/>
      <c r="W8945" s="28"/>
      <c r="Y8945" s="28"/>
    </row>
    <row r="8946" spans="16:25">
      <c r="P8946" s="33"/>
      <c r="Q8946" s="28"/>
      <c r="R8946" s="28"/>
      <c r="S8946" s="28"/>
      <c r="T8946" s="28"/>
      <c r="U8946" s="28"/>
      <c r="V8946" s="28"/>
      <c r="W8946" s="28"/>
      <c r="Y8946" s="28"/>
    </row>
    <row r="8947" spans="16:25">
      <c r="P8947" s="33"/>
      <c r="Q8947" s="28"/>
      <c r="R8947" s="28"/>
      <c r="S8947" s="28"/>
      <c r="T8947" s="28"/>
      <c r="U8947" s="28"/>
      <c r="V8947" s="28"/>
      <c r="W8947" s="28"/>
      <c r="Y8947" s="28"/>
    </row>
    <row r="8948" spans="16:25">
      <c r="P8948" s="33"/>
      <c r="Q8948" s="28"/>
      <c r="R8948" s="28"/>
      <c r="S8948" s="28"/>
      <c r="T8948" s="28"/>
      <c r="U8948" s="28"/>
      <c r="V8948" s="28"/>
      <c r="W8948" s="28"/>
      <c r="Y8948" s="28"/>
    </row>
    <row r="8949" spans="16:25">
      <c r="P8949" s="33"/>
      <c r="Q8949" s="28"/>
      <c r="R8949" s="28"/>
      <c r="S8949" s="28"/>
      <c r="T8949" s="28"/>
      <c r="U8949" s="28"/>
      <c r="V8949" s="28"/>
      <c r="W8949" s="28"/>
      <c r="Y8949" s="28"/>
    </row>
    <row r="8950" spans="16:25">
      <c r="P8950" s="33"/>
      <c r="Q8950" s="28"/>
      <c r="R8950" s="28"/>
      <c r="S8950" s="28"/>
      <c r="T8950" s="28"/>
      <c r="U8950" s="28"/>
      <c r="V8950" s="28"/>
      <c r="W8950" s="28"/>
      <c r="Y8950" s="28"/>
    </row>
    <row r="8951" spans="16:25">
      <c r="P8951" s="33"/>
      <c r="Q8951" s="28"/>
      <c r="R8951" s="28"/>
      <c r="S8951" s="28"/>
      <c r="T8951" s="28"/>
      <c r="U8951" s="28"/>
      <c r="V8951" s="28"/>
      <c r="W8951" s="28"/>
      <c r="Y8951" s="28"/>
    </row>
    <row r="8952" spans="16:25">
      <c r="P8952" s="33"/>
      <c r="Q8952" s="28"/>
      <c r="R8952" s="28"/>
      <c r="S8952" s="28"/>
      <c r="T8952" s="28"/>
      <c r="U8952" s="28"/>
      <c r="V8952" s="28"/>
      <c r="W8952" s="28"/>
      <c r="Y8952" s="28"/>
    </row>
    <row r="8953" spans="16:25">
      <c r="P8953" s="33"/>
      <c r="Q8953" s="28"/>
      <c r="R8953" s="28"/>
      <c r="S8953" s="28"/>
      <c r="T8953" s="28"/>
      <c r="U8953" s="28"/>
      <c r="V8953" s="28"/>
      <c r="W8953" s="28"/>
      <c r="Y8953" s="28"/>
    </row>
    <row r="8954" spans="16:25">
      <c r="P8954" s="33"/>
      <c r="Q8954" s="28"/>
      <c r="R8954" s="28"/>
      <c r="S8954" s="28"/>
      <c r="T8954" s="28"/>
      <c r="U8954" s="28"/>
      <c r="V8954" s="28"/>
      <c r="W8954" s="28"/>
      <c r="Y8954" s="28"/>
    </row>
    <row r="8955" spans="16:25">
      <c r="P8955" s="33"/>
      <c r="Q8955" s="28"/>
      <c r="R8955" s="28"/>
      <c r="S8955" s="28"/>
      <c r="T8955" s="28"/>
      <c r="U8955" s="28"/>
      <c r="V8955" s="28"/>
      <c r="W8955" s="28"/>
      <c r="Y8955" s="28"/>
    </row>
    <row r="8956" spans="16:25">
      <c r="P8956" s="33"/>
      <c r="Q8956" s="28"/>
      <c r="R8956" s="28"/>
      <c r="S8956" s="28"/>
      <c r="T8956" s="28"/>
      <c r="U8956" s="28"/>
      <c r="V8956" s="28"/>
      <c r="W8956" s="28"/>
      <c r="Y8956" s="28"/>
    </row>
    <row r="8957" spans="16:25">
      <c r="P8957" s="33"/>
      <c r="Q8957" s="28"/>
      <c r="R8957" s="28"/>
      <c r="S8957" s="28"/>
      <c r="T8957" s="28"/>
      <c r="U8957" s="28"/>
      <c r="V8957" s="28"/>
      <c r="W8957" s="28"/>
      <c r="Y8957" s="28"/>
    </row>
    <row r="8958" spans="16:25">
      <c r="P8958" s="33"/>
      <c r="Q8958" s="28"/>
      <c r="R8958" s="28"/>
      <c r="S8958" s="28"/>
      <c r="T8958" s="28"/>
      <c r="U8958" s="28"/>
      <c r="V8958" s="28"/>
      <c r="W8958" s="28"/>
      <c r="Y8958" s="28"/>
    </row>
    <row r="8959" spans="16:25">
      <c r="P8959" s="33"/>
      <c r="Q8959" s="28"/>
      <c r="R8959" s="28"/>
      <c r="S8959" s="28"/>
      <c r="T8959" s="28"/>
      <c r="U8959" s="28"/>
      <c r="V8959" s="28"/>
      <c r="W8959" s="28"/>
      <c r="Y8959" s="28"/>
    </row>
    <row r="8960" spans="16:25">
      <c r="P8960" s="33"/>
      <c r="Q8960" s="28"/>
      <c r="R8960" s="28"/>
      <c r="S8960" s="28"/>
      <c r="T8960" s="28"/>
      <c r="U8960" s="28"/>
      <c r="V8960" s="28"/>
      <c r="W8960" s="28"/>
      <c r="Y8960" s="28"/>
    </row>
    <row r="8961" spans="16:25">
      <c r="P8961" s="33"/>
      <c r="Q8961" s="28"/>
      <c r="R8961" s="28"/>
      <c r="S8961" s="28"/>
      <c r="T8961" s="28"/>
      <c r="U8961" s="28"/>
      <c r="V8961" s="28"/>
      <c r="W8961" s="28"/>
      <c r="Y8961" s="28"/>
    </row>
    <row r="8962" spans="16:25">
      <c r="P8962" s="33"/>
      <c r="Q8962" s="28"/>
      <c r="R8962" s="28"/>
      <c r="S8962" s="28"/>
      <c r="T8962" s="28"/>
      <c r="U8962" s="28"/>
      <c r="V8962" s="28"/>
      <c r="W8962" s="28"/>
      <c r="Y8962" s="28"/>
    </row>
    <row r="8963" spans="16:25">
      <c r="P8963" s="33"/>
      <c r="Q8963" s="28"/>
      <c r="R8963" s="28"/>
      <c r="S8963" s="28"/>
      <c r="T8963" s="28"/>
      <c r="U8963" s="28"/>
      <c r="V8963" s="28"/>
      <c r="W8963" s="28"/>
      <c r="Y8963" s="28"/>
    </row>
    <row r="8964" spans="16:25">
      <c r="P8964" s="33"/>
      <c r="Q8964" s="28"/>
      <c r="R8964" s="28"/>
      <c r="S8964" s="28"/>
      <c r="T8964" s="28"/>
      <c r="U8964" s="28"/>
      <c r="V8964" s="28"/>
      <c r="W8964" s="28"/>
      <c r="Y8964" s="28"/>
    </row>
    <row r="8965" spans="16:25">
      <c r="P8965" s="33"/>
      <c r="Q8965" s="28"/>
      <c r="R8965" s="28"/>
      <c r="S8965" s="28"/>
      <c r="T8965" s="28"/>
      <c r="U8965" s="28"/>
      <c r="V8965" s="28"/>
      <c r="W8965" s="28"/>
      <c r="Y8965" s="28"/>
    </row>
    <row r="8966" spans="16:25">
      <c r="P8966" s="33"/>
      <c r="Q8966" s="28"/>
      <c r="R8966" s="28"/>
      <c r="S8966" s="28"/>
      <c r="T8966" s="28"/>
      <c r="U8966" s="28"/>
      <c r="V8966" s="28"/>
      <c r="W8966" s="28"/>
      <c r="Y8966" s="28"/>
    </row>
    <row r="8967" spans="16:25">
      <c r="P8967" s="33"/>
      <c r="Q8967" s="28"/>
      <c r="R8967" s="28"/>
      <c r="S8967" s="28"/>
      <c r="T8967" s="28"/>
      <c r="U8967" s="28"/>
      <c r="V8967" s="28"/>
      <c r="W8967" s="28"/>
      <c r="Y8967" s="28"/>
    </row>
    <row r="8968" spans="16:25">
      <c r="P8968" s="33"/>
      <c r="Q8968" s="28"/>
      <c r="R8968" s="28"/>
      <c r="S8968" s="28"/>
      <c r="T8968" s="28"/>
      <c r="U8968" s="28"/>
      <c r="V8968" s="28"/>
      <c r="W8968" s="28"/>
      <c r="Y8968" s="28"/>
    </row>
    <row r="8969" spans="16:25">
      <c r="P8969" s="33"/>
      <c r="Q8969" s="28"/>
      <c r="R8969" s="28"/>
      <c r="S8969" s="28"/>
      <c r="T8969" s="28"/>
      <c r="U8969" s="28"/>
      <c r="V8969" s="28"/>
      <c r="W8969" s="28"/>
      <c r="Y8969" s="28"/>
    </row>
    <row r="8970" spans="16:25">
      <c r="P8970" s="33"/>
      <c r="Q8970" s="28"/>
      <c r="R8970" s="28"/>
      <c r="S8970" s="28"/>
      <c r="T8970" s="28"/>
      <c r="U8970" s="28"/>
      <c r="V8970" s="28"/>
      <c r="W8970" s="28"/>
      <c r="Y8970" s="28"/>
    </row>
    <row r="8971" spans="16:25">
      <c r="P8971" s="33"/>
      <c r="Q8971" s="28"/>
      <c r="R8971" s="28"/>
      <c r="S8971" s="28"/>
      <c r="T8971" s="28"/>
      <c r="U8971" s="28"/>
      <c r="V8971" s="28"/>
      <c r="W8971" s="28"/>
      <c r="Y8971" s="28"/>
    </row>
    <row r="8972" spans="16:25">
      <c r="P8972" s="33"/>
      <c r="Q8972" s="28"/>
      <c r="R8972" s="28"/>
      <c r="S8972" s="28"/>
      <c r="T8972" s="28"/>
      <c r="U8972" s="28"/>
      <c r="V8972" s="28"/>
      <c r="W8972" s="28"/>
      <c r="Y8972" s="28"/>
    </row>
    <row r="8973" spans="16:25">
      <c r="P8973" s="33"/>
      <c r="Q8973" s="28"/>
      <c r="R8973" s="28"/>
      <c r="S8973" s="28"/>
      <c r="T8973" s="28"/>
      <c r="U8973" s="28"/>
      <c r="V8973" s="28"/>
      <c r="W8973" s="28"/>
      <c r="Y8973" s="28"/>
    </row>
    <row r="8974" spans="16:25">
      <c r="P8974" s="33"/>
      <c r="Q8974" s="28"/>
      <c r="R8974" s="28"/>
      <c r="S8974" s="28"/>
      <c r="T8974" s="28"/>
      <c r="U8974" s="28"/>
      <c r="V8974" s="28"/>
      <c r="W8974" s="28"/>
      <c r="Y8974" s="28"/>
    </row>
    <row r="8975" spans="16:25">
      <c r="P8975" s="33"/>
      <c r="Q8975" s="28"/>
      <c r="R8975" s="28"/>
      <c r="S8975" s="28"/>
      <c r="T8975" s="28"/>
      <c r="U8975" s="28"/>
      <c r="V8975" s="28"/>
      <c r="W8975" s="28"/>
      <c r="Y8975" s="28"/>
    </row>
    <row r="8976" spans="16:25">
      <c r="P8976" s="33"/>
      <c r="Q8976" s="28"/>
      <c r="R8976" s="28"/>
      <c r="S8976" s="28"/>
      <c r="T8976" s="28"/>
      <c r="U8976" s="28"/>
      <c r="V8976" s="28"/>
      <c r="W8976" s="28"/>
      <c r="Y8976" s="28"/>
    </row>
    <row r="8977" spans="16:25">
      <c r="P8977" s="33"/>
      <c r="Q8977" s="28"/>
      <c r="R8977" s="28"/>
      <c r="S8977" s="28"/>
      <c r="T8977" s="28"/>
      <c r="U8977" s="28"/>
      <c r="V8977" s="28"/>
      <c r="W8977" s="28"/>
      <c r="Y8977" s="28"/>
    </row>
    <row r="8978" spans="16:25">
      <c r="P8978" s="33"/>
      <c r="Q8978" s="28"/>
      <c r="R8978" s="28"/>
      <c r="S8978" s="28"/>
      <c r="T8978" s="28"/>
      <c r="U8978" s="28"/>
      <c r="V8978" s="28"/>
      <c r="W8978" s="28"/>
      <c r="Y8978" s="28"/>
    </row>
    <row r="8979" spans="16:25">
      <c r="P8979" s="33"/>
      <c r="Q8979" s="28"/>
      <c r="R8979" s="28"/>
      <c r="S8979" s="28"/>
      <c r="T8979" s="28"/>
      <c r="U8979" s="28"/>
      <c r="V8979" s="28"/>
      <c r="W8979" s="28"/>
      <c r="Y8979" s="28"/>
    </row>
    <row r="8980" spans="16:25">
      <c r="P8980" s="33"/>
      <c r="Q8980" s="28"/>
      <c r="R8980" s="28"/>
      <c r="S8980" s="28"/>
      <c r="T8980" s="28"/>
      <c r="U8980" s="28"/>
      <c r="V8980" s="28"/>
      <c r="W8980" s="28"/>
      <c r="Y8980" s="28"/>
    </row>
    <row r="8981" spans="16:25">
      <c r="P8981" s="33"/>
      <c r="Q8981" s="28"/>
      <c r="R8981" s="28"/>
      <c r="S8981" s="28"/>
      <c r="T8981" s="28"/>
      <c r="U8981" s="28"/>
      <c r="V8981" s="28"/>
      <c r="W8981" s="28"/>
      <c r="Y8981" s="28"/>
    </row>
    <row r="8982" spans="16:25">
      <c r="P8982" s="33"/>
      <c r="Q8982" s="28"/>
      <c r="R8982" s="28"/>
      <c r="S8982" s="28"/>
      <c r="T8982" s="28"/>
      <c r="U8982" s="28"/>
      <c r="V8982" s="28"/>
      <c r="W8982" s="28"/>
      <c r="Y8982" s="28"/>
    </row>
    <row r="8983" spans="16:25">
      <c r="P8983" s="33"/>
      <c r="Q8983" s="28"/>
      <c r="R8983" s="28"/>
      <c r="S8983" s="28"/>
      <c r="T8983" s="28"/>
      <c r="U8983" s="28"/>
      <c r="V8983" s="28"/>
      <c r="W8983" s="28"/>
      <c r="Y8983" s="28"/>
    </row>
    <row r="8984" spans="16:25">
      <c r="P8984" s="33"/>
      <c r="Q8984" s="28"/>
      <c r="R8984" s="28"/>
      <c r="S8984" s="28"/>
      <c r="T8984" s="28"/>
      <c r="U8984" s="28"/>
      <c r="V8984" s="28"/>
      <c r="W8984" s="28"/>
      <c r="Y8984" s="28"/>
    </row>
    <row r="8985" spans="16:25">
      <c r="P8985" s="33"/>
      <c r="Q8985" s="28"/>
      <c r="R8985" s="28"/>
      <c r="S8985" s="28"/>
      <c r="T8985" s="28"/>
      <c r="U8985" s="28"/>
      <c r="V8985" s="28"/>
      <c r="W8985" s="28"/>
      <c r="Y8985" s="28"/>
    </row>
    <row r="8986" spans="16:25">
      <c r="P8986" s="33"/>
      <c r="Q8986" s="28"/>
      <c r="R8986" s="28"/>
      <c r="S8986" s="28"/>
      <c r="T8986" s="28"/>
      <c r="U8986" s="28"/>
      <c r="V8986" s="28"/>
      <c r="W8986" s="28"/>
      <c r="Y8986" s="28"/>
    </row>
    <row r="8987" spans="16:25">
      <c r="P8987" s="33"/>
      <c r="Q8987" s="28"/>
      <c r="R8987" s="28"/>
      <c r="S8987" s="28"/>
      <c r="T8987" s="28"/>
      <c r="U8987" s="28"/>
      <c r="V8987" s="28"/>
      <c r="W8987" s="28"/>
      <c r="Y8987" s="28"/>
    </row>
    <row r="8988" spans="16:25">
      <c r="P8988" s="33"/>
      <c r="Q8988" s="28"/>
      <c r="R8988" s="28"/>
      <c r="S8988" s="28"/>
      <c r="T8988" s="28"/>
      <c r="U8988" s="28"/>
      <c r="V8988" s="28"/>
      <c r="W8988" s="28"/>
      <c r="Y8988" s="28"/>
    </row>
    <row r="8989" spans="16:25">
      <c r="P8989" s="33"/>
      <c r="Q8989" s="28"/>
      <c r="R8989" s="28"/>
      <c r="S8989" s="28"/>
      <c r="T8989" s="28"/>
      <c r="U8989" s="28"/>
      <c r="V8989" s="28"/>
      <c r="W8989" s="28"/>
      <c r="Y8989" s="28"/>
    </row>
    <row r="8990" spans="16:25">
      <c r="P8990" s="33"/>
      <c r="Q8990" s="28"/>
      <c r="R8990" s="28"/>
      <c r="S8990" s="28"/>
      <c r="T8990" s="28"/>
      <c r="U8990" s="28"/>
      <c r="V8990" s="28"/>
      <c r="W8990" s="28"/>
      <c r="Y8990" s="28"/>
    </row>
    <row r="8991" spans="16:25">
      <c r="P8991" s="33"/>
      <c r="Q8991" s="28"/>
      <c r="R8991" s="28"/>
      <c r="S8991" s="28"/>
      <c r="T8991" s="28"/>
      <c r="U8991" s="28"/>
      <c r="V8991" s="28"/>
      <c r="W8991" s="28"/>
      <c r="Y8991" s="28"/>
    </row>
    <row r="8992" spans="16:25">
      <c r="P8992" s="33"/>
      <c r="Q8992" s="28"/>
      <c r="R8992" s="28"/>
      <c r="S8992" s="28"/>
      <c r="T8992" s="28"/>
      <c r="U8992" s="28"/>
      <c r="V8992" s="28"/>
      <c r="W8992" s="28"/>
      <c r="Y8992" s="28"/>
    </row>
    <row r="8993" spans="16:25">
      <c r="P8993" s="33"/>
      <c r="Q8993" s="28"/>
      <c r="R8993" s="28"/>
      <c r="S8993" s="28"/>
      <c r="T8993" s="28"/>
      <c r="U8993" s="28"/>
      <c r="V8993" s="28"/>
      <c r="W8993" s="28"/>
      <c r="Y8993" s="28"/>
    </row>
    <row r="8994" spans="16:25">
      <c r="P8994" s="33"/>
      <c r="Q8994" s="28"/>
      <c r="R8994" s="28"/>
      <c r="S8994" s="28"/>
      <c r="T8994" s="28"/>
      <c r="U8994" s="28"/>
      <c r="V8994" s="28"/>
      <c r="W8994" s="28"/>
      <c r="Y8994" s="28"/>
    </row>
    <row r="8995" spans="16:25">
      <c r="P8995" s="33"/>
      <c r="Q8995" s="28"/>
      <c r="R8995" s="28"/>
      <c r="S8995" s="28"/>
      <c r="T8995" s="28"/>
      <c r="U8995" s="28"/>
      <c r="V8995" s="28"/>
      <c r="W8995" s="28"/>
      <c r="Y8995" s="28"/>
    </row>
    <row r="8996" spans="16:25">
      <c r="P8996" s="33"/>
      <c r="Q8996" s="28"/>
      <c r="R8996" s="28"/>
      <c r="S8996" s="28"/>
      <c r="T8996" s="28"/>
      <c r="U8996" s="28"/>
      <c r="V8996" s="28"/>
      <c r="W8996" s="28"/>
      <c r="Y8996" s="28"/>
    </row>
    <row r="8997" spans="16:25">
      <c r="P8997" s="33"/>
      <c r="Q8997" s="28"/>
      <c r="R8997" s="28"/>
      <c r="S8997" s="28"/>
      <c r="T8997" s="28"/>
      <c r="U8997" s="28"/>
      <c r="V8997" s="28"/>
      <c r="W8997" s="28"/>
      <c r="Y8997" s="28"/>
    </row>
    <row r="8998" spans="16:25">
      <c r="P8998" s="33"/>
      <c r="Q8998" s="28"/>
      <c r="R8998" s="28"/>
      <c r="S8998" s="28"/>
      <c r="T8998" s="28"/>
      <c r="U8998" s="28"/>
      <c r="V8998" s="28"/>
      <c r="W8998" s="28"/>
      <c r="Y8998" s="28"/>
    </row>
    <row r="8999" spans="16:25">
      <c r="P8999" s="33"/>
      <c r="Q8999" s="28"/>
      <c r="R8999" s="28"/>
      <c r="S8999" s="28"/>
      <c r="T8999" s="28"/>
      <c r="U8999" s="28"/>
      <c r="V8999" s="28"/>
      <c r="W8999" s="28"/>
      <c r="Y8999" s="28"/>
    </row>
    <row r="9000" spans="16:25">
      <c r="P9000" s="33"/>
      <c r="Q9000" s="28"/>
      <c r="R9000" s="28"/>
      <c r="S9000" s="28"/>
      <c r="T9000" s="28"/>
      <c r="U9000" s="28"/>
      <c r="V9000" s="28"/>
      <c r="W9000" s="28"/>
      <c r="Y9000" s="28"/>
    </row>
    <row r="9001" spans="16:25">
      <c r="P9001" s="33"/>
      <c r="Q9001" s="28"/>
      <c r="R9001" s="28"/>
      <c r="S9001" s="28"/>
      <c r="T9001" s="28"/>
      <c r="U9001" s="28"/>
      <c r="V9001" s="28"/>
      <c r="W9001" s="28"/>
      <c r="Y9001" s="28"/>
    </row>
    <row r="9002" spans="16:25">
      <c r="P9002" s="33"/>
      <c r="Q9002" s="28"/>
      <c r="R9002" s="28"/>
      <c r="S9002" s="28"/>
      <c r="T9002" s="28"/>
      <c r="U9002" s="28"/>
      <c r="V9002" s="28"/>
      <c r="W9002" s="28"/>
      <c r="Y9002" s="28"/>
    </row>
    <row r="9003" spans="16:25">
      <c r="P9003" s="33"/>
      <c r="Q9003" s="28"/>
      <c r="R9003" s="28"/>
      <c r="S9003" s="28"/>
      <c r="T9003" s="28"/>
      <c r="U9003" s="28"/>
      <c r="V9003" s="28"/>
      <c r="W9003" s="28"/>
      <c r="Y9003" s="28"/>
    </row>
    <row r="9004" spans="16:25">
      <c r="P9004" s="33"/>
      <c r="Q9004" s="28"/>
      <c r="R9004" s="28"/>
      <c r="S9004" s="28"/>
      <c r="T9004" s="28"/>
      <c r="U9004" s="28"/>
      <c r="V9004" s="28"/>
      <c r="W9004" s="28"/>
      <c r="Y9004" s="28"/>
    </row>
    <row r="9005" spans="16:25">
      <c r="P9005" s="33"/>
      <c r="Q9005" s="28"/>
      <c r="R9005" s="28"/>
      <c r="S9005" s="28"/>
      <c r="T9005" s="28"/>
      <c r="U9005" s="28"/>
      <c r="V9005" s="28"/>
      <c r="W9005" s="28"/>
      <c r="Y9005" s="28"/>
    </row>
    <row r="9006" spans="16:25">
      <c r="P9006" s="33"/>
      <c r="Q9006" s="28"/>
      <c r="R9006" s="28"/>
      <c r="S9006" s="28"/>
      <c r="T9006" s="28"/>
      <c r="U9006" s="28"/>
      <c r="V9006" s="28"/>
      <c r="W9006" s="28"/>
      <c r="Y9006" s="28"/>
    </row>
    <row r="9007" spans="16:25">
      <c r="P9007" s="33"/>
      <c r="Q9007" s="28"/>
      <c r="R9007" s="28"/>
      <c r="S9007" s="28"/>
      <c r="T9007" s="28"/>
      <c r="U9007" s="28"/>
      <c r="V9007" s="28"/>
      <c r="W9007" s="28"/>
      <c r="Y9007" s="28"/>
    </row>
    <row r="9008" spans="16:25">
      <c r="P9008" s="33"/>
      <c r="Q9008" s="28"/>
      <c r="R9008" s="28"/>
      <c r="S9008" s="28"/>
      <c r="T9008" s="28"/>
      <c r="U9008" s="28"/>
      <c r="V9008" s="28"/>
      <c r="W9008" s="28"/>
      <c r="Y9008" s="28"/>
    </row>
    <row r="9009" spans="16:25">
      <c r="P9009" s="33"/>
      <c r="Q9009" s="28"/>
      <c r="R9009" s="28"/>
      <c r="S9009" s="28"/>
      <c r="T9009" s="28"/>
      <c r="U9009" s="28"/>
      <c r="V9009" s="28"/>
      <c r="W9009" s="28"/>
      <c r="Y9009" s="28"/>
    </row>
    <row r="9010" spans="16:25">
      <c r="P9010" s="33"/>
      <c r="Q9010" s="28"/>
      <c r="R9010" s="28"/>
      <c r="S9010" s="28"/>
      <c r="T9010" s="28"/>
      <c r="U9010" s="28"/>
      <c r="V9010" s="28"/>
      <c r="W9010" s="28"/>
      <c r="Y9010" s="28"/>
    </row>
    <row r="9011" spans="16:25">
      <c r="P9011" s="33"/>
      <c r="Q9011" s="28"/>
      <c r="R9011" s="28"/>
      <c r="S9011" s="28"/>
      <c r="T9011" s="28"/>
      <c r="U9011" s="28"/>
      <c r="V9011" s="28"/>
      <c r="W9011" s="28"/>
      <c r="Y9011" s="28"/>
    </row>
    <row r="9012" spans="16:25">
      <c r="P9012" s="33"/>
      <c r="Q9012" s="28"/>
      <c r="R9012" s="28"/>
      <c r="S9012" s="28"/>
      <c r="T9012" s="28"/>
      <c r="U9012" s="28"/>
      <c r="V9012" s="28"/>
      <c r="W9012" s="28"/>
      <c r="Y9012" s="28"/>
    </row>
    <row r="9013" spans="16:25">
      <c r="P9013" s="33"/>
      <c r="Q9013" s="28"/>
      <c r="R9013" s="28"/>
      <c r="S9013" s="28"/>
      <c r="T9013" s="28"/>
      <c r="U9013" s="28"/>
      <c r="V9013" s="28"/>
      <c r="W9013" s="28"/>
      <c r="Y9013" s="28"/>
    </row>
    <row r="9014" spans="16:25">
      <c r="P9014" s="33"/>
      <c r="Q9014" s="28"/>
      <c r="R9014" s="28"/>
      <c r="S9014" s="28"/>
      <c r="T9014" s="28"/>
      <c r="U9014" s="28"/>
      <c r="V9014" s="28"/>
      <c r="W9014" s="28"/>
      <c r="Y9014" s="28"/>
    </row>
    <row r="9015" spans="16:25">
      <c r="P9015" s="33"/>
      <c r="Q9015" s="28"/>
      <c r="R9015" s="28"/>
      <c r="S9015" s="28"/>
      <c r="T9015" s="28"/>
      <c r="U9015" s="28"/>
      <c r="V9015" s="28"/>
      <c r="W9015" s="28"/>
      <c r="Y9015" s="28"/>
    </row>
    <row r="9016" spans="16:25">
      <c r="P9016" s="33"/>
      <c r="Q9016" s="28"/>
      <c r="R9016" s="28"/>
      <c r="S9016" s="28"/>
      <c r="T9016" s="28"/>
      <c r="U9016" s="28"/>
      <c r="V9016" s="28"/>
      <c r="W9016" s="28"/>
      <c r="Y9016" s="28"/>
    </row>
    <row r="9017" spans="16:25">
      <c r="P9017" s="33"/>
      <c r="Q9017" s="28"/>
      <c r="R9017" s="28"/>
      <c r="S9017" s="28"/>
      <c r="T9017" s="28"/>
      <c r="U9017" s="28"/>
      <c r="V9017" s="28"/>
      <c r="W9017" s="28"/>
      <c r="Y9017" s="28"/>
    </row>
    <row r="9018" spans="16:25">
      <c r="P9018" s="33"/>
      <c r="Q9018" s="28"/>
      <c r="R9018" s="28"/>
      <c r="S9018" s="28"/>
      <c r="T9018" s="28"/>
      <c r="U9018" s="28"/>
      <c r="V9018" s="28"/>
      <c r="W9018" s="28"/>
      <c r="Y9018" s="28"/>
    </row>
    <row r="9019" spans="16:25">
      <c r="P9019" s="33"/>
      <c r="Q9019" s="28"/>
      <c r="R9019" s="28"/>
      <c r="S9019" s="28"/>
      <c r="T9019" s="28"/>
      <c r="U9019" s="28"/>
      <c r="V9019" s="28"/>
      <c r="W9019" s="28"/>
      <c r="Y9019" s="28"/>
    </row>
    <row r="9020" spans="16:25">
      <c r="P9020" s="33"/>
      <c r="Q9020" s="28"/>
      <c r="R9020" s="28"/>
      <c r="S9020" s="28"/>
      <c r="T9020" s="28"/>
      <c r="U9020" s="28"/>
      <c r="V9020" s="28"/>
      <c r="W9020" s="28"/>
      <c r="Y9020" s="28"/>
    </row>
    <row r="9021" spans="16:25">
      <c r="P9021" s="33"/>
      <c r="Q9021" s="28"/>
      <c r="R9021" s="28"/>
      <c r="S9021" s="28"/>
      <c r="T9021" s="28"/>
      <c r="U9021" s="28"/>
      <c r="V9021" s="28"/>
      <c r="W9021" s="28"/>
      <c r="Y9021" s="28"/>
    </row>
    <row r="9022" spans="16:25">
      <c r="P9022" s="33"/>
      <c r="Q9022" s="28"/>
      <c r="R9022" s="28"/>
      <c r="S9022" s="28"/>
      <c r="T9022" s="28"/>
      <c r="U9022" s="28"/>
      <c r="V9022" s="28"/>
      <c r="W9022" s="28"/>
      <c r="Y9022" s="28"/>
    </row>
    <row r="9023" spans="16:25">
      <c r="P9023" s="33"/>
      <c r="Q9023" s="28"/>
      <c r="R9023" s="28"/>
      <c r="S9023" s="28"/>
      <c r="T9023" s="28"/>
      <c r="U9023" s="28"/>
      <c r="V9023" s="28"/>
      <c r="W9023" s="28"/>
      <c r="Y9023" s="28"/>
    </row>
    <row r="9024" spans="16:25">
      <c r="P9024" s="33"/>
      <c r="Q9024" s="28"/>
      <c r="R9024" s="28"/>
      <c r="S9024" s="28"/>
      <c r="T9024" s="28"/>
      <c r="U9024" s="28"/>
      <c r="V9024" s="28"/>
      <c r="W9024" s="28"/>
      <c r="Y9024" s="28"/>
    </row>
    <row r="9025" spans="16:25">
      <c r="P9025" s="33"/>
      <c r="Q9025" s="28"/>
      <c r="R9025" s="28"/>
      <c r="S9025" s="28"/>
      <c r="T9025" s="28"/>
      <c r="U9025" s="28"/>
      <c r="V9025" s="28"/>
      <c r="W9025" s="28"/>
      <c r="Y9025" s="28"/>
    </row>
    <row r="9026" spans="16:25">
      <c r="P9026" s="33"/>
      <c r="Q9026" s="28"/>
      <c r="R9026" s="28"/>
      <c r="S9026" s="28"/>
      <c r="T9026" s="28"/>
      <c r="U9026" s="28"/>
      <c r="V9026" s="28"/>
      <c r="W9026" s="28"/>
      <c r="Y9026" s="28"/>
    </row>
    <row r="9027" spans="16:25">
      <c r="P9027" s="33"/>
      <c r="Q9027" s="28"/>
      <c r="R9027" s="28"/>
      <c r="S9027" s="28"/>
      <c r="T9027" s="28"/>
      <c r="U9027" s="28"/>
      <c r="V9027" s="28"/>
      <c r="W9027" s="28"/>
      <c r="Y9027" s="28"/>
    </row>
    <row r="9028" spans="16:25">
      <c r="P9028" s="33"/>
      <c r="Q9028" s="28"/>
      <c r="R9028" s="28"/>
      <c r="S9028" s="28"/>
      <c r="T9028" s="28"/>
      <c r="U9028" s="28"/>
      <c r="V9028" s="28"/>
      <c r="W9028" s="28"/>
      <c r="Y9028" s="28"/>
    </row>
    <row r="9029" spans="16:25">
      <c r="P9029" s="33"/>
      <c r="Q9029" s="28"/>
      <c r="R9029" s="28"/>
      <c r="S9029" s="28"/>
      <c r="T9029" s="28"/>
      <c r="U9029" s="28"/>
      <c r="V9029" s="28"/>
      <c r="W9029" s="28"/>
      <c r="Y9029" s="28"/>
    </row>
    <row r="9030" spans="16:25">
      <c r="P9030" s="33"/>
      <c r="Q9030" s="28"/>
      <c r="R9030" s="28"/>
      <c r="S9030" s="28"/>
      <c r="T9030" s="28"/>
      <c r="U9030" s="28"/>
      <c r="V9030" s="28"/>
      <c r="W9030" s="28"/>
      <c r="Y9030" s="28"/>
    </row>
    <row r="9031" spans="16:25">
      <c r="P9031" s="33"/>
      <c r="Q9031" s="28"/>
      <c r="R9031" s="28"/>
      <c r="S9031" s="28"/>
      <c r="T9031" s="28"/>
      <c r="U9031" s="28"/>
      <c r="V9031" s="28"/>
      <c r="W9031" s="28"/>
      <c r="Y9031" s="28"/>
    </row>
    <row r="9032" spans="16:25">
      <c r="P9032" s="33"/>
      <c r="Q9032" s="28"/>
      <c r="R9032" s="28"/>
      <c r="S9032" s="28"/>
      <c r="T9032" s="28"/>
      <c r="U9032" s="28"/>
      <c r="V9032" s="28"/>
      <c r="W9032" s="28"/>
      <c r="Y9032" s="28"/>
    </row>
    <row r="9033" spans="16:25">
      <c r="P9033" s="33"/>
      <c r="Q9033" s="28"/>
      <c r="R9033" s="28"/>
      <c r="S9033" s="28"/>
      <c r="T9033" s="28"/>
      <c r="U9033" s="28"/>
      <c r="V9033" s="28"/>
      <c r="W9033" s="28"/>
      <c r="Y9033" s="28"/>
    </row>
    <row r="9034" spans="16:25">
      <c r="P9034" s="33"/>
      <c r="Q9034" s="28"/>
      <c r="R9034" s="28"/>
      <c r="S9034" s="28"/>
      <c r="T9034" s="28"/>
      <c r="U9034" s="28"/>
      <c r="V9034" s="28"/>
      <c r="W9034" s="28"/>
      <c r="Y9034" s="28"/>
    </row>
    <row r="9035" spans="16:25">
      <c r="P9035" s="33"/>
      <c r="Q9035" s="28"/>
      <c r="R9035" s="28"/>
      <c r="S9035" s="28"/>
      <c r="T9035" s="28"/>
      <c r="U9035" s="28"/>
      <c r="V9035" s="28"/>
      <c r="W9035" s="28"/>
      <c r="Y9035" s="28"/>
    </row>
    <row r="9036" spans="16:25">
      <c r="P9036" s="33"/>
      <c r="Q9036" s="28"/>
      <c r="R9036" s="28"/>
      <c r="S9036" s="28"/>
      <c r="T9036" s="28"/>
      <c r="U9036" s="28"/>
      <c r="V9036" s="28"/>
      <c r="W9036" s="28"/>
      <c r="Y9036" s="28"/>
    </row>
    <row r="9037" spans="16:25">
      <c r="P9037" s="33"/>
      <c r="Q9037" s="28"/>
      <c r="R9037" s="28"/>
      <c r="S9037" s="28"/>
      <c r="T9037" s="28"/>
      <c r="U9037" s="28"/>
      <c r="V9037" s="28"/>
      <c r="W9037" s="28"/>
      <c r="Y9037" s="28"/>
    </row>
    <row r="9038" spans="16:25">
      <c r="P9038" s="33"/>
      <c r="Q9038" s="28"/>
      <c r="R9038" s="28"/>
      <c r="S9038" s="28"/>
      <c r="T9038" s="28"/>
      <c r="U9038" s="28"/>
      <c r="V9038" s="28"/>
      <c r="W9038" s="28"/>
      <c r="Y9038" s="28"/>
    </row>
    <row r="9039" spans="16:25">
      <c r="P9039" s="33"/>
      <c r="Q9039" s="28"/>
      <c r="R9039" s="28"/>
      <c r="S9039" s="28"/>
      <c r="T9039" s="28"/>
      <c r="U9039" s="28"/>
      <c r="V9039" s="28"/>
      <c r="W9039" s="28"/>
      <c r="Y9039" s="28"/>
    </row>
    <row r="9040" spans="16:25">
      <c r="P9040" s="33"/>
      <c r="Q9040" s="28"/>
      <c r="R9040" s="28"/>
      <c r="S9040" s="28"/>
      <c r="T9040" s="28"/>
      <c r="U9040" s="28"/>
      <c r="V9040" s="28"/>
      <c r="W9040" s="28"/>
      <c r="Y9040" s="28"/>
    </row>
    <row r="9041" spans="16:25">
      <c r="P9041" s="33"/>
      <c r="Q9041" s="28"/>
      <c r="R9041" s="28"/>
      <c r="S9041" s="28"/>
      <c r="T9041" s="28"/>
      <c r="U9041" s="28"/>
      <c r="V9041" s="28"/>
      <c r="W9041" s="28"/>
      <c r="Y9041" s="28"/>
    </row>
    <row r="9042" spans="16:25">
      <c r="P9042" s="33"/>
      <c r="Q9042" s="28"/>
      <c r="R9042" s="28"/>
      <c r="S9042" s="28"/>
      <c r="T9042" s="28"/>
      <c r="U9042" s="28"/>
      <c r="V9042" s="28"/>
      <c r="W9042" s="28"/>
      <c r="Y9042" s="28"/>
    </row>
    <row r="9043" spans="16:25">
      <c r="P9043" s="33"/>
      <c r="Q9043" s="28"/>
      <c r="R9043" s="28"/>
      <c r="S9043" s="28"/>
      <c r="T9043" s="28"/>
      <c r="U9043" s="28"/>
      <c r="V9043" s="28"/>
      <c r="W9043" s="28"/>
      <c r="Y9043" s="28"/>
    </row>
    <row r="9044" spans="16:25">
      <c r="P9044" s="33"/>
      <c r="Q9044" s="28"/>
      <c r="R9044" s="28"/>
      <c r="S9044" s="28"/>
      <c r="T9044" s="28"/>
      <c r="U9044" s="28"/>
      <c r="V9044" s="28"/>
      <c r="W9044" s="28"/>
      <c r="Y9044" s="28"/>
    </row>
    <row r="9045" spans="16:25">
      <c r="P9045" s="33"/>
      <c r="Q9045" s="28"/>
      <c r="R9045" s="28"/>
      <c r="S9045" s="28"/>
      <c r="T9045" s="28"/>
      <c r="U9045" s="28"/>
      <c r="V9045" s="28"/>
      <c r="W9045" s="28"/>
      <c r="Y9045" s="28"/>
    </row>
    <row r="9046" spans="16:25">
      <c r="P9046" s="33"/>
      <c r="Q9046" s="28"/>
      <c r="R9046" s="28"/>
      <c r="S9046" s="28"/>
      <c r="T9046" s="28"/>
      <c r="U9046" s="28"/>
      <c r="V9046" s="28"/>
      <c r="W9046" s="28"/>
      <c r="Y9046" s="28"/>
    </row>
    <row r="9047" spans="16:25">
      <c r="P9047" s="33"/>
      <c r="Q9047" s="28"/>
      <c r="R9047" s="28"/>
      <c r="S9047" s="28"/>
      <c r="T9047" s="28"/>
      <c r="U9047" s="28"/>
      <c r="V9047" s="28"/>
      <c r="W9047" s="28"/>
      <c r="Y9047" s="28"/>
    </row>
    <row r="9048" spans="16:25">
      <c r="P9048" s="33"/>
      <c r="Q9048" s="28"/>
      <c r="R9048" s="28"/>
      <c r="S9048" s="28"/>
      <c r="T9048" s="28"/>
      <c r="U9048" s="28"/>
      <c r="V9048" s="28"/>
      <c r="W9048" s="28"/>
      <c r="Y9048" s="28"/>
    </row>
    <row r="9049" spans="16:25">
      <c r="P9049" s="33"/>
      <c r="Q9049" s="28"/>
      <c r="R9049" s="28"/>
      <c r="S9049" s="28"/>
      <c r="T9049" s="28"/>
      <c r="U9049" s="28"/>
      <c r="V9049" s="28"/>
      <c r="W9049" s="28"/>
      <c r="Y9049" s="28"/>
    </row>
    <row r="9050" spans="16:25">
      <c r="P9050" s="33"/>
      <c r="Q9050" s="28"/>
      <c r="R9050" s="28"/>
      <c r="S9050" s="28"/>
      <c r="T9050" s="28"/>
      <c r="U9050" s="28"/>
      <c r="V9050" s="28"/>
      <c r="W9050" s="28"/>
      <c r="Y9050" s="28"/>
    </row>
    <row r="9051" spans="16:25">
      <c r="P9051" s="33"/>
      <c r="Q9051" s="28"/>
      <c r="R9051" s="28"/>
      <c r="S9051" s="28"/>
      <c r="T9051" s="28"/>
      <c r="U9051" s="28"/>
      <c r="V9051" s="28"/>
      <c r="W9051" s="28"/>
      <c r="Y9051" s="28"/>
    </row>
    <row r="9052" spans="16:25">
      <c r="P9052" s="33"/>
      <c r="Q9052" s="28"/>
      <c r="R9052" s="28"/>
      <c r="S9052" s="28"/>
      <c r="T9052" s="28"/>
      <c r="U9052" s="28"/>
      <c r="V9052" s="28"/>
      <c r="W9052" s="28"/>
      <c r="Y9052" s="28"/>
    </row>
    <row r="9053" spans="16:25">
      <c r="P9053" s="33"/>
      <c r="Q9053" s="28"/>
      <c r="R9053" s="28"/>
      <c r="S9053" s="28"/>
      <c r="T9053" s="28"/>
      <c r="U9053" s="28"/>
      <c r="V9053" s="28"/>
      <c r="W9053" s="28"/>
      <c r="Y9053" s="28"/>
    </row>
    <row r="9054" spans="16:25">
      <c r="P9054" s="33"/>
      <c r="Q9054" s="28"/>
      <c r="R9054" s="28"/>
      <c r="S9054" s="28"/>
      <c r="T9054" s="28"/>
      <c r="U9054" s="28"/>
      <c r="V9054" s="28"/>
      <c r="W9054" s="28"/>
      <c r="Y9054" s="28"/>
    </row>
    <row r="9055" spans="16:25">
      <c r="P9055" s="33"/>
      <c r="Q9055" s="28"/>
      <c r="R9055" s="28"/>
      <c r="S9055" s="28"/>
      <c r="T9055" s="28"/>
      <c r="U9055" s="28"/>
      <c r="V9055" s="28"/>
      <c r="W9055" s="28"/>
      <c r="Y9055" s="28"/>
    </row>
    <row r="9056" spans="16:25">
      <c r="P9056" s="33"/>
      <c r="Q9056" s="28"/>
      <c r="R9056" s="28"/>
      <c r="S9056" s="28"/>
      <c r="T9056" s="28"/>
      <c r="U9056" s="28"/>
      <c r="V9056" s="28"/>
      <c r="W9056" s="28"/>
      <c r="Y9056" s="28"/>
    </row>
    <row r="9057" spans="16:25">
      <c r="P9057" s="33"/>
      <c r="Q9057" s="28"/>
      <c r="R9057" s="28"/>
      <c r="S9057" s="28"/>
      <c r="T9057" s="28"/>
      <c r="U9057" s="28"/>
      <c r="V9057" s="28"/>
      <c r="W9057" s="28"/>
      <c r="Y9057" s="28"/>
    </row>
    <row r="9058" spans="16:25">
      <c r="P9058" s="33"/>
      <c r="Q9058" s="28"/>
      <c r="R9058" s="28"/>
      <c r="S9058" s="28"/>
      <c r="T9058" s="28"/>
      <c r="U9058" s="28"/>
      <c r="V9058" s="28"/>
      <c r="W9058" s="28"/>
      <c r="Y9058" s="28"/>
    </row>
    <row r="9059" spans="16:25">
      <c r="P9059" s="33"/>
      <c r="Q9059" s="28"/>
      <c r="R9059" s="28"/>
      <c r="S9059" s="28"/>
      <c r="T9059" s="28"/>
      <c r="U9059" s="28"/>
      <c r="V9059" s="28"/>
      <c r="W9059" s="28"/>
      <c r="Y9059" s="28"/>
    </row>
    <row r="9060" spans="16:25">
      <c r="P9060" s="33"/>
      <c r="Q9060" s="28"/>
      <c r="R9060" s="28"/>
      <c r="S9060" s="28"/>
      <c r="T9060" s="28"/>
      <c r="U9060" s="28"/>
      <c r="V9060" s="28"/>
      <c r="W9060" s="28"/>
      <c r="Y9060" s="28"/>
    </row>
    <row r="9061" spans="16:25">
      <c r="P9061" s="33"/>
      <c r="Q9061" s="28"/>
      <c r="R9061" s="28"/>
      <c r="S9061" s="28"/>
      <c r="T9061" s="28"/>
      <c r="U9061" s="28"/>
      <c r="V9061" s="28"/>
      <c r="W9061" s="28"/>
      <c r="Y9061" s="28"/>
    </row>
    <row r="9062" spans="16:25">
      <c r="P9062" s="33"/>
      <c r="Q9062" s="28"/>
      <c r="R9062" s="28"/>
      <c r="S9062" s="28"/>
      <c r="T9062" s="28"/>
      <c r="U9062" s="28"/>
      <c r="V9062" s="28"/>
      <c r="W9062" s="28"/>
      <c r="Y9062" s="28"/>
    </row>
    <row r="9063" spans="16:25">
      <c r="P9063" s="33"/>
      <c r="Q9063" s="28"/>
      <c r="R9063" s="28"/>
      <c r="S9063" s="28"/>
      <c r="T9063" s="28"/>
      <c r="U9063" s="28"/>
      <c r="V9063" s="28"/>
      <c r="W9063" s="28"/>
      <c r="Y9063" s="28"/>
    </row>
    <row r="9064" spans="16:25">
      <c r="P9064" s="33"/>
      <c r="Q9064" s="28"/>
      <c r="R9064" s="28"/>
      <c r="S9064" s="28"/>
      <c r="T9064" s="28"/>
      <c r="U9064" s="28"/>
      <c r="V9064" s="28"/>
      <c r="W9064" s="28"/>
      <c r="Y9064" s="28"/>
    </row>
    <row r="9065" spans="16:25">
      <c r="P9065" s="33"/>
      <c r="Q9065" s="28"/>
      <c r="R9065" s="28"/>
      <c r="S9065" s="28"/>
      <c r="T9065" s="28"/>
      <c r="U9065" s="28"/>
      <c r="V9065" s="28"/>
      <c r="W9065" s="28"/>
      <c r="Y9065" s="28"/>
    </row>
    <row r="9066" spans="16:25">
      <c r="P9066" s="33"/>
      <c r="Q9066" s="28"/>
      <c r="R9066" s="28"/>
      <c r="S9066" s="28"/>
      <c r="T9066" s="28"/>
      <c r="U9066" s="28"/>
      <c r="V9066" s="28"/>
      <c r="W9066" s="28"/>
      <c r="Y9066" s="28"/>
    </row>
    <row r="9067" spans="16:25">
      <c r="P9067" s="33"/>
      <c r="Q9067" s="28"/>
      <c r="R9067" s="28"/>
      <c r="S9067" s="28"/>
      <c r="T9067" s="28"/>
      <c r="U9067" s="28"/>
      <c r="V9067" s="28"/>
      <c r="W9067" s="28"/>
      <c r="Y9067" s="28"/>
    </row>
    <row r="9068" spans="16:25">
      <c r="P9068" s="33"/>
      <c r="Q9068" s="28"/>
      <c r="R9068" s="28"/>
      <c r="S9068" s="28"/>
      <c r="T9068" s="28"/>
      <c r="U9068" s="28"/>
      <c r="V9068" s="28"/>
      <c r="W9068" s="28"/>
      <c r="Y9068" s="28"/>
    </row>
    <row r="9069" spans="16:25">
      <c r="P9069" s="33"/>
      <c r="Q9069" s="28"/>
      <c r="R9069" s="28"/>
      <c r="S9069" s="28"/>
      <c r="T9069" s="28"/>
      <c r="U9069" s="28"/>
      <c r="V9069" s="28"/>
      <c r="W9069" s="28"/>
      <c r="Y9069" s="28"/>
    </row>
    <row r="9070" spans="16:25">
      <c r="P9070" s="33"/>
      <c r="Q9070" s="28"/>
      <c r="R9070" s="28"/>
      <c r="S9070" s="28"/>
      <c r="T9070" s="28"/>
      <c r="U9070" s="28"/>
      <c r="V9070" s="28"/>
      <c r="W9070" s="28"/>
      <c r="Y9070" s="28"/>
    </row>
    <row r="9071" spans="16:25">
      <c r="P9071" s="33"/>
      <c r="Q9071" s="28"/>
      <c r="R9071" s="28"/>
      <c r="S9071" s="28"/>
      <c r="T9071" s="28"/>
      <c r="U9071" s="28"/>
      <c r="V9071" s="28"/>
      <c r="W9071" s="28"/>
      <c r="Y9071" s="28"/>
    </row>
    <row r="9072" spans="16:25">
      <c r="P9072" s="33"/>
      <c r="Q9072" s="28"/>
      <c r="R9072" s="28"/>
      <c r="S9072" s="28"/>
      <c r="T9072" s="28"/>
      <c r="U9072" s="28"/>
      <c r="V9072" s="28"/>
      <c r="W9072" s="28"/>
      <c r="Y9072" s="28"/>
    </row>
    <row r="9073" spans="16:25">
      <c r="P9073" s="33"/>
      <c r="Q9073" s="28"/>
      <c r="R9073" s="28"/>
      <c r="S9073" s="28"/>
      <c r="T9073" s="28"/>
      <c r="U9073" s="28"/>
      <c r="V9073" s="28"/>
      <c r="W9073" s="28"/>
      <c r="Y9073" s="28"/>
    </row>
    <row r="9074" spans="16:25">
      <c r="P9074" s="33"/>
      <c r="Q9074" s="28"/>
      <c r="R9074" s="28"/>
      <c r="S9074" s="28"/>
      <c r="T9074" s="28"/>
      <c r="U9074" s="28"/>
      <c r="V9074" s="28"/>
      <c r="W9074" s="28"/>
      <c r="Y9074" s="28"/>
    </row>
    <row r="9075" spans="16:25">
      <c r="P9075" s="33"/>
      <c r="Q9075" s="28"/>
      <c r="R9075" s="28"/>
      <c r="S9075" s="28"/>
      <c r="T9075" s="28"/>
      <c r="U9075" s="28"/>
      <c r="V9075" s="28"/>
      <c r="W9075" s="28"/>
      <c r="Y9075" s="28"/>
    </row>
    <row r="9076" spans="16:25">
      <c r="P9076" s="33"/>
      <c r="Q9076" s="28"/>
      <c r="R9076" s="28"/>
      <c r="S9076" s="28"/>
      <c r="T9076" s="28"/>
      <c r="U9076" s="28"/>
      <c r="V9076" s="28"/>
      <c r="W9076" s="28"/>
      <c r="Y9076" s="28"/>
    </row>
    <row r="9077" spans="16:25">
      <c r="P9077" s="33"/>
      <c r="Q9077" s="28"/>
      <c r="R9077" s="28"/>
      <c r="S9077" s="28"/>
      <c r="T9077" s="28"/>
      <c r="U9077" s="28"/>
      <c r="V9077" s="28"/>
      <c r="W9077" s="28"/>
      <c r="Y9077" s="28"/>
    </row>
    <row r="9078" spans="16:25">
      <c r="P9078" s="33"/>
      <c r="Q9078" s="28"/>
      <c r="R9078" s="28"/>
      <c r="S9078" s="28"/>
      <c r="T9078" s="28"/>
      <c r="U9078" s="28"/>
      <c r="V9078" s="28"/>
      <c r="W9078" s="28"/>
      <c r="Y9078" s="28"/>
    </row>
    <row r="9079" spans="16:25">
      <c r="P9079" s="33"/>
      <c r="Q9079" s="28"/>
      <c r="R9079" s="28"/>
      <c r="S9079" s="28"/>
      <c r="T9079" s="28"/>
      <c r="U9079" s="28"/>
      <c r="V9079" s="28"/>
      <c r="W9079" s="28"/>
      <c r="Y9079" s="28"/>
    </row>
    <row r="9080" spans="16:25">
      <c r="P9080" s="33"/>
      <c r="Q9080" s="28"/>
      <c r="R9080" s="28"/>
      <c r="S9080" s="28"/>
      <c r="T9080" s="28"/>
      <c r="U9080" s="28"/>
      <c r="V9080" s="28"/>
      <c r="W9080" s="28"/>
      <c r="Y9080" s="28"/>
    </row>
    <row r="9081" spans="16:25">
      <c r="P9081" s="33"/>
      <c r="Q9081" s="28"/>
      <c r="R9081" s="28"/>
      <c r="S9081" s="28"/>
      <c r="T9081" s="28"/>
      <c r="U9081" s="28"/>
      <c r="V9081" s="28"/>
      <c r="W9081" s="28"/>
      <c r="Y9081" s="28"/>
    </row>
    <row r="9082" spans="16:25">
      <c r="P9082" s="33"/>
      <c r="Q9082" s="28"/>
      <c r="R9082" s="28"/>
      <c r="S9082" s="28"/>
      <c r="T9082" s="28"/>
      <c r="U9082" s="28"/>
      <c r="V9082" s="28"/>
      <c r="W9082" s="28"/>
      <c r="Y9082" s="28"/>
    </row>
    <row r="9083" spans="16:25">
      <c r="P9083" s="33"/>
      <c r="Q9083" s="28"/>
      <c r="R9083" s="28"/>
      <c r="S9083" s="28"/>
      <c r="T9083" s="28"/>
      <c r="U9083" s="28"/>
      <c r="V9083" s="28"/>
      <c r="W9083" s="28"/>
      <c r="Y9083" s="28"/>
    </row>
    <row r="9084" spans="16:25">
      <c r="P9084" s="33"/>
      <c r="Q9084" s="28"/>
      <c r="R9084" s="28"/>
      <c r="S9084" s="28"/>
      <c r="T9084" s="28"/>
      <c r="U9084" s="28"/>
      <c r="V9084" s="28"/>
      <c r="W9084" s="28"/>
      <c r="Y9084" s="28"/>
    </row>
    <row r="9085" spans="16:25">
      <c r="P9085" s="33"/>
      <c r="Q9085" s="28"/>
      <c r="R9085" s="28"/>
      <c r="S9085" s="28"/>
      <c r="T9085" s="28"/>
      <c r="U9085" s="28"/>
      <c r="V9085" s="28"/>
      <c r="W9085" s="28"/>
      <c r="Y9085" s="28"/>
    </row>
    <row r="9086" spans="16:25">
      <c r="P9086" s="33"/>
      <c r="Q9086" s="28"/>
      <c r="R9086" s="28"/>
      <c r="S9086" s="28"/>
      <c r="T9086" s="28"/>
      <c r="U9086" s="28"/>
      <c r="V9086" s="28"/>
      <c r="W9086" s="28"/>
      <c r="Y9086" s="28"/>
    </row>
    <row r="9087" spans="16:25">
      <c r="P9087" s="33"/>
      <c r="Q9087" s="28"/>
      <c r="R9087" s="28"/>
      <c r="S9087" s="28"/>
      <c r="T9087" s="28"/>
      <c r="U9087" s="28"/>
      <c r="V9087" s="28"/>
      <c r="W9087" s="28"/>
      <c r="Y9087" s="28"/>
    </row>
    <row r="9088" spans="16:25">
      <c r="P9088" s="33"/>
      <c r="Q9088" s="28"/>
      <c r="R9088" s="28"/>
      <c r="S9088" s="28"/>
      <c r="T9088" s="28"/>
      <c r="U9088" s="28"/>
      <c r="V9088" s="28"/>
      <c r="W9088" s="28"/>
      <c r="Y9088" s="28"/>
    </row>
    <row r="9089" spans="16:25">
      <c r="P9089" s="33"/>
      <c r="Q9089" s="28"/>
      <c r="R9089" s="28"/>
      <c r="S9089" s="28"/>
      <c r="T9089" s="28"/>
      <c r="U9089" s="28"/>
      <c r="V9089" s="28"/>
      <c r="W9089" s="28"/>
      <c r="Y9089" s="28"/>
    </row>
    <row r="9090" spans="16:25">
      <c r="P9090" s="33"/>
      <c r="Q9090" s="28"/>
      <c r="R9090" s="28"/>
      <c r="S9090" s="28"/>
      <c r="T9090" s="28"/>
      <c r="U9090" s="28"/>
      <c r="V9090" s="28"/>
      <c r="W9090" s="28"/>
      <c r="Y9090" s="28"/>
    </row>
    <row r="9091" spans="16:25">
      <c r="P9091" s="33"/>
      <c r="Q9091" s="28"/>
      <c r="R9091" s="28"/>
      <c r="S9091" s="28"/>
      <c r="T9091" s="28"/>
      <c r="U9091" s="28"/>
      <c r="V9091" s="28"/>
      <c r="W9091" s="28"/>
      <c r="Y9091" s="28"/>
    </row>
    <row r="9092" spans="16:25">
      <c r="P9092" s="33"/>
      <c r="Q9092" s="28"/>
      <c r="R9092" s="28"/>
      <c r="S9092" s="28"/>
      <c r="T9092" s="28"/>
      <c r="U9092" s="28"/>
      <c r="V9092" s="28"/>
      <c r="W9092" s="28"/>
      <c r="Y9092" s="28"/>
    </row>
    <row r="9093" spans="16:25">
      <c r="P9093" s="33"/>
      <c r="Q9093" s="28"/>
      <c r="R9093" s="28"/>
      <c r="S9093" s="28"/>
      <c r="T9093" s="28"/>
      <c r="U9093" s="28"/>
      <c r="V9093" s="28"/>
      <c r="W9093" s="28"/>
      <c r="Y9093" s="28"/>
    </row>
    <row r="9094" spans="16:25">
      <c r="P9094" s="33"/>
      <c r="Q9094" s="28"/>
      <c r="R9094" s="28"/>
      <c r="S9094" s="28"/>
      <c r="T9094" s="28"/>
      <c r="U9094" s="28"/>
      <c r="V9094" s="28"/>
      <c r="W9094" s="28"/>
      <c r="Y9094" s="28"/>
    </row>
    <row r="9095" spans="16:25">
      <c r="P9095" s="33"/>
      <c r="Q9095" s="28"/>
      <c r="R9095" s="28"/>
      <c r="S9095" s="28"/>
      <c r="T9095" s="28"/>
      <c r="U9095" s="28"/>
      <c r="V9095" s="28"/>
      <c r="W9095" s="28"/>
      <c r="Y9095" s="28"/>
    </row>
    <row r="9096" spans="16:25">
      <c r="P9096" s="33"/>
      <c r="Q9096" s="28"/>
      <c r="R9096" s="28"/>
      <c r="S9096" s="28"/>
      <c r="T9096" s="28"/>
      <c r="U9096" s="28"/>
      <c r="V9096" s="28"/>
      <c r="W9096" s="28"/>
      <c r="Y9096" s="28"/>
    </row>
    <row r="9097" spans="16:25">
      <c r="P9097" s="33"/>
      <c r="Q9097" s="28"/>
      <c r="R9097" s="28"/>
      <c r="S9097" s="28"/>
      <c r="T9097" s="28"/>
      <c r="U9097" s="28"/>
      <c r="V9097" s="28"/>
      <c r="W9097" s="28"/>
      <c r="Y9097" s="28"/>
    </row>
    <row r="9098" spans="16:25">
      <c r="P9098" s="33"/>
      <c r="Q9098" s="28"/>
      <c r="R9098" s="28"/>
      <c r="S9098" s="28"/>
      <c r="T9098" s="28"/>
      <c r="U9098" s="28"/>
      <c r="V9098" s="28"/>
      <c r="W9098" s="28"/>
      <c r="Y9098" s="28"/>
    </row>
    <row r="9099" spans="16:25">
      <c r="P9099" s="33"/>
      <c r="Q9099" s="28"/>
      <c r="R9099" s="28"/>
      <c r="S9099" s="28"/>
      <c r="T9099" s="28"/>
      <c r="U9099" s="28"/>
      <c r="V9099" s="28"/>
      <c r="W9099" s="28"/>
      <c r="Y9099" s="28"/>
    </row>
    <row r="9100" spans="16:25">
      <c r="P9100" s="33"/>
      <c r="Q9100" s="28"/>
      <c r="R9100" s="28"/>
      <c r="S9100" s="28"/>
      <c r="T9100" s="28"/>
      <c r="U9100" s="28"/>
      <c r="V9100" s="28"/>
      <c r="W9100" s="28"/>
      <c r="Y9100" s="28"/>
    </row>
    <row r="9101" spans="16:25">
      <c r="P9101" s="33"/>
      <c r="Q9101" s="28"/>
      <c r="R9101" s="28"/>
      <c r="S9101" s="28"/>
      <c r="T9101" s="28"/>
      <c r="U9101" s="28"/>
      <c r="V9101" s="28"/>
      <c r="W9101" s="28"/>
      <c r="Y9101" s="28"/>
    </row>
    <row r="9102" spans="16:25">
      <c r="P9102" s="33"/>
      <c r="Q9102" s="28"/>
      <c r="R9102" s="28"/>
      <c r="S9102" s="28"/>
      <c r="T9102" s="28"/>
      <c r="U9102" s="28"/>
      <c r="V9102" s="28"/>
      <c r="W9102" s="28"/>
      <c r="Y9102" s="28"/>
    </row>
    <row r="9103" spans="16:25">
      <c r="P9103" s="33"/>
      <c r="Q9103" s="28"/>
      <c r="R9103" s="28"/>
      <c r="S9103" s="28"/>
      <c r="T9103" s="28"/>
      <c r="U9103" s="28"/>
      <c r="V9103" s="28"/>
      <c r="W9103" s="28"/>
      <c r="Y9103" s="28"/>
    </row>
    <row r="9104" spans="16:25">
      <c r="P9104" s="33"/>
      <c r="Q9104" s="28"/>
      <c r="R9104" s="28"/>
      <c r="S9104" s="28"/>
      <c r="T9104" s="28"/>
      <c r="U9104" s="28"/>
      <c r="V9104" s="28"/>
      <c r="W9104" s="28"/>
      <c r="Y9104" s="28"/>
    </row>
    <row r="9105" spans="16:25">
      <c r="P9105" s="33"/>
      <c r="Q9105" s="28"/>
      <c r="R9105" s="28"/>
      <c r="S9105" s="28"/>
      <c r="T9105" s="28"/>
      <c r="U9105" s="28"/>
      <c r="V9105" s="28"/>
      <c r="W9105" s="28"/>
      <c r="Y9105" s="28"/>
    </row>
    <row r="9106" spans="16:25">
      <c r="P9106" s="33"/>
      <c r="Q9106" s="28"/>
      <c r="R9106" s="28"/>
      <c r="S9106" s="28"/>
      <c r="T9106" s="28"/>
      <c r="U9106" s="28"/>
      <c r="V9106" s="28"/>
      <c r="W9106" s="28"/>
      <c r="Y9106" s="28"/>
    </row>
    <row r="9107" spans="16:25">
      <c r="P9107" s="33"/>
      <c r="Q9107" s="28"/>
      <c r="R9107" s="28"/>
      <c r="S9107" s="28"/>
      <c r="T9107" s="28"/>
      <c r="U9107" s="28"/>
      <c r="V9107" s="28"/>
      <c r="W9107" s="28"/>
      <c r="Y9107" s="28"/>
    </row>
    <row r="9108" spans="16:25">
      <c r="P9108" s="33"/>
      <c r="Q9108" s="28"/>
      <c r="R9108" s="28"/>
      <c r="S9108" s="28"/>
      <c r="T9108" s="28"/>
      <c r="U9108" s="28"/>
      <c r="V9108" s="28"/>
      <c r="W9108" s="28"/>
      <c r="Y9108" s="28"/>
    </row>
    <row r="9109" spans="16:25">
      <c r="P9109" s="33"/>
      <c r="Q9109" s="28"/>
      <c r="R9109" s="28"/>
      <c r="S9109" s="28"/>
      <c r="T9109" s="28"/>
      <c r="U9109" s="28"/>
      <c r="V9109" s="28"/>
      <c r="W9109" s="28"/>
      <c r="Y9109" s="28"/>
    </row>
    <row r="9110" spans="16:25">
      <c r="P9110" s="33"/>
      <c r="Q9110" s="28"/>
      <c r="R9110" s="28"/>
      <c r="S9110" s="28"/>
      <c r="T9110" s="28"/>
      <c r="U9110" s="28"/>
      <c r="V9110" s="28"/>
      <c r="W9110" s="28"/>
      <c r="Y9110" s="28"/>
    </row>
    <row r="9111" spans="16:25">
      <c r="P9111" s="33"/>
      <c r="Q9111" s="28"/>
      <c r="R9111" s="28"/>
      <c r="S9111" s="28"/>
      <c r="T9111" s="28"/>
      <c r="U9111" s="28"/>
      <c r="V9111" s="28"/>
      <c r="W9111" s="28"/>
      <c r="Y9111" s="28"/>
    </row>
    <row r="9112" spans="16:25">
      <c r="P9112" s="33"/>
      <c r="Q9112" s="28"/>
      <c r="R9112" s="28"/>
      <c r="S9112" s="28"/>
      <c r="T9112" s="28"/>
      <c r="U9112" s="28"/>
      <c r="V9112" s="28"/>
      <c r="W9112" s="28"/>
      <c r="Y9112" s="28"/>
    </row>
    <row r="9113" spans="16:25">
      <c r="P9113" s="33"/>
      <c r="Q9113" s="28"/>
      <c r="R9113" s="28"/>
      <c r="S9113" s="28"/>
      <c r="T9113" s="28"/>
      <c r="U9113" s="28"/>
      <c r="V9113" s="28"/>
      <c r="W9113" s="28"/>
      <c r="Y9113" s="28"/>
    </row>
    <row r="9114" spans="16:25">
      <c r="P9114" s="33"/>
      <c r="Q9114" s="28"/>
      <c r="R9114" s="28"/>
      <c r="S9114" s="28"/>
      <c r="T9114" s="28"/>
      <c r="U9114" s="28"/>
      <c r="V9114" s="28"/>
      <c r="W9114" s="28"/>
      <c r="Y9114" s="28"/>
    </row>
    <row r="9115" spans="16:25">
      <c r="P9115" s="33"/>
      <c r="Q9115" s="28"/>
      <c r="R9115" s="28"/>
      <c r="S9115" s="28"/>
      <c r="T9115" s="28"/>
      <c r="U9115" s="28"/>
      <c r="V9115" s="28"/>
      <c r="W9115" s="28"/>
      <c r="Y9115" s="28"/>
    </row>
    <row r="9116" spans="16:25">
      <c r="P9116" s="33"/>
      <c r="Q9116" s="28"/>
      <c r="R9116" s="28"/>
      <c r="S9116" s="28"/>
      <c r="T9116" s="28"/>
      <c r="U9116" s="28"/>
      <c r="V9116" s="28"/>
      <c r="W9116" s="28"/>
      <c r="Y9116" s="28"/>
    </row>
    <row r="9117" spans="16:25">
      <c r="P9117" s="33"/>
      <c r="Q9117" s="28"/>
      <c r="R9117" s="28"/>
      <c r="S9117" s="28"/>
      <c r="T9117" s="28"/>
      <c r="U9117" s="28"/>
      <c r="V9117" s="28"/>
      <c r="W9117" s="28"/>
      <c r="Y9117" s="28"/>
    </row>
    <row r="9118" spans="16:25">
      <c r="P9118" s="33"/>
      <c r="Q9118" s="28"/>
      <c r="R9118" s="28"/>
      <c r="S9118" s="28"/>
      <c r="T9118" s="28"/>
      <c r="U9118" s="28"/>
      <c r="V9118" s="28"/>
      <c r="W9118" s="28"/>
      <c r="Y9118" s="28"/>
    </row>
    <row r="9119" spans="16:25">
      <c r="P9119" s="33"/>
      <c r="Q9119" s="28"/>
      <c r="R9119" s="28"/>
      <c r="S9119" s="28"/>
      <c r="T9119" s="28"/>
      <c r="U9119" s="28"/>
      <c r="V9119" s="28"/>
      <c r="W9119" s="28"/>
      <c r="Y9119" s="28"/>
    </row>
    <row r="9120" spans="16:25">
      <c r="P9120" s="33"/>
      <c r="Q9120" s="28"/>
      <c r="R9120" s="28"/>
      <c r="S9120" s="28"/>
      <c r="T9120" s="28"/>
      <c r="U9120" s="28"/>
      <c r="V9120" s="28"/>
      <c r="W9120" s="28"/>
      <c r="Y9120" s="28"/>
    </row>
    <row r="9121" spans="16:25">
      <c r="P9121" s="33"/>
      <c r="Q9121" s="28"/>
      <c r="R9121" s="28"/>
      <c r="S9121" s="28"/>
      <c r="T9121" s="28"/>
      <c r="U9121" s="28"/>
      <c r="V9121" s="28"/>
      <c r="W9121" s="28"/>
      <c r="Y9121" s="28"/>
    </row>
    <row r="9122" spans="16:25">
      <c r="P9122" s="33"/>
      <c r="Q9122" s="28"/>
      <c r="R9122" s="28"/>
      <c r="S9122" s="28"/>
      <c r="T9122" s="28"/>
      <c r="U9122" s="28"/>
      <c r="V9122" s="28"/>
      <c r="W9122" s="28"/>
      <c r="Y9122" s="28"/>
    </row>
    <row r="9123" spans="16:25">
      <c r="P9123" s="33"/>
      <c r="Q9123" s="28"/>
      <c r="R9123" s="28"/>
      <c r="S9123" s="28"/>
      <c r="T9123" s="28"/>
      <c r="U9123" s="28"/>
      <c r="V9123" s="28"/>
      <c r="W9123" s="28"/>
      <c r="Y9123" s="28"/>
    </row>
    <row r="9124" spans="16:25">
      <c r="P9124" s="33"/>
      <c r="Q9124" s="28"/>
      <c r="R9124" s="28"/>
      <c r="S9124" s="28"/>
      <c r="T9124" s="28"/>
      <c r="U9124" s="28"/>
      <c r="V9124" s="28"/>
      <c r="W9124" s="28"/>
      <c r="Y9124" s="28"/>
    </row>
    <row r="9125" spans="16:25">
      <c r="P9125" s="33"/>
      <c r="Q9125" s="28"/>
      <c r="R9125" s="28"/>
      <c r="S9125" s="28"/>
      <c r="T9125" s="28"/>
      <c r="U9125" s="28"/>
      <c r="V9125" s="28"/>
      <c r="W9125" s="28"/>
      <c r="Y9125" s="28"/>
    </row>
    <row r="9126" spans="16:25">
      <c r="P9126" s="33"/>
      <c r="Q9126" s="28"/>
      <c r="R9126" s="28"/>
      <c r="S9126" s="28"/>
      <c r="T9126" s="28"/>
      <c r="U9126" s="28"/>
      <c r="V9126" s="28"/>
      <c r="W9126" s="28"/>
      <c r="Y9126" s="28"/>
    </row>
    <row r="9127" spans="16:25">
      <c r="P9127" s="33"/>
      <c r="Q9127" s="28"/>
      <c r="R9127" s="28"/>
      <c r="S9127" s="28"/>
      <c r="T9127" s="28"/>
      <c r="U9127" s="28"/>
      <c r="V9127" s="28"/>
      <c r="W9127" s="28"/>
      <c r="Y9127" s="28"/>
    </row>
    <row r="9128" spans="16:25">
      <c r="P9128" s="33"/>
      <c r="Q9128" s="28"/>
      <c r="R9128" s="28"/>
      <c r="S9128" s="28"/>
      <c r="T9128" s="28"/>
      <c r="U9128" s="28"/>
      <c r="V9128" s="28"/>
      <c r="W9128" s="28"/>
      <c r="Y9128" s="28"/>
    </row>
    <row r="9129" spans="16:25">
      <c r="P9129" s="33"/>
      <c r="Q9129" s="28"/>
      <c r="R9129" s="28"/>
      <c r="S9129" s="28"/>
      <c r="T9129" s="28"/>
      <c r="U9129" s="28"/>
      <c r="V9129" s="28"/>
      <c r="W9129" s="28"/>
      <c r="Y9129" s="28"/>
    </row>
    <row r="9130" spans="16:25">
      <c r="P9130" s="33"/>
      <c r="Q9130" s="28"/>
      <c r="R9130" s="28"/>
      <c r="S9130" s="28"/>
      <c r="T9130" s="28"/>
      <c r="U9130" s="28"/>
      <c r="V9130" s="28"/>
      <c r="W9130" s="28"/>
      <c r="Y9130" s="28"/>
    </row>
    <row r="9131" spans="16:25">
      <c r="P9131" s="33"/>
      <c r="Q9131" s="28"/>
      <c r="R9131" s="28"/>
      <c r="S9131" s="28"/>
      <c r="T9131" s="28"/>
      <c r="U9131" s="28"/>
      <c r="V9131" s="28"/>
      <c r="W9131" s="28"/>
      <c r="Y9131" s="28"/>
    </row>
    <row r="9132" spans="16:25">
      <c r="P9132" s="33"/>
      <c r="Q9132" s="28"/>
      <c r="R9132" s="28"/>
      <c r="S9132" s="28"/>
      <c r="T9132" s="28"/>
      <c r="U9132" s="28"/>
      <c r="V9132" s="28"/>
      <c r="W9132" s="28"/>
      <c r="Y9132" s="28"/>
    </row>
    <row r="9133" spans="16:25">
      <c r="P9133" s="33"/>
      <c r="Q9133" s="28"/>
      <c r="R9133" s="28"/>
      <c r="S9133" s="28"/>
      <c r="T9133" s="28"/>
      <c r="U9133" s="28"/>
      <c r="V9133" s="28"/>
      <c r="W9133" s="28"/>
      <c r="Y9133" s="28"/>
    </row>
    <row r="9134" spans="16:25">
      <c r="P9134" s="33"/>
      <c r="Q9134" s="28"/>
      <c r="R9134" s="28"/>
      <c r="S9134" s="28"/>
      <c r="T9134" s="28"/>
      <c r="U9134" s="28"/>
      <c r="V9134" s="28"/>
      <c r="W9134" s="28"/>
      <c r="Y9134" s="28"/>
    </row>
    <row r="9135" spans="16:25">
      <c r="P9135" s="33"/>
      <c r="Q9135" s="28"/>
      <c r="R9135" s="28"/>
      <c r="S9135" s="28"/>
      <c r="T9135" s="28"/>
      <c r="U9135" s="28"/>
      <c r="V9135" s="28"/>
      <c r="W9135" s="28"/>
      <c r="Y9135" s="28"/>
    </row>
    <row r="9136" spans="16:25">
      <c r="P9136" s="33"/>
      <c r="Q9136" s="28"/>
      <c r="R9136" s="28"/>
      <c r="S9136" s="28"/>
      <c r="T9136" s="28"/>
      <c r="U9136" s="28"/>
      <c r="V9136" s="28"/>
      <c r="W9136" s="28"/>
      <c r="Y9136" s="28"/>
    </row>
    <row r="9137" spans="16:25">
      <c r="P9137" s="33"/>
      <c r="Q9137" s="28"/>
      <c r="R9137" s="28"/>
      <c r="S9137" s="28"/>
      <c r="T9137" s="28"/>
      <c r="U9137" s="28"/>
      <c r="V9137" s="28"/>
      <c r="W9137" s="28"/>
      <c r="Y9137" s="28"/>
    </row>
    <row r="9138" spans="16:25">
      <c r="P9138" s="33"/>
      <c r="Q9138" s="28"/>
      <c r="R9138" s="28"/>
      <c r="S9138" s="28"/>
      <c r="T9138" s="28"/>
      <c r="U9138" s="28"/>
      <c r="V9138" s="28"/>
      <c r="W9138" s="28"/>
      <c r="Y9138" s="28"/>
    </row>
    <row r="9139" spans="16:25">
      <c r="P9139" s="33"/>
      <c r="Q9139" s="28"/>
      <c r="R9139" s="28"/>
      <c r="S9139" s="28"/>
      <c r="T9139" s="28"/>
      <c r="U9139" s="28"/>
      <c r="V9139" s="28"/>
      <c r="W9139" s="28"/>
      <c r="Y9139" s="28"/>
    </row>
    <row r="9140" spans="16:25">
      <c r="P9140" s="33"/>
      <c r="Q9140" s="28"/>
      <c r="R9140" s="28"/>
      <c r="S9140" s="28"/>
      <c r="T9140" s="28"/>
      <c r="U9140" s="28"/>
      <c r="V9140" s="28"/>
      <c r="W9140" s="28"/>
      <c r="Y9140" s="28"/>
    </row>
    <row r="9141" spans="16:25">
      <c r="P9141" s="33"/>
      <c r="Q9141" s="28"/>
      <c r="R9141" s="28"/>
      <c r="S9141" s="28"/>
      <c r="T9141" s="28"/>
      <c r="U9141" s="28"/>
      <c r="V9141" s="28"/>
      <c r="W9141" s="28"/>
      <c r="Y9141" s="28"/>
    </row>
    <row r="9142" spans="16:25">
      <c r="P9142" s="33"/>
      <c r="Q9142" s="28"/>
      <c r="R9142" s="28"/>
      <c r="S9142" s="28"/>
      <c r="T9142" s="28"/>
      <c r="U9142" s="28"/>
      <c r="V9142" s="28"/>
      <c r="W9142" s="28"/>
      <c r="Y9142" s="28"/>
    </row>
    <row r="9143" spans="16:25">
      <c r="P9143" s="33"/>
      <c r="Q9143" s="28"/>
      <c r="R9143" s="28"/>
      <c r="S9143" s="28"/>
      <c r="T9143" s="28"/>
      <c r="U9143" s="28"/>
      <c r="V9143" s="28"/>
      <c r="W9143" s="28"/>
      <c r="Y9143" s="28"/>
    </row>
    <row r="9144" spans="16:25">
      <c r="P9144" s="33"/>
      <c r="Q9144" s="28"/>
      <c r="R9144" s="28"/>
      <c r="S9144" s="28"/>
      <c r="T9144" s="28"/>
      <c r="U9144" s="28"/>
      <c r="V9144" s="28"/>
      <c r="W9144" s="28"/>
      <c r="Y9144" s="28"/>
    </row>
    <row r="9145" spans="16:25">
      <c r="P9145" s="33"/>
      <c r="Q9145" s="28"/>
      <c r="R9145" s="28"/>
      <c r="S9145" s="28"/>
      <c r="T9145" s="28"/>
      <c r="U9145" s="28"/>
      <c r="V9145" s="28"/>
      <c r="W9145" s="28"/>
      <c r="Y9145" s="28"/>
    </row>
    <row r="9146" spans="16:25">
      <c r="P9146" s="33"/>
      <c r="Q9146" s="28"/>
      <c r="R9146" s="28"/>
      <c r="S9146" s="28"/>
      <c r="T9146" s="28"/>
      <c r="U9146" s="28"/>
      <c r="V9146" s="28"/>
      <c r="W9146" s="28"/>
      <c r="Y9146" s="28"/>
    </row>
    <row r="9147" spans="16:25">
      <c r="P9147" s="33"/>
      <c r="Q9147" s="28"/>
      <c r="R9147" s="28"/>
      <c r="S9147" s="28"/>
      <c r="T9147" s="28"/>
      <c r="U9147" s="28"/>
      <c r="V9147" s="28"/>
      <c r="W9147" s="28"/>
      <c r="Y9147" s="28"/>
    </row>
    <row r="9148" spans="16:25">
      <c r="P9148" s="33"/>
      <c r="Q9148" s="28"/>
      <c r="R9148" s="28"/>
      <c r="S9148" s="28"/>
      <c r="T9148" s="28"/>
      <c r="U9148" s="28"/>
      <c r="V9148" s="28"/>
      <c r="W9148" s="28"/>
      <c r="Y9148" s="28"/>
    </row>
    <row r="9149" spans="16:25">
      <c r="P9149" s="33"/>
      <c r="Q9149" s="28"/>
      <c r="R9149" s="28"/>
      <c r="S9149" s="28"/>
      <c r="T9149" s="28"/>
      <c r="U9149" s="28"/>
      <c r="V9149" s="28"/>
      <c r="W9149" s="28"/>
      <c r="Y9149" s="28"/>
    </row>
    <row r="9150" spans="16:25">
      <c r="P9150" s="33"/>
      <c r="Q9150" s="28"/>
      <c r="R9150" s="28"/>
      <c r="S9150" s="28"/>
      <c r="T9150" s="28"/>
      <c r="U9150" s="28"/>
      <c r="V9150" s="28"/>
      <c r="W9150" s="28"/>
      <c r="Y9150" s="28"/>
    </row>
    <row r="9151" spans="16:25">
      <c r="P9151" s="33"/>
      <c r="Q9151" s="28"/>
      <c r="R9151" s="28"/>
      <c r="S9151" s="28"/>
      <c r="T9151" s="28"/>
      <c r="U9151" s="28"/>
      <c r="V9151" s="28"/>
      <c r="W9151" s="28"/>
      <c r="Y9151" s="28"/>
    </row>
    <row r="9152" spans="16:25">
      <c r="P9152" s="33"/>
      <c r="Q9152" s="28"/>
      <c r="R9152" s="28"/>
      <c r="S9152" s="28"/>
      <c r="T9152" s="28"/>
      <c r="U9152" s="28"/>
      <c r="V9152" s="28"/>
      <c r="W9152" s="28"/>
      <c r="Y9152" s="28"/>
    </row>
    <row r="9153" spans="16:25">
      <c r="P9153" s="33"/>
      <c r="Q9153" s="28"/>
      <c r="R9153" s="28"/>
      <c r="S9153" s="28"/>
      <c r="T9153" s="28"/>
      <c r="U9153" s="28"/>
      <c r="V9153" s="28"/>
      <c r="W9153" s="28"/>
      <c r="Y9153" s="28"/>
    </row>
    <row r="9154" spans="16:25">
      <c r="P9154" s="33"/>
      <c r="Q9154" s="28"/>
      <c r="R9154" s="28"/>
      <c r="S9154" s="28"/>
      <c r="T9154" s="28"/>
      <c r="U9154" s="28"/>
      <c r="V9154" s="28"/>
      <c r="W9154" s="28"/>
      <c r="Y9154" s="28"/>
    </row>
    <row r="9155" spans="16:25">
      <c r="P9155" s="33"/>
      <c r="Q9155" s="28"/>
      <c r="R9155" s="28"/>
      <c r="S9155" s="28"/>
      <c r="T9155" s="28"/>
      <c r="U9155" s="28"/>
      <c r="V9155" s="28"/>
      <c r="W9155" s="28"/>
      <c r="Y9155" s="28"/>
    </row>
    <row r="9156" spans="16:25">
      <c r="P9156" s="33"/>
      <c r="Q9156" s="28"/>
      <c r="R9156" s="28"/>
      <c r="S9156" s="28"/>
      <c r="T9156" s="28"/>
      <c r="U9156" s="28"/>
      <c r="V9156" s="28"/>
      <c r="W9156" s="28"/>
      <c r="Y9156" s="28"/>
    </row>
    <row r="9157" spans="16:25">
      <c r="P9157" s="33"/>
      <c r="Q9157" s="28"/>
      <c r="R9157" s="28"/>
      <c r="S9157" s="28"/>
      <c r="T9157" s="28"/>
      <c r="U9157" s="28"/>
      <c r="V9157" s="28"/>
      <c r="W9157" s="28"/>
      <c r="Y9157" s="28"/>
    </row>
    <row r="9158" spans="16:25">
      <c r="P9158" s="33"/>
      <c r="Q9158" s="28"/>
      <c r="R9158" s="28"/>
      <c r="S9158" s="28"/>
      <c r="T9158" s="28"/>
      <c r="U9158" s="28"/>
      <c r="V9158" s="28"/>
      <c r="W9158" s="28"/>
      <c r="Y9158" s="28"/>
    </row>
    <row r="9159" spans="16:25">
      <c r="P9159" s="33"/>
      <c r="Q9159" s="28"/>
      <c r="R9159" s="28"/>
      <c r="S9159" s="28"/>
      <c r="T9159" s="28"/>
      <c r="U9159" s="28"/>
      <c r="V9159" s="28"/>
      <c r="W9159" s="28"/>
      <c r="Y9159" s="28"/>
    </row>
    <row r="9160" spans="16:25">
      <c r="P9160" s="33"/>
      <c r="Q9160" s="28"/>
      <c r="R9160" s="28"/>
      <c r="S9160" s="28"/>
      <c r="T9160" s="28"/>
      <c r="U9160" s="28"/>
      <c r="V9160" s="28"/>
      <c r="W9160" s="28"/>
      <c r="Y9160" s="28"/>
    </row>
    <row r="9161" spans="16:25">
      <c r="P9161" s="33"/>
      <c r="Q9161" s="28"/>
      <c r="R9161" s="28"/>
      <c r="S9161" s="28"/>
      <c r="T9161" s="28"/>
      <c r="U9161" s="28"/>
      <c r="V9161" s="28"/>
      <c r="W9161" s="28"/>
      <c r="Y9161" s="28"/>
    </row>
    <row r="9162" spans="16:25">
      <c r="P9162" s="33"/>
      <c r="Q9162" s="28"/>
      <c r="R9162" s="28"/>
      <c r="S9162" s="28"/>
      <c r="T9162" s="28"/>
      <c r="U9162" s="28"/>
      <c r="V9162" s="28"/>
      <c r="W9162" s="28"/>
      <c r="Y9162" s="28"/>
    </row>
    <row r="9163" spans="16:25">
      <c r="P9163" s="33"/>
      <c r="Q9163" s="28"/>
      <c r="R9163" s="28"/>
      <c r="S9163" s="28"/>
      <c r="T9163" s="28"/>
      <c r="U9163" s="28"/>
      <c r="V9163" s="28"/>
      <c r="W9163" s="28"/>
      <c r="Y9163" s="28"/>
    </row>
    <row r="9164" spans="16:25">
      <c r="P9164" s="33"/>
      <c r="Q9164" s="28"/>
      <c r="R9164" s="28"/>
      <c r="S9164" s="28"/>
      <c r="T9164" s="28"/>
      <c r="U9164" s="28"/>
      <c r="V9164" s="28"/>
      <c r="W9164" s="28"/>
      <c r="Y9164" s="28"/>
    </row>
    <row r="9165" spans="16:25">
      <c r="P9165" s="33"/>
      <c r="Q9165" s="28"/>
      <c r="R9165" s="28"/>
      <c r="S9165" s="28"/>
      <c r="T9165" s="28"/>
      <c r="U9165" s="28"/>
      <c r="V9165" s="28"/>
      <c r="W9165" s="28"/>
      <c r="Y9165" s="28"/>
    </row>
    <row r="9166" spans="16:25">
      <c r="P9166" s="33"/>
      <c r="Q9166" s="28"/>
      <c r="R9166" s="28"/>
      <c r="S9166" s="28"/>
      <c r="T9166" s="28"/>
      <c r="U9166" s="28"/>
      <c r="V9166" s="28"/>
      <c r="W9166" s="28"/>
      <c r="Y9166" s="28"/>
    </row>
    <row r="9167" spans="16:25">
      <c r="P9167" s="33"/>
      <c r="Q9167" s="28"/>
      <c r="R9167" s="28"/>
      <c r="S9167" s="28"/>
      <c r="T9167" s="28"/>
      <c r="U9167" s="28"/>
      <c r="V9167" s="28"/>
      <c r="W9167" s="28"/>
      <c r="Y9167" s="28"/>
    </row>
    <row r="9168" spans="16:25">
      <c r="P9168" s="33"/>
      <c r="Q9168" s="28"/>
      <c r="R9168" s="28"/>
      <c r="S9168" s="28"/>
      <c r="T9168" s="28"/>
      <c r="U9168" s="28"/>
      <c r="V9168" s="28"/>
      <c r="W9168" s="28"/>
      <c r="Y9168" s="28"/>
    </row>
    <row r="9169" spans="16:25">
      <c r="P9169" s="33"/>
      <c r="Q9169" s="28"/>
      <c r="R9169" s="28"/>
      <c r="S9169" s="28"/>
      <c r="T9169" s="28"/>
      <c r="U9169" s="28"/>
      <c r="V9169" s="28"/>
      <c r="W9169" s="28"/>
      <c r="Y9169" s="28"/>
    </row>
    <row r="9170" spans="16:25">
      <c r="P9170" s="33"/>
      <c r="Q9170" s="28"/>
      <c r="R9170" s="28"/>
      <c r="S9170" s="28"/>
      <c r="T9170" s="28"/>
      <c r="U9170" s="28"/>
      <c r="V9170" s="28"/>
      <c r="W9170" s="28"/>
      <c r="Y9170" s="28"/>
    </row>
    <row r="9171" spans="16:25">
      <c r="P9171" s="33"/>
      <c r="Q9171" s="28"/>
      <c r="R9171" s="28"/>
      <c r="S9171" s="28"/>
      <c r="T9171" s="28"/>
      <c r="U9171" s="28"/>
      <c r="V9171" s="28"/>
      <c r="W9171" s="28"/>
      <c r="Y9171" s="28"/>
    </row>
    <row r="9172" spans="16:25">
      <c r="P9172" s="33"/>
      <c r="Q9172" s="28"/>
      <c r="R9172" s="28"/>
      <c r="S9172" s="28"/>
      <c r="T9172" s="28"/>
      <c r="U9172" s="28"/>
      <c r="V9172" s="28"/>
      <c r="W9172" s="28"/>
      <c r="Y9172" s="28"/>
    </row>
    <row r="9173" spans="16:25">
      <c r="P9173" s="33"/>
      <c r="Q9173" s="28"/>
      <c r="R9173" s="28"/>
      <c r="S9173" s="28"/>
      <c r="T9173" s="28"/>
      <c r="U9173" s="28"/>
      <c r="V9173" s="28"/>
      <c r="W9173" s="28"/>
      <c r="Y9173" s="28"/>
    </row>
    <row r="9174" spans="16:25">
      <c r="P9174" s="33"/>
      <c r="Q9174" s="28"/>
      <c r="R9174" s="28"/>
      <c r="S9174" s="28"/>
      <c r="T9174" s="28"/>
      <c r="U9174" s="28"/>
      <c r="V9174" s="28"/>
      <c r="W9174" s="28"/>
      <c r="Y9174" s="28"/>
    </row>
    <row r="9175" spans="16:25">
      <c r="P9175" s="33"/>
      <c r="Q9175" s="28"/>
      <c r="R9175" s="28"/>
      <c r="S9175" s="28"/>
      <c r="T9175" s="28"/>
      <c r="U9175" s="28"/>
      <c r="V9175" s="28"/>
      <c r="W9175" s="28"/>
      <c r="Y9175" s="28"/>
    </row>
    <row r="9176" spans="16:25">
      <c r="P9176" s="33"/>
      <c r="Q9176" s="28"/>
      <c r="R9176" s="28"/>
      <c r="S9176" s="28"/>
      <c r="T9176" s="28"/>
      <c r="U9176" s="28"/>
      <c r="V9176" s="28"/>
      <c r="W9176" s="28"/>
      <c r="Y9176" s="28"/>
    </row>
    <row r="9177" spans="16:25">
      <c r="P9177" s="33"/>
      <c r="Q9177" s="28"/>
      <c r="R9177" s="28"/>
      <c r="S9177" s="28"/>
      <c r="T9177" s="28"/>
      <c r="U9177" s="28"/>
      <c r="V9177" s="28"/>
      <c r="W9177" s="28"/>
      <c r="Y9177" s="28"/>
    </row>
    <row r="9178" spans="16:25">
      <c r="P9178" s="33"/>
      <c r="Q9178" s="28"/>
      <c r="R9178" s="28"/>
      <c r="S9178" s="28"/>
      <c r="T9178" s="28"/>
      <c r="U9178" s="28"/>
      <c r="V9178" s="28"/>
      <c r="W9178" s="28"/>
      <c r="Y9178" s="28"/>
    </row>
    <row r="9179" spans="16:25">
      <c r="P9179" s="33"/>
      <c r="Q9179" s="28"/>
      <c r="R9179" s="28"/>
      <c r="S9179" s="28"/>
      <c r="T9179" s="28"/>
      <c r="U9179" s="28"/>
      <c r="V9179" s="28"/>
      <c r="W9179" s="28"/>
      <c r="Y9179" s="28"/>
    </row>
    <row r="9180" spans="16:25">
      <c r="P9180" s="33"/>
      <c r="Q9180" s="28"/>
      <c r="R9180" s="28"/>
      <c r="S9180" s="28"/>
      <c r="T9180" s="28"/>
      <c r="U9180" s="28"/>
      <c r="V9180" s="28"/>
      <c r="W9180" s="28"/>
      <c r="Y9180" s="28"/>
    </row>
    <row r="9181" spans="16:25">
      <c r="P9181" s="33"/>
      <c r="Q9181" s="28"/>
      <c r="R9181" s="28"/>
      <c r="S9181" s="28"/>
      <c r="T9181" s="28"/>
      <c r="U9181" s="28"/>
      <c r="V9181" s="28"/>
      <c r="W9181" s="28"/>
      <c r="Y9181" s="28"/>
    </row>
    <row r="9182" spans="16:25">
      <c r="P9182" s="33"/>
      <c r="Q9182" s="28"/>
      <c r="R9182" s="28"/>
      <c r="S9182" s="28"/>
      <c r="T9182" s="28"/>
      <c r="U9182" s="28"/>
      <c r="V9182" s="28"/>
      <c r="W9182" s="28"/>
      <c r="Y9182" s="28"/>
    </row>
    <row r="9183" spans="16:25">
      <c r="P9183" s="33"/>
      <c r="Q9183" s="28"/>
      <c r="R9183" s="28"/>
      <c r="S9183" s="28"/>
      <c r="T9183" s="28"/>
      <c r="U9183" s="28"/>
      <c r="V9183" s="28"/>
      <c r="W9183" s="28"/>
      <c r="Y9183" s="28"/>
    </row>
    <row r="9184" spans="16:25">
      <c r="P9184" s="33"/>
      <c r="Q9184" s="28"/>
      <c r="R9184" s="28"/>
      <c r="S9184" s="28"/>
      <c r="T9184" s="28"/>
      <c r="U9184" s="28"/>
      <c r="V9184" s="28"/>
      <c r="W9184" s="28"/>
      <c r="Y9184" s="28"/>
    </row>
    <row r="9185" spans="16:25">
      <c r="P9185" s="33"/>
      <c r="Q9185" s="28"/>
      <c r="R9185" s="28"/>
      <c r="S9185" s="28"/>
      <c r="T9185" s="28"/>
      <c r="U9185" s="28"/>
      <c r="V9185" s="28"/>
      <c r="W9185" s="28"/>
      <c r="Y9185" s="28"/>
    </row>
    <row r="9186" spans="16:25">
      <c r="P9186" s="33"/>
      <c r="Q9186" s="28"/>
      <c r="R9186" s="28"/>
      <c r="S9186" s="28"/>
      <c r="T9186" s="28"/>
      <c r="U9186" s="28"/>
      <c r="V9186" s="28"/>
      <c r="W9186" s="28"/>
      <c r="Y9186" s="28"/>
    </row>
    <row r="9187" spans="16:25">
      <c r="P9187" s="33"/>
      <c r="Q9187" s="28"/>
      <c r="R9187" s="28"/>
      <c r="S9187" s="28"/>
      <c r="T9187" s="28"/>
      <c r="U9187" s="28"/>
      <c r="V9187" s="28"/>
      <c r="W9187" s="28"/>
      <c r="Y9187" s="28"/>
    </row>
    <row r="9188" spans="16:25">
      <c r="P9188" s="33"/>
      <c r="Q9188" s="28"/>
      <c r="R9188" s="28"/>
      <c r="S9188" s="28"/>
      <c r="T9188" s="28"/>
      <c r="U9188" s="28"/>
      <c r="V9188" s="28"/>
      <c r="W9188" s="28"/>
      <c r="Y9188" s="28"/>
    </row>
    <row r="9189" spans="16:25">
      <c r="P9189" s="33"/>
      <c r="Q9189" s="28"/>
      <c r="R9189" s="28"/>
      <c r="S9189" s="28"/>
      <c r="T9189" s="28"/>
      <c r="U9189" s="28"/>
      <c r="V9189" s="28"/>
      <c r="W9189" s="28"/>
      <c r="Y9189" s="28"/>
    </row>
    <row r="9190" spans="16:25">
      <c r="P9190" s="33"/>
      <c r="Q9190" s="28"/>
      <c r="R9190" s="28"/>
      <c r="S9190" s="28"/>
      <c r="T9190" s="28"/>
      <c r="U9190" s="28"/>
      <c r="V9190" s="28"/>
      <c r="W9190" s="28"/>
      <c r="Y9190" s="28"/>
    </row>
    <row r="9191" spans="16:25">
      <c r="P9191" s="33"/>
      <c r="Q9191" s="28"/>
      <c r="R9191" s="28"/>
      <c r="S9191" s="28"/>
      <c r="T9191" s="28"/>
      <c r="U9191" s="28"/>
      <c r="V9191" s="28"/>
      <c r="W9191" s="28"/>
      <c r="Y9191" s="28"/>
    </row>
    <row r="9192" spans="16:25">
      <c r="P9192" s="33"/>
      <c r="Q9192" s="28"/>
      <c r="R9192" s="28"/>
      <c r="S9192" s="28"/>
      <c r="T9192" s="28"/>
      <c r="U9192" s="28"/>
      <c r="V9192" s="28"/>
      <c r="W9192" s="28"/>
      <c r="Y9192" s="28"/>
    </row>
    <row r="9193" spans="16:25">
      <c r="P9193" s="33"/>
      <c r="Q9193" s="28"/>
      <c r="R9193" s="28"/>
      <c r="S9193" s="28"/>
      <c r="T9193" s="28"/>
      <c r="U9193" s="28"/>
      <c r="V9193" s="28"/>
      <c r="W9193" s="28"/>
      <c r="Y9193" s="28"/>
    </row>
    <row r="9194" spans="16:25">
      <c r="P9194" s="33"/>
      <c r="Q9194" s="28"/>
      <c r="R9194" s="28"/>
      <c r="S9194" s="28"/>
      <c r="T9194" s="28"/>
      <c r="U9194" s="28"/>
      <c r="V9194" s="28"/>
      <c r="W9194" s="28"/>
      <c r="Y9194" s="28"/>
    </row>
    <row r="9195" spans="16:25">
      <c r="P9195" s="33"/>
      <c r="Q9195" s="28"/>
      <c r="R9195" s="28"/>
      <c r="S9195" s="28"/>
      <c r="T9195" s="28"/>
      <c r="U9195" s="28"/>
      <c r="V9195" s="28"/>
      <c r="W9195" s="28"/>
      <c r="Y9195" s="28"/>
    </row>
    <row r="9196" spans="16:25">
      <c r="P9196" s="33"/>
      <c r="Q9196" s="28"/>
      <c r="R9196" s="28"/>
      <c r="S9196" s="28"/>
      <c r="T9196" s="28"/>
      <c r="U9196" s="28"/>
      <c r="V9196" s="28"/>
      <c r="W9196" s="28"/>
      <c r="Y9196" s="28"/>
    </row>
    <row r="9197" spans="16:25">
      <c r="P9197" s="33"/>
      <c r="Q9197" s="28"/>
      <c r="R9197" s="28"/>
      <c r="S9197" s="28"/>
      <c r="T9197" s="28"/>
      <c r="U9197" s="28"/>
      <c r="V9197" s="28"/>
      <c r="W9197" s="28"/>
      <c r="Y9197" s="28"/>
    </row>
    <row r="9198" spans="16:25">
      <c r="P9198" s="33"/>
      <c r="Q9198" s="28"/>
      <c r="R9198" s="28"/>
      <c r="S9198" s="28"/>
      <c r="T9198" s="28"/>
      <c r="U9198" s="28"/>
      <c r="V9198" s="28"/>
      <c r="W9198" s="28"/>
      <c r="Y9198" s="28"/>
    </row>
    <row r="9199" spans="16:25">
      <c r="P9199" s="33"/>
      <c r="Q9199" s="28"/>
      <c r="R9199" s="28"/>
      <c r="S9199" s="28"/>
      <c r="T9199" s="28"/>
      <c r="U9199" s="28"/>
      <c r="V9199" s="28"/>
      <c r="W9199" s="28"/>
      <c r="Y9199" s="28"/>
    </row>
    <row r="9200" spans="16:25">
      <c r="P9200" s="33"/>
      <c r="Q9200" s="28"/>
      <c r="R9200" s="28"/>
      <c r="S9200" s="28"/>
      <c r="T9200" s="28"/>
      <c r="U9200" s="28"/>
      <c r="V9200" s="28"/>
      <c r="W9200" s="28"/>
      <c r="Y9200" s="28"/>
    </row>
    <row r="9201" spans="16:25">
      <c r="P9201" s="33"/>
      <c r="Q9201" s="28"/>
      <c r="R9201" s="28"/>
      <c r="S9201" s="28"/>
      <c r="T9201" s="28"/>
      <c r="U9201" s="28"/>
      <c r="V9201" s="28"/>
      <c r="W9201" s="28"/>
      <c r="Y9201" s="28"/>
    </row>
    <row r="9202" spans="16:25">
      <c r="P9202" s="33"/>
      <c r="Q9202" s="28"/>
      <c r="R9202" s="28"/>
      <c r="S9202" s="28"/>
      <c r="T9202" s="28"/>
      <c r="U9202" s="28"/>
      <c r="V9202" s="28"/>
      <c r="W9202" s="28"/>
      <c r="Y9202" s="28"/>
    </row>
    <row r="9203" spans="16:25">
      <c r="P9203" s="33"/>
      <c r="Q9203" s="28"/>
      <c r="R9203" s="28"/>
      <c r="S9203" s="28"/>
      <c r="T9203" s="28"/>
      <c r="U9203" s="28"/>
      <c r="V9203" s="28"/>
      <c r="W9203" s="28"/>
      <c r="Y9203" s="28"/>
    </row>
    <row r="9204" spans="16:25">
      <c r="P9204" s="33"/>
      <c r="Q9204" s="28"/>
      <c r="R9204" s="28"/>
      <c r="S9204" s="28"/>
      <c r="T9204" s="28"/>
      <c r="U9204" s="28"/>
      <c r="V9204" s="28"/>
      <c r="W9204" s="28"/>
      <c r="Y9204" s="28"/>
    </row>
    <row r="9205" spans="16:25">
      <c r="P9205" s="33"/>
      <c r="Q9205" s="28"/>
      <c r="R9205" s="28"/>
      <c r="S9205" s="28"/>
      <c r="T9205" s="28"/>
      <c r="U9205" s="28"/>
      <c r="V9205" s="28"/>
      <c r="W9205" s="28"/>
      <c r="Y9205" s="28"/>
    </row>
    <row r="9206" spans="16:25">
      <c r="P9206" s="33"/>
      <c r="Q9206" s="28"/>
      <c r="R9206" s="28"/>
      <c r="S9206" s="28"/>
      <c r="T9206" s="28"/>
      <c r="U9206" s="28"/>
      <c r="V9206" s="28"/>
      <c r="W9206" s="28"/>
      <c r="Y9206" s="28"/>
    </row>
    <row r="9207" spans="16:25">
      <c r="P9207" s="33"/>
      <c r="Q9207" s="28"/>
      <c r="R9207" s="28"/>
      <c r="S9207" s="28"/>
      <c r="T9207" s="28"/>
      <c r="U9207" s="28"/>
      <c r="V9207" s="28"/>
      <c r="W9207" s="28"/>
      <c r="Y9207" s="28"/>
    </row>
    <row r="9208" spans="16:25">
      <c r="P9208" s="33"/>
      <c r="Q9208" s="28"/>
      <c r="R9208" s="28"/>
      <c r="S9208" s="28"/>
      <c r="T9208" s="28"/>
      <c r="U9208" s="28"/>
      <c r="V9208" s="28"/>
      <c r="W9208" s="28"/>
      <c r="Y9208" s="28"/>
    </row>
    <row r="9209" spans="16:25">
      <c r="P9209" s="33"/>
      <c r="Q9209" s="28"/>
      <c r="R9209" s="28"/>
      <c r="S9209" s="28"/>
      <c r="T9209" s="28"/>
      <c r="U9209" s="28"/>
      <c r="V9209" s="28"/>
      <c r="W9209" s="28"/>
      <c r="Y9209" s="28"/>
    </row>
    <row r="9210" spans="16:25">
      <c r="P9210" s="33"/>
      <c r="Q9210" s="28"/>
      <c r="R9210" s="28"/>
      <c r="S9210" s="28"/>
      <c r="T9210" s="28"/>
      <c r="U9210" s="28"/>
      <c r="V9210" s="28"/>
      <c r="W9210" s="28"/>
      <c r="Y9210" s="28"/>
    </row>
    <row r="9211" spans="16:25">
      <c r="P9211" s="33"/>
      <c r="Q9211" s="28"/>
      <c r="R9211" s="28"/>
      <c r="S9211" s="28"/>
      <c r="T9211" s="28"/>
      <c r="U9211" s="28"/>
      <c r="V9211" s="28"/>
      <c r="W9211" s="28"/>
      <c r="Y9211" s="28"/>
    </row>
    <row r="9212" spans="16:25">
      <c r="P9212" s="33"/>
      <c r="Q9212" s="28"/>
      <c r="R9212" s="28"/>
      <c r="S9212" s="28"/>
      <c r="T9212" s="28"/>
      <c r="U9212" s="28"/>
      <c r="V9212" s="28"/>
      <c r="W9212" s="28"/>
      <c r="Y9212" s="28"/>
    </row>
    <row r="9213" spans="16:25">
      <c r="P9213" s="33"/>
      <c r="Q9213" s="28"/>
      <c r="R9213" s="28"/>
      <c r="S9213" s="28"/>
      <c r="T9213" s="28"/>
      <c r="U9213" s="28"/>
      <c r="V9213" s="28"/>
      <c r="W9213" s="28"/>
      <c r="Y9213" s="28"/>
    </row>
    <row r="9214" spans="16:25">
      <c r="P9214" s="33"/>
      <c r="Q9214" s="28"/>
      <c r="R9214" s="28"/>
      <c r="S9214" s="28"/>
      <c r="T9214" s="28"/>
      <c r="U9214" s="28"/>
      <c r="V9214" s="28"/>
      <c r="W9214" s="28"/>
      <c r="Y9214" s="28"/>
    </row>
    <row r="9215" spans="16:25">
      <c r="P9215" s="33"/>
      <c r="Q9215" s="28"/>
      <c r="R9215" s="28"/>
      <c r="S9215" s="28"/>
      <c r="T9215" s="28"/>
      <c r="U9215" s="28"/>
      <c r="V9215" s="28"/>
      <c r="W9215" s="28"/>
      <c r="Y9215" s="28"/>
    </row>
    <row r="9216" spans="16:25">
      <c r="P9216" s="33"/>
      <c r="Q9216" s="28"/>
      <c r="R9216" s="28"/>
      <c r="S9216" s="28"/>
      <c r="T9216" s="28"/>
      <c r="U9216" s="28"/>
      <c r="V9216" s="28"/>
      <c r="W9216" s="28"/>
      <c r="Y9216" s="28"/>
    </row>
    <row r="9217" spans="16:25">
      <c r="P9217" s="33"/>
      <c r="Q9217" s="28"/>
      <c r="R9217" s="28"/>
      <c r="S9217" s="28"/>
      <c r="T9217" s="28"/>
      <c r="U9217" s="28"/>
      <c r="V9217" s="28"/>
      <c r="W9217" s="28"/>
      <c r="Y9217" s="28"/>
    </row>
    <row r="9218" spans="16:25">
      <c r="P9218" s="33"/>
      <c r="Q9218" s="28"/>
      <c r="R9218" s="28"/>
      <c r="S9218" s="28"/>
      <c r="T9218" s="28"/>
      <c r="U9218" s="28"/>
      <c r="V9218" s="28"/>
      <c r="W9218" s="28"/>
      <c r="Y9218" s="28"/>
    </row>
    <row r="9219" spans="16:25">
      <c r="P9219" s="33"/>
      <c r="Q9219" s="28"/>
      <c r="R9219" s="28"/>
      <c r="S9219" s="28"/>
      <c r="T9219" s="28"/>
      <c r="U9219" s="28"/>
      <c r="V9219" s="28"/>
      <c r="W9219" s="28"/>
      <c r="Y9219" s="28"/>
    </row>
    <row r="9220" spans="16:25">
      <c r="P9220" s="33"/>
      <c r="Q9220" s="28"/>
      <c r="R9220" s="28"/>
      <c r="S9220" s="28"/>
      <c r="T9220" s="28"/>
      <c r="U9220" s="28"/>
      <c r="V9220" s="28"/>
      <c r="W9220" s="28"/>
      <c r="Y9220" s="28"/>
    </row>
    <row r="9221" spans="16:25">
      <c r="P9221" s="33"/>
      <c r="Q9221" s="28"/>
      <c r="R9221" s="28"/>
      <c r="S9221" s="28"/>
      <c r="T9221" s="28"/>
      <c r="U9221" s="28"/>
      <c r="V9221" s="28"/>
      <c r="W9221" s="28"/>
      <c r="Y9221" s="28"/>
    </row>
    <row r="9222" spans="16:25">
      <c r="P9222" s="33"/>
      <c r="Q9222" s="28"/>
      <c r="R9222" s="28"/>
      <c r="S9222" s="28"/>
      <c r="T9222" s="28"/>
      <c r="U9222" s="28"/>
      <c r="V9222" s="28"/>
      <c r="W9222" s="28"/>
      <c r="Y9222" s="28"/>
    </row>
    <row r="9223" spans="16:25">
      <c r="P9223" s="33"/>
      <c r="Q9223" s="28"/>
      <c r="R9223" s="28"/>
      <c r="S9223" s="28"/>
      <c r="T9223" s="28"/>
      <c r="U9223" s="28"/>
      <c r="V9223" s="28"/>
      <c r="W9223" s="28"/>
      <c r="Y9223" s="28"/>
    </row>
    <row r="9224" spans="16:25">
      <c r="P9224" s="33"/>
      <c r="Q9224" s="28"/>
      <c r="R9224" s="28"/>
      <c r="S9224" s="28"/>
      <c r="T9224" s="28"/>
      <c r="U9224" s="28"/>
      <c r="V9224" s="28"/>
      <c r="W9224" s="28"/>
      <c r="Y9224" s="28"/>
    </row>
    <row r="9225" spans="16:25">
      <c r="P9225" s="33"/>
      <c r="Q9225" s="28"/>
      <c r="R9225" s="28"/>
      <c r="S9225" s="28"/>
      <c r="T9225" s="28"/>
      <c r="U9225" s="28"/>
      <c r="V9225" s="28"/>
      <c r="W9225" s="28"/>
      <c r="Y9225" s="28"/>
    </row>
    <row r="9226" spans="16:25">
      <c r="P9226" s="33"/>
      <c r="Q9226" s="28"/>
      <c r="R9226" s="28"/>
      <c r="S9226" s="28"/>
      <c r="T9226" s="28"/>
      <c r="U9226" s="28"/>
      <c r="V9226" s="28"/>
      <c r="W9226" s="28"/>
      <c r="Y9226" s="28"/>
    </row>
    <row r="9227" spans="16:25">
      <c r="P9227" s="33"/>
      <c r="Q9227" s="28"/>
      <c r="R9227" s="28"/>
      <c r="S9227" s="28"/>
      <c r="T9227" s="28"/>
      <c r="U9227" s="28"/>
      <c r="V9227" s="28"/>
      <c r="W9227" s="28"/>
      <c r="Y9227" s="28"/>
    </row>
    <row r="9228" spans="16:25">
      <c r="P9228" s="33"/>
      <c r="Q9228" s="28"/>
      <c r="R9228" s="28"/>
      <c r="S9228" s="28"/>
      <c r="T9228" s="28"/>
      <c r="U9228" s="28"/>
      <c r="V9228" s="28"/>
      <c r="W9228" s="28"/>
      <c r="Y9228" s="28"/>
    </row>
    <row r="9229" spans="16:25">
      <c r="P9229" s="33"/>
      <c r="Q9229" s="28"/>
      <c r="R9229" s="28"/>
      <c r="S9229" s="28"/>
      <c r="T9229" s="28"/>
      <c r="U9229" s="28"/>
      <c r="V9229" s="28"/>
      <c r="W9229" s="28"/>
      <c r="Y9229" s="28"/>
    </row>
    <row r="9230" spans="16:25">
      <c r="P9230" s="33"/>
      <c r="Q9230" s="28"/>
      <c r="R9230" s="28"/>
      <c r="S9230" s="28"/>
      <c r="T9230" s="28"/>
      <c r="U9230" s="28"/>
      <c r="V9230" s="28"/>
      <c r="W9230" s="28"/>
      <c r="Y9230" s="28"/>
    </row>
    <row r="9231" spans="16:25">
      <c r="P9231" s="33"/>
      <c r="Q9231" s="28"/>
      <c r="R9231" s="28"/>
      <c r="S9231" s="28"/>
      <c r="T9231" s="28"/>
      <c r="U9231" s="28"/>
      <c r="V9231" s="28"/>
      <c r="W9231" s="28"/>
      <c r="Y9231" s="28"/>
    </row>
    <row r="9232" spans="16:25">
      <c r="P9232" s="33"/>
      <c r="Q9232" s="28"/>
      <c r="R9232" s="28"/>
      <c r="S9232" s="28"/>
      <c r="T9232" s="28"/>
      <c r="U9232" s="28"/>
      <c r="V9232" s="28"/>
      <c r="W9232" s="28"/>
      <c r="Y9232" s="28"/>
    </row>
    <row r="9233" spans="16:25">
      <c r="P9233" s="33"/>
      <c r="Q9233" s="28"/>
      <c r="R9233" s="28"/>
      <c r="S9233" s="28"/>
      <c r="T9233" s="28"/>
      <c r="U9233" s="28"/>
      <c r="V9233" s="28"/>
      <c r="W9233" s="28"/>
      <c r="Y9233" s="28"/>
    </row>
    <row r="9234" spans="16:25">
      <c r="P9234" s="33"/>
      <c r="Q9234" s="28"/>
      <c r="R9234" s="28"/>
      <c r="S9234" s="28"/>
      <c r="T9234" s="28"/>
      <c r="U9234" s="28"/>
      <c r="V9234" s="28"/>
      <c r="W9234" s="28"/>
      <c r="Y9234" s="28"/>
    </row>
    <row r="9235" spans="16:25">
      <c r="P9235" s="33"/>
      <c r="Q9235" s="28"/>
      <c r="R9235" s="28"/>
      <c r="S9235" s="28"/>
      <c r="T9235" s="28"/>
      <c r="U9235" s="28"/>
      <c r="V9235" s="28"/>
      <c r="W9235" s="28"/>
      <c r="Y9235" s="28"/>
    </row>
    <row r="9236" spans="16:25">
      <c r="P9236" s="33"/>
      <c r="Q9236" s="28"/>
      <c r="R9236" s="28"/>
      <c r="S9236" s="28"/>
      <c r="T9236" s="28"/>
      <c r="U9236" s="28"/>
      <c r="V9236" s="28"/>
      <c r="W9236" s="28"/>
      <c r="Y9236" s="28"/>
    </row>
    <row r="9237" spans="16:25">
      <c r="P9237" s="33"/>
      <c r="Q9237" s="28"/>
      <c r="R9237" s="28"/>
      <c r="S9237" s="28"/>
      <c r="T9237" s="28"/>
      <c r="U9237" s="28"/>
      <c r="V9237" s="28"/>
      <c r="W9237" s="28"/>
      <c r="Y9237" s="28"/>
    </row>
    <row r="9238" spans="16:25">
      <c r="P9238" s="33"/>
      <c r="Q9238" s="28"/>
      <c r="R9238" s="28"/>
      <c r="S9238" s="28"/>
      <c r="T9238" s="28"/>
      <c r="U9238" s="28"/>
      <c r="V9238" s="28"/>
      <c r="W9238" s="28"/>
      <c r="Y9238" s="28"/>
    </row>
    <row r="9239" spans="16:25">
      <c r="P9239" s="33"/>
      <c r="Q9239" s="28"/>
      <c r="R9239" s="28"/>
      <c r="S9239" s="28"/>
      <c r="T9239" s="28"/>
      <c r="U9239" s="28"/>
      <c r="V9239" s="28"/>
      <c r="W9239" s="28"/>
      <c r="Y9239" s="28"/>
    </row>
    <row r="9240" spans="16:25">
      <c r="P9240" s="33"/>
      <c r="Q9240" s="28"/>
      <c r="R9240" s="28"/>
      <c r="S9240" s="28"/>
      <c r="T9240" s="28"/>
      <c r="U9240" s="28"/>
      <c r="V9240" s="28"/>
      <c r="W9240" s="28"/>
      <c r="Y9240" s="28"/>
    </row>
    <row r="9241" spans="16:25">
      <c r="P9241" s="33"/>
      <c r="Q9241" s="28"/>
      <c r="R9241" s="28"/>
      <c r="S9241" s="28"/>
      <c r="T9241" s="28"/>
      <c r="U9241" s="28"/>
      <c r="V9241" s="28"/>
      <c r="W9241" s="28"/>
      <c r="Y9241" s="28"/>
    </row>
    <row r="9242" spans="16:25">
      <c r="P9242" s="33"/>
      <c r="Q9242" s="28"/>
      <c r="R9242" s="28"/>
      <c r="S9242" s="28"/>
      <c r="T9242" s="28"/>
      <c r="U9242" s="28"/>
      <c r="V9242" s="28"/>
      <c r="W9242" s="28"/>
      <c r="Y9242" s="28"/>
    </row>
    <row r="9243" spans="16:25">
      <c r="P9243" s="33"/>
      <c r="Q9243" s="28"/>
      <c r="R9243" s="28"/>
      <c r="S9243" s="28"/>
      <c r="T9243" s="28"/>
      <c r="U9243" s="28"/>
      <c r="V9243" s="28"/>
      <c r="W9243" s="28"/>
      <c r="Y9243" s="28"/>
    </row>
    <row r="9244" spans="16:25">
      <c r="P9244" s="33"/>
      <c r="Q9244" s="28"/>
      <c r="R9244" s="28"/>
      <c r="S9244" s="28"/>
      <c r="T9244" s="28"/>
      <c r="U9244" s="28"/>
      <c r="V9244" s="28"/>
      <c r="W9244" s="28"/>
      <c r="Y9244" s="28"/>
    </row>
    <row r="9245" spans="16:25">
      <c r="P9245" s="33"/>
      <c r="Q9245" s="28"/>
      <c r="R9245" s="28"/>
      <c r="S9245" s="28"/>
      <c r="T9245" s="28"/>
      <c r="U9245" s="28"/>
      <c r="V9245" s="28"/>
      <c r="W9245" s="28"/>
      <c r="Y9245" s="28"/>
    </row>
    <row r="9246" spans="16:25">
      <c r="P9246" s="33"/>
      <c r="Q9246" s="28"/>
      <c r="R9246" s="28"/>
      <c r="S9246" s="28"/>
      <c r="T9246" s="28"/>
      <c r="U9246" s="28"/>
      <c r="V9246" s="28"/>
      <c r="W9246" s="28"/>
      <c r="Y9246" s="28"/>
    </row>
    <row r="9247" spans="16:25">
      <c r="P9247" s="33"/>
      <c r="Q9247" s="28"/>
      <c r="R9247" s="28"/>
      <c r="S9247" s="28"/>
      <c r="T9247" s="28"/>
      <c r="U9247" s="28"/>
      <c r="V9247" s="28"/>
      <c r="W9247" s="28"/>
      <c r="Y9247" s="28"/>
    </row>
    <row r="9248" spans="16:25">
      <c r="P9248" s="33"/>
      <c r="Q9248" s="28"/>
      <c r="R9248" s="28"/>
      <c r="S9248" s="28"/>
      <c r="T9248" s="28"/>
      <c r="U9248" s="28"/>
      <c r="V9248" s="28"/>
      <c r="W9248" s="28"/>
      <c r="Y9248" s="28"/>
    </row>
    <row r="9249" spans="16:25">
      <c r="P9249" s="33"/>
      <c r="Q9249" s="28"/>
      <c r="R9249" s="28"/>
      <c r="S9249" s="28"/>
      <c r="T9249" s="28"/>
      <c r="U9249" s="28"/>
      <c r="V9249" s="28"/>
      <c r="W9249" s="28"/>
      <c r="Y9249" s="28"/>
    </row>
    <row r="9250" spans="16:25">
      <c r="P9250" s="33"/>
      <c r="Q9250" s="28"/>
      <c r="R9250" s="28"/>
      <c r="S9250" s="28"/>
      <c r="T9250" s="28"/>
      <c r="U9250" s="28"/>
      <c r="V9250" s="28"/>
      <c r="W9250" s="28"/>
      <c r="Y9250" s="28"/>
    </row>
    <row r="9251" spans="16:25">
      <c r="P9251" s="33"/>
      <c r="Q9251" s="28"/>
      <c r="R9251" s="28"/>
      <c r="S9251" s="28"/>
      <c r="T9251" s="28"/>
      <c r="U9251" s="28"/>
      <c r="V9251" s="28"/>
      <c r="W9251" s="28"/>
      <c r="Y9251" s="28"/>
    </row>
    <row r="9252" spans="16:25">
      <c r="P9252" s="33"/>
      <c r="Q9252" s="28"/>
      <c r="R9252" s="28"/>
      <c r="S9252" s="28"/>
      <c r="T9252" s="28"/>
      <c r="U9252" s="28"/>
      <c r="V9252" s="28"/>
      <c r="W9252" s="28"/>
      <c r="Y9252" s="28"/>
    </row>
    <row r="9253" spans="16:25">
      <c r="P9253" s="33"/>
      <c r="Q9253" s="28"/>
      <c r="R9253" s="28"/>
      <c r="S9253" s="28"/>
      <c r="T9253" s="28"/>
      <c r="U9253" s="28"/>
      <c r="V9253" s="28"/>
      <c r="W9253" s="28"/>
      <c r="Y9253" s="28"/>
    </row>
    <row r="9254" spans="16:25">
      <c r="P9254" s="33"/>
      <c r="Q9254" s="28"/>
      <c r="R9254" s="28"/>
      <c r="S9254" s="28"/>
      <c r="T9254" s="28"/>
      <c r="U9254" s="28"/>
      <c r="V9254" s="28"/>
      <c r="W9254" s="28"/>
      <c r="Y9254" s="28"/>
    </row>
    <row r="9255" spans="16:25">
      <c r="P9255" s="33"/>
      <c r="Q9255" s="28"/>
      <c r="R9255" s="28"/>
      <c r="S9255" s="28"/>
      <c r="T9255" s="28"/>
      <c r="U9255" s="28"/>
      <c r="V9255" s="28"/>
      <c r="W9255" s="28"/>
      <c r="Y9255" s="28"/>
    </row>
    <row r="9256" spans="16:25">
      <c r="P9256" s="33"/>
      <c r="Q9256" s="28"/>
      <c r="R9256" s="28"/>
      <c r="S9256" s="28"/>
      <c r="T9256" s="28"/>
      <c r="U9256" s="28"/>
      <c r="V9256" s="28"/>
      <c r="W9256" s="28"/>
      <c r="Y9256" s="28"/>
    </row>
    <row r="9257" spans="16:25">
      <c r="P9257" s="33"/>
      <c r="Q9257" s="28"/>
      <c r="R9257" s="28"/>
      <c r="S9257" s="28"/>
      <c r="T9257" s="28"/>
      <c r="U9257" s="28"/>
      <c r="V9257" s="28"/>
      <c r="W9257" s="28"/>
      <c r="Y9257" s="28"/>
    </row>
    <row r="9258" spans="16:25">
      <c r="P9258" s="33"/>
      <c r="Q9258" s="28"/>
      <c r="R9258" s="28"/>
      <c r="S9258" s="28"/>
      <c r="T9258" s="28"/>
      <c r="U9258" s="28"/>
      <c r="V9258" s="28"/>
      <c r="W9258" s="28"/>
      <c r="Y9258" s="28"/>
    </row>
    <row r="9259" spans="16:25">
      <c r="P9259" s="33"/>
      <c r="Q9259" s="28"/>
      <c r="R9259" s="28"/>
      <c r="S9259" s="28"/>
      <c r="T9259" s="28"/>
      <c r="U9259" s="28"/>
      <c r="V9259" s="28"/>
      <c r="W9259" s="28"/>
      <c r="Y9259" s="28"/>
    </row>
    <row r="9260" spans="16:25">
      <c r="P9260" s="33"/>
      <c r="Q9260" s="28"/>
      <c r="R9260" s="28"/>
      <c r="S9260" s="28"/>
      <c r="T9260" s="28"/>
      <c r="U9260" s="28"/>
      <c r="V9260" s="28"/>
      <c r="W9260" s="28"/>
      <c r="Y9260" s="28"/>
    </row>
    <row r="9261" spans="16:25">
      <c r="P9261" s="33"/>
      <c r="Q9261" s="28"/>
      <c r="R9261" s="28"/>
      <c r="S9261" s="28"/>
      <c r="T9261" s="28"/>
      <c r="U9261" s="28"/>
      <c r="V9261" s="28"/>
      <c r="W9261" s="28"/>
      <c r="Y9261" s="28"/>
    </row>
    <row r="9262" spans="16:25">
      <c r="P9262" s="33"/>
      <c r="Q9262" s="28"/>
      <c r="R9262" s="28"/>
      <c r="S9262" s="28"/>
      <c r="T9262" s="28"/>
      <c r="U9262" s="28"/>
      <c r="V9262" s="28"/>
      <c r="W9262" s="28"/>
      <c r="Y9262" s="28"/>
    </row>
    <row r="9263" spans="16:25">
      <c r="P9263" s="33"/>
      <c r="Q9263" s="28"/>
      <c r="R9263" s="28"/>
      <c r="S9263" s="28"/>
      <c r="T9263" s="28"/>
      <c r="U9263" s="28"/>
      <c r="V9263" s="28"/>
      <c r="W9263" s="28"/>
      <c r="Y9263" s="28"/>
    </row>
    <row r="9264" spans="16:25">
      <c r="P9264" s="33"/>
      <c r="Q9264" s="28"/>
      <c r="R9264" s="28"/>
      <c r="S9264" s="28"/>
      <c r="T9264" s="28"/>
      <c r="U9264" s="28"/>
      <c r="V9264" s="28"/>
      <c r="W9264" s="28"/>
      <c r="Y9264" s="28"/>
    </row>
    <row r="9265" spans="16:25">
      <c r="P9265" s="33"/>
      <c r="Q9265" s="28"/>
      <c r="R9265" s="28"/>
      <c r="S9265" s="28"/>
      <c r="T9265" s="28"/>
      <c r="U9265" s="28"/>
      <c r="V9265" s="28"/>
      <c r="W9265" s="28"/>
      <c r="Y9265" s="28"/>
    </row>
    <row r="9266" spans="16:25">
      <c r="P9266" s="33"/>
      <c r="Q9266" s="28"/>
      <c r="R9266" s="28"/>
      <c r="S9266" s="28"/>
      <c r="T9266" s="28"/>
      <c r="U9266" s="28"/>
      <c r="V9266" s="28"/>
      <c r="W9266" s="28"/>
      <c r="Y9266" s="28"/>
    </row>
    <row r="9267" spans="16:25">
      <c r="P9267" s="33"/>
      <c r="Q9267" s="28"/>
      <c r="R9267" s="28"/>
      <c r="S9267" s="28"/>
      <c r="T9267" s="28"/>
      <c r="U9267" s="28"/>
      <c r="V9267" s="28"/>
      <c r="W9267" s="28"/>
      <c r="Y9267" s="28"/>
    </row>
    <row r="9268" spans="16:25">
      <c r="P9268" s="33"/>
      <c r="Q9268" s="28"/>
      <c r="R9268" s="28"/>
      <c r="S9268" s="28"/>
      <c r="T9268" s="28"/>
      <c r="U9268" s="28"/>
      <c r="V9268" s="28"/>
      <c r="W9268" s="28"/>
      <c r="Y9268" s="28"/>
    </row>
    <row r="9269" spans="16:25">
      <c r="P9269" s="33"/>
      <c r="Q9269" s="28"/>
      <c r="R9269" s="28"/>
      <c r="S9269" s="28"/>
      <c r="T9269" s="28"/>
      <c r="U9269" s="28"/>
      <c r="V9269" s="28"/>
      <c r="W9269" s="28"/>
      <c r="Y9269" s="28"/>
    </row>
    <row r="9270" spans="16:25">
      <c r="P9270" s="33"/>
      <c r="Q9270" s="28"/>
      <c r="R9270" s="28"/>
      <c r="S9270" s="28"/>
      <c r="T9270" s="28"/>
      <c r="U9270" s="28"/>
      <c r="V9270" s="28"/>
      <c r="W9270" s="28"/>
      <c r="Y9270" s="28"/>
    </row>
    <row r="9271" spans="16:25">
      <c r="P9271" s="33"/>
      <c r="Q9271" s="28"/>
      <c r="R9271" s="28"/>
      <c r="S9271" s="28"/>
      <c r="T9271" s="28"/>
      <c r="U9271" s="28"/>
      <c r="V9271" s="28"/>
      <c r="W9271" s="28"/>
      <c r="Y9271" s="28"/>
    </row>
    <row r="9272" spans="16:25">
      <c r="P9272" s="33"/>
      <c r="Q9272" s="28"/>
      <c r="R9272" s="28"/>
      <c r="S9272" s="28"/>
      <c r="T9272" s="28"/>
      <c r="U9272" s="28"/>
      <c r="V9272" s="28"/>
      <c r="W9272" s="28"/>
      <c r="Y9272" s="28"/>
    </row>
    <row r="9273" spans="16:25">
      <c r="P9273" s="33"/>
      <c r="Q9273" s="28"/>
      <c r="R9273" s="28"/>
      <c r="S9273" s="28"/>
      <c r="T9273" s="28"/>
      <c r="U9273" s="28"/>
      <c r="V9273" s="28"/>
      <c r="W9273" s="28"/>
      <c r="Y9273" s="28"/>
    </row>
    <row r="9274" spans="16:25">
      <c r="P9274" s="33"/>
      <c r="Q9274" s="28"/>
      <c r="R9274" s="28"/>
      <c r="S9274" s="28"/>
      <c r="T9274" s="28"/>
      <c r="U9274" s="28"/>
      <c r="V9274" s="28"/>
      <c r="W9274" s="28"/>
      <c r="Y9274" s="28"/>
    </row>
    <row r="9275" spans="16:25">
      <c r="P9275" s="33"/>
      <c r="Q9275" s="28"/>
      <c r="R9275" s="28"/>
      <c r="S9275" s="28"/>
      <c r="T9275" s="28"/>
      <c r="U9275" s="28"/>
      <c r="V9275" s="28"/>
      <c r="W9275" s="28"/>
      <c r="Y9275" s="28"/>
    </row>
    <row r="9276" spans="16:25">
      <c r="P9276" s="33"/>
      <c r="Q9276" s="28"/>
      <c r="R9276" s="28"/>
      <c r="S9276" s="28"/>
      <c r="T9276" s="28"/>
      <c r="U9276" s="28"/>
      <c r="V9276" s="28"/>
      <c r="W9276" s="28"/>
      <c r="Y9276" s="28"/>
    </row>
    <row r="9277" spans="16:25">
      <c r="P9277" s="33"/>
      <c r="Q9277" s="28"/>
      <c r="R9277" s="28"/>
      <c r="S9277" s="28"/>
      <c r="T9277" s="28"/>
      <c r="U9277" s="28"/>
      <c r="V9277" s="28"/>
      <c r="W9277" s="28"/>
      <c r="Y9277" s="28"/>
    </row>
    <row r="9278" spans="16:25">
      <c r="P9278" s="33"/>
      <c r="Q9278" s="28"/>
      <c r="R9278" s="28"/>
      <c r="S9278" s="28"/>
      <c r="T9278" s="28"/>
      <c r="U9278" s="28"/>
      <c r="V9278" s="28"/>
      <c r="W9278" s="28"/>
      <c r="Y9278" s="28"/>
    </row>
    <row r="9279" spans="16:25">
      <c r="P9279" s="33"/>
      <c r="Q9279" s="28"/>
      <c r="R9279" s="28"/>
      <c r="S9279" s="28"/>
      <c r="T9279" s="28"/>
      <c r="U9279" s="28"/>
      <c r="V9279" s="28"/>
      <c r="W9279" s="28"/>
      <c r="Y9279" s="28"/>
    </row>
    <row r="9280" spans="16:25">
      <c r="P9280" s="33"/>
      <c r="Q9280" s="28"/>
      <c r="R9280" s="28"/>
      <c r="S9280" s="28"/>
      <c r="T9280" s="28"/>
      <c r="U9280" s="28"/>
      <c r="V9280" s="28"/>
      <c r="W9280" s="28"/>
      <c r="Y9280" s="28"/>
    </row>
    <row r="9281" spans="16:25">
      <c r="P9281" s="33"/>
      <c r="Q9281" s="28"/>
      <c r="R9281" s="28"/>
      <c r="S9281" s="28"/>
      <c r="T9281" s="28"/>
      <c r="U9281" s="28"/>
      <c r="V9281" s="28"/>
      <c r="W9281" s="28"/>
      <c r="Y9281" s="28"/>
    </row>
    <row r="9282" spans="16:25">
      <c r="P9282" s="33"/>
      <c r="Q9282" s="28"/>
      <c r="R9282" s="28"/>
      <c r="S9282" s="28"/>
      <c r="T9282" s="28"/>
      <c r="U9282" s="28"/>
      <c r="V9282" s="28"/>
      <c r="W9282" s="28"/>
      <c r="Y9282" s="28"/>
    </row>
    <row r="9283" spans="16:25">
      <c r="P9283" s="33"/>
      <c r="Q9283" s="28"/>
      <c r="R9283" s="28"/>
      <c r="S9283" s="28"/>
      <c r="T9283" s="28"/>
      <c r="U9283" s="28"/>
      <c r="V9283" s="28"/>
      <c r="W9283" s="28"/>
      <c r="Y9283" s="28"/>
    </row>
    <row r="9284" spans="16:25">
      <c r="P9284" s="33"/>
      <c r="Q9284" s="28"/>
      <c r="R9284" s="28"/>
      <c r="S9284" s="28"/>
      <c r="T9284" s="28"/>
      <c r="U9284" s="28"/>
      <c r="V9284" s="28"/>
      <c r="W9284" s="28"/>
      <c r="Y9284" s="28"/>
    </row>
    <row r="9285" spans="16:25">
      <c r="P9285" s="33"/>
      <c r="Q9285" s="28"/>
      <c r="R9285" s="28"/>
      <c r="S9285" s="28"/>
      <c r="T9285" s="28"/>
      <c r="U9285" s="28"/>
      <c r="V9285" s="28"/>
      <c r="W9285" s="28"/>
      <c r="Y9285" s="28"/>
    </row>
    <row r="9286" spans="16:25">
      <c r="P9286" s="33"/>
      <c r="Q9286" s="28"/>
      <c r="R9286" s="28"/>
      <c r="S9286" s="28"/>
      <c r="T9286" s="28"/>
      <c r="U9286" s="28"/>
      <c r="V9286" s="28"/>
      <c r="W9286" s="28"/>
      <c r="Y9286" s="28"/>
    </row>
    <row r="9287" spans="16:25">
      <c r="P9287" s="33"/>
      <c r="Q9287" s="28"/>
      <c r="R9287" s="28"/>
      <c r="S9287" s="28"/>
      <c r="T9287" s="28"/>
      <c r="U9287" s="28"/>
      <c r="V9287" s="28"/>
      <c r="W9287" s="28"/>
      <c r="Y9287" s="28"/>
    </row>
    <row r="9288" spans="16:25">
      <c r="P9288" s="33"/>
      <c r="Q9288" s="28"/>
      <c r="R9288" s="28"/>
      <c r="S9288" s="28"/>
      <c r="T9288" s="28"/>
      <c r="U9288" s="28"/>
      <c r="V9288" s="28"/>
      <c r="W9288" s="28"/>
      <c r="Y9288" s="28"/>
    </row>
    <row r="9289" spans="16:25">
      <c r="P9289" s="33"/>
      <c r="Q9289" s="28"/>
      <c r="R9289" s="28"/>
      <c r="S9289" s="28"/>
      <c r="T9289" s="28"/>
      <c r="U9289" s="28"/>
      <c r="V9289" s="28"/>
      <c r="W9289" s="28"/>
      <c r="Y9289" s="28"/>
    </row>
    <row r="9290" spans="16:25">
      <c r="P9290" s="33"/>
      <c r="Q9290" s="28"/>
      <c r="R9290" s="28"/>
      <c r="S9290" s="28"/>
      <c r="T9290" s="28"/>
      <c r="U9290" s="28"/>
      <c r="V9290" s="28"/>
      <c r="W9290" s="28"/>
      <c r="Y9290" s="28"/>
    </row>
    <row r="9291" spans="16:25">
      <c r="P9291" s="33"/>
      <c r="Q9291" s="28"/>
      <c r="R9291" s="28"/>
      <c r="S9291" s="28"/>
      <c r="T9291" s="28"/>
      <c r="U9291" s="28"/>
      <c r="V9291" s="28"/>
      <c r="W9291" s="28"/>
      <c r="Y9291" s="28"/>
    </row>
    <row r="9292" spans="16:25">
      <c r="P9292" s="33"/>
      <c r="Q9292" s="28"/>
      <c r="R9292" s="28"/>
      <c r="S9292" s="28"/>
      <c r="T9292" s="28"/>
      <c r="U9292" s="28"/>
      <c r="V9292" s="28"/>
      <c r="W9292" s="28"/>
      <c r="Y9292" s="28"/>
    </row>
    <row r="9293" spans="16:25">
      <c r="P9293" s="33"/>
      <c r="Q9293" s="28"/>
      <c r="R9293" s="28"/>
      <c r="S9293" s="28"/>
      <c r="T9293" s="28"/>
      <c r="U9293" s="28"/>
      <c r="V9293" s="28"/>
      <c r="W9293" s="28"/>
      <c r="Y9293" s="28"/>
    </row>
    <row r="9294" spans="16:25">
      <c r="P9294" s="33"/>
      <c r="Q9294" s="28"/>
      <c r="R9294" s="28"/>
      <c r="S9294" s="28"/>
      <c r="T9294" s="28"/>
      <c r="U9294" s="28"/>
      <c r="V9294" s="28"/>
      <c r="W9294" s="28"/>
      <c r="Y9294" s="28"/>
    </row>
    <row r="9295" spans="16:25">
      <c r="P9295" s="33"/>
      <c r="Q9295" s="28"/>
      <c r="R9295" s="28"/>
      <c r="S9295" s="28"/>
      <c r="T9295" s="28"/>
      <c r="U9295" s="28"/>
      <c r="V9295" s="28"/>
      <c r="W9295" s="28"/>
      <c r="Y9295" s="28"/>
    </row>
    <row r="9296" spans="16:25">
      <c r="P9296" s="33"/>
      <c r="Q9296" s="28"/>
      <c r="R9296" s="28"/>
      <c r="S9296" s="28"/>
      <c r="T9296" s="28"/>
      <c r="U9296" s="28"/>
      <c r="V9296" s="28"/>
      <c r="W9296" s="28"/>
      <c r="Y9296" s="28"/>
    </row>
    <row r="9297" spans="16:25">
      <c r="P9297" s="33"/>
      <c r="Q9297" s="28"/>
      <c r="R9297" s="28"/>
      <c r="S9297" s="28"/>
      <c r="T9297" s="28"/>
      <c r="U9297" s="28"/>
      <c r="V9297" s="28"/>
      <c r="W9297" s="28"/>
      <c r="Y9297" s="28"/>
    </row>
    <row r="9298" spans="16:25">
      <c r="P9298" s="33"/>
      <c r="Q9298" s="28"/>
      <c r="R9298" s="28"/>
      <c r="S9298" s="28"/>
      <c r="T9298" s="28"/>
      <c r="U9298" s="28"/>
      <c r="V9298" s="28"/>
      <c r="W9298" s="28"/>
      <c r="Y9298" s="28"/>
    </row>
    <row r="9299" spans="16:25">
      <c r="P9299" s="33"/>
      <c r="Q9299" s="28"/>
      <c r="R9299" s="28"/>
      <c r="S9299" s="28"/>
      <c r="T9299" s="28"/>
      <c r="U9299" s="28"/>
      <c r="V9299" s="28"/>
      <c r="W9299" s="28"/>
      <c r="Y9299" s="28"/>
    </row>
    <row r="9300" spans="16:25">
      <c r="P9300" s="33"/>
      <c r="Q9300" s="28"/>
      <c r="R9300" s="28"/>
      <c r="S9300" s="28"/>
      <c r="T9300" s="28"/>
      <c r="U9300" s="28"/>
      <c r="V9300" s="28"/>
      <c r="W9300" s="28"/>
      <c r="Y9300" s="28"/>
    </row>
    <row r="9301" spans="16:25">
      <c r="P9301" s="33"/>
      <c r="Q9301" s="28"/>
      <c r="R9301" s="28"/>
      <c r="S9301" s="28"/>
      <c r="T9301" s="28"/>
      <c r="U9301" s="28"/>
      <c r="V9301" s="28"/>
      <c r="W9301" s="28"/>
      <c r="Y9301" s="28"/>
    </row>
    <row r="9302" spans="16:25">
      <c r="P9302" s="33"/>
      <c r="Q9302" s="28"/>
      <c r="R9302" s="28"/>
      <c r="S9302" s="28"/>
      <c r="T9302" s="28"/>
      <c r="U9302" s="28"/>
      <c r="V9302" s="28"/>
      <c r="W9302" s="28"/>
      <c r="Y9302" s="28"/>
    </row>
    <row r="9303" spans="16:25">
      <c r="P9303" s="33"/>
      <c r="Q9303" s="28"/>
      <c r="R9303" s="28"/>
      <c r="S9303" s="28"/>
      <c r="T9303" s="28"/>
      <c r="U9303" s="28"/>
      <c r="V9303" s="28"/>
      <c r="W9303" s="28"/>
      <c r="Y9303" s="28"/>
    </row>
    <row r="9304" spans="16:25">
      <c r="P9304" s="33"/>
      <c r="Q9304" s="28"/>
      <c r="R9304" s="28"/>
      <c r="S9304" s="28"/>
      <c r="T9304" s="28"/>
      <c r="U9304" s="28"/>
      <c r="V9304" s="28"/>
      <c r="W9304" s="28"/>
      <c r="Y9304" s="28"/>
    </row>
    <row r="9305" spans="16:25">
      <c r="P9305" s="33"/>
      <c r="Q9305" s="28"/>
      <c r="R9305" s="28"/>
      <c r="S9305" s="28"/>
      <c r="T9305" s="28"/>
      <c r="U9305" s="28"/>
      <c r="V9305" s="28"/>
      <c r="W9305" s="28"/>
      <c r="Y9305" s="28"/>
    </row>
    <row r="9306" spans="16:25">
      <c r="P9306" s="33"/>
      <c r="Q9306" s="28"/>
      <c r="R9306" s="28"/>
      <c r="S9306" s="28"/>
      <c r="T9306" s="28"/>
      <c r="U9306" s="28"/>
      <c r="V9306" s="28"/>
      <c r="W9306" s="28"/>
      <c r="Y9306" s="28"/>
    </row>
    <row r="9307" spans="16:25">
      <c r="P9307" s="33"/>
      <c r="Q9307" s="28"/>
      <c r="R9307" s="28"/>
      <c r="S9307" s="28"/>
      <c r="T9307" s="28"/>
      <c r="U9307" s="28"/>
      <c r="V9307" s="28"/>
      <c r="W9307" s="28"/>
      <c r="Y9307" s="28"/>
    </row>
    <row r="9308" spans="16:25">
      <c r="P9308" s="33"/>
      <c r="Q9308" s="28"/>
      <c r="R9308" s="28"/>
      <c r="S9308" s="28"/>
      <c r="T9308" s="28"/>
      <c r="U9308" s="28"/>
      <c r="V9308" s="28"/>
      <c r="W9308" s="28"/>
      <c r="Y9308" s="28"/>
    </row>
    <row r="9309" spans="16:25">
      <c r="P9309" s="33"/>
      <c r="Q9309" s="28"/>
      <c r="R9309" s="28"/>
      <c r="S9309" s="28"/>
      <c r="T9309" s="28"/>
      <c r="U9309" s="28"/>
      <c r="V9309" s="28"/>
      <c r="W9309" s="28"/>
      <c r="Y9309" s="28"/>
    </row>
    <row r="9310" spans="16:25">
      <c r="P9310" s="33"/>
      <c r="Q9310" s="28"/>
      <c r="R9310" s="28"/>
      <c r="S9310" s="28"/>
      <c r="T9310" s="28"/>
      <c r="U9310" s="28"/>
      <c r="V9310" s="28"/>
      <c r="W9310" s="28"/>
      <c r="Y9310" s="28"/>
    </row>
    <row r="9311" spans="16:25">
      <c r="P9311" s="33"/>
      <c r="Q9311" s="28"/>
      <c r="R9311" s="28"/>
      <c r="S9311" s="28"/>
      <c r="T9311" s="28"/>
      <c r="U9311" s="28"/>
      <c r="V9311" s="28"/>
      <c r="W9311" s="28"/>
      <c r="Y9311" s="28"/>
    </row>
    <row r="9312" spans="16:25">
      <c r="P9312" s="33"/>
      <c r="Q9312" s="28"/>
      <c r="R9312" s="28"/>
      <c r="S9312" s="28"/>
      <c r="T9312" s="28"/>
      <c r="U9312" s="28"/>
      <c r="V9312" s="28"/>
      <c r="W9312" s="28"/>
      <c r="Y9312" s="28"/>
    </row>
    <row r="9313" spans="16:25">
      <c r="P9313" s="33"/>
      <c r="Q9313" s="28"/>
      <c r="R9313" s="28"/>
      <c r="S9313" s="28"/>
      <c r="T9313" s="28"/>
      <c r="U9313" s="28"/>
      <c r="V9313" s="28"/>
      <c r="W9313" s="28"/>
      <c r="Y9313" s="28"/>
    </row>
    <row r="9314" spans="16:25">
      <c r="P9314" s="33"/>
      <c r="Q9314" s="28"/>
      <c r="R9314" s="28"/>
      <c r="S9314" s="28"/>
      <c r="T9314" s="28"/>
      <c r="U9314" s="28"/>
      <c r="V9314" s="28"/>
      <c r="W9314" s="28"/>
      <c r="Y9314" s="28"/>
    </row>
    <row r="9315" spans="16:25">
      <c r="P9315" s="33"/>
      <c r="Q9315" s="28"/>
      <c r="R9315" s="28"/>
      <c r="S9315" s="28"/>
      <c r="T9315" s="28"/>
      <c r="U9315" s="28"/>
      <c r="V9315" s="28"/>
      <c r="W9315" s="28"/>
      <c r="Y9315" s="28"/>
    </row>
    <row r="9316" spans="16:25">
      <c r="P9316" s="33"/>
      <c r="Q9316" s="28"/>
      <c r="R9316" s="28"/>
      <c r="S9316" s="28"/>
      <c r="T9316" s="28"/>
      <c r="U9316" s="28"/>
      <c r="V9316" s="28"/>
      <c r="W9316" s="28"/>
      <c r="Y9316" s="28"/>
    </row>
    <row r="9317" spans="16:25">
      <c r="P9317" s="33"/>
      <c r="Q9317" s="28"/>
      <c r="R9317" s="28"/>
      <c r="S9317" s="28"/>
      <c r="T9317" s="28"/>
      <c r="U9317" s="28"/>
      <c r="V9317" s="28"/>
      <c r="W9317" s="28"/>
      <c r="Y9317" s="28"/>
    </row>
    <row r="9318" spans="16:25">
      <c r="P9318" s="33"/>
      <c r="Q9318" s="28"/>
      <c r="R9318" s="28"/>
      <c r="S9318" s="28"/>
      <c r="T9318" s="28"/>
      <c r="U9318" s="28"/>
      <c r="V9318" s="28"/>
      <c r="W9318" s="28"/>
      <c r="Y9318" s="28"/>
    </row>
    <row r="9319" spans="16:25">
      <c r="P9319" s="33"/>
      <c r="Q9319" s="28"/>
      <c r="R9319" s="28"/>
      <c r="S9319" s="28"/>
      <c r="T9319" s="28"/>
      <c r="U9319" s="28"/>
      <c r="V9319" s="28"/>
      <c r="W9319" s="28"/>
      <c r="Y9319" s="28"/>
    </row>
    <row r="9320" spans="16:25">
      <c r="P9320" s="33"/>
      <c r="Q9320" s="28"/>
      <c r="R9320" s="28"/>
      <c r="S9320" s="28"/>
      <c r="T9320" s="28"/>
      <c r="U9320" s="28"/>
      <c r="V9320" s="28"/>
      <c r="W9320" s="28"/>
      <c r="Y9320" s="28"/>
    </row>
    <row r="9321" spans="16:25">
      <c r="P9321" s="33"/>
      <c r="Q9321" s="28"/>
      <c r="R9321" s="28"/>
      <c r="S9321" s="28"/>
      <c r="T9321" s="28"/>
      <c r="U9321" s="28"/>
      <c r="V9321" s="28"/>
      <c r="W9321" s="28"/>
      <c r="Y9321" s="28"/>
    </row>
    <row r="9322" spans="16:25">
      <c r="P9322" s="33"/>
      <c r="Q9322" s="28"/>
      <c r="R9322" s="28"/>
      <c r="S9322" s="28"/>
      <c r="T9322" s="28"/>
      <c r="U9322" s="28"/>
      <c r="V9322" s="28"/>
      <c r="W9322" s="28"/>
      <c r="Y9322" s="28"/>
    </row>
    <row r="9323" spans="16:25">
      <c r="P9323" s="33"/>
      <c r="Q9323" s="28"/>
      <c r="R9323" s="28"/>
      <c r="S9323" s="28"/>
      <c r="T9323" s="28"/>
      <c r="U9323" s="28"/>
      <c r="V9323" s="28"/>
      <c r="W9323" s="28"/>
      <c r="Y9323" s="28"/>
    </row>
    <row r="9324" spans="16:25">
      <c r="P9324" s="33"/>
      <c r="Q9324" s="28"/>
      <c r="R9324" s="28"/>
      <c r="S9324" s="28"/>
      <c r="T9324" s="28"/>
      <c r="U9324" s="28"/>
      <c r="V9324" s="28"/>
      <c r="W9324" s="28"/>
      <c r="Y9324" s="28"/>
    </row>
    <row r="9325" spans="16:25">
      <c r="P9325" s="33"/>
      <c r="Q9325" s="28"/>
      <c r="R9325" s="28"/>
      <c r="S9325" s="28"/>
      <c r="T9325" s="28"/>
      <c r="U9325" s="28"/>
      <c r="V9325" s="28"/>
      <c r="W9325" s="28"/>
      <c r="Y9325" s="28"/>
    </row>
    <row r="9326" spans="16:25">
      <c r="P9326" s="33"/>
      <c r="Q9326" s="28"/>
      <c r="R9326" s="28"/>
      <c r="S9326" s="28"/>
      <c r="T9326" s="28"/>
      <c r="U9326" s="28"/>
      <c r="V9326" s="28"/>
      <c r="W9326" s="28"/>
      <c r="Y9326" s="28"/>
    </row>
    <row r="9327" spans="16:25">
      <c r="P9327" s="33"/>
      <c r="Q9327" s="28"/>
      <c r="R9327" s="28"/>
      <c r="S9327" s="28"/>
      <c r="T9327" s="28"/>
      <c r="U9327" s="28"/>
      <c r="V9327" s="28"/>
      <c r="W9327" s="28"/>
      <c r="Y9327" s="28"/>
    </row>
    <row r="9328" spans="16:25">
      <c r="P9328" s="33"/>
      <c r="Q9328" s="28"/>
      <c r="R9328" s="28"/>
      <c r="S9328" s="28"/>
      <c r="T9328" s="28"/>
      <c r="U9328" s="28"/>
      <c r="V9328" s="28"/>
      <c r="W9328" s="28"/>
      <c r="Y9328" s="28"/>
    </row>
    <row r="9329" spans="16:25">
      <c r="P9329" s="33"/>
      <c r="Q9329" s="28"/>
      <c r="R9329" s="28"/>
      <c r="S9329" s="28"/>
      <c r="T9329" s="28"/>
      <c r="U9329" s="28"/>
      <c r="V9329" s="28"/>
      <c r="W9329" s="28"/>
      <c r="Y9329" s="28"/>
    </row>
    <row r="9330" spans="16:25">
      <c r="P9330" s="33"/>
      <c r="Q9330" s="28"/>
      <c r="R9330" s="28"/>
      <c r="S9330" s="28"/>
      <c r="T9330" s="28"/>
      <c r="U9330" s="28"/>
      <c r="V9330" s="28"/>
      <c r="W9330" s="28"/>
      <c r="Y9330" s="28"/>
    </row>
    <row r="9331" spans="16:25">
      <c r="P9331" s="33"/>
      <c r="Q9331" s="28"/>
      <c r="R9331" s="28"/>
      <c r="S9331" s="28"/>
      <c r="T9331" s="28"/>
      <c r="U9331" s="28"/>
      <c r="V9331" s="28"/>
      <c r="W9331" s="28"/>
      <c r="Y9331" s="28"/>
    </row>
    <row r="9332" spans="16:25">
      <c r="P9332" s="33"/>
      <c r="Q9332" s="28"/>
      <c r="R9332" s="28"/>
      <c r="S9332" s="28"/>
      <c r="T9332" s="28"/>
      <c r="U9332" s="28"/>
      <c r="V9332" s="28"/>
      <c r="W9332" s="28"/>
      <c r="Y9332" s="28"/>
    </row>
    <row r="9333" spans="16:25">
      <c r="P9333" s="33"/>
      <c r="Q9333" s="28"/>
      <c r="R9333" s="28"/>
      <c r="S9333" s="28"/>
      <c r="T9333" s="28"/>
      <c r="U9333" s="28"/>
      <c r="V9333" s="28"/>
      <c r="W9333" s="28"/>
      <c r="Y9333" s="28"/>
    </row>
    <row r="9334" spans="16:25">
      <c r="P9334" s="33"/>
      <c r="Q9334" s="28"/>
      <c r="R9334" s="28"/>
      <c r="S9334" s="28"/>
      <c r="T9334" s="28"/>
      <c r="U9334" s="28"/>
      <c r="V9334" s="28"/>
      <c r="W9334" s="28"/>
      <c r="Y9334" s="28"/>
    </row>
    <row r="9335" spans="16:25">
      <c r="P9335" s="33"/>
      <c r="Q9335" s="28"/>
      <c r="R9335" s="28"/>
      <c r="S9335" s="28"/>
      <c r="T9335" s="28"/>
      <c r="U9335" s="28"/>
      <c r="V9335" s="28"/>
      <c r="W9335" s="28"/>
      <c r="Y9335" s="28"/>
    </row>
    <row r="9336" spans="16:25">
      <c r="P9336" s="33"/>
      <c r="Q9336" s="28"/>
      <c r="R9336" s="28"/>
      <c r="S9336" s="28"/>
      <c r="T9336" s="28"/>
      <c r="U9336" s="28"/>
      <c r="V9336" s="28"/>
      <c r="W9336" s="28"/>
      <c r="Y9336" s="28"/>
    </row>
    <row r="9337" spans="16:25">
      <c r="P9337" s="33"/>
      <c r="Q9337" s="28"/>
      <c r="R9337" s="28"/>
      <c r="S9337" s="28"/>
      <c r="T9337" s="28"/>
      <c r="U9337" s="28"/>
      <c r="V9337" s="28"/>
      <c r="W9337" s="28"/>
      <c r="Y9337" s="28"/>
    </row>
    <row r="9338" spans="16:25">
      <c r="P9338" s="33"/>
      <c r="Q9338" s="28"/>
      <c r="R9338" s="28"/>
      <c r="S9338" s="28"/>
      <c r="T9338" s="28"/>
      <c r="U9338" s="28"/>
      <c r="V9338" s="28"/>
      <c r="W9338" s="28"/>
      <c r="Y9338" s="28"/>
    </row>
    <row r="9339" spans="16:25">
      <c r="P9339" s="33"/>
      <c r="Q9339" s="28"/>
      <c r="R9339" s="28"/>
      <c r="S9339" s="28"/>
      <c r="T9339" s="28"/>
      <c r="U9339" s="28"/>
      <c r="V9339" s="28"/>
      <c r="W9339" s="28"/>
      <c r="Y9339" s="28"/>
    </row>
    <row r="9340" spans="16:25">
      <c r="P9340" s="33"/>
      <c r="Q9340" s="28"/>
      <c r="R9340" s="28"/>
      <c r="S9340" s="28"/>
      <c r="T9340" s="28"/>
      <c r="U9340" s="28"/>
      <c r="V9340" s="28"/>
      <c r="W9340" s="28"/>
      <c r="Y9340" s="28"/>
    </row>
    <row r="9341" spans="16:25">
      <c r="P9341" s="33"/>
      <c r="Q9341" s="28"/>
      <c r="R9341" s="28"/>
      <c r="S9341" s="28"/>
      <c r="T9341" s="28"/>
      <c r="U9341" s="28"/>
      <c r="V9341" s="28"/>
      <c r="W9341" s="28"/>
      <c r="Y9341" s="28"/>
    </row>
    <row r="9342" spans="16:25">
      <c r="P9342" s="33"/>
      <c r="Q9342" s="28"/>
      <c r="R9342" s="28"/>
      <c r="S9342" s="28"/>
      <c r="T9342" s="28"/>
      <c r="U9342" s="28"/>
      <c r="V9342" s="28"/>
      <c r="W9342" s="28"/>
      <c r="Y9342" s="28"/>
    </row>
    <row r="9343" spans="16:25">
      <c r="P9343" s="33"/>
      <c r="Q9343" s="28"/>
      <c r="R9343" s="28"/>
      <c r="S9343" s="28"/>
      <c r="T9343" s="28"/>
      <c r="U9343" s="28"/>
      <c r="V9343" s="28"/>
      <c r="W9343" s="28"/>
      <c r="Y9343" s="28"/>
    </row>
    <row r="9344" spans="16:25">
      <c r="P9344" s="33"/>
      <c r="Q9344" s="28"/>
      <c r="R9344" s="28"/>
      <c r="S9344" s="28"/>
      <c r="T9344" s="28"/>
      <c r="U9344" s="28"/>
      <c r="V9344" s="28"/>
      <c r="W9344" s="28"/>
      <c r="Y9344" s="28"/>
    </row>
    <row r="9345" spans="16:25">
      <c r="P9345" s="33"/>
      <c r="Q9345" s="28"/>
      <c r="R9345" s="28"/>
      <c r="S9345" s="28"/>
      <c r="T9345" s="28"/>
      <c r="U9345" s="28"/>
      <c r="V9345" s="28"/>
      <c r="W9345" s="28"/>
      <c r="Y9345" s="28"/>
    </row>
    <row r="9346" spans="16:25">
      <c r="P9346" s="33"/>
      <c r="Q9346" s="28"/>
      <c r="R9346" s="28"/>
      <c r="S9346" s="28"/>
      <c r="T9346" s="28"/>
      <c r="U9346" s="28"/>
      <c r="V9346" s="28"/>
      <c r="W9346" s="28"/>
      <c r="Y9346" s="28"/>
    </row>
    <row r="9347" spans="16:25">
      <c r="P9347" s="33"/>
      <c r="Q9347" s="28"/>
      <c r="R9347" s="28"/>
      <c r="S9347" s="28"/>
      <c r="T9347" s="28"/>
      <c r="U9347" s="28"/>
      <c r="V9347" s="28"/>
      <c r="W9347" s="28"/>
      <c r="Y9347" s="28"/>
    </row>
    <row r="9348" spans="16:25">
      <c r="P9348" s="33"/>
      <c r="Q9348" s="28"/>
      <c r="R9348" s="28"/>
      <c r="S9348" s="28"/>
      <c r="T9348" s="28"/>
      <c r="U9348" s="28"/>
      <c r="V9348" s="28"/>
      <c r="W9348" s="28"/>
      <c r="Y9348" s="28"/>
    </row>
    <row r="9349" spans="16:25">
      <c r="P9349" s="33"/>
      <c r="Q9349" s="28"/>
      <c r="R9349" s="28"/>
      <c r="S9349" s="28"/>
      <c r="T9349" s="28"/>
      <c r="U9349" s="28"/>
      <c r="V9349" s="28"/>
      <c r="W9349" s="28"/>
      <c r="Y9349" s="28"/>
    </row>
    <row r="9350" spans="16:25">
      <c r="P9350" s="33"/>
      <c r="Q9350" s="28"/>
      <c r="R9350" s="28"/>
      <c r="S9350" s="28"/>
      <c r="T9350" s="28"/>
      <c r="U9350" s="28"/>
      <c r="V9350" s="28"/>
      <c r="W9350" s="28"/>
      <c r="Y9350" s="28"/>
    </row>
    <row r="9351" spans="16:25">
      <c r="P9351" s="33"/>
      <c r="Q9351" s="28"/>
      <c r="R9351" s="28"/>
      <c r="S9351" s="28"/>
      <c r="T9351" s="28"/>
      <c r="U9351" s="28"/>
      <c r="V9351" s="28"/>
      <c r="W9351" s="28"/>
      <c r="Y9351" s="28"/>
    </row>
    <row r="9352" spans="16:25">
      <c r="P9352" s="33"/>
      <c r="Q9352" s="28"/>
      <c r="R9352" s="28"/>
      <c r="S9352" s="28"/>
      <c r="T9352" s="28"/>
      <c r="U9352" s="28"/>
      <c r="V9352" s="28"/>
      <c r="W9352" s="28"/>
      <c r="Y9352" s="28"/>
    </row>
    <row r="9353" spans="16:25">
      <c r="P9353" s="33"/>
      <c r="Q9353" s="28"/>
      <c r="R9353" s="28"/>
      <c r="S9353" s="28"/>
      <c r="T9353" s="28"/>
      <c r="U9353" s="28"/>
      <c r="V9353" s="28"/>
      <c r="W9353" s="28"/>
      <c r="Y9353" s="28"/>
    </row>
    <row r="9354" spans="16:25">
      <c r="P9354" s="33"/>
      <c r="Q9354" s="28"/>
      <c r="R9354" s="28"/>
      <c r="S9354" s="28"/>
      <c r="T9354" s="28"/>
      <c r="U9354" s="28"/>
      <c r="V9354" s="28"/>
      <c r="W9354" s="28"/>
      <c r="Y9354" s="28"/>
    </row>
    <row r="9355" spans="16:25">
      <c r="P9355" s="33"/>
      <c r="Q9355" s="28"/>
      <c r="R9355" s="28"/>
      <c r="S9355" s="28"/>
      <c r="T9355" s="28"/>
      <c r="U9355" s="28"/>
      <c r="V9355" s="28"/>
      <c r="W9355" s="28"/>
      <c r="Y9355" s="28"/>
    </row>
    <row r="9356" spans="16:25">
      <c r="P9356" s="33"/>
      <c r="Q9356" s="28"/>
      <c r="R9356" s="28"/>
      <c r="S9356" s="28"/>
      <c r="T9356" s="28"/>
      <c r="U9356" s="28"/>
      <c r="V9356" s="28"/>
      <c r="W9356" s="28"/>
      <c r="Y9356" s="28"/>
    </row>
    <row r="9357" spans="16:25">
      <c r="P9357" s="33"/>
      <c r="Q9357" s="28"/>
      <c r="R9357" s="28"/>
      <c r="S9357" s="28"/>
      <c r="T9357" s="28"/>
      <c r="U9357" s="28"/>
      <c r="V9357" s="28"/>
      <c r="W9357" s="28"/>
      <c r="Y9357" s="28"/>
    </row>
    <row r="9358" spans="16:25">
      <c r="P9358" s="33"/>
      <c r="Q9358" s="28"/>
      <c r="R9358" s="28"/>
      <c r="S9358" s="28"/>
      <c r="T9358" s="28"/>
      <c r="U9358" s="28"/>
      <c r="V9358" s="28"/>
      <c r="W9358" s="28"/>
      <c r="Y9358" s="28"/>
    </row>
    <row r="9359" spans="16:25">
      <c r="P9359" s="33"/>
      <c r="Q9359" s="28"/>
      <c r="R9359" s="28"/>
      <c r="S9359" s="28"/>
      <c r="T9359" s="28"/>
      <c r="U9359" s="28"/>
      <c r="V9359" s="28"/>
      <c r="W9359" s="28"/>
      <c r="Y9359" s="28"/>
    </row>
    <row r="9360" spans="16:25">
      <c r="P9360" s="33"/>
      <c r="Q9360" s="28"/>
      <c r="R9360" s="28"/>
      <c r="S9360" s="28"/>
      <c r="T9360" s="28"/>
      <c r="U9360" s="28"/>
      <c r="V9360" s="28"/>
      <c r="W9360" s="28"/>
      <c r="Y9360" s="28"/>
    </row>
    <row r="9361" spans="16:25">
      <c r="P9361" s="33"/>
      <c r="Q9361" s="28"/>
      <c r="R9361" s="28"/>
      <c r="S9361" s="28"/>
      <c r="T9361" s="28"/>
      <c r="U9361" s="28"/>
      <c r="V9361" s="28"/>
      <c r="W9361" s="28"/>
      <c r="Y9361" s="28"/>
    </row>
    <row r="9362" spans="16:25">
      <c r="P9362" s="33"/>
      <c r="Q9362" s="28"/>
      <c r="R9362" s="28"/>
      <c r="S9362" s="28"/>
      <c r="T9362" s="28"/>
      <c r="U9362" s="28"/>
      <c r="V9362" s="28"/>
      <c r="W9362" s="28"/>
      <c r="Y9362" s="28"/>
    </row>
    <row r="9363" spans="16:25">
      <c r="P9363" s="33"/>
      <c r="Q9363" s="28"/>
      <c r="R9363" s="28"/>
      <c r="S9363" s="28"/>
      <c r="T9363" s="28"/>
      <c r="U9363" s="28"/>
      <c r="V9363" s="28"/>
      <c r="W9363" s="28"/>
      <c r="Y9363" s="28"/>
    </row>
    <row r="9364" spans="16:25">
      <c r="P9364" s="33"/>
      <c r="Q9364" s="28"/>
      <c r="R9364" s="28"/>
      <c r="S9364" s="28"/>
      <c r="T9364" s="28"/>
      <c r="U9364" s="28"/>
      <c r="V9364" s="28"/>
      <c r="W9364" s="28"/>
      <c r="Y9364" s="28"/>
    </row>
    <row r="9365" spans="16:25">
      <c r="P9365" s="33"/>
      <c r="Q9365" s="28"/>
      <c r="R9365" s="28"/>
      <c r="S9365" s="28"/>
      <c r="T9365" s="28"/>
      <c r="U9365" s="28"/>
      <c r="V9365" s="28"/>
      <c r="W9365" s="28"/>
      <c r="Y9365" s="28"/>
    </row>
    <row r="9366" spans="16:25">
      <c r="P9366" s="33"/>
      <c r="Q9366" s="28"/>
      <c r="R9366" s="28"/>
      <c r="S9366" s="28"/>
      <c r="T9366" s="28"/>
      <c r="U9366" s="28"/>
      <c r="V9366" s="28"/>
      <c r="W9366" s="28"/>
      <c r="Y9366" s="28"/>
    </row>
    <row r="9367" spans="16:25">
      <c r="P9367" s="33"/>
      <c r="Q9367" s="28"/>
      <c r="R9367" s="28"/>
      <c r="S9367" s="28"/>
      <c r="T9367" s="28"/>
      <c r="U9367" s="28"/>
      <c r="V9367" s="28"/>
      <c r="W9367" s="28"/>
      <c r="Y9367" s="28"/>
    </row>
    <row r="9368" spans="16:25">
      <c r="P9368" s="33"/>
      <c r="Q9368" s="28"/>
      <c r="R9368" s="28"/>
      <c r="S9368" s="28"/>
      <c r="T9368" s="28"/>
      <c r="U9368" s="28"/>
      <c r="V9368" s="28"/>
      <c r="W9368" s="28"/>
      <c r="Y9368" s="28"/>
    </row>
    <row r="9369" spans="16:25">
      <c r="P9369" s="33"/>
      <c r="Q9369" s="28"/>
      <c r="R9369" s="28"/>
      <c r="S9369" s="28"/>
      <c r="T9369" s="28"/>
      <c r="U9369" s="28"/>
      <c r="V9369" s="28"/>
      <c r="W9369" s="28"/>
      <c r="Y9369" s="28"/>
    </row>
    <row r="9370" spans="16:25">
      <c r="P9370" s="33"/>
      <c r="Q9370" s="28"/>
      <c r="R9370" s="28"/>
      <c r="S9370" s="28"/>
      <c r="T9370" s="28"/>
      <c r="U9370" s="28"/>
      <c r="V9370" s="28"/>
      <c r="W9370" s="28"/>
      <c r="Y9370" s="28"/>
    </row>
    <row r="9371" spans="16:25">
      <c r="P9371" s="33"/>
      <c r="Q9371" s="28"/>
      <c r="R9371" s="28"/>
      <c r="S9371" s="28"/>
      <c r="T9371" s="28"/>
      <c r="U9371" s="28"/>
      <c r="V9371" s="28"/>
      <c r="W9371" s="28"/>
      <c r="Y9371" s="28"/>
    </row>
    <row r="9372" spans="16:25">
      <c r="P9372" s="33"/>
      <c r="Q9372" s="28"/>
      <c r="R9372" s="28"/>
      <c r="S9372" s="28"/>
      <c r="T9372" s="28"/>
      <c r="U9372" s="28"/>
      <c r="V9372" s="28"/>
      <c r="W9372" s="28"/>
      <c r="Y9372" s="28"/>
    </row>
    <row r="9373" spans="16:25">
      <c r="P9373" s="33"/>
      <c r="Q9373" s="28"/>
      <c r="R9373" s="28"/>
      <c r="S9373" s="28"/>
      <c r="T9373" s="28"/>
      <c r="U9373" s="28"/>
      <c r="V9373" s="28"/>
      <c r="W9373" s="28"/>
      <c r="Y9373" s="28"/>
    </row>
    <row r="9374" spans="16:25">
      <c r="P9374" s="33"/>
      <c r="Q9374" s="28"/>
      <c r="R9374" s="28"/>
      <c r="S9374" s="28"/>
      <c r="T9374" s="28"/>
      <c r="U9374" s="28"/>
      <c r="V9374" s="28"/>
      <c r="W9374" s="28"/>
      <c r="Y9374" s="28"/>
    </row>
    <row r="9375" spans="16:25">
      <c r="P9375" s="33"/>
      <c r="Q9375" s="28"/>
      <c r="R9375" s="28"/>
      <c r="S9375" s="28"/>
      <c r="T9375" s="28"/>
      <c r="U9375" s="28"/>
      <c r="V9375" s="28"/>
      <c r="W9375" s="28"/>
      <c r="Y9375" s="28"/>
    </row>
    <row r="9376" spans="16:25">
      <c r="P9376" s="33"/>
      <c r="Q9376" s="28"/>
      <c r="R9376" s="28"/>
      <c r="S9376" s="28"/>
      <c r="T9376" s="28"/>
      <c r="U9376" s="28"/>
      <c r="V9376" s="28"/>
      <c r="W9376" s="28"/>
      <c r="Y9376" s="28"/>
    </row>
    <row r="9377" spans="16:25">
      <c r="P9377" s="33"/>
      <c r="Q9377" s="28"/>
      <c r="R9377" s="28"/>
      <c r="S9377" s="28"/>
      <c r="T9377" s="28"/>
      <c r="U9377" s="28"/>
      <c r="V9377" s="28"/>
      <c r="W9377" s="28"/>
      <c r="Y9377" s="28"/>
    </row>
    <row r="9378" spans="16:25">
      <c r="P9378" s="33"/>
      <c r="Q9378" s="28"/>
      <c r="R9378" s="28"/>
      <c r="S9378" s="28"/>
      <c r="T9378" s="28"/>
      <c r="U9378" s="28"/>
      <c r="V9378" s="28"/>
      <c r="W9378" s="28"/>
      <c r="Y9378" s="28"/>
    </row>
    <row r="9379" spans="16:25">
      <c r="P9379" s="33"/>
      <c r="Q9379" s="28"/>
      <c r="R9379" s="28"/>
      <c r="S9379" s="28"/>
      <c r="T9379" s="28"/>
      <c r="U9379" s="28"/>
      <c r="V9379" s="28"/>
      <c r="W9379" s="28"/>
      <c r="Y9379" s="28"/>
    </row>
    <row r="9380" spans="16:25">
      <c r="P9380" s="33"/>
      <c r="Q9380" s="28"/>
      <c r="R9380" s="28"/>
      <c r="S9380" s="28"/>
      <c r="T9380" s="28"/>
      <c r="U9380" s="28"/>
      <c r="V9380" s="28"/>
      <c r="W9380" s="28"/>
      <c r="Y9380" s="28"/>
    </row>
    <row r="9381" spans="16:25">
      <c r="P9381" s="33"/>
      <c r="Q9381" s="28"/>
      <c r="R9381" s="28"/>
      <c r="S9381" s="28"/>
      <c r="T9381" s="28"/>
      <c r="U9381" s="28"/>
      <c r="V9381" s="28"/>
      <c r="W9381" s="28"/>
      <c r="Y9381" s="28"/>
    </row>
    <row r="9382" spans="16:25">
      <c r="P9382" s="33"/>
      <c r="Q9382" s="28"/>
      <c r="R9382" s="28"/>
      <c r="S9382" s="28"/>
      <c r="T9382" s="28"/>
      <c r="U9382" s="28"/>
      <c r="V9382" s="28"/>
      <c r="W9382" s="28"/>
      <c r="Y9382" s="28"/>
    </row>
    <row r="9383" spans="16:25">
      <c r="P9383" s="33"/>
      <c r="Q9383" s="28"/>
      <c r="R9383" s="28"/>
      <c r="S9383" s="28"/>
      <c r="T9383" s="28"/>
      <c r="U9383" s="28"/>
      <c r="V9383" s="28"/>
      <c r="W9383" s="28"/>
      <c r="Y9383" s="28"/>
    </row>
    <row r="9384" spans="16:25">
      <c r="P9384" s="33"/>
      <c r="Q9384" s="28"/>
      <c r="R9384" s="28"/>
      <c r="S9384" s="28"/>
      <c r="T9384" s="28"/>
      <c r="U9384" s="28"/>
      <c r="V9384" s="28"/>
      <c r="W9384" s="28"/>
      <c r="Y9384" s="28"/>
    </row>
    <row r="9385" spans="16:25">
      <c r="P9385" s="33"/>
      <c r="Q9385" s="28"/>
      <c r="R9385" s="28"/>
      <c r="S9385" s="28"/>
      <c r="T9385" s="28"/>
      <c r="U9385" s="28"/>
      <c r="V9385" s="28"/>
      <c r="W9385" s="28"/>
      <c r="Y9385" s="28"/>
    </row>
    <row r="9386" spans="16:25">
      <c r="P9386" s="33"/>
      <c r="Q9386" s="28"/>
      <c r="R9386" s="28"/>
      <c r="S9386" s="28"/>
      <c r="T9386" s="28"/>
      <c r="U9386" s="28"/>
      <c r="V9386" s="28"/>
      <c r="W9386" s="28"/>
      <c r="Y9386" s="28"/>
    </row>
    <row r="9387" spans="16:25">
      <c r="P9387" s="33"/>
      <c r="Q9387" s="28"/>
      <c r="R9387" s="28"/>
      <c r="S9387" s="28"/>
      <c r="T9387" s="28"/>
      <c r="U9387" s="28"/>
      <c r="V9387" s="28"/>
      <c r="W9387" s="28"/>
      <c r="Y9387" s="28"/>
    </row>
    <row r="9388" spans="16:25">
      <c r="P9388" s="33"/>
      <c r="Q9388" s="28"/>
      <c r="R9388" s="28"/>
      <c r="S9388" s="28"/>
      <c r="T9388" s="28"/>
      <c r="U9388" s="28"/>
      <c r="V9388" s="28"/>
      <c r="W9388" s="28"/>
      <c r="Y9388" s="28"/>
    </row>
    <row r="9389" spans="16:25">
      <c r="P9389" s="33"/>
      <c r="Q9389" s="28"/>
      <c r="R9389" s="28"/>
      <c r="S9389" s="28"/>
      <c r="T9389" s="28"/>
      <c r="U9389" s="28"/>
      <c r="V9389" s="28"/>
      <c r="W9389" s="28"/>
      <c r="Y9389" s="28"/>
    </row>
    <row r="9390" spans="16:25">
      <c r="P9390" s="33"/>
      <c r="Q9390" s="28"/>
      <c r="R9390" s="28"/>
      <c r="S9390" s="28"/>
      <c r="T9390" s="28"/>
      <c r="U9390" s="28"/>
      <c r="V9390" s="28"/>
      <c r="W9390" s="28"/>
      <c r="Y9390" s="28"/>
    </row>
    <row r="9391" spans="16:25">
      <c r="P9391" s="33"/>
      <c r="Q9391" s="28"/>
      <c r="R9391" s="28"/>
      <c r="S9391" s="28"/>
      <c r="T9391" s="28"/>
      <c r="U9391" s="28"/>
      <c r="V9391" s="28"/>
      <c r="W9391" s="28"/>
      <c r="Y9391" s="28"/>
    </row>
    <row r="9392" spans="16:25">
      <c r="P9392" s="33"/>
      <c r="Q9392" s="28"/>
      <c r="R9392" s="28"/>
      <c r="S9392" s="28"/>
      <c r="T9392" s="28"/>
      <c r="U9392" s="28"/>
      <c r="V9392" s="28"/>
      <c r="W9392" s="28"/>
      <c r="Y9392" s="28"/>
    </row>
    <row r="9393" spans="16:25">
      <c r="P9393" s="33"/>
      <c r="Q9393" s="28"/>
      <c r="R9393" s="28"/>
      <c r="S9393" s="28"/>
      <c r="T9393" s="28"/>
      <c r="U9393" s="28"/>
      <c r="V9393" s="28"/>
      <c r="W9393" s="28"/>
      <c r="Y9393" s="28"/>
    </row>
    <row r="9394" spans="16:25">
      <c r="P9394" s="33"/>
      <c r="Q9394" s="28"/>
      <c r="R9394" s="28"/>
      <c r="S9394" s="28"/>
      <c r="T9394" s="28"/>
      <c r="U9394" s="28"/>
      <c r="V9394" s="28"/>
      <c r="W9394" s="28"/>
      <c r="Y9394" s="28"/>
    </row>
    <row r="9395" spans="16:25">
      <c r="P9395" s="33"/>
      <c r="Q9395" s="28"/>
      <c r="R9395" s="28"/>
      <c r="S9395" s="28"/>
      <c r="T9395" s="28"/>
      <c r="U9395" s="28"/>
      <c r="V9395" s="28"/>
      <c r="W9395" s="28"/>
      <c r="Y9395" s="28"/>
    </row>
    <row r="9396" spans="16:25">
      <c r="P9396" s="33"/>
      <c r="Q9396" s="28"/>
      <c r="R9396" s="28"/>
      <c r="S9396" s="28"/>
      <c r="T9396" s="28"/>
      <c r="U9396" s="28"/>
      <c r="V9396" s="28"/>
      <c r="W9396" s="28"/>
      <c r="Y9396" s="28"/>
    </row>
    <row r="9397" spans="16:25">
      <c r="P9397" s="33"/>
      <c r="Q9397" s="28"/>
      <c r="R9397" s="28"/>
      <c r="S9397" s="28"/>
      <c r="T9397" s="28"/>
      <c r="U9397" s="28"/>
      <c r="V9397" s="28"/>
      <c r="W9397" s="28"/>
      <c r="Y9397" s="28"/>
    </row>
    <row r="9398" spans="16:25">
      <c r="P9398" s="33"/>
      <c r="Q9398" s="28"/>
      <c r="R9398" s="28"/>
      <c r="S9398" s="28"/>
      <c r="T9398" s="28"/>
      <c r="U9398" s="28"/>
      <c r="V9398" s="28"/>
      <c r="W9398" s="28"/>
      <c r="Y9398" s="28"/>
    </row>
    <row r="9399" spans="16:25">
      <c r="P9399" s="33"/>
      <c r="Q9399" s="28"/>
      <c r="R9399" s="28"/>
      <c r="S9399" s="28"/>
      <c r="T9399" s="28"/>
      <c r="U9399" s="28"/>
      <c r="V9399" s="28"/>
      <c r="W9399" s="28"/>
      <c r="Y9399" s="28"/>
    </row>
    <row r="9400" spans="16:25">
      <c r="P9400" s="33"/>
      <c r="Q9400" s="28"/>
      <c r="R9400" s="28"/>
      <c r="S9400" s="28"/>
      <c r="T9400" s="28"/>
      <c r="U9400" s="28"/>
      <c r="V9400" s="28"/>
      <c r="W9400" s="28"/>
      <c r="Y9400" s="28"/>
    </row>
    <row r="9401" spans="16:25">
      <c r="P9401" s="33"/>
      <c r="Q9401" s="28"/>
      <c r="R9401" s="28"/>
      <c r="S9401" s="28"/>
      <c r="T9401" s="28"/>
      <c r="U9401" s="28"/>
      <c r="V9401" s="28"/>
      <c r="W9401" s="28"/>
      <c r="Y9401" s="28"/>
    </row>
    <row r="9402" spans="16:25">
      <c r="P9402" s="33"/>
      <c r="Q9402" s="28"/>
      <c r="R9402" s="28"/>
      <c r="S9402" s="28"/>
      <c r="T9402" s="28"/>
      <c r="U9402" s="28"/>
      <c r="V9402" s="28"/>
      <c r="W9402" s="28"/>
      <c r="Y9402" s="28"/>
    </row>
    <row r="9403" spans="16:25">
      <c r="P9403" s="33"/>
      <c r="Q9403" s="28"/>
      <c r="R9403" s="28"/>
      <c r="S9403" s="28"/>
      <c r="T9403" s="28"/>
      <c r="U9403" s="28"/>
      <c r="V9403" s="28"/>
      <c r="W9403" s="28"/>
      <c r="Y9403" s="28"/>
    </row>
    <row r="9404" spans="16:25">
      <c r="P9404" s="33"/>
      <c r="Q9404" s="28"/>
      <c r="R9404" s="28"/>
      <c r="S9404" s="28"/>
      <c r="T9404" s="28"/>
      <c r="U9404" s="28"/>
      <c r="V9404" s="28"/>
      <c r="W9404" s="28"/>
      <c r="Y9404" s="28"/>
    </row>
    <row r="9405" spans="16:25">
      <c r="P9405" s="33"/>
      <c r="Q9405" s="28"/>
      <c r="R9405" s="28"/>
      <c r="S9405" s="28"/>
      <c r="T9405" s="28"/>
      <c r="U9405" s="28"/>
      <c r="V9405" s="28"/>
      <c r="W9405" s="28"/>
      <c r="Y9405" s="28"/>
    </row>
    <row r="9406" spans="16:25">
      <c r="P9406" s="33"/>
      <c r="Q9406" s="28"/>
      <c r="R9406" s="28"/>
      <c r="S9406" s="28"/>
      <c r="T9406" s="28"/>
      <c r="U9406" s="28"/>
      <c r="V9406" s="28"/>
      <c r="W9406" s="28"/>
      <c r="Y9406" s="28"/>
    </row>
    <row r="9407" spans="16:25">
      <c r="P9407" s="33"/>
      <c r="Q9407" s="28"/>
      <c r="R9407" s="28"/>
      <c r="S9407" s="28"/>
      <c r="T9407" s="28"/>
      <c r="U9407" s="28"/>
      <c r="V9407" s="28"/>
      <c r="W9407" s="28"/>
      <c r="Y9407" s="28"/>
    </row>
    <row r="9408" spans="16:25">
      <c r="P9408" s="33"/>
      <c r="Q9408" s="28"/>
      <c r="R9408" s="28"/>
      <c r="S9408" s="28"/>
      <c r="T9408" s="28"/>
      <c r="U9408" s="28"/>
      <c r="V9408" s="28"/>
      <c r="W9408" s="28"/>
      <c r="Y9408" s="28"/>
    </row>
    <row r="9409" spans="16:25">
      <c r="P9409" s="33"/>
      <c r="Q9409" s="28"/>
      <c r="R9409" s="28"/>
      <c r="S9409" s="28"/>
      <c r="T9409" s="28"/>
      <c r="U9409" s="28"/>
      <c r="V9409" s="28"/>
      <c r="W9409" s="28"/>
      <c r="Y9409" s="28"/>
    </row>
    <row r="9410" spans="16:25">
      <c r="P9410" s="33"/>
      <c r="Q9410" s="28"/>
      <c r="R9410" s="28"/>
      <c r="S9410" s="28"/>
      <c r="T9410" s="28"/>
      <c r="U9410" s="28"/>
      <c r="V9410" s="28"/>
      <c r="W9410" s="28"/>
      <c r="Y9410" s="28"/>
    </row>
    <row r="9411" spans="16:25">
      <c r="P9411" s="33"/>
      <c r="Q9411" s="28"/>
      <c r="R9411" s="28"/>
      <c r="S9411" s="28"/>
      <c r="T9411" s="28"/>
      <c r="U9411" s="28"/>
      <c r="V9411" s="28"/>
      <c r="W9411" s="28"/>
      <c r="Y9411" s="28"/>
    </row>
    <row r="9412" spans="16:25">
      <c r="P9412" s="33"/>
      <c r="Q9412" s="28"/>
      <c r="R9412" s="28"/>
      <c r="S9412" s="28"/>
      <c r="T9412" s="28"/>
      <c r="U9412" s="28"/>
      <c r="V9412" s="28"/>
      <c r="W9412" s="28"/>
      <c r="Y9412" s="28"/>
    </row>
    <row r="9413" spans="16:25">
      <c r="P9413" s="33"/>
      <c r="Q9413" s="28"/>
      <c r="R9413" s="28"/>
      <c r="S9413" s="28"/>
      <c r="T9413" s="28"/>
      <c r="U9413" s="28"/>
      <c r="V9413" s="28"/>
      <c r="W9413" s="28"/>
      <c r="Y9413" s="28"/>
    </row>
    <row r="9414" spans="16:25">
      <c r="P9414" s="33"/>
      <c r="Q9414" s="28"/>
      <c r="R9414" s="28"/>
      <c r="S9414" s="28"/>
      <c r="T9414" s="28"/>
      <c r="U9414" s="28"/>
      <c r="V9414" s="28"/>
      <c r="W9414" s="28"/>
      <c r="Y9414" s="28"/>
    </row>
    <row r="9415" spans="16:25">
      <c r="P9415" s="33"/>
      <c r="Q9415" s="28"/>
      <c r="R9415" s="28"/>
      <c r="S9415" s="28"/>
      <c r="T9415" s="28"/>
      <c r="U9415" s="28"/>
      <c r="V9415" s="28"/>
      <c r="W9415" s="28"/>
      <c r="Y9415" s="28"/>
    </row>
    <row r="9416" spans="16:25">
      <c r="P9416" s="33"/>
      <c r="Q9416" s="28"/>
      <c r="R9416" s="28"/>
      <c r="S9416" s="28"/>
      <c r="T9416" s="28"/>
      <c r="U9416" s="28"/>
      <c r="V9416" s="28"/>
      <c r="W9416" s="28"/>
      <c r="Y9416" s="28"/>
    </row>
    <row r="9417" spans="16:25">
      <c r="P9417" s="33"/>
      <c r="Q9417" s="28"/>
      <c r="R9417" s="28"/>
      <c r="S9417" s="28"/>
      <c r="T9417" s="28"/>
      <c r="U9417" s="28"/>
      <c r="V9417" s="28"/>
      <c r="W9417" s="28"/>
      <c r="Y9417" s="28"/>
    </row>
    <row r="9418" spans="16:25">
      <c r="P9418" s="33"/>
      <c r="Q9418" s="28"/>
      <c r="R9418" s="28"/>
      <c r="S9418" s="28"/>
      <c r="T9418" s="28"/>
      <c r="U9418" s="28"/>
      <c r="V9418" s="28"/>
      <c r="W9418" s="28"/>
      <c r="Y9418" s="28"/>
    </row>
    <row r="9419" spans="16:25">
      <c r="P9419" s="33"/>
      <c r="Q9419" s="28"/>
      <c r="R9419" s="28"/>
      <c r="S9419" s="28"/>
      <c r="T9419" s="28"/>
      <c r="U9419" s="28"/>
      <c r="V9419" s="28"/>
      <c r="W9419" s="28"/>
      <c r="Y9419" s="28"/>
    </row>
    <row r="9420" spans="16:25">
      <c r="P9420" s="33"/>
      <c r="Q9420" s="28"/>
      <c r="R9420" s="28"/>
      <c r="S9420" s="28"/>
      <c r="T9420" s="28"/>
      <c r="U9420" s="28"/>
      <c r="V9420" s="28"/>
      <c r="W9420" s="28"/>
      <c r="Y9420" s="28"/>
    </row>
    <row r="9421" spans="16:25">
      <c r="P9421" s="33"/>
      <c r="Q9421" s="28"/>
      <c r="R9421" s="28"/>
      <c r="S9421" s="28"/>
      <c r="T9421" s="28"/>
      <c r="U9421" s="28"/>
      <c r="V9421" s="28"/>
      <c r="W9421" s="28"/>
      <c r="Y9421" s="28"/>
    </row>
    <row r="9422" spans="16:25">
      <c r="P9422" s="33"/>
      <c r="Q9422" s="28"/>
      <c r="R9422" s="28"/>
      <c r="S9422" s="28"/>
      <c r="T9422" s="28"/>
      <c r="U9422" s="28"/>
      <c r="V9422" s="28"/>
      <c r="W9422" s="28"/>
      <c r="Y9422" s="28"/>
    </row>
    <row r="9423" spans="16:25">
      <c r="P9423" s="33"/>
      <c r="Q9423" s="28"/>
      <c r="R9423" s="28"/>
      <c r="S9423" s="28"/>
      <c r="T9423" s="28"/>
      <c r="U9423" s="28"/>
      <c r="V9423" s="28"/>
      <c r="W9423" s="28"/>
      <c r="Y9423" s="28"/>
    </row>
    <row r="9424" spans="16:25">
      <c r="P9424" s="33"/>
      <c r="Q9424" s="28"/>
      <c r="R9424" s="28"/>
      <c r="S9424" s="28"/>
      <c r="T9424" s="28"/>
      <c r="U9424" s="28"/>
      <c r="V9424" s="28"/>
      <c r="W9424" s="28"/>
      <c r="Y9424" s="28"/>
    </row>
    <row r="9425" spans="16:25">
      <c r="P9425" s="33"/>
      <c r="Q9425" s="28"/>
      <c r="R9425" s="28"/>
      <c r="S9425" s="28"/>
      <c r="T9425" s="28"/>
      <c r="U9425" s="28"/>
      <c r="V9425" s="28"/>
      <c r="W9425" s="28"/>
      <c r="Y9425" s="28"/>
    </row>
    <row r="9426" spans="16:25">
      <c r="P9426" s="33"/>
      <c r="Q9426" s="28"/>
      <c r="R9426" s="28"/>
      <c r="S9426" s="28"/>
      <c r="T9426" s="28"/>
      <c r="U9426" s="28"/>
      <c r="V9426" s="28"/>
      <c r="W9426" s="28"/>
      <c r="Y9426" s="28"/>
    </row>
    <row r="9427" spans="16:25">
      <c r="P9427" s="33"/>
      <c r="Q9427" s="28"/>
      <c r="R9427" s="28"/>
      <c r="S9427" s="28"/>
      <c r="T9427" s="28"/>
      <c r="U9427" s="28"/>
      <c r="V9427" s="28"/>
      <c r="W9427" s="28"/>
      <c r="Y9427" s="28"/>
    </row>
    <row r="9428" spans="16:25">
      <c r="P9428" s="33"/>
      <c r="Q9428" s="28"/>
      <c r="R9428" s="28"/>
      <c r="S9428" s="28"/>
      <c r="T9428" s="28"/>
      <c r="U9428" s="28"/>
      <c r="V9428" s="28"/>
      <c r="W9428" s="28"/>
      <c r="Y9428" s="28"/>
    </row>
    <row r="9429" spans="16:25">
      <c r="P9429" s="33"/>
      <c r="Q9429" s="28"/>
      <c r="R9429" s="28"/>
      <c r="S9429" s="28"/>
      <c r="T9429" s="28"/>
      <c r="U9429" s="28"/>
      <c r="V9429" s="28"/>
      <c r="W9429" s="28"/>
      <c r="Y9429" s="28"/>
    </row>
    <row r="9430" spans="16:25">
      <c r="P9430" s="33"/>
      <c r="Q9430" s="28"/>
      <c r="R9430" s="28"/>
      <c r="S9430" s="28"/>
      <c r="T9430" s="28"/>
      <c r="U9430" s="28"/>
      <c r="V9430" s="28"/>
      <c r="W9430" s="28"/>
      <c r="Y9430" s="28"/>
    </row>
    <row r="9431" spans="16:25">
      <c r="P9431" s="33"/>
      <c r="Q9431" s="28"/>
      <c r="R9431" s="28"/>
      <c r="S9431" s="28"/>
      <c r="T9431" s="28"/>
      <c r="U9431" s="28"/>
      <c r="V9431" s="28"/>
      <c r="W9431" s="28"/>
      <c r="Y9431" s="28"/>
    </row>
    <row r="9432" spans="16:25">
      <c r="P9432" s="33"/>
      <c r="Q9432" s="28"/>
      <c r="R9432" s="28"/>
      <c r="S9432" s="28"/>
      <c r="T9432" s="28"/>
      <c r="U9432" s="28"/>
      <c r="V9432" s="28"/>
      <c r="W9432" s="28"/>
      <c r="Y9432" s="28"/>
    </row>
    <row r="9433" spans="16:25">
      <c r="P9433" s="33"/>
      <c r="Q9433" s="28"/>
      <c r="R9433" s="28"/>
      <c r="S9433" s="28"/>
      <c r="T9433" s="28"/>
      <c r="U9433" s="28"/>
      <c r="V9433" s="28"/>
      <c r="W9433" s="28"/>
      <c r="Y9433" s="28"/>
    </row>
    <row r="9434" spans="16:25">
      <c r="P9434" s="33"/>
      <c r="Q9434" s="28"/>
      <c r="R9434" s="28"/>
      <c r="S9434" s="28"/>
      <c r="T9434" s="28"/>
      <c r="U9434" s="28"/>
      <c r="V9434" s="28"/>
      <c r="W9434" s="28"/>
      <c r="Y9434" s="28"/>
    </row>
    <row r="9435" spans="16:25">
      <c r="P9435" s="33"/>
      <c r="Q9435" s="28"/>
      <c r="R9435" s="28"/>
      <c r="S9435" s="28"/>
      <c r="T9435" s="28"/>
      <c r="U9435" s="28"/>
      <c r="V9435" s="28"/>
      <c r="W9435" s="28"/>
      <c r="Y9435" s="28"/>
    </row>
    <row r="9436" spans="16:25">
      <c r="P9436" s="33"/>
      <c r="Q9436" s="28"/>
      <c r="R9436" s="28"/>
      <c r="S9436" s="28"/>
      <c r="T9436" s="28"/>
      <c r="U9436" s="28"/>
      <c r="V9436" s="28"/>
      <c r="W9436" s="28"/>
      <c r="Y9436" s="28"/>
    </row>
    <row r="9437" spans="16:25">
      <c r="P9437" s="33"/>
      <c r="Q9437" s="28"/>
      <c r="R9437" s="28"/>
      <c r="S9437" s="28"/>
      <c r="T9437" s="28"/>
      <c r="U9437" s="28"/>
      <c r="V9437" s="28"/>
      <c r="W9437" s="28"/>
      <c r="Y9437" s="28"/>
    </row>
    <row r="9438" spans="16:25">
      <c r="P9438" s="33"/>
      <c r="Q9438" s="28"/>
      <c r="R9438" s="28"/>
      <c r="S9438" s="28"/>
      <c r="T9438" s="28"/>
      <c r="U9438" s="28"/>
      <c r="V9438" s="28"/>
      <c r="W9438" s="28"/>
      <c r="Y9438" s="28"/>
    </row>
    <row r="9439" spans="16:25">
      <c r="P9439" s="33"/>
      <c r="Q9439" s="28"/>
      <c r="R9439" s="28"/>
      <c r="S9439" s="28"/>
      <c r="T9439" s="28"/>
      <c r="U9439" s="28"/>
      <c r="V9439" s="28"/>
      <c r="W9439" s="28"/>
      <c r="Y9439" s="28"/>
    </row>
    <row r="9440" spans="16:25">
      <c r="P9440" s="33"/>
      <c r="Q9440" s="28"/>
      <c r="R9440" s="28"/>
      <c r="S9440" s="28"/>
      <c r="T9440" s="28"/>
      <c r="U9440" s="28"/>
      <c r="V9440" s="28"/>
      <c r="W9440" s="28"/>
      <c r="Y9440" s="28"/>
    </row>
    <row r="9441" spans="16:25">
      <c r="P9441" s="33"/>
      <c r="Q9441" s="28"/>
      <c r="R9441" s="28"/>
      <c r="S9441" s="28"/>
      <c r="T9441" s="28"/>
      <c r="U9441" s="28"/>
      <c r="V9441" s="28"/>
      <c r="W9441" s="28"/>
      <c r="Y9441" s="28"/>
    </row>
    <row r="9442" spans="16:25">
      <c r="P9442" s="33"/>
      <c r="Q9442" s="28"/>
      <c r="R9442" s="28"/>
      <c r="S9442" s="28"/>
      <c r="T9442" s="28"/>
      <c r="U9442" s="28"/>
      <c r="V9442" s="28"/>
      <c r="W9442" s="28"/>
      <c r="Y9442" s="28"/>
    </row>
    <row r="9443" spans="16:25">
      <c r="P9443" s="33"/>
      <c r="Q9443" s="28"/>
      <c r="R9443" s="28"/>
      <c r="S9443" s="28"/>
      <c r="T9443" s="28"/>
      <c r="U9443" s="28"/>
      <c r="V9443" s="28"/>
      <c r="W9443" s="28"/>
      <c r="Y9443" s="28"/>
    </row>
    <row r="9444" spans="16:25">
      <c r="P9444" s="33"/>
      <c r="Q9444" s="28"/>
      <c r="R9444" s="28"/>
      <c r="S9444" s="28"/>
      <c r="T9444" s="28"/>
      <c r="U9444" s="28"/>
      <c r="V9444" s="28"/>
      <c r="W9444" s="28"/>
      <c r="Y9444" s="28"/>
    </row>
    <row r="9445" spans="16:25">
      <c r="P9445" s="33"/>
      <c r="Q9445" s="28"/>
      <c r="R9445" s="28"/>
      <c r="S9445" s="28"/>
      <c r="T9445" s="28"/>
      <c r="U9445" s="28"/>
      <c r="V9445" s="28"/>
      <c r="W9445" s="28"/>
      <c r="Y9445" s="28"/>
    </row>
    <row r="9446" spans="16:25">
      <c r="P9446" s="33"/>
      <c r="Q9446" s="28"/>
      <c r="R9446" s="28"/>
      <c r="S9446" s="28"/>
      <c r="T9446" s="28"/>
      <c r="U9446" s="28"/>
      <c r="V9446" s="28"/>
      <c r="W9446" s="28"/>
      <c r="Y9446" s="28"/>
    </row>
    <row r="9447" spans="16:25">
      <c r="P9447" s="33"/>
      <c r="Q9447" s="28"/>
      <c r="R9447" s="28"/>
      <c r="S9447" s="28"/>
      <c r="T9447" s="28"/>
      <c r="U9447" s="28"/>
      <c r="V9447" s="28"/>
      <c r="W9447" s="28"/>
      <c r="Y9447" s="28"/>
    </row>
    <row r="9448" spans="16:25">
      <c r="P9448" s="33"/>
      <c r="Q9448" s="28"/>
      <c r="R9448" s="28"/>
      <c r="S9448" s="28"/>
      <c r="T9448" s="28"/>
      <c r="U9448" s="28"/>
      <c r="V9448" s="28"/>
      <c r="W9448" s="28"/>
      <c r="Y9448" s="28"/>
    </row>
    <row r="9449" spans="16:25">
      <c r="P9449" s="33"/>
      <c r="Q9449" s="28"/>
      <c r="R9449" s="28"/>
      <c r="S9449" s="28"/>
      <c r="T9449" s="28"/>
      <c r="U9449" s="28"/>
      <c r="V9449" s="28"/>
      <c r="W9449" s="28"/>
      <c r="Y9449" s="28"/>
    </row>
    <row r="9450" spans="16:25">
      <c r="P9450" s="33"/>
      <c r="Q9450" s="28"/>
      <c r="R9450" s="28"/>
      <c r="S9450" s="28"/>
      <c r="T9450" s="28"/>
      <c r="U9450" s="28"/>
      <c r="V9450" s="28"/>
      <c r="W9450" s="28"/>
      <c r="Y9450" s="28"/>
    </row>
    <row r="9451" spans="16:25">
      <c r="P9451" s="33"/>
      <c r="Q9451" s="28"/>
      <c r="R9451" s="28"/>
      <c r="S9451" s="28"/>
      <c r="T9451" s="28"/>
      <c r="U9451" s="28"/>
      <c r="V9451" s="28"/>
      <c r="W9451" s="28"/>
      <c r="Y9451" s="28"/>
    </row>
    <row r="9452" spans="16:25">
      <c r="P9452" s="33"/>
      <c r="Q9452" s="28"/>
      <c r="R9452" s="28"/>
      <c r="S9452" s="28"/>
      <c r="T9452" s="28"/>
      <c r="U9452" s="28"/>
      <c r="V9452" s="28"/>
      <c r="W9452" s="28"/>
      <c r="Y9452" s="28"/>
    </row>
    <row r="9453" spans="16:25">
      <c r="P9453" s="33"/>
      <c r="Q9453" s="28"/>
      <c r="R9453" s="28"/>
      <c r="S9453" s="28"/>
      <c r="T9453" s="28"/>
      <c r="U9453" s="28"/>
      <c r="V9453" s="28"/>
      <c r="W9453" s="28"/>
      <c r="Y9453" s="28"/>
    </row>
    <row r="9454" spans="16:25">
      <c r="P9454" s="33"/>
      <c r="Q9454" s="28"/>
      <c r="R9454" s="28"/>
      <c r="S9454" s="28"/>
      <c r="T9454" s="28"/>
      <c r="U9454" s="28"/>
      <c r="V9454" s="28"/>
      <c r="W9454" s="28"/>
      <c r="Y9454" s="28"/>
    </row>
    <row r="9455" spans="16:25">
      <c r="P9455" s="33"/>
      <c r="Q9455" s="28"/>
      <c r="R9455" s="28"/>
      <c r="S9455" s="28"/>
      <c r="T9455" s="28"/>
      <c r="U9455" s="28"/>
      <c r="V9455" s="28"/>
      <c r="W9455" s="28"/>
      <c r="Y9455" s="28"/>
    </row>
    <row r="9456" spans="16:25">
      <c r="P9456" s="33"/>
      <c r="Q9456" s="28"/>
      <c r="R9456" s="28"/>
      <c r="S9456" s="28"/>
      <c r="T9456" s="28"/>
      <c r="U9456" s="28"/>
      <c r="V9456" s="28"/>
      <c r="W9456" s="28"/>
      <c r="Y9456" s="28"/>
    </row>
    <row r="9457" spans="16:25">
      <c r="P9457" s="33"/>
      <c r="Q9457" s="28"/>
      <c r="R9457" s="28"/>
      <c r="S9457" s="28"/>
      <c r="T9457" s="28"/>
      <c r="U9457" s="28"/>
      <c r="V9457" s="28"/>
      <c r="W9457" s="28"/>
      <c r="Y9457" s="28"/>
    </row>
    <row r="9458" spans="16:25">
      <c r="P9458" s="33"/>
      <c r="Q9458" s="28"/>
      <c r="R9458" s="28"/>
      <c r="S9458" s="28"/>
      <c r="T9458" s="28"/>
      <c r="U9458" s="28"/>
      <c r="V9458" s="28"/>
      <c r="W9458" s="28"/>
      <c r="Y9458" s="28"/>
    </row>
    <row r="9459" spans="16:25">
      <c r="P9459" s="33"/>
      <c r="Q9459" s="28"/>
      <c r="R9459" s="28"/>
      <c r="S9459" s="28"/>
      <c r="T9459" s="28"/>
      <c r="U9459" s="28"/>
      <c r="V9459" s="28"/>
      <c r="W9459" s="28"/>
      <c r="Y9459" s="28"/>
    </row>
    <row r="9460" spans="16:25">
      <c r="P9460" s="33"/>
      <c r="Q9460" s="28"/>
      <c r="R9460" s="28"/>
      <c r="S9460" s="28"/>
      <c r="T9460" s="28"/>
      <c r="U9460" s="28"/>
      <c r="V9460" s="28"/>
      <c r="W9460" s="28"/>
      <c r="Y9460" s="28"/>
    </row>
    <row r="9461" spans="16:25">
      <c r="P9461" s="33"/>
      <c r="Q9461" s="28"/>
      <c r="R9461" s="28"/>
      <c r="S9461" s="28"/>
      <c r="T9461" s="28"/>
      <c r="U9461" s="28"/>
      <c r="V9461" s="28"/>
      <c r="W9461" s="28"/>
      <c r="Y9461" s="28"/>
    </row>
    <row r="9462" spans="16:25">
      <c r="P9462" s="33"/>
      <c r="Q9462" s="28"/>
      <c r="R9462" s="28"/>
      <c r="S9462" s="28"/>
      <c r="T9462" s="28"/>
      <c r="U9462" s="28"/>
      <c r="V9462" s="28"/>
      <c r="W9462" s="28"/>
      <c r="Y9462" s="28"/>
    </row>
    <row r="9463" spans="16:25">
      <c r="P9463" s="33"/>
      <c r="Q9463" s="28"/>
      <c r="R9463" s="28"/>
      <c r="S9463" s="28"/>
      <c r="T9463" s="28"/>
      <c r="U9463" s="28"/>
      <c r="V9463" s="28"/>
      <c r="W9463" s="28"/>
      <c r="Y9463" s="28"/>
    </row>
    <row r="9464" spans="16:25">
      <c r="P9464" s="33"/>
      <c r="Q9464" s="28"/>
      <c r="R9464" s="28"/>
      <c r="S9464" s="28"/>
      <c r="T9464" s="28"/>
      <c r="U9464" s="28"/>
      <c r="V9464" s="28"/>
      <c r="W9464" s="28"/>
      <c r="Y9464" s="28"/>
    </row>
    <row r="9465" spans="16:25">
      <c r="P9465" s="33"/>
      <c r="Q9465" s="28"/>
      <c r="R9465" s="28"/>
      <c r="S9465" s="28"/>
      <c r="T9465" s="28"/>
      <c r="U9465" s="28"/>
      <c r="V9465" s="28"/>
      <c r="W9465" s="28"/>
      <c r="Y9465" s="28"/>
    </row>
    <row r="9466" spans="16:25">
      <c r="P9466" s="33"/>
      <c r="Q9466" s="28"/>
      <c r="R9466" s="28"/>
      <c r="S9466" s="28"/>
      <c r="T9466" s="28"/>
      <c r="U9466" s="28"/>
      <c r="V9466" s="28"/>
      <c r="W9466" s="28"/>
      <c r="Y9466" s="28"/>
    </row>
    <row r="9467" spans="16:25">
      <c r="P9467" s="33"/>
      <c r="Q9467" s="28"/>
      <c r="R9467" s="28"/>
      <c r="S9467" s="28"/>
      <c r="T9467" s="28"/>
      <c r="U9467" s="28"/>
      <c r="V9467" s="28"/>
      <c r="W9467" s="28"/>
      <c r="Y9467" s="28"/>
    </row>
    <row r="9468" spans="16:25">
      <c r="P9468" s="33"/>
      <c r="Q9468" s="28"/>
      <c r="R9468" s="28"/>
      <c r="S9468" s="28"/>
      <c r="T9468" s="28"/>
      <c r="U9468" s="28"/>
      <c r="V9468" s="28"/>
      <c r="W9468" s="28"/>
      <c r="Y9468" s="28"/>
    </row>
    <row r="9469" spans="16:25">
      <c r="P9469" s="33"/>
      <c r="Q9469" s="28"/>
      <c r="R9469" s="28"/>
      <c r="S9469" s="28"/>
      <c r="T9469" s="28"/>
      <c r="U9469" s="28"/>
      <c r="V9469" s="28"/>
      <c r="W9469" s="28"/>
      <c r="Y9469" s="28"/>
    </row>
    <row r="9470" spans="16:25">
      <c r="P9470" s="33"/>
      <c r="Q9470" s="28"/>
      <c r="R9470" s="28"/>
      <c r="S9470" s="28"/>
      <c r="T9470" s="28"/>
      <c r="U9470" s="28"/>
      <c r="V9470" s="28"/>
      <c r="W9470" s="28"/>
      <c r="Y9470" s="28"/>
    </row>
    <row r="9471" spans="16:25">
      <c r="P9471" s="33"/>
      <c r="Q9471" s="28"/>
      <c r="R9471" s="28"/>
      <c r="S9471" s="28"/>
      <c r="T9471" s="28"/>
      <c r="U9471" s="28"/>
      <c r="V9471" s="28"/>
      <c r="W9471" s="28"/>
      <c r="Y9471" s="28"/>
    </row>
    <row r="9472" spans="16:25">
      <c r="P9472" s="33"/>
      <c r="Q9472" s="28"/>
      <c r="R9472" s="28"/>
      <c r="S9472" s="28"/>
      <c r="T9472" s="28"/>
      <c r="U9472" s="28"/>
      <c r="V9472" s="28"/>
      <c r="W9472" s="28"/>
      <c r="Y9472" s="28"/>
    </row>
    <row r="9473" spans="16:25">
      <c r="P9473" s="33"/>
      <c r="Q9473" s="28"/>
      <c r="R9473" s="28"/>
      <c r="S9473" s="28"/>
      <c r="T9473" s="28"/>
      <c r="U9473" s="28"/>
      <c r="V9473" s="28"/>
      <c r="W9473" s="28"/>
      <c r="Y9473" s="28"/>
    </row>
    <row r="9474" spans="16:25">
      <c r="P9474" s="33"/>
      <c r="Q9474" s="28"/>
      <c r="R9474" s="28"/>
      <c r="S9474" s="28"/>
      <c r="T9474" s="28"/>
      <c r="U9474" s="28"/>
      <c r="V9474" s="28"/>
      <c r="W9474" s="28"/>
      <c r="Y9474" s="28"/>
    </row>
    <row r="9475" spans="16:25">
      <c r="P9475" s="33"/>
      <c r="Q9475" s="28"/>
      <c r="R9475" s="28"/>
      <c r="S9475" s="28"/>
      <c r="T9475" s="28"/>
      <c r="U9475" s="28"/>
      <c r="V9475" s="28"/>
      <c r="W9475" s="28"/>
      <c r="Y9475" s="28"/>
    </row>
    <row r="9476" spans="16:25">
      <c r="P9476" s="33"/>
      <c r="Q9476" s="28"/>
      <c r="R9476" s="28"/>
      <c r="S9476" s="28"/>
      <c r="T9476" s="28"/>
      <c r="U9476" s="28"/>
      <c r="V9476" s="28"/>
      <c r="W9476" s="28"/>
      <c r="Y9476" s="28"/>
    </row>
    <row r="9477" spans="16:25">
      <c r="P9477" s="33"/>
      <c r="Q9477" s="28"/>
      <c r="R9477" s="28"/>
      <c r="S9477" s="28"/>
      <c r="T9477" s="28"/>
      <c r="U9477" s="28"/>
      <c r="V9477" s="28"/>
      <c r="W9477" s="28"/>
      <c r="Y9477" s="28"/>
    </row>
    <row r="9478" spans="16:25">
      <c r="P9478" s="33"/>
      <c r="Q9478" s="28"/>
      <c r="R9478" s="28"/>
      <c r="S9478" s="28"/>
      <c r="T9478" s="28"/>
      <c r="U9478" s="28"/>
      <c r="V9478" s="28"/>
      <c r="W9478" s="28"/>
      <c r="Y9478" s="28"/>
    </row>
    <row r="9479" spans="16:25">
      <c r="P9479" s="33"/>
      <c r="Q9479" s="28"/>
      <c r="R9479" s="28"/>
      <c r="S9479" s="28"/>
      <c r="T9479" s="28"/>
      <c r="U9479" s="28"/>
      <c r="V9479" s="28"/>
      <c r="W9479" s="28"/>
      <c r="Y9479" s="28"/>
    </row>
    <row r="9480" spans="16:25">
      <c r="P9480" s="33"/>
      <c r="Q9480" s="28"/>
      <c r="R9480" s="28"/>
      <c r="S9480" s="28"/>
      <c r="T9480" s="28"/>
      <c r="U9480" s="28"/>
      <c r="V9480" s="28"/>
      <c r="W9480" s="28"/>
      <c r="Y9480" s="28"/>
    </row>
    <row r="9481" spans="16:25">
      <c r="P9481" s="33"/>
      <c r="Q9481" s="28"/>
      <c r="R9481" s="28"/>
      <c r="S9481" s="28"/>
      <c r="T9481" s="28"/>
      <c r="U9481" s="28"/>
      <c r="V9481" s="28"/>
      <c r="W9481" s="28"/>
      <c r="Y9481" s="28"/>
    </row>
    <row r="9482" spans="16:25">
      <c r="P9482" s="33"/>
      <c r="Q9482" s="28"/>
      <c r="R9482" s="28"/>
      <c r="S9482" s="28"/>
      <c r="T9482" s="28"/>
      <c r="U9482" s="28"/>
      <c r="V9482" s="28"/>
      <c r="W9482" s="28"/>
      <c r="Y9482" s="28"/>
    </row>
    <row r="9483" spans="16:25">
      <c r="P9483" s="33"/>
      <c r="Q9483" s="28"/>
      <c r="R9483" s="28"/>
      <c r="S9483" s="28"/>
      <c r="T9483" s="28"/>
      <c r="U9483" s="28"/>
      <c r="V9483" s="28"/>
      <c r="W9483" s="28"/>
      <c r="Y9483" s="28"/>
    </row>
    <row r="9484" spans="16:25">
      <c r="P9484" s="33"/>
      <c r="Q9484" s="28"/>
      <c r="R9484" s="28"/>
      <c r="S9484" s="28"/>
      <c r="T9484" s="28"/>
      <c r="U9484" s="28"/>
      <c r="V9484" s="28"/>
      <c r="W9484" s="28"/>
      <c r="Y9484" s="28"/>
    </row>
    <row r="9485" spans="16:25">
      <c r="P9485" s="33"/>
      <c r="Q9485" s="28"/>
      <c r="R9485" s="28"/>
      <c r="S9485" s="28"/>
      <c r="T9485" s="28"/>
      <c r="U9485" s="28"/>
      <c r="V9485" s="28"/>
      <c r="W9485" s="28"/>
      <c r="Y9485" s="28"/>
    </row>
    <row r="9486" spans="16:25">
      <c r="P9486" s="33"/>
      <c r="Q9486" s="28"/>
      <c r="R9486" s="28"/>
      <c r="S9486" s="28"/>
      <c r="T9486" s="28"/>
      <c r="U9486" s="28"/>
      <c r="V9486" s="28"/>
      <c r="W9486" s="28"/>
      <c r="Y9486" s="28"/>
    </row>
    <row r="9487" spans="16:25">
      <c r="P9487" s="33"/>
      <c r="Q9487" s="28"/>
      <c r="R9487" s="28"/>
      <c r="S9487" s="28"/>
      <c r="T9487" s="28"/>
      <c r="U9487" s="28"/>
      <c r="V9487" s="28"/>
      <c r="W9487" s="28"/>
      <c r="Y9487" s="28"/>
    </row>
    <row r="9488" spans="16:25">
      <c r="P9488" s="33"/>
      <c r="Q9488" s="28"/>
      <c r="R9488" s="28"/>
      <c r="S9488" s="28"/>
      <c r="T9488" s="28"/>
      <c r="U9488" s="28"/>
      <c r="V9488" s="28"/>
      <c r="W9488" s="28"/>
      <c r="Y9488" s="28"/>
    </row>
    <row r="9489" spans="16:25">
      <c r="P9489" s="33"/>
      <c r="Q9489" s="28"/>
      <c r="R9489" s="28"/>
      <c r="S9489" s="28"/>
      <c r="T9489" s="28"/>
      <c r="U9489" s="28"/>
      <c r="V9489" s="28"/>
      <c r="W9489" s="28"/>
      <c r="Y9489" s="28"/>
    </row>
    <row r="9490" spans="16:25">
      <c r="P9490" s="33"/>
      <c r="Q9490" s="28"/>
      <c r="R9490" s="28"/>
      <c r="S9490" s="28"/>
      <c r="T9490" s="28"/>
      <c r="U9490" s="28"/>
      <c r="V9490" s="28"/>
      <c r="W9490" s="28"/>
      <c r="Y9490" s="28"/>
    </row>
    <row r="9491" spans="16:25">
      <c r="P9491" s="33"/>
      <c r="Q9491" s="28"/>
      <c r="R9491" s="28"/>
      <c r="S9491" s="28"/>
      <c r="T9491" s="28"/>
      <c r="U9491" s="28"/>
      <c r="V9491" s="28"/>
      <c r="W9491" s="28"/>
      <c r="Y9491" s="28"/>
    </row>
    <row r="9492" spans="16:25">
      <c r="P9492" s="33"/>
      <c r="Q9492" s="28"/>
      <c r="R9492" s="28"/>
      <c r="S9492" s="28"/>
      <c r="T9492" s="28"/>
      <c r="U9492" s="28"/>
      <c r="V9492" s="28"/>
      <c r="W9492" s="28"/>
      <c r="Y9492" s="28"/>
    </row>
    <row r="9493" spans="16:25">
      <c r="P9493" s="33"/>
      <c r="Q9493" s="28"/>
      <c r="R9493" s="28"/>
      <c r="S9493" s="28"/>
      <c r="T9493" s="28"/>
      <c r="U9493" s="28"/>
      <c r="V9493" s="28"/>
      <c r="W9493" s="28"/>
      <c r="Y9493" s="28"/>
    </row>
    <row r="9494" spans="16:25">
      <c r="P9494" s="33"/>
      <c r="Q9494" s="28"/>
      <c r="R9494" s="28"/>
      <c r="S9494" s="28"/>
      <c r="T9494" s="28"/>
      <c r="U9494" s="28"/>
      <c r="V9494" s="28"/>
      <c r="W9494" s="28"/>
      <c r="Y9494" s="28"/>
    </row>
    <row r="9495" spans="16:25">
      <c r="P9495" s="33"/>
      <c r="Q9495" s="28"/>
      <c r="R9495" s="28"/>
      <c r="S9495" s="28"/>
      <c r="T9495" s="28"/>
      <c r="U9495" s="28"/>
      <c r="V9495" s="28"/>
      <c r="W9495" s="28"/>
      <c r="Y9495" s="28"/>
    </row>
    <row r="9496" spans="16:25">
      <c r="P9496" s="33"/>
      <c r="Q9496" s="28"/>
      <c r="R9496" s="28"/>
      <c r="S9496" s="28"/>
      <c r="T9496" s="28"/>
      <c r="U9496" s="28"/>
      <c r="V9496" s="28"/>
      <c r="W9496" s="28"/>
      <c r="Y9496" s="28"/>
    </row>
    <row r="9497" spans="16:25">
      <c r="P9497" s="33"/>
      <c r="Q9497" s="28"/>
      <c r="R9497" s="28"/>
      <c r="S9497" s="28"/>
      <c r="T9497" s="28"/>
      <c r="U9497" s="28"/>
      <c r="V9497" s="28"/>
      <c r="W9497" s="28"/>
      <c r="Y9497" s="28"/>
    </row>
    <row r="9498" spans="16:25">
      <c r="P9498" s="33"/>
      <c r="Q9498" s="28"/>
      <c r="R9498" s="28"/>
      <c r="S9498" s="28"/>
      <c r="T9498" s="28"/>
      <c r="U9498" s="28"/>
      <c r="V9498" s="28"/>
      <c r="W9498" s="28"/>
      <c r="Y9498" s="28"/>
    </row>
    <row r="9499" spans="16:25">
      <c r="P9499" s="33"/>
      <c r="Q9499" s="28"/>
      <c r="R9499" s="28"/>
      <c r="S9499" s="28"/>
      <c r="T9499" s="28"/>
      <c r="U9499" s="28"/>
      <c r="V9499" s="28"/>
      <c r="W9499" s="28"/>
      <c r="Y9499" s="28"/>
    </row>
    <row r="9500" spans="16:25">
      <c r="P9500" s="33"/>
      <c r="Q9500" s="28"/>
      <c r="R9500" s="28"/>
      <c r="S9500" s="28"/>
      <c r="T9500" s="28"/>
      <c r="U9500" s="28"/>
      <c r="V9500" s="28"/>
      <c r="W9500" s="28"/>
      <c r="Y9500" s="28"/>
    </row>
    <row r="9501" spans="16:25">
      <c r="P9501" s="33"/>
      <c r="Q9501" s="28"/>
      <c r="R9501" s="28"/>
      <c r="S9501" s="28"/>
      <c r="T9501" s="28"/>
      <c r="U9501" s="28"/>
      <c r="V9501" s="28"/>
      <c r="W9501" s="28"/>
      <c r="Y9501" s="28"/>
    </row>
    <row r="9502" spans="16:25">
      <c r="P9502" s="33"/>
      <c r="Q9502" s="28"/>
      <c r="R9502" s="28"/>
      <c r="S9502" s="28"/>
      <c r="T9502" s="28"/>
      <c r="U9502" s="28"/>
      <c r="V9502" s="28"/>
      <c r="W9502" s="28"/>
      <c r="Y9502" s="28"/>
    </row>
    <row r="9503" spans="16:25">
      <c r="P9503" s="33"/>
      <c r="Q9503" s="28"/>
      <c r="R9503" s="28"/>
      <c r="S9503" s="28"/>
      <c r="T9503" s="28"/>
      <c r="U9503" s="28"/>
      <c r="V9503" s="28"/>
      <c r="W9503" s="28"/>
      <c r="Y9503" s="28"/>
    </row>
    <row r="9504" spans="16:25">
      <c r="P9504" s="33"/>
      <c r="Q9504" s="28"/>
      <c r="R9504" s="28"/>
      <c r="S9504" s="28"/>
      <c r="T9504" s="28"/>
      <c r="U9504" s="28"/>
      <c r="V9504" s="28"/>
      <c r="W9504" s="28"/>
      <c r="Y9504" s="28"/>
    </row>
    <row r="9505" spans="16:25">
      <c r="P9505" s="33"/>
      <c r="Q9505" s="28"/>
      <c r="R9505" s="28"/>
      <c r="S9505" s="28"/>
      <c r="T9505" s="28"/>
      <c r="U9505" s="28"/>
      <c r="V9505" s="28"/>
      <c r="W9505" s="28"/>
      <c r="Y9505" s="28"/>
    </row>
    <row r="9506" spans="16:25">
      <c r="P9506" s="33"/>
      <c r="Q9506" s="28"/>
      <c r="R9506" s="28"/>
      <c r="S9506" s="28"/>
      <c r="T9506" s="28"/>
      <c r="U9506" s="28"/>
      <c r="V9506" s="28"/>
      <c r="W9506" s="28"/>
      <c r="Y9506" s="28"/>
    </row>
    <row r="9507" spans="16:25">
      <c r="P9507" s="33"/>
      <c r="Q9507" s="28"/>
      <c r="R9507" s="28"/>
      <c r="S9507" s="28"/>
      <c r="T9507" s="28"/>
      <c r="U9507" s="28"/>
      <c r="V9507" s="28"/>
      <c r="W9507" s="28"/>
      <c r="Y9507" s="28"/>
    </row>
    <row r="9508" spans="16:25">
      <c r="P9508" s="33"/>
      <c r="Q9508" s="28"/>
      <c r="R9508" s="28"/>
      <c r="S9508" s="28"/>
      <c r="T9508" s="28"/>
      <c r="U9508" s="28"/>
      <c r="V9508" s="28"/>
      <c r="W9508" s="28"/>
      <c r="Y9508" s="28"/>
    </row>
    <row r="9509" spans="16:25">
      <c r="P9509" s="33"/>
      <c r="Q9509" s="28"/>
      <c r="R9509" s="28"/>
      <c r="S9509" s="28"/>
      <c r="T9509" s="28"/>
      <c r="U9509" s="28"/>
      <c r="V9509" s="28"/>
      <c r="W9509" s="28"/>
      <c r="Y9509" s="28"/>
    </row>
    <row r="9510" spans="16:25">
      <c r="P9510" s="33"/>
      <c r="Q9510" s="28"/>
      <c r="R9510" s="28"/>
      <c r="S9510" s="28"/>
      <c r="T9510" s="28"/>
      <c r="U9510" s="28"/>
      <c r="V9510" s="28"/>
      <c r="W9510" s="28"/>
      <c r="Y9510" s="28"/>
    </row>
    <row r="9511" spans="16:25">
      <c r="P9511" s="33"/>
      <c r="Q9511" s="28"/>
      <c r="R9511" s="28"/>
      <c r="S9511" s="28"/>
      <c r="T9511" s="28"/>
      <c r="U9511" s="28"/>
      <c r="V9511" s="28"/>
      <c r="W9511" s="28"/>
      <c r="Y9511" s="28"/>
    </row>
    <row r="9512" spans="16:25">
      <c r="P9512" s="33"/>
      <c r="Q9512" s="28"/>
      <c r="R9512" s="28"/>
      <c r="S9512" s="28"/>
      <c r="T9512" s="28"/>
      <c r="U9512" s="28"/>
      <c r="V9512" s="28"/>
      <c r="W9512" s="28"/>
      <c r="Y9512" s="28"/>
    </row>
    <row r="9513" spans="16:25">
      <c r="P9513" s="33"/>
      <c r="Q9513" s="28"/>
      <c r="R9513" s="28"/>
      <c r="S9513" s="28"/>
      <c r="T9513" s="28"/>
      <c r="U9513" s="28"/>
      <c r="V9513" s="28"/>
      <c r="W9513" s="28"/>
      <c r="Y9513" s="28"/>
    </row>
    <row r="9514" spans="16:25">
      <c r="P9514" s="33"/>
      <c r="Q9514" s="28"/>
      <c r="R9514" s="28"/>
      <c r="S9514" s="28"/>
      <c r="T9514" s="28"/>
      <c r="U9514" s="28"/>
      <c r="V9514" s="28"/>
      <c r="W9514" s="28"/>
      <c r="Y9514" s="28"/>
    </row>
    <row r="9515" spans="16:25">
      <c r="P9515" s="33"/>
      <c r="Q9515" s="28"/>
      <c r="R9515" s="28"/>
      <c r="S9515" s="28"/>
      <c r="T9515" s="28"/>
      <c r="U9515" s="28"/>
      <c r="V9515" s="28"/>
      <c r="W9515" s="28"/>
      <c r="Y9515" s="28"/>
    </row>
    <row r="9516" spans="16:25">
      <c r="P9516" s="33"/>
      <c r="Q9516" s="28"/>
      <c r="R9516" s="28"/>
      <c r="S9516" s="28"/>
      <c r="T9516" s="28"/>
      <c r="U9516" s="28"/>
      <c r="V9516" s="28"/>
      <c r="W9516" s="28"/>
      <c r="Y9516" s="28"/>
    </row>
    <row r="9517" spans="16:25">
      <c r="P9517" s="33"/>
      <c r="Q9517" s="28"/>
      <c r="R9517" s="28"/>
      <c r="S9517" s="28"/>
      <c r="T9517" s="28"/>
      <c r="U9517" s="28"/>
      <c r="V9517" s="28"/>
      <c r="W9517" s="28"/>
      <c r="Y9517" s="28"/>
    </row>
    <row r="9518" spans="16:25">
      <c r="P9518" s="33"/>
      <c r="Q9518" s="28"/>
      <c r="R9518" s="28"/>
      <c r="S9518" s="28"/>
      <c r="T9518" s="28"/>
      <c r="U9518" s="28"/>
      <c r="V9518" s="28"/>
      <c r="W9518" s="28"/>
      <c r="Y9518" s="28"/>
    </row>
    <row r="9519" spans="16:25">
      <c r="P9519" s="33"/>
      <c r="Q9519" s="28"/>
      <c r="R9519" s="28"/>
      <c r="S9519" s="28"/>
      <c r="T9519" s="28"/>
      <c r="U9519" s="28"/>
      <c r="V9519" s="28"/>
      <c r="W9519" s="28"/>
      <c r="Y9519" s="28"/>
    </row>
    <row r="9520" spans="16:25">
      <c r="P9520" s="33"/>
      <c r="Q9520" s="28"/>
      <c r="R9520" s="28"/>
      <c r="S9520" s="28"/>
      <c r="T9520" s="28"/>
      <c r="U9520" s="28"/>
      <c r="V9520" s="28"/>
      <c r="W9520" s="28"/>
      <c r="Y9520" s="28"/>
    </row>
    <row r="9521" spans="16:25">
      <c r="P9521" s="33"/>
      <c r="Q9521" s="28"/>
      <c r="R9521" s="28"/>
      <c r="S9521" s="28"/>
      <c r="T9521" s="28"/>
      <c r="U9521" s="28"/>
      <c r="V9521" s="28"/>
      <c r="W9521" s="28"/>
      <c r="Y9521" s="28"/>
    </row>
    <row r="9522" spans="16:25">
      <c r="P9522" s="33"/>
      <c r="Q9522" s="28"/>
      <c r="R9522" s="28"/>
      <c r="S9522" s="28"/>
      <c r="T9522" s="28"/>
      <c r="U9522" s="28"/>
      <c r="V9522" s="28"/>
      <c r="W9522" s="28"/>
      <c r="Y9522" s="28"/>
    </row>
    <row r="9523" spans="16:25">
      <c r="P9523" s="33"/>
      <c r="Q9523" s="28"/>
      <c r="R9523" s="28"/>
      <c r="S9523" s="28"/>
      <c r="T9523" s="28"/>
      <c r="U9523" s="28"/>
      <c r="V9523" s="28"/>
      <c r="W9523" s="28"/>
      <c r="Y9523" s="28"/>
    </row>
    <row r="9524" spans="16:25">
      <c r="P9524" s="33"/>
      <c r="Q9524" s="28"/>
      <c r="R9524" s="28"/>
      <c r="S9524" s="28"/>
      <c r="T9524" s="28"/>
      <c r="U9524" s="28"/>
      <c r="V9524" s="28"/>
      <c r="W9524" s="28"/>
      <c r="Y9524" s="28"/>
    </row>
    <row r="9525" spans="16:25">
      <c r="P9525" s="33"/>
      <c r="Q9525" s="28"/>
      <c r="R9525" s="28"/>
      <c r="S9525" s="28"/>
      <c r="T9525" s="28"/>
      <c r="U9525" s="28"/>
      <c r="V9525" s="28"/>
      <c r="W9525" s="28"/>
      <c r="Y9525" s="28"/>
    </row>
    <row r="9526" spans="16:25">
      <c r="P9526" s="33"/>
      <c r="Q9526" s="28"/>
      <c r="R9526" s="28"/>
      <c r="S9526" s="28"/>
      <c r="T9526" s="28"/>
      <c r="U9526" s="28"/>
      <c r="V9526" s="28"/>
      <c r="W9526" s="28"/>
      <c r="Y9526" s="28"/>
    </row>
    <row r="9527" spans="16:25">
      <c r="P9527" s="33"/>
      <c r="Q9527" s="28"/>
      <c r="R9527" s="28"/>
      <c r="S9527" s="28"/>
      <c r="T9527" s="28"/>
      <c r="U9527" s="28"/>
      <c r="V9527" s="28"/>
      <c r="W9527" s="28"/>
      <c r="Y9527" s="28"/>
    </row>
    <row r="9528" spans="16:25">
      <c r="P9528" s="33"/>
      <c r="Q9528" s="28"/>
      <c r="R9528" s="28"/>
      <c r="S9528" s="28"/>
      <c r="T9528" s="28"/>
      <c r="U9528" s="28"/>
      <c r="V9528" s="28"/>
      <c r="W9528" s="28"/>
      <c r="Y9528" s="28"/>
    </row>
    <row r="9529" spans="16:25">
      <c r="P9529" s="33"/>
      <c r="Q9529" s="28"/>
      <c r="R9529" s="28"/>
      <c r="S9529" s="28"/>
      <c r="T9529" s="28"/>
      <c r="U9529" s="28"/>
      <c r="V9529" s="28"/>
      <c r="W9529" s="28"/>
      <c r="Y9529" s="28"/>
    </row>
    <row r="9530" spans="16:25">
      <c r="P9530" s="33"/>
      <c r="Q9530" s="28"/>
      <c r="R9530" s="28"/>
      <c r="S9530" s="28"/>
      <c r="T9530" s="28"/>
      <c r="U9530" s="28"/>
      <c r="V9530" s="28"/>
      <c r="W9530" s="28"/>
      <c r="Y9530" s="28"/>
    </row>
    <row r="9531" spans="16:25">
      <c r="P9531" s="33"/>
      <c r="Q9531" s="28"/>
      <c r="R9531" s="28"/>
      <c r="S9531" s="28"/>
      <c r="T9531" s="28"/>
      <c r="U9531" s="28"/>
      <c r="V9531" s="28"/>
      <c r="W9531" s="28"/>
      <c r="Y9531" s="28"/>
    </row>
    <row r="9532" spans="16:25">
      <c r="P9532" s="33"/>
      <c r="Q9532" s="28"/>
      <c r="R9532" s="28"/>
      <c r="S9532" s="28"/>
      <c r="T9532" s="28"/>
      <c r="U9532" s="28"/>
      <c r="V9532" s="28"/>
      <c r="W9532" s="28"/>
      <c r="Y9532" s="28"/>
    </row>
    <row r="9533" spans="16:25">
      <c r="P9533" s="33"/>
      <c r="Q9533" s="28"/>
      <c r="R9533" s="28"/>
      <c r="S9533" s="28"/>
      <c r="T9533" s="28"/>
      <c r="U9533" s="28"/>
      <c r="V9533" s="28"/>
      <c r="W9533" s="28"/>
      <c r="Y9533" s="28"/>
    </row>
    <row r="9534" spans="16:25">
      <c r="P9534" s="33"/>
      <c r="Q9534" s="28"/>
      <c r="R9534" s="28"/>
      <c r="S9534" s="28"/>
      <c r="T9534" s="28"/>
      <c r="U9534" s="28"/>
      <c r="V9534" s="28"/>
      <c r="W9534" s="28"/>
      <c r="Y9534" s="28"/>
    </row>
    <row r="9535" spans="16:25">
      <c r="P9535" s="33"/>
      <c r="Q9535" s="28"/>
      <c r="R9535" s="28"/>
      <c r="S9535" s="28"/>
      <c r="T9535" s="28"/>
      <c r="U9535" s="28"/>
      <c r="V9535" s="28"/>
      <c r="W9535" s="28"/>
      <c r="Y9535" s="28"/>
    </row>
    <row r="9536" spans="16:25">
      <c r="P9536" s="33"/>
      <c r="Q9536" s="28"/>
      <c r="R9536" s="28"/>
      <c r="S9536" s="28"/>
      <c r="T9536" s="28"/>
      <c r="U9536" s="28"/>
      <c r="V9536" s="28"/>
      <c r="W9536" s="28"/>
      <c r="Y9536" s="28"/>
    </row>
    <row r="9537" spans="16:25">
      <c r="P9537" s="33"/>
      <c r="Q9537" s="28"/>
      <c r="R9537" s="28"/>
      <c r="S9537" s="28"/>
      <c r="T9537" s="28"/>
      <c r="U9537" s="28"/>
      <c r="V9537" s="28"/>
      <c r="W9537" s="28"/>
      <c r="Y9537" s="28"/>
    </row>
    <row r="9538" spans="16:25">
      <c r="P9538" s="33"/>
      <c r="Q9538" s="28"/>
      <c r="R9538" s="28"/>
      <c r="S9538" s="28"/>
      <c r="T9538" s="28"/>
      <c r="U9538" s="28"/>
      <c r="V9538" s="28"/>
      <c r="W9538" s="28"/>
      <c r="Y9538" s="28"/>
    </row>
    <row r="9539" spans="16:25">
      <c r="P9539" s="33"/>
      <c r="Q9539" s="28"/>
      <c r="R9539" s="28"/>
      <c r="S9539" s="28"/>
      <c r="T9539" s="28"/>
      <c r="U9539" s="28"/>
      <c r="V9539" s="28"/>
      <c r="W9539" s="28"/>
      <c r="Y9539" s="28"/>
    </row>
    <row r="9540" spans="16:25">
      <c r="P9540" s="33"/>
      <c r="Q9540" s="28"/>
      <c r="R9540" s="28"/>
      <c r="S9540" s="28"/>
      <c r="T9540" s="28"/>
      <c r="U9540" s="28"/>
      <c r="V9540" s="28"/>
      <c r="W9540" s="28"/>
      <c r="Y9540" s="28"/>
    </row>
    <row r="9541" spans="16:25">
      <c r="P9541" s="33"/>
      <c r="Q9541" s="28"/>
      <c r="R9541" s="28"/>
      <c r="S9541" s="28"/>
      <c r="T9541" s="28"/>
      <c r="U9541" s="28"/>
      <c r="V9541" s="28"/>
      <c r="W9541" s="28"/>
      <c r="Y9541" s="28"/>
    </row>
    <row r="9542" spans="16:25">
      <c r="P9542" s="33"/>
      <c r="Q9542" s="28"/>
      <c r="R9542" s="28"/>
      <c r="S9542" s="28"/>
      <c r="T9542" s="28"/>
      <c r="U9542" s="28"/>
      <c r="V9542" s="28"/>
      <c r="W9542" s="28"/>
      <c r="Y9542" s="28"/>
    </row>
    <row r="9543" spans="16:25">
      <c r="P9543" s="33"/>
      <c r="Q9543" s="28"/>
      <c r="R9543" s="28"/>
      <c r="S9543" s="28"/>
      <c r="T9543" s="28"/>
      <c r="U9543" s="28"/>
      <c r="V9543" s="28"/>
      <c r="W9543" s="28"/>
      <c r="Y9543" s="28"/>
    </row>
    <row r="9544" spans="16:25">
      <c r="P9544" s="33"/>
      <c r="Q9544" s="28"/>
      <c r="R9544" s="28"/>
      <c r="S9544" s="28"/>
      <c r="T9544" s="28"/>
      <c r="U9544" s="28"/>
      <c r="V9544" s="28"/>
      <c r="W9544" s="28"/>
      <c r="Y9544" s="28"/>
    </row>
    <row r="9545" spans="16:25">
      <c r="P9545" s="33"/>
      <c r="Q9545" s="28"/>
      <c r="R9545" s="28"/>
      <c r="S9545" s="28"/>
      <c r="T9545" s="28"/>
      <c r="U9545" s="28"/>
      <c r="V9545" s="28"/>
      <c r="W9545" s="28"/>
      <c r="Y9545" s="28"/>
    </row>
    <row r="9546" spans="16:25">
      <c r="P9546" s="33"/>
      <c r="Q9546" s="28"/>
      <c r="R9546" s="28"/>
      <c r="S9546" s="28"/>
      <c r="T9546" s="28"/>
      <c r="U9546" s="28"/>
      <c r="V9546" s="28"/>
      <c r="W9546" s="28"/>
      <c r="Y9546" s="28"/>
    </row>
    <row r="9547" spans="16:25">
      <c r="P9547" s="33"/>
      <c r="Q9547" s="28"/>
      <c r="R9547" s="28"/>
      <c r="S9547" s="28"/>
      <c r="T9547" s="28"/>
      <c r="U9547" s="28"/>
      <c r="V9547" s="28"/>
      <c r="W9547" s="28"/>
      <c r="Y9547" s="28"/>
    </row>
    <row r="9548" spans="16:25">
      <c r="P9548" s="33"/>
      <c r="Q9548" s="28"/>
      <c r="R9548" s="28"/>
      <c r="S9548" s="28"/>
      <c r="T9548" s="28"/>
      <c r="U9548" s="28"/>
      <c r="V9548" s="28"/>
      <c r="W9548" s="28"/>
      <c r="Y9548" s="28"/>
    </row>
    <row r="9549" spans="16:25">
      <c r="P9549" s="33"/>
      <c r="Q9549" s="28"/>
      <c r="R9549" s="28"/>
      <c r="S9549" s="28"/>
      <c r="T9549" s="28"/>
      <c r="U9549" s="28"/>
      <c r="V9549" s="28"/>
      <c r="W9549" s="28"/>
      <c r="Y9549" s="28"/>
    </row>
    <row r="9550" spans="16:25">
      <c r="P9550" s="33"/>
      <c r="Q9550" s="28"/>
      <c r="R9550" s="28"/>
      <c r="S9550" s="28"/>
      <c r="T9550" s="28"/>
      <c r="U9550" s="28"/>
      <c r="V9550" s="28"/>
      <c r="W9550" s="28"/>
      <c r="Y9550" s="28"/>
    </row>
    <row r="9551" spans="16:25">
      <c r="P9551" s="33"/>
      <c r="Q9551" s="28"/>
      <c r="R9551" s="28"/>
      <c r="S9551" s="28"/>
      <c r="T9551" s="28"/>
      <c r="U9551" s="28"/>
      <c r="V9551" s="28"/>
      <c r="W9551" s="28"/>
      <c r="Y9551" s="28"/>
    </row>
    <row r="9552" spans="16:25">
      <c r="P9552" s="33"/>
      <c r="Q9552" s="28"/>
      <c r="R9552" s="28"/>
      <c r="S9552" s="28"/>
      <c r="T9552" s="28"/>
      <c r="U9552" s="28"/>
      <c r="V9552" s="28"/>
      <c r="W9552" s="28"/>
      <c r="Y9552" s="28"/>
    </row>
    <row r="9553" spans="16:25">
      <c r="P9553" s="33"/>
      <c r="Q9553" s="28"/>
      <c r="R9553" s="28"/>
      <c r="S9553" s="28"/>
      <c r="T9553" s="28"/>
      <c r="U9553" s="28"/>
      <c r="V9553" s="28"/>
      <c r="W9553" s="28"/>
      <c r="Y9553" s="28"/>
    </row>
    <row r="9554" spans="16:25">
      <c r="P9554" s="33"/>
      <c r="Q9554" s="28"/>
      <c r="R9554" s="28"/>
      <c r="S9554" s="28"/>
      <c r="T9554" s="28"/>
      <c r="U9554" s="28"/>
      <c r="V9554" s="28"/>
      <c r="W9554" s="28"/>
      <c r="Y9554" s="28"/>
    </row>
    <row r="9555" spans="16:25">
      <c r="P9555" s="33"/>
      <c r="Q9555" s="28"/>
      <c r="R9555" s="28"/>
      <c r="S9555" s="28"/>
      <c r="T9555" s="28"/>
      <c r="U9555" s="28"/>
      <c r="V9555" s="28"/>
      <c r="W9555" s="28"/>
      <c r="Y9555" s="28"/>
    </row>
    <row r="9556" spans="16:25">
      <c r="P9556" s="33"/>
      <c r="Q9556" s="28"/>
      <c r="R9556" s="28"/>
      <c r="S9556" s="28"/>
      <c r="T9556" s="28"/>
      <c r="U9556" s="28"/>
      <c r="V9556" s="28"/>
      <c r="W9556" s="28"/>
      <c r="Y9556" s="28"/>
    </row>
    <row r="9557" spans="16:25">
      <c r="P9557" s="33"/>
      <c r="Q9557" s="28"/>
      <c r="R9557" s="28"/>
      <c r="S9557" s="28"/>
      <c r="T9557" s="28"/>
      <c r="U9557" s="28"/>
      <c r="V9557" s="28"/>
      <c r="W9557" s="28"/>
      <c r="Y9557" s="28"/>
    </row>
    <row r="9558" spans="16:25">
      <c r="P9558" s="33"/>
      <c r="Q9558" s="28"/>
      <c r="R9558" s="28"/>
      <c r="S9558" s="28"/>
      <c r="T9558" s="28"/>
      <c r="U9558" s="28"/>
      <c r="V9558" s="28"/>
      <c r="W9558" s="28"/>
      <c r="Y9558" s="28"/>
    </row>
    <row r="9559" spans="16:25">
      <c r="P9559" s="33"/>
      <c r="Q9559" s="28"/>
      <c r="R9559" s="28"/>
      <c r="S9559" s="28"/>
      <c r="T9559" s="28"/>
      <c r="U9559" s="28"/>
      <c r="V9559" s="28"/>
      <c r="W9559" s="28"/>
      <c r="Y9559" s="28"/>
    </row>
    <row r="9560" spans="16:25">
      <c r="P9560" s="33"/>
      <c r="Q9560" s="28"/>
      <c r="R9560" s="28"/>
      <c r="S9560" s="28"/>
      <c r="T9560" s="28"/>
      <c r="U9560" s="28"/>
      <c r="V9560" s="28"/>
      <c r="W9560" s="28"/>
      <c r="Y9560" s="28"/>
    </row>
    <row r="9561" spans="16:25">
      <c r="P9561" s="33"/>
      <c r="Q9561" s="28"/>
      <c r="R9561" s="28"/>
      <c r="S9561" s="28"/>
      <c r="T9561" s="28"/>
      <c r="U9561" s="28"/>
      <c r="V9561" s="28"/>
      <c r="W9561" s="28"/>
      <c r="Y9561" s="28"/>
    </row>
    <row r="9562" spans="16:25">
      <c r="P9562" s="33"/>
      <c r="Q9562" s="28"/>
      <c r="R9562" s="28"/>
      <c r="S9562" s="28"/>
      <c r="T9562" s="28"/>
      <c r="U9562" s="28"/>
      <c r="V9562" s="28"/>
      <c r="W9562" s="28"/>
      <c r="Y9562" s="28"/>
    </row>
    <row r="9563" spans="16:25">
      <c r="P9563" s="33"/>
      <c r="Q9563" s="28"/>
      <c r="R9563" s="28"/>
      <c r="S9563" s="28"/>
      <c r="T9563" s="28"/>
      <c r="U9563" s="28"/>
      <c r="V9563" s="28"/>
      <c r="W9563" s="28"/>
      <c r="Y9563" s="28"/>
    </row>
    <row r="9564" spans="16:25">
      <c r="P9564" s="33"/>
      <c r="Q9564" s="28"/>
      <c r="R9564" s="28"/>
      <c r="S9564" s="28"/>
      <c r="T9564" s="28"/>
      <c r="U9564" s="28"/>
      <c r="V9564" s="28"/>
      <c r="W9564" s="28"/>
      <c r="Y9564" s="28"/>
    </row>
    <row r="9565" spans="16:25">
      <c r="P9565" s="33"/>
      <c r="Q9565" s="28"/>
      <c r="R9565" s="28"/>
      <c r="S9565" s="28"/>
      <c r="T9565" s="28"/>
      <c r="U9565" s="28"/>
      <c r="V9565" s="28"/>
      <c r="W9565" s="28"/>
      <c r="Y9565" s="28"/>
    </row>
    <row r="9566" spans="16:25">
      <c r="P9566" s="33"/>
      <c r="Q9566" s="28"/>
      <c r="R9566" s="28"/>
      <c r="S9566" s="28"/>
      <c r="T9566" s="28"/>
      <c r="U9566" s="28"/>
      <c r="V9566" s="28"/>
      <c r="W9566" s="28"/>
      <c r="Y9566" s="28"/>
    </row>
    <row r="9567" spans="16:25">
      <c r="P9567" s="33"/>
      <c r="Q9567" s="28"/>
      <c r="R9567" s="28"/>
      <c r="S9567" s="28"/>
      <c r="T9567" s="28"/>
      <c r="U9567" s="28"/>
      <c r="V9567" s="28"/>
      <c r="W9567" s="28"/>
      <c r="Y9567" s="28"/>
    </row>
    <row r="9568" spans="16:25">
      <c r="P9568" s="33"/>
      <c r="Q9568" s="28"/>
      <c r="R9568" s="28"/>
      <c r="S9568" s="28"/>
      <c r="T9568" s="28"/>
      <c r="U9568" s="28"/>
      <c r="V9568" s="28"/>
      <c r="W9568" s="28"/>
      <c r="Y9568" s="28"/>
    </row>
    <row r="9569" spans="16:25">
      <c r="P9569" s="33"/>
      <c r="Q9569" s="28"/>
      <c r="R9569" s="28"/>
      <c r="S9569" s="28"/>
      <c r="T9569" s="28"/>
      <c r="U9569" s="28"/>
      <c r="V9569" s="28"/>
      <c r="W9569" s="28"/>
      <c r="Y9569" s="28"/>
    </row>
    <row r="9570" spans="16:25">
      <c r="P9570" s="33"/>
      <c r="Q9570" s="28"/>
      <c r="R9570" s="28"/>
      <c r="S9570" s="28"/>
      <c r="T9570" s="28"/>
      <c r="U9570" s="28"/>
      <c r="V9570" s="28"/>
      <c r="W9570" s="28"/>
      <c r="Y9570" s="28"/>
    </row>
    <row r="9571" spans="16:25">
      <c r="P9571" s="33"/>
      <c r="Q9571" s="28"/>
      <c r="R9571" s="28"/>
      <c r="S9571" s="28"/>
      <c r="T9571" s="28"/>
      <c r="U9571" s="28"/>
      <c r="V9571" s="28"/>
      <c r="W9571" s="28"/>
      <c r="Y9571" s="28"/>
    </row>
    <row r="9572" spans="16:25">
      <c r="P9572" s="33"/>
      <c r="Q9572" s="28"/>
      <c r="R9572" s="28"/>
      <c r="S9572" s="28"/>
      <c r="T9572" s="28"/>
      <c r="U9572" s="28"/>
      <c r="V9572" s="28"/>
      <c r="W9572" s="28"/>
      <c r="Y9572" s="28"/>
    </row>
    <row r="9573" spans="16:25">
      <c r="P9573" s="33"/>
      <c r="Q9573" s="28"/>
      <c r="R9573" s="28"/>
      <c r="S9573" s="28"/>
      <c r="T9573" s="28"/>
      <c r="U9573" s="28"/>
      <c r="V9573" s="28"/>
      <c r="W9573" s="28"/>
      <c r="Y9573" s="28"/>
    </row>
    <row r="9574" spans="16:25">
      <c r="P9574" s="33"/>
      <c r="Q9574" s="28"/>
      <c r="R9574" s="28"/>
      <c r="S9574" s="28"/>
      <c r="T9574" s="28"/>
      <c r="U9574" s="28"/>
      <c r="V9574" s="28"/>
      <c r="W9574" s="28"/>
      <c r="Y9574" s="28"/>
    </row>
    <row r="9575" spans="16:25">
      <c r="P9575" s="33"/>
      <c r="Q9575" s="28"/>
      <c r="R9575" s="28"/>
      <c r="S9575" s="28"/>
      <c r="T9575" s="28"/>
      <c r="U9575" s="28"/>
      <c r="V9575" s="28"/>
      <c r="W9575" s="28"/>
      <c r="Y9575" s="28"/>
    </row>
    <row r="9576" spans="16:25">
      <c r="P9576" s="33"/>
      <c r="Q9576" s="28"/>
      <c r="R9576" s="28"/>
      <c r="S9576" s="28"/>
      <c r="T9576" s="28"/>
      <c r="U9576" s="28"/>
      <c r="V9576" s="28"/>
      <c r="W9576" s="28"/>
      <c r="Y9576" s="28"/>
    </row>
    <row r="9577" spans="16:25">
      <c r="P9577" s="33"/>
      <c r="Q9577" s="28"/>
      <c r="R9577" s="28"/>
      <c r="S9577" s="28"/>
      <c r="T9577" s="28"/>
      <c r="U9577" s="28"/>
      <c r="V9577" s="28"/>
      <c r="W9577" s="28"/>
      <c r="Y9577" s="28"/>
    </row>
    <row r="9578" spans="16:25">
      <c r="P9578" s="33"/>
      <c r="Q9578" s="28"/>
      <c r="R9578" s="28"/>
      <c r="S9578" s="28"/>
      <c r="T9578" s="28"/>
      <c r="U9578" s="28"/>
      <c r="V9578" s="28"/>
      <c r="W9578" s="28"/>
      <c r="Y9578" s="28"/>
    </row>
    <row r="9579" spans="16:25">
      <c r="P9579" s="33"/>
      <c r="Q9579" s="28"/>
      <c r="R9579" s="28"/>
      <c r="S9579" s="28"/>
      <c r="T9579" s="28"/>
      <c r="U9579" s="28"/>
      <c r="V9579" s="28"/>
      <c r="W9579" s="28"/>
      <c r="Y9579" s="28"/>
    </row>
    <row r="9580" spans="16:25">
      <c r="P9580" s="33"/>
      <c r="Q9580" s="28"/>
      <c r="R9580" s="28"/>
      <c r="S9580" s="28"/>
      <c r="T9580" s="28"/>
      <c r="U9580" s="28"/>
      <c r="V9580" s="28"/>
      <c r="W9580" s="28"/>
      <c r="Y9580" s="28"/>
    </row>
    <row r="9581" spans="16:25">
      <c r="P9581" s="33"/>
      <c r="Q9581" s="28"/>
      <c r="R9581" s="28"/>
      <c r="S9581" s="28"/>
      <c r="T9581" s="28"/>
      <c r="U9581" s="28"/>
      <c r="V9581" s="28"/>
      <c r="W9581" s="28"/>
      <c r="Y9581" s="28"/>
    </row>
    <row r="9582" spans="16:25">
      <c r="P9582" s="33"/>
      <c r="Q9582" s="28"/>
      <c r="R9582" s="28"/>
      <c r="S9582" s="28"/>
      <c r="T9582" s="28"/>
      <c r="U9582" s="28"/>
      <c r="V9582" s="28"/>
      <c r="W9582" s="28"/>
      <c r="Y9582" s="28"/>
    </row>
    <row r="9583" spans="16:25">
      <c r="P9583" s="33"/>
      <c r="Q9583" s="28"/>
      <c r="R9583" s="28"/>
      <c r="S9583" s="28"/>
      <c r="T9583" s="28"/>
      <c r="U9583" s="28"/>
      <c r="V9583" s="28"/>
      <c r="W9583" s="28"/>
      <c r="Y9583" s="28"/>
    </row>
    <row r="9584" spans="16:25">
      <c r="P9584" s="33"/>
      <c r="Q9584" s="28"/>
      <c r="R9584" s="28"/>
      <c r="S9584" s="28"/>
      <c r="T9584" s="28"/>
      <c r="U9584" s="28"/>
      <c r="V9584" s="28"/>
      <c r="W9584" s="28"/>
      <c r="Y9584" s="28"/>
    </row>
    <row r="9585" spans="16:25">
      <c r="P9585" s="33"/>
      <c r="Q9585" s="28"/>
      <c r="R9585" s="28"/>
      <c r="S9585" s="28"/>
      <c r="T9585" s="28"/>
      <c r="U9585" s="28"/>
      <c r="V9585" s="28"/>
      <c r="W9585" s="28"/>
      <c r="Y9585" s="28"/>
    </row>
    <row r="9586" spans="16:25">
      <c r="P9586" s="33"/>
      <c r="Q9586" s="28"/>
      <c r="R9586" s="28"/>
      <c r="S9586" s="28"/>
      <c r="T9586" s="28"/>
      <c r="U9586" s="28"/>
      <c r="V9586" s="28"/>
      <c r="W9586" s="28"/>
      <c r="Y9586" s="28"/>
    </row>
    <row r="9587" spans="16:25">
      <c r="P9587" s="33"/>
      <c r="Q9587" s="28"/>
      <c r="R9587" s="28"/>
      <c r="S9587" s="28"/>
      <c r="T9587" s="28"/>
      <c r="U9587" s="28"/>
      <c r="V9587" s="28"/>
      <c r="W9587" s="28"/>
      <c r="Y9587" s="28"/>
    </row>
    <row r="9588" spans="16:25">
      <c r="P9588" s="33"/>
      <c r="Q9588" s="28"/>
      <c r="R9588" s="28"/>
      <c r="S9588" s="28"/>
      <c r="T9588" s="28"/>
      <c r="U9588" s="28"/>
      <c r="V9588" s="28"/>
      <c r="W9588" s="28"/>
      <c r="Y9588" s="28"/>
    </row>
    <row r="9589" spans="16:25">
      <c r="P9589" s="33"/>
      <c r="Q9589" s="28"/>
      <c r="R9589" s="28"/>
      <c r="S9589" s="28"/>
      <c r="T9589" s="28"/>
      <c r="U9589" s="28"/>
      <c r="V9589" s="28"/>
      <c r="W9589" s="28"/>
      <c r="Y9589" s="28"/>
    </row>
    <row r="9590" spans="16:25">
      <c r="P9590" s="33"/>
      <c r="Q9590" s="28"/>
      <c r="R9590" s="28"/>
      <c r="S9590" s="28"/>
      <c r="T9590" s="28"/>
      <c r="U9590" s="28"/>
      <c r="V9590" s="28"/>
      <c r="W9590" s="28"/>
      <c r="Y9590" s="28"/>
    </row>
    <row r="9591" spans="16:25">
      <c r="P9591" s="33"/>
      <c r="Q9591" s="28"/>
      <c r="R9591" s="28"/>
      <c r="S9591" s="28"/>
      <c r="T9591" s="28"/>
      <c r="U9591" s="28"/>
      <c r="V9591" s="28"/>
      <c r="W9591" s="28"/>
      <c r="Y9591" s="28"/>
    </row>
    <row r="9592" spans="16:25">
      <c r="P9592" s="33"/>
      <c r="Q9592" s="28"/>
      <c r="R9592" s="28"/>
      <c r="S9592" s="28"/>
      <c r="T9592" s="28"/>
      <c r="U9592" s="28"/>
      <c r="V9592" s="28"/>
      <c r="W9592" s="28"/>
      <c r="Y9592" s="28"/>
    </row>
    <row r="9593" spans="16:25">
      <c r="P9593" s="33"/>
      <c r="Q9593" s="28"/>
      <c r="R9593" s="28"/>
      <c r="S9593" s="28"/>
      <c r="T9593" s="28"/>
      <c r="U9593" s="28"/>
      <c r="V9593" s="28"/>
      <c r="W9593" s="28"/>
      <c r="Y9593" s="28"/>
    </row>
    <row r="9594" spans="16:25">
      <c r="P9594" s="33"/>
      <c r="Q9594" s="28"/>
      <c r="R9594" s="28"/>
      <c r="S9594" s="28"/>
      <c r="T9594" s="28"/>
      <c r="U9594" s="28"/>
      <c r="V9594" s="28"/>
      <c r="W9594" s="28"/>
      <c r="Y9594" s="28"/>
    </row>
    <row r="9595" spans="16:25">
      <c r="P9595" s="33"/>
      <c r="Q9595" s="28"/>
      <c r="R9595" s="28"/>
      <c r="S9595" s="28"/>
      <c r="T9595" s="28"/>
      <c r="U9595" s="28"/>
      <c r="V9595" s="28"/>
      <c r="W9595" s="28"/>
      <c r="Y9595" s="28"/>
    </row>
    <row r="9596" spans="16:25">
      <c r="P9596" s="33"/>
      <c r="Q9596" s="28"/>
      <c r="R9596" s="28"/>
      <c r="S9596" s="28"/>
      <c r="T9596" s="28"/>
      <c r="U9596" s="28"/>
      <c r="V9596" s="28"/>
      <c r="W9596" s="28"/>
      <c r="Y9596" s="28"/>
    </row>
    <row r="9597" spans="16:25">
      <c r="P9597" s="33"/>
      <c r="Q9597" s="28"/>
      <c r="R9597" s="28"/>
      <c r="S9597" s="28"/>
      <c r="T9597" s="28"/>
      <c r="U9597" s="28"/>
      <c r="V9597" s="28"/>
      <c r="W9597" s="28"/>
      <c r="Y9597" s="28"/>
    </row>
    <row r="9598" spans="16:25">
      <c r="P9598" s="33"/>
      <c r="Q9598" s="28"/>
      <c r="R9598" s="28"/>
      <c r="S9598" s="28"/>
      <c r="T9598" s="28"/>
      <c r="U9598" s="28"/>
      <c r="V9598" s="28"/>
      <c r="W9598" s="28"/>
      <c r="Y9598" s="28"/>
    </row>
    <row r="9599" spans="16:25">
      <c r="P9599" s="33"/>
      <c r="Q9599" s="28"/>
      <c r="R9599" s="28"/>
      <c r="S9599" s="28"/>
      <c r="T9599" s="28"/>
      <c r="U9599" s="28"/>
      <c r="V9599" s="28"/>
      <c r="W9599" s="28"/>
      <c r="Y9599" s="28"/>
    </row>
    <row r="9600" spans="16:25">
      <c r="P9600" s="33"/>
      <c r="Q9600" s="28"/>
      <c r="R9600" s="28"/>
      <c r="S9600" s="28"/>
      <c r="T9600" s="28"/>
      <c r="U9600" s="28"/>
      <c r="V9600" s="28"/>
      <c r="W9600" s="28"/>
      <c r="Y9600" s="28"/>
    </row>
    <row r="9601" spans="16:25">
      <c r="P9601" s="33"/>
      <c r="Q9601" s="28"/>
      <c r="R9601" s="28"/>
      <c r="S9601" s="28"/>
      <c r="T9601" s="28"/>
      <c r="U9601" s="28"/>
      <c r="V9601" s="28"/>
      <c r="W9601" s="28"/>
      <c r="Y9601" s="28"/>
    </row>
    <row r="9602" spans="16:25">
      <c r="P9602" s="33"/>
      <c r="Q9602" s="28"/>
      <c r="R9602" s="28"/>
      <c r="S9602" s="28"/>
      <c r="T9602" s="28"/>
      <c r="U9602" s="28"/>
      <c r="V9602" s="28"/>
      <c r="W9602" s="28"/>
      <c r="Y9602" s="28"/>
    </row>
    <row r="9603" spans="16:25">
      <c r="P9603" s="33"/>
      <c r="Q9603" s="28"/>
      <c r="R9603" s="28"/>
      <c r="S9603" s="28"/>
      <c r="T9603" s="28"/>
      <c r="U9603" s="28"/>
      <c r="V9603" s="28"/>
      <c r="W9603" s="28"/>
      <c r="Y9603" s="28"/>
    </row>
    <row r="9604" spans="16:25">
      <c r="P9604" s="33"/>
      <c r="Q9604" s="28"/>
      <c r="R9604" s="28"/>
      <c r="S9604" s="28"/>
      <c r="T9604" s="28"/>
      <c r="U9604" s="28"/>
      <c r="V9604" s="28"/>
      <c r="W9604" s="28"/>
      <c r="Y9604" s="28"/>
    </row>
    <row r="9605" spans="16:25">
      <c r="P9605" s="33"/>
      <c r="Q9605" s="28"/>
      <c r="R9605" s="28"/>
      <c r="S9605" s="28"/>
      <c r="T9605" s="28"/>
      <c r="U9605" s="28"/>
      <c r="V9605" s="28"/>
      <c r="W9605" s="28"/>
      <c r="Y9605" s="28"/>
    </row>
    <row r="9606" spans="16:25">
      <c r="P9606" s="33"/>
      <c r="Q9606" s="28"/>
      <c r="R9606" s="28"/>
      <c r="S9606" s="28"/>
      <c r="T9606" s="28"/>
      <c r="U9606" s="28"/>
      <c r="V9606" s="28"/>
      <c r="W9606" s="28"/>
      <c r="Y9606" s="28"/>
    </row>
    <row r="9607" spans="16:25">
      <c r="P9607" s="33"/>
      <c r="Q9607" s="28"/>
      <c r="R9607" s="28"/>
      <c r="S9607" s="28"/>
      <c r="T9607" s="28"/>
      <c r="U9607" s="28"/>
      <c r="V9607" s="28"/>
      <c r="W9607" s="28"/>
      <c r="Y9607" s="28"/>
    </row>
    <row r="9608" spans="16:25">
      <c r="P9608" s="33"/>
      <c r="Q9608" s="28"/>
      <c r="R9608" s="28"/>
      <c r="S9608" s="28"/>
      <c r="T9608" s="28"/>
      <c r="U9608" s="28"/>
      <c r="V9608" s="28"/>
      <c r="W9608" s="28"/>
      <c r="Y9608" s="28"/>
    </row>
    <row r="9609" spans="16:25">
      <c r="P9609" s="33"/>
      <c r="Q9609" s="28"/>
      <c r="R9609" s="28"/>
      <c r="S9609" s="28"/>
      <c r="T9609" s="28"/>
      <c r="U9609" s="28"/>
      <c r="V9609" s="28"/>
      <c r="W9609" s="28"/>
      <c r="Y9609" s="28"/>
    </row>
    <row r="9610" spans="16:25">
      <c r="P9610" s="33"/>
      <c r="Q9610" s="28"/>
      <c r="R9610" s="28"/>
      <c r="S9610" s="28"/>
      <c r="T9610" s="28"/>
      <c r="U9610" s="28"/>
      <c r="V9610" s="28"/>
      <c r="W9610" s="28"/>
      <c r="Y9610" s="28"/>
    </row>
    <row r="9611" spans="16:25">
      <c r="P9611" s="33"/>
      <c r="Q9611" s="28"/>
      <c r="R9611" s="28"/>
      <c r="S9611" s="28"/>
      <c r="T9611" s="28"/>
      <c r="U9611" s="28"/>
      <c r="V9611" s="28"/>
      <c r="W9611" s="28"/>
      <c r="Y9611" s="28"/>
    </row>
    <row r="9612" spans="16:25">
      <c r="P9612" s="33"/>
      <c r="Q9612" s="28"/>
      <c r="R9612" s="28"/>
      <c r="S9612" s="28"/>
      <c r="T9612" s="28"/>
      <c r="U9612" s="28"/>
      <c r="V9612" s="28"/>
      <c r="W9612" s="28"/>
      <c r="Y9612" s="28"/>
    </row>
    <row r="9613" spans="16:25">
      <c r="P9613" s="33"/>
      <c r="Q9613" s="28"/>
      <c r="R9613" s="28"/>
      <c r="S9613" s="28"/>
      <c r="T9613" s="28"/>
      <c r="U9613" s="28"/>
      <c r="V9613" s="28"/>
      <c r="W9613" s="28"/>
      <c r="Y9613" s="28"/>
    </row>
    <row r="9614" spans="16:25">
      <c r="P9614" s="33"/>
      <c r="Q9614" s="28"/>
      <c r="R9614" s="28"/>
      <c r="S9614" s="28"/>
      <c r="T9614" s="28"/>
      <c r="U9614" s="28"/>
      <c r="V9614" s="28"/>
      <c r="W9614" s="28"/>
      <c r="Y9614" s="28"/>
    </row>
    <row r="9615" spans="16:25">
      <c r="P9615" s="33"/>
      <c r="Q9615" s="28"/>
      <c r="R9615" s="28"/>
      <c r="S9615" s="28"/>
      <c r="T9615" s="28"/>
      <c r="U9615" s="28"/>
      <c r="V9615" s="28"/>
      <c r="W9615" s="28"/>
      <c r="Y9615" s="28"/>
    </row>
    <row r="9616" spans="16:25">
      <c r="P9616" s="33"/>
      <c r="Q9616" s="28"/>
      <c r="R9616" s="28"/>
      <c r="S9616" s="28"/>
      <c r="T9616" s="28"/>
      <c r="U9616" s="28"/>
      <c r="V9616" s="28"/>
      <c r="W9616" s="28"/>
      <c r="Y9616" s="28"/>
    </row>
    <row r="9617" spans="16:25">
      <c r="P9617" s="33"/>
      <c r="Q9617" s="28"/>
      <c r="R9617" s="28"/>
      <c r="S9617" s="28"/>
      <c r="T9617" s="28"/>
      <c r="U9617" s="28"/>
      <c r="V9617" s="28"/>
      <c r="W9617" s="28"/>
      <c r="Y9617" s="28"/>
    </row>
    <row r="9618" spans="16:25">
      <c r="P9618" s="33"/>
      <c r="Q9618" s="28"/>
      <c r="R9618" s="28"/>
      <c r="S9618" s="28"/>
      <c r="T9618" s="28"/>
      <c r="U9618" s="28"/>
      <c r="V9618" s="28"/>
      <c r="W9618" s="28"/>
      <c r="Y9618" s="28"/>
    </row>
    <row r="9619" spans="16:25">
      <c r="P9619" s="33"/>
      <c r="Q9619" s="28"/>
      <c r="R9619" s="28"/>
      <c r="S9619" s="28"/>
      <c r="T9619" s="28"/>
      <c r="U9619" s="28"/>
      <c r="V9619" s="28"/>
      <c r="W9619" s="28"/>
      <c r="Y9619" s="28"/>
    </row>
    <row r="9620" spans="16:25">
      <c r="P9620" s="33"/>
      <c r="Q9620" s="28"/>
      <c r="R9620" s="28"/>
      <c r="S9620" s="28"/>
      <c r="T9620" s="28"/>
      <c r="U9620" s="28"/>
      <c r="V9620" s="28"/>
      <c r="W9620" s="28"/>
      <c r="Y9620" s="28"/>
    </row>
    <row r="9621" spans="16:25">
      <c r="P9621" s="33"/>
      <c r="Q9621" s="28"/>
      <c r="R9621" s="28"/>
      <c r="S9621" s="28"/>
      <c r="T9621" s="28"/>
      <c r="U9621" s="28"/>
      <c r="V9621" s="28"/>
      <c r="W9621" s="28"/>
      <c r="Y9621" s="28"/>
    </row>
    <row r="9622" spans="16:25">
      <c r="P9622" s="33"/>
      <c r="Q9622" s="28"/>
      <c r="R9622" s="28"/>
      <c r="S9622" s="28"/>
      <c r="T9622" s="28"/>
      <c r="U9622" s="28"/>
      <c r="V9622" s="28"/>
      <c r="W9622" s="28"/>
      <c r="Y9622" s="28"/>
    </row>
    <row r="9623" spans="16:25">
      <c r="P9623" s="33"/>
      <c r="Q9623" s="28"/>
      <c r="R9623" s="28"/>
      <c r="S9623" s="28"/>
      <c r="T9623" s="28"/>
      <c r="U9623" s="28"/>
      <c r="V9623" s="28"/>
      <c r="W9623" s="28"/>
      <c r="Y9623" s="28"/>
    </row>
    <row r="9624" spans="16:25">
      <c r="P9624" s="33"/>
      <c r="Q9624" s="28"/>
      <c r="R9624" s="28"/>
      <c r="S9624" s="28"/>
      <c r="T9624" s="28"/>
      <c r="U9624" s="28"/>
      <c r="V9624" s="28"/>
      <c r="W9624" s="28"/>
      <c r="Y9624" s="28"/>
    </row>
    <row r="9625" spans="16:25">
      <c r="P9625" s="33"/>
      <c r="Q9625" s="28"/>
      <c r="R9625" s="28"/>
      <c r="S9625" s="28"/>
      <c r="T9625" s="28"/>
      <c r="U9625" s="28"/>
      <c r="V9625" s="28"/>
      <c r="W9625" s="28"/>
      <c r="Y9625" s="28"/>
    </row>
    <row r="9626" spans="16:25">
      <c r="P9626" s="33"/>
      <c r="Q9626" s="28"/>
      <c r="R9626" s="28"/>
      <c r="S9626" s="28"/>
      <c r="T9626" s="28"/>
      <c r="U9626" s="28"/>
      <c r="V9626" s="28"/>
      <c r="W9626" s="28"/>
      <c r="Y9626" s="28"/>
    </row>
    <row r="9627" spans="16:25">
      <c r="P9627" s="33"/>
      <c r="Q9627" s="28"/>
      <c r="R9627" s="28"/>
      <c r="S9627" s="28"/>
      <c r="T9627" s="28"/>
      <c r="U9627" s="28"/>
      <c r="V9627" s="28"/>
      <c r="W9627" s="28"/>
      <c r="Y9627" s="28"/>
    </row>
    <row r="9628" spans="16:25">
      <c r="P9628" s="33"/>
      <c r="Q9628" s="28"/>
      <c r="R9628" s="28"/>
      <c r="S9628" s="28"/>
      <c r="T9628" s="28"/>
      <c r="U9628" s="28"/>
      <c r="V9628" s="28"/>
      <c r="W9628" s="28"/>
      <c r="Y9628" s="28"/>
    </row>
    <row r="9629" spans="16:25">
      <c r="P9629" s="33"/>
      <c r="Q9629" s="28"/>
      <c r="R9629" s="28"/>
      <c r="S9629" s="28"/>
      <c r="T9629" s="28"/>
      <c r="U9629" s="28"/>
      <c r="V9629" s="28"/>
      <c r="W9629" s="28"/>
      <c r="Y9629" s="28"/>
    </row>
    <row r="9630" spans="16:25">
      <c r="P9630" s="33"/>
      <c r="Q9630" s="28"/>
      <c r="R9630" s="28"/>
      <c r="S9630" s="28"/>
      <c r="T9630" s="28"/>
      <c r="U9630" s="28"/>
      <c r="V9630" s="28"/>
      <c r="W9630" s="28"/>
      <c r="Y9630" s="28"/>
    </row>
    <row r="9631" spans="16:25">
      <c r="P9631" s="33"/>
      <c r="Q9631" s="28"/>
      <c r="R9631" s="28"/>
      <c r="S9631" s="28"/>
      <c r="T9631" s="28"/>
      <c r="U9631" s="28"/>
      <c r="V9631" s="28"/>
      <c r="W9631" s="28"/>
      <c r="Y9631" s="28"/>
    </row>
    <row r="9632" spans="16:25">
      <c r="P9632" s="33"/>
      <c r="Q9632" s="28"/>
      <c r="R9632" s="28"/>
      <c r="S9632" s="28"/>
      <c r="T9632" s="28"/>
      <c r="U9632" s="28"/>
      <c r="V9632" s="28"/>
      <c r="W9632" s="28"/>
      <c r="Y9632" s="28"/>
    </row>
    <row r="9633" spans="16:25">
      <c r="P9633" s="33"/>
      <c r="Q9633" s="28"/>
      <c r="R9633" s="28"/>
      <c r="S9633" s="28"/>
      <c r="T9633" s="28"/>
      <c r="U9633" s="28"/>
      <c r="V9633" s="28"/>
      <c r="W9633" s="28"/>
      <c r="Y9633" s="28"/>
    </row>
    <row r="9634" spans="16:25">
      <c r="P9634" s="33"/>
      <c r="Q9634" s="28"/>
      <c r="R9634" s="28"/>
      <c r="S9634" s="28"/>
      <c r="T9634" s="28"/>
      <c r="U9634" s="28"/>
      <c r="V9634" s="28"/>
      <c r="W9634" s="28"/>
      <c r="Y9634" s="28"/>
    </row>
    <row r="9635" spans="16:25">
      <c r="P9635" s="33"/>
      <c r="Q9635" s="28"/>
      <c r="R9635" s="28"/>
      <c r="S9635" s="28"/>
      <c r="T9635" s="28"/>
      <c r="U9635" s="28"/>
      <c r="V9635" s="28"/>
      <c r="W9635" s="28"/>
      <c r="Y9635" s="28"/>
    </row>
    <row r="9636" spans="16:25">
      <c r="P9636" s="33"/>
      <c r="Q9636" s="28"/>
      <c r="R9636" s="28"/>
      <c r="S9636" s="28"/>
      <c r="T9636" s="28"/>
      <c r="U9636" s="28"/>
      <c r="V9636" s="28"/>
      <c r="W9636" s="28"/>
      <c r="Y9636" s="28"/>
    </row>
    <row r="9637" spans="16:25">
      <c r="P9637" s="33"/>
      <c r="Q9637" s="28"/>
      <c r="R9637" s="28"/>
      <c r="S9637" s="28"/>
      <c r="T9637" s="28"/>
      <c r="U9637" s="28"/>
      <c r="V9637" s="28"/>
      <c r="W9637" s="28"/>
      <c r="Y9637" s="28"/>
    </row>
    <row r="9638" spans="16:25">
      <c r="P9638" s="33"/>
      <c r="Q9638" s="28"/>
      <c r="R9638" s="28"/>
      <c r="S9638" s="28"/>
      <c r="T9638" s="28"/>
      <c r="U9638" s="28"/>
      <c r="V9638" s="28"/>
      <c r="W9638" s="28"/>
      <c r="Y9638" s="28"/>
    </row>
    <row r="9639" spans="16:25">
      <c r="P9639" s="33"/>
      <c r="Q9639" s="28"/>
      <c r="R9639" s="28"/>
      <c r="S9639" s="28"/>
      <c r="T9639" s="28"/>
      <c r="U9639" s="28"/>
      <c r="V9639" s="28"/>
      <c r="W9639" s="28"/>
      <c r="Y9639" s="28"/>
    </row>
    <row r="9640" spans="16:25">
      <c r="P9640" s="33"/>
      <c r="Q9640" s="28"/>
      <c r="R9640" s="28"/>
      <c r="S9640" s="28"/>
      <c r="T9640" s="28"/>
      <c r="U9640" s="28"/>
      <c r="V9640" s="28"/>
      <c r="W9640" s="28"/>
      <c r="Y9640" s="28"/>
    </row>
    <row r="9641" spans="16:25">
      <c r="P9641" s="33"/>
      <c r="Q9641" s="28"/>
      <c r="R9641" s="28"/>
      <c r="S9641" s="28"/>
      <c r="T9641" s="28"/>
      <c r="U9641" s="28"/>
      <c r="V9641" s="28"/>
      <c r="W9641" s="28"/>
      <c r="Y9641" s="28"/>
    </row>
    <row r="9642" spans="16:25">
      <c r="P9642" s="33"/>
      <c r="Q9642" s="28"/>
      <c r="R9642" s="28"/>
      <c r="S9642" s="28"/>
      <c r="T9642" s="28"/>
      <c r="U9642" s="28"/>
      <c r="V9642" s="28"/>
      <c r="W9642" s="28"/>
      <c r="Y9642" s="28"/>
    </row>
    <row r="9643" spans="16:25">
      <c r="P9643" s="33"/>
      <c r="Q9643" s="28"/>
      <c r="R9643" s="28"/>
      <c r="S9643" s="28"/>
      <c r="T9643" s="28"/>
      <c r="U9643" s="28"/>
      <c r="V9643" s="28"/>
      <c r="W9643" s="28"/>
      <c r="Y9643" s="28"/>
    </row>
    <row r="9644" spans="16:25">
      <c r="P9644" s="33"/>
      <c r="Q9644" s="28"/>
      <c r="R9644" s="28"/>
      <c r="S9644" s="28"/>
      <c r="T9644" s="28"/>
      <c r="U9644" s="28"/>
      <c r="V9644" s="28"/>
      <c r="W9644" s="28"/>
      <c r="Y9644" s="28"/>
    </row>
    <row r="9645" spans="16:25">
      <c r="P9645" s="33"/>
      <c r="Q9645" s="28"/>
      <c r="R9645" s="28"/>
      <c r="S9645" s="28"/>
      <c r="T9645" s="28"/>
      <c r="U9645" s="28"/>
      <c r="V9645" s="28"/>
      <c r="W9645" s="28"/>
      <c r="Y9645" s="28"/>
    </row>
    <row r="9646" spans="16:25">
      <c r="P9646" s="33"/>
      <c r="Q9646" s="28"/>
      <c r="R9646" s="28"/>
      <c r="S9646" s="28"/>
      <c r="T9646" s="28"/>
      <c r="U9646" s="28"/>
      <c r="V9646" s="28"/>
      <c r="W9646" s="28"/>
      <c r="Y9646" s="28"/>
    </row>
    <row r="9647" spans="16:25">
      <c r="P9647" s="33"/>
      <c r="Q9647" s="28"/>
      <c r="R9647" s="28"/>
      <c r="S9647" s="28"/>
      <c r="T9647" s="28"/>
      <c r="U9647" s="28"/>
      <c r="V9647" s="28"/>
      <c r="W9647" s="28"/>
      <c r="Y9647" s="28"/>
    </row>
    <row r="9648" spans="16:25">
      <c r="P9648" s="33"/>
      <c r="Q9648" s="28"/>
      <c r="R9648" s="28"/>
      <c r="S9648" s="28"/>
      <c r="T9648" s="28"/>
      <c r="U9648" s="28"/>
      <c r="V9648" s="28"/>
      <c r="W9648" s="28"/>
      <c r="Y9648" s="28"/>
    </row>
    <row r="9649" spans="16:25">
      <c r="P9649" s="33"/>
      <c r="Q9649" s="28"/>
      <c r="R9649" s="28"/>
      <c r="S9649" s="28"/>
      <c r="T9649" s="28"/>
      <c r="U9649" s="28"/>
      <c r="V9649" s="28"/>
      <c r="W9649" s="28"/>
      <c r="Y9649" s="28"/>
    </row>
    <row r="9650" spans="16:25">
      <c r="P9650" s="33"/>
      <c r="Q9650" s="28"/>
      <c r="R9650" s="28"/>
      <c r="S9650" s="28"/>
      <c r="T9650" s="28"/>
      <c r="U9650" s="28"/>
      <c r="V9650" s="28"/>
      <c r="W9650" s="28"/>
      <c r="Y9650" s="28"/>
    </row>
    <row r="9651" spans="16:25">
      <c r="P9651" s="33"/>
      <c r="Q9651" s="28"/>
      <c r="R9651" s="28"/>
      <c r="S9651" s="28"/>
      <c r="T9651" s="28"/>
      <c r="U9651" s="28"/>
      <c r="V9651" s="28"/>
      <c r="W9651" s="28"/>
      <c r="Y9651" s="28"/>
    </row>
    <row r="9652" spans="16:25">
      <c r="P9652" s="33"/>
      <c r="Q9652" s="28"/>
      <c r="R9652" s="28"/>
      <c r="S9652" s="28"/>
      <c r="T9652" s="28"/>
      <c r="U9652" s="28"/>
      <c r="V9652" s="28"/>
      <c r="W9652" s="28"/>
      <c r="Y9652" s="28"/>
    </row>
    <row r="9653" spans="16:25">
      <c r="P9653" s="33"/>
      <c r="Q9653" s="28"/>
      <c r="R9653" s="28"/>
      <c r="S9653" s="28"/>
      <c r="T9653" s="28"/>
      <c r="U9653" s="28"/>
      <c r="V9653" s="28"/>
      <c r="W9653" s="28"/>
      <c r="Y9653" s="28"/>
    </row>
    <row r="9654" spans="16:25">
      <c r="P9654" s="33"/>
      <c r="Q9654" s="28"/>
      <c r="R9654" s="28"/>
      <c r="S9654" s="28"/>
      <c r="T9654" s="28"/>
      <c r="U9654" s="28"/>
      <c r="V9654" s="28"/>
      <c r="W9654" s="28"/>
      <c r="Y9654" s="28"/>
    </row>
    <row r="9655" spans="16:25">
      <c r="P9655" s="33"/>
      <c r="Q9655" s="28"/>
      <c r="R9655" s="28"/>
      <c r="S9655" s="28"/>
      <c r="T9655" s="28"/>
      <c r="U9655" s="28"/>
      <c r="V9655" s="28"/>
      <c r="W9655" s="28"/>
      <c r="Y9655" s="28"/>
    </row>
    <row r="9656" spans="16:25">
      <c r="P9656" s="33"/>
      <c r="Q9656" s="28"/>
      <c r="R9656" s="28"/>
      <c r="S9656" s="28"/>
      <c r="T9656" s="28"/>
      <c r="U9656" s="28"/>
      <c r="V9656" s="28"/>
      <c r="W9656" s="28"/>
      <c r="Y9656" s="28"/>
    </row>
    <row r="9657" spans="16:25">
      <c r="P9657" s="33"/>
      <c r="Q9657" s="28"/>
      <c r="R9657" s="28"/>
      <c r="S9657" s="28"/>
      <c r="T9657" s="28"/>
      <c r="U9657" s="28"/>
      <c r="V9657" s="28"/>
      <c r="W9657" s="28"/>
      <c r="Y9657" s="28"/>
    </row>
    <row r="9658" spans="16:25">
      <c r="P9658" s="33"/>
      <c r="Q9658" s="28"/>
      <c r="R9658" s="28"/>
      <c r="S9658" s="28"/>
      <c r="T9658" s="28"/>
      <c r="U9658" s="28"/>
      <c r="V9658" s="28"/>
      <c r="W9658" s="28"/>
      <c r="Y9658" s="28"/>
    </row>
    <row r="9659" spans="16:25">
      <c r="P9659" s="33"/>
      <c r="Q9659" s="28"/>
      <c r="R9659" s="28"/>
      <c r="S9659" s="28"/>
      <c r="T9659" s="28"/>
      <c r="U9659" s="28"/>
      <c r="V9659" s="28"/>
      <c r="W9659" s="28"/>
      <c r="Y9659" s="28"/>
    </row>
    <row r="9660" spans="16:25">
      <c r="P9660" s="33"/>
      <c r="Q9660" s="28"/>
      <c r="R9660" s="28"/>
      <c r="S9660" s="28"/>
      <c r="T9660" s="28"/>
      <c r="U9660" s="28"/>
      <c r="V9660" s="28"/>
      <c r="W9660" s="28"/>
      <c r="Y9660" s="28"/>
    </row>
    <row r="9661" spans="16:25">
      <c r="P9661" s="33"/>
      <c r="Q9661" s="28"/>
      <c r="R9661" s="28"/>
      <c r="S9661" s="28"/>
      <c r="T9661" s="28"/>
      <c r="U9661" s="28"/>
      <c r="V9661" s="28"/>
      <c r="W9661" s="28"/>
      <c r="Y9661" s="28"/>
    </row>
    <row r="9662" spans="16:25">
      <c r="P9662" s="33"/>
      <c r="Q9662" s="28"/>
      <c r="R9662" s="28"/>
      <c r="S9662" s="28"/>
      <c r="T9662" s="28"/>
      <c r="U9662" s="28"/>
      <c r="V9662" s="28"/>
      <c r="W9662" s="28"/>
      <c r="Y9662" s="28"/>
    </row>
    <row r="9663" spans="16:25">
      <c r="P9663" s="33"/>
      <c r="Q9663" s="28"/>
      <c r="R9663" s="28"/>
      <c r="S9663" s="28"/>
      <c r="T9663" s="28"/>
      <c r="U9663" s="28"/>
      <c r="V9663" s="28"/>
      <c r="W9663" s="28"/>
      <c r="Y9663" s="28"/>
    </row>
    <row r="9664" spans="16:25">
      <c r="P9664" s="33"/>
      <c r="Q9664" s="28"/>
      <c r="R9664" s="28"/>
      <c r="S9664" s="28"/>
      <c r="T9664" s="28"/>
      <c r="U9664" s="28"/>
      <c r="V9664" s="28"/>
      <c r="W9664" s="28"/>
      <c r="Y9664" s="28"/>
    </row>
    <row r="9665" spans="16:25">
      <c r="P9665" s="33"/>
      <c r="Q9665" s="28"/>
      <c r="R9665" s="28"/>
      <c r="S9665" s="28"/>
      <c r="T9665" s="28"/>
      <c r="U9665" s="28"/>
      <c r="V9665" s="28"/>
      <c r="W9665" s="28"/>
      <c r="Y9665" s="28"/>
    </row>
    <row r="9666" spans="16:25">
      <c r="P9666" s="33"/>
      <c r="Q9666" s="28"/>
      <c r="R9666" s="28"/>
      <c r="S9666" s="28"/>
      <c r="T9666" s="28"/>
      <c r="U9666" s="28"/>
      <c r="V9666" s="28"/>
      <c r="W9666" s="28"/>
      <c r="Y9666" s="28"/>
    </row>
    <row r="9667" spans="16:25">
      <c r="P9667" s="33"/>
      <c r="Q9667" s="28"/>
      <c r="R9667" s="28"/>
      <c r="S9667" s="28"/>
      <c r="T9667" s="28"/>
      <c r="U9667" s="28"/>
      <c r="V9667" s="28"/>
      <c r="W9667" s="28"/>
      <c r="Y9667" s="28"/>
    </row>
    <row r="9668" spans="16:25">
      <c r="P9668" s="33"/>
      <c r="Q9668" s="28"/>
      <c r="R9668" s="28"/>
      <c r="S9668" s="28"/>
      <c r="T9668" s="28"/>
      <c r="U9668" s="28"/>
      <c r="V9668" s="28"/>
      <c r="W9668" s="28"/>
      <c r="Y9668" s="28"/>
    </row>
    <row r="9669" spans="16:25">
      <c r="P9669" s="33"/>
      <c r="Q9669" s="28"/>
      <c r="R9669" s="28"/>
      <c r="S9669" s="28"/>
      <c r="T9669" s="28"/>
      <c r="U9669" s="28"/>
      <c r="V9669" s="28"/>
      <c r="W9669" s="28"/>
      <c r="Y9669" s="28"/>
    </row>
    <row r="9670" spans="16:25">
      <c r="P9670" s="33"/>
      <c r="Q9670" s="28"/>
      <c r="R9670" s="28"/>
      <c r="S9670" s="28"/>
      <c r="T9670" s="28"/>
      <c r="U9670" s="28"/>
      <c r="V9670" s="28"/>
      <c r="W9670" s="28"/>
      <c r="Y9670" s="28"/>
    </row>
    <row r="9671" spans="16:25">
      <c r="P9671" s="33"/>
      <c r="Q9671" s="28"/>
      <c r="R9671" s="28"/>
      <c r="S9671" s="28"/>
      <c r="T9671" s="28"/>
      <c r="U9671" s="28"/>
      <c r="V9671" s="28"/>
      <c r="W9671" s="28"/>
      <c r="Y9671" s="28"/>
    </row>
    <row r="9672" spans="16:25">
      <c r="P9672" s="33"/>
      <c r="Q9672" s="28"/>
      <c r="R9672" s="28"/>
      <c r="S9672" s="28"/>
      <c r="T9672" s="28"/>
      <c r="U9672" s="28"/>
      <c r="V9672" s="28"/>
      <c r="W9672" s="28"/>
      <c r="Y9672" s="28"/>
    </row>
    <row r="9673" spans="16:25">
      <c r="P9673" s="33"/>
      <c r="Q9673" s="28"/>
      <c r="R9673" s="28"/>
      <c r="S9673" s="28"/>
      <c r="T9673" s="28"/>
      <c r="U9673" s="28"/>
      <c r="V9673" s="28"/>
      <c r="W9673" s="28"/>
      <c r="Y9673" s="28"/>
    </row>
    <row r="9674" spans="16:25">
      <c r="P9674" s="33"/>
      <c r="Q9674" s="28"/>
      <c r="R9674" s="28"/>
      <c r="S9674" s="28"/>
      <c r="T9674" s="28"/>
      <c r="U9674" s="28"/>
      <c r="V9674" s="28"/>
      <c r="W9674" s="28"/>
      <c r="Y9674" s="28"/>
    </row>
    <row r="9675" spans="16:25">
      <c r="P9675" s="33"/>
      <c r="Q9675" s="28"/>
      <c r="R9675" s="28"/>
      <c r="S9675" s="28"/>
      <c r="T9675" s="28"/>
      <c r="U9675" s="28"/>
      <c r="V9675" s="28"/>
      <c r="W9675" s="28"/>
      <c r="Y9675" s="28"/>
    </row>
    <row r="9676" spans="16:25">
      <c r="P9676" s="33"/>
      <c r="Q9676" s="28"/>
      <c r="R9676" s="28"/>
      <c r="S9676" s="28"/>
      <c r="T9676" s="28"/>
      <c r="U9676" s="28"/>
      <c r="V9676" s="28"/>
      <c r="W9676" s="28"/>
      <c r="Y9676" s="28"/>
    </row>
    <row r="9677" spans="16:25">
      <c r="P9677" s="33"/>
      <c r="Q9677" s="28"/>
      <c r="R9677" s="28"/>
      <c r="S9677" s="28"/>
      <c r="T9677" s="28"/>
      <c r="U9677" s="28"/>
      <c r="V9677" s="28"/>
      <c r="W9677" s="28"/>
      <c r="Y9677" s="28"/>
    </row>
    <row r="9678" spans="16:25">
      <c r="P9678" s="33"/>
      <c r="Q9678" s="28"/>
      <c r="R9678" s="28"/>
      <c r="S9678" s="28"/>
      <c r="T9678" s="28"/>
      <c r="U9678" s="28"/>
      <c r="V9678" s="28"/>
      <c r="W9678" s="28"/>
      <c r="Y9678" s="28"/>
    </row>
    <row r="9679" spans="16:25">
      <c r="P9679" s="33"/>
      <c r="Q9679" s="28"/>
      <c r="R9679" s="28"/>
      <c r="S9679" s="28"/>
      <c r="T9679" s="28"/>
      <c r="U9679" s="28"/>
      <c r="V9679" s="28"/>
      <c r="W9679" s="28"/>
      <c r="Y9679" s="28"/>
    </row>
    <row r="9680" spans="16:25">
      <c r="P9680" s="33"/>
      <c r="Q9680" s="28"/>
      <c r="R9680" s="28"/>
      <c r="S9680" s="28"/>
      <c r="T9680" s="28"/>
      <c r="U9680" s="28"/>
      <c r="V9680" s="28"/>
      <c r="W9680" s="28"/>
      <c r="Y9680" s="28"/>
    </row>
    <row r="9681" spans="16:25">
      <c r="P9681" s="33"/>
      <c r="Q9681" s="28"/>
      <c r="R9681" s="28"/>
      <c r="S9681" s="28"/>
      <c r="T9681" s="28"/>
      <c r="U9681" s="28"/>
      <c r="V9681" s="28"/>
      <c r="W9681" s="28"/>
      <c r="Y9681" s="28"/>
    </row>
    <row r="9682" spans="16:25">
      <c r="P9682" s="33"/>
      <c r="Q9682" s="28"/>
      <c r="R9682" s="28"/>
      <c r="S9682" s="28"/>
      <c r="T9682" s="28"/>
      <c r="U9682" s="28"/>
      <c r="V9682" s="28"/>
      <c r="W9682" s="28"/>
      <c r="Y9682" s="28"/>
    </row>
    <row r="9683" spans="16:25">
      <c r="P9683" s="33"/>
      <c r="Q9683" s="28"/>
      <c r="R9683" s="28"/>
      <c r="S9683" s="28"/>
      <c r="T9683" s="28"/>
      <c r="U9683" s="28"/>
      <c r="V9683" s="28"/>
      <c r="W9683" s="28"/>
      <c r="Y9683" s="28"/>
    </row>
    <row r="9684" spans="16:25">
      <c r="P9684" s="33"/>
      <c r="Q9684" s="28"/>
      <c r="R9684" s="28"/>
      <c r="S9684" s="28"/>
      <c r="T9684" s="28"/>
      <c r="U9684" s="28"/>
      <c r="V9684" s="28"/>
      <c r="W9684" s="28"/>
      <c r="Y9684" s="28"/>
    </row>
    <row r="9685" spans="16:25">
      <c r="P9685" s="33"/>
      <c r="Q9685" s="28"/>
      <c r="R9685" s="28"/>
      <c r="S9685" s="28"/>
      <c r="T9685" s="28"/>
      <c r="U9685" s="28"/>
      <c r="V9685" s="28"/>
      <c r="W9685" s="28"/>
      <c r="Y9685" s="28"/>
    </row>
    <row r="9686" spans="16:25">
      <c r="P9686" s="33"/>
      <c r="Q9686" s="28"/>
      <c r="R9686" s="28"/>
      <c r="S9686" s="28"/>
      <c r="T9686" s="28"/>
      <c r="U9686" s="28"/>
      <c r="V9686" s="28"/>
      <c r="W9686" s="28"/>
      <c r="Y9686" s="28"/>
    </row>
    <row r="9687" spans="16:25">
      <c r="P9687" s="33"/>
      <c r="Q9687" s="28"/>
      <c r="R9687" s="28"/>
      <c r="S9687" s="28"/>
      <c r="T9687" s="28"/>
      <c r="U9687" s="28"/>
      <c r="V9687" s="28"/>
      <c r="W9687" s="28"/>
      <c r="Y9687" s="28"/>
    </row>
    <row r="9688" spans="16:25">
      <c r="P9688" s="33"/>
      <c r="Q9688" s="28"/>
      <c r="R9688" s="28"/>
      <c r="S9688" s="28"/>
      <c r="T9688" s="28"/>
      <c r="U9688" s="28"/>
      <c r="V9688" s="28"/>
      <c r="W9688" s="28"/>
      <c r="Y9688" s="28"/>
    </row>
    <row r="9689" spans="16:25">
      <c r="P9689" s="33"/>
      <c r="Q9689" s="28"/>
      <c r="R9689" s="28"/>
      <c r="S9689" s="28"/>
      <c r="T9689" s="28"/>
      <c r="U9689" s="28"/>
      <c r="V9689" s="28"/>
      <c r="W9689" s="28"/>
      <c r="Y9689" s="28"/>
    </row>
    <row r="9690" spans="16:25">
      <c r="P9690" s="33"/>
      <c r="Q9690" s="28"/>
      <c r="R9690" s="28"/>
      <c r="S9690" s="28"/>
      <c r="T9690" s="28"/>
      <c r="U9690" s="28"/>
      <c r="V9690" s="28"/>
      <c r="W9690" s="28"/>
      <c r="Y9690" s="28"/>
    </row>
    <row r="9691" spans="16:25">
      <c r="P9691" s="33"/>
      <c r="Q9691" s="28"/>
      <c r="R9691" s="28"/>
      <c r="S9691" s="28"/>
      <c r="T9691" s="28"/>
      <c r="U9691" s="28"/>
      <c r="V9691" s="28"/>
      <c r="W9691" s="28"/>
      <c r="Y9691" s="28"/>
    </row>
    <row r="9692" spans="16:25">
      <c r="P9692" s="33"/>
      <c r="Q9692" s="28"/>
      <c r="R9692" s="28"/>
      <c r="S9692" s="28"/>
      <c r="T9692" s="28"/>
      <c r="U9692" s="28"/>
      <c r="V9692" s="28"/>
      <c r="W9692" s="28"/>
      <c r="Y9692" s="28"/>
    </row>
    <row r="9693" spans="16:25">
      <c r="P9693" s="33"/>
      <c r="Q9693" s="28"/>
      <c r="R9693" s="28"/>
      <c r="S9693" s="28"/>
      <c r="T9693" s="28"/>
      <c r="U9693" s="28"/>
      <c r="V9693" s="28"/>
      <c r="W9693" s="28"/>
      <c r="Y9693" s="28"/>
    </row>
    <row r="9694" spans="16:25">
      <c r="P9694" s="33"/>
      <c r="Q9694" s="28"/>
      <c r="R9694" s="28"/>
      <c r="S9694" s="28"/>
      <c r="T9694" s="28"/>
      <c r="U9694" s="28"/>
      <c r="V9694" s="28"/>
      <c r="W9694" s="28"/>
      <c r="Y9694" s="28"/>
    </row>
    <row r="9695" spans="16:25">
      <c r="P9695" s="33"/>
      <c r="Q9695" s="28"/>
      <c r="R9695" s="28"/>
      <c r="S9695" s="28"/>
      <c r="T9695" s="28"/>
      <c r="U9695" s="28"/>
      <c r="V9695" s="28"/>
      <c r="W9695" s="28"/>
      <c r="Y9695" s="28"/>
    </row>
    <row r="9696" spans="16:25">
      <c r="P9696" s="33"/>
      <c r="Q9696" s="28"/>
      <c r="R9696" s="28"/>
      <c r="S9696" s="28"/>
      <c r="T9696" s="28"/>
      <c r="U9696" s="28"/>
      <c r="V9696" s="28"/>
      <c r="W9696" s="28"/>
      <c r="Y9696" s="28"/>
    </row>
    <row r="9697" spans="16:25">
      <c r="P9697" s="33"/>
      <c r="Q9697" s="28"/>
      <c r="R9697" s="28"/>
      <c r="S9697" s="28"/>
      <c r="T9697" s="28"/>
      <c r="U9697" s="28"/>
      <c r="V9697" s="28"/>
      <c r="W9697" s="28"/>
      <c r="Y9697" s="28"/>
    </row>
    <row r="9698" spans="16:25">
      <c r="P9698" s="33"/>
      <c r="Q9698" s="28"/>
      <c r="R9698" s="28"/>
      <c r="S9698" s="28"/>
      <c r="T9698" s="28"/>
      <c r="U9698" s="28"/>
      <c r="V9698" s="28"/>
      <c r="W9698" s="28"/>
      <c r="Y9698" s="28"/>
    </row>
    <row r="9699" spans="16:25">
      <c r="P9699" s="33"/>
      <c r="Q9699" s="28"/>
      <c r="R9699" s="28"/>
      <c r="S9699" s="28"/>
      <c r="T9699" s="28"/>
      <c r="U9699" s="28"/>
      <c r="V9699" s="28"/>
      <c r="W9699" s="28"/>
      <c r="Y9699" s="28"/>
    </row>
    <row r="9700" spans="16:25">
      <c r="P9700" s="33"/>
      <c r="Q9700" s="28"/>
      <c r="R9700" s="28"/>
      <c r="S9700" s="28"/>
      <c r="T9700" s="28"/>
      <c r="U9700" s="28"/>
      <c r="V9700" s="28"/>
      <c r="W9700" s="28"/>
      <c r="Y9700" s="28"/>
    </row>
    <row r="9701" spans="16:25">
      <c r="P9701" s="33"/>
      <c r="Q9701" s="28"/>
      <c r="R9701" s="28"/>
      <c r="S9701" s="28"/>
      <c r="T9701" s="28"/>
      <c r="U9701" s="28"/>
      <c r="V9701" s="28"/>
      <c r="W9701" s="28"/>
      <c r="Y9701" s="28"/>
    </row>
    <row r="9702" spans="16:25">
      <c r="P9702" s="33"/>
      <c r="Q9702" s="28"/>
      <c r="R9702" s="28"/>
      <c r="S9702" s="28"/>
      <c r="T9702" s="28"/>
      <c r="U9702" s="28"/>
      <c r="V9702" s="28"/>
      <c r="W9702" s="28"/>
      <c r="Y9702" s="28"/>
    </row>
    <row r="9703" spans="16:25">
      <c r="P9703" s="33"/>
      <c r="Q9703" s="28"/>
      <c r="R9703" s="28"/>
      <c r="S9703" s="28"/>
      <c r="T9703" s="28"/>
      <c r="U9703" s="28"/>
      <c r="V9703" s="28"/>
      <c r="W9703" s="28"/>
      <c r="Y9703" s="28"/>
    </row>
    <row r="9704" spans="16:25">
      <c r="P9704" s="33"/>
      <c r="Q9704" s="28"/>
      <c r="R9704" s="28"/>
      <c r="S9704" s="28"/>
      <c r="T9704" s="28"/>
      <c r="U9704" s="28"/>
      <c r="V9704" s="28"/>
      <c r="W9704" s="28"/>
      <c r="Y9704" s="28"/>
    </row>
    <row r="9705" spans="16:25">
      <c r="P9705" s="33"/>
      <c r="Q9705" s="28"/>
      <c r="R9705" s="28"/>
      <c r="S9705" s="28"/>
      <c r="T9705" s="28"/>
      <c r="U9705" s="28"/>
      <c r="V9705" s="28"/>
      <c r="W9705" s="28"/>
      <c r="Y9705" s="28"/>
    </row>
    <row r="9706" spans="16:25">
      <c r="P9706" s="33"/>
      <c r="Q9706" s="28"/>
      <c r="R9706" s="28"/>
      <c r="S9706" s="28"/>
      <c r="T9706" s="28"/>
      <c r="U9706" s="28"/>
      <c r="V9706" s="28"/>
      <c r="W9706" s="28"/>
      <c r="Y9706" s="28"/>
    </row>
    <row r="9707" spans="16:25">
      <c r="P9707" s="33"/>
      <c r="Q9707" s="28"/>
      <c r="R9707" s="28"/>
      <c r="S9707" s="28"/>
      <c r="T9707" s="28"/>
      <c r="U9707" s="28"/>
      <c r="V9707" s="28"/>
      <c r="W9707" s="28"/>
      <c r="Y9707" s="28"/>
    </row>
    <row r="9708" spans="16:25">
      <c r="P9708" s="33"/>
      <c r="Q9708" s="28"/>
      <c r="R9708" s="28"/>
      <c r="S9708" s="28"/>
      <c r="T9708" s="28"/>
      <c r="U9708" s="28"/>
      <c r="V9708" s="28"/>
      <c r="W9708" s="28"/>
      <c r="Y9708" s="28"/>
    </row>
    <row r="9709" spans="16:25">
      <c r="P9709" s="33"/>
      <c r="Q9709" s="28"/>
      <c r="R9709" s="28"/>
      <c r="S9709" s="28"/>
      <c r="T9709" s="28"/>
      <c r="U9709" s="28"/>
      <c r="V9709" s="28"/>
      <c r="W9709" s="28"/>
      <c r="Y9709" s="28"/>
    </row>
    <row r="9710" spans="16:25">
      <c r="P9710" s="33"/>
      <c r="Q9710" s="28"/>
      <c r="R9710" s="28"/>
      <c r="S9710" s="28"/>
      <c r="T9710" s="28"/>
      <c r="U9710" s="28"/>
      <c r="V9710" s="28"/>
      <c r="W9710" s="28"/>
      <c r="Y9710" s="28"/>
    </row>
    <row r="9711" spans="16:25">
      <c r="P9711" s="33"/>
      <c r="Q9711" s="28"/>
      <c r="R9711" s="28"/>
      <c r="S9711" s="28"/>
      <c r="T9711" s="28"/>
      <c r="U9711" s="28"/>
      <c r="V9711" s="28"/>
      <c r="W9711" s="28"/>
      <c r="Y9711" s="28"/>
    </row>
    <row r="9712" spans="16:25">
      <c r="P9712" s="33"/>
      <c r="Q9712" s="28"/>
      <c r="R9712" s="28"/>
      <c r="S9712" s="28"/>
      <c r="T9712" s="28"/>
      <c r="U9712" s="28"/>
      <c r="V9712" s="28"/>
      <c r="W9712" s="28"/>
      <c r="Y9712" s="28"/>
    </row>
    <row r="9713" spans="16:25">
      <c r="P9713" s="33"/>
      <c r="Q9713" s="28"/>
      <c r="R9713" s="28"/>
      <c r="S9713" s="28"/>
      <c r="T9713" s="28"/>
      <c r="U9713" s="28"/>
      <c r="V9713" s="28"/>
      <c r="W9713" s="28"/>
      <c r="Y9713" s="28"/>
    </row>
    <row r="9714" spans="16:25">
      <c r="P9714" s="33"/>
      <c r="Q9714" s="28"/>
      <c r="R9714" s="28"/>
      <c r="S9714" s="28"/>
      <c r="T9714" s="28"/>
      <c r="U9714" s="28"/>
      <c r="V9714" s="28"/>
      <c r="W9714" s="28"/>
      <c r="Y9714" s="28"/>
    </row>
    <row r="9715" spans="16:25">
      <c r="P9715" s="33"/>
      <c r="Q9715" s="28"/>
      <c r="R9715" s="28"/>
      <c r="S9715" s="28"/>
      <c r="T9715" s="28"/>
      <c r="U9715" s="28"/>
      <c r="V9715" s="28"/>
      <c r="W9715" s="28"/>
      <c r="Y9715" s="28"/>
    </row>
    <row r="9716" spans="16:25">
      <c r="P9716" s="33"/>
      <c r="Q9716" s="28"/>
      <c r="R9716" s="28"/>
      <c r="S9716" s="28"/>
      <c r="T9716" s="28"/>
      <c r="U9716" s="28"/>
      <c r="V9716" s="28"/>
      <c r="W9716" s="28"/>
      <c r="Y9716" s="28"/>
    </row>
    <row r="9717" spans="16:25">
      <c r="P9717" s="33"/>
      <c r="Q9717" s="28"/>
      <c r="R9717" s="28"/>
      <c r="S9717" s="28"/>
      <c r="T9717" s="28"/>
      <c r="U9717" s="28"/>
      <c r="V9717" s="28"/>
      <c r="W9717" s="28"/>
      <c r="Y9717" s="28"/>
    </row>
    <row r="9718" spans="16:25">
      <c r="P9718" s="33"/>
      <c r="Q9718" s="28"/>
      <c r="R9718" s="28"/>
      <c r="S9718" s="28"/>
      <c r="T9718" s="28"/>
      <c r="U9718" s="28"/>
      <c r="V9718" s="28"/>
      <c r="W9718" s="28"/>
      <c r="Y9718" s="28"/>
    </row>
    <row r="9719" spans="16:25">
      <c r="P9719" s="33"/>
      <c r="Q9719" s="28"/>
      <c r="R9719" s="28"/>
      <c r="S9719" s="28"/>
      <c r="T9719" s="28"/>
      <c r="U9719" s="28"/>
      <c r="V9719" s="28"/>
      <c r="W9719" s="28"/>
      <c r="Y9719" s="28"/>
    </row>
    <row r="9720" spans="16:25">
      <c r="P9720" s="33"/>
      <c r="Q9720" s="28"/>
      <c r="R9720" s="28"/>
      <c r="S9720" s="28"/>
      <c r="T9720" s="28"/>
      <c r="U9720" s="28"/>
      <c r="V9720" s="28"/>
      <c r="W9720" s="28"/>
      <c r="Y9720" s="28"/>
    </row>
    <row r="9721" spans="16:25">
      <c r="P9721" s="33"/>
      <c r="Q9721" s="28"/>
      <c r="R9721" s="28"/>
      <c r="S9721" s="28"/>
      <c r="T9721" s="28"/>
      <c r="U9721" s="28"/>
      <c r="V9721" s="28"/>
      <c r="W9721" s="28"/>
      <c r="Y9721" s="28"/>
    </row>
    <row r="9722" spans="16:25">
      <c r="P9722" s="33"/>
      <c r="Q9722" s="28"/>
      <c r="R9722" s="28"/>
      <c r="S9722" s="28"/>
      <c r="T9722" s="28"/>
      <c r="U9722" s="28"/>
      <c r="V9722" s="28"/>
      <c r="W9722" s="28"/>
      <c r="Y9722" s="28"/>
    </row>
    <row r="9723" spans="16:25">
      <c r="P9723" s="33"/>
      <c r="Q9723" s="28"/>
      <c r="R9723" s="28"/>
      <c r="S9723" s="28"/>
      <c r="T9723" s="28"/>
      <c r="U9723" s="28"/>
      <c r="V9723" s="28"/>
      <c r="W9723" s="28"/>
      <c r="Y9723" s="28"/>
    </row>
    <row r="9724" spans="16:25">
      <c r="P9724" s="33"/>
      <c r="Q9724" s="28"/>
      <c r="R9724" s="28"/>
      <c r="S9724" s="28"/>
      <c r="T9724" s="28"/>
      <c r="U9724" s="28"/>
      <c r="V9724" s="28"/>
      <c r="W9724" s="28"/>
      <c r="Y9724" s="28"/>
    </row>
    <row r="9725" spans="16:25">
      <c r="P9725" s="33"/>
      <c r="Q9725" s="28"/>
      <c r="R9725" s="28"/>
      <c r="S9725" s="28"/>
      <c r="T9725" s="28"/>
      <c r="U9725" s="28"/>
      <c r="V9725" s="28"/>
      <c r="W9725" s="28"/>
      <c r="Y9725" s="28"/>
    </row>
    <row r="9726" spans="16:25">
      <c r="P9726" s="33"/>
      <c r="Q9726" s="28"/>
      <c r="R9726" s="28"/>
      <c r="S9726" s="28"/>
      <c r="T9726" s="28"/>
      <c r="U9726" s="28"/>
      <c r="V9726" s="28"/>
      <c r="W9726" s="28"/>
      <c r="Y9726" s="28"/>
    </row>
    <row r="9727" spans="16:25">
      <c r="P9727" s="33"/>
      <c r="Q9727" s="28"/>
      <c r="R9727" s="28"/>
      <c r="S9727" s="28"/>
      <c r="T9727" s="28"/>
      <c r="U9727" s="28"/>
      <c r="V9727" s="28"/>
      <c r="W9727" s="28"/>
      <c r="Y9727" s="28"/>
    </row>
    <row r="9728" spans="16:25">
      <c r="P9728" s="33"/>
      <c r="Q9728" s="28"/>
      <c r="R9728" s="28"/>
      <c r="S9728" s="28"/>
      <c r="T9728" s="28"/>
      <c r="U9728" s="28"/>
      <c r="V9728" s="28"/>
      <c r="W9728" s="28"/>
      <c r="Y9728" s="28"/>
    </row>
    <row r="9729" spans="16:25">
      <c r="P9729" s="33"/>
      <c r="Q9729" s="28"/>
      <c r="R9729" s="28"/>
      <c r="S9729" s="28"/>
      <c r="T9729" s="28"/>
      <c r="U9729" s="28"/>
      <c r="V9729" s="28"/>
      <c r="W9729" s="28"/>
      <c r="Y9729" s="28"/>
    </row>
    <row r="9730" spans="16:25">
      <c r="P9730" s="33"/>
      <c r="Q9730" s="28"/>
      <c r="R9730" s="28"/>
      <c r="S9730" s="28"/>
      <c r="T9730" s="28"/>
      <c r="U9730" s="28"/>
      <c r="V9730" s="28"/>
      <c r="W9730" s="28"/>
      <c r="Y9730" s="28"/>
    </row>
    <row r="9731" spans="16:25">
      <c r="P9731" s="33"/>
      <c r="Q9731" s="28"/>
      <c r="R9731" s="28"/>
      <c r="S9731" s="28"/>
      <c r="T9731" s="28"/>
      <c r="U9731" s="28"/>
      <c r="V9731" s="28"/>
      <c r="W9731" s="28"/>
      <c r="Y9731" s="28"/>
    </row>
    <row r="9732" spans="16:25">
      <c r="P9732" s="33"/>
      <c r="Q9732" s="28"/>
      <c r="R9732" s="28"/>
      <c r="S9732" s="28"/>
      <c r="T9732" s="28"/>
      <c r="U9732" s="28"/>
      <c r="V9732" s="28"/>
      <c r="W9732" s="28"/>
      <c r="Y9732" s="28"/>
    </row>
    <row r="9733" spans="16:25">
      <c r="P9733" s="33"/>
      <c r="Q9733" s="28"/>
      <c r="R9733" s="28"/>
      <c r="S9733" s="28"/>
      <c r="T9733" s="28"/>
      <c r="U9733" s="28"/>
      <c r="V9733" s="28"/>
      <c r="W9733" s="28"/>
      <c r="Y9733" s="28"/>
    </row>
    <row r="9734" spans="16:25">
      <c r="P9734" s="33"/>
      <c r="Q9734" s="28"/>
      <c r="R9734" s="28"/>
      <c r="S9734" s="28"/>
      <c r="T9734" s="28"/>
      <c r="U9734" s="28"/>
      <c r="V9734" s="28"/>
      <c r="W9734" s="28"/>
      <c r="Y9734" s="28"/>
    </row>
    <row r="9735" spans="16:25">
      <c r="P9735" s="33"/>
      <c r="Q9735" s="28"/>
      <c r="R9735" s="28"/>
      <c r="S9735" s="28"/>
      <c r="T9735" s="28"/>
      <c r="U9735" s="28"/>
      <c r="V9735" s="28"/>
      <c r="W9735" s="28"/>
      <c r="Y9735" s="28"/>
    </row>
    <row r="9736" spans="16:25">
      <c r="P9736" s="33"/>
      <c r="Q9736" s="28"/>
      <c r="R9736" s="28"/>
      <c r="S9736" s="28"/>
      <c r="T9736" s="28"/>
      <c r="U9736" s="28"/>
      <c r="V9736" s="28"/>
      <c r="W9736" s="28"/>
      <c r="Y9736" s="28"/>
    </row>
    <row r="9737" spans="16:25">
      <c r="P9737" s="33"/>
      <c r="Q9737" s="28"/>
      <c r="R9737" s="28"/>
      <c r="S9737" s="28"/>
      <c r="T9737" s="28"/>
      <c r="U9737" s="28"/>
      <c r="V9737" s="28"/>
      <c r="W9737" s="28"/>
      <c r="Y9737" s="28"/>
    </row>
    <row r="9738" spans="16:25">
      <c r="P9738" s="33"/>
      <c r="Q9738" s="28"/>
      <c r="R9738" s="28"/>
      <c r="S9738" s="28"/>
      <c r="T9738" s="28"/>
      <c r="U9738" s="28"/>
      <c r="V9738" s="28"/>
      <c r="W9738" s="28"/>
      <c r="Y9738" s="28"/>
    </row>
    <row r="9739" spans="16:25">
      <c r="P9739" s="33"/>
      <c r="Q9739" s="28"/>
      <c r="R9739" s="28"/>
      <c r="S9739" s="28"/>
      <c r="T9739" s="28"/>
      <c r="U9739" s="28"/>
      <c r="V9739" s="28"/>
      <c r="W9739" s="28"/>
      <c r="Y9739" s="28"/>
    </row>
    <row r="9740" spans="16:25">
      <c r="P9740" s="33"/>
      <c r="Q9740" s="28"/>
      <c r="R9740" s="28"/>
      <c r="S9740" s="28"/>
      <c r="T9740" s="28"/>
      <c r="U9740" s="28"/>
      <c r="V9740" s="28"/>
      <c r="W9740" s="28"/>
      <c r="Y9740" s="28"/>
    </row>
    <row r="9741" spans="16:25">
      <c r="P9741" s="33"/>
      <c r="Q9741" s="28"/>
      <c r="R9741" s="28"/>
      <c r="S9741" s="28"/>
      <c r="T9741" s="28"/>
      <c r="U9741" s="28"/>
      <c r="V9741" s="28"/>
      <c r="W9741" s="28"/>
      <c r="Y9741" s="28"/>
    </row>
    <row r="9742" spans="16:25">
      <c r="P9742" s="33"/>
      <c r="Q9742" s="28"/>
      <c r="R9742" s="28"/>
      <c r="S9742" s="28"/>
      <c r="T9742" s="28"/>
      <c r="U9742" s="28"/>
      <c r="V9742" s="28"/>
      <c r="W9742" s="28"/>
      <c r="Y9742" s="28"/>
    </row>
    <row r="9743" spans="16:25">
      <c r="P9743" s="33"/>
      <c r="Q9743" s="28"/>
      <c r="R9743" s="28"/>
      <c r="S9743" s="28"/>
      <c r="T9743" s="28"/>
      <c r="U9743" s="28"/>
      <c r="V9743" s="28"/>
      <c r="W9743" s="28"/>
      <c r="Y9743" s="28"/>
    </row>
    <row r="9744" spans="16:25">
      <c r="P9744" s="33"/>
      <c r="Q9744" s="28"/>
      <c r="R9744" s="28"/>
      <c r="S9744" s="28"/>
      <c r="T9744" s="28"/>
      <c r="U9744" s="28"/>
      <c r="V9744" s="28"/>
      <c r="W9744" s="28"/>
      <c r="Y9744" s="28"/>
    </row>
    <row r="9745" spans="16:25">
      <c r="P9745" s="33"/>
      <c r="Q9745" s="28"/>
      <c r="R9745" s="28"/>
      <c r="S9745" s="28"/>
      <c r="T9745" s="28"/>
      <c r="U9745" s="28"/>
      <c r="V9745" s="28"/>
      <c r="W9745" s="28"/>
      <c r="Y9745" s="28"/>
    </row>
    <row r="9746" spans="16:25">
      <c r="P9746" s="33"/>
      <c r="Q9746" s="28"/>
      <c r="R9746" s="28"/>
      <c r="S9746" s="28"/>
      <c r="T9746" s="28"/>
      <c r="U9746" s="28"/>
      <c r="V9746" s="28"/>
      <c r="W9746" s="28"/>
      <c r="Y9746" s="28"/>
    </row>
    <row r="9747" spans="16:25">
      <c r="P9747" s="33"/>
      <c r="Q9747" s="28"/>
      <c r="R9747" s="28"/>
      <c r="S9747" s="28"/>
      <c r="T9747" s="28"/>
      <c r="U9747" s="28"/>
      <c r="V9747" s="28"/>
      <c r="W9747" s="28"/>
      <c r="Y9747" s="28"/>
    </row>
    <row r="9748" spans="16:25">
      <c r="P9748" s="33"/>
      <c r="Q9748" s="28"/>
      <c r="R9748" s="28"/>
      <c r="S9748" s="28"/>
      <c r="T9748" s="28"/>
      <c r="U9748" s="28"/>
      <c r="V9748" s="28"/>
      <c r="W9748" s="28"/>
      <c r="Y9748" s="28"/>
    </row>
    <row r="9749" spans="16:25">
      <c r="P9749" s="33"/>
      <c r="Q9749" s="28"/>
      <c r="R9749" s="28"/>
      <c r="S9749" s="28"/>
      <c r="T9749" s="28"/>
      <c r="U9749" s="28"/>
      <c r="V9749" s="28"/>
      <c r="W9749" s="28"/>
      <c r="Y9749" s="28"/>
    </row>
    <row r="9750" spans="16:25">
      <c r="P9750" s="33"/>
      <c r="Q9750" s="28"/>
      <c r="R9750" s="28"/>
      <c r="S9750" s="28"/>
      <c r="T9750" s="28"/>
      <c r="U9750" s="28"/>
      <c r="V9750" s="28"/>
      <c r="W9750" s="28"/>
      <c r="Y9750" s="28"/>
    </row>
    <row r="9751" spans="16:25">
      <c r="P9751" s="33"/>
      <c r="Q9751" s="28"/>
      <c r="R9751" s="28"/>
      <c r="S9751" s="28"/>
      <c r="T9751" s="28"/>
      <c r="U9751" s="28"/>
      <c r="V9751" s="28"/>
      <c r="W9751" s="28"/>
      <c r="Y9751" s="28"/>
    </row>
    <row r="9752" spans="16:25">
      <c r="P9752" s="33"/>
      <c r="Q9752" s="28"/>
      <c r="R9752" s="28"/>
      <c r="S9752" s="28"/>
      <c r="T9752" s="28"/>
      <c r="U9752" s="28"/>
      <c r="V9752" s="28"/>
      <c r="W9752" s="28"/>
      <c r="Y9752" s="28"/>
    </row>
    <row r="9753" spans="16:25">
      <c r="P9753" s="33"/>
      <c r="Q9753" s="28"/>
      <c r="R9753" s="28"/>
      <c r="S9753" s="28"/>
      <c r="T9753" s="28"/>
      <c r="U9753" s="28"/>
      <c r="V9753" s="28"/>
      <c r="W9753" s="28"/>
      <c r="Y9753" s="28"/>
    </row>
    <row r="9754" spans="16:25">
      <c r="P9754" s="33"/>
      <c r="Q9754" s="28"/>
      <c r="R9754" s="28"/>
      <c r="S9754" s="28"/>
      <c r="T9754" s="28"/>
      <c r="U9754" s="28"/>
      <c r="V9754" s="28"/>
      <c r="W9754" s="28"/>
      <c r="Y9754" s="28"/>
    </row>
    <row r="9755" spans="16:25">
      <c r="P9755" s="33"/>
      <c r="Q9755" s="28"/>
      <c r="R9755" s="28"/>
      <c r="S9755" s="28"/>
      <c r="T9755" s="28"/>
      <c r="U9755" s="28"/>
      <c r="V9755" s="28"/>
      <c r="W9755" s="28"/>
      <c r="Y9755" s="28"/>
    </row>
    <row r="9756" spans="16:25">
      <c r="P9756" s="33"/>
      <c r="Q9756" s="28"/>
      <c r="R9756" s="28"/>
      <c r="S9756" s="28"/>
      <c r="T9756" s="28"/>
      <c r="U9756" s="28"/>
      <c r="V9756" s="28"/>
      <c r="W9756" s="28"/>
      <c r="Y9756" s="28"/>
    </row>
    <row r="9757" spans="16:25">
      <c r="P9757" s="33"/>
      <c r="Q9757" s="28"/>
      <c r="R9757" s="28"/>
      <c r="S9757" s="28"/>
      <c r="T9757" s="28"/>
      <c r="U9757" s="28"/>
      <c r="V9757" s="28"/>
      <c r="W9757" s="28"/>
      <c r="Y9757" s="28"/>
    </row>
    <row r="9758" spans="16:25">
      <c r="P9758" s="33"/>
      <c r="Q9758" s="28"/>
      <c r="R9758" s="28"/>
      <c r="S9758" s="28"/>
      <c r="T9758" s="28"/>
      <c r="U9758" s="28"/>
      <c r="V9758" s="28"/>
      <c r="W9758" s="28"/>
      <c r="Y9758" s="28"/>
    </row>
    <row r="9759" spans="16:25">
      <c r="P9759" s="33"/>
      <c r="Q9759" s="28"/>
      <c r="R9759" s="28"/>
      <c r="S9759" s="28"/>
      <c r="T9759" s="28"/>
      <c r="U9759" s="28"/>
      <c r="V9759" s="28"/>
      <c r="W9759" s="28"/>
      <c r="Y9759" s="28"/>
    </row>
    <row r="9760" spans="16:25">
      <c r="P9760" s="33"/>
      <c r="Q9760" s="28"/>
      <c r="R9760" s="28"/>
      <c r="S9760" s="28"/>
      <c r="T9760" s="28"/>
      <c r="U9760" s="28"/>
      <c r="V9760" s="28"/>
      <c r="W9760" s="28"/>
      <c r="Y9760" s="28"/>
    </row>
    <row r="9761" spans="16:25">
      <c r="P9761" s="33"/>
      <c r="Q9761" s="28"/>
      <c r="R9761" s="28"/>
      <c r="S9761" s="28"/>
      <c r="T9761" s="28"/>
      <c r="U9761" s="28"/>
      <c r="V9761" s="28"/>
      <c r="W9761" s="28"/>
      <c r="Y9761" s="28"/>
    </row>
    <row r="9762" spans="16:25">
      <c r="P9762" s="33"/>
      <c r="Q9762" s="28"/>
      <c r="R9762" s="28"/>
      <c r="S9762" s="28"/>
      <c r="T9762" s="28"/>
      <c r="U9762" s="28"/>
      <c r="V9762" s="28"/>
      <c r="W9762" s="28"/>
      <c r="Y9762" s="28"/>
    </row>
    <row r="9763" spans="16:25">
      <c r="P9763" s="33"/>
      <c r="Q9763" s="28"/>
      <c r="R9763" s="28"/>
      <c r="S9763" s="28"/>
      <c r="T9763" s="28"/>
      <c r="U9763" s="28"/>
      <c r="V9763" s="28"/>
      <c r="W9763" s="28"/>
      <c r="Y9763" s="28"/>
    </row>
    <row r="9764" spans="16:25">
      <c r="P9764" s="33"/>
      <c r="Q9764" s="28"/>
      <c r="R9764" s="28"/>
      <c r="S9764" s="28"/>
      <c r="T9764" s="28"/>
      <c r="U9764" s="28"/>
      <c r="V9764" s="28"/>
      <c r="W9764" s="28"/>
      <c r="Y9764" s="28"/>
    </row>
    <row r="9765" spans="16:25">
      <c r="P9765" s="33"/>
      <c r="Q9765" s="28"/>
      <c r="R9765" s="28"/>
      <c r="S9765" s="28"/>
      <c r="T9765" s="28"/>
      <c r="U9765" s="28"/>
      <c r="V9765" s="28"/>
      <c r="W9765" s="28"/>
      <c r="Y9765" s="28"/>
    </row>
    <row r="9766" spans="16:25">
      <c r="P9766" s="33"/>
      <c r="Q9766" s="28"/>
      <c r="R9766" s="28"/>
      <c r="S9766" s="28"/>
      <c r="T9766" s="28"/>
      <c r="U9766" s="28"/>
      <c r="V9766" s="28"/>
      <c r="W9766" s="28"/>
      <c r="Y9766" s="28"/>
    </row>
    <row r="9767" spans="16:25">
      <c r="P9767" s="33"/>
      <c r="Q9767" s="28"/>
      <c r="R9767" s="28"/>
      <c r="S9767" s="28"/>
      <c r="T9767" s="28"/>
      <c r="U9767" s="28"/>
      <c r="V9767" s="28"/>
      <c r="W9767" s="28"/>
      <c r="Y9767" s="28"/>
    </row>
    <row r="9768" spans="16:25">
      <c r="P9768" s="33"/>
      <c r="Q9768" s="28"/>
      <c r="R9768" s="28"/>
      <c r="S9768" s="28"/>
      <c r="T9768" s="28"/>
      <c r="U9768" s="28"/>
      <c r="V9768" s="28"/>
      <c r="W9768" s="28"/>
      <c r="Y9768" s="28"/>
    </row>
    <row r="9769" spans="16:25">
      <c r="P9769" s="33"/>
      <c r="Q9769" s="28"/>
      <c r="R9769" s="28"/>
      <c r="S9769" s="28"/>
      <c r="T9769" s="28"/>
      <c r="U9769" s="28"/>
      <c r="V9769" s="28"/>
      <c r="W9769" s="28"/>
      <c r="Y9769" s="28"/>
    </row>
    <row r="9770" spans="16:25">
      <c r="P9770" s="33"/>
      <c r="Q9770" s="28"/>
      <c r="R9770" s="28"/>
      <c r="S9770" s="28"/>
      <c r="T9770" s="28"/>
      <c r="U9770" s="28"/>
      <c r="V9770" s="28"/>
      <c r="W9770" s="28"/>
      <c r="Y9770" s="28"/>
    </row>
    <row r="9771" spans="16:25">
      <c r="P9771" s="33"/>
      <c r="Q9771" s="28"/>
      <c r="R9771" s="28"/>
      <c r="S9771" s="28"/>
      <c r="T9771" s="28"/>
      <c r="U9771" s="28"/>
      <c r="V9771" s="28"/>
      <c r="W9771" s="28"/>
      <c r="Y9771" s="28"/>
    </row>
    <row r="9772" spans="16:25">
      <c r="P9772" s="33"/>
      <c r="Q9772" s="28"/>
      <c r="R9772" s="28"/>
      <c r="S9772" s="28"/>
      <c r="T9772" s="28"/>
      <c r="U9772" s="28"/>
      <c r="V9772" s="28"/>
      <c r="W9772" s="28"/>
      <c r="Y9772" s="28"/>
    </row>
    <row r="9773" spans="16:25">
      <c r="P9773" s="33"/>
      <c r="Q9773" s="28"/>
      <c r="R9773" s="28"/>
      <c r="S9773" s="28"/>
      <c r="T9773" s="28"/>
      <c r="U9773" s="28"/>
      <c r="V9773" s="28"/>
      <c r="W9773" s="28"/>
      <c r="Y9773" s="28"/>
    </row>
    <row r="9774" spans="16:25">
      <c r="P9774" s="33"/>
      <c r="Q9774" s="28"/>
      <c r="R9774" s="28"/>
      <c r="S9774" s="28"/>
      <c r="T9774" s="28"/>
      <c r="U9774" s="28"/>
      <c r="V9774" s="28"/>
      <c r="W9774" s="28"/>
      <c r="Y9774" s="28"/>
    </row>
    <row r="9775" spans="16:25">
      <c r="P9775" s="33"/>
      <c r="Q9775" s="28"/>
      <c r="R9775" s="28"/>
      <c r="S9775" s="28"/>
      <c r="T9775" s="28"/>
      <c r="U9775" s="28"/>
      <c r="V9775" s="28"/>
      <c r="W9775" s="28"/>
      <c r="Y9775" s="28"/>
    </row>
    <row r="9776" spans="16:25">
      <c r="P9776" s="33"/>
      <c r="Q9776" s="28"/>
      <c r="R9776" s="28"/>
      <c r="S9776" s="28"/>
      <c r="T9776" s="28"/>
      <c r="U9776" s="28"/>
      <c r="V9776" s="28"/>
      <c r="W9776" s="28"/>
      <c r="Y9776" s="28"/>
    </row>
    <row r="9777" spans="16:25">
      <c r="P9777" s="33"/>
      <c r="Q9777" s="28"/>
      <c r="R9777" s="28"/>
      <c r="S9777" s="28"/>
      <c r="T9777" s="28"/>
      <c r="U9777" s="28"/>
      <c r="V9777" s="28"/>
      <c r="W9777" s="28"/>
      <c r="Y9777" s="28"/>
    </row>
    <row r="9778" spans="16:25">
      <c r="P9778" s="33"/>
      <c r="Q9778" s="28"/>
      <c r="R9778" s="28"/>
      <c r="S9778" s="28"/>
      <c r="T9778" s="28"/>
      <c r="U9778" s="28"/>
      <c r="V9778" s="28"/>
      <c r="W9778" s="28"/>
      <c r="Y9778" s="28"/>
    </row>
    <row r="9779" spans="16:25">
      <c r="P9779" s="33"/>
      <c r="Q9779" s="28"/>
      <c r="R9779" s="28"/>
      <c r="S9779" s="28"/>
      <c r="T9779" s="28"/>
      <c r="U9779" s="28"/>
      <c r="V9779" s="28"/>
      <c r="W9779" s="28"/>
      <c r="Y9779" s="28"/>
    </row>
    <row r="9780" spans="16:25">
      <c r="P9780" s="33"/>
      <c r="Q9780" s="28"/>
      <c r="R9780" s="28"/>
      <c r="S9780" s="28"/>
      <c r="T9780" s="28"/>
      <c r="U9780" s="28"/>
      <c r="V9780" s="28"/>
      <c r="W9780" s="28"/>
      <c r="Y9780" s="28"/>
    </row>
    <row r="9781" spans="16:25">
      <c r="P9781" s="33"/>
      <c r="Q9781" s="28"/>
      <c r="R9781" s="28"/>
      <c r="S9781" s="28"/>
      <c r="T9781" s="28"/>
      <c r="U9781" s="28"/>
      <c r="V9781" s="28"/>
      <c r="W9781" s="28"/>
      <c r="Y9781" s="28"/>
    </row>
    <row r="9782" spans="16:25">
      <c r="P9782" s="33"/>
      <c r="Q9782" s="28"/>
      <c r="R9782" s="28"/>
      <c r="S9782" s="28"/>
      <c r="T9782" s="28"/>
      <c r="U9782" s="28"/>
      <c r="V9782" s="28"/>
      <c r="W9782" s="28"/>
      <c r="Y9782" s="28"/>
    </row>
    <row r="9783" spans="16:25">
      <c r="P9783" s="33"/>
      <c r="Q9783" s="28"/>
      <c r="R9783" s="28"/>
      <c r="S9783" s="28"/>
      <c r="T9783" s="28"/>
      <c r="U9783" s="28"/>
      <c r="V9783" s="28"/>
      <c r="W9783" s="28"/>
      <c r="Y9783" s="28"/>
    </row>
    <row r="9784" spans="16:25">
      <c r="P9784" s="33"/>
      <c r="Q9784" s="28"/>
      <c r="R9784" s="28"/>
      <c r="S9784" s="28"/>
      <c r="T9784" s="28"/>
      <c r="U9784" s="28"/>
      <c r="V9784" s="28"/>
      <c r="W9784" s="28"/>
      <c r="Y9784" s="28"/>
    </row>
    <row r="9785" spans="16:25">
      <c r="P9785" s="33"/>
      <c r="Q9785" s="28"/>
      <c r="R9785" s="28"/>
      <c r="S9785" s="28"/>
      <c r="T9785" s="28"/>
      <c r="U9785" s="28"/>
      <c r="V9785" s="28"/>
      <c r="W9785" s="28"/>
      <c r="Y9785" s="28"/>
    </row>
    <row r="9786" spans="16:25">
      <c r="P9786" s="33"/>
      <c r="Q9786" s="28"/>
      <c r="R9786" s="28"/>
      <c r="S9786" s="28"/>
      <c r="T9786" s="28"/>
      <c r="U9786" s="28"/>
      <c r="V9786" s="28"/>
      <c r="W9786" s="28"/>
      <c r="Y9786" s="28"/>
    </row>
    <row r="9787" spans="16:25">
      <c r="P9787" s="33"/>
      <c r="Q9787" s="28"/>
      <c r="R9787" s="28"/>
      <c r="S9787" s="28"/>
      <c r="T9787" s="28"/>
      <c r="U9787" s="28"/>
      <c r="V9787" s="28"/>
      <c r="W9787" s="28"/>
      <c r="Y9787" s="28"/>
    </row>
    <row r="9788" spans="16:25">
      <c r="P9788" s="33"/>
      <c r="Q9788" s="28"/>
      <c r="R9788" s="28"/>
      <c r="S9788" s="28"/>
      <c r="T9788" s="28"/>
      <c r="U9788" s="28"/>
      <c r="V9788" s="28"/>
      <c r="W9788" s="28"/>
      <c r="Y9788" s="28"/>
    </row>
    <row r="9789" spans="16:25">
      <c r="P9789" s="33"/>
      <c r="Q9789" s="28"/>
      <c r="R9789" s="28"/>
      <c r="S9789" s="28"/>
      <c r="T9789" s="28"/>
      <c r="U9789" s="28"/>
      <c r="V9789" s="28"/>
      <c r="W9789" s="28"/>
      <c r="Y9789" s="28"/>
    </row>
    <row r="9790" spans="16:25">
      <c r="P9790" s="33"/>
      <c r="Q9790" s="28"/>
      <c r="R9790" s="28"/>
      <c r="S9790" s="28"/>
      <c r="T9790" s="28"/>
      <c r="U9790" s="28"/>
      <c r="V9790" s="28"/>
      <c r="W9790" s="28"/>
      <c r="Y9790" s="28"/>
    </row>
    <row r="9791" spans="16:25">
      <c r="P9791" s="33"/>
      <c r="Q9791" s="28"/>
      <c r="R9791" s="28"/>
      <c r="S9791" s="28"/>
      <c r="T9791" s="28"/>
      <c r="U9791" s="28"/>
      <c r="V9791" s="28"/>
      <c r="W9791" s="28"/>
      <c r="Y9791" s="28"/>
    </row>
    <row r="9792" spans="16:25">
      <c r="P9792" s="33"/>
      <c r="Q9792" s="28"/>
      <c r="R9792" s="28"/>
      <c r="S9792" s="28"/>
      <c r="T9792" s="28"/>
      <c r="U9792" s="28"/>
      <c r="V9792" s="28"/>
      <c r="W9792" s="28"/>
      <c r="Y9792" s="28"/>
    </row>
    <row r="9793" spans="16:25">
      <c r="P9793" s="33"/>
      <c r="Q9793" s="28"/>
      <c r="R9793" s="28"/>
      <c r="S9793" s="28"/>
      <c r="T9793" s="28"/>
      <c r="U9793" s="28"/>
      <c r="V9793" s="28"/>
      <c r="W9793" s="28"/>
      <c r="Y9793" s="28"/>
    </row>
    <row r="9794" spans="16:25">
      <c r="P9794" s="33"/>
      <c r="Q9794" s="28"/>
      <c r="R9794" s="28"/>
      <c r="S9794" s="28"/>
      <c r="T9794" s="28"/>
      <c r="U9794" s="28"/>
      <c r="V9794" s="28"/>
      <c r="W9794" s="28"/>
      <c r="Y9794" s="28"/>
    </row>
    <row r="9795" spans="16:25">
      <c r="P9795" s="33"/>
      <c r="Q9795" s="28"/>
      <c r="R9795" s="28"/>
      <c r="S9795" s="28"/>
      <c r="T9795" s="28"/>
      <c r="U9795" s="28"/>
      <c r="V9795" s="28"/>
      <c r="W9795" s="28"/>
      <c r="Y9795" s="28"/>
    </row>
    <row r="9796" spans="16:25">
      <c r="P9796" s="33"/>
      <c r="Q9796" s="28"/>
      <c r="R9796" s="28"/>
      <c r="S9796" s="28"/>
      <c r="T9796" s="28"/>
      <c r="U9796" s="28"/>
      <c r="V9796" s="28"/>
      <c r="W9796" s="28"/>
      <c r="Y9796" s="28"/>
    </row>
    <row r="9797" spans="16:25">
      <c r="P9797" s="33"/>
      <c r="Q9797" s="28"/>
      <c r="R9797" s="28"/>
      <c r="S9797" s="28"/>
      <c r="T9797" s="28"/>
      <c r="U9797" s="28"/>
      <c r="V9797" s="28"/>
      <c r="W9797" s="28"/>
      <c r="Y9797" s="28"/>
    </row>
    <row r="9798" spans="16:25">
      <c r="P9798" s="33"/>
      <c r="Q9798" s="28"/>
      <c r="R9798" s="28"/>
      <c r="S9798" s="28"/>
      <c r="T9798" s="28"/>
      <c r="U9798" s="28"/>
      <c r="V9798" s="28"/>
      <c r="W9798" s="28"/>
      <c r="Y9798" s="28"/>
    </row>
    <row r="9799" spans="16:25">
      <c r="P9799" s="33"/>
      <c r="Q9799" s="28"/>
      <c r="R9799" s="28"/>
      <c r="S9799" s="28"/>
      <c r="T9799" s="28"/>
      <c r="U9799" s="28"/>
      <c r="V9799" s="28"/>
      <c r="W9799" s="28"/>
      <c r="Y9799" s="28"/>
    </row>
    <row r="9800" spans="16:25">
      <c r="P9800" s="33"/>
      <c r="Q9800" s="28"/>
      <c r="R9800" s="28"/>
      <c r="S9800" s="28"/>
      <c r="T9800" s="28"/>
      <c r="U9800" s="28"/>
      <c r="V9800" s="28"/>
      <c r="W9800" s="28"/>
      <c r="Y9800" s="28"/>
    </row>
    <row r="9801" spans="16:25">
      <c r="P9801" s="33"/>
      <c r="Q9801" s="28"/>
      <c r="R9801" s="28"/>
      <c r="S9801" s="28"/>
      <c r="T9801" s="28"/>
      <c r="U9801" s="28"/>
      <c r="V9801" s="28"/>
      <c r="W9801" s="28"/>
      <c r="Y9801" s="28"/>
    </row>
    <row r="9802" spans="16:25">
      <c r="P9802" s="33"/>
      <c r="Q9802" s="28"/>
      <c r="R9802" s="28"/>
      <c r="S9802" s="28"/>
      <c r="T9802" s="28"/>
      <c r="U9802" s="28"/>
      <c r="V9802" s="28"/>
      <c r="W9802" s="28"/>
      <c r="Y9802" s="28"/>
    </row>
    <row r="9803" spans="16:25">
      <c r="P9803" s="33"/>
      <c r="Q9803" s="28"/>
      <c r="R9803" s="28"/>
      <c r="S9803" s="28"/>
      <c r="T9803" s="28"/>
      <c r="U9803" s="28"/>
      <c r="V9803" s="28"/>
      <c r="W9803" s="28"/>
      <c r="Y9803" s="28"/>
    </row>
    <row r="9804" spans="16:25">
      <c r="P9804" s="33"/>
      <c r="Q9804" s="28"/>
      <c r="R9804" s="28"/>
      <c r="S9804" s="28"/>
      <c r="T9804" s="28"/>
      <c r="U9804" s="28"/>
      <c r="V9804" s="28"/>
      <c r="W9804" s="28"/>
      <c r="Y9804" s="28"/>
    </row>
    <row r="9805" spans="16:25">
      <c r="P9805" s="33"/>
      <c r="Q9805" s="28"/>
      <c r="R9805" s="28"/>
      <c r="S9805" s="28"/>
      <c r="T9805" s="28"/>
      <c r="U9805" s="28"/>
      <c r="V9805" s="28"/>
      <c r="W9805" s="28"/>
      <c r="Y9805" s="28"/>
    </row>
    <row r="9806" spans="16:25">
      <c r="P9806" s="33"/>
      <c r="Q9806" s="28"/>
      <c r="R9806" s="28"/>
      <c r="S9806" s="28"/>
      <c r="T9806" s="28"/>
      <c r="U9806" s="28"/>
      <c r="V9806" s="28"/>
      <c r="W9806" s="28"/>
      <c r="Y9806" s="28"/>
    </row>
    <row r="9807" spans="16:25">
      <c r="P9807" s="33"/>
      <c r="Q9807" s="28"/>
      <c r="R9807" s="28"/>
      <c r="S9807" s="28"/>
      <c r="T9807" s="28"/>
      <c r="U9807" s="28"/>
      <c r="V9807" s="28"/>
      <c r="W9807" s="28"/>
      <c r="Y9807" s="28"/>
    </row>
    <row r="9808" spans="16:25">
      <c r="P9808" s="33"/>
      <c r="Q9808" s="28"/>
      <c r="R9808" s="28"/>
      <c r="S9808" s="28"/>
      <c r="T9808" s="28"/>
      <c r="U9808" s="28"/>
      <c r="V9808" s="28"/>
      <c r="W9808" s="28"/>
      <c r="Y9808" s="28"/>
    </row>
    <row r="9809" spans="16:25">
      <c r="P9809" s="33"/>
      <c r="Q9809" s="28"/>
      <c r="R9809" s="28"/>
      <c r="S9809" s="28"/>
      <c r="T9809" s="28"/>
      <c r="U9809" s="28"/>
      <c r="V9809" s="28"/>
      <c r="W9809" s="28"/>
      <c r="Y9809" s="28"/>
    </row>
    <row r="9810" spans="16:25">
      <c r="P9810" s="33"/>
      <c r="Q9810" s="28"/>
      <c r="R9810" s="28"/>
      <c r="S9810" s="28"/>
      <c r="T9810" s="28"/>
      <c r="U9810" s="28"/>
      <c r="V9810" s="28"/>
      <c r="W9810" s="28"/>
      <c r="Y9810" s="28"/>
    </row>
    <row r="9811" spans="16:25">
      <c r="P9811" s="33"/>
      <c r="Q9811" s="28"/>
      <c r="R9811" s="28"/>
      <c r="S9811" s="28"/>
      <c r="T9811" s="28"/>
      <c r="U9811" s="28"/>
      <c r="V9811" s="28"/>
      <c r="W9811" s="28"/>
      <c r="Y9811" s="28"/>
    </row>
    <row r="9812" spans="16:25">
      <c r="P9812" s="33"/>
      <c r="Q9812" s="28"/>
      <c r="R9812" s="28"/>
      <c r="S9812" s="28"/>
      <c r="T9812" s="28"/>
      <c r="U9812" s="28"/>
      <c r="V9812" s="28"/>
      <c r="W9812" s="28"/>
      <c r="Y9812" s="28"/>
    </row>
    <row r="9813" spans="16:25">
      <c r="P9813" s="33"/>
      <c r="Q9813" s="28"/>
      <c r="R9813" s="28"/>
      <c r="S9813" s="28"/>
      <c r="T9813" s="28"/>
      <c r="U9813" s="28"/>
      <c r="V9813" s="28"/>
      <c r="W9813" s="28"/>
      <c r="Y9813" s="28"/>
    </row>
    <row r="9814" spans="16:25">
      <c r="P9814" s="33"/>
      <c r="Q9814" s="28"/>
      <c r="R9814" s="28"/>
      <c r="S9814" s="28"/>
      <c r="T9814" s="28"/>
      <c r="U9814" s="28"/>
      <c r="V9814" s="28"/>
      <c r="W9814" s="28"/>
      <c r="Y9814" s="28"/>
    </row>
    <row r="9815" spans="16:25">
      <c r="P9815" s="33"/>
      <c r="Q9815" s="28"/>
      <c r="R9815" s="28"/>
      <c r="S9815" s="28"/>
      <c r="T9815" s="28"/>
      <c r="U9815" s="28"/>
      <c r="V9815" s="28"/>
      <c r="W9815" s="28"/>
      <c r="Y9815" s="28"/>
    </row>
    <row r="9816" spans="16:25">
      <c r="P9816" s="33"/>
      <c r="Q9816" s="28"/>
      <c r="R9816" s="28"/>
      <c r="S9816" s="28"/>
      <c r="T9816" s="28"/>
      <c r="U9816" s="28"/>
      <c r="V9816" s="28"/>
      <c r="W9816" s="28"/>
      <c r="Y9816" s="28"/>
    </row>
    <row r="9817" spans="16:25">
      <c r="P9817" s="33"/>
      <c r="Q9817" s="28"/>
      <c r="R9817" s="28"/>
      <c r="S9817" s="28"/>
      <c r="T9817" s="28"/>
      <c r="U9817" s="28"/>
      <c r="V9817" s="28"/>
      <c r="W9817" s="28"/>
      <c r="Y9817" s="28"/>
    </row>
    <row r="9818" spans="16:25">
      <c r="P9818" s="33"/>
      <c r="Q9818" s="28"/>
      <c r="R9818" s="28"/>
      <c r="S9818" s="28"/>
      <c r="T9818" s="28"/>
      <c r="U9818" s="28"/>
      <c r="V9818" s="28"/>
      <c r="W9818" s="28"/>
      <c r="Y9818" s="28"/>
    </row>
    <row r="9819" spans="16:25">
      <c r="P9819" s="33"/>
      <c r="Q9819" s="28"/>
      <c r="R9819" s="28"/>
      <c r="S9819" s="28"/>
      <c r="T9819" s="28"/>
      <c r="U9819" s="28"/>
      <c r="V9819" s="28"/>
      <c r="W9819" s="28"/>
      <c r="Y9819" s="28"/>
    </row>
    <row r="9820" spans="16:25">
      <c r="P9820" s="33"/>
      <c r="Q9820" s="28"/>
      <c r="R9820" s="28"/>
      <c r="S9820" s="28"/>
      <c r="T9820" s="28"/>
      <c r="U9820" s="28"/>
      <c r="V9820" s="28"/>
      <c r="W9820" s="28"/>
      <c r="Y9820" s="28"/>
    </row>
    <row r="9821" spans="16:25">
      <c r="P9821" s="33"/>
      <c r="Q9821" s="28"/>
      <c r="R9821" s="28"/>
      <c r="S9821" s="28"/>
      <c r="T9821" s="28"/>
      <c r="U9821" s="28"/>
      <c r="V9821" s="28"/>
      <c r="W9821" s="28"/>
      <c r="Y9821" s="28"/>
    </row>
    <row r="9822" spans="16:25">
      <c r="P9822" s="33"/>
      <c r="Q9822" s="28"/>
      <c r="R9822" s="28"/>
      <c r="S9822" s="28"/>
      <c r="T9822" s="28"/>
      <c r="U9822" s="28"/>
      <c r="V9822" s="28"/>
      <c r="W9822" s="28"/>
      <c r="Y9822" s="28"/>
    </row>
    <row r="9823" spans="16:25">
      <c r="P9823" s="33"/>
      <c r="Q9823" s="28"/>
      <c r="R9823" s="28"/>
      <c r="S9823" s="28"/>
      <c r="T9823" s="28"/>
      <c r="U9823" s="28"/>
      <c r="V9823" s="28"/>
      <c r="W9823" s="28"/>
      <c r="Y9823" s="28"/>
    </row>
    <row r="9824" spans="16:25">
      <c r="P9824" s="33"/>
      <c r="Q9824" s="28"/>
      <c r="R9824" s="28"/>
      <c r="S9824" s="28"/>
      <c r="T9824" s="28"/>
      <c r="U9824" s="28"/>
      <c r="V9824" s="28"/>
      <c r="W9824" s="28"/>
      <c r="Y9824" s="28"/>
    </row>
    <row r="9825" spans="16:25">
      <c r="P9825" s="33"/>
      <c r="Q9825" s="28"/>
      <c r="R9825" s="28"/>
      <c r="S9825" s="28"/>
      <c r="T9825" s="28"/>
      <c r="U9825" s="28"/>
      <c r="V9825" s="28"/>
      <c r="W9825" s="28"/>
      <c r="Y9825" s="28"/>
    </row>
    <row r="9826" spans="16:25">
      <c r="P9826" s="33"/>
      <c r="Q9826" s="28"/>
      <c r="R9826" s="28"/>
      <c r="S9826" s="28"/>
      <c r="T9826" s="28"/>
      <c r="U9826" s="28"/>
      <c r="V9826" s="28"/>
      <c r="W9826" s="28"/>
      <c r="Y9826" s="28"/>
    </row>
    <row r="9827" spans="16:25">
      <c r="P9827" s="33"/>
      <c r="Q9827" s="28"/>
      <c r="R9827" s="28"/>
      <c r="S9827" s="28"/>
      <c r="T9827" s="28"/>
      <c r="U9827" s="28"/>
      <c r="V9827" s="28"/>
      <c r="W9827" s="28"/>
      <c r="Y9827" s="28"/>
    </row>
    <row r="9828" spans="16:25">
      <c r="P9828" s="33"/>
      <c r="Q9828" s="28"/>
      <c r="R9828" s="28"/>
      <c r="S9828" s="28"/>
      <c r="T9828" s="28"/>
      <c r="U9828" s="28"/>
      <c r="V9828" s="28"/>
      <c r="W9828" s="28"/>
      <c r="Y9828" s="28"/>
    </row>
    <row r="9829" spans="16:25">
      <c r="P9829" s="33"/>
      <c r="Q9829" s="28"/>
      <c r="R9829" s="28"/>
      <c r="S9829" s="28"/>
      <c r="T9829" s="28"/>
      <c r="U9829" s="28"/>
      <c r="V9829" s="28"/>
      <c r="W9829" s="28"/>
      <c r="Y9829" s="28"/>
    </row>
    <row r="9830" spans="16:25">
      <c r="P9830" s="33"/>
      <c r="Q9830" s="28"/>
      <c r="R9830" s="28"/>
      <c r="S9830" s="28"/>
      <c r="T9830" s="28"/>
      <c r="U9830" s="28"/>
      <c r="V9830" s="28"/>
      <c r="W9830" s="28"/>
      <c r="Y9830" s="28"/>
    </row>
    <row r="9831" spans="16:25">
      <c r="P9831" s="33"/>
      <c r="Q9831" s="28"/>
      <c r="R9831" s="28"/>
      <c r="S9831" s="28"/>
      <c r="T9831" s="28"/>
      <c r="U9831" s="28"/>
      <c r="V9831" s="28"/>
      <c r="W9831" s="28"/>
      <c r="Y9831" s="28"/>
    </row>
    <row r="9832" spans="16:25">
      <c r="P9832" s="33"/>
      <c r="Q9832" s="28"/>
      <c r="R9832" s="28"/>
      <c r="S9832" s="28"/>
      <c r="T9832" s="28"/>
      <c r="U9832" s="28"/>
      <c r="V9832" s="28"/>
      <c r="W9832" s="28"/>
      <c r="Y9832" s="28"/>
    </row>
    <row r="9833" spans="16:25">
      <c r="P9833" s="33"/>
      <c r="Q9833" s="28"/>
      <c r="R9833" s="28"/>
      <c r="S9833" s="28"/>
      <c r="T9833" s="28"/>
      <c r="U9833" s="28"/>
      <c r="V9833" s="28"/>
      <c r="W9833" s="28"/>
      <c r="Y9833" s="28"/>
    </row>
    <row r="9834" spans="16:25">
      <c r="P9834" s="33"/>
      <c r="Q9834" s="28"/>
      <c r="R9834" s="28"/>
      <c r="S9834" s="28"/>
      <c r="T9834" s="28"/>
      <c r="U9834" s="28"/>
      <c r="V9834" s="28"/>
      <c r="W9834" s="28"/>
      <c r="Y9834" s="28"/>
    </row>
    <row r="9835" spans="16:25">
      <c r="P9835" s="33"/>
      <c r="Q9835" s="28"/>
      <c r="R9835" s="28"/>
      <c r="S9835" s="28"/>
      <c r="T9835" s="28"/>
      <c r="U9835" s="28"/>
      <c r="V9835" s="28"/>
      <c r="W9835" s="28"/>
      <c r="Y9835" s="28"/>
    </row>
    <row r="9836" spans="16:25">
      <c r="P9836" s="33"/>
      <c r="Q9836" s="28"/>
      <c r="R9836" s="28"/>
      <c r="S9836" s="28"/>
      <c r="T9836" s="28"/>
      <c r="U9836" s="28"/>
      <c r="V9836" s="28"/>
      <c r="W9836" s="28"/>
      <c r="Y9836" s="28"/>
    </row>
    <row r="9837" spans="16:25">
      <c r="P9837" s="33"/>
      <c r="Q9837" s="28"/>
      <c r="R9837" s="28"/>
      <c r="S9837" s="28"/>
      <c r="T9837" s="28"/>
      <c r="U9837" s="28"/>
      <c r="V9837" s="28"/>
      <c r="W9837" s="28"/>
      <c r="Y9837" s="28"/>
    </row>
    <row r="9838" spans="16:25">
      <c r="P9838" s="33"/>
      <c r="Q9838" s="28"/>
      <c r="R9838" s="28"/>
      <c r="S9838" s="28"/>
      <c r="T9838" s="28"/>
      <c r="U9838" s="28"/>
      <c r="V9838" s="28"/>
      <c r="W9838" s="28"/>
      <c r="Y9838" s="28"/>
    </row>
    <row r="9839" spans="16:25">
      <c r="P9839" s="33"/>
      <c r="Q9839" s="28"/>
      <c r="R9839" s="28"/>
      <c r="S9839" s="28"/>
      <c r="T9839" s="28"/>
      <c r="U9839" s="28"/>
      <c r="V9839" s="28"/>
      <c r="W9839" s="28"/>
      <c r="Y9839" s="28"/>
    </row>
    <row r="9840" spans="16:25">
      <c r="P9840" s="33"/>
      <c r="Q9840" s="28"/>
      <c r="R9840" s="28"/>
      <c r="S9840" s="28"/>
      <c r="T9840" s="28"/>
      <c r="U9840" s="28"/>
      <c r="V9840" s="28"/>
      <c r="W9840" s="28"/>
      <c r="Y9840" s="28"/>
    </row>
    <row r="9841" spans="16:25">
      <c r="P9841" s="33"/>
      <c r="Q9841" s="28"/>
      <c r="R9841" s="28"/>
      <c r="S9841" s="28"/>
      <c r="T9841" s="28"/>
      <c r="U9841" s="28"/>
      <c r="V9841" s="28"/>
      <c r="W9841" s="28"/>
      <c r="Y9841" s="28"/>
    </row>
    <row r="9842" spans="16:25">
      <c r="P9842" s="33"/>
      <c r="Q9842" s="28"/>
      <c r="R9842" s="28"/>
      <c r="S9842" s="28"/>
      <c r="T9842" s="28"/>
      <c r="U9842" s="28"/>
      <c r="V9842" s="28"/>
      <c r="W9842" s="28"/>
      <c r="Y9842" s="28"/>
    </row>
    <row r="9843" spans="16:25">
      <c r="P9843" s="33"/>
      <c r="Q9843" s="28"/>
      <c r="R9843" s="28"/>
      <c r="S9843" s="28"/>
      <c r="T9843" s="28"/>
      <c r="U9843" s="28"/>
      <c r="V9843" s="28"/>
      <c r="W9843" s="28"/>
      <c r="Y9843" s="28"/>
    </row>
    <row r="9844" spans="16:25">
      <c r="P9844" s="33"/>
      <c r="Q9844" s="28"/>
      <c r="R9844" s="28"/>
      <c r="S9844" s="28"/>
      <c r="T9844" s="28"/>
      <c r="U9844" s="28"/>
      <c r="V9844" s="28"/>
      <c r="W9844" s="28"/>
      <c r="Y9844" s="28"/>
    </row>
    <row r="9845" spans="16:25">
      <c r="P9845" s="33"/>
      <c r="Q9845" s="28"/>
      <c r="R9845" s="28"/>
      <c r="S9845" s="28"/>
      <c r="T9845" s="28"/>
      <c r="U9845" s="28"/>
      <c r="V9845" s="28"/>
      <c r="W9845" s="28"/>
      <c r="Y9845" s="28"/>
    </row>
    <row r="9846" spans="16:25">
      <c r="P9846" s="33"/>
      <c r="Q9846" s="28"/>
      <c r="R9846" s="28"/>
      <c r="S9846" s="28"/>
      <c r="T9846" s="28"/>
      <c r="U9846" s="28"/>
      <c r="V9846" s="28"/>
      <c r="W9846" s="28"/>
      <c r="Y9846" s="28"/>
    </row>
    <row r="9847" spans="16:25">
      <c r="P9847" s="33"/>
      <c r="Q9847" s="28"/>
      <c r="R9847" s="28"/>
      <c r="S9847" s="28"/>
      <c r="T9847" s="28"/>
      <c r="U9847" s="28"/>
      <c r="V9847" s="28"/>
      <c r="W9847" s="28"/>
      <c r="Y9847" s="28"/>
    </row>
    <row r="9848" spans="16:25">
      <c r="P9848" s="33"/>
      <c r="Q9848" s="28"/>
      <c r="R9848" s="28"/>
      <c r="S9848" s="28"/>
      <c r="T9848" s="28"/>
      <c r="U9848" s="28"/>
      <c r="V9848" s="28"/>
      <c r="W9848" s="28"/>
      <c r="Y9848" s="28"/>
    </row>
    <row r="9849" spans="16:25">
      <c r="P9849" s="33"/>
      <c r="Q9849" s="28"/>
      <c r="R9849" s="28"/>
      <c r="S9849" s="28"/>
      <c r="T9849" s="28"/>
      <c r="U9849" s="28"/>
      <c r="V9849" s="28"/>
      <c r="W9849" s="28"/>
      <c r="Y9849" s="28"/>
    </row>
    <row r="9850" spans="16:25">
      <c r="P9850" s="33"/>
      <c r="Q9850" s="28"/>
      <c r="R9850" s="28"/>
      <c r="S9850" s="28"/>
      <c r="T9850" s="28"/>
      <c r="U9850" s="28"/>
      <c r="V9850" s="28"/>
      <c r="W9850" s="28"/>
      <c r="Y9850" s="28"/>
    </row>
    <row r="9851" spans="16:25">
      <c r="P9851" s="33"/>
      <c r="Q9851" s="28"/>
      <c r="R9851" s="28"/>
      <c r="S9851" s="28"/>
      <c r="T9851" s="28"/>
      <c r="U9851" s="28"/>
      <c r="V9851" s="28"/>
      <c r="W9851" s="28"/>
      <c r="Y9851" s="28"/>
    </row>
    <row r="9852" spans="16:25">
      <c r="P9852" s="33"/>
      <c r="Q9852" s="28"/>
      <c r="R9852" s="28"/>
      <c r="S9852" s="28"/>
      <c r="T9852" s="28"/>
      <c r="U9852" s="28"/>
      <c r="V9852" s="28"/>
      <c r="W9852" s="28"/>
      <c r="Y9852" s="28"/>
    </row>
    <row r="9853" spans="16:25">
      <c r="P9853" s="33"/>
      <c r="Q9853" s="28"/>
      <c r="R9853" s="28"/>
      <c r="S9853" s="28"/>
      <c r="T9853" s="28"/>
      <c r="U9853" s="28"/>
      <c r="V9853" s="28"/>
      <c r="W9853" s="28"/>
      <c r="Y9853" s="28"/>
    </row>
    <row r="9854" spans="16:25">
      <c r="P9854" s="33"/>
      <c r="Q9854" s="28"/>
      <c r="R9854" s="28"/>
      <c r="S9854" s="28"/>
      <c r="T9854" s="28"/>
      <c r="U9854" s="28"/>
      <c r="V9854" s="28"/>
      <c r="W9854" s="28"/>
      <c r="Y9854" s="28"/>
    </row>
    <row r="9855" spans="16:25">
      <c r="P9855" s="33"/>
      <c r="Q9855" s="28"/>
      <c r="R9855" s="28"/>
      <c r="S9855" s="28"/>
      <c r="T9855" s="28"/>
      <c r="U9855" s="28"/>
      <c r="V9855" s="28"/>
      <c r="W9855" s="28"/>
      <c r="Y9855" s="28"/>
    </row>
    <row r="9856" spans="16:25">
      <c r="P9856" s="33"/>
      <c r="Q9856" s="28"/>
      <c r="R9856" s="28"/>
      <c r="S9856" s="28"/>
      <c r="T9856" s="28"/>
      <c r="U9856" s="28"/>
      <c r="V9856" s="28"/>
      <c r="W9856" s="28"/>
      <c r="Y9856" s="28"/>
    </row>
    <row r="9857" spans="16:25">
      <c r="P9857" s="33"/>
      <c r="Q9857" s="28"/>
      <c r="R9857" s="28"/>
      <c r="S9857" s="28"/>
      <c r="T9857" s="28"/>
      <c r="U9857" s="28"/>
      <c r="V9857" s="28"/>
      <c r="W9857" s="28"/>
      <c r="Y9857" s="28"/>
    </row>
    <row r="9858" spans="16:25">
      <c r="P9858" s="33"/>
      <c r="Q9858" s="28"/>
      <c r="R9858" s="28"/>
      <c r="S9858" s="28"/>
      <c r="T9858" s="28"/>
      <c r="U9858" s="28"/>
      <c r="V9858" s="28"/>
      <c r="W9858" s="28"/>
      <c r="Y9858" s="28"/>
    </row>
    <row r="9859" spans="16:25">
      <c r="P9859" s="33"/>
      <c r="Q9859" s="28"/>
      <c r="R9859" s="28"/>
      <c r="S9859" s="28"/>
      <c r="T9859" s="28"/>
      <c r="U9859" s="28"/>
      <c r="V9859" s="28"/>
      <c r="W9859" s="28"/>
      <c r="Y9859" s="28"/>
    </row>
    <row r="9860" spans="16:25">
      <c r="P9860" s="33"/>
      <c r="Q9860" s="28"/>
      <c r="R9860" s="28"/>
      <c r="S9860" s="28"/>
      <c r="T9860" s="28"/>
      <c r="U9860" s="28"/>
      <c r="V9860" s="28"/>
      <c r="W9860" s="28"/>
      <c r="Y9860" s="28"/>
    </row>
    <row r="9861" spans="16:25">
      <c r="P9861" s="33"/>
      <c r="Q9861" s="28"/>
      <c r="R9861" s="28"/>
      <c r="S9861" s="28"/>
      <c r="T9861" s="28"/>
      <c r="U9861" s="28"/>
      <c r="V9861" s="28"/>
      <c r="W9861" s="28"/>
      <c r="Y9861" s="28"/>
    </row>
    <row r="9862" spans="16:25">
      <c r="P9862" s="33"/>
      <c r="Q9862" s="28"/>
      <c r="R9862" s="28"/>
      <c r="S9862" s="28"/>
      <c r="T9862" s="28"/>
      <c r="U9862" s="28"/>
      <c r="V9862" s="28"/>
      <c r="W9862" s="28"/>
      <c r="Y9862" s="28"/>
    </row>
    <row r="9863" spans="16:25">
      <c r="P9863" s="33"/>
      <c r="Q9863" s="28"/>
      <c r="R9863" s="28"/>
      <c r="S9863" s="28"/>
      <c r="T9863" s="28"/>
      <c r="U9863" s="28"/>
      <c r="V9863" s="28"/>
      <c r="W9863" s="28"/>
      <c r="Y9863" s="28"/>
    </row>
    <row r="9864" spans="16:25">
      <c r="P9864" s="33"/>
      <c r="Q9864" s="28"/>
      <c r="R9864" s="28"/>
      <c r="S9864" s="28"/>
      <c r="T9864" s="28"/>
      <c r="U9864" s="28"/>
      <c r="V9864" s="28"/>
      <c r="W9864" s="28"/>
      <c r="Y9864" s="28"/>
    </row>
    <row r="9865" spans="16:25">
      <c r="P9865" s="33"/>
      <c r="Q9865" s="28"/>
      <c r="R9865" s="28"/>
      <c r="S9865" s="28"/>
      <c r="T9865" s="28"/>
      <c r="U9865" s="28"/>
      <c r="V9865" s="28"/>
      <c r="W9865" s="28"/>
      <c r="Y9865" s="28"/>
    </row>
    <row r="9866" spans="16:25">
      <c r="P9866" s="33"/>
      <c r="Q9866" s="28"/>
      <c r="R9866" s="28"/>
      <c r="S9866" s="28"/>
      <c r="T9866" s="28"/>
      <c r="U9866" s="28"/>
      <c r="V9866" s="28"/>
      <c r="W9866" s="28"/>
      <c r="Y9866" s="28"/>
    </row>
    <row r="9867" spans="16:25">
      <c r="P9867" s="33"/>
      <c r="Q9867" s="28"/>
      <c r="R9867" s="28"/>
      <c r="S9867" s="28"/>
      <c r="T9867" s="28"/>
      <c r="U9867" s="28"/>
      <c r="V9867" s="28"/>
      <c r="W9867" s="28"/>
      <c r="Y9867" s="28"/>
    </row>
    <row r="9868" spans="16:25">
      <c r="P9868" s="33"/>
      <c r="Q9868" s="28"/>
      <c r="R9868" s="28"/>
      <c r="S9868" s="28"/>
      <c r="T9868" s="28"/>
      <c r="U9868" s="28"/>
      <c r="V9868" s="28"/>
      <c r="W9868" s="28"/>
      <c r="Y9868" s="28"/>
    </row>
    <row r="9869" spans="16:25">
      <c r="P9869" s="33"/>
      <c r="Q9869" s="28"/>
      <c r="R9869" s="28"/>
      <c r="S9869" s="28"/>
      <c r="T9869" s="28"/>
      <c r="U9869" s="28"/>
      <c r="V9869" s="28"/>
      <c r="W9869" s="28"/>
      <c r="Y9869" s="28"/>
    </row>
    <row r="9870" spans="16:25">
      <c r="P9870" s="33"/>
      <c r="Q9870" s="28"/>
      <c r="R9870" s="28"/>
      <c r="S9870" s="28"/>
      <c r="T9870" s="28"/>
      <c r="U9870" s="28"/>
      <c r="V9870" s="28"/>
      <c r="W9870" s="28"/>
      <c r="Y9870" s="28"/>
    </row>
    <row r="9871" spans="16:25">
      <c r="P9871" s="33"/>
      <c r="Q9871" s="28"/>
      <c r="R9871" s="28"/>
      <c r="S9871" s="28"/>
      <c r="T9871" s="28"/>
      <c r="U9871" s="28"/>
      <c r="V9871" s="28"/>
      <c r="W9871" s="28"/>
      <c r="Y9871" s="28"/>
    </row>
    <row r="9872" spans="16:25">
      <c r="P9872" s="33"/>
      <c r="Q9872" s="28"/>
      <c r="R9872" s="28"/>
      <c r="S9872" s="28"/>
      <c r="T9872" s="28"/>
      <c r="U9872" s="28"/>
      <c r="V9872" s="28"/>
      <c r="W9872" s="28"/>
      <c r="Y9872" s="28"/>
    </row>
    <row r="9873" spans="16:25">
      <c r="P9873" s="33"/>
      <c r="Q9873" s="28"/>
      <c r="R9873" s="28"/>
      <c r="S9873" s="28"/>
      <c r="T9873" s="28"/>
      <c r="U9873" s="28"/>
      <c r="V9873" s="28"/>
      <c r="W9873" s="28"/>
      <c r="Y9873" s="28"/>
    </row>
    <row r="9874" spans="16:25">
      <c r="P9874" s="33"/>
      <c r="Q9874" s="28"/>
      <c r="R9874" s="28"/>
      <c r="S9874" s="28"/>
      <c r="T9874" s="28"/>
      <c r="U9874" s="28"/>
      <c r="V9874" s="28"/>
      <c r="W9874" s="28"/>
      <c r="Y9874" s="28"/>
    </row>
    <row r="9875" spans="16:25">
      <c r="P9875" s="33"/>
      <c r="Q9875" s="28"/>
      <c r="R9875" s="28"/>
      <c r="S9875" s="28"/>
      <c r="T9875" s="28"/>
      <c r="U9875" s="28"/>
      <c r="V9875" s="28"/>
      <c r="W9875" s="28"/>
      <c r="Y9875" s="28"/>
    </row>
    <row r="9876" spans="16:25">
      <c r="P9876" s="33"/>
      <c r="Q9876" s="28"/>
      <c r="R9876" s="28"/>
      <c r="S9876" s="28"/>
      <c r="T9876" s="28"/>
      <c r="U9876" s="28"/>
      <c r="V9876" s="28"/>
      <c r="W9876" s="28"/>
      <c r="Y9876" s="28"/>
    </row>
    <row r="9877" spans="16:25">
      <c r="P9877" s="33"/>
      <c r="Q9877" s="28"/>
      <c r="R9877" s="28"/>
      <c r="S9877" s="28"/>
      <c r="T9877" s="28"/>
      <c r="U9877" s="28"/>
      <c r="V9877" s="28"/>
      <c r="W9877" s="28"/>
      <c r="Y9877" s="28"/>
    </row>
    <row r="9878" spans="16:25">
      <c r="P9878" s="33"/>
      <c r="Q9878" s="28"/>
      <c r="R9878" s="28"/>
      <c r="S9878" s="28"/>
      <c r="T9878" s="28"/>
      <c r="U9878" s="28"/>
      <c r="V9878" s="28"/>
      <c r="W9878" s="28"/>
      <c r="Y9878" s="28"/>
    </row>
    <row r="9879" spans="16:25">
      <c r="P9879" s="33"/>
      <c r="Q9879" s="28"/>
      <c r="R9879" s="28"/>
      <c r="S9879" s="28"/>
      <c r="T9879" s="28"/>
      <c r="U9879" s="28"/>
      <c r="V9879" s="28"/>
      <c r="W9879" s="28"/>
      <c r="Y9879" s="28"/>
    </row>
    <row r="9880" spans="16:25">
      <c r="P9880" s="33"/>
      <c r="Q9880" s="28"/>
      <c r="R9880" s="28"/>
      <c r="S9880" s="28"/>
      <c r="T9880" s="28"/>
      <c r="U9880" s="28"/>
      <c r="V9880" s="28"/>
      <c r="W9880" s="28"/>
      <c r="Y9880" s="28"/>
    </row>
    <row r="9881" spans="16:25">
      <c r="P9881" s="33"/>
      <c r="Q9881" s="28"/>
      <c r="R9881" s="28"/>
      <c r="S9881" s="28"/>
      <c r="T9881" s="28"/>
      <c r="U9881" s="28"/>
      <c r="V9881" s="28"/>
      <c r="W9881" s="28"/>
      <c r="Y9881" s="28"/>
    </row>
    <row r="9882" spans="16:25">
      <c r="P9882" s="33"/>
      <c r="Q9882" s="28"/>
      <c r="R9882" s="28"/>
      <c r="S9882" s="28"/>
      <c r="T9882" s="28"/>
      <c r="U9882" s="28"/>
      <c r="V9882" s="28"/>
      <c r="W9882" s="28"/>
      <c r="Y9882" s="28"/>
    </row>
    <row r="9883" spans="16:25">
      <c r="P9883" s="33"/>
      <c r="Q9883" s="28"/>
      <c r="R9883" s="28"/>
      <c r="S9883" s="28"/>
      <c r="T9883" s="28"/>
      <c r="U9883" s="28"/>
      <c r="V9883" s="28"/>
      <c r="W9883" s="28"/>
      <c r="Y9883" s="28"/>
    </row>
    <row r="9884" spans="16:25">
      <c r="P9884" s="33"/>
      <c r="Q9884" s="28"/>
      <c r="R9884" s="28"/>
      <c r="S9884" s="28"/>
      <c r="T9884" s="28"/>
      <c r="U9884" s="28"/>
      <c r="V9884" s="28"/>
      <c r="W9884" s="28"/>
      <c r="Y9884" s="28"/>
    </row>
    <row r="9885" spans="16:25">
      <c r="P9885" s="33"/>
      <c r="Q9885" s="28"/>
      <c r="R9885" s="28"/>
      <c r="S9885" s="28"/>
      <c r="T9885" s="28"/>
      <c r="U9885" s="28"/>
      <c r="V9885" s="28"/>
      <c r="W9885" s="28"/>
      <c r="Y9885" s="28"/>
    </row>
    <row r="9886" spans="16:25">
      <c r="P9886" s="33"/>
      <c r="Q9886" s="28"/>
      <c r="R9886" s="28"/>
      <c r="S9886" s="28"/>
      <c r="T9886" s="28"/>
      <c r="U9886" s="28"/>
      <c r="V9886" s="28"/>
      <c r="W9886" s="28"/>
      <c r="Y9886" s="28"/>
    </row>
    <row r="9887" spans="16:25">
      <c r="P9887" s="33"/>
      <c r="Q9887" s="28"/>
      <c r="R9887" s="28"/>
      <c r="S9887" s="28"/>
      <c r="T9887" s="28"/>
      <c r="U9887" s="28"/>
      <c r="V9887" s="28"/>
      <c r="W9887" s="28"/>
      <c r="Y9887" s="28"/>
    </row>
    <row r="9888" spans="16:25">
      <c r="P9888" s="33"/>
      <c r="Q9888" s="28"/>
      <c r="R9888" s="28"/>
      <c r="S9888" s="28"/>
      <c r="T9888" s="28"/>
      <c r="U9888" s="28"/>
      <c r="V9888" s="28"/>
      <c r="W9888" s="28"/>
      <c r="Y9888" s="28"/>
    </row>
    <row r="9889" spans="16:25">
      <c r="P9889" s="33"/>
      <c r="Q9889" s="28"/>
      <c r="R9889" s="28"/>
      <c r="S9889" s="28"/>
      <c r="T9889" s="28"/>
      <c r="U9889" s="28"/>
      <c r="V9889" s="28"/>
      <c r="W9889" s="28"/>
      <c r="Y9889" s="28"/>
    </row>
    <row r="9890" spans="16:25">
      <c r="P9890" s="33"/>
      <c r="Q9890" s="28"/>
      <c r="R9890" s="28"/>
      <c r="S9890" s="28"/>
      <c r="T9890" s="28"/>
      <c r="U9890" s="28"/>
      <c r="V9890" s="28"/>
      <c r="W9890" s="28"/>
      <c r="Y9890" s="28"/>
    </row>
    <row r="9891" spans="16:25">
      <c r="P9891" s="33"/>
      <c r="Q9891" s="28"/>
      <c r="R9891" s="28"/>
      <c r="S9891" s="28"/>
      <c r="T9891" s="28"/>
      <c r="U9891" s="28"/>
      <c r="V9891" s="28"/>
      <c r="W9891" s="28"/>
      <c r="Y9891" s="28"/>
    </row>
    <row r="9892" spans="16:25">
      <c r="P9892" s="33"/>
      <c r="Q9892" s="28"/>
      <c r="R9892" s="28"/>
      <c r="S9892" s="28"/>
      <c r="T9892" s="28"/>
      <c r="U9892" s="28"/>
      <c r="V9892" s="28"/>
      <c r="W9892" s="28"/>
      <c r="Y9892" s="28"/>
    </row>
    <row r="9893" spans="16:25">
      <c r="P9893" s="33"/>
      <c r="Q9893" s="28"/>
      <c r="R9893" s="28"/>
      <c r="S9893" s="28"/>
      <c r="T9893" s="28"/>
      <c r="U9893" s="28"/>
      <c r="V9893" s="28"/>
      <c r="W9893" s="28"/>
      <c r="Y9893" s="28"/>
    </row>
    <row r="9894" spans="16:25">
      <c r="P9894" s="33"/>
      <c r="Q9894" s="28"/>
      <c r="R9894" s="28"/>
      <c r="S9894" s="28"/>
      <c r="T9894" s="28"/>
      <c r="U9894" s="28"/>
      <c r="V9894" s="28"/>
      <c r="W9894" s="28"/>
      <c r="Y9894" s="28"/>
    </row>
    <row r="9895" spans="16:25">
      <c r="P9895" s="33"/>
      <c r="Q9895" s="28"/>
      <c r="R9895" s="28"/>
      <c r="S9895" s="28"/>
      <c r="T9895" s="28"/>
      <c r="U9895" s="28"/>
      <c r="V9895" s="28"/>
      <c r="W9895" s="28"/>
      <c r="Y9895" s="28"/>
    </row>
    <row r="9896" spans="16:25">
      <c r="P9896" s="33"/>
      <c r="Q9896" s="28"/>
      <c r="R9896" s="28"/>
      <c r="S9896" s="28"/>
      <c r="T9896" s="28"/>
      <c r="U9896" s="28"/>
      <c r="V9896" s="28"/>
      <c r="W9896" s="28"/>
      <c r="Y9896" s="28"/>
    </row>
    <row r="9897" spans="16:25">
      <c r="P9897" s="33"/>
      <c r="Q9897" s="28"/>
      <c r="R9897" s="28"/>
      <c r="S9897" s="28"/>
      <c r="T9897" s="28"/>
      <c r="U9897" s="28"/>
      <c r="V9897" s="28"/>
      <c r="W9897" s="28"/>
      <c r="Y9897" s="28"/>
    </row>
    <row r="9898" spans="16:25">
      <c r="P9898" s="33"/>
      <c r="Q9898" s="28"/>
      <c r="R9898" s="28"/>
      <c r="S9898" s="28"/>
      <c r="T9898" s="28"/>
      <c r="U9898" s="28"/>
      <c r="V9898" s="28"/>
      <c r="W9898" s="28"/>
      <c r="Y9898" s="28"/>
    </row>
    <row r="9899" spans="16:25">
      <c r="P9899" s="33"/>
      <c r="Q9899" s="28"/>
      <c r="R9899" s="28"/>
      <c r="S9899" s="28"/>
      <c r="T9899" s="28"/>
      <c r="U9899" s="28"/>
      <c r="V9899" s="28"/>
      <c r="W9899" s="28"/>
      <c r="Y9899" s="28"/>
    </row>
    <row r="9900" spans="16:25">
      <c r="P9900" s="33"/>
      <c r="Q9900" s="28"/>
      <c r="R9900" s="28"/>
      <c r="S9900" s="28"/>
      <c r="T9900" s="28"/>
      <c r="U9900" s="28"/>
      <c r="V9900" s="28"/>
      <c r="W9900" s="28"/>
      <c r="Y9900" s="28"/>
    </row>
    <row r="9901" spans="16:25">
      <c r="P9901" s="33"/>
      <c r="Q9901" s="28"/>
      <c r="R9901" s="28"/>
      <c r="S9901" s="28"/>
      <c r="T9901" s="28"/>
      <c r="U9901" s="28"/>
      <c r="V9901" s="28"/>
      <c r="W9901" s="28"/>
      <c r="Y9901" s="28"/>
    </row>
    <row r="9902" spans="16:25">
      <c r="P9902" s="33"/>
      <c r="Q9902" s="28"/>
      <c r="R9902" s="28"/>
      <c r="S9902" s="28"/>
      <c r="T9902" s="28"/>
      <c r="U9902" s="28"/>
      <c r="V9902" s="28"/>
      <c r="W9902" s="28"/>
      <c r="Y9902" s="28"/>
    </row>
    <row r="9903" spans="16:25">
      <c r="P9903" s="33"/>
      <c r="Q9903" s="28"/>
      <c r="R9903" s="28"/>
      <c r="S9903" s="28"/>
      <c r="T9903" s="28"/>
      <c r="U9903" s="28"/>
      <c r="V9903" s="28"/>
      <c r="W9903" s="28"/>
      <c r="Y9903" s="28"/>
    </row>
    <row r="9904" spans="16:25">
      <c r="P9904" s="33"/>
      <c r="Q9904" s="28"/>
      <c r="R9904" s="28"/>
      <c r="S9904" s="28"/>
      <c r="T9904" s="28"/>
      <c r="U9904" s="28"/>
      <c r="V9904" s="28"/>
      <c r="W9904" s="28"/>
      <c r="Y9904" s="28"/>
    </row>
    <row r="9905" spans="16:25">
      <c r="P9905" s="33"/>
      <c r="Q9905" s="28"/>
      <c r="R9905" s="28"/>
      <c r="S9905" s="28"/>
      <c r="T9905" s="28"/>
      <c r="U9905" s="28"/>
      <c r="V9905" s="28"/>
      <c r="W9905" s="28"/>
      <c r="Y9905" s="28"/>
    </row>
    <row r="9906" spans="16:25">
      <c r="P9906" s="33"/>
      <c r="Q9906" s="28"/>
      <c r="R9906" s="28"/>
      <c r="S9906" s="28"/>
      <c r="T9906" s="28"/>
      <c r="U9906" s="28"/>
      <c r="V9906" s="28"/>
      <c r="W9906" s="28"/>
      <c r="Y9906" s="28"/>
    </row>
    <row r="9907" spans="16:25">
      <c r="P9907" s="33"/>
      <c r="Q9907" s="28"/>
      <c r="R9907" s="28"/>
      <c r="S9907" s="28"/>
      <c r="T9907" s="28"/>
      <c r="U9907" s="28"/>
      <c r="V9907" s="28"/>
      <c r="W9907" s="28"/>
      <c r="Y9907" s="28"/>
    </row>
    <row r="9908" spans="16:25">
      <c r="P9908" s="33"/>
      <c r="Q9908" s="28"/>
      <c r="R9908" s="28"/>
      <c r="S9908" s="28"/>
      <c r="T9908" s="28"/>
      <c r="U9908" s="28"/>
      <c r="V9908" s="28"/>
      <c r="W9908" s="28"/>
      <c r="Y9908" s="28"/>
    </row>
    <row r="9909" spans="16:25">
      <c r="P9909" s="33"/>
      <c r="Q9909" s="28"/>
      <c r="R9909" s="28"/>
      <c r="S9909" s="28"/>
      <c r="T9909" s="28"/>
      <c r="U9909" s="28"/>
      <c r="V9909" s="28"/>
      <c r="W9909" s="28"/>
      <c r="Y9909" s="28"/>
    </row>
    <row r="9910" spans="16:25">
      <c r="P9910" s="33"/>
      <c r="Q9910" s="28"/>
      <c r="R9910" s="28"/>
      <c r="S9910" s="28"/>
      <c r="T9910" s="28"/>
      <c r="U9910" s="28"/>
      <c r="V9910" s="28"/>
      <c r="W9910" s="28"/>
      <c r="Y9910" s="28"/>
    </row>
    <row r="9911" spans="16:25">
      <c r="P9911" s="33"/>
      <c r="Q9911" s="28"/>
      <c r="R9911" s="28"/>
      <c r="S9911" s="28"/>
      <c r="T9911" s="28"/>
      <c r="U9911" s="28"/>
      <c r="V9911" s="28"/>
      <c r="W9911" s="28"/>
      <c r="Y9911" s="28"/>
    </row>
    <row r="9912" spans="16:25">
      <c r="P9912" s="33"/>
      <c r="Q9912" s="28"/>
      <c r="R9912" s="28"/>
      <c r="S9912" s="28"/>
      <c r="T9912" s="28"/>
      <c r="U9912" s="28"/>
      <c r="V9912" s="28"/>
      <c r="W9912" s="28"/>
      <c r="Y9912" s="28"/>
    </row>
    <row r="9913" spans="16:25">
      <c r="P9913" s="33"/>
      <c r="Q9913" s="28"/>
      <c r="R9913" s="28"/>
      <c r="S9913" s="28"/>
      <c r="T9913" s="28"/>
      <c r="U9913" s="28"/>
      <c r="V9913" s="28"/>
      <c r="W9913" s="28"/>
      <c r="Y9913" s="28"/>
    </row>
    <row r="9914" spans="16:25">
      <c r="P9914" s="33"/>
      <c r="Q9914" s="28"/>
      <c r="R9914" s="28"/>
      <c r="S9914" s="28"/>
      <c r="T9914" s="28"/>
      <c r="U9914" s="28"/>
      <c r="V9914" s="28"/>
      <c r="W9914" s="28"/>
      <c r="Y9914" s="28"/>
    </row>
    <row r="9915" spans="16:25">
      <c r="P9915" s="33"/>
      <c r="Q9915" s="28"/>
      <c r="R9915" s="28"/>
      <c r="S9915" s="28"/>
      <c r="T9915" s="28"/>
      <c r="U9915" s="28"/>
      <c r="V9915" s="28"/>
      <c r="W9915" s="28"/>
      <c r="Y9915" s="28"/>
    </row>
    <row r="9916" spans="16:25">
      <c r="P9916" s="33"/>
      <c r="Q9916" s="28"/>
      <c r="R9916" s="28"/>
      <c r="S9916" s="28"/>
      <c r="T9916" s="28"/>
      <c r="U9916" s="28"/>
      <c r="V9916" s="28"/>
      <c r="W9916" s="28"/>
      <c r="Y9916" s="28"/>
    </row>
    <row r="9917" spans="16:25">
      <c r="P9917" s="33"/>
      <c r="Q9917" s="28"/>
      <c r="R9917" s="28"/>
      <c r="S9917" s="28"/>
      <c r="T9917" s="28"/>
      <c r="U9917" s="28"/>
      <c r="V9917" s="28"/>
      <c r="W9917" s="28"/>
      <c r="Y9917" s="28"/>
    </row>
    <row r="9918" spans="16:25">
      <c r="P9918" s="33"/>
      <c r="Q9918" s="28"/>
      <c r="R9918" s="28"/>
      <c r="S9918" s="28"/>
      <c r="T9918" s="28"/>
      <c r="U9918" s="28"/>
      <c r="V9918" s="28"/>
      <c r="W9918" s="28"/>
      <c r="Y9918" s="28"/>
    </row>
    <row r="9919" spans="16:25">
      <c r="P9919" s="33"/>
      <c r="Q9919" s="28"/>
      <c r="R9919" s="28"/>
      <c r="S9919" s="28"/>
      <c r="T9919" s="28"/>
      <c r="U9919" s="28"/>
      <c r="V9919" s="28"/>
      <c r="W9919" s="28"/>
      <c r="Y9919" s="28"/>
    </row>
    <row r="9920" spans="16:25">
      <c r="P9920" s="33"/>
      <c r="Q9920" s="28"/>
      <c r="R9920" s="28"/>
      <c r="S9920" s="28"/>
      <c r="T9920" s="28"/>
      <c r="U9920" s="28"/>
      <c r="V9920" s="28"/>
      <c r="W9920" s="28"/>
      <c r="Y9920" s="28"/>
    </row>
    <row r="9921" spans="16:25">
      <c r="P9921" s="33"/>
      <c r="Q9921" s="28"/>
      <c r="R9921" s="28"/>
      <c r="S9921" s="28"/>
      <c r="T9921" s="28"/>
      <c r="U9921" s="28"/>
      <c r="V9921" s="28"/>
      <c r="W9921" s="28"/>
      <c r="Y9921" s="28"/>
    </row>
    <row r="9922" spans="16:25">
      <c r="P9922" s="33"/>
      <c r="Q9922" s="28"/>
      <c r="R9922" s="28"/>
      <c r="S9922" s="28"/>
      <c r="T9922" s="28"/>
      <c r="U9922" s="28"/>
      <c r="V9922" s="28"/>
      <c r="W9922" s="28"/>
      <c r="Y9922" s="28"/>
    </row>
    <row r="9923" spans="16:25">
      <c r="P9923" s="33"/>
      <c r="Q9923" s="28"/>
      <c r="R9923" s="28"/>
      <c r="S9923" s="28"/>
      <c r="T9923" s="28"/>
      <c r="U9923" s="28"/>
      <c r="V9923" s="28"/>
      <c r="W9923" s="28"/>
      <c r="Y9923" s="28"/>
    </row>
    <row r="9924" spans="16:25">
      <c r="P9924" s="33"/>
      <c r="Q9924" s="28"/>
      <c r="R9924" s="28"/>
      <c r="S9924" s="28"/>
      <c r="T9924" s="28"/>
      <c r="U9924" s="28"/>
      <c r="V9924" s="28"/>
      <c r="W9924" s="28"/>
      <c r="Y9924" s="28"/>
    </row>
    <row r="9925" spans="16:25">
      <c r="P9925" s="33"/>
      <c r="Q9925" s="28"/>
      <c r="R9925" s="28"/>
      <c r="S9925" s="28"/>
      <c r="T9925" s="28"/>
      <c r="U9925" s="28"/>
      <c r="V9925" s="28"/>
      <c r="W9925" s="28"/>
      <c r="Y9925" s="28"/>
    </row>
    <row r="9926" spans="16:25">
      <c r="P9926" s="33"/>
      <c r="Q9926" s="28"/>
      <c r="R9926" s="28"/>
      <c r="S9926" s="28"/>
      <c r="T9926" s="28"/>
      <c r="U9926" s="28"/>
      <c r="V9926" s="28"/>
      <c r="W9926" s="28"/>
      <c r="Y9926" s="28"/>
    </row>
    <row r="9927" spans="16:25">
      <c r="P9927" s="33"/>
      <c r="Q9927" s="28"/>
      <c r="R9927" s="28"/>
      <c r="S9927" s="28"/>
      <c r="T9927" s="28"/>
      <c r="U9927" s="28"/>
      <c r="V9927" s="28"/>
      <c r="W9927" s="28"/>
      <c r="Y9927" s="28"/>
    </row>
    <row r="9928" spans="16:25">
      <c r="P9928" s="33"/>
      <c r="Q9928" s="28"/>
      <c r="R9928" s="28"/>
      <c r="S9928" s="28"/>
      <c r="T9928" s="28"/>
      <c r="U9928" s="28"/>
      <c r="V9928" s="28"/>
      <c r="W9928" s="28"/>
      <c r="Y9928" s="28"/>
    </row>
    <row r="9929" spans="16:25">
      <c r="P9929" s="33"/>
      <c r="Q9929" s="28"/>
      <c r="R9929" s="28"/>
      <c r="S9929" s="28"/>
      <c r="T9929" s="28"/>
      <c r="U9929" s="28"/>
      <c r="V9929" s="28"/>
      <c r="W9929" s="28"/>
      <c r="Y9929" s="28"/>
    </row>
    <row r="9930" spans="16:25">
      <c r="P9930" s="33"/>
      <c r="Q9930" s="28"/>
      <c r="R9930" s="28"/>
      <c r="S9930" s="28"/>
      <c r="T9930" s="28"/>
      <c r="U9930" s="28"/>
      <c r="V9930" s="28"/>
      <c r="W9930" s="28"/>
      <c r="Y9930" s="28"/>
    </row>
    <row r="9931" spans="16:25">
      <c r="P9931" s="33"/>
      <c r="Q9931" s="28"/>
      <c r="R9931" s="28"/>
      <c r="S9931" s="28"/>
      <c r="T9931" s="28"/>
      <c r="U9931" s="28"/>
      <c r="V9931" s="28"/>
      <c r="W9931" s="28"/>
      <c r="Y9931" s="28"/>
    </row>
    <row r="9932" spans="16:25">
      <c r="P9932" s="33"/>
      <c r="Q9932" s="28"/>
      <c r="R9932" s="28"/>
      <c r="S9932" s="28"/>
      <c r="T9932" s="28"/>
      <c r="U9932" s="28"/>
      <c r="V9932" s="28"/>
      <c r="W9932" s="28"/>
      <c r="Y9932" s="28"/>
    </row>
    <row r="9933" spans="16:25">
      <c r="P9933" s="33"/>
      <c r="Q9933" s="28"/>
      <c r="R9933" s="28"/>
      <c r="S9933" s="28"/>
      <c r="T9933" s="28"/>
      <c r="U9933" s="28"/>
      <c r="V9933" s="28"/>
      <c r="W9933" s="28"/>
      <c r="Y9933" s="28"/>
    </row>
    <row r="9934" spans="16:25">
      <c r="P9934" s="33"/>
      <c r="Q9934" s="28"/>
      <c r="R9934" s="28"/>
      <c r="S9934" s="28"/>
      <c r="T9934" s="28"/>
      <c r="U9934" s="28"/>
      <c r="V9934" s="28"/>
      <c r="W9934" s="28"/>
      <c r="Y9934" s="28"/>
    </row>
    <row r="9935" spans="16:25">
      <c r="P9935" s="33"/>
      <c r="Q9935" s="28"/>
      <c r="R9935" s="28"/>
      <c r="S9935" s="28"/>
      <c r="T9935" s="28"/>
      <c r="U9935" s="28"/>
      <c r="V9935" s="28"/>
      <c r="W9935" s="28"/>
      <c r="Y9935" s="28"/>
    </row>
    <row r="9936" spans="16:25">
      <c r="P9936" s="33"/>
      <c r="Q9936" s="28"/>
      <c r="R9936" s="28"/>
      <c r="S9936" s="28"/>
      <c r="T9936" s="28"/>
      <c r="U9936" s="28"/>
      <c r="V9936" s="28"/>
      <c r="W9936" s="28"/>
      <c r="Y9936" s="28"/>
    </row>
    <row r="9937" spans="16:25">
      <c r="P9937" s="33"/>
      <c r="Q9937" s="28"/>
      <c r="R9937" s="28"/>
      <c r="S9937" s="28"/>
      <c r="T9937" s="28"/>
      <c r="U9937" s="28"/>
      <c r="V9937" s="28"/>
      <c r="W9937" s="28"/>
      <c r="Y9937" s="28"/>
    </row>
    <row r="9938" spans="16:25">
      <c r="P9938" s="33"/>
      <c r="Q9938" s="28"/>
      <c r="R9938" s="28"/>
      <c r="S9938" s="28"/>
      <c r="T9938" s="28"/>
      <c r="U9938" s="28"/>
      <c r="V9938" s="28"/>
      <c r="W9938" s="28"/>
      <c r="Y9938" s="28"/>
    </row>
    <row r="9939" spans="16:25">
      <c r="P9939" s="33"/>
      <c r="Q9939" s="28"/>
      <c r="R9939" s="28"/>
      <c r="S9939" s="28"/>
      <c r="T9939" s="28"/>
      <c r="U9939" s="28"/>
      <c r="V9939" s="28"/>
      <c r="W9939" s="28"/>
      <c r="Y9939" s="28"/>
    </row>
    <row r="9940" spans="16:25">
      <c r="P9940" s="33"/>
      <c r="Q9940" s="28"/>
      <c r="R9940" s="28"/>
      <c r="S9940" s="28"/>
      <c r="T9940" s="28"/>
      <c r="U9940" s="28"/>
      <c r="V9940" s="28"/>
      <c r="W9940" s="28"/>
      <c r="Y9940" s="28"/>
    </row>
    <row r="9941" spans="16:25">
      <c r="P9941" s="33"/>
      <c r="Q9941" s="28"/>
      <c r="R9941" s="28"/>
      <c r="S9941" s="28"/>
      <c r="T9941" s="28"/>
      <c r="U9941" s="28"/>
      <c r="V9941" s="28"/>
      <c r="W9941" s="28"/>
      <c r="Y9941" s="28"/>
    </row>
    <row r="9942" spans="16:25">
      <c r="P9942" s="33"/>
      <c r="Q9942" s="28"/>
      <c r="R9942" s="28"/>
      <c r="S9942" s="28"/>
      <c r="T9942" s="28"/>
      <c r="U9942" s="28"/>
      <c r="V9942" s="28"/>
      <c r="W9942" s="28"/>
      <c r="Y9942" s="28"/>
    </row>
    <row r="9943" spans="16:25">
      <c r="P9943" s="33"/>
      <c r="Q9943" s="28"/>
      <c r="R9943" s="28"/>
      <c r="S9943" s="28"/>
      <c r="T9943" s="28"/>
      <c r="U9943" s="28"/>
      <c r="V9943" s="28"/>
      <c r="W9943" s="28"/>
      <c r="Y9943" s="28"/>
    </row>
    <row r="9944" spans="16:25">
      <c r="P9944" s="33"/>
      <c r="Q9944" s="28"/>
      <c r="R9944" s="28"/>
      <c r="S9944" s="28"/>
      <c r="T9944" s="28"/>
      <c r="U9944" s="28"/>
      <c r="V9944" s="28"/>
      <c r="W9944" s="28"/>
      <c r="Y9944" s="28"/>
    </row>
    <row r="9945" spans="16:25">
      <c r="P9945" s="33"/>
      <c r="Q9945" s="28"/>
      <c r="R9945" s="28"/>
      <c r="S9945" s="28"/>
      <c r="T9945" s="28"/>
      <c r="U9945" s="28"/>
      <c r="V9945" s="28"/>
      <c r="W9945" s="28"/>
      <c r="Y9945" s="28"/>
    </row>
    <row r="9946" spans="16:25">
      <c r="P9946" s="33"/>
      <c r="Q9946" s="28"/>
      <c r="R9946" s="28"/>
      <c r="S9946" s="28"/>
      <c r="T9946" s="28"/>
      <c r="U9946" s="28"/>
      <c r="V9946" s="28"/>
      <c r="W9946" s="28"/>
      <c r="Y9946" s="28"/>
    </row>
    <row r="9947" spans="16:25">
      <c r="P9947" s="33"/>
      <c r="Q9947" s="28"/>
      <c r="R9947" s="28"/>
      <c r="S9947" s="28"/>
      <c r="T9947" s="28"/>
      <c r="U9947" s="28"/>
      <c r="V9947" s="28"/>
      <c r="W9947" s="28"/>
      <c r="Y9947" s="28"/>
    </row>
    <row r="9948" spans="16:25">
      <c r="P9948" s="33"/>
      <c r="Q9948" s="28"/>
      <c r="R9948" s="28"/>
      <c r="S9948" s="28"/>
      <c r="T9948" s="28"/>
      <c r="U9948" s="28"/>
      <c r="V9948" s="28"/>
      <c r="W9948" s="28"/>
      <c r="Y9948" s="28"/>
    </row>
    <row r="9949" spans="16:25">
      <c r="P9949" s="33"/>
      <c r="Q9949" s="28"/>
      <c r="R9949" s="28"/>
      <c r="S9949" s="28"/>
      <c r="T9949" s="28"/>
      <c r="U9949" s="28"/>
      <c r="V9949" s="28"/>
      <c r="W9949" s="28"/>
      <c r="Y9949" s="28"/>
    </row>
    <row r="9950" spans="16:25">
      <c r="P9950" s="33"/>
      <c r="Q9950" s="28"/>
      <c r="R9950" s="28"/>
      <c r="S9950" s="28"/>
      <c r="T9950" s="28"/>
      <c r="U9950" s="28"/>
      <c r="V9950" s="28"/>
      <c r="W9950" s="28"/>
      <c r="Y9950" s="28"/>
    </row>
    <row r="9951" spans="16:25">
      <c r="P9951" s="33"/>
      <c r="Q9951" s="28"/>
      <c r="R9951" s="28"/>
      <c r="S9951" s="28"/>
      <c r="T9951" s="28"/>
      <c r="U9951" s="28"/>
      <c r="V9951" s="28"/>
      <c r="W9951" s="28"/>
      <c r="Y9951" s="28"/>
    </row>
    <row r="9952" spans="16:25">
      <c r="P9952" s="33"/>
      <c r="Q9952" s="28"/>
      <c r="R9952" s="28"/>
      <c r="S9952" s="28"/>
      <c r="T9952" s="28"/>
      <c r="U9952" s="28"/>
      <c r="V9952" s="28"/>
      <c r="W9952" s="28"/>
      <c r="Y9952" s="28"/>
    </row>
    <row r="9953" spans="16:25">
      <c r="P9953" s="33"/>
      <c r="Q9953" s="28"/>
      <c r="R9953" s="28"/>
      <c r="S9953" s="28"/>
      <c r="T9953" s="28"/>
      <c r="U9953" s="28"/>
      <c r="V9953" s="28"/>
      <c r="W9953" s="28"/>
      <c r="Y9953" s="28"/>
    </row>
    <row r="9954" spans="16:25">
      <c r="P9954" s="33"/>
      <c r="Q9954" s="28"/>
      <c r="R9954" s="28"/>
      <c r="S9954" s="28"/>
      <c r="T9954" s="28"/>
      <c r="U9954" s="28"/>
      <c r="V9954" s="28"/>
      <c r="W9954" s="28"/>
      <c r="Y9954" s="28"/>
    </row>
    <row r="9955" spans="16:25">
      <c r="P9955" s="33"/>
      <c r="Q9955" s="28"/>
      <c r="R9955" s="28"/>
      <c r="S9955" s="28"/>
      <c r="T9955" s="28"/>
      <c r="U9955" s="28"/>
      <c r="V9955" s="28"/>
      <c r="W9955" s="28"/>
      <c r="Y9955" s="28"/>
    </row>
    <row r="9956" spans="16:25">
      <c r="P9956" s="33"/>
      <c r="Q9956" s="28"/>
      <c r="R9956" s="28"/>
      <c r="S9956" s="28"/>
      <c r="T9956" s="28"/>
      <c r="U9956" s="28"/>
      <c r="V9956" s="28"/>
      <c r="W9956" s="28"/>
      <c r="Y9956" s="28"/>
    </row>
    <row r="9957" spans="16:25">
      <c r="P9957" s="33"/>
      <c r="Q9957" s="28"/>
      <c r="R9957" s="28"/>
      <c r="S9957" s="28"/>
      <c r="T9957" s="28"/>
      <c r="U9957" s="28"/>
      <c r="V9957" s="28"/>
      <c r="W9957" s="28"/>
      <c r="Y9957" s="28"/>
    </row>
    <row r="9958" spans="16:25">
      <c r="P9958" s="33"/>
      <c r="Q9958" s="28"/>
      <c r="R9958" s="28"/>
      <c r="S9958" s="28"/>
      <c r="T9958" s="28"/>
      <c r="U9958" s="28"/>
      <c r="V9958" s="28"/>
      <c r="W9958" s="28"/>
      <c r="Y9958" s="28"/>
    </row>
    <row r="9959" spans="16:25">
      <c r="P9959" s="33"/>
      <c r="Q9959" s="28"/>
      <c r="R9959" s="28"/>
      <c r="S9959" s="28"/>
      <c r="T9959" s="28"/>
      <c r="U9959" s="28"/>
      <c r="V9959" s="28"/>
      <c r="W9959" s="28"/>
      <c r="Y9959" s="28"/>
    </row>
    <row r="9960" spans="16:25">
      <c r="P9960" s="33"/>
      <c r="Q9960" s="28"/>
      <c r="R9960" s="28"/>
      <c r="S9960" s="28"/>
      <c r="T9960" s="28"/>
      <c r="U9960" s="28"/>
      <c r="V9960" s="28"/>
      <c r="W9960" s="28"/>
      <c r="Y9960" s="28"/>
    </row>
    <row r="9961" spans="16:25">
      <c r="P9961" s="33"/>
      <c r="Q9961" s="28"/>
      <c r="R9961" s="28"/>
      <c r="S9961" s="28"/>
      <c r="T9961" s="28"/>
      <c r="U9961" s="28"/>
      <c r="V9961" s="28"/>
      <c r="W9961" s="28"/>
      <c r="Y9961" s="28"/>
    </row>
    <row r="9962" spans="16:25">
      <c r="P9962" s="33"/>
      <c r="Q9962" s="28"/>
      <c r="R9962" s="28"/>
      <c r="S9962" s="28"/>
      <c r="T9962" s="28"/>
      <c r="U9962" s="28"/>
      <c r="V9962" s="28"/>
      <c r="W9962" s="28"/>
      <c r="Y9962" s="28"/>
    </row>
    <row r="9963" spans="16:25">
      <c r="P9963" s="33"/>
      <c r="Q9963" s="28"/>
      <c r="R9963" s="28"/>
      <c r="S9963" s="28"/>
      <c r="T9963" s="28"/>
      <c r="U9963" s="28"/>
      <c r="V9963" s="28"/>
      <c r="W9963" s="28"/>
      <c r="Y9963" s="28"/>
    </row>
    <row r="9964" spans="16:25">
      <c r="P9964" s="33"/>
      <c r="Q9964" s="28"/>
      <c r="R9964" s="28"/>
      <c r="S9964" s="28"/>
      <c r="T9964" s="28"/>
      <c r="U9964" s="28"/>
      <c r="V9964" s="28"/>
      <c r="W9964" s="28"/>
      <c r="Y9964" s="28"/>
    </row>
    <row r="9965" spans="16:25">
      <c r="P9965" s="33"/>
      <c r="Q9965" s="28"/>
      <c r="R9965" s="28"/>
      <c r="S9965" s="28"/>
      <c r="T9965" s="28"/>
      <c r="U9965" s="28"/>
      <c r="V9965" s="28"/>
      <c r="W9965" s="28"/>
      <c r="Y9965" s="28"/>
    </row>
    <row r="9966" spans="16:25">
      <c r="P9966" s="33"/>
      <c r="Q9966" s="28"/>
      <c r="R9966" s="28"/>
      <c r="S9966" s="28"/>
      <c r="T9966" s="28"/>
      <c r="U9966" s="28"/>
      <c r="V9966" s="28"/>
      <c r="W9966" s="28"/>
      <c r="Y9966" s="28"/>
    </row>
    <row r="9967" spans="16:25">
      <c r="P9967" s="33"/>
      <c r="Q9967" s="28"/>
      <c r="R9967" s="28"/>
      <c r="S9967" s="28"/>
      <c r="T9967" s="28"/>
      <c r="U9967" s="28"/>
      <c r="V9967" s="28"/>
      <c r="W9967" s="28"/>
      <c r="Y9967" s="28"/>
    </row>
    <row r="9968" spans="16:25">
      <c r="P9968" s="33"/>
      <c r="Q9968" s="28"/>
      <c r="R9968" s="28"/>
      <c r="S9968" s="28"/>
      <c r="T9968" s="28"/>
      <c r="U9968" s="28"/>
      <c r="V9968" s="28"/>
      <c r="W9968" s="28"/>
      <c r="Y9968" s="28"/>
    </row>
    <row r="9969" spans="16:25">
      <c r="P9969" s="33"/>
      <c r="Q9969" s="28"/>
      <c r="R9969" s="28"/>
      <c r="S9969" s="28"/>
      <c r="T9969" s="28"/>
      <c r="U9969" s="28"/>
      <c r="V9969" s="28"/>
      <c r="W9969" s="28"/>
      <c r="Y9969" s="28"/>
    </row>
    <row r="9970" spans="16:25">
      <c r="P9970" s="33"/>
      <c r="Q9970" s="28"/>
      <c r="R9970" s="28"/>
      <c r="S9970" s="28"/>
      <c r="T9970" s="28"/>
      <c r="U9970" s="28"/>
      <c r="V9970" s="28"/>
      <c r="W9970" s="28"/>
      <c r="Y9970" s="28"/>
    </row>
    <row r="9971" spans="16:25">
      <c r="P9971" s="33"/>
      <c r="Q9971" s="28"/>
      <c r="R9971" s="28"/>
      <c r="S9971" s="28"/>
      <c r="T9971" s="28"/>
      <c r="U9971" s="28"/>
      <c r="V9971" s="28"/>
      <c r="W9971" s="28"/>
      <c r="Y9971" s="28"/>
    </row>
    <row r="9972" spans="16:25">
      <c r="P9972" s="33"/>
      <c r="Q9972" s="28"/>
      <c r="R9972" s="28"/>
      <c r="S9972" s="28"/>
      <c r="T9972" s="28"/>
      <c r="U9972" s="28"/>
      <c r="V9972" s="28"/>
      <c r="W9972" s="28"/>
      <c r="Y9972" s="28"/>
    </row>
    <row r="9973" spans="16:25">
      <c r="P9973" s="33"/>
      <c r="Q9973" s="28"/>
      <c r="R9973" s="28"/>
      <c r="S9973" s="28"/>
      <c r="T9973" s="28"/>
      <c r="U9973" s="28"/>
      <c r="V9973" s="28"/>
      <c r="W9973" s="28"/>
      <c r="Y9973" s="28"/>
    </row>
    <row r="9974" spans="16:25">
      <c r="P9974" s="33"/>
      <c r="Q9974" s="28"/>
      <c r="R9974" s="28"/>
      <c r="S9974" s="28"/>
      <c r="T9974" s="28"/>
      <c r="U9974" s="28"/>
      <c r="V9974" s="28"/>
      <c r="W9974" s="28"/>
      <c r="Y9974" s="28"/>
    </row>
    <row r="9975" spans="16:25">
      <c r="P9975" s="33"/>
      <c r="Q9975" s="28"/>
      <c r="R9975" s="28"/>
      <c r="S9975" s="28"/>
      <c r="T9975" s="28"/>
      <c r="U9975" s="28"/>
      <c r="V9975" s="28"/>
      <c r="W9975" s="28"/>
      <c r="Y9975" s="28"/>
    </row>
    <row r="9976" spans="16:25">
      <c r="P9976" s="33"/>
      <c r="Q9976" s="28"/>
      <c r="R9976" s="28"/>
      <c r="S9976" s="28"/>
      <c r="T9976" s="28"/>
      <c r="U9976" s="28"/>
      <c r="V9976" s="28"/>
      <c r="W9976" s="28"/>
      <c r="Y9976" s="28"/>
    </row>
    <row r="9977" spans="16:25">
      <c r="P9977" s="33"/>
      <c r="Q9977" s="28"/>
      <c r="R9977" s="28"/>
      <c r="S9977" s="28"/>
      <c r="T9977" s="28"/>
      <c r="U9977" s="28"/>
      <c r="V9977" s="28"/>
      <c r="W9977" s="28"/>
      <c r="Y9977" s="28"/>
    </row>
    <row r="9978" spans="16:25">
      <c r="P9978" s="33"/>
      <c r="Q9978" s="28"/>
      <c r="R9978" s="28"/>
      <c r="S9978" s="28"/>
      <c r="T9978" s="28"/>
      <c r="U9978" s="28"/>
      <c r="V9978" s="28"/>
      <c r="W9978" s="28"/>
      <c r="Y9978" s="28"/>
    </row>
    <row r="9979" spans="16:25">
      <c r="P9979" s="33"/>
      <c r="Q9979" s="28"/>
      <c r="R9979" s="28"/>
      <c r="S9979" s="28"/>
      <c r="T9979" s="28"/>
      <c r="U9979" s="28"/>
      <c r="V9979" s="28"/>
      <c r="W9979" s="28"/>
      <c r="Y9979" s="28"/>
    </row>
    <row r="9980" spans="16:25">
      <c r="P9980" s="33"/>
      <c r="Q9980" s="28"/>
      <c r="R9980" s="28"/>
      <c r="S9980" s="28"/>
      <c r="T9980" s="28"/>
      <c r="U9980" s="28"/>
      <c r="V9980" s="28"/>
      <c r="W9980" s="28"/>
      <c r="Y9980" s="28"/>
    </row>
    <row r="9981" spans="16:25">
      <c r="P9981" s="33"/>
      <c r="Q9981" s="28"/>
      <c r="R9981" s="28"/>
      <c r="S9981" s="28"/>
      <c r="T9981" s="28"/>
      <c r="U9981" s="28"/>
      <c r="V9981" s="28"/>
      <c r="W9981" s="28"/>
      <c r="Y9981" s="28"/>
    </row>
    <row r="9982" spans="16:25">
      <c r="P9982" s="33"/>
      <c r="Q9982" s="28"/>
      <c r="R9982" s="28"/>
      <c r="S9982" s="28"/>
      <c r="T9982" s="28"/>
      <c r="U9982" s="28"/>
      <c r="V9982" s="28"/>
      <c r="W9982" s="28"/>
      <c r="Y9982" s="28"/>
    </row>
    <row r="9983" spans="16:25">
      <c r="P9983" s="33"/>
      <c r="Q9983" s="28"/>
      <c r="R9983" s="28"/>
      <c r="S9983" s="28"/>
      <c r="T9983" s="28"/>
      <c r="U9983" s="28"/>
      <c r="V9983" s="28"/>
      <c r="W9983" s="28"/>
      <c r="Y9983" s="28"/>
    </row>
    <row r="9984" spans="16:25">
      <c r="P9984" s="33"/>
      <c r="Q9984" s="28"/>
      <c r="R9984" s="28"/>
      <c r="S9984" s="28"/>
      <c r="T9984" s="28"/>
      <c r="U9984" s="28"/>
      <c r="V9984" s="28"/>
      <c r="W9984" s="28"/>
      <c r="Y9984" s="28"/>
    </row>
    <row r="9985" spans="16:25">
      <c r="P9985" s="33"/>
      <c r="Q9985" s="28"/>
      <c r="R9985" s="28"/>
      <c r="S9985" s="28"/>
      <c r="T9985" s="28"/>
      <c r="U9985" s="28"/>
      <c r="V9985" s="28"/>
      <c r="W9985" s="28"/>
      <c r="Y9985" s="28"/>
    </row>
    <row r="9986" spans="16:25">
      <c r="P9986" s="33"/>
      <c r="Q9986" s="28"/>
      <c r="R9986" s="28"/>
      <c r="S9986" s="28"/>
      <c r="T9986" s="28"/>
      <c r="U9986" s="28"/>
      <c r="V9986" s="28"/>
      <c r="W9986" s="28"/>
      <c r="Y9986" s="28"/>
    </row>
    <row r="9987" spans="16:25">
      <c r="P9987" s="33"/>
      <c r="Q9987" s="28"/>
      <c r="R9987" s="28"/>
      <c r="S9987" s="28"/>
      <c r="T9987" s="28"/>
      <c r="U9987" s="28"/>
      <c r="V9987" s="28"/>
      <c r="W9987" s="28"/>
      <c r="Y9987" s="28"/>
    </row>
    <row r="9988" spans="16:25">
      <c r="P9988" s="33"/>
      <c r="Q9988" s="28"/>
      <c r="R9988" s="28"/>
      <c r="S9988" s="28"/>
      <c r="T9988" s="28"/>
      <c r="U9988" s="28"/>
      <c r="V9988" s="28"/>
      <c r="W9988" s="28"/>
      <c r="Y9988" s="28"/>
    </row>
    <row r="9989" spans="16:25">
      <c r="P9989" s="33"/>
      <c r="Q9989" s="28"/>
      <c r="R9989" s="28"/>
      <c r="S9989" s="28"/>
      <c r="T9989" s="28"/>
      <c r="U9989" s="28"/>
      <c r="V9989" s="28"/>
      <c r="W9989" s="28"/>
      <c r="Y9989" s="28"/>
    </row>
    <row r="9990" spans="16:25">
      <c r="P9990" s="33"/>
      <c r="Q9990" s="28"/>
      <c r="R9990" s="28"/>
      <c r="S9990" s="28"/>
      <c r="T9990" s="28"/>
      <c r="U9990" s="28"/>
      <c r="V9990" s="28"/>
      <c r="W9990" s="28"/>
      <c r="Y9990" s="28"/>
    </row>
    <row r="9991" spans="16:25">
      <c r="P9991" s="33"/>
      <c r="Q9991" s="28"/>
      <c r="R9991" s="28"/>
      <c r="S9991" s="28"/>
      <c r="T9991" s="28"/>
      <c r="U9991" s="28"/>
      <c r="V9991" s="28"/>
      <c r="W9991" s="28"/>
      <c r="Y9991" s="28"/>
    </row>
    <row r="9992" spans="16:25">
      <c r="P9992" s="33"/>
      <c r="Q9992" s="28"/>
      <c r="R9992" s="28"/>
      <c r="S9992" s="28"/>
      <c r="T9992" s="28"/>
      <c r="U9992" s="28"/>
      <c r="V9992" s="28"/>
      <c r="W9992" s="28"/>
      <c r="Y9992" s="28"/>
    </row>
    <row r="9993" spans="16:25">
      <c r="P9993" s="33"/>
      <c r="Q9993" s="28"/>
      <c r="R9993" s="28"/>
      <c r="S9993" s="28"/>
      <c r="T9993" s="28"/>
      <c r="U9993" s="28"/>
      <c r="V9993" s="28"/>
      <c r="W9993" s="28"/>
      <c r="Y9993" s="28"/>
    </row>
    <row r="9994" spans="16:25">
      <c r="P9994" s="33"/>
      <c r="Q9994" s="28"/>
      <c r="R9994" s="28"/>
      <c r="S9994" s="28"/>
      <c r="T9994" s="28"/>
      <c r="U9994" s="28"/>
      <c r="V9994" s="28"/>
      <c r="W9994" s="28"/>
      <c r="Y9994" s="28"/>
    </row>
    <row r="9995" spans="16:25">
      <c r="P9995" s="33"/>
      <c r="Q9995" s="28"/>
      <c r="R9995" s="28"/>
      <c r="S9995" s="28"/>
      <c r="T9995" s="28"/>
      <c r="U9995" s="28"/>
      <c r="V9995" s="28"/>
      <c r="W9995" s="28"/>
      <c r="Y9995" s="28"/>
    </row>
    <row r="9996" spans="16:25">
      <c r="P9996" s="33"/>
      <c r="Q9996" s="28"/>
      <c r="R9996" s="28"/>
      <c r="S9996" s="28"/>
      <c r="T9996" s="28"/>
      <c r="U9996" s="28"/>
      <c r="V9996" s="28"/>
      <c r="W9996" s="28"/>
      <c r="Y9996" s="28"/>
    </row>
    <row r="9997" spans="16:25">
      <c r="P9997" s="33"/>
      <c r="Q9997" s="28"/>
      <c r="R9997" s="28"/>
      <c r="S9997" s="28"/>
      <c r="T9997" s="28"/>
      <c r="U9997" s="28"/>
      <c r="V9997" s="28"/>
      <c r="W9997" s="28"/>
      <c r="Y9997" s="28"/>
    </row>
    <row r="9998" spans="16:25">
      <c r="P9998" s="33"/>
      <c r="Q9998" s="28"/>
      <c r="R9998" s="28"/>
      <c r="S9998" s="28"/>
      <c r="T9998" s="28"/>
      <c r="U9998" s="28"/>
      <c r="V9998" s="28"/>
      <c r="W9998" s="28"/>
      <c r="Y9998" s="28"/>
    </row>
    <row r="9999" spans="16:25">
      <c r="P9999" s="33"/>
      <c r="Q9999" s="28"/>
      <c r="R9999" s="28"/>
      <c r="S9999" s="28"/>
      <c r="T9999" s="28"/>
      <c r="U9999" s="28"/>
      <c r="V9999" s="28"/>
      <c r="W9999" s="28"/>
      <c r="Y9999" s="28"/>
    </row>
    <row r="10000" spans="16:25">
      <c r="P10000" s="33"/>
      <c r="Q10000" s="28"/>
      <c r="R10000" s="28"/>
      <c r="S10000" s="28"/>
      <c r="T10000" s="28"/>
      <c r="U10000" s="28"/>
      <c r="V10000" s="28"/>
      <c r="W10000" s="28"/>
      <c r="Y10000" s="28"/>
    </row>
    <row r="10001" spans="16:25">
      <c r="P10001" s="33"/>
      <c r="Q10001" s="28"/>
      <c r="R10001" s="28"/>
      <c r="S10001" s="28"/>
      <c r="T10001" s="28"/>
      <c r="U10001" s="28"/>
      <c r="V10001" s="28"/>
      <c r="W10001" s="28"/>
      <c r="Y10001" s="28"/>
    </row>
    <row r="10002" spans="16:25">
      <c r="P10002" s="33"/>
      <c r="Q10002" s="28"/>
      <c r="R10002" s="28"/>
      <c r="S10002" s="28"/>
      <c r="T10002" s="28"/>
      <c r="U10002" s="28"/>
      <c r="V10002" s="28"/>
      <c r="W10002" s="28"/>
      <c r="Y10002" s="28"/>
    </row>
    <row r="10003" spans="16:25">
      <c r="P10003" s="33"/>
      <c r="Q10003" s="28"/>
      <c r="R10003" s="28"/>
      <c r="S10003" s="28"/>
      <c r="T10003" s="28"/>
      <c r="U10003" s="28"/>
      <c r="V10003" s="28"/>
      <c r="W10003" s="28"/>
      <c r="Y10003" s="28"/>
    </row>
    <row r="10004" spans="16:25">
      <c r="P10004" s="33"/>
      <c r="Q10004" s="28"/>
      <c r="R10004" s="28"/>
      <c r="S10004" s="28"/>
      <c r="T10004" s="28"/>
      <c r="U10004" s="28"/>
      <c r="V10004" s="28"/>
      <c r="W10004" s="28"/>
      <c r="Y10004" s="28"/>
    </row>
    <row r="10005" spans="16:25">
      <c r="P10005" s="33"/>
      <c r="Q10005" s="28"/>
      <c r="R10005" s="28"/>
      <c r="S10005" s="28"/>
      <c r="T10005" s="28"/>
      <c r="U10005" s="28"/>
      <c r="V10005" s="28"/>
      <c r="W10005" s="28"/>
      <c r="Y10005" s="28"/>
    </row>
    <row r="10006" spans="16:25">
      <c r="P10006" s="33"/>
      <c r="Q10006" s="28"/>
      <c r="R10006" s="28"/>
      <c r="S10006" s="28"/>
      <c r="T10006" s="28"/>
      <c r="U10006" s="28"/>
      <c r="V10006" s="28"/>
      <c r="W10006" s="28"/>
      <c r="Y10006" s="28"/>
    </row>
    <row r="10007" spans="16:25">
      <c r="P10007" s="33"/>
      <c r="Q10007" s="28"/>
      <c r="R10007" s="28"/>
      <c r="S10007" s="28"/>
      <c r="T10007" s="28"/>
      <c r="U10007" s="28"/>
      <c r="V10007" s="28"/>
      <c r="W10007" s="28"/>
      <c r="Y10007" s="28"/>
    </row>
    <row r="10008" spans="16:25">
      <c r="P10008" s="33"/>
      <c r="Q10008" s="28"/>
      <c r="R10008" s="28"/>
      <c r="S10008" s="28"/>
      <c r="T10008" s="28"/>
      <c r="U10008" s="28"/>
      <c r="V10008" s="28"/>
      <c r="W10008" s="28"/>
      <c r="Y10008" s="28"/>
    </row>
    <row r="10009" spans="16:25">
      <c r="P10009" s="33"/>
      <c r="Q10009" s="28"/>
      <c r="R10009" s="28"/>
      <c r="S10009" s="28"/>
      <c r="T10009" s="28"/>
      <c r="U10009" s="28"/>
      <c r="V10009" s="28"/>
      <c r="W10009" s="28"/>
      <c r="Y10009" s="28"/>
    </row>
    <row r="10010" spans="16:25">
      <c r="P10010" s="33"/>
      <c r="Q10010" s="28"/>
      <c r="R10010" s="28"/>
      <c r="S10010" s="28"/>
      <c r="T10010" s="28"/>
      <c r="U10010" s="28"/>
      <c r="V10010" s="28"/>
      <c r="W10010" s="28"/>
      <c r="Y10010" s="28"/>
    </row>
    <row r="10011" spans="16:25">
      <c r="P10011" s="33"/>
      <c r="Q10011" s="28"/>
      <c r="R10011" s="28"/>
      <c r="S10011" s="28"/>
      <c r="T10011" s="28"/>
      <c r="U10011" s="28"/>
      <c r="V10011" s="28"/>
      <c r="W10011" s="28"/>
      <c r="Y10011" s="28"/>
    </row>
    <row r="10012" spans="16:25">
      <c r="P10012" s="33"/>
      <c r="Q10012" s="28"/>
      <c r="R10012" s="28"/>
      <c r="S10012" s="28"/>
      <c r="T10012" s="28"/>
      <c r="U10012" s="28"/>
      <c r="V10012" s="28"/>
      <c r="W10012" s="28"/>
      <c r="Y10012" s="28"/>
    </row>
    <row r="10013" spans="16:25">
      <c r="P10013" s="33"/>
      <c r="Q10013" s="28"/>
      <c r="R10013" s="28"/>
      <c r="S10013" s="28"/>
      <c r="T10013" s="28"/>
      <c r="U10013" s="28"/>
      <c r="V10013" s="28"/>
      <c r="W10013" s="28"/>
      <c r="Y10013" s="28"/>
    </row>
    <row r="10014" spans="16:25">
      <c r="P10014" s="33"/>
      <c r="Q10014" s="28"/>
      <c r="R10014" s="28"/>
      <c r="S10014" s="28"/>
      <c r="T10014" s="28"/>
      <c r="U10014" s="28"/>
      <c r="V10014" s="28"/>
      <c r="W10014" s="28"/>
      <c r="Y10014" s="28"/>
    </row>
    <row r="10015" spans="16:25">
      <c r="P10015" s="33"/>
      <c r="Q10015" s="28"/>
      <c r="R10015" s="28"/>
      <c r="S10015" s="28"/>
      <c r="T10015" s="28"/>
      <c r="U10015" s="28"/>
      <c r="V10015" s="28"/>
      <c r="W10015" s="28"/>
      <c r="Y10015" s="28"/>
    </row>
    <row r="10016" spans="16:25">
      <c r="P10016" s="33"/>
      <c r="Q10016" s="28"/>
      <c r="R10016" s="28"/>
      <c r="S10016" s="28"/>
      <c r="T10016" s="28"/>
      <c r="U10016" s="28"/>
      <c r="V10016" s="28"/>
      <c r="W10016" s="28"/>
      <c r="Y10016" s="28"/>
    </row>
    <row r="10017" spans="16:25">
      <c r="P10017" s="33"/>
      <c r="Q10017" s="28"/>
      <c r="R10017" s="28"/>
      <c r="S10017" s="28"/>
      <c r="T10017" s="28"/>
      <c r="U10017" s="28"/>
      <c r="V10017" s="28"/>
      <c r="W10017" s="28"/>
      <c r="Y10017" s="28"/>
    </row>
    <row r="10018" spans="16:25">
      <c r="P10018" s="33"/>
      <c r="Q10018" s="28"/>
      <c r="R10018" s="28"/>
      <c r="S10018" s="28"/>
      <c r="T10018" s="28"/>
      <c r="U10018" s="28"/>
      <c r="V10018" s="28"/>
      <c r="W10018" s="28"/>
      <c r="Y10018" s="28"/>
    </row>
    <row r="10019" spans="16:25">
      <c r="P10019" s="33"/>
      <c r="Q10019" s="28"/>
      <c r="R10019" s="28"/>
      <c r="S10019" s="28"/>
      <c r="T10019" s="28"/>
      <c r="U10019" s="28"/>
      <c r="V10019" s="28"/>
      <c r="W10019" s="28"/>
      <c r="Y10019" s="28"/>
    </row>
    <row r="10020" spans="16:25">
      <c r="P10020" s="33"/>
      <c r="Q10020" s="28"/>
      <c r="R10020" s="28"/>
      <c r="S10020" s="28"/>
      <c r="T10020" s="28"/>
      <c r="U10020" s="28"/>
      <c r="V10020" s="28"/>
      <c r="W10020" s="28"/>
      <c r="Y10020" s="28"/>
    </row>
    <row r="10021" spans="16:25">
      <c r="P10021" s="33"/>
      <c r="Q10021" s="28"/>
      <c r="R10021" s="28"/>
      <c r="S10021" s="28"/>
      <c r="T10021" s="28"/>
      <c r="U10021" s="28"/>
      <c r="V10021" s="28"/>
      <c r="W10021" s="28"/>
      <c r="Y10021" s="28"/>
    </row>
    <row r="10022" spans="16:25">
      <c r="P10022" s="33"/>
      <c r="Q10022" s="28"/>
      <c r="R10022" s="28"/>
      <c r="S10022" s="28"/>
      <c r="T10022" s="28"/>
      <c r="U10022" s="28"/>
      <c r="V10022" s="28"/>
      <c r="W10022" s="28"/>
      <c r="Y10022" s="28"/>
    </row>
    <row r="10023" spans="16:25">
      <c r="P10023" s="33"/>
      <c r="Q10023" s="28"/>
      <c r="R10023" s="28"/>
      <c r="S10023" s="28"/>
      <c r="T10023" s="28"/>
      <c r="U10023" s="28"/>
      <c r="V10023" s="28"/>
      <c r="W10023" s="28"/>
      <c r="Y10023" s="28"/>
    </row>
    <row r="10024" spans="16:25">
      <c r="P10024" s="33"/>
      <c r="Q10024" s="28"/>
      <c r="R10024" s="28"/>
      <c r="S10024" s="28"/>
      <c r="T10024" s="28"/>
      <c r="U10024" s="28"/>
      <c r="V10024" s="28"/>
      <c r="W10024" s="28"/>
      <c r="Y10024" s="28"/>
    </row>
    <row r="10025" spans="16:25">
      <c r="P10025" s="33"/>
      <c r="Q10025" s="28"/>
      <c r="R10025" s="28"/>
      <c r="S10025" s="28"/>
      <c r="T10025" s="28"/>
      <c r="U10025" s="28"/>
      <c r="V10025" s="28"/>
      <c r="W10025" s="28"/>
      <c r="Y10025" s="28"/>
    </row>
    <row r="10026" spans="16:25">
      <c r="P10026" s="33"/>
      <c r="Q10026" s="28"/>
      <c r="R10026" s="28"/>
      <c r="S10026" s="28"/>
      <c r="T10026" s="28"/>
      <c r="U10026" s="28"/>
      <c r="V10026" s="28"/>
      <c r="W10026" s="28"/>
      <c r="Y10026" s="28"/>
    </row>
    <row r="10027" spans="16:25">
      <c r="P10027" s="33"/>
      <c r="Q10027" s="28"/>
      <c r="R10027" s="28"/>
      <c r="S10027" s="28"/>
      <c r="T10027" s="28"/>
      <c r="U10027" s="28"/>
      <c r="V10027" s="28"/>
      <c r="W10027" s="28"/>
      <c r="Y10027" s="28"/>
    </row>
    <row r="10028" spans="16:25">
      <c r="P10028" s="33"/>
      <c r="Q10028" s="28"/>
      <c r="R10028" s="28"/>
      <c r="S10028" s="28"/>
      <c r="T10028" s="28"/>
      <c r="U10028" s="28"/>
      <c r="V10028" s="28"/>
      <c r="W10028" s="28"/>
      <c r="Y10028" s="28"/>
    </row>
    <row r="10029" spans="16:25">
      <c r="P10029" s="33"/>
      <c r="Q10029" s="28"/>
      <c r="R10029" s="28"/>
      <c r="S10029" s="28"/>
      <c r="T10029" s="28"/>
      <c r="U10029" s="28"/>
      <c r="V10029" s="28"/>
      <c r="W10029" s="28"/>
      <c r="Y10029" s="28"/>
    </row>
    <row r="10030" spans="16:25">
      <c r="P10030" s="33"/>
      <c r="Q10030" s="28"/>
      <c r="R10030" s="28"/>
      <c r="S10030" s="28"/>
      <c r="T10030" s="28"/>
      <c r="U10030" s="28"/>
      <c r="V10030" s="28"/>
      <c r="W10030" s="28"/>
      <c r="Y10030" s="28"/>
    </row>
    <row r="10031" spans="16:25">
      <c r="P10031" s="33"/>
      <c r="Q10031" s="28"/>
      <c r="R10031" s="28"/>
      <c r="S10031" s="28"/>
      <c r="T10031" s="28"/>
      <c r="U10031" s="28"/>
      <c r="V10031" s="28"/>
      <c r="W10031" s="28"/>
      <c r="Y10031" s="28"/>
    </row>
    <row r="10032" spans="16:25">
      <c r="P10032" s="33"/>
      <c r="Q10032" s="28"/>
      <c r="R10032" s="28"/>
      <c r="S10032" s="28"/>
      <c r="T10032" s="28"/>
      <c r="U10032" s="28"/>
      <c r="V10032" s="28"/>
      <c r="W10032" s="28"/>
      <c r="Y10032" s="28"/>
    </row>
    <row r="10033" spans="16:25">
      <c r="P10033" s="33"/>
      <c r="Q10033" s="28"/>
      <c r="R10033" s="28"/>
      <c r="S10033" s="28"/>
      <c r="T10033" s="28"/>
      <c r="U10033" s="28"/>
      <c r="V10033" s="28"/>
      <c r="W10033" s="28"/>
      <c r="Y10033" s="28"/>
    </row>
    <row r="10034" spans="16:25">
      <c r="P10034" s="33"/>
      <c r="Q10034" s="28"/>
      <c r="R10034" s="28"/>
      <c r="S10034" s="28"/>
      <c r="T10034" s="28"/>
      <c r="U10034" s="28"/>
      <c r="V10034" s="28"/>
      <c r="W10034" s="28"/>
      <c r="Y10034" s="28"/>
    </row>
    <row r="10035" spans="16:25">
      <c r="P10035" s="33"/>
      <c r="Q10035" s="28"/>
      <c r="R10035" s="28"/>
      <c r="S10035" s="28"/>
      <c r="T10035" s="28"/>
      <c r="U10035" s="28"/>
      <c r="V10035" s="28"/>
      <c r="W10035" s="28"/>
      <c r="Y10035" s="28"/>
    </row>
    <row r="10036" spans="16:25">
      <c r="P10036" s="33"/>
      <c r="Q10036" s="28"/>
      <c r="R10036" s="28"/>
      <c r="S10036" s="28"/>
      <c r="T10036" s="28"/>
      <c r="U10036" s="28"/>
      <c r="V10036" s="28"/>
      <c r="W10036" s="28"/>
      <c r="Y10036" s="28"/>
    </row>
    <row r="10037" spans="16:25">
      <c r="P10037" s="33"/>
      <c r="Q10037" s="28"/>
      <c r="R10037" s="28"/>
      <c r="S10037" s="28"/>
      <c r="T10037" s="28"/>
      <c r="U10037" s="28"/>
      <c r="V10037" s="28"/>
      <c r="W10037" s="28"/>
      <c r="Y10037" s="28"/>
    </row>
    <row r="10038" spans="16:25">
      <c r="P10038" s="33"/>
      <c r="Q10038" s="28"/>
      <c r="R10038" s="28"/>
      <c r="S10038" s="28"/>
      <c r="T10038" s="28"/>
      <c r="U10038" s="28"/>
      <c r="V10038" s="28"/>
      <c r="W10038" s="28"/>
      <c r="Y10038" s="28"/>
    </row>
    <row r="10039" spans="16:25">
      <c r="P10039" s="33"/>
      <c r="Q10039" s="28"/>
      <c r="R10039" s="28"/>
      <c r="S10039" s="28"/>
      <c r="T10039" s="28"/>
      <c r="U10039" s="28"/>
      <c r="V10039" s="28"/>
      <c r="W10039" s="28"/>
      <c r="Y10039" s="28"/>
    </row>
    <row r="10040" spans="16:25">
      <c r="P10040" s="33"/>
      <c r="Q10040" s="28"/>
      <c r="R10040" s="28"/>
      <c r="S10040" s="28"/>
      <c r="T10040" s="28"/>
      <c r="U10040" s="28"/>
      <c r="V10040" s="28"/>
      <c r="W10040" s="28"/>
      <c r="Y10040" s="28"/>
    </row>
    <row r="10041" spans="16:25">
      <c r="P10041" s="33"/>
      <c r="Q10041" s="28"/>
      <c r="R10041" s="28"/>
      <c r="S10041" s="28"/>
      <c r="T10041" s="28"/>
      <c r="U10041" s="28"/>
      <c r="V10041" s="28"/>
      <c r="W10041" s="28"/>
      <c r="Y10041" s="28"/>
    </row>
    <row r="10042" spans="16:25">
      <c r="P10042" s="33"/>
      <c r="Q10042" s="28"/>
      <c r="R10042" s="28"/>
      <c r="S10042" s="28"/>
      <c r="T10042" s="28"/>
      <c r="U10042" s="28"/>
      <c r="V10042" s="28"/>
      <c r="W10042" s="28"/>
      <c r="Y10042" s="28"/>
    </row>
    <row r="10043" spans="16:25">
      <c r="P10043" s="33"/>
      <c r="Q10043" s="28"/>
      <c r="R10043" s="28"/>
      <c r="S10043" s="28"/>
      <c r="T10043" s="28"/>
      <c r="U10043" s="28"/>
      <c r="V10043" s="28"/>
      <c r="W10043" s="28"/>
      <c r="Y10043" s="28"/>
    </row>
    <row r="10044" spans="16:25">
      <c r="P10044" s="33"/>
      <c r="Q10044" s="28"/>
      <c r="R10044" s="28"/>
      <c r="S10044" s="28"/>
      <c r="T10044" s="28"/>
      <c r="U10044" s="28"/>
      <c r="V10044" s="28"/>
      <c r="W10044" s="28"/>
      <c r="Y10044" s="28"/>
    </row>
    <row r="10045" spans="16:25">
      <c r="P10045" s="33"/>
      <c r="Q10045" s="28"/>
      <c r="R10045" s="28"/>
      <c r="S10045" s="28"/>
      <c r="T10045" s="28"/>
      <c r="U10045" s="28"/>
      <c r="V10045" s="28"/>
      <c r="W10045" s="28"/>
      <c r="Y10045" s="28"/>
    </row>
    <row r="10046" spans="16:25">
      <c r="P10046" s="33"/>
      <c r="Q10046" s="28"/>
      <c r="R10046" s="28"/>
      <c r="S10046" s="28"/>
      <c r="T10046" s="28"/>
      <c r="U10046" s="28"/>
      <c r="V10046" s="28"/>
      <c r="W10046" s="28"/>
      <c r="Y10046" s="28"/>
    </row>
    <row r="10047" spans="16:25">
      <c r="P10047" s="33"/>
      <c r="Q10047" s="28"/>
      <c r="R10047" s="28"/>
      <c r="S10047" s="28"/>
      <c r="T10047" s="28"/>
      <c r="U10047" s="28"/>
      <c r="V10047" s="28"/>
      <c r="W10047" s="28"/>
      <c r="Y10047" s="28"/>
    </row>
    <row r="10048" spans="16:25">
      <c r="P10048" s="33"/>
      <c r="Q10048" s="28"/>
      <c r="R10048" s="28"/>
      <c r="S10048" s="28"/>
      <c r="T10048" s="28"/>
      <c r="U10048" s="28"/>
      <c r="V10048" s="28"/>
      <c r="W10048" s="28"/>
      <c r="Y10048" s="28"/>
    </row>
    <row r="10049" spans="16:25">
      <c r="P10049" s="33"/>
      <c r="Q10049" s="28"/>
      <c r="R10049" s="28"/>
      <c r="S10049" s="28"/>
      <c r="T10049" s="28"/>
      <c r="U10049" s="28"/>
      <c r="V10049" s="28"/>
      <c r="W10049" s="28"/>
      <c r="Y10049" s="28"/>
    </row>
    <row r="10050" spans="16:25">
      <c r="P10050" s="33"/>
      <c r="Q10050" s="28"/>
      <c r="R10050" s="28"/>
      <c r="S10050" s="28"/>
      <c r="T10050" s="28"/>
      <c r="U10050" s="28"/>
      <c r="V10050" s="28"/>
      <c r="W10050" s="28"/>
      <c r="Y10050" s="28"/>
    </row>
    <row r="10051" spans="16:25">
      <c r="P10051" s="33"/>
      <c r="Q10051" s="28"/>
      <c r="R10051" s="28"/>
      <c r="S10051" s="28"/>
      <c r="T10051" s="28"/>
      <c r="U10051" s="28"/>
      <c r="V10051" s="28"/>
      <c r="W10051" s="28"/>
      <c r="Y10051" s="28"/>
    </row>
    <row r="10052" spans="16:25">
      <c r="P10052" s="33"/>
      <c r="Q10052" s="28"/>
      <c r="R10052" s="28"/>
      <c r="S10052" s="28"/>
      <c r="T10052" s="28"/>
      <c r="U10052" s="28"/>
      <c r="V10052" s="28"/>
      <c r="W10052" s="28"/>
      <c r="Y10052" s="28"/>
    </row>
    <row r="10053" spans="16:25">
      <c r="P10053" s="33"/>
      <c r="Q10053" s="28"/>
      <c r="R10053" s="28"/>
      <c r="S10053" s="28"/>
      <c r="T10053" s="28"/>
      <c r="U10053" s="28"/>
      <c r="V10053" s="28"/>
      <c r="W10053" s="28"/>
      <c r="Y10053" s="28"/>
    </row>
    <row r="10054" spans="16:25">
      <c r="P10054" s="33"/>
      <c r="Q10054" s="28"/>
      <c r="R10054" s="28"/>
      <c r="S10054" s="28"/>
      <c r="T10054" s="28"/>
      <c r="U10054" s="28"/>
      <c r="V10054" s="28"/>
      <c r="W10054" s="28"/>
      <c r="Y10054" s="28"/>
    </row>
    <row r="10055" spans="16:25">
      <c r="P10055" s="33"/>
      <c r="Q10055" s="28"/>
      <c r="R10055" s="28"/>
      <c r="S10055" s="28"/>
      <c r="T10055" s="28"/>
      <c r="U10055" s="28"/>
      <c r="V10055" s="28"/>
      <c r="W10055" s="28"/>
      <c r="Y10055" s="28"/>
    </row>
    <row r="10056" spans="16:25">
      <c r="P10056" s="33"/>
      <c r="Q10056" s="28"/>
      <c r="R10056" s="28"/>
      <c r="S10056" s="28"/>
      <c r="T10056" s="28"/>
      <c r="U10056" s="28"/>
      <c r="V10056" s="28"/>
      <c r="W10056" s="28"/>
      <c r="Y10056" s="28"/>
    </row>
    <row r="10057" spans="16:25">
      <c r="P10057" s="33"/>
      <c r="Q10057" s="28"/>
      <c r="R10057" s="28"/>
      <c r="S10057" s="28"/>
      <c r="T10057" s="28"/>
      <c r="U10057" s="28"/>
      <c r="V10057" s="28"/>
      <c r="W10057" s="28"/>
      <c r="Y10057" s="28"/>
    </row>
    <row r="10058" spans="16:25">
      <c r="P10058" s="33"/>
      <c r="Q10058" s="28"/>
      <c r="R10058" s="28"/>
      <c r="S10058" s="28"/>
      <c r="T10058" s="28"/>
      <c r="U10058" s="28"/>
      <c r="V10058" s="28"/>
      <c r="W10058" s="28"/>
      <c r="Y10058" s="28"/>
    </row>
    <row r="10059" spans="16:25">
      <c r="P10059" s="33"/>
      <c r="Q10059" s="28"/>
      <c r="R10059" s="28"/>
      <c r="S10059" s="28"/>
      <c r="T10059" s="28"/>
      <c r="U10059" s="28"/>
      <c r="V10059" s="28"/>
      <c r="W10059" s="28"/>
      <c r="Y10059" s="28"/>
    </row>
    <row r="10060" spans="16:25">
      <c r="P10060" s="33"/>
      <c r="Q10060" s="28"/>
      <c r="R10060" s="28"/>
      <c r="S10060" s="28"/>
      <c r="T10060" s="28"/>
      <c r="U10060" s="28"/>
      <c r="V10060" s="28"/>
      <c r="W10060" s="28"/>
      <c r="Y10060" s="28"/>
    </row>
    <row r="10061" spans="16:25">
      <c r="P10061" s="33"/>
      <c r="Q10061" s="28"/>
      <c r="R10061" s="28"/>
      <c r="S10061" s="28"/>
      <c r="T10061" s="28"/>
      <c r="U10061" s="28"/>
      <c r="V10061" s="28"/>
      <c r="W10061" s="28"/>
      <c r="Y10061" s="28"/>
    </row>
    <row r="10062" spans="16:25">
      <c r="P10062" s="33"/>
      <c r="Q10062" s="28"/>
      <c r="R10062" s="28"/>
      <c r="S10062" s="28"/>
      <c r="T10062" s="28"/>
      <c r="U10062" s="28"/>
      <c r="V10062" s="28"/>
      <c r="W10062" s="28"/>
      <c r="Y10062" s="28"/>
    </row>
    <row r="10063" spans="16:25">
      <c r="P10063" s="33"/>
      <c r="Q10063" s="28"/>
      <c r="R10063" s="28"/>
      <c r="S10063" s="28"/>
      <c r="T10063" s="28"/>
      <c r="U10063" s="28"/>
      <c r="V10063" s="28"/>
      <c r="W10063" s="28"/>
      <c r="Y10063" s="28"/>
    </row>
    <row r="10064" spans="16:25">
      <c r="P10064" s="33"/>
      <c r="Q10064" s="28"/>
      <c r="R10064" s="28"/>
      <c r="S10064" s="28"/>
      <c r="T10064" s="28"/>
      <c r="U10064" s="28"/>
      <c r="V10064" s="28"/>
      <c r="W10064" s="28"/>
      <c r="Y10064" s="28"/>
    </row>
    <row r="10065" spans="16:25">
      <c r="P10065" s="33"/>
      <c r="Q10065" s="28"/>
      <c r="R10065" s="28"/>
      <c r="S10065" s="28"/>
      <c r="T10065" s="28"/>
      <c r="U10065" s="28"/>
      <c r="V10065" s="28"/>
      <c r="W10065" s="28"/>
      <c r="Y10065" s="28"/>
    </row>
    <row r="10066" spans="16:25">
      <c r="P10066" s="33"/>
      <c r="Q10066" s="28"/>
      <c r="R10066" s="28"/>
      <c r="S10066" s="28"/>
      <c r="T10066" s="28"/>
      <c r="U10066" s="28"/>
      <c r="V10066" s="28"/>
      <c r="W10066" s="28"/>
      <c r="Y10066" s="28"/>
    </row>
    <row r="10067" spans="16:25">
      <c r="P10067" s="33"/>
      <c r="Q10067" s="28"/>
      <c r="R10067" s="28"/>
      <c r="S10067" s="28"/>
      <c r="T10067" s="28"/>
      <c r="U10067" s="28"/>
      <c r="V10067" s="28"/>
      <c r="W10067" s="28"/>
      <c r="Y10067" s="28"/>
    </row>
    <row r="10068" spans="16:25">
      <c r="P10068" s="33"/>
      <c r="Q10068" s="28"/>
      <c r="R10068" s="28"/>
      <c r="S10068" s="28"/>
      <c r="T10068" s="28"/>
      <c r="U10068" s="28"/>
      <c r="V10068" s="28"/>
      <c r="W10068" s="28"/>
      <c r="Y10068" s="28"/>
    </row>
    <row r="10069" spans="16:25">
      <c r="P10069" s="33"/>
      <c r="Q10069" s="28"/>
      <c r="R10069" s="28"/>
      <c r="S10069" s="28"/>
      <c r="T10069" s="28"/>
      <c r="U10069" s="28"/>
      <c r="V10069" s="28"/>
      <c r="W10069" s="28"/>
      <c r="Y10069" s="28"/>
    </row>
    <row r="10070" spans="16:25">
      <c r="P10070" s="33"/>
      <c r="Q10070" s="28"/>
      <c r="R10070" s="28"/>
      <c r="S10070" s="28"/>
      <c r="T10070" s="28"/>
      <c r="U10070" s="28"/>
      <c r="V10070" s="28"/>
      <c r="W10070" s="28"/>
      <c r="Y10070" s="28"/>
    </row>
    <row r="10071" spans="16:25">
      <c r="P10071" s="33"/>
      <c r="Q10071" s="28"/>
      <c r="R10071" s="28"/>
      <c r="S10071" s="28"/>
      <c r="T10071" s="28"/>
      <c r="U10071" s="28"/>
      <c r="V10071" s="28"/>
      <c r="W10071" s="28"/>
      <c r="Y10071" s="28"/>
    </row>
    <row r="10072" spans="16:25">
      <c r="P10072" s="33"/>
      <c r="Q10072" s="28"/>
      <c r="R10072" s="28"/>
      <c r="S10072" s="28"/>
      <c r="T10072" s="28"/>
      <c r="U10072" s="28"/>
      <c r="V10072" s="28"/>
      <c r="W10072" s="28"/>
      <c r="Y10072" s="28"/>
    </row>
    <row r="10073" spans="16:25">
      <c r="P10073" s="33"/>
      <c r="Q10073" s="28"/>
      <c r="R10073" s="28"/>
      <c r="S10073" s="28"/>
      <c r="T10073" s="28"/>
      <c r="U10073" s="28"/>
      <c r="V10073" s="28"/>
      <c r="W10073" s="28"/>
      <c r="Y10073" s="28"/>
    </row>
    <row r="10074" spans="16:25">
      <c r="P10074" s="33"/>
      <c r="Q10074" s="28"/>
      <c r="R10074" s="28"/>
      <c r="S10074" s="28"/>
      <c r="T10074" s="28"/>
      <c r="U10074" s="28"/>
      <c r="V10074" s="28"/>
      <c r="W10074" s="28"/>
      <c r="Y10074" s="28"/>
    </row>
    <row r="10075" spans="16:25">
      <c r="P10075" s="33"/>
      <c r="Q10075" s="28"/>
      <c r="R10075" s="28"/>
      <c r="S10075" s="28"/>
      <c r="T10075" s="28"/>
      <c r="U10075" s="28"/>
      <c r="V10075" s="28"/>
      <c r="W10075" s="28"/>
      <c r="Y10075" s="28"/>
    </row>
    <row r="10076" spans="16:25">
      <c r="P10076" s="33"/>
      <c r="Q10076" s="28"/>
      <c r="R10076" s="28"/>
      <c r="S10076" s="28"/>
      <c r="T10076" s="28"/>
      <c r="U10076" s="28"/>
      <c r="V10076" s="28"/>
      <c r="W10076" s="28"/>
      <c r="Y10076" s="28"/>
    </row>
    <row r="10077" spans="16:25">
      <c r="P10077" s="33"/>
      <c r="Q10077" s="28"/>
      <c r="R10077" s="28"/>
      <c r="S10077" s="28"/>
      <c r="T10077" s="28"/>
      <c r="U10077" s="28"/>
      <c r="V10077" s="28"/>
      <c r="W10077" s="28"/>
      <c r="Y10077" s="28"/>
    </row>
    <row r="10078" spans="16:25">
      <c r="P10078" s="33"/>
      <c r="Q10078" s="28"/>
      <c r="R10078" s="28"/>
      <c r="S10078" s="28"/>
      <c r="T10078" s="28"/>
      <c r="U10078" s="28"/>
      <c r="V10078" s="28"/>
      <c r="W10078" s="28"/>
      <c r="Y10078" s="28"/>
    </row>
    <row r="10079" spans="16:25">
      <c r="P10079" s="33"/>
      <c r="Q10079" s="28"/>
      <c r="R10079" s="28"/>
      <c r="S10079" s="28"/>
      <c r="T10079" s="28"/>
      <c r="U10079" s="28"/>
      <c r="V10079" s="28"/>
      <c r="W10079" s="28"/>
      <c r="Y10079" s="28"/>
    </row>
    <row r="10080" spans="16:25">
      <c r="P10080" s="33"/>
      <c r="Q10080" s="28"/>
      <c r="R10080" s="28"/>
      <c r="S10080" s="28"/>
      <c r="T10080" s="28"/>
      <c r="U10080" s="28"/>
      <c r="V10080" s="28"/>
      <c r="W10080" s="28"/>
      <c r="Y10080" s="28"/>
    </row>
    <row r="10081" spans="16:25">
      <c r="P10081" s="33"/>
      <c r="Q10081" s="28"/>
      <c r="R10081" s="28"/>
      <c r="S10081" s="28"/>
      <c r="T10081" s="28"/>
      <c r="U10081" s="28"/>
      <c r="V10081" s="28"/>
      <c r="W10081" s="28"/>
      <c r="Y10081" s="28"/>
    </row>
    <row r="10082" spans="16:25">
      <c r="P10082" s="33"/>
      <c r="Q10082" s="28"/>
      <c r="R10082" s="28"/>
      <c r="S10082" s="28"/>
      <c r="T10082" s="28"/>
      <c r="U10082" s="28"/>
      <c r="V10082" s="28"/>
      <c r="W10082" s="28"/>
      <c r="Y10082" s="28"/>
    </row>
    <row r="10083" spans="16:25">
      <c r="P10083" s="33"/>
      <c r="Q10083" s="28"/>
      <c r="R10083" s="28"/>
      <c r="S10083" s="28"/>
      <c r="T10083" s="28"/>
      <c r="U10083" s="28"/>
      <c r="V10083" s="28"/>
      <c r="W10083" s="28"/>
      <c r="Y10083" s="28"/>
    </row>
    <row r="10084" spans="16:25">
      <c r="P10084" s="33"/>
      <c r="Q10084" s="28"/>
      <c r="R10084" s="28"/>
      <c r="S10084" s="28"/>
      <c r="T10084" s="28"/>
      <c r="U10084" s="28"/>
      <c r="V10084" s="28"/>
      <c r="W10084" s="28"/>
      <c r="Y10084" s="28"/>
    </row>
    <row r="10085" spans="16:25">
      <c r="P10085" s="33"/>
      <c r="Q10085" s="28"/>
      <c r="R10085" s="28"/>
      <c r="S10085" s="28"/>
      <c r="T10085" s="28"/>
      <c r="U10085" s="28"/>
      <c r="V10085" s="28"/>
      <c r="W10085" s="28"/>
      <c r="Y10085" s="28"/>
    </row>
    <row r="10086" spans="16:25">
      <c r="P10086" s="33"/>
      <c r="Q10086" s="28"/>
      <c r="R10086" s="28"/>
      <c r="S10086" s="28"/>
      <c r="T10086" s="28"/>
      <c r="U10086" s="28"/>
      <c r="V10086" s="28"/>
      <c r="W10086" s="28"/>
      <c r="Y10086" s="28"/>
    </row>
    <row r="10087" spans="16:25">
      <c r="P10087" s="33"/>
      <c r="Q10087" s="28"/>
      <c r="R10087" s="28"/>
      <c r="S10087" s="28"/>
      <c r="T10087" s="28"/>
      <c r="U10087" s="28"/>
      <c r="V10087" s="28"/>
      <c r="W10087" s="28"/>
      <c r="Y10087" s="28"/>
    </row>
    <row r="10088" spans="16:25">
      <c r="P10088" s="33"/>
      <c r="Q10088" s="28"/>
      <c r="R10088" s="28"/>
      <c r="S10088" s="28"/>
      <c r="T10088" s="28"/>
      <c r="U10088" s="28"/>
      <c r="V10088" s="28"/>
      <c r="W10088" s="28"/>
      <c r="Y10088" s="28"/>
    </row>
    <row r="10089" spans="16:25">
      <c r="P10089" s="33"/>
      <c r="Q10089" s="28"/>
      <c r="R10089" s="28"/>
      <c r="S10089" s="28"/>
      <c r="T10089" s="28"/>
      <c r="U10089" s="28"/>
      <c r="V10089" s="28"/>
      <c r="W10089" s="28"/>
      <c r="Y10089" s="28"/>
    </row>
    <row r="10090" spans="16:25">
      <c r="P10090" s="33"/>
      <c r="Q10090" s="28"/>
      <c r="R10090" s="28"/>
      <c r="S10090" s="28"/>
      <c r="T10090" s="28"/>
      <c r="U10090" s="28"/>
      <c r="V10090" s="28"/>
      <c r="W10090" s="28"/>
      <c r="Y10090" s="28"/>
    </row>
    <row r="10091" spans="16:25">
      <c r="P10091" s="33"/>
      <c r="Q10091" s="28"/>
      <c r="R10091" s="28"/>
      <c r="S10091" s="28"/>
      <c r="T10091" s="28"/>
      <c r="U10091" s="28"/>
      <c r="V10091" s="28"/>
      <c r="W10091" s="28"/>
      <c r="Y10091" s="28"/>
    </row>
    <row r="10092" spans="16:25">
      <c r="P10092" s="33"/>
      <c r="Q10092" s="28"/>
      <c r="R10092" s="28"/>
      <c r="S10092" s="28"/>
      <c r="T10092" s="28"/>
      <c r="U10092" s="28"/>
      <c r="V10092" s="28"/>
      <c r="W10092" s="28"/>
      <c r="Y10092" s="28"/>
    </row>
    <row r="10093" spans="16:25">
      <c r="P10093" s="33"/>
      <c r="Q10093" s="28"/>
      <c r="R10093" s="28"/>
      <c r="S10093" s="28"/>
      <c r="T10093" s="28"/>
      <c r="U10093" s="28"/>
      <c r="V10093" s="28"/>
      <c r="W10093" s="28"/>
      <c r="Y10093" s="28"/>
    </row>
    <row r="10094" spans="16:25">
      <c r="P10094" s="33"/>
      <c r="Q10094" s="28"/>
      <c r="R10094" s="28"/>
      <c r="S10094" s="28"/>
      <c r="T10094" s="28"/>
      <c r="U10094" s="28"/>
      <c r="V10094" s="28"/>
      <c r="W10094" s="28"/>
      <c r="Y10094" s="28"/>
    </row>
    <row r="10095" spans="16:25">
      <c r="P10095" s="33"/>
      <c r="Q10095" s="28"/>
      <c r="R10095" s="28"/>
      <c r="S10095" s="28"/>
      <c r="T10095" s="28"/>
      <c r="U10095" s="28"/>
      <c r="V10095" s="28"/>
      <c r="W10095" s="28"/>
      <c r="Y10095" s="28"/>
    </row>
    <row r="10096" spans="16:25">
      <c r="P10096" s="33"/>
      <c r="Q10096" s="28"/>
      <c r="R10096" s="28"/>
      <c r="S10096" s="28"/>
      <c r="T10096" s="28"/>
      <c r="U10096" s="28"/>
      <c r="V10096" s="28"/>
      <c r="W10096" s="28"/>
      <c r="Y10096" s="28"/>
    </row>
    <row r="10097" spans="16:25">
      <c r="P10097" s="33"/>
      <c r="Q10097" s="28"/>
      <c r="R10097" s="28"/>
      <c r="S10097" s="28"/>
      <c r="T10097" s="28"/>
      <c r="U10097" s="28"/>
      <c r="V10097" s="28"/>
      <c r="W10097" s="28"/>
      <c r="Y10097" s="28"/>
    </row>
    <row r="10098" spans="16:25">
      <c r="P10098" s="33"/>
      <c r="Q10098" s="28"/>
      <c r="R10098" s="28"/>
      <c r="S10098" s="28"/>
      <c r="T10098" s="28"/>
      <c r="U10098" s="28"/>
      <c r="V10098" s="28"/>
      <c r="W10098" s="28"/>
      <c r="Y10098" s="28"/>
    </row>
    <row r="10099" spans="16:25">
      <c r="P10099" s="33"/>
      <c r="Q10099" s="28"/>
      <c r="R10099" s="28"/>
      <c r="S10099" s="28"/>
      <c r="T10099" s="28"/>
      <c r="U10099" s="28"/>
      <c r="V10099" s="28"/>
      <c r="W10099" s="28"/>
      <c r="Y10099" s="28"/>
    </row>
    <row r="10100" spans="16:25">
      <c r="P10100" s="33"/>
      <c r="Q10100" s="28"/>
      <c r="R10100" s="28"/>
      <c r="S10100" s="28"/>
      <c r="T10100" s="28"/>
      <c r="U10100" s="28"/>
      <c r="V10100" s="28"/>
      <c r="W10100" s="28"/>
      <c r="Y10100" s="28"/>
    </row>
    <row r="10101" spans="16:25">
      <c r="P10101" s="33"/>
      <c r="Q10101" s="28"/>
      <c r="R10101" s="28"/>
      <c r="S10101" s="28"/>
      <c r="T10101" s="28"/>
      <c r="U10101" s="28"/>
      <c r="V10101" s="28"/>
      <c r="W10101" s="28"/>
      <c r="Y10101" s="28"/>
    </row>
    <row r="10102" spans="16:25">
      <c r="P10102" s="33"/>
      <c r="Q10102" s="28"/>
      <c r="R10102" s="28"/>
      <c r="S10102" s="28"/>
      <c r="T10102" s="28"/>
      <c r="U10102" s="28"/>
      <c r="V10102" s="28"/>
      <c r="W10102" s="28"/>
      <c r="Y10102" s="28"/>
    </row>
    <row r="10103" spans="16:25">
      <c r="P10103" s="33"/>
      <c r="Q10103" s="28"/>
      <c r="R10103" s="28"/>
      <c r="S10103" s="28"/>
      <c r="T10103" s="28"/>
      <c r="U10103" s="28"/>
      <c r="V10103" s="28"/>
      <c r="W10103" s="28"/>
      <c r="Y10103" s="28"/>
    </row>
    <row r="10104" spans="16:25">
      <c r="P10104" s="33"/>
      <c r="Q10104" s="28"/>
      <c r="R10104" s="28"/>
      <c r="S10104" s="28"/>
      <c r="T10104" s="28"/>
      <c r="U10104" s="28"/>
      <c r="V10104" s="28"/>
      <c r="W10104" s="28"/>
      <c r="Y10104" s="28"/>
    </row>
    <row r="10105" spans="16:25">
      <c r="P10105" s="33"/>
      <c r="Q10105" s="28"/>
      <c r="R10105" s="28"/>
      <c r="S10105" s="28"/>
      <c r="T10105" s="28"/>
      <c r="U10105" s="28"/>
      <c r="V10105" s="28"/>
      <c r="W10105" s="28"/>
      <c r="Y10105" s="28"/>
    </row>
    <row r="10106" spans="16:25">
      <c r="P10106" s="33"/>
      <c r="Q10106" s="28"/>
      <c r="R10106" s="28"/>
      <c r="S10106" s="28"/>
      <c r="T10106" s="28"/>
      <c r="U10106" s="28"/>
      <c r="V10106" s="28"/>
      <c r="W10106" s="28"/>
      <c r="Y10106" s="28"/>
    </row>
    <row r="10107" spans="16:25">
      <c r="P10107" s="33"/>
      <c r="Q10107" s="28"/>
      <c r="R10107" s="28"/>
      <c r="S10107" s="28"/>
      <c r="T10107" s="28"/>
      <c r="U10107" s="28"/>
      <c r="V10107" s="28"/>
      <c r="W10107" s="28"/>
      <c r="Y10107" s="28"/>
    </row>
    <row r="10108" spans="16:25">
      <c r="P10108" s="33"/>
      <c r="Q10108" s="28"/>
      <c r="R10108" s="28"/>
      <c r="S10108" s="28"/>
      <c r="T10108" s="28"/>
      <c r="U10108" s="28"/>
      <c r="V10108" s="28"/>
      <c r="W10108" s="28"/>
      <c r="Y10108" s="28"/>
    </row>
    <row r="10109" spans="16:25">
      <c r="P10109" s="33"/>
      <c r="Q10109" s="28"/>
      <c r="R10109" s="28"/>
      <c r="S10109" s="28"/>
      <c r="T10109" s="28"/>
      <c r="U10109" s="28"/>
      <c r="V10109" s="28"/>
      <c r="W10109" s="28"/>
      <c r="Y10109" s="28"/>
    </row>
    <row r="10110" spans="16:25">
      <c r="P10110" s="33"/>
      <c r="Q10110" s="28"/>
      <c r="R10110" s="28"/>
      <c r="S10110" s="28"/>
      <c r="T10110" s="28"/>
      <c r="U10110" s="28"/>
      <c r="V10110" s="28"/>
      <c r="W10110" s="28"/>
      <c r="Y10110" s="28"/>
    </row>
    <row r="10111" spans="16:25">
      <c r="P10111" s="33"/>
      <c r="Q10111" s="28"/>
      <c r="R10111" s="28"/>
      <c r="S10111" s="28"/>
      <c r="T10111" s="28"/>
      <c r="U10111" s="28"/>
      <c r="V10111" s="28"/>
      <c r="W10111" s="28"/>
      <c r="Y10111" s="28"/>
    </row>
    <row r="10112" spans="16:25">
      <c r="P10112" s="33"/>
      <c r="Q10112" s="28"/>
      <c r="R10112" s="28"/>
      <c r="S10112" s="28"/>
      <c r="T10112" s="28"/>
      <c r="U10112" s="28"/>
      <c r="V10112" s="28"/>
      <c r="W10112" s="28"/>
      <c r="Y10112" s="28"/>
    </row>
    <row r="10113" spans="16:25">
      <c r="P10113" s="33"/>
      <c r="Q10113" s="28"/>
      <c r="R10113" s="28"/>
      <c r="S10113" s="28"/>
      <c r="T10113" s="28"/>
      <c r="U10113" s="28"/>
      <c r="V10113" s="28"/>
      <c r="W10113" s="28"/>
      <c r="Y10113" s="28"/>
    </row>
    <row r="10114" spans="16:25">
      <c r="P10114" s="33"/>
      <c r="Q10114" s="28"/>
      <c r="R10114" s="28"/>
      <c r="S10114" s="28"/>
      <c r="T10114" s="28"/>
      <c r="U10114" s="28"/>
      <c r="V10114" s="28"/>
      <c r="W10114" s="28"/>
      <c r="Y10114" s="28"/>
    </row>
    <row r="10115" spans="16:25">
      <c r="P10115" s="33"/>
      <c r="Q10115" s="28"/>
      <c r="R10115" s="28"/>
      <c r="S10115" s="28"/>
      <c r="T10115" s="28"/>
      <c r="U10115" s="28"/>
      <c r="V10115" s="28"/>
      <c r="W10115" s="28"/>
      <c r="Y10115" s="28"/>
    </row>
    <row r="10116" spans="16:25">
      <c r="P10116" s="33"/>
      <c r="Q10116" s="28"/>
      <c r="R10116" s="28"/>
      <c r="S10116" s="28"/>
      <c r="T10116" s="28"/>
      <c r="U10116" s="28"/>
      <c r="V10116" s="28"/>
      <c r="W10116" s="28"/>
      <c r="Y10116" s="28"/>
    </row>
    <row r="10117" spans="16:25">
      <c r="P10117" s="33"/>
      <c r="Q10117" s="28"/>
      <c r="R10117" s="28"/>
      <c r="S10117" s="28"/>
      <c r="T10117" s="28"/>
      <c r="U10117" s="28"/>
      <c r="V10117" s="28"/>
      <c r="W10117" s="28"/>
      <c r="Y10117" s="28"/>
    </row>
    <row r="10118" spans="16:25">
      <c r="P10118" s="33"/>
      <c r="Q10118" s="28"/>
      <c r="R10118" s="28"/>
      <c r="S10118" s="28"/>
      <c r="T10118" s="28"/>
      <c r="U10118" s="28"/>
      <c r="V10118" s="28"/>
      <c r="W10118" s="28"/>
      <c r="Y10118" s="28"/>
    </row>
    <row r="10119" spans="16:25">
      <c r="P10119" s="33"/>
      <c r="Q10119" s="28"/>
      <c r="R10119" s="28"/>
      <c r="S10119" s="28"/>
      <c r="T10119" s="28"/>
      <c r="U10119" s="28"/>
      <c r="V10119" s="28"/>
      <c r="W10119" s="28"/>
      <c r="Y10119" s="28"/>
    </row>
    <row r="10120" spans="16:25">
      <c r="P10120" s="33"/>
      <c r="Q10120" s="28"/>
      <c r="R10120" s="28"/>
      <c r="S10120" s="28"/>
      <c r="T10120" s="28"/>
      <c r="U10120" s="28"/>
      <c r="V10120" s="28"/>
      <c r="W10120" s="28"/>
      <c r="Y10120" s="28"/>
    </row>
    <row r="10121" spans="16:25">
      <c r="P10121" s="33"/>
      <c r="Q10121" s="28"/>
      <c r="R10121" s="28"/>
      <c r="S10121" s="28"/>
      <c r="T10121" s="28"/>
      <c r="U10121" s="28"/>
      <c r="V10121" s="28"/>
      <c r="W10121" s="28"/>
      <c r="Y10121" s="28"/>
    </row>
    <row r="10122" spans="16:25">
      <c r="P10122" s="33"/>
      <c r="Q10122" s="28"/>
      <c r="R10122" s="28"/>
      <c r="S10122" s="28"/>
      <c r="T10122" s="28"/>
      <c r="U10122" s="28"/>
      <c r="V10122" s="28"/>
      <c r="W10122" s="28"/>
      <c r="Y10122" s="28"/>
    </row>
    <row r="10123" spans="16:25">
      <c r="P10123" s="33"/>
      <c r="Q10123" s="28"/>
      <c r="R10123" s="28"/>
      <c r="S10123" s="28"/>
      <c r="T10123" s="28"/>
      <c r="U10123" s="28"/>
      <c r="V10123" s="28"/>
      <c r="W10123" s="28"/>
      <c r="Y10123" s="28"/>
    </row>
    <row r="10124" spans="16:25">
      <c r="P10124" s="33"/>
      <c r="Q10124" s="28"/>
      <c r="R10124" s="28"/>
      <c r="S10124" s="28"/>
      <c r="T10124" s="28"/>
      <c r="U10124" s="28"/>
      <c r="V10124" s="28"/>
      <c r="W10124" s="28"/>
      <c r="Y10124" s="28"/>
    </row>
    <row r="10125" spans="16:25">
      <c r="P10125" s="33"/>
      <c r="Q10125" s="28"/>
      <c r="R10125" s="28"/>
      <c r="S10125" s="28"/>
      <c r="T10125" s="28"/>
      <c r="U10125" s="28"/>
      <c r="V10125" s="28"/>
      <c r="W10125" s="28"/>
      <c r="Y10125" s="28"/>
    </row>
    <row r="10126" spans="16:25">
      <c r="P10126" s="33"/>
      <c r="Q10126" s="28"/>
      <c r="R10126" s="28"/>
      <c r="S10126" s="28"/>
      <c r="T10126" s="28"/>
      <c r="U10126" s="28"/>
      <c r="V10126" s="28"/>
      <c r="W10126" s="28"/>
      <c r="Y10126" s="28"/>
    </row>
    <row r="10127" spans="16:25">
      <c r="P10127" s="33"/>
      <c r="Q10127" s="28"/>
      <c r="R10127" s="28"/>
      <c r="S10127" s="28"/>
      <c r="T10127" s="28"/>
      <c r="U10127" s="28"/>
      <c r="V10127" s="28"/>
      <c r="W10127" s="28"/>
      <c r="Y10127" s="28"/>
    </row>
    <row r="10128" spans="16:25">
      <c r="P10128" s="33"/>
      <c r="Q10128" s="28"/>
      <c r="R10128" s="28"/>
      <c r="S10128" s="28"/>
      <c r="T10128" s="28"/>
      <c r="U10128" s="28"/>
      <c r="V10128" s="28"/>
      <c r="W10128" s="28"/>
      <c r="Y10128" s="28"/>
    </row>
    <row r="10129" spans="16:25">
      <c r="P10129" s="33"/>
      <c r="Q10129" s="28"/>
      <c r="R10129" s="28"/>
      <c r="S10129" s="28"/>
      <c r="T10129" s="28"/>
      <c r="U10129" s="28"/>
      <c r="V10129" s="28"/>
      <c r="W10129" s="28"/>
      <c r="Y10129" s="28"/>
    </row>
    <row r="10130" spans="16:25">
      <c r="P10130" s="33"/>
      <c r="Q10130" s="28"/>
      <c r="R10130" s="28"/>
      <c r="S10130" s="28"/>
      <c r="T10130" s="28"/>
      <c r="U10130" s="28"/>
      <c r="V10130" s="28"/>
      <c r="W10130" s="28"/>
      <c r="Y10130" s="28"/>
    </row>
    <row r="10131" spans="16:25">
      <c r="P10131" s="33"/>
      <c r="Q10131" s="28"/>
      <c r="R10131" s="28"/>
      <c r="S10131" s="28"/>
      <c r="T10131" s="28"/>
      <c r="U10131" s="28"/>
      <c r="V10131" s="28"/>
      <c r="W10131" s="28"/>
      <c r="Y10131" s="28"/>
    </row>
    <row r="10132" spans="16:25">
      <c r="P10132" s="33"/>
      <c r="Q10132" s="28"/>
      <c r="R10132" s="28"/>
      <c r="S10132" s="28"/>
      <c r="T10132" s="28"/>
      <c r="U10132" s="28"/>
      <c r="V10132" s="28"/>
      <c r="W10132" s="28"/>
      <c r="Y10132" s="28"/>
    </row>
    <row r="10133" spans="16:25">
      <c r="P10133" s="33"/>
      <c r="Q10133" s="28"/>
      <c r="R10133" s="28"/>
      <c r="S10133" s="28"/>
      <c r="T10133" s="28"/>
      <c r="U10133" s="28"/>
      <c r="V10133" s="28"/>
      <c r="W10133" s="28"/>
      <c r="Y10133" s="28"/>
    </row>
    <row r="10134" spans="16:25">
      <c r="P10134" s="33"/>
      <c r="Q10134" s="28"/>
      <c r="R10134" s="28"/>
      <c r="S10134" s="28"/>
      <c r="T10134" s="28"/>
      <c r="U10134" s="28"/>
      <c r="V10134" s="28"/>
      <c r="W10134" s="28"/>
      <c r="Y10134" s="28"/>
    </row>
    <row r="10135" spans="16:25">
      <c r="P10135" s="33"/>
      <c r="Q10135" s="28"/>
      <c r="R10135" s="28"/>
      <c r="S10135" s="28"/>
      <c r="T10135" s="28"/>
      <c r="U10135" s="28"/>
      <c r="V10135" s="28"/>
      <c r="W10135" s="28"/>
      <c r="Y10135" s="28"/>
    </row>
    <row r="10136" spans="16:25">
      <c r="P10136" s="33"/>
      <c r="Q10136" s="28"/>
      <c r="R10136" s="28"/>
      <c r="S10136" s="28"/>
      <c r="T10136" s="28"/>
      <c r="U10136" s="28"/>
      <c r="V10136" s="28"/>
      <c r="W10136" s="28"/>
      <c r="Y10136" s="28"/>
    </row>
    <row r="10137" spans="16:25">
      <c r="P10137" s="33"/>
      <c r="Q10137" s="28"/>
      <c r="R10137" s="28"/>
      <c r="S10137" s="28"/>
      <c r="T10137" s="28"/>
      <c r="U10137" s="28"/>
      <c r="V10137" s="28"/>
      <c r="W10137" s="28"/>
      <c r="Y10137" s="28"/>
    </row>
    <row r="10138" spans="16:25">
      <c r="P10138" s="33"/>
      <c r="Q10138" s="28"/>
      <c r="R10138" s="28"/>
      <c r="S10138" s="28"/>
      <c r="T10138" s="28"/>
      <c r="U10138" s="28"/>
      <c r="V10138" s="28"/>
      <c r="W10138" s="28"/>
      <c r="Y10138" s="28"/>
    </row>
    <row r="10139" spans="16:25">
      <c r="P10139" s="33"/>
      <c r="Q10139" s="28"/>
      <c r="R10139" s="28"/>
      <c r="S10139" s="28"/>
      <c r="T10139" s="28"/>
      <c r="U10139" s="28"/>
      <c r="V10139" s="28"/>
      <c r="W10139" s="28"/>
      <c r="Y10139" s="28"/>
    </row>
    <row r="10140" spans="16:25">
      <c r="P10140" s="33"/>
      <c r="Q10140" s="28"/>
      <c r="R10140" s="28"/>
      <c r="S10140" s="28"/>
      <c r="T10140" s="28"/>
      <c r="U10140" s="28"/>
      <c r="V10140" s="28"/>
      <c r="W10140" s="28"/>
      <c r="Y10140" s="28"/>
    </row>
    <row r="10141" spans="16:25">
      <c r="P10141" s="33"/>
      <c r="Q10141" s="28"/>
      <c r="R10141" s="28"/>
      <c r="S10141" s="28"/>
      <c r="T10141" s="28"/>
      <c r="U10141" s="28"/>
      <c r="V10141" s="28"/>
      <c r="W10141" s="28"/>
      <c r="Y10141" s="28"/>
    </row>
    <row r="10142" spans="16:25">
      <c r="P10142" s="33"/>
      <c r="Q10142" s="28"/>
      <c r="R10142" s="28"/>
      <c r="S10142" s="28"/>
      <c r="T10142" s="28"/>
      <c r="U10142" s="28"/>
      <c r="V10142" s="28"/>
      <c r="W10142" s="28"/>
      <c r="Y10142" s="28"/>
    </row>
    <row r="10143" spans="16:25">
      <c r="P10143" s="33"/>
      <c r="Q10143" s="28"/>
      <c r="R10143" s="28"/>
      <c r="S10143" s="28"/>
      <c r="T10143" s="28"/>
      <c r="U10143" s="28"/>
      <c r="V10143" s="28"/>
      <c r="W10143" s="28"/>
      <c r="Y10143" s="28"/>
    </row>
    <row r="10144" spans="16:25">
      <c r="P10144" s="33"/>
      <c r="Q10144" s="28"/>
      <c r="R10144" s="28"/>
      <c r="S10144" s="28"/>
      <c r="T10144" s="28"/>
      <c r="U10144" s="28"/>
      <c r="V10144" s="28"/>
      <c r="W10144" s="28"/>
      <c r="Y10144" s="28"/>
    </row>
    <row r="10145" spans="16:25">
      <c r="P10145" s="33"/>
      <c r="Q10145" s="28"/>
      <c r="R10145" s="28"/>
      <c r="S10145" s="28"/>
      <c r="T10145" s="28"/>
      <c r="U10145" s="28"/>
      <c r="V10145" s="28"/>
      <c r="W10145" s="28"/>
      <c r="Y10145" s="28"/>
    </row>
    <row r="10146" spans="16:25">
      <c r="P10146" s="33"/>
      <c r="Q10146" s="28"/>
      <c r="R10146" s="28"/>
      <c r="S10146" s="28"/>
      <c r="T10146" s="28"/>
      <c r="U10146" s="28"/>
      <c r="V10146" s="28"/>
      <c r="W10146" s="28"/>
      <c r="Y10146" s="28"/>
    </row>
    <row r="10147" spans="16:25">
      <c r="P10147" s="33"/>
      <c r="Q10147" s="28"/>
      <c r="R10147" s="28"/>
      <c r="S10147" s="28"/>
      <c r="T10147" s="28"/>
      <c r="U10147" s="28"/>
      <c r="V10147" s="28"/>
      <c r="W10147" s="28"/>
      <c r="Y10147" s="28"/>
    </row>
    <row r="10148" spans="16:25">
      <c r="P10148" s="33"/>
      <c r="Q10148" s="28"/>
      <c r="R10148" s="28"/>
      <c r="S10148" s="28"/>
      <c r="T10148" s="28"/>
      <c r="U10148" s="28"/>
      <c r="V10148" s="28"/>
      <c r="W10148" s="28"/>
      <c r="Y10148" s="28"/>
    </row>
    <row r="10149" spans="16:25">
      <c r="P10149" s="33"/>
      <c r="Q10149" s="28"/>
      <c r="R10149" s="28"/>
      <c r="S10149" s="28"/>
      <c r="T10149" s="28"/>
      <c r="U10149" s="28"/>
      <c r="V10149" s="28"/>
      <c r="W10149" s="28"/>
      <c r="Y10149" s="28"/>
    </row>
    <row r="10150" spans="16:25">
      <c r="P10150" s="33"/>
      <c r="Q10150" s="28"/>
      <c r="R10150" s="28"/>
      <c r="S10150" s="28"/>
      <c r="T10150" s="28"/>
      <c r="U10150" s="28"/>
      <c r="V10150" s="28"/>
      <c r="W10150" s="28"/>
      <c r="Y10150" s="28"/>
    </row>
    <row r="10151" spans="16:25">
      <c r="P10151" s="33"/>
      <c r="Q10151" s="28"/>
      <c r="R10151" s="28"/>
      <c r="S10151" s="28"/>
      <c r="T10151" s="28"/>
      <c r="U10151" s="28"/>
      <c r="V10151" s="28"/>
      <c r="W10151" s="28"/>
      <c r="Y10151" s="28"/>
    </row>
    <row r="10152" spans="16:25">
      <c r="P10152" s="33"/>
      <c r="Q10152" s="28"/>
      <c r="R10152" s="28"/>
      <c r="S10152" s="28"/>
      <c r="T10152" s="28"/>
      <c r="U10152" s="28"/>
      <c r="V10152" s="28"/>
      <c r="W10152" s="28"/>
      <c r="Y10152" s="28"/>
    </row>
    <row r="10153" spans="16:25">
      <c r="P10153" s="33"/>
      <c r="Q10153" s="28"/>
      <c r="R10153" s="28"/>
      <c r="S10153" s="28"/>
      <c r="T10153" s="28"/>
      <c r="U10153" s="28"/>
      <c r="V10153" s="28"/>
      <c r="W10153" s="28"/>
      <c r="Y10153" s="28"/>
    </row>
    <row r="10154" spans="16:25">
      <c r="P10154" s="33"/>
      <c r="Q10154" s="28"/>
      <c r="R10154" s="28"/>
      <c r="S10154" s="28"/>
      <c r="T10154" s="28"/>
      <c r="U10154" s="28"/>
      <c r="V10154" s="28"/>
      <c r="W10154" s="28"/>
      <c r="Y10154" s="28"/>
    </row>
    <row r="10155" spans="16:25">
      <c r="P10155" s="33"/>
      <c r="Q10155" s="28"/>
      <c r="R10155" s="28"/>
      <c r="S10155" s="28"/>
      <c r="T10155" s="28"/>
      <c r="U10155" s="28"/>
      <c r="V10155" s="28"/>
      <c r="W10155" s="28"/>
      <c r="Y10155" s="28"/>
    </row>
    <row r="10156" spans="16:25">
      <c r="P10156" s="33"/>
      <c r="Q10156" s="28"/>
      <c r="R10156" s="28"/>
      <c r="S10156" s="28"/>
      <c r="T10156" s="28"/>
      <c r="U10156" s="28"/>
      <c r="V10156" s="28"/>
      <c r="W10156" s="28"/>
      <c r="Y10156" s="28"/>
    </row>
    <row r="10157" spans="16:25">
      <c r="P10157" s="33"/>
      <c r="Q10157" s="28"/>
      <c r="R10157" s="28"/>
      <c r="S10157" s="28"/>
      <c r="T10157" s="28"/>
      <c r="U10157" s="28"/>
      <c r="V10157" s="28"/>
      <c r="W10157" s="28"/>
      <c r="Y10157" s="28"/>
    </row>
    <row r="10158" spans="16:25">
      <c r="P10158" s="33"/>
      <c r="Q10158" s="28"/>
      <c r="R10158" s="28"/>
      <c r="S10158" s="28"/>
      <c r="T10158" s="28"/>
      <c r="U10158" s="28"/>
      <c r="V10158" s="28"/>
      <c r="W10158" s="28"/>
      <c r="Y10158" s="28"/>
    </row>
    <row r="10159" spans="16:25">
      <c r="P10159" s="33"/>
      <c r="Q10159" s="28"/>
      <c r="R10159" s="28"/>
      <c r="S10159" s="28"/>
      <c r="T10159" s="28"/>
      <c r="U10159" s="28"/>
      <c r="V10159" s="28"/>
      <c r="W10159" s="28"/>
      <c r="Y10159" s="28"/>
    </row>
    <row r="10160" spans="16:25">
      <c r="P10160" s="33"/>
      <c r="Q10160" s="28"/>
      <c r="R10160" s="28"/>
      <c r="S10160" s="28"/>
      <c r="T10160" s="28"/>
      <c r="U10160" s="28"/>
      <c r="V10160" s="28"/>
      <c r="W10160" s="28"/>
      <c r="Y10160" s="28"/>
    </row>
    <row r="10161" spans="16:25">
      <c r="P10161" s="33"/>
      <c r="Q10161" s="28"/>
      <c r="R10161" s="28"/>
      <c r="S10161" s="28"/>
      <c r="T10161" s="28"/>
      <c r="U10161" s="28"/>
      <c r="V10161" s="28"/>
      <c r="W10161" s="28"/>
      <c r="Y10161" s="28"/>
    </row>
    <row r="10162" spans="16:25">
      <c r="P10162" s="33"/>
      <c r="Q10162" s="28"/>
      <c r="R10162" s="28"/>
      <c r="S10162" s="28"/>
      <c r="T10162" s="28"/>
      <c r="U10162" s="28"/>
      <c r="V10162" s="28"/>
      <c r="W10162" s="28"/>
      <c r="Y10162" s="28"/>
    </row>
    <row r="10163" spans="16:25">
      <c r="P10163" s="33"/>
      <c r="Q10163" s="28"/>
      <c r="R10163" s="28"/>
      <c r="S10163" s="28"/>
      <c r="T10163" s="28"/>
      <c r="U10163" s="28"/>
      <c r="V10163" s="28"/>
      <c r="W10163" s="28"/>
      <c r="Y10163" s="28"/>
    </row>
    <row r="10164" spans="16:25">
      <c r="P10164" s="33"/>
      <c r="Q10164" s="28"/>
      <c r="R10164" s="28"/>
      <c r="S10164" s="28"/>
      <c r="T10164" s="28"/>
      <c r="U10164" s="28"/>
      <c r="V10164" s="28"/>
      <c r="W10164" s="28"/>
      <c r="Y10164" s="28"/>
    </row>
    <row r="10165" spans="16:25">
      <c r="P10165" s="33"/>
      <c r="Q10165" s="28"/>
      <c r="R10165" s="28"/>
      <c r="S10165" s="28"/>
      <c r="T10165" s="28"/>
      <c r="U10165" s="28"/>
      <c r="V10165" s="28"/>
      <c r="W10165" s="28"/>
      <c r="Y10165" s="28"/>
    </row>
    <row r="10166" spans="16:25">
      <c r="P10166" s="33"/>
      <c r="Q10166" s="28"/>
      <c r="R10166" s="28"/>
      <c r="S10166" s="28"/>
      <c r="T10166" s="28"/>
      <c r="U10166" s="28"/>
      <c r="V10166" s="28"/>
      <c r="W10166" s="28"/>
      <c r="Y10166" s="28"/>
    </row>
    <row r="10167" spans="16:25">
      <c r="P10167" s="33"/>
      <c r="Q10167" s="28"/>
      <c r="R10167" s="28"/>
      <c r="S10167" s="28"/>
      <c r="T10167" s="28"/>
      <c r="U10167" s="28"/>
      <c r="V10167" s="28"/>
      <c r="W10167" s="28"/>
      <c r="Y10167" s="28"/>
    </row>
    <row r="10168" spans="16:25">
      <c r="P10168" s="33"/>
      <c r="Q10168" s="28"/>
      <c r="R10168" s="28"/>
      <c r="S10168" s="28"/>
      <c r="T10168" s="28"/>
      <c r="U10168" s="28"/>
      <c r="V10168" s="28"/>
      <c r="W10168" s="28"/>
      <c r="Y10168" s="28"/>
    </row>
    <row r="10169" spans="16:25">
      <c r="P10169" s="33"/>
      <c r="Q10169" s="28"/>
      <c r="R10169" s="28"/>
      <c r="S10169" s="28"/>
      <c r="T10169" s="28"/>
      <c r="U10169" s="28"/>
      <c r="V10169" s="28"/>
      <c r="W10169" s="28"/>
      <c r="Y10169" s="28"/>
    </row>
    <row r="10170" spans="16:25">
      <c r="P10170" s="33"/>
      <c r="Q10170" s="28"/>
      <c r="R10170" s="28"/>
      <c r="S10170" s="28"/>
      <c r="T10170" s="28"/>
      <c r="U10170" s="28"/>
      <c r="V10170" s="28"/>
      <c r="W10170" s="28"/>
      <c r="Y10170" s="28"/>
    </row>
    <row r="10171" spans="16:25">
      <c r="P10171" s="33"/>
      <c r="Q10171" s="28"/>
      <c r="R10171" s="28"/>
      <c r="S10171" s="28"/>
      <c r="T10171" s="28"/>
      <c r="U10171" s="28"/>
      <c r="V10171" s="28"/>
      <c r="W10171" s="28"/>
      <c r="Y10171" s="28"/>
    </row>
    <row r="10172" spans="16:25">
      <c r="P10172" s="33"/>
      <c r="Q10172" s="28"/>
      <c r="R10172" s="28"/>
      <c r="S10172" s="28"/>
      <c r="T10172" s="28"/>
      <c r="U10172" s="28"/>
      <c r="V10172" s="28"/>
      <c r="W10172" s="28"/>
      <c r="Y10172" s="28"/>
    </row>
    <row r="10173" spans="16:25">
      <c r="P10173" s="33"/>
      <c r="Q10173" s="28"/>
      <c r="R10173" s="28"/>
      <c r="S10173" s="28"/>
      <c r="T10173" s="28"/>
      <c r="U10173" s="28"/>
      <c r="V10173" s="28"/>
      <c r="W10173" s="28"/>
      <c r="Y10173" s="28"/>
    </row>
    <row r="10174" spans="16:25">
      <c r="P10174" s="33"/>
      <c r="Q10174" s="28"/>
      <c r="R10174" s="28"/>
      <c r="S10174" s="28"/>
      <c r="T10174" s="28"/>
      <c r="U10174" s="28"/>
      <c r="V10174" s="28"/>
      <c r="W10174" s="28"/>
      <c r="Y10174" s="28"/>
    </row>
    <row r="10175" spans="16:25">
      <c r="P10175" s="33"/>
      <c r="Q10175" s="28"/>
      <c r="R10175" s="28"/>
      <c r="S10175" s="28"/>
      <c r="T10175" s="28"/>
      <c r="U10175" s="28"/>
      <c r="V10175" s="28"/>
      <c r="W10175" s="28"/>
      <c r="Y10175" s="28"/>
    </row>
    <row r="10176" spans="16:25">
      <c r="P10176" s="33"/>
      <c r="Q10176" s="28"/>
      <c r="R10176" s="28"/>
      <c r="S10176" s="28"/>
      <c r="T10176" s="28"/>
      <c r="U10176" s="28"/>
      <c r="V10176" s="28"/>
      <c r="W10176" s="28"/>
      <c r="Y10176" s="28"/>
    </row>
    <row r="10177" spans="16:25">
      <c r="P10177" s="33"/>
      <c r="Q10177" s="28"/>
      <c r="R10177" s="28"/>
      <c r="S10177" s="28"/>
      <c r="T10177" s="28"/>
      <c r="U10177" s="28"/>
      <c r="V10177" s="28"/>
      <c r="W10177" s="28"/>
      <c r="Y10177" s="28"/>
    </row>
    <row r="10178" spans="16:25">
      <c r="P10178" s="33"/>
      <c r="Q10178" s="28"/>
      <c r="R10178" s="28"/>
      <c r="S10178" s="28"/>
      <c r="T10178" s="28"/>
      <c r="U10178" s="28"/>
      <c r="V10178" s="28"/>
      <c r="W10178" s="28"/>
      <c r="Y10178" s="28"/>
    </row>
    <row r="10179" spans="16:25">
      <c r="P10179" s="33"/>
      <c r="Q10179" s="28"/>
      <c r="R10179" s="28"/>
      <c r="S10179" s="28"/>
      <c r="T10179" s="28"/>
      <c r="U10179" s="28"/>
      <c r="V10179" s="28"/>
      <c r="W10179" s="28"/>
      <c r="Y10179" s="28"/>
    </row>
    <row r="10180" spans="16:25">
      <c r="P10180" s="33"/>
      <c r="Q10180" s="28"/>
      <c r="R10180" s="28"/>
      <c r="S10180" s="28"/>
      <c r="T10180" s="28"/>
      <c r="U10180" s="28"/>
      <c r="V10180" s="28"/>
      <c r="W10180" s="28"/>
      <c r="Y10180" s="28"/>
    </row>
    <row r="10181" spans="16:25">
      <c r="P10181" s="33"/>
      <c r="Q10181" s="28"/>
      <c r="R10181" s="28"/>
      <c r="S10181" s="28"/>
      <c r="T10181" s="28"/>
      <c r="U10181" s="28"/>
      <c r="V10181" s="28"/>
      <c r="W10181" s="28"/>
      <c r="Y10181" s="28"/>
    </row>
    <row r="10182" spans="16:25">
      <c r="P10182" s="33"/>
      <c r="Q10182" s="28"/>
      <c r="R10182" s="28"/>
      <c r="S10182" s="28"/>
      <c r="T10182" s="28"/>
      <c r="U10182" s="28"/>
      <c r="V10182" s="28"/>
      <c r="W10182" s="28"/>
      <c r="Y10182" s="28"/>
    </row>
    <row r="10183" spans="16:25">
      <c r="P10183" s="33"/>
      <c r="Q10183" s="28"/>
      <c r="R10183" s="28"/>
      <c r="S10183" s="28"/>
      <c r="T10183" s="28"/>
      <c r="U10183" s="28"/>
      <c r="V10183" s="28"/>
      <c r="W10183" s="28"/>
      <c r="Y10183" s="28"/>
    </row>
    <row r="10184" spans="16:25">
      <c r="P10184" s="33"/>
      <c r="Q10184" s="28"/>
      <c r="R10184" s="28"/>
      <c r="S10184" s="28"/>
      <c r="T10184" s="28"/>
      <c r="U10184" s="28"/>
      <c r="V10184" s="28"/>
      <c r="W10184" s="28"/>
      <c r="Y10184" s="28"/>
    </row>
    <row r="10185" spans="16:25">
      <c r="P10185" s="33"/>
      <c r="Q10185" s="28"/>
      <c r="R10185" s="28"/>
      <c r="S10185" s="28"/>
      <c r="T10185" s="28"/>
      <c r="U10185" s="28"/>
      <c r="V10185" s="28"/>
      <c r="W10185" s="28"/>
      <c r="Y10185" s="28"/>
    </row>
    <row r="10186" spans="16:25">
      <c r="P10186" s="33"/>
      <c r="Q10186" s="28"/>
      <c r="R10186" s="28"/>
      <c r="S10186" s="28"/>
      <c r="T10186" s="28"/>
      <c r="U10186" s="28"/>
      <c r="V10186" s="28"/>
      <c r="W10186" s="28"/>
      <c r="Y10186" s="28"/>
    </row>
    <row r="10187" spans="16:25">
      <c r="P10187" s="33"/>
      <c r="Q10187" s="28"/>
      <c r="R10187" s="28"/>
      <c r="S10187" s="28"/>
      <c r="T10187" s="28"/>
      <c r="U10187" s="28"/>
      <c r="V10187" s="28"/>
      <c r="W10187" s="28"/>
      <c r="Y10187" s="28"/>
    </row>
    <row r="10188" spans="16:25">
      <c r="P10188" s="33"/>
      <c r="Q10188" s="28"/>
      <c r="R10188" s="28"/>
      <c r="S10188" s="28"/>
      <c r="T10188" s="28"/>
      <c r="U10188" s="28"/>
      <c r="V10188" s="28"/>
      <c r="W10188" s="28"/>
      <c r="Y10188" s="28"/>
    </row>
    <row r="10189" spans="16:25">
      <c r="P10189" s="33"/>
      <c r="Q10189" s="28"/>
      <c r="R10189" s="28"/>
      <c r="S10189" s="28"/>
      <c r="T10189" s="28"/>
      <c r="U10189" s="28"/>
      <c r="V10189" s="28"/>
      <c r="W10189" s="28"/>
      <c r="Y10189" s="28"/>
    </row>
    <row r="10190" spans="16:25">
      <c r="P10190" s="33"/>
      <c r="Q10190" s="28"/>
      <c r="R10190" s="28"/>
      <c r="S10190" s="28"/>
      <c r="T10190" s="28"/>
      <c r="U10190" s="28"/>
      <c r="V10190" s="28"/>
      <c r="W10190" s="28"/>
      <c r="Y10190" s="28"/>
    </row>
    <row r="10191" spans="16:25">
      <c r="P10191" s="33"/>
      <c r="Q10191" s="28"/>
      <c r="R10191" s="28"/>
      <c r="S10191" s="28"/>
      <c r="T10191" s="28"/>
      <c r="U10191" s="28"/>
      <c r="V10191" s="28"/>
      <c r="W10191" s="28"/>
      <c r="Y10191" s="28"/>
    </row>
    <row r="10192" spans="16:25">
      <c r="P10192" s="33"/>
      <c r="Q10192" s="28"/>
      <c r="R10192" s="28"/>
      <c r="S10192" s="28"/>
      <c r="T10192" s="28"/>
      <c r="U10192" s="28"/>
      <c r="V10192" s="28"/>
      <c r="W10192" s="28"/>
      <c r="Y10192" s="28"/>
    </row>
    <row r="10193" spans="16:25">
      <c r="P10193" s="33"/>
      <c r="Q10193" s="28"/>
      <c r="R10193" s="28"/>
      <c r="S10193" s="28"/>
      <c r="T10193" s="28"/>
      <c r="U10193" s="28"/>
      <c r="V10193" s="28"/>
      <c r="W10193" s="28"/>
      <c r="Y10193" s="28"/>
    </row>
    <row r="10194" spans="16:25">
      <c r="P10194" s="33"/>
      <c r="Q10194" s="28"/>
      <c r="R10194" s="28"/>
      <c r="S10194" s="28"/>
      <c r="T10194" s="28"/>
      <c r="U10194" s="28"/>
      <c r="V10194" s="28"/>
      <c r="W10194" s="28"/>
      <c r="Y10194" s="28"/>
    </row>
    <row r="10195" spans="16:25">
      <c r="P10195" s="33"/>
      <c r="Q10195" s="28"/>
      <c r="R10195" s="28"/>
      <c r="S10195" s="28"/>
      <c r="T10195" s="28"/>
      <c r="U10195" s="28"/>
      <c r="V10195" s="28"/>
      <c r="W10195" s="28"/>
      <c r="Y10195" s="28"/>
    </row>
    <row r="10196" spans="16:25">
      <c r="P10196" s="33"/>
      <c r="Q10196" s="28"/>
      <c r="R10196" s="28"/>
      <c r="S10196" s="28"/>
      <c r="T10196" s="28"/>
      <c r="U10196" s="28"/>
      <c r="V10196" s="28"/>
      <c r="W10196" s="28"/>
      <c r="Y10196" s="28"/>
    </row>
    <row r="10197" spans="16:25">
      <c r="P10197" s="33"/>
      <c r="Q10197" s="28"/>
      <c r="R10197" s="28"/>
      <c r="S10197" s="28"/>
      <c r="T10197" s="28"/>
      <c r="U10197" s="28"/>
      <c r="V10197" s="28"/>
      <c r="W10197" s="28"/>
      <c r="Y10197" s="28"/>
    </row>
    <row r="10198" spans="16:25">
      <c r="P10198" s="33"/>
      <c r="Q10198" s="28"/>
      <c r="R10198" s="28"/>
      <c r="S10198" s="28"/>
      <c r="T10198" s="28"/>
      <c r="U10198" s="28"/>
      <c r="V10198" s="28"/>
      <c r="W10198" s="28"/>
      <c r="Y10198" s="28"/>
    </row>
    <row r="10199" spans="16:25">
      <c r="P10199" s="33"/>
      <c r="Q10199" s="28"/>
      <c r="R10199" s="28"/>
      <c r="S10199" s="28"/>
      <c r="T10199" s="28"/>
      <c r="U10199" s="28"/>
      <c r="V10199" s="28"/>
      <c r="W10199" s="28"/>
      <c r="Y10199" s="28"/>
    </row>
    <row r="10200" spans="16:25">
      <c r="P10200" s="33"/>
      <c r="Q10200" s="28"/>
      <c r="R10200" s="28"/>
      <c r="S10200" s="28"/>
      <c r="T10200" s="28"/>
      <c r="U10200" s="28"/>
      <c r="V10200" s="28"/>
      <c r="W10200" s="28"/>
      <c r="Y10200" s="28"/>
    </row>
    <row r="10201" spans="16:25">
      <c r="P10201" s="33"/>
      <c r="Q10201" s="28"/>
      <c r="R10201" s="28"/>
      <c r="S10201" s="28"/>
      <c r="T10201" s="28"/>
      <c r="U10201" s="28"/>
      <c r="V10201" s="28"/>
      <c r="W10201" s="28"/>
      <c r="Y10201" s="28"/>
    </row>
    <row r="10202" spans="16:25">
      <c r="P10202" s="33"/>
      <c r="Q10202" s="28"/>
      <c r="R10202" s="28"/>
      <c r="S10202" s="28"/>
      <c r="T10202" s="28"/>
      <c r="U10202" s="28"/>
      <c r="V10202" s="28"/>
      <c r="W10202" s="28"/>
      <c r="Y10202" s="28"/>
    </row>
    <row r="10203" spans="16:25">
      <c r="P10203" s="33"/>
      <c r="Q10203" s="28"/>
      <c r="R10203" s="28"/>
      <c r="S10203" s="28"/>
      <c r="T10203" s="28"/>
      <c r="U10203" s="28"/>
      <c r="V10203" s="28"/>
      <c r="W10203" s="28"/>
      <c r="Y10203" s="28"/>
    </row>
    <row r="10204" spans="16:25">
      <c r="P10204" s="33"/>
      <c r="Q10204" s="28"/>
      <c r="R10204" s="28"/>
      <c r="S10204" s="28"/>
      <c r="T10204" s="28"/>
      <c r="U10204" s="28"/>
      <c r="V10204" s="28"/>
      <c r="W10204" s="28"/>
      <c r="Y10204" s="28"/>
    </row>
    <row r="10205" spans="16:25">
      <c r="P10205" s="33"/>
      <c r="Q10205" s="28"/>
      <c r="R10205" s="28"/>
      <c r="S10205" s="28"/>
      <c r="T10205" s="28"/>
      <c r="U10205" s="28"/>
      <c r="V10205" s="28"/>
      <c r="W10205" s="28"/>
      <c r="Y10205" s="28"/>
    </row>
    <row r="10206" spans="16:25">
      <c r="P10206" s="33"/>
      <c r="Q10206" s="28"/>
      <c r="R10206" s="28"/>
      <c r="S10206" s="28"/>
      <c r="T10206" s="28"/>
      <c r="U10206" s="28"/>
      <c r="V10206" s="28"/>
      <c r="W10206" s="28"/>
      <c r="Y10206" s="28"/>
    </row>
    <row r="10207" spans="16:25">
      <c r="P10207" s="33"/>
      <c r="Q10207" s="28"/>
      <c r="R10207" s="28"/>
      <c r="S10207" s="28"/>
      <c r="T10207" s="28"/>
      <c r="U10207" s="28"/>
      <c r="V10207" s="28"/>
      <c r="W10207" s="28"/>
      <c r="Y10207" s="28"/>
    </row>
    <row r="10208" spans="16:25">
      <c r="P10208" s="33"/>
      <c r="Q10208" s="28"/>
      <c r="R10208" s="28"/>
      <c r="S10208" s="28"/>
      <c r="T10208" s="28"/>
      <c r="U10208" s="28"/>
      <c r="V10208" s="28"/>
      <c r="W10208" s="28"/>
      <c r="Y10208" s="28"/>
    </row>
    <row r="10209" spans="16:25">
      <c r="P10209" s="33"/>
      <c r="Q10209" s="28"/>
      <c r="R10209" s="28"/>
      <c r="S10209" s="28"/>
      <c r="T10209" s="28"/>
      <c r="U10209" s="28"/>
      <c r="V10209" s="28"/>
      <c r="W10209" s="28"/>
      <c r="Y10209" s="28"/>
    </row>
    <row r="10210" spans="16:25">
      <c r="P10210" s="33"/>
      <c r="Q10210" s="28"/>
      <c r="R10210" s="28"/>
      <c r="S10210" s="28"/>
      <c r="T10210" s="28"/>
      <c r="U10210" s="28"/>
      <c r="V10210" s="28"/>
      <c r="W10210" s="28"/>
      <c r="Y10210" s="28"/>
    </row>
    <row r="10211" spans="16:25">
      <c r="P10211" s="33"/>
      <c r="Q10211" s="28"/>
      <c r="R10211" s="28"/>
      <c r="S10211" s="28"/>
      <c r="T10211" s="28"/>
      <c r="U10211" s="28"/>
      <c r="V10211" s="28"/>
      <c r="W10211" s="28"/>
      <c r="Y10211" s="28"/>
    </row>
    <row r="10212" spans="16:25">
      <c r="P10212" s="33"/>
      <c r="Q10212" s="28"/>
      <c r="R10212" s="28"/>
      <c r="S10212" s="28"/>
      <c r="T10212" s="28"/>
      <c r="U10212" s="28"/>
      <c r="V10212" s="28"/>
      <c r="W10212" s="28"/>
      <c r="Y10212" s="28"/>
    </row>
    <row r="10213" spans="16:25">
      <c r="P10213" s="33"/>
      <c r="Q10213" s="28"/>
      <c r="R10213" s="28"/>
      <c r="S10213" s="28"/>
      <c r="T10213" s="28"/>
      <c r="U10213" s="28"/>
      <c r="V10213" s="28"/>
      <c r="W10213" s="28"/>
      <c r="Y10213" s="28"/>
    </row>
    <row r="10214" spans="16:25">
      <c r="P10214" s="33"/>
      <c r="Q10214" s="28"/>
      <c r="R10214" s="28"/>
      <c r="S10214" s="28"/>
      <c r="T10214" s="28"/>
      <c r="U10214" s="28"/>
      <c r="V10214" s="28"/>
      <c r="W10214" s="28"/>
      <c r="Y10214" s="28"/>
    </row>
    <row r="10215" spans="16:25">
      <c r="P10215" s="33"/>
      <c r="Q10215" s="28"/>
      <c r="R10215" s="28"/>
      <c r="S10215" s="28"/>
      <c r="T10215" s="28"/>
      <c r="U10215" s="28"/>
      <c r="V10215" s="28"/>
      <c r="W10215" s="28"/>
      <c r="Y10215" s="28"/>
    </row>
    <row r="10216" spans="16:25">
      <c r="P10216" s="33"/>
      <c r="Q10216" s="28"/>
      <c r="R10216" s="28"/>
      <c r="S10216" s="28"/>
      <c r="T10216" s="28"/>
      <c r="U10216" s="28"/>
      <c r="V10216" s="28"/>
      <c r="W10216" s="28"/>
      <c r="Y10216" s="28"/>
    </row>
    <row r="10217" spans="16:25">
      <c r="P10217" s="33"/>
      <c r="Q10217" s="28"/>
      <c r="R10217" s="28"/>
      <c r="S10217" s="28"/>
      <c r="T10217" s="28"/>
      <c r="U10217" s="28"/>
      <c r="V10217" s="28"/>
      <c r="W10217" s="28"/>
      <c r="Y10217" s="28"/>
    </row>
    <row r="10218" spans="16:25">
      <c r="P10218" s="33"/>
      <c r="Q10218" s="28"/>
      <c r="R10218" s="28"/>
      <c r="S10218" s="28"/>
      <c r="T10218" s="28"/>
      <c r="U10218" s="28"/>
      <c r="V10218" s="28"/>
      <c r="W10218" s="28"/>
      <c r="Y10218" s="28"/>
    </row>
    <row r="10219" spans="16:25">
      <c r="P10219" s="33"/>
      <c r="Q10219" s="28"/>
      <c r="R10219" s="28"/>
      <c r="S10219" s="28"/>
      <c r="T10219" s="28"/>
      <c r="U10219" s="28"/>
      <c r="V10219" s="28"/>
      <c r="W10219" s="28"/>
      <c r="Y10219" s="28"/>
    </row>
    <row r="10220" spans="16:25">
      <c r="P10220" s="33"/>
      <c r="Q10220" s="28"/>
      <c r="R10220" s="28"/>
      <c r="S10220" s="28"/>
      <c r="T10220" s="28"/>
      <c r="U10220" s="28"/>
      <c r="V10220" s="28"/>
      <c r="W10220" s="28"/>
      <c r="Y10220" s="28"/>
    </row>
    <row r="10221" spans="16:25">
      <c r="P10221" s="33"/>
      <c r="Q10221" s="28"/>
      <c r="R10221" s="28"/>
      <c r="S10221" s="28"/>
      <c r="T10221" s="28"/>
      <c r="U10221" s="28"/>
      <c r="V10221" s="28"/>
      <c r="W10221" s="28"/>
      <c r="Y10221" s="28"/>
    </row>
    <row r="10222" spans="16:25">
      <c r="P10222" s="33"/>
      <c r="Q10222" s="28"/>
      <c r="R10222" s="28"/>
      <c r="S10222" s="28"/>
      <c r="T10222" s="28"/>
      <c r="U10222" s="28"/>
      <c r="V10222" s="28"/>
      <c r="W10222" s="28"/>
      <c r="Y10222" s="28"/>
    </row>
    <row r="10223" spans="16:25">
      <c r="P10223" s="33"/>
      <c r="Q10223" s="28"/>
      <c r="R10223" s="28"/>
      <c r="S10223" s="28"/>
      <c r="T10223" s="28"/>
      <c r="U10223" s="28"/>
      <c r="V10223" s="28"/>
      <c r="W10223" s="28"/>
      <c r="Y10223" s="28"/>
    </row>
    <row r="10224" spans="16:25">
      <c r="P10224" s="33"/>
      <c r="Q10224" s="28"/>
      <c r="R10224" s="28"/>
      <c r="S10224" s="28"/>
      <c r="T10224" s="28"/>
      <c r="U10224" s="28"/>
      <c r="V10224" s="28"/>
      <c r="W10224" s="28"/>
      <c r="Y10224" s="28"/>
    </row>
    <row r="10225" spans="16:25">
      <c r="P10225" s="33"/>
      <c r="Q10225" s="28"/>
      <c r="R10225" s="28"/>
      <c r="S10225" s="28"/>
      <c r="T10225" s="28"/>
      <c r="U10225" s="28"/>
      <c r="V10225" s="28"/>
      <c r="W10225" s="28"/>
      <c r="Y10225" s="28"/>
    </row>
    <row r="10226" spans="16:25">
      <c r="P10226" s="33"/>
      <c r="Q10226" s="28"/>
      <c r="R10226" s="28"/>
      <c r="S10226" s="28"/>
      <c r="T10226" s="28"/>
      <c r="U10226" s="28"/>
      <c r="V10226" s="28"/>
      <c r="W10226" s="28"/>
      <c r="Y10226" s="28"/>
    </row>
    <row r="10227" spans="16:25">
      <c r="P10227" s="33"/>
      <c r="Q10227" s="28"/>
      <c r="R10227" s="28"/>
      <c r="S10227" s="28"/>
      <c r="T10227" s="28"/>
      <c r="U10227" s="28"/>
      <c r="V10227" s="28"/>
      <c r="W10227" s="28"/>
      <c r="Y10227" s="28"/>
    </row>
    <row r="10228" spans="16:25">
      <c r="P10228" s="33"/>
      <c r="Q10228" s="28"/>
      <c r="R10228" s="28"/>
      <c r="S10228" s="28"/>
      <c r="T10228" s="28"/>
      <c r="U10228" s="28"/>
      <c r="V10228" s="28"/>
      <c r="W10228" s="28"/>
      <c r="Y10228" s="28"/>
    </row>
    <row r="10229" spans="16:25">
      <c r="P10229" s="33"/>
      <c r="Q10229" s="28"/>
      <c r="R10229" s="28"/>
      <c r="S10229" s="28"/>
      <c r="T10229" s="28"/>
      <c r="U10229" s="28"/>
      <c r="V10229" s="28"/>
      <c r="W10229" s="28"/>
      <c r="Y10229" s="28"/>
    </row>
    <row r="10230" spans="16:25">
      <c r="P10230" s="33"/>
      <c r="Q10230" s="28"/>
      <c r="R10230" s="28"/>
      <c r="S10230" s="28"/>
      <c r="T10230" s="28"/>
      <c r="U10230" s="28"/>
      <c r="V10230" s="28"/>
      <c r="W10230" s="28"/>
      <c r="Y10230" s="28"/>
    </row>
    <row r="10231" spans="16:25">
      <c r="P10231" s="33"/>
      <c r="Q10231" s="28"/>
      <c r="R10231" s="28"/>
      <c r="S10231" s="28"/>
      <c r="T10231" s="28"/>
      <c r="U10231" s="28"/>
      <c r="V10231" s="28"/>
      <c r="W10231" s="28"/>
      <c r="Y10231" s="28"/>
    </row>
    <row r="10232" spans="16:25">
      <c r="P10232" s="33"/>
      <c r="Q10232" s="28"/>
      <c r="R10232" s="28"/>
      <c r="S10232" s="28"/>
      <c r="T10232" s="28"/>
      <c r="U10232" s="28"/>
      <c r="V10232" s="28"/>
      <c r="W10232" s="28"/>
      <c r="Y10232" s="28"/>
    </row>
    <row r="10233" spans="16:25">
      <c r="P10233" s="33"/>
      <c r="Q10233" s="28"/>
      <c r="R10233" s="28"/>
      <c r="S10233" s="28"/>
      <c r="T10233" s="28"/>
      <c r="U10233" s="28"/>
      <c r="V10233" s="28"/>
      <c r="W10233" s="28"/>
      <c r="Y10233" s="28"/>
    </row>
    <row r="10234" spans="16:25">
      <c r="P10234" s="33"/>
      <c r="Q10234" s="28"/>
      <c r="R10234" s="28"/>
      <c r="S10234" s="28"/>
      <c r="T10234" s="28"/>
      <c r="U10234" s="28"/>
      <c r="V10234" s="28"/>
      <c r="W10234" s="28"/>
      <c r="Y10234" s="28"/>
    </row>
    <row r="10235" spans="16:25">
      <c r="P10235" s="33"/>
      <c r="Q10235" s="28"/>
      <c r="R10235" s="28"/>
      <c r="S10235" s="28"/>
      <c r="T10235" s="28"/>
      <c r="U10235" s="28"/>
      <c r="V10235" s="28"/>
      <c r="W10235" s="28"/>
      <c r="Y10235" s="28"/>
    </row>
    <row r="10236" spans="16:25">
      <c r="P10236" s="33"/>
      <c r="Q10236" s="28"/>
      <c r="R10236" s="28"/>
      <c r="S10236" s="28"/>
      <c r="T10236" s="28"/>
      <c r="U10236" s="28"/>
      <c r="V10236" s="28"/>
      <c r="W10236" s="28"/>
      <c r="Y10236" s="28"/>
    </row>
    <row r="10237" spans="16:25">
      <c r="P10237" s="33"/>
      <c r="Q10237" s="28"/>
      <c r="R10237" s="28"/>
      <c r="S10237" s="28"/>
      <c r="T10237" s="28"/>
      <c r="U10237" s="28"/>
      <c r="V10237" s="28"/>
      <c r="W10237" s="28"/>
      <c r="Y10237" s="28"/>
    </row>
    <row r="10238" spans="16:25">
      <c r="P10238" s="33"/>
      <c r="Q10238" s="28"/>
      <c r="R10238" s="28"/>
      <c r="S10238" s="28"/>
      <c r="T10238" s="28"/>
      <c r="U10238" s="28"/>
      <c r="V10238" s="28"/>
      <c r="W10238" s="28"/>
      <c r="Y10238" s="28"/>
    </row>
    <row r="10239" spans="16:25">
      <c r="P10239" s="33"/>
      <c r="Q10239" s="28"/>
      <c r="R10239" s="28"/>
      <c r="S10239" s="28"/>
      <c r="T10239" s="28"/>
      <c r="U10239" s="28"/>
      <c r="V10239" s="28"/>
      <c r="W10239" s="28"/>
      <c r="Y10239" s="28"/>
    </row>
    <row r="10240" spans="16:25">
      <c r="P10240" s="33"/>
      <c r="Q10240" s="28"/>
      <c r="R10240" s="28"/>
      <c r="S10240" s="28"/>
      <c r="T10240" s="28"/>
      <c r="U10240" s="28"/>
      <c r="V10240" s="28"/>
      <c r="W10240" s="28"/>
      <c r="Y10240" s="28"/>
    </row>
    <row r="10241" spans="16:25">
      <c r="P10241" s="33"/>
      <c r="Q10241" s="28"/>
      <c r="R10241" s="28"/>
      <c r="S10241" s="28"/>
      <c r="T10241" s="28"/>
      <c r="U10241" s="28"/>
      <c r="V10241" s="28"/>
      <c r="W10241" s="28"/>
      <c r="Y10241" s="28"/>
    </row>
    <row r="10242" spans="16:25">
      <c r="P10242" s="33"/>
      <c r="Q10242" s="28"/>
      <c r="R10242" s="28"/>
      <c r="S10242" s="28"/>
      <c r="T10242" s="28"/>
      <c r="U10242" s="28"/>
      <c r="V10242" s="28"/>
      <c r="W10242" s="28"/>
      <c r="Y10242" s="28"/>
    </row>
    <row r="10243" spans="16:25">
      <c r="P10243" s="33"/>
      <c r="Q10243" s="28"/>
      <c r="R10243" s="28"/>
      <c r="S10243" s="28"/>
      <c r="T10243" s="28"/>
      <c r="U10243" s="28"/>
      <c r="V10243" s="28"/>
      <c r="W10243" s="28"/>
      <c r="Y10243" s="28"/>
    </row>
    <row r="10244" spans="16:25">
      <c r="P10244" s="33"/>
      <c r="Q10244" s="28"/>
      <c r="R10244" s="28"/>
      <c r="S10244" s="28"/>
      <c r="T10244" s="28"/>
      <c r="U10244" s="28"/>
      <c r="V10244" s="28"/>
      <c r="W10244" s="28"/>
      <c r="Y10244" s="28"/>
    </row>
    <row r="10245" spans="16:25">
      <c r="P10245" s="33"/>
      <c r="Q10245" s="28"/>
      <c r="R10245" s="28"/>
      <c r="S10245" s="28"/>
      <c r="T10245" s="28"/>
      <c r="U10245" s="28"/>
      <c r="V10245" s="28"/>
      <c r="W10245" s="28"/>
      <c r="Y10245" s="28"/>
    </row>
    <row r="10246" spans="16:25">
      <c r="P10246" s="33"/>
      <c r="Q10246" s="28"/>
      <c r="R10246" s="28"/>
      <c r="S10246" s="28"/>
      <c r="T10246" s="28"/>
      <c r="U10246" s="28"/>
      <c r="V10246" s="28"/>
      <c r="W10246" s="28"/>
      <c r="Y10246" s="28"/>
    </row>
    <row r="10247" spans="16:25">
      <c r="P10247" s="33"/>
      <c r="Q10247" s="28"/>
      <c r="R10247" s="28"/>
      <c r="S10247" s="28"/>
      <c r="T10247" s="28"/>
      <c r="U10247" s="28"/>
      <c r="V10247" s="28"/>
      <c r="W10247" s="28"/>
      <c r="Y10247" s="28"/>
    </row>
    <row r="10248" spans="16:25">
      <c r="P10248" s="33"/>
      <c r="Q10248" s="28"/>
      <c r="R10248" s="28"/>
      <c r="S10248" s="28"/>
      <c r="T10248" s="28"/>
      <c r="U10248" s="28"/>
      <c r="V10248" s="28"/>
      <c r="W10248" s="28"/>
      <c r="Y10248" s="28"/>
    </row>
    <row r="10249" spans="16:25">
      <c r="P10249" s="33"/>
      <c r="Q10249" s="28"/>
      <c r="R10249" s="28"/>
      <c r="S10249" s="28"/>
      <c r="T10249" s="28"/>
      <c r="U10249" s="28"/>
      <c r="V10249" s="28"/>
      <c r="W10249" s="28"/>
      <c r="Y10249" s="28"/>
    </row>
    <row r="10250" spans="16:25">
      <c r="P10250" s="33"/>
      <c r="Q10250" s="28"/>
      <c r="R10250" s="28"/>
      <c r="S10250" s="28"/>
      <c r="T10250" s="28"/>
      <c r="U10250" s="28"/>
      <c r="V10250" s="28"/>
      <c r="W10250" s="28"/>
      <c r="Y10250" s="28"/>
    </row>
    <row r="10251" spans="16:25">
      <c r="P10251" s="33"/>
      <c r="Q10251" s="28"/>
      <c r="R10251" s="28"/>
      <c r="S10251" s="28"/>
      <c r="T10251" s="28"/>
      <c r="U10251" s="28"/>
      <c r="V10251" s="28"/>
      <c r="W10251" s="28"/>
      <c r="Y10251" s="28"/>
    </row>
    <row r="10252" spans="16:25">
      <c r="P10252" s="33"/>
      <c r="Q10252" s="28"/>
      <c r="R10252" s="28"/>
      <c r="S10252" s="28"/>
      <c r="T10252" s="28"/>
      <c r="U10252" s="28"/>
      <c r="V10252" s="28"/>
      <c r="W10252" s="28"/>
      <c r="Y10252" s="28"/>
    </row>
    <row r="10253" spans="16:25">
      <c r="P10253" s="33"/>
      <c r="Q10253" s="28"/>
      <c r="R10253" s="28"/>
      <c r="S10253" s="28"/>
      <c r="T10253" s="28"/>
      <c r="U10253" s="28"/>
      <c r="V10253" s="28"/>
      <c r="W10253" s="28"/>
      <c r="Y10253" s="28"/>
    </row>
    <row r="10254" spans="16:25">
      <c r="P10254" s="33"/>
      <c r="Q10254" s="28"/>
      <c r="R10254" s="28"/>
      <c r="S10254" s="28"/>
      <c r="T10254" s="28"/>
      <c r="U10254" s="28"/>
      <c r="V10254" s="28"/>
      <c r="W10254" s="28"/>
      <c r="Y10254" s="28"/>
    </row>
    <row r="10255" spans="16:25">
      <c r="P10255" s="33"/>
      <c r="Q10255" s="28"/>
      <c r="R10255" s="28"/>
      <c r="S10255" s="28"/>
      <c r="T10255" s="28"/>
      <c r="U10255" s="28"/>
      <c r="V10255" s="28"/>
      <c r="W10255" s="28"/>
      <c r="Y10255" s="28"/>
    </row>
    <row r="10256" spans="16:25">
      <c r="P10256" s="33"/>
      <c r="Q10256" s="28"/>
      <c r="R10256" s="28"/>
      <c r="S10256" s="28"/>
      <c r="T10256" s="28"/>
      <c r="U10256" s="28"/>
      <c r="V10256" s="28"/>
      <c r="W10256" s="28"/>
      <c r="Y10256" s="28"/>
    </row>
    <row r="10257" spans="16:25">
      <c r="P10257" s="33"/>
      <c r="Q10257" s="28"/>
      <c r="R10257" s="28"/>
      <c r="S10257" s="28"/>
      <c r="T10257" s="28"/>
      <c r="U10257" s="28"/>
      <c r="V10257" s="28"/>
      <c r="W10257" s="28"/>
      <c r="Y10257" s="28"/>
    </row>
    <row r="10258" spans="16:25">
      <c r="P10258" s="33"/>
      <c r="Q10258" s="28"/>
      <c r="R10258" s="28"/>
      <c r="S10258" s="28"/>
      <c r="T10258" s="28"/>
      <c r="U10258" s="28"/>
      <c r="V10258" s="28"/>
      <c r="W10258" s="28"/>
      <c r="Y10258" s="28"/>
    </row>
    <row r="10259" spans="16:25">
      <c r="P10259" s="33"/>
      <c r="Q10259" s="28"/>
      <c r="R10259" s="28"/>
      <c r="S10259" s="28"/>
      <c r="T10259" s="28"/>
      <c r="U10259" s="28"/>
      <c r="V10259" s="28"/>
      <c r="W10259" s="28"/>
      <c r="Y10259" s="28"/>
    </row>
    <row r="10260" spans="16:25">
      <c r="P10260" s="33"/>
      <c r="Q10260" s="28"/>
      <c r="R10260" s="28"/>
      <c r="S10260" s="28"/>
      <c r="T10260" s="28"/>
      <c r="U10260" s="28"/>
      <c r="V10260" s="28"/>
      <c r="W10260" s="28"/>
      <c r="Y10260" s="28"/>
    </row>
    <row r="10261" spans="16:25">
      <c r="P10261" s="33"/>
      <c r="Q10261" s="28"/>
      <c r="R10261" s="28"/>
      <c r="S10261" s="28"/>
      <c r="T10261" s="28"/>
      <c r="U10261" s="28"/>
      <c r="V10261" s="28"/>
      <c r="W10261" s="28"/>
      <c r="Y10261" s="28"/>
    </row>
    <row r="10262" spans="16:25">
      <c r="P10262" s="33"/>
      <c r="Q10262" s="28"/>
      <c r="R10262" s="28"/>
      <c r="S10262" s="28"/>
      <c r="T10262" s="28"/>
      <c r="U10262" s="28"/>
      <c r="V10262" s="28"/>
      <c r="W10262" s="28"/>
      <c r="Y10262" s="28"/>
    </row>
    <row r="10263" spans="16:25">
      <c r="P10263" s="33"/>
      <c r="Q10263" s="28"/>
      <c r="R10263" s="28"/>
      <c r="S10263" s="28"/>
      <c r="T10263" s="28"/>
      <c r="U10263" s="28"/>
      <c r="V10263" s="28"/>
      <c r="W10263" s="28"/>
      <c r="Y10263" s="28"/>
    </row>
    <row r="10264" spans="16:25">
      <c r="P10264" s="33"/>
      <c r="Q10264" s="28"/>
      <c r="R10264" s="28"/>
      <c r="S10264" s="28"/>
      <c r="T10264" s="28"/>
      <c r="U10264" s="28"/>
      <c r="V10264" s="28"/>
      <c r="W10264" s="28"/>
      <c r="Y10264" s="28"/>
    </row>
    <row r="10265" spans="16:25">
      <c r="P10265" s="33"/>
      <c r="Q10265" s="28"/>
      <c r="R10265" s="28"/>
      <c r="S10265" s="28"/>
      <c r="T10265" s="28"/>
      <c r="U10265" s="28"/>
      <c r="V10265" s="28"/>
      <c r="W10265" s="28"/>
      <c r="Y10265" s="28"/>
    </row>
    <row r="10266" spans="16:25">
      <c r="P10266" s="33"/>
      <c r="Q10266" s="28"/>
      <c r="R10266" s="28"/>
      <c r="S10266" s="28"/>
      <c r="T10266" s="28"/>
      <c r="U10266" s="28"/>
      <c r="V10266" s="28"/>
      <c r="W10266" s="28"/>
      <c r="Y10266" s="28"/>
    </row>
    <row r="10267" spans="16:25">
      <c r="P10267" s="33"/>
      <c r="Q10267" s="28"/>
      <c r="R10267" s="28"/>
      <c r="S10267" s="28"/>
      <c r="T10267" s="28"/>
      <c r="U10267" s="28"/>
      <c r="V10267" s="28"/>
      <c r="W10267" s="28"/>
      <c r="Y10267" s="28"/>
    </row>
    <row r="10268" spans="16:25">
      <c r="P10268" s="33"/>
      <c r="Q10268" s="28"/>
      <c r="R10268" s="28"/>
      <c r="S10268" s="28"/>
      <c r="T10268" s="28"/>
      <c r="U10268" s="28"/>
      <c r="V10268" s="28"/>
      <c r="W10268" s="28"/>
      <c r="Y10268" s="28"/>
    </row>
    <row r="10269" spans="16:25">
      <c r="P10269" s="33"/>
      <c r="Q10269" s="28"/>
      <c r="R10269" s="28"/>
      <c r="S10269" s="28"/>
      <c r="T10269" s="28"/>
      <c r="U10269" s="28"/>
      <c r="V10269" s="28"/>
      <c r="W10269" s="28"/>
      <c r="Y10269" s="28"/>
    </row>
    <row r="10270" spans="16:25">
      <c r="P10270" s="33"/>
      <c r="Q10270" s="28"/>
      <c r="R10270" s="28"/>
      <c r="S10270" s="28"/>
      <c r="T10270" s="28"/>
      <c r="U10270" s="28"/>
      <c r="V10270" s="28"/>
      <c r="W10270" s="28"/>
      <c r="Y10270" s="28"/>
    </row>
    <row r="10271" spans="16:25">
      <c r="P10271" s="33"/>
      <c r="Q10271" s="28"/>
      <c r="R10271" s="28"/>
      <c r="S10271" s="28"/>
      <c r="T10271" s="28"/>
      <c r="U10271" s="28"/>
      <c r="V10271" s="28"/>
      <c r="W10271" s="28"/>
      <c r="Y10271" s="28"/>
    </row>
    <row r="10272" spans="16:25">
      <c r="P10272" s="33"/>
      <c r="Q10272" s="28"/>
      <c r="R10272" s="28"/>
      <c r="S10272" s="28"/>
      <c r="T10272" s="28"/>
      <c r="U10272" s="28"/>
      <c r="V10272" s="28"/>
      <c r="W10272" s="28"/>
      <c r="Y10272" s="28"/>
    </row>
    <row r="10273" spans="16:25">
      <c r="P10273" s="33"/>
      <c r="Q10273" s="28"/>
      <c r="R10273" s="28"/>
      <c r="S10273" s="28"/>
      <c r="T10273" s="28"/>
      <c r="U10273" s="28"/>
      <c r="V10273" s="28"/>
      <c r="W10273" s="28"/>
      <c r="Y10273" s="28"/>
    </row>
    <row r="10274" spans="16:25">
      <c r="P10274" s="33"/>
      <c r="Q10274" s="28"/>
      <c r="R10274" s="28"/>
      <c r="S10274" s="28"/>
      <c r="T10274" s="28"/>
      <c r="U10274" s="28"/>
      <c r="V10274" s="28"/>
      <c r="W10274" s="28"/>
      <c r="Y10274" s="28"/>
    </row>
    <row r="10275" spans="16:25">
      <c r="P10275" s="33"/>
      <c r="Q10275" s="28"/>
      <c r="R10275" s="28"/>
      <c r="S10275" s="28"/>
      <c r="T10275" s="28"/>
      <c r="U10275" s="28"/>
      <c r="V10275" s="28"/>
      <c r="W10275" s="28"/>
      <c r="Y10275" s="28"/>
    </row>
    <row r="10276" spans="16:25">
      <c r="P10276" s="33"/>
      <c r="Q10276" s="28"/>
      <c r="R10276" s="28"/>
      <c r="S10276" s="28"/>
      <c r="T10276" s="28"/>
      <c r="U10276" s="28"/>
      <c r="V10276" s="28"/>
      <c r="W10276" s="28"/>
      <c r="Y10276" s="28"/>
    </row>
    <row r="10277" spans="16:25">
      <c r="P10277" s="33"/>
      <c r="Q10277" s="28"/>
      <c r="R10277" s="28"/>
      <c r="S10277" s="28"/>
      <c r="T10277" s="28"/>
      <c r="U10277" s="28"/>
      <c r="V10277" s="28"/>
      <c r="W10277" s="28"/>
      <c r="Y10277" s="28"/>
    </row>
    <row r="10278" spans="16:25">
      <c r="P10278" s="33"/>
      <c r="Q10278" s="28"/>
      <c r="R10278" s="28"/>
      <c r="S10278" s="28"/>
      <c r="T10278" s="28"/>
      <c r="U10278" s="28"/>
      <c r="V10278" s="28"/>
      <c r="W10278" s="28"/>
      <c r="Y10278" s="28"/>
    </row>
    <row r="10279" spans="16:25">
      <c r="P10279" s="33"/>
      <c r="Q10279" s="28"/>
      <c r="R10279" s="28"/>
      <c r="S10279" s="28"/>
      <c r="T10279" s="28"/>
      <c r="U10279" s="28"/>
      <c r="V10279" s="28"/>
      <c r="W10279" s="28"/>
      <c r="Y10279" s="28"/>
    </row>
    <row r="10280" spans="16:25">
      <c r="P10280" s="33"/>
      <c r="Q10280" s="28"/>
      <c r="R10280" s="28"/>
      <c r="S10280" s="28"/>
      <c r="T10280" s="28"/>
      <c r="U10280" s="28"/>
      <c r="V10280" s="28"/>
      <c r="W10280" s="28"/>
      <c r="Y10280" s="28"/>
    </row>
    <row r="10281" spans="16:25">
      <c r="P10281" s="33"/>
      <c r="Q10281" s="28"/>
      <c r="R10281" s="28"/>
      <c r="S10281" s="28"/>
      <c r="T10281" s="28"/>
      <c r="U10281" s="28"/>
      <c r="V10281" s="28"/>
      <c r="W10281" s="28"/>
      <c r="Y10281" s="28"/>
    </row>
    <row r="10282" spans="16:25">
      <c r="P10282" s="33"/>
      <c r="Q10282" s="28"/>
      <c r="R10282" s="28"/>
      <c r="S10282" s="28"/>
      <c r="T10282" s="28"/>
      <c r="U10282" s="28"/>
      <c r="V10282" s="28"/>
      <c r="W10282" s="28"/>
      <c r="Y10282" s="28"/>
    </row>
    <row r="10283" spans="16:25">
      <c r="P10283" s="33"/>
      <c r="Q10283" s="28"/>
      <c r="R10283" s="28"/>
      <c r="S10283" s="28"/>
      <c r="T10283" s="28"/>
      <c r="U10283" s="28"/>
      <c r="V10283" s="28"/>
      <c r="W10283" s="28"/>
      <c r="Y10283" s="28"/>
    </row>
    <row r="10284" spans="16:25">
      <c r="P10284" s="33"/>
      <c r="Q10284" s="28"/>
      <c r="R10284" s="28"/>
      <c r="S10284" s="28"/>
      <c r="T10284" s="28"/>
      <c r="U10284" s="28"/>
      <c r="V10284" s="28"/>
      <c r="W10284" s="28"/>
      <c r="Y10284" s="28"/>
    </row>
    <row r="10285" spans="16:25">
      <c r="P10285" s="33"/>
      <c r="Q10285" s="28"/>
      <c r="R10285" s="28"/>
      <c r="S10285" s="28"/>
      <c r="T10285" s="28"/>
      <c r="U10285" s="28"/>
      <c r="V10285" s="28"/>
      <c r="W10285" s="28"/>
      <c r="Y10285" s="28"/>
    </row>
    <row r="10286" spans="16:25">
      <c r="P10286" s="33"/>
      <c r="Q10286" s="28"/>
      <c r="R10286" s="28"/>
      <c r="S10286" s="28"/>
      <c r="T10286" s="28"/>
      <c r="U10286" s="28"/>
      <c r="V10286" s="28"/>
      <c r="W10286" s="28"/>
      <c r="Y10286" s="28"/>
    </row>
    <row r="10287" spans="16:25">
      <c r="P10287" s="33"/>
      <c r="Q10287" s="28"/>
      <c r="R10287" s="28"/>
      <c r="S10287" s="28"/>
      <c r="T10287" s="28"/>
      <c r="U10287" s="28"/>
      <c r="V10287" s="28"/>
      <c r="W10287" s="28"/>
      <c r="Y10287" s="28"/>
    </row>
    <row r="10288" spans="16:25">
      <c r="P10288" s="33"/>
      <c r="Q10288" s="28"/>
      <c r="R10288" s="28"/>
      <c r="S10288" s="28"/>
      <c r="T10288" s="28"/>
      <c r="U10288" s="28"/>
      <c r="V10288" s="28"/>
      <c r="W10288" s="28"/>
      <c r="Y10288" s="28"/>
    </row>
    <row r="10289" spans="16:25">
      <c r="P10289" s="33"/>
      <c r="Q10289" s="28"/>
      <c r="R10289" s="28"/>
      <c r="S10289" s="28"/>
      <c r="T10289" s="28"/>
      <c r="U10289" s="28"/>
      <c r="V10289" s="28"/>
      <c r="W10289" s="28"/>
      <c r="Y10289" s="28"/>
    </row>
    <row r="10290" spans="16:25">
      <c r="P10290" s="33"/>
      <c r="Q10290" s="28"/>
      <c r="R10290" s="28"/>
      <c r="S10290" s="28"/>
      <c r="T10290" s="28"/>
      <c r="U10290" s="28"/>
      <c r="V10290" s="28"/>
      <c r="W10290" s="28"/>
      <c r="Y10290" s="28"/>
    </row>
    <row r="10291" spans="16:25">
      <c r="P10291" s="33"/>
      <c r="Q10291" s="28"/>
      <c r="R10291" s="28"/>
      <c r="S10291" s="28"/>
      <c r="T10291" s="28"/>
      <c r="U10291" s="28"/>
      <c r="V10291" s="28"/>
      <c r="W10291" s="28"/>
      <c r="Y10291" s="28"/>
    </row>
    <row r="10292" spans="16:25">
      <c r="P10292" s="33"/>
      <c r="Q10292" s="28"/>
      <c r="R10292" s="28"/>
      <c r="S10292" s="28"/>
      <c r="T10292" s="28"/>
      <c r="U10292" s="28"/>
      <c r="V10292" s="28"/>
      <c r="W10292" s="28"/>
      <c r="Y10292" s="28"/>
    </row>
    <row r="10293" spans="16:25">
      <c r="P10293" s="33"/>
      <c r="Q10293" s="28"/>
      <c r="R10293" s="28"/>
      <c r="S10293" s="28"/>
      <c r="T10293" s="28"/>
      <c r="U10293" s="28"/>
      <c r="V10293" s="28"/>
      <c r="W10293" s="28"/>
      <c r="Y10293" s="28"/>
    </row>
    <row r="10294" spans="16:25">
      <c r="P10294" s="33"/>
      <c r="Q10294" s="28"/>
      <c r="R10294" s="28"/>
      <c r="S10294" s="28"/>
      <c r="T10294" s="28"/>
      <c r="U10294" s="28"/>
      <c r="V10294" s="28"/>
      <c r="W10294" s="28"/>
      <c r="Y10294" s="28"/>
    </row>
    <row r="10295" spans="16:25">
      <c r="P10295" s="33"/>
      <c r="Q10295" s="28"/>
      <c r="R10295" s="28"/>
      <c r="S10295" s="28"/>
      <c r="T10295" s="28"/>
      <c r="U10295" s="28"/>
      <c r="V10295" s="28"/>
      <c r="W10295" s="28"/>
      <c r="Y10295" s="28"/>
    </row>
    <row r="10296" spans="16:25">
      <c r="P10296" s="33"/>
      <c r="Q10296" s="28"/>
      <c r="R10296" s="28"/>
      <c r="S10296" s="28"/>
      <c r="T10296" s="28"/>
      <c r="U10296" s="28"/>
      <c r="V10296" s="28"/>
      <c r="W10296" s="28"/>
      <c r="Y10296" s="28"/>
    </row>
    <row r="10297" spans="16:25">
      <c r="P10297" s="33"/>
      <c r="Q10297" s="28"/>
      <c r="R10297" s="28"/>
      <c r="S10297" s="28"/>
      <c r="T10297" s="28"/>
      <c r="U10297" s="28"/>
      <c r="V10297" s="28"/>
      <c r="W10297" s="28"/>
      <c r="Y10297" s="28"/>
    </row>
    <row r="10298" spans="16:25">
      <c r="P10298" s="33"/>
      <c r="Q10298" s="28"/>
      <c r="R10298" s="28"/>
      <c r="S10298" s="28"/>
      <c r="T10298" s="28"/>
      <c r="U10298" s="28"/>
      <c r="V10298" s="28"/>
      <c r="W10298" s="28"/>
      <c r="Y10298" s="28"/>
    </row>
    <row r="10299" spans="16:25">
      <c r="P10299" s="33"/>
      <c r="Q10299" s="28"/>
      <c r="R10299" s="28"/>
      <c r="S10299" s="28"/>
      <c r="T10299" s="28"/>
      <c r="U10299" s="28"/>
      <c r="V10299" s="28"/>
      <c r="W10299" s="28"/>
      <c r="Y10299" s="28"/>
    </row>
    <row r="10300" spans="16:25">
      <c r="P10300" s="33"/>
      <c r="Q10300" s="28"/>
      <c r="R10300" s="28"/>
      <c r="S10300" s="28"/>
      <c r="T10300" s="28"/>
      <c r="U10300" s="28"/>
      <c r="V10300" s="28"/>
      <c r="W10300" s="28"/>
      <c r="Y10300" s="28"/>
    </row>
    <row r="10301" spans="16:25">
      <c r="P10301" s="33"/>
      <c r="Q10301" s="28"/>
      <c r="R10301" s="28"/>
      <c r="S10301" s="28"/>
      <c r="T10301" s="28"/>
      <c r="U10301" s="28"/>
      <c r="V10301" s="28"/>
      <c r="W10301" s="28"/>
      <c r="Y10301" s="28"/>
    </row>
    <row r="10302" spans="16:25">
      <c r="P10302" s="33"/>
      <c r="Q10302" s="28"/>
      <c r="R10302" s="28"/>
      <c r="S10302" s="28"/>
      <c r="T10302" s="28"/>
      <c r="U10302" s="28"/>
      <c r="V10302" s="28"/>
      <c r="W10302" s="28"/>
      <c r="Y10302" s="28"/>
    </row>
    <row r="10303" spans="16:25">
      <c r="P10303" s="33"/>
      <c r="Q10303" s="28"/>
      <c r="R10303" s="28"/>
      <c r="S10303" s="28"/>
      <c r="T10303" s="28"/>
      <c r="U10303" s="28"/>
      <c r="V10303" s="28"/>
      <c r="W10303" s="28"/>
      <c r="Y10303" s="28"/>
    </row>
    <row r="10304" spans="16:25">
      <c r="P10304" s="33"/>
      <c r="Q10304" s="28"/>
      <c r="R10304" s="28"/>
      <c r="S10304" s="28"/>
      <c r="T10304" s="28"/>
      <c r="U10304" s="28"/>
      <c r="V10304" s="28"/>
      <c r="W10304" s="28"/>
      <c r="Y10304" s="28"/>
    </row>
    <row r="10305" spans="16:25">
      <c r="P10305" s="33"/>
      <c r="Q10305" s="28"/>
      <c r="R10305" s="28"/>
      <c r="S10305" s="28"/>
      <c r="T10305" s="28"/>
      <c r="U10305" s="28"/>
      <c r="V10305" s="28"/>
      <c r="W10305" s="28"/>
      <c r="Y10305" s="28"/>
    </row>
    <row r="10306" spans="16:25">
      <c r="P10306" s="33"/>
      <c r="Q10306" s="28"/>
      <c r="R10306" s="28"/>
      <c r="S10306" s="28"/>
      <c r="T10306" s="28"/>
      <c r="U10306" s="28"/>
      <c r="V10306" s="28"/>
      <c r="W10306" s="28"/>
      <c r="Y10306" s="28"/>
    </row>
    <row r="10307" spans="16:25">
      <c r="P10307" s="33"/>
      <c r="Q10307" s="28"/>
      <c r="R10307" s="28"/>
      <c r="S10307" s="28"/>
      <c r="T10307" s="28"/>
      <c r="U10307" s="28"/>
      <c r="V10307" s="28"/>
      <c r="W10307" s="28"/>
      <c r="Y10307" s="28"/>
    </row>
    <row r="10308" spans="16:25">
      <c r="P10308" s="33"/>
      <c r="Q10308" s="28"/>
      <c r="R10308" s="28"/>
      <c r="S10308" s="28"/>
      <c r="T10308" s="28"/>
      <c r="U10308" s="28"/>
      <c r="V10308" s="28"/>
      <c r="W10308" s="28"/>
      <c r="Y10308" s="28"/>
    </row>
    <row r="10309" spans="16:25">
      <c r="P10309" s="33"/>
      <c r="Q10309" s="28"/>
      <c r="R10309" s="28"/>
      <c r="S10309" s="28"/>
      <c r="T10309" s="28"/>
      <c r="U10309" s="28"/>
      <c r="V10309" s="28"/>
      <c r="W10309" s="28"/>
      <c r="Y10309" s="28"/>
    </row>
    <row r="10310" spans="16:25">
      <c r="P10310" s="33"/>
      <c r="Q10310" s="28"/>
      <c r="R10310" s="28"/>
      <c r="S10310" s="28"/>
      <c r="T10310" s="28"/>
      <c r="U10310" s="28"/>
      <c r="V10310" s="28"/>
      <c r="W10310" s="28"/>
      <c r="Y10310" s="28"/>
    </row>
    <row r="10311" spans="16:25">
      <c r="P10311" s="33"/>
      <c r="Q10311" s="28"/>
      <c r="R10311" s="28"/>
      <c r="S10311" s="28"/>
      <c r="T10311" s="28"/>
      <c r="U10311" s="28"/>
      <c r="V10311" s="28"/>
      <c r="W10311" s="28"/>
      <c r="Y10311" s="28"/>
    </row>
    <row r="10312" spans="16:25">
      <c r="P10312" s="33"/>
      <c r="Q10312" s="28"/>
      <c r="R10312" s="28"/>
      <c r="S10312" s="28"/>
      <c r="T10312" s="28"/>
      <c r="U10312" s="28"/>
      <c r="V10312" s="28"/>
      <c r="W10312" s="28"/>
      <c r="Y10312" s="28"/>
    </row>
    <row r="10313" spans="16:25">
      <c r="P10313" s="33"/>
      <c r="Q10313" s="28"/>
      <c r="R10313" s="28"/>
      <c r="S10313" s="28"/>
      <c r="T10313" s="28"/>
      <c r="U10313" s="28"/>
      <c r="V10313" s="28"/>
      <c r="W10313" s="28"/>
      <c r="Y10313" s="28"/>
    </row>
    <row r="10314" spans="16:25">
      <c r="P10314" s="33"/>
      <c r="Q10314" s="28"/>
      <c r="R10314" s="28"/>
      <c r="S10314" s="28"/>
      <c r="T10314" s="28"/>
      <c r="U10314" s="28"/>
      <c r="V10314" s="28"/>
      <c r="W10314" s="28"/>
      <c r="Y10314" s="28"/>
    </row>
    <row r="10315" spans="16:25">
      <c r="P10315" s="33"/>
      <c r="Q10315" s="28"/>
      <c r="R10315" s="28"/>
      <c r="S10315" s="28"/>
      <c r="T10315" s="28"/>
      <c r="U10315" s="28"/>
      <c r="V10315" s="28"/>
      <c r="W10315" s="28"/>
      <c r="Y10315" s="28"/>
    </row>
    <row r="10316" spans="16:25">
      <c r="P10316" s="33"/>
      <c r="Q10316" s="28"/>
      <c r="R10316" s="28"/>
      <c r="S10316" s="28"/>
      <c r="T10316" s="28"/>
      <c r="U10316" s="28"/>
      <c r="V10316" s="28"/>
      <c r="W10316" s="28"/>
      <c r="Y10316" s="28"/>
    </row>
    <row r="10317" spans="16:25">
      <c r="P10317" s="33"/>
      <c r="Q10317" s="28"/>
      <c r="R10317" s="28"/>
      <c r="S10317" s="28"/>
      <c r="T10317" s="28"/>
      <c r="U10317" s="28"/>
      <c r="V10317" s="28"/>
      <c r="W10317" s="28"/>
      <c r="Y10317" s="28"/>
    </row>
    <row r="10318" spans="16:25">
      <c r="P10318" s="33"/>
      <c r="Q10318" s="28"/>
      <c r="R10318" s="28"/>
      <c r="S10318" s="28"/>
      <c r="T10318" s="28"/>
      <c r="U10318" s="28"/>
      <c r="V10318" s="28"/>
      <c r="W10318" s="28"/>
      <c r="Y10318" s="28"/>
    </row>
    <row r="10319" spans="16:25">
      <c r="P10319" s="33"/>
      <c r="Q10319" s="28"/>
      <c r="R10319" s="28"/>
      <c r="S10319" s="28"/>
      <c r="T10319" s="28"/>
      <c r="U10319" s="28"/>
      <c r="V10319" s="28"/>
      <c r="W10319" s="28"/>
      <c r="Y10319" s="28"/>
    </row>
    <row r="10320" spans="16:25">
      <c r="P10320" s="33"/>
      <c r="Q10320" s="28"/>
      <c r="R10320" s="28"/>
      <c r="S10320" s="28"/>
      <c r="T10320" s="28"/>
      <c r="U10320" s="28"/>
      <c r="V10320" s="28"/>
      <c r="W10320" s="28"/>
      <c r="Y10320" s="28"/>
    </row>
    <row r="10321" spans="16:25">
      <c r="P10321" s="33"/>
      <c r="Q10321" s="28"/>
      <c r="R10321" s="28"/>
      <c r="S10321" s="28"/>
      <c r="T10321" s="28"/>
      <c r="U10321" s="28"/>
      <c r="V10321" s="28"/>
      <c r="W10321" s="28"/>
      <c r="Y10321" s="28"/>
    </row>
    <row r="10322" spans="16:25">
      <c r="P10322" s="33"/>
      <c r="Q10322" s="28"/>
      <c r="R10322" s="28"/>
      <c r="S10322" s="28"/>
      <c r="T10322" s="28"/>
      <c r="U10322" s="28"/>
      <c r="V10322" s="28"/>
      <c r="W10322" s="28"/>
      <c r="Y10322" s="28"/>
    </row>
    <row r="10323" spans="16:25">
      <c r="P10323" s="33"/>
      <c r="Q10323" s="28"/>
      <c r="R10323" s="28"/>
      <c r="S10323" s="28"/>
      <c r="T10323" s="28"/>
      <c r="U10323" s="28"/>
      <c r="V10323" s="28"/>
      <c r="W10323" s="28"/>
      <c r="Y10323" s="28"/>
    </row>
    <row r="10324" spans="16:25">
      <c r="P10324" s="33"/>
      <c r="Q10324" s="28"/>
      <c r="R10324" s="28"/>
      <c r="S10324" s="28"/>
      <c r="T10324" s="28"/>
      <c r="U10324" s="28"/>
      <c r="V10324" s="28"/>
      <c r="W10324" s="28"/>
      <c r="Y10324" s="28"/>
    </row>
    <row r="10325" spans="16:25">
      <c r="P10325" s="33"/>
      <c r="Q10325" s="28"/>
      <c r="R10325" s="28"/>
      <c r="S10325" s="28"/>
      <c r="T10325" s="28"/>
      <c r="U10325" s="28"/>
      <c r="V10325" s="28"/>
      <c r="W10325" s="28"/>
      <c r="Y10325" s="28"/>
    </row>
    <row r="10326" spans="16:25">
      <c r="P10326" s="33"/>
      <c r="Q10326" s="28"/>
      <c r="R10326" s="28"/>
      <c r="S10326" s="28"/>
      <c r="T10326" s="28"/>
      <c r="U10326" s="28"/>
      <c r="V10326" s="28"/>
      <c r="W10326" s="28"/>
      <c r="Y10326" s="28"/>
    </row>
    <row r="10327" spans="16:25">
      <c r="P10327" s="33"/>
      <c r="Q10327" s="28"/>
      <c r="R10327" s="28"/>
      <c r="S10327" s="28"/>
      <c r="T10327" s="28"/>
      <c r="U10327" s="28"/>
      <c r="V10327" s="28"/>
      <c r="W10327" s="28"/>
      <c r="Y10327" s="28"/>
    </row>
    <row r="10328" spans="16:25">
      <c r="P10328" s="33"/>
      <c r="Q10328" s="28"/>
      <c r="R10328" s="28"/>
      <c r="S10328" s="28"/>
      <c r="T10328" s="28"/>
      <c r="U10328" s="28"/>
      <c r="V10328" s="28"/>
      <c r="W10328" s="28"/>
      <c r="Y10328" s="28"/>
    </row>
    <row r="10329" spans="16:25">
      <c r="P10329" s="33"/>
      <c r="Q10329" s="28"/>
      <c r="R10329" s="28"/>
      <c r="S10329" s="28"/>
      <c r="T10329" s="28"/>
      <c r="U10329" s="28"/>
      <c r="V10329" s="28"/>
      <c r="W10329" s="28"/>
      <c r="Y10329" s="28"/>
    </row>
    <row r="10330" spans="16:25">
      <c r="P10330" s="33"/>
      <c r="Q10330" s="28"/>
      <c r="R10330" s="28"/>
      <c r="S10330" s="28"/>
      <c r="T10330" s="28"/>
      <c r="U10330" s="28"/>
      <c r="V10330" s="28"/>
      <c r="W10330" s="28"/>
      <c r="Y10330" s="28"/>
    </row>
    <row r="10331" spans="16:25">
      <c r="P10331" s="33"/>
      <c r="Q10331" s="28"/>
      <c r="R10331" s="28"/>
      <c r="S10331" s="28"/>
      <c r="T10331" s="28"/>
      <c r="U10331" s="28"/>
      <c r="V10331" s="28"/>
      <c r="W10331" s="28"/>
      <c r="Y10331" s="28"/>
    </row>
    <row r="10332" spans="16:25">
      <c r="P10332" s="33"/>
      <c r="Q10332" s="28"/>
      <c r="R10332" s="28"/>
      <c r="S10332" s="28"/>
      <c r="T10332" s="28"/>
      <c r="U10332" s="28"/>
      <c r="V10332" s="28"/>
      <c r="W10332" s="28"/>
      <c r="Y10332" s="28"/>
    </row>
    <row r="10333" spans="16:25">
      <c r="P10333" s="33"/>
      <c r="Q10333" s="28"/>
      <c r="R10333" s="28"/>
      <c r="S10333" s="28"/>
      <c r="T10333" s="28"/>
      <c r="U10333" s="28"/>
      <c r="V10333" s="28"/>
      <c r="W10333" s="28"/>
      <c r="Y10333" s="28"/>
    </row>
    <row r="10334" spans="16:25">
      <c r="P10334" s="33"/>
      <c r="Q10334" s="28"/>
      <c r="R10334" s="28"/>
      <c r="S10334" s="28"/>
      <c r="T10334" s="28"/>
      <c r="U10334" s="28"/>
      <c r="V10334" s="28"/>
      <c r="W10334" s="28"/>
      <c r="Y10334" s="28"/>
    </row>
    <row r="10335" spans="16:25">
      <c r="P10335" s="33"/>
      <c r="Q10335" s="28"/>
      <c r="R10335" s="28"/>
      <c r="S10335" s="28"/>
      <c r="T10335" s="28"/>
      <c r="U10335" s="28"/>
      <c r="V10335" s="28"/>
      <c r="W10335" s="28"/>
      <c r="Y10335" s="28"/>
    </row>
    <row r="10336" spans="16:25">
      <c r="P10336" s="33"/>
      <c r="Q10336" s="28"/>
      <c r="R10336" s="28"/>
      <c r="S10336" s="28"/>
      <c r="T10336" s="28"/>
      <c r="U10336" s="28"/>
      <c r="V10336" s="28"/>
      <c r="W10336" s="28"/>
      <c r="Y10336" s="28"/>
    </row>
    <row r="10337" spans="16:25">
      <c r="P10337" s="33"/>
      <c r="Q10337" s="28"/>
      <c r="R10337" s="28"/>
      <c r="S10337" s="28"/>
      <c r="T10337" s="28"/>
      <c r="U10337" s="28"/>
      <c r="V10337" s="28"/>
      <c r="W10337" s="28"/>
      <c r="Y10337" s="28"/>
    </row>
    <row r="10338" spans="16:25">
      <c r="P10338" s="33"/>
      <c r="Q10338" s="28"/>
      <c r="R10338" s="28"/>
      <c r="S10338" s="28"/>
      <c r="T10338" s="28"/>
      <c r="U10338" s="28"/>
      <c r="V10338" s="28"/>
      <c r="W10338" s="28"/>
      <c r="Y10338" s="28"/>
    </row>
    <row r="10339" spans="16:25">
      <c r="P10339" s="33"/>
      <c r="Q10339" s="28"/>
      <c r="R10339" s="28"/>
      <c r="S10339" s="28"/>
      <c r="T10339" s="28"/>
      <c r="U10339" s="28"/>
      <c r="V10339" s="28"/>
      <c r="W10339" s="28"/>
      <c r="Y10339" s="28"/>
    </row>
    <row r="10340" spans="16:25">
      <c r="P10340" s="33"/>
      <c r="Q10340" s="28"/>
      <c r="R10340" s="28"/>
      <c r="S10340" s="28"/>
      <c r="T10340" s="28"/>
      <c r="U10340" s="28"/>
      <c r="V10340" s="28"/>
      <c r="W10340" s="28"/>
      <c r="Y10340" s="28"/>
    </row>
    <row r="10341" spans="16:25">
      <c r="P10341" s="33"/>
      <c r="Q10341" s="28"/>
      <c r="R10341" s="28"/>
      <c r="S10341" s="28"/>
      <c r="T10341" s="28"/>
      <c r="U10341" s="28"/>
      <c r="V10341" s="28"/>
      <c r="W10341" s="28"/>
      <c r="Y10341" s="28"/>
    </row>
    <row r="10342" spans="16:25">
      <c r="P10342" s="33"/>
      <c r="Q10342" s="28"/>
      <c r="R10342" s="28"/>
      <c r="S10342" s="28"/>
      <c r="T10342" s="28"/>
      <c r="U10342" s="28"/>
      <c r="V10342" s="28"/>
      <c r="W10342" s="28"/>
      <c r="Y10342" s="28"/>
    </row>
    <row r="10343" spans="16:25">
      <c r="P10343" s="33"/>
      <c r="Q10343" s="28"/>
      <c r="R10343" s="28"/>
      <c r="S10343" s="28"/>
      <c r="T10343" s="28"/>
      <c r="U10343" s="28"/>
      <c r="V10343" s="28"/>
      <c r="W10343" s="28"/>
      <c r="Y10343" s="28"/>
    </row>
    <row r="10344" spans="16:25">
      <c r="P10344" s="33"/>
      <c r="Q10344" s="28"/>
      <c r="R10344" s="28"/>
      <c r="S10344" s="28"/>
      <c r="T10344" s="28"/>
      <c r="U10344" s="28"/>
      <c r="V10344" s="28"/>
      <c r="W10344" s="28"/>
      <c r="Y10344" s="28"/>
    </row>
    <row r="10345" spans="16:25">
      <c r="P10345" s="33"/>
      <c r="Q10345" s="28"/>
      <c r="R10345" s="28"/>
      <c r="S10345" s="28"/>
      <c r="T10345" s="28"/>
      <c r="U10345" s="28"/>
      <c r="V10345" s="28"/>
      <c r="W10345" s="28"/>
      <c r="Y10345" s="28"/>
    </row>
    <row r="10346" spans="16:25">
      <c r="P10346" s="33"/>
      <c r="Q10346" s="28"/>
      <c r="R10346" s="28"/>
      <c r="S10346" s="28"/>
      <c r="T10346" s="28"/>
      <c r="U10346" s="28"/>
      <c r="V10346" s="28"/>
      <c r="W10346" s="28"/>
      <c r="Y10346" s="28"/>
    </row>
    <row r="10347" spans="16:25">
      <c r="P10347" s="33"/>
      <c r="Q10347" s="28"/>
      <c r="R10347" s="28"/>
      <c r="S10347" s="28"/>
      <c r="T10347" s="28"/>
      <c r="U10347" s="28"/>
      <c r="V10347" s="28"/>
      <c r="W10347" s="28"/>
      <c r="Y10347" s="28"/>
    </row>
    <row r="10348" spans="16:25">
      <c r="P10348" s="33"/>
      <c r="Q10348" s="28"/>
      <c r="R10348" s="28"/>
      <c r="S10348" s="28"/>
      <c r="T10348" s="28"/>
      <c r="U10348" s="28"/>
      <c r="V10348" s="28"/>
      <c r="W10348" s="28"/>
      <c r="Y10348" s="28"/>
    </row>
    <row r="10349" spans="16:25">
      <c r="P10349" s="33"/>
      <c r="Q10349" s="28"/>
      <c r="R10349" s="28"/>
      <c r="S10349" s="28"/>
      <c r="T10349" s="28"/>
      <c r="U10349" s="28"/>
      <c r="V10349" s="28"/>
      <c r="W10349" s="28"/>
      <c r="Y10349" s="28"/>
    </row>
    <row r="10350" spans="16:25">
      <c r="P10350" s="33"/>
      <c r="Q10350" s="28"/>
      <c r="R10350" s="28"/>
      <c r="S10350" s="28"/>
      <c r="T10350" s="28"/>
      <c r="U10350" s="28"/>
      <c r="V10350" s="28"/>
      <c r="W10350" s="28"/>
      <c r="Y10350" s="28"/>
    </row>
    <row r="10351" spans="16:25">
      <c r="P10351" s="33"/>
      <c r="Q10351" s="28"/>
      <c r="R10351" s="28"/>
      <c r="S10351" s="28"/>
      <c r="T10351" s="28"/>
      <c r="U10351" s="28"/>
      <c r="V10351" s="28"/>
      <c r="W10351" s="28"/>
      <c r="Y10351" s="28"/>
    </row>
    <row r="10352" spans="16:25">
      <c r="P10352" s="33"/>
      <c r="Q10352" s="28"/>
      <c r="R10352" s="28"/>
      <c r="S10352" s="28"/>
      <c r="T10352" s="28"/>
      <c r="U10352" s="28"/>
      <c r="V10352" s="28"/>
      <c r="W10352" s="28"/>
      <c r="Y10352" s="28"/>
    </row>
    <row r="10353" spans="16:25">
      <c r="P10353" s="33"/>
      <c r="Q10353" s="28"/>
      <c r="R10353" s="28"/>
      <c r="S10353" s="28"/>
      <c r="T10353" s="28"/>
      <c r="U10353" s="28"/>
      <c r="V10353" s="28"/>
      <c r="W10353" s="28"/>
      <c r="Y10353" s="28"/>
    </row>
    <row r="10354" spans="16:25">
      <c r="P10354" s="33"/>
      <c r="Q10354" s="28"/>
      <c r="R10354" s="28"/>
      <c r="S10354" s="28"/>
      <c r="T10354" s="28"/>
      <c r="U10354" s="28"/>
      <c r="V10354" s="28"/>
      <c r="W10354" s="28"/>
      <c r="Y10354" s="28"/>
    </row>
    <row r="10355" spans="16:25">
      <c r="P10355" s="33"/>
      <c r="Q10355" s="28"/>
      <c r="R10355" s="28"/>
      <c r="S10355" s="28"/>
      <c r="T10355" s="28"/>
      <c r="U10355" s="28"/>
      <c r="V10355" s="28"/>
      <c r="W10355" s="28"/>
      <c r="Y10355" s="28"/>
    </row>
    <row r="10356" spans="16:25">
      <c r="P10356" s="33"/>
      <c r="Q10356" s="28"/>
      <c r="R10356" s="28"/>
      <c r="S10356" s="28"/>
      <c r="T10356" s="28"/>
      <c r="U10356" s="28"/>
      <c r="V10356" s="28"/>
      <c r="W10356" s="28"/>
      <c r="Y10356" s="28"/>
    </row>
    <row r="10357" spans="16:25">
      <c r="P10357" s="33"/>
      <c r="Q10357" s="28"/>
      <c r="R10357" s="28"/>
      <c r="S10357" s="28"/>
      <c r="T10357" s="28"/>
      <c r="U10357" s="28"/>
      <c r="V10357" s="28"/>
      <c r="W10357" s="28"/>
      <c r="Y10357" s="28"/>
    </row>
    <row r="10358" spans="16:25">
      <c r="P10358" s="33"/>
      <c r="Q10358" s="28"/>
      <c r="R10358" s="28"/>
      <c r="S10358" s="28"/>
      <c r="T10358" s="28"/>
      <c r="U10358" s="28"/>
      <c r="V10358" s="28"/>
      <c r="W10358" s="28"/>
      <c r="Y10358" s="28"/>
    </row>
    <row r="10359" spans="16:25">
      <c r="P10359" s="33"/>
      <c r="Q10359" s="28"/>
      <c r="R10359" s="28"/>
      <c r="S10359" s="28"/>
      <c r="T10359" s="28"/>
      <c r="U10359" s="28"/>
      <c r="V10359" s="28"/>
      <c r="W10359" s="28"/>
      <c r="Y10359" s="28"/>
    </row>
    <row r="10360" spans="16:25">
      <c r="P10360" s="33"/>
      <c r="Q10360" s="28"/>
      <c r="R10360" s="28"/>
      <c r="S10360" s="28"/>
      <c r="T10360" s="28"/>
      <c r="U10360" s="28"/>
      <c r="V10360" s="28"/>
      <c r="W10360" s="28"/>
      <c r="Y10360" s="28"/>
    </row>
    <row r="10361" spans="16:25">
      <c r="P10361" s="33"/>
      <c r="Q10361" s="28"/>
      <c r="R10361" s="28"/>
      <c r="S10361" s="28"/>
      <c r="T10361" s="28"/>
      <c r="U10361" s="28"/>
      <c r="V10361" s="28"/>
      <c r="W10361" s="28"/>
      <c r="Y10361" s="28"/>
    </row>
    <row r="10362" spans="16:25">
      <c r="P10362" s="33"/>
      <c r="Q10362" s="28"/>
      <c r="R10362" s="28"/>
      <c r="S10362" s="28"/>
      <c r="T10362" s="28"/>
      <c r="U10362" s="28"/>
      <c r="V10362" s="28"/>
      <c r="W10362" s="28"/>
      <c r="Y10362" s="28"/>
    </row>
    <row r="10363" spans="16:25">
      <c r="P10363" s="33"/>
      <c r="Q10363" s="28"/>
      <c r="R10363" s="28"/>
      <c r="S10363" s="28"/>
      <c r="T10363" s="28"/>
      <c r="U10363" s="28"/>
      <c r="V10363" s="28"/>
      <c r="W10363" s="28"/>
      <c r="Y10363" s="28"/>
    </row>
    <row r="10364" spans="16:25">
      <c r="P10364" s="33"/>
      <c r="Q10364" s="28"/>
      <c r="R10364" s="28"/>
      <c r="S10364" s="28"/>
      <c r="T10364" s="28"/>
      <c r="U10364" s="28"/>
      <c r="V10364" s="28"/>
      <c r="W10364" s="28"/>
      <c r="Y10364" s="28"/>
    </row>
    <row r="10365" spans="16:25">
      <c r="P10365" s="33"/>
      <c r="Q10365" s="28"/>
      <c r="R10365" s="28"/>
      <c r="S10365" s="28"/>
      <c r="T10365" s="28"/>
      <c r="U10365" s="28"/>
      <c r="V10365" s="28"/>
      <c r="W10365" s="28"/>
      <c r="Y10365" s="28"/>
    </row>
    <row r="10366" spans="16:25">
      <c r="P10366" s="33"/>
      <c r="Q10366" s="28"/>
      <c r="R10366" s="28"/>
      <c r="S10366" s="28"/>
      <c r="T10366" s="28"/>
      <c r="U10366" s="28"/>
      <c r="V10366" s="28"/>
      <c r="W10366" s="28"/>
      <c r="Y10366" s="28"/>
    </row>
    <row r="10367" spans="16:25">
      <c r="P10367" s="33"/>
      <c r="Q10367" s="28"/>
      <c r="R10367" s="28"/>
      <c r="S10367" s="28"/>
      <c r="T10367" s="28"/>
      <c r="U10367" s="28"/>
      <c r="V10367" s="28"/>
      <c r="W10367" s="28"/>
      <c r="Y10367" s="28"/>
    </row>
    <row r="10368" spans="16:25">
      <c r="P10368" s="33"/>
      <c r="Q10368" s="28"/>
      <c r="R10368" s="28"/>
      <c r="S10368" s="28"/>
      <c r="T10368" s="28"/>
      <c r="U10368" s="28"/>
      <c r="V10368" s="28"/>
      <c r="W10368" s="28"/>
      <c r="Y10368" s="28"/>
    </row>
    <row r="10369" spans="16:25">
      <c r="P10369" s="33"/>
      <c r="Q10369" s="28"/>
      <c r="R10369" s="28"/>
      <c r="S10369" s="28"/>
      <c r="T10369" s="28"/>
      <c r="U10369" s="28"/>
      <c r="V10369" s="28"/>
      <c r="W10369" s="28"/>
      <c r="Y10369" s="28"/>
    </row>
    <row r="10370" spans="16:25">
      <c r="P10370" s="33"/>
      <c r="Q10370" s="28"/>
      <c r="R10370" s="28"/>
      <c r="S10370" s="28"/>
      <c r="T10370" s="28"/>
      <c r="U10370" s="28"/>
      <c r="V10370" s="28"/>
      <c r="W10370" s="28"/>
      <c r="Y10370" s="28"/>
    </row>
    <row r="10371" spans="16:25">
      <c r="P10371" s="33"/>
      <c r="Q10371" s="28"/>
      <c r="R10371" s="28"/>
      <c r="S10371" s="28"/>
      <c r="T10371" s="28"/>
      <c r="U10371" s="28"/>
      <c r="V10371" s="28"/>
      <c r="W10371" s="28"/>
      <c r="Y10371" s="28"/>
    </row>
    <row r="10372" spans="16:25">
      <c r="P10372" s="33"/>
      <c r="Q10372" s="28"/>
      <c r="R10372" s="28"/>
      <c r="S10372" s="28"/>
      <c r="T10372" s="28"/>
      <c r="U10372" s="28"/>
      <c r="V10372" s="28"/>
      <c r="W10372" s="28"/>
      <c r="Y10372" s="28"/>
    </row>
    <row r="10373" spans="16:25">
      <c r="P10373" s="33"/>
      <c r="Q10373" s="28"/>
      <c r="R10373" s="28"/>
      <c r="S10373" s="28"/>
      <c r="T10373" s="28"/>
      <c r="U10373" s="28"/>
      <c r="V10373" s="28"/>
      <c r="W10373" s="28"/>
      <c r="Y10373" s="28"/>
    </row>
    <row r="10374" spans="16:25">
      <c r="P10374" s="33"/>
      <c r="Q10374" s="28"/>
      <c r="R10374" s="28"/>
      <c r="S10374" s="28"/>
      <c r="T10374" s="28"/>
      <c r="U10374" s="28"/>
      <c r="V10374" s="28"/>
      <c r="W10374" s="28"/>
      <c r="Y10374" s="28"/>
    </row>
    <row r="10375" spans="16:25">
      <c r="P10375" s="33"/>
      <c r="Q10375" s="28"/>
      <c r="R10375" s="28"/>
      <c r="S10375" s="28"/>
      <c r="T10375" s="28"/>
      <c r="U10375" s="28"/>
      <c r="V10375" s="28"/>
      <c r="W10375" s="28"/>
      <c r="Y10375" s="28"/>
    </row>
    <row r="10376" spans="16:25">
      <c r="P10376" s="33"/>
      <c r="Q10376" s="28"/>
      <c r="R10376" s="28"/>
      <c r="S10376" s="28"/>
      <c r="T10376" s="28"/>
      <c r="U10376" s="28"/>
      <c r="V10376" s="28"/>
      <c r="W10376" s="28"/>
      <c r="Y10376" s="28"/>
    </row>
    <row r="10377" spans="16:25">
      <c r="P10377" s="33"/>
      <c r="Q10377" s="28"/>
      <c r="R10377" s="28"/>
      <c r="S10377" s="28"/>
      <c r="T10377" s="28"/>
      <c r="U10377" s="28"/>
      <c r="V10377" s="28"/>
      <c r="W10377" s="28"/>
      <c r="Y10377" s="28"/>
    </row>
    <row r="10378" spans="16:25">
      <c r="P10378" s="33"/>
      <c r="Q10378" s="28"/>
      <c r="R10378" s="28"/>
      <c r="S10378" s="28"/>
      <c r="T10378" s="28"/>
      <c r="U10378" s="28"/>
      <c r="V10378" s="28"/>
      <c r="W10378" s="28"/>
      <c r="Y10378" s="28"/>
    </row>
    <row r="10379" spans="16:25">
      <c r="P10379" s="33"/>
      <c r="Q10379" s="28"/>
      <c r="R10379" s="28"/>
      <c r="S10379" s="28"/>
      <c r="T10379" s="28"/>
      <c r="U10379" s="28"/>
      <c r="V10379" s="28"/>
      <c r="W10379" s="28"/>
      <c r="Y10379" s="28"/>
    </row>
    <row r="10380" spans="16:25">
      <c r="P10380" s="33"/>
      <c r="Q10380" s="28"/>
      <c r="R10380" s="28"/>
      <c r="S10380" s="28"/>
      <c r="T10380" s="28"/>
      <c r="U10380" s="28"/>
      <c r="V10380" s="28"/>
      <c r="W10380" s="28"/>
      <c r="Y10380" s="28"/>
    </row>
    <row r="10381" spans="16:25">
      <c r="P10381" s="33"/>
      <c r="Q10381" s="28"/>
      <c r="R10381" s="28"/>
      <c r="S10381" s="28"/>
      <c r="T10381" s="28"/>
      <c r="U10381" s="28"/>
      <c r="V10381" s="28"/>
      <c r="W10381" s="28"/>
      <c r="Y10381" s="28"/>
    </row>
    <row r="10382" spans="16:25">
      <c r="P10382" s="33"/>
      <c r="Q10382" s="28"/>
      <c r="R10382" s="28"/>
      <c r="S10382" s="28"/>
      <c r="T10382" s="28"/>
      <c r="U10382" s="28"/>
      <c r="V10382" s="28"/>
      <c r="W10382" s="28"/>
      <c r="Y10382" s="28"/>
    </row>
    <row r="10383" spans="16:25">
      <c r="P10383" s="33"/>
      <c r="Q10383" s="28"/>
      <c r="R10383" s="28"/>
      <c r="S10383" s="28"/>
      <c r="T10383" s="28"/>
      <c r="U10383" s="28"/>
      <c r="V10383" s="28"/>
      <c r="W10383" s="28"/>
      <c r="Y10383" s="28"/>
    </row>
    <row r="10384" spans="16:25">
      <c r="P10384" s="33"/>
      <c r="Q10384" s="28"/>
      <c r="R10384" s="28"/>
      <c r="S10384" s="28"/>
      <c r="T10384" s="28"/>
      <c r="U10384" s="28"/>
      <c r="V10384" s="28"/>
      <c r="W10384" s="28"/>
      <c r="Y10384" s="28"/>
    </row>
    <row r="10385" spans="16:25">
      <c r="P10385" s="33"/>
      <c r="Q10385" s="28"/>
      <c r="R10385" s="28"/>
      <c r="S10385" s="28"/>
      <c r="T10385" s="28"/>
      <c r="U10385" s="28"/>
      <c r="V10385" s="28"/>
      <c r="W10385" s="28"/>
      <c r="Y10385" s="28"/>
    </row>
    <row r="10386" spans="16:25">
      <c r="P10386" s="33"/>
      <c r="Q10386" s="28"/>
      <c r="R10386" s="28"/>
      <c r="S10386" s="28"/>
      <c r="T10386" s="28"/>
      <c r="U10386" s="28"/>
      <c r="V10386" s="28"/>
      <c r="W10386" s="28"/>
      <c r="Y10386" s="28"/>
    </row>
    <row r="10387" spans="16:25">
      <c r="P10387" s="33"/>
      <c r="Q10387" s="28"/>
      <c r="R10387" s="28"/>
      <c r="S10387" s="28"/>
      <c r="T10387" s="28"/>
      <c r="U10387" s="28"/>
      <c r="V10387" s="28"/>
      <c r="W10387" s="28"/>
      <c r="Y10387" s="28"/>
    </row>
    <row r="10388" spans="16:25">
      <c r="P10388" s="33"/>
      <c r="Q10388" s="28"/>
      <c r="R10388" s="28"/>
      <c r="S10388" s="28"/>
      <c r="T10388" s="28"/>
      <c r="U10388" s="28"/>
      <c r="V10388" s="28"/>
      <c r="W10388" s="28"/>
      <c r="Y10388" s="28"/>
    </row>
    <row r="10389" spans="16:25">
      <c r="P10389" s="33"/>
      <c r="Q10389" s="28"/>
      <c r="R10389" s="28"/>
      <c r="S10389" s="28"/>
      <c r="T10389" s="28"/>
      <c r="U10389" s="28"/>
      <c r="V10389" s="28"/>
      <c r="W10389" s="28"/>
      <c r="Y10389" s="28"/>
    </row>
    <row r="10390" spans="16:25">
      <c r="P10390" s="33"/>
      <c r="Q10390" s="28"/>
      <c r="R10390" s="28"/>
      <c r="S10390" s="28"/>
      <c r="T10390" s="28"/>
      <c r="U10390" s="28"/>
      <c r="V10390" s="28"/>
      <c r="W10390" s="28"/>
      <c r="Y10390" s="28"/>
    </row>
    <row r="10391" spans="16:25">
      <c r="P10391" s="33"/>
      <c r="Q10391" s="28"/>
      <c r="R10391" s="28"/>
      <c r="S10391" s="28"/>
      <c r="T10391" s="28"/>
      <c r="U10391" s="28"/>
      <c r="V10391" s="28"/>
      <c r="W10391" s="28"/>
      <c r="Y10391" s="28"/>
    </row>
    <row r="10392" spans="16:25">
      <c r="P10392" s="33"/>
      <c r="Q10392" s="28"/>
      <c r="R10392" s="28"/>
      <c r="S10392" s="28"/>
      <c r="T10392" s="28"/>
      <c r="U10392" s="28"/>
      <c r="V10392" s="28"/>
      <c r="W10392" s="28"/>
      <c r="Y10392" s="28"/>
    </row>
    <row r="10393" spans="16:25">
      <c r="P10393" s="33"/>
      <c r="Q10393" s="28"/>
      <c r="R10393" s="28"/>
      <c r="S10393" s="28"/>
      <c r="T10393" s="28"/>
      <c r="U10393" s="28"/>
      <c r="V10393" s="28"/>
      <c r="W10393" s="28"/>
      <c r="Y10393" s="28"/>
    </row>
    <row r="10394" spans="16:25">
      <c r="P10394" s="33"/>
      <c r="Q10394" s="28"/>
      <c r="R10394" s="28"/>
      <c r="S10394" s="28"/>
      <c r="T10394" s="28"/>
      <c r="U10394" s="28"/>
      <c r="V10394" s="28"/>
      <c r="W10394" s="28"/>
      <c r="Y10394" s="28"/>
    </row>
    <row r="10395" spans="16:25">
      <c r="P10395" s="33"/>
      <c r="Q10395" s="28"/>
      <c r="R10395" s="28"/>
      <c r="S10395" s="28"/>
      <c r="T10395" s="28"/>
      <c r="U10395" s="28"/>
      <c r="V10395" s="28"/>
      <c r="W10395" s="28"/>
      <c r="Y10395" s="28"/>
    </row>
    <row r="10396" spans="16:25">
      <c r="P10396" s="33"/>
      <c r="Q10396" s="28"/>
      <c r="R10396" s="28"/>
      <c r="S10396" s="28"/>
      <c r="T10396" s="28"/>
      <c r="U10396" s="28"/>
      <c r="V10396" s="28"/>
      <c r="W10396" s="28"/>
      <c r="Y10396" s="28"/>
    </row>
    <row r="10397" spans="16:25">
      <c r="P10397" s="33"/>
      <c r="Q10397" s="28"/>
      <c r="R10397" s="28"/>
      <c r="S10397" s="28"/>
      <c r="T10397" s="28"/>
      <c r="U10397" s="28"/>
      <c r="V10397" s="28"/>
      <c r="W10397" s="28"/>
      <c r="Y10397" s="28"/>
    </row>
    <row r="10398" spans="16:25">
      <c r="P10398" s="33"/>
      <c r="Q10398" s="28"/>
      <c r="R10398" s="28"/>
      <c r="S10398" s="28"/>
      <c r="T10398" s="28"/>
      <c r="U10398" s="28"/>
      <c r="V10398" s="28"/>
      <c r="W10398" s="28"/>
      <c r="Y10398" s="28"/>
    </row>
    <row r="10399" spans="16:25">
      <c r="P10399" s="33"/>
      <c r="Q10399" s="28"/>
      <c r="R10399" s="28"/>
      <c r="S10399" s="28"/>
      <c r="T10399" s="28"/>
      <c r="U10399" s="28"/>
      <c r="V10399" s="28"/>
      <c r="W10399" s="28"/>
      <c r="Y10399" s="28"/>
    </row>
    <row r="10400" spans="16:25">
      <c r="P10400" s="33"/>
      <c r="Q10400" s="28"/>
      <c r="R10400" s="28"/>
      <c r="S10400" s="28"/>
      <c r="T10400" s="28"/>
      <c r="U10400" s="28"/>
      <c r="V10400" s="28"/>
      <c r="W10400" s="28"/>
      <c r="Y10400" s="28"/>
    </row>
    <row r="10401" spans="16:25">
      <c r="P10401" s="33"/>
      <c r="Q10401" s="28"/>
      <c r="R10401" s="28"/>
      <c r="S10401" s="28"/>
      <c r="T10401" s="28"/>
      <c r="U10401" s="28"/>
      <c r="V10401" s="28"/>
      <c r="W10401" s="28"/>
      <c r="Y10401" s="28"/>
    </row>
    <row r="10402" spans="16:25">
      <c r="P10402" s="33"/>
      <c r="Q10402" s="28"/>
      <c r="R10402" s="28"/>
      <c r="S10402" s="28"/>
      <c r="T10402" s="28"/>
      <c r="U10402" s="28"/>
      <c r="V10402" s="28"/>
      <c r="W10402" s="28"/>
      <c r="Y10402" s="28"/>
    </row>
    <row r="10403" spans="16:25">
      <c r="P10403" s="33"/>
      <c r="Q10403" s="28"/>
      <c r="R10403" s="28"/>
      <c r="S10403" s="28"/>
      <c r="T10403" s="28"/>
      <c r="U10403" s="28"/>
      <c r="V10403" s="28"/>
      <c r="W10403" s="28"/>
      <c r="Y10403" s="28"/>
    </row>
    <row r="10404" spans="16:25">
      <c r="P10404" s="33"/>
      <c r="Q10404" s="28"/>
      <c r="R10404" s="28"/>
      <c r="S10404" s="28"/>
      <c r="T10404" s="28"/>
      <c r="U10404" s="28"/>
      <c r="V10404" s="28"/>
      <c r="W10404" s="28"/>
      <c r="Y10404" s="28"/>
    </row>
    <row r="10405" spans="16:25">
      <c r="P10405" s="33"/>
      <c r="Q10405" s="28"/>
      <c r="R10405" s="28"/>
      <c r="S10405" s="28"/>
      <c r="T10405" s="28"/>
      <c r="U10405" s="28"/>
      <c r="V10405" s="28"/>
      <c r="W10405" s="28"/>
      <c r="Y10405" s="28"/>
    </row>
    <row r="10406" spans="16:25">
      <c r="P10406" s="33"/>
      <c r="Q10406" s="28"/>
      <c r="R10406" s="28"/>
      <c r="S10406" s="28"/>
      <c r="T10406" s="28"/>
      <c r="U10406" s="28"/>
      <c r="V10406" s="28"/>
      <c r="W10406" s="28"/>
      <c r="Y10406" s="28"/>
    </row>
    <row r="10407" spans="16:25">
      <c r="P10407" s="33"/>
      <c r="Q10407" s="28"/>
      <c r="R10407" s="28"/>
      <c r="S10407" s="28"/>
      <c r="T10407" s="28"/>
      <c r="U10407" s="28"/>
      <c r="V10407" s="28"/>
      <c r="W10407" s="28"/>
      <c r="Y10407" s="28"/>
    </row>
    <row r="10408" spans="16:25">
      <c r="P10408" s="33"/>
      <c r="Q10408" s="28"/>
      <c r="R10408" s="28"/>
      <c r="S10408" s="28"/>
      <c r="T10408" s="28"/>
      <c r="U10408" s="28"/>
      <c r="V10408" s="28"/>
      <c r="W10408" s="28"/>
      <c r="Y10408" s="28"/>
    </row>
    <row r="10409" spans="16:25">
      <c r="P10409" s="33"/>
      <c r="Q10409" s="28"/>
      <c r="R10409" s="28"/>
      <c r="S10409" s="28"/>
      <c r="T10409" s="28"/>
      <c r="U10409" s="28"/>
      <c r="V10409" s="28"/>
      <c r="W10409" s="28"/>
      <c r="Y10409" s="28"/>
    </row>
    <row r="10410" spans="16:25">
      <c r="P10410" s="33"/>
      <c r="Q10410" s="28"/>
      <c r="R10410" s="28"/>
      <c r="S10410" s="28"/>
      <c r="T10410" s="28"/>
      <c r="U10410" s="28"/>
      <c r="V10410" s="28"/>
      <c r="W10410" s="28"/>
      <c r="Y10410" s="28"/>
    </row>
    <row r="10411" spans="16:25">
      <c r="P10411" s="33"/>
      <c r="Q10411" s="28"/>
      <c r="R10411" s="28"/>
      <c r="S10411" s="28"/>
      <c r="T10411" s="28"/>
      <c r="U10411" s="28"/>
      <c r="V10411" s="28"/>
      <c r="W10411" s="28"/>
      <c r="Y10411" s="28"/>
    </row>
    <row r="10412" spans="16:25">
      <c r="P10412" s="33"/>
      <c r="Q10412" s="28"/>
      <c r="R10412" s="28"/>
      <c r="S10412" s="28"/>
      <c r="T10412" s="28"/>
      <c r="U10412" s="28"/>
      <c r="V10412" s="28"/>
      <c r="W10412" s="28"/>
      <c r="Y10412" s="28"/>
    </row>
    <row r="10413" spans="16:25">
      <c r="P10413" s="33"/>
      <c r="Q10413" s="28"/>
      <c r="R10413" s="28"/>
      <c r="S10413" s="28"/>
      <c r="T10413" s="28"/>
      <c r="U10413" s="28"/>
      <c r="V10413" s="28"/>
      <c r="W10413" s="28"/>
      <c r="Y10413" s="28"/>
    </row>
    <row r="10414" spans="16:25">
      <c r="P10414" s="33"/>
      <c r="Q10414" s="28"/>
      <c r="R10414" s="28"/>
      <c r="S10414" s="28"/>
      <c r="T10414" s="28"/>
      <c r="U10414" s="28"/>
      <c r="V10414" s="28"/>
      <c r="W10414" s="28"/>
      <c r="Y10414" s="28"/>
    </row>
    <row r="10415" spans="16:25">
      <c r="P10415" s="33"/>
      <c r="Q10415" s="28"/>
      <c r="R10415" s="28"/>
      <c r="S10415" s="28"/>
      <c r="T10415" s="28"/>
      <c r="U10415" s="28"/>
      <c r="V10415" s="28"/>
      <c r="W10415" s="28"/>
      <c r="Y10415" s="28"/>
    </row>
    <row r="10416" spans="16:25">
      <c r="P10416" s="33"/>
      <c r="Q10416" s="28"/>
      <c r="R10416" s="28"/>
      <c r="S10416" s="28"/>
      <c r="T10416" s="28"/>
      <c r="U10416" s="28"/>
      <c r="V10416" s="28"/>
      <c r="W10416" s="28"/>
      <c r="Y10416" s="28"/>
    </row>
    <row r="10417" spans="16:25">
      <c r="P10417" s="33"/>
      <c r="Q10417" s="28"/>
      <c r="R10417" s="28"/>
      <c r="S10417" s="28"/>
      <c r="T10417" s="28"/>
      <c r="U10417" s="28"/>
      <c r="V10417" s="28"/>
      <c r="W10417" s="28"/>
      <c r="Y10417" s="28"/>
    </row>
    <row r="10418" spans="16:25">
      <c r="P10418" s="33"/>
      <c r="Q10418" s="28"/>
      <c r="R10418" s="28"/>
      <c r="S10418" s="28"/>
      <c r="T10418" s="28"/>
      <c r="U10418" s="28"/>
      <c r="V10418" s="28"/>
      <c r="W10418" s="28"/>
      <c r="Y10418" s="28"/>
    </row>
    <row r="10419" spans="16:25">
      <c r="P10419" s="33"/>
      <c r="Q10419" s="28"/>
      <c r="R10419" s="28"/>
      <c r="S10419" s="28"/>
      <c r="T10419" s="28"/>
      <c r="U10419" s="28"/>
      <c r="V10419" s="28"/>
      <c r="W10419" s="28"/>
      <c r="Y10419" s="28"/>
    </row>
    <row r="10420" spans="16:25">
      <c r="P10420" s="33"/>
      <c r="Q10420" s="28"/>
      <c r="R10420" s="28"/>
      <c r="S10420" s="28"/>
      <c r="T10420" s="28"/>
      <c r="U10420" s="28"/>
      <c r="V10420" s="28"/>
      <c r="W10420" s="28"/>
      <c r="Y10420" s="28"/>
    </row>
    <row r="10421" spans="16:25">
      <c r="P10421" s="33"/>
      <c r="Q10421" s="28"/>
      <c r="R10421" s="28"/>
      <c r="S10421" s="28"/>
      <c r="T10421" s="28"/>
      <c r="U10421" s="28"/>
      <c r="V10421" s="28"/>
      <c r="W10421" s="28"/>
      <c r="Y10421" s="28"/>
    </row>
    <row r="10422" spans="16:25">
      <c r="P10422" s="33"/>
      <c r="Q10422" s="28"/>
      <c r="R10422" s="28"/>
      <c r="S10422" s="28"/>
      <c r="T10422" s="28"/>
      <c r="U10422" s="28"/>
      <c r="V10422" s="28"/>
      <c r="W10422" s="28"/>
      <c r="Y10422" s="28"/>
    </row>
    <row r="10423" spans="16:25">
      <c r="P10423" s="33"/>
      <c r="Q10423" s="28"/>
      <c r="R10423" s="28"/>
      <c r="S10423" s="28"/>
      <c r="T10423" s="28"/>
      <c r="U10423" s="28"/>
      <c r="V10423" s="28"/>
      <c r="W10423" s="28"/>
      <c r="Y10423" s="28"/>
    </row>
    <row r="10424" spans="16:25">
      <c r="P10424" s="33"/>
      <c r="Q10424" s="28"/>
      <c r="R10424" s="28"/>
      <c r="S10424" s="28"/>
      <c r="T10424" s="28"/>
      <c r="U10424" s="28"/>
      <c r="V10424" s="28"/>
      <c r="W10424" s="28"/>
      <c r="Y10424" s="28"/>
    </row>
    <row r="10425" spans="16:25">
      <c r="P10425" s="33"/>
      <c r="Q10425" s="28"/>
      <c r="R10425" s="28"/>
      <c r="S10425" s="28"/>
      <c r="T10425" s="28"/>
      <c r="U10425" s="28"/>
      <c r="V10425" s="28"/>
      <c r="W10425" s="28"/>
      <c r="Y10425" s="28"/>
    </row>
    <row r="10426" spans="16:25">
      <c r="P10426" s="33"/>
      <c r="Q10426" s="28"/>
      <c r="R10426" s="28"/>
      <c r="S10426" s="28"/>
      <c r="T10426" s="28"/>
      <c r="U10426" s="28"/>
      <c r="V10426" s="28"/>
      <c r="W10426" s="28"/>
      <c r="Y10426" s="28"/>
    </row>
    <row r="10427" spans="16:25">
      <c r="P10427" s="33"/>
      <c r="Q10427" s="28"/>
      <c r="R10427" s="28"/>
      <c r="S10427" s="28"/>
      <c r="T10427" s="28"/>
      <c r="U10427" s="28"/>
      <c r="V10427" s="28"/>
      <c r="W10427" s="28"/>
      <c r="Y10427" s="28"/>
    </row>
    <row r="10428" spans="16:25">
      <c r="P10428" s="33"/>
      <c r="Q10428" s="28"/>
      <c r="R10428" s="28"/>
      <c r="S10428" s="28"/>
      <c r="T10428" s="28"/>
      <c r="U10428" s="28"/>
      <c r="V10428" s="28"/>
      <c r="W10428" s="28"/>
      <c r="Y10428" s="28"/>
    </row>
    <row r="10429" spans="16:25">
      <c r="P10429" s="33"/>
      <c r="Q10429" s="28"/>
      <c r="R10429" s="28"/>
      <c r="S10429" s="28"/>
      <c r="T10429" s="28"/>
      <c r="U10429" s="28"/>
      <c r="V10429" s="28"/>
      <c r="W10429" s="28"/>
      <c r="Y10429" s="28"/>
    </row>
    <row r="10430" spans="16:25">
      <c r="P10430" s="33"/>
      <c r="Q10430" s="28"/>
      <c r="R10430" s="28"/>
      <c r="S10430" s="28"/>
      <c r="T10430" s="28"/>
      <c r="U10430" s="28"/>
      <c r="V10430" s="28"/>
      <c r="W10430" s="28"/>
      <c r="Y10430" s="28"/>
    </row>
    <row r="10431" spans="16:25">
      <c r="P10431" s="33"/>
      <c r="Q10431" s="28"/>
      <c r="R10431" s="28"/>
      <c r="S10431" s="28"/>
      <c r="T10431" s="28"/>
      <c r="U10431" s="28"/>
      <c r="V10431" s="28"/>
      <c r="W10431" s="28"/>
      <c r="Y10431" s="28"/>
    </row>
    <row r="10432" spans="16:25">
      <c r="P10432" s="33"/>
      <c r="Q10432" s="28"/>
      <c r="R10432" s="28"/>
      <c r="S10432" s="28"/>
      <c r="T10432" s="28"/>
      <c r="U10432" s="28"/>
      <c r="V10432" s="28"/>
      <c r="W10432" s="28"/>
      <c r="Y10432" s="28"/>
    </row>
    <row r="10433" spans="16:25">
      <c r="P10433" s="33"/>
      <c r="Q10433" s="28"/>
      <c r="R10433" s="28"/>
      <c r="S10433" s="28"/>
      <c r="T10433" s="28"/>
      <c r="U10433" s="28"/>
      <c r="V10433" s="28"/>
      <c r="W10433" s="28"/>
      <c r="Y10433" s="28"/>
    </row>
    <row r="10434" spans="16:25">
      <c r="P10434" s="33"/>
      <c r="Q10434" s="28"/>
      <c r="R10434" s="28"/>
      <c r="S10434" s="28"/>
      <c r="T10434" s="28"/>
      <c r="U10434" s="28"/>
      <c r="V10434" s="28"/>
      <c r="W10434" s="28"/>
      <c r="Y10434" s="28"/>
    </row>
    <row r="10435" spans="16:25">
      <c r="P10435" s="33"/>
      <c r="Q10435" s="28"/>
      <c r="R10435" s="28"/>
      <c r="S10435" s="28"/>
      <c r="T10435" s="28"/>
      <c r="U10435" s="28"/>
      <c r="V10435" s="28"/>
      <c r="W10435" s="28"/>
      <c r="Y10435" s="28"/>
    </row>
    <row r="10436" spans="16:25">
      <c r="P10436" s="33"/>
      <c r="Q10436" s="28"/>
      <c r="R10436" s="28"/>
      <c r="S10436" s="28"/>
      <c r="T10436" s="28"/>
      <c r="U10436" s="28"/>
      <c r="V10436" s="28"/>
      <c r="W10436" s="28"/>
      <c r="Y10436" s="28"/>
    </row>
    <row r="10437" spans="16:25">
      <c r="P10437" s="33"/>
      <c r="Q10437" s="28"/>
      <c r="R10437" s="28"/>
      <c r="S10437" s="28"/>
      <c r="T10437" s="28"/>
      <c r="U10437" s="28"/>
      <c r="V10437" s="28"/>
      <c r="W10437" s="28"/>
      <c r="Y10437" s="28"/>
    </row>
    <row r="10438" spans="16:25">
      <c r="P10438" s="33"/>
      <c r="Q10438" s="28"/>
      <c r="R10438" s="28"/>
      <c r="S10438" s="28"/>
      <c r="T10438" s="28"/>
      <c r="U10438" s="28"/>
      <c r="V10438" s="28"/>
      <c r="W10438" s="28"/>
      <c r="Y10438" s="28"/>
    </row>
    <row r="10439" spans="16:25">
      <c r="P10439" s="33"/>
      <c r="Q10439" s="28"/>
      <c r="R10439" s="28"/>
      <c r="S10439" s="28"/>
      <c r="T10439" s="28"/>
      <c r="U10439" s="28"/>
      <c r="V10439" s="28"/>
      <c r="W10439" s="28"/>
      <c r="Y10439" s="28"/>
    </row>
    <row r="10440" spans="16:25">
      <c r="P10440" s="33"/>
      <c r="Q10440" s="28"/>
      <c r="R10440" s="28"/>
      <c r="S10440" s="28"/>
      <c r="T10440" s="28"/>
      <c r="U10440" s="28"/>
      <c r="V10440" s="28"/>
      <c r="W10440" s="28"/>
      <c r="Y10440" s="28"/>
    </row>
    <row r="10441" spans="16:25">
      <c r="P10441" s="33"/>
      <c r="Q10441" s="28"/>
      <c r="R10441" s="28"/>
      <c r="S10441" s="28"/>
      <c r="T10441" s="28"/>
      <c r="U10441" s="28"/>
      <c r="V10441" s="28"/>
      <c r="W10441" s="28"/>
      <c r="Y10441" s="28"/>
    </row>
    <row r="10442" spans="16:25">
      <c r="P10442" s="33"/>
      <c r="Q10442" s="28"/>
      <c r="R10442" s="28"/>
      <c r="S10442" s="28"/>
      <c r="T10442" s="28"/>
      <c r="U10442" s="28"/>
      <c r="V10442" s="28"/>
      <c r="W10442" s="28"/>
      <c r="Y10442" s="28"/>
    </row>
    <row r="10443" spans="16:25">
      <c r="P10443" s="33"/>
      <c r="Q10443" s="28"/>
      <c r="R10443" s="28"/>
      <c r="S10443" s="28"/>
      <c r="T10443" s="28"/>
      <c r="U10443" s="28"/>
      <c r="V10443" s="28"/>
      <c r="W10443" s="28"/>
      <c r="Y10443" s="28"/>
    </row>
    <row r="10444" spans="16:25">
      <c r="P10444" s="33"/>
      <c r="Q10444" s="28"/>
      <c r="R10444" s="28"/>
      <c r="S10444" s="28"/>
      <c r="T10444" s="28"/>
      <c r="U10444" s="28"/>
      <c r="V10444" s="28"/>
      <c r="W10444" s="28"/>
      <c r="Y10444" s="28"/>
    </row>
    <row r="10445" spans="16:25">
      <c r="P10445" s="33"/>
      <c r="Q10445" s="28"/>
      <c r="R10445" s="28"/>
      <c r="S10445" s="28"/>
      <c r="T10445" s="28"/>
      <c r="U10445" s="28"/>
      <c r="V10445" s="28"/>
      <c r="W10445" s="28"/>
      <c r="Y10445" s="28"/>
    </row>
    <row r="10446" spans="16:25">
      <c r="P10446" s="33"/>
      <c r="Q10446" s="28"/>
      <c r="R10446" s="28"/>
      <c r="S10446" s="28"/>
      <c r="T10446" s="28"/>
      <c r="U10446" s="28"/>
      <c r="V10446" s="28"/>
      <c r="W10446" s="28"/>
      <c r="Y10446" s="28"/>
    </row>
    <row r="10447" spans="16:25">
      <c r="P10447" s="33"/>
      <c r="Q10447" s="28"/>
      <c r="R10447" s="28"/>
      <c r="S10447" s="28"/>
      <c r="T10447" s="28"/>
      <c r="U10447" s="28"/>
      <c r="V10447" s="28"/>
      <c r="W10447" s="28"/>
      <c r="Y10447" s="28"/>
    </row>
    <row r="10448" spans="16:25">
      <c r="P10448" s="33"/>
      <c r="Q10448" s="28"/>
      <c r="R10448" s="28"/>
      <c r="S10448" s="28"/>
      <c r="T10448" s="28"/>
      <c r="U10448" s="28"/>
      <c r="V10448" s="28"/>
      <c r="W10448" s="28"/>
      <c r="Y10448" s="28"/>
    </row>
    <row r="10449" spans="16:25">
      <c r="P10449" s="33"/>
      <c r="Q10449" s="28"/>
      <c r="R10449" s="28"/>
      <c r="S10449" s="28"/>
      <c r="T10449" s="28"/>
      <c r="U10449" s="28"/>
      <c r="V10449" s="28"/>
      <c r="W10449" s="28"/>
      <c r="Y10449" s="28"/>
    </row>
    <row r="10450" spans="16:25">
      <c r="P10450" s="33"/>
      <c r="Q10450" s="28"/>
      <c r="R10450" s="28"/>
      <c r="S10450" s="28"/>
      <c r="T10450" s="28"/>
      <c r="U10450" s="28"/>
      <c r="V10450" s="28"/>
      <c r="W10450" s="28"/>
      <c r="Y10450" s="28"/>
    </row>
    <row r="10451" spans="16:25">
      <c r="P10451" s="33"/>
      <c r="Q10451" s="28"/>
      <c r="R10451" s="28"/>
      <c r="S10451" s="28"/>
      <c r="T10451" s="28"/>
      <c r="U10451" s="28"/>
      <c r="V10451" s="28"/>
      <c r="W10451" s="28"/>
      <c r="Y10451" s="28"/>
    </row>
    <row r="10452" spans="16:25">
      <c r="P10452" s="33"/>
      <c r="Q10452" s="28"/>
      <c r="R10452" s="28"/>
      <c r="S10452" s="28"/>
      <c r="T10452" s="28"/>
      <c r="U10452" s="28"/>
      <c r="V10452" s="28"/>
      <c r="W10452" s="28"/>
      <c r="Y10452" s="28"/>
    </row>
    <row r="10453" spans="16:25">
      <c r="P10453" s="33"/>
      <c r="Q10453" s="28"/>
      <c r="R10453" s="28"/>
      <c r="S10453" s="28"/>
      <c r="T10453" s="28"/>
      <c r="U10453" s="28"/>
      <c r="V10453" s="28"/>
      <c r="W10453" s="28"/>
      <c r="Y10453" s="28"/>
    </row>
    <row r="10454" spans="16:25">
      <c r="P10454" s="33"/>
      <c r="Q10454" s="28"/>
      <c r="R10454" s="28"/>
      <c r="S10454" s="28"/>
      <c r="T10454" s="28"/>
      <c r="U10454" s="28"/>
      <c r="V10454" s="28"/>
      <c r="W10454" s="28"/>
      <c r="Y10454" s="28"/>
    </row>
    <row r="10455" spans="16:25">
      <c r="P10455" s="33"/>
      <c r="Q10455" s="28"/>
      <c r="R10455" s="28"/>
      <c r="S10455" s="28"/>
      <c r="T10455" s="28"/>
      <c r="U10455" s="28"/>
      <c r="V10455" s="28"/>
      <c r="W10455" s="28"/>
      <c r="Y10455" s="28"/>
    </row>
    <row r="10456" spans="16:25">
      <c r="P10456" s="33"/>
      <c r="Q10456" s="28"/>
      <c r="R10456" s="28"/>
      <c r="S10456" s="28"/>
      <c r="T10456" s="28"/>
      <c r="U10456" s="28"/>
      <c r="V10456" s="28"/>
      <c r="W10456" s="28"/>
      <c r="Y10456" s="28"/>
    </row>
    <row r="10457" spans="16:25">
      <c r="P10457" s="33"/>
      <c r="Q10457" s="28"/>
      <c r="R10457" s="28"/>
      <c r="S10457" s="28"/>
      <c r="T10457" s="28"/>
      <c r="U10457" s="28"/>
      <c r="V10457" s="28"/>
      <c r="W10457" s="28"/>
      <c r="Y10457" s="28"/>
    </row>
    <row r="10458" spans="16:25">
      <c r="P10458" s="33"/>
      <c r="Q10458" s="28"/>
      <c r="R10458" s="28"/>
      <c r="S10458" s="28"/>
      <c r="T10458" s="28"/>
      <c r="U10458" s="28"/>
      <c r="V10458" s="28"/>
      <c r="W10458" s="28"/>
      <c r="Y10458" s="28"/>
    </row>
    <row r="10459" spans="16:25">
      <c r="P10459" s="33"/>
      <c r="Q10459" s="28"/>
      <c r="R10459" s="28"/>
      <c r="S10459" s="28"/>
      <c r="T10459" s="28"/>
      <c r="U10459" s="28"/>
      <c r="V10459" s="28"/>
      <c r="W10459" s="28"/>
      <c r="Y10459" s="28"/>
    </row>
    <row r="10460" spans="16:25">
      <c r="P10460" s="33"/>
      <c r="Q10460" s="28"/>
      <c r="R10460" s="28"/>
      <c r="S10460" s="28"/>
      <c r="T10460" s="28"/>
      <c r="U10460" s="28"/>
      <c r="V10460" s="28"/>
      <c r="W10460" s="28"/>
      <c r="Y10460" s="28"/>
    </row>
    <row r="10461" spans="16:25">
      <c r="P10461" s="33"/>
      <c r="Q10461" s="28"/>
      <c r="R10461" s="28"/>
      <c r="S10461" s="28"/>
      <c r="T10461" s="28"/>
      <c r="U10461" s="28"/>
      <c r="V10461" s="28"/>
      <c r="W10461" s="28"/>
      <c r="Y10461" s="28"/>
    </row>
    <row r="10462" spans="16:25">
      <c r="P10462" s="33"/>
      <c r="Q10462" s="28"/>
      <c r="R10462" s="28"/>
      <c r="S10462" s="28"/>
      <c r="T10462" s="28"/>
      <c r="U10462" s="28"/>
      <c r="V10462" s="28"/>
      <c r="W10462" s="28"/>
      <c r="Y10462" s="28"/>
    </row>
    <row r="10463" spans="16:25">
      <c r="P10463" s="33"/>
      <c r="Q10463" s="28"/>
      <c r="R10463" s="28"/>
      <c r="S10463" s="28"/>
      <c r="T10463" s="28"/>
      <c r="U10463" s="28"/>
      <c r="V10463" s="28"/>
      <c r="W10463" s="28"/>
      <c r="Y10463" s="28"/>
    </row>
    <row r="10464" spans="16:25">
      <c r="P10464" s="33"/>
      <c r="Q10464" s="28"/>
      <c r="R10464" s="28"/>
      <c r="S10464" s="28"/>
      <c r="T10464" s="28"/>
      <c r="U10464" s="28"/>
      <c r="V10464" s="28"/>
      <c r="W10464" s="28"/>
      <c r="Y10464" s="28"/>
    </row>
    <row r="10465" spans="16:25">
      <c r="P10465" s="33"/>
      <c r="Q10465" s="28"/>
      <c r="R10465" s="28"/>
      <c r="S10465" s="28"/>
      <c r="T10465" s="28"/>
      <c r="U10465" s="28"/>
      <c r="V10465" s="28"/>
      <c r="W10465" s="28"/>
      <c r="Y10465" s="28"/>
    </row>
    <row r="10466" spans="16:25">
      <c r="P10466" s="33"/>
      <c r="Q10466" s="28"/>
      <c r="R10466" s="28"/>
      <c r="S10466" s="28"/>
      <c r="T10466" s="28"/>
      <c r="U10466" s="28"/>
      <c r="V10466" s="28"/>
      <c r="W10466" s="28"/>
      <c r="Y10466" s="28"/>
    </row>
    <row r="10467" spans="16:25">
      <c r="P10467" s="33"/>
      <c r="Q10467" s="28"/>
      <c r="R10467" s="28"/>
      <c r="S10467" s="28"/>
      <c r="T10467" s="28"/>
      <c r="U10467" s="28"/>
      <c r="V10467" s="28"/>
      <c r="W10467" s="28"/>
      <c r="Y10467" s="28"/>
    </row>
    <row r="10468" spans="16:25">
      <c r="P10468" s="33"/>
      <c r="Q10468" s="28"/>
      <c r="R10468" s="28"/>
      <c r="S10468" s="28"/>
      <c r="T10468" s="28"/>
      <c r="U10468" s="28"/>
      <c r="V10468" s="28"/>
      <c r="W10468" s="28"/>
      <c r="Y10468" s="28"/>
    </row>
    <row r="10469" spans="16:25">
      <c r="P10469" s="33"/>
      <c r="Q10469" s="28"/>
      <c r="R10469" s="28"/>
      <c r="S10469" s="28"/>
      <c r="T10469" s="28"/>
      <c r="U10469" s="28"/>
      <c r="V10469" s="28"/>
      <c r="W10469" s="28"/>
      <c r="Y10469" s="28"/>
    </row>
    <row r="10470" spans="16:25">
      <c r="P10470" s="33"/>
      <c r="Q10470" s="28"/>
      <c r="R10470" s="28"/>
      <c r="S10470" s="28"/>
      <c r="T10470" s="28"/>
      <c r="U10470" s="28"/>
      <c r="V10470" s="28"/>
      <c r="W10470" s="28"/>
      <c r="Y10470" s="28"/>
    </row>
    <row r="10471" spans="16:25">
      <c r="P10471" s="33"/>
      <c r="Q10471" s="28"/>
      <c r="R10471" s="28"/>
      <c r="S10471" s="28"/>
      <c r="T10471" s="28"/>
      <c r="U10471" s="28"/>
      <c r="V10471" s="28"/>
      <c r="W10471" s="28"/>
      <c r="Y10471" s="28"/>
    </row>
    <row r="10472" spans="16:25">
      <c r="P10472" s="33"/>
      <c r="Q10472" s="28"/>
      <c r="R10472" s="28"/>
      <c r="S10472" s="28"/>
      <c r="T10472" s="28"/>
      <c r="U10472" s="28"/>
      <c r="V10472" s="28"/>
      <c r="W10472" s="28"/>
      <c r="Y10472" s="28"/>
    </row>
    <row r="10473" spans="16:25">
      <c r="P10473" s="33"/>
      <c r="Q10473" s="28"/>
      <c r="R10473" s="28"/>
      <c r="S10473" s="28"/>
      <c r="T10473" s="28"/>
      <c r="U10473" s="28"/>
      <c r="V10473" s="28"/>
      <c r="W10473" s="28"/>
      <c r="Y10473" s="28"/>
    </row>
    <row r="10474" spans="16:25">
      <c r="P10474" s="33"/>
      <c r="Q10474" s="28"/>
      <c r="R10474" s="28"/>
      <c r="S10474" s="28"/>
      <c r="T10474" s="28"/>
      <c r="U10474" s="28"/>
      <c r="V10474" s="28"/>
      <c r="W10474" s="28"/>
      <c r="Y10474" s="28"/>
    </row>
    <row r="10475" spans="16:25">
      <c r="P10475" s="33"/>
      <c r="Q10475" s="28"/>
      <c r="R10475" s="28"/>
      <c r="S10475" s="28"/>
      <c r="T10475" s="28"/>
      <c r="U10475" s="28"/>
      <c r="V10475" s="28"/>
      <c r="W10475" s="28"/>
      <c r="Y10475" s="28"/>
    </row>
    <row r="10476" spans="16:25">
      <c r="P10476" s="33"/>
      <c r="Q10476" s="28"/>
      <c r="R10476" s="28"/>
      <c r="S10476" s="28"/>
      <c r="T10476" s="28"/>
      <c r="U10476" s="28"/>
      <c r="V10476" s="28"/>
      <c r="W10476" s="28"/>
      <c r="Y10476" s="28"/>
    </row>
    <row r="10477" spans="16:25">
      <c r="P10477" s="33"/>
      <c r="Q10477" s="28"/>
      <c r="R10477" s="28"/>
      <c r="S10477" s="28"/>
      <c r="T10477" s="28"/>
      <c r="U10477" s="28"/>
      <c r="V10477" s="28"/>
      <c r="W10477" s="28"/>
      <c r="Y10477" s="28"/>
    </row>
    <row r="10478" spans="16:25">
      <c r="P10478" s="33"/>
      <c r="Q10478" s="28"/>
      <c r="R10478" s="28"/>
      <c r="S10478" s="28"/>
      <c r="T10478" s="28"/>
      <c r="U10478" s="28"/>
      <c r="V10478" s="28"/>
      <c r="W10478" s="28"/>
      <c r="Y10478" s="28"/>
    </row>
    <row r="10479" spans="16:25">
      <c r="P10479" s="33"/>
      <c r="Q10479" s="28"/>
      <c r="R10479" s="28"/>
      <c r="S10479" s="28"/>
      <c r="T10479" s="28"/>
      <c r="U10479" s="28"/>
      <c r="V10479" s="28"/>
      <c r="W10479" s="28"/>
      <c r="Y10479" s="28"/>
    </row>
    <row r="10480" spans="16:25">
      <c r="P10480" s="33"/>
      <c r="Q10480" s="28"/>
      <c r="R10480" s="28"/>
      <c r="S10480" s="28"/>
      <c r="T10480" s="28"/>
      <c r="U10480" s="28"/>
      <c r="V10480" s="28"/>
      <c r="W10480" s="28"/>
      <c r="Y10480" s="28"/>
    </row>
    <row r="10481" spans="16:25">
      <c r="P10481" s="33"/>
      <c r="Q10481" s="28"/>
      <c r="R10481" s="28"/>
      <c r="S10481" s="28"/>
      <c r="T10481" s="28"/>
      <c r="U10481" s="28"/>
      <c r="V10481" s="28"/>
      <c r="W10481" s="28"/>
      <c r="Y10481" s="28"/>
    </row>
    <row r="10482" spans="16:25">
      <c r="P10482" s="33"/>
      <c r="Q10482" s="28"/>
      <c r="R10482" s="28"/>
      <c r="S10482" s="28"/>
      <c r="T10482" s="28"/>
      <c r="U10482" s="28"/>
      <c r="V10482" s="28"/>
      <c r="W10482" s="28"/>
      <c r="Y10482" s="28"/>
    </row>
    <row r="10483" spans="16:25">
      <c r="P10483" s="33"/>
      <c r="Q10483" s="28"/>
      <c r="R10483" s="28"/>
      <c r="S10483" s="28"/>
      <c r="T10483" s="28"/>
      <c r="U10483" s="28"/>
      <c r="V10483" s="28"/>
      <c r="W10483" s="28"/>
      <c r="Y10483" s="28"/>
    </row>
    <row r="10484" spans="16:25">
      <c r="P10484" s="33"/>
      <c r="Q10484" s="28"/>
      <c r="R10484" s="28"/>
      <c r="S10484" s="28"/>
      <c r="T10484" s="28"/>
      <c r="U10484" s="28"/>
      <c r="V10484" s="28"/>
      <c r="W10484" s="28"/>
      <c r="Y10484" s="28"/>
    </row>
    <row r="10485" spans="16:25">
      <c r="P10485" s="33"/>
      <c r="Q10485" s="28"/>
      <c r="R10485" s="28"/>
      <c r="S10485" s="28"/>
      <c r="T10485" s="28"/>
      <c r="U10485" s="28"/>
      <c r="V10485" s="28"/>
      <c r="W10485" s="28"/>
      <c r="Y10485" s="28"/>
    </row>
    <row r="10486" spans="16:25">
      <c r="P10486" s="33"/>
      <c r="Q10486" s="28"/>
      <c r="R10486" s="28"/>
      <c r="S10486" s="28"/>
      <c r="T10486" s="28"/>
      <c r="U10486" s="28"/>
      <c r="V10486" s="28"/>
      <c r="W10486" s="28"/>
      <c r="Y10486" s="28"/>
    </row>
    <row r="10487" spans="16:25">
      <c r="P10487" s="33"/>
      <c r="Q10487" s="28"/>
      <c r="R10487" s="28"/>
      <c r="S10487" s="28"/>
      <c r="T10487" s="28"/>
      <c r="U10487" s="28"/>
      <c r="V10487" s="28"/>
      <c r="W10487" s="28"/>
      <c r="Y10487" s="28"/>
    </row>
    <row r="10488" spans="16:25">
      <c r="P10488" s="33"/>
      <c r="Q10488" s="28"/>
      <c r="R10488" s="28"/>
      <c r="S10488" s="28"/>
      <c r="T10488" s="28"/>
      <c r="U10488" s="28"/>
      <c r="V10488" s="28"/>
      <c r="W10488" s="28"/>
      <c r="Y10488" s="28"/>
    </row>
    <row r="10489" spans="16:25">
      <c r="P10489" s="33"/>
      <c r="Q10489" s="28"/>
      <c r="R10489" s="28"/>
      <c r="S10489" s="28"/>
      <c r="T10489" s="28"/>
      <c r="U10489" s="28"/>
      <c r="V10489" s="28"/>
      <c r="W10489" s="28"/>
      <c r="Y10489" s="28"/>
    </row>
    <row r="10490" spans="16:25">
      <c r="P10490" s="33"/>
      <c r="Q10490" s="28"/>
      <c r="R10490" s="28"/>
      <c r="S10490" s="28"/>
      <c r="T10490" s="28"/>
      <c r="U10490" s="28"/>
      <c r="V10490" s="28"/>
      <c r="W10490" s="28"/>
      <c r="Y10490" s="28"/>
    </row>
    <row r="10491" spans="16:25">
      <c r="P10491" s="33"/>
      <c r="Q10491" s="28"/>
      <c r="R10491" s="28"/>
      <c r="S10491" s="28"/>
      <c r="T10491" s="28"/>
      <c r="U10491" s="28"/>
      <c r="V10491" s="28"/>
      <c r="W10491" s="28"/>
      <c r="Y10491" s="28"/>
    </row>
    <row r="10492" spans="16:25">
      <c r="P10492" s="33"/>
      <c r="Q10492" s="28"/>
      <c r="R10492" s="28"/>
      <c r="S10492" s="28"/>
      <c r="T10492" s="28"/>
      <c r="U10492" s="28"/>
      <c r="V10492" s="28"/>
      <c r="W10492" s="28"/>
      <c r="Y10492" s="28"/>
    </row>
    <row r="10493" spans="16:25">
      <c r="P10493" s="33"/>
      <c r="Q10493" s="28"/>
      <c r="R10493" s="28"/>
      <c r="S10493" s="28"/>
      <c r="T10493" s="28"/>
      <c r="U10493" s="28"/>
      <c r="V10493" s="28"/>
      <c r="W10493" s="28"/>
      <c r="Y10493" s="28"/>
    </row>
    <row r="10494" spans="16:25">
      <c r="P10494" s="33"/>
      <c r="Q10494" s="28"/>
      <c r="R10494" s="28"/>
      <c r="S10494" s="28"/>
      <c r="T10494" s="28"/>
      <c r="U10494" s="28"/>
      <c r="V10494" s="28"/>
      <c r="W10494" s="28"/>
      <c r="Y10494" s="28"/>
    </row>
    <row r="10495" spans="16:25">
      <c r="P10495" s="33"/>
      <c r="Q10495" s="28"/>
      <c r="R10495" s="28"/>
      <c r="S10495" s="28"/>
      <c r="T10495" s="28"/>
      <c r="U10495" s="28"/>
      <c r="V10495" s="28"/>
      <c r="W10495" s="28"/>
      <c r="Y10495" s="28"/>
    </row>
    <row r="10496" spans="16:25">
      <c r="P10496" s="33"/>
      <c r="Q10496" s="28"/>
      <c r="R10496" s="28"/>
      <c r="S10496" s="28"/>
      <c r="T10496" s="28"/>
      <c r="U10496" s="28"/>
      <c r="V10496" s="28"/>
      <c r="W10496" s="28"/>
      <c r="Y10496" s="28"/>
    </row>
    <row r="10497" spans="16:25">
      <c r="P10497" s="33"/>
      <c r="Q10497" s="28"/>
      <c r="R10497" s="28"/>
      <c r="S10497" s="28"/>
      <c r="T10497" s="28"/>
      <c r="U10497" s="28"/>
      <c r="V10497" s="28"/>
      <c r="W10497" s="28"/>
      <c r="Y10497" s="28"/>
    </row>
    <row r="10498" spans="16:25">
      <c r="P10498" s="33"/>
      <c r="Q10498" s="28"/>
      <c r="R10498" s="28"/>
      <c r="S10498" s="28"/>
      <c r="T10498" s="28"/>
      <c r="U10498" s="28"/>
      <c r="V10498" s="28"/>
      <c r="W10498" s="28"/>
      <c r="Y10498" s="28"/>
    </row>
    <row r="10499" spans="16:25">
      <c r="P10499" s="33"/>
      <c r="Q10499" s="28"/>
      <c r="R10499" s="28"/>
      <c r="S10499" s="28"/>
      <c r="T10499" s="28"/>
      <c r="U10499" s="28"/>
      <c r="V10499" s="28"/>
      <c r="W10499" s="28"/>
      <c r="Y10499" s="28"/>
    </row>
    <row r="10500" spans="16:25">
      <c r="P10500" s="33"/>
      <c r="Q10500" s="28"/>
      <c r="R10500" s="28"/>
      <c r="S10500" s="28"/>
      <c r="T10500" s="28"/>
      <c r="U10500" s="28"/>
      <c r="V10500" s="28"/>
      <c r="W10500" s="28"/>
      <c r="Y10500" s="28"/>
    </row>
    <row r="10501" spans="16:25">
      <c r="P10501" s="33"/>
      <c r="Q10501" s="28"/>
      <c r="R10501" s="28"/>
      <c r="S10501" s="28"/>
      <c r="T10501" s="28"/>
      <c r="U10501" s="28"/>
      <c r="V10501" s="28"/>
      <c r="W10501" s="28"/>
      <c r="Y10501" s="28"/>
    </row>
    <row r="10502" spans="16:25">
      <c r="P10502" s="33"/>
      <c r="Q10502" s="28"/>
      <c r="R10502" s="28"/>
      <c r="S10502" s="28"/>
      <c r="T10502" s="28"/>
      <c r="U10502" s="28"/>
      <c r="V10502" s="28"/>
      <c r="W10502" s="28"/>
      <c r="Y10502" s="28"/>
    </row>
    <row r="10503" spans="16:25">
      <c r="P10503" s="33"/>
      <c r="Q10503" s="28"/>
      <c r="R10503" s="28"/>
      <c r="S10503" s="28"/>
      <c r="T10503" s="28"/>
      <c r="U10503" s="28"/>
      <c r="V10503" s="28"/>
      <c r="W10503" s="28"/>
      <c r="Y10503" s="28"/>
    </row>
    <row r="10504" spans="16:25">
      <c r="P10504" s="33"/>
      <c r="Q10504" s="28"/>
      <c r="R10504" s="28"/>
      <c r="S10504" s="28"/>
      <c r="T10504" s="28"/>
      <c r="U10504" s="28"/>
      <c r="V10504" s="28"/>
      <c r="W10504" s="28"/>
      <c r="Y10504" s="28"/>
    </row>
    <row r="10505" spans="16:25">
      <c r="P10505" s="33"/>
      <c r="Q10505" s="28"/>
      <c r="R10505" s="28"/>
      <c r="S10505" s="28"/>
      <c r="T10505" s="28"/>
      <c r="U10505" s="28"/>
      <c r="V10505" s="28"/>
      <c r="W10505" s="28"/>
      <c r="Y10505" s="28"/>
    </row>
    <row r="10506" spans="16:25">
      <c r="P10506" s="33"/>
      <c r="Q10506" s="28"/>
      <c r="R10506" s="28"/>
      <c r="S10506" s="28"/>
      <c r="T10506" s="28"/>
      <c r="U10506" s="28"/>
      <c r="V10506" s="28"/>
      <c r="W10506" s="28"/>
      <c r="Y10506" s="28"/>
    </row>
    <row r="10507" spans="16:25">
      <c r="P10507" s="33"/>
      <c r="Q10507" s="28"/>
      <c r="R10507" s="28"/>
      <c r="S10507" s="28"/>
      <c r="T10507" s="28"/>
      <c r="U10507" s="28"/>
      <c r="V10507" s="28"/>
      <c r="W10507" s="28"/>
      <c r="Y10507" s="28"/>
    </row>
    <row r="10508" spans="16:25">
      <c r="P10508" s="33"/>
      <c r="Q10508" s="28"/>
      <c r="R10508" s="28"/>
      <c r="S10508" s="28"/>
      <c r="T10508" s="28"/>
      <c r="U10508" s="28"/>
      <c r="V10508" s="28"/>
      <c r="W10508" s="28"/>
      <c r="Y10508" s="28"/>
    </row>
    <row r="10509" spans="16:25">
      <c r="P10509" s="33"/>
      <c r="Q10509" s="28"/>
      <c r="R10509" s="28"/>
      <c r="S10509" s="28"/>
      <c r="T10509" s="28"/>
      <c r="U10509" s="28"/>
      <c r="V10509" s="28"/>
      <c r="W10509" s="28"/>
      <c r="Y10509" s="28"/>
    </row>
    <row r="10510" spans="16:25">
      <c r="P10510" s="33"/>
      <c r="Q10510" s="28"/>
      <c r="R10510" s="28"/>
      <c r="S10510" s="28"/>
      <c r="T10510" s="28"/>
      <c r="U10510" s="28"/>
      <c r="V10510" s="28"/>
      <c r="W10510" s="28"/>
      <c r="Y10510" s="28"/>
    </row>
    <row r="10511" spans="16:25">
      <c r="P10511" s="33"/>
      <c r="Q10511" s="28"/>
      <c r="R10511" s="28"/>
      <c r="S10511" s="28"/>
      <c r="T10511" s="28"/>
      <c r="U10511" s="28"/>
      <c r="V10511" s="28"/>
      <c r="W10511" s="28"/>
      <c r="Y10511" s="28"/>
    </row>
    <row r="10512" spans="16:25">
      <c r="P10512" s="33"/>
      <c r="Q10512" s="28"/>
      <c r="R10512" s="28"/>
      <c r="S10512" s="28"/>
      <c r="T10512" s="28"/>
      <c r="U10512" s="28"/>
      <c r="V10512" s="28"/>
      <c r="W10512" s="28"/>
      <c r="Y10512" s="28"/>
    </row>
    <row r="10513" spans="16:25">
      <c r="P10513" s="33"/>
      <c r="Q10513" s="28"/>
      <c r="R10513" s="28"/>
      <c r="S10513" s="28"/>
      <c r="T10513" s="28"/>
      <c r="U10513" s="28"/>
      <c r="V10513" s="28"/>
      <c r="W10513" s="28"/>
      <c r="Y10513" s="28"/>
    </row>
    <row r="10514" spans="16:25">
      <c r="P10514" s="33"/>
      <c r="Q10514" s="28"/>
      <c r="R10514" s="28"/>
      <c r="S10514" s="28"/>
      <c r="T10514" s="28"/>
      <c r="U10514" s="28"/>
      <c r="V10514" s="28"/>
      <c r="W10514" s="28"/>
      <c r="Y10514" s="28"/>
    </row>
    <row r="10515" spans="16:25">
      <c r="P10515" s="33"/>
      <c r="Q10515" s="28"/>
      <c r="R10515" s="28"/>
      <c r="S10515" s="28"/>
      <c r="T10515" s="28"/>
      <c r="U10515" s="28"/>
      <c r="V10515" s="28"/>
      <c r="W10515" s="28"/>
      <c r="Y10515" s="28"/>
    </row>
    <row r="10516" spans="16:25">
      <c r="P10516" s="33"/>
      <c r="Q10516" s="28"/>
      <c r="R10516" s="28"/>
      <c r="S10516" s="28"/>
      <c r="T10516" s="28"/>
      <c r="U10516" s="28"/>
      <c r="V10516" s="28"/>
      <c r="W10516" s="28"/>
      <c r="Y10516" s="28"/>
    </row>
    <row r="10517" spans="16:25">
      <c r="P10517" s="33"/>
      <c r="Q10517" s="28"/>
      <c r="R10517" s="28"/>
      <c r="S10517" s="28"/>
      <c r="T10517" s="28"/>
      <c r="U10517" s="28"/>
      <c r="V10517" s="28"/>
      <c r="W10517" s="28"/>
      <c r="Y10517" s="28"/>
    </row>
    <row r="10518" spans="16:25">
      <c r="P10518" s="33"/>
      <c r="Q10518" s="28"/>
      <c r="R10518" s="28"/>
      <c r="S10518" s="28"/>
      <c r="T10518" s="28"/>
      <c r="U10518" s="28"/>
      <c r="V10518" s="28"/>
      <c r="W10518" s="28"/>
      <c r="Y10518" s="28"/>
    </row>
    <row r="10519" spans="16:25">
      <c r="P10519" s="33"/>
      <c r="Q10519" s="28"/>
      <c r="R10519" s="28"/>
      <c r="S10519" s="28"/>
      <c r="T10519" s="28"/>
      <c r="U10519" s="28"/>
      <c r="V10519" s="28"/>
      <c r="W10519" s="28"/>
      <c r="Y10519" s="28"/>
    </row>
    <row r="10520" spans="16:25">
      <c r="P10520" s="33"/>
      <c r="Q10520" s="28"/>
      <c r="R10520" s="28"/>
      <c r="S10520" s="28"/>
      <c r="T10520" s="28"/>
      <c r="U10520" s="28"/>
      <c r="V10520" s="28"/>
      <c r="W10520" s="28"/>
      <c r="Y10520" s="28"/>
    </row>
    <row r="10521" spans="16:25">
      <c r="P10521" s="33"/>
      <c r="Q10521" s="28"/>
      <c r="R10521" s="28"/>
      <c r="S10521" s="28"/>
      <c r="T10521" s="28"/>
      <c r="U10521" s="28"/>
      <c r="V10521" s="28"/>
      <c r="W10521" s="28"/>
      <c r="Y10521" s="28"/>
    </row>
    <row r="10522" spans="16:25">
      <c r="P10522" s="33"/>
      <c r="Q10522" s="28"/>
      <c r="R10522" s="28"/>
      <c r="S10522" s="28"/>
      <c r="T10522" s="28"/>
      <c r="U10522" s="28"/>
      <c r="V10522" s="28"/>
      <c r="W10522" s="28"/>
      <c r="Y10522" s="28"/>
    </row>
    <row r="10523" spans="16:25">
      <c r="P10523" s="33"/>
      <c r="Q10523" s="28"/>
      <c r="R10523" s="28"/>
      <c r="S10523" s="28"/>
      <c r="T10523" s="28"/>
      <c r="U10523" s="28"/>
      <c r="V10523" s="28"/>
      <c r="W10523" s="28"/>
      <c r="Y10523" s="28"/>
    </row>
    <row r="10524" spans="16:25">
      <c r="P10524" s="33"/>
      <c r="Q10524" s="28"/>
      <c r="R10524" s="28"/>
      <c r="S10524" s="28"/>
      <c r="T10524" s="28"/>
      <c r="U10524" s="28"/>
      <c r="V10524" s="28"/>
      <c r="W10524" s="28"/>
      <c r="Y10524" s="28"/>
    </row>
    <row r="10525" spans="16:25">
      <c r="P10525" s="33"/>
      <c r="Q10525" s="28"/>
      <c r="R10525" s="28"/>
      <c r="S10525" s="28"/>
      <c r="T10525" s="28"/>
      <c r="U10525" s="28"/>
      <c r="V10525" s="28"/>
      <c r="W10525" s="28"/>
      <c r="Y10525" s="28"/>
    </row>
    <row r="10526" spans="16:25">
      <c r="P10526" s="33"/>
      <c r="Q10526" s="28"/>
      <c r="R10526" s="28"/>
      <c r="S10526" s="28"/>
      <c r="T10526" s="28"/>
      <c r="U10526" s="28"/>
      <c r="V10526" s="28"/>
      <c r="W10526" s="28"/>
      <c r="Y10526" s="28"/>
    </row>
    <row r="10527" spans="16:25">
      <c r="P10527" s="33"/>
      <c r="Q10527" s="28"/>
      <c r="R10527" s="28"/>
      <c r="S10527" s="28"/>
      <c r="T10527" s="28"/>
      <c r="U10527" s="28"/>
      <c r="V10527" s="28"/>
      <c r="W10527" s="28"/>
      <c r="Y10527" s="28"/>
    </row>
    <row r="10528" spans="16:25">
      <c r="P10528" s="33"/>
      <c r="Q10528" s="28"/>
      <c r="R10528" s="28"/>
      <c r="S10528" s="28"/>
      <c r="T10528" s="28"/>
      <c r="U10528" s="28"/>
      <c r="V10528" s="28"/>
      <c r="W10528" s="28"/>
      <c r="Y10528" s="28"/>
    </row>
    <row r="10529" spans="16:25">
      <c r="P10529" s="33"/>
      <c r="Q10529" s="28"/>
      <c r="R10529" s="28"/>
      <c r="S10529" s="28"/>
      <c r="T10529" s="28"/>
      <c r="U10529" s="28"/>
      <c r="V10529" s="28"/>
      <c r="W10529" s="28"/>
      <c r="Y10529" s="28"/>
    </row>
    <row r="10530" spans="16:25">
      <c r="P10530" s="33"/>
      <c r="Q10530" s="28"/>
      <c r="R10530" s="28"/>
      <c r="S10530" s="28"/>
      <c r="T10530" s="28"/>
      <c r="U10530" s="28"/>
      <c r="V10530" s="28"/>
      <c r="W10530" s="28"/>
      <c r="Y10530" s="28"/>
    </row>
    <row r="10531" spans="16:25">
      <c r="P10531" s="33"/>
      <c r="Q10531" s="28"/>
      <c r="R10531" s="28"/>
      <c r="S10531" s="28"/>
      <c r="T10531" s="28"/>
      <c r="U10531" s="28"/>
      <c r="V10531" s="28"/>
      <c r="W10531" s="28"/>
      <c r="Y10531" s="28"/>
    </row>
    <row r="10532" spans="16:25">
      <c r="P10532" s="33"/>
      <c r="Q10532" s="28"/>
      <c r="R10532" s="28"/>
      <c r="S10532" s="28"/>
      <c r="T10532" s="28"/>
      <c r="U10532" s="28"/>
      <c r="V10532" s="28"/>
      <c r="W10532" s="28"/>
      <c r="Y10532" s="28"/>
    </row>
    <row r="10533" spans="16:25">
      <c r="P10533" s="33"/>
      <c r="Q10533" s="28"/>
      <c r="R10533" s="28"/>
      <c r="S10533" s="28"/>
      <c r="T10533" s="28"/>
      <c r="U10533" s="28"/>
      <c r="V10533" s="28"/>
      <c r="W10533" s="28"/>
      <c r="Y10533" s="28"/>
    </row>
    <row r="10534" spans="16:25">
      <c r="P10534" s="33"/>
      <c r="Q10534" s="28"/>
      <c r="R10534" s="28"/>
      <c r="S10534" s="28"/>
      <c r="T10534" s="28"/>
      <c r="U10534" s="28"/>
      <c r="V10534" s="28"/>
      <c r="W10534" s="28"/>
      <c r="Y10534" s="28"/>
    </row>
    <row r="10535" spans="16:25">
      <c r="P10535" s="33"/>
      <c r="Q10535" s="28"/>
      <c r="R10535" s="28"/>
      <c r="S10535" s="28"/>
      <c r="T10535" s="28"/>
      <c r="U10535" s="28"/>
      <c r="V10535" s="28"/>
      <c r="W10535" s="28"/>
      <c r="Y10535" s="28"/>
    </row>
    <row r="10536" spans="16:25">
      <c r="P10536" s="33"/>
      <c r="Q10536" s="28"/>
      <c r="R10536" s="28"/>
      <c r="S10536" s="28"/>
      <c r="T10536" s="28"/>
      <c r="U10536" s="28"/>
      <c r="V10536" s="28"/>
      <c r="W10536" s="28"/>
      <c r="Y10536" s="28"/>
    </row>
    <row r="10537" spans="16:25">
      <c r="P10537" s="33"/>
      <c r="Q10537" s="28"/>
      <c r="R10537" s="28"/>
      <c r="S10537" s="28"/>
      <c r="T10537" s="28"/>
      <c r="U10537" s="28"/>
      <c r="V10537" s="28"/>
      <c r="W10537" s="28"/>
      <c r="Y10537" s="28"/>
    </row>
    <row r="10538" spans="16:25">
      <c r="P10538" s="33"/>
      <c r="Q10538" s="28"/>
      <c r="R10538" s="28"/>
      <c r="S10538" s="28"/>
      <c r="T10538" s="28"/>
      <c r="U10538" s="28"/>
      <c r="V10538" s="28"/>
      <c r="W10538" s="28"/>
      <c r="Y10538" s="28"/>
    </row>
    <row r="10539" spans="16:25">
      <c r="P10539" s="33"/>
      <c r="Q10539" s="28"/>
      <c r="R10539" s="28"/>
      <c r="S10539" s="28"/>
      <c r="T10539" s="28"/>
      <c r="U10539" s="28"/>
      <c r="V10539" s="28"/>
      <c r="W10539" s="28"/>
      <c r="Y10539" s="28"/>
    </row>
    <row r="10540" spans="16:25">
      <c r="P10540" s="33"/>
      <c r="Q10540" s="28"/>
      <c r="R10540" s="28"/>
      <c r="S10540" s="28"/>
      <c r="T10540" s="28"/>
      <c r="U10540" s="28"/>
      <c r="V10540" s="28"/>
      <c r="W10540" s="28"/>
      <c r="Y10540" s="28"/>
    </row>
    <row r="10541" spans="16:25">
      <c r="P10541" s="33"/>
      <c r="Q10541" s="28"/>
      <c r="R10541" s="28"/>
      <c r="S10541" s="28"/>
      <c r="T10541" s="28"/>
      <c r="U10541" s="28"/>
      <c r="V10541" s="28"/>
      <c r="W10541" s="28"/>
      <c r="Y10541" s="28"/>
    </row>
    <row r="10542" spans="16:25">
      <c r="P10542" s="33"/>
      <c r="Q10542" s="28"/>
      <c r="R10542" s="28"/>
      <c r="S10542" s="28"/>
      <c r="T10542" s="28"/>
      <c r="U10542" s="28"/>
      <c r="V10542" s="28"/>
      <c r="W10542" s="28"/>
      <c r="Y10542" s="28"/>
    </row>
    <row r="10543" spans="16:25">
      <c r="P10543" s="33"/>
      <c r="Q10543" s="28"/>
      <c r="R10543" s="28"/>
      <c r="S10543" s="28"/>
      <c r="T10543" s="28"/>
      <c r="U10543" s="28"/>
      <c r="V10543" s="28"/>
      <c r="W10543" s="28"/>
      <c r="Y10543" s="28"/>
    </row>
    <row r="10544" spans="16:25">
      <c r="P10544" s="33"/>
      <c r="Q10544" s="28"/>
      <c r="R10544" s="28"/>
      <c r="S10544" s="28"/>
      <c r="T10544" s="28"/>
      <c r="U10544" s="28"/>
      <c r="V10544" s="28"/>
      <c r="W10544" s="28"/>
      <c r="Y10544" s="28"/>
    </row>
    <row r="10545" spans="16:25">
      <c r="P10545" s="33"/>
      <c r="Q10545" s="28"/>
      <c r="R10545" s="28"/>
      <c r="S10545" s="28"/>
      <c r="T10545" s="28"/>
      <c r="U10545" s="28"/>
      <c r="V10545" s="28"/>
      <c r="W10545" s="28"/>
      <c r="Y10545" s="28"/>
    </row>
    <row r="10546" spans="16:25">
      <c r="P10546" s="33"/>
      <c r="Q10546" s="28"/>
      <c r="R10546" s="28"/>
      <c r="S10546" s="28"/>
      <c r="T10546" s="28"/>
      <c r="U10546" s="28"/>
      <c r="V10546" s="28"/>
      <c r="W10546" s="28"/>
      <c r="Y10546" s="28"/>
    </row>
    <row r="10547" spans="16:25">
      <c r="P10547" s="33"/>
      <c r="Q10547" s="28"/>
      <c r="R10547" s="28"/>
      <c r="S10547" s="28"/>
      <c r="T10547" s="28"/>
      <c r="U10547" s="28"/>
      <c r="V10547" s="28"/>
      <c r="W10547" s="28"/>
      <c r="Y10547" s="28"/>
    </row>
    <row r="10548" spans="16:25">
      <c r="P10548" s="33"/>
      <c r="Q10548" s="28"/>
      <c r="R10548" s="28"/>
      <c r="S10548" s="28"/>
      <c r="T10548" s="28"/>
      <c r="U10548" s="28"/>
      <c r="V10548" s="28"/>
      <c r="W10548" s="28"/>
      <c r="Y10548" s="28"/>
    </row>
    <row r="10549" spans="16:25">
      <c r="P10549" s="33"/>
      <c r="Q10549" s="28"/>
      <c r="R10549" s="28"/>
      <c r="S10549" s="28"/>
      <c r="T10549" s="28"/>
      <c r="U10549" s="28"/>
      <c r="V10549" s="28"/>
      <c r="W10549" s="28"/>
      <c r="Y10549" s="28"/>
    </row>
    <row r="10550" spans="16:25">
      <c r="P10550" s="33"/>
      <c r="Q10550" s="28"/>
      <c r="R10550" s="28"/>
      <c r="S10550" s="28"/>
      <c r="T10550" s="28"/>
      <c r="U10550" s="28"/>
      <c r="V10550" s="28"/>
      <c r="W10550" s="28"/>
      <c r="Y10550" s="28"/>
    </row>
    <row r="10551" spans="16:25">
      <c r="P10551" s="33"/>
      <c r="Q10551" s="28"/>
      <c r="R10551" s="28"/>
      <c r="S10551" s="28"/>
      <c r="T10551" s="28"/>
      <c r="U10551" s="28"/>
      <c r="V10551" s="28"/>
      <c r="W10551" s="28"/>
      <c r="Y10551" s="28"/>
    </row>
    <row r="10552" spans="16:25">
      <c r="P10552" s="33"/>
      <c r="Q10552" s="28"/>
      <c r="R10552" s="28"/>
      <c r="S10552" s="28"/>
      <c r="T10552" s="28"/>
      <c r="U10552" s="28"/>
      <c r="V10552" s="28"/>
      <c r="W10552" s="28"/>
      <c r="Y10552" s="28"/>
    </row>
    <row r="10553" spans="16:25">
      <c r="P10553" s="33"/>
      <c r="Q10553" s="28"/>
      <c r="R10553" s="28"/>
      <c r="S10553" s="28"/>
      <c r="T10553" s="28"/>
      <c r="U10553" s="28"/>
      <c r="V10553" s="28"/>
      <c r="W10553" s="28"/>
      <c r="Y10553" s="28"/>
    </row>
    <row r="10554" spans="16:25">
      <c r="P10554" s="33"/>
      <c r="Q10554" s="28"/>
      <c r="R10554" s="28"/>
      <c r="S10554" s="28"/>
      <c r="T10554" s="28"/>
      <c r="U10554" s="28"/>
      <c r="V10554" s="28"/>
      <c r="W10554" s="28"/>
      <c r="Y10554" s="28"/>
    </row>
    <row r="10555" spans="16:25">
      <c r="P10555" s="33"/>
      <c r="Q10555" s="28"/>
      <c r="R10555" s="28"/>
      <c r="S10555" s="28"/>
      <c r="T10555" s="28"/>
      <c r="U10555" s="28"/>
      <c r="V10555" s="28"/>
      <c r="W10555" s="28"/>
      <c r="Y10555" s="28"/>
    </row>
    <row r="10556" spans="16:25">
      <c r="P10556" s="33"/>
      <c r="Q10556" s="28"/>
      <c r="R10556" s="28"/>
      <c r="S10556" s="28"/>
      <c r="T10556" s="28"/>
      <c r="U10556" s="28"/>
      <c r="V10556" s="28"/>
      <c r="W10556" s="28"/>
      <c r="Y10556" s="28"/>
    </row>
    <row r="10557" spans="16:25">
      <c r="P10557" s="33"/>
      <c r="Q10557" s="28"/>
      <c r="R10557" s="28"/>
      <c r="S10557" s="28"/>
      <c r="T10557" s="28"/>
      <c r="U10557" s="28"/>
      <c r="V10557" s="28"/>
      <c r="W10557" s="28"/>
      <c r="Y10557" s="28"/>
    </row>
    <row r="10558" spans="16:25">
      <c r="P10558" s="33"/>
      <c r="Q10558" s="28"/>
      <c r="R10558" s="28"/>
      <c r="S10558" s="28"/>
      <c r="T10558" s="28"/>
      <c r="U10558" s="28"/>
      <c r="V10558" s="28"/>
      <c r="W10558" s="28"/>
      <c r="Y10558" s="28"/>
    </row>
    <row r="10559" spans="16:25">
      <c r="P10559" s="33"/>
      <c r="Q10559" s="28"/>
      <c r="R10559" s="28"/>
      <c r="S10559" s="28"/>
      <c r="T10559" s="28"/>
      <c r="U10559" s="28"/>
      <c r="V10559" s="28"/>
      <c r="W10559" s="28"/>
      <c r="Y10559" s="28"/>
    </row>
    <row r="10560" spans="16:25">
      <c r="P10560" s="33"/>
      <c r="Q10560" s="28"/>
      <c r="R10560" s="28"/>
      <c r="S10560" s="28"/>
      <c r="T10560" s="28"/>
      <c r="U10560" s="28"/>
      <c r="V10560" s="28"/>
      <c r="W10560" s="28"/>
      <c r="Y10560" s="28"/>
    </row>
    <row r="10561" spans="16:25">
      <c r="P10561" s="33"/>
      <c r="Q10561" s="28"/>
      <c r="R10561" s="28"/>
      <c r="S10561" s="28"/>
      <c r="T10561" s="28"/>
      <c r="U10561" s="28"/>
      <c r="V10561" s="28"/>
      <c r="W10561" s="28"/>
      <c r="Y10561" s="28"/>
    </row>
    <row r="10562" spans="16:25">
      <c r="P10562" s="33"/>
      <c r="Q10562" s="28"/>
      <c r="R10562" s="28"/>
      <c r="S10562" s="28"/>
      <c r="T10562" s="28"/>
      <c r="U10562" s="28"/>
      <c r="V10562" s="28"/>
      <c r="W10562" s="28"/>
      <c r="Y10562" s="28"/>
    </row>
    <row r="10563" spans="16:25">
      <c r="P10563" s="33"/>
      <c r="Q10563" s="28"/>
      <c r="R10563" s="28"/>
      <c r="S10563" s="28"/>
      <c r="T10563" s="28"/>
      <c r="U10563" s="28"/>
      <c r="V10563" s="28"/>
      <c r="W10563" s="28"/>
      <c r="Y10563" s="28"/>
    </row>
    <row r="10564" spans="16:25">
      <c r="P10564" s="33"/>
      <c r="Q10564" s="28"/>
      <c r="R10564" s="28"/>
      <c r="S10564" s="28"/>
      <c r="T10564" s="28"/>
      <c r="U10564" s="28"/>
      <c r="V10564" s="28"/>
      <c r="W10564" s="28"/>
      <c r="Y10564" s="28"/>
    </row>
    <row r="10565" spans="16:25">
      <c r="P10565" s="33"/>
      <c r="Q10565" s="28"/>
      <c r="R10565" s="28"/>
      <c r="S10565" s="28"/>
      <c r="T10565" s="28"/>
      <c r="U10565" s="28"/>
      <c r="V10565" s="28"/>
      <c r="W10565" s="28"/>
      <c r="Y10565" s="28"/>
    </row>
    <row r="10566" spans="16:25">
      <c r="P10566" s="33"/>
      <c r="Q10566" s="28"/>
      <c r="R10566" s="28"/>
      <c r="S10566" s="28"/>
      <c r="T10566" s="28"/>
      <c r="U10566" s="28"/>
      <c r="V10566" s="28"/>
      <c r="W10566" s="28"/>
      <c r="Y10566" s="28"/>
    </row>
    <row r="10567" spans="16:25">
      <c r="P10567" s="33"/>
      <c r="Q10567" s="28"/>
      <c r="R10567" s="28"/>
      <c r="S10567" s="28"/>
      <c r="T10567" s="28"/>
      <c r="U10567" s="28"/>
      <c r="V10567" s="28"/>
      <c r="W10567" s="28"/>
      <c r="Y10567" s="28"/>
    </row>
    <row r="10568" spans="16:25">
      <c r="P10568" s="33"/>
      <c r="Q10568" s="28"/>
      <c r="R10568" s="28"/>
      <c r="S10568" s="28"/>
      <c r="T10568" s="28"/>
      <c r="U10568" s="28"/>
      <c r="V10568" s="28"/>
      <c r="W10568" s="28"/>
      <c r="Y10568" s="28"/>
    </row>
    <row r="10569" spans="16:25">
      <c r="P10569" s="33"/>
      <c r="Q10569" s="28"/>
      <c r="R10569" s="28"/>
      <c r="S10569" s="28"/>
      <c r="T10569" s="28"/>
      <c r="U10569" s="28"/>
      <c r="V10569" s="28"/>
      <c r="W10569" s="28"/>
      <c r="Y10569" s="28"/>
    </row>
    <row r="10570" spans="16:25">
      <c r="P10570" s="33"/>
      <c r="Q10570" s="28"/>
      <c r="R10570" s="28"/>
      <c r="S10570" s="28"/>
      <c r="T10570" s="28"/>
      <c r="U10570" s="28"/>
      <c r="V10570" s="28"/>
      <c r="W10570" s="28"/>
      <c r="Y10570" s="28"/>
    </row>
    <row r="10571" spans="16:25">
      <c r="P10571" s="33"/>
      <c r="Q10571" s="28"/>
      <c r="R10571" s="28"/>
      <c r="S10571" s="28"/>
      <c r="T10571" s="28"/>
      <c r="U10571" s="28"/>
      <c r="V10571" s="28"/>
      <c r="W10571" s="28"/>
      <c r="Y10571" s="28"/>
    </row>
    <row r="10572" spans="16:25">
      <c r="P10572" s="33"/>
      <c r="Q10572" s="28"/>
      <c r="R10572" s="28"/>
      <c r="S10572" s="28"/>
      <c r="T10572" s="28"/>
      <c r="U10572" s="28"/>
      <c r="V10572" s="28"/>
      <c r="W10572" s="28"/>
      <c r="Y10572" s="28"/>
    </row>
    <row r="10573" spans="16:25">
      <c r="P10573" s="33"/>
      <c r="Q10573" s="28"/>
      <c r="R10573" s="28"/>
      <c r="S10573" s="28"/>
      <c r="T10573" s="28"/>
      <c r="U10573" s="28"/>
      <c r="V10573" s="28"/>
      <c r="W10573" s="28"/>
      <c r="Y10573" s="28"/>
    </row>
    <row r="10574" spans="16:25">
      <c r="P10574" s="33"/>
      <c r="Q10574" s="28"/>
      <c r="R10574" s="28"/>
      <c r="S10574" s="28"/>
      <c r="T10574" s="28"/>
      <c r="U10574" s="28"/>
      <c r="V10574" s="28"/>
      <c r="W10574" s="28"/>
      <c r="Y10574" s="28"/>
    </row>
    <row r="10575" spans="16:25">
      <c r="P10575" s="33"/>
      <c r="Q10575" s="28"/>
      <c r="R10575" s="28"/>
      <c r="S10575" s="28"/>
      <c r="T10575" s="28"/>
      <c r="U10575" s="28"/>
      <c r="V10575" s="28"/>
      <c r="W10575" s="28"/>
      <c r="Y10575" s="28"/>
    </row>
    <row r="10576" spans="16:25">
      <c r="P10576" s="33"/>
      <c r="Q10576" s="28"/>
      <c r="R10576" s="28"/>
      <c r="S10576" s="28"/>
      <c r="T10576" s="28"/>
      <c r="U10576" s="28"/>
      <c r="V10576" s="28"/>
      <c r="W10576" s="28"/>
      <c r="Y10576" s="28"/>
    </row>
    <row r="10577" spans="16:25">
      <c r="P10577" s="33"/>
      <c r="Q10577" s="28"/>
      <c r="R10577" s="28"/>
      <c r="S10577" s="28"/>
      <c r="T10577" s="28"/>
      <c r="U10577" s="28"/>
      <c r="V10577" s="28"/>
      <c r="W10577" s="28"/>
      <c r="Y10577" s="28"/>
    </row>
    <row r="10578" spans="16:25">
      <c r="P10578" s="33"/>
      <c r="Q10578" s="28"/>
      <c r="R10578" s="28"/>
      <c r="S10578" s="28"/>
      <c r="T10578" s="28"/>
      <c r="U10578" s="28"/>
      <c r="V10578" s="28"/>
      <c r="W10578" s="28"/>
      <c r="Y10578" s="28"/>
    </row>
    <row r="10579" spans="16:25">
      <c r="P10579" s="33"/>
      <c r="Q10579" s="28"/>
      <c r="R10579" s="28"/>
      <c r="S10579" s="28"/>
      <c r="T10579" s="28"/>
      <c r="U10579" s="28"/>
      <c r="V10579" s="28"/>
      <c r="W10579" s="28"/>
      <c r="Y10579" s="28"/>
    </row>
    <row r="10580" spans="16:25">
      <c r="P10580" s="33"/>
      <c r="Q10580" s="28"/>
      <c r="R10580" s="28"/>
      <c r="S10580" s="28"/>
      <c r="T10580" s="28"/>
      <c r="U10580" s="28"/>
      <c r="V10580" s="28"/>
      <c r="W10580" s="28"/>
      <c r="Y10580" s="28"/>
    </row>
    <row r="10581" spans="16:25">
      <c r="P10581" s="33"/>
      <c r="Q10581" s="28"/>
      <c r="R10581" s="28"/>
      <c r="S10581" s="28"/>
      <c r="T10581" s="28"/>
      <c r="U10581" s="28"/>
      <c r="V10581" s="28"/>
      <c r="W10581" s="28"/>
      <c r="Y10581" s="28"/>
    </row>
    <row r="10582" spans="16:25">
      <c r="P10582" s="33"/>
      <c r="Q10582" s="28"/>
      <c r="R10582" s="28"/>
      <c r="S10582" s="28"/>
      <c r="T10582" s="28"/>
      <c r="U10582" s="28"/>
      <c r="V10582" s="28"/>
      <c r="W10582" s="28"/>
      <c r="Y10582" s="28"/>
    </row>
    <row r="10583" spans="16:25">
      <c r="P10583" s="33"/>
      <c r="Q10583" s="28"/>
      <c r="R10583" s="28"/>
      <c r="S10583" s="28"/>
      <c r="T10583" s="28"/>
      <c r="U10583" s="28"/>
      <c r="V10583" s="28"/>
      <c r="W10583" s="28"/>
      <c r="Y10583" s="28"/>
    </row>
    <row r="10584" spans="16:25">
      <c r="P10584" s="33"/>
      <c r="Q10584" s="28"/>
      <c r="R10584" s="28"/>
      <c r="S10584" s="28"/>
      <c r="T10584" s="28"/>
      <c r="U10584" s="28"/>
      <c r="V10584" s="28"/>
      <c r="W10584" s="28"/>
      <c r="Y10584" s="28"/>
    </row>
    <row r="10585" spans="16:25">
      <c r="P10585" s="33"/>
      <c r="Q10585" s="28"/>
      <c r="R10585" s="28"/>
      <c r="S10585" s="28"/>
      <c r="T10585" s="28"/>
      <c r="U10585" s="28"/>
      <c r="V10585" s="28"/>
      <c r="W10585" s="28"/>
      <c r="Y10585" s="28"/>
    </row>
    <row r="10586" spans="16:25">
      <c r="P10586" s="33"/>
      <c r="Q10586" s="28"/>
      <c r="R10586" s="28"/>
      <c r="S10586" s="28"/>
      <c r="T10586" s="28"/>
      <c r="U10586" s="28"/>
      <c r="V10586" s="28"/>
      <c r="W10586" s="28"/>
      <c r="Y10586" s="28"/>
    </row>
    <row r="10587" spans="16:25">
      <c r="P10587" s="33"/>
      <c r="Q10587" s="28"/>
      <c r="R10587" s="28"/>
      <c r="S10587" s="28"/>
      <c r="T10587" s="28"/>
      <c r="U10587" s="28"/>
      <c r="V10587" s="28"/>
      <c r="W10587" s="28"/>
      <c r="Y10587" s="28"/>
    </row>
    <row r="10588" spans="16:25">
      <c r="P10588" s="33"/>
      <c r="Q10588" s="28"/>
      <c r="R10588" s="28"/>
      <c r="S10588" s="28"/>
      <c r="T10588" s="28"/>
      <c r="U10588" s="28"/>
      <c r="V10588" s="28"/>
      <c r="W10588" s="28"/>
      <c r="Y10588" s="28"/>
    </row>
    <row r="10589" spans="16:25">
      <c r="P10589" s="33"/>
      <c r="Q10589" s="28"/>
      <c r="R10589" s="28"/>
      <c r="S10589" s="28"/>
      <c r="T10589" s="28"/>
      <c r="U10589" s="28"/>
      <c r="V10589" s="28"/>
      <c r="W10589" s="28"/>
      <c r="Y10589" s="28"/>
    </row>
    <row r="10590" spans="16:25">
      <c r="P10590" s="33"/>
      <c r="Q10590" s="28"/>
      <c r="R10590" s="28"/>
      <c r="S10590" s="28"/>
      <c r="T10590" s="28"/>
      <c r="U10590" s="28"/>
      <c r="V10590" s="28"/>
      <c r="W10590" s="28"/>
      <c r="Y10590" s="28"/>
    </row>
    <row r="10591" spans="16:25">
      <c r="P10591" s="33"/>
      <c r="Q10591" s="28"/>
      <c r="R10591" s="28"/>
      <c r="S10591" s="28"/>
      <c r="T10591" s="28"/>
      <c r="U10591" s="28"/>
      <c r="V10591" s="28"/>
      <c r="W10591" s="28"/>
      <c r="Y10591" s="28"/>
    </row>
    <row r="10592" spans="16:25">
      <c r="P10592" s="33"/>
      <c r="Q10592" s="28"/>
      <c r="R10592" s="28"/>
      <c r="S10592" s="28"/>
      <c r="T10592" s="28"/>
      <c r="U10592" s="28"/>
      <c r="V10592" s="28"/>
      <c r="W10592" s="28"/>
      <c r="Y10592" s="28"/>
    </row>
    <row r="10593" spans="16:25">
      <c r="P10593" s="33"/>
      <c r="Q10593" s="28"/>
      <c r="R10593" s="28"/>
      <c r="S10593" s="28"/>
      <c r="T10593" s="28"/>
      <c r="U10593" s="28"/>
      <c r="V10593" s="28"/>
      <c r="W10593" s="28"/>
      <c r="Y10593" s="28"/>
    </row>
    <row r="10594" spans="16:25">
      <c r="P10594" s="33"/>
      <c r="Q10594" s="28"/>
      <c r="R10594" s="28"/>
      <c r="S10594" s="28"/>
      <c r="T10594" s="28"/>
      <c r="U10594" s="28"/>
      <c r="V10594" s="28"/>
      <c r="W10594" s="28"/>
      <c r="Y10594" s="28"/>
    </row>
    <row r="10595" spans="16:25">
      <c r="P10595" s="33"/>
      <c r="Q10595" s="28"/>
      <c r="R10595" s="28"/>
      <c r="S10595" s="28"/>
      <c r="T10595" s="28"/>
      <c r="U10595" s="28"/>
      <c r="V10595" s="28"/>
      <c r="W10595" s="28"/>
      <c r="Y10595" s="28"/>
    </row>
    <row r="10596" spans="16:25">
      <c r="P10596" s="33"/>
      <c r="Q10596" s="28"/>
      <c r="R10596" s="28"/>
      <c r="S10596" s="28"/>
      <c r="T10596" s="28"/>
      <c r="U10596" s="28"/>
      <c r="V10596" s="28"/>
      <c r="W10596" s="28"/>
      <c r="Y10596" s="28"/>
    </row>
    <row r="10597" spans="16:25">
      <c r="P10597" s="33"/>
      <c r="Q10597" s="28"/>
      <c r="R10597" s="28"/>
      <c r="S10597" s="28"/>
      <c r="T10597" s="28"/>
      <c r="U10597" s="28"/>
      <c r="V10597" s="28"/>
      <c r="W10597" s="28"/>
      <c r="Y10597" s="28"/>
    </row>
    <row r="10598" spans="16:25">
      <c r="P10598" s="33"/>
      <c r="Q10598" s="28"/>
      <c r="R10598" s="28"/>
      <c r="S10598" s="28"/>
      <c r="T10598" s="28"/>
      <c r="U10598" s="28"/>
      <c r="V10598" s="28"/>
      <c r="W10598" s="28"/>
      <c r="Y10598" s="28"/>
    </row>
    <row r="10599" spans="16:25">
      <c r="P10599" s="33"/>
      <c r="Q10599" s="28"/>
      <c r="R10599" s="28"/>
      <c r="S10599" s="28"/>
      <c r="T10599" s="28"/>
      <c r="U10599" s="28"/>
      <c r="V10599" s="28"/>
      <c r="W10599" s="28"/>
      <c r="Y10599" s="28"/>
    </row>
    <row r="10600" spans="16:25">
      <c r="P10600" s="33"/>
      <c r="Q10600" s="28"/>
      <c r="R10600" s="28"/>
      <c r="S10600" s="28"/>
      <c r="T10600" s="28"/>
      <c r="U10600" s="28"/>
      <c r="V10600" s="28"/>
      <c r="W10600" s="28"/>
      <c r="Y10600" s="28"/>
    </row>
    <row r="10601" spans="16:25">
      <c r="P10601" s="33"/>
      <c r="Q10601" s="28"/>
      <c r="R10601" s="28"/>
      <c r="S10601" s="28"/>
      <c r="T10601" s="28"/>
      <c r="U10601" s="28"/>
      <c r="V10601" s="28"/>
      <c r="W10601" s="28"/>
      <c r="Y10601" s="28"/>
    </row>
    <row r="10602" spans="16:25">
      <c r="P10602" s="33"/>
      <c r="Q10602" s="28"/>
      <c r="R10602" s="28"/>
      <c r="S10602" s="28"/>
      <c r="T10602" s="28"/>
      <c r="U10602" s="28"/>
      <c r="V10602" s="28"/>
      <c r="W10602" s="28"/>
      <c r="Y10602" s="28"/>
    </row>
    <row r="10603" spans="16:25">
      <c r="P10603" s="33"/>
      <c r="Q10603" s="28"/>
      <c r="R10603" s="28"/>
      <c r="S10603" s="28"/>
      <c r="T10603" s="28"/>
      <c r="U10603" s="28"/>
      <c r="V10603" s="28"/>
      <c r="W10603" s="28"/>
      <c r="Y10603" s="28"/>
    </row>
    <row r="10604" spans="16:25">
      <c r="P10604" s="33"/>
      <c r="Q10604" s="28"/>
      <c r="R10604" s="28"/>
      <c r="S10604" s="28"/>
      <c r="T10604" s="28"/>
      <c r="U10604" s="28"/>
      <c r="V10604" s="28"/>
      <c r="W10604" s="28"/>
      <c r="Y10604" s="28"/>
    </row>
    <row r="10605" spans="16:25">
      <c r="P10605" s="33"/>
      <c r="Q10605" s="28"/>
      <c r="R10605" s="28"/>
      <c r="S10605" s="28"/>
      <c r="T10605" s="28"/>
      <c r="U10605" s="28"/>
      <c r="V10605" s="28"/>
      <c r="W10605" s="28"/>
      <c r="Y10605" s="28"/>
    </row>
    <row r="10606" spans="16:25">
      <c r="P10606" s="33"/>
      <c r="Q10606" s="28"/>
      <c r="R10606" s="28"/>
      <c r="S10606" s="28"/>
      <c r="T10606" s="28"/>
      <c r="U10606" s="28"/>
      <c r="V10606" s="28"/>
      <c r="W10606" s="28"/>
      <c r="Y10606" s="28"/>
    </row>
    <row r="10607" spans="16:25">
      <c r="P10607" s="33"/>
      <c r="Q10607" s="28"/>
      <c r="R10607" s="28"/>
      <c r="S10607" s="28"/>
      <c r="T10607" s="28"/>
      <c r="U10607" s="28"/>
      <c r="V10607" s="28"/>
      <c r="W10607" s="28"/>
      <c r="Y10607" s="28"/>
    </row>
    <row r="10608" spans="16:25">
      <c r="P10608" s="33"/>
      <c r="Q10608" s="28"/>
      <c r="R10608" s="28"/>
      <c r="S10608" s="28"/>
      <c r="T10608" s="28"/>
      <c r="U10608" s="28"/>
      <c r="V10608" s="28"/>
      <c r="W10608" s="28"/>
      <c r="Y10608" s="28"/>
    </row>
    <row r="10609" spans="16:25">
      <c r="P10609" s="33"/>
      <c r="Q10609" s="28"/>
      <c r="R10609" s="28"/>
      <c r="S10609" s="28"/>
      <c r="T10609" s="28"/>
      <c r="U10609" s="28"/>
      <c r="V10609" s="28"/>
      <c r="W10609" s="28"/>
      <c r="Y10609" s="28"/>
    </row>
    <row r="10610" spans="16:25">
      <c r="P10610" s="33"/>
      <c r="Q10610" s="28"/>
      <c r="R10610" s="28"/>
      <c r="S10610" s="28"/>
      <c r="T10610" s="28"/>
      <c r="U10610" s="28"/>
      <c r="V10610" s="28"/>
      <c r="W10610" s="28"/>
      <c r="Y10610" s="28"/>
    </row>
    <row r="10611" spans="16:25">
      <c r="P10611" s="33"/>
      <c r="Q10611" s="28"/>
      <c r="R10611" s="28"/>
      <c r="S10611" s="28"/>
      <c r="T10611" s="28"/>
      <c r="U10611" s="28"/>
      <c r="V10611" s="28"/>
      <c r="W10611" s="28"/>
      <c r="Y10611" s="28"/>
    </row>
    <row r="10612" spans="16:25">
      <c r="P10612" s="33"/>
      <c r="Q10612" s="28"/>
      <c r="R10612" s="28"/>
      <c r="S10612" s="28"/>
      <c r="T10612" s="28"/>
      <c r="U10612" s="28"/>
      <c r="V10612" s="28"/>
      <c r="W10612" s="28"/>
      <c r="Y10612" s="28"/>
    </row>
    <row r="10613" spans="16:25">
      <c r="P10613" s="33"/>
      <c r="Q10613" s="28"/>
      <c r="R10613" s="28"/>
      <c r="S10613" s="28"/>
      <c r="T10613" s="28"/>
      <c r="U10613" s="28"/>
      <c r="V10613" s="28"/>
      <c r="W10613" s="28"/>
      <c r="Y10613" s="28"/>
    </row>
    <row r="10614" spans="16:25">
      <c r="P10614" s="33"/>
      <c r="Q10614" s="28"/>
      <c r="R10614" s="28"/>
      <c r="S10614" s="28"/>
      <c r="T10614" s="28"/>
      <c r="U10614" s="28"/>
      <c r="V10614" s="28"/>
      <c r="W10614" s="28"/>
      <c r="Y10614" s="28"/>
    </row>
    <row r="10615" spans="16:25">
      <c r="P10615" s="33"/>
      <c r="Q10615" s="28"/>
      <c r="R10615" s="28"/>
      <c r="S10615" s="28"/>
      <c r="T10615" s="28"/>
      <c r="U10615" s="28"/>
      <c r="V10615" s="28"/>
      <c r="W10615" s="28"/>
      <c r="Y10615" s="28"/>
    </row>
    <row r="10616" spans="16:25">
      <c r="P10616" s="33"/>
      <c r="Q10616" s="28"/>
      <c r="R10616" s="28"/>
      <c r="S10616" s="28"/>
      <c r="T10616" s="28"/>
      <c r="U10616" s="28"/>
      <c r="V10616" s="28"/>
      <c r="W10616" s="28"/>
      <c r="Y10616" s="28"/>
    </row>
    <row r="10617" spans="16:25">
      <c r="P10617" s="33"/>
      <c r="Q10617" s="28"/>
      <c r="R10617" s="28"/>
      <c r="S10617" s="28"/>
      <c r="T10617" s="28"/>
      <c r="U10617" s="28"/>
      <c r="V10617" s="28"/>
      <c r="W10617" s="28"/>
      <c r="Y10617" s="28"/>
    </row>
    <row r="10618" spans="16:25">
      <c r="P10618" s="33"/>
      <c r="Q10618" s="28"/>
      <c r="R10618" s="28"/>
      <c r="S10618" s="28"/>
      <c r="T10618" s="28"/>
      <c r="U10618" s="28"/>
      <c r="V10618" s="28"/>
      <c r="W10618" s="28"/>
      <c r="Y10618" s="28"/>
    </row>
    <row r="10619" spans="16:25">
      <c r="P10619" s="33"/>
      <c r="Q10619" s="28"/>
      <c r="R10619" s="28"/>
      <c r="S10619" s="28"/>
      <c r="T10619" s="28"/>
      <c r="U10619" s="28"/>
      <c r="V10619" s="28"/>
      <c r="W10619" s="28"/>
      <c r="Y10619" s="28"/>
    </row>
    <row r="10620" spans="16:25">
      <c r="P10620" s="33"/>
      <c r="Q10620" s="28"/>
      <c r="R10620" s="28"/>
      <c r="S10620" s="28"/>
      <c r="T10620" s="28"/>
      <c r="U10620" s="28"/>
      <c r="V10620" s="28"/>
      <c r="W10620" s="28"/>
      <c r="Y10620" s="28"/>
    </row>
    <row r="10621" spans="16:25">
      <c r="P10621" s="33"/>
      <c r="Q10621" s="28"/>
      <c r="R10621" s="28"/>
      <c r="S10621" s="28"/>
      <c r="T10621" s="28"/>
      <c r="U10621" s="28"/>
      <c r="V10621" s="28"/>
      <c r="W10621" s="28"/>
      <c r="Y10621" s="28"/>
    </row>
    <row r="10622" spans="16:25">
      <c r="P10622" s="33"/>
      <c r="Q10622" s="28"/>
      <c r="R10622" s="28"/>
      <c r="S10622" s="28"/>
      <c r="T10622" s="28"/>
      <c r="U10622" s="28"/>
      <c r="V10622" s="28"/>
      <c r="W10622" s="28"/>
      <c r="Y10622" s="28"/>
    </row>
    <row r="10623" spans="16:25">
      <c r="P10623" s="33"/>
      <c r="Q10623" s="28"/>
      <c r="R10623" s="28"/>
      <c r="S10623" s="28"/>
      <c r="T10623" s="28"/>
      <c r="U10623" s="28"/>
      <c r="V10623" s="28"/>
      <c r="W10623" s="28"/>
      <c r="Y10623" s="28"/>
    </row>
    <row r="10624" spans="16:25">
      <c r="P10624" s="33"/>
      <c r="Q10624" s="28"/>
      <c r="R10624" s="28"/>
      <c r="S10624" s="28"/>
      <c r="T10624" s="28"/>
      <c r="U10624" s="28"/>
      <c r="V10624" s="28"/>
      <c r="W10624" s="28"/>
      <c r="Y10624" s="28"/>
    </row>
    <row r="10625" spans="16:25">
      <c r="P10625" s="33"/>
      <c r="Q10625" s="28"/>
      <c r="R10625" s="28"/>
      <c r="S10625" s="28"/>
      <c r="T10625" s="28"/>
      <c r="U10625" s="28"/>
      <c r="V10625" s="28"/>
      <c r="W10625" s="28"/>
      <c r="Y10625" s="28"/>
    </row>
    <row r="10626" spans="16:25">
      <c r="P10626" s="33"/>
      <c r="Q10626" s="28"/>
      <c r="R10626" s="28"/>
      <c r="S10626" s="28"/>
      <c r="T10626" s="28"/>
      <c r="U10626" s="28"/>
      <c r="V10626" s="28"/>
      <c r="W10626" s="28"/>
      <c r="Y10626" s="28"/>
    </row>
    <row r="10627" spans="16:25">
      <c r="P10627" s="33"/>
      <c r="Q10627" s="28"/>
      <c r="R10627" s="28"/>
      <c r="S10627" s="28"/>
      <c r="T10627" s="28"/>
      <c r="U10627" s="28"/>
      <c r="V10627" s="28"/>
      <c r="W10627" s="28"/>
      <c r="Y10627" s="28"/>
    </row>
    <row r="10628" spans="16:25">
      <c r="P10628" s="33"/>
      <c r="Q10628" s="28"/>
      <c r="R10628" s="28"/>
      <c r="S10628" s="28"/>
      <c r="T10628" s="28"/>
      <c r="U10628" s="28"/>
      <c r="V10628" s="28"/>
      <c r="W10628" s="28"/>
      <c r="Y10628" s="28"/>
    </row>
    <row r="10629" spans="16:25">
      <c r="P10629" s="33"/>
      <c r="Q10629" s="28"/>
      <c r="R10629" s="28"/>
      <c r="S10629" s="28"/>
      <c r="T10629" s="28"/>
      <c r="U10629" s="28"/>
      <c r="V10629" s="28"/>
      <c r="W10629" s="28"/>
      <c r="Y10629" s="28"/>
    </row>
    <row r="10630" spans="16:25">
      <c r="P10630" s="33"/>
      <c r="Q10630" s="28"/>
      <c r="R10630" s="28"/>
      <c r="S10630" s="28"/>
      <c r="T10630" s="28"/>
      <c r="U10630" s="28"/>
      <c r="V10630" s="28"/>
      <c r="W10630" s="28"/>
      <c r="Y10630" s="28"/>
    </row>
    <row r="10631" spans="16:25">
      <c r="P10631" s="33"/>
      <c r="Q10631" s="28"/>
      <c r="R10631" s="28"/>
      <c r="S10631" s="28"/>
      <c r="T10631" s="28"/>
      <c r="U10631" s="28"/>
      <c r="V10631" s="28"/>
      <c r="W10631" s="28"/>
      <c r="Y10631" s="28"/>
    </row>
    <row r="10632" spans="16:25">
      <c r="P10632" s="33"/>
      <c r="Q10632" s="28"/>
      <c r="R10632" s="28"/>
      <c r="S10632" s="28"/>
      <c r="T10632" s="28"/>
      <c r="U10632" s="28"/>
      <c r="V10632" s="28"/>
      <c r="W10632" s="28"/>
      <c r="Y10632" s="28"/>
    </row>
    <row r="10633" spans="16:25">
      <c r="P10633" s="33"/>
      <c r="Q10633" s="28"/>
      <c r="R10633" s="28"/>
      <c r="S10633" s="28"/>
      <c r="T10633" s="28"/>
      <c r="U10633" s="28"/>
      <c r="V10633" s="28"/>
      <c r="W10633" s="28"/>
      <c r="Y10633" s="28"/>
    </row>
    <row r="10634" spans="16:25">
      <c r="P10634" s="33"/>
      <c r="Q10634" s="28"/>
      <c r="R10634" s="28"/>
      <c r="S10634" s="28"/>
      <c r="T10634" s="28"/>
      <c r="U10634" s="28"/>
      <c r="V10634" s="28"/>
      <c r="W10634" s="28"/>
      <c r="Y10634" s="28"/>
    </row>
    <row r="10635" spans="16:25">
      <c r="P10635" s="33"/>
      <c r="Q10635" s="28"/>
      <c r="R10635" s="28"/>
      <c r="S10635" s="28"/>
      <c r="T10635" s="28"/>
      <c r="U10635" s="28"/>
      <c r="V10635" s="28"/>
      <c r="W10635" s="28"/>
      <c r="Y10635" s="28"/>
    </row>
    <row r="10636" spans="16:25">
      <c r="P10636" s="33"/>
      <c r="Q10636" s="28"/>
      <c r="R10636" s="28"/>
      <c r="S10636" s="28"/>
      <c r="T10636" s="28"/>
      <c r="U10636" s="28"/>
      <c r="V10636" s="28"/>
      <c r="W10636" s="28"/>
      <c r="Y10636" s="28"/>
    </row>
    <row r="10637" spans="16:25">
      <c r="P10637" s="33"/>
      <c r="Q10637" s="28"/>
      <c r="R10637" s="28"/>
      <c r="S10637" s="28"/>
      <c r="T10637" s="28"/>
      <c r="U10637" s="28"/>
      <c r="V10637" s="28"/>
      <c r="W10637" s="28"/>
      <c r="Y10637" s="28"/>
    </row>
    <row r="10638" spans="16:25">
      <c r="P10638" s="33"/>
      <c r="Q10638" s="28"/>
      <c r="R10638" s="28"/>
      <c r="S10638" s="28"/>
      <c r="T10638" s="28"/>
      <c r="U10638" s="28"/>
      <c r="V10638" s="28"/>
      <c r="W10638" s="28"/>
      <c r="Y10638" s="28"/>
    </row>
    <row r="10639" spans="16:25">
      <c r="P10639" s="33"/>
      <c r="Q10639" s="28"/>
      <c r="R10639" s="28"/>
      <c r="S10639" s="28"/>
      <c r="T10639" s="28"/>
      <c r="U10639" s="28"/>
      <c r="V10639" s="28"/>
      <c r="W10639" s="28"/>
      <c r="Y10639" s="28"/>
    </row>
    <row r="10640" spans="16:25">
      <c r="P10640" s="33"/>
      <c r="Q10640" s="28"/>
      <c r="R10640" s="28"/>
      <c r="S10640" s="28"/>
      <c r="T10640" s="28"/>
      <c r="U10640" s="28"/>
      <c r="V10640" s="28"/>
      <c r="W10640" s="28"/>
      <c r="Y10640" s="28"/>
    </row>
    <row r="10641" spans="16:25">
      <c r="P10641" s="33"/>
      <c r="Q10641" s="28"/>
      <c r="R10641" s="28"/>
      <c r="S10641" s="28"/>
      <c r="T10641" s="28"/>
      <c r="U10641" s="28"/>
      <c r="V10641" s="28"/>
      <c r="W10641" s="28"/>
      <c r="Y10641" s="28"/>
    </row>
    <row r="10642" spans="16:25">
      <c r="P10642" s="33"/>
      <c r="Q10642" s="28"/>
      <c r="R10642" s="28"/>
      <c r="S10642" s="28"/>
      <c r="T10642" s="28"/>
      <c r="U10642" s="28"/>
      <c r="V10642" s="28"/>
      <c r="W10642" s="28"/>
      <c r="Y10642" s="28"/>
    </row>
    <row r="10643" spans="16:25">
      <c r="P10643" s="33"/>
      <c r="Q10643" s="28"/>
      <c r="R10643" s="28"/>
      <c r="S10643" s="28"/>
      <c r="T10643" s="28"/>
      <c r="U10643" s="28"/>
      <c r="V10643" s="28"/>
      <c r="W10643" s="28"/>
      <c r="Y10643" s="28"/>
    </row>
    <row r="10644" spans="16:25">
      <c r="P10644" s="33"/>
      <c r="Q10644" s="28"/>
      <c r="R10644" s="28"/>
      <c r="S10644" s="28"/>
      <c r="T10644" s="28"/>
      <c r="U10644" s="28"/>
      <c r="V10644" s="28"/>
      <c r="W10644" s="28"/>
      <c r="Y10644" s="28"/>
    </row>
    <row r="10645" spans="16:25">
      <c r="P10645" s="33"/>
      <c r="Q10645" s="28"/>
      <c r="R10645" s="28"/>
      <c r="S10645" s="28"/>
      <c r="T10645" s="28"/>
      <c r="U10645" s="28"/>
      <c r="V10645" s="28"/>
      <c r="W10645" s="28"/>
      <c r="Y10645" s="28"/>
    </row>
    <row r="10646" spans="16:25">
      <c r="P10646" s="33"/>
      <c r="Q10646" s="28"/>
      <c r="R10646" s="28"/>
      <c r="S10646" s="28"/>
      <c r="T10646" s="28"/>
      <c r="U10646" s="28"/>
      <c r="V10646" s="28"/>
      <c r="W10646" s="28"/>
      <c r="Y10646" s="28"/>
    </row>
    <row r="10647" spans="16:25">
      <c r="P10647" s="33"/>
      <c r="Q10647" s="28"/>
      <c r="R10647" s="28"/>
      <c r="S10647" s="28"/>
      <c r="T10647" s="28"/>
      <c r="U10647" s="28"/>
      <c r="V10647" s="28"/>
      <c r="W10647" s="28"/>
      <c r="Y10647" s="28"/>
    </row>
    <row r="10648" spans="16:25">
      <c r="P10648" s="33"/>
      <c r="Q10648" s="28"/>
      <c r="R10648" s="28"/>
      <c r="S10648" s="28"/>
      <c r="T10648" s="28"/>
      <c r="U10648" s="28"/>
      <c r="V10648" s="28"/>
      <c r="W10648" s="28"/>
      <c r="Y10648" s="28"/>
    </row>
    <row r="10649" spans="16:25">
      <c r="P10649" s="33"/>
      <c r="Q10649" s="28"/>
      <c r="R10649" s="28"/>
      <c r="S10649" s="28"/>
      <c r="T10649" s="28"/>
      <c r="U10649" s="28"/>
      <c r="V10649" s="28"/>
      <c r="W10649" s="28"/>
      <c r="Y10649" s="28"/>
    </row>
    <row r="10650" spans="16:25">
      <c r="P10650" s="33"/>
      <c r="Q10650" s="28"/>
      <c r="R10650" s="28"/>
      <c r="S10650" s="28"/>
      <c r="T10650" s="28"/>
      <c r="U10650" s="28"/>
      <c r="V10650" s="28"/>
      <c r="W10650" s="28"/>
      <c r="Y10650" s="28"/>
    </row>
    <row r="10651" spans="16:25">
      <c r="P10651" s="33"/>
      <c r="Q10651" s="28"/>
      <c r="R10651" s="28"/>
      <c r="S10651" s="28"/>
      <c r="T10651" s="28"/>
      <c r="U10651" s="28"/>
      <c r="V10651" s="28"/>
      <c r="W10651" s="28"/>
      <c r="Y10651" s="28"/>
    </row>
    <row r="10652" spans="16:25">
      <c r="P10652" s="33"/>
      <c r="Q10652" s="28"/>
      <c r="R10652" s="28"/>
      <c r="S10652" s="28"/>
      <c r="T10652" s="28"/>
      <c r="U10652" s="28"/>
      <c r="V10652" s="28"/>
      <c r="W10652" s="28"/>
      <c r="Y10652" s="28"/>
    </row>
    <row r="10653" spans="16:25">
      <c r="P10653" s="33"/>
      <c r="Q10653" s="28"/>
      <c r="R10653" s="28"/>
      <c r="S10653" s="28"/>
      <c r="T10653" s="28"/>
      <c r="U10653" s="28"/>
      <c r="V10653" s="28"/>
      <c r="W10653" s="28"/>
      <c r="Y10653" s="28"/>
    </row>
    <row r="10654" spans="16:25">
      <c r="P10654" s="33"/>
      <c r="Q10654" s="28"/>
      <c r="R10654" s="28"/>
      <c r="S10654" s="28"/>
      <c r="T10654" s="28"/>
      <c r="U10654" s="28"/>
      <c r="V10654" s="28"/>
      <c r="W10654" s="28"/>
      <c r="Y10654" s="28"/>
    </row>
    <row r="10655" spans="16:25">
      <c r="P10655" s="33"/>
      <c r="Q10655" s="28"/>
      <c r="R10655" s="28"/>
      <c r="S10655" s="28"/>
      <c r="T10655" s="28"/>
      <c r="U10655" s="28"/>
      <c r="V10655" s="28"/>
      <c r="W10655" s="28"/>
      <c r="Y10655" s="28"/>
    </row>
    <row r="10656" spans="16:25">
      <c r="P10656" s="33"/>
      <c r="Q10656" s="28"/>
      <c r="R10656" s="28"/>
      <c r="S10656" s="28"/>
      <c r="T10656" s="28"/>
      <c r="U10656" s="28"/>
      <c r="V10656" s="28"/>
      <c r="W10656" s="28"/>
      <c r="Y10656" s="28"/>
    </row>
    <row r="10657" spans="16:25">
      <c r="P10657" s="33"/>
      <c r="Q10657" s="28"/>
      <c r="R10657" s="28"/>
      <c r="S10657" s="28"/>
      <c r="T10657" s="28"/>
      <c r="U10657" s="28"/>
      <c r="V10657" s="28"/>
      <c r="W10657" s="28"/>
      <c r="Y10657" s="28"/>
    </row>
    <row r="10658" spans="16:25">
      <c r="P10658" s="33"/>
      <c r="Q10658" s="28"/>
      <c r="R10658" s="28"/>
      <c r="S10658" s="28"/>
      <c r="T10658" s="28"/>
      <c r="U10658" s="28"/>
      <c r="V10658" s="28"/>
      <c r="W10658" s="28"/>
      <c r="Y10658" s="28"/>
    </row>
    <row r="10659" spans="16:25">
      <c r="P10659" s="33"/>
      <c r="Q10659" s="28"/>
      <c r="R10659" s="28"/>
      <c r="S10659" s="28"/>
      <c r="T10659" s="28"/>
      <c r="U10659" s="28"/>
      <c r="V10659" s="28"/>
      <c r="W10659" s="28"/>
      <c r="Y10659" s="28"/>
    </row>
    <row r="10660" spans="16:25">
      <c r="P10660" s="33"/>
      <c r="Q10660" s="28"/>
      <c r="R10660" s="28"/>
      <c r="S10660" s="28"/>
      <c r="T10660" s="28"/>
      <c r="U10660" s="28"/>
      <c r="V10660" s="28"/>
      <c r="W10660" s="28"/>
      <c r="Y10660" s="28"/>
    </row>
    <row r="10661" spans="16:25">
      <c r="P10661" s="33"/>
      <c r="Q10661" s="28"/>
      <c r="R10661" s="28"/>
      <c r="S10661" s="28"/>
      <c r="T10661" s="28"/>
      <c r="U10661" s="28"/>
      <c r="V10661" s="28"/>
      <c r="W10661" s="28"/>
      <c r="Y10661" s="28"/>
    </row>
    <row r="10662" spans="16:25">
      <c r="P10662" s="33"/>
      <c r="Q10662" s="28"/>
      <c r="R10662" s="28"/>
      <c r="S10662" s="28"/>
      <c r="T10662" s="28"/>
      <c r="U10662" s="28"/>
      <c r="V10662" s="28"/>
      <c r="W10662" s="28"/>
      <c r="Y10662" s="28"/>
    </row>
    <row r="10663" spans="16:25">
      <c r="P10663" s="33"/>
      <c r="Q10663" s="28"/>
      <c r="R10663" s="28"/>
      <c r="S10663" s="28"/>
      <c r="T10663" s="28"/>
      <c r="U10663" s="28"/>
      <c r="V10663" s="28"/>
      <c r="W10663" s="28"/>
      <c r="Y10663" s="28"/>
    </row>
    <row r="10664" spans="16:25">
      <c r="P10664" s="33"/>
      <c r="Q10664" s="28"/>
      <c r="R10664" s="28"/>
      <c r="S10664" s="28"/>
      <c r="T10664" s="28"/>
      <c r="U10664" s="28"/>
      <c r="V10664" s="28"/>
      <c r="W10664" s="28"/>
      <c r="Y10664" s="28"/>
    </row>
    <row r="10665" spans="16:25">
      <c r="P10665" s="33"/>
      <c r="Q10665" s="28"/>
      <c r="R10665" s="28"/>
      <c r="S10665" s="28"/>
      <c r="T10665" s="28"/>
      <c r="U10665" s="28"/>
      <c r="V10665" s="28"/>
      <c r="W10665" s="28"/>
      <c r="Y10665" s="28"/>
    </row>
    <row r="10666" spans="16:25">
      <c r="P10666" s="33"/>
      <c r="Q10666" s="28"/>
      <c r="R10666" s="28"/>
      <c r="S10666" s="28"/>
      <c r="T10666" s="28"/>
      <c r="U10666" s="28"/>
      <c r="V10666" s="28"/>
      <c r="W10666" s="28"/>
      <c r="Y10666" s="28"/>
    </row>
    <row r="10667" spans="16:25">
      <c r="P10667" s="33"/>
      <c r="Q10667" s="28"/>
      <c r="R10667" s="28"/>
      <c r="S10667" s="28"/>
      <c r="T10667" s="28"/>
      <c r="U10667" s="28"/>
      <c r="V10667" s="28"/>
      <c r="W10667" s="28"/>
      <c r="Y10667" s="28"/>
    </row>
    <row r="10668" spans="16:25">
      <c r="P10668" s="33"/>
      <c r="Q10668" s="28"/>
      <c r="R10668" s="28"/>
      <c r="S10668" s="28"/>
      <c r="T10668" s="28"/>
      <c r="U10668" s="28"/>
      <c r="V10668" s="28"/>
      <c r="W10668" s="28"/>
      <c r="Y10668" s="28"/>
    </row>
    <row r="10669" spans="16:25">
      <c r="P10669" s="33"/>
      <c r="Q10669" s="28"/>
      <c r="R10669" s="28"/>
      <c r="S10669" s="28"/>
      <c r="T10669" s="28"/>
      <c r="U10669" s="28"/>
      <c r="V10669" s="28"/>
      <c r="W10669" s="28"/>
      <c r="Y10669" s="28"/>
    </row>
    <row r="10670" spans="16:25">
      <c r="P10670" s="33"/>
      <c r="Q10670" s="28"/>
      <c r="R10670" s="28"/>
      <c r="S10670" s="28"/>
      <c r="T10670" s="28"/>
      <c r="U10670" s="28"/>
      <c r="V10670" s="28"/>
      <c r="W10670" s="28"/>
      <c r="Y10670" s="28"/>
    </row>
    <row r="10671" spans="16:25">
      <c r="P10671" s="33"/>
      <c r="Q10671" s="28"/>
      <c r="R10671" s="28"/>
      <c r="S10671" s="28"/>
      <c r="T10671" s="28"/>
      <c r="U10671" s="28"/>
      <c r="V10671" s="28"/>
      <c r="W10671" s="28"/>
      <c r="Y10671" s="28"/>
    </row>
    <row r="10672" spans="16:25">
      <c r="P10672" s="33"/>
      <c r="Q10672" s="28"/>
      <c r="R10672" s="28"/>
      <c r="S10672" s="28"/>
      <c r="T10672" s="28"/>
      <c r="U10672" s="28"/>
      <c r="V10672" s="28"/>
      <c r="W10672" s="28"/>
      <c r="Y10672" s="28"/>
    </row>
    <row r="10673" spans="16:25">
      <c r="P10673" s="33"/>
      <c r="Q10673" s="28"/>
      <c r="R10673" s="28"/>
      <c r="S10673" s="28"/>
      <c r="T10673" s="28"/>
      <c r="U10673" s="28"/>
      <c r="V10673" s="28"/>
      <c r="W10673" s="28"/>
      <c r="Y10673" s="28"/>
    </row>
    <row r="10674" spans="16:25">
      <c r="P10674" s="33"/>
      <c r="Q10674" s="28"/>
      <c r="R10674" s="28"/>
      <c r="S10674" s="28"/>
      <c r="T10674" s="28"/>
      <c r="U10674" s="28"/>
      <c r="V10674" s="28"/>
      <c r="W10674" s="28"/>
      <c r="Y10674" s="28"/>
    </row>
    <row r="10675" spans="16:25">
      <c r="P10675" s="33"/>
      <c r="Q10675" s="28"/>
      <c r="R10675" s="28"/>
      <c r="S10675" s="28"/>
      <c r="T10675" s="28"/>
      <c r="U10675" s="28"/>
      <c r="V10675" s="28"/>
      <c r="W10675" s="28"/>
      <c r="Y10675" s="28"/>
    </row>
    <row r="10676" spans="16:25">
      <c r="P10676" s="33"/>
      <c r="Q10676" s="28"/>
      <c r="R10676" s="28"/>
      <c r="S10676" s="28"/>
      <c r="T10676" s="28"/>
      <c r="U10676" s="28"/>
      <c r="V10676" s="28"/>
      <c r="W10676" s="28"/>
      <c r="Y10676" s="28"/>
    </row>
    <row r="10677" spans="16:25">
      <c r="P10677" s="33"/>
      <c r="Q10677" s="28"/>
      <c r="R10677" s="28"/>
      <c r="S10677" s="28"/>
      <c r="T10677" s="28"/>
      <c r="U10677" s="28"/>
      <c r="V10677" s="28"/>
      <c r="W10677" s="28"/>
      <c r="Y10677" s="28"/>
    </row>
    <row r="10678" spans="16:25">
      <c r="P10678" s="33"/>
      <c r="Q10678" s="28"/>
      <c r="R10678" s="28"/>
      <c r="S10678" s="28"/>
      <c r="T10678" s="28"/>
      <c r="U10678" s="28"/>
      <c r="V10678" s="28"/>
      <c r="W10678" s="28"/>
      <c r="Y10678" s="28"/>
    </row>
    <row r="10679" spans="16:25">
      <c r="P10679" s="33"/>
      <c r="Q10679" s="28"/>
      <c r="R10679" s="28"/>
      <c r="S10679" s="28"/>
      <c r="T10679" s="28"/>
      <c r="U10679" s="28"/>
      <c r="V10679" s="28"/>
      <c r="W10679" s="28"/>
      <c r="Y10679" s="28"/>
    </row>
    <row r="10680" spans="16:25">
      <c r="P10680" s="33"/>
      <c r="Q10680" s="28"/>
      <c r="R10680" s="28"/>
      <c r="S10680" s="28"/>
      <c r="T10680" s="28"/>
      <c r="U10680" s="28"/>
      <c r="V10680" s="28"/>
      <c r="W10680" s="28"/>
      <c r="Y10680" s="28"/>
    </row>
    <row r="10681" spans="16:25">
      <c r="P10681" s="33"/>
      <c r="Q10681" s="28"/>
      <c r="R10681" s="28"/>
      <c r="S10681" s="28"/>
      <c r="T10681" s="28"/>
      <c r="U10681" s="28"/>
      <c r="V10681" s="28"/>
      <c r="W10681" s="28"/>
      <c r="Y10681" s="28"/>
    </row>
    <row r="10682" spans="16:25">
      <c r="P10682" s="33"/>
      <c r="Q10682" s="28"/>
      <c r="R10682" s="28"/>
      <c r="S10682" s="28"/>
      <c r="T10682" s="28"/>
      <c r="U10682" s="28"/>
      <c r="V10682" s="28"/>
      <c r="W10682" s="28"/>
      <c r="Y10682" s="28"/>
    </row>
    <row r="10683" spans="16:25">
      <c r="P10683" s="33"/>
      <c r="Q10683" s="28"/>
      <c r="R10683" s="28"/>
      <c r="S10683" s="28"/>
      <c r="T10683" s="28"/>
      <c r="U10683" s="28"/>
      <c r="V10683" s="28"/>
      <c r="W10683" s="28"/>
      <c r="Y10683" s="28"/>
    </row>
    <row r="10684" spans="16:25">
      <c r="P10684" s="33"/>
      <c r="Q10684" s="28"/>
      <c r="R10684" s="28"/>
      <c r="S10684" s="28"/>
      <c r="T10684" s="28"/>
      <c r="U10684" s="28"/>
      <c r="V10684" s="28"/>
      <c r="W10684" s="28"/>
      <c r="Y10684" s="28"/>
    </row>
    <row r="10685" spans="16:25">
      <c r="P10685" s="33"/>
      <c r="Q10685" s="28"/>
      <c r="R10685" s="28"/>
      <c r="S10685" s="28"/>
      <c r="T10685" s="28"/>
      <c r="U10685" s="28"/>
      <c r="V10685" s="28"/>
      <c r="W10685" s="28"/>
      <c r="Y10685" s="28"/>
    </row>
    <row r="10686" spans="16:25">
      <c r="P10686" s="33"/>
      <c r="Q10686" s="28"/>
      <c r="R10686" s="28"/>
      <c r="S10686" s="28"/>
      <c r="T10686" s="28"/>
      <c r="U10686" s="28"/>
      <c r="V10686" s="28"/>
      <c r="W10686" s="28"/>
      <c r="Y10686" s="28"/>
    </row>
    <row r="10687" spans="16:25">
      <c r="P10687" s="33"/>
      <c r="Q10687" s="28"/>
      <c r="R10687" s="28"/>
      <c r="S10687" s="28"/>
      <c r="T10687" s="28"/>
      <c r="U10687" s="28"/>
      <c r="V10687" s="28"/>
      <c r="W10687" s="28"/>
      <c r="Y10687" s="28"/>
    </row>
    <row r="10688" spans="16:25">
      <c r="P10688" s="33"/>
      <c r="Q10688" s="28"/>
      <c r="R10688" s="28"/>
      <c r="S10688" s="28"/>
      <c r="T10688" s="28"/>
      <c r="U10688" s="28"/>
      <c r="V10688" s="28"/>
      <c r="W10688" s="28"/>
      <c r="Y10688" s="28"/>
    </row>
    <row r="10689" spans="16:25">
      <c r="P10689" s="33"/>
      <c r="Q10689" s="28"/>
      <c r="R10689" s="28"/>
      <c r="S10689" s="28"/>
      <c r="T10689" s="28"/>
      <c r="U10689" s="28"/>
      <c r="V10689" s="28"/>
      <c r="W10689" s="28"/>
      <c r="Y10689" s="28"/>
    </row>
    <row r="10690" spans="16:25">
      <c r="P10690" s="33"/>
      <c r="Q10690" s="28"/>
      <c r="R10690" s="28"/>
      <c r="S10690" s="28"/>
      <c r="T10690" s="28"/>
      <c r="U10690" s="28"/>
      <c r="V10690" s="28"/>
      <c r="W10690" s="28"/>
      <c r="Y10690" s="28"/>
    </row>
    <row r="10691" spans="16:25">
      <c r="P10691" s="33"/>
      <c r="Q10691" s="28"/>
      <c r="R10691" s="28"/>
      <c r="S10691" s="28"/>
      <c r="T10691" s="28"/>
      <c r="U10691" s="28"/>
      <c r="V10691" s="28"/>
      <c r="W10691" s="28"/>
      <c r="Y10691" s="28"/>
    </row>
    <row r="10692" spans="16:25">
      <c r="P10692" s="33"/>
      <c r="Q10692" s="28"/>
      <c r="R10692" s="28"/>
      <c r="S10692" s="28"/>
      <c r="T10692" s="28"/>
      <c r="U10692" s="28"/>
      <c r="V10692" s="28"/>
      <c r="W10692" s="28"/>
      <c r="Y10692" s="28"/>
    </row>
    <row r="10693" spans="16:25">
      <c r="P10693" s="33"/>
      <c r="Q10693" s="28"/>
      <c r="R10693" s="28"/>
      <c r="S10693" s="28"/>
      <c r="T10693" s="28"/>
      <c r="U10693" s="28"/>
      <c r="V10693" s="28"/>
      <c r="W10693" s="28"/>
      <c r="Y10693" s="28"/>
    </row>
    <row r="10694" spans="16:25">
      <c r="P10694" s="33"/>
      <c r="Q10694" s="28"/>
      <c r="R10694" s="28"/>
      <c r="S10694" s="28"/>
      <c r="T10694" s="28"/>
      <c r="U10694" s="28"/>
      <c r="V10694" s="28"/>
      <c r="W10694" s="28"/>
      <c r="Y10694" s="28"/>
    </row>
    <row r="10695" spans="16:25">
      <c r="P10695" s="33"/>
      <c r="Q10695" s="28"/>
      <c r="R10695" s="28"/>
      <c r="S10695" s="28"/>
      <c r="T10695" s="28"/>
      <c r="U10695" s="28"/>
      <c r="V10695" s="28"/>
      <c r="W10695" s="28"/>
      <c r="Y10695" s="28"/>
    </row>
    <row r="10696" spans="16:25">
      <c r="P10696" s="33"/>
      <c r="Q10696" s="28"/>
      <c r="R10696" s="28"/>
      <c r="S10696" s="28"/>
      <c r="T10696" s="28"/>
      <c r="U10696" s="28"/>
      <c r="V10696" s="28"/>
      <c r="W10696" s="28"/>
      <c r="Y10696" s="28"/>
    </row>
    <row r="10697" spans="16:25">
      <c r="P10697" s="33"/>
      <c r="Q10697" s="28"/>
      <c r="R10697" s="28"/>
      <c r="S10697" s="28"/>
      <c r="T10697" s="28"/>
      <c r="U10697" s="28"/>
      <c r="V10697" s="28"/>
      <c r="W10697" s="28"/>
      <c r="Y10697" s="28"/>
    </row>
    <row r="10698" spans="16:25">
      <c r="P10698" s="33"/>
      <c r="Q10698" s="28"/>
      <c r="R10698" s="28"/>
      <c r="S10698" s="28"/>
      <c r="T10698" s="28"/>
      <c r="U10698" s="28"/>
      <c r="V10698" s="28"/>
      <c r="W10698" s="28"/>
      <c r="Y10698" s="28"/>
    </row>
    <row r="10699" spans="16:25">
      <c r="P10699" s="33"/>
      <c r="Q10699" s="28"/>
      <c r="R10699" s="28"/>
      <c r="S10699" s="28"/>
      <c r="T10699" s="28"/>
      <c r="U10699" s="28"/>
      <c r="V10699" s="28"/>
      <c r="W10699" s="28"/>
      <c r="Y10699" s="28"/>
    </row>
    <row r="10700" spans="16:25">
      <c r="P10700" s="33"/>
      <c r="Q10700" s="28"/>
      <c r="R10700" s="28"/>
      <c r="S10700" s="28"/>
      <c r="T10700" s="28"/>
      <c r="U10700" s="28"/>
      <c r="V10700" s="28"/>
      <c r="W10700" s="28"/>
      <c r="Y10700" s="28"/>
    </row>
    <row r="10701" spans="16:25">
      <c r="P10701" s="33"/>
      <c r="Q10701" s="28"/>
      <c r="R10701" s="28"/>
      <c r="S10701" s="28"/>
      <c r="T10701" s="28"/>
      <c r="U10701" s="28"/>
      <c r="V10701" s="28"/>
      <c r="W10701" s="28"/>
      <c r="Y10701" s="28"/>
    </row>
    <row r="10702" spans="16:25">
      <c r="P10702" s="33"/>
      <c r="Q10702" s="28"/>
      <c r="R10702" s="28"/>
      <c r="S10702" s="28"/>
      <c r="T10702" s="28"/>
      <c r="U10702" s="28"/>
      <c r="V10702" s="28"/>
      <c r="W10702" s="28"/>
      <c r="Y10702" s="28"/>
    </row>
    <row r="10703" spans="16:25">
      <c r="P10703" s="33"/>
      <c r="Q10703" s="28"/>
      <c r="R10703" s="28"/>
      <c r="S10703" s="28"/>
      <c r="T10703" s="28"/>
      <c r="U10703" s="28"/>
      <c r="V10703" s="28"/>
      <c r="W10703" s="28"/>
      <c r="Y10703" s="28"/>
    </row>
    <row r="10704" spans="16:25">
      <c r="P10704" s="33"/>
      <c r="Q10704" s="28"/>
      <c r="R10704" s="28"/>
      <c r="S10704" s="28"/>
      <c r="T10704" s="28"/>
      <c r="U10704" s="28"/>
      <c r="V10704" s="28"/>
      <c r="W10704" s="28"/>
      <c r="Y10704" s="28"/>
    </row>
    <row r="10705" spans="16:25">
      <c r="P10705" s="33"/>
      <c r="Q10705" s="28"/>
      <c r="R10705" s="28"/>
      <c r="S10705" s="28"/>
      <c r="T10705" s="28"/>
      <c r="U10705" s="28"/>
      <c r="V10705" s="28"/>
      <c r="W10705" s="28"/>
      <c r="Y10705" s="28"/>
    </row>
    <row r="10706" spans="16:25">
      <c r="P10706" s="33"/>
      <c r="Q10706" s="28"/>
      <c r="R10706" s="28"/>
      <c r="S10706" s="28"/>
      <c r="T10706" s="28"/>
      <c r="U10706" s="28"/>
      <c r="V10706" s="28"/>
      <c r="W10706" s="28"/>
      <c r="Y10706" s="28"/>
    </row>
    <row r="10707" spans="16:25">
      <c r="P10707" s="33"/>
      <c r="Q10707" s="28"/>
      <c r="R10707" s="28"/>
      <c r="S10707" s="28"/>
      <c r="T10707" s="28"/>
      <c r="U10707" s="28"/>
      <c r="V10707" s="28"/>
      <c r="W10707" s="28"/>
      <c r="Y10707" s="28"/>
    </row>
    <row r="10708" spans="16:25">
      <c r="P10708" s="33"/>
      <c r="Q10708" s="28"/>
      <c r="R10708" s="28"/>
      <c r="S10708" s="28"/>
      <c r="T10708" s="28"/>
      <c r="U10708" s="28"/>
      <c r="V10708" s="28"/>
      <c r="W10708" s="28"/>
      <c r="Y10708" s="28"/>
    </row>
    <row r="10709" spans="16:25">
      <c r="P10709" s="33"/>
      <c r="Q10709" s="28"/>
      <c r="R10709" s="28"/>
      <c r="S10709" s="28"/>
      <c r="T10709" s="28"/>
      <c r="U10709" s="28"/>
      <c r="V10709" s="28"/>
      <c r="W10709" s="28"/>
      <c r="Y10709" s="28"/>
    </row>
    <row r="10710" spans="16:25">
      <c r="P10710" s="33"/>
      <c r="Q10710" s="28"/>
      <c r="R10710" s="28"/>
      <c r="S10710" s="28"/>
      <c r="T10710" s="28"/>
      <c r="U10710" s="28"/>
      <c r="V10710" s="28"/>
      <c r="W10710" s="28"/>
      <c r="Y10710" s="28"/>
    </row>
    <row r="10711" spans="16:25">
      <c r="P10711" s="33"/>
      <c r="Q10711" s="28"/>
      <c r="R10711" s="28"/>
      <c r="S10711" s="28"/>
      <c r="T10711" s="28"/>
      <c r="U10711" s="28"/>
      <c r="V10711" s="28"/>
      <c r="W10711" s="28"/>
      <c r="Y10711" s="28"/>
    </row>
    <row r="10712" spans="16:25">
      <c r="P10712" s="33"/>
      <c r="Q10712" s="28"/>
      <c r="R10712" s="28"/>
      <c r="S10712" s="28"/>
      <c r="T10712" s="28"/>
      <c r="U10712" s="28"/>
      <c r="V10712" s="28"/>
      <c r="W10712" s="28"/>
      <c r="Y10712" s="28"/>
    </row>
    <row r="10713" spans="16:25">
      <c r="P10713" s="33"/>
      <c r="Q10713" s="28"/>
      <c r="R10713" s="28"/>
      <c r="S10713" s="28"/>
      <c r="T10713" s="28"/>
      <c r="U10713" s="28"/>
      <c r="V10713" s="28"/>
      <c r="W10713" s="28"/>
      <c r="Y10713" s="28"/>
    </row>
    <row r="10714" spans="16:25">
      <c r="P10714" s="33"/>
      <c r="Q10714" s="28"/>
      <c r="R10714" s="28"/>
      <c r="S10714" s="28"/>
      <c r="T10714" s="28"/>
      <c r="U10714" s="28"/>
      <c r="V10714" s="28"/>
      <c r="W10714" s="28"/>
      <c r="Y10714" s="28"/>
    </row>
    <row r="10715" spans="16:25">
      <c r="P10715" s="33"/>
      <c r="Q10715" s="28"/>
      <c r="R10715" s="28"/>
      <c r="S10715" s="28"/>
      <c r="T10715" s="28"/>
      <c r="U10715" s="28"/>
      <c r="V10715" s="28"/>
      <c r="W10715" s="28"/>
      <c r="Y10715" s="28"/>
    </row>
    <row r="10716" spans="16:25">
      <c r="P10716" s="33"/>
      <c r="Q10716" s="28"/>
      <c r="R10716" s="28"/>
      <c r="S10716" s="28"/>
      <c r="T10716" s="28"/>
      <c r="U10716" s="28"/>
      <c r="V10716" s="28"/>
      <c r="W10716" s="28"/>
      <c r="Y10716" s="28"/>
    </row>
    <row r="10717" spans="16:25">
      <c r="P10717" s="33"/>
      <c r="Q10717" s="28"/>
      <c r="R10717" s="28"/>
      <c r="S10717" s="28"/>
      <c r="T10717" s="28"/>
      <c r="U10717" s="28"/>
      <c r="V10717" s="28"/>
      <c r="W10717" s="28"/>
      <c r="Y10717" s="28"/>
    </row>
    <row r="10718" spans="16:25">
      <c r="P10718" s="33"/>
      <c r="Q10718" s="28"/>
      <c r="R10718" s="28"/>
      <c r="S10718" s="28"/>
      <c r="T10718" s="28"/>
      <c r="U10718" s="28"/>
      <c r="V10718" s="28"/>
      <c r="W10718" s="28"/>
      <c r="Y10718" s="28"/>
    </row>
    <row r="10719" spans="16:25">
      <c r="P10719" s="33"/>
      <c r="Q10719" s="28"/>
      <c r="R10719" s="28"/>
      <c r="S10719" s="28"/>
      <c r="T10719" s="28"/>
      <c r="U10719" s="28"/>
      <c r="V10719" s="28"/>
      <c r="W10719" s="28"/>
      <c r="Y10719" s="28"/>
    </row>
    <row r="10720" spans="16:25">
      <c r="P10720" s="33"/>
      <c r="Q10720" s="28"/>
      <c r="R10720" s="28"/>
      <c r="S10720" s="28"/>
      <c r="T10720" s="28"/>
      <c r="U10720" s="28"/>
      <c r="V10720" s="28"/>
      <c r="W10720" s="28"/>
      <c r="Y10720" s="28"/>
    </row>
    <row r="10721" spans="16:25">
      <c r="P10721" s="33"/>
      <c r="Q10721" s="28"/>
      <c r="R10721" s="28"/>
      <c r="S10721" s="28"/>
      <c r="T10721" s="28"/>
      <c r="U10721" s="28"/>
      <c r="V10721" s="28"/>
      <c r="W10721" s="28"/>
      <c r="Y10721" s="28"/>
    </row>
    <row r="10722" spans="16:25">
      <c r="P10722" s="33"/>
      <c r="Q10722" s="28"/>
      <c r="R10722" s="28"/>
      <c r="S10722" s="28"/>
      <c r="T10722" s="28"/>
      <c r="U10722" s="28"/>
      <c r="V10722" s="28"/>
      <c r="W10722" s="28"/>
      <c r="Y10722" s="28"/>
    </row>
    <row r="10723" spans="16:25">
      <c r="P10723" s="33"/>
      <c r="Q10723" s="28"/>
      <c r="R10723" s="28"/>
      <c r="S10723" s="28"/>
      <c r="T10723" s="28"/>
      <c r="U10723" s="28"/>
      <c r="V10723" s="28"/>
      <c r="W10723" s="28"/>
      <c r="Y10723" s="28"/>
    </row>
    <row r="10724" spans="16:25">
      <c r="P10724" s="33"/>
      <c r="Q10724" s="28"/>
      <c r="R10724" s="28"/>
      <c r="S10724" s="28"/>
      <c r="T10724" s="28"/>
      <c r="U10724" s="28"/>
      <c r="V10724" s="28"/>
      <c r="W10724" s="28"/>
      <c r="Y10724" s="28"/>
    </row>
    <row r="10725" spans="16:25">
      <c r="P10725" s="33"/>
      <c r="Q10725" s="28"/>
      <c r="R10725" s="28"/>
      <c r="S10725" s="28"/>
      <c r="T10725" s="28"/>
      <c r="U10725" s="28"/>
      <c r="V10725" s="28"/>
      <c r="W10725" s="28"/>
      <c r="Y10725" s="28"/>
    </row>
    <row r="10726" spans="16:25">
      <c r="P10726" s="33"/>
      <c r="Q10726" s="28"/>
      <c r="R10726" s="28"/>
      <c r="S10726" s="28"/>
      <c r="T10726" s="28"/>
      <c r="U10726" s="28"/>
      <c r="V10726" s="28"/>
      <c r="W10726" s="28"/>
      <c r="Y10726" s="28"/>
    </row>
    <row r="10727" spans="16:25">
      <c r="P10727" s="33"/>
      <c r="Q10727" s="28"/>
      <c r="R10727" s="28"/>
      <c r="S10727" s="28"/>
      <c r="T10727" s="28"/>
      <c r="U10727" s="28"/>
      <c r="V10727" s="28"/>
      <c r="W10727" s="28"/>
      <c r="Y10727" s="28"/>
    </row>
    <row r="10728" spans="16:25">
      <c r="P10728" s="33"/>
      <c r="Q10728" s="28"/>
      <c r="R10728" s="28"/>
      <c r="S10728" s="28"/>
      <c r="T10728" s="28"/>
      <c r="U10728" s="28"/>
      <c r="V10728" s="28"/>
      <c r="W10728" s="28"/>
      <c r="Y10728" s="28"/>
    </row>
    <row r="10729" spans="16:25">
      <c r="P10729" s="33"/>
      <c r="Q10729" s="28"/>
      <c r="R10729" s="28"/>
      <c r="S10729" s="28"/>
      <c r="T10729" s="28"/>
      <c r="U10729" s="28"/>
      <c r="V10729" s="28"/>
      <c r="W10729" s="28"/>
      <c r="Y10729" s="28"/>
    </row>
    <row r="10730" spans="16:25">
      <c r="P10730" s="33"/>
      <c r="Q10730" s="28"/>
      <c r="R10730" s="28"/>
      <c r="S10730" s="28"/>
      <c r="T10730" s="28"/>
      <c r="U10730" s="28"/>
      <c r="V10730" s="28"/>
      <c r="W10730" s="28"/>
      <c r="Y10730" s="28"/>
    </row>
    <row r="10731" spans="16:25">
      <c r="P10731" s="33"/>
      <c r="Q10731" s="28"/>
      <c r="R10731" s="28"/>
      <c r="S10731" s="28"/>
      <c r="T10731" s="28"/>
      <c r="U10731" s="28"/>
      <c r="V10731" s="28"/>
      <c r="W10731" s="28"/>
      <c r="Y10731" s="28"/>
    </row>
    <row r="10732" spans="16:25">
      <c r="P10732" s="33"/>
      <c r="Q10732" s="28"/>
      <c r="R10732" s="28"/>
      <c r="S10732" s="28"/>
      <c r="T10732" s="28"/>
      <c r="U10732" s="28"/>
      <c r="V10732" s="28"/>
      <c r="W10732" s="28"/>
      <c r="Y10732" s="28"/>
    </row>
    <row r="10733" spans="16:25">
      <c r="P10733" s="33"/>
      <c r="Q10733" s="28"/>
      <c r="R10733" s="28"/>
      <c r="S10733" s="28"/>
      <c r="T10733" s="28"/>
      <c r="U10733" s="28"/>
      <c r="V10733" s="28"/>
      <c r="W10733" s="28"/>
      <c r="Y10733" s="28"/>
    </row>
    <row r="10734" spans="16:25">
      <c r="P10734" s="33"/>
      <c r="Q10734" s="28"/>
      <c r="R10734" s="28"/>
      <c r="S10734" s="28"/>
      <c r="T10734" s="28"/>
      <c r="U10734" s="28"/>
      <c r="V10734" s="28"/>
      <c r="W10734" s="28"/>
      <c r="Y10734" s="28"/>
    </row>
    <row r="10735" spans="16:25">
      <c r="P10735" s="33"/>
      <c r="Q10735" s="28"/>
      <c r="R10735" s="28"/>
      <c r="S10735" s="28"/>
      <c r="T10735" s="28"/>
      <c r="U10735" s="28"/>
      <c r="V10735" s="28"/>
      <c r="W10735" s="28"/>
      <c r="Y10735" s="28"/>
    </row>
    <row r="10736" spans="16:25">
      <c r="P10736" s="33"/>
      <c r="Q10736" s="28"/>
      <c r="R10736" s="28"/>
      <c r="S10736" s="28"/>
      <c r="T10736" s="28"/>
      <c r="U10736" s="28"/>
      <c r="V10736" s="28"/>
      <c r="W10736" s="28"/>
      <c r="Y10736" s="28"/>
    </row>
    <row r="10737" spans="16:25">
      <c r="P10737" s="33"/>
      <c r="Q10737" s="28"/>
      <c r="R10737" s="28"/>
      <c r="S10737" s="28"/>
      <c r="T10737" s="28"/>
      <c r="U10737" s="28"/>
      <c r="V10737" s="28"/>
      <c r="W10737" s="28"/>
      <c r="Y10737" s="28"/>
    </row>
    <row r="10738" spans="16:25">
      <c r="P10738" s="33"/>
      <c r="Q10738" s="28"/>
      <c r="R10738" s="28"/>
      <c r="S10738" s="28"/>
      <c r="T10738" s="28"/>
      <c r="U10738" s="28"/>
      <c r="V10738" s="28"/>
      <c r="W10738" s="28"/>
      <c r="Y10738" s="28"/>
    </row>
    <row r="10739" spans="16:25">
      <c r="P10739" s="33"/>
      <c r="Q10739" s="28"/>
      <c r="R10739" s="28"/>
      <c r="S10739" s="28"/>
      <c r="T10739" s="28"/>
      <c r="U10739" s="28"/>
      <c r="V10739" s="28"/>
      <c r="W10739" s="28"/>
      <c r="Y10739" s="28"/>
    </row>
    <row r="10740" spans="16:25">
      <c r="P10740" s="33"/>
      <c r="Q10740" s="28"/>
      <c r="R10740" s="28"/>
      <c r="S10740" s="28"/>
      <c r="T10740" s="28"/>
      <c r="U10740" s="28"/>
      <c r="V10740" s="28"/>
      <c r="W10740" s="28"/>
      <c r="Y10740" s="28"/>
    </row>
    <row r="10741" spans="16:25">
      <c r="P10741" s="33"/>
      <c r="Q10741" s="28"/>
      <c r="R10741" s="28"/>
      <c r="S10741" s="28"/>
      <c r="T10741" s="28"/>
      <c r="U10741" s="28"/>
      <c r="V10741" s="28"/>
      <c r="W10741" s="28"/>
      <c r="Y10741" s="28"/>
    </row>
    <row r="10742" spans="16:25">
      <c r="P10742" s="33"/>
      <c r="Q10742" s="28"/>
      <c r="R10742" s="28"/>
      <c r="S10742" s="28"/>
      <c r="T10742" s="28"/>
      <c r="U10742" s="28"/>
      <c r="V10742" s="28"/>
      <c r="W10742" s="28"/>
      <c r="Y10742" s="28"/>
    </row>
    <row r="10743" spans="16:25">
      <c r="P10743" s="33"/>
      <c r="Q10743" s="28"/>
      <c r="R10743" s="28"/>
      <c r="S10743" s="28"/>
      <c r="T10743" s="28"/>
      <c r="U10743" s="28"/>
      <c r="V10743" s="28"/>
      <c r="W10743" s="28"/>
      <c r="Y10743" s="28"/>
    </row>
    <row r="10744" spans="16:25">
      <c r="P10744" s="33"/>
      <c r="Q10744" s="28"/>
      <c r="R10744" s="28"/>
      <c r="S10744" s="28"/>
      <c r="T10744" s="28"/>
      <c r="U10744" s="28"/>
      <c r="V10744" s="28"/>
      <c r="W10744" s="28"/>
      <c r="Y10744" s="28"/>
    </row>
    <row r="10745" spans="16:25">
      <c r="P10745" s="33"/>
      <c r="Q10745" s="28"/>
      <c r="R10745" s="28"/>
      <c r="S10745" s="28"/>
      <c r="T10745" s="28"/>
      <c r="U10745" s="28"/>
      <c r="V10745" s="28"/>
      <c r="W10745" s="28"/>
      <c r="Y10745" s="28"/>
    </row>
    <row r="10746" spans="16:25">
      <c r="P10746" s="33"/>
      <c r="Q10746" s="28"/>
      <c r="R10746" s="28"/>
      <c r="S10746" s="28"/>
      <c r="T10746" s="28"/>
      <c r="U10746" s="28"/>
      <c r="V10746" s="28"/>
      <c r="W10746" s="28"/>
      <c r="Y10746" s="28"/>
    </row>
    <row r="10747" spans="16:25">
      <c r="P10747" s="33"/>
      <c r="Q10747" s="28"/>
      <c r="R10747" s="28"/>
      <c r="S10747" s="28"/>
      <c r="T10747" s="28"/>
      <c r="U10747" s="28"/>
      <c r="V10747" s="28"/>
      <c r="W10747" s="28"/>
      <c r="Y10747" s="28"/>
    </row>
    <row r="10748" spans="16:25">
      <c r="P10748" s="33"/>
      <c r="Q10748" s="28"/>
      <c r="R10748" s="28"/>
      <c r="S10748" s="28"/>
      <c r="T10748" s="28"/>
      <c r="U10748" s="28"/>
      <c r="V10748" s="28"/>
      <c r="W10748" s="28"/>
      <c r="Y10748" s="28"/>
    </row>
    <row r="10749" spans="16:25">
      <c r="P10749" s="33"/>
      <c r="Q10749" s="28"/>
      <c r="R10749" s="28"/>
      <c r="S10749" s="28"/>
      <c r="T10749" s="28"/>
      <c r="U10749" s="28"/>
      <c r="V10749" s="28"/>
      <c r="W10749" s="28"/>
      <c r="Y10749" s="28"/>
    </row>
    <row r="10750" spans="16:25">
      <c r="P10750" s="33"/>
      <c r="Q10750" s="28"/>
      <c r="R10750" s="28"/>
      <c r="S10750" s="28"/>
      <c r="T10750" s="28"/>
      <c r="U10750" s="28"/>
      <c r="V10750" s="28"/>
      <c r="W10750" s="28"/>
      <c r="Y10750" s="28"/>
    </row>
    <row r="10751" spans="16:25">
      <c r="P10751" s="33"/>
      <c r="Q10751" s="28"/>
      <c r="R10751" s="28"/>
      <c r="S10751" s="28"/>
      <c r="T10751" s="28"/>
      <c r="U10751" s="28"/>
      <c r="V10751" s="28"/>
      <c r="W10751" s="28"/>
      <c r="Y10751" s="28"/>
    </row>
    <row r="10752" spans="16:25">
      <c r="P10752" s="33"/>
      <c r="Q10752" s="28"/>
      <c r="R10752" s="28"/>
      <c r="S10752" s="28"/>
      <c r="T10752" s="28"/>
      <c r="U10752" s="28"/>
      <c r="V10752" s="28"/>
      <c r="W10752" s="28"/>
      <c r="Y10752" s="28"/>
    </row>
    <row r="10753" spans="16:25">
      <c r="P10753" s="33"/>
      <c r="Q10753" s="28"/>
      <c r="R10753" s="28"/>
      <c r="S10753" s="28"/>
      <c r="T10753" s="28"/>
      <c r="U10753" s="28"/>
      <c r="V10753" s="28"/>
      <c r="W10753" s="28"/>
      <c r="Y10753" s="28"/>
    </row>
    <row r="10754" spans="16:25">
      <c r="P10754" s="33"/>
      <c r="Q10754" s="28"/>
      <c r="R10754" s="28"/>
      <c r="S10754" s="28"/>
      <c r="T10754" s="28"/>
      <c r="U10754" s="28"/>
      <c r="V10754" s="28"/>
      <c r="W10754" s="28"/>
      <c r="Y10754" s="28"/>
    </row>
    <row r="10755" spans="16:25">
      <c r="P10755" s="33"/>
      <c r="Q10755" s="28"/>
      <c r="R10755" s="28"/>
      <c r="S10755" s="28"/>
      <c r="T10755" s="28"/>
      <c r="U10755" s="28"/>
      <c r="V10755" s="28"/>
      <c r="W10755" s="28"/>
      <c r="Y10755" s="28"/>
    </row>
    <row r="10756" spans="16:25">
      <c r="P10756" s="33"/>
      <c r="Q10756" s="28"/>
      <c r="R10756" s="28"/>
      <c r="S10756" s="28"/>
      <c r="T10756" s="28"/>
      <c r="U10756" s="28"/>
      <c r="V10756" s="28"/>
      <c r="W10756" s="28"/>
      <c r="Y10756" s="28"/>
    </row>
    <row r="10757" spans="16:25">
      <c r="P10757" s="33"/>
      <c r="Q10757" s="28"/>
      <c r="R10757" s="28"/>
      <c r="S10757" s="28"/>
      <c r="T10757" s="28"/>
      <c r="U10757" s="28"/>
      <c r="V10757" s="28"/>
      <c r="W10757" s="28"/>
      <c r="Y10757" s="28"/>
    </row>
    <row r="10758" spans="16:25">
      <c r="P10758" s="33"/>
      <c r="Q10758" s="28"/>
      <c r="R10758" s="28"/>
      <c r="S10758" s="28"/>
      <c r="T10758" s="28"/>
      <c r="U10758" s="28"/>
      <c r="V10758" s="28"/>
      <c r="W10758" s="28"/>
      <c r="Y10758" s="28"/>
    </row>
    <row r="10759" spans="16:25">
      <c r="P10759" s="33"/>
      <c r="Q10759" s="28"/>
      <c r="R10759" s="28"/>
      <c r="S10759" s="28"/>
      <c r="T10759" s="28"/>
      <c r="U10759" s="28"/>
      <c r="V10759" s="28"/>
      <c r="W10759" s="28"/>
      <c r="Y10759" s="28"/>
    </row>
    <row r="10760" spans="16:25">
      <c r="P10760" s="33"/>
      <c r="Q10760" s="28"/>
      <c r="R10760" s="28"/>
      <c r="S10760" s="28"/>
      <c r="T10760" s="28"/>
      <c r="U10760" s="28"/>
      <c r="V10760" s="28"/>
      <c r="W10760" s="28"/>
      <c r="Y10760" s="28"/>
    </row>
    <row r="10761" spans="16:25">
      <c r="P10761" s="33"/>
      <c r="Q10761" s="28"/>
      <c r="R10761" s="28"/>
      <c r="S10761" s="28"/>
      <c r="T10761" s="28"/>
      <c r="U10761" s="28"/>
      <c r="V10761" s="28"/>
      <c r="W10761" s="28"/>
      <c r="Y10761" s="28"/>
    </row>
    <row r="10762" spans="16:25">
      <c r="P10762" s="33"/>
      <c r="Q10762" s="28"/>
      <c r="R10762" s="28"/>
      <c r="S10762" s="28"/>
      <c r="T10762" s="28"/>
      <c r="U10762" s="28"/>
      <c r="V10762" s="28"/>
      <c r="W10762" s="28"/>
      <c r="Y10762" s="28"/>
    </row>
    <row r="10763" spans="16:25">
      <c r="P10763" s="33"/>
      <c r="Q10763" s="28"/>
      <c r="R10763" s="28"/>
      <c r="S10763" s="28"/>
      <c r="T10763" s="28"/>
      <c r="U10763" s="28"/>
      <c r="V10763" s="28"/>
      <c r="W10763" s="28"/>
      <c r="Y10763" s="28"/>
    </row>
    <row r="10764" spans="16:25">
      <c r="P10764" s="33"/>
      <c r="Q10764" s="28"/>
      <c r="R10764" s="28"/>
      <c r="S10764" s="28"/>
      <c r="T10764" s="28"/>
      <c r="U10764" s="28"/>
      <c r="V10764" s="28"/>
      <c r="W10764" s="28"/>
      <c r="Y10764" s="28"/>
    </row>
    <row r="10765" spans="16:25">
      <c r="P10765" s="33"/>
      <c r="Q10765" s="28"/>
      <c r="R10765" s="28"/>
      <c r="S10765" s="28"/>
      <c r="T10765" s="28"/>
      <c r="U10765" s="28"/>
      <c r="V10765" s="28"/>
      <c r="W10765" s="28"/>
      <c r="Y10765" s="28"/>
    </row>
    <row r="10766" spans="16:25">
      <c r="P10766" s="33"/>
      <c r="Q10766" s="28"/>
      <c r="R10766" s="28"/>
      <c r="S10766" s="28"/>
      <c r="T10766" s="28"/>
      <c r="U10766" s="28"/>
      <c r="V10766" s="28"/>
      <c r="W10766" s="28"/>
      <c r="Y10766" s="28"/>
    </row>
    <row r="10767" spans="16:25">
      <c r="P10767" s="33"/>
      <c r="Q10767" s="28"/>
      <c r="R10767" s="28"/>
      <c r="S10767" s="28"/>
      <c r="T10767" s="28"/>
      <c r="U10767" s="28"/>
      <c r="V10767" s="28"/>
      <c r="W10767" s="28"/>
      <c r="Y10767" s="28"/>
    </row>
    <row r="10768" spans="16:25">
      <c r="P10768" s="33"/>
      <c r="Q10768" s="28"/>
      <c r="R10768" s="28"/>
      <c r="S10768" s="28"/>
      <c r="T10768" s="28"/>
      <c r="U10768" s="28"/>
      <c r="V10768" s="28"/>
      <c r="W10768" s="28"/>
      <c r="Y10768" s="28"/>
    </row>
    <row r="10769" spans="16:25">
      <c r="P10769" s="33"/>
      <c r="Q10769" s="28"/>
      <c r="R10769" s="28"/>
      <c r="S10769" s="28"/>
      <c r="T10769" s="28"/>
      <c r="U10769" s="28"/>
      <c r="V10769" s="28"/>
      <c r="W10769" s="28"/>
      <c r="Y10769" s="28"/>
    </row>
    <row r="10770" spans="16:25">
      <c r="P10770" s="33"/>
      <c r="Q10770" s="28"/>
      <c r="R10770" s="28"/>
      <c r="S10770" s="28"/>
      <c r="T10770" s="28"/>
      <c r="U10770" s="28"/>
      <c r="V10770" s="28"/>
      <c r="W10770" s="28"/>
      <c r="Y10770" s="28"/>
    </row>
    <row r="10771" spans="16:25">
      <c r="P10771" s="33"/>
      <c r="Q10771" s="28"/>
      <c r="R10771" s="28"/>
      <c r="S10771" s="28"/>
      <c r="T10771" s="28"/>
      <c r="U10771" s="28"/>
      <c r="V10771" s="28"/>
      <c r="W10771" s="28"/>
      <c r="Y10771" s="28"/>
    </row>
    <row r="10772" spans="16:25">
      <c r="P10772" s="33"/>
      <c r="Q10772" s="28"/>
      <c r="R10772" s="28"/>
      <c r="S10772" s="28"/>
      <c r="T10772" s="28"/>
      <c r="U10772" s="28"/>
      <c r="V10772" s="28"/>
      <c r="W10772" s="28"/>
      <c r="Y10772" s="28"/>
    </row>
    <row r="10773" spans="16:25">
      <c r="P10773" s="33"/>
      <c r="Q10773" s="28"/>
      <c r="R10773" s="28"/>
      <c r="S10773" s="28"/>
      <c r="T10773" s="28"/>
      <c r="U10773" s="28"/>
      <c r="V10773" s="28"/>
      <c r="W10773" s="28"/>
      <c r="Y10773" s="28"/>
    </row>
    <row r="10774" spans="16:25">
      <c r="P10774" s="33"/>
      <c r="Q10774" s="28"/>
      <c r="R10774" s="28"/>
      <c r="S10774" s="28"/>
      <c r="T10774" s="28"/>
      <c r="U10774" s="28"/>
      <c r="V10774" s="28"/>
      <c r="W10774" s="28"/>
      <c r="Y10774" s="28"/>
    </row>
    <row r="10775" spans="16:25">
      <c r="P10775" s="33"/>
      <c r="Q10775" s="28"/>
      <c r="R10775" s="28"/>
      <c r="S10775" s="28"/>
      <c r="T10775" s="28"/>
      <c r="U10775" s="28"/>
      <c r="V10775" s="28"/>
      <c r="W10775" s="28"/>
      <c r="Y10775" s="28"/>
    </row>
    <row r="10776" spans="16:25">
      <c r="P10776" s="33"/>
      <c r="Q10776" s="28"/>
      <c r="R10776" s="28"/>
      <c r="S10776" s="28"/>
      <c r="T10776" s="28"/>
      <c r="U10776" s="28"/>
      <c r="V10776" s="28"/>
      <c r="W10776" s="28"/>
      <c r="Y10776" s="28"/>
    </row>
    <row r="10777" spans="16:25">
      <c r="P10777" s="33"/>
      <c r="Q10777" s="28"/>
      <c r="R10777" s="28"/>
      <c r="S10777" s="28"/>
      <c r="T10777" s="28"/>
      <c r="U10777" s="28"/>
      <c r="V10777" s="28"/>
      <c r="W10777" s="28"/>
      <c r="Y10777" s="28"/>
    </row>
    <row r="10778" spans="16:25">
      <c r="P10778" s="33"/>
      <c r="Q10778" s="28"/>
      <c r="R10778" s="28"/>
      <c r="S10778" s="28"/>
      <c r="T10778" s="28"/>
      <c r="U10778" s="28"/>
      <c r="V10778" s="28"/>
      <c r="W10778" s="28"/>
      <c r="Y10778" s="28"/>
    </row>
    <row r="10779" spans="16:25">
      <c r="P10779" s="33"/>
      <c r="Q10779" s="28"/>
      <c r="R10779" s="28"/>
      <c r="S10779" s="28"/>
      <c r="T10779" s="28"/>
      <c r="U10779" s="28"/>
      <c r="V10779" s="28"/>
      <c r="W10779" s="28"/>
      <c r="Y10779" s="28"/>
    </row>
    <row r="10780" spans="16:25">
      <c r="P10780" s="33"/>
      <c r="Q10780" s="28"/>
      <c r="R10780" s="28"/>
      <c r="S10780" s="28"/>
      <c r="T10780" s="28"/>
      <c r="U10780" s="28"/>
      <c r="V10780" s="28"/>
      <c r="W10780" s="28"/>
      <c r="Y10780" s="28"/>
    </row>
    <row r="10781" spans="16:25">
      <c r="P10781" s="33"/>
      <c r="Q10781" s="28"/>
      <c r="R10781" s="28"/>
      <c r="S10781" s="28"/>
      <c r="T10781" s="28"/>
      <c r="U10781" s="28"/>
      <c r="V10781" s="28"/>
      <c r="W10781" s="28"/>
      <c r="Y10781" s="28"/>
    </row>
    <row r="10782" spans="16:25">
      <c r="P10782" s="33"/>
      <c r="Q10782" s="28"/>
      <c r="R10782" s="28"/>
      <c r="S10782" s="28"/>
      <c r="T10782" s="28"/>
      <c r="U10782" s="28"/>
      <c r="V10782" s="28"/>
      <c r="W10782" s="28"/>
      <c r="Y10782" s="28"/>
    </row>
    <row r="10783" spans="16:25">
      <c r="P10783" s="33"/>
      <c r="Q10783" s="28"/>
      <c r="R10783" s="28"/>
      <c r="S10783" s="28"/>
      <c r="T10783" s="28"/>
      <c r="U10783" s="28"/>
      <c r="V10783" s="28"/>
      <c r="W10783" s="28"/>
      <c r="Y10783" s="28"/>
    </row>
    <row r="10784" spans="16:25">
      <c r="P10784" s="33"/>
      <c r="Q10784" s="28"/>
      <c r="R10784" s="28"/>
      <c r="S10784" s="28"/>
      <c r="T10784" s="28"/>
      <c r="U10784" s="28"/>
      <c r="V10784" s="28"/>
      <c r="W10784" s="28"/>
      <c r="Y10784" s="28"/>
    </row>
    <row r="10785" spans="16:25">
      <c r="P10785" s="33"/>
      <c r="Q10785" s="28"/>
      <c r="R10785" s="28"/>
      <c r="S10785" s="28"/>
      <c r="T10785" s="28"/>
      <c r="U10785" s="28"/>
      <c r="V10785" s="28"/>
      <c r="W10785" s="28"/>
      <c r="Y10785" s="28"/>
    </row>
    <row r="10786" spans="16:25">
      <c r="P10786" s="33"/>
      <c r="Q10786" s="28"/>
      <c r="R10786" s="28"/>
      <c r="S10786" s="28"/>
      <c r="T10786" s="28"/>
      <c r="U10786" s="28"/>
      <c r="V10786" s="28"/>
      <c r="W10786" s="28"/>
      <c r="Y10786" s="28"/>
    </row>
    <row r="10787" spans="16:25">
      <c r="P10787" s="33"/>
      <c r="Q10787" s="28"/>
      <c r="R10787" s="28"/>
      <c r="S10787" s="28"/>
      <c r="T10787" s="28"/>
      <c r="U10787" s="28"/>
      <c r="V10787" s="28"/>
      <c r="W10787" s="28"/>
      <c r="Y10787" s="28"/>
    </row>
    <row r="10788" spans="16:25">
      <c r="P10788" s="33"/>
      <c r="Q10788" s="28"/>
      <c r="R10788" s="28"/>
      <c r="S10788" s="28"/>
      <c r="T10788" s="28"/>
      <c r="U10788" s="28"/>
      <c r="V10788" s="28"/>
      <c r="W10788" s="28"/>
      <c r="Y10788" s="28"/>
    </row>
    <row r="10789" spans="16:25">
      <c r="P10789" s="33"/>
      <c r="Q10789" s="28"/>
      <c r="R10789" s="28"/>
      <c r="S10789" s="28"/>
      <c r="T10789" s="28"/>
      <c r="U10789" s="28"/>
      <c r="V10789" s="28"/>
      <c r="W10789" s="28"/>
      <c r="Y10789" s="28"/>
    </row>
    <row r="10790" spans="16:25">
      <c r="P10790" s="33"/>
      <c r="Q10790" s="28"/>
      <c r="R10790" s="28"/>
      <c r="S10790" s="28"/>
      <c r="T10790" s="28"/>
      <c r="U10790" s="28"/>
      <c r="V10790" s="28"/>
      <c r="W10790" s="28"/>
      <c r="Y10790" s="28"/>
    </row>
    <row r="10791" spans="16:25">
      <c r="P10791" s="33"/>
      <c r="Q10791" s="28"/>
      <c r="R10791" s="28"/>
      <c r="S10791" s="28"/>
      <c r="T10791" s="28"/>
      <c r="U10791" s="28"/>
      <c r="V10791" s="28"/>
      <c r="W10791" s="28"/>
      <c r="Y10791" s="28"/>
    </row>
    <row r="10792" spans="16:25">
      <c r="P10792" s="33"/>
      <c r="Q10792" s="28"/>
      <c r="R10792" s="28"/>
      <c r="S10792" s="28"/>
      <c r="T10792" s="28"/>
      <c r="U10792" s="28"/>
      <c r="V10792" s="28"/>
      <c r="W10792" s="28"/>
      <c r="Y10792" s="28"/>
    </row>
    <row r="10793" spans="16:25">
      <c r="P10793" s="33"/>
      <c r="Q10793" s="28"/>
      <c r="R10793" s="28"/>
      <c r="S10793" s="28"/>
      <c r="T10793" s="28"/>
      <c r="U10793" s="28"/>
      <c r="V10793" s="28"/>
      <c r="W10793" s="28"/>
      <c r="Y10793" s="28"/>
    </row>
    <row r="10794" spans="16:25">
      <c r="P10794" s="33"/>
      <c r="Q10794" s="28"/>
      <c r="R10794" s="28"/>
      <c r="S10794" s="28"/>
      <c r="T10794" s="28"/>
      <c r="U10794" s="28"/>
      <c r="V10794" s="28"/>
      <c r="W10794" s="28"/>
      <c r="Y10794" s="28"/>
    </row>
    <row r="10795" spans="16:25">
      <c r="P10795" s="33"/>
      <c r="Q10795" s="28"/>
      <c r="R10795" s="28"/>
      <c r="S10795" s="28"/>
      <c r="T10795" s="28"/>
      <c r="U10795" s="28"/>
      <c r="V10795" s="28"/>
      <c r="W10795" s="28"/>
      <c r="Y10795" s="28"/>
    </row>
    <row r="10796" spans="16:25">
      <c r="P10796" s="33"/>
      <c r="Q10796" s="28"/>
      <c r="R10796" s="28"/>
      <c r="S10796" s="28"/>
      <c r="T10796" s="28"/>
      <c r="U10796" s="28"/>
      <c r="V10796" s="28"/>
      <c r="W10796" s="28"/>
      <c r="Y10796" s="28"/>
    </row>
    <row r="10797" spans="16:25">
      <c r="P10797" s="33"/>
      <c r="Q10797" s="28"/>
      <c r="R10797" s="28"/>
      <c r="S10797" s="28"/>
      <c r="T10797" s="28"/>
      <c r="U10797" s="28"/>
      <c r="V10797" s="28"/>
      <c r="W10797" s="28"/>
      <c r="Y10797" s="28"/>
    </row>
    <row r="10798" spans="16:25">
      <c r="P10798" s="33"/>
      <c r="Q10798" s="28"/>
      <c r="R10798" s="28"/>
      <c r="S10798" s="28"/>
      <c r="T10798" s="28"/>
      <c r="U10798" s="28"/>
      <c r="V10798" s="28"/>
      <c r="W10798" s="28"/>
      <c r="Y10798" s="28"/>
    </row>
    <row r="10799" spans="16:25">
      <c r="P10799" s="33"/>
      <c r="Q10799" s="28"/>
      <c r="R10799" s="28"/>
      <c r="S10799" s="28"/>
      <c r="T10799" s="28"/>
      <c r="U10799" s="28"/>
      <c r="V10799" s="28"/>
      <c r="W10799" s="28"/>
      <c r="Y10799" s="28"/>
    </row>
    <row r="10800" spans="16:25">
      <c r="P10800" s="33"/>
      <c r="Q10800" s="28"/>
      <c r="R10800" s="28"/>
      <c r="S10800" s="28"/>
      <c r="T10800" s="28"/>
      <c r="U10800" s="28"/>
      <c r="V10800" s="28"/>
      <c r="W10800" s="28"/>
      <c r="Y10800" s="28"/>
    </row>
    <row r="10801" spans="16:25">
      <c r="P10801" s="33"/>
      <c r="Q10801" s="28"/>
      <c r="R10801" s="28"/>
      <c r="S10801" s="28"/>
      <c r="T10801" s="28"/>
      <c r="U10801" s="28"/>
      <c r="V10801" s="28"/>
      <c r="W10801" s="28"/>
      <c r="Y10801" s="28"/>
    </row>
    <row r="10802" spans="16:25">
      <c r="P10802" s="33"/>
      <c r="Q10802" s="28"/>
      <c r="R10802" s="28"/>
      <c r="S10802" s="28"/>
      <c r="T10802" s="28"/>
      <c r="U10802" s="28"/>
      <c r="V10802" s="28"/>
      <c r="W10802" s="28"/>
      <c r="Y10802" s="28"/>
    </row>
    <row r="10803" spans="16:25">
      <c r="P10803" s="33"/>
      <c r="Q10803" s="28"/>
      <c r="R10803" s="28"/>
      <c r="S10803" s="28"/>
      <c r="T10803" s="28"/>
      <c r="U10803" s="28"/>
      <c r="V10803" s="28"/>
      <c r="W10803" s="28"/>
      <c r="Y10803" s="28"/>
    </row>
    <row r="10804" spans="16:25">
      <c r="P10804" s="33"/>
      <c r="Q10804" s="28"/>
      <c r="R10804" s="28"/>
      <c r="S10804" s="28"/>
      <c r="T10804" s="28"/>
      <c r="U10804" s="28"/>
      <c r="V10804" s="28"/>
      <c r="W10804" s="28"/>
      <c r="Y10804" s="28"/>
    </row>
    <row r="10805" spans="16:25">
      <c r="P10805" s="33"/>
      <c r="Q10805" s="28"/>
      <c r="R10805" s="28"/>
      <c r="S10805" s="28"/>
      <c r="T10805" s="28"/>
      <c r="U10805" s="28"/>
      <c r="V10805" s="28"/>
      <c r="W10805" s="28"/>
      <c r="Y10805" s="28"/>
    </row>
    <row r="10806" spans="16:25">
      <c r="P10806" s="33"/>
      <c r="Q10806" s="28"/>
      <c r="R10806" s="28"/>
      <c r="S10806" s="28"/>
      <c r="T10806" s="28"/>
      <c r="U10806" s="28"/>
      <c r="V10806" s="28"/>
      <c r="W10806" s="28"/>
      <c r="Y10806" s="28"/>
    </row>
    <row r="10807" spans="16:25">
      <c r="P10807" s="33"/>
      <c r="Q10807" s="28"/>
      <c r="R10807" s="28"/>
      <c r="S10807" s="28"/>
      <c r="T10807" s="28"/>
      <c r="U10807" s="28"/>
      <c r="V10807" s="28"/>
      <c r="W10807" s="28"/>
      <c r="Y10807" s="28"/>
    </row>
    <row r="10808" spans="16:25">
      <c r="P10808" s="33"/>
      <c r="Q10808" s="28"/>
      <c r="R10808" s="28"/>
      <c r="S10808" s="28"/>
      <c r="T10808" s="28"/>
      <c r="U10808" s="28"/>
      <c r="V10808" s="28"/>
      <c r="W10808" s="28"/>
      <c r="Y10808" s="28"/>
    </row>
    <row r="10809" spans="16:25">
      <c r="P10809" s="33"/>
      <c r="Q10809" s="28"/>
      <c r="R10809" s="28"/>
      <c r="S10809" s="28"/>
      <c r="T10809" s="28"/>
      <c r="U10809" s="28"/>
      <c r="V10809" s="28"/>
      <c r="W10809" s="28"/>
      <c r="Y10809" s="28"/>
    </row>
    <row r="10810" spans="16:25">
      <c r="P10810" s="33"/>
      <c r="Q10810" s="28"/>
      <c r="R10810" s="28"/>
      <c r="S10810" s="28"/>
      <c r="T10810" s="28"/>
      <c r="U10810" s="28"/>
      <c r="V10810" s="28"/>
      <c r="W10810" s="28"/>
      <c r="Y10810" s="28"/>
    </row>
    <row r="10811" spans="16:25">
      <c r="P10811" s="33"/>
      <c r="Q10811" s="28"/>
      <c r="R10811" s="28"/>
      <c r="S10811" s="28"/>
      <c r="T10811" s="28"/>
      <c r="U10811" s="28"/>
      <c r="V10811" s="28"/>
      <c r="W10811" s="28"/>
      <c r="Y10811" s="28"/>
    </row>
    <row r="10812" spans="16:25">
      <c r="P10812" s="33"/>
      <c r="Q10812" s="28"/>
      <c r="R10812" s="28"/>
      <c r="S10812" s="28"/>
      <c r="T10812" s="28"/>
      <c r="U10812" s="28"/>
      <c r="V10812" s="28"/>
      <c r="W10812" s="28"/>
      <c r="Y10812" s="28"/>
    </row>
    <row r="10813" spans="16:25">
      <c r="P10813" s="33"/>
      <c r="Q10813" s="28"/>
      <c r="R10813" s="28"/>
      <c r="S10813" s="28"/>
      <c r="T10813" s="28"/>
      <c r="U10813" s="28"/>
      <c r="V10813" s="28"/>
      <c r="W10813" s="28"/>
      <c r="Y10813" s="28"/>
    </row>
    <row r="10814" spans="16:25">
      <c r="P10814" s="33"/>
      <c r="Q10814" s="28"/>
      <c r="R10814" s="28"/>
      <c r="S10814" s="28"/>
      <c r="T10814" s="28"/>
      <c r="U10814" s="28"/>
      <c r="V10814" s="28"/>
      <c r="W10814" s="28"/>
      <c r="Y10814" s="28"/>
    </row>
    <row r="10815" spans="16:25">
      <c r="P10815" s="33"/>
      <c r="Q10815" s="28"/>
      <c r="R10815" s="28"/>
      <c r="S10815" s="28"/>
      <c r="T10815" s="28"/>
      <c r="U10815" s="28"/>
      <c r="V10815" s="28"/>
      <c r="W10815" s="28"/>
      <c r="Y10815" s="28"/>
    </row>
    <row r="10816" spans="16:25">
      <c r="P10816" s="33"/>
      <c r="Q10816" s="28"/>
      <c r="R10816" s="28"/>
      <c r="S10816" s="28"/>
      <c r="T10816" s="28"/>
      <c r="U10816" s="28"/>
      <c r="V10816" s="28"/>
      <c r="W10816" s="28"/>
      <c r="Y10816" s="28"/>
    </row>
    <row r="10817" spans="16:25">
      <c r="P10817" s="33"/>
      <c r="Q10817" s="28"/>
      <c r="R10817" s="28"/>
      <c r="S10817" s="28"/>
      <c r="T10817" s="28"/>
      <c r="U10817" s="28"/>
      <c r="V10817" s="28"/>
      <c r="W10817" s="28"/>
      <c r="Y10817" s="28"/>
    </row>
    <row r="10818" spans="16:25">
      <c r="P10818" s="33"/>
      <c r="Q10818" s="28"/>
      <c r="R10818" s="28"/>
      <c r="S10818" s="28"/>
      <c r="T10818" s="28"/>
      <c r="U10818" s="28"/>
      <c r="V10818" s="28"/>
      <c r="W10818" s="28"/>
      <c r="Y10818" s="28"/>
    </row>
    <row r="10819" spans="16:25">
      <c r="P10819" s="33"/>
      <c r="Q10819" s="28"/>
      <c r="R10819" s="28"/>
      <c r="S10819" s="28"/>
      <c r="T10819" s="28"/>
      <c r="U10819" s="28"/>
      <c r="V10819" s="28"/>
      <c r="W10819" s="28"/>
      <c r="Y10819" s="28"/>
    </row>
    <row r="10820" spans="16:25">
      <c r="P10820" s="33"/>
      <c r="Q10820" s="28"/>
      <c r="R10820" s="28"/>
      <c r="S10820" s="28"/>
      <c r="T10820" s="28"/>
      <c r="U10820" s="28"/>
      <c r="V10820" s="28"/>
      <c r="W10820" s="28"/>
      <c r="Y10820" s="28"/>
    </row>
    <row r="10821" spans="16:25">
      <c r="P10821" s="33"/>
      <c r="Q10821" s="28"/>
      <c r="R10821" s="28"/>
      <c r="S10821" s="28"/>
      <c r="T10821" s="28"/>
      <c r="U10821" s="28"/>
      <c r="V10821" s="28"/>
      <c r="W10821" s="28"/>
      <c r="Y10821" s="28"/>
    </row>
    <row r="10822" spans="16:25">
      <c r="P10822" s="33"/>
      <c r="Q10822" s="28"/>
      <c r="R10822" s="28"/>
      <c r="S10822" s="28"/>
      <c r="T10822" s="28"/>
      <c r="U10822" s="28"/>
      <c r="V10822" s="28"/>
      <c r="W10822" s="28"/>
      <c r="Y10822" s="28"/>
    </row>
    <row r="10823" spans="16:25">
      <c r="P10823" s="33"/>
      <c r="Q10823" s="28"/>
      <c r="R10823" s="28"/>
      <c r="S10823" s="28"/>
      <c r="T10823" s="28"/>
      <c r="U10823" s="28"/>
      <c r="V10823" s="28"/>
      <c r="W10823" s="28"/>
      <c r="Y10823" s="28"/>
    </row>
    <row r="10824" spans="16:25">
      <c r="P10824" s="33"/>
      <c r="Q10824" s="28"/>
      <c r="R10824" s="28"/>
      <c r="S10824" s="28"/>
      <c r="T10824" s="28"/>
      <c r="U10824" s="28"/>
      <c r="V10824" s="28"/>
      <c r="W10824" s="28"/>
      <c r="Y10824" s="28"/>
    </row>
    <row r="10825" spans="16:25">
      <c r="P10825" s="33"/>
      <c r="Q10825" s="28"/>
      <c r="R10825" s="28"/>
      <c r="S10825" s="28"/>
      <c r="T10825" s="28"/>
      <c r="U10825" s="28"/>
      <c r="V10825" s="28"/>
      <c r="W10825" s="28"/>
      <c r="Y10825" s="28"/>
    </row>
    <row r="10826" spans="16:25">
      <c r="P10826" s="33"/>
      <c r="Q10826" s="28"/>
      <c r="R10826" s="28"/>
      <c r="S10826" s="28"/>
      <c r="T10826" s="28"/>
      <c r="U10826" s="28"/>
      <c r="V10826" s="28"/>
      <c r="W10826" s="28"/>
      <c r="Y10826" s="28"/>
    </row>
    <row r="10827" spans="16:25">
      <c r="P10827" s="33"/>
      <c r="Q10827" s="28"/>
      <c r="R10827" s="28"/>
      <c r="S10827" s="28"/>
      <c r="T10827" s="28"/>
      <c r="U10827" s="28"/>
      <c r="V10827" s="28"/>
      <c r="W10827" s="28"/>
      <c r="Y10827" s="28"/>
    </row>
    <row r="10828" spans="16:25">
      <c r="P10828" s="33"/>
      <c r="Q10828" s="28"/>
      <c r="R10828" s="28"/>
      <c r="S10828" s="28"/>
      <c r="T10828" s="28"/>
      <c r="U10828" s="28"/>
      <c r="V10828" s="28"/>
      <c r="W10828" s="28"/>
      <c r="Y10828" s="28"/>
    </row>
    <row r="10829" spans="16:25">
      <c r="P10829" s="33"/>
      <c r="Q10829" s="28"/>
      <c r="R10829" s="28"/>
      <c r="S10829" s="28"/>
      <c r="T10829" s="28"/>
      <c r="U10829" s="28"/>
      <c r="V10829" s="28"/>
      <c r="W10829" s="28"/>
      <c r="Y10829" s="28"/>
    </row>
    <row r="10830" spans="16:25">
      <c r="P10830" s="33"/>
      <c r="Q10830" s="28"/>
      <c r="R10830" s="28"/>
      <c r="S10830" s="28"/>
      <c r="T10830" s="28"/>
      <c r="U10830" s="28"/>
      <c r="V10830" s="28"/>
      <c r="W10830" s="28"/>
      <c r="Y10830" s="28"/>
    </row>
    <row r="10831" spans="16:25">
      <c r="P10831" s="33"/>
      <c r="Q10831" s="28"/>
      <c r="R10831" s="28"/>
      <c r="S10831" s="28"/>
      <c r="T10831" s="28"/>
      <c r="U10831" s="28"/>
      <c r="V10831" s="28"/>
      <c r="W10831" s="28"/>
      <c r="Y10831" s="28"/>
    </row>
    <row r="10832" spans="16:25">
      <c r="P10832" s="33"/>
      <c r="Q10832" s="28"/>
      <c r="R10832" s="28"/>
      <c r="S10832" s="28"/>
      <c r="T10832" s="28"/>
      <c r="U10832" s="28"/>
      <c r="V10832" s="28"/>
      <c r="W10832" s="28"/>
      <c r="Y10832" s="28"/>
    </row>
    <row r="10833" spans="16:25">
      <c r="P10833" s="33"/>
      <c r="Q10833" s="28"/>
      <c r="R10833" s="28"/>
      <c r="S10833" s="28"/>
      <c r="T10833" s="28"/>
      <c r="U10833" s="28"/>
      <c r="V10833" s="28"/>
      <c r="W10833" s="28"/>
      <c r="Y10833" s="28"/>
    </row>
    <row r="10834" spans="16:25">
      <c r="P10834" s="33"/>
      <c r="Q10834" s="28"/>
      <c r="R10834" s="28"/>
      <c r="S10834" s="28"/>
      <c r="T10834" s="28"/>
      <c r="U10834" s="28"/>
      <c r="V10834" s="28"/>
      <c r="W10834" s="28"/>
      <c r="Y10834" s="28"/>
    </row>
    <row r="10835" spans="16:25">
      <c r="P10835" s="33"/>
      <c r="Q10835" s="28"/>
      <c r="R10835" s="28"/>
      <c r="S10835" s="28"/>
      <c r="T10835" s="28"/>
      <c r="U10835" s="28"/>
      <c r="V10835" s="28"/>
      <c r="W10835" s="28"/>
      <c r="Y10835" s="28"/>
    </row>
    <row r="10836" spans="16:25">
      <c r="P10836" s="33"/>
      <c r="Q10836" s="28"/>
      <c r="R10836" s="28"/>
      <c r="S10836" s="28"/>
      <c r="T10836" s="28"/>
      <c r="U10836" s="28"/>
      <c r="V10836" s="28"/>
      <c r="W10836" s="28"/>
      <c r="Y10836" s="28"/>
    </row>
    <row r="10837" spans="16:25">
      <c r="P10837" s="33"/>
      <c r="Q10837" s="28"/>
      <c r="R10837" s="28"/>
      <c r="S10837" s="28"/>
      <c r="T10837" s="28"/>
      <c r="U10837" s="28"/>
      <c r="V10837" s="28"/>
      <c r="W10837" s="28"/>
      <c r="Y10837" s="28"/>
    </row>
    <row r="10838" spans="16:25">
      <c r="P10838" s="33"/>
      <c r="Q10838" s="28"/>
      <c r="R10838" s="28"/>
      <c r="S10838" s="28"/>
      <c r="T10838" s="28"/>
      <c r="U10838" s="28"/>
      <c r="V10838" s="28"/>
      <c r="W10838" s="28"/>
      <c r="Y10838" s="28"/>
    </row>
    <row r="10839" spans="16:25">
      <c r="P10839" s="33"/>
      <c r="Q10839" s="28"/>
      <c r="R10839" s="28"/>
      <c r="S10839" s="28"/>
      <c r="T10839" s="28"/>
      <c r="U10839" s="28"/>
      <c r="V10839" s="28"/>
      <c r="W10839" s="28"/>
      <c r="Y10839" s="28"/>
    </row>
    <row r="10840" spans="16:25">
      <c r="P10840" s="33"/>
      <c r="Q10840" s="28"/>
      <c r="R10840" s="28"/>
      <c r="S10840" s="28"/>
      <c r="T10840" s="28"/>
      <c r="U10840" s="28"/>
      <c r="V10840" s="28"/>
      <c r="W10840" s="28"/>
      <c r="Y10840" s="28"/>
    </row>
    <row r="10841" spans="16:25">
      <c r="P10841" s="33"/>
      <c r="Q10841" s="28"/>
      <c r="R10841" s="28"/>
      <c r="S10841" s="28"/>
      <c r="T10841" s="28"/>
      <c r="U10841" s="28"/>
      <c r="V10841" s="28"/>
      <c r="W10841" s="28"/>
      <c r="Y10841" s="28"/>
    </row>
    <row r="10842" spans="16:25">
      <c r="P10842" s="33"/>
      <c r="Q10842" s="28"/>
      <c r="R10842" s="28"/>
      <c r="S10842" s="28"/>
      <c r="T10842" s="28"/>
      <c r="U10842" s="28"/>
      <c r="V10842" s="28"/>
      <c r="W10842" s="28"/>
      <c r="Y10842" s="28"/>
    </row>
    <row r="10843" spans="16:25">
      <c r="P10843" s="33"/>
      <c r="Q10843" s="28"/>
      <c r="R10843" s="28"/>
      <c r="S10843" s="28"/>
      <c r="T10843" s="28"/>
      <c r="U10843" s="28"/>
      <c r="V10843" s="28"/>
      <c r="W10843" s="28"/>
      <c r="Y10843" s="28"/>
    </row>
    <row r="10844" spans="16:25">
      <c r="P10844" s="33"/>
      <c r="Q10844" s="28"/>
      <c r="R10844" s="28"/>
      <c r="S10844" s="28"/>
      <c r="T10844" s="28"/>
      <c r="U10844" s="28"/>
      <c r="V10844" s="28"/>
      <c r="W10844" s="28"/>
      <c r="Y10844" s="28"/>
    </row>
    <row r="10845" spans="16:25">
      <c r="P10845" s="33"/>
      <c r="Q10845" s="28"/>
      <c r="R10845" s="28"/>
      <c r="S10845" s="28"/>
      <c r="T10845" s="28"/>
      <c r="U10845" s="28"/>
      <c r="V10845" s="28"/>
      <c r="W10845" s="28"/>
      <c r="Y10845" s="28"/>
    </row>
    <row r="10846" spans="16:25">
      <c r="P10846" s="33"/>
      <c r="Q10846" s="28"/>
      <c r="R10846" s="28"/>
      <c r="S10846" s="28"/>
      <c r="T10846" s="28"/>
      <c r="U10846" s="28"/>
      <c r="V10846" s="28"/>
      <c r="W10846" s="28"/>
      <c r="Y10846" s="28"/>
    </row>
    <row r="10847" spans="16:25">
      <c r="P10847" s="33"/>
      <c r="Q10847" s="28"/>
      <c r="R10847" s="28"/>
      <c r="S10847" s="28"/>
      <c r="T10847" s="28"/>
      <c r="U10847" s="28"/>
      <c r="V10847" s="28"/>
      <c r="W10847" s="28"/>
      <c r="Y10847" s="28"/>
    </row>
    <row r="10848" spans="16:25">
      <c r="P10848" s="33"/>
      <c r="Q10848" s="28"/>
      <c r="R10848" s="28"/>
      <c r="S10848" s="28"/>
      <c r="T10848" s="28"/>
      <c r="U10848" s="28"/>
      <c r="V10848" s="28"/>
      <c r="W10848" s="28"/>
      <c r="Y10848" s="28"/>
    </row>
    <row r="10849" spans="16:25">
      <c r="P10849" s="33"/>
      <c r="Q10849" s="28"/>
      <c r="R10849" s="28"/>
      <c r="S10849" s="28"/>
      <c r="T10849" s="28"/>
      <c r="U10849" s="28"/>
      <c r="V10849" s="28"/>
      <c r="W10849" s="28"/>
      <c r="Y10849" s="28"/>
    </row>
    <row r="10850" spans="16:25">
      <c r="P10850" s="33"/>
      <c r="Q10850" s="28"/>
      <c r="R10850" s="28"/>
      <c r="S10850" s="28"/>
      <c r="T10850" s="28"/>
      <c r="U10850" s="28"/>
      <c r="V10850" s="28"/>
      <c r="W10850" s="28"/>
      <c r="Y10850" s="28"/>
    </row>
    <row r="10851" spans="16:25">
      <c r="P10851" s="33"/>
      <c r="Q10851" s="28"/>
      <c r="R10851" s="28"/>
      <c r="S10851" s="28"/>
      <c r="T10851" s="28"/>
      <c r="U10851" s="28"/>
      <c r="V10851" s="28"/>
      <c r="W10851" s="28"/>
      <c r="Y10851" s="28"/>
    </row>
    <row r="10852" spans="16:25">
      <c r="P10852" s="33"/>
      <c r="Q10852" s="28"/>
      <c r="R10852" s="28"/>
      <c r="S10852" s="28"/>
      <c r="T10852" s="28"/>
      <c r="U10852" s="28"/>
      <c r="V10852" s="28"/>
      <c r="W10852" s="28"/>
      <c r="Y10852" s="28"/>
    </row>
    <row r="10853" spans="16:25">
      <c r="P10853" s="33"/>
      <c r="Q10853" s="28"/>
      <c r="R10853" s="28"/>
      <c r="S10853" s="28"/>
      <c r="T10853" s="28"/>
      <c r="U10853" s="28"/>
      <c r="V10853" s="28"/>
      <c r="W10853" s="28"/>
      <c r="Y10853" s="28"/>
    </row>
    <row r="10854" spans="16:25">
      <c r="P10854" s="33"/>
      <c r="Q10854" s="28"/>
      <c r="R10854" s="28"/>
      <c r="S10854" s="28"/>
      <c r="T10854" s="28"/>
      <c r="U10854" s="28"/>
      <c r="V10854" s="28"/>
      <c r="W10854" s="28"/>
      <c r="Y10854" s="28"/>
    </row>
    <row r="10855" spans="16:25">
      <c r="P10855" s="33"/>
      <c r="Q10855" s="28"/>
      <c r="R10855" s="28"/>
      <c r="S10855" s="28"/>
      <c r="T10855" s="28"/>
      <c r="U10855" s="28"/>
      <c r="V10855" s="28"/>
      <c r="W10855" s="28"/>
      <c r="Y10855" s="28"/>
    </row>
    <row r="10856" spans="16:25">
      <c r="P10856" s="33"/>
      <c r="Q10856" s="28"/>
      <c r="R10856" s="28"/>
      <c r="S10856" s="28"/>
      <c r="T10856" s="28"/>
      <c r="U10856" s="28"/>
      <c r="V10856" s="28"/>
      <c r="W10856" s="28"/>
      <c r="Y10856" s="28"/>
    </row>
    <row r="10857" spans="16:25">
      <c r="P10857" s="33"/>
      <c r="Q10857" s="28"/>
      <c r="R10857" s="28"/>
      <c r="S10857" s="28"/>
      <c r="T10857" s="28"/>
      <c r="U10857" s="28"/>
      <c r="V10857" s="28"/>
      <c r="W10857" s="28"/>
      <c r="Y10857" s="28"/>
    </row>
    <row r="10858" spans="16:25">
      <c r="P10858" s="33"/>
      <c r="Q10858" s="28"/>
      <c r="R10858" s="28"/>
      <c r="S10858" s="28"/>
      <c r="T10858" s="28"/>
      <c r="U10858" s="28"/>
      <c r="V10858" s="28"/>
      <c r="W10858" s="28"/>
      <c r="Y10858" s="28"/>
    </row>
    <row r="10859" spans="16:25">
      <c r="P10859" s="33"/>
      <c r="Q10859" s="28"/>
      <c r="R10859" s="28"/>
      <c r="S10859" s="28"/>
      <c r="T10859" s="28"/>
      <c r="U10859" s="28"/>
      <c r="V10859" s="28"/>
      <c r="W10859" s="28"/>
      <c r="Y10859" s="28"/>
    </row>
    <row r="10860" spans="16:25">
      <c r="P10860" s="33"/>
      <c r="Q10860" s="28"/>
      <c r="R10860" s="28"/>
      <c r="S10860" s="28"/>
      <c r="T10860" s="28"/>
      <c r="U10860" s="28"/>
      <c r="V10860" s="28"/>
      <c r="W10860" s="28"/>
      <c r="Y10860" s="28"/>
    </row>
    <row r="10861" spans="16:25">
      <c r="P10861" s="33"/>
      <c r="Q10861" s="28"/>
      <c r="R10861" s="28"/>
      <c r="S10861" s="28"/>
      <c r="T10861" s="28"/>
      <c r="U10861" s="28"/>
      <c r="V10861" s="28"/>
      <c r="W10861" s="28"/>
      <c r="Y10861" s="28"/>
    </row>
    <row r="10862" spans="16:25">
      <c r="P10862" s="33"/>
      <c r="Q10862" s="28"/>
      <c r="R10862" s="28"/>
      <c r="S10862" s="28"/>
      <c r="T10862" s="28"/>
      <c r="U10862" s="28"/>
      <c r="V10862" s="28"/>
      <c r="W10862" s="28"/>
      <c r="Y10862" s="28"/>
    </row>
    <row r="10863" spans="16:25">
      <c r="P10863" s="33"/>
      <c r="Q10863" s="28"/>
      <c r="R10863" s="28"/>
      <c r="S10863" s="28"/>
      <c r="T10863" s="28"/>
      <c r="U10863" s="28"/>
      <c r="V10863" s="28"/>
      <c r="W10863" s="28"/>
      <c r="Y10863" s="28"/>
    </row>
    <row r="10864" spans="16:25">
      <c r="P10864" s="33"/>
      <c r="Q10864" s="28"/>
      <c r="R10864" s="28"/>
      <c r="S10864" s="28"/>
      <c r="T10864" s="28"/>
      <c r="U10864" s="28"/>
      <c r="V10864" s="28"/>
      <c r="W10864" s="28"/>
      <c r="Y10864" s="28"/>
    </row>
    <row r="10865" spans="16:25">
      <c r="P10865" s="33"/>
      <c r="Q10865" s="28"/>
      <c r="R10865" s="28"/>
      <c r="S10865" s="28"/>
      <c r="T10865" s="28"/>
      <c r="U10865" s="28"/>
      <c r="V10865" s="28"/>
      <c r="W10865" s="28"/>
      <c r="Y10865" s="28"/>
    </row>
    <row r="10866" spans="16:25">
      <c r="P10866" s="33"/>
      <c r="Q10866" s="28"/>
      <c r="R10866" s="28"/>
      <c r="S10866" s="28"/>
      <c r="T10866" s="28"/>
      <c r="U10866" s="28"/>
      <c r="V10866" s="28"/>
      <c r="W10866" s="28"/>
      <c r="Y10866" s="28"/>
    </row>
    <row r="10867" spans="16:25">
      <c r="P10867" s="33"/>
      <c r="Q10867" s="28"/>
      <c r="R10867" s="28"/>
      <c r="S10867" s="28"/>
      <c r="T10867" s="28"/>
      <c r="U10867" s="28"/>
      <c r="V10867" s="28"/>
      <c r="W10867" s="28"/>
      <c r="Y10867" s="28"/>
    </row>
    <row r="10868" spans="16:25">
      <c r="P10868" s="33"/>
      <c r="Q10868" s="28"/>
      <c r="R10868" s="28"/>
      <c r="S10868" s="28"/>
      <c r="T10868" s="28"/>
      <c r="U10868" s="28"/>
      <c r="V10868" s="28"/>
      <c r="W10868" s="28"/>
      <c r="Y10868" s="28"/>
    </row>
    <row r="10869" spans="16:25">
      <c r="P10869" s="33"/>
      <c r="Q10869" s="28"/>
      <c r="R10869" s="28"/>
      <c r="S10869" s="28"/>
      <c r="T10869" s="28"/>
      <c r="U10869" s="28"/>
      <c r="V10869" s="28"/>
      <c r="W10869" s="28"/>
      <c r="Y10869" s="28"/>
    </row>
    <row r="10870" spans="16:25">
      <c r="P10870" s="33"/>
      <c r="Q10870" s="28"/>
      <c r="R10870" s="28"/>
      <c r="S10870" s="28"/>
      <c r="T10870" s="28"/>
      <c r="U10870" s="28"/>
      <c r="V10870" s="28"/>
      <c r="W10870" s="28"/>
      <c r="Y10870" s="28"/>
    </row>
    <row r="10871" spans="16:25">
      <c r="P10871" s="33"/>
      <c r="Q10871" s="28"/>
      <c r="R10871" s="28"/>
      <c r="S10871" s="28"/>
      <c r="T10871" s="28"/>
      <c r="U10871" s="28"/>
      <c r="V10871" s="28"/>
      <c r="W10871" s="28"/>
      <c r="Y10871" s="28"/>
    </row>
    <row r="10872" spans="16:25">
      <c r="P10872" s="33"/>
      <c r="Q10872" s="28"/>
      <c r="R10872" s="28"/>
      <c r="S10872" s="28"/>
      <c r="T10872" s="28"/>
      <c r="U10872" s="28"/>
      <c r="V10872" s="28"/>
      <c r="W10872" s="28"/>
      <c r="Y10872" s="28"/>
    </row>
    <row r="10873" spans="16:25">
      <c r="P10873" s="33"/>
      <c r="Q10873" s="28"/>
      <c r="R10873" s="28"/>
      <c r="S10873" s="28"/>
      <c r="T10873" s="28"/>
      <c r="U10873" s="28"/>
      <c r="V10873" s="28"/>
      <c r="W10873" s="28"/>
      <c r="Y10873" s="28"/>
    </row>
    <row r="10874" spans="16:25">
      <c r="P10874" s="33"/>
      <c r="Q10874" s="28"/>
      <c r="R10874" s="28"/>
      <c r="S10874" s="28"/>
      <c r="T10874" s="28"/>
      <c r="U10874" s="28"/>
      <c r="V10874" s="28"/>
      <c r="W10874" s="28"/>
      <c r="Y10874" s="28"/>
    </row>
    <row r="10875" spans="16:25">
      <c r="P10875" s="33"/>
      <c r="Q10875" s="28"/>
      <c r="R10875" s="28"/>
      <c r="S10875" s="28"/>
      <c r="T10875" s="28"/>
      <c r="U10875" s="28"/>
      <c r="V10875" s="28"/>
      <c r="W10875" s="28"/>
      <c r="Y10875" s="28"/>
    </row>
    <row r="10876" spans="16:25">
      <c r="P10876" s="33"/>
      <c r="Q10876" s="28"/>
      <c r="R10876" s="28"/>
      <c r="S10876" s="28"/>
      <c r="T10876" s="28"/>
      <c r="U10876" s="28"/>
      <c r="V10876" s="28"/>
      <c r="W10876" s="28"/>
      <c r="Y10876" s="28"/>
    </row>
    <row r="10877" spans="16:25">
      <c r="P10877" s="33"/>
      <c r="Q10877" s="28"/>
      <c r="R10877" s="28"/>
      <c r="S10877" s="28"/>
      <c r="T10877" s="28"/>
      <c r="U10877" s="28"/>
      <c r="V10877" s="28"/>
      <c r="W10877" s="28"/>
      <c r="Y10877" s="28"/>
    </row>
    <row r="10878" spans="16:25">
      <c r="P10878" s="33"/>
      <c r="Q10878" s="28"/>
      <c r="R10878" s="28"/>
      <c r="S10878" s="28"/>
      <c r="T10878" s="28"/>
      <c r="U10878" s="28"/>
      <c r="V10878" s="28"/>
      <c r="W10878" s="28"/>
      <c r="Y10878" s="28"/>
    </row>
    <row r="10879" spans="16:25">
      <c r="P10879" s="33"/>
      <c r="Q10879" s="28"/>
      <c r="R10879" s="28"/>
      <c r="S10879" s="28"/>
      <c r="T10879" s="28"/>
      <c r="U10879" s="28"/>
      <c r="V10879" s="28"/>
      <c r="W10879" s="28"/>
      <c r="Y10879" s="28"/>
    </row>
    <row r="10880" spans="16:25">
      <c r="P10880" s="33"/>
      <c r="Q10880" s="28"/>
      <c r="R10880" s="28"/>
      <c r="S10880" s="28"/>
      <c r="T10880" s="28"/>
      <c r="U10880" s="28"/>
      <c r="V10880" s="28"/>
      <c r="W10880" s="28"/>
      <c r="Y10880" s="28"/>
    </row>
    <row r="10881" spans="16:25">
      <c r="P10881" s="33"/>
      <c r="Q10881" s="28"/>
      <c r="R10881" s="28"/>
      <c r="S10881" s="28"/>
      <c r="T10881" s="28"/>
      <c r="U10881" s="28"/>
      <c r="V10881" s="28"/>
      <c r="W10881" s="28"/>
      <c r="Y10881" s="28"/>
    </row>
    <row r="10882" spans="16:25">
      <c r="P10882" s="33"/>
      <c r="Q10882" s="28"/>
      <c r="R10882" s="28"/>
      <c r="S10882" s="28"/>
      <c r="T10882" s="28"/>
      <c r="U10882" s="28"/>
      <c r="V10882" s="28"/>
      <c r="W10882" s="28"/>
      <c r="Y10882" s="28"/>
    </row>
    <row r="10883" spans="16:25">
      <c r="P10883" s="33"/>
      <c r="Q10883" s="28"/>
      <c r="R10883" s="28"/>
      <c r="S10883" s="28"/>
      <c r="T10883" s="28"/>
      <c r="U10883" s="28"/>
      <c r="V10883" s="28"/>
      <c r="W10883" s="28"/>
      <c r="Y10883" s="28"/>
    </row>
    <row r="10884" spans="16:25">
      <c r="P10884" s="33"/>
      <c r="Q10884" s="28"/>
      <c r="R10884" s="28"/>
      <c r="S10884" s="28"/>
      <c r="T10884" s="28"/>
      <c r="U10884" s="28"/>
      <c r="V10884" s="28"/>
      <c r="W10884" s="28"/>
      <c r="Y10884" s="28"/>
    </row>
    <row r="10885" spans="16:25">
      <c r="P10885" s="33"/>
      <c r="Q10885" s="28"/>
      <c r="R10885" s="28"/>
      <c r="S10885" s="28"/>
      <c r="T10885" s="28"/>
      <c r="U10885" s="28"/>
      <c r="V10885" s="28"/>
      <c r="W10885" s="28"/>
      <c r="Y10885" s="28"/>
    </row>
    <row r="10886" spans="16:25">
      <c r="P10886" s="33"/>
      <c r="Q10886" s="28"/>
      <c r="R10886" s="28"/>
      <c r="S10886" s="28"/>
      <c r="T10886" s="28"/>
      <c r="U10886" s="28"/>
      <c r="V10886" s="28"/>
      <c r="W10886" s="28"/>
      <c r="Y10886" s="28"/>
    </row>
    <row r="10887" spans="16:25">
      <c r="P10887" s="33"/>
      <c r="Q10887" s="28"/>
      <c r="R10887" s="28"/>
      <c r="S10887" s="28"/>
      <c r="T10887" s="28"/>
      <c r="U10887" s="28"/>
      <c r="V10887" s="28"/>
      <c r="W10887" s="28"/>
      <c r="Y10887" s="28"/>
    </row>
    <row r="10888" spans="16:25">
      <c r="P10888" s="33"/>
      <c r="Q10888" s="28"/>
      <c r="R10888" s="28"/>
      <c r="S10888" s="28"/>
      <c r="T10888" s="28"/>
      <c r="U10888" s="28"/>
      <c r="V10888" s="28"/>
      <c r="W10888" s="28"/>
      <c r="Y10888" s="28"/>
    </row>
    <row r="10889" spans="16:25">
      <c r="P10889" s="33"/>
      <c r="Q10889" s="28"/>
      <c r="R10889" s="28"/>
      <c r="S10889" s="28"/>
      <c r="T10889" s="28"/>
      <c r="U10889" s="28"/>
      <c r="V10889" s="28"/>
      <c r="W10889" s="28"/>
      <c r="Y10889" s="28"/>
    </row>
    <row r="10890" spans="16:25">
      <c r="P10890" s="33"/>
      <c r="Q10890" s="28"/>
      <c r="R10890" s="28"/>
      <c r="S10890" s="28"/>
      <c r="T10890" s="28"/>
      <c r="U10890" s="28"/>
      <c r="V10890" s="28"/>
      <c r="W10890" s="28"/>
      <c r="Y10890" s="28"/>
    </row>
    <row r="10891" spans="16:25">
      <c r="P10891" s="33"/>
      <c r="Q10891" s="28"/>
      <c r="R10891" s="28"/>
      <c r="S10891" s="28"/>
      <c r="T10891" s="28"/>
      <c r="U10891" s="28"/>
      <c r="V10891" s="28"/>
      <c r="W10891" s="28"/>
      <c r="Y10891" s="28"/>
    </row>
    <row r="10892" spans="16:25">
      <c r="P10892" s="33"/>
      <c r="Q10892" s="28"/>
      <c r="R10892" s="28"/>
      <c r="S10892" s="28"/>
      <c r="T10892" s="28"/>
      <c r="U10892" s="28"/>
      <c r="V10892" s="28"/>
      <c r="W10892" s="28"/>
      <c r="Y10892" s="28"/>
    </row>
    <row r="10893" spans="16:25">
      <c r="P10893" s="33"/>
      <c r="Q10893" s="28"/>
      <c r="R10893" s="28"/>
      <c r="S10893" s="28"/>
      <c r="T10893" s="28"/>
      <c r="U10893" s="28"/>
      <c r="V10893" s="28"/>
      <c r="W10893" s="28"/>
      <c r="Y10893" s="28"/>
    </row>
    <row r="10894" spans="16:25">
      <c r="P10894" s="33"/>
      <c r="Q10894" s="28"/>
      <c r="R10894" s="28"/>
      <c r="S10894" s="28"/>
      <c r="T10894" s="28"/>
      <c r="U10894" s="28"/>
      <c r="V10894" s="28"/>
      <c r="W10894" s="28"/>
      <c r="Y10894" s="28"/>
    </row>
    <row r="10895" spans="16:25">
      <c r="P10895" s="33"/>
      <c r="Q10895" s="28"/>
      <c r="R10895" s="28"/>
      <c r="S10895" s="28"/>
      <c r="T10895" s="28"/>
      <c r="U10895" s="28"/>
      <c r="V10895" s="28"/>
      <c r="W10895" s="28"/>
      <c r="Y10895" s="28"/>
    </row>
    <row r="10896" spans="16:25">
      <c r="P10896" s="33"/>
      <c r="Q10896" s="28"/>
      <c r="R10896" s="28"/>
      <c r="S10896" s="28"/>
      <c r="T10896" s="28"/>
      <c r="U10896" s="28"/>
      <c r="V10896" s="28"/>
      <c r="W10896" s="28"/>
      <c r="Y10896" s="28"/>
    </row>
    <row r="10897" spans="16:25">
      <c r="P10897" s="33"/>
      <c r="Q10897" s="28"/>
      <c r="R10897" s="28"/>
      <c r="S10897" s="28"/>
      <c r="T10897" s="28"/>
      <c r="U10897" s="28"/>
      <c r="V10897" s="28"/>
      <c r="W10897" s="28"/>
      <c r="Y10897" s="28"/>
    </row>
    <row r="10898" spans="16:25">
      <c r="P10898" s="33"/>
      <c r="Q10898" s="28"/>
      <c r="R10898" s="28"/>
      <c r="S10898" s="28"/>
      <c r="T10898" s="28"/>
      <c r="U10898" s="28"/>
      <c r="V10898" s="28"/>
      <c r="W10898" s="28"/>
      <c r="Y10898" s="28"/>
    </row>
    <row r="10899" spans="16:25">
      <c r="P10899" s="33"/>
      <c r="Q10899" s="28"/>
      <c r="R10899" s="28"/>
      <c r="S10899" s="28"/>
      <c r="T10899" s="28"/>
      <c r="U10899" s="28"/>
      <c r="V10899" s="28"/>
      <c r="W10899" s="28"/>
      <c r="Y10899" s="28"/>
    </row>
    <row r="10900" spans="16:25">
      <c r="P10900" s="33"/>
      <c r="Q10900" s="28"/>
      <c r="R10900" s="28"/>
      <c r="S10900" s="28"/>
      <c r="T10900" s="28"/>
      <c r="U10900" s="28"/>
      <c r="V10900" s="28"/>
      <c r="W10900" s="28"/>
      <c r="Y10900" s="28"/>
    </row>
    <row r="10901" spans="16:25">
      <c r="P10901" s="33"/>
      <c r="Q10901" s="28"/>
      <c r="R10901" s="28"/>
      <c r="S10901" s="28"/>
      <c r="T10901" s="28"/>
      <c r="U10901" s="28"/>
      <c r="V10901" s="28"/>
      <c r="W10901" s="28"/>
      <c r="Y10901" s="28"/>
    </row>
    <row r="10902" spans="16:25">
      <c r="P10902" s="33"/>
      <c r="Q10902" s="28"/>
      <c r="R10902" s="28"/>
      <c r="S10902" s="28"/>
      <c r="T10902" s="28"/>
      <c r="U10902" s="28"/>
      <c r="V10902" s="28"/>
      <c r="W10902" s="28"/>
      <c r="Y10902" s="28"/>
    </row>
    <row r="10903" spans="16:25">
      <c r="P10903" s="33"/>
      <c r="Q10903" s="28"/>
      <c r="R10903" s="28"/>
      <c r="S10903" s="28"/>
      <c r="T10903" s="28"/>
      <c r="U10903" s="28"/>
      <c r="V10903" s="28"/>
      <c r="W10903" s="28"/>
      <c r="Y10903" s="28"/>
    </row>
    <row r="10904" spans="16:25">
      <c r="P10904" s="33"/>
      <c r="Q10904" s="28"/>
      <c r="R10904" s="28"/>
      <c r="S10904" s="28"/>
      <c r="T10904" s="28"/>
      <c r="U10904" s="28"/>
      <c r="V10904" s="28"/>
      <c r="W10904" s="28"/>
      <c r="Y10904" s="28"/>
    </row>
    <row r="10905" spans="16:25">
      <c r="P10905" s="33"/>
      <c r="Q10905" s="28"/>
      <c r="R10905" s="28"/>
      <c r="S10905" s="28"/>
      <c r="T10905" s="28"/>
      <c r="U10905" s="28"/>
      <c r="V10905" s="28"/>
      <c r="W10905" s="28"/>
      <c r="Y10905" s="28"/>
    </row>
    <row r="10906" spans="16:25">
      <c r="P10906" s="33"/>
      <c r="Q10906" s="28"/>
      <c r="R10906" s="28"/>
      <c r="S10906" s="28"/>
      <c r="T10906" s="28"/>
      <c r="U10906" s="28"/>
      <c r="V10906" s="28"/>
      <c r="W10906" s="28"/>
      <c r="Y10906" s="28"/>
    </row>
    <row r="10907" spans="16:25">
      <c r="P10907" s="33"/>
      <c r="Q10907" s="28"/>
      <c r="R10907" s="28"/>
      <c r="S10907" s="28"/>
      <c r="T10907" s="28"/>
      <c r="U10907" s="28"/>
      <c r="V10907" s="28"/>
      <c r="W10907" s="28"/>
      <c r="Y10907" s="28"/>
    </row>
    <row r="10908" spans="16:25">
      <c r="P10908" s="33"/>
      <c r="Q10908" s="28"/>
      <c r="R10908" s="28"/>
      <c r="S10908" s="28"/>
      <c r="T10908" s="28"/>
      <c r="U10908" s="28"/>
      <c r="V10908" s="28"/>
      <c r="W10908" s="28"/>
      <c r="Y10908" s="28"/>
    </row>
    <row r="10909" spans="16:25">
      <c r="P10909" s="33"/>
      <c r="Q10909" s="28"/>
      <c r="R10909" s="28"/>
      <c r="S10909" s="28"/>
      <c r="T10909" s="28"/>
      <c r="U10909" s="28"/>
      <c r="V10909" s="28"/>
      <c r="W10909" s="28"/>
      <c r="Y10909" s="28"/>
    </row>
    <row r="10910" spans="16:25">
      <c r="P10910" s="33"/>
      <c r="Q10910" s="28"/>
      <c r="R10910" s="28"/>
      <c r="S10910" s="28"/>
      <c r="T10910" s="28"/>
      <c r="U10910" s="28"/>
      <c r="V10910" s="28"/>
      <c r="W10910" s="28"/>
      <c r="Y10910" s="28"/>
    </row>
    <row r="10911" spans="16:25">
      <c r="P10911" s="33"/>
      <c r="Q10911" s="28"/>
      <c r="R10911" s="28"/>
      <c r="S10911" s="28"/>
      <c r="T10911" s="28"/>
      <c r="U10911" s="28"/>
      <c r="V10911" s="28"/>
      <c r="W10911" s="28"/>
      <c r="Y10911" s="28"/>
    </row>
    <row r="10912" spans="16:25">
      <c r="P10912" s="33"/>
      <c r="Q10912" s="28"/>
      <c r="R10912" s="28"/>
      <c r="S10912" s="28"/>
      <c r="T10912" s="28"/>
      <c r="U10912" s="28"/>
      <c r="V10912" s="28"/>
      <c r="W10912" s="28"/>
      <c r="Y10912" s="28"/>
    </row>
    <row r="10913" spans="16:25">
      <c r="P10913" s="33"/>
      <c r="Q10913" s="28"/>
      <c r="R10913" s="28"/>
      <c r="S10913" s="28"/>
      <c r="T10913" s="28"/>
      <c r="U10913" s="28"/>
      <c r="V10913" s="28"/>
      <c r="W10913" s="28"/>
      <c r="Y10913" s="28"/>
    </row>
    <row r="10914" spans="16:25">
      <c r="P10914" s="33"/>
      <c r="Q10914" s="28"/>
      <c r="R10914" s="28"/>
      <c r="S10914" s="28"/>
      <c r="T10914" s="28"/>
      <c r="U10914" s="28"/>
      <c r="V10914" s="28"/>
      <c r="W10914" s="28"/>
      <c r="Y10914" s="28"/>
    </row>
    <row r="10915" spans="16:25">
      <c r="P10915" s="33"/>
      <c r="Q10915" s="28"/>
      <c r="R10915" s="28"/>
      <c r="S10915" s="28"/>
      <c r="T10915" s="28"/>
      <c r="U10915" s="28"/>
      <c r="V10915" s="28"/>
      <c r="W10915" s="28"/>
      <c r="Y10915" s="28"/>
    </row>
    <row r="10916" spans="16:25">
      <c r="P10916" s="33"/>
      <c r="Q10916" s="28"/>
      <c r="R10916" s="28"/>
      <c r="S10916" s="28"/>
      <c r="T10916" s="28"/>
      <c r="U10916" s="28"/>
      <c r="V10916" s="28"/>
      <c r="W10916" s="28"/>
      <c r="Y10916" s="28"/>
    </row>
    <row r="10917" spans="16:25">
      <c r="P10917" s="33"/>
      <c r="Q10917" s="28"/>
      <c r="R10917" s="28"/>
      <c r="S10917" s="28"/>
      <c r="T10917" s="28"/>
      <c r="U10917" s="28"/>
      <c r="V10917" s="28"/>
      <c r="W10917" s="28"/>
      <c r="Y10917" s="28"/>
    </row>
    <row r="10918" spans="16:25">
      <c r="P10918" s="33"/>
      <c r="Q10918" s="28"/>
      <c r="R10918" s="28"/>
      <c r="S10918" s="28"/>
      <c r="T10918" s="28"/>
      <c r="U10918" s="28"/>
      <c r="V10918" s="28"/>
      <c r="W10918" s="28"/>
      <c r="Y10918" s="28"/>
    </row>
    <row r="10919" spans="16:25">
      <c r="P10919" s="33"/>
      <c r="Q10919" s="28"/>
      <c r="R10919" s="28"/>
      <c r="S10919" s="28"/>
      <c r="T10919" s="28"/>
      <c r="U10919" s="28"/>
      <c r="V10919" s="28"/>
      <c r="W10919" s="28"/>
      <c r="Y10919" s="28"/>
    </row>
    <row r="10920" spans="16:25">
      <c r="P10920" s="33"/>
      <c r="Q10920" s="28"/>
      <c r="R10920" s="28"/>
      <c r="S10920" s="28"/>
      <c r="T10920" s="28"/>
      <c r="U10920" s="28"/>
      <c r="V10920" s="28"/>
      <c r="W10920" s="28"/>
      <c r="Y10920" s="28"/>
    </row>
    <row r="10921" spans="16:25">
      <c r="P10921" s="33"/>
      <c r="Q10921" s="28"/>
      <c r="R10921" s="28"/>
      <c r="S10921" s="28"/>
      <c r="T10921" s="28"/>
      <c r="U10921" s="28"/>
      <c r="V10921" s="28"/>
      <c r="W10921" s="28"/>
      <c r="Y10921" s="28"/>
    </row>
    <row r="10922" spans="16:25">
      <c r="P10922" s="33"/>
      <c r="Q10922" s="28"/>
      <c r="R10922" s="28"/>
      <c r="S10922" s="28"/>
      <c r="T10922" s="28"/>
      <c r="U10922" s="28"/>
      <c r="V10922" s="28"/>
      <c r="W10922" s="28"/>
      <c r="Y10922" s="28"/>
    </row>
    <row r="10923" spans="16:25">
      <c r="P10923" s="33"/>
      <c r="Q10923" s="28"/>
      <c r="R10923" s="28"/>
      <c r="S10923" s="28"/>
      <c r="T10923" s="28"/>
      <c r="U10923" s="28"/>
      <c r="V10923" s="28"/>
      <c r="W10923" s="28"/>
      <c r="Y10923" s="28"/>
    </row>
    <row r="10924" spans="16:25">
      <c r="P10924" s="33"/>
      <c r="Q10924" s="28"/>
      <c r="R10924" s="28"/>
      <c r="S10924" s="28"/>
      <c r="T10924" s="28"/>
      <c r="U10924" s="28"/>
      <c r="V10924" s="28"/>
      <c r="W10924" s="28"/>
      <c r="Y10924" s="28"/>
    </row>
    <row r="10925" spans="16:25">
      <c r="P10925" s="33"/>
      <c r="Q10925" s="28"/>
      <c r="R10925" s="28"/>
      <c r="S10925" s="28"/>
      <c r="T10925" s="28"/>
      <c r="U10925" s="28"/>
      <c r="V10925" s="28"/>
      <c r="W10925" s="28"/>
      <c r="Y10925" s="28"/>
    </row>
    <row r="10926" spans="16:25">
      <c r="P10926" s="33"/>
      <c r="Q10926" s="28"/>
      <c r="R10926" s="28"/>
      <c r="S10926" s="28"/>
      <c r="T10926" s="28"/>
      <c r="U10926" s="28"/>
      <c r="V10926" s="28"/>
      <c r="W10926" s="28"/>
      <c r="Y10926" s="28"/>
    </row>
    <row r="10927" spans="16:25">
      <c r="P10927" s="33"/>
      <c r="Q10927" s="28"/>
      <c r="R10927" s="28"/>
      <c r="S10927" s="28"/>
      <c r="T10927" s="28"/>
      <c r="U10927" s="28"/>
      <c r="V10927" s="28"/>
      <c r="W10927" s="28"/>
      <c r="Y10927" s="28"/>
    </row>
    <row r="10928" spans="16:25">
      <c r="P10928" s="33"/>
      <c r="Q10928" s="28"/>
      <c r="R10928" s="28"/>
      <c r="S10928" s="28"/>
      <c r="T10928" s="28"/>
      <c r="U10928" s="28"/>
      <c r="V10928" s="28"/>
      <c r="W10928" s="28"/>
      <c r="Y10928" s="28"/>
    </row>
    <row r="10929" spans="16:25">
      <c r="P10929" s="33"/>
      <c r="Q10929" s="28"/>
      <c r="R10929" s="28"/>
      <c r="S10929" s="28"/>
      <c r="T10929" s="28"/>
      <c r="U10929" s="28"/>
      <c r="V10929" s="28"/>
      <c r="W10929" s="28"/>
      <c r="Y10929" s="28"/>
    </row>
    <row r="10930" spans="16:25">
      <c r="P10930" s="33"/>
      <c r="Q10930" s="28"/>
      <c r="R10930" s="28"/>
      <c r="S10930" s="28"/>
      <c r="T10930" s="28"/>
      <c r="U10930" s="28"/>
      <c r="V10930" s="28"/>
      <c r="W10930" s="28"/>
      <c r="Y10930" s="28"/>
    </row>
    <row r="10931" spans="16:25">
      <c r="P10931" s="33"/>
      <c r="Q10931" s="28"/>
      <c r="R10931" s="28"/>
      <c r="S10931" s="28"/>
      <c r="T10931" s="28"/>
      <c r="U10931" s="28"/>
      <c r="V10931" s="28"/>
      <c r="W10931" s="28"/>
      <c r="Y10931" s="28"/>
    </row>
    <row r="10932" spans="16:25">
      <c r="P10932" s="33"/>
      <c r="Q10932" s="28"/>
      <c r="R10932" s="28"/>
      <c r="S10932" s="28"/>
      <c r="T10932" s="28"/>
      <c r="U10932" s="28"/>
      <c r="V10932" s="28"/>
      <c r="W10932" s="28"/>
      <c r="Y10932" s="28"/>
    </row>
    <row r="10933" spans="16:25">
      <c r="P10933" s="33"/>
      <c r="Q10933" s="28"/>
      <c r="R10933" s="28"/>
      <c r="S10933" s="28"/>
      <c r="T10933" s="28"/>
      <c r="U10933" s="28"/>
      <c r="V10933" s="28"/>
      <c r="W10933" s="28"/>
      <c r="Y10933" s="28"/>
    </row>
    <row r="10934" spans="16:25">
      <c r="P10934" s="33"/>
      <c r="Q10934" s="28"/>
      <c r="R10934" s="28"/>
      <c r="S10934" s="28"/>
      <c r="T10934" s="28"/>
      <c r="U10934" s="28"/>
      <c r="V10934" s="28"/>
      <c r="W10934" s="28"/>
      <c r="Y10934" s="28"/>
    </row>
    <row r="10935" spans="16:25">
      <c r="P10935" s="33"/>
      <c r="Q10935" s="28"/>
      <c r="R10935" s="28"/>
      <c r="S10935" s="28"/>
      <c r="T10935" s="28"/>
      <c r="U10935" s="28"/>
      <c r="V10935" s="28"/>
      <c r="W10935" s="28"/>
      <c r="Y10935" s="28"/>
    </row>
    <row r="10936" spans="16:25">
      <c r="P10936" s="33"/>
      <c r="Q10936" s="28"/>
      <c r="R10936" s="28"/>
      <c r="S10936" s="28"/>
      <c r="T10936" s="28"/>
      <c r="U10936" s="28"/>
      <c r="V10936" s="28"/>
      <c r="W10936" s="28"/>
      <c r="Y10936" s="28"/>
    </row>
    <row r="10937" spans="16:25">
      <c r="P10937" s="33"/>
      <c r="Q10937" s="28"/>
      <c r="R10937" s="28"/>
      <c r="S10937" s="28"/>
      <c r="T10937" s="28"/>
      <c r="U10937" s="28"/>
      <c r="V10937" s="28"/>
      <c r="W10937" s="28"/>
      <c r="Y10937" s="28"/>
    </row>
    <row r="10938" spans="16:25">
      <c r="P10938" s="33"/>
      <c r="Q10938" s="28"/>
      <c r="R10938" s="28"/>
      <c r="S10938" s="28"/>
      <c r="T10938" s="28"/>
      <c r="U10938" s="28"/>
      <c r="V10938" s="28"/>
      <c r="W10938" s="28"/>
      <c r="Y10938" s="28"/>
    </row>
    <row r="10939" spans="16:25">
      <c r="P10939" s="33"/>
      <c r="Q10939" s="28"/>
      <c r="R10939" s="28"/>
      <c r="S10939" s="28"/>
      <c r="T10939" s="28"/>
      <c r="U10939" s="28"/>
      <c r="V10939" s="28"/>
      <c r="W10939" s="28"/>
      <c r="Y10939" s="28"/>
    </row>
    <row r="10940" spans="16:25">
      <c r="P10940" s="33"/>
      <c r="Q10940" s="28"/>
      <c r="R10940" s="28"/>
      <c r="S10940" s="28"/>
      <c r="T10940" s="28"/>
      <c r="U10940" s="28"/>
      <c r="V10940" s="28"/>
      <c r="W10940" s="28"/>
      <c r="Y10940" s="28"/>
    </row>
    <row r="10941" spans="16:25">
      <c r="P10941" s="33"/>
      <c r="Q10941" s="28"/>
      <c r="R10941" s="28"/>
      <c r="S10941" s="28"/>
      <c r="T10941" s="28"/>
      <c r="U10941" s="28"/>
      <c r="V10941" s="28"/>
      <c r="W10941" s="28"/>
      <c r="Y10941" s="28"/>
    </row>
    <row r="10942" spans="16:25">
      <c r="P10942" s="33"/>
      <c r="Q10942" s="28"/>
      <c r="R10942" s="28"/>
      <c r="S10942" s="28"/>
      <c r="T10942" s="28"/>
      <c r="U10942" s="28"/>
      <c r="V10942" s="28"/>
      <c r="W10942" s="28"/>
      <c r="Y10942" s="28"/>
    </row>
    <row r="10943" spans="16:25">
      <c r="P10943" s="33"/>
      <c r="Q10943" s="28"/>
      <c r="R10943" s="28"/>
      <c r="S10943" s="28"/>
      <c r="T10943" s="28"/>
      <c r="U10943" s="28"/>
      <c r="V10943" s="28"/>
      <c r="W10943" s="28"/>
      <c r="Y10943" s="28"/>
    </row>
    <row r="10944" spans="16:25">
      <c r="P10944" s="33"/>
      <c r="Q10944" s="28"/>
      <c r="R10944" s="28"/>
      <c r="S10944" s="28"/>
      <c r="T10944" s="28"/>
      <c r="U10944" s="28"/>
      <c r="V10944" s="28"/>
      <c r="W10944" s="28"/>
      <c r="Y10944" s="28"/>
    </row>
    <row r="10945" spans="16:25">
      <c r="P10945" s="33"/>
      <c r="Q10945" s="28"/>
      <c r="R10945" s="28"/>
      <c r="S10945" s="28"/>
      <c r="T10945" s="28"/>
      <c r="U10945" s="28"/>
      <c r="V10945" s="28"/>
      <c r="W10945" s="28"/>
      <c r="Y10945" s="28"/>
    </row>
    <row r="10946" spans="16:25">
      <c r="P10946" s="33"/>
      <c r="Q10946" s="28"/>
      <c r="R10946" s="28"/>
      <c r="S10946" s="28"/>
      <c r="T10946" s="28"/>
      <c r="U10946" s="28"/>
      <c r="V10946" s="28"/>
      <c r="W10946" s="28"/>
      <c r="Y10946" s="28"/>
    </row>
    <row r="10947" spans="16:25">
      <c r="P10947" s="33"/>
      <c r="Q10947" s="28"/>
      <c r="R10947" s="28"/>
      <c r="S10947" s="28"/>
      <c r="T10947" s="28"/>
      <c r="U10947" s="28"/>
      <c r="V10947" s="28"/>
      <c r="W10947" s="28"/>
      <c r="Y10947" s="28"/>
    </row>
    <row r="10948" spans="16:25">
      <c r="P10948" s="33"/>
      <c r="Q10948" s="28"/>
      <c r="R10948" s="28"/>
      <c r="S10948" s="28"/>
      <c r="T10948" s="28"/>
      <c r="U10948" s="28"/>
      <c r="V10948" s="28"/>
      <c r="W10948" s="28"/>
      <c r="Y10948" s="28"/>
    </row>
    <row r="10949" spans="16:25">
      <c r="P10949" s="33"/>
      <c r="Q10949" s="28"/>
      <c r="R10949" s="28"/>
      <c r="S10949" s="28"/>
      <c r="T10949" s="28"/>
      <c r="U10949" s="28"/>
      <c r="V10949" s="28"/>
      <c r="W10949" s="28"/>
      <c r="Y10949" s="28"/>
    </row>
    <row r="10950" spans="16:25">
      <c r="P10950" s="33"/>
      <c r="Q10950" s="28"/>
      <c r="R10950" s="28"/>
      <c r="S10950" s="28"/>
      <c r="T10950" s="28"/>
      <c r="U10950" s="28"/>
      <c r="V10950" s="28"/>
      <c r="W10950" s="28"/>
      <c r="Y10950" s="28"/>
    </row>
    <row r="10951" spans="16:25">
      <c r="P10951" s="33"/>
      <c r="Q10951" s="28"/>
      <c r="R10951" s="28"/>
      <c r="S10951" s="28"/>
      <c r="T10951" s="28"/>
      <c r="U10951" s="28"/>
      <c r="V10951" s="28"/>
      <c r="W10951" s="28"/>
      <c r="Y10951" s="28"/>
    </row>
    <row r="10952" spans="16:25">
      <c r="P10952" s="33"/>
      <c r="Q10952" s="28"/>
      <c r="R10952" s="28"/>
      <c r="S10952" s="28"/>
      <c r="T10952" s="28"/>
      <c r="U10952" s="28"/>
      <c r="V10952" s="28"/>
      <c r="W10952" s="28"/>
      <c r="Y10952" s="28"/>
    </row>
    <row r="10953" spans="16:25">
      <c r="P10953" s="33"/>
      <c r="Q10953" s="28"/>
      <c r="R10953" s="28"/>
      <c r="S10953" s="28"/>
      <c r="T10953" s="28"/>
      <c r="U10953" s="28"/>
      <c r="V10953" s="28"/>
      <c r="W10953" s="28"/>
      <c r="Y10953" s="28"/>
    </row>
    <row r="10954" spans="16:25">
      <c r="P10954" s="33"/>
      <c r="Q10954" s="28"/>
      <c r="R10954" s="28"/>
      <c r="S10954" s="28"/>
      <c r="T10954" s="28"/>
      <c r="U10954" s="28"/>
      <c r="V10954" s="28"/>
      <c r="W10954" s="28"/>
      <c r="Y10954" s="28"/>
    </row>
    <row r="10955" spans="16:25">
      <c r="P10955" s="33"/>
      <c r="Q10955" s="28"/>
      <c r="R10955" s="28"/>
      <c r="S10955" s="28"/>
      <c r="T10955" s="28"/>
      <c r="U10955" s="28"/>
      <c r="V10955" s="28"/>
      <c r="W10955" s="28"/>
      <c r="Y10955" s="28"/>
    </row>
    <row r="10956" spans="16:25">
      <c r="P10956" s="33"/>
      <c r="Q10956" s="28"/>
      <c r="R10956" s="28"/>
      <c r="S10956" s="28"/>
      <c r="T10956" s="28"/>
      <c r="U10956" s="28"/>
      <c r="V10956" s="28"/>
      <c r="W10956" s="28"/>
      <c r="Y10956" s="28"/>
    </row>
    <row r="10957" spans="16:25">
      <c r="P10957" s="33"/>
      <c r="Q10957" s="28"/>
      <c r="R10957" s="28"/>
      <c r="S10957" s="28"/>
      <c r="T10957" s="28"/>
      <c r="U10957" s="28"/>
      <c r="V10957" s="28"/>
      <c r="W10957" s="28"/>
      <c r="Y10957" s="28"/>
    </row>
    <row r="10958" spans="16:25">
      <c r="P10958" s="33"/>
      <c r="Q10958" s="28"/>
      <c r="R10958" s="28"/>
      <c r="S10958" s="28"/>
      <c r="T10958" s="28"/>
      <c r="U10958" s="28"/>
      <c r="V10958" s="28"/>
      <c r="W10958" s="28"/>
      <c r="Y10958" s="28"/>
    </row>
    <row r="10959" spans="16:25">
      <c r="P10959" s="33"/>
      <c r="Q10959" s="28"/>
      <c r="R10959" s="28"/>
      <c r="S10959" s="28"/>
      <c r="T10959" s="28"/>
      <c r="U10959" s="28"/>
      <c r="V10959" s="28"/>
      <c r="W10959" s="28"/>
      <c r="Y10959" s="28"/>
    </row>
    <row r="10960" spans="16:25">
      <c r="P10960" s="33"/>
      <c r="Q10960" s="28"/>
      <c r="R10960" s="28"/>
      <c r="S10960" s="28"/>
      <c r="T10960" s="28"/>
      <c r="U10960" s="28"/>
      <c r="V10960" s="28"/>
      <c r="W10960" s="28"/>
      <c r="Y10960" s="28"/>
    </row>
    <row r="10961" spans="16:25">
      <c r="P10961" s="33"/>
      <c r="Q10961" s="28"/>
      <c r="R10961" s="28"/>
      <c r="S10961" s="28"/>
      <c r="T10961" s="28"/>
      <c r="U10961" s="28"/>
      <c r="V10961" s="28"/>
      <c r="W10961" s="28"/>
      <c r="Y10961" s="28"/>
    </row>
    <row r="10962" spans="16:25">
      <c r="P10962" s="33"/>
      <c r="Q10962" s="28"/>
      <c r="R10962" s="28"/>
      <c r="S10962" s="28"/>
      <c r="T10962" s="28"/>
      <c r="U10962" s="28"/>
      <c r="V10962" s="28"/>
      <c r="W10962" s="28"/>
      <c r="Y10962" s="28"/>
    </row>
    <row r="10963" spans="16:25">
      <c r="P10963" s="33"/>
      <c r="Q10963" s="28"/>
      <c r="R10963" s="28"/>
      <c r="S10963" s="28"/>
      <c r="T10963" s="28"/>
      <c r="U10963" s="28"/>
      <c r="V10963" s="28"/>
      <c r="W10963" s="28"/>
      <c r="Y10963" s="28"/>
    </row>
    <row r="10964" spans="16:25">
      <c r="P10964" s="33"/>
      <c r="Q10964" s="28"/>
      <c r="R10964" s="28"/>
      <c r="S10964" s="28"/>
      <c r="T10964" s="28"/>
      <c r="U10964" s="28"/>
      <c r="V10964" s="28"/>
      <c r="W10964" s="28"/>
      <c r="Y10964" s="28"/>
    </row>
    <row r="10965" spans="16:25">
      <c r="P10965" s="33"/>
      <c r="Q10965" s="28"/>
      <c r="R10965" s="28"/>
      <c r="S10965" s="28"/>
      <c r="T10965" s="28"/>
      <c r="U10965" s="28"/>
      <c r="V10965" s="28"/>
      <c r="W10965" s="28"/>
      <c r="Y10965" s="28"/>
    </row>
    <row r="10966" spans="16:25">
      <c r="P10966" s="33"/>
      <c r="Q10966" s="28"/>
      <c r="R10966" s="28"/>
      <c r="S10966" s="28"/>
      <c r="T10966" s="28"/>
      <c r="U10966" s="28"/>
      <c r="V10966" s="28"/>
      <c r="W10966" s="28"/>
      <c r="Y10966" s="28"/>
    </row>
    <row r="10967" spans="16:25">
      <c r="P10967" s="33"/>
      <c r="Q10967" s="28"/>
      <c r="R10967" s="28"/>
      <c r="S10967" s="28"/>
      <c r="T10967" s="28"/>
      <c r="U10967" s="28"/>
      <c r="V10967" s="28"/>
      <c r="W10967" s="28"/>
      <c r="Y10967" s="28"/>
    </row>
    <row r="10968" spans="16:25">
      <c r="P10968" s="33"/>
      <c r="Q10968" s="28"/>
      <c r="R10968" s="28"/>
      <c r="S10968" s="28"/>
      <c r="T10968" s="28"/>
      <c r="U10968" s="28"/>
      <c r="V10968" s="28"/>
      <c r="W10968" s="28"/>
      <c r="Y10968" s="28"/>
    </row>
    <row r="10969" spans="16:25">
      <c r="P10969" s="33"/>
      <c r="Q10969" s="28"/>
      <c r="R10969" s="28"/>
      <c r="S10969" s="28"/>
      <c r="T10969" s="28"/>
      <c r="U10969" s="28"/>
      <c r="V10969" s="28"/>
      <c r="W10969" s="28"/>
      <c r="Y10969" s="28"/>
    </row>
    <row r="10970" spans="16:25">
      <c r="P10970" s="33"/>
      <c r="Q10970" s="28"/>
      <c r="R10970" s="28"/>
      <c r="S10970" s="28"/>
      <c r="T10970" s="28"/>
      <c r="U10970" s="28"/>
      <c r="V10970" s="28"/>
      <c r="W10970" s="28"/>
      <c r="Y10970" s="28"/>
    </row>
    <row r="10971" spans="16:25">
      <c r="P10971" s="33"/>
      <c r="Q10971" s="28"/>
      <c r="R10971" s="28"/>
      <c r="S10971" s="28"/>
      <c r="T10971" s="28"/>
      <c r="U10971" s="28"/>
      <c r="V10971" s="28"/>
      <c r="W10971" s="28"/>
      <c r="Y10971" s="28"/>
    </row>
    <row r="10972" spans="16:25">
      <c r="P10972" s="33"/>
      <c r="Q10972" s="28"/>
      <c r="R10972" s="28"/>
      <c r="S10972" s="28"/>
      <c r="T10972" s="28"/>
      <c r="U10972" s="28"/>
      <c r="V10972" s="28"/>
      <c r="W10972" s="28"/>
      <c r="Y10972" s="28"/>
    </row>
    <row r="10973" spans="16:25">
      <c r="P10973" s="33"/>
      <c r="Q10973" s="28"/>
      <c r="R10973" s="28"/>
      <c r="S10973" s="28"/>
      <c r="T10973" s="28"/>
      <c r="U10973" s="28"/>
      <c r="V10973" s="28"/>
      <c r="W10973" s="28"/>
      <c r="Y10973" s="28"/>
    </row>
    <row r="10974" spans="16:25">
      <c r="P10974" s="33"/>
      <c r="Q10974" s="28"/>
      <c r="R10974" s="28"/>
      <c r="S10974" s="28"/>
      <c r="T10974" s="28"/>
      <c r="U10974" s="28"/>
      <c r="V10974" s="28"/>
      <c r="W10974" s="28"/>
      <c r="Y10974" s="28"/>
    </row>
    <row r="10975" spans="16:25">
      <c r="P10975" s="33"/>
      <c r="Q10975" s="28"/>
      <c r="R10975" s="28"/>
      <c r="S10975" s="28"/>
      <c r="T10975" s="28"/>
      <c r="U10975" s="28"/>
      <c r="V10975" s="28"/>
      <c r="W10975" s="28"/>
      <c r="Y10975" s="28"/>
    </row>
    <row r="10976" spans="16:25">
      <c r="P10976" s="33"/>
      <c r="Q10976" s="28"/>
      <c r="R10976" s="28"/>
      <c r="S10976" s="28"/>
      <c r="T10976" s="28"/>
      <c r="U10976" s="28"/>
      <c r="V10976" s="28"/>
      <c r="W10976" s="28"/>
      <c r="Y10976" s="28"/>
    </row>
    <row r="10977" spans="16:25">
      <c r="P10977" s="33"/>
      <c r="Q10977" s="28"/>
      <c r="R10977" s="28"/>
      <c r="S10977" s="28"/>
      <c r="T10977" s="28"/>
      <c r="U10977" s="28"/>
      <c r="V10977" s="28"/>
      <c r="W10977" s="28"/>
      <c r="Y10977" s="28"/>
    </row>
    <row r="10978" spans="16:25">
      <c r="P10978" s="33"/>
      <c r="Q10978" s="28"/>
      <c r="R10978" s="28"/>
      <c r="S10978" s="28"/>
      <c r="T10978" s="28"/>
      <c r="U10978" s="28"/>
      <c r="V10978" s="28"/>
      <c r="W10978" s="28"/>
      <c r="Y10978" s="28"/>
    </row>
    <row r="10979" spans="16:25">
      <c r="P10979" s="33"/>
      <c r="Q10979" s="28"/>
      <c r="R10979" s="28"/>
      <c r="S10979" s="28"/>
      <c r="T10979" s="28"/>
      <c r="U10979" s="28"/>
      <c r="V10979" s="28"/>
      <c r="W10979" s="28"/>
      <c r="Y10979" s="28"/>
    </row>
    <row r="10980" spans="16:25">
      <c r="P10980" s="33"/>
      <c r="Q10980" s="28"/>
      <c r="R10980" s="28"/>
      <c r="S10980" s="28"/>
      <c r="T10980" s="28"/>
      <c r="U10980" s="28"/>
      <c r="V10980" s="28"/>
      <c r="W10980" s="28"/>
      <c r="Y10980" s="28"/>
    </row>
    <row r="10981" spans="16:25">
      <c r="P10981" s="33"/>
      <c r="Q10981" s="28"/>
      <c r="R10981" s="28"/>
      <c r="S10981" s="28"/>
      <c r="T10981" s="28"/>
      <c r="U10981" s="28"/>
      <c r="V10981" s="28"/>
      <c r="W10981" s="28"/>
      <c r="Y10981" s="28"/>
    </row>
    <row r="10982" spans="16:25">
      <c r="P10982" s="33"/>
      <c r="Q10982" s="28"/>
      <c r="R10982" s="28"/>
      <c r="S10982" s="28"/>
      <c r="T10982" s="28"/>
      <c r="U10982" s="28"/>
      <c r="V10982" s="28"/>
      <c r="W10982" s="28"/>
      <c r="Y10982" s="28"/>
    </row>
    <row r="10983" spans="16:25">
      <c r="P10983" s="33"/>
      <c r="Q10983" s="28"/>
      <c r="R10983" s="28"/>
      <c r="S10983" s="28"/>
      <c r="T10983" s="28"/>
      <c r="U10983" s="28"/>
      <c r="V10983" s="28"/>
      <c r="W10983" s="28"/>
      <c r="Y10983" s="28"/>
    </row>
    <row r="10984" spans="16:25">
      <c r="P10984" s="33"/>
      <c r="Q10984" s="28"/>
      <c r="R10984" s="28"/>
      <c r="S10984" s="28"/>
      <c r="T10984" s="28"/>
      <c r="U10984" s="28"/>
      <c r="V10984" s="28"/>
      <c r="W10984" s="28"/>
      <c r="Y10984" s="28"/>
    </row>
    <row r="10985" spans="16:25">
      <c r="P10985" s="33"/>
      <c r="Q10985" s="28"/>
      <c r="R10985" s="28"/>
      <c r="S10985" s="28"/>
      <c r="T10985" s="28"/>
      <c r="U10985" s="28"/>
      <c r="V10985" s="28"/>
      <c r="W10985" s="28"/>
      <c r="Y10985" s="28"/>
    </row>
    <row r="10986" spans="16:25">
      <c r="P10986" s="33"/>
      <c r="Q10986" s="28"/>
      <c r="R10986" s="28"/>
      <c r="S10986" s="28"/>
      <c r="T10986" s="28"/>
      <c r="U10986" s="28"/>
      <c r="V10986" s="28"/>
      <c r="W10986" s="28"/>
      <c r="Y10986" s="28"/>
    </row>
    <row r="10987" spans="16:25">
      <c r="P10987" s="33"/>
      <c r="Q10987" s="28"/>
      <c r="R10987" s="28"/>
      <c r="S10987" s="28"/>
      <c r="T10987" s="28"/>
      <c r="U10987" s="28"/>
      <c r="V10987" s="28"/>
      <c r="W10987" s="28"/>
      <c r="Y10987" s="28"/>
    </row>
    <row r="10988" spans="16:25">
      <c r="P10988" s="33"/>
      <c r="Q10988" s="28"/>
      <c r="R10988" s="28"/>
      <c r="S10988" s="28"/>
      <c r="T10988" s="28"/>
      <c r="U10988" s="28"/>
      <c r="V10988" s="28"/>
      <c r="W10988" s="28"/>
      <c r="Y10988" s="28"/>
    </row>
    <row r="10989" spans="16:25">
      <c r="P10989" s="33"/>
      <c r="Q10989" s="28"/>
      <c r="R10989" s="28"/>
      <c r="S10989" s="28"/>
      <c r="T10989" s="28"/>
      <c r="U10989" s="28"/>
      <c r="V10989" s="28"/>
      <c r="W10989" s="28"/>
      <c r="Y10989" s="28"/>
    </row>
    <row r="10990" spans="16:25">
      <c r="P10990" s="33"/>
      <c r="Q10990" s="28"/>
      <c r="R10990" s="28"/>
      <c r="S10990" s="28"/>
      <c r="T10990" s="28"/>
      <c r="U10990" s="28"/>
      <c r="V10990" s="28"/>
      <c r="W10990" s="28"/>
      <c r="Y10990" s="28"/>
    </row>
    <row r="10991" spans="16:25">
      <c r="P10991" s="33"/>
      <c r="Q10991" s="28"/>
      <c r="R10991" s="28"/>
      <c r="S10991" s="28"/>
      <c r="T10991" s="28"/>
      <c r="U10991" s="28"/>
      <c r="V10991" s="28"/>
      <c r="W10991" s="28"/>
      <c r="Y10991" s="28"/>
    </row>
    <row r="10992" spans="16:25">
      <c r="P10992" s="33"/>
      <c r="Q10992" s="28"/>
      <c r="R10992" s="28"/>
      <c r="S10992" s="28"/>
      <c r="T10992" s="28"/>
      <c r="U10992" s="28"/>
      <c r="V10992" s="28"/>
      <c r="W10992" s="28"/>
      <c r="Y10992" s="28"/>
    </row>
    <row r="10993" spans="16:25">
      <c r="P10993" s="33"/>
      <c r="Q10993" s="28"/>
      <c r="R10993" s="28"/>
      <c r="S10993" s="28"/>
      <c r="T10993" s="28"/>
      <c r="U10993" s="28"/>
      <c r="V10993" s="28"/>
      <c r="W10993" s="28"/>
      <c r="Y10993" s="28"/>
    </row>
    <row r="10994" spans="16:25">
      <c r="P10994" s="33"/>
      <c r="Q10994" s="28"/>
      <c r="R10994" s="28"/>
      <c r="S10994" s="28"/>
      <c r="T10994" s="28"/>
      <c r="U10994" s="28"/>
      <c r="V10994" s="28"/>
      <c r="W10994" s="28"/>
      <c r="Y10994" s="28"/>
    </row>
    <row r="10995" spans="16:25">
      <c r="P10995" s="33"/>
      <c r="Q10995" s="28"/>
      <c r="R10995" s="28"/>
      <c r="S10995" s="28"/>
      <c r="T10995" s="28"/>
      <c r="U10995" s="28"/>
      <c r="V10995" s="28"/>
      <c r="W10995" s="28"/>
      <c r="Y10995" s="28"/>
    </row>
    <row r="10996" spans="16:25">
      <c r="P10996" s="33"/>
      <c r="Q10996" s="28"/>
      <c r="R10996" s="28"/>
      <c r="S10996" s="28"/>
      <c r="T10996" s="28"/>
      <c r="U10996" s="28"/>
      <c r="V10996" s="28"/>
      <c r="W10996" s="28"/>
      <c r="Y10996" s="28"/>
    </row>
    <row r="10997" spans="16:25">
      <c r="P10997" s="33"/>
      <c r="Q10997" s="28"/>
      <c r="R10997" s="28"/>
      <c r="S10997" s="28"/>
      <c r="T10997" s="28"/>
      <c r="U10997" s="28"/>
      <c r="V10997" s="28"/>
      <c r="W10997" s="28"/>
      <c r="Y10997" s="28"/>
    </row>
    <row r="10998" spans="16:25">
      <c r="P10998" s="33"/>
      <c r="Q10998" s="28"/>
      <c r="R10998" s="28"/>
      <c r="S10998" s="28"/>
      <c r="T10998" s="28"/>
      <c r="U10998" s="28"/>
      <c r="V10998" s="28"/>
      <c r="W10998" s="28"/>
      <c r="Y10998" s="28"/>
    </row>
    <row r="10999" spans="16:25">
      <c r="P10999" s="33"/>
      <c r="Q10999" s="28"/>
      <c r="R10999" s="28"/>
      <c r="S10999" s="28"/>
      <c r="T10999" s="28"/>
      <c r="U10999" s="28"/>
      <c r="V10999" s="28"/>
      <c r="W10999" s="28"/>
      <c r="Y10999" s="28"/>
    </row>
    <row r="11000" spans="16:25">
      <c r="P11000" s="33"/>
      <c r="Q11000" s="28"/>
      <c r="R11000" s="28"/>
      <c r="S11000" s="28"/>
      <c r="T11000" s="28"/>
      <c r="U11000" s="28"/>
      <c r="V11000" s="28"/>
      <c r="W11000" s="28"/>
      <c r="Y11000" s="28"/>
    </row>
    <row r="11001" spans="16:25">
      <c r="P11001" s="33"/>
      <c r="Q11001" s="28"/>
      <c r="R11001" s="28"/>
      <c r="S11001" s="28"/>
      <c r="T11001" s="28"/>
      <c r="U11001" s="28"/>
      <c r="V11001" s="28"/>
      <c r="W11001" s="28"/>
      <c r="Y11001" s="28"/>
    </row>
    <row r="11002" spans="16:25">
      <c r="P11002" s="33"/>
      <c r="Q11002" s="28"/>
      <c r="R11002" s="28"/>
      <c r="S11002" s="28"/>
      <c r="T11002" s="28"/>
      <c r="U11002" s="28"/>
      <c r="V11002" s="28"/>
      <c r="W11002" s="28"/>
      <c r="Y11002" s="28"/>
    </row>
    <row r="11003" spans="16:25">
      <c r="P11003" s="33"/>
      <c r="Q11003" s="28"/>
      <c r="R11003" s="28"/>
      <c r="S11003" s="28"/>
      <c r="T11003" s="28"/>
      <c r="U11003" s="28"/>
      <c r="V11003" s="28"/>
      <c r="W11003" s="28"/>
      <c r="Y11003" s="28"/>
    </row>
    <row r="11004" spans="16:25">
      <c r="P11004" s="33"/>
      <c r="Q11004" s="28"/>
      <c r="R11004" s="28"/>
      <c r="S11004" s="28"/>
      <c r="T11004" s="28"/>
      <c r="U11004" s="28"/>
      <c r="V11004" s="28"/>
      <c r="W11004" s="28"/>
      <c r="Y11004" s="28"/>
    </row>
    <row r="11005" spans="16:25">
      <c r="P11005" s="33"/>
      <c r="Q11005" s="28"/>
      <c r="R11005" s="28"/>
      <c r="S11005" s="28"/>
      <c r="T11005" s="28"/>
      <c r="U11005" s="28"/>
      <c r="V11005" s="28"/>
      <c r="W11005" s="28"/>
      <c r="Y11005" s="28"/>
    </row>
    <row r="11006" spans="16:25">
      <c r="P11006" s="33"/>
      <c r="Q11006" s="28"/>
      <c r="R11006" s="28"/>
      <c r="S11006" s="28"/>
      <c r="T11006" s="28"/>
      <c r="U11006" s="28"/>
      <c r="V11006" s="28"/>
      <c r="W11006" s="28"/>
      <c r="Y11006" s="28"/>
    </row>
    <row r="11007" spans="16:25">
      <c r="P11007" s="33"/>
      <c r="Q11007" s="28"/>
      <c r="R11007" s="28"/>
      <c r="S11007" s="28"/>
      <c r="T11007" s="28"/>
      <c r="U11007" s="28"/>
      <c r="V11007" s="28"/>
      <c r="W11007" s="28"/>
      <c r="Y11007" s="28"/>
    </row>
    <row r="11008" spans="16:25">
      <c r="P11008" s="33"/>
      <c r="Q11008" s="28"/>
      <c r="R11008" s="28"/>
      <c r="S11008" s="28"/>
      <c r="T11008" s="28"/>
      <c r="U11008" s="28"/>
      <c r="V11008" s="28"/>
      <c r="W11008" s="28"/>
      <c r="Y11008" s="28"/>
    </row>
    <row r="11009" spans="16:25">
      <c r="P11009" s="33"/>
      <c r="Q11009" s="28"/>
      <c r="R11009" s="28"/>
      <c r="S11009" s="28"/>
      <c r="T11009" s="28"/>
      <c r="U11009" s="28"/>
      <c r="V11009" s="28"/>
      <c r="W11009" s="28"/>
      <c r="Y11009" s="28"/>
    </row>
    <row r="11010" spans="16:25">
      <c r="P11010" s="33"/>
      <c r="Q11010" s="28"/>
      <c r="R11010" s="28"/>
      <c r="S11010" s="28"/>
      <c r="T11010" s="28"/>
      <c r="U11010" s="28"/>
      <c r="V11010" s="28"/>
      <c r="W11010" s="28"/>
      <c r="Y11010" s="28"/>
    </row>
    <row r="11011" spans="16:25">
      <c r="P11011" s="33"/>
      <c r="Q11011" s="28"/>
      <c r="R11011" s="28"/>
      <c r="S11011" s="28"/>
      <c r="T11011" s="28"/>
      <c r="U11011" s="28"/>
      <c r="V11011" s="28"/>
      <c r="W11011" s="28"/>
      <c r="Y11011" s="28"/>
    </row>
    <row r="11012" spans="16:25">
      <c r="P11012" s="33"/>
      <c r="Q11012" s="28"/>
      <c r="R11012" s="28"/>
      <c r="S11012" s="28"/>
      <c r="T11012" s="28"/>
      <c r="U11012" s="28"/>
      <c r="V11012" s="28"/>
      <c r="W11012" s="28"/>
      <c r="Y11012" s="28"/>
    </row>
    <row r="11013" spans="16:25">
      <c r="P11013" s="33"/>
      <c r="Q11013" s="28"/>
      <c r="R11013" s="28"/>
      <c r="S11013" s="28"/>
      <c r="T11013" s="28"/>
      <c r="U11013" s="28"/>
      <c r="V11013" s="28"/>
      <c r="W11013" s="28"/>
      <c r="Y11013" s="28"/>
    </row>
    <row r="11014" spans="16:25">
      <c r="P11014" s="33"/>
      <c r="Q11014" s="28"/>
      <c r="R11014" s="28"/>
      <c r="S11014" s="28"/>
      <c r="T11014" s="28"/>
      <c r="U11014" s="28"/>
      <c r="V11014" s="28"/>
      <c r="W11014" s="28"/>
      <c r="Y11014" s="28"/>
    </row>
    <row r="11015" spans="16:25">
      <c r="P11015" s="33"/>
      <c r="Q11015" s="28"/>
      <c r="R11015" s="28"/>
      <c r="S11015" s="28"/>
      <c r="T11015" s="28"/>
      <c r="U11015" s="28"/>
      <c r="V11015" s="28"/>
      <c r="W11015" s="28"/>
      <c r="Y11015" s="28"/>
    </row>
    <row r="11016" spans="16:25">
      <c r="P11016" s="33"/>
      <c r="Q11016" s="28"/>
      <c r="R11016" s="28"/>
      <c r="S11016" s="28"/>
      <c r="T11016" s="28"/>
      <c r="U11016" s="28"/>
      <c r="V11016" s="28"/>
      <c r="W11016" s="28"/>
      <c r="Y11016" s="28"/>
    </row>
    <row r="11017" spans="16:25">
      <c r="P11017" s="33"/>
      <c r="Q11017" s="28"/>
      <c r="R11017" s="28"/>
      <c r="S11017" s="28"/>
      <c r="T11017" s="28"/>
      <c r="U11017" s="28"/>
      <c r="V11017" s="28"/>
      <c r="W11017" s="28"/>
      <c r="Y11017" s="28"/>
    </row>
    <row r="11018" spans="16:25">
      <c r="P11018" s="33"/>
      <c r="Q11018" s="28"/>
      <c r="R11018" s="28"/>
      <c r="S11018" s="28"/>
      <c r="T11018" s="28"/>
      <c r="U11018" s="28"/>
      <c r="V11018" s="28"/>
      <c r="W11018" s="28"/>
      <c r="Y11018" s="28"/>
    </row>
    <row r="11019" spans="16:25">
      <c r="P11019" s="33"/>
      <c r="Q11019" s="28"/>
      <c r="R11019" s="28"/>
      <c r="S11019" s="28"/>
      <c r="T11019" s="28"/>
      <c r="U11019" s="28"/>
      <c r="V11019" s="28"/>
      <c r="W11019" s="28"/>
      <c r="Y11019" s="28"/>
    </row>
    <row r="11020" spans="16:25">
      <c r="P11020" s="33"/>
      <c r="Q11020" s="28"/>
      <c r="R11020" s="28"/>
      <c r="S11020" s="28"/>
      <c r="T11020" s="28"/>
      <c r="U11020" s="28"/>
      <c r="V11020" s="28"/>
      <c r="W11020" s="28"/>
      <c r="Y11020" s="28"/>
    </row>
    <row r="11021" spans="16:25">
      <c r="P11021" s="33"/>
      <c r="Q11021" s="28"/>
      <c r="R11021" s="28"/>
      <c r="S11021" s="28"/>
      <c r="T11021" s="28"/>
      <c r="U11021" s="28"/>
      <c r="V11021" s="28"/>
      <c r="W11021" s="28"/>
      <c r="Y11021" s="28"/>
    </row>
    <row r="11022" spans="16:25">
      <c r="P11022" s="33"/>
      <c r="Q11022" s="28"/>
      <c r="R11022" s="28"/>
      <c r="S11022" s="28"/>
      <c r="T11022" s="28"/>
      <c r="U11022" s="28"/>
      <c r="V11022" s="28"/>
      <c r="W11022" s="28"/>
      <c r="Y11022" s="28"/>
    </row>
    <row r="11023" spans="16:25">
      <c r="P11023" s="33"/>
      <c r="Q11023" s="28"/>
      <c r="R11023" s="28"/>
      <c r="S11023" s="28"/>
      <c r="T11023" s="28"/>
      <c r="U11023" s="28"/>
      <c r="V11023" s="28"/>
      <c r="W11023" s="28"/>
      <c r="Y11023" s="28"/>
    </row>
    <row r="11024" spans="16:25">
      <c r="P11024" s="33"/>
      <c r="Q11024" s="28"/>
      <c r="R11024" s="28"/>
      <c r="S11024" s="28"/>
      <c r="T11024" s="28"/>
      <c r="U11024" s="28"/>
      <c r="V11024" s="28"/>
      <c r="W11024" s="28"/>
      <c r="Y11024" s="28"/>
    </row>
    <row r="11025" spans="16:25">
      <c r="P11025" s="33"/>
      <c r="Q11025" s="28"/>
      <c r="R11025" s="28"/>
      <c r="S11025" s="28"/>
      <c r="T11025" s="28"/>
      <c r="U11025" s="28"/>
      <c r="V11025" s="28"/>
      <c r="W11025" s="28"/>
      <c r="Y11025" s="28"/>
    </row>
    <row r="11026" spans="16:25">
      <c r="P11026" s="33"/>
      <c r="Q11026" s="28"/>
      <c r="R11026" s="28"/>
      <c r="S11026" s="28"/>
      <c r="T11026" s="28"/>
      <c r="U11026" s="28"/>
      <c r="V11026" s="28"/>
      <c r="W11026" s="28"/>
      <c r="Y11026" s="28"/>
    </row>
    <row r="11027" spans="16:25">
      <c r="P11027" s="33"/>
      <c r="Q11027" s="28"/>
      <c r="R11027" s="28"/>
      <c r="S11027" s="28"/>
      <c r="T11027" s="28"/>
      <c r="U11027" s="28"/>
      <c r="V11027" s="28"/>
      <c r="W11027" s="28"/>
      <c r="Y11027" s="28"/>
    </row>
    <row r="11028" spans="16:25">
      <c r="P11028" s="33"/>
      <c r="Q11028" s="28"/>
      <c r="R11028" s="28"/>
      <c r="S11028" s="28"/>
      <c r="T11028" s="28"/>
      <c r="U11028" s="28"/>
      <c r="V11028" s="28"/>
      <c r="W11028" s="28"/>
      <c r="Y11028" s="28"/>
    </row>
    <row r="11029" spans="16:25">
      <c r="P11029" s="33"/>
      <c r="Q11029" s="28"/>
      <c r="R11029" s="28"/>
      <c r="S11029" s="28"/>
      <c r="T11029" s="28"/>
      <c r="U11029" s="28"/>
      <c r="V11029" s="28"/>
      <c r="W11029" s="28"/>
      <c r="Y11029" s="28"/>
    </row>
    <row r="11030" spans="16:25">
      <c r="P11030" s="33"/>
      <c r="Q11030" s="28"/>
      <c r="R11030" s="28"/>
      <c r="S11030" s="28"/>
      <c r="T11030" s="28"/>
      <c r="U11030" s="28"/>
      <c r="V11030" s="28"/>
      <c r="W11030" s="28"/>
      <c r="Y11030" s="28"/>
    </row>
    <row r="11031" spans="16:25">
      <c r="P11031" s="33"/>
      <c r="Q11031" s="28"/>
      <c r="R11031" s="28"/>
      <c r="S11031" s="28"/>
      <c r="T11031" s="28"/>
      <c r="U11031" s="28"/>
      <c r="V11031" s="28"/>
      <c r="W11031" s="28"/>
      <c r="Y11031" s="28"/>
    </row>
    <row r="11032" spans="16:25">
      <c r="P11032" s="33"/>
      <c r="Q11032" s="28"/>
      <c r="R11032" s="28"/>
      <c r="S11032" s="28"/>
      <c r="T11032" s="28"/>
      <c r="U11032" s="28"/>
      <c r="V11032" s="28"/>
      <c r="W11032" s="28"/>
      <c r="Y11032" s="28"/>
    </row>
    <row r="11033" spans="16:25">
      <c r="P11033" s="33"/>
      <c r="Q11033" s="28"/>
      <c r="R11033" s="28"/>
      <c r="S11033" s="28"/>
      <c r="T11033" s="28"/>
      <c r="U11033" s="28"/>
      <c r="V11033" s="28"/>
      <c r="W11033" s="28"/>
      <c r="Y11033" s="28"/>
    </row>
    <row r="11034" spans="16:25">
      <c r="P11034" s="33"/>
      <c r="Q11034" s="28"/>
      <c r="R11034" s="28"/>
      <c r="S11034" s="28"/>
      <c r="T11034" s="28"/>
      <c r="U11034" s="28"/>
      <c r="V11034" s="28"/>
      <c r="W11034" s="28"/>
      <c r="Y11034" s="28"/>
    </row>
    <row r="11035" spans="16:25">
      <c r="P11035" s="33"/>
      <c r="Q11035" s="28"/>
      <c r="R11035" s="28"/>
      <c r="S11035" s="28"/>
      <c r="T11035" s="28"/>
      <c r="U11035" s="28"/>
      <c r="V11035" s="28"/>
      <c r="W11035" s="28"/>
      <c r="Y11035" s="28"/>
    </row>
    <row r="11036" spans="16:25">
      <c r="P11036" s="33"/>
      <c r="Q11036" s="28"/>
      <c r="R11036" s="28"/>
      <c r="S11036" s="28"/>
      <c r="T11036" s="28"/>
      <c r="U11036" s="28"/>
      <c r="V11036" s="28"/>
      <c r="W11036" s="28"/>
      <c r="Y11036" s="28"/>
    </row>
    <row r="11037" spans="16:25">
      <c r="P11037" s="33"/>
      <c r="Q11037" s="28"/>
      <c r="R11037" s="28"/>
      <c r="S11037" s="28"/>
      <c r="T11037" s="28"/>
      <c r="U11037" s="28"/>
      <c r="V11037" s="28"/>
      <c r="W11037" s="28"/>
      <c r="Y11037" s="28"/>
    </row>
    <row r="11038" spans="16:25">
      <c r="P11038" s="33"/>
      <c r="Q11038" s="28"/>
      <c r="R11038" s="28"/>
      <c r="S11038" s="28"/>
      <c r="T11038" s="28"/>
      <c r="U11038" s="28"/>
      <c r="V11038" s="28"/>
      <c r="W11038" s="28"/>
      <c r="Y11038" s="28"/>
    </row>
    <row r="11039" spans="16:25">
      <c r="P11039" s="33"/>
      <c r="Q11039" s="28"/>
      <c r="R11039" s="28"/>
      <c r="S11039" s="28"/>
      <c r="T11039" s="28"/>
      <c r="U11039" s="28"/>
      <c r="V11039" s="28"/>
      <c r="W11039" s="28"/>
      <c r="Y11039" s="28"/>
    </row>
    <row r="11040" spans="16:25">
      <c r="P11040" s="33"/>
      <c r="Q11040" s="28"/>
      <c r="R11040" s="28"/>
      <c r="S11040" s="28"/>
      <c r="T11040" s="28"/>
      <c r="U11040" s="28"/>
      <c r="V11040" s="28"/>
      <c r="W11040" s="28"/>
      <c r="Y11040" s="28"/>
    </row>
    <row r="11041" spans="16:25">
      <c r="P11041" s="33"/>
      <c r="Q11041" s="28"/>
      <c r="R11041" s="28"/>
      <c r="S11041" s="28"/>
      <c r="T11041" s="28"/>
      <c r="U11041" s="28"/>
      <c r="V11041" s="28"/>
      <c r="W11041" s="28"/>
      <c r="Y11041" s="28"/>
    </row>
    <row r="11042" spans="16:25">
      <c r="P11042" s="33"/>
      <c r="Q11042" s="28"/>
      <c r="R11042" s="28"/>
      <c r="S11042" s="28"/>
      <c r="T11042" s="28"/>
      <c r="U11042" s="28"/>
      <c r="V11042" s="28"/>
      <c r="W11042" s="28"/>
      <c r="Y11042" s="28"/>
    </row>
    <row r="11043" spans="16:25">
      <c r="P11043" s="33"/>
      <c r="Q11043" s="28"/>
      <c r="R11043" s="28"/>
      <c r="S11043" s="28"/>
      <c r="T11043" s="28"/>
      <c r="U11043" s="28"/>
      <c r="V11043" s="28"/>
      <c r="W11043" s="28"/>
      <c r="Y11043" s="28"/>
    </row>
    <row r="11044" spans="16:25">
      <c r="P11044" s="33"/>
      <c r="Q11044" s="28"/>
      <c r="R11044" s="28"/>
      <c r="S11044" s="28"/>
      <c r="T11044" s="28"/>
      <c r="U11044" s="28"/>
      <c r="V11044" s="28"/>
      <c r="W11044" s="28"/>
      <c r="Y11044" s="28"/>
    </row>
    <row r="11045" spans="16:25">
      <c r="P11045" s="33"/>
      <c r="Q11045" s="28"/>
      <c r="R11045" s="28"/>
      <c r="S11045" s="28"/>
      <c r="T11045" s="28"/>
      <c r="U11045" s="28"/>
      <c r="V11045" s="28"/>
      <c r="W11045" s="28"/>
      <c r="Y11045" s="28"/>
    </row>
    <row r="11046" spans="16:25">
      <c r="P11046" s="33"/>
      <c r="Q11046" s="28"/>
      <c r="R11046" s="28"/>
      <c r="S11046" s="28"/>
      <c r="T11046" s="28"/>
      <c r="U11046" s="28"/>
      <c r="V11046" s="28"/>
      <c r="W11046" s="28"/>
      <c r="Y11046" s="28"/>
    </row>
    <row r="11047" spans="16:25">
      <c r="P11047" s="33"/>
      <c r="Q11047" s="28"/>
      <c r="R11047" s="28"/>
      <c r="S11047" s="28"/>
      <c r="T11047" s="28"/>
      <c r="U11047" s="28"/>
      <c r="V11047" s="28"/>
      <c r="W11047" s="28"/>
      <c r="Y11047" s="28"/>
    </row>
    <row r="11048" spans="16:25">
      <c r="P11048" s="33"/>
      <c r="Q11048" s="28"/>
      <c r="R11048" s="28"/>
      <c r="S11048" s="28"/>
      <c r="T11048" s="28"/>
      <c r="U11048" s="28"/>
      <c r="V11048" s="28"/>
      <c r="W11048" s="28"/>
      <c r="Y11048" s="28"/>
    </row>
    <row r="11049" spans="16:25">
      <c r="P11049" s="33"/>
      <c r="Q11049" s="28"/>
      <c r="R11049" s="28"/>
      <c r="S11049" s="28"/>
      <c r="T11049" s="28"/>
      <c r="U11049" s="28"/>
      <c r="V11049" s="28"/>
      <c r="W11049" s="28"/>
      <c r="Y11049" s="28"/>
    </row>
    <row r="11050" spans="16:25">
      <c r="P11050" s="33"/>
      <c r="Q11050" s="28"/>
      <c r="R11050" s="28"/>
      <c r="S11050" s="28"/>
      <c r="T11050" s="28"/>
      <c r="U11050" s="28"/>
      <c r="V11050" s="28"/>
      <c r="W11050" s="28"/>
      <c r="Y11050" s="28"/>
    </row>
    <row r="11051" spans="16:25">
      <c r="P11051" s="33"/>
      <c r="Q11051" s="28"/>
      <c r="R11051" s="28"/>
      <c r="S11051" s="28"/>
      <c r="T11051" s="28"/>
      <c r="U11051" s="28"/>
      <c r="V11051" s="28"/>
      <c r="W11051" s="28"/>
      <c r="Y11051" s="28"/>
    </row>
    <row r="11052" spans="16:25">
      <c r="P11052" s="33"/>
      <c r="Q11052" s="28"/>
      <c r="R11052" s="28"/>
      <c r="S11052" s="28"/>
      <c r="T11052" s="28"/>
      <c r="U11052" s="28"/>
      <c r="V11052" s="28"/>
      <c r="W11052" s="28"/>
      <c r="Y11052" s="28"/>
    </row>
    <row r="11053" spans="16:25">
      <c r="P11053" s="33"/>
      <c r="Q11053" s="28"/>
      <c r="R11053" s="28"/>
      <c r="S11053" s="28"/>
      <c r="T11053" s="28"/>
      <c r="U11053" s="28"/>
      <c r="V11053" s="28"/>
      <c r="W11053" s="28"/>
      <c r="Y11053" s="28"/>
    </row>
    <row r="11054" spans="16:25">
      <c r="P11054" s="33"/>
      <c r="Q11054" s="28"/>
      <c r="R11054" s="28"/>
      <c r="S11054" s="28"/>
      <c r="T11054" s="28"/>
      <c r="U11054" s="28"/>
      <c r="V11054" s="28"/>
      <c r="W11054" s="28"/>
      <c r="Y11054" s="28"/>
    </row>
    <row r="11055" spans="16:25">
      <c r="P11055" s="33"/>
      <c r="Q11055" s="28"/>
      <c r="R11055" s="28"/>
      <c r="S11055" s="28"/>
      <c r="T11055" s="28"/>
      <c r="U11055" s="28"/>
      <c r="V11055" s="28"/>
      <c r="W11055" s="28"/>
      <c r="Y11055" s="28"/>
    </row>
    <row r="11056" spans="16:25">
      <c r="P11056" s="33"/>
      <c r="Q11056" s="28"/>
      <c r="R11056" s="28"/>
      <c r="S11056" s="28"/>
      <c r="T11056" s="28"/>
      <c r="U11056" s="28"/>
      <c r="V11056" s="28"/>
      <c r="W11056" s="28"/>
      <c r="Y11056" s="28"/>
    </row>
    <row r="11057" spans="16:25">
      <c r="P11057" s="33"/>
      <c r="Q11057" s="28"/>
      <c r="R11057" s="28"/>
      <c r="S11057" s="28"/>
      <c r="T11057" s="28"/>
      <c r="U11057" s="28"/>
      <c r="V11057" s="28"/>
      <c r="W11057" s="28"/>
      <c r="Y11057" s="28"/>
    </row>
    <row r="11058" spans="16:25">
      <c r="P11058" s="33"/>
      <c r="Q11058" s="28"/>
      <c r="R11058" s="28"/>
      <c r="S11058" s="28"/>
      <c r="T11058" s="28"/>
      <c r="U11058" s="28"/>
      <c r="V11058" s="28"/>
      <c r="W11058" s="28"/>
      <c r="Y11058" s="28"/>
    </row>
    <row r="11059" spans="16:25">
      <c r="P11059" s="33"/>
      <c r="Q11059" s="28"/>
      <c r="R11059" s="28"/>
      <c r="S11059" s="28"/>
      <c r="T11059" s="28"/>
      <c r="U11059" s="28"/>
      <c r="V11059" s="28"/>
      <c r="W11059" s="28"/>
      <c r="Y11059" s="28"/>
    </row>
    <row r="11060" spans="16:25">
      <c r="P11060" s="33"/>
      <c r="Q11060" s="28"/>
      <c r="R11060" s="28"/>
      <c r="S11060" s="28"/>
      <c r="T11060" s="28"/>
      <c r="U11060" s="28"/>
      <c r="V11060" s="28"/>
      <c r="W11060" s="28"/>
      <c r="Y11060" s="28"/>
    </row>
    <row r="11061" spans="16:25">
      <c r="P11061" s="33"/>
      <c r="Q11061" s="28"/>
      <c r="R11061" s="28"/>
      <c r="S11061" s="28"/>
      <c r="T11061" s="28"/>
      <c r="U11061" s="28"/>
      <c r="V11061" s="28"/>
      <c r="W11061" s="28"/>
      <c r="Y11061" s="28"/>
    </row>
    <row r="11062" spans="16:25">
      <c r="P11062" s="33"/>
      <c r="Q11062" s="28"/>
      <c r="R11062" s="28"/>
      <c r="S11062" s="28"/>
      <c r="T11062" s="28"/>
      <c r="U11062" s="28"/>
      <c r="V11062" s="28"/>
      <c r="W11062" s="28"/>
      <c r="Y11062" s="28"/>
    </row>
    <row r="11063" spans="16:25">
      <c r="P11063" s="33"/>
      <c r="Q11063" s="28"/>
      <c r="R11063" s="28"/>
      <c r="S11063" s="28"/>
      <c r="T11063" s="28"/>
      <c r="U11063" s="28"/>
      <c r="V11063" s="28"/>
      <c r="W11063" s="28"/>
      <c r="Y11063" s="28"/>
    </row>
    <row r="11064" spans="16:25">
      <c r="P11064" s="33"/>
      <c r="Q11064" s="28"/>
      <c r="R11064" s="28"/>
      <c r="S11064" s="28"/>
      <c r="T11064" s="28"/>
      <c r="U11064" s="28"/>
      <c r="V11064" s="28"/>
      <c r="W11064" s="28"/>
      <c r="Y11064" s="28"/>
    </row>
    <row r="11065" spans="16:25">
      <c r="P11065" s="33"/>
      <c r="Q11065" s="28"/>
      <c r="R11065" s="28"/>
      <c r="S11065" s="28"/>
      <c r="T11065" s="28"/>
      <c r="U11065" s="28"/>
      <c r="V11065" s="28"/>
      <c r="W11065" s="28"/>
      <c r="Y11065" s="28"/>
    </row>
    <row r="11066" spans="16:25">
      <c r="P11066" s="33"/>
      <c r="Q11066" s="28"/>
      <c r="R11066" s="28"/>
      <c r="S11066" s="28"/>
      <c r="T11066" s="28"/>
      <c r="U11066" s="28"/>
      <c r="V11066" s="28"/>
      <c r="W11066" s="28"/>
      <c r="Y11066" s="28"/>
    </row>
    <row r="11067" spans="16:25">
      <c r="P11067" s="33"/>
      <c r="Q11067" s="28"/>
      <c r="R11067" s="28"/>
      <c r="S11067" s="28"/>
      <c r="T11067" s="28"/>
      <c r="U11067" s="28"/>
      <c r="V11067" s="28"/>
      <c r="W11067" s="28"/>
      <c r="Y11067" s="28"/>
    </row>
    <row r="11068" spans="16:25">
      <c r="P11068" s="33"/>
      <c r="Q11068" s="28"/>
      <c r="R11068" s="28"/>
      <c r="S11068" s="28"/>
      <c r="T11068" s="28"/>
      <c r="U11068" s="28"/>
      <c r="V11068" s="28"/>
      <c r="W11068" s="28"/>
      <c r="Y11068" s="28"/>
    </row>
    <row r="11069" spans="16:25">
      <c r="P11069" s="33"/>
      <c r="Q11069" s="28"/>
      <c r="R11069" s="28"/>
      <c r="S11069" s="28"/>
      <c r="T11069" s="28"/>
      <c r="U11069" s="28"/>
      <c r="V11069" s="28"/>
      <c r="W11069" s="28"/>
      <c r="Y11069" s="28"/>
    </row>
    <row r="11070" spans="16:25">
      <c r="P11070" s="33"/>
      <c r="Q11070" s="28"/>
      <c r="R11070" s="28"/>
      <c r="S11070" s="28"/>
      <c r="T11070" s="28"/>
      <c r="U11070" s="28"/>
      <c r="V11070" s="28"/>
      <c r="W11070" s="28"/>
      <c r="Y11070" s="28"/>
    </row>
    <row r="11071" spans="16:25">
      <c r="P11071" s="33"/>
      <c r="Q11071" s="28"/>
      <c r="R11071" s="28"/>
      <c r="S11071" s="28"/>
      <c r="T11071" s="28"/>
      <c r="U11071" s="28"/>
      <c r="V11071" s="28"/>
      <c r="W11071" s="28"/>
      <c r="Y11071" s="28"/>
    </row>
    <row r="11072" spans="16:25">
      <c r="P11072" s="33"/>
      <c r="Q11072" s="28"/>
      <c r="R11072" s="28"/>
      <c r="S11072" s="28"/>
      <c r="T11072" s="28"/>
      <c r="U11072" s="28"/>
      <c r="V11072" s="28"/>
      <c r="W11072" s="28"/>
      <c r="Y11072" s="28"/>
    </row>
    <row r="11073" spans="16:25">
      <c r="P11073" s="33"/>
      <c r="Q11073" s="28"/>
      <c r="R11073" s="28"/>
      <c r="S11073" s="28"/>
      <c r="T11073" s="28"/>
      <c r="U11073" s="28"/>
      <c r="V11073" s="28"/>
      <c r="W11073" s="28"/>
      <c r="Y11073" s="28"/>
    </row>
    <row r="11074" spans="16:25">
      <c r="P11074" s="33"/>
      <c r="Q11074" s="28"/>
      <c r="R11074" s="28"/>
      <c r="S11074" s="28"/>
      <c r="T11074" s="28"/>
      <c r="U11074" s="28"/>
      <c r="V11074" s="28"/>
      <c r="W11074" s="28"/>
      <c r="Y11074" s="28"/>
    </row>
    <row r="11075" spans="16:25">
      <c r="P11075" s="33"/>
      <c r="Q11075" s="28"/>
      <c r="R11075" s="28"/>
      <c r="S11075" s="28"/>
      <c r="T11075" s="28"/>
      <c r="U11075" s="28"/>
      <c r="V11075" s="28"/>
      <c r="W11075" s="28"/>
      <c r="Y11075" s="28"/>
    </row>
    <row r="11076" spans="16:25">
      <c r="P11076" s="33"/>
      <c r="Q11076" s="28"/>
      <c r="R11076" s="28"/>
      <c r="S11076" s="28"/>
      <c r="T11076" s="28"/>
      <c r="U11076" s="28"/>
      <c r="V11076" s="28"/>
      <c r="W11076" s="28"/>
      <c r="Y11076" s="28"/>
    </row>
    <row r="11077" spans="16:25">
      <c r="P11077" s="33"/>
      <c r="Q11077" s="28"/>
      <c r="R11077" s="28"/>
      <c r="S11077" s="28"/>
      <c r="T11077" s="28"/>
      <c r="U11077" s="28"/>
      <c r="V11077" s="28"/>
      <c r="W11077" s="28"/>
      <c r="Y11077" s="28"/>
    </row>
    <row r="11078" spans="16:25">
      <c r="P11078" s="33"/>
      <c r="Q11078" s="28"/>
      <c r="R11078" s="28"/>
      <c r="S11078" s="28"/>
      <c r="T11078" s="28"/>
      <c r="U11078" s="28"/>
      <c r="V11078" s="28"/>
      <c r="W11078" s="28"/>
      <c r="Y11078" s="28"/>
    </row>
    <row r="11079" spans="16:25">
      <c r="P11079" s="33"/>
      <c r="Q11079" s="28"/>
      <c r="R11079" s="28"/>
      <c r="S11079" s="28"/>
      <c r="T11079" s="28"/>
      <c r="U11079" s="28"/>
      <c r="V11079" s="28"/>
      <c r="W11079" s="28"/>
      <c r="Y11079" s="28"/>
    </row>
    <row r="11080" spans="16:25">
      <c r="P11080" s="33"/>
      <c r="Q11080" s="28"/>
      <c r="R11080" s="28"/>
      <c r="S11080" s="28"/>
      <c r="T11080" s="28"/>
      <c r="U11080" s="28"/>
      <c r="V11080" s="28"/>
      <c r="W11080" s="28"/>
      <c r="Y11080" s="28"/>
    </row>
    <row r="11081" spans="16:25">
      <c r="P11081" s="33"/>
      <c r="Q11081" s="28"/>
      <c r="R11081" s="28"/>
      <c r="S11081" s="28"/>
      <c r="T11081" s="28"/>
      <c r="U11081" s="28"/>
      <c r="V11081" s="28"/>
      <c r="W11081" s="28"/>
      <c r="Y11081" s="28"/>
    </row>
    <row r="11082" spans="16:25">
      <c r="P11082" s="33"/>
      <c r="Q11082" s="28"/>
      <c r="R11082" s="28"/>
      <c r="S11082" s="28"/>
      <c r="T11082" s="28"/>
      <c r="U11082" s="28"/>
      <c r="V11082" s="28"/>
      <c r="W11082" s="28"/>
      <c r="Y11082" s="28"/>
    </row>
    <row r="11083" spans="16:25">
      <c r="P11083" s="33"/>
      <c r="Q11083" s="28"/>
      <c r="R11083" s="28"/>
      <c r="S11083" s="28"/>
      <c r="T11083" s="28"/>
      <c r="U11083" s="28"/>
      <c r="V11083" s="28"/>
      <c r="W11083" s="28"/>
      <c r="Y11083" s="28"/>
    </row>
    <row r="11084" spans="16:25">
      <c r="P11084" s="33"/>
      <c r="Q11084" s="28"/>
      <c r="R11084" s="28"/>
      <c r="S11084" s="28"/>
      <c r="T11084" s="28"/>
      <c r="U11084" s="28"/>
      <c r="V11084" s="28"/>
      <c r="W11084" s="28"/>
      <c r="Y11084" s="28"/>
    </row>
    <row r="11085" spans="16:25">
      <c r="P11085" s="33"/>
      <c r="Q11085" s="28"/>
      <c r="R11085" s="28"/>
      <c r="S11085" s="28"/>
      <c r="T11085" s="28"/>
      <c r="U11085" s="28"/>
      <c r="V11085" s="28"/>
      <c r="W11085" s="28"/>
      <c r="Y11085" s="28"/>
    </row>
    <row r="11086" spans="16:25">
      <c r="P11086" s="33"/>
      <c r="Q11086" s="28"/>
      <c r="R11086" s="28"/>
      <c r="S11086" s="28"/>
      <c r="T11086" s="28"/>
      <c r="U11086" s="28"/>
      <c r="V11086" s="28"/>
      <c r="W11086" s="28"/>
      <c r="Y11086" s="28"/>
    </row>
    <row r="11087" spans="16:25">
      <c r="P11087" s="33"/>
      <c r="Q11087" s="28"/>
      <c r="R11087" s="28"/>
      <c r="S11087" s="28"/>
      <c r="T11087" s="28"/>
      <c r="U11087" s="28"/>
      <c r="V11087" s="28"/>
      <c r="W11087" s="28"/>
      <c r="Y11087" s="28"/>
    </row>
    <row r="11088" spans="16:25">
      <c r="P11088" s="33"/>
      <c r="Q11088" s="28"/>
      <c r="R11088" s="28"/>
      <c r="S11088" s="28"/>
      <c r="T11088" s="28"/>
      <c r="U11088" s="28"/>
      <c r="V11088" s="28"/>
      <c r="W11088" s="28"/>
      <c r="Y11088" s="28"/>
    </row>
    <row r="11089" spans="16:25">
      <c r="P11089" s="33"/>
      <c r="Q11089" s="28"/>
      <c r="R11089" s="28"/>
      <c r="S11089" s="28"/>
      <c r="T11089" s="28"/>
      <c r="U11089" s="28"/>
      <c r="V11089" s="28"/>
      <c r="W11089" s="28"/>
      <c r="Y11089" s="28"/>
    </row>
    <row r="11090" spans="16:25">
      <c r="P11090" s="33"/>
      <c r="Q11090" s="28"/>
      <c r="R11090" s="28"/>
      <c r="S11090" s="28"/>
      <c r="T11090" s="28"/>
      <c r="U11090" s="28"/>
      <c r="V11090" s="28"/>
      <c r="W11090" s="28"/>
      <c r="Y11090" s="28"/>
    </row>
    <row r="11091" spans="16:25">
      <c r="P11091" s="33"/>
      <c r="Q11091" s="28"/>
      <c r="R11091" s="28"/>
      <c r="S11091" s="28"/>
      <c r="T11091" s="28"/>
      <c r="U11091" s="28"/>
      <c r="V11091" s="28"/>
      <c r="W11091" s="28"/>
      <c r="Y11091" s="28"/>
    </row>
    <row r="11092" spans="16:25">
      <c r="P11092" s="33"/>
      <c r="Q11092" s="28"/>
      <c r="R11092" s="28"/>
      <c r="S11092" s="28"/>
      <c r="T11092" s="28"/>
      <c r="U11092" s="28"/>
      <c r="V11092" s="28"/>
      <c r="W11092" s="28"/>
      <c r="Y11092" s="28"/>
    </row>
    <row r="11093" spans="16:25">
      <c r="P11093" s="33"/>
      <c r="Q11093" s="28"/>
      <c r="R11093" s="28"/>
      <c r="S11093" s="28"/>
      <c r="T11093" s="28"/>
      <c r="U11093" s="28"/>
      <c r="V11093" s="28"/>
      <c r="W11093" s="28"/>
      <c r="Y11093" s="28"/>
    </row>
    <row r="11094" spans="16:25">
      <c r="P11094" s="33"/>
      <c r="Q11094" s="28"/>
      <c r="R11094" s="28"/>
      <c r="S11094" s="28"/>
      <c r="T11094" s="28"/>
      <c r="U11094" s="28"/>
      <c r="V11094" s="28"/>
      <c r="W11094" s="28"/>
      <c r="Y11094" s="28"/>
    </row>
    <row r="11095" spans="16:25">
      <c r="P11095" s="33"/>
      <c r="Q11095" s="28"/>
      <c r="R11095" s="28"/>
      <c r="S11095" s="28"/>
      <c r="T11095" s="28"/>
      <c r="U11095" s="28"/>
      <c r="V11095" s="28"/>
      <c r="W11095" s="28"/>
      <c r="Y11095" s="28"/>
    </row>
    <row r="11096" spans="16:25">
      <c r="P11096" s="33"/>
      <c r="Q11096" s="28"/>
      <c r="R11096" s="28"/>
      <c r="S11096" s="28"/>
      <c r="T11096" s="28"/>
      <c r="U11096" s="28"/>
      <c r="V11096" s="28"/>
      <c r="W11096" s="28"/>
      <c r="Y11096" s="28"/>
    </row>
    <row r="11097" spans="16:25">
      <c r="P11097" s="33"/>
      <c r="Q11097" s="28"/>
      <c r="R11097" s="28"/>
      <c r="S11097" s="28"/>
      <c r="T11097" s="28"/>
      <c r="U11097" s="28"/>
      <c r="V11097" s="28"/>
      <c r="W11097" s="28"/>
      <c r="Y11097" s="28"/>
    </row>
    <row r="11098" spans="16:25">
      <c r="P11098" s="33"/>
      <c r="Q11098" s="28"/>
      <c r="R11098" s="28"/>
      <c r="S11098" s="28"/>
      <c r="T11098" s="28"/>
      <c r="U11098" s="28"/>
      <c r="V11098" s="28"/>
      <c r="W11098" s="28"/>
      <c r="Y11098" s="28"/>
    </row>
    <row r="11099" spans="16:25">
      <c r="P11099" s="33"/>
      <c r="Q11099" s="28"/>
      <c r="R11099" s="28"/>
      <c r="S11099" s="28"/>
      <c r="T11099" s="28"/>
      <c r="U11099" s="28"/>
      <c r="V11099" s="28"/>
      <c r="W11099" s="28"/>
      <c r="Y11099" s="28"/>
    </row>
    <row r="11100" spans="16:25">
      <c r="P11100" s="33"/>
      <c r="Q11100" s="28"/>
      <c r="R11100" s="28"/>
      <c r="S11100" s="28"/>
      <c r="T11100" s="28"/>
      <c r="U11100" s="28"/>
      <c r="V11100" s="28"/>
      <c r="W11100" s="28"/>
      <c r="Y11100" s="28"/>
    </row>
    <row r="11101" spans="16:25">
      <c r="P11101" s="33"/>
      <c r="Q11101" s="28"/>
      <c r="R11101" s="28"/>
      <c r="S11101" s="28"/>
      <c r="T11101" s="28"/>
      <c r="U11101" s="28"/>
      <c r="V11101" s="28"/>
      <c r="W11101" s="28"/>
      <c r="Y11101" s="28"/>
    </row>
    <row r="11102" spans="16:25">
      <c r="P11102" s="33"/>
      <c r="Q11102" s="28"/>
      <c r="R11102" s="28"/>
      <c r="S11102" s="28"/>
      <c r="T11102" s="28"/>
      <c r="U11102" s="28"/>
      <c r="V11102" s="28"/>
      <c r="W11102" s="28"/>
      <c r="Y11102" s="28"/>
    </row>
    <row r="11103" spans="16:25">
      <c r="P11103" s="33"/>
      <c r="Q11103" s="28"/>
      <c r="R11103" s="28"/>
      <c r="S11103" s="28"/>
      <c r="T11103" s="28"/>
      <c r="U11103" s="28"/>
      <c r="V11103" s="28"/>
      <c r="W11103" s="28"/>
      <c r="Y11103" s="28"/>
    </row>
    <row r="11104" spans="16:25">
      <c r="P11104" s="33"/>
      <c r="Q11104" s="28"/>
      <c r="R11104" s="28"/>
      <c r="S11104" s="28"/>
      <c r="T11104" s="28"/>
      <c r="U11104" s="28"/>
      <c r="V11104" s="28"/>
      <c r="W11104" s="28"/>
      <c r="Y11104" s="28"/>
    </row>
    <row r="11105" spans="16:25">
      <c r="P11105" s="33"/>
      <c r="Q11105" s="28"/>
      <c r="R11105" s="28"/>
      <c r="S11105" s="28"/>
      <c r="T11105" s="28"/>
      <c r="U11105" s="28"/>
      <c r="V11105" s="28"/>
      <c r="W11105" s="28"/>
      <c r="Y11105" s="28"/>
    </row>
    <row r="11106" spans="16:25">
      <c r="P11106" s="33"/>
      <c r="Q11106" s="28"/>
      <c r="R11106" s="28"/>
      <c r="S11106" s="28"/>
      <c r="T11106" s="28"/>
      <c r="U11106" s="28"/>
      <c r="V11106" s="28"/>
      <c r="W11106" s="28"/>
      <c r="Y11106" s="28"/>
    </row>
    <row r="11107" spans="16:25">
      <c r="P11107" s="33"/>
      <c r="Q11107" s="28"/>
      <c r="R11107" s="28"/>
      <c r="S11107" s="28"/>
      <c r="T11107" s="28"/>
      <c r="U11107" s="28"/>
      <c r="V11107" s="28"/>
      <c r="W11107" s="28"/>
      <c r="Y11107" s="28"/>
    </row>
    <row r="11108" spans="16:25">
      <c r="P11108" s="33"/>
      <c r="Q11108" s="28"/>
      <c r="R11108" s="28"/>
      <c r="S11108" s="28"/>
      <c r="T11108" s="28"/>
      <c r="U11108" s="28"/>
      <c r="V11108" s="28"/>
      <c r="W11108" s="28"/>
      <c r="Y11108" s="28"/>
    </row>
    <row r="11109" spans="16:25">
      <c r="P11109" s="33"/>
      <c r="Q11109" s="28"/>
      <c r="R11109" s="28"/>
      <c r="S11109" s="28"/>
      <c r="T11109" s="28"/>
      <c r="U11109" s="28"/>
      <c r="V11109" s="28"/>
      <c r="W11109" s="28"/>
      <c r="Y11109" s="28"/>
    </row>
    <row r="11110" spans="16:25">
      <c r="P11110" s="33"/>
      <c r="Q11110" s="28"/>
      <c r="R11110" s="28"/>
      <c r="S11110" s="28"/>
      <c r="T11110" s="28"/>
      <c r="U11110" s="28"/>
      <c r="V11110" s="28"/>
      <c r="W11110" s="28"/>
      <c r="Y11110" s="28"/>
    </row>
    <row r="11111" spans="16:25">
      <c r="P11111" s="33"/>
      <c r="Q11111" s="28"/>
      <c r="R11111" s="28"/>
      <c r="S11111" s="28"/>
      <c r="T11111" s="28"/>
      <c r="U11111" s="28"/>
      <c r="V11111" s="28"/>
      <c r="W11111" s="28"/>
      <c r="Y11111" s="28"/>
    </row>
    <row r="11112" spans="16:25">
      <c r="P11112" s="33"/>
      <c r="Q11112" s="28"/>
      <c r="R11112" s="28"/>
      <c r="S11112" s="28"/>
      <c r="T11112" s="28"/>
      <c r="U11112" s="28"/>
      <c r="V11112" s="28"/>
      <c r="W11112" s="28"/>
      <c r="Y11112" s="28"/>
    </row>
    <row r="11113" spans="16:25">
      <c r="P11113" s="33"/>
      <c r="Q11113" s="28"/>
      <c r="R11113" s="28"/>
      <c r="S11113" s="28"/>
      <c r="T11113" s="28"/>
      <c r="U11113" s="28"/>
      <c r="V11113" s="28"/>
      <c r="W11113" s="28"/>
      <c r="Y11113" s="28"/>
    </row>
    <row r="11114" spans="16:25">
      <c r="P11114" s="33"/>
      <c r="Q11114" s="28"/>
      <c r="R11114" s="28"/>
      <c r="S11114" s="28"/>
      <c r="T11114" s="28"/>
      <c r="U11114" s="28"/>
      <c r="V11114" s="28"/>
      <c r="W11114" s="28"/>
      <c r="Y11114" s="28"/>
    </row>
    <row r="11115" spans="16:25">
      <c r="P11115" s="33"/>
      <c r="Q11115" s="28"/>
      <c r="R11115" s="28"/>
      <c r="S11115" s="28"/>
      <c r="T11115" s="28"/>
      <c r="U11115" s="28"/>
      <c r="V11115" s="28"/>
      <c r="W11115" s="28"/>
      <c r="Y11115" s="28"/>
    </row>
    <row r="11116" spans="16:25">
      <c r="P11116" s="33"/>
      <c r="Q11116" s="28"/>
      <c r="R11116" s="28"/>
      <c r="S11116" s="28"/>
      <c r="T11116" s="28"/>
      <c r="U11116" s="28"/>
      <c r="V11116" s="28"/>
      <c r="W11116" s="28"/>
      <c r="Y11116" s="28"/>
    </row>
    <row r="11117" spans="16:25">
      <c r="P11117" s="33"/>
      <c r="Q11117" s="28"/>
      <c r="R11117" s="28"/>
      <c r="S11117" s="28"/>
      <c r="T11117" s="28"/>
      <c r="U11117" s="28"/>
      <c r="V11117" s="28"/>
      <c r="W11117" s="28"/>
      <c r="Y11117" s="28"/>
    </row>
    <row r="11118" spans="16:25">
      <c r="P11118" s="33"/>
      <c r="Q11118" s="28"/>
      <c r="R11118" s="28"/>
      <c r="S11118" s="28"/>
      <c r="T11118" s="28"/>
      <c r="U11118" s="28"/>
      <c r="V11118" s="28"/>
      <c r="W11118" s="28"/>
      <c r="Y11118" s="28"/>
    </row>
    <row r="11119" spans="16:25">
      <c r="P11119" s="33"/>
      <c r="Q11119" s="28"/>
      <c r="R11119" s="28"/>
      <c r="S11119" s="28"/>
      <c r="T11119" s="28"/>
      <c r="U11119" s="28"/>
      <c r="V11119" s="28"/>
      <c r="W11119" s="28"/>
      <c r="Y11119" s="28"/>
    </row>
    <row r="11120" spans="16:25">
      <c r="P11120" s="33"/>
      <c r="Q11120" s="28"/>
      <c r="R11120" s="28"/>
      <c r="S11120" s="28"/>
      <c r="T11120" s="28"/>
      <c r="U11120" s="28"/>
      <c r="V11120" s="28"/>
      <c r="W11120" s="28"/>
      <c r="Y11120" s="28"/>
    </row>
    <row r="11121" spans="16:25">
      <c r="P11121" s="33"/>
      <c r="Q11121" s="28"/>
      <c r="R11121" s="28"/>
      <c r="S11121" s="28"/>
      <c r="T11121" s="28"/>
      <c r="U11121" s="28"/>
      <c r="V11121" s="28"/>
      <c r="W11121" s="28"/>
      <c r="Y11121" s="28"/>
    </row>
    <row r="11122" spans="16:25">
      <c r="P11122" s="33"/>
      <c r="Q11122" s="28"/>
      <c r="R11122" s="28"/>
      <c r="S11122" s="28"/>
      <c r="T11122" s="28"/>
      <c r="U11122" s="28"/>
      <c r="V11122" s="28"/>
      <c r="W11122" s="28"/>
      <c r="Y11122" s="28"/>
    </row>
    <row r="11123" spans="16:25">
      <c r="P11123" s="33"/>
      <c r="Q11123" s="28"/>
      <c r="R11123" s="28"/>
      <c r="S11123" s="28"/>
      <c r="T11123" s="28"/>
      <c r="U11123" s="28"/>
      <c r="V11123" s="28"/>
      <c r="W11123" s="28"/>
      <c r="Y11123" s="28"/>
    </row>
    <row r="11124" spans="16:25">
      <c r="P11124" s="33"/>
      <c r="Q11124" s="28"/>
      <c r="R11124" s="28"/>
      <c r="S11124" s="28"/>
      <c r="T11124" s="28"/>
      <c r="U11124" s="28"/>
      <c r="V11124" s="28"/>
      <c r="W11124" s="28"/>
      <c r="Y11124" s="28"/>
    </row>
    <row r="11125" spans="16:25">
      <c r="P11125" s="33"/>
      <c r="Q11125" s="28"/>
      <c r="R11125" s="28"/>
      <c r="S11125" s="28"/>
      <c r="T11125" s="28"/>
      <c r="U11125" s="28"/>
      <c r="V11125" s="28"/>
      <c r="W11125" s="28"/>
      <c r="Y11125" s="28"/>
    </row>
    <row r="11126" spans="16:25">
      <c r="P11126" s="33"/>
      <c r="Q11126" s="28"/>
      <c r="R11126" s="28"/>
      <c r="S11126" s="28"/>
      <c r="T11126" s="28"/>
      <c r="U11126" s="28"/>
      <c r="V11126" s="28"/>
      <c r="W11126" s="28"/>
      <c r="Y11126" s="28"/>
    </row>
    <row r="11127" spans="16:25">
      <c r="P11127" s="33"/>
      <c r="Q11127" s="28"/>
      <c r="R11127" s="28"/>
      <c r="S11127" s="28"/>
      <c r="T11127" s="28"/>
      <c r="U11127" s="28"/>
      <c r="V11127" s="28"/>
      <c r="W11127" s="28"/>
      <c r="Y11127" s="28"/>
    </row>
    <row r="11128" spans="16:25">
      <c r="P11128" s="33"/>
      <c r="Q11128" s="28"/>
      <c r="R11128" s="28"/>
      <c r="S11128" s="28"/>
      <c r="T11128" s="28"/>
      <c r="U11128" s="28"/>
      <c r="V11128" s="28"/>
      <c r="W11128" s="28"/>
      <c r="Y11128" s="28"/>
    </row>
    <row r="11129" spans="16:25">
      <c r="P11129" s="33"/>
      <c r="Q11129" s="28"/>
      <c r="R11129" s="28"/>
      <c r="S11129" s="28"/>
      <c r="T11129" s="28"/>
      <c r="U11129" s="28"/>
      <c r="V11129" s="28"/>
      <c r="W11129" s="28"/>
      <c r="Y11129" s="28"/>
    </row>
    <row r="11130" spans="16:25">
      <c r="P11130" s="33"/>
      <c r="Q11130" s="28"/>
      <c r="R11130" s="28"/>
      <c r="S11130" s="28"/>
      <c r="T11130" s="28"/>
      <c r="U11130" s="28"/>
      <c r="V11130" s="28"/>
      <c r="W11130" s="28"/>
      <c r="Y11130" s="28"/>
    </row>
    <row r="11131" spans="16:25">
      <c r="P11131" s="33"/>
      <c r="Q11131" s="28"/>
      <c r="R11131" s="28"/>
      <c r="S11131" s="28"/>
      <c r="T11131" s="28"/>
      <c r="U11131" s="28"/>
      <c r="V11131" s="28"/>
      <c r="W11131" s="28"/>
      <c r="Y11131" s="28"/>
    </row>
    <row r="11132" spans="16:25">
      <c r="P11132" s="33"/>
      <c r="Q11132" s="28"/>
      <c r="R11132" s="28"/>
      <c r="S11132" s="28"/>
      <c r="T11132" s="28"/>
      <c r="U11132" s="28"/>
      <c r="V11132" s="28"/>
      <c r="W11132" s="28"/>
      <c r="Y11132" s="28"/>
    </row>
    <row r="11133" spans="16:25">
      <c r="P11133" s="33"/>
      <c r="Q11133" s="28"/>
      <c r="R11133" s="28"/>
      <c r="S11133" s="28"/>
      <c r="T11133" s="28"/>
      <c r="U11133" s="28"/>
      <c r="V11133" s="28"/>
      <c r="W11133" s="28"/>
      <c r="Y11133" s="28"/>
    </row>
    <row r="11134" spans="16:25">
      <c r="P11134" s="33"/>
      <c r="Q11134" s="28"/>
      <c r="R11134" s="28"/>
      <c r="S11134" s="28"/>
      <c r="T11134" s="28"/>
      <c r="U11134" s="28"/>
      <c r="V11134" s="28"/>
      <c r="W11134" s="28"/>
      <c r="Y11134" s="28"/>
    </row>
    <row r="11135" spans="16:25">
      <c r="P11135" s="33"/>
      <c r="Q11135" s="28"/>
      <c r="R11135" s="28"/>
      <c r="S11135" s="28"/>
      <c r="T11135" s="28"/>
      <c r="U11135" s="28"/>
      <c r="V11135" s="28"/>
      <c r="W11135" s="28"/>
      <c r="Y11135" s="28"/>
    </row>
    <row r="11136" spans="16:25">
      <c r="P11136" s="33"/>
      <c r="Q11136" s="28"/>
      <c r="R11136" s="28"/>
      <c r="S11136" s="28"/>
      <c r="T11136" s="28"/>
      <c r="U11136" s="28"/>
      <c r="V11136" s="28"/>
      <c r="W11136" s="28"/>
      <c r="Y11136" s="28"/>
    </row>
    <row r="11137" spans="16:25">
      <c r="P11137" s="33"/>
      <c r="Q11137" s="28"/>
      <c r="R11137" s="28"/>
      <c r="S11137" s="28"/>
      <c r="T11137" s="28"/>
      <c r="U11137" s="28"/>
      <c r="V11137" s="28"/>
      <c r="W11137" s="28"/>
      <c r="Y11137" s="28"/>
    </row>
    <row r="11138" spans="16:25">
      <c r="P11138" s="33"/>
      <c r="Q11138" s="28"/>
      <c r="R11138" s="28"/>
      <c r="S11138" s="28"/>
      <c r="T11138" s="28"/>
      <c r="U11138" s="28"/>
      <c r="V11138" s="28"/>
      <c r="W11138" s="28"/>
      <c r="Y11138" s="28"/>
    </row>
    <row r="11139" spans="16:25">
      <c r="P11139" s="33"/>
      <c r="Q11139" s="28"/>
      <c r="R11139" s="28"/>
      <c r="S11139" s="28"/>
      <c r="T11139" s="28"/>
      <c r="U11139" s="28"/>
      <c r="V11139" s="28"/>
      <c r="W11139" s="28"/>
      <c r="Y11139" s="28"/>
    </row>
    <row r="11140" spans="16:25">
      <c r="P11140" s="33"/>
      <c r="Q11140" s="28"/>
      <c r="R11140" s="28"/>
      <c r="S11140" s="28"/>
      <c r="T11140" s="28"/>
      <c r="U11140" s="28"/>
      <c r="V11140" s="28"/>
      <c r="W11140" s="28"/>
      <c r="Y11140" s="28"/>
    </row>
    <row r="11141" spans="16:25">
      <c r="P11141" s="33"/>
      <c r="Q11141" s="28"/>
      <c r="R11141" s="28"/>
      <c r="S11141" s="28"/>
      <c r="T11141" s="28"/>
      <c r="U11141" s="28"/>
      <c r="V11141" s="28"/>
      <c r="W11141" s="28"/>
      <c r="Y11141" s="28"/>
    </row>
    <row r="11142" spans="16:25">
      <c r="P11142" s="33"/>
      <c r="Q11142" s="28"/>
      <c r="R11142" s="28"/>
      <c r="S11142" s="28"/>
      <c r="T11142" s="28"/>
      <c r="U11142" s="28"/>
      <c r="V11142" s="28"/>
      <c r="W11142" s="28"/>
      <c r="Y11142" s="28"/>
    </row>
    <row r="11143" spans="16:25">
      <c r="P11143" s="33"/>
      <c r="Q11143" s="28"/>
      <c r="R11143" s="28"/>
      <c r="S11143" s="28"/>
      <c r="T11143" s="28"/>
      <c r="U11143" s="28"/>
      <c r="V11143" s="28"/>
      <c r="W11143" s="28"/>
      <c r="Y11143" s="28"/>
    </row>
    <row r="11144" spans="16:25">
      <c r="P11144" s="33"/>
      <c r="Q11144" s="28"/>
      <c r="R11144" s="28"/>
      <c r="S11144" s="28"/>
      <c r="T11144" s="28"/>
      <c r="U11144" s="28"/>
      <c r="V11144" s="28"/>
      <c r="W11144" s="28"/>
      <c r="Y11144" s="28"/>
    </row>
    <row r="11145" spans="16:25">
      <c r="P11145" s="33"/>
      <c r="Q11145" s="28"/>
      <c r="R11145" s="28"/>
      <c r="S11145" s="28"/>
      <c r="T11145" s="28"/>
      <c r="U11145" s="28"/>
      <c r="V11145" s="28"/>
      <c r="W11145" s="28"/>
      <c r="Y11145" s="28"/>
    </row>
    <row r="11146" spans="16:25">
      <c r="P11146" s="33"/>
      <c r="Q11146" s="28"/>
      <c r="R11146" s="28"/>
      <c r="S11146" s="28"/>
      <c r="T11146" s="28"/>
      <c r="U11146" s="28"/>
      <c r="V11146" s="28"/>
      <c r="W11146" s="28"/>
      <c r="Y11146" s="28"/>
    </row>
    <row r="11147" spans="16:25">
      <c r="P11147" s="33"/>
      <c r="Q11147" s="28"/>
      <c r="R11147" s="28"/>
      <c r="S11147" s="28"/>
      <c r="T11147" s="28"/>
      <c r="U11147" s="28"/>
      <c r="V11147" s="28"/>
      <c r="W11147" s="28"/>
      <c r="Y11147" s="28"/>
    </row>
    <row r="11148" spans="16:25">
      <c r="P11148" s="33"/>
      <c r="Q11148" s="28"/>
      <c r="R11148" s="28"/>
      <c r="S11148" s="28"/>
      <c r="T11148" s="28"/>
      <c r="U11148" s="28"/>
      <c r="V11148" s="28"/>
      <c r="W11148" s="28"/>
      <c r="Y11148" s="28"/>
    </row>
    <row r="11149" spans="16:25">
      <c r="P11149" s="33"/>
      <c r="Q11149" s="28"/>
      <c r="R11149" s="28"/>
      <c r="S11149" s="28"/>
      <c r="T11149" s="28"/>
      <c r="U11149" s="28"/>
      <c r="V11149" s="28"/>
      <c r="W11149" s="28"/>
      <c r="Y11149" s="28"/>
    </row>
    <row r="11150" spans="16:25">
      <c r="P11150" s="33"/>
      <c r="Q11150" s="28"/>
      <c r="R11150" s="28"/>
      <c r="S11150" s="28"/>
      <c r="T11150" s="28"/>
      <c r="U11150" s="28"/>
      <c r="V11150" s="28"/>
      <c r="W11150" s="28"/>
      <c r="Y11150" s="28"/>
    </row>
    <row r="11151" spans="16:25">
      <c r="P11151" s="33"/>
      <c r="Q11151" s="28"/>
      <c r="R11151" s="28"/>
      <c r="S11151" s="28"/>
      <c r="T11151" s="28"/>
      <c r="U11151" s="28"/>
      <c r="V11151" s="28"/>
      <c r="W11151" s="28"/>
      <c r="Y11151" s="28"/>
    </row>
    <row r="11152" spans="16:25">
      <c r="P11152" s="33"/>
      <c r="Q11152" s="28"/>
      <c r="R11152" s="28"/>
      <c r="S11152" s="28"/>
      <c r="T11152" s="28"/>
      <c r="U11152" s="28"/>
      <c r="V11152" s="28"/>
      <c r="W11152" s="28"/>
      <c r="Y11152" s="28"/>
    </row>
    <row r="11153" spans="16:25">
      <c r="P11153" s="33"/>
      <c r="Q11153" s="28"/>
      <c r="R11153" s="28"/>
      <c r="S11153" s="28"/>
      <c r="T11153" s="28"/>
      <c r="U11153" s="28"/>
      <c r="V11153" s="28"/>
      <c r="W11153" s="28"/>
      <c r="Y11153" s="28"/>
    </row>
    <row r="11154" spans="16:25">
      <c r="P11154" s="33"/>
      <c r="Q11154" s="28"/>
      <c r="R11154" s="28"/>
      <c r="S11154" s="28"/>
      <c r="T11154" s="28"/>
      <c r="U11154" s="28"/>
      <c r="V11154" s="28"/>
      <c r="W11154" s="28"/>
      <c r="Y11154" s="28"/>
    </row>
    <row r="11155" spans="16:25">
      <c r="P11155" s="33"/>
      <c r="Q11155" s="28"/>
      <c r="R11155" s="28"/>
      <c r="S11155" s="28"/>
      <c r="T11155" s="28"/>
      <c r="U11155" s="28"/>
      <c r="V11155" s="28"/>
      <c r="W11155" s="28"/>
      <c r="Y11155" s="28"/>
    </row>
    <row r="11156" spans="16:25">
      <c r="P11156" s="33"/>
      <c r="Q11156" s="28"/>
      <c r="R11156" s="28"/>
      <c r="S11156" s="28"/>
      <c r="T11156" s="28"/>
      <c r="U11156" s="28"/>
      <c r="V11156" s="28"/>
      <c r="W11156" s="28"/>
      <c r="Y11156" s="28"/>
    </row>
    <row r="11157" spans="16:25">
      <c r="P11157" s="33"/>
      <c r="Q11157" s="28"/>
      <c r="R11157" s="28"/>
      <c r="S11157" s="28"/>
      <c r="T11157" s="28"/>
      <c r="U11157" s="28"/>
      <c r="V11157" s="28"/>
      <c r="W11157" s="28"/>
      <c r="Y11157" s="28"/>
    </row>
    <row r="11158" spans="16:25">
      <c r="P11158" s="33"/>
      <c r="Q11158" s="28"/>
      <c r="R11158" s="28"/>
      <c r="S11158" s="28"/>
      <c r="T11158" s="28"/>
      <c r="U11158" s="28"/>
      <c r="V11158" s="28"/>
      <c r="W11158" s="28"/>
      <c r="Y11158" s="28"/>
    </row>
    <row r="11159" spans="16:25">
      <c r="P11159" s="33"/>
      <c r="Q11159" s="28"/>
      <c r="R11159" s="28"/>
      <c r="S11159" s="28"/>
      <c r="T11159" s="28"/>
      <c r="U11159" s="28"/>
      <c r="V11159" s="28"/>
      <c r="W11159" s="28"/>
      <c r="Y11159" s="28"/>
    </row>
    <row r="11160" spans="16:25">
      <c r="P11160" s="33"/>
      <c r="Q11160" s="28"/>
      <c r="R11160" s="28"/>
      <c r="S11160" s="28"/>
      <c r="T11160" s="28"/>
      <c r="U11160" s="28"/>
      <c r="V11160" s="28"/>
      <c r="W11160" s="28"/>
      <c r="Y11160" s="28"/>
    </row>
    <row r="11161" spans="16:25">
      <c r="P11161" s="33"/>
      <c r="Q11161" s="28"/>
      <c r="R11161" s="28"/>
      <c r="S11161" s="28"/>
      <c r="T11161" s="28"/>
      <c r="U11161" s="28"/>
      <c r="V11161" s="28"/>
      <c r="W11161" s="28"/>
      <c r="Y11161" s="28"/>
    </row>
    <row r="11162" spans="16:25">
      <c r="P11162" s="33"/>
      <c r="Q11162" s="28"/>
      <c r="R11162" s="28"/>
      <c r="S11162" s="28"/>
      <c r="T11162" s="28"/>
      <c r="U11162" s="28"/>
      <c r="V11162" s="28"/>
      <c r="W11162" s="28"/>
      <c r="Y11162" s="28"/>
    </row>
    <row r="11163" spans="16:25">
      <c r="P11163" s="33"/>
      <c r="Q11163" s="28"/>
      <c r="R11163" s="28"/>
      <c r="S11163" s="28"/>
      <c r="T11163" s="28"/>
      <c r="U11163" s="28"/>
      <c r="V11163" s="28"/>
      <c r="W11163" s="28"/>
      <c r="Y11163" s="28"/>
    </row>
    <row r="11164" spans="16:25">
      <c r="P11164" s="33"/>
      <c r="Q11164" s="28"/>
      <c r="R11164" s="28"/>
      <c r="S11164" s="28"/>
      <c r="T11164" s="28"/>
      <c r="U11164" s="28"/>
      <c r="V11164" s="28"/>
      <c r="W11164" s="28"/>
      <c r="Y11164" s="28"/>
    </row>
    <row r="11165" spans="16:25">
      <c r="P11165" s="33"/>
      <c r="Q11165" s="28"/>
      <c r="R11165" s="28"/>
      <c r="S11165" s="28"/>
      <c r="T11165" s="28"/>
      <c r="U11165" s="28"/>
      <c r="V11165" s="28"/>
      <c r="W11165" s="28"/>
      <c r="Y11165" s="28"/>
    </row>
    <row r="11166" spans="16:25">
      <c r="P11166" s="33"/>
      <c r="Q11166" s="28"/>
      <c r="R11166" s="28"/>
      <c r="S11166" s="28"/>
      <c r="T11166" s="28"/>
      <c r="U11166" s="28"/>
      <c r="V11166" s="28"/>
      <c r="W11166" s="28"/>
      <c r="Y11166" s="28"/>
    </row>
    <row r="11167" spans="16:25">
      <c r="P11167" s="33"/>
      <c r="Q11167" s="28"/>
      <c r="R11167" s="28"/>
      <c r="S11167" s="28"/>
      <c r="T11167" s="28"/>
      <c r="U11167" s="28"/>
      <c r="V11167" s="28"/>
      <c r="W11167" s="28"/>
      <c r="Y11167" s="28"/>
    </row>
    <row r="11168" spans="16:25">
      <c r="P11168" s="33"/>
      <c r="Q11168" s="28"/>
      <c r="R11168" s="28"/>
      <c r="S11168" s="28"/>
      <c r="T11168" s="28"/>
      <c r="U11168" s="28"/>
      <c r="V11168" s="28"/>
      <c r="W11168" s="28"/>
      <c r="Y11168" s="28"/>
    </row>
    <row r="11169" spans="16:25">
      <c r="P11169" s="33"/>
      <c r="Q11169" s="28"/>
      <c r="R11169" s="28"/>
      <c r="S11169" s="28"/>
      <c r="T11169" s="28"/>
      <c r="U11169" s="28"/>
      <c r="V11169" s="28"/>
      <c r="W11169" s="28"/>
      <c r="Y11169" s="28"/>
    </row>
    <row r="11170" spans="16:25">
      <c r="P11170" s="33"/>
      <c r="Q11170" s="28"/>
      <c r="R11170" s="28"/>
      <c r="S11170" s="28"/>
      <c r="T11170" s="28"/>
      <c r="U11170" s="28"/>
      <c r="V11170" s="28"/>
      <c r="W11170" s="28"/>
      <c r="Y11170" s="28"/>
    </row>
    <row r="11171" spans="16:25">
      <c r="P11171" s="33"/>
      <c r="Q11171" s="28"/>
      <c r="R11171" s="28"/>
      <c r="S11171" s="28"/>
      <c r="T11171" s="28"/>
      <c r="U11171" s="28"/>
      <c r="V11171" s="28"/>
      <c r="W11171" s="28"/>
      <c r="Y11171" s="28"/>
    </row>
    <row r="11172" spans="16:25">
      <c r="P11172" s="33"/>
      <c r="Q11172" s="28"/>
      <c r="R11172" s="28"/>
      <c r="S11172" s="28"/>
      <c r="T11172" s="28"/>
      <c r="U11172" s="28"/>
      <c r="V11172" s="28"/>
      <c r="W11172" s="28"/>
      <c r="Y11172" s="28"/>
    </row>
    <row r="11173" spans="16:25">
      <c r="P11173" s="33"/>
      <c r="Q11173" s="28"/>
      <c r="R11173" s="28"/>
      <c r="S11173" s="28"/>
      <c r="T11173" s="28"/>
      <c r="U11173" s="28"/>
      <c r="V11173" s="28"/>
      <c r="W11173" s="28"/>
      <c r="Y11173" s="28"/>
    </row>
    <row r="11174" spans="16:25">
      <c r="P11174" s="33"/>
      <c r="Q11174" s="28"/>
      <c r="R11174" s="28"/>
      <c r="S11174" s="28"/>
      <c r="T11174" s="28"/>
      <c r="U11174" s="28"/>
      <c r="V11174" s="28"/>
      <c r="W11174" s="28"/>
      <c r="Y11174" s="28"/>
    </row>
    <row r="11175" spans="16:25">
      <c r="P11175" s="33"/>
      <c r="Q11175" s="28"/>
      <c r="R11175" s="28"/>
      <c r="S11175" s="28"/>
      <c r="T11175" s="28"/>
      <c r="U11175" s="28"/>
      <c r="V11175" s="28"/>
      <c r="W11175" s="28"/>
      <c r="Y11175" s="28"/>
    </row>
    <row r="11176" spans="16:25">
      <c r="P11176" s="33"/>
      <c r="Q11176" s="28"/>
      <c r="R11176" s="28"/>
      <c r="S11176" s="28"/>
      <c r="T11176" s="28"/>
      <c r="U11176" s="28"/>
      <c r="V11176" s="28"/>
      <c r="W11176" s="28"/>
      <c r="Y11176" s="28"/>
    </row>
    <row r="11177" spans="16:25">
      <c r="P11177" s="33"/>
      <c r="Q11177" s="28"/>
      <c r="R11177" s="28"/>
      <c r="S11177" s="28"/>
      <c r="T11177" s="28"/>
      <c r="U11177" s="28"/>
      <c r="V11177" s="28"/>
      <c r="W11177" s="28"/>
      <c r="Y11177" s="28"/>
    </row>
    <row r="11178" spans="16:25">
      <c r="P11178" s="33"/>
      <c r="Q11178" s="28"/>
      <c r="R11178" s="28"/>
      <c r="S11178" s="28"/>
      <c r="T11178" s="28"/>
      <c r="U11178" s="28"/>
      <c r="V11178" s="28"/>
      <c r="W11178" s="28"/>
      <c r="Y11178" s="28"/>
    </row>
    <row r="11179" spans="16:25">
      <c r="P11179" s="33"/>
      <c r="Q11179" s="28"/>
      <c r="R11179" s="28"/>
      <c r="S11179" s="28"/>
      <c r="T11179" s="28"/>
      <c r="U11179" s="28"/>
      <c r="V11179" s="28"/>
      <c r="W11179" s="28"/>
      <c r="Y11179" s="28"/>
    </row>
    <row r="11180" spans="16:25">
      <c r="P11180" s="33"/>
      <c r="Q11180" s="28"/>
      <c r="R11180" s="28"/>
      <c r="S11180" s="28"/>
      <c r="T11180" s="28"/>
      <c r="U11180" s="28"/>
      <c r="V11180" s="28"/>
      <c r="W11180" s="28"/>
      <c r="Y11180" s="28"/>
    </row>
    <row r="11181" spans="16:25">
      <c r="P11181" s="33"/>
      <c r="Q11181" s="28"/>
      <c r="R11181" s="28"/>
      <c r="S11181" s="28"/>
      <c r="T11181" s="28"/>
      <c r="U11181" s="28"/>
      <c r="V11181" s="28"/>
      <c r="W11181" s="28"/>
      <c r="Y11181" s="28"/>
    </row>
    <row r="11182" spans="16:25">
      <c r="P11182" s="33"/>
      <c r="Q11182" s="28"/>
      <c r="R11182" s="28"/>
      <c r="S11182" s="28"/>
      <c r="T11182" s="28"/>
      <c r="U11182" s="28"/>
      <c r="V11182" s="28"/>
      <c r="W11182" s="28"/>
      <c r="Y11182" s="28"/>
    </row>
    <row r="11183" spans="16:25">
      <c r="P11183" s="33"/>
      <c r="Q11183" s="28"/>
      <c r="R11183" s="28"/>
      <c r="S11183" s="28"/>
      <c r="T11183" s="28"/>
      <c r="U11183" s="28"/>
      <c r="V11183" s="28"/>
      <c r="W11183" s="28"/>
      <c r="Y11183" s="28"/>
    </row>
    <row r="11184" spans="16:25">
      <c r="P11184" s="33"/>
      <c r="Q11184" s="28"/>
      <c r="R11184" s="28"/>
      <c r="S11184" s="28"/>
      <c r="T11184" s="28"/>
      <c r="U11184" s="28"/>
      <c r="V11184" s="28"/>
      <c r="W11184" s="28"/>
      <c r="Y11184" s="28"/>
    </row>
    <row r="11185" spans="16:25">
      <c r="P11185" s="33"/>
      <c r="Q11185" s="28"/>
      <c r="R11185" s="28"/>
      <c r="S11185" s="28"/>
      <c r="T11185" s="28"/>
      <c r="U11185" s="28"/>
      <c r="V11185" s="28"/>
      <c r="W11185" s="28"/>
      <c r="Y11185" s="28"/>
    </row>
    <row r="11186" spans="16:25">
      <c r="P11186" s="33"/>
      <c r="Q11186" s="28"/>
      <c r="R11186" s="28"/>
      <c r="S11186" s="28"/>
      <c r="T11186" s="28"/>
      <c r="U11186" s="28"/>
      <c r="V11186" s="28"/>
      <c r="W11186" s="28"/>
      <c r="Y11186" s="28"/>
    </row>
    <row r="11187" spans="16:25">
      <c r="P11187" s="33"/>
      <c r="Q11187" s="28"/>
      <c r="R11187" s="28"/>
      <c r="S11187" s="28"/>
      <c r="T11187" s="28"/>
      <c r="U11187" s="28"/>
      <c r="V11187" s="28"/>
      <c r="W11187" s="28"/>
      <c r="Y11187" s="28"/>
    </row>
    <row r="11188" spans="16:25">
      <c r="P11188" s="33"/>
      <c r="Q11188" s="28"/>
      <c r="R11188" s="28"/>
      <c r="S11188" s="28"/>
      <c r="T11188" s="28"/>
      <c r="U11188" s="28"/>
      <c r="V11188" s="28"/>
      <c r="W11188" s="28"/>
      <c r="Y11188" s="28"/>
    </row>
    <row r="11189" spans="16:25">
      <c r="P11189" s="33"/>
      <c r="Q11189" s="28"/>
      <c r="R11189" s="28"/>
      <c r="S11189" s="28"/>
      <c r="T11189" s="28"/>
      <c r="U11189" s="28"/>
      <c r="V11189" s="28"/>
      <c r="W11189" s="28"/>
      <c r="Y11189" s="28"/>
    </row>
    <row r="11190" spans="16:25">
      <c r="P11190" s="33"/>
      <c r="Q11190" s="28"/>
      <c r="R11190" s="28"/>
      <c r="S11190" s="28"/>
      <c r="T11190" s="28"/>
      <c r="U11190" s="28"/>
      <c r="V11190" s="28"/>
      <c r="W11190" s="28"/>
      <c r="Y11190" s="28"/>
    </row>
    <row r="11191" spans="16:25">
      <c r="P11191" s="33"/>
      <c r="Q11191" s="28"/>
      <c r="R11191" s="28"/>
      <c r="S11191" s="28"/>
      <c r="T11191" s="28"/>
      <c r="U11191" s="28"/>
      <c r="V11191" s="28"/>
      <c r="W11191" s="28"/>
      <c r="Y11191" s="28"/>
    </row>
    <row r="11192" spans="16:25">
      <c r="P11192" s="33"/>
      <c r="Q11192" s="28"/>
      <c r="R11192" s="28"/>
      <c r="S11192" s="28"/>
      <c r="T11192" s="28"/>
      <c r="U11192" s="28"/>
      <c r="V11192" s="28"/>
      <c r="W11192" s="28"/>
      <c r="Y11192" s="28"/>
    </row>
    <row r="11193" spans="16:25">
      <c r="P11193" s="33"/>
      <c r="Q11193" s="28"/>
      <c r="R11193" s="28"/>
      <c r="S11193" s="28"/>
      <c r="T11193" s="28"/>
      <c r="U11193" s="28"/>
      <c r="V11193" s="28"/>
      <c r="W11193" s="28"/>
      <c r="Y11193" s="28"/>
    </row>
    <row r="11194" spans="16:25">
      <c r="P11194" s="33"/>
      <c r="Q11194" s="28"/>
      <c r="R11194" s="28"/>
      <c r="S11194" s="28"/>
      <c r="T11194" s="28"/>
      <c r="U11194" s="28"/>
      <c r="V11194" s="28"/>
      <c r="W11194" s="28"/>
      <c r="Y11194" s="28"/>
    </row>
    <row r="11195" spans="16:25">
      <c r="P11195" s="33"/>
      <c r="Q11195" s="28"/>
      <c r="R11195" s="28"/>
      <c r="S11195" s="28"/>
      <c r="T11195" s="28"/>
      <c r="U11195" s="28"/>
      <c r="V11195" s="28"/>
      <c r="W11195" s="28"/>
      <c r="Y11195" s="28"/>
    </row>
    <row r="11196" spans="16:25">
      <c r="P11196" s="33"/>
      <c r="Q11196" s="28"/>
      <c r="R11196" s="28"/>
      <c r="S11196" s="28"/>
      <c r="T11196" s="28"/>
      <c r="U11196" s="28"/>
      <c r="V11196" s="28"/>
      <c r="W11196" s="28"/>
      <c r="Y11196" s="28"/>
    </row>
    <row r="11197" spans="16:25">
      <c r="P11197" s="33"/>
      <c r="Q11197" s="28"/>
      <c r="R11197" s="28"/>
      <c r="S11197" s="28"/>
      <c r="T11197" s="28"/>
      <c r="U11197" s="28"/>
      <c r="V11197" s="28"/>
      <c r="W11197" s="28"/>
      <c r="Y11197" s="28"/>
    </row>
    <row r="11198" spans="16:25">
      <c r="P11198" s="33"/>
      <c r="Q11198" s="28"/>
      <c r="R11198" s="28"/>
      <c r="S11198" s="28"/>
      <c r="T11198" s="28"/>
      <c r="U11198" s="28"/>
      <c r="V11198" s="28"/>
      <c r="W11198" s="28"/>
      <c r="Y11198" s="28"/>
    </row>
    <row r="11199" spans="16:25">
      <c r="P11199" s="33"/>
      <c r="Q11199" s="28"/>
      <c r="R11199" s="28"/>
      <c r="S11199" s="28"/>
      <c r="T11199" s="28"/>
      <c r="U11199" s="28"/>
      <c r="V11199" s="28"/>
      <c r="W11199" s="28"/>
      <c r="Y11199" s="28"/>
    </row>
    <row r="11200" spans="16:25">
      <c r="P11200" s="33"/>
      <c r="Q11200" s="28"/>
      <c r="R11200" s="28"/>
      <c r="S11200" s="28"/>
      <c r="T11200" s="28"/>
      <c r="U11200" s="28"/>
      <c r="V11200" s="28"/>
      <c r="W11200" s="28"/>
      <c r="Y11200" s="28"/>
    </row>
    <row r="11201" spans="16:25">
      <c r="P11201" s="33"/>
      <c r="Q11201" s="28"/>
      <c r="R11201" s="28"/>
      <c r="S11201" s="28"/>
      <c r="T11201" s="28"/>
      <c r="U11201" s="28"/>
      <c r="V11201" s="28"/>
      <c r="W11201" s="28"/>
      <c r="Y11201" s="28"/>
    </row>
    <row r="11202" spans="16:25">
      <c r="P11202" s="33"/>
      <c r="Q11202" s="28"/>
      <c r="R11202" s="28"/>
      <c r="S11202" s="28"/>
      <c r="T11202" s="28"/>
      <c r="U11202" s="28"/>
      <c r="V11202" s="28"/>
      <c r="W11202" s="28"/>
      <c r="Y11202" s="28"/>
    </row>
    <row r="11203" spans="16:25">
      <c r="P11203" s="33"/>
      <c r="Q11203" s="28"/>
      <c r="R11203" s="28"/>
      <c r="S11203" s="28"/>
      <c r="T11203" s="28"/>
      <c r="U11203" s="28"/>
      <c r="V11203" s="28"/>
      <c r="W11203" s="28"/>
      <c r="Y11203" s="28"/>
    </row>
    <row r="11204" spans="16:25">
      <c r="P11204" s="33"/>
      <c r="Q11204" s="28"/>
      <c r="R11204" s="28"/>
      <c r="S11204" s="28"/>
      <c r="T11204" s="28"/>
      <c r="U11204" s="28"/>
      <c r="V11204" s="28"/>
      <c r="W11204" s="28"/>
      <c r="Y11204" s="28"/>
    </row>
    <row r="11205" spans="16:25">
      <c r="P11205" s="33"/>
      <c r="Q11205" s="28"/>
      <c r="R11205" s="28"/>
      <c r="S11205" s="28"/>
      <c r="T11205" s="28"/>
      <c r="U11205" s="28"/>
      <c r="V11205" s="28"/>
      <c r="W11205" s="28"/>
      <c r="Y11205" s="28"/>
    </row>
    <row r="11206" spans="16:25">
      <c r="P11206" s="33"/>
      <c r="Q11206" s="28"/>
      <c r="R11206" s="28"/>
      <c r="S11206" s="28"/>
      <c r="T11206" s="28"/>
      <c r="U11206" s="28"/>
      <c r="V11206" s="28"/>
      <c r="W11206" s="28"/>
      <c r="Y11206" s="28"/>
    </row>
    <row r="11207" spans="16:25">
      <c r="P11207" s="33"/>
      <c r="Q11207" s="28"/>
      <c r="R11207" s="28"/>
      <c r="S11207" s="28"/>
      <c r="T11207" s="28"/>
      <c r="U11207" s="28"/>
      <c r="V11207" s="28"/>
      <c r="W11207" s="28"/>
      <c r="Y11207" s="28"/>
    </row>
    <row r="11208" spans="16:25">
      <c r="P11208" s="33"/>
      <c r="Q11208" s="28"/>
      <c r="R11208" s="28"/>
      <c r="S11208" s="28"/>
      <c r="T11208" s="28"/>
      <c r="U11208" s="28"/>
      <c r="V11208" s="28"/>
      <c r="W11208" s="28"/>
      <c r="Y11208" s="28"/>
    </row>
    <row r="11209" spans="16:25">
      <c r="P11209" s="33"/>
      <c r="Q11209" s="28"/>
      <c r="R11209" s="28"/>
      <c r="S11209" s="28"/>
      <c r="T11209" s="28"/>
      <c r="U11209" s="28"/>
      <c r="V11209" s="28"/>
      <c r="W11209" s="28"/>
      <c r="Y11209" s="28"/>
    </row>
    <row r="11210" spans="16:25">
      <c r="P11210" s="33"/>
      <c r="Q11210" s="28"/>
      <c r="R11210" s="28"/>
      <c r="S11210" s="28"/>
      <c r="T11210" s="28"/>
      <c r="U11210" s="28"/>
      <c r="V11210" s="28"/>
      <c r="W11210" s="28"/>
      <c r="Y11210" s="28"/>
    </row>
    <row r="11211" spans="16:25">
      <c r="P11211" s="33"/>
      <c r="Q11211" s="28"/>
      <c r="R11211" s="28"/>
      <c r="S11211" s="28"/>
      <c r="T11211" s="28"/>
      <c r="U11211" s="28"/>
      <c r="V11211" s="28"/>
      <c r="W11211" s="28"/>
      <c r="Y11211" s="28"/>
    </row>
    <row r="11212" spans="16:25">
      <c r="P11212" s="33"/>
      <c r="Q11212" s="28"/>
      <c r="R11212" s="28"/>
      <c r="S11212" s="28"/>
      <c r="T11212" s="28"/>
      <c r="U11212" s="28"/>
      <c r="V11212" s="28"/>
      <c r="W11212" s="28"/>
      <c r="Y11212" s="28"/>
    </row>
    <row r="11213" spans="16:25">
      <c r="P11213" s="33"/>
      <c r="Q11213" s="28"/>
      <c r="R11213" s="28"/>
      <c r="S11213" s="28"/>
      <c r="T11213" s="28"/>
      <c r="U11213" s="28"/>
      <c r="V11213" s="28"/>
      <c r="W11213" s="28"/>
      <c r="Y11213" s="28"/>
    </row>
    <row r="11214" spans="16:25">
      <c r="P11214" s="33"/>
      <c r="Q11214" s="28"/>
      <c r="R11214" s="28"/>
      <c r="S11214" s="28"/>
      <c r="T11214" s="28"/>
      <c r="U11214" s="28"/>
      <c r="V11214" s="28"/>
      <c r="W11214" s="28"/>
      <c r="Y11214" s="28"/>
    </row>
    <row r="11215" spans="16:25">
      <c r="P11215" s="33"/>
      <c r="Q11215" s="28"/>
      <c r="R11215" s="28"/>
      <c r="S11215" s="28"/>
      <c r="T11215" s="28"/>
      <c r="U11215" s="28"/>
      <c r="V11215" s="28"/>
      <c r="W11215" s="28"/>
      <c r="Y11215" s="28"/>
    </row>
    <row r="11216" spans="16:25">
      <c r="P11216" s="33"/>
      <c r="Q11216" s="28"/>
      <c r="R11216" s="28"/>
      <c r="S11216" s="28"/>
      <c r="T11216" s="28"/>
      <c r="U11216" s="28"/>
      <c r="V11216" s="28"/>
      <c r="W11216" s="28"/>
      <c r="Y11216" s="28"/>
    </row>
    <row r="11217" spans="16:25">
      <c r="P11217" s="33"/>
      <c r="Q11217" s="28"/>
      <c r="R11217" s="28"/>
      <c r="S11217" s="28"/>
      <c r="T11217" s="28"/>
      <c r="U11217" s="28"/>
      <c r="V11217" s="28"/>
      <c r="W11217" s="28"/>
      <c r="Y11217" s="28"/>
    </row>
    <row r="11218" spans="16:25">
      <c r="P11218" s="33"/>
      <c r="Q11218" s="28"/>
      <c r="R11218" s="28"/>
      <c r="S11218" s="28"/>
      <c r="T11218" s="28"/>
      <c r="U11218" s="28"/>
      <c r="V11218" s="28"/>
      <c r="W11218" s="28"/>
      <c r="Y11218" s="28"/>
    </row>
    <row r="11219" spans="16:25">
      <c r="P11219" s="33"/>
      <c r="Q11219" s="28"/>
      <c r="R11219" s="28"/>
      <c r="S11219" s="28"/>
      <c r="T11219" s="28"/>
      <c r="U11219" s="28"/>
      <c r="V11219" s="28"/>
      <c r="W11219" s="28"/>
      <c r="Y11219" s="28"/>
    </row>
    <row r="11220" spans="16:25">
      <c r="P11220" s="33"/>
      <c r="Q11220" s="28"/>
      <c r="R11220" s="28"/>
      <c r="S11220" s="28"/>
      <c r="T11220" s="28"/>
      <c r="U11220" s="28"/>
      <c r="V11220" s="28"/>
      <c r="W11220" s="28"/>
      <c r="Y11220" s="28"/>
    </row>
    <row r="11221" spans="16:25">
      <c r="P11221" s="33"/>
      <c r="Q11221" s="28"/>
      <c r="R11221" s="28"/>
      <c r="S11221" s="28"/>
      <c r="T11221" s="28"/>
      <c r="U11221" s="28"/>
      <c r="V11221" s="28"/>
      <c r="W11221" s="28"/>
      <c r="Y11221" s="28"/>
    </row>
    <row r="11222" spans="16:25">
      <c r="P11222" s="33"/>
      <c r="Q11222" s="28"/>
      <c r="R11222" s="28"/>
      <c r="S11222" s="28"/>
      <c r="T11222" s="28"/>
      <c r="U11222" s="28"/>
      <c r="V11222" s="28"/>
      <c r="W11222" s="28"/>
      <c r="Y11222" s="28"/>
    </row>
    <row r="11223" spans="16:25">
      <c r="P11223" s="33"/>
      <c r="Q11223" s="28"/>
      <c r="R11223" s="28"/>
      <c r="S11223" s="28"/>
      <c r="T11223" s="28"/>
      <c r="U11223" s="28"/>
      <c r="V11223" s="28"/>
      <c r="W11223" s="28"/>
      <c r="Y11223" s="28"/>
    </row>
    <row r="11224" spans="16:25">
      <c r="P11224" s="33"/>
      <c r="Q11224" s="28"/>
      <c r="R11224" s="28"/>
      <c r="S11224" s="28"/>
      <c r="T11224" s="28"/>
      <c r="U11224" s="28"/>
      <c r="V11224" s="28"/>
      <c r="W11224" s="28"/>
      <c r="Y11224" s="28"/>
    </row>
    <row r="11225" spans="16:25">
      <c r="P11225" s="33"/>
      <c r="Q11225" s="28"/>
      <c r="R11225" s="28"/>
      <c r="S11225" s="28"/>
      <c r="T11225" s="28"/>
      <c r="U11225" s="28"/>
      <c r="V11225" s="28"/>
      <c r="W11225" s="28"/>
      <c r="Y11225" s="28"/>
    </row>
    <row r="11226" spans="16:25">
      <c r="P11226" s="33"/>
      <c r="Q11226" s="28"/>
      <c r="R11226" s="28"/>
      <c r="S11226" s="28"/>
      <c r="T11226" s="28"/>
      <c r="U11226" s="28"/>
      <c r="V11226" s="28"/>
      <c r="W11226" s="28"/>
      <c r="Y11226" s="28"/>
    </row>
    <row r="11227" spans="16:25">
      <c r="P11227" s="33"/>
      <c r="Q11227" s="28"/>
      <c r="R11227" s="28"/>
      <c r="S11227" s="28"/>
      <c r="T11227" s="28"/>
      <c r="U11227" s="28"/>
      <c r="V11227" s="28"/>
      <c r="W11227" s="28"/>
      <c r="Y11227" s="28"/>
    </row>
    <row r="11228" spans="16:25">
      <c r="P11228" s="33"/>
      <c r="Q11228" s="28"/>
      <c r="R11228" s="28"/>
      <c r="S11228" s="28"/>
      <c r="T11228" s="28"/>
      <c r="U11228" s="28"/>
      <c r="V11228" s="28"/>
      <c r="W11228" s="28"/>
      <c r="Y11228" s="28"/>
    </row>
    <row r="11229" spans="16:25">
      <c r="P11229" s="33"/>
      <c r="Q11229" s="28"/>
      <c r="R11229" s="28"/>
      <c r="S11229" s="28"/>
      <c r="T11229" s="28"/>
      <c r="U11229" s="28"/>
      <c r="V11229" s="28"/>
      <c r="W11229" s="28"/>
      <c r="Y11229" s="28"/>
    </row>
    <row r="11230" spans="16:25">
      <c r="P11230" s="33"/>
      <c r="Q11230" s="28"/>
      <c r="R11230" s="28"/>
      <c r="S11230" s="28"/>
      <c r="T11230" s="28"/>
      <c r="U11230" s="28"/>
      <c r="V11230" s="28"/>
      <c r="W11230" s="28"/>
      <c r="Y11230" s="28"/>
    </row>
    <row r="11231" spans="16:25">
      <c r="P11231" s="33"/>
      <c r="Q11231" s="28"/>
      <c r="R11231" s="28"/>
      <c r="S11231" s="28"/>
      <c r="T11231" s="28"/>
      <c r="U11231" s="28"/>
      <c r="V11231" s="28"/>
      <c r="W11231" s="28"/>
      <c r="Y11231" s="28"/>
    </row>
    <row r="11232" spans="16:25">
      <c r="P11232" s="33"/>
      <c r="Q11232" s="28"/>
      <c r="R11232" s="28"/>
      <c r="S11232" s="28"/>
      <c r="T11232" s="28"/>
      <c r="U11232" s="28"/>
      <c r="V11232" s="28"/>
      <c r="W11232" s="28"/>
      <c r="Y11232" s="28"/>
    </row>
    <row r="11233" spans="16:25">
      <c r="P11233" s="33"/>
      <c r="Q11233" s="28"/>
      <c r="R11233" s="28"/>
      <c r="S11233" s="28"/>
      <c r="T11233" s="28"/>
      <c r="U11233" s="28"/>
      <c r="V11233" s="28"/>
      <c r="W11233" s="28"/>
      <c r="Y11233" s="28"/>
    </row>
    <row r="11234" spans="16:25">
      <c r="P11234" s="33"/>
      <c r="Q11234" s="28"/>
      <c r="R11234" s="28"/>
      <c r="S11234" s="28"/>
      <c r="T11234" s="28"/>
      <c r="U11234" s="28"/>
      <c r="V11234" s="28"/>
      <c r="W11234" s="28"/>
      <c r="Y11234" s="28"/>
    </row>
    <row r="11235" spans="16:25">
      <c r="P11235" s="33"/>
      <c r="Q11235" s="28"/>
      <c r="R11235" s="28"/>
      <c r="S11235" s="28"/>
      <c r="T11235" s="28"/>
      <c r="U11235" s="28"/>
      <c r="V11235" s="28"/>
      <c r="W11235" s="28"/>
      <c r="Y11235" s="28"/>
    </row>
    <row r="11236" spans="16:25">
      <c r="P11236" s="33"/>
      <c r="Q11236" s="28"/>
      <c r="R11236" s="28"/>
      <c r="S11236" s="28"/>
      <c r="T11236" s="28"/>
      <c r="U11236" s="28"/>
      <c r="V11236" s="28"/>
      <c r="W11236" s="28"/>
      <c r="Y11236" s="28"/>
    </row>
    <row r="11237" spans="16:25">
      <c r="P11237" s="33"/>
      <c r="Q11237" s="28"/>
      <c r="R11237" s="28"/>
      <c r="S11237" s="28"/>
      <c r="T11237" s="28"/>
      <c r="U11237" s="28"/>
      <c r="V11237" s="28"/>
      <c r="W11237" s="28"/>
      <c r="Y11237" s="28"/>
    </row>
    <row r="11238" spans="16:25">
      <c r="P11238" s="33"/>
      <c r="Q11238" s="28"/>
      <c r="R11238" s="28"/>
      <c r="S11238" s="28"/>
      <c r="T11238" s="28"/>
      <c r="U11238" s="28"/>
      <c r="V11238" s="28"/>
      <c r="W11238" s="28"/>
      <c r="Y11238" s="28"/>
    </row>
    <row r="11239" spans="16:25">
      <c r="P11239" s="33"/>
      <c r="Q11239" s="28"/>
      <c r="R11239" s="28"/>
      <c r="S11239" s="28"/>
      <c r="T11239" s="28"/>
      <c r="U11239" s="28"/>
      <c r="V11239" s="28"/>
      <c r="W11239" s="28"/>
      <c r="Y11239" s="28"/>
    </row>
    <row r="11240" spans="16:25">
      <c r="P11240" s="33"/>
      <c r="Q11240" s="28"/>
      <c r="R11240" s="28"/>
      <c r="S11240" s="28"/>
      <c r="T11240" s="28"/>
      <c r="U11240" s="28"/>
      <c r="V11240" s="28"/>
      <c r="W11240" s="28"/>
      <c r="Y11240" s="28"/>
    </row>
    <row r="11241" spans="16:25">
      <c r="P11241" s="33"/>
      <c r="Q11241" s="28"/>
      <c r="R11241" s="28"/>
      <c r="S11241" s="28"/>
      <c r="T11241" s="28"/>
      <c r="U11241" s="28"/>
      <c r="V11241" s="28"/>
      <c r="W11241" s="28"/>
      <c r="Y11241" s="28"/>
    </row>
    <row r="11242" spans="16:25">
      <c r="P11242" s="33"/>
      <c r="Q11242" s="28"/>
      <c r="R11242" s="28"/>
      <c r="S11242" s="28"/>
      <c r="T11242" s="28"/>
      <c r="U11242" s="28"/>
      <c r="V11242" s="28"/>
      <c r="W11242" s="28"/>
      <c r="Y11242" s="28"/>
    </row>
    <row r="11243" spans="16:25">
      <c r="P11243" s="33"/>
      <c r="Q11243" s="28"/>
      <c r="R11243" s="28"/>
      <c r="S11243" s="28"/>
      <c r="T11243" s="28"/>
      <c r="U11243" s="28"/>
      <c r="V11243" s="28"/>
      <c r="W11243" s="28"/>
      <c r="Y11243" s="28"/>
    </row>
    <row r="11244" spans="16:25">
      <c r="P11244" s="33"/>
      <c r="Q11244" s="28"/>
      <c r="R11244" s="28"/>
      <c r="S11244" s="28"/>
      <c r="T11244" s="28"/>
      <c r="U11244" s="28"/>
      <c r="V11244" s="28"/>
      <c r="W11244" s="28"/>
      <c r="Y11244" s="28"/>
    </row>
    <row r="11245" spans="16:25">
      <c r="P11245" s="33"/>
      <c r="Q11245" s="28"/>
      <c r="R11245" s="28"/>
      <c r="S11245" s="28"/>
      <c r="T11245" s="28"/>
      <c r="U11245" s="28"/>
      <c r="V11245" s="28"/>
      <c r="W11245" s="28"/>
      <c r="Y11245" s="28"/>
    </row>
    <row r="11246" spans="16:25">
      <c r="P11246" s="33"/>
      <c r="Q11246" s="28"/>
      <c r="R11246" s="28"/>
      <c r="S11246" s="28"/>
      <c r="T11246" s="28"/>
      <c r="U11246" s="28"/>
      <c r="V11246" s="28"/>
      <c r="W11246" s="28"/>
      <c r="Y11246" s="28"/>
    </row>
    <row r="11247" spans="16:25">
      <c r="P11247" s="33"/>
      <c r="Q11247" s="28"/>
      <c r="R11247" s="28"/>
      <c r="S11247" s="28"/>
      <c r="T11247" s="28"/>
      <c r="U11247" s="28"/>
      <c r="V11247" s="28"/>
      <c r="W11247" s="28"/>
      <c r="Y11247" s="28"/>
    </row>
    <row r="11248" spans="16:25">
      <c r="P11248" s="33"/>
      <c r="Q11248" s="28"/>
      <c r="R11248" s="28"/>
      <c r="S11248" s="28"/>
      <c r="T11248" s="28"/>
      <c r="U11248" s="28"/>
      <c r="V11248" s="28"/>
      <c r="W11248" s="28"/>
      <c r="Y11248" s="28"/>
    </row>
    <row r="11249" spans="16:25">
      <c r="P11249" s="33"/>
      <c r="Q11249" s="28"/>
      <c r="R11249" s="28"/>
      <c r="S11249" s="28"/>
      <c r="T11249" s="28"/>
      <c r="U11249" s="28"/>
      <c r="V11249" s="28"/>
      <c r="W11249" s="28"/>
      <c r="Y11249" s="28"/>
    </row>
    <row r="11250" spans="16:25">
      <c r="P11250" s="33"/>
      <c r="Q11250" s="28"/>
      <c r="R11250" s="28"/>
      <c r="S11250" s="28"/>
      <c r="T11250" s="28"/>
      <c r="U11250" s="28"/>
      <c r="V11250" s="28"/>
      <c r="W11250" s="28"/>
      <c r="Y11250" s="28"/>
    </row>
    <row r="11251" spans="16:25">
      <c r="P11251" s="33"/>
      <c r="Q11251" s="28"/>
      <c r="R11251" s="28"/>
      <c r="S11251" s="28"/>
      <c r="T11251" s="28"/>
      <c r="U11251" s="28"/>
      <c r="V11251" s="28"/>
      <c r="W11251" s="28"/>
      <c r="Y11251" s="28"/>
    </row>
    <row r="11252" spans="16:25">
      <c r="P11252" s="33"/>
      <c r="Q11252" s="28"/>
      <c r="R11252" s="28"/>
      <c r="S11252" s="28"/>
      <c r="T11252" s="28"/>
      <c r="U11252" s="28"/>
      <c r="V11252" s="28"/>
      <c r="W11252" s="28"/>
      <c r="Y11252" s="28"/>
    </row>
    <row r="11253" spans="16:25">
      <c r="P11253" s="33"/>
      <c r="Q11253" s="28"/>
      <c r="R11253" s="28"/>
      <c r="S11253" s="28"/>
      <c r="T11253" s="28"/>
      <c r="U11253" s="28"/>
      <c r="V11253" s="28"/>
      <c r="W11253" s="28"/>
      <c r="Y11253" s="28"/>
    </row>
    <row r="11254" spans="16:25">
      <c r="P11254" s="33"/>
      <c r="Q11254" s="28"/>
      <c r="R11254" s="28"/>
      <c r="S11254" s="28"/>
      <c r="T11254" s="28"/>
      <c r="U11254" s="28"/>
      <c r="V11254" s="28"/>
      <c r="W11254" s="28"/>
      <c r="Y11254" s="28"/>
    </row>
    <row r="11255" spans="16:25">
      <c r="P11255" s="33"/>
      <c r="Q11255" s="28"/>
      <c r="R11255" s="28"/>
      <c r="S11255" s="28"/>
      <c r="T11255" s="28"/>
      <c r="U11255" s="28"/>
      <c r="V11255" s="28"/>
      <c r="W11255" s="28"/>
      <c r="Y11255" s="28"/>
    </row>
    <row r="11256" spans="16:25">
      <c r="P11256" s="33"/>
      <c r="Q11256" s="28"/>
      <c r="R11256" s="28"/>
      <c r="S11256" s="28"/>
      <c r="T11256" s="28"/>
      <c r="U11256" s="28"/>
      <c r="V11256" s="28"/>
      <c r="W11256" s="28"/>
      <c r="Y11256" s="28"/>
    </row>
    <row r="11257" spans="16:25">
      <c r="P11257" s="33"/>
      <c r="Q11257" s="28"/>
      <c r="R11257" s="28"/>
      <c r="S11257" s="28"/>
      <c r="T11257" s="28"/>
      <c r="U11257" s="28"/>
      <c r="V11257" s="28"/>
      <c r="W11257" s="28"/>
      <c r="Y11257" s="28"/>
    </row>
    <row r="11258" spans="16:25">
      <c r="P11258" s="33"/>
      <c r="Q11258" s="28"/>
      <c r="R11258" s="28"/>
      <c r="S11258" s="28"/>
      <c r="T11258" s="28"/>
      <c r="U11258" s="28"/>
      <c r="V11258" s="28"/>
      <c r="W11258" s="28"/>
      <c r="Y11258" s="28"/>
    </row>
    <row r="11259" spans="16:25">
      <c r="P11259" s="33"/>
      <c r="Q11259" s="28"/>
      <c r="R11259" s="28"/>
      <c r="S11259" s="28"/>
      <c r="T11259" s="28"/>
      <c r="U11259" s="28"/>
      <c r="V11259" s="28"/>
      <c r="W11259" s="28"/>
      <c r="Y11259" s="28"/>
    </row>
    <row r="11260" spans="16:25">
      <c r="P11260" s="33"/>
      <c r="Q11260" s="28"/>
      <c r="R11260" s="28"/>
      <c r="S11260" s="28"/>
      <c r="T11260" s="28"/>
      <c r="U11260" s="28"/>
      <c r="V11260" s="28"/>
      <c r="W11260" s="28"/>
      <c r="Y11260" s="28"/>
    </row>
    <row r="11261" spans="16:25">
      <c r="P11261" s="33"/>
      <c r="Q11261" s="28"/>
      <c r="R11261" s="28"/>
      <c r="S11261" s="28"/>
      <c r="T11261" s="28"/>
      <c r="U11261" s="28"/>
      <c r="V11261" s="28"/>
      <c r="W11261" s="28"/>
      <c r="Y11261" s="28"/>
    </row>
    <row r="11262" spans="16:25">
      <c r="P11262" s="33"/>
      <c r="Q11262" s="28"/>
      <c r="R11262" s="28"/>
      <c r="S11262" s="28"/>
      <c r="T11262" s="28"/>
      <c r="U11262" s="28"/>
      <c r="V11262" s="28"/>
      <c r="W11262" s="28"/>
      <c r="Y11262" s="28"/>
    </row>
    <row r="11263" spans="16:25">
      <c r="P11263" s="33"/>
      <c r="Q11263" s="28"/>
      <c r="R11263" s="28"/>
      <c r="S11263" s="28"/>
      <c r="T11263" s="28"/>
      <c r="U11263" s="28"/>
      <c r="V11263" s="28"/>
      <c r="W11263" s="28"/>
      <c r="Y11263" s="28"/>
    </row>
    <row r="11264" spans="16:25">
      <c r="P11264" s="33"/>
      <c r="Q11264" s="28"/>
      <c r="R11264" s="28"/>
      <c r="S11264" s="28"/>
      <c r="T11264" s="28"/>
      <c r="U11264" s="28"/>
      <c r="V11264" s="28"/>
      <c r="W11264" s="28"/>
      <c r="Y11264" s="28"/>
    </row>
    <row r="11265" spans="16:25">
      <c r="P11265" s="33"/>
      <c r="Q11265" s="28"/>
      <c r="R11265" s="28"/>
      <c r="S11265" s="28"/>
      <c r="T11265" s="28"/>
      <c r="U11265" s="28"/>
      <c r="V11265" s="28"/>
      <c r="W11265" s="28"/>
      <c r="Y11265" s="28"/>
    </row>
    <row r="11266" spans="16:25">
      <c r="P11266" s="33"/>
      <c r="Q11266" s="28"/>
      <c r="R11266" s="28"/>
      <c r="S11266" s="28"/>
      <c r="T11266" s="28"/>
      <c r="U11266" s="28"/>
      <c r="V11266" s="28"/>
      <c r="W11266" s="28"/>
      <c r="Y11266" s="28"/>
    </row>
    <row r="11267" spans="16:25">
      <c r="P11267" s="33"/>
      <c r="Q11267" s="28"/>
      <c r="R11267" s="28"/>
      <c r="S11267" s="28"/>
      <c r="T11267" s="28"/>
      <c r="U11267" s="28"/>
      <c r="V11267" s="28"/>
      <c r="W11267" s="28"/>
      <c r="Y11267" s="28"/>
    </row>
    <row r="11268" spans="16:25">
      <c r="P11268" s="33"/>
      <c r="Q11268" s="28"/>
      <c r="R11268" s="28"/>
      <c r="S11268" s="28"/>
      <c r="T11268" s="28"/>
      <c r="U11268" s="28"/>
      <c r="V11268" s="28"/>
      <c r="W11268" s="28"/>
      <c r="Y11268" s="28"/>
    </row>
    <row r="11269" spans="16:25">
      <c r="P11269" s="33"/>
      <c r="Q11269" s="28"/>
      <c r="R11269" s="28"/>
      <c r="S11269" s="28"/>
      <c r="T11269" s="28"/>
      <c r="U11269" s="28"/>
      <c r="V11269" s="28"/>
      <c r="W11269" s="28"/>
      <c r="Y11269" s="28"/>
    </row>
    <row r="11270" spans="16:25">
      <c r="P11270" s="33"/>
      <c r="Q11270" s="28"/>
      <c r="R11270" s="28"/>
      <c r="S11270" s="28"/>
      <c r="T11270" s="28"/>
      <c r="U11270" s="28"/>
      <c r="V11270" s="28"/>
      <c r="W11270" s="28"/>
      <c r="Y11270" s="28"/>
    </row>
    <row r="11271" spans="16:25">
      <c r="P11271" s="33"/>
      <c r="Q11271" s="28"/>
      <c r="R11271" s="28"/>
      <c r="S11271" s="28"/>
      <c r="T11271" s="28"/>
      <c r="U11271" s="28"/>
      <c r="V11271" s="28"/>
      <c r="W11271" s="28"/>
      <c r="Y11271" s="28"/>
    </row>
    <row r="11272" spans="16:25">
      <c r="P11272" s="33"/>
      <c r="Q11272" s="28"/>
      <c r="R11272" s="28"/>
      <c r="S11272" s="28"/>
      <c r="T11272" s="28"/>
      <c r="U11272" s="28"/>
      <c r="V11272" s="28"/>
      <c r="W11272" s="28"/>
      <c r="Y11272" s="28"/>
    </row>
    <row r="11273" spans="16:25">
      <c r="P11273" s="33"/>
      <c r="Q11273" s="28"/>
      <c r="R11273" s="28"/>
      <c r="S11273" s="28"/>
      <c r="T11273" s="28"/>
      <c r="U11273" s="28"/>
      <c r="V11273" s="28"/>
      <c r="W11273" s="28"/>
      <c r="Y11273" s="28"/>
    </row>
    <row r="11274" spans="16:25">
      <c r="P11274" s="33"/>
      <c r="Q11274" s="28"/>
      <c r="R11274" s="28"/>
      <c r="S11274" s="28"/>
      <c r="T11274" s="28"/>
      <c r="U11274" s="28"/>
      <c r="V11274" s="28"/>
      <c r="W11274" s="28"/>
      <c r="Y11274" s="28"/>
    </row>
    <row r="11275" spans="16:25">
      <c r="P11275" s="33"/>
      <c r="Q11275" s="28"/>
      <c r="R11275" s="28"/>
      <c r="S11275" s="28"/>
      <c r="T11275" s="28"/>
      <c r="U11275" s="28"/>
      <c r="V11275" s="28"/>
      <c r="W11275" s="28"/>
      <c r="Y11275" s="28"/>
    </row>
    <row r="11276" spans="16:25">
      <c r="P11276" s="33"/>
      <c r="Q11276" s="28"/>
      <c r="R11276" s="28"/>
      <c r="S11276" s="28"/>
      <c r="T11276" s="28"/>
      <c r="U11276" s="28"/>
      <c r="V11276" s="28"/>
      <c r="W11276" s="28"/>
      <c r="Y11276" s="28"/>
    </row>
    <row r="11277" spans="16:25">
      <c r="P11277" s="33"/>
      <c r="Q11277" s="28"/>
      <c r="R11277" s="28"/>
      <c r="S11277" s="28"/>
      <c r="T11277" s="28"/>
      <c r="U11277" s="28"/>
      <c r="V11277" s="28"/>
      <c r="W11277" s="28"/>
      <c r="Y11277" s="28"/>
    </row>
    <row r="11278" spans="16:25">
      <c r="P11278" s="33"/>
      <c r="Q11278" s="28"/>
      <c r="R11278" s="28"/>
      <c r="S11278" s="28"/>
      <c r="T11278" s="28"/>
      <c r="U11278" s="28"/>
      <c r="V11278" s="28"/>
      <c r="W11278" s="28"/>
      <c r="Y11278" s="28"/>
    </row>
    <row r="11279" spans="16:25">
      <c r="P11279" s="33"/>
      <c r="Q11279" s="28"/>
      <c r="R11279" s="28"/>
      <c r="S11279" s="28"/>
      <c r="T11279" s="28"/>
      <c r="U11279" s="28"/>
      <c r="V11279" s="28"/>
      <c r="W11279" s="28"/>
      <c r="Y11279" s="28"/>
    </row>
    <row r="11280" spans="16:25">
      <c r="P11280" s="33"/>
      <c r="Q11280" s="28"/>
      <c r="R11280" s="28"/>
      <c r="S11280" s="28"/>
      <c r="T11280" s="28"/>
      <c r="U11280" s="28"/>
      <c r="V11280" s="28"/>
      <c r="W11280" s="28"/>
      <c r="Y11280" s="28"/>
    </row>
    <row r="11281" spans="16:25">
      <c r="P11281" s="33"/>
      <c r="Q11281" s="28"/>
      <c r="R11281" s="28"/>
      <c r="S11281" s="28"/>
      <c r="T11281" s="28"/>
      <c r="U11281" s="28"/>
      <c r="V11281" s="28"/>
      <c r="W11281" s="28"/>
      <c r="Y11281" s="28"/>
    </row>
    <row r="11282" spans="16:25">
      <c r="P11282" s="33"/>
      <c r="Q11282" s="28"/>
      <c r="R11282" s="28"/>
      <c r="S11282" s="28"/>
      <c r="T11282" s="28"/>
      <c r="U11282" s="28"/>
      <c r="V11282" s="28"/>
      <c r="W11282" s="28"/>
      <c r="Y11282" s="28"/>
    </row>
    <row r="11283" spans="16:25">
      <c r="P11283" s="33"/>
      <c r="Q11283" s="28"/>
      <c r="R11283" s="28"/>
      <c r="S11283" s="28"/>
      <c r="T11283" s="28"/>
      <c r="U11283" s="28"/>
      <c r="V11283" s="28"/>
      <c r="W11283" s="28"/>
      <c r="Y11283" s="28"/>
    </row>
    <row r="11284" spans="16:25">
      <c r="P11284" s="33"/>
      <c r="Q11284" s="28"/>
      <c r="R11284" s="28"/>
      <c r="S11284" s="28"/>
      <c r="T11284" s="28"/>
      <c r="U11284" s="28"/>
      <c r="V11284" s="28"/>
      <c r="W11284" s="28"/>
      <c r="Y11284" s="28"/>
    </row>
    <row r="11285" spans="16:25">
      <c r="P11285" s="33"/>
      <c r="Q11285" s="28"/>
      <c r="R11285" s="28"/>
      <c r="S11285" s="28"/>
      <c r="T11285" s="28"/>
      <c r="U11285" s="28"/>
      <c r="V11285" s="28"/>
      <c r="W11285" s="28"/>
      <c r="Y11285" s="28"/>
    </row>
    <row r="11286" spans="16:25">
      <c r="P11286" s="33"/>
      <c r="Q11286" s="28"/>
      <c r="R11286" s="28"/>
      <c r="S11286" s="28"/>
      <c r="T11286" s="28"/>
      <c r="U11286" s="28"/>
      <c r="V11286" s="28"/>
      <c r="W11286" s="28"/>
      <c r="Y11286" s="28"/>
    </row>
    <row r="11287" spans="16:25">
      <c r="P11287" s="33"/>
      <c r="Q11287" s="28"/>
      <c r="R11287" s="28"/>
      <c r="S11287" s="28"/>
      <c r="T11287" s="28"/>
      <c r="U11287" s="28"/>
      <c r="V11287" s="28"/>
      <c r="W11287" s="28"/>
      <c r="Y11287" s="28"/>
    </row>
    <row r="11288" spans="16:25">
      <c r="P11288" s="33"/>
      <c r="Q11288" s="28"/>
      <c r="R11288" s="28"/>
      <c r="S11288" s="28"/>
      <c r="T11288" s="28"/>
      <c r="U11288" s="28"/>
      <c r="V11288" s="28"/>
      <c r="W11288" s="28"/>
      <c r="Y11288" s="28"/>
    </row>
    <row r="11289" spans="16:25">
      <c r="P11289" s="33"/>
      <c r="Q11289" s="28"/>
      <c r="R11289" s="28"/>
      <c r="S11289" s="28"/>
      <c r="T11289" s="28"/>
      <c r="U11289" s="28"/>
      <c r="V11289" s="28"/>
      <c r="W11289" s="28"/>
      <c r="Y11289" s="28"/>
    </row>
    <row r="11290" spans="16:25">
      <c r="P11290" s="33"/>
      <c r="Q11290" s="28"/>
      <c r="R11290" s="28"/>
      <c r="S11290" s="28"/>
      <c r="T11290" s="28"/>
      <c r="U11290" s="28"/>
      <c r="V11290" s="28"/>
      <c r="W11290" s="28"/>
      <c r="Y11290" s="28"/>
    </row>
    <row r="11291" spans="16:25">
      <c r="P11291" s="33"/>
      <c r="Q11291" s="28"/>
      <c r="R11291" s="28"/>
      <c r="S11291" s="28"/>
      <c r="T11291" s="28"/>
      <c r="U11291" s="28"/>
      <c r="V11291" s="28"/>
      <c r="W11291" s="28"/>
      <c r="Y11291" s="28"/>
    </row>
    <row r="11292" spans="16:25">
      <c r="P11292" s="33"/>
      <c r="Q11292" s="28"/>
      <c r="R11292" s="28"/>
      <c r="S11292" s="28"/>
      <c r="T11292" s="28"/>
      <c r="U11292" s="28"/>
      <c r="V11292" s="28"/>
      <c r="W11292" s="28"/>
      <c r="Y11292" s="28"/>
    </row>
    <row r="11293" spans="16:25">
      <c r="P11293" s="33"/>
      <c r="Q11293" s="28"/>
      <c r="R11293" s="28"/>
      <c r="S11293" s="28"/>
      <c r="T11293" s="28"/>
      <c r="U11293" s="28"/>
      <c r="V11293" s="28"/>
      <c r="W11293" s="28"/>
      <c r="Y11293" s="28"/>
    </row>
    <row r="11294" spans="16:25">
      <c r="P11294" s="33"/>
      <c r="Q11294" s="28"/>
      <c r="R11294" s="28"/>
      <c r="S11294" s="28"/>
      <c r="T11294" s="28"/>
      <c r="U11294" s="28"/>
      <c r="V11294" s="28"/>
      <c r="W11294" s="28"/>
      <c r="Y11294" s="28"/>
    </row>
    <row r="11295" spans="16:25">
      <c r="P11295" s="33"/>
      <c r="Q11295" s="28"/>
      <c r="R11295" s="28"/>
      <c r="S11295" s="28"/>
      <c r="T11295" s="28"/>
      <c r="U11295" s="28"/>
      <c r="V11295" s="28"/>
      <c r="W11295" s="28"/>
      <c r="Y11295" s="28"/>
    </row>
    <row r="11296" spans="16:25">
      <c r="P11296" s="33"/>
      <c r="Q11296" s="28"/>
      <c r="R11296" s="28"/>
      <c r="S11296" s="28"/>
      <c r="T11296" s="28"/>
      <c r="U11296" s="28"/>
      <c r="V11296" s="28"/>
      <c r="W11296" s="28"/>
      <c r="Y11296" s="28"/>
    </row>
    <row r="11297" spans="16:25">
      <c r="P11297" s="33"/>
      <c r="Q11297" s="28"/>
      <c r="R11297" s="28"/>
      <c r="S11297" s="28"/>
      <c r="T11297" s="28"/>
      <c r="U11297" s="28"/>
      <c r="V11297" s="28"/>
      <c r="W11297" s="28"/>
      <c r="Y11297" s="28"/>
    </row>
    <row r="11298" spans="16:25">
      <c r="P11298" s="33"/>
      <c r="Q11298" s="28"/>
      <c r="R11298" s="28"/>
      <c r="S11298" s="28"/>
      <c r="T11298" s="28"/>
      <c r="U11298" s="28"/>
      <c r="V11298" s="28"/>
      <c r="W11298" s="28"/>
      <c r="Y11298" s="28"/>
    </row>
    <row r="11299" spans="16:25">
      <c r="P11299" s="33"/>
      <c r="Q11299" s="28"/>
      <c r="R11299" s="28"/>
      <c r="S11299" s="28"/>
      <c r="T11299" s="28"/>
      <c r="U11299" s="28"/>
      <c r="V11299" s="28"/>
      <c r="W11299" s="28"/>
      <c r="Y11299" s="28"/>
    </row>
    <row r="11300" spans="16:25">
      <c r="P11300" s="33"/>
      <c r="Q11300" s="28"/>
      <c r="R11300" s="28"/>
      <c r="S11300" s="28"/>
      <c r="T11300" s="28"/>
      <c r="U11300" s="28"/>
      <c r="V11300" s="28"/>
      <c r="W11300" s="28"/>
      <c r="Y11300" s="28"/>
    </row>
    <row r="11301" spans="16:25">
      <c r="P11301" s="33"/>
      <c r="Q11301" s="28"/>
      <c r="R11301" s="28"/>
      <c r="S11301" s="28"/>
      <c r="T11301" s="28"/>
      <c r="U11301" s="28"/>
      <c r="V11301" s="28"/>
      <c r="W11301" s="28"/>
      <c r="Y11301" s="28"/>
    </row>
    <row r="11302" spans="16:25">
      <c r="P11302" s="33"/>
      <c r="Q11302" s="28"/>
      <c r="R11302" s="28"/>
      <c r="S11302" s="28"/>
      <c r="T11302" s="28"/>
      <c r="U11302" s="28"/>
      <c r="V11302" s="28"/>
      <c r="W11302" s="28"/>
      <c r="Y11302" s="28"/>
    </row>
    <row r="11303" spans="16:25">
      <c r="P11303" s="33"/>
      <c r="Q11303" s="28"/>
      <c r="R11303" s="28"/>
      <c r="S11303" s="28"/>
      <c r="T11303" s="28"/>
      <c r="U11303" s="28"/>
      <c r="V11303" s="28"/>
      <c r="W11303" s="28"/>
      <c r="Y11303" s="28"/>
    </row>
    <row r="11304" spans="16:25">
      <c r="P11304" s="33"/>
      <c r="Q11304" s="28"/>
      <c r="R11304" s="28"/>
      <c r="S11304" s="28"/>
      <c r="T11304" s="28"/>
      <c r="U11304" s="28"/>
      <c r="V11304" s="28"/>
      <c r="W11304" s="28"/>
      <c r="Y11304" s="28"/>
    </row>
    <row r="11305" spans="16:25">
      <c r="P11305" s="33"/>
      <c r="Q11305" s="28"/>
      <c r="R11305" s="28"/>
      <c r="S11305" s="28"/>
      <c r="T11305" s="28"/>
      <c r="U11305" s="28"/>
      <c r="V11305" s="28"/>
      <c r="W11305" s="28"/>
      <c r="Y11305" s="28"/>
    </row>
    <row r="11306" spans="16:25">
      <c r="P11306" s="33"/>
      <c r="Q11306" s="28"/>
      <c r="R11306" s="28"/>
      <c r="S11306" s="28"/>
      <c r="T11306" s="28"/>
      <c r="U11306" s="28"/>
      <c r="V11306" s="28"/>
      <c r="W11306" s="28"/>
      <c r="Y11306" s="28"/>
    </row>
    <row r="11307" spans="16:25">
      <c r="P11307" s="33"/>
      <c r="Q11307" s="28"/>
      <c r="R11307" s="28"/>
      <c r="S11307" s="28"/>
      <c r="T11307" s="28"/>
      <c r="U11307" s="28"/>
      <c r="V11307" s="28"/>
      <c r="W11307" s="28"/>
      <c r="Y11307" s="28"/>
    </row>
    <row r="11308" spans="16:25">
      <c r="P11308" s="33"/>
      <c r="Q11308" s="28"/>
      <c r="R11308" s="28"/>
      <c r="S11308" s="28"/>
      <c r="T11308" s="28"/>
      <c r="U11308" s="28"/>
      <c r="V11308" s="28"/>
      <c r="W11308" s="28"/>
      <c r="Y11308" s="28"/>
    </row>
    <row r="11309" spans="16:25">
      <c r="P11309" s="33"/>
      <c r="Q11309" s="28"/>
      <c r="R11309" s="28"/>
      <c r="S11309" s="28"/>
      <c r="T11309" s="28"/>
      <c r="U11309" s="28"/>
      <c r="V11309" s="28"/>
      <c r="W11309" s="28"/>
      <c r="Y11309" s="28"/>
    </row>
    <row r="11310" spans="16:25">
      <c r="P11310" s="33"/>
      <c r="Q11310" s="28"/>
      <c r="R11310" s="28"/>
      <c r="S11310" s="28"/>
      <c r="T11310" s="28"/>
      <c r="U11310" s="28"/>
      <c r="V11310" s="28"/>
      <c r="W11310" s="28"/>
      <c r="Y11310" s="28"/>
    </row>
    <row r="11311" spans="16:25">
      <c r="P11311" s="33"/>
      <c r="Q11311" s="28"/>
      <c r="R11311" s="28"/>
      <c r="S11311" s="28"/>
      <c r="T11311" s="28"/>
      <c r="U11311" s="28"/>
      <c r="V11311" s="28"/>
      <c r="W11311" s="28"/>
      <c r="Y11311" s="28"/>
    </row>
    <row r="11312" spans="16:25">
      <c r="P11312" s="33"/>
      <c r="Q11312" s="28"/>
      <c r="R11312" s="28"/>
      <c r="S11312" s="28"/>
      <c r="T11312" s="28"/>
      <c r="U11312" s="28"/>
      <c r="V11312" s="28"/>
      <c r="W11312" s="28"/>
      <c r="Y11312" s="28"/>
    </row>
    <row r="11313" spans="16:25">
      <c r="P11313" s="33"/>
      <c r="Q11313" s="28"/>
      <c r="R11313" s="28"/>
      <c r="S11313" s="28"/>
      <c r="T11313" s="28"/>
      <c r="U11313" s="28"/>
      <c r="V11313" s="28"/>
      <c r="W11313" s="28"/>
      <c r="Y11313" s="28"/>
    </row>
    <row r="11314" spans="16:25">
      <c r="P11314" s="33"/>
      <c r="Q11314" s="28"/>
      <c r="R11314" s="28"/>
      <c r="S11314" s="28"/>
      <c r="T11314" s="28"/>
      <c r="U11314" s="28"/>
      <c r="V11314" s="28"/>
      <c r="W11314" s="28"/>
      <c r="Y11314" s="28"/>
    </row>
    <row r="11315" spans="16:25">
      <c r="P11315" s="33"/>
      <c r="Q11315" s="28"/>
      <c r="R11315" s="28"/>
      <c r="S11315" s="28"/>
      <c r="T11315" s="28"/>
      <c r="U11315" s="28"/>
      <c r="V11315" s="28"/>
      <c r="W11315" s="28"/>
      <c r="Y11315" s="28"/>
    </row>
    <row r="11316" spans="16:25">
      <c r="P11316" s="33"/>
      <c r="Q11316" s="28"/>
      <c r="R11316" s="28"/>
      <c r="S11316" s="28"/>
      <c r="T11316" s="28"/>
      <c r="U11316" s="28"/>
      <c r="V11316" s="28"/>
      <c r="W11316" s="28"/>
      <c r="Y11316" s="28"/>
    </row>
    <row r="11317" spans="16:25">
      <c r="P11317" s="33"/>
      <c r="Q11317" s="28"/>
      <c r="R11317" s="28"/>
      <c r="S11317" s="28"/>
      <c r="T11317" s="28"/>
      <c r="U11317" s="28"/>
      <c r="V11317" s="28"/>
      <c r="W11317" s="28"/>
      <c r="Y11317" s="28"/>
    </row>
    <row r="11318" spans="16:25">
      <c r="P11318" s="33"/>
      <c r="Q11318" s="28"/>
      <c r="R11318" s="28"/>
      <c r="S11318" s="28"/>
      <c r="T11318" s="28"/>
      <c r="U11318" s="28"/>
      <c r="V11318" s="28"/>
      <c r="W11318" s="28"/>
      <c r="Y11318" s="28"/>
    </row>
    <row r="11319" spans="16:25">
      <c r="P11319" s="33"/>
      <c r="Q11319" s="28"/>
      <c r="R11319" s="28"/>
      <c r="S11319" s="28"/>
      <c r="T11319" s="28"/>
      <c r="U11319" s="28"/>
      <c r="V11319" s="28"/>
      <c r="W11319" s="28"/>
      <c r="Y11319" s="28"/>
    </row>
    <row r="11320" spans="16:25">
      <c r="P11320" s="33"/>
      <c r="Q11320" s="28"/>
      <c r="R11320" s="28"/>
      <c r="S11320" s="28"/>
      <c r="T11320" s="28"/>
      <c r="U11320" s="28"/>
      <c r="V11320" s="28"/>
      <c r="W11320" s="28"/>
      <c r="Y11320" s="28"/>
    </row>
    <row r="11321" spans="16:25">
      <c r="P11321" s="33"/>
      <c r="Q11321" s="28"/>
      <c r="R11321" s="28"/>
      <c r="S11321" s="28"/>
      <c r="T11321" s="28"/>
      <c r="U11321" s="28"/>
      <c r="V11321" s="28"/>
      <c r="W11321" s="28"/>
      <c r="Y11321" s="28"/>
    </row>
    <row r="11322" spans="16:25">
      <c r="P11322" s="33"/>
      <c r="Q11322" s="28"/>
      <c r="R11322" s="28"/>
      <c r="S11322" s="28"/>
      <c r="T11322" s="28"/>
      <c r="U11322" s="28"/>
      <c r="V11322" s="28"/>
      <c r="W11322" s="28"/>
      <c r="Y11322" s="28"/>
    </row>
    <row r="11323" spans="16:25">
      <c r="P11323" s="33"/>
      <c r="Q11323" s="28"/>
      <c r="R11323" s="28"/>
      <c r="S11323" s="28"/>
      <c r="T11323" s="28"/>
      <c r="U11323" s="28"/>
      <c r="V11323" s="28"/>
      <c r="W11323" s="28"/>
      <c r="Y11323" s="28"/>
    </row>
    <row r="11324" spans="16:25">
      <c r="P11324" s="33"/>
      <c r="Q11324" s="28"/>
      <c r="R11324" s="28"/>
      <c r="S11324" s="28"/>
      <c r="T11324" s="28"/>
      <c r="U11324" s="28"/>
      <c r="V11324" s="28"/>
      <c r="W11324" s="28"/>
      <c r="Y11324" s="28"/>
    </row>
    <row r="11325" spans="16:25">
      <c r="P11325" s="33"/>
      <c r="Q11325" s="28"/>
      <c r="R11325" s="28"/>
      <c r="S11325" s="28"/>
      <c r="T11325" s="28"/>
      <c r="U11325" s="28"/>
      <c r="V11325" s="28"/>
      <c r="W11325" s="28"/>
      <c r="Y11325" s="28"/>
    </row>
    <row r="11326" spans="16:25">
      <c r="P11326" s="33"/>
      <c r="Q11326" s="28"/>
      <c r="R11326" s="28"/>
      <c r="S11326" s="28"/>
      <c r="T11326" s="28"/>
      <c r="U11326" s="28"/>
      <c r="V11326" s="28"/>
      <c r="W11326" s="28"/>
      <c r="Y11326" s="28"/>
    </row>
    <row r="11327" spans="16:25">
      <c r="P11327" s="33"/>
      <c r="Q11327" s="28"/>
      <c r="R11327" s="28"/>
      <c r="S11327" s="28"/>
      <c r="T11327" s="28"/>
      <c r="U11327" s="28"/>
      <c r="V11327" s="28"/>
      <c r="W11327" s="28"/>
      <c r="Y11327" s="28"/>
    </row>
    <row r="11328" spans="16:25">
      <c r="P11328" s="33"/>
      <c r="Q11328" s="28"/>
      <c r="R11328" s="28"/>
      <c r="S11328" s="28"/>
      <c r="T11328" s="28"/>
      <c r="U11328" s="28"/>
      <c r="V11328" s="28"/>
      <c r="W11328" s="28"/>
      <c r="Y11328" s="28"/>
    </row>
    <row r="11329" spans="16:25">
      <c r="P11329" s="33"/>
      <c r="Q11329" s="28"/>
      <c r="R11329" s="28"/>
      <c r="S11329" s="28"/>
      <c r="T11329" s="28"/>
      <c r="U11329" s="28"/>
      <c r="V11329" s="28"/>
      <c r="W11329" s="28"/>
      <c r="Y11329" s="28"/>
    </row>
    <row r="11330" spans="16:25">
      <c r="P11330" s="33"/>
      <c r="Q11330" s="28"/>
      <c r="R11330" s="28"/>
      <c r="S11330" s="28"/>
      <c r="T11330" s="28"/>
      <c r="U11330" s="28"/>
      <c r="V11330" s="28"/>
      <c r="W11330" s="28"/>
      <c r="Y11330" s="28"/>
    </row>
    <row r="11331" spans="16:25">
      <c r="P11331" s="33"/>
      <c r="Q11331" s="28"/>
      <c r="R11331" s="28"/>
      <c r="S11331" s="28"/>
      <c r="T11331" s="28"/>
      <c r="U11331" s="28"/>
      <c r="V11331" s="28"/>
      <c r="W11331" s="28"/>
      <c r="Y11331" s="28"/>
    </row>
    <row r="11332" spans="16:25">
      <c r="P11332" s="33"/>
      <c r="Q11332" s="28"/>
      <c r="R11332" s="28"/>
      <c r="S11332" s="28"/>
      <c r="T11332" s="28"/>
      <c r="U11332" s="28"/>
      <c r="V11332" s="28"/>
      <c r="W11332" s="28"/>
      <c r="Y11332" s="28"/>
    </row>
    <row r="11333" spans="16:25">
      <c r="P11333" s="33"/>
      <c r="Q11333" s="28"/>
      <c r="R11333" s="28"/>
      <c r="S11333" s="28"/>
      <c r="T11333" s="28"/>
      <c r="U11333" s="28"/>
      <c r="V11333" s="28"/>
      <c r="W11333" s="28"/>
      <c r="Y11333" s="28"/>
    </row>
    <row r="11334" spans="16:25">
      <c r="P11334" s="33"/>
      <c r="Q11334" s="28"/>
      <c r="R11334" s="28"/>
      <c r="S11334" s="28"/>
      <c r="T11334" s="28"/>
      <c r="U11334" s="28"/>
      <c r="V11334" s="28"/>
      <c r="W11334" s="28"/>
      <c r="Y11334" s="28"/>
    </row>
    <row r="11335" spans="16:25">
      <c r="P11335" s="33"/>
      <c r="Q11335" s="28"/>
      <c r="R11335" s="28"/>
      <c r="S11335" s="28"/>
      <c r="T11335" s="28"/>
      <c r="U11335" s="28"/>
      <c r="V11335" s="28"/>
      <c r="W11335" s="28"/>
      <c r="Y11335" s="28"/>
    </row>
    <row r="11336" spans="16:25">
      <c r="P11336" s="33"/>
      <c r="Q11336" s="28"/>
      <c r="R11336" s="28"/>
      <c r="S11336" s="28"/>
      <c r="T11336" s="28"/>
      <c r="U11336" s="28"/>
      <c r="V11336" s="28"/>
      <c r="W11336" s="28"/>
      <c r="Y11336" s="28"/>
    </row>
    <row r="11337" spans="16:25">
      <c r="P11337" s="33"/>
      <c r="Q11337" s="28"/>
      <c r="R11337" s="28"/>
      <c r="S11337" s="28"/>
      <c r="T11337" s="28"/>
      <c r="U11337" s="28"/>
      <c r="V11337" s="28"/>
      <c r="W11337" s="28"/>
      <c r="Y11337" s="28"/>
    </row>
    <row r="11338" spans="16:25">
      <c r="P11338" s="33"/>
      <c r="Q11338" s="28"/>
      <c r="R11338" s="28"/>
      <c r="S11338" s="28"/>
      <c r="T11338" s="28"/>
      <c r="U11338" s="28"/>
      <c r="V11338" s="28"/>
      <c r="W11338" s="28"/>
      <c r="Y11338" s="28"/>
    </row>
    <row r="11339" spans="16:25">
      <c r="P11339" s="33"/>
      <c r="Q11339" s="28"/>
      <c r="R11339" s="28"/>
      <c r="S11339" s="28"/>
      <c r="T11339" s="28"/>
      <c r="U11339" s="28"/>
      <c r="V11339" s="28"/>
      <c r="W11339" s="28"/>
      <c r="Y11339" s="28"/>
    </row>
    <row r="11340" spans="16:25">
      <c r="P11340" s="33"/>
      <c r="Q11340" s="28"/>
      <c r="R11340" s="28"/>
      <c r="S11340" s="28"/>
      <c r="T11340" s="28"/>
      <c r="U11340" s="28"/>
      <c r="V11340" s="28"/>
      <c r="W11340" s="28"/>
      <c r="Y11340" s="28"/>
    </row>
    <row r="11341" spans="16:25">
      <c r="P11341" s="33"/>
      <c r="Q11341" s="28"/>
      <c r="R11341" s="28"/>
      <c r="S11341" s="28"/>
      <c r="T11341" s="28"/>
      <c r="U11341" s="28"/>
      <c r="V11341" s="28"/>
      <c r="W11341" s="28"/>
      <c r="Y11341" s="28"/>
    </row>
    <row r="11342" spans="16:25">
      <c r="P11342" s="33"/>
      <c r="Q11342" s="28"/>
      <c r="R11342" s="28"/>
      <c r="S11342" s="28"/>
      <c r="T11342" s="28"/>
      <c r="U11342" s="28"/>
      <c r="V11342" s="28"/>
      <c r="W11342" s="28"/>
      <c r="Y11342" s="28"/>
    </row>
    <row r="11343" spans="16:25">
      <c r="P11343" s="33"/>
      <c r="Q11343" s="28"/>
      <c r="R11343" s="28"/>
      <c r="S11343" s="28"/>
      <c r="T11343" s="28"/>
      <c r="U11343" s="28"/>
      <c r="V11343" s="28"/>
      <c r="W11343" s="28"/>
      <c r="Y11343" s="28"/>
    </row>
    <row r="11344" spans="16:25">
      <c r="P11344" s="33"/>
      <c r="Q11344" s="28"/>
      <c r="R11344" s="28"/>
      <c r="S11344" s="28"/>
      <c r="T11344" s="28"/>
      <c r="U11344" s="28"/>
      <c r="V11344" s="28"/>
      <c r="W11344" s="28"/>
      <c r="Y11344" s="28"/>
    </row>
    <row r="11345" spans="16:25">
      <c r="P11345" s="33"/>
      <c r="Q11345" s="28"/>
      <c r="R11345" s="28"/>
      <c r="S11345" s="28"/>
      <c r="T11345" s="28"/>
      <c r="U11345" s="28"/>
      <c r="V11345" s="28"/>
      <c r="W11345" s="28"/>
      <c r="Y11345" s="28"/>
    </row>
    <row r="11346" spans="16:25">
      <c r="P11346" s="33"/>
      <c r="Q11346" s="28"/>
      <c r="R11346" s="28"/>
      <c r="S11346" s="28"/>
      <c r="T11346" s="28"/>
      <c r="U11346" s="28"/>
      <c r="V11346" s="28"/>
      <c r="W11346" s="28"/>
      <c r="Y11346" s="28"/>
    </row>
    <row r="11347" spans="16:25">
      <c r="P11347" s="33"/>
      <c r="Q11347" s="28"/>
      <c r="R11347" s="28"/>
      <c r="S11347" s="28"/>
      <c r="T11347" s="28"/>
      <c r="U11347" s="28"/>
      <c r="V11347" s="28"/>
      <c r="W11347" s="28"/>
      <c r="Y11347" s="28"/>
    </row>
    <row r="11348" spans="16:25">
      <c r="P11348" s="33"/>
      <c r="Q11348" s="28"/>
      <c r="R11348" s="28"/>
      <c r="S11348" s="28"/>
      <c r="T11348" s="28"/>
      <c r="U11348" s="28"/>
      <c r="V11348" s="28"/>
      <c r="W11348" s="28"/>
      <c r="Y11348" s="28"/>
    </row>
    <row r="11349" spans="16:25">
      <c r="P11349" s="33"/>
      <c r="Q11349" s="28"/>
      <c r="R11349" s="28"/>
      <c r="S11349" s="28"/>
      <c r="T11349" s="28"/>
      <c r="U11349" s="28"/>
      <c r="V11349" s="28"/>
      <c r="W11349" s="28"/>
      <c r="Y11349" s="28"/>
    </row>
    <row r="11350" spans="16:25">
      <c r="P11350" s="33"/>
      <c r="Q11350" s="28"/>
      <c r="R11350" s="28"/>
      <c r="S11350" s="28"/>
      <c r="T11350" s="28"/>
      <c r="U11350" s="28"/>
      <c r="V11350" s="28"/>
      <c r="W11350" s="28"/>
      <c r="Y11350" s="28"/>
    </row>
    <row r="11351" spans="16:25">
      <c r="P11351" s="33"/>
      <c r="Q11351" s="28"/>
      <c r="R11351" s="28"/>
      <c r="S11351" s="28"/>
      <c r="T11351" s="28"/>
      <c r="U11351" s="28"/>
      <c r="V11351" s="28"/>
      <c r="W11351" s="28"/>
      <c r="Y11351" s="28"/>
    </row>
    <row r="11352" spans="16:25">
      <c r="P11352" s="33"/>
      <c r="Q11352" s="28"/>
      <c r="R11352" s="28"/>
      <c r="S11352" s="28"/>
      <c r="T11352" s="28"/>
      <c r="U11352" s="28"/>
      <c r="V11352" s="28"/>
      <c r="W11352" s="28"/>
      <c r="Y11352" s="28"/>
    </row>
    <row r="11353" spans="16:25">
      <c r="P11353" s="33"/>
      <c r="Q11353" s="28"/>
      <c r="R11353" s="28"/>
      <c r="S11353" s="28"/>
      <c r="T11353" s="28"/>
      <c r="U11353" s="28"/>
      <c r="V11353" s="28"/>
      <c r="W11353" s="28"/>
      <c r="Y11353" s="28"/>
    </row>
    <row r="11354" spans="16:25">
      <c r="P11354" s="33"/>
      <c r="Q11354" s="28"/>
      <c r="R11354" s="28"/>
      <c r="S11354" s="28"/>
      <c r="T11354" s="28"/>
      <c r="U11354" s="28"/>
      <c r="V11354" s="28"/>
      <c r="W11354" s="28"/>
      <c r="Y11354" s="28"/>
    </row>
    <row r="11355" spans="16:25">
      <c r="P11355" s="33"/>
      <c r="Q11355" s="28"/>
      <c r="R11355" s="28"/>
      <c r="S11355" s="28"/>
      <c r="T11355" s="28"/>
      <c r="U11355" s="28"/>
      <c r="V11355" s="28"/>
      <c r="W11355" s="28"/>
      <c r="Y11355" s="28"/>
    </row>
    <row r="11356" spans="16:25">
      <c r="P11356" s="33"/>
      <c r="Q11356" s="28"/>
      <c r="R11356" s="28"/>
      <c r="S11356" s="28"/>
      <c r="T11356" s="28"/>
      <c r="U11356" s="28"/>
      <c r="V11356" s="28"/>
      <c r="W11356" s="28"/>
      <c r="Y11356" s="28"/>
    </row>
    <row r="11357" spans="16:25">
      <c r="P11357" s="33"/>
      <c r="Q11357" s="28"/>
      <c r="R11357" s="28"/>
      <c r="S11357" s="28"/>
      <c r="T11357" s="28"/>
      <c r="U11357" s="28"/>
      <c r="V11357" s="28"/>
      <c r="W11357" s="28"/>
      <c r="Y11357" s="28"/>
    </row>
    <row r="11358" spans="16:25">
      <c r="P11358" s="33"/>
      <c r="Q11358" s="28"/>
      <c r="R11358" s="28"/>
      <c r="S11358" s="28"/>
      <c r="T11358" s="28"/>
      <c r="U11358" s="28"/>
      <c r="V11358" s="28"/>
      <c r="W11358" s="28"/>
      <c r="Y11358" s="28"/>
    </row>
    <row r="11359" spans="16:25">
      <c r="P11359" s="33"/>
      <c r="Q11359" s="28"/>
      <c r="R11359" s="28"/>
      <c r="S11359" s="28"/>
      <c r="T11359" s="28"/>
      <c r="U11359" s="28"/>
      <c r="V11359" s="28"/>
      <c r="W11359" s="28"/>
      <c r="Y11359" s="28"/>
    </row>
    <row r="11360" spans="16:25">
      <c r="P11360" s="33"/>
      <c r="Q11360" s="28"/>
      <c r="R11360" s="28"/>
      <c r="S11360" s="28"/>
      <c r="T11360" s="28"/>
      <c r="U11360" s="28"/>
      <c r="V11360" s="28"/>
      <c r="W11360" s="28"/>
      <c r="Y11360" s="28"/>
    </row>
    <row r="11361" spans="16:25">
      <c r="P11361" s="33"/>
      <c r="Q11361" s="28"/>
      <c r="R11361" s="28"/>
      <c r="S11361" s="28"/>
      <c r="T11361" s="28"/>
      <c r="U11361" s="28"/>
      <c r="V11361" s="28"/>
      <c r="W11361" s="28"/>
      <c r="Y11361" s="28"/>
    </row>
    <row r="11362" spans="16:25">
      <c r="P11362" s="33"/>
      <c r="Q11362" s="28"/>
      <c r="R11362" s="28"/>
      <c r="S11362" s="28"/>
      <c r="T11362" s="28"/>
      <c r="U11362" s="28"/>
      <c r="V11362" s="28"/>
      <c r="W11362" s="28"/>
      <c r="Y11362" s="28"/>
    </row>
    <row r="11363" spans="16:25">
      <c r="P11363" s="33"/>
      <c r="Q11363" s="28"/>
      <c r="R11363" s="28"/>
      <c r="S11363" s="28"/>
      <c r="T11363" s="28"/>
      <c r="U11363" s="28"/>
      <c r="V11363" s="28"/>
      <c r="W11363" s="28"/>
      <c r="Y11363" s="28"/>
    </row>
    <row r="11364" spans="16:25">
      <c r="P11364" s="33"/>
      <c r="Q11364" s="28"/>
      <c r="R11364" s="28"/>
      <c r="S11364" s="28"/>
      <c r="T11364" s="28"/>
      <c r="U11364" s="28"/>
      <c r="V11364" s="28"/>
      <c r="W11364" s="28"/>
      <c r="Y11364" s="28"/>
    </row>
    <row r="11365" spans="16:25">
      <c r="P11365" s="33"/>
      <c r="Q11365" s="28"/>
      <c r="R11365" s="28"/>
      <c r="S11365" s="28"/>
      <c r="T11365" s="28"/>
      <c r="U11365" s="28"/>
      <c r="V11365" s="28"/>
      <c r="W11365" s="28"/>
      <c r="Y11365" s="28"/>
    </row>
    <row r="11366" spans="16:25">
      <c r="P11366" s="33"/>
      <c r="Q11366" s="28"/>
      <c r="R11366" s="28"/>
      <c r="S11366" s="28"/>
      <c r="T11366" s="28"/>
      <c r="U11366" s="28"/>
      <c r="V11366" s="28"/>
      <c r="W11366" s="28"/>
      <c r="Y11366" s="28"/>
    </row>
    <row r="11367" spans="16:25">
      <c r="P11367" s="33"/>
      <c r="Q11367" s="28"/>
      <c r="R11367" s="28"/>
      <c r="S11367" s="28"/>
      <c r="T11367" s="28"/>
      <c r="U11367" s="28"/>
      <c r="V11367" s="28"/>
      <c r="W11367" s="28"/>
      <c r="Y11367" s="28"/>
    </row>
    <row r="11368" spans="16:25">
      <c r="P11368" s="33"/>
      <c r="Q11368" s="28"/>
      <c r="R11368" s="28"/>
      <c r="S11368" s="28"/>
      <c r="T11368" s="28"/>
      <c r="U11368" s="28"/>
      <c r="V11368" s="28"/>
      <c r="W11368" s="28"/>
      <c r="Y11368" s="28"/>
    </row>
    <row r="11369" spans="16:25">
      <c r="P11369" s="33"/>
      <c r="Q11369" s="28"/>
      <c r="R11369" s="28"/>
      <c r="S11369" s="28"/>
      <c r="T11369" s="28"/>
      <c r="U11369" s="28"/>
      <c r="V11369" s="28"/>
      <c r="W11369" s="28"/>
      <c r="Y11369" s="28"/>
    </row>
    <row r="11370" spans="16:25">
      <c r="P11370" s="33"/>
      <c r="Q11370" s="28"/>
      <c r="R11370" s="28"/>
      <c r="S11370" s="28"/>
      <c r="T11370" s="28"/>
      <c r="U11370" s="28"/>
      <c r="V11370" s="28"/>
      <c r="W11370" s="28"/>
      <c r="Y11370" s="28"/>
    </row>
    <row r="11371" spans="16:25">
      <c r="P11371" s="33"/>
      <c r="Q11371" s="28"/>
      <c r="R11371" s="28"/>
      <c r="S11371" s="28"/>
      <c r="T11371" s="28"/>
      <c r="U11371" s="28"/>
      <c r="V11371" s="28"/>
      <c r="W11371" s="28"/>
      <c r="Y11371" s="28"/>
    </row>
    <row r="11372" spans="16:25">
      <c r="P11372" s="33"/>
      <c r="Q11372" s="28"/>
      <c r="R11372" s="28"/>
      <c r="S11372" s="28"/>
      <c r="T11372" s="28"/>
      <c r="U11372" s="28"/>
      <c r="V11372" s="28"/>
      <c r="W11372" s="28"/>
      <c r="Y11372" s="28"/>
    </row>
    <row r="11373" spans="16:25">
      <c r="P11373" s="33"/>
      <c r="Q11373" s="28"/>
      <c r="R11373" s="28"/>
      <c r="S11373" s="28"/>
      <c r="T11373" s="28"/>
      <c r="U11373" s="28"/>
      <c r="V11373" s="28"/>
      <c r="W11373" s="28"/>
      <c r="Y11373" s="28"/>
    </row>
    <row r="11374" spans="16:25">
      <c r="P11374" s="33"/>
      <c r="Q11374" s="28"/>
      <c r="R11374" s="28"/>
      <c r="S11374" s="28"/>
      <c r="T11374" s="28"/>
      <c r="U11374" s="28"/>
      <c r="V11374" s="28"/>
      <c r="W11374" s="28"/>
      <c r="Y11374" s="28"/>
    </row>
    <row r="11375" spans="16:25">
      <c r="P11375" s="33"/>
      <c r="Q11375" s="28"/>
      <c r="R11375" s="28"/>
      <c r="S11375" s="28"/>
      <c r="T11375" s="28"/>
      <c r="U11375" s="28"/>
      <c r="V11375" s="28"/>
      <c r="W11375" s="28"/>
      <c r="Y11375" s="28"/>
    </row>
    <row r="11376" spans="16:25">
      <c r="P11376" s="33"/>
      <c r="Q11376" s="28"/>
      <c r="R11376" s="28"/>
      <c r="S11376" s="28"/>
      <c r="T11376" s="28"/>
      <c r="U11376" s="28"/>
      <c r="V11376" s="28"/>
      <c r="W11376" s="28"/>
      <c r="Y11376" s="28"/>
    </row>
    <row r="11377" spans="16:25">
      <c r="P11377" s="33"/>
      <c r="Q11377" s="28"/>
      <c r="R11377" s="28"/>
      <c r="S11377" s="28"/>
      <c r="T11377" s="28"/>
      <c r="U11377" s="28"/>
      <c r="V11377" s="28"/>
      <c r="W11377" s="28"/>
      <c r="Y11377" s="28"/>
    </row>
    <row r="11378" spans="16:25">
      <c r="P11378" s="33"/>
      <c r="Q11378" s="28"/>
      <c r="R11378" s="28"/>
      <c r="S11378" s="28"/>
      <c r="T11378" s="28"/>
      <c r="U11378" s="28"/>
      <c r="V11378" s="28"/>
      <c r="W11378" s="28"/>
      <c r="Y11378" s="28"/>
    </row>
    <row r="11379" spans="16:25">
      <c r="P11379" s="33"/>
      <c r="Q11379" s="28"/>
      <c r="R11379" s="28"/>
      <c r="S11379" s="28"/>
      <c r="T11379" s="28"/>
      <c r="U11379" s="28"/>
      <c r="V11379" s="28"/>
      <c r="W11379" s="28"/>
      <c r="Y11379" s="28"/>
    </row>
    <row r="11380" spans="16:25">
      <c r="P11380" s="33"/>
      <c r="Q11380" s="28"/>
      <c r="R11380" s="28"/>
      <c r="S11380" s="28"/>
      <c r="T11380" s="28"/>
      <c r="U11380" s="28"/>
      <c r="V11380" s="28"/>
      <c r="W11380" s="28"/>
      <c r="Y11380" s="28"/>
    </row>
    <row r="11381" spans="16:25">
      <c r="P11381" s="33"/>
      <c r="Q11381" s="28"/>
      <c r="R11381" s="28"/>
      <c r="S11381" s="28"/>
      <c r="T11381" s="28"/>
      <c r="U11381" s="28"/>
      <c r="V11381" s="28"/>
      <c r="W11381" s="28"/>
      <c r="Y11381" s="28"/>
    </row>
    <row r="11382" spans="16:25">
      <c r="P11382" s="33"/>
      <c r="Q11382" s="28"/>
      <c r="R11382" s="28"/>
      <c r="S11382" s="28"/>
      <c r="T11382" s="28"/>
      <c r="U11382" s="28"/>
      <c r="V11382" s="28"/>
      <c r="W11382" s="28"/>
      <c r="Y11382" s="28"/>
    </row>
    <row r="11383" spans="16:25">
      <c r="P11383" s="33"/>
      <c r="Q11383" s="28"/>
      <c r="R11383" s="28"/>
      <c r="S11383" s="28"/>
      <c r="T11383" s="28"/>
      <c r="U11383" s="28"/>
      <c r="V11383" s="28"/>
      <c r="W11383" s="28"/>
      <c r="Y11383" s="28"/>
    </row>
    <row r="11384" spans="16:25">
      <c r="P11384" s="33"/>
      <c r="Q11384" s="28"/>
      <c r="R11384" s="28"/>
      <c r="S11384" s="28"/>
      <c r="T11384" s="28"/>
      <c r="U11384" s="28"/>
      <c r="V11384" s="28"/>
      <c r="W11384" s="28"/>
      <c r="Y11384" s="28"/>
    </row>
    <row r="11385" spans="16:25">
      <c r="P11385" s="33"/>
      <c r="Q11385" s="28"/>
      <c r="R11385" s="28"/>
      <c r="S11385" s="28"/>
      <c r="T11385" s="28"/>
      <c r="U11385" s="28"/>
      <c r="V11385" s="28"/>
      <c r="W11385" s="28"/>
      <c r="Y11385" s="28"/>
    </row>
    <row r="11386" spans="16:25">
      <c r="P11386" s="33"/>
      <c r="Q11386" s="28"/>
      <c r="R11386" s="28"/>
      <c r="S11386" s="28"/>
      <c r="T11386" s="28"/>
      <c r="U11386" s="28"/>
      <c r="V11386" s="28"/>
      <c r="W11386" s="28"/>
      <c r="Y11386" s="28"/>
    </row>
    <row r="11387" spans="16:25">
      <c r="P11387" s="33"/>
      <c r="Q11387" s="28"/>
      <c r="R11387" s="28"/>
      <c r="S11387" s="28"/>
      <c r="T11387" s="28"/>
      <c r="U11387" s="28"/>
      <c r="V11387" s="28"/>
      <c r="W11387" s="28"/>
      <c r="Y11387" s="28"/>
    </row>
    <row r="11388" spans="16:25">
      <c r="P11388" s="33"/>
      <c r="Q11388" s="28"/>
      <c r="R11388" s="28"/>
      <c r="S11388" s="28"/>
      <c r="T11388" s="28"/>
      <c r="U11388" s="28"/>
      <c r="V11388" s="28"/>
      <c r="W11388" s="28"/>
      <c r="Y11388" s="28"/>
    </row>
    <row r="11389" spans="16:25">
      <c r="P11389" s="33"/>
      <c r="Q11389" s="28"/>
      <c r="R11389" s="28"/>
      <c r="S11389" s="28"/>
      <c r="T11389" s="28"/>
      <c r="U11389" s="28"/>
      <c r="V11389" s="28"/>
      <c r="W11389" s="28"/>
      <c r="Y11389" s="28"/>
    </row>
    <row r="11390" spans="16:25">
      <c r="P11390" s="33"/>
      <c r="Q11390" s="28"/>
      <c r="R11390" s="28"/>
      <c r="S11390" s="28"/>
      <c r="T11390" s="28"/>
      <c r="U11390" s="28"/>
      <c r="V11390" s="28"/>
      <c r="W11390" s="28"/>
      <c r="Y11390" s="28"/>
    </row>
    <row r="11391" spans="16:25">
      <c r="P11391" s="33"/>
      <c r="Q11391" s="28"/>
      <c r="R11391" s="28"/>
      <c r="S11391" s="28"/>
      <c r="T11391" s="28"/>
      <c r="U11391" s="28"/>
      <c r="V11391" s="28"/>
      <c r="W11391" s="28"/>
      <c r="Y11391" s="28"/>
    </row>
    <row r="11392" spans="16:25">
      <c r="P11392" s="33"/>
      <c r="Q11392" s="28"/>
      <c r="R11392" s="28"/>
      <c r="S11392" s="28"/>
      <c r="T11392" s="28"/>
      <c r="U11392" s="28"/>
      <c r="V11392" s="28"/>
      <c r="W11392" s="28"/>
      <c r="Y11392" s="28"/>
    </row>
    <row r="11393" spans="16:25">
      <c r="P11393" s="33"/>
      <c r="Q11393" s="28"/>
      <c r="R11393" s="28"/>
      <c r="S11393" s="28"/>
      <c r="T11393" s="28"/>
      <c r="U11393" s="28"/>
      <c r="V11393" s="28"/>
      <c r="W11393" s="28"/>
      <c r="Y11393" s="28"/>
    </row>
    <row r="11394" spans="16:25">
      <c r="P11394" s="33"/>
      <c r="Q11394" s="28"/>
      <c r="R11394" s="28"/>
      <c r="S11394" s="28"/>
      <c r="T11394" s="28"/>
      <c r="U11394" s="28"/>
      <c r="V11394" s="28"/>
      <c r="W11394" s="28"/>
      <c r="Y11394" s="28"/>
    </row>
    <row r="11395" spans="16:25">
      <c r="P11395" s="33"/>
      <c r="Q11395" s="28"/>
      <c r="R11395" s="28"/>
      <c r="S11395" s="28"/>
      <c r="T11395" s="28"/>
      <c r="U11395" s="28"/>
      <c r="V11395" s="28"/>
      <c r="W11395" s="28"/>
      <c r="Y11395" s="28"/>
    </row>
    <row r="11396" spans="16:25">
      <c r="P11396" s="33"/>
      <c r="Q11396" s="28"/>
      <c r="R11396" s="28"/>
      <c r="S11396" s="28"/>
      <c r="T11396" s="28"/>
      <c r="U11396" s="28"/>
      <c r="V11396" s="28"/>
      <c r="W11396" s="28"/>
      <c r="Y11396" s="28"/>
    </row>
    <row r="11397" spans="16:25">
      <c r="P11397" s="33"/>
      <c r="Q11397" s="28"/>
      <c r="R11397" s="28"/>
      <c r="S11397" s="28"/>
      <c r="T11397" s="28"/>
      <c r="U11397" s="28"/>
      <c r="V11397" s="28"/>
      <c r="W11397" s="28"/>
      <c r="Y11397" s="28"/>
    </row>
    <row r="11398" spans="16:25">
      <c r="P11398" s="33"/>
      <c r="Q11398" s="28"/>
      <c r="R11398" s="28"/>
      <c r="S11398" s="28"/>
      <c r="T11398" s="28"/>
      <c r="U11398" s="28"/>
      <c r="V11398" s="28"/>
      <c r="W11398" s="28"/>
      <c r="Y11398" s="28"/>
    </row>
    <row r="11399" spans="16:25">
      <c r="P11399" s="33"/>
      <c r="Q11399" s="28"/>
      <c r="R11399" s="28"/>
      <c r="S11399" s="28"/>
      <c r="T11399" s="28"/>
      <c r="U11399" s="28"/>
      <c r="V11399" s="28"/>
      <c r="W11399" s="28"/>
      <c r="Y11399" s="28"/>
    </row>
    <row r="11400" spans="16:25">
      <c r="P11400" s="33"/>
      <c r="Q11400" s="28"/>
      <c r="R11400" s="28"/>
      <c r="S11400" s="28"/>
      <c r="T11400" s="28"/>
      <c r="U11400" s="28"/>
      <c r="V11400" s="28"/>
      <c r="W11400" s="28"/>
      <c r="Y11400" s="28"/>
    </row>
    <row r="11401" spans="16:25">
      <c r="P11401" s="33"/>
      <c r="Q11401" s="28"/>
      <c r="R11401" s="28"/>
      <c r="S11401" s="28"/>
      <c r="T11401" s="28"/>
      <c r="U11401" s="28"/>
      <c r="V11401" s="28"/>
      <c r="W11401" s="28"/>
      <c r="Y11401" s="28"/>
    </row>
    <row r="11402" spans="16:25">
      <c r="P11402" s="33"/>
      <c r="Q11402" s="28"/>
      <c r="R11402" s="28"/>
      <c r="S11402" s="28"/>
      <c r="T11402" s="28"/>
      <c r="U11402" s="28"/>
      <c r="V11402" s="28"/>
      <c r="W11402" s="28"/>
      <c r="Y11402" s="28"/>
    </row>
    <row r="11403" spans="16:25">
      <c r="P11403" s="33"/>
      <c r="Q11403" s="28"/>
      <c r="R11403" s="28"/>
      <c r="S11403" s="28"/>
      <c r="T11403" s="28"/>
      <c r="U11403" s="28"/>
      <c r="V11403" s="28"/>
      <c r="W11403" s="28"/>
      <c r="Y11403" s="28"/>
    </row>
    <row r="11404" spans="16:25">
      <c r="P11404" s="33"/>
      <c r="Q11404" s="28"/>
      <c r="R11404" s="28"/>
      <c r="S11404" s="28"/>
      <c r="T11404" s="28"/>
      <c r="U11404" s="28"/>
      <c r="V11404" s="28"/>
      <c r="W11404" s="28"/>
      <c r="Y11404" s="28"/>
    </row>
    <row r="11405" spans="16:25">
      <c r="P11405" s="33"/>
      <c r="Q11405" s="28"/>
      <c r="R11405" s="28"/>
      <c r="S11405" s="28"/>
      <c r="T11405" s="28"/>
      <c r="U11405" s="28"/>
      <c r="V11405" s="28"/>
      <c r="W11405" s="28"/>
      <c r="Y11405" s="28"/>
    </row>
    <row r="11406" spans="16:25">
      <c r="P11406" s="33"/>
      <c r="Q11406" s="28"/>
      <c r="R11406" s="28"/>
      <c r="S11406" s="28"/>
      <c r="T11406" s="28"/>
      <c r="U11406" s="28"/>
      <c r="V11406" s="28"/>
      <c r="W11406" s="28"/>
      <c r="Y11406" s="28"/>
    </row>
    <row r="11407" spans="16:25">
      <c r="P11407" s="33"/>
      <c r="Q11407" s="28"/>
      <c r="R11407" s="28"/>
      <c r="S11407" s="28"/>
      <c r="T11407" s="28"/>
      <c r="U11407" s="28"/>
      <c r="V11407" s="28"/>
      <c r="W11407" s="28"/>
      <c r="Y11407" s="28"/>
    </row>
    <row r="11408" spans="16:25">
      <c r="P11408" s="33"/>
      <c r="Q11408" s="28"/>
      <c r="R11408" s="28"/>
      <c r="S11408" s="28"/>
      <c r="T11408" s="28"/>
      <c r="U11408" s="28"/>
      <c r="V11408" s="28"/>
      <c r="W11408" s="28"/>
      <c r="Y11408" s="28"/>
    </row>
    <row r="11409" spans="16:25">
      <c r="P11409" s="33"/>
      <c r="Q11409" s="28"/>
      <c r="R11409" s="28"/>
      <c r="S11409" s="28"/>
      <c r="T11409" s="28"/>
      <c r="U11409" s="28"/>
      <c r="V11409" s="28"/>
      <c r="W11409" s="28"/>
      <c r="Y11409" s="28"/>
    </row>
    <row r="11410" spans="16:25">
      <c r="P11410" s="33"/>
      <c r="Q11410" s="28"/>
      <c r="R11410" s="28"/>
      <c r="S11410" s="28"/>
      <c r="T11410" s="28"/>
      <c r="U11410" s="28"/>
      <c r="V11410" s="28"/>
      <c r="W11410" s="28"/>
      <c r="Y11410" s="28"/>
    </row>
    <row r="11411" spans="16:25">
      <c r="P11411" s="33"/>
      <c r="Q11411" s="28"/>
      <c r="R11411" s="28"/>
      <c r="S11411" s="28"/>
      <c r="T11411" s="28"/>
      <c r="U11411" s="28"/>
      <c r="V11411" s="28"/>
      <c r="W11411" s="28"/>
      <c r="Y11411" s="28"/>
    </row>
    <row r="11412" spans="16:25">
      <c r="P11412" s="33"/>
      <c r="Q11412" s="28"/>
      <c r="R11412" s="28"/>
      <c r="S11412" s="28"/>
      <c r="T11412" s="28"/>
      <c r="U11412" s="28"/>
      <c r="V11412" s="28"/>
      <c r="W11412" s="28"/>
      <c r="Y11412" s="28"/>
    </row>
    <row r="11413" spans="16:25">
      <c r="P11413" s="33"/>
      <c r="Q11413" s="28"/>
      <c r="R11413" s="28"/>
      <c r="S11413" s="28"/>
      <c r="T11413" s="28"/>
      <c r="U11413" s="28"/>
      <c r="V11413" s="28"/>
      <c r="W11413" s="28"/>
      <c r="Y11413" s="28"/>
    </row>
    <row r="11414" spans="16:25">
      <c r="P11414" s="33"/>
      <c r="Q11414" s="28"/>
      <c r="R11414" s="28"/>
      <c r="S11414" s="28"/>
      <c r="T11414" s="28"/>
      <c r="U11414" s="28"/>
      <c r="V11414" s="28"/>
      <c r="W11414" s="28"/>
      <c r="Y11414" s="28"/>
    </row>
    <row r="11415" spans="16:25">
      <c r="P11415" s="33"/>
      <c r="Q11415" s="28"/>
      <c r="R11415" s="28"/>
      <c r="S11415" s="28"/>
      <c r="T11415" s="28"/>
      <c r="U11415" s="28"/>
      <c r="V11415" s="28"/>
      <c r="W11415" s="28"/>
      <c r="Y11415" s="28"/>
    </row>
    <row r="11416" spans="16:25">
      <c r="P11416" s="33"/>
      <c r="Q11416" s="28"/>
      <c r="R11416" s="28"/>
      <c r="S11416" s="28"/>
      <c r="T11416" s="28"/>
      <c r="U11416" s="28"/>
      <c r="V11416" s="28"/>
      <c r="W11416" s="28"/>
      <c r="Y11416" s="28"/>
    </row>
    <row r="11417" spans="16:25">
      <c r="P11417" s="33"/>
      <c r="Q11417" s="28"/>
      <c r="R11417" s="28"/>
      <c r="S11417" s="28"/>
      <c r="T11417" s="28"/>
      <c r="U11417" s="28"/>
      <c r="V11417" s="28"/>
      <c r="W11417" s="28"/>
      <c r="Y11417" s="28"/>
    </row>
    <row r="11418" spans="16:25">
      <c r="P11418" s="33"/>
      <c r="Q11418" s="28"/>
      <c r="R11418" s="28"/>
      <c r="S11418" s="28"/>
      <c r="T11418" s="28"/>
      <c r="U11418" s="28"/>
      <c r="V11418" s="28"/>
      <c r="W11418" s="28"/>
      <c r="Y11418" s="28"/>
    </row>
    <row r="11419" spans="16:25">
      <c r="P11419" s="33"/>
      <c r="Q11419" s="28"/>
      <c r="R11419" s="28"/>
      <c r="S11419" s="28"/>
      <c r="T11419" s="28"/>
      <c r="U11419" s="28"/>
      <c r="V11419" s="28"/>
      <c r="W11419" s="28"/>
      <c r="Y11419" s="28"/>
    </row>
    <row r="11420" spans="16:25">
      <c r="P11420" s="33"/>
      <c r="Q11420" s="28"/>
      <c r="R11420" s="28"/>
      <c r="S11420" s="28"/>
      <c r="T11420" s="28"/>
      <c r="U11420" s="28"/>
      <c r="V11420" s="28"/>
      <c r="W11420" s="28"/>
      <c r="Y11420" s="28"/>
    </row>
    <row r="11421" spans="16:25">
      <c r="P11421" s="33"/>
      <c r="Q11421" s="28"/>
      <c r="R11421" s="28"/>
      <c r="S11421" s="28"/>
      <c r="T11421" s="28"/>
      <c r="U11421" s="28"/>
      <c r="V11421" s="28"/>
      <c r="W11421" s="28"/>
      <c r="Y11421" s="28"/>
    </row>
    <row r="11422" spans="16:25">
      <c r="P11422" s="33"/>
      <c r="Q11422" s="28"/>
      <c r="R11422" s="28"/>
      <c r="S11422" s="28"/>
      <c r="T11422" s="28"/>
      <c r="U11422" s="28"/>
      <c r="V11422" s="28"/>
      <c r="W11422" s="28"/>
      <c r="Y11422" s="28"/>
    </row>
    <row r="11423" spans="16:25">
      <c r="P11423" s="33"/>
      <c r="Q11423" s="28"/>
      <c r="R11423" s="28"/>
      <c r="S11423" s="28"/>
      <c r="T11423" s="28"/>
      <c r="U11423" s="28"/>
      <c r="V11423" s="28"/>
      <c r="W11423" s="28"/>
      <c r="Y11423" s="28"/>
    </row>
    <row r="11424" spans="16:25">
      <c r="P11424" s="33"/>
      <c r="Q11424" s="28"/>
      <c r="R11424" s="28"/>
      <c r="S11424" s="28"/>
      <c r="T11424" s="28"/>
      <c r="U11424" s="28"/>
      <c r="V11424" s="28"/>
      <c r="W11424" s="28"/>
      <c r="Y11424" s="28"/>
    </row>
    <row r="11425" spans="16:25">
      <c r="P11425" s="33"/>
      <c r="Q11425" s="28"/>
      <c r="R11425" s="28"/>
      <c r="S11425" s="28"/>
      <c r="T11425" s="28"/>
      <c r="U11425" s="28"/>
      <c r="V11425" s="28"/>
      <c r="W11425" s="28"/>
      <c r="Y11425" s="28"/>
    </row>
    <row r="11426" spans="16:25">
      <c r="P11426" s="33"/>
      <c r="Q11426" s="28"/>
      <c r="R11426" s="28"/>
      <c r="S11426" s="28"/>
      <c r="T11426" s="28"/>
      <c r="U11426" s="28"/>
      <c r="V11426" s="28"/>
      <c r="W11426" s="28"/>
      <c r="Y11426" s="28"/>
    </row>
    <row r="11427" spans="16:25">
      <c r="P11427" s="33"/>
      <c r="Q11427" s="28"/>
      <c r="R11427" s="28"/>
      <c r="S11427" s="28"/>
      <c r="T11427" s="28"/>
      <c r="U11427" s="28"/>
      <c r="V11427" s="28"/>
      <c r="W11427" s="28"/>
      <c r="Y11427" s="28"/>
    </row>
    <row r="11428" spans="16:25">
      <c r="P11428" s="33"/>
      <c r="Q11428" s="28"/>
      <c r="R11428" s="28"/>
      <c r="S11428" s="28"/>
      <c r="T11428" s="28"/>
      <c r="U11428" s="28"/>
      <c r="V11428" s="28"/>
      <c r="W11428" s="28"/>
      <c r="Y11428" s="28"/>
    </row>
    <row r="11429" spans="16:25">
      <c r="P11429" s="33"/>
      <c r="Q11429" s="28"/>
      <c r="R11429" s="28"/>
      <c r="S11429" s="28"/>
      <c r="T11429" s="28"/>
      <c r="U11429" s="28"/>
      <c r="V11429" s="28"/>
      <c r="W11429" s="28"/>
      <c r="Y11429" s="28"/>
    </row>
    <row r="11430" spans="16:25">
      <c r="P11430" s="33"/>
      <c r="Q11430" s="28"/>
      <c r="R11430" s="28"/>
      <c r="S11430" s="28"/>
      <c r="T11430" s="28"/>
      <c r="U11430" s="28"/>
      <c r="V11430" s="28"/>
      <c r="W11430" s="28"/>
      <c r="Y11430" s="28"/>
    </row>
    <row r="11431" spans="16:25">
      <c r="P11431" s="33"/>
      <c r="Q11431" s="28"/>
      <c r="R11431" s="28"/>
      <c r="S11431" s="28"/>
      <c r="T11431" s="28"/>
      <c r="U11431" s="28"/>
      <c r="V11431" s="28"/>
      <c r="W11431" s="28"/>
      <c r="Y11431" s="28"/>
    </row>
    <row r="11432" spans="16:25">
      <c r="P11432" s="33"/>
      <c r="Q11432" s="28"/>
      <c r="R11432" s="28"/>
      <c r="S11432" s="28"/>
      <c r="T11432" s="28"/>
      <c r="U11432" s="28"/>
      <c r="V11432" s="28"/>
      <c r="W11432" s="28"/>
      <c r="Y11432" s="28"/>
    </row>
    <row r="11433" spans="16:25">
      <c r="P11433" s="33"/>
      <c r="Q11433" s="28"/>
      <c r="R11433" s="28"/>
      <c r="S11433" s="28"/>
      <c r="T11433" s="28"/>
      <c r="U11433" s="28"/>
      <c r="V11433" s="28"/>
      <c r="W11433" s="28"/>
      <c r="Y11433" s="28"/>
    </row>
    <row r="11434" spans="16:25">
      <c r="P11434" s="33"/>
      <c r="Q11434" s="28"/>
      <c r="R11434" s="28"/>
      <c r="S11434" s="28"/>
      <c r="T11434" s="28"/>
      <c r="U11434" s="28"/>
      <c r="V11434" s="28"/>
      <c r="W11434" s="28"/>
      <c r="Y11434" s="28"/>
    </row>
    <row r="11435" spans="16:25">
      <c r="P11435" s="33"/>
      <c r="Q11435" s="28"/>
      <c r="R11435" s="28"/>
      <c r="S11435" s="28"/>
      <c r="T11435" s="28"/>
      <c r="U11435" s="28"/>
      <c r="V11435" s="28"/>
      <c r="W11435" s="28"/>
      <c r="Y11435" s="28"/>
    </row>
    <row r="11436" spans="16:25">
      <c r="P11436" s="33"/>
      <c r="Q11436" s="28"/>
      <c r="R11436" s="28"/>
      <c r="S11436" s="28"/>
      <c r="T11436" s="28"/>
      <c r="U11436" s="28"/>
      <c r="V11436" s="28"/>
      <c r="W11436" s="28"/>
      <c r="Y11436" s="28"/>
    </row>
    <row r="11437" spans="16:25">
      <c r="P11437" s="33"/>
      <c r="Q11437" s="28"/>
      <c r="R11437" s="28"/>
      <c r="S11437" s="28"/>
      <c r="T11437" s="28"/>
      <c r="U11437" s="28"/>
      <c r="V11437" s="28"/>
      <c r="W11437" s="28"/>
      <c r="Y11437" s="28"/>
    </row>
    <row r="11438" spans="16:25">
      <c r="P11438" s="33"/>
      <c r="Q11438" s="28"/>
      <c r="R11438" s="28"/>
      <c r="S11438" s="28"/>
      <c r="T11438" s="28"/>
      <c r="U11438" s="28"/>
      <c r="V11438" s="28"/>
      <c r="W11438" s="28"/>
      <c r="Y11438" s="28"/>
    </row>
    <row r="11439" spans="16:25">
      <c r="P11439" s="33"/>
      <c r="Q11439" s="28"/>
      <c r="R11439" s="28"/>
      <c r="S11439" s="28"/>
      <c r="T11439" s="28"/>
      <c r="U11439" s="28"/>
      <c r="V11439" s="28"/>
      <c r="W11439" s="28"/>
      <c r="Y11439" s="28"/>
    </row>
    <row r="11440" spans="16:25">
      <c r="P11440" s="33"/>
      <c r="Q11440" s="28"/>
      <c r="R11440" s="28"/>
      <c r="S11440" s="28"/>
      <c r="T11440" s="28"/>
      <c r="U11440" s="28"/>
      <c r="V11440" s="28"/>
      <c r="W11440" s="28"/>
      <c r="Y11440" s="28"/>
    </row>
    <row r="11441" spans="16:25">
      <c r="P11441" s="33"/>
      <c r="Q11441" s="28"/>
      <c r="R11441" s="28"/>
      <c r="S11441" s="28"/>
      <c r="T11441" s="28"/>
      <c r="U11441" s="28"/>
      <c r="V11441" s="28"/>
      <c r="W11441" s="28"/>
      <c r="Y11441" s="28"/>
    </row>
    <row r="11442" spans="16:25">
      <c r="P11442" s="33"/>
      <c r="Q11442" s="28"/>
      <c r="R11442" s="28"/>
      <c r="S11442" s="28"/>
      <c r="T11442" s="28"/>
      <c r="U11442" s="28"/>
      <c r="V11442" s="28"/>
      <c r="W11442" s="28"/>
      <c r="Y11442" s="28"/>
    </row>
    <row r="11443" spans="16:25">
      <c r="P11443" s="33"/>
      <c r="Q11443" s="28"/>
      <c r="R11443" s="28"/>
      <c r="S11443" s="28"/>
      <c r="T11443" s="28"/>
      <c r="U11443" s="28"/>
      <c r="V11443" s="28"/>
      <c r="W11443" s="28"/>
      <c r="Y11443" s="28"/>
    </row>
    <row r="11444" spans="16:25">
      <c r="P11444" s="33"/>
      <c r="Q11444" s="28"/>
      <c r="R11444" s="28"/>
      <c r="S11444" s="28"/>
      <c r="T11444" s="28"/>
      <c r="U11444" s="28"/>
      <c r="V11444" s="28"/>
      <c r="W11444" s="28"/>
      <c r="Y11444" s="28"/>
    </row>
    <row r="11445" spans="16:25">
      <c r="P11445" s="33"/>
      <c r="Q11445" s="28"/>
      <c r="R11445" s="28"/>
      <c r="S11445" s="28"/>
      <c r="T11445" s="28"/>
      <c r="U11445" s="28"/>
      <c r="V11445" s="28"/>
      <c r="W11445" s="28"/>
      <c r="Y11445" s="28"/>
    </row>
    <row r="11446" spans="16:25">
      <c r="P11446" s="33"/>
      <c r="Q11446" s="28"/>
      <c r="R11446" s="28"/>
      <c r="S11446" s="28"/>
      <c r="T11446" s="28"/>
      <c r="U11446" s="28"/>
      <c r="V11446" s="28"/>
      <c r="W11446" s="28"/>
      <c r="Y11446" s="28"/>
    </row>
    <row r="11447" spans="16:25">
      <c r="P11447" s="33"/>
      <c r="Q11447" s="28"/>
      <c r="R11447" s="28"/>
      <c r="S11447" s="28"/>
      <c r="T11447" s="28"/>
      <c r="U11447" s="28"/>
      <c r="V11447" s="28"/>
      <c r="W11447" s="28"/>
      <c r="Y11447" s="28"/>
    </row>
    <row r="11448" spans="16:25">
      <c r="P11448" s="33"/>
      <c r="Q11448" s="28"/>
      <c r="R11448" s="28"/>
      <c r="S11448" s="28"/>
      <c r="T11448" s="28"/>
      <c r="U11448" s="28"/>
      <c r="V11448" s="28"/>
      <c r="W11448" s="28"/>
      <c r="Y11448" s="28"/>
    </row>
    <row r="11449" spans="16:25">
      <c r="P11449" s="33"/>
      <c r="Q11449" s="28"/>
      <c r="R11449" s="28"/>
      <c r="S11449" s="28"/>
      <c r="T11449" s="28"/>
      <c r="U11449" s="28"/>
      <c r="V11449" s="28"/>
      <c r="W11449" s="28"/>
      <c r="Y11449" s="28"/>
    </row>
    <row r="11450" spans="16:25">
      <c r="P11450" s="33"/>
      <c r="Q11450" s="28"/>
      <c r="R11450" s="28"/>
      <c r="S11450" s="28"/>
      <c r="T11450" s="28"/>
      <c r="U11450" s="28"/>
      <c r="V11450" s="28"/>
      <c r="W11450" s="28"/>
      <c r="Y11450" s="28"/>
    </row>
    <row r="11451" spans="16:25">
      <c r="P11451" s="33"/>
      <c r="Q11451" s="28"/>
      <c r="R11451" s="28"/>
      <c r="S11451" s="28"/>
      <c r="T11451" s="28"/>
      <c r="U11451" s="28"/>
      <c r="V11451" s="28"/>
      <c r="W11451" s="28"/>
      <c r="Y11451" s="28"/>
    </row>
    <row r="11452" spans="16:25">
      <c r="P11452" s="33"/>
      <c r="Q11452" s="28"/>
      <c r="R11452" s="28"/>
      <c r="S11452" s="28"/>
      <c r="T11452" s="28"/>
      <c r="U11452" s="28"/>
      <c r="V11452" s="28"/>
      <c r="W11452" s="28"/>
      <c r="Y11452" s="28"/>
    </row>
    <row r="11453" spans="16:25">
      <c r="P11453" s="33"/>
      <c r="Q11453" s="28"/>
      <c r="R11453" s="28"/>
      <c r="S11453" s="28"/>
      <c r="T11453" s="28"/>
      <c r="U11453" s="28"/>
      <c r="V11453" s="28"/>
      <c r="W11453" s="28"/>
      <c r="Y11453" s="28"/>
    </row>
    <row r="11454" spans="16:25">
      <c r="P11454" s="33"/>
      <c r="Q11454" s="28"/>
      <c r="R11454" s="28"/>
      <c r="S11454" s="28"/>
      <c r="T11454" s="28"/>
      <c r="U11454" s="28"/>
      <c r="V11454" s="28"/>
      <c r="W11454" s="28"/>
      <c r="Y11454" s="28"/>
    </row>
    <row r="11455" spans="16:25">
      <c r="P11455" s="33"/>
      <c r="Q11455" s="28"/>
      <c r="R11455" s="28"/>
      <c r="S11455" s="28"/>
      <c r="T11455" s="28"/>
      <c r="U11455" s="28"/>
      <c r="V11455" s="28"/>
      <c r="W11455" s="28"/>
      <c r="Y11455" s="28"/>
    </row>
    <row r="11456" spans="16:25">
      <c r="P11456" s="33"/>
      <c r="Q11456" s="28"/>
      <c r="R11456" s="28"/>
      <c r="S11456" s="28"/>
      <c r="T11456" s="28"/>
      <c r="U11456" s="28"/>
      <c r="V11456" s="28"/>
      <c r="W11456" s="28"/>
      <c r="Y11456" s="28"/>
    </row>
    <row r="11457" spans="16:25">
      <c r="P11457" s="33"/>
      <c r="Q11457" s="28"/>
      <c r="R11457" s="28"/>
      <c r="S11457" s="28"/>
      <c r="T11457" s="28"/>
      <c r="U11457" s="28"/>
      <c r="V11457" s="28"/>
      <c r="W11457" s="28"/>
      <c r="Y11457" s="28"/>
    </row>
    <row r="11458" spans="16:25">
      <c r="P11458" s="33"/>
      <c r="Q11458" s="28"/>
      <c r="R11458" s="28"/>
      <c r="S11458" s="28"/>
      <c r="T11458" s="28"/>
      <c r="U11458" s="28"/>
      <c r="V11458" s="28"/>
      <c r="W11458" s="28"/>
      <c r="Y11458" s="28"/>
    </row>
    <row r="11459" spans="16:25">
      <c r="P11459" s="33"/>
      <c r="Q11459" s="28"/>
      <c r="R11459" s="28"/>
      <c r="S11459" s="28"/>
      <c r="T11459" s="28"/>
      <c r="U11459" s="28"/>
      <c r="V11459" s="28"/>
      <c r="W11459" s="28"/>
      <c r="Y11459" s="28"/>
    </row>
    <row r="11460" spans="16:25">
      <c r="P11460" s="33"/>
      <c r="Q11460" s="28"/>
      <c r="R11460" s="28"/>
      <c r="S11460" s="28"/>
      <c r="T11460" s="28"/>
      <c r="U11460" s="28"/>
      <c r="V11460" s="28"/>
      <c r="W11460" s="28"/>
      <c r="Y11460" s="28"/>
    </row>
    <row r="11461" spans="16:25">
      <c r="P11461" s="33"/>
      <c r="Q11461" s="28"/>
      <c r="R11461" s="28"/>
      <c r="S11461" s="28"/>
      <c r="T11461" s="28"/>
      <c r="U11461" s="28"/>
      <c r="V11461" s="28"/>
      <c r="W11461" s="28"/>
      <c r="Y11461" s="28"/>
    </row>
    <row r="11462" spans="16:25">
      <c r="P11462" s="33"/>
      <c r="Q11462" s="28"/>
      <c r="R11462" s="28"/>
      <c r="S11462" s="28"/>
      <c r="T11462" s="28"/>
      <c r="U11462" s="28"/>
      <c r="V11462" s="28"/>
      <c r="W11462" s="28"/>
      <c r="Y11462" s="28"/>
    </row>
    <row r="11463" spans="16:25">
      <c r="P11463" s="33"/>
      <c r="Q11463" s="28"/>
      <c r="R11463" s="28"/>
      <c r="S11463" s="28"/>
      <c r="T11463" s="28"/>
      <c r="U11463" s="28"/>
      <c r="V11463" s="28"/>
      <c r="W11463" s="28"/>
      <c r="Y11463" s="28"/>
    </row>
    <row r="11464" spans="16:25">
      <c r="P11464" s="33"/>
      <c r="Q11464" s="28"/>
      <c r="R11464" s="28"/>
      <c r="S11464" s="28"/>
      <c r="T11464" s="28"/>
      <c r="U11464" s="28"/>
      <c r="V11464" s="28"/>
      <c r="W11464" s="28"/>
      <c r="Y11464" s="28"/>
    </row>
    <row r="11465" spans="16:25">
      <c r="P11465" s="33"/>
      <c r="Q11465" s="28"/>
      <c r="R11465" s="28"/>
      <c r="S11465" s="28"/>
      <c r="T11465" s="28"/>
      <c r="U11465" s="28"/>
      <c r="V11465" s="28"/>
      <c r="W11465" s="28"/>
      <c r="Y11465" s="28"/>
    </row>
    <row r="11466" spans="16:25">
      <c r="P11466" s="33"/>
      <c r="Q11466" s="28"/>
      <c r="R11466" s="28"/>
      <c r="S11466" s="28"/>
      <c r="T11466" s="28"/>
      <c r="U11466" s="28"/>
      <c r="V11466" s="28"/>
      <c r="W11466" s="28"/>
      <c r="Y11466" s="28"/>
    </row>
    <row r="11467" spans="16:25">
      <c r="P11467" s="33"/>
      <c r="Q11467" s="28"/>
      <c r="R11467" s="28"/>
      <c r="S11467" s="28"/>
      <c r="T11467" s="28"/>
      <c r="U11467" s="28"/>
      <c r="V11467" s="28"/>
      <c r="W11467" s="28"/>
      <c r="Y11467" s="28"/>
    </row>
    <row r="11468" spans="16:25">
      <c r="P11468" s="33"/>
      <c r="Q11468" s="28"/>
      <c r="R11468" s="28"/>
      <c r="S11468" s="28"/>
      <c r="T11468" s="28"/>
      <c r="U11468" s="28"/>
      <c r="V11468" s="28"/>
      <c r="W11468" s="28"/>
      <c r="Y11468" s="28"/>
    </row>
    <row r="11469" spans="16:25">
      <c r="P11469" s="33"/>
      <c r="Q11469" s="28"/>
      <c r="R11469" s="28"/>
      <c r="S11469" s="28"/>
      <c r="T11469" s="28"/>
      <c r="U11469" s="28"/>
      <c r="V11469" s="28"/>
      <c r="W11469" s="28"/>
      <c r="Y11469" s="28"/>
    </row>
    <row r="11470" spans="16:25">
      <c r="P11470" s="33"/>
      <c r="Q11470" s="28"/>
      <c r="R11470" s="28"/>
      <c r="S11470" s="28"/>
      <c r="T11470" s="28"/>
      <c r="U11470" s="28"/>
      <c r="V11470" s="28"/>
      <c r="W11470" s="28"/>
      <c r="Y11470" s="28"/>
    </row>
    <row r="11471" spans="16:25">
      <c r="P11471" s="33"/>
      <c r="Q11471" s="28"/>
      <c r="R11471" s="28"/>
      <c r="S11471" s="28"/>
      <c r="T11471" s="28"/>
      <c r="U11471" s="28"/>
      <c r="V11471" s="28"/>
      <c r="W11471" s="28"/>
      <c r="Y11471" s="28"/>
    </row>
    <row r="11472" spans="16:25">
      <c r="P11472" s="33"/>
      <c r="Q11472" s="28"/>
      <c r="R11472" s="28"/>
      <c r="S11472" s="28"/>
      <c r="T11472" s="28"/>
      <c r="U11472" s="28"/>
      <c r="V11472" s="28"/>
      <c r="W11472" s="28"/>
      <c r="Y11472" s="28"/>
    </row>
    <row r="11473" spans="16:25">
      <c r="P11473" s="33"/>
      <c r="Q11473" s="28"/>
      <c r="R11473" s="28"/>
      <c r="S11473" s="28"/>
      <c r="T11473" s="28"/>
      <c r="U11473" s="28"/>
      <c r="V11473" s="28"/>
      <c r="W11473" s="28"/>
      <c r="Y11473" s="28"/>
    </row>
    <row r="11474" spans="16:25">
      <c r="P11474" s="33"/>
      <c r="Q11474" s="28"/>
      <c r="R11474" s="28"/>
      <c r="S11474" s="28"/>
      <c r="T11474" s="28"/>
      <c r="U11474" s="28"/>
      <c r="V11474" s="28"/>
      <c r="W11474" s="28"/>
      <c r="Y11474" s="28"/>
    </row>
    <row r="11475" spans="16:25">
      <c r="P11475" s="33"/>
      <c r="Q11475" s="28"/>
      <c r="R11475" s="28"/>
      <c r="S11475" s="28"/>
      <c r="T11475" s="28"/>
      <c r="U11475" s="28"/>
      <c r="V11475" s="28"/>
      <c r="W11475" s="28"/>
      <c r="Y11475" s="28"/>
    </row>
    <row r="11476" spans="16:25">
      <c r="P11476" s="33"/>
      <c r="Q11476" s="28"/>
      <c r="R11476" s="28"/>
      <c r="S11476" s="28"/>
      <c r="T11476" s="28"/>
      <c r="U11476" s="28"/>
      <c r="V11476" s="28"/>
      <c r="W11476" s="28"/>
      <c r="Y11476" s="28"/>
    </row>
    <row r="11477" spans="16:25">
      <c r="P11477" s="33"/>
      <c r="Q11477" s="28"/>
      <c r="R11477" s="28"/>
      <c r="S11477" s="28"/>
      <c r="T11477" s="28"/>
      <c r="U11477" s="28"/>
      <c r="V11477" s="28"/>
      <c r="W11477" s="28"/>
      <c r="Y11477" s="28"/>
    </row>
    <row r="11478" spans="16:25">
      <c r="P11478" s="33"/>
      <c r="Q11478" s="28"/>
      <c r="R11478" s="28"/>
      <c r="S11478" s="28"/>
      <c r="T11478" s="28"/>
      <c r="U11478" s="28"/>
      <c r="V11478" s="28"/>
      <c r="W11478" s="28"/>
      <c r="Y11478" s="28"/>
    </row>
    <row r="11479" spans="16:25">
      <c r="P11479" s="33"/>
      <c r="Q11479" s="28"/>
      <c r="R11479" s="28"/>
      <c r="S11479" s="28"/>
      <c r="T11479" s="28"/>
      <c r="U11479" s="28"/>
      <c r="V11479" s="28"/>
      <c r="W11479" s="28"/>
      <c r="Y11479" s="28"/>
    </row>
    <row r="11480" spans="16:25">
      <c r="P11480" s="33"/>
      <c r="Q11480" s="28"/>
      <c r="R11480" s="28"/>
      <c r="S11480" s="28"/>
      <c r="T11480" s="28"/>
      <c r="U11480" s="28"/>
      <c r="V11480" s="28"/>
      <c r="W11480" s="28"/>
      <c r="Y11480" s="28"/>
    </row>
    <row r="11481" spans="16:25">
      <c r="P11481" s="33"/>
      <c r="Q11481" s="28"/>
      <c r="R11481" s="28"/>
      <c r="S11481" s="28"/>
      <c r="T11481" s="28"/>
      <c r="U11481" s="28"/>
      <c r="V11481" s="28"/>
      <c r="W11481" s="28"/>
      <c r="Y11481" s="28"/>
    </row>
    <row r="11482" spans="16:25">
      <c r="P11482" s="33"/>
      <c r="Q11482" s="28"/>
      <c r="R11482" s="28"/>
      <c r="S11482" s="28"/>
      <c r="T11482" s="28"/>
      <c r="U11482" s="28"/>
      <c r="V11482" s="28"/>
      <c r="W11482" s="28"/>
      <c r="Y11482" s="28"/>
    </row>
    <row r="11483" spans="16:25">
      <c r="P11483" s="33"/>
      <c r="Q11483" s="28"/>
      <c r="R11483" s="28"/>
      <c r="S11483" s="28"/>
      <c r="T11483" s="28"/>
      <c r="U11483" s="28"/>
      <c r="V11483" s="28"/>
      <c r="W11483" s="28"/>
      <c r="Y11483" s="28"/>
    </row>
    <row r="11484" spans="16:25">
      <c r="P11484" s="33"/>
      <c r="Q11484" s="28"/>
      <c r="R11484" s="28"/>
      <c r="S11484" s="28"/>
      <c r="T11484" s="28"/>
      <c r="U11484" s="28"/>
      <c r="V11484" s="28"/>
      <c r="W11484" s="28"/>
      <c r="Y11484" s="28"/>
    </row>
    <row r="11485" spans="16:25">
      <c r="P11485" s="33"/>
      <c r="Q11485" s="28"/>
      <c r="R11485" s="28"/>
      <c r="S11485" s="28"/>
      <c r="T11485" s="28"/>
      <c r="U11485" s="28"/>
      <c r="V11485" s="28"/>
      <c r="W11485" s="28"/>
      <c r="Y11485" s="28"/>
    </row>
    <row r="11486" spans="16:25">
      <c r="P11486" s="33"/>
      <c r="Q11486" s="28"/>
      <c r="R11486" s="28"/>
      <c r="S11486" s="28"/>
      <c r="T11486" s="28"/>
      <c r="U11486" s="28"/>
      <c r="V11486" s="28"/>
      <c r="W11486" s="28"/>
      <c r="Y11486" s="28"/>
    </row>
    <row r="11487" spans="16:25">
      <c r="P11487" s="33"/>
      <c r="Q11487" s="28"/>
      <c r="R11487" s="28"/>
      <c r="S11487" s="28"/>
      <c r="T11487" s="28"/>
      <c r="U11487" s="28"/>
      <c r="V11487" s="28"/>
      <c r="W11487" s="28"/>
      <c r="Y11487" s="28"/>
    </row>
    <row r="11488" spans="16:25">
      <c r="P11488" s="33"/>
      <c r="Q11488" s="28"/>
      <c r="R11488" s="28"/>
      <c r="S11488" s="28"/>
      <c r="T11488" s="28"/>
      <c r="U11488" s="28"/>
      <c r="V11488" s="28"/>
      <c r="W11488" s="28"/>
      <c r="Y11488" s="28"/>
    </row>
    <row r="11489" spans="16:25">
      <c r="P11489" s="33"/>
      <c r="Q11489" s="28"/>
      <c r="R11489" s="28"/>
      <c r="S11489" s="28"/>
      <c r="T11489" s="28"/>
      <c r="U11489" s="28"/>
      <c r="V11489" s="28"/>
      <c r="W11489" s="28"/>
      <c r="Y11489" s="28"/>
    </row>
    <row r="11490" spans="16:25">
      <c r="P11490" s="33"/>
      <c r="Q11490" s="28"/>
      <c r="R11490" s="28"/>
      <c r="S11490" s="28"/>
      <c r="T11490" s="28"/>
      <c r="U11490" s="28"/>
      <c r="V11490" s="28"/>
      <c r="W11490" s="28"/>
      <c r="Y11490" s="28"/>
    </row>
    <row r="11491" spans="16:25">
      <c r="P11491" s="33"/>
      <c r="Q11491" s="28"/>
      <c r="R11491" s="28"/>
      <c r="S11491" s="28"/>
      <c r="T11491" s="28"/>
      <c r="U11491" s="28"/>
      <c r="V11491" s="28"/>
      <c r="W11491" s="28"/>
      <c r="Y11491" s="28"/>
    </row>
    <row r="11492" spans="16:25">
      <c r="P11492" s="33"/>
      <c r="Q11492" s="28"/>
      <c r="R11492" s="28"/>
      <c r="S11492" s="28"/>
      <c r="T11492" s="28"/>
      <c r="U11492" s="28"/>
      <c r="V11492" s="28"/>
      <c r="W11492" s="28"/>
      <c r="Y11492" s="28"/>
    </row>
    <row r="11493" spans="16:25">
      <c r="P11493" s="33"/>
      <c r="Q11493" s="28"/>
      <c r="R11493" s="28"/>
      <c r="S11493" s="28"/>
      <c r="T11493" s="28"/>
      <c r="U11493" s="28"/>
      <c r="V11493" s="28"/>
      <c r="W11493" s="28"/>
      <c r="Y11493" s="28"/>
    </row>
    <row r="11494" spans="16:25">
      <c r="P11494" s="33"/>
      <c r="Q11494" s="28"/>
      <c r="R11494" s="28"/>
      <c r="S11494" s="28"/>
      <c r="T11494" s="28"/>
      <c r="U11494" s="28"/>
      <c r="V11494" s="28"/>
      <c r="W11494" s="28"/>
      <c r="Y11494" s="28"/>
    </row>
    <row r="11495" spans="16:25">
      <c r="P11495" s="33"/>
      <c r="Q11495" s="28"/>
      <c r="R11495" s="28"/>
      <c r="S11495" s="28"/>
      <c r="T11495" s="28"/>
      <c r="U11495" s="28"/>
      <c r="V11495" s="28"/>
      <c r="W11495" s="28"/>
      <c r="Y11495" s="28"/>
    </row>
    <row r="11496" spans="16:25">
      <c r="P11496" s="33"/>
      <c r="Q11496" s="28"/>
      <c r="R11496" s="28"/>
      <c r="S11496" s="28"/>
      <c r="T11496" s="28"/>
      <c r="U11496" s="28"/>
      <c r="V11496" s="28"/>
      <c r="W11496" s="28"/>
      <c r="Y11496" s="28"/>
    </row>
    <row r="11497" spans="16:25">
      <c r="P11497" s="33"/>
      <c r="Q11497" s="28"/>
      <c r="R11497" s="28"/>
      <c r="S11497" s="28"/>
      <c r="T11497" s="28"/>
      <c r="U11497" s="28"/>
      <c r="V11497" s="28"/>
      <c r="W11497" s="28"/>
      <c r="Y11497" s="28"/>
    </row>
    <row r="11498" spans="16:25">
      <c r="P11498" s="33"/>
      <c r="Q11498" s="28"/>
      <c r="R11498" s="28"/>
      <c r="S11498" s="28"/>
      <c r="T11498" s="28"/>
      <c r="U11498" s="28"/>
      <c r="V11498" s="28"/>
      <c r="W11498" s="28"/>
      <c r="Y11498" s="28"/>
    </row>
    <row r="11499" spans="16:25">
      <c r="P11499" s="33"/>
      <c r="Q11499" s="28"/>
      <c r="R11499" s="28"/>
      <c r="S11499" s="28"/>
      <c r="T11499" s="28"/>
      <c r="U11499" s="28"/>
      <c r="V11499" s="28"/>
      <c r="W11499" s="28"/>
      <c r="Y11499" s="28"/>
    </row>
    <row r="11500" spans="16:25">
      <c r="P11500" s="33"/>
      <c r="Q11500" s="28"/>
      <c r="R11500" s="28"/>
      <c r="S11500" s="28"/>
      <c r="T11500" s="28"/>
      <c r="U11500" s="28"/>
      <c r="V11500" s="28"/>
      <c r="W11500" s="28"/>
      <c r="Y11500" s="28"/>
    </row>
    <row r="11501" spans="16:25">
      <c r="P11501" s="33"/>
      <c r="Q11501" s="28"/>
      <c r="R11501" s="28"/>
      <c r="S11501" s="28"/>
      <c r="T11501" s="28"/>
      <c r="U11501" s="28"/>
      <c r="V11501" s="28"/>
      <c r="W11501" s="28"/>
      <c r="Y11501" s="28"/>
    </row>
    <row r="11502" spans="16:25">
      <c r="P11502" s="33"/>
      <c r="Q11502" s="28"/>
      <c r="R11502" s="28"/>
      <c r="S11502" s="28"/>
      <c r="T11502" s="28"/>
      <c r="U11502" s="28"/>
      <c r="V11502" s="28"/>
      <c r="W11502" s="28"/>
      <c r="Y11502" s="28"/>
    </row>
    <row r="11503" spans="16:25">
      <c r="P11503" s="33"/>
      <c r="Q11503" s="28"/>
      <c r="R11503" s="28"/>
      <c r="S11503" s="28"/>
      <c r="T11503" s="28"/>
      <c r="U11503" s="28"/>
      <c r="V11503" s="28"/>
      <c r="W11503" s="28"/>
      <c r="Y11503" s="28"/>
    </row>
    <row r="11504" spans="16:25">
      <c r="P11504" s="33"/>
      <c r="Q11504" s="28"/>
      <c r="R11504" s="28"/>
      <c r="S11504" s="28"/>
      <c r="T11504" s="28"/>
      <c r="U11504" s="28"/>
      <c r="V11504" s="28"/>
      <c r="W11504" s="28"/>
      <c r="Y11504" s="28"/>
    </row>
    <row r="11505" spans="16:25">
      <c r="P11505" s="33"/>
      <c r="Q11505" s="28"/>
      <c r="R11505" s="28"/>
      <c r="S11505" s="28"/>
      <c r="T11505" s="28"/>
      <c r="U11505" s="28"/>
      <c r="V11505" s="28"/>
      <c r="W11505" s="28"/>
      <c r="Y11505" s="28"/>
    </row>
    <row r="11506" spans="16:25">
      <c r="P11506" s="33"/>
      <c r="Q11506" s="28"/>
      <c r="R11506" s="28"/>
      <c r="S11506" s="28"/>
      <c r="T11506" s="28"/>
      <c r="U11506" s="28"/>
      <c r="V11506" s="28"/>
      <c r="W11506" s="28"/>
      <c r="Y11506" s="28"/>
    </row>
    <row r="11507" spans="16:25">
      <c r="P11507" s="33"/>
      <c r="Q11507" s="28"/>
      <c r="R11507" s="28"/>
      <c r="S11507" s="28"/>
      <c r="T11507" s="28"/>
      <c r="U11507" s="28"/>
      <c r="V11507" s="28"/>
      <c r="W11507" s="28"/>
      <c r="Y11507" s="28"/>
    </row>
    <row r="11508" spans="16:25">
      <c r="P11508" s="33"/>
      <c r="Q11508" s="28"/>
      <c r="R11508" s="28"/>
      <c r="S11508" s="28"/>
      <c r="T11508" s="28"/>
      <c r="U11508" s="28"/>
      <c r="V11508" s="28"/>
      <c r="W11508" s="28"/>
      <c r="Y11508" s="28"/>
    </row>
    <row r="11509" spans="16:25">
      <c r="P11509" s="33"/>
      <c r="Q11509" s="28"/>
      <c r="R11509" s="28"/>
      <c r="S11509" s="28"/>
      <c r="T11509" s="28"/>
      <c r="U11509" s="28"/>
      <c r="V11509" s="28"/>
      <c r="W11509" s="28"/>
      <c r="Y11509" s="28"/>
    </row>
    <row r="11510" spans="16:25">
      <c r="P11510" s="33"/>
      <c r="Q11510" s="28"/>
      <c r="R11510" s="28"/>
      <c r="S11510" s="28"/>
      <c r="T11510" s="28"/>
      <c r="U11510" s="28"/>
      <c r="V11510" s="28"/>
      <c r="W11510" s="28"/>
      <c r="Y11510" s="28"/>
    </row>
    <row r="11511" spans="16:25">
      <c r="P11511" s="33"/>
      <c r="Q11511" s="28"/>
      <c r="R11511" s="28"/>
      <c r="S11511" s="28"/>
      <c r="T11511" s="28"/>
      <c r="U11511" s="28"/>
      <c r="V11511" s="28"/>
      <c r="W11511" s="28"/>
      <c r="Y11511" s="28"/>
    </row>
    <row r="11512" spans="16:25">
      <c r="P11512" s="33"/>
      <c r="Q11512" s="28"/>
      <c r="R11512" s="28"/>
      <c r="S11512" s="28"/>
      <c r="T11512" s="28"/>
      <c r="U11512" s="28"/>
      <c r="V11512" s="28"/>
      <c r="W11512" s="28"/>
      <c r="Y11512" s="28"/>
    </row>
    <row r="11513" spans="16:25">
      <c r="P11513" s="33"/>
      <c r="Q11513" s="28"/>
      <c r="R11513" s="28"/>
      <c r="S11513" s="28"/>
      <c r="T11513" s="28"/>
      <c r="U11513" s="28"/>
      <c r="V11513" s="28"/>
      <c r="W11513" s="28"/>
      <c r="Y11513" s="28"/>
    </row>
    <row r="11514" spans="16:25">
      <c r="P11514" s="33"/>
      <c r="Q11514" s="28"/>
      <c r="R11514" s="28"/>
      <c r="S11514" s="28"/>
      <c r="T11514" s="28"/>
      <c r="U11514" s="28"/>
      <c r="V11514" s="28"/>
      <c r="W11514" s="28"/>
      <c r="Y11514" s="28"/>
    </row>
    <row r="11515" spans="16:25">
      <c r="P11515" s="33"/>
      <c r="Q11515" s="28"/>
      <c r="R11515" s="28"/>
      <c r="S11515" s="28"/>
      <c r="T11515" s="28"/>
      <c r="U11515" s="28"/>
      <c r="V11515" s="28"/>
      <c r="W11515" s="28"/>
      <c r="Y11515" s="28"/>
    </row>
    <row r="11516" spans="16:25">
      <c r="P11516" s="33"/>
      <c r="Q11516" s="28"/>
      <c r="R11516" s="28"/>
      <c r="S11516" s="28"/>
      <c r="T11516" s="28"/>
      <c r="U11516" s="28"/>
      <c r="V11516" s="28"/>
      <c r="W11516" s="28"/>
      <c r="Y11516" s="28"/>
    </row>
    <row r="11517" spans="16:25">
      <c r="P11517" s="33"/>
      <c r="Q11517" s="28"/>
      <c r="R11517" s="28"/>
      <c r="S11517" s="28"/>
      <c r="T11517" s="28"/>
      <c r="U11517" s="28"/>
      <c r="V11517" s="28"/>
      <c r="W11517" s="28"/>
      <c r="Y11517" s="28"/>
    </row>
    <row r="11518" spans="16:25">
      <c r="P11518" s="33"/>
      <c r="Q11518" s="28"/>
      <c r="R11518" s="28"/>
      <c r="S11518" s="28"/>
      <c r="T11518" s="28"/>
      <c r="U11518" s="28"/>
      <c r="V11518" s="28"/>
      <c r="W11518" s="28"/>
      <c r="Y11518" s="28"/>
    </row>
    <row r="11519" spans="16:25">
      <c r="P11519" s="33"/>
      <c r="Q11519" s="28"/>
      <c r="R11519" s="28"/>
      <c r="S11519" s="28"/>
      <c r="T11519" s="28"/>
      <c r="U11519" s="28"/>
      <c r="V11519" s="28"/>
      <c r="W11519" s="28"/>
      <c r="Y11519" s="28"/>
    </row>
    <row r="11520" spans="16:25">
      <c r="P11520" s="33"/>
      <c r="Q11520" s="28"/>
      <c r="R11520" s="28"/>
      <c r="S11520" s="28"/>
      <c r="T11520" s="28"/>
      <c r="U11520" s="28"/>
      <c r="V11520" s="28"/>
      <c r="W11520" s="28"/>
      <c r="Y11520" s="28"/>
    </row>
    <row r="11521" spans="16:25">
      <c r="P11521" s="33"/>
      <c r="Q11521" s="28"/>
      <c r="R11521" s="28"/>
      <c r="S11521" s="28"/>
      <c r="T11521" s="28"/>
      <c r="U11521" s="28"/>
      <c r="V11521" s="28"/>
      <c r="W11521" s="28"/>
      <c r="Y11521" s="28"/>
    </row>
    <row r="11522" spans="16:25">
      <c r="P11522" s="33"/>
      <c r="Q11522" s="28"/>
      <c r="R11522" s="28"/>
      <c r="S11522" s="28"/>
      <c r="T11522" s="28"/>
      <c r="U11522" s="28"/>
      <c r="V11522" s="28"/>
      <c r="W11522" s="28"/>
      <c r="Y11522" s="28"/>
    </row>
    <row r="11523" spans="16:25">
      <c r="P11523" s="33"/>
      <c r="Q11523" s="28"/>
      <c r="R11523" s="28"/>
      <c r="S11523" s="28"/>
      <c r="T11523" s="28"/>
      <c r="U11523" s="28"/>
      <c r="V11523" s="28"/>
      <c r="W11523" s="28"/>
      <c r="Y11523" s="28"/>
    </row>
    <row r="11524" spans="16:25">
      <c r="P11524" s="33"/>
      <c r="Q11524" s="28"/>
      <c r="R11524" s="28"/>
      <c r="S11524" s="28"/>
      <c r="T11524" s="28"/>
      <c r="U11524" s="28"/>
      <c r="V11524" s="28"/>
      <c r="W11524" s="28"/>
      <c r="Y11524" s="28"/>
    </row>
    <row r="11525" spans="16:25">
      <c r="P11525" s="33"/>
      <c r="Q11525" s="28"/>
      <c r="R11525" s="28"/>
      <c r="S11525" s="28"/>
      <c r="T11525" s="28"/>
      <c r="U11525" s="28"/>
      <c r="V11525" s="28"/>
      <c r="W11525" s="28"/>
      <c r="Y11525" s="28"/>
    </row>
    <row r="11526" spans="16:25">
      <c r="P11526" s="33"/>
      <c r="Q11526" s="28"/>
      <c r="R11526" s="28"/>
      <c r="S11526" s="28"/>
      <c r="T11526" s="28"/>
      <c r="U11526" s="28"/>
      <c r="V11526" s="28"/>
      <c r="W11526" s="28"/>
      <c r="Y11526" s="28"/>
    </row>
    <row r="11527" spans="16:25">
      <c r="P11527" s="33"/>
      <c r="Q11527" s="28"/>
      <c r="R11527" s="28"/>
      <c r="S11527" s="28"/>
      <c r="T11527" s="28"/>
      <c r="U11527" s="28"/>
      <c r="V11527" s="28"/>
      <c r="W11527" s="28"/>
      <c r="Y11527" s="28"/>
    </row>
    <row r="11528" spans="16:25">
      <c r="P11528" s="33"/>
      <c r="Q11528" s="28"/>
      <c r="R11528" s="28"/>
      <c r="S11528" s="28"/>
      <c r="T11528" s="28"/>
      <c r="U11528" s="28"/>
      <c r="V11528" s="28"/>
      <c r="W11528" s="28"/>
      <c r="Y11528" s="28"/>
    </row>
    <row r="11529" spans="16:25">
      <c r="P11529" s="33"/>
      <c r="Q11529" s="28"/>
      <c r="R11529" s="28"/>
      <c r="S11529" s="28"/>
      <c r="T11529" s="28"/>
      <c r="U11529" s="28"/>
      <c r="V11529" s="28"/>
      <c r="W11529" s="28"/>
      <c r="Y11529" s="28"/>
    </row>
    <row r="11530" spans="16:25">
      <c r="P11530" s="33"/>
      <c r="Q11530" s="28"/>
      <c r="R11530" s="28"/>
      <c r="S11530" s="28"/>
      <c r="T11530" s="28"/>
      <c r="U11530" s="28"/>
      <c r="V11530" s="28"/>
      <c r="W11530" s="28"/>
      <c r="Y11530" s="28"/>
    </row>
    <row r="11531" spans="16:25">
      <c r="P11531" s="33"/>
      <c r="Q11531" s="28"/>
      <c r="R11531" s="28"/>
      <c r="S11531" s="28"/>
      <c r="T11531" s="28"/>
      <c r="U11531" s="28"/>
      <c r="V11531" s="28"/>
      <c r="W11531" s="28"/>
      <c r="Y11531" s="28"/>
    </row>
    <row r="11532" spans="16:25">
      <c r="P11532" s="33"/>
      <c r="Q11532" s="28"/>
      <c r="R11532" s="28"/>
      <c r="S11532" s="28"/>
      <c r="T11532" s="28"/>
      <c r="U11532" s="28"/>
      <c r="V11532" s="28"/>
      <c r="W11532" s="28"/>
      <c r="Y11532" s="28"/>
    </row>
    <row r="11533" spans="16:25">
      <c r="P11533" s="33"/>
      <c r="Q11533" s="28"/>
      <c r="R11533" s="28"/>
      <c r="S11533" s="28"/>
      <c r="T11533" s="28"/>
      <c r="U11533" s="28"/>
      <c r="V11533" s="28"/>
      <c r="W11533" s="28"/>
      <c r="Y11533" s="28"/>
    </row>
    <row r="11534" spans="16:25">
      <c r="P11534" s="33"/>
      <c r="Q11534" s="28"/>
      <c r="R11534" s="28"/>
      <c r="S11534" s="28"/>
      <c r="T11534" s="28"/>
      <c r="U11534" s="28"/>
      <c r="V11534" s="28"/>
      <c r="W11534" s="28"/>
      <c r="Y11534" s="28"/>
    </row>
    <row r="11535" spans="16:25">
      <c r="P11535" s="33"/>
      <c r="Q11535" s="28"/>
      <c r="R11535" s="28"/>
      <c r="S11535" s="28"/>
      <c r="T11535" s="28"/>
      <c r="U11535" s="28"/>
      <c r="V11535" s="28"/>
      <c r="W11535" s="28"/>
      <c r="Y11535" s="28"/>
    </row>
    <row r="11536" spans="16:25">
      <c r="P11536" s="33"/>
      <c r="Q11536" s="28"/>
      <c r="R11536" s="28"/>
      <c r="S11536" s="28"/>
      <c r="T11536" s="28"/>
      <c r="U11536" s="28"/>
      <c r="V11536" s="28"/>
      <c r="W11536" s="28"/>
      <c r="Y11536" s="28"/>
    </row>
    <row r="11537" spans="16:25">
      <c r="P11537" s="33"/>
      <c r="Q11537" s="28"/>
      <c r="R11537" s="28"/>
      <c r="S11537" s="28"/>
      <c r="T11537" s="28"/>
      <c r="U11537" s="28"/>
      <c r="V11537" s="28"/>
      <c r="W11537" s="28"/>
      <c r="Y11537" s="28"/>
    </row>
    <row r="11538" spans="16:25">
      <c r="P11538" s="33"/>
      <c r="Q11538" s="28"/>
      <c r="R11538" s="28"/>
      <c r="S11538" s="28"/>
      <c r="T11538" s="28"/>
      <c r="U11538" s="28"/>
      <c r="V11538" s="28"/>
      <c r="W11538" s="28"/>
      <c r="Y11538" s="28"/>
    </row>
    <row r="11539" spans="16:25">
      <c r="P11539" s="33"/>
      <c r="Q11539" s="28"/>
      <c r="R11539" s="28"/>
      <c r="S11539" s="28"/>
      <c r="T11539" s="28"/>
      <c r="U11539" s="28"/>
      <c r="V11539" s="28"/>
      <c r="W11539" s="28"/>
      <c r="Y11539" s="28"/>
    </row>
    <row r="11540" spans="16:25">
      <c r="P11540" s="33"/>
      <c r="Q11540" s="28"/>
      <c r="R11540" s="28"/>
      <c r="S11540" s="28"/>
      <c r="T11540" s="28"/>
      <c r="U11540" s="28"/>
      <c r="V11540" s="28"/>
      <c r="W11540" s="28"/>
      <c r="Y11540" s="28"/>
    </row>
    <row r="11541" spans="16:25">
      <c r="P11541" s="33"/>
      <c r="Q11541" s="28"/>
      <c r="R11541" s="28"/>
      <c r="S11541" s="28"/>
      <c r="T11541" s="28"/>
      <c r="U11541" s="28"/>
      <c r="V11541" s="28"/>
      <c r="W11541" s="28"/>
      <c r="Y11541" s="28"/>
    </row>
    <row r="11542" spans="16:25">
      <c r="P11542" s="33"/>
      <c r="Q11542" s="28"/>
      <c r="R11542" s="28"/>
      <c r="S11542" s="28"/>
      <c r="T11542" s="28"/>
      <c r="U11542" s="28"/>
      <c r="V11542" s="28"/>
      <c r="W11542" s="28"/>
      <c r="Y11542" s="28"/>
    </row>
    <row r="11543" spans="16:25">
      <c r="P11543" s="33"/>
      <c r="Q11543" s="28"/>
      <c r="R11543" s="28"/>
      <c r="S11543" s="28"/>
      <c r="T11543" s="28"/>
      <c r="U11543" s="28"/>
      <c r="V11543" s="28"/>
      <c r="W11543" s="28"/>
      <c r="Y11543" s="28"/>
    </row>
    <row r="11544" spans="16:25">
      <c r="P11544" s="33"/>
      <c r="Q11544" s="28"/>
      <c r="R11544" s="28"/>
      <c r="S11544" s="28"/>
      <c r="T11544" s="28"/>
      <c r="U11544" s="28"/>
      <c r="V11544" s="28"/>
      <c r="W11544" s="28"/>
      <c r="Y11544" s="28"/>
    </row>
    <row r="11545" spans="16:25">
      <c r="P11545" s="33"/>
      <c r="Q11545" s="28"/>
      <c r="R11545" s="28"/>
      <c r="S11545" s="28"/>
      <c r="T11545" s="28"/>
      <c r="U11545" s="28"/>
      <c r="V11545" s="28"/>
      <c r="W11545" s="28"/>
      <c r="Y11545" s="28"/>
    </row>
    <row r="11546" spans="16:25">
      <c r="P11546" s="33"/>
      <c r="Q11546" s="28"/>
      <c r="R11546" s="28"/>
      <c r="S11546" s="28"/>
      <c r="T11546" s="28"/>
      <c r="U11546" s="28"/>
      <c r="V11546" s="28"/>
      <c r="W11546" s="28"/>
      <c r="Y11546" s="28"/>
    </row>
    <row r="11547" spans="16:25">
      <c r="P11547" s="33"/>
      <c r="Q11547" s="28"/>
      <c r="R11547" s="28"/>
      <c r="S11547" s="28"/>
      <c r="T11547" s="28"/>
      <c r="U11547" s="28"/>
      <c r="V11547" s="28"/>
      <c r="W11547" s="28"/>
      <c r="Y11547" s="28"/>
    </row>
    <row r="11548" spans="16:25">
      <c r="P11548" s="33"/>
      <c r="Q11548" s="28"/>
      <c r="R11548" s="28"/>
      <c r="S11548" s="28"/>
      <c r="T11548" s="28"/>
      <c r="U11548" s="28"/>
      <c r="V11548" s="28"/>
      <c r="W11548" s="28"/>
      <c r="Y11548" s="28"/>
    </row>
    <row r="11549" spans="16:25">
      <c r="P11549" s="33"/>
      <c r="Q11549" s="28"/>
      <c r="R11549" s="28"/>
      <c r="S11549" s="28"/>
      <c r="T11549" s="28"/>
      <c r="U11549" s="28"/>
      <c r="V11549" s="28"/>
      <c r="W11549" s="28"/>
      <c r="Y11549" s="28"/>
    </row>
    <row r="11550" spans="16:25">
      <c r="P11550" s="33"/>
      <c r="Q11550" s="28"/>
      <c r="R11550" s="28"/>
      <c r="S11550" s="28"/>
      <c r="T11550" s="28"/>
      <c r="U11550" s="28"/>
      <c r="V11550" s="28"/>
      <c r="W11550" s="28"/>
      <c r="Y11550" s="28"/>
    </row>
    <row r="11551" spans="16:25">
      <c r="P11551" s="33"/>
      <c r="Q11551" s="28"/>
      <c r="R11551" s="28"/>
      <c r="S11551" s="28"/>
      <c r="T11551" s="28"/>
      <c r="U11551" s="28"/>
      <c r="V11551" s="28"/>
      <c r="W11551" s="28"/>
      <c r="Y11551" s="28"/>
    </row>
    <row r="11552" spans="16:25">
      <c r="P11552" s="33"/>
      <c r="Q11552" s="28"/>
      <c r="R11552" s="28"/>
      <c r="S11552" s="28"/>
      <c r="T11552" s="28"/>
      <c r="U11552" s="28"/>
      <c r="V11552" s="28"/>
      <c r="W11552" s="28"/>
      <c r="Y11552" s="28"/>
    </row>
    <row r="11553" spans="16:25">
      <c r="P11553" s="33"/>
      <c r="Q11553" s="28"/>
      <c r="R11553" s="28"/>
      <c r="S11553" s="28"/>
      <c r="T11553" s="28"/>
      <c r="U11553" s="28"/>
      <c r="V11553" s="28"/>
      <c r="W11553" s="28"/>
      <c r="Y11553" s="28"/>
    </row>
    <row r="11554" spans="16:25">
      <c r="P11554" s="33"/>
      <c r="Q11554" s="28"/>
      <c r="R11554" s="28"/>
      <c r="S11554" s="28"/>
      <c r="T11554" s="28"/>
      <c r="U11554" s="28"/>
      <c r="V11554" s="28"/>
      <c r="W11554" s="28"/>
      <c r="Y11554" s="28"/>
    </row>
    <row r="11555" spans="16:25">
      <c r="P11555" s="33"/>
      <c r="Q11555" s="28"/>
      <c r="R11555" s="28"/>
      <c r="S11555" s="28"/>
      <c r="T11555" s="28"/>
      <c r="U11555" s="28"/>
      <c r="V11555" s="28"/>
      <c r="W11555" s="28"/>
      <c r="Y11555" s="28"/>
    </row>
    <row r="11556" spans="16:25">
      <c r="P11556" s="33"/>
      <c r="Q11556" s="28"/>
      <c r="R11556" s="28"/>
      <c r="S11556" s="28"/>
      <c r="T11556" s="28"/>
      <c r="U11556" s="28"/>
      <c r="V11556" s="28"/>
      <c r="W11556" s="28"/>
      <c r="Y11556" s="28"/>
    </row>
    <row r="11557" spans="16:25">
      <c r="P11557" s="33"/>
      <c r="Q11557" s="28"/>
      <c r="R11557" s="28"/>
      <c r="S11557" s="28"/>
      <c r="T11557" s="28"/>
      <c r="U11557" s="28"/>
      <c r="V11557" s="28"/>
      <c r="W11557" s="28"/>
      <c r="Y11557" s="28"/>
    </row>
    <row r="11558" spans="16:25">
      <c r="P11558" s="33"/>
      <c r="Q11558" s="28"/>
      <c r="R11558" s="28"/>
      <c r="S11558" s="28"/>
      <c r="T11558" s="28"/>
      <c r="U11558" s="28"/>
      <c r="V11558" s="28"/>
      <c r="W11558" s="28"/>
      <c r="Y11558" s="28"/>
    </row>
    <row r="11559" spans="16:25">
      <c r="P11559" s="33"/>
      <c r="Q11559" s="28"/>
      <c r="R11559" s="28"/>
      <c r="S11559" s="28"/>
      <c r="T11559" s="28"/>
      <c r="U11559" s="28"/>
      <c r="V11559" s="28"/>
      <c r="W11559" s="28"/>
      <c r="Y11559" s="28"/>
    </row>
    <row r="11560" spans="16:25">
      <c r="P11560" s="33"/>
      <c r="Q11560" s="28"/>
      <c r="R11560" s="28"/>
      <c r="S11560" s="28"/>
      <c r="T11560" s="28"/>
      <c r="U11560" s="28"/>
      <c r="V11560" s="28"/>
      <c r="W11560" s="28"/>
      <c r="Y11560" s="28"/>
    </row>
    <row r="11561" spans="16:25">
      <c r="P11561" s="33"/>
      <c r="Q11561" s="28"/>
      <c r="R11561" s="28"/>
      <c r="S11561" s="28"/>
      <c r="T11561" s="28"/>
      <c r="U11561" s="28"/>
      <c r="V11561" s="28"/>
      <c r="W11561" s="28"/>
      <c r="Y11561" s="28"/>
    </row>
    <row r="11562" spans="16:25">
      <c r="P11562" s="33"/>
      <c r="Q11562" s="28"/>
      <c r="R11562" s="28"/>
      <c r="S11562" s="28"/>
      <c r="T11562" s="28"/>
      <c r="U11562" s="28"/>
      <c r="V11562" s="28"/>
      <c r="W11562" s="28"/>
      <c r="Y11562" s="28"/>
    </row>
    <row r="11563" spans="16:25">
      <c r="P11563" s="33"/>
      <c r="Q11563" s="28"/>
      <c r="R11563" s="28"/>
      <c r="S11563" s="28"/>
      <c r="T11563" s="28"/>
      <c r="U11563" s="28"/>
      <c r="V11563" s="28"/>
      <c r="W11563" s="28"/>
      <c r="Y11563" s="28"/>
    </row>
    <row r="11564" spans="16:25">
      <c r="P11564" s="33"/>
      <c r="Q11564" s="28"/>
      <c r="R11564" s="28"/>
      <c r="S11564" s="28"/>
      <c r="T11564" s="28"/>
      <c r="U11564" s="28"/>
      <c r="V11564" s="28"/>
      <c r="W11564" s="28"/>
      <c r="Y11564" s="28"/>
    </row>
    <row r="11565" spans="16:25">
      <c r="P11565" s="33"/>
      <c r="Q11565" s="28"/>
      <c r="R11565" s="28"/>
      <c r="S11565" s="28"/>
      <c r="T11565" s="28"/>
      <c r="U11565" s="28"/>
      <c r="V11565" s="28"/>
      <c r="W11565" s="28"/>
      <c r="Y11565" s="28"/>
    </row>
    <row r="11566" spans="16:25">
      <c r="P11566" s="33"/>
      <c r="Q11566" s="28"/>
      <c r="R11566" s="28"/>
      <c r="S11566" s="28"/>
      <c r="T11566" s="28"/>
      <c r="U11566" s="28"/>
      <c r="V11566" s="28"/>
      <c r="W11566" s="28"/>
      <c r="Y11566" s="28"/>
    </row>
    <row r="11567" spans="16:25">
      <c r="P11567" s="33"/>
      <c r="Q11567" s="28"/>
      <c r="R11567" s="28"/>
      <c r="S11567" s="28"/>
      <c r="T11567" s="28"/>
      <c r="U11567" s="28"/>
      <c r="V11567" s="28"/>
      <c r="W11567" s="28"/>
      <c r="Y11567" s="28"/>
    </row>
    <row r="11568" spans="16:25">
      <c r="P11568" s="33"/>
      <c r="Q11568" s="28"/>
      <c r="R11568" s="28"/>
      <c r="S11568" s="28"/>
      <c r="T11568" s="28"/>
      <c r="U11568" s="28"/>
      <c r="V11568" s="28"/>
      <c r="W11568" s="28"/>
      <c r="Y11568" s="28"/>
    </row>
    <row r="11569" spans="16:25">
      <c r="P11569" s="33"/>
      <c r="Q11569" s="28"/>
      <c r="R11569" s="28"/>
      <c r="S11569" s="28"/>
      <c r="T11569" s="28"/>
      <c r="U11569" s="28"/>
      <c r="V11569" s="28"/>
      <c r="W11569" s="28"/>
      <c r="Y11569" s="28"/>
    </row>
    <row r="11570" spans="16:25">
      <c r="P11570" s="33"/>
      <c r="Q11570" s="28"/>
      <c r="R11570" s="28"/>
      <c r="S11570" s="28"/>
      <c r="T11570" s="28"/>
      <c r="U11570" s="28"/>
      <c r="V11570" s="28"/>
      <c r="W11570" s="28"/>
      <c r="Y11570" s="28"/>
    </row>
    <row r="11571" spans="16:25">
      <c r="P11571" s="33"/>
      <c r="Q11571" s="28"/>
      <c r="R11571" s="28"/>
      <c r="S11571" s="28"/>
      <c r="T11571" s="28"/>
      <c r="U11571" s="28"/>
      <c r="V11571" s="28"/>
      <c r="W11571" s="28"/>
      <c r="Y11571" s="28"/>
    </row>
    <row r="11572" spans="16:25">
      <c r="P11572" s="33"/>
      <c r="Q11572" s="28"/>
      <c r="R11572" s="28"/>
      <c r="S11572" s="28"/>
      <c r="T11572" s="28"/>
      <c r="U11572" s="28"/>
      <c r="V11572" s="28"/>
      <c r="W11572" s="28"/>
      <c r="Y11572" s="28"/>
    </row>
    <row r="11573" spans="16:25">
      <c r="P11573" s="33"/>
      <c r="Q11573" s="28"/>
      <c r="R11573" s="28"/>
      <c r="S11573" s="28"/>
      <c r="T11573" s="28"/>
      <c r="U11573" s="28"/>
      <c r="V11573" s="28"/>
      <c r="W11573" s="28"/>
      <c r="Y11573" s="28"/>
    </row>
    <row r="11574" spans="16:25">
      <c r="P11574" s="33"/>
      <c r="Q11574" s="28"/>
      <c r="R11574" s="28"/>
      <c r="S11574" s="28"/>
      <c r="T11574" s="28"/>
      <c r="U11574" s="28"/>
      <c r="V11574" s="28"/>
      <c r="W11574" s="28"/>
      <c r="Y11574" s="28"/>
    </row>
    <row r="11575" spans="16:25">
      <c r="P11575" s="33"/>
      <c r="Q11575" s="28"/>
      <c r="R11575" s="28"/>
      <c r="S11575" s="28"/>
      <c r="T11575" s="28"/>
      <c r="U11575" s="28"/>
      <c r="V11575" s="28"/>
      <c r="W11575" s="28"/>
      <c r="Y11575" s="28"/>
    </row>
    <row r="11576" spans="16:25">
      <c r="P11576" s="33"/>
      <c r="Q11576" s="28"/>
      <c r="R11576" s="28"/>
      <c r="S11576" s="28"/>
      <c r="T11576" s="28"/>
      <c r="U11576" s="28"/>
      <c r="V11576" s="28"/>
      <c r="W11576" s="28"/>
      <c r="Y11576" s="28"/>
    </row>
    <row r="11577" spans="16:25">
      <c r="P11577" s="33"/>
      <c r="Q11577" s="28"/>
      <c r="R11577" s="28"/>
      <c r="S11577" s="28"/>
      <c r="T11577" s="28"/>
      <c r="U11577" s="28"/>
      <c r="V11577" s="28"/>
      <c r="W11577" s="28"/>
      <c r="Y11577" s="28"/>
    </row>
    <row r="11578" spans="16:25">
      <c r="P11578" s="33"/>
      <c r="Q11578" s="28"/>
      <c r="R11578" s="28"/>
      <c r="S11578" s="28"/>
      <c r="T11578" s="28"/>
      <c r="U11578" s="28"/>
      <c r="V11578" s="28"/>
      <c r="W11578" s="28"/>
      <c r="Y11578" s="28"/>
    </row>
    <row r="11579" spans="16:25">
      <c r="P11579" s="33"/>
      <c r="Q11579" s="28"/>
      <c r="R11579" s="28"/>
      <c r="S11579" s="28"/>
      <c r="T11579" s="28"/>
      <c r="U11579" s="28"/>
      <c r="V11579" s="28"/>
      <c r="W11579" s="28"/>
      <c r="Y11579" s="28"/>
    </row>
    <row r="11580" spans="16:25">
      <c r="P11580" s="33"/>
      <c r="Q11580" s="28"/>
      <c r="R11580" s="28"/>
      <c r="S11580" s="28"/>
      <c r="T11580" s="28"/>
      <c r="U11580" s="28"/>
      <c r="V11580" s="28"/>
      <c r="W11580" s="28"/>
      <c r="Y11580" s="28"/>
    </row>
    <row r="11581" spans="16:25">
      <c r="P11581" s="33"/>
      <c r="Q11581" s="28"/>
      <c r="R11581" s="28"/>
      <c r="S11581" s="28"/>
      <c r="T11581" s="28"/>
      <c r="U11581" s="28"/>
      <c r="V11581" s="28"/>
      <c r="W11581" s="28"/>
      <c r="Y11581" s="28"/>
    </row>
    <row r="11582" spans="16:25">
      <c r="P11582" s="33"/>
      <c r="Q11582" s="28"/>
      <c r="R11582" s="28"/>
      <c r="S11582" s="28"/>
      <c r="T11582" s="28"/>
      <c r="U11582" s="28"/>
      <c r="V11582" s="28"/>
      <c r="W11582" s="28"/>
      <c r="Y11582" s="28"/>
    </row>
    <row r="11583" spans="16:25">
      <c r="P11583" s="33"/>
      <c r="Q11583" s="28"/>
      <c r="R11583" s="28"/>
      <c r="S11583" s="28"/>
      <c r="T11583" s="28"/>
      <c r="U11583" s="28"/>
      <c r="V11583" s="28"/>
      <c r="W11583" s="28"/>
      <c r="Y11583" s="28"/>
    </row>
    <row r="11584" spans="16:25">
      <c r="P11584" s="33"/>
      <c r="Q11584" s="28"/>
      <c r="R11584" s="28"/>
      <c r="S11584" s="28"/>
      <c r="T11584" s="28"/>
      <c r="U11584" s="28"/>
      <c r="V11584" s="28"/>
      <c r="W11584" s="28"/>
      <c r="Y11584" s="28"/>
    </row>
    <row r="11585" spans="16:25">
      <c r="P11585" s="33"/>
      <c r="Q11585" s="28"/>
      <c r="R11585" s="28"/>
      <c r="S11585" s="28"/>
      <c r="T11585" s="28"/>
      <c r="U11585" s="28"/>
      <c r="V11585" s="28"/>
      <c r="W11585" s="28"/>
      <c r="Y11585" s="28"/>
    </row>
    <row r="11586" spans="16:25">
      <c r="P11586" s="33"/>
      <c r="Q11586" s="28"/>
      <c r="R11586" s="28"/>
      <c r="S11586" s="28"/>
      <c r="T11586" s="28"/>
      <c r="U11586" s="28"/>
      <c r="V11586" s="28"/>
      <c r="W11586" s="28"/>
      <c r="Y11586" s="28"/>
    </row>
    <row r="11587" spans="16:25">
      <c r="P11587" s="33"/>
      <c r="Q11587" s="28"/>
      <c r="R11587" s="28"/>
      <c r="S11587" s="28"/>
      <c r="T11587" s="28"/>
      <c r="U11587" s="28"/>
      <c r="V11587" s="28"/>
      <c r="W11587" s="28"/>
      <c r="Y11587" s="28"/>
    </row>
    <row r="11588" spans="16:25">
      <c r="P11588" s="33"/>
      <c r="Q11588" s="28"/>
      <c r="R11588" s="28"/>
      <c r="S11588" s="28"/>
      <c r="T11588" s="28"/>
      <c r="U11588" s="28"/>
      <c r="V11588" s="28"/>
      <c r="W11588" s="28"/>
      <c r="Y11588" s="28"/>
    </row>
    <row r="11589" spans="16:25">
      <c r="P11589" s="33"/>
      <c r="Q11589" s="28"/>
      <c r="R11589" s="28"/>
      <c r="S11589" s="28"/>
      <c r="T11589" s="28"/>
      <c r="U11589" s="28"/>
      <c r="V11589" s="28"/>
      <c r="W11589" s="28"/>
      <c r="Y11589" s="28"/>
    </row>
    <row r="11590" spans="16:25">
      <c r="P11590" s="33"/>
      <c r="Q11590" s="28"/>
      <c r="R11590" s="28"/>
      <c r="S11590" s="28"/>
      <c r="T11590" s="28"/>
      <c r="U11590" s="28"/>
      <c r="V11590" s="28"/>
      <c r="W11590" s="28"/>
      <c r="Y11590" s="28"/>
    </row>
    <row r="11591" spans="16:25">
      <c r="P11591" s="33"/>
      <c r="Q11591" s="28"/>
      <c r="R11591" s="28"/>
      <c r="S11591" s="28"/>
      <c r="T11591" s="28"/>
      <c r="U11591" s="28"/>
      <c r="V11591" s="28"/>
      <c r="W11591" s="28"/>
      <c r="Y11591" s="28"/>
    </row>
    <row r="11592" spans="16:25">
      <c r="P11592" s="33"/>
      <c r="Q11592" s="28"/>
      <c r="R11592" s="28"/>
      <c r="S11592" s="28"/>
      <c r="T11592" s="28"/>
      <c r="U11592" s="28"/>
      <c r="V11592" s="28"/>
      <c r="W11592" s="28"/>
      <c r="Y11592" s="28"/>
    </row>
    <row r="11593" spans="16:25">
      <c r="P11593" s="33"/>
      <c r="Q11593" s="28"/>
      <c r="R11593" s="28"/>
      <c r="S11593" s="28"/>
      <c r="T11593" s="28"/>
      <c r="U11593" s="28"/>
      <c r="V11593" s="28"/>
      <c r="W11593" s="28"/>
      <c r="Y11593" s="28"/>
    </row>
    <row r="11594" spans="16:25">
      <c r="P11594" s="33"/>
      <c r="Q11594" s="28"/>
      <c r="R11594" s="28"/>
      <c r="S11594" s="28"/>
      <c r="T11594" s="28"/>
      <c r="U11594" s="28"/>
      <c r="V11594" s="28"/>
      <c r="W11594" s="28"/>
      <c r="Y11594" s="28"/>
    </row>
    <row r="11595" spans="16:25">
      <c r="P11595" s="33"/>
      <c r="Q11595" s="28"/>
      <c r="R11595" s="28"/>
      <c r="S11595" s="28"/>
      <c r="T11595" s="28"/>
      <c r="U11595" s="28"/>
      <c r="V11595" s="28"/>
      <c r="W11595" s="28"/>
      <c r="Y11595" s="28"/>
    </row>
    <row r="11596" spans="16:25">
      <c r="P11596" s="33"/>
      <c r="Q11596" s="28"/>
      <c r="R11596" s="28"/>
      <c r="S11596" s="28"/>
      <c r="T11596" s="28"/>
      <c r="U11596" s="28"/>
      <c r="V11596" s="28"/>
      <c r="W11596" s="28"/>
      <c r="Y11596" s="28"/>
    </row>
    <row r="11597" spans="16:25">
      <c r="P11597" s="33"/>
      <c r="Q11597" s="28"/>
      <c r="R11597" s="28"/>
      <c r="S11597" s="28"/>
      <c r="T11597" s="28"/>
      <c r="U11597" s="28"/>
      <c r="V11597" s="28"/>
      <c r="W11597" s="28"/>
      <c r="Y11597" s="28"/>
    </row>
    <row r="11598" spans="16:25">
      <c r="P11598" s="33"/>
      <c r="Q11598" s="28"/>
      <c r="R11598" s="28"/>
      <c r="S11598" s="28"/>
      <c r="T11598" s="28"/>
      <c r="U11598" s="28"/>
      <c r="V11598" s="28"/>
      <c r="W11598" s="28"/>
      <c r="Y11598" s="28"/>
    </row>
    <row r="11599" spans="16:25">
      <c r="P11599" s="33"/>
      <c r="Q11599" s="28"/>
      <c r="R11599" s="28"/>
      <c r="S11599" s="28"/>
      <c r="T11599" s="28"/>
      <c r="U11599" s="28"/>
      <c r="V11599" s="28"/>
      <c r="W11599" s="28"/>
      <c r="Y11599" s="28"/>
    </row>
    <row r="11600" spans="16:25">
      <c r="P11600" s="33"/>
      <c r="Q11600" s="28"/>
      <c r="R11600" s="28"/>
      <c r="S11600" s="28"/>
      <c r="T11600" s="28"/>
      <c r="U11600" s="28"/>
      <c r="V11600" s="28"/>
      <c r="W11600" s="28"/>
      <c r="Y11600" s="28"/>
    </row>
    <row r="11601" spans="16:25">
      <c r="P11601" s="33"/>
      <c r="Q11601" s="28"/>
      <c r="R11601" s="28"/>
      <c r="S11601" s="28"/>
      <c r="T11601" s="28"/>
      <c r="U11601" s="28"/>
      <c r="V11601" s="28"/>
      <c r="W11601" s="28"/>
      <c r="Y11601" s="28"/>
    </row>
    <row r="11602" spans="16:25">
      <c r="P11602" s="33"/>
      <c r="Q11602" s="28"/>
      <c r="R11602" s="28"/>
      <c r="S11602" s="28"/>
      <c r="T11602" s="28"/>
      <c r="U11602" s="28"/>
      <c r="V11602" s="28"/>
      <c r="W11602" s="28"/>
      <c r="Y11602" s="28"/>
    </row>
    <row r="11603" spans="16:25">
      <c r="P11603" s="33"/>
      <c r="Q11603" s="28"/>
      <c r="R11603" s="28"/>
      <c r="S11603" s="28"/>
      <c r="T11603" s="28"/>
      <c r="U11603" s="28"/>
      <c r="V11603" s="28"/>
      <c r="W11603" s="28"/>
      <c r="Y11603" s="28"/>
    </row>
    <row r="11604" spans="16:25">
      <c r="P11604" s="33"/>
      <c r="Q11604" s="28"/>
      <c r="R11604" s="28"/>
      <c r="S11604" s="28"/>
      <c r="T11604" s="28"/>
      <c r="U11604" s="28"/>
      <c r="V11604" s="28"/>
      <c r="W11604" s="28"/>
      <c r="Y11604" s="28"/>
    </row>
    <row r="11605" spans="16:25">
      <c r="P11605" s="33"/>
      <c r="Q11605" s="28"/>
      <c r="R11605" s="28"/>
      <c r="S11605" s="28"/>
      <c r="T11605" s="28"/>
      <c r="U11605" s="28"/>
      <c r="V11605" s="28"/>
      <c r="W11605" s="28"/>
      <c r="Y11605" s="28"/>
    </row>
    <row r="11606" spans="16:25">
      <c r="P11606" s="33"/>
      <c r="Q11606" s="28"/>
      <c r="R11606" s="28"/>
      <c r="S11606" s="28"/>
      <c r="T11606" s="28"/>
      <c r="U11606" s="28"/>
      <c r="V11606" s="28"/>
      <c r="W11606" s="28"/>
      <c r="Y11606" s="28"/>
    </row>
    <row r="11607" spans="16:25">
      <c r="P11607" s="33"/>
      <c r="Q11607" s="28"/>
      <c r="R11607" s="28"/>
      <c r="S11607" s="28"/>
      <c r="T11607" s="28"/>
      <c r="U11607" s="28"/>
      <c r="V11607" s="28"/>
      <c r="W11607" s="28"/>
      <c r="Y11607" s="28"/>
    </row>
    <row r="11608" spans="16:25">
      <c r="P11608" s="33"/>
      <c r="Q11608" s="28"/>
      <c r="R11608" s="28"/>
      <c r="S11608" s="28"/>
      <c r="T11608" s="28"/>
      <c r="U11608" s="28"/>
      <c r="V11608" s="28"/>
      <c r="W11608" s="28"/>
      <c r="Y11608" s="28"/>
    </row>
    <row r="11609" spans="16:25">
      <c r="P11609" s="33"/>
      <c r="Q11609" s="28"/>
      <c r="R11609" s="28"/>
      <c r="S11609" s="28"/>
      <c r="T11609" s="28"/>
      <c r="U11609" s="28"/>
      <c r="V11609" s="28"/>
      <c r="W11609" s="28"/>
      <c r="Y11609" s="28"/>
    </row>
    <row r="11610" spans="16:25">
      <c r="P11610" s="33"/>
      <c r="Q11610" s="28"/>
      <c r="R11610" s="28"/>
      <c r="S11610" s="28"/>
      <c r="T11610" s="28"/>
      <c r="U11610" s="28"/>
      <c r="V11610" s="28"/>
      <c r="W11610" s="28"/>
      <c r="Y11610" s="28"/>
    </row>
    <row r="11611" spans="16:25">
      <c r="P11611" s="33"/>
      <c r="Q11611" s="28"/>
      <c r="R11611" s="28"/>
      <c r="S11611" s="28"/>
      <c r="T11611" s="28"/>
      <c r="U11611" s="28"/>
      <c r="V11611" s="28"/>
      <c r="W11611" s="28"/>
      <c r="Y11611" s="28"/>
    </row>
    <row r="11612" spans="16:25">
      <c r="P11612" s="33"/>
      <c r="Q11612" s="28"/>
      <c r="R11612" s="28"/>
      <c r="S11612" s="28"/>
      <c r="T11612" s="28"/>
      <c r="U11612" s="28"/>
      <c r="V11612" s="28"/>
      <c r="W11612" s="28"/>
      <c r="Y11612" s="28"/>
    </row>
    <row r="11613" spans="16:25">
      <c r="P11613" s="33"/>
      <c r="Q11613" s="28"/>
      <c r="R11613" s="28"/>
      <c r="S11613" s="28"/>
      <c r="T11613" s="28"/>
      <c r="U11613" s="28"/>
      <c r="V11613" s="28"/>
      <c r="W11613" s="28"/>
      <c r="Y11613" s="28"/>
    </row>
    <row r="11614" spans="16:25">
      <c r="P11614" s="33"/>
      <c r="Q11614" s="28"/>
      <c r="R11614" s="28"/>
      <c r="S11614" s="28"/>
      <c r="T11614" s="28"/>
      <c r="U11614" s="28"/>
      <c r="V11614" s="28"/>
      <c r="W11614" s="28"/>
      <c r="Y11614" s="28"/>
    </row>
    <row r="11615" spans="16:25">
      <c r="P11615" s="33"/>
      <c r="Q11615" s="28"/>
      <c r="R11615" s="28"/>
      <c r="S11615" s="28"/>
      <c r="T11615" s="28"/>
      <c r="U11615" s="28"/>
      <c r="V11615" s="28"/>
      <c r="W11615" s="28"/>
      <c r="Y11615" s="28"/>
    </row>
    <row r="11616" spans="16:25">
      <c r="P11616" s="33"/>
      <c r="Q11616" s="28"/>
      <c r="R11616" s="28"/>
      <c r="S11616" s="28"/>
      <c r="T11616" s="28"/>
      <c r="U11616" s="28"/>
      <c r="V11616" s="28"/>
      <c r="W11616" s="28"/>
      <c r="Y11616" s="28"/>
    </row>
    <row r="11617" spans="16:25">
      <c r="P11617" s="33"/>
      <c r="Q11617" s="28"/>
      <c r="R11617" s="28"/>
      <c r="S11617" s="28"/>
      <c r="T11617" s="28"/>
      <c r="U11617" s="28"/>
      <c r="V11617" s="28"/>
      <c r="W11617" s="28"/>
      <c r="Y11617" s="28"/>
    </row>
    <row r="11618" spans="16:25">
      <c r="P11618" s="33"/>
      <c r="Q11618" s="28"/>
      <c r="R11618" s="28"/>
      <c r="S11618" s="28"/>
      <c r="T11618" s="28"/>
      <c r="U11618" s="28"/>
      <c r="V11618" s="28"/>
      <c r="W11618" s="28"/>
      <c r="Y11618" s="28"/>
    </row>
    <row r="11619" spans="16:25">
      <c r="P11619" s="33"/>
      <c r="Q11619" s="28"/>
      <c r="R11619" s="28"/>
      <c r="S11619" s="28"/>
      <c r="T11619" s="28"/>
      <c r="U11619" s="28"/>
      <c r="V11619" s="28"/>
      <c r="W11619" s="28"/>
      <c r="Y11619" s="28"/>
    </row>
    <row r="11620" spans="16:25">
      <c r="P11620" s="33"/>
      <c r="Q11620" s="28"/>
      <c r="R11620" s="28"/>
      <c r="S11620" s="28"/>
      <c r="T11620" s="28"/>
      <c r="U11620" s="28"/>
      <c r="V11620" s="28"/>
      <c r="W11620" s="28"/>
      <c r="Y11620" s="28"/>
    </row>
    <row r="11621" spans="16:25">
      <c r="P11621" s="33"/>
      <c r="Q11621" s="28"/>
      <c r="R11621" s="28"/>
      <c r="S11621" s="28"/>
      <c r="T11621" s="28"/>
      <c r="U11621" s="28"/>
      <c r="V11621" s="28"/>
      <c r="W11621" s="28"/>
      <c r="Y11621" s="28"/>
    </row>
    <row r="11622" spans="16:25">
      <c r="P11622" s="33"/>
      <c r="Q11622" s="28"/>
      <c r="R11622" s="28"/>
      <c r="S11622" s="28"/>
      <c r="T11622" s="28"/>
      <c r="U11622" s="28"/>
      <c r="V11622" s="28"/>
      <c r="W11622" s="28"/>
      <c r="Y11622" s="28"/>
    </row>
    <row r="11623" spans="16:25">
      <c r="P11623" s="33"/>
      <c r="Q11623" s="28"/>
      <c r="R11623" s="28"/>
      <c r="S11623" s="28"/>
      <c r="T11623" s="28"/>
      <c r="U11623" s="28"/>
      <c r="V11623" s="28"/>
      <c r="W11623" s="28"/>
      <c r="Y11623" s="28"/>
    </row>
    <row r="11624" spans="16:25">
      <c r="P11624" s="33"/>
      <c r="Q11624" s="28"/>
      <c r="R11624" s="28"/>
      <c r="S11624" s="28"/>
      <c r="T11624" s="28"/>
      <c r="U11624" s="28"/>
      <c r="V11624" s="28"/>
      <c r="W11624" s="28"/>
      <c r="Y11624" s="28"/>
    </row>
    <row r="11625" spans="16:25">
      <c r="P11625" s="33"/>
      <c r="Q11625" s="28"/>
      <c r="R11625" s="28"/>
      <c r="S11625" s="28"/>
      <c r="T11625" s="28"/>
      <c r="U11625" s="28"/>
      <c r="V11625" s="28"/>
      <c r="W11625" s="28"/>
      <c r="Y11625" s="28"/>
    </row>
    <row r="11626" spans="16:25">
      <c r="P11626" s="33"/>
      <c r="Q11626" s="28"/>
      <c r="R11626" s="28"/>
      <c r="S11626" s="28"/>
      <c r="T11626" s="28"/>
      <c r="U11626" s="28"/>
      <c r="V11626" s="28"/>
      <c r="W11626" s="28"/>
      <c r="Y11626" s="28"/>
    </row>
    <row r="11627" spans="16:25">
      <c r="P11627" s="33"/>
      <c r="Q11627" s="28"/>
      <c r="R11627" s="28"/>
      <c r="S11627" s="28"/>
      <c r="T11627" s="28"/>
      <c r="U11627" s="28"/>
      <c r="V11627" s="28"/>
      <c r="W11627" s="28"/>
      <c r="Y11627" s="28"/>
    </row>
    <row r="11628" spans="16:25">
      <c r="P11628" s="33"/>
      <c r="Q11628" s="28"/>
      <c r="R11628" s="28"/>
      <c r="S11628" s="28"/>
      <c r="T11628" s="28"/>
      <c r="U11628" s="28"/>
      <c r="V11628" s="28"/>
      <c r="W11628" s="28"/>
      <c r="Y11628" s="28"/>
    </row>
    <row r="11629" spans="16:25">
      <c r="P11629" s="33"/>
      <c r="Q11629" s="28"/>
      <c r="R11629" s="28"/>
      <c r="S11629" s="28"/>
      <c r="T11629" s="28"/>
      <c r="U11629" s="28"/>
      <c r="V11629" s="28"/>
      <c r="W11629" s="28"/>
      <c r="Y11629" s="28"/>
    </row>
    <row r="11630" spans="16:25">
      <c r="P11630" s="33"/>
      <c r="Q11630" s="28"/>
      <c r="R11630" s="28"/>
      <c r="S11630" s="28"/>
      <c r="T11630" s="28"/>
      <c r="U11630" s="28"/>
      <c r="V11630" s="28"/>
      <c r="W11630" s="28"/>
      <c r="Y11630" s="28"/>
    </row>
    <row r="11631" spans="16:25">
      <c r="P11631" s="33"/>
      <c r="Q11631" s="28"/>
      <c r="R11631" s="28"/>
      <c r="S11631" s="28"/>
      <c r="T11631" s="28"/>
      <c r="U11631" s="28"/>
      <c r="V11631" s="28"/>
      <c r="W11631" s="28"/>
      <c r="Y11631" s="28"/>
    </row>
    <row r="11632" spans="16:25">
      <c r="P11632" s="33"/>
      <c r="Q11632" s="28"/>
      <c r="R11632" s="28"/>
      <c r="S11632" s="28"/>
      <c r="T11632" s="28"/>
      <c r="U11632" s="28"/>
      <c r="V11632" s="28"/>
      <c r="W11632" s="28"/>
      <c r="Y11632" s="28"/>
    </row>
    <row r="11633" spans="16:25">
      <c r="P11633" s="33"/>
      <c r="Q11633" s="28"/>
      <c r="R11633" s="28"/>
      <c r="S11633" s="28"/>
      <c r="T11633" s="28"/>
      <c r="U11633" s="28"/>
      <c r="V11633" s="28"/>
      <c r="W11633" s="28"/>
      <c r="Y11633" s="28"/>
    </row>
    <row r="11634" spans="16:25">
      <c r="P11634" s="33"/>
      <c r="Q11634" s="28"/>
      <c r="R11634" s="28"/>
      <c r="S11634" s="28"/>
      <c r="T11634" s="28"/>
      <c r="U11634" s="28"/>
      <c r="V11634" s="28"/>
      <c r="W11634" s="28"/>
      <c r="Y11634" s="28"/>
    </row>
    <row r="11635" spans="16:25">
      <c r="P11635" s="33"/>
      <c r="Q11635" s="28"/>
      <c r="R11635" s="28"/>
      <c r="S11635" s="28"/>
      <c r="T11635" s="28"/>
      <c r="U11635" s="28"/>
      <c r="V11635" s="28"/>
      <c r="W11635" s="28"/>
      <c r="Y11635" s="28"/>
    </row>
    <row r="11636" spans="16:25">
      <c r="P11636" s="33"/>
      <c r="Q11636" s="28"/>
      <c r="R11636" s="28"/>
      <c r="S11636" s="28"/>
      <c r="T11636" s="28"/>
      <c r="U11636" s="28"/>
      <c r="V11636" s="28"/>
      <c r="W11636" s="28"/>
      <c r="Y11636" s="28"/>
    </row>
    <row r="11637" spans="16:25">
      <c r="P11637" s="33"/>
      <c r="Q11637" s="28"/>
      <c r="R11637" s="28"/>
      <c r="S11637" s="28"/>
      <c r="T11637" s="28"/>
      <c r="U11637" s="28"/>
      <c r="V11637" s="28"/>
      <c r="W11637" s="28"/>
      <c r="Y11637" s="28"/>
    </row>
    <row r="11638" spans="16:25">
      <c r="P11638" s="33"/>
      <c r="Q11638" s="28"/>
      <c r="R11638" s="28"/>
      <c r="S11638" s="28"/>
      <c r="T11638" s="28"/>
      <c r="U11638" s="28"/>
      <c r="V11638" s="28"/>
      <c r="W11638" s="28"/>
      <c r="Y11638" s="28"/>
    </row>
    <row r="11639" spans="16:25">
      <c r="P11639" s="33"/>
      <c r="Q11639" s="28"/>
      <c r="R11639" s="28"/>
      <c r="S11639" s="28"/>
      <c r="T11639" s="28"/>
      <c r="U11639" s="28"/>
      <c r="V11639" s="28"/>
      <c r="W11639" s="28"/>
      <c r="Y11639" s="28"/>
    </row>
    <row r="11640" spans="16:25">
      <c r="P11640" s="33"/>
      <c r="Q11640" s="28"/>
      <c r="R11640" s="28"/>
      <c r="S11640" s="28"/>
      <c r="T11640" s="28"/>
      <c r="U11640" s="28"/>
      <c r="V11640" s="28"/>
      <c r="W11640" s="28"/>
      <c r="Y11640" s="28"/>
    </row>
    <row r="11641" spans="16:25">
      <c r="P11641" s="33"/>
      <c r="Q11641" s="28"/>
      <c r="R11641" s="28"/>
      <c r="S11641" s="28"/>
      <c r="T11641" s="28"/>
      <c r="U11641" s="28"/>
      <c r="V11641" s="28"/>
      <c r="W11641" s="28"/>
      <c r="Y11641" s="28"/>
    </row>
    <row r="11642" spans="16:25">
      <c r="P11642" s="33"/>
      <c r="Q11642" s="28"/>
      <c r="R11642" s="28"/>
      <c r="S11642" s="28"/>
      <c r="T11642" s="28"/>
      <c r="U11642" s="28"/>
      <c r="V11642" s="28"/>
      <c r="W11642" s="28"/>
      <c r="Y11642" s="28"/>
    </row>
    <row r="11643" spans="16:25">
      <c r="P11643" s="33"/>
      <c r="Q11643" s="28"/>
      <c r="R11643" s="28"/>
      <c r="S11643" s="28"/>
      <c r="T11643" s="28"/>
      <c r="U11643" s="28"/>
      <c r="V11643" s="28"/>
      <c r="W11643" s="28"/>
      <c r="Y11643" s="28"/>
    </row>
    <row r="11644" spans="16:25">
      <c r="P11644" s="33"/>
      <c r="Q11644" s="28"/>
      <c r="R11644" s="28"/>
      <c r="S11644" s="28"/>
      <c r="T11644" s="28"/>
      <c r="U11644" s="28"/>
      <c r="V11644" s="28"/>
      <c r="W11644" s="28"/>
      <c r="Y11644" s="28"/>
    </row>
    <row r="11645" spans="16:25">
      <c r="P11645" s="33"/>
      <c r="Q11645" s="28"/>
      <c r="R11645" s="28"/>
      <c r="S11645" s="28"/>
      <c r="T11645" s="28"/>
      <c r="U11645" s="28"/>
      <c r="V11645" s="28"/>
      <c r="W11645" s="28"/>
      <c r="Y11645" s="28"/>
    </row>
    <row r="11646" spans="16:25">
      <c r="P11646" s="33"/>
      <c r="Q11646" s="28"/>
      <c r="R11646" s="28"/>
      <c r="S11646" s="28"/>
      <c r="T11646" s="28"/>
      <c r="U11646" s="28"/>
      <c r="V11646" s="28"/>
      <c r="W11646" s="28"/>
      <c r="Y11646" s="28"/>
    </row>
    <row r="11647" spans="16:25">
      <c r="P11647" s="33"/>
      <c r="Q11647" s="28"/>
      <c r="R11647" s="28"/>
      <c r="S11647" s="28"/>
      <c r="T11647" s="28"/>
      <c r="U11647" s="28"/>
      <c r="V11647" s="28"/>
      <c r="W11647" s="28"/>
      <c r="Y11647" s="28"/>
    </row>
    <row r="11648" spans="16:25">
      <c r="P11648" s="33"/>
      <c r="Q11648" s="28"/>
      <c r="R11648" s="28"/>
      <c r="S11648" s="28"/>
      <c r="T11648" s="28"/>
      <c r="U11648" s="28"/>
      <c r="V11648" s="28"/>
      <c r="W11648" s="28"/>
      <c r="Y11648" s="28"/>
    </row>
    <row r="11649" spans="16:25">
      <c r="P11649" s="33"/>
      <c r="Q11649" s="28"/>
      <c r="R11649" s="28"/>
      <c r="S11649" s="28"/>
      <c r="T11649" s="28"/>
      <c r="U11649" s="28"/>
      <c r="V11649" s="28"/>
      <c r="W11649" s="28"/>
      <c r="Y11649" s="28"/>
    </row>
    <row r="11650" spans="16:25">
      <c r="P11650" s="33"/>
      <c r="Q11650" s="28"/>
      <c r="R11650" s="28"/>
      <c r="S11650" s="28"/>
      <c r="T11650" s="28"/>
      <c r="U11650" s="28"/>
      <c r="V11650" s="28"/>
      <c r="W11650" s="28"/>
      <c r="Y11650" s="28"/>
    </row>
    <row r="11651" spans="16:25">
      <c r="P11651" s="33"/>
      <c r="Q11651" s="28"/>
      <c r="R11651" s="28"/>
      <c r="S11651" s="28"/>
      <c r="T11651" s="28"/>
      <c r="U11651" s="28"/>
      <c r="V11651" s="28"/>
      <c r="W11651" s="28"/>
      <c r="Y11651" s="28"/>
    </row>
    <row r="11652" spans="16:25">
      <c r="P11652" s="33"/>
      <c r="Q11652" s="28"/>
      <c r="R11652" s="28"/>
      <c r="S11652" s="28"/>
      <c r="T11652" s="28"/>
      <c r="U11652" s="28"/>
      <c r="V11652" s="28"/>
      <c r="W11652" s="28"/>
      <c r="Y11652" s="28"/>
    </row>
    <row r="11653" spans="16:25">
      <c r="P11653" s="33"/>
      <c r="Q11653" s="28"/>
      <c r="R11653" s="28"/>
      <c r="S11653" s="28"/>
      <c r="T11653" s="28"/>
      <c r="U11653" s="28"/>
      <c r="V11653" s="28"/>
      <c r="W11653" s="28"/>
      <c r="Y11653" s="28"/>
    </row>
    <row r="11654" spans="16:25">
      <c r="P11654" s="33"/>
      <c r="Q11654" s="28"/>
      <c r="R11654" s="28"/>
      <c r="S11654" s="28"/>
      <c r="T11654" s="28"/>
      <c r="U11654" s="28"/>
      <c r="V11654" s="28"/>
      <c r="W11654" s="28"/>
      <c r="Y11654" s="28"/>
    </row>
    <row r="11655" spans="16:25">
      <c r="P11655" s="33"/>
      <c r="Q11655" s="28"/>
      <c r="R11655" s="28"/>
      <c r="S11655" s="28"/>
      <c r="T11655" s="28"/>
      <c r="U11655" s="28"/>
      <c r="V11655" s="28"/>
      <c r="W11655" s="28"/>
      <c r="Y11655" s="28"/>
    </row>
    <row r="11656" spans="16:25">
      <c r="P11656" s="33"/>
      <c r="Q11656" s="28"/>
      <c r="R11656" s="28"/>
      <c r="S11656" s="28"/>
      <c r="T11656" s="28"/>
      <c r="U11656" s="28"/>
      <c r="V11656" s="28"/>
      <c r="W11656" s="28"/>
      <c r="Y11656" s="28"/>
    </row>
    <row r="11657" spans="16:25">
      <c r="P11657" s="33"/>
      <c r="Q11657" s="28"/>
      <c r="R11657" s="28"/>
      <c r="S11657" s="28"/>
      <c r="T11657" s="28"/>
      <c r="U11657" s="28"/>
      <c r="V11657" s="28"/>
      <c r="W11657" s="28"/>
      <c r="Y11657" s="28"/>
    </row>
    <row r="11658" spans="16:25">
      <c r="P11658" s="33"/>
      <c r="Q11658" s="28"/>
      <c r="R11658" s="28"/>
      <c r="S11658" s="28"/>
      <c r="T11658" s="28"/>
      <c r="U11658" s="28"/>
      <c r="V11658" s="28"/>
      <c r="W11658" s="28"/>
      <c r="Y11658" s="28"/>
    </row>
    <row r="11659" spans="16:25">
      <c r="P11659" s="33"/>
      <c r="Q11659" s="28"/>
      <c r="R11659" s="28"/>
      <c r="S11659" s="28"/>
      <c r="T11659" s="28"/>
      <c r="U11659" s="28"/>
      <c r="V11659" s="28"/>
      <c r="W11659" s="28"/>
      <c r="Y11659" s="28"/>
    </row>
    <row r="11660" spans="16:25">
      <c r="P11660" s="33"/>
      <c r="Q11660" s="28"/>
      <c r="R11660" s="28"/>
      <c r="S11660" s="28"/>
      <c r="T11660" s="28"/>
      <c r="U11660" s="28"/>
      <c r="V11660" s="28"/>
      <c r="W11660" s="28"/>
      <c r="Y11660" s="28"/>
    </row>
    <row r="11661" spans="16:25">
      <c r="P11661" s="33"/>
      <c r="Q11661" s="28"/>
      <c r="R11661" s="28"/>
      <c r="S11661" s="28"/>
      <c r="T11661" s="28"/>
      <c r="U11661" s="28"/>
      <c r="V11661" s="28"/>
      <c r="W11661" s="28"/>
      <c r="Y11661" s="28"/>
    </row>
    <row r="11662" spans="16:25">
      <c r="P11662" s="33"/>
      <c r="Q11662" s="28"/>
      <c r="R11662" s="28"/>
      <c r="S11662" s="28"/>
      <c r="T11662" s="28"/>
      <c r="U11662" s="28"/>
      <c r="V11662" s="28"/>
      <c r="W11662" s="28"/>
      <c r="Y11662" s="28"/>
    </row>
    <row r="11663" spans="16:25">
      <c r="P11663" s="33"/>
      <c r="Q11663" s="28"/>
      <c r="R11663" s="28"/>
      <c r="S11663" s="28"/>
      <c r="T11663" s="28"/>
      <c r="U11663" s="28"/>
      <c r="V11663" s="28"/>
      <c r="W11663" s="28"/>
      <c r="Y11663" s="28"/>
    </row>
    <row r="11664" spans="16:25">
      <c r="P11664" s="33"/>
      <c r="Q11664" s="28"/>
      <c r="R11664" s="28"/>
      <c r="S11664" s="28"/>
      <c r="T11664" s="28"/>
      <c r="U11664" s="28"/>
      <c r="V11664" s="28"/>
      <c r="W11664" s="28"/>
      <c r="Y11664" s="28"/>
    </row>
    <row r="11665" spans="16:25">
      <c r="P11665" s="33"/>
      <c r="Q11665" s="28"/>
      <c r="R11665" s="28"/>
      <c r="S11665" s="28"/>
      <c r="T11665" s="28"/>
      <c r="U11665" s="28"/>
      <c r="V11665" s="28"/>
      <c r="W11665" s="28"/>
      <c r="Y11665" s="28"/>
    </row>
    <row r="11666" spans="16:25">
      <c r="P11666" s="33"/>
      <c r="Q11666" s="28"/>
      <c r="R11666" s="28"/>
      <c r="S11666" s="28"/>
      <c r="T11666" s="28"/>
      <c r="U11666" s="28"/>
      <c r="V11666" s="28"/>
      <c r="W11666" s="28"/>
      <c r="Y11666" s="28"/>
    </row>
    <row r="11667" spans="16:25">
      <c r="P11667" s="33"/>
      <c r="Q11667" s="28"/>
      <c r="R11667" s="28"/>
      <c r="S11667" s="28"/>
      <c r="T11667" s="28"/>
      <c r="U11667" s="28"/>
      <c r="V11667" s="28"/>
      <c r="W11667" s="28"/>
      <c r="Y11667" s="28"/>
    </row>
    <row r="11668" spans="16:25">
      <c r="P11668" s="33"/>
      <c r="Q11668" s="28"/>
      <c r="R11668" s="28"/>
      <c r="S11668" s="28"/>
      <c r="T11668" s="28"/>
      <c r="U11668" s="28"/>
      <c r="V11668" s="28"/>
      <c r="W11668" s="28"/>
      <c r="Y11668" s="28"/>
    </row>
    <row r="11669" spans="16:25">
      <c r="P11669" s="33"/>
      <c r="Q11669" s="28"/>
      <c r="R11669" s="28"/>
      <c r="S11669" s="28"/>
      <c r="T11669" s="28"/>
      <c r="U11669" s="28"/>
      <c r="V11669" s="28"/>
      <c r="W11669" s="28"/>
      <c r="Y11669" s="28"/>
    </row>
    <row r="11670" spans="16:25">
      <c r="P11670" s="33"/>
      <c r="Q11670" s="28"/>
      <c r="R11670" s="28"/>
      <c r="S11670" s="28"/>
      <c r="T11670" s="28"/>
      <c r="U11670" s="28"/>
      <c r="V11670" s="28"/>
      <c r="W11670" s="28"/>
      <c r="Y11670" s="28"/>
    </row>
    <row r="11671" spans="16:25">
      <c r="P11671" s="33"/>
      <c r="Q11671" s="28"/>
      <c r="R11671" s="28"/>
      <c r="S11671" s="28"/>
      <c r="T11671" s="28"/>
      <c r="U11671" s="28"/>
      <c r="V11671" s="28"/>
      <c r="W11671" s="28"/>
      <c r="Y11671" s="28"/>
    </row>
    <row r="11672" spans="16:25">
      <c r="P11672" s="33"/>
      <c r="Q11672" s="28"/>
      <c r="R11672" s="28"/>
      <c r="S11672" s="28"/>
      <c r="T11672" s="28"/>
      <c r="U11672" s="28"/>
      <c r="V11672" s="28"/>
      <c r="W11672" s="28"/>
      <c r="Y11672" s="28"/>
    </row>
    <row r="11673" spans="16:25">
      <c r="P11673" s="33"/>
      <c r="Q11673" s="28"/>
      <c r="R11673" s="28"/>
      <c r="S11673" s="28"/>
      <c r="T11673" s="28"/>
      <c r="U11673" s="28"/>
      <c r="V11673" s="28"/>
      <c r="W11673" s="28"/>
      <c r="Y11673" s="28"/>
    </row>
    <row r="11674" spans="16:25">
      <c r="P11674" s="33"/>
      <c r="Q11674" s="28"/>
      <c r="R11674" s="28"/>
      <c r="S11674" s="28"/>
      <c r="T11674" s="28"/>
      <c r="U11674" s="28"/>
      <c r="V11674" s="28"/>
      <c r="W11674" s="28"/>
      <c r="Y11674" s="28"/>
    </row>
    <row r="11675" spans="16:25">
      <c r="P11675" s="33"/>
      <c r="Q11675" s="28"/>
      <c r="R11675" s="28"/>
      <c r="S11675" s="28"/>
      <c r="T11675" s="28"/>
      <c r="U11675" s="28"/>
      <c r="V11675" s="28"/>
      <c r="W11675" s="28"/>
      <c r="Y11675" s="28"/>
    </row>
    <row r="11676" spans="16:25">
      <c r="P11676" s="33"/>
      <c r="Q11676" s="28"/>
      <c r="R11676" s="28"/>
      <c r="S11676" s="28"/>
      <c r="T11676" s="28"/>
      <c r="U11676" s="28"/>
      <c r="V11676" s="28"/>
      <c r="W11676" s="28"/>
      <c r="Y11676" s="28"/>
    </row>
    <row r="11677" spans="16:25">
      <c r="P11677" s="33"/>
      <c r="Q11677" s="28"/>
      <c r="R11677" s="28"/>
      <c r="S11677" s="28"/>
      <c r="T11677" s="28"/>
      <c r="U11677" s="28"/>
      <c r="V11677" s="28"/>
      <c r="W11677" s="28"/>
      <c r="Y11677" s="28"/>
    </row>
    <row r="11678" spans="16:25">
      <c r="P11678" s="33"/>
      <c r="Q11678" s="28"/>
      <c r="R11678" s="28"/>
      <c r="S11678" s="28"/>
      <c r="T11678" s="28"/>
      <c r="U11678" s="28"/>
      <c r="V11678" s="28"/>
      <c r="W11678" s="28"/>
      <c r="Y11678" s="28"/>
    </row>
    <row r="11679" spans="16:25">
      <c r="P11679" s="33"/>
      <c r="Q11679" s="28"/>
      <c r="R11679" s="28"/>
      <c r="S11679" s="28"/>
      <c r="T11679" s="28"/>
      <c r="U11679" s="28"/>
      <c r="V11679" s="28"/>
      <c r="W11679" s="28"/>
      <c r="Y11679" s="28"/>
    </row>
    <row r="11680" spans="16:25">
      <c r="P11680" s="33"/>
      <c r="Q11680" s="28"/>
      <c r="R11680" s="28"/>
      <c r="S11680" s="28"/>
      <c r="T11680" s="28"/>
      <c r="U11680" s="28"/>
      <c r="V11680" s="28"/>
      <c r="W11680" s="28"/>
      <c r="Y11680" s="28"/>
    </row>
    <row r="11681" spans="16:25">
      <c r="P11681" s="33"/>
      <c r="Q11681" s="28"/>
      <c r="R11681" s="28"/>
      <c r="S11681" s="28"/>
      <c r="T11681" s="28"/>
      <c r="U11681" s="28"/>
      <c r="V11681" s="28"/>
      <c r="W11681" s="28"/>
      <c r="Y11681" s="28"/>
    </row>
    <row r="11682" spans="16:25">
      <c r="P11682" s="33"/>
      <c r="Q11682" s="28"/>
      <c r="R11682" s="28"/>
      <c r="S11682" s="28"/>
      <c r="T11682" s="28"/>
      <c r="U11682" s="28"/>
      <c r="V11682" s="28"/>
      <c r="W11682" s="28"/>
      <c r="Y11682" s="28"/>
    </row>
    <row r="11683" spans="16:25">
      <c r="P11683" s="33"/>
      <c r="Q11683" s="28"/>
      <c r="R11683" s="28"/>
      <c r="S11683" s="28"/>
      <c r="T11683" s="28"/>
      <c r="U11683" s="28"/>
      <c r="V11683" s="28"/>
      <c r="W11683" s="28"/>
      <c r="Y11683" s="28"/>
    </row>
    <row r="11684" spans="16:25">
      <c r="P11684" s="33"/>
      <c r="Q11684" s="28"/>
      <c r="R11684" s="28"/>
      <c r="S11684" s="28"/>
      <c r="T11684" s="28"/>
      <c r="U11684" s="28"/>
      <c r="V11684" s="28"/>
      <c r="W11684" s="28"/>
      <c r="Y11684" s="28"/>
    </row>
    <row r="11685" spans="16:25">
      <c r="P11685" s="33"/>
      <c r="Q11685" s="28"/>
      <c r="R11685" s="28"/>
      <c r="S11685" s="28"/>
      <c r="T11685" s="28"/>
      <c r="U11685" s="28"/>
      <c r="V11685" s="28"/>
      <c r="W11685" s="28"/>
      <c r="Y11685" s="28"/>
    </row>
    <row r="11686" spans="16:25">
      <c r="P11686" s="33"/>
      <c r="Q11686" s="28"/>
      <c r="R11686" s="28"/>
      <c r="S11686" s="28"/>
      <c r="T11686" s="28"/>
      <c r="U11686" s="28"/>
      <c r="V11686" s="28"/>
      <c r="W11686" s="28"/>
      <c r="Y11686" s="28"/>
    </row>
    <row r="11687" spans="16:25">
      <c r="P11687" s="33"/>
      <c r="Q11687" s="28"/>
      <c r="R11687" s="28"/>
      <c r="S11687" s="28"/>
      <c r="T11687" s="28"/>
      <c r="U11687" s="28"/>
      <c r="V11687" s="28"/>
      <c r="W11687" s="28"/>
      <c r="Y11687" s="28"/>
    </row>
    <row r="11688" spans="16:25">
      <c r="P11688" s="33"/>
      <c r="Q11688" s="28"/>
      <c r="R11688" s="28"/>
      <c r="S11688" s="28"/>
      <c r="T11688" s="28"/>
      <c r="U11688" s="28"/>
      <c r="V11688" s="28"/>
      <c r="W11688" s="28"/>
      <c r="Y11688" s="28"/>
    </row>
    <row r="11689" spans="16:25">
      <c r="P11689" s="33"/>
      <c r="Q11689" s="28"/>
      <c r="R11689" s="28"/>
      <c r="S11689" s="28"/>
      <c r="T11689" s="28"/>
      <c r="U11689" s="28"/>
      <c r="V11689" s="28"/>
      <c r="W11689" s="28"/>
      <c r="Y11689" s="28"/>
    </row>
    <row r="11690" spans="16:25">
      <c r="P11690" s="33"/>
      <c r="Q11690" s="28"/>
      <c r="R11690" s="28"/>
      <c r="S11690" s="28"/>
      <c r="T11690" s="28"/>
      <c r="U11690" s="28"/>
      <c r="V11690" s="28"/>
      <c r="W11690" s="28"/>
      <c r="Y11690" s="28"/>
    </row>
    <row r="11691" spans="16:25">
      <c r="P11691" s="33"/>
      <c r="Q11691" s="28"/>
      <c r="R11691" s="28"/>
      <c r="S11691" s="28"/>
      <c r="T11691" s="28"/>
      <c r="U11691" s="28"/>
      <c r="V11691" s="28"/>
      <c r="W11691" s="28"/>
      <c r="Y11691" s="28"/>
    </row>
    <row r="11692" spans="16:25">
      <c r="P11692" s="33"/>
      <c r="Q11692" s="28"/>
      <c r="R11692" s="28"/>
      <c r="S11692" s="28"/>
      <c r="T11692" s="28"/>
      <c r="U11692" s="28"/>
      <c r="V11692" s="28"/>
      <c r="W11692" s="28"/>
      <c r="Y11692" s="28"/>
    </row>
    <row r="11693" spans="16:25">
      <c r="P11693" s="33"/>
      <c r="Q11693" s="28"/>
      <c r="R11693" s="28"/>
      <c r="S11693" s="28"/>
      <c r="T11693" s="28"/>
      <c r="U11693" s="28"/>
      <c r="V11693" s="28"/>
      <c r="W11693" s="28"/>
      <c r="Y11693" s="28"/>
    </row>
    <row r="11694" spans="16:25">
      <c r="P11694" s="33"/>
      <c r="Q11694" s="28"/>
      <c r="R11694" s="28"/>
      <c r="S11694" s="28"/>
      <c r="T11694" s="28"/>
      <c r="U11694" s="28"/>
      <c r="V11694" s="28"/>
      <c r="W11694" s="28"/>
      <c r="Y11694" s="28"/>
    </row>
    <row r="11695" spans="16:25">
      <c r="P11695" s="33"/>
      <c r="Q11695" s="28"/>
      <c r="R11695" s="28"/>
      <c r="S11695" s="28"/>
      <c r="T11695" s="28"/>
      <c r="U11695" s="28"/>
      <c r="V11695" s="28"/>
      <c r="W11695" s="28"/>
      <c r="Y11695" s="28"/>
    </row>
    <row r="11696" spans="16:25">
      <c r="P11696" s="33"/>
      <c r="Q11696" s="28"/>
      <c r="R11696" s="28"/>
      <c r="S11696" s="28"/>
      <c r="T11696" s="28"/>
      <c r="U11696" s="28"/>
      <c r="V11696" s="28"/>
      <c r="W11696" s="28"/>
      <c r="Y11696" s="28"/>
    </row>
    <row r="11697" spans="16:25">
      <c r="P11697" s="33"/>
      <c r="Q11697" s="28"/>
      <c r="R11697" s="28"/>
      <c r="S11697" s="28"/>
      <c r="T11697" s="28"/>
      <c r="U11697" s="28"/>
      <c r="V11697" s="28"/>
      <c r="W11697" s="28"/>
      <c r="Y11697" s="28"/>
    </row>
    <row r="11698" spans="16:25">
      <c r="P11698" s="33"/>
      <c r="Q11698" s="28"/>
      <c r="R11698" s="28"/>
      <c r="S11698" s="28"/>
      <c r="T11698" s="28"/>
      <c r="U11698" s="28"/>
      <c r="V11698" s="28"/>
      <c r="W11698" s="28"/>
      <c r="Y11698" s="28"/>
    </row>
    <row r="11699" spans="16:25">
      <c r="P11699" s="33"/>
      <c r="Q11699" s="28"/>
      <c r="R11699" s="28"/>
      <c r="S11699" s="28"/>
      <c r="T11699" s="28"/>
      <c r="U11699" s="28"/>
      <c r="V11699" s="28"/>
      <c r="W11699" s="28"/>
      <c r="Y11699" s="28"/>
    </row>
    <row r="11700" spans="16:25">
      <c r="P11700" s="33"/>
      <c r="Q11700" s="28"/>
      <c r="R11700" s="28"/>
      <c r="S11700" s="28"/>
      <c r="T11700" s="28"/>
      <c r="U11700" s="28"/>
      <c r="V11700" s="28"/>
      <c r="W11700" s="28"/>
      <c r="Y11700" s="28"/>
    </row>
    <row r="11701" spans="16:25">
      <c r="P11701" s="33"/>
      <c r="Q11701" s="28"/>
      <c r="R11701" s="28"/>
      <c r="S11701" s="28"/>
      <c r="T11701" s="28"/>
      <c r="U11701" s="28"/>
      <c r="V11701" s="28"/>
      <c r="W11701" s="28"/>
      <c r="Y11701" s="28"/>
    </row>
    <row r="11702" spans="16:25">
      <c r="P11702" s="33"/>
      <c r="Q11702" s="28"/>
      <c r="R11702" s="28"/>
      <c r="S11702" s="28"/>
      <c r="T11702" s="28"/>
      <c r="U11702" s="28"/>
      <c r="V11702" s="28"/>
      <c r="W11702" s="28"/>
      <c r="Y11702" s="28"/>
    </row>
    <row r="11703" spans="16:25">
      <c r="P11703" s="33"/>
      <c r="Q11703" s="28"/>
      <c r="R11703" s="28"/>
      <c r="S11703" s="28"/>
      <c r="T11703" s="28"/>
      <c r="U11703" s="28"/>
      <c r="V11703" s="28"/>
      <c r="W11703" s="28"/>
      <c r="Y11703" s="28"/>
    </row>
    <row r="11704" spans="16:25">
      <c r="P11704" s="33"/>
      <c r="Q11704" s="28"/>
      <c r="R11704" s="28"/>
      <c r="S11704" s="28"/>
      <c r="T11704" s="28"/>
      <c r="U11704" s="28"/>
      <c r="V11704" s="28"/>
      <c r="W11704" s="28"/>
      <c r="Y11704" s="28"/>
    </row>
    <row r="11705" spans="16:25">
      <c r="P11705" s="33"/>
      <c r="Q11705" s="28"/>
      <c r="R11705" s="28"/>
      <c r="S11705" s="28"/>
      <c r="T11705" s="28"/>
      <c r="U11705" s="28"/>
      <c r="V11705" s="28"/>
      <c r="W11705" s="28"/>
      <c r="Y11705" s="28"/>
    </row>
    <row r="11706" spans="16:25">
      <c r="P11706" s="33"/>
      <c r="Q11706" s="28"/>
      <c r="R11706" s="28"/>
      <c r="S11706" s="28"/>
      <c r="T11706" s="28"/>
      <c r="U11706" s="28"/>
      <c r="V11706" s="28"/>
      <c r="W11706" s="28"/>
      <c r="Y11706" s="28"/>
    </row>
    <row r="11707" spans="16:25">
      <c r="P11707" s="33"/>
      <c r="Q11707" s="28"/>
      <c r="R11707" s="28"/>
      <c r="S11707" s="28"/>
      <c r="T11707" s="28"/>
      <c r="U11707" s="28"/>
      <c r="V11707" s="28"/>
      <c r="W11707" s="28"/>
      <c r="Y11707" s="28"/>
    </row>
    <row r="11708" spans="16:25">
      <c r="P11708" s="33"/>
      <c r="Q11708" s="28"/>
      <c r="R11708" s="28"/>
      <c r="S11708" s="28"/>
      <c r="T11708" s="28"/>
      <c r="U11708" s="28"/>
      <c r="V11708" s="28"/>
      <c r="W11708" s="28"/>
      <c r="Y11708" s="28"/>
    </row>
    <row r="11709" spans="16:25">
      <c r="P11709" s="33"/>
      <c r="Q11709" s="28"/>
      <c r="R11709" s="28"/>
      <c r="S11709" s="28"/>
      <c r="T11709" s="28"/>
      <c r="U11709" s="28"/>
      <c r="V11709" s="28"/>
      <c r="W11709" s="28"/>
      <c r="Y11709" s="28"/>
    </row>
    <row r="11710" spans="16:25">
      <c r="P11710" s="33"/>
      <c r="Q11710" s="28"/>
      <c r="R11710" s="28"/>
      <c r="S11710" s="28"/>
      <c r="T11710" s="28"/>
      <c r="U11710" s="28"/>
      <c r="V11710" s="28"/>
      <c r="W11710" s="28"/>
      <c r="Y11710" s="28"/>
    </row>
    <row r="11711" spans="16:25">
      <c r="P11711" s="33"/>
      <c r="Q11711" s="28"/>
      <c r="R11711" s="28"/>
      <c r="S11711" s="28"/>
      <c r="T11711" s="28"/>
      <c r="U11711" s="28"/>
      <c r="V11711" s="28"/>
      <c r="W11711" s="28"/>
      <c r="Y11711" s="28"/>
    </row>
    <row r="11712" spans="16:25">
      <c r="P11712" s="33"/>
      <c r="Q11712" s="28"/>
      <c r="R11712" s="28"/>
      <c r="S11712" s="28"/>
      <c r="T11712" s="28"/>
      <c r="U11712" s="28"/>
      <c r="V11712" s="28"/>
      <c r="W11712" s="28"/>
      <c r="Y11712" s="28"/>
    </row>
    <row r="11713" spans="16:25">
      <c r="P11713" s="33"/>
      <c r="Q11713" s="28"/>
      <c r="R11713" s="28"/>
      <c r="S11713" s="28"/>
      <c r="T11713" s="28"/>
      <c r="U11713" s="28"/>
      <c r="V11713" s="28"/>
      <c r="W11713" s="28"/>
      <c r="Y11713" s="28"/>
    </row>
    <row r="11714" spans="16:25">
      <c r="P11714" s="33"/>
      <c r="Q11714" s="28"/>
      <c r="R11714" s="28"/>
      <c r="S11714" s="28"/>
      <c r="T11714" s="28"/>
      <c r="U11714" s="28"/>
      <c r="V11714" s="28"/>
      <c r="W11714" s="28"/>
      <c r="Y11714" s="28"/>
    </row>
    <row r="11715" spans="16:25">
      <c r="P11715" s="33"/>
      <c r="Q11715" s="28"/>
      <c r="R11715" s="28"/>
      <c r="S11715" s="28"/>
      <c r="T11715" s="28"/>
      <c r="U11715" s="28"/>
      <c r="V11715" s="28"/>
      <c r="W11715" s="28"/>
      <c r="Y11715" s="28"/>
    </row>
    <row r="11716" spans="16:25">
      <c r="P11716" s="33"/>
      <c r="Q11716" s="28"/>
      <c r="R11716" s="28"/>
      <c r="S11716" s="28"/>
      <c r="T11716" s="28"/>
      <c r="U11716" s="28"/>
      <c r="V11716" s="28"/>
      <c r="W11716" s="28"/>
      <c r="Y11716" s="28"/>
    </row>
    <row r="11717" spans="16:25">
      <c r="P11717" s="33"/>
      <c r="Q11717" s="28"/>
      <c r="R11717" s="28"/>
      <c r="S11717" s="28"/>
      <c r="T11717" s="28"/>
      <c r="U11717" s="28"/>
      <c r="V11717" s="28"/>
      <c r="W11717" s="28"/>
      <c r="Y11717" s="28"/>
    </row>
    <row r="11718" spans="16:25">
      <c r="P11718" s="33"/>
      <c r="Q11718" s="28"/>
      <c r="R11718" s="28"/>
      <c r="S11718" s="28"/>
      <c r="T11718" s="28"/>
      <c r="U11718" s="28"/>
      <c r="V11718" s="28"/>
      <c r="W11718" s="28"/>
      <c r="Y11718" s="28"/>
    </row>
    <row r="11719" spans="16:25">
      <c r="P11719" s="33"/>
      <c r="Q11719" s="28"/>
      <c r="R11719" s="28"/>
      <c r="S11719" s="28"/>
      <c r="T11719" s="28"/>
      <c r="U11719" s="28"/>
      <c r="V11719" s="28"/>
      <c r="W11719" s="28"/>
      <c r="Y11719" s="28"/>
    </row>
    <row r="11720" spans="16:25">
      <c r="P11720" s="33"/>
      <c r="Q11720" s="28"/>
      <c r="R11720" s="28"/>
      <c r="S11720" s="28"/>
      <c r="T11720" s="28"/>
      <c r="U11720" s="28"/>
      <c r="V11720" s="28"/>
      <c r="W11720" s="28"/>
      <c r="Y11720" s="28"/>
    </row>
    <row r="11721" spans="16:25">
      <c r="P11721" s="33"/>
      <c r="Q11721" s="28"/>
      <c r="R11721" s="28"/>
      <c r="S11721" s="28"/>
      <c r="T11721" s="28"/>
      <c r="U11721" s="28"/>
      <c r="V11721" s="28"/>
      <c r="W11721" s="28"/>
      <c r="Y11721" s="28"/>
    </row>
    <row r="11722" spans="16:25">
      <c r="P11722" s="33"/>
      <c r="Q11722" s="28"/>
      <c r="R11722" s="28"/>
      <c r="S11722" s="28"/>
      <c r="T11722" s="28"/>
      <c r="U11722" s="28"/>
      <c r="V11722" s="28"/>
      <c r="W11722" s="28"/>
      <c r="Y11722" s="28"/>
    </row>
    <row r="11723" spans="16:25">
      <c r="P11723" s="33"/>
      <c r="Q11723" s="28"/>
      <c r="R11723" s="28"/>
      <c r="S11723" s="28"/>
      <c r="T11723" s="28"/>
      <c r="U11723" s="28"/>
      <c r="V11723" s="28"/>
      <c r="W11723" s="28"/>
      <c r="Y11723" s="28"/>
    </row>
    <row r="11724" spans="16:25">
      <c r="P11724" s="33"/>
      <c r="Q11724" s="28"/>
      <c r="R11724" s="28"/>
      <c r="S11724" s="28"/>
      <c r="T11724" s="28"/>
      <c r="U11724" s="28"/>
      <c r="V11724" s="28"/>
      <c r="W11724" s="28"/>
      <c r="Y11724" s="28"/>
    </row>
    <row r="11725" spans="16:25">
      <c r="P11725" s="33"/>
      <c r="Q11725" s="28"/>
      <c r="R11725" s="28"/>
      <c r="S11725" s="28"/>
      <c r="T11725" s="28"/>
      <c r="U11725" s="28"/>
      <c r="V11725" s="28"/>
      <c r="W11725" s="28"/>
      <c r="Y11725" s="28"/>
    </row>
    <row r="11726" spans="16:25">
      <c r="P11726" s="33"/>
      <c r="Q11726" s="28"/>
      <c r="R11726" s="28"/>
      <c r="S11726" s="28"/>
      <c r="T11726" s="28"/>
      <c r="U11726" s="28"/>
      <c r="V11726" s="28"/>
      <c r="W11726" s="28"/>
      <c r="Y11726" s="28"/>
    </row>
    <row r="11727" spans="16:25">
      <c r="P11727" s="33"/>
      <c r="Q11727" s="28"/>
      <c r="R11727" s="28"/>
      <c r="S11727" s="28"/>
      <c r="T11727" s="28"/>
      <c r="U11727" s="28"/>
      <c r="V11727" s="28"/>
      <c r="W11727" s="28"/>
      <c r="Y11727" s="28"/>
    </row>
    <row r="11728" spans="16:25">
      <c r="P11728" s="33"/>
      <c r="Q11728" s="28"/>
      <c r="R11728" s="28"/>
      <c r="S11728" s="28"/>
      <c r="T11728" s="28"/>
      <c r="U11728" s="28"/>
      <c r="V11728" s="28"/>
      <c r="W11728" s="28"/>
      <c r="Y11728" s="28"/>
    </row>
    <row r="11729" spans="16:25">
      <c r="P11729" s="33"/>
      <c r="Q11729" s="28"/>
      <c r="R11729" s="28"/>
      <c r="S11729" s="28"/>
      <c r="T11729" s="28"/>
      <c r="U11729" s="28"/>
      <c r="V11729" s="28"/>
      <c r="W11729" s="28"/>
      <c r="Y11729" s="28"/>
    </row>
    <row r="11730" spans="16:25">
      <c r="P11730" s="33"/>
      <c r="Q11730" s="28"/>
      <c r="R11730" s="28"/>
      <c r="S11730" s="28"/>
      <c r="T11730" s="28"/>
      <c r="U11730" s="28"/>
      <c r="V11730" s="28"/>
      <c r="W11730" s="28"/>
      <c r="Y11730" s="28"/>
    </row>
    <row r="11731" spans="16:25">
      <c r="P11731" s="33"/>
      <c r="Q11731" s="28"/>
      <c r="R11731" s="28"/>
      <c r="S11731" s="28"/>
      <c r="T11731" s="28"/>
      <c r="U11731" s="28"/>
      <c r="V11731" s="28"/>
      <c r="W11731" s="28"/>
      <c r="Y11731" s="28"/>
    </row>
    <row r="11732" spans="16:25">
      <c r="P11732" s="33"/>
      <c r="Q11732" s="28"/>
      <c r="R11732" s="28"/>
      <c r="S11732" s="28"/>
      <c r="T11732" s="28"/>
      <c r="U11732" s="28"/>
      <c r="V11732" s="28"/>
      <c r="W11732" s="28"/>
      <c r="Y11732" s="28"/>
    </row>
    <row r="11733" spans="16:25">
      <c r="P11733" s="33"/>
      <c r="Q11733" s="28"/>
      <c r="R11733" s="28"/>
      <c r="S11733" s="28"/>
      <c r="T11733" s="28"/>
      <c r="U11733" s="28"/>
      <c r="V11733" s="28"/>
      <c r="W11733" s="28"/>
      <c r="Y11733" s="28"/>
    </row>
    <row r="11734" spans="16:25">
      <c r="P11734" s="33"/>
      <c r="Q11734" s="28"/>
      <c r="R11734" s="28"/>
      <c r="S11734" s="28"/>
      <c r="T11734" s="28"/>
      <c r="U11734" s="28"/>
      <c r="V11734" s="28"/>
      <c r="W11734" s="28"/>
      <c r="Y11734" s="28"/>
    </row>
    <row r="11735" spans="16:25">
      <c r="P11735" s="33"/>
      <c r="Q11735" s="28"/>
      <c r="R11735" s="28"/>
      <c r="S11735" s="28"/>
      <c r="T11735" s="28"/>
      <c r="U11735" s="28"/>
      <c r="V11735" s="28"/>
      <c r="W11735" s="28"/>
      <c r="Y11735" s="28"/>
    </row>
    <row r="11736" spans="16:25">
      <c r="P11736" s="33"/>
      <c r="Q11736" s="28"/>
      <c r="R11736" s="28"/>
      <c r="S11736" s="28"/>
      <c r="T11736" s="28"/>
      <c r="U11736" s="28"/>
      <c r="V11736" s="28"/>
      <c r="W11736" s="28"/>
      <c r="Y11736" s="28"/>
    </row>
    <row r="11737" spans="16:25">
      <c r="P11737" s="33"/>
      <c r="Q11737" s="28"/>
      <c r="R11737" s="28"/>
      <c r="S11737" s="28"/>
      <c r="T11737" s="28"/>
      <c r="U11737" s="28"/>
      <c r="V11737" s="28"/>
      <c r="W11737" s="28"/>
      <c r="Y11737" s="28"/>
    </row>
    <row r="11738" spans="16:25">
      <c r="P11738" s="33"/>
      <c r="Q11738" s="28"/>
      <c r="R11738" s="28"/>
      <c r="S11738" s="28"/>
      <c r="T11738" s="28"/>
      <c r="U11738" s="28"/>
      <c r="V11738" s="28"/>
      <c r="W11738" s="28"/>
      <c r="Y11738" s="28"/>
    </row>
    <row r="11739" spans="16:25">
      <c r="P11739" s="33"/>
      <c r="Q11739" s="28"/>
      <c r="R11739" s="28"/>
      <c r="S11739" s="28"/>
      <c r="T11739" s="28"/>
      <c r="U11739" s="28"/>
      <c r="V11739" s="28"/>
      <c r="W11739" s="28"/>
      <c r="Y11739" s="28"/>
    </row>
    <row r="11740" spans="16:25">
      <c r="P11740" s="33"/>
      <c r="Q11740" s="28"/>
      <c r="R11740" s="28"/>
      <c r="S11740" s="28"/>
      <c r="T11740" s="28"/>
      <c r="U11740" s="28"/>
      <c r="V11740" s="28"/>
      <c r="W11740" s="28"/>
      <c r="Y11740" s="28"/>
    </row>
    <row r="11741" spans="16:25">
      <c r="P11741" s="33"/>
      <c r="Q11741" s="28"/>
      <c r="R11741" s="28"/>
      <c r="S11741" s="28"/>
      <c r="T11741" s="28"/>
      <c r="U11741" s="28"/>
      <c r="V11741" s="28"/>
      <c r="W11741" s="28"/>
      <c r="Y11741" s="28"/>
    </row>
    <row r="11742" spans="16:25">
      <c r="P11742" s="33"/>
      <c r="Q11742" s="28"/>
      <c r="R11742" s="28"/>
      <c r="S11742" s="28"/>
      <c r="T11742" s="28"/>
      <c r="U11742" s="28"/>
      <c r="V11742" s="28"/>
      <c r="W11742" s="28"/>
      <c r="Y11742" s="28"/>
    </row>
    <row r="11743" spans="16:25">
      <c r="P11743" s="33"/>
      <c r="Q11743" s="28"/>
      <c r="R11743" s="28"/>
      <c r="S11743" s="28"/>
      <c r="T11743" s="28"/>
      <c r="U11743" s="28"/>
      <c r="V11743" s="28"/>
      <c r="W11743" s="28"/>
      <c r="Y11743" s="28"/>
    </row>
    <row r="11744" spans="16:25">
      <c r="P11744" s="33"/>
      <c r="Q11744" s="28"/>
      <c r="R11744" s="28"/>
      <c r="S11744" s="28"/>
      <c r="T11744" s="28"/>
      <c r="U11744" s="28"/>
      <c r="V11744" s="28"/>
      <c r="W11744" s="28"/>
      <c r="Y11744" s="28"/>
    </row>
    <row r="11745" spans="16:25">
      <c r="P11745" s="33"/>
      <c r="Q11745" s="28"/>
      <c r="R11745" s="28"/>
      <c r="S11745" s="28"/>
      <c r="T11745" s="28"/>
      <c r="U11745" s="28"/>
      <c r="V11745" s="28"/>
      <c r="W11745" s="28"/>
      <c r="Y11745" s="28"/>
    </row>
    <row r="11746" spans="16:25">
      <c r="P11746" s="33"/>
      <c r="Q11746" s="28"/>
      <c r="R11746" s="28"/>
      <c r="S11746" s="28"/>
      <c r="T11746" s="28"/>
      <c r="U11746" s="28"/>
      <c r="V11746" s="28"/>
      <c r="W11746" s="28"/>
      <c r="Y11746" s="28"/>
    </row>
    <row r="11747" spans="16:25">
      <c r="P11747" s="33"/>
      <c r="Q11747" s="28"/>
      <c r="R11747" s="28"/>
      <c r="S11747" s="28"/>
      <c r="T11747" s="28"/>
      <c r="U11747" s="28"/>
      <c r="V11747" s="28"/>
      <c r="W11747" s="28"/>
      <c r="Y11747" s="28"/>
    </row>
    <row r="11748" spans="16:25">
      <c r="P11748" s="33"/>
      <c r="Q11748" s="28"/>
      <c r="R11748" s="28"/>
      <c r="S11748" s="28"/>
      <c r="T11748" s="28"/>
      <c r="U11748" s="28"/>
      <c r="V11748" s="28"/>
      <c r="W11748" s="28"/>
      <c r="Y11748" s="28"/>
    </row>
    <row r="11749" spans="16:25">
      <c r="P11749" s="33"/>
      <c r="Q11749" s="28"/>
      <c r="R11749" s="28"/>
      <c r="S11749" s="28"/>
      <c r="T11749" s="28"/>
      <c r="U11749" s="28"/>
      <c r="V11749" s="28"/>
      <c r="W11749" s="28"/>
      <c r="Y11749" s="28"/>
    </row>
    <row r="11750" spans="16:25">
      <c r="P11750" s="33"/>
      <c r="Q11750" s="28"/>
      <c r="R11750" s="28"/>
      <c r="S11750" s="28"/>
      <c r="T11750" s="28"/>
      <c r="U11750" s="28"/>
      <c r="V11750" s="28"/>
      <c r="W11750" s="28"/>
      <c r="Y11750" s="28"/>
    </row>
    <row r="11751" spans="16:25">
      <c r="P11751" s="33"/>
      <c r="Q11751" s="28"/>
      <c r="R11751" s="28"/>
      <c r="S11751" s="28"/>
      <c r="T11751" s="28"/>
      <c r="U11751" s="28"/>
      <c r="V11751" s="28"/>
      <c r="W11751" s="28"/>
      <c r="Y11751" s="28"/>
    </row>
    <row r="11752" spans="16:25">
      <c r="P11752" s="33"/>
      <c r="Q11752" s="28"/>
      <c r="R11752" s="28"/>
      <c r="S11752" s="28"/>
      <c r="T11752" s="28"/>
      <c r="U11752" s="28"/>
      <c r="V11752" s="28"/>
      <c r="W11752" s="28"/>
      <c r="Y11752" s="28"/>
    </row>
    <row r="11753" spans="16:25">
      <c r="P11753" s="33"/>
      <c r="Q11753" s="28"/>
      <c r="R11753" s="28"/>
      <c r="S11753" s="28"/>
      <c r="T11753" s="28"/>
      <c r="U11753" s="28"/>
      <c r="V11753" s="28"/>
      <c r="W11753" s="28"/>
      <c r="Y11753" s="28"/>
    </row>
    <row r="11754" spans="16:25">
      <c r="P11754" s="33"/>
      <c r="Q11754" s="28"/>
      <c r="R11754" s="28"/>
      <c r="S11754" s="28"/>
      <c r="T11754" s="28"/>
      <c r="U11754" s="28"/>
      <c r="V11754" s="28"/>
      <c r="W11754" s="28"/>
      <c r="Y11754" s="28"/>
    </row>
    <row r="11755" spans="16:25">
      <c r="P11755" s="33"/>
      <c r="Q11755" s="28"/>
      <c r="R11755" s="28"/>
      <c r="S11755" s="28"/>
      <c r="T11755" s="28"/>
      <c r="U11755" s="28"/>
      <c r="V11755" s="28"/>
      <c r="W11755" s="28"/>
      <c r="Y11755" s="28"/>
    </row>
    <row r="11756" spans="16:25">
      <c r="P11756" s="33"/>
      <c r="Q11756" s="28"/>
      <c r="R11756" s="28"/>
      <c r="S11756" s="28"/>
      <c r="T11756" s="28"/>
      <c r="U11756" s="28"/>
      <c r="V11756" s="28"/>
      <c r="W11756" s="28"/>
      <c r="Y11756" s="28"/>
    </row>
    <row r="11757" spans="16:25">
      <c r="P11757" s="33"/>
      <c r="Q11757" s="28"/>
      <c r="R11757" s="28"/>
      <c r="S11757" s="28"/>
      <c r="T11757" s="28"/>
      <c r="U11757" s="28"/>
      <c r="V11757" s="28"/>
      <c r="W11757" s="28"/>
      <c r="Y11757" s="28"/>
    </row>
    <row r="11758" spans="16:25">
      <c r="P11758" s="33"/>
      <c r="Q11758" s="28"/>
      <c r="R11758" s="28"/>
      <c r="S11758" s="28"/>
      <c r="T11758" s="28"/>
      <c r="U11758" s="28"/>
      <c r="V11758" s="28"/>
      <c r="W11758" s="28"/>
      <c r="Y11758" s="28"/>
    </row>
    <row r="11759" spans="16:25">
      <c r="P11759" s="33"/>
      <c r="Q11759" s="28"/>
      <c r="R11759" s="28"/>
      <c r="S11759" s="28"/>
      <c r="T11759" s="28"/>
      <c r="U11759" s="28"/>
      <c r="V11759" s="28"/>
      <c r="W11759" s="28"/>
      <c r="Y11759" s="28"/>
    </row>
    <row r="11760" spans="16:25">
      <c r="P11760" s="33"/>
      <c r="Q11760" s="28"/>
      <c r="R11760" s="28"/>
      <c r="S11760" s="28"/>
      <c r="T11760" s="28"/>
      <c r="U11760" s="28"/>
      <c r="V11760" s="28"/>
      <c r="W11760" s="28"/>
      <c r="Y11760" s="28"/>
    </row>
    <row r="11761" spans="16:25">
      <c r="P11761" s="33"/>
      <c r="Q11761" s="28"/>
      <c r="R11761" s="28"/>
      <c r="S11761" s="28"/>
      <c r="T11761" s="28"/>
      <c r="U11761" s="28"/>
      <c r="V11761" s="28"/>
      <c r="W11761" s="28"/>
      <c r="Y11761" s="28"/>
    </row>
    <row r="11762" spans="16:25">
      <c r="P11762" s="33"/>
      <c r="Q11762" s="28"/>
      <c r="R11762" s="28"/>
      <c r="S11762" s="28"/>
      <c r="T11762" s="28"/>
      <c r="U11762" s="28"/>
      <c r="V11762" s="28"/>
      <c r="W11762" s="28"/>
      <c r="Y11762" s="28"/>
    </row>
    <row r="11763" spans="16:25">
      <c r="P11763" s="33"/>
      <c r="Q11763" s="28"/>
      <c r="R11763" s="28"/>
      <c r="S11763" s="28"/>
      <c r="T11763" s="28"/>
      <c r="U11763" s="28"/>
      <c r="V11763" s="28"/>
      <c r="W11763" s="28"/>
      <c r="Y11763" s="28"/>
    </row>
    <row r="11764" spans="16:25">
      <c r="P11764" s="33"/>
      <c r="Q11764" s="28"/>
      <c r="R11764" s="28"/>
      <c r="S11764" s="28"/>
      <c r="T11764" s="28"/>
      <c r="U11764" s="28"/>
      <c r="V11764" s="28"/>
      <c r="W11764" s="28"/>
      <c r="Y11764" s="28"/>
    </row>
    <row r="11765" spans="16:25">
      <c r="P11765" s="33"/>
      <c r="Q11765" s="28"/>
      <c r="R11765" s="28"/>
      <c r="S11765" s="28"/>
      <c r="T11765" s="28"/>
      <c r="U11765" s="28"/>
      <c r="V11765" s="28"/>
      <c r="W11765" s="28"/>
      <c r="Y11765" s="28"/>
    </row>
    <row r="11766" spans="16:25">
      <c r="P11766" s="33"/>
      <c r="Q11766" s="28"/>
      <c r="R11766" s="28"/>
      <c r="S11766" s="28"/>
      <c r="T11766" s="28"/>
      <c r="U11766" s="28"/>
      <c r="V11766" s="28"/>
      <c r="W11766" s="28"/>
      <c r="Y11766" s="28"/>
    </row>
    <row r="11767" spans="16:25">
      <c r="P11767" s="33"/>
      <c r="Q11767" s="28"/>
      <c r="R11767" s="28"/>
      <c r="S11767" s="28"/>
      <c r="T11767" s="28"/>
      <c r="U11767" s="28"/>
      <c r="V11767" s="28"/>
      <c r="W11767" s="28"/>
      <c r="Y11767" s="28"/>
    </row>
    <row r="11768" spans="16:25">
      <c r="P11768" s="33"/>
      <c r="Q11768" s="28"/>
      <c r="R11768" s="28"/>
      <c r="S11768" s="28"/>
      <c r="T11768" s="28"/>
      <c r="U11768" s="28"/>
      <c r="V11768" s="28"/>
      <c r="W11768" s="28"/>
      <c r="Y11768" s="28"/>
    </row>
    <row r="11769" spans="16:25">
      <c r="P11769" s="33"/>
      <c r="Q11769" s="28"/>
      <c r="R11769" s="28"/>
      <c r="S11769" s="28"/>
      <c r="T11769" s="28"/>
      <c r="U11769" s="28"/>
      <c r="V11769" s="28"/>
      <c r="W11769" s="28"/>
      <c r="Y11769" s="28"/>
    </row>
    <row r="11770" spans="16:25">
      <c r="P11770" s="33"/>
      <c r="Q11770" s="28"/>
      <c r="R11770" s="28"/>
      <c r="S11770" s="28"/>
      <c r="T11770" s="28"/>
      <c r="U11770" s="28"/>
      <c r="V11770" s="28"/>
      <c r="W11770" s="28"/>
      <c r="Y11770" s="28"/>
    </row>
    <row r="11771" spans="16:25">
      <c r="P11771" s="33"/>
      <c r="Q11771" s="28"/>
      <c r="R11771" s="28"/>
      <c r="S11771" s="28"/>
      <c r="T11771" s="28"/>
      <c r="U11771" s="28"/>
      <c r="V11771" s="28"/>
      <c r="W11771" s="28"/>
      <c r="Y11771" s="28"/>
    </row>
    <row r="11772" spans="16:25">
      <c r="P11772" s="33"/>
      <c r="Q11772" s="28"/>
      <c r="R11772" s="28"/>
      <c r="S11772" s="28"/>
      <c r="T11772" s="28"/>
      <c r="U11772" s="28"/>
      <c r="V11772" s="28"/>
      <c r="W11772" s="28"/>
      <c r="Y11772" s="28"/>
    </row>
    <row r="11773" spans="16:25">
      <c r="P11773" s="33"/>
      <c r="Q11773" s="28"/>
      <c r="R11773" s="28"/>
      <c r="S11773" s="28"/>
      <c r="T11773" s="28"/>
      <c r="U11773" s="28"/>
      <c r="V11773" s="28"/>
      <c r="W11773" s="28"/>
      <c r="Y11773" s="28"/>
    </row>
    <row r="11774" spans="16:25">
      <c r="P11774" s="33"/>
      <c r="Q11774" s="28"/>
      <c r="R11774" s="28"/>
      <c r="S11774" s="28"/>
      <c r="T11774" s="28"/>
      <c r="U11774" s="28"/>
      <c r="V11774" s="28"/>
      <c r="W11774" s="28"/>
      <c r="Y11774" s="28"/>
    </row>
    <row r="11775" spans="16:25">
      <c r="P11775" s="33"/>
      <c r="Q11775" s="28"/>
      <c r="R11775" s="28"/>
      <c r="S11775" s="28"/>
      <c r="T11775" s="28"/>
      <c r="U11775" s="28"/>
      <c r="V11775" s="28"/>
      <c r="W11775" s="28"/>
      <c r="Y11775" s="28"/>
    </row>
    <row r="11776" spans="16:25">
      <c r="P11776" s="33"/>
      <c r="Q11776" s="28"/>
      <c r="R11776" s="28"/>
      <c r="S11776" s="28"/>
      <c r="T11776" s="28"/>
      <c r="U11776" s="28"/>
      <c r="V11776" s="28"/>
      <c r="W11776" s="28"/>
      <c r="Y11776" s="28"/>
    </row>
    <row r="11777" spans="16:25">
      <c r="P11777" s="33"/>
      <c r="Q11777" s="28"/>
      <c r="R11777" s="28"/>
      <c r="S11777" s="28"/>
      <c r="T11777" s="28"/>
      <c r="U11777" s="28"/>
      <c r="V11777" s="28"/>
      <c r="W11777" s="28"/>
      <c r="Y11777" s="28"/>
    </row>
    <row r="11778" spans="16:25">
      <c r="P11778" s="33"/>
      <c r="Q11778" s="28"/>
      <c r="R11778" s="28"/>
      <c r="S11778" s="28"/>
      <c r="T11778" s="28"/>
      <c r="U11778" s="28"/>
      <c r="V11778" s="28"/>
      <c r="W11778" s="28"/>
      <c r="Y11778" s="28"/>
    </row>
    <row r="11779" spans="16:25">
      <c r="P11779" s="33"/>
      <c r="Q11779" s="28"/>
      <c r="R11779" s="28"/>
      <c r="S11779" s="28"/>
      <c r="T11779" s="28"/>
      <c r="U11779" s="28"/>
      <c r="V11779" s="28"/>
      <c r="W11779" s="28"/>
      <c r="Y11779" s="28"/>
    </row>
    <row r="11780" spans="16:25">
      <c r="P11780" s="33"/>
      <c r="Q11780" s="28"/>
      <c r="R11780" s="28"/>
      <c r="S11780" s="28"/>
      <c r="T11780" s="28"/>
      <c r="U11780" s="28"/>
      <c r="V11780" s="28"/>
      <c r="W11780" s="28"/>
      <c r="Y11780" s="28"/>
    </row>
    <row r="11781" spans="16:25">
      <c r="P11781" s="33"/>
      <c r="Q11781" s="28"/>
      <c r="R11781" s="28"/>
      <c r="S11781" s="28"/>
      <c r="T11781" s="28"/>
      <c r="U11781" s="28"/>
      <c r="V11781" s="28"/>
      <c r="W11781" s="28"/>
      <c r="Y11781" s="28"/>
    </row>
    <row r="11782" spans="16:25">
      <c r="P11782" s="33"/>
      <c r="Q11782" s="28"/>
      <c r="R11782" s="28"/>
      <c r="S11782" s="28"/>
      <c r="T11782" s="28"/>
      <c r="U11782" s="28"/>
      <c r="V11782" s="28"/>
      <c r="W11782" s="28"/>
      <c r="Y11782" s="28"/>
    </row>
    <row r="11783" spans="16:25">
      <c r="P11783" s="33"/>
      <c r="Q11783" s="28"/>
      <c r="R11783" s="28"/>
      <c r="S11783" s="28"/>
      <c r="T11783" s="28"/>
      <c r="U11783" s="28"/>
      <c r="V11783" s="28"/>
      <c r="W11783" s="28"/>
      <c r="Y11783" s="28"/>
    </row>
    <row r="11784" spans="16:25">
      <c r="P11784" s="33"/>
      <c r="Q11784" s="28"/>
      <c r="R11784" s="28"/>
      <c r="S11784" s="28"/>
      <c r="T11784" s="28"/>
      <c r="U11784" s="28"/>
      <c r="V11784" s="28"/>
      <c r="W11784" s="28"/>
      <c r="Y11784" s="28"/>
    </row>
    <row r="11785" spans="16:25">
      <c r="P11785" s="33"/>
      <c r="Q11785" s="28"/>
      <c r="R11785" s="28"/>
      <c r="S11785" s="28"/>
      <c r="T11785" s="28"/>
      <c r="U11785" s="28"/>
      <c r="V11785" s="28"/>
      <c r="W11785" s="28"/>
      <c r="Y11785" s="28"/>
    </row>
    <row r="11786" spans="16:25">
      <c r="P11786" s="33"/>
      <c r="Q11786" s="28"/>
      <c r="R11786" s="28"/>
      <c r="S11786" s="28"/>
      <c r="T11786" s="28"/>
      <c r="U11786" s="28"/>
      <c r="V11786" s="28"/>
      <c r="W11786" s="28"/>
      <c r="Y11786" s="28"/>
    </row>
    <row r="11787" spans="16:25">
      <c r="P11787" s="33"/>
      <c r="Q11787" s="28"/>
      <c r="R11787" s="28"/>
      <c r="S11787" s="28"/>
      <c r="T11787" s="28"/>
      <c r="U11787" s="28"/>
      <c r="V11787" s="28"/>
      <c r="W11787" s="28"/>
      <c r="Y11787" s="28"/>
    </row>
    <row r="11788" spans="16:25">
      <c r="P11788" s="33"/>
      <c r="Q11788" s="28"/>
      <c r="R11788" s="28"/>
      <c r="S11788" s="28"/>
      <c r="T11788" s="28"/>
      <c r="U11788" s="28"/>
      <c r="V11788" s="28"/>
      <c r="W11788" s="28"/>
      <c r="Y11788" s="28"/>
    </row>
    <row r="11789" spans="16:25">
      <c r="P11789" s="33"/>
      <c r="Q11789" s="28"/>
      <c r="R11789" s="28"/>
      <c r="S11789" s="28"/>
      <c r="T11789" s="28"/>
      <c r="U11789" s="28"/>
      <c r="V11789" s="28"/>
      <c r="W11789" s="28"/>
      <c r="Y11789" s="28"/>
    </row>
    <row r="11790" spans="16:25">
      <c r="P11790" s="33"/>
      <c r="Q11790" s="28"/>
      <c r="R11790" s="28"/>
      <c r="S11790" s="28"/>
      <c r="T11790" s="28"/>
      <c r="U11790" s="28"/>
      <c r="V11790" s="28"/>
      <c r="W11790" s="28"/>
      <c r="Y11790" s="28"/>
    </row>
    <row r="11791" spans="16:25">
      <c r="P11791" s="33"/>
      <c r="Q11791" s="28"/>
      <c r="R11791" s="28"/>
      <c r="S11791" s="28"/>
      <c r="T11791" s="28"/>
      <c r="U11791" s="28"/>
      <c r="V11791" s="28"/>
      <c r="W11791" s="28"/>
      <c r="Y11791" s="28"/>
    </row>
    <row r="11792" spans="16:25">
      <c r="P11792" s="33"/>
      <c r="Q11792" s="28"/>
      <c r="R11792" s="28"/>
      <c r="S11792" s="28"/>
      <c r="T11792" s="28"/>
      <c r="U11792" s="28"/>
      <c r="V11792" s="28"/>
      <c r="W11792" s="28"/>
      <c r="Y11792" s="28"/>
    </row>
    <row r="11793" spans="16:25">
      <c r="P11793" s="33"/>
      <c r="Q11793" s="28"/>
      <c r="R11793" s="28"/>
      <c r="S11793" s="28"/>
      <c r="T11793" s="28"/>
      <c r="U11793" s="28"/>
      <c r="V11793" s="28"/>
      <c r="W11793" s="28"/>
      <c r="Y11793" s="28"/>
    </row>
    <row r="11794" spans="16:25">
      <c r="P11794" s="33"/>
      <c r="Q11794" s="28"/>
      <c r="R11794" s="28"/>
      <c r="S11794" s="28"/>
      <c r="T11794" s="28"/>
      <c r="U11794" s="28"/>
      <c r="V11794" s="28"/>
      <c r="W11794" s="28"/>
      <c r="Y11794" s="28"/>
    </row>
    <row r="11795" spans="16:25">
      <c r="P11795" s="33"/>
      <c r="Q11795" s="28"/>
      <c r="R11795" s="28"/>
      <c r="S11795" s="28"/>
      <c r="T11795" s="28"/>
      <c r="U11795" s="28"/>
      <c r="V11795" s="28"/>
      <c r="W11795" s="28"/>
      <c r="Y11795" s="28"/>
    </row>
    <row r="11796" spans="16:25">
      <c r="P11796" s="33"/>
      <c r="Q11796" s="28"/>
      <c r="R11796" s="28"/>
      <c r="S11796" s="28"/>
      <c r="T11796" s="28"/>
      <c r="U11796" s="28"/>
      <c r="V11796" s="28"/>
      <c r="W11796" s="28"/>
      <c r="Y11796" s="28"/>
    </row>
    <row r="11797" spans="16:25">
      <c r="P11797" s="33"/>
      <c r="Q11797" s="28"/>
      <c r="R11797" s="28"/>
      <c r="S11797" s="28"/>
      <c r="T11797" s="28"/>
      <c r="U11797" s="28"/>
      <c r="V11797" s="28"/>
      <c r="W11797" s="28"/>
      <c r="Y11797" s="28"/>
    </row>
    <row r="11798" spans="16:25">
      <c r="P11798" s="33"/>
      <c r="Q11798" s="28"/>
      <c r="R11798" s="28"/>
      <c r="S11798" s="28"/>
      <c r="T11798" s="28"/>
      <c r="U11798" s="28"/>
      <c r="V11798" s="28"/>
      <c r="W11798" s="28"/>
      <c r="Y11798" s="28"/>
    </row>
    <row r="11799" spans="16:25">
      <c r="P11799" s="33"/>
      <c r="Q11799" s="28"/>
      <c r="R11799" s="28"/>
      <c r="S11799" s="28"/>
      <c r="T11799" s="28"/>
      <c r="U11799" s="28"/>
      <c r="V11799" s="28"/>
      <c r="W11799" s="28"/>
      <c r="Y11799" s="28"/>
    </row>
    <row r="11800" spans="16:25">
      <c r="P11800" s="33"/>
      <c r="Q11800" s="28"/>
      <c r="R11800" s="28"/>
      <c r="S11800" s="28"/>
      <c r="T11800" s="28"/>
      <c r="U11800" s="28"/>
      <c r="V11800" s="28"/>
      <c r="W11800" s="28"/>
      <c r="Y11800" s="28"/>
    </row>
    <row r="11801" spans="16:25">
      <c r="P11801" s="33"/>
      <c r="Q11801" s="28"/>
      <c r="R11801" s="28"/>
      <c r="S11801" s="28"/>
      <c r="T11801" s="28"/>
      <c r="U11801" s="28"/>
      <c r="V11801" s="28"/>
      <c r="W11801" s="28"/>
      <c r="Y11801" s="28"/>
    </row>
    <row r="11802" spans="16:25">
      <c r="P11802" s="33"/>
      <c r="Q11802" s="28"/>
      <c r="R11802" s="28"/>
      <c r="S11802" s="28"/>
      <c r="T11802" s="28"/>
      <c r="U11802" s="28"/>
      <c r="V11802" s="28"/>
      <c r="W11802" s="28"/>
      <c r="Y11802" s="28"/>
    </row>
    <row r="11803" spans="16:25">
      <c r="P11803" s="33"/>
      <c r="Q11803" s="28"/>
      <c r="R11803" s="28"/>
      <c r="S11803" s="28"/>
      <c r="T11803" s="28"/>
      <c r="U11803" s="28"/>
      <c r="V11803" s="28"/>
      <c r="W11803" s="28"/>
      <c r="Y11803" s="28"/>
    </row>
    <row r="11804" spans="16:25">
      <c r="P11804" s="33"/>
      <c r="Q11804" s="28"/>
      <c r="R11804" s="28"/>
      <c r="S11804" s="28"/>
      <c r="T11804" s="28"/>
      <c r="U11804" s="28"/>
      <c r="V11804" s="28"/>
      <c r="W11804" s="28"/>
      <c r="Y11804" s="28"/>
    </row>
    <row r="11805" spans="16:25">
      <c r="P11805" s="33"/>
      <c r="Q11805" s="28"/>
      <c r="R11805" s="28"/>
      <c r="S11805" s="28"/>
      <c r="T11805" s="28"/>
      <c r="U11805" s="28"/>
      <c r="V11805" s="28"/>
      <c r="W11805" s="28"/>
      <c r="Y11805" s="28"/>
    </row>
    <row r="11806" spans="16:25">
      <c r="P11806" s="33"/>
      <c r="Q11806" s="28"/>
      <c r="R11806" s="28"/>
      <c r="S11806" s="28"/>
      <c r="T11806" s="28"/>
      <c r="U11806" s="28"/>
      <c r="V11806" s="28"/>
      <c r="W11806" s="28"/>
      <c r="Y11806" s="28"/>
    </row>
    <row r="11807" spans="16:25">
      <c r="P11807" s="33"/>
      <c r="Q11807" s="28"/>
      <c r="R11807" s="28"/>
      <c r="S11807" s="28"/>
      <c r="T11807" s="28"/>
      <c r="U11807" s="28"/>
      <c r="V11807" s="28"/>
      <c r="W11807" s="28"/>
      <c r="Y11807" s="28"/>
    </row>
    <row r="11808" spans="16:25">
      <c r="P11808" s="33"/>
      <c r="Q11808" s="28"/>
      <c r="R11808" s="28"/>
      <c r="S11808" s="28"/>
      <c r="T11808" s="28"/>
      <c r="U11808" s="28"/>
      <c r="V11808" s="28"/>
      <c r="W11808" s="28"/>
      <c r="Y11808" s="28"/>
    </row>
    <row r="11809" spans="16:25">
      <c r="P11809" s="33"/>
      <c r="Q11809" s="28"/>
      <c r="R11809" s="28"/>
      <c r="S11809" s="28"/>
      <c r="T11809" s="28"/>
      <c r="U11809" s="28"/>
      <c r="V11809" s="28"/>
      <c r="W11809" s="28"/>
      <c r="Y11809" s="28"/>
    </row>
    <row r="11810" spans="16:25">
      <c r="P11810" s="33"/>
      <c r="Q11810" s="28"/>
      <c r="R11810" s="28"/>
      <c r="S11810" s="28"/>
      <c r="T11810" s="28"/>
      <c r="U11810" s="28"/>
      <c r="V11810" s="28"/>
      <c r="W11810" s="28"/>
      <c r="Y11810" s="28"/>
    </row>
    <row r="11811" spans="16:25">
      <c r="P11811" s="33"/>
      <c r="Q11811" s="28"/>
      <c r="R11811" s="28"/>
      <c r="S11811" s="28"/>
      <c r="T11811" s="28"/>
      <c r="U11811" s="28"/>
      <c r="V11811" s="28"/>
      <c r="W11811" s="28"/>
      <c r="Y11811" s="28"/>
    </row>
    <row r="11812" spans="16:25">
      <c r="P11812" s="33"/>
      <c r="Q11812" s="28"/>
      <c r="R11812" s="28"/>
      <c r="S11812" s="28"/>
      <c r="T11812" s="28"/>
      <c r="U11812" s="28"/>
      <c r="V11812" s="28"/>
      <c r="W11812" s="28"/>
      <c r="Y11812" s="28"/>
    </row>
    <row r="11813" spans="16:25">
      <c r="P11813" s="33"/>
      <c r="Q11813" s="28"/>
      <c r="R11813" s="28"/>
      <c r="S11813" s="28"/>
      <c r="T11813" s="28"/>
      <c r="U11813" s="28"/>
      <c r="V11813" s="28"/>
      <c r="W11813" s="28"/>
      <c r="Y11813" s="28"/>
    </row>
    <row r="11814" spans="16:25">
      <c r="P11814" s="33"/>
      <c r="Q11814" s="28"/>
      <c r="R11814" s="28"/>
      <c r="S11814" s="28"/>
      <c r="T11814" s="28"/>
      <c r="U11814" s="28"/>
      <c r="V11814" s="28"/>
      <c r="W11814" s="28"/>
      <c r="Y11814" s="28"/>
    </row>
    <row r="11815" spans="16:25">
      <c r="P11815" s="33"/>
      <c r="Q11815" s="28"/>
      <c r="R11815" s="28"/>
      <c r="S11815" s="28"/>
      <c r="T11815" s="28"/>
      <c r="U11815" s="28"/>
      <c r="V11815" s="28"/>
      <c r="W11815" s="28"/>
      <c r="Y11815" s="28"/>
    </row>
    <row r="11816" spans="16:25">
      <c r="P11816" s="33"/>
      <c r="Q11816" s="28"/>
      <c r="R11816" s="28"/>
      <c r="S11816" s="28"/>
      <c r="T11816" s="28"/>
      <c r="U11816" s="28"/>
      <c r="V11816" s="28"/>
      <c r="W11816" s="28"/>
      <c r="Y11816" s="28"/>
    </row>
    <row r="11817" spans="16:25">
      <c r="P11817" s="33"/>
      <c r="Q11817" s="28"/>
      <c r="R11817" s="28"/>
      <c r="S11817" s="28"/>
      <c r="T11817" s="28"/>
      <c r="U11817" s="28"/>
      <c r="V11817" s="28"/>
      <c r="W11817" s="28"/>
      <c r="Y11817" s="28"/>
    </row>
    <row r="11818" spans="16:25">
      <c r="P11818" s="33"/>
      <c r="Q11818" s="28"/>
      <c r="R11818" s="28"/>
      <c r="S11818" s="28"/>
      <c r="T11818" s="28"/>
      <c r="U11818" s="28"/>
      <c r="V11818" s="28"/>
      <c r="W11818" s="28"/>
      <c r="Y11818" s="28"/>
    </row>
    <row r="11819" spans="16:25">
      <c r="P11819" s="33"/>
      <c r="Q11819" s="28"/>
      <c r="R11819" s="28"/>
      <c r="S11819" s="28"/>
      <c r="T11819" s="28"/>
      <c r="U11819" s="28"/>
      <c r="V11819" s="28"/>
      <c r="W11819" s="28"/>
      <c r="Y11819" s="28"/>
    </row>
    <row r="11820" spans="16:25">
      <c r="P11820" s="33"/>
      <c r="Q11820" s="28"/>
      <c r="R11820" s="28"/>
      <c r="S11820" s="28"/>
      <c r="T11820" s="28"/>
      <c r="U11820" s="28"/>
      <c r="V11820" s="28"/>
      <c r="W11820" s="28"/>
      <c r="Y11820" s="28"/>
    </row>
    <row r="11821" spans="16:25">
      <c r="P11821" s="33"/>
      <c r="Q11821" s="28"/>
      <c r="R11821" s="28"/>
      <c r="S11821" s="28"/>
      <c r="T11821" s="28"/>
      <c r="U11821" s="28"/>
      <c r="V11821" s="28"/>
      <c r="W11821" s="28"/>
      <c r="Y11821" s="28"/>
    </row>
    <row r="11822" spans="16:25">
      <c r="P11822" s="33"/>
      <c r="Q11822" s="28"/>
      <c r="R11822" s="28"/>
      <c r="S11822" s="28"/>
      <c r="T11822" s="28"/>
      <c r="U11822" s="28"/>
      <c r="V11822" s="28"/>
      <c r="W11822" s="28"/>
      <c r="Y11822" s="28"/>
    </row>
    <row r="11823" spans="16:25">
      <c r="P11823" s="33"/>
      <c r="Q11823" s="28"/>
      <c r="R11823" s="28"/>
      <c r="S11823" s="28"/>
      <c r="T11823" s="28"/>
      <c r="U11823" s="28"/>
      <c r="V11823" s="28"/>
      <c r="W11823" s="28"/>
      <c r="Y11823" s="28"/>
    </row>
    <row r="11824" spans="16:25">
      <c r="P11824" s="33"/>
      <c r="Q11824" s="28"/>
      <c r="R11824" s="28"/>
      <c r="S11824" s="28"/>
      <c r="T11824" s="28"/>
      <c r="U11824" s="28"/>
      <c r="V11824" s="28"/>
      <c r="W11824" s="28"/>
      <c r="Y11824" s="28"/>
    </row>
    <row r="11825" spans="16:25">
      <c r="P11825" s="33"/>
      <c r="Q11825" s="28"/>
      <c r="R11825" s="28"/>
      <c r="S11825" s="28"/>
      <c r="T11825" s="28"/>
      <c r="U11825" s="28"/>
      <c r="V11825" s="28"/>
      <c r="W11825" s="28"/>
      <c r="Y11825" s="28"/>
    </row>
    <row r="11826" spans="16:25">
      <c r="P11826" s="33"/>
      <c r="Q11826" s="28"/>
      <c r="R11826" s="28"/>
      <c r="S11826" s="28"/>
      <c r="T11826" s="28"/>
      <c r="U11826" s="28"/>
      <c r="V11826" s="28"/>
      <c r="W11826" s="28"/>
      <c r="Y11826" s="28"/>
    </row>
    <row r="11827" spans="16:25">
      <c r="P11827" s="33"/>
      <c r="Q11827" s="28"/>
      <c r="R11827" s="28"/>
      <c r="S11827" s="28"/>
      <c r="T11827" s="28"/>
      <c r="U11827" s="28"/>
      <c r="V11827" s="28"/>
      <c r="W11827" s="28"/>
      <c r="Y11827" s="28"/>
    </row>
    <row r="11828" spans="16:25">
      <c r="P11828" s="33"/>
      <c r="Q11828" s="28"/>
      <c r="R11828" s="28"/>
      <c r="S11828" s="28"/>
      <c r="T11828" s="28"/>
      <c r="U11828" s="28"/>
      <c r="V11828" s="28"/>
      <c r="W11828" s="28"/>
      <c r="Y11828" s="28"/>
    </row>
    <row r="11829" spans="16:25">
      <c r="P11829" s="33"/>
      <c r="Q11829" s="28"/>
      <c r="R11829" s="28"/>
      <c r="S11829" s="28"/>
      <c r="T11829" s="28"/>
      <c r="U11829" s="28"/>
      <c r="V11829" s="28"/>
      <c r="W11829" s="28"/>
      <c r="Y11829" s="28"/>
    </row>
    <row r="11830" spans="16:25">
      <c r="P11830" s="33"/>
      <c r="Q11830" s="28"/>
      <c r="R11830" s="28"/>
      <c r="S11830" s="28"/>
      <c r="T11830" s="28"/>
      <c r="U11830" s="28"/>
      <c r="V11830" s="28"/>
      <c r="W11830" s="28"/>
      <c r="Y11830" s="28"/>
    </row>
    <row r="11831" spans="16:25">
      <c r="P11831" s="33"/>
      <c r="Q11831" s="28"/>
      <c r="R11831" s="28"/>
      <c r="S11831" s="28"/>
      <c r="T11831" s="28"/>
      <c r="U11831" s="28"/>
      <c r="V11831" s="28"/>
      <c r="W11831" s="28"/>
      <c r="Y11831" s="28"/>
    </row>
    <row r="11832" spans="16:25">
      <c r="P11832" s="33"/>
      <c r="Q11832" s="28"/>
      <c r="R11832" s="28"/>
      <c r="S11832" s="28"/>
      <c r="T11832" s="28"/>
      <c r="U11832" s="28"/>
      <c r="V11832" s="28"/>
      <c r="W11832" s="28"/>
      <c r="Y11832" s="28"/>
    </row>
    <row r="11833" spans="16:25">
      <c r="P11833" s="33"/>
      <c r="Q11833" s="28"/>
      <c r="R11833" s="28"/>
      <c r="S11833" s="28"/>
      <c r="T11833" s="28"/>
      <c r="U11833" s="28"/>
      <c r="V11833" s="28"/>
      <c r="W11833" s="28"/>
      <c r="Y11833" s="28"/>
    </row>
    <row r="11834" spans="16:25">
      <c r="P11834" s="33"/>
      <c r="Q11834" s="28"/>
      <c r="R11834" s="28"/>
      <c r="S11834" s="28"/>
      <c r="T11834" s="28"/>
      <c r="U11834" s="28"/>
      <c r="V11834" s="28"/>
      <c r="W11834" s="28"/>
      <c r="Y11834" s="28"/>
    </row>
    <row r="11835" spans="16:25">
      <c r="P11835" s="33"/>
      <c r="Q11835" s="28"/>
      <c r="R11835" s="28"/>
      <c r="S11835" s="28"/>
      <c r="T11835" s="28"/>
      <c r="U11835" s="28"/>
      <c r="V11835" s="28"/>
      <c r="W11835" s="28"/>
      <c r="Y11835" s="28"/>
    </row>
    <row r="11836" spans="16:25">
      <c r="P11836" s="33"/>
      <c r="Q11836" s="28"/>
      <c r="R11836" s="28"/>
      <c r="S11836" s="28"/>
      <c r="T11836" s="28"/>
      <c r="U11836" s="28"/>
      <c r="V11836" s="28"/>
      <c r="W11836" s="28"/>
      <c r="Y11836" s="28"/>
    </row>
    <row r="11837" spans="16:25">
      <c r="P11837" s="33"/>
      <c r="Q11837" s="28"/>
      <c r="R11837" s="28"/>
      <c r="S11837" s="28"/>
      <c r="T11837" s="28"/>
      <c r="U11837" s="28"/>
      <c r="V11837" s="28"/>
      <c r="W11837" s="28"/>
      <c r="Y11837" s="28"/>
    </row>
    <row r="11838" spans="16:25">
      <c r="P11838" s="33"/>
      <c r="Q11838" s="28"/>
      <c r="R11838" s="28"/>
      <c r="S11838" s="28"/>
      <c r="T11838" s="28"/>
      <c r="U11838" s="28"/>
      <c r="V11838" s="28"/>
      <c r="W11838" s="28"/>
      <c r="Y11838" s="28"/>
    </row>
    <row r="11839" spans="16:25">
      <c r="P11839" s="33"/>
      <c r="Q11839" s="28"/>
      <c r="R11839" s="28"/>
      <c r="S11839" s="28"/>
      <c r="T11839" s="28"/>
      <c r="U11839" s="28"/>
      <c r="V11839" s="28"/>
      <c r="W11839" s="28"/>
      <c r="Y11839" s="28"/>
    </row>
    <row r="11840" spans="16:25">
      <c r="P11840" s="33"/>
      <c r="Q11840" s="28"/>
      <c r="R11840" s="28"/>
      <c r="S11840" s="28"/>
      <c r="T11840" s="28"/>
      <c r="U11840" s="28"/>
      <c r="V11840" s="28"/>
      <c r="W11840" s="28"/>
      <c r="Y11840" s="28"/>
    </row>
    <row r="11841" spans="16:25">
      <c r="P11841" s="33"/>
      <c r="Q11841" s="28"/>
      <c r="R11841" s="28"/>
      <c r="S11841" s="28"/>
      <c r="T11841" s="28"/>
      <c r="U11841" s="28"/>
      <c r="V11841" s="28"/>
      <c r="W11841" s="28"/>
      <c r="Y11841" s="28"/>
    </row>
    <row r="11842" spans="16:25">
      <c r="P11842" s="33"/>
      <c r="Q11842" s="28"/>
      <c r="R11842" s="28"/>
      <c r="S11842" s="28"/>
      <c r="T11842" s="28"/>
      <c r="U11842" s="28"/>
      <c r="V11842" s="28"/>
      <c r="W11842" s="28"/>
      <c r="Y11842" s="28"/>
    </row>
    <row r="11843" spans="16:25">
      <c r="P11843" s="33"/>
      <c r="Q11843" s="28"/>
      <c r="R11843" s="28"/>
      <c r="S11843" s="28"/>
      <c r="T11843" s="28"/>
      <c r="U11843" s="28"/>
      <c r="V11843" s="28"/>
      <c r="W11843" s="28"/>
      <c r="Y11843" s="28"/>
    </row>
    <row r="11844" spans="16:25">
      <c r="P11844" s="33"/>
      <c r="Q11844" s="28"/>
      <c r="R11844" s="28"/>
      <c r="S11844" s="28"/>
      <c r="T11844" s="28"/>
      <c r="U11844" s="28"/>
      <c r="V11844" s="28"/>
      <c r="W11844" s="28"/>
      <c r="Y11844" s="28"/>
    </row>
    <row r="11845" spans="16:25">
      <c r="P11845" s="33"/>
      <c r="Q11845" s="28"/>
      <c r="R11845" s="28"/>
      <c r="S11845" s="28"/>
      <c r="T11845" s="28"/>
      <c r="U11845" s="28"/>
      <c r="V11845" s="28"/>
      <c r="W11845" s="28"/>
      <c r="Y11845" s="28"/>
    </row>
    <row r="11846" spans="16:25">
      <c r="P11846" s="33"/>
      <c r="Q11846" s="28"/>
      <c r="R11846" s="28"/>
      <c r="S11846" s="28"/>
      <c r="T11846" s="28"/>
      <c r="U11846" s="28"/>
      <c r="V11846" s="28"/>
      <c r="W11846" s="28"/>
      <c r="Y11846" s="28"/>
    </row>
    <row r="11847" spans="16:25">
      <c r="P11847" s="33"/>
      <c r="Q11847" s="28"/>
      <c r="R11847" s="28"/>
      <c r="S11847" s="28"/>
      <c r="T11847" s="28"/>
      <c r="U11847" s="28"/>
      <c r="V11847" s="28"/>
      <c r="W11847" s="28"/>
      <c r="Y11847" s="28"/>
    </row>
    <row r="11848" spans="16:25">
      <c r="P11848" s="33"/>
      <c r="Q11848" s="28"/>
      <c r="R11848" s="28"/>
      <c r="S11848" s="28"/>
      <c r="T11848" s="28"/>
      <c r="U11848" s="28"/>
      <c r="V11848" s="28"/>
      <c r="W11848" s="28"/>
      <c r="Y11848" s="28"/>
    </row>
    <row r="11849" spans="16:25">
      <c r="P11849" s="33"/>
      <c r="Q11849" s="28"/>
      <c r="R11849" s="28"/>
      <c r="S11849" s="28"/>
      <c r="T11849" s="28"/>
      <c r="U11849" s="28"/>
      <c r="V11849" s="28"/>
      <c r="W11849" s="28"/>
      <c r="Y11849" s="28"/>
    </row>
    <row r="11850" spans="16:25">
      <c r="P11850" s="33"/>
      <c r="Q11850" s="28"/>
      <c r="R11850" s="28"/>
      <c r="S11850" s="28"/>
      <c r="T11850" s="28"/>
      <c r="U11850" s="28"/>
      <c r="V11850" s="28"/>
      <c r="W11850" s="28"/>
      <c r="Y11850" s="28"/>
    </row>
    <row r="11851" spans="16:25">
      <c r="P11851" s="33"/>
      <c r="Q11851" s="28"/>
      <c r="R11851" s="28"/>
      <c r="S11851" s="28"/>
      <c r="T11851" s="28"/>
      <c r="U11851" s="28"/>
      <c r="V11851" s="28"/>
      <c r="W11851" s="28"/>
      <c r="Y11851" s="28"/>
    </row>
    <row r="11852" spans="16:25">
      <c r="P11852" s="33"/>
      <c r="Q11852" s="28"/>
      <c r="R11852" s="28"/>
      <c r="S11852" s="28"/>
      <c r="T11852" s="28"/>
      <c r="U11852" s="28"/>
      <c r="V11852" s="28"/>
      <c r="W11852" s="28"/>
      <c r="Y11852" s="28"/>
    </row>
    <row r="11853" spans="16:25">
      <c r="P11853" s="33"/>
      <c r="Q11853" s="28"/>
      <c r="R11853" s="28"/>
      <c r="S11853" s="28"/>
      <c r="T11853" s="28"/>
      <c r="U11853" s="28"/>
      <c r="V11853" s="28"/>
      <c r="W11853" s="28"/>
      <c r="Y11853" s="28"/>
    </row>
    <row r="11854" spans="16:25">
      <c r="P11854" s="33"/>
      <c r="Q11854" s="28"/>
      <c r="R11854" s="28"/>
      <c r="S11854" s="28"/>
      <c r="T11854" s="28"/>
      <c r="U11854" s="28"/>
      <c r="V11854" s="28"/>
      <c r="W11854" s="28"/>
      <c r="Y11854" s="28"/>
    </row>
    <row r="11855" spans="16:25">
      <c r="P11855" s="33"/>
      <c r="Q11855" s="28"/>
      <c r="R11855" s="28"/>
      <c r="S11855" s="28"/>
      <c r="T11855" s="28"/>
      <c r="U11855" s="28"/>
      <c r="V11855" s="28"/>
      <c r="W11855" s="28"/>
      <c r="Y11855" s="28"/>
    </row>
    <row r="11856" spans="16:25">
      <c r="P11856" s="33"/>
      <c r="Q11856" s="28"/>
      <c r="R11856" s="28"/>
      <c r="S11856" s="28"/>
      <c r="T11856" s="28"/>
      <c r="U11856" s="28"/>
      <c r="V11856" s="28"/>
      <c r="W11856" s="28"/>
      <c r="Y11856" s="28"/>
    </row>
    <row r="11857" spans="16:25">
      <c r="P11857" s="33"/>
      <c r="Q11857" s="28"/>
      <c r="R11857" s="28"/>
      <c r="S11857" s="28"/>
      <c r="T11857" s="28"/>
      <c r="U11857" s="28"/>
      <c r="V11857" s="28"/>
      <c r="W11857" s="28"/>
      <c r="Y11857" s="28"/>
    </row>
    <row r="11858" spans="16:25">
      <c r="P11858" s="33"/>
      <c r="Q11858" s="28"/>
      <c r="R11858" s="28"/>
      <c r="S11858" s="28"/>
      <c r="T11858" s="28"/>
      <c r="U11858" s="28"/>
      <c r="V11858" s="28"/>
      <c r="W11858" s="28"/>
      <c r="Y11858" s="28"/>
    </row>
    <row r="11859" spans="16:25">
      <c r="P11859" s="33"/>
      <c r="Q11859" s="28"/>
      <c r="R11859" s="28"/>
      <c r="S11859" s="28"/>
      <c r="T11859" s="28"/>
      <c r="U11859" s="28"/>
      <c r="V11859" s="28"/>
      <c r="W11859" s="28"/>
      <c r="Y11859" s="28"/>
    </row>
    <row r="11860" spans="16:25">
      <c r="P11860" s="33"/>
      <c r="Q11860" s="28"/>
      <c r="R11860" s="28"/>
      <c r="S11860" s="28"/>
      <c r="T11860" s="28"/>
      <c r="U11860" s="28"/>
      <c r="V11860" s="28"/>
      <c r="W11860" s="28"/>
      <c r="Y11860" s="28"/>
    </row>
    <row r="11861" spans="16:25">
      <c r="P11861" s="33"/>
      <c r="Q11861" s="28"/>
      <c r="R11861" s="28"/>
      <c r="S11861" s="28"/>
      <c r="T11861" s="28"/>
      <c r="U11861" s="28"/>
      <c r="V11861" s="28"/>
      <c r="W11861" s="28"/>
      <c r="Y11861" s="28"/>
    </row>
    <row r="11862" spans="16:25">
      <c r="P11862" s="33"/>
      <c r="Q11862" s="28"/>
      <c r="R11862" s="28"/>
      <c r="S11862" s="28"/>
      <c r="T11862" s="28"/>
      <c r="U11862" s="28"/>
      <c r="V11862" s="28"/>
      <c r="W11862" s="28"/>
      <c r="Y11862" s="28"/>
    </row>
    <row r="11863" spans="16:25">
      <c r="P11863" s="33"/>
      <c r="Q11863" s="28"/>
      <c r="R11863" s="28"/>
      <c r="S11863" s="28"/>
      <c r="T11863" s="28"/>
      <c r="U11863" s="28"/>
      <c r="V11863" s="28"/>
      <c r="W11863" s="28"/>
      <c r="Y11863" s="28"/>
    </row>
    <row r="11864" spans="16:25">
      <c r="P11864" s="33"/>
      <c r="Q11864" s="28"/>
      <c r="R11864" s="28"/>
      <c r="S11864" s="28"/>
      <c r="T11864" s="28"/>
      <c r="U11864" s="28"/>
      <c r="V11864" s="28"/>
      <c r="W11864" s="28"/>
      <c r="Y11864" s="28"/>
    </row>
    <row r="11865" spans="16:25">
      <c r="P11865" s="33"/>
      <c r="Q11865" s="28"/>
      <c r="R11865" s="28"/>
      <c r="S11865" s="28"/>
      <c r="T11865" s="28"/>
      <c r="U11865" s="28"/>
      <c r="V11865" s="28"/>
      <c r="W11865" s="28"/>
      <c r="Y11865" s="28"/>
    </row>
    <row r="11866" spans="16:25">
      <c r="P11866" s="33"/>
      <c r="Q11866" s="28"/>
      <c r="R11866" s="28"/>
      <c r="S11866" s="28"/>
      <c r="T11866" s="28"/>
      <c r="U11866" s="28"/>
      <c r="V11866" s="28"/>
      <c r="W11866" s="28"/>
      <c r="Y11866" s="28"/>
    </row>
    <row r="11867" spans="16:25">
      <c r="P11867" s="33"/>
      <c r="Q11867" s="28"/>
      <c r="R11867" s="28"/>
      <c r="S11867" s="28"/>
      <c r="T11867" s="28"/>
      <c r="U11867" s="28"/>
      <c r="V11867" s="28"/>
      <c r="W11867" s="28"/>
      <c r="Y11867" s="28"/>
    </row>
    <row r="11868" spans="16:25">
      <c r="P11868" s="33"/>
      <c r="Q11868" s="28"/>
      <c r="R11868" s="28"/>
      <c r="S11868" s="28"/>
      <c r="T11868" s="28"/>
      <c r="U11868" s="28"/>
      <c r="V11868" s="28"/>
      <c r="W11868" s="28"/>
      <c r="Y11868" s="28"/>
    </row>
    <row r="11869" spans="16:25">
      <c r="P11869" s="33"/>
      <c r="Q11869" s="28"/>
      <c r="R11869" s="28"/>
      <c r="S11869" s="28"/>
      <c r="T11869" s="28"/>
      <c r="U11869" s="28"/>
      <c r="V11869" s="28"/>
      <c r="W11869" s="28"/>
      <c r="Y11869" s="28"/>
    </row>
    <row r="11870" spans="16:25">
      <c r="P11870" s="33"/>
      <c r="Q11870" s="28"/>
      <c r="R11870" s="28"/>
      <c r="S11870" s="28"/>
      <c r="T11870" s="28"/>
      <c r="U11870" s="28"/>
      <c r="V11870" s="28"/>
      <c r="W11870" s="28"/>
      <c r="Y11870" s="28"/>
    </row>
    <row r="11871" spans="16:25">
      <c r="P11871" s="33"/>
      <c r="Q11871" s="28"/>
      <c r="R11871" s="28"/>
      <c r="S11871" s="28"/>
      <c r="T11871" s="28"/>
      <c r="U11871" s="28"/>
      <c r="V11871" s="28"/>
      <c r="W11871" s="28"/>
      <c r="Y11871" s="28"/>
    </row>
    <row r="11872" spans="16:25">
      <c r="P11872" s="33"/>
      <c r="Q11872" s="28"/>
      <c r="R11872" s="28"/>
      <c r="S11872" s="28"/>
      <c r="T11872" s="28"/>
      <c r="U11872" s="28"/>
      <c r="V11872" s="28"/>
      <c r="W11872" s="28"/>
      <c r="Y11872" s="28"/>
    </row>
    <row r="11873" spans="16:25">
      <c r="P11873" s="33"/>
      <c r="Q11873" s="28"/>
      <c r="R11873" s="28"/>
      <c r="S11873" s="28"/>
      <c r="T11873" s="28"/>
      <c r="U11873" s="28"/>
      <c r="V11873" s="28"/>
      <c r="W11873" s="28"/>
      <c r="Y11873" s="28"/>
    </row>
    <row r="11874" spans="16:25">
      <c r="P11874" s="33"/>
      <c r="Q11874" s="28"/>
      <c r="R11874" s="28"/>
      <c r="S11874" s="28"/>
      <c r="T11874" s="28"/>
      <c r="U11874" s="28"/>
      <c r="V11874" s="28"/>
      <c r="W11874" s="28"/>
      <c r="Y11874" s="28"/>
    </row>
    <row r="11875" spans="16:25">
      <c r="P11875" s="33"/>
      <c r="Q11875" s="28"/>
      <c r="R11875" s="28"/>
      <c r="S11875" s="28"/>
      <c r="T11875" s="28"/>
      <c r="U11875" s="28"/>
      <c r="V11875" s="28"/>
      <c r="W11875" s="28"/>
      <c r="Y11875" s="28"/>
    </row>
    <row r="11876" spans="16:25">
      <c r="P11876" s="33"/>
      <c r="Q11876" s="28"/>
      <c r="R11876" s="28"/>
      <c r="S11876" s="28"/>
      <c r="T11876" s="28"/>
      <c r="U11876" s="28"/>
      <c r="V11876" s="28"/>
      <c r="W11876" s="28"/>
      <c r="Y11876" s="28"/>
    </row>
    <row r="11877" spans="16:25">
      <c r="P11877" s="33"/>
      <c r="Q11877" s="28"/>
      <c r="R11877" s="28"/>
      <c r="S11877" s="28"/>
      <c r="T11877" s="28"/>
      <c r="U11877" s="28"/>
      <c r="V11877" s="28"/>
      <c r="W11877" s="28"/>
      <c r="Y11877" s="28"/>
    </row>
    <row r="11878" spans="16:25">
      <c r="P11878" s="33"/>
      <c r="Q11878" s="28"/>
      <c r="R11878" s="28"/>
      <c r="S11878" s="28"/>
      <c r="T11878" s="28"/>
      <c r="U11878" s="28"/>
      <c r="V11878" s="28"/>
      <c r="W11878" s="28"/>
      <c r="Y11878" s="28"/>
    </row>
    <row r="11879" spans="16:25">
      <c r="P11879" s="33"/>
      <c r="Q11879" s="28"/>
      <c r="R11879" s="28"/>
      <c r="S11879" s="28"/>
      <c r="T11879" s="28"/>
      <c r="U11879" s="28"/>
      <c r="V11879" s="28"/>
      <c r="W11879" s="28"/>
      <c r="Y11879" s="28"/>
    </row>
    <row r="11880" spans="16:25">
      <c r="P11880" s="33"/>
      <c r="Q11880" s="28"/>
      <c r="R11880" s="28"/>
      <c r="S11880" s="28"/>
      <c r="T11880" s="28"/>
      <c r="U11880" s="28"/>
      <c r="V11880" s="28"/>
      <c r="W11880" s="28"/>
      <c r="Y11880" s="28"/>
    </row>
    <row r="11881" spans="16:25">
      <c r="P11881" s="33"/>
      <c r="Q11881" s="28"/>
      <c r="R11881" s="28"/>
      <c r="S11881" s="28"/>
      <c r="T11881" s="28"/>
      <c r="U11881" s="28"/>
      <c r="V11881" s="28"/>
      <c r="W11881" s="28"/>
      <c r="Y11881" s="28"/>
    </row>
    <row r="11882" spans="16:25">
      <c r="P11882" s="33"/>
      <c r="Q11882" s="28"/>
      <c r="R11882" s="28"/>
      <c r="S11882" s="28"/>
      <c r="T11882" s="28"/>
      <c r="U11882" s="28"/>
      <c r="V11882" s="28"/>
      <c r="W11882" s="28"/>
      <c r="Y11882" s="28"/>
    </row>
    <row r="11883" spans="16:25">
      <c r="P11883" s="33"/>
      <c r="Q11883" s="28"/>
      <c r="R11883" s="28"/>
      <c r="S11883" s="28"/>
      <c r="T11883" s="28"/>
      <c r="U11883" s="28"/>
      <c r="V11883" s="28"/>
      <c r="W11883" s="28"/>
      <c r="Y11883" s="28"/>
    </row>
    <row r="11884" spans="16:25">
      <c r="P11884" s="33"/>
      <c r="Q11884" s="28"/>
      <c r="R11884" s="28"/>
      <c r="S11884" s="28"/>
      <c r="T11884" s="28"/>
      <c r="U11884" s="28"/>
      <c r="V11884" s="28"/>
      <c r="W11884" s="28"/>
      <c r="Y11884" s="28"/>
    </row>
    <row r="11885" spans="16:25">
      <c r="P11885" s="33"/>
      <c r="Q11885" s="28"/>
      <c r="R11885" s="28"/>
      <c r="S11885" s="28"/>
      <c r="T11885" s="28"/>
      <c r="U11885" s="28"/>
      <c r="V11885" s="28"/>
      <c r="W11885" s="28"/>
      <c r="Y11885" s="28"/>
    </row>
    <row r="11886" spans="16:25">
      <c r="P11886" s="33"/>
      <c r="Q11886" s="28"/>
      <c r="R11886" s="28"/>
      <c r="S11886" s="28"/>
      <c r="T11886" s="28"/>
      <c r="U11886" s="28"/>
      <c r="V11886" s="28"/>
      <c r="W11886" s="28"/>
      <c r="Y11886" s="28"/>
    </row>
    <row r="11887" spans="16:25">
      <c r="P11887" s="33"/>
      <c r="Q11887" s="28"/>
      <c r="R11887" s="28"/>
      <c r="S11887" s="28"/>
      <c r="T11887" s="28"/>
      <c r="U11887" s="28"/>
      <c r="V11887" s="28"/>
      <c r="W11887" s="28"/>
      <c r="Y11887" s="28"/>
    </row>
    <row r="11888" spans="16:25">
      <c r="P11888" s="33"/>
      <c r="Q11888" s="28"/>
      <c r="R11888" s="28"/>
      <c r="S11888" s="28"/>
      <c r="T11888" s="28"/>
      <c r="U11888" s="28"/>
      <c r="V11888" s="28"/>
      <c r="W11888" s="28"/>
      <c r="Y11888" s="28"/>
    </row>
    <row r="11889" spans="16:25">
      <c r="P11889" s="33"/>
      <c r="Q11889" s="28"/>
      <c r="R11889" s="28"/>
      <c r="S11889" s="28"/>
      <c r="T11889" s="28"/>
      <c r="U11889" s="28"/>
      <c r="V11889" s="28"/>
      <c r="W11889" s="28"/>
      <c r="Y11889" s="28"/>
    </row>
    <row r="11890" spans="16:25">
      <c r="P11890" s="33"/>
      <c r="Q11890" s="28"/>
      <c r="R11890" s="28"/>
      <c r="S11890" s="28"/>
      <c r="T11890" s="28"/>
      <c r="U11890" s="28"/>
      <c r="V11890" s="28"/>
      <c r="W11890" s="28"/>
      <c r="Y11890" s="28"/>
    </row>
    <row r="11891" spans="16:25">
      <c r="P11891" s="33"/>
      <c r="Q11891" s="28"/>
      <c r="R11891" s="28"/>
      <c r="S11891" s="28"/>
      <c r="T11891" s="28"/>
      <c r="U11891" s="28"/>
      <c r="V11891" s="28"/>
      <c r="W11891" s="28"/>
      <c r="Y11891" s="28"/>
    </row>
    <row r="11892" spans="16:25">
      <c r="P11892" s="33"/>
      <c r="Q11892" s="28"/>
      <c r="R11892" s="28"/>
      <c r="S11892" s="28"/>
      <c r="T11892" s="28"/>
      <c r="U11892" s="28"/>
      <c r="V11892" s="28"/>
      <c r="W11892" s="28"/>
      <c r="Y11892" s="28"/>
    </row>
    <row r="11893" spans="16:25">
      <c r="P11893" s="33"/>
      <c r="Q11893" s="28"/>
      <c r="R11893" s="28"/>
      <c r="S11893" s="28"/>
      <c r="T11893" s="28"/>
      <c r="U11893" s="28"/>
      <c r="V11893" s="28"/>
      <c r="W11893" s="28"/>
      <c r="Y11893" s="28"/>
    </row>
    <row r="11894" spans="16:25">
      <c r="P11894" s="33"/>
      <c r="Q11894" s="28"/>
      <c r="R11894" s="28"/>
      <c r="S11894" s="28"/>
      <c r="T11894" s="28"/>
      <c r="U11894" s="28"/>
      <c r="V11894" s="28"/>
      <c r="W11894" s="28"/>
      <c r="Y11894" s="28"/>
    </row>
    <row r="11895" spans="16:25">
      <c r="P11895" s="33"/>
      <c r="Q11895" s="28"/>
      <c r="R11895" s="28"/>
      <c r="S11895" s="28"/>
      <c r="T11895" s="28"/>
      <c r="U11895" s="28"/>
      <c r="V11895" s="28"/>
      <c r="W11895" s="28"/>
      <c r="Y11895" s="28"/>
    </row>
    <row r="11896" spans="16:25">
      <c r="P11896" s="33"/>
      <c r="Q11896" s="28"/>
      <c r="R11896" s="28"/>
      <c r="S11896" s="28"/>
      <c r="T11896" s="28"/>
      <c r="U11896" s="28"/>
      <c r="V11896" s="28"/>
      <c r="W11896" s="28"/>
      <c r="Y11896" s="28"/>
    </row>
    <row r="11897" spans="16:25">
      <c r="P11897" s="33"/>
      <c r="Q11897" s="28"/>
      <c r="R11897" s="28"/>
      <c r="S11897" s="28"/>
      <c r="T11897" s="28"/>
      <c r="U11897" s="28"/>
      <c r="V11897" s="28"/>
      <c r="W11897" s="28"/>
      <c r="Y11897" s="28"/>
    </row>
    <row r="11898" spans="16:25">
      <c r="P11898" s="33"/>
      <c r="Q11898" s="28"/>
      <c r="R11898" s="28"/>
      <c r="S11898" s="28"/>
      <c r="T11898" s="28"/>
      <c r="U11898" s="28"/>
      <c r="V11898" s="28"/>
      <c r="W11898" s="28"/>
      <c r="Y11898" s="28"/>
    </row>
    <row r="11899" spans="16:25">
      <c r="P11899" s="33"/>
      <c r="Q11899" s="28"/>
      <c r="R11899" s="28"/>
      <c r="S11899" s="28"/>
      <c r="T11899" s="28"/>
      <c r="U11899" s="28"/>
      <c r="V11899" s="28"/>
      <c r="W11899" s="28"/>
      <c r="Y11899" s="28"/>
    </row>
    <row r="11900" spans="16:25">
      <c r="P11900" s="33"/>
      <c r="Q11900" s="28"/>
      <c r="R11900" s="28"/>
      <c r="S11900" s="28"/>
      <c r="T11900" s="28"/>
      <c r="U11900" s="28"/>
      <c r="V11900" s="28"/>
      <c r="W11900" s="28"/>
      <c r="Y11900" s="28"/>
    </row>
    <row r="11901" spans="16:25">
      <c r="P11901" s="33"/>
      <c r="Q11901" s="28"/>
      <c r="R11901" s="28"/>
      <c r="S11901" s="28"/>
      <c r="T11901" s="28"/>
      <c r="U11901" s="28"/>
      <c r="V11901" s="28"/>
      <c r="W11901" s="28"/>
      <c r="Y11901" s="28"/>
    </row>
    <row r="11902" spans="16:25">
      <c r="P11902" s="33"/>
      <c r="Q11902" s="28"/>
      <c r="R11902" s="28"/>
      <c r="S11902" s="28"/>
      <c r="T11902" s="28"/>
      <c r="U11902" s="28"/>
      <c r="V11902" s="28"/>
      <c r="W11902" s="28"/>
      <c r="Y11902" s="28"/>
    </row>
    <row r="11903" spans="16:25">
      <c r="P11903" s="33"/>
      <c r="Q11903" s="28"/>
      <c r="R11903" s="28"/>
      <c r="S11903" s="28"/>
      <c r="T11903" s="28"/>
      <c r="U11903" s="28"/>
      <c r="V11903" s="28"/>
      <c r="W11903" s="28"/>
      <c r="Y11903" s="28"/>
    </row>
    <row r="11904" spans="16:25">
      <c r="P11904" s="33"/>
      <c r="Q11904" s="28"/>
      <c r="R11904" s="28"/>
      <c r="S11904" s="28"/>
      <c r="T11904" s="28"/>
      <c r="U11904" s="28"/>
      <c r="V11904" s="28"/>
      <c r="W11904" s="28"/>
      <c r="Y11904" s="28"/>
    </row>
    <row r="11905" spans="16:25">
      <c r="P11905" s="33"/>
      <c r="Q11905" s="28"/>
      <c r="R11905" s="28"/>
      <c r="S11905" s="28"/>
      <c r="T11905" s="28"/>
      <c r="U11905" s="28"/>
      <c r="V11905" s="28"/>
      <c r="W11905" s="28"/>
      <c r="Y11905" s="28"/>
    </row>
    <row r="11906" spans="16:25">
      <c r="P11906" s="33"/>
      <c r="Q11906" s="28"/>
      <c r="R11906" s="28"/>
      <c r="S11906" s="28"/>
      <c r="T11906" s="28"/>
      <c r="U11906" s="28"/>
      <c r="V11906" s="28"/>
      <c r="W11906" s="28"/>
      <c r="Y11906" s="28"/>
    </row>
    <row r="11907" spans="16:25">
      <c r="P11907" s="33"/>
      <c r="Q11907" s="28"/>
      <c r="R11907" s="28"/>
      <c r="S11907" s="28"/>
      <c r="T11907" s="28"/>
      <c r="U11907" s="28"/>
      <c r="V11907" s="28"/>
      <c r="W11907" s="28"/>
      <c r="Y11907" s="28"/>
    </row>
    <row r="11908" spans="16:25">
      <c r="P11908" s="33"/>
      <c r="Q11908" s="28"/>
      <c r="R11908" s="28"/>
      <c r="S11908" s="28"/>
      <c r="T11908" s="28"/>
      <c r="U11908" s="28"/>
      <c r="V11908" s="28"/>
      <c r="W11908" s="28"/>
      <c r="Y11908" s="28"/>
    </row>
    <row r="11909" spans="16:25">
      <c r="P11909" s="33"/>
      <c r="Q11909" s="28"/>
      <c r="R11909" s="28"/>
      <c r="S11909" s="28"/>
      <c r="T11909" s="28"/>
      <c r="U11909" s="28"/>
      <c r="V11909" s="28"/>
      <c r="W11909" s="28"/>
      <c r="Y11909" s="28"/>
    </row>
    <row r="11910" spans="16:25">
      <c r="P11910" s="33"/>
      <c r="Q11910" s="28"/>
      <c r="R11910" s="28"/>
      <c r="S11910" s="28"/>
      <c r="T11910" s="28"/>
      <c r="U11910" s="28"/>
      <c r="V11910" s="28"/>
      <c r="W11910" s="28"/>
      <c r="Y11910" s="28"/>
    </row>
    <row r="11911" spans="16:25">
      <c r="P11911" s="33"/>
      <c r="Q11911" s="28"/>
      <c r="R11911" s="28"/>
      <c r="S11911" s="28"/>
      <c r="T11911" s="28"/>
      <c r="U11911" s="28"/>
      <c r="V11911" s="28"/>
      <c r="W11911" s="28"/>
      <c r="Y11911" s="28"/>
    </row>
    <row r="11912" spans="16:25">
      <c r="P11912" s="33"/>
      <c r="Q11912" s="28"/>
      <c r="R11912" s="28"/>
      <c r="S11912" s="28"/>
      <c r="T11912" s="28"/>
      <c r="U11912" s="28"/>
      <c r="V11912" s="28"/>
      <c r="W11912" s="28"/>
      <c r="Y11912" s="28"/>
    </row>
    <row r="11913" spans="16:25">
      <c r="P11913" s="33"/>
      <c r="Q11913" s="28"/>
      <c r="R11913" s="28"/>
      <c r="S11913" s="28"/>
      <c r="T11913" s="28"/>
      <c r="U11913" s="28"/>
      <c r="V11913" s="28"/>
      <c r="W11913" s="28"/>
      <c r="Y11913" s="28"/>
    </row>
    <row r="11914" spans="16:25">
      <c r="P11914" s="33"/>
      <c r="Q11914" s="28"/>
      <c r="R11914" s="28"/>
      <c r="S11914" s="28"/>
      <c r="T11914" s="28"/>
      <c r="U11914" s="28"/>
      <c r="V11914" s="28"/>
      <c r="W11914" s="28"/>
      <c r="Y11914" s="28"/>
    </row>
    <row r="11915" spans="16:25">
      <c r="P11915" s="33"/>
      <c r="Q11915" s="28"/>
      <c r="R11915" s="28"/>
      <c r="S11915" s="28"/>
      <c r="T11915" s="28"/>
      <c r="U11915" s="28"/>
      <c r="V11915" s="28"/>
      <c r="W11915" s="28"/>
      <c r="Y11915" s="28"/>
    </row>
    <row r="11916" spans="16:25">
      <c r="P11916" s="33"/>
      <c r="Q11916" s="28"/>
      <c r="R11916" s="28"/>
      <c r="S11916" s="28"/>
      <c r="T11916" s="28"/>
      <c r="U11916" s="28"/>
      <c r="V11916" s="28"/>
      <c r="W11916" s="28"/>
      <c r="Y11916" s="28"/>
    </row>
    <row r="11917" spans="16:25">
      <c r="P11917" s="33"/>
      <c r="Q11917" s="28"/>
      <c r="R11917" s="28"/>
      <c r="S11917" s="28"/>
      <c r="T11917" s="28"/>
      <c r="U11917" s="28"/>
      <c r="V11917" s="28"/>
      <c r="W11917" s="28"/>
      <c r="Y11917" s="28"/>
    </row>
    <row r="11918" spans="16:25">
      <c r="P11918" s="33"/>
      <c r="Q11918" s="28"/>
      <c r="R11918" s="28"/>
      <c r="S11918" s="28"/>
      <c r="T11918" s="28"/>
      <c r="U11918" s="28"/>
      <c r="V11918" s="28"/>
      <c r="W11918" s="28"/>
      <c r="Y11918" s="28"/>
    </row>
    <row r="11919" spans="16:25">
      <c r="P11919" s="33"/>
      <c r="Q11919" s="28"/>
      <c r="R11919" s="28"/>
      <c r="S11919" s="28"/>
      <c r="T11919" s="28"/>
      <c r="U11919" s="28"/>
      <c r="V11919" s="28"/>
      <c r="W11919" s="28"/>
      <c r="Y11919" s="28"/>
    </row>
    <row r="11920" spans="16:25">
      <c r="P11920" s="33"/>
      <c r="Q11920" s="28"/>
      <c r="R11920" s="28"/>
      <c r="S11920" s="28"/>
      <c r="T11920" s="28"/>
      <c r="U11920" s="28"/>
      <c r="V11920" s="28"/>
      <c r="W11920" s="28"/>
      <c r="Y11920" s="28"/>
    </row>
    <row r="11921" spans="16:25">
      <c r="P11921" s="33"/>
      <c r="Q11921" s="28"/>
      <c r="R11921" s="28"/>
      <c r="S11921" s="28"/>
      <c r="T11921" s="28"/>
      <c r="U11921" s="28"/>
      <c r="V11921" s="28"/>
      <c r="W11921" s="28"/>
      <c r="Y11921" s="28"/>
    </row>
    <row r="11922" spans="16:25">
      <c r="P11922" s="33"/>
      <c r="Q11922" s="28"/>
      <c r="R11922" s="28"/>
      <c r="S11922" s="28"/>
      <c r="T11922" s="28"/>
      <c r="U11922" s="28"/>
      <c r="V11922" s="28"/>
      <c r="W11922" s="28"/>
      <c r="Y11922" s="28"/>
    </row>
    <row r="11923" spans="16:25">
      <c r="P11923" s="33"/>
      <c r="Q11923" s="28"/>
      <c r="R11923" s="28"/>
      <c r="S11923" s="28"/>
      <c r="T11923" s="28"/>
      <c r="U11923" s="28"/>
      <c r="V11923" s="28"/>
      <c r="W11923" s="28"/>
      <c r="Y11923" s="28"/>
    </row>
    <row r="11924" spans="16:25">
      <c r="P11924" s="33"/>
      <c r="Q11924" s="28"/>
      <c r="R11924" s="28"/>
      <c r="S11924" s="28"/>
      <c r="T11924" s="28"/>
      <c r="U11924" s="28"/>
      <c r="V11924" s="28"/>
      <c r="W11924" s="28"/>
      <c r="Y11924" s="28"/>
    </row>
    <row r="11925" spans="16:25">
      <c r="P11925" s="33"/>
      <c r="Q11925" s="28"/>
      <c r="R11925" s="28"/>
      <c r="S11925" s="28"/>
      <c r="T11925" s="28"/>
      <c r="U11925" s="28"/>
      <c r="V11925" s="28"/>
      <c r="W11925" s="28"/>
      <c r="Y11925" s="28"/>
    </row>
    <row r="11926" spans="16:25">
      <c r="P11926" s="33"/>
      <c r="Q11926" s="28"/>
      <c r="R11926" s="28"/>
      <c r="S11926" s="28"/>
      <c r="T11926" s="28"/>
      <c r="U11926" s="28"/>
      <c r="V11926" s="28"/>
      <c r="W11926" s="28"/>
      <c r="Y11926" s="28"/>
    </row>
    <row r="11927" spans="16:25">
      <c r="P11927" s="33"/>
      <c r="Q11927" s="28"/>
      <c r="R11927" s="28"/>
      <c r="S11927" s="28"/>
      <c r="T11927" s="28"/>
      <c r="U11927" s="28"/>
      <c r="V11927" s="28"/>
      <c r="W11927" s="28"/>
      <c r="Y11927" s="28"/>
    </row>
    <row r="11928" spans="16:25">
      <c r="P11928" s="33"/>
      <c r="Q11928" s="28"/>
      <c r="R11928" s="28"/>
      <c r="S11928" s="28"/>
      <c r="T11928" s="28"/>
      <c r="U11928" s="28"/>
      <c r="V11928" s="28"/>
      <c r="W11928" s="28"/>
      <c r="Y11928" s="28"/>
    </row>
    <row r="11929" spans="16:25">
      <c r="P11929" s="33"/>
      <c r="Q11929" s="28"/>
      <c r="R11929" s="28"/>
      <c r="S11929" s="28"/>
      <c r="T11929" s="28"/>
      <c r="U11929" s="28"/>
      <c r="V11929" s="28"/>
      <c r="W11929" s="28"/>
      <c r="Y11929" s="28"/>
    </row>
    <row r="11930" spans="16:25">
      <c r="P11930" s="33"/>
      <c r="Q11930" s="28"/>
      <c r="R11930" s="28"/>
      <c r="S11930" s="28"/>
      <c r="T11930" s="28"/>
      <c r="U11930" s="28"/>
      <c r="V11930" s="28"/>
      <c r="W11930" s="28"/>
      <c r="Y11930" s="28"/>
    </row>
    <row r="11931" spans="16:25">
      <c r="P11931" s="33"/>
      <c r="Q11931" s="28"/>
      <c r="R11931" s="28"/>
      <c r="S11931" s="28"/>
      <c r="T11931" s="28"/>
      <c r="U11931" s="28"/>
      <c r="V11931" s="28"/>
      <c r="W11931" s="28"/>
      <c r="Y11931" s="28"/>
    </row>
    <row r="11932" spans="16:25">
      <c r="P11932" s="33"/>
      <c r="Q11932" s="28"/>
      <c r="R11932" s="28"/>
      <c r="S11932" s="28"/>
      <c r="T11932" s="28"/>
      <c r="U11932" s="28"/>
      <c r="V11932" s="28"/>
      <c r="W11932" s="28"/>
      <c r="Y11932" s="28"/>
    </row>
    <row r="11933" spans="16:25">
      <c r="P11933" s="33"/>
      <c r="Q11933" s="28"/>
      <c r="R11933" s="28"/>
      <c r="S11933" s="28"/>
      <c r="T11933" s="28"/>
      <c r="U11933" s="28"/>
      <c r="V11933" s="28"/>
      <c r="W11933" s="28"/>
      <c r="Y11933" s="28"/>
    </row>
    <row r="11934" spans="16:25">
      <c r="P11934" s="33"/>
      <c r="Q11934" s="28"/>
      <c r="R11934" s="28"/>
      <c r="S11934" s="28"/>
      <c r="T11934" s="28"/>
      <c r="U11934" s="28"/>
      <c r="V11934" s="28"/>
      <c r="W11934" s="28"/>
      <c r="Y11934" s="28"/>
    </row>
    <row r="11935" spans="16:25">
      <c r="P11935" s="33"/>
      <c r="Q11935" s="28"/>
      <c r="R11935" s="28"/>
      <c r="S11935" s="28"/>
      <c r="T11935" s="28"/>
      <c r="U11935" s="28"/>
      <c r="V11935" s="28"/>
      <c r="W11935" s="28"/>
      <c r="Y11935" s="28"/>
    </row>
    <row r="11936" spans="16:25">
      <c r="P11936" s="33"/>
      <c r="Q11936" s="28"/>
      <c r="R11936" s="28"/>
      <c r="S11936" s="28"/>
      <c r="T11936" s="28"/>
      <c r="U11936" s="28"/>
      <c r="V11936" s="28"/>
      <c r="W11936" s="28"/>
      <c r="Y11936" s="28"/>
    </row>
    <row r="11937" spans="16:25">
      <c r="P11937" s="33"/>
      <c r="Q11937" s="28"/>
      <c r="R11937" s="28"/>
      <c r="S11937" s="28"/>
      <c r="T11937" s="28"/>
      <c r="U11937" s="28"/>
      <c r="V11937" s="28"/>
      <c r="W11937" s="28"/>
      <c r="Y11937" s="28"/>
    </row>
    <row r="11938" spans="16:25">
      <c r="P11938" s="33"/>
      <c r="Q11938" s="28"/>
      <c r="R11938" s="28"/>
      <c r="S11938" s="28"/>
      <c r="T11938" s="28"/>
      <c r="U11938" s="28"/>
      <c r="V11938" s="28"/>
      <c r="W11938" s="28"/>
      <c r="Y11938" s="28"/>
    </row>
    <row r="11939" spans="16:25">
      <c r="P11939" s="33"/>
      <c r="Q11939" s="28"/>
      <c r="R11939" s="28"/>
      <c r="S11939" s="28"/>
      <c r="T11939" s="28"/>
      <c r="U11939" s="28"/>
      <c r="V11939" s="28"/>
      <c r="W11939" s="28"/>
      <c r="Y11939" s="28"/>
    </row>
    <row r="11940" spans="16:25">
      <c r="P11940" s="33"/>
      <c r="Q11940" s="28"/>
      <c r="R11940" s="28"/>
      <c r="S11940" s="28"/>
      <c r="T11940" s="28"/>
      <c r="U11940" s="28"/>
      <c r="V11940" s="28"/>
      <c r="W11940" s="28"/>
      <c r="Y11940" s="28"/>
    </row>
    <row r="11941" spans="16:25">
      <c r="P11941" s="33"/>
      <c r="Q11941" s="28"/>
      <c r="R11941" s="28"/>
      <c r="S11941" s="28"/>
      <c r="T11941" s="28"/>
      <c r="U11941" s="28"/>
      <c r="V11941" s="28"/>
      <c r="W11941" s="28"/>
      <c r="Y11941" s="28"/>
    </row>
    <row r="11942" spans="16:25">
      <c r="P11942" s="33"/>
      <c r="Q11942" s="28"/>
      <c r="R11942" s="28"/>
      <c r="S11942" s="28"/>
      <c r="T11942" s="28"/>
      <c r="U11942" s="28"/>
      <c r="V11942" s="28"/>
      <c r="W11942" s="28"/>
      <c r="Y11942" s="28"/>
    </row>
    <row r="11943" spans="16:25">
      <c r="P11943" s="33"/>
      <c r="Q11943" s="28"/>
      <c r="R11943" s="28"/>
      <c r="S11943" s="28"/>
      <c r="T11943" s="28"/>
      <c r="U11943" s="28"/>
      <c r="V11943" s="28"/>
      <c r="W11943" s="28"/>
      <c r="Y11943" s="28"/>
    </row>
    <row r="11944" spans="16:25">
      <c r="P11944" s="33"/>
      <c r="Q11944" s="28"/>
      <c r="R11944" s="28"/>
      <c r="S11944" s="28"/>
      <c r="T11944" s="28"/>
      <c r="U11944" s="28"/>
      <c r="V11944" s="28"/>
      <c r="W11944" s="28"/>
      <c r="Y11944" s="28"/>
    </row>
    <row r="11945" spans="16:25">
      <c r="P11945" s="33"/>
      <c r="Q11945" s="28"/>
      <c r="R11945" s="28"/>
      <c r="S11945" s="28"/>
      <c r="T11945" s="28"/>
      <c r="U11945" s="28"/>
      <c r="V11945" s="28"/>
      <c r="W11945" s="28"/>
      <c r="Y11945" s="28"/>
    </row>
    <row r="11946" spans="16:25">
      <c r="P11946" s="33"/>
      <c r="Q11946" s="28"/>
      <c r="R11946" s="28"/>
      <c r="S11946" s="28"/>
      <c r="T11946" s="28"/>
      <c r="U11946" s="28"/>
      <c r="V11946" s="28"/>
      <c r="W11946" s="28"/>
      <c r="Y11946" s="28"/>
    </row>
    <row r="11947" spans="16:25">
      <c r="P11947" s="33"/>
      <c r="Q11947" s="28"/>
      <c r="R11947" s="28"/>
      <c r="S11947" s="28"/>
      <c r="T11947" s="28"/>
      <c r="U11947" s="28"/>
      <c r="V11947" s="28"/>
      <c r="W11947" s="28"/>
      <c r="Y11947" s="28"/>
    </row>
    <row r="11948" spans="16:25">
      <c r="P11948" s="33"/>
      <c r="Q11948" s="28"/>
      <c r="R11948" s="28"/>
      <c r="S11948" s="28"/>
      <c r="T11948" s="28"/>
      <c r="U11948" s="28"/>
      <c r="V11948" s="28"/>
      <c r="W11948" s="28"/>
      <c r="Y11948" s="28"/>
    </row>
    <row r="11949" spans="16:25">
      <c r="P11949" s="33"/>
      <c r="Q11949" s="28"/>
      <c r="R11949" s="28"/>
      <c r="S11949" s="28"/>
      <c r="T11949" s="28"/>
      <c r="U11949" s="28"/>
      <c r="V11949" s="28"/>
      <c r="W11949" s="28"/>
      <c r="Y11949" s="28"/>
    </row>
    <row r="11950" spans="16:25">
      <c r="P11950" s="33"/>
      <c r="Q11950" s="28"/>
      <c r="R11950" s="28"/>
      <c r="S11950" s="28"/>
      <c r="T11950" s="28"/>
      <c r="U11950" s="28"/>
      <c r="V11950" s="28"/>
      <c r="W11950" s="28"/>
      <c r="Y11950" s="28"/>
    </row>
    <row r="11951" spans="16:25">
      <c r="P11951" s="33"/>
      <c r="Q11951" s="28"/>
      <c r="R11951" s="28"/>
      <c r="S11951" s="28"/>
      <c r="T11951" s="28"/>
      <c r="U11951" s="28"/>
      <c r="V11951" s="28"/>
      <c r="W11951" s="28"/>
      <c r="Y11951" s="28"/>
    </row>
    <row r="11952" spans="16:25">
      <c r="P11952" s="33"/>
      <c r="Q11952" s="28"/>
      <c r="R11952" s="28"/>
      <c r="S11952" s="28"/>
      <c r="T11952" s="28"/>
      <c r="U11952" s="28"/>
      <c r="V11952" s="28"/>
      <c r="W11952" s="28"/>
      <c r="Y11952" s="28"/>
    </row>
    <row r="11953" spans="16:25">
      <c r="P11953" s="33"/>
      <c r="Q11953" s="28"/>
      <c r="R11953" s="28"/>
      <c r="S11953" s="28"/>
      <c r="T11953" s="28"/>
      <c r="U11953" s="28"/>
      <c r="V11953" s="28"/>
      <c r="W11953" s="28"/>
      <c r="Y11953" s="28"/>
    </row>
    <row r="11954" spans="16:25">
      <c r="P11954" s="33"/>
      <c r="Q11954" s="28"/>
      <c r="R11954" s="28"/>
      <c r="S11954" s="28"/>
      <c r="T11954" s="28"/>
      <c r="U11954" s="28"/>
      <c r="V11954" s="28"/>
      <c r="W11954" s="28"/>
      <c r="Y11954" s="28"/>
    </row>
    <row r="11955" spans="16:25">
      <c r="P11955" s="33"/>
      <c r="Q11955" s="28"/>
      <c r="R11955" s="28"/>
      <c r="S11955" s="28"/>
      <c r="T11955" s="28"/>
      <c r="U11955" s="28"/>
      <c r="V11955" s="28"/>
      <c r="W11955" s="28"/>
      <c r="Y11955" s="28"/>
    </row>
    <row r="11956" spans="16:25">
      <c r="P11956" s="33"/>
      <c r="Q11956" s="28"/>
      <c r="R11956" s="28"/>
      <c r="S11956" s="28"/>
      <c r="T11956" s="28"/>
      <c r="U11956" s="28"/>
      <c r="V11956" s="28"/>
      <c r="W11956" s="28"/>
      <c r="Y11956" s="28"/>
    </row>
    <row r="11957" spans="16:25">
      <c r="P11957" s="33"/>
      <c r="Q11957" s="28"/>
      <c r="R11957" s="28"/>
      <c r="S11957" s="28"/>
      <c r="T11957" s="28"/>
      <c r="U11957" s="28"/>
      <c r="V11957" s="28"/>
      <c r="W11957" s="28"/>
      <c r="Y11957" s="28"/>
    </row>
    <row r="11958" spans="16:25">
      <c r="P11958" s="33"/>
      <c r="Q11958" s="28"/>
      <c r="R11958" s="28"/>
      <c r="S11958" s="28"/>
      <c r="T11958" s="28"/>
      <c r="U11958" s="28"/>
      <c r="V11958" s="28"/>
      <c r="W11958" s="28"/>
      <c r="Y11958" s="28"/>
    </row>
    <row r="11959" spans="16:25">
      <c r="P11959" s="33"/>
      <c r="Q11959" s="28"/>
      <c r="R11959" s="28"/>
      <c r="S11959" s="28"/>
      <c r="T11959" s="28"/>
      <c r="U11959" s="28"/>
      <c r="V11959" s="28"/>
      <c r="W11959" s="28"/>
      <c r="Y11959" s="28"/>
    </row>
    <row r="11960" spans="16:25">
      <c r="P11960" s="33"/>
      <c r="Q11960" s="28"/>
      <c r="R11960" s="28"/>
      <c r="S11960" s="28"/>
      <c r="T11960" s="28"/>
      <c r="U11960" s="28"/>
      <c r="V11960" s="28"/>
      <c r="W11960" s="28"/>
      <c r="Y11960" s="28"/>
    </row>
    <row r="11961" spans="16:25">
      <c r="P11961" s="33"/>
      <c r="Q11961" s="28"/>
      <c r="R11961" s="28"/>
      <c r="S11961" s="28"/>
      <c r="T11961" s="28"/>
      <c r="U11961" s="28"/>
      <c r="V11961" s="28"/>
      <c r="W11961" s="28"/>
      <c r="Y11961" s="28"/>
    </row>
    <row r="11962" spans="16:25">
      <c r="P11962" s="33"/>
      <c r="Q11962" s="28"/>
      <c r="R11962" s="28"/>
      <c r="S11962" s="28"/>
      <c r="T11962" s="28"/>
      <c r="U11962" s="28"/>
      <c r="V11962" s="28"/>
      <c r="W11962" s="28"/>
      <c r="Y11962" s="28"/>
    </row>
    <row r="11963" spans="16:25">
      <c r="P11963" s="33"/>
      <c r="Q11963" s="28"/>
      <c r="R11963" s="28"/>
      <c r="S11963" s="28"/>
      <c r="T11963" s="28"/>
      <c r="U11963" s="28"/>
      <c r="V11963" s="28"/>
      <c r="W11963" s="28"/>
      <c r="Y11963" s="28"/>
    </row>
    <row r="11964" spans="16:25">
      <c r="P11964" s="33"/>
      <c r="Q11964" s="28"/>
      <c r="R11964" s="28"/>
      <c r="S11964" s="28"/>
      <c r="T11964" s="28"/>
      <c r="U11964" s="28"/>
      <c r="V11964" s="28"/>
      <c r="W11964" s="28"/>
      <c r="Y11964" s="28"/>
    </row>
    <row r="11965" spans="16:25">
      <c r="P11965" s="33"/>
      <c r="Q11965" s="28"/>
      <c r="R11965" s="28"/>
      <c r="S11965" s="28"/>
      <c r="T11965" s="28"/>
      <c r="U11965" s="28"/>
      <c r="V11965" s="28"/>
      <c r="W11965" s="28"/>
      <c r="Y11965" s="28"/>
    </row>
    <row r="11966" spans="16:25">
      <c r="P11966" s="33"/>
      <c r="Q11966" s="28"/>
      <c r="R11966" s="28"/>
      <c r="S11966" s="28"/>
      <c r="T11966" s="28"/>
      <c r="U11966" s="28"/>
      <c r="V11966" s="28"/>
      <c r="W11966" s="28"/>
      <c r="Y11966" s="28"/>
    </row>
    <row r="11967" spans="16:25">
      <c r="P11967" s="33"/>
      <c r="Q11967" s="28"/>
      <c r="R11967" s="28"/>
      <c r="S11967" s="28"/>
      <c r="T11967" s="28"/>
      <c r="U11967" s="28"/>
      <c r="V11967" s="28"/>
      <c r="W11967" s="28"/>
      <c r="Y11967" s="28"/>
    </row>
    <row r="11968" spans="16:25">
      <c r="P11968" s="33"/>
      <c r="Q11968" s="28"/>
      <c r="R11968" s="28"/>
      <c r="S11968" s="28"/>
      <c r="T11968" s="28"/>
      <c r="U11968" s="28"/>
      <c r="V11968" s="28"/>
      <c r="W11968" s="28"/>
      <c r="Y11968" s="28"/>
    </row>
    <row r="11969" spans="16:25">
      <c r="P11969" s="33"/>
      <c r="Q11969" s="28"/>
      <c r="R11969" s="28"/>
      <c r="S11969" s="28"/>
      <c r="T11969" s="28"/>
      <c r="U11969" s="28"/>
      <c r="V11969" s="28"/>
      <c r="W11969" s="28"/>
      <c r="Y11969" s="28"/>
    </row>
    <row r="11970" spans="16:25">
      <c r="P11970" s="33"/>
      <c r="Q11970" s="28"/>
      <c r="R11970" s="28"/>
      <c r="S11970" s="28"/>
      <c r="T11970" s="28"/>
      <c r="U11970" s="28"/>
      <c r="V11970" s="28"/>
      <c r="W11970" s="28"/>
      <c r="Y11970" s="28"/>
    </row>
    <row r="11971" spans="16:25">
      <c r="P11971" s="33"/>
      <c r="Q11971" s="28"/>
      <c r="R11971" s="28"/>
      <c r="S11971" s="28"/>
      <c r="T11971" s="28"/>
      <c r="U11971" s="28"/>
      <c r="V11971" s="28"/>
      <c r="W11971" s="28"/>
      <c r="Y11971" s="28"/>
    </row>
    <row r="11972" spans="16:25">
      <c r="P11972" s="33"/>
      <c r="Q11972" s="28"/>
      <c r="R11972" s="28"/>
      <c r="S11972" s="28"/>
      <c r="T11972" s="28"/>
      <c r="U11972" s="28"/>
      <c r="V11972" s="28"/>
      <c r="W11972" s="28"/>
      <c r="Y11972" s="28"/>
    </row>
    <row r="11973" spans="16:25">
      <c r="P11973" s="33"/>
      <c r="Q11973" s="28"/>
      <c r="R11973" s="28"/>
      <c r="S11973" s="28"/>
      <c r="T11973" s="28"/>
      <c r="U11973" s="28"/>
      <c r="V11973" s="28"/>
      <c r="W11973" s="28"/>
      <c r="Y11973" s="28"/>
    </row>
    <row r="11974" spans="16:25">
      <c r="P11974" s="33"/>
      <c r="Q11974" s="28"/>
      <c r="R11974" s="28"/>
      <c r="S11974" s="28"/>
      <c r="T11974" s="28"/>
      <c r="U11974" s="28"/>
      <c r="V11974" s="28"/>
      <c r="W11974" s="28"/>
      <c r="Y11974" s="28"/>
    </row>
    <row r="11975" spans="16:25">
      <c r="P11975" s="33"/>
      <c r="Q11975" s="28"/>
      <c r="R11975" s="28"/>
      <c r="S11975" s="28"/>
      <c r="T11975" s="28"/>
      <c r="U11975" s="28"/>
      <c r="V11975" s="28"/>
      <c r="W11975" s="28"/>
      <c r="Y11975" s="28"/>
    </row>
    <row r="11976" spans="16:25">
      <c r="P11976" s="33"/>
      <c r="Q11976" s="28"/>
      <c r="R11976" s="28"/>
      <c r="S11976" s="28"/>
      <c r="T11976" s="28"/>
      <c r="U11976" s="28"/>
      <c r="V11976" s="28"/>
      <c r="W11976" s="28"/>
      <c r="Y11976" s="28"/>
    </row>
    <row r="11977" spans="16:25">
      <c r="P11977" s="33"/>
      <c r="Q11977" s="28"/>
      <c r="R11977" s="28"/>
      <c r="S11977" s="28"/>
      <c r="T11977" s="28"/>
      <c r="U11977" s="28"/>
      <c r="V11977" s="28"/>
      <c r="W11977" s="28"/>
      <c r="Y11977" s="28"/>
    </row>
    <row r="11978" spans="16:25">
      <c r="P11978" s="33"/>
      <c r="Q11978" s="28"/>
      <c r="R11978" s="28"/>
      <c r="S11978" s="28"/>
      <c r="T11978" s="28"/>
      <c r="U11978" s="28"/>
      <c r="V11978" s="28"/>
      <c r="W11978" s="28"/>
      <c r="Y11978" s="28"/>
    </row>
    <row r="11979" spans="16:25">
      <c r="P11979" s="33"/>
      <c r="Q11979" s="28"/>
      <c r="R11979" s="28"/>
      <c r="S11979" s="28"/>
      <c r="T11979" s="28"/>
      <c r="U11979" s="28"/>
      <c r="V11979" s="28"/>
      <c r="W11979" s="28"/>
      <c r="Y11979" s="28"/>
    </row>
    <row r="11980" spans="16:25">
      <c r="P11980" s="33"/>
      <c r="Q11980" s="28"/>
      <c r="R11980" s="28"/>
      <c r="S11980" s="28"/>
      <c r="T11980" s="28"/>
      <c r="U11980" s="28"/>
      <c r="V11980" s="28"/>
      <c r="W11980" s="28"/>
      <c r="Y11980" s="28"/>
    </row>
    <row r="11981" spans="16:25">
      <c r="P11981" s="33"/>
      <c r="Q11981" s="28"/>
      <c r="R11981" s="28"/>
      <c r="S11981" s="28"/>
      <c r="T11981" s="28"/>
      <c r="U11981" s="28"/>
      <c r="V11981" s="28"/>
      <c r="W11981" s="28"/>
      <c r="Y11981" s="28"/>
    </row>
    <row r="11982" spans="16:25">
      <c r="P11982" s="33"/>
      <c r="Q11982" s="28"/>
      <c r="R11982" s="28"/>
      <c r="S11982" s="28"/>
      <c r="T11982" s="28"/>
      <c r="U11982" s="28"/>
      <c r="V11982" s="28"/>
      <c r="W11982" s="28"/>
      <c r="Y11982" s="28"/>
    </row>
    <row r="11983" spans="16:25">
      <c r="P11983" s="33"/>
      <c r="Q11983" s="28"/>
      <c r="R11983" s="28"/>
      <c r="S11983" s="28"/>
      <c r="T11983" s="28"/>
      <c r="U11983" s="28"/>
      <c r="V11983" s="28"/>
      <c r="W11983" s="28"/>
      <c r="Y11983" s="28"/>
    </row>
    <row r="11984" spans="16:25">
      <c r="P11984" s="33"/>
      <c r="Q11984" s="28"/>
      <c r="R11984" s="28"/>
      <c r="S11984" s="28"/>
      <c r="T11984" s="28"/>
      <c r="U11984" s="28"/>
      <c r="V11984" s="28"/>
      <c r="W11984" s="28"/>
      <c r="Y11984" s="28"/>
    </row>
    <row r="11985" spans="16:25">
      <c r="P11985" s="33"/>
      <c r="Q11985" s="28"/>
      <c r="R11985" s="28"/>
      <c r="S11985" s="28"/>
      <c r="T11985" s="28"/>
      <c r="U11985" s="28"/>
      <c r="V11985" s="28"/>
      <c r="W11985" s="28"/>
      <c r="Y11985" s="28"/>
    </row>
    <row r="11986" spans="16:25">
      <c r="P11986" s="33"/>
      <c r="Q11986" s="28"/>
      <c r="R11986" s="28"/>
      <c r="S11986" s="28"/>
      <c r="T11986" s="28"/>
      <c r="U11986" s="28"/>
      <c r="V11986" s="28"/>
      <c r="W11986" s="28"/>
      <c r="Y11986" s="28"/>
    </row>
    <row r="11987" spans="16:25">
      <c r="P11987" s="33"/>
      <c r="Q11987" s="28"/>
      <c r="R11987" s="28"/>
      <c r="S11987" s="28"/>
      <c r="T11987" s="28"/>
      <c r="U11987" s="28"/>
      <c r="V11987" s="28"/>
      <c r="W11987" s="28"/>
      <c r="Y11987" s="28"/>
    </row>
    <row r="11988" spans="16:25">
      <c r="P11988" s="33"/>
      <c r="Q11988" s="28"/>
      <c r="R11988" s="28"/>
      <c r="S11988" s="28"/>
      <c r="T11988" s="28"/>
      <c r="U11988" s="28"/>
      <c r="V11988" s="28"/>
      <c r="W11988" s="28"/>
      <c r="Y11988" s="28"/>
    </row>
    <row r="11989" spans="16:25">
      <c r="P11989" s="33"/>
      <c r="Q11989" s="28"/>
      <c r="R11989" s="28"/>
      <c r="S11989" s="28"/>
      <c r="T11989" s="28"/>
      <c r="U11989" s="28"/>
      <c r="V11989" s="28"/>
      <c r="W11989" s="28"/>
      <c r="Y11989" s="28"/>
    </row>
    <row r="11990" spans="16:25">
      <c r="P11990" s="33"/>
      <c r="Q11990" s="28"/>
      <c r="R11990" s="28"/>
      <c r="S11990" s="28"/>
      <c r="T11990" s="28"/>
      <c r="U11990" s="28"/>
      <c r="V11990" s="28"/>
      <c r="W11990" s="28"/>
      <c r="Y11990" s="28"/>
    </row>
    <row r="11991" spans="16:25">
      <c r="P11991" s="33"/>
      <c r="Q11991" s="28"/>
      <c r="R11991" s="28"/>
      <c r="S11991" s="28"/>
      <c r="T11991" s="28"/>
      <c r="U11991" s="28"/>
      <c r="V11991" s="28"/>
      <c r="W11991" s="28"/>
      <c r="Y11991" s="28"/>
    </row>
    <row r="11992" spans="16:25">
      <c r="P11992" s="33"/>
      <c r="Q11992" s="28"/>
      <c r="R11992" s="28"/>
      <c r="S11992" s="28"/>
      <c r="T11992" s="28"/>
      <c r="U11992" s="28"/>
      <c r="V11992" s="28"/>
      <c r="W11992" s="28"/>
      <c r="Y11992" s="28"/>
    </row>
    <row r="11993" spans="16:25">
      <c r="P11993" s="33"/>
      <c r="Q11993" s="28"/>
      <c r="R11993" s="28"/>
      <c r="S11993" s="28"/>
      <c r="T11993" s="28"/>
      <c r="U11993" s="28"/>
      <c r="V11993" s="28"/>
      <c r="W11993" s="28"/>
      <c r="Y11993" s="28"/>
    </row>
    <row r="11994" spans="16:25">
      <c r="P11994" s="33"/>
      <c r="Q11994" s="28"/>
      <c r="R11994" s="28"/>
      <c r="S11994" s="28"/>
      <c r="T11994" s="28"/>
      <c r="U11994" s="28"/>
      <c r="V11994" s="28"/>
      <c r="W11994" s="28"/>
      <c r="Y11994" s="28"/>
    </row>
    <row r="11995" spans="16:25">
      <c r="P11995" s="33"/>
      <c r="Q11995" s="28"/>
      <c r="R11995" s="28"/>
      <c r="S11995" s="28"/>
      <c r="T11995" s="28"/>
      <c r="U11995" s="28"/>
      <c r="V11995" s="28"/>
      <c r="W11995" s="28"/>
      <c r="Y11995" s="28"/>
    </row>
    <row r="11996" spans="16:25">
      <c r="P11996" s="33"/>
      <c r="Q11996" s="28"/>
      <c r="R11996" s="28"/>
      <c r="S11996" s="28"/>
      <c r="T11996" s="28"/>
      <c r="U11996" s="28"/>
      <c r="V11996" s="28"/>
      <c r="W11996" s="28"/>
      <c r="Y11996" s="28"/>
    </row>
    <row r="11997" spans="16:25">
      <c r="P11997" s="33"/>
      <c r="Q11997" s="28"/>
      <c r="R11997" s="28"/>
      <c r="S11997" s="28"/>
      <c r="T11997" s="28"/>
      <c r="U11997" s="28"/>
      <c r="V11997" s="28"/>
      <c r="W11997" s="28"/>
      <c r="Y11997" s="28"/>
    </row>
    <row r="11998" spans="16:25">
      <c r="P11998" s="33"/>
      <c r="Q11998" s="28"/>
      <c r="R11998" s="28"/>
      <c r="S11998" s="28"/>
      <c r="T11998" s="28"/>
      <c r="U11998" s="28"/>
      <c r="V11998" s="28"/>
      <c r="W11998" s="28"/>
      <c r="Y11998" s="28"/>
    </row>
    <row r="11999" spans="16:25">
      <c r="P11999" s="33"/>
      <c r="Q11999" s="28"/>
      <c r="R11999" s="28"/>
      <c r="S11999" s="28"/>
      <c r="T11999" s="28"/>
      <c r="U11999" s="28"/>
      <c r="V11999" s="28"/>
      <c r="W11999" s="28"/>
      <c r="Y11999" s="28"/>
    </row>
    <row r="12000" spans="16:25">
      <c r="P12000" s="33"/>
      <c r="Q12000" s="28"/>
      <c r="R12000" s="28"/>
      <c r="S12000" s="28"/>
      <c r="T12000" s="28"/>
      <c r="U12000" s="28"/>
      <c r="V12000" s="28"/>
      <c r="W12000" s="28"/>
      <c r="Y12000" s="28"/>
    </row>
    <row r="12001" spans="16:25">
      <c r="P12001" s="33"/>
      <c r="Q12001" s="28"/>
      <c r="R12001" s="28"/>
      <c r="S12001" s="28"/>
      <c r="T12001" s="28"/>
      <c r="U12001" s="28"/>
      <c r="V12001" s="28"/>
      <c r="W12001" s="28"/>
      <c r="Y12001" s="28"/>
    </row>
    <row r="12002" spans="16:25">
      <c r="P12002" s="33"/>
      <c r="Q12002" s="28"/>
      <c r="R12002" s="28"/>
      <c r="S12002" s="28"/>
      <c r="T12002" s="28"/>
      <c r="U12002" s="28"/>
      <c r="V12002" s="28"/>
      <c r="W12002" s="28"/>
      <c r="Y12002" s="28"/>
    </row>
    <row r="12003" spans="16:25">
      <c r="P12003" s="33"/>
      <c r="Q12003" s="28"/>
      <c r="R12003" s="28"/>
      <c r="S12003" s="28"/>
      <c r="T12003" s="28"/>
      <c r="U12003" s="28"/>
      <c r="V12003" s="28"/>
      <c r="W12003" s="28"/>
      <c r="Y12003" s="28"/>
    </row>
    <row r="12004" spans="16:25">
      <c r="P12004" s="33"/>
      <c r="Q12004" s="28"/>
      <c r="R12004" s="28"/>
      <c r="S12004" s="28"/>
      <c r="T12004" s="28"/>
      <c r="U12004" s="28"/>
      <c r="V12004" s="28"/>
      <c r="W12004" s="28"/>
      <c r="Y12004" s="28"/>
    </row>
    <row r="12005" spans="16:25">
      <c r="P12005" s="33"/>
      <c r="Q12005" s="28"/>
      <c r="R12005" s="28"/>
      <c r="S12005" s="28"/>
      <c r="T12005" s="28"/>
      <c r="U12005" s="28"/>
      <c r="V12005" s="28"/>
      <c r="W12005" s="28"/>
      <c r="Y12005" s="28"/>
    </row>
    <row r="12006" spans="16:25">
      <c r="P12006" s="33"/>
      <c r="Q12006" s="28"/>
      <c r="R12006" s="28"/>
      <c r="S12006" s="28"/>
      <c r="T12006" s="28"/>
      <c r="U12006" s="28"/>
      <c r="V12006" s="28"/>
      <c r="W12006" s="28"/>
      <c r="Y12006" s="28"/>
    </row>
    <row r="12007" spans="16:25">
      <c r="P12007" s="33"/>
      <c r="Q12007" s="28"/>
      <c r="R12007" s="28"/>
      <c r="S12007" s="28"/>
      <c r="T12007" s="28"/>
      <c r="U12007" s="28"/>
      <c r="V12007" s="28"/>
      <c r="W12007" s="28"/>
      <c r="Y12007" s="28"/>
    </row>
    <row r="12008" spans="16:25">
      <c r="P12008" s="33"/>
      <c r="Q12008" s="28"/>
      <c r="R12008" s="28"/>
      <c r="S12008" s="28"/>
      <c r="T12008" s="28"/>
      <c r="U12008" s="28"/>
      <c r="V12008" s="28"/>
      <c r="W12008" s="28"/>
      <c r="Y12008" s="28"/>
    </row>
    <row r="12009" spans="16:25">
      <c r="P12009" s="33"/>
      <c r="Q12009" s="28"/>
      <c r="R12009" s="28"/>
      <c r="S12009" s="28"/>
      <c r="T12009" s="28"/>
      <c r="U12009" s="28"/>
      <c r="V12009" s="28"/>
      <c r="W12009" s="28"/>
      <c r="Y12009" s="28"/>
    </row>
    <row r="12010" spans="16:25">
      <c r="P12010" s="33"/>
      <c r="Q12010" s="28"/>
      <c r="R12010" s="28"/>
      <c r="S12010" s="28"/>
      <c r="T12010" s="28"/>
      <c r="U12010" s="28"/>
      <c r="V12010" s="28"/>
      <c r="W12010" s="28"/>
      <c r="Y12010" s="28"/>
    </row>
    <row r="12011" spans="16:25">
      <c r="P12011" s="33"/>
      <c r="Q12011" s="28"/>
      <c r="R12011" s="28"/>
      <c r="S12011" s="28"/>
      <c r="T12011" s="28"/>
      <c r="U12011" s="28"/>
      <c r="V12011" s="28"/>
      <c r="W12011" s="28"/>
      <c r="Y12011" s="28"/>
    </row>
    <row r="12012" spans="16:25">
      <c r="P12012" s="33"/>
      <c r="Q12012" s="28"/>
      <c r="R12012" s="28"/>
      <c r="S12012" s="28"/>
      <c r="T12012" s="28"/>
      <c r="U12012" s="28"/>
      <c r="V12012" s="28"/>
      <c r="W12012" s="28"/>
      <c r="Y12012" s="28"/>
    </row>
    <row r="12013" spans="16:25">
      <c r="P12013" s="33"/>
      <c r="Q12013" s="28"/>
      <c r="R12013" s="28"/>
      <c r="S12013" s="28"/>
      <c r="T12013" s="28"/>
      <c r="U12013" s="28"/>
      <c r="V12013" s="28"/>
      <c r="W12013" s="28"/>
      <c r="Y12013" s="28"/>
    </row>
    <row r="12014" spans="16:25">
      <c r="P12014" s="33"/>
      <c r="Q12014" s="28"/>
      <c r="R12014" s="28"/>
      <c r="S12014" s="28"/>
      <c r="T12014" s="28"/>
      <c r="U12014" s="28"/>
      <c r="V12014" s="28"/>
      <c r="W12014" s="28"/>
      <c r="Y12014" s="28"/>
    </row>
    <row r="12015" spans="16:25">
      <c r="P12015" s="33"/>
      <c r="Q12015" s="28"/>
      <c r="R12015" s="28"/>
      <c r="S12015" s="28"/>
      <c r="T12015" s="28"/>
      <c r="U12015" s="28"/>
      <c r="V12015" s="28"/>
      <c r="W12015" s="28"/>
      <c r="Y12015" s="28"/>
    </row>
    <row r="12016" spans="16:25">
      <c r="P12016" s="33"/>
      <c r="Q12016" s="28"/>
      <c r="R12016" s="28"/>
      <c r="S12016" s="28"/>
      <c r="T12016" s="28"/>
      <c r="U12016" s="28"/>
      <c r="V12016" s="28"/>
      <c r="W12016" s="28"/>
      <c r="Y12016" s="28"/>
    </row>
    <row r="12017" spans="16:25">
      <c r="P12017" s="33"/>
      <c r="Q12017" s="28"/>
      <c r="R12017" s="28"/>
      <c r="S12017" s="28"/>
      <c r="T12017" s="28"/>
      <c r="U12017" s="28"/>
      <c r="V12017" s="28"/>
      <c r="W12017" s="28"/>
      <c r="Y12017" s="28"/>
    </row>
    <row r="12018" spans="16:25">
      <c r="P12018" s="33"/>
      <c r="Q12018" s="28"/>
      <c r="R12018" s="28"/>
      <c r="S12018" s="28"/>
      <c r="T12018" s="28"/>
      <c r="U12018" s="28"/>
      <c r="V12018" s="28"/>
      <c r="W12018" s="28"/>
      <c r="Y12018" s="28"/>
    </row>
    <row r="12019" spans="16:25">
      <c r="P12019" s="33"/>
      <c r="Q12019" s="28"/>
      <c r="R12019" s="28"/>
      <c r="S12019" s="28"/>
      <c r="T12019" s="28"/>
      <c r="U12019" s="28"/>
      <c r="V12019" s="28"/>
      <c r="W12019" s="28"/>
      <c r="Y12019" s="28"/>
    </row>
    <row r="12020" spans="16:25">
      <c r="P12020" s="33"/>
      <c r="Q12020" s="28"/>
      <c r="R12020" s="28"/>
      <c r="S12020" s="28"/>
      <c r="T12020" s="28"/>
      <c r="U12020" s="28"/>
      <c r="V12020" s="28"/>
      <c r="W12020" s="28"/>
      <c r="Y12020" s="28"/>
    </row>
    <row r="12021" spans="16:25">
      <c r="P12021" s="33"/>
      <c r="Q12021" s="28"/>
      <c r="R12021" s="28"/>
      <c r="S12021" s="28"/>
      <c r="T12021" s="28"/>
      <c r="U12021" s="28"/>
      <c r="V12021" s="28"/>
      <c r="W12021" s="28"/>
      <c r="Y12021" s="28"/>
    </row>
    <row r="12022" spans="16:25">
      <c r="P12022" s="33"/>
      <c r="Q12022" s="28"/>
      <c r="R12022" s="28"/>
      <c r="S12022" s="28"/>
      <c r="T12022" s="28"/>
      <c r="U12022" s="28"/>
      <c r="V12022" s="28"/>
      <c r="W12022" s="28"/>
      <c r="Y12022" s="28"/>
    </row>
    <row r="12023" spans="16:25">
      <c r="P12023" s="33"/>
      <c r="Q12023" s="28"/>
      <c r="R12023" s="28"/>
      <c r="S12023" s="28"/>
      <c r="T12023" s="28"/>
      <c r="U12023" s="28"/>
      <c r="V12023" s="28"/>
      <c r="W12023" s="28"/>
      <c r="Y12023" s="28"/>
    </row>
    <row r="12024" spans="16:25">
      <c r="P12024" s="33"/>
      <c r="Q12024" s="28"/>
      <c r="R12024" s="28"/>
      <c r="S12024" s="28"/>
      <c r="T12024" s="28"/>
      <c r="U12024" s="28"/>
      <c r="V12024" s="28"/>
      <c r="W12024" s="28"/>
      <c r="Y12024" s="28"/>
    </row>
    <row r="12025" spans="16:25">
      <c r="P12025" s="33"/>
      <c r="Q12025" s="28"/>
      <c r="R12025" s="28"/>
      <c r="S12025" s="28"/>
      <c r="T12025" s="28"/>
      <c r="U12025" s="28"/>
      <c r="V12025" s="28"/>
      <c r="W12025" s="28"/>
      <c r="Y12025" s="28"/>
    </row>
    <row r="12026" spans="16:25">
      <c r="P12026" s="33"/>
      <c r="Q12026" s="28"/>
      <c r="R12026" s="28"/>
      <c r="S12026" s="28"/>
      <c r="T12026" s="28"/>
      <c r="U12026" s="28"/>
      <c r="V12026" s="28"/>
      <c r="W12026" s="28"/>
      <c r="Y12026" s="28"/>
    </row>
    <row r="12027" spans="16:25">
      <c r="P12027" s="33"/>
      <c r="Q12027" s="28"/>
      <c r="R12027" s="28"/>
      <c r="S12027" s="28"/>
      <c r="T12027" s="28"/>
      <c r="U12027" s="28"/>
      <c r="V12027" s="28"/>
      <c r="W12027" s="28"/>
      <c r="Y12027" s="28"/>
    </row>
    <row r="12028" spans="16:25">
      <c r="P12028" s="33"/>
      <c r="Q12028" s="28"/>
      <c r="R12028" s="28"/>
      <c r="S12028" s="28"/>
      <c r="T12028" s="28"/>
      <c r="U12028" s="28"/>
      <c r="V12028" s="28"/>
      <c r="W12028" s="28"/>
      <c r="Y12028" s="28"/>
    </row>
    <row r="12029" spans="16:25">
      <c r="P12029" s="33"/>
      <c r="Q12029" s="28"/>
      <c r="R12029" s="28"/>
      <c r="S12029" s="28"/>
      <c r="T12029" s="28"/>
      <c r="U12029" s="28"/>
      <c r="V12029" s="28"/>
      <c r="W12029" s="28"/>
      <c r="Y12029" s="28"/>
    </row>
    <row r="12030" spans="16:25">
      <c r="P12030" s="33"/>
      <c r="Q12030" s="28"/>
      <c r="R12030" s="28"/>
      <c r="S12030" s="28"/>
      <c r="T12030" s="28"/>
      <c r="U12030" s="28"/>
      <c r="V12030" s="28"/>
      <c r="W12030" s="28"/>
      <c r="Y12030" s="28"/>
    </row>
    <row r="12031" spans="16:25">
      <c r="P12031" s="33"/>
      <c r="Q12031" s="28"/>
      <c r="R12031" s="28"/>
      <c r="S12031" s="28"/>
      <c r="T12031" s="28"/>
      <c r="U12031" s="28"/>
      <c r="V12031" s="28"/>
      <c r="W12031" s="28"/>
      <c r="Y12031" s="28"/>
    </row>
    <row r="12032" spans="16:25">
      <c r="P12032" s="33"/>
      <c r="Q12032" s="28"/>
      <c r="R12032" s="28"/>
      <c r="S12032" s="28"/>
      <c r="T12032" s="28"/>
      <c r="U12032" s="28"/>
      <c r="V12032" s="28"/>
      <c r="W12032" s="28"/>
      <c r="Y12032" s="28"/>
    </row>
    <row r="12033" spans="16:25">
      <c r="P12033" s="33"/>
      <c r="Q12033" s="28"/>
      <c r="R12033" s="28"/>
      <c r="S12033" s="28"/>
      <c r="T12033" s="28"/>
      <c r="U12033" s="28"/>
      <c r="V12033" s="28"/>
      <c r="W12033" s="28"/>
      <c r="Y12033" s="28"/>
    </row>
    <row r="12034" spans="16:25">
      <c r="P12034" s="33"/>
      <c r="Q12034" s="28"/>
      <c r="R12034" s="28"/>
      <c r="S12034" s="28"/>
      <c r="T12034" s="28"/>
      <c r="U12034" s="28"/>
      <c r="V12034" s="28"/>
      <c r="W12034" s="28"/>
      <c r="Y12034" s="28"/>
    </row>
    <row r="12035" spans="16:25">
      <c r="P12035" s="33"/>
      <c r="Q12035" s="28"/>
      <c r="R12035" s="28"/>
      <c r="S12035" s="28"/>
      <c r="T12035" s="28"/>
      <c r="U12035" s="28"/>
      <c r="V12035" s="28"/>
      <c r="W12035" s="28"/>
      <c r="Y12035" s="28"/>
    </row>
    <row r="12036" spans="16:25">
      <c r="P12036" s="33"/>
      <c r="Q12036" s="28"/>
      <c r="R12036" s="28"/>
      <c r="S12036" s="28"/>
      <c r="T12036" s="28"/>
      <c r="U12036" s="28"/>
      <c r="V12036" s="28"/>
      <c r="W12036" s="28"/>
      <c r="Y12036" s="28"/>
    </row>
    <row r="12037" spans="16:25">
      <c r="P12037" s="33"/>
      <c r="Q12037" s="28"/>
      <c r="R12037" s="28"/>
      <c r="S12037" s="28"/>
      <c r="T12037" s="28"/>
      <c r="U12037" s="28"/>
      <c r="V12037" s="28"/>
      <c r="W12037" s="28"/>
      <c r="Y12037" s="28"/>
    </row>
    <row r="12038" spans="16:25">
      <c r="P12038" s="33"/>
      <c r="Q12038" s="28"/>
      <c r="R12038" s="28"/>
      <c r="S12038" s="28"/>
      <c r="T12038" s="28"/>
      <c r="U12038" s="28"/>
      <c r="V12038" s="28"/>
      <c r="W12038" s="28"/>
      <c r="Y12038" s="28"/>
    </row>
    <row r="12039" spans="16:25">
      <c r="P12039" s="33"/>
      <c r="Q12039" s="28"/>
      <c r="R12039" s="28"/>
      <c r="S12039" s="28"/>
      <c r="T12039" s="28"/>
      <c r="U12039" s="28"/>
      <c r="V12039" s="28"/>
      <c r="W12039" s="28"/>
      <c r="Y12039" s="28"/>
    </row>
    <row r="12040" spans="16:25">
      <c r="P12040" s="33"/>
      <c r="Q12040" s="28"/>
      <c r="R12040" s="28"/>
      <c r="S12040" s="28"/>
      <c r="T12040" s="28"/>
      <c r="U12040" s="28"/>
      <c r="V12040" s="28"/>
      <c r="W12040" s="28"/>
      <c r="Y12040" s="28"/>
    </row>
    <row r="12041" spans="16:25">
      <c r="P12041" s="33"/>
      <c r="Q12041" s="28"/>
      <c r="R12041" s="28"/>
      <c r="S12041" s="28"/>
      <c r="T12041" s="28"/>
      <c r="U12041" s="28"/>
      <c r="V12041" s="28"/>
      <c r="W12041" s="28"/>
      <c r="Y12041" s="28"/>
    </row>
    <row r="12042" spans="16:25">
      <c r="P12042" s="33"/>
      <c r="Q12042" s="28"/>
      <c r="R12042" s="28"/>
      <c r="S12042" s="28"/>
      <c r="T12042" s="28"/>
      <c r="U12042" s="28"/>
      <c r="V12042" s="28"/>
      <c r="W12042" s="28"/>
      <c r="Y12042" s="28"/>
    </row>
    <row r="12043" spans="16:25">
      <c r="P12043" s="33"/>
      <c r="Q12043" s="28"/>
      <c r="R12043" s="28"/>
      <c r="S12043" s="28"/>
      <c r="T12043" s="28"/>
      <c r="U12043" s="28"/>
      <c r="V12043" s="28"/>
      <c r="W12043" s="28"/>
      <c r="Y12043" s="28"/>
    </row>
    <row r="12044" spans="16:25">
      <c r="P12044" s="33"/>
      <c r="Q12044" s="28"/>
      <c r="R12044" s="28"/>
      <c r="S12044" s="28"/>
      <c r="T12044" s="28"/>
      <c r="U12044" s="28"/>
      <c r="V12044" s="28"/>
      <c r="W12044" s="28"/>
      <c r="Y12044" s="28"/>
    </row>
    <row r="12045" spans="16:25">
      <c r="P12045" s="33"/>
      <c r="Q12045" s="28"/>
      <c r="R12045" s="28"/>
      <c r="S12045" s="28"/>
      <c r="T12045" s="28"/>
      <c r="U12045" s="28"/>
      <c r="V12045" s="28"/>
      <c r="W12045" s="28"/>
      <c r="Y12045" s="28"/>
    </row>
    <row r="12046" spans="16:25">
      <c r="P12046" s="33"/>
      <c r="Q12046" s="28"/>
      <c r="R12046" s="28"/>
      <c r="S12046" s="28"/>
      <c r="T12046" s="28"/>
      <c r="U12046" s="28"/>
      <c r="V12046" s="28"/>
      <c r="W12046" s="28"/>
      <c r="Y12046" s="28"/>
    </row>
    <row r="12047" spans="16:25">
      <c r="P12047" s="33"/>
      <c r="Q12047" s="28"/>
      <c r="R12047" s="28"/>
      <c r="S12047" s="28"/>
      <c r="T12047" s="28"/>
      <c r="U12047" s="28"/>
      <c r="V12047" s="28"/>
      <c r="W12047" s="28"/>
      <c r="Y12047" s="28"/>
    </row>
    <row r="12048" spans="16:25">
      <c r="P12048" s="33"/>
      <c r="Q12048" s="28"/>
      <c r="R12048" s="28"/>
      <c r="S12048" s="28"/>
      <c r="T12048" s="28"/>
      <c r="U12048" s="28"/>
      <c r="V12048" s="28"/>
      <c r="W12048" s="28"/>
      <c r="Y12048" s="28"/>
    </row>
    <row r="12049" spans="16:25">
      <c r="P12049" s="33"/>
      <c r="Q12049" s="28"/>
      <c r="R12049" s="28"/>
      <c r="S12049" s="28"/>
      <c r="T12049" s="28"/>
      <c r="U12049" s="28"/>
      <c r="V12049" s="28"/>
      <c r="W12049" s="28"/>
      <c r="Y12049" s="28"/>
    </row>
    <row r="12050" spans="16:25">
      <c r="P12050" s="33"/>
      <c r="Q12050" s="28"/>
      <c r="R12050" s="28"/>
      <c r="S12050" s="28"/>
      <c r="T12050" s="28"/>
      <c r="U12050" s="28"/>
      <c r="V12050" s="28"/>
      <c r="W12050" s="28"/>
      <c r="Y12050" s="28"/>
    </row>
    <row r="12051" spans="16:25">
      <c r="P12051" s="33"/>
      <c r="Q12051" s="28"/>
      <c r="R12051" s="28"/>
      <c r="S12051" s="28"/>
      <c r="T12051" s="28"/>
      <c r="U12051" s="28"/>
      <c r="V12051" s="28"/>
      <c r="W12051" s="28"/>
      <c r="Y12051" s="28"/>
    </row>
    <row r="12052" spans="16:25">
      <c r="P12052" s="33"/>
      <c r="Q12052" s="28"/>
      <c r="R12052" s="28"/>
      <c r="S12052" s="28"/>
      <c r="T12052" s="28"/>
      <c r="U12052" s="28"/>
      <c r="V12052" s="28"/>
      <c r="W12052" s="28"/>
      <c r="Y12052" s="28"/>
    </row>
    <row r="12053" spans="16:25">
      <c r="P12053" s="33"/>
      <c r="Q12053" s="28"/>
      <c r="R12053" s="28"/>
      <c r="S12053" s="28"/>
      <c r="T12053" s="28"/>
      <c r="U12053" s="28"/>
      <c r="V12053" s="28"/>
      <c r="W12053" s="28"/>
      <c r="Y12053" s="28"/>
    </row>
    <row r="12054" spans="16:25">
      <c r="P12054" s="33"/>
      <c r="Q12054" s="28"/>
      <c r="R12054" s="28"/>
      <c r="S12054" s="28"/>
      <c r="T12054" s="28"/>
      <c r="U12054" s="28"/>
      <c r="V12054" s="28"/>
      <c r="W12054" s="28"/>
      <c r="Y12054" s="28"/>
    </row>
    <row r="12055" spans="16:25">
      <c r="P12055" s="33"/>
      <c r="Q12055" s="28"/>
      <c r="R12055" s="28"/>
      <c r="S12055" s="28"/>
      <c r="T12055" s="28"/>
      <c r="U12055" s="28"/>
      <c r="V12055" s="28"/>
      <c r="W12055" s="28"/>
      <c r="Y12055" s="28"/>
    </row>
    <row r="12056" spans="16:25">
      <c r="P12056" s="33"/>
      <c r="Q12056" s="28"/>
      <c r="R12056" s="28"/>
      <c r="S12056" s="28"/>
      <c r="T12056" s="28"/>
      <c r="U12056" s="28"/>
      <c r="V12056" s="28"/>
      <c r="W12056" s="28"/>
      <c r="Y12056" s="28"/>
    </row>
    <row r="12057" spans="16:25">
      <c r="P12057" s="33"/>
      <c r="Q12057" s="28"/>
      <c r="R12057" s="28"/>
      <c r="S12057" s="28"/>
      <c r="T12057" s="28"/>
      <c r="U12057" s="28"/>
      <c r="V12057" s="28"/>
      <c r="W12057" s="28"/>
      <c r="Y12057" s="28"/>
    </row>
    <row r="12058" spans="16:25">
      <c r="P12058" s="33"/>
      <c r="Q12058" s="28"/>
      <c r="R12058" s="28"/>
      <c r="S12058" s="28"/>
      <c r="T12058" s="28"/>
      <c r="U12058" s="28"/>
      <c r="V12058" s="28"/>
      <c r="W12058" s="28"/>
      <c r="Y12058" s="28"/>
    </row>
    <row r="12059" spans="16:25">
      <c r="P12059" s="33"/>
      <c r="Q12059" s="28"/>
      <c r="R12059" s="28"/>
      <c r="S12059" s="28"/>
      <c r="T12059" s="28"/>
      <c r="U12059" s="28"/>
      <c r="V12059" s="28"/>
      <c r="W12059" s="28"/>
      <c r="Y12059" s="28"/>
    </row>
    <row r="12060" spans="16:25">
      <c r="P12060" s="33"/>
      <c r="Q12060" s="28"/>
      <c r="R12060" s="28"/>
      <c r="S12060" s="28"/>
      <c r="T12060" s="28"/>
      <c r="U12060" s="28"/>
      <c r="V12060" s="28"/>
      <c r="W12060" s="28"/>
      <c r="Y12060" s="28"/>
    </row>
    <row r="12061" spans="16:25">
      <c r="P12061" s="33"/>
      <c r="Q12061" s="28"/>
      <c r="R12061" s="28"/>
      <c r="S12061" s="28"/>
      <c r="T12061" s="28"/>
      <c r="U12061" s="28"/>
      <c r="V12061" s="28"/>
      <c r="W12061" s="28"/>
      <c r="Y12061" s="28"/>
    </row>
    <row r="12062" spans="16:25">
      <c r="P12062" s="33"/>
      <c r="Q12062" s="28"/>
      <c r="R12062" s="28"/>
      <c r="S12062" s="28"/>
      <c r="T12062" s="28"/>
      <c r="U12062" s="28"/>
      <c r="V12062" s="28"/>
      <c r="W12062" s="28"/>
      <c r="Y12062" s="28"/>
    </row>
    <row r="12063" spans="16:25">
      <c r="P12063" s="33"/>
      <c r="Q12063" s="28"/>
      <c r="R12063" s="28"/>
      <c r="S12063" s="28"/>
      <c r="T12063" s="28"/>
      <c r="U12063" s="28"/>
      <c r="V12063" s="28"/>
      <c r="W12063" s="28"/>
      <c r="Y12063" s="28"/>
    </row>
    <row r="12064" spans="16:25">
      <c r="P12064" s="33"/>
      <c r="Q12064" s="28"/>
      <c r="R12064" s="28"/>
      <c r="S12064" s="28"/>
      <c r="T12064" s="28"/>
      <c r="U12064" s="28"/>
      <c r="V12064" s="28"/>
      <c r="W12064" s="28"/>
      <c r="Y12064" s="28"/>
    </row>
    <row r="12065" spans="16:25">
      <c r="P12065" s="33"/>
      <c r="Q12065" s="28"/>
      <c r="R12065" s="28"/>
      <c r="S12065" s="28"/>
      <c r="T12065" s="28"/>
      <c r="U12065" s="28"/>
      <c r="V12065" s="28"/>
      <c r="W12065" s="28"/>
      <c r="Y12065" s="28"/>
    </row>
    <row r="12066" spans="16:25">
      <c r="P12066" s="33"/>
      <c r="Q12066" s="28"/>
      <c r="R12066" s="28"/>
      <c r="S12066" s="28"/>
      <c r="T12066" s="28"/>
      <c r="U12066" s="28"/>
      <c r="V12066" s="28"/>
      <c r="W12066" s="28"/>
      <c r="Y12066" s="28"/>
    </row>
    <row r="12067" spans="16:25">
      <c r="P12067" s="33"/>
      <c r="Q12067" s="28"/>
      <c r="R12067" s="28"/>
      <c r="S12067" s="28"/>
      <c r="T12067" s="28"/>
      <c r="U12067" s="28"/>
      <c r="V12067" s="28"/>
      <c r="W12067" s="28"/>
      <c r="Y12067" s="28"/>
    </row>
    <row r="12068" spans="16:25">
      <c r="P12068" s="33"/>
      <c r="Q12068" s="28"/>
      <c r="R12068" s="28"/>
      <c r="S12068" s="28"/>
      <c r="T12068" s="28"/>
      <c r="U12068" s="28"/>
      <c r="V12068" s="28"/>
      <c r="W12068" s="28"/>
      <c r="Y12068" s="28"/>
    </row>
    <row r="12069" spans="16:25">
      <c r="P12069" s="33"/>
      <c r="Q12069" s="28"/>
      <c r="R12069" s="28"/>
      <c r="S12069" s="28"/>
      <c r="T12069" s="28"/>
      <c r="U12069" s="28"/>
      <c r="V12069" s="28"/>
      <c r="W12069" s="28"/>
      <c r="Y12069" s="28"/>
    </row>
    <row r="12070" spans="16:25">
      <c r="P12070" s="33"/>
      <c r="Q12070" s="28"/>
      <c r="R12070" s="28"/>
      <c r="S12070" s="28"/>
      <c r="T12070" s="28"/>
      <c r="U12070" s="28"/>
      <c r="V12070" s="28"/>
      <c r="W12070" s="28"/>
      <c r="Y12070" s="28"/>
    </row>
    <row r="12071" spans="16:25">
      <c r="P12071" s="33"/>
      <c r="Q12071" s="28"/>
      <c r="R12071" s="28"/>
      <c r="S12071" s="28"/>
      <c r="T12071" s="28"/>
      <c r="U12071" s="28"/>
      <c r="V12071" s="28"/>
      <c r="W12071" s="28"/>
      <c r="Y12071" s="28"/>
    </row>
    <row r="12072" spans="16:25">
      <c r="P12072" s="33"/>
      <c r="Q12072" s="28"/>
      <c r="R12072" s="28"/>
      <c r="S12072" s="28"/>
      <c r="T12072" s="28"/>
      <c r="U12072" s="28"/>
      <c r="V12072" s="28"/>
      <c r="W12072" s="28"/>
      <c r="Y12072" s="28"/>
    </row>
    <row r="12073" spans="16:25">
      <c r="P12073" s="33"/>
      <c r="Q12073" s="28"/>
      <c r="R12073" s="28"/>
      <c r="S12073" s="28"/>
      <c r="T12073" s="28"/>
      <c r="U12073" s="28"/>
      <c r="V12073" s="28"/>
      <c r="W12073" s="28"/>
      <c r="Y12073" s="28"/>
    </row>
    <row r="12074" spans="16:25">
      <c r="P12074" s="33"/>
      <c r="Q12074" s="28"/>
      <c r="R12074" s="28"/>
      <c r="S12074" s="28"/>
      <c r="T12074" s="28"/>
      <c r="U12074" s="28"/>
      <c r="V12074" s="28"/>
      <c r="W12074" s="28"/>
      <c r="Y12074" s="28"/>
    </row>
    <row r="12075" spans="16:25">
      <c r="P12075" s="33"/>
      <c r="Q12075" s="28"/>
      <c r="R12075" s="28"/>
      <c r="S12075" s="28"/>
      <c r="T12075" s="28"/>
      <c r="U12075" s="28"/>
      <c r="V12075" s="28"/>
      <c r="W12075" s="28"/>
      <c r="Y12075" s="28"/>
    </row>
    <row r="12076" spans="16:25">
      <c r="P12076" s="33"/>
      <c r="Q12076" s="28"/>
      <c r="R12076" s="28"/>
      <c r="S12076" s="28"/>
      <c r="T12076" s="28"/>
      <c r="U12076" s="28"/>
      <c r="V12076" s="28"/>
      <c r="W12076" s="28"/>
      <c r="Y12076" s="28"/>
    </row>
    <row r="12077" spans="16:25">
      <c r="P12077" s="33"/>
      <c r="Q12077" s="28"/>
      <c r="R12077" s="28"/>
      <c r="S12077" s="28"/>
      <c r="T12077" s="28"/>
      <c r="U12077" s="28"/>
      <c r="V12077" s="28"/>
      <c r="W12077" s="28"/>
      <c r="Y12077" s="28"/>
    </row>
    <row r="12078" spans="16:25">
      <c r="P12078" s="33"/>
      <c r="Q12078" s="28"/>
      <c r="R12078" s="28"/>
      <c r="S12078" s="28"/>
      <c r="T12078" s="28"/>
      <c r="U12078" s="28"/>
      <c r="V12078" s="28"/>
      <c r="W12078" s="28"/>
      <c r="Y12078" s="28"/>
    </row>
    <row r="12079" spans="16:25">
      <c r="P12079" s="33"/>
      <c r="Q12079" s="28"/>
      <c r="R12079" s="28"/>
      <c r="S12079" s="28"/>
      <c r="T12079" s="28"/>
      <c r="U12079" s="28"/>
      <c r="V12079" s="28"/>
      <c r="W12079" s="28"/>
      <c r="Y12079" s="28"/>
    </row>
    <row r="12080" spans="16:25">
      <c r="P12080" s="33"/>
      <c r="Q12080" s="28"/>
      <c r="R12080" s="28"/>
      <c r="S12080" s="28"/>
      <c r="T12080" s="28"/>
      <c r="U12080" s="28"/>
      <c r="V12080" s="28"/>
      <c r="W12080" s="28"/>
      <c r="Y12080" s="28"/>
    </row>
    <row r="12081" spans="16:25">
      <c r="P12081" s="33"/>
      <c r="Q12081" s="28"/>
      <c r="R12081" s="28"/>
      <c r="S12081" s="28"/>
      <c r="T12081" s="28"/>
      <c r="U12081" s="28"/>
      <c r="V12081" s="28"/>
      <c r="W12081" s="28"/>
      <c r="Y12081" s="28"/>
    </row>
    <row r="12082" spans="16:25">
      <c r="P12082" s="33"/>
      <c r="Q12082" s="28"/>
      <c r="R12082" s="28"/>
      <c r="S12082" s="28"/>
      <c r="T12082" s="28"/>
      <c r="U12082" s="28"/>
      <c r="V12082" s="28"/>
      <c r="W12082" s="28"/>
      <c r="Y12082" s="28"/>
    </row>
    <row r="12083" spans="16:25">
      <c r="P12083" s="33"/>
      <c r="Q12083" s="28"/>
      <c r="R12083" s="28"/>
      <c r="S12083" s="28"/>
      <c r="T12083" s="28"/>
      <c r="U12083" s="28"/>
      <c r="V12083" s="28"/>
      <c r="W12083" s="28"/>
      <c r="Y12083" s="28"/>
    </row>
    <row r="12084" spans="16:25">
      <c r="P12084" s="33"/>
      <c r="Q12084" s="28"/>
      <c r="R12084" s="28"/>
      <c r="S12084" s="28"/>
      <c r="T12084" s="28"/>
      <c r="U12084" s="28"/>
      <c r="V12084" s="28"/>
      <c r="W12084" s="28"/>
      <c r="Y12084" s="28"/>
    </row>
    <row r="12085" spans="16:25">
      <c r="P12085" s="33"/>
      <c r="Q12085" s="28"/>
      <c r="R12085" s="28"/>
      <c r="S12085" s="28"/>
      <c r="T12085" s="28"/>
      <c r="U12085" s="28"/>
      <c r="V12085" s="28"/>
      <c r="W12085" s="28"/>
      <c r="Y12085" s="28"/>
    </row>
    <row r="12086" spans="16:25">
      <c r="P12086" s="33"/>
      <c r="Q12086" s="28"/>
      <c r="R12086" s="28"/>
      <c r="S12086" s="28"/>
      <c r="T12086" s="28"/>
      <c r="U12086" s="28"/>
      <c r="V12086" s="28"/>
      <c r="W12086" s="28"/>
      <c r="Y12086" s="28"/>
    </row>
    <row r="12087" spans="16:25">
      <c r="P12087" s="33"/>
      <c r="Q12087" s="28"/>
      <c r="R12087" s="28"/>
      <c r="S12087" s="28"/>
      <c r="T12087" s="28"/>
      <c r="U12087" s="28"/>
      <c r="V12087" s="28"/>
      <c r="W12087" s="28"/>
      <c r="Y12087" s="28"/>
    </row>
    <row r="12088" spans="16:25">
      <c r="P12088" s="33"/>
      <c r="Q12088" s="28"/>
      <c r="R12088" s="28"/>
      <c r="S12088" s="28"/>
      <c r="T12088" s="28"/>
      <c r="U12088" s="28"/>
      <c r="V12088" s="28"/>
      <c r="W12088" s="28"/>
      <c r="Y12088" s="28"/>
    </row>
    <row r="12089" spans="16:25">
      <c r="P12089" s="33"/>
      <c r="Q12089" s="28"/>
      <c r="R12089" s="28"/>
      <c r="S12089" s="28"/>
      <c r="T12089" s="28"/>
      <c r="U12089" s="28"/>
      <c r="V12089" s="28"/>
      <c r="W12089" s="28"/>
      <c r="Y12089" s="28"/>
    </row>
    <row r="12090" spans="16:25">
      <c r="P12090" s="33"/>
      <c r="Q12090" s="28"/>
      <c r="R12090" s="28"/>
      <c r="S12090" s="28"/>
      <c r="T12090" s="28"/>
      <c r="U12090" s="28"/>
      <c r="V12090" s="28"/>
      <c r="W12090" s="28"/>
      <c r="Y12090" s="28"/>
    </row>
    <row r="12091" spans="16:25">
      <c r="P12091" s="33"/>
      <c r="Q12091" s="28"/>
      <c r="R12091" s="28"/>
      <c r="S12091" s="28"/>
      <c r="T12091" s="28"/>
      <c r="U12091" s="28"/>
      <c r="V12091" s="28"/>
      <c r="W12091" s="28"/>
      <c r="Y12091" s="28"/>
    </row>
    <row r="12092" spans="16:25">
      <c r="P12092" s="33"/>
      <c r="Q12092" s="28"/>
      <c r="R12092" s="28"/>
      <c r="S12092" s="28"/>
      <c r="T12092" s="28"/>
      <c r="U12092" s="28"/>
      <c r="V12092" s="28"/>
      <c r="W12092" s="28"/>
      <c r="Y12092" s="28"/>
    </row>
    <row r="12093" spans="16:25">
      <c r="P12093" s="33"/>
      <c r="Q12093" s="28"/>
      <c r="R12093" s="28"/>
      <c r="S12093" s="28"/>
      <c r="T12093" s="28"/>
      <c r="U12093" s="28"/>
      <c r="V12093" s="28"/>
      <c r="W12093" s="28"/>
      <c r="Y12093" s="28"/>
    </row>
    <row r="12094" spans="16:25">
      <c r="P12094" s="33"/>
      <c r="Q12094" s="28"/>
      <c r="R12094" s="28"/>
      <c r="S12094" s="28"/>
      <c r="T12094" s="28"/>
      <c r="U12094" s="28"/>
      <c r="V12094" s="28"/>
      <c r="W12094" s="28"/>
      <c r="Y12094" s="28"/>
    </row>
    <row r="12095" spans="16:25">
      <c r="P12095" s="33"/>
      <c r="Q12095" s="28"/>
      <c r="R12095" s="28"/>
      <c r="S12095" s="28"/>
      <c r="T12095" s="28"/>
      <c r="U12095" s="28"/>
      <c r="V12095" s="28"/>
      <c r="W12095" s="28"/>
      <c r="Y12095" s="28"/>
    </row>
    <row r="12096" spans="16:25">
      <c r="P12096" s="33"/>
      <c r="Q12096" s="28"/>
      <c r="R12096" s="28"/>
      <c r="S12096" s="28"/>
      <c r="T12096" s="28"/>
      <c r="U12096" s="28"/>
      <c r="V12096" s="28"/>
      <c r="W12096" s="28"/>
      <c r="Y12096" s="28"/>
    </row>
    <row r="12097" spans="16:25">
      <c r="P12097" s="33"/>
      <c r="Q12097" s="28"/>
      <c r="R12097" s="28"/>
      <c r="S12097" s="28"/>
      <c r="T12097" s="28"/>
      <c r="U12097" s="28"/>
      <c r="V12097" s="28"/>
      <c r="W12097" s="28"/>
      <c r="Y12097" s="28"/>
    </row>
    <row r="12098" spans="16:25">
      <c r="P12098" s="33"/>
      <c r="Q12098" s="28"/>
      <c r="R12098" s="28"/>
      <c r="S12098" s="28"/>
      <c r="T12098" s="28"/>
      <c r="U12098" s="28"/>
      <c r="V12098" s="28"/>
      <c r="W12098" s="28"/>
      <c r="Y12098" s="28"/>
    </row>
    <row r="12099" spans="16:25">
      <c r="P12099" s="33"/>
      <c r="Q12099" s="28"/>
      <c r="R12099" s="28"/>
      <c r="S12099" s="28"/>
      <c r="T12099" s="28"/>
      <c r="U12099" s="28"/>
      <c r="V12099" s="28"/>
      <c r="W12099" s="28"/>
      <c r="Y12099" s="28"/>
    </row>
    <row r="12100" spans="16:25">
      <c r="P12100" s="33"/>
      <c r="Q12100" s="28"/>
      <c r="R12100" s="28"/>
      <c r="S12100" s="28"/>
      <c r="T12100" s="28"/>
      <c r="U12100" s="28"/>
      <c r="V12100" s="28"/>
      <c r="W12100" s="28"/>
      <c r="Y12100" s="28"/>
    </row>
    <row r="12101" spans="16:25">
      <c r="P12101" s="33"/>
      <c r="Q12101" s="28"/>
      <c r="R12101" s="28"/>
      <c r="S12101" s="28"/>
      <c r="T12101" s="28"/>
      <c r="U12101" s="28"/>
      <c r="V12101" s="28"/>
      <c r="W12101" s="28"/>
      <c r="Y12101" s="28"/>
    </row>
    <row r="12102" spans="16:25">
      <c r="P12102" s="33"/>
      <c r="Q12102" s="28"/>
      <c r="R12102" s="28"/>
      <c r="S12102" s="28"/>
      <c r="T12102" s="28"/>
      <c r="U12102" s="28"/>
      <c r="V12102" s="28"/>
      <c r="W12102" s="28"/>
      <c r="Y12102" s="28"/>
    </row>
    <row r="12103" spans="16:25">
      <c r="P12103" s="33"/>
      <c r="Q12103" s="28"/>
      <c r="R12103" s="28"/>
      <c r="S12103" s="28"/>
      <c r="T12103" s="28"/>
      <c r="U12103" s="28"/>
      <c r="V12103" s="28"/>
      <c r="W12103" s="28"/>
      <c r="Y12103" s="28"/>
    </row>
    <row r="12104" spans="16:25">
      <c r="P12104" s="33"/>
      <c r="Q12104" s="28"/>
      <c r="R12104" s="28"/>
      <c r="S12104" s="28"/>
      <c r="T12104" s="28"/>
      <c r="U12104" s="28"/>
      <c r="V12104" s="28"/>
      <c r="W12104" s="28"/>
      <c r="Y12104" s="28"/>
    </row>
    <row r="12105" spans="16:25">
      <c r="P12105" s="33"/>
      <c r="Q12105" s="28"/>
      <c r="R12105" s="28"/>
      <c r="S12105" s="28"/>
      <c r="T12105" s="28"/>
      <c r="U12105" s="28"/>
      <c r="V12105" s="28"/>
      <c r="W12105" s="28"/>
      <c r="Y12105" s="28"/>
    </row>
    <row r="12106" spans="16:25">
      <c r="P12106" s="33"/>
      <c r="Q12106" s="28"/>
      <c r="R12106" s="28"/>
      <c r="S12106" s="28"/>
      <c r="T12106" s="28"/>
      <c r="U12106" s="28"/>
      <c r="V12106" s="28"/>
      <c r="W12106" s="28"/>
      <c r="Y12106" s="28"/>
    </row>
    <row r="12107" spans="16:25">
      <c r="P12107" s="33"/>
      <c r="Q12107" s="28"/>
      <c r="R12107" s="28"/>
      <c r="S12107" s="28"/>
      <c r="T12107" s="28"/>
      <c r="U12107" s="28"/>
      <c r="V12107" s="28"/>
      <c r="W12107" s="28"/>
      <c r="Y12107" s="28"/>
    </row>
    <row r="12108" spans="16:25">
      <c r="P12108" s="33"/>
      <c r="Q12108" s="28"/>
      <c r="R12108" s="28"/>
      <c r="S12108" s="28"/>
      <c r="T12108" s="28"/>
      <c r="U12108" s="28"/>
      <c r="V12108" s="28"/>
      <c r="W12108" s="28"/>
      <c r="Y12108" s="28"/>
    </row>
    <row r="12109" spans="16:25">
      <c r="P12109" s="33"/>
      <c r="Q12109" s="28"/>
      <c r="R12109" s="28"/>
      <c r="S12109" s="28"/>
      <c r="T12109" s="28"/>
      <c r="U12109" s="28"/>
      <c r="V12109" s="28"/>
      <c r="W12109" s="28"/>
      <c r="Y12109" s="28"/>
    </row>
    <row r="12110" spans="16:25">
      <c r="P12110" s="33"/>
      <c r="Q12110" s="28"/>
      <c r="R12110" s="28"/>
      <c r="S12110" s="28"/>
      <c r="T12110" s="28"/>
      <c r="U12110" s="28"/>
      <c r="V12110" s="28"/>
      <c r="W12110" s="28"/>
      <c r="Y12110" s="28"/>
    </row>
    <row r="12111" spans="16:25">
      <c r="P12111" s="33"/>
      <c r="Q12111" s="28"/>
      <c r="R12111" s="28"/>
      <c r="S12111" s="28"/>
      <c r="T12111" s="28"/>
      <c r="U12111" s="28"/>
      <c r="V12111" s="28"/>
      <c r="W12111" s="28"/>
      <c r="Y12111" s="28"/>
    </row>
    <row r="12112" spans="16:25">
      <c r="P12112" s="33"/>
      <c r="Q12112" s="28"/>
      <c r="R12112" s="28"/>
      <c r="S12112" s="28"/>
      <c r="T12112" s="28"/>
      <c r="U12112" s="28"/>
      <c r="V12112" s="28"/>
      <c r="W12112" s="28"/>
      <c r="Y12112" s="28"/>
    </row>
    <row r="12113" spans="16:25">
      <c r="P12113" s="33"/>
      <c r="Q12113" s="28"/>
      <c r="R12113" s="28"/>
      <c r="S12113" s="28"/>
      <c r="T12113" s="28"/>
      <c r="U12113" s="28"/>
      <c r="V12113" s="28"/>
      <c r="W12113" s="28"/>
      <c r="Y12113" s="28"/>
    </row>
    <row r="12114" spans="16:25">
      <c r="P12114" s="33"/>
      <c r="Q12114" s="28"/>
      <c r="R12114" s="28"/>
      <c r="S12114" s="28"/>
      <c r="T12114" s="28"/>
      <c r="U12114" s="28"/>
      <c r="V12114" s="28"/>
      <c r="W12114" s="28"/>
      <c r="Y12114" s="28"/>
    </row>
    <row r="12115" spans="16:25">
      <c r="P12115" s="33"/>
      <c r="Q12115" s="28"/>
      <c r="R12115" s="28"/>
      <c r="S12115" s="28"/>
      <c r="T12115" s="28"/>
      <c r="U12115" s="28"/>
      <c r="V12115" s="28"/>
      <c r="W12115" s="28"/>
      <c r="Y12115" s="28"/>
    </row>
    <row r="12116" spans="16:25">
      <c r="P12116" s="33"/>
      <c r="Q12116" s="28"/>
      <c r="R12116" s="28"/>
      <c r="S12116" s="28"/>
      <c r="T12116" s="28"/>
      <c r="U12116" s="28"/>
      <c r="V12116" s="28"/>
      <c r="W12116" s="28"/>
      <c r="Y12116" s="28"/>
    </row>
    <row r="12117" spans="16:25">
      <c r="P12117" s="33"/>
      <c r="Q12117" s="28"/>
      <c r="R12117" s="28"/>
      <c r="S12117" s="28"/>
      <c r="T12117" s="28"/>
      <c r="U12117" s="28"/>
      <c r="V12117" s="28"/>
      <c r="W12117" s="28"/>
      <c r="Y12117" s="28"/>
    </row>
    <row r="12118" spans="16:25">
      <c r="P12118" s="33"/>
      <c r="Q12118" s="28"/>
      <c r="R12118" s="28"/>
      <c r="S12118" s="28"/>
      <c r="T12118" s="28"/>
      <c r="U12118" s="28"/>
      <c r="V12118" s="28"/>
      <c r="W12118" s="28"/>
      <c r="Y12118" s="28"/>
    </row>
    <row r="12119" spans="16:25">
      <c r="P12119" s="33"/>
      <c r="Q12119" s="28"/>
      <c r="R12119" s="28"/>
      <c r="S12119" s="28"/>
      <c r="T12119" s="28"/>
      <c r="U12119" s="28"/>
      <c r="V12119" s="28"/>
      <c r="W12119" s="28"/>
      <c r="Y12119" s="28"/>
    </row>
    <row r="12120" spans="16:25">
      <c r="P12120" s="33"/>
      <c r="Q12120" s="28"/>
      <c r="R12120" s="28"/>
      <c r="S12120" s="28"/>
      <c r="T12120" s="28"/>
      <c r="U12120" s="28"/>
      <c r="V12120" s="28"/>
      <c r="W12120" s="28"/>
      <c r="Y12120" s="28"/>
    </row>
    <row r="12121" spans="16:25">
      <c r="P12121" s="33"/>
      <c r="Q12121" s="28"/>
      <c r="R12121" s="28"/>
      <c r="S12121" s="28"/>
      <c r="T12121" s="28"/>
      <c r="U12121" s="28"/>
      <c r="V12121" s="28"/>
      <c r="W12121" s="28"/>
      <c r="Y12121" s="28"/>
    </row>
    <row r="12122" spans="16:25">
      <c r="P12122" s="33"/>
      <c r="Q12122" s="28"/>
      <c r="R12122" s="28"/>
      <c r="S12122" s="28"/>
      <c r="T12122" s="28"/>
      <c r="U12122" s="28"/>
      <c r="V12122" s="28"/>
      <c r="W12122" s="28"/>
      <c r="Y12122" s="28"/>
    </row>
    <row r="12123" spans="16:25">
      <c r="P12123" s="33"/>
      <c r="Q12123" s="28"/>
      <c r="R12123" s="28"/>
      <c r="S12123" s="28"/>
      <c r="T12123" s="28"/>
      <c r="U12123" s="28"/>
      <c r="V12123" s="28"/>
      <c r="W12123" s="28"/>
      <c r="Y12123" s="28"/>
    </row>
    <row r="12124" spans="16:25">
      <c r="P12124" s="33"/>
      <c r="Q12124" s="28"/>
      <c r="R12124" s="28"/>
      <c r="S12124" s="28"/>
      <c r="T12124" s="28"/>
      <c r="U12124" s="28"/>
      <c r="V12124" s="28"/>
      <c r="W12124" s="28"/>
      <c r="Y12124" s="28"/>
    </row>
    <row r="12125" spans="16:25">
      <c r="P12125" s="33"/>
      <c r="Q12125" s="28"/>
      <c r="R12125" s="28"/>
      <c r="S12125" s="28"/>
      <c r="T12125" s="28"/>
      <c r="U12125" s="28"/>
      <c r="V12125" s="28"/>
      <c r="W12125" s="28"/>
      <c r="Y12125" s="28"/>
    </row>
    <row r="12126" spans="16:25">
      <c r="P12126" s="33"/>
      <c r="Q12126" s="28"/>
      <c r="R12126" s="28"/>
      <c r="S12126" s="28"/>
      <c r="T12126" s="28"/>
      <c r="U12126" s="28"/>
      <c r="V12126" s="28"/>
      <c r="W12126" s="28"/>
      <c r="Y12126" s="28"/>
    </row>
    <row r="12127" spans="16:25">
      <c r="P12127" s="33"/>
      <c r="Q12127" s="28"/>
      <c r="R12127" s="28"/>
      <c r="S12127" s="28"/>
      <c r="T12127" s="28"/>
      <c r="U12127" s="28"/>
      <c r="V12127" s="28"/>
      <c r="W12127" s="28"/>
      <c r="Y12127" s="28"/>
    </row>
    <row r="12128" spans="16:25">
      <c r="P12128" s="33"/>
      <c r="Q12128" s="28"/>
      <c r="R12128" s="28"/>
      <c r="S12128" s="28"/>
      <c r="T12128" s="28"/>
      <c r="U12128" s="28"/>
      <c r="V12128" s="28"/>
      <c r="W12128" s="28"/>
      <c r="Y12128" s="28"/>
    </row>
    <row r="12129" spans="16:25">
      <c r="P12129" s="33"/>
      <c r="Q12129" s="28"/>
      <c r="R12129" s="28"/>
      <c r="S12129" s="28"/>
      <c r="T12129" s="28"/>
      <c r="U12129" s="28"/>
      <c r="V12129" s="28"/>
      <c r="W12129" s="28"/>
      <c r="Y12129" s="28"/>
    </row>
    <row r="12130" spans="16:25">
      <c r="P12130" s="33"/>
      <c r="Q12130" s="28"/>
      <c r="R12130" s="28"/>
      <c r="S12130" s="28"/>
      <c r="T12130" s="28"/>
      <c r="U12130" s="28"/>
      <c r="V12130" s="28"/>
      <c r="W12130" s="28"/>
      <c r="Y12130" s="28"/>
    </row>
    <row r="12131" spans="16:25">
      <c r="P12131" s="33"/>
      <c r="Q12131" s="28"/>
      <c r="R12131" s="28"/>
      <c r="S12131" s="28"/>
      <c r="T12131" s="28"/>
      <c r="U12131" s="28"/>
      <c r="V12131" s="28"/>
      <c r="W12131" s="28"/>
      <c r="Y12131" s="28"/>
    </row>
    <row r="12132" spans="16:25">
      <c r="P12132" s="33"/>
      <c r="Q12132" s="28"/>
      <c r="R12132" s="28"/>
      <c r="S12132" s="28"/>
      <c r="T12132" s="28"/>
      <c r="U12132" s="28"/>
      <c r="V12132" s="28"/>
      <c r="W12132" s="28"/>
      <c r="Y12132" s="28"/>
    </row>
    <row r="12133" spans="16:25">
      <c r="P12133" s="33"/>
      <c r="Q12133" s="28"/>
      <c r="R12133" s="28"/>
      <c r="S12133" s="28"/>
      <c r="T12133" s="28"/>
      <c r="U12133" s="28"/>
      <c r="V12133" s="28"/>
      <c r="W12133" s="28"/>
      <c r="Y12133" s="28"/>
    </row>
    <row r="12134" spans="16:25">
      <c r="P12134" s="33"/>
      <c r="Q12134" s="28"/>
      <c r="R12134" s="28"/>
      <c r="S12134" s="28"/>
      <c r="T12134" s="28"/>
      <c r="U12134" s="28"/>
      <c r="V12134" s="28"/>
      <c r="W12134" s="28"/>
      <c r="Y12134" s="28"/>
    </row>
    <row r="12135" spans="16:25">
      <c r="P12135" s="33"/>
      <c r="Q12135" s="28"/>
      <c r="R12135" s="28"/>
      <c r="S12135" s="28"/>
      <c r="T12135" s="28"/>
      <c r="U12135" s="28"/>
      <c r="V12135" s="28"/>
      <c r="W12135" s="28"/>
      <c r="Y12135" s="28"/>
    </row>
    <row r="12136" spans="16:25">
      <c r="P12136" s="33"/>
      <c r="Q12136" s="28"/>
      <c r="R12136" s="28"/>
      <c r="S12136" s="28"/>
      <c r="T12136" s="28"/>
      <c r="U12136" s="28"/>
      <c r="V12136" s="28"/>
      <c r="W12136" s="28"/>
      <c r="Y12136" s="28"/>
    </row>
    <row r="12137" spans="16:25">
      <c r="P12137" s="33"/>
      <c r="Q12137" s="28"/>
      <c r="R12137" s="28"/>
      <c r="S12137" s="28"/>
      <c r="T12137" s="28"/>
      <c r="U12137" s="28"/>
      <c r="V12137" s="28"/>
      <c r="W12137" s="28"/>
      <c r="Y12137" s="28"/>
    </row>
    <row r="12138" spans="16:25">
      <c r="P12138" s="33"/>
      <c r="Q12138" s="28"/>
      <c r="R12138" s="28"/>
      <c r="S12138" s="28"/>
      <c r="T12138" s="28"/>
      <c r="U12138" s="28"/>
      <c r="V12138" s="28"/>
      <c r="W12138" s="28"/>
      <c r="Y12138" s="28"/>
    </row>
    <row r="12139" spans="16:25">
      <c r="P12139" s="33"/>
      <c r="Q12139" s="28"/>
      <c r="R12139" s="28"/>
      <c r="S12139" s="28"/>
      <c r="T12139" s="28"/>
      <c r="U12139" s="28"/>
      <c r="V12139" s="28"/>
      <c r="W12139" s="28"/>
      <c r="Y12139" s="28"/>
    </row>
    <row r="12140" spans="16:25">
      <c r="P12140" s="33"/>
      <c r="Q12140" s="28"/>
      <c r="R12140" s="28"/>
      <c r="S12140" s="28"/>
      <c r="T12140" s="28"/>
      <c r="U12140" s="28"/>
      <c r="V12140" s="28"/>
      <c r="W12140" s="28"/>
      <c r="Y12140" s="28"/>
    </row>
    <row r="12141" spans="16:25">
      <c r="P12141" s="33"/>
      <c r="Q12141" s="28"/>
      <c r="R12141" s="28"/>
      <c r="S12141" s="28"/>
      <c r="T12141" s="28"/>
      <c r="U12141" s="28"/>
      <c r="V12141" s="28"/>
      <c r="W12141" s="28"/>
      <c r="Y12141" s="28"/>
    </row>
    <row r="12142" spans="16:25">
      <c r="P12142" s="33"/>
      <c r="Q12142" s="28"/>
      <c r="R12142" s="28"/>
      <c r="S12142" s="28"/>
      <c r="T12142" s="28"/>
      <c r="U12142" s="28"/>
      <c r="V12142" s="28"/>
      <c r="W12142" s="28"/>
      <c r="Y12142" s="28"/>
    </row>
    <row r="12143" spans="16:25">
      <c r="P12143" s="33"/>
      <c r="Q12143" s="28"/>
      <c r="R12143" s="28"/>
      <c r="S12143" s="28"/>
      <c r="T12143" s="28"/>
      <c r="U12143" s="28"/>
      <c r="V12143" s="28"/>
      <c r="W12143" s="28"/>
      <c r="Y12143" s="28"/>
    </row>
    <row r="12144" spans="16:25">
      <c r="P12144" s="33"/>
      <c r="Q12144" s="28"/>
      <c r="R12144" s="28"/>
      <c r="S12144" s="28"/>
      <c r="T12144" s="28"/>
      <c r="U12144" s="28"/>
      <c r="V12144" s="28"/>
      <c r="W12144" s="28"/>
      <c r="Y12144" s="28"/>
    </row>
    <row r="12145" spans="16:25">
      <c r="P12145" s="33"/>
      <c r="Q12145" s="28"/>
      <c r="R12145" s="28"/>
      <c r="S12145" s="28"/>
      <c r="T12145" s="28"/>
      <c r="U12145" s="28"/>
      <c r="V12145" s="28"/>
      <c r="W12145" s="28"/>
      <c r="Y12145" s="28"/>
    </row>
    <row r="12146" spans="16:25">
      <c r="P12146" s="33"/>
      <c r="Q12146" s="28"/>
      <c r="R12146" s="28"/>
      <c r="S12146" s="28"/>
      <c r="T12146" s="28"/>
      <c r="U12146" s="28"/>
      <c r="V12146" s="28"/>
      <c r="W12146" s="28"/>
      <c r="Y12146" s="28"/>
    </row>
    <row r="12147" spans="16:25">
      <c r="P12147" s="33"/>
      <c r="Q12147" s="28"/>
      <c r="R12147" s="28"/>
      <c r="S12147" s="28"/>
      <c r="T12147" s="28"/>
      <c r="U12147" s="28"/>
      <c r="V12147" s="28"/>
      <c r="W12147" s="28"/>
      <c r="Y12147" s="28"/>
    </row>
    <row r="12148" spans="16:25">
      <c r="P12148" s="33"/>
      <c r="Q12148" s="28"/>
      <c r="R12148" s="28"/>
      <c r="S12148" s="28"/>
      <c r="T12148" s="28"/>
      <c r="U12148" s="28"/>
      <c r="V12148" s="28"/>
      <c r="W12148" s="28"/>
      <c r="Y12148" s="28"/>
    </row>
    <row r="12149" spans="16:25">
      <c r="P12149" s="33"/>
      <c r="Q12149" s="28"/>
      <c r="R12149" s="28"/>
      <c r="S12149" s="28"/>
      <c r="T12149" s="28"/>
      <c r="U12149" s="28"/>
      <c r="V12149" s="28"/>
      <c r="W12149" s="28"/>
      <c r="Y12149" s="28"/>
    </row>
    <row r="12150" spans="16:25">
      <c r="P12150" s="33"/>
      <c r="Q12150" s="28"/>
      <c r="R12150" s="28"/>
      <c r="S12150" s="28"/>
      <c r="T12150" s="28"/>
      <c r="U12150" s="28"/>
      <c r="V12150" s="28"/>
      <c r="W12150" s="28"/>
      <c r="Y12150" s="28"/>
    </row>
    <row r="12151" spans="16:25">
      <c r="P12151" s="33"/>
      <c r="Q12151" s="28"/>
      <c r="R12151" s="28"/>
      <c r="S12151" s="28"/>
      <c r="T12151" s="28"/>
      <c r="U12151" s="28"/>
      <c r="V12151" s="28"/>
      <c r="W12151" s="28"/>
      <c r="Y12151" s="28"/>
    </row>
    <row r="12152" spans="16:25">
      <c r="P12152" s="33"/>
      <c r="Q12152" s="28"/>
      <c r="R12152" s="28"/>
      <c r="S12152" s="28"/>
      <c r="T12152" s="28"/>
      <c r="U12152" s="28"/>
      <c r="V12152" s="28"/>
      <c r="W12152" s="28"/>
      <c r="Y12152" s="28"/>
    </row>
    <row r="12153" spans="16:25">
      <c r="P12153" s="33"/>
      <c r="Q12153" s="28"/>
      <c r="R12153" s="28"/>
      <c r="S12153" s="28"/>
      <c r="T12153" s="28"/>
      <c r="U12153" s="28"/>
      <c r="V12153" s="28"/>
      <c r="W12153" s="28"/>
      <c r="Y12153" s="28"/>
    </row>
    <row r="12154" spans="16:25">
      <c r="P12154" s="33"/>
      <c r="Q12154" s="28"/>
      <c r="R12154" s="28"/>
      <c r="S12154" s="28"/>
      <c r="T12154" s="28"/>
      <c r="U12154" s="28"/>
      <c r="V12154" s="28"/>
      <c r="W12154" s="28"/>
      <c r="Y12154" s="28"/>
    </row>
    <row r="12155" spans="16:25">
      <c r="P12155" s="33"/>
      <c r="Q12155" s="28"/>
      <c r="R12155" s="28"/>
      <c r="S12155" s="28"/>
      <c r="T12155" s="28"/>
      <c r="U12155" s="28"/>
      <c r="V12155" s="28"/>
      <c r="W12155" s="28"/>
      <c r="Y12155" s="28"/>
    </row>
    <row r="12156" spans="16:25">
      <c r="P12156" s="33"/>
      <c r="Q12156" s="28"/>
      <c r="R12156" s="28"/>
      <c r="S12156" s="28"/>
      <c r="T12156" s="28"/>
      <c r="U12156" s="28"/>
      <c r="V12156" s="28"/>
      <c r="W12156" s="28"/>
      <c r="Y12156" s="28"/>
    </row>
    <row r="12157" spans="16:25">
      <c r="P12157" s="33"/>
      <c r="Q12157" s="28"/>
      <c r="R12157" s="28"/>
      <c r="S12157" s="28"/>
      <c r="T12157" s="28"/>
      <c r="U12157" s="28"/>
      <c r="V12157" s="28"/>
      <c r="W12157" s="28"/>
      <c r="Y12157" s="28"/>
    </row>
    <row r="12158" spans="16:25">
      <c r="P12158" s="33"/>
      <c r="Q12158" s="28"/>
      <c r="R12158" s="28"/>
      <c r="S12158" s="28"/>
      <c r="T12158" s="28"/>
      <c r="U12158" s="28"/>
      <c r="V12158" s="28"/>
      <c r="W12158" s="28"/>
      <c r="Y12158" s="28"/>
    </row>
    <row r="12159" spans="16:25">
      <c r="P12159" s="33"/>
      <c r="Q12159" s="28"/>
      <c r="R12159" s="28"/>
      <c r="S12159" s="28"/>
      <c r="T12159" s="28"/>
      <c r="U12159" s="28"/>
      <c r="V12159" s="28"/>
      <c r="W12159" s="28"/>
      <c r="Y12159" s="28"/>
    </row>
    <row r="12160" spans="16:25">
      <c r="P12160" s="33"/>
      <c r="Q12160" s="28"/>
      <c r="R12160" s="28"/>
      <c r="S12160" s="28"/>
      <c r="T12160" s="28"/>
      <c r="U12160" s="28"/>
      <c r="V12160" s="28"/>
      <c r="W12160" s="28"/>
      <c r="Y12160" s="28"/>
    </row>
    <row r="12161" spans="16:25">
      <c r="P12161" s="33"/>
      <c r="Q12161" s="28"/>
      <c r="R12161" s="28"/>
      <c r="S12161" s="28"/>
      <c r="T12161" s="28"/>
      <c r="U12161" s="28"/>
      <c r="V12161" s="28"/>
      <c r="W12161" s="28"/>
      <c r="Y12161" s="28"/>
    </row>
    <row r="12162" spans="16:25">
      <c r="P12162" s="33"/>
      <c r="Q12162" s="28"/>
      <c r="R12162" s="28"/>
      <c r="S12162" s="28"/>
      <c r="T12162" s="28"/>
      <c r="U12162" s="28"/>
      <c r="V12162" s="28"/>
      <c r="W12162" s="28"/>
      <c r="Y12162" s="28"/>
    </row>
    <row r="12163" spans="16:25">
      <c r="P12163" s="33"/>
      <c r="Q12163" s="28"/>
      <c r="R12163" s="28"/>
      <c r="S12163" s="28"/>
      <c r="T12163" s="28"/>
      <c r="U12163" s="28"/>
      <c r="V12163" s="28"/>
      <c r="W12163" s="28"/>
      <c r="Y12163" s="28"/>
    </row>
    <row r="12164" spans="16:25">
      <c r="P12164" s="33"/>
      <c r="Q12164" s="28"/>
      <c r="R12164" s="28"/>
      <c r="S12164" s="28"/>
      <c r="T12164" s="28"/>
      <c r="U12164" s="28"/>
      <c r="V12164" s="28"/>
      <c r="W12164" s="28"/>
      <c r="Y12164" s="28"/>
    </row>
    <row r="12165" spans="16:25">
      <c r="P12165" s="33"/>
      <c r="Q12165" s="28"/>
      <c r="R12165" s="28"/>
      <c r="S12165" s="28"/>
      <c r="T12165" s="28"/>
      <c r="U12165" s="28"/>
      <c r="V12165" s="28"/>
      <c r="W12165" s="28"/>
      <c r="Y12165" s="28"/>
    </row>
    <row r="12166" spans="16:25">
      <c r="P12166" s="33"/>
      <c r="Q12166" s="28"/>
      <c r="R12166" s="28"/>
      <c r="S12166" s="28"/>
      <c r="T12166" s="28"/>
      <c r="U12166" s="28"/>
      <c r="V12166" s="28"/>
      <c r="W12166" s="28"/>
      <c r="Y12166" s="28"/>
    </row>
    <row r="12167" spans="16:25">
      <c r="P12167" s="33"/>
      <c r="Q12167" s="28"/>
      <c r="R12167" s="28"/>
      <c r="S12167" s="28"/>
      <c r="T12167" s="28"/>
      <c r="U12167" s="28"/>
      <c r="V12167" s="28"/>
      <c r="W12167" s="28"/>
      <c r="Y12167" s="28"/>
    </row>
    <row r="12168" spans="16:25">
      <c r="P12168" s="33"/>
      <c r="Q12168" s="28"/>
      <c r="R12168" s="28"/>
      <c r="S12168" s="28"/>
      <c r="T12168" s="28"/>
      <c r="U12168" s="28"/>
      <c r="V12168" s="28"/>
      <c r="W12168" s="28"/>
      <c r="Y12168" s="28"/>
    </row>
    <row r="12169" spans="16:25">
      <c r="P12169" s="33"/>
      <c r="Q12169" s="28"/>
      <c r="R12169" s="28"/>
      <c r="S12169" s="28"/>
      <c r="T12169" s="28"/>
      <c r="U12169" s="28"/>
      <c r="V12169" s="28"/>
      <c r="W12169" s="28"/>
      <c r="Y12169" s="28"/>
    </row>
    <row r="12170" spans="16:25">
      <c r="P12170" s="33"/>
      <c r="Q12170" s="28"/>
      <c r="R12170" s="28"/>
      <c r="S12170" s="28"/>
      <c r="T12170" s="28"/>
      <c r="U12170" s="28"/>
      <c r="V12170" s="28"/>
      <c r="W12170" s="28"/>
      <c r="Y12170" s="28"/>
    </row>
    <row r="12171" spans="16:25">
      <c r="P12171" s="33"/>
      <c r="Q12171" s="28"/>
      <c r="R12171" s="28"/>
      <c r="S12171" s="28"/>
      <c r="T12171" s="28"/>
      <c r="U12171" s="28"/>
      <c r="V12171" s="28"/>
      <c r="W12171" s="28"/>
      <c r="Y12171" s="28"/>
    </row>
    <row r="12172" spans="16:25">
      <c r="P12172" s="33"/>
      <c r="Q12172" s="28"/>
      <c r="R12172" s="28"/>
      <c r="S12172" s="28"/>
      <c r="T12172" s="28"/>
      <c r="U12172" s="28"/>
      <c r="V12172" s="28"/>
      <c r="W12172" s="28"/>
      <c r="Y12172" s="28"/>
    </row>
    <row r="12173" spans="16:25">
      <c r="P12173" s="33"/>
      <c r="Q12173" s="28"/>
      <c r="R12173" s="28"/>
      <c r="S12173" s="28"/>
      <c r="T12173" s="28"/>
      <c r="U12173" s="28"/>
      <c r="V12173" s="28"/>
      <c r="W12173" s="28"/>
      <c r="Y12173" s="28"/>
    </row>
    <row r="12174" spans="16:25">
      <c r="P12174" s="33"/>
      <c r="Q12174" s="28"/>
      <c r="R12174" s="28"/>
      <c r="S12174" s="28"/>
      <c r="T12174" s="28"/>
      <c r="U12174" s="28"/>
      <c r="V12174" s="28"/>
      <c r="W12174" s="28"/>
      <c r="Y12174" s="28"/>
    </row>
    <row r="12175" spans="16:25">
      <c r="P12175" s="33"/>
      <c r="Q12175" s="28"/>
      <c r="R12175" s="28"/>
      <c r="S12175" s="28"/>
      <c r="T12175" s="28"/>
      <c r="U12175" s="28"/>
      <c r="V12175" s="28"/>
      <c r="W12175" s="28"/>
      <c r="Y12175" s="28"/>
    </row>
    <row r="12176" spans="16:25">
      <c r="P12176" s="33"/>
      <c r="Q12176" s="28"/>
      <c r="R12176" s="28"/>
      <c r="S12176" s="28"/>
      <c r="T12176" s="28"/>
      <c r="U12176" s="28"/>
      <c r="V12176" s="28"/>
      <c r="W12176" s="28"/>
      <c r="Y12176" s="28"/>
    </row>
    <row r="12177" spans="16:25">
      <c r="P12177" s="33"/>
      <c r="Q12177" s="28"/>
      <c r="R12177" s="28"/>
      <c r="S12177" s="28"/>
      <c r="T12177" s="28"/>
      <c r="U12177" s="28"/>
      <c r="V12177" s="28"/>
      <c r="W12177" s="28"/>
      <c r="Y12177" s="28"/>
    </row>
    <row r="12178" spans="16:25">
      <c r="P12178" s="33"/>
      <c r="Q12178" s="28"/>
      <c r="R12178" s="28"/>
      <c r="S12178" s="28"/>
      <c r="T12178" s="28"/>
      <c r="U12178" s="28"/>
      <c r="V12178" s="28"/>
      <c r="W12178" s="28"/>
      <c r="Y12178" s="28"/>
    </row>
    <row r="12179" spans="16:25">
      <c r="P12179" s="33"/>
      <c r="Q12179" s="28"/>
      <c r="R12179" s="28"/>
      <c r="S12179" s="28"/>
      <c r="T12179" s="28"/>
      <c r="U12179" s="28"/>
      <c r="V12179" s="28"/>
      <c r="W12179" s="28"/>
      <c r="Y12179" s="28"/>
    </row>
    <row r="12180" spans="16:25">
      <c r="P12180" s="33"/>
      <c r="Q12180" s="28"/>
      <c r="R12180" s="28"/>
      <c r="S12180" s="28"/>
      <c r="T12180" s="28"/>
      <c r="U12180" s="28"/>
      <c r="V12180" s="28"/>
      <c r="W12180" s="28"/>
      <c r="Y12180" s="28"/>
    </row>
    <row r="12181" spans="16:25">
      <c r="P12181" s="33"/>
      <c r="Q12181" s="28"/>
      <c r="R12181" s="28"/>
      <c r="S12181" s="28"/>
      <c r="T12181" s="28"/>
      <c r="U12181" s="28"/>
      <c r="V12181" s="28"/>
      <c r="W12181" s="28"/>
      <c r="Y12181" s="28"/>
    </row>
    <row r="12182" spans="16:25">
      <c r="P12182" s="33"/>
      <c r="Q12182" s="28"/>
      <c r="R12182" s="28"/>
      <c r="S12182" s="28"/>
      <c r="T12182" s="28"/>
      <c r="U12182" s="28"/>
      <c r="V12182" s="28"/>
      <c r="W12182" s="28"/>
      <c r="Y12182" s="28"/>
    </row>
    <row r="12183" spans="16:25">
      <c r="P12183" s="33"/>
      <c r="Q12183" s="28"/>
      <c r="R12183" s="28"/>
      <c r="S12183" s="28"/>
      <c r="T12183" s="28"/>
      <c r="U12183" s="28"/>
      <c r="V12183" s="28"/>
      <c r="W12183" s="28"/>
      <c r="Y12183" s="28"/>
    </row>
    <row r="12184" spans="16:25">
      <c r="P12184" s="33"/>
      <c r="Q12184" s="28"/>
      <c r="R12184" s="28"/>
      <c r="S12184" s="28"/>
      <c r="T12184" s="28"/>
      <c r="U12184" s="28"/>
      <c r="V12184" s="28"/>
      <c r="W12184" s="28"/>
      <c r="Y12184" s="28"/>
    </row>
    <row r="12185" spans="16:25">
      <c r="P12185" s="33"/>
      <c r="Q12185" s="28"/>
      <c r="R12185" s="28"/>
      <c r="S12185" s="28"/>
      <c r="T12185" s="28"/>
      <c r="U12185" s="28"/>
      <c r="V12185" s="28"/>
      <c r="W12185" s="28"/>
      <c r="Y12185" s="28"/>
    </row>
    <row r="12186" spans="16:25">
      <c r="P12186" s="33"/>
      <c r="Q12186" s="28"/>
      <c r="R12186" s="28"/>
      <c r="S12186" s="28"/>
      <c r="T12186" s="28"/>
      <c r="U12186" s="28"/>
      <c r="V12186" s="28"/>
      <c r="W12186" s="28"/>
      <c r="Y12186" s="28"/>
    </row>
    <row r="12187" spans="16:25">
      <c r="P12187" s="33"/>
      <c r="Q12187" s="28"/>
      <c r="R12187" s="28"/>
      <c r="S12187" s="28"/>
      <c r="T12187" s="28"/>
      <c r="U12187" s="28"/>
      <c r="V12187" s="28"/>
      <c r="W12187" s="28"/>
      <c r="Y12187" s="28"/>
    </row>
    <row r="12188" spans="16:25">
      <c r="P12188" s="33"/>
      <c r="Q12188" s="28"/>
      <c r="R12188" s="28"/>
      <c r="S12188" s="28"/>
      <c r="T12188" s="28"/>
      <c r="U12188" s="28"/>
      <c r="V12188" s="28"/>
      <c r="W12188" s="28"/>
      <c r="Y12188" s="28"/>
    </row>
    <row r="12189" spans="16:25">
      <c r="P12189" s="33"/>
      <c r="Q12189" s="28"/>
      <c r="R12189" s="28"/>
      <c r="S12189" s="28"/>
      <c r="T12189" s="28"/>
      <c r="U12189" s="28"/>
      <c r="V12189" s="28"/>
      <c r="W12189" s="28"/>
      <c r="Y12189" s="28"/>
    </row>
    <row r="12190" spans="16:25">
      <c r="P12190" s="33"/>
      <c r="Q12190" s="28"/>
      <c r="R12190" s="28"/>
      <c r="S12190" s="28"/>
      <c r="T12190" s="28"/>
      <c r="U12190" s="28"/>
      <c r="V12190" s="28"/>
      <c r="W12190" s="28"/>
      <c r="Y12190" s="28"/>
    </row>
    <row r="12191" spans="16:25">
      <c r="P12191" s="33"/>
      <c r="Q12191" s="28"/>
      <c r="R12191" s="28"/>
      <c r="S12191" s="28"/>
      <c r="T12191" s="28"/>
      <c r="U12191" s="28"/>
      <c r="V12191" s="28"/>
      <c r="W12191" s="28"/>
      <c r="Y12191" s="28"/>
    </row>
    <row r="12192" spans="16:25">
      <c r="P12192" s="33"/>
      <c r="Q12192" s="28"/>
      <c r="R12192" s="28"/>
      <c r="S12192" s="28"/>
      <c r="T12192" s="28"/>
      <c r="U12192" s="28"/>
      <c r="V12192" s="28"/>
      <c r="W12192" s="28"/>
      <c r="Y12192" s="28"/>
    </row>
    <row r="12193" spans="16:25">
      <c r="P12193" s="33"/>
      <c r="Q12193" s="28"/>
      <c r="R12193" s="28"/>
      <c r="S12193" s="28"/>
      <c r="T12193" s="28"/>
      <c r="U12193" s="28"/>
      <c r="V12193" s="28"/>
      <c r="W12193" s="28"/>
      <c r="Y12193" s="28"/>
    </row>
    <row r="12194" spans="16:25">
      <c r="P12194" s="33"/>
      <c r="Q12194" s="28"/>
      <c r="R12194" s="28"/>
      <c r="S12194" s="28"/>
      <c r="T12194" s="28"/>
      <c r="U12194" s="28"/>
      <c r="V12194" s="28"/>
      <c r="W12194" s="28"/>
      <c r="Y12194" s="28"/>
    </row>
    <row r="12195" spans="16:25">
      <c r="P12195" s="33"/>
      <c r="Q12195" s="28"/>
      <c r="R12195" s="28"/>
      <c r="S12195" s="28"/>
      <c r="T12195" s="28"/>
      <c r="U12195" s="28"/>
      <c r="V12195" s="28"/>
      <c r="W12195" s="28"/>
      <c r="Y12195" s="28"/>
    </row>
    <row r="12196" spans="16:25">
      <c r="P12196" s="33"/>
      <c r="Q12196" s="28"/>
      <c r="R12196" s="28"/>
      <c r="S12196" s="28"/>
      <c r="T12196" s="28"/>
      <c r="U12196" s="28"/>
      <c r="V12196" s="28"/>
      <c r="W12196" s="28"/>
      <c r="Y12196" s="28"/>
    </row>
    <row r="12197" spans="16:25">
      <c r="P12197" s="33"/>
      <c r="Q12197" s="28"/>
      <c r="R12197" s="28"/>
      <c r="S12197" s="28"/>
      <c r="T12197" s="28"/>
      <c r="U12197" s="28"/>
      <c r="V12197" s="28"/>
      <c r="W12197" s="28"/>
      <c r="Y12197" s="28"/>
    </row>
    <row r="12198" spans="16:25">
      <c r="P12198" s="33"/>
      <c r="Q12198" s="28"/>
      <c r="R12198" s="28"/>
      <c r="S12198" s="28"/>
      <c r="T12198" s="28"/>
      <c r="U12198" s="28"/>
      <c r="V12198" s="28"/>
      <c r="W12198" s="28"/>
      <c r="Y12198" s="28"/>
    </row>
    <row r="12199" spans="16:25">
      <c r="P12199" s="33"/>
      <c r="Q12199" s="28"/>
      <c r="R12199" s="28"/>
      <c r="S12199" s="28"/>
      <c r="T12199" s="28"/>
      <c r="U12199" s="28"/>
      <c r="V12199" s="28"/>
      <c r="W12199" s="28"/>
      <c r="Y12199" s="28"/>
    </row>
    <row r="12200" spans="16:25">
      <c r="P12200" s="33"/>
      <c r="Q12200" s="28"/>
      <c r="R12200" s="28"/>
      <c r="S12200" s="28"/>
      <c r="T12200" s="28"/>
      <c r="U12200" s="28"/>
      <c r="V12200" s="28"/>
      <c r="W12200" s="28"/>
      <c r="Y12200" s="28"/>
    </row>
    <row r="12201" spans="16:25">
      <c r="P12201" s="33"/>
      <c r="Q12201" s="28"/>
      <c r="R12201" s="28"/>
      <c r="S12201" s="28"/>
      <c r="T12201" s="28"/>
      <c r="U12201" s="28"/>
      <c r="V12201" s="28"/>
      <c r="W12201" s="28"/>
      <c r="Y12201" s="28"/>
    </row>
    <row r="12202" spans="16:25">
      <c r="P12202" s="33"/>
      <c r="Q12202" s="28"/>
      <c r="R12202" s="28"/>
      <c r="S12202" s="28"/>
      <c r="T12202" s="28"/>
      <c r="U12202" s="28"/>
      <c r="V12202" s="28"/>
      <c r="W12202" s="28"/>
      <c r="Y12202" s="28"/>
    </row>
    <row r="12203" spans="16:25">
      <c r="P12203" s="33"/>
      <c r="Q12203" s="28"/>
      <c r="R12203" s="28"/>
      <c r="S12203" s="28"/>
      <c r="T12203" s="28"/>
      <c r="U12203" s="28"/>
      <c r="V12203" s="28"/>
      <c r="W12203" s="28"/>
      <c r="Y12203" s="28"/>
    </row>
    <row r="12204" spans="16:25">
      <c r="P12204" s="33"/>
      <c r="Q12204" s="28"/>
      <c r="R12204" s="28"/>
      <c r="S12204" s="28"/>
      <c r="T12204" s="28"/>
      <c r="U12204" s="28"/>
      <c r="V12204" s="28"/>
      <c r="W12204" s="28"/>
      <c r="Y12204" s="28"/>
    </row>
    <row r="12205" spans="16:25">
      <c r="P12205" s="33"/>
      <c r="Q12205" s="28"/>
      <c r="R12205" s="28"/>
      <c r="S12205" s="28"/>
      <c r="T12205" s="28"/>
      <c r="U12205" s="28"/>
      <c r="V12205" s="28"/>
      <c r="W12205" s="28"/>
      <c r="Y12205" s="28"/>
    </row>
    <row r="12206" spans="16:25">
      <c r="P12206" s="33"/>
      <c r="Q12206" s="28"/>
      <c r="R12206" s="28"/>
      <c r="S12206" s="28"/>
      <c r="T12206" s="28"/>
      <c r="U12206" s="28"/>
      <c r="V12206" s="28"/>
      <c r="W12206" s="28"/>
      <c r="Y12206" s="28"/>
    </row>
    <row r="12207" spans="16:25">
      <c r="P12207" s="33"/>
      <c r="Q12207" s="28"/>
      <c r="R12207" s="28"/>
      <c r="S12207" s="28"/>
      <c r="T12207" s="28"/>
      <c r="U12207" s="28"/>
      <c r="V12207" s="28"/>
      <c r="W12207" s="28"/>
      <c r="Y12207" s="28"/>
    </row>
    <row r="12208" spans="16:25">
      <c r="P12208" s="33"/>
      <c r="Q12208" s="28"/>
      <c r="R12208" s="28"/>
      <c r="S12208" s="28"/>
      <c r="T12208" s="28"/>
      <c r="U12208" s="28"/>
      <c r="V12208" s="28"/>
      <c r="W12208" s="28"/>
      <c r="Y12208" s="28"/>
    </row>
    <row r="12209" spans="16:25">
      <c r="P12209" s="33"/>
      <c r="Q12209" s="28"/>
      <c r="R12209" s="28"/>
      <c r="S12209" s="28"/>
      <c r="T12209" s="28"/>
      <c r="U12209" s="28"/>
      <c r="V12209" s="28"/>
      <c r="W12209" s="28"/>
      <c r="Y12209" s="28"/>
    </row>
    <row r="12210" spans="16:25">
      <c r="P12210" s="33"/>
      <c r="Q12210" s="28"/>
      <c r="R12210" s="28"/>
      <c r="S12210" s="28"/>
      <c r="T12210" s="28"/>
      <c r="U12210" s="28"/>
      <c r="V12210" s="28"/>
      <c r="W12210" s="28"/>
      <c r="Y12210" s="28"/>
    </row>
    <row r="12211" spans="16:25">
      <c r="P12211" s="33"/>
      <c r="Q12211" s="28"/>
      <c r="R12211" s="28"/>
      <c r="S12211" s="28"/>
      <c r="T12211" s="28"/>
      <c r="U12211" s="28"/>
      <c r="V12211" s="28"/>
      <c r="W12211" s="28"/>
      <c r="Y12211" s="28"/>
    </row>
    <row r="12212" spans="16:25">
      <c r="P12212" s="33"/>
      <c r="Q12212" s="28"/>
      <c r="R12212" s="28"/>
      <c r="S12212" s="28"/>
      <c r="T12212" s="28"/>
      <c r="U12212" s="28"/>
      <c r="V12212" s="28"/>
      <c r="W12212" s="28"/>
      <c r="Y12212" s="28"/>
    </row>
    <row r="12213" spans="16:25">
      <c r="P12213" s="33"/>
      <c r="Q12213" s="28"/>
      <c r="R12213" s="28"/>
      <c r="S12213" s="28"/>
      <c r="T12213" s="28"/>
      <c r="U12213" s="28"/>
      <c r="V12213" s="28"/>
      <c r="W12213" s="28"/>
      <c r="Y12213" s="28"/>
    </row>
    <row r="12214" spans="16:25">
      <c r="P12214" s="33"/>
      <c r="Q12214" s="28"/>
      <c r="R12214" s="28"/>
      <c r="S12214" s="28"/>
      <c r="T12214" s="28"/>
      <c r="U12214" s="28"/>
      <c r="V12214" s="28"/>
      <c r="W12214" s="28"/>
      <c r="Y12214" s="28"/>
    </row>
    <row r="12215" spans="16:25">
      <c r="P12215" s="33"/>
      <c r="Q12215" s="28"/>
      <c r="R12215" s="28"/>
      <c r="S12215" s="28"/>
      <c r="T12215" s="28"/>
      <c r="U12215" s="28"/>
      <c r="V12215" s="28"/>
      <c r="W12215" s="28"/>
      <c r="Y12215" s="28"/>
    </row>
    <row r="12216" spans="16:25">
      <c r="P12216" s="33"/>
      <c r="Q12216" s="28"/>
      <c r="R12216" s="28"/>
      <c r="S12216" s="28"/>
      <c r="T12216" s="28"/>
      <c r="U12216" s="28"/>
      <c r="V12216" s="28"/>
      <c r="W12216" s="28"/>
      <c r="Y12216" s="28"/>
    </row>
    <row r="12217" spans="16:25">
      <c r="P12217" s="33"/>
      <c r="Q12217" s="28"/>
      <c r="R12217" s="28"/>
      <c r="S12217" s="28"/>
      <c r="T12217" s="28"/>
      <c r="U12217" s="28"/>
      <c r="V12217" s="28"/>
      <c r="W12217" s="28"/>
      <c r="Y12217" s="28"/>
    </row>
    <row r="12218" spans="16:25">
      <c r="P12218" s="33"/>
      <c r="Q12218" s="28"/>
      <c r="R12218" s="28"/>
      <c r="S12218" s="28"/>
      <c r="T12218" s="28"/>
      <c r="U12218" s="28"/>
      <c r="V12218" s="28"/>
      <c r="W12218" s="28"/>
      <c r="Y12218" s="28"/>
    </row>
    <row r="12219" spans="16:25">
      <c r="P12219" s="33"/>
      <c r="Q12219" s="28"/>
      <c r="R12219" s="28"/>
      <c r="S12219" s="28"/>
      <c r="T12219" s="28"/>
      <c r="U12219" s="28"/>
      <c r="V12219" s="28"/>
      <c r="W12219" s="28"/>
      <c r="Y12219" s="28"/>
    </row>
    <row r="12220" spans="16:25">
      <c r="P12220" s="33"/>
      <c r="Q12220" s="28"/>
      <c r="R12220" s="28"/>
      <c r="S12220" s="28"/>
      <c r="T12220" s="28"/>
      <c r="U12220" s="28"/>
      <c r="V12220" s="28"/>
      <c r="W12220" s="28"/>
      <c r="Y12220" s="28"/>
    </row>
    <row r="12221" spans="16:25">
      <c r="P12221" s="33"/>
      <c r="Q12221" s="28"/>
      <c r="R12221" s="28"/>
      <c r="S12221" s="28"/>
      <c r="T12221" s="28"/>
      <c r="U12221" s="28"/>
      <c r="V12221" s="28"/>
      <c r="W12221" s="28"/>
      <c r="Y12221" s="28"/>
    </row>
    <row r="12222" spans="16:25">
      <c r="P12222" s="33"/>
      <c r="Q12222" s="28"/>
      <c r="R12222" s="28"/>
      <c r="S12222" s="28"/>
      <c r="T12222" s="28"/>
      <c r="U12222" s="28"/>
      <c r="V12222" s="28"/>
      <c r="W12222" s="28"/>
      <c r="Y12222" s="28"/>
    </row>
    <row r="12223" spans="16:25">
      <c r="P12223" s="33"/>
      <c r="Q12223" s="28"/>
      <c r="R12223" s="28"/>
      <c r="S12223" s="28"/>
      <c r="T12223" s="28"/>
      <c r="U12223" s="28"/>
      <c r="V12223" s="28"/>
      <c r="W12223" s="28"/>
      <c r="Y12223" s="28"/>
    </row>
    <row r="12224" spans="16:25">
      <c r="P12224" s="33"/>
      <c r="Q12224" s="28"/>
      <c r="R12224" s="28"/>
      <c r="S12224" s="28"/>
      <c r="T12224" s="28"/>
      <c r="U12224" s="28"/>
      <c r="V12224" s="28"/>
      <c r="W12224" s="28"/>
      <c r="Y12224" s="28"/>
    </row>
    <row r="12225" spans="16:25">
      <c r="P12225" s="33"/>
      <c r="Q12225" s="28"/>
      <c r="R12225" s="28"/>
      <c r="S12225" s="28"/>
      <c r="T12225" s="28"/>
      <c r="U12225" s="28"/>
      <c r="V12225" s="28"/>
      <c r="W12225" s="28"/>
      <c r="Y12225" s="28"/>
    </row>
    <row r="12226" spans="16:25">
      <c r="P12226" s="33"/>
      <c r="Q12226" s="28"/>
      <c r="R12226" s="28"/>
      <c r="S12226" s="28"/>
      <c r="T12226" s="28"/>
      <c r="U12226" s="28"/>
      <c r="V12226" s="28"/>
      <c r="W12226" s="28"/>
      <c r="Y12226" s="28"/>
    </row>
    <row r="12227" spans="16:25">
      <c r="P12227" s="33"/>
      <c r="Q12227" s="28"/>
      <c r="R12227" s="28"/>
      <c r="S12227" s="28"/>
      <c r="T12227" s="28"/>
      <c r="U12227" s="28"/>
      <c r="V12227" s="28"/>
      <c r="W12227" s="28"/>
      <c r="Y12227" s="28"/>
    </row>
    <row r="12228" spans="16:25">
      <c r="P12228" s="33"/>
      <c r="Q12228" s="28"/>
      <c r="R12228" s="28"/>
      <c r="S12228" s="28"/>
      <c r="T12228" s="28"/>
      <c r="U12228" s="28"/>
      <c r="V12228" s="28"/>
      <c r="W12228" s="28"/>
      <c r="Y12228" s="28"/>
    </row>
    <row r="12229" spans="16:25">
      <c r="P12229" s="33"/>
      <c r="Q12229" s="28"/>
      <c r="R12229" s="28"/>
      <c r="S12229" s="28"/>
      <c r="T12229" s="28"/>
      <c r="U12229" s="28"/>
      <c r="V12229" s="28"/>
      <c r="W12229" s="28"/>
      <c r="Y12229" s="28"/>
    </row>
    <row r="12230" spans="16:25">
      <c r="P12230" s="33"/>
      <c r="Q12230" s="28"/>
      <c r="R12230" s="28"/>
      <c r="S12230" s="28"/>
      <c r="T12230" s="28"/>
      <c r="U12230" s="28"/>
      <c r="V12230" s="28"/>
      <c r="W12230" s="28"/>
      <c r="Y12230" s="28"/>
    </row>
    <row r="12231" spans="16:25">
      <c r="P12231" s="33"/>
      <c r="Q12231" s="28"/>
      <c r="R12231" s="28"/>
      <c r="S12231" s="28"/>
      <c r="T12231" s="28"/>
      <c r="U12231" s="28"/>
      <c r="V12231" s="28"/>
      <c r="W12231" s="28"/>
      <c r="Y12231" s="28"/>
    </row>
    <row r="12232" spans="16:25">
      <c r="P12232" s="33"/>
      <c r="Q12232" s="28"/>
      <c r="R12232" s="28"/>
      <c r="S12232" s="28"/>
      <c r="T12232" s="28"/>
      <c r="U12232" s="28"/>
      <c r="V12232" s="28"/>
      <c r="W12232" s="28"/>
      <c r="Y12232" s="28"/>
    </row>
    <row r="12233" spans="16:25">
      <c r="P12233" s="33"/>
      <c r="Q12233" s="28"/>
      <c r="R12233" s="28"/>
      <c r="S12233" s="28"/>
      <c r="T12233" s="28"/>
      <c r="U12233" s="28"/>
      <c r="V12233" s="28"/>
      <c r="W12233" s="28"/>
      <c r="Y12233" s="28"/>
    </row>
    <row r="12234" spans="16:25">
      <c r="P12234" s="33"/>
      <c r="Q12234" s="28"/>
      <c r="R12234" s="28"/>
      <c r="S12234" s="28"/>
      <c r="T12234" s="28"/>
      <c r="U12234" s="28"/>
      <c r="V12234" s="28"/>
      <c r="W12234" s="28"/>
      <c r="Y12234" s="28"/>
    </row>
    <row r="12235" spans="16:25">
      <c r="P12235" s="33"/>
      <c r="Q12235" s="28"/>
      <c r="R12235" s="28"/>
      <c r="S12235" s="28"/>
      <c r="T12235" s="28"/>
      <c r="U12235" s="28"/>
      <c r="V12235" s="28"/>
      <c r="W12235" s="28"/>
      <c r="Y12235" s="28"/>
    </row>
    <row r="12236" spans="16:25">
      <c r="P12236" s="33"/>
      <c r="Q12236" s="28"/>
      <c r="R12236" s="28"/>
      <c r="S12236" s="28"/>
      <c r="T12236" s="28"/>
      <c r="U12236" s="28"/>
      <c r="V12236" s="28"/>
      <c r="W12236" s="28"/>
      <c r="Y12236" s="28"/>
    </row>
    <row r="12237" spans="16:25">
      <c r="P12237" s="33"/>
      <c r="Q12237" s="28"/>
      <c r="R12237" s="28"/>
      <c r="S12237" s="28"/>
      <c r="T12237" s="28"/>
      <c r="U12237" s="28"/>
      <c r="V12237" s="28"/>
      <c r="W12237" s="28"/>
      <c r="Y12237" s="28"/>
    </row>
    <row r="12238" spans="16:25">
      <c r="P12238" s="33"/>
      <c r="Q12238" s="28"/>
      <c r="R12238" s="28"/>
      <c r="S12238" s="28"/>
      <c r="T12238" s="28"/>
      <c r="U12238" s="28"/>
      <c r="V12238" s="28"/>
      <c r="W12238" s="28"/>
      <c r="Y12238" s="28"/>
    </row>
    <row r="12239" spans="16:25">
      <c r="P12239" s="33"/>
      <c r="Q12239" s="28"/>
      <c r="R12239" s="28"/>
      <c r="S12239" s="28"/>
      <c r="T12239" s="28"/>
      <c r="U12239" s="28"/>
      <c r="V12239" s="28"/>
      <c r="W12239" s="28"/>
      <c r="Y12239" s="28"/>
    </row>
    <row r="12240" spans="16:25">
      <c r="P12240" s="33"/>
      <c r="Q12240" s="28"/>
      <c r="R12240" s="28"/>
      <c r="S12240" s="28"/>
      <c r="T12240" s="28"/>
      <c r="U12240" s="28"/>
      <c r="V12240" s="28"/>
      <c r="W12240" s="28"/>
      <c r="Y12240" s="28"/>
    </row>
    <row r="12241" spans="16:25">
      <c r="P12241" s="33"/>
      <c r="Q12241" s="28"/>
      <c r="R12241" s="28"/>
      <c r="S12241" s="28"/>
      <c r="T12241" s="28"/>
      <c r="U12241" s="28"/>
      <c r="V12241" s="28"/>
      <c r="W12241" s="28"/>
      <c r="Y12241" s="28"/>
    </row>
    <row r="12242" spans="16:25">
      <c r="P12242" s="33"/>
      <c r="Q12242" s="28"/>
      <c r="R12242" s="28"/>
      <c r="S12242" s="28"/>
      <c r="T12242" s="28"/>
      <c r="U12242" s="28"/>
      <c r="V12242" s="28"/>
      <c r="W12242" s="28"/>
      <c r="Y12242" s="28"/>
    </row>
    <row r="12243" spans="16:25">
      <c r="P12243" s="33"/>
      <c r="Q12243" s="28"/>
      <c r="R12243" s="28"/>
      <c r="S12243" s="28"/>
      <c r="T12243" s="28"/>
      <c r="U12243" s="28"/>
      <c r="V12243" s="28"/>
      <c r="W12243" s="28"/>
      <c r="Y12243" s="28"/>
    </row>
    <row r="12244" spans="16:25">
      <c r="P12244" s="33"/>
      <c r="Q12244" s="28"/>
      <c r="R12244" s="28"/>
      <c r="S12244" s="28"/>
      <c r="T12244" s="28"/>
      <c r="U12244" s="28"/>
      <c r="V12244" s="28"/>
      <c r="W12244" s="28"/>
      <c r="Y12244" s="28"/>
    </row>
    <row r="12245" spans="16:25">
      <c r="P12245" s="33"/>
      <c r="Q12245" s="28"/>
      <c r="R12245" s="28"/>
      <c r="S12245" s="28"/>
      <c r="T12245" s="28"/>
      <c r="U12245" s="28"/>
      <c r="V12245" s="28"/>
      <c r="W12245" s="28"/>
      <c r="Y12245" s="28"/>
    </row>
    <row r="12246" spans="16:25">
      <c r="P12246" s="33"/>
      <c r="Q12246" s="28"/>
      <c r="R12246" s="28"/>
      <c r="S12246" s="28"/>
      <c r="T12246" s="28"/>
      <c r="U12246" s="28"/>
      <c r="V12246" s="28"/>
      <c r="W12246" s="28"/>
      <c r="Y12246" s="28"/>
    </row>
    <row r="12247" spans="16:25">
      <c r="P12247" s="33"/>
      <c r="Q12247" s="28"/>
      <c r="R12247" s="28"/>
      <c r="S12247" s="28"/>
      <c r="T12247" s="28"/>
      <c r="U12247" s="28"/>
      <c r="V12247" s="28"/>
      <c r="W12247" s="28"/>
      <c r="Y12247" s="28"/>
    </row>
    <row r="12248" spans="16:25">
      <c r="P12248" s="33"/>
      <c r="Q12248" s="28"/>
      <c r="R12248" s="28"/>
      <c r="S12248" s="28"/>
      <c r="T12248" s="28"/>
      <c r="U12248" s="28"/>
      <c r="V12248" s="28"/>
      <c r="W12248" s="28"/>
      <c r="Y12248" s="28"/>
    </row>
    <row r="12249" spans="16:25">
      <c r="P12249" s="33"/>
      <c r="Q12249" s="28"/>
      <c r="R12249" s="28"/>
      <c r="S12249" s="28"/>
      <c r="T12249" s="28"/>
      <c r="U12249" s="28"/>
      <c r="V12249" s="28"/>
      <c r="W12249" s="28"/>
      <c r="Y12249" s="28"/>
    </row>
    <row r="12250" spans="16:25">
      <c r="P12250" s="33"/>
      <c r="Q12250" s="28"/>
      <c r="R12250" s="28"/>
      <c r="S12250" s="28"/>
      <c r="T12250" s="28"/>
      <c r="U12250" s="28"/>
      <c r="V12250" s="28"/>
      <c r="W12250" s="28"/>
      <c r="Y12250" s="28"/>
    </row>
    <row r="12251" spans="16:25">
      <c r="P12251" s="33"/>
      <c r="Q12251" s="28"/>
      <c r="R12251" s="28"/>
      <c r="S12251" s="28"/>
      <c r="T12251" s="28"/>
      <c r="U12251" s="28"/>
      <c r="V12251" s="28"/>
      <c r="W12251" s="28"/>
      <c r="Y12251" s="28"/>
    </row>
    <row r="12252" spans="16:25">
      <c r="P12252" s="33"/>
      <c r="Q12252" s="28"/>
      <c r="R12252" s="28"/>
      <c r="S12252" s="28"/>
      <c r="T12252" s="28"/>
      <c r="U12252" s="28"/>
      <c r="V12252" s="28"/>
      <c r="W12252" s="28"/>
      <c r="Y12252" s="28"/>
    </row>
    <row r="12253" spans="16:25">
      <c r="P12253" s="33"/>
      <c r="Q12253" s="28"/>
      <c r="R12253" s="28"/>
      <c r="S12253" s="28"/>
      <c r="T12253" s="28"/>
      <c r="U12253" s="28"/>
      <c r="V12253" s="28"/>
      <c r="W12253" s="28"/>
      <c r="Y12253" s="28"/>
    </row>
    <row r="12254" spans="16:25">
      <c r="P12254" s="33"/>
      <c r="Q12254" s="28"/>
      <c r="R12254" s="28"/>
      <c r="S12254" s="28"/>
      <c r="T12254" s="28"/>
      <c r="U12254" s="28"/>
      <c r="V12254" s="28"/>
      <c r="W12254" s="28"/>
      <c r="Y12254" s="28"/>
    </row>
    <row r="12255" spans="16:25">
      <c r="P12255" s="33"/>
      <c r="Q12255" s="28"/>
      <c r="R12255" s="28"/>
      <c r="S12255" s="28"/>
      <c r="T12255" s="28"/>
      <c r="U12255" s="28"/>
      <c r="V12255" s="28"/>
      <c r="W12255" s="28"/>
      <c r="Y12255" s="28"/>
    </row>
    <row r="12256" spans="16:25">
      <c r="P12256" s="33"/>
      <c r="Q12256" s="28"/>
      <c r="R12256" s="28"/>
      <c r="S12256" s="28"/>
      <c r="T12256" s="28"/>
      <c r="U12256" s="28"/>
      <c r="V12256" s="28"/>
      <c r="W12256" s="28"/>
      <c r="Y12256" s="28"/>
    </row>
    <row r="12257" spans="16:25">
      <c r="P12257" s="33"/>
      <c r="Q12257" s="28"/>
      <c r="R12257" s="28"/>
      <c r="S12257" s="28"/>
      <c r="T12257" s="28"/>
      <c r="U12257" s="28"/>
      <c r="V12257" s="28"/>
      <c r="W12257" s="28"/>
      <c r="Y12257" s="28"/>
    </row>
    <row r="12258" spans="16:25">
      <c r="P12258" s="33"/>
      <c r="Q12258" s="28"/>
      <c r="R12258" s="28"/>
      <c r="S12258" s="28"/>
      <c r="T12258" s="28"/>
      <c r="U12258" s="28"/>
      <c r="V12258" s="28"/>
      <c r="W12258" s="28"/>
      <c r="Y12258" s="28"/>
    </row>
    <row r="12259" spans="16:25">
      <c r="P12259" s="33"/>
      <c r="Q12259" s="28"/>
      <c r="R12259" s="28"/>
      <c r="S12259" s="28"/>
      <c r="T12259" s="28"/>
      <c r="U12259" s="28"/>
      <c r="V12259" s="28"/>
      <c r="W12259" s="28"/>
      <c r="Y12259" s="28"/>
    </row>
    <row r="12260" spans="16:25">
      <c r="P12260" s="33"/>
      <c r="Q12260" s="28"/>
      <c r="R12260" s="28"/>
      <c r="S12260" s="28"/>
      <c r="T12260" s="28"/>
      <c r="U12260" s="28"/>
      <c r="V12260" s="28"/>
      <c r="W12260" s="28"/>
      <c r="Y12260" s="28"/>
    </row>
    <row r="12261" spans="16:25">
      <c r="P12261" s="33"/>
      <c r="Q12261" s="28"/>
      <c r="R12261" s="28"/>
      <c r="S12261" s="28"/>
      <c r="T12261" s="28"/>
      <c r="U12261" s="28"/>
      <c r="V12261" s="28"/>
      <c r="W12261" s="28"/>
      <c r="Y12261" s="28"/>
    </row>
    <row r="12262" spans="16:25">
      <c r="P12262" s="33"/>
      <c r="Q12262" s="28"/>
      <c r="R12262" s="28"/>
      <c r="S12262" s="28"/>
      <c r="T12262" s="28"/>
      <c r="U12262" s="28"/>
      <c r="V12262" s="28"/>
      <c r="W12262" s="28"/>
      <c r="Y12262" s="28"/>
    </row>
    <row r="12263" spans="16:25">
      <c r="P12263" s="33"/>
      <c r="Q12263" s="28"/>
      <c r="R12263" s="28"/>
      <c r="S12263" s="28"/>
      <c r="T12263" s="28"/>
      <c r="U12263" s="28"/>
      <c r="V12263" s="28"/>
      <c r="W12263" s="28"/>
      <c r="Y12263" s="28"/>
    </row>
    <row r="12264" spans="16:25">
      <c r="P12264" s="33"/>
      <c r="Q12264" s="28"/>
      <c r="R12264" s="28"/>
      <c r="S12264" s="28"/>
      <c r="T12264" s="28"/>
      <c r="U12264" s="28"/>
      <c r="V12264" s="28"/>
      <c r="W12264" s="28"/>
      <c r="Y12264" s="28"/>
    </row>
    <row r="12265" spans="16:25">
      <c r="P12265" s="33"/>
      <c r="Q12265" s="28"/>
      <c r="R12265" s="28"/>
      <c r="S12265" s="28"/>
      <c r="T12265" s="28"/>
      <c r="U12265" s="28"/>
      <c r="V12265" s="28"/>
      <c r="W12265" s="28"/>
      <c r="Y12265" s="28"/>
    </row>
    <row r="12266" spans="16:25">
      <c r="P12266" s="33"/>
      <c r="Q12266" s="28"/>
      <c r="R12266" s="28"/>
      <c r="S12266" s="28"/>
      <c r="T12266" s="28"/>
      <c r="U12266" s="28"/>
      <c r="V12266" s="28"/>
      <c r="W12266" s="28"/>
      <c r="Y12266" s="28"/>
    </row>
    <row r="12267" spans="16:25">
      <c r="P12267" s="33"/>
      <c r="Q12267" s="28"/>
      <c r="R12267" s="28"/>
      <c r="S12267" s="28"/>
      <c r="T12267" s="28"/>
      <c r="U12267" s="28"/>
      <c r="V12267" s="28"/>
      <c r="W12267" s="28"/>
      <c r="Y12267" s="28"/>
    </row>
    <row r="12268" spans="16:25">
      <c r="P12268" s="33"/>
      <c r="Q12268" s="28"/>
      <c r="R12268" s="28"/>
      <c r="S12268" s="28"/>
      <c r="T12268" s="28"/>
      <c r="U12268" s="28"/>
      <c r="V12268" s="28"/>
      <c r="W12268" s="28"/>
      <c r="Y12268" s="28"/>
    </row>
    <row r="12269" spans="16:25">
      <c r="P12269" s="33"/>
      <c r="Q12269" s="28"/>
      <c r="R12269" s="28"/>
      <c r="S12269" s="28"/>
      <c r="T12269" s="28"/>
      <c r="U12269" s="28"/>
      <c r="V12269" s="28"/>
      <c r="W12269" s="28"/>
      <c r="Y12269" s="28"/>
    </row>
    <row r="12270" spans="16:25">
      <c r="P12270" s="33"/>
      <c r="Q12270" s="28"/>
      <c r="R12270" s="28"/>
      <c r="S12270" s="28"/>
      <c r="T12270" s="28"/>
      <c r="U12270" s="28"/>
      <c r="V12270" s="28"/>
      <c r="W12270" s="28"/>
      <c r="Y12270" s="28"/>
    </row>
    <row r="12271" spans="16:25">
      <c r="P12271" s="33"/>
      <c r="Q12271" s="28"/>
      <c r="R12271" s="28"/>
      <c r="S12271" s="28"/>
      <c r="T12271" s="28"/>
      <c r="U12271" s="28"/>
      <c r="V12271" s="28"/>
      <c r="W12271" s="28"/>
      <c r="Y12271" s="28"/>
    </row>
    <row r="12272" spans="16:25">
      <c r="P12272" s="33"/>
      <c r="Q12272" s="28"/>
      <c r="R12272" s="28"/>
      <c r="S12272" s="28"/>
      <c r="T12272" s="28"/>
      <c r="U12272" s="28"/>
      <c r="V12272" s="28"/>
      <c r="W12272" s="28"/>
      <c r="Y12272" s="28"/>
    </row>
    <row r="12273" spans="16:25">
      <c r="P12273" s="33"/>
      <c r="Q12273" s="28"/>
      <c r="R12273" s="28"/>
      <c r="S12273" s="28"/>
      <c r="T12273" s="28"/>
      <c r="U12273" s="28"/>
      <c r="V12273" s="28"/>
      <c r="W12273" s="28"/>
      <c r="Y12273" s="28"/>
    </row>
    <row r="12274" spans="16:25">
      <c r="P12274" s="33"/>
      <c r="Q12274" s="28"/>
      <c r="R12274" s="28"/>
      <c r="S12274" s="28"/>
      <c r="T12274" s="28"/>
      <c r="U12274" s="28"/>
      <c r="V12274" s="28"/>
      <c r="W12274" s="28"/>
      <c r="Y12274" s="28"/>
    </row>
    <row r="12275" spans="16:25">
      <c r="P12275" s="33"/>
      <c r="Q12275" s="28"/>
      <c r="R12275" s="28"/>
      <c r="S12275" s="28"/>
      <c r="T12275" s="28"/>
      <c r="U12275" s="28"/>
      <c r="V12275" s="28"/>
      <c r="W12275" s="28"/>
      <c r="Y12275" s="28"/>
    </row>
    <row r="12276" spans="16:25">
      <c r="P12276" s="33"/>
      <c r="Q12276" s="28"/>
      <c r="R12276" s="28"/>
      <c r="S12276" s="28"/>
      <c r="T12276" s="28"/>
      <c r="U12276" s="28"/>
      <c r="V12276" s="28"/>
      <c r="W12276" s="28"/>
      <c r="Y12276" s="28"/>
    </row>
    <row r="12277" spans="16:25">
      <c r="P12277" s="33"/>
      <c r="Q12277" s="28"/>
      <c r="R12277" s="28"/>
      <c r="S12277" s="28"/>
      <c r="T12277" s="28"/>
      <c r="U12277" s="28"/>
      <c r="V12277" s="28"/>
      <c r="W12277" s="28"/>
      <c r="Y12277" s="28"/>
    </row>
    <row r="12278" spans="16:25">
      <c r="P12278" s="33"/>
      <c r="Q12278" s="28"/>
      <c r="R12278" s="28"/>
      <c r="S12278" s="28"/>
      <c r="T12278" s="28"/>
      <c r="U12278" s="28"/>
      <c r="V12278" s="28"/>
      <c r="W12278" s="28"/>
      <c r="Y12278" s="28"/>
    </row>
    <row r="12279" spans="16:25">
      <c r="P12279" s="33"/>
      <c r="Q12279" s="28"/>
      <c r="R12279" s="28"/>
      <c r="S12279" s="28"/>
      <c r="T12279" s="28"/>
      <c r="U12279" s="28"/>
      <c r="V12279" s="28"/>
      <c r="W12279" s="28"/>
      <c r="Y12279" s="28"/>
    </row>
    <row r="12280" spans="16:25">
      <c r="P12280" s="33"/>
      <c r="Q12280" s="28"/>
      <c r="R12280" s="28"/>
      <c r="S12280" s="28"/>
      <c r="T12280" s="28"/>
      <c r="U12280" s="28"/>
      <c r="V12280" s="28"/>
      <c r="W12280" s="28"/>
      <c r="Y12280" s="28"/>
    </row>
    <row r="12281" spans="16:25">
      <c r="P12281" s="33"/>
      <c r="Q12281" s="28"/>
      <c r="R12281" s="28"/>
      <c r="S12281" s="28"/>
      <c r="T12281" s="28"/>
      <c r="U12281" s="28"/>
      <c r="V12281" s="28"/>
      <c r="W12281" s="28"/>
      <c r="Y12281" s="28"/>
    </row>
    <row r="12282" spans="16:25">
      <c r="P12282" s="33"/>
      <c r="Q12282" s="28"/>
      <c r="R12282" s="28"/>
      <c r="S12282" s="28"/>
      <c r="T12282" s="28"/>
      <c r="U12282" s="28"/>
      <c r="V12282" s="28"/>
      <c r="W12282" s="28"/>
      <c r="Y12282" s="28"/>
    </row>
    <row r="12283" spans="16:25">
      <c r="P12283" s="33"/>
      <c r="Q12283" s="28"/>
      <c r="R12283" s="28"/>
      <c r="S12283" s="28"/>
      <c r="T12283" s="28"/>
      <c r="U12283" s="28"/>
      <c r="V12283" s="28"/>
      <c r="W12283" s="28"/>
      <c r="Y12283" s="28"/>
    </row>
    <row r="12284" spans="16:25">
      <c r="P12284" s="33"/>
      <c r="Q12284" s="28"/>
      <c r="R12284" s="28"/>
      <c r="S12284" s="28"/>
      <c r="T12284" s="28"/>
      <c r="U12284" s="28"/>
      <c r="V12284" s="28"/>
      <c r="W12284" s="28"/>
      <c r="Y12284" s="28"/>
    </row>
    <row r="12285" spans="16:25">
      <c r="P12285" s="33"/>
      <c r="Q12285" s="28"/>
      <c r="R12285" s="28"/>
      <c r="S12285" s="28"/>
      <c r="T12285" s="28"/>
      <c r="U12285" s="28"/>
      <c r="V12285" s="28"/>
      <c r="W12285" s="28"/>
      <c r="Y12285" s="28"/>
    </row>
    <row r="12286" spans="16:25">
      <c r="P12286" s="33"/>
      <c r="Q12286" s="28"/>
      <c r="R12286" s="28"/>
      <c r="S12286" s="28"/>
      <c r="T12286" s="28"/>
      <c r="U12286" s="28"/>
      <c r="V12286" s="28"/>
      <c r="W12286" s="28"/>
      <c r="Y12286" s="28"/>
    </row>
    <row r="12287" spans="16:25">
      <c r="P12287" s="33"/>
      <c r="Q12287" s="28"/>
      <c r="R12287" s="28"/>
      <c r="S12287" s="28"/>
      <c r="T12287" s="28"/>
      <c r="U12287" s="28"/>
      <c r="V12287" s="28"/>
      <c r="W12287" s="28"/>
      <c r="Y12287" s="28"/>
    </row>
    <row r="12288" spans="16:25">
      <c r="P12288" s="33"/>
      <c r="Q12288" s="28"/>
      <c r="R12288" s="28"/>
      <c r="S12288" s="28"/>
      <c r="T12288" s="28"/>
      <c r="U12288" s="28"/>
      <c r="V12288" s="28"/>
      <c r="W12288" s="28"/>
      <c r="Y12288" s="28"/>
    </row>
    <row r="12289" spans="16:25">
      <c r="P12289" s="33"/>
      <c r="Q12289" s="28"/>
      <c r="R12289" s="28"/>
      <c r="S12289" s="28"/>
      <c r="T12289" s="28"/>
      <c r="U12289" s="28"/>
      <c r="V12289" s="28"/>
      <c r="W12289" s="28"/>
      <c r="Y12289" s="28"/>
    </row>
    <row r="12290" spans="16:25">
      <c r="P12290" s="33"/>
      <c r="Q12290" s="28"/>
      <c r="R12290" s="28"/>
      <c r="S12290" s="28"/>
      <c r="T12290" s="28"/>
      <c r="U12290" s="28"/>
      <c r="V12290" s="28"/>
      <c r="W12290" s="28"/>
      <c r="Y12290" s="28"/>
    </row>
    <row r="12291" spans="16:25">
      <c r="P12291" s="33"/>
      <c r="Q12291" s="28"/>
      <c r="R12291" s="28"/>
      <c r="S12291" s="28"/>
      <c r="T12291" s="28"/>
      <c r="U12291" s="28"/>
      <c r="V12291" s="28"/>
      <c r="W12291" s="28"/>
      <c r="Y12291" s="28"/>
    </row>
    <row r="12292" spans="16:25">
      <c r="P12292" s="33"/>
      <c r="Q12292" s="28"/>
      <c r="R12292" s="28"/>
      <c r="S12292" s="28"/>
      <c r="T12292" s="28"/>
      <c r="U12292" s="28"/>
      <c r="V12292" s="28"/>
      <c r="W12292" s="28"/>
      <c r="Y12292" s="28"/>
    </row>
    <row r="12293" spans="16:25">
      <c r="P12293" s="33"/>
      <c r="Q12293" s="28"/>
      <c r="R12293" s="28"/>
      <c r="S12293" s="28"/>
      <c r="T12293" s="28"/>
      <c r="U12293" s="28"/>
      <c r="V12293" s="28"/>
      <c r="W12293" s="28"/>
      <c r="Y12293" s="28"/>
    </row>
    <row r="12294" spans="16:25">
      <c r="P12294" s="33"/>
      <c r="Q12294" s="28"/>
      <c r="R12294" s="28"/>
      <c r="S12294" s="28"/>
      <c r="T12294" s="28"/>
      <c r="U12294" s="28"/>
      <c r="V12294" s="28"/>
      <c r="W12294" s="28"/>
      <c r="Y12294" s="28"/>
    </row>
    <row r="12295" spans="16:25">
      <c r="P12295" s="33"/>
      <c r="Q12295" s="28"/>
      <c r="R12295" s="28"/>
      <c r="S12295" s="28"/>
      <c r="T12295" s="28"/>
      <c r="U12295" s="28"/>
      <c r="V12295" s="28"/>
      <c r="W12295" s="28"/>
      <c r="Y12295" s="28"/>
    </row>
    <row r="12296" spans="16:25">
      <c r="P12296" s="33"/>
      <c r="Q12296" s="28"/>
      <c r="R12296" s="28"/>
      <c r="S12296" s="28"/>
      <c r="T12296" s="28"/>
      <c r="U12296" s="28"/>
      <c r="V12296" s="28"/>
      <c r="W12296" s="28"/>
      <c r="Y12296" s="28"/>
    </row>
    <row r="12297" spans="16:25">
      <c r="P12297" s="33"/>
      <c r="Q12297" s="28"/>
      <c r="R12297" s="28"/>
      <c r="S12297" s="28"/>
      <c r="T12297" s="28"/>
      <c r="U12297" s="28"/>
      <c r="V12297" s="28"/>
      <c r="W12297" s="28"/>
      <c r="Y12297" s="28"/>
    </row>
    <row r="12298" spans="16:25">
      <c r="P12298" s="33"/>
      <c r="Q12298" s="28"/>
      <c r="R12298" s="28"/>
      <c r="S12298" s="28"/>
      <c r="T12298" s="28"/>
      <c r="U12298" s="28"/>
      <c r="V12298" s="28"/>
      <c r="W12298" s="28"/>
      <c r="Y12298" s="28"/>
    </row>
    <row r="12299" spans="16:25">
      <c r="P12299" s="33"/>
      <c r="Q12299" s="28"/>
      <c r="R12299" s="28"/>
      <c r="S12299" s="28"/>
      <c r="T12299" s="28"/>
      <c r="U12299" s="28"/>
      <c r="V12299" s="28"/>
      <c r="W12299" s="28"/>
      <c r="Y12299" s="28"/>
    </row>
    <row r="12300" spans="16:25">
      <c r="P12300" s="33"/>
      <c r="Q12300" s="28"/>
      <c r="R12300" s="28"/>
      <c r="S12300" s="28"/>
      <c r="T12300" s="28"/>
      <c r="U12300" s="28"/>
      <c r="V12300" s="28"/>
      <c r="W12300" s="28"/>
      <c r="Y12300" s="28"/>
    </row>
    <row r="12301" spans="16:25">
      <c r="P12301" s="33"/>
      <c r="Q12301" s="28"/>
      <c r="R12301" s="28"/>
      <c r="S12301" s="28"/>
      <c r="T12301" s="28"/>
      <c r="U12301" s="28"/>
      <c r="V12301" s="28"/>
      <c r="W12301" s="28"/>
      <c r="Y12301" s="28"/>
    </row>
    <row r="12302" spans="16:25">
      <c r="P12302" s="33"/>
      <c r="Q12302" s="28"/>
      <c r="R12302" s="28"/>
      <c r="S12302" s="28"/>
      <c r="T12302" s="28"/>
      <c r="U12302" s="28"/>
      <c r="V12302" s="28"/>
      <c r="W12302" s="28"/>
      <c r="Y12302" s="28"/>
    </row>
    <row r="12303" spans="16:25">
      <c r="P12303" s="33"/>
      <c r="Q12303" s="28"/>
      <c r="R12303" s="28"/>
      <c r="S12303" s="28"/>
      <c r="T12303" s="28"/>
      <c r="U12303" s="28"/>
      <c r="V12303" s="28"/>
      <c r="W12303" s="28"/>
      <c r="Y12303" s="28"/>
    </row>
    <row r="12304" spans="16:25">
      <c r="P12304" s="33"/>
      <c r="Q12304" s="28"/>
      <c r="R12304" s="28"/>
      <c r="S12304" s="28"/>
      <c r="T12304" s="28"/>
      <c r="U12304" s="28"/>
      <c r="V12304" s="28"/>
      <c r="W12304" s="28"/>
      <c r="Y12304" s="28"/>
    </row>
    <row r="12305" spans="16:25">
      <c r="P12305" s="33"/>
      <c r="Q12305" s="28"/>
      <c r="R12305" s="28"/>
      <c r="S12305" s="28"/>
      <c r="T12305" s="28"/>
      <c r="U12305" s="28"/>
      <c r="V12305" s="28"/>
      <c r="W12305" s="28"/>
      <c r="Y12305" s="28"/>
    </row>
    <row r="12306" spans="16:25">
      <c r="P12306" s="33"/>
      <c r="Q12306" s="28"/>
      <c r="R12306" s="28"/>
      <c r="S12306" s="28"/>
      <c r="T12306" s="28"/>
      <c r="U12306" s="28"/>
      <c r="V12306" s="28"/>
      <c r="W12306" s="28"/>
      <c r="Y12306" s="28"/>
    </row>
    <row r="12307" spans="16:25">
      <c r="P12307" s="33"/>
      <c r="Q12307" s="28"/>
      <c r="R12307" s="28"/>
      <c r="S12307" s="28"/>
      <c r="T12307" s="28"/>
      <c r="U12307" s="28"/>
      <c r="V12307" s="28"/>
      <c r="W12307" s="28"/>
      <c r="Y12307" s="28"/>
    </row>
    <row r="12308" spans="16:25">
      <c r="P12308" s="33"/>
      <c r="Q12308" s="28"/>
      <c r="R12308" s="28"/>
      <c r="S12308" s="28"/>
      <c r="T12308" s="28"/>
      <c r="U12308" s="28"/>
      <c r="V12308" s="28"/>
      <c r="W12308" s="28"/>
      <c r="Y12308" s="28"/>
    </row>
    <row r="12309" spans="16:25">
      <c r="P12309" s="33"/>
      <c r="Q12309" s="28"/>
      <c r="R12309" s="28"/>
      <c r="S12309" s="28"/>
      <c r="T12309" s="28"/>
      <c r="U12309" s="28"/>
      <c r="V12309" s="28"/>
      <c r="W12309" s="28"/>
      <c r="Y12309" s="28"/>
    </row>
    <row r="12310" spans="16:25">
      <c r="P12310" s="33"/>
      <c r="Q12310" s="28"/>
      <c r="R12310" s="28"/>
      <c r="S12310" s="28"/>
      <c r="T12310" s="28"/>
      <c r="U12310" s="28"/>
      <c r="V12310" s="28"/>
      <c r="W12310" s="28"/>
      <c r="Y12310" s="28"/>
    </row>
    <row r="12311" spans="16:25">
      <c r="P12311" s="33"/>
      <c r="Q12311" s="28"/>
      <c r="R12311" s="28"/>
      <c r="S12311" s="28"/>
      <c r="T12311" s="28"/>
      <c r="U12311" s="28"/>
      <c r="V12311" s="28"/>
      <c r="W12311" s="28"/>
      <c r="Y12311" s="28"/>
    </row>
    <row r="12312" spans="16:25">
      <c r="P12312" s="33"/>
      <c r="Q12312" s="28"/>
      <c r="R12312" s="28"/>
      <c r="S12312" s="28"/>
      <c r="T12312" s="28"/>
      <c r="U12312" s="28"/>
      <c r="V12312" s="28"/>
      <c r="W12312" s="28"/>
      <c r="Y12312" s="28"/>
    </row>
    <row r="12313" spans="16:25">
      <c r="P12313" s="33"/>
      <c r="Q12313" s="28"/>
      <c r="R12313" s="28"/>
      <c r="S12313" s="28"/>
      <c r="T12313" s="28"/>
      <c r="U12313" s="28"/>
      <c r="V12313" s="28"/>
      <c r="W12313" s="28"/>
      <c r="Y12313" s="28"/>
    </row>
    <row r="12314" spans="16:25">
      <c r="P12314" s="33"/>
      <c r="Q12314" s="28"/>
      <c r="R12314" s="28"/>
      <c r="S12314" s="28"/>
      <c r="T12314" s="28"/>
      <c r="U12314" s="28"/>
      <c r="V12314" s="28"/>
      <c r="W12314" s="28"/>
      <c r="Y12314" s="28"/>
    </row>
    <row r="12315" spans="16:25">
      <c r="P12315" s="33"/>
      <c r="Q12315" s="28"/>
      <c r="R12315" s="28"/>
      <c r="S12315" s="28"/>
      <c r="T12315" s="28"/>
      <c r="U12315" s="28"/>
      <c r="V12315" s="28"/>
      <c r="W12315" s="28"/>
      <c r="Y12315" s="28"/>
    </row>
    <row r="12316" spans="16:25">
      <c r="P12316" s="33"/>
      <c r="Q12316" s="28"/>
      <c r="R12316" s="28"/>
      <c r="S12316" s="28"/>
      <c r="T12316" s="28"/>
      <c r="U12316" s="28"/>
      <c r="V12316" s="28"/>
      <c r="W12316" s="28"/>
      <c r="Y12316" s="28"/>
    </row>
    <row r="12317" spans="16:25">
      <c r="P12317" s="33"/>
      <c r="Q12317" s="28"/>
      <c r="R12317" s="28"/>
      <c r="S12317" s="28"/>
      <c r="T12317" s="28"/>
      <c r="U12317" s="28"/>
      <c r="V12317" s="28"/>
      <c r="W12317" s="28"/>
      <c r="Y12317" s="28"/>
    </row>
    <row r="12318" spans="16:25">
      <c r="P12318" s="33"/>
      <c r="Q12318" s="28"/>
      <c r="R12318" s="28"/>
      <c r="S12318" s="28"/>
      <c r="T12318" s="28"/>
      <c r="U12318" s="28"/>
      <c r="V12318" s="28"/>
      <c r="W12318" s="28"/>
      <c r="Y12318" s="28"/>
    </row>
    <row r="12319" spans="16:25">
      <c r="P12319" s="33"/>
      <c r="Q12319" s="28"/>
      <c r="R12319" s="28"/>
      <c r="S12319" s="28"/>
      <c r="T12319" s="28"/>
      <c r="U12319" s="28"/>
      <c r="V12319" s="28"/>
      <c r="W12319" s="28"/>
      <c r="Y12319" s="28"/>
    </row>
    <row r="12320" spans="16:25">
      <c r="P12320" s="33"/>
      <c r="Q12320" s="28"/>
      <c r="R12320" s="28"/>
      <c r="S12320" s="28"/>
      <c r="T12320" s="28"/>
      <c r="U12320" s="28"/>
      <c r="V12320" s="28"/>
      <c r="W12320" s="28"/>
      <c r="Y12320" s="28"/>
    </row>
    <row r="12321" spans="16:25">
      <c r="P12321" s="33"/>
      <c r="Q12321" s="28"/>
      <c r="R12321" s="28"/>
      <c r="S12321" s="28"/>
      <c r="T12321" s="28"/>
      <c r="U12321" s="28"/>
      <c r="V12321" s="28"/>
      <c r="W12321" s="28"/>
      <c r="Y12321" s="28"/>
    </row>
    <row r="12322" spans="16:25">
      <c r="P12322" s="33"/>
      <c r="Q12322" s="28"/>
      <c r="R12322" s="28"/>
      <c r="S12322" s="28"/>
      <c r="T12322" s="28"/>
      <c r="U12322" s="28"/>
      <c r="V12322" s="28"/>
      <c r="W12322" s="28"/>
      <c r="Y12322" s="28"/>
    </row>
    <row r="12323" spans="16:25">
      <c r="P12323" s="33"/>
      <c r="Q12323" s="28"/>
      <c r="R12323" s="28"/>
      <c r="S12323" s="28"/>
      <c r="T12323" s="28"/>
      <c r="U12323" s="28"/>
      <c r="V12323" s="28"/>
      <c r="W12323" s="28"/>
      <c r="Y12323" s="28"/>
    </row>
    <row r="12324" spans="16:25">
      <c r="P12324" s="33"/>
      <c r="Q12324" s="28"/>
      <c r="R12324" s="28"/>
      <c r="S12324" s="28"/>
      <c r="T12324" s="28"/>
      <c r="U12324" s="28"/>
      <c r="V12324" s="28"/>
      <c r="W12324" s="28"/>
      <c r="Y12324" s="28"/>
    </row>
    <row r="12325" spans="16:25">
      <c r="P12325" s="33"/>
      <c r="Q12325" s="28"/>
      <c r="R12325" s="28"/>
      <c r="S12325" s="28"/>
      <c r="T12325" s="28"/>
      <c r="U12325" s="28"/>
      <c r="V12325" s="28"/>
      <c r="W12325" s="28"/>
      <c r="Y12325" s="28"/>
    </row>
    <row r="12326" spans="16:25">
      <c r="P12326" s="33"/>
      <c r="Q12326" s="28"/>
      <c r="R12326" s="28"/>
      <c r="S12326" s="28"/>
      <c r="T12326" s="28"/>
      <c r="U12326" s="28"/>
      <c r="V12326" s="28"/>
      <c r="W12326" s="28"/>
      <c r="Y12326" s="28"/>
    </row>
    <row r="12327" spans="16:25">
      <c r="P12327" s="33"/>
      <c r="Q12327" s="28"/>
      <c r="R12327" s="28"/>
      <c r="S12327" s="28"/>
      <c r="T12327" s="28"/>
      <c r="U12327" s="28"/>
      <c r="V12327" s="28"/>
      <c r="W12327" s="28"/>
      <c r="Y12327" s="28"/>
    </row>
    <row r="12328" spans="16:25">
      <c r="P12328" s="33"/>
      <c r="Q12328" s="28"/>
      <c r="R12328" s="28"/>
      <c r="S12328" s="28"/>
      <c r="T12328" s="28"/>
      <c r="U12328" s="28"/>
      <c r="V12328" s="28"/>
      <c r="W12328" s="28"/>
      <c r="Y12328" s="28"/>
    </row>
    <row r="12329" spans="16:25">
      <c r="P12329" s="33"/>
      <c r="Q12329" s="28"/>
      <c r="R12329" s="28"/>
      <c r="S12329" s="28"/>
      <c r="T12329" s="28"/>
      <c r="U12329" s="28"/>
      <c r="V12329" s="28"/>
      <c r="W12329" s="28"/>
      <c r="Y12329" s="28"/>
    </row>
    <row r="12330" spans="16:25">
      <c r="P12330" s="33"/>
      <c r="Q12330" s="28"/>
      <c r="R12330" s="28"/>
      <c r="S12330" s="28"/>
      <c r="T12330" s="28"/>
      <c r="U12330" s="28"/>
      <c r="V12330" s="28"/>
      <c r="W12330" s="28"/>
      <c r="Y12330" s="28"/>
    </row>
    <row r="12331" spans="16:25">
      <c r="P12331" s="33"/>
      <c r="Q12331" s="28"/>
      <c r="R12331" s="28"/>
      <c r="S12331" s="28"/>
      <c r="T12331" s="28"/>
      <c r="U12331" s="28"/>
      <c r="V12331" s="28"/>
      <c r="W12331" s="28"/>
      <c r="Y12331" s="28"/>
    </row>
    <row r="12332" spans="16:25">
      <c r="P12332" s="33"/>
      <c r="Q12332" s="28"/>
      <c r="R12332" s="28"/>
      <c r="S12332" s="28"/>
      <c r="T12332" s="28"/>
      <c r="U12332" s="28"/>
      <c r="V12332" s="28"/>
      <c r="W12332" s="28"/>
      <c r="Y12332" s="28"/>
    </row>
    <row r="12333" spans="16:25">
      <c r="P12333" s="33"/>
      <c r="Q12333" s="28"/>
      <c r="R12333" s="28"/>
      <c r="S12333" s="28"/>
      <c r="T12333" s="28"/>
      <c r="U12333" s="28"/>
      <c r="V12333" s="28"/>
      <c r="W12333" s="28"/>
      <c r="Y12333" s="28"/>
    </row>
    <row r="12334" spans="16:25">
      <c r="P12334" s="33"/>
      <c r="Q12334" s="28"/>
      <c r="R12334" s="28"/>
      <c r="S12334" s="28"/>
      <c r="T12334" s="28"/>
      <c r="U12334" s="28"/>
      <c r="V12334" s="28"/>
      <c r="W12334" s="28"/>
      <c r="Y12334" s="28"/>
    </row>
    <row r="12335" spans="16:25">
      <c r="P12335" s="33"/>
      <c r="Q12335" s="28"/>
      <c r="R12335" s="28"/>
      <c r="S12335" s="28"/>
      <c r="T12335" s="28"/>
      <c r="U12335" s="28"/>
      <c r="V12335" s="28"/>
      <c r="W12335" s="28"/>
      <c r="Y12335" s="28"/>
    </row>
    <row r="12336" spans="16:25">
      <c r="P12336" s="33"/>
      <c r="Q12336" s="28"/>
      <c r="R12336" s="28"/>
      <c r="S12336" s="28"/>
      <c r="T12336" s="28"/>
      <c r="U12336" s="28"/>
      <c r="V12336" s="28"/>
      <c r="W12336" s="28"/>
      <c r="Y12336" s="28"/>
    </row>
    <row r="12337" spans="16:25">
      <c r="P12337" s="33"/>
      <c r="Q12337" s="28"/>
      <c r="R12337" s="28"/>
      <c r="S12337" s="28"/>
      <c r="T12337" s="28"/>
      <c r="U12337" s="28"/>
      <c r="V12337" s="28"/>
      <c r="W12337" s="28"/>
      <c r="Y12337" s="28"/>
    </row>
    <row r="12338" spans="16:25">
      <c r="P12338" s="33"/>
      <c r="Q12338" s="28"/>
      <c r="R12338" s="28"/>
      <c r="S12338" s="28"/>
      <c r="T12338" s="28"/>
      <c r="U12338" s="28"/>
      <c r="V12338" s="28"/>
      <c r="W12338" s="28"/>
      <c r="Y12338" s="28"/>
    </row>
    <row r="12339" spans="16:25">
      <c r="P12339" s="33"/>
      <c r="Q12339" s="28"/>
      <c r="R12339" s="28"/>
      <c r="S12339" s="28"/>
      <c r="T12339" s="28"/>
      <c r="U12339" s="28"/>
      <c r="V12339" s="28"/>
      <c r="W12339" s="28"/>
      <c r="Y12339" s="28"/>
    </row>
    <row r="12340" spans="16:25">
      <c r="P12340" s="33"/>
      <c r="Q12340" s="28"/>
      <c r="R12340" s="28"/>
      <c r="S12340" s="28"/>
      <c r="T12340" s="28"/>
      <c r="U12340" s="28"/>
      <c r="V12340" s="28"/>
      <c r="W12340" s="28"/>
      <c r="Y12340" s="28"/>
    </row>
    <row r="12341" spans="16:25">
      <c r="P12341" s="33"/>
      <c r="Q12341" s="28"/>
      <c r="R12341" s="28"/>
      <c r="S12341" s="28"/>
      <c r="T12341" s="28"/>
      <c r="U12341" s="28"/>
      <c r="V12341" s="28"/>
      <c r="W12341" s="28"/>
      <c r="Y12341" s="28"/>
    </row>
    <row r="12342" spans="16:25">
      <c r="P12342" s="33"/>
      <c r="Q12342" s="28"/>
      <c r="R12342" s="28"/>
      <c r="S12342" s="28"/>
      <c r="T12342" s="28"/>
      <c r="U12342" s="28"/>
      <c r="V12342" s="28"/>
      <c r="W12342" s="28"/>
      <c r="Y12342" s="28"/>
    </row>
    <row r="12343" spans="16:25">
      <c r="P12343" s="33"/>
      <c r="Q12343" s="28"/>
      <c r="R12343" s="28"/>
      <c r="S12343" s="28"/>
      <c r="T12343" s="28"/>
      <c r="U12343" s="28"/>
      <c r="V12343" s="28"/>
      <c r="W12343" s="28"/>
      <c r="Y12343" s="28"/>
    </row>
    <row r="12344" spans="16:25">
      <c r="P12344" s="33"/>
      <c r="Q12344" s="28"/>
      <c r="R12344" s="28"/>
      <c r="S12344" s="28"/>
      <c r="T12344" s="28"/>
      <c r="U12344" s="28"/>
      <c r="V12344" s="28"/>
      <c r="W12344" s="28"/>
      <c r="Y12344" s="28"/>
    </row>
    <row r="12345" spans="16:25">
      <c r="P12345" s="33"/>
      <c r="Q12345" s="28"/>
      <c r="R12345" s="28"/>
      <c r="S12345" s="28"/>
      <c r="T12345" s="28"/>
      <c r="U12345" s="28"/>
      <c r="V12345" s="28"/>
      <c r="W12345" s="28"/>
      <c r="Y12345" s="28"/>
    </row>
    <row r="12346" spans="16:25">
      <c r="P12346" s="33"/>
      <c r="Q12346" s="28"/>
      <c r="R12346" s="28"/>
      <c r="S12346" s="28"/>
      <c r="T12346" s="28"/>
      <c r="U12346" s="28"/>
      <c r="V12346" s="28"/>
      <c r="W12346" s="28"/>
      <c r="Y12346" s="28"/>
    </row>
    <row r="12347" spans="16:25">
      <c r="P12347" s="33"/>
      <c r="Q12347" s="28"/>
      <c r="R12347" s="28"/>
      <c r="S12347" s="28"/>
      <c r="T12347" s="28"/>
      <c r="U12347" s="28"/>
      <c r="V12347" s="28"/>
      <c r="W12347" s="28"/>
      <c r="Y12347" s="28"/>
    </row>
    <row r="12348" spans="16:25">
      <c r="P12348" s="33"/>
      <c r="Q12348" s="28"/>
      <c r="R12348" s="28"/>
      <c r="S12348" s="28"/>
      <c r="T12348" s="28"/>
      <c r="U12348" s="28"/>
      <c r="V12348" s="28"/>
      <c r="W12348" s="28"/>
      <c r="Y12348" s="28"/>
    </row>
    <row r="12349" spans="16:25">
      <c r="P12349" s="33"/>
      <c r="Q12349" s="28"/>
      <c r="R12349" s="28"/>
      <c r="S12349" s="28"/>
      <c r="T12349" s="28"/>
      <c r="U12349" s="28"/>
      <c r="V12349" s="28"/>
      <c r="W12349" s="28"/>
      <c r="Y12349" s="28"/>
    </row>
    <row r="12350" spans="16:25">
      <c r="P12350" s="33"/>
      <c r="Q12350" s="28"/>
      <c r="R12350" s="28"/>
      <c r="S12350" s="28"/>
      <c r="T12350" s="28"/>
      <c r="U12350" s="28"/>
      <c r="V12350" s="28"/>
      <c r="W12350" s="28"/>
      <c r="Y12350" s="28"/>
    </row>
    <row r="12351" spans="16:25">
      <c r="P12351" s="33"/>
      <c r="Q12351" s="28"/>
      <c r="R12351" s="28"/>
      <c r="S12351" s="28"/>
      <c r="T12351" s="28"/>
      <c r="U12351" s="28"/>
      <c r="V12351" s="28"/>
      <c r="W12351" s="28"/>
      <c r="Y12351" s="28"/>
    </row>
    <row r="12352" spans="16:25">
      <c r="P12352" s="33"/>
      <c r="Q12352" s="28"/>
      <c r="R12352" s="28"/>
      <c r="S12352" s="28"/>
      <c r="T12352" s="28"/>
      <c r="U12352" s="28"/>
      <c r="V12352" s="28"/>
      <c r="W12352" s="28"/>
      <c r="Y12352" s="28"/>
    </row>
    <row r="12353" spans="16:25">
      <c r="P12353" s="33"/>
      <c r="Q12353" s="28"/>
      <c r="R12353" s="28"/>
      <c r="S12353" s="28"/>
      <c r="T12353" s="28"/>
      <c r="U12353" s="28"/>
      <c r="V12353" s="28"/>
      <c r="W12353" s="28"/>
      <c r="Y12353" s="28"/>
    </row>
    <row r="12354" spans="16:25">
      <c r="P12354" s="33"/>
      <c r="Q12354" s="28"/>
      <c r="R12354" s="28"/>
      <c r="S12354" s="28"/>
      <c r="T12354" s="28"/>
      <c r="U12354" s="28"/>
      <c r="V12354" s="28"/>
      <c r="W12354" s="28"/>
      <c r="Y12354" s="28"/>
    </row>
    <row r="12355" spans="16:25">
      <c r="P12355" s="33"/>
      <c r="Q12355" s="28"/>
      <c r="R12355" s="28"/>
      <c r="S12355" s="28"/>
      <c r="T12355" s="28"/>
      <c r="U12355" s="28"/>
      <c r="V12355" s="28"/>
      <c r="W12355" s="28"/>
      <c r="Y12355" s="28"/>
    </row>
    <row r="12356" spans="16:25">
      <c r="P12356" s="33"/>
      <c r="Q12356" s="28"/>
      <c r="R12356" s="28"/>
      <c r="S12356" s="28"/>
      <c r="T12356" s="28"/>
      <c r="U12356" s="28"/>
      <c r="V12356" s="28"/>
      <c r="W12356" s="28"/>
      <c r="Y12356" s="28"/>
    </row>
    <row r="12357" spans="16:25">
      <c r="P12357" s="33"/>
      <c r="Q12357" s="28"/>
      <c r="R12357" s="28"/>
      <c r="S12357" s="28"/>
      <c r="T12357" s="28"/>
      <c r="U12357" s="28"/>
      <c r="V12357" s="28"/>
      <c r="W12357" s="28"/>
      <c r="Y12357" s="28"/>
    </row>
    <row r="12358" spans="16:25">
      <c r="P12358" s="33"/>
      <c r="Q12358" s="28"/>
      <c r="R12358" s="28"/>
      <c r="S12358" s="28"/>
      <c r="T12358" s="28"/>
      <c r="U12358" s="28"/>
      <c r="V12358" s="28"/>
      <c r="W12358" s="28"/>
      <c r="Y12358" s="28"/>
    </row>
    <row r="12359" spans="16:25">
      <c r="P12359" s="33"/>
      <c r="Q12359" s="28"/>
      <c r="R12359" s="28"/>
      <c r="S12359" s="28"/>
      <c r="T12359" s="28"/>
      <c r="U12359" s="28"/>
      <c r="V12359" s="28"/>
      <c r="W12359" s="28"/>
      <c r="Y12359" s="28"/>
    </row>
    <row r="12360" spans="16:25">
      <c r="P12360" s="33"/>
      <c r="Q12360" s="28"/>
      <c r="R12360" s="28"/>
      <c r="S12360" s="28"/>
      <c r="T12360" s="28"/>
      <c r="U12360" s="28"/>
      <c r="V12360" s="28"/>
      <c r="W12360" s="28"/>
      <c r="Y12360" s="28"/>
    </row>
    <row r="12361" spans="16:25">
      <c r="P12361" s="33"/>
      <c r="Q12361" s="28"/>
      <c r="R12361" s="28"/>
      <c r="S12361" s="28"/>
      <c r="T12361" s="28"/>
      <c r="U12361" s="28"/>
      <c r="V12361" s="28"/>
      <c r="W12361" s="28"/>
      <c r="Y12361" s="28"/>
    </row>
    <row r="12362" spans="16:25">
      <c r="P12362" s="33"/>
      <c r="Q12362" s="28"/>
      <c r="R12362" s="28"/>
      <c r="S12362" s="28"/>
      <c r="T12362" s="28"/>
      <c r="U12362" s="28"/>
      <c r="V12362" s="28"/>
      <c r="W12362" s="28"/>
      <c r="Y12362" s="28"/>
    </row>
    <row r="12363" spans="16:25">
      <c r="P12363" s="33"/>
      <c r="Q12363" s="28"/>
      <c r="R12363" s="28"/>
      <c r="S12363" s="28"/>
      <c r="T12363" s="28"/>
      <c r="U12363" s="28"/>
      <c r="V12363" s="28"/>
      <c r="W12363" s="28"/>
      <c r="Y12363" s="28"/>
    </row>
    <row r="12364" spans="16:25">
      <c r="P12364" s="33"/>
      <c r="Q12364" s="28"/>
      <c r="R12364" s="28"/>
      <c r="S12364" s="28"/>
      <c r="T12364" s="28"/>
      <c r="U12364" s="28"/>
      <c r="V12364" s="28"/>
      <c r="W12364" s="28"/>
      <c r="Y12364" s="28"/>
    </row>
    <row r="12365" spans="16:25">
      <c r="P12365" s="33"/>
      <c r="Q12365" s="28"/>
      <c r="R12365" s="28"/>
      <c r="S12365" s="28"/>
      <c r="T12365" s="28"/>
      <c r="U12365" s="28"/>
      <c r="V12365" s="28"/>
      <c r="W12365" s="28"/>
      <c r="Y12365" s="28"/>
    </row>
    <row r="12366" spans="16:25">
      <c r="P12366" s="33"/>
      <c r="Q12366" s="28"/>
      <c r="R12366" s="28"/>
      <c r="S12366" s="28"/>
      <c r="T12366" s="28"/>
      <c r="U12366" s="28"/>
      <c r="V12366" s="28"/>
      <c r="W12366" s="28"/>
      <c r="Y12366" s="28"/>
    </row>
    <row r="12367" spans="16:25">
      <c r="P12367" s="33"/>
      <c r="Q12367" s="28"/>
      <c r="R12367" s="28"/>
      <c r="S12367" s="28"/>
      <c r="T12367" s="28"/>
      <c r="U12367" s="28"/>
      <c r="V12367" s="28"/>
      <c r="W12367" s="28"/>
      <c r="Y12367" s="28"/>
    </row>
    <row r="12368" spans="16:25">
      <c r="P12368" s="33"/>
      <c r="Q12368" s="28"/>
      <c r="R12368" s="28"/>
      <c r="S12368" s="28"/>
      <c r="T12368" s="28"/>
      <c r="U12368" s="28"/>
      <c r="V12368" s="28"/>
      <c r="W12368" s="28"/>
      <c r="Y12368" s="28"/>
    </row>
    <row r="12369" spans="16:25">
      <c r="P12369" s="33"/>
      <c r="Q12369" s="28"/>
      <c r="R12369" s="28"/>
      <c r="S12369" s="28"/>
      <c r="T12369" s="28"/>
      <c r="U12369" s="28"/>
      <c r="V12369" s="28"/>
      <c r="W12369" s="28"/>
      <c r="Y12369" s="28"/>
    </row>
    <row r="12370" spans="16:25">
      <c r="P12370" s="33"/>
      <c r="Q12370" s="28"/>
      <c r="R12370" s="28"/>
      <c r="S12370" s="28"/>
      <c r="T12370" s="28"/>
      <c r="U12370" s="28"/>
      <c r="V12370" s="28"/>
      <c r="W12370" s="28"/>
      <c r="Y12370" s="28"/>
    </row>
    <row r="12371" spans="16:25">
      <c r="P12371" s="33"/>
      <c r="Q12371" s="28"/>
      <c r="R12371" s="28"/>
      <c r="S12371" s="28"/>
      <c r="T12371" s="28"/>
      <c r="U12371" s="28"/>
      <c r="V12371" s="28"/>
      <c r="W12371" s="28"/>
      <c r="Y12371" s="28"/>
    </row>
    <row r="12372" spans="16:25">
      <c r="P12372" s="33"/>
      <c r="Q12372" s="28"/>
      <c r="R12372" s="28"/>
      <c r="S12372" s="28"/>
      <c r="T12372" s="28"/>
      <c r="U12372" s="28"/>
      <c r="V12372" s="28"/>
      <c r="W12372" s="28"/>
      <c r="Y12372" s="28"/>
    </row>
    <row r="12373" spans="16:25">
      <c r="P12373" s="33"/>
      <c r="Q12373" s="28"/>
      <c r="R12373" s="28"/>
      <c r="S12373" s="28"/>
      <c r="T12373" s="28"/>
      <c r="U12373" s="28"/>
      <c r="V12373" s="28"/>
      <c r="W12373" s="28"/>
      <c r="Y12373" s="28"/>
    </row>
    <row r="12374" spans="16:25">
      <c r="P12374" s="33"/>
      <c r="Q12374" s="28"/>
      <c r="R12374" s="28"/>
      <c r="S12374" s="28"/>
      <c r="T12374" s="28"/>
      <c r="U12374" s="28"/>
      <c r="V12374" s="28"/>
      <c r="W12374" s="28"/>
      <c r="Y12374" s="28"/>
    </row>
    <row r="12375" spans="16:25">
      <c r="P12375" s="33"/>
      <c r="Q12375" s="28"/>
      <c r="R12375" s="28"/>
      <c r="S12375" s="28"/>
      <c r="T12375" s="28"/>
      <c r="U12375" s="28"/>
      <c r="V12375" s="28"/>
      <c r="W12375" s="28"/>
      <c r="Y12375" s="28"/>
    </row>
    <row r="12376" spans="16:25">
      <c r="P12376" s="33"/>
      <c r="Q12376" s="28"/>
      <c r="R12376" s="28"/>
      <c r="S12376" s="28"/>
      <c r="T12376" s="28"/>
      <c r="U12376" s="28"/>
      <c r="V12376" s="28"/>
      <c r="W12376" s="28"/>
      <c r="Y12376" s="28"/>
    </row>
    <row r="12377" spans="16:25">
      <c r="P12377" s="33"/>
      <c r="Q12377" s="28"/>
      <c r="R12377" s="28"/>
      <c r="S12377" s="28"/>
      <c r="T12377" s="28"/>
      <c r="U12377" s="28"/>
      <c r="V12377" s="28"/>
      <c r="W12377" s="28"/>
      <c r="Y12377" s="28"/>
    </row>
    <row r="12378" spans="16:25">
      <c r="P12378" s="33"/>
      <c r="Q12378" s="28"/>
      <c r="R12378" s="28"/>
      <c r="S12378" s="28"/>
      <c r="T12378" s="28"/>
      <c r="U12378" s="28"/>
      <c r="V12378" s="28"/>
      <c r="W12378" s="28"/>
      <c r="Y12378" s="28"/>
    </row>
    <row r="12379" spans="16:25">
      <c r="P12379" s="33"/>
      <c r="Q12379" s="28"/>
      <c r="R12379" s="28"/>
      <c r="S12379" s="28"/>
      <c r="T12379" s="28"/>
      <c r="U12379" s="28"/>
      <c r="V12379" s="28"/>
      <c r="W12379" s="28"/>
      <c r="Y12379" s="28"/>
    </row>
    <row r="12380" spans="16:25">
      <c r="P12380" s="33"/>
      <c r="Q12380" s="28"/>
      <c r="R12380" s="28"/>
      <c r="S12380" s="28"/>
      <c r="T12380" s="28"/>
      <c r="U12380" s="28"/>
      <c r="V12380" s="28"/>
      <c r="W12380" s="28"/>
      <c r="Y12380" s="28"/>
    </row>
    <row r="12381" spans="16:25">
      <c r="P12381" s="33"/>
      <c r="Q12381" s="28"/>
      <c r="R12381" s="28"/>
      <c r="S12381" s="28"/>
      <c r="T12381" s="28"/>
      <c r="U12381" s="28"/>
      <c r="V12381" s="28"/>
      <c r="W12381" s="28"/>
      <c r="Y12381" s="28"/>
    </row>
    <row r="12382" spans="16:25">
      <c r="P12382" s="33"/>
      <c r="Q12382" s="28"/>
      <c r="R12382" s="28"/>
      <c r="S12382" s="28"/>
      <c r="T12382" s="28"/>
      <c r="U12382" s="28"/>
      <c r="V12382" s="28"/>
      <c r="W12382" s="28"/>
      <c r="Y12382" s="28"/>
    </row>
    <row r="12383" spans="16:25">
      <c r="P12383" s="33"/>
      <c r="Q12383" s="28"/>
      <c r="R12383" s="28"/>
      <c r="S12383" s="28"/>
      <c r="T12383" s="28"/>
      <c r="U12383" s="28"/>
      <c r="V12383" s="28"/>
      <c r="W12383" s="28"/>
      <c r="Y12383" s="28"/>
    </row>
    <row r="12384" spans="16:25">
      <c r="P12384" s="33"/>
      <c r="Q12384" s="28"/>
      <c r="R12384" s="28"/>
      <c r="S12384" s="28"/>
      <c r="T12384" s="28"/>
      <c r="U12384" s="28"/>
      <c r="V12384" s="28"/>
      <c r="W12384" s="28"/>
      <c r="Y12384" s="28"/>
    </row>
    <row r="12385" spans="16:25">
      <c r="P12385" s="33"/>
      <c r="Q12385" s="28"/>
      <c r="R12385" s="28"/>
      <c r="S12385" s="28"/>
      <c r="T12385" s="28"/>
      <c r="U12385" s="28"/>
      <c r="V12385" s="28"/>
      <c r="W12385" s="28"/>
      <c r="Y12385" s="28"/>
    </row>
    <row r="12386" spans="16:25">
      <c r="P12386" s="33"/>
      <c r="Q12386" s="28"/>
      <c r="R12386" s="28"/>
      <c r="S12386" s="28"/>
      <c r="T12386" s="28"/>
      <c r="U12386" s="28"/>
      <c r="V12386" s="28"/>
      <c r="W12386" s="28"/>
      <c r="Y12386" s="28"/>
    </row>
    <row r="12387" spans="16:25">
      <c r="P12387" s="33"/>
      <c r="Q12387" s="28"/>
      <c r="R12387" s="28"/>
      <c r="S12387" s="28"/>
      <c r="T12387" s="28"/>
      <c r="U12387" s="28"/>
      <c r="V12387" s="28"/>
      <c r="W12387" s="28"/>
      <c r="Y12387" s="28"/>
    </row>
    <row r="12388" spans="16:25">
      <c r="P12388" s="33"/>
      <c r="Q12388" s="28"/>
      <c r="R12388" s="28"/>
      <c r="S12388" s="28"/>
      <c r="T12388" s="28"/>
      <c r="U12388" s="28"/>
      <c r="V12388" s="28"/>
      <c r="W12388" s="28"/>
      <c r="Y12388" s="28"/>
    </row>
    <row r="12389" spans="16:25">
      <c r="P12389" s="33"/>
      <c r="Q12389" s="28"/>
      <c r="R12389" s="28"/>
      <c r="S12389" s="28"/>
      <c r="T12389" s="28"/>
      <c r="U12389" s="28"/>
      <c r="V12389" s="28"/>
      <c r="W12389" s="28"/>
      <c r="Y12389" s="28"/>
    </row>
    <row r="12390" spans="16:25">
      <c r="P12390" s="33"/>
      <c r="Q12390" s="28"/>
      <c r="R12390" s="28"/>
      <c r="S12390" s="28"/>
      <c r="T12390" s="28"/>
      <c r="U12390" s="28"/>
      <c r="V12390" s="28"/>
      <c r="W12390" s="28"/>
      <c r="Y12390" s="28"/>
    </row>
    <row r="12391" spans="16:25">
      <c r="P12391" s="33"/>
      <c r="Q12391" s="28"/>
      <c r="R12391" s="28"/>
      <c r="S12391" s="28"/>
      <c r="T12391" s="28"/>
      <c r="U12391" s="28"/>
      <c r="V12391" s="28"/>
      <c r="W12391" s="28"/>
      <c r="Y12391" s="28"/>
    </row>
    <row r="12392" spans="16:25">
      <c r="P12392" s="33"/>
      <c r="Q12392" s="28"/>
      <c r="R12392" s="28"/>
      <c r="S12392" s="28"/>
      <c r="T12392" s="28"/>
      <c r="U12392" s="28"/>
      <c r="V12392" s="28"/>
      <c r="W12392" s="28"/>
      <c r="Y12392" s="28"/>
    </row>
    <row r="12393" spans="16:25">
      <c r="P12393" s="33"/>
      <c r="Q12393" s="28"/>
      <c r="R12393" s="28"/>
      <c r="S12393" s="28"/>
      <c r="T12393" s="28"/>
      <c r="U12393" s="28"/>
      <c r="V12393" s="28"/>
      <c r="W12393" s="28"/>
      <c r="Y12393" s="28"/>
    </row>
    <row r="12394" spans="16:25">
      <c r="P12394" s="33"/>
      <c r="Q12394" s="28"/>
      <c r="R12394" s="28"/>
      <c r="S12394" s="28"/>
      <c r="T12394" s="28"/>
      <c r="U12394" s="28"/>
      <c r="V12394" s="28"/>
      <c r="W12394" s="28"/>
      <c r="Y12394" s="28"/>
    </row>
    <row r="12395" spans="16:25">
      <c r="P12395" s="33"/>
      <c r="Q12395" s="28"/>
      <c r="R12395" s="28"/>
      <c r="S12395" s="28"/>
      <c r="T12395" s="28"/>
      <c r="U12395" s="28"/>
      <c r="V12395" s="28"/>
      <c r="W12395" s="28"/>
      <c r="Y12395" s="28"/>
    </row>
    <row r="12396" spans="16:25">
      <c r="P12396" s="33"/>
      <c r="Q12396" s="28"/>
      <c r="R12396" s="28"/>
      <c r="S12396" s="28"/>
      <c r="T12396" s="28"/>
      <c r="U12396" s="28"/>
      <c r="V12396" s="28"/>
      <c r="W12396" s="28"/>
      <c r="Y12396" s="28"/>
    </row>
    <row r="12397" spans="16:25">
      <c r="P12397" s="33"/>
      <c r="Q12397" s="28"/>
      <c r="R12397" s="28"/>
      <c r="S12397" s="28"/>
      <c r="T12397" s="28"/>
      <c r="U12397" s="28"/>
      <c r="V12397" s="28"/>
      <c r="W12397" s="28"/>
      <c r="Y12397" s="28"/>
    </row>
    <row r="12398" spans="16:25">
      <c r="P12398" s="33"/>
      <c r="Q12398" s="28"/>
      <c r="R12398" s="28"/>
      <c r="S12398" s="28"/>
      <c r="T12398" s="28"/>
      <c r="U12398" s="28"/>
      <c r="V12398" s="28"/>
      <c r="W12398" s="28"/>
      <c r="Y12398" s="28"/>
    </row>
    <row r="12399" spans="16:25">
      <c r="P12399" s="33"/>
      <c r="Q12399" s="28"/>
      <c r="R12399" s="28"/>
      <c r="S12399" s="28"/>
      <c r="T12399" s="28"/>
      <c r="U12399" s="28"/>
      <c r="V12399" s="28"/>
      <c r="W12399" s="28"/>
      <c r="Y12399" s="28"/>
    </row>
    <row r="12400" spans="16:25">
      <c r="P12400" s="33"/>
      <c r="Q12400" s="28"/>
      <c r="R12400" s="28"/>
      <c r="S12400" s="28"/>
      <c r="T12400" s="28"/>
      <c r="U12400" s="28"/>
      <c r="V12400" s="28"/>
      <c r="W12400" s="28"/>
      <c r="Y12400" s="28"/>
    </row>
    <row r="12401" spans="16:25">
      <c r="P12401" s="33"/>
      <c r="Q12401" s="28"/>
      <c r="R12401" s="28"/>
      <c r="S12401" s="28"/>
      <c r="T12401" s="28"/>
      <c r="U12401" s="28"/>
      <c r="V12401" s="28"/>
      <c r="W12401" s="28"/>
      <c r="Y12401" s="28"/>
    </row>
    <row r="12402" spans="16:25">
      <c r="P12402" s="33"/>
      <c r="Q12402" s="28"/>
      <c r="R12402" s="28"/>
      <c r="S12402" s="28"/>
      <c r="T12402" s="28"/>
      <c r="U12402" s="28"/>
      <c r="V12402" s="28"/>
      <c r="W12402" s="28"/>
      <c r="Y12402" s="28"/>
    </row>
    <row r="12403" spans="16:25">
      <c r="P12403" s="33"/>
      <c r="Q12403" s="28"/>
      <c r="R12403" s="28"/>
      <c r="S12403" s="28"/>
      <c r="T12403" s="28"/>
      <c r="U12403" s="28"/>
      <c r="V12403" s="28"/>
      <c r="W12403" s="28"/>
      <c r="Y12403" s="28"/>
    </row>
    <row r="12404" spans="16:25">
      <c r="P12404" s="33"/>
      <c r="Q12404" s="28"/>
      <c r="R12404" s="28"/>
      <c r="S12404" s="28"/>
      <c r="T12404" s="28"/>
      <c r="U12404" s="28"/>
      <c r="V12404" s="28"/>
      <c r="W12404" s="28"/>
      <c r="Y12404" s="28"/>
    </row>
    <row r="12405" spans="16:25">
      <c r="P12405" s="33"/>
      <c r="Q12405" s="28"/>
      <c r="R12405" s="28"/>
      <c r="S12405" s="28"/>
      <c r="T12405" s="28"/>
      <c r="U12405" s="28"/>
      <c r="V12405" s="28"/>
      <c r="W12405" s="28"/>
      <c r="Y12405" s="28"/>
    </row>
    <row r="12406" spans="16:25">
      <c r="P12406" s="33"/>
      <c r="Q12406" s="28"/>
      <c r="R12406" s="28"/>
      <c r="S12406" s="28"/>
      <c r="T12406" s="28"/>
      <c r="U12406" s="28"/>
      <c r="V12406" s="28"/>
      <c r="W12406" s="28"/>
      <c r="Y12406" s="28"/>
    </row>
    <row r="12407" spans="16:25">
      <c r="P12407" s="33"/>
      <c r="Q12407" s="28"/>
      <c r="R12407" s="28"/>
      <c r="S12407" s="28"/>
      <c r="T12407" s="28"/>
      <c r="U12407" s="28"/>
      <c r="V12407" s="28"/>
      <c r="W12407" s="28"/>
      <c r="Y12407" s="28"/>
    </row>
    <row r="12408" spans="16:25">
      <c r="P12408" s="33"/>
      <c r="Q12408" s="28"/>
      <c r="R12408" s="28"/>
      <c r="S12408" s="28"/>
      <c r="T12408" s="28"/>
      <c r="U12408" s="28"/>
      <c r="V12408" s="28"/>
      <c r="W12408" s="28"/>
      <c r="Y12408" s="28"/>
    </row>
    <row r="12409" spans="16:25">
      <c r="P12409" s="33"/>
      <c r="Q12409" s="28"/>
      <c r="R12409" s="28"/>
      <c r="S12409" s="28"/>
      <c r="T12409" s="28"/>
      <c r="U12409" s="28"/>
      <c r="V12409" s="28"/>
      <c r="W12409" s="28"/>
      <c r="Y12409" s="28"/>
    </row>
    <row r="12410" spans="16:25">
      <c r="P12410" s="33"/>
      <c r="Q12410" s="28"/>
      <c r="R12410" s="28"/>
      <c r="S12410" s="28"/>
      <c r="T12410" s="28"/>
      <c r="U12410" s="28"/>
      <c r="V12410" s="28"/>
      <c r="W12410" s="28"/>
      <c r="Y12410" s="28"/>
    </row>
    <row r="12411" spans="16:25">
      <c r="P12411" s="33"/>
      <c r="Q12411" s="28"/>
      <c r="R12411" s="28"/>
      <c r="S12411" s="28"/>
      <c r="T12411" s="28"/>
      <c r="U12411" s="28"/>
      <c r="V12411" s="28"/>
      <c r="W12411" s="28"/>
      <c r="Y12411" s="28"/>
    </row>
    <row r="12412" spans="16:25">
      <c r="P12412" s="33"/>
      <c r="Q12412" s="28"/>
      <c r="R12412" s="28"/>
      <c r="S12412" s="28"/>
      <c r="T12412" s="28"/>
      <c r="U12412" s="28"/>
      <c r="V12412" s="28"/>
      <c r="W12412" s="28"/>
      <c r="Y12412" s="28"/>
    </row>
    <row r="12413" spans="16:25">
      <c r="P12413" s="33"/>
      <c r="Q12413" s="28"/>
      <c r="R12413" s="28"/>
      <c r="S12413" s="28"/>
      <c r="T12413" s="28"/>
      <c r="U12413" s="28"/>
      <c r="V12413" s="28"/>
      <c r="W12413" s="28"/>
      <c r="Y12413" s="28"/>
    </row>
    <row r="12414" spans="16:25">
      <c r="P12414" s="33"/>
      <c r="Q12414" s="28"/>
      <c r="R12414" s="28"/>
      <c r="S12414" s="28"/>
      <c r="T12414" s="28"/>
      <c r="U12414" s="28"/>
      <c r="V12414" s="28"/>
      <c r="W12414" s="28"/>
      <c r="Y12414" s="28"/>
    </row>
    <row r="12415" spans="16:25">
      <c r="P12415" s="33"/>
      <c r="Q12415" s="28"/>
      <c r="R12415" s="28"/>
      <c r="S12415" s="28"/>
      <c r="T12415" s="28"/>
      <c r="U12415" s="28"/>
      <c r="V12415" s="28"/>
      <c r="W12415" s="28"/>
      <c r="Y12415" s="28"/>
    </row>
    <row r="12416" spans="16:25">
      <c r="P12416" s="33"/>
      <c r="Q12416" s="28"/>
      <c r="R12416" s="28"/>
      <c r="S12416" s="28"/>
      <c r="T12416" s="28"/>
      <c r="U12416" s="28"/>
      <c r="V12416" s="28"/>
      <c r="W12416" s="28"/>
      <c r="Y12416" s="28"/>
    </row>
    <row r="12417" spans="16:25">
      <c r="P12417" s="33"/>
      <c r="Q12417" s="28"/>
      <c r="R12417" s="28"/>
      <c r="S12417" s="28"/>
      <c r="T12417" s="28"/>
      <c r="U12417" s="28"/>
      <c r="V12417" s="28"/>
      <c r="W12417" s="28"/>
      <c r="Y12417" s="28"/>
    </row>
    <row r="12418" spans="16:25">
      <c r="P12418" s="33"/>
      <c r="Q12418" s="28"/>
      <c r="R12418" s="28"/>
      <c r="S12418" s="28"/>
      <c r="T12418" s="28"/>
      <c r="U12418" s="28"/>
      <c r="V12418" s="28"/>
      <c r="W12418" s="28"/>
      <c r="Y12418" s="28"/>
    </row>
    <row r="12419" spans="16:25">
      <c r="P12419" s="33"/>
      <c r="Q12419" s="28"/>
      <c r="R12419" s="28"/>
      <c r="S12419" s="28"/>
      <c r="T12419" s="28"/>
      <c r="U12419" s="28"/>
      <c r="V12419" s="28"/>
      <c r="W12419" s="28"/>
      <c r="Y12419" s="28"/>
    </row>
    <row r="12420" spans="16:25">
      <c r="P12420" s="33"/>
      <c r="Q12420" s="28"/>
      <c r="R12420" s="28"/>
      <c r="S12420" s="28"/>
      <c r="T12420" s="28"/>
      <c r="U12420" s="28"/>
      <c r="V12420" s="28"/>
      <c r="W12420" s="28"/>
      <c r="Y12420" s="28"/>
    </row>
    <row r="12421" spans="16:25">
      <c r="P12421" s="33"/>
      <c r="Q12421" s="28"/>
      <c r="R12421" s="28"/>
      <c r="S12421" s="28"/>
      <c r="T12421" s="28"/>
      <c r="U12421" s="28"/>
      <c r="V12421" s="28"/>
      <c r="W12421" s="28"/>
      <c r="Y12421" s="28"/>
    </row>
    <row r="12422" spans="16:25">
      <c r="P12422" s="33"/>
      <c r="Q12422" s="28"/>
      <c r="R12422" s="28"/>
      <c r="S12422" s="28"/>
      <c r="T12422" s="28"/>
      <c r="U12422" s="28"/>
      <c r="V12422" s="28"/>
      <c r="W12422" s="28"/>
      <c r="Y12422" s="28"/>
    </row>
    <row r="12423" spans="16:25">
      <c r="P12423" s="33"/>
      <c r="Q12423" s="28"/>
      <c r="R12423" s="28"/>
      <c r="S12423" s="28"/>
      <c r="T12423" s="28"/>
      <c r="U12423" s="28"/>
      <c r="V12423" s="28"/>
      <c r="W12423" s="28"/>
      <c r="Y12423" s="28"/>
    </row>
    <row r="12424" spans="16:25">
      <c r="P12424" s="33"/>
      <c r="Q12424" s="28"/>
      <c r="R12424" s="28"/>
      <c r="S12424" s="28"/>
      <c r="T12424" s="28"/>
      <c r="U12424" s="28"/>
      <c r="V12424" s="28"/>
      <c r="W12424" s="28"/>
      <c r="Y12424" s="28"/>
    </row>
    <row r="12425" spans="16:25">
      <c r="P12425" s="33"/>
      <c r="Q12425" s="28"/>
      <c r="R12425" s="28"/>
      <c r="S12425" s="28"/>
      <c r="T12425" s="28"/>
      <c r="U12425" s="28"/>
      <c r="V12425" s="28"/>
      <c r="W12425" s="28"/>
      <c r="Y12425" s="28"/>
    </row>
    <row r="12426" spans="16:25">
      <c r="P12426" s="33"/>
      <c r="Q12426" s="28"/>
      <c r="R12426" s="28"/>
      <c r="S12426" s="28"/>
      <c r="T12426" s="28"/>
      <c r="U12426" s="28"/>
      <c r="V12426" s="28"/>
      <c r="W12426" s="28"/>
      <c r="Y12426" s="28"/>
    </row>
    <row r="12427" spans="16:25">
      <c r="P12427" s="33"/>
      <c r="Q12427" s="28"/>
      <c r="R12427" s="28"/>
      <c r="S12427" s="28"/>
      <c r="T12427" s="28"/>
      <c r="U12427" s="28"/>
      <c r="V12427" s="28"/>
      <c r="W12427" s="28"/>
      <c r="Y12427" s="28"/>
    </row>
    <row r="12428" spans="16:25">
      <c r="P12428" s="33"/>
      <c r="Q12428" s="28"/>
      <c r="R12428" s="28"/>
      <c r="S12428" s="28"/>
      <c r="T12428" s="28"/>
      <c r="U12428" s="28"/>
      <c r="V12428" s="28"/>
      <c r="W12428" s="28"/>
      <c r="Y12428" s="28"/>
    </row>
    <row r="12429" spans="16:25">
      <c r="P12429" s="33"/>
      <c r="Q12429" s="28"/>
      <c r="R12429" s="28"/>
      <c r="S12429" s="28"/>
      <c r="T12429" s="28"/>
      <c r="U12429" s="28"/>
      <c r="V12429" s="28"/>
      <c r="W12429" s="28"/>
      <c r="Y12429" s="28"/>
    </row>
    <row r="12430" spans="16:25">
      <c r="P12430" s="33"/>
      <c r="Q12430" s="28"/>
      <c r="R12430" s="28"/>
      <c r="S12430" s="28"/>
      <c r="T12430" s="28"/>
      <c r="U12430" s="28"/>
      <c r="V12430" s="28"/>
      <c r="W12430" s="28"/>
      <c r="Y12430" s="28"/>
    </row>
    <row r="12431" spans="16:25">
      <c r="P12431" s="33"/>
      <c r="Q12431" s="28"/>
      <c r="R12431" s="28"/>
      <c r="S12431" s="28"/>
      <c r="T12431" s="28"/>
      <c r="U12431" s="28"/>
      <c r="V12431" s="28"/>
      <c r="W12431" s="28"/>
      <c r="Y12431" s="28"/>
    </row>
    <row r="12432" spans="16:25">
      <c r="P12432" s="33"/>
      <c r="Q12432" s="28"/>
      <c r="R12432" s="28"/>
      <c r="S12432" s="28"/>
      <c r="T12432" s="28"/>
      <c r="U12432" s="28"/>
      <c r="V12432" s="28"/>
      <c r="W12432" s="28"/>
      <c r="Y12432" s="28"/>
    </row>
    <row r="12433" spans="16:25">
      <c r="P12433" s="33"/>
      <c r="Q12433" s="28"/>
      <c r="R12433" s="28"/>
      <c r="S12433" s="28"/>
      <c r="T12433" s="28"/>
      <c r="U12433" s="28"/>
      <c r="V12433" s="28"/>
      <c r="W12433" s="28"/>
      <c r="Y12433" s="28"/>
    </row>
    <row r="12434" spans="16:25">
      <c r="P12434" s="33"/>
      <c r="Q12434" s="28"/>
      <c r="R12434" s="28"/>
      <c r="S12434" s="28"/>
      <c r="T12434" s="28"/>
      <c r="U12434" s="28"/>
      <c r="V12434" s="28"/>
      <c r="W12434" s="28"/>
      <c r="Y12434" s="28"/>
    </row>
    <row r="12435" spans="16:25">
      <c r="P12435" s="33"/>
      <c r="Q12435" s="28"/>
      <c r="R12435" s="28"/>
      <c r="S12435" s="28"/>
      <c r="T12435" s="28"/>
      <c r="U12435" s="28"/>
      <c r="V12435" s="28"/>
      <c r="W12435" s="28"/>
      <c r="Y12435" s="28"/>
    </row>
    <row r="12436" spans="16:25">
      <c r="P12436" s="33"/>
      <c r="Q12436" s="28"/>
      <c r="R12436" s="28"/>
      <c r="S12436" s="28"/>
      <c r="T12436" s="28"/>
      <c r="U12436" s="28"/>
      <c r="V12436" s="28"/>
      <c r="W12436" s="28"/>
      <c r="Y12436" s="28"/>
    </row>
    <row r="12437" spans="16:25">
      <c r="P12437" s="33"/>
      <c r="Q12437" s="28"/>
      <c r="R12437" s="28"/>
      <c r="S12437" s="28"/>
      <c r="T12437" s="28"/>
      <c r="U12437" s="28"/>
      <c r="V12437" s="28"/>
      <c r="W12437" s="28"/>
      <c r="Y12437" s="28"/>
    </row>
    <row r="12438" spans="16:25">
      <c r="P12438" s="33"/>
      <c r="Q12438" s="28"/>
      <c r="R12438" s="28"/>
      <c r="S12438" s="28"/>
      <c r="T12438" s="28"/>
      <c r="U12438" s="28"/>
      <c r="V12438" s="28"/>
      <c r="W12438" s="28"/>
      <c r="Y12438" s="28"/>
    </row>
    <row r="12439" spans="16:25">
      <c r="P12439" s="33"/>
      <c r="Q12439" s="28"/>
      <c r="R12439" s="28"/>
      <c r="S12439" s="28"/>
      <c r="T12439" s="28"/>
      <c r="U12439" s="28"/>
      <c r="V12439" s="28"/>
      <c r="W12439" s="28"/>
      <c r="Y12439" s="28"/>
    </row>
    <row r="12440" spans="16:25">
      <c r="P12440" s="33"/>
      <c r="Q12440" s="28"/>
      <c r="R12440" s="28"/>
      <c r="S12440" s="28"/>
      <c r="T12440" s="28"/>
      <c r="U12440" s="28"/>
      <c r="V12440" s="28"/>
      <c r="W12440" s="28"/>
      <c r="Y12440" s="28"/>
    </row>
    <row r="12441" spans="16:25">
      <c r="P12441" s="33"/>
      <c r="Q12441" s="28"/>
      <c r="R12441" s="28"/>
      <c r="S12441" s="28"/>
      <c r="T12441" s="28"/>
      <c r="U12441" s="28"/>
      <c r="V12441" s="28"/>
      <c r="W12441" s="28"/>
      <c r="Y12441" s="28"/>
    </row>
    <row r="12442" spans="16:25">
      <c r="P12442" s="33"/>
      <c r="Q12442" s="28"/>
      <c r="R12442" s="28"/>
      <c r="S12442" s="28"/>
      <c r="T12442" s="28"/>
      <c r="U12442" s="28"/>
      <c r="V12442" s="28"/>
      <c r="W12442" s="28"/>
      <c r="Y12442" s="28"/>
    </row>
    <row r="12443" spans="16:25">
      <c r="P12443" s="33"/>
      <c r="Q12443" s="28"/>
      <c r="R12443" s="28"/>
      <c r="S12443" s="28"/>
      <c r="T12443" s="28"/>
      <c r="U12443" s="28"/>
      <c r="V12443" s="28"/>
      <c r="W12443" s="28"/>
      <c r="Y12443" s="28"/>
    </row>
    <row r="12444" spans="16:25">
      <c r="P12444" s="33"/>
      <c r="Q12444" s="28"/>
      <c r="R12444" s="28"/>
      <c r="S12444" s="28"/>
      <c r="T12444" s="28"/>
      <c r="U12444" s="28"/>
      <c r="V12444" s="28"/>
      <c r="W12444" s="28"/>
      <c r="Y12444" s="28"/>
    </row>
    <row r="12445" spans="16:25">
      <c r="P12445" s="33"/>
      <c r="Q12445" s="28"/>
      <c r="R12445" s="28"/>
      <c r="S12445" s="28"/>
      <c r="T12445" s="28"/>
      <c r="U12445" s="28"/>
      <c r="V12445" s="28"/>
      <c r="W12445" s="28"/>
      <c r="Y12445" s="28"/>
    </row>
    <row r="12446" spans="16:25">
      <c r="P12446" s="33"/>
      <c r="Q12446" s="28"/>
      <c r="R12446" s="28"/>
      <c r="S12446" s="28"/>
      <c r="T12446" s="28"/>
      <c r="U12446" s="28"/>
      <c r="V12446" s="28"/>
      <c r="W12446" s="28"/>
      <c r="Y12446" s="28"/>
    </row>
    <row r="12447" spans="16:25">
      <c r="P12447" s="33"/>
      <c r="Q12447" s="28"/>
      <c r="R12447" s="28"/>
      <c r="S12447" s="28"/>
      <c r="T12447" s="28"/>
      <c r="U12447" s="28"/>
      <c r="V12447" s="28"/>
      <c r="W12447" s="28"/>
      <c r="Y12447" s="28"/>
    </row>
    <row r="12448" spans="16:25">
      <c r="P12448" s="33"/>
      <c r="Q12448" s="28"/>
      <c r="R12448" s="28"/>
      <c r="S12448" s="28"/>
      <c r="T12448" s="28"/>
      <c r="U12448" s="28"/>
      <c r="V12448" s="28"/>
      <c r="W12448" s="28"/>
      <c r="Y12448" s="28"/>
    </row>
    <row r="12449" spans="16:25">
      <c r="P12449" s="33"/>
      <c r="Q12449" s="28"/>
      <c r="R12449" s="28"/>
      <c r="S12449" s="28"/>
      <c r="T12449" s="28"/>
      <c r="U12449" s="28"/>
      <c r="V12449" s="28"/>
      <c r="W12449" s="28"/>
      <c r="Y12449" s="28"/>
    </row>
    <row r="12450" spans="16:25">
      <c r="P12450" s="33"/>
      <c r="Q12450" s="28"/>
      <c r="R12450" s="28"/>
      <c r="S12450" s="28"/>
      <c r="T12450" s="28"/>
      <c r="U12450" s="28"/>
      <c r="V12450" s="28"/>
      <c r="W12450" s="28"/>
      <c r="Y12450" s="28"/>
    </row>
    <row r="12451" spans="16:25">
      <c r="P12451" s="33"/>
      <c r="Q12451" s="28"/>
      <c r="R12451" s="28"/>
      <c r="S12451" s="28"/>
      <c r="T12451" s="28"/>
      <c r="U12451" s="28"/>
      <c r="V12451" s="28"/>
      <c r="W12451" s="28"/>
      <c r="Y12451" s="28"/>
    </row>
    <row r="12452" spans="16:25">
      <c r="P12452" s="33"/>
      <c r="Q12452" s="28"/>
      <c r="R12452" s="28"/>
      <c r="S12452" s="28"/>
      <c r="T12452" s="28"/>
      <c r="U12452" s="28"/>
      <c r="V12452" s="28"/>
      <c r="W12452" s="28"/>
      <c r="Y12452" s="28"/>
    </row>
    <row r="12453" spans="16:25">
      <c r="P12453" s="33"/>
      <c r="Q12453" s="28"/>
      <c r="R12453" s="28"/>
      <c r="S12453" s="28"/>
      <c r="T12453" s="28"/>
      <c r="U12453" s="28"/>
      <c r="V12453" s="28"/>
      <c r="W12453" s="28"/>
      <c r="Y12453" s="28"/>
    </row>
    <row r="12454" spans="16:25">
      <c r="P12454" s="33"/>
      <c r="Q12454" s="28"/>
      <c r="R12454" s="28"/>
      <c r="S12454" s="28"/>
      <c r="T12454" s="28"/>
      <c r="U12454" s="28"/>
      <c r="V12454" s="28"/>
      <c r="W12454" s="28"/>
      <c r="Y12454" s="28"/>
    </row>
    <row r="12455" spans="16:25">
      <c r="P12455" s="33"/>
      <c r="Q12455" s="28"/>
      <c r="R12455" s="28"/>
      <c r="S12455" s="28"/>
      <c r="T12455" s="28"/>
      <c r="U12455" s="28"/>
      <c r="V12455" s="28"/>
      <c r="W12455" s="28"/>
      <c r="Y12455" s="28"/>
    </row>
    <row r="12456" spans="16:25">
      <c r="P12456" s="33"/>
      <c r="Q12456" s="28"/>
      <c r="R12456" s="28"/>
      <c r="S12456" s="28"/>
      <c r="T12456" s="28"/>
      <c r="U12456" s="28"/>
      <c r="V12456" s="28"/>
      <c r="W12456" s="28"/>
      <c r="Y12456" s="28"/>
    </row>
    <row r="12457" spans="16:25">
      <c r="P12457" s="33"/>
      <c r="Q12457" s="28"/>
      <c r="R12457" s="28"/>
      <c r="S12457" s="28"/>
      <c r="T12457" s="28"/>
      <c r="U12457" s="28"/>
      <c r="V12457" s="28"/>
      <c r="W12457" s="28"/>
      <c r="Y12457" s="28"/>
    </row>
    <row r="12458" spans="16:25">
      <c r="P12458" s="33"/>
      <c r="Q12458" s="28"/>
      <c r="R12458" s="28"/>
      <c r="S12458" s="28"/>
      <c r="T12458" s="28"/>
      <c r="U12458" s="28"/>
      <c r="V12458" s="28"/>
      <c r="W12458" s="28"/>
      <c r="Y12458" s="28"/>
    </row>
    <row r="12459" spans="16:25">
      <c r="P12459" s="33"/>
      <c r="Q12459" s="28"/>
      <c r="R12459" s="28"/>
      <c r="S12459" s="28"/>
      <c r="T12459" s="28"/>
      <c r="U12459" s="28"/>
      <c r="V12459" s="28"/>
      <c r="W12459" s="28"/>
      <c r="Y12459" s="28"/>
    </row>
    <row r="12460" spans="16:25">
      <c r="P12460" s="33"/>
      <c r="Q12460" s="28"/>
      <c r="R12460" s="28"/>
      <c r="S12460" s="28"/>
      <c r="T12460" s="28"/>
      <c r="U12460" s="28"/>
      <c r="V12460" s="28"/>
      <c r="W12460" s="28"/>
      <c r="Y12460" s="28"/>
    </row>
    <row r="12461" spans="16:25">
      <c r="P12461" s="33"/>
      <c r="Q12461" s="28"/>
      <c r="R12461" s="28"/>
      <c r="S12461" s="28"/>
      <c r="T12461" s="28"/>
      <c r="U12461" s="28"/>
      <c r="V12461" s="28"/>
      <c r="W12461" s="28"/>
      <c r="Y12461" s="28"/>
    </row>
    <row r="12462" spans="16:25">
      <c r="P12462" s="33"/>
      <c r="Q12462" s="28"/>
      <c r="R12462" s="28"/>
      <c r="S12462" s="28"/>
      <c r="T12462" s="28"/>
      <c r="U12462" s="28"/>
      <c r="V12462" s="28"/>
      <c r="W12462" s="28"/>
      <c r="Y12462" s="28"/>
    </row>
    <row r="12463" spans="16:25">
      <c r="P12463" s="33"/>
      <c r="Q12463" s="28"/>
      <c r="R12463" s="28"/>
      <c r="S12463" s="28"/>
      <c r="T12463" s="28"/>
      <c r="U12463" s="28"/>
      <c r="V12463" s="28"/>
      <c r="W12463" s="28"/>
      <c r="Y12463" s="28"/>
    </row>
    <row r="12464" spans="16:25">
      <c r="P12464" s="33"/>
      <c r="Q12464" s="28"/>
      <c r="R12464" s="28"/>
      <c r="S12464" s="28"/>
      <c r="T12464" s="28"/>
      <c r="U12464" s="28"/>
      <c r="V12464" s="28"/>
      <c r="W12464" s="28"/>
      <c r="Y12464" s="28"/>
    </row>
    <row r="12465" spans="16:25">
      <c r="P12465" s="33"/>
      <c r="Q12465" s="28"/>
      <c r="R12465" s="28"/>
      <c r="S12465" s="28"/>
      <c r="T12465" s="28"/>
      <c r="U12465" s="28"/>
      <c r="V12465" s="28"/>
      <c r="W12465" s="28"/>
      <c r="Y12465" s="28"/>
    </row>
    <row r="12466" spans="16:25">
      <c r="P12466" s="33"/>
      <c r="Q12466" s="28"/>
      <c r="R12466" s="28"/>
      <c r="S12466" s="28"/>
      <c r="T12466" s="28"/>
      <c r="U12466" s="28"/>
      <c r="V12466" s="28"/>
      <c r="W12466" s="28"/>
      <c r="Y12466" s="28"/>
    </row>
    <row r="12467" spans="16:25">
      <c r="P12467" s="33"/>
      <c r="Q12467" s="28"/>
      <c r="R12467" s="28"/>
      <c r="S12467" s="28"/>
      <c r="T12467" s="28"/>
      <c r="U12467" s="28"/>
      <c r="V12467" s="28"/>
      <c r="W12467" s="28"/>
      <c r="Y12467" s="28"/>
    </row>
    <row r="12468" spans="16:25">
      <c r="P12468" s="33"/>
      <c r="Q12468" s="28"/>
      <c r="R12468" s="28"/>
      <c r="S12468" s="28"/>
      <c r="T12468" s="28"/>
      <c r="U12468" s="28"/>
      <c r="V12468" s="28"/>
      <c r="W12468" s="28"/>
      <c r="Y12468" s="28"/>
    </row>
    <row r="12469" spans="16:25">
      <c r="P12469" s="33"/>
      <c r="Q12469" s="28"/>
      <c r="R12469" s="28"/>
      <c r="S12469" s="28"/>
      <c r="T12469" s="28"/>
      <c r="U12469" s="28"/>
      <c r="V12469" s="28"/>
      <c r="W12469" s="28"/>
      <c r="Y12469" s="28"/>
    </row>
    <row r="12470" spans="16:25">
      <c r="P12470" s="33"/>
      <c r="Q12470" s="28"/>
      <c r="R12470" s="28"/>
      <c r="S12470" s="28"/>
      <c r="T12470" s="28"/>
      <c r="U12470" s="28"/>
      <c r="V12470" s="28"/>
      <c r="W12470" s="28"/>
      <c r="Y12470" s="28"/>
    </row>
    <row r="12471" spans="16:25">
      <c r="P12471" s="33"/>
      <c r="Q12471" s="28"/>
      <c r="R12471" s="28"/>
      <c r="S12471" s="28"/>
      <c r="T12471" s="28"/>
      <c r="U12471" s="28"/>
      <c r="V12471" s="28"/>
      <c r="W12471" s="28"/>
      <c r="Y12471" s="28"/>
    </row>
    <row r="12472" spans="16:25">
      <c r="P12472" s="33"/>
      <c r="Q12472" s="28"/>
      <c r="R12472" s="28"/>
      <c r="S12472" s="28"/>
      <c r="T12472" s="28"/>
      <c r="U12472" s="28"/>
      <c r="V12472" s="28"/>
      <c r="W12472" s="28"/>
      <c r="Y12472" s="28"/>
    </row>
    <row r="12473" spans="16:25">
      <c r="P12473" s="33"/>
      <c r="Q12473" s="28"/>
      <c r="R12473" s="28"/>
      <c r="S12473" s="28"/>
      <c r="T12473" s="28"/>
      <c r="U12473" s="28"/>
      <c r="V12473" s="28"/>
      <c r="W12473" s="28"/>
      <c r="Y12473" s="28"/>
    </row>
    <row r="12474" spans="16:25">
      <c r="P12474" s="33"/>
      <c r="Q12474" s="28"/>
      <c r="R12474" s="28"/>
      <c r="S12474" s="28"/>
      <c r="T12474" s="28"/>
      <c r="U12474" s="28"/>
      <c r="V12474" s="28"/>
      <c r="W12474" s="28"/>
      <c r="Y12474" s="28"/>
    </row>
    <row r="12475" spans="16:25">
      <c r="P12475" s="33"/>
      <c r="Q12475" s="28"/>
      <c r="R12475" s="28"/>
      <c r="S12475" s="28"/>
      <c r="T12475" s="28"/>
      <c r="U12475" s="28"/>
      <c r="V12475" s="28"/>
      <c r="W12475" s="28"/>
      <c r="Y12475" s="28"/>
    </row>
    <row r="12476" spans="16:25">
      <c r="P12476" s="33"/>
      <c r="Q12476" s="28"/>
      <c r="R12476" s="28"/>
      <c r="S12476" s="28"/>
      <c r="T12476" s="28"/>
      <c r="U12476" s="28"/>
      <c r="V12476" s="28"/>
      <c r="W12476" s="28"/>
      <c r="Y12476" s="28"/>
    </row>
    <row r="12477" spans="16:25">
      <c r="P12477" s="33"/>
      <c r="Q12477" s="28"/>
      <c r="R12477" s="28"/>
      <c r="S12477" s="28"/>
      <c r="T12477" s="28"/>
      <c r="U12477" s="28"/>
      <c r="V12477" s="28"/>
      <c r="W12477" s="28"/>
      <c r="Y12477" s="28"/>
    </row>
    <row r="12478" spans="16:25">
      <c r="P12478" s="33"/>
      <c r="Q12478" s="28"/>
      <c r="R12478" s="28"/>
      <c r="S12478" s="28"/>
      <c r="T12478" s="28"/>
      <c r="U12478" s="28"/>
      <c r="V12478" s="28"/>
      <c r="W12478" s="28"/>
      <c r="Y12478" s="28"/>
    </row>
    <row r="12479" spans="16:25">
      <c r="P12479" s="33"/>
      <c r="Q12479" s="28"/>
      <c r="R12479" s="28"/>
      <c r="S12479" s="28"/>
      <c r="T12479" s="28"/>
      <c r="U12479" s="28"/>
      <c r="V12479" s="28"/>
      <c r="W12479" s="28"/>
      <c r="Y12479" s="28"/>
    </row>
    <row r="12480" spans="16:25">
      <c r="P12480" s="33"/>
      <c r="Q12480" s="28"/>
      <c r="R12480" s="28"/>
      <c r="S12480" s="28"/>
      <c r="T12480" s="28"/>
      <c r="U12480" s="28"/>
      <c r="V12480" s="28"/>
      <c r="W12480" s="28"/>
      <c r="Y12480" s="28"/>
    </row>
    <row r="12481" spans="16:25">
      <c r="P12481" s="33"/>
      <c r="Q12481" s="28"/>
      <c r="R12481" s="28"/>
      <c r="S12481" s="28"/>
      <c r="T12481" s="28"/>
      <c r="U12481" s="28"/>
      <c r="V12481" s="28"/>
      <c r="W12481" s="28"/>
      <c r="Y12481" s="28"/>
    </row>
    <row r="12482" spans="16:25">
      <c r="P12482" s="33"/>
      <c r="Q12482" s="28"/>
      <c r="R12482" s="28"/>
      <c r="S12482" s="28"/>
      <c r="T12482" s="28"/>
      <c r="U12482" s="28"/>
      <c r="V12482" s="28"/>
      <c r="W12482" s="28"/>
      <c r="Y12482" s="28"/>
    </row>
    <row r="12483" spans="16:25">
      <c r="P12483" s="33"/>
      <c r="Q12483" s="28"/>
      <c r="R12483" s="28"/>
      <c r="S12483" s="28"/>
      <c r="T12483" s="28"/>
      <c r="U12483" s="28"/>
      <c r="V12483" s="28"/>
      <c r="W12483" s="28"/>
      <c r="Y12483" s="28"/>
    </row>
    <row r="12484" spans="16:25">
      <c r="P12484" s="33"/>
      <c r="Q12484" s="28"/>
      <c r="R12484" s="28"/>
      <c r="S12484" s="28"/>
      <c r="T12484" s="28"/>
      <c r="U12484" s="28"/>
      <c r="V12484" s="28"/>
      <c r="W12484" s="28"/>
      <c r="Y12484" s="28"/>
    </row>
    <row r="12485" spans="16:25">
      <c r="P12485" s="33"/>
      <c r="Q12485" s="28"/>
      <c r="R12485" s="28"/>
      <c r="S12485" s="28"/>
      <c r="T12485" s="28"/>
      <c r="U12485" s="28"/>
      <c r="V12485" s="28"/>
      <c r="W12485" s="28"/>
      <c r="Y12485" s="28"/>
    </row>
    <row r="12486" spans="16:25">
      <c r="P12486" s="33"/>
      <c r="Q12486" s="28"/>
      <c r="R12486" s="28"/>
      <c r="S12486" s="28"/>
      <c r="T12486" s="28"/>
      <c r="U12486" s="28"/>
      <c r="V12486" s="28"/>
      <c r="W12486" s="28"/>
      <c r="Y12486" s="28"/>
    </row>
    <row r="12487" spans="16:25">
      <c r="P12487" s="33"/>
      <c r="Q12487" s="28"/>
      <c r="R12487" s="28"/>
      <c r="S12487" s="28"/>
      <c r="T12487" s="28"/>
      <c r="U12487" s="28"/>
      <c r="V12487" s="28"/>
      <c r="W12487" s="28"/>
      <c r="Y12487" s="28"/>
    </row>
    <row r="12488" spans="16:25">
      <c r="P12488" s="33"/>
      <c r="Q12488" s="28"/>
      <c r="R12488" s="28"/>
      <c r="S12488" s="28"/>
      <c r="T12488" s="28"/>
      <c r="U12488" s="28"/>
      <c r="V12488" s="28"/>
      <c r="W12488" s="28"/>
      <c r="Y12488" s="28"/>
    </row>
    <row r="12489" spans="16:25">
      <c r="P12489" s="33"/>
      <c r="Q12489" s="28"/>
      <c r="R12489" s="28"/>
      <c r="S12489" s="28"/>
      <c r="T12489" s="28"/>
      <c r="U12489" s="28"/>
      <c r="V12489" s="28"/>
      <c r="W12489" s="28"/>
      <c r="Y12489" s="28"/>
    </row>
    <row r="12490" spans="16:25">
      <c r="P12490" s="33"/>
      <c r="Q12490" s="28"/>
      <c r="R12490" s="28"/>
      <c r="S12490" s="28"/>
      <c r="T12490" s="28"/>
      <c r="U12490" s="28"/>
      <c r="V12490" s="28"/>
      <c r="W12490" s="28"/>
      <c r="Y12490" s="28"/>
    </row>
    <row r="12491" spans="16:25">
      <c r="P12491" s="33"/>
      <c r="Q12491" s="28"/>
      <c r="R12491" s="28"/>
      <c r="S12491" s="28"/>
      <c r="T12491" s="28"/>
      <c r="U12491" s="28"/>
      <c r="V12491" s="28"/>
      <c r="W12491" s="28"/>
      <c r="Y12491" s="28"/>
    </row>
    <row r="12492" spans="16:25">
      <c r="P12492" s="33"/>
      <c r="Q12492" s="28"/>
      <c r="R12492" s="28"/>
      <c r="S12492" s="28"/>
      <c r="T12492" s="28"/>
      <c r="U12492" s="28"/>
      <c r="V12492" s="28"/>
      <c r="W12492" s="28"/>
      <c r="Y12492" s="28"/>
    </row>
    <row r="12493" spans="16:25">
      <c r="P12493" s="33"/>
      <c r="Q12493" s="28"/>
      <c r="R12493" s="28"/>
      <c r="S12493" s="28"/>
      <c r="T12493" s="28"/>
      <c r="U12493" s="28"/>
      <c r="V12493" s="28"/>
      <c r="W12493" s="28"/>
      <c r="Y12493" s="28"/>
    </row>
    <row r="12494" spans="16:25">
      <c r="P12494" s="33"/>
      <c r="Q12494" s="28"/>
      <c r="R12494" s="28"/>
      <c r="S12494" s="28"/>
      <c r="T12494" s="28"/>
      <c r="U12494" s="28"/>
      <c r="V12494" s="28"/>
      <c r="W12494" s="28"/>
      <c r="Y12494" s="28"/>
    </row>
    <row r="12495" spans="16:25">
      <c r="P12495" s="33"/>
      <c r="Q12495" s="28"/>
      <c r="R12495" s="28"/>
      <c r="S12495" s="28"/>
      <c r="T12495" s="28"/>
      <c r="U12495" s="28"/>
      <c r="V12495" s="28"/>
      <c r="W12495" s="28"/>
      <c r="Y12495" s="28"/>
    </row>
    <row r="12496" spans="16:25">
      <c r="P12496" s="33"/>
      <c r="Q12496" s="28"/>
      <c r="R12496" s="28"/>
      <c r="S12496" s="28"/>
      <c r="T12496" s="28"/>
      <c r="U12496" s="28"/>
      <c r="V12496" s="28"/>
      <c r="W12496" s="28"/>
      <c r="Y12496" s="28"/>
    </row>
    <row r="12497" spans="16:25">
      <c r="P12497" s="33"/>
      <c r="Q12497" s="28"/>
      <c r="R12497" s="28"/>
      <c r="S12497" s="28"/>
      <c r="T12497" s="28"/>
      <c r="U12497" s="28"/>
      <c r="V12497" s="28"/>
      <c r="W12497" s="28"/>
      <c r="Y12497" s="28"/>
    </row>
    <row r="12498" spans="16:25">
      <c r="P12498" s="33"/>
      <c r="Q12498" s="28"/>
      <c r="R12498" s="28"/>
      <c r="S12498" s="28"/>
      <c r="T12498" s="28"/>
      <c r="U12498" s="28"/>
      <c r="V12498" s="28"/>
      <c r="W12498" s="28"/>
      <c r="Y12498" s="28"/>
    </row>
    <row r="12499" spans="16:25">
      <c r="P12499" s="33"/>
      <c r="Q12499" s="28"/>
      <c r="R12499" s="28"/>
      <c r="S12499" s="28"/>
      <c r="T12499" s="28"/>
      <c r="U12499" s="28"/>
      <c r="V12499" s="28"/>
      <c r="W12499" s="28"/>
      <c r="Y12499" s="28"/>
    </row>
    <row r="12500" spans="16:25">
      <c r="P12500" s="33"/>
      <c r="Q12500" s="28"/>
      <c r="R12500" s="28"/>
      <c r="S12500" s="28"/>
      <c r="T12500" s="28"/>
      <c r="U12500" s="28"/>
      <c r="V12500" s="28"/>
      <c r="W12500" s="28"/>
      <c r="Y12500" s="28"/>
    </row>
    <row r="12501" spans="16:25">
      <c r="P12501" s="33"/>
      <c r="Q12501" s="28"/>
      <c r="R12501" s="28"/>
      <c r="S12501" s="28"/>
      <c r="T12501" s="28"/>
      <c r="U12501" s="28"/>
      <c r="V12501" s="28"/>
      <c r="W12501" s="28"/>
      <c r="Y12501" s="28"/>
    </row>
    <row r="12502" spans="16:25">
      <c r="P12502" s="33"/>
      <c r="Q12502" s="28"/>
      <c r="R12502" s="28"/>
      <c r="S12502" s="28"/>
      <c r="T12502" s="28"/>
      <c r="U12502" s="28"/>
      <c r="V12502" s="28"/>
      <c r="W12502" s="28"/>
      <c r="Y12502" s="28"/>
    </row>
    <row r="12503" spans="16:25">
      <c r="P12503" s="33"/>
      <c r="Q12503" s="28"/>
      <c r="R12503" s="28"/>
      <c r="S12503" s="28"/>
      <c r="T12503" s="28"/>
      <c r="U12503" s="28"/>
      <c r="V12503" s="28"/>
      <c r="W12503" s="28"/>
      <c r="Y12503" s="28"/>
    </row>
    <row r="12504" spans="16:25">
      <c r="P12504" s="33"/>
      <c r="Q12504" s="28"/>
      <c r="R12504" s="28"/>
      <c r="S12504" s="28"/>
      <c r="T12504" s="28"/>
      <c r="U12504" s="28"/>
      <c r="V12504" s="28"/>
      <c r="W12504" s="28"/>
      <c r="Y12504" s="28"/>
    </row>
    <row r="12505" spans="16:25">
      <c r="P12505" s="33"/>
      <c r="Q12505" s="28"/>
      <c r="R12505" s="28"/>
      <c r="S12505" s="28"/>
      <c r="T12505" s="28"/>
      <c r="U12505" s="28"/>
      <c r="V12505" s="28"/>
      <c r="W12505" s="28"/>
      <c r="Y12505" s="28"/>
    </row>
    <row r="12506" spans="16:25">
      <c r="P12506" s="33"/>
      <c r="Q12506" s="28"/>
      <c r="R12506" s="28"/>
      <c r="S12506" s="28"/>
      <c r="T12506" s="28"/>
      <c r="U12506" s="28"/>
      <c r="V12506" s="28"/>
      <c r="W12506" s="28"/>
      <c r="Y12506" s="28"/>
    </row>
    <row r="12507" spans="16:25">
      <c r="P12507" s="33"/>
      <c r="Q12507" s="28"/>
      <c r="R12507" s="28"/>
      <c r="S12507" s="28"/>
      <c r="T12507" s="28"/>
      <c r="U12507" s="28"/>
      <c r="V12507" s="28"/>
      <c r="W12507" s="28"/>
      <c r="Y12507" s="28"/>
    </row>
    <row r="12508" spans="16:25">
      <c r="P12508" s="33"/>
      <c r="Q12508" s="28"/>
      <c r="R12508" s="28"/>
      <c r="S12508" s="28"/>
      <c r="T12508" s="28"/>
      <c r="U12508" s="28"/>
      <c r="V12508" s="28"/>
      <c r="W12508" s="28"/>
      <c r="Y12508" s="28"/>
    </row>
    <row r="12509" spans="16:25">
      <c r="P12509" s="33"/>
      <c r="Q12509" s="28"/>
      <c r="R12509" s="28"/>
      <c r="S12509" s="28"/>
      <c r="T12509" s="28"/>
      <c r="U12509" s="28"/>
      <c r="V12509" s="28"/>
      <c r="W12509" s="28"/>
      <c r="Y12509" s="28"/>
    </row>
    <row r="12510" spans="16:25">
      <c r="P12510" s="33"/>
      <c r="Q12510" s="28"/>
      <c r="R12510" s="28"/>
      <c r="S12510" s="28"/>
      <c r="T12510" s="28"/>
      <c r="U12510" s="28"/>
      <c r="V12510" s="28"/>
      <c r="W12510" s="28"/>
      <c r="Y12510" s="28"/>
    </row>
    <row r="12511" spans="16:25">
      <c r="P12511" s="33"/>
      <c r="Q12511" s="28"/>
      <c r="R12511" s="28"/>
      <c r="S12511" s="28"/>
      <c r="T12511" s="28"/>
      <c r="U12511" s="28"/>
      <c r="V12511" s="28"/>
      <c r="W12511" s="28"/>
      <c r="Y12511" s="28"/>
    </row>
    <row r="12512" spans="16:25">
      <c r="P12512" s="33"/>
      <c r="Q12512" s="28"/>
      <c r="R12512" s="28"/>
      <c r="S12512" s="28"/>
      <c r="T12512" s="28"/>
      <c r="U12512" s="28"/>
      <c r="V12512" s="28"/>
      <c r="W12512" s="28"/>
      <c r="Y12512" s="28"/>
    </row>
    <row r="12513" spans="16:25">
      <c r="P12513" s="33"/>
      <c r="Q12513" s="28"/>
      <c r="R12513" s="28"/>
      <c r="S12513" s="28"/>
      <c r="T12513" s="28"/>
      <c r="U12513" s="28"/>
      <c r="V12513" s="28"/>
      <c r="W12513" s="28"/>
      <c r="Y12513" s="28"/>
    </row>
    <row r="12514" spans="16:25">
      <c r="P12514" s="33"/>
      <c r="Q12514" s="28"/>
      <c r="R12514" s="28"/>
      <c r="S12514" s="28"/>
      <c r="T12514" s="28"/>
      <c r="U12514" s="28"/>
      <c r="V12514" s="28"/>
      <c r="W12514" s="28"/>
      <c r="Y12514" s="28"/>
    </row>
    <row r="12515" spans="16:25">
      <c r="P12515" s="33"/>
      <c r="Q12515" s="28"/>
      <c r="R12515" s="28"/>
      <c r="S12515" s="28"/>
      <c r="T12515" s="28"/>
      <c r="U12515" s="28"/>
      <c r="V12515" s="28"/>
      <c r="W12515" s="28"/>
      <c r="Y12515" s="28"/>
    </row>
    <row r="12516" spans="16:25">
      <c r="P12516" s="33"/>
      <c r="Q12516" s="28"/>
      <c r="R12516" s="28"/>
      <c r="S12516" s="28"/>
      <c r="T12516" s="28"/>
      <c r="U12516" s="28"/>
      <c r="V12516" s="28"/>
      <c r="W12516" s="28"/>
      <c r="Y12516" s="28"/>
    </row>
    <row r="12517" spans="16:25">
      <c r="P12517" s="33"/>
      <c r="Q12517" s="28"/>
      <c r="R12517" s="28"/>
      <c r="S12517" s="28"/>
      <c r="T12517" s="28"/>
      <c r="U12517" s="28"/>
      <c r="V12517" s="28"/>
      <c r="W12517" s="28"/>
      <c r="Y12517" s="28"/>
    </row>
    <row r="12518" spans="16:25">
      <c r="P12518" s="33"/>
      <c r="Q12518" s="28"/>
      <c r="R12518" s="28"/>
      <c r="S12518" s="28"/>
      <c r="T12518" s="28"/>
      <c r="U12518" s="28"/>
      <c r="V12518" s="28"/>
      <c r="W12518" s="28"/>
      <c r="Y12518" s="28"/>
    </row>
    <row r="12519" spans="16:25">
      <c r="P12519" s="33"/>
      <c r="Q12519" s="28"/>
      <c r="R12519" s="28"/>
      <c r="S12519" s="28"/>
      <c r="T12519" s="28"/>
      <c r="U12519" s="28"/>
      <c r="V12519" s="28"/>
      <c r="W12519" s="28"/>
      <c r="Y12519" s="28"/>
    </row>
    <row r="12520" spans="16:25">
      <c r="P12520" s="33"/>
      <c r="Q12520" s="28"/>
      <c r="R12520" s="28"/>
      <c r="S12520" s="28"/>
      <c r="T12520" s="28"/>
      <c r="U12520" s="28"/>
      <c r="V12520" s="28"/>
      <c r="W12520" s="28"/>
      <c r="Y12520" s="28"/>
    </row>
    <row r="12521" spans="16:25">
      <c r="P12521" s="33"/>
      <c r="Q12521" s="28"/>
      <c r="R12521" s="28"/>
      <c r="S12521" s="28"/>
      <c r="T12521" s="28"/>
      <c r="U12521" s="28"/>
      <c r="V12521" s="28"/>
      <c r="W12521" s="28"/>
      <c r="Y12521" s="28"/>
    </row>
    <row r="12522" spans="16:25">
      <c r="P12522" s="33"/>
      <c r="Q12522" s="28"/>
      <c r="R12522" s="28"/>
      <c r="S12522" s="28"/>
      <c r="T12522" s="28"/>
      <c r="U12522" s="28"/>
      <c r="V12522" s="28"/>
      <c r="W12522" s="28"/>
      <c r="Y12522" s="28"/>
    </row>
    <row r="12523" spans="16:25">
      <c r="P12523" s="33"/>
      <c r="Q12523" s="28"/>
      <c r="R12523" s="28"/>
      <c r="S12523" s="28"/>
      <c r="T12523" s="28"/>
      <c r="U12523" s="28"/>
      <c r="V12523" s="28"/>
      <c r="W12523" s="28"/>
      <c r="Y12523" s="28"/>
    </row>
    <row r="12524" spans="16:25">
      <c r="P12524" s="33"/>
      <c r="Q12524" s="28"/>
      <c r="R12524" s="28"/>
      <c r="S12524" s="28"/>
      <c r="T12524" s="28"/>
      <c r="U12524" s="28"/>
      <c r="V12524" s="28"/>
      <c r="W12524" s="28"/>
      <c r="Y12524" s="28"/>
    </row>
    <row r="12525" spans="16:25">
      <c r="P12525" s="33"/>
      <c r="Q12525" s="28"/>
      <c r="R12525" s="28"/>
      <c r="S12525" s="28"/>
      <c r="T12525" s="28"/>
      <c r="U12525" s="28"/>
      <c r="V12525" s="28"/>
      <c r="W12525" s="28"/>
      <c r="Y12525" s="28"/>
    </row>
    <row r="12526" spans="16:25">
      <c r="P12526" s="33"/>
      <c r="Q12526" s="28"/>
      <c r="R12526" s="28"/>
      <c r="S12526" s="28"/>
      <c r="T12526" s="28"/>
      <c r="U12526" s="28"/>
      <c r="V12526" s="28"/>
      <c r="W12526" s="28"/>
      <c r="Y12526" s="28"/>
    </row>
    <row r="12527" spans="16:25">
      <c r="P12527" s="33"/>
      <c r="Q12527" s="28"/>
      <c r="R12527" s="28"/>
      <c r="S12527" s="28"/>
      <c r="T12527" s="28"/>
      <c r="U12527" s="28"/>
      <c r="V12527" s="28"/>
      <c r="W12527" s="28"/>
      <c r="Y12527" s="28"/>
    </row>
    <row r="12528" spans="16:25">
      <c r="P12528" s="33"/>
      <c r="Q12528" s="28"/>
      <c r="R12528" s="28"/>
      <c r="S12528" s="28"/>
      <c r="T12528" s="28"/>
      <c r="U12528" s="28"/>
      <c r="V12528" s="28"/>
      <c r="W12528" s="28"/>
      <c r="Y12528" s="28"/>
    </row>
    <row r="12529" spans="16:25">
      <c r="P12529" s="33"/>
      <c r="Q12529" s="28"/>
      <c r="R12529" s="28"/>
      <c r="S12529" s="28"/>
      <c r="T12529" s="28"/>
      <c r="U12529" s="28"/>
      <c r="V12529" s="28"/>
      <c r="W12529" s="28"/>
      <c r="Y12529" s="28"/>
    </row>
    <row r="12530" spans="16:25">
      <c r="P12530" s="33"/>
      <c r="Q12530" s="28"/>
      <c r="R12530" s="28"/>
      <c r="S12530" s="28"/>
      <c r="T12530" s="28"/>
      <c r="U12530" s="28"/>
      <c r="V12530" s="28"/>
      <c r="W12530" s="28"/>
      <c r="Y12530" s="28"/>
    </row>
    <row r="12531" spans="16:25">
      <c r="P12531" s="33"/>
      <c r="Q12531" s="28"/>
      <c r="R12531" s="28"/>
      <c r="S12531" s="28"/>
      <c r="T12531" s="28"/>
      <c r="U12531" s="28"/>
      <c r="V12531" s="28"/>
      <c r="W12531" s="28"/>
      <c r="Y12531" s="28"/>
    </row>
    <row r="12532" spans="16:25">
      <c r="P12532" s="33"/>
      <c r="Q12532" s="28"/>
      <c r="R12532" s="28"/>
      <c r="S12532" s="28"/>
      <c r="T12532" s="28"/>
      <c r="U12532" s="28"/>
      <c r="V12532" s="28"/>
      <c r="W12532" s="28"/>
      <c r="Y12532" s="28"/>
    </row>
    <row r="12533" spans="16:25">
      <c r="P12533" s="33"/>
      <c r="Q12533" s="28"/>
      <c r="R12533" s="28"/>
      <c r="S12533" s="28"/>
      <c r="T12533" s="28"/>
      <c r="U12533" s="28"/>
      <c r="V12533" s="28"/>
      <c r="W12533" s="28"/>
      <c r="Y12533" s="28"/>
    </row>
    <row r="12534" spans="16:25">
      <c r="P12534" s="33"/>
      <c r="Q12534" s="28"/>
      <c r="R12534" s="28"/>
      <c r="S12534" s="28"/>
      <c r="T12534" s="28"/>
      <c r="U12534" s="28"/>
      <c r="V12534" s="28"/>
      <c r="W12534" s="28"/>
      <c r="Y12534" s="28"/>
    </row>
    <row r="12535" spans="16:25">
      <c r="P12535" s="33"/>
      <c r="Q12535" s="28"/>
      <c r="R12535" s="28"/>
      <c r="S12535" s="28"/>
      <c r="T12535" s="28"/>
      <c r="U12535" s="28"/>
      <c r="V12535" s="28"/>
      <c r="W12535" s="28"/>
      <c r="Y12535" s="28"/>
    </row>
    <row r="12536" spans="16:25">
      <c r="P12536" s="33"/>
      <c r="Q12536" s="28"/>
      <c r="R12536" s="28"/>
      <c r="S12536" s="28"/>
      <c r="T12536" s="28"/>
      <c r="U12536" s="28"/>
      <c r="V12536" s="28"/>
      <c r="W12536" s="28"/>
      <c r="Y12536" s="28"/>
    </row>
    <row r="12537" spans="16:25">
      <c r="P12537" s="33"/>
      <c r="Q12537" s="28"/>
      <c r="R12537" s="28"/>
      <c r="S12537" s="28"/>
      <c r="T12537" s="28"/>
      <c r="U12537" s="28"/>
      <c r="V12537" s="28"/>
      <c r="W12537" s="28"/>
      <c r="Y12537" s="28"/>
    </row>
    <row r="12538" spans="16:25">
      <c r="P12538" s="33"/>
      <c r="Q12538" s="28"/>
      <c r="R12538" s="28"/>
      <c r="S12538" s="28"/>
      <c r="T12538" s="28"/>
      <c r="U12538" s="28"/>
      <c r="V12538" s="28"/>
      <c r="W12538" s="28"/>
      <c r="Y12538" s="28"/>
    </row>
    <row r="12539" spans="16:25">
      <c r="P12539" s="33"/>
      <c r="Q12539" s="28"/>
      <c r="R12539" s="28"/>
      <c r="S12539" s="28"/>
      <c r="T12539" s="28"/>
      <c r="U12539" s="28"/>
      <c r="V12539" s="28"/>
      <c r="W12539" s="28"/>
      <c r="Y12539" s="28"/>
    </row>
    <row r="12540" spans="16:25">
      <c r="P12540" s="33"/>
      <c r="Q12540" s="28"/>
      <c r="R12540" s="28"/>
      <c r="S12540" s="28"/>
      <c r="T12540" s="28"/>
      <c r="U12540" s="28"/>
      <c r="V12540" s="28"/>
      <c r="W12540" s="28"/>
      <c r="Y12540" s="28"/>
    </row>
    <row r="12541" spans="16:25">
      <c r="P12541" s="33"/>
      <c r="Q12541" s="28"/>
      <c r="R12541" s="28"/>
      <c r="S12541" s="28"/>
      <c r="T12541" s="28"/>
      <c r="U12541" s="28"/>
      <c r="V12541" s="28"/>
      <c r="W12541" s="28"/>
      <c r="Y12541" s="28"/>
    </row>
    <row r="12542" spans="16:25">
      <c r="P12542" s="33"/>
      <c r="Q12542" s="28"/>
      <c r="R12542" s="28"/>
      <c r="S12542" s="28"/>
      <c r="T12542" s="28"/>
      <c r="U12542" s="28"/>
      <c r="V12542" s="28"/>
      <c r="W12542" s="28"/>
      <c r="Y12542" s="28"/>
    </row>
    <row r="12543" spans="16:25">
      <c r="P12543" s="33"/>
      <c r="Q12543" s="28"/>
      <c r="R12543" s="28"/>
      <c r="S12543" s="28"/>
      <c r="T12543" s="28"/>
      <c r="U12543" s="28"/>
      <c r="V12543" s="28"/>
      <c r="W12543" s="28"/>
      <c r="Y12543" s="28"/>
    </row>
    <row r="12544" spans="16:25">
      <c r="P12544" s="33"/>
      <c r="Q12544" s="28"/>
      <c r="R12544" s="28"/>
      <c r="S12544" s="28"/>
      <c r="T12544" s="28"/>
      <c r="U12544" s="28"/>
      <c r="V12544" s="28"/>
      <c r="W12544" s="28"/>
      <c r="Y12544" s="28"/>
    </row>
    <row r="12545" spans="16:25">
      <c r="P12545" s="33"/>
      <c r="Q12545" s="28"/>
      <c r="R12545" s="28"/>
      <c r="S12545" s="28"/>
      <c r="T12545" s="28"/>
      <c r="U12545" s="28"/>
      <c r="V12545" s="28"/>
      <c r="W12545" s="28"/>
      <c r="Y12545" s="28"/>
    </row>
    <row r="12546" spans="16:25">
      <c r="P12546" s="33"/>
      <c r="Q12546" s="28"/>
      <c r="R12546" s="28"/>
      <c r="S12546" s="28"/>
      <c r="T12546" s="28"/>
      <c r="U12546" s="28"/>
      <c r="V12546" s="28"/>
      <c r="W12546" s="28"/>
      <c r="Y12546" s="28"/>
    </row>
    <row r="12547" spans="16:25">
      <c r="P12547" s="33"/>
      <c r="Q12547" s="28"/>
      <c r="R12547" s="28"/>
      <c r="S12547" s="28"/>
      <c r="T12547" s="28"/>
      <c r="U12547" s="28"/>
      <c r="V12547" s="28"/>
      <c r="W12547" s="28"/>
      <c r="Y12547" s="28"/>
    </row>
    <row r="12548" spans="16:25">
      <c r="P12548" s="33"/>
      <c r="Q12548" s="28"/>
      <c r="R12548" s="28"/>
      <c r="S12548" s="28"/>
      <c r="T12548" s="28"/>
      <c r="U12548" s="28"/>
      <c r="V12548" s="28"/>
      <c r="W12548" s="28"/>
      <c r="Y12548" s="28"/>
    </row>
    <row r="12549" spans="16:25">
      <c r="P12549" s="33"/>
      <c r="Q12549" s="28"/>
      <c r="R12549" s="28"/>
      <c r="S12549" s="28"/>
      <c r="T12549" s="28"/>
      <c r="U12549" s="28"/>
      <c r="V12549" s="28"/>
      <c r="W12549" s="28"/>
      <c r="Y12549" s="28"/>
    </row>
    <row r="12550" spans="16:25">
      <c r="P12550" s="33"/>
      <c r="Q12550" s="28"/>
      <c r="R12550" s="28"/>
      <c r="S12550" s="28"/>
      <c r="T12550" s="28"/>
      <c r="U12550" s="28"/>
      <c r="V12550" s="28"/>
      <c r="W12550" s="28"/>
      <c r="Y12550" s="28"/>
    </row>
    <row r="12551" spans="16:25">
      <c r="P12551" s="33"/>
      <c r="Q12551" s="28"/>
      <c r="R12551" s="28"/>
      <c r="S12551" s="28"/>
      <c r="T12551" s="28"/>
      <c r="U12551" s="28"/>
      <c r="V12551" s="28"/>
      <c r="W12551" s="28"/>
      <c r="Y12551" s="28"/>
    </row>
    <row r="12552" spans="16:25">
      <c r="P12552" s="33"/>
      <c r="Q12552" s="28"/>
      <c r="R12552" s="28"/>
      <c r="S12552" s="28"/>
      <c r="T12552" s="28"/>
      <c r="U12552" s="28"/>
      <c r="V12552" s="28"/>
      <c r="W12552" s="28"/>
      <c r="Y12552" s="28"/>
    </row>
    <row r="12553" spans="16:25">
      <c r="P12553" s="33"/>
      <c r="Q12553" s="28"/>
      <c r="R12553" s="28"/>
      <c r="S12553" s="28"/>
      <c r="T12553" s="28"/>
      <c r="U12553" s="28"/>
      <c r="V12553" s="28"/>
      <c r="W12553" s="28"/>
      <c r="Y12553" s="28"/>
    </row>
    <row r="12554" spans="16:25">
      <c r="P12554" s="33"/>
      <c r="Q12554" s="28"/>
      <c r="R12554" s="28"/>
      <c r="S12554" s="28"/>
      <c r="T12554" s="28"/>
      <c r="U12554" s="28"/>
      <c r="V12554" s="28"/>
      <c r="W12554" s="28"/>
      <c r="Y12554" s="28"/>
    </row>
    <row r="12555" spans="16:25">
      <c r="P12555" s="33"/>
      <c r="Q12555" s="28"/>
      <c r="R12555" s="28"/>
      <c r="S12555" s="28"/>
      <c r="T12555" s="28"/>
      <c r="U12555" s="28"/>
      <c r="V12555" s="28"/>
      <c r="W12555" s="28"/>
      <c r="Y12555" s="28"/>
    </row>
    <row r="12556" spans="16:25">
      <c r="P12556" s="33"/>
      <c r="Q12556" s="28"/>
      <c r="R12556" s="28"/>
      <c r="S12556" s="28"/>
      <c r="T12556" s="28"/>
      <c r="U12556" s="28"/>
      <c r="V12556" s="28"/>
      <c r="W12556" s="28"/>
      <c r="Y12556" s="28"/>
    </row>
    <row r="12557" spans="16:25">
      <c r="P12557" s="33"/>
      <c r="Q12557" s="28"/>
      <c r="R12557" s="28"/>
      <c r="S12557" s="28"/>
      <c r="T12557" s="28"/>
      <c r="U12557" s="28"/>
      <c r="V12557" s="28"/>
      <c r="W12557" s="28"/>
      <c r="Y12557" s="28"/>
    </row>
    <row r="12558" spans="16:25">
      <c r="P12558" s="33"/>
      <c r="Q12558" s="28"/>
      <c r="R12558" s="28"/>
      <c r="S12558" s="28"/>
      <c r="T12558" s="28"/>
      <c r="U12558" s="28"/>
      <c r="V12558" s="28"/>
      <c r="W12558" s="28"/>
      <c r="Y12558" s="28"/>
    </row>
    <row r="12559" spans="16:25">
      <c r="P12559" s="33"/>
      <c r="Q12559" s="28"/>
      <c r="R12559" s="28"/>
      <c r="S12559" s="28"/>
      <c r="T12559" s="28"/>
      <c r="U12559" s="28"/>
      <c r="V12559" s="28"/>
      <c r="W12559" s="28"/>
      <c r="Y12559" s="28"/>
    </row>
    <row r="12560" spans="16:25">
      <c r="P12560" s="33"/>
      <c r="Q12560" s="28"/>
      <c r="R12560" s="28"/>
      <c r="S12560" s="28"/>
      <c r="T12560" s="28"/>
      <c r="U12560" s="28"/>
      <c r="V12560" s="28"/>
      <c r="W12560" s="28"/>
      <c r="Y12560" s="28"/>
    </row>
    <row r="12561" spans="16:25">
      <c r="P12561" s="33"/>
      <c r="Q12561" s="28"/>
      <c r="R12561" s="28"/>
      <c r="S12561" s="28"/>
      <c r="T12561" s="28"/>
      <c r="U12561" s="28"/>
      <c r="V12561" s="28"/>
      <c r="W12561" s="28"/>
      <c r="Y12561" s="28"/>
    </row>
    <row r="12562" spans="16:25">
      <c r="P12562" s="33"/>
      <c r="Q12562" s="28"/>
      <c r="R12562" s="28"/>
      <c r="S12562" s="28"/>
      <c r="T12562" s="28"/>
      <c r="U12562" s="28"/>
      <c r="V12562" s="28"/>
      <c r="W12562" s="28"/>
      <c r="Y12562" s="28"/>
    </row>
    <row r="12563" spans="16:25">
      <c r="P12563" s="33"/>
      <c r="Q12563" s="28"/>
      <c r="R12563" s="28"/>
      <c r="S12563" s="28"/>
      <c r="T12563" s="28"/>
      <c r="U12563" s="28"/>
      <c r="V12563" s="28"/>
      <c r="W12563" s="28"/>
      <c r="Y12563" s="28"/>
    </row>
    <row r="12564" spans="16:25">
      <c r="P12564" s="33"/>
      <c r="Q12564" s="28"/>
      <c r="R12564" s="28"/>
      <c r="S12564" s="28"/>
      <c r="T12564" s="28"/>
      <c r="U12564" s="28"/>
      <c r="V12564" s="28"/>
      <c r="W12564" s="28"/>
      <c r="Y12564" s="28"/>
    </row>
    <row r="12565" spans="16:25">
      <c r="P12565" s="33"/>
      <c r="Q12565" s="28"/>
      <c r="R12565" s="28"/>
      <c r="S12565" s="28"/>
      <c r="T12565" s="28"/>
      <c r="U12565" s="28"/>
      <c r="V12565" s="28"/>
      <c r="W12565" s="28"/>
      <c r="Y12565" s="28"/>
    </row>
    <row r="12566" spans="16:25">
      <c r="P12566" s="33"/>
      <c r="Q12566" s="28"/>
      <c r="R12566" s="28"/>
      <c r="S12566" s="28"/>
      <c r="T12566" s="28"/>
      <c r="U12566" s="28"/>
      <c r="V12566" s="28"/>
      <c r="W12566" s="28"/>
      <c r="Y12566" s="28"/>
    </row>
    <row r="12567" spans="16:25">
      <c r="P12567" s="33"/>
      <c r="Q12567" s="28"/>
      <c r="R12567" s="28"/>
      <c r="S12567" s="28"/>
      <c r="T12567" s="28"/>
      <c r="U12567" s="28"/>
      <c r="V12567" s="28"/>
      <c r="W12567" s="28"/>
      <c r="Y12567" s="28"/>
    </row>
    <row r="12568" spans="16:25">
      <c r="P12568" s="33"/>
      <c r="Q12568" s="28"/>
      <c r="R12568" s="28"/>
      <c r="S12568" s="28"/>
      <c r="T12568" s="28"/>
      <c r="U12568" s="28"/>
      <c r="V12568" s="28"/>
      <c r="W12568" s="28"/>
      <c r="Y12568" s="28"/>
    </row>
    <row r="12569" spans="16:25">
      <c r="P12569" s="33"/>
      <c r="Q12569" s="28"/>
      <c r="R12569" s="28"/>
      <c r="S12569" s="28"/>
      <c r="T12569" s="28"/>
      <c r="U12569" s="28"/>
      <c r="V12569" s="28"/>
      <c r="W12569" s="28"/>
      <c r="Y12569" s="28"/>
    </row>
    <row r="12570" spans="16:25">
      <c r="P12570" s="33"/>
      <c r="Q12570" s="28"/>
      <c r="R12570" s="28"/>
      <c r="S12570" s="28"/>
      <c r="T12570" s="28"/>
      <c r="U12570" s="28"/>
      <c r="V12570" s="28"/>
      <c r="W12570" s="28"/>
      <c r="Y12570" s="28"/>
    </row>
    <row r="12571" spans="16:25">
      <c r="P12571" s="33"/>
      <c r="Q12571" s="28"/>
      <c r="R12571" s="28"/>
      <c r="S12571" s="28"/>
      <c r="T12571" s="28"/>
      <c r="U12571" s="28"/>
      <c r="V12571" s="28"/>
      <c r="W12571" s="28"/>
      <c r="Y12571" s="28"/>
    </row>
    <row r="12572" spans="16:25">
      <c r="P12572" s="33"/>
      <c r="Q12572" s="28"/>
      <c r="R12572" s="28"/>
      <c r="S12572" s="28"/>
      <c r="T12572" s="28"/>
      <c r="U12572" s="28"/>
      <c r="V12572" s="28"/>
      <c r="W12572" s="28"/>
      <c r="Y12572" s="28"/>
    </row>
    <row r="12573" spans="16:25">
      <c r="P12573" s="33"/>
      <c r="Q12573" s="28"/>
      <c r="R12573" s="28"/>
      <c r="S12573" s="28"/>
      <c r="T12573" s="28"/>
      <c r="U12573" s="28"/>
      <c r="V12573" s="28"/>
      <c r="W12573" s="28"/>
      <c r="Y12573" s="28"/>
    </row>
    <row r="12574" spans="16:25">
      <c r="P12574" s="33"/>
      <c r="Q12574" s="28"/>
      <c r="R12574" s="28"/>
      <c r="S12574" s="28"/>
      <c r="T12574" s="28"/>
      <c r="U12574" s="28"/>
      <c r="V12574" s="28"/>
      <c r="W12574" s="28"/>
      <c r="Y12574" s="28"/>
    </row>
    <row r="12575" spans="16:25">
      <c r="P12575" s="33"/>
      <c r="Q12575" s="28"/>
      <c r="R12575" s="28"/>
      <c r="S12575" s="28"/>
      <c r="T12575" s="28"/>
      <c r="U12575" s="28"/>
      <c r="V12575" s="28"/>
      <c r="W12575" s="28"/>
      <c r="Y12575" s="28"/>
    </row>
    <row r="12576" spans="16:25">
      <c r="P12576" s="33"/>
      <c r="Q12576" s="28"/>
      <c r="R12576" s="28"/>
      <c r="S12576" s="28"/>
      <c r="T12576" s="28"/>
      <c r="U12576" s="28"/>
      <c r="V12576" s="28"/>
      <c r="W12576" s="28"/>
      <c r="Y12576" s="28"/>
    </row>
    <row r="12577" spans="16:25">
      <c r="P12577" s="33"/>
      <c r="Q12577" s="28"/>
      <c r="R12577" s="28"/>
      <c r="S12577" s="28"/>
      <c r="T12577" s="28"/>
      <c r="U12577" s="28"/>
      <c r="V12577" s="28"/>
      <c r="W12577" s="28"/>
      <c r="Y12577" s="28"/>
    </row>
    <row r="12578" spans="16:25">
      <c r="P12578" s="33"/>
      <c r="Q12578" s="28"/>
      <c r="R12578" s="28"/>
      <c r="S12578" s="28"/>
      <c r="T12578" s="28"/>
      <c r="U12578" s="28"/>
      <c r="V12578" s="28"/>
      <c r="W12578" s="28"/>
      <c r="Y12578" s="28"/>
    </row>
    <row r="12579" spans="16:25">
      <c r="P12579" s="33"/>
      <c r="Q12579" s="28"/>
      <c r="R12579" s="28"/>
      <c r="S12579" s="28"/>
      <c r="T12579" s="28"/>
      <c r="U12579" s="28"/>
      <c r="V12579" s="28"/>
      <c r="W12579" s="28"/>
      <c r="Y12579" s="28"/>
    </row>
    <row r="12580" spans="16:25">
      <c r="P12580" s="33"/>
      <c r="Q12580" s="28"/>
      <c r="R12580" s="28"/>
      <c r="S12580" s="28"/>
      <c r="T12580" s="28"/>
      <c r="U12580" s="28"/>
      <c r="V12580" s="28"/>
      <c r="W12580" s="28"/>
      <c r="Y12580" s="28"/>
    </row>
    <row r="12581" spans="16:25">
      <c r="P12581" s="33"/>
      <c r="Q12581" s="28"/>
      <c r="R12581" s="28"/>
      <c r="S12581" s="28"/>
      <c r="T12581" s="28"/>
      <c r="U12581" s="28"/>
      <c r="V12581" s="28"/>
      <c r="W12581" s="28"/>
      <c r="Y12581" s="28"/>
    </row>
    <row r="12582" spans="16:25">
      <c r="P12582" s="33"/>
      <c r="Q12582" s="28"/>
      <c r="R12582" s="28"/>
      <c r="S12582" s="28"/>
      <c r="T12582" s="28"/>
      <c r="U12582" s="28"/>
      <c r="V12582" s="28"/>
      <c r="W12582" s="28"/>
      <c r="Y12582" s="28"/>
    </row>
    <row r="12583" spans="16:25">
      <c r="P12583" s="33"/>
      <c r="Q12583" s="28"/>
      <c r="R12583" s="28"/>
      <c r="S12583" s="28"/>
      <c r="T12583" s="28"/>
      <c r="U12583" s="28"/>
      <c r="V12583" s="28"/>
      <c r="W12583" s="28"/>
      <c r="Y12583" s="28"/>
    </row>
    <row r="12584" spans="16:25">
      <c r="P12584" s="33"/>
      <c r="Q12584" s="28"/>
      <c r="R12584" s="28"/>
      <c r="S12584" s="28"/>
      <c r="T12584" s="28"/>
      <c r="U12584" s="28"/>
      <c r="V12584" s="28"/>
      <c r="W12584" s="28"/>
      <c r="Y12584" s="28"/>
    </row>
    <row r="12585" spans="16:25">
      <c r="P12585" s="33"/>
      <c r="Q12585" s="28"/>
      <c r="R12585" s="28"/>
      <c r="S12585" s="28"/>
      <c r="T12585" s="28"/>
      <c r="U12585" s="28"/>
      <c r="V12585" s="28"/>
      <c r="W12585" s="28"/>
      <c r="Y12585" s="28"/>
    </row>
    <row r="12586" spans="16:25">
      <c r="P12586" s="33"/>
      <c r="Q12586" s="28"/>
      <c r="R12586" s="28"/>
      <c r="S12586" s="28"/>
      <c r="T12586" s="28"/>
      <c r="U12586" s="28"/>
      <c r="V12586" s="28"/>
      <c r="W12586" s="28"/>
      <c r="Y12586" s="28"/>
    </row>
    <row r="12587" spans="16:25">
      <c r="P12587" s="33"/>
      <c r="Q12587" s="28"/>
      <c r="R12587" s="28"/>
      <c r="S12587" s="28"/>
      <c r="T12587" s="28"/>
      <c r="U12587" s="28"/>
      <c r="V12587" s="28"/>
      <c r="W12587" s="28"/>
      <c r="Y12587" s="28"/>
    </row>
    <row r="12588" spans="16:25">
      <c r="P12588" s="33"/>
      <c r="Q12588" s="28"/>
      <c r="R12588" s="28"/>
      <c r="S12588" s="28"/>
      <c r="T12588" s="28"/>
      <c r="U12588" s="28"/>
      <c r="V12588" s="28"/>
      <c r="W12588" s="28"/>
      <c r="Y12588" s="28"/>
    </row>
    <row r="12589" spans="16:25">
      <c r="P12589" s="33"/>
      <c r="Q12589" s="28"/>
      <c r="R12589" s="28"/>
      <c r="S12589" s="28"/>
      <c r="T12589" s="28"/>
      <c r="U12589" s="28"/>
      <c r="V12589" s="28"/>
      <c r="W12589" s="28"/>
      <c r="Y12589" s="28"/>
    </row>
    <row r="12590" spans="16:25">
      <c r="P12590" s="33"/>
      <c r="Q12590" s="28"/>
      <c r="R12590" s="28"/>
      <c r="S12590" s="28"/>
      <c r="T12590" s="28"/>
      <c r="U12590" s="28"/>
      <c r="V12590" s="28"/>
      <c r="W12590" s="28"/>
      <c r="Y12590" s="28"/>
    </row>
    <row r="12591" spans="16:25">
      <c r="P12591" s="33"/>
      <c r="Q12591" s="28"/>
      <c r="R12591" s="28"/>
      <c r="S12591" s="28"/>
      <c r="T12591" s="28"/>
      <c r="U12591" s="28"/>
      <c r="V12591" s="28"/>
      <c r="W12591" s="28"/>
      <c r="Y12591" s="28"/>
    </row>
    <row r="12592" spans="16:25">
      <c r="P12592" s="33"/>
      <c r="Q12592" s="28"/>
      <c r="R12592" s="28"/>
      <c r="S12592" s="28"/>
      <c r="T12592" s="28"/>
      <c r="U12592" s="28"/>
      <c r="V12592" s="28"/>
      <c r="W12592" s="28"/>
      <c r="Y12592" s="28"/>
    </row>
    <row r="12593" spans="16:25">
      <c r="P12593" s="33"/>
      <c r="Q12593" s="28"/>
      <c r="R12593" s="28"/>
      <c r="S12593" s="28"/>
      <c r="T12593" s="28"/>
      <c r="U12593" s="28"/>
      <c r="V12593" s="28"/>
      <c r="W12593" s="28"/>
      <c r="Y12593" s="28"/>
    </row>
    <row r="12594" spans="16:25">
      <c r="P12594" s="33"/>
      <c r="Q12594" s="28"/>
      <c r="R12594" s="28"/>
      <c r="S12594" s="28"/>
      <c r="T12594" s="28"/>
      <c r="U12594" s="28"/>
      <c r="V12594" s="28"/>
      <c r="W12594" s="28"/>
      <c r="Y12594" s="28"/>
    </row>
    <row r="12595" spans="16:25">
      <c r="P12595" s="33"/>
      <c r="Q12595" s="28"/>
      <c r="R12595" s="28"/>
      <c r="S12595" s="28"/>
      <c r="T12595" s="28"/>
      <c r="U12595" s="28"/>
      <c r="V12595" s="28"/>
      <c r="W12595" s="28"/>
      <c r="Y12595" s="28"/>
    </row>
    <row r="12596" spans="16:25">
      <c r="P12596" s="33"/>
      <c r="Q12596" s="28"/>
      <c r="R12596" s="28"/>
      <c r="S12596" s="28"/>
      <c r="T12596" s="28"/>
      <c r="U12596" s="28"/>
      <c r="V12596" s="28"/>
      <c r="W12596" s="28"/>
      <c r="Y12596" s="28"/>
    </row>
    <row r="12597" spans="16:25">
      <c r="P12597" s="33"/>
      <c r="Q12597" s="28"/>
      <c r="R12597" s="28"/>
      <c r="S12597" s="28"/>
      <c r="T12597" s="28"/>
      <c r="U12597" s="28"/>
      <c r="V12597" s="28"/>
      <c r="W12597" s="28"/>
      <c r="Y12597" s="28"/>
    </row>
    <row r="12598" spans="16:25">
      <c r="P12598" s="33"/>
      <c r="Q12598" s="28"/>
      <c r="R12598" s="28"/>
      <c r="S12598" s="28"/>
      <c r="T12598" s="28"/>
      <c r="U12598" s="28"/>
      <c r="V12598" s="28"/>
      <c r="W12598" s="28"/>
      <c r="Y12598" s="28"/>
    </row>
    <row r="12599" spans="16:25">
      <c r="P12599" s="33"/>
      <c r="Q12599" s="28"/>
      <c r="R12599" s="28"/>
      <c r="S12599" s="28"/>
      <c r="T12599" s="28"/>
      <c r="U12599" s="28"/>
      <c r="V12599" s="28"/>
      <c r="W12599" s="28"/>
      <c r="Y12599" s="28"/>
    </row>
    <row r="12600" spans="16:25">
      <c r="P12600" s="33"/>
      <c r="Q12600" s="28"/>
      <c r="R12600" s="28"/>
      <c r="S12600" s="28"/>
      <c r="T12600" s="28"/>
      <c r="U12600" s="28"/>
      <c r="V12600" s="28"/>
      <c r="W12600" s="28"/>
      <c r="Y12600" s="28"/>
    </row>
    <row r="12601" spans="16:25">
      <c r="P12601" s="33"/>
      <c r="Q12601" s="28"/>
      <c r="R12601" s="28"/>
      <c r="S12601" s="28"/>
      <c r="T12601" s="28"/>
      <c r="U12601" s="28"/>
      <c r="V12601" s="28"/>
      <c r="W12601" s="28"/>
      <c r="Y12601" s="28"/>
    </row>
    <row r="12602" spans="16:25">
      <c r="P12602" s="33"/>
      <c r="Q12602" s="28"/>
      <c r="R12602" s="28"/>
      <c r="S12602" s="28"/>
      <c r="T12602" s="28"/>
      <c r="U12602" s="28"/>
      <c r="V12602" s="28"/>
      <c r="W12602" s="28"/>
      <c r="Y12602" s="28"/>
    </row>
    <row r="12603" spans="16:25">
      <c r="P12603" s="33"/>
      <c r="Q12603" s="28"/>
      <c r="R12603" s="28"/>
      <c r="S12603" s="28"/>
      <c r="T12603" s="28"/>
      <c r="U12603" s="28"/>
      <c r="V12603" s="28"/>
      <c r="W12603" s="28"/>
      <c r="Y12603" s="28"/>
    </row>
    <row r="12604" spans="16:25">
      <c r="P12604" s="33"/>
      <c r="Q12604" s="28"/>
      <c r="R12604" s="28"/>
      <c r="S12604" s="28"/>
      <c r="T12604" s="28"/>
      <c r="U12604" s="28"/>
      <c r="V12604" s="28"/>
      <c r="W12604" s="28"/>
      <c r="Y12604" s="28"/>
    </row>
    <row r="12605" spans="16:25">
      <c r="P12605" s="33"/>
      <c r="Q12605" s="28"/>
      <c r="R12605" s="28"/>
      <c r="S12605" s="28"/>
      <c r="T12605" s="28"/>
      <c r="U12605" s="28"/>
      <c r="V12605" s="28"/>
      <c r="W12605" s="28"/>
      <c r="Y12605" s="28"/>
    </row>
    <row r="12606" spans="16:25">
      <c r="P12606" s="33"/>
      <c r="Q12606" s="28"/>
      <c r="R12606" s="28"/>
      <c r="S12606" s="28"/>
      <c r="T12606" s="28"/>
      <c r="U12606" s="28"/>
      <c r="V12606" s="28"/>
      <c r="W12606" s="28"/>
      <c r="Y12606" s="28"/>
    </row>
    <row r="12607" spans="16:25">
      <c r="P12607" s="33"/>
      <c r="Q12607" s="28"/>
      <c r="R12607" s="28"/>
      <c r="S12607" s="28"/>
      <c r="T12607" s="28"/>
      <c r="U12607" s="28"/>
      <c r="V12607" s="28"/>
      <c r="W12607" s="28"/>
      <c r="Y12607" s="28"/>
    </row>
    <row r="12608" spans="16:25">
      <c r="P12608" s="33"/>
      <c r="Q12608" s="28"/>
      <c r="R12608" s="28"/>
      <c r="S12608" s="28"/>
      <c r="T12608" s="28"/>
      <c r="U12608" s="28"/>
      <c r="V12608" s="28"/>
      <c r="W12608" s="28"/>
      <c r="Y12608" s="28"/>
    </row>
    <row r="12609" spans="16:25">
      <c r="P12609" s="33"/>
      <c r="Q12609" s="28"/>
      <c r="R12609" s="28"/>
      <c r="S12609" s="28"/>
      <c r="T12609" s="28"/>
      <c r="U12609" s="28"/>
      <c r="V12609" s="28"/>
      <c r="W12609" s="28"/>
      <c r="Y12609" s="28"/>
    </row>
    <row r="12610" spans="16:25">
      <c r="P12610" s="33"/>
      <c r="Q12610" s="28"/>
      <c r="R12610" s="28"/>
      <c r="S12610" s="28"/>
      <c r="T12610" s="28"/>
      <c r="U12610" s="28"/>
      <c r="V12610" s="28"/>
      <c r="W12610" s="28"/>
      <c r="Y12610" s="28"/>
    </row>
    <row r="12611" spans="16:25">
      <c r="P12611" s="33"/>
      <c r="Q12611" s="28"/>
      <c r="R12611" s="28"/>
      <c r="S12611" s="28"/>
      <c r="T12611" s="28"/>
      <c r="U12611" s="28"/>
      <c r="V12611" s="28"/>
      <c r="W12611" s="28"/>
      <c r="Y12611" s="28"/>
    </row>
    <row r="12612" spans="16:25">
      <c r="P12612" s="33"/>
      <c r="Q12612" s="28"/>
      <c r="R12612" s="28"/>
      <c r="S12612" s="28"/>
      <c r="T12612" s="28"/>
      <c r="U12612" s="28"/>
      <c r="V12612" s="28"/>
      <c r="W12612" s="28"/>
      <c r="Y12612" s="28"/>
    </row>
    <row r="12613" spans="16:25">
      <c r="P12613" s="33"/>
      <c r="Q12613" s="28"/>
      <c r="R12613" s="28"/>
      <c r="S12613" s="28"/>
      <c r="T12613" s="28"/>
      <c r="U12613" s="28"/>
      <c r="V12613" s="28"/>
      <c r="W12613" s="28"/>
      <c r="Y12613" s="28"/>
    </row>
    <row r="12614" spans="16:25">
      <c r="P12614" s="33"/>
      <c r="Q12614" s="28"/>
      <c r="R12614" s="28"/>
      <c r="S12614" s="28"/>
      <c r="T12614" s="28"/>
      <c r="U12614" s="28"/>
      <c r="V12614" s="28"/>
      <c r="W12614" s="28"/>
      <c r="Y12614" s="28"/>
    </row>
    <row r="12615" spans="16:25">
      <c r="P12615" s="33"/>
      <c r="Q12615" s="28"/>
      <c r="R12615" s="28"/>
      <c r="S12615" s="28"/>
      <c r="T12615" s="28"/>
      <c r="U12615" s="28"/>
      <c r="V12615" s="28"/>
      <c r="W12615" s="28"/>
      <c r="Y12615" s="28"/>
    </row>
    <row r="12616" spans="16:25">
      <c r="P12616" s="33"/>
      <c r="Q12616" s="28"/>
      <c r="R12616" s="28"/>
      <c r="S12616" s="28"/>
      <c r="T12616" s="28"/>
      <c r="U12616" s="28"/>
      <c r="V12616" s="28"/>
      <c r="W12616" s="28"/>
      <c r="Y12616" s="28"/>
    </row>
    <row r="12617" spans="16:25">
      <c r="P12617" s="33"/>
      <c r="Q12617" s="28"/>
      <c r="R12617" s="28"/>
      <c r="S12617" s="28"/>
      <c r="T12617" s="28"/>
      <c r="U12617" s="28"/>
      <c r="V12617" s="28"/>
      <c r="W12617" s="28"/>
      <c r="Y12617" s="28"/>
    </row>
    <row r="12618" spans="16:25">
      <c r="P12618" s="33"/>
      <c r="Q12618" s="28"/>
      <c r="R12618" s="28"/>
      <c r="S12618" s="28"/>
      <c r="T12618" s="28"/>
      <c r="U12618" s="28"/>
      <c r="V12618" s="28"/>
      <c r="W12618" s="28"/>
      <c r="Y12618" s="28"/>
    </row>
    <row r="12619" spans="16:25">
      <c r="P12619" s="33"/>
      <c r="Q12619" s="28"/>
      <c r="R12619" s="28"/>
      <c r="S12619" s="28"/>
      <c r="T12619" s="28"/>
      <c r="U12619" s="28"/>
      <c r="V12619" s="28"/>
      <c r="W12619" s="28"/>
      <c r="Y12619" s="28"/>
    </row>
    <row r="12620" spans="16:25">
      <c r="P12620" s="33"/>
      <c r="Q12620" s="28"/>
      <c r="R12620" s="28"/>
      <c r="S12620" s="28"/>
      <c r="T12620" s="28"/>
      <c r="U12620" s="28"/>
      <c r="V12620" s="28"/>
      <c r="W12620" s="28"/>
      <c r="Y12620" s="28"/>
    </row>
    <row r="12621" spans="16:25">
      <c r="P12621" s="33"/>
      <c r="Q12621" s="28"/>
      <c r="R12621" s="28"/>
      <c r="S12621" s="28"/>
      <c r="T12621" s="28"/>
      <c r="U12621" s="28"/>
      <c r="V12621" s="28"/>
      <c r="W12621" s="28"/>
      <c r="Y12621" s="28"/>
    </row>
    <row r="12622" spans="16:25">
      <c r="P12622" s="33"/>
      <c r="Q12622" s="28"/>
      <c r="R12622" s="28"/>
      <c r="S12622" s="28"/>
      <c r="T12622" s="28"/>
      <c r="U12622" s="28"/>
      <c r="V12622" s="28"/>
      <c r="W12622" s="28"/>
      <c r="Y12622" s="28"/>
    </row>
    <row r="12623" spans="16:25">
      <c r="P12623" s="33"/>
      <c r="Q12623" s="28"/>
      <c r="R12623" s="28"/>
      <c r="S12623" s="28"/>
      <c r="T12623" s="28"/>
      <c r="U12623" s="28"/>
      <c r="V12623" s="28"/>
      <c r="W12623" s="28"/>
      <c r="Y12623" s="28"/>
    </row>
    <row r="12624" spans="16:25">
      <c r="P12624" s="33"/>
      <c r="Q12624" s="28"/>
      <c r="R12624" s="28"/>
      <c r="S12624" s="28"/>
      <c r="T12624" s="28"/>
      <c r="U12624" s="28"/>
      <c r="V12624" s="28"/>
      <c r="W12624" s="28"/>
      <c r="Y12624" s="28"/>
    </row>
    <row r="12625" spans="16:25">
      <c r="P12625" s="33"/>
      <c r="Q12625" s="28"/>
      <c r="R12625" s="28"/>
      <c r="S12625" s="28"/>
      <c r="T12625" s="28"/>
      <c r="U12625" s="28"/>
      <c r="V12625" s="28"/>
      <c r="W12625" s="28"/>
      <c r="Y12625" s="28"/>
    </row>
    <row r="12626" spans="16:25">
      <c r="P12626" s="33"/>
      <c r="Q12626" s="28"/>
      <c r="R12626" s="28"/>
      <c r="S12626" s="28"/>
      <c r="T12626" s="28"/>
      <c r="U12626" s="28"/>
      <c r="V12626" s="28"/>
      <c r="W12626" s="28"/>
      <c r="Y12626" s="28"/>
    </row>
    <row r="12627" spans="16:25">
      <c r="P12627" s="33"/>
      <c r="Q12627" s="28"/>
      <c r="R12627" s="28"/>
      <c r="S12627" s="28"/>
      <c r="T12627" s="28"/>
      <c r="U12627" s="28"/>
      <c r="V12627" s="28"/>
      <c r="W12627" s="28"/>
      <c r="Y12627" s="28"/>
    </row>
    <row r="12628" spans="16:25">
      <c r="P12628" s="33"/>
      <c r="Q12628" s="28"/>
      <c r="R12628" s="28"/>
      <c r="S12628" s="28"/>
      <c r="T12628" s="28"/>
      <c r="U12628" s="28"/>
      <c r="V12628" s="28"/>
      <c r="W12628" s="28"/>
      <c r="Y12628" s="28"/>
    </row>
    <row r="12629" spans="16:25">
      <c r="P12629" s="33"/>
      <c r="Q12629" s="28"/>
      <c r="R12629" s="28"/>
      <c r="S12629" s="28"/>
      <c r="T12629" s="28"/>
      <c r="U12629" s="28"/>
      <c r="V12629" s="28"/>
      <c r="W12629" s="28"/>
      <c r="Y12629" s="28"/>
    </row>
    <row r="12630" spans="16:25">
      <c r="P12630" s="33"/>
      <c r="Q12630" s="28"/>
      <c r="R12630" s="28"/>
      <c r="S12630" s="28"/>
      <c r="T12630" s="28"/>
      <c r="U12630" s="28"/>
      <c r="V12630" s="28"/>
      <c r="W12630" s="28"/>
      <c r="Y12630" s="28"/>
    </row>
    <row r="12631" spans="16:25">
      <c r="P12631" s="33"/>
      <c r="Q12631" s="28"/>
      <c r="R12631" s="28"/>
      <c r="S12631" s="28"/>
      <c r="T12631" s="28"/>
      <c r="U12631" s="28"/>
      <c r="V12631" s="28"/>
      <c r="W12631" s="28"/>
      <c r="Y12631" s="28"/>
    </row>
    <row r="12632" spans="16:25">
      <c r="P12632" s="33"/>
      <c r="Q12632" s="28"/>
      <c r="R12632" s="28"/>
      <c r="S12632" s="28"/>
      <c r="T12632" s="28"/>
      <c r="U12632" s="28"/>
      <c r="V12632" s="28"/>
      <c r="W12632" s="28"/>
      <c r="Y12632" s="28"/>
    </row>
    <row r="12633" spans="16:25">
      <c r="P12633" s="33"/>
      <c r="Q12633" s="28"/>
      <c r="R12633" s="28"/>
      <c r="S12633" s="28"/>
      <c r="T12633" s="28"/>
      <c r="U12633" s="28"/>
      <c r="V12633" s="28"/>
      <c r="W12633" s="28"/>
      <c r="Y12633" s="28"/>
    </row>
    <row r="12634" spans="16:25">
      <c r="P12634" s="33"/>
      <c r="Q12634" s="28"/>
      <c r="R12634" s="28"/>
      <c r="S12634" s="28"/>
      <c r="T12634" s="28"/>
      <c r="U12634" s="28"/>
      <c r="V12634" s="28"/>
      <c r="W12634" s="28"/>
      <c r="Y12634" s="28"/>
    </row>
    <row r="12635" spans="16:25">
      <c r="P12635" s="33"/>
      <c r="Q12635" s="28"/>
      <c r="R12635" s="28"/>
      <c r="S12635" s="28"/>
      <c r="T12635" s="28"/>
      <c r="U12635" s="28"/>
      <c r="V12635" s="28"/>
      <c r="W12635" s="28"/>
      <c r="Y12635" s="28"/>
    </row>
    <row r="12636" spans="16:25">
      <c r="P12636" s="33"/>
      <c r="Q12636" s="28"/>
      <c r="R12636" s="28"/>
      <c r="S12636" s="28"/>
      <c r="T12636" s="28"/>
      <c r="U12636" s="28"/>
      <c r="V12636" s="28"/>
      <c r="W12636" s="28"/>
      <c r="Y12636" s="28"/>
    </row>
    <row r="12637" spans="16:25">
      <c r="P12637" s="33"/>
      <c r="Q12637" s="28"/>
      <c r="R12637" s="28"/>
      <c r="S12637" s="28"/>
      <c r="T12637" s="28"/>
      <c r="U12637" s="28"/>
      <c r="V12637" s="28"/>
      <c r="W12637" s="28"/>
      <c r="Y12637" s="28"/>
    </row>
    <row r="12638" spans="16:25">
      <c r="P12638" s="33"/>
      <c r="Q12638" s="28"/>
      <c r="R12638" s="28"/>
      <c r="S12638" s="28"/>
      <c r="T12638" s="28"/>
      <c r="U12638" s="28"/>
      <c r="V12638" s="28"/>
      <c r="W12638" s="28"/>
      <c r="Y12638" s="28"/>
    </row>
    <row r="12639" spans="16:25">
      <c r="P12639" s="33"/>
      <c r="Q12639" s="28"/>
      <c r="R12639" s="28"/>
      <c r="S12639" s="28"/>
      <c r="T12639" s="28"/>
      <c r="U12639" s="28"/>
      <c r="V12639" s="28"/>
      <c r="W12639" s="28"/>
      <c r="Y12639" s="28"/>
    </row>
    <row r="12640" spans="16:25">
      <c r="P12640" s="33"/>
      <c r="Q12640" s="28"/>
      <c r="R12640" s="28"/>
      <c r="S12640" s="28"/>
      <c r="T12640" s="28"/>
      <c r="U12640" s="28"/>
      <c r="V12640" s="28"/>
      <c r="W12640" s="28"/>
      <c r="Y12640" s="28"/>
    </row>
    <row r="12641" spans="16:25">
      <c r="P12641" s="33"/>
      <c r="Q12641" s="28"/>
      <c r="R12641" s="28"/>
      <c r="S12641" s="28"/>
      <c r="T12641" s="28"/>
      <c r="U12641" s="28"/>
      <c r="V12641" s="28"/>
      <c r="W12641" s="28"/>
      <c r="Y12641" s="28"/>
    </row>
    <row r="12642" spans="16:25">
      <c r="P12642" s="33"/>
      <c r="Q12642" s="28"/>
      <c r="R12642" s="28"/>
      <c r="S12642" s="28"/>
      <c r="T12642" s="28"/>
      <c r="U12642" s="28"/>
      <c r="V12642" s="28"/>
      <c r="W12642" s="28"/>
      <c r="Y12642" s="28"/>
    </row>
    <row r="12643" spans="16:25">
      <c r="P12643" s="33"/>
      <c r="Q12643" s="28"/>
      <c r="R12643" s="28"/>
      <c r="S12643" s="28"/>
      <c r="T12643" s="28"/>
      <c r="U12643" s="28"/>
      <c r="V12643" s="28"/>
      <c r="W12643" s="28"/>
      <c r="Y12643" s="28"/>
    </row>
    <row r="12644" spans="16:25">
      <c r="P12644" s="33"/>
      <c r="Q12644" s="28"/>
      <c r="R12644" s="28"/>
      <c r="S12644" s="28"/>
      <c r="T12644" s="28"/>
      <c r="U12644" s="28"/>
      <c r="V12644" s="28"/>
      <c r="W12644" s="28"/>
      <c r="Y12644" s="28"/>
    </row>
    <row r="12645" spans="16:25">
      <c r="P12645" s="33"/>
      <c r="Q12645" s="28"/>
      <c r="R12645" s="28"/>
      <c r="S12645" s="28"/>
      <c r="T12645" s="28"/>
      <c r="U12645" s="28"/>
      <c r="V12645" s="28"/>
      <c r="W12645" s="28"/>
      <c r="Y12645" s="28"/>
    </row>
    <row r="12646" spans="16:25">
      <c r="P12646" s="33"/>
      <c r="Q12646" s="28"/>
      <c r="R12646" s="28"/>
      <c r="S12646" s="28"/>
      <c r="T12646" s="28"/>
      <c r="U12646" s="28"/>
      <c r="V12646" s="28"/>
      <c r="W12646" s="28"/>
      <c r="Y12646" s="28"/>
    </row>
    <row r="12647" spans="16:25">
      <c r="P12647" s="33"/>
      <c r="Q12647" s="28"/>
      <c r="R12647" s="28"/>
      <c r="S12647" s="28"/>
      <c r="T12647" s="28"/>
      <c r="U12647" s="28"/>
      <c r="V12647" s="28"/>
      <c r="W12647" s="28"/>
      <c r="Y12647" s="28"/>
    </row>
    <row r="12648" spans="16:25">
      <c r="P12648" s="33"/>
      <c r="Q12648" s="28"/>
      <c r="R12648" s="28"/>
      <c r="S12648" s="28"/>
      <c r="T12648" s="28"/>
      <c r="U12648" s="28"/>
      <c r="V12648" s="28"/>
      <c r="W12648" s="28"/>
      <c r="Y12648" s="28"/>
    </row>
    <row r="12649" spans="16:25">
      <c r="P12649" s="33"/>
      <c r="Q12649" s="28"/>
      <c r="R12649" s="28"/>
      <c r="S12649" s="28"/>
      <c r="T12649" s="28"/>
      <c r="U12649" s="28"/>
      <c r="V12649" s="28"/>
      <c r="W12649" s="28"/>
      <c r="Y12649" s="28"/>
    </row>
    <row r="12650" spans="16:25">
      <c r="P12650" s="33"/>
      <c r="Q12650" s="28"/>
      <c r="R12650" s="28"/>
      <c r="S12650" s="28"/>
      <c r="T12650" s="28"/>
      <c r="U12650" s="28"/>
      <c r="V12650" s="28"/>
      <c r="W12650" s="28"/>
      <c r="Y12650" s="28"/>
    </row>
    <row r="12651" spans="16:25">
      <c r="P12651" s="33"/>
      <c r="Q12651" s="28"/>
      <c r="R12651" s="28"/>
      <c r="S12651" s="28"/>
      <c r="T12651" s="28"/>
      <c r="U12651" s="28"/>
      <c r="V12651" s="28"/>
      <c r="W12651" s="28"/>
      <c r="Y12651" s="28"/>
    </row>
    <row r="12652" spans="16:25">
      <c r="P12652" s="33"/>
      <c r="Q12652" s="28"/>
      <c r="R12652" s="28"/>
      <c r="S12652" s="28"/>
      <c r="T12652" s="28"/>
      <c r="U12652" s="28"/>
      <c r="V12652" s="28"/>
      <c r="W12652" s="28"/>
      <c r="Y12652" s="28"/>
    </row>
    <row r="12653" spans="16:25">
      <c r="P12653" s="33"/>
      <c r="Q12653" s="28"/>
      <c r="R12653" s="28"/>
      <c r="S12653" s="28"/>
      <c r="T12653" s="28"/>
      <c r="U12653" s="28"/>
      <c r="V12653" s="28"/>
      <c r="W12653" s="28"/>
      <c r="Y12653" s="28"/>
    </row>
    <row r="12654" spans="16:25">
      <c r="P12654" s="33"/>
      <c r="Q12654" s="28"/>
      <c r="R12654" s="28"/>
      <c r="S12654" s="28"/>
      <c r="T12654" s="28"/>
      <c r="U12654" s="28"/>
      <c r="V12654" s="28"/>
      <c r="W12654" s="28"/>
      <c r="Y12654" s="28"/>
    </row>
    <row r="12655" spans="16:25">
      <c r="P12655" s="33"/>
      <c r="Q12655" s="28"/>
      <c r="R12655" s="28"/>
      <c r="S12655" s="28"/>
      <c r="T12655" s="28"/>
      <c r="U12655" s="28"/>
      <c r="V12655" s="28"/>
      <c r="W12655" s="28"/>
      <c r="Y12655" s="28"/>
    </row>
    <row r="12656" spans="16:25">
      <c r="P12656" s="33"/>
      <c r="Q12656" s="28"/>
      <c r="R12656" s="28"/>
      <c r="S12656" s="28"/>
      <c r="T12656" s="28"/>
      <c r="U12656" s="28"/>
      <c r="V12656" s="28"/>
      <c r="W12656" s="28"/>
      <c r="Y12656" s="28"/>
    </row>
    <row r="12657" spans="16:25">
      <c r="P12657" s="33"/>
      <c r="Q12657" s="28"/>
      <c r="R12657" s="28"/>
      <c r="S12657" s="28"/>
      <c r="T12657" s="28"/>
      <c r="U12657" s="28"/>
      <c r="V12657" s="28"/>
      <c r="W12657" s="28"/>
      <c r="Y12657" s="28"/>
    </row>
    <row r="12658" spans="16:25">
      <c r="P12658" s="33"/>
      <c r="Q12658" s="28"/>
      <c r="R12658" s="28"/>
      <c r="S12658" s="28"/>
      <c r="T12658" s="28"/>
      <c r="U12658" s="28"/>
      <c r="V12658" s="28"/>
      <c r="W12658" s="28"/>
      <c r="Y12658" s="28"/>
    </row>
    <row r="12659" spans="16:25">
      <c r="P12659" s="33"/>
      <c r="Q12659" s="28"/>
      <c r="R12659" s="28"/>
      <c r="S12659" s="28"/>
      <c r="T12659" s="28"/>
      <c r="U12659" s="28"/>
      <c r="V12659" s="28"/>
      <c r="W12659" s="28"/>
      <c r="Y12659" s="28"/>
    </row>
    <row r="12660" spans="16:25">
      <c r="P12660" s="33"/>
      <c r="Q12660" s="28"/>
      <c r="R12660" s="28"/>
      <c r="S12660" s="28"/>
      <c r="T12660" s="28"/>
      <c r="U12660" s="28"/>
      <c r="V12660" s="28"/>
      <c r="W12660" s="28"/>
      <c r="Y12660" s="28"/>
    </row>
    <row r="12661" spans="16:25">
      <c r="P12661" s="33"/>
      <c r="Q12661" s="28"/>
      <c r="R12661" s="28"/>
      <c r="S12661" s="28"/>
      <c r="T12661" s="28"/>
      <c r="U12661" s="28"/>
      <c r="V12661" s="28"/>
      <c r="W12661" s="28"/>
      <c r="Y12661" s="28"/>
    </row>
    <row r="12662" spans="16:25">
      <c r="P12662" s="33"/>
      <c r="Q12662" s="28"/>
      <c r="R12662" s="28"/>
      <c r="S12662" s="28"/>
      <c r="T12662" s="28"/>
      <c r="U12662" s="28"/>
      <c r="V12662" s="28"/>
      <c r="W12662" s="28"/>
      <c r="Y12662" s="28"/>
    </row>
    <row r="12663" spans="16:25">
      <c r="P12663" s="33"/>
      <c r="Q12663" s="28"/>
      <c r="R12663" s="28"/>
      <c r="S12663" s="28"/>
      <c r="T12663" s="28"/>
      <c r="U12663" s="28"/>
      <c r="V12663" s="28"/>
      <c r="W12663" s="28"/>
      <c r="Y12663" s="28"/>
    </row>
    <row r="12664" spans="16:25">
      <c r="P12664" s="33"/>
      <c r="Q12664" s="28"/>
      <c r="R12664" s="28"/>
      <c r="S12664" s="28"/>
      <c r="T12664" s="28"/>
      <c r="U12664" s="28"/>
      <c r="V12664" s="28"/>
      <c r="W12664" s="28"/>
      <c r="Y12664" s="28"/>
    </row>
    <row r="12665" spans="16:25">
      <c r="P12665" s="33"/>
      <c r="Q12665" s="28"/>
      <c r="R12665" s="28"/>
      <c r="S12665" s="28"/>
      <c r="T12665" s="28"/>
      <c r="U12665" s="28"/>
      <c r="V12665" s="28"/>
      <c r="W12665" s="28"/>
      <c r="Y12665" s="28"/>
    </row>
    <row r="12666" spans="16:25">
      <c r="P12666" s="33"/>
      <c r="Q12666" s="28"/>
      <c r="R12666" s="28"/>
      <c r="S12666" s="28"/>
      <c r="T12666" s="28"/>
      <c r="U12666" s="28"/>
      <c r="V12666" s="28"/>
      <c r="W12666" s="28"/>
      <c r="Y12666" s="28"/>
    </row>
    <row r="12667" spans="16:25">
      <c r="P12667" s="33"/>
      <c r="Q12667" s="28"/>
      <c r="R12667" s="28"/>
      <c r="S12667" s="28"/>
      <c r="T12667" s="28"/>
      <c r="U12667" s="28"/>
      <c r="V12667" s="28"/>
      <c r="W12667" s="28"/>
      <c r="Y12667" s="28"/>
    </row>
    <row r="12668" spans="16:25">
      <c r="P12668" s="33"/>
      <c r="Q12668" s="28"/>
      <c r="R12668" s="28"/>
      <c r="S12668" s="28"/>
      <c r="T12668" s="28"/>
      <c r="U12668" s="28"/>
      <c r="V12668" s="28"/>
      <c r="W12668" s="28"/>
      <c r="Y12668" s="28"/>
    </row>
    <row r="12669" spans="16:25">
      <c r="P12669" s="33"/>
      <c r="Q12669" s="28"/>
      <c r="R12669" s="28"/>
      <c r="S12669" s="28"/>
      <c r="T12669" s="28"/>
      <c r="U12669" s="28"/>
      <c r="V12669" s="28"/>
      <c r="W12669" s="28"/>
      <c r="Y12669" s="28"/>
    </row>
    <row r="12670" spans="16:25">
      <c r="P12670" s="33"/>
      <c r="Q12670" s="28"/>
      <c r="R12670" s="28"/>
      <c r="S12670" s="28"/>
      <c r="T12670" s="28"/>
      <c r="U12670" s="28"/>
      <c r="V12670" s="28"/>
      <c r="W12670" s="28"/>
      <c r="Y12670" s="28"/>
    </row>
    <row r="12671" spans="16:25">
      <c r="P12671" s="33"/>
      <c r="Q12671" s="28"/>
      <c r="R12671" s="28"/>
      <c r="S12671" s="28"/>
      <c r="T12671" s="28"/>
      <c r="U12671" s="28"/>
      <c r="V12671" s="28"/>
      <c r="W12671" s="28"/>
      <c r="Y12671" s="28"/>
    </row>
    <row r="12672" spans="16:25">
      <c r="P12672" s="33"/>
      <c r="Q12672" s="28"/>
      <c r="R12672" s="28"/>
      <c r="S12672" s="28"/>
      <c r="T12672" s="28"/>
      <c r="U12672" s="28"/>
      <c r="V12672" s="28"/>
      <c r="W12672" s="28"/>
      <c r="Y12672" s="28"/>
    </row>
    <row r="12673" spans="16:25">
      <c r="P12673" s="33"/>
      <c r="Q12673" s="28"/>
      <c r="R12673" s="28"/>
      <c r="S12673" s="28"/>
      <c r="T12673" s="28"/>
      <c r="U12673" s="28"/>
      <c r="V12673" s="28"/>
      <c r="W12673" s="28"/>
      <c r="Y12673" s="28"/>
    </row>
    <row r="12674" spans="16:25">
      <c r="P12674" s="33"/>
      <c r="Q12674" s="28"/>
      <c r="R12674" s="28"/>
      <c r="S12674" s="28"/>
      <c r="T12674" s="28"/>
      <c r="U12674" s="28"/>
      <c r="V12674" s="28"/>
      <c r="W12674" s="28"/>
      <c r="Y12674" s="28"/>
    </row>
    <row r="12675" spans="16:25">
      <c r="P12675" s="33"/>
      <c r="Q12675" s="28"/>
      <c r="R12675" s="28"/>
      <c r="S12675" s="28"/>
      <c r="T12675" s="28"/>
      <c r="U12675" s="28"/>
      <c r="V12675" s="28"/>
      <c r="W12675" s="28"/>
      <c r="Y12675" s="28"/>
    </row>
    <row r="12676" spans="16:25">
      <c r="P12676" s="33"/>
      <c r="Q12676" s="28"/>
      <c r="R12676" s="28"/>
      <c r="S12676" s="28"/>
      <c r="T12676" s="28"/>
      <c r="U12676" s="28"/>
      <c r="V12676" s="28"/>
      <c r="W12676" s="28"/>
      <c r="Y12676" s="28"/>
    </row>
    <row r="12677" spans="16:25">
      <c r="P12677" s="33"/>
      <c r="Q12677" s="28"/>
      <c r="R12677" s="28"/>
      <c r="S12677" s="28"/>
      <c r="T12677" s="28"/>
      <c r="U12677" s="28"/>
      <c r="V12677" s="28"/>
      <c r="W12677" s="28"/>
      <c r="Y12677" s="28"/>
    </row>
    <row r="12678" spans="16:25">
      <c r="P12678" s="33"/>
      <c r="Q12678" s="28"/>
      <c r="R12678" s="28"/>
      <c r="S12678" s="28"/>
      <c r="T12678" s="28"/>
      <c r="U12678" s="28"/>
      <c r="V12678" s="28"/>
      <c r="W12678" s="28"/>
      <c r="Y12678" s="28"/>
    </row>
    <row r="12679" spans="16:25">
      <c r="P12679" s="33"/>
      <c r="Q12679" s="28"/>
      <c r="R12679" s="28"/>
      <c r="S12679" s="28"/>
      <c r="T12679" s="28"/>
      <c r="U12679" s="28"/>
      <c r="V12679" s="28"/>
      <c r="W12679" s="28"/>
      <c r="Y12679" s="28"/>
    </row>
    <row r="12680" spans="16:25">
      <c r="P12680" s="33"/>
      <c r="Q12680" s="28"/>
      <c r="R12680" s="28"/>
      <c r="S12680" s="28"/>
      <c r="T12680" s="28"/>
      <c r="U12680" s="28"/>
      <c r="V12680" s="28"/>
      <c r="W12680" s="28"/>
      <c r="Y12680" s="28"/>
    </row>
    <row r="12681" spans="16:25">
      <c r="P12681" s="33"/>
      <c r="Q12681" s="28"/>
      <c r="R12681" s="28"/>
      <c r="S12681" s="28"/>
      <c r="T12681" s="28"/>
      <c r="U12681" s="28"/>
      <c r="V12681" s="28"/>
      <c r="W12681" s="28"/>
      <c r="Y12681" s="28"/>
    </row>
    <row r="12682" spans="16:25">
      <c r="P12682" s="33"/>
      <c r="Q12682" s="28"/>
      <c r="R12682" s="28"/>
      <c r="S12682" s="28"/>
      <c r="T12682" s="28"/>
      <c r="U12682" s="28"/>
      <c r="V12682" s="28"/>
      <c r="W12682" s="28"/>
      <c r="Y12682" s="28"/>
    </row>
    <row r="12683" spans="16:25">
      <c r="P12683" s="33"/>
      <c r="Q12683" s="28"/>
      <c r="R12683" s="28"/>
      <c r="S12683" s="28"/>
      <c r="T12683" s="28"/>
      <c r="U12683" s="28"/>
      <c r="V12683" s="28"/>
      <c r="W12683" s="28"/>
      <c r="Y12683" s="28"/>
    </row>
    <row r="12684" spans="16:25">
      <c r="P12684" s="33"/>
      <c r="Q12684" s="28"/>
      <c r="R12684" s="28"/>
      <c r="S12684" s="28"/>
      <c r="T12684" s="28"/>
      <c r="U12684" s="28"/>
      <c r="V12684" s="28"/>
      <c r="W12684" s="28"/>
      <c r="Y12684" s="28"/>
    </row>
    <row r="12685" spans="16:25">
      <c r="P12685" s="33"/>
      <c r="Q12685" s="28"/>
      <c r="R12685" s="28"/>
      <c r="S12685" s="28"/>
      <c r="T12685" s="28"/>
      <c r="U12685" s="28"/>
      <c r="V12685" s="28"/>
      <c r="W12685" s="28"/>
      <c r="Y12685" s="28"/>
    </row>
    <row r="12686" spans="16:25">
      <c r="P12686" s="33"/>
      <c r="Q12686" s="28"/>
      <c r="R12686" s="28"/>
      <c r="S12686" s="28"/>
      <c r="T12686" s="28"/>
      <c r="U12686" s="28"/>
      <c r="V12686" s="28"/>
      <c r="W12686" s="28"/>
      <c r="Y12686" s="28"/>
    </row>
    <row r="12687" spans="16:25">
      <c r="P12687" s="33"/>
      <c r="Q12687" s="28"/>
      <c r="R12687" s="28"/>
      <c r="S12687" s="28"/>
      <c r="T12687" s="28"/>
      <c r="U12687" s="28"/>
      <c r="V12687" s="28"/>
      <c r="W12687" s="28"/>
      <c r="Y12687" s="28"/>
    </row>
    <row r="12688" spans="16:25">
      <c r="P12688" s="33"/>
      <c r="Q12688" s="28"/>
      <c r="R12688" s="28"/>
      <c r="S12688" s="28"/>
      <c r="T12688" s="28"/>
      <c r="U12688" s="28"/>
      <c r="V12688" s="28"/>
      <c r="W12688" s="28"/>
      <c r="Y12688" s="28"/>
    </row>
    <row r="12689" spans="16:25">
      <c r="P12689" s="33"/>
      <c r="Q12689" s="28"/>
      <c r="R12689" s="28"/>
      <c r="S12689" s="28"/>
      <c r="T12689" s="28"/>
      <c r="U12689" s="28"/>
      <c r="V12689" s="28"/>
      <c r="W12689" s="28"/>
      <c r="Y12689" s="28"/>
    </row>
    <row r="12690" spans="16:25">
      <c r="P12690" s="33"/>
      <c r="Q12690" s="28"/>
      <c r="R12690" s="28"/>
      <c r="S12690" s="28"/>
      <c r="T12690" s="28"/>
      <c r="U12690" s="28"/>
      <c r="V12690" s="28"/>
      <c r="W12690" s="28"/>
      <c r="Y12690" s="28"/>
    </row>
    <row r="12691" spans="16:25">
      <c r="P12691" s="33"/>
      <c r="Q12691" s="28"/>
      <c r="R12691" s="28"/>
      <c r="S12691" s="28"/>
      <c r="T12691" s="28"/>
      <c r="U12691" s="28"/>
      <c r="V12691" s="28"/>
      <c r="W12691" s="28"/>
      <c r="Y12691" s="28"/>
    </row>
    <row r="12692" spans="16:25">
      <c r="P12692" s="33"/>
      <c r="Q12692" s="28"/>
      <c r="R12692" s="28"/>
      <c r="S12692" s="28"/>
      <c r="T12692" s="28"/>
      <c r="U12692" s="28"/>
      <c r="V12692" s="28"/>
      <c r="W12692" s="28"/>
      <c r="Y12692" s="28"/>
    </row>
    <row r="12693" spans="16:25">
      <c r="P12693" s="33"/>
      <c r="Q12693" s="28"/>
      <c r="R12693" s="28"/>
      <c r="S12693" s="28"/>
      <c r="T12693" s="28"/>
      <c r="U12693" s="28"/>
      <c r="V12693" s="28"/>
      <c r="W12693" s="28"/>
      <c r="Y12693" s="28"/>
    </row>
    <row r="12694" spans="16:25">
      <c r="P12694" s="33"/>
      <c r="Q12694" s="28"/>
      <c r="R12694" s="28"/>
      <c r="S12694" s="28"/>
      <c r="T12694" s="28"/>
      <c r="U12694" s="28"/>
      <c r="V12694" s="28"/>
      <c r="W12694" s="28"/>
      <c r="Y12694" s="28"/>
    </row>
    <row r="12695" spans="16:25">
      <c r="P12695" s="33"/>
      <c r="Q12695" s="28"/>
      <c r="R12695" s="28"/>
      <c r="S12695" s="28"/>
      <c r="T12695" s="28"/>
      <c r="U12695" s="28"/>
      <c r="V12695" s="28"/>
      <c r="W12695" s="28"/>
      <c r="Y12695" s="28"/>
    </row>
    <row r="12696" spans="16:25">
      <c r="P12696" s="33"/>
      <c r="Q12696" s="28"/>
      <c r="R12696" s="28"/>
      <c r="S12696" s="28"/>
      <c r="T12696" s="28"/>
      <c r="U12696" s="28"/>
      <c r="V12696" s="28"/>
      <c r="W12696" s="28"/>
      <c r="Y12696" s="28"/>
    </row>
    <row r="12697" spans="16:25">
      <c r="P12697" s="33"/>
      <c r="Q12697" s="28"/>
      <c r="R12697" s="28"/>
      <c r="S12697" s="28"/>
      <c r="T12697" s="28"/>
      <c r="U12697" s="28"/>
      <c r="V12697" s="28"/>
      <c r="W12697" s="28"/>
      <c r="Y12697" s="28"/>
    </row>
    <row r="12698" spans="16:25">
      <c r="P12698" s="33"/>
      <c r="Q12698" s="28"/>
      <c r="R12698" s="28"/>
      <c r="S12698" s="28"/>
      <c r="T12698" s="28"/>
      <c r="U12698" s="28"/>
      <c r="V12698" s="28"/>
      <c r="W12698" s="28"/>
      <c r="Y12698" s="28"/>
    </row>
    <row r="12699" spans="16:25">
      <c r="P12699" s="33"/>
      <c r="Q12699" s="28"/>
      <c r="R12699" s="28"/>
      <c r="S12699" s="28"/>
      <c r="T12699" s="28"/>
      <c r="U12699" s="28"/>
      <c r="V12699" s="28"/>
      <c r="W12699" s="28"/>
      <c r="Y12699" s="28"/>
    </row>
    <row r="12700" spans="16:25">
      <c r="P12700" s="33"/>
      <c r="Q12700" s="28"/>
      <c r="R12700" s="28"/>
      <c r="S12700" s="28"/>
      <c r="T12700" s="28"/>
      <c r="U12700" s="28"/>
      <c r="V12700" s="28"/>
      <c r="W12700" s="28"/>
      <c r="Y12700" s="28"/>
    </row>
    <row r="12701" spans="16:25">
      <c r="P12701" s="33"/>
      <c r="Q12701" s="28"/>
      <c r="R12701" s="28"/>
      <c r="S12701" s="28"/>
      <c r="T12701" s="28"/>
      <c r="U12701" s="28"/>
      <c r="V12701" s="28"/>
      <c r="W12701" s="28"/>
      <c r="Y12701" s="28"/>
    </row>
    <row r="12702" spans="16:25">
      <c r="P12702" s="33"/>
      <c r="Q12702" s="28"/>
      <c r="R12702" s="28"/>
      <c r="S12702" s="28"/>
      <c r="T12702" s="28"/>
      <c r="U12702" s="28"/>
      <c r="V12702" s="28"/>
      <c r="W12702" s="28"/>
      <c r="Y12702" s="28"/>
    </row>
    <row r="12703" spans="16:25">
      <c r="P12703" s="33"/>
      <c r="Q12703" s="28"/>
      <c r="R12703" s="28"/>
      <c r="S12703" s="28"/>
      <c r="T12703" s="28"/>
      <c r="U12703" s="28"/>
      <c r="V12703" s="28"/>
      <c r="W12703" s="28"/>
      <c r="Y12703" s="28"/>
    </row>
    <row r="12704" spans="16:25">
      <c r="P12704" s="33"/>
      <c r="Q12704" s="28"/>
      <c r="R12704" s="28"/>
      <c r="S12704" s="28"/>
      <c r="T12704" s="28"/>
      <c r="U12704" s="28"/>
      <c r="V12704" s="28"/>
      <c r="W12704" s="28"/>
      <c r="Y12704" s="28"/>
    </row>
    <row r="12705" spans="16:25">
      <c r="P12705" s="33"/>
      <c r="Q12705" s="28"/>
      <c r="R12705" s="28"/>
      <c r="S12705" s="28"/>
      <c r="T12705" s="28"/>
      <c r="U12705" s="28"/>
      <c r="V12705" s="28"/>
      <c r="W12705" s="28"/>
      <c r="Y12705" s="28"/>
    </row>
    <row r="12706" spans="16:25">
      <c r="P12706" s="33"/>
      <c r="Q12706" s="28"/>
      <c r="R12706" s="28"/>
      <c r="S12706" s="28"/>
      <c r="T12706" s="28"/>
      <c r="U12706" s="28"/>
      <c r="V12706" s="28"/>
      <c r="W12706" s="28"/>
      <c r="Y12706" s="28"/>
    </row>
    <row r="12707" spans="16:25">
      <c r="P12707" s="33"/>
      <c r="Q12707" s="28"/>
      <c r="R12707" s="28"/>
      <c r="S12707" s="28"/>
      <c r="T12707" s="28"/>
      <c r="U12707" s="28"/>
      <c r="V12707" s="28"/>
      <c r="W12707" s="28"/>
      <c r="Y12707" s="28"/>
    </row>
    <row r="12708" spans="16:25">
      <c r="P12708" s="33"/>
      <c r="Q12708" s="28"/>
      <c r="R12708" s="28"/>
      <c r="S12708" s="28"/>
      <c r="T12708" s="28"/>
      <c r="U12708" s="28"/>
      <c r="V12708" s="28"/>
      <c r="W12708" s="28"/>
      <c r="Y12708" s="28"/>
    </row>
    <row r="12709" spans="16:25">
      <c r="P12709" s="33"/>
      <c r="Q12709" s="28"/>
      <c r="R12709" s="28"/>
      <c r="S12709" s="28"/>
      <c r="T12709" s="28"/>
      <c r="U12709" s="28"/>
      <c r="V12709" s="28"/>
      <c r="W12709" s="28"/>
      <c r="Y12709" s="28"/>
    </row>
    <row r="12710" spans="16:25">
      <c r="P12710" s="33"/>
      <c r="Q12710" s="28"/>
      <c r="R12710" s="28"/>
      <c r="S12710" s="28"/>
      <c r="T12710" s="28"/>
      <c r="U12710" s="28"/>
      <c r="V12710" s="28"/>
      <c r="W12710" s="28"/>
      <c r="Y12710" s="28"/>
    </row>
    <row r="12711" spans="16:25">
      <c r="P12711" s="33"/>
      <c r="Q12711" s="28"/>
      <c r="R12711" s="28"/>
      <c r="S12711" s="28"/>
      <c r="T12711" s="28"/>
      <c r="U12711" s="28"/>
      <c r="V12711" s="28"/>
      <c r="W12711" s="28"/>
      <c r="Y12711" s="28"/>
    </row>
    <row r="12712" spans="16:25">
      <c r="P12712" s="33"/>
      <c r="Q12712" s="28"/>
      <c r="R12712" s="28"/>
      <c r="S12712" s="28"/>
      <c r="T12712" s="28"/>
      <c r="U12712" s="28"/>
      <c r="V12712" s="28"/>
      <c r="W12712" s="28"/>
      <c r="Y12712" s="28"/>
    </row>
    <row r="12713" spans="16:25">
      <c r="P12713" s="33"/>
      <c r="Q12713" s="28"/>
      <c r="R12713" s="28"/>
      <c r="S12713" s="28"/>
      <c r="T12713" s="28"/>
      <c r="U12713" s="28"/>
      <c r="V12713" s="28"/>
      <c r="W12713" s="28"/>
      <c r="Y12713" s="28"/>
    </row>
    <row r="12714" spans="16:25">
      <c r="P12714" s="33"/>
      <c r="Q12714" s="28"/>
      <c r="R12714" s="28"/>
      <c r="S12714" s="28"/>
      <c r="T12714" s="28"/>
      <c r="U12714" s="28"/>
      <c r="V12714" s="28"/>
      <c r="W12714" s="28"/>
      <c r="Y12714" s="28"/>
    </row>
    <row r="12715" spans="16:25">
      <c r="P12715" s="33"/>
      <c r="Q12715" s="28"/>
      <c r="R12715" s="28"/>
      <c r="S12715" s="28"/>
      <c r="T12715" s="28"/>
      <c r="U12715" s="28"/>
      <c r="V12715" s="28"/>
      <c r="W12715" s="28"/>
      <c r="Y12715" s="28"/>
    </row>
    <row r="12716" spans="16:25">
      <c r="P12716" s="33"/>
      <c r="Q12716" s="28"/>
      <c r="R12716" s="28"/>
      <c r="S12716" s="28"/>
      <c r="T12716" s="28"/>
      <c r="U12716" s="28"/>
      <c r="V12716" s="28"/>
      <c r="W12716" s="28"/>
      <c r="Y12716" s="28"/>
    </row>
    <row r="12717" spans="16:25">
      <c r="P12717" s="33"/>
      <c r="Q12717" s="28"/>
      <c r="R12717" s="28"/>
      <c r="S12717" s="28"/>
      <c r="T12717" s="28"/>
      <c r="U12717" s="28"/>
      <c r="V12717" s="28"/>
      <c r="W12717" s="28"/>
      <c r="Y12717" s="28"/>
    </row>
    <row r="12718" spans="16:25">
      <c r="P12718" s="33"/>
      <c r="Q12718" s="28"/>
      <c r="R12718" s="28"/>
      <c r="S12718" s="28"/>
      <c r="T12718" s="28"/>
      <c r="U12718" s="28"/>
      <c r="V12718" s="28"/>
      <c r="W12718" s="28"/>
      <c r="Y12718" s="28"/>
    </row>
    <row r="12719" spans="16:25">
      <c r="P12719" s="33"/>
      <c r="Q12719" s="28"/>
      <c r="R12719" s="28"/>
      <c r="S12719" s="28"/>
      <c r="T12719" s="28"/>
      <c r="U12719" s="28"/>
      <c r="V12719" s="28"/>
      <c r="W12719" s="28"/>
      <c r="Y12719" s="28"/>
    </row>
    <row r="12720" spans="16:25">
      <c r="P12720" s="33"/>
      <c r="Q12720" s="28"/>
      <c r="R12720" s="28"/>
      <c r="S12720" s="28"/>
      <c r="T12720" s="28"/>
      <c r="U12720" s="28"/>
      <c r="V12720" s="28"/>
      <c r="W12720" s="28"/>
      <c r="Y12720" s="28"/>
    </row>
    <row r="12721" spans="16:25">
      <c r="P12721" s="33"/>
      <c r="Q12721" s="28"/>
      <c r="R12721" s="28"/>
      <c r="S12721" s="28"/>
      <c r="T12721" s="28"/>
      <c r="U12721" s="28"/>
      <c r="V12721" s="28"/>
      <c r="W12721" s="28"/>
      <c r="Y12721" s="28"/>
    </row>
    <row r="12722" spans="16:25">
      <c r="P12722" s="33"/>
      <c r="Q12722" s="28"/>
      <c r="R12722" s="28"/>
      <c r="S12722" s="28"/>
      <c r="T12722" s="28"/>
      <c r="U12722" s="28"/>
      <c r="V12722" s="28"/>
      <c r="W12722" s="28"/>
      <c r="Y12722" s="28"/>
    </row>
    <row r="12723" spans="16:25">
      <c r="P12723" s="33"/>
      <c r="Q12723" s="28"/>
      <c r="R12723" s="28"/>
      <c r="S12723" s="28"/>
      <c r="T12723" s="28"/>
      <c r="U12723" s="28"/>
      <c r="V12723" s="28"/>
      <c r="W12723" s="28"/>
      <c r="Y12723" s="28"/>
    </row>
    <row r="12724" spans="16:25">
      <c r="P12724" s="33"/>
      <c r="Q12724" s="28"/>
      <c r="R12724" s="28"/>
      <c r="S12724" s="28"/>
      <c r="T12724" s="28"/>
      <c r="U12724" s="28"/>
      <c r="V12724" s="28"/>
      <c r="W12724" s="28"/>
      <c r="Y12724" s="28"/>
    </row>
    <row r="12725" spans="16:25">
      <c r="P12725" s="33"/>
      <c r="Q12725" s="28"/>
      <c r="R12725" s="28"/>
      <c r="S12725" s="28"/>
      <c r="T12725" s="28"/>
      <c r="U12725" s="28"/>
      <c r="V12725" s="28"/>
      <c r="W12725" s="28"/>
      <c r="Y12725" s="28"/>
    </row>
    <row r="12726" spans="16:25">
      <c r="P12726" s="33"/>
      <c r="Q12726" s="28"/>
      <c r="R12726" s="28"/>
      <c r="S12726" s="28"/>
      <c r="T12726" s="28"/>
      <c r="U12726" s="28"/>
      <c r="V12726" s="28"/>
      <c r="W12726" s="28"/>
      <c r="Y12726" s="28"/>
    </row>
    <row r="12727" spans="16:25">
      <c r="P12727" s="33"/>
      <c r="Q12727" s="28"/>
      <c r="R12727" s="28"/>
      <c r="S12727" s="28"/>
      <c r="T12727" s="28"/>
      <c r="U12727" s="28"/>
      <c r="V12727" s="28"/>
      <c r="W12727" s="28"/>
      <c r="Y12727" s="28"/>
    </row>
    <row r="12728" spans="16:25">
      <c r="P12728" s="33"/>
      <c r="Q12728" s="28"/>
      <c r="R12728" s="28"/>
      <c r="S12728" s="28"/>
      <c r="T12728" s="28"/>
      <c r="U12728" s="28"/>
      <c r="V12728" s="28"/>
      <c r="W12728" s="28"/>
      <c r="Y12728" s="28"/>
    </row>
    <row r="12729" spans="16:25">
      <c r="P12729" s="33"/>
      <c r="Q12729" s="28"/>
      <c r="R12729" s="28"/>
      <c r="S12729" s="28"/>
      <c r="T12729" s="28"/>
      <c r="U12729" s="28"/>
      <c r="V12729" s="28"/>
      <c r="W12729" s="28"/>
      <c r="Y12729" s="28"/>
    </row>
    <row r="12730" spans="16:25">
      <c r="P12730" s="33"/>
      <c r="Q12730" s="28"/>
      <c r="R12730" s="28"/>
      <c r="S12730" s="28"/>
      <c r="T12730" s="28"/>
      <c r="U12730" s="28"/>
      <c r="V12730" s="28"/>
      <c r="W12730" s="28"/>
      <c r="Y12730" s="28"/>
    </row>
    <row r="12731" spans="16:25">
      <c r="P12731" s="33"/>
      <c r="Q12731" s="28"/>
      <c r="R12731" s="28"/>
      <c r="S12731" s="28"/>
      <c r="T12731" s="28"/>
      <c r="U12731" s="28"/>
      <c r="V12731" s="28"/>
      <c r="W12731" s="28"/>
      <c r="Y12731" s="28"/>
    </row>
    <row r="12732" spans="16:25">
      <c r="P12732" s="33"/>
      <c r="Q12732" s="28"/>
      <c r="R12732" s="28"/>
      <c r="S12732" s="28"/>
      <c r="T12732" s="28"/>
      <c r="U12732" s="28"/>
      <c r="V12732" s="28"/>
      <c r="W12732" s="28"/>
      <c r="Y12732" s="28"/>
    </row>
    <row r="12733" spans="16:25">
      <c r="P12733" s="33"/>
      <c r="Q12733" s="28"/>
      <c r="R12733" s="28"/>
      <c r="S12733" s="28"/>
      <c r="T12733" s="28"/>
      <c r="U12733" s="28"/>
      <c r="V12733" s="28"/>
      <c r="W12733" s="28"/>
      <c r="Y12733" s="28"/>
    </row>
    <row r="12734" spans="16:25">
      <c r="P12734" s="33"/>
      <c r="Q12734" s="28"/>
      <c r="R12734" s="28"/>
      <c r="S12734" s="28"/>
      <c r="T12734" s="28"/>
      <c r="U12734" s="28"/>
      <c r="V12734" s="28"/>
      <c r="W12734" s="28"/>
      <c r="Y12734" s="28"/>
    </row>
    <row r="12735" spans="16:25">
      <c r="P12735" s="33"/>
      <c r="Q12735" s="28"/>
      <c r="R12735" s="28"/>
      <c r="S12735" s="28"/>
      <c r="T12735" s="28"/>
      <c r="U12735" s="28"/>
      <c r="V12735" s="28"/>
      <c r="W12735" s="28"/>
      <c r="Y12735" s="28"/>
    </row>
    <row r="12736" spans="16:25">
      <c r="P12736" s="33"/>
      <c r="Q12736" s="28"/>
      <c r="R12736" s="28"/>
      <c r="S12736" s="28"/>
      <c r="T12736" s="28"/>
      <c r="U12736" s="28"/>
      <c r="V12736" s="28"/>
      <c r="W12736" s="28"/>
      <c r="Y12736" s="28"/>
    </row>
    <row r="12737" spans="16:25">
      <c r="P12737" s="33"/>
      <c r="Q12737" s="28"/>
      <c r="R12737" s="28"/>
      <c r="S12737" s="28"/>
      <c r="T12737" s="28"/>
      <c r="U12737" s="28"/>
      <c r="V12737" s="28"/>
      <c r="W12737" s="28"/>
      <c r="Y12737" s="28"/>
    </row>
    <row r="12738" spans="16:25">
      <c r="P12738" s="33"/>
      <c r="Q12738" s="28"/>
      <c r="R12738" s="28"/>
      <c r="S12738" s="28"/>
      <c r="T12738" s="28"/>
      <c r="U12738" s="28"/>
      <c r="V12738" s="28"/>
      <c r="W12738" s="28"/>
      <c r="Y12738" s="28"/>
    </row>
    <row r="12739" spans="16:25">
      <c r="P12739" s="33"/>
      <c r="Q12739" s="28"/>
      <c r="R12739" s="28"/>
      <c r="S12739" s="28"/>
      <c r="T12739" s="28"/>
      <c r="U12739" s="28"/>
      <c r="V12739" s="28"/>
      <c r="W12739" s="28"/>
      <c r="Y12739" s="28"/>
    </row>
    <row r="12740" spans="16:25">
      <c r="P12740" s="33"/>
      <c r="Q12740" s="28"/>
      <c r="R12740" s="28"/>
      <c r="S12740" s="28"/>
      <c r="T12740" s="28"/>
      <c r="U12740" s="28"/>
      <c r="V12740" s="28"/>
      <c r="W12740" s="28"/>
      <c r="Y12740" s="28"/>
    </row>
    <row r="12741" spans="16:25">
      <c r="P12741" s="33"/>
      <c r="Q12741" s="28"/>
      <c r="R12741" s="28"/>
      <c r="S12741" s="28"/>
      <c r="T12741" s="28"/>
      <c r="U12741" s="28"/>
      <c r="V12741" s="28"/>
      <c r="W12741" s="28"/>
      <c r="Y12741" s="28"/>
    </row>
    <row r="12742" spans="16:25">
      <c r="P12742" s="33"/>
      <c r="Q12742" s="28"/>
      <c r="R12742" s="28"/>
      <c r="S12742" s="28"/>
      <c r="T12742" s="28"/>
      <c r="U12742" s="28"/>
      <c r="V12742" s="28"/>
      <c r="W12742" s="28"/>
      <c r="Y12742" s="28"/>
    </row>
    <row r="12743" spans="16:25">
      <c r="P12743" s="33"/>
      <c r="Q12743" s="28"/>
      <c r="R12743" s="28"/>
      <c r="S12743" s="28"/>
      <c r="T12743" s="28"/>
      <c r="U12743" s="28"/>
      <c r="V12743" s="28"/>
      <c r="W12743" s="28"/>
      <c r="Y12743" s="28"/>
    </row>
    <row r="12744" spans="16:25">
      <c r="P12744" s="33"/>
      <c r="Q12744" s="28"/>
      <c r="R12744" s="28"/>
      <c r="S12744" s="28"/>
      <c r="T12744" s="28"/>
      <c r="U12744" s="28"/>
      <c r="V12744" s="28"/>
      <c r="W12744" s="28"/>
      <c r="Y12744" s="28"/>
    </row>
    <row r="12745" spans="16:25">
      <c r="P12745" s="33"/>
      <c r="Q12745" s="28"/>
      <c r="R12745" s="28"/>
      <c r="S12745" s="28"/>
      <c r="T12745" s="28"/>
      <c r="U12745" s="28"/>
      <c r="V12745" s="28"/>
      <c r="W12745" s="28"/>
      <c r="Y12745" s="28"/>
    </row>
    <row r="12746" spans="16:25">
      <c r="P12746" s="33"/>
      <c r="Q12746" s="28"/>
      <c r="R12746" s="28"/>
      <c r="S12746" s="28"/>
      <c r="T12746" s="28"/>
      <c r="U12746" s="28"/>
      <c r="V12746" s="28"/>
      <c r="W12746" s="28"/>
      <c r="Y12746" s="28"/>
    </row>
    <row r="12747" spans="16:25">
      <c r="P12747" s="33"/>
      <c r="Q12747" s="28"/>
      <c r="R12747" s="28"/>
      <c r="S12747" s="28"/>
      <c r="T12747" s="28"/>
      <c r="U12747" s="28"/>
      <c r="V12747" s="28"/>
      <c r="W12747" s="28"/>
      <c r="Y12747" s="28"/>
    </row>
    <row r="12748" spans="16:25">
      <c r="P12748" s="33"/>
      <c r="Q12748" s="28"/>
      <c r="R12748" s="28"/>
      <c r="S12748" s="28"/>
      <c r="T12748" s="28"/>
      <c r="U12748" s="28"/>
      <c r="V12748" s="28"/>
      <c r="W12748" s="28"/>
      <c r="Y12748" s="28"/>
    </row>
    <row r="12749" spans="16:25">
      <c r="P12749" s="33"/>
      <c r="Q12749" s="28"/>
      <c r="R12749" s="28"/>
      <c r="S12749" s="28"/>
      <c r="T12749" s="28"/>
      <c r="U12749" s="28"/>
      <c r="V12749" s="28"/>
      <c r="W12749" s="28"/>
      <c r="Y12749" s="28"/>
    </row>
    <row r="12750" spans="16:25">
      <c r="P12750" s="33"/>
      <c r="Q12750" s="28"/>
      <c r="R12750" s="28"/>
      <c r="S12750" s="28"/>
      <c r="T12750" s="28"/>
      <c r="U12750" s="28"/>
      <c r="V12750" s="28"/>
      <c r="W12750" s="28"/>
      <c r="Y12750" s="28"/>
    </row>
    <row r="12751" spans="16:25">
      <c r="P12751" s="33"/>
      <c r="Q12751" s="28"/>
      <c r="R12751" s="28"/>
      <c r="S12751" s="28"/>
      <c r="T12751" s="28"/>
      <c r="U12751" s="28"/>
      <c r="V12751" s="28"/>
      <c r="W12751" s="28"/>
      <c r="Y12751" s="28"/>
    </row>
    <row r="12752" spans="16:25">
      <c r="P12752" s="33"/>
      <c r="Q12752" s="28"/>
      <c r="R12752" s="28"/>
      <c r="S12752" s="28"/>
      <c r="T12752" s="28"/>
      <c r="U12752" s="28"/>
      <c r="V12752" s="28"/>
      <c r="W12752" s="28"/>
      <c r="Y12752" s="28"/>
    </row>
    <row r="12753" spans="16:25">
      <c r="P12753" s="33"/>
      <c r="Q12753" s="28"/>
      <c r="R12753" s="28"/>
      <c r="S12753" s="28"/>
      <c r="T12753" s="28"/>
      <c r="U12753" s="28"/>
      <c r="V12753" s="28"/>
      <c r="W12753" s="28"/>
      <c r="Y12753" s="28"/>
    </row>
    <row r="12754" spans="16:25">
      <c r="P12754" s="33"/>
      <c r="Q12754" s="28"/>
      <c r="R12754" s="28"/>
      <c r="S12754" s="28"/>
      <c r="T12754" s="28"/>
      <c r="U12754" s="28"/>
      <c r="V12754" s="28"/>
      <c r="W12754" s="28"/>
      <c r="Y12754" s="28"/>
    </row>
    <row r="12755" spans="16:25">
      <c r="P12755" s="33"/>
      <c r="Q12755" s="28"/>
      <c r="R12755" s="28"/>
      <c r="S12755" s="28"/>
      <c r="T12755" s="28"/>
      <c r="U12755" s="28"/>
      <c r="V12755" s="28"/>
      <c r="W12755" s="28"/>
      <c r="Y12755" s="28"/>
    </row>
    <row r="12756" spans="16:25">
      <c r="P12756" s="33"/>
      <c r="Q12756" s="28"/>
      <c r="R12756" s="28"/>
      <c r="S12756" s="28"/>
      <c r="T12756" s="28"/>
      <c r="U12756" s="28"/>
      <c r="V12756" s="28"/>
      <c r="W12756" s="28"/>
      <c r="Y12756" s="28"/>
    </row>
    <row r="12757" spans="16:25">
      <c r="P12757" s="33"/>
      <c r="Q12757" s="28"/>
      <c r="R12757" s="28"/>
      <c r="S12757" s="28"/>
      <c r="T12757" s="28"/>
      <c r="U12757" s="28"/>
      <c r="V12757" s="28"/>
      <c r="W12757" s="28"/>
      <c r="Y12757" s="28"/>
    </row>
    <row r="12758" spans="16:25">
      <c r="P12758" s="33"/>
      <c r="Q12758" s="28"/>
      <c r="R12758" s="28"/>
      <c r="S12758" s="28"/>
      <c r="T12758" s="28"/>
      <c r="U12758" s="28"/>
      <c r="V12758" s="28"/>
      <c r="W12758" s="28"/>
      <c r="Y12758" s="28"/>
    </row>
    <row r="12759" spans="16:25">
      <c r="P12759" s="33"/>
      <c r="Q12759" s="28"/>
      <c r="R12759" s="28"/>
      <c r="S12759" s="28"/>
      <c r="T12759" s="28"/>
      <c r="U12759" s="28"/>
      <c r="V12759" s="28"/>
      <c r="W12759" s="28"/>
      <c r="Y12759" s="28"/>
    </row>
    <row r="12760" spans="16:25">
      <c r="P12760" s="33"/>
      <c r="Q12760" s="28"/>
      <c r="R12760" s="28"/>
      <c r="S12760" s="28"/>
      <c r="T12760" s="28"/>
      <c r="U12760" s="28"/>
      <c r="V12760" s="28"/>
      <c r="W12760" s="28"/>
      <c r="Y12760" s="28"/>
    </row>
    <row r="12761" spans="16:25">
      <c r="P12761" s="33"/>
      <c r="Q12761" s="28"/>
      <c r="R12761" s="28"/>
      <c r="S12761" s="28"/>
      <c r="T12761" s="28"/>
      <c r="U12761" s="28"/>
      <c r="V12761" s="28"/>
      <c r="W12761" s="28"/>
      <c r="Y12761" s="28"/>
    </row>
    <row r="12762" spans="16:25">
      <c r="P12762" s="33"/>
      <c r="Q12762" s="28"/>
      <c r="R12762" s="28"/>
      <c r="S12762" s="28"/>
      <c r="T12762" s="28"/>
      <c r="U12762" s="28"/>
      <c r="V12762" s="28"/>
      <c r="W12762" s="28"/>
      <c r="Y12762" s="28"/>
    </row>
    <row r="12763" spans="16:25">
      <c r="P12763" s="33"/>
      <c r="Q12763" s="28"/>
      <c r="R12763" s="28"/>
      <c r="S12763" s="28"/>
      <c r="T12763" s="28"/>
      <c r="U12763" s="28"/>
      <c r="V12763" s="28"/>
      <c r="W12763" s="28"/>
      <c r="Y12763" s="28"/>
    </row>
    <row r="12764" spans="16:25">
      <c r="P12764" s="33"/>
      <c r="Q12764" s="28"/>
      <c r="R12764" s="28"/>
      <c r="S12764" s="28"/>
      <c r="T12764" s="28"/>
      <c r="U12764" s="28"/>
      <c r="V12764" s="28"/>
      <c r="W12764" s="28"/>
      <c r="Y12764" s="28"/>
    </row>
    <row r="12765" spans="16:25">
      <c r="P12765" s="33"/>
      <c r="Q12765" s="28"/>
      <c r="R12765" s="28"/>
      <c r="S12765" s="28"/>
      <c r="T12765" s="28"/>
      <c r="U12765" s="28"/>
      <c r="V12765" s="28"/>
      <c r="W12765" s="28"/>
      <c r="Y12765" s="28"/>
    </row>
    <row r="12766" spans="16:25">
      <c r="P12766" s="33"/>
      <c r="Q12766" s="28"/>
      <c r="R12766" s="28"/>
      <c r="S12766" s="28"/>
      <c r="T12766" s="28"/>
      <c r="U12766" s="28"/>
      <c r="V12766" s="28"/>
      <c r="W12766" s="28"/>
      <c r="Y12766" s="28"/>
    </row>
    <row r="12767" spans="16:25">
      <c r="P12767" s="33"/>
      <c r="Q12767" s="28"/>
      <c r="R12767" s="28"/>
      <c r="S12767" s="28"/>
      <c r="T12767" s="28"/>
      <c r="U12767" s="28"/>
      <c r="V12767" s="28"/>
      <c r="W12767" s="28"/>
      <c r="Y12767" s="28"/>
    </row>
    <row r="12768" spans="16:25">
      <c r="P12768" s="33"/>
      <c r="Q12768" s="28"/>
      <c r="R12768" s="28"/>
      <c r="S12768" s="28"/>
      <c r="T12768" s="28"/>
      <c r="U12768" s="28"/>
      <c r="V12768" s="28"/>
      <c r="W12768" s="28"/>
      <c r="Y12768" s="28"/>
    </row>
    <row r="12769" spans="16:25">
      <c r="P12769" s="33"/>
      <c r="Q12769" s="28"/>
      <c r="R12769" s="28"/>
      <c r="S12769" s="28"/>
      <c r="T12769" s="28"/>
      <c r="U12769" s="28"/>
      <c r="V12769" s="28"/>
      <c r="W12769" s="28"/>
      <c r="Y12769" s="28"/>
    </row>
    <row r="12770" spans="16:25">
      <c r="P12770" s="33"/>
      <c r="Q12770" s="28"/>
      <c r="R12770" s="28"/>
      <c r="S12770" s="28"/>
      <c r="T12770" s="28"/>
      <c r="U12770" s="28"/>
      <c r="V12770" s="28"/>
      <c r="W12770" s="28"/>
      <c r="Y12770" s="28"/>
    </row>
    <row r="12771" spans="16:25">
      <c r="P12771" s="33"/>
      <c r="Q12771" s="28"/>
      <c r="R12771" s="28"/>
      <c r="S12771" s="28"/>
      <c r="T12771" s="28"/>
      <c r="U12771" s="28"/>
      <c r="V12771" s="28"/>
      <c r="W12771" s="28"/>
      <c r="Y12771" s="28"/>
    </row>
    <row r="12772" spans="16:25">
      <c r="P12772" s="33"/>
      <c r="Q12772" s="28"/>
      <c r="R12772" s="28"/>
      <c r="S12772" s="28"/>
      <c r="T12772" s="28"/>
      <c r="U12772" s="28"/>
      <c r="V12772" s="28"/>
      <c r="W12772" s="28"/>
      <c r="Y12772" s="28"/>
    </row>
    <row r="12773" spans="16:25">
      <c r="P12773" s="33"/>
      <c r="Q12773" s="28"/>
      <c r="R12773" s="28"/>
      <c r="S12773" s="28"/>
      <c r="T12773" s="28"/>
      <c r="U12773" s="28"/>
      <c r="V12773" s="28"/>
      <c r="W12773" s="28"/>
      <c r="Y12773" s="28"/>
    </row>
    <row r="12774" spans="16:25">
      <c r="P12774" s="33"/>
      <c r="Q12774" s="28"/>
      <c r="R12774" s="28"/>
      <c r="S12774" s="28"/>
      <c r="T12774" s="28"/>
      <c r="U12774" s="28"/>
      <c r="V12774" s="28"/>
      <c r="W12774" s="28"/>
      <c r="Y12774" s="28"/>
    </row>
    <row r="12775" spans="16:25">
      <c r="P12775" s="33"/>
      <c r="Q12775" s="28"/>
      <c r="R12775" s="28"/>
      <c r="S12775" s="28"/>
      <c r="T12775" s="28"/>
      <c r="U12775" s="28"/>
      <c r="V12775" s="28"/>
      <c r="W12775" s="28"/>
      <c r="Y12775" s="28"/>
    </row>
    <row r="12776" spans="16:25">
      <c r="P12776" s="33"/>
      <c r="Q12776" s="28"/>
      <c r="R12776" s="28"/>
      <c r="S12776" s="28"/>
      <c r="T12776" s="28"/>
      <c r="U12776" s="28"/>
      <c r="V12776" s="28"/>
      <c r="W12776" s="28"/>
      <c r="Y12776" s="28"/>
    </row>
    <row r="12777" spans="16:25">
      <c r="P12777" s="33"/>
      <c r="Q12777" s="28"/>
      <c r="R12777" s="28"/>
      <c r="S12777" s="28"/>
      <c r="T12777" s="28"/>
      <c r="U12777" s="28"/>
      <c r="V12777" s="28"/>
      <c r="W12777" s="28"/>
      <c r="Y12777" s="28"/>
    </row>
    <row r="12778" spans="16:25">
      <c r="P12778" s="33"/>
      <c r="Q12778" s="28"/>
      <c r="R12778" s="28"/>
      <c r="S12778" s="28"/>
      <c r="T12778" s="28"/>
      <c r="U12778" s="28"/>
      <c r="V12778" s="28"/>
      <c r="W12778" s="28"/>
      <c r="Y12778" s="28"/>
    </row>
    <row r="12779" spans="16:25">
      <c r="P12779" s="33"/>
      <c r="Q12779" s="28"/>
      <c r="R12779" s="28"/>
      <c r="S12779" s="28"/>
      <c r="T12779" s="28"/>
      <c r="U12779" s="28"/>
      <c r="V12779" s="28"/>
      <c r="W12779" s="28"/>
      <c r="Y12779" s="28"/>
    </row>
    <row r="12780" spans="16:25">
      <c r="P12780" s="33"/>
      <c r="Q12780" s="28"/>
      <c r="R12780" s="28"/>
      <c r="S12780" s="28"/>
      <c r="T12780" s="28"/>
      <c r="U12780" s="28"/>
      <c r="V12780" s="28"/>
      <c r="W12780" s="28"/>
      <c r="Y12780" s="28"/>
    </row>
    <row r="12781" spans="16:25">
      <c r="P12781" s="33"/>
      <c r="Q12781" s="28"/>
      <c r="R12781" s="28"/>
      <c r="S12781" s="28"/>
      <c r="T12781" s="28"/>
      <c r="U12781" s="28"/>
      <c r="V12781" s="28"/>
      <c r="W12781" s="28"/>
      <c r="Y12781" s="28"/>
    </row>
    <row r="12782" spans="16:25">
      <c r="P12782" s="33"/>
      <c r="Q12782" s="28"/>
      <c r="R12782" s="28"/>
      <c r="S12782" s="28"/>
      <c r="T12782" s="28"/>
      <c r="U12782" s="28"/>
      <c r="V12782" s="28"/>
      <c r="W12782" s="28"/>
      <c r="Y12782" s="28"/>
    </row>
    <row r="12783" spans="16:25">
      <c r="P12783" s="33"/>
      <c r="Q12783" s="28"/>
      <c r="R12783" s="28"/>
      <c r="S12783" s="28"/>
      <c r="T12783" s="28"/>
      <c r="U12783" s="28"/>
      <c r="V12783" s="28"/>
      <c r="W12783" s="28"/>
      <c r="Y12783" s="28"/>
    </row>
    <row r="12784" spans="16:25">
      <c r="P12784" s="33"/>
      <c r="Q12784" s="28"/>
      <c r="R12784" s="28"/>
      <c r="S12784" s="28"/>
      <c r="T12784" s="28"/>
      <c r="U12784" s="28"/>
      <c r="V12784" s="28"/>
      <c r="W12784" s="28"/>
      <c r="Y12784" s="28"/>
    </row>
    <row r="12785" spans="16:25">
      <c r="P12785" s="33"/>
      <c r="Q12785" s="28"/>
      <c r="R12785" s="28"/>
      <c r="S12785" s="28"/>
      <c r="T12785" s="28"/>
      <c r="U12785" s="28"/>
      <c r="V12785" s="28"/>
      <c r="W12785" s="28"/>
      <c r="Y12785" s="28"/>
    </row>
    <row r="12786" spans="16:25">
      <c r="P12786" s="33"/>
      <c r="Q12786" s="28"/>
      <c r="R12786" s="28"/>
      <c r="S12786" s="28"/>
      <c r="T12786" s="28"/>
      <c r="U12786" s="28"/>
      <c r="V12786" s="28"/>
      <c r="W12786" s="28"/>
      <c r="Y12786" s="28"/>
    </row>
    <row r="12787" spans="16:25">
      <c r="P12787" s="33"/>
      <c r="Q12787" s="28"/>
      <c r="R12787" s="28"/>
      <c r="S12787" s="28"/>
      <c r="T12787" s="28"/>
      <c r="U12787" s="28"/>
      <c r="V12787" s="28"/>
      <c r="W12787" s="28"/>
      <c r="Y12787" s="28"/>
    </row>
    <row r="12788" spans="16:25">
      <c r="P12788" s="33"/>
      <c r="Q12788" s="28"/>
      <c r="R12788" s="28"/>
      <c r="S12788" s="28"/>
      <c r="T12788" s="28"/>
      <c r="U12788" s="28"/>
      <c r="V12788" s="28"/>
      <c r="W12788" s="28"/>
      <c r="Y12788" s="28"/>
    </row>
    <row r="12789" spans="16:25">
      <c r="P12789" s="33"/>
      <c r="Q12789" s="28"/>
      <c r="R12789" s="28"/>
      <c r="S12789" s="28"/>
      <c r="T12789" s="28"/>
      <c r="U12789" s="28"/>
      <c r="V12789" s="28"/>
      <c r="W12789" s="28"/>
      <c r="Y12789" s="28"/>
    </row>
    <row r="12790" spans="16:25">
      <c r="P12790" s="33"/>
      <c r="Q12790" s="28"/>
      <c r="R12790" s="28"/>
      <c r="S12790" s="28"/>
      <c r="T12790" s="28"/>
      <c r="U12790" s="28"/>
      <c r="V12790" s="28"/>
      <c r="W12790" s="28"/>
      <c r="Y12790" s="28"/>
    </row>
    <row r="12791" spans="16:25">
      <c r="P12791" s="33"/>
      <c r="Q12791" s="28"/>
      <c r="R12791" s="28"/>
      <c r="S12791" s="28"/>
      <c r="T12791" s="28"/>
      <c r="U12791" s="28"/>
      <c r="V12791" s="28"/>
      <c r="W12791" s="28"/>
      <c r="Y12791" s="28"/>
    </row>
    <row r="12792" spans="16:25">
      <c r="P12792" s="33"/>
      <c r="Q12792" s="28"/>
      <c r="R12792" s="28"/>
      <c r="S12792" s="28"/>
      <c r="T12792" s="28"/>
      <c r="U12792" s="28"/>
      <c r="V12792" s="28"/>
      <c r="W12792" s="28"/>
      <c r="Y12792" s="28"/>
    </row>
    <row r="12793" spans="16:25">
      <c r="P12793" s="33"/>
      <c r="Q12793" s="28"/>
      <c r="R12793" s="28"/>
      <c r="S12793" s="28"/>
      <c r="T12793" s="28"/>
      <c r="U12793" s="28"/>
      <c r="V12793" s="28"/>
      <c r="W12793" s="28"/>
      <c r="Y12793" s="28"/>
    </row>
    <row r="12794" spans="16:25">
      <c r="P12794" s="33"/>
      <c r="Q12794" s="28"/>
      <c r="R12794" s="28"/>
      <c r="S12794" s="28"/>
      <c r="T12794" s="28"/>
      <c r="U12794" s="28"/>
      <c r="V12794" s="28"/>
      <c r="W12794" s="28"/>
      <c r="Y12794" s="28"/>
    </row>
    <row r="12795" spans="16:25">
      <c r="P12795" s="33"/>
      <c r="Q12795" s="28"/>
      <c r="R12795" s="28"/>
      <c r="S12795" s="28"/>
      <c r="T12795" s="28"/>
      <c r="U12795" s="28"/>
      <c r="V12795" s="28"/>
      <c r="W12795" s="28"/>
      <c r="Y12795" s="28"/>
    </row>
    <row r="12796" spans="16:25">
      <c r="P12796" s="33"/>
      <c r="Q12796" s="28"/>
      <c r="R12796" s="28"/>
      <c r="S12796" s="28"/>
      <c r="T12796" s="28"/>
      <c r="U12796" s="28"/>
      <c r="V12796" s="28"/>
      <c r="W12796" s="28"/>
      <c r="Y12796" s="28"/>
    </row>
    <row r="12797" spans="16:25">
      <c r="P12797" s="33"/>
      <c r="Q12797" s="28"/>
      <c r="R12797" s="28"/>
      <c r="S12797" s="28"/>
      <c r="T12797" s="28"/>
      <c r="U12797" s="28"/>
      <c r="V12797" s="28"/>
      <c r="W12797" s="28"/>
      <c r="Y12797" s="28"/>
    </row>
    <row r="12798" spans="16:25">
      <c r="P12798" s="33"/>
      <c r="Q12798" s="28"/>
      <c r="R12798" s="28"/>
      <c r="S12798" s="28"/>
      <c r="T12798" s="28"/>
      <c r="U12798" s="28"/>
      <c r="V12798" s="28"/>
      <c r="W12798" s="28"/>
      <c r="Y12798" s="28"/>
    </row>
    <row r="12799" spans="16:25">
      <c r="P12799" s="33"/>
      <c r="Q12799" s="28"/>
      <c r="R12799" s="28"/>
      <c r="S12799" s="28"/>
      <c r="T12799" s="28"/>
      <c r="U12799" s="28"/>
      <c r="V12799" s="28"/>
      <c r="W12799" s="28"/>
      <c r="Y12799" s="28"/>
    </row>
    <row r="12800" spans="16:25">
      <c r="P12800" s="33"/>
      <c r="Q12800" s="28"/>
      <c r="R12800" s="28"/>
      <c r="S12800" s="28"/>
      <c r="T12800" s="28"/>
      <c r="U12800" s="28"/>
      <c r="V12800" s="28"/>
      <c r="W12800" s="28"/>
      <c r="Y12800" s="28"/>
    </row>
    <row r="12801" spans="16:25">
      <c r="P12801" s="33"/>
      <c r="Q12801" s="28"/>
      <c r="R12801" s="28"/>
      <c r="S12801" s="28"/>
      <c r="T12801" s="28"/>
      <c r="U12801" s="28"/>
      <c r="V12801" s="28"/>
      <c r="W12801" s="28"/>
      <c r="Y12801" s="28"/>
    </row>
    <row r="12802" spans="16:25">
      <c r="P12802" s="33"/>
      <c r="Q12802" s="28"/>
      <c r="R12802" s="28"/>
      <c r="S12802" s="28"/>
      <c r="T12802" s="28"/>
      <c r="U12802" s="28"/>
      <c r="V12802" s="28"/>
      <c r="W12802" s="28"/>
      <c r="Y12802" s="28"/>
    </row>
    <row r="12803" spans="16:25">
      <c r="P12803" s="33"/>
      <c r="Q12803" s="28"/>
      <c r="R12803" s="28"/>
      <c r="S12803" s="28"/>
      <c r="T12803" s="28"/>
      <c r="U12803" s="28"/>
      <c r="V12803" s="28"/>
      <c r="W12803" s="28"/>
      <c r="Y12803" s="28"/>
    </row>
    <row r="12804" spans="16:25">
      <c r="P12804" s="33"/>
      <c r="Q12804" s="28"/>
      <c r="R12804" s="28"/>
      <c r="S12804" s="28"/>
      <c r="T12804" s="28"/>
      <c r="U12804" s="28"/>
      <c r="V12804" s="28"/>
      <c r="W12804" s="28"/>
      <c r="Y12804" s="28"/>
    </row>
    <row r="12805" spans="16:25">
      <c r="P12805" s="33"/>
      <c r="Q12805" s="28"/>
      <c r="R12805" s="28"/>
      <c r="S12805" s="28"/>
      <c r="T12805" s="28"/>
      <c r="U12805" s="28"/>
      <c r="V12805" s="28"/>
      <c r="W12805" s="28"/>
      <c r="Y12805" s="28"/>
    </row>
    <row r="12806" spans="16:25">
      <c r="P12806" s="33"/>
      <c r="Q12806" s="28"/>
      <c r="R12806" s="28"/>
      <c r="S12806" s="28"/>
      <c r="T12806" s="28"/>
      <c r="U12806" s="28"/>
      <c r="V12806" s="28"/>
      <c r="W12806" s="28"/>
      <c r="Y12806" s="28"/>
    </row>
    <row r="12807" spans="16:25">
      <c r="P12807" s="33"/>
      <c r="Q12807" s="28"/>
      <c r="R12807" s="28"/>
      <c r="S12807" s="28"/>
      <c r="T12807" s="28"/>
      <c r="U12807" s="28"/>
      <c r="V12807" s="28"/>
      <c r="W12807" s="28"/>
      <c r="Y12807" s="28"/>
    </row>
    <row r="12808" spans="16:25">
      <c r="P12808" s="33"/>
      <c r="Q12808" s="28"/>
      <c r="R12808" s="28"/>
      <c r="S12808" s="28"/>
      <c r="T12808" s="28"/>
      <c r="U12808" s="28"/>
      <c r="V12808" s="28"/>
      <c r="W12808" s="28"/>
      <c r="Y12808" s="28"/>
    </row>
    <row r="12809" spans="16:25">
      <c r="P12809" s="33"/>
      <c r="Q12809" s="28"/>
      <c r="R12809" s="28"/>
      <c r="S12809" s="28"/>
      <c r="T12809" s="28"/>
      <c r="U12809" s="28"/>
      <c r="V12809" s="28"/>
      <c r="W12809" s="28"/>
      <c r="Y12809" s="28"/>
    </row>
    <row r="12810" spans="16:25">
      <c r="P12810" s="33"/>
      <c r="Q12810" s="28"/>
      <c r="R12810" s="28"/>
      <c r="S12810" s="28"/>
      <c r="T12810" s="28"/>
      <c r="U12810" s="28"/>
      <c r="V12810" s="28"/>
      <c r="W12810" s="28"/>
      <c r="Y12810" s="28"/>
    </row>
    <row r="12811" spans="16:25">
      <c r="P12811" s="33"/>
      <c r="Q12811" s="28"/>
      <c r="R12811" s="28"/>
      <c r="S12811" s="28"/>
      <c r="T12811" s="28"/>
      <c r="U12811" s="28"/>
      <c r="V12811" s="28"/>
      <c r="W12811" s="28"/>
      <c r="Y12811" s="28"/>
    </row>
    <row r="12812" spans="16:25">
      <c r="P12812" s="33"/>
      <c r="Q12812" s="28"/>
      <c r="R12812" s="28"/>
      <c r="S12812" s="28"/>
      <c r="T12812" s="28"/>
      <c r="U12812" s="28"/>
      <c r="V12812" s="28"/>
      <c r="W12812" s="28"/>
      <c r="Y12812" s="28"/>
    </row>
    <row r="12813" spans="16:25">
      <c r="P12813" s="33"/>
      <c r="Q12813" s="28"/>
      <c r="R12813" s="28"/>
      <c r="S12813" s="28"/>
      <c r="T12813" s="28"/>
      <c r="U12813" s="28"/>
      <c r="V12813" s="28"/>
      <c r="W12813" s="28"/>
      <c r="Y12813" s="28"/>
    </row>
    <row r="12814" spans="16:25">
      <c r="P12814" s="33"/>
      <c r="Q12814" s="28"/>
      <c r="R12814" s="28"/>
      <c r="S12814" s="28"/>
      <c r="T12814" s="28"/>
      <c r="U12814" s="28"/>
      <c r="V12814" s="28"/>
      <c r="W12814" s="28"/>
      <c r="Y12814" s="28"/>
    </row>
    <row r="12815" spans="16:25">
      <c r="P12815" s="33"/>
      <c r="Q12815" s="28"/>
      <c r="R12815" s="28"/>
      <c r="S12815" s="28"/>
      <c r="T12815" s="28"/>
      <c r="U12815" s="28"/>
      <c r="V12815" s="28"/>
      <c r="W12815" s="28"/>
      <c r="Y12815" s="28"/>
    </row>
    <row r="12816" spans="16:25">
      <c r="P12816" s="33"/>
      <c r="Q12816" s="28"/>
      <c r="R12816" s="28"/>
      <c r="S12816" s="28"/>
      <c r="T12816" s="28"/>
      <c r="U12816" s="28"/>
      <c r="V12816" s="28"/>
      <c r="W12816" s="28"/>
      <c r="Y12816" s="28"/>
    </row>
    <row r="12817" spans="16:25">
      <c r="P12817" s="33"/>
      <c r="Q12817" s="28"/>
      <c r="R12817" s="28"/>
      <c r="S12817" s="28"/>
      <c r="T12817" s="28"/>
      <c r="U12817" s="28"/>
      <c r="V12817" s="28"/>
      <c r="W12817" s="28"/>
      <c r="Y12817" s="28"/>
    </row>
    <row r="12818" spans="16:25">
      <c r="P12818" s="33"/>
      <c r="Q12818" s="28"/>
      <c r="R12818" s="28"/>
      <c r="S12818" s="28"/>
      <c r="T12818" s="28"/>
      <c r="U12818" s="28"/>
      <c r="V12818" s="28"/>
      <c r="W12818" s="28"/>
      <c r="Y12818" s="28"/>
    </row>
    <row r="12819" spans="16:25">
      <c r="P12819" s="33"/>
      <c r="Q12819" s="28"/>
      <c r="R12819" s="28"/>
      <c r="S12819" s="28"/>
      <c r="T12819" s="28"/>
      <c r="U12819" s="28"/>
      <c r="V12819" s="28"/>
      <c r="W12819" s="28"/>
      <c r="Y12819" s="28"/>
    </row>
    <row r="12820" spans="16:25">
      <c r="P12820" s="33"/>
      <c r="Q12820" s="28"/>
      <c r="R12820" s="28"/>
      <c r="S12820" s="28"/>
      <c r="T12820" s="28"/>
      <c r="U12820" s="28"/>
      <c r="V12820" s="28"/>
      <c r="W12820" s="28"/>
      <c r="Y12820" s="28"/>
    </row>
    <row r="12821" spans="16:25">
      <c r="P12821" s="33"/>
      <c r="Q12821" s="28"/>
      <c r="R12821" s="28"/>
      <c r="S12821" s="28"/>
      <c r="T12821" s="28"/>
      <c r="U12821" s="28"/>
      <c r="V12821" s="28"/>
      <c r="W12821" s="28"/>
      <c r="Y12821" s="28"/>
    </row>
    <row r="12822" spans="16:25">
      <c r="P12822" s="33"/>
      <c r="Q12822" s="28"/>
      <c r="R12822" s="28"/>
      <c r="S12822" s="28"/>
      <c r="T12822" s="28"/>
      <c r="U12822" s="28"/>
      <c r="V12822" s="28"/>
      <c r="W12822" s="28"/>
      <c r="Y12822" s="28"/>
    </row>
    <row r="12823" spans="16:25">
      <c r="P12823" s="33"/>
      <c r="Q12823" s="28"/>
      <c r="R12823" s="28"/>
      <c r="S12823" s="28"/>
      <c r="T12823" s="28"/>
      <c r="U12823" s="28"/>
      <c r="V12823" s="28"/>
      <c r="W12823" s="28"/>
      <c r="Y12823" s="28"/>
    </row>
    <row r="12824" spans="16:25">
      <c r="P12824" s="33"/>
      <c r="Q12824" s="28"/>
      <c r="R12824" s="28"/>
      <c r="S12824" s="28"/>
      <c r="T12824" s="28"/>
      <c r="U12824" s="28"/>
      <c r="V12824" s="28"/>
      <c r="W12824" s="28"/>
      <c r="Y12824" s="28"/>
    </row>
    <row r="12825" spans="16:25">
      <c r="P12825" s="33"/>
      <c r="Q12825" s="28"/>
      <c r="R12825" s="28"/>
      <c r="S12825" s="28"/>
      <c r="T12825" s="28"/>
      <c r="U12825" s="28"/>
      <c r="V12825" s="28"/>
      <c r="W12825" s="28"/>
      <c r="Y12825" s="28"/>
    </row>
    <row r="12826" spans="16:25">
      <c r="P12826" s="33"/>
      <c r="Q12826" s="28"/>
      <c r="R12826" s="28"/>
      <c r="S12826" s="28"/>
      <c r="T12826" s="28"/>
      <c r="U12826" s="28"/>
      <c r="V12826" s="28"/>
      <c r="W12826" s="28"/>
      <c r="Y12826" s="28"/>
    </row>
    <row r="12827" spans="16:25">
      <c r="P12827" s="33"/>
      <c r="Q12827" s="28"/>
      <c r="R12827" s="28"/>
      <c r="S12827" s="28"/>
      <c r="T12827" s="28"/>
      <c r="U12827" s="28"/>
      <c r="V12827" s="28"/>
      <c r="W12827" s="28"/>
      <c r="Y12827" s="28"/>
    </row>
    <row r="12828" spans="16:25">
      <c r="P12828" s="33"/>
      <c r="Q12828" s="28"/>
      <c r="R12828" s="28"/>
      <c r="S12828" s="28"/>
      <c r="T12828" s="28"/>
      <c r="U12828" s="28"/>
      <c r="V12828" s="28"/>
      <c r="W12828" s="28"/>
      <c r="Y12828" s="28"/>
    </row>
    <row r="12829" spans="16:25">
      <c r="P12829" s="33"/>
      <c r="Q12829" s="28"/>
      <c r="R12829" s="28"/>
      <c r="S12829" s="28"/>
      <c r="T12829" s="28"/>
      <c r="U12829" s="28"/>
      <c r="V12829" s="28"/>
      <c r="W12829" s="28"/>
      <c r="Y12829" s="28"/>
    </row>
    <row r="12830" spans="16:25">
      <c r="P12830" s="33"/>
      <c r="Q12830" s="28"/>
      <c r="R12830" s="28"/>
      <c r="S12830" s="28"/>
      <c r="T12830" s="28"/>
      <c r="U12830" s="28"/>
      <c r="V12830" s="28"/>
      <c r="W12830" s="28"/>
      <c r="Y12830" s="28"/>
    </row>
    <row r="12831" spans="16:25">
      <c r="P12831" s="33"/>
      <c r="Q12831" s="28"/>
      <c r="R12831" s="28"/>
      <c r="S12831" s="28"/>
      <c r="T12831" s="28"/>
      <c r="U12831" s="28"/>
      <c r="V12831" s="28"/>
      <c r="W12831" s="28"/>
      <c r="Y12831" s="28"/>
    </row>
    <row r="12832" spans="16:25">
      <c r="P12832" s="33"/>
      <c r="Q12832" s="28"/>
      <c r="R12832" s="28"/>
      <c r="S12832" s="28"/>
      <c r="T12832" s="28"/>
      <c r="U12832" s="28"/>
      <c r="V12832" s="28"/>
      <c r="W12832" s="28"/>
      <c r="Y12832" s="28"/>
    </row>
    <row r="12833" spans="16:25">
      <c r="P12833" s="33"/>
      <c r="Q12833" s="28"/>
      <c r="R12833" s="28"/>
      <c r="S12833" s="28"/>
      <c r="T12833" s="28"/>
      <c r="U12833" s="28"/>
      <c r="V12833" s="28"/>
      <c r="W12833" s="28"/>
      <c r="Y12833" s="28"/>
    </row>
    <row r="12834" spans="16:25">
      <c r="P12834" s="33"/>
      <c r="Q12834" s="28"/>
      <c r="R12834" s="28"/>
      <c r="S12834" s="28"/>
      <c r="T12834" s="28"/>
      <c r="U12834" s="28"/>
      <c r="V12834" s="28"/>
      <c r="W12834" s="28"/>
      <c r="Y12834" s="28"/>
    </row>
    <row r="12835" spans="16:25">
      <c r="P12835" s="33"/>
      <c r="Q12835" s="28"/>
      <c r="R12835" s="28"/>
      <c r="S12835" s="28"/>
      <c r="T12835" s="28"/>
      <c r="U12835" s="28"/>
      <c r="V12835" s="28"/>
      <c r="W12835" s="28"/>
      <c r="Y12835" s="28"/>
    </row>
    <row r="12836" spans="16:25">
      <c r="P12836" s="33"/>
      <c r="Q12836" s="28"/>
      <c r="R12836" s="28"/>
      <c r="S12836" s="28"/>
      <c r="T12836" s="28"/>
      <c r="U12836" s="28"/>
      <c r="V12836" s="28"/>
      <c r="W12836" s="28"/>
      <c r="Y12836" s="28"/>
    </row>
    <row r="12837" spans="16:25">
      <c r="P12837" s="33"/>
      <c r="Q12837" s="28"/>
      <c r="R12837" s="28"/>
      <c r="S12837" s="28"/>
      <c r="T12837" s="28"/>
      <c r="U12837" s="28"/>
      <c r="V12837" s="28"/>
      <c r="W12837" s="28"/>
      <c r="Y12837" s="28"/>
    </row>
    <row r="12838" spans="16:25">
      <c r="P12838" s="33"/>
      <c r="Q12838" s="28"/>
      <c r="R12838" s="28"/>
      <c r="S12838" s="28"/>
      <c r="T12838" s="28"/>
      <c r="U12838" s="28"/>
      <c r="V12838" s="28"/>
      <c r="W12838" s="28"/>
      <c r="Y12838" s="28"/>
    </row>
    <row r="12839" spans="16:25">
      <c r="P12839" s="33"/>
      <c r="Q12839" s="28"/>
      <c r="R12839" s="28"/>
      <c r="S12839" s="28"/>
      <c r="T12839" s="28"/>
      <c r="U12839" s="28"/>
      <c r="V12839" s="28"/>
      <c r="W12839" s="28"/>
      <c r="Y12839" s="28"/>
    </row>
    <row r="12840" spans="16:25">
      <c r="P12840" s="33"/>
      <c r="Q12840" s="28"/>
      <c r="R12840" s="28"/>
      <c r="S12840" s="28"/>
      <c r="T12840" s="28"/>
      <c r="U12840" s="28"/>
      <c r="V12840" s="28"/>
      <c r="W12840" s="28"/>
      <c r="Y12840" s="28"/>
    </row>
    <row r="12841" spans="16:25">
      <c r="P12841" s="33"/>
      <c r="Q12841" s="28"/>
      <c r="R12841" s="28"/>
      <c r="S12841" s="28"/>
      <c r="T12841" s="28"/>
      <c r="U12841" s="28"/>
      <c r="V12841" s="28"/>
      <c r="W12841" s="28"/>
      <c r="Y12841" s="28"/>
    </row>
    <row r="12842" spans="16:25">
      <c r="P12842" s="33"/>
      <c r="Q12842" s="28"/>
      <c r="R12842" s="28"/>
      <c r="S12842" s="28"/>
      <c r="T12842" s="28"/>
      <c r="U12842" s="28"/>
      <c r="V12842" s="28"/>
      <c r="W12842" s="28"/>
      <c r="Y12842" s="28"/>
    </row>
    <row r="12843" spans="16:25">
      <c r="P12843" s="33"/>
      <c r="Q12843" s="28"/>
      <c r="R12843" s="28"/>
      <c r="S12843" s="28"/>
      <c r="T12843" s="28"/>
      <c r="U12843" s="28"/>
      <c r="V12843" s="28"/>
      <c r="W12843" s="28"/>
      <c r="Y12843" s="28"/>
    </row>
    <row r="12844" spans="16:25">
      <c r="P12844" s="33"/>
      <c r="Q12844" s="28"/>
      <c r="R12844" s="28"/>
      <c r="S12844" s="28"/>
      <c r="T12844" s="28"/>
      <c r="U12844" s="28"/>
      <c r="V12844" s="28"/>
      <c r="W12844" s="28"/>
      <c r="Y12844" s="28"/>
    </row>
    <row r="12845" spans="16:25">
      <c r="P12845" s="33"/>
      <c r="Q12845" s="28"/>
      <c r="R12845" s="28"/>
      <c r="S12845" s="28"/>
      <c r="T12845" s="28"/>
      <c r="U12845" s="28"/>
      <c r="V12845" s="28"/>
      <c r="W12845" s="28"/>
      <c r="Y12845" s="28"/>
    </row>
    <row r="12846" spans="16:25">
      <c r="P12846" s="33"/>
      <c r="Q12846" s="28"/>
      <c r="R12846" s="28"/>
      <c r="S12846" s="28"/>
      <c r="T12846" s="28"/>
      <c r="U12846" s="28"/>
      <c r="V12846" s="28"/>
      <c r="W12846" s="28"/>
      <c r="Y12846" s="28"/>
    </row>
    <row r="12847" spans="16:25">
      <c r="P12847" s="33"/>
      <c r="Q12847" s="28"/>
      <c r="R12847" s="28"/>
      <c r="S12847" s="28"/>
      <c r="T12847" s="28"/>
      <c r="U12847" s="28"/>
      <c r="V12847" s="28"/>
      <c r="W12847" s="28"/>
      <c r="Y12847" s="28"/>
    </row>
    <row r="12848" spans="16:25">
      <c r="P12848" s="33"/>
      <c r="Q12848" s="28"/>
      <c r="R12848" s="28"/>
      <c r="S12848" s="28"/>
      <c r="T12848" s="28"/>
      <c r="U12848" s="28"/>
      <c r="V12848" s="28"/>
      <c r="W12848" s="28"/>
      <c r="Y12848" s="28"/>
    </row>
    <row r="12849" spans="16:25">
      <c r="P12849" s="33"/>
      <c r="Q12849" s="28"/>
      <c r="R12849" s="28"/>
      <c r="S12849" s="28"/>
      <c r="T12849" s="28"/>
      <c r="U12849" s="28"/>
      <c r="V12849" s="28"/>
      <c r="W12849" s="28"/>
      <c r="Y12849" s="28"/>
    </row>
    <row r="12850" spans="16:25">
      <c r="P12850" s="33"/>
      <c r="Q12850" s="28"/>
      <c r="R12850" s="28"/>
      <c r="S12850" s="28"/>
      <c r="T12850" s="28"/>
      <c r="U12850" s="28"/>
      <c r="V12850" s="28"/>
      <c r="W12850" s="28"/>
      <c r="Y12850" s="28"/>
    </row>
    <row r="12851" spans="16:25">
      <c r="P12851" s="33"/>
      <c r="Q12851" s="28"/>
      <c r="R12851" s="28"/>
      <c r="S12851" s="28"/>
      <c r="T12851" s="28"/>
      <c r="U12851" s="28"/>
      <c r="V12851" s="28"/>
      <c r="W12851" s="28"/>
      <c r="Y12851" s="28"/>
    </row>
    <row r="12852" spans="16:25">
      <c r="P12852" s="33"/>
      <c r="Q12852" s="28"/>
      <c r="R12852" s="28"/>
      <c r="S12852" s="28"/>
      <c r="T12852" s="28"/>
      <c r="U12852" s="28"/>
      <c r="V12852" s="28"/>
      <c r="W12852" s="28"/>
      <c r="Y12852" s="28"/>
    </row>
    <row r="12853" spans="16:25">
      <c r="P12853" s="33"/>
      <c r="Q12853" s="28"/>
      <c r="R12853" s="28"/>
      <c r="S12853" s="28"/>
      <c r="T12853" s="28"/>
      <c r="U12853" s="28"/>
      <c r="V12853" s="28"/>
      <c r="W12853" s="28"/>
      <c r="Y12853" s="28"/>
    </row>
    <row r="12854" spans="16:25">
      <c r="P12854" s="33"/>
      <c r="Q12854" s="28"/>
      <c r="R12854" s="28"/>
      <c r="S12854" s="28"/>
      <c r="T12854" s="28"/>
      <c r="U12854" s="28"/>
      <c r="V12854" s="28"/>
      <c r="W12854" s="28"/>
      <c r="Y12854" s="28"/>
    </row>
    <row r="12855" spans="16:25">
      <c r="P12855" s="33"/>
      <c r="Q12855" s="28"/>
      <c r="R12855" s="28"/>
      <c r="S12855" s="28"/>
      <c r="T12855" s="28"/>
      <c r="U12855" s="28"/>
      <c r="V12855" s="28"/>
      <c r="W12855" s="28"/>
      <c r="Y12855" s="28"/>
    </row>
    <row r="12856" spans="16:25">
      <c r="P12856" s="33"/>
      <c r="Q12856" s="28"/>
      <c r="R12856" s="28"/>
      <c r="S12856" s="28"/>
      <c r="T12856" s="28"/>
      <c r="U12856" s="28"/>
      <c r="V12856" s="28"/>
      <c r="W12856" s="28"/>
      <c r="Y12856" s="28"/>
    </row>
    <row r="12857" spans="16:25">
      <c r="P12857" s="33"/>
      <c r="Q12857" s="28"/>
      <c r="R12857" s="28"/>
      <c r="S12857" s="28"/>
      <c r="T12857" s="28"/>
      <c r="U12857" s="28"/>
      <c r="V12857" s="28"/>
      <c r="W12857" s="28"/>
      <c r="Y12857" s="28"/>
    </row>
    <row r="12858" spans="16:25">
      <c r="P12858" s="33"/>
      <c r="Q12858" s="28"/>
      <c r="R12858" s="28"/>
      <c r="S12858" s="28"/>
      <c r="T12858" s="28"/>
      <c r="U12858" s="28"/>
      <c r="V12858" s="28"/>
      <c r="W12858" s="28"/>
      <c r="Y12858" s="28"/>
    </row>
    <row r="12859" spans="16:25">
      <c r="P12859" s="33"/>
      <c r="Q12859" s="28"/>
      <c r="R12859" s="28"/>
      <c r="S12859" s="28"/>
      <c r="T12859" s="28"/>
      <c r="U12859" s="28"/>
      <c r="V12859" s="28"/>
      <c r="W12859" s="28"/>
      <c r="Y12859" s="28"/>
    </row>
    <row r="12860" spans="16:25">
      <c r="P12860" s="33"/>
      <c r="Q12860" s="28"/>
      <c r="R12860" s="28"/>
      <c r="S12860" s="28"/>
      <c r="T12860" s="28"/>
      <c r="U12860" s="28"/>
      <c r="V12860" s="28"/>
      <c r="W12860" s="28"/>
      <c r="Y12860" s="28"/>
    </row>
    <row r="12861" spans="16:25">
      <c r="P12861" s="33"/>
      <c r="Q12861" s="28"/>
      <c r="R12861" s="28"/>
      <c r="S12861" s="28"/>
      <c r="T12861" s="28"/>
      <c r="U12861" s="28"/>
      <c r="V12861" s="28"/>
      <c r="W12861" s="28"/>
      <c r="Y12861" s="28"/>
    </row>
    <row r="12862" spans="16:25">
      <c r="P12862" s="33"/>
      <c r="Q12862" s="28"/>
      <c r="R12862" s="28"/>
      <c r="S12862" s="28"/>
      <c r="T12862" s="28"/>
      <c r="U12862" s="28"/>
      <c r="V12862" s="28"/>
      <c r="W12862" s="28"/>
      <c r="Y12862" s="28"/>
    </row>
    <row r="12863" spans="16:25">
      <c r="P12863" s="33"/>
      <c r="Q12863" s="28"/>
      <c r="R12863" s="28"/>
      <c r="S12863" s="28"/>
      <c r="T12863" s="28"/>
      <c r="U12863" s="28"/>
      <c r="V12863" s="28"/>
      <c r="W12863" s="28"/>
      <c r="Y12863" s="28"/>
    </row>
    <row r="12864" spans="16:25">
      <c r="P12864" s="33"/>
      <c r="Q12864" s="28"/>
      <c r="R12864" s="28"/>
      <c r="S12864" s="28"/>
      <c r="T12864" s="28"/>
      <c r="U12864" s="28"/>
      <c r="V12864" s="28"/>
      <c r="W12864" s="28"/>
      <c r="Y12864" s="28"/>
    </row>
    <row r="12865" spans="16:25">
      <c r="P12865" s="33"/>
      <c r="Q12865" s="28"/>
      <c r="R12865" s="28"/>
      <c r="S12865" s="28"/>
      <c r="T12865" s="28"/>
      <c r="U12865" s="28"/>
      <c r="V12865" s="28"/>
      <c r="W12865" s="28"/>
      <c r="Y12865" s="28"/>
    </row>
    <row r="12866" spans="16:25">
      <c r="P12866" s="33"/>
      <c r="Q12866" s="28"/>
      <c r="R12866" s="28"/>
      <c r="S12866" s="28"/>
      <c r="T12866" s="28"/>
      <c r="U12866" s="28"/>
      <c r="V12866" s="28"/>
      <c r="W12866" s="28"/>
      <c r="Y12866" s="28"/>
    </row>
    <row r="12867" spans="16:25">
      <c r="P12867" s="33"/>
      <c r="Q12867" s="28"/>
      <c r="R12867" s="28"/>
      <c r="S12867" s="28"/>
      <c r="T12867" s="28"/>
      <c r="U12867" s="28"/>
      <c r="V12867" s="28"/>
      <c r="W12867" s="28"/>
      <c r="Y12867" s="28"/>
    </row>
    <row r="12868" spans="16:25">
      <c r="P12868" s="33"/>
      <c r="Q12868" s="28"/>
      <c r="R12868" s="28"/>
      <c r="S12868" s="28"/>
      <c r="T12868" s="28"/>
      <c r="U12868" s="28"/>
      <c r="V12868" s="28"/>
      <c r="W12868" s="28"/>
      <c r="Y12868" s="28"/>
    </row>
    <row r="12869" spans="16:25">
      <c r="P12869" s="33"/>
      <c r="Q12869" s="28"/>
      <c r="R12869" s="28"/>
      <c r="S12869" s="28"/>
      <c r="T12869" s="28"/>
      <c r="U12869" s="28"/>
      <c r="V12869" s="28"/>
      <c r="W12869" s="28"/>
      <c r="Y12869" s="28"/>
    </row>
    <row r="12870" spans="16:25">
      <c r="P12870" s="33"/>
      <c r="Q12870" s="28"/>
      <c r="R12870" s="28"/>
      <c r="S12870" s="28"/>
      <c r="T12870" s="28"/>
      <c r="U12870" s="28"/>
      <c r="V12870" s="28"/>
      <c r="W12870" s="28"/>
      <c r="Y12870" s="28"/>
    </row>
    <row r="12871" spans="16:25">
      <c r="P12871" s="33"/>
      <c r="Q12871" s="28"/>
      <c r="R12871" s="28"/>
      <c r="S12871" s="28"/>
      <c r="T12871" s="28"/>
      <c r="U12871" s="28"/>
      <c r="V12871" s="28"/>
      <c r="W12871" s="28"/>
      <c r="Y12871" s="28"/>
    </row>
    <row r="12872" spans="16:25">
      <c r="P12872" s="33"/>
      <c r="Q12872" s="28"/>
      <c r="R12872" s="28"/>
      <c r="S12872" s="28"/>
      <c r="T12872" s="28"/>
      <c r="U12872" s="28"/>
      <c r="V12872" s="28"/>
      <c r="W12872" s="28"/>
      <c r="Y12872" s="28"/>
    </row>
    <row r="12873" spans="16:25">
      <c r="P12873" s="33"/>
      <c r="Q12873" s="28"/>
      <c r="R12873" s="28"/>
      <c r="S12873" s="28"/>
      <c r="T12873" s="28"/>
      <c r="U12873" s="28"/>
      <c r="V12873" s="28"/>
      <c r="W12873" s="28"/>
      <c r="Y12873" s="28"/>
    </row>
    <row r="12874" spans="16:25">
      <c r="P12874" s="33"/>
      <c r="Q12874" s="28"/>
      <c r="R12874" s="28"/>
      <c r="S12874" s="28"/>
      <c r="T12874" s="28"/>
      <c r="U12874" s="28"/>
      <c r="V12874" s="28"/>
      <c r="W12874" s="28"/>
      <c r="Y12874" s="28"/>
    </row>
    <row r="12875" spans="16:25">
      <c r="P12875" s="33"/>
      <c r="Q12875" s="28"/>
      <c r="R12875" s="28"/>
      <c r="S12875" s="28"/>
      <c r="T12875" s="28"/>
      <c r="U12875" s="28"/>
      <c r="V12875" s="28"/>
      <c r="W12875" s="28"/>
      <c r="Y12875" s="28"/>
    </row>
    <row r="12876" spans="16:25">
      <c r="P12876" s="33"/>
      <c r="Q12876" s="28"/>
      <c r="R12876" s="28"/>
      <c r="S12876" s="28"/>
      <c r="T12876" s="28"/>
      <c r="U12876" s="28"/>
      <c r="V12876" s="28"/>
      <c r="W12876" s="28"/>
      <c r="Y12876" s="28"/>
    </row>
    <row r="12877" spans="16:25">
      <c r="P12877" s="33"/>
      <c r="Q12877" s="28"/>
      <c r="R12877" s="28"/>
      <c r="S12877" s="28"/>
      <c r="T12877" s="28"/>
      <c r="U12877" s="28"/>
      <c r="V12877" s="28"/>
      <c r="W12877" s="28"/>
      <c r="Y12877" s="28"/>
    </row>
    <row r="12878" spans="16:25">
      <c r="P12878" s="33"/>
      <c r="Q12878" s="28"/>
      <c r="R12878" s="28"/>
      <c r="S12878" s="28"/>
      <c r="T12878" s="28"/>
      <c r="U12878" s="28"/>
      <c r="V12878" s="28"/>
      <c r="W12878" s="28"/>
      <c r="Y12878" s="28"/>
    </row>
    <row r="12879" spans="16:25">
      <c r="P12879" s="33"/>
      <c r="Q12879" s="28"/>
      <c r="R12879" s="28"/>
      <c r="S12879" s="28"/>
      <c r="T12879" s="28"/>
      <c r="U12879" s="28"/>
      <c r="V12879" s="28"/>
      <c r="W12879" s="28"/>
      <c r="Y12879" s="28"/>
    </row>
    <row r="12880" spans="16:25">
      <c r="P12880" s="33"/>
      <c r="Q12880" s="28"/>
      <c r="R12880" s="28"/>
      <c r="S12880" s="28"/>
      <c r="T12880" s="28"/>
      <c r="U12880" s="28"/>
      <c r="V12880" s="28"/>
      <c r="W12880" s="28"/>
      <c r="Y12880" s="28"/>
    </row>
    <row r="12881" spans="16:25">
      <c r="P12881" s="33"/>
      <c r="Q12881" s="28"/>
      <c r="R12881" s="28"/>
      <c r="S12881" s="28"/>
      <c r="T12881" s="28"/>
      <c r="U12881" s="28"/>
      <c r="V12881" s="28"/>
      <c r="W12881" s="28"/>
      <c r="Y12881" s="28"/>
    </row>
    <row r="12882" spans="16:25">
      <c r="P12882" s="33"/>
      <c r="Q12882" s="28"/>
      <c r="R12882" s="28"/>
      <c r="S12882" s="28"/>
      <c r="T12882" s="28"/>
      <c r="U12882" s="28"/>
      <c r="V12882" s="28"/>
      <c r="W12882" s="28"/>
      <c r="Y12882" s="28"/>
    </row>
    <row r="12883" spans="16:25">
      <c r="P12883" s="33"/>
      <c r="Q12883" s="28"/>
      <c r="R12883" s="28"/>
      <c r="S12883" s="28"/>
      <c r="T12883" s="28"/>
      <c r="U12883" s="28"/>
      <c r="V12883" s="28"/>
      <c r="W12883" s="28"/>
      <c r="Y12883" s="28"/>
    </row>
    <row r="12884" spans="16:25">
      <c r="P12884" s="33"/>
      <c r="Q12884" s="28"/>
      <c r="R12884" s="28"/>
      <c r="S12884" s="28"/>
      <c r="T12884" s="28"/>
      <c r="U12884" s="28"/>
      <c r="V12884" s="28"/>
      <c r="W12884" s="28"/>
      <c r="Y12884" s="28"/>
    </row>
    <row r="12885" spans="16:25">
      <c r="P12885" s="33"/>
      <c r="Q12885" s="28"/>
      <c r="R12885" s="28"/>
      <c r="S12885" s="28"/>
      <c r="T12885" s="28"/>
      <c r="U12885" s="28"/>
      <c r="V12885" s="28"/>
      <c r="W12885" s="28"/>
      <c r="Y12885" s="28"/>
    </row>
    <row r="12886" spans="16:25">
      <c r="P12886" s="33"/>
      <c r="Q12886" s="28"/>
      <c r="R12886" s="28"/>
      <c r="S12886" s="28"/>
      <c r="T12886" s="28"/>
      <c r="U12886" s="28"/>
      <c r="V12886" s="28"/>
      <c r="W12886" s="28"/>
      <c r="Y12886" s="28"/>
    </row>
    <row r="12887" spans="16:25">
      <c r="P12887" s="33"/>
      <c r="Q12887" s="28"/>
      <c r="R12887" s="28"/>
      <c r="S12887" s="28"/>
      <c r="T12887" s="28"/>
      <c r="U12887" s="28"/>
      <c r="V12887" s="28"/>
      <c r="W12887" s="28"/>
      <c r="Y12887" s="28"/>
    </row>
    <row r="12888" spans="16:25">
      <c r="P12888" s="33"/>
      <c r="Q12888" s="28"/>
      <c r="R12888" s="28"/>
      <c r="S12888" s="28"/>
      <c r="T12888" s="28"/>
      <c r="U12888" s="28"/>
      <c r="V12888" s="28"/>
      <c r="W12888" s="28"/>
      <c r="Y12888" s="28"/>
    </row>
    <row r="12889" spans="16:25">
      <c r="P12889" s="33"/>
      <c r="Q12889" s="28"/>
      <c r="R12889" s="28"/>
      <c r="S12889" s="28"/>
      <c r="T12889" s="28"/>
      <c r="U12889" s="28"/>
      <c r="V12889" s="28"/>
      <c r="W12889" s="28"/>
      <c r="Y12889" s="28"/>
    </row>
    <row r="12890" spans="16:25">
      <c r="P12890" s="33"/>
      <c r="Q12890" s="28"/>
      <c r="R12890" s="28"/>
      <c r="S12890" s="28"/>
      <c r="T12890" s="28"/>
      <c r="U12890" s="28"/>
      <c r="V12890" s="28"/>
      <c r="W12890" s="28"/>
      <c r="Y12890" s="28"/>
    </row>
    <row r="12891" spans="16:25">
      <c r="P12891" s="33"/>
      <c r="Q12891" s="28"/>
      <c r="R12891" s="28"/>
      <c r="S12891" s="28"/>
      <c r="T12891" s="28"/>
      <c r="U12891" s="28"/>
      <c r="V12891" s="28"/>
      <c r="W12891" s="28"/>
      <c r="Y12891" s="28"/>
    </row>
    <row r="12892" spans="16:25">
      <c r="P12892" s="33"/>
      <c r="Q12892" s="28"/>
      <c r="R12892" s="28"/>
      <c r="S12892" s="28"/>
      <c r="T12892" s="28"/>
      <c r="U12892" s="28"/>
      <c r="V12892" s="28"/>
      <c r="W12892" s="28"/>
      <c r="Y12892" s="28"/>
    </row>
    <row r="12893" spans="16:25">
      <c r="P12893" s="33"/>
      <c r="Q12893" s="28"/>
      <c r="R12893" s="28"/>
      <c r="S12893" s="28"/>
      <c r="T12893" s="28"/>
      <c r="U12893" s="28"/>
      <c r="V12893" s="28"/>
      <c r="W12893" s="28"/>
      <c r="Y12893" s="28"/>
    </row>
    <row r="12894" spans="16:25">
      <c r="P12894" s="33"/>
      <c r="Q12894" s="28"/>
      <c r="R12894" s="28"/>
      <c r="S12894" s="28"/>
      <c r="T12894" s="28"/>
      <c r="U12894" s="28"/>
      <c r="V12894" s="28"/>
      <c r="W12894" s="28"/>
      <c r="Y12894" s="28"/>
    </row>
    <row r="12895" spans="16:25">
      <c r="P12895" s="33"/>
      <c r="Q12895" s="28"/>
      <c r="R12895" s="28"/>
      <c r="S12895" s="28"/>
      <c r="T12895" s="28"/>
      <c r="U12895" s="28"/>
      <c r="V12895" s="28"/>
      <c r="W12895" s="28"/>
      <c r="Y12895" s="28"/>
    </row>
    <row r="12896" spans="16:25">
      <c r="P12896" s="33"/>
      <c r="Q12896" s="28"/>
      <c r="R12896" s="28"/>
      <c r="S12896" s="28"/>
      <c r="T12896" s="28"/>
      <c r="U12896" s="28"/>
      <c r="V12896" s="28"/>
      <c r="W12896" s="28"/>
      <c r="Y12896" s="28"/>
    </row>
    <row r="12897" spans="16:25">
      <c r="P12897" s="33"/>
      <c r="Q12897" s="28"/>
      <c r="R12897" s="28"/>
      <c r="S12897" s="28"/>
      <c r="T12897" s="28"/>
      <c r="U12897" s="28"/>
      <c r="V12897" s="28"/>
      <c r="W12897" s="28"/>
      <c r="Y12897" s="28"/>
    </row>
    <row r="12898" spans="16:25">
      <c r="P12898" s="33"/>
      <c r="Q12898" s="28"/>
      <c r="R12898" s="28"/>
      <c r="S12898" s="28"/>
      <c r="T12898" s="28"/>
      <c r="U12898" s="28"/>
      <c r="V12898" s="28"/>
      <c r="W12898" s="28"/>
      <c r="Y12898" s="28"/>
    </row>
    <row r="12899" spans="16:25">
      <c r="P12899" s="33"/>
      <c r="Q12899" s="28"/>
      <c r="R12899" s="28"/>
      <c r="S12899" s="28"/>
      <c r="T12899" s="28"/>
      <c r="U12899" s="28"/>
      <c r="V12899" s="28"/>
      <c r="W12899" s="28"/>
      <c r="Y12899" s="28"/>
    </row>
    <row r="12900" spans="16:25">
      <c r="P12900" s="33"/>
      <c r="Q12900" s="28"/>
      <c r="R12900" s="28"/>
      <c r="S12900" s="28"/>
      <c r="T12900" s="28"/>
      <c r="U12900" s="28"/>
      <c r="V12900" s="28"/>
      <c r="W12900" s="28"/>
      <c r="Y12900" s="28"/>
    </row>
    <row r="12901" spans="16:25">
      <c r="P12901" s="33"/>
      <c r="Q12901" s="28"/>
      <c r="R12901" s="28"/>
      <c r="S12901" s="28"/>
      <c r="T12901" s="28"/>
      <c r="U12901" s="28"/>
      <c r="V12901" s="28"/>
      <c r="W12901" s="28"/>
      <c r="Y12901" s="28"/>
    </row>
    <row r="12902" spans="16:25">
      <c r="P12902" s="33"/>
      <c r="Q12902" s="28"/>
      <c r="R12902" s="28"/>
      <c r="S12902" s="28"/>
      <c r="T12902" s="28"/>
      <c r="U12902" s="28"/>
      <c r="V12902" s="28"/>
      <c r="W12902" s="28"/>
      <c r="Y12902" s="28"/>
    </row>
    <row r="12903" spans="16:25">
      <c r="P12903" s="33"/>
      <c r="Q12903" s="28"/>
      <c r="R12903" s="28"/>
      <c r="S12903" s="28"/>
      <c r="T12903" s="28"/>
      <c r="U12903" s="28"/>
      <c r="V12903" s="28"/>
      <c r="W12903" s="28"/>
      <c r="Y12903" s="28"/>
    </row>
    <row r="12904" spans="16:25">
      <c r="P12904" s="33"/>
      <c r="Q12904" s="28"/>
      <c r="R12904" s="28"/>
      <c r="S12904" s="28"/>
      <c r="T12904" s="28"/>
      <c r="U12904" s="28"/>
      <c r="V12904" s="28"/>
      <c r="W12904" s="28"/>
      <c r="Y12904" s="28"/>
    </row>
    <row r="12905" spans="16:25">
      <c r="P12905" s="33"/>
      <c r="Q12905" s="28"/>
      <c r="R12905" s="28"/>
      <c r="S12905" s="28"/>
      <c r="T12905" s="28"/>
      <c r="U12905" s="28"/>
      <c r="V12905" s="28"/>
      <c r="W12905" s="28"/>
      <c r="Y12905" s="28"/>
    </row>
    <row r="12906" spans="16:25">
      <c r="P12906" s="33"/>
      <c r="Q12906" s="28"/>
      <c r="R12906" s="28"/>
      <c r="S12906" s="28"/>
      <c r="T12906" s="28"/>
      <c r="U12906" s="28"/>
      <c r="V12906" s="28"/>
      <c r="W12906" s="28"/>
      <c r="Y12906" s="28"/>
    </row>
    <row r="12907" spans="16:25">
      <c r="P12907" s="33"/>
      <c r="Q12907" s="28"/>
      <c r="R12907" s="28"/>
      <c r="S12907" s="28"/>
      <c r="T12907" s="28"/>
      <c r="U12907" s="28"/>
      <c r="V12907" s="28"/>
      <c r="W12907" s="28"/>
      <c r="Y12907" s="28"/>
    </row>
    <row r="12908" spans="16:25">
      <c r="P12908" s="33"/>
      <c r="Q12908" s="28"/>
      <c r="R12908" s="28"/>
      <c r="S12908" s="28"/>
      <c r="T12908" s="28"/>
      <c r="U12908" s="28"/>
      <c r="V12908" s="28"/>
      <c r="W12908" s="28"/>
      <c r="Y12908" s="28"/>
    </row>
    <row r="12909" spans="16:25">
      <c r="P12909" s="33"/>
      <c r="Q12909" s="28"/>
      <c r="R12909" s="28"/>
      <c r="S12909" s="28"/>
      <c r="T12909" s="28"/>
      <c r="U12909" s="28"/>
      <c r="V12909" s="28"/>
      <c r="W12909" s="28"/>
      <c r="Y12909" s="28"/>
    </row>
    <row r="12910" spans="16:25">
      <c r="P12910" s="33"/>
      <c r="Q12910" s="28"/>
      <c r="R12910" s="28"/>
      <c r="S12910" s="28"/>
      <c r="T12910" s="28"/>
      <c r="U12910" s="28"/>
      <c r="V12910" s="28"/>
      <c r="W12910" s="28"/>
      <c r="Y12910" s="28"/>
    </row>
    <row r="12911" spans="16:25">
      <c r="P12911" s="33"/>
      <c r="Q12911" s="28"/>
      <c r="R12911" s="28"/>
      <c r="S12911" s="28"/>
      <c r="T12911" s="28"/>
      <c r="U12911" s="28"/>
      <c r="V12911" s="28"/>
      <c r="W12911" s="28"/>
      <c r="Y12911" s="28"/>
    </row>
    <row r="12912" spans="16:25">
      <c r="P12912" s="33"/>
      <c r="Q12912" s="28"/>
      <c r="R12912" s="28"/>
      <c r="S12912" s="28"/>
      <c r="T12912" s="28"/>
      <c r="U12912" s="28"/>
      <c r="V12912" s="28"/>
      <c r="W12912" s="28"/>
      <c r="Y12912" s="28"/>
    </row>
    <row r="12913" spans="16:25">
      <c r="P12913" s="33"/>
      <c r="Q12913" s="28"/>
      <c r="R12913" s="28"/>
      <c r="S12913" s="28"/>
      <c r="T12913" s="28"/>
      <c r="U12913" s="28"/>
      <c r="V12913" s="28"/>
      <c r="W12913" s="28"/>
      <c r="Y12913" s="28"/>
    </row>
    <row r="12914" spans="16:25">
      <c r="P12914" s="33"/>
      <c r="Q12914" s="28"/>
      <c r="R12914" s="28"/>
      <c r="S12914" s="28"/>
      <c r="T12914" s="28"/>
      <c r="U12914" s="28"/>
      <c r="V12914" s="28"/>
      <c r="W12914" s="28"/>
      <c r="Y12914" s="28"/>
    </row>
    <row r="12915" spans="16:25">
      <c r="P12915" s="33"/>
      <c r="Q12915" s="28"/>
      <c r="R12915" s="28"/>
      <c r="S12915" s="28"/>
      <c r="T12915" s="28"/>
      <c r="U12915" s="28"/>
      <c r="V12915" s="28"/>
      <c r="W12915" s="28"/>
      <c r="Y12915" s="28"/>
    </row>
    <row r="12916" spans="16:25">
      <c r="P12916" s="33"/>
      <c r="Q12916" s="28"/>
      <c r="R12916" s="28"/>
      <c r="S12916" s="28"/>
      <c r="T12916" s="28"/>
      <c r="U12916" s="28"/>
      <c r="V12916" s="28"/>
      <c r="W12916" s="28"/>
      <c r="Y12916" s="28"/>
    </row>
    <row r="12917" spans="16:25">
      <c r="P12917" s="33"/>
      <c r="Q12917" s="28"/>
      <c r="R12917" s="28"/>
      <c r="S12917" s="28"/>
      <c r="T12917" s="28"/>
      <c r="U12917" s="28"/>
      <c r="V12917" s="28"/>
      <c r="W12917" s="28"/>
      <c r="Y12917" s="28"/>
    </row>
    <row r="12918" spans="16:25">
      <c r="P12918" s="33"/>
      <c r="Q12918" s="28"/>
      <c r="R12918" s="28"/>
      <c r="S12918" s="28"/>
      <c r="T12918" s="28"/>
      <c r="U12918" s="28"/>
      <c r="V12918" s="28"/>
      <c r="W12918" s="28"/>
      <c r="Y12918" s="28"/>
    </row>
    <row r="12919" spans="16:25">
      <c r="P12919" s="33"/>
      <c r="Q12919" s="28"/>
      <c r="R12919" s="28"/>
      <c r="S12919" s="28"/>
      <c r="T12919" s="28"/>
      <c r="U12919" s="28"/>
      <c r="V12919" s="28"/>
      <c r="W12919" s="28"/>
      <c r="Y12919" s="28"/>
    </row>
    <row r="12920" spans="16:25">
      <c r="P12920" s="33"/>
      <c r="Q12920" s="28"/>
      <c r="R12920" s="28"/>
      <c r="S12920" s="28"/>
      <c r="T12920" s="28"/>
      <c r="U12920" s="28"/>
      <c r="V12920" s="28"/>
      <c r="W12920" s="28"/>
      <c r="Y12920" s="28"/>
    </row>
    <row r="12921" spans="16:25">
      <c r="P12921" s="33"/>
      <c r="Q12921" s="28"/>
      <c r="R12921" s="28"/>
      <c r="S12921" s="28"/>
      <c r="T12921" s="28"/>
      <c r="U12921" s="28"/>
      <c r="V12921" s="28"/>
      <c r="W12921" s="28"/>
      <c r="Y12921" s="28"/>
    </row>
    <row r="12922" spans="16:25">
      <c r="P12922" s="33"/>
      <c r="Q12922" s="28"/>
      <c r="R12922" s="28"/>
      <c r="S12922" s="28"/>
      <c r="T12922" s="28"/>
      <c r="U12922" s="28"/>
      <c r="V12922" s="28"/>
      <c r="W12922" s="28"/>
      <c r="Y12922" s="28"/>
    </row>
    <row r="12923" spans="16:25">
      <c r="P12923" s="33"/>
      <c r="Q12923" s="28"/>
      <c r="R12923" s="28"/>
      <c r="S12923" s="28"/>
      <c r="T12923" s="28"/>
      <c r="U12923" s="28"/>
      <c r="V12923" s="28"/>
      <c r="W12923" s="28"/>
      <c r="Y12923" s="28"/>
    </row>
    <row r="12924" spans="16:25">
      <c r="P12924" s="33"/>
      <c r="Q12924" s="28"/>
      <c r="R12924" s="28"/>
      <c r="S12924" s="28"/>
      <c r="T12924" s="28"/>
      <c r="U12924" s="28"/>
      <c r="V12924" s="28"/>
      <c r="W12924" s="28"/>
      <c r="Y12924" s="28"/>
    </row>
    <row r="12925" spans="16:25">
      <c r="P12925" s="33"/>
      <c r="Q12925" s="28"/>
      <c r="R12925" s="28"/>
      <c r="S12925" s="28"/>
      <c r="T12925" s="28"/>
      <c r="U12925" s="28"/>
      <c r="V12925" s="28"/>
      <c r="W12925" s="28"/>
      <c r="Y12925" s="28"/>
    </row>
    <row r="12926" spans="16:25">
      <c r="P12926" s="33"/>
      <c r="Q12926" s="28"/>
      <c r="R12926" s="28"/>
      <c r="S12926" s="28"/>
      <c r="T12926" s="28"/>
      <c r="U12926" s="28"/>
      <c r="V12926" s="28"/>
      <c r="W12926" s="28"/>
      <c r="Y12926" s="28"/>
    </row>
    <row r="12927" spans="16:25">
      <c r="P12927" s="33"/>
      <c r="Q12927" s="28"/>
      <c r="R12927" s="28"/>
      <c r="S12927" s="28"/>
      <c r="T12927" s="28"/>
      <c r="U12927" s="28"/>
      <c r="V12927" s="28"/>
      <c r="W12927" s="28"/>
      <c r="Y12927" s="28"/>
    </row>
    <row r="12928" spans="16:25">
      <c r="P12928" s="33"/>
      <c r="Q12928" s="28"/>
      <c r="R12928" s="28"/>
      <c r="S12928" s="28"/>
      <c r="T12928" s="28"/>
      <c r="U12928" s="28"/>
      <c r="V12928" s="28"/>
      <c r="W12928" s="28"/>
      <c r="Y12928" s="28"/>
    </row>
    <row r="12929" spans="16:25">
      <c r="P12929" s="33"/>
      <c r="Q12929" s="28"/>
      <c r="R12929" s="28"/>
      <c r="S12929" s="28"/>
      <c r="T12929" s="28"/>
      <c r="U12929" s="28"/>
      <c r="V12929" s="28"/>
      <c r="W12929" s="28"/>
      <c r="Y12929" s="28"/>
    </row>
    <row r="12930" spans="16:25">
      <c r="P12930" s="33"/>
      <c r="Q12930" s="28"/>
      <c r="R12930" s="28"/>
      <c r="S12930" s="28"/>
      <c r="T12930" s="28"/>
      <c r="U12930" s="28"/>
      <c r="V12930" s="28"/>
      <c r="W12930" s="28"/>
      <c r="Y12930" s="28"/>
    </row>
    <row r="12931" spans="16:25">
      <c r="P12931" s="33"/>
      <c r="Q12931" s="28"/>
      <c r="R12931" s="28"/>
      <c r="S12931" s="28"/>
      <c r="T12931" s="28"/>
      <c r="U12931" s="28"/>
      <c r="V12931" s="28"/>
      <c r="W12931" s="28"/>
      <c r="Y12931" s="28"/>
    </row>
    <row r="12932" spans="16:25">
      <c r="P12932" s="33"/>
      <c r="Q12932" s="28"/>
      <c r="R12932" s="28"/>
      <c r="S12932" s="28"/>
      <c r="T12932" s="28"/>
      <c r="U12932" s="28"/>
      <c r="V12932" s="28"/>
      <c r="W12932" s="28"/>
      <c r="Y12932" s="28"/>
    </row>
    <row r="12933" spans="16:25">
      <c r="P12933" s="33"/>
      <c r="Q12933" s="28"/>
      <c r="R12933" s="28"/>
      <c r="S12933" s="28"/>
      <c r="T12933" s="28"/>
      <c r="U12933" s="28"/>
      <c r="V12933" s="28"/>
      <c r="W12933" s="28"/>
      <c r="Y12933" s="28"/>
    </row>
    <row r="12934" spans="16:25">
      <c r="P12934" s="33"/>
      <c r="Q12934" s="28"/>
      <c r="R12934" s="28"/>
      <c r="S12934" s="28"/>
      <c r="T12934" s="28"/>
      <c r="U12934" s="28"/>
      <c r="V12934" s="28"/>
      <c r="W12934" s="28"/>
      <c r="Y12934" s="28"/>
    </row>
    <row r="12935" spans="16:25">
      <c r="P12935" s="33"/>
      <c r="Q12935" s="28"/>
      <c r="R12935" s="28"/>
      <c r="S12935" s="28"/>
      <c r="T12935" s="28"/>
      <c r="U12935" s="28"/>
      <c r="V12935" s="28"/>
      <c r="W12935" s="28"/>
      <c r="Y12935" s="28"/>
    </row>
    <row r="12936" spans="16:25">
      <c r="P12936" s="33"/>
      <c r="Q12936" s="28"/>
      <c r="R12936" s="28"/>
      <c r="S12936" s="28"/>
      <c r="T12936" s="28"/>
      <c r="U12936" s="28"/>
      <c r="V12936" s="28"/>
      <c r="W12936" s="28"/>
      <c r="Y12936" s="28"/>
    </row>
    <row r="12937" spans="16:25">
      <c r="P12937" s="33"/>
      <c r="Q12937" s="28"/>
      <c r="R12937" s="28"/>
      <c r="S12937" s="28"/>
      <c r="T12937" s="28"/>
      <c r="U12937" s="28"/>
      <c r="V12937" s="28"/>
      <c r="W12937" s="28"/>
      <c r="Y12937" s="28"/>
    </row>
    <row r="12938" spans="16:25">
      <c r="P12938" s="33"/>
      <c r="Q12938" s="28"/>
      <c r="R12938" s="28"/>
      <c r="S12938" s="28"/>
      <c r="T12938" s="28"/>
      <c r="U12938" s="28"/>
      <c r="V12938" s="28"/>
      <c r="W12938" s="28"/>
      <c r="Y12938" s="28"/>
    </row>
    <row r="12939" spans="16:25">
      <c r="P12939" s="33"/>
      <c r="Q12939" s="28"/>
      <c r="R12939" s="28"/>
      <c r="S12939" s="28"/>
      <c r="T12939" s="28"/>
      <c r="U12939" s="28"/>
      <c r="V12939" s="28"/>
      <c r="W12939" s="28"/>
      <c r="Y12939" s="28"/>
    </row>
    <row r="12940" spans="16:25">
      <c r="P12940" s="33"/>
      <c r="Q12940" s="28"/>
      <c r="R12940" s="28"/>
      <c r="S12940" s="28"/>
      <c r="T12940" s="28"/>
      <c r="U12940" s="28"/>
      <c r="V12940" s="28"/>
      <c r="W12940" s="28"/>
      <c r="Y12940" s="28"/>
    </row>
    <row r="12941" spans="16:25">
      <c r="P12941" s="33"/>
      <c r="Q12941" s="28"/>
      <c r="R12941" s="28"/>
      <c r="S12941" s="28"/>
      <c r="T12941" s="28"/>
      <c r="U12941" s="28"/>
      <c r="V12941" s="28"/>
      <c r="W12941" s="28"/>
      <c r="Y12941" s="28"/>
    </row>
    <row r="12942" spans="16:25">
      <c r="P12942" s="33"/>
      <c r="Q12942" s="28"/>
      <c r="R12942" s="28"/>
      <c r="S12942" s="28"/>
      <c r="T12942" s="28"/>
      <c r="U12942" s="28"/>
      <c r="V12942" s="28"/>
      <c r="W12942" s="28"/>
      <c r="Y12942" s="28"/>
    </row>
    <row r="12943" spans="16:25">
      <c r="P12943" s="33"/>
      <c r="Q12943" s="28"/>
      <c r="R12943" s="28"/>
      <c r="S12943" s="28"/>
      <c r="T12943" s="28"/>
      <c r="U12943" s="28"/>
      <c r="V12943" s="28"/>
      <c r="W12943" s="28"/>
      <c r="Y12943" s="28"/>
    </row>
    <row r="12944" spans="16:25">
      <c r="P12944" s="33"/>
      <c r="Q12944" s="28"/>
      <c r="R12944" s="28"/>
      <c r="S12944" s="28"/>
      <c r="T12944" s="28"/>
      <c r="U12944" s="28"/>
      <c r="V12944" s="28"/>
      <c r="W12944" s="28"/>
      <c r="Y12944" s="28"/>
    </row>
    <row r="12945" spans="16:25">
      <c r="P12945" s="33"/>
      <c r="Q12945" s="28"/>
      <c r="R12945" s="28"/>
      <c r="S12945" s="28"/>
      <c r="T12945" s="28"/>
      <c r="U12945" s="28"/>
      <c r="V12945" s="28"/>
      <c r="W12945" s="28"/>
      <c r="Y12945" s="28"/>
    </row>
    <row r="12946" spans="16:25">
      <c r="P12946" s="33"/>
      <c r="Q12946" s="28"/>
      <c r="R12946" s="28"/>
      <c r="S12946" s="28"/>
      <c r="T12946" s="28"/>
      <c r="U12946" s="28"/>
      <c r="V12946" s="28"/>
      <c r="W12946" s="28"/>
      <c r="Y12946" s="28"/>
    </row>
    <row r="12947" spans="16:25">
      <c r="P12947" s="33"/>
      <c r="Q12947" s="28"/>
      <c r="R12947" s="28"/>
      <c r="S12947" s="28"/>
      <c r="T12947" s="28"/>
      <c r="U12947" s="28"/>
      <c r="V12947" s="28"/>
      <c r="W12947" s="28"/>
      <c r="Y12947" s="28"/>
    </row>
    <row r="12948" spans="16:25">
      <c r="P12948" s="33"/>
      <c r="Q12948" s="28"/>
      <c r="R12948" s="28"/>
      <c r="S12948" s="28"/>
      <c r="T12948" s="28"/>
      <c r="U12948" s="28"/>
      <c r="V12948" s="28"/>
      <c r="W12948" s="28"/>
      <c r="Y12948" s="28"/>
    </row>
    <row r="12949" spans="16:25">
      <c r="P12949" s="33"/>
      <c r="Q12949" s="28"/>
      <c r="R12949" s="28"/>
      <c r="S12949" s="28"/>
      <c r="T12949" s="28"/>
      <c r="U12949" s="28"/>
      <c r="V12949" s="28"/>
      <c r="W12949" s="28"/>
      <c r="Y12949" s="28"/>
    </row>
    <row r="12950" spans="16:25">
      <c r="P12950" s="33"/>
      <c r="Q12950" s="28"/>
      <c r="R12950" s="28"/>
      <c r="S12950" s="28"/>
      <c r="T12950" s="28"/>
      <c r="U12950" s="28"/>
      <c r="V12950" s="28"/>
      <c r="W12950" s="28"/>
      <c r="Y12950" s="28"/>
    </row>
    <row r="12951" spans="16:25">
      <c r="P12951" s="33"/>
      <c r="Q12951" s="28"/>
      <c r="R12951" s="28"/>
      <c r="S12951" s="28"/>
      <c r="T12951" s="28"/>
      <c r="U12951" s="28"/>
      <c r="V12951" s="28"/>
      <c r="W12951" s="28"/>
      <c r="Y12951" s="28"/>
    </row>
    <row r="12952" spans="16:25">
      <c r="P12952" s="33"/>
      <c r="Q12952" s="28"/>
      <c r="R12952" s="28"/>
      <c r="S12952" s="28"/>
      <c r="T12952" s="28"/>
      <c r="U12952" s="28"/>
      <c r="V12952" s="28"/>
      <c r="W12952" s="28"/>
      <c r="Y12952" s="28"/>
    </row>
    <row r="12953" spans="16:25">
      <c r="P12953" s="33"/>
      <c r="Q12953" s="28"/>
      <c r="R12953" s="28"/>
      <c r="S12953" s="28"/>
      <c r="T12953" s="28"/>
      <c r="U12953" s="28"/>
      <c r="V12953" s="28"/>
      <c r="W12953" s="28"/>
      <c r="Y12953" s="28"/>
    </row>
    <row r="12954" spans="16:25">
      <c r="P12954" s="33"/>
      <c r="Q12954" s="28"/>
      <c r="R12954" s="28"/>
      <c r="S12954" s="28"/>
      <c r="T12954" s="28"/>
      <c r="U12954" s="28"/>
      <c r="V12954" s="28"/>
      <c r="W12954" s="28"/>
      <c r="Y12954" s="28"/>
    </row>
    <row r="12955" spans="16:25">
      <c r="P12955" s="33"/>
      <c r="Q12955" s="28"/>
      <c r="R12955" s="28"/>
      <c r="S12955" s="28"/>
      <c r="T12955" s="28"/>
      <c r="U12955" s="28"/>
      <c r="V12955" s="28"/>
      <c r="W12955" s="28"/>
      <c r="Y12955" s="28"/>
    </row>
    <row r="12956" spans="16:25">
      <c r="P12956" s="33"/>
      <c r="Q12956" s="28"/>
      <c r="R12956" s="28"/>
      <c r="S12956" s="28"/>
      <c r="T12956" s="28"/>
      <c r="U12956" s="28"/>
      <c r="V12956" s="28"/>
      <c r="W12956" s="28"/>
      <c r="Y12956" s="28"/>
    </row>
    <row r="12957" spans="16:25">
      <c r="P12957" s="33"/>
      <c r="Q12957" s="28"/>
      <c r="R12957" s="28"/>
      <c r="S12957" s="28"/>
      <c r="T12957" s="28"/>
      <c r="U12957" s="28"/>
      <c r="V12957" s="28"/>
      <c r="W12957" s="28"/>
      <c r="Y12957" s="28"/>
    </row>
    <row r="12958" spans="16:25">
      <c r="P12958" s="33"/>
      <c r="Q12958" s="28"/>
      <c r="R12958" s="28"/>
      <c r="S12958" s="28"/>
      <c r="T12958" s="28"/>
      <c r="U12958" s="28"/>
      <c r="V12958" s="28"/>
      <c r="W12958" s="28"/>
      <c r="Y12958" s="28"/>
    </row>
    <row r="12959" spans="16:25">
      <c r="P12959" s="33"/>
      <c r="Q12959" s="28"/>
      <c r="R12959" s="28"/>
      <c r="S12959" s="28"/>
      <c r="T12959" s="28"/>
      <c r="U12959" s="28"/>
      <c r="V12959" s="28"/>
      <c r="W12959" s="28"/>
      <c r="Y12959" s="28"/>
    </row>
    <row r="12960" spans="16:25">
      <c r="P12960" s="33"/>
      <c r="Q12960" s="28"/>
      <c r="R12960" s="28"/>
      <c r="S12960" s="28"/>
      <c r="T12960" s="28"/>
      <c r="U12960" s="28"/>
      <c r="V12960" s="28"/>
      <c r="W12960" s="28"/>
      <c r="Y12960" s="28"/>
    </row>
    <row r="12961" spans="16:25">
      <c r="P12961" s="33"/>
      <c r="Q12961" s="28"/>
      <c r="R12961" s="28"/>
      <c r="S12961" s="28"/>
      <c r="T12961" s="28"/>
      <c r="U12961" s="28"/>
      <c r="V12961" s="28"/>
      <c r="W12961" s="28"/>
      <c r="Y12961" s="28"/>
    </row>
    <row r="12962" spans="16:25">
      <c r="P12962" s="33"/>
      <c r="Q12962" s="28"/>
      <c r="R12962" s="28"/>
      <c r="S12962" s="28"/>
      <c r="T12962" s="28"/>
      <c r="U12962" s="28"/>
      <c r="V12962" s="28"/>
      <c r="W12962" s="28"/>
      <c r="Y12962" s="28"/>
    </row>
    <row r="12963" spans="16:25">
      <c r="P12963" s="33"/>
      <c r="Q12963" s="28"/>
      <c r="R12963" s="28"/>
      <c r="S12963" s="28"/>
      <c r="T12963" s="28"/>
      <c r="U12963" s="28"/>
      <c r="V12963" s="28"/>
      <c r="W12963" s="28"/>
      <c r="Y12963" s="28"/>
    </row>
    <row r="12964" spans="16:25">
      <c r="P12964" s="33"/>
      <c r="Q12964" s="28"/>
      <c r="R12964" s="28"/>
      <c r="S12964" s="28"/>
      <c r="T12964" s="28"/>
      <c r="U12964" s="28"/>
      <c r="V12964" s="28"/>
      <c r="W12964" s="28"/>
      <c r="Y12964" s="28"/>
    </row>
    <row r="12965" spans="16:25">
      <c r="P12965" s="33"/>
      <c r="Q12965" s="28"/>
      <c r="R12965" s="28"/>
      <c r="S12965" s="28"/>
      <c r="T12965" s="28"/>
      <c r="U12965" s="28"/>
      <c r="V12965" s="28"/>
      <c r="W12965" s="28"/>
      <c r="Y12965" s="28"/>
    </row>
    <row r="12966" spans="16:25">
      <c r="P12966" s="33"/>
      <c r="Q12966" s="28"/>
      <c r="R12966" s="28"/>
      <c r="S12966" s="28"/>
      <c r="T12966" s="28"/>
      <c r="U12966" s="28"/>
      <c r="V12966" s="28"/>
      <c r="W12966" s="28"/>
      <c r="Y12966" s="28"/>
    </row>
    <row r="12967" spans="16:25">
      <c r="P12967" s="33"/>
      <c r="Q12967" s="28"/>
      <c r="R12967" s="28"/>
      <c r="S12967" s="28"/>
      <c r="T12967" s="28"/>
      <c r="U12967" s="28"/>
      <c r="V12967" s="28"/>
      <c r="W12967" s="28"/>
      <c r="Y12967" s="28"/>
    </row>
    <row r="12968" spans="16:25">
      <c r="P12968" s="33"/>
      <c r="Q12968" s="28"/>
      <c r="R12968" s="28"/>
      <c r="S12968" s="28"/>
      <c r="T12968" s="28"/>
      <c r="U12968" s="28"/>
      <c r="V12968" s="28"/>
      <c r="W12968" s="28"/>
      <c r="Y12968" s="28"/>
    </row>
    <row r="12969" spans="16:25">
      <c r="P12969" s="33"/>
      <c r="Q12969" s="28"/>
      <c r="R12969" s="28"/>
      <c r="S12969" s="28"/>
      <c r="T12969" s="28"/>
      <c r="U12969" s="28"/>
      <c r="V12969" s="28"/>
      <c r="W12969" s="28"/>
      <c r="Y12969" s="28"/>
    </row>
    <row r="12970" spans="16:25">
      <c r="P12970" s="33"/>
      <c r="Q12970" s="28"/>
      <c r="R12970" s="28"/>
      <c r="S12970" s="28"/>
      <c r="T12970" s="28"/>
      <c r="U12970" s="28"/>
      <c r="V12970" s="28"/>
      <c r="W12970" s="28"/>
      <c r="Y12970" s="28"/>
    </row>
    <row r="12971" spans="16:25">
      <c r="P12971" s="33"/>
      <c r="Q12971" s="28"/>
      <c r="R12971" s="28"/>
      <c r="S12971" s="28"/>
      <c r="T12971" s="28"/>
      <c r="U12971" s="28"/>
      <c r="V12971" s="28"/>
      <c r="W12971" s="28"/>
      <c r="Y12971" s="28"/>
    </row>
    <row r="12972" spans="16:25">
      <c r="P12972" s="33"/>
      <c r="Q12972" s="28"/>
      <c r="R12972" s="28"/>
      <c r="S12972" s="28"/>
      <c r="T12972" s="28"/>
      <c r="U12972" s="28"/>
      <c r="V12972" s="28"/>
      <c r="W12972" s="28"/>
      <c r="Y12972" s="28"/>
    </row>
    <row r="12973" spans="16:25">
      <c r="P12973" s="33"/>
      <c r="Q12973" s="28"/>
      <c r="R12973" s="28"/>
      <c r="S12973" s="28"/>
      <c r="T12973" s="28"/>
      <c r="U12973" s="28"/>
      <c r="V12973" s="28"/>
      <c r="W12973" s="28"/>
      <c r="Y12973" s="28"/>
    </row>
    <row r="12974" spans="16:25">
      <c r="P12974" s="33"/>
      <c r="Q12974" s="28"/>
      <c r="R12974" s="28"/>
      <c r="S12974" s="28"/>
      <c r="T12974" s="28"/>
      <c r="U12974" s="28"/>
      <c r="V12974" s="28"/>
      <c r="W12974" s="28"/>
      <c r="Y12974" s="28"/>
    </row>
    <row r="12975" spans="16:25">
      <c r="P12975" s="33"/>
      <c r="Q12975" s="28"/>
      <c r="R12975" s="28"/>
      <c r="S12975" s="28"/>
      <c r="T12975" s="28"/>
      <c r="U12975" s="28"/>
      <c r="V12975" s="28"/>
      <c r="W12975" s="28"/>
      <c r="Y12975" s="28"/>
    </row>
    <row r="12976" spans="16:25">
      <c r="P12976" s="33"/>
      <c r="Q12976" s="28"/>
      <c r="R12976" s="28"/>
      <c r="S12976" s="28"/>
      <c r="T12976" s="28"/>
      <c r="U12976" s="28"/>
      <c r="V12976" s="28"/>
      <c r="W12976" s="28"/>
      <c r="Y12976" s="28"/>
    </row>
    <row r="12977" spans="16:25">
      <c r="P12977" s="33"/>
      <c r="Q12977" s="28"/>
      <c r="R12977" s="28"/>
      <c r="S12977" s="28"/>
      <c r="T12977" s="28"/>
      <c r="U12977" s="28"/>
      <c r="V12977" s="28"/>
      <c r="W12977" s="28"/>
      <c r="Y12977" s="28"/>
    </row>
    <row r="12978" spans="16:25">
      <c r="P12978" s="33"/>
      <c r="Q12978" s="28"/>
      <c r="R12978" s="28"/>
      <c r="S12978" s="28"/>
      <c r="T12978" s="28"/>
      <c r="U12978" s="28"/>
      <c r="V12978" s="28"/>
      <c r="W12978" s="28"/>
      <c r="Y12978" s="28"/>
    </row>
    <row r="12979" spans="16:25">
      <c r="P12979" s="33"/>
      <c r="Q12979" s="28"/>
      <c r="R12979" s="28"/>
      <c r="S12979" s="28"/>
      <c r="T12979" s="28"/>
      <c r="U12979" s="28"/>
      <c r="V12979" s="28"/>
      <c r="W12979" s="28"/>
      <c r="Y12979" s="28"/>
    </row>
    <row r="12980" spans="16:25">
      <c r="P12980" s="33"/>
      <c r="Q12980" s="28"/>
      <c r="R12980" s="28"/>
      <c r="S12980" s="28"/>
      <c r="T12980" s="28"/>
      <c r="U12980" s="28"/>
      <c r="V12980" s="28"/>
      <c r="W12980" s="28"/>
      <c r="Y12980" s="28"/>
    </row>
    <row r="12981" spans="16:25">
      <c r="P12981" s="33"/>
      <c r="Q12981" s="28"/>
      <c r="R12981" s="28"/>
      <c r="S12981" s="28"/>
      <c r="T12981" s="28"/>
      <c r="U12981" s="28"/>
      <c r="V12981" s="28"/>
      <c r="W12981" s="28"/>
      <c r="Y12981" s="28"/>
    </row>
    <row r="12982" spans="16:25">
      <c r="P12982" s="33"/>
      <c r="Q12982" s="28"/>
      <c r="R12982" s="28"/>
      <c r="S12982" s="28"/>
      <c r="T12982" s="28"/>
      <c r="U12982" s="28"/>
      <c r="V12982" s="28"/>
      <c r="W12982" s="28"/>
      <c r="Y12982" s="28"/>
    </row>
    <row r="12983" spans="16:25">
      <c r="P12983" s="33"/>
      <c r="Q12983" s="28"/>
      <c r="R12983" s="28"/>
      <c r="S12983" s="28"/>
      <c r="T12983" s="28"/>
      <c r="U12983" s="28"/>
      <c r="V12983" s="28"/>
      <c r="W12983" s="28"/>
      <c r="Y12983" s="28"/>
    </row>
    <row r="12984" spans="16:25">
      <c r="P12984" s="33"/>
      <c r="Q12984" s="28"/>
      <c r="R12984" s="28"/>
      <c r="S12984" s="28"/>
      <c r="T12984" s="28"/>
      <c r="U12984" s="28"/>
      <c r="V12984" s="28"/>
      <c r="W12984" s="28"/>
      <c r="Y12984" s="28"/>
    </row>
    <row r="12985" spans="16:25">
      <c r="P12985" s="33"/>
      <c r="Q12985" s="28"/>
      <c r="R12985" s="28"/>
      <c r="S12985" s="28"/>
      <c r="T12985" s="28"/>
      <c r="U12985" s="28"/>
      <c r="V12985" s="28"/>
      <c r="W12985" s="28"/>
      <c r="Y12985" s="28"/>
    </row>
    <row r="12986" spans="16:25">
      <c r="P12986" s="33"/>
      <c r="Q12986" s="28"/>
      <c r="R12986" s="28"/>
      <c r="S12986" s="28"/>
      <c r="T12986" s="28"/>
      <c r="U12986" s="28"/>
      <c r="V12986" s="28"/>
      <c r="W12986" s="28"/>
      <c r="Y12986" s="28"/>
    </row>
    <row r="12987" spans="16:25">
      <c r="P12987" s="33"/>
      <c r="Q12987" s="28"/>
      <c r="R12987" s="28"/>
      <c r="S12987" s="28"/>
      <c r="T12987" s="28"/>
      <c r="U12987" s="28"/>
      <c r="V12987" s="28"/>
      <c r="W12987" s="28"/>
      <c r="Y12987" s="28"/>
    </row>
    <row r="12988" spans="16:25">
      <c r="P12988" s="33"/>
      <c r="Q12988" s="28"/>
      <c r="R12988" s="28"/>
      <c r="S12988" s="28"/>
      <c r="T12988" s="28"/>
      <c r="U12988" s="28"/>
      <c r="V12988" s="28"/>
      <c r="W12988" s="28"/>
      <c r="Y12988" s="28"/>
    </row>
    <row r="12989" spans="16:25">
      <c r="P12989" s="33"/>
      <c r="Q12989" s="28"/>
      <c r="R12989" s="28"/>
      <c r="S12989" s="28"/>
      <c r="T12989" s="28"/>
      <c r="U12989" s="28"/>
      <c r="V12989" s="28"/>
      <c r="W12989" s="28"/>
      <c r="Y12989" s="28"/>
    </row>
    <row r="12990" spans="16:25">
      <c r="P12990" s="33"/>
      <c r="Q12990" s="28"/>
      <c r="R12990" s="28"/>
      <c r="S12990" s="28"/>
      <c r="T12990" s="28"/>
      <c r="U12990" s="28"/>
      <c r="V12990" s="28"/>
      <c r="W12990" s="28"/>
      <c r="Y12990" s="28"/>
    </row>
    <row r="12991" spans="16:25">
      <c r="P12991" s="33"/>
      <c r="Q12991" s="28"/>
      <c r="R12991" s="28"/>
      <c r="S12991" s="28"/>
      <c r="T12991" s="28"/>
      <c r="U12991" s="28"/>
      <c r="V12991" s="28"/>
      <c r="W12991" s="28"/>
      <c r="Y12991" s="28"/>
    </row>
    <row r="12992" spans="16:25">
      <c r="P12992" s="33"/>
      <c r="Q12992" s="28"/>
      <c r="R12992" s="28"/>
      <c r="S12992" s="28"/>
      <c r="T12992" s="28"/>
      <c r="U12992" s="28"/>
      <c r="V12992" s="28"/>
      <c r="W12992" s="28"/>
      <c r="Y12992" s="28"/>
    </row>
    <row r="12993" spans="16:25">
      <c r="P12993" s="33"/>
      <c r="Q12993" s="28"/>
      <c r="R12993" s="28"/>
      <c r="S12993" s="28"/>
      <c r="T12993" s="28"/>
      <c r="U12993" s="28"/>
      <c r="V12993" s="28"/>
      <c r="W12993" s="28"/>
      <c r="Y12993" s="28"/>
    </row>
    <row r="12994" spans="16:25">
      <c r="P12994" s="33"/>
      <c r="Q12994" s="28"/>
      <c r="R12994" s="28"/>
      <c r="S12994" s="28"/>
      <c r="T12994" s="28"/>
      <c r="U12994" s="28"/>
      <c r="V12994" s="28"/>
      <c r="W12994" s="28"/>
      <c r="Y12994" s="28"/>
    </row>
    <row r="12995" spans="16:25">
      <c r="P12995" s="33"/>
      <c r="Q12995" s="28"/>
      <c r="R12995" s="28"/>
      <c r="S12995" s="28"/>
      <c r="T12995" s="28"/>
      <c r="U12995" s="28"/>
      <c r="V12995" s="28"/>
      <c r="W12995" s="28"/>
      <c r="Y12995" s="28"/>
    </row>
    <row r="12996" spans="16:25">
      <c r="P12996" s="33"/>
      <c r="Q12996" s="28"/>
      <c r="R12996" s="28"/>
      <c r="S12996" s="28"/>
      <c r="T12996" s="28"/>
      <c r="U12996" s="28"/>
      <c r="V12996" s="28"/>
      <c r="W12996" s="28"/>
      <c r="Y12996" s="28"/>
    </row>
    <row r="12997" spans="16:25">
      <c r="P12997" s="33"/>
      <c r="Q12997" s="28"/>
      <c r="R12997" s="28"/>
      <c r="S12997" s="28"/>
      <c r="T12997" s="28"/>
      <c r="U12997" s="28"/>
      <c r="V12997" s="28"/>
      <c r="W12997" s="28"/>
      <c r="Y12997" s="28"/>
    </row>
    <row r="12998" spans="16:25">
      <c r="P12998" s="33"/>
      <c r="Q12998" s="28"/>
      <c r="R12998" s="28"/>
      <c r="S12998" s="28"/>
      <c r="T12998" s="28"/>
      <c r="U12998" s="28"/>
      <c r="V12998" s="28"/>
      <c r="W12998" s="28"/>
      <c r="Y12998" s="28"/>
    </row>
    <row r="12999" spans="16:25">
      <c r="P12999" s="33"/>
      <c r="Q12999" s="28"/>
      <c r="R12999" s="28"/>
      <c r="S12999" s="28"/>
      <c r="T12999" s="28"/>
      <c r="U12999" s="28"/>
      <c r="V12999" s="28"/>
      <c r="W12999" s="28"/>
      <c r="Y12999" s="28"/>
    </row>
    <row r="13000" spans="16:25">
      <c r="P13000" s="33"/>
      <c r="Q13000" s="28"/>
      <c r="R13000" s="28"/>
      <c r="S13000" s="28"/>
      <c r="T13000" s="28"/>
      <c r="U13000" s="28"/>
      <c r="V13000" s="28"/>
      <c r="W13000" s="28"/>
      <c r="Y13000" s="28"/>
    </row>
    <row r="13001" spans="16:25">
      <c r="P13001" s="33"/>
      <c r="Q13001" s="28"/>
      <c r="R13001" s="28"/>
      <c r="S13001" s="28"/>
      <c r="T13001" s="28"/>
      <c r="U13001" s="28"/>
      <c r="V13001" s="28"/>
      <c r="W13001" s="28"/>
      <c r="Y13001" s="28"/>
    </row>
    <row r="13002" spans="16:25">
      <c r="P13002" s="33"/>
      <c r="Q13002" s="28"/>
      <c r="R13002" s="28"/>
      <c r="S13002" s="28"/>
      <c r="T13002" s="28"/>
      <c r="U13002" s="28"/>
      <c r="V13002" s="28"/>
      <c r="W13002" s="28"/>
      <c r="Y13002" s="28"/>
    </row>
    <row r="13003" spans="16:25">
      <c r="P13003" s="33"/>
      <c r="Q13003" s="28"/>
      <c r="R13003" s="28"/>
      <c r="S13003" s="28"/>
      <c r="T13003" s="28"/>
      <c r="U13003" s="28"/>
      <c r="V13003" s="28"/>
      <c r="W13003" s="28"/>
      <c r="Y13003" s="28"/>
    </row>
    <row r="13004" spans="16:25">
      <c r="P13004" s="33"/>
      <c r="Q13004" s="28"/>
      <c r="R13004" s="28"/>
      <c r="S13004" s="28"/>
      <c r="T13004" s="28"/>
      <c r="U13004" s="28"/>
      <c r="V13004" s="28"/>
      <c r="W13004" s="28"/>
      <c r="Y13004" s="28"/>
    </row>
    <row r="13005" spans="16:25">
      <c r="P13005" s="33"/>
      <c r="Q13005" s="28"/>
      <c r="R13005" s="28"/>
      <c r="S13005" s="28"/>
      <c r="T13005" s="28"/>
      <c r="U13005" s="28"/>
      <c r="V13005" s="28"/>
      <c r="W13005" s="28"/>
      <c r="Y13005" s="28"/>
    </row>
    <row r="13006" spans="16:25">
      <c r="P13006" s="33"/>
      <c r="Q13006" s="28"/>
      <c r="R13006" s="28"/>
      <c r="S13006" s="28"/>
      <c r="T13006" s="28"/>
      <c r="U13006" s="28"/>
      <c r="V13006" s="28"/>
      <c r="W13006" s="28"/>
      <c r="Y13006" s="28"/>
    </row>
    <row r="13007" spans="16:25">
      <c r="P13007" s="33"/>
      <c r="Q13007" s="28"/>
      <c r="R13007" s="28"/>
      <c r="S13007" s="28"/>
      <c r="T13007" s="28"/>
      <c r="U13007" s="28"/>
      <c r="V13007" s="28"/>
      <c r="W13007" s="28"/>
      <c r="Y13007" s="28"/>
    </row>
    <row r="13008" spans="16:25">
      <c r="P13008" s="33"/>
      <c r="Q13008" s="28"/>
      <c r="R13008" s="28"/>
      <c r="S13008" s="28"/>
      <c r="T13008" s="28"/>
      <c r="U13008" s="28"/>
      <c r="V13008" s="28"/>
      <c r="W13008" s="28"/>
      <c r="Y13008" s="28"/>
    </row>
    <row r="13009" spans="16:25">
      <c r="P13009" s="33"/>
      <c r="Q13009" s="28"/>
      <c r="R13009" s="28"/>
      <c r="S13009" s="28"/>
      <c r="T13009" s="28"/>
      <c r="U13009" s="28"/>
      <c r="V13009" s="28"/>
      <c r="W13009" s="28"/>
      <c r="Y13009" s="28"/>
    </row>
    <row r="13010" spans="16:25">
      <c r="P13010" s="33"/>
      <c r="Q13010" s="28"/>
      <c r="R13010" s="28"/>
      <c r="S13010" s="28"/>
      <c r="T13010" s="28"/>
      <c r="U13010" s="28"/>
      <c r="V13010" s="28"/>
      <c r="W13010" s="28"/>
      <c r="Y13010" s="28"/>
    </row>
    <row r="13011" spans="16:25">
      <c r="P13011" s="33"/>
      <c r="Q13011" s="28"/>
      <c r="R13011" s="28"/>
      <c r="S13011" s="28"/>
      <c r="T13011" s="28"/>
      <c r="U13011" s="28"/>
      <c r="V13011" s="28"/>
      <c r="W13011" s="28"/>
      <c r="Y13011" s="28"/>
    </row>
    <row r="13012" spans="16:25">
      <c r="P13012" s="33"/>
      <c r="Q13012" s="28"/>
      <c r="R13012" s="28"/>
      <c r="S13012" s="28"/>
      <c r="T13012" s="28"/>
      <c r="U13012" s="28"/>
      <c r="V13012" s="28"/>
      <c r="W13012" s="28"/>
      <c r="Y13012" s="28"/>
    </row>
    <row r="13013" spans="16:25">
      <c r="P13013" s="33"/>
      <c r="Q13013" s="28"/>
      <c r="R13013" s="28"/>
      <c r="S13013" s="28"/>
      <c r="T13013" s="28"/>
      <c r="U13013" s="28"/>
      <c r="V13013" s="28"/>
      <c r="W13013" s="28"/>
      <c r="Y13013" s="28"/>
    </row>
    <row r="13014" spans="16:25">
      <c r="P13014" s="33"/>
      <c r="Q13014" s="28"/>
      <c r="R13014" s="28"/>
      <c r="S13014" s="28"/>
      <c r="T13014" s="28"/>
      <c r="U13014" s="28"/>
      <c r="V13014" s="28"/>
      <c r="W13014" s="28"/>
      <c r="Y13014" s="28"/>
    </row>
    <row r="13015" spans="16:25">
      <c r="P13015" s="33"/>
      <c r="Q13015" s="28"/>
      <c r="R13015" s="28"/>
      <c r="S13015" s="28"/>
      <c r="T13015" s="28"/>
      <c r="U13015" s="28"/>
      <c r="V13015" s="28"/>
      <c r="W13015" s="28"/>
      <c r="Y13015" s="28"/>
    </row>
    <row r="13016" spans="16:25">
      <c r="P13016" s="33"/>
      <c r="Q13016" s="28"/>
      <c r="R13016" s="28"/>
      <c r="S13016" s="28"/>
      <c r="T13016" s="28"/>
      <c r="U13016" s="28"/>
      <c r="V13016" s="28"/>
      <c r="W13016" s="28"/>
      <c r="Y13016" s="28"/>
    </row>
    <row r="13017" spans="16:25">
      <c r="P13017" s="33"/>
      <c r="Q13017" s="28"/>
      <c r="R13017" s="28"/>
      <c r="S13017" s="28"/>
      <c r="T13017" s="28"/>
      <c r="U13017" s="28"/>
      <c r="V13017" s="28"/>
      <c r="W13017" s="28"/>
      <c r="Y13017" s="28"/>
    </row>
    <row r="13018" spans="16:25">
      <c r="P13018" s="33"/>
      <c r="Q13018" s="28"/>
      <c r="R13018" s="28"/>
      <c r="S13018" s="28"/>
      <c r="T13018" s="28"/>
      <c r="U13018" s="28"/>
      <c r="V13018" s="28"/>
      <c r="W13018" s="28"/>
      <c r="Y13018" s="28"/>
    </row>
    <row r="13019" spans="16:25">
      <c r="P13019" s="33"/>
      <c r="Q13019" s="28"/>
      <c r="R13019" s="28"/>
      <c r="S13019" s="28"/>
      <c r="T13019" s="28"/>
      <c r="U13019" s="28"/>
      <c r="V13019" s="28"/>
      <c r="W13019" s="28"/>
      <c r="Y13019" s="28"/>
    </row>
    <row r="13020" spans="16:25">
      <c r="P13020" s="33"/>
      <c r="Q13020" s="28"/>
      <c r="R13020" s="28"/>
      <c r="S13020" s="28"/>
      <c r="T13020" s="28"/>
      <c r="U13020" s="28"/>
      <c r="V13020" s="28"/>
      <c r="W13020" s="28"/>
      <c r="Y13020" s="28"/>
    </row>
    <row r="13021" spans="16:25">
      <c r="P13021" s="33"/>
      <c r="Q13021" s="28"/>
      <c r="R13021" s="28"/>
      <c r="S13021" s="28"/>
      <c r="T13021" s="28"/>
      <c r="U13021" s="28"/>
      <c r="V13021" s="28"/>
      <c r="W13021" s="28"/>
      <c r="Y13021" s="28"/>
    </row>
    <row r="13022" spans="16:25">
      <c r="P13022" s="33"/>
      <c r="Q13022" s="28"/>
      <c r="R13022" s="28"/>
      <c r="S13022" s="28"/>
      <c r="T13022" s="28"/>
      <c r="U13022" s="28"/>
      <c r="V13022" s="28"/>
      <c r="W13022" s="28"/>
      <c r="Y13022" s="28"/>
    </row>
    <row r="13023" spans="16:25">
      <c r="P13023" s="33"/>
      <c r="Q13023" s="28"/>
      <c r="R13023" s="28"/>
      <c r="S13023" s="28"/>
      <c r="T13023" s="28"/>
      <c r="U13023" s="28"/>
      <c r="V13023" s="28"/>
      <c r="W13023" s="28"/>
      <c r="Y13023" s="28"/>
    </row>
    <row r="13024" spans="16:25">
      <c r="P13024" s="33"/>
      <c r="Q13024" s="28"/>
      <c r="R13024" s="28"/>
      <c r="S13024" s="28"/>
      <c r="T13024" s="28"/>
      <c r="U13024" s="28"/>
      <c r="V13024" s="28"/>
      <c r="W13024" s="28"/>
      <c r="Y13024" s="28"/>
    </row>
    <row r="13025" spans="16:25">
      <c r="P13025" s="33"/>
      <c r="Q13025" s="28"/>
      <c r="R13025" s="28"/>
      <c r="S13025" s="28"/>
      <c r="T13025" s="28"/>
      <c r="U13025" s="28"/>
      <c r="V13025" s="28"/>
      <c r="W13025" s="28"/>
      <c r="Y13025" s="28"/>
    </row>
    <row r="13026" spans="16:25">
      <c r="P13026" s="33"/>
      <c r="Q13026" s="28"/>
      <c r="R13026" s="28"/>
      <c r="S13026" s="28"/>
      <c r="T13026" s="28"/>
      <c r="U13026" s="28"/>
      <c r="V13026" s="28"/>
      <c r="W13026" s="28"/>
      <c r="Y13026" s="28"/>
    </row>
    <row r="13027" spans="16:25">
      <c r="P13027" s="33"/>
      <c r="Q13027" s="28"/>
      <c r="R13027" s="28"/>
      <c r="S13027" s="28"/>
      <c r="T13027" s="28"/>
      <c r="U13027" s="28"/>
      <c r="V13027" s="28"/>
      <c r="W13027" s="28"/>
      <c r="Y13027" s="28"/>
    </row>
    <row r="13028" spans="16:25">
      <c r="P13028" s="33"/>
      <c r="Q13028" s="28"/>
      <c r="R13028" s="28"/>
      <c r="S13028" s="28"/>
      <c r="T13028" s="28"/>
      <c r="U13028" s="28"/>
      <c r="V13028" s="28"/>
      <c r="W13028" s="28"/>
      <c r="Y13028" s="28"/>
    </row>
    <row r="13029" spans="16:25">
      <c r="P13029" s="33"/>
      <c r="Q13029" s="28"/>
      <c r="R13029" s="28"/>
      <c r="S13029" s="28"/>
      <c r="T13029" s="28"/>
      <c r="U13029" s="28"/>
      <c r="V13029" s="28"/>
      <c r="W13029" s="28"/>
      <c r="Y13029" s="28"/>
    </row>
    <row r="13030" spans="16:25">
      <c r="P13030" s="33"/>
      <c r="Q13030" s="28"/>
      <c r="R13030" s="28"/>
      <c r="S13030" s="28"/>
      <c r="T13030" s="28"/>
      <c r="U13030" s="28"/>
      <c r="V13030" s="28"/>
      <c r="W13030" s="28"/>
      <c r="Y13030" s="28"/>
    </row>
    <row r="13031" spans="16:25">
      <c r="P13031" s="33"/>
      <c r="Q13031" s="28"/>
      <c r="R13031" s="28"/>
      <c r="S13031" s="28"/>
      <c r="T13031" s="28"/>
      <c r="U13031" s="28"/>
      <c r="V13031" s="28"/>
      <c r="W13031" s="28"/>
      <c r="Y13031" s="28"/>
    </row>
    <row r="13032" spans="16:25">
      <c r="P13032" s="33"/>
      <c r="Q13032" s="28"/>
      <c r="R13032" s="28"/>
      <c r="S13032" s="28"/>
      <c r="T13032" s="28"/>
      <c r="U13032" s="28"/>
      <c r="V13032" s="28"/>
      <c r="W13032" s="28"/>
      <c r="Y13032" s="28"/>
    </row>
    <row r="13033" spans="16:25">
      <c r="P13033" s="33"/>
      <c r="Q13033" s="28"/>
      <c r="R13033" s="28"/>
      <c r="S13033" s="28"/>
      <c r="T13033" s="28"/>
      <c r="U13033" s="28"/>
      <c r="V13033" s="28"/>
      <c r="W13033" s="28"/>
      <c r="Y13033" s="28"/>
    </row>
    <row r="13034" spans="16:25">
      <c r="P13034" s="33"/>
      <c r="Q13034" s="28"/>
      <c r="R13034" s="28"/>
      <c r="S13034" s="28"/>
      <c r="T13034" s="28"/>
      <c r="U13034" s="28"/>
      <c r="V13034" s="28"/>
      <c r="W13034" s="28"/>
      <c r="Y13034" s="28"/>
    </row>
    <row r="13035" spans="16:25">
      <c r="P13035" s="33"/>
      <c r="Q13035" s="28"/>
      <c r="R13035" s="28"/>
      <c r="S13035" s="28"/>
      <c r="T13035" s="28"/>
      <c r="U13035" s="28"/>
      <c r="V13035" s="28"/>
      <c r="W13035" s="28"/>
      <c r="Y13035" s="28"/>
    </row>
    <row r="13036" spans="16:25">
      <c r="P13036" s="33"/>
      <c r="Q13036" s="28"/>
      <c r="R13036" s="28"/>
      <c r="S13036" s="28"/>
      <c r="T13036" s="28"/>
      <c r="U13036" s="28"/>
      <c r="V13036" s="28"/>
      <c r="W13036" s="28"/>
      <c r="Y13036" s="28"/>
    </row>
    <row r="13037" spans="16:25">
      <c r="P13037" s="33"/>
      <c r="Q13037" s="28"/>
      <c r="R13037" s="28"/>
      <c r="S13037" s="28"/>
      <c r="T13037" s="28"/>
      <c r="U13037" s="28"/>
      <c r="V13037" s="28"/>
      <c r="W13037" s="28"/>
      <c r="Y13037" s="28"/>
    </row>
    <row r="13038" spans="16:25">
      <c r="P13038" s="33"/>
      <c r="Q13038" s="28"/>
      <c r="R13038" s="28"/>
      <c r="S13038" s="28"/>
      <c r="T13038" s="28"/>
      <c r="U13038" s="28"/>
      <c r="V13038" s="28"/>
      <c r="W13038" s="28"/>
      <c r="Y13038" s="28"/>
    </row>
    <row r="13039" spans="16:25">
      <c r="P13039" s="33"/>
      <c r="Q13039" s="28"/>
      <c r="R13039" s="28"/>
      <c r="S13039" s="28"/>
      <c r="T13039" s="28"/>
      <c r="U13039" s="28"/>
      <c r="V13039" s="28"/>
      <c r="W13039" s="28"/>
      <c r="Y13039" s="28"/>
    </row>
    <row r="13040" spans="16:25">
      <c r="P13040" s="33"/>
      <c r="Q13040" s="28"/>
      <c r="R13040" s="28"/>
      <c r="S13040" s="28"/>
      <c r="T13040" s="28"/>
      <c r="U13040" s="28"/>
      <c r="V13040" s="28"/>
      <c r="W13040" s="28"/>
      <c r="Y13040" s="28"/>
    </row>
    <row r="13041" spans="16:25">
      <c r="P13041" s="33"/>
      <c r="Q13041" s="28"/>
      <c r="R13041" s="28"/>
      <c r="S13041" s="28"/>
      <c r="T13041" s="28"/>
      <c r="U13041" s="28"/>
      <c r="V13041" s="28"/>
      <c r="W13041" s="28"/>
      <c r="Y13041" s="28"/>
    </row>
    <row r="13042" spans="16:25">
      <c r="P13042" s="33"/>
      <c r="Q13042" s="28"/>
      <c r="R13042" s="28"/>
      <c r="S13042" s="28"/>
      <c r="T13042" s="28"/>
      <c r="U13042" s="28"/>
      <c r="V13042" s="28"/>
      <c r="W13042" s="28"/>
      <c r="Y13042" s="28"/>
    </row>
    <row r="13043" spans="16:25">
      <c r="P13043" s="33"/>
      <c r="Q13043" s="28"/>
      <c r="R13043" s="28"/>
      <c r="S13043" s="28"/>
      <c r="T13043" s="28"/>
      <c r="U13043" s="28"/>
      <c r="V13043" s="28"/>
      <c r="W13043" s="28"/>
      <c r="Y13043" s="28"/>
    </row>
    <row r="13044" spans="16:25">
      <c r="P13044" s="33"/>
      <c r="Q13044" s="28"/>
      <c r="R13044" s="28"/>
      <c r="S13044" s="28"/>
      <c r="T13044" s="28"/>
      <c r="U13044" s="28"/>
      <c r="V13044" s="28"/>
      <c r="W13044" s="28"/>
      <c r="Y13044" s="28"/>
    </row>
    <row r="13045" spans="16:25">
      <c r="P13045" s="33"/>
      <c r="Q13045" s="28"/>
      <c r="R13045" s="28"/>
      <c r="S13045" s="28"/>
      <c r="T13045" s="28"/>
      <c r="U13045" s="28"/>
      <c r="V13045" s="28"/>
      <c r="W13045" s="28"/>
      <c r="Y13045" s="28"/>
    </row>
    <row r="13046" spans="16:25">
      <c r="P13046" s="33"/>
      <c r="Q13046" s="28"/>
      <c r="R13046" s="28"/>
      <c r="S13046" s="28"/>
      <c r="T13046" s="28"/>
      <c r="U13046" s="28"/>
      <c r="V13046" s="28"/>
      <c r="W13046" s="28"/>
      <c r="Y13046" s="28"/>
    </row>
    <row r="13047" spans="16:25">
      <c r="P13047" s="33"/>
      <c r="Q13047" s="28"/>
      <c r="R13047" s="28"/>
      <c r="S13047" s="28"/>
      <c r="T13047" s="28"/>
      <c r="U13047" s="28"/>
      <c r="V13047" s="28"/>
      <c r="W13047" s="28"/>
      <c r="Y13047" s="28"/>
    </row>
    <row r="13048" spans="16:25">
      <c r="P13048" s="33"/>
      <c r="Q13048" s="28"/>
      <c r="R13048" s="28"/>
      <c r="S13048" s="28"/>
      <c r="T13048" s="28"/>
      <c r="U13048" s="28"/>
      <c r="V13048" s="28"/>
      <c r="W13048" s="28"/>
      <c r="Y13048" s="28"/>
    </row>
    <row r="13049" spans="16:25">
      <c r="P13049" s="33"/>
      <c r="Q13049" s="28"/>
      <c r="R13049" s="28"/>
      <c r="S13049" s="28"/>
      <c r="T13049" s="28"/>
      <c r="U13049" s="28"/>
      <c r="V13049" s="28"/>
      <c r="W13049" s="28"/>
      <c r="Y13049" s="28"/>
    </row>
    <row r="13050" spans="16:25">
      <c r="P13050" s="33"/>
      <c r="Q13050" s="28"/>
      <c r="R13050" s="28"/>
      <c r="S13050" s="28"/>
      <c r="T13050" s="28"/>
      <c r="U13050" s="28"/>
      <c r="V13050" s="28"/>
      <c r="W13050" s="28"/>
      <c r="Y13050" s="28"/>
    </row>
    <row r="13051" spans="16:25">
      <c r="P13051" s="33"/>
      <c r="Q13051" s="28"/>
      <c r="R13051" s="28"/>
      <c r="S13051" s="28"/>
      <c r="T13051" s="28"/>
      <c r="U13051" s="28"/>
      <c r="V13051" s="28"/>
      <c r="W13051" s="28"/>
      <c r="Y13051" s="28"/>
    </row>
    <row r="13052" spans="16:25">
      <c r="P13052" s="33"/>
      <c r="Q13052" s="28"/>
      <c r="R13052" s="28"/>
      <c r="S13052" s="28"/>
      <c r="T13052" s="28"/>
      <c r="U13052" s="28"/>
      <c r="V13052" s="28"/>
      <c r="W13052" s="28"/>
      <c r="Y13052" s="28"/>
    </row>
    <row r="13053" spans="16:25">
      <c r="P13053" s="33"/>
      <c r="Q13053" s="28"/>
      <c r="R13053" s="28"/>
      <c r="S13053" s="28"/>
      <c r="T13053" s="28"/>
      <c r="U13053" s="28"/>
      <c r="V13053" s="28"/>
      <c r="W13053" s="28"/>
      <c r="Y13053" s="28"/>
    </row>
    <row r="13054" spans="16:25">
      <c r="P13054" s="33"/>
      <c r="Q13054" s="28"/>
      <c r="R13054" s="28"/>
      <c r="S13054" s="28"/>
      <c r="T13054" s="28"/>
      <c r="U13054" s="28"/>
      <c r="V13054" s="28"/>
      <c r="W13054" s="28"/>
      <c r="Y13054" s="28"/>
    </row>
    <row r="13055" spans="16:25">
      <c r="P13055" s="33"/>
      <c r="Q13055" s="28"/>
      <c r="R13055" s="28"/>
      <c r="S13055" s="28"/>
      <c r="T13055" s="28"/>
      <c r="U13055" s="28"/>
      <c r="V13055" s="28"/>
      <c r="W13055" s="28"/>
      <c r="Y13055" s="28"/>
    </row>
    <row r="13056" spans="16:25">
      <c r="P13056" s="33"/>
      <c r="Q13056" s="28"/>
      <c r="R13056" s="28"/>
      <c r="S13056" s="28"/>
      <c r="T13056" s="28"/>
      <c r="U13056" s="28"/>
      <c r="V13056" s="28"/>
      <c r="W13056" s="28"/>
      <c r="Y13056" s="28"/>
    </row>
    <row r="13057" spans="16:25">
      <c r="P13057" s="33"/>
      <c r="Q13057" s="28"/>
      <c r="R13057" s="28"/>
      <c r="S13057" s="28"/>
      <c r="T13057" s="28"/>
      <c r="U13057" s="28"/>
      <c r="V13057" s="28"/>
      <c r="W13057" s="28"/>
      <c r="Y13057" s="28"/>
    </row>
    <row r="13058" spans="16:25">
      <c r="P13058" s="33"/>
      <c r="Q13058" s="28"/>
      <c r="R13058" s="28"/>
      <c r="S13058" s="28"/>
      <c r="T13058" s="28"/>
      <c r="U13058" s="28"/>
      <c r="V13058" s="28"/>
      <c r="W13058" s="28"/>
      <c r="Y13058" s="28"/>
    </row>
    <row r="13059" spans="16:25">
      <c r="P13059" s="33"/>
      <c r="Q13059" s="28"/>
      <c r="R13059" s="28"/>
      <c r="S13059" s="28"/>
      <c r="T13059" s="28"/>
      <c r="U13059" s="28"/>
      <c r="V13059" s="28"/>
      <c r="W13059" s="28"/>
      <c r="Y13059" s="28"/>
    </row>
    <row r="13060" spans="16:25">
      <c r="P13060" s="33"/>
      <c r="Q13060" s="28"/>
      <c r="R13060" s="28"/>
      <c r="S13060" s="28"/>
      <c r="T13060" s="28"/>
      <c r="U13060" s="28"/>
      <c r="V13060" s="28"/>
      <c r="W13060" s="28"/>
      <c r="Y13060" s="28"/>
    </row>
    <row r="13061" spans="16:25">
      <c r="P13061" s="33"/>
      <c r="Q13061" s="28"/>
      <c r="R13061" s="28"/>
      <c r="S13061" s="28"/>
      <c r="T13061" s="28"/>
      <c r="U13061" s="28"/>
      <c r="V13061" s="28"/>
      <c r="W13061" s="28"/>
      <c r="Y13061" s="28"/>
    </row>
    <row r="13062" spans="16:25">
      <c r="P13062" s="33"/>
      <c r="Q13062" s="28"/>
      <c r="R13062" s="28"/>
      <c r="S13062" s="28"/>
      <c r="T13062" s="28"/>
      <c r="U13062" s="28"/>
      <c r="V13062" s="28"/>
      <c r="W13062" s="28"/>
      <c r="Y13062" s="28"/>
    </row>
    <row r="13063" spans="16:25">
      <c r="P13063" s="33"/>
      <c r="Q13063" s="28"/>
      <c r="R13063" s="28"/>
      <c r="S13063" s="28"/>
      <c r="T13063" s="28"/>
      <c r="U13063" s="28"/>
      <c r="V13063" s="28"/>
      <c r="W13063" s="28"/>
      <c r="Y13063" s="28"/>
    </row>
    <row r="13064" spans="16:25">
      <c r="P13064" s="33"/>
      <c r="Q13064" s="28"/>
      <c r="R13064" s="28"/>
      <c r="S13064" s="28"/>
      <c r="T13064" s="28"/>
      <c r="U13064" s="28"/>
      <c r="V13064" s="28"/>
      <c r="W13064" s="28"/>
      <c r="Y13064" s="28"/>
    </row>
    <row r="13065" spans="16:25">
      <c r="P13065" s="33"/>
      <c r="Q13065" s="28"/>
      <c r="R13065" s="28"/>
      <c r="S13065" s="28"/>
      <c r="T13065" s="28"/>
      <c r="U13065" s="28"/>
      <c r="V13065" s="28"/>
      <c r="W13065" s="28"/>
      <c r="Y13065" s="28"/>
    </row>
    <row r="13066" spans="16:25">
      <c r="P13066" s="33"/>
      <c r="Q13066" s="28"/>
      <c r="R13066" s="28"/>
      <c r="S13066" s="28"/>
      <c r="T13066" s="28"/>
      <c r="U13066" s="28"/>
      <c r="V13066" s="28"/>
      <c r="W13066" s="28"/>
      <c r="Y13066" s="28"/>
    </row>
    <row r="13067" spans="16:25">
      <c r="P13067" s="33"/>
      <c r="Q13067" s="28"/>
      <c r="R13067" s="28"/>
      <c r="S13067" s="28"/>
      <c r="T13067" s="28"/>
      <c r="U13067" s="28"/>
      <c r="V13067" s="28"/>
      <c r="W13067" s="28"/>
      <c r="Y13067" s="28"/>
    </row>
    <row r="13068" spans="16:25">
      <c r="P13068" s="33"/>
      <c r="Q13068" s="28"/>
      <c r="R13068" s="28"/>
      <c r="S13068" s="28"/>
      <c r="T13068" s="28"/>
      <c r="U13068" s="28"/>
      <c r="V13068" s="28"/>
      <c r="W13068" s="28"/>
      <c r="Y13068" s="28"/>
    </row>
    <row r="13069" spans="16:25">
      <c r="P13069" s="33"/>
      <c r="Q13069" s="28"/>
      <c r="R13069" s="28"/>
      <c r="S13069" s="28"/>
      <c r="T13069" s="28"/>
      <c r="U13069" s="28"/>
      <c r="V13069" s="28"/>
      <c r="W13069" s="28"/>
      <c r="Y13069" s="28"/>
    </row>
    <row r="13070" spans="16:25">
      <c r="P13070" s="33"/>
      <c r="Q13070" s="28"/>
      <c r="R13070" s="28"/>
      <c r="S13070" s="28"/>
      <c r="T13070" s="28"/>
      <c r="U13070" s="28"/>
      <c r="V13070" s="28"/>
      <c r="W13070" s="28"/>
      <c r="Y13070" s="28"/>
    </row>
    <row r="13071" spans="16:25">
      <c r="P13071" s="33"/>
      <c r="Q13071" s="28"/>
      <c r="R13071" s="28"/>
      <c r="S13071" s="28"/>
      <c r="T13071" s="28"/>
      <c r="U13071" s="28"/>
      <c r="V13071" s="28"/>
      <c r="W13071" s="28"/>
      <c r="Y13071" s="28"/>
    </row>
    <row r="13072" spans="16:25">
      <c r="P13072" s="33"/>
      <c r="Q13072" s="28"/>
      <c r="R13072" s="28"/>
      <c r="S13072" s="28"/>
      <c r="T13072" s="28"/>
      <c r="U13072" s="28"/>
      <c r="V13072" s="28"/>
      <c r="W13072" s="28"/>
      <c r="Y13072" s="28"/>
    </row>
    <row r="13073" spans="16:25">
      <c r="P13073" s="33"/>
      <c r="Q13073" s="28"/>
      <c r="R13073" s="28"/>
      <c r="S13073" s="28"/>
      <c r="T13073" s="28"/>
      <c r="U13073" s="28"/>
      <c r="V13073" s="28"/>
      <c r="W13073" s="28"/>
      <c r="Y13073" s="28"/>
    </row>
    <row r="13074" spans="16:25">
      <c r="P13074" s="33"/>
      <c r="Q13074" s="28"/>
      <c r="R13074" s="28"/>
      <c r="S13074" s="28"/>
      <c r="T13074" s="28"/>
      <c r="U13074" s="28"/>
      <c r="V13074" s="28"/>
      <c r="W13074" s="28"/>
      <c r="Y13074" s="28"/>
    </row>
    <row r="13075" spans="16:25">
      <c r="P13075" s="33"/>
      <c r="Q13075" s="28"/>
      <c r="R13075" s="28"/>
      <c r="S13075" s="28"/>
      <c r="T13075" s="28"/>
      <c r="U13075" s="28"/>
      <c r="V13075" s="28"/>
      <c r="W13075" s="28"/>
      <c r="Y13075" s="28"/>
    </row>
    <row r="13076" spans="16:25">
      <c r="P13076" s="33"/>
      <c r="Q13076" s="28"/>
      <c r="R13076" s="28"/>
      <c r="S13076" s="28"/>
      <c r="T13076" s="28"/>
      <c r="U13076" s="28"/>
      <c r="V13076" s="28"/>
      <c r="W13076" s="28"/>
      <c r="Y13076" s="28"/>
    </row>
    <row r="13077" spans="16:25">
      <c r="P13077" s="33"/>
      <c r="Q13077" s="28"/>
      <c r="R13077" s="28"/>
      <c r="S13077" s="28"/>
      <c r="T13077" s="28"/>
      <c r="U13077" s="28"/>
      <c r="V13077" s="28"/>
      <c r="W13077" s="28"/>
      <c r="Y13077" s="28"/>
    </row>
    <row r="13078" spans="16:25">
      <c r="P13078" s="33"/>
      <c r="Q13078" s="28"/>
      <c r="R13078" s="28"/>
      <c r="S13078" s="28"/>
      <c r="T13078" s="28"/>
      <c r="U13078" s="28"/>
      <c r="V13078" s="28"/>
      <c r="W13078" s="28"/>
      <c r="Y13078" s="28"/>
    </row>
    <row r="13079" spans="16:25">
      <c r="P13079" s="33"/>
      <c r="Q13079" s="28"/>
      <c r="R13079" s="28"/>
      <c r="S13079" s="28"/>
      <c r="T13079" s="28"/>
      <c r="U13079" s="28"/>
      <c r="V13079" s="28"/>
      <c r="W13079" s="28"/>
      <c r="Y13079" s="28"/>
    </row>
    <row r="13080" spans="16:25">
      <c r="P13080" s="33"/>
      <c r="Q13080" s="28"/>
      <c r="R13080" s="28"/>
      <c r="S13080" s="28"/>
      <c r="T13080" s="28"/>
      <c r="U13080" s="28"/>
      <c r="V13080" s="28"/>
      <c r="W13080" s="28"/>
      <c r="Y13080" s="28"/>
    </row>
    <row r="13081" spans="16:25">
      <c r="P13081" s="33"/>
      <c r="Q13081" s="28"/>
      <c r="R13081" s="28"/>
      <c r="S13081" s="28"/>
      <c r="T13081" s="28"/>
      <c r="U13081" s="28"/>
      <c r="V13081" s="28"/>
      <c r="W13081" s="28"/>
      <c r="Y13081" s="28"/>
    </row>
    <row r="13082" spans="16:25">
      <c r="P13082" s="33"/>
      <c r="Q13082" s="28"/>
      <c r="R13082" s="28"/>
      <c r="S13082" s="28"/>
      <c r="T13082" s="28"/>
      <c r="U13082" s="28"/>
      <c r="V13082" s="28"/>
      <c r="W13082" s="28"/>
      <c r="Y13082" s="28"/>
    </row>
    <row r="13083" spans="16:25">
      <c r="P13083" s="33"/>
      <c r="Q13083" s="28"/>
      <c r="R13083" s="28"/>
      <c r="S13083" s="28"/>
      <c r="T13083" s="28"/>
      <c r="U13083" s="28"/>
      <c r="V13083" s="28"/>
      <c r="W13083" s="28"/>
      <c r="Y13083" s="28"/>
    </row>
    <row r="13084" spans="16:25">
      <c r="P13084" s="33"/>
      <c r="Q13084" s="28"/>
      <c r="R13084" s="28"/>
      <c r="S13084" s="28"/>
      <c r="T13084" s="28"/>
      <c r="U13084" s="28"/>
      <c r="V13084" s="28"/>
      <c r="W13084" s="28"/>
      <c r="Y13084" s="28"/>
    </row>
    <row r="13085" spans="16:25">
      <c r="P13085" s="33"/>
      <c r="Q13085" s="28"/>
      <c r="R13085" s="28"/>
      <c r="S13085" s="28"/>
      <c r="T13085" s="28"/>
      <c r="U13085" s="28"/>
      <c r="V13085" s="28"/>
      <c r="W13085" s="28"/>
      <c r="Y13085" s="28"/>
    </row>
    <row r="13086" spans="16:25">
      <c r="P13086" s="33"/>
      <c r="Q13086" s="28"/>
      <c r="R13086" s="28"/>
      <c r="S13086" s="28"/>
      <c r="T13086" s="28"/>
      <c r="U13086" s="28"/>
      <c r="V13086" s="28"/>
      <c r="W13086" s="28"/>
      <c r="Y13086" s="28"/>
    </row>
    <row r="13087" spans="16:25">
      <c r="P13087" s="33"/>
      <c r="Q13087" s="28"/>
      <c r="R13087" s="28"/>
      <c r="S13087" s="28"/>
      <c r="T13087" s="28"/>
      <c r="U13087" s="28"/>
      <c r="V13087" s="28"/>
      <c r="W13087" s="28"/>
      <c r="Y13087" s="28"/>
    </row>
    <row r="13088" spans="16:25">
      <c r="P13088" s="33"/>
      <c r="Q13088" s="28"/>
      <c r="R13088" s="28"/>
      <c r="S13088" s="28"/>
      <c r="T13088" s="28"/>
      <c r="U13088" s="28"/>
      <c r="V13088" s="28"/>
      <c r="W13088" s="28"/>
      <c r="Y13088" s="28"/>
    </row>
    <row r="13089" spans="16:25">
      <c r="P13089" s="33"/>
      <c r="Q13089" s="28"/>
      <c r="R13089" s="28"/>
      <c r="S13089" s="28"/>
      <c r="T13089" s="28"/>
      <c r="U13089" s="28"/>
      <c r="V13089" s="28"/>
      <c r="W13089" s="28"/>
      <c r="Y13089" s="28"/>
    </row>
    <row r="13090" spans="16:25">
      <c r="P13090" s="33"/>
      <c r="Q13090" s="28"/>
      <c r="R13090" s="28"/>
      <c r="S13090" s="28"/>
      <c r="T13090" s="28"/>
      <c r="U13090" s="28"/>
      <c r="V13090" s="28"/>
      <c r="W13090" s="28"/>
      <c r="Y13090" s="28"/>
    </row>
    <row r="13091" spans="16:25">
      <c r="P13091" s="33"/>
      <c r="Q13091" s="28"/>
      <c r="R13091" s="28"/>
      <c r="S13091" s="28"/>
      <c r="T13091" s="28"/>
      <c r="U13091" s="28"/>
      <c r="V13091" s="28"/>
      <c r="W13091" s="28"/>
      <c r="Y13091" s="28"/>
    </row>
    <row r="13092" spans="16:25">
      <c r="P13092" s="33"/>
      <c r="Q13092" s="28"/>
      <c r="R13092" s="28"/>
      <c r="S13092" s="28"/>
      <c r="T13092" s="28"/>
      <c r="U13092" s="28"/>
      <c r="V13092" s="28"/>
      <c r="W13092" s="28"/>
      <c r="Y13092" s="28"/>
    </row>
    <row r="13093" spans="16:25">
      <c r="P13093" s="33"/>
      <c r="Q13093" s="28"/>
      <c r="R13093" s="28"/>
      <c r="S13093" s="28"/>
      <c r="T13093" s="28"/>
      <c r="U13093" s="28"/>
      <c r="V13093" s="28"/>
      <c r="W13093" s="28"/>
      <c r="Y13093" s="28"/>
    </row>
    <row r="13094" spans="16:25">
      <c r="P13094" s="33"/>
      <c r="Q13094" s="28"/>
      <c r="R13094" s="28"/>
      <c r="S13094" s="28"/>
      <c r="T13094" s="28"/>
      <c r="U13094" s="28"/>
      <c r="V13094" s="28"/>
      <c r="W13094" s="28"/>
      <c r="Y13094" s="28"/>
    </row>
    <row r="13095" spans="16:25">
      <c r="P13095" s="33"/>
      <c r="Q13095" s="28"/>
      <c r="R13095" s="28"/>
      <c r="S13095" s="28"/>
      <c r="T13095" s="28"/>
      <c r="U13095" s="28"/>
      <c r="V13095" s="28"/>
      <c r="W13095" s="28"/>
      <c r="Y13095" s="28"/>
    </row>
    <row r="13096" spans="16:25">
      <c r="P13096" s="33"/>
      <c r="Q13096" s="28"/>
      <c r="R13096" s="28"/>
      <c r="S13096" s="28"/>
      <c r="T13096" s="28"/>
      <c r="U13096" s="28"/>
      <c r="V13096" s="28"/>
      <c r="W13096" s="28"/>
      <c r="Y13096" s="28"/>
    </row>
    <row r="13097" spans="16:25">
      <c r="P13097" s="33"/>
      <c r="Q13097" s="28"/>
      <c r="R13097" s="28"/>
      <c r="S13097" s="28"/>
      <c r="T13097" s="28"/>
      <c r="U13097" s="28"/>
      <c r="V13097" s="28"/>
      <c r="W13097" s="28"/>
      <c r="Y13097" s="28"/>
    </row>
    <row r="13098" spans="16:25">
      <c r="P13098" s="33"/>
      <c r="Q13098" s="28"/>
      <c r="R13098" s="28"/>
      <c r="S13098" s="28"/>
      <c r="T13098" s="28"/>
      <c r="U13098" s="28"/>
      <c r="V13098" s="28"/>
      <c r="W13098" s="28"/>
      <c r="Y13098" s="28"/>
    </row>
    <row r="13099" spans="16:25">
      <c r="P13099" s="33"/>
      <c r="Q13099" s="28"/>
      <c r="R13099" s="28"/>
      <c r="S13099" s="28"/>
      <c r="T13099" s="28"/>
      <c r="U13099" s="28"/>
      <c r="V13099" s="28"/>
      <c r="W13099" s="28"/>
      <c r="Y13099" s="28"/>
    </row>
    <row r="13100" spans="16:25">
      <c r="P13100" s="33"/>
      <c r="Q13100" s="28"/>
      <c r="R13100" s="28"/>
      <c r="S13100" s="28"/>
      <c r="T13100" s="28"/>
      <c r="U13100" s="28"/>
      <c r="V13100" s="28"/>
      <c r="W13100" s="28"/>
      <c r="Y13100" s="28"/>
    </row>
    <row r="13101" spans="16:25">
      <c r="P13101" s="33"/>
      <c r="Q13101" s="28"/>
      <c r="R13101" s="28"/>
      <c r="S13101" s="28"/>
      <c r="T13101" s="28"/>
      <c r="U13101" s="28"/>
      <c r="V13101" s="28"/>
      <c r="W13101" s="28"/>
      <c r="Y13101" s="28"/>
    </row>
    <row r="13102" spans="16:25">
      <c r="P13102" s="33"/>
      <c r="Q13102" s="28"/>
      <c r="R13102" s="28"/>
      <c r="S13102" s="28"/>
      <c r="T13102" s="28"/>
      <c r="U13102" s="28"/>
      <c r="V13102" s="28"/>
      <c r="W13102" s="28"/>
      <c r="Y13102" s="28"/>
    </row>
    <row r="13103" spans="16:25">
      <c r="P13103" s="33"/>
      <c r="Q13103" s="28"/>
      <c r="R13103" s="28"/>
      <c r="S13103" s="28"/>
      <c r="T13103" s="28"/>
      <c r="U13103" s="28"/>
      <c r="V13103" s="28"/>
      <c r="W13103" s="28"/>
      <c r="Y13103" s="28"/>
    </row>
    <row r="13104" spans="16:25">
      <c r="P13104" s="33"/>
      <c r="Q13104" s="28"/>
      <c r="R13104" s="28"/>
      <c r="S13104" s="28"/>
      <c r="T13104" s="28"/>
      <c r="U13104" s="28"/>
      <c r="V13104" s="28"/>
      <c r="W13104" s="28"/>
      <c r="Y13104" s="28"/>
    </row>
    <row r="13105" spans="16:25">
      <c r="P13105" s="33"/>
      <c r="Q13105" s="28"/>
      <c r="R13105" s="28"/>
      <c r="S13105" s="28"/>
      <c r="T13105" s="28"/>
      <c r="U13105" s="28"/>
      <c r="V13105" s="28"/>
      <c r="W13105" s="28"/>
      <c r="Y13105" s="28"/>
    </row>
    <row r="13106" spans="16:25">
      <c r="P13106" s="33"/>
      <c r="Q13106" s="28"/>
      <c r="R13106" s="28"/>
      <c r="S13106" s="28"/>
      <c r="T13106" s="28"/>
      <c r="U13106" s="28"/>
      <c r="V13106" s="28"/>
      <c r="W13106" s="28"/>
      <c r="Y13106" s="28"/>
    </row>
    <row r="13107" spans="16:25">
      <c r="P13107" s="33"/>
      <c r="Q13107" s="28"/>
      <c r="R13107" s="28"/>
      <c r="S13107" s="28"/>
      <c r="T13107" s="28"/>
      <c r="U13107" s="28"/>
      <c r="V13107" s="28"/>
      <c r="W13107" s="28"/>
      <c r="Y13107" s="28"/>
    </row>
    <row r="13108" spans="16:25">
      <c r="P13108" s="33"/>
      <c r="Q13108" s="28"/>
      <c r="R13108" s="28"/>
      <c r="S13108" s="28"/>
      <c r="T13108" s="28"/>
      <c r="U13108" s="28"/>
      <c r="V13108" s="28"/>
      <c r="W13108" s="28"/>
      <c r="Y13108" s="28"/>
    </row>
    <row r="13109" spans="16:25">
      <c r="P13109" s="33"/>
      <c r="Q13109" s="28"/>
      <c r="R13109" s="28"/>
      <c r="S13109" s="28"/>
      <c r="T13109" s="28"/>
      <c r="U13109" s="28"/>
      <c r="V13109" s="28"/>
      <c r="W13109" s="28"/>
      <c r="Y13109" s="28"/>
    </row>
    <row r="13110" spans="16:25">
      <c r="P13110" s="33"/>
      <c r="Q13110" s="28"/>
      <c r="R13110" s="28"/>
      <c r="S13110" s="28"/>
      <c r="T13110" s="28"/>
      <c r="U13110" s="28"/>
      <c r="V13110" s="28"/>
      <c r="W13110" s="28"/>
      <c r="Y13110" s="28"/>
    </row>
    <row r="13111" spans="16:25">
      <c r="P13111" s="33"/>
      <c r="Q13111" s="28"/>
      <c r="R13111" s="28"/>
      <c r="S13111" s="28"/>
      <c r="T13111" s="28"/>
      <c r="U13111" s="28"/>
      <c r="V13111" s="28"/>
      <c r="W13111" s="28"/>
      <c r="Y13111" s="28"/>
    </row>
    <row r="13112" spans="16:25">
      <c r="P13112" s="33"/>
      <c r="Q13112" s="28"/>
      <c r="R13112" s="28"/>
      <c r="S13112" s="28"/>
      <c r="T13112" s="28"/>
      <c r="U13112" s="28"/>
      <c r="V13112" s="28"/>
      <c r="W13112" s="28"/>
      <c r="Y13112" s="28"/>
    </row>
    <row r="13113" spans="16:25">
      <c r="P13113" s="33"/>
      <c r="Q13113" s="28"/>
      <c r="R13113" s="28"/>
      <c r="S13113" s="28"/>
      <c r="T13113" s="28"/>
      <c r="U13113" s="28"/>
      <c r="V13113" s="28"/>
      <c r="W13113" s="28"/>
      <c r="Y13113" s="28"/>
    </row>
    <row r="13114" spans="16:25">
      <c r="P13114" s="33"/>
      <c r="Q13114" s="28"/>
      <c r="R13114" s="28"/>
      <c r="S13114" s="28"/>
      <c r="T13114" s="28"/>
      <c r="U13114" s="28"/>
      <c r="V13114" s="28"/>
      <c r="W13114" s="28"/>
      <c r="Y13114" s="28"/>
    </row>
    <row r="13115" spans="16:25">
      <c r="P13115" s="33"/>
      <c r="Q13115" s="28"/>
      <c r="R13115" s="28"/>
      <c r="S13115" s="28"/>
      <c r="T13115" s="28"/>
      <c r="U13115" s="28"/>
      <c r="V13115" s="28"/>
      <c r="W13115" s="28"/>
      <c r="Y13115" s="28"/>
    </row>
    <row r="13116" spans="16:25">
      <c r="P13116" s="33"/>
      <c r="Q13116" s="28"/>
      <c r="R13116" s="28"/>
      <c r="S13116" s="28"/>
      <c r="T13116" s="28"/>
      <c r="U13116" s="28"/>
      <c r="V13116" s="28"/>
      <c r="W13116" s="28"/>
      <c r="Y13116" s="28"/>
    </row>
    <row r="13117" spans="16:25">
      <c r="P13117" s="33"/>
      <c r="Q13117" s="28"/>
      <c r="R13117" s="28"/>
      <c r="S13117" s="28"/>
      <c r="T13117" s="28"/>
      <c r="U13117" s="28"/>
      <c r="V13117" s="28"/>
      <c r="W13117" s="28"/>
      <c r="Y13117" s="28"/>
    </row>
    <row r="13118" spans="16:25">
      <c r="P13118" s="33"/>
      <c r="Q13118" s="28"/>
      <c r="R13118" s="28"/>
      <c r="S13118" s="28"/>
      <c r="T13118" s="28"/>
      <c r="U13118" s="28"/>
      <c r="V13118" s="28"/>
      <c r="W13118" s="28"/>
      <c r="Y13118" s="28"/>
    </row>
    <row r="13119" spans="16:25">
      <c r="P13119" s="33"/>
      <c r="Q13119" s="28"/>
      <c r="R13119" s="28"/>
      <c r="S13119" s="28"/>
      <c r="T13119" s="28"/>
      <c r="U13119" s="28"/>
      <c r="V13119" s="28"/>
      <c r="W13119" s="28"/>
      <c r="Y13119" s="28"/>
    </row>
    <row r="13120" spans="16:25">
      <c r="P13120" s="33"/>
      <c r="Q13120" s="28"/>
      <c r="R13120" s="28"/>
      <c r="S13120" s="28"/>
      <c r="T13120" s="28"/>
      <c r="U13120" s="28"/>
      <c r="V13120" s="28"/>
      <c r="W13120" s="28"/>
      <c r="Y13120" s="28"/>
    </row>
    <row r="13121" spans="16:25">
      <c r="P13121" s="33"/>
      <c r="Q13121" s="28"/>
      <c r="R13121" s="28"/>
      <c r="S13121" s="28"/>
      <c r="T13121" s="28"/>
      <c r="U13121" s="28"/>
      <c r="V13121" s="28"/>
      <c r="W13121" s="28"/>
      <c r="Y13121" s="28"/>
    </row>
    <row r="13122" spans="16:25">
      <c r="P13122" s="33"/>
      <c r="Q13122" s="28"/>
      <c r="R13122" s="28"/>
      <c r="S13122" s="28"/>
      <c r="T13122" s="28"/>
      <c r="U13122" s="28"/>
      <c r="V13122" s="28"/>
      <c r="W13122" s="28"/>
      <c r="Y13122" s="28"/>
    </row>
    <row r="13123" spans="16:25">
      <c r="P13123" s="33"/>
      <c r="Q13123" s="28"/>
      <c r="R13123" s="28"/>
      <c r="S13123" s="28"/>
      <c r="T13123" s="28"/>
      <c r="U13123" s="28"/>
      <c r="V13123" s="28"/>
      <c r="W13123" s="28"/>
      <c r="Y13123" s="28"/>
    </row>
    <row r="13124" spans="16:25">
      <c r="P13124" s="33"/>
      <c r="Q13124" s="28"/>
      <c r="R13124" s="28"/>
      <c r="S13124" s="28"/>
      <c r="T13124" s="28"/>
      <c r="U13124" s="28"/>
      <c r="V13124" s="28"/>
      <c r="W13124" s="28"/>
      <c r="Y13124" s="28"/>
    </row>
    <row r="13125" spans="16:25">
      <c r="P13125" s="33"/>
      <c r="Q13125" s="28"/>
      <c r="R13125" s="28"/>
      <c r="S13125" s="28"/>
      <c r="T13125" s="28"/>
      <c r="U13125" s="28"/>
      <c r="V13125" s="28"/>
      <c r="W13125" s="28"/>
      <c r="Y13125" s="28"/>
    </row>
    <row r="13126" spans="16:25">
      <c r="P13126" s="33"/>
      <c r="Q13126" s="28"/>
      <c r="R13126" s="28"/>
      <c r="S13126" s="28"/>
      <c r="T13126" s="28"/>
      <c r="U13126" s="28"/>
      <c r="V13126" s="28"/>
      <c r="W13126" s="28"/>
      <c r="Y13126" s="28"/>
    </row>
    <row r="13127" spans="16:25">
      <c r="P13127" s="33"/>
      <c r="Q13127" s="28"/>
      <c r="R13127" s="28"/>
      <c r="S13127" s="28"/>
      <c r="T13127" s="28"/>
      <c r="U13127" s="28"/>
      <c r="V13127" s="28"/>
      <c r="W13127" s="28"/>
      <c r="Y13127" s="28"/>
    </row>
    <row r="13128" spans="16:25">
      <c r="P13128" s="33"/>
      <c r="Q13128" s="28"/>
      <c r="R13128" s="28"/>
      <c r="S13128" s="28"/>
      <c r="T13128" s="28"/>
      <c r="U13128" s="28"/>
      <c r="V13128" s="28"/>
      <c r="W13128" s="28"/>
      <c r="Y13128" s="28"/>
    </row>
    <row r="13129" spans="16:25">
      <c r="P13129" s="33"/>
      <c r="Q13129" s="28"/>
      <c r="R13129" s="28"/>
      <c r="S13129" s="28"/>
      <c r="T13129" s="28"/>
      <c r="U13129" s="28"/>
      <c r="V13129" s="28"/>
      <c r="W13129" s="28"/>
      <c r="Y13129" s="28"/>
    </row>
    <row r="13130" spans="16:25">
      <c r="P13130" s="33"/>
      <c r="Q13130" s="28"/>
      <c r="R13130" s="28"/>
      <c r="S13130" s="28"/>
      <c r="T13130" s="28"/>
      <c r="U13130" s="28"/>
      <c r="V13130" s="28"/>
      <c r="W13130" s="28"/>
      <c r="Y13130" s="28"/>
    </row>
    <row r="13131" spans="16:25">
      <c r="P13131" s="33"/>
      <c r="Q13131" s="28"/>
      <c r="R13131" s="28"/>
      <c r="S13131" s="28"/>
      <c r="T13131" s="28"/>
      <c r="U13131" s="28"/>
      <c r="V13131" s="28"/>
      <c r="W13131" s="28"/>
      <c r="Y13131" s="28"/>
    </row>
    <row r="13132" spans="16:25">
      <c r="P13132" s="33"/>
      <c r="Q13132" s="28"/>
      <c r="R13132" s="28"/>
      <c r="S13132" s="28"/>
      <c r="T13132" s="28"/>
      <c r="U13132" s="28"/>
      <c r="V13132" s="28"/>
      <c r="W13132" s="28"/>
      <c r="Y13132" s="28"/>
    </row>
    <row r="13133" spans="16:25">
      <c r="P13133" s="33"/>
      <c r="Q13133" s="28"/>
      <c r="R13133" s="28"/>
      <c r="S13133" s="28"/>
      <c r="T13133" s="28"/>
      <c r="U13133" s="28"/>
      <c r="V13133" s="28"/>
      <c r="W13133" s="28"/>
      <c r="Y13133" s="28"/>
    </row>
    <row r="13134" spans="16:25">
      <c r="P13134" s="33"/>
      <c r="Q13134" s="28"/>
      <c r="R13134" s="28"/>
      <c r="S13134" s="28"/>
      <c r="T13134" s="28"/>
      <c r="U13134" s="28"/>
      <c r="V13134" s="28"/>
      <c r="W13134" s="28"/>
      <c r="Y13134" s="28"/>
    </row>
    <row r="13135" spans="16:25">
      <c r="P13135" s="33"/>
      <c r="Q13135" s="28"/>
      <c r="R13135" s="28"/>
      <c r="S13135" s="28"/>
      <c r="T13135" s="28"/>
      <c r="U13135" s="28"/>
      <c r="V13135" s="28"/>
      <c r="W13135" s="28"/>
      <c r="Y13135" s="28"/>
    </row>
    <row r="13136" spans="16:25">
      <c r="P13136" s="33"/>
      <c r="Q13136" s="28"/>
      <c r="R13136" s="28"/>
      <c r="S13136" s="28"/>
      <c r="T13136" s="28"/>
      <c r="U13136" s="28"/>
      <c r="V13136" s="28"/>
      <c r="W13136" s="28"/>
      <c r="Y13136" s="28"/>
    </row>
    <row r="13137" spans="16:25">
      <c r="P13137" s="33"/>
      <c r="Q13137" s="28"/>
      <c r="R13137" s="28"/>
      <c r="S13137" s="28"/>
      <c r="T13137" s="28"/>
      <c r="U13137" s="28"/>
      <c r="V13137" s="28"/>
      <c r="W13137" s="28"/>
      <c r="Y13137" s="28"/>
    </row>
    <row r="13138" spans="16:25">
      <c r="P13138" s="33"/>
      <c r="Q13138" s="28"/>
      <c r="R13138" s="28"/>
      <c r="S13138" s="28"/>
      <c r="T13138" s="28"/>
      <c r="U13138" s="28"/>
      <c r="V13138" s="28"/>
      <c r="W13138" s="28"/>
      <c r="Y13138" s="28"/>
    </row>
    <row r="13139" spans="16:25">
      <c r="P13139" s="33"/>
      <c r="Q13139" s="28"/>
      <c r="R13139" s="28"/>
      <c r="S13139" s="28"/>
      <c r="T13139" s="28"/>
      <c r="U13139" s="28"/>
      <c r="V13139" s="28"/>
      <c r="W13139" s="28"/>
      <c r="Y13139" s="28"/>
    </row>
    <row r="13140" spans="16:25">
      <c r="P13140" s="33"/>
      <c r="Q13140" s="28"/>
      <c r="R13140" s="28"/>
      <c r="S13140" s="28"/>
      <c r="T13140" s="28"/>
      <c r="U13140" s="28"/>
      <c r="V13140" s="28"/>
      <c r="W13140" s="28"/>
      <c r="Y13140" s="28"/>
    </row>
    <row r="13141" spans="16:25">
      <c r="P13141" s="33"/>
      <c r="Q13141" s="28"/>
      <c r="R13141" s="28"/>
      <c r="S13141" s="28"/>
      <c r="T13141" s="28"/>
      <c r="U13141" s="28"/>
      <c r="V13141" s="28"/>
      <c r="W13141" s="28"/>
      <c r="Y13141" s="28"/>
    </row>
    <row r="13142" spans="16:25">
      <c r="P13142" s="33"/>
      <c r="Q13142" s="28"/>
      <c r="R13142" s="28"/>
      <c r="S13142" s="28"/>
      <c r="T13142" s="28"/>
      <c r="U13142" s="28"/>
      <c r="V13142" s="28"/>
      <c r="W13142" s="28"/>
      <c r="Y13142" s="28"/>
    </row>
    <row r="13143" spans="16:25">
      <c r="P13143" s="33"/>
      <c r="Q13143" s="28"/>
      <c r="R13143" s="28"/>
      <c r="S13143" s="28"/>
      <c r="T13143" s="28"/>
      <c r="U13143" s="28"/>
      <c r="V13143" s="28"/>
      <c r="W13143" s="28"/>
      <c r="Y13143" s="28"/>
    </row>
    <row r="13144" spans="16:25">
      <c r="P13144" s="33"/>
      <c r="Q13144" s="28"/>
      <c r="R13144" s="28"/>
      <c r="S13144" s="28"/>
      <c r="T13144" s="28"/>
      <c r="U13144" s="28"/>
      <c r="V13144" s="28"/>
      <c r="W13144" s="28"/>
      <c r="Y13144" s="28"/>
    </row>
    <row r="13145" spans="16:25">
      <c r="P13145" s="33"/>
      <c r="Q13145" s="28"/>
      <c r="R13145" s="28"/>
      <c r="S13145" s="28"/>
      <c r="T13145" s="28"/>
      <c r="U13145" s="28"/>
      <c r="V13145" s="28"/>
      <c r="W13145" s="28"/>
      <c r="Y13145" s="28"/>
    </row>
    <row r="13146" spans="16:25">
      <c r="P13146" s="33"/>
      <c r="Q13146" s="28"/>
      <c r="R13146" s="28"/>
      <c r="S13146" s="28"/>
      <c r="T13146" s="28"/>
      <c r="U13146" s="28"/>
      <c r="V13146" s="28"/>
      <c r="W13146" s="28"/>
      <c r="Y13146" s="28"/>
    </row>
    <row r="13147" spans="16:25">
      <c r="P13147" s="33"/>
      <c r="Q13147" s="28"/>
      <c r="R13147" s="28"/>
      <c r="S13147" s="28"/>
      <c r="T13147" s="28"/>
      <c r="U13147" s="28"/>
      <c r="V13147" s="28"/>
      <c r="W13147" s="28"/>
      <c r="Y13147" s="28"/>
    </row>
    <row r="13148" spans="16:25">
      <c r="P13148" s="33"/>
      <c r="Q13148" s="28"/>
      <c r="R13148" s="28"/>
      <c r="S13148" s="28"/>
      <c r="T13148" s="28"/>
      <c r="U13148" s="28"/>
      <c r="V13148" s="28"/>
      <c r="W13148" s="28"/>
      <c r="Y13148" s="28"/>
    </row>
    <row r="13149" spans="16:25">
      <c r="P13149" s="33"/>
      <c r="Q13149" s="28"/>
      <c r="R13149" s="28"/>
      <c r="S13149" s="28"/>
      <c r="T13149" s="28"/>
      <c r="U13149" s="28"/>
      <c r="V13149" s="28"/>
      <c r="W13149" s="28"/>
      <c r="Y13149" s="28"/>
    </row>
    <row r="13150" spans="16:25">
      <c r="P13150" s="33"/>
      <c r="Q13150" s="28"/>
      <c r="R13150" s="28"/>
      <c r="S13150" s="28"/>
      <c r="T13150" s="28"/>
      <c r="U13150" s="28"/>
      <c r="V13150" s="28"/>
      <c r="W13150" s="28"/>
      <c r="Y13150" s="28"/>
    </row>
    <row r="13151" spans="16:25">
      <c r="P13151" s="33"/>
      <c r="Q13151" s="28"/>
      <c r="R13151" s="28"/>
      <c r="S13151" s="28"/>
      <c r="T13151" s="28"/>
      <c r="U13151" s="28"/>
      <c r="V13151" s="28"/>
      <c r="W13151" s="28"/>
      <c r="Y13151" s="28"/>
    </row>
    <row r="13152" spans="16:25">
      <c r="P13152" s="33"/>
      <c r="Q13152" s="28"/>
      <c r="R13152" s="28"/>
      <c r="S13152" s="28"/>
      <c r="T13152" s="28"/>
      <c r="U13152" s="28"/>
      <c r="V13152" s="28"/>
      <c r="W13152" s="28"/>
      <c r="Y13152" s="28"/>
    </row>
    <row r="13153" spans="16:25">
      <c r="P13153" s="33"/>
      <c r="Q13153" s="28"/>
      <c r="R13153" s="28"/>
      <c r="S13153" s="28"/>
      <c r="T13153" s="28"/>
      <c r="U13153" s="28"/>
      <c r="V13153" s="28"/>
      <c r="W13153" s="28"/>
      <c r="Y13153" s="28"/>
    </row>
    <row r="13154" spans="16:25">
      <c r="P13154" s="33"/>
      <c r="Q13154" s="28"/>
      <c r="R13154" s="28"/>
      <c r="S13154" s="28"/>
      <c r="T13154" s="28"/>
      <c r="U13154" s="28"/>
      <c r="V13154" s="28"/>
      <c r="W13154" s="28"/>
      <c r="Y13154" s="28"/>
    </row>
    <row r="13155" spans="16:25">
      <c r="P13155" s="33"/>
      <c r="Q13155" s="28"/>
      <c r="R13155" s="28"/>
      <c r="S13155" s="28"/>
      <c r="T13155" s="28"/>
      <c r="U13155" s="28"/>
      <c r="V13155" s="28"/>
      <c r="W13155" s="28"/>
      <c r="Y13155" s="28"/>
    </row>
    <row r="13156" spans="16:25">
      <c r="P13156" s="33"/>
      <c r="Q13156" s="28"/>
      <c r="R13156" s="28"/>
      <c r="S13156" s="28"/>
      <c r="T13156" s="28"/>
      <c r="U13156" s="28"/>
      <c r="V13156" s="28"/>
      <c r="W13156" s="28"/>
      <c r="Y13156" s="28"/>
    </row>
    <row r="13157" spans="16:25">
      <c r="P13157" s="33"/>
      <c r="Q13157" s="28"/>
      <c r="R13157" s="28"/>
      <c r="S13157" s="28"/>
      <c r="T13157" s="28"/>
      <c r="U13157" s="28"/>
      <c r="V13157" s="28"/>
      <c r="W13157" s="28"/>
      <c r="Y13157" s="28"/>
    </row>
    <row r="13158" spans="16:25">
      <c r="P13158" s="33"/>
      <c r="Q13158" s="28"/>
      <c r="R13158" s="28"/>
      <c r="S13158" s="28"/>
      <c r="T13158" s="28"/>
      <c r="U13158" s="28"/>
      <c r="V13158" s="28"/>
      <c r="W13158" s="28"/>
      <c r="Y13158" s="28"/>
    </row>
    <row r="13159" spans="16:25">
      <c r="P13159" s="33"/>
      <c r="Q13159" s="28"/>
      <c r="R13159" s="28"/>
      <c r="S13159" s="28"/>
      <c r="T13159" s="28"/>
      <c r="U13159" s="28"/>
      <c r="V13159" s="28"/>
      <c r="W13159" s="28"/>
      <c r="Y13159" s="28"/>
    </row>
    <row r="13160" spans="16:25">
      <c r="P13160" s="33"/>
      <c r="Q13160" s="28"/>
      <c r="R13160" s="28"/>
      <c r="S13160" s="28"/>
      <c r="T13160" s="28"/>
      <c r="U13160" s="28"/>
      <c r="V13160" s="28"/>
      <c r="W13160" s="28"/>
      <c r="Y13160" s="28"/>
    </row>
    <row r="13161" spans="16:25">
      <c r="P13161" s="33"/>
      <c r="Q13161" s="28"/>
      <c r="R13161" s="28"/>
      <c r="S13161" s="28"/>
      <c r="T13161" s="28"/>
      <c r="U13161" s="28"/>
      <c r="V13161" s="28"/>
      <c r="W13161" s="28"/>
      <c r="Y13161" s="28"/>
    </row>
    <row r="13162" spans="16:25">
      <c r="P13162" s="33"/>
      <c r="Q13162" s="28"/>
      <c r="R13162" s="28"/>
      <c r="S13162" s="28"/>
      <c r="T13162" s="28"/>
      <c r="U13162" s="28"/>
      <c r="V13162" s="28"/>
      <c r="W13162" s="28"/>
      <c r="Y13162" s="28"/>
    </row>
    <row r="13163" spans="16:25">
      <c r="P13163" s="33"/>
      <c r="Q13163" s="28"/>
      <c r="R13163" s="28"/>
      <c r="S13163" s="28"/>
      <c r="T13163" s="28"/>
      <c r="U13163" s="28"/>
      <c r="V13163" s="28"/>
      <c r="W13163" s="28"/>
      <c r="Y13163" s="28"/>
    </row>
    <row r="13164" spans="16:25">
      <c r="P13164" s="33"/>
      <c r="Q13164" s="28"/>
      <c r="R13164" s="28"/>
      <c r="S13164" s="28"/>
      <c r="T13164" s="28"/>
      <c r="U13164" s="28"/>
      <c r="V13164" s="28"/>
      <c r="W13164" s="28"/>
      <c r="Y13164" s="28"/>
    </row>
    <row r="13165" spans="16:25">
      <c r="P13165" s="33"/>
      <c r="Q13165" s="28"/>
      <c r="R13165" s="28"/>
      <c r="S13165" s="28"/>
      <c r="T13165" s="28"/>
      <c r="U13165" s="28"/>
      <c r="V13165" s="28"/>
      <c r="W13165" s="28"/>
      <c r="Y13165" s="28"/>
    </row>
    <row r="13166" spans="16:25">
      <c r="P13166" s="33"/>
      <c r="Q13166" s="28"/>
      <c r="R13166" s="28"/>
      <c r="S13166" s="28"/>
      <c r="T13166" s="28"/>
      <c r="U13166" s="28"/>
      <c r="V13166" s="28"/>
      <c r="W13166" s="28"/>
      <c r="Y13166" s="28"/>
    </row>
    <row r="13167" spans="16:25">
      <c r="P13167" s="33"/>
      <c r="Q13167" s="28"/>
      <c r="R13167" s="28"/>
      <c r="S13167" s="28"/>
      <c r="T13167" s="28"/>
      <c r="U13167" s="28"/>
      <c r="V13167" s="28"/>
      <c r="W13167" s="28"/>
      <c r="Y13167" s="28"/>
    </row>
    <row r="13168" spans="16:25">
      <c r="P13168" s="33"/>
      <c r="Q13168" s="28"/>
      <c r="R13168" s="28"/>
      <c r="S13168" s="28"/>
      <c r="T13168" s="28"/>
      <c r="U13168" s="28"/>
      <c r="V13168" s="28"/>
      <c r="W13168" s="28"/>
      <c r="Y13168" s="28"/>
    </row>
    <row r="13169" spans="16:25">
      <c r="P13169" s="33"/>
      <c r="Q13169" s="28"/>
      <c r="R13169" s="28"/>
      <c r="S13169" s="28"/>
      <c r="T13169" s="28"/>
      <c r="U13169" s="28"/>
      <c r="V13169" s="28"/>
      <c r="W13169" s="28"/>
      <c r="Y13169" s="28"/>
    </row>
    <row r="13170" spans="16:25">
      <c r="P13170" s="33"/>
      <c r="Q13170" s="28"/>
      <c r="R13170" s="28"/>
      <c r="S13170" s="28"/>
      <c r="T13170" s="28"/>
      <c r="U13170" s="28"/>
      <c r="V13170" s="28"/>
      <c r="W13170" s="28"/>
      <c r="Y13170" s="28"/>
    </row>
    <row r="13171" spans="16:25">
      <c r="P13171" s="33"/>
      <c r="Q13171" s="28"/>
      <c r="R13171" s="28"/>
      <c r="S13171" s="28"/>
      <c r="T13171" s="28"/>
      <c r="U13171" s="28"/>
      <c r="V13171" s="28"/>
      <c r="W13171" s="28"/>
      <c r="Y13171" s="28"/>
    </row>
    <row r="13172" spans="16:25">
      <c r="P13172" s="33"/>
      <c r="Q13172" s="28"/>
      <c r="R13172" s="28"/>
      <c r="S13172" s="28"/>
      <c r="T13172" s="28"/>
      <c r="U13172" s="28"/>
      <c r="V13172" s="28"/>
      <c r="W13172" s="28"/>
      <c r="Y13172" s="28"/>
    </row>
    <row r="13173" spans="16:25">
      <c r="P13173" s="33"/>
      <c r="Q13173" s="28"/>
      <c r="R13173" s="28"/>
      <c r="S13173" s="28"/>
      <c r="T13173" s="28"/>
      <c r="U13173" s="28"/>
      <c r="V13173" s="28"/>
      <c r="W13173" s="28"/>
      <c r="Y13173" s="28"/>
    </row>
    <row r="13174" spans="16:25">
      <c r="P13174" s="33"/>
      <c r="Q13174" s="28"/>
      <c r="R13174" s="28"/>
      <c r="S13174" s="28"/>
      <c r="T13174" s="28"/>
      <c r="U13174" s="28"/>
      <c r="V13174" s="28"/>
      <c r="W13174" s="28"/>
      <c r="Y13174" s="28"/>
    </row>
    <row r="13175" spans="16:25">
      <c r="P13175" s="33"/>
      <c r="Q13175" s="28"/>
      <c r="R13175" s="28"/>
      <c r="S13175" s="28"/>
      <c r="T13175" s="28"/>
      <c r="U13175" s="28"/>
      <c r="V13175" s="28"/>
      <c r="W13175" s="28"/>
      <c r="Y13175" s="28"/>
    </row>
    <row r="13176" spans="16:25">
      <c r="P13176" s="33"/>
      <c r="Q13176" s="28"/>
      <c r="R13176" s="28"/>
      <c r="S13176" s="28"/>
      <c r="T13176" s="28"/>
      <c r="U13176" s="28"/>
      <c r="V13176" s="28"/>
      <c r="W13176" s="28"/>
      <c r="Y13176" s="28"/>
    </row>
    <row r="13177" spans="16:25">
      <c r="P13177" s="33"/>
      <c r="Q13177" s="28"/>
      <c r="R13177" s="28"/>
      <c r="S13177" s="28"/>
      <c r="T13177" s="28"/>
      <c r="U13177" s="28"/>
      <c r="V13177" s="28"/>
      <c r="W13177" s="28"/>
      <c r="Y13177" s="28"/>
    </row>
    <row r="13178" spans="16:25">
      <c r="P13178" s="33"/>
      <c r="Q13178" s="28"/>
      <c r="R13178" s="28"/>
      <c r="S13178" s="28"/>
      <c r="T13178" s="28"/>
      <c r="U13178" s="28"/>
      <c r="V13178" s="28"/>
      <c r="W13178" s="28"/>
      <c r="Y13178" s="28"/>
    </row>
    <row r="13179" spans="16:25">
      <c r="P13179" s="33"/>
      <c r="Q13179" s="28"/>
      <c r="R13179" s="28"/>
      <c r="S13179" s="28"/>
      <c r="T13179" s="28"/>
      <c r="U13179" s="28"/>
      <c r="V13179" s="28"/>
      <c r="W13179" s="28"/>
      <c r="Y13179" s="28"/>
    </row>
    <row r="13180" spans="16:25">
      <c r="P13180" s="33"/>
      <c r="Q13180" s="28"/>
      <c r="R13180" s="28"/>
      <c r="S13180" s="28"/>
      <c r="T13180" s="28"/>
      <c r="U13180" s="28"/>
      <c r="V13180" s="28"/>
      <c r="W13180" s="28"/>
      <c r="Y13180" s="28"/>
    </row>
    <row r="13181" spans="16:25">
      <c r="P13181" s="33"/>
      <c r="Q13181" s="28"/>
      <c r="R13181" s="28"/>
      <c r="S13181" s="28"/>
      <c r="T13181" s="28"/>
      <c r="U13181" s="28"/>
      <c r="V13181" s="28"/>
      <c r="W13181" s="28"/>
      <c r="Y13181" s="28"/>
    </row>
    <row r="13182" spans="16:25">
      <c r="P13182" s="33"/>
      <c r="Q13182" s="28"/>
      <c r="R13182" s="28"/>
      <c r="S13182" s="28"/>
      <c r="T13182" s="28"/>
      <c r="U13182" s="28"/>
      <c r="V13182" s="28"/>
      <c r="W13182" s="28"/>
      <c r="Y13182" s="28"/>
    </row>
    <row r="13183" spans="16:25">
      <c r="P13183" s="33"/>
      <c r="Q13183" s="28"/>
      <c r="R13183" s="28"/>
      <c r="S13183" s="28"/>
      <c r="T13183" s="28"/>
      <c r="U13183" s="28"/>
      <c r="V13183" s="28"/>
      <c r="W13183" s="28"/>
      <c r="Y13183" s="28"/>
    </row>
    <row r="13184" spans="16:25">
      <c r="P13184" s="33"/>
      <c r="Q13184" s="28"/>
      <c r="R13184" s="28"/>
      <c r="S13184" s="28"/>
      <c r="T13184" s="28"/>
      <c r="U13184" s="28"/>
      <c r="V13184" s="28"/>
      <c r="W13184" s="28"/>
      <c r="Y13184" s="28"/>
    </row>
    <row r="13185" spans="16:25">
      <c r="P13185" s="33"/>
      <c r="Q13185" s="28"/>
      <c r="R13185" s="28"/>
      <c r="S13185" s="28"/>
      <c r="T13185" s="28"/>
      <c r="U13185" s="28"/>
      <c r="V13185" s="28"/>
      <c r="W13185" s="28"/>
      <c r="Y13185" s="28"/>
    </row>
    <row r="13186" spans="16:25">
      <c r="P13186" s="33"/>
      <c r="Q13186" s="28"/>
      <c r="R13186" s="28"/>
      <c r="S13186" s="28"/>
      <c r="T13186" s="28"/>
      <c r="U13186" s="28"/>
      <c r="V13186" s="28"/>
      <c r="W13186" s="28"/>
      <c r="Y13186" s="28"/>
    </row>
    <row r="13187" spans="16:25">
      <c r="P13187" s="33"/>
      <c r="Q13187" s="28"/>
      <c r="R13187" s="28"/>
      <c r="S13187" s="28"/>
      <c r="T13187" s="28"/>
      <c r="U13187" s="28"/>
      <c r="V13187" s="28"/>
      <c r="W13187" s="28"/>
      <c r="Y13187" s="28"/>
    </row>
    <row r="13188" spans="16:25">
      <c r="P13188" s="33"/>
      <c r="Q13188" s="28"/>
      <c r="R13188" s="28"/>
      <c r="S13188" s="28"/>
      <c r="T13188" s="28"/>
      <c r="U13188" s="28"/>
      <c r="V13188" s="28"/>
      <c r="W13188" s="28"/>
      <c r="Y13188" s="28"/>
    </row>
    <row r="13189" spans="16:25">
      <c r="P13189" s="33"/>
      <c r="Q13189" s="28"/>
      <c r="R13189" s="28"/>
      <c r="S13189" s="28"/>
      <c r="T13189" s="28"/>
      <c r="U13189" s="28"/>
      <c r="V13189" s="28"/>
      <c r="W13189" s="28"/>
      <c r="Y13189" s="28"/>
    </row>
    <row r="13190" spans="16:25">
      <c r="P13190" s="33"/>
      <c r="Q13190" s="28"/>
      <c r="R13190" s="28"/>
      <c r="S13190" s="28"/>
      <c r="T13190" s="28"/>
      <c r="U13190" s="28"/>
      <c r="V13190" s="28"/>
      <c r="W13190" s="28"/>
      <c r="Y13190" s="28"/>
    </row>
    <row r="13191" spans="16:25">
      <c r="P13191" s="33"/>
      <c r="Q13191" s="28"/>
      <c r="R13191" s="28"/>
      <c r="S13191" s="28"/>
      <c r="T13191" s="28"/>
      <c r="U13191" s="28"/>
      <c r="V13191" s="28"/>
      <c r="W13191" s="28"/>
      <c r="Y13191" s="28"/>
    </row>
    <row r="13192" spans="16:25">
      <c r="P13192" s="33"/>
      <c r="Q13192" s="28"/>
      <c r="R13192" s="28"/>
      <c r="S13192" s="28"/>
      <c r="T13192" s="28"/>
      <c r="U13192" s="28"/>
      <c r="V13192" s="28"/>
      <c r="W13192" s="28"/>
      <c r="Y13192" s="28"/>
    </row>
    <row r="13193" spans="16:25">
      <c r="P13193" s="33"/>
      <c r="Q13193" s="28"/>
      <c r="R13193" s="28"/>
      <c r="S13193" s="28"/>
      <c r="T13193" s="28"/>
      <c r="U13193" s="28"/>
      <c r="V13193" s="28"/>
      <c r="W13193" s="28"/>
      <c r="Y13193" s="28"/>
    </row>
    <row r="13194" spans="16:25">
      <c r="P13194" s="33"/>
      <c r="Q13194" s="28"/>
      <c r="R13194" s="28"/>
      <c r="S13194" s="28"/>
      <c r="T13194" s="28"/>
      <c r="U13194" s="28"/>
      <c r="V13194" s="28"/>
      <c r="W13194" s="28"/>
      <c r="Y13194" s="28"/>
    </row>
    <row r="13195" spans="16:25">
      <c r="P13195" s="33"/>
      <c r="Q13195" s="28"/>
      <c r="R13195" s="28"/>
      <c r="S13195" s="28"/>
      <c r="T13195" s="28"/>
      <c r="U13195" s="28"/>
      <c r="V13195" s="28"/>
      <c r="W13195" s="28"/>
      <c r="Y13195" s="28"/>
    </row>
    <row r="13196" spans="16:25">
      <c r="P13196" s="33"/>
      <c r="Q13196" s="28"/>
      <c r="R13196" s="28"/>
      <c r="S13196" s="28"/>
      <c r="T13196" s="28"/>
      <c r="U13196" s="28"/>
      <c r="V13196" s="28"/>
      <c r="W13196" s="28"/>
      <c r="Y13196" s="28"/>
    </row>
    <row r="13197" spans="16:25">
      <c r="P13197" s="33"/>
      <c r="Q13197" s="28"/>
      <c r="R13197" s="28"/>
      <c r="S13197" s="28"/>
      <c r="T13197" s="28"/>
      <c r="U13197" s="28"/>
      <c r="V13197" s="28"/>
      <c r="W13197" s="28"/>
      <c r="Y13197" s="28"/>
    </row>
    <row r="13198" spans="16:25">
      <c r="P13198" s="33"/>
      <c r="Q13198" s="28"/>
      <c r="R13198" s="28"/>
      <c r="S13198" s="28"/>
      <c r="T13198" s="28"/>
      <c r="U13198" s="28"/>
      <c r="V13198" s="28"/>
      <c r="W13198" s="28"/>
      <c r="Y13198" s="28"/>
    </row>
    <row r="13199" spans="16:25">
      <c r="P13199" s="33"/>
      <c r="Q13199" s="28"/>
      <c r="R13199" s="28"/>
      <c r="S13199" s="28"/>
      <c r="T13199" s="28"/>
      <c r="U13199" s="28"/>
      <c r="V13199" s="28"/>
      <c r="W13199" s="28"/>
      <c r="Y13199" s="28"/>
    </row>
    <row r="13200" spans="16:25">
      <c r="P13200" s="33"/>
      <c r="Q13200" s="28"/>
      <c r="R13200" s="28"/>
      <c r="S13200" s="28"/>
      <c r="T13200" s="28"/>
      <c r="U13200" s="28"/>
      <c r="V13200" s="28"/>
      <c r="W13200" s="28"/>
      <c r="Y13200" s="28"/>
    </row>
    <row r="13201" spans="16:25">
      <c r="P13201" s="33"/>
      <c r="Q13201" s="28"/>
      <c r="R13201" s="28"/>
      <c r="S13201" s="28"/>
      <c r="T13201" s="28"/>
      <c r="U13201" s="28"/>
      <c r="V13201" s="28"/>
      <c r="W13201" s="28"/>
      <c r="Y13201" s="28"/>
    </row>
    <row r="13202" spans="16:25">
      <c r="P13202" s="33"/>
      <c r="Q13202" s="28"/>
      <c r="R13202" s="28"/>
      <c r="S13202" s="28"/>
      <c r="T13202" s="28"/>
      <c r="U13202" s="28"/>
      <c r="V13202" s="28"/>
      <c r="W13202" s="28"/>
      <c r="Y13202" s="28"/>
    </row>
    <row r="13203" spans="16:25">
      <c r="P13203" s="33"/>
      <c r="Q13203" s="28"/>
      <c r="R13203" s="28"/>
      <c r="S13203" s="28"/>
      <c r="T13203" s="28"/>
      <c r="U13203" s="28"/>
      <c r="V13203" s="28"/>
      <c r="W13203" s="28"/>
      <c r="Y13203" s="28"/>
    </row>
    <row r="13204" spans="16:25">
      <c r="P13204" s="33"/>
      <c r="Q13204" s="28"/>
      <c r="R13204" s="28"/>
      <c r="S13204" s="28"/>
      <c r="T13204" s="28"/>
      <c r="U13204" s="28"/>
      <c r="V13204" s="28"/>
      <c r="W13204" s="28"/>
      <c r="Y13204" s="28"/>
    </row>
    <row r="13205" spans="16:25">
      <c r="P13205" s="33"/>
      <c r="Q13205" s="28"/>
      <c r="R13205" s="28"/>
      <c r="S13205" s="28"/>
      <c r="T13205" s="28"/>
      <c r="U13205" s="28"/>
      <c r="V13205" s="28"/>
      <c r="W13205" s="28"/>
      <c r="Y13205" s="28"/>
    </row>
    <row r="13206" spans="16:25">
      <c r="P13206" s="33"/>
      <c r="Q13206" s="28"/>
      <c r="R13206" s="28"/>
      <c r="S13206" s="28"/>
      <c r="T13206" s="28"/>
      <c r="U13206" s="28"/>
      <c r="V13206" s="28"/>
      <c r="W13206" s="28"/>
      <c r="Y13206" s="28"/>
    </row>
    <row r="13207" spans="16:25">
      <c r="P13207" s="33"/>
      <c r="Q13207" s="28"/>
      <c r="R13207" s="28"/>
      <c r="S13207" s="28"/>
      <c r="T13207" s="28"/>
      <c r="U13207" s="28"/>
      <c r="V13207" s="28"/>
      <c r="W13207" s="28"/>
      <c r="Y13207" s="28"/>
    </row>
    <row r="13208" spans="16:25">
      <c r="P13208" s="33"/>
      <c r="Q13208" s="28"/>
      <c r="R13208" s="28"/>
      <c r="S13208" s="28"/>
      <c r="T13208" s="28"/>
      <c r="U13208" s="28"/>
      <c r="V13208" s="28"/>
      <c r="W13208" s="28"/>
      <c r="Y13208" s="28"/>
    </row>
    <row r="13209" spans="16:25">
      <c r="P13209" s="33"/>
      <c r="Q13209" s="28"/>
      <c r="R13209" s="28"/>
      <c r="S13209" s="28"/>
      <c r="T13209" s="28"/>
      <c r="U13209" s="28"/>
      <c r="V13209" s="28"/>
      <c r="W13209" s="28"/>
      <c r="Y13209" s="28"/>
    </row>
    <row r="13210" spans="16:25">
      <c r="P13210" s="33"/>
      <c r="Q13210" s="28"/>
      <c r="R13210" s="28"/>
      <c r="S13210" s="28"/>
      <c r="T13210" s="28"/>
      <c r="U13210" s="28"/>
      <c r="V13210" s="28"/>
      <c r="W13210" s="28"/>
      <c r="Y13210" s="28"/>
    </row>
    <row r="13211" spans="16:25">
      <c r="P13211" s="33"/>
      <c r="Q13211" s="28"/>
      <c r="R13211" s="28"/>
      <c r="S13211" s="28"/>
      <c r="T13211" s="28"/>
      <c r="U13211" s="28"/>
      <c r="V13211" s="28"/>
      <c r="W13211" s="28"/>
      <c r="Y13211" s="28"/>
    </row>
    <row r="13212" spans="16:25">
      <c r="P13212" s="33"/>
      <c r="Q13212" s="28"/>
      <c r="R13212" s="28"/>
      <c r="S13212" s="28"/>
      <c r="T13212" s="28"/>
      <c r="U13212" s="28"/>
      <c r="V13212" s="28"/>
      <c r="W13212" s="28"/>
      <c r="Y13212" s="28"/>
    </row>
    <row r="13213" spans="16:25">
      <c r="P13213" s="33"/>
      <c r="Q13213" s="28"/>
      <c r="R13213" s="28"/>
      <c r="S13213" s="28"/>
      <c r="T13213" s="28"/>
      <c r="U13213" s="28"/>
      <c r="V13213" s="28"/>
      <c r="W13213" s="28"/>
      <c r="Y13213" s="28"/>
    </row>
    <row r="13214" spans="16:25">
      <c r="P13214" s="33"/>
      <c r="Q13214" s="28"/>
      <c r="R13214" s="28"/>
      <c r="S13214" s="28"/>
      <c r="T13214" s="28"/>
      <c r="U13214" s="28"/>
      <c r="V13214" s="28"/>
      <c r="W13214" s="28"/>
      <c r="Y13214" s="28"/>
    </row>
    <row r="13215" spans="16:25">
      <c r="P13215" s="33"/>
      <c r="Q13215" s="28"/>
      <c r="R13215" s="28"/>
      <c r="S13215" s="28"/>
      <c r="T13215" s="28"/>
      <c r="U13215" s="28"/>
      <c r="V13215" s="28"/>
      <c r="W13215" s="28"/>
      <c r="Y13215" s="28"/>
    </row>
    <row r="13216" spans="16:25">
      <c r="P13216" s="33"/>
      <c r="Q13216" s="28"/>
      <c r="R13216" s="28"/>
      <c r="S13216" s="28"/>
      <c r="T13216" s="28"/>
      <c r="U13216" s="28"/>
      <c r="V13216" s="28"/>
      <c r="W13216" s="28"/>
      <c r="Y13216" s="28"/>
    </row>
    <row r="13217" spans="16:25">
      <c r="P13217" s="33"/>
      <c r="Q13217" s="28"/>
      <c r="R13217" s="28"/>
      <c r="S13217" s="28"/>
      <c r="T13217" s="28"/>
      <c r="U13217" s="28"/>
      <c r="V13217" s="28"/>
      <c r="W13217" s="28"/>
      <c r="Y13217" s="28"/>
    </row>
    <row r="13218" spans="16:25">
      <c r="P13218" s="33"/>
      <c r="Q13218" s="28"/>
      <c r="R13218" s="28"/>
      <c r="S13218" s="28"/>
      <c r="T13218" s="28"/>
      <c r="U13218" s="28"/>
      <c r="V13218" s="28"/>
      <c r="W13218" s="28"/>
      <c r="Y13218" s="28"/>
    </row>
    <row r="13219" spans="16:25">
      <c r="P13219" s="33"/>
      <c r="Q13219" s="28"/>
      <c r="R13219" s="28"/>
      <c r="S13219" s="28"/>
      <c r="T13219" s="28"/>
      <c r="U13219" s="28"/>
      <c r="V13219" s="28"/>
      <c r="W13219" s="28"/>
      <c r="Y13219" s="28"/>
    </row>
    <row r="13220" spans="16:25">
      <c r="P13220" s="33"/>
      <c r="Q13220" s="28"/>
      <c r="R13220" s="28"/>
      <c r="S13220" s="28"/>
      <c r="T13220" s="28"/>
      <c r="U13220" s="28"/>
      <c r="V13220" s="28"/>
      <c r="W13220" s="28"/>
      <c r="Y13220" s="28"/>
    </row>
    <row r="13221" spans="16:25">
      <c r="P13221" s="33"/>
      <c r="Q13221" s="28"/>
      <c r="R13221" s="28"/>
      <c r="S13221" s="28"/>
      <c r="T13221" s="28"/>
      <c r="U13221" s="28"/>
      <c r="V13221" s="28"/>
      <c r="W13221" s="28"/>
      <c r="Y13221" s="28"/>
    </row>
    <row r="13222" spans="16:25">
      <c r="P13222" s="33"/>
      <c r="Q13222" s="28"/>
      <c r="R13222" s="28"/>
      <c r="S13222" s="28"/>
      <c r="T13222" s="28"/>
      <c r="U13222" s="28"/>
      <c r="V13222" s="28"/>
      <c r="W13222" s="28"/>
      <c r="Y13222" s="28"/>
    </row>
    <row r="13223" spans="16:25">
      <c r="P13223" s="33"/>
      <c r="Q13223" s="28"/>
      <c r="R13223" s="28"/>
      <c r="S13223" s="28"/>
      <c r="T13223" s="28"/>
      <c r="U13223" s="28"/>
      <c r="V13223" s="28"/>
      <c r="W13223" s="28"/>
      <c r="Y13223" s="28"/>
    </row>
    <row r="13224" spans="16:25">
      <c r="P13224" s="33"/>
      <c r="Q13224" s="28"/>
      <c r="R13224" s="28"/>
      <c r="S13224" s="28"/>
      <c r="T13224" s="28"/>
      <c r="U13224" s="28"/>
      <c r="V13224" s="28"/>
      <c r="W13224" s="28"/>
      <c r="Y13224" s="28"/>
    </row>
    <row r="13225" spans="16:25">
      <c r="P13225" s="33"/>
      <c r="Q13225" s="28"/>
      <c r="R13225" s="28"/>
      <c r="S13225" s="28"/>
      <c r="T13225" s="28"/>
      <c r="U13225" s="28"/>
      <c r="V13225" s="28"/>
      <c r="W13225" s="28"/>
      <c r="Y13225" s="28"/>
    </row>
    <row r="13226" spans="16:25">
      <c r="P13226" s="33"/>
      <c r="Q13226" s="28"/>
      <c r="R13226" s="28"/>
      <c r="S13226" s="28"/>
      <c r="T13226" s="28"/>
      <c r="U13226" s="28"/>
      <c r="V13226" s="28"/>
      <c r="W13226" s="28"/>
      <c r="Y13226" s="28"/>
    </row>
    <row r="13227" spans="16:25">
      <c r="P13227" s="33"/>
      <c r="Q13227" s="28"/>
      <c r="R13227" s="28"/>
      <c r="S13227" s="28"/>
      <c r="T13227" s="28"/>
      <c r="U13227" s="28"/>
      <c r="V13227" s="28"/>
      <c r="W13227" s="28"/>
      <c r="Y13227" s="28"/>
    </row>
    <row r="13228" spans="16:25">
      <c r="P13228" s="33"/>
      <c r="Q13228" s="28"/>
      <c r="R13228" s="28"/>
      <c r="S13228" s="28"/>
      <c r="T13228" s="28"/>
      <c r="U13228" s="28"/>
      <c r="V13228" s="28"/>
      <c r="W13228" s="28"/>
      <c r="Y13228" s="28"/>
    </row>
    <row r="13229" spans="16:25">
      <c r="P13229" s="33"/>
      <c r="Q13229" s="28"/>
      <c r="R13229" s="28"/>
      <c r="S13229" s="28"/>
      <c r="T13229" s="28"/>
      <c r="U13229" s="28"/>
      <c r="V13229" s="28"/>
      <c r="W13229" s="28"/>
      <c r="Y13229" s="28"/>
    </row>
    <row r="13230" spans="16:25">
      <c r="P13230" s="33"/>
      <c r="Q13230" s="28"/>
      <c r="R13230" s="28"/>
      <c r="S13230" s="28"/>
      <c r="T13230" s="28"/>
      <c r="U13230" s="28"/>
      <c r="V13230" s="28"/>
      <c r="W13230" s="28"/>
      <c r="Y13230" s="28"/>
    </row>
    <row r="13231" spans="16:25">
      <c r="P13231" s="33"/>
      <c r="Q13231" s="28"/>
      <c r="R13231" s="28"/>
      <c r="S13231" s="28"/>
      <c r="T13231" s="28"/>
      <c r="U13231" s="28"/>
      <c r="V13231" s="28"/>
      <c r="W13231" s="28"/>
      <c r="Y13231" s="28"/>
    </row>
    <row r="13232" spans="16:25">
      <c r="P13232" s="33"/>
      <c r="Q13232" s="28"/>
      <c r="R13232" s="28"/>
      <c r="S13232" s="28"/>
      <c r="T13232" s="28"/>
      <c r="U13232" s="28"/>
      <c r="V13232" s="28"/>
      <c r="W13232" s="28"/>
      <c r="Y13232" s="28"/>
    </row>
    <row r="13233" spans="16:25">
      <c r="P13233" s="33"/>
      <c r="Q13233" s="28"/>
      <c r="R13233" s="28"/>
      <c r="S13233" s="28"/>
      <c r="T13233" s="28"/>
      <c r="U13233" s="28"/>
      <c r="V13233" s="28"/>
      <c r="W13233" s="28"/>
      <c r="Y13233" s="28"/>
    </row>
    <row r="13234" spans="16:25">
      <c r="P13234" s="33"/>
      <c r="Q13234" s="28"/>
      <c r="R13234" s="28"/>
      <c r="S13234" s="28"/>
      <c r="T13234" s="28"/>
      <c r="U13234" s="28"/>
      <c r="V13234" s="28"/>
      <c r="W13234" s="28"/>
      <c r="Y13234" s="28"/>
    </row>
    <row r="13235" spans="16:25">
      <c r="P13235" s="33"/>
      <c r="Q13235" s="28"/>
      <c r="R13235" s="28"/>
      <c r="S13235" s="28"/>
      <c r="T13235" s="28"/>
      <c r="U13235" s="28"/>
      <c r="V13235" s="28"/>
      <c r="W13235" s="28"/>
      <c r="Y13235" s="28"/>
    </row>
    <row r="13236" spans="16:25">
      <c r="P13236" s="33"/>
      <c r="Q13236" s="28"/>
      <c r="R13236" s="28"/>
      <c r="S13236" s="28"/>
      <c r="T13236" s="28"/>
      <c r="U13236" s="28"/>
      <c r="V13236" s="28"/>
      <c r="W13236" s="28"/>
      <c r="Y13236" s="28"/>
    </row>
    <row r="13237" spans="16:25">
      <c r="P13237" s="33"/>
      <c r="Q13237" s="28"/>
      <c r="R13237" s="28"/>
      <c r="S13237" s="28"/>
      <c r="T13237" s="28"/>
      <c r="U13237" s="28"/>
      <c r="V13237" s="28"/>
      <c r="W13237" s="28"/>
      <c r="Y13237" s="28"/>
    </row>
    <row r="13238" spans="16:25">
      <c r="P13238" s="33"/>
      <c r="Q13238" s="28"/>
      <c r="R13238" s="28"/>
      <c r="S13238" s="28"/>
      <c r="T13238" s="28"/>
      <c r="U13238" s="28"/>
      <c r="V13238" s="28"/>
      <c r="W13238" s="28"/>
      <c r="Y13238" s="28"/>
    </row>
    <row r="13239" spans="16:25">
      <c r="P13239" s="33"/>
      <c r="Q13239" s="28"/>
      <c r="R13239" s="28"/>
      <c r="S13239" s="28"/>
      <c r="T13239" s="28"/>
      <c r="U13239" s="28"/>
      <c r="V13239" s="28"/>
      <c r="W13239" s="28"/>
      <c r="Y13239" s="28"/>
    </row>
    <row r="13240" spans="16:25">
      <c r="P13240" s="33"/>
      <c r="Q13240" s="28"/>
      <c r="R13240" s="28"/>
      <c r="S13240" s="28"/>
      <c r="T13240" s="28"/>
      <c r="U13240" s="28"/>
      <c r="V13240" s="28"/>
      <c r="W13240" s="28"/>
      <c r="Y13240" s="28"/>
    </row>
    <row r="13241" spans="16:25">
      <c r="P13241" s="33"/>
      <c r="Q13241" s="28"/>
      <c r="R13241" s="28"/>
      <c r="S13241" s="28"/>
      <c r="T13241" s="28"/>
      <c r="U13241" s="28"/>
      <c r="V13241" s="28"/>
      <c r="W13241" s="28"/>
      <c r="Y13241" s="28"/>
    </row>
    <row r="13242" spans="16:25">
      <c r="P13242" s="33"/>
      <c r="Q13242" s="28"/>
      <c r="R13242" s="28"/>
      <c r="S13242" s="28"/>
      <c r="T13242" s="28"/>
      <c r="U13242" s="28"/>
      <c r="V13242" s="28"/>
      <c r="W13242" s="28"/>
      <c r="Y13242" s="28"/>
    </row>
    <row r="13243" spans="16:25">
      <c r="P13243" s="33"/>
      <c r="Q13243" s="28"/>
      <c r="R13243" s="28"/>
      <c r="S13243" s="28"/>
      <c r="T13243" s="28"/>
      <c r="U13243" s="28"/>
      <c r="V13243" s="28"/>
      <c r="W13243" s="28"/>
      <c r="Y13243" s="28"/>
    </row>
    <row r="13244" spans="16:25">
      <c r="P13244" s="33"/>
      <c r="Q13244" s="28"/>
      <c r="R13244" s="28"/>
      <c r="S13244" s="28"/>
      <c r="T13244" s="28"/>
      <c r="U13244" s="28"/>
      <c r="V13244" s="28"/>
      <c r="W13244" s="28"/>
      <c r="Y13244" s="28"/>
    </row>
    <row r="13245" spans="16:25">
      <c r="P13245" s="33"/>
      <c r="Q13245" s="28"/>
      <c r="R13245" s="28"/>
      <c r="S13245" s="28"/>
      <c r="T13245" s="28"/>
      <c r="U13245" s="28"/>
      <c r="V13245" s="28"/>
      <c r="W13245" s="28"/>
      <c r="Y13245" s="28"/>
    </row>
    <row r="13246" spans="16:25">
      <c r="P13246" s="33"/>
      <c r="Q13246" s="28"/>
      <c r="R13246" s="28"/>
      <c r="S13246" s="28"/>
      <c r="T13246" s="28"/>
      <c r="U13246" s="28"/>
      <c r="V13246" s="28"/>
      <c r="W13246" s="28"/>
      <c r="Y13246" s="28"/>
    </row>
    <row r="13247" spans="16:25">
      <c r="P13247" s="33"/>
      <c r="Q13247" s="28"/>
      <c r="R13247" s="28"/>
      <c r="S13247" s="28"/>
      <c r="T13247" s="28"/>
      <c r="U13247" s="28"/>
      <c r="V13247" s="28"/>
      <c r="W13247" s="28"/>
      <c r="Y13247" s="28"/>
    </row>
    <row r="13248" spans="16:25">
      <c r="P13248" s="33"/>
      <c r="Q13248" s="28"/>
      <c r="R13248" s="28"/>
      <c r="S13248" s="28"/>
      <c r="T13248" s="28"/>
      <c r="U13248" s="28"/>
      <c r="V13248" s="28"/>
      <c r="W13248" s="28"/>
      <c r="Y13248" s="28"/>
    </row>
    <row r="13249" spans="16:25">
      <c r="P13249" s="33"/>
      <c r="Q13249" s="28"/>
      <c r="R13249" s="28"/>
      <c r="S13249" s="28"/>
      <c r="T13249" s="28"/>
      <c r="U13249" s="28"/>
      <c r="V13249" s="28"/>
      <c r="W13249" s="28"/>
      <c r="Y13249" s="28"/>
    </row>
    <row r="13250" spans="16:25">
      <c r="P13250" s="33"/>
      <c r="Q13250" s="28"/>
      <c r="R13250" s="28"/>
      <c r="S13250" s="28"/>
      <c r="T13250" s="28"/>
      <c r="U13250" s="28"/>
      <c r="V13250" s="28"/>
      <c r="W13250" s="28"/>
      <c r="Y13250" s="28"/>
    </row>
    <row r="13251" spans="16:25">
      <c r="P13251" s="33"/>
      <c r="Q13251" s="28"/>
      <c r="R13251" s="28"/>
      <c r="S13251" s="28"/>
      <c r="T13251" s="28"/>
      <c r="U13251" s="28"/>
      <c r="V13251" s="28"/>
      <c r="W13251" s="28"/>
      <c r="Y13251" s="28"/>
    </row>
    <row r="13252" spans="16:25">
      <c r="P13252" s="33"/>
      <c r="Q13252" s="28"/>
      <c r="R13252" s="28"/>
      <c r="S13252" s="28"/>
      <c r="T13252" s="28"/>
      <c r="U13252" s="28"/>
      <c r="V13252" s="28"/>
      <c r="W13252" s="28"/>
      <c r="Y13252" s="28"/>
    </row>
    <row r="13253" spans="16:25">
      <c r="P13253" s="33"/>
      <c r="Q13253" s="28"/>
      <c r="R13253" s="28"/>
      <c r="S13253" s="28"/>
      <c r="T13253" s="28"/>
      <c r="U13253" s="28"/>
      <c r="V13253" s="28"/>
      <c r="W13253" s="28"/>
      <c r="Y13253" s="28"/>
    </row>
    <row r="13254" spans="16:25">
      <c r="P13254" s="33"/>
      <c r="Q13254" s="28"/>
      <c r="R13254" s="28"/>
      <c r="S13254" s="28"/>
      <c r="T13254" s="28"/>
      <c r="U13254" s="28"/>
      <c r="V13254" s="28"/>
      <c r="W13254" s="28"/>
      <c r="Y13254" s="28"/>
    </row>
    <row r="13255" spans="16:25">
      <c r="P13255" s="33"/>
      <c r="Q13255" s="28"/>
      <c r="R13255" s="28"/>
      <c r="S13255" s="28"/>
      <c r="T13255" s="28"/>
      <c r="U13255" s="28"/>
      <c r="V13255" s="28"/>
      <c r="W13255" s="28"/>
      <c r="Y13255" s="28"/>
    </row>
    <row r="13256" spans="16:25">
      <c r="P13256" s="33"/>
      <c r="Q13256" s="28"/>
      <c r="R13256" s="28"/>
      <c r="S13256" s="28"/>
      <c r="T13256" s="28"/>
      <c r="U13256" s="28"/>
      <c r="V13256" s="28"/>
      <c r="W13256" s="28"/>
      <c r="Y13256" s="28"/>
    </row>
    <row r="13257" spans="16:25">
      <c r="P13257" s="33"/>
      <c r="Q13257" s="28"/>
      <c r="R13257" s="28"/>
      <c r="S13257" s="28"/>
      <c r="T13257" s="28"/>
      <c r="U13257" s="28"/>
      <c r="V13257" s="28"/>
      <c r="W13257" s="28"/>
      <c r="Y13257" s="28"/>
    </row>
    <row r="13258" spans="16:25">
      <c r="P13258" s="33"/>
      <c r="Q13258" s="28"/>
      <c r="R13258" s="28"/>
      <c r="S13258" s="28"/>
      <c r="T13258" s="28"/>
      <c r="U13258" s="28"/>
      <c r="V13258" s="28"/>
      <c r="W13258" s="28"/>
      <c r="Y13258" s="28"/>
    </row>
    <row r="13259" spans="16:25">
      <c r="P13259" s="33"/>
      <c r="Q13259" s="28"/>
      <c r="R13259" s="28"/>
      <c r="S13259" s="28"/>
      <c r="T13259" s="28"/>
      <c r="U13259" s="28"/>
      <c r="V13259" s="28"/>
      <c r="W13259" s="28"/>
      <c r="Y13259" s="28"/>
    </row>
    <row r="13260" spans="16:25">
      <c r="P13260" s="33"/>
      <c r="Q13260" s="28"/>
      <c r="R13260" s="28"/>
      <c r="S13260" s="28"/>
      <c r="T13260" s="28"/>
      <c r="U13260" s="28"/>
      <c r="V13260" s="28"/>
      <c r="W13260" s="28"/>
      <c r="Y13260" s="28"/>
    </row>
    <row r="13261" spans="16:25">
      <c r="P13261" s="33"/>
      <c r="Q13261" s="28"/>
      <c r="R13261" s="28"/>
      <c r="S13261" s="28"/>
      <c r="T13261" s="28"/>
      <c r="U13261" s="28"/>
      <c r="V13261" s="28"/>
      <c r="W13261" s="28"/>
      <c r="Y13261" s="28"/>
    </row>
    <row r="13262" spans="16:25">
      <c r="P13262" s="33"/>
      <c r="Q13262" s="28"/>
      <c r="R13262" s="28"/>
      <c r="S13262" s="28"/>
      <c r="T13262" s="28"/>
      <c r="U13262" s="28"/>
      <c r="V13262" s="28"/>
      <c r="W13262" s="28"/>
      <c r="Y13262" s="28"/>
    </row>
    <row r="13263" spans="16:25">
      <c r="P13263" s="33"/>
      <c r="Q13263" s="28"/>
      <c r="R13263" s="28"/>
      <c r="S13263" s="28"/>
      <c r="T13263" s="28"/>
      <c r="U13263" s="28"/>
      <c r="V13263" s="28"/>
      <c r="W13263" s="28"/>
      <c r="Y13263" s="28"/>
    </row>
    <row r="13264" spans="16:25">
      <c r="P13264" s="33"/>
      <c r="Q13264" s="28"/>
      <c r="R13264" s="28"/>
      <c r="S13264" s="28"/>
      <c r="T13264" s="28"/>
      <c r="U13264" s="28"/>
      <c r="V13264" s="28"/>
      <c r="W13264" s="28"/>
      <c r="Y13264" s="28"/>
    </row>
    <row r="13265" spans="16:25">
      <c r="P13265" s="33"/>
      <c r="Q13265" s="28"/>
      <c r="R13265" s="28"/>
      <c r="S13265" s="28"/>
      <c r="T13265" s="28"/>
      <c r="U13265" s="28"/>
      <c r="V13265" s="28"/>
      <c r="W13265" s="28"/>
      <c r="Y13265" s="28"/>
    </row>
    <row r="13266" spans="16:25">
      <c r="P13266" s="33"/>
      <c r="Q13266" s="28"/>
      <c r="R13266" s="28"/>
      <c r="S13266" s="28"/>
      <c r="T13266" s="28"/>
      <c r="U13266" s="28"/>
      <c r="V13266" s="28"/>
      <c r="W13266" s="28"/>
      <c r="Y13266" s="28"/>
    </row>
    <row r="13267" spans="16:25">
      <c r="P13267" s="33"/>
      <c r="Q13267" s="28"/>
      <c r="R13267" s="28"/>
      <c r="S13267" s="28"/>
      <c r="T13267" s="28"/>
      <c r="U13267" s="28"/>
      <c r="V13267" s="28"/>
      <c r="W13267" s="28"/>
      <c r="Y13267" s="28"/>
    </row>
    <row r="13268" spans="16:25">
      <c r="P13268" s="33"/>
      <c r="Q13268" s="28"/>
      <c r="R13268" s="28"/>
      <c r="S13268" s="28"/>
      <c r="T13268" s="28"/>
      <c r="U13268" s="28"/>
      <c r="V13268" s="28"/>
      <c r="W13268" s="28"/>
      <c r="Y13268" s="28"/>
    </row>
    <row r="13269" spans="16:25">
      <c r="P13269" s="33"/>
      <c r="Q13269" s="28"/>
      <c r="R13269" s="28"/>
      <c r="S13269" s="28"/>
      <c r="T13269" s="28"/>
      <c r="U13269" s="28"/>
      <c r="V13269" s="28"/>
      <c r="W13269" s="28"/>
      <c r="Y13269" s="28"/>
    </row>
    <row r="13270" spans="16:25">
      <c r="P13270" s="33"/>
      <c r="Q13270" s="28"/>
      <c r="R13270" s="28"/>
      <c r="S13270" s="28"/>
      <c r="T13270" s="28"/>
      <c r="U13270" s="28"/>
      <c r="V13270" s="28"/>
      <c r="W13270" s="28"/>
      <c r="Y13270" s="28"/>
    </row>
    <row r="13271" spans="16:25">
      <c r="P13271" s="33"/>
      <c r="Q13271" s="28"/>
      <c r="R13271" s="28"/>
      <c r="S13271" s="28"/>
      <c r="T13271" s="28"/>
      <c r="U13271" s="28"/>
      <c r="V13271" s="28"/>
      <c r="W13271" s="28"/>
      <c r="Y13271" s="28"/>
    </row>
    <row r="13272" spans="16:25">
      <c r="P13272" s="33"/>
      <c r="Q13272" s="28"/>
      <c r="R13272" s="28"/>
      <c r="S13272" s="28"/>
      <c r="T13272" s="28"/>
      <c r="U13272" s="28"/>
      <c r="V13272" s="28"/>
      <c r="W13272" s="28"/>
      <c r="Y13272" s="28"/>
    </row>
    <row r="13273" spans="16:25">
      <c r="P13273" s="33"/>
      <c r="Q13273" s="28"/>
      <c r="R13273" s="28"/>
      <c r="S13273" s="28"/>
      <c r="T13273" s="28"/>
      <c r="U13273" s="28"/>
      <c r="V13273" s="28"/>
      <c r="W13273" s="28"/>
      <c r="Y13273" s="28"/>
    </row>
    <row r="13274" spans="16:25">
      <c r="P13274" s="33"/>
      <c r="Q13274" s="28"/>
      <c r="R13274" s="28"/>
      <c r="S13274" s="28"/>
      <c r="T13274" s="28"/>
      <c r="U13274" s="28"/>
      <c r="V13274" s="28"/>
      <c r="W13274" s="28"/>
      <c r="Y13274" s="28"/>
    </row>
    <row r="13275" spans="16:25">
      <c r="P13275" s="33"/>
      <c r="Q13275" s="28"/>
      <c r="R13275" s="28"/>
      <c r="S13275" s="28"/>
      <c r="T13275" s="28"/>
      <c r="U13275" s="28"/>
      <c r="V13275" s="28"/>
      <c r="W13275" s="28"/>
      <c r="Y13275" s="28"/>
    </row>
    <row r="13276" spans="16:25">
      <c r="P13276" s="33"/>
      <c r="Q13276" s="28"/>
      <c r="R13276" s="28"/>
      <c r="S13276" s="28"/>
      <c r="T13276" s="28"/>
      <c r="U13276" s="28"/>
      <c r="V13276" s="28"/>
      <c r="W13276" s="28"/>
      <c r="Y13276" s="28"/>
    </row>
    <row r="13277" spans="16:25">
      <c r="P13277" s="33"/>
      <c r="Q13277" s="28"/>
      <c r="R13277" s="28"/>
      <c r="S13277" s="28"/>
      <c r="T13277" s="28"/>
      <c r="U13277" s="28"/>
      <c r="V13277" s="28"/>
      <c r="W13277" s="28"/>
      <c r="Y13277" s="28"/>
    </row>
    <row r="13278" spans="16:25">
      <c r="P13278" s="33"/>
      <c r="Q13278" s="28"/>
      <c r="R13278" s="28"/>
      <c r="S13278" s="28"/>
      <c r="T13278" s="28"/>
      <c r="U13278" s="28"/>
      <c r="V13278" s="28"/>
      <c r="W13278" s="28"/>
      <c r="Y13278" s="28"/>
    </row>
    <row r="13279" spans="16:25">
      <c r="P13279" s="33"/>
      <c r="Q13279" s="28"/>
      <c r="R13279" s="28"/>
      <c r="S13279" s="28"/>
      <c r="T13279" s="28"/>
      <c r="U13279" s="28"/>
      <c r="V13279" s="28"/>
      <c r="W13279" s="28"/>
      <c r="Y13279" s="28"/>
    </row>
    <row r="13280" spans="16:25">
      <c r="P13280" s="33"/>
      <c r="Q13280" s="28"/>
      <c r="R13280" s="28"/>
      <c r="S13280" s="28"/>
      <c r="T13280" s="28"/>
      <c r="U13280" s="28"/>
      <c r="V13280" s="28"/>
      <c r="W13280" s="28"/>
      <c r="Y13280" s="28"/>
    </row>
    <row r="13281" spans="16:25">
      <c r="P13281" s="33"/>
      <c r="Q13281" s="28"/>
      <c r="R13281" s="28"/>
      <c r="S13281" s="28"/>
      <c r="T13281" s="28"/>
      <c r="U13281" s="28"/>
      <c r="V13281" s="28"/>
      <c r="W13281" s="28"/>
      <c r="Y13281" s="28"/>
    </row>
    <row r="13282" spans="16:25">
      <c r="P13282" s="33"/>
      <c r="Q13282" s="28"/>
      <c r="R13282" s="28"/>
      <c r="S13282" s="28"/>
      <c r="T13282" s="28"/>
      <c r="U13282" s="28"/>
      <c r="V13282" s="28"/>
      <c r="W13282" s="28"/>
      <c r="Y13282" s="28"/>
    </row>
    <row r="13283" spans="16:25">
      <c r="P13283" s="33"/>
      <c r="Q13283" s="28"/>
      <c r="R13283" s="28"/>
      <c r="S13283" s="28"/>
      <c r="T13283" s="28"/>
      <c r="U13283" s="28"/>
      <c r="V13283" s="28"/>
      <c r="W13283" s="28"/>
      <c r="Y13283" s="28"/>
    </row>
    <row r="13284" spans="16:25">
      <c r="P13284" s="33"/>
      <c r="Q13284" s="28"/>
      <c r="R13284" s="28"/>
      <c r="S13284" s="28"/>
      <c r="T13284" s="28"/>
      <c r="U13284" s="28"/>
      <c r="V13284" s="28"/>
      <c r="W13284" s="28"/>
      <c r="Y13284" s="28"/>
    </row>
    <row r="13285" spans="16:25">
      <c r="P13285" s="33"/>
      <c r="Q13285" s="28"/>
      <c r="R13285" s="28"/>
      <c r="S13285" s="28"/>
      <c r="T13285" s="28"/>
      <c r="U13285" s="28"/>
      <c r="V13285" s="28"/>
      <c r="W13285" s="28"/>
      <c r="Y13285" s="28"/>
    </row>
    <row r="13286" spans="16:25">
      <c r="P13286" s="33"/>
      <c r="Q13286" s="28"/>
      <c r="R13286" s="28"/>
      <c r="S13286" s="28"/>
      <c r="T13286" s="28"/>
      <c r="U13286" s="28"/>
      <c r="V13286" s="28"/>
      <c r="W13286" s="28"/>
      <c r="Y13286" s="28"/>
    </row>
    <row r="13287" spans="16:25">
      <c r="P13287" s="33"/>
      <c r="Q13287" s="28"/>
      <c r="R13287" s="28"/>
      <c r="S13287" s="28"/>
      <c r="T13287" s="28"/>
      <c r="U13287" s="28"/>
      <c r="V13287" s="28"/>
      <c r="W13287" s="28"/>
      <c r="Y13287" s="28"/>
    </row>
    <row r="13288" spans="16:25">
      <c r="P13288" s="33"/>
      <c r="Q13288" s="28"/>
      <c r="R13288" s="28"/>
      <c r="S13288" s="28"/>
      <c r="T13288" s="28"/>
      <c r="U13288" s="28"/>
      <c r="V13288" s="28"/>
      <c r="W13288" s="28"/>
      <c r="Y13288" s="28"/>
    </row>
    <row r="13289" spans="16:25">
      <c r="P13289" s="33"/>
      <c r="Q13289" s="28"/>
      <c r="R13289" s="28"/>
      <c r="S13289" s="28"/>
      <c r="T13289" s="28"/>
      <c r="U13289" s="28"/>
      <c r="V13289" s="28"/>
      <c r="W13289" s="28"/>
      <c r="Y13289" s="28"/>
    </row>
    <row r="13290" spans="16:25">
      <c r="P13290" s="33"/>
      <c r="Q13290" s="28"/>
      <c r="R13290" s="28"/>
      <c r="S13290" s="28"/>
      <c r="T13290" s="28"/>
      <c r="U13290" s="28"/>
      <c r="V13290" s="28"/>
      <c r="W13290" s="28"/>
      <c r="Y13290" s="28"/>
    </row>
    <row r="13291" spans="16:25">
      <c r="P13291" s="33"/>
      <c r="Q13291" s="28"/>
      <c r="R13291" s="28"/>
      <c r="S13291" s="28"/>
      <c r="T13291" s="28"/>
      <c r="U13291" s="28"/>
      <c r="V13291" s="28"/>
      <c r="W13291" s="28"/>
      <c r="Y13291" s="28"/>
    </row>
    <row r="13292" spans="16:25">
      <c r="P13292" s="33"/>
      <c r="Q13292" s="28"/>
      <c r="R13292" s="28"/>
      <c r="S13292" s="28"/>
      <c r="T13292" s="28"/>
      <c r="U13292" s="28"/>
      <c r="V13292" s="28"/>
      <c r="W13292" s="28"/>
      <c r="Y13292" s="28"/>
    </row>
    <row r="13293" spans="16:25">
      <c r="P13293" s="33"/>
      <c r="Q13293" s="28"/>
      <c r="R13293" s="28"/>
      <c r="S13293" s="28"/>
      <c r="T13293" s="28"/>
      <c r="U13293" s="28"/>
      <c r="V13293" s="28"/>
      <c r="W13293" s="28"/>
      <c r="Y13293" s="28"/>
    </row>
    <row r="13294" spans="16:25">
      <c r="P13294" s="33"/>
      <c r="Q13294" s="28"/>
      <c r="R13294" s="28"/>
      <c r="S13294" s="28"/>
      <c r="T13294" s="28"/>
      <c r="U13294" s="28"/>
      <c r="V13294" s="28"/>
      <c r="W13294" s="28"/>
      <c r="Y13294" s="28"/>
    </row>
    <row r="13295" spans="16:25">
      <c r="P13295" s="33"/>
      <c r="Q13295" s="28"/>
      <c r="R13295" s="28"/>
      <c r="S13295" s="28"/>
      <c r="T13295" s="28"/>
      <c r="U13295" s="28"/>
      <c r="V13295" s="28"/>
      <c r="W13295" s="28"/>
      <c r="Y13295" s="28"/>
    </row>
    <row r="13296" spans="16:25">
      <c r="P13296" s="33"/>
      <c r="Q13296" s="28"/>
      <c r="R13296" s="28"/>
      <c r="S13296" s="28"/>
      <c r="T13296" s="28"/>
      <c r="U13296" s="28"/>
      <c r="V13296" s="28"/>
      <c r="W13296" s="28"/>
      <c r="Y13296" s="28"/>
    </row>
    <row r="13297" spans="16:25">
      <c r="P13297" s="33"/>
      <c r="Q13297" s="28"/>
      <c r="R13297" s="28"/>
      <c r="S13297" s="28"/>
      <c r="T13297" s="28"/>
      <c r="U13297" s="28"/>
      <c r="V13297" s="28"/>
      <c r="W13297" s="28"/>
      <c r="Y13297" s="28"/>
    </row>
    <row r="13298" spans="16:25">
      <c r="P13298" s="33"/>
      <c r="Q13298" s="28"/>
      <c r="R13298" s="28"/>
      <c r="S13298" s="28"/>
      <c r="T13298" s="28"/>
      <c r="U13298" s="28"/>
      <c r="V13298" s="28"/>
      <c r="W13298" s="28"/>
      <c r="Y13298" s="28"/>
    </row>
    <row r="13299" spans="16:25">
      <c r="P13299" s="33"/>
      <c r="Q13299" s="28"/>
      <c r="R13299" s="28"/>
      <c r="S13299" s="28"/>
      <c r="T13299" s="28"/>
      <c r="U13299" s="28"/>
      <c r="V13299" s="28"/>
      <c r="W13299" s="28"/>
      <c r="Y13299" s="28"/>
    </row>
    <row r="13300" spans="16:25">
      <c r="P13300" s="33"/>
      <c r="Q13300" s="28"/>
      <c r="R13300" s="28"/>
      <c r="S13300" s="28"/>
      <c r="T13300" s="28"/>
      <c r="U13300" s="28"/>
      <c r="V13300" s="28"/>
      <c r="W13300" s="28"/>
      <c r="Y13300" s="28"/>
    </row>
    <row r="13301" spans="16:25">
      <c r="P13301" s="33"/>
      <c r="Q13301" s="28"/>
      <c r="R13301" s="28"/>
      <c r="S13301" s="28"/>
      <c r="T13301" s="28"/>
      <c r="U13301" s="28"/>
      <c r="V13301" s="28"/>
      <c r="W13301" s="28"/>
      <c r="Y13301" s="28"/>
    </row>
    <row r="13302" spans="16:25">
      <c r="P13302" s="33"/>
      <c r="Q13302" s="28"/>
      <c r="R13302" s="28"/>
      <c r="S13302" s="28"/>
      <c r="T13302" s="28"/>
      <c r="U13302" s="28"/>
      <c r="V13302" s="28"/>
      <c r="W13302" s="28"/>
      <c r="Y13302" s="28"/>
    </row>
    <row r="13303" spans="16:25">
      <c r="P13303" s="33"/>
      <c r="Q13303" s="28"/>
      <c r="R13303" s="28"/>
      <c r="S13303" s="28"/>
      <c r="T13303" s="28"/>
      <c r="U13303" s="28"/>
      <c r="V13303" s="28"/>
      <c r="W13303" s="28"/>
      <c r="Y13303" s="28"/>
    </row>
    <row r="13304" spans="16:25">
      <c r="P13304" s="33"/>
      <c r="Q13304" s="28"/>
      <c r="R13304" s="28"/>
      <c r="S13304" s="28"/>
      <c r="T13304" s="28"/>
      <c r="U13304" s="28"/>
      <c r="V13304" s="28"/>
      <c r="W13304" s="28"/>
      <c r="Y13304" s="28"/>
    </row>
    <row r="13305" spans="16:25">
      <c r="P13305" s="33"/>
      <c r="Q13305" s="28"/>
      <c r="R13305" s="28"/>
      <c r="S13305" s="28"/>
      <c r="T13305" s="28"/>
      <c r="U13305" s="28"/>
      <c r="V13305" s="28"/>
      <c r="W13305" s="28"/>
      <c r="Y13305" s="28"/>
    </row>
    <row r="13306" spans="16:25">
      <c r="P13306" s="33"/>
      <c r="Q13306" s="28"/>
      <c r="R13306" s="28"/>
      <c r="S13306" s="28"/>
      <c r="T13306" s="28"/>
      <c r="U13306" s="28"/>
      <c r="V13306" s="28"/>
      <c r="W13306" s="28"/>
      <c r="Y13306" s="28"/>
    </row>
    <row r="13307" spans="16:25">
      <c r="P13307" s="33"/>
      <c r="Q13307" s="28"/>
      <c r="R13307" s="28"/>
      <c r="S13307" s="28"/>
      <c r="T13307" s="28"/>
      <c r="U13307" s="28"/>
      <c r="V13307" s="28"/>
      <c r="W13307" s="28"/>
      <c r="Y13307" s="28"/>
    </row>
    <row r="13308" spans="16:25">
      <c r="P13308" s="33"/>
      <c r="Q13308" s="28"/>
      <c r="R13308" s="28"/>
      <c r="S13308" s="28"/>
      <c r="T13308" s="28"/>
      <c r="U13308" s="28"/>
      <c r="V13308" s="28"/>
      <c r="W13308" s="28"/>
      <c r="Y13308" s="28"/>
    </row>
    <row r="13309" spans="16:25">
      <c r="P13309" s="33"/>
      <c r="Q13309" s="28"/>
      <c r="R13309" s="28"/>
      <c r="S13309" s="28"/>
      <c r="T13309" s="28"/>
      <c r="U13309" s="28"/>
      <c r="V13309" s="28"/>
      <c r="W13309" s="28"/>
      <c r="Y13309" s="28"/>
    </row>
    <row r="13310" spans="16:25">
      <c r="P13310" s="33"/>
      <c r="Q13310" s="28"/>
      <c r="R13310" s="28"/>
      <c r="S13310" s="28"/>
      <c r="T13310" s="28"/>
      <c r="U13310" s="28"/>
      <c r="V13310" s="28"/>
      <c r="W13310" s="28"/>
      <c r="Y13310" s="28"/>
    </row>
    <row r="13311" spans="16:25">
      <c r="P13311" s="33"/>
      <c r="Q13311" s="28"/>
      <c r="R13311" s="28"/>
      <c r="S13311" s="28"/>
      <c r="T13311" s="28"/>
      <c r="U13311" s="28"/>
      <c r="V13311" s="28"/>
      <c r="W13311" s="28"/>
      <c r="Y13311" s="28"/>
    </row>
    <row r="13312" spans="16:25">
      <c r="P13312" s="33"/>
      <c r="Q13312" s="28"/>
      <c r="R13312" s="28"/>
      <c r="S13312" s="28"/>
      <c r="T13312" s="28"/>
      <c r="U13312" s="28"/>
      <c r="V13312" s="28"/>
      <c r="W13312" s="28"/>
      <c r="Y13312" s="28"/>
    </row>
    <row r="13313" spans="16:25">
      <c r="P13313" s="33"/>
      <c r="Q13313" s="28"/>
      <c r="R13313" s="28"/>
      <c r="S13313" s="28"/>
      <c r="T13313" s="28"/>
      <c r="U13313" s="28"/>
      <c r="V13313" s="28"/>
      <c r="W13313" s="28"/>
      <c r="Y13313" s="28"/>
    </row>
    <row r="13314" spans="16:25">
      <c r="P13314" s="33"/>
      <c r="Q13314" s="28"/>
      <c r="R13314" s="28"/>
      <c r="S13314" s="28"/>
      <c r="T13314" s="28"/>
      <c r="U13314" s="28"/>
      <c r="V13314" s="28"/>
      <c r="W13314" s="28"/>
      <c r="Y13314" s="28"/>
    </row>
    <row r="13315" spans="16:25">
      <c r="P13315" s="33"/>
      <c r="Q13315" s="28"/>
      <c r="R13315" s="28"/>
      <c r="S13315" s="28"/>
      <c r="T13315" s="28"/>
      <c r="U13315" s="28"/>
      <c r="V13315" s="28"/>
      <c r="W13315" s="28"/>
      <c r="Y13315" s="28"/>
    </row>
    <row r="13316" spans="16:25">
      <c r="P13316" s="33"/>
      <c r="Q13316" s="28"/>
      <c r="R13316" s="28"/>
      <c r="S13316" s="28"/>
      <c r="T13316" s="28"/>
      <c r="U13316" s="28"/>
      <c r="V13316" s="28"/>
      <c r="W13316" s="28"/>
      <c r="Y13316" s="28"/>
    </row>
    <row r="13317" spans="16:25">
      <c r="P13317" s="33"/>
      <c r="Q13317" s="28"/>
      <c r="R13317" s="28"/>
      <c r="S13317" s="28"/>
      <c r="T13317" s="28"/>
      <c r="U13317" s="28"/>
      <c r="V13317" s="28"/>
      <c r="W13317" s="28"/>
      <c r="Y13317" s="28"/>
    </row>
    <row r="13318" spans="16:25">
      <c r="P13318" s="33"/>
      <c r="Q13318" s="28"/>
      <c r="R13318" s="28"/>
      <c r="S13318" s="28"/>
      <c r="T13318" s="28"/>
      <c r="U13318" s="28"/>
      <c r="V13318" s="28"/>
      <c r="W13318" s="28"/>
      <c r="Y13318" s="28"/>
    </row>
    <row r="13319" spans="16:25">
      <c r="P13319" s="33"/>
      <c r="Q13319" s="28"/>
      <c r="R13319" s="28"/>
      <c r="S13319" s="28"/>
      <c r="T13319" s="28"/>
      <c r="U13319" s="28"/>
      <c r="V13319" s="28"/>
      <c r="W13319" s="28"/>
      <c r="Y13319" s="28"/>
    </row>
    <row r="13320" spans="16:25">
      <c r="P13320" s="33"/>
      <c r="Q13320" s="28"/>
      <c r="R13320" s="28"/>
      <c r="S13320" s="28"/>
      <c r="T13320" s="28"/>
      <c r="U13320" s="28"/>
      <c r="V13320" s="28"/>
      <c r="W13320" s="28"/>
      <c r="Y13320" s="28"/>
    </row>
    <row r="13321" spans="16:25">
      <c r="P13321" s="33"/>
      <c r="Q13321" s="28"/>
      <c r="R13321" s="28"/>
      <c r="S13321" s="28"/>
      <c r="T13321" s="28"/>
      <c r="U13321" s="28"/>
      <c r="V13321" s="28"/>
      <c r="W13321" s="28"/>
      <c r="Y13321" s="28"/>
    </row>
    <row r="13322" spans="16:25">
      <c r="P13322" s="33"/>
      <c r="Q13322" s="28"/>
      <c r="R13322" s="28"/>
      <c r="S13322" s="28"/>
      <c r="T13322" s="28"/>
      <c r="U13322" s="28"/>
      <c r="V13322" s="28"/>
      <c r="W13322" s="28"/>
      <c r="Y13322" s="28"/>
    </row>
    <row r="13323" spans="16:25">
      <c r="P13323" s="33"/>
      <c r="Q13323" s="28"/>
      <c r="R13323" s="28"/>
      <c r="S13323" s="28"/>
      <c r="T13323" s="28"/>
      <c r="U13323" s="28"/>
      <c r="V13323" s="28"/>
      <c r="W13323" s="28"/>
      <c r="Y13323" s="28"/>
    </row>
    <row r="13324" spans="16:25">
      <c r="P13324" s="33"/>
      <c r="Q13324" s="28"/>
      <c r="R13324" s="28"/>
      <c r="S13324" s="28"/>
      <c r="T13324" s="28"/>
      <c r="U13324" s="28"/>
      <c r="V13324" s="28"/>
      <c r="W13324" s="28"/>
      <c r="Y13324" s="28"/>
    </row>
    <row r="13325" spans="16:25">
      <c r="P13325" s="33"/>
      <c r="Q13325" s="28"/>
      <c r="R13325" s="28"/>
      <c r="S13325" s="28"/>
      <c r="T13325" s="28"/>
      <c r="U13325" s="28"/>
      <c r="V13325" s="28"/>
      <c r="W13325" s="28"/>
      <c r="Y13325" s="28"/>
    </row>
    <row r="13326" spans="16:25">
      <c r="P13326" s="33"/>
      <c r="Q13326" s="28"/>
      <c r="R13326" s="28"/>
      <c r="S13326" s="28"/>
      <c r="T13326" s="28"/>
      <c r="U13326" s="28"/>
      <c r="V13326" s="28"/>
      <c r="W13326" s="28"/>
      <c r="Y13326" s="28"/>
    </row>
    <row r="13327" spans="16:25">
      <c r="P13327" s="33"/>
      <c r="Q13327" s="28"/>
      <c r="R13327" s="28"/>
      <c r="S13327" s="28"/>
      <c r="T13327" s="28"/>
      <c r="U13327" s="28"/>
      <c r="V13327" s="28"/>
      <c r="W13327" s="28"/>
      <c r="Y13327" s="28"/>
    </row>
    <row r="13328" spans="16:25">
      <c r="P13328" s="33"/>
      <c r="Q13328" s="28"/>
      <c r="R13328" s="28"/>
      <c r="S13328" s="28"/>
      <c r="T13328" s="28"/>
      <c r="U13328" s="28"/>
      <c r="V13328" s="28"/>
      <c r="W13328" s="28"/>
      <c r="Y13328" s="28"/>
    </row>
    <row r="13329" spans="16:25">
      <c r="P13329" s="33"/>
      <c r="Q13329" s="28"/>
      <c r="R13329" s="28"/>
      <c r="S13329" s="28"/>
      <c r="T13329" s="28"/>
      <c r="U13329" s="28"/>
      <c r="V13329" s="28"/>
      <c r="W13329" s="28"/>
      <c r="Y13329" s="28"/>
    </row>
    <row r="13330" spans="16:25">
      <c r="P13330" s="33"/>
      <c r="Q13330" s="28"/>
      <c r="R13330" s="28"/>
      <c r="S13330" s="28"/>
      <c r="T13330" s="28"/>
      <c r="U13330" s="28"/>
      <c r="V13330" s="28"/>
      <c r="W13330" s="28"/>
      <c r="Y13330" s="28"/>
    </row>
    <row r="13331" spans="16:25">
      <c r="P13331" s="33"/>
      <c r="Q13331" s="28"/>
      <c r="R13331" s="28"/>
      <c r="S13331" s="28"/>
      <c r="T13331" s="28"/>
      <c r="U13331" s="28"/>
      <c r="V13331" s="28"/>
      <c r="W13331" s="28"/>
      <c r="Y13331" s="28"/>
    </row>
    <row r="13332" spans="16:25">
      <c r="P13332" s="33"/>
      <c r="Q13332" s="28"/>
      <c r="R13332" s="28"/>
      <c r="S13332" s="28"/>
      <c r="T13332" s="28"/>
      <c r="U13332" s="28"/>
      <c r="V13332" s="28"/>
      <c r="W13332" s="28"/>
      <c r="Y13332" s="28"/>
    </row>
    <row r="13333" spans="16:25">
      <c r="P13333" s="33"/>
      <c r="Q13333" s="28"/>
      <c r="R13333" s="28"/>
      <c r="S13333" s="28"/>
      <c r="T13333" s="28"/>
      <c r="U13333" s="28"/>
      <c r="V13333" s="28"/>
      <c r="W13333" s="28"/>
      <c r="Y13333" s="28"/>
    </row>
    <row r="13334" spans="16:25">
      <c r="P13334" s="33"/>
      <c r="Q13334" s="28"/>
      <c r="R13334" s="28"/>
      <c r="S13334" s="28"/>
      <c r="T13334" s="28"/>
      <c r="U13334" s="28"/>
      <c r="V13334" s="28"/>
      <c r="W13334" s="28"/>
      <c r="Y13334" s="28"/>
    </row>
    <row r="13335" spans="16:25">
      <c r="P13335" s="33"/>
      <c r="Q13335" s="28"/>
      <c r="R13335" s="28"/>
      <c r="S13335" s="28"/>
      <c r="T13335" s="28"/>
      <c r="U13335" s="28"/>
      <c r="V13335" s="28"/>
      <c r="W13335" s="28"/>
      <c r="Y13335" s="28"/>
    </row>
    <row r="13336" spans="16:25">
      <c r="P13336" s="33"/>
      <c r="Q13336" s="28"/>
      <c r="R13336" s="28"/>
      <c r="S13336" s="28"/>
      <c r="T13336" s="28"/>
      <c r="U13336" s="28"/>
      <c r="V13336" s="28"/>
      <c r="W13336" s="28"/>
      <c r="Y13336" s="28"/>
    </row>
    <row r="13337" spans="16:25">
      <c r="P13337" s="33"/>
      <c r="Q13337" s="28"/>
      <c r="R13337" s="28"/>
      <c r="S13337" s="28"/>
      <c r="T13337" s="28"/>
      <c r="U13337" s="28"/>
      <c r="V13337" s="28"/>
      <c r="W13337" s="28"/>
      <c r="Y13337" s="28"/>
    </row>
    <row r="13338" spans="16:25">
      <c r="P13338" s="33"/>
      <c r="Q13338" s="28"/>
      <c r="R13338" s="28"/>
      <c r="S13338" s="28"/>
      <c r="T13338" s="28"/>
      <c r="U13338" s="28"/>
      <c r="V13338" s="28"/>
      <c r="W13338" s="28"/>
      <c r="Y13338" s="28"/>
    </row>
    <row r="13339" spans="16:25">
      <c r="P13339" s="33"/>
      <c r="Q13339" s="28"/>
      <c r="R13339" s="28"/>
      <c r="S13339" s="28"/>
      <c r="T13339" s="28"/>
      <c r="U13339" s="28"/>
      <c r="V13339" s="28"/>
      <c r="W13339" s="28"/>
      <c r="Y13339" s="28"/>
    </row>
    <row r="13340" spans="16:25">
      <c r="P13340" s="33"/>
      <c r="Q13340" s="28"/>
      <c r="R13340" s="28"/>
      <c r="S13340" s="28"/>
      <c r="T13340" s="28"/>
      <c r="U13340" s="28"/>
      <c r="V13340" s="28"/>
      <c r="W13340" s="28"/>
      <c r="Y13340" s="28"/>
    </row>
    <row r="13341" spans="16:25">
      <c r="P13341" s="33"/>
      <c r="Q13341" s="28"/>
      <c r="R13341" s="28"/>
      <c r="S13341" s="28"/>
      <c r="T13341" s="28"/>
      <c r="U13341" s="28"/>
      <c r="V13341" s="28"/>
      <c r="W13341" s="28"/>
      <c r="Y13341" s="28"/>
    </row>
    <row r="13342" spans="16:25">
      <c r="P13342" s="33"/>
      <c r="Q13342" s="28"/>
      <c r="R13342" s="28"/>
      <c r="S13342" s="28"/>
      <c r="T13342" s="28"/>
      <c r="U13342" s="28"/>
      <c r="V13342" s="28"/>
      <c r="W13342" s="28"/>
      <c r="Y13342" s="28"/>
    </row>
    <row r="13343" spans="16:25">
      <c r="P13343" s="33"/>
      <c r="Q13343" s="28"/>
      <c r="R13343" s="28"/>
      <c r="S13343" s="28"/>
      <c r="T13343" s="28"/>
      <c r="U13343" s="28"/>
      <c r="V13343" s="28"/>
      <c r="W13343" s="28"/>
      <c r="Y13343" s="28"/>
    </row>
    <row r="13344" spans="16:25">
      <c r="P13344" s="33"/>
      <c r="Q13344" s="28"/>
      <c r="R13344" s="28"/>
      <c r="S13344" s="28"/>
      <c r="T13344" s="28"/>
      <c r="U13344" s="28"/>
      <c r="V13344" s="28"/>
      <c r="W13344" s="28"/>
      <c r="Y13344" s="28"/>
    </row>
    <row r="13345" spans="16:25">
      <c r="P13345" s="33"/>
      <c r="Q13345" s="28"/>
      <c r="R13345" s="28"/>
      <c r="S13345" s="28"/>
      <c r="T13345" s="28"/>
      <c r="U13345" s="28"/>
      <c r="V13345" s="28"/>
      <c r="W13345" s="28"/>
      <c r="Y13345" s="28"/>
    </row>
    <row r="13346" spans="16:25">
      <c r="P13346" s="33"/>
      <c r="Q13346" s="28"/>
      <c r="R13346" s="28"/>
      <c r="S13346" s="28"/>
      <c r="T13346" s="28"/>
      <c r="U13346" s="28"/>
      <c r="V13346" s="28"/>
      <c r="W13346" s="28"/>
      <c r="Y13346" s="28"/>
    </row>
    <row r="13347" spans="16:25">
      <c r="P13347" s="33"/>
      <c r="Q13347" s="28"/>
      <c r="R13347" s="28"/>
      <c r="S13347" s="28"/>
      <c r="T13347" s="28"/>
      <c r="U13347" s="28"/>
      <c r="V13347" s="28"/>
      <c r="W13347" s="28"/>
      <c r="Y13347" s="28"/>
    </row>
    <row r="13348" spans="16:25">
      <c r="P13348" s="33"/>
      <c r="Q13348" s="28"/>
      <c r="R13348" s="28"/>
      <c r="S13348" s="28"/>
      <c r="T13348" s="28"/>
      <c r="U13348" s="28"/>
      <c r="V13348" s="28"/>
      <c r="W13348" s="28"/>
      <c r="Y13348" s="28"/>
    </row>
    <row r="13349" spans="16:25">
      <c r="P13349" s="33"/>
      <c r="Q13349" s="28"/>
      <c r="R13349" s="28"/>
      <c r="S13349" s="28"/>
      <c r="T13349" s="28"/>
      <c r="U13349" s="28"/>
      <c r="V13349" s="28"/>
      <c r="W13349" s="28"/>
      <c r="Y13349" s="28"/>
    </row>
    <row r="13350" spans="16:25">
      <c r="P13350" s="33"/>
      <c r="Q13350" s="28"/>
      <c r="R13350" s="28"/>
      <c r="S13350" s="28"/>
      <c r="T13350" s="28"/>
      <c r="U13350" s="28"/>
      <c r="V13350" s="28"/>
      <c r="W13350" s="28"/>
      <c r="Y13350" s="28"/>
    </row>
    <row r="13351" spans="16:25">
      <c r="P13351" s="33"/>
      <c r="Q13351" s="28"/>
      <c r="R13351" s="28"/>
      <c r="S13351" s="28"/>
      <c r="T13351" s="28"/>
      <c r="U13351" s="28"/>
      <c r="V13351" s="28"/>
      <c r="W13351" s="28"/>
      <c r="Y13351" s="28"/>
    </row>
    <row r="13352" spans="16:25">
      <c r="P13352" s="33"/>
      <c r="Q13352" s="28"/>
      <c r="R13352" s="28"/>
      <c r="S13352" s="28"/>
      <c r="T13352" s="28"/>
      <c r="U13352" s="28"/>
      <c r="V13352" s="28"/>
      <c r="W13352" s="28"/>
      <c r="Y13352" s="28"/>
    </row>
    <row r="13353" spans="16:25">
      <c r="P13353" s="33"/>
      <c r="Q13353" s="28"/>
      <c r="R13353" s="28"/>
      <c r="S13353" s="28"/>
      <c r="T13353" s="28"/>
      <c r="U13353" s="28"/>
      <c r="V13353" s="28"/>
      <c r="W13353" s="28"/>
      <c r="Y13353" s="28"/>
    </row>
    <row r="13354" spans="16:25">
      <c r="P13354" s="33"/>
      <c r="Q13354" s="28"/>
      <c r="R13354" s="28"/>
      <c r="S13354" s="28"/>
      <c r="T13354" s="28"/>
      <c r="U13354" s="28"/>
      <c r="V13354" s="28"/>
      <c r="W13354" s="28"/>
      <c r="Y13354" s="28"/>
    </row>
    <row r="13355" spans="16:25">
      <c r="P13355" s="33"/>
      <c r="Q13355" s="28"/>
      <c r="R13355" s="28"/>
      <c r="S13355" s="28"/>
      <c r="T13355" s="28"/>
      <c r="U13355" s="28"/>
      <c r="V13355" s="28"/>
      <c r="W13355" s="28"/>
      <c r="Y13355" s="28"/>
    </row>
    <row r="13356" spans="16:25">
      <c r="P13356" s="33"/>
      <c r="Q13356" s="28"/>
      <c r="R13356" s="28"/>
      <c r="S13356" s="28"/>
      <c r="T13356" s="28"/>
      <c r="U13356" s="28"/>
      <c r="V13356" s="28"/>
      <c r="W13356" s="28"/>
      <c r="Y13356" s="28"/>
    </row>
    <row r="13357" spans="16:25">
      <c r="P13357" s="33"/>
      <c r="Q13357" s="28"/>
      <c r="R13357" s="28"/>
      <c r="S13357" s="28"/>
      <c r="T13357" s="28"/>
      <c r="U13357" s="28"/>
      <c r="V13357" s="28"/>
      <c r="W13357" s="28"/>
      <c r="Y13357" s="28"/>
    </row>
    <row r="13358" spans="16:25">
      <c r="P13358" s="33"/>
      <c r="Q13358" s="28"/>
      <c r="R13358" s="28"/>
      <c r="S13358" s="28"/>
      <c r="T13358" s="28"/>
      <c r="U13358" s="28"/>
      <c r="V13358" s="28"/>
      <c r="W13358" s="28"/>
      <c r="Y13358" s="28"/>
    </row>
    <row r="13359" spans="16:25">
      <c r="P13359" s="33"/>
      <c r="Q13359" s="28"/>
      <c r="R13359" s="28"/>
      <c r="S13359" s="28"/>
      <c r="T13359" s="28"/>
      <c r="U13359" s="28"/>
      <c r="V13359" s="28"/>
      <c r="W13359" s="28"/>
      <c r="Y13359" s="28"/>
    </row>
    <row r="13360" spans="16:25">
      <c r="P13360" s="33"/>
      <c r="Q13360" s="28"/>
      <c r="R13360" s="28"/>
      <c r="S13360" s="28"/>
      <c r="T13360" s="28"/>
      <c r="U13360" s="28"/>
      <c r="V13360" s="28"/>
      <c r="W13360" s="28"/>
      <c r="Y13360" s="28"/>
    </row>
    <row r="13361" spans="16:25">
      <c r="P13361" s="33"/>
      <c r="Q13361" s="28"/>
      <c r="R13361" s="28"/>
      <c r="S13361" s="28"/>
      <c r="T13361" s="28"/>
      <c r="U13361" s="28"/>
      <c r="V13361" s="28"/>
      <c r="W13361" s="28"/>
      <c r="Y13361" s="28"/>
    </row>
    <row r="13362" spans="16:25">
      <c r="P13362" s="33"/>
      <c r="Q13362" s="28"/>
      <c r="R13362" s="28"/>
      <c r="S13362" s="28"/>
      <c r="T13362" s="28"/>
      <c r="U13362" s="28"/>
      <c r="V13362" s="28"/>
      <c r="W13362" s="28"/>
      <c r="Y13362" s="28"/>
    </row>
    <row r="13363" spans="16:25">
      <c r="P13363" s="33"/>
      <c r="Q13363" s="28"/>
      <c r="R13363" s="28"/>
      <c r="S13363" s="28"/>
      <c r="T13363" s="28"/>
      <c r="U13363" s="28"/>
      <c r="V13363" s="28"/>
      <c r="W13363" s="28"/>
      <c r="Y13363" s="28"/>
    </row>
    <row r="13364" spans="16:25">
      <c r="P13364" s="33"/>
      <c r="Q13364" s="28"/>
      <c r="R13364" s="28"/>
      <c r="S13364" s="28"/>
      <c r="T13364" s="28"/>
      <c r="U13364" s="28"/>
      <c r="V13364" s="28"/>
      <c r="W13364" s="28"/>
      <c r="Y13364" s="28"/>
    </row>
    <row r="13365" spans="16:25">
      <c r="P13365" s="33"/>
      <c r="Q13365" s="28"/>
      <c r="R13365" s="28"/>
      <c r="S13365" s="28"/>
      <c r="T13365" s="28"/>
      <c r="U13365" s="28"/>
      <c r="V13365" s="28"/>
      <c r="W13365" s="28"/>
      <c r="Y13365" s="28"/>
    </row>
    <row r="13366" spans="16:25">
      <c r="P13366" s="33"/>
      <c r="Q13366" s="28"/>
      <c r="R13366" s="28"/>
      <c r="S13366" s="28"/>
      <c r="T13366" s="28"/>
      <c r="U13366" s="28"/>
      <c r="V13366" s="28"/>
      <c r="W13366" s="28"/>
      <c r="Y13366" s="28"/>
    </row>
    <row r="13367" spans="16:25">
      <c r="P13367" s="33"/>
      <c r="Q13367" s="28"/>
      <c r="R13367" s="28"/>
      <c r="S13367" s="28"/>
      <c r="T13367" s="28"/>
      <c r="U13367" s="28"/>
      <c r="V13367" s="28"/>
      <c r="W13367" s="28"/>
      <c r="Y13367" s="28"/>
    </row>
    <row r="13368" spans="16:25">
      <c r="P13368" s="33"/>
      <c r="Q13368" s="28"/>
      <c r="R13368" s="28"/>
      <c r="S13368" s="28"/>
      <c r="T13368" s="28"/>
      <c r="U13368" s="28"/>
      <c r="V13368" s="28"/>
      <c r="W13368" s="28"/>
      <c r="Y13368" s="28"/>
    </row>
    <row r="13369" spans="16:25">
      <c r="P13369" s="33"/>
      <c r="Q13369" s="28"/>
      <c r="R13369" s="28"/>
      <c r="S13369" s="28"/>
      <c r="T13369" s="28"/>
      <c r="U13369" s="28"/>
      <c r="V13369" s="28"/>
      <c r="W13369" s="28"/>
      <c r="Y13369" s="28"/>
    </row>
    <row r="13370" spans="16:25">
      <c r="P13370" s="33"/>
      <c r="Q13370" s="28"/>
      <c r="R13370" s="28"/>
      <c r="S13370" s="28"/>
      <c r="T13370" s="28"/>
      <c r="U13370" s="28"/>
      <c r="V13370" s="28"/>
      <c r="W13370" s="28"/>
      <c r="Y13370" s="28"/>
    </row>
    <row r="13371" spans="16:25">
      <c r="P13371" s="33"/>
      <c r="Q13371" s="28"/>
      <c r="R13371" s="28"/>
      <c r="S13371" s="28"/>
      <c r="T13371" s="28"/>
      <c r="U13371" s="28"/>
      <c r="V13371" s="28"/>
      <c r="W13371" s="28"/>
      <c r="Y13371" s="28"/>
    </row>
    <row r="13372" spans="16:25">
      <c r="P13372" s="33"/>
      <c r="Q13372" s="28"/>
      <c r="R13372" s="28"/>
      <c r="S13372" s="28"/>
      <c r="T13372" s="28"/>
      <c r="U13372" s="28"/>
      <c r="V13372" s="28"/>
      <c r="W13372" s="28"/>
      <c r="Y13372" s="28"/>
    </row>
    <row r="13373" spans="16:25">
      <c r="P13373" s="33"/>
      <c r="Q13373" s="28"/>
      <c r="R13373" s="28"/>
      <c r="S13373" s="28"/>
      <c r="T13373" s="28"/>
      <c r="U13373" s="28"/>
      <c r="V13373" s="28"/>
      <c r="W13373" s="28"/>
      <c r="Y13373" s="28"/>
    </row>
    <row r="13374" spans="16:25">
      <c r="P13374" s="33"/>
      <c r="Q13374" s="28"/>
      <c r="R13374" s="28"/>
      <c r="S13374" s="28"/>
      <c r="T13374" s="28"/>
      <c r="U13374" s="28"/>
      <c r="V13374" s="28"/>
      <c r="W13374" s="28"/>
      <c r="Y13374" s="28"/>
    </row>
    <row r="13375" spans="16:25">
      <c r="P13375" s="33"/>
      <c r="Q13375" s="28"/>
      <c r="R13375" s="28"/>
      <c r="S13375" s="28"/>
      <c r="T13375" s="28"/>
      <c r="U13375" s="28"/>
      <c r="V13375" s="28"/>
      <c r="W13375" s="28"/>
      <c r="Y13375" s="28"/>
    </row>
    <row r="13376" spans="16:25">
      <c r="P13376" s="33"/>
      <c r="Q13376" s="28"/>
      <c r="R13376" s="28"/>
      <c r="S13376" s="28"/>
      <c r="T13376" s="28"/>
      <c r="U13376" s="28"/>
      <c r="V13376" s="28"/>
      <c r="W13376" s="28"/>
      <c r="Y13376" s="28"/>
    </row>
    <row r="13377" spans="16:25">
      <c r="P13377" s="33"/>
      <c r="Q13377" s="28"/>
      <c r="R13377" s="28"/>
      <c r="S13377" s="28"/>
      <c r="T13377" s="28"/>
      <c r="U13377" s="28"/>
      <c r="V13377" s="28"/>
      <c r="W13377" s="28"/>
      <c r="Y13377" s="28"/>
    </row>
    <row r="13378" spans="16:25">
      <c r="P13378" s="33"/>
      <c r="Q13378" s="28"/>
      <c r="R13378" s="28"/>
      <c r="S13378" s="28"/>
      <c r="T13378" s="28"/>
      <c r="U13378" s="28"/>
      <c r="V13378" s="28"/>
      <c r="W13378" s="28"/>
      <c r="Y13378" s="28"/>
    </row>
    <row r="13379" spans="16:25">
      <c r="P13379" s="33"/>
      <c r="Q13379" s="28"/>
      <c r="R13379" s="28"/>
      <c r="S13379" s="28"/>
      <c r="T13379" s="28"/>
      <c r="U13379" s="28"/>
      <c r="V13379" s="28"/>
      <c r="W13379" s="28"/>
      <c r="Y13379" s="28"/>
    </row>
    <row r="13380" spans="16:25">
      <c r="P13380" s="33"/>
      <c r="Q13380" s="28"/>
      <c r="R13380" s="28"/>
      <c r="S13380" s="28"/>
      <c r="T13380" s="28"/>
      <c r="U13380" s="28"/>
      <c r="V13380" s="28"/>
      <c r="W13380" s="28"/>
      <c r="Y13380" s="28"/>
    </row>
    <row r="13381" spans="16:25">
      <c r="P13381" s="33"/>
      <c r="Q13381" s="28"/>
      <c r="R13381" s="28"/>
      <c r="S13381" s="28"/>
      <c r="T13381" s="28"/>
      <c r="U13381" s="28"/>
      <c r="V13381" s="28"/>
      <c r="W13381" s="28"/>
      <c r="Y13381" s="28"/>
    </row>
    <row r="13382" spans="16:25">
      <c r="P13382" s="33"/>
      <c r="Q13382" s="28"/>
      <c r="R13382" s="28"/>
      <c r="S13382" s="28"/>
      <c r="T13382" s="28"/>
      <c r="U13382" s="28"/>
      <c r="V13382" s="28"/>
      <c r="W13382" s="28"/>
      <c r="Y13382" s="28"/>
    </row>
    <row r="13383" spans="16:25">
      <c r="P13383" s="33"/>
      <c r="Q13383" s="28"/>
      <c r="R13383" s="28"/>
      <c r="S13383" s="28"/>
      <c r="T13383" s="28"/>
      <c r="U13383" s="28"/>
      <c r="V13383" s="28"/>
      <c r="W13383" s="28"/>
      <c r="Y13383" s="28"/>
    </row>
    <row r="13384" spans="16:25">
      <c r="P13384" s="33"/>
      <c r="Q13384" s="28"/>
      <c r="R13384" s="28"/>
      <c r="S13384" s="28"/>
      <c r="T13384" s="28"/>
      <c r="U13384" s="28"/>
      <c r="V13384" s="28"/>
      <c r="W13384" s="28"/>
      <c r="Y13384" s="28"/>
    </row>
    <row r="13385" spans="16:25">
      <c r="P13385" s="33"/>
      <c r="Q13385" s="28"/>
      <c r="R13385" s="28"/>
      <c r="S13385" s="28"/>
      <c r="T13385" s="28"/>
      <c r="U13385" s="28"/>
      <c r="V13385" s="28"/>
      <c r="W13385" s="28"/>
      <c r="Y13385" s="28"/>
    </row>
    <row r="13386" spans="16:25">
      <c r="P13386" s="33"/>
      <c r="Q13386" s="28"/>
      <c r="R13386" s="28"/>
      <c r="S13386" s="28"/>
      <c r="T13386" s="28"/>
      <c r="U13386" s="28"/>
      <c r="V13386" s="28"/>
      <c r="W13386" s="28"/>
      <c r="Y13386" s="28"/>
    </row>
    <row r="13387" spans="16:25">
      <c r="P13387" s="33"/>
      <c r="Q13387" s="28"/>
      <c r="R13387" s="28"/>
      <c r="S13387" s="28"/>
      <c r="T13387" s="28"/>
      <c r="U13387" s="28"/>
      <c r="V13387" s="28"/>
      <c r="W13387" s="28"/>
      <c r="Y13387" s="28"/>
    </row>
    <row r="13388" spans="16:25">
      <c r="P13388" s="33"/>
      <c r="Q13388" s="28"/>
      <c r="R13388" s="28"/>
      <c r="S13388" s="28"/>
      <c r="T13388" s="28"/>
      <c r="U13388" s="28"/>
      <c r="V13388" s="28"/>
      <c r="W13388" s="28"/>
      <c r="Y13388" s="28"/>
    </row>
    <row r="13389" spans="16:25">
      <c r="P13389" s="33"/>
      <c r="Q13389" s="28"/>
      <c r="R13389" s="28"/>
      <c r="S13389" s="28"/>
      <c r="T13389" s="28"/>
      <c r="U13389" s="28"/>
      <c r="V13389" s="28"/>
      <c r="W13389" s="28"/>
      <c r="Y13389" s="28"/>
    </row>
    <row r="13390" spans="16:25">
      <c r="P13390" s="33"/>
      <c r="Q13390" s="28"/>
      <c r="R13390" s="28"/>
      <c r="S13390" s="28"/>
      <c r="T13390" s="28"/>
      <c r="U13390" s="28"/>
      <c r="V13390" s="28"/>
      <c r="W13390" s="28"/>
      <c r="Y13390" s="28"/>
    </row>
    <row r="13391" spans="16:25">
      <c r="P13391" s="33"/>
      <c r="Q13391" s="28"/>
      <c r="R13391" s="28"/>
      <c r="S13391" s="28"/>
      <c r="T13391" s="28"/>
      <c r="U13391" s="28"/>
      <c r="V13391" s="28"/>
      <c r="W13391" s="28"/>
      <c r="Y13391" s="28"/>
    </row>
    <row r="13392" spans="16:25">
      <c r="P13392" s="33"/>
      <c r="Q13392" s="28"/>
      <c r="R13392" s="28"/>
      <c r="S13392" s="28"/>
      <c r="T13392" s="28"/>
      <c r="U13392" s="28"/>
      <c r="V13392" s="28"/>
      <c r="W13392" s="28"/>
      <c r="Y13392" s="28"/>
    </row>
    <row r="13393" spans="16:25">
      <c r="P13393" s="33"/>
      <c r="Q13393" s="28"/>
      <c r="R13393" s="28"/>
      <c r="S13393" s="28"/>
      <c r="T13393" s="28"/>
      <c r="U13393" s="28"/>
      <c r="V13393" s="28"/>
      <c r="W13393" s="28"/>
      <c r="Y13393" s="28"/>
    </row>
    <row r="13394" spans="16:25">
      <c r="P13394" s="33"/>
      <c r="Q13394" s="28"/>
      <c r="R13394" s="28"/>
      <c r="S13394" s="28"/>
      <c r="T13394" s="28"/>
      <c r="U13394" s="28"/>
      <c r="V13394" s="28"/>
      <c r="W13394" s="28"/>
      <c r="Y13394" s="28"/>
    </row>
    <row r="13395" spans="16:25">
      <c r="P13395" s="33"/>
      <c r="Q13395" s="28"/>
      <c r="R13395" s="28"/>
      <c r="S13395" s="28"/>
      <c r="T13395" s="28"/>
      <c r="U13395" s="28"/>
      <c r="V13395" s="28"/>
      <c r="W13395" s="28"/>
      <c r="Y13395" s="28"/>
    </row>
    <row r="13396" spans="16:25">
      <c r="P13396" s="33"/>
      <c r="Q13396" s="28"/>
      <c r="R13396" s="28"/>
      <c r="S13396" s="28"/>
      <c r="T13396" s="28"/>
      <c r="U13396" s="28"/>
      <c r="V13396" s="28"/>
      <c r="W13396" s="28"/>
      <c r="Y13396" s="28"/>
    </row>
    <row r="13397" spans="16:25">
      <c r="P13397" s="33"/>
      <c r="Q13397" s="28"/>
      <c r="R13397" s="28"/>
      <c r="S13397" s="28"/>
      <c r="T13397" s="28"/>
      <c r="U13397" s="28"/>
      <c r="V13397" s="28"/>
      <c r="W13397" s="28"/>
      <c r="Y13397" s="28"/>
    </row>
    <row r="13398" spans="16:25">
      <c r="P13398" s="33"/>
      <c r="Q13398" s="28"/>
      <c r="R13398" s="28"/>
      <c r="S13398" s="28"/>
      <c r="T13398" s="28"/>
      <c r="U13398" s="28"/>
      <c r="V13398" s="28"/>
      <c r="W13398" s="28"/>
      <c r="Y13398" s="28"/>
    </row>
    <row r="13399" spans="16:25">
      <c r="P13399" s="33"/>
      <c r="Q13399" s="28"/>
      <c r="R13399" s="28"/>
      <c r="S13399" s="28"/>
      <c r="T13399" s="28"/>
      <c r="U13399" s="28"/>
      <c r="V13399" s="28"/>
      <c r="W13399" s="28"/>
      <c r="Y13399" s="28"/>
    </row>
    <row r="13400" spans="16:25">
      <c r="P13400" s="33"/>
      <c r="Q13400" s="28"/>
      <c r="R13400" s="28"/>
      <c r="S13400" s="28"/>
      <c r="T13400" s="28"/>
      <c r="U13400" s="28"/>
      <c r="V13400" s="28"/>
      <c r="W13400" s="28"/>
      <c r="Y13400" s="28"/>
    </row>
    <row r="13401" spans="16:25">
      <c r="P13401" s="33"/>
      <c r="Q13401" s="28"/>
      <c r="R13401" s="28"/>
      <c r="S13401" s="28"/>
      <c r="T13401" s="28"/>
      <c r="U13401" s="28"/>
      <c r="V13401" s="28"/>
      <c r="W13401" s="28"/>
      <c r="Y13401" s="28"/>
    </row>
    <row r="13402" spans="16:25">
      <c r="P13402" s="33"/>
      <c r="Q13402" s="28"/>
      <c r="R13402" s="28"/>
      <c r="S13402" s="28"/>
      <c r="T13402" s="28"/>
      <c r="U13402" s="28"/>
      <c r="V13402" s="28"/>
      <c r="W13402" s="28"/>
      <c r="Y13402" s="28"/>
    </row>
    <row r="13403" spans="16:25">
      <c r="P13403" s="33"/>
      <c r="Q13403" s="28"/>
      <c r="R13403" s="28"/>
      <c r="S13403" s="28"/>
      <c r="T13403" s="28"/>
      <c r="U13403" s="28"/>
      <c r="V13403" s="28"/>
      <c r="W13403" s="28"/>
      <c r="Y13403" s="28"/>
    </row>
    <row r="13404" spans="16:25">
      <c r="P13404" s="33"/>
      <c r="Q13404" s="28"/>
      <c r="R13404" s="28"/>
      <c r="S13404" s="28"/>
      <c r="T13404" s="28"/>
      <c r="U13404" s="28"/>
      <c r="V13404" s="28"/>
      <c r="W13404" s="28"/>
      <c r="Y13404" s="28"/>
    </row>
    <row r="13405" spans="16:25">
      <c r="P13405" s="33"/>
      <c r="Q13405" s="28"/>
      <c r="R13405" s="28"/>
      <c r="S13405" s="28"/>
      <c r="T13405" s="28"/>
      <c r="U13405" s="28"/>
      <c r="V13405" s="28"/>
      <c r="W13405" s="28"/>
      <c r="Y13405" s="28"/>
    </row>
    <row r="13406" spans="16:25">
      <c r="P13406" s="33"/>
      <c r="Q13406" s="28"/>
      <c r="R13406" s="28"/>
      <c r="S13406" s="28"/>
      <c r="T13406" s="28"/>
      <c r="U13406" s="28"/>
      <c r="V13406" s="28"/>
      <c r="W13406" s="28"/>
      <c r="Y13406" s="28"/>
    </row>
    <row r="13407" spans="16:25">
      <c r="P13407" s="33"/>
      <c r="Q13407" s="28"/>
      <c r="R13407" s="28"/>
      <c r="S13407" s="28"/>
      <c r="T13407" s="28"/>
      <c r="U13407" s="28"/>
      <c r="V13407" s="28"/>
      <c r="W13407" s="28"/>
      <c r="Y13407" s="28"/>
    </row>
    <row r="13408" spans="16:25">
      <c r="P13408" s="33"/>
      <c r="Q13408" s="28"/>
      <c r="R13408" s="28"/>
      <c r="S13408" s="28"/>
      <c r="T13408" s="28"/>
      <c r="U13408" s="28"/>
      <c r="V13408" s="28"/>
      <c r="W13408" s="28"/>
      <c r="Y13408" s="28"/>
    </row>
    <row r="13409" spans="16:25">
      <c r="P13409" s="33"/>
      <c r="Q13409" s="28"/>
      <c r="R13409" s="28"/>
      <c r="S13409" s="28"/>
      <c r="T13409" s="28"/>
      <c r="U13409" s="28"/>
      <c r="V13409" s="28"/>
      <c r="W13409" s="28"/>
      <c r="Y13409" s="28"/>
    </row>
    <row r="13410" spans="16:25">
      <c r="P13410" s="33"/>
      <c r="Q13410" s="28"/>
      <c r="R13410" s="28"/>
      <c r="S13410" s="28"/>
      <c r="T13410" s="28"/>
      <c r="U13410" s="28"/>
      <c r="V13410" s="28"/>
      <c r="W13410" s="28"/>
      <c r="Y13410" s="28"/>
    </row>
    <row r="13411" spans="16:25">
      <c r="P13411" s="33"/>
      <c r="Q13411" s="28"/>
      <c r="R13411" s="28"/>
      <c r="S13411" s="28"/>
      <c r="T13411" s="28"/>
      <c r="U13411" s="28"/>
      <c r="V13411" s="28"/>
      <c r="W13411" s="28"/>
      <c r="Y13411" s="28"/>
    </row>
    <row r="13412" spans="16:25">
      <c r="P13412" s="33"/>
      <c r="Q13412" s="28"/>
      <c r="R13412" s="28"/>
      <c r="S13412" s="28"/>
      <c r="T13412" s="28"/>
      <c r="U13412" s="28"/>
      <c r="V13412" s="28"/>
      <c r="W13412" s="28"/>
      <c r="Y13412" s="28"/>
    </row>
    <row r="13413" spans="16:25">
      <c r="P13413" s="33"/>
      <c r="Q13413" s="28"/>
      <c r="R13413" s="28"/>
      <c r="S13413" s="28"/>
      <c r="T13413" s="28"/>
      <c r="U13413" s="28"/>
      <c r="V13413" s="28"/>
      <c r="W13413" s="28"/>
      <c r="Y13413" s="28"/>
    </row>
    <row r="13414" spans="16:25">
      <c r="P13414" s="33"/>
      <c r="Q13414" s="28"/>
      <c r="R13414" s="28"/>
      <c r="S13414" s="28"/>
      <c r="T13414" s="28"/>
      <c r="U13414" s="28"/>
      <c r="V13414" s="28"/>
      <c r="W13414" s="28"/>
      <c r="Y13414" s="28"/>
    </row>
    <row r="13415" spans="16:25">
      <c r="P13415" s="33"/>
      <c r="Q13415" s="28"/>
      <c r="R13415" s="28"/>
      <c r="S13415" s="28"/>
      <c r="T13415" s="28"/>
      <c r="U13415" s="28"/>
      <c r="V13415" s="28"/>
      <c r="W13415" s="28"/>
      <c r="Y13415" s="28"/>
    </row>
    <row r="13416" spans="16:25">
      <c r="P13416" s="33"/>
      <c r="Q13416" s="28"/>
      <c r="R13416" s="28"/>
      <c r="S13416" s="28"/>
      <c r="T13416" s="28"/>
      <c r="U13416" s="28"/>
      <c r="V13416" s="28"/>
      <c r="W13416" s="28"/>
      <c r="Y13416" s="28"/>
    </row>
    <row r="13417" spans="16:25">
      <c r="P13417" s="33"/>
      <c r="Q13417" s="28"/>
      <c r="R13417" s="28"/>
      <c r="S13417" s="28"/>
      <c r="T13417" s="28"/>
      <c r="U13417" s="28"/>
      <c r="V13417" s="28"/>
      <c r="W13417" s="28"/>
      <c r="Y13417" s="28"/>
    </row>
    <row r="13418" spans="16:25">
      <c r="P13418" s="33"/>
      <c r="Q13418" s="28"/>
      <c r="R13418" s="28"/>
      <c r="S13418" s="28"/>
      <c r="T13418" s="28"/>
      <c r="U13418" s="28"/>
      <c r="V13418" s="28"/>
      <c r="W13418" s="28"/>
      <c r="Y13418" s="28"/>
    </row>
    <row r="13419" spans="16:25">
      <c r="P13419" s="33"/>
      <c r="Q13419" s="28"/>
      <c r="R13419" s="28"/>
      <c r="S13419" s="28"/>
      <c r="T13419" s="28"/>
      <c r="U13419" s="28"/>
      <c r="V13419" s="28"/>
      <c r="W13419" s="28"/>
      <c r="Y13419" s="28"/>
    </row>
    <row r="13420" spans="16:25">
      <c r="P13420" s="33"/>
      <c r="Q13420" s="28"/>
      <c r="R13420" s="28"/>
      <c r="S13420" s="28"/>
      <c r="T13420" s="28"/>
      <c r="U13420" s="28"/>
      <c r="V13420" s="28"/>
      <c r="W13420" s="28"/>
      <c r="Y13420" s="28"/>
    </row>
    <row r="13421" spans="16:25">
      <c r="P13421" s="33"/>
      <c r="Q13421" s="28"/>
      <c r="R13421" s="28"/>
      <c r="S13421" s="28"/>
      <c r="T13421" s="28"/>
      <c r="U13421" s="28"/>
      <c r="V13421" s="28"/>
      <c r="W13421" s="28"/>
      <c r="Y13421" s="28"/>
    </row>
    <row r="13422" spans="16:25">
      <c r="P13422" s="33"/>
      <c r="Q13422" s="28"/>
      <c r="R13422" s="28"/>
      <c r="S13422" s="28"/>
      <c r="T13422" s="28"/>
      <c r="U13422" s="28"/>
      <c r="V13422" s="28"/>
      <c r="W13422" s="28"/>
      <c r="Y13422" s="28"/>
    </row>
    <row r="13423" spans="16:25">
      <c r="P13423" s="33"/>
      <c r="Q13423" s="28"/>
      <c r="R13423" s="28"/>
      <c r="S13423" s="28"/>
      <c r="T13423" s="28"/>
      <c r="U13423" s="28"/>
      <c r="V13423" s="28"/>
      <c r="W13423" s="28"/>
      <c r="Y13423" s="28"/>
    </row>
    <row r="13424" spans="16:25">
      <c r="P13424" s="33"/>
      <c r="Q13424" s="28"/>
      <c r="R13424" s="28"/>
      <c r="S13424" s="28"/>
      <c r="T13424" s="28"/>
      <c r="U13424" s="28"/>
      <c r="V13424" s="28"/>
      <c r="W13424" s="28"/>
      <c r="Y13424" s="28"/>
    </row>
    <row r="13425" spans="16:25">
      <c r="P13425" s="33"/>
      <c r="Q13425" s="28"/>
      <c r="R13425" s="28"/>
      <c r="S13425" s="28"/>
      <c r="T13425" s="28"/>
      <c r="U13425" s="28"/>
      <c r="V13425" s="28"/>
      <c r="W13425" s="28"/>
      <c r="Y13425" s="28"/>
    </row>
    <row r="13426" spans="16:25">
      <c r="P13426" s="33"/>
      <c r="Q13426" s="28"/>
      <c r="R13426" s="28"/>
      <c r="S13426" s="28"/>
      <c r="T13426" s="28"/>
      <c r="U13426" s="28"/>
      <c r="V13426" s="28"/>
      <c r="W13426" s="28"/>
      <c r="Y13426" s="28"/>
    </row>
    <row r="13427" spans="16:25">
      <c r="P13427" s="33"/>
      <c r="Q13427" s="28"/>
      <c r="R13427" s="28"/>
      <c r="S13427" s="28"/>
      <c r="T13427" s="28"/>
      <c r="U13427" s="28"/>
      <c r="V13427" s="28"/>
      <c r="W13427" s="28"/>
      <c r="Y13427" s="28"/>
    </row>
    <row r="13428" spans="16:25">
      <c r="P13428" s="33"/>
      <c r="Q13428" s="28"/>
      <c r="R13428" s="28"/>
      <c r="S13428" s="28"/>
      <c r="T13428" s="28"/>
      <c r="U13428" s="28"/>
      <c r="V13428" s="28"/>
      <c r="W13428" s="28"/>
      <c r="Y13428" s="28"/>
    </row>
    <row r="13429" spans="16:25">
      <c r="P13429" s="33"/>
      <c r="Q13429" s="28"/>
      <c r="R13429" s="28"/>
      <c r="S13429" s="28"/>
      <c r="T13429" s="28"/>
      <c r="U13429" s="28"/>
      <c r="V13429" s="28"/>
      <c r="W13429" s="28"/>
      <c r="Y13429" s="28"/>
    </row>
    <row r="13430" spans="16:25">
      <c r="P13430" s="33"/>
      <c r="Q13430" s="28"/>
      <c r="R13430" s="28"/>
      <c r="S13430" s="28"/>
      <c r="T13430" s="28"/>
      <c r="U13430" s="28"/>
      <c r="V13430" s="28"/>
      <c r="W13430" s="28"/>
      <c r="Y13430" s="28"/>
    </row>
    <row r="13431" spans="16:25">
      <c r="P13431" s="33"/>
      <c r="Q13431" s="28"/>
      <c r="R13431" s="28"/>
      <c r="S13431" s="28"/>
      <c r="T13431" s="28"/>
      <c r="U13431" s="28"/>
      <c r="V13431" s="28"/>
      <c r="W13431" s="28"/>
      <c r="Y13431" s="28"/>
    </row>
    <row r="13432" spans="16:25">
      <c r="P13432" s="33"/>
      <c r="Q13432" s="28"/>
      <c r="R13432" s="28"/>
      <c r="S13432" s="28"/>
      <c r="T13432" s="28"/>
      <c r="U13432" s="28"/>
      <c r="V13432" s="28"/>
      <c r="W13432" s="28"/>
      <c r="Y13432" s="28"/>
    </row>
    <row r="13433" spans="16:25">
      <c r="P13433" s="33"/>
      <c r="Q13433" s="28"/>
      <c r="R13433" s="28"/>
      <c r="S13433" s="28"/>
      <c r="T13433" s="28"/>
      <c r="U13433" s="28"/>
      <c r="V13433" s="28"/>
      <c r="W13433" s="28"/>
      <c r="Y13433" s="28"/>
    </row>
    <row r="13434" spans="16:25">
      <c r="P13434" s="33"/>
      <c r="Q13434" s="28"/>
      <c r="R13434" s="28"/>
      <c r="S13434" s="28"/>
      <c r="T13434" s="28"/>
      <c r="U13434" s="28"/>
      <c r="V13434" s="28"/>
      <c r="W13434" s="28"/>
      <c r="Y13434" s="28"/>
    </row>
    <row r="13435" spans="16:25">
      <c r="P13435" s="33"/>
      <c r="Q13435" s="28"/>
      <c r="R13435" s="28"/>
      <c r="S13435" s="28"/>
      <c r="T13435" s="28"/>
      <c r="U13435" s="28"/>
      <c r="V13435" s="28"/>
      <c r="W13435" s="28"/>
      <c r="Y13435" s="28"/>
    </row>
    <row r="13436" spans="16:25">
      <c r="P13436" s="33"/>
      <c r="Q13436" s="28"/>
      <c r="R13436" s="28"/>
      <c r="S13436" s="28"/>
      <c r="T13436" s="28"/>
      <c r="U13436" s="28"/>
      <c r="V13436" s="28"/>
      <c r="W13436" s="28"/>
      <c r="Y13436" s="28"/>
    </row>
    <row r="13437" spans="16:25">
      <c r="P13437" s="33"/>
      <c r="Q13437" s="28"/>
      <c r="R13437" s="28"/>
      <c r="S13437" s="28"/>
      <c r="T13437" s="28"/>
      <c r="U13437" s="28"/>
      <c r="V13437" s="28"/>
      <c r="W13437" s="28"/>
      <c r="Y13437" s="28"/>
    </row>
    <row r="13438" spans="16:25">
      <c r="P13438" s="33"/>
      <c r="Q13438" s="28"/>
      <c r="R13438" s="28"/>
      <c r="S13438" s="28"/>
      <c r="T13438" s="28"/>
      <c r="U13438" s="28"/>
      <c r="V13438" s="28"/>
      <c r="W13438" s="28"/>
      <c r="Y13438" s="28"/>
    </row>
    <row r="13439" spans="16:25">
      <c r="P13439" s="33"/>
      <c r="Q13439" s="28"/>
      <c r="R13439" s="28"/>
      <c r="S13439" s="28"/>
      <c r="T13439" s="28"/>
      <c r="U13439" s="28"/>
      <c r="V13439" s="28"/>
      <c r="W13439" s="28"/>
      <c r="Y13439" s="28"/>
    </row>
    <row r="13440" spans="16:25">
      <c r="P13440" s="33"/>
      <c r="Q13440" s="28"/>
      <c r="R13440" s="28"/>
      <c r="S13440" s="28"/>
      <c r="T13440" s="28"/>
      <c r="U13440" s="28"/>
      <c r="V13440" s="28"/>
      <c r="W13440" s="28"/>
      <c r="Y13440" s="28"/>
    </row>
    <row r="13441" spans="16:25">
      <c r="P13441" s="33"/>
      <c r="Q13441" s="28"/>
      <c r="R13441" s="28"/>
      <c r="S13441" s="28"/>
      <c r="T13441" s="28"/>
      <c r="U13441" s="28"/>
      <c r="V13441" s="28"/>
      <c r="W13441" s="28"/>
      <c r="Y13441" s="28"/>
    </row>
    <row r="13442" spans="16:25">
      <c r="P13442" s="33"/>
      <c r="Q13442" s="28"/>
      <c r="R13442" s="28"/>
      <c r="S13442" s="28"/>
      <c r="T13442" s="28"/>
      <c r="U13442" s="28"/>
      <c r="V13442" s="28"/>
      <c r="W13442" s="28"/>
      <c r="Y13442" s="28"/>
    </row>
    <row r="13443" spans="16:25">
      <c r="P13443" s="33"/>
      <c r="Q13443" s="28"/>
      <c r="R13443" s="28"/>
      <c r="S13443" s="28"/>
      <c r="T13443" s="28"/>
      <c r="U13443" s="28"/>
      <c r="V13443" s="28"/>
      <c r="W13443" s="28"/>
      <c r="Y13443" s="28"/>
    </row>
    <row r="13444" spans="16:25">
      <c r="P13444" s="33"/>
      <c r="Q13444" s="28"/>
      <c r="R13444" s="28"/>
      <c r="S13444" s="28"/>
      <c r="T13444" s="28"/>
      <c r="U13444" s="28"/>
      <c r="V13444" s="28"/>
      <c r="W13444" s="28"/>
      <c r="Y13444" s="28"/>
    </row>
    <row r="13445" spans="16:25">
      <c r="P13445" s="33"/>
      <c r="Q13445" s="28"/>
      <c r="R13445" s="28"/>
      <c r="S13445" s="28"/>
      <c r="T13445" s="28"/>
      <c r="U13445" s="28"/>
      <c r="V13445" s="28"/>
      <c r="W13445" s="28"/>
      <c r="Y13445" s="28"/>
    </row>
    <row r="13446" spans="16:25">
      <c r="P13446" s="33"/>
      <c r="Q13446" s="28"/>
      <c r="R13446" s="28"/>
      <c r="S13446" s="28"/>
      <c r="T13446" s="28"/>
      <c r="U13446" s="28"/>
      <c r="V13446" s="28"/>
      <c r="W13446" s="28"/>
      <c r="Y13446" s="28"/>
    </row>
    <row r="13447" spans="16:25">
      <c r="P13447" s="33"/>
      <c r="Q13447" s="28"/>
      <c r="R13447" s="28"/>
      <c r="S13447" s="28"/>
      <c r="T13447" s="28"/>
      <c r="U13447" s="28"/>
      <c r="V13447" s="28"/>
      <c r="W13447" s="28"/>
      <c r="Y13447" s="28"/>
    </row>
    <row r="13448" spans="16:25">
      <c r="P13448" s="33"/>
      <c r="Q13448" s="28"/>
      <c r="R13448" s="28"/>
      <c r="S13448" s="28"/>
      <c r="T13448" s="28"/>
      <c r="U13448" s="28"/>
      <c r="V13448" s="28"/>
      <c r="W13448" s="28"/>
      <c r="Y13448" s="28"/>
    </row>
    <row r="13449" spans="16:25">
      <c r="P13449" s="33"/>
      <c r="Q13449" s="28"/>
      <c r="R13449" s="28"/>
      <c r="S13449" s="28"/>
      <c r="T13449" s="28"/>
      <c r="U13449" s="28"/>
      <c r="V13449" s="28"/>
      <c r="W13449" s="28"/>
      <c r="Y13449" s="28"/>
    </row>
    <row r="13450" spans="16:25">
      <c r="P13450" s="33"/>
      <c r="Q13450" s="28"/>
      <c r="R13450" s="28"/>
      <c r="S13450" s="28"/>
      <c r="T13450" s="28"/>
      <c r="U13450" s="28"/>
      <c r="V13450" s="28"/>
      <c r="W13450" s="28"/>
      <c r="Y13450" s="28"/>
    </row>
    <row r="13451" spans="16:25">
      <c r="P13451" s="33"/>
      <c r="Q13451" s="28"/>
      <c r="R13451" s="28"/>
      <c r="S13451" s="28"/>
      <c r="T13451" s="28"/>
      <c r="U13451" s="28"/>
      <c r="V13451" s="28"/>
      <c r="W13451" s="28"/>
      <c r="Y13451" s="28"/>
    </row>
    <row r="13452" spans="16:25">
      <c r="P13452" s="33"/>
      <c r="Q13452" s="28"/>
      <c r="R13452" s="28"/>
      <c r="S13452" s="28"/>
      <c r="T13452" s="28"/>
      <c r="U13452" s="28"/>
      <c r="V13452" s="28"/>
      <c r="W13452" s="28"/>
      <c r="Y13452" s="28"/>
    </row>
    <row r="13453" spans="16:25">
      <c r="P13453" s="33"/>
      <c r="Q13453" s="28"/>
      <c r="R13453" s="28"/>
      <c r="S13453" s="28"/>
      <c r="T13453" s="28"/>
      <c r="U13453" s="28"/>
      <c r="V13453" s="28"/>
      <c r="W13453" s="28"/>
      <c r="Y13453" s="28"/>
    </row>
    <row r="13454" spans="16:25">
      <c r="P13454" s="33"/>
      <c r="Q13454" s="28"/>
      <c r="R13454" s="28"/>
      <c r="S13454" s="28"/>
      <c r="T13454" s="28"/>
      <c r="U13454" s="28"/>
      <c r="V13454" s="28"/>
      <c r="W13454" s="28"/>
      <c r="Y13454" s="28"/>
    </row>
    <row r="13455" spans="16:25">
      <c r="P13455" s="33"/>
      <c r="Q13455" s="28"/>
      <c r="R13455" s="28"/>
      <c r="S13455" s="28"/>
      <c r="T13455" s="28"/>
      <c r="U13455" s="28"/>
      <c r="V13455" s="28"/>
      <c r="W13455" s="28"/>
      <c r="Y13455" s="28"/>
    </row>
    <row r="13456" spans="16:25">
      <c r="P13456" s="33"/>
      <c r="Q13456" s="28"/>
      <c r="R13456" s="28"/>
      <c r="S13456" s="28"/>
      <c r="T13456" s="28"/>
      <c r="U13456" s="28"/>
      <c r="V13456" s="28"/>
      <c r="W13456" s="28"/>
      <c r="Y13456" s="28"/>
    </row>
    <row r="13457" spans="16:25">
      <c r="P13457" s="33"/>
      <c r="Q13457" s="28"/>
      <c r="R13457" s="28"/>
      <c r="S13457" s="28"/>
      <c r="T13457" s="28"/>
      <c r="U13457" s="28"/>
      <c r="V13457" s="28"/>
      <c r="W13457" s="28"/>
      <c r="Y13457" s="28"/>
    </row>
    <row r="13458" spans="16:25">
      <c r="P13458" s="33"/>
      <c r="Q13458" s="28"/>
      <c r="R13458" s="28"/>
      <c r="S13458" s="28"/>
      <c r="T13458" s="28"/>
      <c r="U13458" s="28"/>
      <c r="V13458" s="28"/>
      <c r="W13458" s="28"/>
      <c r="Y13458" s="28"/>
    </row>
    <row r="13459" spans="16:25">
      <c r="P13459" s="33"/>
      <c r="Q13459" s="28"/>
      <c r="R13459" s="28"/>
      <c r="S13459" s="28"/>
      <c r="T13459" s="28"/>
      <c r="U13459" s="28"/>
      <c r="V13459" s="28"/>
      <c r="W13459" s="28"/>
      <c r="Y13459" s="28"/>
    </row>
    <row r="13460" spans="16:25">
      <c r="P13460" s="33"/>
      <c r="Q13460" s="28"/>
      <c r="R13460" s="28"/>
      <c r="S13460" s="28"/>
      <c r="T13460" s="28"/>
      <c r="U13460" s="28"/>
      <c r="V13460" s="28"/>
      <c r="W13460" s="28"/>
      <c r="Y13460" s="28"/>
    </row>
    <row r="13461" spans="16:25">
      <c r="P13461" s="33"/>
      <c r="Q13461" s="28"/>
      <c r="R13461" s="28"/>
      <c r="S13461" s="28"/>
      <c r="T13461" s="28"/>
      <c r="U13461" s="28"/>
      <c r="V13461" s="28"/>
      <c r="W13461" s="28"/>
      <c r="Y13461" s="28"/>
    </row>
    <row r="13462" spans="16:25">
      <c r="P13462" s="33"/>
      <c r="Q13462" s="28"/>
      <c r="R13462" s="28"/>
      <c r="S13462" s="28"/>
      <c r="T13462" s="28"/>
      <c r="U13462" s="28"/>
      <c r="V13462" s="28"/>
      <c r="W13462" s="28"/>
      <c r="Y13462" s="28"/>
    </row>
    <row r="13463" spans="16:25">
      <c r="P13463" s="33"/>
      <c r="Q13463" s="28"/>
      <c r="R13463" s="28"/>
      <c r="S13463" s="28"/>
      <c r="T13463" s="28"/>
      <c r="U13463" s="28"/>
      <c r="V13463" s="28"/>
      <c r="W13463" s="28"/>
      <c r="Y13463" s="28"/>
    </row>
    <row r="13464" spans="16:25">
      <c r="P13464" s="33"/>
      <c r="Q13464" s="28"/>
      <c r="R13464" s="28"/>
      <c r="S13464" s="28"/>
      <c r="T13464" s="28"/>
      <c r="U13464" s="28"/>
      <c r="V13464" s="28"/>
      <c r="W13464" s="28"/>
      <c r="Y13464" s="28"/>
    </row>
    <row r="13465" spans="16:25">
      <c r="P13465" s="33"/>
      <c r="Q13465" s="28"/>
      <c r="R13465" s="28"/>
      <c r="S13465" s="28"/>
      <c r="T13465" s="28"/>
      <c r="U13465" s="28"/>
      <c r="V13465" s="28"/>
      <c r="W13465" s="28"/>
      <c r="Y13465" s="28"/>
    </row>
    <row r="13466" spans="16:25">
      <c r="P13466" s="33"/>
      <c r="Q13466" s="28"/>
      <c r="R13466" s="28"/>
      <c r="S13466" s="28"/>
      <c r="T13466" s="28"/>
      <c r="U13466" s="28"/>
      <c r="V13466" s="28"/>
      <c r="W13466" s="28"/>
      <c r="Y13466" s="28"/>
    </row>
    <row r="13467" spans="16:25">
      <c r="P13467" s="33"/>
      <c r="Q13467" s="28"/>
      <c r="R13467" s="28"/>
      <c r="S13467" s="28"/>
      <c r="T13467" s="28"/>
      <c r="U13467" s="28"/>
      <c r="V13467" s="28"/>
      <c r="W13467" s="28"/>
      <c r="Y13467" s="28"/>
    </row>
    <row r="13468" spans="16:25">
      <c r="P13468" s="33"/>
      <c r="Q13468" s="28"/>
      <c r="R13468" s="28"/>
      <c r="S13468" s="28"/>
      <c r="T13468" s="28"/>
      <c r="U13468" s="28"/>
      <c r="V13468" s="28"/>
      <c r="W13468" s="28"/>
      <c r="Y13468" s="28"/>
    </row>
    <row r="13469" spans="16:25">
      <c r="P13469" s="33"/>
      <c r="Q13469" s="28"/>
      <c r="R13469" s="28"/>
      <c r="S13469" s="28"/>
      <c r="T13469" s="28"/>
      <c r="U13469" s="28"/>
      <c r="V13469" s="28"/>
      <c r="W13469" s="28"/>
      <c r="Y13469" s="28"/>
    </row>
    <row r="13470" spans="16:25">
      <c r="P13470" s="33"/>
      <c r="Q13470" s="28"/>
      <c r="R13470" s="28"/>
      <c r="S13470" s="28"/>
      <c r="T13470" s="28"/>
      <c r="U13470" s="28"/>
      <c r="V13470" s="28"/>
      <c r="W13470" s="28"/>
      <c r="Y13470" s="28"/>
    </row>
    <row r="13471" spans="16:25">
      <c r="P13471" s="33"/>
      <c r="Q13471" s="28"/>
      <c r="R13471" s="28"/>
      <c r="S13471" s="28"/>
      <c r="T13471" s="28"/>
      <c r="U13471" s="28"/>
      <c r="V13471" s="28"/>
      <c r="W13471" s="28"/>
      <c r="Y13471" s="28"/>
    </row>
    <row r="13472" spans="16:25">
      <c r="P13472" s="33"/>
      <c r="Q13472" s="28"/>
      <c r="R13472" s="28"/>
      <c r="S13472" s="28"/>
      <c r="T13472" s="28"/>
      <c r="U13472" s="28"/>
      <c r="V13472" s="28"/>
      <c r="W13472" s="28"/>
      <c r="Y13472" s="28"/>
    </row>
    <row r="13473" spans="16:25">
      <c r="P13473" s="33"/>
      <c r="Q13473" s="28"/>
      <c r="R13473" s="28"/>
      <c r="S13473" s="28"/>
      <c r="T13473" s="28"/>
      <c r="U13473" s="28"/>
      <c r="V13473" s="28"/>
      <c r="W13473" s="28"/>
      <c r="Y13473" s="28"/>
    </row>
    <row r="13474" spans="16:25">
      <c r="P13474" s="33"/>
      <c r="Q13474" s="28"/>
      <c r="R13474" s="28"/>
      <c r="S13474" s="28"/>
      <c r="T13474" s="28"/>
      <c r="U13474" s="28"/>
      <c r="V13474" s="28"/>
      <c r="W13474" s="28"/>
      <c r="Y13474" s="28"/>
    </row>
    <row r="13475" spans="16:25">
      <c r="P13475" s="33"/>
      <c r="Q13475" s="28"/>
      <c r="R13475" s="28"/>
      <c r="S13475" s="28"/>
      <c r="T13475" s="28"/>
      <c r="U13475" s="28"/>
      <c r="V13475" s="28"/>
      <c r="W13475" s="28"/>
      <c r="Y13475" s="28"/>
    </row>
    <row r="13476" spans="16:25">
      <c r="P13476" s="33"/>
      <c r="Q13476" s="28"/>
      <c r="R13476" s="28"/>
      <c r="S13476" s="28"/>
      <c r="T13476" s="28"/>
      <c r="U13476" s="28"/>
      <c r="V13476" s="28"/>
      <c r="W13476" s="28"/>
      <c r="Y13476" s="28"/>
    </row>
    <row r="13477" spans="16:25">
      <c r="P13477" s="33"/>
      <c r="Q13477" s="28"/>
      <c r="R13477" s="28"/>
      <c r="S13477" s="28"/>
      <c r="T13477" s="28"/>
      <c r="U13477" s="28"/>
      <c r="V13477" s="28"/>
      <c r="W13477" s="28"/>
      <c r="Y13477" s="28"/>
    </row>
    <row r="13478" spans="16:25">
      <c r="P13478" s="33"/>
      <c r="Q13478" s="28"/>
      <c r="R13478" s="28"/>
      <c r="S13478" s="28"/>
      <c r="T13478" s="28"/>
      <c r="U13478" s="28"/>
      <c r="V13478" s="28"/>
      <c r="W13478" s="28"/>
      <c r="Y13478" s="28"/>
    </row>
    <row r="13479" spans="16:25">
      <c r="P13479" s="33"/>
      <c r="Q13479" s="28"/>
      <c r="R13479" s="28"/>
      <c r="S13479" s="28"/>
      <c r="T13479" s="28"/>
      <c r="U13479" s="28"/>
      <c r="V13479" s="28"/>
      <c r="W13479" s="28"/>
      <c r="Y13479" s="28"/>
    </row>
    <row r="13480" spans="16:25">
      <c r="P13480" s="33"/>
      <c r="Q13480" s="28"/>
      <c r="R13480" s="28"/>
      <c r="S13480" s="28"/>
      <c r="T13480" s="28"/>
      <c r="U13480" s="28"/>
      <c r="V13480" s="28"/>
      <c r="W13480" s="28"/>
      <c r="Y13480" s="28"/>
    </row>
    <row r="13481" spans="16:25">
      <c r="P13481" s="33"/>
      <c r="Q13481" s="28"/>
      <c r="R13481" s="28"/>
      <c r="S13481" s="28"/>
      <c r="T13481" s="28"/>
      <c r="U13481" s="28"/>
      <c r="V13481" s="28"/>
      <c r="W13481" s="28"/>
      <c r="Y13481" s="28"/>
    </row>
    <row r="13482" spans="16:25">
      <c r="P13482" s="33"/>
      <c r="Q13482" s="28"/>
      <c r="R13482" s="28"/>
      <c r="S13482" s="28"/>
      <c r="T13482" s="28"/>
      <c r="U13482" s="28"/>
      <c r="V13482" s="28"/>
      <c r="W13482" s="28"/>
      <c r="Y13482" s="28"/>
    </row>
    <row r="13483" spans="16:25">
      <c r="P13483" s="33"/>
      <c r="Q13483" s="28"/>
      <c r="R13483" s="28"/>
      <c r="S13483" s="28"/>
      <c r="T13483" s="28"/>
      <c r="U13483" s="28"/>
      <c r="V13483" s="28"/>
      <c r="W13483" s="28"/>
      <c r="Y13483" s="28"/>
    </row>
    <row r="13484" spans="16:25">
      <c r="P13484" s="33"/>
      <c r="Q13484" s="28"/>
      <c r="R13484" s="28"/>
      <c r="S13484" s="28"/>
      <c r="T13484" s="28"/>
      <c r="U13484" s="28"/>
      <c r="V13484" s="28"/>
      <c r="W13484" s="28"/>
      <c r="Y13484" s="28"/>
    </row>
    <row r="13485" spans="16:25">
      <c r="P13485" s="33"/>
      <c r="Q13485" s="28"/>
      <c r="R13485" s="28"/>
      <c r="S13485" s="28"/>
      <c r="T13485" s="28"/>
      <c r="U13485" s="28"/>
      <c r="V13485" s="28"/>
      <c r="W13485" s="28"/>
      <c r="Y13485" s="28"/>
    </row>
    <row r="13486" spans="16:25">
      <c r="P13486" s="33"/>
      <c r="Q13486" s="28"/>
      <c r="R13486" s="28"/>
      <c r="S13486" s="28"/>
      <c r="T13486" s="28"/>
      <c r="U13486" s="28"/>
      <c r="V13486" s="28"/>
      <c r="W13486" s="28"/>
      <c r="Y13486" s="28"/>
    </row>
    <row r="13487" spans="16:25">
      <c r="P13487" s="33"/>
      <c r="Q13487" s="28"/>
      <c r="R13487" s="28"/>
      <c r="S13487" s="28"/>
      <c r="T13487" s="28"/>
      <c r="U13487" s="28"/>
      <c r="V13487" s="28"/>
      <c r="W13487" s="28"/>
      <c r="Y13487" s="28"/>
    </row>
    <row r="13488" spans="16:25">
      <c r="P13488" s="33"/>
      <c r="Q13488" s="28"/>
      <c r="R13488" s="28"/>
      <c r="S13488" s="28"/>
      <c r="T13488" s="28"/>
      <c r="U13488" s="28"/>
      <c r="V13488" s="28"/>
      <c r="W13488" s="28"/>
      <c r="Y13488" s="28"/>
    </row>
    <row r="13489" spans="16:25">
      <c r="P13489" s="33"/>
      <c r="Q13489" s="28"/>
      <c r="R13489" s="28"/>
      <c r="S13489" s="28"/>
      <c r="T13489" s="28"/>
      <c r="U13489" s="28"/>
      <c r="V13489" s="28"/>
      <c r="W13489" s="28"/>
      <c r="Y13489" s="28"/>
    </row>
    <row r="13490" spans="16:25">
      <c r="P13490" s="33"/>
      <c r="Q13490" s="28"/>
      <c r="R13490" s="28"/>
      <c r="S13490" s="28"/>
      <c r="T13490" s="28"/>
      <c r="U13490" s="28"/>
      <c r="V13490" s="28"/>
      <c r="W13490" s="28"/>
      <c r="Y13490" s="28"/>
    </row>
    <row r="13491" spans="16:25">
      <c r="P13491" s="33"/>
      <c r="Q13491" s="28"/>
      <c r="R13491" s="28"/>
      <c r="S13491" s="28"/>
      <c r="T13491" s="28"/>
      <c r="U13491" s="28"/>
      <c r="V13491" s="28"/>
      <c r="W13491" s="28"/>
      <c r="Y13491" s="28"/>
    </row>
    <row r="13492" spans="16:25">
      <c r="P13492" s="33"/>
      <c r="Q13492" s="28"/>
      <c r="R13492" s="28"/>
      <c r="S13492" s="28"/>
      <c r="T13492" s="28"/>
      <c r="U13492" s="28"/>
      <c r="V13492" s="28"/>
      <c r="W13492" s="28"/>
      <c r="Y13492" s="28"/>
    </row>
    <row r="13493" spans="16:25">
      <c r="P13493" s="33"/>
      <c r="Q13493" s="28"/>
      <c r="R13493" s="28"/>
      <c r="S13493" s="28"/>
      <c r="T13493" s="28"/>
      <c r="U13493" s="28"/>
      <c r="V13493" s="28"/>
      <c r="W13493" s="28"/>
      <c r="Y13493" s="28"/>
    </row>
    <row r="13494" spans="16:25">
      <c r="P13494" s="33"/>
      <c r="Q13494" s="28"/>
      <c r="R13494" s="28"/>
      <c r="S13494" s="28"/>
      <c r="T13494" s="28"/>
      <c r="U13494" s="28"/>
      <c r="V13494" s="28"/>
      <c r="W13494" s="28"/>
      <c r="Y13494" s="28"/>
    </row>
    <row r="13495" spans="16:25">
      <c r="P13495" s="33"/>
      <c r="Q13495" s="28"/>
      <c r="R13495" s="28"/>
      <c r="S13495" s="28"/>
      <c r="T13495" s="28"/>
      <c r="U13495" s="28"/>
      <c r="V13495" s="28"/>
      <c r="W13495" s="28"/>
      <c r="Y13495" s="28"/>
    </row>
    <row r="13496" spans="16:25">
      <c r="P13496" s="33"/>
      <c r="Q13496" s="28"/>
      <c r="R13496" s="28"/>
      <c r="S13496" s="28"/>
      <c r="T13496" s="28"/>
      <c r="U13496" s="28"/>
      <c r="V13496" s="28"/>
      <c r="W13496" s="28"/>
      <c r="Y13496" s="28"/>
    </row>
    <row r="13497" spans="16:25">
      <c r="P13497" s="33"/>
      <c r="Q13497" s="28"/>
      <c r="R13497" s="28"/>
      <c r="S13497" s="28"/>
      <c r="T13497" s="28"/>
      <c r="U13497" s="28"/>
      <c r="V13497" s="28"/>
      <c r="W13497" s="28"/>
      <c r="Y13497" s="28"/>
    </row>
    <row r="13498" spans="16:25">
      <c r="P13498" s="33"/>
      <c r="Q13498" s="28"/>
      <c r="R13498" s="28"/>
      <c r="S13498" s="28"/>
      <c r="T13498" s="28"/>
      <c r="U13498" s="28"/>
      <c r="V13498" s="28"/>
      <c r="W13498" s="28"/>
      <c r="Y13498" s="28"/>
    </row>
    <row r="13499" spans="16:25">
      <c r="P13499" s="33"/>
      <c r="Q13499" s="28"/>
      <c r="R13499" s="28"/>
      <c r="S13499" s="28"/>
      <c r="T13499" s="28"/>
      <c r="U13499" s="28"/>
      <c r="V13499" s="28"/>
      <c r="W13499" s="28"/>
      <c r="Y13499" s="28"/>
    </row>
    <row r="13500" spans="16:25">
      <c r="P13500" s="33"/>
      <c r="Q13500" s="28"/>
      <c r="R13500" s="28"/>
      <c r="S13500" s="28"/>
      <c r="T13500" s="28"/>
      <c r="U13500" s="28"/>
      <c r="V13500" s="28"/>
      <c r="W13500" s="28"/>
      <c r="Y13500" s="28"/>
    </row>
    <row r="13501" spans="16:25">
      <c r="P13501" s="33"/>
      <c r="Q13501" s="28"/>
      <c r="R13501" s="28"/>
      <c r="S13501" s="28"/>
      <c r="T13501" s="28"/>
      <c r="U13501" s="28"/>
      <c r="V13501" s="28"/>
      <c r="W13501" s="28"/>
      <c r="Y13501" s="28"/>
    </row>
    <row r="13502" spans="16:25">
      <c r="P13502" s="33"/>
      <c r="Q13502" s="28"/>
      <c r="R13502" s="28"/>
      <c r="S13502" s="28"/>
      <c r="T13502" s="28"/>
      <c r="U13502" s="28"/>
      <c r="V13502" s="28"/>
      <c r="W13502" s="28"/>
      <c r="Y13502" s="28"/>
    </row>
    <row r="13503" spans="16:25">
      <c r="P13503" s="33"/>
      <c r="Q13503" s="28"/>
      <c r="R13503" s="28"/>
      <c r="S13503" s="28"/>
      <c r="T13503" s="28"/>
      <c r="U13503" s="28"/>
      <c r="V13503" s="28"/>
      <c r="W13503" s="28"/>
      <c r="Y13503" s="28"/>
    </row>
    <row r="13504" spans="16:25">
      <c r="P13504" s="33"/>
      <c r="Q13504" s="28"/>
      <c r="R13504" s="28"/>
      <c r="S13504" s="28"/>
      <c r="T13504" s="28"/>
      <c r="U13504" s="28"/>
      <c r="V13504" s="28"/>
      <c r="W13504" s="28"/>
      <c r="Y13504" s="28"/>
    </row>
    <row r="13505" spans="16:25">
      <c r="P13505" s="33"/>
      <c r="Q13505" s="28"/>
      <c r="R13505" s="28"/>
      <c r="S13505" s="28"/>
      <c r="T13505" s="28"/>
      <c r="U13505" s="28"/>
      <c r="V13505" s="28"/>
      <c r="W13505" s="28"/>
      <c r="Y13505" s="28"/>
    </row>
    <row r="13506" spans="16:25">
      <c r="P13506" s="33"/>
      <c r="Q13506" s="28"/>
      <c r="R13506" s="28"/>
      <c r="S13506" s="28"/>
      <c r="T13506" s="28"/>
      <c r="U13506" s="28"/>
      <c r="V13506" s="28"/>
      <c r="W13506" s="28"/>
      <c r="Y13506" s="28"/>
    </row>
    <row r="13507" spans="16:25">
      <c r="P13507" s="33"/>
      <c r="Q13507" s="28"/>
      <c r="R13507" s="28"/>
      <c r="S13507" s="28"/>
      <c r="T13507" s="28"/>
      <c r="U13507" s="28"/>
      <c r="V13507" s="28"/>
      <c r="W13507" s="28"/>
      <c r="Y13507" s="28"/>
    </row>
    <row r="13508" spans="16:25">
      <c r="P13508" s="33"/>
      <c r="Q13508" s="28"/>
      <c r="R13508" s="28"/>
      <c r="S13508" s="28"/>
      <c r="T13508" s="28"/>
      <c r="U13508" s="28"/>
      <c r="V13508" s="28"/>
      <c r="W13508" s="28"/>
      <c r="Y13508" s="28"/>
    </row>
    <row r="13509" spans="16:25">
      <c r="P13509" s="33"/>
      <c r="Q13509" s="28"/>
      <c r="R13509" s="28"/>
      <c r="S13509" s="28"/>
      <c r="T13509" s="28"/>
      <c r="U13509" s="28"/>
      <c r="V13509" s="28"/>
      <c r="W13509" s="28"/>
      <c r="Y13509" s="28"/>
    </row>
    <row r="13510" spans="16:25">
      <c r="P13510" s="33"/>
      <c r="Q13510" s="28"/>
      <c r="R13510" s="28"/>
      <c r="S13510" s="28"/>
      <c r="T13510" s="28"/>
      <c r="U13510" s="28"/>
      <c r="V13510" s="28"/>
      <c r="W13510" s="28"/>
      <c r="Y13510" s="28"/>
    </row>
    <row r="13511" spans="16:25">
      <c r="P13511" s="33"/>
      <c r="Q13511" s="28"/>
      <c r="R13511" s="28"/>
      <c r="S13511" s="28"/>
      <c r="T13511" s="28"/>
      <c r="U13511" s="28"/>
      <c r="V13511" s="28"/>
      <c r="W13511" s="28"/>
      <c r="Y13511" s="28"/>
    </row>
    <row r="13512" spans="16:25">
      <c r="P13512" s="33"/>
      <c r="Q13512" s="28"/>
      <c r="R13512" s="28"/>
      <c r="S13512" s="28"/>
      <c r="T13512" s="28"/>
      <c r="U13512" s="28"/>
      <c r="V13512" s="28"/>
      <c r="W13512" s="28"/>
      <c r="Y13512" s="28"/>
    </row>
    <row r="13513" spans="16:25">
      <c r="P13513" s="33"/>
      <c r="Q13513" s="28"/>
      <c r="R13513" s="28"/>
      <c r="S13513" s="28"/>
      <c r="T13513" s="28"/>
      <c r="U13513" s="28"/>
      <c r="V13513" s="28"/>
      <c r="W13513" s="28"/>
      <c r="Y13513" s="28"/>
    </row>
    <row r="13514" spans="16:25">
      <c r="P13514" s="33"/>
      <c r="Q13514" s="28"/>
      <c r="R13514" s="28"/>
      <c r="S13514" s="28"/>
      <c r="T13514" s="28"/>
      <c r="U13514" s="28"/>
      <c r="V13514" s="28"/>
      <c r="W13514" s="28"/>
      <c r="Y13514" s="28"/>
    </row>
    <row r="13515" spans="16:25">
      <c r="P13515" s="33"/>
      <c r="Q13515" s="28"/>
      <c r="R13515" s="28"/>
      <c r="S13515" s="28"/>
      <c r="T13515" s="28"/>
      <c r="U13515" s="28"/>
      <c r="V13515" s="28"/>
      <c r="W13515" s="28"/>
      <c r="Y13515" s="28"/>
    </row>
    <row r="13516" spans="16:25">
      <c r="P13516" s="33"/>
      <c r="Q13516" s="28"/>
      <c r="R13516" s="28"/>
      <c r="S13516" s="28"/>
      <c r="T13516" s="28"/>
      <c r="U13516" s="28"/>
      <c r="V13516" s="28"/>
      <c r="W13516" s="28"/>
      <c r="Y13516" s="28"/>
    </row>
    <row r="13517" spans="16:25">
      <c r="P13517" s="33"/>
      <c r="Q13517" s="28"/>
      <c r="R13517" s="28"/>
      <c r="S13517" s="28"/>
      <c r="T13517" s="28"/>
      <c r="U13517" s="28"/>
      <c r="V13517" s="28"/>
      <c r="W13517" s="28"/>
      <c r="Y13517" s="28"/>
    </row>
    <row r="13518" spans="16:25">
      <c r="P13518" s="33"/>
      <c r="Q13518" s="28"/>
      <c r="R13518" s="28"/>
      <c r="S13518" s="28"/>
      <c r="T13518" s="28"/>
      <c r="U13518" s="28"/>
      <c r="V13518" s="28"/>
      <c r="W13518" s="28"/>
      <c r="Y13518" s="28"/>
    </row>
    <row r="13519" spans="16:25">
      <c r="P13519" s="33"/>
      <c r="Q13519" s="28"/>
      <c r="R13519" s="28"/>
      <c r="S13519" s="28"/>
      <c r="T13519" s="28"/>
      <c r="U13519" s="28"/>
      <c r="V13519" s="28"/>
      <c r="W13519" s="28"/>
      <c r="Y13519" s="28"/>
    </row>
    <row r="13520" spans="16:25">
      <c r="P13520" s="33"/>
      <c r="Q13520" s="28"/>
      <c r="R13520" s="28"/>
      <c r="S13520" s="28"/>
      <c r="T13520" s="28"/>
      <c r="U13520" s="28"/>
      <c r="V13520" s="28"/>
      <c r="W13520" s="28"/>
      <c r="Y13520" s="28"/>
    </row>
    <row r="13521" spans="16:25">
      <c r="P13521" s="33"/>
      <c r="Q13521" s="28"/>
      <c r="R13521" s="28"/>
      <c r="S13521" s="28"/>
      <c r="T13521" s="28"/>
      <c r="U13521" s="28"/>
      <c r="V13521" s="28"/>
      <c r="W13521" s="28"/>
      <c r="Y13521" s="28"/>
    </row>
    <row r="13522" spans="16:25">
      <c r="P13522" s="33"/>
      <c r="Q13522" s="28"/>
      <c r="R13522" s="28"/>
      <c r="S13522" s="28"/>
      <c r="T13522" s="28"/>
      <c r="U13522" s="28"/>
      <c r="V13522" s="28"/>
      <c r="W13522" s="28"/>
      <c r="Y13522" s="28"/>
    </row>
    <row r="13523" spans="16:25">
      <c r="P13523" s="33"/>
      <c r="Q13523" s="28"/>
      <c r="R13523" s="28"/>
      <c r="S13523" s="28"/>
      <c r="T13523" s="28"/>
      <c r="U13523" s="28"/>
      <c r="V13523" s="28"/>
      <c r="W13523" s="28"/>
      <c r="Y13523" s="28"/>
    </row>
    <row r="13524" spans="16:25">
      <c r="P13524" s="33"/>
      <c r="Q13524" s="28"/>
      <c r="R13524" s="28"/>
      <c r="S13524" s="28"/>
      <c r="T13524" s="28"/>
      <c r="U13524" s="28"/>
      <c r="V13524" s="28"/>
      <c r="W13524" s="28"/>
      <c r="Y13524" s="28"/>
    </row>
    <row r="13525" spans="16:25">
      <c r="P13525" s="33"/>
      <c r="Q13525" s="28"/>
      <c r="R13525" s="28"/>
      <c r="S13525" s="28"/>
      <c r="T13525" s="28"/>
      <c r="U13525" s="28"/>
      <c r="V13525" s="28"/>
      <c r="W13525" s="28"/>
      <c r="Y13525" s="28"/>
    </row>
    <row r="13526" spans="16:25">
      <c r="P13526" s="33"/>
      <c r="Q13526" s="28"/>
      <c r="R13526" s="28"/>
      <c r="S13526" s="28"/>
      <c r="T13526" s="28"/>
      <c r="U13526" s="28"/>
      <c r="V13526" s="28"/>
      <c r="W13526" s="28"/>
      <c r="Y13526" s="28"/>
    </row>
    <row r="13527" spans="16:25">
      <c r="P13527" s="33"/>
      <c r="Q13527" s="28"/>
      <c r="R13527" s="28"/>
      <c r="S13527" s="28"/>
      <c r="T13527" s="28"/>
      <c r="U13527" s="28"/>
      <c r="V13527" s="28"/>
      <c r="W13527" s="28"/>
      <c r="Y13527" s="28"/>
    </row>
    <row r="13528" spans="16:25">
      <c r="P13528" s="33"/>
      <c r="Q13528" s="28"/>
      <c r="R13528" s="28"/>
      <c r="S13528" s="28"/>
      <c r="T13528" s="28"/>
      <c r="U13528" s="28"/>
      <c r="V13528" s="28"/>
      <c r="W13528" s="28"/>
      <c r="Y13528" s="28"/>
    </row>
    <row r="13529" spans="16:25">
      <c r="P13529" s="33"/>
      <c r="Q13529" s="28"/>
      <c r="R13529" s="28"/>
      <c r="S13529" s="28"/>
      <c r="T13529" s="28"/>
      <c r="U13529" s="28"/>
      <c r="V13529" s="28"/>
      <c r="W13529" s="28"/>
      <c r="Y13529" s="28"/>
    </row>
    <row r="13530" spans="16:25">
      <c r="P13530" s="33"/>
      <c r="Q13530" s="28"/>
      <c r="R13530" s="28"/>
      <c r="S13530" s="28"/>
      <c r="T13530" s="28"/>
      <c r="U13530" s="28"/>
      <c r="V13530" s="28"/>
      <c r="W13530" s="28"/>
      <c r="Y13530" s="28"/>
    </row>
    <row r="13531" spans="16:25">
      <c r="P13531" s="33"/>
      <c r="Q13531" s="28"/>
      <c r="R13531" s="28"/>
      <c r="S13531" s="28"/>
      <c r="T13531" s="28"/>
      <c r="U13531" s="28"/>
      <c r="V13531" s="28"/>
      <c r="W13531" s="28"/>
      <c r="Y13531" s="28"/>
    </row>
    <row r="13532" spans="16:25">
      <c r="P13532" s="33"/>
      <c r="Q13532" s="28"/>
      <c r="R13532" s="28"/>
      <c r="S13532" s="28"/>
      <c r="T13532" s="28"/>
      <c r="U13532" s="28"/>
      <c r="V13532" s="28"/>
      <c r="W13532" s="28"/>
      <c r="Y13532" s="28"/>
    </row>
    <row r="13533" spans="16:25">
      <c r="P13533" s="33"/>
      <c r="Q13533" s="28"/>
      <c r="R13533" s="28"/>
      <c r="S13533" s="28"/>
      <c r="T13533" s="28"/>
      <c r="U13533" s="28"/>
      <c r="V13533" s="28"/>
      <c r="W13533" s="28"/>
      <c r="Y13533" s="28"/>
    </row>
    <row r="13534" spans="16:25">
      <c r="P13534" s="33"/>
      <c r="Q13534" s="28"/>
      <c r="R13534" s="28"/>
      <c r="S13534" s="28"/>
      <c r="T13534" s="28"/>
      <c r="U13534" s="28"/>
      <c r="V13534" s="28"/>
      <c r="W13534" s="28"/>
      <c r="Y13534" s="28"/>
    </row>
    <row r="13535" spans="16:25">
      <c r="P13535" s="33"/>
      <c r="Q13535" s="28"/>
      <c r="R13535" s="28"/>
      <c r="S13535" s="28"/>
      <c r="T13535" s="28"/>
      <c r="U13535" s="28"/>
      <c r="V13535" s="28"/>
      <c r="W13535" s="28"/>
      <c r="Y13535" s="28"/>
    </row>
    <row r="13536" spans="16:25">
      <c r="P13536" s="33"/>
      <c r="Q13536" s="28"/>
      <c r="R13536" s="28"/>
      <c r="S13536" s="28"/>
      <c r="T13536" s="28"/>
      <c r="U13536" s="28"/>
      <c r="V13536" s="28"/>
      <c r="W13536" s="28"/>
      <c r="Y13536" s="28"/>
    </row>
    <row r="13537" spans="16:25">
      <c r="P13537" s="33"/>
      <c r="Q13537" s="28"/>
      <c r="R13537" s="28"/>
      <c r="S13537" s="28"/>
      <c r="T13537" s="28"/>
      <c r="U13537" s="28"/>
      <c r="V13537" s="28"/>
      <c r="W13537" s="28"/>
      <c r="Y13537" s="28"/>
    </row>
    <row r="13538" spans="16:25">
      <c r="P13538" s="33"/>
      <c r="Q13538" s="28"/>
      <c r="R13538" s="28"/>
      <c r="S13538" s="28"/>
      <c r="T13538" s="28"/>
      <c r="U13538" s="28"/>
      <c r="V13538" s="28"/>
      <c r="W13538" s="28"/>
      <c r="Y13538" s="28"/>
    </row>
    <row r="13539" spans="16:25">
      <c r="P13539" s="33"/>
      <c r="Q13539" s="28"/>
      <c r="R13539" s="28"/>
      <c r="S13539" s="28"/>
      <c r="T13539" s="28"/>
      <c r="U13539" s="28"/>
      <c r="V13539" s="28"/>
      <c r="W13539" s="28"/>
      <c r="Y13539" s="28"/>
    </row>
    <row r="13540" spans="16:25">
      <c r="P13540" s="33"/>
      <c r="Q13540" s="28"/>
      <c r="R13540" s="28"/>
      <c r="S13540" s="28"/>
      <c r="T13540" s="28"/>
      <c r="U13540" s="28"/>
      <c r="V13540" s="28"/>
      <c r="W13540" s="28"/>
      <c r="Y13540" s="28"/>
    </row>
    <row r="13541" spans="16:25">
      <c r="P13541" s="33"/>
      <c r="Q13541" s="28"/>
      <c r="R13541" s="28"/>
      <c r="S13541" s="28"/>
      <c r="T13541" s="28"/>
      <c r="U13541" s="28"/>
      <c r="V13541" s="28"/>
      <c r="W13541" s="28"/>
      <c r="Y13541" s="28"/>
    </row>
    <row r="13542" spans="16:25">
      <c r="P13542" s="33"/>
      <c r="Q13542" s="28"/>
      <c r="R13542" s="28"/>
      <c r="S13542" s="28"/>
      <c r="T13542" s="28"/>
      <c r="U13542" s="28"/>
      <c r="V13542" s="28"/>
      <c r="W13542" s="28"/>
      <c r="Y13542" s="28"/>
    </row>
    <row r="13543" spans="16:25">
      <c r="P13543" s="33"/>
      <c r="Q13543" s="28"/>
      <c r="R13543" s="28"/>
      <c r="S13543" s="28"/>
      <c r="T13543" s="28"/>
      <c r="U13543" s="28"/>
      <c r="V13543" s="28"/>
      <c r="W13543" s="28"/>
      <c r="Y13543" s="28"/>
    </row>
    <row r="13544" spans="16:25">
      <c r="P13544" s="33"/>
      <c r="Q13544" s="28"/>
      <c r="R13544" s="28"/>
      <c r="S13544" s="28"/>
      <c r="T13544" s="28"/>
      <c r="U13544" s="28"/>
      <c r="V13544" s="28"/>
      <c r="W13544" s="28"/>
      <c r="Y13544" s="28"/>
    </row>
    <row r="13545" spans="16:25">
      <c r="P13545" s="33"/>
      <c r="Q13545" s="28"/>
      <c r="R13545" s="28"/>
      <c r="S13545" s="28"/>
      <c r="T13545" s="28"/>
      <c r="U13545" s="28"/>
      <c r="V13545" s="28"/>
      <c r="W13545" s="28"/>
      <c r="Y13545" s="28"/>
    </row>
    <row r="13546" spans="16:25">
      <c r="P13546" s="33"/>
      <c r="Q13546" s="28"/>
      <c r="R13546" s="28"/>
      <c r="S13546" s="28"/>
      <c r="T13546" s="28"/>
      <c r="U13546" s="28"/>
      <c r="V13546" s="28"/>
      <c r="W13546" s="28"/>
      <c r="Y13546" s="28"/>
    </row>
    <row r="13547" spans="16:25">
      <c r="P13547" s="33"/>
      <c r="Q13547" s="28"/>
      <c r="R13547" s="28"/>
      <c r="S13547" s="28"/>
      <c r="T13547" s="28"/>
      <c r="U13547" s="28"/>
      <c r="V13547" s="28"/>
      <c r="W13547" s="28"/>
      <c r="Y13547" s="28"/>
    </row>
    <row r="13548" spans="16:25">
      <c r="P13548" s="33"/>
      <c r="Q13548" s="28"/>
      <c r="R13548" s="28"/>
      <c r="S13548" s="28"/>
      <c r="T13548" s="28"/>
      <c r="U13548" s="28"/>
      <c r="V13548" s="28"/>
      <c r="W13548" s="28"/>
      <c r="Y13548" s="28"/>
    </row>
    <row r="13549" spans="16:25">
      <c r="P13549" s="33"/>
      <c r="Q13549" s="28"/>
      <c r="R13549" s="28"/>
      <c r="S13549" s="28"/>
      <c r="T13549" s="28"/>
      <c r="U13549" s="28"/>
      <c r="V13549" s="28"/>
      <c r="W13549" s="28"/>
      <c r="Y13549" s="28"/>
    </row>
    <row r="13550" spans="16:25">
      <c r="P13550" s="33"/>
      <c r="Q13550" s="28"/>
      <c r="R13550" s="28"/>
      <c r="S13550" s="28"/>
      <c r="T13550" s="28"/>
      <c r="U13550" s="28"/>
      <c r="V13550" s="28"/>
      <c r="W13550" s="28"/>
      <c r="Y13550" s="28"/>
    </row>
    <row r="13551" spans="16:25">
      <c r="P13551" s="33"/>
      <c r="Q13551" s="28"/>
      <c r="R13551" s="28"/>
      <c r="S13551" s="28"/>
      <c r="T13551" s="28"/>
      <c r="U13551" s="28"/>
      <c r="V13551" s="28"/>
      <c r="W13551" s="28"/>
      <c r="Y13551" s="28"/>
    </row>
    <row r="13552" spans="16:25">
      <c r="P13552" s="33"/>
      <c r="Q13552" s="28"/>
      <c r="R13552" s="28"/>
      <c r="S13552" s="28"/>
      <c r="T13552" s="28"/>
      <c r="U13552" s="28"/>
      <c r="V13552" s="28"/>
      <c r="W13552" s="28"/>
      <c r="Y13552" s="28"/>
    </row>
    <row r="13553" spans="16:25">
      <c r="P13553" s="33"/>
      <c r="Q13553" s="28"/>
      <c r="R13553" s="28"/>
      <c r="S13553" s="28"/>
      <c r="T13553" s="28"/>
      <c r="U13553" s="28"/>
      <c r="V13553" s="28"/>
      <c r="W13553" s="28"/>
      <c r="Y13553" s="28"/>
    </row>
    <row r="13554" spans="16:25">
      <c r="P13554" s="33"/>
      <c r="Q13554" s="28"/>
      <c r="R13554" s="28"/>
      <c r="S13554" s="28"/>
      <c r="T13554" s="28"/>
      <c r="U13554" s="28"/>
      <c r="V13554" s="28"/>
      <c r="W13554" s="28"/>
      <c r="Y13554" s="28"/>
    </row>
    <row r="13555" spans="16:25">
      <c r="P13555" s="33"/>
      <c r="Q13555" s="28"/>
      <c r="R13555" s="28"/>
      <c r="S13555" s="28"/>
      <c r="T13555" s="28"/>
      <c r="U13555" s="28"/>
      <c r="V13555" s="28"/>
      <c r="W13555" s="28"/>
      <c r="Y13555" s="28"/>
    </row>
    <row r="13556" spans="16:25">
      <c r="P13556" s="33"/>
      <c r="Q13556" s="28"/>
      <c r="R13556" s="28"/>
      <c r="S13556" s="28"/>
      <c r="T13556" s="28"/>
      <c r="U13556" s="28"/>
      <c r="V13556" s="28"/>
      <c r="W13556" s="28"/>
      <c r="Y13556" s="28"/>
    </row>
    <row r="13557" spans="16:25">
      <c r="P13557" s="33"/>
      <c r="Q13557" s="28"/>
      <c r="R13557" s="28"/>
      <c r="S13557" s="28"/>
      <c r="T13557" s="28"/>
      <c r="U13557" s="28"/>
      <c r="V13557" s="28"/>
      <c r="W13557" s="28"/>
      <c r="Y13557" s="28"/>
    </row>
    <row r="13558" spans="16:25">
      <c r="P13558" s="33"/>
      <c r="Q13558" s="28"/>
      <c r="R13558" s="28"/>
      <c r="S13558" s="28"/>
      <c r="T13558" s="28"/>
      <c r="U13558" s="28"/>
      <c r="V13558" s="28"/>
      <c r="W13558" s="28"/>
      <c r="Y13558" s="28"/>
    </row>
    <row r="13559" spans="16:25">
      <c r="P13559" s="33"/>
      <c r="Q13559" s="28"/>
      <c r="R13559" s="28"/>
      <c r="S13559" s="28"/>
      <c r="T13559" s="28"/>
      <c r="U13559" s="28"/>
      <c r="V13559" s="28"/>
      <c r="W13559" s="28"/>
      <c r="Y13559" s="28"/>
    </row>
    <row r="13560" spans="16:25">
      <c r="P13560" s="33"/>
      <c r="Q13560" s="28"/>
      <c r="R13560" s="28"/>
      <c r="S13560" s="28"/>
      <c r="T13560" s="28"/>
      <c r="U13560" s="28"/>
      <c r="V13560" s="28"/>
      <c r="W13560" s="28"/>
      <c r="Y13560" s="28"/>
    </row>
    <row r="13561" spans="16:25">
      <c r="P13561" s="33"/>
      <c r="Q13561" s="28"/>
      <c r="R13561" s="28"/>
      <c r="S13561" s="28"/>
      <c r="T13561" s="28"/>
      <c r="U13561" s="28"/>
      <c r="V13561" s="28"/>
      <c r="W13561" s="28"/>
      <c r="Y13561" s="28"/>
    </row>
    <row r="13562" spans="16:25">
      <c r="P13562" s="33"/>
      <c r="Q13562" s="28"/>
      <c r="R13562" s="28"/>
      <c r="S13562" s="28"/>
      <c r="T13562" s="28"/>
      <c r="U13562" s="28"/>
      <c r="V13562" s="28"/>
      <c r="W13562" s="28"/>
      <c r="Y13562" s="28"/>
    </row>
    <row r="13563" spans="16:25">
      <c r="P13563" s="33"/>
      <c r="Q13563" s="28"/>
      <c r="R13563" s="28"/>
      <c r="S13563" s="28"/>
      <c r="T13563" s="28"/>
      <c r="U13563" s="28"/>
      <c r="V13563" s="28"/>
      <c r="W13563" s="28"/>
      <c r="Y13563" s="28"/>
    </row>
    <row r="13564" spans="16:25">
      <c r="P13564" s="33"/>
      <c r="Q13564" s="28"/>
      <c r="R13564" s="28"/>
      <c r="S13564" s="28"/>
      <c r="T13564" s="28"/>
      <c r="U13564" s="28"/>
      <c r="V13564" s="28"/>
      <c r="W13564" s="28"/>
      <c r="Y13564" s="28"/>
    </row>
    <row r="13565" spans="16:25">
      <c r="P13565" s="33"/>
      <c r="Q13565" s="28"/>
      <c r="R13565" s="28"/>
      <c r="S13565" s="28"/>
      <c r="T13565" s="28"/>
      <c r="U13565" s="28"/>
      <c r="V13565" s="28"/>
      <c r="W13565" s="28"/>
      <c r="Y13565" s="28"/>
    </row>
    <row r="13566" spans="16:25">
      <c r="P13566" s="33"/>
      <c r="Q13566" s="28"/>
      <c r="R13566" s="28"/>
      <c r="S13566" s="28"/>
      <c r="T13566" s="28"/>
      <c r="U13566" s="28"/>
      <c r="V13566" s="28"/>
      <c r="W13566" s="28"/>
      <c r="Y13566" s="28"/>
    </row>
    <row r="13567" spans="16:25">
      <c r="P13567" s="33"/>
      <c r="Q13567" s="28"/>
      <c r="R13567" s="28"/>
      <c r="S13567" s="28"/>
      <c r="T13567" s="28"/>
      <c r="U13567" s="28"/>
      <c r="V13567" s="28"/>
      <c r="W13567" s="28"/>
      <c r="Y13567" s="28"/>
    </row>
    <row r="13568" spans="16:25">
      <c r="P13568" s="33"/>
      <c r="Q13568" s="28"/>
      <c r="R13568" s="28"/>
      <c r="S13568" s="28"/>
      <c r="T13568" s="28"/>
      <c r="U13568" s="28"/>
      <c r="V13568" s="28"/>
      <c r="W13568" s="28"/>
      <c r="Y13568" s="28"/>
    </row>
    <row r="13569" spans="16:25">
      <c r="P13569" s="33"/>
      <c r="Q13569" s="28"/>
      <c r="R13569" s="28"/>
      <c r="S13569" s="28"/>
      <c r="T13569" s="28"/>
      <c r="U13569" s="28"/>
      <c r="V13569" s="28"/>
      <c r="W13569" s="28"/>
      <c r="Y13569" s="28"/>
    </row>
    <row r="13570" spans="16:25">
      <c r="P13570" s="33"/>
      <c r="Q13570" s="28"/>
      <c r="R13570" s="28"/>
      <c r="S13570" s="28"/>
      <c r="T13570" s="28"/>
      <c r="U13570" s="28"/>
      <c r="V13570" s="28"/>
      <c r="W13570" s="28"/>
      <c r="Y13570" s="28"/>
    </row>
    <row r="13571" spans="16:25">
      <c r="P13571" s="33"/>
      <c r="Q13571" s="28"/>
      <c r="R13571" s="28"/>
      <c r="S13571" s="28"/>
      <c r="T13571" s="28"/>
      <c r="U13571" s="28"/>
      <c r="V13571" s="28"/>
      <c r="W13571" s="28"/>
      <c r="Y13571" s="28"/>
    </row>
    <row r="13572" spans="16:25">
      <c r="P13572" s="33"/>
      <c r="Q13572" s="28"/>
      <c r="R13572" s="28"/>
      <c r="S13572" s="28"/>
      <c r="T13572" s="28"/>
      <c r="U13572" s="28"/>
      <c r="V13572" s="28"/>
      <c r="W13572" s="28"/>
      <c r="Y13572" s="28"/>
    </row>
    <row r="13573" spans="16:25">
      <c r="P13573" s="33"/>
      <c r="Q13573" s="28"/>
      <c r="R13573" s="28"/>
      <c r="S13573" s="28"/>
      <c r="T13573" s="28"/>
      <c r="U13573" s="28"/>
      <c r="V13573" s="28"/>
      <c r="W13573" s="28"/>
      <c r="Y13573" s="28"/>
    </row>
    <row r="13574" spans="16:25">
      <c r="P13574" s="33"/>
      <c r="Q13574" s="28"/>
      <c r="R13574" s="28"/>
      <c r="S13574" s="28"/>
      <c r="T13574" s="28"/>
      <c r="U13574" s="28"/>
      <c r="V13574" s="28"/>
      <c r="W13574" s="28"/>
      <c r="Y13574" s="28"/>
    </row>
    <row r="13575" spans="16:25">
      <c r="P13575" s="33"/>
      <c r="Q13575" s="28"/>
      <c r="R13575" s="28"/>
      <c r="S13575" s="28"/>
      <c r="T13575" s="28"/>
      <c r="U13575" s="28"/>
      <c r="V13575" s="28"/>
      <c r="W13575" s="28"/>
      <c r="Y13575" s="28"/>
    </row>
    <row r="13576" spans="16:25">
      <c r="P13576" s="33"/>
      <c r="Q13576" s="28"/>
      <c r="R13576" s="28"/>
      <c r="S13576" s="28"/>
      <c r="T13576" s="28"/>
      <c r="U13576" s="28"/>
      <c r="V13576" s="28"/>
      <c r="W13576" s="28"/>
      <c r="Y13576" s="28"/>
    </row>
    <row r="13577" spans="16:25">
      <c r="P13577" s="33"/>
      <c r="Q13577" s="28"/>
      <c r="R13577" s="28"/>
      <c r="S13577" s="28"/>
      <c r="T13577" s="28"/>
      <c r="U13577" s="28"/>
      <c r="V13577" s="28"/>
      <c r="W13577" s="28"/>
      <c r="Y13577" s="28"/>
    </row>
    <row r="13578" spans="16:25">
      <c r="P13578" s="33"/>
      <c r="Q13578" s="28"/>
      <c r="R13578" s="28"/>
      <c r="S13578" s="28"/>
      <c r="T13578" s="28"/>
      <c r="U13578" s="28"/>
      <c r="V13578" s="28"/>
      <c r="W13578" s="28"/>
      <c r="Y13578" s="28"/>
    </row>
    <row r="13579" spans="16:25">
      <c r="P13579" s="33"/>
      <c r="Q13579" s="28"/>
      <c r="R13579" s="28"/>
      <c r="S13579" s="28"/>
      <c r="T13579" s="28"/>
      <c r="U13579" s="28"/>
      <c r="V13579" s="28"/>
      <c r="W13579" s="28"/>
      <c r="Y13579" s="28"/>
    </row>
    <row r="13580" spans="16:25">
      <c r="P13580" s="33"/>
      <c r="Q13580" s="28"/>
      <c r="R13580" s="28"/>
      <c r="S13580" s="28"/>
      <c r="T13580" s="28"/>
      <c r="U13580" s="28"/>
      <c r="V13580" s="28"/>
      <c r="W13580" s="28"/>
      <c r="Y13580" s="28"/>
    </row>
    <row r="13581" spans="16:25">
      <c r="P13581" s="33"/>
      <c r="Q13581" s="28"/>
      <c r="R13581" s="28"/>
      <c r="S13581" s="28"/>
      <c r="T13581" s="28"/>
      <c r="U13581" s="28"/>
      <c r="V13581" s="28"/>
      <c r="W13581" s="28"/>
      <c r="Y13581" s="28"/>
    </row>
    <row r="13582" spans="16:25">
      <c r="P13582" s="33"/>
      <c r="Q13582" s="28"/>
      <c r="R13582" s="28"/>
      <c r="S13582" s="28"/>
      <c r="T13582" s="28"/>
      <c r="U13582" s="28"/>
      <c r="V13582" s="28"/>
      <c r="W13582" s="28"/>
      <c r="Y13582" s="28"/>
    </row>
    <row r="13583" spans="16:25">
      <c r="P13583" s="33"/>
      <c r="Q13583" s="28"/>
      <c r="R13583" s="28"/>
      <c r="S13583" s="28"/>
      <c r="T13583" s="28"/>
      <c r="U13583" s="28"/>
      <c r="V13583" s="28"/>
      <c r="W13583" s="28"/>
      <c r="Y13583" s="28"/>
    </row>
    <row r="13584" spans="16:25">
      <c r="P13584" s="33"/>
      <c r="Q13584" s="28"/>
      <c r="R13584" s="28"/>
      <c r="S13584" s="28"/>
      <c r="T13584" s="28"/>
      <c r="U13584" s="28"/>
      <c r="V13584" s="28"/>
      <c r="W13584" s="28"/>
      <c r="Y13584" s="28"/>
    </row>
    <row r="13585" spans="16:25">
      <c r="P13585" s="33"/>
      <c r="Q13585" s="28"/>
      <c r="R13585" s="28"/>
      <c r="S13585" s="28"/>
      <c r="T13585" s="28"/>
      <c r="U13585" s="28"/>
      <c r="V13585" s="28"/>
      <c r="W13585" s="28"/>
      <c r="Y13585" s="28"/>
    </row>
    <row r="13586" spans="16:25">
      <c r="P13586" s="33"/>
      <c r="Q13586" s="28"/>
      <c r="R13586" s="28"/>
      <c r="S13586" s="28"/>
      <c r="T13586" s="28"/>
      <c r="U13586" s="28"/>
      <c r="V13586" s="28"/>
      <c r="W13586" s="28"/>
      <c r="Y13586" s="28"/>
    </row>
    <row r="13587" spans="16:25">
      <c r="P13587" s="33"/>
      <c r="Q13587" s="28"/>
      <c r="R13587" s="28"/>
      <c r="S13587" s="28"/>
      <c r="T13587" s="28"/>
      <c r="U13587" s="28"/>
      <c r="V13587" s="28"/>
      <c r="W13587" s="28"/>
      <c r="Y13587" s="28"/>
    </row>
    <row r="13588" spans="16:25">
      <c r="P13588" s="33"/>
      <c r="Q13588" s="28"/>
      <c r="R13588" s="28"/>
      <c r="S13588" s="28"/>
      <c r="T13588" s="28"/>
      <c r="U13588" s="28"/>
      <c r="V13588" s="28"/>
      <c r="W13588" s="28"/>
      <c r="Y13588" s="28"/>
    </row>
    <row r="13589" spans="16:25">
      <c r="P13589" s="33"/>
      <c r="Q13589" s="28"/>
      <c r="R13589" s="28"/>
      <c r="S13589" s="28"/>
      <c r="T13589" s="28"/>
      <c r="U13589" s="28"/>
      <c r="V13589" s="28"/>
      <c r="W13589" s="28"/>
      <c r="Y13589" s="28"/>
    </row>
    <row r="13590" spans="16:25">
      <c r="P13590" s="33"/>
      <c r="Q13590" s="28"/>
      <c r="R13590" s="28"/>
      <c r="S13590" s="28"/>
      <c r="T13590" s="28"/>
      <c r="U13590" s="28"/>
      <c r="V13590" s="28"/>
      <c r="W13590" s="28"/>
      <c r="Y13590" s="28"/>
    </row>
    <row r="13591" spans="16:25">
      <c r="P13591" s="33"/>
      <c r="Q13591" s="28"/>
      <c r="R13591" s="28"/>
      <c r="S13591" s="28"/>
      <c r="T13591" s="28"/>
      <c r="U13591" s="28"/>
      <c r="V13591" s="28"/>
      <c r="W13591" s="28"/>
      <c r="Y13591" s="28"/>
    </row>
    <row r="13592" spans="16:25">
      <c r="P13592" s="33"/>
      <c r="Q13592" s="28"/>
      <c r="R13592" s="28"/>
      <c r="S13592" s="28"/>
      <c r="T13592" s="28"/>
      <c r="U13592" s="28"/>
      <c r="V13592" s="28"/>
      <c r="W13592" s="28"/>
      <c r="Y13592" s="28"/>
    </row>
    <row r="13593" spans="16:25">
      <c r="P13593" s="33"/>
      <c r="Q13593" s="28"/>
      <c r="R13593" s="28"/>
      <c r="S13593" s="28"/>
      <c r="T13593" s="28"/>
      <c r="U13593" s="28"/>
      <c r="V13593" s="28"/>
      <c r="W13593" s="28"/>
      <c r="Y13593" s="28"/>
    </row>
    <row r="13594" spans="16:25">
      <c r="P13594" s="33"/>
      <c r="Q13594" s="28"/>
      <c r="R13594" s="28"/>
      <c r="S13594" s="28"/>
      <c r="T13594" s="28"/>
      <c r="U13594" s="28"/>
      <c r="V13594" s="28"/>
      <c r="W13594" s="28"/>
      <c r="Y13594" s="28"/>
    </row>
    <row r="13595" spans="16:25">
      <c r="P13595" s="33"/>
      <c r="Q13595" s="28"/>
      <c r="R13595" s="28"/>
      <c r="S13595" s="28"/>
      <c r="T13595" s="28"/>
      <c r="U13595" s="28"/>
      <c r="V13595" s="28"/>
      <c r="W13595" s="28"/>
      <c r="Y13595" s="28"/>
    </row>
    <row r="13596" spans="16:25">
      <c r="P13596" s="33"/>
      <c r="Q13596" s="28"/>
      <c r="R13596" s="28"/>
      <c r="S13596" s="28"/>
      <c r="T13596" s="28"/>
      <c r="U13596" s="28"/>
      <c r="V13596" s="28"/>
      <c r="W13596" s="28"/>
      <c r="Y13596" s="28"/>
    </row>
    <row r="13597" spans="16:25">
      <c r="P13597" s="33"/>
      <c r="Q13597" s="28"/>
      <c r="R13597" s="28"/>
      <c r="S13597" s="28"/>
      <c r="T13597" s="28"/>
      <c r="U13597" s="28"/>
      <c r="V13597" s="28"/>
      <c r="W13597" s="28"/>
      <c r="Y13597" s="28"/>
    </row>
    <row r="13598" spans="16:25">
      <c r="P13598" s="33"/>
      <c r="Q13598" s="28"/>
      <c r="R13598" s="28"/>
      <c r="S13598" s="28"/>
      <c r="T13598" s="28"/>
      <c r="U13598" s="28"/>
      <c r="V13598" s="28"/>
      <c r="W13598" s="28"/>
      <c r="Y13598" s="28"/>
    </row>
    <row r="13599" spans="16:25">
      <c r="P13599" s="33"/>
      <c r="Q13599" s="28"/>
      <c r="R13599" s="28"/>
      <c r="S13599" s="28"/>
      <c r="T13599" s="28"/>
      <c r="U13599" s="28"/>
      <c r="V13599" s="28"/>
      <c r="W13599" s="28"/>
      <c r="Y13599" s="28"/>
    </row>
    <row r="13600" spans="16:25">
      <c r="P13600" s="33"/>
      <c r="Q13600" s="28"/>
      <c r="R13600" s="28"/>
      <c r="S13600" s="28"/>
      <c r="T13600" s="28"/>
      <c r="U13600" s="28"/>
      <c r="V13600" s="28"/>
      <c r="W13600" s="28"/>
      <c r="Y13600" s="28"/>
    </row>
    <row r="13601" spans="16:25">
      <c r="P13601" s="33"/>
      <c r="Q13601" s="28"/>
      <c r="R13601" s="28"/>
      <c r="S13601" s="28"/>
      <c r="T13601" s="28"/>
      <c r="U13601" s="28"/>
      <c r="V13601" s="28"/>
      <c r="W13601" s="28"/>
      <c r="Y13601" s="28"/>
    </row>
    <row r="13602" spans="16:25">
      <c r="P13602" s="33"/>
      <c r="Q13602" s="28"/>
      <c r="R13602" s="28"/>
      <c r="S13602" s="28"/>
      <c r="T13602" s="28"/>
      <c r="U13602" s="28"/>
      <c r="V13602" s="28"/>
      <c r="W13602" s="28"/>
      <c r="Y13602" s="28"/>
    </row>
    <row r="13603" spans="16:25">
      <c r="P13603" s="33"/>
      <c r="Q13603" s="28"/>
      <c r="R13603" s="28"/>
      <c r="S13603" s="28"/>
      <c r="T13603" s="28"/>
      <c r="U13603" s="28"/>
      <c r="V13603" s="28"/>
      <c r="W13603" s="28"/>
      <c r="Y13603" s="28"/>
    </row>
    <row r="13604" spans="16:25">
      <c r="P13604" s="33"/>
      <c r="Q13604" s="28"/>
      <c r="R13604" s="28"/>
      <c r="S13604" s="28"/>
      <c r="T13604" s="28"/>
      <c r="U13604" s="28"/>
      <c r="V13604" s="28"/>
      <c r="W13604" s="28"/>
      <c r="Y13604" s="28"/>
    </row>
    <row r="13605" spans="16:25">
      <c r="P13605" s="33"/>
      <c r="Q13605" s="28"/>
      <c r="R13605" s="28"/>
      <c r="S13605" s="28"/>
      <c r="T13605" s="28"/>
      <c r="U13605" s="28"/>
      <c r="V13605" s="28"/>
      <c r="W13605" s="28"/>
      <c r="Y13605" s="28"/>
    </row>
    <row r="13606" spans="16:25">
      <c r="P13606" s="33"/>
      <c r="Q13606" s="28"/>
      <c r="R13606" s="28"/>
      <c r="S13606" s="28"/>
      <c r="T13606" s="28"/>
      <c r="U13606" s="28"/>
      <c r="V13606" s="28"/>
      <c r="W13606" s="28"/>
      <c r="Y13606" s="28"/>
    </row>
    <row r="13607" spans="16:25">
      <c r="P13607" s="33"/>
      <c r="Q13607" s="28"/>
      <c r="R13607" s="28"/>
      <c r="S13607" s="28"/>
      <c r="T13607" s="28"/>
      <c r="U13607" s="28"/>
      <c r="V13607" s="28"/>
      <c r="W13607" s="28"/>
      <c r="Y13607" s="28"/>
    </row>
    <row r="13608" spans="16:25">
      <c r="P13608" s="33"/>
      <c r="Q13608" s="28"/>
      <c r="R13608" s="28"/>
      <c r="S13608" s="28"/>
      <c r="T13608" s="28"/>
      <c r="U13608" s="28"/>
      <c r="V13608" s="28"/>
      <c r="W13608" s="28"/>
      <c r="Y13608" s="28"/>
    </row>
    <row r="13609" spans="16:25">
      <c r="P13609" s="33"/>
      <c r="Q13609" s="28"/>
      <c r="R13609" s="28"/>
      <c r="S13609" s="28"/>
      <c r="T13609" s="28"/>
      <c r="U13609" s="28"/>
      <c r="V13609" s="28"/>
      <c r="W13609" s="28"/>
      <c r="Y13609" s="28"/>
    </row>
    <row r="13610" spans="16:25">
      <c r="P13610" s="33"/>
      <c r="Q13610" s="28"/>
      <c r="R13610" s="28"/>
      <c r="S13610" s="28"/>
      <c r="T13610" s="28"/>
      <c r="U13610" s="28"/>
      <c r="V13610" s="28"/>
      <c r="W13610" s="28"/>
      <c r="Y13610" s="28"/>
    </row>
    <row r="13611" spans="16:25">
      <c r="P13611" s="33"/>
      <c r="Q13611" s="28"/>
      <c r="R13611" s="28"/>
      <c r="S13611" s="28"/>
      <c r="T13611" s="28"/>
      <c r="U13611" s="28"/>
      <c r="V13611" s="28"/>
      <c r="W13611" s="28"/>
      <c r="Y13611" s="28"/>
    </row>
    <row r="13612" spans="16:25">
      <c r="P13612" s="33"/>
      <c r="Q13612" s="28"/>
      <c r="R13612" s="28"/>
      <c r="S13612" s="28"/>
      <c r="T13612" s="28"/>
      <c r="U13612" s="28"/>
      <c r="V13612" s="28"/>
      <c r="W13612" s="28"/>
      <c r="Y13612" s="28"/>
    </row>
    <row r="13613" spans="16:25">
      <c r="P13613" s="33"/>
      <c r="Q13613" s="28"/>
      <c r="R13613" s="28"/>
      <c r="S13613" s="28"/>
      <c r="T13613" s="28"/>
      <c r="U13613" s="28"/>
      <c r="V13613" s="28"/>
      <c r="W13613" s="28"/>
      <c r="Y13613" s="28"/>
    </row>
    <row r="13614" spans="16:25">
      <c r="P13614" s="33"/>
      <c r="Q13614" s="28"/>
      <c r="R13614" s="28"/>
      <c r="S13614" s="28"/>
      <c r="T13614" s="28"/>
      <c r="U13614" s="28"/>
      <c r="V13614" s="28"/>
      <c r="W13614" s="28"/>
      <c r="Y13614" s="28"/>
    </row>
    <row r="13615" spans="16:25">
      <c r="P13615" s="33"/>
      <c r="Q13615" s="28"/>
      <c r="R13615" s="28"/>
      <c r="S13615" s="28"/>
      <c r="T13615" s="28"/>
      <c r="U13615" s="28"/>
      <c r="V13615" s="28"/>
      <c r="W13615" s="28"/>
      <c r="Y13615" s="28"/>
    </row>
    <row r="13616" spans="16:25">
      <c r="P13616" s="33"/>
      <c r="Q13616" s="28"/>
      <c r="R13616" s="28"/>
      <c r="S13616" s="28"/>
      <c r="T13616" s="28"/>
      <c r="U13616" s="28"/>
      <c r="V13616" s="28"/>
      <c r="W13616" s="28"/>
      <c r="Y13616" s="28"/>
    </row>
    <row r="13617" spans="16:25">
      <c r="P13617" s="33"/>
      <c r="Q13617" s="28"/>
      <c r="R13617" s="28"/>
      <c r="S13617" s="28"/>
      <c r="T13617" s="28"/>
      <c r="U13617" s="28"/>
      <c r="V13617" s="28"/>
      <c r="W13617" s="28"/>
      <c r="Y13617" s="28"/>
    </row>
    <row r="13618" spans="16:25">
      <c r="P13618" s="33"/>
      <c r="Q13618" s="28"/>
      <c r="R13618" s="28"/>
      <c r="S13618" s="28"/>
      <c r="T13618" s="28"/>
      <c r="U13618" s="28"/>
      <c r="V13618" s="28"/>
      <c r="W13618" s="28"/>
      <c r="Y13618" s="28"/>
    </row>
    <row r="13619" spans="16:25">
      <c r="P13619" s="33"/>
      <c r="Q13619" s="28"/>
      <c r="R13619" s="28"/>
      <c r="S13619" s="28"/>
      <c r="T13619" s="28"/>
      <c r="U13619" s="28"/>
      <c r="V13619" s="28"/>
      <c r="W13619" s="28"/>
      <c r="Y13619" s="28"/>
    </row>
    <row r="13620" spans="16:25">
      <c r="P13620" s="33"/>
      <c r="Q13620" s="28"/>
      <c r="R13620" s="28"/>
      <c r="S13620" s="28"/>
      <c r="T13620" s="28"/>
      <c r="U13620" s="28"/>
      <c r="V13620" s="28"/>
      <c r="W13620" s="28"/>
      <c r="Y13620" s="28"/>
    </row>
    <row r="13621" spans="16:25">
      <c r="P13621" s="33"/>
      <c r="Q13621" s="28"/>
      <c r="R13621" s="28"/>
      <c r="S13621" s="28"/>
      <c r="T13621" s="28"/>
      <c r="U13621" s="28"/>
      <c r="V13621" s="28"/>
      <c r="W13621" s="28"/>
      <c r="Y13621" s="28"/>
    </row>
    <row r="13622" spans="16:25">
      <c r="P13622" s="33"/>
      <c r="Q13622" s="28"/>
      <c r="R13622" s="28"/>
      <c r="S13622" s="28"/>
      <c r="T13622" s="28"/>
      <c r="U13622" s="28"/>
      <c r="V13622" s="28"/>
      <c r="W13622" s="28"/>
      <c r="Y13622" s="28"/>
    </row>
    <row r="13623" spans="16:25">
      <c r="P13623" s="33"/>
      <c r="Q13623" s="28"/>
      <c r="R13623" s="28"/>
      <c r="S13623" s="28"/>
      <c r="T13623" s="28"/>
      <c r="U13623" s="28"/>
      <c r="V13623" s="28"/>
      <c r="W13623" s="28"/>
      <c r="Y13623" s="28"/>
    </row>
    <row r="13624" spans="16:25">
      <c r="P13624" s="33"/>
      <c r="Q13624" s="28"/>
      <c r="R13624" s="28"/>
      <c r="S13624" s="28"/>
      <c r="T13624" s="28"/>
      <c r="U13624" s="28"/>
      <c r="V13624" s="28"/>
      <c r="W13624" s="28"/>
      <c r="Y13624" s="28"/>
    </row>
    <row r="13625" spans="16:25">
      <c r="P13625" s="33"/>
      <c r="Q13625" s="28"/>
      <c r="R13625" s="28"/>
      <c r="S13625" s="28"/>
      <c r="T13625" s="28"/>
      <c r="U13625" s="28"/>
      <c r="V13625" s="28"/>
      <c r="W13625" s="28"/>
      <c r="Y13625" s="28"/>
    </row>
    <row r="13626" spans="16:25">
      <c r="P13626" s="33"/>
      <c r="Q13626" s="28"/>
      <c r="R13626" s="28"/>
      <c r="S13626" s="28"/>
      <c r="T13626" s="28"/>
      <c r="U13626" s="28"/>
      <c r="V13626" s="28"/>
      <c r="W13626" s="28"/>
      <c r="Y13626" s="28"/>
    </row>
    <row r="13627" spans="16:25">
      <c r="P13627" s="33"/>
      <c r="Q13627" s="28"/>
      <c r="R13627" s="28"/>
      <c r="S13627" s="28"/>
      <c r="T13627" s="28"/>
      <c r="U13627" s="28"/>
      <c r="V13627" s="28"/>
      <c r="W13627" s="28"/>
      <c r="Y13627" s="28"/>
    </row>
    <row r="13628" spans="16:25">
      <c r="P13628" s="33"/>
      <c r="Q13628" s="28"/>
      <c r="R13628" s="28"/>
      <c r="S13628" s="28"/>
      <c r="T13628" s="28"/>
      <c r="U13628" s="28"/>
      <c r="V13628" s="28"/>
      <c r="W13628" s="28"/>
      <c r="Y13628" s="28"/>
    </row>
    <row r="13629" spans="16:25">
      <c r="P13629" s="33"/>
      <c r="Q13629" s="28"/>
      <c r="R13629" s="28"/>
      <c r="S13629" s="28"/>
      <c r="T13629" s="28"/>
      <c r="U13629" s="28"/>
      <c r="V13629" s="28"/>
      <c r="W13629" s="28"/>
      <c r="Y13629" s="28"/>
    </row>
    <row r="13630" spans="16:25">
      <c r="P13630" s="33"/>
      <c r="Q13630" s="28"/>
      <c r="R13630" s="28"/>
      <c r="S13630" s="28"/>
      <c r="T13630" s="28"/>
      <c r="U13630" s="28"/>
      <c r="V13630" s="28"/>
      <c r="W13630" s="28"/>
      <c r="Y13630" s="28"/>
    </row>
    <row r="13631" spans="16:25">
      <c r="P13631" s="33"/>
      <c r="Q13631" s="28"/>
      <c r="R13631" s="28"/>
      <c r="S13631" s="28"/>
      <c r="T13631" s="28"/>
      <c r="U13631" s="28"/>
      <c r="V13631" s="28"/>
      <c r="W13631" s="28"/>
      <c r="Y13631" s="28"/>
    </row>
    <row r="13632" spans="16:25">
      <c r="P13632" s="33"/>
      <c r="Q13632" s="28"/>
      <c r="R13632" s="28"/>
      <c r="S13632" s="28"/>
      <c r="T13632" s="28"/>
      <c r="U13632" s="28"/>
      <c r="V13632" s="28"/>
      <c r="W13632" s="28"/>
      <c r="Y13632" s="28"/>
    </row>
    <row r="13633" spans="16:25">
      <c r="P13633" s="33"/>
      <c r="Q13633" s="28"/>
      <c r="R13633" s="28"/>
      <c r="S13633" s="28"/>
      <c r="T13633" s="28"/>
      <c r="U13633" s="28"/>
      <c r="V13633" s="28"/>
      <c r="W13633" s="28"/>
      <c r="Y13633" s="28"/>
    </row>
    <row r="13634" spans="16:25">
      <c r="P13634" s="33"/>
      <c r="Q13634" s="28"/>
      <c r="R13634" s="28"/>
      <c r="S13634" s="28"/>
      <c r="T13634" s="28"/>
      <c r="U13634" s="28"/>
      <c r="V13634" s="28"/>
      <c r="W13634" s="28"/>
      <c r="Y13634" s="28"/>
    </row>
    <row r="13635" spans="16:25">
      <c r="P13635" s="33"/>
      <c r="Q13635" s="28"/>
      <c r="R13635" s="28"/>
      <c r="S13635" s="28"/>
      <c r="T13635" s="28"/>
      <c r="U13635" s="28"/>
      <c r="V13635" s="28"/>
      <c r="W13635" s="28"/>
      <c r="Y13635" s="28"/>
    </row>
    <row r="13636" spans="16:25">
      <c r="P13636" s="33"/>
      <c r="Q13636" s="28"/>
      <c r="R13636" s="28"/>
      <c r="S13636" s="28"/>
      <c r="T13636" s="28"/>
      <c r="U13636" s="28"/>
      <c r="V13636" s="28"/>
      <c r="W13636" s="28"/>
      <c r="Y13636" s="28"/>
    </row>
    <row r="13637" spans="16:25">
      <c r="P13637" s="33"/>
      <c r="Q13637" s="28"/>
      <c r="R13637" s="28"/>
      <c r="S13637" s="28"/>
      <c r="T13637" s="28"/>
      <c r="U13637" s="28"/>
      <c r="V13637" s="28"/>
      <c r="W13637" s="28"/>
      <c r="Y13637" s="28"/>
    </row>
    <row r="13638" spans="16:25">
      <c r="P13638" s="33"/>
      <c r="Q13638" s="28"/>
      <c r="R13638" s="28"/>
      <c r="S13638" s="28"/>
      <c r="T13638" s="28"/>
      <c r="U13638" s="28"/>
      <c r="V13638" s="28"/>
      <c r="W13638" s="28"/>
      <c r="Y13638" s="28"/>
    </row>
    <row r="13639" spans="16:25">
      <c r="P13639" s="33"/>
      <c r="Q13639" s="28"/>
      <c r="R13639" s="28"/>
      <c r="S13639" s="28"/>
      <c r="T13639" s="28"/>
      <c r="U13639" s="28"/>
      <c r="V13639" s="28"/>
      <c r="W13639" s="28"/>
      <c r="Y13639" s="28"/>
    </row>
    <row r="13640" spans="16:25">
      <c r="P13640" s="33"/>
      <c r="Q13640" s="28"/>
      <c r="R13640" s="28"/>
      <c r="S13640" s="28"/>
      <c r="T13640" s="28"/>
      <c r="U13640" s="28"/>
      <c r="V13640" s="28"/>
      <c r="W13640" s="28"/>
      <c r="Y13640" s="28"/>
    </row>
    <row r="13641" spans="16:25">
      <c r="P13641" s="33"/>
      <c r="Q13641" s="28"/>
      <c r="R13641" s="28"/>
      <c r="S13641" s="28"/>
      <c r="T13641" s="28"/>
      <c r="U13641" s="28"/>
      <c r="V13641" s="28"/>
      <c r="W13641" s="28"/>
      <c r="Y13641" s="28"/>
    </row>
    <row r="13642" spans="16:25">
      <c r="P13642" s="33"/>
      <c r="Q13642" s="28"/>
      <c r="R13642" s="28"/>
      <c r="S13642" s="28"/>
      <c r="T13642" s="28"/>
      <c r="U13642" s="28"/>
      <c r="V13642" s="28"/>
      <c r="W13642" s="28"/>
      <c r="Y13642" s="28"/>
    </row>
    <row r="13643" spans="16:25">
      <c r="P13643" s="33"/>
      <c r="Q13643" s="28"/>
      <c r="R13643" s="28"/>
      <c r="S13643" s="28"/>
      <c r="T13643" s="28"/>
      <c r="U13643" s="28"/>
      <c r="V13643" s="28"/>
      <c r="W13643" s="28"/>
      <c r="Y13643" s="28"/>
    </row>
    <row r="13644" spans="16:25">
      <c r="P13644" s="33"/>
      <c r="Q13644" s="28"/>
      <c r="R13644" s="28"/>
      <c r="S13644" s="28"/>
      <c r="T13644" s="28"/>
      <c r="U13644" s="28"/>
      <c r="V13644" s="28"/>
      <c r="W13644" s="28"/>
      <c r="Y13644" s="28"/>
    </row>
    <row r="13645" spans="16:25">
      <c r="P13645" s="33"/>
      <c r="Q13645" s="28"/>
      <c r="R13645" s="28"/>
      <c r="S13645" s="28"/>
      <c r="T13645" s="28"/>
      <c r="U13645" s="28"/>
      <c r="V13645" s="28"/>
      <c r="W13645" s="28"/>
      <c r="Y13645" s="28"/>
    </row>
    <row r="13646" spans="16:25">
      <c r="P13646" s="33"/>
      <c r="Q13646" s="28"/>
      <c r="R13646" s="28"/>
      <c r="S13646" s="28"/>
      <c r="T13646" s="28"/>
      <c r="U13646" s="28"/>
      <c r="V13646" s="28"/>
      <c r="W13646" s="28"/>
      <c r="Y13646" s="28"/>
    </row>
    <row r="13647" spans="16:25">
      <c r="P13647" s="33"/>
      <c r="Q13647" s="28"/>
      <c r="R13647" s="28"/>
      <c r="S13647" s="28"/>
      <c r="T13647" s="28"/>
      <c r="U13647" s="28"/>
      <c r="V13647" s="28"/>
      <c r="W13647" s="28"/>
      <c r="Y13647" s="28"/>
    </row>
    <row r="13648" spans="16:25">
      <c r="P13648" s="33"/>
      <c r="Q13648" s="28"/>
      <c r="R13648" s="28"/>
      <c r="S13648" s="28"/>
      <c r="T13648" s="28"/>
      <c r="U13648" s="28"/>
      <c r="V13648" s="28"/>
      <c r="W13648" s="28"/>
      <c r="Y13648" s="28"/>
    </row>
    <row r="13649" spans="16:25">
      <c r="P13649" s="33"/>
      <c r="Q13649" s="28"/>
      <c r="R13649" s="28"/>
      <c r="S13649" s="28"/>
      <c r="T13649" s="28"/>
      <c r="U13649" s="28"/>
      <c r="V13649" s="28"/>
      <c r="W13649" s="28"/>
      <c r="Y13649" s="28"/>
    </row>
    <row r="13650" spans="16:25">
      <c r="P13650" s="33"/>
      <c r="Q13650" s="28"/>
      <c r="R13650" s="28"/>
      <c r="S13650" s="28"/>
      <c r="T13650" s="28"/>
      <c r="U13650" s="28"/>
      <c r="V13650" s="28"/>
      <c r="W13650" s="28"/>
      <c r="Y13650" s="28"/>
    </row>
    <row r="13651" spans="16:25">
      <c r="P13651" s="33"/>
      <c r="Q13651" s="28"/>
      <c r="R13651" s="28"/>
      <c r="S13651" s="28"/>
      <c r="T13651" s="28"/>
      <c r="U13651" s="28"/>
      <c r="V13651" s="28"/>
      <c r="W13651" s="28"/>
      <c r="Y13651" s="28"/>
    </row>
    <row r="13652" spans="16:25">
      <c r="P13652" s="33"/>
      <c r="Q13652" s="28"/>
      <c r="R13652" s="28"/>
      <c r="S13652" s="28"/>
      <c r="T13652" s="28"/>
      <c r="U13652" s="28"/>
      <c r="V13652" s="28"/>
      <c r="W13652" s="28"/>
      <c r="Y13652" s="28"/>
    </row>
    <row r="13653" spans="16:25">
      <c r="P13653" s="33"/>
      <c r="Q13653" s="28"/>
      <c r="R13653" s="28"/>
      <c r="S13653" s="28"/>
      <c r="T13653" s="28"/>
      <c r="U13653" s="28"/>
      <c r="V13653" s="28"/>
      <c r="W13653" s="28"/>
      <c r="Y13653" s="28"/>
    </row>
    <row r="13654" spans="16:25">
      <c r="P13654" s="33"/>
      <c r="Q13654" s="28"/>
      <c r="R13654" s="28"/>
      <c r="S13654" s="28"/>
      <c r="T13654" s="28"/>
      <c r="U13654" s="28"/>
      <c r="V13654" s="28"/>
      <c r="W13654" s="28"/>
      <c r="Y13654" s="28"/>
    </row>
    <row r="13655" spans="16:25">
      <c r="P13655" s="33"/>
      <c r="Q13655" s="28"/>
      <c r="R13655" s="28"/>
      <c r="S13655" s="28"/>
      <c r="T13655" s="28"/>
      <c r="U13655" s="28"/>
      <c r="V13655" s="28"/>
      <c r="W13655" s="28"/>
      <c r="Y13655" s="28"/>
    </row>
    <row r="13656" spans="16:25">
      <c r="P13656" s="33"/>
      <c r="Q13656" s="28"/>
      <c r="R13656" s="28"/>
      <c r="S13656" s="28"/>
      <c r="T13656" s="28"/>
      <c r="U13656" s="28"/>
      <c r="V13656" s="28"/>
      <c r="W13656" s="28"/>
      <c r="Y13656" s="28"/>
    </row>
    <row r="13657" spans="16:25">
      <c r="P13657" s="33"/>
      <c r="Q13657" s="28"/>
      <c r="R13657" s="28"/>
      <c r="S13657" s="28"/>
      <c r="T13657" s="28"/>
      <c r="U13657" s="28"/>
      <c r="V13657" s="28"/>
      <c r="W13657" s="28"/>
      <c r="Y13657" s="28"/>
    </row>
    <row r="13658" spans="16:25">
      <c r="P13658" s="33"/>
      <c r="Q13658" s="28"/>
      <c r="R13658" s="28"/>
      <c r="S13658" s="28"/>
      <c r="T13658" s="28"/>
      <c r="U13658" s="28"/>
      <c r="V13658" s="28"/>
      <c r="W13658" s="28"/>
      <c r="Y13658" s="28"/>
    </row>
    <row r="13659" spans="16:25">
      <c r="P13659" s="33"/>
      <c r="Q13659" s="28"/>
      <c r="R13659" s="28"/>
      <c r="S13659" s="28"/>
      <c r="T13659" s="28"/>
      <c r="U13659" s="28"/>
      <c r="V13659" s="28"/>
      <c r="W13659" s="28"/>
      <c r="Y13659" s="28"/>
    </row>
    <row r="13660" spans="16:25">
      <c r="P13660" s="33"/>
      <c r="Q13660" s="28"/>
      <c r="R13660" s="28"/>
      <c r="S13660" s="28"/>
      <c r="T13660" s="28"/>
      <c r="U13660" s="28"/>
      <c r="V13660" s="28"/>
      <c r="W13660" s="28"/>
      <c r="Y13660" s="28"/>
    </row>
    <row r="13661" spans="16:25">
      <c r="P13661" s="33"/>
      <c r="Q13661" s="28"/>
      <c r="R13661" s="28"/>
      <c r="S13661" s="28"/>
      <c r="T13661" s="28"/>
      <c r="U13661" s="28"/>
      <c r="V13661" s="28"/>
      <c r="W13661" s="28"/>
      <c r="Y13661" s="28"/>
    </row>
    <row r="13662" spans="16:25">
      <c r="P13662" s="33"/>
      <c r="Q13662" s="28"/>
      <c r="R13662" s="28"/>
      <c r="S13662" s="28"/>
      <c r="T13662" s="28"/>
      <c r="U13662" s="28"/>
      <c r="V13662" s="28"/>
      <c r="W13662" s="28"/>
      <c r="Y13662" s="28"/>
    </row>
    <row r="13663" spans="16:25">
      <c r="P13663" s="33"/>
      <c r="Q13663" s="28"/>
      <c r="R13663" s="28"/>
      <c r="S13663" s="28"/>
      <c r="T13663" s="28"/>
      <c r="U13663" s="28"/>
      <c r="V13663" s="28"/>
      <c r="W13663" s="28"/>
      <c r="Y13663" s="28"/>
    </row>
    <row r="13664" spans="16:25">
      <c r="P13664" s="33"/>
      <c r="Q13664" s="28"/>
      <c r="R13664" s="28"/>
      <c r="S13664" s="28"/>
      <c r="T13664" s="28"/>
      <c r="U13664" s="28"/>
      <c r="V13664" s="28"/>
      <c r="W13664" s="28"/>
      <c r="Y13664" s="28"/>
    </row>
    <row r="13665" spans="16:25">
      <c r="P13665" s="33"/>
      <c r="Q13665" s="28"/>
      <c r="R13665" s="28"/>
      <c r="S13665" s="28"/>
      <c r="T13665" s="28"/>
      <c r="U13665" s="28"/>
      <c r="V13665" s="28"/>
      <c r="W13665" s="28"/>
      <c r="Y13665" s="28"/>
    </row>
    <row r="13666" spans="16:25">
      <c r="P13666" s="33"/>
      <c r="Q13666" s="28"/>
      <c r="R13666" s="28"/>
      <c r="S13666" s="28"/>
      <c r="T13666" s="28"/>
      <c r="U13666" s="28"/>
      <c r="V13666" s="28"/>
      <c r="W13666" s="28"/>
      <c r="Y13666" s="28"/>
    </row>
    <row r="13667" spans="16:25">
      <c r="P13667" s="33"/>
      <c r="Q13667" s="28"/>
      <c r="R13667" s="28"/>
      <c r="S13667" s="28"/>
      <c r="T13667" s="28"/>
      <c r="U13667" s="28"/>
      <c r="V13667" s="28"/>
      <c r="W13667" s="28"/>
      <c r="Y13667" s="28"/>
    </row>
    <row r="13668" spans="16:25">
      <c r="P13668" s="33"/>
      <c r="Q13668" s="28"/>
      <c r="R13668" s="28"/>
      <c r="S13668" s="28"/>
      <c r="T13668" s="28"/>
      <c r="U13668" s="28"/>
      <c r="V13668" s="28"/>
      <c r="W13668" s="28"/>
      <c r="Y13668" s="28"/>
    </row>
    <row r="13669" spans="16:25">
      <c r="P13669" s="33"/>
      <c r="Q13669" s="28"/>
      <c r="R13669" s="28"/>
      <c r="S13669" s="28"/>
      <c r="T13669" s="28"/>
      <c r="U13669" s="28"/>
      <c r="V13669" s="28"/>
      <c r="W13669" s="28"/>
      <c r="Y13669" s="28"/>
    </row>
    <row r="13670" spans="16:25">
      <c r="P13670" s="33"/>
      <c r="Q13670" s="28"/>
      <c r="R13670" s="28"/>
      <c r="S13670" s="28"/>
      <c r="T13670" s="28"/>
      <c r="U13670" s="28"/>
      <c r="V13670" s="28"/>
      <c r="W13670" s="28"/>
      <c r="Y13670" s="28"/>
    </row>
    <row r="13671" spans="16:25">
      <c r="P13671" s="33"/>
      <c r="Q13671" s="28"/>
      <c r="R13671" s="28"/>
      <c r="S13671" s="28"/>
      <c r="T13671" s="28"/>
      <c r="U13671" s="28"/>
      <c r="V13671" s="28"/>
      <c r="W13671" s="28"/>
      <c r="Y13671" s="28"/>
    </row>
    <row r="13672" spans="16:25">
      <c r="P13672" s="33"/>
      <c r="Q13672" s="28"/>
      <c r="R13672" s="28"/>
      <c r="S13672" s="28"/>
      <c r="T13672" s="28"/>
      <c r="U13672" s="28"/>
      <c r="V13672" s="28"/>
      <c r="W13672" s="28"/>
      <c r="Y13672" s="28"/>
    </row>
    <row r="13673" spans="16:25">
      <c r="P13673" s="33"/>
      <c r="Q13673" s="28"/>
      <c r="R13673" s="28"/>
      <c r="S13673" s="28"/>
      <c r="T13673" s="28"/>
      <c r="U13673" s="28"/>
      <c r="V13673" s="28"/>
      <c r="W13673" s="28"/>
      <c r="Y13673" s="28"/>
    </row>
    <row r="13674" spans="16:25">
      <c r="P13674" s="33"/>
      <c r="Q13674" s="28"/>
      <c r="R13674" s="28"/>
      <c r="S13674" s="28"/>
      <c r="T13674" s="28"/>
      <c r="U13674" s="28"/>
      <c r="V13674" s="28"/>
      <c r="W13674" s="28"/>
      <c r="Y13674" s="28"/>
    </row>
    <row r="13675" spans="16:25">
      <c r="P13675" s="33"/>
      <c r="Q13675" s="28"/>
      <c r="R13675" s="28"/>
      <c r="S13675" s="28"/>
      <c r="T13675" s="28"/>
      <c r="U13675" s="28"/>
      <c r="V13675" s="28"/>
      <c r="W13675" s="28"/>
      <c r="Y13675" s="28"/>
    </row>
    <row r="13676" spans="16:25">
      <c r="P13676" s="33"/>
      <c r="Q13676" s="28"/>
      <c r="R13676" s="28"/>
      <c r="S13676" s="28"/>
      <c r="T13676" s="28"/>
      <c r="U13676" s="28"/>
      <c r="V13676" s="28"/>
      <c r="W13676" s="28"/>
      <c r="Y13676" s="28"/>
    </row>
    <row r="13677" spans="16:25">
      <c r="P13677" s="33"/>
      <c r="Q13677" s="28"/>
      <c r="R13677" s="28"/>
      <c r="S13677" s="28"/>
      <c r="T13677" s="28"/>
      <c r="U13677" s="28"/>
      <c r="V13677" s="28"/>
      <c r="W13677" s="28"/>
      <c r="Y13677" s="28"/>
    </row>
    <row r="13678" spans="16:25">
      <c r="P13678" s="33"/>
      <c r="Q13678" s="28"/>
      <c r="R13678" s="28"/>
      <c r="S13678" s="28"/>
      <c r="T13678" s="28"/>
      <c r="U13678" s="28"/>
      <c r="V13678" s="28"/>
      <c r="W13678" s="28"/>
      <c r="Y13678" s="28"/>
    </row>
    <row r="13679" spans="16:25">
      <c r="P13679" s="33"/>
      <c r="Q13679" s="28"/>
      <c r="R13679" s="28"/>
      <c r="S13679" s="28"/>
      <c r="T13679" s="28"/>
      <c r="U13679" s="28"/>
      <c r="V13679" s="28"/>
      <c r="W13679" s="28"/>
      <c r="Y13679" s="28"/>
    </row>
    <row r="13680" spans="16:25">
      <c r="P13680" s="33"/>
      <c r="Q13680" s="28"/>
      <c r="R13680" s="28"/>
      <c r="S13680" s="28"/>
      <c r="T13680" s="28"/>
      <c r="U13680" s="28"/>
      <c r="V13680" s="28"/>
      <c r="W13680" s="28"/>
      <c r="Y13680" s="28"/>
    </row>
    <row r="13681" spans="16:25">
      <c r="P13681" s="33"/>
      <c r="Q13681" s="28"/>
      <c r="R13681" s="28"/>
      <c r="S13681" s="28"/>
      <c r="T13681" s="28"/>
      <c r="U13681" s="28"/>
      <c r="V13681" s="28"/>
      <c r="W13681" s="28"/>
      <c r="Y13681" s="28"/>
    </row>
    <row r="13682" spans="16:25">
      <c r="P13682" s="33"/>
      <c r="Q13682" s="28"/>
      <c r="R13682" s="28"/>
      <c r="S13682" s="28"/>
      <c r="T13682" s="28"/>
      <c r="U13682" s="28"/>
      <c r="V13682" s="28"/>
      <c r="W13682" s="28"/>
      <c r="Y13682" s="28"/>
    </row>
    <row r="13683" spans="16:25">
      <c r="P13683" s="33"/>
      <c r="Q13683" s="28"/>
      <c r="R13683" s="28"/>
      <c r="S13683" s="28"/>
      <c r="T13683" s="28"/>
      <c r="U13683" s="28"/>
      <c r="V13683" s="28"/>
      <c r="W13683" s="28"/>
      <c r="Y13683" s="28"/>
    </row>
    <row r="13684" spans="16:25">
      <c r="P13684" s="33"/>
      <c r="Q13684" s="28"/>
      <c r="R13684" s="28"/>
      <c r="S13684" s="28"/>
      <c r="T13684" s="28"/>
      <c r="U13684" s="28"/>
      <c r="V13684" s="28"/>
      <c r="W13684" s="28"/>
      <c r="Y13684" s="28"/>
    </row>
    <row r="13685" spans="16:25">
      <c r="P13685" s="33"/>
      <c r="Q13685" s="28"/>
      <c r="R13685" s="28"/>
      <c r="S13685" s="28"/>
      <c r="T13685" s="28"/>
      <c r="U13685" s="28"/>
      <c r="V13685" s="28"/>
      <c r="W13685" s="28"/>
      <c r="Y13685" s="28"/>
    </row>
    <row r="13686" spans="16:25">
      <c r="P13686" s="33"/>
      <c r="Q13686" s="28"/>
      <c r="R13686" s="28"/>
      <c r="S13686" s="28"/>
      <c r="T13686" s="28"/>
      <c r="U13686" s="28"/>
      <c r="V13686" s="28"/>
      <c r="W13686" s="28"/>
      <c r="Y13686" s="28"/>
    </row>
    <row r="13687" spans="16:25">
      <c r="P13687" s="33"/>
      <c r="Q13687" s="28"/>
      <c r="R13687" s="28"/>
      <c r="S13687" s="28"/>
      <c r="T13687" s="28"/>
      <c r="U13687" s="28"/>
      <c r="V13687" s="28"/>
      <c r="W13687" s="28"/>
      <c r="Y13687" s="28"/>
    </row>
    <row r="13688" spans="16:25">
      <c r="P13688" s="33"/>
      <c r="Q13688" s="28"/>
      <c r="R13688" s="28"/>
      <c r="S13688" s="28"/>
      <c r="T13688" s="28"/>
      <c r="U13688" s="28"/>
      <c r="V13688" s="28"/>
      <c r="W13688" s="28"/>
      <c r="Y13688" s="28"/>
    </row>
    <row r="13689" spans="16:25">
      <c r="P13689" s="33"/>
      <c r="Q13689" s="28"/>
      <c r="R13689" s="28"/>
      <c r="S13689" s="28"/>
      <c r="T13689" s="28"/>
      <c r="U13689" s="28"/>
      <c r="V13689" s="28"/>
      <c r="W13689" s="28"/>
      <c r="Y13689" s="28"/>
    </row>
    <row r="13690" spans="16:25">
      <c r="P13690" s="33"/>
      <c r="Q13690" s="28"/>
      <c r="R13690" s="28"/>
      <c r="S13690" s="28"/>
      <c r="T13690" s="28"/>
      <c r="U13690" s="28"/>
      <c r="V13690" s="28"/>
      <c r="W13690" s="28"/>
      <c r="Y13690" s="28"/>
    </row>
    <row r="13691" spans="16:25">
      <c r="P13691" s="33"/>
      <c r="Q13691" s="28"/>
      <c r="R13691" s="28"/>
      <c r="S13691" s="28"/>
      <c r="T13691" s="28"/>
      <c r="U13691" s="28"/>
      <c r="V13691" s="28"/>
      <c r="W13691" s="28"/>
      <c r="Y13691" s="28"/>
    </row>
    <row r="13692" spans="16:25">
      <c r="P13692" s="33"/>
      <c r="Q13692" s="28"/>
      <c r="R13692" s="28"/>
      <c r="S13692" s="28"/>
      <c r="T13692" s="28"/>
      <c r="U13692" s="28"/>
      <c r="V13692" s="28"/>
      <c r="W13692" s="28"/>
      <c r="Y13692" s="28"/>
    </row>
    <row r="13693" spans="16:25">
      <c r="P13693" s="33"/>
      <c r="Q13693" s="28"/>
      <c r="R13693" s="28"/>
      <c r="S13693" s="28"/>
      <c r="T13693" s="28"/>
      <c r="U13693" s="28"/>
      <c r="V13693" s="28"/>
      <c r="W13693" s="28"/>
      <c r="Y13693" s="28"/>
    </row>
    <row r="13694" spans="16:25">
      <c r="P13694" s="33"/>
      <c r="Q13694" s="28"/>
      <c r="R13694" s="28"/>
      <c r="S13694" s="28"/>
      <c r="T13694" s="28"/>
      <c r="U13694" s="28"/>
      <c r="V13694" s="28"/>
      <c r="W13694" s="28"/>
      <c r="Y13694" s="28"/>
    </row>
    <row r="13695" spans="16:25">
      <c r="P13695" s="33"/>
      <c r="Q13695" s="28"/>
      <c r="R13695" s="28"/>
      <c r="S13695" s="28"/>
      <c r="T13695" s="28"/>
      <c r="U13695" s="28"/>
      <c r="V13695" s="28"/>
      <c r="W13695" s="28"/>
      <c r="Y13695" s="28"/>
    </row>
    <row r="13696" spans="16:25">
      <c r="P13696" s="33"/>
      <c r="Q13696" s="28"/>
      <c r="R13696" s="28"/>
      <c r="S13696" s="28"/>
      <c r="T13696" s="28"/>
      <c r="U13696" s="28"/>
      <c r="V13696" s="28"/>
      <c r="W13696" s="28"/>
      <c r="Y13696" s="28"/>
    </row>
    <row r="13697" spans="16:25">
      <c r="P13697" s="33"/>
      <c r="Q13697" s="28"/>
      <c r="R13697" s="28"/>
      <c r="S13697" s="28"/>
      <c r="T13697" s="28"/>
      <c r="U13697" s="28"/>
      <c r="V13697" s="28"/>
      <c r="W13697" s="28"/>
      <c r="Y13697" s="28"/>
    </row>
    <row r="13698" spans="16:25">
      <c r="P13698" s="33"/>
      <c r="Q13698" s="28"/>
      <c r="R13698" s="28"/>
      <c r="S13698" s="28"/>
      <c r="T13698" s="28"/>
      <c r="U13698" s="28"/>
      <c r="V13698" s="28"/>
      <c r="W13698" s="28"/>
      <c r="Y13698" s="28"/>
    </row>
    <row r="13699" spans="16:25">
      <c r="P13699" s="33"/>
      <c r="Q13699" s="28"/>
      <c r="R13699" s="28"/>
      <c r="S13699" s="28"/>
      <c r="T13699" s="28"/>
      <c r="U13699" s="28"/>
      <c r="V13699" s="28"/>
      <c r="W13699" s="28"/>
      <c r="Y13699" s="28"/>
    </row>
    <row r="13700" spans="16:25">
      <c r="P13700" s="33"/>
      <c r="Q13700" s="28"/>
      <c r="R13700" s="28"/>
      <c r="S13700" s="28"/>
      <c r="T13700" s="28"/>
      <c r="U13700" s="28"/>
      <c r="V13700" s="28"/>
      <c r="W13700" s="28"/>
      <c r="Y13700" s="28"/>
    </row>
    <row r="13701" spans="16:25">
      <c r="P13701" s="33"/>
      <c r="Q13701" s="28"/>
      <c r="R13701" s="28"/>
      <c r="S13701" s="28"/>
      <c r="T13701" s="28"/>
      <c r="U13701" s="28"/>
      <c r="V13701" s="28"/>
      <c r="W13701" s="28"/>
      <c r="Y13701" s="28"/>
    </row>
    <row r="13702" spans="16:25">
      <c r="P13702" s="33"/>
      <c r="Q13702" s="28"/>
      <c r="R13702" s="28"/>
      <c r="S13702" s="28"/>
      <c r="T13702" s="28"/>
      <c r="U13702" s="28"/>
      <c r="V13702" s="28"/>
      <c r="W13702" s="28"/>
      <c r="Y13702" s="28"/>
    </row>
    <row r="13703" spans="16:25">
      <c r="P13703" s="33"/>
      <c r="Q13703" s="28"/>
      <c r="R13703" s="28"/>
      <c r="S13703" s="28"/>
      <c r="T13703" s="28"/>
      <c r="U13703" s="28"/>
      <c r="V13703" s="28"/>
      <c r="W13703" s="28"/>
      <c r="Y13703" s="28"/>
    </row>
    <row r="13704" spans="16:25">
      <c r="P13704" s="33"/>
      <c r="Q13704" s="28"/>
      <c r="R13704" s="28"/>
      <c r="S13704" s="28"/>
      <c r="T13704" s="28"/>
      <c r="U13704" s="28"/>
      <c r="V13704" s="28"/>
      <c r="W13704" s="28"/>
      <c r="Y13704" s="28"/>
    </row>
    <row r="13705" spans="16:25">
      <c r="P13705" s="33"/>
      <c r="Q13705" s="28"/>
      <c r="R13705" s="28"/>
      <c r="S13705" s="28"/>
      <c r="T13705" s="28"/>
      <c r="U13705" s="28"/>
      <c r="V13705" s="28"/>
      <c r="W13705" s="28"/>
      <c r="Y13705" s="28"/>
    </row>
    <row r="13706" spans="16:25">
      <c r="P13706" s="33"/>
      <c r="Q13706" s="28"/>
      <c r="R13706" s="28"/>
      <c r="S13706" s="28"/>
      <c r="T13706" s="28"/>
      <c r="U13706" s="28"/>
      <c r="V13706" s="28"/>
      <c r="W13706" s="28"/>
      <c r="Y13706" s="28"/>
    </row>
    <row r="13707" spans="16:25">
      <c r="P13707" s="33"/>
      <c r="Q13707" s="28"/>
      <c r="R13707" s="28"/>
      <c r="S13707" s="28"/>
      <c r="T13707" s="28"/>
      <c r="U13707" s="28"/>
      <c r="V13707" s="28"/>
      <c r="W13707" s="28"/>
      <c r="Y13707" s="28"/>
    </row>
    <row r="13708" spans="16:25">
      <c r="P13708" s="33"/>
      <c r="Q13708" s="28"/>
      <c r="R13708" s="28"/>
      <c r="S13708" s="28"/>
      <c r="T13708" s="28"/>
      <c r="U13708" s="28"/>
      <c r="V13708" s="28"/>
      <c r="W13708" s="28"/>
      <c r="Y13708" s="28"/>
    </row>
    <row r="13709" spans="16:25">
      <c r="P13709" s="33"/>
      <c r="Q13709" s="28"/>
      <c r="R13709" s="28"/>
      <c r="S13709" s="28"/>
      <c r="T13709" s="28"/>
      <c r="U13709" s="28"/>
      <c r="V13709" s="28"/>
      <c r="W13709" s="28"/>
      <c r="Y13709" s="28"/>
    </row>
    <row r="13710" spans="16:25">
      <c r="P13710" s="33"/>
      <c r="Q13710" s="28"/>
      <c r="R13710" s="28"/>
      <c r="S13710" s="28"/>
      <c r="T13710" s="28"/>
      <c r="U13710" s="28"/>
      <c r="V13710" s="28"/>
      <c r="W13710" s="28"/>
      <c r="Y13710" s="28"/>
    </row>
    <row r="13711" spans="16:25">
      <c r="P13711" s="33"/>
      <c r="Q13711" s="28"/>
      <c r="R13711" s="28"/>
      <c r="S13711" s="28"/>
      <c r="T13711" s="28"/>
      <c r="U13711" s="28"/>
      <c r="V13711" s="28"/>
      <c r="W13711" s="28"/>
      <c r="Y13711" s="28"/>
    </row>
    <row r="13712" spans="16:25">
      <c r="P13712" s="33"/>
      <c r="Q13712" s="28"/>
      <c r="R13712" s="28"/>
      <c r="S13712" s="28"/>
      <c r="T13712" s="28"/>
      <c r="U13712" s="28"/>
      <c r="V13712" s="28"/>
      <c r="W13712" s="28"/>
      <c r="Y13712" s="28"/>
    </row>
    <row r="13713" spans="16:25">
      <c r="P13713" s="33"/>
      <c r="Q13713" s="28"/>
      <c r="R13713" s="28"/>
      <c r="S13713" s="28"/>
      <c r="T13713" s="28"/>
      <c r="U13713" s="28"/>
      <c r="V13713" s="28"/>
      <c r="W13713" s="28"/>
      <c r="Y13713" s="28"/>
    </row>
    <row r="13714" spans="16:25">
      <c r="P13714" s="33"/>
      <c r="Q13714" s="28"/>
      <c r="R13714" s="28"/>
      <c r="S13714" s="28"/>
      <c r="T13714" s="28"/>
      <c r="U13714" s="28"/>
      <c r="V13714" s="28"/>
      <c r="W13714" s="28"/>
      <c r="Y13714" s="28"/>
    </row>
    <row r="13715" spans="16:25">
      <c r="P13715" s="33"/>
      <c r="Q13715" s="28"/>
      <c r="R13715" s="28"/>
      <c r="S13715" s="28"/>
      <c r="T13715" s="28"/>
      <c r="U13715" s="28"/>
      <c r="V13715" s="28"/>
      <c r="W13715" s="28"/>
      <c r="Y13715" s="28"/>
    </row>
    <row r="13716" spans="16:25">
      <c r="P13716" s="33"/>
      <c r="Q13716" s="28"/>
      <c r="R13716" s="28"/>
      <c r="S13716" s="28"/>
      <c r="T13716" s="28"/>
      <c r="U13716" s="28"/>
      <c r="V13716" s="28"/>
      <c r="W13716" s="28"/>
      <c r="Y13716" s="28"/>
    </row>
    <row r="13717" spans="16:25">
      <c r="P13717" s="33"/>
      <c r="Q13717" s="28"/>
      <c r="R13717" s="28"/>
      <c r="S13717" s="28"/>
      <c r="T13717" s="28"/>
      <c r="U13717" s="28"/>
      <c r="V13717" s="28"/>
      <c r="W13717" s="28"/>
      <c r="Y13717" s="28"/>
    </row>
    <row r="13718" spans="16:25">
      <c r="P13718" s="33"/>
      <c r="Q13718" s="28"/>
      <c r="R13718" s="28"/>
      <c r="S13718" s="28"/>
      <c r="T13718" s="28"/>
      <c r="U13718" s="28"/>
      <c r="V13718" s="28"/>
      <c r="W13718" s="28"/>
      <c r="Y13718" s="28"/>
    </row>
    <row r="13719" spans="16:25">
      <c r="P13719" s="33"/>
      <c r="Q13719" s="28"/>
      <c r="R13719" s="28"/>
      <c r="S13719" s="28"/>
      <c r="T13719" s="28"/>
      <c r="U13719" s="28"/>
      <c r="V13719" s="28"/>
      <c r="W13719" s="28"/>
      <c r="Y13719" s="28"/>
    </row>
    <row r="13720" spans="16:25">
      <c r="P13720" s="33"/>
      <c r="Q13720" s="28"/>
      <c r="R13720" s="28"/>
      <c r="S13720" s="28"/>
      <c r="T13720" s="28"/>
      <c r="U13720" s="28"/>
      <c r="V13720" s="28"/>
      <c r="W13720" s="28"/>
      <c r="Y13720" s="28"/>
    </row>
    <row r="13721" spans="16:25">
      <c r="P13721" s="33"/>
      <c r="Q13721" s="28"/>
      <c r="R13721" s="28"/>
      <c r="S13721" s="28"/>
      <c r="T13721" s="28"/>
      <c r="U13721" s="28"/>
      <c r="V13721" s="28"/>
      <c r="W13721" s="28"/>
      <c r="Y13721" s="28"/>
    </row>
    <row r="13722" spans="16:25">
      <c r="P13722" s="33"/>
      <c r="Q13722" s="28"/>
      <c r="R13722" s="28"/>
      <c r="S13722" s="28"/>
      <c r="T13722" s="28"/>
      <c r="U13722" s="28"/>
      <c r="V13722" s="28"/>
      <c r="W13722" s="28"/>
      <c r="Y13722" s="28"/>
    </row>
    <row r="13723" spans="16:25">
      <c r="P13723" s="33"/>
      <c r="Q13723" s="28"/>
      <c r="R13723" s="28"/>
      <c r="S13723" s="28"/>
      <c r="T13723" s="28"/>
      <c r="U13723" s="28"/>
      <c r="V13723" s="28"/>
      <c r="W13723" s="28"/>
      <c r="Y13723" s="28"/>
    </row>
    <row r="13724" spans="16:25">
      <c r="P13724" s="33"/>
      <c r="Q13724" s="28"/>
      <c r="R13724" s="28"/>
      <c r="S13724" s="28"/>
      <c r="T13724" s="28"/>
      <c r="U13724" s="28"/>
      <c r="V13724" s="28"/>
      <c r="W13724" s="28"/>
      <c r="Y13724" s="28"/>
    </row>
    <row r="13725" spans="16:25">
      <c r="P13725" s="33"/>
      <c r="Q13725" s="28"/>
      <c r="R13725" s="28"/>
      <c r="S13725" s="28"/>
      <c r="T13725" s="28"/>
      <c r="U13725" s="28"/>
      <c r="V13725" s="28"/>
      <c r="W13725" s="28"/>
      <c r="Y13725" s="28"/>
    </row>
    <row r="13726" spans="16:25">
      <c r="P13726" s="33"/>
      <c r="Q13726" s="28"/>
      <c r="R13726" s="28"/>
      <c r="S13726" s="28"/>
      <c r="T13726" s="28"/>
      <c r="U13726" s="28"/>
      <c r="V13726" s="28"/>
      <c r="W13726" s="28"/>
      <c r="Y13726" s="28"/>
    </row>
    <row r="13727" spans="16:25">
      <c r="P13727" s="33"/>
      <c r="Q13727" s="28"/>
      <c r="R13727" s="28"/>
      <c r="S13727" s="28"/>
      <c r="T13727" s="28"/>
      <c r="U13727" s="28"/>
      <c r="V13727" s="28"/>
      <c r="W13727" s="28"/>
      <c r="Y13727" s="28"/>
    </row>
    <row r="13728" spans="16:25">
      <c r="P13728" s="33"/>
      <c r="Q13728" s="28"/>
      <c r="R13728" s="28"/>
      <c r="S13728" s="28"/>
      <c r="T13728" s="28"/>
      <c r="U13728" s="28"/>
      <c r="V13728" s="28"/>
      <c r="W13728" s="28"/>
      <c r="Y13728" s="28"/>
    </row>
    <row r="13729" spans="16:25">
      <c r="P13729" s="33"/>
      <c r="Q13729" s="28"/>
      <c r="R13729" s="28"/>
      <c r="S13729" s="28"/>
      <c r="T13729" s="28"/>
      <c r="U13729" s="28"/>
      <c r="V13729" s="28"/>
      <c r="W13729" s="28"/>
      <c r="Y13729" s="28"/>
    </row>
    <row r="13730" spans="16:25">
      <c r="P13730" s="33"/>
      <c r="Q13730" s="28"/>
      <c r="R13730" s="28"/>
      <c r="S13730" s="28"/>
      <c r="T13730" s="28"/>
      <c r="U13730" s="28"/>
      <c r="V13730" s="28"/>
      <c r="W13730" s="28"/>
      <c r="Y13730" s="28"/>
    </row>
    <row r="13731" spans="16:25">
      <c r="P13731" s="33"/>
      <c r="Q13731" s="28"/>
      <c r="R13731" s="28"/>
      <c r="S13731" s="28"/>
      <c r="T13731" s="28"/>
      <c r="U13731" s="28"/>
      <c r="V13731" s="28"/>
      <c r="W13731" s="28"/>
      <c r="Y13731" s="28"/>
    </row>
    <row r="13732" spans="16:25">
      <c r="P13732" s="33"/>
      <c r="Q13732" s="28"/>
      <c r="R13732" s="28"/>
      <c r="S13732" s="28"/>
      <c r="T13732" s="28"/>
      <c r="U13732" s="28"/>
      <c r="V13732" s="28"/>
      <c r="W13732" s="28"/>
      <c r="Y13732" s="28"/>
    </row>
    <row r="13733" spans="16:25">
      <c r="P13733" s="33"/>
      <c r="Q13733" s="28"/>
      <c r="R13733" s="28"/>
      <c r="S13733" s="28"/>
      <c r="T13733" s="28"/>
      <c r="U13733" s="28"/>
      <c r="V13733" s="28"/>
      <c r="W13733" s="28"/>
      <c r="Y13733" s="28"/>
    </row>
    <row r="13734" spans="16:25">
      <c r="P13734" s="33"/>
      <c r="Q13734" s="28"/>
      <c r="R13734" s="28"/>
      <c r="S13734" s="28"/>
      <c r="T13734" s="28"/>
      <c r="U13734" s="28"/>
      <c r="V13734" s="28"/>
      <c r="W13734" s="28"/>
      <c r="Y13734" s="28"/>
    </row>
    <row r="13735" spans="16:25">
      <c r="P13735" s="33"/>
      <c r="Q13735" s="28"/>
      <c r="R13735" s="28"/>
      <c r="S13735" s="28"/>
      <c r="T13735" s="28"/>
      <c r="U13735" s="28"/>
      <c r="V13735" s="28"/>
      <c r="W13735" s="28"/>
      <c r="Y13735" s="28"/>
    </row>
    <row r="13736" spans="16:25">
      <c r="P13736" s="33"/>
      <c r="Q13736" s="28"/>
      <c r="R13736" s="28"/>
      <c r="S13736" s="28"/>
      <c r="T13736" s="28"/>
      <c r="U13736" s="28"/>
      <c r="V13736" s="28"/>
      <c r="W13736" s="28"/>
      <c r="Y13736" s="28"/>
    </row>
    <row r="13737" spans="16:25">
      <c r="P13737" s="33"/>
      <c r="Q13737" s="28"/>
      <c r="R13737" s="28"/>
      <c r="S13737" s="28"/>
      <c r="T13737" s="28"/>
      <c r="U13737" s="28"/>
      <c r="V13737" s="28"/>
      <c r="W13737" s="28"/>
      <c r="Y13737" s="28"/>
    </row>
    <row r="13738" spans="16:25">
      <c r="P13738" s="33"/>
      <c r="Q13738" s="28"/>
      <c r="R13738" s="28"/>
      <c r="S13738" s="28"/>
      <c r="T13738" s="28"/>
      <c r="U13738" s="28"/>
      <c r="V13738" s="28"/>
      <c r="W13738" s="28"/>
      <c r="Y13738" s="28"/>
    </row>
    <row r="13739" spans="16:25">
      <c r="P13739" s="33"/>
      <c r="Q13739" s="28"/>
      <c r="R13739" s="28"/>
      <c r="S13739" s="28"/>
      <c r="T13739" s="28"/>
      <c r="U13739" s="28"/>
      <c r="V13739" s="28"/>
      <c r="W13739" s="28"/>
      <c r="Y13739" s="28"/>
    </row>
    <row r="13740" spans="16:25">
      <c r="P13740" s="33"/>
      <c r="Q13740" s="28"/>
      <c r="R13740" s="28"/>
      <c r="S13740" s="28"/>
      <c r="T13740" s="28"/>
      <c r="U13740" s="28"/>
      <c r="V13740" s="28"/>
      <c r="W13740" s="28"/>
      <c r="Y13740" s="28"/>
    </row>
    <row r="13741" spans="16:25">
      <c r="P13741" s="33"/>
      <c r="Q13741" s="28"/>
      <c r="R13741" s="28"/>
      <c r="S13741" s="28"/>
      <c r="T13741" s="28"/>
      <c r="U13741" s="28"/>
      <c r="V13741" s="28"/>
      <c r="W13741" s="28"/>
      <c r="Y13741" s="28"/>
    </row>
    <row r="13742" spans="16:25">
      <c r="P13742" s="33"/>
      <c r="Q13742" s="28"/>
      <c r="R13742" s="28"/>
      <c r="S13742" s="28"/>
      <c r="T13742" s="28"/>
      <c r="U13742" s="28"/>
      <c r="V13742" s="28"/>
      <c r="W13742" s="28"/>
      <c r="Y13742" s="28"/>
    </row>
    <row r="13743" spans="16:25">
      <c r="P13743" s="33"/>
      <c r="Q13743" s="28"/>
      <c r="R13743" s="28"/>
      <c r="S13743" s="28"/>
      <c r="T13743" s="28"/>
      <c r="U13743" s="28"/>
      <c r="V13743" s="28"/>
      <c r="W13743" s="28"/>
      <c r="Y13743" s="28"/>
    </row>
    <row r="13744" spans="16:25">
      <c r="P13744" s="33"/>
      <c r="Q13744" s="28"/>
      <c r="R13744" s="28"/>
      <c r="S13744" s="28"/>
      <c r="T13744" s="28"/>
      <c r="U13744" s="28"/>
      <c r="V13744" s="28"/>
      <c r="W13744" s="28"/>
      <c r="Y13744" s="28"/>
    </row>
    <row r="13745" spans="16:25">
      <c r="P13745" s="33"/>
      <c r="Q13745" s="28"/>
      <c r="R13745" s="28"/>
      <c r="S13745" s="28"/>
      <c r="T13745" s="28"/>
      <c r="U13745" s="28"/>
      <c r="V13745" s="28"/>
      <c r="W13745" s="28"/>
      <c r="Y13745" s="28"/>
    </row>
    <row r="13746" spans="16:25">
      <c r="P13746" s="33"/>
      <c r="Q13746" s="28"/>
      <c r="R13746" s="28"/>
      <c r="S13746" s="28"/>
      <c r="T13746" s="28"/>
      <c r="U13746" s="28"/>
      <c r="V13746" s="28"/>
      <c r="W13746" s="28"/>
      <c r="Y13746" s="28"/>
    </row>
    <row r="13747" spans="16:25">
      <c r="P13747" s="33"/>
      <c r="Q13747" s="28"/>
      <c r="R13747" s="28"/>
      <c r="S13747" s="28"/>
      <c r="T13747" s="28"/>
      <c r="U13747" s="28"/>
      <c r="V13747" s="28"/>
      <c r="W13747" s="28"/>
      <c r="Y13747" s="28"/>
    </row>
    <row r="13748" spans="16:25">
      <c r="P13748" s="33"/>
      <c r="Q13748" s="28"/>
      <c r="R13748" s="28"/>
      <c r="S13748" s="28"/>
      <c r="T13748" s="28"/>
      <c r="U13748" s="28"/>
      <c r="V13748" s="28"/>
      <c r="W13748" s="28"/>
      <c r="Y13748" s="28"/>
    </row>
    <row r="13749" spans="16:25">
      <c r="P13749" s="33"/>
      <c r="Q13749" s="28"/>
      <c r="R13749" s="28"/>
      <c r="S13749" s="28"/>
      <c r="T13749" s="28"/>
      <c r="U13749" s="28"/>
      <c r="V13749" s="28"/>
      <c r="W13749" s="28"/>
      <c r="Y13749" s="28"/>
    </row>
    <row r="13750" spans="16:25">
      <c r="P13750" s="33"/>
      <c r="Q13750" s="28"/>
      <c r="R13750" s="28"/>
      <c r="S13750" s="28"/>
      <c r="T13750" s="28"/>
      <c r="U13750" s="28"/>
      <c r="V13750" s="28"/>
      <c r="W13750" s="28"/>
      <c r="Y13750" s="28"/>
    </row>
    <row r="13751" spans="16:25">
      <c r="P13751" s="33"/>
      <c r="Q13751" s="28"/>
      <c r="R13751" s="28"/>
      <c r="S13751" s="28"/>
      <c r="T13751" s="28"/>
      <c r="U13751" s="28"/>
      <c r="V13751" s="28"/>
      <c r="W13751" s="28"/>
      <c r="Y13751" s="28"/>
    </row>
    <row r="13752" spans="16:25">
      <c r="P13752" s="33"/>
      <c r="Q13752" s="28"/>
      <c r="R13752" s="28"/>
      <c r="S13752" s="28"/>
      <c r="T13752" s="28"/>
      <c r="U13752" s="28"/>
      <c r="V13752" s="28"/>
      <c r="W13752" s="28"/>
      <c r="Y13752" s="28"/>
    </row>
    <row r="13753" spans="16:25">
      <c r="P13753" s="33"/>
      <c r="Q13753" s="28"/>
      <c r="R13753" s="28"/>
      <c r="S13753" s="28"/>
      <c r="T13753" s="28"/>
      <c r="U13753" s="28"/>
      <c r="V13753" s="28"/>
      <c r="W13753" s="28"/>
      <c r="Y13753" s="28"/>
    </row>
    <row r="13754" spans="16:25">
      <c r="P13754" s="33"/>
      <c r="Q13754" s="28"/>
      <c r="R13754" s="28"/>
      <c r="S13754" s="28"/>
      <c r="T13754" s="28"/>
      <c r="U13754" s="28"/>
      <c r="V13754" s="28"/>
      <c r="W13754" s="28"/>
      <c r="Y13754" s="28"/>
    </row>
    <row r="13755" spans="16:25">
      <c r="P13755" s="33"/>
      <c r="Q13755" s="28"/>
      <c r="R13755" s="28"/>
      <c r="S13755" s="28"/>
      <c r="T13755" s="28"/>
      <c r="U13755" s="28"/>
      <c r="V13755" s="28"/>
      <c r="W13755" s="28"/>
      <c r="Y13755" s="28"/>
    </row>
    <row r="13756" spans="16:25">
      <c r="P13756" s="33"/>
      <c r="Q13756" s="28"/>
      <c r="R13756" s="28"/>
      <c r="S13756" s="28"/>
      <c r="T13756" s="28"/>
      <c r="U13756" s="28"/>
      <c r="V13756" s="28"/>
      <c r="W13756" s="28"/>
      <c r="Y13756" s="28"/>
    </row>
    <row r="13757" spans="16:25">
      <c r="P13757" s="33"/>
      <c r="Q13757" s="28"/>
      <c r="R13757" s="28"/>
      <c r="S13757" s="28"/>
      <c r="T13757" s="28"/>
      <c r="U13757" s="28"/>
      <c r="V13757" s="28"/>
      <c r="W13757" s="28"/>
      <c r="Y13757" s="28"/>
    </row>
    <row r="13758" spans="16:25">
      <c r="P13758" s="33"/>
      <c r="Q13758" s="28"/>
      <c r="R13758" s="28"/>
      <c r="S13758" s="28"/>
      <c r="T13758" s="28"/>
      <c r="U13758" s="28"/>
      <c r="V13758" s="28"/>
      <c r="W13758" s="28"/>
      <c r="Y13758" s="28"/>
    </row>
    <row r="13759" spans="16:25">
      <c r="P13759" s="33"/>
      <c r="Q13759" s="28"/>
      <c r="R13759" s="28"/>
      <c r="S13759" s="28"/>
      <c r="T13759" s="28"/>
      <c r="U13759" s="28"/>
      <c r="V13759" s="28"/>
      <c r="W13759" s="28"/>
      <c r="Y13759" s="28"/>
    </row>
    <row r="13760" spans="16:25">
      <c r="P13760" s="33"/>
      <c r="Q13760" s="28"/>
      <c r="R13760" s="28"/>
      <c r="S13760" s="28"/>
      <c r="T13760" s="28"/>
      <c r="U13760" s="28"/>
      <c r="V13760" s="28"/>
      <c r="W13760" s="28"/>
      <c r="Y13760" s="28"/>
    </row>
    <row r="13761" spans="16:25">
      <c r="P13761" s="33"/>
      <c r="Q13761" s="28"/>
      <c r="R13761" s="28"/>
      <c r="S13761" s="28"/>
      <c r="T13761" s="28"/>
      <c r="U13761" s="28"/>
      <c r="V13761" s="28"/>
      <c r="W13761" s="28"/>
      <c r="Y13761" s="28"/>
    </row>
    <row r="13762" spans="16:25">
      <c r="P13762" s="33"/>
      <c r="Q13762" s="28"/>
      <c r="R13762" s="28"/>
      <c r="S13762" s="28"/>
      <c r="T13762" s="28"/>
      <c r="U13762" s="28"/>
      <c r="V13762" s="28"/>
      <c r="W13762" s="28"/>
      <c r="Y13762" s="28"/>
    </row>
    <row r="13763" spans="16:25">
      <c r="P13763" s="33"/>
      <c r="Q13763" s="28"/>
      <c r="R13763" s="28"/>
      <c r="S13763" s="28"/>
      <c r="T13763" s="28"/>
      <c r="U13763" s="28"/>
      <c r="V13763" s="28"/>
      <c r="W13763" s="28"/>
      <c r="Y13763" s="28"/>
    </row>
    <row r="13764" spans="16:25">
      <c r="P13764" s="33"/>
      <c r="Q13764" s="28"/>
      <c r="R13764" s="28"/>
      <c r="S13764" s="28"/>
      <c r="T13764" s="28"/>
      <c r="U13764" s="28"/>
      <c r="V13764" s="28"/>
      <c r="W13764" s="28"/>
      <c r="Y13764" s="28"/>
    </row>
    <row r="13765" spans="16:25">
      <c r="P13765" s="33"/>
      <c r="Q13765" s="28"/>
      <c r="R13765" s="28"/>
      <c r="S13765" s="28"/>
      <c r="T13765" s="28"/>
      <c r="U13765" s="28"/>
      <c r="V13765" s="28"/>
      <c r="W13765" s="28"/>
      <c r="Y13765" s="28"/>
    </row>
    <row r="13766" spans="16:25">
      <c r="P13766" s="33"/>
      <c r="Q13766" s="28"/>
      <c r="R13766" s="28"/>
      <c r="S13766" s="28"/>
      <c r="T13766" s="28"/>
      <c r="U13766" s="28"/>
      <c r="V13766" s="28"/>
      <c r="W13766" s="28"/>
      <c r="Y13766" s="28"/>
    </row>
    <row r="13767" spans="16:25">
      <c r="P13767" s="33"/>
      <c r="Q13767" s="28"/>
      <c r="R13767" s="28"/>
      <c r="S13767" s="28"/>
      <c r="T13767" s="28"/>
      <c r="U13767" s="28"/>
      <c r="V13767" s="28"/>
      <c r="W13767" s="28"/>
      <c r="Y13767" s="28"/>
    </row>
    <row r="13768" spans="16:25">
      <c r="P13768" s="33"/>
      <c r="Q13768" s="28"/>
      <c r="R13768" s="28"/>
      <c r="S13768" s="28"/>
      <c r="T13768" s="28"/>
      <c r="U13768" s="28"/>
      <c r="V13768" s="28"/>
      <c r="W13768" s="28"/>
      <c r="Y13768" s="28"/>
    </row>
    <row r="13769" spans="16:25">
      <c r="P13769" s="33"/>
      <c r="Q13769" s="28"/>
      <c r="R13769" s="28"/>
      <c r="S13769" s="28"/>
      <c r="T13769" s="28"/>
      <c r="U13769" s="28"/>
      <c r="V13769" s="28"/>
      <c r="W13769" s="28"/>
      <c r="Y13769" s="28"/>
    </row>
    <row r="13770" spans="16:25">
      <c r="P13770" s="33"/>
      <c r="Q13770" s="28"/>
      <c r="R13770" s="28"/>
      <c r="S13770" s="28"/>
      <c r="T13770" s="28"/>
      <c r="U13770" s="28"/>
      <c r="V13770" s="28"/>
      <c r="W13770" s="28"/>
      <c r="Y13770" s="28"/>
    </row>
    <row r="13771" spans="16:25">
      <c r="P13771" s="33"/>
      <c r="Q13771" s="28"/>
      <c r="R13771" s="28"/>
      <c r="S13771" s="28"/>
      <c r="T13771" s="28"/>
      <c r="U13771" s="28"/>
      <c r="V13771" s="28"/>
      <c r="W13771" s="28"/>
      <c r="Y13771" s="28"/>
    </row>
    <row r="13772" spans="16:25">
      <c r="P13772" s="33"/>
      <c r="Q13772" s="28"/>
      <c r="R13772" s="28"/>
      <c r="S13772" s="28"/>
      <c r="T13772" s="28"/>
      <c r="U13772" s="28"/>
      <c r="V13772" s="28"/>
      <c r="W13772" s="28"/>
      <c r="Y13772" s="28"/>
    </row>
    <row r="13773" spans="16:25">
      <c r="P13773" s="33"/>
      <c r="Q13773" s="28"/>
      <c r="R13773" s="28"/>
      <c r="S13773" s="28"/>
      <c r="T13773" s="28"/>
      <c r="U13773" s="28"/>
      <c r="V13773" s="28"/>
      <c r="W13773" s="28"/>
      <c r="Y13773" s="28"/>
    </row>
    <row r="13774" spans="16:25">
      <c r="P13774" s="33"/>
      <c r="Q13774" s="28"/>
      <c r="R13774" s="28"/>
      <c r="S13774" s="28"/>
      <c r="T13774" s="28"/>
      <c r="U13774" s="28"/>
      <c r="V13774" s="28"/>
      <c r="W13774" s="28"/>
      <c r="Y13774" s="28"/>
    </row>
    <row r="13775" spans="16:25">
      <c r="P13775" s="33"/>
      <c r="Q13775" s="28"/>
      <c r="R13775" s="28"/>
      <c r="S13775" s="28"/>
      <c r="T13775" s="28"/>
      <c r="U13775" s="28"/>
      <c r="V13775" s="28"/>
      <c r="W13775" s="28"/>
      <c r="Y13775" s="28"/>
    </row>
    <row r="13776" spans="16:25">
      <c r="P13776" s="33"/>
      <c r="Q13776" s="28"/>
      <c r="R13776" s="28"/>
      <c r="S13776" s="28"/>
      <c r="T13776" s="28"/>
      <c r="U13776" s="28"/>
      <c r="V13776" s="28"/>
      <c r="W13776" s="28"/>
      <c r="Y13776" s="28"/>
    </row>
    <row r="13777" spans="16:25">
      <c r="P13777" s="33"/>
      <c r="Q13777" s="28"/>
      <c r="R13777" s="28"/>
      <c r="S13777" s="28"/>
      <c r="T13777" s="28"/>
      <c r="U13777" s="28"/>
      <c r="V13777" s="28"/>
      <c r="W13777" s="28"/>
      <c r="Y13777" s="28"/>
    </row>
    <row r="13778" spans="16:25">
      <c r="P13778" s="33"/>
      <c r="Q13778" s="28"/>
      <c r="R13778" s="28"/>
      <c r="S13778" s="28"/>
      <c r="T13778" s="28"/>
      <c r="U13778" s="28"/>
      <c r="V13778" s="28"/>
      <c r="W13778" s="28"/>
      <c r="Y13778" s="28"/>
    </row>
    <row r="13779" spans="16:25">
      <c r="P13779" s="33"/>
      <c r="Q13779" s="28"/>
      <c r="R13779" s="28"/>
      <c r="S13779" s="28"/>
      <c r="T13779" s="28"/>
      <c r="U13779" s="28"/>
      <c r="V13779" s="28"/>
      <c r="W13779" s="28"/>
      <c r="Y13779" s="28"/>
    </row>
    <row r="13780" spans="16:25">
      <c r="P13780" s="33"/>
      <c r="Q13780" s="28"/>
      <c r="R13780" s="28"/>
      <c r="S13780" s="28"/>
      <c r="T13780" s="28"/>
      <c r="U13780" s="28"/>
      <c r="V13780" s="28"/>
      <c r="W13780" s="28"/>
      <c r="Y13780" s="28"/>
    </row>
    <row r="13781" spans="16:25">
      <c r="P13781" s="33"/>
      <c r="Q13781" s="28"/>
      <c r="R13781" s="28"/>
      <c r="S13781" s="28"/>
      <c r="T13781" s="28"/>
      <c r="U13781" s="28"/>
      <c r="V13781" s="28"/>
      <c r="W13781" s="28"/>
      <c r="Y13781" s="28"/>
    </row>
    <row r="13782" spans="16:25">
      <c r="P13782" s="33"/>
      <c r="Q13782" s="28"/>
      <c r="R13782" s="28"/>
      <c r="S13782" s="28"/>
      <c r="T13782" s="28"/>
      <c r="U13782" s="28"/>
      <c r="V13782" s="28"/>
      <c r="W13782" s="28"/>
      <c r="Y13782" s="28"/>
    </row>
    <row r="13783" spans="16:25">
      <c r="P13783" s="33"/>
      <c r="Q13783" s="28"/>
      <c r="R13783" s="28"/>
      <c r="S13783" s="28"/>
      <c r="T13783" s="28"/>
      <c r="U13783" s="28"/>
      <c r="V13783" s="28"/>
      <c r="W13783" s="28"/>
      <c r="Y13783" s="28"/>
    </row>
    <row r="13784" spans="16:25">
      <c r="P13784" s="33"/>
      <c r="Q13784" s="28"/>
      <c r="R13784" s="28"/>
      <c r="S13784" s="28"/>
      <c r="T13784" s="28"/>
      <c r="U13784" s="28"/>
      <c r="V13784" s="28"/>
      <c r="W13784" s="28"/>
      <c r="Y13784" s="28"/>
    </row>
    <row r="13785" spans="16:25">
      <c r="P13785" s="33"/>
      <c r="Q13785" s="28"/>
      <c r="R13785" s="28"/>
      <c r="S13785" s="28"/>
      <c r="T13785" s="28"/>
      <c r="U13785" s="28"/>
      <c r="V13785" s="28"/>
      <c r="W13785" s="28"/>
      <c r="Y13785" s="28"/>
    </row>
    <row r="13786" spans="16:25">
      <c r="P13786" s="33"/>
      <c r="Q13786" s="28"/>
      <c r="R13786" s="28"/>
      <c r="S13786" s="28"/>
      <c r="T13786" s="28"/>
      <c r="U13786" s="28"/>
      <c r="V13786" s="28"/>
      <c r="W13786" s="28"/>
      <c r="Y13786" s="28"/>
    </row>
    <row r="13787" spans="16:25">
      <c r="P13787" s="33"/>
      <c r="Q13787" s="28"/>
      <c r="R13787" s="28"/>
      <c r="S13787" s="28"/>
      <c r="T13787" s="28"/>
      <c r="U13787" s="28"/>
      <c r="V13787" s="28"/>
      <c r="W13787" s="28"/>
      <c r="Y13787" s="28"/>
    </row>
    <row r="13788" spans="16:25">
      <c r="P13788" s="33"/>
      <c r="Q13788" s="28"/>
      <c r="R13788" s="28"/>
      <c r="S13788" s="28"/>
      <c r="T13788" s="28"/>
      <c r="U13788" s="28"/>
      <c r="V13788" s="28"/>
      <c r="W13788" s="28"/>
      <c r="Y13788" s="28"/>
    </row>
    <row r="13789" spans="16:25">
      <c r="P13789" s="33"/>
      <c r="Q13789" s="28"/>
      <c r="R13789" s="28"/>
      <c r="S13789" s="28"/>
      <c r="T13789" s="28"/>
      <c r="U13789" s="28"/>
      <c r="V13789" s="28"/>
      <c r="W13789" s="28"/>
      <c r="Y13789" s="28"/>
    </row>
    <row r="13790" spans="16:25">
      <c r="P13790" s="33"/>
      <c r="Q13790" s="28"/>
      <c r="R13790" s="28"/>
      <c r="S13790" s="28"/>
      <c r="T13790" s="28"/>
      <c r="U13790" s="28"/>
      <c r="V13790" s="28"/>
      <c r="W13790" s="28"/>
      <c r="Y13790" s="28"/>
    </row>
    <row r="13791" spans="16:25">
      <c r="P13791" s="33"/>
      <c r="Q13791" s="28"/>
      <c r="R13791" s="28"/>
      <c r="S13791" s="28"/>
      <c r="T13791" s="28"/>
      <c r="U13791" s="28"/>
      <c r="V13791" s="28"/>
      <c r="W13791" s="28"/>
      <c r="Y13791" s="28"/>
    </row>
    <row r="13792" spans="16:25">
      <c r="P13792" s="33"/>
      <c r="Q13792" s="28"/>
      <c r="R13792" s="28"/>
      <c r="S13792" s="28"/>
      <c r="T13792" s="28"/>
      <c r="U13792" s="28"/>
      <c r="V13792" s="28"/>
      <c r="W13792" s="28"/>
      <c r="Y13792" s="28"/>
    </row>
    <row r="13793" spans="16:25">
      <c r="P13793" s="33"/>
      <c r="Q13793" s="28"/>
      <c r="R13793" s="28"/>
      <c r="S13793" s="28"/>
      <c r="T13793" s="28"/>
      <c r="U13793" s="28"/>
      <c r="V13793" s="28"/>
      <c r="W13793" s="28"/>
      <c r="Y13793" s="28"/>
    </row>
    <row r="13794" spans="16:25">
      <c r="P13794" s="33"/>
      <c r="Q13794" s="28"/>
      <c r="R13794" s="28"/>
      <c r="S13794" s="28"/>
      <c r="T13794" s="28"/>
      <c r="U13794" s="28"/>
      <c r="V13794" s="28"/>
      <c r="W13794" s="28"/>
      <c r="Y13794" s="28"/>
    </row>
    <row r="13795" spans="16:25">
      <c r="P13795" s="33"/>
      <c r="Q13795" s="28"/>
      <c r="R13795" s="28"/>
      <c r="S13795" s="28"/>
      <c r="T13795" s="28"/>
      <c r="U13795" s="28"/>
      <c r="V13795" s="28"/>
      <c r="W13795" s="28"/>
      <c r="Y13795" s="28"/>
    </row>
    <row r="13796" spans="16:25">
      <c r="P13796" s="33"/>
      <c r="Q13796" s="28"/>
      <c r="R13796" s="28"/>
      <c r="S13796" s="28"/>
      <c r="T13796" s="28"/>
      <c r="U13796" s="28"/>
      <c r="V13796" s="28"/>
      <c r="W13796" s="28"/>
      <c r="Y13796" s="28"/>
    </row>
    <row r="13797" spans="16:25">
      <c r="P13797" s="33"/>
      <c r="Q13797" s="28"/>
      <c r="R13797" s="28"/>
      <c r="S13797" s="28"/>
      <c r="T13797" s="28"/>
      <c r="U13797" s="28"/>
      <c r="V13797" s="28"/>
      <c r="W13797" s="28"/>
      <c r="Y13797" s="28"/>
    </row>
    <row r="13798" spans="16:25">
      <c r="P13798" s="33"/>
      <c r="Q13798" s="28"/>
      <c r="R13798" s="28"/>
      <c r="S13798" s="28"/>
      <c r="T13798" s="28"/>
      <c r="U13798" s="28"/>
      <c r="V13798" s="28"/>
      <c r="W13798" s="28"/>
      <c r="Y13798" s="28"/>
    </row>
    <row r="13799" spans="16:25">
      <c r="P13799" s="33"/>
      <c r="Q13799" s="28"/>
      <c r="R13799" s="28"/>
      <c r="S13799" s="28"/>
      <c r="T13799" s="28"/>
      <c r="U13799" s="28"/>
      <c r="V13799" s="28"/>
      <c r="W13799" s="28"/>
      <c r="Y13799" s="28"/>
    </row>
    <row r="13800" spans="16:25">
      <c r="P13800" s="33"/>
      <c r="Q13800" s="28"/>
      <c r="R13800" s="28"/>
      <c r="S13800" s="28"/>
      <c r="T13800" s="28"/>
      <c r="U13800" s="28"/>
      <c r="V13800" s="28"/>
      <c r="W13800" s="28"/>
      <c r="Y13800" s="28"/>
    </row>
    <row r="13801" spans="16:25">
      <c r="P13801" s="33"/>
      <c r="Q13801" s="28"/>
      <c r="R13801" s="28"/>
      <c r="S13801" s="28"/>
      <c r="T13801" s="28"/>
      <c r="U13801" s="28"/>
      <c r="V13801" s="28"/>
      <c r="W13801" s="28"/>
      <c r="Y13801" s="28"/>
    </row>
    <row r="13802" spans="16:25">
      <c r="P13802" s="33"/>
      <c r="Q13802" s="28"/>
      <c r="R13802" s="28"/>
      <c r="S13802" s="28"/>
      <c r="T13802" s="28"/>
      <c r="U13802" s="28"/>
      <c r="V13802" s="28"/>
      <c r="W13802" s="28"/>
      <c r="Y13802" s="28"/>
    </row>
    <row r="13803" spans="16:25">
      <c r="P13803" s="33"/>
      <c r="Q13803" s="28"/>
      <c r="R13803" s="28"/>
      <c r="S13803" s="28"/>
      <c r="T13803" s="28"/>
      <c r="U13803" s="28"/>
      <c r="V13803" s="28"/>
      <c r="W13803" s="28"/>
      <c r="Y13803" s="28"/>
    </row>
    <row r="13804" spans="16:25">
      <c r="P13804" s="33"/>
      <c r="Q13804" s="28"/>
      <c r="R13804" s="28"/>
      <c r="S13804" s="28"/>
      <c r="T13804" s="28"/>
      <c r="U13804" s="28"/>
      <c r="V13804" s="28"/>
      <c r="W13804" s="28"/>
      <c r="Y13804" s="28"/>
    </row>
    <row r="13805" spans="16:25">
      <c r="P13805" s="33"/>
      <c r="Q13805" s="28"/>
      <c r="R13805" s="28"/>
      <c r="S13805" s="28"/>
      <c r="T13805" s="28"/>
      <c r="U13805" s="28"/>
      <c r="V13805" s="28"/>
      <c r="W13805" s="28"/>
      <c r="Y13805" s="28"/>
    </row>
    <row r="13806" spans="16:25">
      <c r="P13806" s="33"/>
      <c r="Q13806" s="28"/>
      <c r="R13806" s="28"/>
      <c r="S13806" s="28"/>
      <c r="T13806" s="28"/>
      <c r="U13806" s="28"/>
      <c r="V13806" s="28"/>
      <c r="W13806" s="28"/>
      <c r="Y13806" s="28"/>
    </row>
    <row r="13807" spans="16:25">
      <c r="P13807" s="33"/>
      <c r="Q13807" s="28"/>
      <c r="R13807" s="28"/>
      <c r="S13807" s="28"/>
      <c r="T13807" s="28"/>
      <c r="U13807" s="28"/>
      <c r="V13807" s="28"/>
      <c r="W13807" s="28"/>
      <c r="Y13807" s="28"/>
    </row>
    <row r="13808" spans="16:25">
      <c r="P13808" s="33"/>
      <c r="Q13808" s="28"/>
      <c r="R13808" s="28"/>
      <c r="S13808" s="28"/>
      <c r="T13808" s="28"/>
      <c r="U13808" s="28"/>
      <c r="V13808" s="28"/>
      <c r="W13808" s="28"/>
      <c r="Y13808" s="28"/>
    </row>
    <row r="13809" spans="16:25">
      <c r="P13809" s="33"/>
      <c r="Q13809" s="28"/>
      <c r="R13809" s="28"/>
      <c r="S13809" s="28"/>
      <c r="T13809" s="28"/>
      <c r="U13809" s="28"/>
      <c r="V13809" s="28"/>
      <c r="W13809" s="28"/>
      <c r="Y13809" s="28"/>
    </row>
    <row r="13810" spans="16:25">
      <c r="P13810" s="33"/>
      <c r="Q13810" s="28"/>
      <c r="R13810" s="28"/>
      <c r="S13810" s="28"/>
      <c r="T13810" s="28"/>
      <c r="U13810" s="28"/>
      <c r="V13810" s="28"/>
      <c r="W13810" s="28"/>
      <c r="Y13810" s="28"/>
    </row>
    <row r="13811" spans="16:25">
      <c r="P13811" s="33"/>
      <c r="Q13811" s="28"/>
      <c r="R13811" s="28"/>
      <c r="S13811" s="28"/>
      <c r="T13811" s="28"/>
      <c r="U13811" s="28"/>
      <c r="V13811" s="28"/>
      <c r="W13811" s="28"/>
      <c r="Y13811" s="28"/>
    </row>
    <row r="13812" spans="16:25">
      <c r="P13812" s="33"/>
      <c r="Q13812" s="28"/>
      <c r="R13812" s="28"/>
      <c r="S13812" s="28"/>
      <c r="T13812" s="28"/>
      <c r="U13812" s="28"/>
      <c r="V13812" s="28"/>
      <c r="W13812" s="28"/>
      <c r="Y13812" s="28"/>
    </row>
    <row r="13813" spans="16:25">
      <c r="P13813" s="33"/>
      <c r="Q13813" s="28"/>
      <c r="R13813" s="28"/>
      <c r="S13813" s="28"/>
      <c r="T13813" s="28"/>
      <c r="U13813" s="28"/>
      <c r="V13813" s="28"/>
      <c r="W13813" s="28"/>
      <c r="Y13813" s="28"/>
    </row>
    <row r="13814" spans="16:25">
      <c r="P13814" s="33"/>
      <c r="Q13814" s="28"/>
      <c r="R13814" s="28"/>
      <c r="S13814" s="28"/>
      <c r="T13814" s="28"/>
      <c r="U13814" s="28"/>
      <c r="V13814" s="28"/>
      <c r="W13814" s="28"/>
      <c r="Y13814" s="28"/>
    </row>
    <row r="13815" spans="16:25">
      <c r="P13815" s="33"/>
      <c r="Q13815" s="28"/>
      <c r="R13815" s="28"/>
      <c r="S13815" s="28"/>
      <c r="T13815" s="28"/>
      <c r="U13815" s="28"/>
      <c r="V13815" s="28"/>
      <c r="W13815" s="28"/>
      <c r="Y13815" s="28"/>
    </row>
    <row r="13816" spans="16:25">
      <c r="P13816" s="33"/>
      <c r="Q13816" s="28"/>
      <c r="R13816" s="28"/>
      <c r="S13816" s="28"/>
      <c r="T13816" s="28"/>
      <c r="U13816" s="28"/>
      <c r="V13816" s="28"/>
      <c r="W13816" s="28"/>
      <c r="Y13816" s="28"/>
    </row>
    <row r="13817" spans="16:25">
      <c r="P13817" s="33"/>
      <c r="Q13817" s="28"/>
      <c r="R13817" s="28"/>
      <c r="S13817" s="28"/>
      <c r="T13817" s="28"/>
      <c r="U13817" s="28"/>
      <c r="V13817" s="28"/>
      <c r="W13817" s="28"/>
      <c r="Y13817" s="28"/>
    </row>
    <row r="13818" spans="16:25">
      <c r="P13818" s="33"/>
      <c r="Q13818" s="28"/>
      <c r="R13818" s="28"/>
      <c r="S13818" s="28"/>
      <c r="T13818" s="28"/>
      <c r="U13818" s="28"/>
      <c r="V13818" s="28"/>
      <c r="W13818" s="28"/>
      <c r="Y13818" s="28"/>
    </row>
    <row r="13819" spans="16:25">
      <c r="P13819" s="33"/>
      <c r="Q13819" s="28"/>
      <c r="R13819" s="28"/>
      <c r="S13819" s="28"/>
      <c r="T13819" s="28"/>
      <c r="U13819" s="28"/>
      <c r="V13819" s="28"/>
      <c r="W13819" s="28"/>
      <c r="Y13819" s="28"/>
    </row>
    <row r="13820" spans="16:25">
      <c r="P13820" s="33"/>
      <c r="Q13820" s="28"/>
      <c r="R13820" s="28"/>
      <c r="S13820" s="28"/>
      <c r="T13820" s="28"/>
      <c r="U13820" s="28"/>
      <c r="V13820" s="28"/>
      <c r="W13820" s="28"/>
      <c r="Y13820" s="28"/>
    </row>
    <row r="13821" spans="16:25">
      <c r="P13821" s="33"/>
      <c r="Q13821" s="28"/>
      <c r="R13821" s="28"/>
      <c r="S13821" s="28"/>
      <c r="T13821" s="28"/>
      <c r="U13821" s="28"/>
      <c r="V13821" s="28"/>
      <c r="W13821" s="28"/>
      <c r="Y13821" s="28"/>
    </row>
    <row r="13822" spans="16:25">
      <c r="P13822" s="33"/>
      <c r="Q13822" s="28"/>
      <c r="R13822" s="28"/>
      <c r="S13822" s="28"/>
      <c r="T13822" s="28"/>
      <c r="U13822" s="28"/>
      <c r="V13822" s="28"/>
      <c r="W13822" s="28"/>
      <c r="Y13822" s="28"/>
    </row>
    <row r="13823" spans="16:25">
      <c r="P13823" s="33"/>
      <c r="Q13823" s="28"/>
      <c r="R13823" s="28"/>
      <c r="S13823" s="28"/>
      <c r="T13823" s="28"/>
      <c r="U13823" s="28"/>
      <c r="V13823" s="28"/>
      <c r="W13823" s="28"/>
      <c r="Y13823" s="28"/>
    </row>
    <row r="13824" spans="16:25">
      <c r="P13824" s="33"/>
      <c r="Q13824" s="28"/>
      <c r="R13824" s="28"/>
      <c r="S13824" s="28"/>
      <c r="T13824" s="28"/>
      <c r="U13824" s="28"/>
      <c r="V13824" s="28"/>
      <c r="W13824" s="28"/>
      <c r="Y13824" s="28"/>
    </row>
    <row r="13825" spans="16:25">
      <c r="P13825" s="33"/>
      <c r="Q13825" s="28"/>
      <c r="R13825" s="28"/>
      <c r="S13825" s="28"/>
      <c r="T13825" s="28"/>
      <c r="U13825" s="28"/>
      <c r="V13825" s="28"/>
      <c r="W13825" s="28"/>
      <c r="Y13825" s="28"/>
    </row>
    <row r="13826" spans="16:25">
      <c r="P13826" s="33"/>
      <c r="Q13826" s="28"/>
      <c r="R13826" s="28"/>
      <c r="S13826" s="28"/>
      <c r="T13826" s="28"/>
      <c r="U13826" s="28"/>
      <c r="V13826" s="28"/>
      <c r="W13826" s="28"/>
      <c r="Y13826" s="28"/>
    </row>
    <row r="13827" spans="16:25">
      <c r="P13827" s="33"/>
      <c r="Q13827" s="28"/>
      <c r="R13827" s="28"/>
      <c r="S13827" s="28"/>
      <c r="T13827" s="28"/>
      <c r="U13827" s="28"/>
      <c r="V13827" s="28"/>
      <c r="W13827" s="28"/>
      <c r="Y13827" s="28"/>
    </row>
    <row r="13828" spans="16:25">
      <c r="P13828" s="33"/>
      <c r="Q13828" s="28"/>
      <c r="R13828" s="28"/>
      <c r="S13828" s="28"/>
      <c r="T13828" s="28"/>
      <c r="U13828" s="28"/>
      <c r="V13828" s="28"/>
      <c r="W13828" s="28"/>
      <c r="Y13828" s="28"/>
    </row>
    <row r="13829" spans="16:25">
      <c r="P13829" s="33"/>
      <c r="Q13829" s="28"/>
      <c r="R13829" s="28"/>
      <c r="S13829" s="28"/>
      <c r="T13829" s="28"/>
      <c r="U13829" s="28"/>
      <c r="V13829" s="28"/>
      <c r="W13829" s="28"/>
      <c r="Y13829" s="28"/>
    </row>
    <row r="13830" spans="16:25">
      <c r="P13830" s="33"/>
      <c r="Q13830" s="28"/>
      <c r="R13830" s="28"/>
      <c r="S13830" s="28"/>
      <c r="T13830" s="28"/>
      <c r="U13830" s="28"/>
      <c r="V13830" s="28"/>
      <c r="W13830" s="28"/>
      <c r="Y13830" s="28"/>
    </row>
    <row r="13831" spans="16:25">
      <c r="P13831" s="33"/>
      <c r="Q13831" s="28"/>
      <c r="R13831" s="28"/>
      <c r="S13831" s="28"/>
      <c r="T13831" s="28"/>
      <c r="U13831" s="28"/>
      <c r="V13831" s="28"/>
      <c r="W13831" s="28"/>
      <c r="Y13831" s="28"/>
    </row>
    <row r="13832" spans="16:25">
      <c r="P13832" s="33"/>
      <c r="Q13832" s="28"/>
      <c r="R13832" s="28"/>
      <c r="S13832" s="28"/>
      <c r="T13832" s="28"/>
      <c r="U13832" s="28"/>
      <c r="V13832" s="28"/>
      <c r="W13832" s="28"/>
      <c r="Y13832" s="28"/>
    </row>
    <row r="13833" spans="16:25">
      <c r="P13833" s="33"/>
      <c r="Q13833" s="28"/>
      <c r="R13833" s="28"/>
      <c r="S13833" s="28"/>
      <c r="T13833" s="28"/>
      <c r="U13833" s="28"/>
      <c r="V13833" s="28"/>
      <c r="W13833" s="28"/>
      <c r="Y13833" s="28"/>
    </row>
    <row r="13834" spans="16:25">
      <c r="P13834" s="33"/>
      <c r="Q13834" s="28"/>
      <c r="R13834" s="28"/>
      <c r="S13834" s="28"/>
      <c r="T13834" s="28"/>
      <c r="U13834" s="28"/>
      <c r="V13834" s="28"/>
      <c r="W13834" s="28"/>
      <c r="Y13834" s="28"/>
    </row>
    <row r="13835" spans="16:25">
      <c r="P13835" s="33"/>
      <c r="Q13835" s="28"/>
      <c r="R13835" s="28"/>
      <c r="S13835" s="28"/>
      <c r="T13835" s="28"/>
      <c r="U13835" s="28"/>
      <c r="V13835" s="28"/>
      <c r="W13835" s="28"/>
      <c r="Y13835" s="28"/>
    </row>
    <row r="13836" spans="16:25">
      <c r="P13836" s="33"/>
      <c r="Q13836" s="28"/>
      <c r="R13836" s="28"/>
      <c r="S13836" s="28"/>
      <c r="T13836" s="28"/>
      <c r="U13836" s="28"/>
      <c r="V13836" s="28"/>
      <c r="W13836" s="28"/>
      <c r="Y13836" s="28"/>
    </row>
    <row r="13837" spans="16:25">
      <c r="P13837" s="33"/>
      <c r="Q13837" s="28"/>
      <c r="R13837" s="28"/>
      <c r="S13837" s="28"/>
      <c r="T13837" s="28"/>
      <c r="U13837" s="28"/>
      <c r="V13837" s="28"/>
      <c r="W13837" s="28"/>
      <c r="Y13837" s="28"/>
    </row>
    <row r="13838" spans="16:25">
      <c r="P13838" s="33"/>
      <c r="Q13838" s="28"/>
      <c r="R13838" s="28"/>
      <c r="S13838" s="28"/>
      <c r="T13838" s="28"/>
      <c r="U13838" s="28"/>
      <c r="V13838" s="28"/>
      <c r="W13838" s="28"/>
      <c r="Y13838" s="28"/>
    </row>
    <row r="13839" spans="16:25">
      <c r="P13839" s="33"/>
      <c r="Q13839" s="28"/>
      <c r="R13839" s="28"/>
      <c r="S13839" s="28"/>
      <c r="T13839" s="28"/>
      <c r="U13839" s="28"/>
      <c r="V13839" s="28"/>
      <c r="W13839" s="28"/>
      <c r="Y13839" s="28"/>
    </row>
    <row r="13840" spans="16:25">
      <c r="P13840" s="33"/>
      <c r="Q13840" s="28"/>
      <c r="R13840" s="28"/>
      <c r="S13840" s="28"/>
      <c r="T13840" s="28"/>
      <c r="U13840" s="28"/>
      <c r="V13840" s="28"/>
      <c r="W13840" s="28"/>
      <c r="Y13840" s="28"/>
    </row>
    <row r="13841" spans="16:25">
      <c r="P13841" s="33"/>
      <c r="Q13841" s="28"/>
      <c r="R13841" s="28"/>
      <c r="S13841" s="28"/>
      <c r="T13841" s="28"/>
      <c r="U13841" s="28"/>
      <c r="V13841" s="28"/>
      <c r="W13841" s="28"/>
      <c r="Y13841" s="28"/>
    </row>
    <row r="13842" spans="16:25">
      <c r="P13842" s="33"/>
      <c r="Q13842" s="28"/>
      <c r="R13842" s="28"/>
      <c r="S13842" s="28"/>
      <c r="T13842" s="28"/>
      <c r="U13842" s="28"/>
      <c r="V13842" s="28"/>
      <c r="W13842" s="28"/>
      <c r="Y13842" s="28"/>
    </row>
    <row r="13843" spans="16:25">
      <c r="P13843" s="33"/>
      <c r="Q13843" s="28"/>
      <c r="R13843" s="28"/>
      <c r="S13843" s="28"/>
      <c r="T13843" s="28"/>
      <c r="U13843" s="28"/>
      <c r="V13843" s="28"/>
      <c r="W13843" s="28"/>
      <c r="Y13843" s="28"/>
    </row>
    <row r="13844" spans="16:25">
      <c r="P13844" s="33"/>
      <c r="Q13844" s="28"/>
      <c r="R13844" s="28"/>
      <c r="S13844" s="28"/>
      <c r="T13844" s="28"/>
      <c r="U13844" s="28"/>
      <c r="V13844" s="28"/>
      <c r="W13844" s="28"/>
      <c r="Y13844" s="28"/>
    </row>
    <row r="13845" spans="16:25">
      <c r="P13845" s="33"/>
      <c r="Q13845" s="28"/>
      <c r="R13845" s="28"/>
      <c r="S13845" s="28"/>
      <c r="T13845" s="28"/>
      <c r="U13845" s="28"/>
      <c r="V13845" s="28"/>
      <c r="W13845" s="28"/>
      <c r="Y13845" s="28"/>
    </row>
    <row r="13846" spans="16:25">
      <c r="P13846" s="33"/>
      <c r="Q13846" s="28"/>
      <c r="R13846" s="28"/>
      <c r="S13846" s="28"/>
      <c r="T13846" s="28"/>
      <c r="U13846" s="28"/>
      <c r="V13846" s="28"/>
      <c r="W13846" s="28"/>
      <c r="Y13846" s="28"/>
    </row>
    <row r="13847" spans="16:25">
      <c r="P13847" s="33"/>
      <c r="Q13847" s="28"/>
      <c r="R13847" s="28"/>
      <c r="S13847" s="28"/>
      <c r="T13847" s="28"/>
      <c r="U13847" s="28"/>
      <c r="V13847" s="28"/>
      <c r="W13847" s="28"/>
      <c r="Y13847" s="28"/>
    </row>
    <row r="13848" spans="16:25">
      <c r="P13848" s="33"/>
      <c r="Q13848" s="28"/>
      <c r="R13848" s="28"/>
      <c r="S13848" s="28"/>
      <c r="T13848" s="28"/>
      <c r="U13848" s="28"/>
      <c r="V13848" s="28"/>
      <c r="W13848" s="28"/>
      <c r="Y13848" s="28"/>
    </row>
    <row r="13849" spans="16:25">
      <c r="P13849" s="33"/>
      <c r="Q13849" s="28"/>
      <c r="R13849" s="28"/>
      <c r="S13849" s="28"/>
      <c r="T13849" s="28"/>
      <c r="U13849" s="28"/>
      <c r="V13849" s="28"/>
      <c r="W13849" s="28"/>
      <c r="Y13849" s="28"/>
    </row>
    <row r="13850" spans="16:25">
      <c r="P13850" s="33"/>
      <c r="Q13850" s="28"/>
      <c r="R13850" s="28"/>
      <c r="S13850" s="28"/>
      <c r="T13850" s="28"/>
      <c r="U13850" s="28"/>
      <c r="V13850" s="28"/>
      <c r="W13850" s="28"/>
      <c r="Y13850" s="28"/>
    </row>
    <row r="13851" spans="16:25">
      <c r="P13851" s="33"/>
      <c r="Q13851" s="28"/>
      <c r="R13851" s="28"/>
      <c r="S13851" s="28"/>
      <c r="T13851" s="28"/>
      <c r="U13851" s="28"/>
      <c r="V13851" s="28"/>
      <c r="W13851" s="28"/>
      <c r="Y13851" s="28"/>
    </row>
    <row r="13852" spans="16:25">
      <c r="P13852" s="33"/>
      <c r="Q13852" s="28"/>
      <c r="R13852" s="28"/>
      <c r="S13852" s="28"/>
      <c r="T13852" s="28"/>
      <c r="U13852" s="28"/>
      <c r="V13852" s="28"/>
      <c r="W13852" s="28"/>
      <c r="Y13852" s="28"/>
    </row>
    <row r="13853" spans="16:25">
      <c r="P13853" s="33"/>
      <c r="Q13853" s="28"/>
      <c r="R13853" s="28"/>
      <c r="S13853" s="28"/>
      <c r="T13853" s="28"/>
      <c r="U13853" s="28"/>
      <c r="V13853" s="28"/>
      <c r="W13853" s="28"/>
      <c r="Y13853" s="28"/>
    </row>
    <row r="13854" spans="16:25">
      <c r="P13854" s="33"/>
      <c r="Q13854" s="28"/>
      <c r="R13854" s="28"/>
      <c r="S13854" s="28"/>
      <c r="T13854" s="28"/>
      <c r="U13854" s="28"/>
      <c r="V13854" s="28"/>
      <c r="W13854" s="28"/>
      <c r="Y13854" s="28"/>
    </row>
    <row r="13855" spans="16:25">
      <c r="P13855" s="33"/>
      <c r="Q13855" s="28"/>
      <c r="R13855" s="28"/>
      <c r="S13855" s="28"/>
      <c r="T13855" s="28"/>
      <c r="U13855" s="28"/>
      <c r="V13855" s="28"/>
      <c r="W13855" s="28"/>
      <c r="Y13855" s="28"/>
    </row>
    <row r="13856" spans="16:25">
      <c r="P13856" s="33"/>
      <c r="Q13856" s="28"/>
      <c r="R13856" s="28"/>
      <c r="S13856" s="28"/>
      <c r="T13856" s="28"/>
      <c r="U13856" s="28"/>
      <c r="V13856" s="28"/>
      <c r="W13856" s="28"/>
      <c r="Y13856" s="28"/>
    </row>
    <row r="13857" spans="16:25">
      <c r="P13857" s="33"/>
      <c r="Q13857" s="28"/>
      <c r="R13857" s="28"/>
      <c r="S13857" s="28"/>
      <c r="T13857" s="28"/>
      <c r="U13857" s="28"/>
      <c r="V13857" s="28"/>
      <c r="W13857" s="28"/>
      <c r="Y13857" s="28"/>
    </row>
    <row r="13858" spans="16:25">
      <c r="P13858" s="33"/>
      <c r="Q13858" s="28"/>
      <c r="R13858" s="28"/>
      <c r="S13858" s="28"/>
      <c r="T13858" s="28"/>
      <c r="U13858" s="28"/>
      <c r="V13858" s="28"/>
      <c r="W13858" s="28"/>
      <c r="Y13858" s="28"/>
    </row>
    <row r="13859" spans="16:25">
      <c r="P13859" s="33"/>
      <c r="Q13859" s="28"/>
      <c r="R13859" s="28"/>
      <c r="S13859" s="28"/>
      <c r="T13859" s="28"/>
      <c r="U13859" s="28"/>
      <c r="V13859" s="28"/>
      <c r="W13859" s="28"/>
      <c r="Y13859" s="28"/>
    </row>
    <row r="13860" spans="16:25">
      <c r="P13860" s="33"/>
      <c r="Q13860" s="28"/>
      <c r="R13860" s="28"/>
      <c r="S13860" s="28"/>
      <c r="T13860" s="28"/>
      <c r="U13860" s="28"/>
      <c r="V13860" s="28"/>
      <c r="W13860" s="28"/>
      <c r="Y13860" s="28"/>
    </row>
    <row r="13861" spans="16:25">
      <c r="P13861" s="33"/>
      <c r="Q13861" s="28"/>
      <c r="R13861" s="28"/>
      <c r="S13861" s="28"/>
      <c r="T13861" s="28"/>
      <c r="U13861" s="28"/>
      <c r="V13861" s="28"/>
      <c r="W13861" s="28"/>
      <c r="Y13861" s="28"/>
    </row>
    <row r="13862" spans="16:25">
      <c r="P13862" s="33"/>
      <c r="Q13862" s="28"/>
      <c r="R13862" s="28"/>
      <c r="S13862" s="28"/>
      <c r="T13862" s="28"/>
      <c r="U13862" s="28"/>
      <c r="V13862" s="28"/>
      <c r="W13862" s="28"/>
      <c r="Y13862" s="28"/>
    </row>
    <row r="13863" spans="16:25">
      <c r="P13863" s="33"/>
      <c r="Q13863" s="28"/>
      <c r="R13863" s="28"/>
      <c r="S13863" s="28"/>
      <c r="T13863" s="28"/>
      <c r="U13863" s="28"/>
      <c r="V13863" s="28"/>
      <c r="W13863" s="28"/>
      <c r="Y13863" s="28"/>
    </row>
    <row r="13864" spans="16:25">
      <c r="P13864" s="33"/>
      <c r="Q13864" s="28"/>
      <c r="R13864" s="28"/>
      <c r="S13864" s="28"/>
      <c r="T13864" s="28"/>
      <c r="U13864" s="28"/>
      <c r="V13864" s="28"/>
      <c r="W13864" s="28"/>
      <c r="Y13864" s="28"/>
    </row>
    <row r="13865" spans="16:25">
      <c r="P13865" s="33"/>
      <c r="Q13865" s="28"/>
      <c r="R13865" s="28"/>
      <c r="S13865" s="28"/>
      <c r="T13865" s="28"/>
      <c r="U13865" s="28"/>
      <c r="V13865" s="28"/>
      <c r="W13865" s="28"/>
      <c r="Y13865" s="28"/>
    </row>
    <row r="13866" spans="16:25">
      <c r="P13866" s="33"/>
      <c r="Q13866" s="28"/>
      <c r="R13866" s="28"/>
      <c r="S13866" s="28"/>
      <c r="T13866" s="28"/>
      <c r="U13866" s="28"/>
      <c r="V13866" s="28"/>
      <c r="W13866" s="28"/>
      <c r="Y13866" s="28"/>
    </row>
    <row r="13867" spans="16:25">
      <c r="P13867" s="33"/>
      <c r="Q13867" s="28"/>
      <c r="R13867" s="28"/>
      <c r="S13867" s="28"/>
      <c r="T13867" s="28"/>
      <c r="U13867" s="28"/>
      <c r="V13867" s="28"/>
      <c r="W13867" s="28"/>
      <c r="Y13867" s="28"/>
    </row>
    <row r="13868" spans="16:25">
      <c r="P13868" s="33"/>
      <c r="Q13868" s="28"/>
      <c r="R13868" s="28"/>
      <c r="S13868" s="28"/>
      <c r="T13868" s="28"/>
      <c r="U13868" s="28"/>
      <c r="V13868" s="28"/>
      <c r="W13868" s="28"/>
      <c r="Y13868" s="28"/>
    </row>
    <row r="13869" spans="16:25">
      <c r="P13869" s="33"/>
      <c r="Q13869" s="28"/>
      <c r="R13869" s="28"/>
      <c r="S13869" s="28"/>
      <c r="T13869" s="28"/>
      <c r="U13869" s="28"/>
      <c r="V13869" s="28"/>
      <c r="W13869" s="28"/>
      <c r="Y13869" s="28"/>
    </row>
    <row r="13870" spans="16:25">
      <c r="P13870" s="33"/>
      <c r="Q13870" s="28"/>
      <c r="R13870" s="28"/>
      <c r="S13870" s="28"/>
      <c r="T13870" s="28"/>
      <c r="U13870" s="28"/>
      <c r="V13870" s="28"/>
      <c r="W13870" s="28"/>
      <c r="Y13870" s="28"/>
    </row>
    <row r="13871" spans="16:25">
      <c r="P13871" s="33"/>
      <c r="Q13871" s="28"/>
      <c r="R13871" s="28"/>
      <c r="S13871" s="28"/>
      <c r="T13871" s="28"/>
      <c r="U13871" s="28"/>
      <c r="V13871" s="28"/>
      <c r="W13871" s="28"/>
      <c r="Y13871" s="28"/>
    </row>
    <row r="13872" spans="16:25">
      <c r="P13872" s="33"/>
      <c r="Q13872" s="28"/>
      <c r="R13872" s="28"/>
      <c r="S13872" s="28"/>
      <c r="T13872" s="28"/>
      <c r="U13872" s="28"/>
      <c r="V13872" s="28"/>
      <c r="W13872" s="28"/>
      <c r="Y13872" s="28"/>
    </row>
    <row r="13873" spans="16:25">
      <c r="P13873" s="33"/>
      <c r="Q13873" s="28"/>
      <c r="R13873" s="28"/>
      <c r="S13873" s="28"/>
      <c r="T13873" s="28"/>
      <c r="U13873" s="28"/>
      <c r="V13873" s="28"/>
      <c r="W13873" s="28"/>
      <c r="Y13873" s="28"/>
    </row>
    <row r="13874" spans="16:25">
      <c r="P13874" s="33"/>
      <c r="Q13874" s="28"/>
      <c r="R13874" s="28"/>
      <c r="S13874" s="28"/>
      <c r="T13874" s="28"/>
      <c r="U13874" s="28"/>
      <c r="V13874" s="28"/>
      <c r="W13874" s="28"/>
      <c r="Y13874" s="28"/>
    </row>
    <row r="13875" spans="16:25">
      <c r="P13875" s="33"/>
      <c r="Q13875" s="28"/>
      <c r="R13875" s="28"/>
      <c r="S13875" s="28"/>
      <c r="T13875" s="28"/>
      <c r="U13875" s="28"/>
      <c r="V13875" s="28"/>
      <c r="W13875" s="28"/>
      <c r="Y13875" s="28"/>
    </row>
    <row r="13876" spans="16:25">
      <c r="P13876" s="33"/>
      <c r="Q13876" s="28"/>
      <c r="R13876" s="28"/>
      <c r="S13876" s="28"/>
      <c r="T13876" s="28"/>
      <c r="U13876" s="28"/>
      <c r="V13876" s="28"/>
      <c r="W13876" s="28"/>
      <c r="Y13876" s="28"/>
    </row>
    <row r="13877" spans="16:25">
      <c r="P13877" s="33"/>
      <c r="Q13877" s="28"/>
      <c r="R13877" s="28"/>
      <c r="S13877" s="28"/>
      <c r="T13877" s="28"/>
      <c r="U13877" s="28"/>
      <c r="V13877" s="28"/>
      <c r="W13877" s="28"/>
      <c r="Y13877" s="28"/>
    </row>
    <row r="13878" spans="16:25">
      <c r="P13878" s="33"/>
      <c r="Q13878" s="28"/>
      <c r="R13878" s="28"/>
      <c r="S13878" s="28"/>
      <c r="T13878" s="28"/>
      <c r="U13878" s="28"/>
      <c r="V13878" s="28"/>
      <c r="W13878" s="28"/>
      <c r="Y13878" s="28"/>
    </row>
    <row r="13879" spans="16:25">
      <c r="P13879" s="33"/>
      <c r="Q13879" s="28"/>
      <c r="R13879" s="28"/>
      <c r="S13879" s="28"/>
      <c r="T13879" s="28"/>
      <c r="U13879" s="28"/>
      <c r="V13879" s="28"/>
      <c r="W13879" s="28"/>
      <c r="Y13879" s="28"/>
    </row>
    <row r="13880" spans="16:25">
      <c r="P13880" s="33"/>
      <c r="Q13880" s="28"/>
      <c r="R13880" s="28"/>
      <c r="S13880" s="28"/>
      <c r="T13880" s="28"/>
      <c r="U13880" s="28"/>
      <c r="V13880" s="28"/>
      <c r="W13880" s="28"/>
      <c r="Y13880" s="28"/>
    </row>
    <row r="13881" spans="16:25">
      <c r="P13881" s="33"/>
      <c r="Q13881" s="28"/>
      <c r="R13881" s="28"/>
      <c r="S13881" s="28"/>
      <c r="T13881" s="28"/>
      <c r="U13881" s="28"/>
      <c r="V13881" s="28"/>
      <c r="W13881" s="28"/>
      <c r="Y13881" s="28"/>
    </row>
    <row r="13882" spans="16:25">
      <c r="P13882" s="33"/>
      <c r="Q13882" s="28"/>
      <c r="R13882" s="28"/>
      <c r="S13882" s="28"/>
      <c r="T13882" s="28"/>
      <c r="U13882" s="28"/>
      <c r="V13882" s="28"/>
      <c r="W13882" s="28"/>
      <c r="Y13882" s="28"/>
    </row>
    <row r="13883" spans="16:25">
      <c r="P13883" s="33"/>
      <c r="Q13883" s="28"/>
      <c r="R13883" s="28"/>
      <c r="S13883" s="28"/>
      <c r="T13883" s="28"/>
      <c r="U13883" s="28"/>
      <c r="V13883" s="28"/>
      <c r="W13883" s="28"/>
      <c r="Y13883" s="28"/>
    </row>
    <row r="13884" spans="16:25">
      <c r="P13884" s="33"/>
      <c r="Q13884" s="28"/>
      <c r="R13884" s="28"/>
      <c r="S13884" s="28"/>
      <c r="T13884" s="28"/>
      <c r="U13884" s="28"/>
      <c r="V13884" s="28"/>
      <c r="W13884" s="28"/>
      <c r="Y13884" s="28"/>
    </row>
    <row r="13885" spans="16:25">
      <c r="P13885" s="33"/>
      <c r="Q13885" s="28"/>
      <c r="R13885" s="28"/>
      <c r="S13885" s="28"/>
      <c r="T13885" s="28"/>
      <c r="U13885" s="28"/>
      <c r="V13885" s="28"/>
      <c r="W13885" s="28"/>
      <c r="Y13885" s="28"/>
    </row>
    <row r="13886" spans="16:25">
      <c r="P13886" s="33"/>
      <c r="Q13886" s="28"/>
      <c r="R13886" s="28"/>
      <c r="S13886" s="28"/>
      <c r="T13886" s="28"/>
      <c r="U13886" s="28"/>
      <c r="V13886" s="28"/>
      <c r="W13886" s="28"/>
      <c r="Y13886" s="28"/>
    </row>
    <row r="13887" spans="16:25">
      <c r="P13887" s="33"/>
      <c r="Q13887" s="28"/>
      <c r="R13887" s="28"/>
      <c r="S13887" s="28"/>
      <c r="T13887" s="28"/>
      <c r="U13887" s="28"/>
      <c r="V13887" s="28"/>
      <c r="W13887" s="28"/>
      <c r="Y13887" s="28"/>
    </row>
    <row r="13888" spans="16:25">
      <c r="P13888" s="33"/>
      <c r="Q13888" s="28"/>
      <c r="R13888" s="28"/>
      <c r="S13888" s="28"/>
      <c r="T13888" s="28"/>
      <c r="U13888" s="28"/>
      <c r="V13888" s="28"/>
      <c r="W13888" s="28"/>
      <c r="Y13888" s="28"/>
    </row>
    <row r="13889" spans="16:25">
      <c r="P13889" s="33"/>
      <c r="Q13889" s="28"/>
      <c r="R13889" s="28"/>
      <c r="S13889" s="28"/>
      <c r="T13889" s="28"/>
      <c r="U13889" s="28"/>
      <c r="V13889" s="28"/>
      <c r="W13889" s="28"/>
      <c r="Y13889" s="28"/>
    </row>
    <row r="13890" spans="16:25">
      <c r="P13890" s="33"/>
      <c r="Q13890" s="28"/>
      <c r="R13890" s="28"/>
      <c r="S13890" s="28"/>
      <c r="T13890" s="28"/>
      <c r="U13890" s="28"/>
      <c r="V13890" s="28"/>
      <c r="W13890" s="28"/>
      <c r="Y13890" s="28"/>
    </row>
    <row r="13891" spans="16:25">
      <c r="P13891" s="33"/>
      <c r="Q13891" s="28"/>
      <c r="R13891" s="28"/>
      <c r="S13891" s="28"/>
      <c r="T13891" s="28"/>
      <c r="U13891" s="28"/>
      <c r="V13891" s="28"/>
      <c r="W13891" s="28"/>
      <c r="Y13891" s="28"/>
    </row>
    <row r="13892" spans="16:25">
      <c r="P13892" s="33"/>
      <c r="Q13892" s="28"/>
      <c r="R13892" s="28"/>
      <c r="S13892" s="28"/>
      <c r="T13892" s="28"/>
      <c r="U13892" s="28"/>
      <c r="V13892" s="28"/>
      <c r="W13892" s="28"/>
      <c r="Y13892" s="28"/>
    </row>
    <row r="13893" spans="16:25">
      <c r="P13893" s="33"/>
      <c r="Q13893" s="28"/>
      <c r="R13893" s="28"/>
      <c r="S13893" s="28"/>
      <c r="T13893" s="28"/>
      <c r="U13893" s="28"/>
      <c r="V13893" s="28"/>
      <c r="W13893" s="28"/>
      <c r="Y13893" s="28"/>
    </row>
    <row r="13894" spans="16:25">
      <c r="P13894" s="33"/>
      <c r="Q13894" s="28"/>
      <c r="R13894" s="28"/>
      <c r="S13894" s="28"/>
      <c r="T13894" s="28"/>
      <c r="U13894" s="28"/>
      <c r="V13894" s="28"/>
      <c r="W13894" s="28"/>
      <c r="Y13894" s="28"/>
    </row>
    <row r="13895" spans="16:25">
      <c r="P13895" s="33"/>
      <c r="Q13895" s="28"/>
      <c r="R13895" s="28"/>
      <c r="S13895" s="28"/>
      <c r="T13895" s="28"/>
      <c r="U13895" s="28"/>
      <c r="V13895" s="28"/>
      <c r="W13895" s="28"/>
      <c r="Y13895" s="28"/>
    </row>
    <row r="13896" spans="16:25">
      <c r="P13896" s="33"/>
      <c r="Q13896" s="28"/>
      <c r="R13896" s="28"/>
      <c r="S13896" s="28"/>
      <c r="T13896" s="28"/>
      <c r="U13896" s="28"/>
      <c r="V13896" s="28"/>
      <c r="W13896" s="28"/>
      <c r="Y13896" s="28"/>
    </row>
    <row r="13897" spans="16:25">
      <c r="P13897" s="33"/>
      <c r="Q13897" s="28"/>
      <c r="R13897" s="28"/>
      <c r="S13897" s="28"/>
      <c r="T13897" s="28"/>
      <c r="U13897" s="28"/>
      <c r="V13897" s="28"/>
      <c r="W13897" s="28"/>
      <c r="Y13897" s="28"/>
    </row>
    <row r="13898" spans="16:25">
      <c r="P13898" s="33"/>
      <c r="Q13898" s="28"/>
      <c r="R13898" s="28"/>
      <c r="S13898" s="28"/>
      <c r="T13898" s="28"/>
      <c r="U13898" s="28"/>
      <c r="V13898" s="28"/>
      <c r="W13898" s="28"/>
      <c r="Y13898" s="28"/>
    </row>
    <row r="13899" spans="16:25">
      <c r="P13899" s="33"/>
      <c r="Q13899" s="28"/>
      <c r="R13899" s="28"/>
      <c r="S13899" s="28"/>
      <c r="T13899" s="28"/>
      <c r="U13899" s="28"/>
      <c r="V13899" s="28"/>
      <c r="W13899" s="28"/>
      <c r="Y13899" s="28"/>
    </row>
    <row r="13900" spans="16:25">
      <c r="P13900" s="33"/>
      <c r="Q13900" s="28"/>
      <c r="R13900" s="28"/>
      <c r="S13900" s="28"/>
      <c r="T13900" s="28"/>
      <c r="U13900" s="28"/>
      <c r="V13900" s="28"/>
      <c r="W13900" s="28"/>
      <c r="Y13900" s="28"/>
    </row>
    <row r="13901" spans="16:25">
      <c r="P13901" s="33"/>
      <c r="Q13901" s="28"/>
      <c r="R13901" s="28"/>
      <c r="S13901" s="28"/>
      <c r="T13901" s="28"/>
      <c r="U13901" s="28"/>
      <c r="V13901" s="28"/>
      <c r="W13901" s="28"/>
      <c r="Y13901" s="28"/>
    </row>
    <row r="13902" spans="16:25">
      <c r="P13902" s="33"/>
      <c r="Q13902" s="28"/>
      <c r="R13902" s="28"/>
      <c r="S13902" s="28"/>
      <c r="T13902" s="28"/>
      <c r="U13902" s="28"/>
      <c r="V13902" s="28"/>
      <c r="W13902" s="28"/>
      <c r="Y13902" s="28"/>
    </row>
    <row r="13903" spans="16:25">
      <c r="P13903" s="33"/>
      <c r="Q13903" s="28"/>
      <c r="R13903" s="28"/>
      <c r="S13903" s="28"/>
      <c r="T13903" s="28"/>
      <c r="U13903" s="28"/>
      <c r="V13903" s="28"/>
      <c r="W13903" s="28"/>
      <c r="Y13903" s="28"/>
    </row>
    <row r="13904" spans="16:25">
      <c r="P13904" s="33"/>
      <c r="Q13904" s="28"/>
      <c r="R13904" s="28"/>
      <c r="S13904" s="28"/>
      <c r="T13904" s="28"/>
      <c r="U13904" s="28"/>
      <c r="V13904" s="28"/>
      <c r="W13904" s="28"/>
      <c r="Y13904" s="28"/>
    </row>
    <row r="13905" spans="16:25">
      <c r="P13905" s="33"/>
      <c r="Q13905" s="28"/>
      <c r="R13905" s="28"/>
      <c r="S13905" s="28"/>
      <c r="T13905" s="28"/>
      <c r="U13905" s="28"/>
      <c r="V13905" s="28"/>
      <c r="W13905" s="28"/>
      <c r="Y13905" s="28"/>
    </row>
    <row r="13906" spans="16:25">
      <c r="P13906" s="33"/>
      <c r="Q13906" s="28"/>
      <c r="R13906" s="28"/>
      <c r="S13906" s="28"/>
      <c r="T13906" s="28"/>
      <c r="U13906" s="28"/>
      <c r="V13906" s="28"/>
      <c r="W13906" s="28"/>
      <c r="Y13906" s="28"/>
    </row>
    <row r="13907" spans="16:25">
      <c r="P13907" s="33"/>
      <c r="Q13907" s="28"/>
      <c r="R13907" s="28"/>
      <c r="S13907" s="28"/>
      <c r="T13907" s="28"/>
      <c r="U13907" s="28"/>
      <c r="V13907" s="28"/>
      <c r="W13907" s="28"/>
      <c r="Y13907" s="28"/>
    </row>
    <row r="13908" spans="16:25">
      <c r="P13908" s="33"/>
      <c r="Q13908" s="28"/>
      <c r="R13908" s="28"/>
      <c r="S13908" s="28"/>
      <c r="T13908" s="28"/>
      <c r="U13908" s="28"/>
      <c r="V13908" s="28"/>
      <c r="W13908" s="28"/>
      <c r="Y13908" s="28"/>
    </row>
    <row r="13909" spans="16:25">
      <c r="P13909" s="33"/>
      <c r="Q13909" s="28"/>
      <c r="R13909" s="28"/>
      <c r="S13909" s="28"/>
      <c r="T13909" s="28"/>
      <c r="U13909" s="28"/>
      <c r="V13909" s="28"/>
      <c r="W13909" s="28"/>
      <c r="Y13909" s="28"/>
    </row>
    <row r="13910" spans="16:25">
      <c r="P13910" s="33"/>
      <c r="Q13910" s="28"/>
      <c r="R13910" s="28"/>
      <c r="S13910" s="28"/>
      <c r="T13910" s="28"/>
      <c r="U13910" s="28"/>
      <c r="V13910" s="28"/>
      <c r="W13910" s="28"/>
      <c r="Y13910" s="28"/>
    </row>
    <row r="13911" spans="16:25">
      <c r="P13911" s="33"/>
      <c r="Q13911" s="28"/>
      <c r="R13911" s="28"/>
      <c r="S13911" s="28"/>
      <c r="T13911" s="28"/>
      <c r="U13911" s="28"/>
      <c r="V13911" s="28"/>
      <c r="W13911" s="28"/>
      <c r="Y13911" s="28"/>
    </row>
    <row r="13912" spans="16:25">
      <c r="P13912" s="33"/>
      <c r="Q13912" s="28"/>
      <c r="R13912" s="28"/>
      <c r="S13912" s="28"/>
      <c r="T13912" s="28"/>
      <c r="U13912" s="28"/>
      <c r="V13912" s="28"/>
      <c r="W13912" s="28"/>
      <c r="Y13912" s="28"/>
    </row>
    <row r="13913" spans="16:25">
      <c r="P13913" s="33"/>
      <c r="Q13913" s="28"/>
      <c r="R13913" s="28"/>
      <c r="S13913" s="28"/>
      <c r="T13913" s="28"/>
      <c r="U13913" s="28"/>
      <c r="V13913" s="28"/>
      <c r="W13913" s="28"/>
      <c r="Y13913" s="28"/>
    </row>
    <row r="13914" spans="16:25">
      <c r="P13914" s="33"/>
      <c r="Q13914" s="28"/>
      <c r="R13914" s="28"/>
      <c r="S13914" s="28"/>
      <c r="T13914" s="28"/>
      <c r="U13914" s="28"/>
      <c r="V13914" s="28"/>
      <c r="W13914" s="28"/>
      <c r="Y13914" s="28"/>
    </row>
    <row r="13915" spans="16:25">
      <c r="P13915" s="33"/>
      <c r="Q13915" s="28"/>
      <c r="R13915" s="28"/>
      <c r="S13915" s="28"/>
      <c r="T13915" s="28"/>
      <c r="U13915" s="28"/>
      <c r="V13915" s="28"/>
      <c r="W13915" s="28"/>
      <c r="Y13915" s="28"/>
    </row>
    <row r="13916" spans="16:25">
      <c r="P13916" s="33"/>
      <c r="Q13916" s="28"/>
      <c r="R13916" s="28"/>
      <c r="S13916" s="28"/>
      <c r="T13916" s="28"/>
      <c r="U13916" s="28"/>
      <c r="V13916" s="28"/>
      <c r="W13916" s="28"/>
      <c r="Y13916" s="28"/>
    </row>
    <row r="13917" spans="16:25">
      <c r="P13917" s="33"/>
      <c r="Q13917" s="28"/>
      <c r="R13917" s="28"/>
      <c r="S13917" s="28"/>
      <c r="T13917" s="28"/>
      <c r="U13917" s="28"/>
      <c r="V13917" s="28"/>
      <c r="W13917" s="28"/>
      <c r="Y13917" s="28"/>
    </row>
    <row r="13918" spans="16:25">
      <c r="P13918" s="33"/>
      <c r="Q13918" s="28"/>
      <c r="R13918" s="28"/>
      <c r="S13918" s="28"/>
      <c r="T13918" s="28"/>
      <c r="U13918" s="28"/>
      <c r="V13918" s="28"/>
      <c r="W13918" s="28"/>
      <c r="Y13918" s="28"/>
    </row>
    <row r="13919" spans="16:25">
      <c r="P13919" s="33"/>
      <c r="Q13919" s="28"/>
      <c r="R13919" s="28"/>
      <c r="S13919" s="28"/>
      <c r="T13919" s="28"/>
      <c r="U13919" s="28"/>
      <c r="V13919" s="28"/>
      <c r="W13919" s="28"/>
      <c r="Y13919" s="28"/>
    </row>
    <row r="13920" spans="16:25">
      <c r="P13920" s="33"/>
      <c r="Q13920" s="28"/>
      <c r="R13920" s="28"/>
      <c r="S13920" s="28"/>
      <c r="T13920" s="28"/>
      <c r="U13920" s="28"/>
      <c r="V13920" s="28"/>
      <c r="W13920" s="28"/>
      <c r="Y13920" s="28"/>
    </row>
    <row r="13921" spans="16:25">
      <c r="P13921" s="33"/>
      <c r="Q13921" s="28"/>
      <c r="R13921" s="28"/>
      <c r="S13921" s="28"/>
      <c r="T13921" s="28"/>
      <c r="U13921" s="28"/>
      <c r="V13921" s="28"/>
      <c r="W13921" s="28"/>
      <c r="Y13921" s="28"/>
    </row>
    <row r="13922" spans="16:25">
      <c r="P13922" s="33"/>
      <c r="Q13922" s="28"/>
      <c r="R13922" s="28"/>
      <c r="S13922" s="28"/>
      <c r="T13922" s="28"/>
      <c r="U13922" s="28"/>
      <c r="V13922" s="28"/>
      <c r="W13922" s="28"/>
      <c r="Y13922" s="28"/>
    </row>
    <row r="13923" spans="16:25">
      <c r="P13923" s="33"/>
      <c r="Q13923" s="28"/>
      <c r="R13923" s="28"/>
      <c r="S13923" s="28"/>
      <c r="T13923" s="28"/>
      <c r="U13923" s="28"/>
      <c r="V13923" s="28"/>
      <c r="W13923" s="28"/>
      <c r="Y13923" s="28"/>
    </row>
    <row r="13924" spans="16:25">
      <c r="P13924" s="33"/>
      <c r="Q13924" s="28"/>
      <c r="R13924" s="28"/>
      <c r="S13924" s="28"/>
      <c r="T13924" s="28"/>
      <c r="U13924" s="28"/>
      <c r="V13924" s="28"/>
      <c r="W13924" s="28"/>
      <c r="Y13924" s="28"/>
    </row>
    <row r="13925" spans="16:25">
      <c r="P13925" s="33"/>
      <c r="Q13925" s="28"/>
      <c r="R13925" s="28"/>
      <c r="S13925" s="28"/>
      <c r="T13925" s="28"/>
      <c r="U13925" s="28"/>
      <c r="V13925" s="28"/>
      <c r="W13925" s="28"/>
      <c r="Y13925" s="28"/>
    </row>
    <row r="13926" spans="16:25">
      <c r="P13926" s="33"/>
      <c r="Q13926" s="28"/>
      <c r="R13926" s="28"/>
      <c r="S13926" s="28"/>
      <c r="T13926" s="28"/>
      <c r="U13926" s="28"/>
      <c r="V13926" s="28"/>
      <c r="W13926" s="28"/>
      <c r="Y13926" s="28"/>
    </row>
    <row r="13927" spans="16:25">
      <c r="P13927" s="33"/>
      <c r="Q13927" s="28"/>
      <c r="R13927" s="28"/>
      <c r="S13927" s="28"/>
      <c r="T13927" s="28"/>
      <c r="U13927" s="28"/>
      <c r="V13927" s="28"/>
      <c r="W13927" s="28"/>
      <c r="Y13927" s="28"/>
    </row>
    <row r="13928" spans="16:25">
      <c r="P13928" s="33"/>
      <c r="Q13928" s="28"/>
      <c r="R13928" s="28"/>
      <c r="S13928" s="28"/>
      <c r="T13928" s="28"/>
      <c r="U13928" s="28"/>
      <c r="V13928" s="28"/>
      <c r="W13928" s="28"/>
      <c r="Y13928" s="28"/>
    </row>
    <row r="13929" spans="16:25">
      <c r="P13929" s="33"/>
      <c r="Q13929" s="28"/>
      <c r="R13929" s="28"/>
      <c r="S13929" s="28"/>
      <c r="T13929" s="28"/>
      <c r="U13929" s="28"/>
      <c r="V13929" s="28"/>
      <c r="W13929" s="28"/>
      <c r="Y13929" s="28"/>
    </row>
    <row r="13930" spans="16:25">
      <c r="P13930" s="33"/>
      <c r="Q13930" s="28"/>
      <c r="R13930" s="28"/>
      <c r="S13930" s="28"/>
      <c r="T13930" s="28"/>
      <c r="U13930" s="28"/>
      <c r="V13930" s="28"/>
      <c r="W13930" s="28"/>
      <c r="Y13930" s="28"/>
    </row>
    <row r="13931" spans="16:25">
      <c r="P13931" s="33"/>
      <c r="Q13931" s="28"/>
      <c r="R13931" s="28"/>
      <c r="S13931" s="28"/>
      <c r="T13931" s="28"/>
      <c r="U13931" s="28"/>
      <c r="V13931" s="28"/>
      <c r="W13931" s="28"/>
      <c r="Y13931" s="28"/>
    </row>
    <row r="13932" spans="16:25">
      <c r="P13932" s="33"/>
      <c r="Q13932" s="28"/>
      <c r="R13932" s="28"/>
      <c r="S13932" s="28"/>
      <c r="T13932" s="28"/>
      <c r="U13932" s="28"/>
      <c r="V13932" s="28"/>
      <c r="W13932" s="28"/>
      <c r="Y13932" s="28"/>
    </row>
    <row r="13933" spans="16:25">
      <c r="P13933" s="33"/>
      <c r="Q13933" s="28"/>
      <c r="R13933" s="28"/>
      <c r="S13933" s="28"/>
      <c r="T13933" s="28"/>
      <c r="U13933" s="28"/>
      <c r="V13933" s="28"/>
      <c r="W13933" s="28"/>
      <c r="Y13933" s="28"/>
    </row>
    <row r="13934" spans="16:25">
      <c r="P13934" s="33"/>
      <c r="Q13934" s="28"/>
      <c r="R13934" s="28"/>
      <c r="S13934" s="28"/>
      <c r="T13934" s="28"/>
      <c r="U13934" s="28"/>
      <c r="V13934" s="28"/>
      <c r="W13934" s="28"/>
      <c r="Y13934" s="28"/>
    </row>
    <row r="13935" spans="16:25">
      <c r="P13935" s="33"/>
      <c r="Q13935" s="28"/>
      <c r="R13935" s="28"/>
      <c r="S13935" s="28"/>
      <c r="T13935" s="28"/>
      <c r="U13935" s="28"/>
      <c r="V13935" s="28"/>
      <c r="W13935" s="28"/>
      <c r="Y13935" s="28"/>
    </row>
    <row r="13936" spans="16:25">
      <c r="P13936" s="33"/>
      <c r="Q13936" s="28"/>
      <c r="R13936" s="28"/>
      <c r="S13936" s="28"/>
      <c r="T13936" s="28"/>
      <c r="U13936" s="28"/>
      <c r="V13936" s="28"/>
      <c r="W13936" s="28"/>
      <c r="Y13936" s="28"/>
    </row>
    <row r="13937" spans="16:25">
      <c r="P13937" s="33"/>
      <c r="Q13937" s="28"/>
      <c r="R13937" s="28"/>
      <c r="S13937" s="28"/>
      <c r="T13937" s="28"/>
      <c r="U13937" s="28"/>
      <c r="V13937" s="28"/>
      <c r="W13937" s="28"/>
      <c r="Y13937" s="28"/>
    </row>
    <row r="13938" spans="16:25">
      <c r="P13938" s="33"/>
      <c r="Q13938" s="28"/>
      <c r="R13938" s="28"/>
      <c r="S13938" s="28"/>
      <c r="T13938" s="28"/>
      <c r="U13938" s="28"/>
      <c r="V13938" s="28"/>
      <c r="W13938" s="28"/>
      <c r="Y13938" s="28"/>
    </row>
    <row r="13939" spans="16:25">
      <c r="P13939" s="33"/>
      <c r="Q13939" s="28"/>
      <c r="R13939" s="28"/>
      <c r="S13939" s="28"/>
      <c r="T13939" s="28"/>
      <c r="U13939" s="28"/>
      <c r="V13939" s="28"/>
      <c r="W13939" s="28"/>
      <c r="Y13939" s="28"/>
    </row>
    <row r="13940" spans="16:25">
      <c r="P13940" s="33"/>
      <c r="Q13940" s="28"/>
      <c r="R13940" s="28"/>
      <c r="S13940" s="28"/>
      <c r="T13940" s="28"/>
      <c r="U13940" s="28"/>
      <c r="V13940" s="28"/>
      <c r="W13940" s="28"/>
      <c r="Y13940" s="28"/>
    </row>
    <row r="13941" spans="16:25">
      <c r="P13941" s="33"/>
      <c r="Q13941" s="28"/>
      <c r="R13941" s="28"/>
      <c r="S13941" s="28"/>
      <c r="T13941" s="28"/>
      <c r="U13941" s="28"/>
      <c r="V13941" s="28"/>
      <c r="W13941" s="28"/>
      <c r="Y13941" s="28"/>
    </row>
    <row r="13942" spans="16:25">
      <c r="P13942" s="33"/>
      <c r="Q13942" s="28"/>
      <c r="R13942" s="28"/>
      <c r="S13942" s="28"/>
      <c r="T13942" s="28"/>
      <c r="U13942" s="28"/>
      <c r="V13942" s="28"/>
      <c r="W13942" s="28"/>
      <c r="Y13942" s="28"/>
    </row>
    <row r="13943" spans="16:25">
      <c r="P13943" s="33"/>
      <c r="Q13943" s="28"/>
      <c r="R13943" s="28"/>
      <c r="S13943" s="28"/>
      <c r="T13943" s="28"/>
      <c r="U13943" s="28"/>
      <c r="V13943" s="28"/>
      <c r="W13943" s="28"/>
      <c r="Y13943" s="28"/>
    </row>
    <row r="13944" spans="16:25">
      <c r="P13944" s="33"/>
      <c r="Q13944" s="28"/>
      <c r="R13944" s="28"/>
      <c r="S13944" s="28"/>
      <c r="T13944" s="28"/>
      <c r="U13944" s="28"/>
      <c r="V13944" s="28"/>
      <c r="W13944" s="28"/>
      <c r="Y13944" s="28"/>
    </row>
    <row r="13945" spans="16:25">
      <c r="P13945" s="33"/>
      <c r="Q13945" s="28"/>
      <c r="R13945" s="28"/>
      <c r="S13945" s="28"/>
      <c r="T13945" s="28"/>
      <c r="U13945" s="28"/>
      <c r="V13945" s="28"/>
      <c r="W13945" s="28"/>
      <c r="Y13945" s="28"/>
    </row>
    <row r="13946" spans="16:25">
      <c r="P13946" s="33"/>
      <c r="Q13946" s="28"/>
      <c r="R13946" s="28"/>
      <c r="S13946" s="28"/>
      <c r="T13946" s="28"/>
      <c r="U13946" s="28"/>
      <c r="V13946" s="28"/>
      <c r="W13946" s="28"/>
      <c r="Y13946" s="28"/>
    </row>
    <row r="13947" spans="16:25">
      <c r="P13947" s="33"/>
      <c r="Q13947" s="28"/>
      <c r="R13947" s="28"/>
      <c r="S13947" s="28"/>
      <c r="T13947" s="28"/>
      <c r="U13947" s="28"/>
      <c r="V13947" s="28"/>
      <c r="W13947" s="28"/>
      <c r="Y13947" s="28"/>
    </row>
    <row r="13948" spans="16:25">
      <c r="P13948" s="33"/>
      <c r="Q13948" s="28"/>
      <c r="R13948" s="28"/>
      <c r="S13948" s="28"/>
      <c r="T13948" s="28"/>
      <c r="U13948" s="28"/>
      <c r="V13948" s="28"/>
      <c r="W13948" s="28"/>
      <c r="Y13948" s="28"/>
    </row>
    <row r="13949" spans="16:25">
      <c r="P13949" s="33"/>
      <c r="Q13949" s="28"/>
      <c r="R13949" s="28"/>
      <c r="S13949" s="28"/>
      <c r="T13949" s="28"/>
      <c r="U13949" s="28"/>
      <c r="V13949" s="28"/>
      <c r="W13949" s="28"/>
      <c r="Y13949" s="28"/>
    </row>
    <row r="13950" spans="16:25">
      <c r="P13950" s="33"/>
      <c r="Q13950" s="28"/>
      <c r="R13950" s="28"/>
      <c r="S13950" s="28"/>
      <c r="T13950" s="28"/>
      <c r="U13950" s="28"/>
      <c r="V13950" s="28"/>
      <c r="W13950" s="28"/>
      <c r="Y13950" s="28"/>
    </row>
    <row r="13951" spans="16:25">
      <c r="P13951" s="33"/>
      <c r="Q13951" s="28"/>
      <c r="R13951" s="28"/>
      <c r="S13951" s="28"/>
      <c r="T13951" s="28"/>
      <c r="U13951" s="28"/>
      <c r="V13951" s="28"/>
      <c r="W13951" s="28"/>
      <c r="Y13951" s="28"/>
    </row>
    <row r="13952" spans="16:25">
      <c r="P13952" s="33"/>
      <c r="Q13952" s="28"/>
      <c r="R13952" s="28"/>
      <c r="S13952" s="28"/>
      <c r="T13952" s="28"/>
      <c r="U13952" s="28"/>
      <c r="V13952" s="28"/>
      <c r="W13952" s="28"/>
      <c r="Y13952" s="28"/>
    </row>
    <row r="13953" spans="16:25">
      <c r="P13953" s="33"/>
      <c r="Q13953" s="28"/>
      <c r="R13953" s="28"/>
      <c r="S13953" s="28"/>
      <c r="T13953" s="28"/>
      <c r="U13953" s="28"/>
      <c r="V13953" s="28"/>
      <c r="W13953" s="28"/>
      <c r="Y13953" s="28"/>
    </row>
    <row r="13954" spans="16:25">
      <c r="P13954" s="33"/>
      <c r="Q13954" s="28"/>
      <c r="R13954" s="28"/>
      <c r="S13954" s="28"/>
      <c r="T13954" s="28"/>
      <c r="U13954" s="28"/>
      <c r="V13954" s="28"/>
      <c r="W13954" s="28"/>
      <c r="Y13954" s="28"/>
    </row>
    <row r="13955" spans="16:25">
      <c r="P13955" s="33"/>
      <c r="Q13955" s="28"/>
      <c r="R13955" s="28"/>
      <c r="S13955" s="28"/>
      <c r="T13955" s="28"/>
      <c r="U13955" s="28"/>
      <c r="V13955" s="28"/>
      <c r="W13955" s="28"/>
      <c r="Y13955" s="28"/>
    </row>
    <row r="13956" spans="16:25">
      <c r="P13956" s="33"/>
      <c r="Q13956" s="28"/>
      <c r="R13956" s="28"/>
      <c r="S13956" s="28"/>
      <c r="T13956" s="28"/>
      <c r="U13956" s="28"/>
      <c r="V13956" s="28"/>
      <c r="W13956" s="28"/>
      <c r="Y13956" s="28"/>
    </row>
    <row r="13957" spans="16:25">
      <c r="P13957" s="33"/>
      <c r="Q13957" s="28"/>
      <c r="R13957" s="28"/>
      <c r="S13957" s="28"/>
      <c r="T13957" s="28"/>
      <c r="U13957" s="28"/>
      <c r="V13957" s="28"/>
      <c r="W13957" s="28"/>
      <c r="Y13957" s="28"/>
    </row>
    <row r="13958" spans="16:25">
      <c r="P13958" s="33"/>
      <c r="Q13958" s="28"/>
      <c r="R13958" s="28"/>
      <c r="S13958" s="28"/>
      <c r="T13958" s="28"/>
      <c r="U13958" s="28"/>
      <c r="V13958" s="28"/>
      <c r="W13958" s="28"/>
      <c r="Y13958" s="28"/>
    </row>
    <row r="13959" spans="16:25">
      <c r="P13959" s="33"/>
      <c r="Q13959" s="28"/>
      <c r="R13959" s="28"/>
      <c r="S13959" s="28"/>
      <c r="T13959" s="28"/>
      <c r="U13959" s="28"/>
      <c r="V13959" s="28"/>
      <c r="W13959" s="28"/>
      <c r="Y13959" s="28"/>
    </row>
    <row r="13960" spans="16:25">
      <c r="P13960" s="33"/>
      <c r="Q13960" s="28"/>
      <c r="R13960" s="28"/>
      <c r="S13960" s="28"/>
      <c r="T13960" s="28"/>
      <c r="U13960" s="28"/>
      <c r="V13960" s="28"/>
      <c r="W13960" s="28"/>
      <c r="Y13960" s="28"/>
    </row>
    <row r="13961" spans="16:25">
      <c r="P13961" s="33"/>
      <c r="Q13961" s="28"/>
      <c r="R13961" s="28"/>
      <c r="S13961" s="28"/>
      <c r="T13961" s="28"/>
      <c r="U13961" s="28"/>
      <c r="V13961" s="28"/>
      <c r="W13961" s="28"/>
      <c r="Y13961" s="28"/>
    </row>
    <row r="13962" spans="16:25">
      <c r="P13962" s="33"/>
      <c r="Q13962" s="28"/>
      <c r="R13962" s="28"/>
      <c r="S13962" s="28"/>
      <c r="T13962" s="28"/>
      <c r="U13962" s="28"/>
      <c r="V13962" s="28"/>
      <c r="W13962" s="28"/>
      <c r="Y13962" s="28"/>
    </row>
    <row r="13963" spans="16:25">
      <c r="P13963" s="33"/>
      <c r="Q13963" s="28"/>
      <c r="R13963" s="28"/>
      <c r="S13963" s="28"/>
      <c r="T13963" s="28"/>
      <c r="U13963" s="28"/>
      <c r="V13963" s="28"/>
      <c r="W13963" s="28"/>
      <c r="Y13963" s="28"/>
    </row>
    <row r="13964" spans="16:25">
      <c r="P13964" s="33"/>
      <c r="Q13964" s="28"/>
      <c r="R13964" s="28"/>
      <c r="S13964" s="28"/>
      <c r="T13964" s="28"/>
      <c r="U13964" s="28"/>
      <c r="V13964" s="28"/>
      <c r="W13964" s="28"/>
      <c r="Y13964" s="28"/>
    </row>
    <row r="13965" spans="16:25">
      <c r="P13965" s="33"/>
      <c r="Q13965" s="28"/>
      <c r="R13965" s="28"/>
      <c r="S13965" s="28"/>
      <c r="T13965" s="28"/>
      <c r="U13965" s="28"/>
      <c r="V13965" s="28"/>
      <c r="W13965" s="28"/>
      <c r="Y13965" s="28"/>
    </row>
    <row r="13966" spans="16:25">
      <c r="P13966" s="33"/>
      <c r="Q13966" s="28"/>
      <c r="R13966" s="28"/>
      <c r="S13966" s="28"/>
      <c r="T13966" s="28"/>
      <c r="U13966" s="28"/>
      <c r="V13966" s="28"/>
      <c r="W13966" s="28"/>
      <c r="Y13966" s="28"/>
    </row>
    <row r="13967" spans="16:25">
      <c r="P13967" s="33"/>
      <c r="Q13967" s="28"/>
      <c r="R13967" s="28"/>
      <c r="S13967" s="28"/>
      <c r="T13967" s="28"/>
      <c r="U13967" s="28"/>
      <c r="V13967" s="28"/>
      <c r="W13967" s="28"/>
      <c r="Y13967" s="28"/>
    </row>
    <row r="13968" spans="16:25">
      <c r="P13968" s="33"/>
      <c r="Q13968" s="28"/>
      <c r="R13968" s="28"/>
      <c r="S13968" s="28"/>
      <c r="T13968" s="28"/>
      <c r="U13968" s="28"/>
      <c r="V13968" s="28"/>
      <c r="W13968" s="28"/>
      <c r="Y13968" s="28"/>
    </row>
    <row r="13969" spans="16:25">
      <c r="P13969" s="33"/>
      <c r="Q13969" s="28"/>
      <c r="R13969" s="28"/>
      <c r="S13969" s="28"/>
      <c r="T13969" s="28"/>
      <c r="U13969" s="28"/>
      <c r="V13969" s="28"/>
      <c r="W13969" s="28"/>
      <c r="Y13969" s="28"/>
    </row>
    <row r="13970" spans="16:25">
      <c r="P13970" s="33"/>
      <c r="Q13970" s="28"/>
      <c r="R13970" s="28"/>
      <c r="S13970" s="28"/>
      <c r="T13970" s="28"/>
      <c r="U13970" s="28"/>
      <c r="V13970" s="28"/>
      <c r="W13970" s="28"/>
      <c r="Y13970" s="28"/>
    </row>
    <row r="13971" spans="16:25">
      <c r="P13971" s="33"/>
      <c r="Q13971" s="28"/>
      <c r="R13971" s="28"/>
      <c r="S13971" s="28"/>
      <c r="T13971" s="28"/>
      <c r="U13971" s="28"/>
      <c r="V13971" s="28"/>
      <c r="W13971" s="28"/>
      <c r="Y13971" s="28"/>
    </row>
    <row r="13972" spans="16:25">
      <c r="P13972" s="33"/>
      <c r="Q13972" s="28"/>
      <c r="R13972" s="28"/>
      <c r="S13972" s="28"/>
      <c r="T13972" s="28"/>
      <c r="U13972" s="28"/>
      <c r="V13972" s="28"/>
      <c r="W13972" s="28"/>
      <c r="Y13972" s="28"/>
    </row>
    <row r="13973" spans="16:25">
      <c r="P13973" s="33"/>
      <c r="Q13973" s="28"/>
      <c r="R13973" s="28"/>
      <c r="S13973" s="28"/>
      <c r="T13973" s="28"/>
      <c r="U13973" s="28"/>
      <c r="V13973" s="28"/>
      <c r="W13973" s="28"/>
      <c r="Y13973" s="28"/>
    </row>
    <row r="13974" spans="16:25">
      <c r="P13974" s="33"/>
      <c r="Q13974" s="28"/>
      <c r="R13974" s="28"/>
      <c r="S13974" s="28"/>
      <c r="T13974" s="28"/>
      <c r="U13974" s="28"/>
      <c r="V13974" s="28"/>
      <c r="W13974" s="28"/>
      <c r="Y13974" s="28"/>
    </row>
    <row r="13975" spans="16:25">
      <c r="P13975" s="33"/>
      <c r="Q13975" s="28"/>
      <c r="R13975" s="28"/>
      <c r="S13975" s="28"/>
      <c r="T13975" s="28"/>
      <c r="U13975" s="28"/>
      <c r="V13975" s="28"/>
      <c r="W13975" s="28"/>
      <c r="Y13975" s="28"/>
    </row>
    <row r="13976" spans="16:25">
      <c r="P13976" s="33"/>
      <c r="Q13976" s="28"/>
      <c r="R13976" s="28"/>
      <c r="S13976" s="28"/>
      <c r="T13976" s="28"/>
      <c r="U13976" s="28"/>
      <c r="V13976" s="28"/>
      <c r="W13976" s="28"/>
      <c r="Y13976" s="28"/>
    </row>
    <row r="13977" spans="16:25">
      <c r="P13977" s="33"/>
      <c r="Q13977" s="28"/>
      <c r="R13977" s="28"/>
      <c r="S13977" s="28"/>
      <c r="T13977" s="28"/>
      <c r="U13977" s="28"/>
      <c r="V13977" s="28"/>
      <c r="W13977" s="28"/>
      <c r="Y13977" s="28"/>
    </row>
    <row r="13978" spans="16:25">
      <c r="P13978" s="33"/>
      <c r="Q13978" s="28"/>
      <c r="R13978" s="28"/>
      <c r="S13978" s="28"/>
      <c r="T13978" s="28"/>
      <c r="U13978" s="28"/>
      <c r="V13978" s="28"/>
      <c r="W13978" s="28"/>
      <c r="Y13978" s="28"/>
    </row>
    <row r="13979" spans="16:25">
      <c r="P13979" s="33"/>
      <c r="Q13979" s="28"/>
      <c r="R13979" s="28"/>
      <c r="S13979" s="28"/>
      <c r="T13979" s="28"/>
      <c r="U13979" s="28"/>
      <c r="V13979" s="28"/>
      <c r="W13979" s="28"/>
      <c r="Y13979" s="28"/>
    </row>
    <row r="13980" spans="16:25">
      <c r="P13980" s="33"/>
      <c r="Q13980" s="28"/>
      <c r="R13980" s="28"/>
      <c r="S13980" s="28"/>
      <c r="T13980" s="28"/>
      <c r="U13980" s="28"/>
      <c r="V13980" s="28"/>
      <c r="W13980" s="28"/>
      <c r="Y13980" s="28"/>
    </row>
    <row r="13981" spans="16:25">
      <c r="P13981" s="33"/>
      <c r="Q13981" s="28"/>
      <c r="R13981" s="28"/>
      <c r="S13981" s="28"/>
      <c r="T13981" s="28"/>
      <c r="U13981" s="28"/>
      <c r="V13981" s="28"/>
      <c r="W13981" s="28"/>
      <c r="Y13981" s="28"/>
    </row>
    <row r="13982" spans="16:25">
      <c r="P13982" s="33"/>
      <c r="Q13982" s="28"/>
      <c r="R13982" s="28"/>
      <c r="S13982" s="28"/>
      <c r="T13982" s="28"/>
      <c r="U13982" s="28"/>
      <c r="V13982" s="28"/>
      <c r="W13982" s="28"/>
      <c r="Y13982" s="28"/>
    </row>
    <row r="13983" spans="16:25">
      <c r="P13983" s="33"/>
      <c r="Q13983" s="28"/>
      <c r="R13983" s="28"/>
      <c r="S13983" s="28"/>
      <c r="T13983" s="28"/>
      <c r="U13983" s="28"/>
      <c r="V13983" s="28"/>
      <c r="W13983" s="28"/>
      <c r="Y13983" s="28"/>
    </row>
    <row r="13984" spans="16:25">
      <c r="P13984" s="33"/>
      <c r="Q13984" s="28"/>
      <c r="R13984" s="28"/>
      <c r="S13984" s="28"/>
      <c r="T13984" s="28"/>
      <c r="U13984" s="28"/>
      <c r="V13984" s="28"/>
      <c r="W13984" s="28"/>
      <c r="Y13984" s="28"/>
    </row>
    <row r="13985" spans="16:25">
      <c r="P13985" s="33"/>
      <c r="Q13985" s="28"/>
      <c r="R13985" s="28"/>
      <c r="S13985" s="28"/>
      <c r="T13985" s="28"/>
      <c r="U13985" s="28"/>
      <c r="V13985" s="28"/>
      <c r="W13985" s="28"/>
      <c r="Y13985" s="28"/>
    </row>
    <row r="13986" spans="16:25">
      <c r="P13986" s="33"/>
      <c r="Q13986" s="28"/>
      <c r="R13986" s="28"/>
      <c r="S13986" s="28"/>
      <c r="T13986" s="28"/>
      <c r="U13986" s="28"/>
      <c r="V13986" s="28"/>
      <c r="W13986" s="28"/>
      <c r="Y13986" s="28"/>
    </row>
    <row r="13987" spans="16:25">
      <c r="P13987" s="33"/>
      <c r="Q13987" s="28"/>
      <c r="R13987" s="28"/>
      <c r="S13987" s="28"/>
      <c r="T13987" s="28"/>
      <c r="U13987" s="28"/>
      <c r="V13987" s="28"/>
      <c r="W13987" s="28"/>
      <c r="Y13987" s="28"/>
    </row>
    <row r="13988" spans="16:25">
      <c r="P13988" s="33"/>
      <c r="Q13988" s="28"/>
      <c r="R13988" s="28"/>
      <c r="S13988" s="28"/>
      <c r="T13988" s="28"/>
      <c r="U13988" s="28"/>
      <c r="V13988" s="28"/>
      <c r="W13988" s="28"/>
      <c r="Y13988" s="28"/>
    </row>
    <row r="13989" spans="16:25">
      <c r="P13989" s="33"/>
      <c r="Q13989" s="28"/>
      <c r="R13989" s="28"/>
      <c r="S13989" s="28"/>
      <c r="T13989" s="28"/>
      <c r="U13989" s="28"/>
      <c r="V13989" s="28"/>
      <c r="W13989" s="28"/>
      <c r="Y13989" s="28"/>
    </row>
    <row r="13990" spans="16:25">
      <c r="P13990" s="33"/>
      <c r="Q13990" s="28"/>
      <c r="R13990" s="28"/>
      <c r="S13990" s="28"/>
      <c r="T13990" s="28"/>
      <c r="U13990" s="28"/>
      <c r="V13990" s="28"/>
      <c r="W13990" s="28"/>
      <c r="Y13990" s="28"/>
    </row>
    <row r="13991" spans="16:25">
      <c r="P13991" s="33"/>
      <c r="Q13991" s="28"/>
      <c r="R13991" s="28"/>
      <c r="S13991" s="28"/>
      <c r="T13991" s="28"/>
      <c r="U13991" s="28"/>
      <c r="V13991" s="28"/>
      <c r="W13991" s="28"/>
      <c r="Y13991" s="28"/>
    </row>
    <row r="13992" spans="16:25">
      <c r="P13992" s="33"/>
      <c r="Q13992" s="28"/>
      <c r="R13992" s="28"/>
      <c r="S13992" s="28"/>
      <c r="T13992" s="28"/>
      <c r="U13992" s="28"/>
      <c r="V13992" s="28"/>
      <c r="W13992" s="28"/>
      <c r="Y13992" s="28"/>
    </row>
    <row r="13993" spans="16:25">
      <c r="P13993" s="33"/>
      <c r="Q13993" s="28"/>
      <c r="R13993" s="28"/>
      <c r="S13993" s="28"/>
      <c r="T13993" s="28"/>
      <c r="U13993" s="28"/>
      <c r="V13993" s="28"/>
      <c r="W13993" s="28"/>
      <c r="Y13993" s="28"/>
    </row>
    <row r="13994" spans="16:25">
      <c r="P13994" s="33"/>
      <c r="Q13994" s="28"/>
      <c r="R13994" s="28"/>
      <c r="S13994" s="28"/>
      <c r="T13994" s="28"/>
      <c r="U13994" s="28"/>
      <c r="V13994" s="28"/>
      <c r="W13994" s="28"/>
      <c r="Y13994" s="28"/>
    </row>
    <row r="13995" spans="16:25">
      <c r="P13995" s="33"/>
      <c r="Q13995" s="28"/>
      <c r="R13995" s="28"/>
      <c r="S13995" s="28"/>
      <c r="T13995" s="28"/>
      <c r="U13995" s="28"/>
      <c r="V13995" s="28"/>
      <c r="W13995" s="28"/>
      <c r="Y13995" s="28"/>
    </row>
    <row r="13996" spans="16:25">
      <c r="P13996" s="33"/>
      <c r="Q13996" s="28"/>
      <c r="R13996" s="28"/>
      <c r="S13996" s="28"/>
      <c r="T13996" s="28"/>
      <c r="U13996" s="28"/>
      <c r="V13996" s="28"/>
      <c r="W13996" s="28"/>
      <c r="Y13996" s="28"/>
    </row>
    <row r="13997" spans="16:25">
      <c r="P13997" s="33"/>
      <c r="Q13997" s="28"/>
      <c r="R13997" s="28"/>
      <c r="S13997" s="28"/>
      <c r="T13997" s="28"/>
      <c r="U13997" s="28"/>
      <c r="V13997" s="28"/>
      <c r="W13997" s="28"/>
      <c r="Y13997" s="28"/>
    </row>
    <row r="13998" spans="16:25">
      <c r="P13998" s="33"/>
      <c r="Q13998" s="28"/>
      <c r="R13998" s="28"/>
      <c r="S13998" s="28"/>
      <c r="T13998" s="28"/>
      <c r="U13998" s="28"/>
      <c r="V13998" s="28"/>
      <c r="W13998" s="28"/>
      <c r="Y13998" s="28"/>
    </row>
    <row r="13999" spans="16:25">
      <c r="P13999" s="33"/>
      <c r="Q13999" s="28"/>
      <c r="R13999" s="28"/>
      <c r="S13999" s="28"/>
      <c r="T13999" s="28"/>
      <c r="U13999" s="28"/>
      <c r="V13999" s="28"/>
      <c r="W13999" s="28"/>
      <c r="Y13999" s="28"/>
    </row>
    <row r="14000" spans="16:25">
      <c r="P14000" s="33"/>
      <c r="Q14000" s="28"/>
      <c r="R14000" s="28"/>
      <c r="S14000" s="28"/>
      <c r="T14000" s="28"/>
      <c r="U14000" s="28"/>
      <c r="V14000" s="28"/>
      <c r="W14000" s="28"/>
      <c r="Y14000" s="28"/>
    </row>
    <row r="14001" spans="16:25">
      <c r="P14001" s="33"/>
      <c r="Q14001" s="28"/>
      <c r="R14001" s="28"/>
      <c r="S14001" s="28"/>
      <c r="T14001" s="28"/>
      <c r="U14001" s="28"/>
      <c r="V14001" s="28"/>
      <c r="W14001" s="28"/>
      <c r="Y14001" s="28"/>
    </row>
    <row r="14002" spans="16:25">
      <c r="P14002" s="33"/>
      <c r="Q14002" s="28"/>
      <c r="R14002" s="28"/>
      <c r="S14002" s="28"/>
      <c r="T14002" s="28"/>
      <c r="U14002" s="28"/>
      <c r="V14002" s="28"/>
      <c r="W14002" s="28"/>
      <c r="Y14002" s="28"/>
    </row>
    <row r="14003" spans="16:25">
      <c r="P14003" s="33"/>
      <c r="Q14003" s="28"/>
      <c r="R14003" s="28"/>
      <c r="S14003" s="28"/>
      <c r="T14003" s="28"/>
      <c r="U14003" s="28"/>
      <c r="V14003" s="28"/>
      <c r="W14003" s="28"/>
      <c r="Y14003" s="28"/>
    </row>
    <row r="14004" spans="16:25">
      <c r="P14004" s="33"/>
      <c r="Q14004" s="28"/>
      <c r="R14004" s="28"/>
      <c r="S14004" s="28"/>
      <c r="T14004" s="28"/>
      <c r="U14004" s="28"/>
      <c r="V14004" s="28"/>
      <c r="W14004" s="28"/>
      <c r="Y14004" s="28"/>
    </row>
    <row r="14005" spans="16:25">
      <c r="P14005" s="33"/>
      <c r="Q14005" s="28"/>
      <c r="R14005" s="28"/>
      <c r="S14005" s="28"/>
      <c r="T14005" s="28"/>
      <c r="U14005" s="28"/>
      <c r="V14005" s="28"/>
      <c r="W14005" s="28"/>
      <c r="Y14005" s="28"/>
    </row>
    <row r="14006" spans="16:25">
      <c r="P14006" s="33"/>
      <c r="Q14006" s="28"/>
      <c r="R14006" s="28"/>
      <c r="S14006" s="28"/>
      <c r="T14006" s="28"/>
      <c r="U14006" s="28"/>
      <c r="V14006" s="28"/>
      <c r="W14006" s="28"/>
      <c r="Y14006" s="28"/>
    </row>
    <row r="14007" spans="16:25">
      <c r="P14007" s="33"/>
      <c r="Q14007" s="28"/>
      <c r="R14007" s="28"/>
      <c r="S14007" s="28"/>
      <c r="T14007" s="28"/>
      <c r="U14007" s="28"/>
      <c r="V14007" s="28"/>
      <c r="W14007" s="28"/>
      <c r="Y14007" s="28"/>
    </row>
    <row r="14008" spans="16:25">
      <c r="P14008" s="33"/>
      <c r="Q14008" s="28"/>
      <c r="R14008" s="28"/>
      <c r="S14008" s="28"/>
      <c r="T14008" s="28"/>
      <c r="U14008" s="28"/>
      <c r="V14008" s="28"/>
      <c r="W14008" s="28"/>
      <c r="Y14008" s="28"/>
    </row>
    <row r="14009" spans="16:25">
      <c r="P14009" s="33"/>
      <c r="Q14009" s="28"/>
      <c r="R14009" s="28"/>
      <c r="S14009" s="28"/>
      <c r="T14009" s="28"/>
      <c r="U14009" s="28"/>
      <c r="V14009" s="28"/>
      <c r="W14009" s="28"/>
      <c r="Y14009" s="28"/>
    </row>
    <row r="14010" spans="16:25">
      <c r="P14010" s="33"/>
      <c r="Q14010" s="28"/>
      <c r="R14010" s="28"/>
      <c r="S14010" s="28"/>
      <c r="T14010" s="28"/>
      <c r="U14010" s="28"/>
      <c r="V14010" s="28"/>
      <c r="W14010" s="28"/>
      <c r="Y14010" s="28"/>
    </row>
    <row r="14011" spans="16:25">
      <c r="P14011" s="33"/>
      <c r="Q14011" s="28"/>
      <c r="R14011" s="28"/>
      <c r="S14011" s="28"/>
      <c r="T14011" s="28"/>
      <c r="U14011" s="28"/>
      <c r="V14011" s="28"/>
      <c r="W14011" s="28"/>
      <c r="Y14011" s="28"/>
    </row>
    <row r="14012" spans="16:25">
      <c r="P14012" s="33"/>
      <c r="Q14012" s="28"/>
      <c r="R14012" s="28"/>
      <c r="S14012" s="28"/>
      <c r="T14012" s="28"/>
      <c r="U14012" s="28"/>
      <c r="V14012" s="28"/>
      <c r="W14012" s="28"/>
      <c r="Y14012" s="28"/>
    </row>
    <row r="14013" spans="16:25">
      <c r="P14013" s="33"/>
      <c r="Q14013" s="28"/>
      <c r="R14013" s="28"/>
      <c r="S14013" s="28"/>
      <c r="T14013" s="28"/>
      <c r="U14013" s="28"/>
      <c r="V14013" s="28"/>
      <c r="W14013" s="28"/>
      <c r="Y14013" s="28"/>
    </row>
    <row r="14014" spans="16:25">
      <c r="P14014" s="33"/>
      <c r="Q14014" s="28"/>
      <c r="R14014" s="28"/>
      <c r="S14014" s="28"/>
      <c r="T14014" s="28"/>
      <c r="U14014" s="28"/>
      <c r="V14014" s="28"/>
      <c r="W14014" s="28"/>
      <c r="Y14014" s="28"/>
    </row>
    <row r="14015" spans="16:25">
      <c r="P14015" s="33"/>
      <c r="Q14015" s="28"/>
      <c r="R14015" s="28"/>
      <c r="S14015" s="28"/>
      <c r="T14015" s="28"/>
      <c r="U14015" s="28"/>
      <c r="V14015" s="28"/>
      <c r="W14015" s="28"/>
      <c r="Y14015" s="28"/>
    </row>
    <row r="14016" spans="16:25">
      <c r="P14016" s="33"/>
      <c r="Q14016" s="28"/>
      <c r="R14016" s="28"/>
      <c r="S14016" s="28"/>
      <c r="T14016" s="28"/>
      <c r="U14016" s="28"/>
      <c r="V14016" s="28"/>
      <c r="W14016" s="28"/>
      <c r="Y14016" s="28"/>
    </row>
    <row r="14017" spans="16:25">
      <c r="P14017" s="33"/>
      <c r="Q14017" s="28"/>
      <c r="R14017" s="28"/>
      <c r="S14017" s="28"/>
      <c r="T14017" s="28"/>
      <c r="U14017" s="28"/>
      <c r="V14017" s="28"/>
      <c r="W14017" s="28"/>
      <c r="Y14017" s="28"/>
    </row>
    <row r="14018" spans="16:25">
      <c r="P14018" s="33"/>
      <c r="Q14018" s="28"/>
      <c r="R14018" s="28"/>
      <c r="S14018" s="28"/>
      <c r="T14018" s="28"/>
      <c r="U14018" s="28"/>
      <c r="V14018" s="28"/>
      <c r="W14018" s="28"/>
      <c r="Y14018" s="28"/>
    </row>
    <row r="14019" spans="16:25">
      <c r="P14019" s="33"/>
      <c r="Q14019" s="28"/>
      <c r="R14019" s="28"/>
      <c r="S14019" s="28"/>
      <c r="T14019" s="28"/>
      <c r="U14019" s="28"/>
      <c r="V14019" s="28"/>
      <c r="W14019" s="28"/>
      <c r="Y14019" s="28"/>
    </row>
    <row r="14020" spans="16:25">
      <c r="P14020" s="33"/>
      <c r="Q14020" s="28"/>
      <c r="R14020" s="28"/>
      <c r="S14020" s="28"/>
      <c r="T14020" s="28"/>
      <c r="U14020" s="28"/>
      <c r="V14020" s="28"/>
      <c r="W14020" s="28"/>
      <c r="Y14020" s="28"/>
    </row>
    <row r="14021" spans="16:25">
      <c r="P14021" s="33"/>
      <c r="Q14021" s="28"/>
      <c r="R14021" s="28"/>
      <c r="S14021" s="28"/>
      <c r="T14021" s="28"/>
      <c r="U14021" s="28"/>
      <c r="V14021" s="28"/>
      <c r="W14021" s="28"/>
      <c r="Y14021" s="28"/>
    </row>
    <row r="14022" spans="16:25">
      <c r="P14022" s="33"/>
      <c r="Q14022" s="28"/>
      <c r="R14022" s="28"/>
      <c r="S14022" s="28"/>
      <c r="T14022" s="28"/>
      <c r="U14022" s="28"/>
      <c r="V14022" s="28"/>
      <c r="W14022" s="28"/>
      <c r="Y14022" s="28"/>
    </row>
    <row r="14023" spans="16:25">
      <c r="P14023" s="33"/>
      <c r="Q14023" s="28"/>
      <c r="R14023" s="28"/>
      <c r="S14023" s="28"/>
      <c r="T14023" s="28"/>
      <c r="U14023" s="28"/>
      <c r="V14023" s="28"/>
      <c r="W14023" s="28"/>
      <c r="Y14023" s="28"/>
    </row>
    <row r="14024" spans="16:25">
      <c r="P14024" s="33"/>
      <c r="Q14024" s="28"/>
      <c r="R14024" s="28"/>
      <c r="S14024" s="28"/>
      <c r="T14024" s="28"/>
      <c r="U14024" s="28"/>
      <c r="V14024" s="28"/>
      <c r="W14024" s="28"/>
      <c r="Y14024" s="28"/>
    </row>
    <row r="14025" spans="16:25">
      <c r="P14025" s="33"/>
      <c r="Q14025" s="28"/>
      <c r="R14025" s="28"/>
      <c r="S14025" s="28"/>
      <c r="T14025" s="28"/>
      <c r="U14025" s="28"/>
      <c r="V14025" s="28"/>
      <c r="W14025" s="28"/>
      <c r="Y14025" s="28"/>
    </row>
    <row r="14026" spans="16:25">
      <c r="P14026" s="33"/>
      <c r="Q14026" s="28"/>
      <c r="R14026" s="28"/>
      <c r="S14026" s="28"/>
      <c r="T14026" s="28"/>
      <c r="U14026" s="28"/>
      <c r="V14026" s="28"/>
      <c r="W14026" s="28"/>
      <c r="Y14026" s="28"/>
    </row>
    <row r="14027" spans="16:25">
      <c r="P14027" s="33"/>
      <c r="Q14027" s="28"/>
      <c r="R14027" s="28"/>
      <c r="S14027" s="28"/>
      <c r="T14027" s="28"/>
      <c r="U14027" s="28"/>
      <c r="V14027" s="28"/>
      <c r="W14027" s="28"/>
      <c r="Y14027" s="28"/>
    </row>
    <row r="14028" spans="16:25">
      <c r="P14028" s="33"/>
      <c r="Q14028" s="28"/>
      <c r="R14028" s="28"/>
      <c r="S14028" s="28"/>
      <c r="T14028" s="28"/>
      <c r="U14028" s="28"/>
      <c r="V14028" s="28"/>
      <c r="W14028" s="28"/>
      <c r="Y14028" s="28"/>
    </row>
    <row r="14029" spans="16:25">
      <c r="P14029" s="33"/>
      <c r="Q14029" s="28"/>
      <c r="R14029" s="28"/>
      <c r="S14029" s="28"/>
      <c r="T14029" s="28"/>
      <c r="U14029" s="28"/>
      <c r="V14029" s="28"/>
      <c r="W14029" s="28"/>
      <c r="Y14029" s="28"/>
    </row>
    <row r="14030" spans="16:25">
      <c r="P14030" s="33"/>
      <c r="Q14030" s="28"/>
      <c r="R14030" s="28"/>
      <c r="S14030" s="28"/>
      <c r="T14030" s="28"/>
      <c r="U14030" s="28"/>
      <c r="V14030" s="28"/>
      <c r="W14030" s="28"/>
      <c r="Y14030" s="28"/>
    </row>
    <row r="14031" spans="16:25">
      <c r="P14031" s="33"/>
      <c r="Q14031" s="28"/>
      <c r="R14031" s="28"/>
      <c r="S14031" s="28"/>
      <c r="T14031" s="28"/>
      <c r="U14031" s="28"/>
      <c r="V14031" s="28"/>
      <c r="W14031" s="28"/>
      <c r="Y14031" s="28"/>
    </row>
    <row r="14032" spans="16:25">
      <c r="P14032" s="33"/>
      <c r="Q14032" s="28"/>
      <c r="R14032" s="28"/>
      <c r="S14032" s="28"/>
      <c r="T14032" s="28"/>
      <c r="U14032" s="28"/>
      <c r="V14032" s="28"/>
      <c r="W14032" s="28"/>
      <c r="Y14032" s="28"/>
    </row>
    <row r="14033" spans="16:25">
      <c r="P14033" s="33"/>
      <c r="Q14033" s="28"/>
      <c r="R14033" s="28"/>
      <c r="S14033" s="28"/>
      <c r="T14033" s="28"/>
      <c r="U14033" s="28"/>
      <c r="V14033" s="28"/>
      <c r="W14033" s="28"/>
      <c r="Y14033" s="28"/>
    </row>
    <row r="14034" spans="16:25">
      <c r="P14034" s="33"/>
      <c r="Q14034" s="28"/>
      <c r="R14034" s="28"/>
      <c r="S14034" s="28"/>
      <c r="T14034" s="28"/>
      <c r="U14034" s="28"/>
      <c r="V14034" s="28"/>
      <c r="W14034" s="28"/>
      <c r="Y14034" s="28"/>
    </row>
    <row r="14035" spans="16:25">
      <c r="P14035" s="33"/>
      <c r="Q14035" s="28"/>
      <c r="R14035" s="28"/>
      <c r="S14035" s="28"/>
      <c r="T14035" s="28"/>
      <c r="U14035" s="28"/>
      <c r="V14035" s="28"/>
      <c r="W14035" s="28"/>
      <c r="Y14035" s="28"/>
    </row>
    <row r="14036" spans="16:25">
      <c r="P14036" s="33"/>
      <c r="Q14036" s="28"/>
      <c r="R14036" s="28"/>
      <c r="S14036" s="28"/>
      <c r="T14036" s="28"/>
      <c r="U14036" s="28"/>
      <c r="V14036" s="28"/>
      <c r="W14036" s="28"/>
      <c r="Y14036" s="28"/>
    </row>
    <row r="14037" spans="16:25">
      <c r="P14037" s="33"/>
      <c r="Q14037" s="28"/>
      <c r="R14037" s="28"/>
      <c r="S14037" s="28"/>
      <c r="T14037" s="28"/>
      <c r="U14037" s="28"/>
      <c r="V14037" s="28"/>
      <c r="W14037" s="28"/>
      <c r="Y14037" s="28"/>
    </row>
    <row r="14038" spans="16:25">
      <c r="P14038" s="33"/>
      <c r="Q14038" s="28"/>
      <c r="R14038" s="28"/>
      <c r="S14038" s="28"/>
      <c r="T14038" s="28"/>
      <c r="U14038" s="28"/>
      <c r="V14038" s="28"/>
      <c r="W14038" s="28"/>
      <c r="Y14038" s="28"/>
    </row>
    <row r="14039" spans="16:25">
      <c r="P14039" s="33"/>
      <c r="Q14039" s="28"/>
      <c r="R14039" s="28"/>
      <c r="S14039" s="28"/>
      <c r="T14039" s="28"/>
      <c r="U14039" s="28"/>
      <c r="V14039" s="28"/>
      <c r="W14039" s="28"/>
      <c r="Y14039" s="28"/>
    </row>
    <row r="14040" spans="16:25">
      <c r="P14040" s="33"/>
      <c r="Q14040" s="28"/>
      <c r="R14040" s="28"/>
      <c r="S14040" s="28"/>
      <c r="T14040" s="28"/>
      <c r="U14040" s="28"/>
      <c r="V14040" s="28"/>
      <c r="W14040" s="28"/>
      <c r="Y14040" s="28"/>
    </row>
    <row r="14041" spans="16:25">
      <c r="P14041" s="33"/>
      <c r="Q14041" s="28"/>
      <c r="R14041" s="28"/>
      <c r="S14041" s="28"/>
      <c r="T14041" s="28"/>
      <c r="U14041" s="28"/>
      <c r="V14041" s="28"/>
      <c r="W14041" s="28"/>
      <c r="Y14041" s="28"/>
    </row>
    <row r="14042" spans="16:25">
      <c r="P14042" s="33"/>
      <c r="Q14042" s="28"/>
      <c r="R14042" s="28"/>
      <c r="S14042" s="28"/>
      <c r="T14042" s="28"/>
      <c r="U14042" s="28"/>
      <c r="V14042" s="28"/>
      <c r="W14042" s="28"/>
      <c r="Y14042" s="28"/>
    </row>
    <row r="14043" spans="16:25">
      <c r="P14043" s="33"/>
      <c r="Q14043" s="28"/>
      <c r="R14043" s="28"/>
      <c r="S14043" s="28"/>
      <c r="T14043" s="28"/>
      <c r="U14043" s="28"/>
      <c r="V14043" s="28"/>
      <c r="W14043" s="28"/>
      <c r="Y14043" s="28"/>
    </row>
    <row r="14044" spans="16:25">
      <c r="P14044" s="33"/>
      <c r="Q14044" s="28"/>
      <c r="R14044" s="28"/>
      <c r="S14044" s="28"/>
      <c r="T14044" s="28"/>
      <c r="U14044" s="28"/>
      <c r="V14044" s="28"/>
      <c r="W14044" s="28"/>
      <c r="Y14044" s="28"/>
    </row>
    <row r="14045" spans="16:25">
      <c r="P14045" s="33"/>
      <c r="Q14045" s="28"/>
      <c r="R14045" s="28"/>
      <c r="S14045" s="28"/>
      <c r="T14045" s="28"/>
      <c r="U14045" s="28"/>
      <c r="V14045" s="28"/>
      <c r="W14045" s="28"/>
      <c r="Y14045" s="28"/>
    </row>
    <row r="14046" spans="16:25">
      <c r="P14046" s="33"/>
      <c r="Q14046" s="28"/>
      <c r="R14046" s="28"/>
      <c r="S14046" s="28"/>
      <c r="T14046" s="28"/>
      <c r="U14046" s="28"/>
      <c r="V14046" s="28"/>
      <c r="W14046" s="28"/>
      <c r="Y14046" s="28"/>
    </row>
    <row r="14047" spans="16:25">
      <c r="P14047" s="33"/>
      <c r="Q14047" s="28"/>
      <c r="R14047" s="28"/>
      <c r="S14047" s="28"/>
      <c r="T14047" s="28"/>
      <c r="U14047" s="28"/>
      <c r="V14047" s="28"/>
      <c r="W14047" s="28"/>
      <c r="Y14047" s="28"/>
    </row>
    <row r="14048" spans="16:25">
      <c r="P14048" s="33"/>
      <c r="Q14048" s="28"/>
      <c r="R14048" s="28"/>
      <c r="S14048" s="28"/>
      <c r="T14048" s="28"/>
      <c r="U14048" s="28"/>
      <c r="V14048" s="28"/>
      <c r="W14048" s="28"/>
      <c r="Y14048" s="28"/>
    </row>
    <row r="14049" spans="16:25">
      <c r="P14049" s="33"/>
      <c r="Q14049" s="28"/>
      <c r="R14049" s="28"/>
      <c r="S14049" s="28"/>
      <c r="T14049" s="28"/>
      <c r="U14049" s="28"/>
      <c r="V14049" s="28"/>
      <c r="W14049" s="28"/>
      <c r="Y14049" s="28"/>
    </row>
    <row r="14050" spans="16:25">
      <c r="P14050" s="33"/>
      <c r="Q14050" s="28"/>
      <c r="R14050" s="28"/>
      <c r="S14050" s="28"/>
      <c r="T14050" s="28"/>
      <c r="U14050" s="28"/>
      <c r="V14050" s="28"/>
      <c r="W14050" s="28"/>
      <c r="Y14050" s="28"/>
    </row>
    <row r="14051" spans="16:25">
      <c r="P14051" s="33"/>
      <c r="Q14051" s="28"/>
      <c r="R14051" s="28"/>
      <c r="S14051" s="28"/>
      <c r="T14051" s="28"/>
      <c r="U14051" s="28"/>
      <c r="V14051" s="28"/>
      <c r="W14051" s="28"/>
      <c r="Y14051" s="28"/>
    </row>
    <row r="14052" spans="16:25">
      <c r="P14052" s="33"/>
      <c r="Q14052" s="28"/>
      <c r="R14052" s="28"/>
      <c r="S14052" s="28"/>
      <c r="T14052" s="28"/>
      <c r="U14052" s="28"/>
      <c r="V14052" s="28"/>
      <c r="W14052" s="28"/>
      <c r="Y14052" s="28"/>
    </row>
    <row r="14053" spans="16:25">
      <c r="P14053" s="33"/>
      <c r="Q14053" s="28"/>
      <c r="R14053" s="28"/>
      <c r="S14053" s="28"/>
      <c r="T14053" s="28"/>
      <c r="U14053" s="28"/>
      <c r="V14053" s="28"/>
      <c r="W14053" s="28"/>
      <c r="Y14053" s="28"/>
    </row>
    <row r="14054" spans="16:25">
      <c r="P14054" s="33"/>
      <c r="Q14054" s="28"/>
      <c r="R14054" s="28"/>
      <c r="S14054" s="28"/>
      <c r="T14054" s="28"/>
      <c r="U14054" s="28"/>
      <c r="V14054" s="28"/>
      <c r="W14054" s="28"/>
      <c r="Y14054" s="28"/>
    </row>
    <row r="14055" spans="16:25">
      <c r="P14055" s="33"/>
      <c r="Q14055" s="28"/>
      <c r="R14055" s="28"/>
      <c r="S14055" s="28"/>
      <c r="T14055" s="28"/>
      <c r="U14055" s="28"/>
      <c r="V14055" s="28"/>
      <c r="W14055" s="28"/>
      <c r="Y14055" s="28"/>
    </row>
    <row r="14056" spans="16:25">
      <c r="P14056" s="33"/>
      <c r="Q14056" s="28"/>
      <c r="R14056" s="28"/>
      <c r="S14056" s="28"/>
      <c r="T14056" s="28"/>
      <c r="U14056" s="28"/>
      <c r="V14056" s="28"/>
      <c r="W14056" s="28"/>
      <c r="Y14056" s="28"/>
    </row>
    <row r="14057" spans="16:25">
      <c r="P14057" s="33"/>
      <c r="Q14057" s="28"/>
      <c r="R14057" s="28"/>
      <c r="S14057" s="28"/>
      <c r="T14057" s="28"/>
      <c r="U14057" s="28"/>
      <c r="V14057" s="28"/>
      <c r="W14057" s="28"/>
      <c r="Y14057" s="28"/>
    </row>
    <row r="14058" spans="16:25">
      <c r="P14058" s="33"/>
      <c r="Q14058" s="28"/>
      <c r="R14058" s="28"/>
      <c r="S14058" s="28"/>
      <c r="T14058" s="28"/>
      <c r="U14058" s="28"/>
      <c r="V14058" s="28"/>
      <c r="W14058" s="28"/>
      <c r="Y14058" s="28"/>
    </row>
    <row r="14059" spans="16:25">
      <c r="P14059" s="33"/>
      <c r="Q14059" s="28"/>
      <c r="R14059" s="28"/>
      <c r="S14059" s="28"/>
      <c r="T14059" s="28"/>
      <c r="U14059" s="28"/>
      <c r="V14059" s="28"/>
      <c r="W14059" s="28"/>
      <c r="Y14059" s="28"/>
    </row>
    <row r="14060" spans="16:25">
      <c r="P14060" s="33"/>
      <c r="Q14060" s="28"/>
      <c r="R14060" s="28"/>
      <c r="S14060" s="28"/>
      <c r="T14060" s="28"/>
      <c r="U14060" s="28"/>
      <c r="V14060" s="28"/>
      <c r="W14060" s="28"/>
      <c r="Y14060" s="28"/>
    </row>
    <row r="14061" spans="16:25">
      <c r="P14061" s="33"/>
      <c r="Q14061" s="28"/>
      <c r="R14061" s="28"/>
      <c r="S14061" s="28"/>
      <c r="T14061" s="28"/>
      <c r="U14061" s="28"/>
      <c r="V14061" s="28"/>
      <c r="W14061" s="28"/>
      <c r="Y14061" s="28"/>
    </row>
    <row r="14062" spans="16:25">
      <c r="P14062" s="33"/>
      <c r="Q14062" s="28"/>
      <c r="R14062" s="28"/>
      <c r="S14062" s="28"/>
      <c r="T14062" s="28"/>
      <c r="U14062" s="28"/>
      <c r="V14062" s="28"/>
      <c r="W14062" s="28"/>
      <c r="Y14062" s="28"/>
    </row>
    <row r="14063" spans="16:25">
      <c r="P14063" s="33"/>
      <c r="Q14063" s="28"/>
      <c r="R14063" s="28"/>
      <c r="S14063" s="28"/>
      <c r="T14063" s="28"/>
      <c r="U14063" s="28"/>
      <c r="V14063" s="28"/>
      <c r="W14063" s="28"/>
      <c r="Y14063" s="28"/>
    </row>
    <row r="14064" spans="16:25">
      <c r="P14064" s="33"/>
      <c r="Q14064" s="28"/>
      <c r="R14064" s="28"/>
      <c r="S14064" s="28"/>
      <c r="T14064" s="28"/>
      <c r="U14064" s="28"/>
      <c r="V14064" s="28"/>
      <c r="W14064" s="28"/>
      <c r="Y14064" s="28"/>
    </row>
    <row r="14065" spans="16:25">
      <c r="P14065" s="33"/>
      <c r="Q14065" s="28"/>
      <c r="R14065" s="28"/>
      <c r="S14065" s="28"/>
      <c r="T14065" s="28"/>
      <c r="U14065" s="28"/>
      <c r="V14065" s="28"/>
      <c r="W14065" s="28"/>
      <c r="Y14065" s="28"/>
    </row>
    <row r="14066" spans="16:25">
      <c r="P14066" s="33"/>
      <c r="Q14066" s="28"/>
      <c r="R14066" s="28"/>
      <c r="S14066" s="28"/>
      <c r="T14066" s="28"/>
      <c r="U14066" s="28"/>
      <c r="V14066" s="28"/>
      <c r="W14066" s="28"/>
      <c r="Y14066" s="28"/>
    </row>
    <row r="14067" spans="16:25">
      <c r="P14067" s="33"/>
      <c r="Q14067" s="28"/>
      <c r="R14067" s="28"/>
      <c r="S14067" s="28"/>
      <c r="T14067" s="28"/>
      <c r="U14067" s="28"/>
      <c r="V14067" s="28"/>
      <c r="W14067" s="28"/>
      <c r="Y14067" s="28"/>
    </row>
    <row r="14068" spans="16:25">
      <c r="P14068" s="33"/>
      <c r="Q14068" s="28"/>
      <c r="R14068" s="28"/>
      <c r="S14068" s="28"/>
      <c r="T14068" s="28"/>
      <c r="U14068" s="28"/>
      <c r="V14068" s="28"/>
      <c r="W14068" s="28"/>
      <c r="Y14068" s="28"/>
    </row>
    <row r="14069" spans="16:25">
      <c r="P14069" s="33"/>
      <c r="Q14069" s="28"/>
      <c r="R14069" s="28"/>
      <c r="S14069" s="28"/>
      <c r="T14069" s="28"/>
      <c r="U14069" s="28"/>
      <c r="V14069" s="28"/>
      <c r="W14069" s="28"/>
      <c r="Y14069" s="28"/>
    </row>
    <row r="14070" spans="16:25">
      <c r="P14070" s="33"/>
      <c r="Q14070" s="28"/>
      <c r="R14070" s="28"/>
      <c r="S14070" s="28"/>
      <c r="T14070" s="28"/>
      <c r="U14070" s="28"/>
      <c r="V14070" s="28"/>
      <c r="W14070" s="28"/>
      <c r="Y14070" s="28"/>
    </row>
    <row r="14071" spans="16:25">
      <c r="P14071" s="33"/>
      <c r="Q14071" s="28"/>
      <c r="R14071" s="28"/>
      <c r="S14071" s="28"/>
      <c r="T14071" s="28"/>
      <c r="U14071" s="28"/>
      <c r="V14071" s="28"/>
      <c r="W14071" s="28"/>
      <c r="Y14071" s="28"/>
    </row>
    <row r="14072" spans="16:25">
      <c r="P14072" s="33"/>
      <c r="Q14072" s="28"/>
      <c r="R14072" s="28"/>
      <c r="S14072" s="28"/>
      <c r="T14072" s="28"/>
      <c r="U14072" s="28"/>
      <c r="V14072" s="28"/>
      <c r="W14072" s="28"/>
      <c r="Y14072" s="28"/>
    </row>
    <row r="14073" spans="16:25">
      <c r="P14073" s="33"/>
      <c r="Q14073" s="28"/>
      <c r="R14073" s="28"/>
      <c r="S14073" s="28"/>
      <c r="T14073" s="28"/>
      <c r="U14073" s="28"/>
      <c r="V14073" s="28"/>
      <c r="W14073" s="28"/>
      <c r="Y14073" s="28"/>
    </row>
    <row r="14074" spans="16:25">
      <c r="P14074" s="33"/>
      <c r="Q14074" s="28"/>
      <c r="R14074" s="28"/>
      <c r="S14074" s="28"/>
      <c r="T14074" s="28"/>
      <c r="U14074" s="28"/>
      <c r="V14074" s="28"/>
      <c r="W14074" s="28"/>
      <c r="Y14074" s="28"/>
    </row>
    <row r="14075" spans="16:25">
      <c r="P14075" s="33"/>
      <c r="Q14075" s="28"/>
      <c r="R14075" s="28"/>
      <c r="S14075" s="28"/>
      <c r="T14075" s="28"/>
      <c r="U14075" s="28"/>
      <c r="V14075" s="28"/>
      <c r="W14075" s="28"/>
      <c r="Y14075" s="28"/>
    </row>
    <row r="14076" spans="16:25">
      <c r="P14076" s="33"/>
      <c r="Q14076" s="28"/>
      <c r="R14076" s="28"/>
      <c r="S14076" s="28"/>
      <c r="T14076" s="28"/>
      <c r="U14076" s="28"/>
      <c r="V14076" s="28"/>
      <c r="W14076" s="28"/>
      <c r="Y14076" s="28"/>
    </row>
    <row r="14077" spans="16:25">
      <c r="P14077" s="33"/>
      <c r="Q14077" s="28"/>
      <c r="R14077" s="28"/>
      <c r="S14077" s="28"/>
      <c r="T14077" s="28"/>
      <c r="U14077" s="28"/>
      <c r="V14077" s="28"/>
      <c r="W14077" s="28"/>
      <c r="Y14077" s="28"/>
    </row>
    <row r="14078" spans="16:25">
      <c r="P14078" s="33"/>
      <c r="Q14078" s="28"/>
      <c r="R14078" s="28"/>
      <c r="S14078" s="28"/>
      <c r="T14078" s="28"/>
      <c r="U14078" s="28"/>
      <c r="V14078" s="28"/>
      <c r="W14078" s="28"/>
      <c r="Y14078" s="28"/>
    </row>
    <row r="14079" spans="16:25">
      <c r="P14079" s="33"/>
      <c r="Q14079" s="28"/>
      <c r="R14079" s="28"/>
      <c r="S14079" s="28"/>
      <c r="T14079" s="28"/>
      <c r="U14079" s="28"/>
      <c r="V14079" s="28"/>
      <c r="W14079" s="28"/>
      <c r="Y14079" s="28"/>
    </row>
    <row r="14080" spans="16:25">
      <c r="P14080" s="33"/>
      <c r="Q14080" s="28"/>
      <c r="R14080" s="28"/>
      <c r="S14080" s="28"/>
      <c r="T14080" s="28"/>
      <c r="U14080" s="28"/>
      <c r="V14080" s="28"/>
      <c r="W14080" s="28"/>
      <c r="Y14080" s="28"/>
    </row>
    <row r="14081" spans="16:25">
      <c r="P14081" s="33"/>
      <c r="Q14081" s="28"/>
      <c r="R14081" s="28"/>
      <c r="S14081" s="28"/>
      <c r="T14081" s="28"/>
      <c r="U14081" s="28"/>
      <c r="V14081" s="28"/>
      <c r="W14081" s="28"/>
      <c r="Y14081" s="28"/>
    </row>
    <row r="14082" spans="16:25">
      <c r="P14082" s="33"/>
      <c r="Q14082" s="28"/>
      <c r="R14082" s="28"/>
      <c r="S14082" s="28"/>
      <c r="T14082" s="28"/>
      <c r="U14082" s="28"/>
      <c r="V14082" s="28"/>
      <c r="W14082" s="28"/>
      <c r="Y14082" s="28"/>
    </row>
    <row r="14083" spans="16:25">
      <c r="P14083" s="33"/>
      <c r="Q14083" s="28"/>
      <c r="R14083" s="28"/>
      <c r="S14083" s="28"/>
      <c r="T14083" s="28"/>
      <c r="U14083" s="28"/>
      <c r="V14083" s="28"/>
      <c r="W14083" s="28"/>
      <c r="Y14083" s="28"/>
    </row>
    <row r="14084" spans="16:25">
      <c r="P14084" s="33"/>
      <c r="Q14084" s="28"/>
      <c r="R14084" s="28"/>
      <c r="S14084" s="28"/>
      <c r="T14084" s="28"/>
      <c r="U14084" s="28"/>
      <c r="V14084" s="28"/>
      <c r="W14084" s="28"/>
      <c r="Y14084" s="28"/>
    </row>
    <row r="14085" spans="16:25">
      <c r="P14085" s="33"/>
      <c r="Q14085" s="28"/>
      <c r="R14085" s="28"/>
      <c r="S14085" s="28"/>
      <c r="T14085" s="28"/>
      <c r="U14085" s="28"/>
      <c r="V14085" s="28"/>
      <c r="W14085" s="28"/>
      <c r="Y14085" s="28"/>
    </row>
    <row r="14086" spans="16:25">
      <c r="P14086" s="33"/>
      <c r="Q14086" s="28"/>
      <c r="R14086" s="28"/>
      <c r="S14086" s="28"/>
      <c r="T14086" s="28"/>
      <c r="U14086" s="28"/>
      <c r="V14086" s="28"/>
      <c r="W14086" s="28"/>
      <c r="Y14086" s="28"/>
    </row>
    <row r="14087" spans="16:25">
      <c r="P14087" s="33"/>
      <c r="Q14087" s="28"/>
      <c r="R14087" s="28"/>
      <c r="S14087" s="28"/>
      <c r="T14087" s="28"/>
      <c r="U14087" s="28"/>
      <c r="V14087" s="28"/>
      <c r="W14087" s="28"/>
      <c r="Y14087" s="28"/>
    </row>
    <row r="14088" spans="16:25">
      <c r="P14088" s="33"/>
      <c r="Q14088" s="28"/>
      <c r="R14088" s="28"/>
      <c r="S14088" s="28"/>
      <c r="T14088" s="28"/>
      <c r="U14088" s="28"/>
      <c r="V14088" s="28"/>
      <c r="W14088" s="28"/>
      <c r="Y14088" s="28"/>
    </row>
    <row r="14089" spans="16:25">
      <c r="P14089" s="33"/>
      <c r="Q14089" s="28"/>
      <c r="R14089" s="28"/>
      <c r="S14089" s="28"/>
      <c r="T14089" s="28"/>
      <c r="U14089" s="28"/>
      <c r="V14089" s="28"/>
      <c r="W14089" s="28"/>
      <c r="Y14089" s="28"/>
    </row>
    <row r="14090" spans="16:25">
      <c r="P14090" s="33"/>
      <c r="Q14090" s="28"/>
      <c r="R14090" s="28"/>
      <c r="S14090" s="28"/>
      <c r="T14090" s="28"/>
      <c r="U14090" s="28"/>
      <c r="V14090" s="28"/>
      <c r="W14090" s="28"/>
      <c r="Y14090" s="28"/>
    </row>
    <row r="14091" spans="16:25">
      <c r="P14091" s="33"/>
      <c r="Q14091" s="28"/>
      <c r="R14091" s="28"/>
      <c r="S14091" s="28"/>
      <c r="T14091" s="28"/>
      <c r="U14091" s="28"/>
      <c r="V14091" s="28"/>
      <c r="W14091" s="28"/>
      <c r="Y14091" s="28"/>
    </row>
    <row r="14092" spans="16:25">
      <c r="P14092" s="33"/>
      <c r="Q14092" s="28"/>
      <c r="R14092" s="28"/>
      <c r="S14092" s="28"/>
      <c r="T14092" s="28"/>
      <c r="U14092" s="28"/>
      <c r="V14092" s="28"/>
      <c r="W14092" s="28"/>
      <c r="Y14092" s="28"/>
    </row>
    <row r="14093" spans="16:25">
      <c r="P14093" s="33"/>
      <c r="Q14093" s="28"/>
      <c r="R14093" s="28"/>
      <c r="S14093" s="28"/>
      <c r="T14093" s="28"/>
      <c r="U14093" s="28"/>
      <c r="V14093" s="28"/>
      <c r="W14093" s="28"/>
      <c r="Y14093" s="28"/>
    </row>
  </sheetData>
  <mergeCells count="6">
    <mergeCell ref="W1:Y1"/>
    <mergeCell ref="N1:N2"/>
    <mergeCell ref="O1:O2"/>
    <mergeCell ref="P1:P2"/>
    <mergeCell ref="Q1:T1"/>
    <mergeCell ref="U1: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L75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" customHeight="1"/>
  <cols>
    <col min="1" max="1" width="17.26953125" customWidth="1"/>
    <col min="2" max="2" width="25.6328125" customWidth="1"/>
    <col min="3" max="3" width="17.6328125" customWidth="1"/>
    <col min="5" max="5" width="18.453125" customWidth="1"/>
    <col min="6" max="6" width="16.08984375" customWidth="1"/>
    <col min="7" max="7" width="14.6328125" customWidth="1"/>
    <col min="8" max="8" width="15.26953125" customWidth="1"/>
    <col min="9" max="9" width="14.08984375" customWidth="1"/>
  </cols>
  <sheetData>
    <row r="1" spans="1:12" ht="14.5">
      <c r="A1" s="34"/>
      <c r="B1" s="34"/>
      <c r="C1" s="34"/>
      <c r="D1" s="34"/>
      <c r="E1" s="34"/>
      <c r="F1" s="34"/>
      <c r="G1" s="34"/>
      <c r="H1" s="34"/>
      <c r="I1" s="34"/>
    </row>
    <row r="2" spans="1:12" ht="42.5">
      <c r="A2" s="35" t="s">
        <v>5714</v>
      </c>
      <c r="B2" s="35" t="s">
        <v>1</v>
      </c>
      <c r="C2" s="35" t="s">
        <v>5688</v>
      </c>
      <c r="D2" s="35" t="s">
        <v>5715</v>
      </c>
      <c r="E2" s="35" t="s">
        <v>5716</v>
      </c>
      <c r="F2" s="36" t="s">
        <v>5717</v>
      </c>
      <c r="G2" s="36" t="s">
        <v>5718</v>
      </c>
      <c r="H2" s="36" t="s">
        <v>5719</v>
      </c>
      <c r="I2" s="36" t="s">
        <v>5720</v>
      </c>
      <c r="J2" s="37" t="s">
        <v>5721</v>
      </c>
      <c r="K2" s="37" t="s">
        <v>5722</v>
      </c>
    </row>
    <row r="3" spans="1:12" ht="14.5">
      <c r="A3" s="38">
        <v>1</v>
      </c>
      <c r="B3" s="38" t="s">
        <v>8</v>
      </c>
      <c r="C3" s="39">
        <v>45</v>
      </c>
      <c r="D3" s="40">
        <f t="shared" ref="D3:D59" si="0">E3*C3</f>
        <v>22.091666666666701</v>
      </c>
      <c r="E3" s="41">
        <v>0.49092592592592665</v>
      </c>
      <c r="F3" s="40">
        <v>2.7614583333333331</v>
      </c>
      <c r="G3" s="28">
        <v>21.746311111111115</v>
      </c>
      <c r="H3" s="42">
        <v>138.4</v>
      </c>
      <c r="I3" s="43">
        <f t="shared" ref="I3:I59" si="1">H3/30</f>
        <v>4.6133333333333333</v>
      </c>
      <c r="J3" s="20">
        <v>-7.5113599999999998</v>
      </c>
      <c r="K3" s="20">
        <v>109.03959999999999</v>
      </c>
      <c r="L3" s="43"/>
    </row>
    <row r="4" spans="1:12" ht="14.5">
      <c r="A4" s="24">
        <v>2</v>
      </c>
      <c r="B4" s="24" t="s">
        <v>54</v>
      </c>
      <c r="C4" s="25">
        <v>209</v>
      </c>
      <c r="D4" s="26">
        <f t="shared" si="0"/>
        <v>56.793333333333074</v>
      </c>
      <c r="E4" s="26">
        <v>0.27173843700159367</v>
      </c>
      <c r="F4" s="26">
        <v>7.0991666666666342</v>
      </c>
      <c r="G4" s="28">
        <v>19.53554066985647</v>
      </c>
      <c r="H4" s="43">
        <v>361.2</v>
      </c>
      <c r="I4" s="43">
        <f t="shared" si="1"/>
        <v>12.04</v>
      </c>
      <c r="J4" s="20">
        <v>-6.9040600000000003</v>
      </c>
      <c r="K4" s="20">
        <v>109.7085</v>
      </c>
      <c r="L4" s="43"/>
    </row>
    <row r="5" spans="1:12" ht="14.5">
      <c r="A5" s="24">
        <v>3</v>
      </c>
      <c r="B5" s="24" t="s">
        <v>262</v>
      </c>
      <c r="C5" s="25">
        <v>89</v>
      </c>
      <c r="D5" s="26">
        <f t="shared" si="0"/>
        <v>62.062666666666736</v>
      </c>
      <c r="E5" s="26">
        <v>0.69733333333333414</v>
      </c>
      <c r="F5" s="26">
        <v>7.757833333333342</v>
      </c>
      <c r="G5" s="28">
        <v>13.980573033707866</v>
      </c>
      <c r="H5" s="43">
        <v>373.8</v>
      </c>
      <c r="I5" s="43">
        <f t="shared" si="1"/>
        <v>12.46</v>
      </c>
      <c r="J5" s="20">
        <v>-6.8690600000000002</v>
      </c>
      <c r="K5" s="20">
        <v>108.8972</v>
      </c>
      <c r="L5" s="43"/>
    </row>
    <row r="6" spans="1:12" ht="14.5">
      <c r="A6" s="24">
        <v>4</v>
      </c>
      <c r="B6" s="24" t="s">
        <v>346</v>
      </c>
      <c r="C6" s="25">
        <v>221</v>
      </c>
      <c r="D6" s="26">
        <f t="shared" si="0"/>
        <v>102.23033333333302</v>
      </c>
      <c r="E6" s="26">
        <v>0.46258069381598654</v>
      </c>
      <c r="F6" s="26">
        <v>12.778791666666628</v>
      </c>
      <c r="G6" s="28">
        <v>17.981312217194581</v>
      </c>
      <c r="H6" s="43">
        <v>625.4</v>
      </c>
      <c r="I6" s="43">
        <f t="shared" si="1"/>
        <v>20.846666666666668</v>
      </c>
      <c r="J6" s="20">
        <v>-6.95329</v>
      </c>
      <c r="K6" s="20">
        <v>110.10129999999999</v>
      </c>
      <c r="L6" s="43"/>
    </row>
    <row r="7" spans="1:12" ht="14.5">
      <c r="A7" s="24">
        <v>5</v>
      </c>
      <c r="B7" s="24" t="s">
        <v>538</v>
      </c>
      <c r="C7" s="25">
        <v>282</v>
      </c>
      <c r="D7" s="26">
        <f t="shared" si="0"/>
        <v>196.03366666666619</v>
      </c>
      <c r="E7" s="26">
        <v>0.69515484633569569</v>
      </c>
      <c r="F7" s="26">
        <v>24.504208333333274</v>
      </c>
      <c r="G7" s="44">
        <v>28.168503546099288</v>
      </c>
      <c r="H7" s="43">
        <v>1194.2</v>
      </c>
      <c r="I7" s="43">
        <f t="shared" si="1"/>
        <v>39.806666666666665</v>
      </c>
      <c r="J7" s="20">
        <v>-7.8147399999999996</v>
      </c>
      <c r="K7" s="20">
        <v>111.0005</v>
      </c>
      <c r="L7" s="43"/>
    </row>
    <row r="8" spans="1:12" ht="14.5">
      <c r="A8" s="24">
        <v>6</v>
      </c>
      <c r="B8" s="24" t="s">
        <v>775</v>
      </c>
      <c r="C8" s="25">
        <v>88</v>
      </c>
      <c r="D8" s="26">
        <f t="shared" si="0"/>
        <v>144.6249999999998</v>
      </c>
      <c r="E8" s="26">
        <v>1.6434659090909067</v>
      </c>
      <c r="F8" s="26">
        <v>18.078124999999975</v>
      </c>
      <c r="G8" s="28">
        <v>15.021397727272733</v>
      </c>
      <c r="H8" s="43">
        <v>877.2</v>
      </c>
      <c r="I8" s="43">
        <f t="shared" si="1"/>
        <v>29.240000000000002</v>
      </c>
      <c r="J8" s="20">
        <v>-7.06935</v>
      </c>
      <c r="K8" s="20">
        <v>110.8802</v>
      </c>
      <c r="L8" s="43"/>
    </row>
    <row r="9" spans="1:12" ht="14.5">
      <c r="A9" s="24">
        <v>7</v>
      </c>
      <c r="B9" s="24" t="s">
        <v>856</v>
      </c>
      <c r="C9" s="25">
        <v>157</v>
      </c>
      <c r="D9" s="26">
        <f t="shared" si="0"/>
        <v>44.654000000000011</v>
      </c>
      <c r="E9" s="26">
        <v>0.28442038216560517</v>
      </c>
      <c r="F9" s="26">
        <v>5.5817500000000013</v>
      </c>
      <c r="G9" s="28">
        <v>16.170082802547764</v>
      </c>
      <c r="H9" s="43">
        <v>284</v>
      </c>
      <c r="I9" s="43">
        <f t="shared" si="1"/>
        <v>9.4666666666666668</v>
      </c>
      <c r="J9" s="20">
        <v>-7.4180900000000003</v>
      </c>
      <c r="K9" s="20">
        <v>109.37690000000001</v>
      </c>
      <c r="L9" s="43"/>
    </row>
    <row r="10" spans="1:12" ht="14.5">
      <c r="A10" s="24">
        <v>8</v>
      </c>
      <c r="B10" s="24" t="s">
        <v>999</v>
      </c>
      <c r="C10" s="25">
        <v>217</v>
      </c>
      <c r="D10" s="26">
        <f t="shared" si="0"/>
        <v>68.323333333333125</v>
      </c>
      <c r="E10" s="26">
        <v>0.31485407066052129</v>
      </c>
      <c r="F10" s="26">
        <v>8.5404166666666388</v>
      </c>
      <c r="G10" s="28">
        <v>22.445474654377872</v>
      </c>
      <c r="H10" s="43">
        <v>427.4</v>
      </c>
      <c r="I10" s="43">
        <f t="shared" si="1"/>
        <v>14.246666666666666</v>
      </c>
      <c r="J10" s="20">
        <v>-7.2953299999999999</v>
      </c>
      <c r="K10" s="20">
        <v>110.0787</v>
      </c>
      <c r="L10" s="43"/>
    </row>
    <row r="11" spans="1:12" ht="14.5">
      <c r="A11" s="24">
        <v>9</v>
      </c>
      <c r="B11" s="24" t="s">
        <v>1166</v>
      </c>
      <c r="C11" s="25">
        <v>112</v>
      </c>
      <c r="D11" s="26">
        <f t="shared" si="0"/>
        <v>147.56933333333339</v>
      </c>
      <c r="E11" s="26">
        <v>1.3175833333333338</v>
      </c>
      <c r="F11" s="26">
        <v>18.44616666666667</v>
      </c>
      <c r="G11" s="28">
        <v>12.592562499999998</v>
      </c>
      <c r="H11" s="43">
        <v>902.4</v>
      </c>
      <c r="I11" s="43">
        <f t="shared" si="1"/>
        <v>30.08</v>
      </c>
      <c r="J11" s="20">
        <v>-6.9716199999999997</v>
      </c>
      <c r="K11" s="20">
        <v>111.4388</v>
      </c>
      <c r="L11" s="43"/>
    </row>
    <row r="12" spans="1:12" ht="14.5">
      <c r="A12" s="24">
        <v>10</v>
      </c>
      <c r="B12" s="24" t="s">
        <v>1251</v>
      </c>
      <c r="C12" s="25">
        <v>155</v>
      </c>
      <c r="D12" s="26">
        <f t="shared" si="0"/>
        <v>234.60899999999913</v>
      </c>
      <c r="E12" s="26">
        <v>1.5136064516128975</v>
      </c>
      <c r="F12" s="26">
        <v>29.326124999999887</v>
      </c>
      <c r="G12" s="28">
        <v>17.785464516129036</v>
      </c>
      <c r="H12" s="43">
        <v>1430.4</v>
      </c>
      <c r="I12" s="43">
        <f t="shared" si="1"/>
        <v>47.68</v>
      </c>
      <c r="J12" s="20">
        <v>-7.0247799999999998</v>
      </c>
      <c r="K12" s="20">
        <v>111.2928</v>
      </c>
      <c r="L12" s="43"/>
    </row>
    <row r="13" spans="1:12" ht="14.5">
      <c r="A13" s="24">
        <v>11</v>
      </c>
      <c r="B13" s="24" t="s">
        <v>1370</v>
      </c>
      <c r="C13" s="25">
        <v>269</v>
      </c>
      <c r="D13" s="26">
        <f t="shared" si="0"/>
        <v>137.53666666666655</v>
      </c>
      <c r="E13" s="26">
        <v>0.51128872366790534</v>
      </c>
      <c r="F13" s="26">
        <v>17.192083333333315</v>
      </c>
      <c r="G13" s="28">
        <v>19.824148698884741</v>
      </c>
      <c r="H13" s="43">
        <v>841.8</v>
      </c>
      <c r="I13" s="43">
        <f t="shared" si="1"/>
        <v>28.06</v>
      </c>
      <c r="J13" s="20">
        <v>-7.5381099999999996</v>
      </c>
      <c r="K13" s="20">
        <v>110.6292</v>
      </c>
      <c r="L13" s="43"/>
    </row>
    <row r="14" spans="1:12" ht="14.5">
      <c r="A14" s="24">
        <v>12</v>
      </c>
      <c r="B14" s="24" t="s">
        <v>1567</v>
      </c>
      <c r="C14" s="25">
        <v>119</v>
      </c>
      <c r="D14" s="26">
        <f t="shared" si="0"/>
        <v>66.434000000000083</v>
      </c>
      <c r="E14" s="26">
        <v>0.55826890756302594</v>
      </c>
      <c r="F14" s="26">
        <v>8.3042500000000121</v>
      </c>
      <c r="G14" s="28">
        <v>13.931773109243693</v>
      </c>
      <c r="H14" s="43">
        <v>405</v>
      </c>
      <c r="I14" s="43">
        <f t="shared" si="1"/>
        <v>13.5</v>
      </c>
      <c r="J14" s="20">
        <v>-6.86754</v>
      </c>
      <c r="K14" s="20">
        <v>108.9863</v>
      </c>
      <c r="L14" s="43"/>
    </row>
    <row r="15" spans="1:12" ht="14.5">
      <c r="A15" s="24">
        <v>13</v>
      </c>
      <c r="B15" s="24" t="s">
        <v>1667</v>
      </c>
      <c r="C15" s="25">
        <v>195</v>
      </c>
      <c r="D15" s="26">
        <f t="shared" si="0"/>
        <v>105.11433333333358</v>
      </c>
      <c r="E15" s="26">
        <v>0.53904786324786447</v>
      </c>
      <c r="F15" s="26">
        <v>13.139291666666697</v>
      </c>
      <c r="G15" s="28">
        <v>27.884789743589746</v>
      </c>
      <c r="H15" s="43">
        <v>646.4</v>
      </c>
      <c r="I15" s="43">
        <f t="shared" si="1"/>
        <v>21.546666666666667</v>
      </c>
      <c r="J15" s="20">
        <v>-7.1220699999999999</v>
      </c>
      <c r="K15" s="20">
        <v>108.9847</v>
      </c>
      <c r="L15" s="43"/>
    </row>
    <row r="16" spans="1:12" ht="14.5">
      <c r="A16" s="24">
        <v>14</v>
      </c>
      <c r="B16" s="24" t="s">
        <v>1829</v>
      </c>
      <c r="C16" s="25">
        <v>108</v>
      </c>
      <c r="D16" s="26">
        <f t="shared" si="0"/>
        <v>65.407000000000011</v>
      </c>
      <c r="E16" s="26">
        <v>0.60562037037037053</v>
      </c>
      <c r="F16" s="26">
        <v>8.1758750000000013</v>
      </c>
      <c r="G16" s="28">
        <v>14.145768518518516</v>
      </c>
      <c r="H16" s="43">
        <v>407.4</v>
      </c>
      <c r="I16" s="43">
        <f t="shared" si="1"/>
        <v>13.58</v>
      </c>
      <c r="J16" s="20">
        <v>-7.6282100000000002</v>
      </c>
      <c r="K16" s="20">
        <v>109.1144</v>
      </c>
      <c r="L16" s="43"/>
    </row>
    <row r="17" spans="1:12" ht="14.5">
      <c r="A17" s="24">
        <v>15</v>
      </c>
      <c r="B17" s="24" t="s">
        <v>1911</v>
      </c>
      <c r="C17" s="25">
        <v>128</v>
      </c>
      <c r="D17" s="26">
        <f t="shared" si="0"/>
        <v>127.05766666666662</v>
      </c>
      <c r="E17" s="26">
        <v>0.99263802083333297</v>
      </c>
      <c r="F17" s="26">
        <v>15.882208333333327</v>
      </c>
      <c r="G17" s="28">
        <v>14.82672440944882</v>
      </c>
      <c r="H17" s="43">
        <v>780.4</v>
      </c>
      <c r="I17" s="43">
        <f t="shared" si="1"/>
        <v>26.013333333333332</v>
      </c>
      <c r="J17" s="20">
        <v>-6.8903100000000004</v>
      </c>
      <c r="K17" s="20">
        <v>110.6673</v>
      </c>
      <c r="L17" s="43"/>
    </row>
    <row r="18" spans="1:12" ht="14.5">
      <c r="A18" s="24">
        <v>16</v>
      </c>
      <c r="B18" s="24" t="s">
        <v>2006</v>
      </c>
      <c r="C18" s="25">
        <v>99</v>
      </c>
      <c r="D18" s="26">
        <f t="shared" si="0"/>
        <v>23.235666666666738</v>
      </c>
      <c r="E18" s="26">
        <v>0.23470370370370444</v>
      </c>
      <c r="F18" s="26">
        <v>2.9044583333333427</v>
      </c>
      <c r="G18" s="28">
        <v>15.269868686868682</v>
      </c>
      <c r="H18" s="43">
        <v>149.4</v>
      </c>
      <c r="I18" s="43">
        <f t="shared" si="1"/>
        <v>4.9800000000000004</v>
      </c>
      <c r="J18" s="20">
        <v>-7.0144599999999997</v>
      </c>
      <c r="K18" s="20">
        <v>110.3477</v>
      </c>
      <c r="L18" s="43"/>
    </row>
    <row r="19" spans="1:12" ht="14.5">
      <c r="A19" s="24">
        <v>17</v>
      </c>
      <c r="B19" s="24" t="s">
        <v>2074</v>
      </c>
      <c r="C19" s="25">
        <v>64</v>
      </c>
      <c r="D19" s="26">
        <f t="shared" si="0"/>
        <v>59.666666666666636</v>
      </c>
      <c r="E19" s="26">
        <v>0.93229166666666619</v>
      </c>
      <c r="F19" s="26">
        <v>7.4583333333333295</v>
      </c>
      <c r="G19" s="28">
        <v>11.369222222222218</v>
      </c>
      <c r="H19" s="43">
        <v>367.2</v>
      </c>
      <c r="I19" s="43">
        <f t="shared" si="1"/>
        <v>12.24</v>
      </c>
      <c r="J19" s="20">
        <v>-6.9261400000000002</v>
      </c>
      <c r="K19" s="20">
        <v>110.5613</v>
      </c>
      <c r="L19" s="43"/>
    </row>
    <row r="20" spans="1:12" ht="14.5">
      <c r="A20" s="24">
        <v>18</v>
      </c>
      <c r="B20" s="24" t="s">
        <v>2114</v>
      </c>
      <c r="C20" s="25">
        <v>138</v>
      </c>
      <c r="D20" s="26">
        <f t="shared" si="0"/>
        <v>93.201333333333267</v>
      </c>
      <c r="E20" s="26">
        <v>0.67537198067632798</v>
      </c>
      <c r="F20" s="26">
        <v>11.650166666666657</v>
      </c>
      <c r="G20" s="28">
        <v>24.950427536231874</v>
      </c>
      <c r="H20" s="43">
        <v>577.4</v>
      </c>
      <c r="I20" s="43">
        <f t="shared" si="1"/>
        <v>19.246666666666666</v>
      </c>
      <c r="J20" s="20">
        <v>-7.3791900000000004</v>
      </c>
      <c r="K20" s="20">
        <v>108.8021</v>
      </c>
      <c r="L20" s="43"/>
    </row>
    <row r="21" spans="1:12" ht="14.5">
      <c r="A21" s="24">
        <v>19</v>
      </c>
      <c r="B21" s="24" t="s">
        <v>2219</v>
      </c>
      <c r="C21" s="25">
        <v>55</v>
      </c>
      <c r="D21" s="26">
        <f t="shared" si="0"/>
        <v>15.869999999999985</v>
      </c>
      <c r="E21" s="26">
        <v>0.28854545454545427</v>
      </c>
      <c r="F21" s="26">
        <v>1.9837499999999979</v>
      </c>
      <c r="G21" s="28">
        <v>18.772418181818185</v>
      </c>
      <c r="H21" s="43">
        <v>99.2</v>
      </c>
      <c r="I21" s="43">
        <f t="shared" si="1"/>
        <v>3.3066666666666666</v>
      </c>
      <c r="J21" s="20">
        <v>-7.42415</v>
      </c>
      <c r="K21" s="20">
        <v>109.8409</v>
      </c>
      <c r="L21" s="43"/>
    </row>
    <row r="22" spans="1:12" ht="14.5">
      <c r="A22" s="24">
        <v>20</v>
      </c>
      <c r="B22" s="24" t="s">
        <v>2256</v>
      </c>
      <c r="C22" s="25">
        <v>148</v>
      </c>
      <c r="D22" s="26">
        <f t="shared" si="0"/>
        <v>100.0973333333332</v>
      </c>
      <c r="E22" s="26">
        <v>0.67633333333333245</v>
      </c>
      <c r="F22" s="26">
        <v>12.51216666666665</v>
      </c>
      <c r="G22" s="28">
        <v>17.848277027027027</v>
      </c>
      <c r="H22" s="43">
        <v>621.6</v>
      </c>
      <c r="I22" s="43">
        <f t="shared" si="1"/>
        <v>20.720000000000002</v>
      </c>
      <c r="J22" s="20">
        <v>-6.6950700000000003</v>
      </c>
      <c r="K22" s="20">
        <v>111.4366</v>
      </c>
      <c r="L22" s="43"/>
    </row>
    <row r="23" spans="1:12" ht="14.5">
      <c r="A23" s="24">
        <v>21</v>
      </c>
      <c r="B23" s="24" t="s">
        <v>2357</v>
      </c>
      <c r="C23" s="25">
        <v>253</v>
      </c>
      <c r="D23" s="26">
        <f t="shared" si="0"/>
        <v>85.340999999999951</v>
      </c>
      <c r="E23" s="26">
        <v>0.33731620553359665</v>
      </c>
      <c r="F23" s="26">
        <v>10.667624999999994</v>
      </c>
      <c r="G23" s="28">
        <v>23.827218253968258</v>
      </c>
      <c r="H23" s="43">
        <v>543.79999999999995</v>
      </c>
      <c r="I23" s="43">
        <f t="shared" si="1"/>
        <v>18.126666666666665</v>
      </c>
      <c r="J23" s="20">
        <v>-7.3905900000000004</v>
      </c>
      <c r="K23" s="20">
        <v>109.7366</v>
      </c>
      <c r="L23" s="43"/>
    </row>
    <row r="24" spans="1:12" ht="14.5">
      <c r="A24" s="24">
        <v>22</v>
      </c>
      <c r="B24" s="24" t="s">
        <v>2534</v>
      </c>
      <c r="C24" s="25">
        <v>65</v>
      </c>
      <c r="D24" s="26">
        <f t="shared" si="0"/>
        <v>95.831666666666692</v>
      </c>
      <c r="E24" s="26">
        <v>1.4743333333333337</v>
      </c>
      <c r="F24" s="26">
        <v>11.978958333333336</v>
      </c>
      <c r="G24" s="28">
        <v>17.05970769230769</v>
      </c>
      <c r="H24" s="43">
        <v>585</v>
      </c>
      <c r="I24" s="43">
        <f t="shared" si="1"/>
        <v>19.5</v>
      </c>
      <c r="J24" s="20">
        <v>-7.1575100000000003</v>
      </c>
      <c r="K24" s="20">
        <v>111.58580000000001</v>
      </c>
      <c r="L24" s="43"/>
    </row>
    <row r="25" spans="1:12" ht="14.5">
      <c r="A25" s="24">
        <v>23</v>
      </c>
      <c r="B25" s="24" t="s">
        <v>2583</v>
      </c>
      <c r="C25" s="25">
        <v>73</v>
      </c>
      <c r="D25" s="26">
        <f t="shared" si="0"/>
        <v>109.47999999999988</v>
      </c>
      <c r="E25" s="26">
        <v>1.4997260273972586</v>
      </c>
      <c r="F25" s="26">
        <v>13.684999999999985</v>
      </c>
      <c r="G25" s="28">
        <v>21.340178082191787</v>
      </c>
      <c r="H25" s="43">
        <v>663.2</v>
      </c>
      <c r="I25" s="43">
        <f t="shared" si="1"/>
        <v>22.106666666666669</v>
      </c>
      <c r="J25" s="20">
        <v>-7.1456299999999997</v>
      </c>
      <c r="K25" s="20">
        <v>110.9007</v>
      </c>
      <c r="L25" s="43"/>
    </row>
    <row r="26" spans="1:12" ht="14.5">
      <c r="A26" s="24">
        <v>24</v>
      </c>
      <c r="B26" s="24" t="s">
        <v>2633</v>
      </c>
      <c r="C26" s="25">
        <v>119</v>
      </c>
      <c r="D26" s="26">
        <f t="shared" si="0"/>
        <v>50.392333333333426</v>
      </c>
      <c r="E26" s="26">
        <v>0.42346498599439852</v>
      </c>
      <c r="F26" s="26">
        <v>6.2990416666666782</v>
      </c>
      <c r="G26" s="28">
        <v>10.389445378151265</v>
      </c>
      <c r="H26" s="43">
        <v>312.8</v>
      </c>
      <c r="I26" s="43">
        <f t="shared" si="1"/>
        <v>10.426666666666668</v>
      </c>
      <c r="J26" s="20">
        <v>-7.5687199999999999</v>
      </c>
      <c r="K26" s="20">
        <v>110.8749</v>
      </c>
      <c r="L26" s="43"/>
    </row>
    <row r="27" spans="1:12" ht="14.5">
      <c r="A27" s="24">
        <v>25</v>
      </c>
      <c r="B27" s="24" t="s">
        <v>2714</v>
      </c>
      <c r="C27" s="25">
        <v>278</v>
      </c>
      <c r="D27" s="26">
        <f t="shared" si="0"/>
        <v>143.59066666666689</v>
      </c>
      <c r="E27" s="26">
        <v>0.51651318944844204</v>
      </c>
      <c r="F27" s="26">
        <v>17.948833333333361</v>
      </c>
      <c r="G27" s="28">
        <v>18.453003597122308</v>
      </c>
      <c r="H27" s="43">
        <v>879.6</v>
      </c>
      <c r="I27" s="43">
        <f t="shared" si="1"/>
        <v>29.32</v>
      </c>
      <c r="J27" s="20">
        <v>-7.6109200000000001</v>
      </c>
      <c r="K27" s="20">
        <v>109.5078</v>
      </c>
      <c r="L27" s="43"/>
    </row>
    <row r="28" spans="1:12" ht="14.5">
      <c r="A28" s="24">
        <v>26</v>
      </c>
      <c r="B28" s="24" t="s">
        <v>2894</v>
      </c>
      <c r="C28" s="25">
        <v>312</v>
      </c>
      <c r="D28" s="26">
        <f t="shared" si="0"/>
        <v>93.620000000000033</v>
      </c>
      <c r="E28" s="26">
        <v>0.30006410256410265</v>
      </c>
      <c r="F28" s="26">
        <v>11.702500000000004</v>
      </c>
      <c r="G28" s="28">
        <v>13.954394230769234</v>
      </c>
      <c r="H28" s="43">
        <v>568.79999999999995</v>
      </c>
      <c r="I28" s="43">
        <f t="shared" si="1"/>
        <v>18.959999999999997</v>
      </c>
      <c r="J28" s="20">
        <v>-7.6692</v>
      </c>
      <c r="K28" s="20">
        <v>110.6751</v>
      </c>
      <c r="L28" s="43"/>
    </row>
    <row r="29" spans="1:12" ht="14.5">
      <c r="A29" s="24">
        <v>27</v>
      </c>
      <c r="B29" s="24" t="s">
        <v>3103</v>
      </c>
      <c r="C29" s="25">
        <v>414</v>
      </c>
      <c r="D29" s="26">
        <f t="shared" si="0"/>
        <v>105.59600000000029</v>
      </c>
      <c r="E29" s="26">
        <v>0.25506280193236786</v>
      </c>
      <c r="F29" s="26">
        <v>13.199500000000036</v>
      </c>
      <c r="G29" s="28">
        <v>19.65400483091787</v>
      </c>
      <c r="H29" s="43">
        <v>668.2</v>
      </c>
      <c r="I29" s="43">
        <f t="shared" si="1"/>
        <v>22.273333333333333</v>
      </c>
      <c r="J29" s="20">
        <v>-7.3955399999999996</v>
      </c>
      <c r="K29" s="20">
        <v>110.24469999999999</v>
      </c>
      <c r="L29" s="43"/>
    </row>
    <row r="30" spans="1:12" ht="14.5">
      <c r="A30" s="24">
        <v>28</v>
      </c>
      <c r="B30" s="24" t="s">
        <v>3337</v>
      </c>
      <c r="C30" s="25">
        <v>59</v>
      </c>
      <c r="D30" s="26">
        <f t="shared" si="0"/>
        <v>30.687333333333328</v>
      </c>
      <c r="E30" s="26">
        <v>0.52012429378531067</v>
      </c>
      <c r="F30" s="26">
        <v>3.8359166666666669</v>
      </c>
      <c r="G30" s="28">
        <v>16.391879310344819</v>
      </c>
      <c r="H30" s="43">
        <v>189.2</v>
      </c>
      <c r="I30" s="43">
        <f t="shared" si="1"/>
        <v>6.3066666666666666</v>
      </c>
      <c r="J30" s="20">
        <v>-6.7882499999999997</v>
      </c>
      <c r="K30" s="20">
        <v>110.9785</v>
      </c>
      <c r="L30" s="43"/>
    </row>
    <row r="31" spans="1:12" ht="14.5">
      <c r="A31" s="24">
        <v>29</v>
      </c>
      <c r="B31" s="24" t="s">
        <v>3376</v>
      </c>
      <c r="C31" s="25">
        <v>175</v>
      </c>
      <c r="D31" s="26">
        <f t="shared" si="0"/>
        <v>33.764000000000067</v>
      </c>
      <c r="E31" s="26">
        <v>0.19293714285714325</v>
      </c>
      <c r="F31" s="26">
        <v>4.2205000000000092</v>
      </c>
      <c r="G31" s="28">
        <v>13.270422857142863</v>
      </c>
      <c r="H31" s="43">
        <v>208</v>
      </c>
      <c r="I31" s="43">
        <f t="shared" si="1"/>
        <v>6.9333333333333336</v>
      </c>
      <c r="J31" s="20">
        <v>-6.8898999999999999</v>
      </c>
      <c r="K31" s="20">
        <v>109.6589</v>
      </c>
      <c r="L31" s="43"/>
    </row>
    <row r="32" spans="1:12" ht="14.5">
      <c r="A32" s="24">
        <v>30</v>
      </c>
      <c r="B32" s="24" t="s">
        <v>3504</v>
      </c>
      <c r="C32" s="45">
        <v>589</v>
      </c>
      <c r="D32" s="26">
        <f t="shared" si="0"/>
        <v>129.80466666666766</v>
      </c>
      <c r="E32" s="26">
        <v>0.22038143746463101</v>
      </c>
      <c r="F32" s="26">
        <v>16.225583333333461</v>
      </c>
      <c r="G32" s="28">
        <v>17.627465195246177</v>
      </c>
      <c r="H32" s="43">
        <v>838.8</v>
      </c>
      <c r="I32" s="43">
        <f t="shared" si="1"/>
        <v>27.959999999999997</v>
      </c>
      <c r="J32" s="20">
        <v>-7.7226800000000004</v>
      </c>
      <c r="K32" s="20">
        <v>109.9468</v>
      </c>
      <c r="L32" s="43"/>
    </row>
    <row r="33" spans="1:12" ht="14.5">
      <c r="A33" s="24">
        <v>31</v>
      </c>
      <c r="B33" s="24" t="s">
        <v>3898</v>
      </c>
      <c r="C33" s="25">
        <v>158</v>
      </c>
      <c r="D33" s="46">
        <f t="shared" si="0"/>
        <v>269.19899999999973</v>
      </c>
      <c r="E33" s="26">
        <v>1.7037911392405045</v>
      </c>
      <c r="F33" s="46">
        <v>33.649874999999966</v>
      </c>
      <c r="G33" s="28">
        <v>15.387911392405071</v>
      </c>
      <c r="H33" s="47">
        <v>1624</v>
      </c>
      <c r="I33" s="47">
        <f t="shared" si="1"/>
        <v>54.133333333333333</v>
      </c>
      <c r="J33" s="20">
        <v>-7.4936100000000003</v>
      </c>
      <c r="K33" s="20">
        <v>110.9278</v>
      </c>
      <c r="L33" s="43"/>
    </row>
    <row r="34" spans="1:12" ht="14.5">
      <c r="A34" s="24">
        <v>32</v>
      </c>
      <c r="B34" s="24" t="s">
        <v>3993</v>
      </c>
      <c r="C34" s="25">
        <v>64</v>
      </c>
      <c r="D34" s="26">
        <f t="shared" si="0"/>
        <v>32.757333333333364</v>
      </c>
      <c r="E34" s="26">
        <v>0.51183333333333381</v>
      </c>
      <c r="F34" s="26">
        <v>4.0946666666666705</v>
      </c>
      <c r="G34" s="28">
        <v>11.428374999999996</v>
      </c>
      <c r="H34" s="43">
        <v>200.4</v>
      </c>
      <c r="I34" s="43">
        <f t="shared" si="1"/>
        <v>6.6800000000000006</v>
      </c>
      <c r="J34" s="20">
        <v>-7.7412599999999996</v>
      </c>
      <c r="K34" s="20">
        <v>110.8785</v>
      </c>
      <c r="L34" s="43"/>
    </row>
    <row r="35" spans="1:12" ht="14.5">
      <c r="A35" s="24">
        <v>33</v>
      </c>
      <c r="B35" s="24" t="s">
        <v>4026</v>
      </c>
      <c r="C35" s="25">
        <v>96</v>
      </c>
      <c r="D35" s="26">
        <f t="shared" si="0"/>
        <v>30.400666666666652</v>
      </c>
      <c r="E35" s="26">
        <v>0.31667361111111098</v>
      </c>
      <c r="F35" s="26">
        <v>3.8000833333333319</v>
      </c>
      <c r="G35" s="28">
        <v>16.397291666666671</v>
      </c>
      <c r="H35" s="43">
        <v>194.2</v>
      </c>
      <c r="I35" s="43">
        <f t="shared" si="1"/>
        <v>6.4733333333333327</v>
      </c>
      <c r="J35" s="20">
        <v>-7.5083200000000003</v>
      </c>
      <c r="K35" s="20">
        <v>109.0645</v>
      </c>
      <c r="L35" s="43"/>
    </row>
    <row r="36" spans="1:12" ht="14.5">
      <c r="A36" s="24">
        <v>34</v>
      </c>
      <c r="B36" s="24" t="s">
        <v>4087</v>
      </c>
      <c r="C36" s="25">
        <v>94</v>
      </c>
      <c r="D36" s="26">
        <f t="shared" si="0"/>
        <v>80.435333333333134</v>
      </c>
      <c r="E36" s="26">
        <v>0.85569503546099079</v>
      </c>
      <c r="F36" s="26">
        <v>10.054416666666642</v>
      </c>
      <c r="G36" s="28">
        <v>11.37824468085107</v>
      </c>
      <c r="H36" s="43">
        <v>495.6</v>
      </c>
      <c r="I36" s="43">
        <f t="shared" si="1"/>
        <v>16.52</v>
      </c>
      <c r="J36" s="20">
        <v>-7.0231700000000004</v>
      </c>
      <c r="K36" s="20">
        <v>110.50660000000001</v>
      </c>
      <c r="L36" s="43"/>
    </row>
    <row r="37" spans="1:12" ht="14.5">
      <c r="A37" s="24">
        <v>35</v>
      </c>
      <c r="B37" s="24" t="s">
        <v>4145</v>
      </c>
      <c r="C37" s="25">
        <v>193</v>
      </c>
      <c r="D37" s="26">
        <f t="shared" si="0"/>
        <v>78.496666666666584</v>
      </c>
      <c r="E37" s="26">
        <v>0.4067184801381688</v>
      </c>
      <c r="F37" s="26">
        <v>9.8120833333333231</v>
      </c>
      <c r="G37" s="28">
        <v>19.385801047120413</v>
      </c>
      <c r="H37" s="43">
        <v>497.4</v>
      </c>
      <c r="I37" s="43">
        <f t="shared" si="1"/>
        <v>16.579999999999998</v>
      </c>
      <c r="J37" s="20">
        <v>-6.7420299999999997</v>
      </c>
      <c r="K37" s="20">
        <v>110.7436</v>
      </c>
      <c r="L37" s="43"/>
    </row>
    <row r="38" spans="1:12" ht="14.5">
      <c r="A38" s="24">
        <v>36</v>
      </c>
      <c r="B38" s="24" t="s">
        <v>4274</v>
      </c>
      <c r="C38" s="25">
        <v>115</v>
      </c>
      <c r="D38" s="26">
        <f t="shared" si="0"/>
        <v>55.339000000000091</v>
      </c>
      <c r="E38" s="26">
        <v>0.48120869565217472</v>
      </c>
      <c r="F38" s="26">
        <v>6.9173750000000114</v>
      </c>
      <c r="G38" s="28">
        <v>16.426582608695654</v>
      </c>
      <c r="H38" s="43">
        <v>343.2</v>
      </c>
      <c r="I38" s="43">
        <f t="shared" si="1"/>
        <v>11.44</v>
      </c>
      <c r="J38" s="20">
        <v>-7.6099800000000002</v>
      </c>
      <c r="K38" s="20">
        <v>109.48480000000001</v>
      </c>
      <c r="L38" s="43"/>
    </row>
    <row r="39" spans="1:12" ht="14.5">
      <c r="A39" s="24">
        <v>37</v>
      </c>
      <c r="B39" s="24" t="s">
        <v>4346</v>
      </c>
      <c r="C39" s="25">
        <v>59</v>
      </c>
      <c r="D39" s="26">
        <f t="shared" si="0"/>
        <v>32.849333333333369</v>
      </c>
      <c r="E39" s="26">
        <v>0.55676836158192156</v>
      </c>
      <c r="F39" s="26">
        <v>4.1061666666666712</v>
      </c>
      <c r="G39" s="28">
        <v>11.080067796610173</v>
      </c>
      <c r="H39" s="43">
        <v>197.6</v>
      </c>
      <c r="I39" s="43">
        <f t="shared" si="1"/>
        <v>6.5866666666666669</v>
      </c>
      <c r="J39" s="20">
        <v>-6.9401299999999999</v>
      </c>
      <c r="K39" s="20">
        <v>110.2557</v>
      </c>
      <c r="L39" s="43"/>
    </row>
    <row r="40" spans="1:12" ht="14.5">
      <c r="A40" s="24">
        <v>38</v>
      </c>
      <c r="B40" s="24" t="s">
        <v>4381</v>
      </c>
      <c r="C40" s="25">
        <v>115</v>
      </c>
      <c r="D40" s="26">
        <f t="shared" si="0"/>
        <v>57.538333333333384</v>
      </c>
      <c r="E40" s="26">
        <v>0.50033333333333374</v>
      </c>
      <c r="F40" s="26">
        <v>7.192291666666673</v>
      </c>
      <c r="G40" s="28">
        <v>8.6618695652173869</v>
      </c>
      <c r="H40" s="43">
        <v>359.8</v>
      </c>
      <c r="I40" s="43">
        <f t="shared" si="1"/>
        <v>11.993333333333334</v>
      </c>
      <c r="J40" s="20">
        <v>-6.8014900000000003</v>
      </c>
      <c r="K40" s="20">
        <v>110.82510000000001</v>
      </c>
      <c r="L40" s="43"/>
    </row>
    <row r="41" spans="1:12" ht="14.5">
      <c r="A41" s="24">
        <v>39</v>
      </c>
      <c r="B41" s="24" t="s">
        <v>4458</v>
      </c>
      <c r="C41" s="25">
        <v>260</v>
      </c>
      <c r="D41" s="26">
        <f t="shared" si="0"/>
        <v>144.50933333333282</v>
      </c>
      <c r="E41" s="26">
        <v>0.55580512820512618</v>
      </c>
      <c r="F41" s="26">
        <v>18.063666666666602</v>
      </c>
      <c r="G41" s="28">
        <v>17.309519230769229</v>
      </c>
      <c r="H41" s="43">
        <v>885.6</v>
      </c>
      <c r="I41" s="43">
        <f t="shared" si="1"/>
        <v>29.52</v>
      </c>
      <c r="J41" s="20">
        <v>-6.7296100000000001</v>
      </c>
      <c r="K41" s="20">
        <v>111.1037</v>
      </c>
      <c r="L41" s="43"/>
    </row>
    <row r="42" spans="1:12" ht="14.5">
      <c r="A42" s="24">
        <v>40</v>
      </c>
      <c r="B42" s="24" t="s">
        <v>4606</v>
      </c>
      <c r="C42" s="25">
        <v>93</v>
      </c>
      <c r="D42" s="26">
        <f t="shared" si="0"/>
        <v>51.216000000000065</v>
      </c>
      <c r="E42" s="26">
        <v>0.5507096774193555</v>
      </c>
      <c r="F42" s="26">
        <v>6.4020000000000072</v>
      </c>
      <c r="G42" s="28">
        <v>17.522569892473118</v>
      </c>
      <c r="H42" s="43">
        <v>313.8</v>
      </c>
      <c r="I42" s="43">
        <f t="shared" si="1"/>
        <v>10.46</v>
      </c>
      <c r="J42" s="20">
        <v>-6.7764199999999999</v>
      </c>
      <c r="K42" s="20">
        <v>110.9949</v>
      </c>
      <c r="L42" s="43"/>
    </row>
    <row r="43" spans="1:12" ht="14.5">
      <c r="A43" s="24">
        <v>41</v>
      </c>
      <c r="B43" s="24" t="s">
        <v>4660</v>
      </c>
      <c r="C43" s="25">
        <v>64</v>
      </c>
      <c r="D43" s="26">
        <f t="shared" si="0"/>
        <v>33.40800000000003</v>
      </c>
      <c r="E43" s="26">
        <v>0.52200000000000046</v>
      </c>
      <c r="F43" s="26">
        <v>4.1760000000000037</v>
      </c>
      <c r="G43" s="28">
        <v>17.180062500000002</v>
      </c>
      <c r="H43" s="43">
        <v>204</v>
      </c>
      <c r="I43" s="43">
        <f t="shared" si="1"/>
        <v>6.8</v>
      </c>
      <c r="J43" s="20">
        <v>-6.8936700000000002</v>
      </c>
      <c r="K43" s="20">
        <v>109.4251</v>
      </c>
      <c r="L43" s="43"/>
    </row>
    <row r="44" spans="1:12" ht="14.5">
      <c r="A44" s="24">
        <v>42</v>
      </c>
      <c r="B44" s="24" t="s">
        <v>4705</v>
      </c>
      <c r="C44" s="25">
        <v>131</v>
      </c>
      <c r="D44" s="26">
        <f t="shared" si="0"/>
        <v>52.204333333333373</v>
      </c>
      <c r="E44" s="26">
        <v>0.39850636132315553</v>
      </c>
      <c r="F44" s="26">
        <v>6.5255416666666717</v>
      </c>
      <c r="G44" s="28">
        <v>21.633488549618328</v>
      </c>
      <c r="H44" s="43">
        <v>319.2</v>
      </c>
      <c r="I44" s="43">
        <f t="shared" si="1"/>
        <v>10.639999999999999</v>
      </c>
      <c r="J44" s="20">
        <v>-6.8926100000000003</v>
      </c>
      <c r="K44" s="20">
        <v>109.4507</v>
      </c>
      <c r="L44" s="43"/>
    </row>
    <row r="45" spans="1:12" ht="14.5">
      <c r="A45" s="24">
        <v>43</v>
      </c>
      <c r="B45" s="24" t="s">
        <v>4781</v>
      </c>
      <c r="C45" s="25">
        <v>298</v>
      </c>
      <c r="D45" s="26">
        <f t="shared" si="0"/>
        <v>89.474666666666309</v>
      </c>
      <c r="E45" s="26">
        <v>0.30025055928411515</v>
      </c>
      <c r="F45" s="26">
        <v>11.184333333333289</v>
      </c>
      <c r="G45" s="28">
        <v>17.196607382550336</v>
      </c>
      <c r="H45" s="43">
        <v>565.6</v>
      </c>
      <c r="I45" s="43">
        <f t="shared" si="1"/>
        <v>18.853333333333335</v>
      </c>
      <c r="J45" s="20">
        <v>-7.4033100000000003</v>
      </c>
      <c r="K45" s="20">
        <v>109.3588</v>
      </c>
      <c r="L45" s="43"/>
    </row>
    <row r="46" spans="1:12" ht="14.5">
      <c r="A46" s="24">
        <v>44</v>
      </c>
      <c r="B46" s="24" t="s">
        <v>4962</v>
      </c>
      <c r="C46" s="25">
        <v>17</v>
      </c>
      <c r="D46" s="26">
        <f t="shared" si="0"/>
        <v>26.609333333333336</v>
      </c>
      <c r="E46" s="26">
        <v>1.5652549019607844</v>
      </c>
      <c r="F46" s="26">
        <v>3.3261666666666669</v>
      </c>
      <c r="G46" s="28">
        <v>9.5665882352941161</v>
      </c>
      <c r="H46" s="43">
        <v>161.4</v>
      </c>
      <c r="I46" s="43">
        <f t="shared" si="1"/>
        <v>5.38</v>
      </c>
      <c r="J46" s="20">
        <v>-7.0704399999999996</v>
      </c>
      <c r="K46" s="20">
        <v>110.93300000000001</v>
      </c>
      <c r="L46" s="43"/>
    </row>
    <row r="47" spans="1:12" ht="14.5">
      <c r="A47" s="24">
        <v>45</v>
      </c>
      <c r="B47" s="24" t="s">
        <v>4974</v>
      </c>
      <c r="C47" s="25">
        <v>58</v>
      </c>
      <c r="D47" s="26">
        <f t="shared" si="0"/>
        <v>97.204999999999941</v>
      </c>
      <c r="E47" s="26">
        <v>1.6759482758620678</v>
      </c>
      <c r="F47" s="26">
        <v>12.150624999999991</v>
      </c>
      <c r="G47" s="28">
        <v>16.191017241379303</v>
      </c>
      <c r="H47" s="43">
        <v>589.4</v>
      </c>
      <c r="I47" s="43">
        <f t="shared" si="1"/>
        <v>19.646666666666665</v>
      </c>
      <c r="J47" s="20">
        <v>-7.0747999999999998</v>
      </c>
      <c r="K47" s="20">
        <v>110.9586</v>
      </c>
      <c r="L47" s="43"/>
    </row>
    <row r="48" spans="1:12" ht="14.5">
      <c r="A48" s="24">
        <v>46</v>
      </c>
      <c r="B48" s="24" t="s">
        <v>4999</v>
      </c>
      <c r="C48" s="48">
        <v>2</v>
      </c>
      <c r="D48" s="49">
        <f t="shared" si="0"/>
        <v>1.3526666666666667</v>
      </c>
      <c r="E48" s="26">
        <v>0.67633333333333334</v>
      </c>
      <c r="F48" s="49">
        <v>0.16908333333333334</v>
      </c>
      <c r="G48" s="50">
        <v>2.6334999999999997</v>
      </c>
      <c r="H48" s="51">
        <v>8.4</v>
      </c>
      <c r="I48" s="51">
        <f t="shared" si="1"/>
        <v>0.28000000000000003</v>
      </c>
      <c r="J48" s="20">
        <v>-6.6960300000000004</v>
      </c>
      <c r="K48" s="20">
        <v>111.4113</v>
      </c>
      <c r="L48" s="43"/>
    </row>
    <row r="49" spans="1:12" ht="14.5">
      <c r="A49" s="24">
        <v>47</v>
      </c>
      <c r="B49" s="24" t="s">
        <v>5002</v>
      </c>
      <c r="C49" s="25">
        <v>97</v>
      </c>
      <c r="D49" s="26">
        <f t="shared" si="0"/>
        <v>65.604333333333244</v>
      </c>
      <c r="E49" s="26">
        <v>0.67633333333333245</v>
      </c>
      <c r="F49" s="26">
        <v>8.2005416666666573</v>
      </c>
      <c r="G49" s="28">
        <v>14.578123711340206</v>
      </c>
      <c r="H49" s="43">
        <v>407.4</v>
      </c>
      <c r="I49" s="43">
        <f t="shared" si="1"/>
        <v>13.58</v>
      </c>
      <c r="J49" s="20">
        <v>-6.6992700000000003</v>
      </c>
      <c r="K49" s="20">
        <v>111.39919999999999</v>
      </c>
      <c r="L49" s="43"/>
    </row>
    <row r="50" spans="1:12" ht="14.5">
      <c r="A50" s="24">
        <v>48</v>
      </c>
      <c r="B50" s="24" t="s">
        <v>5061</v>
      </c>
      <c r="C50" s="25">
        <v>203</v>
      </c>
      <c r="D50" s="26">
        <f t="shared" si="0"/>
        <v>80.482000000000141</v>
      </c>
      <c r="E50" s="26">
        <v>0.3964630541871928</v>
      </c>
      <c r="F50" s="26">
        <v>10.060250000000018</v>
      </c>
      <c r="G50" s="28">
        <v>21.769039408866998</v>
      </c>
      <c r="H50" s="43">
        <v>502</v>
      </c>
      <c r="I50" s="43">
        <f t="shared" si="1"/>
        <v>16.733333333333334</v>
      </c>
      <c r="J50" s="20">
        <v>-7.1833299999999998</v>
      </c>
      <c r="K50" s="20">
        <v>110.4721</v>
      </c>
      <c r="L50" s="43"/>
    </row>
    <row r="51" spans="1:12" ht="14.5">
      <c r="A51" s="24">
        <v>49</v>
      </c>
      <c r="B51" s="24" t="s">
        <v>5161</v>
      </c>
      <c r="C51" s="25">
        <v>89</v>
      </c>
      <c r="D51" s="26">
        <f t="shared" si="0"/>
        <v>171.00000000000006</v>
      </c>
      <c r="E51" s="26">
        <v>1.9213483146067423</v>
      </c>
      <c r="F51" s="26">
        <v>21.375000000000007</v>
      </c>
      <c r="G51" s="28">
        <v>13.810820224719098</v>
      </c>
      <c r="H51" s="43">
        <v>1030.5999999999999</v>
      </c>
      <c r="I51" s="43">
        <f t="shared" si="1"/>
        <v>34.353333333333332</v>
      </c>
      <c r="J51" s="20">
        <v>-7.4020799999999998</v>
      </c>
      <c r="K51" s="20">
        <v>111.0612</v>
      </c>
      <c r="L51" s="43"/>
    </row>
    <row r="52" spans="1:12" ht="14.5">
      <c r="A52" s="24">
        <v>50</v>
      </c>
      <c r="B52" s="24" t="s">
        <v>5203</v>
      </c>
      <c r="C52" s="25">
        <v>32</v>
      </c>
      <c r="D52" s="26">
        <f t="shared" si="0"/>
        <v>65.729666666666674</v>
      </c>
      <c r="E52" s="46">
        <v>2.0540520833333336</v>
      </c>
      <c r="F52" s="26">
        <v>8.2162083333333342</v>
      </c>
      <c r="G52" s="28">
        <v>15.86125</v>
      </c>
      <c r="H52" s="43">
        <v>396.6</v>
      </c>
      <c r="I52" s="43">
        <f t="shared" si="1"/>
        <v>13.22</v>
      </c>
      <c r="J52" s="20">
        <v>-7.36327</v>
      </c>
      <c r="K52" s="20">
        <v>111.1177</v>
      </c>
      <c r="L52" s="43"/>
    </row>
    <row r="53" spans="1:12" ht="14.5">
      <c r="A53" s="24">
        <v>51</v>
      </c>
      <c r="B53" s="24" t="s">
        <v>5224</v>
      </c>
      <c r="C53" s="25">
        <v>129</v>
      </c>
      <c r="D53" s="26">
        <f t="shared" si="0"/>
        <v>54.224333333333405</v>
      </c>
      <c r="E53" s="26">
        <v>0.42034366925064653</v>
      </c>
      <c r="F53" s="26">
        <v>6.7780416666666756</v>
      </c>
      <c r="G53" s="28">
        <v>8.9050077519379851</v>
      </c>
      <c r="H53" s="43">
        <v>332.6</v>
      </c>
      <c r="I53" s="43">
        <f t="shared" si="1"/>
        <v>11.086666666666668</v>
      </c>
      <c r="J53" s="20">
        <v>-7.6135599999999997</v>
      </c>
      <c r="K53" s="20">
        <v>110.76560000000001</v>
      </c>
      <c r="L53" s="43"/>
    </row>
    <row r="54" spans="1:12" ht="14.5">
      <c r="A54" s="24">
        <v>52</v>
      </c>
      <c r="B54" s="24" t="s">
        <v>5294</v>
      </c>
      <c r="C54" s="25">
        <v>123</v>
      </c>
      <c r="D54" s="26">
        <f t="shared" si="0"/>
        <v>39.818999999999924</v>
      </c>
      <c r="E54" s="26">
        <v>0.32373170731707257</v>
      </c>
      <c r="F54" s="26">
        <v>4.9773749999999906</v>
      </c>
      <c r="G54" s="28">
        <v>12.435886178861782</v>
      </c>
      <c r="H54" s="43">
        <v>249.6</v>
      </c>
      <c r="I54" s="43">
        <f t="shared" si="1"/>
        <v>8.32</v>
      </c>
      <c r="J54" s="20">
        <v>-7.3036099999999999</v>
      </c>
      <c r="K54" s="20">
        <v>110.15309999999999</v>
      </c>
      <c r="L54" s="43"/>
    </row>
    <row r="55" spans="1:12" ht="14.5">
      <c r="A55" s="24">
        <v>53</v>
      </c>
      <c r="B55" s="24" t="s">
        <v>5354</v>
      </c>
      <c r="C55" s="25">
        <v>187</v>
      </c>
      <c r="D55" s="26">
        <f t="shared" si="0"/>
        <v>69.2</v>
      </c>
      <c r="E55" s="26">
        <v>0.37005347593582888</v>
      </c>
      <c r="F55" s="26">
        <v>8.65</v>
      </c>
      <c r="G55" s="28">
        <v>22.677106951871671</v>
      </c>
      <c r="H55" s="43">
        <v>440.2</v>
      </c>
      <c r="I55" s="43">
        <f t="shared" si="1"/>
        <v>14.673333333333334</v>
      </c>
      <c r="J55" s="20">
        <v>-6.87378</v>
      </c>
      <c r="K55" s="20">
        <v>109.2512</v>
      </c>
      <c r="L55" s="43"/>
    </row>
    <row r="56" spans="1:12" ht="14.5">
      <c r="A56" s="24">
        <v>54</v>
      </c>
      <c r="B56" s="24" t="s">
        <v>5474</v>
      </c>
      <c r="C56" s="25">
        <v>26</v>
      </c>
      <c r="D56" s="26">
        <f t="shared" si="0"/>
        <v>17.584666666666674</v>
      </c>
      <c r="E56" s="26">
        <v>0.67633333333333356</v>
      </c>
      <c r="F56" s="26">
        <v>2.1980833333333343</v>
      </c>
      <c r="G56" s="28">
        <v>25.168879999999998</v>
      </c>
      <c r="H56" s="43">
        <v>109.2</v>
      </c>
      <c r="I56" s="43">
        <f t="shared" si="1"/>
        <v>3.64</v>
      </c>
      <c r="J56" s="20">
        <v>-7.7338300000000002</v>
      </c>
      <c r="K56" s="20">
        <v>108.9927</v>
      </c>
      <c r="L56" s="43"/>
    </row>
    <row r="57" spans="1:12" ht="14.5">
      <c r="A57" s="24">
        <v>55</v>
      </c>
      <c r="B57" s="24" t="s">
        <v>5495</v>
      </c>
      <c r="C57" s="25">
        <v>78</v>
      </c>
      <c r="D57" s="26">
        <f t="shared" si="0"/>
        <v>4.0069999999999979</v>
      </c>
      <c r="E57" s="49">
        <v>5.1371794871794843E-2</v>
      </c>
      <c r="F57" s="26">
        <v>0.50087499999999963</v>
      </c>
      <c r="G57" s="28">
        <v>7.0898846153846167</v>
      </c>
      <c r="H57" s="43">
        <v>36.200000000000003</v>
      </c>
      <c r="I57" s="43">
        <f t="shared" si="1"/>
        <v>1.2066666666666668</v>
      </c>
      <c r="J57" s="20">
        <v>-6.9489400000000003</v>
      </c>
      <c r="K57" s="20">
        <v>110.42059999999999</v>
      </c>
      <c r="L57" s="43"/>
    </row>
    <row r="58" spans="1:12" ht="14.5">
      <c r="A58" s="24">
        <v>56</v>
      </c>
      <c r="B58" s="24" t="s">
        <v>5545</v>
      </c>
      <c r="C58" s="25">
        <v>69</v>
      </c>
      <c r="D58" s="26">
        <f t="shared" si="0"/>
        <v>45.413666666666721</v>
      </c>
      <c r="E58" s="26">
        <v>0.65816908212560465</v>
      </c>
      <c r="F58" s="26">
        <v>5.6767083333333401</v>
      </c>
      <c r="G58" s="28">
        <v>24.190449275362312</v>
      </c>
      <c r="H58" s="43">
        <v>276.60000000000002</v>
      </c>
      <c r="I58" s="43">
        <f t="shared" si="1"/>
        <v>9.2200000000000006</v>
      </c>
      <c r="J58" s="20">
        <v>-7.76837</v>
      </c>
      <c r="K58" s="20">
        <v>110.8871</v>
      </c>
      <c r="L58" s="43"/>
    </row>
    <row r="59" spans="1:12" ht="14.5">
      <c r="A59" s="24">
        <v>57</v>
      </c>
      <c r="B59" s="24" t="s">
        <v>5583</v>
      </c>
      <c r="C59" s="25">
        <v>179</v>
      </c>
      <c r="D59" s="26">
        <f t="shared" si="0"/>
        <v>45.152333333333473</v>
      </c>
      <c r="E59" s="26">
        <v>0.25224767225325961</v>
      </c>
      <c r="F59" s="26">
        <v>5.6440416666666842</v>
      </c>
      <c r="G59" s="28">
        <v>18.596022346368716</v>
      </c>
      <c r="H59" s="43">
        <v>282.8</v>
      </c>
      <c r="I59" s="43">
        <f t="shared" si="1"/>
        <v>9.4266666666666676</v>
      </c>
      <c r="J59" s="20">
        <v>-7.4236599999999999</v>
      </c>
      <c r="K59" s="20">
        <v>109.8591</v>
      </c>
      <c r="L59" s="43"/>
    </row>
    <row r="60" spans="1:12" ht="14.5">
      <c r="B60" s="29" t="s">
        <v>5711</v>
      </c>
      <c r="C60" s="30">
        <f t="shared" ref="C60:E60" si="2">AVERAGE(C3:C59)</f>
        <v>144.98245614035088</v>
      </c>
      <c r="D60" s="31">
        <f t="shared" si="2"/>
        <v>79.683029239766043</v>
      </c>
      <c r="E60" s="31">
        <f t="shared" si="2"/>
        <v>0.68112236273652604</v>
      </c>
      <c r="F60" s="31">
        <v>9.9603786549707554</v>
      </c>
      <c r="G60" s="31">
        <v>17.863783093133112</v>
      </c>
      <c r="H60" s="52">
        <f t="shared" ref="H60:I60" si="3">AVERAGE(H3:H59)</f>
        <v>491.07017543859649</v>
      </c>
      <c r="I60" s="52">
        <f t="shared" si="3"/>
        <v>16.369005847953218</v>
      </c>
    </row>
    <row r="61" spans="1:12" ht="14.5">
      <c r="B61" s="29" t="s">
        <v>5686</v>
      </c>
      <c r="C61" s="30">
        <f t="shared" ref="C61:I61" si="4">SUM(C3:C59)</f>
        <v>8264</v>
      </c>
      <c r="D61" s="30">
        <f t="shared" si="4"/>
        <v>4541.9326666666648</v>
      </c>
      <c r="E61" s="30">
        <f t="shared" si="4"/>
        <v>38.823974675981987</v>
      </c>
      <c r="F61" s="30">
        <f t="shared" si="4"/>
        <v>567.7415833333331</v>
      </c>
      <c r="G61" s="30">
        <f t="shared" si="4"/>
        <v>950.68032759467667</v>
      </c>
      <c r="H61" s="30">
        <f t="shared" si="4"/>
        <v>27991</v>
      </c>
      <c r="I61" s="30">
        <f t="shared" si="4"/>
        <v>933.03333333333353</v>
      </c>
    </row>
    <row r="62" spans="1:12" ht="14.5">
      <c r="B62" s="53"/>
      <c r="C62" s="25"/>
      <c r="D62" s="26"/>
      <c r="E62" s="26"/>
      <c r="F62" s="26"/>
      <c r="G62" s="26"/>
      <c r="H62" s="54"/>
      <c r="I62" s="54"/>
    </row>
    <row r="65" spans="1:7" ht="14.5">
      <c r="A65" s="55" t="s">
        <v>5723</v>
      </c>
      <c r="B65" s="55" t="s">
        <v>5724</v>
      </c>
      <c r="C65" s="55" t="s">
        <v>5725</v>
      </c>
      <c r="D65" s="55" t="s">
        <v>5712</v>
      </c>
      <c r="E65" s="55" t="s">
        <v>5726</v>
      </c>
      <c r="F65" s="55" t="s">
        <v>5727</v>
      </c>
      <c r="G65" s="55" t="s">
        <v>5728</v>
      </c>
    </row>
    <row r="66" spans="1:7" ht="14.5">
      <c r="A66" s="56" t="s">
        <v>5688</v>
      </c>
      <c r="B66" s="57">
        <v>589</v>
      </c>
      <c r="C66" s="20" t="s">
        <v>3504</v>
      </c>
      <c r="D66" s="57">
        <v>2</v>
      </c>
      <c r="E66" s="20" t="s">
        <v>4999</v>
      </c>
      <c r="F66" s="57">
        <v>145</v>
      </c>
      <c r="G66" s="58">
        <v>8264</v>
      </c>
    </row>
    <row r="67" spans="1:7" ht="28.5">
      <c r="A67" s="59" t="s">
        <v>5715</v>
      </c>
      <c r="B67" s="60">
        <v>269.2</v>
      </c>
      <c r="C67" s="20" t="s">
        <v>3898</v>
      </c>
      <c r="D67" s="28">
        <f>MIN(D9:D65)</f>
        <v>1.3526666666666667</v>
      </c>
      <c r="E67" s="20" t="s">
        <v>4999</v>
      </c>
      <c r="F67" s="61">
        <v>79.680000000000007</v>
      </c>
      <c r="G67" s="62">
        <f>SUM(D3:D59)</f>
        <v>4541.9326666666648</v>
      </c>
    </row>
    <row r="68" spans="1:7" ht="28.5">
      <c r="A68" s="59" t="s">
        <v>5729</v>
      </c>
      <c r="B68" s="60">
        <v>2.0499999999999998</v>
      </c>
      <c r="C68" s="20" t="s">
        <v>5203</v>
      </c>
      <c r="D68" s="60">
        <v>0.05</v>
      </c>
      <c r="E68" s="20" t="s">
        <v>5495</v>
      </c>
      <c r="F68" s="60">
        <v>0.68</v>
      </c>
      <c r="G68" s="62">
        <f>SUM(E3:E59)</f>
        <v>38.823974675981987</v>
      </c>
    </row>
    <row r="69" spans="1:7" ht="14.5">
      <c r="A69" s="59" t="s">
        <v>5707</v>
      </c>
      <c r="B69" s="60">
        <v>33.65</v>
      </c>
      <c r="C69" s="20" t="s">
        <v>3898</v>
      </c>
      <c r="D69" s="60">
        <v>0.17</v>
      </c>
      <c r="E69" s="20" t="s">
        <v>4999</v>
      </c>
      <c r="F69" s="60">
        <v>9.9600000000000009</v>
      </c>
      <c r="G69" s="62">
        <f>SUM(F3:F59)</f>
        <v>567.7415833333331</v>
      </c>
    </row>
    <row r="70" spans="1:7" ht="28.5">
      <c r="A70" s="59" t="s">
        <v>5730</v>
      </c>
      <c r="B70" s="60">
        <v>28.17</v>
      </c>
      <c r="C70" s="20" t="s">
        <v>538</v>
      </c>
      <c r="D70" s="60">
        <v>2.63</v>
      </c>
      <c r="E70" s="20" t="s">
        <v>4999</v>
      </c>
      <c r="F70" s="60">
        <v>17.86</v>
      </c>
      <c r="G70" s="62">
        <f>SUM(G3:G59)</f>
        <v>950.68032759467667</v>
      </c>
    </row>
    <row r="71" spans="1:7" ht="14.5">
      <c r="A71" s="83" t="s">
        <v>5731</v>
      </c>
      <c r="B71" s="84"/>
      <c r="C71" s="84"/>
      <c r="D71" s="84"/>
      <c r="E71" s="84"/>
      <c r="F71" s="84"/>
      <c r="G71" s="84"/>
    </row>
    <row r="72" spans="1:7" ht="42.5">
      <c r="A72" s="59" t="s">
        <v>5719</v>
      </c>
      <c r="B72" s="63">
        <v>1624000</v>
      </c>
      <c r="C72" s="20" t="s">
        <v>3898</v>
      </c>
      <c r="D72" s="64">
        <v>8400</v>
      </c>
      <c r="E72" s="20" t="s">
        <v>4999</v>
      </c>
      <c r="F72" s="64">
        <v>491070.17543859646</v>
      </c>
      <c r="G72" s="63">
        <v>27991000</v>
      </c>
    </row>
    <row r="73" spans="1:7" ht="42.5">
      <c r="A73" s="59" t="s">
        <v>5720</v>
      </c>
      <c r="B73" s="64">
        <f>B72/30</f>
        <v>54133.333333333336</v>
      </c>
      <c r="C73" s="20" t="s">
        <v>3898</v>
      </c>
      <c r="D73" s="64">
        <f>D72/30</f>
        <v>280</v>
      </c>
      <c r="E73" s="20" t="s">
        <v>4999</v>
      </c>
      <c r="F73" s="64">
        <f t="shared" ref="F73:G73" si="5">F72/30</f>
        <v>16369.005847953214</v>
      </c>
      <c r="G73" s="64">
        <f t="shared" si="5"/>
        <v>933033.33333333337</v>
      </c>
    </row>
    <row r="74" spans="1:7" ht="14.5">
      <c r="A74" s="85" t="s">
        <v>5732</v>
      </c>
      <c r="B74" s="86"/>
      <c r="C74" s="86"/>
      <c r="D74" s="86"/>
      <c r="E74" s="86"/>
      <c r="F74" s="86"/>
      <c r="G74" s="86"/>
    </row>
    <row r="75" spans="1:7" ht="15" customHeight="1">
      <c r="A75" s="84"/>
      <c r="B75" s="84"/>
      <c r="C75" s="84"/>
      <c r="D75" s="84"/>
      <c r="E75" s="84"/>
      <c r="F75" s="84"/>
      <c r="G75" s="84"/>
    </row>
  </sheetData>
  <mergeCells count="2">
    <mergeCell ref="A71:G71"/>
    <mergeCell ref="A74:G7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K8560"/>
  <sheetViews>
    <sheetView tabSelected="1" workbookViewId="0">
      <selection activeCell="E5" sqref="E5"/>
    </sheetView>
  </sheetViews>
  <sheetFormatPr defaultColWidth="12.6328125" defaultRowHeight="15" customHeight="1"/>
  <cols>
    <col min="1" max="1" width="31.26953125" customWidth="1"/>
  </cols>
  <sheetData>
    <row r="1" spans="1:11" ht="14.5">
      <c r="A1" s="65" t="s">
        <v>5733</v>
      </c>
      <c r="B1" s="66" t="s">
        <v>5779</v>
      </c>
      <c r="C1" s="66" t="s">
        <v>5783</v>
      </c>
      <c r="D1" s="66" t="s">
        <v>5778</v>
      </c>
      <c r="E1" s="66" t="s">
        <v>5785</v>
      </c>
      <c r="F1" s="66" t="s">
        <v>5736</v>
      </c>
      <c r="G1" s="66" t="s">
        <v>5780</v>
      </c>
      <c r="H1" s="66" t="s">
        <v>5781</v>
      </c>
      <c r="I1" s="66" t="s">
        <v>5776</v>
      </c>
      <c r="J1" s="66" t="s">
        <v>5777</v>
      </c>
      <c r="K1" s="66" t="s">
        <v>5782</v>
      </c>
    </row>
    <row r="2" spans="1:11" ht="14.5">
      <c r="A2" s="66" t="str">
        <f t="shared" ref="A2:A65" si="0">CONCATENATE(I2,"_",B2)</f>
        <v>Purbalingga - Kebong_ADIARSA</v>
      </c>
      <c r="B2" s="66" t="s">
        <v>4782</v>
      </c>
      <c r="C2" s="66" t="s">
        <v>5784</v>
      </c>
      <c r="D2" s="76" t="s">
        <v>5737</v>
      </c>
      <c r="E2" s="66" t="s">
        <v>5786</v>
      </c>
      <c r="F2" s="67">
        <v>7.6</v>
      </c>
      <c r="G2" s="67">
        <v>-7.2873299999999999</v>
      </c>
      <c r="H2" s="67">
        <v>109.429</v>
      </c>
      <c r="I2" s="66" t="s">
        <v>4781</v>
      </c>
      <c r="J2" s="67">
        <v>-7.4033100000000003</v>
      </c>
      <c r="K2" s="67">
        <v>109.3588</v>
      </c>
    </row>
    <row r="3" spans="1:11" ht="14.5">
      <c r="A3" s="66" t="str">
        <f t="shared" si="0"/>
        <v>GPP KEBUMEN_ADIKARSO</v>
      </c>
      <c r="B3" s="66" t="s">
        <v>2715</v>
      </c>
      <c r="C3" s="66" t="s">
        <v>5784</v>
      </c>
      <c r="D3" s="76" t="s">
        <v>5738</v>
      </c>
      <c r="E3" s="66" t="s">
        <v>5786</v>
      </c>
      <c r="F3" s="67">
        <v>15.69</v>
      </c>
      <c r="G3" s="67">
        <v>-7.6937699999999998</v>
      </c>
      <c r="H3" s="67">
        <v>109.673</v>
      </c>
      <c r="I3" s="66" t="s">
        <v>2714</v>
      </c>
      <c r="J3" s="67">
        <v>-7.6109200000000001</v>
      </c>
      <c r="K3" s="67">
        <v>109.5078</v>
      </c>
    </row>
    <row r="4" spans="1:11" ht="14.5">
      <c r="A4" s="66" t="str">
        <f t="shared" si="0"/>
        <v>GPP KEBUMEN_ADIKARTO</v>
      </c>
      <c r="B4" s="66" t="s">
        <v>2716</v>
      </c>
      <c r="C4" s="66" t="s">
        <v>5784</v>
      </c>
      <c r="D4" s="76" t="s">
        <v>5738</v>
      </c>
      <c r="E4" s="66" t="s">
        <v>5786</v>
      </c>
      <c r="F4" s="67">
        <v>15.69</v>
      </c>
      <c r="G4" s="67">
        <v>-7.6690399999999999</v>
      </c>
      <c r="H4" s="67">
        <v>109.589</v>
      </c>
      <c r="I4" s="66" t="s">
        <v>2714</v>
      </c>
      <c r="J4" s="67">
        <v>-7.6109200000000001</v>
      </c>
      <c r="K4" s="67">
        <v>109.5078</v>
      </c>
    </row>
    <row r="5" spans="1:11" ht="14.5">
      <c r="A5" s="66" t="str">
        <f t="shared" si="0"/>
        <v>GPP MAGELANG_ADIKARTO</v>
      </c>
      <c r="B5" s="66" t="s">
        <v>2716</v>
      </c>
      <c r="C5" s="66" t="s">
        <v>5784</v>
      </c>
      <c r="D5" s="76" t="s">
        <v>5739</v>
      </c>
      <c r="E5" s="66" t="s">
        <v>5786</v>
      </c>
      <c r="F5" s="67">
        <v>7.61</v>
      </c>
      <c r="G5" s="67">
        <v>-7.6078799999999998</v>
      </c>
      <c r="H5" s="67">
        <v>110.245</v>
      </c>
      <c r="I5" s="66" t="s">
        <v>3103</v>
      </c>
      <c r="J5" s="67">
        <v>-7.3955399999999996</v>
      </c>
      <c r="K5" s="67">
        <v>110.24469999999999</v>
      </c>
    </row>
    <row r="6" spans="1:11" ht="14.5">
      <c r="A6" s="66" t="str">
        <f t="shared" si="0"/>
        <v>GPP KEBUMEN_ADILUHUR</v>
      </c>
      <c r="B6" s="66" t="s">
        <v>2717</v>
      </c>
      <c r="C6" s="66" t="s">
        <v>5784</v>
      </c>
      <c r="D6" s="76" t="s">
        <v>5738</v>
      </c>
      <c r="E6" s="66" t="s">
        <v>5786</v>
      </c>
      <c r="F6" s="67">
        <v>15.69</v>
      </c>
      <c r="G6" s="67">
        <v>-7.6842100000000002</v>
      </c>
      <c r="H6" s="67">
        <v>109.559</v>
      </c>
      <c r="I6" s="66" t="s">
        <v>2714</v>
      </c>
      <c r="J6" s="67">
        <v>-7.6109200000000001</v>
      </c>
      <c r="K6" s="67">
        <v>109.5078</v>
      </c>
    </row>
    <row r="7" spans="1:11" ht="14.5">
      <c r="A7" s="66" t="str">
        <f t="shared" si="0"/>
        <v>GD PSP Cilacap_ADIMULYA</v>
      </c>
      <c r="B7" s="66" t="s">
        <v>2115</v>
      </c>
      <c r="C7" s="66" t="s">
        <v>5784</v>
      </c>
      <c r="D7" s="76" t="s">
        <v>5740</v>
      </c>
      <c r="E7" s="66" t="s">
        <v>5786</v>
      </c>
      <c r="F7" s="67">
        <v>20.29</v>
      </c>
      <c r="G7" s="67">
        <v>-7.3445499999999999</v>
      </c>
      <c r="H7" s="67">
        <v>108.718</v>
      </c>
      <c r="I7" s="66" t="s">
        <v>2114</v>
      </c>
      <c r="J7" s="67">
        <v>-7.3791900000000004</v>
      </c>
      <c r="K7" s="67">
        <v>108.8021</v>
      </c>
    </row>
    <row r="8" spans="1:11" ht="14.5">
      <c r="A8" s="66" t="str">
        <f t="shared" si="0"/>
        <v>GPP KEBUMEN_ADIMULYO</v>
      </c>
      <c r="B8" s="66" t="s">
        <v>2718</v>
      </c>
      <c r="C8" s="66" t="s">
        <v>5784</v>
      </c>
      <c r="D8" s="76" t="s">
        <v>5738</v>
      </c>
      <c r="E8" s="66" t="s">
        <v>5786</v>
      </c>
      <c r="F8" s="67">
        <v>15.69</v>
      </c>
      <c r="G8" s="67">
        <v>-7.6662999999999997</v>
      </c>
      <c r="H8" s="67">
        <v>109.577</v>
      </c>
      <c r="I8" s="66" t="s">
        <v>2714</v>
      </c>
      <c r="J8" s="67">
        <v>-7.6109200000000001</v>
      </c>
      <c r="K8" s="67">
        <v>109.5078</v>
      </c>
    </row>
    <row r="9" spans="1:11" ht="14.5">
      <c r="A9" s="66" t="str">
        <f t="shared" si="0"/>
        <v>Batang - Kasepuhan_ADINUSO</v>
      </c>
      <c r="B9" s="66" t="s">
        <v>55</v>
      </c>
      <c r="C9" s="66" t="s">
        <v>5784</v>
      </c>
      <c r="D9" s="76" t="s">
        <v>5741</v>
      </c>
      <c r="E9" s="66" t="s">
        <v>5786</v>
      </c>
      <c r="F9" s="67">
        <v>9.3699999999999992</v>
      </c>
      <c r="G9" s="67">
        <v>-6.9655100000000001</v>
      </c>
      <c r="H9" s="67">
        <v>109.858</v>
      </c>
      <c r="I9" s="66" t="s">
        <v>54</v>
      </c>
      <c r="J9" s="67">
        <v>-6.9040600000000003</v>
      </c>
      <c r="K9" s="67">
        <v>109.7085</v>
      </c>
    </row>
    <row r="10" spans="1:11" ht="14.5">
      <c r="A10" s="66" t="str">
        <f t="shared" si="0"/>
        <v>BGR JENARSARI_ADINUSO</v>
      </c>
      <c r="B10" s="66" t="s">
        <v>55</v>
      </c>
      <c r="C10" s="66" t="s">
        <v>5784</v>
      </c>
      <c r="D10" s="76" t="s">
        <v>5741</v>
      </c>
      <c r="E10" s="66" t="s">
        <v>5786</v>
      </c>
      <c r="F10" s="67">
        <v>9.3699999999999992</v>
      </c>
      <c r="G10" s="67">
        <v>-7.0921200000000004</v>
      </c>
      <c r="H10" s="67">
        <v>109.88800000000001</v>
      </c>
      <c r="I10" s="66" t="s">
        <v>346</v>
      </c>
      <c r="J10" s="67">
        <v>-6.95329</v>
      </c>
      <c r="K10" s="67">
        <v>110.10129999999999</v>
      </c>
    </row>
    <row r="11" spans="1:11" ht="14.5">
      <c r="A11" s="66" t="str">
        <f t="shared" si="0"/>
        <v>Cilacap 1 - Kesugihan_ADIPALA</v>
      </c>
      <c r="B11" s="66" t="s">
        <v>1830</v>
      </c>
      <c r="C11" s="66" t="s">
        <v>5784</v>
      </c>
      <c r="D11" s="76" t="s">
        <v>5740</v>
      </c>
      <c r="E11" s="66" t="s">
        <v>5786</v>
      </c>
      <c r="F11" s="67">
        <v>20.29</v>
      </c>
      <c r="G11" s="67">
        <v>-7.6604799999999997</v>
      </c>
      <c r="H11" s="67">
        <v>109.149</v>
      </c>
      <c r="I11" s="66" t="s">
        <v>1829</v>
      </c>
      <c r="J11" s="67">
        <v>-7.6282100000000002</v>
      </c>
      <c r="K11" s="67">
        <v>109.1144</v>
      </c>
    </row>
    <row r="12" spans="1:11" ht="14.5">
      <c r="A12" s="66" t="str">
        <f t="shared" si="0"/>
        <v>BGR PURBALINGGA_ADIPASIR</v>
      </c>
      <c r="B12" s="66" t="s">
        <v>857</v>
      </c>
      <c r="C12" s="66" t="s">
        <v>5784</v>
      </c>
      <c r="D12" s="76" t="s">
        <v>5742</v>
      </c>
      <c r="E12" s="66" t="s">
        <v>5786</v>
      </c>
      <c r="F12" s="67">
        <v>10.28</v>
      </c>
      <c r="G12" s="67">
        <v>-7.4279799999999998</v>
      </c>
      <c r="H12" s="67">
        <v>109.542</v>
      </c>
      <c r="I12" s="66" t="s">
        <v>856</v>
      </c>
      <c r="J12" s="67">
        <v>-7.4180900000000003</v>
      </c>
      <c r="K12" s="67">
        <v>109.37690000000001</v>
      </c>
    </row>
    <row r="13" spans="1:11" ht="14.5">
      <c r="A13" s="66" t="str">
        <f t="shared" si="0"/>
        <v>BGR TEMANGGUNG_ADIPURO</v>
      </c>
      <c r="B13" s="66" t="s">
        <v>1000</v>
      </c>
      <c r="C13" s="66" t="s">
        <v>5784</v>
      </c>
      <c r="D13" s="76" t="s">
        <v>5739</v>
      </c>
      <c r="E13" s="66" t="s">
        <v>5786</v>
      </c>
      <c r="F13" s="67">
        <v>7.61</v>
      </c>
      <c r="G13" s="67">
        <v>-7.4252099999999999</v>
      </c>
      <c r="H13" s="67">
        <v>110.09</v>
      </c>
      <c r="I13" s="66" t="s">
        <v>999</v>
      </c>
      <c r="J13" s="67">
        <v>-7.2953299999999999</v>
      </c>
      <c r="K13" s="67">
        <v>110.0787</v>
      </c>
    </row>
    <row r="14" spans="1:11" ht="14.5">
      <c r="A14" s="66" t="str">
        <f t="shared" si="0"/>
        <v>Cilacap 1 - Kesugihan_ADIRAJA</v>
      </c>
      <c r="B14" s="66" t="s">
        <v>1831</v>
      </c>
      <c r="C14" s="66" t="s">
        <v>5784</v>
      </c>
      <c r="D14" s="76" t="s">
        <v>5740</v>
      </c>
      <c r="E14" s="66" t="s">
        <v>5786</v>
      </c>
      <c r="F14" s="67">
        <v>20.29</v>
      </c>
      <c r="G14" s="67">
        <v>-7.6573000000000002</v>
      </c>
      <c r="H14" s="67">
        <v>109.17700000000001</v>
      </c>
      <c r="I14" s="66" t="s">
        <v>1829</v>
      </c>
      <c r="J14" s="67">
        <v>-7.6282100000000002</v>
      </c>
      <c r="K14" s="67">
        <v>109.1144</v>
      </c>
    </row>
    <row r="15" spans="1:11" ht="14.5">
      <c r="A15" s="66" t="str">
        <f t="shared" si="0"/>
        <v>Cilacap 1 - Kesugihan_ADIREJA KULON</v>
      </c>
      <c r="B15" s="66" t="s">
        <v>1832</v>
      </c>
      <c r="C15" s="66" t="s">
        <v>5784</v>
      </c>
      <c r="D15" s="76" t="s">
        <v>5740</v>
      </c>
      <c r="E15" s="66" t="s">
        <v>5786</v>
      </c>
      <c r="F15" s="67">
        <v>20.29</v>
      </c>
      <c r="G15" s="67">
        <v>-7.6531399999999996</v>
      </c>
      <c r="H15" s="67">
        <v>109.15900000000001</v>
      </c>
      <c r="I15" s="66" t="s">
        <v>1829</v>
      </c>
      <c r="J15" s="67">
        <v>-7.6282100000000002</v>
      </c>
      <c r="K15" s="67">
        <v>109.1144</v>
      </c>
    </row>
    <row r="16" spans="1:11" ht="14.5">
      <c r="A16" s="66" t="str">
        <f t="shared" si="0"/>
        <v>Cilacap 1 - Kesugihan_ADIREJA WETAN</v>
      </c>
      <c r="B16" s="66" t="s">
        <v>1833</v>
      </c>
      <c r="C16" s="66" t="s">
        <v>5784</v>
      </c>
      <c r="D16" s="76" t="s">
        <v>5740</v>
      </c>
      <c r="E16" s="66" t="s">
        <v>5786</v>
      </c>
      <c r="F16" s="67">
        <v>20.29</v>
      </c>
      <c r="G16" s="67">
        <v>-7.6537199999999999</v>
      </c>
      <c r="H16" s="67">
        <v>109.169</v>
      </c>
      <c r="I16" s="66" t="s">
        <v>1829</v>
      </c>
      <c r="J16" s="67">
        <v>-7.6282100000000002</v>
      </c>
      <c r="K16" s="67">
        <v>109.1144</v>
      </c>
    </row>
    <row r="17" spans="1:11" ht="14.5">
      <c r="A17" s="66" t="str">
        <f t="shared" si="0"/>
        <v>Blora 3 Bangkle_ADIREJO</v>
      </c>
      <c r="B17" s="66" t="s">
        <v>1167</v>
      </c>
      <c r="C17" s="66" t="s">
        <v>5784</v>
      </c>
      <c r="D17" s="76" t="s">
        <v>5743</v>
      </c>
      <c r="E17" s="66" t="s">
        <v>5786</v>
      </c>
      <c r="F17" s="67">
        <v>44.23</v>
      </c>
      <c r="G17" s="67">
        <v>-6.97431</v>
      </c>
      <c r="H17" s="67">
        <v>111.371</v>
      </c>
      <c r="I17" s="66" t="s">
        <v>1166</v>
      </c>
      <c r="J17" s="67">
        <v>-6.9716199999999997</v>
      </c>
      <c r="K17" s="67">
        <v>111.4388</v>
      </c>
    </row>
    <row r="18" spans="1:11" ht="14.5">
      <c r="A18" s="66" t="str">
        <f t="shared" si="0"/>
        <v>Brebes GPP_ADISANA</v>
      </c>
      <c r="B18" s="66" t="s">
        <v>1668</v>
      </c>
      <c r="C18" s="66" t="s">
        <v>5784</v>
      </c>
      <c r="D18" s="76" t="s">
        <v>5744</v>
      </c>
      <c r="E18" s="66" t="s">
        <v>5786</v>
      </c>
      <c r="F18" s="67">
        <v>20.92</v>
      </c>
      <c r="G18" s="67">
        <v>-7.2399199999999997</v>
      </c>
      <c r="H18" s="67">
        <v>109.03</v>
      </c>
      <c r="I18" s="66" t="s">
        <v>1667</v>
      </c>
      <c r="J18" s="67">
        <v>-7.1220699999999999</v>
      </c>
      <c r="K18" s="67">
        <v>108.9847</v>
      </c>
    </row>
    <row r="19" spans="1:11" ht="14.5">
      <c r="A19" s="66" t="str">
        <f t="shared" si="0"/>
        <v>Cilacap 1 - Kesugihan_ADISANA</v>
      </c>
      <c r="B19" s="66" t="s">
        <v>1668</v>
      </c>
      <c r="C19" s="66" t="s">
        <v>5784</v>
      </c>
      <c r="D19" s="76" t="s">
        <v>5745</v>
      </c>
      <c r="E19" s="66" t="s">
        <v>5786</v>
      </c>
      <c r="F19" s="67">
        <v>9.3800000000000008</v>
      </c>
      <c r="G19" s="67">
        <v>-7.5826399999999996</v>
      </c>
      <c r="H19" s="67">
        <v>109.265</v>
      </c>
      <c r="I19" s="66" t="s">
        <v>1829</v>
      </c>
      <c r="J19" s="67">
        <v>-7.6282100000000002</v>
      </c>
      <c r="K19" s="67">
        <v>109.1144</v>
      </c>
    </row>
    <row r="20" spans="1:11" ht="14.5">
      <c r="A20" s="66" t="str">
        <f t="shared" si="0"/>
        <v>GUD BGR WANGON_ADISARA</v>
      </c>
      <c r="B20" s="66" t="s">
        <v>4027</v>
      </c>
      <c r="C20" s="66" t="s">
        <v>5784</v>
      </c>
      <c r="D20" s="76" t="s">
        <v>5744</v>
      </c>
      <c r="E20" s="66" t="s">
        <v>5786</v>
      </c>
      <c r="F20" s="67">
        <v>9.3800000000000008</v>
      </c>
      <c r="G20" s="67">
        <v>-7.5430799999999998</v>
      </c>
      <c r="H20" s="67">
        <v>109.127</v>
      </c>
      <c r="I20" s="66" t="s">
        <v>4026</v>
      </c>
      <c r="J20" s="67">
        <v>-7.5083200000000003</v>
      </c>
      <c r="K20" s="67">
        <v>109.0645</v>
      </c>
    </row>
    <row r="21" spans="1:11" ht="14.5">
      <c r="A21" s="66" t="str">
        <f t="shared" si="0"/>
        <v>GPP KEBUMEN_ADITIRTO</v>
      </c>
      <c r="B21" s="66" t="s">
        <v>2719</v>
      </c>
      <c r="C21" s="66" t="s">
        <v>5784</v>
      </c>
      <c r="D21" s="76" t="s">
        <v>5738</v>
      </c>
      <c r="E21" s="66" t="s">
        <v>5786</v>
      </c>
      <c r="F21" s="67">
        <v>15.69</v>
      </c>
      <c r="G21" s="67">
        <v>-7.6612</v>
      </c>
      <c r="H21" s="67">
        <v>109.63</v>
      </c>
      <c r="I21" s="66" t="s">
        <v>2714</v>
      </c>
      <c r="J21" s="67">
        <v>-7.6109200000000001</v>
      </c>
      <c r="K21" s="67">
        <v>109.5078</v>
      </c>
    </row>
    <row r="22" spans="1:11" ht="14.5">
      <c r="A22" s="66" t="str">
        <f t="shared" si="0"/>
        <v>Kebumen - Purbowangi_ADIWARNO</v>
      </c>
      <c r="B22" s="66" t="s">
        <v>4275</v>
      </c>
      <c r="C22" s="66" t="s">
        <v>5784</v>
      </c>
      <c r="D22" s="76" t="s">
        <v>5738</v>
      </c>
      <c r="E22" s="66" t="s">
        <v>5786</v>
      </c>
      <c r="F22" s="67">
        <v>15.69</v>
      </c>
      <c r="G22" s="67">
        <v>-7.7284199999999998</v>
      </c>
      <c r="H22" s="67">
        <v>109.477</v>
      </c>
      <c r="I22" s="66" t="s">
        <v>4274</v>
      </c>
      <c r="J22" s="67">
        <v>-7.6099800000000002</v>
      </c>
      <c r="K22" s="67">
        <v>109.48480000000001</v>
      </c>
    </row>
    <row r="23" spans="1:11" ht="14.5">
      <c r="A23" s="66" t="str">
        <f t="shared" si="0"/>
        <v>Wonosobo - Leksono_ADIWARNO</v>
      </c>
      <c r="B23" s="66" t="s">
        <v>4275</v>
      </c>
      <c r="C23" s="66" t="s">
        <v>5784</v>
      </c>
      <c r="D23" s="76" t="s">
        <v>5746</v>
      </c>
      <c r="E23" s="66" t="s">
        <v>5786</v>
      </c>
      <c r="F23" s="67">
        <v>7.7</v>
      </c>
      <c r="G23" s="67">
        <v>-7.4032600000000004</v>
      </c>
      <c r="H23" s="67">
        <v>109.93</v>
      </c>
      <c r="I23" s="66" t="s">
        <v>5583</v>
      </c>
      <c r="J23" s="67">
        <v>-7.4236599999999999</v>
      </c>
      <c r="K23" s="67">
        <v>109.8591</v>
      </c>
    </row>
    <row r="24" spans="1:11" ht="14.5">
      <c r="A24" s="66" t="str">
        <f t="shared" si="0"/>
        <v>GPP PURWOREJO_AGLIK</v>
      </c>
      <c r="B24" s="66" t="s">
        <v>3505</v>
      </c>
      <c r="C24" s="66" t="s">
        <v>5784</v>
      </c>
      <c r="D24" s="76" t="s">
        <v>5747</v>
      </c>
      <c r="E24" s="66" t="s">
        <v>5786</v>
      </c>
      <c r="F24" s="67">
        <v>4.4400000000000004</v>
      </c>
      <c r="G24" s="67">
        <v>-7.8143900000000004</v>
      </c>
      <c r="H24" s="67">
        <v>109.907</v>
      </c>
      <c r="I24" s="66" t="s">
        <v>3504</v>
      </c>
      <c r="J24" s="67">
        <v>-7.7226800000000004</v>
      </c>
      <c r="K24" s="67">
        <v>109.9468</v>
      </c>
    </row>
    <row r="25" spans="1:11" ht="14.5">
      <c r="A25" s="66" t="str">
        <f t="shared" si="0"/>
        <v>Pati - Juwana_AGUNGMULYO</v>
      </c>
      <c r="B25" s="66" t="s">
        <v>4459</v>
      </c>
      <c r="C25" s="66" t="s">
        <v>5784</v>
      </c>
      <c r="D25" s="76" t="s">
        <v>5748</v>
      </c>
      <c r="E25" s="66" t="s">
        <v>5786</v>
      </c>
      <c r="F25" s="67">
        <v>16.66</v>
      </c>
      <c r="G25" s="67">
        <v>-6.6820300000000001</v>
      </c>
      <c r="H25" s="67">
        <v>111.134</v>
      </c>
      <c r="I25" s="66" t="s">
        <v>4458</v>
      </c>
      <c r="J25" s="67">
        <v>-6.7296100000000001</v>
      </c>
      <c r="K25" s="67">
        <v>111.1037</v>
      </c>
    </row>
    <row r="26" spans="1:11" ht="14.5">
      <c r="A26" s="66" t="str">
        <f t="shared" si="0"/>
        <v>GUD BGR WANGON_AJIBARANG KULON</v>
      </c>
      <c r="B26" s="66" t="s">
        <v>4028</v>
      </c>
      <c r="C26" s="66" t="s">
        <v>5784</v>
      </c>
      <c r="D26" s="76" t="s">
        <v>5749</v>
      </c>
      <c r="E26" s="66" t="s">
        <v>5786</v>
      </c>
      <c r="F26" s="67">
        <v>9.3800000000000008</v>
      </c>
      <c r="G26" s="67">
        <v>-7.4092599999999997</v>
      </c>
      <c r="H26" s="67">
        <v>109.071</v>
      </c>
      <c r="I26" s="66" t="s">
        <v>4026</v>
      </c>
      <c r="J26" s="67">
        <v>-7.5083200000000003</v>
      </c>
      <c r="K26" s="67">
        <v>109.0645</v>
      </c>
    </row>
    <row r="27" spans="1:11" ht="14.5">
      <c r="A27" s="66" t="str">
        <f t="shared" si="0"/>
        <v>GUD BGR WANGON_AJIBARANG WETAN</v>
      </c>
      <c r="B27" s="66" t="s">
        <v>4029</v>
      </c>
      <c r="C27" s="66" t="s">
        <v>5784</v>
      </c>
      <c r="D27" s="76" t="s">
        <v>5744</v>
      </c>
      <c r="E27" s="66" t="s">
        <v>5786</v>
      </c>
      <c r="F27" s="67">
        <v>9.3800000000000008</v>
      </c>
      <c r="G27" s="67">
        <v>-7.4087699999999996</v>
      </c>
      <c r="H27" s="67">
        <v>109.07899999999999</v>
      </c>
      <c r="I27" s="66" t="s">
        <v>4026</v>
      </c>
      <c r="J27" s="67">
        <v>-7.5083200000000003</v>
      </c>
      <c r="K27" s="67">
        <v>109.0645</v>
      </c>
    </row>
    <row r="28" spans="1:11" ht="14.5">
      <c r="A28" s="66" t="str">
        <f t="shared" si="0"/>
        <v>Cilacap 1 - Kesugihan_ALANGAMBA</v>
      </c>
      <c r="B28" s="66" t="s">
        <v>1834</v>
      </c>
      <c r="C28" s="66" t="s">
        <v>5784</v>
      </c>
      <c r="D28" s="76" t="s">
        <v>5744</v>
      </c>
      <c r="E28" s="66" t="s">
        <v>5786</v>
      </c>
      <c r="F28" s="67">
        <v>20.29</v>
      </c>
      <c r="G28" s="67">
        <v>-7.6646099999999997</v>
      </c>
      <c r="H28" s="67">
        <v>109.27800000000001</v>
      </c>
      <c r="I28" s="66" t="s">
        <v>1829</v>
      </c>
      <c r="J28" s="67">
        <v>-7.6282100000000002</v>
      </c>
      <c r="K28" s="67">
        <v>109.1144</v>
      </c>
    </row>
    <row r="29" spans="1:11" ht="14.5">
      <c r="A29" s="66" t="str">
        <f t="shared" si="0"/>
        <v>Pati - Juwana_ALASDOWO</v>
      </c>
      <c r="B29" s="66" t="s">
        <v>4460</v>
      </c>
      <c r="C29" s="66" t="s">
        <v>5784</v>
      </c>
      <c r="D29" s="76" t="s">
        <v>5740</v>
      </c>
      <c r="E29" s="66" t="s">
        <v>5786</v>
      </c>
      <c r="F29" s="67">
        <v>16.66</v>
      </c>
      <c r="G29" s="67">
        <v>-6.4716300000000002</v>
      </c>
      <c r="H29" s="67">
        <v>111.041</v>
      </c>
      <c r="I29" s="66" t="s">
        <v>4458</v>
      </c>
      <c r="J29" s="67">
        <v>-6.7296100000000001</v>
      </c>
      <c r="K29" s="67">
        <v>111.1037</v>
      </c>
    </row>
    <row r="30" spans="1:11" ht="14.5">
      <c r="A30" s="66" t="str">
        <f t="shared" si="0"/>
        <v>Kebumen - Purbowangi_ALASMALANG</v>
      </c>
      <c r="B30" s="66" t="s">
        <v>4276</v>
      </c>
      <c r="C30" s="66" t="s">
        <v>5784</v>
      </c>
      <c r="D30" s="76" t="s">
        <v>5749</v>
      </c>
      <c r="E30" s="66" t="s">
        <v>5786</v>
      </c>
      <c r="F30" s="67">
        <v>9.3800000000000008</v>
      </c>
      <c r="G30" s="67">
        <v>-7.5857799999999997</v>
      </c>
      <c r="H30" s="67">
        <v>109.309</v>
      </c>
      <c r="I30" s="66" t="s">
        <v>4274</v>
      </c>
      <c r="J30" s="67">
        <v>-7.6099800000000002</v>
      </c>
      <c r="K30" s="67">
        <v>109.48480000000001</v>
      </c>
    </row>
    <row r="31" spans="1:11" ht="14.5">
      <c r="A31" s="66" t="str">
        <f t="shared" si="0"/>
        <v>Wonogiri 2 - Nambangan_ALASOMBO</v>
      </c>
      <c r="B31" s="66" t="s">
        <v>5546</v>
      </c>
      <c r="C31" s="66" t="s">
        <v>5784</v>
      </c>
      <c r="D31" s="76" t="s">
        <v>5744</v>
      </c>
      <c r="E31" s="66" t="s">
        <v>5786</v>
      </c>
      <c r="F31" s="67">
        <v>14.71</v>
      </c>
      <c r="G31" s="67">
        <v>-7.7883899999999997</v>
      </c>
      <c r="H31" s="67">
        <v>110.788</v>
      </c>
      <c r="I31" s="66" t="s">
        <v>5545</v>
      </c>
      <c r="J31" s="67">
        <v>-7.76837</v>
      </c>
      <c r="K31" s="67">
        <v>110.8871</v>
      </c>
    </row>
    <row r="32" spans="1:11" ht="14.5">
      <c r="A32" s="66" t="str">
        <f t="shared" si="0"/>
        <v>GPP SRAGEN_ALASTUWO</v>
      </c>
      <c r="B32" s="66" t="s">
        <v>3899</v>
      </c>
      <c r="C32" s="66" t="s">
        <v>5784</v>
      </c>
      <c r="D32" s="76" t="s">
        <v>5750</v>
      </c>
      <c r="E32" s="66" t="s">
        <v>5786</v>
      </c>
      <c r="F32" s="67">
        <v>21.59</v>
      </c>
      <c r="G32" s="67">
        <v>-7.5409199999999998</v>
      </c>
      <c r="H32" s="67">
        <v>110.937</v>
      </c>
      <c r="I32" s="66" t="s">
        <v>3898</v>
      </c>
      <c r="J32" s="67">
        <v>-7.4936100000000003</v>
      </c>
      <c r="K32" s="67">
        <v>110.9278</v>
      </c>
    </row>
    <row r="33" spans="1:11" ht="14.5">
      <c r="A33" s="66" t="str">
        <f t="shared" si="0"/>
        <v>GPP BANJARNEGARA_AMBAL</v>
      </c>
      <c r="B33" s="66" t="s">
        <v>2358</v>
      </c>
      <c r="C33" s="66" t="s">
        <v>5784</v>
      </c>
      <c r="D33" s="76" t="s">
        <v>5751</v>
      </c>
      <c r="E33" s="66" t="s">
        <v>5786</v>
      </c>
      <c r="F33" s="67">
        <v>10.28</v>
      </c>
      <c r="G33" s="67">
        <v>-7.2706900000000001</v>
      </c>
      <c r="H33" s="67">
        <v>109.715</v>
      </c>
      <c r="I33" s="66" t="s">
        <v>2357</v>
      </c>
      <c r="J33" s="67">
        <v>-7.3905900000000004</v>
      </c>
      <c r="K33" s="67">
        <v>109.7366</v>
      </c>
    </row>
    <row r="34" spans="1:11" ht="14.5">
      <c r="A34" s="66" t="str">
        <f t="shared" si="0"/>
        <v>GPP PURWOREJO_AMBALKEBREK</v>
      </c>
      <c r="B34" s="66" t="s">
        <v>3506</v>
      </c>
      <c r="C34" s="66" t="s">
        <v>5784</v>
      </c>
      <c r="D34" s="76" t="s">
        <v>5742</v>
      </c>
      <c r="E34" s="66" t="s">
        <v>5786</v>
      </c>
      <c r="F34" s="67">
        <v>15.69</v>
      </c>
      <c r="G34" s="67">
        <v>-7.76884</v>
      </c>
      <c r="H34" s="67">
        <v>109.715</v>
      </c>
      <c r="I34" s="66" t="s">
        <v>3504</v>
      </c>
      <c r="J34" s="67">
        <v>-7.7226800000000004</v>
      </c>
      <c r="K34" s="67">
        <v>109.9468</v>
      </c>
    </row>
    <row r="35" spans="1:11" ht="14.5">
      <c r="A35" s="66" t="str">
        <f t="shared" si="0"/>
        <v>GPP PURWOREJO_AMBALKLIWONAN</v>
      </c>
      <c r="B35" s="66" t="s">
        <v>3507</v>
      </c>
      <c r="C35" s="66" t="s">
        <v>5784</v>
      </c>
      <c r="D35" s="76" t="s">
        <v>5738</v>
      </c>
      <c r="E35" s="66" t="s">
        <v>5786</v>
      </c>
      <c r="F35" s="67">
        <v>15.69</v>
      </c>
      <c r="G35" s="67">
        <v>-7.7717299999999998</v>
      </c>
      <c r="H35" s="67">
        <v>109.73399999999999</v>
      </c>
      <c r="I35" s="66" t="s">
        <v>3504</v>
      </c>
      <c r="J35" s="67">
        <v>-7.7226800000000004</v>
      </c>
      <c r="K35" s="67">
        <v>109.9468</v>
      </c>
    </row>
    <row r="36" spans="1:11" ht="14.5">
      <c r="A36" s="66" t="str">
        <f t="shared" si="0"/>
        <v>GPP KEBUMEN_AMBALKUMOLO</v>
      </c>
      <c r="B36" s="66" t="s">
        <v>2720</v>
      </c>
      <c r="C36" s="66" t="s">
        <v>5784</v>
      </c>
      <c r="D36" s="76" t="s">
        <v>5738</v>
      </c>
      <c r="E36" s="66" t="s">
        <v>5786</v>
      </c>
      <c r="F36" s="67">
        <v>15.69</v>
      </c>
      <c r="G36" s="67">
        <v>-7.7466200000000001</v>
      </c>
      <c r="H36" s="67">
        <v>109.65900000000001</v>
      </c>
      <c r="I36" s="66" t="s">
        <v>2714</v>
      </c>
      <c r="J36" s="67">
        <v>-7.6109200000000001</v>
      </c>
      <c r="K36" s="67">
        <v>109.5078</v>
      </c>
    </row>
    <row r="37" spans="1:11" ht="14.5">
      <c r="A37" s="66" t="str">
        <f t="shared" si="0"/>
        <v>GPP PURWOREJO_AMBALRESMI</v>
      </c>
      <c r="B37" s="66" t="s">
        <v>3508</v>
      </c>
      <c r="C37" s="66" t="s">
        <v>5784</v>
      </c>
      <c r="D37" s="76" t="s">
        <v>5738</v>
      </c>
      <c r="E37" s="66" t="s">
        <v>5786</v>
      </c>
      <c r="F37" s="67">
        <v>15.69</v>
      </c>
      <c r="G37" s="67">
        <v>-7.7911099999999998</v>
      </c>
      <c r="H37" s="67">
        <v>109.72499999999999</v>
      </c>
      <c r="I37" s="66" t="s">
        <v>3504</v>
      </c>
      <c r="J37" s="67">
        <v>-7.7226800000000004</v>
      </c>
      <c r="K37" s="67">
        <v>109.9468</v>
      </c>
    </row>
    <row r="38" spans="1:11" ht="14.5">
      <c r="A38" s="66" t="str">
        <f t="shared" si="0"/>
        <v>GPP MAGELANG_AMBARTAWANG</v>
      </c>
      <c r="B38" s="66" t="s">
        <v>3104</v>
      </c>
      <c r="C38" s="66" t="s">
        <v>5784</v>
      </c>
      <c r="D38" s="76" t="s">
        <v>5738</v>
      </c>
      <c r="E38" s="66" t="s">
        <v>5786</v>
      </c>
      <c r="F38" s="67">
        <v>7.61</v>
      </c>
      <c r="G38" s="67">
        <v>-7.5578000000000003</v>
      </c>
      <c r="H38" s="67">
        <v>110.245</v>
      </c>
      <c r="I38" s="66" t="s">
        <v>3103</v>
      </c>
      <c r="J38" s="67">
        <v>-7.3955399999999996</v>
      </c>
      <c r="K38" s="67">
        <v>110.24469999999999</v>
      </c>
    </row>
    <row r="39" spans="1:11" ht="14.5">
      <c r="A39" s="66" t="str">
        <f t="shared" si="0"/>
        <v>GPP PURWOREJO_AMBARWINANGUN</v>
      </c>
      <c r="B39" s="66" t="s">
        <v>3509</v>
      </c>
      <c r="C39" s="66" t="s">
        <v>5784</v>
      </c>
      <c r="D39" s="76" t="s">
        <v>5739</v>
      </c>
      <c r="E39" s="66" t="s">
        <v>5786</v>
      </c>
      <c r="F39" s="67">
        <v>15.69</v>
      </c>
      <c r="G39" s="67">
        <v>-7.7470800000000004</v>
      </c>
      <c r="H39" s="67">
        <v>109.75700000000001</v>
      </c>
      <c r="I39" s="66" t="s">
        <v>3504</v>
      </c>
      <c r="J39" s="67">
        <v>-7.7226800000000004</v>
      </c>
      <c r="K39" s="67">
        <v>109.9468</v>
      </c>
    </row>
    <row r="40" spans="1:11" ht="14.5">
      <c r="A40" s="66" t="str">
        <f t="shared" si="0"/>
        <v>GPP PEKALONGAN_AMBOKEMBANG</v>
      </c>
      <c r="B40" s="66" t="s">
        <v>3377</v>
      </c>
      <c r="C40" s="66" t="s">
        <v>5784</v>
      </c>
      <c r="D40" s="76" t="s">
        <v>5738</v>
      </c>
      <c r="E40" s="66" t="s">
        <v>5786</v>
      </c>
      <c r="F40" s="67">
        <v>5.84</v>
      </c>
      <c r="G40" s="67">
        <v>-6.9529199999999998</v>
      </c>
      <c r="H40" s="67">
        <v>109.649</v>
      </c>
      <c r="I40" s="66" t="s">
        <v>3376</v>
      </c>
      <c r="J40" s="67">
        <v>-6.8898999999999999</v>
      </c>
      <c r="K40" s="67">
        <v>109.6589</v>
      </c>
    </row>
    <row r="41" spans="1:11" ht="14.5">
      <c r="A41" s="66" t="str">
        <f t="shared" si="0"/>
        <v>PML 1BEJI_AMBOWETAN</v>
      </c>
      <c r="B41" s="66" t="s">
        <v>4706</v>
      </c>
      <c r="C41" s="66" t="s">
        <v>5784</v>
      </c>
      <c r="D41" s="76" t="s">
        <v>5752</v>
      </c>
      <c r="E41" s="66" t="s">
        <v>5786</v>
      </c>
      <c r="F41" s="67">
        <v>15.73</v>
      </c>
      <c r="G41" s="67">
        <v>-6.8840700000000004</v>
      </c>
      <c r="H41" s="67">
        <v>109.55200000000001</v>
      </c>
      <c r="I41" s="66" t="s">
        <v>4705</v>
      </c>
      <c r="J41" s="67">
        <v>-6.8926100000000003</v>
      </c>
      <c r="K41" s="67">
        <v>109.4507</v>
      </c>
    </row>
    <row r="42" spans="1:11" ht="14.5">
      <c r="A42" s="66" t="str">
        <f t="shared" si="0"/>
        <v>BGR JENARSARI_AMONGROGO</v>
      </c>
      <c r="B42" s="66" t="s">
        <v>347</v>
      </c>
      <c r="C42" s="66" t="s">
        <v>5784</v>
      </c>
      <c r="D42" s="76" t="s">
        <v>5753</v>
      </c>
      <c r="E42" s="66" t="s">
        <v>5786</v>
      </c>
      <c r="F42" s="67">
        <v>9.3699999999999992</v>
      </c>
      <c r="G42" s="67">
        <v>-7.01511</v>
      </c>
      <c r="H42" s="67">
        <v>109.949</v>
      </c>
      <c r="I42" s="66" t="s">
        <v>346</v>
      </c>
      <c r="J42" s="67">
        <v>-6.95329</v>
      </c>
      <c r="K42" s="67">
        <v>110.10129999999999</v>
      </c>
    </row>
    <row r="43" spans="1:11" ht="14.5">
      <c r="A43" s="66" t="str">
        <f t="shared" si="0"/>
        <v>PML 1BEJI_AMPELGADING</v>
      </c>
      <c r="B43" s="66" t="s">
        <v>4707</v>
      </c>
      <c r="C43" s="66" t="s">
        <v>5784</v>
      </c>
      <c r="D43" s="76" t="s">
        <v>5753</v>
      </c>
      <c r="E43" s="66" t="s">
        <v>5786</v>
      </c>
      <c r="F43" s="67">
        <v>15.73</v>
      </c>
      <c r="G43" s="67">
        <v>-6.9261600000000003</v>
      </c>
      <c r="H43" s="67">
        <v>109.498</v>
      </c>
      <c r="I43" s="66" t="s">
        <v>4705</v>
      </c>
      <c r="J43" s="67">
        <v>-6.8926100000000003</v>
      </c>
      <c r="K43" s="67">
        <v>109.4507</v>
      </c>
    </row>
    <row r="44" spans="1:11" ht="14.5">
      <c r="A44" s="66" t="str">
        <f t="shared" si="0"/>
        <v>GPP BANJARNEGARA_AMPELSARI</v>
      </c>
      <c r="B44" s="66" t="s">
        <v>2359</v>
      </c>
      <c r="C44" s="66" t="s">
        <v>5784</v>
      </c>
      <c r="D44" s="76" t="s">
        <v>5741</v>
      </c>
      <c r="E44" s="66" t="s">
        <v>5786</v>
      </c>
      <c r="F44" s="67">
        <v>10.28</v>
      </c>
      <c r="G44" s="67">
        <v>-7.4092500000000001</v>
      </c>
      <c r="H44" s="67">
        <v>109.71</v>
      </c>
      <c r="I44" s="66" t="s">
        <v>2357</v>
      </c>
      <c r="J44" s="67">
        <v>-7.3905900000000004</v>
      </c>
      <c r="K44" s="67">
        <v>109.7366</v>
      </c>
    </row>
    <row r="45" spans="1:11" ht="14.5">
      <c r="A45" s="66" t="str">
        <f t="shared" si="0"/>
        <v>GPP KEBUMEN_AMPELSARI</v>
      </c>
      <c r="B45" s="66" t="s">
        <v>2359</v>
      </c>
      <c r="C45" s="66" t="s">
        <v>5784</v>
      </c>
      <c r="D45" s="76" t="s">
        <v>5753</v>
      </c>
      <c r="E45" s="66" t="s">
        <v>5786</v>
      </c>
      <c r="F45" s="67">
        <v>15.69</v>
      </c>
      <c r="G45" s="67">
        <v>-7.7565600000000003</v>
      </c>
      <c r="H45" s="67">
        <v>109.598</v>
      </c>
      <c r="I45" s="66" t="s">
        <v>2714</v>
      </c>
      <c r="J45" s="67">
        <v>-7.6109200000000001</v>
      </c>
      <c r="K45" s="67">
        <v>109.5078</v>
      </c>
    </row>
    <row r="46" spans="1:11" ht="14.5">
      <c r="A46" s="66" t="str">
        <f t="shared" si="0"/>
        <v>GPP KEBUMEN_AMPIH</v>
      </c>
      <c r="B46" s="66" t="s">
        <v>2721</v>
      </c>
      <c r="C46" s="66" t="s">
        <v>5784</v>
      </c>
      <c r="D46" s="76" t="s">
        <v>5742</v>
      </c>
      <c r="E46" s="66" t="s">
        <v>5786</v>
      </c>
      <c r="F46" s="67">
        <v>15.69</v>
      </c>
      <c r="G46" s="67">
        <v>-7.7431900000000002</v>
      </c>
      <c r="H46" s="67">
        <v>109.705</v>
      </c>
      <c r="I46" s="66" t="s">
        <v>2714</v>
      </c>
      <c r="J46" s="67">
        <v>-7.6109200000000001</v>
      </c>
      <c r="K46" s="67">
        <v>109.5078</v>
      </c>
    </row>
    <row r="47" spans="1:11" ht="14.5">
      <c r="A47" s="66" t="str">
        <f t="shared" si="0"/>
        <v>Boyolali_ANDONG</v>
      </c>
      <c r="B47" s="66" t="s">
        <v>1371</v>
      </c>
      <c r="C47" s="66" t="s">
        <v>5784</v>
      </c>
      <c r="D47" s="76" t="s">
        <v>5738</v>
      </c>
      <c r="E47" s="66" t="s">
        <v>5786</v>
      </c>
      <c r="F47" s="67">
        <v>17.7</v>
      </c>
      <c r="G47" s="67">
        <v>-7.3693499999999998</v>
      </c>
      <c r="H47" s="67">
        <v>110.747</v>
      </c>
      <c r="I47" s="66" t="s">
        <v>1370</v>
      </c>
      <c r="J47" s="67">
        <v>-7.5381099999999996</v>
      </c>
      <c r="K47" s="67">
        <v>110.6292</v>
      </c>
    </row>
    <row r="48" spans="1:11" ht="14.5">
      <c r="A48" s="66" t="str">
        <f t="shared" si="0"/>
        <v>GPP PURWOREJO_ANDONG</v>
      </c>
      <c r="B48" s="66" t="s">
        <v>1371</v>
      </c>
      <c r="C48" s="66" t="s">
        <v>5784</v>
      </c>
      <c r="D48" s="76" t="s">
        <v>5738</v>
      </c>
      <c r="E48" s="66" t="s">
        <v>5786</v>
      </c>
      <c r="F48" s="67">
        <v>4.4400000000000004</v>
      </c>
      <c r="G48" s="67">
        <v>-7.7257400000000001</v>
      </c>
      <c r="H48" s="67">
        <v>109.878</v>
      </c>
      <c r="I48" s="66" t="s">
        <v>3504</v>
      </c>
      <c r="J48" s="67">
        <v>-7.7226800000000004</v>
      </c>
      <c r="K48" s="67">
        <v>109.9468</v>
      </c>
    </row>
    <row r="49" spans="1:11" ht="14.5">
      <c r="A49" s="66" t="str">
        <f t="shared" si="0"/>
        <v>Blora 3 Bangkle_ANDONGREJO</v>
      </c>
      <c r="B49" s="66" t="s">
        <v>1168</v>
      </c>
      <c r="C49" s="66" t="s">
        <v>5784</v>
      </c>
      <c r="D49" s="76" t="s">
        <v>5754</v>
      </c>
      <c r="E49" s="66" t="s">
        <v>5786</v>
      </c>
      <c r="F49" s="67">
        <v>44.23</v>
      </c>
      <c r="G49" s="67">
        <v>-6.9883100000000002</v>
      </c>
      <c r="H49" s="67">
        <v>111.43899999999999</v>
      </c>
      <c r="I49" s="66" t="s">
        <v>1166</v>
      </c>
      <c r="J49" s="67">
        <v>-6.9716199999999997</v>
      </c>
      <c r="K49" s="67">
        <v>111.4388</v>
      </c>
    </row>
    <row r="50" spans="1:11" ht="14.5">
      <c r="A50" s="66" t="str">
        <f t="shared" si="0"/>
        <v>Wonosobo - Leksono_ANDONGSILI</v>
      </c>
      <c r="B50" s="66" t="s">
        <v>5584</v>
      </c>
      <c r="C50" s="66" t="s">
        <v>5784</v>
      </c>
      <c r="D50" s="76" t="s">
        <v>5748</v>
      </c>
      <c r="E50" s="66" t="s">
        <v>5786</v>
      </c>
      <c r="F50" s="67">
        <v>7.7</v>
      </c>
      <c r="G50" s="67">
        <v>-7.32118</v>
      </c>
      <c r="H50" s="67">
        <v>109.92700000000001</v>
      </c>
      <c r="I50" s="66" t="s">
        <v>5583</v>
      </c>
      <c r="J50" s="67">
        <v>-7.4236599999999999</v>
      </c>
      <c r="K50" s="67">
        <v>109.8591</v>
      </c>
    </row>
    <row r="51" spans="1:11" ht="14.5">
      <c r="A51" s="66" t="str">
        <f t="shared" si="0"/>
        <v>BGR NGLEJOK_ANGGASWANGI</v>
      </c>
      <c r="B51" s="66" t="s">
        <v>776</v>
      </c>
      <c r="C51" s="66" t="s">
        <v>5784</v>
      </c>
      <c r="D51" s="76" t="s">
        <v>5743</v>
      </c>
      <c r="E51" s="66" t="s">
        <v>5786</v>
      </c>
      <c r="F51" s="67">
        <v>53.45</v>
      </c>
      <c r="G51" s="67">
        <v>-7.0610200000000001</v>
      </c>
      <c r="H51" s="67">
        <v>110.776</v>
      </c>
      <c r="I51" s="66" t="s">
        <v>775</v>
      </c>
      <c r="J51" s="67">
        <v>-7.06935</v>
      </c>
      <c r="K51" s="67">
        <v>110.8802</v>
      </c>
    </row>
    <row r="52" spans="1:11" ht="14.5">
      <c r="A52" s="66" t="str">
        <f t="shared" si="0"/>
        <v>Sragen 1 - Ngrampal_ANGGRASMANIS</v>
      </c>
      <c r="B52" s="66" t="s">
        <v>5162</v>
      </c>
      <c r="C52" s="66" t="s">
        <v>5784</v>
      </c>
      <c r="D52" s="76" t="s">
        <v>5746</v>
      </c>
      <c r="E52" s="66" t="s">
        <v>5786</v>
      </c>
      <c r="F52" s="67">
        <v>21.59</v>
      </c>
      <c r="G52" s="67">
        <v>-7.5787899999999997</v>
      </c>
      <c r="H52" s="67">
        <v>111.15600000000001</v>
      </c>
      <c r="I52" s="66" t="s">
        <v>5161</v>
      </c>
      <c r="J52" s="67">
        <v>-7.4020799999999998</v>
      </c>
      <c r="K52" s="67">
        <v>111.0612</v>
      </c>
    </row>
    <row r="53" spans="1:11" ht="14.5">
      <c r="A53" s="66" t="str">
        <f t="shared" si="0"/>
        <v>Pati - Sokokulon_ANGKATAN KIDUL</v>
      </c>
      <c r="B53" s="66" t="s">
        <v>4607</v>
      </c>
      <c r="C53" s="66" t="s">
        <v>5784</v>
      </c>
      <c r="D53" s="76" t="s">
        <v>5755</v>
      </c>
      <c r="E53" s="66" t="s">
        <v>5786</v>
      </c>
      <c r="F53" s="67">
        <v>16.66</v>
      </c>
      <c r="G53" s="67">
        <v>-6.8557300000000003</v>
      </c>
      <c r="H53" s="67">
        <v>111.07</v>
      </c>
      <c r="I53" s="66" t="s">
        <v>4606</v>
      </c>
      <c r="J53" s="67">
        <v>-6.7764199999999999</v>
      </c>
      <c r="K53" s="67">
        <v>110.9949</v>
      </c>
    </row>
    <row r="54" spans="1:11" ht="14.5">
      <c r="A54" s="66" t="str">
        <f t="shared" si="0"/>
        <v>Pati - Sokokulon_ANGKATAN LOR</v>
      </c>
      <c r="B54" s="66" t="s">
        <v>4608</v>
      </c>
      <c r="C54" s="66" t="s">
        <v>5784</v>
      </c>
      <c r="D54" s="76" t="s">
        <v>5751</v>
      </c>
      <c r="E54" s="66" t="s">
        <v>5786</v>
      </c>
      <c r="F54" s="67">
        <v>16.66</v>
      </c>
      <c r="G54" s="67">
        <v>-6.8543500000000002</v>
      </c>
      <c r="H54" s="67">
        <v>111.06</v>
      </c>
      <c r="I54" s="66" t="s">
        <v>4606</v>
      </c>
      <c r="J54" s="67">
        <v>-6.7764199999999999</v>
      </c>
      <c r="K54" s="67">
        <v>110.9949</v>
      </c>
    </row>
    <row r="55" spans="1:11" ht="14.5">
      <c r="A55" s="66" t="str">
        <f t="shared" si="0"/>
        <v>GPP PEKALONGAN_API-API</v>
      </c>
      <c r="B55" s="66" t="s">
        <v>3378</v>
      </c>
      <c r="C55" s="66" t="s">
        <v>5784</v>
      </c>
      <c r="D55" s="76" t="s">
        <v>5749</v>
      </c>
      <c r="E55" s="66" t="s">
        <v>5786</v>
      </c>
      <c r="F55" s="67">
        <v>5.84</v>
      </c>
      <c r="G55" s="67">
        <v>-6.86076</v>
      </c>
      <c r="H55" s="67">
        <v>109.634</v>
      </c>
      <c r="I55" s="66" t="s">
        <v>3376</v>
      </c>
      <c r="J55" s="67">
        <v>-6.8898999999999999</v>
      </c>
      <c r="K55" s="67">
        <v>109.6589</v>
      </c>
    </row>
    <row r="56" spans="1:11" ht="14.5">
      <c r="A56" s="66" t="str">
        <f t="shared" si="0"/>
        <v>Purbalingga - Kebong_ARCAWINANGUN</v>
      </c>
      <c r="B56" s="66" t="s">
        <v>4783</v>
      </c>
      <c r="C56" s="66" t="s">
        <v>5784</v>
      </c>
      <c r="D56" s="76" t="s">
        <v>5749</v>
      </c>
      <c r="E56" s="66" t="s">
        <v>5786</v>
      </c>
      <c r="F56" s="67">
        <v>9.3800000000000008</v>
      </c>
      <c r="G56" s="67">
        <v>-7.4172799999999999</v>
      </c>
      <c r="H56" s="67">
        <v>109.259</v>
      </c>
      <c r="I56" s="66" t="s">
        <v>4781</v>
      </c>
      <c r="J56" s="67">
        <v>-7.4033100000000003</v>
      </c>
      <c r="K56" s="67">
        <v>109.3588</v>
      </c>
    </row>
    <row r="57" spans="1:11" ht="14.5">
      <c r="A57" s="66" t="str">
        <f t="shared" si="0"/>
        <v>BGR PURBALINGGA_ARENAN</v>
      </c>
      <c r="B57" s="66" t="s">
        <v>858</v>
      </c>
      <c r="C57" s="66" t="s">
        <v>5784</v>
      </c>
      <c r="D57" s="76" t="s">
        <v>5752</v>
      </c>
      <c r="E57" s="66" t="s">
        <v>5786</v>
      </c>
      <c r="F57" s="67">
        <v>7.6</v>
      </c>
      <c r="G57" s="67">
        <v>-7.3616400000000004</v>
      </c>
      <c r="H57" s="67">
        <v>109.4084</v>
      </c>
      <c r="I57" s="66" t="s">
        <v>856</v>
      </c>
      <c r="J57" s="67">
        <v>-7.4180900000000003</v>
      </c>
      <c r="K57" s="67">
        <v>109.37690000000001</v>
      </c>
    </row>
    <row r="58" spans="1:11" ht="14.5">
      <c r="A58" s="66" t="str">
        <f t="shared" si="0"/>
        <v>GPP BANJARNEGARA_ARGASOKA</v>
      </c>
      <c r="B58" s="66" t="s">
        <v>2360</v>
      </c>
      <c r="C58" s="66" t="s">
        <v>5784</v>
      </c>
      <c r="D58" s="76" t="s">
        <v>5744</v>
      </c>
      <c r="E58" s="66" t="s">
        <v>5786</v>
      </c>
      <c r="F58" s="67">
        <v>10.28</v>
      </c>
      <c r="G58" s="67">
        <v>-7.4116200000000001</v>
      </c>
      <c r="H58" s="67">
        <v>109.69799999999999</v>
      </c>
      <c r="I58" s="66" t="s">
        <v>2357</v>
      </c>
      <c r="J58" s="67">
        <v>-7.3905900000000004</v>
      </c>
      <c r="K58" s="67">
        <v>109.7366</v>
      </c>
    </row>
    <row r="59" spans="1:11" ht="14.5">
      <c r="A59" s="66" t="str">
        <f t="shared" si="0"/>
        <v>TGL 3PURWAHAMBA_ARGATAWANG</v>
      </c>
      <c r="B59" s="66" t="s">
        <v>5355</v>
      </c>
      <c r="C59" s="66" t="s">
        <v>5784</v>
      </c>
      <c r="D59" s="76" t="s">
        <v>5737</v>
      </c>
      <c r="E59" s="66" t="s">
        <v>5786</v>
      </c>
      <c r="F59" s="67">
        <v>11.25</v>
      </c>
      <c r="G59" s="67">
        <v>-7.0736800000000004</v>
      </c>
      <c r="H59" s="67">
        <v>109.208</v>
      </c>
      <c r="I59" s="66" t="s">
        <v>5354</v>
      </c>
      <c r="J59" s="67">
        <v>-6.87378</v>
      </c>
      <c r="K59" s="67">
        <v>109.2512</v>
      </c>
    </row>
    <row r="60" spans="1:11" ht="14.5">
      <c r="A60" s="66" t="str">
        <f t="shared" si="0"/>
        <v>GPP KEBUMEN_ARGOPENI</v>
      </c>
      <c r="B60" s="66" t="s">
        <v>2722</v>
      </c>
      <c r="C60" s="66" t="s">
        <v>5784</v>
      </c>
      <c r="D60" s="76" t="s">
        <v>5742</v>
      </c>
      <c r="E60" s="66" t="s">
        <v>5786</v>
      </c>
      <c r="F60" s="67">
        <v>15.69</v>
      </c>
      <c r="G60" s="67">
        <v>-7.6958000000000002</v>
      </c>
      <c r="H60" s="67">
        <v>109.708</v>
      </c>
      <c r="I60" s="66" t="s">
        <v>2714</v>
      </c>
      <c r="J60" s="67">
        <v>-7.6109200000000001</v>
      </c>
      <c r="K60" s="67">
        <v>109.5078</v>
      </c>
    </row>
    <row r="61" spans="1:11" ht="14.5">
      <c r="A61" s="66" t="str">
        <f t="shared" si="0"/>
        <v>Kebumen - Purbowangi_ARGOPENI</v>
      </c>
      <c r="B61" s="66" t="s">
        <v>2722</v>
      </c>
      <c r="C61" s="66" t="s">
        <v>5784</v>
      </c>
      <c r="D61" s="76" t="s">
        <v>5747</v>
      </c>
      <c r="E61" s="66" t="s">
        <v>5786</v>
      </c>
      <c r="F61" s="67">
        <v>15.69</v>
      </c>
      <c r="G61" s="67">
        <v>-7.7406100000000002</v>
      </c>
      <c r="H61" s="67">
        <v>109.401</v>
      </c>
      <c r="I61" s="66" t="s">
        <v>4274</v>
      </c>
      <c r="J61" s="67">
        <v>-7.6099800000000002</v>
      </c>
      <c r="K61" s="67">
        <v>109.48480000000001</v>
      </c>
    </row>
    <row r="62" spans="1:11" ht="14.5">
      <c r="A62" s="66" t="str">
        <f t="shared" si="0"/>
        <v>Kebumen - Purbowangi_ARGOSARI</v>
      </c>
      <c r="B62" s="66" t="s">
        <v>4277</v>
      </c>
      <c r="C62" s="66" t="s">
        <v>5784</v>
      </c>
      <c r="D62" s="76" t="s">
        <v>5738</v>
      </c>
      <c r="E62" s="66" t="s">
        <v>5786</v>
      </c>
      <c r="F62" s="67">
        <v>15.69</v>
      </c>
      <c r="G62" s="67">
        <v>-7.7268600000000003</v>
      </c>
      <c r="H62" s="67">
        <v>109.42700000000001</v>
      </c>
      <c r="I62" s="66" t="s">
        <v>4274</v>
      </c>
      <c r="J62" s="67">
        <v>-7.6099800000000002</v>
      </c>
      <c r="K62" s="67">
        <v>109.48480000000001</v>
      </c>
    </row>
    <row r="63" spans="1:11" ht="14.5">
      <c r="A63" s="66" t="str">
        <f t="shared" si="0"/>
        <v>GPP BANJARNEGARA_ARIBAYA</v>
      </c>
      <c r="B63" s="66" t="s">
        <v>2361</v>
      </c>
      <c r="C63" s="66" t="s">
        <v>5784</v>
      </c>
      <c r="D63" s="76" t="s">
        <v>5738</v>
      </c>
      <c r="E63" s="66" t="s">
        <v>5786</v>
      </c>
      <c r="F63" s="67">
        <v>10.28</v>
      </c>
      <c r="G63" s="67">
        <v>-7.3421099999999999</v>
      </c>
      <c r="H63" s="67">
        <v>109.767</v>
      </c>
      <c r="I63" s="66" t="s">
        <v>2357</v>
      </c>
      <c r="J63" s="67">
        <v>-7.3905900000000004</v>
      </c>
      <c r="K63" s="67">
        <v>109.7366</v>
      </c>
    </row>
    <row r="64" spans="1:11" ht="14.5">
      <c r="A64" s="66" t="str">
        <f t="shared" si="0"/>
        <v>GPP KEBUMEN_ARJOMULYO</v>
      </c>
      <c r="B64" s="66" t="s">
        <v>2723</v>
      </c>
      <c r="C64" s="66" t="s">
        <v>5784</v>
      </c>
      <c r="D64" s="76" t="s">
        <v>5738</v>
      </c>
      <c r="E64" s="66" t="s">
        <v>5786</v>
      </c>
      <c r="F64" s="67">
        <v>15.69</v>
      </c>
      <c r="G64" s="67">
        <v>-7.6496899999999997</v>
      </c>
      <c r="H64" s="67">
        <v>109.53</v>
      </c>
      <c r="I64" s="66" t="s">
        <v>2714</v>
      </c>
      <c r="J64" s="67">
        <v>-7.6109200000000001</v>
      </c>
      <c r="K64" s="67">
        <v>109.5078</v>
      </c>
    </row>
    <row r="65" spans="1:11" ht="14.5">
      <c r="A65" s="66" t="str">
        <f t="shared" si="0"/>
        <v>GPP KEBUMEN_ARJOSARI</v>
      </c>
      <c r="B65" s="66" t="s">
        <v>2724</v>
      </c>
      <c r="C65" s="66" t="s">
        <v>5784</v>
      </c>
      <c r="D65" s="76" t="s">
        <v>5742</v>
      </c>
      <c r="E65" s="66" t="s">
        <v>5786</v>
      </c>
      <c r="F65" s="67">
        <v>15.69</v>
      </c>
      <c r="G65" s="67">
        <v>-7.65252</v>
      </c>
      <c r="H65" s="67">
        <v>109.551</v>
      </c>
      <c r="I65" s="66" t="s">
        <v>2714</v>
      </c>
      <c r="J65" s="67">
        <v>-7.6109200000000001</v>
      </c>
      <c r="K65" s="67">
        <v>109.5078</v>
      </c>
    </row>
    <row r="66" spans="1:11" ht="14.5">
      <c r="A66" s="66" t="str">
        <f t="shared" ref="A66:A129" si="1">CONCATENATE(I66,"_",B66)</f>
        <v>GPP KEBUMEN_ARJOWINANGUN</v>
      </c>
      <c r="B66" s="66" t="s">
        <v>2725</v>
      </c>
      <c r="C66" s="66" t="s">
        <v>5784</v>
      </c>
      <c r="D66" s="76" t="s">
        <v>5738</v>
      </c>
      <c r="E66" s="66" t="s">
        <v>5786</v>
      </c>
      <c r="F66" s="67">
        <v>15.69</v>
      </c>
      <c r="G66" s="67">
        <v>-7.7205199999999996</v>
      </c>
      <c r="H66" s="67">
        <v>109.563</v>
      </c>
      <c r="I66" s="66" t="s">
        <v>2714</v>
      </c>
      <c r="J66" s="67">
        <v>-7.6109200000000001</v>
      </c>
      <c r="K66" s="67">
        <v>109.5078</v>
      </c>
    </row>
    <row r="67" spans="1:11" ht="14.5">
      <c r="A67" s="66" t="str">
        <f t="shared" si="1"/>
        <v>GPP KEBUMEN_ARJOWINANGUN</v>
      </c>
      <c r="B67" s="66" t="s">
        <v>2725</v>
      </c>
      <c r="C67" s="66" t="s">
        <v>5784</v>
      </c>
      <c r="D67" s="76" t="s">
        <v>5738</v>
      </c>
      <c r="E67" s="66" t="s">
        <v>5786</v>
      </c>
      <c r="F67" s="67">
        <v>15.69</v>
      </c>
      <c r="G67" s="67">
        <v>-7.74132</v>
      </c>
      <c r="H67" s="67">
        <v>109.69199999999999</v>
      </c>
      <c r="I67" s="66" t="s">
        <v>2714</v>
      </c>
      <c r="J67" s="67">
        <v>-7.6109200000000001</v>
      </c>
      <c r="K67" s="67">
        <v>109.5078</v>
      </c>
    </row>
    <row r="68" spans="1:11" ht="14.5">
      <c r="A68" s="66" t="str">
        <f t="shared" si="1"/>
        <v>Pati - Juwana_ARUMANIS</v>
      </c>
      <c r="B68" s="66" t="s">
        <v>4461</v>
      </c>
      <c r="C68" s="66" t="s">
        <v>5784</v>
      </c>
      <c r="D68" s="76" t="s">
        <v>5738</v>
      </c>
      <c r="E68" s="66" t="s">
        <v>5786</v>
      </c>
      <c r="F68" s="67">
        <v>16.66</v>
      </c>
      <c r="G68" s="67">
        <v>-6.7956500000000002</v>
      </c>
      <c r="H68" s="67">
        <v>111.224</v>
      </c>
      <c r="I68" s="66" t="s">
        <v>4458</v>
      </c>
      <c r="J68" s="67">
        <v>-6.7296100000000001</v>
      </c>
      <c r="K68" s="67">
        <v>111.1037</v>
      </c>
    </row>
    <row r="69" spans="1:11" ht="14.5">
      <c r="A69" s="66" t="str">
        <f t="shared" si="1"/>
        <v>Pemalang - Taman_ASEMDOYONG</v>
      </c>
      <c r="B69" s="66" t="s">
        <v>4661</v>
      </c>
      <c r="C69" s="66" t="s">
        <v>5784</v>
      </c>
      <c r="D69" s="76" t="s">
        <v>5738</v>
      </c>
      <c r="E69" s="66" t="s">
        <v>5786</v>
      </c>
      <c r="F69" s="67">
        <v>15.73</v>
      </c>
      <c r="G69" s="67">
        <v>-6.8567600000000004</v>
      </c>
      <c r="H69" s="67">
        <v>109.43</v>
      </c>
      <c r="I69" s="66" t="s">
        <v>4660</v>
      </c>
      <c r="J69" s="67">
        <v>-6.8936700000000002</v>
      </c>
      <c r="K69" s="67">
        <v>109.4251</v>
      </c>
    </row>
    <row r="70" spans="1:11" ht="14.5">
      <c r="A70" s="66" t="str">
        <f t="shared" si="1"/>
        <v>Pati - Juwana_ASEMPAPAN</v>
      </c>
      <c r="B70" s="66" t="s">
        <v>4462</v>
      </c>
      <c r="C70" s="66" t="s">
        <v>5784</v>
      </c>
      <c r="D70" s="76" t="s">
        <v>5749</v>
      </c>
      <c r="E70" s="66" t="s">
        <v>5786</v>
      </c>
      <c r="F70" s="67">
        <v>16.66</v>
      </c>
      <c r="G70" s="67">
        <v>-6.6594300000000004</v>
      </c>
      <c r="H70" s="67">
        <v>111.10899999999999</v>
      </c>
      <c r="I70" s="66" t="s">
        <v>4458</v>
      </c>
      <c r="J70" s="67">
        <v>-6.7296100000000001</v>
      </c>
      <c r="K70" s="67">
        <v>111.1037</v>
      </c>
    </row>
    <row r="71" spans="1:11" ht="14.5">
      <c r="A71" s="66" t="str">
        <f t="shared" si="1"/>
        <v>GPP GROBOGAN_ASEMRUDUNG</v>
      </c>
      <c r="B71" s="66" t="s">
        <v>2584</v>
      </c>
      <c r="C71" s="66" t="s">
        <v>5784</v>
      </c>
      <c r="D71" s="76" t="s">
        <v>5753</v>
      </c>
      <c r="E71" s="66" t="s">
        <v>5786</v>
      </c>
      <c r="F71" s="67">
        <v>53.45</v>
      </c>
      <c r="G71" s="67">
        <v>-7.1988000000000003</v>
      </c>
      <c r="H71" s="67">
        <v>110.994</v>
      </c>
      <c r="I71" s="66" t="s">
        <v>2583</v>
      </c>
      <c r="J71" s="67">
        <v>-7.1456299999999997</v>
      </c>
      <c r="K71" s="67">
        <v>110.9007</v>
      </c>
    </row>
    <row r="72" spans="1:11" ht="14.5">
      <c r="A72" s="66" t="str">
        <f t="shared" si="1"/>
        <v>GPP BANJARNEGARA_ASINAN</v>
      </c>
      <c r="B72" s="66" t="s">
        <v>2362</v>
      </c>
      <c r="C72" s="66" t="s">
        <v>5784</v>
      </c>
      <c r="D72" s="76" t="s">
        <v>5749</v>
      </c>
      <c r="E72" s="66" t="s">
        <v>5786</v>
      </c>
      <c r="F72" s="67">
        <v>10.28</v>
      </c>
      <c r="G72" s="67">
        <v>-7.2737600000000002</v>
      </c>
      <c r="H72" s="67">
        <v>109.65</v>
      </c>
      <c r="I72" s="66" t="s">
        <v>2357</v>
      </c>
      <c r="J72" s="67">
        <v>-7.3905900000000004</v>
      </c>
      <c r="K72" s="67">
        <v>109.7366</v>
      </c>
    </row>
    <row r="73" spans="1:11" ht="14.5">
      <c r="A73" s="66" t="str">
        <f t="shared" si="1"/>
        <v>Semarang - Kalikuning_ASINAN</v>
      </c>
      <c r="B73" s="66" t="s">
        <v>2362</v>
      </c>
      <c r="C73" s="66" t="s">
        <v>5784</v>
      </c>
      <c r="D73" s="76" t="s">
        <v>5755</v>
      </c>
      <c r="E73" s="66" t="s">
        <v>5786</v>
      </c>
      <c r="F73" s="67">
        <v>10.51</v>
      </c>
      <c r="G73" s="67">
        <v>-7.2579399999999996</v>
      </c>
      <c r="H73" s="67">
        <v>110.444</v>
      </c>
      <c r="I73" s="66" t="s">
        <v>5061</v>
      </c>
      <c r="J73" s="67">
        <v>-7.1833299999999998</v>
      </c>
      <c r="K73" s="67">
        <v>110.4721</v>
      </c>
    </row>
    <row r="74" spans="1:11" ht="14.5">
      <c r="A74" s="66" t="str">
        <f t="shared" si="1"/>
        <v>GPP PURWOREJO_AWU-AWU</v>
      </c>
      <c r="B74" s="66" t="s">
        <v>3510</v>
      </c>
      <c r="C74" s="66" t="s">
        <v>5784</v>
      </c>
      <c r="D74" s="76" t="s">
        <v>5742</v>
      </c>
      <c r="E74" s="66" t="s">
        <v>5786</v>
      </c>
      <c r="F74" s="67">
        <v>4.4400000000000004</v>
      </c>
      <c r="G74" s="67">
        <v>-7.8305999999999996</v>
      </c>
      <c r="H74" s="67">
        <v>109.922</v>
      </c>
      <c r="I74" s="66" t="s">
        <v>3504</v>
      </c>
      <c r="J74" s="67">
        <v>-7.7226800000000004</v>
      </c>
      <c r="K74" s="67">
        <v>109.9468</v>
      </c>
    </row>
    <row r="75" spans="1:11" ht="14.5">
      <c r="A75" s="66" t="str">
        <f t="shared" si="1"/>
        <v>Kebumen - Purbowangi_AYAH</v>
      </c>
      <c r="B75" s="66" t="s">
        <v>4278</v>
      </c>
      <c r="C75" s="66" t="s">
        <v>5784</v>
      </c>
      <c r="D75" s="76" t="s">
        <v>5756</v>
      </c>
      <c r="E75" s="66" t="s">
        <v>5786</v>
      </c>
      <c r="F75" s="67">
        <v>15.69</v>
      </c>
      <c r="G75" s="67">
        <v>-7.7143100000000002</v>
      </c>
      <c r="H75" s="67">
        <v>109.396</v>
      </c>
      <c r="I75" s="66" t="s">
        <v>4274</v>
      </c>
      <c r="J75" s="67">
        <v>-7.6099800000000002</v>
      </c>
      <c r="K75" s="67">
        <v>109.48480000000001</v>
      </c>
    </row>
    <row r="76" spans="1:11" ht="14.5">
      <c r="A76" s="66" t="str">
        <f t="shared" si="1"/>
        <v>Cilacap 1 - Kesugihan_AYAMALAS</v>
      </c>
      <c r="B76" s="66" t="s">
        <v>1835</v>
      </c>
      <c r="C76" s="66" t="s">
        <v>5784</v>
      </c>
      <c r="D76" s="76" t="s">
        <v>5748</v>
      </c>
      <c r="E76" s="66" t="s">
        <v>5786</v>
      </c>
      <c r="F76" s="67">
        <v>20.29</v>
      </c>
      <c r="G76" s="67">
        <v>-7.6529999999999996</v>
      </c>
      <c r="H76" s="67">
        <v>109.233</v>
      </c>
      <c r="I76" s="66" t="s">
        <v>1829</v>
      </c>
      <c r="J76" s="67">
        <v>-7.6282100000000002</v>
      </c>
      <c r="K76" s="67">
        <v>109.1144</v>
      </c>
    </row>
    <row r="77" spans="1:11" ht="14.5">
      <c r="A77" s="66" t="str">
        <f t="shared" si="1"/>
        <v>GPP KEBUMEN_AYAMPUTIH</v>
      </c>
      <c r="B77" s="66" t="s">
        <v>2726</v>
      </c>
      <c r="C77" s="66" t="s">
        <v>5784</v>
      </c>
      <c r="D77" s="76" t="s">
        <v>5738</v>
      </c>
      <c r="E77" s="66" t="s">
        <v>5786</v>
      </c>
      <c r="F77" s="67">
        <v>15.69</v>
      </c>
      <c r="G77" s="67">
        <v>-7.7740999999999998</v>
      </c>
      <c r="H77" s="67">
        <v>109.655</v>
      </c>
      <c r="I77" s="66" t="s">
        <v>2714</v>
      </c>
      <c r="J77" s="67">
        <v>-7.6109200000000001</v>
      </c>
      <c r="K77" s="67">
        <v>109.5078</v>
      </c>
    </row>
    <row r="78" spans="1:11" ht="14.5">
      <c r="A78" s="66" t="str">
        <f t="shared" si="1"/>
        <v>BGR JENARSARI_BABADAN</v>
      </c>
      <c r="B78" s="66" t="s">
        <v>348</v>
      </c>
      <c r="C78" s="66" t="s">
        <v>5784</v>
      </c>
      <c r="D78" s="76" t="s">
        <v>5740</v>
      </c>
      <c r="E78" s="66" t="s">
        <v>5786</v>
      </c>
      <c r="F78" s="67">
        <v>9.3699999999999992</v>
      </c>
      <c r="G78" s="67">
        <v>-7.0114999999999998</v>
      </c>
      <c r="H78" s="67">
        <v>109.93600000000001</v>
      </c>
      <c r="I78" s="66" t="s">
        <v>346</v>
      </c>
      <c r="J78" s="67">
        <v>-6.95329</v>
      </c>
      <c r="K78" s="67">
        <v>110.10129999999999</v>
      </c>
    </row>
    <row r="79" spans="1:11" ht="14.5">
      <c r="A79" s="66" t="str">
        <f t="shared" si="1"/>
        <v>Boyolali_BABADAN</v>
      </c>
      <c r="B79" s="66" t="s">
        <v>348</v>
      </c>
      <c r="C79" s="66" t="s">
        <v>5784</v>
      </c>
      <c r="D79" s="76" t="s">
        <v>5738</v>
      </c>
      <c r="E79" s="66" t="s">
        <v>5786</v>
      </c>
      <c r="F79" s="67">
        <v>17.7</v>
      </c>
      <c r="G79" s="67">
        <v>-7.4630599999999996</v>
      </c>
      <c r="H79" s="67">
        <v>110.684</v>
      </c>
      <c r="I79" s="66" t="s">
        <v>1370</v>
      </c>
      <c r="J79" s="67">
        <v>-7.5381099999999996</v>
      </c>
      <c r="K79" s="67">
        <v>110.6292</v>
      </c>
    </row>
    <row r="80" spans="1:11" ht="14.5">
      <c r="A80" s="66" t="str">
        <f t="shared" si="1"/>
        <v>GD. BGR WONOSOBO_BABADAN</v>
      </c>
      <c r="B80" s="66" t="s">
        <v>348</v>
      </c>
      <c r="C80" s="66" t="s">
        <v>5784</v>
      </c>
      <c r="D80" s="76" t="s">
        <v>5742</v>
      </c>
      <c r="E80" s="66" t="s">
        <v>5786</v>
      </c>
      <c r="F80" s="67">
        <v>10.28</v>
      </c>
      <c r="G80" s="67">
        <v>-7.2879399999999999</v>
      </c>
      <c r="H80" s="67">
        <v>109.83199999999999</v>
      </c>
      <c r="I80" s="66" t="s">
        <v>2219</v>
      </c>
      <c r="J80" s="67">
        <v>-7.42415</v>
      </c>
      <c r="K80" s="67">
        <v>109.8409</v>
      </c>
    </row>
    <row r="81" spans="1:11" ht="14.5">
      <c r="A81" s="66" t="str">
        <f t="shared" si="1"/>
        <v>Rembang-Tritunggal_BABADAN</v>
      </c>
      <c r="B81" s="66" t="s">
        <v>348</v>
      </c>
      <c r="C81" s="66" t="s">
        <v>5784</v>
      </c>
      <c r="D81" s="76" t="s">
        <v>5741</v>
      </c>
      <c r="E81" s="66" t="s">
        <v>5786</v>
      </c>
      <c r="F81" s="67">
        <v>20.29</v>
      </c>
      <c r="G81" s="67">
        <v>-6.72316</v>
      </c>
      <c r="H81" s="67">
        <v>111.294</v>
      </c>
      <c r="I81" s="66" t="s">
        <v>5002</v>
      </c>
      <c r="J81" s="67">
        <v>-6.6992700000000003</v>
      </c>
      <c r="K81" s="67">
        <v>111.39919999999999</v>
      </c>
    </row>
    <row r="82" spans="1:11" ht="14.5">
      <c r="A82" s="66" t="str">
        <f t="shared" si="1"/>
        <v>Sukoharjo 2 - Baki_BABADAN</v>
      </c>
      <c r="B82" s="66" t="s">
        <v>348</v>
      </c>
      <c r="C82" s="66" t="s">
        <v>5784</v>
      </c>
      <c r="D82" s="76" t="s">
        <v>5754</v>
      </c>
      <c r="E82" s="66" t="s">
        <v>5786</v>
      </c>
      <c r="F82" s="67">
        <v>8.89</v>
      </c>
      <c r="G82" s="67">
        <v>-7.6902200000000001</v>
      </c>
      <c r="H82" s="67">
        <v>110.76600000000001</v>
      </c>
      <c r="I82" s="66" t="s">
        <v>5224</v>
      </c>
      <c r="J82" s="67">
        <v>-7.6135599999999997</v>
      </c>
      <c r="K82" s="67">
        <v>110.76560000000001</v>
      </c>
    </row>
    <row r="83" spans="1:11" ht="14.5">
      <c r="A83" s="66" t="str">
        <f t="shared" si="1"/>
        <v>GPP PURWOREJO_BABADSARI</v>
      </c>
      <c r="B83" s="66" t="s">
        <v>3511</v>
      </c>
      <c r="C83" s="66" t="s">
        <v>5784</v>
      </c>
      <c r="D83" s="76" t="s">
        <v>5757</v>
      </c>
      <c r="E83" s="66" t="s">
        <v>5786</v>
      </c>
      <c r="F83" s="67">
        <v>15.69</v>
      </c>
      <c r="G83" s="67">
        <v>-7.70784</v>
      </c>
      <c r="H83" s="67">
        <v>109.752</v>
      </c>
      <c r="I83" s="66" t="s">
        <v>3504</v>
      </c>
      <c r="J83" s="67">
        <v>-7.7226800000000004</v>
      </c>
      <c r="K83" s="67">
        <v>109.9468</v>
      </c>
    </row>
    <row r="84" spans="1:11" ht="14.5">
      <c r="A84" s="66" t="str">
        <f t="shared" si="1"/>
        <v>GD. LASEM_BABAGAN</v>
      </c>
      <c r="B84" s="66" t="s">
        <v>2257</v>
      </c>
      <c r="C84" s="66" t="s">
        <v>5784</v>
      </c>
      <c r="D84" s="76" t="s">
        <v>5758</v>
      </c>
      <c r="E84" s="66" t="s">
        <v>5786</v>
      </c>
      <c r="F84" s="67">
        <v>20.29</v>
      </c>
      <c r="G84" s="67">
        <v>-6.7027799999999997</v>
      </c>
      <c r="H84" s="67">
        <v>111.435</v>
      </c>
      <c r="I84" s="66" t="s">
        <v>2256</v>
      </c>
      <c r="J84" s="67">
        <v>-6.6950700000000003</v>
      </c>
      <c r="K84" s="67">
        <v>111.4366</v>
      </c>
    </row>
    <row r="85" spans="1:11" ht="14.5">
      <c r="A85" s="66" t="str">
        <f t="shared" si="1"/>
        <v>BBS 2BULAKAMBA_BABAKAN</v>
      </c>
      <c r="B85" s="66" t="s">
        <v>263</v>
      </c>
      <c r="C85" s="66" t="s">
        <v>5784</v>
      </c>
      <c r="D85" s="76" t="s">
        <v>5738</v>
      </c>
      <c r="E85" s="66" t="s">
        <v>5786</v>
      </c>
      <c r="F85" s="67">
        <v>20.92</v>
      </c>
      <c r="G85" s="67">
        <v>-6.8893000000000004</v>
      </c>
      <c r="H85" s="67">
        <v>108.78</v>
      </c>
      <c r="I85" s="66" t="s">
        <v>262</v>
      </c>
      <c r="J85" s="67">
        <v>-6.8690600000000002</v>
      </c>
      <c r="K85" s="67">
        <v>108.8972</v>
      </c>
    </row>
    <row r="86" spans="1:11" ht="14.5">
      <c r="A86" s="66" t="str">
        <f t="shared" si="1"/>
        <v>GD PSP Cilacap_BABAKAN</v>
      </c>
      <c r="B86" s="66" t="s">
        <v>263</v>
      </c>
      <c r="C86" s="66" t="s">
        <v>5784</v>
      </c>
      <c r="D86" s="76" t="s">
        <v>5758</v>
      </c>
      <c r="E86" s="66" t="s">
        <v>5786</v>
      </c>
      <c r="F86" s="67">
        <v>20.29</v>
      </c>
      <c r="G86" s="67">
        <v>-7.3412199999999999</v>
      </c>
      <c r="H86" s="67">
        <v>108.898</v>
      </c>
      <c r="I86" s="66" t="s">
        <v>2114</v>
      </c>
      <c r="J86" s="67">
        <v>-7.3791900000000004</v>
      </c>
      <c r="K86" s="67">
        <v>108.8021</v>
      </c>
    </row>
    <row r="87" spans="1:11" ht="14.5">
      <c r="A87" s="66" t="str">
        <f t="shared" si="1"/>
        <v>GUD BGR WANGON_BABAKAN</v>
      </c>
      <c r="B87" s="66" t="s">
        <v>263</v>
      </c>
      <c r="C87" s="66" t="s">
        <v>5784</v>
      </c>
      <c r="D87" s="76" t="s">
        <v>5744</v>
      </c>
      <c r="E87" s="66" t="s">
        <v>5786</v>
      </c>
      <c r="F87" s="67">
        <v>9.3800000000000008</v>
      </c>
      <c r="G87" s="67">
        <v>-7.3847800000000001</v>
      </c>
      <c r="H87" s="67">
        <v>109.181</v>
      </c>
      <c r="I87" s="66" t="s">
        <v>4026</v>
      </c>
      <c r="J87" s="67">
        <v>-7.5083200000000003</v>
      </c>
      <c r="K87" s="67">
        <v>109.0645</v>
      </c>
    </row>
    <row r="88" spans="1:11" ht="14.5">
      <c r="A88" s="66" t="str">
        <f t="shared" si="1"/>
        <v>PML 1BEJI_BABAKAN</v>
      </c>
      <c r="B88" s="66" t="s">
        <v>263</v>
      </c>
      <c r="C88" s="66" t="s">
        <v>5784</v>
      </c>
      <c r="D88" s="76" t="s">
        <v>5745</v>
      </c>
      <c r="E88" s="66" t="s">
        <v>5786</v>
      </c>
      <c r="F88" s="67">
        <v>15.73</v>
      </c>
      <c r="G88" s="67">
        <v>-6.9911399999999997</v>
      </c>
      <c r="H88" s="67">
        <v>109.49</v>
      </c>
      <c r="I88" s="66" t="s">
        <v>4705</v>
      </c>
      <c r="J88" s="67">
        <v>-6.8926100000000003</v>
      </c>
      <c r="K88" s="67">
        <v>109.4507</v>
      </c>
    </row>
    <row r="89" spans="1:11" ht="14.5">
      <c r="A89" s="66" t="str">
        <f t="shared" si="1"/>
        <v>Purbalingga - Kebong_BABAKAN</v>
      </c>
      <c r="B89" s="66" t="s">
        <v>263</v>
      </c>
      <c r="C89" s="66" t="s">
        <v>5784</v>
      </c>
      <c r="D89" s="76" t="s">
        <v>5740</v>
      </c>
      <c r="E89" s="66" t="s">
        <v>5786</v>
      </c>
      <c r="F89" s="67">
        <v>7.6</v>
      </c>
      <c r="G89" s="67">
        <v>-7.3936700000000002</v>
      </c>
      <c r="H89" s="67">
        <v>109.342</v>
      </c>
      <c r="I89" s="66" t="s">
        <v>4781</v>
      </c>
      <c r="J89" s="67">
        <v>-7.4033100000000003</v>
      </c>
      <c r="K89" s="67">
        <v>109.3588</v>
      </c>
    </row>
    <row r="90" spans="1:11" ht="14.5">
      <c r="A90" s="66" t="str">
        <f t="shared" si="1"/>
        <v>TGL 3PURWAHAMBA_BABAKAN</v>
      </c>
      <c r="B90" s="66" t="s">
        <v>263</v>
      </c>
      <c r="C90" s="66" t="s">
        <v>5784</v>
      </c>
      <c r="D90" s="76" t="s">
        <v>5740</v>
      </c>
      <c r="E90" s="66" t="s">
        <v>5786</v>
      </c>
      <c r="F90" s="67">
        <v>11.25</v>
      </c>
      <c r="G90" s="67">
        <v>-6.8902599999999996</v>
      </c>
      <c r="H90" s="67">
        <v>109.19</v>
      </c>
      <c r="I90" s="66" t="s">
        <v>5354</v>
      </c>
      <c r="J90" s="67">
        <v>-6.87378</v>
      </c>
      <c r="K90" s="67">
        <v>109.2512</v>
      </c>
    </row>
    <row r="91" spans="1:11" ht="14.5">
      <c r="A91" s="66" t="str">
        <f t="shared" si="1"/>
        <v>UPP CILACAP_BABAKAN</v>
      </c>
      <c r="B91" s="66" t="s">
        <v>263</v>
      </c>
      <c r="C91" s="66" t="s">
        <v>5784</v>
      </c>
      <c r="D91" s="76" t="s">
        <v>5753</v>
      </c>
      <c r="E91" s="66" t="s">
        <v>5786</v>
      </c>
      <c r="F91" s="67">
        <v>20.29</v>
      </c>
      <c r="G91" s="67">
        <v>-7.6613199999999999</v>
      </c>
      <c r="H91" s="67">
        <v>108.94</v>
      </c>
      <c r="I91" s="66" t="s">
        <v>5474</v>
      </c>
      <c r="J91" s="67">
        <v>-7.7338300000000002</v>
      </c>
      <c r="K91" s="67">
        <v>108.9927</v>
      </c>
    </row>
    <row r="92" spans="1:11" ht="14.5">
      <c r="A92" s="66" t="str">
        <f t="shared" si="1"/>
        <v>GD. LASEM_BABAKTULUNG</v>
      </c>
      <c r="B92" s="66" t="s">
        <v>2258</v>
      </c>
      <c r="C92" s="66" t="s">
        <v>5784</v>
      </c>
      <c r="D92" s="76" t="s">
        <v>5737</v>
      </c>
      <c r="E92" s="66" t="s">
        <v>5786</v>
      </c>
      <c r="F92" s="67">
        <v>20.29</v>
      </c>
      <c r="G92" s="67">
        <v>-6.7617000000000003</v>
      </c>
      <c r="H92" s="67">
        <v>111.65</v>
      </c>
      <c r="I92" s="66" t="s">
        <v>2256</v>
      </c>
      <c r="J92" s="67">
        <v>-6.6950700000000003</v>
      </c>
      <c r="K92" s="67">
        <v>111.4366</v>
      </c>
    </row>
    <row r="93" spans="1:11" ht="14.5">
      <c r="A93" s="66" t="str">
        <f t="shared" si="1"/>
        <v>Jepara - Mayong_BABALAN</v>
      </c>
      <c r="B93" s="66" t="s">
        <v>4146</v>
      </c>
      <c r="C93" s="66" t="s">
        <v>5784</v>
      </c>
      <c r="D93" s="76" t="s">
        <v>5747</v>
      </c>
      <c r="E93" s="66" t="s">
        <v>5786</v>
      </c>
      <c r="F93" s="67">
        <v>26.27</v>
      </c>
      <c r="G93" s="67">
        <v>-6.7331399999999997</v>
      </c>
      <c r="H93" s="67">
        <v>110.607</v>
      </c>
      <c r="I93" s="66" t="s">
        <v>4145</v>
      </c>
      <c r="J93" s="67">
        <v>-6.7420299999999997</v>
      </c>
      <c r="K93" s="67">
        <v>110.7436</v>
      </c>
    </row>
    <row r="94" spans="1:11" ht="14.5">
      <c r="A94" s="66" t="str">
        <f t="shared" si="1"/>
        <v>Pati - Sokokulon_BABALAN</v>
      </c>
      <c r="B94" s="66" t="s">
        <v>4146</v>
      </c>
      <c r="C94" s="66" t="s">
        <v>5784</v>
      </c>
      <c r="D94" s="76" t="s">
        <v>5758</v>
      </c>
      <c r="E94" s="66" t="s">
        <v>5786</v>
      </c>
      <c r="F94" s="67">
        <v>16.66</v>
      </c>
      <c r="G94" s="67">
        <v>-6.7944699999999996</v>
      </c>
      <c r="H94" s="67">
        <v>111.044</v>
      </c>
      <c r="I94" s="66" t="s">
        <v>4606</v>
      </c>
      <c r="J94" s="67">
        <v>-6.7764199999999999</v>
      </c>
      <c r="K94" s="67">
        <v>110.9949</v>
      </c>
    </row>
    <row r="95" spans="1:11" ht="14.5">
      <c r="A95" s="66" t="str">
        <f t="shared" si="1"/>
        <v>GPP PEKALONGAN_BABALANKIDUL</v>
      </c>
      <c r="B95" s="66" t="s">
        <v>3379</v>
      </c>
      <c r="C95" s="66" t="s">
        <v>5784</v>
      </c>
      <c r="D95" s="76" t="s">
        <v>5759</v>
      </c>
      <c r="E95" s="66" t="s">
        <v>5786</v>
      </c>
      <c r="F95" s="67">
        <v>5.84</v>
      </c>
      <c r="G95" s="67">
        <v>-6.9430800000000001</v>
      </c>
      <c r="H95" s="67">
        <v>109.608</v>
      </c>
      <c r="I95" s="66" t="s">
        <v>3376</v>
      </c>
      <c r="J95" s="67">
        <v>-6.8898999999999999</v>
      </c>
      <c r="K95" s="67">
        <v>109.6589</v>
      </c>
    </row>
    <row r="96" spans="1:11" ht="14.5">
      <c r="A96" s="66" t="str">
        <f t="shared" si="1"/>
        <v>GPP PEKALONGAN_BABALANLOR</v>
      </c>
      <c r="B96" s="66" t="s">
        <v>3380</v>
      </c>
      <c r="C96" s="66" t="s">
        <v>5784</v>
      </c>
      <c r="D96" s="76" t="s">
        <v>5749</v>
      </c>
      <c r="E96" s="66" t="s">
        <v>5786</v>
      </c>
      <c r="F96" s="67">
        <v>5.84</v>
      </c>
      <c r="G96" s="67">
        <v>-6.9374000000000002</v>
      </c>
      <c r="H96" s="67">
        <v>109.611</v>
      </c>
      <c r="I96" s="66" t="s">
        <v>3376</v>
      </c>
      <c r="J96" s="67">
        <v>-6.8898999999999999</v>
      </c>
      <c r="K96" s="67">
        <v>109.6589</v>
      </c>
    </row>
    <row r="97" spans="1:11" ht="14.5">
      <c r="A97" s="66" t="str">
        <f t="shared" si="1"/>
        <v>Demak 1 - Mranak_BABAT</v>
      </c>
      <c r="B97" s="66" t="s">
        <v>1912</v>
      </c>
      <c r="C97" s="66" t="s">
        <v>5784</v>
      </c>
      <c r="D97" s="76" t="s">
        <v>5752</v>
      </c>
      <c r="E97" s="66" t="s">
        <v>5786</v>
      </c>
      <c r="F97" s="67">
        <v>26.27</v>
      </c>
      <c r="G97" s="67">
        <v>-6.9972000000000003</v>
      </c>
      <c r="H97" s="67">
        <v>110.721</v>
      </c>
      <c r="I97" s="66" t="s">
        <v>1911</v>
      </c>
      <c r="J97" s="67">
        <v>-6.8903100000000004</v>
      </c>
      <c r="K97" s="67">
        <v>110.6673</v>
      </c>
    </row>
    <row r="98" spans="1:11" ht="14.5">
      <c r="A98" s="66" t="str">
        <f t="shared" si="1"/>
        <v>Blora 3 Bangkle_BACEM</v>
      </c>
      <c r="B98" s="66" t="s">
        <v>1169</v>
      </c>
      <c r="C98" s="66" t="s">
        <v>5784</v>
      </c>
      <c r="D98" s="76" t="s">
        <v>5752</v>
      </c>
      <c r="E98" s="66" t="s">
        <v>5786</v>
      </c>
      <c r="F98" s="67">
        <v>44.23</v>
      </c>
      <c r="G98" s="67">
        <v>-6.9220699999999997</v>
      </c>
      <c r="H98" s="67">
        <v>111.47199999999999</v>
      </c>
      <c r="I98" s="66" t="s">
        <v>1166</v>
      </c>
      <c r="J98" s="67">
        <v>-6.9716199999999997</v>
      </c>
      <c r="K98" s="67">
        <v>111.4388</v>
      </c>
    </row>
    <row r="99" spans="1:11" ht="14.5">
      <c r="A99" s="66" t="str">
        <f t="shared" si="1"/>
        <v>Blora 4 Ngawen_BACEM</v>
      </c>
      <c r="B99" s="66" t="s">
        <v>1169</v>
      </c>
      <c r="C99" s="66" t="s">
        <v>5784</v>
      </c>
      <c r="D99" s="76" t="s">
        <v>5759</v>
      </c>
      <c r="E99" s="66" t="s">
        <v>5786</v>
      </c>
      <c r="F99" s="67">
        <v>44.23</v>
      </c>
      <c r="G99" s="67">
        <v>-7.0636200000000002</v>
      </c>
      <c r="H99" s="67">
        <v>111.354</v>
      </c>
      <c r="I99" s="66" t="s">
        <v>1251</v>
      </c>
      <c r="J99" s="67">
        <v>-7.0247799999999998</v>
      </c>
      <c r="K99" s="67">
        <v>111.2928</v>
      </c>
    </row>
    <row r="100" spans="1:11" ht="14.5">
      <c r="A100" s="66" t="str">
        <f t="shared" si="1"/>
        <v>Kudus - Kaliwungu_BACIN</v>
      </c>
      <c r="B100" s="66" t="s">
        <v>4382</v>
      </c>
      <c r="C100" s="66" t="s">
        <v>5784</v>
      </c>
      <c r="D100" s="76" t="s">
        <v>5743</v>
      </c>
      <c r="E100" s="66" t="s">
        <v>5786</v>
      </c>
      <c r="F100" s="67">
        <v>13.38</v>
      </c>
      <c r="G100" s="67">
        <v>-6.7852899999999998</v>
      </c>
      <c r="H100" s="67">
        <v>110.85599999999999</v>
      </c>
      <c r="I100" s="66" t="s">
        <v>4381</v>
      </c>
      <c r="J100" s="67">
        <v>-6.8014900000000003</v>
      </c>
      <c r="K100" s="67">
        <v>110.82510000000001</v>
      </c>
    </row>
    <row r="101" spans="1:11" ht="14.5">
      <c r="A101" s="66" t="str">
        <f t="shared" si="1"/>
        <v>Purbalingga - Kebong_BADAK</v>
      </c>
      <c r="B101" s="66" t="s">
        <v>4784</v>
      </c>
      <c r="C101" s="66" t="s">
        <v>5784</v>
      </c>
      <c r="D101" s="76" t="s">
        <v>5743</v>
      </c>
      <c r="E101" s="66" t="s">
        <v>5786</v>
      </c>
      <c r="F101" s="67">
        <v>15.73</v>
      </c>
      <c r="G101" s="67">
        <v>-7.1845699999999999</v>
      </c>
      <c r="H101" s="67">
        <v>109.399</v>
      </c>
      <c r="I101" s="66" t="s">
        <v>4781</v>
      </c>
      <c r="J101" s="67">
        <v>-7.4033100000000003</v>
      </c>
      <c r="K101" s="67">
        <v>109.3588</v>
      </c>
    </row>
    <row r="102" spans="1:11" ht="14.5">
      <c r="A102" s="66" t="str">
        <f t="shared" si="1"/>
        <v>GPP BANJARNEGARA_BADAKARYA</v>
      </c>
      <c r="B102" s="66" t="s">
        <v>2363</v>
      </c>
      <c r="C102" s="66" t="s">
        <v>5784</v>
      </c>
      <c r="D102" s="76" t="s">
        <v>5760</v>
      </c>
      <c r="E102" s="66" t="s">
        <v>5786</v>
      </c>
      <c r="F102" s="67">
        <v>10.28</v>
      </c>
      <c r="G102" s="67">
        <v>-7.3591699999999998</v>
      </c>
      <c r="H102" s="67">
        <v>109.61</v>
      </c>
      <c r="I102" s="66" t="s">
        <v>2357</v>
      </c>
      <c r="J102" s="67">
        <v>-7.3905900000000004</v>
      </c>
      <c r="K102" s="67">
        <v>109.7366</v>
      </c>
    </row>
    <row r="103" spans="1:11" ht="14.5">
      <c r="A103" s="66" t="str">
        <f t="shared" si="1"/>
        <v>GPP BANJARNEGARA_BADAMITA</v>
      </c>
      <c r="B103" s="66" t="s">
        <v>2364</v>
      </c>
      <c r="C103" s="66" t="s">
        <v>5784</v>
      </c>
      <c r="D103" s="76" t="s">
        <v>5753</v>
      </c>
      <c r="E103" s="66" t="s">
        <v>5786</v>
      </c>
      <c r="F103" s="67">
        <v>10.28</v>
      </c>
      <c r="G103" s="67">
        <v>-7.39635</v>
      </c>
      <c r="H103" s="67">
        <v>109.56100000000001</v>
      </c>
      <c r="I103" s="66" t="s">
        <v>2357</v>
      </c>
      <c r="J103" s="67">
        <v>-7.3905900000000004</v>
      </c>
      <c r="K103" s="67">
        <v>109.7366</v>
      </c>
    </row>
    <row r="104" spans="1:11" ht="14.5">
      <c r="A104" s="66" t="str">
        <f t="shared" si="1"/>
        <v>Boyolali_BADE</v>
      </c>
      <c r="B104" s="66" t="s">
        <v>1372</v>
      </c>
      <c r="C104" s="66" t="s">
        <v>5784</v>
      </c>
      <c r="D104" s="76" t="s">
        <v>5742</v>
      </c>
      <c r="E104" s="66" t="s">
        <v>5786</v>
      </c>
      <c r="F104" s="67">
        <v>17.7</v>
      </c>
      <c r="G104" s="67">
        <v>-7.3529999999999998</v>
      </c>
      <c r="H104" s="67">
        <v>110.705</v>
      </c>
      <c r="I104" s="66" t="s">
        <v>1370</v>
      </c>
      <c r="J104" s="67">
        <v>-7.5381099999999996</v>
      </c>
      <c r="K104" s="67">
        <v>110.6292</v>
      </c>
    </row>
    <row r="105" spans="1:11" ht="14.5">
      <c r="A105" s="66" t="str">
        <f t="shared" si="1"/>
        <v>Pati - Sokokulon_BADEGAN</v>
      </c>
      <c r="B105" s="66" t="s">
        <v>4609</v>
      </c>
      <c r="C105" s="66" t="s">
        <v>5784</v>
      </c>
      <c r="D105" s="76" t="s">
        <v>5742</v>
      </c>
      <c r="E105" s="66" t="s">
        <v>5786</v>
      </c>
      <c r="F105" s="67">
        <v>16.66</v>
      </c>
      <c r="G105" s="67">
        <v>-6.7616800000000001</v>
      </c>
      <c r="H105" s="67">
        <v>110.997</v>
      </c>
      <c r="I105" s="66" t="s">
        <v>4606</v>
      </c>
      <c r="J105" s="67">
        <v>-6.7764199999999999</v>
      </c>
      <c r="K105" s="67">
        <v>110.9949</v>
      </c>
    </row>
    <row r="106" spans="1:11" ht="14.5">
      <c r="A106" s="66" t="str">
        <f t="shared" si="1"/>
        <v>GPP MAGELANG_BADRAN</v>
      </c>
      <c r="B106" s="66" t="s">
        <v>3105</v>
      </c>
      <c r="C106" s="66" t="s">
        <v>5784</v>
      </c>
      <c r="D106" s="76" t="s">
        <v>5754</v>
      </c>
      <c r="E106" s="66" t="s">
        <v>5786</v>
      </c>
      <c r="F106" s="67">
        <v>9.5500000000000007</v>
      </c>
      <c r="G106" s="67">
        <v>-7.3592899999999997</v>
      </c>
      <c r="H106" s="67">
        <v>110.218</v>
      </c>
      <c r="I106" s="66" t="s">
        <v>3103</v>
      </c>
      <c r="J106" s="67">
        <v>-7.3955399999999996</v>
      </c>
      <c r="K106" s="67">
        <v>110.24469999999999</v>
      </c>
    </row>
    <row r="107" spans="1:11" ht="14.5">
      <c r="A107" s="66" t="str">
        <f t="shared" si="1"/>
        <v>Kudus - Kaliwungu_BAE</v>
      </c>
      <c r="B107" s="66" t="s">
        <v>4383</v>
      </c>
      <c r="C107" s="66" t="s">
        <v>5784</v>
      </c>
      <c r="D107" s="76" t="s">
        <v>5749</v>
      </c>
      <c r="E107" s="66" t="s">
        <v>5786</v>
      </c>
      <c r="F107" s="67">
        <v>13.38</v>
      </c>
      <c r="G107" s="67">
        <v>-6.7632300000000001</v>
      </c>
      <c r="H107" s="67">
        <v>110.85599999999999</v>
      </c>
      <c r="I107" s="66" t="s">
        <v>4381</v>
      </c>
      <c r="J107" s="67">
        <v>-6.8014900000000003</v>
      </c>
      <c r="K107" s="67">
        <v>110.82510000000001</v>
      </c>
    </row>
    <row r="108" spans="1:11" ht="14.5">
      <c r="A108" s="66" t="str">
        <f t="shared" si="1"/>
        <v>GPP PURWOREJO_BAGELEN</v>
      </c>
      <c r="B108" s="66" t="s">
        <v>3512</v>
      </c>
      <c r="C108" s="66" t="s">
        <v>5784</v>
      </c>
      <c r="D108" s="76" t="s">
        <v>5756</v>
      </c>
      <c r="E108" s="66" t="s">
        <v>5786</v>
      </c>
      <c r="F108" s="67">
        <v>4.4400000000000004</v>
      </c>
      <c r="G108" s="67">
        <v>-7.8155599999999996</v>
      </c>
      <c r="H108" s="67">
        <v>110.01300000000001</v>
      </c>
      <c r="I108" s="66" t="s">
        <v>3504</v>
      </c>
      <c r="J108" s="67">
        <v>-7.7226800000000004</v>
      </c>
      <c r="K108" s="67">
        <v>109.9468</v>
      </c>
    </row>
    <row r="109" spans="1:11" ht="14.5">
      <c r="A109" s="66" t="str">
        <f t="shared" si="1"/>
        <v>Pati - Sokokulon_BAGENG</v>
      </c>
      <c r="B109" s="66" t="s">
        <v>4610</v>
      </c>
      <c r="C109" s="66" t="s">
        <v>5784</v>
      </c>
      <c r="D109" s="76" t="s">
        <v>5761</v>
      </c>
      <c r="E109" s="66" t="s">
        <v>5786</v>
      </c>
      <c r="F109" s="67">
        <v>16.66</v>
      </c>
      <c r="G109" s="67">
        <v>-6.6792100000000003</v>
      </c>
      <c r="H109" s="67">
        <v>110.93300000000001</v>
      </c>
      <c r="I109" s="66" t="s">
        <v>4606</v>
      </c>
      <c r="J109" s="67">
        <v>-6.7764199999999999</v>
      </c>
      <c r="K109" s="67">
        <v>110.9949</v>
      </c>
    </row>
    <row r="110" spans="1:11" ht="14.5">
      <c r="A110" s="66" t="str">
        <f t="shared" si="1"/>
        <v>Sragen 2 - Sambung Macan_BAGO</v>
      </c>
      <c r="B110" s="66" t="s">
        <v>5204</v>
      </c>
      <c r="C110" s="66" t="s">
        <v>5784</v>
      </c>
      <c r="D110" s="76" t="s">
        <v>5760</v>
      </c>
      <c r="E110" s="66" t="s">
        <v>5786</v>
      </c>
      <c r="F110" s="67">
        <v>53.45</v>
      </c>
      <c r="G110" s="67">
        <v>-7.2373799999999999</v>
      </c>
      <c r="H110" s="67">
        <v>111.10299999999999</v>
      </c>
      <c r="I110" s="66" t="s">
        <v>5203</v>
      </c>
      <c r="J110" s="67">
        <v>-7.36327</v>
      </c>
      <c r="K110" s="67">
        <v>111.1177</v>
      </c>
    </row>
    <row r="111" spans="1:11" ht="14.5">
      <c r="A111" s="66" t="str">
        <f t="shared" si="1"/>
        <v>GPP SRAGEN_BAGOR</v>
      </c>
      <c r="B111" s="66" t="s">
        <v>3900</v>
      </c>
      <c r="C111" s="66" t="s">
        <v>5784</v>
      </c>
      <c r="D111" s="76" t="s">
        <v>5748</v>
      </c>
      <c r="E111" s="66" t="s">
        <v>5786</v>
      </c>
      <c r="F111" s="67">
        <v>66.78</v>
      </c>
      <c r="G111" s="67">
        <v>-7.3388499999999999</v>
      </c>
      <c r="H111" s="67">
        <v>110.813</v>
      </c>
      <c r="I111" s="66" t="s">
        <v>3898</v>
      </c>
      <c r="J111" s="67">
        <v>-7.4936100000000003</v>
      </c>
      <c r="K111" s="67">
        <v>110.9278</v>
      </c>
    </row>
    <row r="112" spans="1:11" ht="14.5">
      <c r="A112" s="66" t="str">
        <f t="shared" si="1"/>
        <v>GPP PURWOREJO_BAGUNG</v>
      </c>
      <c r="B112" s="66" t="s">
        <v>3513</v>
      </c>
      <c r="C112" s="66" t="s">
        <v>5784</v>
      </c>
      <c r="D112" s="76" t="s">
        <v>5749</v>
      </c>
      <c r="E112" s="66" t="s">
        <v>5786</v>
      </c>
      <c r="F112" s="67">
        <v>15.69</v>
      </c>
      <c r="G112" s="67">
        <v>-7.7168099999999997</v>
      </c>
      <c r="H112" s="67">
        <v>109.80200000000001</v>
      </c>
      <c r="I112" s="66" t="s">
        <v>3504</v>
      </c>
      <c r="J112" s="67">
        <v>-7.7226800000000004</v>
      </c>
      <c r="K112" s="67">
        <v>109.9468</v>
      </c>
    </row>
    <row r="113" spans="1:11" ht="14.5">
      <c r="A113" s="66" t="str">
        <f t="shared" si="1"/>
        <v>BGR TEMANGGUNG_BAGUSAN</v>
      </c>
      <c r="B113" s="66" t="s">
        <v>1001</v>
      </c>
      <c r="C113" s="66" t="s">
        <v>5784</v>
      </c>
      <c r="D113" s="76" t="s">
        <v>5755</v>
      </c>
      <c r="E113" s="66" t="s">
        <v>5786</v>
      </c>
      <c r="F113" s="67">
        <v>9.5500000000000007</v>
      </c>
      <c r="G113" s="67">
        <v>-7.2589199999999998</v>
      </c>
      <c r="H113" s="67">
        <v>110.09399999999999</v>
      </c>
      <c r="I113" s="66" t="s">
        <v>999</v>
      </c>
      <c r="J113" s="67">
        <v>-7.2953299999999999</v>
      </c>
      <c r="K113" s="67">
        <v>110.0787</v>
      </c>
    </row>
    <row r="114" spans="1:11" ht="14.5">
      <c r="A114" s="66" t="str">
        <f t="shared" si="1"/>
        <v>GPP MAGELANG_BAGUSAN</v>
      </c>
      <c r="B114" s="66" t="s">
        <v>1001</v>
      </c>
      <c r="C114" s="66" t="s">
        <v>5784</v>
      </c>
      <c r="D114" s="76" t="s">
        <v>5762</v>
      </c>
      <c r="E114" s="66" t="s">
        <v>5786</v>
      </c>
      <c r="F114" s="67">
        <v>9.5500000000000007</v>
      </c>
      <c r="G114" s="67">
        <v>-7.3795000000000002</v>
      </c>
      <c r="H114" s="67">
        <v>110.20399999999999</v>
      </c>
      <c r="I114" s="66" t="s">
        <v>3103</v>
      </c>
      <c r="J114" s="67">
        <v>-7.3955399999999996</v>
      </c>
      <c r="K114" s="67">
        <v>110.24469999999999</v>
      </c>
    </row>
    <row r="115" spans="1:11" ht="14.5">
      <c r="A115" s="66" t="str">
        <f t="shared" si="1"/>
        <v>GPP PURWOREJO_BAJANGREJO</v>
      </c>
      <c r="B115" s="66" t="s">
        <v>3514</v>
      </c>
      <c r="C115" s="66" t="s">
        <v>5784</v>
      </c>
      <c r="D115" s="76" t="s">
        <v>5738</v>
      </c>
      <c r="E115" s="66" t="s">
        <v>5786</v>
      </c>
      <c r="F115" s="67">
        <v>4.4400000000000004</v>
      </c>
      <c r="G115" s="67">
        <v>-7.7800599999999998</v>
      </c>
      <c r="H115" s="67">
        <v>109.96</v>
      </c>
      <c r="I115" s="66" t="s">
        <v>3504</v>
      </c>
      <c r="J115" s="67">
        <v>-7.7226800000000004</v>
      </c>
      <c r="K115" s="67">
        <v>109.9468</v>
      </c>
    </row>
    <row r="116" spans="1:11" ht="14.5">
      <c r="A116" s="66" t="str">
        <f t="shared" si="1"/>
        <v>Cilacap 1 - Kesugihan_BAJING</v>
      </c>
      <c r="B116" s="66" t="s">
        <v>1836</v>
      </c>
      <c r="C116" s="66" t="s">
        <v>5784</v>
      </c>
      <c r="D116" s="76" t="s">
        <v>5761</v>
      </c>
      <c r="E116" s="66" t="s">
        <v>5786</v>
      </c>
      <c r="F116" s="67">
        <v>20.29</v>
      </c>
      <c r="G116" s="67">
        <v>-7.6267800000000001</v>
      </c>
      <c r="H116" s="67">
        <v>109.259</v>
      </c>
      <c r="I116" s="66" t="s">
        <v>1829</v>
      </c>
      <c r="J116" s="67">
        <v>-7.6282100000000002</v>
      </c>
      <c r="K116" s="67">
        <v>109.1144</v>
      </c>
    </row>
    <row r="117" spans="1:11" ht="14.5">
      <c r="A117" s="66" t="str">
        <f t="shared" si="1"/>
        <v>Cilacap 1 - Kesugihan_BAJING KULON</v>
      </c>
      <c r="B117" s="66" t="s">
        <v>1837</v>
      </c>
      <c r="C117" s="66" t="s">
        <v>5784</v>
      </c>
      <c r="D117" s="76" t="s">
        <v>5761</v>
      </c>
      <c r="E117" s="66" t="s">
        <v>5786</v>
      </c>
      <c r="F117" s="67">
        <v>20.29</v>
      </c>
      <c r="G117" s="67">
        <v>-7.6281499999999998</v>
      </c>
      <c r="H117" s="67">
        <v>109.22</v>
      </c>
      <c r="I117" s="66" t="s">
        <v>1829</v>
      </c>
      <c r="J117" s="67">
        <v>-7.6282100000000002</v>
      </c>
      <c r="K117" s="67">
        <v>109.1144</v>
      </c>
    </row>
    <row r="118" spans="1:11" ht="14.5">
      <c r="A118" s="66" t="str">
        <f t="shared" si="1"/>
        <v>GD. LASEM_BAJINGJOWO</v>
      </c>
      <c r="B118" s="66" t="s">
        <v>2259</v>
      </c>
      <c r="C118" s="66" t="s">
        <v>5784</v>
      </c>
      <c r="D118" s="76" t="s">
        <v>5748</v>
      </c>
      <c r="E118" s="66" t="s">
        <v>5786</v>
      </c>
      <c r="F118" s="67">
        <v>20.29</v>
      </c>
      <c r="G118" s="67">
        <v>-6.7507299999999999</v>
      </c>
      <c r="H118" s="67">
        <v>111.669</v>
      </c>
      <c r="I118" s="66" t="s">
        <v>2256</v>
      </c>
      <c r="J118" s="67">
        <v>-6.6950700000000003</v>
      </c>
      <c r="K118" s="67">
        <v>111.4366</v>
      </c>
    </row>
    <row r="119" spans="1:11" ht="14.5">
      <c r="A119" s="66" t="str">
        <f t="shared" si="1"/>
        <v>GPP CEPU (BLORA)_BAJO</v>
      </c>
      <c r="B119" s="66" t="s">
        <v>2535</v>
      </c>
      <c r="C119" s="66" t="s">
        <v>5784</v>
      </c>
      <c r="D119" s="76" t="s">
        <v>5740</v>
      </c>
      <c r="E119" s="66" t="s">
        <v>5786</v>
      </c>
      <c r="F119" s="67">
        <v>44.23</v>
      </c>
      <c r="G119" s="67">
        <v>-7.1776200000000001</v>
      </c>
      <c r="H119" s="67">
        <v>111.515</v>
      </c>
      <c r="I119" s="66" t="s">
        <v>2534</v>
      </c>
      <c r="J119" s="67">
        <v>-7.1575100000000003</v>
      </c>
      <c r="K119" s="67">
        <v>111.58580000000001</v>
      </c>
    </row>
    <row r="120" spans="1:11" ht="14.5">
      <c r="A120" s="66" t="str">
        <f t="shared" si="1"/>
        <v>Pati - Juwana_BAJOMULYO</v>
      </c>
      <c r="B120" s="66" t="s">
        <v>4463</v>
      </c>
      <c r="C120" s="66" t="s">
        <v>5784</v>
      </c>
      <c r="D120" s="76" t="s">
        <v>5740</v>
      </c>
      <c r="E120" s="66" t="s">
        <v>5786</v>
      </c>
      <c r="F120" s="67">
        <v>16.66</v>
      </c>
      <c r="G120" s="67">
        <v>-6.70655</v>
      </c>
      <c r="H120" s="67">
        <v>111.152</v>
      </c>
      <c r="I120" s="66" t="s">
        <v>4458</v>
      </c>
      <c r="J120" s="67">
        <v>-6.7296100000000001</v>
      </c>
      <c r="K120" s="67">
        <v>111.1037</v>
      </c>
    </row>
    <row r="121" spans="1:11" ht="14.5">
      <c r="A121" s="66" t="str">
        <f t="shared" si="1"/>
        <v>BGR PURBALINGGA_BAJONG</v>
      </c>
      <c r="B121" s="66" t="s">
        <v>859</v>
      </c>
      <c r="C121" s="66" t="s">
        <v>5784</v>
      </c>
      <c r="D121" s="76" t="s">
        <v>5758</v>
      </c>
      <c r="E121" s="66" t="s">
        <v>5786</v>
      </c>
      <c r="F121" s="67">
        <v>7.6</v>
      </c>
      <c r="G121" s="67">
        <v>-7.42971</v>
      </c>
      <c r="H121" s="67">
        <v>109.408</v>
      </c>
      <c r="I121" s="66" t="s">
        <v>856</v>
      </c>
      <c r="J121" s="67">
        <v>-7.4180900000000003</v>
      </c>
      <c r="K121" s="67">
        <v>109.37690000000001</v>
      </c>
    </row>
    <row r="122" spans="1:11" ht="14.5">
      <c r="A122" s="66" t="str">
        <f t="shared" si="1"/>
        <v>Blora 4 Ngawen_BAKAH</v>
      </c>
      <c r="B122" s="66" t="s">
        <v>1252</v>
      </c>
      <c r="C122" s="66" t="s">
        <v>5784</v>
      </c>
      <c r="D122" s="76" t="s">
        <v>5758</v>
      </c>
      <c r="E122" s="66" t="s">
        <v>5786</v>
      </c>
      <c r="F122" s="67">
        <v>44.23</v>
      </c>
      <c r="G122" s="67">
        <v>-7.0699300000000003</v>
      </c>
      <c r="H122" s="67">
        <v>111.239</v>
      </c>
      <c r="I122" s="66" t="s">
        <v>1251</v>
      </c>
      <c r="J122" s="67">
        <v>-7.0247799999999998</v>
      </c>
      <c r="K122" s="67">
        <v>111.2928</v>
      </c>
    </row>
    <row r="123" spans="1:11" ht="14.5">
      <c r="A123" s="66" t="str">
        <f t="shared" si="1"/>
        <v>Wonosobo - Leksono_BAKAL</v>
      </c>
      <c r="B123" s="66" t="s">
        <v>5585</v>
      </c>
      <c r="C123" s="66" t="s">
        <v>5784</v>
      </c>
      <c r="D123" s="76" t="s">
        <v>5743</v>
      </c>
      <c r="E123" s="66" t="s">
        <v>5786</v>
      </c>
      <c r="F123" s="67">
        <v>10.28</v>
      </c>
      <c r="G123" s="67">
        <v>-7.22098</v>
      </c>
      <c r="H123" s="67">
        <v>109.887</v>
      </c>
      <c r="I123" s="66" t="s">
        <v>5583</v>
      </c>
      <c r="J123" s="67">
        <v>-7.4236599999999999</v>
      </c>
      <c r="K123" s="67">
        <v>109.8591</v>
      </c>
    </row>
    <row r="124" spans="1:11" ht="14.5">
      <c r="A124" s="66" t="str">
        <f t="shared" si="1"/>
        <v>Batang - Kasepuhan_BAKALAN</v>
      </c>
      <c r="B124" s="66" t="s">
        <v>56</v>
      </c>
      <c r="C124" s="66" t="s">
        <v>5784</v>
      </c>
      <c r="D124" s="76" t="s">
        <v>5749</v>
      </c>
      <c r="E124" s="66" t="s">
        <v>5786</v>
      </c>
      <c r="F124" s="67">
        <v>9.3699999999999992</v>
      </c>
      <c r="G124" s="67">
        <v>-6.9352799999999997</v>
      </c>
      <c r="H124" s="67">
        <v>109.779</v>
      </c>
      <c r="I124" s="66" t="s">
        <v>54</v>
      </c>
      <c r="J124" s="67">
        <v>-6.9040600000000003</v>
      </c>
      <c r="K124" s="67">
        <v>109.7085</v>
      </c>
    </row>
    <row r="125" spans="1:11" ht="14.5">
      <c r="A125" s="66" t="str">
        <f t="shared" si="1"/>
        <v>BGR NGADIROJO_BAKALAN</v>
      </c>
      <c r="B125" s="66" t="s">
        <v>56</v>
      </c>
      <c r="C125" s="66" t="s">
        <v>5784</v>
      </c>
      <c r="D125" s="76" t="s">
        <v>5737</v>
      </c>
      <c r="E125" s="66" t="s">
        <v>5786</v>
      </c>
      <c r="F125" s="67">
        <v>20.7</v>
      </c>
      <c r="G125" s="67">
        <v>-7.8171900000000001</v>
      </c>
      <c r="H125" s="67">
        <v>111.28700000000001</v>
      </c>
      <c r="I125" s="66" t="s">
        <v>538</v>
      </c>
      <c r="J125" s="67">
        <v>-7.8147399999999996</v>
      </c>
      <c r="K125" s="67">
        <v>111.0005</v>
      </c>
    </row>
    <row r="126" spans="1:11" ht="14.5">
      <c r="A126" s="66" t="str">
        <f t="shared" si="1"/>
        <v>BGR NGADIROJO_BAKALAN</v>
      </c>
      <c r="B126" s="66" t="s">
        <v>56</v>
      </c>
      <c r="C126" s="66" t="s">
        <v>5784</v>
      </c>
      <c r="D126" s="76" t="s">
        <v>5743</v>
      </c>
      <c r="E126" s="66" t="s">
        <v>5786</v>
      </c>
      <c r="F126" s="67">
        <v>21.59</v>
      </c>
      <c r="G126" s="67">
        <v>-7.6881199999999996</v>
      </c>
      <c r="H126" s="67">
        <v>110.998</v>
      </c>
      <c r="I126" s="66" t="s">
        <v>538</v>
      </c>
      <c r="J126" s="67">
        <v>-7.8147399999999996</v>
      </c>
      <c r="K126" s="67">
        <v>111.0005</v>
      </c>
    </row>
    <row r="127" spans="1:11" ht="14.5">
      <c r="A127" s="66" t="str">
        <f t="shared" si="1"/>
        <v>GPP KARANGANYAR_BAKALAN</v>
      </c>
      <c r="B127" s="66" t="s">
        <v>56</v>
      </c>
      <c r="C127" s="66" t="s">
        <v>5784</v>
      </c>
      <c r="D127" s="76" t="s">
        <v>5742</v>
      </c>
      <c r="E127" s="66" t="s">
        <v>5786</v>
      </c>
      <c r="F127" s="67">
        <v>14.71</v>
      </c>
      <c r="G127" s="67">
        <v>-7.6357100000000004</v>
      </c>
      <c r="H127" s="67">
        <v>110.866</v>
      </c>
      <c r="I127" s="66" t="s">
        <v>2633</v>
      </c>
      <c r="J127" s="67">
        <v>-7.5687199999999999</v>
      </c>
      <c r="K127" s="67">
        <v>110.8749</v>
      </c>
    </row>
    <row r="128" spans="1:11" ht="14.5">
      <c r="A128" s="66" t="str">
        <f t="shared" si="1"/>
        <v>Pati - Juwana_BAKALAN</v>
      </c>
      <c r="B128" s="66" t="s">
        <v>56</v>
      </c>
      <c r="C128" s="66" t="s">
        <v>5784</v>
      </c>
      <c r="D128" s="76" t="s">
        <v>5741</v>
      </c>
      <c r="E128" s="66" t="s">
        <v>5786</v>
      </c>
      <c r="F128" s="67">
        <v>16.66</v>
      </c>
      <c r="G128" s="67">
        <v>-6.5022799999999998</v>
      </c>
      <c r="H128" s="67">
        <v>111.04600000000001</v>
      </c>
      <c r="I128" s="66" t="s">
        <v>4458</v>
      </c>
      <c r="J128" s="67">
        <v>-6.7296100000000001</v>
      </c>
      <c r="K128" s="67">
        <v>111.1037</v>
      </c>
    </row>
    <row r="129" spans="1:11" ht="14.5">
      <c r="A129" s="66" t="str">
        <f t="shared" si="1"/>
        <v>Kudus - Kaliwungu_BAKALANKRAPYAK</v>
      </c>
      <c r="B129" s="66" t="s">
        <v>4384</v>
      </c>
      <c r="C129" s="66" t="s">
        <v>5784</v>
      </c>
      <c r="D129" s="76" t="s">
        <v>5763</v>
      </c>
      <c r="E129" s="66" t="s">
        <v>5786</v>
      </c>
      <c r="F129" s="67">
        <v>13.38</v>
      </c>
      <c r="G129" s="67">
        <v>-6.7940399999999999</v>
      </c>
      <c r="H129" s="67">
        <v>110.83199999999999</v>
      </c>
      <c r="I129" s="66" t="s">
        <v>4381</v>
      </c>
      <c r="J129" s="67">
        <v>-6.8014900000000003</v>
      </c>
      <c r="K129" s="67">
        <v>110.82510000000001</v>
      </c>
    </row>
    <row r="130" spans="1:11" ht="14.5">
      <c r="A130" s="66" t="str">
        <f t="shared" ref="A130:A193" si="2">CONCATENATE(I130,"_",B130)</f>
        <v>Boyolali_BAKALREJO</v>
      </c>
      <c r="B130" s="66" t="s">
        <v>1373</v>
      </c>
      <c r="C130" s="66" t="s">
        <v>5784</v>
      </c>
      <c r="D130" s="76" t="s">
        <v>5751</v>
      </c>
      <c r="E130" s="66" t="s">
        <v>5786</v>
      </c>
      <c r="F130" s="67">
        <v>10.51</v>
      </c>
      <c r="G130" s="67">
        <v>-7.4109499999999997</v>
      </c>
      <c r="H130" s="67">
        <v>110.628</v>
      </c>
      <c r="I130" s="66" t="s">
        <v>1370</v>
      </c>
      <c r="J130" s="67">
        <v>-7.5381099999999996</v>
      </c>
      <c r="K130" s="67">
        <v>110.6292</v>
      </c>
    </row>
    <row r="131" spans="1:11" ht="14.5">
      <c r="A131" s="66" t="str">
        <f t="shared" si="2"/>
        <v>GD Lini II Semarang - Sayung_BAKALREJO</v>
      </c>
      <c r="B131" s="66" t="s">
        <v>1373</v>
      </c>
      <c r="C131" s="66" t="s">
        <v>5784</v>
      </c>
      <c r="D131" s="76" t="s">
        <v>5749</v>
      </c>
      <c r="E131" s="66" t="s">
        <v>5786</v>
      </c>
      <c r="F131" s="67">
        <v>26.27</v>
      </c>
      <c r="G131" s="67">
        <v>-6.9624699999999997</v>
      </c>
      <c r="H131" s="67">
        <v>110.61499999999999</v>
      </c>
      <c r="I131" s="66" t="s">
        <v>2074</v>
      </c>
      <c r="J131" s="67">
        <v>-6.9261400000000002</v>
      </c>
      <c r="K131" s="67">
        <v>110.5613</v>
      </c>
    </row>
    <row r="132" spans="1:11" ht="14.5">
      <c r="A132" s="66" t="str">
        <f t="shared" si="2"/>
        <v>Pati - Juwana_BAKARAN WETAN</v>
      </c>
      <c r="B132" s="66" t="s">
        <v>4464</v>
      </c>
      <c r="C132" s="66" t="s">
        <v>5784</v>
      </c>
      <c r="D132" s="76" t="s">
        <v>5750</v>
      </c>
      <c r="E132" s="66" t="s">
        <v>5786</v>
      </c>
      <c r="F132" s="67">
        <v>16.66</v>
      </c>
      <c r="G132" s="67">
        <v>-6.6921200000000001</v>
      </c>
      <c r="H132" s="67">
        <v>111.14400000000001</v>
      </c>
      <c r="I132" s="66" t="s">
        <v>4458</v>
      </c>
      <c r="J132" s="67">
        <v>-6.7296100000000001</v>
      </c>
      <c r="K132" s="67">
        <v>111.1037</v>
      </c>
    </row>
    <row r="133" spans="1:11" ht="14.5">
      <c r="A133" s="66" t="str">
        <f t="shared" si="2"/>
        <v>Sukoharjo 2 - Baki_BAKIPANDEYAN</v>
      </c>
      <c r="B133" s="66" t="s">
        <v>5225</v>
      </c>
      <c r="C133" s="66" t="s">
        <v>5784</v>
      </c>
      <c r="D133" s="76" t="s">
        <v>5764</v>
      </c>
      <c r="E133" s="66" t="s">
        <v>5786</v>
      </c>
      <c r="F133" s="67">
        <v>14.71</v>
      </c>
      <c r="G133" s="67">
        <v>-7.6029499999999999</v>
      </c>
      <c r="H133" s="67">
        <v>110.783</v>
      </c>
      <c r="I133" s="66" t="s">
        <v>5224</v>
      </c>
      <c r="J133" s="67">
        <v>-7.6135599999999997</v>
      </c>
      <c r="K133" s="67">
        <v>110.76560000000001</v>
      </c>
    </row>
    <row r="134" spans="1:11" ht="14.5">
      <c r="A134" s="66" t="str">
        <f t="shared" si="2"/>
        <v>BGR PURBALINGGA_BAKULAN</v>
      </c>
      <c r="B134" s="66" t="s">
        <v>860</v>
      </c>
      <c r="C134" s="66" t="s">
        <v>5784</v>
      </c>
      <c r="D134" s="76" t="s">
        <v>5760</v>
      </c>
      <c r="E134" s="66" t="s">
        <v>5786</v>
      </c>
      <c r="F134" s="67">
        <v>7.6</v>
      </c>
      <c r="G134" s="67">
        <v>-7.4452699999999998</v>
      </c>
      <c r="H134" s="67">
        <v>109.38500000000001</v>
      </c>
      <c r="I134" s="66" t="s">
        <v>856</v>
      </c>
      <c r="J134" s="67">
        <v>-7.4180900000000003</v>
      </c>
      <c r="K134" s="67">
        <v>109.37690000000001</v>
      </c>
    </row>
    <row r="135" spans="1:11" ht="14.5">
      <c r="A135" s="66" t="str">
        <f t="shared" si="2"/>
        <v>Boyolali_BAKULAN</v>
      </c>
      <c r="B135" s="66" t="s">
        <v>860</v>
      </c>
      <c r="C135" s="66" t="s">
        <v>5784</v>
      </c>
      <c r="D135" s="76" t="s">
        <v>5759</v>
      </c>
      <c r="E135" s="66" t="s">
        <v>5786</v>
      </c>
      <c r="F135" s="67">
        <v>17.7</v>
      </c>
      <c r="G135" s="67">
        <v>-7.5114799999999997</v>
      </c>
      <c r="H135" s="67">
        <v>110.55200000000001</v>
      </c>
      <c r="I135" s="66" t="s">
        <v>1370</v>
      </c>
      <c r="J135" s="67">
        <v>-7.5381099999999996</v>
      </c>
      <c r="K135" s="67">
        <v>110.6292</v>
      </c>
    </row>
    <row r="136" spans="1:11" ht="14.5">
      <c r="A136" s="66" t="str">
        <f t="shared" si="2"/>
        <v>Jepara - Mayong_BAKUNG</v>
      </c>
      <c r="B136" s="66" t="s">
        <v>4147</v>
      </c>
      <c r="C136" s="66" t="s">
        <v>5784</v>
      </c>
      <c r="D136" s="76" t="s">
        <v>5756</v>
      </c>
      <c r="E136" s="66" t="s">
        <v>5786</v>
      </c>
      <c r="F136" s="67">
        <v>26.27</v>
      </c>
      <c r="G136" s="67">
        <v>-6.8270299999999997</v>
      </c>
      <c r="H136" s="67">
        <v>110.729</v>
      </c>
      <c r="I136" s="66" t="s">
        <v>4145</v>
      </c>
      <c r="J136" s="67">
        <v>-6.7420299999999997</v>
      </c>
      <c r="K136" s="67">
        <v>110.7436</v>
      </c>
    </row>
    <row r="137" spans="1:11" ht="14.5">
      <c r="A137" s="66" t="str">
        <f t="shared" si="2"/>
        <v>Sukoharjo 2 - Baki_BAKUNGAN</v>
      </c>
      <c r="B137" s="66" t="s">
        <v>5226</v>
      </c>
      <c r="C137" s="66" t="s">
        <v>5784</v>
      </c>
      <c r="D137" s="76" t="s">
        <v>5749</v>
      </c>
      <c r="E137" s="66" t="s">
        <v>5786</v>
      </c>
      <c r="F137" s="67">
        <v>8.89</v>
      </c>
      <c r="G137" s="67">
        <v>-7.6829799999999997</v>
      </c>
      <c r="H137" s="67">
        <v>110.753</v>
      </c>
      <c r="I137" s="66" t="s">
        <v>5224</v>
      </c>
      <c r="J137" s="67">
        <v>-7.6135599999999997</v>
      </c>
      <c r="K137" s="67">
        <v>110.76560000000001</v>
      </c>
    </row>
    <row r="138" spans="1:11" ht="14.5">
      <c r="A138" s="66" t="str">
        <f t="shared" si="2"/>
        <v>GPP PURWOREJO_BAKUREJO</v>
      </c>
      <c r="B138" s="66" t="s">
        <v>3515</v>
      </c>
      <c r="C138" s="66" t="s">
        <v>5784</v>
      </c>
      <c r="D138" s="76" t="s">
        <v>5749</v>
      </c>
      <c r="E138" s="66" t="s">
        <v>5786</v>
      </c>
      <c r="F138" s="67">
        <v>4.4400000000000004</v>
      </c>
      <c r="G138" s="67">
        <v>-7.8070399999999998</v>
      </c>
      <c r="H138" s="67">
        <v>109.86</v>
      </c>
      <c r="I138" s="66" t="s">
        <v>3504</v>
      </c>
      <c r="J138" s="67">
        <v>-7.7226800000000004</v>
      </c>
      <c r="K138" s="67">
        <v>109.9468</v>
      </c>
    </row>
    <row r="139" spans="1:11" ht="14.5">
      <c r="A139" s="66" t="str">
        <f t="shared" si="2"/>
        <v>GPP KLATEN_BALAK</v>
      </c>
      <c r="B139" s="66" t="s">
        <v>2895</v>
      </c>
      <c r="C139" s="66" t="s">
        <v>5784</v>
      </c>
      <c r="D139" s="76" t="s">
        <v>5750</v>
      </c>
      <c r="E139" s="66" t="s">
        <v>5786</v>
      </c>
      <c r="F139" s="67">
        <v>8.89</v>
      </c>
      <c r="G139" s="67">
        <v>-7.7607299999999997</v>
      </c>
      <c r="H139" s="67">
        <v>110.72799999999999</v>
      </c>
      <c r="I139" s="66" t="s">
        <v>2894</v>
      </c>
      <c r="J139" s="67">
        <v>-7.6692</v>
      </c>
      <c r="K139" s="67">
        <v>110.6751</v>
      </c>
    </row>
    <row r="140" spans="1:11" ht="14.5">
      <c r="A140" s="66" t="str">
        <f t="shared" si="2"/>
        <v>TGL 3PURWAHAMBA_BALAMOA</v>
      </c>
      <c r="B140" s="66" t="s">
        <v>5356</v>
      </c>
      <c r="C140" s="66" t="s">
        <v>5784</v>
      </c>
      <c r="D140" s="76" t="s">
        <v>5754</v>
      </c>
      <c r="E140" s="66" t="s">
        <v>5786</v>
      </c>
      <c r="F140" s="67">
        <v>11.25</v>
      </c>
      <c r="G140" s="67">
        <v>-6.9530000000000003</v>
      </c>
      <c r="H140" s="67">
        <v>109.188</v>
      </c>
      <c r="I140" s="66" t="s">
        <v>5354</v>
      </c>
      <c r="J140" s="67">
        <v>-6.87378</v>
      </c>
      <c r="K140" s="67">
        <v>109.2512</v>
      </c>
    </row>
    <row r="141" spans="1:11" ht="14.5">
      <c r="A141" s="66" t="str">
        <f t="shared" si="2"/>
        <v>Brebes GPP_BALAPULANG KULON</v>
      </c>
      <c r="B141" s="66" t="s">
        <v>1669</v>
      </c>
      <c r="C141" s="66" t="s">
        <v>5784</v>
      </c>
      <c r="D141" s="76" t="s">
        <v>5737</v>
      </c>
      <c r="E141" s="66" t="s">
        <v>5786</v>
      </c>
      <c r="F141" s="67">
        <v>11.25</v>
      </c>
      <c r="G141" s="67">
        <v>-7.0505899999999997</v>
      </c>
      <c r="H141" s="67">
        <v>109.08499999999999</v>
      </c>
      <c r="I141" s="66" t="s">
        <v>1667</v>
      </c>
      <c r="J141" s="67">
        <v>-7.1220699999999999</v>
      </c>
      <c r="K141" s="67">
        <v>108.9847</v>
      </c>
    </row>
    <row r="142" spans="1:11" ht="14.5">
      <c r="A142" s="66" t="str">
        <f t="shared" si="2"/>
        <v>Brebes GPP_BALAPULANG WETAN</v>
      </c>
      <c r="B142" s="66" t="s">
        <v>1670</v>
      </c>
      <c r="C142" s="66" t="s">
        <v>5784</v>
      </c>
      <c r="D142" s="76" t="s">
        <v>5759</v>
      </c>
      <c r="E142" s="66" t="s">
        <v>5786</v>
      </c>
      <c r="F142" s="67">
        <v>11.25</v>
      </c>
      <c r="G142" s="67">
        <v>-7.0471500000000002</v>
      </c>
      <c r="H142" s="67">
        <v>109.101</v>
      </c>
      <c r="I142" s="66" t="s">
        <v>1667</v>
      </c>
      <c r="J142" s="67">
        <v>-7.1220699999999999</v>
      </c>
      <c r="K142" s="67">
        <v>108.9847</v>
      </c>
    </row>
    <row r="143" spans="1:11" ht="14.5">
      <c r="A143" s="66" t="str">
        <f t="shared" si="2"/>
        <v>Brebes GPP_BALARADIN</v>
      </c>
      <c r="B143" s="66" t="s">
        <v>1671</v>
      </c>
      <c r="C143" s="66" t="s">
        <v>5784</v>
      </c>
      <c r="D143" s="76" t="s">
        <v>5757</v>
      </c>
      <c r="E143" s="66" t="s">
        <v>5786</v>
      </c>
      <c r="F143" s="67">
        <v>11.25</v>
      </c>
      <c r="G143" s="67">
        <v>-7.0321800000000003</v>
      </c>
      <c r="H143" s="67">
        <v>109.105</v>
      </c>
      <c r="I143" s="66" t="s">
        <v>1667</v>
      </c>
      <c r="J143" s="67">
        <v>-7.1220699999999999</v>
      </c>
      <c r="K143" s="67">
        <v>108.9847</v>
      </c>
    </row>
    <row r="144" spans="1:11" ht="14.5">
      <c r="A144" s="66" t="str">
        <f t="shared" si="2"/>
        <v>BGR NGLEJOK_BALEADI</v>
      </c>
      <c r="B144" s="66" t="s">
        <v>777</v>
      </c>
      <c r="C144" s="66" t="s">
        <v>5784</v>
      </c>
      <c r="D144" s="76" t="s">
        <v>5757</v>
      </c>
      <c r="E144" s="66" t="s">
        <v>5786</v>
      </c>
      <c r="F144" s="67">
        <v>16.66</v>
      </c>
      <c r="G144" s="67">
        <v>-6.9349999999999996</v>
      </c>
      <c r="H144" s="67">
        <v>110.879</v>
      </c>
      <c r="I144" s="66" t="s">
        <v>775</v>
      </c>
      <c r="J144" s="67">
        <v>-7.06935</v>
      </c>
      <c r="K144" s="67">
        <v>110.8802</v>
      </c>
    </row>
    <row r="145" spans="1:11" ht="14.5">
      <c r="A145" s="66" t="str">
        <f t="shared" si="2"/>
        <v>GPP MAGELANG_BALEAGUNG</v>
      </c>
      <c r="B145" s="66" t="s">
        <v>3106</v>
      </c>
      <c r="C145" s="66" t="s">
        <v>5784</v>
      </c>
      <c r="D145" s="76" t="s">
        <v>5748</v>
      </c>
      <c r="E145" s="66" t="s">
        <v>5786</v>
      </c>
      <c r="F145" s="67">
        <v>7.61</v>
      </c>
      <c r="G145" s="67">
        <v>-7.3975499999999998</v>
      </c>
      <c r="H145" s="67">
        <v>110.312</v>
      </c>
      <c r="I145" s="66" t="s">
        <v>3103</v>
      </c>
      <c r="J145" s="67">
        <v>-7.3955399999999996</v>
      </c>
      <c r="K145" s="67">
        <v>110.24469999999999</v>
      </c>
    </row>
    <row r="146" spans="1:11" ht="14.5">
      <c r="A146" s="66" t="str">
        <f t="shared" si="2"/>
        <v>GPP PURWOREJO_BALEDONO</v>
      </c>
      <c r="B146" s="66" t="s">
        <v>3516</v>
      </c>
      <c r="C146" s="66" t="s">
        <v>5784</v>
      </c>
      <c r="D146" s="76" t="s">
        <v>5757</v>
      </c>
      <c r="E146" s="66" t="s">
        <v>5786</v>
      </c>
      <c r="F146" s="67">
        <v>4.4400000000000004</v>
      </c>
      <c r="G146" s="67">
        <v>-7.7082800000000002</v>
      </c>
      <c r="H146" s="67">
        <v>110.023</v>
      </c>
      <c r="I146" s="66" t="s">
        <v>3504</v>
      </c>
      <c r="J146" s="67">
        <v>-7.7226800000000004</v>
      </c>
      <c r="K146" s="67">
        <v>109.9468</v>
      </c>
    </row>
    <row r="147" spans="1:11" ht="14.5">
      <c r="A147" s="66" t="str">
        <f t="shared" si="2"/>
        <v>Temanggung_BALEDU</v>
      </c>
      <c r="B147" s="66" t="s">
        <v>5295</v>
      </c>
      <c r="C147" s="66" t="s">
        <v>5784</v>
      </c>
      <c r="D147" s="76" t="s">
        <v>5747</v>
      </c>
      <c r="E147" s="66" t="s">
        <v>5786</v>
      </c>
      <c r="F147" s="67">
        <v>9.5500000000000007</v>
      </c>
      <c r="G147" s="67">
        <v>-7.2593399999999999</v>
      </c>
      <c r="H147" s="67">
        <v>110.17</v>
      </c>
      <c r="I147" s="66" t="s">
        <v>5294</v>
      </c>
      <c r="J147" s="67">
        <v>-7.3036099999999999</v>
      </c>
      <c r="K147" s="67">
        <v>110.15309999999999</v>
      </c>
    </row>
    <row r="148" spans="1:11" ht="14.5">
      <c r="A148" s="66" t="str">
        <f t="shared" si="2"/>
        <v>BGR NGADIROJO_BALEHARJO</v>
      </c>
      <c r="B148" s="66" t="s">
        <v>539</v>
      </c>
      <c r="C148" s="66" t="s">
        <v>5784</v>
      </c>
      <c r="D148" s="76" t="s">
        <v>5747</v>
      </c>
      <c r="E148" s="66" t="s">
        <v>5786</v>
      </c>
      <c r="F148" s="67">
        <v>20.7</v>
      </c>
      <c r="G148" s="67">
        <v>-8.01084</v>
      </c>
      <c r="H148" s="67">
        <v>110.857</v>
      </c>
      <c r="I148" s="66" t="s">
        <v>538</v>
      </c>
      <c r="J148" s="67">
        <v>-7.8147399999999996</v>
      </c>
      <c r="K148" s="67">
        <v>111.0005</v>
      </c>
    </row>
    <row r="149" spans="1:11" ht="14.5">
      <c r="A149" s="66" t="str">
        <f t="shared" si="2"/>
        <v>Sragen 1 - Ngrampal_BALEHARJO</v>
      </c>
      <c r="B149" s="66" t="s">
        <v>539</v>
      </c>
      <c r="C149" s="66" t="s">
        <v>5784</v>
      </c>
      <c r="D149" s="76" t="s">
        <v>5747</v>
      </c>
      <c r="E149" s="66" t="s">
        <v>5786</v>
      </c>
      <c r="F149" s="67">
        <v>66.78</v>
      </c>
      <c r="G149" s="67">
        <v>-7.2894399999999999</v>
      </c>
      <c r="H149" s="67">
        <v>110.973</v>
      </c>
      <c r="I149" s="66" t="s">
        <v>5161</v>
      </c>
      <c r="J149" s="67">
        <v>-7.4020799999999998</v>
      </c>
      <c r="K149" s="67">
        <v>111.0612</v>
      </c>
    </row>
    <row r="150" spans="1:11" ht="14.5">
      <c r="A150" s="66" t="str">
        <f t="shared" si="2"/>
        <v>Wonosobo - Leksono_BALEKAMBANG</v>
      </c>
      <c r="B150" s="66" t="s">
        <v>5586</v>
      </c>
      <c r="C150" s="66" t="s">
        <v>5784</v>
      </c>
      <c r="D150" s="76" t="s">
        <v>5747</v>
      </c>
      <c r="E150" s="66" t="s">
        <v>5786</v>
      </c>
      <c r="F150" s="67">
        <v>7.7</v>
      </c>
      <c r="G150" s="67">
        <v>-7.4318400000000002</v>
      </c>
      <c r="H150" s="67">
        <v>109.904</v>
      </c>
      <c r="I150" s="66" t="s">
        <v>5583</v>
      </c>
      <c r="J150" s="67">
        <v>-7.4236599999999999</v>
      </c>
      <c r="K150" s="67">
        <v>109.8591</v>
      </c>
    </row>
    <row r="151" spans="1:11" ht="14.5">
      <c r="A151" s="66" t="str">
        <f t="shared" si="2"/>
        <v>GPP MAGELANG_BALEKERTO</v>
      </c>
      <c r="B151" s="66" t="s">
        <v>3107</v>
      </c>
      <c r="C151" s="66" t="s">
        <v>5784</v>
      </c>
      <c r="D151" s="76" t="s">
        <v>5749</v>
      </c>
      <c r="E151" s="66" t="s">
        <v>5786</v>
      </c>
      <c r="F151" s="67">
        <v>7.61</v>
      </c>
      <c r="G151" s="67">
        <v>-7.4794</v>
      </c>
      <c r="H151" s="67">
        <v>110.163</v>
      </c>
      <c r="I151" s="66" t="s">
        <v>3103</v>
      </c>
      <c r="J151" s="67">
        <v>-7.3955399999999996</v>
      </c>
      <c r="K151" s="67">
        <v>110.24469999999999</v>
      </c>
    </row>
    <row r="152" spans="1:11" ht="14.5">
      <c r="A152" s="66" t="str">
        <f t="shared" si="2"/>
        <v>BGR NGADIROJO_BALEPANJANG</v>
      </c>
      <c r="B152" s="66" t="s">
        <v>540</v>
      </c>
      <c r="C152" s="66" t="s">
        <v>5784</v>
      </c>
      <c r="D152" s="76" t="s">
        <v>5739</v>
      </c>
      <c r="E152" s="66" t="s">
        <v>5786</v>
      </c>
      <c r="F152" s="67">
        <v>20.7</v>
      </c>
      <c r="G152" s="67">
        <v>-8.0020799999999994</v>
      </c>
      <c r="H152" s="67">
        <v>110.922</v>
      </c>
      <c r="I152" s="66" t="s">
        <v>538</v>
      </c>
      <c r="J152" s="67">
        <v>-7.8147399999999996</v>
      </c>
      <c r="K152" s="67">
        <v>111.0005</v>
      </c>
    </row>
    <row r="153" spans="1:11" ht="14.5">
      <c r="A153" s="66" t="str">
        <f t="shared" si="2"/>
        <v>BGR NGADIROJO_BALEPANJANG</v>
      </c>
      <c r="B153" s="66" t="s">
        <v>540</v>
      </c>
      <c r="C153" s="66" t="s">
        <v>5784</v>
      </c>
      <c r="D153" s="76" t="s">
        <v>5748</v>
      </c>
      <c r="E153" s="66" t="s">
        <v>5786</v>
      </c>
      <c r="F153" s="67">
        <v>20.7</v>
      </c>
      <c r="G153" s="67">
        <v>-7.7646199999999999</v>
      </c>
      <c r="H153" s="67">
        <v>111.14400000000001</v>
      </c>
      <c r="I153" s="66" t="s">
        <v>538</v>
      </c>
      <c r="J153" s="67">
        <v>-7.8147399999999996</v>
      </c>
      <c r="K153" s="67">
        <v>111.0005</v>
      </c>
    </row>
    <row r="154" spans="1:11" ht="14.5">
      <c r="A154" s="66" t="str">
        <f t="shared" si="2"/>
        <v>Purbalingga - Kebong_BALERAKSA</v>
      </c>
      <c r="B154" s="66" t="s">
        <v>4785</v>
      </c>
      <c r="C154" s="66" t="s">
        <v>5784</v>
      </c>
      <c r="D154" s="76" t="s">
        <v>5761</v>
      </c>
      <c r="E154" s="66" t="s">
        <v>5786</v>
      </c>
      <c r="F154" s="67">
        <v>7.6</v>
      </c>
      <c r="G154" s="67">
        <v>-7.2960500000000001</v>
      </c>
      <c r="H154" s="67">
        <v>109.45399999999999</v>
      </c>
      <c r="I154" s="66" t="s">
        <v>4781</v>
      </c>
      <c r="J154" s="67">
        <v>-7.4033100000000003</v>
      </c>
      <c r="K154" s="67">
        <v>109.3588</v>
      </c>
    </row>
    <row r="155" spans="1:11" ht="14.5">
      <c r="A155" s="66" t="str">
        <f t="shared" si="2"/>
        <v>Boyolali_BALERANTE</v>
      </c>
      <c r="B155" s="66" t="s">
        <v>1374</v>
      </c>
      <c r="C155" s="66" t="s">
        <v>5784</v>
      </c>
      <c r="D155" s="76" t="s">
        <v>5762</v>
      </c>
      <c r="E155" s="66" t="s">
        <v>5786</v>
      </c>
      <c r="F155" s="67">
        <v>8.89</v>
      </c>
      <c r="G155" s="67">
        <v>-7.58331</v>
      </c>
      <c r="H155" s="67">
        <v>110.465</v>
      </c>
      <c r="I155" s="66" t="s">
        <v>1370</v>
      </c>
      <c r="J155" s="67">
        <v>-7.5381099999999996</v>
      </c>
      <c r="K155" s="67">
        <v>110.6292</v>
      </c>
    </row>
    <row r="156" spans="1:11" ht="14.5">
      <c r="A156" s="66" t="str">
        <f t="shared" si="2"/>
        <v>Demak 1 - Mranak_BALEREJO</v>
      </c>
      <c r="B156" s="66" t="s">
        <v>1913</v>
      </c>
      <c r="C156" s="66" t="s">
        <v>5784</v>
      </c>
      <c r="D156" s="76" t="s">
        <v>5764</v>
      </c>
      <c r="E156" s="66" t="s">
        <v>5786</v>
      </c>
      <c r="F156" s="67">
        <v>26.27</v>
      </c>
      <c r="G156" s="67">
        <v>-6.9609500000000004</v>
      </c>
      <c r="H156" s="67">
        <v>110.753</v>
      </c>
      <c r="I156" s="66" t="s">
        <v>1911</v>
      </c>
      <c r="J156" s="67">
        <v>-6.8903100000000004</v>
      </c>
      <c r="K156" s="67">
        <v>110.6673</v>
      </c>
    </row>
    <row r="157" spans="1:11" ht="14.5">
      <c r="A157" s="66" t="str">
        <f t="shared" si="2"/>
        <v>GPP MAGELANG_BALEREJO</v>
      </c>
      <c r="B157" s="66" t="s">
        <v>1913</v>
      </c>
      <c r="C157" s="66" t="s">
        <v>5784</v>
      </c>
      <c r="D157" s="76" t="s">
        <v>5746</v>
      </c>
      <c r="E157" s="66" t="s">
        <v>5786</v>
      </c>
      <c r="F157" s="67">
        <v>7.61</v>
      </c>
      <c r="G157" s="67">
        <v>-7.4367799999999997</v>
      </c>
      <c r="H157" s="67">
        <v>110.13</v>
      </c>
      <c r="I157" s="66" t="s">
        <v>3103</v>
      </c>
      <c r="J157" s="67">
        <v>-7.3955399999999996</v>
      </c>
      <c r="K157" s="67">
        <v>110.24469999999999</v>
      </c>
    </row>
    <row r="158" spans="1:11" ht="14.5">
      <c r="A158" s="66" t="str">
        <f t="shared" si="2"/>
        <v>Temanggung_BALEREJO</v>
      </c>
      <c r="B158" s="66" t="s">
        <v>1913</v>
      </c>
      <c r="C158" s="66" t="s">
        <v>5784</v>
      </c>
      <c r="D158" s="76" t="s">
        <v>5739</v>
      </c>
      <c r="E158" s="66" t="s">
        <v>5786</v>
      </c>
      <c r="F158" s="67">
        <v>9.5500000000000007</v>
      </c>
      <c r="G158" s="67">
        <v>-7.3219599999999998</v>
      </c>
      <c r="H158" s="67">
        <v>110.163</v>
      </c>
      <c r="I158" s="66" t="s">
        <v>5294</v>
      </c>
      <c r="J158" s="67">
        <v>-7.3036099999999999</v>
      </c>
      <c r="K158" s="67">
        <v>110.15309999999999</v>
      </c>
    </row>
    <row r="159" spans="1:11" ht="14.5">
      <c r="A159" s="66" t="str">
        <f t="shared" si="2"/>
        <v>Demak 1 - Mranak_BALEROMO</v>
      </c>
      <c r="B159" s="66" t="s">
        <v>1914</v>
      </c>
      <c r="C159" s="66" t="s">
        <v>5784</v>
      </c>
      <c r="D159" s="76" t="s">
        <v>5764</v>
      </c>
      <c r="E159" s="66" t="s">
        <v>5786</v>
      </c>
      <c r="F159" s="67">
        <v>26.27</v>
      </c>
      <c r="G159" s="67">
        <v>-6.96</v>
      </c>
      <c r="H159" s="67">
        <v>110.724</v>
      </c>
      <c r="I159" s="66" t="s">
        <v>1911</v>
      </c>
      <c r="J159" s="67">
        <v>-6.8903100000000004</v>
      </c>
      <c r="K159" s="67">
        <v>110.6673</v>
      </c>
    </row>
    <row r="160" spans="1:11" ht="14.5">
      <c r="A160" s="66" t="str">
        <f t="shared" si="2"/>
        <v>BGR TEMANGGUNG_BALESARI</v>
      </c>
      <c r="B160" s="66" t="s">
        <v>1002</v>
      </c>
      <c r="C160" s="66" t="s">
        <v>5784</v>
      </c>
      <c r="D160" s="76" t="s">
        <v>5764</v>
      </c>
      <c r="E160" s="66" t="s">
        <v>5786</v>
      </c>
      <c r="F160" s="67">
        <v>9.5500000000000007</v>
      </c>
      <c r="G160" s="67">
        <v>-7.2949299999999999</v>
      </c>
      <c r="H160" s="67">
        <v>110.059</v>
      </c>
      <c r="I160" s="66" t="s">
        <v>999</v>
      </c>
      <c r="J160" s="67">
        <v>-7.2953299999999999</v>
      </c>
      <c r="K160" s="67">
        <v>110.0787</v>
      </c>
    </row>
    <row r="161" spans="1:11" ht="14.5">
      <c r="A161" s="66" t="str">
        <f t="shared" si="2"/>
        <v>GPP MAGELANG_BALESARI</v>
      </c>
      <c r="B161" s="66" t="s">
        <v>1002</v>
      </c>
      <c r="C161" s="66" t="s">
        <v>5784</v>
      </c>
      <c r="D161" s="76" t="s">
        <v>5737</v>
      </c>
      <c r="E161" s="66" t="s">
        <v>5786</v>
      </c>
      <c r="F161" s="67">
        <v>7.61</v>
      </c>
      <c r="G161" s="67">
        <v>-7.4203200000000002</v>
      </c>
      <c r="H161" s="67">
        <v>110.18300000000001</v>
      </c>
      <c r="I161" s="66" t="s">
        <v>3103</v>
      </c>
      <c r="J161" s="67">
        <v>-7.3955399999999996</v>
      </c>
      <c r="K161" s="67">
        <v>110.24469999999999</v>
      </c>
    </row>
    <row r="162" spans="1:11" ht="14.5">
      <c r="A162" s="66" t="str">
        <f t="shared" si="2"/>
        <v>GPP PURWOREJO_BALINGASAL</v>
      </c>
      <c r="B162" s="66" t="s">
        <v>3517</v>
      </c>
      <c r="C162" s="66" t="s">
        <v>5784</v>
      </c>
      <c r="D162" s="76" t="s">
        <v>5757</v>
      </c>
      <c r="E162" s="66" t="s">
        <v>5786</v>
      </c>
      <c r="F162" s="67">
        <v>15.69</v>
      </c>
      <c r="G162" s="67">
        <v>-7.6603500000000002</v>
      </c>
      <c r="H162" s="67">
        <v>109.786</v>
      </c>
      <c r="I162" s="66" t="s">
        <v>3504</v>
      </c>
      <c r="J162" s="67">
        <v>-7.7226800000000004</v>
      </c>
      <c r="K162" s="67">
        <v>109.9468</v>
      </c>
    </row>
    <row r="163" spans="1:11" ht="14.5">
      <c r="A163" s="66" t="str">
        <f t="shared" si="2"/>
        <v>Kendal - Wonorejo_BALOK</v>
      </c>
      <c r="B163" s="66" t="s">
        <v>4347</v>
      </c>
      <c r="C163" s="66" t="s">
        <v>5784</v>
      </c>
      <c r="D163" s="76" t="s">
        <v>5759</v>
      </c>
      <c r="E163" s="66" t="s">
        <v>5786</v>
      </c>
      <c r="F163" s="67">
        <v>16.97</v>
      </c>
      <c r="G163" s="67">
        <v>-6.9024400000000004</v>
      </c>
      <c r="H163" s="67">
        <v>110.209</v>
      </c>
      <c r="I163" s="66" t="s">
        <v>4346</v>
      </c>
      <c r="J163" s="67">
        <v>-6.9401299999999999</v>
      </c>
      <c r="K163" s="67">
        <v>110.2557</v>
      </c>
    </row>
    <row r="164" spans="1:11" ht="14.5">
      <c r="A164" s="66" t="str">
        <f t="shared" si="2"/>
        <v>Blora 3 Bangkle_BALONG</v>
      </c>
      <c r="B164" s="66" t="s">
        <v>1170</v>
      </c>
      <c r="C164" s="66" t="s">
        <v>5784</v>
      </c>
      <c r="D164" s="76" t="s">
        <v>5739</v>
      </c>
      <c r="E164" s="66" t="s">
        <v>5786</v>
      </c>
      <c r="F164" s="67">
        <v>44.23</v>
      </c>
      <c r="G164" s="67">
        <v>-6.9618599999999997</v>
      </c>
      <c r="H164" s="67">
        <v>111.453</v>
      </c>
      <c r="I164" s="66" t="s">
        <v>1166</v>
      </c>
      <c r="J164" s="67">
        <v>-6.9716199999999997</v>
      </c>
      <c r="K164" s="67">
        <v>111.4388</v>
      </c>
    </row>
    <row r="165" spans="1:11" ht="14.5">
      <c r="A165" s="66" t="str">
        <f t="shared" si="2"/>
        <v>Blora 4 Ngawen_BALONG</v>
      </c>
      <c r="B165" s="66" t="s">
        <v>1170</v>
      </c>
      <c r="C165" s="66" t="s">
        <v>5784</v>
      </c>
      <c r="D165" s="76" t="s">
        <v>5761</v>
      </c>
      <c r="E165" s="66" t="s">
        <v>5786</v>
      </c>
      <c r="F165" s="67">
        <v>44.23</v>
      </c>
      <c r="G165" s="67">
        <v>-7.0041500000000001</v>
      </c>
      <c r="H165" s="67">
        <v>111.256</v>
      </c>
      <c r="I165" s="66" t="s">
        <v>1251</v>
      </c>
      <c r="J165" s="67">
        <v>-7.0247799999999998</v>
      </c>
      <c r="K165" s="67">
        <v>111.2928</v>
      </c>
    </row>
    <row r="166" spans="1:11" ht="14.5">
      <c r="A166" s="66" t="str">
        <f t="shared" si="2"/>
        <v>Jepara - Mayong_BALONG</v>
      </c>
      <c r="B166" s="66" t="s">
        <v>1170</v>
      </c>
      <c r="C166" s="66" t="s">
        <v>5784</v>
      </c>
      <c r="D166" s="76" t="s">
        <v>5759</v>
      </c>
      <c r="E166" s="66" t="s">
        <v>5786</v>
      </c>
      <c r="F166" s="67">
        <v>10.32</v>
      </c>
      <c r="G166" s="67">
        <v>-6.4530399999999997</v>
      </c>
      <c r="H166" s="67">
        <v>110.79600000000001</v>
      </c>
      <c r="I166" s="66" t="s">
        <v>4145</v>
      </c>
      <c r="J166" s="67">
        <v>-6.7420299999999997</v>
      </c>
      <c r="K166" s="67">
        <v>110.7436</v>
      </c>
    </row>
    <row r="167" spans="1:11" ht="14.5">
      <c r="A167" s="66" t="str">
        <f t="shared" si="2"/>
        <v>Sragen 1 - Ngrampal_BALONG</v>
      </c>
      <c r="B167" s="66" t="s">
        <v>1170</v>
      </c>
      <c r="C167" s="66" t="s">
        <v>5784</v>
      </c>
      <c r="D167" s="76" t="s">
        <v>5739</v>
      </c>
      <c r="E167" s="66" t="s">
        <v>5786</v>
      </c>
      <c r="F167" s="67">
        <v>21.59</v>
      </c>
      <c r="G167" s="67">
        <v>-7.5576299999999996</v>
      </c>
      <c r="H167" s="67">
        <v>111.116</v>
      </c>
      <c r="I167" s="66" t="s">
        <v>5161</v>
      </c>
      <c r="J167" s="67">
        <v>-7.4020799999999998</v>
      </c>
      <c r="K167" s="67">
        <v>111.0612</v>
      </c>
    </row>
    <row r="168" spans="1:11" ht="14.5">
      <c r="A168" s="66" t="str">
        <f t="shared" si="2"/>
        <v>GD. LASEM_BALONGMULYO</v>
      </c>
      <c r="B168" s="66" t="s">
        <v>2260</v>
      </c>
      <c r="C168" s="66" t="s">
        <v>5784</v>
      </c>
      <c r="D168" s="76" t="s">
        <v>5761</v>
      </c>
      <c r="E168" s="66" t="s">
        <v>5786</v>
      </c>
      <c r="F168" s="67">
        <v>20.29</v>
      </c>
      <c r="G168" s="67">
        <v>-6.6936</v>
      </c>
      <c r="H168" s="67">
        <v>111.595</v>
      </c>
      <c r="I168" s="66" t="s">
        <v>2256</v>
      </c>
      <c r="J168" s="67">
        <v>-6.6950700000000003</v>
      </c>
      <c r="K168" s="67">
        <v>111.4366</v>
      </c>
    </row>
    <row r="169" spans="1:11" ht="14.5">
      <c r="A169" s="66" t="str">
        <f t="shared" si="2"/>
        <v>Blora 4 Ngawen_BALONGREJO</v>
      </c>
      <c r="B169" s="66" t="s">
        <v>1253</v>
      </c>
      <c r="C169" s="66" t="s">
        <v>5784</v>
      </c>
      <c r="D169" s="76" t="s">
        <v>5738</v>
      </c>
      <c r="E169" s="66" t="s">
        <v>5786</v>
      </c>
      <c r="F169" s="67">
        <v>44.23</v>
      </c>
      <c r="G169" s="67">
        <v>-7.0161199999999999</v>
      </c>
      <c r="H169" s="67">
        <v>111.367</v>
      </c>
      <c r="I169" s="66" t="s">
        <v>1251</v>
      </c>
      <c r="J169" s="67">
        <v>-7.0247799999999998</v>
      </c>
      <c r="K169" s="67">
        <v>111.2928</v>
      </c>
    </row>
    <row r="170" spans="1:11" ht="14.5">
      <c r="A170" s="66" t="str">
        <f t="shared" si="2"/>
        <v>Blora 4 Ngawen_BALONGSARI</v>
      </c>
      <c r="B170" s="66" t="s">
        <v>1254</v>
      </c>
      <c r="C170" s="66" t="s">
        <v>5784</v>
      </c>
      <c r="D170" s="76" t="s">
        <v>5765</v>
      </c>
      <c r="E170" s="66" t="s">
        <v>5786</v>
      </c>
      <c r="F170" s="67">
        <v>44.23</v>
      </c>
      <c r="G170" s="67">
        <v>-7.0622800000000003</v>
      </c>
      <c r="H170" s="67">
        <v>111.38</v>
      </c>
      <c r="I170" s="66" t="s">
        <v>1251</v>
      </c>
      <c r="J170" s="67">
        <v>-7.0247799999999998</v>
      </c>
      <c r="K170" s="67">
        <v>111.2928</v>
      </c>
    </row>
    <row r="171" spans="1:11" ht="14.5">
      <c r="A171" s="66" t="str">
        <f t="shared" si="2"/>
        <v>GPP PURWOREJO_BALOREJO</v>
      </c>
      <c r="B171" s="66" t="s">
        <v>3518</v>
      </c>
      <c r="C171" s="66" t="s">
        <v>5784</v>
      </c>
      <c r="D171" s="76" t="s">
        <v>5743</v>
      </c>
      <c r="E171" s="66" t="s">
        <v>5786</v>
      </c>
      <c r="F171" s="67">
        <v>15.69</v>
      </c>
      <c r="G171" s="67">
        <v>-7.7588600000000003</v>
      </c>
      <c r="H171" s="67">
        <v>109.821</v>
      </c>
      <c r="I171" s="66" t="s">
        <v>3504</v>
      </c>
      <c r="J171" s="67">
        <v>-7.7226800000000004</v>
      </c>
      <c r="K171" s="67">
        <v>109.9468</v>
      </c>
    </row>
    <row r="172" spans="1:11" ht="14.5">
      <c r="A172" s="66" t="str">
        <f t="shared" si="2"/>
        <v>GPP BANJARNEGARA_BALUN</v>
      </c>
      <c r="B172" s="66" t="s">
        <v>2365</v>
      </c>
      <c r="C172" s="66" t="s">
        <v>5784</v>
      </c>
      <c r="D172" s="76" t="s">
        <v>5743</v>
      </c>
      <c r="E172" s="66" t="s">
        <v>5786</v>
      </c>
      <c r="F172" s="67">
        <v>10.28</v>
      </c>
      <c r="G172" s="67">
        <v>-7.2268999999999997</v>
      </c>
      <c r="H172" s="67">
        <v>109.715</v>
      </c>
      <c r="I172" s="66" t="s">
        <v>2357</v>
      </c>
      <c r="J172" s="67">
        <v>-7.3905900000000004</v>
      </c>
      <c r="K172" s="67">
        <v>109.7366</v>
      </c>
    </row>
    <row r="173" spans="1:11" ht="14.5">
      <c r="A173" s="66" t="str">
        <f t="shared" si="2"/>
        <v>GPP KARANGANYAR_BALUWARTI</v>
      </c>
      <c r="B173" s="66" t="s">
        <v>2634</v>
      </c>
      <c r="C173" s="66" t="s">
        <v>5784</v>
      </c>
      <c r="D173" s="76" t="s">
        <v>5763</v>
      </c>
      <c r="E173" s="66" t="s">
        <v>5786</v>
      </c>
      <c r="F173" s="67">
        <v>0.39</v>
      </c>
      <c r="G173" s="67">
        <v>-7.5790300000000004</v>
      </c>
      <c r="H173" s="67">
        <v>110.827</v>
      </c>
      <c r="I173" s="66" t="s">
        <v>2633</v>
      </c>
      <c r="J173" s="67">
        <v>-7.5687199999999999</v>
      </c>
      <c r="K173" s="67">
        <v>110.8749</v>
      </c>
    </row>
    <row r="174" spans="1:11" ht="14.5">
      <c r="A174" s="66" t="str">
        <f t="shared" si="2"/>
        <v>GD. LASEM_BAMBAN</v>
      </c>
      <c r="B174" s="66" t="s">
        <v>2261</v>
      </c>
      <c r="C174" s="66" t="s">
        <v>5784</v>
      </c>
      <c r="D174" s="76" t="s">
        <v>5751</v>
      </c>
      <c r="E174" s="66" t="s">
        <v>5786</v>
      </c>
      <c r="F174" s="67">
        <v>20.29</v>
      </c>
      <c r="G174" s="67">
        <v>-6.7896700000000001</v>
      </c>
      <c r="H174" s="67">
        <v>111.517</v>
      </c>
      <c r="I174" s="66" t="s">
        <v>2256</v>
      </c>
      <c r="J174" s="67">
        <v>-6.6950700000000003</v>
      </c>
      <c r="K174" s="67">
        <v>111.4366</v>
      </c>
    </row>
    <row r="175" spans="1:11" ht="14.5">
      <c r="A175" s="66" t="str">
        <f t="shared" si="2"/>
        <v>GD BGR CANDI SEMARANG_BAMBANKEREP</v>
      </c>
      <c r="B175" s="66" t="s">
        <v>2007</v>
      </c>
      <c r="C175" s="66" t="s">
        <v>5784</v>
      </c>
      <c r="D175" s="76" t="s">
        <v>5758</v>
      </c>
      <c r="E175" s="66" t="s">
        <v>5786</v>
      </c>
      <c r="F175" s="67">
        <v>1.22</v>
      </c>
      <c r="G175" s="67">
        <v>-7.0122099999999996</v>
      </c>
      <c r="H175" s="67">
        <v>110.36499999999999</v>
      </c>
      <c r="I175" s="66" t="s">
        <v>2006</v>
      </c>
      <c r="J175" s="67">
        <v>-7.0144599999999997</v>
      </c>
      <c r="K175" s="67">
        <v>110.3477</v>
      </c>
    </row>
    <row r="176" spans="1:11" ht="14.5">
      <c r="A176" s="66" t="str">
        <f t="shared" si="2"/>
        <v>GPP MAGELANG_BAMBUSARI</v>
      </c>
      <c r="B176" s="66" t="s">
        <v>3108</v>
      </c>
      <c r="C176" s="66" t="s">
        <v>5784</v>
      </c>
      <c r="D176" s="76" t="s">
        <v>5743</v>
      </c>
      <c r="E176" s="66" t="s">
        <v>5786</v>
      </c>
      <c r="F176" s="67">
        <v>7.61</v>
      </c>
      <c r="G176" s="67">
        <v>-7.5225400000000002</v>
      </c>
      <c r="H176" s="67">
        <v>110.069</v>
      </c>
      <c r="I176" s="66" t="s">
        <v>3103</v>
      </c>
      <c r="J176" s="67">
        <v>-7.3955399999999996</v>
      </c>
      <c r="K176" s="67">
        <v>110.24469999999999</v>
      </c>
    </row>
    <row r="177" spans="1:11" ht="14.5">
      <c r="A177" s="66" t="str">
        <f t="shared" si="2"/>
        <v>BGR JENARSARI_BANARAN</v>
      </c>
      <c r="B177" s="66" t="s">
        <v>349</v>
      </c>
      <c r="C177" s="66" t="s">
        <v>5784</v>
      </c>
      <c r="D177" s="76" t="s">
        <v>5743</v>
      </c>
      <c r="E177" s="66" t="s">
        <v>5786</v>
      </c>
      <c r="F177" s="67">
        <v>9.3699999999999992</v>
      </c>
      <c r="G177" s="67">
        <v>-6.9795199999999999</v>
      </c>
      <c r="H177" s="67">
        <v>109.959</v>
      </c>
      <c r="I177" s="66" t="s">
        <v>346</v>
      </c>
      <c r="J177" s="67">
        <v>-6.95329</v>
      </c>
      <c r="K177" s="67">
        <v>110.10129999999999</v>
      </c>
    </row>
    <row r="178" spans="1:11" ht="14.5">
      <c r="A178" s="66" t="str">
        <f t="shared" si="2"/>
        <v>BGR NGADIROJO_BANARAN</v>
      </c>
      <c r="B178" s="66" t="s">
        <v>349</v>
      </c>
      <c r="C178" s="66" t="s">
        <v>5784</v>
      </c>
      <c r="D178" s="76" t="s">
        <v>5738</v>
      </c>
      <c r="E178" s="66" t="s">
        <v>5786</v>
      </c>
      <c r="F178" s="67">
        <v>20.7</v>
      </c>
      <c r="G178" s="67">
        <v>-8.0446200000000001</v>
      </c>
      <c r="H178" s="67">
        <v>110.85299999999999</v>
      </c>
      <c r="I178" s="66" t="s">
        <v>538</v>
      </c>
      <c r="J178" s="67">
        <v>-7.8147399999999996</v>
      </c>
      <c r="K178" s="67">
        <v>111.0005</v>
      </c>
    </row>
    <row r="179" spans="1:11" ht="14.5">
      <c r="A179" s="66" t="str">
        <f t="shared" si="2"/>
        <v>Boyolali_BANARAN</v>
      </c>
      <c r="B179" s="66" t="s">
        <v>349</v>
      </c>
      <c r="C179" s="66" t="s">
        <v>5784</v>
      </c>
      <c r="D179" s="76" t="s">
        <v>5742</v>
      </c>
      <c r="E179" s="66" t="s">
        <v>5786</v>
      </c>
      <c r="F179" s="67">
        <v>17.7</v>
      </c>
      <c r="G179" s="67">
        <v>-7.5239399999999996</v>
      </c>
      <c r="H179" s="67">
        <v>110.599</v>
      </c>
      <c r="I179" s="66" t="s">
        <v>1370</v>
      </c>
      <c r="J179" s="67">
        <v>-7.5381099999999996</v>
      </c>
      <c r="K179" s="67">
        <v>110.6292</v>
      </c>
    </row>
    <row r="180" spans="1:11" ht="14.5">
      <c r="A180" s="66" t="str">
        <f t="shared" si="2"/>
        <v>GPP KLATEN_BANARAN</v>
      </c>
      <c r="B180" s="66" t="s">
        <v>349</v>
      </c>
      <c r="C180" s="66" t="s">
        <v>5784</v>
      </c>
      <c r="D180" s="76" t="s">
        <v>5743</v>
      </c>
      <c r="E180" s="66" t="s">
        <v>5786</v>
      </c>
      <c r="F180" s="67">
        <v>8.89</v>
      </c>
      <c r="G180" s="67">
        <v>-7.6398900000000003</v>
      </c>
      <c r="H180" s="67">
        <v>110.687</v>
      </c>
      <c r="I180" s="66" t="s">
        <v>2894</v>
      </c>
      <c r="J180" s="67">
        <v>-7.6692</v>
      </c>
      <c r="K180" s="67">
        <v>110.6751</v>
      </c>
    </row>
    <row r="181" spans="1:11" ht="14.5">
      <c r="A181" s="66" t="str">
        <f t="shared" si="2"/>
        <v>GPP MAGELANG_BANARAN</v>
      </c>
      <c r="B181" s="66" t="s">
        <v>349</v>
      </c>
      <c r="C181" s="66" t="s">
        <v>5784</v>
      </c>
      <c r="D181" s="76" t="s">
        <v>5766</v>
      </c>
      <c r="E181" s="66" t="s">
        <v>5786</v>
      </c>
      <c r="F181" s="67">
        <v>7.61</v>
      </c>
      <c r="G181" s="67">
        <v>-7.3990600000000004</v>
      </c>
      <c r="H181" s="67">
        <v>110.334</v>
      </c>
      <c r="I181" s="66" t="s">
        <v>3103</v>
      </c>
      <c r="J181" s="67">
        <v>-7.3955399999999996</v>
      </c>
      <c r="K181" s="67">
        <v>110.24469999999999</v>
      </c>
    </row>
    <row r="182" spans="1:11" ht="14.5">
      <c r="A182" s="66" t="str">
        <f t="shared" si="2"/>
        <v>GPP SRAGEN_BANARAN</v>
      </c>
      <c r="B182" s="66" t="s">
        <v>349</v>
      </c>
      <c r="C182" s="66" t="s">
        <v>5784</v>
      </c>
      <c r="D182" s="76" t="s">
        <v>5758</v>
      </c>
      <c r="E182" s="66" t="s">
        <v>5786</v>
      </c>
      <c r="F182" s="67">
        <v>66.78</v>
      </c>
      <c r="G182" s="67">
        <v>-7.4356600000000004</v>
      </c>
      <c r="H182" s="67">
        <v>110.816</v>
      </c>
      <c r="I182" s="66" t="s">
        <v>3898</v>
      </c>
      <c r="J182" s="67">
        <v>-7.4936100000000003</v>
      </c>
      <c r="K182" s="67">
        <v>110.9278</v>
      </c>
    </row>
    <row r="183" spans="1:11" ht="14.5">
      <c r="A183" s="66" t="str">
        <f t="shared" si="2"/>
        <v>Sragen 2 - Sambung Macan_BANARAN</v>
      </c>
      <c r="B183" s="66" t="s">
        <v>349</v>
      </c>
      <c r="C183" s="66" t="s">
        <v>5784</v>
      </c>
      <c r="D183" s="76" t="s">
        <v>5767</v>
      </c>
      <c r="E183" s="66" t="s">
        <v>5786</v>
      </c>
      <c r="F183" s="67">
        <v>66.78</v>
      </c>
      <c r="G183" s="67">
        <v>-7.3631700000000002</v>
      </c>
      <c r="H183" s="67">
        <v>111.131</v>
      </c>
      <c r="I183" s="66" t="s">
        <v>5203</v>
      </c>
      <c r="J183" s="67">
        <v>-7.36327</v>
      </c>
      <c r="K183" s="67">
        <v>111.1177</v>
      </c>
    </row>
    <row r="184" spans="1:11" ht="14.5">
      <c r="A184" s="66" t="str">
        <f t="shared" si="2"/>
        <v>Sukoharjo 2 - Baki_BANARAN</v>
      </c>
      <c r="B184" s="66" t="s">
        <v>349</v>
      </c>
      <c r="C184" s="66" t="s">
        <v>5784</v>
      </c>
      <c r="D184" s="76" t="s">
        <v>5739</v>
      </c>
      <c r="E184" s="66" t="s">
        <v>5786</v>
      </c>
      <c r="F184" s="67">
        <v>14.71</v>
      </c>
      <c r="G184" s="67">
        <v>-7.5765900000000004</v>
      </c>
      <c r="H184" s="67">
        <v>110.79300000000001</v>
      </c>
      <c r="I184" s="66" t="s">
        <v>5224</v>
      </c>
      <c r="J184" s="67">
        <v>-7.6135599999999997</v>
      </c>
      <c r="K184" s="67">
        <v>110.76560000000001</v>
      </c>
    </row>
    <row r="185" spans="1:11" ht="14.5">
      <c r="A185" s="66" t="str">
        <f t="shared" si="2"/>
        <v>Temanggung_BANARAN</v>
      </c>
      <c r="B185" s="66" t="s">
        <v>349</v>
      </c>
      <c r="C185" s="66" t="s">
        <v>5784</v>
      </c>
      <c r="D185" s="76" t="s">
        <v>5741</v>
      </c>
      <c r="E185" s="66" t="s">
        <v>5786</v>
      </c>
      <c r="F185" s="67">
        <v>9.5500000000000007</v>
      </c>
      <c r="G185" s="67">
        <v>-7.3663400000000001</v>
      </c>
      <c r="H185" s="67">
        <v>110.123</v>
      </c>
      <c r="I185" s="66" t="s">
        <v>5294</v>
      </c>
      <c r="J185" s="67">
        <v>-7.3036099999999999</v>
      </c>
      <c r="K185" s="67">
        <v>110.15309999999999</v>
      </c>
    </row>
    <row r="186" spans="1:11" ht="14.5">
      <c r="A186" s="66" t="str">
        <f t="shared" si="2"/>
        <v>Temanggung_BANARAN</v>
      </c>
      <c r="B186" s="66" t="s">
        <v>349</v>
      </c>
      <c r="C186" s="66" t="s">
        <v>5784</v>
      </c>
      <c r="D186" s="76" t="s">
        <v>5754</v>
      </c>
      <c r="E186" s="66" t="s">
        <v>5786</v>
      </c>
      <c r="F186" s="67">
        <v>9.5500000000000007</v>
      </c>
      <c r="G186" s="67">
        <v>-7.20695</v>
      </c>
      <c r="H186" s="67">
        <v>110.164</v>
      </c>
      <c r="I186" s="66" t="s">
        <v>5294</v>
      </c>
      <c r="J186" s="67">
        <v>-7.3036099999999999</v>
      </c>
      <c r="K186" s="67">
        <v>110.15309999999999</v>
      </c>
    </row>
    <row r="187" spans="1:11" ht="14.5">
      <c r="A187" s="66" t="str">
        <f t="shared" si="2"/>
        <v>Pati - Juwana_BANCAK</v>
      </c>
      <c r="B187" s="66" t="s">
        <v>4465</v>
      </c>
      <c r="C187" s="66" t="s">
        <v>5784</v>
      </c>
      <c r="D187" s="76" t="s">
        <v>5757</v>
      </c>
      <c r="E187" s="66" t="s">
        <v>5786</v>
      </c>
      <c r="F187" s="67">
        <v>16.66</v>
      </c>
      <c r="G187" s="67">
        <v>-6.5575299999999999</v>
      </c>
      <c r="H187" s="67">
        <v>110.98399999999999</v>
      </c>
      <c r="I187" s="66" t="s">
        <v>4458</v>
      </c>
      <c r="J187" s="67">
        <v>-6.7296100000000001</v>
      </c>
      <c r="K187" s="67">
        <v>111.1037</v>
      </c>
    </row>
    <row r="188" spans="1:11" ht="14.5">
      <c r="A188" s="66" t="str">
        <f t="shared" si="2"/>
        <v>Semarang - Kalikuning_BANCAK</v>
      </c>
      <c r="B188" s="66" t="s">
        <v>4465</v>
      </c>
      <c r="C188" s="66" t="s">
        <v>5784</v>
      </c>
      <c r="D188" s="76" t="s">
        <v>5739</v>
      </c>
      <c r="E188" s="66" t="s">
        <v>5786</v>
      </c>
      <c r="F188" s="67">
        <v>10.51</v>
      </c>
      <c r="G188" s="67">
        <v>-7.2510500000000002</v>
      </c>
      <c r="H188" s="67">
        <v>110.584</v>
      </c>
      <c r="I188" s="66" t="s">
        <v>5061</v>
      </c>
      <c r="J188" s="67">
        <v>-7.1833299999999998</v>
      </c>
      <c r="K188" s="67">
        <v>110.4721</v>
      </c>
    </row>
    <row r="189" spans="1:11" ht="14.5">
      <c r="A189" s="66" t="str">
        <f t="shared" si="2"/>
        <v>Blora 3 Bangkle_BANCANG</v>
      </c>
      <c r="B189" s="66" t="s">
        <v>1171</v>
      </c>
      <c r="C189" s="66" t="s">
        <v>5784</v>
      </c>
      <c r="D189" s="76" t="s">
        <v>5762</v>
      </c>
      <c r="E189" s="66" t="s">
        <v>5786</v>
      </c>
      <c r="F189" s="67">
        <v>20.29</v>
      </c>
      <c r="G189" s="67">
        <v>-6.89011</v>
      </c>
      <c r="H189" s="67">
        <v>111.599</v>
      </c>
      <c r="I189" s="66" t="s">
        <v>1166</v>
      </c>
      <c r="J189" s="67">
        <v>-6.9716199999999997</v>
      </c>
      <c r="K189" s="67">
        <v>111.4388</v>
      </c>
    </row>
    <row r="190" spans="1:11" ht="14.5">
      <c r="A190" s="66" t="str">
        <f t="shared" si="2"/>
        <v>Purbalingga - Kebong_BANCAR</v>
      </c>
      <c r="B190" s="66" t="s">
        <v>4786</v>
      </c>
      <c r="C190" s="66" t="s">
        <v>5784</v>
      </c>
      <c r="D190" s="76" t="s">
        <v>5762</v>
      </c>
      <c r="E190" s="66" t="s">
        <v>5786</v>
      </c>
      <c r="F190" s="67">
        <v>7.6</v>
      </c>
      <c r="G190" s="67">
        <v>-7.3929400000000003</v>
      </c>
      <c r="H190" s="67">
        <v>109.375</v>
      </c>
      <c r="I190" s="66" t="s">
        <v>4781</v>
      </c>
      <c r="J190" s="67">
        <v>-7.4033100000000003</v>
      </c>
      <c r="K190" s="67">
        <v>109.3588</v>
      </c>
    </row>
    <row r="191" spans="1:11" ht="14.5">
      <c r="A191" s="66" t="str">
        <f t="shared" si="2"/>
        <v>Purbalingga - Kebong_BANCARKEMBAR</v>
      </c>
      <c r="B191" s="66" t="s">
        <v>4787</v>
      </c>
      <c r="C191" s="66" t="s">
        <v>5784</v>
      </c>
      <c r="D191" s="76" t="s">
        <v>5750</v>
      </c>
      <c r="E191" s="66" t="s">
        <v>5786</v>
      </c>
      <c r="F191" s="67">
        <v>9.3800000000000008</v>
      </c>
      <c r="G191" s="67">
        <v>-7.4112200000000001</v>
      </c>
      <c r="H191" s="67">
        <v>109.242</v>
      </c>
      <c r="I191" s="66" t="s">
        <v>4781</v>
      </c>
      <c r="J191" s="67">
        <v>-7.4033100000000003</v>
      </c>
      <c r="K191" s="67">
        <v>109.3588</v>
      </c>
    </row>
    <row r="192" spans="1:11" ht="14.5">
      <c r="A192" s="66" t="str">
        <f t="shared" si="2"/>
        <v>Batang - Kasepuhan_BANDAR</v>
      </c>
      <c r="B192" s="66" t="s">
        <v>57</v>
      </c>
      <c r="C192" s="66" t="s">
        <v>5784</v>
      </c>
      <c r="D192" s="76" t="s">
        <v>5761</v>
      </c>
      <c r="E192" s="66" t="s">
        <v>5786</v>
      </c>
      <c r="F192" s="67">
        <v>9.3699999999999992</v>
      </c>
      <c r="G192" s="67">
        <v>-7.0309200000000001</v>
      </c>
      <c r="H192" s="67">
        <v>109.795</v>
      </c>
      <c r="I192" s="66" t="s">
        <v>54</v>
      </c>
      <c r="J192" s="67">
        <v>-6.9040600000000003</v>
      </c>
      <c r="K192" s="67">
        <v>109.7085</v>
      </c>
    </row>
    <row r="193" spans="1:11" ht="14.5">
      <c r="A193" s="66" t="str">
        <f t="shared" si="2"/>
        <v>BGR NGADIROJO_BANDARDAWUNG</v>
      </c>
      <c r="B193" s="66" t="s">
        <v>541</v>
      </c>
      <c r="C193" s="66" t="s">
        <v>5784</v>
      </c>
      <c r="D193" s="76" t="s">
        <v>5761</v>
      </c>
      <c r="E193" s="66" t="s">
        <v>5786</v>
      </c>
      <c r="F193" s="67">
        <v>21.59</v>
      </c>
      <c r="G193" s="67">
        <v>-7.6704299999999996</v>
      </c>
      <c r="H193" s="67">
        <v>111.084</v>
      </c>
      <c r="I193" s="66" t="s">
        <v>538</v>
      </c>
      <c r="J193" s="67">
        <v>-7.8147399999999996</v>
      </c>
      <c r="K193" s="67">
        <v>111.0005</v>
      </c>
    </row>
    <row r="194" spans="1:11" ht="14.5">
      <c r="A194" s="66" t="str">
        <f t="shared" ref="A194:A257" si="3">CONCATENATE(I194,"_",B194)</f>
        <v>UPP SEMARANG_BANDARHARJO</v>
      </c>
      <c r="B194" s="66" t="s">
        <v>5496</v>
      </c>
      <c r="C194" s="66" t="s">
        <v>5784</v>
      </c>
      <c r="D194" s="76" t="s">
        <v>5764</v>
      </c>
      <c r="E194" s="66" t="s">
        <v>5786</v>
      </c>
      <c r="F194" s="67">
        <v>1.22</v>
      </c>
      <c r="G194" s="67">
        <v>-6.9561900000000003</v>
      </c>
      <c r="H194" s="67">
        <v>110.419</v>
      </c>
      <c r="I194" s="66" t="s">
        <v>5495</v>
      </c>
      <c r="J194" s="67">
        <v>-6.9489400000000003</v>
      </c>
      <c r="K194" s="67">
        <v>110.42059999999999</v>
      </c>
    </row>
    <row r="195" spans="1:11" ht="14.5">
      <c r="A195" s="66" t="str">
        <f t="shared" si="3"/>
        <v>Semarang - Kalikuning_BANDARJO</v>
      </c>
      <c r="B195" s="66" t="s">
        <v>5062</v>
      </c>
      <c r="C195" s="66" t="s">
        <v>5784</v>
      </c>
      <c r="D195" s="76" t="s">
        <v>5749</v>
      </c>
      <c r="E195" s="66" t="s">
        <v>5786</v>
      </c>
      <c r="F195" s="67">
        <v>10.51</v>
      </c>
      <c r="G195" s="67">
        <v>-7.1174900000000001</v>
      </c>
      <c r="H195" s="67">
        <v>110.40900000000001</v>
      </c>
      <c r="I195" s="66" t="s">
        <v>5061</v>
      </c>
      <c r="J195" s="67">
        <v>-7.1833299999999998</v>
      </c>
      <c r="K195" s="67">
        <v>110.4721</v>
      </c>
    </row>
    <row r="196" spans="1:11" ht="14.5">
      <c r="A196" s="66" t="str">
        <f t="shared" si="3"/>
        <v>GPP MAGELANG_BANDARSEDAYU</v>
      </c>
      <c r="B196" s="66" t="s">
        <v>3109</v>
      </c>
      <c r="C196" s="66" t="s">
        <v>5784</v>
      </c>
      <c r="D196" s="76" t="s">
        <v>5756</v>
      </c>
      <c r="E196" s="66" t="s">
        <v>5786</v>
      </c>
      <c r="F196" s="67">
        <v>7.61</v>
      </c>
      <c r="G196" s="67">
        <v>-7.3980800000000002</v>
      </c>
      <c r="H196" s="67">
        <v>110.199</v>
      </c>
      <c r="I196" s="66" t="s">
        <v>3103</v>
      </c>
      <c r="J196" s="67">
        <v>-7.3955399999999996</v>
      </c>
      <c r="K196" s="67">
        <v>110.24469999999999</v>
      </c>
    </row>
    <row r="197" spans="1:11" ht="14.5">
      <c r="A197" s="66" t="str">
        <f t="shared" si="3"/>
        <v>TGL 3PURWAHAMBA_BANDASARI</v>
      </c>
      <c r="B197" s="66" t="s">
        <v>5357</v>
      </c>
      <c r="C197" s="66" t="s">
        <v>5784</v>
      </c>
      <c r="D197" s="76" t="s">
        <v>5758</v>
      </c>
      <c r="E197" s="66" t="s">
        <v>5786</v>
      </c>
      <c r="F197" s="67">
        <v>11.25</v>
      </c>
      <c r="G197" s="67">
        <v>-6.90116</v>
      </c>
      <c r="H197" s="67">
        <v>109.13500000000001</v>
      </c>
      <c r="I197" s="66" t="s">
        <v>5354</v>
      </c>
      <c r="J197" s="67">
        <v>-6.87378</v>
      </c>
      <c r="K197" s="67">
        <v>109.2512</v>
      </c>
    </row>
    <row r="198" spans="1:11" ht="14.5">
      <c r="A198" s="66" t="str">
        <f t="shared" si="3"/>
        <v>GPP PEKALONGAN_BANDENGAN</v>
      </c>
      <c r="B198" s="66" t="s">
        <v>3381</v>
      </c>
      <c r="C198" s="66" t="s">
        <v>5784</v>
      </c>
      <c r="D198" s="76" t="s">
        <v>5737</v>
      </c>
      <c r="E198" s="66" t="s">
        <v>5786</v>
      </c>
      <c r="F198" s="67">
        <v>0.94</v>
      </c>
      <c r="G198" s="67">
        <v>-6.8660800000000002</v>
      </c>
      <c r="H198" s="67">
        <v>109.66500000000001</v>
      </c>
      <c r="I198" s="66" t="s">
        <v>3376</v>
      </c>
      <c r="J198" s="67">
        <v>-6.8898999999999999</v>
      </c>
      <c r="K198" s="67">
        <v>109.6589</v>
      </c>
    </row>
    <row r="199" spans="1:11" ht="14.5">
      <c r="A199" s="66" t="str">
        <f t="shared" si="3"/>
        <v>Jepara - Mayong_BANDENGAN</v>
      </c>
      <c r="B199" s="66" t="s">
        <v>3381</v>
      </c>
      <c r="C199" s="66" t="s">
        <v>5784</v>
      </c>
      <c r="D199" s="76" t="s">
        <v>5744</v>
      </c>
      <c r="E199" s="66" t="s">
        <v>5786</v>
      </c>
      <c r="F199" s="67">
        <v>10.32</v>
      </c>
      <c r="G199" s="67">
        <v>-6.5599400000000001</v>
      </c>
      <c r="H199" s="67">
        <v>110.65900000000001</v>
      </c>
      <c r="I199" s="66" t="s">
        <v>4145</v>
      </c>
      <c r="J199" s="67">
        <v>-6.7420299999999997</v>
      </c>
      <c r="K199" s="67">
        <v>110.7436</v>
      </c>
    </row>
    <row r="200" spans="1:11" ht="14.5">
      <c r="A200" s="66" t="str">
        <f t="shared" si="3"/>
        <v>Kendal - Wonorejo_BANDENGAN</v>
      </c>
      <c r="B200" s="66" t="s">
        <v>3381</v>
      </c>
      <c r="C200" s="66" t="s">
        <v>5784</v>
      </c>
      <c r="D200" s="76" t="s">
        <v>5741</v>
      </c>
      <c r="E200" s="66" t="s">
        <v>5786</v>
      </c>
      <c r="F200" s="67">
        <v>16.97</v>
      </c>
      <c r="G200" s="67">
        <v>-6.9010100000000003</v>
      </c>
      <c r="H200" s="67">
        <v>110.214</v>
      </c>
      <c r="I200" s="66" t="s">
        <v>4346</v>
      </c>
      <c r="J200" s="67">
        <v>-6.9401299999999999</v>
      </c>
      <c r="K200" s="67">
        <v>110.2557</v>
      </c>
    </row>
    <row r="201" spans="1:11" ht="14.5">
      <c r="A201" s="66" t="str">
        <f t="shared" si="3"/>
        <v>Semarang - Kalikuning_BANDING</v>
      </c>
      <c r="B201" s="66" t="s">
        <v>5063</v>
      </c>
      <c r="C201" s="66" t="s">
        <v>5784</v>
      </c>
      <c r="D201" s="76" t="s">
        <v>5751</v>
      </c>
      <c r="E201" s="66" t="s">
        <v>5786</v>
      </c>
      <c r="F201" s="67">
        <v>10.51</v>
      </c>
      <c r="G201" s="67">
        <v>-7.2617000000000003</v>
      </c>
      <c r="H201" s="67">
        <v>110.557</v>
      </c>
      <c r="I201" s="66" t="s">
        <v>5061</v>
      </c>
      <c r="J201" s="67">
        <v>-7.1833299999999998</v>
      </c>
      <c r="K201" s="67">
        <v>110.4721</v>
      </c>
    </row>
    <row r="202" spans="1:11" ht="14.5">
      <c r="A202" s="66" t="str">
        <f t="shared" si="3"/>
        <v>BGR PURBALINGGA_BANDINGAN</v>
      </c>
      <c r="B202" s="66" t="s">
        <v>861</v>
      </c>
      <c r="C202" s="66" t="s">
        <v>5784</v>
      </c>
      <c r="D202" s="76" t="s">
        <v>5767</v>
      </c>
      <c r="E202" s="66" t="s">
        <v>5786</v>
      </c>
      <c r="F202" s="67">
        <v>7.6</v>
      </c>
      <c r="G202" s="67">
        <v>-7.40144</v>
      </c>
      <c r="H202" s="67">
        <v>109.435</v>
      </c>
      <c r="I202" s="66" t="s">
        <v>856</v>
      </c>
      <c r="J202" s="67">
        <v>-7.4180900000000003</v>
      </c>
      <c r="K202" s="67">
        <v>109.37690000000001</v>
      </c>
    </row>
    <row r="203" spans="1:11" ht="14.5">
      <c r="A203" s="66" t="str">
        <f t="shared" si="3"/>
        <v>BGR PURBALINGGA_BANDINGAN</v>
      </c>
      <c r="B203" s="66" t="s">
        <v>861</v>
      </c>
      <c r="C203" s="66" t="s">
        <v>5784</v>
      </c>
      <c r="D203" s="76" t="s">
        <v>5756</v>
      </c>
      <c r="E203" s="66" t="s">
        <v>5786</v>
      </c>
      <c r="F203" s="67">
        <v>10.28</v>
      </c>
      <c r="G203" s="67">
        <v>-7.4103199999999996</v>
      </c>
      <c r="H203" s="67">
        <v>109.539</v>
      </c>
      <c r="I203" s="66" t="s">
        <v>856</v>
      </c>
      <c r="J203" s="67">
        <v>-7.4180900000000003</v>
      </c>
      <c r="K203" s="67">
        <v>109.37690000000001</v>
      </c>
    </row>
    <row r="204" spans="1:11" ht="14.5">
      <c r="A204" s="66" t="str">
        <f t="shared" si="3"/>
        <v>GD. BGR WONOSOBO_BANDINGAN</v>
      </c>
      <c r="B204" s="66" t="s">
        <v>861</v>
      </c>
      <c r="C204" s="66" t="s">
        <v>5784</v>
      </c>
      <c r="D204" s="76" t="s">
        <v>5739</v>
      </c>
      <c r="E204" s="66" t="s">
        <v>5786</v>
      </c>
      <c r="F204" s="67">
        <v>10.28</v>
      </c>
      <c r="G204" s="67">
        <v>-7.4174800000000003</v>
      </c>
      <c r="H204" s="67">
        <v>109.79600000000001</v>
      </c>
      <c r="I204" s="66" t="s">
        <v>2219</v>
      </c>
      <c r="J204" s="67">
        <v>-7.42415</v>
      </c>
      <c r="K204" s="67">
        <v>109.8409</v>
      </c>
    </row>
    <row r="205" spans="1:11" ht="14.5">
      <c r="A205" s="66" t="str">
        <f t="shared" si="3"/>
        <v>GPP BANJARNEGARA_BANDINGAN</v>
      </c>
      <c r="B205" s="66" t="s">
        <v>861</v>
      </c>
      <c r="C205" s="66" t="s">
        <v>5784</v>
      </c>
      <c r="D205" s="76" t="s">
        <v>5747</v>
      </c>
      <c r="E205" s="66" t="s">
        <v>5786</v>
      </c>
      <c r="F205" s="67">
        <v>10.28</v>
      </c>
      <c r="G205" s="67">
        <v>-7.3935000000000004</v>
      </c>
      <c r="H205" s="67">
        <v>109.628</v>
      </c>
      <c r="I205" s="66" t="s">
        <v>2357</v>
      </c>
      <c r="J205" s="67">
        <v>-7.3905900000000004</v>
      </c>
      <c r="K205" s="67">
        <v>109.7366</v>
      </c>
    </row>
    <row r="206" spans="1:11" ht="14.5">
      <c r="A206" s="66" t="str">
        <f t="shared" si="3"/>
        <v>GPP MAGELANG_BANDONGAN</v>
      </c>
      <c r="B206" s="66" t="s">
        <v>3110</v>
      </c>
      <c r="C206" s="66" t="s">
        <v>5784</v>
      </c>
      <c r="D206" s="76" t="s">
        <v>5763</v>
      </c>
      <c r="E206" s="66" t="s">
        <v>5786</v>
      </c>
      <c r="F206" s="67">
        <v>7.61</v>
      </c>
      <c r="G206" s="67">
        <v>-7.4697100000000001</v>
      </c>
      <c r="H206" s="67">
        <v>110.184</v>
      </c>
      <c r="I206" s="66" t="s">
        <v>3103</v>
      </c>
      <c r="J206" s="67">
        <v>-7.3955399999999996</v>
      </c>
      <c r="K206" s="67">
        <v>110.24469999999999</v>
      </c>
    </row>
    <row r="207" spans="1:11" ht="14.5">
      <c r="A207" s="66" t="str">
        <f t="shared" si="3"/>
        <v>Batang - Kasepuhan_BANDUNG</v>
      </c>
      <c r="B207" s="66" t="s">
        <v>58</v>
      </c>
      <c r="C207" s="66" t="s">
        <v>5784</v>
      </c>
      <c r="D207" s="76" t="s">
        <v>5765</v>
      </c>
      <c r="E207" s="66" t="s">
        <v>5786</v>
      </c>
      <c r="F207" s="67">
        <v>9.3699999999999992</v>
      </c>
      <c r="G207" s="67">
        <v>-6.9886699999999999</v>
      </c>
      <c r="H207" s="67">
        <v>109.861</v>
      </c>
      <c r="I207" s="66" t="s">
        <v>54</v>
      </c>
      <c r="J207" s="67">
        <v>-6.9040600000000003</v>
      </c>
      <c r="K207" s="67">
        <v>109.7085</v>
      </c>
    </row>
    <row r="208" spans="1:11" ht="14.5">
      <c r="A208" s="66" t="str">
        <f t="shared" si="3"/>
        <v>Brebes 1 - Wonosari_BANDUNG</v>
      </c>
      <c r="B208" s="66" t="s">
        <v>58</v>
      </c>
      <c r="C208" s="66" t="s">
        <v>5784</v>
      </c>
      <c r="D208" s="76" t="s">
        <v>5768</v>
      </c>
      <c r="E208" s="66" t="s">
        <v>5786</v>
      </c>
      <c r="F208" s="67">
        <v>0.5</v>
      </c>
      <c r="G208" s="67">
        <v>-6.8953899999999999</v>
      </c>
      <c r="H208" s="67">
        <v>109.11799999999999</v>
      </c>
      <c r="I208" s="66" t="s">
        <v>1567</v>
      </c>
      <c r="J208" s="67">
        <v>-6.86754</v>
      </c>
      <c r="K208" s="67">
        <v>108.9863</v>
      </c>
    </row>
    <row r="209" spans="1:11" ht="14.5">
      <c r="A209" s="66" t="str">
        <f t="shared" si="3"/>
        <v>GPP KEBUMEN_BANDUNG</v>
      </c>
      <c r="B209" s="66" t="s">
        <v>58</v>
      </c>
      <c r="C209" s="66" t="s">
        <v>5784</v>
      </c>
      <c r="D209" s="76" t="s">
        <v>5756</v>
      </c>
      <c r="E209" s="66" t="s">
        <v>5786</v>
      </c>
      <c r="F209" s="67">
        <v>15.69</v>
      </c>
      <c r="G209" s="67">
        <v>-7.6654900000000001</v>
      </c>
      <c r="H209" s="67">
        <v>109.70099999999999</v>
      </c>
      <c r="I209" s="66" t="s">
        <v>2714</v>
      </c>
      <c r="J209" s="67">
        <v>-7.6109200000000001</v>
      </c>
      <c r="K209" s="67">
        <v>109.5078</v>
      </c>
    </row>
    <row r="210" spans="1:11" ht="14.5">
      <c r="A210" s="66" t="str">
        <f t="shared" si="3"/>
        <v>GPP PURWOREJO_BANDUNG</v>
      </c>
      <c r="B210" s="66" t="s">
        <v>58</v>
      </c>
      <c r="C210" s="66" t="s">
        <v>5784</v>
      </c>
      <c r="D210" s="76" t="s">
        <v>5742</v>
      </c>
      <c r="E210" s="66" t="s">
        <v>5786</v>
      </c>
      <c r="F210" s="67">
        <v>4.4400000000000004</v>
      </c>
      <c r="G210" s="67">
        <v>-7.7142799999999996</v>
      </c>
      <c r="H210" s="67">
        <v>109.92100000000001</v>
      </c>
      <c r="I210" s="66" t="s">
        <v>3504</v>
      </c>
      <c r="J210" s="67">
        <v>-7.7226800000000004</v>
      </c>
      <c r="K210" s="67">
        <v>109.9468</v>
      </c>
    </row>
    <row r="211" spans="1:11" ht="14.5">
      <c r="A211" s="66" t="str">
        <f t="shared" si="3"/>
        <v>Jepara - Mayong_BANDUNG</v>
      </c>
      <c r="B211" s="66" t="s">
        <v>58</v>
      </c>
      <c r="C211" s="66" t="s">
        <v>5784</v>
      </c>
      <c r="D211" s="76" t="s">
        <v>5742</v>
      </c>
      <c r="E211" s="66" t="s">
        <v>5786</v>
      </c>
      <c r="F211" s="67">
        <v>10.32</v>
      </c>
      <c r="G211" s="67">
        <v>-6.6794000000000002</v>
      </c>
      <c r="H211" s="67">
        <v>110.795</v>
      </c>
      <c r="I211" s="66" t="s">
        <v>4145</v>
      </c>
      <c r="J211" s="67">
        <v>-6.7420299999999997</v>
      </c>
      <c r="K211" s="67">
        <v>110.7436</v>
      </c>
    </row>
    <row r="212" spans="1:11" ht="14.5">
      <c r="A212" s="66" t="str">
        <f t="shared" si="3"/>
        <v>Semarang - Kalikuning_BANDUNG</v>
      </c>
      <c r="B212" s="66" t="s">
        <v>58</v>
      </c>
      <c r="C212" s="66" t="s">
        <v>5784</v>
      </c>
      <c r="D212" s="76" t="s">
        <v>5742</v>
      </c>
      <c r="E212" s="66" t="s">
        <v>5786</v>
      </c>
      <c r="F212" s="67">
        <v>17.7</v>
      </c>
      <c r="G212" s="67">
        <v>-7.2960900000000004</v>
      </c>
      <c r="H212" s="67">
        <v>110.655</v>
      </c>
      <c r="I212" s="66" t="s">
        <v>5061</v>
      </c>
      <c r="J212" s="67">
        <v>-7.1833299999999998</v>
      </c>
      <c r="K212" s="67">
        <v>110.4721</v>
      </c>
    </row>
    <row r="213" spans="1:11" ht="14.5">
      <c r="A213" s="66" t="str">
        <f t="shared" si="3"/>
        <v>Sragen 1 - Ngrampal_BANDUNG</v>
      </c>
      <c r="B213" s="66" t="s">
        <v>58</v>
      </c>
      <c r="C213" s="66" t="s">
        <v>5784</v>
      </c>
      <c r="D213" s="76" t="s">
        <v>5737</v>
      </c>
      <c r="E213" s="66" t="s">
        <v>5786</v>
      </c>
      <c r="F213" s="67">
        <v>66.78</v>
      </c>
      <c r="G213" s="67">
        <v>-7.3941600000000003</v>
      </c>
      <c r="H213" s="67">
        <v>111.03400000000001</v>
      </c>
      <c r="I213" s="66" t="s">
        <v>5161</v>
      </c>
      <c r="J213" s="67">
        <v>-7.4020799999999998</v>
      </c>
      <c r="K213" s="67">
        <v>111.0612</v>
      </c>
    </row>
    <row r="214" spans="1:11" ht="14.5">
      <c r="A214" s="66" t="str">
        <f t="shared" si="3"/>
        <v>Boyolali_BANDUNGAN</v>
      </c>
      <c r="B214" s="66" t="s">
        <v>1375</v>
      </c>
      <c r="C214" s="66" t="s">
        <v>5784</v>
      </c>
      <c r="D214" s="76" t="s">
        <v>5739</v>
      </c>
      <c r="E214" s="66" t="s">
        <v>5786</v>
      </c>
      <c r="F214" s="67">
        <v>8.89</v>
      </c>
      <c r="G214" s="67">
        <v>-7.6226099999999999</v>
      </c>
      <c r="H214" s="67">
        <v>110.548</v>
      </c>
      <c r="I214" s="66" t="s">
        <v>1370</v>
      </c>
      <c r="J214" s="67">
        <v>-7.5381099999999996</v>
      </c>
      <c r="K214" s="67">
        <v>110.6292</v>
      </c>
    </row>
    <row r="215" spans="1:11" ht="14.5">
      <c r="A215" s="66" t="str">
        <f t="shared" si="3"/>
        <v>Semarang - Kalikuning_BANDUNGAN</v>
      </c>
      <c r="B215" s="66" t="s">
        <v>1375</v>
      </c>
      <c r="C215" s="66" t="s">
        <v>5784</v>
      </c>
      <c r="D215" s="76" t="s">
        <v>5741</v>
      </c>
      <c r="E215" s="66" t="s">
        <v>5786</v>
      </c>
      <c r="F215" s="67">
        <v>10.51</v>
      </c>
      <c r="G215" s="67">
        <v>-7.2317</v>
      </c>
      <c r="H215" s="67">
        <v>110.381</v>
      </c>
      <c r="I215" s="66" t="s">
        <v>5061</v>
      </c>
      <c r="J215" s="67">
        <v>-7.1833299999999998</v>
      </c>
      <c r="K215" s="67">
        <v>110.4721</v>
      </c>
    </row>
    <row r="216" spans="1:11" ht="14.5">
      <c r="A216" s="66" t="str">
        <f t="shared" si="3"/>
        <v>BGR TEMANGGUNG_BANDUNGGEDE</v>
      </c>
      <c r="B216" s="66" t="s">
        <v>1003</v>
      </c>
      <c r="C216" s="66" t="s">
        <v>5784</v>
      </c>
      <c r="D216" s="76" t="s">
        <v>5754</v>
      </c>
      <c r="E216" s="66" t="s">
        <v>5786</v>
      </c>
      <c r="F216" s="67">
        <v>9.5500000000000007</v>
      </c>
      <c r="G216" s="67">
        <v>-7.2453799999999999</v>
      </c>
      <c r="H216" s="67">
        <v>110.10299999999999</v>
      </c>
      <c r="I216" s="66" t="s">
        <v>999</v>
      </c>
      <c r="J216" s="67">
        <v>-7.2953299999999999</v>
      </c>
      <c r="K216" s="67">
        <v>110.0787</v>
      </c>
    </row>
    <row r="217" spans="1:11" ht="14.5">
      <c r="A217" s="66" t="str">
        <f t="shared" si="3"/>
        <v>GPP GROBOGAN_BANDUNGHARJO</v>
      </c>
      <c r="B217" s="66" t="s">
        <v>2585</v>
      </c>
      <c r="C217" s="66" t="s">
        <v>5784</v>
      </c>
      <c r="D217" s="76" t="s">
        <v>5763</v>
      </c>
      <c r="E217" s="66" t="s">
        <v>5786</v>
      </c>
      <c r="F217" s="67">
        <v>53.45</v>
      </c>
      <c r="G217" s="67">
        <v>-7.17943</v>
      </c>
      <c r="H217" s="67">
        <v>110.911</v>
      </c>
      <c r="I217" s="66" t="s">
        <v>2583</v>
      </c>
      <c r="J217" s="67">
        <v>-7.1456299999999997</v>
      </c>
      <c r="K217" s="67">
        <v>110.9007</v>
      </c>
    </row>
    <row r="218" spans="1:11" ht="14.5">
      <c r="A218" s="66" t="str">
        <f t="shared" si="3"/>
        <v>Jepara - Mayong_BANDUNGHARJO</v>
      </c>
      <c r="B218" s="66" t="s">
        <v>2585</v>
      </c>
      <c r="C218" s="66" t="s">
        <v>5784</v>
      </c>
      <c r="D218" s="76" t="s">
        <v>5738</v>
      </c>
      <c r="E218" s="66" t="s">
        <v>5786</v>
      </c>
      <c r="F218" s="67">
        <v>10.32</v>
      </c>
      <c r="G218" s="67">
        <v>-6.4273999999999996</v>
      </c>
      <c r="H218" s="67">
        <v>110.86799999999999</v>
      </c>
      <c r="I218" s="66" t="s">
        <v>4145</v>
      </c>
      <c r="J218" s="67">
        <v>-6.7420299999999997</v>
      </c>
      <c r="K218" s="67">
        <v>110.7436</v>
      </c>
    </row>
    <row r="219" spans="1:11" ht="14.5">
      <c r="A219" s="66" t="str">
        <f t="shared" si="3"/>
        <v>GPP PURWOREJO_BANDUNGKIDUL</v>
      </c>
      <c r="B219" s="66" t="s">
        <v>3519</v>
      </c>
      <c r="C219" s="66" t="s">
        <v>5784</v>
      </c>
      <c r="D219" s="76" t="s">
        <v>5769</v>
      </c>
      <c r="E219" s="66" t="s">
        <v>5786</v>
      </c>
      <c r="F219" s="67">
        <v>4.4400000000000004</v>
      </c>
      <c r="G219" s="67">
        <v>-7.7235399999999998</v>
      </c>
      <c r="H219" s="67">
        <v>109.92</v>
      </c>
      <c r="I219" s="66" t="s">
        <v>3504</v>
      </c>
      <c r="J219" s="67">
        <v>-7.7226800000000004</v>
      </c>
      <c r="K219" s="67">
        <v>109.9468</v>
      </c>
    </row>
    <row r="220" spans="1:11" ht="14.5">
      <c r="A220" s="66" t="str">
        <f t="shared" si="3"/>
        <v>GPP MAGELANG_BANDUNGREJO</v>
      </c>
      <c r="B220" s="66" t="s">
        <v>3111</v>
      </c>
      <c r="C220" s="66" t="s">
        <v>5784</v>
      </c>
      <c r="D220" s="76" t="s">
        <v>5748</v>
      </c>
      <c r="E220" s="66" t="s">
        <v>5786</v>
      </c>
      <c r="F220" s="67">
        <v>7.61</v>
      </c>
      <c r="G220" s="67">
        <v>-7.4134099999999998</v>
      </c>
      <c r="H220" s="67">
        <v>110.371</v>
      </c>
      <c r="I220" s="66" t="s">
        <v>3103</v>
      </c>
      <c r="J220" s="67">
        <v>-7.3955399999999996</v>
      </c>
      <c r="K220" s="67">
        <v>110.24469999999999</v>
      </c>
    </row>
    <row r="221" spans="1:11" ht="14.5">
      <c r="A221" s="66" t="str">
        <f t="shared" si="3"/>
        <v>GPP PURWOREJO_BANDUNGREJO</v>
      </c>
      <c r="B221" s="66" t="s">
        <v>3111</v>
      </c>
      <c r="C221" s="66" t="s">
        <v>5784</v>
      </c>
      <c r="D221" s="76" t="s">
        <v>5762</v>
      </c>
      <c r="E221" s="66" t="s">
        <v>5786</v>
      </c>
      <c r="F221" s="67">
        <v>4.4400000000000004</v>
      </c>
      <c r="G221" s="67">
        <v>-7.71943</v>
      </c>
      <c r="H221" s="67">
        <v>109.925</v>
      </c>
      <c r="I221" s="66" t="s">
        <v>3504</v>
      </c>
      <c r="J221" s="67">
        <v>-7.7226800000000004</v>
      </c>
      <c r="K221" s="67">
        <v>109.9468</v>
      </c>
    </row>
    <row r="222" spans="1:11" ht="14.5">
      <c r="A222" s="66" t="str">
        <f t="shared" si="3"/>
        <v>GUDANG DEMAK 2_BANDUNGREJO</v>
      </c>
      <c r="B222" s="66" t="s">
        <v>3111</v>
      </c>
      <c r="C222" s="66" t="s">
        <v>5784</v>
      </c>
      <c r="D222" s="76" t="s">
        <v>5757</v>
      </c>
      <c r="E222" s="66" t="s">
        <v>5786</v>
      </c>
      <c r="F222" s="67">
        <v>26.27</v>
      </c>
      <c r="G222" s="67">
        <v>-7.0193399999999997</v>
      </c>
      <c r="H222" s="67">
        <v>110.506</v>
      </c>
      <c r="I222" s="66" t="s">
        <v>4087</v>
      </c>
      <c r="J222" s="67">
        <v>-7.0231700000000004</v>
      </c>
      <c r="K222" s="67">
        <v>110.50660000000001</v>
      </c>
    </row>
    <row r="223" spans="1:11" ht="14.5">
      <c r="A223" s="66" t="str">
        <f t="shared" si="3"/>
        <v>Jepara - Mayong_BANDUNGREJO</v>
      </c>
      <c r="B223" s="66" t="s">
        <v>3111</v>
      </c>
      <c r="C223" s="66" t="s">
        <v>5784</v>
      </c>
      <c r="D223" s="76" t="s">
        <v>5756</v>
      </c>
      <c r="E223" s="66" t="s">
        <v>5786</v>
      </c>
      <c r="F223" s="67">
        <v>10.32</v>
      </c>
      <c r="G223" s="67">
        <v>-6.7401799999999996</v>
      </c>
      <c r="H223" s="67">
        <v>110.703</v>
      </c>
      <c r="I223" s="66" t="s">
        <v>4145</v>
      </c>
      <c r="J223" s="67">
        <v>-6.7420299999999997</v>
      </c>
      <c r="K223" s="67">
        <v>110.7436</v>
      </c>
    </row>
    <row r="224" spans="1:11" ht="14.5">
      <c r="A224" s="66" t="str">
        <f t="shared" si="3"/>
        <v>Kudus - Kaliwungu_BANDUNGREJO</v>
      </c>
      <c r="B224" s="66" t="s">
        <v>3111</v>
      </c>
      <c r="C224" s="66" t="s">
        <v>5784</v>
      </c>
      <c r="D224" s="76" t="s">
        <v>5761</v>
      </c>
      <c r="E224" s="66" t="s">
        <v>5786</v>
      </c>
      <c r="F224" s="67">
        <v>26.27</v>
      </c>
      <c r="G224" s="67">
        <v>-6.8258799999999997</v>
      </c>
      <c r="H224" s="67">
        <v>110.75</v>
      </c>
      <c r="I224" s="66" t="s">
        <v>4381</v>
      </c>
      <c r="J224" s="67">
        <v>-6.8014900000000003</v>
      </c>
      <c r="K224" s="67">
        <v>110.82510000000001</v>
      </c>
    </row>
    <row r="225" spans="1:11" ht="14.5">
      <c r="A225" s="66" t="str">
        <f t="shared" si="3"/>
        <v>Blora 4 Ngawen_BANDUNGROJO</v>
      </c>
      <c r="B225" s="66" t="s">
        <v>1255</v>
      </c>
      <c r="C225" s="66" t="s">
        <v>5784</v>
      </c>
      <c r="D225" s="76" t="s">
        <v>5755</v>
      </c>
      <c r="E225" s="66" t="s">
        <v>5786</v>
      </c>
      <c r="F225" s="67">
        <v>44.23</v>
      </c>
      <c r="G225" s="67">
        <v>-7.0448700000000004</v>
      </c>
      <c r="H225" s="67">
        <v>111.288</v>
      </c>
      <c r="I225" s="66" t="s">
        <v>1251</v>
      </c>
      <c r="J225" s="67">
        <v>-7.0247799999999998</v>
      </c>
      <c r="K225" s="67">
        <v>111.2928</v>
      </c>
    </row>
    <row r="226" spans="1:11" ht="14.5">
      <c r="A226" s="66" t="str">
        <f t="shared" si="3"/>
        <v>Blora 4 Ngawen_BANDUNGSARI</v>
      </c>
      <c r="B226" s="66" t="s">
        <v>1256</v>
      </c>
      <c r="C226" s="66" t="s">
        <v>5784</v>
      </c>
      <c r="D226" s="76" t="s">
        <v>5763</v>
      </c>
      <c r="E226" s="66" t="s">
        <v>5786</v>
      </c>
      <c r="F226" s="67">
        <v>53.45</v>
      </c>
      <c r="G226" s="67">
        <v>-7.0508699999999997</v>
      </c>
      <c r="H226" s="67">
        <v>111.154</v>
      </c>
      <c r="I226" s="66" t="s">
        <v>1251</v>
      </c>
      <c r="J226" s="67">
        <v>-7.0247799999999998</v>
      </c>
      <c r="K226" s="67">
        <v>111.2928</v>
      </c>
    </row>
    <row r="227" spans="1:11" ht="14.5">
      <c r="A227" s="66" t="str">
        <f t="shared" si="3"/>
        <v>Brebes GPP_BANDUNGSARI</v>
      </c>
      <c r="B227" s="66" t="s">
        <v>1256</v>
      </c>
      <c r="C227" s="66" t="s">
        <v>5784</v>
      </c>
      <c r="D227" s="76" t="s">
        <v>5748</v>
      </c>
      <c r="E227" s="66" t="s">
        <v>5786</v>
      </c>
      <c r="F227" s="67">
        <v>20.92</v>
      </c>
      <c r="G227" s="67">
        <v>-7.0863699999999996</v>
      </c>
      <c r="H227" s="67">
        <v>108.806</v>
      </c>
      <c r="I227" s="66" t="s">
        <v>1667</v>
      </c>
      <c r="J227" s="67">
        <v>-7.1220699999999999</v>
      </c>
      <c r="K227" s="67">
        <v>108.9847</v>
      </c>
    </row>
    <row r="228" spans="1:11" ht="14.5">
      <c r="A228" s="66" t="str">
        <f t="shared" si="3"/>
        <v>Boyolali_BANGAK</v>
      </c>
      <c r="B228" s="66" t="s">
        <v>1376</v>
      </c>
      <c r="C228" s="66" t="s">
        <v>5784</v>
      </c>
      <c r="D228" s="76" t="s">
        <v>5759</v>
      </c>
      <c r="E228" s="66" t="s">
        <v>5786</v>
      </c>
      <c r="F228" s="67">
        <v>17.7</v>
      </c>
      <c r="G228" s="67">
        <v>-7.5217700000000001</v>
      </c>
      <c r="H228" s="67">
        <v>110.70350000000001</v>
      </c>
      <c r="I228" s="66" t="s">
        <v>1370</v>
      </c>
      <c r="J228" s="67">
        <v>-7.5381099999999996</v>
      </c>
      <c r="K228" s="67">
        <v>110.6292</v>
      </c>
    </row>
    <row r="229" spans="1:11" ht="14.5">
      <c r="A229" s="66" t="str">
        <f t="shared" si="3"/>
        <v>Brebes GPP_BANGBAYANG</v>
      </c>
      <c r="B229" s="66" t="s">
        <v>1672</v>
      </c>
      <c r="C229" s="66" t="s">
        <v>5784</v>
      </c>
      <c r="D229" s="76" t="s">
        <v>5759</v>
      </c>
      <c r="E229" s="66" t="s">
        <v>5786</v>
      </c>
      <c r="F229" s="67">
        <v>20.92</v>
      </c>
      <c r="G229" s="67">
        <v>-7.2088299999999998</v>
      </c>
      <c r="H229" s="67">
        <v>108.91500000000001</v>
      </c>
      <c r="I229" s="66" t="s">
        <v>1667</v>
      </c>
      <c r="J229" s="67">
        <v>-7.1220699999999999</v>
      </c>
      <c r="K229" s="67">
        <v>108.9847</v>
      </c>
    </row>
    <row r="230" spans="1:11" ht="14.5">
      <c r="A230" s="66" t="str">
        <f t="shared" si="3"/>
        <v>Kudus - Kaliwungu_BANGET</v>
      </c>
      <c r="B230" s="66" t="s">
        <v>4385</v>
      </c>
      <c r="C230" s="66" t="s">
        <v>5784</v>
      </c>
      <c r="D230" s="76" t="s">
        <v>5763</v>
      </c>
      <c r="E230" s="66" t="s">
        <v>5786</v>
      </c>
      <c r="F230" s="67">
        <v>13.38</v>
      </c>
      <c r="G230" s="67">
        <v>-6.7963699999999996</v>
      </c>
      <c r="H230" s="67">
        <v>110.77500000000001</v>
      </c>
      <c r="I230" s="66" t="s">
        <v>4381</v>
      </c>
      <c r="J230" s="67">
        <v>-6.8014900000000003</v>
      </c>
      <c r="K230" s="67">
        <v>110.82510000000001</v>
      </c>
    </row>
    <row r="231" spans="1:11" ht="14.5">
      <c r="A231" s="66" t="str">
        <f t="shared" si="3"/>
        <v>GUDANG DEMAK 2_BANGETAYU KULON</v>
      </c>
      <c r="B231" s="66" t="s">
        <v>4088</v>
      </c>
      <c r="C231" s="66" t="s">
        <v>5784</v>
      </c>
      <c r="D231" s="76" t="s">
        <v>5739</v>
      </c>
      <c r="E231" s="66" t="s">
        <v>5786</v>
      </c>
      <c r="F231" s="67">
        <v>1.22</v>
      </c>
      <c r="G231" s="67">
        <v>-6.97539</v>
      </c>
      <c r="H231" s="67">
        <v>110.473</v>
      </c>
      <c r="I231" s="66" t="s">
        <v>4087</v>
      </c>
      <c r="J231" s="67">
        <v>-7.0231700000000004</v>
      </c>
      <c r="K231" s="67">
        <v>110.50660000000001</v>
      </c>
    </row>
    <row r="232" spans="1:11" ht="14.5">
      <c r="A232" s="66" t="str">
        <f t="shared" si="3"/>
        <v>GUDANG DEMAK 2_BANGETAYU WETAN</v>
      </c>
      <c r="B232" s="66" t="s">
        <v>4089</v>
      </c>
      <c r="C232" s="66" t="s">
        <v>5784</v>
      </c>
      <c r="D232" s="76" t="s">
        <v>5748</v>
      </c>
      <c r="E232" s="66" t="s">
        <v>5786</v>
      </c>
      <c r="F232" s="67">
        <v>1.22</v>
      </c>
      <c r="G232" s="67">
        <v>-6.9870299999999999</v>
      </c>
      <c r="H232" s="67">
        <v>110.48699999999999</v>
      </c>
      <c r="I232" s="66" t="s">
        <v>4087</v>
      </c>
      <c r="J232" s="67">
        <v>-7.0231700000000004</v>
      </c>
      <c r="K232" s="67">
        <v>110.50660000000001</v>
      </c>
    </row>
    <row r="233" spans="1:11" ht="14.5">
      <c r="A233" s="66" t="str">
        <f t="shared" si="3"/>
        <v>Rembang-Tritunggal_BANGGI</v>
      </c>
      <c r="B233" s="66" t="s">
        <v>5003</v>
      </c>
      <c r="C233" s="66" t="s">
        <v>5784</v>
      </c>
      <c r="D233" s="76" t="s">
        <v>5743</v>
      </c>
      <c r="E233" s="66" t="s">
        <v>5786</v>
      </c>
      <c r="F233" s="67">
        <v>20.29</v>
      </c>
      <c r="G233" s="67">
        <v>-6.7457399999999996</v>
      </c>
      <c r="H233" s="67">
        <v>111.288</v>
      </c>
      <c r="I233" s="66" t="s">
        <v>5002</v>
      </c>
      <c r="J233" s="67">
        <v>-6.6992700000000003</v>
      </c>
      <c r="K233" s="67">
        <v>111.39919999999999</v>
      </c>
    </row>
    <row r="234" spans="1:11" ht="14.5">
      <c r="A234" s="66" t="str">
        <f t="shared" si="3"/>
        <v>Cilacap 1 - Kesugihan_BANGKAL</v>
      </c>
      <c r="B234" s="66" t="s">
        <v>1838</v>
      </c>
      <c r="C234" s="66" t="s">
        <v>5784</v>
      </c>
      <c r="D234" s="76" t="s">
        <v>5745</v>
      </c>
      <c r="E234" s="66" t="s">
        <v>5786</v>
      </c>
      <c r="F234" s="67">
        <v>20.29</v>
      </c>
      <c r="G234" s="67">
        <v>-7.64947</v>
      </c>
      <c r="H234" s="67">
        <v>109.264</v>
      </c>
      <c r="I234" s="66" t="s">
        <v>1829</v>
      </c>
      <c r="J234" s="67">
        <v>-7.6282100000000002</v>
      </c>
      <c r="K234" s="67">
        <v>109.1144</v>
      </c>
    </row>
    <row r="235" spans="1:11" ht="14.5">
      <c r="A235" s="66" t="str">
        <f t="shared" si="3"/>
        <v>Blora 3 Bangkle_BANGKLE</v>
      </c>
      <c r="B235" s="66" t="s">
        <v>1172</v>
      </c>
      <c r="C235" s="66" t="s">
        <v>5784</v>
      </c>
      <c r="D235" s="76" t="s">
        <v>5755</v>
      </c>
      <c r="E235" s="66" t="s">
        <v>5786</v>
      </c>
      <c r="F235" s="67">
        <v>44.23</v>
      </c>
      <c r="G235" s="67">
        <v>-6.9708300000000003</v>
      </c>
      <c r="H235" s="67">
        <v>111.43300000000001</v>
      </c>
      <c r="I235" s="66" t="s">
        <v>1166</v>
      </c>
      <c r="J235" s="67">
        <v>-6.9716199999999997</v>
      </c>
      <c r="K235" s="67">
        <v>111.4388</v>
      </c>
    </row>
    <row r="236" spans="1:11" ht="14.5">
      <c r="A236" s="66" t="str">
        <f t="shared" si="3"/>
        <v>Sragen 2 - Sambung Macan_BANGKLEYAN</v>
      </c>
      <c r="B236" s="66" t="s">
        <v>5205</v>
      </c>
      <c r="C236" s="66" t="s">
        <v>5784</v>
      </c>
      <c r="D236" s="76" t="s">
        <v>5754</v>
      </c>
      <c r="E236" s="66" t="s">
        <v>5786</v>
      </c>
      <c r="F236" s="67">
        <v>44.23</v>
      </c>
      <c r="G236" s="67">
        <v>-7.2672100000000004</v>
      </c>
      <c r="H236" s="67">
        <v>111.245</v>
      </c>
      <c r="I236" s="66" t="s">
        <v>5203</v>
      </c>
      <c r="J236" s="67">
        <v>-7.36327</v>
      </c>
      <c r="K236" s="67">
        <v>111.1177</v>
      </c>
    </row>
    <row r="237" spans="1:11" ht="14.5">
      <c r="A237" s="66" t="str">
        <f t="shared" si="3"/>
        <v>Boyolali_BANGKOK</v>
      </c>
      <c r="B237" s="66" t="s">
        <v>1377</v>
      </c>
      <c r="C237" s="66" t="s">
        <v>5784</v>
      </c>
      <c r="D237" s="76" t="s">
        <v>5745</v>
      </c>
      <c r="E237" s="66" t="s">
        <v>5786</v>
      </c>
      <c r="F237" s="67">
        <v>17.7</v>
      </c>
      <c r="G237" s="67">
        <v>-7.3360000000000003</v>
      </c>
      <c r="H237" s="67">
        <v>110.664</v>
      </c>
      <c r="I237" s="66" t="s">
        <v>1370</v>
      </c>
      <c r="J237" s="67">
        <v>-7.5381099999999996</v>
      </c>
      <c r="K237" s="67">
        <v>110.6292</v>
      </c>
    </row>
    <row r="238" spans="1:11" ht="14.5">
      <c r="A238" s="66" t="str">
        <f t="shared" si="3"/>
        <v>PML 1BEJI_BANGLARANGAN</v>
      </c>
      <c r="B238" s="66" t="s">
        <v>4708</v>
      </c>
      <c r="C238" s="66" t="s">
        <v>5784</v>
      </c>
      <c r="D238" s="76" t="s">
        <v>5760</v>
      </c>
      <c r="E238" s="66" t="s">
        <v>5786</v>
      </c>
      <c r="F238" s="67">
        <v>15.73</v>
      </c>
      <c r="G238" s="67">
        <v>-6.9159800000000002</v>
      </c>
      <c r="H238" s="67">
        <v>109.514</v>
      </c>
      <c r="I238" s="66" t="s">
        <v>4705</v>
      </c>
      <c r="J238" s="67">
        <v>-6.8926100000000003</v>
      </c>
      <c r="K238" s="67">
        <v>109.4507</v>
      </c>
    </row>
    <row r="239" spans="1:11" ht="14.5">
      <c r="A239" s="66" t="str">
        <f t="shared" si="3"/>
        <v>Demak 1 - Mranak_BANGO</v>
      </c>
      <c r="B239" s="66" t="s">
        <v>1915</v>
      </c>
      <c r="C239" s="66" t="s">
        <v>5784</v>
      </c>
      <c r="D239" s="76" t="s">
        <v>5767</v>
      </c>
      <c r="E239" s="66" t="s">
        <v>5786</v>
      </c>
      <c r="F239" s="67">
        <v>26.27</v>
      </c>
      <c r="G239" s="67">
        <v>-6.8761999999999999</v>
      </c>
      <c r="H239" s="67">
        <v>110.679</v>
      </c>
      <c r="I239" s="66" t="s">
        <v>1911</v>
      </c>
      <c r="J239" s="67">
        <v>-6.8903100000000004</v>
      </c>
      <c r="K239" s="67">
        <v>110.6673</v>
      </c>
    </row>
    <row r="240" spans="1:11" ht="14.5">
      <c r="A240" s="66" t="str">
        <f t="shared" si="3"/>
        <v>Blora 3 Bangkle_BANGOWAN</v>
      </c>
      <c r="B240" s="66" t="s">
        <v>1173</v>
      </c>
      <c r="C240" s="66" t="s">
        <v>5784</v>
      </c>
      <c r="D240" s="76" t="s">
        <v>5767</v>
      </c>
      <c r="E240" s="66" t="s">
        <v>5786</v>
      </c>
      <c r="F240" s="67">
        <v>44.23</v>
      </c>
      <c r="G240" s="67">
        <v>-6.9632199999999997</v>
      </c>
      <c r="H240" s="67">
        <v>111.52800000000001</v>
      </c>
      <c r="I240" s="66" t="s">
        <v>1166</v>
      </c>
      <c r="J240" s="67">
        <v>-6.9716199999999997</v>
      </c>
      <c r="K240" s="67">
        <v>111.4388</v>
      </c>
    </row>
    <row r="241" spans="1:11" ht="14.5">
      <c r="A241" s="66" t="str">
        <f t="shared" si="3"/>
        <v>Cilacap 1 - Kesugihan_BANGSA</v>
      </c>
      <c r="B241" s="66" t="s">
        <v>1839</v>
      </c>
      <c r="C241" s="66" t="s">
        <v>5784</v>
      </c>
      <c r="D241" s="76" t="s">
        <v>5758</v>
      </c>
      <c r="E241" s="66" t="s">
        <v>5786</v>
      </c>
      <c r="F241" s="67">
        <v>9.3800000000000008</v>
      </c>
      <c r="G241" s="67">
        <v>-7.5776599999999998</v>
      </c>
      <c r="H241" s="67">
        <v>109.252</v>
      </c>
      <c r="I241" s="66" t="s">
        <v>1829</v>
      </c>
      <c r="J241" s="67">
        <v>-7.6282100000000002</v>
      </c>
      <c r="K241" s="67">
        <v>109.1144</v>
      </c>
    </row>
    <row r="242" spans="1:11" ht="14.5">
      <c r="A242" s="66" t="str">
        <f t="shared" si="3"/>
        <v>Boyolali_BANGSALAN</v>
      </c>
      <c r="B242" s="66" t="s">
        <v>1378</v>
      </c>
      <c r="C242" s="66" t="s">
        <v>5784</v>
      </c>
      <c r="D242" s="76" t="s">
        <v>5740</v>
      </c>
      <c r="E242" s="66" t="s">
        <v>5786</v>
      </c>
      <c r="F242" s="67">
        <v>17.7</v>
      </c>
      <c r="G242" s="67">
        <v>-7.5639000000000003</v>
      </c>
      <c r="H242" s="67">
        <v>110.654</v>
      </c>
      <c r="I242" s="66" t="s">
        <v>1370</v>
      </c>
      <c r="J242" s="67">
        <v>-7.5381099999999996</v>
      </c>
      <c r="K242" s="67">
        <v>110.6292</v>
      </c>
    </row>
    <row r="243" spans="1:11" ht="14.5">
      <c r="A243" s="66" t="str">
        <f t="shared" si="3"/>
        <v>Pati - Juwana_BANGSALREJO</v>
      </c>
      <c r="B243" s="66" t="s">
        <v>4466</v>
      </c>
      <c r="C243" s="66" t="s">
        <v>5784</v>
      </c>
      <c r="D243" s="76" t="s">
        <v>5743</v>
      </c>
      <c r="E243" s="66" t="s">
        <v>5786</v>
      </c>
      <c r="F243" s="67">
        <v>16.66</v>
      </c>
      <c r="G243" s="67">
        <v>-6.6922600000000001</v>
      </c>
      <c r="H243" s="67">
        <v>111.11199999999999</v>
      </c>
      <c r="I243" s="66" t="s">
        <v>4458</v>
      </c>
      <c r="J243" s="67">
        <v>-6.7296100000000001</v>
      </c>
      <c r="K243" s="67">
        <v>111.1037</v>
      </c>
    </row>
    <row r="244" spans="1:11" ht="14.5">
      <c r="A244" s="66" t="str">
        <f t="shared" si="3"/>
        <v>BGR NGADIROJO_BANGSRI</v>
      </c>
      <c r="B244" s="66" t="s">
        <v>542</v>
      </c>
      <c r="C244" s="66" t="s">
        <v>5784</v>
      </c>
      <c r="D244" s="76" t="s">
        <v>5743</v>
      </c>
      <c r="E244" s="66" t="s">
        <v>5786</v>
      </c>
      <c r="F244" s="67">
        <v>20.7</v>
      </c>
      <c r="G244" s="67">
        <v>-7.8527399999999998</v>
      </c>
      <c r="H244" s="67">
        <v>111.253</v>
      </c>
      <c r="I244" s="66" t="s">
        <v>538</v>
      </c>
      <c r="J244" s="67">
        <v>-7.8147399999999996</v>
      </c>
      <c r="K244" s="67">
        <v>111.0005</v>
      </c>
    </row>
    <row r="245" spans="1:11" ht="14.5">
      <c r="A245" s="66" t="str">
        <f t="shared" si="3"/>
        <v>Blora 3 Bangkle_BANGSRI</v>
      </c>
      <c r="B245" s="66" t="s">
        <v>542</v>
      </c>
      <c r="C245" s="66" t="s">
        <v>5784</v>
      </c>
      <c r="D245" s="76" t="s">
        <v>5754</v>
      </c>
      <c r="E245" s="66" t="s">
        <v>5786</v>
      </c>
      <c r="F245" s="67">
        <v>44.23</v>
      </c>
      <c r="G245" s="67">
        <v>-7.0058600000000002</v>
      </c>
      <c r="H245" s="67">
        <v>111.462</v>
      </c>
      <c r="I245" s="66" t="s">
        <v>1166</v>
      </c>
      <c r="J245" s="67">
        <v>-6.9716199999999997</v>
      </c>
      <c r="K245" s="67">
        <v>111.4388</v>
      </c>
    </row>
    <row r="246" spans="1:11" ht="14.5">
      <c r="A246" s="66" t="str">
        <f t="shared" si="3"/>
        <v>Brebes 1 - Wonosari_BANGSRI</v>
      </c>
      <c r="B246" s="66" t="s">
        <v>542</v>
      </c>
      <c r="C246" s="66" t="s">
        <v>5784</v>
      </c>
      <c r="D246" s="76" t="s">
        <v>5753</v>
      </c>
      <c r="E246" s="66" t="s">
        <v>5786</v>
      </c>
      <c r="F246" s="67">
        <v>20.92</v>
      </c>
      <c r="G246" s="67">
        <v>-6.86104</v>
      </c>
      <c r="H246" s="67">
        <v>108.97499999999999</v>
      </c>
      <c r="I246" s="66" t="s">
        <v>1567</v>
      </c>
      <c r="J246" s="67">
        <v>-6.86754</v>
      </c>
      <c r="K246" s="67">
        <v>108.9863</v>
      </c>
    </row>
    <row r="247" spans="1:11" ht="14.5">
      <c r="A247" s="66" t="str">
        <f t="shared" si="3"/>
        <v>GPP GROBOGAN_BANGSRI</v>
      </c>
      <c r="B247" s="66" t="s">
        <v>542</v>
      </c>
      <c r="C247" s="66" t="s">
        <v>5784</v>
      </c>
      <c r="D247" s="76" t="s">
        <v>5759</v>
      </c>
      <c r="E247" s="66" t="s">
        <v>5786</v>
      </c>
      <c r="F247" s="67">
        <v>53.45</v>
      </c>
      <c r="G247" s="67">
        <v>-7.2429500000000004</v>
      </c>
      <c r="H247" s="67">
        <v>110.998</v>
      </c>
      <c r="I247" s="66" t="s">
        <v>2583</v>
      </c>
      <c r="J247" s="67">
        <v>-7.1456299999999997</v>
      </c>
      <c r="K247" s="67">
        <v>110.9007</v>
      </c>
    </row>
    <row r="248" spans="1:11" ht="14.5">
      <c r="A248" s="66" t="str">
        <f t="shared" si="3"/>
        <v>GPP MAGELANG_BANGSRI</v>
      </c>
      <c r="B248" s="66" t="s">
        <v>542</v>
      </c>
      <c r="C248" s="66" t="s">
        <v>5784</v>
      </c>
      <c r="D248" s="76" t="s">
        <v>5743</v>
      </c>
      <c r="E248" s="66" t="s">
        <v>5786</v>
      </c>
      <c r="F248" s="67">
        <v>7.61</v>
      </c>
      <c r="G248" s="67">
        <v>-7.49641</v>
      </c>
      <c r="H248" s="67">
        <v>110.11499999999999</v>
      </c>
      <c r="I248" s="66" t="s">
        <v>3103</v>
      </c>
      <c r="J248" s="67">
        <v>-7.3955399999999996</v>
      </c>
      <c r="K248" s="67">
        <v>110.24469999999999</v>
      </c>
    </row>
    <row r="249" spans="1:11" ht="14.5">
      <c r="A249" s="66" t="str">
        <f t="shared" si="3"/>
        <v>GPP SRAGEN_BANGSRI</v>
      </c>
      <c r="B249" s="66" t="s">
        <v>542</v>
      </c>
      <c r="C249" s="66" t="s">
        <v>5784</v>
      </c>
      <c r="D249" s="76" t="s">
        <v>5744</v>
      </c>
      <c r="E249" s="66" t="s">
        <v>5786</v>
      </c>
      <c r="F249" s="67">
        <v>21.59</v>
      </c>
      <c r="G249" s="67">
        <v>-7.6175899999999999</v>
      </c>
      <c r="H249" s="67">
        <v>111.029</v>
      </c>
      <c r="I249" s="66" t="s">
        <v>3898</v>
      </c>
      <c r="J249" s="67">
        <v>-7.4936100000000003</v>
      </c>
      <c r="K249" s="67">
        <v>110.9278</v>
      </c>
    </row>
    <row r="250" spans="1:11" ht="14.5">
      <c r="A250" s="66" t="str">
        <f t="shared" si="3"/>
        <v>TGL 3PURWAHAMBA_BANGUN GALIH</v>
      </c>
      <c r="B250" s="66" t="s">
        <v>5358</v>
      </c>
      <c r="C250" s="66" t="s">
        <v>5784</v>
      </c>
      <c r="D250" s="76" t="s">
        <v>5754</v>
      </c>
      <c r="E250" s="66" t="s">
        <v>5786</v>
      </c>
      <c r="F250" s="67">
        <v>11.25</v>
      </c>
      <c r="G250" s="67">
        <v>-6.8964100000000004</v>
      </c>
      <c r="H250" s="67">
        <v>109.218</v>
      </c>
      <c r="I250" s="66" t="s">
        <v>5354</v>
      </c>
      <c r="J250" s="67">
        <v>-6.87378</v>
      </c>
      <c r="K250" s="67">
        <v>109.2512</v>
      </c>
    </row>
    <row r="251" spans="1:11" ht="14.5">
      <c r="A251" s="66" t="str">
        <f t="shared" si="3"/>
        <v>UPP SEMARANG_BANGUNHARJO</v>
      </c>
      <c r="B251" s="66" t="s">
        <v>5497</v>
      </c>
      <c r="C251" s="66" t="s">
        <v>5784</v>
      </c>
      <c r="D251" s="76" t="s">
        <v>5749</v>
      </c>
      <c r="E251" s="66" t="s">
        <v>5786</v>
      </c>
      <c r="F251" s="67">
        <v>1.22</v>
      </c>
      <c r="G251" s="67">
        <v>-6.97628</v>
      </c>
      <c r="H251" s="67">
        <v>110.423</v>
      </c>
      <c r="I251" s="66" t="s">
        <v>5495</v>
      </c>
      <c r="J251" s="67">
        <v>-6.9489400000000003</v>
      </c>
      <c r="K251" s="67">
        <v>110.42059999999999</v>
      </c>
    </row>
    <row r="252" spans="1:11" ht="14.5">
      <c r="A252" s="66" t="str">
        <f t="shared" si="3"/>
        <v>GD PSP Cilacap_BANGUNREJA</v>
      </c>
      <c r="B252" s="66" t="s">
        <v>2116</v>
      </c>
      <c r="C252" s="66" t="s">
        <v>5784</v>
      </c>
      <c r="D252" s="76" t="s">
        <v>5743</v>
      </c>
      <c r="E252" s="66" t="s">
        <v>5786</v>
      </c>
      <c r="F252" s="67">
        <v>20.29</v>
      </c>
      <c r="G252" s="67">
        <v>-7.4957900000000004</v>
      </c>
      <c r="H252" s="67">
        <v>108.774</v>
      </c>
      <c r="I252" s="66" t="s">
        <v>2114</v>
      </c>
      <c r="J252" s="67">
        <v>-7.3791900000000004</v>
      </c>
      <c r="K252" s="67">
        <v>108.8021</v>
      </c>
    </row>
    <row r="253" spans="1:11" ht="14.5">
      <c r="A253" s="66" t="str">
        <f t="shared" si="3"/>
        <v>GD. LASEM_BANGUNREJO</v>
      </c>
      <c r="B253" s="66" t="s">
        <v>2262</v>
      </c>
      <c r="C253" s="66" t="s">
        <v>5784</v>
      </c>
      <c r="D253" s="76" t="s">
        <v>5745</v>
      </c>
      <c r="E253" s="66" t="s">
        <v>5786</v>
      </c>
      <c r="F253" s="67">
        <v>20.29</v>
      </c>
      <c r="G253" s="67">
        <v>-6.7757800000000001</v>
      </c>
      <c r="H253" s="67">
        <v>111.52</v>
      </c>
      <c r="I253" s="66" t="s">
        <v>2256</v>
      </c>
      <c r="J253" s="67">
        <v>-6.6950700000000003</v>
      </c>
      <c r="K253" s="67">
        <v>111.4366</v>
      </c>
    </row>
    <row r="254" spans="1:11" ht="14.5">
      <c r="A254" s="66" t="str">
        <f t="shared" si="3"/>
        <v>Kendal - Wonorejo_BANGUNREJO</v>
      </c>
      <c r="B254" s="66" t="s">
        <v>2262</v>
      </c>
      <c r="C254" s="66" t="s">
        <v>5784</v>
      </c>
      <c r="D254" s="76" t="s">
        <v>5755</v>
      </c>
      <c r="E254" s="66" t="s">
        <v>5786</v>
      </c>
      <c r="F254" s="67">
        <v>16.97</v>
      </c>
      <c r="G254" s="67">
        <v>-6.90686</v>
      </c>
      <c r="H254" s="67">
        <v>110.187</v>
      </c>
      <c r="I254" s="66" t="s">
        <v>4346</v>
      </c>
      <c r="J254" s="67">
        <v>-6.9401299999999999</v>
      </c>
      <c r="K254" s="67">
        <v>110.2557</v>
      </c>
    </row>
    <row r="255" spans="1:11" ht="14.5">
      <c r="A255" s="66" t="str">
        <f t="shared" si="3"/>
        <v>BGR JENARSARI_BANGUNSARI</v>
      </c>
      <c r="B255" s="66" t="s">
        <v>350</v>
      </c>
      <c r="C255" s="66" t="s">
        <v>5784</v>
      </c>
      <c r="D255" s="76" t="s">
        <v>5763</v>
      </c>
      <c r="E255" s="66" t="s">
        <v>5786</v>
      </c>
      <c r="F255" s="67">
        <v>16.97</v>
      </c>
      <c r="G255" s="67">
        <v>-7.0411700000000002</v>
      </c>
      <c r="H255" s="67">
        <v>110.02800000000001</v>
      </c>
      <c r="I255" s="66" t="s">
        <v>346</v>
      </c>
      <c r="J255" s="67">
        <v>-6.95329</v>
      </c>
      <c r="K255" s="67">
        <v>110.10129999999999</v>
      </c>
    </row>
    <row r="256" spans="1:11" ht="14.5">
      <c r="A256" s="66" t="str">
        <f t="shared" si="3"/>
        <v>Kendal - Wonorejo_BANGUNSARI</v>
      </c>
      <c r="B256" s="66" t="s">
        <v>350</v>
      </c>
      <c r="C256" s="66" t="s">
        <v>5784</v>
      </c>
      <c r="D256" s="76" t="s">
        <v>5751</v>
      </c>
      <c r="E256" s="66" t="s">
        <v>5786</v>
      </c>
      <c r="F256" s="67">
        <v>16.97</v>
      </c>
      <c r="G256" s="67">
        <v>-6.8770199999999999</v>
      </c>
      <c r="H256" s="67">
        <v>110.194</v>
      </c>
      <c r="I256" s="66" t="s">
        <v>4346</v>
      </c>
      <c r="J256" s="67">
        <v>-6.9401299999999999</v>
      </c>
      <c r="K256" s="67">
        <v>110.2557</v>
      </c>
    </row>
    <row r="257" spans="1:11" ht="14.5">
      <c r="A257" s="66" t="str">
        <f t="shared" si="3"/>
        <v>GPP BANJARNEGARA_BANIORO</v>
      </c>
      <c r="B257" s="66" t="s">
        <v>2366</v>
      </c>
      <c r="C257" s="66" t="s">
        <v>5784</v>
      </c>
      <c r="D257" s="76" t="s">
        <v>5739</v>
      </c>
      <c r="E257" s="66" t="s">
        <v>5786</v>
      </c>
      <c r="F257" s="67">
        <v>15.69</v>
      </c>
      <c r="G257" s="67">
        <v>-7.5489199999999999</v>
      </c>
      <c r="H257" s="67">
        <v>109.68300000000001</v>
      </c>
      <c r="I257" s="66" t="s">
        <v>2357</v>
      </c>
      <c r="J257" s="67">
        <v>-7.3905900000000004</v>
      </c>
      <c r="K257" s="67">
        <v>109.7366</v>
      </c>
    </row>
    <row r="258" spans="1:11" ht="14.5">
      <c r="A258" s="66" t="str">
        <f t="shared" ref="A258:A321" si="4">CONCATENATE(I258,"_",B258)</f>
        <v>Wonosobo - Leksono_BANJAR</v>
      </c>
      <c r="B258" s="66" t="s">
        <v>5587</v>
      </c>
      <c r="C258" s="66" t="s">
        <v>5784</v>
      </c>
      <c r="D258" s="76" t="s">
        <v>5764</v>
      </c>
      <c r="E258" s="66" t="s">
        <v>5786</v>
      </c>
      <c r="F258" s="67">
        <v>7.7</v>
      </c>
      <c r="G258" s="67">
        <v>-7.3533600000000003</v>
      </c>
      <c r="H258" s="67">
        <v>109.958</v>
      </c>
      <c r="I258" s="66" t="s">
        <v>5583</v>
      </c>
      <c r="J258" s="67">
        <v>-7.4236599999999999</v>
      </c>
      <c r="K258" s="67">
        <v>109.8591</v>
      </c>
    </row>
    <row r="259" spans="1:11" ht="14.5">
      <c r="A259" s="66" t="str">
        <f t="shared" si="4"/>
        <v>GPP MAGELANG_BANJARAGUNG</v>
      </c>
      <c r="B259" s="66" t="s">
        <v>3112</v>
      </c>
      <c r="C259" s="66" t="s">
        <v>5784</v>
      </c>
      <c r="D259" s="76" t="s">
        <v>5747</v>
      </c>
      <c r="E259" s="66" t="s">
        <v>5786</v>
      </c>
      <c r="F259" s="67">
        <v>7.61</v>
      </c>
      <c r="G259" s="67">
        <v>-7.5006000000000004</v>
      </c>
      <c r="H259" s="67">
        <v>110.092</v>
      </c>
      <c r="I259" s="66" t="s">
        <v>3103</v>
      </c>
      <c r="J259" s="67">
        <v>-7.3955399999999996</v>
      </c>
      <c r="K259" s="67">
        <v>110.24469999999999</v>
      </c>
    </row>
    <row r="260" spans="1:11" ht="14.5">
      <c r="A260" s="66" t="str">
        <f t="shared" si="4"/>
        <v>Jepara - Mayong_BANJARAGUNG</v>
      </c>
      <c r="B260" s="66" t="s">
        <v>3112</v>
      </c>
      <c r="C260" s="66" t="s">
        <v>5784</v>
      </c>
      <c r="D260" s="76" t="s">
        <v>5767</v>
      </c>
      <c r="E260" s="66" t="s">
        <v>5786</v>
      </c>
      <c r="F260" s="67">
        <v>10.32</v>
      </c>
      <c r="G260" s="67">
        <v>-6.5200100000000001</v>
      </c>
      <c r="H260" s="67">
        <v>110.797</v>
      </c>
      <c r="I260" s="66" t="s">
        <v>4145</v>
      </c>
      <c r="J260" s="67">
        <v>-6.7420299999999997</v>
      </c>
      <c r="K260" s="67">
        <v>110.7436</v>
      </c>
    </row>
    <row r="261" spans="1:11" ht="14.5">
      <c r="A261" s="66" t="str">
        <f t="shared" si="4"/>
        <v>Pemalang - Taman_BANJARAGUNG</v>
      </c>
      <c r="B261" s="66" t="s">
        <v>3112</v>
      </c>
      <c r="C261" s="66" t="s">
        <v>5784</v>
      </c>
      <c r="D261" s="76" t="s">
        <v>5740</v>
      </c>
      <c r="E261" s="66" t="s">
        <v>5786</v>
      </c>
      <c r="F261" s="67">
        <v>11.25</v>
      </c>
      <c r="G261" s="67">
        <v>-6.8965199999999998</v>
      </c>
      <c r="H261" s="67">
        <v>109.342</v>
      </c>
      <c r="I261" s="66" t="s">
        <v>4660</v>
      </c>
      <c r="J261" s="67">
        <v>-6.8936700000000002</v>
      </c>
      <c r="K261" s="67">
        <v>109.4251</v>
      </c>
    </row>
    <row r="262" spans="1:11" ht="14.5">
      <c r="A262" s="66" t="str">
        <f t="shared" si="4"/>
        <v>GD PSP Cilacap_BANJARAN</v>
      </c>
      <c r="B262" s="66" t="s">
        <v>2117</v>
      </c>
      <c r="C262" s="66" t="s">
        <v>5784</v>
      </c>
      <c r="D262" s="76" t="s">
        <v>5765</v>
      </c>
      <c r="E262" s="66" t="s">
        <v>5786</v>
      </c>
      <c r="F262" s="67">
        <v>20.92</v>
      </c>
      <c r="G262" s="67">
        <v>-7.1941699999999997</v>
      </c>
      <c r="H262" s="67">
        <v>108.791</v>
      </c>
      <c r="I262" s="66" t="s">
        <v>2114</v>
      </c>
      <c r="J262" s="67">
        <v>-7.3791900000000004</v>
      </c>
      <c r="K262" s="67">
        <v>108.8021</v>
      </c>
    </row>
    <row r="263" spans="1:11" ht="14.5">
      <c r="A263" s="66" t="str">
        <f t="shared" si="4"/>
        <v>Jepara - Mayong_BANJARAN</v>
      </c>
      <c r="B263" s="66" t="s">
        <v>2117</v>
      </c>
      <c r="C263" s="66" t="s">
        <v>5784</v>
      </c>
      <c r="D263" s="76" t="s">
        <v>5758</v>
      </c>
      <c r="E263" s="66" t="s">
        <v>5786</v>
      </c>
      <c r="F263" s="67">
        <v>10.32</v>
      </c>
      <c r="G263" s="67">
        <v>-6.5325100000000003</v>
      </c>
      <c r="H263" s="67">
        <v>110.786</v>
      </c>
      <c r="I263" s="66" t="s">
        <v>4145</v>
      </c>
      <c r="J263" s="67">
        <v>-6.7420299999999997</v>
      </c>
      <c r="K263" s="67">
        <v>110.7436</v>
      </c>
    </row>
    <row r="264" spans="1:11" ht="14.5">
      <c r="A264" s="66" t="str">
        <f t="shared" si="4"/>
        <v>Pemalang - Taman_BANJARAN</v>
      </c>
      <c r="B264" s="66" t="s">
        <v>2117</v>
      </c>
      <c r="C264" s="66" t="s">
        <v>5784</v>
      </c>
      <c r="D264" s="76" t="s">
        <v>5765</v>
      </c>
      <c r="E264" s="66" t="s">
        <v>5786</v>
      </c>
      <c r="F264" s="67">
        <v>15.73</v>
      </c>
      <c r="G264" s="67">
        <v>-6.9177200000000001</v>
      </c>
      <c r="H264" s="67">
        <v>109.42700000000001</v>
      </c>
      <c r="I264" s="66" t="s">
        <v>4660</v>
      </c>
      <c r="J264" s="67">
        <v>-6.8936700000000002</v>
      </c>
      <c r="K264" s="67">
        <v>109.4251</v>
      </c>
    </row>
    <row r="265" spans="1:11" ht="14.5">
      <c r="A265" s="66" t="str">
        <f t="shared" si="4"/>
        <v>Purbalingga - Kebong_BANJARAN</v>
      </c>
      <c r="B265" s="66" t="s">
        <v>2117</v>
      </c>
      <c r="C265" s="66" t="s">
        <v>5784</v>
      </c>
      <c r="D265" s="76" t="s">
        <v>5765</v>
      </c>
      <c r="E265" s="66" t="s">
        <v>5786</v>
      </c>
      <c r="F265" s="67">
        <v>7.6</v>
      </c>
      <c r="G265" s="67">
        <v>-7.3552499999999998</v>
      </c>
      <c r="H265" s="67">
        <v>109.375</v>
      </c>
      <c r="I265" s="66" t="s">
        <v>4781</v>
      </c>
      <c r="J265" s="67">
        <v>-7.4033100000000003</v>
      </c>
      <c r="K265" s="67">
        <v>109.3588</v>
      </c>
    </row>
    <row r="266" spans="1:11" ht="14.5">
      <c r="A266" s="66" t="str">
        <f t="shared" si="4"/>
        <v>Brebes 1 - Wonosari_BANJARANYAR</v>
      </c>
      <c r="B266" s="66" t="s">
        <v>1568</v>
      </c>
      <c r="C266" s="66" t="s">
        <v>5784</v>
      </c>
      <c r="D266" s="76" t="s">
        <v>5738</v>
      </c>
      <c r="E266" s="66" t="s">
        <v>5786</v>
      </c>
      <c r="F266" s="67">
        <v>20.92</v>
      </c>
      <c r="G266" s="67">
        <v>-6.88279</v>
      </c>
      <c r="H266" s="67">
        <v>109.062</v>
      </c>
      <c r="I266" s="66" t="s">
        <v>1567</v>
      </c>
      <c r="J266" s="67">
        <v>-6.86754</v>
      </c>
      <c r="K266" s="67">
        <v>108.9863</v>
      </c>
    </row>
    <row r="267" spans="1:11" ht="14.5">
      <c r="A267" s="66" t="str">
        <f t="shared" si="4"/>
        <v>Brebes GPP_BANJARANYAR</v>
      </c>
      <c r="B267" s="66" t="s">
        <v>1568</v>
      </c>
      <c r="C267" s="66" t="s">
        <v>5784</v>
      </c>
      <c r="D267" s="76" t="s">
        <v>5746</v>
      </c>
      <c r="E267" s="66" t="s">
        <v>5786</v>
      </c>
      <c r="F267" s="67">
        <v>11.25</v>
      </c>
      <c r="G267" s="67">
        <v>-7.0771699999999997</v>
      </c>
      <c r="H267" s="67">
        <v>109.09</v>
      </c>
      <c r="I267" s="66" t="s">
        <v>1667</v>
      </c>
      <c r="J267" s="67">
        <v>-7.1220699999999999</v>
      </c>
      <c r="K267" s="67">
        <v>108.9847</v>
      </c>
    </row>
    <row r="268" spans="1:11" ht="14.5">
      <c r="A268" s="66" t="str">
        <f t="shared" si="4"/>
        <v>GUD BGR WANGON_BANJARANYAR</v>
      </c>
      <c r="B268" s="66" t="s">
        <v>1568</v>
      </c>
      <c r="C268" s="66" t="s">
        <v>5784</v>
      </c>
      <c r="D268" s="76" t="s">
        <v>5763</v>
      </c>
      <c r="E268" s="66" t="s">
        <v>5786</v>
      </c>
      <c r="F268" s="67">
        <v>9.3800000000000008</v>
      </c>
      <c r="G268" s="67">
        <v>-7.3674099999999996</v>
      </c>
      <c r="H268" s="67">
        <v>109.07599999999999</v>
      </c>
      <c r="I268" s="66" t="s">
        <v>4026</v>
      </c>
      <c r="J268" s="67">
        <v>-7.5083200000000003</v>
      </c>
      <c r="K268" s="67">
        <v>109.0645</v>
      </c>
    </row>
    <row r="269" spans="1:11" ht="14.5">
      <c r="A269" s="66" t="str">
        <f t="shared" si="4"/>
        <v>Purbalingga - Kebong_BANJARANYAR</v>
      </c>
      <c r="B269" s="66" t="s">
        <v>1568</v>
      </c>
      <c r="C269" s="66" t="s">
        <v>5784</v>
      </c>
      <c r="D269" s="76" t="s">
        <v>5739</v>
      </c>
      <c r="E269" s="66" t="s">
        <v>5786</v>
      </c>
      <c r="F269" s="67">
        <v>9.3800000000000008</v>
      </c>
      <c r="G269" s="67">
        <v>-7.4316000000000004</v>
      </c>
      <c r="H269" s="67">
        <v>109.321</v>
      </c>
      <c r="I269" s="66" t="s">
        <v>4781</v>
      </c>
      <c r="J269" s="67">
        <v>-7.4033100000000003</v>
      </c>
      <c r="K269" s="67">
        <v>109.3588</v>
      </c>
    </row>
    <row r="270" spans="1:11" ht="14.5">
      <c r="A270" s="66" t="str">
        <f t="shared" si="4"/>
        <v>TGL 3PURWAHAMBA_BANJARANYAR</v>
      </c>
      <c r="B270" s="66" t="s">
        <v>1568</v>
      </c>
      <c r="C270" s="66" t="s">
        <v>5784</v>
      </c>
      <c r="D270" s="76" t="s">
        <v>5747</v>
      </c>
      <c r="E270" s="66" t="s">
        <v>5786</v>
      </c>
      <c r="F270" s="67">
        <v>15.73</v>
      </c>
      <c r="G270" s="67">
        <v>-7.1023199999999997</v>
      </c>
      <c r="H270" s="67">
        <v>109.307</v>
      </c>
      <c r="I270" s="66" t="s">
        <v>5354</v>
      </c>
      <c r="J270" s="67">
        <v>-6.87378</v>
      </c>
      <c r="K270" s="67">
        <v>109.2512</v>
      </c>
    </row>
    <row r="271" spans="1:11" ht="14.5">
      <c r="A271" s="66" t="str">
        <f t="shared" si="4"/>
        <v>Kebumen - Purbowangi_BANJARARJO</v>
      </c>
      <c r="B271" s="66" t="s">
        <v>4279</v>
      </c>
      <c r="C271" s="66" t="s">
        <v>5784</v>
      </c>
      <c r="D271" s="76" t="s">
        <v>5745</v>
      </c>
      <c r="E271" s="66" t="s">
        <v>5786</v>
      </c>
      <c r="F271" s="67">
        <v>15.69</v>
      </c>
      <c r="G271" s="67">
        <v>-7.7431700000000001</v>
      </c>
      <c r="H271" s="67">
        <v>109.44499999999999</v>
      </c>
      <c r="I271" s="66" t="s">
        <v>4274</v>
      </c>
      <c r="J271" s="67">
        <v>-7.6099800000000002</v>
      </c>
      <c r="K271" s="67">
        <v>109.48480000000001</v>
      </c>
    </row>
    <row r="272" spans="1:11" ht="14.5">
      <c r="A272" s="66" t="str">
        <f t="shared" si="4"/>
        <v>Brebes 1 - Wonosari_BANJARATMA</v>
      </c>
      <c r="B272" s="66" t="s">
        <v>1569</v>
      </c>
      <c r="C272" s="66" t="s">
        <v>5784</v>
      </c>
      <c r="D272" s="76" t="s">
        <v>5763</v>
      </c>
      <c r="E272" s="66" t="s">
        <v>5786</v>
      </c>
      <c r="F272" s="67">
        <v>20.92</v>
      </c>
      <c r="G272" s="67">
        <v>-6.9047200000000002</v>
      </c>
      <c r="H272" s="67">
        <v>108.977</v>
      </c>
      <c r="I272" s="66" t="s">
        <v>1567</v>
      </c>
      <c r="J272" s="67">
        <v>-6.86754</v>
      </c>
      <c r="K272" s="67">
        <v>108.9863</v>
      </c>
    </row>
    <row r="273" spans="1:11" ht="14.5">
      <c r="A273" s="66" t="str">
        <f t="shared" si="4"/>
        <v>Pemalang - Taman_BANJARDAWA</v>
      </c>
      <c r="B273" s="66" t="s">
        <v>4662</v>
      </c>
      <c r="C273" s="66" t="s">
        <v>5784</v>
      </c>
      <c r="D273" s="76" t="s">
        <v>5753</v>
      </c>
      <c r="E273" s="66" t="s">
        <v>5786</v>
      </c>
      <c r="F273" s="67">
        <v>15.73</v>
      </c>
      <c r="G273" s="67">
        <v>-6.9132600000000002</v>
      </c>
      <c r="H273" s="67">
        <v>109.41</v>
      </c>
      <c r="I273" s="66" t="s">
        <v>4660</v>
      </c>
      <c r="J273" s="67">
        <v>-6.8936700000000002</v>
      </c>
      <c r="K273" s="67">
        <v>109.4251</v>
      </c>
    </row>
    <row r="274" spans="1:11" ht="14.5">
      <c r="A274" s="66" t="str">
        <f t="shared" si="4"/>
        <v>Blora 4 Ngawen_BANJARDOWO</v>
      </c>
      <c r="B274" s="66" t="s">
        <v>1257</v>
      </c>
      <c r="C274" s="66" t="s">
        <v>5784</v>
      </c>
      <c r="D274" s="76" t="s">
        <v>5737</v>
      </c>
      <c r="E274" s="66" t="s">
        <v>5786</v>
      </c>
      <c r="F274" s="67">
        <v>53.45</v>
      </c>
      <c r="G274" s="67">
        <v>-7.1242200000000002</v>
      </c>
      <c r="H274" s="67">
        <v>111.148</v>
      </c>
      <c r="I274" s="66" t="s">
        <v>1251</v>
      </c>
      <c r="J274" s="67">
        <v>-7.0247799999999998</v>
      </c>
      <c r="K274" s="67">
        <v>111.2928</v>
      </c>
    </row>
    <row r="275" spans="1:11" ht="14.5">
      <c r="A275" s="66" t="str">
        <f t="shared" si="4"/>
        <v>GUDANG DEMAK 2_BANJARDOWO</v>
      </c>
      <c r="B275" s="66" t="s">
        <v>1257</v>
      </c>
      <c r="C275" s="66" t="s">
        <v>5784</v>
      </c>
      <c r="D275" s="76" t="s">
        <v>5744</v>
      </c>
      <c r="E275" s="66" t="s">
        <v>5786</v>
      </c>
      <c r="F275" s="67">
        <v>1.22</v>
      </c>
      <c r="G275" s="67">
        <v>-6.9598199999999997</v>
      </c>
      <c r="H275" s="67">
        <v>110.48699999999999</v>
      </c>
      <c r="I275" s="66" t="s">
        <v>4087</v>
      </c>
      <c r="J275" s="67">
        <v>-7.0231700000000004</v>
      </c>
      <c r="K275" s="67">
        <v>110.50660000000001</v>
      </c>
    </row>
    <row r="276" spans="1:11" ht="14.5">
      <c r="A276" s="66" t="str">
        <f t="shared" si="4"/>
        <v>Kebumen - Purbowangi_BANJAREJA</v>
      </c>
      <c r="B276" s="66" t="s">
        <v>4280</v>
      </c>
      <c r="C276" s="66" t="s">
        <v>5784</v>
      </c>
      <c r="D276" s="76" t="s">
        <v>5744</v>
      </c>
      <c r="E276" s="66" t="s">
        <v>5786</v>
      </c>
      <c r="F276" s="67">
        <v>20.29</v>
      </c>
      <c r="G276" s="67">
        <v>-7.6882299999999999</v>
      </c>
      <c r="H276" s="67">
        <v>109.375</v>
      </c>
      <c r="I276" s="66" t="s">
        <v>4274</v>
      </c>
      <c r="J276" s="67">
        <v>-7.6099800000000002</v>
      </c>
      <c r="K276" s="67">
        <v>109.48480000000001</v>
      </c>
    </row>
    <row r="277" spans="1:11" ht="14.5">
      <c r="A277" s="66" t="str">
        <f t="shared" si="4"/>
        <v>Blora 4 Ngawen_BANJAREJO</v>
      </c>
      <c r="B277" s="66" t="s">
        <v>1258</v>
      </c>
      <c r="C277" s="66" t="s">
        <v>5784</v>
      </c>
      <c r="D277" s="76" t="s">
        <v>5745</v>
      </c>
      <c r="E277" s="66" t="s">
        <v>5786</v>
      </c>
      <c r="F277" s="67">
        <v>53.45</v>
      </c>
      <c r="G277" s="67">
        <v>-7.1118600000000001</v>
      </c>
      <c r="H277" s="67">
        <v>111.199</v>
      </c>
      <c r="I277" s="66" t="s">
        <v>1251</v>
      </c>
      <c r="J277" s="67">
        <v>-7.0247799999999998</v>
      </c>
      <c r="K277" s="67">
        <v>111.2928</v>
      </c>
    </row>
    <row r="278" spans="1:11" ht="14.5">
      <c r="A278" s="66" t="str">
        <f t="shared" si="4"/>
        <v>GD BGR CANDI SEMARANG_BANJAREJO</v>
      </c>
      <c r="B278" s="66" t="s">
        <v>1258</v>
      </c>
      <c r="C278" s="66" t="s">
        <v>5784</v>
      </c>
      <c r="D278" s="76" t="s">
        <v>5753</v>
      </c>
      <c r="E278" s="66" t="s">
        <v>5786</v>
      </c>
      <c r="F278" s="67">
        <v>16.97</v>
      </c>
      <c r="G278" s="67">
        <v>-7.0994999999999999</v>
      </c>
      <c r="H278" s="67">
        <v>110.348</v>
      </c>
      <c r="I278" s="66" t="s">
        <v>2006</v>
      </c>
      <c r="J278" s="67">
        <v>-7.0144599999999997</v>
      </c>
      <c r="K278" s="67">
        <v>110.3477</v>
      </c>
    </row>
    <row r="279" spans="1:11" ht="14.5">
      <c r="A279" s="66" t="str">
        <f t="shared" si="4"/>
        <v>GPP KEBUMEN_BANJAREJO</v>
      </c>
      <c r="B279" s="66" t="s">
        <v>1258</v>
      </c>
      <c r="C279" s="66" t="s">
        <v>5784</v>
      </c>
      <c r="D279" s="76" t="s">
        <v>5747</v>
      </c>
      <c r="E279" s="66" t="s">
        <v>5786</v>
      </c>
      <c r="F279" s="67">
        <v>15.69</v>
      </c>
      <c r="G279" s="67">
        <v>-7.7416400000000003</v>
      </c>
      <c r="H279" s="67">
        <v>109.511</v>
      </c>
      <c r="I279" s="66" t="s">
        <v>2714</v>
      </c>
      <c r="J279" s="67">
        <v>-7.6109200000000001</v>
      </c>
      <c r="K279" s="67">
        <v>109.5078</v>
      </c>
    </row>
    <row r="280" spans="1:11" ht="14.5">
      <c r="A280" s="66" t="str">
        <f t="shared" si="4"/>
        <v>GPP KEBUMEN_BANJAREJO</v>
      </c>
      <c r="B280" s="66" t="s">
        <v>1258</v>
      </c>
      <c r="C280" s="66" t="s">
        <v>5784</v>
      </c>
      <c r="D280" s="76" t="s">
        <v>5738</v>
      </c>
      <c r="E280" s="66" t="s">
        <v>5786</v>
      </c>
      <c r="F280" s="67">
        <v>15.69</v>
      </c>
      <c r="G280" s="67">
        <v>-7.6471</v>
      </c>
      <c r="H280" s="67">
        <v>109.512</v>
      </c>
      <c r="I280" s="66" t="s">
        <v>2714</v>
      </c>
      <c r="J280" s="67">
        <v>-7.6109200000000001</v>
      </c>
      <c r="K280" s="67">
        <v>109.5078</v>
      </c>
    </row>
    <row r="281" spans="1:11" ht="14.5">
      <c r="A281" s="66" t="str">
        <f t="shared" si="4"/>
        <v>GPP MAGELANG_BANJAREJO</v>
      </c>
      <c r="B281" s="66" t="s">
        <v>1258</v>
      </c>
      <c r="C281" s="66" t="s">
        <v>5784</v>
      </c>
      <c r="D281" s="76" t="s">
        <v>5745</v>
      </c>
      <c r="E281" s="66" t="s">
        <v>5786</v>
      </c>
      <c r="F281" s="67">
        <v>7.61</v>
      </c>
      <c r="G281" s="67">
        <v>-7.4586499999999996</v>
      </c>
      <c r="H281" s="67">
        <v>110.13800000000001</v>
      </c>
      <c r="I281" s="66" t="s">
        <v>3103</v>
      </c>
      <c r="J281" s="67">
        <v>-7.3955399999999996</v>
      </c>
      <c r="K281" s="67">
        <v>110.24469999999999</v>
      </c>
    </row>
    <row r="282" spans="1:11" ht="14.5">
      <c r="A282" s="66" t="str">
        <f t="shared" si="4"/>
        <v>GPP PEKALONGAN_BANJAREJO</v>
      </c>
      <c r="B282" s="66" t="s">
        <v>1258</v>
      </c>
      <c r="C282" s="66" t="s">
        <v>5784</v>
      </c>
      <c r="D282" s="76" t="s">
        <v>5753</v>
      </c>
      <c r="E282" s="66" t="s">
        <v>5786</v>
      </c>
      <c r="F282" s="67">
        <v>5.84</v>
      </c>
      <c r="G282" s="67">
        <v>-7.0254000000000003</v>
      </c>
      <c r="H282" s="67">
        <v>109.60899999999999</v>
      </c>
      <c r="I282" s="66" t="s">
        <v>3376</v>
      </c>
      <c r="J282" s="67">
        <v>-6.8898999999999999</v>
      </c>
      <c r="K282" s="67">
        <v>109.6589</v>
      </c>
    </row>
    <row r="283" spans="1:11" ht="14.5">
      <c r="A283" s="66" t="str">
        <f t="shared" si="4"/>
        <v>GPP PURWOREJO_BANJAREJO</v>
      </c>
      <c r="B283" s="66" t="s">
        <v>1258</v>
      </c>
      <c r="C283" s="66" t="s">
        <v>5784</v>
      </c>
      <c r="D283" s="76" t="s">
        <v>5755</v>
      </c>
      <c r="E283" s="66" t="s">
        <v>5786</v>
      </c>
      <c r="F283" s="67">
        <v>4.4400000000000004</v>
      </c>
      <c r="G283" s="67">
        <v>-7.7606999999999999</v>
      </c>
      <c r="H283" s="67">
        <v>109.938</v>
      </c>
      <c r="I283" s="66" t="s">
        <v>3504</v>
      </c>
      <c r="J283" s="67">
        <v>-7.7226800000000004</v>
      </c>
      <c r="K283" s="67">
        <v>109.9468</v>
      </c>
    </row>
    <row r="284" spans="1:11" ht="14.5">
      <c r="A284" s="66" t="str">
        <f t="shared" si="4"/>
        <v>GUDANG DEMAK 2_BANJAREJO</v>
      </c>
      <c r="B284" s="66" t="s">
        <v>1258</v>
      </c>
      <c r="C284" s="66" t="s">
        <v>5784</v>
      </c>
      <c r="D284" s="76" t="s">
        <v>5767</v>
      </c>
      <c r="E284" s="66" t="s">
        <v>5786</v>
      </c>
      <c r="F284" s="67">
        <v>26.27</v>
      </c>
      <c r="G284" s="67">
        <v>-7.0037099999999999</v>
      </c>
      <c r="H284" s="67">
        <v>110.565</v>
      </c>
      <c r="I284" s="66" t="s">
        <v>4087</v>
      </c>
      <c r="J284" s="67">
        <v>-7.0231700000000004</v>
      </c>
      <c r="K284" s="67">
        <v>110.50660000000001</v>
      </c>
    </row>
    <row r="285" spans="1:11" ht="14.5">
      <c r="A285" s="66" t="str">
        <f t="shared" si="4"/>
        <v>GPP MAGELANG_BANJARETNO</v>
      </c>
      <c r="B285" s="66" t="s">
        <v>3113</v>
      </c>
      <c r="C285" s="66" t="s">
        <v>5784</v>
      </c>
      <c r="D285" s="76" t="s">
        <v>5740</v>
      </c>
      <c r="E285" s="66" t="s">
        <v>5786</v>
      </c>
      <c r="F285" s="67">
        <v>7.61</v>
      </c>
      <c r="G285" s="67">
        <v>-7.5219899999999997</v>
      </c>
      <c r="H285" s="67">
        <v>110.11199999999999</v>
      </c>
      <c r="I285" s="66" t="s">
        <v>3103</v>
      </c>
      <c r="J285" s="67">
        <v>-7.3955399999999996</v>
      </c>
      <c r="K285" s="67">
        <v>110.24469999999999</v>
      </c>
    </row>
    <row r="286" spans="1:11" ht="14.5">
      <c r="A286" s="66" t="str">
        <f t="shared" si="4"/>
        <v>BBS 2BULAKAMBA_BANJARHARJO</v>
      </c>
      <c r="B286" s="66" t="s">
        <v>264</v>
      </c>
      <c r="C286" s="66" t="s">
        <v>5784</v>
      </c>
      <c r="D286" s="76" t="s">
        <v>5743</v>
      </c>
      <c r="E286" s="66" t="s">
        <v>5786</v>
      </c>
      <c r="F286" s="67">
        <v>20.92</v>
      </c>
      <c r="G286" s="67">
        <v>-6.9884700000000004</v>
      </c>
      <c r="H286" s="67">
        <v>108.85299999999999</v>
      </c>
      <c r="I286" s="66" t="s">
        <v>262</v>
      </c>
      <c r="J286" s="67">
        <v>-6.8690600000000002</v>
      </c>
      <c r="K286" s="67">
        <v>108.8972</v>
      </c>
    </row>
    <row r="287" spans="1:11" ht="14.5">
      <c r="A287" s="66" t="str">
        <f t="shared" si="4"/>
        <v>GPP MAGELANG_BANJARHARJO</v>
      </c>
      <c r="B287" s="66" t="s">
        <v>264</v>
      </c>
      <c r="C287" s="66" t="s">
        <v>5784</v>
      </c>
      <c r="D287" s="76" t="s">
        <v>5759</v>
      </c>
      <c r="E287" s="66" t="s">
        <v>5786</v>
      </c>
      <c r="F287" s="67">
        <v>7.61</v>
      </c>
      <c r="G287" s="67">
        <v>-7.5548200000000003</v>
      </c>
      <c r="H287" s="67">
        <v>110.133</v>
      </c>
      <c r="I287" s="66" t="s">
        <v>3103</v>
      </c>
      <c r="J287" s="67">
        <v>-7.3955399999999996</v>
      </c>
      <c r="K287" s="67">
        <v>110.24469999999999</v>
      </c>
    </row>
    <row r="288" spans="1:11" ht="14.5">
      <c r="A288" s="66" t="str">
        <f t="shared" si="4"/>
        <v>GPP SRAGEN_BANJARHARJO</v>
      </c>
      <c r="B288" s="66" t="s">
        <v>264</v>
      </c>
      <c r="C288" s="66" t="s">
        <v>5784</v>
      </c>
      <c r="D288" s="76" t="s">
        <v>5755</v>
      </c>
      <c r="E288" s="66" t="s">
        <v>5786</v>
      </c>
      <c r="F288" s="67">
        <v>21.59</v>
      </c>
      <c r="G288" s="67">
        <v>-7.5360800000000001</v>
      </c>
      <c r="H288" s="67">
        <v>110.94799999999999</v>
      </c>
      <c r="I288" s="66" t="s">
        <v>3898</v>
      </c>
      <c r="J288" s="67">
        <v>-7.4936100000000003</v>
      </c>
      <c r="K288" s="67">
        <v>110.9278</v>
      </c>
    </row>
    <row r="289" spans="1:11" ht="14.5">
      <c r="A289" s="66" t="str">
        <f t="shared" si="4"/>
        <v>Purbalingga - Kebong_BANJARKERTA</v>
      </c>
      <c r="B289" s="66" t="s">
        <v>4788</v>
      </c>
      <c r="C289" s="66" t="s">
        <v>5784</v>
      </c>
      <c r="D289" s="76" t="s">
        <v>5738</v>
      </c>
      <c r="E289" s="66" t="s">
        <v>5786</v>
      </c>
      <c r="F289" s="67">
        <v>7.6</v>
      </c>
      <c r="G289" s="67">
        <v>-7.3352399999999998</v>
      </c>
      <c r="H289" s="67">
        <v>109.41800000000001</v>
      </c>
      <c r="I289" s="66" t="s">
        <v>4781</v>
      </c>
      <c r="J289" s="67">
        <v>-7.4033100000000003</v>
      </c>
      <c r="K289" s="67">
        <v>109.3588</v>
      </c>
    </row>
    <row r="290" spans="1:11" ht="14.5">
      <c r="A290" s="66" t="str">
        <f t="shared" si="4"/>
        <v>GPP BANJARNEGARA_BANJARKULON</v>
      </c>
      <c r="B290" s="66" t="s">
        <v>2367</v>
      </c>
      <c r="C290" s="66" t="s">
        <v>5784</v>
      </c>
      <c r="D290" s="76" t="s">
        <v>5738</v>
      </c>
      <c r="E290" s="66" t="s">
        <v>5786</v>
      </c>
      <c r="F290" s="67">
        <v>10.28</v>
      </c>
      <c r="G290" s="67">
        <v>-7.3735200000000001</v>
      </c>
      <c r="H290" s="67">
        <v>109.681</v>
      </c>
      <c r="I290" s="66" t="s">
        <v>2357</v>
      </c>
      <c r="J290" s="67">
        <v>-7.3905900000000004</v>
      </c>
      <c r="K290" s="67">
        <v>109.7366</v>
      </c>
    </row>
    <row r="291" spans="1:11" ht="14.5">
      <c r="A291" s="66" t="str">
        <f t="shared" si="4"/>
        <v>BBS 2BULAKAMBA_BANJARLOR</v>
      </c>
      <c r="B291" s="66" t="s">
        <v>265</v>
      </c>
      <c r="C291" s="66" t="s">
        <v>5784</v>
      </c>
      <c r="D291" s="76" t="s">
        <v>5765</v>
      </c>
      <c r="E291" s="66" t="s">
        <v>5786</v>
      </c>
      <c r="F291" s="67">
        <v>20.92</v>
      </c>
      <c r="G291" s="67">
        <v>-6.9687400000000004</v>
      </c>
      <c r="H291" s="67">
        <v>108.861</v>
      </c>
      <c r="I291" s="66" t="s">
        <v>262</v>
      </c>
      <c r="J291" s="67">
        <v>-6.8690600000000002</v>
      </c>
      <c r="K291" s="67">
        <v>108.8972</v>
      </c>
    </row>
    <row r="292" spans="1:11" ht="14.5">
      <c r="A292" s="66" t="str">
        <f t="shared" si="4"/>
        <v>GPP BANJARNEGARA_BANJARMANGU</v>
      </c>
      <c r="B292" s="66" t="s">
        <v>2368</v>
      </c>
      <c r="C292" s="66" t="s">
        <v>5784</v>
      </c>
      <c r="D292" s="76" t="s">
        <v>5739</v>
      </c>
      <c r="E292" s="66" t="s">
        <v>5786</v>
      </c>
      <c r="F292" s="67">
        <v>10.28</v>
      </c>
      <c r="G292" s="67">
        <v>-7.3643400000000003</v>
      </c>
      <c r="H292" s="67">
        <v>109.68</v>
      </c>
      <c r="I292" s="66" t="s">
        <v>2357</v>
      </c>
      <c r="J292" s="67">
        <v>-7.3905900000000004</v>
      </c>
      <c r="K292" s="67">
        <v>109.7366</v>
      </c>
    </row>
    <row r="293" spans="1:11" ht="14.5">
      <c r="A293" s="66" t="str">
        <f t="shared" si="4"/>
        <v>Pemalang - Taman_BANJARMULYA</v>
      </c>
      <c r="B293" s="66" t="s">
        <v>4663</v>
      </c>
      <c r="C293" s="66" t="s">
        <v>5784</v>
      </c>
      <c r="D293" s="76" t="s">
        <v>5752</v>
      </c>
      <c r="E293" s="66" t="s">
        <v>5786</v>
      </c>
      <c r="F293" s="67">
        <v>15.73</v>
      </c>
      <c r="G293" s="67">
        <v>-6.9615400000000003</v>
      </c>
      <c r="H293" s="67">
        <v>109.33799999999999</v>
      </c>
      <c r="I293" s="66" t="s">
        <v>4660</v>
      </c>
      <c r="J293" s="67">
        <v>-6.8936700000000002</v>
      </c>
      <c r="K293" s="67">
        <v>109.4251</v>
      </c>
    </row>
    <row r="294" spans="1:11" ht="14.5">
      <c r="A294" s="66" t="str">
        <f t="shared" si="4"/>
        <v>GPP MAGELANG_BANJARNEGORO</v>
      </c>
      <c r="B294" s="66" t="s">
        <v>3114</v>
      </c>
      <c r="C294" s="66" t="s">
        <v>5784</v>
      </c>
      <c r="D294" s="76" t="s">
        <v>5748</v>
      </c>
      <c r="E294" s="66" t="s">
        <v>5786</v>
      </c>
      <c r="F294" s="67">
        <v>7.61</v>
      </c>
      <c r="G294" s="67">
        <v>-7.5171099999999997</v>
      </c>
      <c r="H294" s="67">
        <v>110.191</v>
      </c>
      <c r="I294" s="66" t="s">
        <v>3103</v>
      </c>
      <c r="J294" s="67">
        <v>-7.3955399999999996</v>
      </c>
      <c r="K294" s="67">
        <v>110.24469999999999</v>
      </c>
    </row>
    <row r="295" spans="1:11" ht="14.5">
      <c r="A295" s="66" t="str">
        <f t="shared" si="4"/>
        <v>Kebumen - Purbowangi_BANJARPANEPEN</v>
      </c>
      <c r="B295" s="66" t="s">
        <v>4281</v>
      </c>
      <c r="C295" s="66" t="s">
        <v>5784</v>
      </c>
      <c r="D295" s="76" t="s">
        <v>5739</v>
      </c>
      <c r="E295" s="66" t="s">
        <v>5786</v>
      </c>
      <c r="F295" s="67">
        <v>9.3800000000000008</v>
      </c>
      <c r="G295" s="67">
        <v>-7.5639900000000004</v>
      </c>
      <c r="H295" s="67">
        <v>109.378</v>
      </c>
      <c r="I295" s="66" t="s">
        <v>4274</v>
      </c>
      <c r="J295" s="67">
        <v>-7.6099800000000002</v>
      </c>
      <c r="K295" s="67">
        <v>109.48480000000001</v>
      </c>
    </row>
    <row r="296" spans="1:11" ht="14.5">
      <c r="A296" s="66" t="str">
        <f t="shared" si="4"/>
        <v>GUD BGR WANGON_BANJARPARAKAN</v>
      </c>
      <c r="B296" s="66" t="s">
        <v>4030</v>
      </c>
      <c r="C296" s="66" t="s">
        <v>5784</v>
      </c>
      <c r="D296" s="76" t="s">
        <v>5745</v>
      </c>
      <c r="E296" s="66" t="s">
        <v>5786</v>
      </c>
      <c r="F296" s="67">
        <v>9.3800000000000008</v>
      </c>
      <c r="G296" s="67">
        <v>-7.5377400000000003</v>
      </c>
      <c r="H296" s="67">
        <v>109.15900000000001</v>
      </c>
      <c r="I296" s="66" t="s">
        <v>4026</v>
      </c>
      <c r="J296" s="67">
        <v>-7.5083200000000003</v>
      </c>
      <c r="K296" s="67">
        <v>109.0645</v>
      </c>
    </row>
    <row r="297" spans="1:11" ht="14.5">
      <c r="A297" s="66" t="str">
        <f t="shared" si="4"/>
        <v>Batang - Kasepuhan_BANJARSARI</v>
      </c>
      <c r="B297" s="66" t="s">
        <v>59</v>
      </c>
      <c r="C297" s="66" t="s">
        <v>5784</v>
      </c>
      <c r="D297" s="76" t="s">
        <v>5751</v>
      </c>
      <c r="E297" s="66" t="s">
        <v>5786</v>
      </c>
      <c r="F297" s="67">
        <v>5.84</v>
      </c>
      <c r="G297" s="67">
        <v>-7.0202999999999998</v>
      </c>
      <c r="H297" s="67">
        <v>109.709</v>
      </c>
      <c r="I297" s="66" t="s">
        <v>54</v>
      </c>
      <c r="J297" s="67">
        <v>-6.9040600000000003</v>
      </c>
      <c r="K297" s="67">
        <v>109.7085</v>
      </c>
    </row>
    <row r="298" spans="1:11" ht="14.5">
      <c r="A298" s="66" t="str">
        <f t="shared" si="4"/>
        <v>BGR TEMANGGUNG_BANJARSARI</v>
      </c>
      <c r="B298" s="66" t="s">
        <v>59</v>
      </c>
      <c r="C298" s="66" t="s">
        <v>5784</v>
      </c>
      <c r="D298" s="76" t="s">
        <v>5739</v>
      </c>
      <c r="E298" s="66" t="s">
        <v>5786</v>
      </c>
      <c r="F298" s="67">
        <v>9.5500000000000007</v>
      </c>
      <c r="G298" s="67">
        <v>-7.26187</v>
      </c>
      <c r="H298" s="67">
        <v>110.05800000000001</v>
      </c>
      <c r="I298" s="66" t="s">
        <v>999</v>
      </c>
      <c r="J298" s="67">
        <v>-7.2953299999999999</v>
      </c>
      <c r="K298" s="67">
        <v>110.0787</v>
      </c>
    </row>
    <row r="299" spans="1:11" ht="14.5">
      <c r="A299" s="66" t="str">
        <f t="shared" si="4"/>
        <v>BGR TEMANGGUNG_BANJARSARI</v>
      </c>
      <c r="B299" s="66" t="s">
        <v>59</v>
      </c>
      <c r="C299" s="66" t="s">
        <v>5784</v>
      </c>
      <c r="D299" s="76" t="s">
        <v>5737</v>
      </c>
      <c r="E299" s="66" t="s">
        <v>5786</v>
      </c>
      <c r="F299" s="67">
        <v>9.5500000000000007</v>
      </c>
      <c r="G299" s="67">
        <v>-7.1301699999999997</v>
      </c>
      <c r="H299" s="67">
        <v>110.068</v>
      </c>
      <c r="I299" s="66" t="s">
        <v>999</v>
      </c>
      <c r="J299" s="67">
        <v>-7.2953299999999999</v>
      </c>
      <c r="K299" s="67">
        <v>110.0787</v>
      </c>
    </row>
    <row r="300" spans="1:11" ht="14.5">
      <c r="A300" s="66" t="str">
        <f t="shared" si="4"/>
        <v>Brebes GPP_BANJARSARI</v>
      </c>
      <c r="B300" s="66" t="s">
        <v>59</v>
      </c>
      <c r="C300" s="66" t="s">
        <v>5784</v>
      </c>
      <c r="D300" s="76" t="s">
        <v>5742</v>
      </c>
      <c r="E300" s="66" t="s">
        <v>5786</v>
      </c>
      <c r="F300" s="67">
        <v>20.92</v>
      </c>
      <c r="G300" s="67">
        <v>-7.2871699999999997</v>
      </c>
      <c r="H300" s="67">
        <v>108.95399999999999</v>
      </c>
      <c r="I300" s="66" t="s">
        <v>1667</v>
      </c>
      <c r="J300" s="67">
        <v>-7.1220699999999999</v>
      </c>
      <c r="K300" s="67">
        <v>108.9847</v>
      </c>
    </row>
    <row r="301" spans="1:11" ht="14.5">
      <c r="A301" s="66" t="str">
        <f t="shared" si="4"/>
        <v>Demak 1 - Mranak_BANJARSARI</v>
      </c>
      <c r="B301" s="66" t="s">
        <v>59</v>
      </c>
      <c r="C301" s="66" t="s">
        <v>5784</v>
      </c>
      <c r="D301" s="76" t="s">
        <v>5745</v>
      </c>
      <c r="E301" s="66" t="s">
        <v>5786</v>
      </c>
      <c r="F301" s="67">
        <v>26.27</v>
      </c>
      <c r="G301" s="67">
        <v>-6.8940700000000001</v>
      </c>
      <c r="H301" s="67">
        <v>110.73699999999999</v>
      </c>
      <c r="I301" s="66" t="s">
        <v>1911</v>
      </c>
      <c r="J301" s="67">
        <v>-6.8903100000000004</v>
      </c>
      <c r="K301" s="67">
        <v>110.6673</v>
      </c>
    </row>
    <row r="302" spans="1:11" ht="14.5">
      <c r="A302" s="66" t="str">
        <f t="shared" si="4"/>
        <v>GPP KEBUMEN_BANJARSARI</v>
      </c>
      <c r="B302" s="66" t="s">
        <v>59</v>
      </c>
      <c r="C302" s="66" t="s">
        <v>5784</v>
      </c>
      <c r="D302" s="76" t="s">
        <v>5742</v>
      </c>
      <c r="E302" s="66" t="s">
        <v>5786</v>
      </c>
      <c r="F302" s="67">
        <v>15.69</v>
      </c>
      <c r="G302" s="67">
        <v>-7.6260599999999998</v>
      </c>
      <c r="H302" s="67">
        <v>109.52800000000001</v>
      </c>
      <c r="I302" s="66" t="s">
        <v>2714</v>
      </c>
      <c r="J302" s="67">
        <v>-7.6109200000000001</v>
      </c>
      <c r="K302" s="67">
        <v>109.5078</v>
      </c>
    </row>
    <row r="303" spans="1:11" ht="14.5">
      <c r="A303" s="66" t="str">
        <f t="shared" si="4"/>
        <v>GPP MAGELANG_BANJARSARI</v>
      </c>
      <c r="B303" s="66" t="s">
        <v>59</v>
      </c>
      <c r="C303" s="66" t="s">
        <v>5784</v>
      </c>
      <c r="D303" s="76" t="s">
        <v>5753</v>
      </c>
      <c r="E303" s="66" t="s">
        <v>5786</v>
      </c>
      <c r="F303" s="67">
        <v>7.61</v>
      </c>
      <c r="G303" s="67">
        <v>-7.3407999999999998</v>
      </c>
      <c r="H303" s="67">
        <v>110.361</v>
      </c>
      <c r="I303" s="66" t="s">
        <v>3103</v>
      </c>
      <c r="J303" s="67">
        <v>-7.3955399999999996</v>
      </c>
      <c r="K303" s="67">
        <v>110.24469999999999</v>
      </c>
    </row>
    <row r="304" spans="1:11" ht="14.5">
      <c r="A304" s="66" t="str">
        <f t="shared" si="4"/>
        <v>GPP MAGELANG_BANJARSARI</v>
      </c>
      <c r="B304" s="66" t="s">
        <v>59</v>
      </c>
      <c r="C304" s="66" t="s">
        <v>5784</v>
      </c>
      <c r="D304" s="76" t="s">
        <v>5739</v>
      </c>
      <c r="E304" s="66" t="s">
        <v>5786</v>
      </c>
      <c r="F304" s="67">
        <v>7.61</v>
      </c>
      <c r="G304" s="67">
        <v>-7.4055</v>
      </c>
      <c r="H304" s="67">
        <v>110.20399999999999</v>
      </c>
      <c r="I304" s="66" t="s">
        <v>3103</v>
      </c>
      <c r="J304" s="67">
        <v>-7.3955399999999996</v>
      </c>
      <c r="K304" s="67">
        <v>110.24469999999999</v>
      </c>
    </row>
    <row r="305" spans="1:11" ht="14.5">
      <c r="A305" s="66" t="str">
        <f t="shared" si="4"/>
        <v>GPP PURWOREJO_BANJARSARI</v>
      </c>
      <c r="B305" s="66" t="s">
        <v>59</v>
      </c>
      <c r="C305" s="66" t="s">
        <v>5784</v>
      </c>
      <c r="D305" s="76" t="s">
        <v>5744</v>
      </c>
      <c r="E305" s="66" t="s">
        <v>5786</v>
      </c>
      <c r="F305" s="67">
        <v>15.69</v>
      </c>
      <c r="G305" s="67">
        <v>-7.7368499999999996</v>
      </c>
      <c r="H305" s="67">
        <v>109.71899999999999</v>
      </c>
      <c r="I305" s="66" t="s">
        <v>3504</v>
      </c>
      <c r="J305" s="67">
        <v>-7.7226800000000004</v>
      </c>
      <c r="K305" s="67">
        <v>109.9468</v>
      </c>
    </row>
    <row r="306" spans="1:11" ht="14.5">
      <c r="A306" s="66" t="str">
        <f t="shared" si="4"/>
        <v>GPP PURWOREJO_BANJARSARI</v>
      </c>
      <c r="B306" s="66" t="s">
        <v>59</v>
      </c>
      <c r="C306" s="66" t="s">
        <v>5784</v>
      </c>
      <c r="D306" s="76" t="s">
        <v>5744</v>
      </c>
      <c r="E306" s="66" t="s">
        <v>5786</v>
      </c>
      <c r="F306" s="67">
        <v>4.4400000000000004</v>
      </c>
      <c r="G306" s="67">
        <v>-7.8624599999999996</v>
      </c>
      <c r="H306" s="67">
        <v>110.02500000000001</v>
      </c>
      <c r="I306" s="66" t="s">
        <v>3504</v>
      </c>
      <c r="J306" s="67">
        <v>-7.7226800000000004</v>
      </c>
      <c r="K306" s="67">
        <v>109.9468</v>
      </c>
    </row>
    <row r="307" spans="1:11" ht="14.5">
      <c r="A307" s="66" t="str">
        <f t="shared" si="4"/>
        <v>GUD BGR WANGON_BANJARSARI</v>
      </c>
      <c r="B307" s="66" t="s">
        <v>59</v>
      </c>
      <c r="C307" s="66" t="s">
        <v>5784</v>
      </c>
      <c r="D307" s="76" t="s">
        <v>5744</v>
      </c>
      <c r="E307" s="66" t="s">
        <v>5786</v>
      </c>
      <c r="F307" s="67">
        <v>9.3800000000000008</v>
      </c>
      <c r="G307" s="67">
        <v>-7.4130799999999999</v>
      </c>
      <c r="H307" s="67">
        <v>109.11199999999999</v>
      </c>
      <c r="I307" s="66" t="s">
        <v>4026</v>
      </c>
      <c r="J307" s="67">
        <v>-7.5083200000000003</v>
      </c>
      <c r="K307" s="67">
        <v>109.0645</v>
      </c>
    </row>
    <row r="308" spans="1:11" ht="14.5">
      <c r="A308" s="66" t="str">
        <f t="shared" si="4"/>
        <v>Kebumen - Purbowangi_BANJARSARI</v>
      </c>
      <c r="B308" s="66" t="s">
        <v>59</v>
      </c>
      <c r="C308" s="66" t="s">
        <v>5784</v>
      </c>
      <c r="D308" s="76" t="s">
        <v>5745</v>
      </c>
      <c r="E308" s="66" t="s">
        <v>5786</v>
      </c>
      <c r="F308" s="67">
        <v>20.29</v>
      </c>
      <c r="G308" s="67">
        <v>-7.6996700000000002</v>
      </c>
      <c r="H308" s="67">
        <v>109.361</v>
      </c>
      <c r="I308" s="66" t="s">
        <v>4274</v>
      </c>
      <c r="J308" s="67">
        <v>-7.6099800000000002</v>
      </c>
      <c r="K308" s="67">
        <v>109.48480000000001</v>
      </c>
    </row>
    <row r="309" spans="1:11" ht="14.5">
      <c r="A309" s="66" t="str">
        <f t="shared" si="4"/>
        <v>Pati - Sokokulon_BANJARSARI</v>
      </c>
      <c r="B309" s="66" t="s">
        <v>59</v>
      </c>
      <c r="C309" s="66" t="s">
        <v>5784</v>
      </c>
      <c r="D309" s="76" t="s">
        <v>5740</v>
      </c>
      <c r="E309" s="66" t="s">
        <v>5786</v>
      </c>
      <c r="F309" s="67">
        <v>16.66</v>
      </c>
      <c r="G309" s="67">
        <v>-6.7775699999999999</v>
      </c>
      <c r="H309" s="67">
        <v>111.054</v>
      </c>
      <c r="I309" s="66" t="s">
        <v>4606</v>
      </c>
      <c r="J309" s="67">
        <v>-6.7764199999999999</v>
      </c>
      <c r="K309" s="67">
        <v>110.9949</v>
      </c>
    </row>
    <row r="310" spans="1:11" ht="14.5">
      <c r="A310" s="66" t="str">
        <f t="shared" si="4"/>
        <v>Pemalang - Taman_BANJARSARI</v>
      </c>
      <c r="B310" s="66" t="s">
        <v>59</v>
      </c>
      <c r="C310" s="66" t="s">
        <v>5784</v>
      </c>
      <c r="D310" s="76" t="s">
        <v>5759</v>
      </c>
      <c r="E310" s="66" t="s">
        <v>5786</v>
      </c>
      <c r="F310" s="67">
        <v>15.73</v>
      </c>
      <c r="G310" s="67">
        <v>-7.0729499999999996</v>
      </c>
      <c r="H310" s="67">
        <v>109.39</v>
      </c>
      <c r="I310" s="66" t="s">
        <v>4660</v>
      </c>
      <c r="J310" s="67">
        <v>-6.8936700000000002</v>
      </c>
      <c r="K310" s="67">
        <v>109.4251</v>
      </c>
    </row>
    <row r="311" spans="1:11" ht="14.5">
      <c r="A311" s="66" t="str">
        <f t="shared" si="4"/>
        <v>Purbalingga - Kebong_BANJARSARI</v>
      </c>
      <c r="B311" s="66" t="s">
        <v>59</v>
      </c>
      <c r="C311" s="66" t="s">
        <v>5784</v>
      </c>
      <c r="D311" s="76" t="s">
        <v>5759</v>
      </c>
      <c r="E311" s="66" t="s">
        <v>5786</v>
      </c>
      <c r="F311" s="67">
        <v>7.6</v>
      </c>
      <c r="G311" s="67">
        <v>-7.2906000000000004</v>
      </c>
      <c r="H311" s="67">
        <v>109.38</v>
      </c>
      <c r="I311" s="66" t="s">
        <v>4781</v>
      </c>
      <c r="J311" s="67">
        <v>-7.4033100000000003</v>
      </c>
      <c r="K311" s="67">
        <v>109.3588</v>
      </c>
    </row>
    <row r="312" spans="1:11" ht="14.5">
      <c r="A312" s="66" t="str">
        <f t="shared" si="4"/>
        <v>Qc Purwodadi - Tawangharjo_BANJARSARI</v>
      </c>
      <c r="B312" s="66" t="s">
        <v>59</v>
      </c>
      <c r="C312" s="66" t="s">
        <v>5784</v>
      </c>
      <c r="D312" s="76" t="s">
        <v>5755</v>
      </c>
      <c r="E312" s="66" t="s">
        <v>5786</v>
      </c>
      <c r="F312" s="67">
        <v>53.45</v>
      </c>
      <c r="G312" s="67">
        <v>-7.15116</v>
      </c>
      <c r="H312" s="67">
        <v>111.13200000000001</v>
      </c>
      <c r="I312" s="66" t="s">
        <v>4974</v>
      </c>
      <c r="J312" s="67">
        <v>-7.0747999999999998</v>
      </c>
      <c r="K312" s="67">
        <v>110.9586</v>
      </c>
    </row>
    <row r="313" spans="1:11" ht="14.5">
      <c r="A313" s="66" t="str">
        <f t="shared" si="4"/>
        <v>Temanggung_BANJARSARI</v>
      </c>
      <c r="B313" s="66" t="s">
        <v>59</v>
      </c>
      <c r="C313" s="66" t="s">
        <v>5784</v>
      </c>
      <c r="D313" s="76" t="s">
        <v>5738</v>
      </c>
      <c r="E313" s="66" t="s">
        <v>5786</v>
      </c>
      <c r="F313" s="67">
        <v>9.5500000000000007</v>
      </c>
      <c r="G313" s="67">
        <v>-7.2132899999999998</v>
      </c>
      <c r="H313" s="67">
        <v>110.188</v>
      </c>
      <c r="I313" s="66" t="s">
        <v>5294</v>
      </c>
      <c r="J313" s="67">
        <v>-7.3036099999999999</v>
      </c>
      <c r="K313" s="67">
        <v>110.15309999999999</v>
      </c>
    </row>
    <row r="314" spans="1:11" ht="14.5">
      <c r="A314" s="66" t="str">
        <f t="shared" si="4"/>
        <v>Purbalingga - Kebong_BANJARSARI KIDUL</v>
      </c>
      <c r="B314" s="66" t="s">
        <v>4789</v>
      </c>
      <c r="C314" s="66" t="s">
        <v>5784</v>
      </c>
      <c r="D314" s="76" t="s">
        <v>5738</v>
      </c>
      <c r="E314" s="66" t="s">
        <v>5786</v>
      </c>
      <c r="F314" s="67">
        <v>9.3800000000000008</v>
      </c>
      <c r="G314" s="67">
        <v>-7.4460100000000002</v>
      </c>
      <c r="H314" s="67">
        <v>109.32599999999999</v>
      </c>
      <c r="I314" s="66" t="s">
        <v>4781</v>
      </c>
      <c r="J314" s="67">
        <v>-7.4033100000000003</v>
      </c>
      <c r="K314" s="67">
        <v>109.3588</v>
      </c>
    </row>
    <row r="315" spans="1:11" ht="14.5">
      <c r="A315" s="66" t="str">
        <f t="shared" si="4"/>
        <v>Purbalingga - Kebong_BANJARSARI KULON</v>
      </c>
      <c r="B315" s="66" t="s">
        <v>4790</v>
      </c>
      <c r="C315" s="66" t="s">
        <v>5784</v>
      </c>
      <c r="D315" s="76" t="s">
        <v>5766</v>
      </c>
      <c r="E315" s="66" t="s">
        <v>5786</v>
      </c>
      <c r="F315" s="67">
        <v>9.3800000000000008</v>
      </c>
      <c r="G315" s="67">
        <v>-7.3585700000000003</v>
      </c>
      <c r="H315" s="67">
        <v>109.246</v>
      </c>
      <c r="I315" s="66" t="s">
        <v>4781</v>
      </c>
      <c r="J315" s="67">
        <v>-7.4033100000000003</v>
      </c>
      <c r="K315" s="67">
        <v>109.3588</v>
      </c>
    </row>
    <row r="316" spans="1:11" ht="14.5">
      <c r="A316" s="66" t="str">
        <f t="shared" si="4"/>
        <v>Purbalingga - Kebong_BANJARSARI WETAN</v>
      </c>
      <c r="B316" s="66" t="s">
        <v>4791</v>
      </c>
      <c r="C316" s="66" t="s">
        <v>5784</v>
      </c>
      <c r="D316" s="76" t="s">
        <v>5739</v>
      </c>
      <c r="E316" s="66" t="s">
        <v>5786</v>
      </c>
      <c r="F316" s="67">
        <v>9.3800000000000008</v>
      </c>
      <c r="G316" s="67">
        <v>-7.3517299999999999</v>
      </c>
      <c r="H316" s="67">
        <v>109.25700000000001</v>
      </c>
      <c r="I316" s="66" t="s">
        <v>4781</v>
      </c>
      <c r="J316" s="67">
        <v>-7.4033100000000003</v>
      </c>
      <c r="K316" s="67">
        <v>109.3588</v>
      </c>
    </row>
    <row r="317" spans="1:11" ht="14.5">
      <c r="A317" s="66" t="str">
        <f t="shared" si="4"/>
        <v>TGL 3PURWAHAMBA_BANJARTURI</v>
      </c>
      <c r="B317" s="66" t="s">
        <v>5359</v>
      </c>
      <c r="C317" s="66" t="s">
        <v>5784</v>
      </c>
      <c r="D317" s="76" t="s">
        <v>5739</v>
      </c>
      <c r="E317" s="66" t="s">
        <v>5786</v>
      </c>
      <c r="F317" s="67">
        <v>11.25</v>
      </c>
      <c r="G317" s="67">
        <v>-6.8902099999999997</v>
      </c>
      <c r="H317" s="67">
        <v>109.31699999999999</v>
      </c>
      <c r="I317" s="66" t="s">
        <v>5354</v>
      </c>
      <c r="J317" s="67">
        <v>-6.87378</v>
      </c>
      <c r="K317" s="67">
        <v>109.2512</v>
      </c>
    </row>
    <row r="318" spans="1:11" ht="14.5">
      <c r="A318" s="66" t="str">
        <f t="shared" si="4"/>
        <v>Kebumen - Purbowangi_BANJARWARU</v>
      </c>
      <c r="B318" s="66" t="s">
        <v>4282</v>
      </c>
      <c r="C318" s="66" t="s">
        <v>5784</v>
      </c>
      <c r="D318" s="76" t="s">
        <v>5749</v>
      </c>
      <c r="E318" s="66" t="s">
        <v>5786</v>
      </c>
      <c r="F318" s="67">
        <v>20.29</v>
      </c>
      <c r="G318" s="67">
        <v>-7.6541699999999997</v>
      </c>
      <c r="H318" s="67">
        <v>109.307</v>
      </c>
      <c r="I318" s="66" t="s">
        <v>4274</v>
      </c>
      <c r="J318" s="67">
        <v>-7.6099800000000002</v>
      </c>
      <c r="K318" s="67">
        <v>109.48480000000001</v>
      </c>
    </row>
    <row r="319" spans="1:11" ht="14.5">
      <c r="A319" s="66" t="str">
        <f t="shared" si="4"/>
        <v>GPP KEBUMEN_BANJARWINANGUN</v>
      </c>
      <c r="B319" s="66" t="s">
        <v>2727</v>
      </c>
      <c r="C319" s="66" t="s">
        <v>5784</v>
      </c>
      <c r="D319" s="76" t="s">
        <v>5752</v>
      </c>
      <c r="E319" s="66" t="s">
        <v>5786</v>
      </c>
      <c r="F319" s="67">
        <v>15.69</v>
      </c>
      <c r="G319" s="67">
        <v>-7.7019099999999998</v>
      </c>
      <c r="H319" s="67">
        <v>109.61</v>
      </c>
      <c r="I319" s="66" t="s">
        <v>2714</v>
      </c>
      <c r="J319" s="67">
        <v>-7.6109200000000001</v>
      </c>
      <c r="K319" s="67">
        <v>109.5078</v>
      </c>
    </row>
    <row r="320" spans="1:11" ht="14.5">
      <c r="A320" s="66" t="str">
        <f t="shared" si="4"/>
        <v>BGR PURBALINGGA_BANJENGAN</v>
      </c>
      <c r="B320" s="66" t="s">
        <v>862</v>
      </c>
      <c r="C320" s="66" t="s">
        <v>5784</v>
      </c>
      <c r="D320" s="76" t="s">
        <v>5753</v>
      </c>
      <c r="E320" s="66" t="s">
        <v>5786</v>
      </c>
      <c r="F320" s="67">
        <v>10.28</v>
      </c>
      <c r="G320" s="67">
        <v>-7.4620199999999999</v>
      </c>
      <c r="H320" s="67">
        <v>109.514</v>
      </c>
      <c r="I320" s="66" t="s">
        <v>856</v>
      </c>
      <c r="J320" s="67">
        <v>-7.4180900000000003</v>
      </c>
      <c r="K320" s="67">
        <v>109.37690000000001</v>
      </c>
    </row>
    <row r="321" spans="1:11" ht="14.5">
      <c r="A321" s="66" t="str">
        <f t="shared" si="4"/>
        <v>Batang - Kasepuhan_BANJIRAN</v>
      </c>
      <c r="B321" s="66" t="s">
        <v>60</v>
      </c>
      <c r="C321" s="66" t="s">
        <v>5784</v>
      </c>
      <c r="D321" s="76" t="s">
        <v>5737</v>
      </c>
      <c r="E321" s="66" t="s">
        <v>5786</v>
      </c>
      <c r="F321" s="67">
        <v>9.3699999999999992</v>
      </c>
      <c r="G321" s="67">
        <v>-6.9432900000000002</v>
      </c>
      <c r="H321" s="67">
        <v>109.684</v>
      </c>
      <c r="I321" s="66" t="s">
        <v>54</v>
      </c>
      <c r="J321" s="67">
        <v>-6.9040600000000003</v>
      </c>
      <c r="K321" s="67">
        <v>109.7085</v>
      </c>
    </row>
    <row r="322" spans="1:11" ht="14.5">
      <c r="A322" s="66" t="str">
        <f t="shared" ref="A322:A385" si="5">CONCATENATE(I322,"_",B322)</f>
        <v>GPP KEBUMEN_BANJURMUKADAN</v>
      </c>
      <c r="B322" s="66" t="s">
        <v>2728</v>
      </c>
      <c r="C322" s="66" t="s">
        <v>5784</v>
      </c>
      <c r="D322" s="76" t="s">
        <v>5748</v>
      </c>
      <c r="E322" s="66" t="s">
        <v>5786</v>
      </c>
      <c r="F322" s="67">
        <v>15.69</v>
      </c>
      <c r="G322" s="67">
        <v>-7.7633000000000001</v>
      </c>
      <c r="H322" s="67">
        <v>109.69</v>
      </c>
      <c r="I322" s="66" t="s">
        <v>2714</v>
      </c>
      <c r="J322" s="67">
        <v>-7.6109200000000001</v>
      </c>
      <c r="K322" s="67">
        <v>109.5078</v>
      </c>
    </row>
    <row r="323" spans="1:11" ht="14.5">
      <c r="A323" s="66" t="str">
        <f t="shared" si="5"/>
        <v>GPP KEBUMEN_BANJURPASAR</v>
      </c>
      <c r="B323" s="66" t="s">
        <v>2729</v>
      </c>
      <c r="C323" s="66" t="s">
        <v>5784</v>
      </c>
      <c r="D323" s="76" t="s">
        <v>5761</v>
      </c>
      <c r="E323" s="66" t="s">
        <v>5786</v>
      </c>
      <c r="F323" s="67">
        <v>15.69</v>
      </c>
      <c r="G323" s="67">
        <v>-7.7659700000000003</v>
      </c>
      <c r="H323" s="67">
        <v>109.7</v>
      </c>
      <c r="I323" s="66" t="s">
        <v>2714</v>
      </c>
      <c r="J323" s="67">
        <v>-7.6109200000000001</v>
      </c>
      <c r="K323" s="67">
        <v>109.5078</v>
      </c>
    </row>
    <row r="324" spans="1:11" ht="14.5">
      <c r="A324" s="66" t="str">
        <f t="shared" si="5"/>
        <v>GPP SUKOHARJO_BANMATI</v>
      </c>
      <c r="B324" s="66" t="s">
        <v>3994</v>
      </c>
      <c r="C324" s="66" t="s">
        <v>5784</v>
      </c>
      <c r="D324" s="76" t="s">
        <v>5761</v>
      </c>
      <c r="E324" s="66" t="s">
        <v>5786</v>
      </c>
      <c r="F324" s="67">
        <v>14.71</v>
      </c>
      <c r="G324" s="67">
        <v>-7.7050200000000002</v>
      </c>
      <c r="H324" s="67">
        <v>110.818</v>
      </c>
      <c r="I324" s="66" t="s">
        <v>3993</v>
      </c>
      <c r="J324" s="67">
        <v>-7.7412599999999996</v>
      </c>
      <c r="K324" s="67">
        <v>110.8785</v>
      </c>
    </row>
    <row r="325" spans="1:11" ht="14.5">
      <c r="A325" s="66" t="str">
        <f t="shared" si="5"/>
        <v>GD. LASEM_BANOWAN</v>
      </c>
      <c r="B325" s="66" t="s">
        <v>2263</v>
      </c>
      <c r="C325" s="66" t="s">
        <v>5784</v>
      </c>
      <c r="D325" s="76" t="s">
        <v>5761</v>
      </c>
      <c r="E325" s="66" t="s">
        <v>5786</v>
      </c>
      <c r="F325" s="67">
        <v>20.29</v>
      </c>
      <c r="G325" s="67">
        <v>-6.7599200000000002</v>
      </c>
      <c r="H325" s="67">
        <v>111.663</v>
      </c>
      <c r="I325" s="66" t="s">
        <v>2256</v>
      </c>
      <c r="J325" s="67">
        <v>-6.6950700000000003</v>
      </c>
      <c r="K325" s="67">
        <v>111.4366</v>
      </c>
    </row>
    <row r="326" spans="1:11" ht="14.5">
      <c r="A326" s="66" t="str">
        <f t="shared" si="5"/>
        <v>BGR TEMANGGUNG_BANSARI</v>
      </c>
      <c r="B326" s="66" t="s">
        <v>1004</v>
      </c>
      <c r="C326" s="66" t="s">
        <v>5784</v>
      </c>
      <c r="D326" s="76" t="s">
        <v>5744</v>
      </c>
      <c r="E326" s="66" t="s">
        <v>5786</v>
      </c>
      <c r="F326" s="67">
        <v>9.5500000000000007</v>
      </c>
      <c r="G326" s="67">
        <v>-7.33894</v>
      </c>
      <c r="H326" s="67">
        <v>110.10599999999999</v>
      </c>
      <c r="I326" s="66" t="s">
        <v>999</v>
      </c>
      <c r="J326" s="67">
        <v>-7.2953299999999999</v>
      </c>
      <c r="K326" s="67">
        <v>110.0787</v>
      </c>
    </row>
    <row r="327" spans="1:11" ht="14.5">
      <c r="A327" s="66" t="str">
        <f t="shared" si="5"/>
        <v>BGR TEMANGGUNG_BANSARI</v>
      </c>
      <c r="B327" s="66" t="s">
        <v>1004</v>
      </c>
      <c r="C327" s="66" t="s">
        <v>5784</v>
      </c>
      <c r="D327" s="76" t="s">
        <v>5744</v>
      </c>
      <c r="E327" s="66" t="s">
        <v>5786</v>
      </c>
      <c r="F327" s="67">
        <v>9.5500000000000007</v>
      </c>
      <c r="G327" s="67">
        <v>-7.2870200000000001</v>
      </c>
      <c r="H327" s="67">
        <v>110.041</v>
      </c>
      <c r="I327" s="66" t="s">
        <v>999</v>
      </c>
      <c r="J327" s="67">
        <v>-7.2953299999999999</v>
      </c>
      <c r="K327" s="67">
        <v>110.0787</v>
      </c>
    </row>
    <row r="328" spans="1:11" ht="14.5">
      <c r="A328" s="66" t="str">
        <f t="shared" si="5"/>
        <v>Semarang - Kalikuning_BANTAL</v>
      </c>
      <c r="B328" s="66" t="s">
        <v>5064</v>
      </c>
      <c r="C328" s="66" t="s">
        <v>5784</v>
      </c>
      <c r="D328" s="76" t="s">
        <v>5744</v>
      </c>
      <c r="E328" s="66" t="s">
        <v>5786</v>
      </c>
      <c r="F328" s="67">
        <v>10.51</v>
      </c>
      <c r="G328" s="67">
        <v>-7.2296699999999996</v>
      </c>
      <c r="H328" s="67">
        <v>110.62</v>
      </c>
      <c r="I328" s="66" t="s">
        <v>5061</v>
      </c>
      <c r="J328" s="67">
        <v>-7.1833299999999998</v>
      </c>
      <c r="K328" s="67">
        <v>110.4721</v>
      </c>
    </row>
    <row r="329" spans="1:11" ht="14.5">
      <c r="A329" s="66" t="str">
        <f t="shared" si="5"/>
        <v>GD PSP Cilacap_BANTAR</v>
      </c>
      <c r="B329" s="66" t="s">
        <v>2118</v>
      </c>
      <c r="C329" s="66" t="s">
        <v>5784</v>
      </c>
      <c r="D329" s="76" t="s">
        <v>5747</v>
      </c>
      <c r="E329" s="66" t="s">
        <v>5786</v>
      </c>
      <c r="F329" s="67">
        <v>20.29</v>
      </c>
      <c r="G329" s="67">
        <v>-7.3628200000000001</v>
      </c>
      <c r="H329" s="67">
        <v>108.71299999999999</v>
      </c>
      <c r="I329" s="66" t="s">
        <v>2114</v>
      </c>
      <c r="J329" s="67">
        <v>-7.3791900000000004</v>
      </c>
      <c r="K329" s="67">
        <v>108.8021</v>
      </c>
    </row>
    <row r="330" spans="1:11" ht="14.5">
      <c r="A330" s="66" t="str">
        <f t="shared" si="5"/>
        <v>GPP BANJARNEGARA_BANTAR</v>
      </c>
      <c r="B330" s="66" t="s">
        <v>2118</v>
      </c>
      <c r="C330" s="66" t="s">
        <v>5784</v>
      </c>
      <c r="D330" s="76" t="s">
        <v>5740</v>
      </c>
      <c r="E330" s="66" t="s">
        <v>5786</v>
      </c>
      <c r="F330" s="67">
        <v>10.28</v>
      </c>
      <c r="G330" s="67">
        <v>-7.2966199999999999</v>
      </c>
      <c r="H330" s="67">
        <v>109.74299999999999</v>
      </c>
      <c r="I330" s="66" t="s">
        <v>2357</v>
      </c>
      <c r="J330" s="67">
        <v>-7.3905900000000004</v>
      </c>
      <c r="K330" s="67">
        <v>109.7366</v>
      </c>
    </row>
    <row r="331" spans="1:11" ht="14.5">
      <c r="A331" s="66" t="str">
        <f t="shared" si="5"/>
        <v>GUD BGR WANGON_BANTAR</v>
      </c>
      <c r="B331" s="66" t="s">
        <v>2118</v>
      </c>
      <c r="C331" s="66" t="s">
        <v>5784</v>
      </c>
      <c r="D331" s="76" t="s">
        <v>5738</v>
      </c>
      <c r="E331" s="66" t="s">
        <v>5786</v>
      </c>
      <c r="F331" s="67">
        <v>9.3800000000000008</v>
      </c>
      <c r="G331" s="67">
        <v>-7.5461099999999997</v>
      </c>
      <c r="H331" s="67">
        <v>109.087</v>
      </c>
      <c r="I331" s="66" t="s">
        <v>4026</v>
      </c>
      <c r="J331" s="67">
        <v>-7.5083200000000003</v>
      </c>
      <c r="K331" s="67">
        <v>109.0645</v>
      </c>
    </row>
    <row r="332" spans="1:11" ht="14.5">
      <c r="A332" s="66" t="str">
        <f t="shared" si="5"/>
        <v>BGR PURBALINGGA_BANTARBARANG</v>
      </c>
      <c r="B332" s="66" t="s">
        <v>863</v>
      </c>
      <c r="C332" s="66" t="s">
        <v>5784</v>
      </c>
      <c r="D332" s="76" t="s">
        <v>5742</v>
      </c>
      <c r="E332" s="66" t="s">
        <v>5786</v>
      </c>
      <c r="F332" s="67">
        <v>7.6</v>
      </c>
      <c r="G332" s="67">
        <v>-7.3257500000000002</v>
      </c>
      <c r="H332" s="67">
        <v>109.529</v>
      </c>
      <c r="I332" s="66" t="s">
        <v>856</v>
      </c>
      <c r="J332" s="67">
        <v>-7.4180900000000003</v>
      </c>
      <c r="K332" s="67">
        <v>109.37690000000001</v>
      </c>
    </row>
    <row r="333" spans="1:11" ht="14.5">
      <c r="A333" s="66" t="str">
        <f t="shared" si="5"/>
        <v>Pemalang - Taman_BANTARBOLANG</v>
      </c>
      <c r="B333" s="66" t="s">
        <v>4664</v>
      </c>
      <c r="C333" s="66" t="s">
        <v>5784</v>
      </c>
      <c r="D333" s="76" t="s">
        <v>5741</v>
      </c>
      <c r="E333" s="66" t="s">
        <v>5786</v>
      </c>
      <c r="F333" s="67">
        <v>15.73</v>
      </c>
      <c r="G333" s="67">
        <v>-7.0412499999999998</v>
      </c>
      <c r="H333" s="67">
        <v>109.377</v>
      </c>
      <c r="I333" s="66" t="s">
        <v>4660</v>
      </c>
      <c r="J333" s="67">
        <v>-6.8936700000000002</v>
      </c>
      <c r="K333" s="67">
        <v>109.4251</v>
      </c>
    </row>
    <row r="334" spans="1:11" ht="14.5">
      <c r="A334" s="66" t="str">
        <f t="shared" si="5"/>
        <v>Brebes GPP_BANTARKAWUNG</v>
      </c>
      <c r="B334" s="66" t="s">
        <v>1673</v>
      </c>
      <c r="C334" s="66" t="s">
        <v>5784</v>
      </c>
      <c r="D334" s="76" t="s">
        <v>5738</v>
      </c>
      <c r="E334" s="66" t="s">
        <v>5786</v>
      </c>
      <c r="F334" s="67">
        <v>20.92</v>
      </c>
      <c r="G334" s="67">
        <v>-7.2194700000000003</v>
      </c>
      <c r="H334" s="67">
        <v>108.91800000000001</v>
      </c>
      <c r="I334" s="66" t="s">
        <v>1667</v>
      </c>
      <c r="J334" s="67">
        <v>-7.1220699999999999</v>
      </c>
      <c r="K334" s="67">
        <v>108.9847</v>
      </c>
    </row>
    <row r="335" spans="1:11" ht="14.5">
      <c r="A335" s="66" t="str">
        <f t="shared" si="5"/>
        <v>Batang - Kasepuhan_BANTARKULON</v>
      </c>
      <c r="B335" s="66" t="s">
        <v>61</v>
      </c>
      <c r="C335" s="66" t="s">
        <v>5784</v>
      </c>
      <c r="D335" s="76" t="s">
        <v>5738</v>
      </c>
      <c r="E335" s="66" t="s">
        <v>5786</v>
      </c>
      <c r="F335" s="67">
        <v>5.84</v>
      </c>
      <c r="G335" s="67">
        <v>-7.1093299999999999</v>
      </c>
      <c r="H335" s="67">
        <v>109.66500000000001</v>
      </c>
      <c r="I335" s="66" t="s">
        <v>54</v>
      </c>
      <c r="J335" s="67">
        <v>-6.9040600000000003</v>
      </c>
      <c r="K335" s="67">
        <v>109.7085</v>
      </c>
    </row>
    <row r="336" spans="1:11" ht="14.5">
      <c r="A336" s="66" t="str">
        <f t="shared" si="5"/>
        <v>GD PSP Cilacap_BANTARMANGU</v>
      </c>
      <c r="B336" s="66" t="s">
        <v>2119</v>
      </c>
      <c r="C336" s="66" t="s">
        <v>5784</v>
      </c>
      <c r="D336" s="76" t="s">
        <v>5750</v>
      </c>
      <c r="E336" s="66" t="s">
        <v>5786</v>
      </c>
      <c r="F336" s="67">
        <v>20.29</v>
      </c>
      <c r="G336" s="67">
        <v>-7.34232</v>
      </c>
      <c r="H336" s="67">
        <v>108.86199999999999</v>
      </c>
      <c r="I336" s="66" t="s">
        <v>2114</v>
      </c>
      <c r="J336" s="67">
        <v>-7.3791900000000004</v>
      </c>
      <c r="K336" s="67">
        <v>108.8021</v>
      </c>
    </row>
    <row r="337" spans="1:11" ht="14.5">
      <c r="A337" s="66" t="str">
        <f t="shared" si="5"/>
        <v>GD PSP Cilacap_BANTARPANJANG</v>
      </c>
      <c r="B337" s="66" t="s">
        <v>2120</v>
      </c>
      <c r="C337" s="66" t="s">
        <v>5784</v>
      </c>
      <c r="D337" s="76" t="s">
        <v>5758</v>
      </c>
      <c r="E337" s="66" t="s">
        <v>5786</v>
      </c>
      <c r="F337" s="67">
        <v>20.29</v>
      </c>
      <c r="G337" s="67">
        <v>-7.3631200000000003</v>
      </c>
      <c r="H337" s="67">
        <v>108.851</v>
      </c>
      <c r="I337" s="66" t="s">
        <v>2114</v>
      </c>
      <c r="J337" s="67">
        <v>-7.3791900000000004</v>
      </c>
      <c r="K337" s="67">
        <v>108.8021</v>
      </c>
    </row>
    <row r="338" spans="1:11" ht="14.5">
      <c r="A338" s="66" t="str">
        <f t="shared" si="5"/>
        <v>Banyumas 3 - Wangon_BANTARSARI</v>
      </c>
      <c r="B338" s="66" t="s">
        <v>9</v>
      </c>
      <c r="C338" s="66" t="s">
        <v>5784</v>
      </c>
      <c r="D338" s="76" t="s">
        <v>5761</v>
      </c>
      <c r="E338" s="66" t="s">
        <v>5786</v>
      </c>
      <c r="F338" s="67">
        <v>20.29</v>
      </c>
      <c r="G338" s="67">
        <v>-7.5702600000000002</v>
      </c>
      <c r="H338" s="67">
        <v>108.867</v>
      </c>
      <c r="I338" s="66" t="s">
        <v>8</v>
      </c>
      <c r="J338" s="67">
        <v>-7.5113599999999998</v>
      </c>
      <c r="K338" s="67">
        <v>109.03959999999999</v>
      </c>
    </row>
    <row r="339" spans="1:11" ht="14.5">
      <c r="A339" s="66" t="str">
        <f t="shared" si="5"/>
        <v>Purbalingga - Kebong_BANTARSOKA</v>
      </c>
      <c r="B339" s="66" t="s">
        <v>4792</v>
      </c>
      <c r="C339" s="66" t="s">
        <v>5784</v>
      </c>
      <c r="D339" s="76" t="s">
        <v>5761</v>
      </c>
      <c r="E339" s="66" t="s">
        <v>5786</v>
      </c>
      <c r="F339" s="67">
        <v>9.3800000000000008</v>
      </c>
      <c r="G339" s="67">
        <v>-7.4246100000000004</v>
      </c>
      <c r="H339" s="67">
        <v>109.22</v>
      </c>
      <c r="I339" s="66" t="s">
        <v>4781</v>
      </c>
      <c r="J339" s="67">
        <v>-7.4033100000000003</v>
      </c>
      <c r="K339" s="67">
        <v>109.3588</v>
      </c>
    </row>
    <row r="340" spans="1:11" ht="14.5">
      <c r="A340" s="66" t="str">
        <f t="shared" si="5"/>
        <v>Brebes GPP_BANTARWARU</v>
      </c>
      <c r="B340" s="66" t="s">
        <v>1674</v>
      </c>
      <c r="C340" s="66" t="s">
        <v>5784</v>
      </c>
      <c r="D340" s="76" t="s">
        <v>5756</v>
      </c>
      <c r="E340" s="66" t="s">
        <v>5786</v>
      </c>
      <c r="F340" s="67">
        <v>20.92</v>
      </c>
      <c r="G340" s="67">
        <v>-7.1953899999999997</v>
      </c>
      <c r="H340" s="67">
        <v>108.92700000000001</v>
      </c>
      <c r="I340" s="66" t="s">
        <v>1667</v>
      </c>
      <c r="J340" s="67">
        <v>-7.1220699999999999</v>
      </c>
      <c r="K340" s="67">
        <v>108.9847</v>
      </c>
    </row>
    <row r="341" spans="1:11" ht="14.5">
      <c r="A341" s="66" t="str">
        <f t="shared" si="5"/>
        <v>GPP BANJARNEGARA_BANTARWARU</v>
      </c>
      <c r="B341" s="66" t="s">
        <v>1674</v>
      </c>
      <c r="C341" s="66" t="s">
        <v>5784</v>
      </c>
      <c r="D341" s="76" t="s">
        <v>5742</v>
      </c>
      <c r="E341" s="66" t="s">
        <v>5786</v>
      </c>
      <c r="F341" s="67">
        <v>10.28</v>
      </c>
      <c r="G341" s="67">
        <v>-7.3767800000000001</v>
      </c>
      <c r="H341" s="67">
        <v>109.715</v>
      </c>
      <c r="I341" s="66" t="s">
        <v>2357</v>
      </c>
      <c r="J341" s="67">
        <v>-7.3905900000000004</v>
      </c>
      <c r="K341" s="67">
        <v>109.7366</v>
      </c>
    </row>
    <row r="342" spans="1:11" ht="14.5">
      <c r="A342" s="66" t="str">
        <f t="shared" si="5"/>
        <v>Purbalingga - Kebong_BANTARWUNI</v>
      </c>
      <c r="B342" s="66" t="s">
        <v>4793</v>
      </c>
      <c r="C342" s="66" t="s">
        <v>5784</v>
      </c>
      <c r="D342" s="76" t="s">
        <v>5744</v>
      </c>
      <c r="E342" s="66" t="s">
        <v>5786</v>
      </c>
      <c r="F342" s="67">
        <v>9.3800000000000008</v>
      </c>
      <c r="G342" s="67">
        <v>-7.3937600000000003</v>
      </c>
      <c r="H342" s="67">
        <v>109.273</v>
      </c>
      <c r="I342" s="66" t="s">
        <v>4781</v>
      </c>
      <c r="J342" s="67">
        <v>-7.4033100000000003</v>
      </c>
      <c r="K342" s="67">
        <v>109.3588</v>
      </c>
    </row>
    <row r="343" spans="1:11" ht="14.5">
      <c r="A343" s="66" t="str">
        <f t="shared" si="5"/>
        <v>BGR JENARSARI_BANTENG</v>
      </c>
      <c r="B343" s="66" t="s">
        <v>351</v>
      </c>
      <c r="C343" s="66" t="s">
        <v>5784</v>
      </c>
      <c r="D343" s="76" t="s">
        <v>5740</v>
      </c>
      <c r="E343" s="66" t="s">
        <v>5786</v>
      </c>
      <c r="F343" s="67">
        <v>9.3699999999999992</v>
      </c>
      <c r="G343" s="67">
        <v>-7.0659900000000002</v>
      </c>
      <c r="H343" s="67">
        <v>109.943</v>
      </c>
      <c r="I343" s="66" t="s">
        <v>346</v>
      </c>
      <c r="J343" s="67">
        <v>-6.95329</v>
      </c>
      <c r="K343" s="67">
        <v>110.10129999999999</v>
      </c>
    </row>
    <row r="344" spans="1:11" ht="14.5">
      <c r="A344" s="66" t="str">
        <f t="shared" si="5"/>
        <v>Boyolali_BANTENGAN</v>
      </c>
      <c r="B344" s="66" t="s">
        <v>1379</v>
      </c>
      <c r="C344" s="66" t="s">
        <v>5784</v>
      </c>
      <c r="D344" s="76" t="s">
        <v>5737</v>
      </c>
      <c r="E344" s="66" t="s">
        <v>5786</v>
      </c>
      <c r="F344" s="67">
        <v>17.7</v>
      </c>
      <c r="G344" s="67">
        <v>-7.3817500000000003</v>
      </c>
      <c r="H344" s="67">
        <v>110.649</v>
      </c>
      <c r="I344" s="66" t="s">
        <v>1370</v>
      </c>
      <c r="J344" s="67">
        <v>-7.5381099999999996</v>
      </c>
      <c r="K344" s="67">
        <v>110.6292</v>
      </c>
    </row>
    <row r="345" spans="1:11" ht="14.5">
      <c r="A345" s="66" t="str">
        <f t="shared" si="5"/>
        <v>Demak 1 - Mranak_BANTENGMATI</v>
      </c>
      <c r="B345" s="66" t="s">
        <v>1916</v>
      </c>
      <c r="C345" s="66" t="s">
        <v>5784</v>
      </c>
      <c r="D345" s="76" t="s">
        <v>5753</v>
      </c>
      <c r="E345" s="66" t="s">
        <v>5786</v>
      </c>
      <c r="F345" s="67">
        <v>26.27</v>
      </c>
      <c r="G345" s="67">
        <v>-6.8258200000000002</v>
      </c>
      <c r="H345" s="67">
        <v>110.69199999999999</v>
      </c>
      <c r="I345" s="66" t="s">
        <v>1911</v>
      </c>
      <c r="J345" s="67">
        <v>-6.8903100000000004</v>
      </c>
      <c r="K345" s="67">
        <v>110.6673</v>
      </c>
    </row>
    <row r="346" spans="1:11" ht="14.5">
      <c r="A346" s="66" t="str">
        <f t="shared" si="5"/>
        <v>GUD BGR WANGON_BANTERAN</v>
      </c>
      <c r="B346" s="66" t="s">
        <v>4031</v>
      </c>
      <c r="C346" s="66" t="s">
        <v>5784</v>
      </c>
      <c r="D346" s="76" t="s">
        <v>5745</v>
      </c>
      <c r="E346" s="66" t="s">
        <v>5786</v>
      </c>
      <c r="F346" s="67">
        <v>9.3800000000000008</v>
      </c>
      <c r="G346" s="67">
        <v>-7.5042400000000002</v>
      </c>
      <c r="H346" s="67">
        <v>109.06699999999999</v>
      </c>
      <c r="I346" s="66" t="s">
        <v>4026</v>
      </c>
      <c r="J346" s="67">
        <v>-7.5083200000000003</v>
      </c>
      <c r="K346" s="67">
        <v>109.0645</v>
      </c>
    </row>
    <row r="347" spans="1:11" ht="14.5">
      <c r="A347" s="66" t="str">
        <f t="shared" si="5"/>
        <v>Purbalingga - Kebong_BANTERAN</v>
      </c>
      <c r="B347" s="66" t="s">
        <v>4031</v>
      </c>
      <c r="C347" s="66" t="s">
        <v>5784</v>
      </c>
      <c r="D347" s="76" t="s">
        <v>5752</v>
      </c>
      <c r="E347" s="66" t="s">
        <v>5786</v>
      </c>
      <c r="F347" s="67">
        <v>9.3800000000000008</v>
      </c>
      <c r="G347" s="67">
        <v>-7.3630699999999996</v>
      </c>
      <c r="H347" s="67">
        <v>109.262</v>
      </c>
      <c r="I347" s="66" t="s">
        <v>4781</v>
      </c>
      <c r="J347" s="67">
        <v>-7.4033100000000003</v>
      </c>
      <c r="K347" s="67">
        <v>109.3588</v>
      </c>
    </row>
    <row r="348" spans="1:11" ht="14.5">
      <c r="A348" s="66" t="str">
        <f t="shared" si="5"/>
        <v>BGR TEMANGGUNG_BANTIR</v>
      </c>
      <c r="B348" s="66" t="s">
        <v>1005</v>
      </c>
      <c r="C348" s="66" t="s">
        <v>5784</v>
      </c>
      <c r="D348" s="76" t="s">
        <v>5740</v>
      </c>
      <c r="E348" s="66" t="s">
        <v>5786</v>
      </c>
      <c r="F348" s="67">
        <v>9.5500000000000007</v>
      </c>
      <c r="G348" s="67">
        <v>-7.2215800000000003</v>
      </c>
      <c r="H348" s="67">
        <v>110.042</v>
      </c>
      <c r="I348" s="66" t="s">
        <v>999</v>
      </c>
      <c r="J348" s="67">
        <v>-7.2953299999999999</v>
      </c>
      <c r="K348" s="67">
        <v>110.0787</v>
      </c>
    </row>
    <row r="349" spans="1:11" ht="14.5">
      <c r="A349" s="66" t="str">
        <f t="shared" si="5"/>
        <v>Jepara - Mayong_BANTRUNG</v>
      </c>
      <c r="B349" s="66" t="s">
        <v>4148</v>
      </c>
      <c r="C349" s="66" t="s">
        <v>5784</v>
      </c>
      <c r="D349" s="76" t="s">
        <v>5740</v>
      </c>
      <c r="E349" s="66" t="s">
        <v>5786</v>
      </c>
      <c r="F349" s="67">
        <v>10.32</v>
      </c>
      <c r="G349" s="67">
        <v>-6.6185</v>
      </c>
      <c r="H349" s="67">
        <v>110.741</v>
      </c>
      <c r="I349" s="66" t="s">
        <v>4145</v>
      </c>
      <c r="J349" s="67">
        <v>-6.7420299999999997</v>
      </c>
      <c r="K349" s="67">
        <v>110.7436</v>
      </c>
    </row>
    <row r="350" spans="1:11" ht="14.5">
      <c r="A350" s="66" t="str">
        <f t="shared" si="5"/>
        <v>BGR NGADIROJO_BANYAKPRODO</v>
      </c>
      <c r="B350" s="66" t="s">
        <v>543</v>
      </c>
      <c r="C350" s="66" t="s">
        <v>5784</v>
      </c>
      <c r="D350" s="76" t="s">
        <v>5740</v>
      </c>
      <c r="E350" s="66" t="s">
        <v>5786</v>
      </c>
      <c r="F350" s="67">
        <v>20.7</v>
      </c>
      <c r="G350" s="67">
        <v>-7.95878</v>
      </c>
      <c r="H350" s="67">
        <v>111.048</v>
      </c>
      <c r="I350" s="66" t="s">
        <v>538</v>
      </c>
      <c r="J350" s="67">
        <v>-7.8147399999999996</v>
      </c>
      <c r="K350" s="67">
        <v>111.0005</v>
      </c>
    </row>
    <row r="351" spans="1:11" ht="14.5">
      <c r="A351" s="66" t="str">
        <f t="shared" si="5"/>
        <v>GPP MAGELANG_BANYUADEM</v>
      </c>
      <c r="B351" s="66" t="s">
        <v>3115</v>
      </c>
      <c r="C351" s="66" t="s">
        <v>5784</v>
      </c>
      <c r="D351" s="76" t="s">
        <v>5744</v>
      </c>
      <c r="E351" s="66" t="s">
        <v>5786</v>
      </c>
      <c r="F351" s="67">
        <v>7.61</v>
      </c>
      <c r="G351" s="67">
        <v>-7.5996300000000003</v>
      </c>
      <c r="H351" s="67">
        <v>110.34099999999999</v>
      </c>
      <c r="I351" s="66" t="s">
        <v>3103</v>
      </c>
      <c r="J351" s="67">
        <v>-7.3955399999999996</v>
      </c>
      <c r="K351" s="67">
        <v>110.24469999999999</v>
      </c>
    </row>
    <row r="352" spans="1:11" ht="14.5">
      <c r="A352" s="66" t="str">
        <f t="shared" si="5"/>
        <v>GPP KLATEN_BANYUAENG</v>
      </c>
      <c r="B352" s="66" t="s">
        <v>2896</v>
      </c>
      <c r="C352" s="66" t="s">
        <v>5784</v>
      </c>
      <c r="D352" s="76" t="s">
        <v>5742</v>
      </c>
      <c r="E352" s="66" t="s">
        <v>5786</v>
      </c>
      <c r="F352" s="67">
        <v>8.89</v>
      </c>
      <c r="G352" s="67">
        <v>-7.69069</v>
      </c>
      <c r="H352" s="67">
        <v>110.539</v>
      </c>
      <c r="I352" s="66" t="s">
        <v>2894</v>
      </c>
      <c r="J352" s="67">
        <v>-7.6692</v>
      </c>
      <c r="K352" s="67">
        <v>110.6751</v>
      </c>
    </row>
    <row r="353" spans="1:11" ht="14.5">
      <c r="A353" s="66" t="str">
        <f t="shared" si="5"/>
        <v>Boyolali_BANYUANYAR</v>
      </c>
      <c r="B353" s="66" t="s">
        <v>1380</v>
      </c>
      <c r="C353" s="66" t="s">
        <v>5784</v>
      </c>
      <c r="D353" s="76" t="s">
        <v>5745</v>
      </c>
      <c r="E353" s="66" t="s">
        <v>5786</v>
      </c>
      <c r="F353" s="67">
        <v>17.7</v>
      </c>
      <c r="G353" s="67">
        <v>-7.4842500000000003</v>
      </c>
      <c r="H353" s="67">
        <v>110.55800000000001</v>
      </c>
      <c r="I353" s="66" t="s">
        <v>1370</v>
      </c>
      <c r="J353" s="67">
        <v>-7.5381099999999996</v>
      </c>
      <c r="K353" s="67">
        <v>110.6292</v>
      </c>
    </row>
    <row r="354" spans="1:11" ht="14.5">
      <c r="A354" s="66" t="str">
        <f t="shared" si="5"/>
        <v>GPP KARANGANYAR_BANYUANYAR</v>
      </c>
      <c r="B354" s="66" t="s">
        <v>1380</v>
      </c>
      <c r="C354" s="66" t="s">
        <v>5784</v>
      </c>
      <c r="D354" s="76" t="s">
        <v>5744</v>
      </c>
      <c r="E354" s="66" t="s">
        <v>5786</v>
      </c>
      <c r="F354" s="67">
        <v>0.39</v>
      </c>
      <c r="G354" s="67">
        <v>-7.5384599999999997</v>
      </c>
      <c r="H354" s="67">
        <v>110.80500000000001</v>
      </c>
      <c r="I354" s="66" t="s">
        <v>2633</v>
      </c>
      <c r="J354" s="67">
        <v>-7.5687199999999999</v>
      </c>
      <c r="K354" s="67">
        <v>110.8749</v>
      </c>
    </row>
    <row r="355" spans="1:11" ht="14.5">
      <c r="A355" s="66" t="str">
        <f t="shared" si="5"/>
        <v>GPP PURWOREJO_BANYUASIN KEMBARAN</v>
      </c>
      <c r="B355" s="66" t="s">
        <v>3520</v>
      </c>
      <c r="C355" s="66" t="s">
        <v>5784</v>
      </c>
      <c r="D355" s="76" t="s">
        <v>5741</v>
      </c>
      <c r="E355" s="66" t="s">
        <v>5786</v>
      </c>
      <c r="F355" s="67">
        <v>4.4400000000000004</v>
      </c>
      <c r="G355" s="67">
        <v>-7.6614100000000001</v>
      </c>
      <c r="H355" s="67">
        <v>110.1</v>
      </c>
      <c r="I355" s="66" t="s">
        <v>3504</v>
      </c>
      <c r="J355" s="67">
        <v>-7.7226800000000004</v>
      </c>
      <c r="K355" s="67">
        <v>109.9468</v>
      </c>
    </row>
    <row r="356" spans="1:11" ht="14.5">
      <c r="A356" s="66" t="str">
        <f t="shared" si="5"/>
        <v>GPP PURWOREJO_BANYUASIN SEPARE</v>
      </c>
      <c r="B356" s="66" t="s">
        <v>3521</v>
      </c>
      <c r="C356" s="66" t="s">
        <v>5784</v>
      </c>
      <c r="D356" s="76" t="s">
        <v>5754</v>
      </c>
      <c r="E356" s="66" t="s">
        <v>5786</v>
      </c>
      <c r="F356" s="67">
        <v>4.4400000000000004</v>
      </c>
      <c r="G356" s="67">
        <v>-7.6669499999999999</v>
      </c>
      <c r="H356" s="67">
        <v>110.095</v>
      </c>
      <c r="I356" s="66" t="s">
        <v>3504</v>
      </c>
      <c r="J356" s="67">
        <v>-7.7226800000000004</v>
      </c>
      <c r="K356" s="67">
        <v>109.9468</v>
      </c>
    </row>
    <row r="357" spans="1:11" ht="14.5">
      <c r="A357" s="66" t="str">
        <f t="shared" si="5"/>
        <v>GPP MAGELANG_BANYUBIRU</v>
      </c>
      <c r="B357" s="66" t="s">
        <v>3116</v>
      </c>
      <c r="C357" s="66" t="s">
        <v>5784</v>
      </c>
      <c r="D357" s="76" t="s">
        <v>5759</v>
      </c>
      <c r="E357" s="66" t="s">
        <v>5786</v>
      </c>
      <c r="F357" s="67">
        <v>7.61</v>
      </c>
      <c r="G357" s="67">
        <v>-7.5569600000000001</v>
      </c>
      <c r="H357" s="67">
        <v>110.31399999999999</v>
      </c>
      <c r="I357" s="66" t="s">
        <v>3103</v>
      </c>
      <c r="J357" s="67">
        <v>-7.3955399999999996</v>
      </c>
      <c r="K357" s="67">
        <v>110.24469999999999</v>
      </c>
    </row>
    <row r="358" spans="1:11" ht="14.5">
      <c r="A358" s="66" t="str">
        <f t="shared" si="5"/>
        <v>Semarang - Kalikuning_BANYUBIRU</v>
      </c>
      <c r="B358" s="66" t="s">
        <v>3116</v>
      </c>
      <c r="C358" s="66" t="s">
        <v>5784</v>
      </c>
      <c r="D358" s="76" t="s">
        <v>5744</v>
      </c>
      <c r="E358" s="66" t="s">
        <v>5786</v>
      </c>
      <c r="F358" s="67">
        <v>10.51</v>
      </c>
      <c r="G358" s="67">
        <v>-7.2971599999999999</v>
      </c>
      <c r="H358" s="67">
        <v>110.399</v>
      </c>
      <c r="I358" s="66" t="s">
        <v>5061</v>
      </c>
      <c r="J358" s="67">
        <v>-7.1833299999999998</v>
      </c>
      <c r="K358" s="67">
        <v>110.4721</v>
      </c>
    </row>
    <row r="359" spans="1:11" ht="14.5">
      <c r="A359" s="66" t="str">
        <f t="shared" si="5"/>
        <v>Boyolali_BANYUDONO</v>
      </c>
      <c r="B359" s="66" t="s">
        <v>1381</v>
      </c>
      <c r="C359" s="66" t="s">
        <v>5784</v>
      </c>
      <c r="D359" s="76" t="s">
        <v>5744</v>
      </c>
      <c r="E359" s="66" t="s">
        <v>5786</v>
      </c>
      <c r="F359" s="67">
        <v>17.7</v>
      </c>
      <c r="G359" s="67">
        <v>-7.5305900000000001</v>
      </c>
      <c r="H359" s="67">
        <v>110.69199999999999</v>
      </c>
      <c r="I359" s="66" t="s">
        <v>1370</v>
      </c>
      <c r="J359" s="67">
        <v>-7.5381099999999996</v>
      </c>
      <c r="K359" s="67">
        <v>110.6292</v>
      </c>
    </row>
    <row r="360" spans="1:11" ht="14.5">
      <c r="A360" s="66" t="str">
        <f t="shared" si="5"/>
        <v>GPP MAGELANG_BANYUDONO</v>
      </c>
      <c r="B360" s="66" t="s">
        <v>1381</v>
      </c>
      <c r="C360" s="66" t="s">
        <v>5784</v>
      </c>
      <c r="D360" s="76" t="s">
        <v>5761</v>
      </c>
      <c r="E360" s="66" t="s">
        <v>5786</v>
      </c>
      <c r="F360" s="67">
        <v>7.61</v>
      </c>
      <c r="G360" s="67">
        <v>-7.5469400000000002</v>
      </c>
      <c r="H360" s="67">
        <v>110.324</v>
      </c>
      <c r="I360" s="66" t="s">
        <v>3103</v>
      </c>
      <c r="J360" s="67">
        <v>-7.3955399999999996</v>
      </c>
      <c r="K360" s="67">
        <v>110.24469999999999</v>
      </c>
    </row>
    <row r="361" spans="1:11" ht="14.5">
      <c r="A361" s="66" t="str">
        <f t="shared" si="5"/>
        <v>Rembang-Tritunggal_BANYUDONO</v>
      </c>
      <c r="B361" s="66" t="s">
        <v>1381</v>
      </c>
      <c r="C361" s="66" t="s">
        <v>5784</v>
      </c>
      <c r="D361" s="76" t="s">
        <v>5763</v>
      </c>
      <c r="E361" s="66" t="s">
        <v>5786</v>
      </c>
      <c r="F361" s="67">
        <v>20.29</v>
      </c>
      <c r="G361" s="67">
        <v>-6.7008400000000004</v>
      </c>
      <c r="H361" s="67">
        <v>111.31</v>
      </c>
      <c r="I361" s="66" t="s">
        <v>5002</v>
      </c>
      <c r="J361" s="67">
        <v>-6.6992700000000003</v>
      </c>
      <c r="K361" s="67">
        <v>111.39919999999999</v>
      </c>
    </row>
    <row r="362" spans="1:11" ht="14.5">
      <c r="A362" s="66" t="str">
        <f t="shared" si="5"/>
        <v>GD. BGR WONOSOBO_BANYUKEMBAR</v>
      </c>
      <c r="B362" s="66" t="s">
        <v>2220</v>
      </c>
      <c r="C362" s="66" t="s">
        <v>5784</v>
      </c>
      <c r="D362" s="76" t="s">
        <v>5764</v>
      </c>
      <c r="E362" s="66" t="s">
        <v>5786</v>
      </c>
      <c r="F362" s="67">
        <v>7.7</v>
      </c>
      <c r="G362" s="67">
        <v>-7.3315400000000004</v>
      </c>
      <c r="H362" s="67">
        <v>109.836</v>
      </c>
      <c r="I362" s="66" t="s">
        <v>2219</v>
      </c>
      <c r="J362" s="67">
        <v>-7.42415</v>
      </c>
      <c r="K362" s="67">
        <v>109.8409</v>
      </c>
    </row>
    <row r="363" spans="1:11" ht="14.5">
      <c r="A363" s="66" t="str">
        <f t="shared" si="5"/>
        <v>Semarang - Kalikuning_BANYUKUNING</v>
      </c>
      <c r="B363" s="66" t="s">
        <v>5065</v>
      </c>
      <c r="C363" s="66" t="s">
        <v>5784</v>
      </c>
      <c r="D363" s="76" t="s">
        <v>5739</v>
      </c>
      <c r="E363" s="66" t="s">
        <v>5786</v>
      </c>
      <c r="F363" s="67">
        <v>10.51</v>
      </c>
      <c r="G363" s="67">
        <v>-7.2416400000000003</v>
      </c>
      <c r="H363" s="67">
        <v>110.3445</v>
      </c>
      <c r="I363" s="66" t="s">
        <v>5061</v>
      </c>
      <c r="J363" s="67">
        <v>-7.1833299999999998</v>
      </c>
      <c r="K363" s="67">
        <v>110.4721</v>
      </c>
    </row>
    <row r="364" spans="1:11" ht="14.5">
      <c r="A364" s="66" t="str">
        <f t="shared" si="5"/>
        <v>GD BGR CANDI SEMARANG_BANYUMANIK</v>
      </c>
      <c r="B364" s="66" t="s">
        <v>2008</v>
      </c>
      <c r="C364" s="66" t="s">
        <v>5784</v>
      </c>
      <c r="D364" s="76" t="s">
        <v>5757</v>
      </c>
      <c r="E364" s="66" t="s">
        <v>5786</v>
      </c>
      <c r="F364" s="67">
        <v>1.22</v>
      </c>
      <c r="G364" s="67">
        <v>-7.0773999999999999</v>
      </c>
      <c r="H364" s="67">
        <v>110.41</v>
      </c>
      <c r="I364" s="66" t="s">
        <v>2006</v>
      </c>
      <c r="J364" s="67">
        <v>-7.0144599999999997</v>
      </c>
      <c r="K364" s="67">
        <v>110.3477</v>
      </c>
    </row>
    <row r="365" spans="1:11" ht="14.5">
      <c r="A365" s="66" t="str">
        <f t="shared" si="5"/>
        <v>GUDANG DEMAK 2_BANYUMENENG</v>
      </c>
      <c r="B365" s="66" t="s">
        <v>4090</v>
      </c>
      <c r="C365" s="66" t="s">
        <v>5784</v>
      </c>
      <c r="D365" s="76" t="s">
        <v>5754</v>
      </c>
      <c r="E365" s="66" t="s">
        <v>5786</v>
      </c>
      <c r="F365" s="67">
        <v>26.27</v>
      </c>
      <c r="G365" s="67">
        <v>-7.0809100000000003</v>
      </c>
      <c r="H365" s="67">
        <v>110.497</v>
      </c>
      <c r="I365" s="66" t="s">
        <v>4087</v>
      </c>
      <c r="J365" s="67">
        <v>-7.0231700000000004</v>
      </c>
      <c r="K365" s="67">
        <v>110.50660000000001</v>
      </c>
    </row>
    <row r="366" spans="1:11" ht="14.5">
      <c r="A366" s="66" t="str">
        <f t="shared" si="5"/>
        <v>BGR TEMANGGUNG_BANYUMUDAL</v>
      </c>
      <c r="B366" s="66" t="s">
        <v>1006</v>
      </c>
      <c r="C366" s="66" t="s">
        <v>5784</v>
      </c>
      <c r="D366" s="76" t="s">
        <v>5766</v>
      </c>
      <c r="E366" s="66" t="s">
        <v>5786</v>
      </c>
      <c r="F366" s="67">
        <v>7.7</v>
      </c>
      <c r="G366" s="67">
        <v>-7.4150400000000003</v>
      </c>
      <c r="H366" s="67">
        <v>110.04</v>
      </c>
      <c r="I366" s="66" t="s">
        <v>999</v>
      </c>
      <c r="J366" s="67">
        <v>-7.2953299999999999</v>
      </c>
      <c r="K366" s="67">
        <v>110.0787</v>
      </c>
    </row>
    <row r="367" spans="1:11" ht="14.5">
      <c r="A367" s="66" t="str">
        <f t="shared" si="5"/>
        <v>Kebumen - Purbowangi_BANYUMUDAL</v>
      </c>
      <c r="B367" s="66" t="s">
        <v>1006</v>
      </c>
      <c r="C367" s="66" t="s">
        <v>5784</v>
      </c>
      <c r="D367" s="76" t="s">
        <v>5748</v>
      </c>
      <c r="E367" s="66" t="s">
        <v>5786</v>
      </c>
      <c r="F367" s="67">
        <v>15.69</v>
      </c>
      <c r="G367" s="67">
        <v>-7.64473</v>
      </c>
      <c r="H367" s="67">
        <v>109.474</v>
      </c>
      <c r="I367" s="66" t="s">
        <v>4274</v>
      </c>
      <c r="J367" s="67">
        <v>-7.6099800000000002</v>
      </c>
      <c r="K367" s="67">
        <v>109.48480000000001</v>
      </c>
    </row>
    <row r="368" spans="1:11" ht="14.5">
      <c r="A368" s="66" t="str">
        <f t="shared" si="5"/>
        <v>TGL 3PURWAHAMBA_BANYUMUDAL</v>
      </c>
      <c r="B368" s="66" t="s">
        <v>1006</v>
      </c>
      <c r="C368" s="66" t="s">
        <v>5784</v>
      </c>
      <c r="D368" s="76" t="s">
        <v>5748</v>
      </c>
      <c r="E368" s="66" t="s">
        <v>5786</v>
      </c>
      <c r="F368" s="67">
        <v>15.73</v>
      </c>
      <c r="G368" s="67">
        <v>-7.1331600000000002</v>
      </c>
      <c r="H368" s="67">
        <v>109.256</v>
      </c>
      <c r="I368" s="66" t="s">
        <v>5354</v>
      </c>
      <c r="J368" s="67">
        <v>-6.87378</v>
      </c>
      <c r="K368" s="67">
        <v>109.2512</v>
      </c>
    </row>
    <row r="369" spans="1:11" ht="14.5">
      <c r="A369" s="66" t="str">
        <f t="shared" si="5"/>
        <v>BGR JENARSARI_BANYUPUTIH</v>
      </c>
      <c r="B369" s="66" t="s">
        <v>352</v>
      </c>
      <c r="C369" s="66" t="s">
        <v>5784</v>
      </c>
      <c r="D369" s="76" t="s">
        <v>5739</v>
      </c>
      <c r="E369" s="66" t="s">
        <v>5786</v>
      </c>
      <c r="F369" s="67">
        <v>9.3699999999999992</v>
      </c>
      <c r="G369" s="67">
        <v>-6.9706799999999998</v>
      </c>
      <c r="H369" s="67">
        <v>109.922</v>
      </c>
      <c r="I369" s="66" t="s">
        <v>346</v>
      </c>
      <c r="J369" s="67">
        <v>-6.95329</v>
      </c>
      <c r="K369" s="67">
        <v>110.10129999999999</v>
      </c>
    </row>
    <row r="370" spans="1:11" ht="14.5">
      <c r="A370" s="66" t="str">
        <f t="shared" si="5"/>
        <v>Jepara - Mayong_BANYUPUTIH</v>
      </c>
      <c r="B370" s="66" t="s">
        <v>352</v>
      </c>
      <c r="C370" s="66" t="s">
        <v>5784</v>
      </c>
      <c r="D370" s="76" t="s">
        <v>5756</v>
      </c>
      <c r="E370" s="66" t="s">
        <v>5786</v>
      </c>
      <c r="F370" s="67">
        <v>10.32</v>
      </c>
      <c r="G370" s="67">
        <v>-6.718</v>
      </c>
      <c r="H370" s="67">
        <v>110.726</v>
      </c>
      <c r="I370" s="66" t="s">
        <v>4145</v>
      </c>
      <c r="J370" s="67">
        <v>-6.7420299999999997</v>
      </c>
      <c r="K370" s="67">
        <v>110.7436</v>
      </c>
    </row>
    <row r="371" spans="1:11" ht="14.5">
      <c r="A371" s="66" t="str">
        <f t="shared" si="5"/>
        <v>GD BGR CANDI SEMARANG_BANYURINGIN</v>
      </c>
      <c r="B371" s="66" t="s">
        <v>2009</v>
      </c>
      <c r="C371" s="66" t="s">
        <v>5784</v>
      </c>
      <c r="D371" s="76" t="s">
        <v>5754</v>
      </c>
      <c r="E371" s="66" t="s">
        <v>5786</v>
      </c>
      <c r="F371" s="67">
        <v>16.97</v>
      </c>
      <c r="G371" s="67">
        <v>-7.10968</v>
      </c>
      <c r="H371" s="67">
        <v>110.206</v>
      </c>
      <c r="I371" s="66" t="s">
        <v>2006</v>
      </c>
      <c r="J371" s="67">
        <v>-7.0144599999999997</v>
      </c>
      <c r="K371" s="67">
        <v>110.3477</v>
      </c>
    </row>
    <row r="372" spans="1:11" ht="14.5">
      <c r="A372" s="66" t="str">
        <f t="shared" si="5"/>
        <v>GPP PEKALONGAN_BANYURIP</v>
      </c>
      <c r="B372" s="66" t="s">
        <v>3382</v>
      </c>
      <c r="C372" s="66" t="s">
        <v>5784</v>
      </c>
      <c r="D372" s="76" t="s">
        <v>5739</v>
      </c>
      <c r="E372" s="66" t="s">
        <v>5786</v>
      </c>
      <c r="F372" s="67">
        <v>0.94</v>
      </c>
      <c r="G372" s="67">
        <v>-6.91737</v>
      </c>
      <c r="H372" s="67">
        <v>109.652</v>
      </c>
      <c r="I372" s="66" t="s">
        <v>3376</v>
      </c>
      <c r="J372" s="67">
        <v>-6.8898999999999999</v>
      </c>
      <c r="K372" s="67">
        <v>109.6589</v>
      </c>
    </row>
    <row r="373" spans="1:11" ht="14.5">
      <c r="A373" s="66" t="str">
        <f t="shared" si="5"/>
        <v>Sragen 2 - Sambung Macan_BANYURIP</v>
      </c>
      <c r="B373" s="66" t="s">
        <v>3382</v>
      </c>
      <c r="C373" s="66" t="s">
        <v>5784</v>
      </c>
      <c r="D373" s="76" t="s">
        <v>5758</v>
      </c>
      <c r="E373" s="66" t="s">
        <v>5786</v>
      </c>
      <c r="F373" s="67">
        <v>66.78</v>
      </c>
      <c r="G373" s="67">
        <v>-7.38117</v>
      </c>
      <c r="H373" s="67">
        <v>111.116</v>
      </c>
      <c r="I373" s="66" t="s">
        <v>5203</v>
      </c>
      <c r="J373" s="67">
        <v>-7.36327</v>
      </c>
      <c r="K373" s="67">
        <v>111.1177</v>
      </c>
    </row>
    <row r="374" spans="1:11" ht="14.5">
      <c r="A374" s="66" t="str">
        <f t="shared" si="5"/>
        <v>Sragen 2 - Sambung Macan_BANYURIP</v>
      </c>
      <c r="B374" s="66" t="s">
        <v>3382</v>
      </c>
      <c r="C374" s="66" t="s">
        <v>5784</v>
      </c>
      <c r="D374" s="76" t="s">
        <v>5746</v>
      </c>
      <c r="E374" s="66" t="s">
        <v>5786</v>
      </c>
      <c r="F374" s="67">
        <v>66.78</v>
      </c>
      <c r="G374" s="67">
        <v>-7.2655799999999999</v>
      </c>
      <c r="H374" s="67">
        <v>111.123</v>
      </c>
      <c r="I374" s="66" t="s">
        <v>5203</v>
      </c>
      <c r="J374" s="67">
        <v>-7.36327</v>
      </c>
      <c r="K374" s="67">
        <v>111.1177</v>
      </c>
    </row>
    <row r="375" spans="1:11" ht="14.5">
      <c r="A375" s="66" t="str">
        <f t="shared" si="5"/>
        <v>GPP KLATEN_BANYURIPAN</v>
      </c>
      <c r="B375" s="66" t="s">
        <v>2897</v>
      </c>
      <c r="C375" s="66" t="s">
        <v>5784</v>
      </c>
      <c r="D375" s="76" t="s">
        <v>5756</v>
      </c>
      <c r="E375" s="66" t="s">
        <v>5786</v>
      </c>
      <c r="F375" s="67">
        <v>8.89</v>
      </c>
      <c r="G375" s="67">
        <v>-7.7821699999999998</v>
      </c>
      <c r="H375" s="67">
        <v>110.657</v>
      </c>
      <c r="I375" s="66" t="s">
        <v>2894</v>
      </c>
      <c r="J375" s="67">
        <v>-7.6692</v>
      </c>
      <c r="K375" s="67">
        <v>110.6751</v>
      </c>
    </row>
    <row r="376" spans="1:11" ht="14.5">
      <c r="A376" s="66" t="str">
        <f t="shared" si="5"/>
        <v>GPP MAGELANG_BANYUROJO</v>
      </c>
      <c r="B376" s="66" t="s">
        <v>3117</v>
      </c>
      <c r="C376" s="66" t="s">
        <v>5784</v>
      </c>
      <c r="D376" s="76" t="s">
        <v>5767</v>
      </c>
      <c r="E376" s="66" t="s">
        <v>5786</v>
      </c>
      <c r="F376" s="67">
        <v>7.61</v>
      </c>
      <c r="G376" s="67">
        <v>-7.5124300000000002</v>
      </c>
      <c r="H376" s="67">
        <v>110.208</v>
      </c>
      <c r="I376" s="66" t="s">
        <v>3103</v>
      </c>
      <c r="J376" s="67">
        <v>-7.3955399999999996</v>
      </c>
      <c r="K376" s="67">
        <v>110.24469999999999</v>
      </c>
    </row>
    <row r="377" spans="1:11" ht="14.5">
      <c r="A377" s="66" t="str">
        <f t="shared" si="5"/>
        <v>GPP KEBUMEN_BANYUROTO</v>
      </c>
      <c r="B377" s="66" t="s">
        <v>2730</v>
      </c>
      <c r="C377" s="66" t="s">
        <v>5784</v>
      </c>
      <c r="D377" s="76" t="s">
        <v>5763</v>
      </c>
      <c r="E377" s="66" t="s">
        <v>5786</v>
      </c>
      <c r="F377" s="67">
        <v>15.69</v>
      </c>
      <c r="G377" s="67">
        <v>-7.6594100000000003</v>
      </c>
      <c r="H377" s="67">
        <v>109.575</v>
      </c>
      <c r="I377" s="66" t="s">
        <v>2714</v>
      </c>
      <c r="J377" s="67">
        <v>-7.6109200000000001</v>
      </c>
      <c r="K377" s="67">
        <v>109.5078</v>
      </c>
    </row>
    <row r="378" spans="1:11" ht="14.5">
      <c r="A378" s="66" t="str">
        <f t="shared" si="5"/>
        <v>GPP MAGELANG_BANYUROTO</v>
      </c>
      <c r="B378" s="66" t="s">
        <v>2730</v>
      </c>
      <c r="C378" s="66" t="s">
        <v>5784</v>
      </c>
      <c r="D378" s="76" t="s">
        <v>5759</v>
      </c>
      <c r="E378" s="66" t="s">
        <v>5786</v>
      </c>
      <c r="F378" s="67">
        <v>7.61</v>
      </c>
      <c r="G378" s="67">
        <v>-7.4750899999999998</v>
      </c>
      <c r="H378" s="67">
        <v>110.402</v>
      </c>
      <c r="I378" s="66" t="s">
        <v>3103</v>
      </c>
      <c r="J378" s="67">
        <v>-7.3955399999999996</v>
      </c>
      <c r="K378" s="67">
        <v>110.24469999999999</v>
      </c>
    </row>
    <row r="379" spans="1:11" ht="14.5">
      <c r="A379" s="66" t="str">
        <f t="shared" si="5"/>
        <v>GPP MAGELANG_BANYUSARI</v>
      </c>
      <c r="B379" s="66" t="s">
        <v>3118</v>
      </c>
      <c r="C379" s="66" t="s">
        <v>5784</v>
      </c>
      <c r="D379" s="76" t="s">
        <v>5738</v>
      </c>
      <c r="E379" s="66" t="s">
        <v>5786</v>
      </c>
      <c r="F379" s="67">
        <v>7.61</v>
      </c>
      <c r="G379" s="67">
        <v>-7.3734999999999999</v>
      </c>
      <c r="H379" s="67">
        <v>110.295</v>
      </c>
      <c r="I379" s="66" t="s">
        <v>3103</v>
      </c>
      <c r="J379" s="67">
        <v>-7.3955399999999996</v>
      </c>
      <c r="K379" s="67">
        <v>110.24469999999999</v>
      </c>
    </row>
    <row r="380" spans="1:11" ht="14.5">
      <c r="A380" s="66" t="str">
        <f t="shared" si="5"/>
        <v>GPP MAGELANG_BANYUSARI</v>
      </c>
      <c r="B380" s="66" t="s">
        <v>3118</v>
      </c>
      <c r="C380" s="66" t="s">
        <v>5784</v>
      </c>
      <c r="D380" s="76" t="s">
        <v>5753</v>
      </c>
      <c r="E380" s="66" t="s">
        <v>5786</v>
      </c>
      <c r="F380" s="67">
        <v>7.61</v>
      </c>
      <c r="G380" s="67">
        <v>-7.4494400000000001</v>
      </c>
      <c r="H380" s="67">
        <v>110.274</v>
      </c>
      <c r="I380" s="66" t="s">
        <v>3103</v>
      </c>
      <c r="J380" s="67">
        <v>-7.3955399999999996</v>
      </c>
      <c r="K380" s="67">
        <v>110.24469999999999</v>
      </c>
    </row>
    <row r="381" spans="1:11" ht="14.5">
      <c r="A381" s="66" t="str">
        <f t="shared" si="5"/>
        <v>GPP MAGELANG_BANYUSIDI</v>
      </c>
      <c r="B381" s="66" t="s">
        <v>3119</v>
      </c>
      <c r="C381" s="66" t="s">
        <v>5784</v>
      </c>
      <c r="D381" s="76" t="s">
        <v>5746</v>
      </c>
      <c r="E381" s="66" t="s">
        <v>5786</v>
      </c>
      <c r="F381" s="67">
        <v>7.61</v>
      </c>
      <c r="G381" s="67">
        <v>-7.4665499999999998</v>
      </c>
      <c r="H381" s="67">
        <v>110.33799999999999</v>
      </c>
      <c r="I381" s="66" t="s">
        <v>3103</v>
      </c>
      <c r="J381" s="67">
        <v>-7.3955399999999996</v>
      </c>
      <c r="K381" s="67">
        <v>110.24469999999999</v>
      </c>
    </row>
    <row r="382" spans="1:11" ht="14.5">
      <c r="A382" s="66" t="str">
        <f t="shared" si="5"/>
        <v>Semarang - Kalikuning_BANYUSRI</v>
      </c>
      <c r="B382" s="66" t="s">
        <v>5066</v>
      </c>
      <c r="C382" s="66" t="s">
        <v>5784</v>
      </c>
      <c r="D382" s="76" t="s">
        <v>5741</v>
      </c>
      <c r="E382" s="66" t="s">
        <v>5786</v>
      </c>
      <c r="F382" s="67">
        <v>17.7</v>
      </c>
      <c r="G382" s="67">
        <v>-7.2951899999999998</v>
      </c>
      <c r="H382" s="67">
        <v>110.693</v>
      </c>
      <c r="I382" s="66" t="s">
        <v>5061</v>
      </c>
      <c r="J382" s="67">
        <v>-7.1833299999999998</v>
      </c>
      <c r="K382" s="67">
        <v>110.4721</v>
      </c>
    </row>
    <row r="383" spans="1:11" ht="14.5">
      <c r="A383" s="66" t="str">
        <f t="shared" si="5"/>
        <v>Kendal - Wonorejo_BANYUTOWO</v>
      </c>
      <c r="B383" s="66" t="s">
        <v>4348</v>
      </c>
      <c r="C383" s="66" t="s">
        <v>5784</v>
      </c>
      <c r="D383" s="76" t="s">
        <v>5763</v>
      </c>
      <c r="E383" s="66" t="s">
        <v>5786</v>
      </c>
      <c r="F383" s="67">
        <v>16.97</v>
      </c>
      <c r="G383" s="67">
        <v>-6.9112400000000003</v>
      </c>
      <c r="H383" s="67">
        <v>110.226</v>
      </c>
      <c r="I383" s="66" t="s">
        <v>4346</v>
      </c>
      <c r="J383" s="67">
        <v>-6.9401299999999999</v>
      </c>
      <c r="K383" s="67">
        <v>110.2557</v>
      </c>
    </row>
    <row r="384" spans="1:11" ht="14.5">
      <c r="A384" s="66" t="str">
        <f t="shared" si="5"/>
        <v>Pati - Juwana_BANYUTOWO</v>
      </c>
      <c r="B384" s="66" t="s">
        <v>4348</v>
      </c>
      <c r="C384" s="66" t="s">
        <v>5784</v>
      </c>
      <c r="D384" s="76" t="s">
        <v>5765</v>
      </c>
      <c r="E384" s="66" t="s">
        <v>5786</v>
      </c>
      <c r="F384" s="67">
        <v>16.66</v>
      </c>
      <c r="G384" s="67">
        <v>-6.4588099999999997</v>
      </c>
      <c r="H384" s="67">
        <v>111.045</v>
      </c>
      <c r="I384" s="66" t="s">
        <v>4458</v>
      </c>
      <c r="J384" s="67">
        <v>-6.7296100000000001</v>
      </c>
      <c r="K384" s="67">
        <v>111.1037</v>
      </c>
    </row>
    <row r="385" spans="1:11" ht="14.5">
      <c r="A385" s="66" t="str">
        <f t="shared" si="5"/>
        <v>Boyolali_BANYUURIP</v>
      </c>
      <c r="B385" s="66" t="s">
        <v>1382</v>
      </c>
      <c r="C385" s="66" t="s">
        <v>5784</v>
      </c>
      <c r="D385" s="76" t="s">
        <v>5768</v>
      </c>
      <c r="E385" s="66" t="s">
        <v>5786</v>
      </c>
      <c r="F385" s="67">
        <v>17.7</v>
      </c>
      <c r="G385" s="67">
        <v>-7.3571200000000001</v>
      </c>
      <c r="H385" s="67">
        <v>110.717</v>
      </c>
      <c r="I385" s="66" t="s">
        <v>1370</v>
      </c>
      <c r="J385" s="67">
        <v>-7.5381099999999996</v>
      </c>
      <c r="K385" s="67">
        <v>110.6292</v>
      </c>
    </row>
    <row r="386" spans="1:11" ht="14.5">
      <c r="A386" s="66" t="str">
        <f t="shared" ref="A386:A449" si="6">CONCATENATE(I386,"_",B386)</f>
        <v>GD. LASEM_BANYUURIP</v>
      </c>
      <c r="B386" s="66" t="s">
        <v>1382</v>
      </c>
      <c r="C386" s="66" t="s">
        <v>5784</v>
      </c>
      <c r="D386" s="76" t="s">
        <v>5762</v>
      </c>
      <c r="E386" s="66" t="s">
        <v>5786</v>
      </c>
      <c r="F386" s="67">
        <v>20.29</v>
      </c>
      <c r="G386" s="67">
        <v>-6.7101499999999996</v>
      </c>
      <c r="H386" s="67">
        <v>111.5</v>
      </c>
      <c r="I386" s="66" t="s">
        <v>2256</v>
      </c>
      <c r="J386" s="67">
        <v>-6.6950700000000003</v>
      </c>
      <c r="K386" s="67">
        <v>111.4366</v>
      </c>
    </row>
    <row r="387" spans="1:11" ht="14.5">
      <c r="A387" s="66" t="str">
        <f t="shared" si="6"/>
        <v>GPP MAGELANG_BANYUURIP</v>
      </c>
      <c r="B387" s="66" t="s">
        <v>1382</v>
      </c>
      <c r="C387" s="66" t="s">
        <v>5784</v>
      </c>
      <c r="D387" s="76" t="s">
        <v>5762</v>
      </c>
      <c r="E387" s="66" t="s">
        <v>5786</v>
      </c>
      <c r="F387" s="67">
        <v>7.61</v>
      </c>
      <c r="G387" s="67">
        <v>-7.4793799999999999</v>
      </c>
      <c r="H387" s="67">
        <v>110.239</v>
      </c>
      <c r="I387" s="66" t="s">
        <v>3103</v>
      </c>
      <c r="J387" s="67">
        <v>-7.3955399999999996</v>
      </c>
      <c r="K387" s="67">
        <v>110.24469999999999</v>
      </c>
    </row>
    <row r="388" spans="1:11" ht="14.5">
      <c r="A388" s="66" t="str">
        <f t="shared" si="6"/>
        <v>GPP PURWOREJO_BANYUURIP</v>
      </c>
      <c r="B388" s="66" t="s">
        <v>1382</v>
      </c>
      <c r="C388" s="66" t="s">
        <v>5784</v>
      </c>
      <c r="D388" s="76" t="s">
        <v>5757</v>
      </c>
      <c r="E388" s="66" t="s">
        <v>5786</v>
      </c>
      <c r="F388" s="67">
        <v>4.4400000000000004</v>
      </c>
      <c r="G388" s="67">
        <v>-7.7585300000000004</v>
      </c>
      <c r="H388" s="67">
        <v>109.979</v>
      </c>
      <c r="I388" s="66" t="s">
        <v>3504</v>
      </c>
      <c r="J388" s="67">
        <v>-7.7226800000000004</v>
      </c>
      <c r="K388" s="67">
        <v>109.9468</v>
      </c>
    </row>
    <row r="389" spans="1:11" ht="14.5">
      <c r="A389" s="66" t="str">
        <f t="shared" si="6"/>
        <v>Kendal - Wonorejo_BANYUURIP</v>
      </c>
      <c r="B389" s="66" t="s">
        <v>1382</v>
      </c>
      <c r="C389" s="66" t="s">
        <v>5784</v>
      </c>
      <c r="D389" s="76" t="s">
        <v>5739</v>
      </c>
      <c r="E389" s="66" t="s">
        <v>5786</v>
      </c>
      <c r="F389" s="67">
        <v>16.97</v>
      </c>
      <c r="G389" s="67">
        <v>-6.9652500000000002</v>
      </c>
      <c r="H389" s="67">
        <v>110.18300000000001</v>
      </c>
      <c r="I389" s="66" t="s">
        <v>4346</v>
      </c>
      <c r="J389" s="67">
        <v>-6.9401299999999999</v>
      </c>
      <c r="K389" s="67">
        <v>110.2557</v>
      </c>
    </row>
    <row r="390" spans="1:11" ht="14.5">
      <c r="A390" s="66" t="str">
        <f t="shared" si="6"/>
        <v>Pati - Sokokulon_BANYUURIP</v>
      </c>
      <c r="B390" s="66" t="s">
        <v>1382</v>
      </c>
      <c r="C390" s="66" t="s">
        <v>5784</v>
      </c>
      <c r="D390" s="76" t="s">
        <v>5738</v>
      </c>
      <c r="E390" s="66" t="s">
        <v>5786</v>
      </c>
      <c r="F390" s="67">
        <v>16.66</v>
      </c>
      <c r="G390" s="67">
        <v>-6.7419200000000004</v>
      </c>
      <c r="H390" s="67">
        <v>110.979</v>
      </c>
      <c r="I390" s="66" t="s">
        <v>4606</v>
      </c>
      <c r="J390" s="67">
        <v>-6.7764199999999999</v>
      </c>
      <c r="K390" s="67">
        <v>110.9949</v>
      </c>
    </row>
    <row r="391" spans="1:11" ht="14.5">
      <c r="A391" s="66" t="str">
        <f t="shared" si="6"/>
        <v>Rembang-Tritunggal_BANYUURIP</v>
      </c>
      <c r="B391" s="66" t="s">
        <v>1382</v>
      </c>
      <c r="C391" s="66" t="s">
        <v>5784</v>
      </c>
      <c r="D391" s="76" t="s">
        <v>5739</v>
      </c>
      <c r="E391" s="66" t="s">
        <v>5786</v>
      </c>
      <c r="F391" s="67">
        <v>20.29</v>
      </c>
      <c r="G391" s="67">
        <v>-6.8181099999999999</v>
      </c>
      <c r="H391" s="67">
        <v>111.42</v>
      </c>
      <c r="I391" s="66" t="s">
        <v>5002</v>
      </c>
      <c r="J391" s="67">
        <v>-6.6992700000000003</v>
      </c>
      <c r="K391" s="67">
        <v>111.39919999999999</v>
      </c>
    </row>
    <row r="392" spans="1:11" ht="14.5">
      <c r="A392" s="66" t="str">
        <f t="shared" si="6"/>
        <v>Temanggung_BANYUURIP</v>
      </c>
      <c r="B392" s="66" t="s">
        <v>1382</v>
      </c>
      <c r="C392" s="66" t="s">
        <v>5784</v>
      </c>
      <c r="D392" s="76" t="s">
        <v>5739</v>
      </c>
      <c r="E392" s="66" t="s">
        <v>5786</v>
      </c>
      <c r="F392" s="67">
        <v>9.5500000000000007</v>
      </c>
      <c r="G392" s="67">
        <v>-7.3121</v>
      </c>
      <c r="H392" s="67">
        <v>110.187</v>
      </c>
      <c r="I392" s="66" t="s">
        <v>5294</v>
      </c>
      <c r="J392" s="67">
        <v>-7.3036099999999999</v>
      </c>
      <c r="K392" s="67">
        <v>110.15309999999999</v>
      </c>
    </row>
    <row r="393" spans="1:11" ht="14.5">
      <c r="A393" s="66" t="str">
        <f t="shared" si="6"/>
        <v>GPP MAGELANG_BANYUWANGI</v>
      </c>
      <c r="B393" s="66" t="s">
        <v>3120</v>
      </c>
      <c r="C393" s="66" t="s">
        <v>5784</v>
      </c>
      <c r="D393" s="76" t="s">
        <v>5739</v>
      </c>
      <c r="E393" s="66" t="s">
        <v>5786</v>
      </c>
      <c r="F393" s="67">
        <v>7.61</v>
      </c>
      <c r="G393" s="67">
        <v>-7.4854900000000004</v>
      </c>
      <c r="H393" s="67">
        <v>110.194</v>
      </c>
      <c r="I393" s="66" t="s">
        <v>3103</v>
      </c>
      <c r="J393" s="67">
        <v>-7.3955399999999996</v>
      </c>
      <c r="K393" s="67">
        <v>110.24469999999999</v>
      </c>
    </row>
    <row r="394" spans="1:11" ht="14.5">
      <c r="A394" s="66" t="str">
        <f t="shared" si="6"/>
        <v>GPP PURWOREJO_BANYUYOSO</v>
      </c>
      <c r="B394" s="66" t="s">
        <v>3522</v>
      </c>
      <c r="C394" s="66" t="s">
        <v>5784</v>
      </c>
      <c r="D394" s="76" t="s">
        <v>5739</v>
      </c>
      <c r="E394" s="66" t="s">
        <v>5786</v>
      </c>
      <c r="F394" s="67">
        <v>4.4400000000000004</v>
      </c>
      <c r="G394" s="67">
        <v>-7.8051199999999996</v>
      </c>
      <c r="H394" s="67">
        <v>109.89149999999999</v>
      </c>
      <c r="I394" s="66" t="s">
        <v>3504</v>
      </c>
      <c r="J394" s="67">
        <v>-7.7226800000000004</v>
      </c>
      <c r="K394" s="67">
        <v>109.9468</v>
      </c>
    </row>
    <row r="395" spans="1:11" ht="14.5">
      <c r="A395" s="66" t="str">
        <f t="shared" si="6"/>
        <v>Jepara - Mayong_BAPANGAN</v>
      </c>
      <c r="B395" s="66" t="s">
        <v>4149</v>
      </c>
      <c r="C395" s="66" t="s">
        <v>5784</v>
      </c>
      <c r="D395" s="76" t="s">
        <v>5754</v>
      </c>
      <c r="E395" s="66" t="s">
        <v>5786</v>
      </c>
      <c r="F395" s="67">
        <v>10.32</v>
      </c>
      <c r="G395" s="67">
        <v>-6.6003100000000003</v>
      </c>
      <c r="H395" s="67">
        <v>110.68300000000001</v>
      </c>
      <c r="I395" s="66" t="s">
        <v>4145</v>
      </c>
      <c r="J395" s="67">
        <v>-6.7420299999999997</v>
      </c>
      <c r="K395" s="67">
        <v>110.7436</v>
      </c>
    </row>
    <row r="396" spans="1:11" ht="14.5">
      <c r="A396" s="66" t="str">
        <f t="shared" si="6"/>
        <v>GPP PURWOREJO_BAPANGSARI</v>
      </c>
      <c r="B396" s="66" t="s">
        <v>3523</v>
      </c>
      <c r="C396" s="66" t="s">
        <v>5784</v>
      </c>
      <c r="D396" s="76" t="s">
        <v>5765</v>
      </c>
      <c r="E396" s="66" t="s">
        <v>5786</v>
      </c>
      <c r="F396" s="67">
        <v>4.4400000000000004</v>
      </c>
      <c r="G396" s="67">
        <v>-7.8459099999999999</v>
      </c>
      <c r="H396" s="67">
        <v>110.01900000000001</v>
      </c>
      <c r="I396" s="66" t="s">
        <v>3504</v>
      </c>
      <c r="J396" s="67">
        <v>-7.7226800000000004</v>
      </c>
      <c r="K396" s="67">
        <v>109.9468</v>
      </c>
    </row>
    <row r="397" spans="1:11" ht="14.5">
      <c r="A397" s="66" t="str">
        <f t="shared" si="6"/>
        <v>GPP KLATEN_BARAN</v>
      </c>
      <c r="B397" s="66" t="s">
        <v>2898</v>
      </c>
      <c r="C397" s="66" t="s">
        <v>5784</v>
      </c>
      <c r="D397" s="76" t="s">
        <v>5749</v>
      </c>
      <c r="E397" s="66" t="s">
        <v>5786</v>
      </c>
      <c r="F397" s="67">
        <v>8.89</v>
      </c>
      <c r="G397" s="67">
        <v>-7.7519999999999998</v>
      </c>
      <c r="H397" s="67">
        <v>110.708</v>
      </c>
      <c r="I397" s="66" t="s">
        <v>2894</v>
      </c>
      <c r="J397" s="67">
        <v>-7.6692</v>
      </c>
      <c r="K397" s="67">
        <v>110.6751</v>
      </c>
    </row>
    <row r="398" spans="1:11" ht="14.5">
      <c r="A398" s="66" t="str">
        <f t="shared" si="6"/>
        <v>GPP SUKOHARJO_BARAN</v>
      </c>
      <c r="B398" s="66" t="s">
        <v>2898</v>
      </c>
      <c r="C398" s="66" t="s">
        <v>5784</v>
      </c>
      <c r="D398" s="76" t="s">
        <v>5754</v>
      </c>
      <c r="E398" s="66" t="s">
        <v>5786</v>
      </c>
      <c r="F398" s="67">
        <v>14.71</v>
      </c>
      <c r="G398" s="67">
        <v>-7.7457500000000001</v>
      </c>
      <c r="H398" s="67">
        <v>110.858</v>
      </c>
      <c r="I398" s="66" t="s">
        <v>3993</v>
      </c>
      <c r="J398" s="67">
        <v>-7.7412599999999996</v>
      </c>
      <c r="K398" s="67">
        <v>110.8785</v>
      </c>
    </row>
    <row r="399" spans="1:11" ht="14.5">
      <c r="A399" s="66" t="str">
        <f t="shared" si="6"/>
        <v>Semarang - Kalikuning_BARAN</v>
      </c>
      <c r="B399" s="66" t="s">
        <v>2898</v>
      </c>
      <c r="C399" s="66" t="s">
        <v>5784</v>
      </c>
      <c r="D399" s="76" t="s">
        <v>5765</v>
      </c>
      <c r="E399" s="66" t="s">
        <v>5786</v>
      </c>
      <c r="F399" s="67">
        <v>10.51</v>
      </c>
      <c r="G399" s="67">
        <v>-7.2399899999999997</v>
      </c>
      <c r="H399" s="67">
        <v>110.396</v>
      </c>
      <c r="I399" s="66" t="s">
        <v>5061</v>
      </c>
      <c r="J399" s="67">
        <v>-7.1833299999999998</v>
      </c>
      <c r="K399" s="67">
        <v>110.4721</v>
      </c>
    </row>
    <row r="400" spans="1:11" ht="14.5">
      <c r="A400" s="66" t="str">
        <f t="shared" si="6"/>
        <v>BGR TEMANGGUNG_BARANG</v>
      </c>
      <c r="B400" s="66" t="s">
        <v>1007</v>
      </c>
      <c r="C400" s="66" t="s">
        <v>5784</v>
      </c>
      <c r="D400" s="76" t="s">
        <v>5739</v>
      </c>
      <c r="E400" s="66" t="s">
        <v>5786</v>
      </c>
      <c r="F400" s="67">
        <v>9.5500000000000007</v>
      </c>
      <c r="G400" s="67">
        <v>-7.2230999999999996</v>
      </c>
      <c r="H400" s="67">
        <v>110.0887</v>
      </c>
      <c r="I400" s="66" t="s">
        <v>999</v>
      </c>
      <c r="J400" s="67">
        <v>-7.2953299999999999</v>
      </c>
      <c r="K400" s="67">
        <v>110.0787</v>
      </c>
    </row>
    <row r="401" spans="1:11" ht="14.5">
      <c r="A401" s="66" t="str">
        <f t="shared" si="6"/>
        <v>GPP KLATEN_BARENG</v>
      </c>
      <c r="B401" s="66" t="s">
        <v>2899</v>
      </c>
      <c r="C401" s="66" t="s">
        <v>5784</v>
      </c>
      <c r="D401" s="76" t="s">
        <v>5749</v>
      </c>
      <c r="E401" s="66" t="s">
        <v>5786</v>
      </c>
      <c r="F401" s="67">
        <v>8.89</v>
      </c>
      <c r="G401" s="67">
        <v>-7.7017600000000002</v>
      </c>
      <c r="H401" s="67">
        <v>110.60599999999999</v>
      </c>
      <c r="I401" s="66" t="s">
        <v>2894</v>
      </c>
      <c r="J401" s="67">
        <v>-7.6692</v>
      </c>
      <c r="K401" s="67">
        <v>110.6751</v>
      </c>
    </row>
    <row r="402" spans="1:11" ht="14.5">
      <c r="A402" s="66" t="str">
        <f t="shared" si="6"/>
        <v>GPP KLATEN_BARENGLOR</v>
      </c>
      <c r="B402" s="66" t="s">
        <v>2900</v>
      </c>
      <c r="C402" s="66" t="s">
        <v>5784</v>
      </c>
      <c r="D402" s="76" t="s">
        <v>5748</v>
      </c>
      <c r="E402" s="66" t="s">
        <v>5786</v>
      </c>
      <c r="F402" s="67">
        <v>8.89</v>
      </c>
      <c r="G402" s="67">
        <v>-7.6960300000000004</v>
      </c>
      <c r="H402" s="67">
        <v>110.61</v>
      </c>
      <c r="I402" s="66" t="s">
        <v>2894</v>
      </c>
      <c r="J402" s="67">
        <v>-7.6692</v>
      </c>
      <c r="K402" s="67">
        <v>110.6751</v>
      </c>
    </row>
    <row r="403" spans="1:11" ht="14.5">
      <c r="A403" s="66" t="str">
        <f t="shared" si="6"/>
        <v>GPP KLATEN_BAREPAN</v>
      </c>
      <c r="B403" s="66" t="s">
        <v>2901</v>
      </c>
      <c r="C403" s="66" t="s">
        <v>5784</v>
      </c>
      <c r="D403" s="76" t="s">
        <v>5758</v>
      </c>
      <c r="E403" s="66" t="s">
        <v>5786</v>
      </c>
      <c r="F403" s="67">
        <v>8.89</v>
      </c>
      <c r="G403" s="67">
        <v>-7.7685700000000004</v>
      </c>
      <c r="H403" s="67">
        <v>110.703</v>
      </c>
      <c r="I403" s="66" t="s">
        <v>2894</v>
      </c>
      <c r="J403" s="67">
        <v>-7.6692</v>
      </c>
      <c r="K403" s="67">
        <v>110.6751</v>
      </c>
    </row>
    <row r="404" spans="1:11" ht="14.5">
      <c r="A404" s="66" t="str">
        <f t="shared" si="6"/>
        <v>Kudus - Kaliwungu_BARONGAN</v>
      </c>
      <c r="B404" s="66" t="s">
        <v>4386</v>
      </c>
      <c r="C404" s="66" t="s">
        <v>5784</v>
      </c>
      <c r="D404" s="76" t="s">
        <v>5758</v>
      </c>
      <c r="E404" s="66" t="s">
        <v>5786</v>
      </c>
      <c r="F404" s="67">
        <v>13.38</v>
      </c>
      <c r="G404" s="67">
        <v>-6.80328</v>
      </c>
      <c r="H404" s="67">
        <v>110.846</v>
      </c>
      <c r="I404" s="66" t="s">
        <v>4381</v>
      </c>
      <c r="J404" s="67">
        <v>-6.8014900000000003</v>
      </c>
      <c r="K404" s="67">
        <v>110.82510000000001</v>
      </c>
    </row>
    <row r="405" spans="1:11" ht="14.5">
      <c r="A405" s="66" t="str">
        <f t="shared" si="6"/>
        <v>GPP KLATEN_BARUKAN</v>
      </c>
      <c r="B405" s="66" t="s">
        <v>2902</v>
      </c>
      <c r="C405" s="66" t="s">
        <v>5784</v>
      </c>
      <c r="D405" s="76" t="s">
        <v>5761</v>
      </c>
      <c r="E405" s="66" t="s">
        <v>5786</v>
      </c>
      <c r="F405" s="67">
        <v>8.89</v>
      </c>
      <c r="G405" s="67">
        <v>-7.6973200000000004</v>
      </c>
      <c r="H405" s="67">
        <v>110.508</v>
      </c>
      <c r="I405" s="66" t="s">
        <v>2894</v>
      </c>
      <c r="J405" s="67">
        <v>-7.6692</v>
      </c>
      <c r="K405" s="67">
        <v>110.6751</v>
      </c>
    </row>
    <row r="406" spans="1:11" ht="14.5">
      <c r="A406" s="66" t="str">
        <f t="shared" si="6"/>
        <v>Semarang - Kalikuning_BARUKAN</v>
      </c>
      <c r="B406" s="66" t="s">
        <v>2902</v>
      </c>
      <c r="C406" s="66" t="s">
        <v>5784</v>
      </c>
      <c r="D406" s="76" t="s">
        <v>5739</v>
      </c>
      <c r="E406" s="66" t="s">
        <v>5786</v>
      </c>
      <c r="F406" s="67">
        <v>10.51</v>
      </c>
      <c r="G406" s="67">
        <v>-7.3543700000000003</v>
      </c>
      <c r="H406" s="67">
        <v>110.54300000000001</v>
      </c>
      <c r="I406" s="66" t="s">
        <v>5061</v>
      </c>
      <c r="J406" s="67">
        <v>-7.1833299999999998</v>
      </c>
      <c r="K406" s="67">
        <v>110.4721</v>
      </c>
    </row>
    <row r="407" spans="1:11" ht="14.5">
      <c r="A407" s="66" t="str">
        <f t="shared" si="6"/>
        <v>UPP SEMARANG_BARUSARI</v>
      </c>
      <c r="B407" s="66" t="s">
        <v>5498</v>
      </c>
      <c r="C407" s="66" t="s">
        <v>5784</v>
      </c>
      <c r="D407" s="76" t="s">
        <v>5748</v>
      </c>
      <c r="E407" s="66" t="s">
        <v>5786</v>
      </c>
      <c r="F407" s="67">
        <v>1.22</v>
      </c>
      <c r="G407" s="67">
        <v>-6.9902499999999996</v>
      </c>
      <c r="H407" s="67">
        <v>110.40600000000001</v>
      </c>
      <c r="I407" s="66" t="s">
        <v>5495</v>
      </c>
      <c r="J407" s="67">
        <v>-6.9489400000000003</v>
      </c>
      <c r="K407" s="67">
        <v>110.42059999999999</v>
      </c>
    </row>
    <row r="408" spans="1:11" ht="14.5">
      <c r="A408" s="66" t="str">
        <f t="shared" si="6"/>
        <v>Purbalingga - Kebong_BASEH</v>
      </c>
      <c r="B408" s="66" t="s">
        <v>4794</v>
      </c>
      <c r="C408" s="66" t="s">
        <v>5784</v>
      </c>
      <c r="D408" s="76" t="s">
        <v>5763</v>
      </c>
      <c r="E408" s="66" t="s">
        <v>5786</v>
      </c>
      <c r="F408" s="67">
        <v>9.3800000000000008</v>
      </c>
      <c r="G408" s="67">
        <v>-7.32064</v>
      </c>
      <c r="H408" s="67">
        <v>109.18300000000001</v>
      </c>
      <c r="I408" s="66" t="s">
        <v>4781</v>
      </c>
      <c r="J408" s="67">
        <v>-7.4033100000000003</v>
      </c>
      <c r="K408" s="67">
        <v>109.3588</v>
      </c>
    </row>
    <row r="409" spans="1:11" ht="14.5">
      <c r="A409" s="66" t="str">
        <f t="shared" si="6"/>
        <v>GPP KLATEN_BASIN</v>
      </c>
      <c r="B409" s="66" t="s">
        <v>2903</v>
      </c>
      <c r="C409" s="66" t="s">
        <v>5784</v>
      </c>
      <c r="D409" s="76" t="s">
        <v>5748</v>
      </c>
      <c r="E409" s="66" t="s">
        <v>5786</v>
      </c>
      <c r="F409" s="67">
        <v>8.89</v>
      </c>
      <c r="G409" s="67">
        <v>-7.7058</v>
      </c>
      <c r="H409" s="67">
        <v>110.55800000000001</v>
      </c>
      <c r="I409" s="66" t="s">
        <v>2894</v>
      </c>
      <c r="J409" s="67">
        <v>-7.6692</v>
      </c>
      <c r="K409" s="67">
        <v>110.6751</v>
      </c>
    </row>
    <row r="410" spans="1:11" ht="14.5">
      <c r="A410" s="66" t="str">
        <f t="shared" si="6"/>
        <v>Wonogiri 2 - Nambangan_BASUHAN</v>
      </c>
      <c r="B410" s="66" t="s">
        <v>5547</v>
      </c>
      <c r="C410" s="66" t="s">
        <v>5784</v>
      </c>
      <c r="D410" s="76" t="s">
        <v>5757</v>
      </c>
      <c r="E410" s="66" t="s">
        <v>5786</v>
      </c>
      <c r="F410" s="67">
        <v>20.7</v>
      </c>
      <c r="G410" s="67">
        <v>-7.9866599999999996</v>
      </c>
      <c r="H410" s="67">
        <v>110.777</v>
      </c>
      <c r="I410" s="66" t="s">
        <v>5545</v>
      </c>
      <c r="J410" s="67">
        <v>-7.76837</v>
      </c>
      <c r="K410" s="67">
        <v>110.8871</v>
      </c>
    </row>
    <row r="411" spans="1:11" ht="14.5">
      <c r="A411" s="66" t="str">
        <f t="shared" si="6"/>
        <v>Boyolali_BATAN</v>
      </c>
      <c r="B411" s="66" t="s">
        <v>1383</v>
      </c>
      <c r="C411" s="66" t="s">
        <v>5784</v>
      </c>
      <c r="D411" s="76" t="s">
        <v>5756</v>
      </c>
      <c r="E411" s="66" t="s">
        <v>5786</v>
      </c>
      <c r="F411" s="67">
        <v>17.7</v>
      </c>
      <c r="G411" s="67">
        <v>-7.5328200000000001</v>
      </c>
      <c r="H411" s="67">
        <v>110.702</v>
      </c>
      <c r="I411" s="66" t="s">
        <v>1370</v>
      </c>
      <c r="J411" s="67">
        <v>-7.5381099999999996</v>
      </c>
      <c r="K411" s="67">
        <v>110.6292</v>
      </c>
    </row>
    <row r="412" spans="1:11" ht="14.5">
      <c r="A412" s="66" t="str">
        <f t="shared" si="6"/>
        <v>Jepara - Mayong_BATEALIT</v>
      </c>
      <c r="B412" s="66" t="s">
        <v>4150</v>
      </c>
      <c r="C412" s="66" t="s">
        <v>5784</v>
      </c>
      <c r="D412" s="76" t="s">
        <v>5750</v>
      </c>
      <c r="E412" s="66" t="s">
        <v>5786</v>
      </c>
      <c r="F412" s="67">
        <v>10.32</v>
      </c>
      <c r="G412" s="67">
        <v>-6.6198800000000002</v>
      </c>
      <c r="H412" s="67">
        <v>110.791</v>
      </c>
      <c r="I412" s="66" t="s">
        <v>4145</v>
      </c>
      <c r="J412" s="67">
        <v>-6.7420299999999997</v>
      </c>
      <c r="K412" s="67">
        <v>110.7436</v>
      </c>
    </row>
    <row r="413" spans="1:11" ht="14.5">
      <c r="A413" s="66" t="str">
        <f t="shared" si="6"/>
        <v>Jepara - Mayong_BATEGEDE</v>
      </c>
      <c r="B413" s="66" t="s">
        <v>4151</v>
      </c>
      <c r="C413" s="66" t="s">
        <v>5784</v>
      </c>
      <c r="D413" s="76" t="s">
        <v>5761</v>
      </c>
      <c r="E413" s="66" t="s">
        <v>5786</v>
      </c>
      <c r="F413" s="67">
        <v>10.32</v>
      </c>
      <c r="G413" s="67">
        <v>-6.6839300000000001</v>
      </c>
      <c r="H413" s="67">
        <v>110.824</v>
      </c>
      <c r="I413" s="66" t="s">
        <v>4145</v>
      </c>
      <c r="J413" s="67">
        <v>-6.7420299999999997</v>
      </c>
      <c r="K413" s="67">
        <v>110.7436</v>
      </c>
    </row>
    <row r="414" spans="1:11" ht="14.5">
      <c r="A414" s="66" t="str">
        <f t="shared" si="6"/>
        <v>GPP MAGELANG_BATEH</v>
      </c>
      <c r="B414" s="66" t="s">
        <v>3121</v>
      </c>
      <c r="C414" s="66" t="s">
        <v>5784</v>
      </c>
      <c r="D414" s="76" t="s">
        <v>5757</v>
      </c>
      <c r="E414" s="66" t="s">
        <v>5786</v>
      </c>
      <c r="F414" s="67">
        <v>7.61</v>
      </c>
      <c r="G414" s="67">
        <v>-7.5037200000000004</v>
      </c>
      <c r="H414" s="67">
        <v>110.31059999999999</v>
      </c>
      <c r="I414" s="66" t="s">
        <v>3103</v>
      </c>
      <c r="J414" s="67">
        <v>-7.3955399999999996</v>
      </c>
      <c r="K414" s="67">
        <v>110.24469999999999</v>
      </c>
    </row>
    <row r="415" spans="1:11" ht="14.5">
      <c r="A415" s="66" t="str">
        <f t="shared" si="6"/>
        <v>Batang - Kasepuhan_BATIOMBO</v>
      </c>
      <c r="B415" s="66" t="s">
        <v>62</v>
      </c>
      <c r="C415" s="66" t="s">
        <v>5784</v>
      </c>
      <c r="D415" s="76" t="s">
        <v>5757</v>
      </c>
      <c r="E415" s="66" t="s">
        <v>5786</v>
      </c>
      <c r="F415" s="67">
        <v>9.3699999999999992</v>
      </c>
      <c r="G415" s="67">
        <v>-6.9762300000000002</v>
      </c>
      <c r="H415" s="67">
        <v>109.78400000000001</v>
      </c>
      <c r="I415" s="66" t="s">
        <v>54</v>
      </c>
      <c r="J415" s="67">
        <v>-6.9040600000000003</v>
      </c>
      <c r="K415" s="67">
        <v>109.7085</v>
      </c>
    </row>
    <row r="416" spans="1:11" ht="14.5">
      <c r="A416" s="66" t="str">
        <f t="shared" si="6"/>
        <v>GD Lini II Semarang - Sayung_BATU</v>
      </c>
      <c r="B416" s="66" t="s">
        <v>2075</v>
      </c>
      <c r="C416" s="66" t="s">
        <v>5784</v>
      </c>
      <c r="D416" s="76" t="s">
        <v>5757</v>
      </c>
      <c r="E416" s="66" t="s">
        <v>5786</v>
      </c>
      <c r="F416" s="67">
        <v>26.27</v>
      </c>
      <c r="G416" s="67">
        <v>-6.9279299999999999</v>
      </c>
      <c r="H416" s="67">
        <v>110.55500000000001</v>
      </c>
      <c r="I416" s="66" t="s">
        <v>2074</v>
      </c>
      <c r="J416" s="67">
        <v>-6.9261400000000002</v>
      </c>
      <c r="K416" s="67">
        <v>110.5613</v>
      </c>
    </row>
    <row r="417" spans="1:11" ht="14.5">
      <c r="A417" s="66" t="str">
        <f t="shared" si="6"/>
        <v>Brebes GPP_BATUAGUNG</v>
      </c>
      <c r="B417" s="66" t="s">
        <v>1675</v>
      </c>
      <c r="C417" s="66" t="s">
        <v>5784</v>
      </c>
      <c r="D417" s="76" t="s">
        <v>5760</v>
      </c>
      <c r="E417" s="66" t="s">
        <v>5786</v>
      </c>
      <c r="F417" s="67">
        <v>11.25</v>
      </c>
      <c r="G417" s="67">
        <v>-7.1029499999999999</v>
      </c>
      <c r="H417" s="67">
        <v>109.09399999999999</v>
      </c>
      <c r="I417" s="66" t="s">
        <v>1667</v>
      </c>
      <c r="J417" s="67">
        <v>-7.1220699999999999</v>
      </c>
      <c r="K417" s="67">
        <v>108.9847</v>
      </c>
    </row>
    <row r="418" spans="1:11" ht="14.5">
      <c r="A418" s="66" t="str">
        <f t="shared" si="6"/>
        <v>GUD BGR WANGON_BATUANTEN</v>
      </c>
      <c r="B418" s="66" t="s">
        <v>4032</v>
      </c>
      <c r="C418" s="66" t="s">
        <v>5784</v>
      </c>
      <c r="D418" s="76" t="s">
        <v>5745</v>
      </c>
      <c r="E418" s="66" t="s">
        <v>5786</v>
      </c>
      <c r="F418" s="67">
        <v>9.3800000000000008</v>
      </c>
      <c r="G418" s="67">
        <v>-7.4346100000000002</v>
      </c>
      <c r="H418" s="67">
        <v>109.131</v>
      </c>
      <c r="I418" s="66" t="s">
        <v>4026</v>
      </c>
      <c r="J418" s="67">
        <v>-7.5083200000000003</v>
      </c>
      <c r="K418" s="67">
        <v>109.0645</v>
      </c>
    </row>
    <row r="419" spans="1:11" ht="14.5">
      <c r="A419" s="66" t="str">
        <f t="shared" si="6"/>
        <v>Jepara - Mayong_BATUKALI</v>
      </c>
      <c r="B419" s="66" t="s">
        <v>4152</v>
      </c>
      <c r="C419" s="66" t="s">
        <v>5784</v>
      </c>
      <c r="D419" s="76" t="s">
        <v>5757</v>
      </c>
      <c r="E419" s="66" t="s">
        <v>5786</v>
      </c>
      <c r="F419" s="67">
        <v>10.32</v>
      </c>
      <c r="G419" s="67">
        <v>-6.7384700000000004</v>
      </c>
      <c r="H419" s="67">
        <v>110.68600000000001</v>
      </c>
      <c r="I419" s="66" t="s">
        <v>4145</v>
      </c>
      <c r="J419" s="67">
        <v>-6.7420299999999997</v>
      </c>
      <c r="K419" s="67">
        <v>110.7436</v>
      </c>
    </row>
    <row r="420" spans="1:11" ht="14.5">
      <c r="A420" s="66" t="str">
        <f t="shared" si="6"/>
        <v>Brebes GPP_BATUMIRAH</v>
      </c>
      <c r="B420" s="66" t="s">
        <v>1676</v>
      </c>
      <c r="C420" s="66" t="s">
        <v>5784</v>
      </c>
      <c r="D420" s="76" t="s">
        <v>5756</v>
      </c>
      <c r="E420" s="66" t="s">
        <v>5786</v>
      </c>
      <c r="F420" s="67">
        <v>11.25</v>
      </c>
      <c r="G420" s="67">
        <v>-7.1985200000000003</v>
      </c>
      <c r="H420" s="67">
        <v>109.128</v>
      </c>
      <c r="I420" s="66" t="s">
        <v>1667</v>
      </c>
      <c r="J420" s="67">
        <v>-7.1220699999999999</v>
      </c>
      <c r="K420" s="67">
        <v>108.9847</v>
      </c>
    </row>
    <row r="421" spans="1:11" ht="14.5">
      <c r="A421" s="66" t="str">
        <f t="shared" si="6"/>
        <v>Brebes GPP_BATUNYANA</v>
      </c>
      <c r="B421" s="66" t="s">
        <v>1677</v>
      </c>
      <c r="C421" s="66" t="s">
        <v>5784</v>
      </c>
      <c r="D421" s="76" t="s">
        <v>5767</v>
      </c>
      <c r="E421" s="66" t="s">
        <v>5786</v>
      </c>
      <c r="F421" s="67">
        <v>11.25</v>
      </c>
      <c r="G421" s="67">
        <v>-7.1342400000000001</v>
      </c>
      <c r="H421" s="67">
        <v>109.169</v>
      </c>
      <c r="I421" s="66" t="s">
        <v>1667</v>
      </c>
      <c r="J421" s="67">
        <v>-7.1220699999999999</v>
      </c>
      <c r="K421" s="67">
        <v>108.9847</v>
      </c>
    </row>
    <row r="422" spans="1:11" ht="14.5">
      <c r="A422" s="66" t="str">
        <f t="shared" si="6"/>
        <v>GPP BANJARNEGARA_BATUR</v>
      </c>
      <c r="B422" s="66" t="s">
        <v>2369</v>
      </c>
      <c r="C422" s="66" t="s">
        <v>5784</v>
      </c>
      <c r="D422" s="76" t="s">
        <v>5744</v>
      </c>
      <c r="E422" s="66" t="s">
        <v>5786</v>
      </c>
      <c r="F422" s="67">
        <v>10.28</v>
      </c>
      <c r="G422" s="67">
        <v>-7.2107999999999999</v>
      </c>
      <c r="H422" s="67">
        <v>109.807</v>
      </c>
      <c r="I422" s="66" t="s">
        <v>2357</v>
      </c>
      <c r="J422" s="67">
        <v>-7.3905900000000004</v>
      </c>
      <c r="K422" s="67">
        <v>109.7366</v>
      </c>
    </row>
    <row r="423" spans="1:11" ht="14.5">
      <c r="A423" s="66" t="str">
        <f t="shared" si="6"/>
        <v>GPP MAGELANG_BATUR</v>
      </c>
      <c r="B423" s="66" t="s">
        <v>2369</v>
      </c>
      <c r="C423" s="66" t="s">
        <v>5784</v>
      </c>
      <c r="D423" s="76" t="s">
        <v>5757</v>
      </c>
      <c r="E423" s="66" t="s">
        <v>5786</v>
      </c>
      <c r="F423" s="67">
        <v>10.51</v>
      </c>
      <c r="G423" s="67">
        <v>-7.4127099999999997</v>
      </c>
      <c r="H423" s="67">
        <v>110.43600000000001</v>
      </c>
      <c r="I423" s="66" t="s">
        <v>3103</v>
      </c>
      <c r="J423" s="67">
        <v>-7.3955399999999996</v>
      </c>
      <c r="K423" s="67">
        <v>110.24469999999999</v>
      </c>
    </row>
    <row r="424" spans="1:11" ht="14.5">
      <c r="A424" s="66" t="str">
        <f t="shared" si="6"/>
        <v>Demak 1 - Mranak_BATURAGUNG</v>
      </c>
      <c r="B424" s="66" t="s">
        <v>1917</v>
      </c>
      <c r="C424" s="66" t="s">
        <v>5784</v>
      </c>
      <c r="D424" s="76" t="s">
        <v>5764</v>
      </c>
      <c r="E424" s="66" t="s">
        <v>5786</v>
      </c>
      <c r="F424" s="67">
        <v>53.45</v>
      </c>
      <c r="G424" s="67">
        <v>-7.0255999999999998</v>
      </c>
      <c r="H424" s="67">
        <v>110.682</v>
      </c>
      <c r="I424" s="66" t="s">
        <v>1911</v>
      </c>
      <c r="J424" s="67">
        <v>-6.8903100000000004</v>
      </c>
      <c r="K424" s="67">
        <v>110.6673</v>
      </c>
    </row>
    <row r="425" spans="1:11" ht="14.5">
      <c r="A425" s="66" t="str">
        <f t="shared" si="6"/>
        <v>GPP KLATEN_BATURAN</v>
      </c>
      <c r="B425" s="66" t="s">
        <v>2904</v>
      </c>
      <c r="C425" s="66" t="s">
        <v>5784</v>
      </c>
      <c r="D425" s="76" t="s">
        <v>5754</v>
      </c>
      <c r="E425" s="66" t="s">
        <v>5786</v>
      </c>
      <c r="F425" s="67">
        <v>8.89</v>
      </c>
      <c r="G425" s="67">
        <v>-7.7584400000000002</v>
      </c>
      <c r="H425" s="67">
        <v>110.54600000000001</v>
      </c>
      <c r="I425" s="66" t="s">
        <v>2894</v>
      </c>
      <c r="J425" s="67">
        <v>-7.6692</v>
      </c>
      <c r="K425" s="67">
        <v>110.6751</v>
      </c>
    </row>
    <row r="426" spans="1:11" ht="14.5">
      <c r="A426" s="66" t="str">
        <f t="shared" si="6"/>
        <v>Sukoharjo 2 - Baki_BATURAN</v>
      </c>
      <c r="B426" s="66" t="s">
        <v>2904</v>
      </c>
      <c r="C426" s="66" t="s">
        <v>5784</v>
      </c>
      <c r="D426" s="76" t="s">
        <v>5763</v>
      </c>
      <c r="E426" s="66" t="s">
        <v>5786</v>
      </c>
      <c r="F426" s="67">
        <v>21.59</v>
      </c>
      <c r="G426" s="67">
        <v>-7.5437799999999999</v>
      </c>
      <c r="H426" s="67">
        <v>110.79</v>
      </c>
      <c r="I426" s="66" t="s">
        <v>5224</v>
      </c>
      <c r="J426" s="67">
        <v>-7.6135599999999997</v>
      </c>
      <c r="K426" s="67">
        <v>110.76560000000001</v>
      </c>
    </row>
    <row r="427" spans="1:11" ht="14.5">
      <c r="A427" s="66" t="str">
        <f t="shared" si="6"/>
        <v>GPP PATI_BATUREJO</v>
      </c>
      <c r="B427" s="66" t="s">
        <v>3338</v>
      </c>
      <c r="C427" s="66" t="s">
        <v>5784</v>
      </c>
      <c r="D427" s="76" t="s">
        <v>5763</v>
      </c>
      <c r="E427" s="66" t="s">
        <v>5786</v>
      </c>
      <c r="F427" s="67">
        <v>16.66</v>
      </c>
      <c r="G427" s="67">
        <v>-6.9030800000000001</v>
      </c>
      <c r="H427" s="67">
        <v>110.917</v>
      </c>
      <c r="I427" s="66" t="s">
        <v>3337</v>
      </c>
      <c r="J427" s="67">
        <v>-6.7882499999999997</v>
      </c>
      <c r="K427" s="67">
        <v>110.9785</v>
      </c>
    </row>
    <row r="428" spans="1:11" ht="14.5">
      <c r="A428" s="66" t="str">
        <f t="shared" si="6"/>
        <v>BGR NGADIROJO_BATURETNO</v>
      </c>
      <c r="B428" s="66" t="s">
        <v>544</v>
      </c>
      <c r="C428" s="66" t="s">
        <v>5784</v>
      </c>
      <c r="D428" s="76" t="s">
        <v>5739</v>
      </c>
      <c r="E428" s="66" t="s">
        <v>5786</v>
      </c>
      <c r="F428" s="67">
        <v>20.7</v>
      </c>
      <c r="G428" s="67">
        <v>-7.9804199999999996</v>
      </c>
      <c r="H428" s="67">
        <v>110.932</v>
      </c>
      <c r="I428" s="66" t="s">
        <v>538</v>
      </c>
      <c r="J428" s="67">
        <v>-7.8147399999999996</v>
      </c>
      <c r="K428" s="67">
        <v>111.0005</v>
      </c>
    </row>
    <row r="429" spans="1:11" ht="14.5">
      <c r="A429" s="66" t="str">
        <f t="shared" si="6"/>
        <v>GD. LASEM_BATURNO</v>
      </c>
      <c r="B429" s="66" t="s">
        <v>2264</v>
      </c>
      <c r="C429" s="66" t="s">
        <v>5784</v>
      </c>
      <c r="D429" s="76" t="s">
        <v>5741</v>
      </c>
      <c r="E429" s="66" t="s">
        <v>5786</v>
      </c>
      <c r="F429" s="67">
        <v>20.29</v>
      </c>
      <c r="G429" s="67">
        <v>-6.7686900000000003</v>
      </c>
      <c r="H429" s="67">
        <v>111.652</v>
      </c>
      <c r="I429" s="66" t="s">
        <v>2256</v>
      </c>
      <c r="J429" s="67">
        <v>-6.6950700000000003</v>
      </c>
      <c r="K429" s="67">
        <v>111.4366</v>
      </c>
    </row>
    <row r="430" spans="1:11" ht="14.5">
      <c r="A430" s="66" t="str">
        <f t="shared" si="6"/>
        <v>GPP MAGELANG_BATURONO</v>
      </c>
      <c r="B430" s="66" t="s">
        <v>3122</v>
      </c>
      <c r="C430" s="66" t="s">
        <v>5784</v>
      </c>
      <c r="D430" s="76" t="s">
        <v>5759</v>
      </c>
      <c r="E430" s="66" t="s">
        <v>5786</v>
      </c>
      <c r="F430" s="67">
        <v>7.61</v>
      </c>
      <c r="G430" s="67">
        <v>-7.6354499999999996</v>
      </c>
      <c r="H430" s="67">
        <v>110.28400000000001</v>
      </c>
      <c r="I430" s="66" t="s">
        <v>3103</v>
      </c>
      <c r="J430" s="67">
        <v>-7.3955399999999996</v>
      </c>
      <c r="K430" s="67">
        <v>110.24469999999999</v>
      </c>
    </row>
    <row r="431" spans="1:11" ht="14.5">
      <c r="A431" s="66" t="str">
        <f t="shared" si="6"/>
        <v>Batang - Kasepuhan_BATURSARI</v>
      </c>
      <c r="B431" s="66" t="s">
        <v>63</v>
      </c>
      <c r="C431" s="66" t="s">
        <v>5784</v>
      </c>
      <c r="D431" s="76" t="s">
        <v>5747</v>
      </c>
      <c r="E431" s="66" t="s">
        <v>5786</v>
      </c>
      <c r="F431" s="67">
        <v>5.84</v>
      </c>
      <c r="G431" s="67">
        <v>-7.0225</v>
      </c>
      <c r="H431" s="67">
        <v>109.744</v>
      </c>
      <c r="I431" s="66" t="s">
        <v>54</v>
      </c>
      <c r="J431" s="67">
        <v>-6.9040600000000003</v>
      </c>
      <c r="K431" s="67">
        <v>109.7085</v>
      </c>
    </row>
    <row r="432" spans="1:11" ht="14.5">
      <c r="A432" s="66" t="str">
        <f t="shared" si="6"/>
        <v>BGR TEMANGGUNG_BATURSARI</v>
      </c>
      <c r="B432" s="66" t="s">
        <v>63</v>
      </c>
      <c r="C432" s="66" t="s">
        <v>5784</v>
      </c>
      <c r="D432" s="76" t="s">
        <v>5744</v>
      </c>
      <c r="E432" s="66" t="s">
        <v>5786</v>
      </c>
      <c r="F432" s="67">
        <v>9.5500000000000007</v>
      </c>
      <c r="G432" s="67">
        <v>-7.1972500000000004</v>
      </c>
      <c r="H432" s="67">
        <v>110.05500000000001</v>
      </c>
      <c r="I432" s="66" t="s">
        <v>999</v>
      </c>
      <c r="J432" s="67">
        <v>-7.2953299999999999</v>
      </c>
      <c r="K432" s="67">
        <v>110.0787</v>
      </c>
    </row>
    <row r="433" spans="1:11" ht="14.5">
      <c r="A433" s="66" t="str">
        <f t="shared" si="6"/>
        <v>BGR TEMANGGUNG_BATURSARI</v>
      </c>
      <c r="B433" s="66" t="s">
        <v>63</v>
      </c>
      <c r="C433" s="66" t="s">
        <v>5784</v>
      </c>
      <c r="D433" s="76" t="s">
        <v>5763</v>
      </c>
      <c r="E433" s="66" t="s">
        <v>5786</v>
      </c>
      <c r="F433" s="67">
        <v>9.5500000000000007</v>
      </c>
      <c r="G433" s="67">
        <v>-7.3546699999999996</v>
      </c>
      <c r="H433" s="67">
        <v>110.048</v>
      </c>
      <c r="I433" s="66" t="s">
        <v>999</v>
      </c>
      <c r="J433" s="67">
        <v>-7.2953299999999999</v>
      </c>
      <c r="K433" s="67">
        <v>110.0787</v>
      </c>
    </row>
    <row r="434" spans="1:11" ht="14.5">
      <c r="A434" s="66" t="str">
        <f t="shared" si="6"/>
        <v>Brebes GPP_BATURSARI</v>
      </c>
      <c r="B434" s="66" t="s">
        <v>63</v>
      </c>
      <c r="C434" s="66" t="s">
        <v>5784</v>
      </c>
      <c r="D434" s="76" t="s">
        <v>5747</v>
      </c>
      <c r="E434" s="66" t="s">
        <v>5786</v>
      </c>
      <c r="F434" s="67">
        <v>20.92</v>
      </c>
      <c r="G434" s="67">
        <v>-7.23292</v>
      </c>
      <c r="H434" s="67">
        <v>109.126</v>
      </c>
      <c r="I434" s="66" t="s">
        <v>1667</v>
      </c>
      <c r="J434" s="67">
        <v>-7.1220699999999999</v>
      </c>
      <c r="K434" s="67">
        <v>108.9847</v>
      </c>
    </row>
    <row r="435" spans="1:11" ht="14.5">
      <c r="A435" s="66" t="str">
        <f t="shared" si="6"/>
        <v>Pati - Juwana_BATURSARI</v>
      </c>
      <c r="B435" s="66" t="s">
        <v>63</v>
      </c>
      <c r="C435" s="66" t="s">
        <v>5784</v>
      </c>
      <c r="D435" s="76" t="s">
        <v>5747</v>
      </c>
      <c r="E435" s="66" t="s">
        <v>5786</v>
      </c>
      <c r="F435" s="67">
        <v>16.66</v>
      </c>
      <c r="G435" s="67">
        <v>-6.7094300000000002</v>
      </c>
      <c r="H435" s="67">
        <v>111.226</v>
      </c>
      <c r="I435" s="66" t="s">
        <v>4458</v>
      </c>
      <c r="J435" s="67">
        <v>-6.7296100000000001</v>
      </c>
      <c r="K435" s="67">
        <v>111.1037</v>
      </c>
    </row>
    <row r="436" spans="1:11" ht="14.5">
      <c r="A436" s="66" t="str">
        <f t="shared" si="6"/>
        <v>Purbalingga - Kebong_BATURSARI</v>
      </c>
      <c r="B436" s="66" t="s">
        <v>63</v>
      </c>
      <c r="C436" s="66" t="s">
        <v>5784</v>
      </c>
      <c r="D436" s="76" t="s">
        <v>5742</v>
      </c>
      <c r="E436" s="66" t="s">
        <v>5786</v>
      </c>
      <c r="F436" s="67">
        <v>15.73</v>
      </c>
      <c r="G436" s="67">
        <v>-7.2184100000000004</v>
      </c>
      <c r="H436" s="67">
        <v>109.244</v>
      </c>
      <c r="I436" s="66" t="s">
        <v>4781</v>
      </c>
      <c r="J436" s="67">
        <v>-7.4033100000000003</v>
      </c>
      <c r="K436" s="67">
        <v>109.3588</v>
      </c>
    </row>
    <row r="437" spans="1:11" ht="14.5">
      <c r="A437" s="66" t="str">
        <f t="shared" si="6"/>
        <v>Wonosobo - Leksono_BATURSARI</v>
      </c>
      <c r="B437" s="66" t="s">
        <v>63</v>
      </c>
      <c r="C437" s="66" t="s">
        <v>5784</v>
      </c>
      <c r="D437" s="76" t="s">
        <v>5756</v>
      </c>
      <c r="E437" s="66" t="s">
        <v>5786</v>
      </c>
      <c r="F437" s="67">
        <v>7.7</v>
      </c>
      <c r="G437" s="67">
        <v>-7.4487500000000004</v>
      </c>
      <c r="H437" s="67">
        <v>109.999</v>
      </c>
      <c r="I437" s="66" t="s">
        <v>5583</v>
      </c>
      <c r="J437" s="67">
        <v>-7.4236599999999999</v>
      </c>
      <c r="K437" s="67">
        <v>109.8591</v>
      </c>
    </row>
    <row r="438" spans="1:11" ht="14.5">
      <c r="A438" s="66" t="str">
        <f t="shared" si="6"/>
        <v>BGR NGADIROJO_BATUWARNO</v>
      </c>
      <c r="B438" s="66" t="s">
        <v>545</v>
      </c>
      <c r="C438" s="66" t="s">
        <v>5784</v>
      </c>
      <c r="D438" s="76" t="s">
        <v>5755</v>
      </c>
      <c r="E438" s="66" t="s">
        <v>5786</v>
      </c>
      <c r="F438" s="67">
        <v>20.7</v>
      </c>
      <c r="G438" s="67">
        <v>-7.9859999999999998</v>
      </c>
      <c r="H438" s="67">
        <v>111.006</v>
      </c>
      <c r="I438" s="66" t="s">
        <v>538</v>
      </c>
      <c r="J438" s="67">
        <v>-7.8147399999999996</v>
      </c>
      <c r="K438" s="67">
        <v>111.0005</v>
      </c>
    </row>
    <row r="439" spans="1:11" ht="14.5">
      <c r="A439" s="66" t="str">
        <f t="shared" si="6"/>
        <v>GPP KLATEN_BAWAK</v>
      </c>
      <c r="B439" s="66" t="s">
        <v>2905</v>
      </c>
      <c r="C439" s="66" t="s">
        <v>5784</v>
      </c>
      <c r="D439" s="76" t="s">
        <v>5751</v>
      </c>
      <c r="E439" s="66" t="s">
        <v>5786</v>
      </c>
      <c r="F439" s="67">
        <v>8.89</v>
      </c>
      <c r="G439" s="67">
        <v>-7.7648099999999998</v>
      </c>
      <c r="H439" s="67">
        <v>110.688</v>
      </c>
      <c r="I439" s="66" t="s">
        <v>2894</v>
      </c>
      <c r="J439" s="67">
        <v>-7.6692</v>
      </c>
      <c r="K439" s="67">
        <v>110.6751</v>
      </c>
    </row>
    <row r="440" spans="1:11" ht="14.5">
      <c r="A440" s="66" t="str">
        <f t="shared" si="6"/>
        <v>Batang - Kasepuhan_BAWANG</v>
      </c>
      <c r="B440" s="66" t="s">
        <v>64</v>
      </c>
      <c r="C440" s="66" t="s">
        <v>5784</v>
      </c>
      <c r="D440" s="76" t="s">
        <v>5757</v>
      </c>
      <c r="E440" s="66" t="s">
        <v>5786</v>
      </c>
      <c r="F440" s="67">
        <v>9.3699999999999992</v>
      </c>
      <c r="G440" s="67">
        <v>-7.0899900000000002</v>
      </c>
      <c r="H440" s="67">
        <v>109.827</v>
      </c>
      <c r="I440" s="66" t="s">
        <v>54</v>
      </c>
      <c r="J440" s="67">
        <v>-6.9040600000000003</v>
      </c>
      <c r="K440" s="67">
        <v>109.7085</v>
      </c>
    </row>
    <row r="441" spans="1:11" ht="14.5">
      <c r="A441" s="66" t="str">
        <f t="shared" si="6"/>
        <v>BGR JENARSARI_BAWANG</v>
      </c>
      <c r="B441" s="66" t="s">
        <v>64</v>
      </c>
      <c r="C441" s="66" t="s">
        <v>5784</v>
      </c>
      <c r="D441" s="76" t="s">
        <v>5749</v>
      </c>
      <c r="E441" s="66" t="s">
        <v>5786</v>
      </c>
      <c r="F441" s="67">
        <v>9.3699999999999992</v>
      </c>
      <c r="G441" s="67">
        <v>-7.1029999999999998</v>
      </c>
      <c r="H441" s="67">
        <v>109.92</v>
      </c>
      <c r="I441" s="66" t="s">
        <v>346</v>
      </c>
      <c r="J441" s="67">
        <v>-6.95329</v>
      </c>
      <c r="K441" s="67">
        <v>110.10129999999999</v>
      </c>
    </row>
    <row r="442" spans="1:11" ht="14.5">
      <c r="A442" s="66" t="str">
        <f t="shared" si="6"/>
        <v>GPP BANJARNEGARA_BAWANG</v>
      </c>
      <c r="B442" s="66" t="s">
        <v>64</v>
      </c>
      <c r="C442" s="66" t="s">
        <v>5784</v>
      </c>
      <c r="D442" s="76" t="s">
        <v>5764</v>
      </c>
      <c r="E442" s="66" t="s">
        <v>5786</v>
      </c>
      <c r="F442" s="67">
        <v>10.28</v>
      </c>
      <c r="G442" s="67">
        <v>-7.3980100000000002</v>
      </c>
      <c r="H442" s="67">
        <v>109.614</v>
      </c>
      <c r="I442" s="66" t="s">
        <v>2357</v>
      </c>
      <c r="J442" s="67">
        <v>-7.3905900000000004</v>
      </c>
      <c r="K442" s="67">
        <v>109.7366</v>
      </c>
    </row>
    <row r="443" spans="1:11" ht="14.5">
      <c r="A443" s="66" t="str">
        <f t="shared" si="6"/>
        <v>GPP MAGELANG_BAWANG</v>
      </c>
      <c r="B443" s="66" t="s">
        <v>64</v>
      </c>
      <c r="C443" s="66" t="s">
        <v>5784</v>
      </c>
      <c r="D443" s="76" t="s">
        <v>5758</v>
      </c>
      <c r="E443" s="66" t="s">
        <v>5786</v>
      </c>
      <c r="F443" s="67">
        <v>7.61</v>
      </c>
      <c r="G443" s="67">
        <v>-7.5010500000000002</v>
      </c>
      <c r="H443" s="67">
        <v>110.15</v>
      </c>
      <c r="I443" s="66" t="s">
        <v>3103</v>
      </c>
      <c r="J443" s="67">
        <v>-7.3955399999999996</v>
      </c>
      <c r="K443" s="67">
        <v>110.24469999999999</v>
      </c>
    </row>
    <row r="444" spans="1:11" ht="14.5">
      <c r="A444" s="66" t="str">
        <f t="shared" si="6"/>
        <v>GPP MAGELANG_BAWANG</v>
      </c>
      <c r="B444" s="66" t="s">
        <v>64</v>
      </c>
      <c r="C444" s="66" t="s">
        <v>5784</v>
      </c>
      <c r="D444" s="76" t="s">
        <v>5739</v>
      </c>
      <c r="E444" s="66" t="s">
        <v>5786</v>
      </c>
      <c r="F444" s="67">
        <v>7.61</v>
      </c>
      <c r="G444" s="67">
        <v>-7.4610200000000004</v>
      </c>
      <c r="H444" s="67">
        <v>110.304</v>
      </c>
      <c r="I444" s="66" t="s">
        <v>3103</v>
      </c>
      <c r="J444" s="67">
        <v>-7.3955399999999996</v>
      </c>
      <c r="K444" s="67">
        <v>110.24469999999999</v>
      </c>
    </row>
    <row r="445" spans="1:11" ht="14.5">
      <c r="A445" s="66" t="str">
        <f t="shared" si="6"/>
        <v>Semarang - Kalikuning_BAWEN</v>
      </c>
      <c r="B445" s="66" t="s">
        <v>5067</v>
      </c>
      <c r="C445" s="66" t="s">
        <v>5784</v>
      </c>
      <c r="D445" s="76" t="s">
        <v>5745</v>
      </c>
      <c r="E445" s="66" t="s">
        <v>5786</v>
      </c>
      <c r="F445" s="67">
        <v>10.51</v>
      </c>
      <c r="G445" s="67">
        <v>-7.2451400000000001</v>
      </c>
      <c r="H445" s="67">
        <v>110.434</v>
      </c>
      <c r="I445" s="66" t="s">
        <v>5061</v>
      </c>
      <c r="J445" s="67">
        <v>-7.1833299999999998</v>
      </c>
      <c r="K445" s="67">
        <v>110.4721</v>
      </c>
    </row>
    <row r="446" spans="1:11" ht="14.5">
      <c r="A446" s="66" t="str">
        <f t="shared" si="6"/>
        <v>GPP GROBOGAN_BAWU</v>
      </c>
      <c r="B446" s="66" t="s">
        <v>2586</v>
      </c>
      <c r="C446" s="66" t="s">
        <v>5784</v>
      </c>
      <c r="D446" s="76" t="s">
        <v>5759</v>
      </c>
      <c r="E446" s="66" t="s">
        <v>5786</v>
      </c>
      <c r="F446" s="67">
        <v>17.7</v>
      </c>
      <c r="G446" s="67">
        <v>-7.3129</v>
      </c>
      <c r="H446" s="67">
        <v>110.736</v>
      </c>
      <c r="I446" s="66" t="s">
        <v>2583</v>
      </c>
      <c r="J446" s="67">
        <v>-7.1456299999999997</v>
      </c>
      <c r="K446" s="67">
        <v>110.9007</v>
      </c>
    </row>
    <row r="447" spans="1:11" ht="14.5">
      <c r="A447" s="66" t="str">
        <f t="shared" si="6"/>
        <v>Jepara - Mayong_BAWU</v>
      </c>
      <c r="B447" s="66" t="s">
        <v>2586</v>
      </c>
      <c r="C447" s="66" t="s">
        <v>5784</v>
      </c>
      <c r="D447" s="76" t="s">
        <v>5749</v>
      </c>
      <c r="E447" s="66" t="s">
        <v>5786</v>
      </c>
      <c r="F447" s="67">
        <v>10.32</v>
      </c>
      <c r="G447" s="67">
        <v>-6.6282899999999998</v>
      </c>
      <c r="H447" s="67">
        <v>110.72499999999999</v>
      </c>
      <c r="I447" s="66" t="s">
        <v>4145</v>
      </c>
      <c r="J447" s="67">
        <v>-6.7420299999999997</v>
      </c>
      <c r="K447" s="67">
        <v>110.7436</v>
      </c>
    </row>
    <row r="448" spans="1:11" ht="14.5">
      <c r="A448" s="66" t="str">
        <f t="shared" si="6"/>
        <v>Boyolali_BAWUKAN</v>
      </c>
      <c r="B448" s="66" t="s">
        <v>1384</v>
      </c>
      <c r="C448" s="66" t="s">
        <v>5784</v>
      </c>
      <c r="D448" s="76" t="s">
        <v>5752</v>
      </c>
      <c r="E448" s="66" t="s">
        <v>5786</v>
      </c>
      <c r="F448" s="67">
        <v>8.89</v>
      </c>
      <c r="G448" s="67">
        <v>-7.6468999999999996</v>
      </c>
      <c r="H448" s="67">
        <v>110.48099999999999</v>
      </c>
      <c r="I448" s="66" t="s">
        <v>1370</v>
      </c>
      <c r="J448" s="67">
        <v>-7.5381099999999996</v>
      </c>
      <c r="K448" s="67">
        <v>110.6292</v>
      </c>
    </row>
    <row r="449" spans="1:11" ht="14.5">
      <c r="A449" s="66" t="str">
        <f t="shared" si="6"/>
        <v>GPP PURWOREJO_BAYAN</v>
      </c>
      <c r="B449" s="66" t="s">
        <v>3524</v>
      </c>
      <c r="C449" s="66" t="s">
        <v>5784</v>
      </c>
      <c r="D449" s="76" t="s">
        <v>5753</v>
      </c>
      <c r="E449" s="66" t="s">
        <v>5786</v>
      </c>
      <c r="F449" s="67">
        <v>4.4400000000000004</v>
      </c>
      <c r="G449" s="67">
        <v>-7.7169499999999998</v>
      </c>
      <c r="H449" s="67">
        <v>109.94199999999999</v>
      </c>
      <c r="I449" s="66" t="s">
        <v>3504</v>
      </c>
      <c r="J449" s="67">
        <v>-7.7226800000000004</v>
      </c>
      <c r="K449" s="67">
        <v>109.9468</v>
      </c>
    </row>
    <row r="450" spans="1:11" ht="14.5">
      <c r="A450" s="66" t="str">
        <f t="shared" ref="A450:A513" si="7">CONCATENATE(I450,"_",B450)</f>
        <v>GPP PURWOREJO_BAYEM</v>
      </c>
      <c r="B450" s="66" t="s">
        <v>3525</v>
      </c>
      <c r="C450" s="66" t="s">
        <v>5784</v>
      </c>
      <c r="D450" s="76" t="s">
        <v>5761</v>
      </c>
      <c r="E450" s="66" t="s">
        <v>5786</v>
      </c>
      <c r="F450" s="67">
        <v>4.4400000000000004</v>
      </c>
      <c r="G450" s="67">
        <v>-7.7320900000000004</v>
      </c>
      <c r="H450" s="67">
        <v>109.89400000000001</v>
      </c>
      <c r="I450" s="66" t="s">
        <v>3504</v>
      </c>
      <c r="J450" s="67">
        <v>-7.7226800000000004</v>
      </c>
      <c r="K450" s="67">
        <v>109.9468</v>
      </c>
    </row>
    <row r="451" spans="1:11" ht="14.5">
      <c r="A451" s="66" t="str">
        <f t="shared" si="7"/>
        <v>BGR NGADIROJO_BAYEMHARJO</v>
      </c>
      <c r="B451" s="66" t="s">
        <v>546</v>
      </c>
      <c r="C451" s="66" t="s">
        <v>5784</v>
      </c>
      <c r="D451" s="76" t="s">
        <v>5761</v>
      </c>
      <c r="E451" s="66" t="s">
        <v>5786</v>
      </c>
      <c r="F451" s="67">
        <v>20.7</v>
      </c>
      <c r="G451" s="67">
        <v>-8.0852400000000006</v>
      </c>
      <c r="H451" s="67">
        <v>110.905</v>
      </c>
      <c r="I451" s="66" t="s">
        <v>538</v>
      </c>
      <c r="J451" s="67">
        <v>-7.8147399999999996</v>
      </c>
      <c r="K451" s="67">
        <v>111.0005</v>
      </c>
    </row>
    <row r="452" spans="1:11" ht="14.5">
      <c r="A452" s="66" t="str">
        <f t="shared" si="7"/>
        <v>GPP PEKALONGAN_BEBEL</v>
      </c>
      <c r="B452" s="66" t="s">
        <v>3383</v>
      </c>
      <c r="C452" s="66" t="s">
        <v>5784</v>
      </c>
      <c r="D452" s="76" t="s">
        <v>5746</v>
      </c>
      <c r="E452" s="66" t="s">
        <v>5786</v>
      </c>
      <c r="F452" s="67">
        <v>5.84</v>
      </c>
      <c r="G452" s="67">
        <v>-6.8794599999999999</v>
      </c>
      <c r="H452" s="67">
        <v>109.624</v>
      </c>
      <c r="I452" s="66" t="s">
        <v>3376</v>
      </c>
      <c r="J452" s="67">
        <v>-6.8898999999999999</v>
      </c>
      <c r="K452" s="67">
        <v>109.6589</v>
      </c>
    </row>
    <row r="453" spans="1:11" ht="14.5">
      <c r="A453" s="66" t="str">
        <f t="shared" si="7"/>
        <v>GD BGR CANDI SEMARANG_BEBENGAN</v>
      </c>
      <c r="B453" s="66" t="s">
        <v>2010</v>
      </c>
      <c r="C453" s="66" t="s">
        <v>5784</v>
      </c>
      <c r="D453" s="76" t="s">
        <v>5764</v>
      </c>
      <c r="E453" s="66" t="s">
        <v>5786</v>
      </c>
      <c r="F453" s="67">
        <v>16.97</v>
      </c>
      <c r="G453" s="67">
        <v>-7.1021599999999996</v>
      </c>
      <c r="H453" s="67">
        <v>110.261</v>
      </c>
      <c r="I453" s="66" t="s">
        <v>2006</v>
      </c>
      <c r="J453" s="67">
        <v>-7.0144599999999997</v>
      </c>
      <c r="K453" s="67">
        <v>110.3477</v>
      </c>
    </row>
    <row r="454" spans="1:11" ht="14.5">
      <c r="A454" s="66" t="str">
        <f t="shared" si="7"/>
        <v>BGR PURBALINGGA_BEDAGAS</v>
      </c>
      <c r="B454" s="66" t="s">
        <v>864</v>
      </c>
      <c r="C454" s="66" t="s">
        <v>5784</v>
      </c>
      <c r="D454" s="76" t="s">
        <v>5757</v>
      </c>
      <c r="E454" s="66" t="s">
        <v>5786</v>
      </c>
      <c r="F454" s="67">
        <v>7.6</v>
      </c>
      <c r="G454" s="67">
        <v>-7.3582200000000002</v>
      </c>
      <c r="H454" s="67">
        <v>109.508</v>
      </c>
      <c r="I454" s="66" t="s">
        <v>856</v>
      </c>
      <c r="J454" s="67">
        <v>-7.4180900000000003</v>
      </c>
      <c r="K454" s="67">
        <v>109.37690000000001</v>
      </c>
    </row>
    <row r="455" spans="1:11" ht="14.5">
      <c r="A455" s="66" t="str">
        <f t="shared" si="7"/>
        <v>Batang - Kasepuhan_BEDAGUNG</v>
      </c>
      <c r="B455" s="66" t="s">
        <v>65</v>
      </c>
      <c r="C455" s="66" t="s">
        <v>5784</v>
      </c>
      <c r="D455" s="76" t="s">
        <v>5742</v>
      </c>
      <c r="E455" s="66" t="s">
        <v>5786</v>
      </c>
      <c r="F455" s="67">
        <v>5.84</v>
      </c>
      <c r="G455" s="67">
        <v>-7.1390000000000002</v>
      </c>
      <c r="H455" s="67">
        <v>109.61499999999999</v>
      </c>
      <c r="I455" s="66" t="s">
        <v>54</v>
      </c>
      <c r="J455" s="67">
        <v>-6.9040600000000003</v>
      </c>
      <c r="K455" s="67">
        <v>109.7085</v>
      </c>
    </row>
    <row r="456" spans="1:11" ht="14.5">
      <c r="A456" s="66" t="str">
        <f t="shared" si="7"/>
        <v>GPP BANJARNEGARA_BEDANA</v>
      </c>
      <c r="B456" s="66" t="s">
        <v>2370</v>
      </c>
      <c r="C456" s="66" t="s">
        <v>5784</v>
      </c>
      <c r="D456" s="76" t="s">
        <v>5741</v>
      </c>
      <c r="E456" s="66" t="s">
        <v>5786</v>
      </c>
      <c r="F456" s="67">
        <v>10.28</v>
      </c>
      <c r="G456" s="67">
        <v>-7.19062</v>
      </c>
      <c r="H456" s="67">
        <v>109.64</v>
      </c>
      <c r="I456" s="66" t="s">
        <v>2357</v>
      </c>
      <c r="J456" s="67">
        <v>-7.3905900000000004</v>
      </c>
      <c r="K456" s="67">
        <v>109.7366</v>
      </c>
    </row>
    <row r="457" spans="1:11" ht="14.5">
      <c r="A457" s="66" t="str">
        <f t="shared" si="7"/>
        <v>Jepara - Mayong_BEDANPETE</v>
      </c>
      <c r="B457" s="66" t="s">
        <v>4153</v>
      </c>
      <c r="C457" s="66" t="s">
        <v>5784</v>
      </c>
      <c r="D457" s="76" t="s">
        <v>5741</v>
      </c>
      <c r="E457" s="66" t="s">
        <v>5786</v>
      </c>
      <c r="F457" s="67">
        <v>10.32</v>
      </c>
      <c r="G457" s="67">
        <v>-6.7230100000000004</v>
      </c>
      <c r="H457" s="67">
        <v>110.807</v>
      </c>
      <c r="I457" s="66" t="s">
        <v>4145</v>
      </c>
      <c r="J457" s="67">
        <v>-6.7420299999999997</v>
      </c>
      <c r="K457" s="67">
        <v>110.7436</v>
      </c>
    </row>
    <row r="458" spans="1:11" ht="14.5">
      <c r="A458" s="66" t="str">
        <f t="shared" si="7"/>
        <v>Blora 4 Ngawen_BEDINGIN</v>
      </c>
      <c r="B458" s="66" t="s">
        <v>1259</v>
      </c>
      <c r="C458" s="66" t="s">
        <v>5784</v>
      </c>
      <c r="D458" s="76" t="s">
        <v>5739</v>
      </c>
      <c r="E458" s="66" t="s">
        <v>5786</v>
      </c>
      <c r="F458" s="67">
        <v>44.23</v>
      </c>
      <c r="G458" s="67">
        <v>-6.9023199999999996</v>
      </c>
      <c r="H458" s="67">
        <v>111.238</v>
      </c>
      <c r="I458" s="66" t="s">
        <v>1251</v>
      </c>
      <c r="J458" s="67">
        <v>-7.0247799999999998</v>
      </c>
      <c r="K458" s="67">
        <v>111.2928</v>
      </c>
    </row>
    <row r="459" spans="1:11" ht="14.5">
      <c r="A459" s="66" t="str">
        <f t="shared" si="7"/>
        <v>GD Lini II Semarang - Sayung_BEDONO</v>
      </c>
      <c r="B459" s="66" t="s">
        <v>2076</v>
      </c>
      <c r="C459" s="66" t="s">
        <v>5784</v>
      </c>
      <c r="D459" s="76" t="s">
        <v>5739</v>
      </c>
      <c r="E459" s="66" t="s">
        <v>5786</v>
      </c>
      <c r="F459" s="67">
        <v>26.27</v>
      </c>
      <c r="G459" s="67">
        <v>-6.9159600000000001</v>
      </c>
      <c r="H459" s="67">
        <v>110.488</v>
      </c>
      <c r="I459" s="66" t="s">
        <v>2074</v>
      </c>
      <c r="J459" s="67">
        <v>-6.9261400000000002</v>
      </c>
      <c r="K459" s="67">
        <v>110.5613</v>
      </c>
    </row>
    <row r="460" spans="1:11" ht="14.5">
      <c r="A460" s="66" t="str">
        <f t="shared" si="7"/>
        <v>GPP MAGELANG_BEDONO</v>
      </c>
      <c r="B460" s="66" t="s">
        <v>2076</v>
      </c>
      <c r="C460" s="66" t="s">
        <v>5784</v>
      </c>
      <c r="D460" s="76" t="s">
        <v>5756</v>
      </c>
      <c r="E460" s="66" t="s">
        <v>5786</v>
      </c>
      <c r="F460" s="67">
        <v>10.51</v>
      </c>
      <c r="G460" s="67">
        <v>-7.3126899999999999</v>
      </c>
      <c r="H460" s="67">
        <v>110.3545</v>
      </c>
      <c r="I460" s="66" t="s">
        <v>3103</v>
      </c>
      <c r="J460" s="67">
        <v>-7.3955399999999996</v>
      </c>
      <c r="K460" s="67">
        <v>110.24469999999999</v>
      </c>
    </row>
    <row r="461" spans="1:11" ht="14.5">
      <c r="A461" s="66" t="str">
        <f t="shared" si="7"/>
        <v>GPP PURWOREJO_BEDONO KARANGDUWUR</v>
      </c>
      <c r="B461" s="66" t="s">
        <v>3526</v>
      </c>
      <c r="C461" s="66" t="s">
        <v>5784</v>
      </c>
      <c r="D461" s="76" t="s">
        <v>5754</v>
      </c>
      <c r="E461" s="66" t="s">
        <v>5786</v>
      </c>
      <c r="F461" s="67">
        <v>4.4400000000000004</v>
      </c>
      <c r="G461" s="67">
        <v>-7.6724500000000004</v>
      </c>
      <c r="H461" s="67">
        <v>109.914</v>
      </c>
      <c r="I461" s="66" t="s">
        <v>3504</v>
      </c>
      <c r="J461" s="67">
        <v>-7.7226800000000004</v>
      </c>
      <c r="K461" s="67">
        <v>109.9468</v>
      </c>
    </row>
    <row r="462" spans="1:11" ht="14.5">
      <c r="A462" s="66" t="str">
        <f t="shared" si="7"/>
        <v>GPP PURWOREJO_BEDONO KLUWUNG</v>
      </c>
      <c r="B462" s="66" t="s">
        <v>3527</v>
      </c>
      <c r="C462" s="66" t="s">
        <v>5784</v>
      </c>
      <c r="D462" s="76" t="s">
        <v>5763</v>
      </c>
      <c r="E462" s="66" t="s">
        <v>5786</v>
      </c>
      <c r="F462" s="67">
        <v>4.4400000000000004</v>
      </c>
      <c r="G462" s="67">
        <v>-7.6786599999999998</v>
      </c>
      <c r="H462" s="67">
        <v>109.9</v>
      </c>
      <c r="I462" s="66" t="s">
        <v>3504</v>
      </c>
      <c r="J462" s="67">
        <v>-7.7226800000000004</v>
      </c>
      <c r="K462" s="67">
        <v>109.9468</v>
      </c>
    </row>
    <row r="463" spans="1:11" ht="14.5">
      <c r="A463" s="66" t="str">
        <f t="shared" si="7"/>
        <v>GPP PURWOREJO_BEDONO PAGERON</v>
      </c>
      <c r="B463" s="66" t="s">
        <v>3528</v>
      </c>
      <c r="C463" s="66" t="s">
        <v>5784</v>
      </c>
      <c r="D463" s="76" t="s">
        <v>5757</v>
      </c>
      <c r="E463" s="66" t="s">
        <v>5786</v>
      </c>
      <c r="F463" s="67">
        <v>4.4400000000000004</v>
      </c>
      <c r="G463" s="67">
        <v>-7.6681999999999997</v>
      </c>
      <c r="H463" s="67">
        <v>109.90900000000001</v>
      </c>
      <c r="I463" s="66" t="s">
        <v>3504</v>
      </c>
      <c r="J463" s="67">
        <v>-7.7226800000000004</v>
      </c>
      <c r="K463" s="67">
        <v>109.9468</v>
      </c>
    </row>
    <row r="464" spans="1:11" ht="14.5">
      <c r="A464" s="66" t="str">
        <f t="shared" si="7"/>
        <v>Sragen 2 - Sambung Macan_BEDORO</v>
      </c>
      <c r="B464" s="66" t="s">
        <v>5206</v>
      </c>
      <c r="C464" s="66" t="s">
        <v>5784</v>
      </c>
      <c r="D464" s="76" t="s">
        <v>5748</v>
      </c>
      <c r="E464" s="66" t="s">
        <v>5786</v>
      </c>
      <c r="F464" s="67">
        <v>66.78</v>
      </c>
      <c r="G464" s="67">
        <v>-7.3675499999999996</v>
      </c>
      <c r="H464" s="67">
        <v>111.09699999999999</v>
      </c>
      <c r="I464" s="66" t="s">
        <v>5203</v>
      </c>
      <c r="J464" s="67">
        <v>-7.36327</v>
      </c>
      <c r="K464" s="67">
        <v>111.1177</v>
      </c>
    </row>
    <row r="465" spans="1:11" ht="14.5">
      <c r="A465" s="66" t="str">
        <f t="shared" si="7"/>
        <v>TGL 3PURWAHAMBA_BEDUG</v>
      </c>
      <c r="B465" s="66" t="s">
        <v>5360</v>
      </c>
      <c r="C465" s="66" t="s">
        <v>5784</v>
      </c>
      <c r="D465" s="76" t="s">
        <v>5748</v>
      </c>
      <c r="E465" s="66" t="s">
        <v>5786</v>
      </c>
      <c r="F465" s="67">
        <v>11.25</v>
      </c>
      <c r="G465" s="67">
        <v>-6.9475899999999999</v>
      </c>
      <c r="H465" s="67">
        <v>109.146</v>
      </c>
      <c r="I465" s="66" t="s">
        <v>5354</v>
      </c>
      <c r="J465" s="67">
        <v>-6.87378</v>
      </c>
      <c r="K465" s="67">
        <v>109.2512</v>
      </c>
    </row>
    <row r="466" spans="1:11" ht="14.5">
      <c r="A466" s="66" t="str">
        <f t="shared" si="7"/>
        <v>GPP SUKOHARJO_BEGAJAH</v>
      </c>
      <c r="B466" s="66" t="s">
        <v>3995</v>
      </c>
      <c r="C466" s="66" t="s">
        <v>5784</v>
      </c>
      <c r="D466" s="76" t="s">
        <v>5764</v>
      </c>
      <c r="E466" s="66" t="s">
        <v>5786</v>
      </c>
      <c r="F466" s="67">
        <v>14.71</v>
      </c>
      <c r="G466" s="67">
        <v>-7.7027000000000001</v>
      </c>
      <c r="H466" s="67">
        <v>110.861</v>
      </c>
      <c r="I466" s="66" t="s">
        <v>3993</v>
      </c>
      <c r="J466" s="67">
        <v>-7.7412599999999996</v>
      </c>
      <c r="K466" s="67">
        <v>110.8785</v>
      </c>
    </row>
    <row r="467" spans="1:11" ht="14.5">
      <c r="A467" s="66" t="str">
        <f t="shared" si="7"/>
        <v>Blora 4 Ngawen_BEGANJING</v>
      </c>
      <c r="B467" s="66" t="s">
        <v>1260</v>
      </c>
      <c r="C467" s="66" t="s">
        <v>5784</v>
      </c>
      <c r="D467" s="76" t="s">
        <v>5752</v>
      </c>
      <c r="E467" s="66" t="s">
        <v>5786</v>
      </c>
      <c r="F467" s="67">
        <v>44.23</v>
      </c>
      <c r="G467" s="67">
        <v>-6.9556399999999998</v>
      </c>
      <c r="H467" s="67">
        <v>111.285</v>
      </c>
      <c r="I467" s="66" t="s">
        <v>1251</v>
      </c>
      <c r="J467" s="67">
        <v>-7.0247799999999998</v>
      </c>
      <c r="K467" s="67">
        <v>111.2928</v>
      </c>
    </row>
    <row r="468" spans="1:11" ht="14.5">
      <c r="A468" s="66" t="str">
        <f t="shared" si="7"/>
        <v>Brebes GPP_BEGAWAT</v>
      </c>
      <c r="B468" s="66" t="s">
        <v>1678</v>
      </c>
      <c r="C468" s="66" t="s">
        <v>5784</v>
      </c>
      <c r="D468" s="76" t="s">
        <v>5765</v>
      </c>
      <c r="E468" s="66" t="s">
        <v>5786</v>
      </c>
      <c r="F468" s="67">
        <v>11.25</v>
      </c>
      <c r="G468" s="67">
        <v>-7.1816300000000002</v>
      </c>
      <c r="H468" s="67">
        <v>109.10299999999999</v>
      </c>
      <c r="I468" s="66" t="s">
        <v>1667</v>
      </c>
      <c r="J468" s="67">
        <v>-7.1220699999999999</v>
      </c>
      <c r="K468" s="67">
        <v>108.9847</v>
      </c>
    </row>
    <row r="469" spans="1:11" ht="14.5">
      <c r="A469" s="66" t="str">
        <f t="shared" si="7"/>
        <v>Semarang - Kalikuning_BEJALEN</v>
      </c>
      <c r="B469" s="66" t="s">
        <v>5068</v>
      </c>
      <c r="C469" s="66" t="s">
        <v>5784</v>
      </c>
      <c r="D469" s="76" t="s">
        <v>5737</v>
      </c>
      <c r="E469" s="66" t="s">
        <v>5786</v>
      </c>
      <c r="F469" s="67">
        <v>10.51</v>
      </c>
      <c r="G469" s="67">
        <v>-7.2790299999999997</v>
      </c>
      <c r="H469" s="67">
        <v>110.41800000000001</v>
      </c>
      <c r="I469" s="66" t="s">
        <v>5061</v>
      </c>
      <c r="J469" s="67">
        <v>-7.1833299999999998</v>
      </c>
      <c r="K469" s="67">
        <v>110.4721</v>
      </c>
    </row>
    <row r="470" spans="1:11" ht="14.5">
      <c r="A470" s="66" t="str">
        <f t="shared" si="7"/>
        <v>Semarang - Kalikuning_BEJATEN</v>
      </c>
      <c r="B470" s="66" t="s">
        <v>5069</v>
      </c>
      <c r="C470" s="66" t="s">
        <v>5784</v>
      </c>
      <c r="D470" s="76" t="s">
        <v>5752</v>
      </c>
      <c r="E470" s="66" t="s">
        <v>5786</v>
      </c>
      <c r="F470" s="67">
        <v>10.51</v>
      </c>
      <c r="G470" s="67">
        <v>-7.28789</v>
      </c>
      <c r="H470" s="67">
        <v>110.52500000000001</v>
      </c>
      <c r="I470" s="66" t="s">
        <v>5061</v>
      </c>
      <c r="J470" s="67">
        <v>-7.1833299999999998</v>
      </c>
      <c r="K470" s="67">
        <v>110.4721</v>
      </c>
    </row>
    <row r="471" spans="1:11" ht="14.5">
      <c r="A471" s="66" t="str">
        <f t="shared" si="7"/>
        <v>BGR TEMANGGUNG_BEJEN</v>
      </c>
      <c r="B471" s="66" t="s">
        <v>1008</v>
      </c>
      <c r="C471" s="66" t="s">
        <v>5784</v>
      </c>
      <c r="D471" s="76" t="s">
        <v>5742</v>
      </c>
      <c r="E471" s="66" t="s">
        <v>5786</v>
      </c>
      <c r="F471" s="67">
        <v>9.5500000000000007</v>
      </c>
      <c r="G471" s="67">
        <v>-7.12568</v>
      </c>
      <c r="H471" s="67">
        <v>110.081</v>
      </c>
      <c r="I471" s="66" t="s">
        <v>999</v>
      </c>
      <c r="J471" s="67">
        <v>-7.2953299999999999</v>
      </c>
      <c r="K471" s="67">
        <v>110.0787</v>
      </c>
    </row>
    <row r="472" spans="1:11" ht="14.5">
      <c r="A472" s="66" t="str">
        <f t="shared" si="7"/>
        <v>GPP KARANGANYAR_BEJEN</v>
      </c>
      <c r="B472" s="66" t="s">
        <v>1008</v>
      </c>
      <c r="C472" s="66" t="s">
        <v>5784</v>
      </c>
      <c r="D472" s="76" t="s">
        <v>5763</v>
      </c>
      <c r="E472" s="66" t="s">
        <v>5786</v>
      </c>
      <c r="F472" s="67">
        <v>21.59</v>
      </c>
      <c r="G472" s="67">
        <v>-7.59354</v>
      </c>
      <c r="H472" s="67">
        <v>110.96599999999999</v>
      </c>
      <c r="I472" s="66" t="s">
        <v>2633</v>
      </c>
      <c r="J472" s="67">
        <v>-7.5687199999999999</v>
      </c>
      <c r="K472" s="67">
        <v>110.8749</v>
      </c>
    </row>
    <row r="473" spans="1:11" ht="14.5">
      <c r="A473" s="66" t="str">
        <f t="shared" si="7"/>
        <v>Batang - Kasepuhan_BEJI</v>
      </c>
      <c r="B473" s="66" t="s">
        <v>66</v>
      </c>
      <c r="C473" s="66" t="s">
        <v>5784</v>
      </c>
      <c r="D473" s="76" t="s">
        <v>5743</v>
      </c>
      <c r="E473" s="66" t="s">
        <v>5786</v>
      </c>
      <c r="F473" s="67">
        <v>9.3699999999999992</v>
      </c>
      <c r="G473" s="67">
        <v>-6.9549599999999998</v>
      </c>
      <c r="H473" s="67">
        <v>109.80200000000001</v>
      </c>
      <c r="I473" s="66" t="s">
        <v>54</v>
      </c>
      <c r="J473" s="67">
        <v>-6.9040600000000003</v>
      </c>
      <c r="K473" s="67">
        <v>109.7085</v>
      </c>
    </row>
    <row r="474" spans="1:11" ht="14.5">
      <c r="A474" s="66" t="str">
        <f t="shared" si="7"/>
        <v>BGR NGADIROJO_BEJI</v>
      </c>
      <c r="B474" s="66" t="s">
        <v>66</v>
      </c>
      <c r="C474" s="66" t="s">
        <v>5784</v>
      </c>
      <c r="D474" s="76" t="s">
        <v>5759</v>
      </c>
      <c r="E474" s="66" t="s">
        <v>5786</v>
      </c>
      <c r="F474" s="67">
        <v>20.7</v>
      </c>
      <c r="G474" s="67">
        <v>-7.9040900000000001</v>
      </c>
      <c r="H474" s="67">
        <v>110.97499999999999</v>
      </c>
      <c r="I474" s="66" t="s">
        <v>538</v>
      </c>
      <c r="J474" s="67">
        <v>-7.8147399999999996</v>
      </c>
      <c r="K474" s="67">
        <v>111.0005</v>
      </c>
    </row>
    <row r="475" spans="1:11" ht="14.5">
      <c r="A475" s="66" t="str">
        <f t="shared" si="7"/>
        <v>Boyolali_BEJI</v>
      </c>
      <c r="B475" s="66" t="s">
        <v>66</v>
      </c>
      <c r="C475" s="66" t="s">
        <v>5784</v>
      </c>
      <c r="D475" s="76" t="s">
        <v>5756</v>
      </c>
      <c r="E475" s="66" t="s">
        <v>5786</v>
      </c>
      <c r="F475" s="67">
        <v>17.7</v>
      </c>
      <c r="G475" s="67">
        <v>-7.3798399999999997</v>
      </c>
      <c r="H475" s="67">
        <v>110.748</v>
      </c>
      <c r="I475" s="66" t="s">
        <v>1370</v>
      </c>
      <c r="J475" s="67">
        <v>-7.5381099999999996</v>
      </c>
      <c r="K475" s="67">
        <v>110.6292</v>
      </c>
    </row>
    <row r="476" spans="1:11" ht="14.5">
      <c r="A476" s="66" t="str">
        <f t="shared" si="7"/>
        <v>Boyolali_BEJI</v>
      </c>
      <c r="B476" s="66" t="s">
        <v>66</v>
      </c>
      <c r="C476" s="66" t="s">
        <v>5784</v>
      </c>
      <c r="D476" s="76" t="s">
        <v>5748</v>
      </c>
      <c r="E476" s="66" t="s">
        <v>5786</v>
      </c>
      <c r="F476" s="67">
        <v>8.89</v>
      </c>
      <c r="G476" s="67">
        <v>-7.6040400000000004</v>
      </c>
      <c r="H476" s="67">
        <v>110.601</v>
      </c>
      <c r="I476" s="66" t="s">
        <v>1370</v>
      </c>
      <c r="J476" s="67">
        <v>-7.5381099999999996</v>
      </c>
      <c r="K476" s="67">
        <v>110.6292</v>
      </c>
    </row>
    <row r="477" spans="1:11" ht="14.5">
      <c r="A477" s="66" t="str">
        <f t="shared" si="7"/>
        <v>GD. BGR WONOSOBO_BEJI</v>
      </c>
      <c r="B477" s="66" t="s">
        <v>66</v>
      </c>
      <c r="C477" s="66" t="s">
        <v>5784</v>
      </c>
      <c r="D477" s="76" t="s">
        <v>5748</v>
      </c>
      <c r="E477" s="66" t="s">
        <v>5786</v>
      </c>
      <c r="F477" s="67">
        <v>10.28</v>
      </c>
      <c r="G477" s="67">
        <v>-7.2531299999999996</v>
      </c>
      <c r="H477" s="67">
        <v>109.84</v>
      </c>
      <c r="I477" s="66" t="s">
        <v>2219</v>
      </c>
      <c r="J477" s="67">
        <v>-7.42415</v>
      </c>
      <c r="K477" s="67">
        <v>109.8409</v>
      </c>
    </row>
    <row r="478" spans="1:11" ht="14.5">
      <c r="A478" s="66" t="str">
        <f t="shared" si="7"/>
        <v>GPP BANJARNEGARA_BEJI</v>
      </c>
      <c r="B478" s="66" t="s">
        <v>66</v>
      </c>
      <c r="C478" s="66" t="s">
        <v>5784</v>
      </c>
      <c r="D478" s="76" t="s">
        <v>5748</v>
      </c>
      <c r="E478" s="66" t="s">
        <v>5786</v>
      </c>
      <c r="F478" s="67">
        <v>10.28</v>
      </c>
      <c r="G478" s="67">
        <v>-7.3050800000000002</v>
      </c>
      <c r="H478" s="67">
        <v>109.676</v>
      </c>
      <c r="I478" s="66" t="s">
        <v>2357</v>
      </c>
      <c r="J478" s="67">
        <v>-7.3905900000000004</v>
      </c>
      <c r="K478" s="67">
        <v>109.7366</v>
      </c>
    </row>
    <row r="479" spans="1:11" ht="14.5">
      <c r="A479" s="66" t="str">
        <f t="shared" si="7"/>
        <v>GPP BANJARNEGARA_BEJI</v>
      </c>
      <c r="B479" s="66" t="s">
        <v>66</v>
      </c>
      <c r="C479" s="66" t="s">
        <v>5784</v>
      </c>
      <c r="D479" s="76" t="s">
        <v>5762</v>
      </c>
      <c r="E479" s="66" t="s">
        <v>5786</v>
      </c>
      <c r="F479" s="67">
        <v>10.28</v>
      </c>
      <c r="G479" s="67">
        <v>-7.2542799999999996</v>
      </c>
      <c r="H479" s="67">
        <v>109.61199999999999</v>
      </c>
      <c r="I479" s="66" t="s">
        <v>2357</v>
      </c>
      <c r="J479" s="67">
        <v>-7.3905900000000004</v>
      </c>
      <c r="K479" s="67">
        <v>109.7366</v>
      </c>
    </row>
    <row r="480" spans="1:11" ht="14.5">
      <c r="A480" s="66" t="str">
        <f t="shared" si="7"/>
        <v>GPP KLATEN_BEJI</v>
      </c>
      <c r="B480" s="66" t="s">
        <v>66</v>
      </c>
      <c r="C480" s="66" t="s">
        <v>5784</v>
      </c>
      <c r="D480" s="76" t="s">
        <v>5747</v>
      </c>
      <c r="E480" s="66" t="s">
        <v>5786</v>
      </c>
      <c r="F480" s="67">
        <v>8.89</v>
      </c>
      <c r="G480" s="67">
        <v>-7.7146299999999997</v>
      </c>
      <c r="H480" s="67">
        <v>110.708</v>
      </c>
      <c r="I480" s="66" t="s">
        <v>2894</v>
      </c>
      <c r="J480" s="67">
        <v>-7.6692</v>
      </c>
      <c r="K480" s="67">
        <v>110.6751</v>
      </c>
    </row>
    <row r="481" spans="1:11" ht="14.5">
      <c r="A481" s="66" t="str">
        <f t="shared" si="7"/>
        <v>Pemalang - Taman_BEJI</v>
      </c>
      <c r="B481" s="66" t="s">
        <v>66</v>
      </c>
      <c r="C481" s="66" t="s">
        <v>5784</v>
      </c>
      <c r="D481" s="76" t="s">
        <v>5750</v>
      </c>
      <c r="E481" s="66" t="s">
        <v>5786</v>
      </c>
      <c r="F481" s="67">
        <v>15.73</v>
      </c>
      <c r="G481" s="67">
        <v>-6.8911100000000003</v>
      </c>
      <c r="H481" s="67">
        <v>109.42400000000001</v>
      </c>
      <c r="I481" s="66" t="s">
        <v>4660</v>
      </c>
      <c r="J481" s="67">
        <v>-6.8936700000000002</v>
      </c>
      <c r="K481" s="67">
        <v>109.4251</v>
      </c>
    </row>
    <row r="482" spans="1:11" ht="14.5">
      <c r="A482" s="66" t="str">
        <f t="shared" si="7"/>
        <v>Purbalingga - Kebong_BEJI</v>
      </c>
      <c r="B482" s="66" t="s">
        <v>66</v>
      </c>
      <c r="C482" s="66" t="s">
        <v>5784</v>
      </c>
      <c r="D482" s="76" t="s">
        <v>5743</v>
      </c>
      <c r="E482" s="66" t="s">
        <v>5786</v>
      </c>
      <c r="F482" s="67">
        <v>9.3800000000000008</v>
      </c>
      <c r="G482" s="67">
        <v>-7.3874700000000004</v>
      </c>
      <c r="H482" s="67">
        <v>109.218</v>
      </c>
      <c r="I482" s="66" t="s">
        <v>4781</v>
      </c>
      <c r="J482" s="67">
        <v>-7.4033100000000003</v>
      </c>
      <c r="K482" s="67">
        <v>109.3588</v>
      </c>
    </row>
    <row r="483" spans="1:11" ht="14.5">
      <c r="A483" s="66" t="str">
        <f t="shared" si="7"/>
        <v>Purbalingga - Kebong_BEJI</v>
      </c>
      <c r="B483" s="66" t="s">
        <v>66</v>
      </c>
      <c r="C483" s="66" t="s">
        <v>5784</v>
      </c>
      <c r="D483" s="76" t="s">
        <v>5747</v>
      </c>
      <c r="E483" s="66" t="s">
        <v>5786</v>
      </c>
      <c r="F483" s="67">
        <v>7.6</v>
      </c>
      <c r="G483" s="67">
        <v>-7.3428000000000004</v>
      </c>
      <c r="H483" s="67">
        <v>109.339</v>
      </c>
      <c r="I483" s="66" t="s">
        <v>4781</v>
      </c>
      <c r="J483" s="67">
        <v>-7.4033100000000003</v>
      </c>
      <c r="K483" s="67">
        <v>109.3588</v>
      </c>
    </row>
    <row r="484" spans="1:11" ht="14.5">
      <c r="A484" s="66" t="str">
        <f t="shared" si="7"/>
        <v>Semarang - Kalikuning_BEJI</v>
      </c>
      <c r="B484" s="66" t="s">
        <v>66</v>
      </c>
      <c r="C484" s="66" t="s">
        <v>5784</v>
      </c>
      <c r="D484" s="76" t="s">
        <v>5756</v>
      </c>
      <c r="E484" s="66" t="s">
        <v>5786</v>
      </c>
      <c r="F484" s="67">
        <v>10.51</v>
      </c>
      <c r="G484" s="67">
        <v>-7.1606199999999998</v>
      </c>
      <c r="H484" s="67">
        <v>110.425</v>
      </c>
      <c r="I484" s="66" t="s">
        <v>5061</v>
      </c>
      <c r="J484" s="67">
        <v>-7.1833299999999998</v>
      </c>
      <c r="K484" s="67">
        <v>110.4721</v>
      </c>
    </row>
    <row r="485" spans="1:11" ht="14.5">
      <c r="A485" s="66" t="str">
        <f t="shared" si="7"/>
        <v>Boyolali_BEJI LOR</v>
      </c>
      <c r="B485" s="66" t="s">
        <v>1385</v>
      </c>
      <c r="C485" s="66" t="s">
        <v>5784</v>
      </c>
      <c r="D485" s="76" t="s">
        <v>5756</v>
      </c>
      <c r="E485" s="66" t="s">
        <v>5786</v>
      </c>
      <c r="F485" s="67">
        <v>10.51</v>
      </c>
      <c r="G485" s="67">
        <v>-7.3872999999999998</v>
      </c>
      <c r="H485" s="67">
        <v>110.565</v>
      </c>
      <c r="I485" s="66" t="s">
        <v>1370</v>
      </c>
      <c r="J485" s="67">
        <v>-7.5381099999999996</v>
      </c>
      <c r="K485" s="67">
        <v>110.6292</v>
      </c>
    </row>
    <row r="486" spans="1:11" ht="14.5">
      <c r="A486" s="66" t="str">
        <f t="shared" si="7"/>
        <v>Wonosobo - Leksono_BEJIARUM</v>
      </c>
      <c r="B486" s="66" t="s">
        <v>5588</v>
      </c>
      <c r="C486" s="66" t="s">
        <v>5784</v>
      </c>
      <c r="D486" s="76" t="s">
        <v>5751</v>
      </c>
      <c r="E486" s="66" t="s">
        <v>5786</v>
      </c>
      <c r="F486" s="67">
        <v>7.7</v>
      </c>
      <c r="G486" s="67">
        <v>-7.3644600000000002</v>
      </c>
      <c r="H486" s="67">
        <v>109.947</v>
      </c>
      <c r="I486" s="66" t="s">
        <v>5583</v>
      </c>
      <c r="J486" s="67">
        <v>-7.4236599999999999</v>
      </c>
      <c r="K486" s="67">
        <v>109.8591</v>
      </c>
    </row>
    <row r="487" spans="1:11" ht="14.5">
      <c r="A487" s="66" t="str">
        <f t="shared" si="7"/>
        <v>Blora 4 Ngawen_BEJIREJO</v>
      </c>
      <c r="B487" s="66" t="s">
        <v>1261</v>
      </c>
      <c r="C487" s="66" t="s">
        <v>5784</v>
      </c>
      <c r="D487" s="76" t="s">
        <v>5761</v>
      </c>
      <c r="E487" s="66" t="s">
        <v>5786</v>
      </c>
      <c r="F487" s="67">
        <v>44.23</v>
      </c>
      <c r="G487" s="67">
        <v>-7.0268699999999997</v>
      </c>
      <c r="H487" s="67">
        <v>111.239</v>
      </c>
      <c r="I487" s="66" t="s">
        <v>1251</v>
      </c>
      <c r="J487" s="67">
        <v>-7.0247799999999998</v>
      </c>
      <c r="K487" s="67">
        <v>111.2928</v>
      </c>
    </row>
    <row r="488" spans="1:11" ht="14.5">
      <c r="A488" s="66" t="str">
        <f t="shared" si="7"/>
        <v>GPP KEBUMEN_BEJIRUYUNG</v>
      </c>
      <c r="B488" s="66" t="s">
        <v>2731</v>
      </c>
      <c r="C488" s="66" t="s">
        <v>5784</v>
      </c>
      <c r="D488" s="76" t="s">
        <v>5742</v>
      </c>
      <c r="E488" s="66" t="s">
        <v>5786</v>
      </c>
      <c r="F488" s="67">
        <v>15.69</v>
      </c>
      <c r="G488" s="67">
        <v>-7.58446</v>
      </c>
      <c r="H488" s="67">
        <v>109.509</v>
      </c>
      <c r="I488" s="66" t="s">
        <v>2714</v>
      </c>
      <c r="J488" s="67">
        <v>-7.6109200000000001</v>
      </c>
      <c r="K488" s="67">
        <v>109.5078</v>
      </c>
    </row>
    <row r="489" spans="1:11" ht="14.5">
      <c r="A489" s="66" t="str">
        <f t="shared" si="7"/>
        <v>Qc Purwodadi - Tawangharjo_BEKETEL</v>
      </c>
      <c r="B489" s="66" t="s">
        <v>4975</v>
      </c>
      <c r="C489" s="66" t="s">
        <v>5784</v>
      </c>
      <c r="D489" s="76" t="s">
        <v>5742</v>
      </c>
      <c r="E489" s="66" t="s">
        <v>5786</v>
      </c>
      <c r="F489" s="67">
        <v>16.66</v>
      </c>
      <c r="G489" s="67">
        <v>-6.9608299999999996</v>
      </c>
      <c r="H489" s="67">
        <v>111.006</v>
      </c>
      <c r="I489" s="66" t="s">
        <v>4974</v>
      </c>
      <c r="J489" s="67">
        <v>-7.0747999999999998</v>
      </c>
      <c r="K489" s="67">
        <v>110.9586</v>
      </c>
    </row>
    <row r="490" spans="1:11" ht="14.5">
      <c r="A490" s="66" t="str">
        <f t="shared" si="7"/>
        <v>GPP KARANGANYAR_BEKONANG</v>
      </c>
      <c r="B490" s="66" t="s">
        <v>2635</v>
      </c>
      <c r="C490" s="66" t="s">
        <v>5784</v>
      </c>
      <c r="D490" s="76" t="s">
        <v>5742</v>
      </c>
      <c r="E490" s="66" t="s">
        <v>5786</v>
      </c>
      <c r="F490" s="67">
        <v>14.71</v>
      </c>
      <c r="G490" s="67">
        <v>-7.6109799999999996</v>
      </c>
      <c r="H490" s="67">
        <v>110.867</v>
      </c>
      <c r="I490" s="66" t="s">
        <v>2633</v>
      </c>
      <c r="J490" s="67">
        <v>-7.5687199999999999</v>
      </c>
      <c r="K490" s="67">
        <v>110.8749</v>
      </c>
    </row>
    <row r="491" spans="1:11" ht="14.5">
      <c r="A491" s="66" t="str">
        <f t="shared" si="7"/>
        <v>GPP KLATEN_BEKU</v>
      </c>
      <c r="B491" s="66" t="s">
        <v>2906</v>
      </c>
      <c r="C491" s="66" t="s">
        <v>5784</v>
      </c>
      <c r="D491" s="76" t="s">
        <v>5744</v>
      </c>
      <c r="E491" s="66" t="s">
        <v>5786</v>
      </c>
      <c r="F491" s="67">
        <v>8.89</v>
      </c>
      <c r="G491" s="67">
        <v>-7.6528600000000004</v>
      </c>
      <c r="H491" s="67">
        <v>110.64</v>
      </c>
      <c r="I491" s="66" t="s">
        <v>2894</v>
      </c>
      <c r="J491" s="67">
        <v>-7.6692</v>
      </c>
      <c r="K491" s="67">
        <v>110.6751</v>
      </c>
    </row>
    <row r="492" spans="1:11" ht="14.5">
      <c r="A492" s="66" t="str">
        <f t="shared" si="7"/>
        <v>Blora 4 Ngawen_BEKUTUK</v>
      </c>
      <c r="B492" s="66" t="s">
        <v>1262</v>
      </c>
      <c r="C492" s="66" t="s">
        <v>5784</v>
      </c>
      <c r="D492" s="76" t="s">
        <v>5741</v>
      </c>
      <c r="E492" s="66" t="s">
        <v>5786</v>
      </c>
      <c r="F492" s="67">
        <v>44.23</v>
      </c>
      <c r="G492" s="67">
        <v>-7.1830100000000003</v>
      </c>
      <c r="H492" s="67">
        <v>111.36499999999999</v>
      </c>
      <c r="I492" s="66" t="s">
        <v>1251</v>
      </c>
      <c r="J492" s="67">
        <v>-7.0247799999999998</v>
      </c>
      <c r="K492" s="67">
        <v>111.2928</v>
      </c>
    </row>
    <row r="493" spans="1:11" ht="14.5">
      <c r="A493" s="66" t="str">
        <f t="shared" si="7"/>
        <v>GPP KLATEN_BELANGWETAN</v>
      </c>
      <c r="B493" s="66" t="s">
        <v>2907</v>
      </c>
      <c r="C493" s="66" t="s">
        <v>5784</v>
      </c>
      <c r="D493" s="76" t="s">
        <v>5754</v>
      </c>
      <c r="E493" s="66" t="s">
        <v>5786</v>
      </c>
      <c r="F493" s="67">
        <v>8.89</v>
      </c>
      <c r="G493" s="67">
        <v>-7.6847799999999999</v>
      </c>
      <c r="H493" s="67">
        <v>110.63</v>
      </c>
      <c r="I493" s="66" t="s">
        <v>2894</v>
      </c>
      <c r="J493" s="67">
        <v>-7.6692</v>
      </c>
      <c r="K493" s="67">
        <v>110.6751</v>
      </c>
    </row>
    <row r="494" spans="1:11" ht="14.5">
      <c r="A494" s="66" t="str">
        <f t="shared" si="7"/>
        <v>Purbalingga - Kebong_BELIK</v>
      </c>
      <c r="B494" s="66" t="s">
        <v>4795</v>
      </c>
      <c r="C494" s="66" t="s">
        <v>5784</v>
      </c>
      <c r="D494" s="76" t="s">
        <v>5757</v>
      </c>
      <c r="E494" s="66" t="s">
        <v>5786</v>
      </c>
      <c r="F494" s="67">
        <v>15.73</v>
      </c>
      <c r="G494" s="67">
        <v>-7.1932799999999997</v>
      </c>
      <c r="H494" s="67">
        <v>109.33</v>
      </c>
      <c r="I494" s="66" t="s">
        <v>4781</v>
      </c>
      <c r="J494" s="67">
        <v>-7.4033100000000003</v>
      </c>
      <c r="K494" s="67">
        <v>109.3588</v>
      </c>
    </row>
    <row r="495" spans="1:11" ht="14.5">
      <c r="A495" s="66" t="str">
        <f t="shared" si="7"/>
        <v>BGR NGADIROJO_BELIKURIP</v>
      </c>
      <c r="B495" s="66" t="s">
        <v>547</v>
      </c>
      <c r="C495" s="66" t="s">
        <v>5784</v>
      </c>
      <c r="D495" s="76" t="s">
        <v>5757</v>
      </c>
      <c r="E495" s="66" t="s">
        <v>5786</v>
      </c>
      <c r="F495" s="67">
        <v>20.7</v>
      </c>
      <c r="G495" s="67">
        <v>-7.9878</v>
      </c>
      <c r="H495" s="67">
        <v>110.961</v>
      </c>
      <c r="I495" s="66" t="s">
        <v>538</v>
      </c>
      <c r="J495" s="67">
        <v>-7.8147399999999996</v>
      </c>
      <c r="K495" s="67">
        <v>111.0005</v>
      </c>
    </row>
    <row r="496" spans="1:11" ht="14.5">
      <c r="A496" s="66" t="str">
        <f t="shared" si="7"/>
        <v>Blora 4 Ngawen_BELOR</v>
      </c>
      <c r="B496" s="66" t="s">
        <v>1263</v>
      </c>
      <c r="C496" s="66" t="s">
        <v>5784</v>
      </c>
      <c r="D496" s="76" t="s">
        <v>5753</v>
      </c>
      <c r="E496" s="66" t="s">
        <v>5786</v>
      </c>
      <c r="F496" s="67">
        <v>53.45</v>
      </c>
      <c r="G496" s="67">
        <v>-7.0374100000000004</v>
      </c>
      <c r="H496" s="67">
        <v>111.21</v>
      </c>
      <c r="I496" s="66" t="s">
        <v>1251</v>
      </c>
      <c r="J496" s="67">
        <v>-7.0247799999999998</v>
      </c>
      <c r="K496" s="67">
        <v>111.2928</v>
      </c>
    </row>
    <row r="497" spans="1:11" ht="14.5">
      <c r="A497" s="66" t="str">
        <f t="shared" si="7"/>
        <v>GPP KLATEN_BELUK</v>
      </c>
      <c r="B497" s="66" t="s">
        <v>2908</v>
      </c>
      <c r="C497" s="66" t="s">
        <v>5784</v>
      </c>
      <c r="D497" s="76" t="s">
        <v>5737</v>
      </c>
      <c r="E497" s="66" t="s">
        <v>5786</v>
      </c>
      <c r="F497" s="67">
        <v>8.89</v>
      </c>
      <c r="G497" s="67">
        <v>-7.7837399999999999</v>
      </c>
      <c r="H497" s="67">
        <v>110.64700000000001</v>
      </c>
      <c r="I497" s="66" t="s">
        <v>2894</v>
      </c>
      <c r="J497" s="67">
        <v>-7.6692</v>
      </c>
      <c r="K497" s="67">
        <v>110.6751</v>
      </c>
    </row>
    <row r="498" spans="1:11" ht="14.5">
      <c r="A498" s="66" t="str">
        <f t="shared" si="7"/>
        <v>Purbalingga - Kebong_BELUK</v>
      </c>
      <c r="B498" s="66" t="s">
        <v>2908</v>
      </c>
      <c r="C498" s="66" t="s">
        <v>5784</v>
      </c>
      <c r="D498" s="76" t="s">
        <v>5756</v>
      </c>
      <c r="E498" s="66" t="s">
        <v>5786</v>
      </c>
      <c r="F498" s="67">
        <v>15.73</v>
      </c>
      <c r="G498" s="67">
        <v>-7.1673099999999996</v>
      </c>
      <c r="H498" s="67">
        <v>109.306</v>
      </c>
      <c r="I498" s="66" t="s">
        <v>4781</v>
      </c>
      <c r="J498" s="67">
        <v>-7.4033100000000003</v>
      </c>
      <c r="K498" s="67">
        <v>109.3588</v>
      </c>
    </row>
    <row r="499" spans="1:11" ht="14.5">
      <c r="A499" s="66" t="str">
        <f t="shared" si="7"/>
        <v>GPP PURWOREJO_BENCOREJO</v>
      </c>
      <c r="B499" s="66" t="s">
        <v>3529</v>
      </c>
      <c r="C499" s="66" t="s">
        <v>5784</v>
      </c>
      <c r="D499" s="76" t="s">
        <v>5764</v>
      </c>
      <c r="E499" s="66" t="s">
        <v>5786</v>
      </c>
      <c r="F499" s="67">
        <v>4.4400000000000004</v>
      </c>
      <c r="G499" s="67">
        <v>-7.7775699999999999</v>
      </c>
      <c r="H499" s="67">
        <v>109.96899999999999</v>
      </c>
      <c r="I499" s="66" t="s">
        <v>3504</v>
      </c>
      <c r="J499" s="67">
        <v>-7.7226800000000004</v>
      </c>
      <c r="K499" s="67">
        <v>109.9468</v>
      </c>
    </row>
    <row r="500" spans="1:11" ht="14.5">
      <c r="A500" s="66" t="str">
        <f t="shared" si="7"/>
        <v>Brebes GPP_BENDA</v>
      </c>
      <c r="B500" s="66" t="s">
        <v>1679</v>
      </c>
      <c r="C500" s="66" t="s">
        <v>5784</v>
      </c>
      <c r="D500" s="76" t="s">
        <v>5756</v>
      </c>
      <c r="E500" s="66" t="s">
        <v>5786</v>
      </c>
      <c r="F500" s="67">
        <v>20.92</v>
      </c>
      <c r="G500" s="67">
        <v>-7.2175200000000004</v>
      </c>
      <c r="H500" s="67">
        <v>109.033</v>
      </c>
      <c r="I500" s="66" t="s">
        <v>1667</v>
      </c>
      <c r="J500" s="67">
        <v>-7.1220699999999999</v>
      </c>
      <c r="K500" s="67">
        <v>108.9847</v>
      </c>
    </row>
    <row r="501" spans="1:11" ht="14.5">
      <c r="A501" s="66" t="str">
        <f t="shared" si="7"/>
        <v>Boyolali_BENDAN</v>
      </c>
      <c r="B501" s="66" t="s">
        <v>1386</v>
      </c>
      <c r="C501" s="66" t="s">
        <v>5784</v>
      </c>
      <c r="D501" s="76" t="s">
        <v>5746</v>
      </c>
      <c r="E501" s="66" t="s">
        <v>5786</v>
      </c>
      <c r="F501" s="67">
        <v>17.7</v>
      </c>
      <c r="G501" s="67">
        <v>-7.5439600000000002</v>
      </c>
      <c r="H501" s="67">
        <v>110.67400000000001</v>
      </c>
      <c r="I501" s="66" t="s">
        <v>1370</v>
      </c>
      <c r="J501" s="67">
        <v>-7.5381099999999996</v>
      </c>
      <c r="K501" s="67">
        <v>110.6292</v>
      </c>
    </row>
    <row r="502" spans="1:11" ht="14.5">
      <c r="A502" s="66" t="str">
        <f t="shared" si="7"/>
        <v>GPP KLATEN_BENDAN</v>
      </c>
      <c r="B502" s="66" t="s">
        <v>1386</v>
      </c>
      <c r="C502" s="66" t="s">
        <v>5784</v>
      </c>
      <c r="D502" s="76" t="s">
        <v>5743</v>
      </c>
      <c r="E502" s="66" t="s">
        <v>5786</v>
      </c>
      <c r="F502" s="67">
        <v>8.89</v>
      </c>
      <c r="G502" s="67">
        <v>-7.6883499999999998</v>
      </c>
      <c r="H502" s="67">
        <v>110.494</v>
      </c>
      <c r="I502" s="66" t="s">
        <v>2894</v>
      </c>
      <c r="J502" s="67">
        <v>-7.6692</v>
      </c>
      <c r="K502" s="67">
        <v>110.6751</v>
      </c>
    </row>
    <row r="503" spans="1:11" ht="14.5">
      <c r="A503" s="66" t="str">
        <f t="shared" si="7"/>
        <v>GD BGR CANDI SEMARANG_BENDAN DHUWUR</v>
      </c>
      <c r="B503" s="66" t="s">
        <v>2011</v>
      </c>
      <c r="C503" s="66" t="s">
        <v>5784</v>
      </c>
      <c r="D503" s="76" t="s">
        <v>5738</v>
      </c>
      <c r="E503" s="66" t="s">
        <v>5786</v>
      </c>
      <c r="F503" s="67">
        <v>1.22</v>
      </c>
      <c r="G503" s="67">
        <v>-7.0196500000000004</v>
      </c>
      <c r="H503" s="67">
        <v>110.396</v>
      </c>
      <c r="I503" s="66" t="s">
        <v>2006</v>
      </c>
      <c r="J503" s="67">
        <v>-7.0144599999999997</v>
      </c>
      <c r="K503" s="67">
        <v>110.3477</v>
      </c>
    </row>
    <row r="504" spans="1:11" ht="14.5">
      <c r="A504" s="66" t="str">
        <f t="shared" si="7"/>
        <v>GPP PEKALONGAN_BENDAN KERGON</v>
      </c>
      <c r="B504" s="66" t="s">
        <v>3384</v>
      </c>
      <c r="C504" s="66" t="s">
        <v>5784</v>
      </c>
      <c r="D504" s="76" t="s">
        <v>5749</v>
      </c>
      <c r="E504" s="66" t="s">
        <v>5786</v>
      </c>
      <c r="F504" s="67">
        <v>0.94</v>
      </c>
      <c r="G504" s="67">
        <v>-6.8906499999999999</v>
      </c>
      <c r="H504" s="67">
        <v>109.667</v>
      </c>
      <c r="I504" s="66" t="s">
        <v>3376</v>
      </c>
      <c r="J504" s="67">
        <v>-6.8898999999999999</v>
      </c>
      <c r="K504" s="67">
        <v>109.6589</v>
      </c>
    </row>
    <row r="505" spans="1:11" ht="14.5">
      <c r="A505" s="66" t="str">
        <f t="shared" si="7"/>
        <v>GD BGR CANDI SEMARANG_BENDAN NGISOR</v>
      </c>
      <c r="B505" s="66" t="s">
        <v>2012</v>
      </c>
      <c r="C505" s="66" t="s">
        <v>5784</v>
      </c>
      <c r="D505" s="76" t="s">
        <v>5750</v>
      </c>
      <c r="E505" s="66" t="s">
        <v>5786</v>
      </c>
      <c r="F505" s="67">
        <v>1.22</v>
      </c>
      <c r="G505" s="67">
        <v>-7.0111299999999996</v>
      </c>
      <c r="H505" s="67">
        <v>110.398</v>
      </c>
      <c r="I505" s="66" t="s">
        <v>2006</v>
      </c>
      <c r="J505" s="67">
        <v>-7.0144599999999997</v>
      </c>
      <c r="K505" s="67">
        <v>110.3477</v>
      </c>
    </row>
    <row r="506" spans="1:11" ht="14.5">
      <c r="A506" s="66" t="str">
        <f t="shared" si="7"/>
        <v>Pati - Juwana_BENDAR</v>
      </c>
      <c r="B506" s="66" t="s">
        <v>4467</v>
      </c>
      <c r="C506" s="66" t="s">
        <v>5784</v>
      </c>
      <c r="D506" s="76" t="s">
        <v>5757</v>
      </c>
      <c r="E506" s="66" t="s">
        <v>5786</v>
      </c>
      <c r="F506" s="67">
        <v>16.66</v>
      </c>
      <c r="G506" s="67">
        <v>-6.6992500000000001</v>
      </c>
      <c r="H506" s="67">
        <v>111.15900000000001</v>
      </c>
      <c r="I506" s="66" t="s">
        <v>4458</v>
      </c>
      <c r="J506" s="67">
        <v>-6.7296100000000001</v>
      </c>
      <c r="K506" s="67">
        <v>111.1037</v>
      </c>
    </row>
    <row r="507" spans="1:11" ht="14.5">
      <c r="A507" s="66" t="str">
        <f t="shared" si="7"/>
        <v>Boyolali_BENDO</v>
      </c>
      <c r="B507" s="66" t="s">
        <v>1387</v>
      </c>
      <c r="C507" s="66" t="s">
        <v>5784</v>
      </c>
      <c r="D507" s="76" t="s">
        <v>5743</v>
      </c>
      <c r="E507" s="66" t="s">
        <v>5786</v>
      </c>
      <c r="F507" s="67">
        <v>17.7</v>
      </c>
      <c r="G507" s="67">
        <v>-7.4594899999999997</v>
      </c>
      <c r="H507" s="67">
        <v>110.72199999999999</v>
      </c>
      <c r="I507" s="66" t="s">
        <v>1370</v>
      </c>
      <c r="J507" s="67">
        <v>-7.5381099999999996</v>
      </c>
      <c r="K507" s="67">
        <v>110.6292</v>
      </c>
    </row>
    <row r="508" spans="1:11" ht="14.5">
      <c r="A508" s="66" t="str">
        <f t="shared" si="7"/>
        <v>GD. LASEM_BENDO</v>
      </c>
      <c r="B508" s="66" t="s">
        <v>1387</v>
      </c>
      <c r="C508" s="66" t="s">
        <v>5784</v>
      </c>
      <c r="D508" s="76" t="s">
        <v>5757</v>
      </c>
      <c r="E508" s="66" t="s">
        <v>5786</v>
      </c>
      <c r="F508" s="67">
        <v>20.29</v>
      </c>
      <c r="G508" s="67">
        <v>-6.6634799999999998</v>
      </c>
      <c r="H508" s="67">
        <v>111.529</v>
      </c>
      <c r="I508" s="66" t="s">
        <v>2256</v>
      </c>
      <c r="J508" s="67">
        <v>-6.6950700000000003</v>
      </c>
      <c r="K508" s="67">
        <v>111.4366</v>
      </c>
    </row>
    <row r="509" spans="1:11" ht="14.5">
      <c r="A509" s="66" t="str">
        <f t="shared" si="7"/>
        <v>GPP KLATEN_BENDO</v>
      </c>
      <c r="B509" s="66" t="s">
        <v>1387</v>
      </c>
      <c r="C509" s="66" t="s">
        <v>5784</v>
      </c>
      <c r="D509" s="76" t="s">
        <v>5753</v>
      </c>
      <c r="E509" s="66" t="s">
        <v>5786</v>
      </c>
      <c r="F509" s="67">
        <v>8.89</v>
      </c>
      <c r="G509" s="67">
        <v>-7.6996000000000002</v>
      </c>
      <c r="H509" s="67">
        <v>110.691</v>
      </c>
      <c r="I509" s="66" t="s">
        <v>2894</v>
      </c>
      <c r="J509" s="67">
        <v>-7.6692</v>
      </c>
      <c r="K509" s="67">
        <v>110.6751</v>
      </c>
    </row>
    <row r="510" spans="1:11" ht="14.5">
      <c r="A510" s="66" t="str">
        <f t="shared" si="7"/>
        <v>Sragen 1 - Ngrampal_BENDO</v>
      </c>
      <c r="B510" s="66" t="s">
        <v>1387</v>
      </c>
      <c r="C510" s="66" t="s">
        <v>5784</v>
      </c>
      <c r="D510" s="76" t="s">
        <v>5764</v>
      </c>
      <c r="E510" s="66" t="s">
        <v>5786</v>
      </c>
      <c r="F510" s="67">
        <v>66.78</v>
      </c>
      <c r="G510" s="67">
        <v>-7.3654299999999999</v>
      </c>
      <c r="H510" s="67">
        <v>110.965</v>
      </c>
      <c r="I510" s="66" t="s">
        <v>5161</v>
      </c>
      <c r="J510" s="67">
        <v>-7.4020799999999998</v>
      </c>
      <c r="K510" s="67">
        <v>111.0612</v>
      </c>
    </row>
    <row r="511" spans="1:11" ht="14.5">
      <c r="A511" s="66" t="str">
        <f t="shared" si="7"/>
        <v>GPP KEBUMEN_BENDOGARAP</v>
      </c>
      <c r="B511" s="66" t="s">
        <v>2732</v>
      </c>
      <c r="C511" s="66" t="s">
        <v>5784</v>
      </c>
      <c r="D511" s="76" t="s">
        <v>5755</v>
      </c>
      <c r="E511" s="66" t="s">
        <v>5786</v>
      </c>
      <c r="F511" s="67">
        <v>15.69</v>
      </c>
      <c r="G511" s="67">
        <v>-7.7503099999999998</v>
      </c>
      <c r="H511" s="67">
        <v>109.63800000000001</v>
      </c>
      <c r="I511" s="66" t="s">
        <v>2714</v>
      </c>
      <c r="J511" s="67">
        <v>-7.6109200000000001</v>
      </c>
      <c r="K511" s="67">
        <v>109.5078</v>
      </c>
    </row>
    <row r="512" spans="1:11" ht="14.5">
      <c r="A512" s="66" t="str">
        <f t="shared" si="7"/>
        <v>Blora 4 Ngawen_BENDOHARJO</v>
      </c>
      <c r="B512" s="66" t="s">
        <v>1264</v>
      </c>
      <c r="C512" s="66" t="s">
        <v>5784</v>
      </c>
      <c r="D512" s="76" t="s">
        <v>5757</v>
      </c>
      <c r="E512" s="66" t="s">
        <v>5786</v>
      </c>
      <c r="F512" s="67">
        <v>53.45</v>
      </c>
      <c r="G512" s="67">
        <v>-7.1494</v>
      </c>
      <c r="H512" s="67">
        <v>111.227</v>
      </c>
      <c r="I512" s="66" t="s">
        <v>1251</v>
      </c>
      <c r="J512" s="67">
        <v>-7.0247799999999998</v>
      </c>
      <c r="K512" s="67">
        <v>111.2928</v>
      </c>
    </row>
    <row r="513" spans="1:11" ht="14.5">
      <c r="A513" s="66" t="str">
        <f t="shared" si="7"/>
        <v>Pati - Juwana_BENDOKATON KIDUL</v>
      </c>
      <c r="B513" s="66" t="s">
        <v>4468</v>
      </c>
      <c r="C513" s="66" t="s">
        <v>5784</v>
      </c>
      <c r="D513" s="76" t="s">
        <v>5753</v>
      </c>
      <c r="E513" s="66" t="s">
        <v>5786</v>
      </c>
      <c r="F513" s="67">
        <v>16.66</v>
      </c>
      <c r="G513" s="67">
        <v>-6.5395799999999999</v>
      </c>
      <c r="H513" s="67">
        <v>111.003</v>
      </c>
      <c r="I513" s="66" t="s">
        <v>4458</v>
      </c>
      <c r="J513" s="67">
        <v>-6.7296100000000001</v>
      </c>
      <c r="K513" s="67">
        <v>111.1037</v>
      </c>
    </row>
    <row r="514" spans="1:11" ht="14.5">
      <c r="A514" s="66" t="str">
        <f t="shared" ref="A514:A577" si="8">CONCATENATE(I514,"_",B514)</f>
        <v>BGR JENARSARI_BENDOSARI</v>
      </c>
      <c r="B514" s="66" t="s">
        <v>353</v>
      </c>
      <c r="C514" s="66" t="s">
        <v>5784</v>
      </c>
      <c r="D514" s="76" t="s">
        <v>5748</v>
      </c>
      <c r="E514" s="66" t="s">
        <v>5786</v>
      </c>
      <c r="F514" s="67">
        <v>16.97</v>
      </c>
      <c r="G514" s="67">
        <v>-7.0438299999999998</v>
      </c>
      <c r="H514" s="67">
        <v>109.98399999999999</v>
      </c>
      <c r="I514" s="66" t="s">
        <v>346</v>
      </c>
      <c r="J514" s="67">
        <v>-6.95329</v>
      </c>
      <c r="K514" s="67">
        <v>110.10129999999999</v>
      </c>
    </row>
    <row r="515" spans="1:11" ht="14.5">
      <c r="A515" s="66" t="str">
        <f t="shared" si="8"/>
        <v>GPP PURWOREJO_BENDOSARI</v>
      </c>
      <c r="B515" s="66" t="s">
        <v>353</v>
      </c>
      <c r="C515" s="66" t="s">
        <v>5784</v>
      </c>
      <c r="D515" s="76" t="s">
        <v>5745</v>
      </c>
      <c r="E515" s="66" t="s">
        <v>5786</v>
      </c>
      <c r="F515" s="67">
        <v>4.4400000000000004</v>
      </c>
      <c r="G515" s="67">
        <v>-7.6476600000000001</v>
      </c>
      <c r="H515" s="67">
        <v>109.992</v>
      </c>
      <c r="I515" s="66" t="s">
        <v>3504</v>
      </c>
      <c r="J515" s="67">
        <v>-7.7226800000000004</v>
      </c>
      <c r="K515" s="67">
        <v>109.9468</v>
      </c>
    </row>
    <row r="516" spans="1:11" ht="14.5">
      <c r="A516" s="66" t="str">
        <f t="shared" si="8"/>
        <v>GPP SUKOHARJO_BENDOSARI</v>
      </c>
      <c r="B516" s="66" t="s">
        <v>353</v>
      </c>
      <c r="C516" s="66" t="s">
        <v>5784</v>
      </c>
      <c r="D516" s="76" t="s">
        <v>5754</v>
      </c>
      <c r="E516" s="66" t="s">
        <v>5786</v>
      </c>
      <c r="F516" s="67">
        <v>14.71</v>
      </c>
      <c r="G516" s="67">
        <v>-7.6811600000000002</v>
      </c>
      <c r="H516" s="67">
        <v>110.919</v>
      </c>
      <c r="I516" s="66" t="s">
        <v>3993</v>
      </c>
      <c r="J516" s="67">
        <v>-7.7412599999999996</v>
      </c>
      <c r="K516" s="67">
        <v>110.8785</v>
      </c>
    </row>
    <row r="517" spans="1:11" ht="14.5">
      <c r="A517" s="66" t="str">
        <f t="shared" si="8"/>
        <v>Sukoharjo 2 - Baki_BENDOSARI</v>
      </c>
      <c r="B517" s="66" t="s">
        <v>353</v>
      </c>
      <c r="C517" s="66" t="s">
        <v>5784</v>
      </c>
      <c r="D517" s="76" t="s">
        <v>5757</v>
      </c>
      <c r="E517" s="66" t="s">
        <v>5786</v>
      </c>
      <c r="F517" s="67">
        <v>17.7</v>
      </c>
      <c r="G517" s="67">
        <v>-7.5818300000000001</v>
      </c>
      <c r="H517" s="67">
        <v>110.70699999999999</v>
      </c>
      <c r="I517" s="66" t="s">
        <v>5224</v>
      </c>
      <c r="J517" s="67">
        <v>-7.6135599999999997</v>
      </c>
      <c r="K517" s="67">
        <v>110.76560000000001</v>
      </c>
    </row>
    <row r="518" spans="1:11" ht="14.5">
      <c r="A518" s="66" t="str">
        <f t="shared" si="8"/>
        <v>BGR TEMANGGUNG_BENDUNGAN</v>
      </c>
      <c r="B518" s="66" t="s">
        <v>1009</v>
      </c>
      <c r="C518" s="66" t="s">
        <v>5784</v>
      </c>
      <c r="D518" s="76" t="s">
        <v>5767</v>
      </c>
      <c r="E518" s="66" t="s">
        <v>5786</v>
      </c>
      <c r="F518" s="67">
        <v>9.5500000000000007</v>
      </c>
      <c r="G518" s="67">
        <v>-7.1644199999999998</v>
      </c>
      <c r="H518" s="67">
        <v>110.027</v>
      </c>
      <c r="I518" s="66" t="s">
        <v>999</v>
      </c>
      <c r="J518" s="67">
        <v>-7.2953299999999999</v>
      </c>
      <c r="K518" s="67">
        <v>110.0787</v>
      </c>
    </row>
    <row r="519" spans="1:11" ht="14.5">
      <c r="A519" s="66" t="str">
        <f t="shared" si="8"/>
        <v>Boyolali_BENDUNGAN</v>
      </c>
      <c r="B519" s="66" t="s">
        <v>1009</v>
      </c>
      <c r="C519" s="66" t="s">
        <v>5784</v>
      </c>
      <c r="D519" s="76" t="s">
        <v>5768</v>
      </c>
      <c r="E519" s="66" t="s">
        <v>5786</v>
      </c>
      <c r="F519" s="67">
        <v>17.7</v>
      </c>
      <c r="G519" s="67">
        <v>-7.45275</v>
      </c>
      <c r="H519" s="67">
        <v>110.697</v>
      </c>
      <c r="I519" s="66" t="s">
        <v>1370</v>
      </c>
      <c r="J519" s="67">
        <v>-7.5381099999999996</v>
      </c>
      <c r="K519" s="67">
        <v>110.6292</v>
      </c>
    </row>
    <row r="520" spans="1:11" ht="14.5">
      <c r="A520" s="66" t="str">
        <f t="shared" si="8"/>
        <v>GPP KEBUMEN_BENDUNGAN</v>
      </c>
      <c r="B520" s="66" t="s">
        <v>1009</v>
      </c>
      <c r="C520" s="66" t="s">
        <v>5784</v>
      </c>
      <c r="D520" s="76" t="s">
        <v>5767</v>
      </c>
      <c r="E520" s="66" t="s">
        <v>5786</v>
      </c>
      <c r="F520" s="67">
        <v>15.69</v>
      </c>
      <c r="G520" s="67">
        <v>-7.6315</v>
      </c>
      <c r="H520" s="67">
        <v>109.51300000000001</v>
      </c>
      <c r="I520" s="66" t="s">
        <v>2714</v>
      </c>
      <c r="J520" s="67">
        <v>-7.6109200000000001</v>
      </c>
      <c r="K520" s="67">
        <v>109.5078</v>
      </c>
    </row>
    <row r="521" spans="1:11" ht="14.5">
      <c r="A521" s="66" t="str">
        <f t="shared" si="8"/>
        <v>GPP KLATEN_BENDUNGAN</v>
      </c>
      <c r="B521" s="66" t="s">
        <v>1009</v>
      </c>
      <c r="C521" s="66" t="s">
        <v>5784</v>
      </c>
      <c r="D521" s="76" t="s">
        <v>5749</v>
      </c>
      <c r="E521" s="66" t="s">
        <v>5786</v>
      </c>
      <c r="F521" s="67">
        <v>8.89</v>
      </c>
      <c r="G521" s="67">
        <v>-7.7795899999999998</v>
      </c>
      <c r="H521" s="67">
        <v>110.715</v>
      </c>
      <c r="I521" s="66" t="s">
        <v>2894</v>
      </c>
      <c r="J521" s="67">
        <v>-7.6692</v>
      </c>
      <c r="K521" s="67">
        <v>110.6751</v>
      </c>
    </row>
    <row r="522" spans="1:11" ht="14.5">
      <c r="A522" s="66" t="str">
        <f t="shared" si="8"/>
        <v>GPP PURWOREJO_BENDUNGAN</v>
      </c>
      <c r="B522" s="66" t="s">
        <v>1009</v>
      </c>
      <c r="C522" s="66" t="s">
        <v>5784</v>
      </c>
      <c r="D522" s="76" t="s">
        <v>5754</v>
      </c>
      <c r="E522" s="66" t="s">
        <v>5786</v>
      </c>
      <c r="F522" s="67">
        <v>4.4400000000000004</v>
      </c>
      <c r="G522" s="67">
        <v>-7.7847499999999998</v>
      </c>
      <c r="H522" s="67">
        <v>109.857</v>
      </c>
      <c r="I522" s="66" t="s">
        <v>3504</v>
      </c>
      <c r="J522" s="67">
        <v>-7.7226800000000004</v>
      </c>
      <c r="K522" s="67">
        <v>109.9468</v>
      </c>
    </row>
    <row r="523" spans="1:11" ht="14.5">
      <c r="A523" s="66" t="str">
        <f t="shared" si="8"/>
        <v>Semarang - Kalikuning_BENDUNGAN</v>
      </c>
      <c r="B523" s="66" t="s">
        <v>1009</v>
      </c>
      <c r="C523" s="66" t="s">
        <v>5784</v>
      </c>
      <c r="D523" s="76" t="s">
        <v>5757</v>
      </c>
      <c r="E523" s="66" t="s">
        <v>5786</v>
      </c>
      <c r="F523" s="67">
        <v>10.51</v>
      </c>
      <c r="G523" s="67">
        <v>-7.3079400000000003</v>
      </c>
      <c r="H523" s="67">
        <v>110.545</v>
      </c>
      <c r="I523" s="66" t="s">
        <v>5061</v>
      </c>
      <c r="J523" s="67">
        <v>-7.1833299999999998</v>
      </c>
      <c r="K523" s="67">
        <v>110.4721</v>
      </c>
    </row>
    <row r="524" spans="1:11" ht="14.5">
      <c r="A524" s="66" t="str">
        <f t="shared" si="8"/>
        <v>UPP SEMARANG_BENDUNGAN</v>
      </c>
      <c r="B524" s="66" t="s">
        <v>1009</v>
      </c>
      <c r="C524" s="66" t="s">
        <v>5784</v>
      </c>
      <c r="D524" s="76" t="s">
        <v>5758</v>
      </c>
      <c r="E524" s="66" t="s">
        <v>5786</v>
      </c>
      <c r="F524" s="67">
        <v>1.22</v>
      </c>
      <c r="G524" s="67">
        <v>-6.9998300000000002</v>
      </c>
      <c r="H524" s="67">
        <v>110.41</v>
      </c>
      <c r="I524" s="66" t="s">
        <v>5495</v>
      </c>
      <c r="J524" s="67">
        <v>-6.9489400000000003</v>
      </c>
      <c r="K524" s="67">
        <v>110.42059999999999</v>
      </c>
    </row>
    <row r="525" spans="1:11" ht="14.5">
      <c r="A525" s="66" t="str">
        <f t="shared" si="8"/>
        <v>Wonosobo - Leksono_BENDUNGAN</v>
      </c>
      <c r="B525" s="66" t="s">
        <v>1009</v>
      </c>
      <c r="C525" s="66" t="s">
        <v>5784</v>
      </c>
      <c r="D525" s="76" t="s">
        <v>5762</v>
      </c>
      <c r="E525" s="66" t="s">
        <v>5786</v>
      </c>
      <c r="F525" s="67">
        <v>7.7</v>
      </c>
      <c r="G525" s="67">
        <v>-7.4925499999999996</v>
      </c>
      <c r="H525" s="67">
        <v>109.866</v>
      </c>
      <c r="I525" s="66" t="s">
        <v>5583</v>
      </c>
      <c r="J525" s="67">
        <v>-7.4236599999999999</v>
      </c>
      <c r="K525" s="67">
        <v>109.8591</v>
      </c>
    </row>
    <row r="526" spans="1:11" ht="14.5">
      <c r="A526" s="66" t="str">
        <f t="shared" si="8"/>
        <v>GD PSP Cilacap_BENER</v>
      </c>
      <c r="B526" s="66" t="s">
        <v>2121</v>
      </c>
      <c r="C526" s="66" t="s">
        <v>5784</v>
      </c>
      <c r="D526" s="76" t="s">
        <v>5738</v>
      </c>
      <c r="E526" s="66" t="s">
        <v>5786</v>
      </c>
      <c r="F526" s="67">
        <v>20.29</v>
      </c>
      <c r="G526" s="67">
        <v>-7.2643500000000003</v>
      </c>
      <c r="H526" s="67">
        <v>108.76</v>
      </c>
      <c r="I526" s="66" t="s">
        <v>2114</v>
      </c>
      <c r="J526" s="67">
        <v>-7.3791900000000004</v>
      </c>
      <c r="K526" s="67">
        <v>108.8021</v>
      </c>
    </row>
    <row r="527" spans="1:11" ht="14.5">
      <c r="A527" s="66" t="str">
        <f t="shared" si="8"/>
        <v>GPP PURWOREJO_BENER</v>
      </c>
      <c r="B527" s="66" t="s">
        <v>2121</v>
      </c>
      <c r="C527" s="66" t="s">
        <v>5784</v>
      </c>
      <c r="D527" s="76" t="s">
        <v>5755</v>
      </c>
      <c r="E527" s="66" t="s">
        <v>5786</v>
      </c>
      <c r="F527" s="67">
        <v>4.4400000000000004</v>
      </c>
      <c r="G527" s="67">
        <v>-7.6191300000000002</v>
      </c>
      <c r="H527" s="67">
        <v>110.05800000000001</v>
      </c>
      <c r="I527" s="66" t="s">
        <v>3504</v>
      </c>
      <c r="J527" s="67">
        <v>-7.7226800000000004</v>
      </c>
      <c r="K527" s="67">
        <v>109.9468</v>
      </c>
    </row>
    <row r="528" spans="1:11" ht="14.5">
      <c r="A528" s="66" t="str">
        <f t="shared" si="8"/>
        <v>Semarang - Kalikuning_BENER</v>
      </c>
      <c r="B528" s="66" t="s">
        <v>2121</v>
      </c>
      <c r="C528" s="66" t="s">
        <v>5784</v>
      </c>
      <c r="D528" s="76" t="s">
        <v>5749</v>
      </c>
      <c r="E528" s="66" t="s">
        <v>5786</v>
      </c>
      <c r="F528" s="67">
        <v>10.51</v>
      </c>
      <c r="G528" s="67">
        <v>-7.37113</v>
      </c>
      <c r="H528" s="67">
        <v>110.52200000000001</v>
      </c>
      <c r="I528" s="66" t="s">
        <v>5061</v>
      </c>
      <c r="J528" s="67">
        <v>-7.1833299999999998</v>
      </c>
      <c r="K528" s="67">
        <v>110.4721</v>
      </c>
    </row>
    <row r="529" spans="1:11" ht="14.5">
      <c r="A529" s="66" t="str">
        <f t="shared" si="8"/>
        <v>Sragen 1 - Ngrampal_BENER</v>
      </c>
      <c r="B529" s="66" t="s">
        <v>2121</v>
      </c>
      <c r="C529" s="66" t="s">
        <v>5784</v>
      </c>
      <c r="D529" s="76" t="s">
        <v>5754</v>
      </c>
      <c r="E529" s="66" t="s">
        <v>5786</v>
      </c>
      <c r="F529" s="67">
        <v>66.78</v>
      </c>
      <c r="G529" s="67">
        <v>-7.4089799999999997</v>
      </c>
      <c r="H529" s="67">
        <v>111.063</v>
      </c>
      <c r="I529" s="66" t="s">
        <v>5161</v>
      </c>
      <c r="J529" s="67">
        <v>-7.4020799999999998</v>
      </c>
      <c r="K529" s="67">
        <v>111.0612</v>
      </c>
    </row>
    <row r="530" spans="1:11" ht="14.5">
      <c r="A530" s="66" t="str">
        <f t="shared" si="8"/>
        <v>Sukoharjo 2 - Baki_BENER</v>
      </c>
      <c r="B530" s="66" t="s">
        <v>2121</v>
      </c>
      <c r="C530" s="66" t="s">
        <v>5784</v>
      </c>
      <c r="D530" s="76" t="s">
        <v>5765</v>
      </c>
      <c r="E530" s="66" t="s">
        <v>5786</v>
      </c>
      <c r="F530" s="67">
        <v>8.89</v>
      </c>
      <c r="G530" s="67">
        <v>-7.6408899999999997</v>
      </c>
      <c r="H530" s="67">
        <v>110.78100000000001</v>
      </c>
      <c r="I530" s="66" t="s">
        <v>5224</v>
      </c>
      <c r="J530" s="67">
        <v>-7.6135599999999997</v>
      </c>
      <c r="K530" s="67">
        <v>110.76560000000001</v>
      </c>
    </row>
    <row r="531" spans="1:11" ht="14.5">
      <c r="A531" s="66" t="str">
        <f t="shared" si="8"/>
        <v>Wonosobo - Leksono_BENER</v>
      </c>
      <c r="B531" s="66" t="s">
        <v>2121</v>
      </c>
      <c r="C531" s="66" t="s">
        <v>5784</v>
      </c>
      <c r="D531" s="76" t="s">
        <v>5748</v>
      </c>
      <c r="E531" s="66" t="s">
        <v>5786</v>
      </c>
      <c r="F531" s="67">
        <v>7.7</v>
      </c>
      <c r="G531" s="67">
        <v>-7.5276800000000001</v>
      </c>
      <c r="H531" s="67">
        <v>110.039</v>
      </c>
      <c r="I531" s="66" t="s">
        <v>5583</v>
      </c>
      <c r="J531" s="67">
        <v>-7.4236599999999999</v>
      </c>
      <c r="K531" s="67">
        <v>109.8591</v>
      </c>
    </row>
    <row r="532" spans="1:11" ht="14.5">
      <c r="A532" s="66" t="str">
        <f t="shared" si="8"/>
        <v>GPP PURWOREJO_BENERKULON</v>
      </c>
      <c r="B532" s="66" t="s">
        <v>3530</v>
      </c>
      <c r="C532" s="66" t="s">
        <v>5784</v>
      </c>
      <c r="D532" s="76" t="s">
        <v>5750</v>
      </c>
      <c r="E532" s="66" t="s">
        <v>5786</v>
      </c>
      <c r="F532" s="67">
        <v>15.69</v>
      </c>
      <c r="G532" s="67">
        <v>-7.7799199999999997</v>
      </c>
      <c r="H532" s="67">
        <v>109.745</v>
      </c>
      <c r="I532" s="66" t="s">
        <v>3504</v>
      </c>
      <c r="J532" s="67">
        <v>-7.7226800000000004</v>
      </c>
      <c r="K532" s="67">
        <v>109.9468</v>
      </c>
    </row>
    <row r="533" spans="1:11" ht="14.5">
      <c r="A533" s="66" t="str">
        <f t="shared" si="8"/>
        <v>GPP PURWOREJO_BENERWETAN</v>
      </c>
      <c r="B533" s="66" t="s">
        <v>3531</v>
      </c>
      <c r="C533" s="66" t="s">
        <v>5784</v>
      </c>
      <c r="D533" s="76" t="s">
        <v>5754</v>
      </c>
      <c r="E533" s="66" t="s">
        <v>5786</v>
      </c>
      <c r="F533" s="67">
        <v>15.69</v>
      </c>
      <c r="G533" s="67">
        <v>-7.7809900000000001</v>
      </c>
      <c r="H533" s="67">
        <v>109.752</v>
      </c>
      <c r="I533" s="66" t="s">
        <v>3504</v>
      </c>
      <c r="J533" s="67">
        <v>-7.7226800000000004</v>
      </c>
      <c r="K533" s="67">
        <v>109.9468</v>
      </c>
    </row>
    <row r="534" spans="1:11" ht="14.5">
      <c r="A534" s="66" t="str">
        <f t="shared" si="8"/>
        <v>GD PSP Cilacap_BENGBULANG</v>
      </c>
      <c r="B534" s="66" t="s">
        <v>2122</v>
      </c>
      <c r="C534" s="66" t="s">
        <v>5784</v>
      </c>
      <c r="D534" s="76" t="s">
        <v>5738</v>
      </c>
      <c r="E534" s="66" t="s">
        <v>5786</v>
      </c>
      <c r="F534" s="67">
        <v>20.29</v>
      </c>
      <c r="G534" s="67">
        <v>-7.37493</v>
      </c>
      <c r="H534" s="67">
        <v>108.934</v>
      </c>
      <c r="I534" s="66" t="s">
        <v>2114</v>
      </c>
      <c r="J534" s="67">
        <v>-7.3791900000000004</v>
      </c>
      <c r="K534" s="67">
        <v>108.8021</v>
      </c>
    </row>
    <row r="535" spans="1:11" ht="14.5">
      <c r="A535" s="66" t="str">
        <f t="shared" si="8"/>
        <v>GPP MAGELANG_BENGKAL</v>
      </c>
      <c r="B535" s="66" t="s">
        <v>3123</v>
      </c>
      <c r="C535" s="66" t="s">
        <v>5784</v>
      </c>
      <c r="D535" s="76" t="s">
        <v>5757</v>
      </c>
      <c r="E535" s="66" t="s">
        <v>5786</v>
      </c>
      <c r="F535" s="67">
        <v>9.5500000000000007</v>
      </c>
      <c r="G535" s="67">
        <v>-7.3835600000000001</v>
      </c>
      <c r="H535" s="67">
        <v>110.21899999999999</v>
      </c>
      <c r="I535" s="66" t="s">
        <v>3103</v>
      </c>
      <c r="J535" s="67">
        <v>-7.3955399999999996</v>
      </c>
      <c r="K535" s="67">
        <v>110.24469999999999</v>
      </c>
    </row>
    <row r="536" spans="1:11" ht="14.5">
      <c r="A536" s="66" t="str">
        <f t="shared" si="8"/>
        <v>GPP KLATEN_BENGKING</v>
      </c>
      <c r="B536" s="66" t="s">
        <v>2909</v>
      </c>
      <c r="C536" s="66" t="s">
        <v>5784</v>
      </c>
      <c r="D536" s="76" t="s">
        <v>5767</v>
      </c>
      <c r="E536" s="66" t="s">
        <v>5786</v>
      </c>
      <c r="F536" s="67">
        <v>8.89</v>
      </c>
      <c r="G536" s="67">
        <v>-7.6359599999999999</v>
      </c>
      <c r="H536" s="67">
        <v>110.56</v>
      </c>
      <c r="I536" s="66" t="s">
        <v>2894</v>
      </c>
      <c r="J536" s="67">
        <v>-7.6692</v>
      </c>
      <c r="K536" s="67">
        <v>110.6751</v>
      </c>
    </row>
    <row r="537" spans="1:11" ht="14.5">
      <c r="A537" s="66" t="str">
        <f t="shared" si="8"/>
        <v>Semarang - Kalikuning_BENGLE</v>
      </c>
      <c r="B537" s="66" t="s">
        <v>5070</v>
      </c>
      <c r="C537" s="66" t="s">
        <v>5784</v>
      </c>
      <c r="D537" s="76" t="s">
        <v>5748</v>
      </c>
      <c r="E537" s="66" t="s">
        <v>5786</v>
      </c>
      <c r="F537" s="67">
        <v>17.7</v>
      </c>
      <c r="G537" s="67">
        <v>-7.2395699999999996</v>
      </c>
      <c r="H537" s="67">
        <v>110.667</v>
      </c>
      <c r="I537" s="66" t="s">
        <v>5061</v>
      </c>
      <c r="J537" s="67">
        <v>-7.1833299999999998</v>
      </c>
      <c r="K537" s="67">
        <v>110.4721</v>
      </c>
    </row>
    <row r="538" spans="1:11" ht="14.5">
      <c r="A538" s="66" t="str">
        <f t="shared" si="8"/>
        <v>GPP PURWOREJO_BENOWO</v>
      </c>
      <c r="B538" s="66" t="s">
        <v>3532</v>
      </c>
      <c r="C538" s="66" t="s">
        <v>5784</v>
      </c>
      <c r="D538" s="76" t="s">
        <v>5756</v>
      </c>
      <c r="E538" s="66" t="s">
        <v>5786</v>
      </c>
      <c r="F538" s="67">
        <v>4.4400000000000004</v>
      </c>
      <c r="G538" s="67">
        <v>-7.64161</v>
      </c>
      <c r="H538" s="67">
        <v>110.125</v>
      </c>
      <c r="I538" s="66" t="s">
        <v>3504</v>
      </c>
      <c r="J538" s="67">
        <v>-7.7226800000000004</v>
      </c>
      <c r="K538" s="67">
        <v>109.9468</v>
      </c>
    </row>
    <row r="539" spans="1:11" ht="14.5">
      <c r="A539" s="66" t="str">
        <f t="shared" si="8"/>
        <v>GPP SRAGEN_BENTAK</v>
      </c>
      <c r="B539" s="66" t="s">
        <v>3901</v>
      </c>
      <c r="C539" s="66" t="s">
        <v>5784</v>
      </c>
      <c r="D539" s="76" t="s">
        <v>5762</v>
      </c>
      <c r="E539" s="66" t="s">
        <v>5786</v>
      </c>
      <c r="F539" s="67">
        <v>66.78</v>
      </c>
      <c r="G539" s="67">
        <v>-7.4410699999999999</v>
      </c>
      <c r="H539" s="67">
        <v>110.931</v>
      </c>
      <c r="I539" s="66" t="s">
        <v>3898</v>
      </c>
      <c r="J539" s="67">
        <v>-7.4936100000000003</v>
      </c>
      <c r="K539" s="67">
        <v>110.9278</v>
      </c>
    </row>
    <row r="540" spans="1:11" ht="14.5">
      <c r="A540" s="66" t="str">
        <f t="shared" si="8"/>
        <v>Sukoharjo 2 - Baki_BENTAKAN</v>
      </c>
      <c r="B540" s="66" t="s">
        <v>5227</v>
      </c>
      <c r="C540" s="66" t="s">
        <v>5784</v>
      </c>
      <c r="D540" s="76" t="s">
        <v>5761</v>
      </c>
      <c r="E540" s="66" t="s">
        <v>5786</v>
      </c>
      <c r="F540" s="67">
        <v>14.71</v>
      </c>
      <c r="G540" s="67">
        <v>-7.6212799999999996</v>
      </c>
      <c r="H540" s="67">
        <v>110.782</v>
      </c>
      <c r="I540" s="66" t="s">
        <v>5224</v>
      </c>
      <c r="J540" s="67">
        <v>-7.6135599999999997</v>
      </c>
      <c r="K540" s="67">
        <v>110.76560000000001</v>
      </c>
    </row>
    <row r="541" spans="1:11" ht="14.5">
      <c r="A541" s="66" t="str">
        <f t="shared" si="8"/>
        <v>Sukoharjo 2 - Baki_BENTANGAN</v>
      </c>
      <c r="B541" s="66" t="s">
        <v>5228</v>
      </c>
      <c r="C541" s="66" t="s">
        <v>5784</v>
      </c>
      <c r="D541" s="76" t="s">
        <v>5746</v>
      </c>
      <c r="E541" s="66" t="s">
        <v>5786</v>
      </c>
      <c r="F541" s="67">
        <v>8.89</v>
      </c>
      <c r="G541" s="67">
        <v>-7.6180399999999997</v>
      </c>
      <c r="H541" s="67">
        <v>110.729</v>
      </c>
      <c r="I541" s="66" t="s">
        <v>5224</v>
      </c>
      <c r="J541" s="67">
        <v>-7.6135599999999997</v>
      </c>
      <c r="K541" s="67">
        <v>110.76560000000001</v>
      </c>
    </row>
    <row r="542" spans="1:11" ht="14.5">
      <c r="A542" s="66" t="str">
        <f t="shared" si="8"/>
        <v>Brebes GPP_BENTAR</v>
      </c>
      <c r="B542" s="66" t="s">
        <v>1680</v>
      </c>
      <c r="C542" s="66" t="s">
        <v>5784</v>
      </c>
      <c r="D542" s="76" t="s">
        <v>5740</v>
      </c>
      <c r="E542" s="66" t="s">
        <v>5786</v>
      </c>
      <c r="F542" s="67">
        <v>20.92</v>
      </c>
      <c r="G542" s="67">
        <v>-7.1471499999999999</v>
      </c>
      <c r="H542" s="67">
        <v>108.807</v>
      </c>
      <c r="I542" s="66" t="s">
        <v>1667</v>
      </c>
      <c r="J542" s="67">
        <v>-7.1220699999999999</v>
      </c>
      <c r="K542" s="67">
        <v>108.9847</v>
      </c>
    </row>
    <row r="543" spans="1:11" ht="14.5">
      <c r="A543" s="66" t="str">
        <f t="shared" si="8"/>
        <v>Brebes GPP_BENTARSARI</v>
      </c>
      <c r="B543" s="66" t="s">
        <v>1681</v>
      </c>
      <c r="C543" s="66" t="s">
        <v>5784</v>
      </c>
      <c r="D543" s="76" t="s">
        <v>5757</v>
      </c>
      <c r="E543" s="66" t="s">
        <v>5786</v>
      </c>
      <c r="F543" s="67">
        <v>20.92</v>
      </c>
      <c r="G543" s="67">
        <v>-7.1466500000000002</v>
      </c>
      <c r="H543" s="67">
        <v>108.818</v>
      </c>
      <c r="I543" s="66" t="s">
        <v>1667</v>
      </c>
      <c r="J543" s="67">
        <v>-7.1220699999999999</v>
      </c>
      <c r="K543" s="67">
        <v>108.9847</v>
      </c>
    </row>
    <row r="544" spans="1:11" ht="14.5">
      <c r="A544" s="66" t="str">
        <f t="shared" si="8"/>
        <v>Demak 1 - Mranak_BERAHAN KULON</v>
      </c>
      <c r="B544" s="66" t="s">
        <v>1918</v>
      </c>
      <c r="C544" s="66" t="s">
        <v>5784</v>
      </c>
      <c r="D544" s="76" t="s">
        <v>5752</v>
      </c>
      <c r="E544" s="66" t="s">
        <v>5786</v>
      </c>
      <c r="F544" s="67">
        <v>26.27</v>
      </c>
      <c r="G544" s="67">
        <v>-6.7547100000000002</v>
      </c>
      <c r="H544" s="67">
        <v>110.569</v>
      </c>
      <c r="I544" s="66" t="s">
        <v>1911</v>
      </c>
      <c r="J544" s="67">
        <v>-6.8903100000000004</v>
      </c>
      <c r="K544" s="67">
        <v>110.6673</v>
      </c>
    </row>
    <row r="545" spans="1:11" ht="14.5">
      <c r="A545" s="66" t="str">
        <f t="shared" si="8"/>
        <v>Jepara - Mayong_BERAHAN WETAN</v>
      </c>
      <c r="B545" s="66" t="s">
        <v>4154</v>
      </c>
      <c r="C545" s="66" t="s">
        <v>5784</v>
      </c>
      <c r="D545" s="76" t="s">
        <v>5748</v>
      </c>
      <c r="E545" s="66" t="s">
        <v>5786</v>
      </c>
      <c r="F545" s="67">
        <v>26.27</v>
      </c>
      <c r="G545" s="67">
        <v>-6.7444899999999999</v>
      </c>
      <c r="H545" s="67">
        <v>110.586</v>
      </c>
      <c r="I545" s="66" t="s">
        <v>4145</v>
      </c>
      <c r="J545" s="67">
        <v>-6.7420299999999997</v>
      </c>
      <c r="K545" s="67">
        <v>110.7436</v>
      </c>
    </row>
    <row r="546" spans="1:11" ht="14.5">
      <c r="A546" s="66" t="str">
        <f t="shared" si="8"/>
        <v>Blora 4 Ngawen_BERBAK</v>
      </c>
      <c r="B546" s="66" t="s">
        <v>1265</v>
      </c>
      <c r="C546" s="66" t="s">
        <v>5784</v>
      </c>
      <c r="D546" s="76" t="s">
        <v>5756</v>
      </c>
      <c r="E546" s="66" t="s">
        <v>5786</v>
      </c>
      <c r="F546" s="67">
        <v>44.23</v>
      </c>
      <c r="G546" s="67">
        <v>-6.9925600000000001</v>
      </c>
      <c r="H546" s="67">
        <v>111.31699999999999</v>
      </c>
      <c r="I546" s="66" t="s">
        <v>1251</v>
      </c>
      <c r="J546" s="67">
        <v>-7.0247799999999998</v>
      </c>
      <c r="K546" s="67">
        <v>111.2928</v>
      </c>
    </row>
    <row r="547" spans="1:11" ht="14.5">
      <c r="A547" s="66" t="str">
        <f t="shared" si="8"/>
        <v>Semarang - Kalikuning_BERCAK</v>
      </c>
      <c r="B547" s="66" t="s">
        <v>5071</v>
      </c>
      <c r="C547" s="66" t="s">
        <v>5784</v>
      </c>
      <c r="D547" s="76" t="s">
        <v>5762</v>
      </c>
      <c r="E547" s="66" t="s">
        <v>5786</v>
      </c>
      <c r="F547" s="67">
        <v>17.7</v>
      </c>
      <c r="G547" s="67">
        <v>-7.2540899999999997</v>
      </c>
      <c r="H547" s="67">
        <v>110.688</v>
      </c>
      <c r="I547" s="66" t="s">
        <v>5061</v>
      </c>
      <c r="J547" s="67">
        <v>-7.1833299999999998</v>
      </c>
      <c r="K547" s="67">
        <v>110.4721</v>
      </c>
    </row>
    <row r="548" spans="1:11" ht="14.5">
      <c r="A548" s="66" t="str">
        <f t="shared" si="8"/>
        <v>Semarang - Kalikuning_BERGAS KIDUL</v>
      </c>
      <c r="B548" s="66" t="s">
        <v>5072</v>
      </c>
      <c r="C548" s="66" t="s">
        <v>5784</v>
      </c>
      <c r="D548" s="76" t="s">
        <v>5746</v>
      </c>
      <c r="E548" s="66" t="s">
        <v>5786</v>
      </c>
      <c r="F548" s="67">
        <v>10.51</v>
      </c>
      <c r="G548" s="67">
        <v>-7.1967499999999998</v>
      </c>
      <c r="H548" s="67">
        <v>110.416</v>
      </c>
      <c r="I548" s="66" t="s">
        <v>5061</v>
      </c>
      <c r="J548" s="67">
        <v>-7.1833299999999998</v>
      </c>
      <c r="K548" s="67">
        <v>110.4721</v>
      </c>
    </row>
    <row r="549" spans="1:11" ht="14.5">
      <c r="A549" s="66" t="str">
        <f t="shared" si="8"/>
        <v>Semarang - Kalikuning_BERGAS LOR</v>
      </c>
      <c r="B549" s="66" t="s">
        <v>5073</v>
      </c>
      <c r="C549" s="66" t="s">
        <v>5784</v>
      </c>
      <c r="D549" s="76" t="s">
        <v>5738</v>
      </c>
      <c r="E549" s="66" t="s">
        <v>5786</v>
      </c>
      <c r="F549" s="67">
        <v>10.51</v>
      </c>
      <c r="G549" s="67">
        <v>-7.1875099999999996</v>
      </c>
      <c r="H549" s="67">
        <v>110.416</v>
      </c>
      <c r="I549" s="66" t="s">
        <v>5061</v>
      </c>
      <c r="J549" s="67">
        <v>-7.1833299999999998</v>
      </c>
      <c r="K549" s="67">
        <v>110.4721</v>
      </c>
    </row>
    <row r="550" spans="1:11" ht="14.5">
      <c r="A550" s="66" t="str">
        <f t="shared" si="8"/>
        <v>Blora 4 Ngawen_BERGOLO</v>
      </c>
      <c r="B550" s="66" t="s">
        <v>1266</v>
      </c>
      <c r="C550" s="66" t="s">
        <v>5784</v>
      </c>
      <c r="D550" s="76" t="s">
        <v>5738</v>
      </c>
      <c r="E550" s="66" t="s">
        <v>5786</v>
      </c>
      <c r="F550" s="67">
        <v>44.23</v>
      </c>
      <c r="G550" s="67">
        <v>-7.06128</v>
      </c>
      <c r="H550" s="67">
        <v>111.28700000000001</v>
      </c>
      <c r="I550" s="66" t="s">
        <v>1251</v>
      </c>
      <c r="J550" s="67">
        <v>-7.0247799999999998</v>
      </c>
      <c r="K550" s="67">
        <v>111.2928</v>
      </c>
    </row>
    <row r="551" spans="1:11" ht="14.5">
      <c r="A551" s="66" t="str">
        <f t="shared" si="8"/>
        <v>GD BGR CANDI SEMARANG_BERINGIN</v>
      </c>
      <c r="B551" s="66" t="s">
        <v>2013</v>
      </c>
      <c r="C551" s="66" t="s">
        <v>5784</v>
      </c>
      <c r="D551" s="76" t="s">
        <v>5740</v>
      </c>
      <c r="E551" s="66" t="s">
        <v>5786</v>
      </c>
      <c r="F551" s="67">
        <v>1.22</v>
      </c>
      <c r="G551" s="67">
        <v>-7.0025899999999996</v>
      </c>
      <c r="H551" s="67">
        <v>110.331</v>
      </c>
      <c r="I551" s="66" t="s">
        <v>2006</v>
      </c>
      <c r="J551" s="67">
        <v>-7.0144599999999997</v>
      </c>
      <c r="K551" s="67">
        <v>110.3477</v>
      </c>
    </row>
    <row r="552" spans="1:11" ht="14.5">
      <c r="A552" s="66" t="str">
        <f t="shared" si="8"/>
        <v>BGR NGADIROJO_BERJO</v>
      </c>
      <c r="B552" s="66" t="s">
        <v>548</v>
      </c>
      <c r="C552" s="66" t="s">
        <v>5784</v>
      </c>
      <c r="D552" s="76" t="s">
        <v>5761</v>
      </c>
      <c r="E552" s="66" t="s">
        <v>5786</v>
      </c>
      <c r="F552" s="67">
        <v>21.59</v>
      </c>
      <c r="G552" s="67">
        <v>-7.6316600000000001</v>
      </c>
      <c r="H552" s="67">
        <v>111.133</v>
      </c>
      <c r="I552" s="66" t="s">
        <v>538</v>
      </c>
      <c r="J552" s="67">
        <v>-7.8147399999999996</v>
      </c>
      <c r="K552" s="67">
        <v>111.0005</v>
      </c>
    </row>
    <row r="553" spans="1:11" ht="14.5">
      <c r="A553" s="66" t="str">
        <f t="shared" si="8"/>
        <v>Purbalingga - Kebong_BERKOH</v>
      </c>
      <c r="B553" s="66" t="s">
        <v>4796</v>
      </c>
      <c r="C553" s="66" t="s">
        <v>5784</v>
      </c>
      <c r="D553" s="76" t="s">
        <v>5757</v>
      </c>
      <c r="E553" s="66" t="s">
        <v>5786</v>
      </c>
      <c r="F553" s="67">
        <v>9.3800000000000008</v>
      </c>
      <c r="G553" s="67">
        <v>-7.4391800000000003</v>
      </c>
      <c r="H553" s="67">
        <v>109.26300000000001</v>
      </c>
      <c r="I553" s="66" t="s">
        <v>4781</v>
      </c>
      <c r="J553" s="67">
        <v>-7.4033100000000003</v>
      </c>
      <c r="K553" s="67">
        <v>109.3588</v>
      </c>
    </row>
    <row r="554" spans="1:11" ht="14.5">
      <c r="A554" s="66" t="str">
        <f t="shared" si="8"/>
        <v>GPP PATI_BERMI</v>
      </c>
      <c r="B554" s="66" t="s">
        <v>3339</v>
      </c>
      <c r="C554" s="66" t="s">
        <v>5784</v>
      </c>
      <c r="D554" s="76" t="s">
        <v>5754</v>
      </c>
      <c r="E554" s="66" t="s">
        <v>5786</v>
      </c>
      <c r="F554" s="67">
        <v>16.66</v>
      </c>
      <c r="G554" s="67">
        <v>-6.7237099999999996</v>
      </c>
      <c r="H554" s="67">
        <v>110.94</v>
      </c>
      <c r="I554" s="66" t="s">
        <v>3337</v>
      </c>
      <c r="J554" s="67">
        <v>-6.7882499999999997</v>
      </c>
      <c r="K554" s="67">
        <v>110.9785</v>
      </c>
    </row>
    <row r="555" spans="1:11" ht="14.5">
      <c r="A555" s="66" t="str">
        <f t="shared" si="8"/>
        <v>GPP KLATEN_BERO</v>
      </c>
      <c r="B555" s="66" t="s">
        <v>2910</v>
      </c>
      <c r="C555" s="66" t="s">
        <v>5784</v>
      </c>
      <c r="D555" s="76" t="s">
        <v>5747</v>
      </c>
      <c r="E555" s="66" t="s">
        <v>5786</v>
      </c>
      <c r="F555" s="67">
        <v>8.89</v>
      </c>
      <c r="G555" s="67">
        <v>-7.72241</v>
      </c>
      <c r="H555" s="67">
        <v>110.68600000000001</v>
      </c>
      <c r="I555" s="66" t="s">
        <v>2894</v>
      </c>
      <c r="J555" s="67">
        <v>-7.6692</v>
      </c>
      <c r="K555" s="67">
        <v>110.6751</v>
      </c>
    </row>
    <row r="556" spans="1:11" ht="14.5">
      <c r="A556" s="66" t="str">
        <f t="shared" si="8"/>
        <v>Wonogiri 2 - Nambangan_BERO</v>
      </c>
      <c r="B556" s="66" t="s">
        <v>2910</v>
      </c>
      <c r="C556" s="66" t="s">
        <v>5784</v>
      </c>
      <c r="D556" s="76" t="s">
        <v>5748</v>
      </c>
      <c r="E556" s="66" t="s">
        <v>5786</v>
      </c>
      <c r="F556" s="67">
        <v>20.7</v>
      </c>
      <c r="G556" s="67">
        <v>-7.8383799999999999</v>
      </c>
      <c r="H556" s="67">
        <v>110.849</v>
      </c>
      <c r="I556" s="66" t="s">
        <v>5545</v>
      </c>
      <c r="J556" s="67">
        <v>-7.76837</v>
      </c>
      <c r="K556" s="67">
        <v>110.8871</v>
      </c>
    </row>
    <row r="557" spans="1:11" ht="14.5">
      <c r="A557" s="66" t="str">
        <f t="shared" si="8"/>
        <v>Brebes 1 - Wonosari_BERSOLE</v>
      </c>
      <c r="B557" s="66" t="s">
        <v>1570</v>
      </c>
      <c r="C557" s="66" t="s">
        <v>5784</v>
      </c>
      <c r="D557" s="76" t="s">
        <v>5762</v>
      </c>
      <c r="E557" s="66" t="s">
        <v>5786</v>
      </c>
      <c r="F557" s="67">
        <v>11.25</v>
      </c>
      <c r="G557" s="67">
        <v>-6.9146700000000001</v>
      </c>
      <c r="H557" s="67">
        <v>109.081</v>
      </c>
      <c r="I557" s="66" t="s">
        <v>1567</v>
      </c>
      <c r="J557" s="67">
        <v>-6.86754</v>
      </c>
      <c r="K557" s="67">
        <v>108.9863</v>
      </c>
    </row>
    <row r="558" spans="1:11" ht="14.5">
      <c r="A558" s="66" t="str">
        <f t="shared" si="8"/>
        <v>BGR PURBALINGGA_BERTA</v>
      </c>
      <c r="B558" s="66" t="s">
        <v>865</v>
      </c>
      <c r="C558" s="66" t="s">
        <v>5784</v>
      </c>
      <c r="D558" s="76" t="s">
        <v>5750</v>
      </c>
      <c r="E558" s="66" t="s">
        <v>5786</v>
      </c>
      <c r="F558" s="67">
        <v>10.28</v>
      </c>
      <c r="G558" s="67">
        <v>-7.5027400000000002</v>
      </c>
      <c r="H558" s="67">
        <v>109.44199999999999</v>
      </c>
      <c r="I558" s="66" t="s">
        <v>856</v>
      </c>
      <c r="J558" s="67">
        <v>-7.4180900000000003</v>
      </c>
      <c r="K558" s="67">
        <v>109.37690000000001</v>
      </c>
    </row>
    <row r="559" spans="1:11" ht="14.5">
      <c r="A559" s="66" t="str">
        <f t="shared" si="8"/>
        <v>BGR NGLEJOK_BERUGENJANG</v>
      </c>
      <c r="B559" s="66" t="s">
        <v>778</v>
      </c>
      <c r="C559" s="66" t="s">
        <v>5784</v>
      </c>
      <c r="D559" s="76" t="s">
        <v>5757</v>
      </c>
      <c r="E559" s="66" t="s">
        <v>5786</v>
      </c>
      <c r="F559" s="67">
        <v>13.38</v>
      </c>
      <c r="G559" s="67">
        <v>-6.9462200000000003</v>
      </c>
      <c r="H559" s="67">
        <v>110.804</v>
      </c>
      <c r="I559" s="66" t="s">
        <v>775</v>
      </c>
      <c r="J559" s="67">
        <v>-7.06935</v>
      </c>
      <c r="K559" s="67">
        <v>110.8802</v>
      </c>
    </row>
    <row r="560" spans="1:11" ht="14.5">
      <c r="A560" s="66" t="str">
        <f t="shared" si="8"/>
        <v>BGR NGADIROJO_BERUK</v>
      </c>
      <c r="B560" s="66" t="s">
        <v>549</v>
      </c>
      <c r="C560" s="66" t="s">
        <v>5784</v>
      </c>
      <c r="D560" s="76" t="s">
        <v>5745</v>
      </c>
      <c r="E560" s="66" t="s">
        <v>5786</v>
      </c>
      <c r="F560" s="67">
        <v>21.59</v>
      </c>
      <c r="G560" s="67">
        <v>-7.6929100000000004</v>
      </c>
      <c r="H560" s="67">
        <v>111.122</v>
      </c>
      <c r="I560" s="66" t="s">
        <v>538</v>
      </c>
      <c r="J560" s="67">
        <v>-7.8147399999999996</v>
      </c>
      <c r="K560" s="67">
        <v>111.0005</v>
      </c>
    </row>
    <row r="561" spans="1:11" ht="14.5">
      <c r="A561" s="66" t="str">
        <f t="shared" si="8"/>
        <v>Batang - Kasepuhan_BESANI</v>
      </c>
      <c r="B561" s="66" t="s">
        <v>67</v>
      </c>
      <c r="C561" s="66" t="s">
        <v>5784</v>
      </c>
      <c r="D561" s="76" t="s">
        <v>5745</v>
      </c>
      <c r="E561" s="66" t="s">
        <v>5786</v>
      </c>
      <c r="F561" s="67">
        <v>9.3699999999999992</v>
      </c>
      <c r="G561" s="67">
        <v>-7.0864900000000004</v>
      </c>
      <c r="H561" s="67">
        <v>109.851</v>
      </c>
      <c r="I561" s="66" t="s">
        <v>54</v>
      </c>
      <c r="J561" s="67">
        <v>-6.9040600000000003</v>
      </c>
      <c r="K561" s="67">
        <v>109.7085</v>
      </c>
    </row>
    <row r="562" spans="1:11" ht="14.5">
      <c r="A562" s="66" t="str">
        <f t="shared" si="8"/>
        <v>Wonosobo - Leksono_BESANI</v>
      </c>
      <c r="B562" s="66" t="s">
        <v>67</v>
      </c>
      <c r="C562" s="66" t="s">
        <v>5784</v>
      </c>
      <c r="D562" s="76" t="s">
        <v>5759</v>
      </c>
      <c r="E562" s="66" t="s">
        <v>5786</v>
      </c>
      <c r="F562" s="67">
        <v>7.7</v>
      </c>
      <c r="G562" s="67">
        <v>-7.4077299999999999</v>
      </c>
      <c r="H562" s="67">
        <v>109.864</v>
      </c>
      <c r="I562" s="66" t="s">
        <v>5583</v>
      </c>
      <c r="J562" s="67">
        <v>-7.4236599999999999</v>
      </c>
      <c r="K562" s="67">
        <v>109.8591</v>
      </c>
    </row>
    <row r="563" spans="1:11" ht="14.5">
      <c r="A563" s="66" t="str">
        <f t="shared" si="8"/>
        <v>GPP MAGELANG_BESERAN</v>
      </c>
      <c r="B563" s="66" t="s">
        <v>3124</v>
      </c>
      <c r="C563" s="66" t="s">
        <v>5784</v>
      </c>
      <c r="D563" s="76" t="s">
        <v>5759</v>
      </c>
      <c r="E563" s="66" t="s">
        <v>5786</v>
      </c>
      <c r="F563" s="67">
        <v>7.61</v>
      </c>
      <c r="G563" s="67">
        <v>-7.4702000000000002</v>
      </c>
      <c r="H563" s="67">
        <v>110.149</v>
      </c>
      <c r="I563" s="66" t="s">
        <v>3103</v>
      </c>
      <c r="J563" s="67">
        <v>-7.3955399999999996</v>
      </c>
      <c r="K563" s="67">
        <v>110.24469999999999</v>
      </c>
    </row>
    <row r="564" spans="1:11" ht="14.5">
      <c r="A564" s="66" t="str">
        <f t="shared" si="8"/>
        <v>Kudus - Kaliwungu_BESITO</v>
      </c>
      <c r="B564" s="66" t="s">
        <v>4387</v>
      </c>
      <c r="C564" s="66" t="s">
        <v>5784</v>
      </c>
      <c r="D564" s="76" t="s">
        <v>5743</v>
      </c>
      <c r="E564" s="66" t="s">
        <v>5786</v>
      </c>
      <c r="F564" s="67">
        <v>13.38</v>
      </c>
      <c r="G564" s="67">
        <v>-6.7557900000000002</v>
      </c>
      <c r="H564" s="67">
        <v>110.842</v>
      </c>
      <c r="I564" s="66" t="s">
        <v>4381</v>
      </c>
      <c r="J564" s="67">
        <v>-6.8014900000000003</v>
      </c>
      <c r="K564" s="67">
        <v>110.82510000000001</v>
      </c>
    </row>
    <row r="565" spans="1:11" ht="14.5">
      <c r="A565" s="66" t="str">
        <f t="shared" si="8"/>
        <v>GPP PURWOREJO_BESOLE</v>
      </c>
      <c r="B565" s="66" t="s">
        <v>3533</v>
      </c>
      <c r="C565" s="66" t="s">
        <v>5784</v>
      </c>
      <c r="D565" s="76" t="s">
        <v>5746</v>
      </c>
      <c r="E565" s="66" t="s">
        <v>5786</v>
      </c>
      <c r="F565" s="67">
        <v>4.4400000000000004</v>
      </c>
      <c r="G565" s="67">
        <v>-7.7237099999999996</v>
      </c>
      <c r="H565" s="67">
        <v>109.931</v>
      </c>
      <c r="I565" s="66" t="s">
        <v>3504</v>
      </c>
      <c r="J565" s="67">
        <v>-7.7226800000000004</v>
      </c>
      <c r="K565" s="67">
        <v>109.9468</v>
      </c>
    </row>
    <row r="566" spans="1:11" ht="14.5">
      <c r="A566" s="66" t="str">
        <f t="shared" si="8"/>
        <v>Banyumas 3 - Wangon_BESUKI</v>
      </c>
      <c r="B566" s="66" t="s">
        <v>10</v>
      </c>
      <c r="C566" s="66" t="s">
        <v>5784</v>
      </c>
      <c r="D566" s="76" t="s">
        <v>5743</v>
      </c>
      <c r="E566" s="66" t="s">
        <v>5786</v>
      </c>
      <c r="F566" s="67">
        <v>9.3800000000000008</v>
      </c>
      <c r="G566" s="67">
        <v>-7.5119400000000001</v>
      </c>
      <c r="H566" s="67">
        <v>109</v>
      </c>
      <c r="I566" s="66" t="s">
        <v>8</v>
      </c>
      <c r="J566" s="67">
        <v>-7.5113599999999998</v>
      </c>
      <c r="K566" s="67">
        <v>109.03959999999999</v>
      </c>
    </row>
    <row r="567" spans="1:11" ht="14.5">
      <c r="A567" s="66" t="str">
        <f t="shared" si="8"/>
        <v>GD. BGR WONOSOBO_BESUKI</v>
      </c>
      <c r="B567" s="66" t="s">
        <v>10</v>
      </c>
      <c r="C567" s="66" t="s">
        <v>5784</v>
      </c>
      <c r="D567" s="76" t="s">
        <v>5754</v>
      </c>
      <c r="E567" s="66" t="s">
        <v>5786</v>
      </c>
      <c r="F567" s="67">
        <v>7.7</v>
      </c>
      <c r="G567" s="67">
        <v>-7.5411099999999998</v>
      </c>
      <c r="H567" s="67">
        <v>109.852</v>
      </c>
      <c r="I567" s="66" t="s">
        <v>2219</v>
      </c>
      <c r="J567" s="67">
        <v>-7.42415</v>
      </c>
      <c r="K567" s="67">
        <v>109.8409</v>
      </c>
    </row>
    <row r="568" spans="1:11" ht="14.5">
      <c r="A568" s="66" t="str">
        <f t="shared" si="8"/>
        <v>GD Lini II Semarang - Sayung_BETAHWALANG</v>
      </c>
      <c r="B568" s="66" t="s">
        <v>2077</v>
      </c>
      <c r="C568" s="66" t="s">
        <v>5784</v>
      </c>
      <c r="D568" s="76" t="s">
        <v>5756</v>
      </c>
      <c r="E568" s="66" t="s">
        <v>5786</v>
      </c>
      <c r="F568" s="67">
        <v>26.27</v>
      </c>
      <c r="G568" s="67">
        <v>-6.8073300000000003</v>
      </c>
      <c r="H568" s="67">
        <v>110.58</v>
      </c>
      <c r="I568" s="66" t="s">
        <v>2074</v>
      </c>
      <c r="J568" s="67">
        <v>-6.9261400000000002</v>
      </c>
      <c r="K568" s="67">
        <v>110.5613</v>
      </c>
    </row>
    <row r="569" spans="1:11" ht="14.5">
      <c r="A569" s="66" t="str">
        <f t="shared" si="8"/>
        <v>GPP KLATEN_BETENG</v>
      </c>
      <c r="B569" s="66" t="s">
        <v>2911</v>
      </c>
      <c r="C569" s="66" t="s">
        <v>5784</v>
      </c>
      <c r="D569" s="76" t="s">
        <v>5756</v>
      </c>
      <c r="E569" s="66" t="s">
        <v>5786</v>
      </c>
      <c r="F569" s="67">
        <v>8.89</v>
      </c>
      <c r="G569" s="67">
        <v>-7.6442699999999997</v>
      </c>
      <c r="H569" s="67">
        <v>110.554</v>
      </c>
      <c r="I569" s="66" t="s">
        <v>2894</v>
      </c>
      <c r="J569" s="67">
        <v>-7.6692</v>
      </c>
      <c r="K569" s="67">
        <v>110.6751</v>
      </c>
    </row>
    <row r="570" spans="1:11" ht="14.5">
      <c r="A570" s="66" t="str">
        <f t="shared" si="8"/>
        <v>Demak 1 - Mranak_BETOKAN</v>
      </c>
      <c r="B570" s="66" t="s">
        <v>1919</v>
      </c>
      <c r="C570" s="66" t="s">
        <v>5784</v>
      </c>
      <c r="D570" s="76" t="s">
        <v>5743</v>
      </c>
      <c r="E570" s="66" t="s">
        <v>5786</v>
      </c>
      <c r="F570" s="67">
        <v>26.27</v>
      </c>
      <c r="G570" s="67">
        <v>-6.8753399999999996</v>
      </c>
      <c r="H570" s="67">
        <v>110.646</v>
      </c>
      <c r="I570" s="66" t="s">
        <v>1911</v>
      </c>
      <c r="J570" s="67">
        <v>-6.8903100000000004</v>
      </c>
      <c r="K570" s="67">
        <v>110.6673</v>
      </c>
    </row>
    <row r="571" spans="1:11" ht="14.5">
      <c r="A571" s="66" t="str">
        <f t="shared" si="8"/>
        <v>Blora 4 Ngawen_BICAK</v>
      </c>
      <c r="B571" s="66" t="s">
        <v>1267</v>
      </c>
      <c r="C571" s="66" t="s">
        <v>5784</v>
      </c>
      <c r="D571" s="76" t="s">
        <v>5751</v>
      </c>
      <c r="E571" s="66" t="s">
        <v>5786</v>
      </c>
      <c r="F571" s="67">
        <v>44.23</v>
      </c>
      <c r="G571" s="67">
        <v>-6.9298500000000001</v>
      </c>
      <c r="H571" s="67">
        <v>111.124</v>
      </c>
      <c r="I571" s="66" t="s">
        <v>1251</v>
      </c>
      <c r="J571" s="67">
        <v>-7.0247799999999998</v>
      </c>
      <c r="K571" s="67">
        <v>111.2928</v>
      </c>
    </row>
    <row r="572" spans="1:11" ht="14.5">
      <c r="A572" s="66" t="str">
        <f t="shared" si="8"/>
        <v>GPP MAGELANG_BIGARAN</v>
      </c>
      <c r="B572" s="66" t="s">
        <v>3125</v>
      </c>
      <c r="C572" s="66" t="s">
        <v>5784</v>
      </c>
      <c r="D572" s="76" t="s">
        <v>5744</v>
      </c>
      <c r="E572" s="66" t="s">
        <v>5786</v>
      </c>
      <c r="F572" s="67">
        <v>7.61</v>
      </c>
      <c r="G572" s="67">
        <v>-7.6479400000000002</v>
      </c>
      <c r="H572" s="67">
        <v>110.24299999999999</v>
      </c>
      <c r="I572" s="66" t="s">
        <v>3103</v>
      </c>
      <c r="J572" s="67">
        <v>-7.3955399999999996</v>
      </c>
      <c r="K572" s="67">
        <v>110.24469999999999</v>
      </c>
    </row>
    <row r="573" spans="1:11" ht="14.5">
      <c r="A573" s="66" t="str">
        <f t="shared" si="8"/>
        <v>Batang - Kasepuhan_BINANGUN</v>
      </c>
      <c r="B573" s="66" t="s">
        <v>68</v>
      </c>
      <c r="C573" s="66" t="s">
        <v>5784</v>
      </c>
      <c r="D573" s="76" t="s">
        <v>5759</v>
      </c>
      <c r="E573" s="66" t="s">
        <v>5786</v>
      </c>
      <c r="F573" s="67">
        <v>9.3699999999999992</v>
      </c>
      <c r="G573" s="67">
        <v>-7.0389799999999996</v>
      </c>
      <c r="H573" s="67">
        <v>109.792</v>
      </c>
      <c r="I573" s="66" t="s">
        <v>54</v>
      </c>
      <c r="J573" s="67">
        <v>-6.9040600000000003</v>
      </c>
      <c r="K573" s="67">
        <v>109.7085</v>
      </c>
    </row>
    <row r="574" spans="1:11" ht="14.5">
      <c r="A574" s="66" t="str">
        <f t="shared" si="8"/>
        <v>Cilacap 1 - Kesugihan_BINANGUN</v>
      </c>
      <c r="B574" s="66" t="s">
        <v>68</v>
      </c>
      <c r="C574" s="66" t="s">
        <v>5784</v>
      </c>
      <c r="D574" s="76" t="s">
        <v>5749</v>
      </c>
      <c r="E574" s="66" t="s">
        <v>5786</v>
      </c>
      <c r="F574" s="67">
        <v>20.29</v>
      </c>
      <c r="G574" s="67">
        <v>-7.6647600000000002</v>
      </c>
      <c r="H574" s="67">
        <v>109.26900000000001</v>
      </c>
      <c r="I574" s="66" t="s">
        <v>1829</v>
      </c>
      <c r="J574" s="67">
        <v>-7.6282100000000002</v>
      </c>
      <c r="K574" s="67">
        <v>109.1144</v>
      </c>
    </row>
    <row r="575" spans="1:11" ht="14.5">
      <c r="A575" s="66" t="str">
        <f t="shared" si="8"/>
        <v>Cilacap 1 - Kesugihan_BINANGUN</v>
      </c>
      <c r="B575" s="66" t="s">
        <v>68</v>
      </c>
      <c r="C575" s="66" t="s">
        <v>5784</v>
      </c>
      <c r="D575" s="76" t="s">
        <v>5757</v>
      </c>
      <c r="E575" s="66" t="s">
        <v>5786</v>
      </c>
      <c r="F575" s="67">
        <v>9.3800000000000008</v>
      </c>
      <c r="G575" s="67">
        <v>-7.5325100000000003</v>
      </c>
      <c r="H575" s="67">
        <v>109.249</v>
      </c>
      <c r="I575" s="66" t="s">
        <v>1829</v>
      </c>
      <c r="J575" s="67">
        <v>-7.6282100000000002</v>
      </c>
      <c r="K575" s="67">
        <v>109.1144</v>
      </c>
    </row>
    <row r="576" spans="1:11" ht="14.5">
      <c r="A576" s="66" t="str">
        <f t="shared" si="8"/>
        <v>GD. LASEM_BINANGUN</v>
      </c>
      <c r="B576" s="66" t="s">
        <v>68</v>
      </c>
      <c r="C576" s="66" t="s">
        <v>5784</v>
      </c>
      <c r="D576" s="76" t="s">
        <v>5764</v>
      </c>
      <c r="E576" s="66" t="s">
        <v>5786</v>
      </c>
      <c r="F576" s="67">
        <v>20.29</v>
      </c>
      <c r="G576" s="67">
        <v>-6.65313</v>
      </c>
      <c r="H576" s="67">
        <v>111.474</v>
      </c>
      <c r="I576" s="66" t="s">
        <v>2256</v>
      </c>
      <c r="J576" s="67">
        <v>-6.6950700000000003</v>
      </c>
      <c r="K576" s="67">
        <v>111.4366</v>
      </c>
    </row>
    <row r="577" spans="1:11" ht="14.5">
      <c r="A577" s="66" t="str">
        <f t="shared" si="8"/>
        <v>GPP BANJARNEGARA_BINANGUN</v>
      </c>
      <c r="B577" s="66" t="s">
        <v>68</v>
      </c>
      <c r="C577" s="66" t="s">
        <v>5784</v>
      </c>
      <c r="D577" s="76" t="s">
        <v>5747</v>
      </c>
      <c r="E577" s="66" t="s">
        <v>5786</v>
      </c>
      <c r="F577" s="67">
        <v>10.28</v>
      </c>
      <c r="G577" s="67">
        <v>-7.2565200000000001</v>
      </c>
      <c r="H577" s="67">
        <v>109.71299999999999</v>
      </c>
      <c r="I577" s="66" t="s">
        <v>2357</v>
      </c>
      <c r="J577" s="67">
        <v>-7.3905900000000004</v>
      </c>
      <c r="K577" s="67">
        <v>109.7366</v>
      </c>
    </row>
    <row r="578" spans="1:11" ht="14.5">
      <c r="A578" s="66" t="str">
        <f t="shared" ref="A578:A641" si="9">CONCATENATE(I578,"_",B578)</f>
        <v>GPP KEBUMEN_BINANGUN</v>
      </c>
      <c r="B578" s="66" t="s">
        <v>68</v>
      </c>
      <c r="C578" s="66" t="s">
        <v>5784</v>
      </c>
      <c r="D578" s="76" t="s">
        <v>5742</v>
      </c>
      <c r="E578" s="66" t="s">
        <v>5786</v>
      </c>
      <c r="F578" s="67">
        <v>15.69</v>
      </c>
      <c r="G578" s="67">
        <v>-7.5345599999999999</v>
      </c>
      <c r="H578" s="67">
        <v>109.575</v>
      </c>
      <c r="I578" s="66" t="s">
        <v>2714</v>
      </c>
      <c r="J578" s="67">
        <v>-7.6109200000000001</v>
      </c>
      <c r="K578" s="67">
        <v>109.5078</v>
      </c>
    </row>
    <row r="579" spans="1:11" ht="14.5">
      <c r="A579" s="66" t="str">
        <f t="shared" si="9"/>
        <v>GPP PURWOREJO_BINANGUN</v>
      </c>
      <c r="B579" s="66" t="s">
        <v>68</v>
      </c>
      <c r="C579" s="66" t="s">
        <v>5784</v>
      </c>
      <c r="D579" s="76" t="s">
        <v>5760</v>
      </c>
      <c r="E579" s="66" t="s">
        <v>5786</v>
      </c>
      <c r="F579" s="67">
        <v>4.4400000000000004</v>
      </c>
      <c r="G579" s="67">
        <v>-7.7132100000000001</v>
      </c>
      <c r="H579" s="67">
        <v>109.85599999999999</v>
      </c>
      <c r="I579" s="66" t="s">
        <v>3504</v>
      </c>
      <c r="J579" s="67">
        <v>-7.7226800000000004</v>
      </c>
      <c r="K579" s="67">
        <v>109.9468</v>
      </c>
    </row>
    <row r="580" spans="1:11" ht="14.5">
      <c r="A580" s="66" t="str">
        <f t="shared" si="9"/>
        <v>Purbalingga - Kebong_BINANGUN</v>
      </c>
      <c r="B580" s="66" t="s">
        <v>68</v>
      </c>
      <c r="C580" s="66" t="s">
        <v>5784</v>
      </c>
      <c r="D580" s="76" t="s">
        <v>5751</v>
      </c>
      <c r="E580" s="66" t="s">
        <v>5786</v>
      </c>
      <c r="F580" s="67">
        <v>7.6</v>
      </c>
      <c r="G580" s="67">
        <v>-7.2792700000000004</v>
      </c>
      <c r="H580" s="67">
        <v>109.297</v>
      </c>
      <c r="I580" s="66" t="s">
        <v>4781</v>
      </c>
      <c r="J580" s="67">
        <v>-7.4033100000000003</v>
      </c>
      <c r="K580" s="67">
        <v>109.3588</v>
      </c>
    </row>
    <row r="581" spans="1:11" ht="14.5">
      <c r="A581" s="66" t="str">
        <f t="shared" si="9"/>
        <v>Wonosobo - Leksono_BINANGUN</v>
      </c>
      <c r="B581" s="66" t="s">
        <v>68</v>
      </c>
      <c r="C581" s="66" t="s">
        <v>5784</v>
      </c>
      <c r="D581" s="76" t="s">
        <v>5741</v>
      </c>
      <c r="E581" s="66" t="s">
        <v>5786</v>
      </c>
      <c r="F581" s="67">
        <v>7.7</v>
      </c>
      <c r="G581" s="67">
        <v>-7.2988999999999997</v>
      </c>
      <c r="H581" s="67">
        <v>109.848</v>
      </c>
      <c r="I581" s="66" t="s">
        <v>5583</v>
      </c>
      <c r="J581" s="67">
        <v>-7.4236599999999999</v>
      </c>
      <c r="K581" s="67">
        <v>109.8591</v>
      </c>
    </row>
    <row r="582" spans="1:11" ht="14.5">
      <c r="A582" s="66" t="str">
        <f t="shared" si="9"/>
        <v>GD PSP Cilacap_BINGKENG</v>
      </c>
      <c r="B582" s="66" t="s">
        <v>2123</v>
      </c>
      <c r="C582" s="66" t="s">
        <v>5784</v>
      </c>
      <c r="D582" s="76" t="s">
        <v>5746</v>
      </c>
      <c r="E582" s="66" t="s">
        <v>5786</v>
      </c>
      <c r="F582" s="67">
        <v>20.29</v>
      </c>
      <c r="G582" s="67">
        <v>-7.2353199999999998</v>
      </c>
      <c r="H582" s="67">
        <v>108.592</v>
      </c>
      <c r="I582" s="66" t="s">
        <v>2114</v>
      </c>
      <c r="J582" s="67">
        <v>-7.3791900000000004</v>
      </c>
      <c r="K582" s="67">
        <v>108.8021</v>
      </c>
    </row>
    <row r="583" spans="1:11" ht="14.5">
      <c r="A583" s="66" t="str">
        <f t="shared" si="9"/>
        <v>GPP BANJARNEGARA_BINORONG</v>
      </c>
      <c r="B583" s="66" t="s">
        <v>2371</v>
      </c>
      <c r="C583" s="66" t="s">
        <v>5784</v>
      </c>
      <c r="D583" s="76" t="s">
        <v>5739</v>
      </c>
      <c r="E583" s="66" t="s">
        <v>5786</v>
      </c>
      <c r="F583" s="67">
        <v>10.28</v>
      </c>
      <c r="G583" s="67">
        <v>-7.4108200000000002</v>
      </c>
      <c r="H583" s="67">
        <v>109.60899999999999</v>
      </c>
      <c r="I583" s="66" t="s">
        <v>2357</v>
      </c>
      <c r="J583" s="67">
        <v>-7.3905900000000004</v>
      </c>
      <c r="K583" s="67">
        <v>109.7366</v>
      </c>
    </row>
    <row r="584" spans="1:11" ht="14.5">
      <c r="A584" s="66" t="str">
        <f t="shared" si="9"/>
        <v>Demak 1 - Mranak_BINTORO</v>
      </c>
      <c r="B584" s="66" t="s">
        <v>1920</v>
      </c>
      <c r="C584" s="66" t="s">
        <v>5784</v>
      </c>
      <c r="D584" s="76" t="s">
        <v>5760</v>
      </c>
      <c r="E584" s="66" t="s">
        <v>5786</v>
      </c>
      <c r="F584" s="67">
        <v>26.27</v>
      </c>
      <c r="G584" s="67">
        <v>-6.8934600000000001</v>
      </c>
      <c r="H584" s="67">
        <v>110.64100000000001</v>
      </c>
      <c r="I584" s="66" t="s">
        <v>1911</v>
      </c>
      <c r="J584" s="67">
        <v>-6.8903100000000004</v>
      </c>
      <c r="K584" s="67">
        <v>110.6673</v>
      </c>
    </row>
    <row r="585" spans="1:11" ht="14.5">
      <c r="A585" s="66" t="str">
        <f t="shared" si="9"/>
        <v>GPP KLATEN_BIRIT</v>
      </c>
      <c r="B585" s="66" t="s">
        <v>2912</v>
      </c>
      <c r="C585" s="66" t="s">
        <v>5784</v>
      </c>
      <c r="D585" s="76" t="s">
        <v>5748</v>
      </c>
      <c r="E585" s="66" t="s">
        <v>5786</v>
      </c>
      <c r="F585" s="67">
        <v>8.89</v>
      </c>
      <c r="G585" s="67">
        <v>-7.7629400000000004</v>
      </c>
      <c r="H585" s="67">
        <v>110.59099999999999</v>
      </c>
      <c r="I585" s="66" t="s">
        <v>2894</v>
      </c>
      <c r="J585" s="67">
        <v>-7.6692</v>
      </c>
      <c r="K585" s="67">
        <v>110.6751</v>
      </c>
    </row>
    <row r="586" spans="1:11" ht="14.5">
      <c r="A586" s="66" t="str">
        <f t="shared" si="9"/>
        <v>Batang - Kasepuhan_BISMO</v>
      </c>
      <c r="B586" s="66" t="s">
        <v>69</v>
      </c>
      <c r="C586" s="66" t="s">
        <v>5784</v>
      </c>
      <c r="D586" s="76" t="s">
        <v>5744</v>
      </c>
      <c r="E586" s="66" t="s">
        <v>5786</v>
      </c>
      <c r="F586" s="67">
        <v>9.3699999999999992</v>
      </c>
      <c r="G586" s="67">
        <v>-7.1250499999999999</v>
      </c>
      <c r="H586" s="67">
        <v>109.836</v>
      </c>
      <c r="I586" s="66" t="s">
        <v>54</v>
      </c>
      <c r="J586" s="67">
        <v>-6.9040600000000003</v>
      </c>
      <c r="K586" s="67">
        <v>109.7085</v>
      </c>
    </row>
    <row r="587" spans="1:11" ht="14.5">
      <c r="A587" s="66" t="str">
        <f t="shared" si="9"/>
        <v>BGR NGADIROJO_BITING</v>
      </c>
      <c r="B587" s="66" t="s">
        <v>550</v>
      </c>
      <c r="C587" s="66" t="s">
        <v>5784</v>
      </c>
      <c r="D587" s="76" t="s">
        <v>5746</v>
      </c>
      <c r="E587" s="66" t="s">
        <v>5786</v>
      </c>
      <c r="F587" s="67">
        <v>20.7</v>
      </c>
      <c r="G587" s="67">
        <v>-7.8512000000000004</v>
      </c>
      <c r="H587" s="67">
        <v>111.292</v>
      </c>
      <c r="I587" s="66" t="s">
        <v>538</v>
      </c>
      <c r="J587" s="67">
        <v>-7.8147399999999996</v>
      </c>
      <c r="K587" s="67">
        <v>111.0005</v>
      </c>
    </row>
    <row r="588" spans="1:11" ht="14.5">
      <c r="A588" s="66" t="str">
        <f t="shared" si="9"/>
        <v>GPP BANJARNEGARA_BITING</v>
      </c>
      <c r="B588" s="66" t="s">
        <v>550</v>
      </c>
      <c r="C588" s="66" t="s">
        <v>5784</v>
      </c>
      <c r="D588" s="76" t="s">
        <v>5759</v>
      </c>
      <c r="E588" s="66" t="s">
        <v>5786</v>
      </c>
      <c r="F588" s="67">
        <v>10.28</v>
      </c>
      <c r="G588" s="67">
        <v>-7.2630600000000003</v>
      </c>
      <c r="H588" s="67">
        <v>109.782</v>
      </c>
      <c r="I588" s="66" t="s">
        <v>2357</v>
      </c>
      <c r="J588" s="67">
        <v>-7.3905900000000004</v>
      </c>
      <c r="K588" s="67">
        <v>109.7366</v>
      </c>
    </row>
    <row r="589" spans="1:11" ht="14.5">
      <c r="A589" s="66" t="str">
        <f t="shared" si="9"/>
        <v>GPP CEPU (BLORA)_BITING</v>
      </c>
      <c r="B589" s="66" t="s">
        <v>550</v>
      </c>
      <c r="C589" s="66" t="s">
        <v>5784</v>
      </c>
      <c r="D589" s="76" t="s">
        <v>5757</v>
      </c>
      <c r="E589" s="66" t="s">
        <v>5786</v>
      </c>
      <c r="F589" s="67">
        <v>44.23</v>
      </c>
      <c r="G589" s="67">
        <v>-7.1141699999999997</v>
      </c>
      <c r="H589" s="67">
        <v>111.60899999999999</v>
      </c>
      <c r="I589" s="66" t="s">
        <v>2534</v>
      </c>
      <c r="J589" s="67">
        <v>-7.1575100000000003</v>
      </c>
      <c r="K589" s="67">
        <v>111.58580000000001</v>
      </c>
    </row>
    <row r="590" spans="1:11" ht="14.5">
      <c r="A590" s="66" t="str">
        <f t="shared" si="9"/>
        <v>Blora 3 Bangkle_BITINGAN</v>
      </c>
      <c r="B590" s="66" t="s">
        <v>1174</v>
      </c>
      <c r="C590" s="66" t="s">
        <v>5784</v>
      </c>
      <c r="D590" s="76" t="s">
        <v>5759</v>
      </c>
      <c r="E590" s="66" t="s">
        <v>5786</v>
      </c>
      <c r="F590" s="67">
        <v>20.29</v>
      </c>
      <c r="G590" s="67">
        <v>-6.8430400000000002</v>
      </c>
      <c r="H590" s="67">
        <v>111.529</v>
      </c>
      <c r="I590" s="66" t="s">
        <v>1166</v>
      </c>
      <c r="J590" s="67">
        <v>-6.9716199999999997</v>
      </c>
      <c r="K590" s="67">
        <v>111.4388</v>
      </c>
    </row>
    <row r="591" spans="1:11" ht="14.5">
      <c r="A591" s="66" t="str">
        <f t="shared" si="9"/>
        <v>GPP PEKALONGAN_BLACANAN</v>
      </c>
      <c r="B591" s="66" t="s">
        <v>3385</v>
      </c>
      <c r="C591" s="66" t="s">
        <v>5784</v>
      </c>
      <c r="D591" s="76" t="s">
        <v>5743</v>
      </c>
      <c r="E591" s="66" t="s">
        <v>5786</v>
      </c>
      <c r="F591" s="67">
        <v>5.84</v>
      </c>
      <c r="G591" s="67">
        <v>-6.8550500000000003</v>
      </c>
      <c r="H591" s="67">
        <v>109.59</v>
      </c>
      <c r="I591" s="66" t="s">
        <v>3376</v>
      </c>
      <c r="J591" s="67">
        <v>-6.8898999999999999</v>
      </c>
      <c r="K591" s="67">
        <v>109.6589</v>
      </c>
    </row>
    <row r="592" spans="1:11" ht="14.5">
      <c r="A592" s="66" t="str">
        <f t="shared" si="9"/>
        <v>Batang - Kasepuhan_BLADO</v>
      </c>
      <c r="B592" s="66" t="s">
        <v>70</v>
      </c>
      <c r="C592" s="66" t="s">
        <v>5784</v>
      </c>
      <c r="D592" s="76" t="s">
        <v>5739</v>
      </c>
      <c r="E592" s="66" t="s">
        <v>5786</v>
      </c>
      <c r="F592" s="67">
        <v>9.3699999999999992</v>
      </c>
      <c r="G592" s="67">
        <v>-7.0728600000000004</v>
      </c>
      <c r="H592" s="67">
        <v>109.831</v>
      </c>
      <c r="I592" s="66" t="s">
        <v>54</v>
      </c>
      <c r="J592" s="67">
        <v>-6.9040600000000003</v>
      </c>
      <c r="K592" s="67">
        <v>109.7085</v>
      </c>
    </row>
    <row r="593" spans="1:11" ht="14.5">
      <c r="A593" s="66" t="str">
        <f t="shared" si="9"/>
        <v>Boyolali_BLAGUNG</v>
      </c>
      <c r="B593" s="66" t="s">
        <v>1388</v>
      </c>
      <c r="C593" s="66" t="s">
        <v>5784</v>
      </c>
      <c r="D593" s="76" t="s">
        <v>5742</v>
      </c>
      <c r="E593" s="66" t="s">
        <v>5786</v>
      </c>
      <c r="F593" s="67">
        <v>17.7</v>
      </c>
      <c r="G593" s="67">
        <v>-7.4262199999999998</v>
      </c>
      <c r="H593" s="67">
        <v>110.71</v>
      </c>
      <c r="I593" s="66" t="s">
        <v>1370</v>
      </c>
      <c r="J593" s="67">
        <v>-7.5381099999999996</v>
      </c>
      <c r="K593" s="67">
        <v>110.6292</v>
      </c>
    </row>
    <row r="594" spans="1:11" ht="14.5">
      <c r="A594" s="66" t="str">
        <f t="shared" si="9"/>
        <v>GPP BANJARNEGARA_BLAMBANGAN</v>
      </c>
      <c r="B594" s="66" t="s">
        <v>2372</v>
      </c>
      <c r="C594" s="66" t="s">
        <v>5784</v>
      </c>
      <c r="D594" s="76" t="s">
        <v>5744</v>
      </c>
      <c r="E594" s="66" t="s">
        <v>5786</v>
      </c>
      <c r="F594" s="67">
        <v>10.28</v>
      </c>
      <c r="G594" s="67">
        <v>-7.3937400000000002</v>
      </c>
      <c r="H594" s="67">
        <v>109.642</v>
      </c>
      <c r="I594" s="66" t="s">
        <v>2357</v>
      </c>
      <c r="J594" s="67">
        <v>-7.3905900000000004</v>
      </c>
      <c r="K594" s="67">
        <v>109.7366</v>
      </c>
    </row>
    <row r="595" spans="1:11" ht="14.5">
      <c r="A595" s="66" t="str">
        <f t="shared" si="9"/>
        <v>GPP KLATEN_BLANCERAN</v>
      </c>
      <c r="B595" s="66" t="s">
        <v>2913</v>
      </c>
      <c r="C595" s="66" t="s">
        <v>5784</v>
      </c>
      <c r="D595" s="76" t="s">
        <v>5741</v>
      </c>
      <c r="E595" s="66" t="s">
        <v>5786</v>
      </c>
      <c r="F595" s="67">
        <v>8.89</v>
      </c>
      <c r="G595" s="67">
        <v>-7.6610399999999998</v>
      </c>
      <c r="H595" s="67">
        <v>110.66</v>
      </c>
      <c r="I595" s="66" t="s">
        <v>2894</v>
      </c>
      <c r="J595" s="67">
        <v>-7.6692</v>
      </c>
      <c r="K595" s="67">
        <v>110.6751</v>
      </c>
    </row>
    <row r="596" spans="1:11" ht="14.5">
      <c r="A596" s="66" t="str">
        <f t="shared" si="9"/>
        <v>Sragen 1 - Ngrampal_BLANGU</v>
      </c>
      <c r="B596" s="66" t="s">
        <v>5163</v>
      </c>
      <c r="C596" s="66" t="s">
        <v>5784</v>
      </c>
      <c r="D596" s="76" t="s">
        <v>5740</v>
      </c>
      <c r="E596" s="66" t="s">
        <v>5786</v>
      </c>
      <c r="F596" s="67">
        <v>66.78</v>
      </c>
      <c r="G596" s="67">
        <v>-7.3274400000000002</v>
      </c>
      <c r="H596" s="67">
        <v>110.992</v>
      </c>
      <c r="I596" s="66" t="s">
        <v>5161</v>
      </c>
      <c r="J596" s="67">
        <v>-7.4020799999999998</v>
      </c>
      <c r="K596" s="67">
        <v>111.0612</v>
      </c>
    </row>
    <row r="597" spans="1:11" ht="14.5">
      <c r="A597" s="66" t="str">
        <f t="shared" si="9"/>
        <v>Pati - Sokokulon_BLARU</v>
      </c>
      <c r="B597" s="66" t="s">
        <v>4611</v>
      </c>
      <c r="C597" s="66" t="s">
        <v>5784</v>
      </c>
      <c r="D597" s="76" t="s">
        <v>5740</v>
      </c>
      <c r="E597" s="66" t="s">
        <v>5786</v>
      </c>
      <c r="F597" s="67">
        <v>16.66</v>
      </c>
      <c r="G597" s="67">
        <v>-6.7621500000000001</v>
      </c>
      <c r="H597" s="67">
        <v>111.03700000000001</v>
      </c>
      <c r="I597" s="66" t="s">
        <v>4606</v>
      </c>
      <c r="J597" s="67">
        <v>-6.7764199999999999</v>
      </c>
      <c r="K597" s="67">
        <v>110.9949</v>
      </c>
    </row>
    <row r="598" spans="1:11" ht="14.5">
      <c r="A598" s="66" t="str">
        <f t="shared" si="9"/>
        <v>GPP PURWOREJO_BLATER</v>
      </c>
      <c r="B598" s="66" t="s">
        <v>3534</v>
      </c>
      <c r="C598" s="66" t="s">
        <v>5784</v>
      </c>
      <c r="D598" s="76" t="s">
        <v>5738</v>
      </c>
      <c r="E598" s="66" t="s">
        <v>5786</v>
      </c>
      <c r="F598" s="67">
        <v>15.69</v>
      </c>
      <c r="G598" s="67">
        <v>-7.6695900000000004</v>
      </c>
      <c r="H598" s="67">
        <v>109.741</v>
      </c>
      <c r="I598" s="66" t="s">
        <v>3504</v>
      </c>
      <c r="J598" s="67">
        <v>-7.7226800000000004</v>
      </c>
      <c r="K598" s="67">
        <v>109.9468</v>
      </c>
    </row>
    <row r="599" spans="1:11" ht="14.5">
      <c r="A599" s="66" t="str">
        <f t="shared" si="9"/>
        <v>Purbalingga - Kebong_BLATER</v>
      </c>
      <c r="B599" s="66" t="s">
        <v>3534</v>
      </c>
      <c r="C599" s="66" t="s">
        <v>5784</v>
      </c>
      <c r="D599" s="76" t="s">
        <v>5737</v>
      </c>
      <c r="E599" s="66" t="s">
        <v>5786</v>
      </c>
      <c r="F599" s="67">
        <v>7.6</v>
      </c>
      <c r="G599" s="67">
        <v>-7.4268700000000001</v>
      </c>
      <c r="H599" s="67">
        <v>109.33799999999999</v>
      </c>
      <c r="I599" s="66" t="s">
        <v>4781</v>
      </c>
      <c r="J599" s="67">
        <v>-7.4033100000000003</v>
      </c>
      <c r="K599" s="67">
        <v>109.3588</v>
      </c>
    </row>
    <row r="600" spans="1:11" ht="14.5">
      <c r="A600" s="66" t="str">
        <f t="shared" si="9"/>
        <v>GPP PURWOREJO_BLEBER</v>
      </c>
      <c r="B600" s="66" t="s">
        <v>3535</v>
      </c>
      <c r="C600" s="66" t="s">
        <v>5784</v>
      </c>
      <c r="D600" s="76" t="s">
        <v>5748</v>
      </c>
      <c r="E600" s="66" t="s">
        <v>5786</v>
      </c>
      <c r="F600" s="67">
        <v>4.4400000000000004</v>
      </c>
      <c r="G600" s="67">
        <v>-7.6130000000000004</v>
      </c>
      <c r="H600" s="67">
        <v>110.077</v>
      </c>
      <c r="I600" s="66" t="s">
        <v>3504</v>
      </c>
      <c r="J600" s="67">
        <v>-7.7226800000000004</v>
      </c>
      <c r="K600" s="67">
        <v>109.9468</v>
      </c>
    </row>
    <row r="601" spans="1:11" ht="14.5">
      <c r="A601" s="66" t="str">
        <f t="shared" si="9"/>
        <v>Pati - Juwana_BLEBER</v>
      </c>
      <c r="B601" s="66" t="s">
        <v>3535</v>
      </c>
      <c r="C601" s="66" t="s">
        <v>5784</v>
      </c>
      <c r="D601" s="76" t="s">
        <v>5758</v>
      </c>
      <c r="E601" s="66" t="s">
        <v>5786</v>
      </c>
      <c r="F601" s="67">
        <v>16.66</v>
      </c>
      <c r="G601" s="67">
        <v>-6.5265000000000004</v>
      </c>
      <c r="H601" s="67">
        <v>110.96</v>
      </c>
      <c r="I601" s="66" t="s">
        <v>4458</v>
      </c>
      <c r="J601" s="67">
        <v>-6.7296100000000001</v>
      </c>
      <c r="K601" s="67">
        <v>111.1037</v>
      </c>
    </row>
    <row r="602" spans="1:11" ht="14.5">
      <c r="A602" s="66" t="str">
        <f t="shared" si="9"/>
        <v>GPP CEPU (BLORA)_BLEBOH</v>
      </c>
      <c r="B602" s="66" t="s">
        <v>2536</v>
      </c>
      <c r="C602" s="66" t="s">
        <v>5784</v>
      </c>
      <c r="D602" s="76" t="s">
        <v>5746</v>
      </c>
      <c r="E602" s="66" t="s">
        <v>5786</v>
      </c>
      <c r="F602" s="67">
        <v>44.23</v>
      </c>
      <c r="G602" s="67">
        <v>-7.01572</v>
      </c>
      <c r="H602" s="67">
        <v>111.601</v>
      </c>
      <c r="I602" s="66" t="s">
        <v>2534</v>
      </c>
      <c r="J602" s="67">
        <v>-7.1575100000000003</v>
      </c>
      <c r="K602" s="67">
        <v>111.58580000000001</v>
      </c>
    </row>
    <row r="603" spans="1:11" ht="14.5">
      <c r="A603" s="66" t="str">
        <f t="shared" si="9"/>
        <v>Wonosobo - Leksono_BLEDERAN</v>
      </c>
      <c r="B603" s="66" t="s">
        <v>5589</v>
      </c>
      <c r="C603" s="66" t="s">
        <v>5784</v>
      </c>
      <c r="D603" s="76" t="s">
        <v>5740</v>
      </c>
      <c r="E603" s="66" t="s">
        <v>5786</v>
      </c>
      <c r="F603" s="67">
        <v>7.7</v>
      </c>
      <c r="G603" s="67">
        <v>-7.3102099999999997</v>
      </c>
      <c r="H603" s="67">
        <v>109.914</v>
      </c>
      <c r="I603" s="66" t="s">
        <v>5583</v>
      </c>
      <c r="J603" s="67">
        <v>-7.4236599999999999</v>
      </c>
      <c r="K603" s="67">
        <v>109.8591</v>
      </c>
    </row>
    <row r="604" spans="1:11" ht="14.5">
      <c r="A604" s="66" t="str">
        <f t="shared" si="9"/>
        <v>GPP PURWOREJO_BLEKATUK</v>
      </c>
      <c r="B604" s="66" t="s">
        <v>3536</v>
      </c>
      <c r="C604" s="66" t="s">
        <v>5784</v>
      </c>
      <c r="D604" s="76" t="s">
        <v>5742</v>
      </c>
      <c r="E604" s="66" t="s">
        <v>5786</v>
      </c>
      <c r="F604" s="67">
        <v>4.4400000000000004</v>
      </c>
      <c r="G604" s="67">
        <v>-7.6935700000000002</v>
      </c>
      <c r="H604" s="67">
        <v>109.825</v>
      </c>
      <c r="I604" s="66" t="s">
        <v>3504</v>
      </c>
      <c r="J604" s="67">
        <v>-7.7226800000000004</v>
      </c>
      <c r="K604" s="67">
        <v>109.9468</v>
      </c>
    </row>
    <row r="605" spans="1:11" ht="14.5">
      <c r="A605" s="66" t="str">
        <f t="shared" si="9"/>
        <v>GPP PURWOREJO_BLENDUNG</v>
      </c>
      <c r="B605" s="66" t="s">
        <v>3537</v>
      </c>
      <c r="C605" s="66" t="s">
        <v>5784</v>
      </c>
      <c r="D605" s="76" t="s">
        <v>5759</v>
      </c>
      <c r="E605" s="66" t="s">
        <v>5786</v>
      </c>
      <c r="F605" s="67">
        <v>4.4400000000000004</v>
      </c>
      <c r="G605" s="67">
        <v>-7.8443899999999998</v>
      </c>
      <c r="H605" s="67">
        <v>109.998</v>
      </c>
      <c r="I605" s="66" t="s">
        <v>3504</v>
      </c>
      <c r="J605" s="67">
        <v>-7.7226800000000004</v>
      </c>
      <c r="K605" s="67">
        <v>109.9468</v>
      </c>
    </row>
    <row r="606" spans="1:11" ht="14.5">
      <c r="A606" s="66" t="str">
        <f t="shared" si="9"/>
        <v>PML 1BEJI_BLENDUNG</v>
      </c>
      <c r="B606" s="66" t="s">
        <v>3537</v>
      </c>
      <c r="C606" s="66" t="s">
        <v>5784</v>
      </c>
      <c r="D606" s="76" t="s">
        <v>5757</v>
      </c>
      <c r="E606" s="66" t="s">
        <v>5786</v>
      </c>
      <c r="F606" s="67">
        <v>15.73</v>
      </c>
      <c r="G606" s="67">
        <v>-6.8419699999999999</v>
      </c>
      <c r="H606" s="67">
        <v>109.55</v>
      </c>
      <c r="I606" s="66" t="s">
        <v>4705</v>
      </c>
      <c r="J606" s="67">
        <v>-6.8926100000000003</v>
      </c>
      <c r="K606" s="67">
        <v>109.4507</v>
      </c>
    </row>
    <row r="607" spans="1:11" ht="14.5">
      <c r="A607" s="66" t="str">
        <f t="shared" si="9"/>
        <v>GPP PURWOREJO_BLENGORKULON</v>
      </c>
      <c r="B607" s="66" t="s">
        <v>3538</v>
      </c>
      <c r="C607" s="66" t="s">
        <v>5784</v>
      </c>
      <c r="D607" s="76" t="s">
        <v>5741</v>
      </c>
      <c r="E607" s="66" t="s">
        <v>5786</v>
      </c>
      <c r="F607" s="67">
        <v>15.69</v>
      </c>
      <c r="G607" s="67">
        <v>-7.7813499999999998</v>
      </c>
      <c r="H607" s="67">
        <v>109.761</v>
      </c>
      <c r="I607" s="66" t="s">
        <v>3504</v>
      </c>
      <c r="J607" s="67">
        <v>-7.7226800000000004</v>
      </c>
      <c r="K607" s="67">
        <v>109.9468</v>
      </c>
    </row>
    <row r="608" spans="1:11" ht="14.5">
      <c r="A608" s="66" t="str">
        <f t="shared" si="9"/>
        <v>GPP PURWOREJO_BLENGORWETAN</v>
      </c>
      <c r="B608" s="66" t="s">
        <v>3539</v>
      </c>
      <c r="C608" s="66" t="s">
        <v>5784</v>
      </c>
      <c r="D608" s="76" t="s">
        <v>5742</v>
      </c>
      <c r="E608" s="66" t="s">
        <v>5786</v>
      </c>
      <c r="F608" s="67">
        <v>15.69</v>
      </c>
      <c r="G608" s="67">
        <v>-7.7869599999999997</v>
      </c>
      <c r="H608" s="67">
        <v>109.76900000000001</v>
      </c>
      <c r="I608" s="66" t="s">
        <v>3504</v>
      </c>
      <c r="J608" s="67">
        <v>-7.7226800000000004</v>
      </c>
      <c r="K608" s="67">
        <v>109.9468</v>
      </c>
    </row>
    <row r="609" spans="1:11" ht="14.5">
      <c r="A609" s="66" t="str">
        <f t="shared" si="9"/>
        <v>GD Lini II Semarang - Sayung_BLERONG</v>
      </c>
      <c r="B609" s="66" t="s">
        <v>2078</v>
      </c>
      <c r="C609" s="66" t="s">
        <v>5784</v>
      </c>
      <c r="D609" s="76" t="s">
        <v>5743</v>
      </c>
      <c r="E609" s="66" t="s">
        <v>5786</v>
      </c>
      <c r="F609" s="67">
        <v>26.27</v>
      </c>
      <c r="G609" s="67">
        <v>-6.9767400000000004</v>
      </c>
      <c r="H609" s="67">
        <v>110.554</v>
      </c>
      <c r="I609" s="66" t="s">
        <v>2074</v>
      </c>
      <c r="J609" s="67">
        <v>-6.9261400000000002</v>
      </c>
      <c r="K609" s="67">
        <v>110.5613</v>
      </c>
    </row>
    <row r="610" spans="1:11" ht="14.5">
      <c r="A610" s="66" t="str">
        <f t="shared" si="9"/>
        <v>GPP MAGELANG_BLIGO</v>
      </c>
      <c r="B610" s="66" t="s">
        <v>3126</v>
      </c>
      <c r="C610" s="66" t="s">
        <v>5784</v>
      </c>
      <c r="D610" s="76" t="s">
        <v>5764</v>
      </c>
      <c r="E610" s="66" t="s">
        <v>5786</v>
      </c>
      <c r="F610" s="67">
        <v>7.61</v>
      </c>
      <c r="G610" s="67">
        <v>-7.6876899999999999</v>
      </c>
      <c r="H610" s="67">
        <v>110.273</v>
      </c>
      <c r="I610" s="66" t="s">
        <v>3103</v>
      </c>
      <c r="J610" s="67">
        <v>-7.3955399999999996</v>
      </c>
      <c r="K610" s="67">
        <v>110.24469999999999</v>
      </c>
    </row>
    <row r="611" spans="1:11" ht="14.5">
      <c r="A611" s="66" t="str">
        <f t="shared" si="9"/>
        <v>GPP PEKALONGAN_BLIGO</v>
      </c>
      <c r="B611" s="66" t="s">
        <v>3126</v>
      </c>
      <c r="C611" s="66" t="s">
        <v>5784</v>
      </c>
      <c r="D611" s="76" t="s">
        <v>5758</v>
      </c>
      <c r="E611" s="66" t="s">
        <v>5786</v>
      </c>
      <c r="F611" s="67">
        <v>5.84</v>
      </c>
      <c r="G611" s="67">
        <v>-6.9408399999999997</v>
      </c>
      <c r="H611" s="67">
        <v>109.65600000000001</v>
      </c>
      <c r="I611" s="66" t="s">
        <v>3376</v>
      </c>
      <c r="J611" s="67">
        <v>-6.8898999999999999</v>
      </c>
      <c r="K611" s="67">
        <v>109.6589</v>
      </c>
    </row>
    <row r="612" spans="1:11" ht="14.5">
      <c r="A612" s="66" t="str">
        <f t="shared" si="9"/>
        <v>Batang - Kasepuhan_BLIGOREJO</v>
      </c>
      <c r="B612" s="66" t="s">
        <v>71</v>
      </c>
      <c r="C612" s="66" t="s">
        <v>5784</v>
      </c>
      <c r="D612" s="76" t="s">
        <v>5752</v>
      </c>
      <c r="E612" s="66" t="s">
        <v>5786</v>
      </c>
      <c r="F612" s="67">
        <v>5.84</v>
      </c>
      <c r="G612" s="67">
        <v>-7.0076999999999998</v>
      </c>
      <c r="H612" s="67">
        <v>109.69499999999999</v>
      </c>
      <c r="I612" s="66" t="s">
        <v>54</v>
      </c>
      <c r="J612" s="67">
        <v>-6.9040600000000003</v>
      </c>
      <c r="K612" s="67">
        <v>109.7085</v>
      </c>
    </row>
    <row r="613" spans="1:11" ht="14.5">
      <c r="A613" s="66" t="str">
        <f t="shared" si="9"/>
        <v>BGR PURBALINGGA_BLIMBING</v>
      </c>
      <c r="B613" s="66" t="s">
        <v>866</v>
      </c>
      <c r="C613" s="66" t="s">
        <v>5784</v>
      </c>
      <c r="D613" s="76" t="s">
        <v>5741</v>
      </c>
      <c r="E613" s="66" t="s">
        <v>5786</v>
      </c>
      <c r="F613" s="67">
        <v>10.28</v>
      </c>
      <c r="G613" s="67">
        <v>-7.4620800000000003</v>
      </c>
      <c r="H613" s="67">
        <v>109.476</v>
      </c>
      <c r="I613" s="66" t="s">
        <v>856</v>
      </c>
      <c r="J613" s="67">
        <v>-7.4180900000000003</v>
      </c>
      <c r="K613" s="67">
        <v>109.37690000000001</v>
      </c>
    </row>
    <row r="614" spans="1:11" ht="14.5">
      <c r="A614" s="66" t="str">
        <f t="shared" si="9"/>
        <v>GD BGR CANDI SEMARANG_BLIMBING</v>
      </c>
      <c r="B614" s="66" t="s">
        <v>866</v>
      </c>
      <c r="C614" s="66" t="s">
        <v>5784</v>
      </c>
      <c r="D614" s="76" t="s">
        <v>5754</v>
      </c>
      <c r="E614" s="66" t="s">
        <v>5786</v>
      </c>
      <c r="F614" s="67">
        <v>16.97</v>
      </c>
      <c r="G614" s="67">
        <v>-7.1207000000000003</v>
      </c>
      <c r="H614" s="67">
        <v>110.264</v>
      </c>
      <c r="I614" s="66" t="s">
        <v>2006</v>
      </c>
      <c r="J614" s="67">
        <v>-7.0144599999999997</v>
      </c>
      <c r="K614" s="67">
        <v>110.3477</v>
      </c>
    </row>
    <row r="615" spans="1:11" ht="14.5">
      <c r="A615" s="66" t="str">
        <f t="shared" si="9"/>
        <v>GD. LASEM_BLIMBING</v>
      </c>
      <c r="B615" s="66" t="s">
        <v>866</v>
      </c>
      <c r="C615" s="66" t="s">
        <v>5784</v>
      </c>
      <c r="D615" s="76" t="s">
        <v>5742</v>
      </c>
      <c r="E615" s="66" t="s">
        <v>5786</v>
      </c>
      <c r="F615" s="67">
        <v>20.29</v>
      </c>
      <c r="G615" s="67">
        <v>-6.6428900000000004</v>
      </c>
      <c r="H615" s="67">
        <v>111.53400000000001</v>
      </c>
      <c r="I615" s="66" t="s">
        <v>2256</v>
      </c>
      <c r="J615" s="67">
        <v>-6.6950700000000003</v>
      </c>
      <c r="K615" s="67">
        <v>111.4366</v>
      </c>
    </row>
    <row r="616" spans="1:11" ht="14.5">
      <c r="A616" s="66" t="str">
        <f t="shared" si="9"/>
        <v>GPP KLATEN_BLIMBING</v>
      </c>
      <c r="B616" s="66" t="s">
        <v>866</v>
      </c>
      <c r="C616" s="66" t="s">
        <v>5784</v>
      </c>
      <c r="D616" s="76" t="s">
        <v>5757</v>
      </c>
      <c r="E616" s="66" t="s">
        <v>5786</v>
      </c>
      <c r="F616" s="67">
        <v>8.89</v>
      </c>
      <c r="G616" s="67">
        <v>-7.6657000000000002</v>
      </c>
      <c r="H616" s="67">
        <v>110.566</v>
      </c>
      <c r="I616" s="66" t="s">
        <v>2894</v>
      </c>
      <c r="J616" s="67">
        <v>-7.6692</v>
      </c>
      <c r="K616" s="67">
        <v>110.6751</v>
      </c>
    </row>
    <row r="617" spans="1:11" ht="14.5">
      <c r="A617" s="66" t="str">
        <f t="shared" si="9"/>
        <v>GPP PURWOREJO_BLIMBING</v>
      </c>
      <c r="B617" s="66" t="s">
        <v>866</v>
      </c>
      <c r="C617" s="66" t="s">
        <v>5784</v>
      </c>
      <c r="D617" s="76" t="s">
        <v>5745</v>
      </c>
      <c r="E617" s="66" t="s">
        <v>5786</v>
      </c>
      <c r="F617" s="67">
        <v>4.4400000000000004</v>
      </c>
      <c r="G617" s="67">
        <v>-7.55776</v>
      </c>
      <c r="H617" s="67">
        <v>109.962</v>
      </c>
      <c r="I617" s="66" t="s">
        <v>3504</v>
      </c>
      <c r="J617" s="67">
        <v>-7.7226800000000004</v>
      </c>
      <c r="K617" s="67">
        <v>109.9468</v>
      </c>
    </row>
    <row r="618" spans="1:11" ht="14.5">
      <c r="A618" s="66" t="str">
        <f t="shared" si="9"/>
        <v>PML 1BEJI_BLIMBING</v>
      </c>
      <c r="B618" s="66" t="s">
        <v>866</v>
      </c>
      <c r="C618" s="66" t="s">
        <v>5784</v>
      </c>
      <c r="D618" s="76" t="s">
        <v>5762</v>
      </c>
      <c r="E618" s="66" t="s">
        <v>5786</v>
      </c>
      <c r="F618" s="67">
        <v>15.73</v>
      </c>
      <c r="G618" s="67">
        <v>-6.93344</v>
      </c>
      <c r="H618" s="67">
        <v>109.49299999999999</v>
      </c>
      <c r="I618" s="66" t="s">
        <v>4705</v>
      </c>
      <c r="J618" s="67">
        <v>-6.8926100000000003</v>
      </c>
      <c r="K618" s="67">
        <v>109.4507</v>
      </c>
    </row>
    <row r="619" spans="1:11" ht="14.5">
      <c r="A619" s="66" t="str">
        <f t="shared" si="9"/>
        <v>Sragen 1 - Ngrampal_BLIMBING</v>
      </c>
      <c r="B619" s="66" t="s">
        <v>866</v>
      </c>
      <c r="C619" s="66" t="s">
        <v>5784</v>
      </c>
      <c r="D619" s="76" t="s">
        <v>5749</v>
      </c>
      <c r="E619" s="66" t="s">
        <v>5786</v>
      </c>
      <c r="F619" s="67">
        <v>66.78</v>
      </c>
      <c r="G619" s="67">
        <v>-7.4732900000000004</v>
      </c>
      <c r="H619" s="67">
        <v>111.07899999999999</v>
      </c>
      <c r="I619" s="66" t="s">
        <v>5161</v>
      </c>
      <c r="J619" s="67">
        <v>-7.4020799999999998</v>
      </c>
      <c r="K619" s="67">
        <v>111.0612</v>
      </c>
    </row>
    <row r="620" spans="1:11" ht="14.5">
      <c r="A620" s="66" t="str">
        <f t="shared" si="9"/>
        <v>Sukoharjo 2 - Baki_BLIMBING</v>
      </c>
      <c r="B620" s="66" t="s">
        <v>866</v>
      </c>
      <c r="C620" s="66" t="s">
        <v>5784</v>
      </c>
      <c r="D620" s="76" t="s">
        <v>5738</v>
      </c>
      <c r="E620" s="66" t="s">
        <v>5786</v>
      </c>
      <c r="F620" s="67">
        <v>14.71</v>
      </c>
      <c r="G620" s="67">
        <v>-7.5967799999999999</v>
      </c>
      <c r="H620" s="67">
        <v>110.741</v>
      </c>
      <c r="I620" s="66" t="s">
        <v>5224</v>
      </c>
      <c r="J620" s="67">
        <v>-7.6135599999999997</v>
      </c>
      <c r="K620" s="67">
        <v>110.76560000000001</v>
      </c>
    </row>
    <row r="621" spans="1:11" ht="14.5">
      <c r="A621" s="66" t="str">
        <f t="shared" si="9"/>
        <v>Temanggung_BLIMBING</v>
      </c>
      <c r="B621" s="66" t="s">
        <v>866</v>
      </c>
      <c r="C621" s="66" t="s">
        <v>5784</v>
      </c>
      <c r="D621" s="76" t="s">
        <v>5737</v>
      </c>
      <c r="E621" s="66" t="s">
        <v>5786</v>
      </c>
      <c r="F621" s="67">
        <v>9.5500000000000007</v>
      </c>
      <c r="G621" s="67">
        <v>-7.2065900000000003</v>
      </c>
      <c r="H621" s="67">
        <v>110.202</v>
      </c>
      <c r="I621" s="66" t="s">
        <v>5294</v>
      </c>
      <c r="J621" s="67">
        <v>-7.3036099999999999</v>
      </c>
      <c r="K621" s="67">
        <v>110.15309999999999</v>
      </c>
    </row>
    <row r="622" spans="1:11" ht="14.5">
      <c r="A622" s="66" t="str">
        <f t="shared" si="9"/>
        <v>Jepara - Mayong_BLIMBING KIDUL</v>
      </c>
      <c r="B622" s="66" t="s">
        <v>4155</v>
      </c>
      <c r="C622" s="66" t="s">
        <v>5784</v>
      </c>
      <c r="D622" s="76" t="s">
        <v>5749</v>
      </c>
      <c r="E622" s="66" t="s">
        <v>5786</v>
      </c>
      <c r="F622" s="67">
        <v>13.38</v>
      </c>
      <c r="G622" s="67">
        <v>-6.7869799999999998</v>
      </c>
      <c r="H622" s="67">
        <v>110.764</v>
      </c>
      <c r="I622" s="66" t="s">
        <v>4145</v>
      </c>
      <c r="J622" s="67">
        <v>-6.7420299999999997</v>
      </c>
      <c r="K622" s="67">
        <v>110.7436</v>
      </c>
    </row>
    <row r="623" spans="1:11" ht="14.5">
      <c r="A623" s="66" t="str">
        <f t="shared" si="9"/>
        <v>GPP PEKALONGAN_BLIMBINGWULUH</v>
      </c>
      <c r="B623" s="66" t="s">
        <v>3386</v>
      </c>
      <c r="C623" s="66" t="s">
        <v>5784</v>
      </c>
      <c r="D623" s="76" t="s">
        <v>5748</v>
      </c>
      <c r="E623" s="66" t="s">
        <v>5786</v>
      </c>
      <c r="F623" s="67">
        <v>5.84</v>
      </c>
      <c r="G623" s="67">
        <v>-6.9064100000000002</v>
      </c>
      <c r="H623" s="67">
        <v>109.59</v>
      </c>
      <c r="I623" s="66" t="s">
        <v>3376</v>
      </c>
      <c r="J623" s="67">
        <v>-6.8898999999999999</v>
      </c>
      <c r="K623" s="67">
        <v>109.6589</v>
      </c>
    </row>
    <row r="624" spans="1:11" ht="14.5">
      <c r="A624" s="66" t="str">
        <f t="shared" si="9"/>
        <v>Pati - Juwana_BLINGIJATI</v>
      </c>
      <c r="B624" s="66" t="s">
        <v>4469</v>
      </c>
      <c r="C624" s="66" t="s">
        <v>5784</v>
      </c>
      <c r="D624" s="76" t="s">
        <v>5743</v>
      </c>
      <c r="E624" s="66" t="s">
        <v>5786</v>
      </c>
      <c r="F624" s="67">
        <v>16.66</v>
      </c>
      <c r="G624" s="67">
        <v>-6.82829</v>
      </c>
      <c r="H624" s="67">
        <v>111.086</v>
      </c>
      <c r="I624" s="66" t="s">
        <v>4458</v>
      </c>
      <c r="J624" s="67">
        <v>-6.7296100000000001</v>
      </c>
      <c r="K624" s="67">
        <v>111.1037</v>
      </c>
    </row>
    <row r="625" spans="1:11" ht="14.5">
      <c r="A625" s="66" t="str">
        <f t="shared" si="9"/>
        <v>GPP BANJARNEGARA_BLITAR</v>
      </c>
      <c r="B625" s="66" t="s">
        <v>2373</v>
      </c>
      <c r="C625" s="66" t="s">
        <v>5784</v>
      </c>
      <c r="D625" s="76" t="s">
        <v>5746</v>
      </c>
      <c r="E625" s="66" t="s">
        <v>5786</v>
      </c>
      <c r="F625" s="67">
        <v>10.28</v>
      </c>
      <c r="G625" s="67">
        <v>-7.3731299999999997</v>
      </c>
      <c r="H625" s="67">
        <v>109.702</v>
      </c>
      <c r="I625" s="66" t="s">
        <v>2357</v>
      </c>
      <c r="J625" s="67">
        <v>-7.3905900000000004</v>
      </c>
      <c r="K625" s="67">
        <v>109.7366</v>
      </c>
    </row>
    <row r="626" spans="1:11" ht="14.5">
      <c r="A626" s="66" t="str">
        <f t="shared" si="9"/>
        <v>GPP MAGELANG_BLONDO</v>
      </c>
      <c r="B626" s="66" t="s">
        <v>3127</v>
      </c>
      <c r="C626" s="66" t="s">
        <v>5784</v>
      </c>
      <c r="D626" s="76" t="s">
        <v>5748</v>
      </c>
      <c r="E626" s="66" t="s">
        <v>5786</v>
      </c>
      <c r="F626" s="67">
        <v>7.61</v>
      </c>
      <c r="G626" s="67">
        <v>-7.5443800000000003</v>
      </c>
      <c r="H626" s="67">
        <v>110.239</v>
      </c>
      <c r="I626" s="66" t="s">
        <v>3103</v>
      </c>
      <c r="J626" s="67">
        <v>-7.3955399999999996</v>
      </c>
      <c r="K626" s="67">
        <v>110.24469999999999</v>
      </c>
    </row>
    <row r="627" spans="1:11" ht="14.5">
      <c r="A627" s="66" t="str">
        <f t="shared" si="9"/>
        <v>GPP MAGELANG_BLONGKENG</v>
      </c>
      <c r="B627" s="66" t="s">
        <v>3128</v>
      </c>
      <c r="C627" s="66" t="s">
        <v>5784</v>
      </c>
      <c r="D627" s="76" t="s">
        <v>5753</v>
      </c>
      <c r="E627" s="66" t="s">
        <v>5786</v>
      </c>
      <c r="F627" s="67">
        <v>7.61</v>
      </c>
      <c r="G627" s="67">
        <v>-7.6326400000000003</v>
      </c>
      <c r="H627" s="67">
        <v>110.258</v>
      </c>
      <c r="I627" s="66" t="s">
        <v>3103</v>
      </c>
      <c r="J627" s="67">
        <v>-7.3955399999999996</v>
      </c>
      <c r="K627" s="67">
        <v>110.24469999999999</v>
      </c>
    </row>
    <row r="628" spans="1:11" ht="14.5">
      <c r="A628" s="66" t="str">
        <f t="shared" si="9"/>
        <v>Kendal - Wonorejo_BLOROK</v>
      </c>
      <c r="B628" s="66" t="s">
        <v>4349</v>
      </c>
      <c r="C628" s="66" t="s">
        <v>5784</v>
      </c>
      <c r="D628" s="76" t="s">
        <v>5748</v>
      </c>
      <c r="E628" s="66" t="s">
        <v>5786</v>
      </c>
      <c r="F628" s="67">
        <v>16.97</v>
      </c>
      <c r="G628" s="67">
        <v>-6.9754899999999997</v>
      </c>
      <c r="H628" s="67">
        <v>110.218</v>
      </c>
      <c r="I628" s="66" t="s">
        <v>4346</v>
      </c>
      <c r="J628" s="67">
        <v>-6.9401299999999999</v>
      </c>
      <c r="K628" s="67">
        <v>110.2557</v>
      </c>
    </row>
    <row r="629" spans="1:11" ht="14.5">
      <c r="A629" s="66" t="str">
        <f t="shared" si="9"/>
        <v>GPP KARANGANYAR_BLORONG</v>
      </c>
      <c r="B629" s="66" t="s">
        <v>2636</v>
      </c>
      <c r="C629" s="66" t="s">
        <v>5784</v>
      </c>
      <c r="D629" s="76" t="s">
        <v>5738</v>
      </c>
      <c r="E629" s="66" t="s">
        <v>5786</v>
      </c>
      <c r="F629" s="67">
        <v>21.59</v>
      </c>
      <c r="G629" s="67">
        <v>-7.6434600000000001</v>
      </c>
      <c r="H629" s="67">
        <v>110.988</v>
      </c>
      <c r="I629" s="66" t="s">
        <v>2633</v>
      </c>
      <c r="J629" s="67">
        <v>-7.5687199999999999</v>
      </c>
      <c r="K629" s="67">
        <v>110.8749</v>
      </c>
    </row>
    <row r="630" spans="1:11" ht="14.5">
      <c r="A630" s="66" t="str">
        <f t="shared" si="9"/>
        <v>Semarang - Kalikuning_BLOTONGAN</v>
      </c>
      <c r="B630" s="66" t="s">
        <v>5074</v>
      </c>
      <c r="C630" s="66" t="s">
        <v>5784</v>
      </c>
      <c r="D630" s="76" t="s">
        <v>5738</v>
      </c>
      <c r="E630" s="66" t="s">
        <v>5786</v>
      </c>
      <c r="F630" s="67">
        <v>1.54</v>
      </c>
      <c r="G630" s="67">
        <v>-7.3003299999999998</v>
      </c>
      <c r="H630" s="67">
        <v>110.48</v>
      </c>
      <c r="I630" s="66" t="s">
        <v>5061</v>
      </c>
      <c r="J630" s="67">
        <v>-7.1833299999999998</v>
      </c>
      <c r="K630" s="67">
        <v>110.4721</v>
      </c>
    </row>
    <row r="631" spans="1:11" ht="14.5">
      <c r="A631" s="66" t="str">
        <f t="shared" si="9"/>
        <v>BBS 2BULAKAMBA_BLUBUK</v>
      </c>
      <c r="B631" s="66" t="s">
        <v>266</v>
      </c>
      <c r="C631" s="66" t="s">
        <v>5784</v>
      </c>
      <c r="D631" s="76" t="s">
        <v>5759</v>
      </c>
      <c r="E631" s="66" t="s">
        <v>5786</v>
      </c>
      <c r="F631" s="67">
        <v>20.92</v>
      </c>
      <c r="G631" s="67">
        <v>-6.87582</v>
      </c>
      <c r="H631" s="67">
        <v>108.83</v>
      </c>
      <c r="I631" s="66" t="s">
        <v>262</v>
      </c>
      <c r="J631" s="67">
        <v>-6.8690600000000002</v>
      </c>
      <c r="K631" s="67">
        <v>108.8972</v>
      </c>
    </row>
    <row r="632" spans="1:11" ht="14.5">
      <c r="A632" s="66" t="str">
        <f t="shared" si="9"/>
        <v>Brebes 1 - Wonosari_BLUBUK</v>
      </c>
      <c r="B632" s="66" t="s">
        <v>266</v>
      </c>
      <c r="C632" s="66" t="s">
        <v>5784</v>
      </c>
      <c r="D632" s="76" t="s">
        <v>5739</v>
      </c>
      <c r="E632" s="66" t="s">
        <v>5786</v>
      </c>
      <c r="F632" s="67">
        <v>11.25</v>
      </c>
      <c r="G632" s="67">
        <v>-6.9736200000000004</v>
      </c>
      <c r="H632" s="67">
        <v>109.08499999999999</v>
      </c>
      <c r="I632" s="66" t="s">
        <v>1567</v>
      </c>
      <c r="J632" s="67">
        <v>-6.86754</v>
      </c>
      <c r="K632" s="67">
        <v>108.9863</v>
      </c>
    </row>
    <row r="633" spans="1:11" ht="14.5">
      <c r="A633" s="66" t="str">
        <f t="shared" si="9"/>
        <v>Sukoharjo 2 - Baki_BLULUKAN</v>
      </c>
      <c r="B633" s="66" t="s">
        <v>5229</v>
      </c>
      <c r="C633" s="66" t="s">
        <v>5784</v>
      </c>
      <c r="D633" s="76" t="s">
        <v>5752</v>
      </c>
      <c r="E633" s="66" t="s">
        <v>5786</v>
      </c>
      <c r="F633" s="67">
        <v>21.59</v>
      </c>
      <c r="G633" s="67">
        <v>-7.5411799999999998</v>
      </c>
      <c r="H633" s="67">
        <v>110.773</v>
      </c>
      <c r="I633" s="66" t="s">
        <v>5224</v>
      </c>
      <c r="J633" s="67">
        <v>-7.6135599999999997</v>
      </c>
      <c r="K633" s="67">
        <v>110.76560000000001</v>
      </c>
    </row>
    <row r="634" spans="1:11" ht="14.5">
      <c r="A634" s="66" t="str">
        <f t="shared" si="9"/>
        <v>BGR TEMANGGUNG_BLUMAH</v>
      </c>
      <c r="B634" s="66" t="s">
        <v>1010</v>
      </c>
      <c r="C634" s="66" t="s">
        <v>5784</v>
      </c>
      <c r="D634" s="76" t="s">
        <v>5752</v>
      </c>
      <c r="E634" s="66" t="s">
        <v>5786</v>
      </c>
      <c r="F634" s="67">
        <v>16.97</v>
      </c>
      <c r="G634" s="67">
        <v>-7.1631799999999997</v>
      </c>
      <c r="H634" s="67">
        <v>109.938</v>
      </c>
      <c r="I634" s="66" t="s">
        <v>999</v>
      </c>
      <c r="J634" s="67">
        <v>-7.2953299999999999</v>
      </c>
      <c r="K634" s="67">
        <v>110.0787</v>
      </c>
    </row>
    <row r="635" spans="1:11" ht="14.5">
      <c r="A635" s="66" t="str">
        <f t="shared" si="9"/>
        <v>BGR NGADIROJO_BLUMBANG</v>
      </c>
      <c r="B635" s="66" t="s">
        <v>551</v>
      </c>
      <c r="C635" s="66" t="s">
        <v>5784</v>
      </c>
      <c r="D635" s="76" t="s">
        <v>5742</v>
      </c>
      <c r="E635" s="66" t="s">
        <v>5786</v>
      </c>
      <c r="F635" s="67">
        <v>21.59</v>
      </c>
      <c r="G635" s="67">
        <v>-7.6642200000000003</v>
      </c>
      <c r="H635" s="67">
        <v>111.163</v>
      </c>
      <c r="I635" s="66" t="s">
        <v>538</v>
      </c>
      <c r="J635" s="67">
        <v>-7.8147399999999996</v>
      </c>
      <c r="K635" s="67">
        <v>111.0005</v>
      </c>
    </row>
    <row r="636" spans="1:11" ht="14.5">
      <c r="A636" s="66" t="str">
        <f t="shared" si="9"/>
        <v>Boyolali_BLUMBANG</v>
      </c>
      <c r="B636" s="66" t="s">
        <v>551</v>
      </c>
      <c r="C636" s="66" t="s">
        <v>5784</v>
      </c>
      <c r="D636" s="76" t="s">
        <v>5765</v>
      </c>
      <c r="E636" s="66" t="s">
        <v>5786</v>
      </c>
      <c r="F636" s="67">
        <v>17.7</v>
      </c>
      <c r="G636" s="67">
        <v>-7.3693499999999998</v>
      </c>
      <c r="H636" s="67">
        <v>110.693</v>
      </c>
      <c r="I636" s="66" t="s">
        <v>1370</v>
      </c>
      <c r="J636" s="67">
        <v>-7.5381099999999996</v>
      </c>
      <c r="K636" s="67">
        <v>110.6292</v>
      </c>
    </row>
    <row r="637" spans="1:11" ht="14.5">
      <c r="A637" s="66" t="str">
        <f t="shared" si="9"/>
        <v>Blora 4 Ngawen_BLUMBANGREJO</v>
      </c>
      <c r="B637" s="66" t="s">
        <v>1268</v>
      </c>
      <c r="C637" s="66" t="s">
        <v>5784</v>
      </c>
      <c r="D637" s="76" t="s">
        <v>5757</v>
      </c>
      <c r="E637" s="66" t="s">
        <v>5786</v>
      </c>
      <c r="F637" s="67">
        <v>44.23</v>
      </c>
      <c r="G637" s="67">
        <v>-7.0641699999999998</v>
      </c>
      <c r="H637" s="67">
        <v>111.26</v>
      </c>
      <c r="I637" s="66" t="s">
        <v>1251</v>
      </c>
      <c r="J637" s="67">
        <v>-7.0247799999999998</v>
      </c>
      <c r="K637" s="67">
        <v>111.2928</v>
      </c>
    </row>
    <row r="638" spans="1:11" ht="14.5">
      <c r="A638" s="66" t="str">
        <f t="shared" si="9"/>
        <v>Blora 3 Bangkle_BLUNGUN</v>
      </c>
      <c r="B638" s="66" t="s">
        <v>1175</v>
      </c>
      <c r="C638" s="66" t="s">
        <v>5784</v>
      </c>
      <c r="D638" s="76" t="s">
        <v>5753</v>
      </c>
      <c r="E638" s="66" t="s">
        <v>5786</v>
      </c>
      <c r="F638" s="67">
        <v>44.23</v>
      </c>
      <c r="G638" s="67">
        <v>-7.0911200000000001</v>
      </c>
      <c r="H638" s="67">
        <v>111.458</v>
      </c>
      <c r="I638" s="66" t="s">
        <v>1166</v>
      </c>
      <c r="J638" s="67">
        <v>-6.9716199999999997</v>
      </c>
      <c r="K638" s="67">
        <v>111.4388</v>
      </c>
    </row>
    <row r="639" spans="1:11" ht="14.5">
      <c r="A639" s="66" t="str">
        <f t="shared" si="9"/>
        <v>Purbalingga - Kebong_BOBOSAN</v>
      </c>
      <c r="B639" s="66" t="s">
        <v>4797</v>
      </c>
      <c r="C639" s="66" t="s">
        <v>5784</v>
      </c>
      <c r="D639" s="76" t="s">
        <v>5748</v>
      </c>
      <c r="E639" s="66" t="s">
        <v>5786</v>
      </c>
      <c r="F639" s="67">
        <v>9.3800000000000008</v>
      </c>
      <c r="G639" s="67">
        <v>-7.4042899999999996</v>
      </c>
      <c r="H639" s="67">
        <v>109.22199999999999</v>
      </c>
      <c r="I639" s="66" t="s">
        <v>4781</v>
      </c>
      <c r="J639" s="67">
        <v>-7.4033100000000003</v>
      </c>
      <c r="K639" s="67">
        <v>109.3588</v>
      </c>
    </row>
    <row r="640" spans="1:11" ht="14.5">
      <c r="A640" s="66" t="str">
        <f t="shared" si="9"/>
        <v>Purbalingga - Kebong_BOBOTSARI</v>
      </c>
      <c r="B640" s="66" t="s">
        <v>4798</v>
      </c>
      <c r="C640" s="66" t="s">
        <v>5784</v>
      </c>
      <c r="D640" s="76" t="s">
        <v>5758</v>
      </c>
      <c r="E640" s="66" t="s">
        <v>5786</v>
      </c>
      <c r="F640" s="67">
        <v>7.6</v>
      </c>
      <c r="G640" s="67">
        <v>-7.3053699999999999</v>
      </c>
      <c r="H640" s="67">
        <v>109.363</v>
      </c>
      <c r="I640" s="66" t="s">
        <v>4781</v>
      </c>
      <c r="J640" s="67">
        <v>-7.4033100000000003</v>
      </c>
      <c r="K640" s="67">
        <v>109.3588</v>
      </c>
    </row>
    <row r="641" spans="1:11" ht="14.5">
      <c r="A641" s="66" t="str">
        <f t="shared" si="9"/>
        <v>GPP KEBUMEN_BOCOR</v>
      </c>
      <c r="B641" s="66" t="s">
        <v>2733</v>
      </c>
      <c r="C641" s="66" t="s">
        <v>5784</v>
      </c>
      <c r="D641" s="76" t="s">
        <v>5762</v>
      </c>
      <c r="E641" s="66" t="s">
        <v>5786</v>
      </c>
      <c r="F641" s="67">
        <v>15.69</v>
      </c>
      <c r="G641" s="67">
        <v>-7.7538999999999998</v>
      </c>
      <c r="H641" s="67">
        <v>109.66800000000001</v>
      </c>
      <c r="I641" s="66" t="s">
        <v>2714</v>
      </c>
      <c r="J641" s="67">
        <v>-7.6109200000000001</v>
      </c>
      <c r="K641" s="67">
        <v>109.5078</v>
      </c>
    </row>
    <row r="642" spans="1:11" ht="14.5">
      <c r="A642" s="66" t="str">
        <f t="shared" ref="A642:A705" si="10">CONCATENATE(I642,"_",B642)</f>
        <v>GPP BANJARNEGARA_BODAS</v>
      </c>
      <c r="B642" s="66" t="s">
        <v>2374</v>
      </c>
      <c r="C642" s="66" t="s">
        <v>5784</v>
      </c>
      <c r="D642" s="76" t="s">
        <v>5750</v>
      </c>
      <c r="E642" s="66" t="s">
        <v>5786</v>
      </c>
      <c r="F642" s="67">
        <v>5.84</v>
      </c>
      <c r="G642" s="67">
        <v>-7.2176799999999997</v>
      </c>
      <c r="H642" s="67">
        <v>109.56399999999999</v>
      </c>
      <c r="I642" s="66" t="s">
        <v>2357</v>
      </c>
      <c r="J642" s="67">
        <v>-7.3905900000000004</v>
      </c>
      <c r="K642" s="67">
        <v>109.7366</v>
      </c>
    </row>
    <row r="643" spans="1:11" ht="14.5">
      <c r="A643" s="66" t="str">
        <f t="shared" si="10"/>
        <v>PML 1BEJI_BODAS</v>
      </c>
      <c r="B643" s="66" t="s">
        <v>2374</v>
      </c>
      <c r="C643" s="66" t="s">
        <v>5784</v>
      </c>
      <c r="D643" s="76" t="s">
        <v>5761</v>
      </c>
      <c r="E643" s="66" t="s">
        <v>5786</v>
      </c>
      <c r="F643" s="67">
        <v>15.73</v>
      </c>
      <c r="G643" s="67">
        <v>-7.1242400000000004</v>
      </c>
      <c r="H643" s="67">
        <v>109.453</v>
      </c>
      <c r="I643" s="66" t="s">
        <v>4705</v>
      </c>
      <c r="J643" s="67">
        <v>-6.8926100000000003</v>
      </c>
      <c r="K643" s="67">
        <v>109.4507</v>
      </c>
    </row>
    <row r="644" spans="1:11" ht="14.5">
      <c r="A644" s="66" t="str">
        <f t="shared" si="10"/>
        <v>BGR PURBALINGGA_BODASKARANGJATI</v>
      </c>
      <c r="B644" s="66" t="s">
        <v>867</v>
      </c>
      <c r="C644" s="66" t="s">
        <v>5784</v>
      </c>
      <c r="D644" s="76" t="s">
        <v>5760</v>
      </c>
      <c r="E644" s="66" t="s">
        <v>5786</v>
      </c>
      <c r="F644" s="67">
        <v>7.6</v>
      </c>
      <c r="G644" s="67">
        <v>-7.3122400000000001</v>
      </c>
      <c r="H644" s="67">
        <v>109.509</v>
      </c>
      <c r="I644" s="66" t="s">
        <v>856</v>
      </c>
      <c r="J644" s="67">
        <v>-7.4180900000000003</v>
      </c>
      <c r="K644" s="67">
        <v>109.37690000000001</v>
      </c>
    </row>
    <row r="645" spans="1:11" ht="14.5">
      <c r="A645" s="66" t="str">
        <f t="shared" si="10"/>
        <v>GPP CEPU (BLORA)_BODEH</v>
      </c>
      <c r="B645" s="66" t="s">
        <v>2537</v>
      </c>
      <c r="C645" s="66" t="s">
        <v>5784</v>
      </c>
      <c r="D645" s="76" t="s">
        <v>5763</v>
      </c>
      <c r="E645" s="66" t="s">
        <v>5786</v>
      </c>
      <c r="F645" s="67">
        <v>44.23</v>
      </c>
      <c r="G645" s="67">
        <v>-7.2655500000000002</v>
      </c>
      <c r="H645" s="67">
        <v>111.393</v>
      </c>
      <c r="I645" s="66" t="s">
        <v>2534</v>
      </c>
      <c r="J645" s="67">
        <v>-7.1575100000000003</v>
      </c>
      <c r="K645" s="67">
        <v>111.58580000000001</v>
      </c>
    </row>
    <row r="646" spans="1:11" ht="14.5">
      <c r="A646" s="66" t="str">
        <f t="shared" si="10"/>
        <v>Pati - Juwana_BODEH</v>
      </c>
      <c r="B646" s="66" t="s">
        <v>2537</v>
      </c>
      <c r="C646" s="66" t="s">
        <v>5784</v>
      </c>
      <c r="D646" s="76" t="s">
        <v>5752</v>
      </c>
      <c r="E646" s="66" t="s">
        <v>5786</v>
      </c>
      <c r="F646" s="67">
        <v>16.66</v>
      </c>
      <c r="G646" s="67">
        <v>-6.8355899999999998</v>
      </c>
      <c r="H646" s="67">
        <v>111.129</v>
      </c>
      <c r="I646" s="66" t="s">
        <v>4458</v>
      </c>
      <c r="J646" s="67">
        <v>-6.7296100000000001</v>
      </c>
      <c r="K646" s="67">
        <v>111.1037</v>
      </c>
    </row>
    <row r="647" spans="1:11" ht="14.5">
      <c r="A647" s="66" t="str">
        <f t="shared" si="10"/>
        <v>PML 1BEJI_BODEH</v>
      </c>
      <c r="B647" s="66" t="s">
        <v>2537</v>
      </c>
      <c r="C647" s="66" t="s">
        <v>5784</v>
      </c>
      <c r="D647" s="76" t="s">
        <v>5749</v>
      </c>
      <c r="E647" s="66" t="s">
        <v>5786</v>
      </c>
      <c r="F647" s="67">
        <v>15.73</v>
      </c>
      <c r="G647" s="67">
        <v>-6.96516</v>
      </c>
      <c r="H647" s="67">
        <v>109.495</v>
      </c>
      <c r="I647" s="66" t="s">
        <v>4705</v>
      </c>
      <c r="J647" s="67">
        <v>-6.8926100000000003</v>
      </c>
      <c r="K647" s="67">
        <v>109.4507</v>
      </c>
    </row>
    <row r="648" spans="1:11" ht="14.5">
      <c r="A648" s="66" t="str">
        <f t="shared" si="10"/>
        <v>Kebumen - Purbowangi_BOGANGIN</v>
      </c>
      <c r="B648" s="66" t="s">
        <v>4283</v>
      </c>
      <c r="C648" s="66" t="s">
        <v>5784</v>
      </c>
      <c r="D648" s="76" t="s">
        <v>5763</v>
      </c>
      <c r="E648" s="66" t="s">
        <v>5786</v>
      </c>
      <c r="F648" s="67">
        <v>9.3800000000000008</v>
      </c>
      <c r="G648" s="67">
        <v>-7.5732799999999996</v>
      </c>
      <c r="H648" s="67">
        <v>109.39100000000001</v>
      </c>
      <c r="I648" s="66" t="s">
        <v>4274</v>
      </c>
      <c r="J648" s="67">
        <v>-7.6099800000000002</v>
      </c>
      <c r="K648" s="67">
        <v>109.48480000000001</v>
      </c>
    </row>
    <row r="649" spans="1:11" ht="14.5">
      <c r="A649" s="66" t="str">
        <f t="shared" si="10"/>
        <v>TGL 3PURWAHAMBA_BOGARES KIDUL</v>
      </c>
      <c r="B649" s="66" t="s">
        <v>5361</v>
      </c>
      <c r="C649" s="66" t="s">
        <v>5784</v>
      </c>
      <c r="D649" s="76" t="s">
        <v>5742</v>
      </c>
      <c r="E649" s="66" t="s">
        <v>5786</v>
      </c>
      <c r="F649" s="67">
        <v>11.25</v>
      </c>
      <c r="G649" s="67">
        <v>-6.9929399999999999</v>
      </c>
      <c r="H649" s="67">
        <v>109.169</v>
      </c>
      <c r="I649" s="66" t="s">
        <v>5354</v>
      </c>
      <c r="J649" s="67">
        <v>-6.87378</v>
      </c>
      <c r="K649" s="67">
        <v>109.2512</v>
      </c>
    </row>
    <row r="650" spans="1:11" ht="14.5">
      <c r="A650" s="66" t="str">
        <f t="shared" si="10"/>
        <v>TGL 3PURWAHAMBA_BOGARES LOR</v>
      </c>
      <c r="B650" s="66" t="s">
        <v>5362</v>
      </c>
      <c r="C650" s="66" t="s">
        <v>5784</v>
      </c>
      <c r="D650" s="76" t="s">
        <v>5739</v>
      </c>
      <c r="E650" s="66" t="s">
        <v>5786</v>
      </c>
      <c r="F650" s="67">
        <v>11.25</v>
      </c>
      <c r="G650" s="67">
        <v>-6.9840600000000004</v>
      </c>
      <c r="H650" s="67">
        <v>109.1687</v>
      </c>
      <c r="I650" s="66" t="s">
        <v>5354</v>
      </c>
      <c r="J650" s="67">
        <v>-6.87378</v>
      </c>
      <c r="K650" s="67">
        <v>109.2512</v>
      </c>
    </row>
    <row r="651" spans="1:11" ht="14.5">
      <c r="A651" s="66" t="str">
        <f t="shared" si="10"/>
        <v>Blora 4 Ngawen_BOGEM</v>
      </c>
      <c r="B651" s="66" t="s">
        <v>1269</v>
      </c>
      <c r="C651" s="66" t="s">
        <v>5784</v>
      </c>
      <c r="D651" s="76" t="s">
        <v>5739</v>
      </c>
      <c r="E651" s="66" t="s">
        <v>5786</v>
      </c>
      <c r="F651" s="67">
        <v>44.23</v>
      </c>
      <c r="G651" s="67">
        <v>-6.9211600000000004</v>
      </c>
      <c r="H651" s="67">
        <v>111.28700000000001</v>
      </c>
      <c r="I651" s="66" t="s">
        <v>1251</v>
      </c>
      <c r="J651" s="67">
        <v>-7.0247799999999998</v>
      </c>
      <c r="K651" s="67">
        <v>111.2928</v>
      </c>
    </row>
    <row r="652" spans="1:11" ht="14.5">
      <c r="A652" s="66" t="str">
        <f t="shared" si="10"/>
        <v>GPP KLATEN_BOGEM</v>
      </c>
      <c r="B652" s="66" t="s">
        <v>1269</v>
      </c>
      <c r="C652" s="66" t="s">
        <v>5784</v>
      </c>
      <c r="D652" s="76" t="s">
        <v>5765</v>
      </c>
      <c r="E652" s="66" t="s">
        <v>5786</v>
      </c>
      <c r="F652" s="67">
        <v>8.89</v>
      </c>
      <c r="G652" s="67">
        <v>-7.7961999999999998</v>
      </c>
      <c r="H652" s="67">
        <v>110.634</v>
      </c>
      <c r="I652" s="66" t="s">
        <v>2894</v>
      </c>
      <c r="J652" s="67">
        <v>-7.6692</v>
      </c>
      <c r="K652" s="67">
        <v>110.6751</v>
      </c>
    </row>
    <row r="653" spans="1:11" ht="14.5">
      <c r="A653" s="66" t="str">
        <f t="shared" si="10"/>
        <v>Rembang-Tritunggal_BOGOHARJO</v>
      </c>
      <c r="B653" s="66" t="s">
        <v>5004</v>
      </c>
      <c r="C653" s="66" t="s">
        <v>5784</v>
      </c>
      <c r="D653" s="76" t="s">
        <v>5751</v>
      </c>
      <c r="E653" s="66" t="s">
        <v>5786</v>
      </c>
      <c r="F653" s="67">
        <v>20.29</v>
      </c>
      <c r="G653" s="67">
        <v>-6.7092200000000002</v>
      </c>
      <c r="H653" s="67">
        <v>111.307</v>
      </c>
      <c r="I653" s="66" t="s">
        <v>5002</v>
      </c>
      <c r="J653" s="67">
        <v>-6.6992700000000003</v>
      </c>
      <c r="K653" s="67">
        <v>111.39919999999999</v>
      </c>
    </row>
    <row r="654" spans="1:11" ht="14.5">
      <c r="A654" s="66" t="str">
        <f t="shared" si="10"/>
        <v>GPP KLATEN_BOGOR</v>
      </c>
      <c r="B654" s="66" t="s">
        <v>2914</v>
      </c>
      <c r="C654" s="66" t="s">
        <v>5784</v>
      </c>
      <c r="D654" s="76" t="s">
        <v>5770</v>
      </c>
      <c r="E654" s="66" t="s">
        <v>5786</v>
      </c>
      <c r="F654" s="67">
        <v>8.89</v>
      </c>
      <c r="G654" s="67">
        <v>-7.7405200000000001</v>
      </c>
      <c r="H654" s="67">
        <v>110.741</v>
      </c>
      <c r="I654" s="66" t="s">
        <v>2894</v>
      </c>
      <c r="J654" s="67">
        <v>-7.6692</v>
      </c>
      <c r="K654" s="67">
        <v>110.6751</v>
      </c>
    </row>
    <row r="655" spans="1:11" ht="14.5">
      <c r="A655" s="66" t="str">
        <f t="shared" si="10"/>
        <v>Rembang-Tritunggal_BOGORAME</v>
      </c>
      <c r="B655" s="66" t="s">
        <v>5005</v>
      </c>
      <c r="C655" s="66" t="s">
        <v>5784</v>
      </c>
      <c r="D655" s="76" t="s">
        <v>5745</v>
      </c>
      <c r="E655" s="66" t="s">
        <v>5786</v>
      </c>
      <c r="F655" s="67">
        <v>20.29</v>
      </c>
      <c r="G655" s="67">
        <v>-6.7724299999999999</v>
      </c>
      <c r="H655" s="67">
        <v>111.354</v>
      </c>
      <c r="I655" s="66" t="s">
        <v>5002</v>
      </c>
      <c r="J655" s="67">
        <v>-6.6992700000000003</v>
      </c>
      <c r="K655" s="67">
        <v>111.39919999999999</v>
      </c>
    </row>
    <row r="656" spans="1:11" ht="14.5">
      <c r="A656" s="66" t="str">
        <f t="shared" si="10"/>
        <v>Wonosobo - Leksono_BOGORAN</v>
      </c>
      <c r="B656" s="66" t="s">
        <v>5590</v>
      </c>
      <c r="C656" s="66" t="s">
        <v>5784</v>
      </c>
      <c r="D656" s="76" t="s">
        <v>5747</v>
      </c>
      <c r="E656" s="66" t="s">
        <v>5786</v>
      </c>
      <c r="F656" s="67">
        <v>7.7</v>
      </c>
      <c r="G656" s="67">
        <v>-7.4525699999999997</v>
      </c>
      <c r="H656" s="67">
        <v>109.937</v>
      </c>
      <c r="I656" s="66" t="s">
        <v>5583</v>
      </c>
      <c r="J656" s="67">
        <v>-7.4236599999999999</v>
      </c>
      <c r="K656" s="67">
        <v>109.8591</v>
      </c>
    </row>
    <row r="657" spans="1:11" ht="14.5">
      <c r="A657" s="66" t="str">
        <f t="shared" si="10"/>
        <v>Blora 3 Bangkle_BOGOREJO</v>
      </c>
      <c r="B657" s="66" t="s">
        <v>1176</v>
      </c>
      <c r="C657" s="66" t="s">
        <v>5784</v>
      </c>
      <c r="D657" s="76" t="s">
        <v>5751</v>
      </c>
      <c r="E657" s="66" t="s">
        <v>5786</v>
      </c>
      <c r="F657" s="67">
        <v>44.23</v>
      </c>
      <c r="G657" s="67">
        <v>-6.9464300000000003</v>
      </c>
      <c r="H657" s="67">
        <v>111.51900000000001</v>
      </c>
      <c r="I657" s="66" t="s">
        <v>1166</v>
      </c>
      <c r="J657" s="67">
        <v>-6.9716199999999997</v>
      </c>
      <c r="K657" s="67">
        <v>111.4388</v>
      </c>
    </row>
    <row r="658" spans="1:11" ht="14.5">
      <c r="A658" s="66" t="str">
        <f t="shared" si="10"/>
        <v>Blora 4 Ngawen_BOGOREJO</v>
      </c>
      <c r="B658" s="66" t="s">
        <v>1176</v>
      </c>
      <c r="C658" s="66" t="s">
        <v>5784</v>
      </c>
      <c r="D658" s="76" t="s">
        <v>5765</v>
      </c>
      <c r="E658" s="66" t="s">
        <v>5786</v>
      </c>
      <c r="F658" s="67">
        <v>44.23</v>
      </c>
      <c r="G658" s="67">
        <v>-6.9363599999999996</v>
      </c>
      <c r="H658" s="67">
        <v>111.333</v>
      </c>
      <c r="I658" s="66" t="s">
        <v>1251</v>
      </c>
      <c r="J658" s="67">
        <v>-7.0247799999999998</v>
      </c>
      <c r="K658" s="67">
        <v>111.2928</v>
      </c>
    </row>
    <row r="659" spans="1:11" ht="14.5">
      <c r="A659" s="66" t="str">
        <f t="shared" si="10"/>
        <v>GD. LASEM_BOGOREJO</v>
      </c>
      <c r="B659" s="66" t="s">
        <v>1176</v>
      </c>
      <c r="C659" s="66" t="s">
        <v>5784</v>
      </c>
      <c r="D659" s="76" t="s">
        <v>5754</v>
      </c>
      <c r="E659" s="66" t="s">
        <v>5786</v>
      </c>
      <c r="F659" s="67">
        <v>20.29</v>
      </c>
      <c r="G659" s="67">
        <v>-6.7252999999999998</v>
      </c>
      <c r="H659" s="67">
        <v>111.559</v>
      </c>
      <c r="I659" s="66" t="s">
        <v>2256</v>
      </c>
      <c r="J659" s="67">
        <v>-6.6950700000000003</v>
      </c>
      <c r="K659" s="67">
        <v>111.4366</v>
      </c>
    </row>
    <row r="660" spans="1:11" ht="14.5">
      <c r="A660" s="66" t="str">
        <f t="shared" si="10"/>
        <v>Rembang-Tritunggal_BOGOREJO</v>
      </c>
      <c r="B660" s="66" t="s">
        <v>1176</v>
      </c>
      <c r="C660" s="66" t="s">
        <v>5784</v>
      </c>
      <c r="D660" s="76" t="s">
        <v>5751</v>
      </c>
      <c r="E660" s="66" t="s">
        <v>5786</v>
      </c>
      <c r="F660" s="67">
        <v>20.29</v>
      </c>
      <c r="G660" s="67">
        <v>-6.7562800000000003</v>
      </c>
      <c r="H660" s="67">
        <v>111.277</v>
      </c>
      <c r="I660" s="66" t="s">
        <v>5002</v>
      </c>
      <c r="J660" s="67">
        <v>-6.6992700000000003</v>
      </c>
      <c r="K660" s="67">
        <v>111.39919999999999</v>
      </c>
    </row>
    <row r="661" spans="1:11" ht="14.5">
      <c r="A661" s="66" t="str">
        <f t="shared" si="10"/>
        <v>GD Lini II Semarang - Sayung_BOGOSARI</v>
      </c>
      <c r="B661" s="66" t="s">
        <v>2079</v>
      </c>
      <c r="C661" s="66" t="s">
        <v>5784</v>
      </c>
      <c r="D661" s="76" t="s">
        <v>5743</v>
      </c>
      <c r="E661" s="66" t="s">
        <v>5786</v>
      </c>
      <c r="F661" s="67">
        <v>26.27</v>
      </c>
      <c r="G661" s="67">
        <v>-6.9912200000000002</v>
      </c>
      <c r="H661" s="67">
        <v>110.61199999999999</v>
      </c>
      <c r="I661" s="66" t="s">
        <v>2074</v>
      </c>
      <c r="J661" s="67">
        <v>-6.9261400000000002</v>
      </c>
      <c r="K661" s="67">
        <v>110.5613</v>
      </c>
    </row>
    <row r="662" spans="1:11" ht="14.5">
      <c r="A662" s="66" t="str">
        <f t="shared" si="10"/>
        <v>GPP PATI_BOGOTANJUNG</v>
      </c>
      <c r="B662" s="66" t="s">
        <v>3340</v>
      </c>
      <c r="C662" s="66" t="s">
        <v>5784</v>
      </c>
      <c r="D662" s="76" t="s">
        <v>5743</v>
      </c>
      <c r="E662" s="66" t="s">
        <v>5786</v>
      </c>
      <c r="F662" s="67">
        <v>16.66</v>
      </c>
      <c r="G662" s="67">
        <v>-6.8345900000000004</v>
      </c>
      <c r="H662" s="67">
        <v>111.023</v>
      </c>
      <c r="I662" s="66" t="s">
        <v>3337</v>
      </c>
      <c r="J662" s="67">
        <v>-6.7882499999999997</v>
      </c>
      <c r="K662" s="67">
        <v>110.9785</v>
      </c>
    </row>
    <row r="663" spans="1:11" ht="14.5">
      <c r="A663" s="66" t="str">
        <f t="shared" si="10"/>
        <v>Blora 4 Ngawen_BOGOWANTI</v>
      </c>
      <c r="B663" s="66" t="s">
        <v>1270</v>
      </c>
      <c r="C663" s="66" t="s">
        <v>5784</v>
      </c>
      <c r="D663" s="76" t="s">
        <v>5744</v>
      </c>
      <c r="E663" s="66" t="s">
        <v>5786</v>
      </c>
      <c r="F663" s="67">
        <v>44.23</v>
      </c>
      <c r="G663" s="67">
        <v>-6.9719100000000003</v>
      </c>
      <c r="H663" s="67">
        <v>111.32</v>
      </c>
      <c r="I663" s="66" t="s">
        <v>1251</v>
      </c>
      <c r="J663" s="67">
        <v>-7.0247799999999998</v>
      </c>
      <c r="K663" s="67">
        <v>111.2928</v>
      </c>
    </row>
    <row r="664" spans="1:11" ht="14.5">
      <c r="A664" s="66" t="str">
        <f t="shared" si="10"/>
        <v>BGR JENARSARI_BOJA</v>
      </c>
      <c r="B664" s="66" t="s">
        <v>354</v>
      </c>
      <c r="C664" s="66" t="s">
        <v>5784</v>
      </c>
      <c r="D664" s="76" t="s">
        <v>5737</v>
      </c>
      <c r="E664" s="66" t="s">
        <v>5786</v>
      </c>
      <c r="F664" s="67">
        <v>9.3699999999999992</v>
      </c>
      <c r="G664" s="67">
        <v>-7.0392799999999998</v>
      </c>
      <c r="H664" s="67">
        <v>109.96599999999999</v>
      </c>
      <c r="I664" s="66" t="s">
        <v>346</v>
      </c>
      <c r="J664" s="67">
        <v>-6.95329</v>
      </c>
      <c r="K664" s="67">
        <v>110.10129999999999</v>
      </c>
    </row>
    <row r="665" spans="1:11" ht="14.5">
      <c r="A665" s="66" t="str">
        <f t="shared" si="10"/>
        <v>GD BGR CANDI SEMARANG_BOJA</v>
      </c>
      <c r="B665" s="66" t="s">
        <v>354</v>
      </c>
      <c r="C665" s="66" t="s">
        <v>5784</v>
      </c>
      <c r="D665" s="76" t="s">
        <v>5738</v>
      </c>
      <c r="E665" s="66" t="s">
        <v>5786</v>
      </c>
      <c r="F665" s="67">
        <v>16.97</v>
      </c>
      <c r="G665" s="67">
        <v>-7.1007499999999997</v>
      </c>
      <c r="H665" s="67">
        <v>110.277</v>
      </c>
      <c r="I665" s="66" t="s">
        <v>2006</v>
      </c>
      <c r="J665" s="67">
        <v>-7.0144599999999997</v>
      </c>
      <c r="K665" s="67">
        <v>110.3477</v>
      </c>
    </row>
    <row r="666" spans="1:11" ht="14.5">
      <c r="A666" s="66" t="str">
        <f t="shared" si="10"/>
        <v>GD PSP Cilacap_BOJA</v>
      </c>
      <c r="B666" s="66" t="s">
        <v>354</v>
      </c>
      <c r="C666" s="66" t="s">
        <v>5784</v>
      </c>
      <c r="D666" s="76" t="s">
        <v>5752</v>
      </c>
      <c r="E666" s="66" t="s">
        <v>5786</v>
      </c>
      <c r="F666" s="67">
        <v>20.29</v>
      </c>
      <c r="G666" s="67">
        <v>-7.2585600000000001</v>
      </c>
      <c r="H666" s="67">
        <v>108.786</v>
      </c>
      <c r="I666" s="66" t="s">
        <v>2114</v>
      </c>
      <c r="J666" s="67">
        <v>-7.3791900000000004</v>
      </c>
      <c r="K666" s="67">
        <v>108.8021</v>
      </c>
    </row>
    <row r="667" spans="1:11" ht="14.5">
      <c r="A667" s="66" t="str">
        <f t="shared" si="10"/>
        <v>GD. BGR WONOSOBO_BOJANEGARA</v>
      </c>
      <c r="B667" s="66" t="s">
        <v>2221</v>
      </c>
      <c r="C667" s="66" t="s">
        <v>5784</v>
      </c>
      <c r="D667" s="76" t="s">
        <v>5753</v>
      </c>
      <c r="E667" s="66" t="s">
        <v>5786</v>
      </c>
      <c r="F667" s="67">
        <v>10.28</v>
      </c>
      <c r="G667" s="67">
        <v>-7.4194699999999996</v>
      </c>
      <c r="H667" s="67">
        <v>109.81</v>
      </c>
      <c r="I667" s="66" t="s">
        <v>2219</v>
      </c>
      <c r="J667" s="67">
        <v>-7.42415</v>
      </c>
      <c r="K667" s="67">
        <v>109.8409</v>
      </c>
    </row>
    <row r="668" spans="1:11" ht="14.5">
      <c r="A668" s="66" t="str">
        <f t="shared" si="10"/>
        <v>Purbalingga - Kebong_BOJANEGARA</v>
      </c>
      <c r="B668" s="66" t="s">
        <v>2221</v>
      </c>
      <c r="C668" s="66" t="s">
        <v>5784</v>
      </c>
      <c r="D668" s="76" t="s">
        <v>5737</v>
      </c>
      <c r="E668" s="66" t="s">
        <v>5786</v>
      </c>
      <c r="F668" s="67">
        <v>7.6</v>
      </c>
      <c r="G668" s="67">
        <v>-7.3802899999999996</v>
      </c>
      <c r="H668" s="67">
        <v>109.334</v>
      </c>
      <c r="I668" s="66" t="s">
        <v>4781</v>
      </c>
      <c r="J668" s="67">
        <v>-7.4033100000000003</v>
      </c>
      <c r="K668" s="67">
        <v>109.3588</v>
      </c>
    </row>
    <row r="669" spans="1:11" ht="14.5">
      <c r="A669" s="66" t="str">
        <f t="shared" si="10"/>
        <v>Wonosobo - Leksono_BOJASARI</v>
      </c>
      <c r="B669" s="66" t="s">
        <v>5591</v>
      </c>
      <c r="C669" s="66" t="s">
        <v>5784</v>
      </c>
      <c r="D669" s="76" t="s">
        <v>5743</v>
      </c>
      <c r="E669" s="66" t="s">
        <v>5786</v>
      </c>
      <c r="F669" s="67">
        <v>7.7</v>
      </c>
      <c r="G669" s="67">
        <v>-7.38619</v>
      </c>
      <c r="H669" s="67">
        <v>109.946</v>
      </c>
      <c r="I669" s="66" t="s">
        <v>5583</v>
      </c>
      <c r="J669" s="67">
        <v>-7.4236599999999999</v>
      </c>
      <c r="K669" s="67">
        <v>109.8591</v>
      </c>
    </row>
    <row r="670" spans="1:11" ht="14.5">
      <c r="A670" s="66" t="str">
        <f t="shared" si="10"/>
        <v>Temanggung_BOJONEGORO</v>
      </c>
      <c r="B670" s="66" t="s">
        <v>5296</v>
      </c>
      <c r="C670" s="66" t="s">
        <v>5784</v>
      </c>
      <c r="D670" s="76" t="s">
        <v>5749</v>
      </c>
      <c r="E670" s="66" t="s">
        <v>5786</v>
      </c>
      <c r="F670" s="67">
        <v>9.5500000000000007</v>
      </c>
      <c r="G670" s="67">
        <v>-7.24735</v>
      </c>
      <c r="H670" s="67">
        <v>110.124</v>
      </c>
      <c r="I670" s="66" t="s">
        <v>5294</v>
      </c>
      <c r="J670" s="67">
        <v>-7.3036099999999999</v>
      </c>
      <c r="K670" s="67">
        <v>110.15309999999999</v>
      </c>
    </row>
    <row r="671" spans="1:11" ht="14.5">
      <c r="A671" s="66" t="str">
        <f t="shared" si="10"/>
        <v>Banyumas 3 - Wangon_BOJONG</v>
      </c>
      <c r="B671" s="66" t="s">
        <v>11</v>
      </c>
      <c r="C671" s="66" t="s">
        <v>5784</v>
      </c>
      <c r="D671" s="76" t="s">
        <v>5753</v>
      </c>
      <c r="E671" s="66" t="s">
        <v>5786</v>
      </c>
      <c r="F671" s="67">
        <v>20.29</v>
      </c>
      <c r="G671" s="67">
        <v>-7.6017200000000003</v>
      </c>
      <c r="H671" s="67">
        <v>108.925</v>
      </c>
      <c r="I671" s="66" t="s">
        <v>8</v>
      </c>
      <c r="J671" s="67">
        <v>-7.5113599999999998</v>
      </c>
      <c r="K671" s="67">
        <v>109.03959999999999</v>
      </c>
    </row>
    <row r="672" spans="1:11" ht="14.5">
      <c r="A672" s="66" t="str">
        <f t="shared" si="10"/>
        <v>BGR PURBALINGGA_BOJONG</v>
      </c>
      <c r="B672" s="66" t="s">
        <v>11</v>
      </c>
      <c r="C672" s="66" t="s">
        <v>5784</v>
      </c>
      <c r="D672" s="76" t="s">
        <v>5744</v>
      </c>
      <c r="E672" s="66" t="s">
        <v>5786</v>
      </c>
      <c r="F672" s="67">
        <v>7.6</v>
      </c>
      <c r="G672" s="67">
        <v>-7.4132300000000004</v>
      </c>
      <c r="H672" s="67">
        <v>109.376</v>
      </c>
      <c r="I672" s="66" t="s">
        <v>856</v>
      </c>
      <c r="J672" s="67">
        <v>-7.4180900000000003</v>
      </c>
      <c r="K672" s="67">
        <v>109.37690000000001</v>
      </c>
    </row>
    <row r="673" spans="1:11" ht="14.5">
      <c r="A673" s="66" t="str">
        <f t="shared" si="10"/>
        <v>BGR TEMANGGUNG_BOJONG</v>
      </c>
      <c r="B673" s="66" t="s">
        <v>11</v>
      </c>
      <c r="C673" s="66" t="s">
        <v>5784</v>
      </c>
      <c r="D673" s="76" t="s">
        <v>5747</v>
      </c>
      <c r="E673" s="66" t="s">
        <v>5786</v>
      </c>
      <c r="F673" s="67">
        <v>9.5500000000000007</v>
      </c>
      <c r="G673" s="67">
        <v>-7.1881599999999999</v>
      </c>
      <c r="H673" s="67">
        <v>110.01</v>
      </c>
      <c r="I673" s="66" t="s">
        <v>999</v>
      </c>
      <c r="J673" s="67">
        <v>-7.2953299999999999</v>
      </c>
      <c r="K673" s="67">
        <v>110.0787</v>
      </c>
    </row>
    <row r="674" spans="1:11" ht="14.5">
      <c r="A674" s="66" t="str">
        <f t="shared" si="10"/>
        <v>Brebes 1 - Wonosari_BOJONG</v>
      </c>
      <c r="B674" s="66" t="s">
        <v>11</v>
      </c>
      <c r="C674" s="66" t="s">
        <v>5784</v>
      </c>
      <c r="D674" s="76" t="s">
        <v>5747</v>
      </c>
      <c r="E674" s="66" t="s">
        <v>5786</v>
      </c>
      <c r="F674" s="67">
        <v>20.92</v>
      </c>
      <c r="G674" s="67">
        <v>-6.9468199999999998</v>
      </c>
      <c r="H674" s="67">
        <v>109.03400000000001</v>
      </c>
      <c r="I674" s="66" t="s">
        <v>1567</v>
      </c>
      <c r="J674" s="67">
        <v>-6.86754</v>
      </c>
      <c r="K674" s="67">
        <v>108.9863</v>
      </c>
    </row>
    <row r="675" spans="1:11" ht="14.5">
      <c r="A675" s="66" t="str">
        <f t="shared" si="10"/>
        <v>Brebes GPP_BOJONG</v>
      </c>
      <c r="B675" s="66" t="s">
        <v>11</v>
      </c>
      <c r="C675" s="66" t="s">
        <v>5784</v>
      </c>
      <c r="D675" s="76" t="s">
        <v>5743</v>
      </c>
      <c r="E675" s="66" t="s">
        <v>5786</v>
      </c>
      <c r="F675" s="67">
        <v>11.25</v>
      </c>
      <c r="G675" s="67">
        <v>-7.1323699999999999</v>
      </c>
      <c r="H675" s="67">
        <v>109.151</v>
      </c>
      <c r="I675" s="66" t="s">
        <v>1667</v>
      </c>
      <c r="J675" s="67">
        <v>-7.1220699999999999</v>
      </c>
      <c r="K675" s="67">
        <v>108.9847</v>
      </c>
    </row>
    <row r="676" spans="1:11" ht="14.5">
      <c r="A676" s="66" t="str">
        <f t="shared" si="10"/>
        <v>GPP MAGELANG_BOJONG</v>
      </c>
      <c r="B676" s="66" t="s">
        <v>11</v>
      </c>
      <c r="C676" s="66" t="s">
        <v>5784</v>
      </c>
      <c r="D676" s="76" t="s">
        <v>5757</v>
      </c>
      <c r="E676" s="66" t="s">
        <v>5786</v>
      </c>
      <c r="F676" s="67">
        <v>7.61</v>
      </c>
      <c r="G676" s="67">
        <v>-7.56027</v>
      </c>
      <c r="H676" s="67">
        <v>110.271</v>
      </c>
      <c r="I676" s="66" t="s">
        <v>3103</v>
      </c>
      <c r="J676" s="67">
        <v>-7.3955399999999996</v>
      </c>
      <c r="K676" s="67">
        <v>110.24469999999999</v>
      </c>
    </row>
    <row r="677" spans="1:11" ht="14.5">
      <c r="A677" s="66" t="str">
        <f t="shared" si="10"/>
        <v>GPP PURWOREJO_BOJONG</v>
      </c>
      <c r="B677" s="66" t="s">
        <v>11</v>
      </c>
      <c r="C677" s="66" t="s">
        <v>5784</v>
      </c>
      <c r="D677" s="76" t="s">
        <v>5758</v>
      </c>
      <c r="E677" s="66" t="s">
        <v>5786</v>
      </c>
      <c r="F677" s="67">
        <v>4.4400000000000004</v>
      </c>
      <c r="G677" s="67">
        <v>-7.8198100000000004</v>
      </c>
      <c r="H677" s="67">
        <v>109.916</v>
      </c>
      <c r="I677" s="66" t="s">
        <v>3504</v>
      </c>
      <c r="J677" s="67">
        <v>-7.7226800000000004</v>
      </c>
      <c r="K677" s="67">
        <v>109.9468</v>
      </c>
    </row>
    <row r="678" spans="1:11" ht="14.5">
      <c r="A678" s="66" t="str">
        <f t="shared" si="10"/>
        <v>Purbalingga - Kebong_BOJONG</v>
      </c>
      <c r="B678" s="66" t="s">
        <v>11</v>
      </c>
      <c r="C678" s="66" t="s">
        <v>5784</v>
      </c>
      <c r="D678" s="76" t="s">
        <v>5757</v>
      </c>
      <c r="E678" s="66" t="s">
        <v>5786</v>
      </c>
      <c r="F678" s="67">
        <v>7.6</v>
      </c>
      <c r="G678" s="67">
        <v>-7.3055000000000003</v>
      </c>
      <c r="H678" s="67">
        <v>109.34099999999999</v>
      </c>
      <c r="I678" s="66" t="s">
        <v>4781</v>
      </c>
      <c r="J678" s="67">
        <v>-7.4033100000000003</v>
      </c>
      <c r="K678" s="67">
        <v>109.3588</v>
      </c>
    </row>
    <row r="679" spans="1:11" ht="14.5">
      <c r="A679" s="66" t="str">
        <f t="shared" si="10"/>
        <v>Semarang - Kalikuning_BOJONG</v>
      </c>
      <c r="B679" s="66" t="s">
        <v>11</v>
      </c>
      <c r="C679" s="66" t="s">
        <v>5784</v>
      </c>
      <c r="D679" s="76" t="s">
        <v>5758</v>
      </c>
      <c r="E679" s="66" t="s">
        <v>5786</v>
      </c>
      <c r="F679" s="67">
        <v>17.7</v>
      </c>
      <c r="G679" s="67">
        <v>-7.2721299999999998</v>
      </c>
      <c r="H679" s="67">
        <v>110.687</v>
      </c>
      <c r="I679" s="66" t="s">
        <v>5061</v>
      </c>
      <c r="J679" s="67">
        <v>-7.1833299999999998</v>
      </c>
      <c r="K679" s="67">
        <v>110.4721</v>
      </c>
    </row>
    <row r="680" spans="1:11" ht="14.5">
      <c r="A680" s="66" t="str">
        <f t="shared" si="10"/>
        <v>Pemalang - Taman_BOJONGBATA</v>
      </c>
      <c r="B680" s="66" t="s">
        <v>4665</v>
      </c>
      <c r="C680" s="66" t="s">
        <v>5784</v>
      </c>
      <c r="D680" s="76" t="s">
        <v>5746</v>
      </c>
      <c r="E680" s="66" t="s">
        <v>5786</v>
      </c>
      <c r="F680" s="67">
        <v>15.73</v>
      </c>
      <c r="G680" s="67">
        <v>-6.9124400000000001</v>
      </c>
      <c r="H680" s="67">
        <v>109.383</v>
      </c>
      <c r="I680" s="66" t="s">
        <v>4660</v>
      </c>
      <c r="J680" s="67">
        <v>-6.8936700000000002</v>
      </c>
      <c r="K680" s="67">
        <v>109.4251</v>
      </c>
    </row>
    <row r="681" spans="1:11" ht="14.5">
      <c r="A681" s="66" t="str">
        <f t="shared" si="10"/>
        <v>Kendal - Wonorejo_BOJONGGEDE</v>
      </c>
      <c r="B681" s="66" t="s">
        <v>4350</v>
      </c>
      <c r="C681" s="66" t="s">
        <v>5784</v>
      </c>
      <c r="D681" s="76" t="s">
        <v>5743</v>
      </c>
      <c r="E681" s="66" t="s">
        <v>5786</v>
      </c>
      <c r="F681" s="67">
        <v>16.97</v>
      </c>
      <c r="G681" s="67">
        <v>-6.95669</v>
      </c>
      <c r="H681" s="67">
        <v>110.18300000000001</v>
      </c>
      <c r="I681" s="66" t="s">
        <v>4346</v>
      </c>
      <c r="J681" s="67">
        <v>-6.9401299999999999</v>
      </c>
      <c r="K681" s="67">
        <v>110.2557</v>
      </c>
    </row>
    <row r="682" spans="1:11" ht="14.5">
      <c r="A682" s="66" t="str">
        <f t="shared" si="10"/>
        <v>PML 1BEJI_BOJONGKONENG</v>
      </c>
      <c r="B682" s="66" t="s">
        <v>4709</v>
      </c>
      <c r="C682" s="66" t="s">
        <v>5784</v>
      </c>
      <c r="D682" s="76" t="s">
        <v>5743</v>
      </c>
      <c r="E682" s="66" t="s">
        <v>5786</v>
      </c>
      <c r="F682" s="67">
        <v>5.84</v>
      </c>
      <c r="G682" s="67">
        <v>-7.1429</v>
      </c>
      <c r="H682" s="67">
        <v>109.51</v>
      </c>
      <c r="I682" s="66" t="s">
        <v>4705</v>
      </c>
      <c r="J682" s="67">
        <v>-6.8926100000000003</v>
      </c>
      <c r="K682" s="67">
        <v>109.4507</v>
      </c>
    </row>
    <row r="683" spans="1:11" ht="14.5">
      <c r="A683" s="66" t="str">
        <f t="shared" si="10"/>
        <v>GPP PEKALONGAN_BOJONGMINGGIR</v>
      </c>
      <c r="B683" s="66" t="s">
        <v>3387</v>
      </c>
      <c r="C683" s="66" t="s">
        <v>5784</v>
      </c>
      <c r="D683" s="76" t="s">
        <v>5758</v>
      </c>
      <c r="E683" s="66" t="s">
        <v>5786</v>
      </c>
      <c r="F683" s="67">
        <v>5.84</v>
      </c>
      <c r="G683" s="67">
        <v>-6.9527299999999999</v>
      </c>
      <c r="H683" s="67">
        <v>109.60299999999999</v>
      </c>
      <c r="I683" s="66" t="s">
        <v>3376</v>
      </c>
      <c r="J683" s="67">
        <v>-6.8898999999999999</v>
      </c>
      <c r="K683" s="67">
        <v>109.6589</v>
      </c>
    </row>
    <row r="684" spans="1:11" ht="14.5">
      <c r="A684" s="66" t="str">
        <f t="shared" si="10"/>
        <v>Pemalang - Taman_BOJONGNANGKA</v>
      </c>
      <c r="B684" s="66" t="s">
        <v>4666</v>
      </c>
      <c r="C684" s="66" t="s">
        <v>5784</v>
      </c>
      <c r="D684" s="76" t="s">
        <v>5758</v>
      </c>
      <c r="E684" s="66" t="s">
        <v>5786</v>
      </c>
      <c r="F684" s="67">
        <v>15.73</v>
      </c>
      <c r="G684" s="67">
        <v>-6.9081799999999998</v>
      </c>
      <c r="H684" s="67">
        <v>109.35599999999999</v>
      </c>
      <c r="I684" s="66" t="s">
        <v>4660</v>
      </c>
      <c r="J684" s="67">
        <v>-6.8936700000000002</v>
      </c>
      <c r="K684" s="67">
        <v>109.4251</v>
      </c>
    </row>
    <row r="685" spans="1:11" ht="14.5">
      <c r="A685" s="66" t="str">
        <f t="shared" si="10"/>
        <v>UPP SEMARANG_BOJONGSALAMAN</v>
      </c>
      <c r="B685" s="66" t="s">
        <v>5499</v>
      </c>
      <c r="C685" s="66" t="s">
        <v>5784</v>
      </c>
      <c r="D685" s="76" t="s">
        <v>5759</v>
      </c>
      <c r="E685" s="66" t="s">
        <v>5786</v>
      </c>
      <c r="F685" s="67">
        <v>1.22</v>
      </c>
      <c r="G685" s="67">
        <v>-6.9882299999999997</v>
      </c>
      <c r="H685" s="67">
        <v>110.399</v>
      </c>
      <c r="I685" s="66" t="s">
        <v>5495</v>
      </c>
      <c r="J685" s="67">
        <v>-6.9489400000000003</v>
      </c>
      <c r="K685" s="67">
        <v>110.42059999999999</v>
      </c>
    </row>
    <row r="686" spans="1:11" ht="14.5">
      <c r="A686" s="66" t="str">
        <f t="shared" si="10"/>
        <v>TGL 3PURWAHAMBA_BOJONGSANA</v>
      </c>
      <c r="B686" s="66" t="s">
        <v>5363</v>
      </c>
      <c r="C686" s="66" t="s">
        <v>5784</v>
      </c>
      <c r="D686" s="76" t="s">
        <v>5749</v>
      </c>
      <c r="E686" s="66" t="s">
        <v>5786</v>
      </c>
      <c r="F686" s="67">
        <v>11.25</v>
      </c>
      <c r="G686" s="67">
        <v>-6.89208</v>
      </c>
      <c r="H686" s="67">
        <v>109.29</v>
      </c>
      <c r="I686" s="66" t="s">
        <v>5354</v>
      </c>
      <c r="J686" s="67">
        <v>-6.87378</v>
      </c>
      <c r="K686" s="67">
        <v>109.2512</v>
      </c>
    </row>
    <row r="687" spans="1:11" ht="14.5">
      <c r="A687" s="66" t="str">
        <f t="shared" si="10"/>
        <v>BBS 2BULAKAMBA_BOJONGSARI</v>
      </c>
      <c r="B687" s="66" t="s">
        <v>267</v>
      </c>
      <c r="C687" s="66" t="s">
        <v>5784</v>
      </c>
      <c r="D687" s="76" t="s">
        <v>5743</v>
      </c>
      <c r="E687" s="66" t="s">
        <v>5786</v>
      </c>
      <c r="F687" s="67">
        <v>20.92</v>
      </c>
      <c r="G687" s="67">
        <v>-6.9046799999999999</v>
      </c>
      <c r="H687" s="67">
        <v>108.774</v>
      </c>
      <c r="I687" s="66" t="s">
        <v>262</v>
      </c>
      <c r="J687" s="67">
        <v>-6.8690600000000002</v>
      </c>
      <c r="K687" s="67">
        <v>108.8972</v>
      </c>
    </row>
    <row r="688" spans="1:11" ht="14.5">
      <c r="A688" s="66" t="str">
        <f t="shared" si="10"/>
        <v>GD PSP Cilacap_BOJONGSARI</v>
      </c>
      <c r="B688" s="66" t="s">
        <v>267</v>
      </c>
      <c r="C688" s="66" t="s">
        <v>5784</v>
      </c>
      <c r="D688" s="76" t="s">
        <v>5741</v>
      </c>
      <c r="E688" s="66" t="s">
        <v>5786</v>
      </c>
      <c r="F688" s="67">
        <v>20.29</v>
      </c>
      <c r="G688" s="67">
        <v>-7.4620600000000001</v>
      </c>
      <c r="H688" s="67">
        <v>108.72799999999999</v>
      </c>
      <c r="I688" s="66" t="s">
        <v>2114</v>
      </c>
      <c r="J688" s="67">
        <v>-7.3791900000000004</v>
      </c>
      <c r="K688" s="67">
        <v>108.8021</v>
      </c>
    </row>
    <row r="689" spans="1:11" ht="14.5">
      <c r="A689" s="66" t="str">
        <f t="shared" si="10"/>
        <v>GPP KEBUMEN_BOJONGSARI</v>
      </c>
      <c r="B689" s="66" t="s">
        <v>267</v>
      </c>
      <c r="C689" s="66" t="s">
        <v>5784</v>
      </c>
      <c r="D689" s="76" t="s">
        <v>5740</v>
      </c>
      <c r="E689" s="66" t="s">
        <v>5786</v>
      </c>
      <c r="F689" s="67">
        <v>15.69</v>
      </c>
      <c r="G689" s="67">
        <v>-7.6653399999999996</v>
      </c>
      <c r="H689" s="67">
        <v>109.718</v>
      </c>
      <c r="I689" s="66" t="s">
        <v>2714</v>
      </c>
      <c r="J689" s="67">
        <v>-7.6109200000000001</v>
      </c>
      <c r="K689" s="67">
        <v>109.5078</v>
      </c>
    </row>
    <row r="690" spans="1:11" ht="14.5">
      <c r="A690" s="66" t="str">
        <f t="shared" si="10"/>
        <v>Purbalingga - Kebong_BOJONGSARI</v>
      </c>
      <c r="B690" s="66" t="s">
        <v>267</v>
      </c>
      <c r="C690" s="66" t="s">
        <v>5784</v>
      </c>
      <c r="D690" s="76" t="s">
        <v>5765</v>
      </c>
      <c r="E690" s="66" t="s">
        <v>5786</v>
      </c>
      <c r="F690" s="67">
        <v>9.3800000000000008</v>
      </c>
      <c r="G690" s="67">
        <v>-7.4174199999999999</v>
      </c>
      <c r="H690" s="67">
        <v>109.282</v>
      </c>
      <c r="I690" s="66" t="s">
        <v>4781</v>
      </c>
      <c r="J690" s="67">
        <v>-7.4033100000000003</v>
      </c>
      <c r="K690" s="67">
        <v>109.3588</v>
      </c>
    </row>
    <row r="691" spans="1:11" ht="14.5">
      <c r="A691" s="66" t="str">
        <f t="shared" si="10"/>
        <v>Purbalingga - Kebong_BOJONGSARI</v>
      </c>
      <c r="B691" s="66" t="s">
        <v>267</v>
      </c>
      <c r="C691" s="66" t="s">
        <v>5784</v>
      </c>
      <c r="D691" s="76" t="s">
        <v>5742</v>
      </c>
      <c r="E691" s="66" t="s">
        <v>5786</v>
      </c>
      <c r="F691" s="67">
        <v>7.6</v>
      </c>
      <c r="G691" s="67">
        <v>-7.3456200000000003</v>
      </c>
      <c r="H691" s="67">
        <v>109.354</v>
      </c>
      <c r="I691" s="66" t="s">
        <v>4781</v>
      </c>
      <c r="J691" s="67">
        <v>-7.4033100000000003</v>
      </c>
      <c r="K691" s="67">
        <v>109.3588</v>
      </c>
    </row>
    <row r="692" spans="1:11" ht="14.5">
      <c r="A692" s="66" t="str">
        <f t="shared" si="10"/>
        <v>GPP PEKALONGAN_BOJONGWETAN</v>
      </c>
      <c r="B692" s="66" t="s">
        <v>3388</v>
      </c>
      <c r="C692" s="66" t="s">
        <v>5784</v>
      </c>
      <c r="D692" s="76" t="s">
        <v>5737</v>
      </c>
      <c r="E692" s="66" t="s">
        <v>5786</v>
      </c>
      <c r="F692" s="67">
        <v>5.84</v>
      </c>
      <c r="G692" s="67">
        <v>-6.9687299999999999</v>
      </c>
      <c r="H692" s="67">
        <v>109.596</v>
      </c>
      <c r="I692" s="66" t="s">
        <v>3376</v>
      </c>
      <c r="J692" s="67">
        <v>-6.8898999999999999</v>
      </c>
      <c r="K692" s="67">
        <v>109.6589</v>
      </c>
    </row>
    <row r="693" spans="1:11" ht="14.5">
      <c r="A693" s="66" t="str">
        <f t="shared" si="10"/>
        <v>BGR PURBALINGGA_BOKOL</v>
      </c>
      <c r="B693" s="66" t="s">
        <v>868</v>
      </c>
      <c r="C693" s="66" t="s">
        <v>5784</v>
      </c>
      <c r="D693" s="76" t="s">
        <v>5746</v>
      </c>
      <c r="E693" s="66" t="s">
        <v>5786</v>
      </c>
      <c r="F693" s="67">
        <v>7.6</v>
      </c>
      <c r="G693" s="67">
        <v>-7.4769399999999999</v>
      </c>
      <c r="H693" s="67">
        <v>109.35299999999999</v>
      </c>
      <c r="I693" s="66" t="s">
        <v>856</v>
      </c>
      <c r="J693" s="67">
        <v>-7.4180900000000003</v>
      </c>
      <c r="K693" s="67">
        <v>109.37690000000001</v>
      </c>
    </row>
    <row r="694" spans="1:11" ht="14.5">
      <c r="A694" s="66" t="str">
        <f t="shared" si="10"/>
        <v>Sukoharjo 2 - Baki_BOLALI</v>
      </c>
      <c r="B694" s="66" t="s">
        <v>5230</v>
      </c>
      <c r="C694" s="66" t="s">
        <v>5784</v>
      </c>
      <c r="D694" s="76" t="s">
        <v>5761</v>
      </c>
      <c r="E694" s="66" t="s">
        <v>5786</v>
      </c>
      <c r="F694" s="67">
        <v>8.89</v>
      </c>
      <c r="G694" s="67">
        <v>-7.59971</v>
      </c>
      <c r="H694" s="67">
        <v>110.73</v>
      </c>
      <c r="I694" s="66" t="s">
        <v>5224</v>
      </c>
      <c r="J694" s="67">
        <v>-7.6135599999999997</v>
      </c>
      <c r="K694" s="67">
        <v>110.76560000000001</v>
      </c>
    </row>
    <row r="695" spans="1:11" ht="14.5">
      <c r="A695" s="66" t="str">
        <f t="shared" si="10"/>
        <v>GD PSP Cilacap_BOLANG</v>
      </c>
      <c r="B695" s="66" t="s">
        <v>2124</v>
      </c>
      <c r="C695" s="66" t="s">
        <v>5784</v>
      </c>
      <c r="D695" s="76" t="s">
        <v>5754</v>
      </c>
      <c r="E695" s="66" t="s">
        <v>5786</v>
      </c>
      <c r="F695" s="67">
        <v>20.29</v>
      </c>
      <c r="G695" s="67">
        <v>-7.2010699999999996</v>
      </c>
      <c r="H695" s="67">
        <v>108.58499999999999</v>
      </c>
      <c r="I695" s="66" t="s">
        <v>2114</v>
      </c>
      <c r="J695" s="67">
        <v>-7.3791900000000004</v>
      </c>
      <c r="K695" s="67">
        <v>108.8021</v>
      </c>
    </row>
    <row r="696" spans="1:11" ht="14.5">
      <c r="A696" s="66" t="str">
        <f t="shared" si="10"/>
        <v>Boyolali_BOLO</v>
      </c>
      <c r="B696" s="66" t="s">
        <v>1389</v>
      </c>
      <c r="C696" s="66" t="s">
        <v>5784</v>
      </c>
      <c r="D696" s="76" t="s">
        <v>5745</v>
      </c>
      <c r="E696" s="66" t="s">
        <v>5786</v>
      </c>
      <c r="F696" s="67">
        <v>17.7</v>
      </c>
      <c r="G696" s="67">
        <v>-7.3200099999999999</v>
      </c>
      <c r="H696" s="67">
        <v>110.68300000000001</v>
      </c>
      <c r="I696" s="66" t="s">
        <v>1370</v>
      </c>
      <c r="J696" s="67">
        <v>-7.5381099999999996</v>
      </c>
      <c r="K696" s="67">
        <v>110.6292</v>
      </c>
    </row>
    <row r="697" spans="1:11" ht="14.5">
      <c r="A697" s="66" t="str">
        <f t="shared" si="10"/>
        <v>Demak 1 - Mranak_BOLO</v>
      </c>
      <c r="B697" s="66" t="s">
        <v>1389</v>
      </c>
      <c r="C697" s="66" t="s">
        <v>5784</v>
      </c>
      <c r="D697" s="76" t="s">
        <v>5740</v>
      </c>
      <c r="E697" s="66" t="s">
        <v>5786</v>
      </c>
      <c r="F697" s="67">
        <v>26.27</v>
      </c>
      <c r="G697" s="67">
        <v>-6.8864299999999998</v>
      </c>
      <c r="H697" s="67">
        <v>110.681</v>
      </c>
      <c r="I697" s="66" t="s">
        <v>1911</v>
      </c>
      <c r="J697" s="67">
        <v>-6.8903100000000004</v>
      </c>
      <c r="K697" s="67">
        <v>110.6673</v>
      </c>
    </row>
    <row r="698" spans="1:11" ht="14.5">
      <c r="A698" s="66" t="str">
        <f t="shared" si="10"/>
        <v>GPP PATI_BOLOAGUNG</v>
      </c>
      <c r="B698" s="66" t="s">
        <v>3341</v>
      </c>
      <c r="C698" s="66" t="s">
        <v>5784</v>
      </c>
      <c r="D698" s="76" t="s">
        <v>5739</v>
      </c>
      <c r="E698" s="66" t="s">
        <v>5786</v>
      </c>
      <c r="F698" s="67">
        <v>16.66</v>
      </c>
      <c r="G698" s="67">
        <v>-6.8556400000000002</v>
      </c>
      <c r="H698" s="67">
        <v>110.99299999999999</v>
      </c>
      <c r="I698" s="66" t="s">
        <v>3337</v>
      </c>
      <c r="J698" s="67">
        <v>-6.7882499999999997</v>
      </c>
      <c r="K698" s="67">
        <v>110.9785</v>
      </c>
    </row>
    <row r="699" spans="1:11" ht="14.5">
      <c r="A699" s="66" t="str">
        <f t="shared" si="10"/>
        <v>GPP GROBOGAN_BOLOGARANG</v>
      </c>
      <c r="B699" s="66" t="s">
        <v>2587</v>
      </c>
      <c r="C699" s="66" t="s">
        <v>5784</v>
      </c>
      <c r="D699" s="76" t="s">
        <v>5737</v>
      </c>
      <c r="E699" s="66" t="s">
        <v>5786</v>
      </c>
      <c r="F699" s="67">
        <v>53.45</v>
      </c>
      <c r="G699" s="67">
        <v>-7.13558</v>
      </c>
      <c r="H699" s="67">
        <v>110.82599999999999</v>
      </c>
      <c r="I699" s="66" t="s">
        <v>2583</v>
      </c>
      <c r="J699" s="67">
        <v>-7.1456299999999997</v>
      </c>
      <c r="K699" s="67">
        <v>110.9007</v>
      </c>
    </row>
    <row r="700" spans="1:11" ht="14.5">
      <c r="A700" s="66" t="str">
        <f t="shared" si="10"/>
        <v>GPP GROBOGAN_BOLOH</v>
      </c>
      <c r="B700" s="66" t="s">
        <v>2588</v>
      </c>
      <c r="C700" s="66" t="s">
        <v>5784</v>
      </c>
      <c r="D700" s="76" t="s">
        <v>5737</v>
      </c>
      <c r="E700" s="66" t="s">
        <v>5786</v>
      </c>
      <c r="F700" s="67">
        <v>53.45</v>
      </c>
      <c r="G700" s="67">
        <v>-7.1495899999999999</v>
      </c>
      <c r="H700" s="67">
        <v>110.95</v>
      </c>
      <c r="I700" s="66" t="s">
        <v>2583</v>
      </c>
      <c r="J700" s="67">
        <v>-7.1456299999999997</v>
      </c>
      <c r="K700" s="67">
        <v>110.9007</v>
      </c>
    </row>
    <row r="701" spans="1:11" ht="14.5">
      <c r="A701" s="66" t="str">
        <f t="shared" si="10"/>
        <v>Sukoharjo 2 - Baki_BOLON</v>
      </c>
      <c r="B701" s="66" t="s">
        <v>5231</v>
      </c>
      <c r="C701" s="66" t="s">
        <v>5784</v>
      </c>
      <c r="D701" s="76" t="s">
        <v>5748</v>
      </c>
      <c r="E701" s="66" t="s">
        <v>5786</v>
      </c>
      <c r="F701" s="67">
        <v>21.59</v>
      </c>
      <c r="G701" s="67">
        <v>-7.5313600000000003</v>
      </c>
      <c r="H701" s="67">
        <v>110.732</v>
      </c>
      <c r="I701" s="66" t="s">
        <v>5224</v>
      </c>
      <c r="J701" s="67">
        <v>-7.6135599999999997</v>
      </c>
      <c r="K701" s="67">
        <v>110.76560000000001</v>
      </c>
    </row>
    <row r="702" spans="1:11" ht="14.5">
      <c r="A702" s="66" t="str">
        <f t="shared" si="10"/>
        <v>GPP KARANGANYAR_BOLONG</v>
      </c>
      <c r="B702" s="66" t="s">
        <v>2637</v>
      </c>
      <c r="C702" s="66" t="s">
        <v>5784</v>
      </c>
      <c r="D702" s="76" t="s">
        <v>5747</v>
      </c>
      <c r="E702" s="66" t="s">
        <v>5786</v>
      </c>
      <c r="F702" s="67">
        <v>21.59</v>
      </c>
      <c r="G702" s="67">
        <v>-7.6266499999999997</v>
      </c>
      <c r="H702" s="67">
        <v>110.97199999999999</v>
      </c>
      <c r="I702" s="66" t="s">
        <v>2633</v>
      </c>
      <c r="J702" s="67">
        <v>-7.5687199999999999</v>
      </c>
      <c r="K702" s="67">
        <v>110.8749</v>
      </c>
    </row>
    <row r="703" spans="1:11" ht="14.5">
      <c r="A703" s="66" t="str">
        <f t="shared" si="10"/>
        <v>Sukoharjo 2 - Baki_BOLOPLERET</v>
      </c>
      <c r="B703" s="66" t="s">
        <v>5232</v>
      </c>
      <c r="C703" s="66" t="s">
        <v>5784</v>
      </c>
      <c r="D703" s="76" t="s">
        <v>5761</v>
      </c>
      <c r="E703" s="66" t="s">
        <v>5786</v>
      </c>
      <c r="F703" s="67">
        <v>8.89</v>
      </c>
      <c r="G703" s="67">
        <v>-7.6626000000000003</v>
      </c>
      <c r="H703" s="67">
        <v>110.756</v>
      </c>
      <c r="I703" s="66" t="s">
        <v>5224</v>
      </c>
      <c r="J703" s="67">
        <v>-7.6135599999999997</v>
      </c>
      <c r="K703" s="67">
        <v>110.76560000000001</v>
      </c>
    </row>
    <row r="704" spans="1:11" ht="14.5">
      <c r="A704" s="66" t="str">
        <f t="shared" si="10"/>
        <v>Wonosobo - Leksono_BOMERTO</v>
      </c>
      <c r="B704" s="66" t="s">
        <v>5592</v>
      </c>
      <c r="C704" s="66" t="s">
        <v>5784</v>
      </c>
      <c r="D704" s="76" t="s">
        <v>5753</v>
      </c>
      <c r="E704" s="66" t="s">
        <v>5786</v>
      </c>
      <c r="F704" s="67">
        <v>7.7</v>
      </c>
      <c r="G704" s="67">
        <v>-7.3520000000000003</v>
      </c>
      <c r="H704" s="67">
        <v>109.93600000000001</v>
      </c>
      <c r="I704" s="66" t="s">
        <v>5583</v>
      </c>
      <c r="J704" s="67">
        <v>-7.4236599999999999</v>
      </c>
      <c r="K704" s="67">
        <v>109.8591</v>
      </c>
    </row>
    <row r="705" spans="1:11" ht="14.5">
      <c r="A705" s="66" t="str">
        <f t="shared" si="10"/>
        <v>GPP SRAGEN_BONAGUNG</v>
      </c>
      <c r="B705" s="66" t="s">
        <v>3902</v>
      </c>
      <c r="C705" s="66" t="s">
        <v>5784</v>
      </c>
      <c r="D705" s="76" t="s">
        <v>5765</v>
      </c>
      <c r="E705" s="66" t="s">
        <v>5786</v>
      </c>
      <c r="F705" s="67">
        <v>66.78</v>
      </c>
      <c r="G705" s="67">
        <v>-7.3711900000000004</v>
      </c>
      <c r="H705" s="67">
        <v>110.907</v>
      </c>
      <c r="I705" s="66" t="s">
        <v>3898</v>
      </c>
      <c r="J705" s="67">
        <v>-7.4936100000000003</v>
      </c>
      <c r="K705" s="67">
        <v>110.9278</v>
      </c>
    </row>
    <row r="706" spans="1:11" ht="14.5">
      <c r="A706" s="66" t="str">
        <f t="shared" ref="A706:A769" si="11">CONCATENATE(I706,"_",B706)</f>
        <v>GD. LASEM_BONANG</v>
      </c>
      <c r="B706" s="66" t="s">
        <v>2265</v>
      </c>
      <c r="C706" s="66" t="s">
        <v>5784</v>
      </c>
      <c r="D706" s="76" t="s">
        <v>5752</v>
      </c>
      <c r="E706" s="66" t="s">
        <v>5786</v>
      </c>
      <c r="F706" s="67">
        <v>20.29</v>
      </c>
      <c r="G706" s="67">
        <v>-6.6625100000000002</v>
      </c>
      <c r="H706" s="67">
        <v>111.467</v>
      </c>
      <c r="I706" s="66" t="s">
        <v>2256</v>
      </c>
      <c r="J706" s="67">
        <v>-6.6950700000000003</v>
      </c>
      <c r="K706" s="67">
        <v>111.4366</v>
      </c>
    </row>
    <row r="707" spans="1:11" ht="14.5">
      <c r="A707" s="66" t="str">
        <f t="shared" si="11"/>
        <v>Demak 1 - Mranak_BONANGREJO</v>
      </c>
      <c r="B707" s="66" t="s">
        <v>1921</v>
      </c>
      <c r="C707" s="66" t="s">
        <v>5784</v>
      </c>
      <c r="D707" s="76" t="s">
        <v>5752</v>
      </c>
      <c r="E707" s="66" t="s">
        <v>5786</v>
      </c>
      <c r="F707" s="67">
        <v>26.27</v>
      </c>
      <c r="G707" s="67">
        <v>-6.8500399999999999</v>
      </c>
      <c r="H707" s="67">
        <v>110.604</v>
      </c>
      <c r="I707" s="66" t="s">
        <v>1911</v>
      </c>
      <c r="J707" s="67">
        <v>-6.8903100000000004</v>
      </c>
      <c r="K707" s="67">
        <v>110.6673</v>
      </c>
    </row>
    <row r="708" spans="1:11" ht="14.5">
      <c r="A708" s="66" t="str">
        <f t="shared" si="11"/>
        <v>GPP PEKALONGAN_BONDANSARI</v>
      </c>
      <c r="B708" s="66" t="s">
        <v>3389</v>
      </c>
      <c r="C708" s="66" t="s">
        <v>5784</v>
      </c>
      <c r="D708" s="76" t="s">
        <v>5752</v>
      </c>
      <c r="E708" s="66" t="s">
        <v>5786</v>
      </c>
      <c r="F708" s="67">
        <v>5.84</v>
      </c>
      <c r="G708" s="67">
        <v>-6.8978700000000002</v>
      </c>
      <c r="H708" s="67">
        <v>109.6</v>
      </c>
      <c r="I708" s="66" t="s">
        <v>3376</v>
      </c>
      <c r="J708" s="67">
        <v>-6.8898999999999999</v>
      </c>
      <c r="K708" s="67">
        <v>109.6589</v>
      </c>
    </row>
    <row r="709" spans="1:11" ht="14.5">
      <c r="A709" s="66" t="str">
        <f t="shared" si="11"/>
        <v>Jepara - Mayong_BONDO</v>
      </c>
      <c r="B709" s="66" t="s">
        <v>4156</v>
      </c>
      <c r="C709" s="66" t="s">
        <v>5784</v>
      </c>
      <c r="D709" s="76" t="s">
        <v>5753</v>
      </c>
      <c r="E709" s="66" t="s">
        <v>5786</v>
      </c>
      <c r="F709" s="67">
        <v>10.32</v>
      </c>
      <c r="G709" s="67">
        <v>-6.4739599999999999</v>
      </c>
      <c r="H709" s="67">
        <v>110.724</v>
      </c>
      <c r="I709" s="66" t="s">
        <v>4145</v>
      </c>
      <c r="J709" s="67">
        <v>-6.7420299999999997</v>
      </c>
      <c r="K709" s="67">
        <v>110.7436</v>
      </c>
    </row>
    <row r="710" spans="1:11" ht="14.5">
      <c r="A710" s="66" t="str">
        <f t="shared" si="11"/>
        <v>GPP BANJARNEGARA_BONDOLHARJO</v>
      </c>
      <c r="B710" s="66" t="s">
        <v>2375</v>
      </c>
      <c r="C710" s="66" t="s">
        <v>5784</v>
      </c>
      <c r="D710" s="76" t="s">
        <v>5767</v>
      </c>
      <c r="E710" s="66" t="s">
        <v>5786</v>
      </c>
      <c r="F710" s="67">
        <v>10.28</v>
      </c>
      <c r="G710" s="67">
        <v>-7.3504800000000001</v>
      </c>
      <c r="H710" s="67">
        <v>109.625</v>
      </c>
      <c r="I710" s="66" t="s">
        <v>2357</v>
      </c>
      <c r="J710" s="67">
        <v>-7.3905900000000004</v>
      </c>
      <c r="K710" s="67">
        <v>109.7366</v>
      </c>
    </row>
    <row r="711" spans="1:11" ht="14.5">
      <c r="A711" s="66" t="str">
        <f t="shared" si="11"/>
        <v>GPP MAGELANG_BONDOWOSO</v>
      </c>
      <c r="B711" s="66" t="s">
        <v>3129</v>
      </c>
      <c r="C711" s="66" t="s">
        <v>5784</v>
      </c>
      <c r="D711" s="76" t="s">
        <v>5747</v>
      </c>
      <c r="E711" s="66" t="s">
        <v>5786</v>
      </c>
      <c r="F711" s="67">
        <v>7.61</v>
      </c>
      <c r="G711" s="67">
        <v>-7.54392</v>
      </c>
      <c r="H711" s="67">
        <v>110.21</v>
      </c>
      <c r="I711" s="66" t="s">
        <v>3103</v>
      </c>
      <c r="J711" s="67">
        <v>-7.3955399999999996</v>
      </c>
      <c r="K711" s="67">
        <v>110.24469999999999</v>
      </c>
    </row>
    <row r="712" spans="1:11" ht="14.5">
      <c r="A712" s="66" t="str">
        <f t="shared" si="11"/>
        <v>Purbalingga - Kebong_BONGAS</v>
      </c>
      <c r="B712" s="66" t="s">
        <v>4799</v>
      </c>
      <c r="C712" s="66" t="s">
        <v>5784</v>
      </c>
      <c r="D712" s="76" t="s">
        <v>5744</v>
      </c>
      <c r="E712" s="66" t="s">
        <v>5786</v>
      </c>
      <c r="F712" s="67">
        <v>15.73</v>
      </c>
      <c r="G712" s="67">
        <v>-7.1981400000000004</v>
      </c>
      <c r="H712" s="67">
        <v>109.496</v>
      </c>
      <c r="I712" s="66" t="s">
        <v>4781</v>
      </c>
      <c r="J712" s="67">
        <v>-7.4033100000000003</v>
      </c>
      <c r="K712" s="67">
        <v>109.3588</v>
      </c>
    </row>
    <row r="713" spans="1:11" ht="14.5">
      <c r="A713" s="66" t="str">
        <f t="shared" si="11"/>
        <v>TGL 3PURWAHAMBA_BONGKOK</v>
      </c>
      <c r="B713" s="66" t="s">
        <v>5364</v>
      </c>
      <c r="C713" s="66" t="s">
        <v>5784</v>
      </c>
      <c r="D713" s="76" t="s">
        <v>5745</v>
      </c>
      <c r="E713" s="66" t="s">
        <v>5786</v>
      </c>
      <c r="F713" s="67">
        <v>11.25</v>
      </c>
      <c r="G713" s="67">
        <v>-6.87479</v>
      </c>
      <c r="H713" s="67">
        <v>109.194</v>
      </c>
      <c r="I713" s="66" t="s">
        <v>5354</v>
      </c>
      <c r="J713" s="67">
        <v>-6.87378</v>
      </c>
      <c r="K713" s="67">
        <v>109.2512</v>
      </c>
    </row>
    <row r="714" spans="1:11" ht="14.5">
      <c r="A714" s="66" t="str">
        <f t="shared" si="11"/>
        <v>GPP PURWOREJO_BONGKOT</v>
      </c>
      <c r="B714" s="66" t="s">
        <v>3540</v>
      </c>
      <c r="C714" s="66" t="s">
        <v>5784</v>
      </c>
      <c r="D714" s="76" t="s">
        <v>5740</v>
      </c>
      <c r="E714" s="66" t="s">
        <v>5786</v>
      </c>
      <c r="F714" s="67">
        <v>4.4400000000000004</v>
      </c>
      <c r="G714" s="67">
        <v>-7.8351499999999996</v>
      </c>
      <c r="H714" s="67">
        <v>109.98699999999999</v>
      </c>
      <c r="I714" s="66" t="s">
        <v>3504</v>
      </c>
      <c r="J714" s="67">
        <v>-7.7226800000000004</v>
      </c>
      <c r="K714" s="67">
        <v>109.9468</v>
      </c>
    </row>
    <row r="715" spans="1:11" ht="14.5">
      <c r="A715" s="66" t="str">
        <f t="shared" si="11"/>
        <v>GD BGR CANDI SEMARANG_BONGSARI</v>
      </c>
      <c r="B715" s="66" t="s">
        <v>2014</v>
      </c>
      <c r="C715" s="66" t="s">
        <v>5784</v>
      </c>
      <c r="D715" s="76" t="s">
        <v>5738</v>
      </c>
      <c r="E715" s="66" t="s">
        <v>5786</v>
      </c>
      <c r="F715" s="67">
        <v>1.22</v>
      </c>
      <c r="G715" s="67">
        <v>-6.9935</v>
      </c>
      <c r="H715" s="67">
        <v>110.39400000000001</v>
      </c>
      <c r="I715" s="66" t="s">
        <v>2006</v>
      </c>
      <c r="J715" s="67">
        <v>-7.0144599999999997</v>
      </c>
      <c r="K715" s="67">
        <v>110.3477</v>
      </c>
    </row>
    <row r="716" spans="1:11" ht="14.5">
      <c r="A716" s="66" t="str">
        <f t="shared" si="11"/>
        <v>GPP KEBUMEN_BONJOK</v>
      </c>
      <c r="B716" s="66" t="s">
        <v>2734</v>
      </c>
      <c r="C716" s="66" t="s">
        <v>5784</v>
      </c>
      <c r="D716" s="76" t="s">
        <v>5737</v>
      </c>
      <c r="E716" s="66" t="s">
        <v>5786</v>
      </c>
      <c r="F716" s="67">
        <v>15.69</v>
      </c>
      <c r="G716" s="67">
        <v>-7.6570900000000002</v>
      </c>
      <c r="H716" s="67">
        <v>109.539</v>
      </c>
      <c r="I716" s="66" t="s">
        <v>2714</v>
      </c>
      <c r="J716" s="67">
        <v>-7.6109200000000001</v>
      </c>
      <c r="K716" s="67">
        <v>109.5078</v>
      </c>
    </row>
    <row r="717" spans="1:11" ht="14.5">
      <c r="A717" s="66" t="str">
        <f t="shared" si="11"/>
        <v>GPP PURWOREJO_BONJOKKIDUL</v>
      </c>
      <c r="B717" s="66" t="s">
        <v>3541</v>
      </c>
      <c r="C717" s="66" t="s">
        <v>5784</v>
      </c>
      <c r="D717" s="76" t="s">
        <v>5752</v>
      </c>
      <c r="E717" s="66" t="s">
        <v>5786</v>
      </c>
      <c r="F717" s="67">
        <v>15.69</v>
      </c>
      <c r="G717" s="67">
        <v>-7.7502800000000001</v>
      </c>
      <c r="H717" s="67">
        <v>109.82299999999999</v>
      </c>
      <c r="I717" s="66" t="s">
        <v>3504</v>
      </c>
      <c r="J717" s="67">
        <v>-7.7226800000000004</v>
      </c>
      <c r="K717" s="67">
        <v>109.9468</v>
      </c>
    </row>
    <row r="718" spans="1:11" ht="14.5">
      <c r="A718" s="66" t="str">
        <f t="shared" si="11"/>
        <v>GPP PURWOREJO_BONJOKLOR</v>
      </c>
      <c r="B718" s="66" t="s">
        <v>3542</v>
      </c>
      <c r="C718" s="66" t="s">
        <v>5784</v>
      </c>
      <c r="D718" s="76" t="s">
        <v>5737</v>
      </c>
      <c r="E718" s="66" t="s">
        <v>5786</v>
      </c>
      <c r="F718" s="67">
        <v>15.69</v>
      </c>
      <c r="G718" s="67">
        <v>-7.7408900000000003</v>
      </c>
      <c r="H718" s="67">
        <v>109.813</v>
      </c>
      <c r="I718" s="66" t="s">
        <v>3504</v>
      </c>
      <c r="J718" s="67">
        <v>-7.7226800000000004</v>
      </c>
      <c r="K718" s="67">
        <v>109.9468</v>
      </c>
    </row>
    <row r="719" spans="1:11" ht="14.5">
      <c r="A719" s="66" t="str">
        <f t="shared" si="11"/>
        <v>BGR TEMANGGUNG_BONJOR</v>
      </c>
      <c r="B719" s="66" t="s">
        <v>1011</v>
      </c>
      <c r="C719" s="66" t="s">
        <v>5784</v>
      </c>
      <c r="D719" s="76" t="s">
        <v>5757</v>
      </c>
      <c r="E719" s="66" t="s">
        <v>5786</v>
      </c>
      <c r="F719" s="67">
        <v>9.5500000000000007</v>
      </c>
      <c r="G719" s="67">
        <v>-7.18682</v>
      </c>
      <c r="H719" s="67">
        <v>109.992</v>
      </c>
      <c r="I719" s="66" t="s">
        <v>999</v>
      </c>
      <c r="J719" s="67">
        <v>-7.2953299999999999</v>
      </c>
      <c r="K719" s="67">
        <v>110.0787</v>
      </c>
    </row>
    <row r="720" spans="1:11" ht="14.5">
      <c r="A720" s="66" t="str">
        <f t="shared" si="11"/>
        <v>GD. LASEM_BONJOR</v>
      </c>
      <c r="B720" s="66" t="s">
        <v>1011</v>
      </c>
      <c r="C720" s="66" t="s">
        <v>5784</v>
      </c>
      <c r="D720" s="76" t="s">
        <v>5740</v>
      </c>
      <c r="E720" s="66" t="s">
        <v>5786</v>
      </c>
      <c r="F720" s="67">
        <v>20.29</v>
      </c>
      <c r="G720" s="67">
        <v>-6.7969400000000002</v>
      </c>
      <c r="H720" s="67">
        <v>111.636</v>
      </c>
      <c r="I720" s="66" t="s">
        <v>2256</v>
      </c>
      <c r="J720" s="67">
        <v>-6.6950700000000003</v>
      </c>
      <c r="K720" s="67">
        <v>111.4366</v>
      </c>
    </row>
    <row r="721" spans="1:11" ht="14.5">
      <c r="A721" s="66" t="str">
        <f t="shared" si="11"/>
        <v>Boyolali_BONO</v>
      </c>
      <c r="B721" s="66" t="s">
        <v>1390</v>
      </c>
      <c r="C721" s="66" t="s">
        <v>5784</v>
      </c>
      <c r="D721" s="76" t="s">
        <v>5754</v>
      </c>
      <c r="E721" s="66" t="s">
        <v>5786</v>
      </c>
      <c r="F721" s="67">
        <v>8.89</v>
      </c>
      <c r="G721" s="67">
        <v>-7.6040000000000001</v>
      </c>
      <c r="H721" s="67">
        <v>110.589</v>
      </c>
      <c r="I721" s="66" t="s">
        <v>1370</v>
      </c>
      <c r="J721" s="67">
        <v>-7.5381099999999996</v>
      </c>
      <c r="K721" s="67">
        <v>110.6292</v>
      </c>
    </row>
    <row r="722" spans="1:11" ht="14.5">
      <c r="A722" s="66" t="str">
        <f t="shared" si="11"/>
        <v>GPP PURWOREJO_BONOROWO</v>
      </c>
      <c r="B722" s="66" t="s">
        <v>3543</v>
      </c>
      <c r="C722" s="66" t="s">
        <v>5784</v>
      </c>
      <c r="D722" s="76" t="s">
        <v>5759</v>
      </c>
      <c r="E722" s="66" t="s">
        <v>5786</v>
      </c>
      <c r="F722" s="67">
        <v>15.69</v>
      </c>
      <c r="G722" s="67">
        <v>-7.7553900000000002</v>
      </c>
      <c r="H722" s="67">
        <v>109.81</v>
      </c>
      <c r="I722" s="66" t="s">
        <v>3504</v>
      </c>
      <c r="J722" s="67">
        <v>-7.7226800000000004</v>
      </c>
      <c r="K722" s="67">
        <v>109.9468</v>
      </c>
    </row>
    <row r="723" spans="1:11" ht="14.5">
      <c r="A723" s="66" t="str">
        <f t="shared" si="11"/>
        <v>GPP KEBUMEN_BONOSARI</v>
      </c>
      <c r="B723" s="66" t="s">
        <v>2735</v>
      </c>
      <c r="C723" s="66" t="s">
        <v>5784</v>
      </c>
      <c r="D723" s="76" t="s">
        <v>5749</v>
      </c>
      <c r="E723" s="66" t="s">
        <v>5786</v>
      </c>
      <c r="F723" s="67">
        <v>15.69</v>
      </c>
      <c r="G723" s="67">
        <v>-7.5662099999999999</v>
      </c>
      <c r="H723" s="67">
        <v>109.514</v>
      </c>
      <c r="I723" s="66" t="s">
        <v>2714</v>
      </c>
      <c r="J723" s="67">
        <v>-7.6109200000000001</v>
      </c>
      <c r="K723" s="67">
        <v>109.5078</v>
      </c>
    </row>
    <row r="724" spans="1:11" ht="14.5">
      <c r="A724" s="66" t="str">
        <f t="shared" si="11"/>
        <v>GPP KLATEN_BORANGAN</v>
      </c>
      <c r="B724" s="66" t="s">
        <v>2915</v>
      </c>
      <c r="C724" s="66" t="s">
        <v>5784</v>
      </c>
      <c r="D724" s="76" t="s">
        <v>5755</v>
      </c>
      <c r="E724" s="66" t="s">
        <v>5786</v>
      </c>
      <c r="F724" s="67">
        <v>8.89</v>
      </c>
      <c r="G724" s="67">
        <v>-7.6958200000000003</v>
      </c>
      <c r="H724" s="67">
        <v>110.51900000000001</v>
      </c>
      <c r="I724" s="66" t="s">
        <v>2894</v>
      </c>
      <c r="J724" s="67">
        <v>-7.6692</v>
      </c>
      <c r="K724" s="67">
        <v>110.6751</v>
      </c>
    </row>
    <row r="725" spans="1:11" ht="14.5">
      <c r="A725" s="66" t="str">
        <f t="shared" si="11"/>
        <v>GPP MAGELANG_BOROBUDUR</v>
      </c>
      <c r="B725" s="66" t="s">
        <v>3130</v>
      </c>
      <c r="C725" s="66" t="s">
        <v>5784</v>
      </c>
      <c r="D725" s="76" t="s">
        <v>5755</v>
      </c>
      <c r="E725" s="66" t="s">
        <v>5786</v>
      </c>
      <c r="F725" s="67">
        <v>7.61</v>
      </c>
      <c r="G725" s="67">
        <v>-7.60785</v>
      </c>
      <c r="H725" s="67">
        <v>110.203</v>
      </c>
      <c r="I725" s="66" t="s">
        <v>3103</v>
      </c>
      <c r="J725" s="67">
        <v>-7.3955399999999996</v>
      </c>
      <c r="K725" s="67">
        <v>110.24469999999999</v>
      </c>
    </row>
    <row r="726" spans="1:11" ht="14.5">
      <c r="A726" s="66" t="str">
        <f t="shared" si="11"/>
        <v>GPP PURWOREJO_BOROKULON</v>
      </c>
      <c r="B726" s="66" t="s">
        <v>3544</v>
      </c>
      <c r="C726" s="66" t="s">
        <v>5784</v>
      </c>
      <c r="D726" s="76" t="s">
        <v>5751</v>
      </c>
      <c r="E726" s="66" t="s">
        <v>5786</v>
      </c>
      <c r="F726" s="67">
        <v>4.4400000000000004</v>
      </c>
      <c r="G726" s="67">
        <v>-7.7426399999999997</v>
      </c>
      <c r="H726" s="67">
        <v>109.998</v>
      </c>
      <c r="I726" s="66" t="s">
        <v>3504</v>
      </c>
      <c r="J726" s="67">
        <v>-7.7226800000000004</v>
      </c>
      <c r="K726" s="67">
        <v>109.9468</v>
      </c>
    </row>
    <row r="727" spans="1:11" ht="14.5">
      <c r="A727" s="66" t="str">
        <f t="shared" si="11"/>
        <v>GPP PURWOREJO_BOROWETAN</v>
      </c>
      <c r="B727" s="66" t="s">
        <v>3545</v>
      </c>
      <c r="C727" s="66" t="s">
        <v>5784</v>
      </c>
      <c r="D727" s="76" t="s">
        <v>5751</v>
      </c>
      <c r="E727" s="66" t="s">
        <v>5786</v>
      </c>
      <c r="F727" s="67">
        <v>4.4400000000000004</v>
      </c>
      <c r="G727" s="67">
        <v>-7.7513899999999998</v>
      </c>
      <c r="H727" s="67">
        <v>110.002</v>
      </c>
      <c r="I727" s="66" t="s">
        <v>3504</v>
      </c>
      <c r="J727" s="67">
        <v>-7.7226800000000004</v>
      </c>
      <c r="K727" s="67">
        <v>109.9468</v>
      </c>
    </row>
    <row r="728" spans="1:11" ht="14.5">
      <c r="A728" s="66" t="str">
        <f t="shared" si="11"/>
        <v>GPP PEKALONGAN_BOTEKAN</v>
      </c>
      <c r="B728" s="66" t="s">
        <v>3390</v>
      </c>
      <c r="C728" s="66" t="s">
        <v>5784</v>
      </c>
      <c r="D728" s="76" t="s">
        <v>5757</v>
      </c>
      <c r="E728" s="66" t="s">
        <v>5786</v>
      </c>
      <c r="F728" s="67">
        <v>15.73</v>
      </c>
      <c r="G728" s="67">
        <v>-6.8965199999999998</v>
      </c>
      <c r="H728" s="67">
        <v>109.55800000000001</v>
      </c>
      <c r="I728" s="66" t="s">
        <v>3376</v>
      </c>
      <c r="J728" s="67">
        <v>-6.8898999999999999</v>
      </c>
      <c r="K728" s="67">
        <v>109.6589</v>
      </c>
    </row>
    <row r="729" spans="1:11" ht="14.5">
      <c r="A729" s="66" t="str">
        <f t="shared" si="11"/>
        <v>BGR NGADIROJO_BOTO</v>
      </c>
      <c r="B729" s="66" t="s">
        <v>552</v>
      </c>
      <c r="C729" s="66" t="s">
        <v>5784</v>
      </c>
      <c r="D729" s="76" t="s">
        <v>5746</v>
      </c>
      <c r="E729" s="66" t="s">
        <v>5786</v>
      </c>
      <c r="F729" s="67">
        <v>20.7</v>
      </c>
      <c r="G729" s="67">
        <v>-7.9246999999999996</v>
      </c>
      <c r="H729" s="67">
        <v>110.91200000000001</v>
      </c>
      <c r="I729" s="66" t="s">
        <v>538</v>
      </c>
      <c r="J729" s="67">
        <v>-7.8147399999999996</v>
      </c>
      <c r="K729" s="67">
        <v>111.0005</v>
      </c>
    </row>
    <row r="730" spans="1:11" ht="14.5">
      <c r="A730" s="66" t="str">
        <f t="shared" si="11"/>
        <v>BGR NGADIROJO_BOTO</v>
      </c>
      <c r="B730" s="66" t="s">
        <v>552</v>
      </c>
      <c r="C730" s="66" t="s">
        <v>5784</v>
      </c>
      <c r="D730" s="76" t="s">
        <v>5762</v>
      </c>
      <c r="E730" s="66" t="s">
        <v>5786</v>
      </c>
      <c r="F730" s="67">
        <v>20.7</v>
      </c>
      <c r="G730" s="67">
        <v>-7.8912100000000001</v>
      </c>
      <c r="H730" s="67">
        <v>111.173</v>
      </c>
      <c r="I730" s="66" t="s">
        <v>538</v>
      </c>
      <c r="J730" s="67">
        <v>-7.8147399999999996</v>
      </c>
      <c r="K730" s="67">
        <v>111.0005</v>
      </c>
    </row>
    <row r="731" spans="1:11" ht="14.5">
      <c r="A731" s="66" t="str">
        <f t="shared" si="11"/>
        <v>Pati - Juwana_BOTO</v>
      </c>
      <c r="B731" s="66" t="s">
        <v>552</v>
      </c>
      <c r="C731" s="66" t="s">
        <v>5784</v>
      </c>
      <c r="D731" s="76" t="s">
        <v>5758</v>
      </c>
      <c r="E731" s="66" t="s">
        <v>5786</v>
      </c>
      <c r="F731" s="67">
        <v>16.66</v>
      </c>
      <c r="G731" s="67">
        <v>-6.8146399999999998</v>
      </c>
      <c r="H731" s="67">
        <v>111.196</v>
      </c>
      <c r="I731" s="66" t="s">
        <v>4458</v>
      </c>
      <c r="J731" s="67">
        <v>-6.7296100000000001</v>
      </c>
      <c r="K731" s="67">
        <v>111.1037</v>
      </c>
    </row>
    <row r="732" spans="1:11" ht="14.5">
      <c r="A732" s="66" t="str">
        <f t="shared" si="11"/>
        <v>Semarang - Kalikuning_BOTO</v>
      </c>
      <c r="B732" s="66" t="s">
        <v>552</v>
      </c>
      <c r="C732" s="66" t="s">
        <v>5784</v>
      </c>
      <c r="D732" s="76" t="s">
        <v>5759</v>
      </c>
      <c r="E732" s="66" t="s">
        <v>5786</v>
      </c>
      <c r="F732" s="67">
        <v>10.51</v>
      </c>
      <c r="G732" s="67">
        <v>-7.2235699999999996</v>
      </c>
      <c r="H732" s="67">
        <v>110.602</v>
      </c>
      <c r="I732" s="66" t="s">
        <v>5061</v>
      </c>
      <c r="J732" s="67">
        <v>-7.1833299999999998</v>
      </c>
      <c r="K732" s="67">
        <v>110.4721</v>
      </c>
    </row>
    <row r="733" spans="1:11" ht="14.5">
      <c r="A733" s="66" t="str">
        <f t="shared" si="11"/>
        <v>Sukoharjo 2 - Baki_BOTO</v>
      </c>
      <c r="B733" s="66" t="s">
        <v>552</v>
      </c>
      <c r="C733" s="66" t="s">
        <v>5784</v>
      </c>
      <c r="D733" s="76" t="s">
        <v>5752</v>
      </c>
      <c r="E733" s="66" t="s">
        <v>5786</v>
      </c>
      <c r="F733" s="67">
        <v>8.89</v>
      </c>
      <c r="G733" s="67">
        <v>-7.6143299999999998</v>
      </c>
      <c r="H733" s="67">
        <v>110.715</v>
      </c>
      <c r="I733" s="66" t="s">
        <v>5224</v>
      </c>
      <c r="J733" s="67">
        <v>-7.6135599999999997</v>
      </c>
      <c r="K733" s="67">
        <v>110.76560000000001</v>
      </c>
    </row>
    <row r="734" spans="1:11" ht="14.5">
      <c r="A734" s="66" t="str">
        <f t="shared" si="11"/>
        <v>GPP PURWOREJO_BOTODALEMAN</v>
      </c>
      <c r="B734" s="66" t="s">
        <v>3546</v>
      </c>
      <c r="C734" s="66" t="s">
        <v>5784</v>
      </c>
      <c r="D734" s="76" t="s">
        <v>5763</v>
      </c>
      <c r="E734" s="66" t="s">
        <v>5786</v>
      </c>
      <c r="F734" s="67">
        <v>4.4400000000000004</v>
      </c>
      <c r="G734" s="67">
        <v>-7.7264699999999999</v>
      </c>
      <c r="H734" s="67">
        <v>109.938</v>
      </c>
      <c r="I734" s="66" t="s">
        <v>3504</v>
      </c>
      <c r="J734" s="67">
        <v>-7.7226800000000004</v>
      </c>
      <c r="K734" s="67">
        <v>109.9468</v>
      </c>
    </row>
    <row r="735" spans="1:11" ht="14.5">
      <c r="A735" s="66" t="str">
        <f t="shared" si="11"/>
        <v>Sragen 1 - Ngrampal_BOTOK</v>
      </c>
      <c r="B735" s="66" t="s">
        <v>5164</v>
      </c>
      <c r="C735" s="66" t="s">
        <v>5784</v>
      </c>
      <c r="D735" s="76" t="s">
        <v>5742</v>
      </c>
      <c r="E735" s="66" t="s">
        <v>5786</v>
      </c>
      <c r="F735" s="67">
        <v>21.59</v>
      </c>
      <c r="G735" s="67">
        <v>-7.5189700000000004</v>
      </c>
      <c r="H735" s="67">
        <v>111.04900000000001</v>
      </c>
      <c r="I735" s="66" t="s">
        <v>5161</v>
      </c>
      <c r="J735" s="67">
        <v>-7.4020799999999998</v>
      </c>
      <c r="K735" s="67">
        <v>111.0612</v>
      </c>
    </row>
    <row r="736" spans="1:11" ht="14.5">
      <c r="A736" s="66" t="str">
        <f t="shared" si="11"/>
        <v>Batang - Kasepuhan_BOTOLAMBAT</v>
      </c>
      <c r="B736" s="66" t="s">
        <v>72</v>
      </c>
      <c r="C736" s="66" t="s">
        <v>5784</v>
      </c>
      <c r="D736" s="76" t="s">
        <v>5739</v>
      </c>
      <c r="E736" s="66" t="s">
        <v>5786</v>
      </c>
      <c r="F736" s="67">
        <v>9.3699999999999992</v>
      </c>
      <c r="G736" s="67">
        <v>-6.9556399999999998</v>
      </c>
      <c r="H736" s="67">
        <v>109.76900000000001</v>
      </c>
      <c r="I736" s="66" t="s">
        <v>54</v>
      </c>
      <c r="J736" s="67">
        <v>-6.9040600000000003</v>
      </c>
      <c r="K736" s="67">
        <v>109.7085</v>
      </c>
    </row>
    <row r="737" spans="1:11" ht="14.5">
      <c r="A737" s="66" t="str">
        <f t="shared" si="11"/>
        <v>BGR JENARSARI_BOTOMULYO</v>
      </c>
      <c r="B737" s="66" t="s">
        <v>355</v>
      </c>
      <c r="C737" s="66" t="s">
        <v>5784</v>
      </c>
      <c r="D737" s="76" t="s">
        <v>5753</v>
      </c>
      <c r="E737" s="66" t="s">
        <v>5786</v>
      </c>
      <c r="F737" s="67">
        <v>16.97</v>
      </c>
      <c r="G737" s="67">
        <v>-6.9434399999999998</v>
      </c>
      <c r="H737" s="67">
        <v>110.142</v>
      </c>
      <c r="I737" s="66" t="s">
        <v>346</v>
      </c>
      <c r="J737" s="67">
        <v>-6.95329</v>
      </c>
      <c r="K737" s="67">
        <v>110.10129999999999</v>
      </c>
    </row>
    <row r="738" spans="1:11" ht="14.5">
      <c r="A738" s="66" t="str">
        <f t="shared" si="11"/>
        <v>Temanggung_BOTOPUTIH</v>
      </c>
      <c r="B738" s="66" t="s">
        <v>5297</v>
      </c>
      <c r="C738" s="66" t="s">
        <v>5784</v>
      </c>
      <c r="D738" s="76" t="s">
        <v>5747</v>
      </c>
      <c r="E738" s="66" t="s">
        <v>5786</v>
      </c>
      <c r="F738" s="67">
        <v>9.5500000000000007</v>
      </c>
      <c r="G738" s="67">
        <v>-7.3554500000000003</v>
      </c>
      <c r="H738" s="67">
        <v>110.15900000000001</v>
      </c>
      <c r="I738" s="66" t="s">
        <v>5294</v>
      </c>
      <c r="J738" s="67">
        <v>-7.3036099999999999</v>
      </c>
      <c r="K738" s="67">
        <v>110.15309999999999</v>
      </c>
    </row>
    <row r="739" spans="1:11" ht="14.5">
      <c r="A739" s="66" t="str">
        <f t="shared" si="11"/>
        <v>Blora 4 Ngawen_BOTORECO</v>
      </c>
      <c r="B739" s="66" t="s">
        <v>1271</v>
      </c>
      <c r="C739" s="66" t="s">
        <v>5784</v>
      </c>
      <c r="D739" s="76" t="s">
        <v>5748</v>
      </c>
      <c r="E739" s="66" t="s">
        <v>5786</v>
      </c>
      <c r="F739" s="67">
        <v>44.23</v>
      </c>
      <c r="G739" s="67">
        <v>-7.1232899999999999</v>
      </c>
      <c r="H739" s="67">
        <v>111.254</v>
      </c>
      <c r="I739" s="66" t="s">
        <v>1251</v>
      </c>
      <c r="J739" s="67">
        <v>-7.0247799999999998</v>
      </c>
      <c r="K739" s="67">
        <v>111.2928</v>
      </c>
    </row>
    <row r="740" spans="1:11" ht="14.5">
      <c r="A740" s="66" t="str">
        <f t="shared" si="11"/>
        <v>Demak 1 - Mranak_BOTOREJO</v>
      </c>
      <c r="B740" s="66" t="s">
        <v>1922</v>
      </c>
      <c r="C740" s="66" t="s">
        <v>5784</v>
      </c>
      <c r="D740" s="76" t="s">
        <v>5767</v>
      </c>
      <c r="E740" s="66" t="s">
        <v>5786</v>
      </c>
      <c r="F740" s="67">
        <v>26.27</v>
      </c>
      <c r="G740" s="67">
        <v>-6.8998499999999998</v>
      </c>
      <c r="H740" s="67">
        <v>110.655</v>
      </c>
      <c r="I740" s="66" t="s">
        <v>1911</v>
      </c>
      <c r="J740" s="67">
        <v>-6.8903100000000004</v>
      </c>
      <c r="K740" s="67">
        <v>110.6673</v>
      </c>
    </row>
    <row r="741" spans="1:11" ht="14.5">
      <c r="A741" s="66" t="str">
        <f t="shared" si="11"/>
        <v>GPP PURWOREJO_BOTOREJO</v>
      </c>
      <c r="B741" s="66" t="s">
        <v>1922</v>
      </c>
      <c r="C741" s="66" t="s">
        <v>5784</v>
      </c>
      <c r="D741" s="76" t="s">
        <v>5738</v>
      </c>
      <c r="E741" s="66" t="s">
        <v>5786</v>
      </c>
      <c r="F741" s="67">
        <v>4.4400000000000004</v>
      </c>
      <c r="G741" s="67">
        <v>-7.7338699999999996</v>
      </c>
      <c r="H741" s="67">
        <v>109.938</v>
      </c>
      <c r="I741" s="66" t="s">
        <v>3504</v>
      </c>
      <c r="J741" s="67">
        <v>-7.7226800000000004</v>
      </c>
      <c r="K741" s="67">
        <v>109.9468</v>
      </c>
    </row>
    <row r="742" spans="1:11" ht="14.5">
      <c r="A742" s="66" t="str">
        <f t="shared" si="11"/>
        <v>GPP BANJARNEGARA_BOTOSARI</v>
      </c>
      <c r="B742" s="66" t="s">
        <v>2376</v>
      </c>
      <c r="C742" s="66" t="s">
        <v>5784</v>
      </c>
      <c r="D742" s="76" t="s">
        <v>5738</v>
      </c>
      <c r="E742" s="66" t="s">
        <v>5786</v>
      </c>
      <c r="F742" s="67">
        <v>5.84</v>
      </c>
      <c r="G742" s="67">
        <v>-7.1727600000000002</v>
      </c>
      <c r="H742" s="67">
        <v>109.623</v>
      </c>
      <c r="I742" s="66" t="s">
        <v>2357</v>
      </c>
      <c r="J742" s="67">
        <v>-7.3905900000000004</v>
      </c>
      <c r="K742" s="67">
        <v>109.7366</v>
      </c>
    </row>
    <row r="743" spans="1:11" ht="14.5">
      <c r="A743" s="66" t="str">
        <f t="shared" si="11"/>
        <v>Demak 1 - Mranak_BOTOSENGON</v>
      </c>
      <c r="B743" s="66" t="s">
        <v>1923</v>
      </c>
      <c r="C743" s="66" t="s">
        <v>5784</v>
      </c>
      <c r="D743" s="76" t="s">
        <v>5738</v>
      </c>
      <c r="E743" s="66" t="s">
        <v>5786</v>
      </c>
      <c r="F743" s="67">
        <v>26.27</v>
      </c>
      <c r="G743" s="67">
        <v>-6.9591500000000002</v>
      </c>
      <c r="H743" s="67">
        <v>110.703</v>
      </c>
      <c r="I743" s="66" t="s">
        <v>1911</v>
      </c>
      <c r="J743" s="67">
        <v>-6.8903100000000004</v>
      </c>
      <c r="K743" s="67">
        <v>110.6673</v>
      </c>
    </row>
    <row r="744" spans="1:11" ht="14.5">
      <c r="A744" s="66" t="str">
        <f t="shared" si="11"/>
        <v>GPP KLATEN_BOWAN</v>
      </c>
      <c r="B744" s="66" t="s">
        <v>2916</v>
      </c>
      <c r="C744" s="66" t="s">
        <v>5784</v>
      </c>
      <c r="D744" s="76" t="s">
        <v>5758</v>
      </c>
      <c r="E744" s="66" t="s">
        <v>5786</v>
      </c>
      <c r="F744" s="67">
        <v>8.89</v>
      </c>
      <c r="G744" s="67">
        <v>-7.6424200000000004</v>
      </c>
      <c r="H744" s="67">
        <v>110.68</v>
      </c>
      <c r="I744" s="66" t="s">
        <v>2894</v>
      </c>
      <c r="J744" s="67">
        <v>-7.6692</v>
      </c>
      <c r="K744" s="67">
        <v>110.6751</v>
      </c>
    </row>
    <row r="745" spans="1:11" ht="14.5">
      <c r="A745" s="66" t="str">
        <f t="shared" si="11"/>
        <v>BGR TEMANGGUNG_BOWONGSO</v>
      </c>
      <c r="B745" s="66" t="s">
        <v>1012</v>
      </c>
      <c r="C745" s="66" t="s">
        <v>5784</v>
      </c>
      <c r="D745" s="76" t="s">
        <v>5761</v>
      </c>
      <c r="E745" s="66" t="s">
        <v>5786</v>
      </c>
      <c r="F745" s="67">
        <v>7.7</v>
      </c>
      <c r="G745" s="67">
        <v>-7.3782100000000002</v>
      </c>
      <c r="H745" s="67">
        <v>110.03</v>
      </c>
      <c r="I745" s="66" t="s">
        <v>999</v>
      </c>
      <c r="J745" s="67">
        <v>-7.2953299999999999</v>
      </c>
      <c r="K745" s="67">
        <v>110.0787</v>
      </c>
    </row>
    <row r="746" spans="1:11" ht="14.5">
      <c r="A746" s="66" t="str">
        <f t="shared" si="11"/>
        <v>Demak 1 - Mranak_BOYOLALI</v>
      </c>
      <c r="B746" s="66" t="s">
        <v>1924</v>
      </c>
      <c r="C746" s="66" t="s">
        <v>5784</v>
      </c>
      <c r="D746" s="76" t="s">
        <v>5757</v>
      </c>
      <c r="E746" s="66" t="s">
        <v>5786</v>
      </c>
      <c r="F746" s="67">
        <v>26.27</v>
      </c>
      <c r="G746" s="67">
        <v>-6.8808499999999997</v>
      </c>
      <c r="H746" s="67">
        <v>110.73099999999999</v>
      </c>
      <c r="I746" s="66" t="s">
        <v>1911</v>
      </c>
      <c r="J746" s="67">
        <v>-6.8903100000000004</v>
      </c>
      <c r="K746" s="67">
        <v>110.6673</v>
      </c>
    </row>
    <row r="747" spans="1:11" ht="14.5">
      <c r="A747" s="66" t="str">
        <f t="shared" si="11"/>
        <v>GPP PEKALONGAN_BOYOTELUK</v>
      </c>
      <c r="B747" s="66" t="s">
        <v>3391</v>
      </c>
      <c r="C747" s="66" t="s">
        <v>5784</v>
      </c>
      <c r="D747" s="76" t="s">
        <v>5756</v>
      </c>
      <c r="E747" s="66" t="s">
        <v>5786</v>
      </c>
      <c r="F747" s="67">
        <v>5.84</v>
      </c>
      <c r="G747" s="67">
        <v>-6.8673599999999997</v>
      </c>
      <c r="H747" s="67">
        <v>109.605</v>
      </c>
      <c r="I747" s="66" t="s">
        <v>3376</v>
      </c>
      <c r="J747" s="67">
        <v>-6.8898999999999999</v>
      </c>
      <c r="K747" s="67">
        <v>109.6589</v>
      </c>
    </row>
    <row r="748" spans="1:11" ht="14.5">
      <c r="A748" s="66" t="str">
        <f t="shared" si="11"/>
        <v>GUDANG DEMAK 2_BRABO</v>
      </c>
      <c r="B748" s="66" t="s">
        <v>4091</v>
      </c>
      <c r="C748" s="66" t="s">
        <v>5784</v>
      </c>
      <c r="D748" s="76" t="s">
        <v>5738</v>
      </c>
      <c r="E748" s="66" t="s">
        <v>5786</v>
      </c>
      <c r="F748" s="67">
        <v>53.45</v>
      </c>
      <c r="G748" s="67">
        <v>-7.0970700000000004</v>
      </c>
      <c r="H748" s="67">
        <v>110.58</v>
      </c>
      <c r="I748" s="66" t="s">
        <v>4087</v>
      </c>
      <c r="J748" s="67">
        <v>-7.0231700000000004</v>
      </c>
      <c r="K748" s="67">
        <v>110.50660000000001</v>
      </c>
    </row>
    <row r="749" spans="1:11" ht="14.5">
      <c r="A749" s="66" t="str">
        <f t="shared" si="11"/>
        <v>GPP CEPU (BLORA)_BRABOWAN</v>
      </c>
      <c r="B749" s="66" t="s">
        <v>2538</v>
      </c>
      <c r="C749" s="66" t="s">
        <v>5784</v>
      </c>
      <c r="D749" s="76" t="s">
        <v>5738</v>
      </c>
      <c r="E749" s="66" t="s">
        <v>5786</v>
      </c>
      <c r="F749" s="67">
        <v>44.23</v>
      </c>
      <c r="G749" s="67">
        <v>-7.1014499999999998</v>
      </c>
      <c r="H749" s="67">
        <v>111.601</v>
      </c>
      <c r="I749" s="66" t="s">
        <v>2534</v>
      </c>
      <c r="J749" s="67">
        <v>-7.1575100000000003</v>
      </c>
      <c r="K749" s="67">
        <v>111.58580000000001</v>
      </c>
    </row>
    <row r="750" spans="1:11" ht="14.5">
      <c r="A750" s="66" t="str">
        <f t="shared" si="11"/>
        <v>Blora 4 Ngawen_BRADAG</v>
      </c>
      <c r="B750" s="66" t="s">
        <v>1272</v>
      </c>
      <c r="C750" s="66" t="s">
        <v>5784</v>
      </c>
      <c r="D750" s="76" t="s">
        <v>5757</v>
      </c>
      <c r="E750" s="66" t="s">
        <v>5786</v>
      </c>
      <c r="F750" s="67">
        <v>44.23</v>
      </c>
      <c r="G750" s="67">
        <v>-6.9899800000000001</v>
      </c>
      <c r="H750" s="67">
        <v>111.286</v>
      </c>
      <c r="I750" s="66" t="s">
        <v>1251</v>
      </c>
      <c r="J750" s="67">
        <v>-7.0247799999999998</v>
      </c>
      <c r="K750" s="67">
        <v>111.2928</v>
      </c>
    </row>
    <row r="751" spans="1:11" ht="14.5">
      <c r="A751" s="66" t="str">
        <f t="shared" si="11"/>
        <v>GPP PURWOREJO_BRAGOLAN</v>
      </c>
      <c r="B751" s="66" t="s">
        <v>3547</v>
      </c>
      <c r="C751" s="66" t="s">
        <v>5784</v>
      </c>
      <c r="D751" s="76" t="s">
        <v>5757</v>
      </c>
      <c r="E751" s="66" t="s">
        <v>5786</v>
      </c>
      <c r="F751" s="67">
        <v>4.4400000000000004</v>
      </c>
      <c r="G751" s="67">
        <v>-7.7982899999999997</v>
      </c>
      <c r="H751" s="67">
        <v>110.005</v>
      </c>
      <c r="I751" s="66" t="s">
        <v>3504</v>
      </c>
      <c r="J751" s="67">
        <v>-7.7226800000000004</v>
      </c>
      <c r="K751" s="67">
        <v>109.9468</v>
      </c>
    </row>
    <row r="752" spans="1:11" ht="14.5">
      <c r="A752" s="66" t="str">
        <f t="shared" si="11"/>
        <v>Boyolali_BRAJAN</v>
      </c>
      <c r="B752" s="66" t="s">
        <v>1391</v>
      </c>
      <c r="C752" s="66" t="s">
        <v>5784</v>
      </c>
      <c r="D752" s="76" t="s">
        <v>5739</v>
      </c>
      <c r="E752" s="66" t="s">
        <v>5786</v>
      </c>
      <c r="F752" s="67">
        <v>17.7</v>
      </c>
      <c r="G752" s="67">
        <v>-7.5219100000000001</v>
      </c>
      <c r="H752" s="67">
        <v>110.64400000000001</v>
      </c>
      <c r="I752" s="66" t="s">
        <v>1370</v>
      </c>
      <c r="J752" s="67">
        <v>-7.5381099999999996</v>
      </c>
      <c r="K752" s="67">
        <v>110.6292</v>
      </c>
    </row>
    <row r="753" spans="1:11" ht="14.5">
      <c r="A753" s="66" t="str">
        <f t="shared" si="11"/>
        <v>GPP KLATEN_BRAJAN</v>
      </c>
      <c r="B753" s="66" t="s">
        <v>1391</v>
      </c>
      <c r="C753" s="66" t="s">
        <v>5784</v>
      </c>
      <c r="D753" s="76" t="s">
        <v>5748</v>
      </c>
      <c r="E753" s="66" t="s">
        <v>5786</v>
      </c>
      <c r="F753" s="67">
        <v>8.89</v>
      </c>
      <c r="G753" s="67">
        <v>-7.7336999999999998</v>
      </c>
      <c r="H753" s="67">
        <v>110.523</v>
      </c>
      <c r="I753" s="66" t="s">
        <v>2894</v>
      </c>
      <c r="J753" s="67">
        <v>-7.6692</v>
      </c>
      <c r="K753" s="67">
        <v>110.6751</v>
      </c>
    </row>
    <row r="754" spans="1:11" ht="14.5">
      <c r="A754" s="66" t="str">
        <f t="shared" si="11"/>
        <v>Demak 1 - Mranak_BRAKAS</v>
      </c>
      <c r="B754" s="66" t="s">
        <v>1925</v>
      </c>
      <c r="C754" s="66" t="s">
        <v>5784</v>
      </c>
      <c r="D754" s="76" t="s">
        <v>5757</v>
      </c>
      <c r="E754" s="66" t="s">
        <v>5786</v>
      </c>
      <c r="F754" s="67">
        <v>26.27</v>
      </c>
      <c r="G754" s="67">
        <v>-6.9804199999999996</v>
      </c>
      <c r="H754" s="67">
        <v>110.76600000000001</v>
      </c>
      <c r="I754" s="66" t="s">
        <v>1911</v>
      </c>
      <c r="J754" s="67">
        <v>-6.8903100000000004</v>
      </c>
      <c r="K754" s="67">
        <v>110.6673</v>
      </c>
    </row>
    <row r="755" spans="1:11" ht="14.5">
      <c r="A755" s="66" t="str">
        <f t="shared" si="11"/>
        <v>Purbalingga - Kebong_BRAKAS</v>
      </c>
      <c r="B755" s="66" t="s">
        <v>1925</v>
      </c>
      <c r="C755" s="66" t="s">
        <v>5784</v>
      </c>
      <c r="D755" s="76" t="s">
        <v>5748</v>
      </c>
      <c r="E755" s="66" t="s">
        <v>5786</v>
      </c>
      <c r="F755" s="67">
        <v>7.6</v>
      </c>
      <c r="G755" s="67">
        <v>-7.27623</v>
      </c>
      <c r="H755" s="67">
        <v>109.396</v>
      </c>
      <c r="I755" s="66" t="s">
        <v>4781</v>
      </c>
      <c r="J755" s="67">
        <v>-7.4033100000000003</v>
      </c>
      <c r="K755" s="67">
        <v>109.3588</v>
      </c>
    </row>
    <row r="756" spans="1:11" ht="14.5">
      <c r="A756" s="66" t="str">
        <f t="shared" si="11"/>
        <v>GUDANG DEMAK 2_BRAMBANG</v>
      </c>
      <c r="B756" s="66" t="s">
        <v>4092</v>
      </c>
      <c r="C756" s="66" t="s">
        <v>5784</v>
      </c>
      <c r="D756" s="76" t="s">
        <v>5753</v>
      </c>
      <c r="E756" s="66" t="s">
        <v>5786</v>
      </c>
      <c r="F756" s="67">
        <v>26.27</v>
      </c>
      <c r="G756" s="67">
        <v>-7.0192399999999999</v>
      </c>
      <c r="H756" s="67">
        <v>110.596</v>
      </c>
      <c r="I756" s="66" t="s">
        <v>4087</v>
      </c>
      <c r="J756" s="67">
        <v>-7.0231700000000004</v>
      </c>
      <c r="K756" s="67">
        <v>110.50660000000001</v>
      </c>
    </row>
    <row r="757" spans="1:11" ht="14.5">
      <c r="A757" s="66" t="str">
        <f t="shared" si="11"/>
        <v>GPP KLATEN_BRANGKAL</v>
      </c>
      <c r="B757" s="66" t="s">
        <v>2917</v>
      </c>
      <c r="C757" s="66" t="s">
        <v>5784</v>
      </c>
      <c r="D757" s="76" t="s">
        <v>5757</v>
      </c>
      <c r="E757" s="66" t="s">
        <v>5786</v>
      </c>
      <c r="F757" s="67">
        <v>8.89</v>
      </c>
      <c r="G757" s="67">
        <v>-7.6452299999999997</v>
      </c>
      <c r="H757" s="67">
        <v>110.648</v>
      </c>
      <c r="I757" s="66" t="s">
        <v>2894</v>
      </c>
      <c r="J757" s="67">
        <v>-7.6692</v>
      </c>
      <c r="K757" s="67">
        <v>110.6751</v>
      </c>
    </row>
    <row r="758" spans="1:11" ht="14.5">
      <c r="A758" s="66" t="str">
        <f t="shared" si="11"/>
        <v>GPP SRAGEN_BRANGKAL</v>
      </c>
      <c r="B758" s="66" t="s">
        <v>2917</v>
      </c>
      <c r="C758" s="66" t="s">
        <v>5784</v>
      </c>
      <c r="D758" s="76" t="s">
        <v>5749</v>
      </c>
      <c r="E758" s="66" t="s">
        <v>5786</v>
      </c>
      <c r="F758" s="67">
        <v>66.78</v>
      </c>
      <c r="G758" s="67">
        <v>-7.4209500000000004</v>
      </c>
      <c r="H758" s="67">
        <v>110.85</v>
      </c>
      <c r="I758" s="66" t="s">
        <v>3898</v>
      </c>
      <c r="J758" s="67">
        <v>-7.4936100000000003</v>
      </c>
      <c r="K758" s="67">
        <v>110.9278</v>
      </c>
    </row>
    <row r="759" spans="1:11" ht="14.5">
      <c r="A759" s="66" t="str">
        <f t="shared" si="11"/>
        <v>Kendal - Wonorejo_BRANGSONG</v>
      </c>
      <c r="B759" s="66" t="s">
        <v>4351</v>
      </c>
      <c r="C759" s="66" t="s">
        <v>5784</v>
      </c>
      <c r="D759" s="76" t="s">
        <v>5756</v>
      </c>
      <c r="E759" s="66" t="s">
        <v>5786</v>
      </c>
      <c r="F759" s="67">
        <v>16.97</v>
      </c>
      <c r="G759" s="67">
        <v>-6.9506100000000002</v>
      </c>
      <c r="H759" s="67">
        <v>110.22799999999999</v>
      </c>
      <c r="I759" s="66" t="s">
        <v>4346</v>
      </c>
      <c r="J759" s="67">
        <v>-6.9401299999999999</v>
      </c>
      <c r="K759" s="67">
        <v>110.2557</v>
      </c>
    </row>
    <row r="760" spans="1:11" ht="14.5">
      <c r="A760" s="66" t="str">
        <f t="shared" si="11"/>
        <v>Cilacap 1 - Kesugihan_BRANI</v>
      </c>
      <c r="B760" s="66" t="s">
        <v>1840</v>
      </c>
      <c r="C760" s="66" t="s">
        <v>5784</v>
      </c>
      <c r="D760" s="76" t="s">
        <v>5764</v>
      </c>
      <c r="E760" s="66" t="s">
        <v>5786</v>
      </c>
      <c r="F760" s="67">
        <v>20.29</v>
      </c>
      <c r="G760" s="67">
        <v>-7.5592499999999996</v>
      </c>
      <c r="H760" s="67">
        <v>109.176</v>
      </c>
      <c r="I760" s="66" t="s">
        <v>1829</v>
      </c>
      <c r="J760" s="67">
        <v>-7.6282100000000002</v>
      </c>
      <c r="K760" s="67">
        <v>109.1144</v>
      </c>
    </row>
    <row r="761" spans="1:11" ht="14.5">
      <c r="A761" s="66" t="str">
        <f t="shared" si="11"/>
        <v>GD BGR CANDI SEMARANG_BRANJANG</v>
      </c>
      <c r="B761" s="66" t="s">
        <v>2015</v>
      </c>
      <c r="C761" s="66" t="s">
        <v>5784</v>
      </c>
      <c r="D761" s="76" t="s">
        <v>5764</v>
      </c>
      <c r="E761" s="66" t="s">
        <v>5786</v>
      </c>
      <c r="F761" s="67">
        <v>10.51</v>
      </c>
      <c r="G761" s="67">
        <v>-7.1130100000000001</v>
      </c>
      <c r="H761" s="67">
        <v>110.364</v>
      </c>
      <c r="I761" s="66" t="s">
        <v>2006</v>
      </c>
      <c r="J761" s="67">
        <v>-7.0144599999999997</v>
      </c>
      <c r="K761" s="67">
        <v>110.3477</v>
      </c>
    </row>
    <row r="762" spans="1:11" ht="14.5">
      <c r="A762" s="66" t="str">
        <f t="shared" si="11"/>
        <v>Jepara - Mayong_BRANTAK SEKARJATI</v>
      </c>
      <c r="B762" s="66" t="s">
        <v>4157</v>
      </c>
      <c r="C762" s="66" t="s">
        <v>5784</v>
      </c>
      <c r="D762" s="76" t="s">
        <v>5748</v>
      </c>
      <c r="E762" s="66" t="s">
        <v>5786</v>
      </c>
      <c r="F762" s="67">
        <v>10.32</v>
      </c>
      <c r="G762" s="67">
        <v>-6.7435799999999997</v>
      </c>
      <c r="H762" s="67">
        <v>110.721</v>
      </c>
      <c r="I762" s="66" t="s">
        <v>4145</v>
      </c>
      <c r="J762" s="67">
        <v>-6.7420299999999997</v>
      </c>
      <c r="K762" s="67">
        <v>110.7436</v>
      </c>
    </row>
    <row r="763" spans="1:11" ht="14.5">
      <c r="A763" s="66" t="str">
        <f t="shared" si="11"/>
        <v>GPP PATI_BRATI</v>
      </c>
      <c r="B763" s="66" t="s">
        <v>3342</v>
      </c>
      <c r="C763" s="66" t="s">
        <v>5784</v>
      </c>
      <c r="D763" s="76" t="s">
        <v>5751</v>
      </c>
      <c r="E763" s="66" t="s">
        <v>5786</v>
      </c>
      <c r="F763" s="67">
        <v>16.66</v>
      </c>
      <c r="G763" s="67">
        <v>-6.9157700000000002</v>
      </c>
      <c r="H763" s="67">
        <v>111.023</v>
      </c>
      <c r="I763" s="66" t="s">
        <v>3337</v>
      </c>
      <c r="J763" s="67">
        <v>-6.7882499999999997</v>
      </c>
      <c r="K763" s="67">
        <v>110.9785</v>
      </c>
    </row>
    <row r="764" spans="1:11" ht="14.5">
      <c r="A764" s="66" t="str">
        <f t="shared" si="11"/>
        <v>Batang - Kasepuhan_BRAYO</v>
      </c>
      <c r="B764" s="66" t="s">
        <v>73</v>
      </c>
      <c r="C764" s="66" t="s">
        <v>5784</v>
      </c>
      <c r="D764" s="76" t="s">
        <v>5741</v>
      </c>
      <c r="E764" s="66" t="s">
        <v>5786</v>
      </c>
      <c r="F764" s="67">
        <v>9.3699999999999992</v>
      </c>
      <c r="G764" s="67">
        <v>-6.9798200000000001</v>
      </c>
      <c r="H764" s="67">
        <v>109.749</v>
      </c>
      <c r="I764" s="66" t="s">
        <v>54</v>
      </c>
      <c r="J764" s="67">
        <v>-6.9040600000000003</v>
      </c>
      <c r="K764" s="67">
        <v>109.7085</v>
      </c>
    </row>
    <row r="765" spans="1:11" ht="14.5">
      <c r="A765" s="66" t="str">
        <f t="shared" si="11"/>
        <v>UPP CILACAP_BREBEG</v>
      </c>
      <c r="B765" s="66" t="s">
        <v>5475</v>
      </c>
      <c r="C765" s="66" t="s">
        <v>5784</v>
      </c>
      <c r="D765" s="76" t="s">
        <v>5765</v>
      </c>
      <c r="E765" s="66" t="s">
        <v>5786</v>
      </c>
      <c r="F765" s="67">
        <v>20.29</v>
      </c>
      <c r="G765" s="67">
        <v>-7.6333900000000003</v>
      </c>
      <c r="H765" s="67">
        <v>108.996</v>
      </c>
      <c r="I765" s="66" t="s">
        <v>5474</v>
      </c>
      <c r="J765" s="67">
        <v>-7.7338300000000002</v>
      </c>
      <c r="K765" s="67">
        <v>108.9927</v>
      </c>
    </row>
    <row r="766" spans="1:11" ht="14.5">
      <c r="A766" s="66" t="str">
        <f t="shared" si="11"/>
        <v>Brebes 1 - Wonosari_BREBES</v>
      </c>
      <c r="B766" s="66" t="s">
        <v>1571</v>
      </c>
      <c r="C766" s="66" t="s">
        <v>5784</v>
      </c>
      <c r="D766" s="76" t="s">
        <v>5761</v>
      </c>
      <c r="E766" s="66" t="s">
        <v>5786</v>
      </c>
      <c r="F766" s="67">
        <v>20.92</v>
      </c>
      <c r="G766" s="67">
        <v>-6.8752199999999997</v>
      </c>
      <c r="H766" s="67">
        <v>109.04300000000001</v>
      </c>
      <c r="I766" s="66" t="s">
        <v>1567</v>
      </c>
      <c r="J766" s="67">
        <v>-6.86754</v>
      </c>
      <c r="K766" s="67">
        <v>108.9863</v>
      </c>
    </row>
    <row r="767" spans="1:11" ht="14.5">
      <c r="A767" s="66" t="str">
        <f t="shared" si="11"/>
        <v>BGR PURBALINGGA_BRECEK</v>
      </c>
      <c r="B767" s="66" t="s">
        <v>869</v>
      </c>
      <c r="C767" s="66" t="s">
        <v>5784</v>
      </c>
      <c r="D767" s="76" t="s">
        <v>5743</v>
      </c>
      <c r="E767" s="66" t="s">
        <v>5786</v>
      </c>
      <c r="F767" s="67">
        <v>7.6</v>
      </c>
      <c r="G767" s="67">
        <v>-7.3952799999999996</v>
      </c>
      <c r="H767" s="67">
        <v>109.402</v>
      </c>
      <c r="I767" s="66" t="s">
        <v>856</v>
      </c>
      <c r="J767" s="67">
        <v>-7.4180900000000003</v>
      </c>
      <c r="K767" s="67">
        <v>109.37690000000001</v>
      </c>
    </row>
    <row r="768" spans="1:11" ht="14.5">
      <c r="A768" s="66" t="str">
        <f t="shared" si="11"/>
        <v>GPP KEBUMEN_BRECONG</v>
      </c>
      <c r="B768" s="66" t="s">
        <v>2736</v>
      </c>
      <c r="C768" s="66" t="s">
        <v>5784</v>
      </c>
      <c r="D768" s="76" t="s">
        <v>5759</v>
      </c>
      <c r="E768" s="66" t="s">
        <v>5786</v>
      </c>
      <c r="F768" s="67">
        <v>15.69</v>
      </c>
      <c r="G768" s="67">
        <v>-7.7833800000000002</v>
      </c>
      <c r="H768" s="67">
        <v>109.688</v>
      </c>
      <c r="I768" s="66" t="s">
        <v>2714</v>
      </c>
      <c r="J768" s="67">
        <v>-7.6109200000000001</v>
      </c>
      <c r="K768" s="67">
        <v>109.5078</v>
      </c>
    </row>
    <row r="769" spans="1:11" ht="14.5">
      <c r="A769" s="66" t="str">
        <f t="shared" si="11"/>
        <v>TGL 3PURWAHAMBA_BREKAT</v>
      </c>
      <c r="B769" s="66" t="s">
        <v>5365</v>
      </c>
      <c r="C769" s="66" t="s">
        <v>5784</v>
      </c>
      <c r="D769" s="76" t="s">
        <v>5748</v>
      </c>
      <c r="E769" s="66" t="s">
        <v>5786</v>
      </c>
      <c r="F769" s="67">
        <v>11.25</v>
      </c>
      <c r="G769" s="67">
        <v>-6.9343399999999997</v>
      </c>
      <c r="H769" s="67">
        <v>109.185</v>
      </c>
      <c r="I769" s="66" t="s">
        <v>5354</v>
      </c>
      <c r="J769" s="67">
        <v>-6.87378</v>
      </c>
      <c r="K769" s="67">
        <v>109.2512</v>
      </c>
    </row>
    <row r="770" spans="1:11" ht="14.5">
      <c r="A770" s="66" t="str">
        <f t="shared" ref="A770:A833" si="12">CONCATENATE(I770,"_",B770)</f>
        <v>Jepara - Mayong_BREMI</v>
      </c>
      <c r="B770" s="66" t="s">
        <v>4158</v>
      </c>
      <c r="C770" s="66" t="s">
        <v>5784</v>
      </c>
      <c r="D770" s="76" t="s">
        <v>5752</v>
      </c>
      <c r="E770" s="66" t="s">
        <v>5786</v>
      </c>
      <c r="F770" s="67">
        <v>26.27</v>
      </c>
      <c r="G770" s="67">
        <v>-6.8098900000000002</v>
      </c>
      <c r="H770" s="67">
        <v>110.736</v>
      </c>
      <c r="I770" s="66" t="s">
        <v>4145</v>
      </c>
      <c r="J770" s="67">
        <v>-6.7420299999999997</v>
      </c>
      <c r="K770" s="67">
        <v>110.7436</v>
      </c>
    </row>
    <row r="771" spans="1:11" ht="14.5">
      <c r="A771" s="66" t="str">
        <f t="shared" si="12"/>
        <v>BGR NGADIROJO_BRENGGOLO</v>
      </c>
      <c r="B771" s="66" t="s">
        <v>553</v>
      </c>
      <c r="C771" s="66" t="s">
        <v>5784</v>
      </c>
      <c r="D771" s="76" t="s">
        <v>5759</v>
      </c>
      <c r="E771" s="66" t="s">
        <v>5786</v>
      </c>
      <c r="F771" s="67">
        <v>20.7</v>
      </c>
      <c r="G771" s="67">
        <v>-7.9195700000000002</v>
      </c>
      <c r="H771" s="67">
        <v>111.164</v>
      </c>
      <c r="I771" s="66" t="s">
        <v>538</v>
      </c>
      <c r="J771" s="67">
        <v>-7.8147399999999996</v>
      </c>
      <c r="K771" s="67">
        <v>111.0005</v>
      </c>
    </row>
    <row r="772" spans="1:11" ht="14.5">
      <c r="A772" s="66" t="str">
        <f t="shared" si="12"/>
        <v>GPP PURWOREJO_BRENGGONG</v>
      </c>
      <c r="B772" s="66" t="s">
        <v>3548</v>
      </c>
      <c r="C772" s="66" t="s">
        <v>5784</v>
      </c>
      <c r="D772" s="76" t="s">
        <v>5757</v>
      </c>
      <c r="E772" s="66" t="s">
        <v>5786</v>
      </c>
      <c r="F772" s="67">
        <v>4.4400000000000004</v>
      </c>
      <c r="G772" s="67">
        <v>-7.7315500000000004</v>
      </c>
      <c r="H772" s="67">
        <v>110.05</v>
      </c>
      <c r="I772" s="66" t="s">
        <v>3504</v>
      </c>
      <c r="J772" s="67">
        <v>-7.7226800000000004</v>
      </c>
      <c r="K772" s="67">
        <v>109.9468</v>
      </c>
    </row>
    <row r="773" spans="1:11" ht="14.5">
      <c r="A773" s="66" t="str">
        <f t="shared" si="12"/>
        <v>BGR PURBALINGGA_BRENGKOK</v>
      </c>
      <c r="B773" s="66" t="s">
        <v>870</v>
      </c>
      <c r="C773" s="66" t="s">
        <v>5784</v>
      </c>
      <c r="D773" s="76" t="s">
        <v>5746</v>
      </c>
      <c r="E773" s="66" t="s">
        <v>5786</v>
      </c>
      <c r="F773" s="67">
        <v>10.28</v>
      </c>
      <c r="G773" s="67">
        <v>-7.5000900000000001</v>
      </c>
      <c r="H773" s="67">
        <v>109.378</v>
      </c>
      <c r="I773" s="66" t="s">
        <v>856</v>
      </c>
      <c r="J773" s="67">
        <v>-7.4180900000000003</v>
      </c>
      <c r="K773" s="67">
        <v>109.37690000000001</v>
      </c>
    </row>
    <row r="774" spans="1:11" ht="14.5">
      <c r="A774" s="66" t="str">
        <f t="shared" si="12"/>
        <v>GPP PURWOREJO_BRENGKOL</v>
      </c>
      <c r="B774" s="66" t="s">
        <v>3549</v>
      </c>
      <c r="C774" s="66" t="s">
        <v>5784</v>
      </c>
      <c r="D774" s="76" t="s">
        <v>5759</v>
      </c>
      <c r="E774" s="66" t="s">
        <v>5786</v>
      </c>
      <c r="F774" s="67">
        <v>4.4400000000000004</v>
      </c>
      <c r="G774" s="67">
        <v>-7.6545699999999997</v>
      </c>
      <c r="H774" s="67">
        <v>109.807</v>
      </c>
      <c r="I774" s="66" t="s">
        <v>3504</v>
      </c>
      <c r="J774" s="67">
        <v>-7.7226800000000004</v>
      </c>
      <c r="K774" s="67">
        <v>109.9468</v>
      </c>
    </row>
    <row r="775" spans="1:11" ht="14.5">
      <c r="A775" s="66" t="str">
        <f t="shared" si="12"/>
        <v>GPP PEKALONGAN_BRENGKOLANG</v>
      </c>
      <c r="B775" s="66" t="s">
        <v>3392</v>
      </c>
      <c r="C775" s="66" t="s">
        <v>5784</v>
      </c>
      <c r="D775" s="76" t="s">
        <v>5752</v>
      </c>
      <c r="E775" s="66" t="s">
        <v>5786</v>
      </c>
      <c r="F775" s="67">
        <v>5.84</v>
      </c>
      <c r="G775" s="67">
        <v>-7.0953200000000001</v>
      </c>
      <c r="H775" s="67">
        <v>109.601</v>
      </c>
      <c r="I775" s="66" t="s">
        <v>3376</v>
      </c>
      <c r="J775" s="67">
        <v>-6.8898999999999999</v>
      </c>
      <c r="K775" s="67">
        <v>109.6589</v>
      </c>
    </row>
    <row r="776" spans="1:11" ht="14.5">
      <c r="A776" s="66" t="str">
        <f t="shared" si="12"/>
        <v>BGR NGLEJOK_BRINGIN</v>
      </c>
      <c r="B776" s="66" t="s">
        <v>779</v>
      </c>
      <c r="C776" s="66" t="s">
        <v>5784</v>
      </c>
      <c r="D776" s="76" t="s">
        <v>5755</v>
      </c>
      <c r="E776" s="66" t="s">
        <v>5786</v>
      </c>
      <c r="F776" s="67">
        <v>53.45</v>
      </c>
      <c r="G776" s="67">
        <v>-7.02555</v>
      </c>
      <c r="H776" s="67">
        <v>110.798</v>
      </c>
      <c r="I776" s="66" t="s">
        <v>775</v>
      </c>
      <c r="J776" s="67">
        <v>-7.06935</v>
      </c>
      <c r="K776" s="67">
        <v>110.8802</v>
      </c>
    </row>
    <row r="777" spans="1:11" ht="14.5">
      <c r="A777" s="66" t="str">
        <f t="shared" si="12"/>
        <v>GPP MAGELANG_BRINGIN</v>
      </c>
      <c r="B777" s="66" t="s">
        <v>779</v>
      </c>
      <c r="C777" s="66" t="s">
        <v>5784</v>
      </c>
      <c r="D777" s="76" t="s">
        <v>5743</v>
      </c>
      <c r="E777" s="66" t="s">
        <v>5786</v>
      </c>
      <c r="F777" s="67">
        <v>7.61</v>
      </c>
      <c r="G777" s="67">
        <v>-7.58657</v>
      </c>
      <c r="H777" s="67">
        <v>110.31699999999999</v>
      </c>
      <c r="I777" s="66" t="s">
        <v>3103</v>
      </c>
      <c r="J777" s="67">
        <v>-7.3955399999999996</v>
      </c>
      <c r="K777" s="67">
        <v>110.24469999999999</v>
      </c>
    </row>
    <row r="778" spans="1:11" ht="14.5">
      <c r="A778" s="66" t="str">
        <f t="shared" si="12"/>
        <v>GPP PURWOREJO_BRINGIN</v>
      </c>
      <c r="B778" s="66" t="s">
        <v>779</v>
      </c>
      <c r="C778" s="66" t="s">
        <v>5784</v>
      </c>
      <c r="D778" s="76" t="s">
        <v>5743</v>
      </c>
      <c r="E778" s="66" t="s">
        <v>5786</v>
      </c>
      <c r="F778" s="67">
        <v>4.4400000000000004</v>
      </c>
      <c r="G778" s="67">
        <v>-7.7102199999999996</v>
      </c>
      <c r="H778" s="67">
        <v>109.95399999999999</v>
      </c>
      <c r="I778" s="66" t="s">
        <v>3504</v>
      </c>
      <c r="J778" s="67">
        <v>-7.7226800000000004</v>
      </c>
      <c r="K778" s="67">
        <v>109.9468</v>
      </c>
    </row>
    <row r="779" spans="1:11" ht="14.5">
      <c r="A779" s="66" t="str">
        <f t="shared" si="12"/>
        <v>Jepara - Mayong_BRINGIN</v>
      </c>
      <c r="B779" s="66" t="s">
        <v>779</v>
      </c>
      <c r="C779" s="66" t="s">
        <v>5784</v>
      </c>
      <c r="D779" s="76" t="s">
        <v>5748</v>
      </c>
      <c r="E779" s="66" t="s">
        <v>5786</v>
      </c>
      <c r="F779" s="67">
        <v>10.32</v>
      </c>
      <c r="G779" s="67">
        <v>-6.6170299999999997</v>
      </c>
      <c r="H779" s="67">
        <v>110.76</v>
      </c>
      <c r="I779" s="66" t="s">
        <v>4145</v>
      </c>
      <c r="J779" s="67">
        <v>-6.7420299999999997</v>
      </c>
      <c r="K779" s="67">
        <v>110.7436</v>
      </c>
    </row>
    <row r="780" spans="1:11" ht="14.5">
      <c r="A780" s="66" t="str">
        <f t="shared" si="12"/>
        <v>Pati - Juwana_BRINGIN</v>
      </c>
      <c r="B780" s="66" t="s">
        <v>779</v>
      </c>
      <c r="C780" s="66" t="s">
        <v>5784</v>
      </c>
      <c r="D780" s="76" t="s">
        <v>5754</v>
      </c>
      <c r="E780" s="66" t="s">
        <v>5786</v>
      </c>
      <c r="F780" s="67">
        <v>16.66</v>
      </c>
      <c r="G780" s="67">
        <v>-6.7434000000000003</v>
      </c>
      <c r="H780" s="67">
        <v>111.154</v>
      </c>
      <c r="I780" s="66" t="s">
        <v>4458</v>
      </c>
      <c r="J780" s="67">
        <v>-6.7296100000000001</v>
      </c>
      <c r="K780" s="67">
        <v>111.1037</v>
      </c>
    </row>
    <row r="781" spans="1:11" ht="14.5">
      <c r="A781" s="66" t="str">
        <f t="shared" si="12"/>
        <v>Semarang - Kalikuning_BRINGIN</v>
      </c>
      <c r="B781" s="66" t="s">
        <v>779</v>
      </c>
      <c r="C781" s="66" t="s">
        <v>5784</v>
      </c>
      <c r="D781" s="76" t="s">
        <v>5757</v>
      </c>
      <c r="E781" s="66" t="s">
        <v>5786</v>
      </c>
      <c r="F781" s="67">
        <v>10.51</v>
      </c>
      <c r="G781" s="67">
        <v>-7.2457200000000004</v>
      </c>
      <c r="H781" s="67">
        <v>110.515</v>
      </c>
      <c r="I781" s="66" t="s">
        <v>5061</v>
      </c>
      <c r="J781" s="67">
        <v>-7.1833299999999998</v>
      </c>
      <c r="K781" s="67">
        <v>110.4721</v>
      </c>
    </row>
    <row r="782" spans="1:11" ht="14.5">
      <c r="A782" s="66" t="str">
        <f t="shared" si="12"/>
        <v>BGR TEMANGGUNG_BRINGINSARI</v>
      </c>
      <c r="B782" s="66" t="s">
        <v>1013</v>
      </c>
      <c r="C782" s="66" t="s">
        <v>5784</v>
      </c>
      <c r="D782" s="76" t="s">
        <v>5759</v>
      </c>
      <c r="E782" s="66" t="s">
        <v>5786</v>
      </c>
      <c r="F782" s="67">
        <v>16.97</v>
      </c>
      <c r="G782" s="67">
        <v>-7.1467599999999996</v>
      </c>
      <c r="H782" s="67">
        <v>109.98399999999999</v>
      </c>
      <c r="I782" s="66" t="s">
        <v>999</v>
      </c>
      <c r="J782" s="67">
        <v>-7.2953299999999999</v>
      </c>
      <c r="K782" s="67">
        <v>110.0787</v>
      </c>
    </row>
    <row r="783" spans="1:11" ht="14.5">
      <c r="A783" s="66" t="str">
        <f t="shared" si="12"/>
        <v>Pati - Juwana_BRINGINWARENG</v>
      </c>
      <c r="B783" s="66" t="s">
        <v>4470</v>
      </c>
      <c r="C783" s="66" t="s">
        <v>5784</v>
      </c>
      <c r="D783" s="76" t="s">
        <v>5737</v>
      </c>
      <c r="E783" s="66" t="s">
        <v>5786</v>
      </c>
      <c r="F783" s="67">
        <v>16.66</v>
      </c>
      <c r="G783" s="67">
        <v>-6.7908999999999997</v>
      </c>
      <c r="H783" s="67">
        <v>111.07299999999999</v>
      </c>
      <c r="I783" s="66" t="s">
        <v>4458</v>
      </c>
      <c r="J783" s="67">
        <v>-6.7296100000000001</v>
      </c>
      <c r="K783" s="67">
        <v>111.1037</v>
      </c>
    </row>
    <row r="784" spans="1:11" ht="14.5">
      <c r="A784" s="66" t="str">
        <f t="shared" si="12"/>
        <v>UPP CILACAP_BRINGKENG</v>
      </c>
      <c r="B784" s="66" t="s">
        <v>5476</v>
      </c>
      <c r="C784" s="66" t="s">
        <v>5784</v>
      </c>
      <c r="D784" s="76" t="s">
        <v>5759</v>
      </c>
      <c r="E784" s="66" t="s">
        <v>5786</v>
      </c>
      <c r="F784" s="67">
        <v>20.29</v>
      </c>
      <c r="G784" s="67">
        <v>-7.6340700000000004</v>
      </c>
      <c r="H784" s="67">
        <v>108.913</v>
      </c>
      <c r="I784" s="66" t="s">
        <v>5474</v>
      </c>
      <c r="J784" s="67">
        <v>-7.7338300000000002</v>
      </c>
      <c r="K784" s="67">
        <v>108.9927</v>
      </c>
    </row>
    <row r="785" spans="1:11" ht="14.5">
      <c r="A785" s="66" t="str">
        <f t="shared" si="12"/>
        <v>GPP PURWOREJO_BRIYAN</v>
      </c>
      <c r="B785" s="66" t="s">
        <v>3550</v>
      </c>
      <c r="C785" s="66" t="s">
        <v>5784</v>
      </c>
      <c r="D785" s="76" t="s">
        <v>5757</v>
      </c>
      <c r="E785" s="66" t="s">
        <v>5786</v>
      </c>
      <c r="F785" s="67">
        <v>4.4400000000000004</v>
      </c>
      <c r="G785" s="67">
        <v>-7.8250700000000002</v>
      </c>
      <c r="H785" s="67">
        <v>109.955</v>
      </c>
      <c r="I785" s="66" t="s">
        <v>3504</v>
      </c>
      <c r="J785" s="67">
        <v>-7.7226800000000004</v>
      </c>
      <c r="K785" s="67">
        <v>109.9468</v>
      </c>
    </row>
    <row r="786" spans="1:11" ht="14.5">
      <c r="A786" s="66" t="str">
        <f t="shared" si="12"/>
        <v>Purbalingga - Kebong_BROBOT</v>
      </c>
      <c r="B786" s="66" t="s">
        <v>4800</v>
      </c>
      <c r="C786" s="66" t="s">
        <v>5784</v>
      </c>
      <c r="D786" s="76" t="s">
        <v>5757</v>
      </c>
      <c r="E786" s="66" t="s">
        <v>5786</v>
      </c>
      <c r="F786" s="67">
        <v>7.6</v>
      </c>
      <c r="G786" s="67">
        <v>-7.3719400000000004</v>
      </c>
      <c r="H786" s="67">
        <v>109.358</v>
      </c>
      <c r="I786" s="66" t="s">
        <v>4781</v>
      </c>
      <c r="J786" s="67">
        <v>-7.4033100000000003</v>
      </c>
      <c r="K786" s="67">
        <v>109.3588</v>
      </c>
    </row>
    <row r="787" spans="1:11" ht="14.5">
      <c r="A787" s="66" t="str">
        <f t="shared" si="12"/>
        <v>GPP SRAGEN_BROJOL</v>
      </c>
      <c r="B787" s="66" t="s">
        <v>3903</v>
      </c>
      <c r="C787" s="66" t="s">
        <v>5784</v>
      </c>
      <c r="D787" s="76" t="s">
        <v>5762</v>
      </c>
      <c r="E787" s="66" t="s">
        <v>5786</v>
      </c>
      <c r="F787" s="67">
        <v>66.78</v>
      </c>
      <c r="G787" s="67">
        <v>-7.3594200000000001</v>
      </c>
      <c r="H787" s="67">
        <v>110.807</v>
      </c>
      <c r="I787" s="66" t="s">
        <v>3898</v>
      </c>
      <c r="J787" s="67">
        <v>-7.4936100000000003</v>
      </c>
      <c r="K787" s="67">
        <v>110.9278</v>
      </c>
    </row>
    <row r="788" spans="1:11" ht="14.5">
      <c r="A788" s="66" t="str">
        <f t="shared" si="12"/>
        <v>Batang - Kasepuhan_BROKOH</v>
      </c>
      <c r="B788" s="66" t="s">
        <v>74</v>
      </c>
      <c r="C788" s="66" t="s">
        <v>5784</v>
      </c>
      <c r="D788" s="76" t="s">
        <v>5765</v>
      </c>
      <c r="E788" s="66" t="s">
        <v>5786</v>
      </c>
      <c r="F788" s="67">
        <v>9.3699999999999992</v>
      </c>
      <c r="G788" s="67">
        <v>-6.9908700000000001</v>
      </c>
      <c r="H788" s="67">
        <v>109.744</v>
      </c>
      <c r="I788" s="66" t="s">
        <v>54</v>
      </c>
      <c r="J788" s="67">
        <v>-6.9040600000000003</v>
      </c>
      <c r="K788" s="67">
        <v>109.7085</v>
      </c>
    </row>
    <row r="789" spans="1:11" ht="14.5">
      <c r="A789" s="66" t="str">
        <f t="shared" si="12"/>
        <v>PML 1BEJI_BRONDONG</v>
      </c>
      <c r="B789" s="66" t="s">
        <v>4710</v>
      </c>
      <c r="C789" s="66" t="s">
        <v>5784</v>
      </c>
      <c r="D789" s="76" t="s">
        <v>5740</v>
      </c>
      <c r="E789" s="66" t="s">
        <v>5786</v>
      </c>
      <c r="F789" s="67">
        <v>5.84</v>
      </c>
      <c r="G789" s="67">
        <v>-7.0561299999999996</v>
      </c>
      <c r="H789" s="67">
        <v>109.51900000000001</v>
      </c>
      <c r="I789" s="66" t="s">
        <v>4705</v>
      </c>
      <c r="J789" s="67">
        <v>-6.8926100000000003</v>
      </c>
      <c r="K789" s="67">
        <v>109.4507</v>
      </c>
    </row>
    <row r="790" spans="1:11" ht="14.5">
      <c r="A790" s="66" t="str">
        <f t="shared" si="12"/>
        <v>Wonosobo - Leksono_BRONDONG</v>
      </c>
      <c r="B790" s="66" t="s">
        <v>4710</v>
      </c>
      <c r="C790" s="66" t="s">
        <v>5784</v>
      </c>
      <c r="D790" s="76" t="s">
        <v>5756</v>
      </c>
      <c r="E790" s="66" t="s">
        <v>5786</v>
      </c>
      <c r="F790" s="67">
        <v>4.4400000000000004</v>
      </c>
      <c r="G790" s="67">
        <v>-7.5545999999999998</v>
      </c>
      <c r="H790" s="67">
        <v>109.91</v>
      </c>
      <c r="I790" s="66" t="s">
        <v>5583</v>
      </c>
      <c r="J790" s="67">
        <v>-7.4236599999999999</v>
      </c>
      <c r="K790" s="67">
        <v>109.8591</v>
      </c>
    </row>
    <row r="791" spans="1:11" ht="14.5">
      <c r="A791" s="66" t="str">
        <f t="shared" si="12"/>
        <v>GPP PURWOREJO_BRONDONGREJO</v>
      </c>
      <c r="B791" s="66" t="s">
        <v>3551</v>
      </c>
      <c r="C791" s="66" t="s">
        <v>5784</v>
      </c>
      <c r="D791" s="76" t="s">
        <v>5763</v>
      </c>
      <c r="E791" s="66" t="s">
        <v>5786</v>
      </c>
      <c r="F791" s="67">
        <v>4.4400000000000004</v>
      </c>
      <c r="G791" s="67">
        <v>-7.7805299999999997</v>
      </c>
      <c r="H791" s="67">
        <v>109.982</v>
      </c>
      <c r="I791" s="66" t="s">
        <v>3504</v>
      </c>
      <c r="J791" s="67">
        <v>-7.7226800000000004</v>
      </c>
      <c r="K791" s="67">
        <v>109.9468</v>
      </c>
    </row>
    <row r="792" spans="1:11" ht="14.5">
      <c r="A792" s="66" t="str">
        <f t="shared" si="12"/>
        <v>Semarang - Kalikuning_BRONGKOL</v>
      </c>
      <c r="B792" s="66" t="s">
        <v>5075</v>
      </c>
      <c r="C792" s="66" t="s">
        <v>5784</v>
      </c>
      <c r="D792" s="76" t="s">
        <v>5749</v>
      </c>
      <c r="E792" s="66" t="s">
        <v>5786</v>
      </c>
      <c r="F792" s="67">
        <v>10.51</v>
      </c>
      <c r="G792" s="67">
        <v>-7.3009500000000003</v>
      </c>
      <c r="H792" s="67">
        <v>110.378</v>
      </c>
      <c r="I792" s="66" t="s">
        <v>5061</v>
      </c>
      <c r="J792" s="67">
        <v>-7.1833299999999998</v>
      </c>
      <c r="K792" s="67">
        <v>110.4721</v>
      </c>
    </row>
    <row r="793" spans="1:11" ht="14.5">
      <c r="A793" s="66" t="str">
        <f t="shared" si="12"/>
        <v>GPP KARANGANYAR_BRUJUL</v>
      </c>
      <c r="B793" s="66" t="s">
        <v>2638</v>
      </c>
      <c r="C793" s="66" t="s">
        <v>5784</v>
      </c>
      <c r="D793" s="76" t="s">
        <v>5741</v>
      </c>
      <c r="E793" s="66" t="s">
        <v>5786</v>
      </c>
      <c r="F793" s="67">
        <v>21.59</v>
      </c>
      <c r="G793" s="67">
        <v>-7.5478500000000004</v>
      </c>
      <c r="H793" s="67">
        <v>110.905</v>
      </c>
      <c r="I793" s="66" t="s">
        <v>2633</v>
      </c>
      <c r="J793" s="67">
        <v>-7.5687199999999999</v>
      </c>
      <c r="K793" s="67">
        <v>110.8749</v>
      </c>
    </row>
    <row r="794" spans="1:11" ht="14.5">
      <c r="A794" s="66" t="str">
        <f t="shared" si="12"/>
        <v>Blora 3 Bangkle_BRUMBUNG</v>
      </c>
      <c r="B794" s="66" t="s">
        <v>1177</v>
      </c>
      <c r="C794" s="66" t="s">
        <v>5784</v>
      </c>
      <c r="D794" s="76" t="s">
        <v>5740</v>
      </c>
      <c r="E794" s="66" t="s">
        <v>5786</v>
      </c>
      <c r="F794" s="67">
        <v>44.23</v>
      </c>
      <c r="G794" s="67">
        <v>-6.9804000000000004</v>
      </c>
      <c r="H794" s="67">
        <v>111.461</v>
      </c>
      <c r="I794" s="66" t="s">
        <v>1166</v>
      </c>
      <c r="J794" s="67">
        <v>-6.9716199999999997</v>
      </c>
      <c r="K794" s="67">
        <v>111.4388</v>
      </c>
    </row>
    <row r="795" spans="1:11" ht="14.5">
      <c r="A795" s="66" t="str">
        <f t="shared" si="12"/>
        <v>GUDANG DEMAK 2_BRUMBUNG</v>
      </c>
      <c r="B795" s="66" t="s">
        <v>1177</v>
      </c>
      <c r="C795" s="66" t="s">
        <v>5784</v>
      </c>
      <c r="D795" s="76" t="s">
        <v>5745</v>
      </c>
      <c r="E795" s="66" t="s">
        <v>5786</v>
      </c>
      <c r="F795" s="67">
        <v>26.27</v>
      </c>
      <c r="G795" s="67">
        <v>-7.02041</v>
      </c>
      <c r="H795" s="67">
        <v>110.518</v>
      </c>
      <c r="I795" s="66" t="s">
        <v>4087</v>
      </c>
      <c r="J795" s="67">
        <v>-7.0231700000000004</v>
      </c>
      <c r="K795" s="67">
        <v>110.50660000000001</v>
      </c>
    </row>
    <row r="796" spans="1:11" ht="14.5">
      <c r="A796" s="66" t="str">
        <f t="shared" si="12"/>
        <v>UPP SEMARANG_BRUMBUNGAN</v>
      </c>
      <c r="B796" s="66" t="s">
        <v>5500</v>
      </c>
      <c r="C796" s="66" t="s">
        <v>5784</v>
      </c>
      <c r="D796" s="76" t="s">
        <v>5737</v>
      </c>
      <c r="E796" s="66" t="s">
        <v>5786</v>
      </c>
      <c r="F796" s="67">
        <v>1.22</v>
      </c>
      <c r="G796" s="67">
        <v>-6.9831700000000003</v>
      </c>
      <c r="H796" s="67">
        <v>110.426</v>
      </c>
      <c r="I796" s="66" t="s">
        <v>5495</v>
      </c>
      <c r="J796" s="67">
        <v>-6.9489400000000003</v>
      </c>
      <c r="K796" s="67">
        <v>110.42059999999999</v>
      </c>
    </row>
    <row r="797" spans="1:11" ht="14.5">
      <c r="A797" s="66" t="str">
        <f t="shared" si="12"/>
        <v>GPP PURWOREJO_BRUNOREJO</v>
      </c>
      <c r="B797" s="66" t="s">
        <v>3552</v>
      </c>
      <c r="C797" s="66" t="s">
        <v>5784</v>
      </c>
      <c r="D797" s="76" t="s">
        <v>5738</v>
      </c>
      <c r="E797" s="66" t="s">
        <v>5786</v>
      </c>
      <c r="F797" s="67">
        <v>4.4400000000000004</v>
      </c>
      <c r="G797" s="67">
        <v>-7.5738899999999996</v>
      </c>
      <c r="H797" s="67">
        <v>109.925</v>
      </c>
      <c r="I797" s="66" t="s">
        <v>3504</v>
      </c>
      <c r="J797" s="67">
        <v>-7.7226800000000004</v>
      </c>
      <c r="K797" s="67">
        <v>109.9468</v>
      </c>
    </row>
    <row r="798" spans="1:11" ht="14.5">
      <c r="A798" s="66" t="str">
        <f t="shared" si="12"/>
        <v>GPP PURWOREJO_BRUNOSARI</v>
      </c>
      <c r="B798" s="66" t="s">
        <v>3553</v>
      </c>
      <c r="C798" s="66" t="s">
        <v>5784</v>
      </c>
      <c r="D798" s="76" t="s">
        <v>5747</v>
      </c>
      <c r="E798" s="66" t="s">
        <v>5786</v>
      </c>
      <c r="F798" s="67">
        <v>4.4400000000000004</v>
      </c>
      <c r="G798" s="67">
        <v>-7.57958</v>
      </c>
      <c r="H798" s="67">
        <v>109.938</v>
      </c>
      <c r="I798" s="66" t="s">
        <v>3504</v>
      </c>
      <c r="J798" s="67">
        <v>-7.7226800000000004</v>
      </c>
      <c r="K798" s="67">
        <v>109.9468</v>
      </c>
    </row>
    <row r="799" spans="1:11" ht="14.5">
      <c r="A799" s="66" t="str">
        <f t="shared" si="12"/>
        <v>Purbalingga - Kebong_BUARA</v>
      </c>
      <c r="B799" s="66" t="s">
        <v>4801</v>
      </c>
      <c r="C799" s="66" t="s">
        <v>5784</v>
      </c>
      <c r="D799" s="76" t="s">
        <v>5764</v>
      </c>
      <c r="E799" s="66" t="s">
        <v>5786</v>
      </c>
      <c r="F799" s="67">
        <v>7.6</v>
      </c>
      <c r="G799" s="67">
        <v>-7.2753199999999998</v>
      </c>
      <c r="H799" s="67">
        <v>109.38500000000001</v>
      </c>
      <c r="I799" s="66" t="s">
        <v>4781</v>
      </c>
      <c r="J799" s="67">
        <v>-7.4033100000000003</v>
      </c>
      <c r="K799" s="67">
        <v>109.3588</v>
      </c>
    </row>
    <row r="800" spans="1:11" ht="14.5">
      <c r="A800" s="66" t="str">
        <f t="shared" si="12"/>
        <v>Brebes 1 - Wonosari_BUARAN</v>
      </c>
      <c r="B800" s="66" t="s">
        <v>1572</v>
      </c>
      <c r="C800" s="66" t="s">
        <v>5784</v>
      </c>
      <c r="D800" s="76" t="s">
        <v>5748</v>
      </c>
      <c r="E800" s="66" t="s">
        <v>5786</v>
      </c>
      <c r="F800" s="67">
        <v>20.92</v>
      </c>
      <c r="G800" s="67">
        <v>-6.9358399999999998</v>
      </c>
      <c r="H800" s="67">
        <v>109.041</v>
      </c>
      <c r="I800" s="66" t="s">
        <v>1567</v>
      </c>
      <c r="J800" s="67">
        <v>-6.86754</v>
      </c>
      <c r="K800" s="67">
        <v>108.9863</v>
      </c>
    </row>
    <row r="801" spans="1:11" ht="14.5">
      <c r="A801" s="66" t="str">
        <f t="shared" si="12"/>
        <v>Jepara - Mayong_BUARAN</v>
      </c>
      <c r="B801" s="66" t="s">
        <v>1572</v>
      </c>
      <c r="C801" s="66" t="s">
        <v>5784</v>
      </c>
      <c r="D801" s="76" t="s">
        <v>5742</v>
      </c>
      <c r="E801" s="66" t="s">
        <v>5786</v>
      </c>
      <c r="F801" s="67">
        <v>10.32</v>
      </c>
      <c r="G801" s="67">
        <v>-6.71882</v>
      </c>
      <c r="H801" s="67">
        <v>110.779</v>
      </c>
      <c r="I801" s="66" t="s">
        <v>4145</v>
      </c>
      <c r="J801" s="67">
        <v>-6.7420299999999997</v>
      </c>
      <c r="K801" s="67">
        <v>110.7436</v>
      </c>
    </row>
    <row r="802" spans="1:11" ht="14.5">
      <c r="A802" s="66" t="str">
        <f t="shared" si="12"/>
        <v>GPP PEKALONGAN_BUARAN KRADENAN</v>
      </c>
      <c r="B802" s="66" t="s">
        <v>3393</v>
      </c>
      <c r="C802" s="66" t="s">
        <v>5784</v>
      </c>
      <c r="D802" s="76" t="s">
        <v>5748</v>
      </c>
      <c r="E802" s="66" t="s">
        <v>5786</v>
      </c>
      <c r="F802" s="67">
        <v>0.94</v>
      </c>
      <c r="G802" s="67">
        <v>-6.9135600000000004</v>
      </c>
      <c r="H802" s="67">
        <v>109.6561</v>
      </c>
      <c r="I802" s="66" t="s">
        <v>3376</v>
      </c>
      <c r="J802" s="67">
        <v>-6.8898999999999999</v>
      </c>
      <c r="K802" s="67">
        <v>109.6589</v>
      </c>
    </row>
    <row r="803" spans="1:11" ht="14.5">
      <c r="A803" s="66" t="str">
        <f t="shared" si="12"/>
        <v>Kebumen - Purbowangi_BUAYAN</v>
      </c>
      <c r="B803" s="66" t="s">
        <v>4284</v>
      </c>
      <c r="C803" s="66" t="s">
        <v>5784</v>
      </c>
      <c r="D803" s="76" t="s">
        <v>5752</v>
      </c>
      <c r="E803" s="66" t="s">
        <v>5786</v>
      </c>
      <c r="F803" s="67">
        <v>15.69</v>
      </c>
      <c r="G803" s="67">
        <v>-7.6850300000000002</v>
      </c>
      <c r="H803" s="67">
        <v>109.48399999999999</v>
      </c>
      <c r="I803" s="66" t="s">
        <v>4274</v>
      </c>
      <c r="J803" s="67">
        <v>-7.6099800000000002</v>
      </c>
      <c r="K803" s="67">
        <v>109.48480000000001</v>
      </c>
    </row>
    <row r="804" spans="1:11" ht="14.5">
      <c r="A804" s="66" t="str">
        <f t="shared" si="12"/>
        <v>PML 1BEJI_BUBAK</v>
      </c>
      <c r="B804" s="66" t="s">
        <v>4711</v>
      </c>
      <c r="C804" s="66" t="s">
        <v>5784</v>
      </c>
      <c r="D804" s="76" t="s">
        <v>5755</v>
      </c>
      <c r="E804" s="66" t="s">
        <v>5786</v>
      </c>
      <c r="F804" s="67">
        <v>5.84</v>
      </c>
      <c r="G804" s="67">
        <v>-7.1494</v>
      </c>
      <c r="H804" s="67">
        <v>109.52200000000001</v>
      </c>
      <c r="I804" s="66" t="s">
        <v>4705</v>
      </c>
      <c r="J804" s="67">
        <v>-6.8926100000000003</v>
      </c>
      <c r="K804" s="67">
        <v>109.4507</v>
      </c>
    </row>
    <row r="805" spans="1:11" ht="14.5">
      <c r="A805" s="66" t="str">
        <f t="shared" si="12"/>
        <v>BGR NGADIROJO_BUBAKAN</v>
      </c>
      <c r="B805" s="66" t="s">
        <v>554</v>
      </c>
      <c r="C805" s="66" t="s">
        <v>5784</v>
      </c>
      <c r="D805" s="76" t="s">
        <v>5763</v>
      </c>
      <c r="E805" s="66" t="s">
        <v>5786</v>
      </c>
      <c r="F805" s="67">
        <v>20.7</v>
      </c>
      <c r="G805" s="67">
        <v>-7.7294299999999998</v>
      </c>
      <c r="H805" s="67">
        <v>111.137</v>
      </c>
      <c r="I805" s="66" t="s">
        <v>538</v>
      </c>
      <c r="J805" s="67">
        <v>-7.8147399999999996</v>
      </c>
      <c r="K805" s="67">
        <v>111.0005</v>
      </c>
    </row>
    <row r="806" spans="1:11" ht="14.5">
      <c r="A806" s="66" t="str">
        <f t="shared" si="12"/>
        <v>GD BGR CANDI SEMARANG_BUBAKAN</v>
      </c>
      <c r="B806" s="66" t="s">
        <v>554</v>
      </c>
      <c r="C806" s="66" t="s">
        <v>5784</v>
      </c>
      <c r="D806" s="76" t="s">
        <v>5767</v>
      </c>
      <c r="E806" s="66" t="s">
        <v>5786</v>
      </c>
      <c r="F806" s="67">
        <v>1.22</v>
      </c>
      <c r="G806" s="67">
        <v>-7.0944700000000003</v>
      </c>
      <c r="H806" s="67">
        <v>110.32</v>
      </c>
      <c r="I806" s="66" t="s">
        <v>2006</v>
      </c>
      <c r="J806" s="67">
        <v>-7.0144599999999997</v>
      </c>
      <c r="K806" s="67">
        <v>110.3477</v>
      </c>
    </row>
    <row r="807" spans="1:11" ht="14.5">
      <c r="A807" s="66" t="str">
        <f t="shared" si="12"/>
        <v>GPP PURWOREJO_BUBUTAN</v>
      </c>
      <c r="B807" s="66" t="s">
        <v>3554</v>
      </c>
      <c r="C807" s="66" t="s">
        <v>5784</v>
      </c>
      <c r="D807" s="76" t="s">
        <v>5739</v>
      </c>
      <c r="E807" s="66" t="s">
        <v>5786</v>
      </c>
      <c r="F807" s="67">
        <v>4.4400000000000004</v>
      </c>
      <c r="G807" s="67">
        <v>-7.8489599999999999</v>
      </c>
      <c r="H807" s="67">
        <v>110.005</v>
      </c>
      <c r="I807" s="66" t="s">
        <v>3504</v>
      </c>
      <c r="J807" s="67">
        <v>-7.7226800000000004</v>
      </c>
      <c r="K807" s="67">
        <v>109.9468</v>
      </c>
    </row>
    <row r="808" spans="1:11" ht="14.5">
      <c r="A808" s="66" t="str">
        <f t="shared" si="12"/>
        <v>Jepara - Mayong_BUCU</v>
      </c>
      <c r="B808" s="66" t="s">
        <v>4159</v>
      </c>
      <c r="C808" s="66" t="s">
        <v>5784</v>
      </c>
      <c r="D808" s="76" t="s">
        <v>5749</v>
      </c>
      <c r="E808" s="66" t="s">
        <v>5786</v>
      </c>
      <c r="F808" s="67">
        <v>10.32</v>
      </c>
      <c r="G808" s="67">
        <v>-6.5409300000000004</v>
      </c>
      <c r="H808" s="67">
        <v>110.849</v>
      </c>
      <c r="I808" s="66" t="s">
        <v>4145</v>
      </c>
      <c r="J808" s="67">
        <v>-6.7420299999999997</v>
      </c>
      <c r="K808" s="67">
        <v>110.7436</v>
      </c>
    </row>
    <row r="809" spans="1:11" ht="14.5">
      <c r="A809" s="66" t="str">
        <f t="shared" si="12"/>
        <v>GPP PEKALONGAN_BUGANGAN</v>
      </c>
      <c r="B809" s="66" t="s">
        <v>3394</v>
      </c>
      <c r="C809" s="66" t="s">
        <v>5784</v>
      </c>
      <c r="D809" s="76" t="s">
        <v>5748</v>
      </c>
      <c r="E809" s="66" t="s">
        <v>5786</v>
      </c>
      <c r="F809" s="67">
        <v>5.84</v>
      </c>
      <c r="G809" s="67">
        <v>-6.9557799999999999</v>
      </c>
      <c r="H809" s="67">
        <v>109.627</v>
      </c>
      <c r="I809" s="66" t="s">
        <v>3376</v>
      </c>
      <c r="J809" s="67">
        <v>-6.8898999999999999</v>
      </c>
      <c r="K809" s="67">
        <v>109.6589</v>
      </c>
    </row>
    <row r="810" spans="1:11" ht="14.5">
      <c r="A810" s="66" t="str">
        <f t="shared" si="12"/>
        <v>UPP SEMARANG_BUGANGAN</v>
      </c>
      <c r="B810" s="66" t="s">
        <v>3394</v>
      </c>
      <c r="C810" s="66" t="s">
        <v>5784</v>
      </c>
      <c r="D810" s="76" t="s">
        <v>5756</v>
      </c>
      <c r="E810" s="66" t="s">
        <v>5786</v>
      </c>
      <c r="F810" s="67">
        <v>1.22</v>
      </c>
      <c r="G810" s="67">
        <v>-6.9732500000000002</v>
      </c>
      <c r="H810" s="67">
        <v>110.43899999999999</v>
      </c>
      <c r="I810" s="66" t="s">
        <v>5495</v>
      </c>
      <c r="J810" s="67">
        <v>-6.9489400000000003</v>
      </c>
      <c r="K810" s="67">
        <v>110.42059999999999</v>
      </c>
    </row>
    <row r="811" spans="1:11" ht="14.5">
      <c r="A811" s="66" t="str">
        <f t="shared" si="12"/>
        <v>Kendal - Wonorejo_BUGANGIN</v>
      </c>
      <c r="B811" s="66" t="s">
        <v>4352</v>
      </c>
      <c r="C811" s="66" t="s">
        <v>5784</v>
      </c>
      <c r="D811" s="76" t="s">
        <v>5765</v>
      </c>
      <c r="E811" s="66" t="s">
        <v>5786</v>
      </c>
      <c r="F811" s="67">
        <v>16.97</v>
      </c>
      <c r="G811" s="67">
        <v>-6.9201300000000003</v>
      </c>
      <c r="H811" s="67">
        <v>110.18600000000001</v>
      </c>
      <c r="I811" s="66" t="s">
        <v>4346</v>
      </c>
      <c r="J811" s="67">
        <v>-6.9401299999999999</v>
      </c>
      <c r="K811" s="67">
        <v>110.2557</v>
      </c>
    </row>
    <row r="812" spans="1:11" ht="14.5">
      <c r="A812" s="66" t="str">
        <f t="shared" si="12"/>
        <v>BGR NGLEJOK_BUGEL</v>
      </c>
      <c r="B812" s="66" t="s">
        <v>780</v>
      </c>
      <c r="C812" s="66" t="s">
        <v>5784</v>
      </c>
      <c r="D812" s="76" t="s">
        <v>5749</v>
      </c>
      <c r="E812" s="66" t="s">
        <v>5786</v>
      </c>
      <c r="F812" s="67">
        <v>53.45</v>
      </c>
      <c r="G812" s="67">
        <v>-7.0192100000000002</v>
      </c>
      <c r="H812" s="67">
        <v>110.764</v>
      </c>
      <c r="I812" s="66" t="s">
        <v>775</v>
      </c>
      <c r="J812" s="67">
        <v>-7.06935</v>
      </c>
      <c r="K812" s="67">
        <v>110.8802</v>
      </c>
    </row>
    <row r="813" spans="1:11" ht="14.5">
      <c r="A813" s="66" t="str">
        <f t="shared" si="12"/>
        <v>GPP KARANGANYAR_BUGEL</v>
      </c>
      <c r="B813" s="66" t="s">
        <v>780</v>
      </c>
      <c r="C813" s="66" t="s">
        <v>5784</v>
      </c>
      <c r="D813" s="76" t="s">
        <v>5740</v>
      </c>
      <c r="E813" s="66" t="s">
        <v>5786</v>
      </c>
      <c r="F813" s="67">
        <v>14.71</v>
      </c>
      <c r="G813" s="67">
        <v>-7.6308400000000001</v>
      </c>
      <c r="H813" s="67">
        <v>110.84699999999999</v>
      </c>
      <c r="I813" s="66" t="s">
        <v>2633</v>
      </c>
      <c r="J813" s="67">
        <v>-7.5687199999999999</v>
      </c>
      <c r="K813" s="67">
        <v>110.8749</v>
      </c>
    </row>
    <row r="814" spans="1:11" ht="14.5">
      <c r="A814" s="66" t="str">
        <f t="shared" si="12"/>
        <v>GPP PURWOREJO_BUGEL</v>
      </c>
      <c r="B814" s="66" t="s">
        <v>780</v>
      </c>
      <c r="C814" s="66" t="s">
        <v>5784</v>
      </c>
      <c r="D814" s="76" t="s">
        <v>5748</v>
      </c>
      <c r="E814" s="66" t="s">
        <v>5786</v>
      </c>
      <c r="F814" s="67">
        <v>4.4400000000000004</v>
      </c>
      <c r="G814" s="67">
        <v>-7.8323400000000003</v>
      </c>
      <c r="H814" s="67">
        <v>110.006</v>
      </c>
      <c r="I814" s="66" t="s">
        <v>3504</v>
      </c>
      <c r="J814" s="67">
        <v>-7.7226800000000004</v>
      </c>
      <c r="K814" s="67">
        <v>109.9468</v>
      </c>
    </row>
    <row r="815" spans="1:11" ht="14.5">
      <c r="A815" s="66" t="str">
        <f t="shared" si="12"/>
        <v>Jepara - Mayong_BUGEL</v>
      </c>
      <c r="B815" s="66" t="s">
        <v>780</v>
      </c>
      <c r="C815" s="66" t="s">
        <v>5784</v>
      </c>
      <c r="D815" s="76" t="s">
        <v>5737</v>
      </c>
      <c r="E815" s="66" t="s">
        <v>5786</v>
      </c>
      <c r="F815" s="67">
        <v>10.32</v>
      </c>
      <c r="G815" s="67">
        <v>-6.6682300000000003</v>
      </c>
      <c r="H815" s="67">
        <v>110.661</v>
      </c>
      <c r="I815" s="66" t="s">
        <v>4145</v>
      </c>
      <c r="J815" s="67">
        <v>-6.7420299999999997</v>
      </c>
      <c r="K815" s="67">
        <v>110.7436</v>
      </c>
    </row>
    <row r="816" spans="1:11" ht="14.5">
      <c r="A816" s="66" t="str">
        <f t="shared" si="12"/>
        <v>Semarang - Kalikuning_BUGEL</v>
      </c>
      <c r="B816" s="66" t="s">
        <v>780</v>
      </c>
      <c r="C816" s="66" t="s">
        <v>5784</v>
      </c>
      <c r="D816" s="76" t="s">
        <v>5762</v>
      </c>
      <c r="E816" s="66" t="s">
        <v>5786</v>
      </c>
      <c r="F816" s="67">
        <v>1.54</v>
      </c>
      <c r="G816" s="67">
        <v>-7.30579</v>
      </c>
      <c r="H816" s="67">
        <v>110.502</v>
      </c>
      <c r="I816" s="66" t="s">
        <v>5061</v>
      </c>
      <c r="J816" s="67">
        <v>-7.1833299999999998</v>
      </c>
      <c r="K816" s="67">
        <v>110.4721</v>
      </c>
    </row>
    <row r="817" spans="1:11" ht="14.5">
      <c r="A817" s="66" t="str">
        <f t="shared" si="12"/>
        <v>BGR NGADIROJO_BUGELAN</v>
      </c>
      <c r="B817" s="66" t="s">
        <v>555</v>
      </c>
      <c r="C817" s="66" t="s">
        <v>5784</v>
      </c>
      <c r="D817" s="76" t="s">
        <v>5741</v>
      </c>
      <c r="E817" s="66" t="s">
        <v>5786</v>
      </c>
      <c r="F817" s="67">
        <v>20.7</v>
      </c>
      <c r="G817" s="67">
        <v>-7.9220899999999999</v>
      </c>
      <c r="H817" s="67">
        <v>111.2</v>
      </c>
      <c r="I817" s="66" t="s">
        <v>538</v>
      </c>
      <c r="J817" s="67">
        <v>-7.8147399999999996</v>
      </c>
      <c r="K817" s="67">
        <v>111.0005</v>
      </c>
    </row>
    <row r="818" spans="1:11" ht="14.5">
      <c r="A818" s="66" t="str">
        <f t="shared" si="12"/>
        <v>GPP KLATEN_BUGISAN</v>
      </c>
      <c r="B818" s="66" t="s">
        <v>2918</v>
      </c>
      <c r="C818" s="66" t="s">
        <v>5784</v>
      </c>
      <c r="D818" s="76" t="s">
        <v>5752</v>
      </c>
      <c r="E818" s="66" t="s">
        <v>5786</v>
      </c>
      <c r="F818" s="67">
        <v>8.89</v>
      </c>
      <c r="G818" s="67">
        <v>-7.7403000000000004</v>
      </c>
      <c r="H818" s="67">
        <v>110.499</v>
      </c>
      <c r="I818" s="66" t="s">
        <v>2894</v>
      </c>
      <c r="J818" s="67">
        <v>-7.6692</v>
      </c>
      <c r="K818" s="67">
        <v>110.6751</v>
      </c>
    </row>
    <row r="819" spans="1:11" ht="14.5">
      <c r="A819" s="66" t="str">
        <f t="shared" si="12"/>
        <v>Jepara - Mayong_BUGO</v>
      </c>
      <c r="B819" s="66" t="s">
        <v>4160</v>
      </c>
      <c r="C819" s="66" t="s">
        <v>5784</v>
      </c>
      <c r="D819" s="76" t="s">
        <v>5748</v>
      </c>
      <c r="E819" s="66" t="s">
        <v>5786</v>
      </c>
      <c r="F819" s="67">
        <v>10.32</v>
      </c>
      <c r="G819" s="67">
        <v>-6.7766900000000003</v>
      </c>
      <c r="H819" s="67">
        <v>110.708</v>
      </c>
      <c r="I819" s="66" t="s">
        <v>4145</v>
      </c>
      <c r="J819" s="67">
        <v>-6.7420299999999997</v>
      </c>
      <c r="K819" s="67">
        <v>110.7436</v>
      </c>
    </row>
    <row r="820" spans="1:11" ht="14.5">
      <c r="A820" s="66" t="str">
        <f t="shared" si="12"/>
        <v>BGR PURBALINGGA_BUKATEJA</v>
      </c>
      <c r="B820" s="66" t="s">
        <v>871</v>
      </c>
      <c r="C820" s="66" t="s">
        <v>5784</v>
      </c>
      <c r="D820" s="76" t="s">
        <v>5748</v>
      </c>
      <c r="E820" s="66" t="s">
        <v>5786</v>
      </c>
      <c r="F820" s="67">
        <v>7.6</v>
      </c>
      <c r="G820" s="67">
        <v>-7.4215099999999996</v>
      </c>
      <c r="H820" s="67">
        <v>109.42400000000001</v>
      </c>
      <c r="I820" s="66" t="s">
        <v>856</v>
      </c>
      <c r="J820" s="67">
        <v>-7.4180900000000003</v>
      </c>
      <c r="K820" s="67">
        <v>109.37690000000001</v>
      </c>
    </row>
    <row r="821" spans="1:11" ht="14.5">
      <c r="A821" s="66" t="str">
        <f t="shared" si="12"/>
        <v>Brebes GPP_BUKATEJA</v>
      </c>
      <c r="B821" s="66" t="s">
        <v>871</v>
      </c>
      <c r="C821" s="66" t="s">
        <v>5784</v>
      </c>
      <c r="D821" s="76" t="s">
        <v>5756</v>
      </c>
      <c r="E821" s="66" t="s">
        <v>5786</v>
      </c>
      <c r="F821" s="67">
        <v>11.25</v>
      </c>
      <c r="G821" s="67">
        <v>-7.1112500000000001</v>
      </c>
      <c r="H821" s="67">
        <v>109.114</v>
      </c>
      <c r="I821" s="66" t="s">
        <v>1667</v>
      </c>
      <c r="J821" s="67">
        <v>-7.1220699999999999</v>
      </c>
      <c r="K821" s="67">
        <v>108.9847</v>
      </c>
    </row>
    <row r="822" spans="1:11" ht="14.5">
      <c r="A822" s="66" t="str">
        <f t="shared" si="12"/>
        <v>Demak 1 - Mranak_BUKO</v>
      </c>
      <c r="B822" s="66" t="s">
        <v>1926</v>
      </c>
      <c r="C822" s="66" t="s">
        <v>5784</v>
      </c>
      <c r="D822" s="76" t="s">
        <v>5751</v>
      </c>
      <c r="E822" s="66" t="s">
        <v>5786</v>
      </c>
      <c r="F822" s="67">
        <v>26.27</v>
      </c>
      <c r="G822" s="67">
        <v>-6.7986599999999999</v>
      </c>
      <c r="H822" s="67">
        <v>110.62</v>
      </c>
      <c r="I822" s="66" t="s">
        <v>1911</v>
      </c>
      <c r="J822" s="67">
        <v>-6.8903100000000004</v>
      </c>
      <c r="K822" s="67">
        <v>110.6673</v>
      </c>
    </row>
    <row r="823" spans="1:11" ht="14.5">
      <c r="A823" s="66" t="str">
        <f t="shared" si="12"/>
        <v>PML 1BEJI_BUKUR</v>
      </c>
      <c r="B823" s="66" t="s">
        <v>4712</v>
      </c>
      <c r="C823" s="66" t="s">
        <v>5784</v>
      </c>
      <c r="D823" s="76" t="s">
        <v>5743</v>
      </c>
      <c r="E823" s="66" t="s">
        <v>5786</v>
      </c>
      <c r="F823" s="67">
        <v>5.84</v>
      </c>
      <c r="G823" s="67">
        <v>-7.0002000000000004</v>
      </c>
      <c r="H823" s="67">
        <v>109.548</v>
      </c>
      <c r="I823" s="66" t="s">
        <v>4705</v>
      </c>
      <c r="J823" s="67">
        <v>-6.8926100000000003</v>
      </c>
      <c r="K823" s="67">
        <v>109.4507</v>
      </c>
    </row>
    <row r="824" spans="1:11" ht="14.5">
      <c r="A824" s="66" t="str">
        <f t="shared" si="12"/>
        <v>GPP SRAGEN_BUKURAN</v>
      </c>
      <c r="B824" s="66" t="s">
        <v>3904</v>
      </c>
      <c r="C824" s="66" t="s">
        <v>5784</v>
      </c>
      <c r="D824" s="76" t="s">
        <v>5759</v>
      </c>
      <c r="E824" s="66" t="s">
        <v>5786</v>
      </c>
      <c r="F824" s="67">
        <v>66.78</v>
      </c>
      <c r="G824" s="67">
        <v>-7.4610799999999999</v>
      </c>
      <c r="H824" s="67">
        <v>110.852</v>
      </c>
      <c r="I824" s="66" t="s">
        <v>3898</v>
      </c>
      <c r="J824" s="67">
        <v>-7.4936100000000003</v>
      </c>
      <c r="K824" s="67">
        <v>110.9278</v>
      </c>
    </row>
    <row r="825" spans="1:11" ht="14.5">
      <c r="A825" s="66" t="str">
        <f t="shared" si="12"/>
        <v>BGR JENARSARI_BULAK</v>
      </c>
      <c r="B825" s="66" t="s">
        <v>356</v>
      </c>
      <c r="C825" s="66" t="s">
        <v>5784</v>
      </c>
      <c r="D825" s="76" t="s">
        <v>5767</v>
      </c>
      <c r="E825" s="66" t="s">
        <v>5786</v>
      </c>
      <c r="F825" s="67">
        <v>16.97</v>
      </c>
      <c r="G825" s="67">
        <v>-6.9230200000000002</v>
      </c>
      <c r="H825" s="67">
        <v>110.06699999999999</v>
      </c>
      <c r="I825" s="66" t="s">
        <v>346</v>
      </c>
      <c r="J825" s="67">
        <v>-6.95329</v>
      </c>
      <c r="K825" s="67">
        <v>110.10129999999999</v>
      </c>
    </row>
    <row r="826" spans="1:11" ht="14.5">
      <c r="A826" s="66" t="str">
        <f t="shared" si="12"/>
        <v>Jepara - Mayong_BULAK BARU</v>
      </c>
      <c r="B826" s="66" t="s">
        <v>4161</v>
      </c>
      <c r="C826" s="66" t="s">
        <v>5784</v>
      </c>
      <c r="D826" s="76" t="s">
        <v>5748</v>
      </c>
      <c r="E826" s="66" t="s">
        <v>5786</v>
      </c>
      <c r="F826" s="67">
        <v>10.32</v>
      </c>
      <c r="G826" s="67">
        <v>-6.6638900000000003</v>
      </c>
      <c r="H826" s="67">
        <v>110.64700000000001</v>
      </c>
      <c r="I826" s="66" t="s">
        <v>4145</v>
      </c>
      <c r="J826" s="67">
        <v>-6.7420299999999997</v>
      </c>
      <c r="K826" s="67">
        <v>110.7436</v>
      </c>
    </row>
    <row r="827" spans="1:11" ht="14.5">
      <c r="A827" s="66" t="str">
        <f t="shared" si="12"/>
        <v>Brebes 1 - Wonosari_BULAKAMBA</v>
      </c>
      <c r="B827" s="66" t="s">
        <v>1573</v>
      </c>
      <c r="C827" s="66" t="s">
        <v>5784</v>
      </c>
      <c r="D827" s="76" t="s">
        <v>5748</v>
      </c>
      <c r="E827" s="66" t="s">
        <v>5786</v>
      </c>
      <c r="F827" s="67">
        <v>20.92</v>
      </c>
      <c r="G827" s="67">
        <v>-6.8644999999999996</v>
      </c>
      <c r="H827" s="67">
        <v>108.947</v>
      </c>
      <c r="I827" s="66" t="s">
        <v>1567</v>
      </c>
      <c r="J827" s="67">
        <v>-6.86754</v>
      </c>
      <c r="K827" s="67">
        <v>108.9863</v>
      </c>
    </row>
    <row r="828" spans="1:11" ht="14.5">
      <c r="A828" s="66" t="str">
        <f t="shared" si="12"/>
        <v>Purbalingga - Kebong_BULAKAN</v>
      </c>
      <c r="B828" s="66" t="s">
        <v>4802</v>
      </c>
      <c r="C828" s="66" t="s">
        <v>5784</v>
      </c>
      <c r="D828" s="76" t="s">
        <v>5745</v>
      </c>
      <c r="E828" s="66" t="s">
        <v>5786</v>
      </c>
      <c r="F828" s="67">
        <v>15.73</v>
      </c>
      <c r="G828" s="67">
        <v>-7.1414400000000002</v>
      </c>
      <c r="H828" s="67">
        <v>109.301</v>
      </c>
      <c r="I828" s="66" t="s">
        <v>4781</v>
      </c>
      <c r="J828" s="67">
        <v>-7.4033100000000003</v>
      </c>
      <c r="K828" s="67">
        <v>109.3588</v>
      </c>
    </row>
    <row r="829" spans="1:11" ht="14.5">
      <c r="A829" s="66" t="str">
        <f t="shared" si="12"/>
        <v>Sukoharjo 2 - Baki_BULAKAN</v>
      </c>
      <c r="B829" s="66" t="s">
        <v>4802</v>
      </c>
      <c r="C829" s="66" t="s">
        <v>5784</v>
      </c>
      <c r="D829" s="76" t="s">
        <v>5737</v>
      </c>
      <c r="E829" s="66" t="s">
        <v>5786</v>
      </c>
      <c r="F829" s="67">
        <v>14.71</v>
      </c>
      <c r="G829" s="67">
        <v>-7.6712499999999997</v>
      </c>
      <c r="H829" s="67">
        <v>110.78700000000001</v>
      </c>
      <c r="I829" s="66" t="s">
        <v>5224</v>
      </c>
      <c r="J829" s="67">
        <v>-7.6135599999999997</v>
      </c>
      <c r="K829" s="67">
        <v>110.76560000000001</v>
      </c>
    </row>
    <row r="830" spans="1:11" ht="14.5">
      <c r="A830" s="66" t="str">
        <f t="shared" si="12"/>
        <v>BBS 2BULAKAMBA_BULAKELOR</v>
      </c>
      <c r="B830" s="66" t="s">
        <v>268</v>
      </c>
      <c r="C830" s="66" t="s">
        <v>5784</v>
      </c>
      <c r="D830" s="76" t="s">
        <v>5745</v>
      </c>
      <c r="E830" s="66" t="s">
        <v>5786</v>
      </c>
      <c r="F830" s="67">
        <v>20.92</v>
      </c>
      <c r="G830" s="67">
        <v>-6.9457500000000003</v>
      </c>
      <c r="H830" s="67">
        <v>108.92400000000001</v>
      </c>
      <c r="I830" s="66" t="s">
        <v>262</v>
      </c>
      <c r="J830" s="67">
        <v>-6.8690600000000002</v>
      </c>
      <c r="K830" s="67">
        <v>108.8972</v>
      </c>
    </row>
    <row r="831" spans="1:11" ht="14.5">
      <c r="A831" s="66" t="str">
        <f t="shared" si="12"/>
        <v>Brebes 1 - Wonosari_BULAKPACING</v>
      </c>
      <c r="B831" s="66" t="s">
        <v>1574</v>
      </c>
      <c r="C831" s="66" t="s">
        <v>5784</v>
      </c>
      <c r="D831" s="76" t="s">
        <v>5763</v>
      </c>
      <c r="E831" s="66" t="s">
        <v>5786</v>
      </c>
      <c r="F831" s="67">
        <v>11.25</v>
      </c>
      <c r="G831" s="67">
        <v>-6.9494800000000003</v>
      </c>
      <c r="H831" s="67">
        <v>109.089</v>
      </c>
      <c r="I831" s="66" t="s">
        <v>1567</v>
      </c>
      <c r="J831" s="67">
        <v>-6.86754</v>
      </c>
      <c r="K831" s="67">
        <v>108.9863</v>
      </c>
    </row>
    <row r="832" spans="1:11" ht="14.5">
      <c r="A832" s="66" t="str">
        <f t="shared" si="12"/>
        <v>BBS 2BULAKAMBA_BULAKPAREN</v>
      </c>
      <c r="B832" s="66" t="s">
        <v>269</v>
      </c>
      <c r="C832" s="66" t="s">
        <v>5784</v>
      </c>
      <c r="D832" s="76" t="s">
        <v>5768</v>
      </c>
      <c r="E832" s="66" t="s">
        <v>5786</v>
      </c>
      <c r="F832" s="67">
        <v>20.92</v>
      </c>
      <c r="G832" s="67">
        <v>-6.8786300000000002</v>
      </c>
      <c r="H832" s="67">
        <v>108.91</v>
      </c>
      <c r="I832" s="66" t="s">
        <v>262</v>
      </c>
      <c r="J832" s="67">
        <v>-6.8690600000000002</v>
      </c>
      <c r="K832" s="67">
        <v>108.8972</v>
      </c>
    </row>
    <row r="833" spans="1:11" ht="14.5">
      <c r="A833" s="66" t="str">
        <f t="shared" si="12"/>
        <v>PML 1BEJI_BULAKPELEM</v>
      </c>
      <c r="B833" s="66" t="s">
        <v>4713</v>
      </c>
      <c r="C833" s="66" t="s">
        <v>5784</v>
      </c>
      <c r="D833" s="76" t="s">
        <v>5738</v>
      </c>
      <c r="E833" s="66" t="s">
        <v>5786</v>
      </c>
      <c r="F833" s="67">
        <v>5.84</v>
      </c>
      <c r="G833" s="67">
        <v>-6.9416500000000001</v>
      </c>
      <c r="H833" s="67">
        <v>109.55500000000001</v>
      </c>
      <c r="I833" s="66" t="s">
        <v>4705</v>
      </c>
      <c r="J833" s="67">
        <v>-6.8926100000000003</v>
      </c>
      <c r="K833" s="67">
        <v>109.4507</v>
      </c>
    </row>
    <row r="834" spans="1:11" ht="14.5">
      <c r="A834" s="66" t="str">
        <f t="shared" ref="A834:A897" si="13">CONCATENATE(I834,"_",B834)</f>
        <v>Sukoharjo 2 - Baki_BULAKREJO</v>
      </c>
      <c r="B834" s="66" t="s">
        <v>5233</v>
      </c>
      <c r="C834" s="66" t="s">
        <v>5784</v>
      </c>
      <c r="D834" s="76" t="s">
        <v>5752</v>
      </c>
      <c r="E834" s="66" t="s">
        <v>5786</v>
      </c>
      <c r="F834" s="67">
        <v>14.71</v>
      </c>
      <c r="G834" s="67">
        <v>-7.6477399999999998</v>
      </c>
      <c r="H834" s="67">
        <v>110.822</v>
      </c>
      <c r="I834" s="66" t="s">
        <v>5224</v>
      </c>
      <c r="J834" s="67">
        <v>-7.6135599999999997</v>
      </c>
      <c r="K834" s="67">
        <v>110.76560000000001</v>
      </c>
    </row>
    <row r="835" spans="1:11" ht="14.5">
      <c r="A835" s="66" t="str">
        <f t="shared" si="13"/>
        <v>Banyumas 3 - Wangon_BULAKSARI</v>
      </c>
      <c r="B835" s="66" t="s">
        <v>12</v>
      </c>
      <c r="C835" s="66" t="s">
        <v>5784</v>
      </c>
      <c r="D835" s="76" t="s">
        <v>5767</v>
      </c>
      <c r="E835" s="66" t="s">
        <v>5786</v>
      </c>
      <c r="F835" s="67">
        <v>20.29</v>
      </c>
      <c r="G835" s="67">
        <v>-7.5305799999999996</v>
      </c>
      <c r="H835" s="67">
        <v>108.907</v>
      </c>
      <c r="I835" s="66" t="s">
        <v>8</v>
      </c>
      <c r="J835" s="67">
        <v>-7.5113599999999998</v>
      </c>
      <c r="K835" s="67">
        <v>109.03959999999999</v>
      </c>
    </row>
    <row r="836" spans="1:11" ht="14.5">
      <c r="A836" s="66" t="str">
        <f t="shared" si="13"/>
        <v>PML 1BEJI_BULAKSARI</v>
      </c>
      <c r="B836" s="66" t="s">
        <v>12</v>
      </c>
      <c r="C836" s="66" t="s">
        <v>5784</v>
      </c>
      <c r="D836" s="76" t="s">
        <v>5764</v>
      </c>
      <c r="E836" s="66" t="s">
        <v>5786</v>
      </c>
      <c r="F836" s="67">
        <v>5.84</v>
      </c>
      <c r="G836" s="67">
        <v>-6.9624499999999996</v>
      </c>
      <c r="H836" s="67">
        <v>109.52500000000001</v>
      </c>
      <c r="I836" s="66" t="s">
        <v>4705</v>
      </c>
      <c r="J836" s="67">
        <v>-6.8926100000000003</v>
      </c>
      <c r="K836" s="67">
        <v>109.4507</v>
      </c>
    </row>
    <row r="837" spans="1:11" ht="14.5">
      <c r="A837" s="66" t="str">
        <f t="shared" si="13"/>
        <v>TGL 3PURWAHAMBA_BULAKWARU</v>
      </c>
      <c r="B837" s="66" t="s">
        <v>5366</v>
      </c>
      <c r="C837" s="66" t="s">
        <v>5784</v>
      </c>
      <c r="D837" s="76" t="s">
        <v>5748</v>
      </c>
      <c r="E837" s="66" t="s">
        <v>5786</v>
      </c>
      <c r="F837" s="67">
        <v>11.25</v>
      </c>
      <c r="G837" s="67">
        <v>-6.9332099999999999</v>
      </c>
      <c r="H837" s="67">
        <v>109.2</v>
      </c>
      <c r="I837" s="66" t="s">
        <v>5354</v>
      </c>
      <c r="J837" s="67">
        <v>-6.87378</v>
      </c>
      <c r="K837" s="67">
        <v>109.2512</v>
      </c>
    </row>
    <row r="838" spans="1:11" ht="14.5">
      <c r="A838" s="66" t="str">
        <f t="shared" si="13"/>
        <v>Sukoharjo 2 - Baki_BULAN</v>
      </c>
      <c r="B838" s="66" t="s">
        <v>5234</v>
      </c>
      <c r="C838" s="66" t="s">
        <v>5784</v>
      </c>
      <c r="D838" s="76" t="s">
        <v>5763</v>
      </c>
      <c r="E838" s="66" t="s">
        <v>5786</v>
      </c>
      <c r="F838" s="67">
        <v>8.89</v>
      </c>
      <c r="G838" s="67">
        <v>-7.6297699999999997</v>
      </c>
      <c r="H838" s="67">
        <v>110.721</v>
      </c>
      <c r="I838" s="66" t="s">
        <v>5224</v>
      </c>
      <c r="J838" s="67">
        <v>-7.6135599999999997</v>
      </c>
      <c r="K838" s="67">
        <v>110.76560000000001</v>
      </c>
    </row>
    <row r="839" spans="1:11" ht="14.5">
      <c r="A839" s="66" t="str">
        <f t="shared" si="13"/>
        <v>Temanggung_BULAN</v>
      </c>
      <c r="B839" s="66" t="s">
        <v>5234</v>
      </c>
      <c r="C839" s="66" t="s">
        <v>5784</v>
      </c>
      <c r="D839" s="76" t="s">
        <v>5767</v>
      </c>
      <c r="E839" s="66" t="s">
        <v>5786</v>
      </c>
      <c r="F839" s="67">
        <v>9.5500000000000007</v>
      </c>
      <c r="G839" s="67">
        <v>-7.3760599999999998</v>
      </c>
      <c r="H839" s="67">
        <v>110.15900000000001</v>
      </c>
      <c r="I839" s="66" t="s">
        <v>5294</v>
      </c>
      <c r="J839" s="67">
        <v>-7.3036099999999999</v>
      </c>
      <c r="K839" s="67">
        <v>110.15309999999999</v>
      </c>
    </row>
    <row r="840" spans="1:11" ht="14.5">
      <c r="A840" s="66" t="str">
        <f t="shared" si="13"/>
        <v>Blora 4 Ngawen_BULOH</v>
      </c>
      <c r="B840" s="66" t="s">
        <v>1273</v>
      </c>
      <c r="C840" s="66" t="s">
        <v>5784</v>
      </c>
      <c r="D840" s="76" t="s">
        <v>5752</v>
      </c>
      <c r="E840" s="66" t="s">
        <v>5786</v>
      </c>
      <c r="F840" s="67">
        <v>44.23</v>
      </c>
      <c r="G840" s="67">
        <v>-7.1108099999999999</v>
      </c>
      <c r="H840" s="67">
        <v>111.286</v>
      </c>
      <c r="I840" s="66" t="s">
        <v>1251</v>
      </c>
      <c r="J840" s="67">
        <v>-7.0247799999999998</v>
      </c>
      <c r="K840" s="67">
        <v>111.2928</v>
      </c>
    </row>
    <row r="841" spans="1:11" ht="14.5">
      <c r="A841" s="66" t="str">
        <f t="shared" si="13"/>
        <v>BGR JENARSARI_BULU</v>
      </c>
      <c r="B841" s="66" t="s">
        <v>357</v>
      </c>
      <c r="C841" s="66" t="s">
        <v>5784</v>
      </c>
      <c r="D841" s="76" t="s">
        <v>5765</v>
      </c>
      <c r="E841" s="66" t="s">
        <v>5786</v>
      </c>
      <c r="F841" s="67">
        <v>9.3699999999999992</v>
      </c>
      <c r="G841" s="67">
        <v>-6.9877900000000004</v>
      </c>
      <c r="H841" s="67">
        <v>109.962</v>
      </c>
      <c r="I841" s="66" t="s">
        <v>346</v>
      </c>
      <c r="J841" s="67">
        <v>-6.95329</v>
      </c>
      <c r="K841" s="67">
        <v>110.10129999999999</v>
      </c>
    </row>
    <row r="842" spans="1:11" ht="14.5">
      <c r="A842" s="66" t="str">
        <f t="shared" si="13"/>
        <v>Blora 3 Bangkle_BULU</v>
      </c>
      <c r="B842" s="66" t="s">
        <v>357</v>
      </c>
      <c r="C842" s="66" t="s">
        <v>5784</v>
      </c>
      <c r="D842" s="76" t="s">
        <v>5755</v>
      </c>
      <c r="E842" s="66" t="s">
        <v>5786</v>
      </c>
      <c r="F842" s="67">
        <v>20.29</v>
      </c>
      <c r="G842" s="67">
        <v>-6.8563000000000001</v>
      </c>
      <c r="H842" s="67">
        <v>111.411</v>
      </c>
      <c r="I842" s="66" t="s">
        <v>1166</v>
      </c>
      <c r="J842" s="67">
        <v>-6.9716199999999997</v>
      </c>
      <c r="K842" s="67">
        <v>111.4388</v>
      </c>
    </row>
    <row r="843" spans="1:11" ht="14.5">
      <c r="A843" s="66" t="str">
        <f t="shared" si="13"/>
        <v>GPP SUKOHARJO_BULU</v>
      </c>
      <c r="B843" s="66" t="s">
        <v>357</v>
      </c>
      <c r="C843" s="66" t="s">
        <v>5784</v>
      </c>
      <c r="D843" s="76" t="s">
        <v>5763</v>
      </c>
      <c r="E843" s="66" t="s">
        <v>5786</v>
      </c>
      <c r="F843" s="67">
        <v>14.71</v>
      </c>
      <c r="G843" s="67">
        <v>-7.7635199999999998</v>
      </c>
      <c r="H843" s="67">
        <v>110.836</v>
      </c>
      <c r="I843" s="66" t="s">
        <v>3993</v>
      </c>
      <c r="J843" s="67">
        <v>-7.7412599999999996</v>
      </c>
      <c r="K843" s="67">
        <v>110.8785</v>
      </c>
    </row>
    <row r="844" spans="1:11" ht="14.5">
      <c r="A844" s="66" t="str">
        <f t="shared" si="13"/>
        <v>GPP SUKOHARJO_BULU</v>
      </c>
      <c r="B844" s="66" t="s">
        <v>357</v>
      </c>
      <c r="C844" s="66" t="s">
        <v>5784</v>
      </c>
      <c r="D844" s="76" t="s">
        <v>5770</v>
      </c>
      <c r="E844" s="66" t="s">
        <v>5786</v>
      </c>
      <c r="F844" s="67">
        <v>14.71</v>
      </c>
      <c r="G844" s="67">
        <v>-7.6767200000000004</v>
      </c>
      <c r="H844" s="67">
        <v>110.94199999999999</v>
      </c>
      <c r="I844" s="66" t="s">
        <v>3993</v>
      </c>
      <c r="J844" s="67">
        <v>-7.7412599999999996</v>
      </c>
      <c r="K844" s="67">
        <v>110.8785</v>
      </c>
    </row>
    <row r="845" spans="1:11" ht="14.5">
      <c r="A845" s="66" t="str">
        <f t="shared" si="13"/>
        <v>Jepara - Mayong_BULU</v>
      </c>
      <c r="B845" s="66" t="s">
        <v>357</v>
      </c>
      <c r="C845" s="66" t="s">
        <v>5784</v>
      </c>
      <c r="D845" s="76" t="s">
        <v>5748</v>
      </c>
      <c r="E845" s="66" t="s">
        <v>5786</v>
      </c>
      <c r="F845" s="67">
        <v>10.32</v>
      </c>
      <c r="G845" s="67">
        <v>-6.5899700000000001</v>
      </c>
      <c r="H845" s="67">
        <v>110.651</v>
      </c>
      <c r="I845" s="66" t="s">
        <v>4145</v>
      </c>
      <c r="J845" s="67">
        <v>-6.7420299999999997</v>
      </c>
      <c r="K845" s="67">
        <v>110.7436</v>
      </c>
    </row>
    <row r="846" spans="1:11" ht="14.5">
      <c r="A846" s="66" t="str">
        <f t="shared" si="13"/>
        <v>PML 1BEJI_BULU</v>
      </c>
      <c r="B846" s="66" t="s">
        <v>357</v>
      </c>
      <c r="C846" s="66" t="s">
        <v>5784</v>
      </c>
      <c r="D846" s="76" t="s">
        <v>5750</v>
      </c>
      <c r="E846" s="66" t="s">
        <v>5786</v>
      </c>
      <c r="F846" s="67">
        <v>15.73</v>
      </c>
      <c r="G846" s="67">
        <v>-6.8781299999999996</v>
      </c>
      <c r="H846" s="67">
        <v>109.461</v>
      </c>
      <c r="I846" s="66" t="s">
        <v>4705</v>
      </c>
      <c r="J846" s="67">
        <v>-6.8926100000000003</v>
      </c>
      <c r="K846" s="67">
        <v>109.4507</v>
      </c>
    </row>
    <row r="847" spans="1:11" ht="14.5">
      <c r="A847" s="66" t="str">
        <f t="shared" si="13"/>
        <v>Temanggung_BULU</v>
      </c>
      <c r="B847" s="66" t="s">
        <v>357</v>
      </c>
      <c r="C847" s="66" t="s">
        <v>5784</v>
      </c>
      <c r="D847" s="76" t="s">
        <v>5764</v>
      </c>
      <c r="E847" s="66" t="s">
        <v>5786</v>
      </c>
      <c r="F847" s="67">
        <v>9.5500000000000007</v>
      </c>
      <c r="G847" s="67">
        <v>-7.2932399999999999</v>
      </c>
      <c r="H847" s="67">
        <v>110.128</v>
      </c>
      <c r="I847" s="66" t="s">
        <v>5294</v>
      </c>
      <c r="J847" s="67">
        <v>-7.3036099999999999</v>
      </c>
      <c r="K847" s="67">
        <v>110.15309999999999</v>
      </c>
    </row>
    <row r="848" spans="1:11" ht="14.5">
      <c r="A848" s="66" t="str">
        <f t="shared" si="13"/>
        <v>UPP SEMARANG_BULU LOR</v>
      </c>
      <c r="B848" s="66" t="s">
        <v>5501</v>
      </c>
      <c r="C848" s="66" t="s">
        <v>5784</v>
      </c>
      <c r="D848" s="76" t="s">
        <v>5757</v>
      </c>
      <c r="E848" s="66" t="s">
        <v>5786</v>
      </c>
      <c r="F848" s="67">
        <v>1.22</v>
      </c>
      <c r="G848" s="67">
        <v>-6.9730100000000004</v>
      </c>
      <c r="H848" s="67">
        <v>110.40600000000001</v>
      </c>
      <c r="I848" s="66" t="s">
        <v>5495</v>
      </c>
      <c r="J848" s="67">
        <v>-6.9489400000000003</v>
      </c>
      <c r="K848" s="67">
        <v>110.42059999999999</v>
      </c>
    </row>
    <row r="849" spans="1:11" ht="14.5">
      <c r="A849" s="66" t="str">
        <f t="shared" si="13"/>
        <v>BGR NGADIROJO_BULUKERTO</v>
      </c>
      <c r="B849" s="66" t="s">
        <v>556</v>
      </c>
      <c r="C849" s="66" t="s">
        <v>5784</v>
      </c>
      <c r="D849" s="76" t="s">
        <v>5763</v>
      </c>
      <c r="E849" s="66" t="s">
        <v>5786</v>
      </c>
      <c r="F849" s="67">
        <v>20.7</v>
      </c>
      <c r="G849" s="67">
        <v>-7.7743200000000003</v>
      </c>
      <c r="H849" s="67">
        <v>111.24299999999999</v>
      </c>
      <c r="I849" s="66" t="s">
        <v>538</v>
      </c>
      <c r="J849" s="67">
        <v>-7.8147399999999996</v>
      </c>
      <c r="K849" s="67">
        <v>111.0005</v>
      </c>
    </row>
    <row r="850" spans="1:11" ht="14.5">
      <c r="A850" s="66" t="str">
        <f t="shared" si="13"/>
        <v>Pati - Juwana_BULUMANIS KIDUL</v>
      </c>
      <c r="B850" s="66" t="s">
        <v>4471</v>
      </c>
      <c r="C850" s="66" t="s">
        <v>5784</v>
      </c>
      <c r="D850" s="76" t="s">
        <v>5737</v>
      </c>
      <c r="E850" s="66" t="s">
        <v>5786</v>
      </c>
      <c r="F850" s="67">
        <v>16.66</v>
      </c>
      <c r="G850" s="67">
        <v>-6.6093400000000004</v>
      </c>
      <c r="H850" s="67">
        <v>111.07899999999999</v>
      </c>
      <c r="I850" s="66" t="s">
        <v>4458</v>
      </c>
      <c r="J850" s="67">
        <v>-6.7296100000000001</v>
      </c>
      <c r="K850" s="67">
        <v>111.1037</v>
      </c>
    </row>
    <row r="851" spans="1:11" ht="14.5">
      <c r="A851" s="66" t="str">
        <f t="shared" si="13"/>
        <v>Pati - Juwana_BULUMANIS LOR</v>
      </c>
      <c r="B851" s="66" t="s">
        <v>4472</v>
      </c>
      <c r="C851" s="66" t="s">
        <v>5784</v>
      </c>
      <c r="D851" s="76" t="s">
        <v>5747</v>
      </c>
      <c r="E851" s="66" t="s">
        <v>5786</v>
      </c>
      <c r="F851" s="67">
        <v>16.66</v>
      </c>
      <c r="G851" s="67">
        <v>-6.6010799999999996</v>
      </c>
      <c r="H851" s="67">
        <v>111.08</v>
      </c>
      <c r="I851" s="66" t="s">
        <v>4458</v>
      </c>
      <c r="J851" s="67">
        <v>-6.7296100000000001</v>
      </c>
      <c r="K851" s="67">
        <v>111.1037</v>
      </c>
    </row>
    <row r="852" spans="1:11" ht="14.5">
      <c r="A852" s="66" t="str">
        <f t="shared" si="13"/>
        <v>Pati - Juwana_BULUMULYO</v>
      </c>
      <c r="B852" s="66" t="s">
        <v>4473</v>
      </c>
      <c r="C852" s="66" t="s">
        <v>5784</v>
      </c>
      <c r="D852" s="76" t="s">
        <v>5759</v>
      </c>
      <c r="E852" s="66" t="s">
        <v>5786</v>
      </c>
      <c r="F852" s="67">
        <v>16.66</v>
      </c>
      <c r="G852" s="67">
        <v>-6.7365899999999996</v>
      </c>
      <c r="H852" s="67">
        <v>111.19799999999999</v>
      </c>
      <c r="I852" s="66" t="s">
        <v>4458</v>
      </c>
      <c r="J852" s="67">
        <v>-6.7296100000000001</v>
      </c>
      <c r="K852" s="67">
        <v>111.1037</v>
      </c>
    </row>
    <row r="853" spans="1:11" ht="14.5">
      <c r="A853" s="66" t="str">
        <f t="shared" si="13"/>
        <v>GPP PATI_BULUNG KULON</v>
      </c>
      <c r="B853" s="66" t="s">
        <v>3343</v>
      </c>
      <c r="C853" s="66" t="s">
        <v>5784</v>
      </c>
      <c r="D853" s="76" t="s">
        <v>5752</v>
      </c>
      <c r="E853" s="66" t="s">
        <v>5786</v>
      </c>
      <c r="F853" s="67">
        <v>13.38</v>
      </c>
      <c r="G853" s="67">
        <v>-6.8311999999999999</v>
      </c>
      <c r="H853" s="67">
        <v>110.943</v>
      </c>
      <c r="I853" s="66" t="s">
        <v>3337</v>
      </c>
      <c r="J853" s="67">
        <v>-6.7882499999999997</v>
      </c>
      <c r="K853" s="67">
        <v>110.9785</v>
      </c>
    </row>
    <row r="854" spans="1:11" ht="14.5">
      <c r="A854" s="66" t="str">
        <f t="shared" si="13"/>
        <v>Jepara - Mayong_BULUNGAN</v>
      </c>
      <c r="B854" s="66" t="s">
        <v>4162</v>
      </c>
      <c r="C854" s="66" t="s">
        <v>5784</v>
      </c>
      <c r="D854" s="76" t="s">
        <v>5762</v>
      </c>
      <c r="E854" s="66" t="s">
        <v>5786</v>
      </c>
      <c r="F854" s="67">
        <v>10.32</v>
      </c>
      <c r="G854" s="67">
        <v>-6.5863899999999997</v>
      </c>
      <c r="H854" s="67">
        <v>110.717</v>
      </c>
      <c r="I854" s="66" t="s">
        <v>4145</v>
      </c>
      <c r="J854" s="67">
        <v>-6.7420299999999997</v>
      </c>
      <c r="K854" s="67">
        <v>110.7436</v>
      </c>
    </row>
    <row r="855" spans="1:11" ht="14.5">
      <c r="A855" s="66" t="str">
        <f t="shared" si="13"/>
        <v>Pati - Juwana_BULUNGAN</v>
      </c>
      <c r="B855" s="66" t="s">
        <v>4162</v>
      </c>
      <c r="C855" s="66" t="s">
        <v>5784</v>
      </c>
      <c r="D855" s="76" t="s">
        <v>5765</v>
      </c>
      <c r="E855" s="66" t="s">
        <v>5786</v>
      </c>
      <c r="F855" s="67">
        <v>16.66</v>
      </c>
      <c r="G855" s="67">
        <v>-6.5209900000000003</v>
      </c>
      <c r="H855" s="67">
        <v>111.021</v>
      </c>
      <c r="I855" s="66" t="s">
        <v>4458</v>
      </c>
      <c r="J855" s="67">
        <v>-6.7296100000000001</v>
      </c>
      <c r="K855" s="67">
        <v>111.1037</v>
      </c>
    </row>
    <row r="856" spans="1:11" ht="14.5">
      <c r="A856" s="66" t="str">
        <f t="shared" si="13"/>
        <v>GPP PATI_BULUNGCANGKRING</v>
      </c>
      <c r="B856" s="66" t="s">
        <v>3344</v>
      </c>
      <c r="C856" s="66" t="s">
        <v>5784</v>
      </c>
      <c r="D856" s="76" t="s">
        <v>5763</v>
      </c>
      <c r="E856" s="66" t="s">
        <v>5786</v>
      </c>
      <c r="F856" s="67">
        <v>13.38</v>
      </c>
      <c r="G856" s="67">
        <v>-6.8292299999999999</v>
      </c>
      <c r="H856" s="67">
        <v>110.929</v>
      </c>
      <c r="I856" s="66" t="s">
        <v>3337</v>
      </c>
      <c r="J856" s="67">
        <v>-6.7882499999999997</v>
      </c>
      <c r="K856" s="67">
        <v>110.9785</v>
      </c>
    </row>
    <row r="857" spans="1:11" ht="14.5">
      <c r="A857" s="66" t="str">
        <f t="shared" si="13"/>
        <v>Cilacap 1 - Kesugihan_BULUPAYUNG</v>
      </c>
      <c r="B857" s="66" t="s">
        <v>1841</v>
      </c>
      <c r="C857" s="66" t="s">
        <v>5784</v>
      </c>
      <c r="D857" s="76" t="s">
        <v>5745</v>
      </c>
      <c r="E857" s="66" t="s">
        <v>5786</v>
      </c>
      <c r="F857" s="67">
        <v>20.29</v>
      </c>
      <c r="G857" s="67">
        <v>-7.5855899999999998</v>
      </c>
      <c r="H857" s="67">
        <v>109.129</v>
      </c>
      <c r="I857" s="66" t="s">
        <v>1829</v>
      </c>
      <c r="J857" s="67">
        <v>-7.6282100000000002</v>
      </c>
      <c r="K857" s="67">
        <v>109.1144</v>
      </c>
    </row>
    <row r="858" spans="1:11" ht="14.5">
      <c r="A858" s="66" t="str">
        <f t="shared" si="13"/>
        <v>GD PSP Cilacap_BULUPAYUNG</v>
      </c>
      <c r="B858" s="66" t="s">
        <v>1841</v>
      </c>
      <c r="C858" s="66" t="s">
        <v>5784</v>
      </c>
      <c r="D858" s="76" t="s">
        <v>5753</v>
      </c>
      <c r="E858" s="66" t="s">
        <v>5786</v>
      </c>
      <c r="F858" s="67">
        <v>20.29</v>
      </c>
      <c r="G858" s="67">
        <v>-7.5862600000000002</v>
      </c>
      <c r="H858" s="67">
        <v>108.8</v>
      </c>
      <c r="I858" s="66" t="s">
        <v>2114</v>
      </c>
      <c r="J858" s="67">
        <v>-7.3791900000000004</v>
      </c>
      <c r="K858" s="67">
        <v>108.8021</v>
      </c>
    </row>
    <row r="859" spans="1:11" ht="14.5">
      <c r="A859" s="66" t="str">
        <f t="shared" si="13"/>
        <v>BGR NGADIROJO_BULUREJO</v>
      </c>
      <c r="B859" s="66" t="s">
        <v>557</v>
      </c>
      <c r="C859" s="66" t="s">
        <v>5784</v>
      </c>
      <c r="D859" s="76" t="s">
        <v>5750</v>
      </c>
      <c r="E859" s="66" t="s">
        <v>5786</v>
      </c>
      <c r="F859" s="67">
        <v>20.7</v>
      </c>
      <c r="G859" s="67">
        <v>-8.05823</v>
      </c>
      <c r="H859" s="67">
        <v>110.97799999999999</v>
      </c>
      <c r="I859" s="66" t="s">
        <v>538</v>
      </c>
      <c r="J859" s="67">
        <v>-7.8147399999999996</v>
      </c>
      <c r="K859" s="67">
        <v>111.0005</v>
      </c>
    </row>
    <row r="860" spans="1:11" ht="14.5">
      <c r="A860" s="66" t="str">
        <f t="shared" si="13"/>
        <v>BGR NGADIROJO_BULUREJO</v>
      </c>
      <c r="B860" s="66" t="s">
        <v>557</v>
      </c>
      <c r="C860" s="66" t="s">
        <v>5784</v>
      </c>
      <c r="D860" s="76" t="s">
        <v>5745</v>
      </c>
      <c r="E860" s="66" t="s">
        <v>5786</v>
      </c>
      <c r="F860" s="67">
        <v>20.7</v>
      </c>
      <c r="G860" s="67">
        <v>-7.9264999999999999</v>
      </c>
      <c r="H860" s="67">
        <v>110.973</v>
      </c>
      <c r="I860" s="66" t="s">
        <v>538</v>
      </c>
      <c r="J860" s="67">
        <v>-7.8147399999999996</v>
      </c>
      <c r="K860" s="67">
        <v>111.0005</v>
      </c>
    </row>
    <row r="861" spans="1:11" ht="14.5">
      <c r="A861" s="66" t="str">
        <f t="shared" si="13"/>
        <v>BGR NGADIROJO_BULUREJO</v>
      </c>
      <c r="B861" s="66" t="s">
        <v>557</v>
      </c>
      <c r="C861" s="66" t="s">
        <v>5784</v>
      </c>
      <c r="D861" s="76" t="s">
        <v>5747</v>
      </c>
      <c r="E861" s="66" t="s">
        <v>5786</v>
      </c>
      <c r="F861" s="67">
        <v>20.7</v>
      </c>
      <c r="G861" s="67">
        <v>-7.7904400000000003</v>
      </c>
      <c r="H861" s="67">
        <v>111.253</v>
      </c>
      <c r="I861" s="66" t="s">
        <v>538</v>
      </c>
      <c r="J861" s="67">
        <v>-7.8147399999999996</v>
      </c>
      <c r="K861" s="67">
        <v>111.0005</v>
      </c>
    </row>
    <row r="862" spans="1:11" ht="14.5">
      <c r="A862" s="66" t="str">
        <f t="shared" si="13"/>
        <v>GPP KARANGANYAR_BULUREJO</v>
      </c>
      <c r="B862" s="66" t="s">
        <v>557</v>
      </c>
      <c r="C862" s="66" t="s">
        <v>5784</v>
      </c>
      <c r="D862" s="76" t="s">
        <v>5745</v>
      </c>
      <c r="E862" s="66" t="s">
        <v>5786</v>
      </c>
      <c r="F862" s="67">
        <v>21.59</v>
      </c>
      <c r="G862" s="67">
        <v>-7.4808599999999998</v>
      </c>
      <c r="H862" s="67">
        <v>110.815</v>
      </c>
      <c r="I862" s="66" t="s">
        <v>2633</v>
      </c>
      <c r="J862" s="67">
        <v>-7.5687199999999999</v>
      </c>
      <c r="K862" s="67">
        <v>110.8749</v>
      </c>
    </row>
    <row r="863" spans="1:11" ht="14.5">
      <c r="A863" s="66" t="str">
        <f t="shared" si="13"/>
        <v>GPP KLATEN_BULUREJO</v>
      </c>
      <c r="B863" s="66" t="s">
        <v>557</v>
      </c>
      <c r="C863" s="66" t="s">
        <v>5784</v>
      </c>
      <c r="D863" s="76" t="s">
        <v>5752</v>
      </c>
      <c r="E863" s="66" t="s">
        <v>5786</v>
      </c>
      <c r="F863" s="67">
        <v>8.89</v>
      </c>
      <c r="G863" s="67">
        <v>-7.6574799999999996</v>
      </c>
      <c r="H863" s="67">
        <v>110.726</v>
      </c>
      <c r="I863" s="66" t="s">
        <v>2894</v>
      </c>
      <c r="J863" s="67">
        <v>-7.6692</v>
      </c>
      <c r="K863" s="67">
        <v>110.6751</v>
      </c>
    </row>
    <row r="864" spans="1:11" ht="14.5">
      <c r="A864" s="66" t="str">
        <f t="shared" si="13"/>
        <v>GPP MAGELANG_BULUREJO</v>
      </c>
      <c r="B864" s="66" t="s">
        <v>557</v>
      </c>
      <c r="C864" s="66" t="s">
        <v>5784</v>
      </c>
      <c r="D864" s="76" t="s">
        <v>5750</v>
      </c>
      <c r="E864" s="66" t="s">
        <v>5786</v>
      </c>
      <c r="F864" s="67">
        <v>7.61</v>
      </c>
      <c r="G864" s="67">
        <v>-7.5004499999999998</v>
      </c>
      <c r="H864" s="67">
        <v>110.2</v>
      </c>
      <c r="I864" s="66" t="s">
        <v>3103</v>
      </c>
      <c r="J864" s="67">
        <v>-7.3955399999999996</v>
      </c>
      <c r="K864" s="67">
        <v>110.24469999999999</v>
      </c>
    </row>
    <row r="865" spans="1:11" ht="14.5">
      <c r="A865" s="66" t="str">
        <f t="shared" si="13"/>
        <v>Kebumen - Purbowangi_BULUREJO</v>
      </c>
      <c r="B865" s="66" t="s">
        <v>557</v>
      </c>
      <c r="C865" s="66" t="s">
        <v>5784</v>
      </c>
      <c r="D865" s="76" t="s">
        <v>5740</v>
      </c>
      <c r="E865" s="66" t="s">
        <v>5786</v>
      </c>
      <c r="F865" s="67">
        <v>15.69</v>
      </c>
      <c r="G865" s="67">
        <v>-7.6683500000000002</v>
      </c>
      <c r="H865" s="67">
        <v>109.392</v>
      </c>
      <c r="I865" s="66" t="s">
        <v>4274</v>
      </c>
      <c r="J865" s="67">
        <v>-7.6099800000000002</v>
      </c>
      <c r="K865" s="67">
        <v>109.48480000000001</v>
      </c>
    </row>
    <row r="866" spans="1:11" ht="14.5">
      <c r="A866" s="66" t="str">
        <f t="shared" si="13"/>
        <v>Blora 3 Bangkle_BULUROTO</v>
      </c>
      <c r="B866" s="66" t="s">
        <v>1178</v>
      </c>
      <c r="C866" s="66" t="s">
        <v>5784</v>
      </c>
      <c r="D866" s="76" t="s">
        <v>5752</v>
      </c>
      <c r="E866" s="66" t="s">
        <v>5786</v>
      </c>
      <c r="F866" s="67">
        <v>44.23</v>
      </c>
      <c r="G866" s="67">
        <v>-6.9904700000000002</v>
      </c>
      <c r="H866" s="67">
        <v>111.396</v>
      </c>
      <c r="I866" s="66" t="s">
        <v>1166</v>
      </c>
      <c r="J866" s="67">
        <v>-6.9716199999999997</v>
      </c>
      <c r="K866" s="67">
        <v>111.4388</v>
      </c>
    </row>
    <row r="867" spans="1:11" ht="14.5">
      <c r="A867" s="66" t="str">
        <f t="shared" si="13"/>
        <v>GPP PURWOREJO_BULUS</v>
      </c>
      <c r="B867" s="66" t="s">
        <v>3555</v>
      </c>
      <c r="C867" s="66" t="s">
        <v>5784</v>
      </c>
      <c r="D867" s="76" t="s">
        <v>5747</v>
      </c>
      <c r="E867" s="66" t="s">
        <v>5786</v>
      </c>
      <c r="F867" s="67">
        <v>4.4400000000000004</v>
      </c>
      <c r="G867" s="67">
        <v>-7.6847000000000003</v>
      </c>
      <c r="H867" s="67">
        <v>110.009</v>
      </c>
      <c r="I867" s="66" t="s">
        <v>3504</v>
      </c>
      <c r="J867" s="67">
        <v>-7.7226800000000004</v>
      </c>
      <c r="K867" s="67">
        <v>109.9468</v>
      </c>
    </row>
    <row r="868" spans="1:11" ht="14.5">
      <c r="A868" s="66" t="str">
        <f t="shared" si="13"/>
        <v>GPP KLATEN_BULUSAN</v>
      </c>
      <c r="B868" s="66" t="s">
        <v>2919</v>
      </c>
      <c r="C868" s="66" t="s">
        <v>5784</v>
      </c>
      <c r="D868" s="76" t="s">
        <v>5757</v>
      </c>
      <c r="E868" s="66" t="s">
        <v>5786</v>
      </c>
      <c r="F868" s="67">
        <v>8.89</v>
      </c>
      <c r="G868" s="67">
        <v>-7.72051</v>
      </c>
      <c r="H868" s="67">
        <v>110.726</v>
      </c>
      <c r="I868" s="66" t="s">
        <v>2894</v>
      </c>
      <c r="J868" s="67">
        <v>-7.6692</v>
      </c>
      <c r="K868" s="67">
        <v>110.6751</v>
      </c>
    </row>
    <row r="869" spans="1:11" ht="14.5">
      <c r="A869" s="66" t="str">
        <f t="shared" si="13"/>
        <v>GUDANG DEMAK 2_BULUSAN</v>
      </c>
      <c r="B869" s="66" t="s">
        <v>2919</v>
      </c>
      <c r="C869" s="66" t="s">
        <v>5784</v>
      </c>
      <c r="D869" s="76" t="s">
        <v>5761</v>
      </c>
      <c r="E869" s="66" t="s">
        <v>5786</v>
      </c>
      <c r="F869" s="67">
        <v>1.22</v>
      </c>
      <c r="G869" s="67">
        <v>-7.05708</v>
      </c>
      <c r="H869" s="67">
        <v>110.45099999999999</v>
      </c>
      <c r="I869" s="66" t="s">
        <v>4087</v>
      </c>
      <c r="J869" s="67">
        <v>-7.0231700000000004</v>
      </c>
      <c r="K869" s="67">
        <v>110.50660000000001</v>
      </c>
    </row>
    <row r="870" spans="1:11" ht="14.5">
      <c r="A870" s="66" t="str">
        <f t="shared" si="13"/>
        <v>BGR NGADIROJO_BULUSARI</v>
      </c>
      <c r="B870" s="66" t="s">
        <v>558</v>
      </c>
      <c r="C870" s="66" t="s">
        <v>5784</v>
      </c>
      <c r="D870" s="76" t="s">
        <v>5743</v>
      </c>
      <c r="E870" s="66" t="s">
        <v>5786</v>
      </c>
      <c r="F870" s="67">
        <v>20.7</v>
      </c>
      <c r="G870" s="67">
        <v>-7.8345700000000003</v>
      </c>
      <c r="H870" s="67">
        <v>111.173</v>
      </c>
      <c r="I870" s="66" t="s">
        <v>538</v>
      </c>
      <c r="J870" s="67">
        <v>-7.8147399999999996</v>
      </c>
      <c r="K870" s="67">
        <v>111.0005</v>
      </c>
    </row>
    <row r="871" spans="1:11" ht="14.5">
      <c r="A871" s="66" t="str">
        <f t="shared" si="13"/>
        <v>Brebes 1 - Wonosari_BULUSARI</v>
      </c>
      <c r="B871" s="66" t="s">
        <v>558</v>
      </c>
      <c r="C871" s="66" t="s">
        <v>5784</v>
      </c>
      <c r="D871" s="76" t="s">
        <v>5741</v>
      </c>
      <c r="E871" s="66" t="s">
        <v>5786</v>
      </c>
      <c r="F871" s="67">
        <v>20.92</v>
      </c>
      <c r="G871" s="67">
        <v>-6.8859199999999996</v>
      </c>
      <c r="H871" s="67">
        <v>108.95099999999999</v>
      </c>
      <c r="I871" s="66" t="s">
        <v>1567</v>
      </c>
      <c r="J871" s="67">
        <v>-6.86754</v>
      </c>
      <c r="K871" s="67">
        <v>108.9863</v>
      </c>
    </row>
    <row r="872" spans="1:11" ht="14.5">
      <c r="A872" s="66" t="str">
        <f t="shared" si="13"/>
        <v>GD PSP Cilacap_BULUSARI</v>
      </c>
      <c r="B872" s="66" t="s">
        <v>558</v>
      </c>
      <c r="C872" s="66" t="s">
        <v>5784</v>
      </c>
      <c r="D872" s="76" t="s">
        <v>5763</v>
      </c>
      <c r="E872" s="66" t="s">
        <v>5786</v>
      </c>
      <c r="F872" s="67">
        <v>20.29</v>
      </c>
      <c r="G872" s="67">
        <v>-7.5109700000000004</v>
      </c>
      <c r="H872" s="67">
        <v>108.831</v>
      </c>
      <c r="I872" s="66" t="s">
        <v>2114</v>
      </c>
      <c r="J872" s="67">
        <v>-7.3791900000000004</v>
      </c>
      <c r="K872" s="67">
        <v>108.8021</v>
      </c>
    </row>
    <row r="873" spans="1:11" ht="14.5">
      <c r="A873" s="66" t="str">
        <f t="shared" si="13"/>
        <v>GUDANG DEMAK 2_BULUSARI</v>
      </c>
      <c r="B873" s="66" t="s">
        <v>558</v>
      </c>
      <c r="C873" s="66" t="s">
        <v>5784</v>
      </c>
      <c r="D873" s="76" t="s">
        <v>5753</v>
      </c>
      <c r="E873" s="66" t="s">
        <v>5786</v>
      </c>
      <c r="F873" s="67">
        <v>26.27</v>
      </c>
      <c r="G873" s="67">
        <v>-6.9797799999999999</v>
      </c>
      <c r="H873" s="67">
        <v>110.53700000000001</v>
      </c>
      <c r="I873" s="66" t="s">
        <v>4087</v>
      </c>
      <c r="J873" s="67">
        <v>-7.0231700000000004</v>
      </c>
      <c r="K873" s="67">
        <v>110.50660000000001</v>
      </c>
    </row>
    <row r="874" spans="1:11" ht="14.5">
      <c r="A874" s="66" t="str">
        <f t="shared" si="13"/>
        <v>GPP KEBUMEN_BULUSPESANTREN</v>
      </c>
      <c r="B874" s="66" t="s">
        <v>2737</v>
      </c>
      <c r="C874" s="66" t="s">
        <v>5784</v>
      </c>
      <c r="D874" s="76" t="s">
        <v>5758</v>
      </c>
      <c r="E874" s="66" t="s">
        <v>5786</v>
      </c>
      <c r="F874" s="67">
        <v>15.69</v>
      </c>
      <c r="G874" s="67">
        <v>-7.7490899999999998</v>
      </c>
      <c r="H874" s="67">
        <v>109.691</v>
      </c>
      <c r="I874" s="66" t="s">
        <v>2714</v>
      </c>
      <c r="J874" s="67">
        <v>-7.6109200000000001</v>
      </c>
      <c r="K874" s="67">
        <v>109.5078</v>
      </c>
    </row>
    <row r="875" spans="1:11" ht="14.5">
      <c r="A875" s="66" t="str">
        <f t="shared" si="13"/>
        <v>UPP SEMARANG_BULUSTALAN</v>
      </c>
      <c r="B875" s="66" t="s">
        <v>5502</v>
      </c>
      <c r="C875" s="66" t="s">
        <v>5784</v>
      </c>
      <c r="D875" s="76" t="s">
        <v>5750</v>
      </c>
      <c r="E875" s="66" t="s">
        <v>5786</v>
      </c>
      <c r="F875" s="67">
        <v>1.22</v>
      </c>
      <c r="G875" s="67">
        <v>-6.98604</v>
      </c>
      <c r="H875" s="67">
        <v>110.404</v>
      </c>
      <c r="I875" s="66" t="s">
        <v>5495</v>
      </c>
      <c r="J875" s="67">
        <v>-6.9489400000000003</v>
      </c>
      <c r="K875" s="67">
        <v>110.42059999999999</v>
      </c>
    </row>
    <row r="876" spans="1:11" ht="14.5">
      <c r="A876" s="66" t="str">
        <f t="shared" si="13"/>
        <v>BGR NGADIROJO_BULUSULUR</v>
      </c>
      <c r="B876" s="66" t="s">
        <v>559</v>
      </c>
      <c r="C876" s="66" t="s">
        <v>5784</v>
      </c>
      <c r="D876" s="76" t="s">
        <v>5750</v>
      </c>
      <c r="E876" s="66" t="s">
        <v>5786</v>
      </c>
      <c r="F876" s="67">
        <v>20.7</v>
      </c>
      <c r="G876" s="67">
        <v>-7.8119699999999996</v>
      </c>
      <c r="H876" s="67">
        <v>110.95399999999999</v>
      </c>
      <c r="I876" s="66" t="s">
        <v>538</v>
      </c>
      <c r="J876" s="67">
        <v>-7.8147399999999996</v>
      </c>
      <c r="K876" s="67">
        <v>111.0005</v>
      </c>
    </row>
    <row r="877" spans="1:11" ht="14.5">
      <c r="A877" s="66" t="str">
        <f t="shared" si="13"/>
        <v>Semarang - Kalikuning_BUMEN</v>
      </c>
      <c r="B877" s="66" t="s">
        <v>5076</v>
      </c>
      <c r="C877" s="66" t="s">
        <v>5784</v>
      </c>
      <c r="D877" s="76" t="s">
        <v>5761</v>
      </c>
      <c r="E877" s="66" t="s">
        <v>5786</v>
      </c>
      <c r="F877" s="67">
        <v>10.51</v>
      </c>
      <c r="G877" s="67">
        <v>-7.2123799999999996</v>
      </c>
      <c r="H877" s="67">
        <v>110.322</v>
      </c>
      <c r="I877" s="66" t="s">
        <v>5061</v>
      </c>
      <c r="J877" s="67">
        <v>-7.1833299999999998</v>
      </c>
      <c r="K877" s="67">
        <v>110.4721</v>
      </c>
    </row>
    <row r="878" spans="1:11" ht="14.5">
      <c r="A878" s="66" t="str">
        <f t="shared" si="13"/>
        <v>Sukoharjo 2 - Baki_BUMI</v>
      </c>
      <c r="B878" s="66" t="s">
        <v>5235</v>
      </c>
      <c r="C878" s="66" t="s">
        <v>5784</v>
      </c>
      <c r="D878" s="76" t="s">
        <v>5767</v>
      </c>
      <c r="E878" s="66" t="s">
        <v>5786</v>
      </c>
      <c r="F878" s="67">
        <v>0.39</v>
      </c>
      <c r="G878" s="67">
        <v>-7.5704200000000004</v>
      </c>
      <c r="H878" s="67">
        <v>110.801</v>
      </c>
      <c r="I878" s="66" t="s">
        <v>5224</v>
      </c>
      <c r="J878" s="67">
        <v>-7.6135599999999997</v>
      </c>
      <c r="K878" s="67">
        <v>110.76560000000001</v>
      </c>
    </row>
    <row r="879" spans="1:11" ht="14.5">
      <c r="A879" s="66" t="str">
        <f t="shared" si="13"/>
        <v>Kebumen - Purbowangi_BUMIAGUNG</v>
      </c>
      <c r="B879" s="66" t="s">
        <v>4285</v>
      </c>
      <c r="C879" s="66" t="s">
        <v>5784</v>
      </c>
      <c r="D879" s="76" t="s">
        <v>5765</v>
      </c>
      <c r="E879" s="66" t="s">
        <v>5786</v>
      </c>
      <c r="F879" s="67">
        <v>15.69</v>
      </c>
      <c r="G879" s="67">
        <v>-7.6220800000000004</v>
      </c>
      <c r="H879" s="67">
        <v>109.444</v>
      </c>
      <c r="I879" s="66" t="s">
        <v>4274</v>
      </c>
      <c r="J879" s="67">
        <v>-7.6099800000000002</v>
      </c>
      <c r="K879" s="67">
        <v>109.48480000000001</v>
      </c>
    </row>
    <row r="880" spans="1:11" ht="14.5">
      <c r="A880" s="66" t="str">
        <f t="shared" si="13"/>
        <v>Sragen 1 - Ngrampal_BUMIAJI</v>
      </c>
      <c r="B880" s="66" t="s">
        <v>5165</v>
      </c>
      <c r="C880" s="66" t="s">
        <v>5784</v>
      </c>
      <c r="D880" s="76" t="s">
        <v>5764</v>
      </c>
      <c r="E880" s="66" t="s">
        <v>5786</v>
      </c>
      <c r="F880" s="67">
        <v>66.78</v>
      </c>
      <c r="G880" s="67">
        <v>-7.39975</v>
      </c>
      <c r="H880" s="67">
        <v>111.08499999999999</v>
      </c>
      <c r="I880" s="66" t="s">
        <v>5161</v>
      </c>
      <c r="J880" s="67">
        <v>-7.4020799999999998</v>
      </c>
      <c r="K880" s="67">
        <v>111.0612</v>
      </c>
    </row>
    <row r="881" spans="1:11" ht="14.5">
      <c r="A881" s="66" t="str">
        <f t="shared" si="13"/>
        <v>Brebes GPP_BUMIAYU</v>
      </c>
      <c r="B881" s="66" t="s">
        <v>1682</v>
      </c>
      <c r="C881" s="66" t="s">
        <v>5784</v>
      </c>
      <c r="D881" s="76" t="s">
        <v>5749</v>
      </c>
      <c r="E881" s="66" t="s">
        <v>5786</v>
      </c>
      <c r="F881" s="67">
        <v>20.92</v>
      </c>
      <c r="G881" s="67">
        <v>-7.2487199999999996</v>
      </c>
      <c r="H881" s="67">
        <v>108.99299999999999</v>
      </c>
      <c r="I881" s="66" t="s">
        <v>1667</v>
      </c>
      <c r="J881" s="67">
        <v>-7.1220699999999999</v>
      </c>
      <c r="K881" s="67">
        <v>108.9847</v>
      </c>
    </row>
    <row r="882" spans="1:11" ht="14.5">
      <c r="A882" s="66" t="str">
        <f t="shared" si="13"/>
        <v>GPP MAGELANG_BUMIAYU</v>
      </c>
      <c r="B882" s="66" t="s">
        <v>1682</v>
      </c>
      <c r="C882" s="66" t="s">
        <v>5784</v>
      </c>
      <c r="D882" s="76" t="s">
        <v>5749</v>
      </c>
      <c r="E882" s="66" t="s">
        <v>5786</v>
      </c>
      <c r="F882" s="67">
        <v>7.61</v>
      </c>
      <c r="G882" s="67">
        <v>-7.5282900000000001</v>
      </c>
      <c r="H882" s="67">
        <v>110.089</v>
      </c>
      <c r="I882" s="66" t="s">
        <v>3103</v>
      </c>
      <c r="J882" s="67">
        <v>-7.3955399999999996</v>
      </c>
      <c r="K882" s="67">
        <v>110.24469999999999</v>
      </c>
    </row>
    <row r="883" spans="1:11" ht="14.5">
      <c r="A883" s="66" t="str">
        <f t="shared" si="13"/>
        <v>GPP MAGELANG_BUMIAYU</v>
      </c>
      <c r="B883" s="66" t="s">
        <v>1682</v>
      </c>
      <c r="C883" s="66" t="s">
        <v>5784</v>
      </c>
      <c r="D883" s="76" t="s">
        <v>5749</v>
      </c>
      <c r="E883" s="66" t="s">
        <v>5786</v>
      </c>
      <c r="F883" s="67">
        <v>9.5500000000000007</v>
      </c>
      <c r="G883" s="67">
        <v>-7.3702100000000002</v>
      </c>
      <c r="H883" s="67">
        <v>110.20399999999999</v>
      </c>
      <c r="I883" s="66" t="s">
        <v>3103</v>
      </c>
      <c r="J883" s="67">
        <v>-7.3955399999999996</v>
      </c>
      <c r="K883" s="67">
        <v>110.24469999999999</v>
      </c>
    </row>
    <row r="884" spans="1:11" ht="14.5">
      <c r="A884" s="66" t="str">
        <f t="shared" si="13"/>
        <v>Pati - Juwana_BUMIAYU</v>
      </c>
      <c r="B884" s="66" t="s">
        <v>1682</v>
      </c>
      <c r="C884" s="66" t="s">
        <v>5784</v>
      </c>
      <c r="D884" s="76" t="s">
        <v>5760</v>
      </c>
      <c r="E884" s="66" t="s">
        <v>5786</v>
      </c>
      <c r="F884" s="67">
        <v>16.66</v>
      </c>
      <c r="G884" s="67">
        <v>-6.7</v>
      </c>
      <c r="H884" s="67">
        <v>111.054</v>
      </c>
      <c r="I884" s="66" t="s">
        <v>4458</v>
      </c>
      <c r="J884" s="67">
        <v>-6.7296100000000001</v>
      </c>
      <c r="K884" s="67">
        <v>111.1037</v>
      </c>
    </row>
    <row r="885" spans="1:11" ht="14.5">
      <c r="A885" s="66" t="str">
        <f t="shared" si="13"/>
        <v>TGL 3PURWAHAMBA_BUMIHARJA</v>
      </c>
      <c r="B885" s="66" t="s">
        <v>5367</v>
      </c>
      <c r="C885" s="66" t="s">
        <v>5784</v>
      </c>
      <c r="D885" s="76" t="s">
        <v>5763</v>
      </c>
      <c r="E885" s="66" t="s">
        <v>5786</v>
      </c>
      <c r="F885" s="67">
        <v>11.25</v>
      </c>
      <c r="G885" s="67">
        <v>-6.9076700000000004</v>
      </c>
      <c r="H885" s="67">
        <v>109.19199999999999</v>
      </c>
      <c r="I885" s="66" t="s">
        <v>5354</v>
      </c>
      <c r="J885" s="67">
        <v>-6.87378</v>
      </c>
      <c r="K885" s="67">
        <v>109.2512</v>
      </c>
    </row>
    <row r="886" spans="1:11" ht="14.5">
      <c r="A886" s="66" t="str">
        <f t="shared" si="13"/>
        <v>BGR NGADIROJO_BUMIHARJO</v>
      </c>
      <c r="B886" s="66" t="s">
        <v>560</v>
      </c>
      <c r="C886" s="66" t="s">
        <v>5784</v>
      </c>
      <c r="D886" s="76" t="s">
        <v>5749</v>
      </c>
      <c r="E886" s="66" t="s">
        <v>5786</v>
      </c>
      <c r="F886" s="67">
        <v>20.7</v>
      </c>
      <c r="G886" s="67">
        <v>-8.0271600000000003</v>
      </c>
      <c r="H886" s="67">
        <v>110.967</v>
      </c>
      <c r="I886" s="66" t="s">
        <v>538</v>
      </c>
      <c r="J886" s="67">
        <v>-7.8147399999999996</v>
      </c>
      <c r="K886" s="67">
        <v>111.0005</v>
      </c>
    </row>
    <row r="887" spans="1:11" ht="14.5">
      <c r="A887" s="66" t="str">
        <f t="shared" si="13"/>
        <v>BGR NGADIROJO_BUMIHARJO</v>
      </c>
      <c r="B887" s="66" t="s">
        <v>560</v>
      </c>
      <c r="C887" s="66" t="s">
        <v>5784</v>
      </c>
      <c r="D887" s="76" t="s">
        <v>5760</v>
      </c>
      <c r="E887" s="66" t="s">
        <v>5786</v>
      </c>
      <c r="F887" s="67">
        <v>20.7</v>
      </c>
      <c r="G887" s="67">
        <v>-7.8925299999999998</v>
      </c>
      <c r="H887" s="67">
        <v>110.95399999999999</v>
      </c>
      <c r="I887" s="66" t="s">
        <v>538</v>
      </c>
      <c r="J887" s="67">
        <v>-7.8147399999999996</v>
      </c>
      <c r="K887" s="67">
        <v>111.0005</v>
      </c>
    </row>
    <row r="888" spans="1:11" ht="14.5">
      <c r="A888" s="66" t="str">
        <f t="shared" si="13"/>
        <v>Boyolali_BUMIHARJO</v>
      </c>
      <c r="B888" s="66" t="s">
        <v>560</v>
      </c>
      <c r="C888" s="66" t="s">
        <v>5784</v>
      </c>
      <c r="D888" s="76" t="s">
        <v>5740</v>
      </c>
      <c r="E888" s="66" t="s">
        <v>5786</v>
      </c>
      <c r="F888" s="67">
        <v>8.89</v>
      </c>
      <c r="G888" s="67">
        <v>-7.6184000000000003</v>
      </c>
      <c r="H888" s="67">
        <v>110.503</v>
      </c>
      <c r="I888" s="66" t="s">
        <v>1370</v>
      </c>
      <c r="J888" s="67">
        <v>-7.5381099999999996</v>
      </c>
      <c r="K888" s="67">
        <v>110.6292</v>
      </c>
    </row>
    <row r="889" spans="1:11" ht="14.5">
      <c r="A889" s="66" t="str">
        <f t="shared" si="13"/>
        <v>Demak 1 - Mranak_BUMIHARJO</v>
      </c>
      <c r="B889" s="66" t="s">
        <v>560</v>
      </c>
      <c r="C889" s="66" t="s">
        <v>5784</v>
      </c>
      <c r="D889" s="76" t="s">
        <v>5740</v>
      </c>
      <c r="E889" s="66" t="s">
        <v>5786</v>
      </c>
      <c r="F889" s="67">
        <v>26.27</v>
      </c>
      <c r="G889" s="67">
        <v>-6.9672999999999998</v>
      </c>
      <c r="H889" s="67">
        <v>110.63500000000001</v>
      </c>
      <c r="I889" s="66" t="s">
        <v>1911</v>
      </c>
      <c r="J889" s="67">
        <v>-6.8903100000000004</v>
      </c>
      <c r="K889" s="67">
        <v>110.6673</v>
      </c>
    </row>
    <row r="890" spans="1:11" ht="14.5">
      <c r="A890" s="66" t="str">
        <f t="shared" si="13"/>
        <v>GPP KEBUMEN_BUMIHARJO</v>
      </c>
      <c r="B890" s="66" t="s">
        <v>560</v>
      </c>
      <c r="C890" s="66" t="s">
        <v>5784</v>
      </c>
      <c r="D890" s="76" t="s">
        <v>5751</v>
      </c>
      <c r="E890" s="66" t="s">
        <v>5786</v>
      </c>
      <c r="F890" s="67">
        <v>15.69</v>
      </c>
      <c r="G890" s="67">
        <v>-7.6914899999999999</v>
      </c>
      <c r="H890" s="67">
        <v>109.625</v>
      </c>
      <c r="I890" s="66" t="s">
        <v>2714</v>
      </c>
      <c r="J890" s="67">
        <v>-7.6109200000000001</v>
      </c>
      <c r="K890" s="67">
        <v>109.5078</v>
      </c>
    </row>
    <row r="891" spans="1:11" ht="14.5">
      <c r="A891" s="66" t="str">
        <f t="shared" si="13"/>
        <v>GPP MAGELANG_BUMIHARJO</v>
      </c>
      <c r="B891" s="66" t="s">
        <v>560</v>
      </c>
      <c r="C891" s="66" t="s">
        <v>5784</v>
      </c>
      <c r="D891" s="76" t="s">
        <v>5738</v>
      </c>
      <c r="E891" s="66" t="s">
        <v>5786</v>
      </c>
      <c r="F891" s="67">
        <v>7.61</v>
      </c>
      <c r="G891" s="67">
        <v>-7.5897899999999998</v>
      </c>
      <c r="H891" s="67">
        <v>110.20399999999999</v>
      </c>
      <c r="I891" s="66" t="s">
        <v>3103</v>
      </c>
      <c r="J891" s="67">
        <v>-7.3955399999999996</v>
      </c>
      <c r="K891" s="67">
        <v>110.24469999999999</v>
      </c>
    </row>
    <row r="892" spans="1:11" ht="14.5">
      <c r="A892" s="66" t="str">
        <f t="shared" si="13"/>
        <v>Jepara - Mayong_BUMIHARJO</v>
      </c>
      <c r="B892" s="66" t="s">
        <v>560</v>
      </c>
      <c r="C892" s="66" t="s">
        <v>5784</v>
      </c>
      <c r="D892" s="76" t="s">
        <v>5757</v>
      </c>
      <c r="E892" s="66" t="s">
        <v>5786</v>
      </c>
      <c r="F892" s="67">
        <v>10.32</v>
      </c>
      <c r="G892" s="67">
        <v>-6.4567100000000002</v>
      </c>
      <c r="H892" s="67">
        <v>110.837</v>
      </c>
      <c r="I892" s="66" t="s">
        <v>4145</v>
      </c>
      <c r="J892" s="67">
        <v>-6.7420299999999997</v>
      </c>
      <c r="K892" s="67">
        <v>110.7436</v>
      </c>
    </row>
    <row r="893" spans="1:11" ht="14.5">
      <c r="A893" s="66" t="str">
        <f t="shared" si="13"/>
        <v>Pati - Juwana_BUMIHARJO</v>
      </c>
      <c r="B893" s="66" t="s">
        <v>560</v>
      </c>
      <c r="C893" s="66" t="s">
        <v>5784</v>
      </c>
      <c r="D893" s="76" t="s">
        <v>5739</v>
      </c>
      <c r="E893" s="66" t="s">
        <v>5786</v>
      </c>
      <c r="F893" s="67">
        <v>16.66</v>
      </c>
      <c r="G893" s="67">
        <v>-6.7951600000000001</v>
      </c>
      <c r="H893" s="67">
        <v>111.09399999999999</v>
      </c>
      <c r="I893" s="66" t="s">
        <v>4458</v>
      </c>
      <c r="J893" s="67">
        <v>-6.7296100000000001</v>
      </c>
      <c r="K893" s="67">
        <v>111.1037</v>
      </c>
    </row>
    <row r="894" spans="1:11" ht="14.5">
      <c r="A894" s="66" t="str">
        <f t="shared" si="13"/>
        <v>Brebes GPP_BUMIJAWA</v>
      </c>
      <c r="B894" s="66" t="s">
        <v>1683</v>
      </c>
      <c r="C894" s="66" t="s">
        <v>5784</v>
      </c>
      <c r="D894" s="76" t="s">
        <v>5764</v>
      </c>
      <c r="E894" s="66" t="s">
        <v>5786</v>
      </c>
      <c r="F894" s="67">
        <v>11.25</v>
      </c>
      <c r="G894" s="67">
        <v>-7.1732699999999996</v>
      </c>
      <c r="H894" s="67">
        <v>109.131</v>
      </c>
      <c r="I894" s="66" t="s">
        <v>1667</v>
      </c>
      <c r="J894" s="67">
        <v>-7.1220699999999999</v>
      </c>
      <c r="K894" s="67">
        <v>108.9847</v>
      </c>
    </row>
    <row r="895" spans="1:11" ht="14.5">
      <c r="A895" s="66" t="str">
        <f t="shared" si="13"/>
        <v>Pati - Juwana_BUMIMULYO</v>
      </c>
      <c r="B895" s="66" t="s">
        <v>4474</v>
      </c>
      <c r="C895" s="66" t="s">
        <v>5784</v>
      </c>
      <c r="D895" s="76" t="s">
        <v>5764</v>
      </c>
      <c r="E895" s="66" t="s">
        <v>5786</v>
      </c>
      <c r="F895" s="67">
        <v>16.66</v>
      </c>
      <c r="G895" s="67">
        <v>-6.7039</v>
      </c>
      <c r="H895" s="67">
        <v>111.202</v>
      </c>
      <c r="I895" s="66" t="s">
        <v>4458</v>
      </c>
      <c r="J895" s="67">
        <v>-6.7296100000000001</v>
      </c>
      <c r="K895" s="67">
        <v>111.1037</v>
      </c>
    </row>
    <row r="896" spans="1:11" ht="14.5">
      <c r="A896" s="66" t="str">
        <f t="shared" si="13"/>
        <v>GD PSP Cilacap_BUMIREJA</v>
      </c>
      <c r="B896" s="66" t="s">
        <v>2125</v>
      </c>
      <c r="C896" s="66" t="s">
        <v>5784</v>
      </c>
      <c r="D896" s="76" t="s">
        <v>5764</v>
      </c>
      <c r="E896" s="66" t="s">
        <v>5786</v>
      </c>
      <c r="F896" s="67">
        <v>20.29</v>
      </c>
      <c r="G896" s="67">
        <v>-7.5422500000000001</v>
      </c>
      <c r="H896" s="67">
        <v>108.79600000000001</v>
      </c>
      <c r="I896" s="66" t="s">
        <v>2114</v>
      </c>
      <c r="J896" s="67">
        <v>-7.3791900000000004</v>
      </c>
      <c r="K896" s="67">
        <v>108.8021</v>
      </c>
    </row>
    <row r="897" spans="1:11" ht="14.5">
      <c r="A897" s="66" t="str">
        <f t="shared" si="13"/>
        <v>GPP KEBUMEN_BUMIREJO</v>
      </c>
      <c r="B897" s="66" t="s">
        <v>2738</v>
      </c>
      <c r="C897" s="66" t="s">
        <v>5784</v>
      </c>
      <c r="D897" s="76" t="s">
        <v>5743</v>
      </c>
      <c r="E897" s="66" t="s">
        <v>5786</v>
      </c>
      <c r="F897" s="67">
        <v>15.69</v>
      </c>
      <c r="G897" s="67">
        <v>-7.7185100000000002</v>
      </c>
      <c r="H897" s="67">
        <v>109.542</v>
      </c>
      <c r="I897" s="66" t="s">
        <v>2714</v>
      </c>
      <c r="J897" s="67">
        <v>-7.6109200000000001</v>
      </c>
      <c r="K897" s="67">
        <v>109.5078</v>
      </c>
    </row>
    <row r="898" spans="1:11" ht="14.5">
      <c r="A898" s="66" t="str">
        <f t="shared" ref="A898:A961" si="14">CONCATENATE(I898,"_",B898)</f>
        <v>GPP KEBUMEN_BUMIREJO</v>
      </c>
      <c r="B898" s="66" t="s">
        <v>2738</v>
      </c>
      <c r="C898" s="66" t="s">
        <v>5784</v>
      </c>
      <c r="D898" s="76" t="s">
        <v>5748</v>
      </c>
      <c r="E898" s="66" t="s">
        <v>5786</v>
      </c>
      <c r="F898" s="67">
        <v>15.69</v>
      </c>
      <c r="G898" s="67">
        <v>-7.6635</v>
      </c>
      <c r="H898" s="67">
        <v>109.657</v>
      </c>
      <c r="I898" s="66" t="s">
        <v>2714</v>
      </c>
      <c r="J898" s="67">
        <v>-7.6109200000000001</v>
      </c>
      <c r="K898" s="67">
        <v>109.5078</v>
      </c>
    </row>
    <row r="899" spans="1:11" ht="14.5">
      <c r="A899" s="66" t="str">
        <f t="shared" si="14"/>
        <v>GPP MAGELANG_BUMIREJO</v>
      </c>
      <c r="B899" s="66" t="s">
        <v>2738</v>
      </c>
      <c r="C899" s="66" t="s">
        <v>5784</v>
      </c>
      <c r="D899" s="76" t="s">
        <v>5757</v>
      </c>
      <c r="E899" s="66" t="s">
        <v>5786</v>
      </c>
      <c r="F899" s="67">
        <v>7.61</v>
      </c>
      <c r="G899" s="67">
        <v>-7.5523499999999997</v>
      </c>
      <c r="H899" s="67">
        <v>110.229</v>
      </c>
      <c r="I899" s="66" t="s">
        <v>3103</v>
      </c>
      <c r="J899" s="67">
        <v>-7.3955399999999996</v>
      </c>
      <c r="K899" s="67">
        <v>110.24469999999999</v>
      </c>
    </row>
    <row r="900" spans="1:11" ht="14.5">
      <c r="A900" s="66" t="str">
        <f t="shared" si="14"/>
        <v>GPP MAGELANG_BUMIREJO</v>
      </c>
      <c r="B900" s="66" t="s">
        <v>2738</v>
      </c>
      <c r="C900" s="66" t="s">
        <v>5784</v>
      </c>
      <c r="D900" s="76" t="s">
        <v>5767</v>
      </c>
      <c r="E900" s="66" t="s">
        <v>5786</v>
      </c>
      <c r="F900" s="67">
        <v>7.61</v>
      </c>
      <c r="G900" s="67">
        <v>-7.4796300000000002</v>
      </c>
      <c r="H900" s="67">
        <v>110.145</v>
      </c>
      <c r="I900" s="66" t="s">
        <v>3103</v>
      </c>
      <c r="J900" s="67">
        <v>-7.3955399999999996</v>
      </c>
      <c r="K900" s="67">
        <v>110.24469999999999</v>
      </c>
    </row>
    <row r="901" spans="1:11" ht="14.5">
      <c r="A901" s="66" t="str">
        <f t="shared" si="14"/>
        <v>GPP PATI_BUMIREJO</v>
      </c>
      <c r="B901" s="66" t="s">
        <v>2738</v>
      </c>
      <c r="C901" s="66" t="s">
        <v>5784</v>
      </c>
      <c r="D901" s="76" t="s">
        <v>5745</v>
      </c>
      <c r="E901" s="66" t="s">
        <v>5786</v>
      </c>
      <c r="F901" s="67">
        <v>16.66</v>
      </c>
      <c r="G901" s="67">
        <v>-6.7862200000000001</v>
      </c>
      <c r="H901" s="67">
        <v>110.98399999999999</v>
      </c>
      <c r="I901" s="66" t="s">
        <v>3337</v>
      </c>
      <c r="J901" s="67">
        <v>-6.7882499999999997</v>
      </c>
      <c r="K901" s="67">
        <v>110.9785</v>
      </c>
    </row>
    <row r="902" spans="1:11" ht="14.5">
      <c r="A902" s="66" t="str">
        <f t="shared" si="14"/>
        <v>GPP PEKALONGAN_BUMIREJO</v>
      </c>
      <c r="B902" s="66" t="s">
        <v>2738</v>
      </c>
      <c r="C902" s="66" t="s">
        <v>5784</v>
      </c>
      <c r="D902" s="76" t="s">
        <v>5740</v>
      </c>
      <c r="E902" s="66" t="s">
        <v>5786</v>
      </c>
      <c r="F902" s="67">
        <v>15.73</v>
      </c>
      <c r="G902" s="67">
        <v>-6.8636400000000002</v>
      </c>
      <c r="H902" s="67">
        <v>109.55800000000001</v>
      </c>
      <c r="I902" s="66" t="s">
        <v>3376</v>
      </c>
      <c r="J902" s="67">
        <v>-6.8898999999999999</v>
      </c>
      <c r="K902" s="67">
        <v>109.6589</v>
      </c>
    </row>
    <row r="903" spans="1:11" ht="14.5">
      <c r="A903" s="66" t="str">
        <f t="shared" si="14"/>
        <v>GUDANG DEMAK 2_BUMIREJO</v>
      </c>
      <c r="B903" s="66" t="s">
        <v>2738</v>
      </c>
      <c r="C903" s="66" t="s">
        <v>5784</v>
      </c>
      <c r="D903" s="76" t="s">
        <v>5759</v>
      </c>
      <c r="E903" s="66" t="s">
        <v>5786</v>
      </c>
      <c r="F903" s="67">
        <v>26.27</v>
      </c>
      <c r="G903" s="67">
        <v>-7.02379</v>
      </c>
      <c r="H903" s="67">
        <v>110.57</v>
      </c>
      <c r="I903" s="66" t="s">
        <v>4087</v>
      </c>
      <c r="J903" s="67">
        <v>-7.0231700000000004</v>
      </c>
      <c r="K903" s="67">
        <v>110.50660000000001</v>
      </c>
    </row>
    <row r="904" spans="1:11" ht="14.5">
      <c r="A904" s="66" t="str">
        <f t="shared" si="14"/>
        <v>Pati - Juwana_BUMIREJO</v>
      </c>
      <c r="B904" s="66" t="s">
        <v>2738</v>
      </c>
      <c r="C904" s="66" t="s">
        <v>5784</v>
      </c>
      <c r="D904" s="76" t="s">
        <v>5764</v>
      </c>
      <c r="E904" s="66" t="s">
        <v>5786</v>
      </c>
      <c r="F904" s="67">
        <v>16.66</v>
      </c>
      <c r="G904" s="67">
        <v>-6.71868</v>
      </c>
      <c r="H904" s="67">
        <v>111.15300000000001</v>
      </c>
      <c r="I904" s="66" t="s">
        <v>4458</v>
      </c>
      <c r="J904" s="67">
        <v>-6.7296100000000001</v>
      </c>
      <c r="K904" s="67">
        <v>111.1037</v>
      </c>
    </row>
    <row r="905" spans="1:11" ht="14.5">
      <c r="A905" s="66" t="str">
        <f t="shared" si="14"/>
        <v>Wonosobo - Leksono_BUMIREJO</v>
      </c>
      <c r="B905" s="66" t="s">
        <v>2738</v>
      </c>
      <c r="C905" s="66" t="s">
        <v>5784</v>
      </c>
      <c r="D905" s="76" t="s">
        <v>5738</v>
      </c>
      <c r="E905" s="66" t="s">
        <v>5786</v>
      </c>
      <c r="F905" s="67">
        <v>7.7</v>
      </c>
      <c r="G905" s="67">
        <v>-7.3170799999999998</v>
      </c>
      <c r="H905" s="67">
        <v>109.917</v>
      </c>
      <c r="I905" s="66" t="s">
        <v>5583</v>
      </c>
      <c r="J905" s="67">
        <v>-7.4236599999999999</v>
      </c>
      <c r="K905" s="67">
        <v>109.8591</v>
      </c>
    </row>
    <row r="906" spans="1:11" ht="14.5">
      <c r="A906" s="66" t="str">
        <f t="shared" si="14"/>
        <v>Wonosobo - Leksono_BUMIROSO</v>
      </c>
      <c r="B906" s="66" t="s">
        <v>5593</v>
      </c>
      <c r="C906" s="66" t="s">
        <v>5784</v>
      </c>
      <c r="D906" s="76" t="s">
        <v>5767</v>
      </c>
      <c r="E906" s="66" t="s">
        <v>5786</v>
      </c>
      <c r="F906" s="67">
        <v>7.7</v>
      </c>
      <c r="G906" s="67">
        <v>-7.3661399999999997</v>
      </c>
      <c r="H906" s="67">
        <v>109.928</v>
      </c>
      <c r="I906" s="66" t="s">
        <v>5583</v>
      </c>
      <c r="J906" s="67">
        <v>-7.4236599999999999</v>
      </c>
      <c r="K906" s="67">
        <v>109.8591</v>
      </c>
    </row>
    <row r="907" spans="1:11" ht="14.5">
      <c r="A907" s="66" t="str">
        <f t="shared" si="14"/>
        <v>Wonosobo - Leksono_BUMIROSO</v>
      </c>
      <c r="B907" s="66" t="s">
        <v>5593</v>
      </c>
      <c r="C907" s="66" t="s">
        <v>5784</v>
      </c>
      <c r="D907" s="76" t="s">
        <v>5764</v>
      </c>
      <c r="E907" s="66" t="s">
        <v>5786</v>
      </c>
      <c r="F907" s="67">
        <v>7.7</v>
      </c>
      <c r="G907" s="67">
        <v>-7.3540599999999996</v>
      </c>
      <c r="H907" s="67">
        <v>109.892</v>
      </c>
      <c r="I907" s="66" t="s">
        <v>5583</v>
      </c>
      <c r="J907" s="67">
        <v>-7.4236599999999999</v>
      </c>
      <c r="K907" s="67">
        <v>109.8591</v>
      </c>
    </row>
    <row r="908" spans="1:11" ht="14.5">
      <c r="A908" s="66" t="str">
        <f t="shared" si="14"/>
        <v>Purbalingga - Kebong_BUMISARI</v>
      </c>
      <c r="B908" s="66" t="s">
        <v>4803</v>
      </c>
      <c r="C908" s="66" t="s">
        <v>5784</v>
      </c>
      <c r="D908" s="76" t="s">
        <v>5756</v>
      </c>
      <c r="E908" s="66" t="s">
        <v>5786</v>
      </c>
      <c r="F908" s="67">
        <v>7.6</v>
      </c>
      <c r="G908" s="67">
        <v>-7.2707699999999997</v>
      </c>
      <c r="H908" s="67">
        <v>109.27</v>
      </c>
      <c r="I908" s="66" t="s">
        <v>4781</v>
      </c>
      <c r="J908" s="67">
        <v>-7.4033100000000003</v>
      </c>
      <c r="K908" s="67">
        <v>109.3588</v>
      </c>
    </row>
    <row r="909" spans="1:11" ht="14.5">
      <c r="A909" s="66" t="str">
        <f t="shared" si="14"/>
        <v>Wonosobo - Leksono_BUMITIRTO</v>
      </c>
      <c r="B909" s="66" t="s">
        <v>5594</v>
      </c>
      <c r="C909" s="66" t="s">
        <v>5784</v>
      </c>
      <c r="D909" s="76" t="s">
        <v>5766</v>
      </c>
      <c r="E909" s="66" t="s">
        <v>5786</v>
      </c>
      <c r="F909" s="67">
        <v>7.7</v>
      </c>
      <c r="G909" s="67">
        <v>-7.4169</v>
      </c>
      <c r="H909" s="67">
        <v>109.93300000000001</v>
      </c>
      <c r="I909" s="66" t="s">
        <v>5583</v>
      </c>
      <c r="J909" s="67">
        <v>-7.4236599999999999</v>
      </c>
      <c r="K909" s="67">
        <v>109.8591</v>
      </c>
    </row>
    <row r="910" spans="1:11" ht="14.5">
      <c r="A910" s="66" t="str">
        <f t="shared" si="14"/>
        <v>Demak 1 - Mranak_BUNDERAN</v>
      </c>
      <c r="B910" s="66" t="s">
        <v>1927</v>
      </c>
      <c r="C910" s="66" t="s">
        <v>5784</v>
      </c>
      <c r="D910" s="76" t="s">
        <v>5738</v>
      </c>
      <c r="E910" s="66" t="s">
        <v>5786</v>
      </c>
      <c r="F910" s="67">
        <v>26.27</v>
      </c>
      <c r="G910" s="67">
        <v>-6.9498499999999996</v>
      </c>
      <c r="H910" s="67">
        <v>110.69</v>
      </c>
      <c r="I910" s="66" t="s">
        <v>1911</v>
      </c>
      <c r="J910" s="67">
        <v>-6.8903100000000004</v>
      </c>
      <c r="K910" s="67">
        <v>110.6673</v>
      </c>
    </row>
    <row r="911" spans="1:11" ht="14.5">
      <c r="A911" s="66" t="str">
        <f t="shared" si="14"/>
        <v>Pati - Juwana_BUNGASREJO</v>
      </c>
      <c r="B911" s="66" t="s">
        <v>4475</v>
      </c>
      <c r="C911" s="66" t="s">
        <v>5784</v>
      </c>
      <c r="D911" s="76" t="s">
        <v>5762</v>
      </c>
      <c r="E911" s="66" t="s">
        <v>5786</v>
      </c>
      <c r="F911" s="67">
        <v>16.66</v>
      </c>
      <c r="G911" s="67">
        <v>-6.7437500000000004</v>
      </c>
      <c r="H911" s="67">
        <v>111.125</v>
      </c>
      <c r="I911" s="66" t="s">
        <v>4458</v>
      </c>
      <c r="J911" s="67">
        <v>-6.7296100000000001</v>
      </c>
      <c r="K911" s="67">
        <v>111.1037</v>
      </c>
    </row>
    <row r="912" spans="1:11" ht="14.5">
      <c r="A912" s="66" t="str">
        <f t="shared" si="14"/>
        <v>Purbalingga - Kebong_BUNGKANEL</v>
      </c>
      <c r="B912" s="66" t="s">
        <v>4804</v>
      </c>
      <c r="C912" s="66" t="s">
        <v>5784</v>
      </c>
      <c r="D912" s="76" t="s">
        <v>5745</v>
      </c>
      <c r="E912" s="66" t="s">
        <v>5786</v>
      </c>
      <c r="F912" s="67">
        <v>7.6</v>
      </c>
      <c r="G912" s="67">
        <v>-7.2873999999999999</v>
      </c>
      <c r="H912" s="67">
        <v>109.4</v>
      </c>
      <c r="I912" s="66" t="s">
        <v>4781</v>
      </c>
      <c r="J912" s="67">
        <v>-7.4033100000000003</v>
      </c>
      <c r="K912" s="67">
        <v>109.3588</v>
      </c>
    </row>
    <row r="913" spans="1:11" ht="14.5">
      <c r="A913" s="66" t="str">
        <f t="shared" si="14"/>
        <v>Jepara - Mayong_BUNGO</v>
      </c>
      <c r="B913" s="66" t="s">
        <v>4163</v>
      </c>
      <c r="C913" s="66" t="s">
        <v>5784</v>
      </c>
      <c r="D913" s="76" t="s">
        <v>5765</v>
      </c>
      <c r="E913" s="66" t="s">
        <v>5786</v>
      </c>
      <c r="F913" s="67">
        <v>26.27</v>
      </c>
      <c r="G913" s="67">
        <v>-6.7634400000000001</v>
      </c>
      <c r="H913" s="67">
        <v>110.625</v>
      </c>
      <c r="I913" s="66" t="s">
        <v>4145</v>
      </c>
      <c r="J913" s="67">
        <v>-6.7420299999999997</v>
      </c>
      <c r="K913" s="67">
        <v>110.7436</v>
      </c>
    </row>
    <row r="914" spans="1:11" ht="14.5">
      <c r="A914" s="66" t="str">
        <f t="shared" si="14"/>
        <v>Jepara - Mayong_BUNGU</v>
      </c>
      <c r="B914" s="66" t="s">
        <v>4164</v>
      </c>
      <c r="C914" s="66" t="s">
        <v>5784</v>
      </c>
      <c r="D914" s="76" t="s">
        <v>5739</v>
      </c>
      <c r="E914" s="66" t="s">
        <v>5786</v>
      </c>
      <c r="F914" s="67">
        <v>10.32</v>
      </c>
      <c r="G914" s="67">
        <v>-6.6558200000000003</v>
      </c>
      <c r="H914" s="67">
        <v>110.813</v>
      </c>
      <c r="I914" s="66" t="s">
        <v>4145</v>
      </c>
      <c r="J914" s="67">
        <v>-6.7420299999999997</v>
      </c>
      <c r="K914" s="67">
        <v>110.7436</v>
      </c>
    </row>
    <row r="915" spans="1:11" ht="14.5">
      <c r="A915" s="66" t="str">
        <f t="shared" si="14"/>
        <v>Kebumen - Purbowangi_BUNIAYU</v>
      </c>
      <c r="B915" s="66" t="s">
        <v>4286</v>
      </c>
      <c r="C915" s="66" t="s">
        <v>5784</v>
      </c>
      <c r="D915" s="76" t="s">
        <v>5749</v>
      </c>
      <c r="E915" s="66" t="s">
        <v>5786</v>
      </c>
      <c r="F915" s="67">
        <v>9.3800000000000008</v>
      </c>
      <c r="G915" s="67">
        <v>-7.6229500000000003</v>
      </c>
      <c r="H915" s="67">
        <v>109.43899999999999</v>
      </c>
      <c r="I915" s="66" t="s">
        <v>4274</v>
      </c>
      <c r="J915" s="67">
        <v>-7.6099800000000002</v>
      </c>
      <c r="K915" s="67">
        <v>109.48480000000001</v>
      </c>
    </row>
    <row r="916" spans="1:11" ht="14.5">
      <c r="A916" s="66" t="str">
        <f t="shared" si="14"/>
        <v>Brebes GPP_BUNIWAH</v>
      </c>
      <c r="B916" s="66" t="s">
        <v>1684</v>
      </c>
      <c r="C916" s="66" t="s">
        <v>5784</v>
      </c>
      <c r="D916" s="76" t="s">
        <v>5761</v>
      </c>
      <c r="E916" s="66" t="s">
        <v>5786</v>
      </c>
      <c r="F916" s="67">
        <v>11.25</v>
      </c>
      <c r="G916" s="67">
        <v>-7.1270899999999999</v>
      </c>
      <c r="H916" s="67">
        <v>109.143</v>
      </c>
      <c r="I916" s="66" t="s">
        <v>1667</v>
      </c>
      <c r="J916" s="67">
        <v>-7.1220699999999999</v>
      </c>
      <c r="K916" s="67">
        <v>108.9847</v>
      </c>
    </row>
    <row r="917" spans="1:11" ht="14.5">
      <c r="A917" s="66" t="str">
        <f t="shared" si="14"/>
        <v>Brebes GPP_BUNIWAH</v>
      </c>
      <c r="B917" s="66" t="s">
        <v>1684</v>
      </c>
      <c r="C917" s="66" t="s">
        <v>5784</v>
      </c>
      <c r="D917" s="76" t="s">
        <v>5747</v>
      </c>
      <c r="E917" s="66" t="s">
        <v>5786</v>
      </c>
      <c r="F917" s="67">
        <v>20.92</v>
      </c>
      <c r="G917" s="67">
        <v>-7.1983800000000002</v>
      </c>
      <c r="H917" s="67">
        <v>109.054</v>
      </c>
      <c r="I917" s="66" t="s">
        <v>1667</v>
      </c>
      <c r="J917" s="67">
        <v>-7.1220699999999999</v>
      </c>
      <c r="K917" s="67">
        <v>108.9847</v>
      </c>
    </row>
    <row r="918" spans="1:11" ht="14.5">
      <c r="A918" s="66" t="str">
        <f t="shared" si="14"/>
        <v>GPP KLATEN_BUNTALAN</v>
      </c>
      <c r="B918" s="66" t="s">
        <v>2920</v>
      </c>
      <c r="C918" s="66" t="s">
        <v>5784</v>
      </c>
      <c r="D918" s="76" t="s">
        <v>5759</v>
      </c>
      <c r="E918" s="66" t="s">
        <v>5786</v>
      </c>
      <c r="F918" s="67">
        <v>8.89</v>
      </c>
      <c r="G918" s="67">
        <v>-7.7227399999999999</v>
      </c>
      <c r="H918" s="67">
        <v>110.60299999999999</v>
      </c>
      <c r="I918" s="66" t="s">
        <v>2894</v>
      </c>
      <c r="J918" s="67">
        <v>-7.6692</v>
      </c>
      <c r="K918" s="67">
        <v>110.6751</v>
      </c>
    </row>
    <row r="919" spans="1:11" ht="14.5">
      <c r="A919" s="66" t="str">
        <f t="shared" si="14"/>
        <v>GPP SRAGEN_BUNTAR</v>
      </c>
      <c r="B919" s="66" t="s">
        <v>3905</v>
      </c>
      <c r="C919" s="66" t="s">
        <v>5784</v>
      </c>
      <c r="D919" s="76" t="s">
        <v>5763</v>
      </c>
      <c r="E919" s="66" t="s">
        <v>5786</v>
      </c>
      <c r="F919" s="67">
        <v>21.59</v>
      </c>
      <c r="G919" s="67">
        <v>-7.5348600000000001</v>
      </c>
      <c r="H919" s="67">
        <v>110.96</v>
      </c>
      <c r="I919" s="66" t="s">
        <v>3898</v>
      </c>
      <c r="J919" s="67">
        <v>-7.4936100000000003</v>
      </c>
      <c r="K919" s="67">
        <v>110.9278</v>
      </c>
    </row>
    <row r="920" spans="1:11" ht="14.5">
      <c r="A920" s="66" t="str">
        <f t="shared" si="14"/>
        <v>Cilacap 1 - Kesugihan_BUNTON</v>
      </c>
      <c r="B920" s="66" t="s">
        <v>1842</v>
      </c>
      <c r="C920" s="66" t="s">
        <v>5784</v>
      </c>
      <c r="D920" s="76" t="s">
        <v>5738</v>
      </c>
      <c r="E920" s="66" t="s">
        <v>5786</v>
      </c>
      <c r="F920" s="67">
        <v>20.29</v>
      </c>
      <c r="G920" s="67">
        <v>-7.6811800000000003</v>
      </c>
      <c r="H920" s="67">
        <v>109.143</v>
      </c>
      <c r="I920" s="66" t="s">
        <v>1829</v>
      </c>
      <c r="J920" s="67">
        <v>-7.6282100000000002</v>
      </c>
      <c r="K920" s="67">
        <v>109.1144</v>
      </c>
    </row>
    <row r="921" spans="1:11" ht="14.5">
      <c r="A921" s="66" t="str">
        <f t="shared" si="14"/>
        <v>BGR TEMANGGUNG_BUNTU</v>
      </c>
      <c r="B921" s="66" t="s">
        <v>1014</v>
      </c>
      <c r="C921" s="66" t="s">
        <v>5784</v>
      </c>
      <c r="D921" s="76" t="s">
        <v>5757</v>
      </c>
      <c r="E921" s="66" t="s">
        <v>5786</v>
      </c>
      <c r="F921" s="67">
        <v>7.7</v>
      </c>
      <c r="G921" s="67">
        <v>-7.2759499999999999</v>
      </c>
      <c r="H921" s="67">
        <v>109.96599999999999</v>
      </c>
      <c r="I921" s="66" t="s">
        <v>999</v>
      </c>
      <c r="J921" s="67">
        <v>-7.2953299999999999</v>
      </c>
      <c r="K921" s="67">
        <v>110.0787</v>
      </c>
    </row>
    <row r="922" spans="1:11" ht="14.5">
      <c r="A922" s="66" t="str">
        <f t="shared" si="14"/>
        <v>Cilacap 1 - Kesugihan_BUNTU</v>
      </c>
      <c r="B922" s="66" t="s">
        <v>1014</v>
      </c>
      <c r="C922" s="66" t="s">
        <v>5784</v>
      </c>
      <c r="D922" s="76" t="s">
        <v>5739</v>
      </c>
      <c r="E922" s="66" t="s">
        <v>5786</v>
      </c>
      <c r="F922" s="67">
        <v>20.29</v>
      </c>
      <c r="G922" s="67">
        <v>-7.5910500000000001</v>
      </c>
      <c r="H922" s="67">
        <v>109.252</v>
      </c>
      <c r="I922" s="66" t="s">
        <v>1829</v>
      </c>
      <c r="J922" s="67">
        <v>-7.6282100000000002</v>
      </c>
      <c r="K922" s="67">
        <v>109.1144</v>
      </c>
    </row>
    <row r="923" spans="1:11" ht="14.5">
      <c r="A923" s="66" t="str">
        <f t="shared" si="14"/>
        <v>GPP KARANGANYAR_BURAN</v>
      </c>
      <c r="B923" s="66" t="s">
        <v>2639</v>
      </c>
      <c r="C923" s="66" t="s">
        <v>5784</v>
      </c>
      <c r="D923" s="76" t="s">
        <v>5749</v>
      </c>
      <c r="E923" s="66" t="s">
        <v>5786</v>
      </c>
      <c r="F923" s="67">
        <v>21.59</v>
      </c>
      <c r="G923" s="67">
        <v>-7.5739700000000001</v>
      </c>
      <c r="H923" s="67">
        <v>110.913</v>
      </c>
      <c r="I923" s="66" t="s">
        <v>2633</v>
      </c>
      <c r="J923" s="67">
        <v>-7.5687199999999999</v>
      </c>
      <c r="K923" s="67">
        <v>110.8749</v>
      </c>
    </row>
    <row r="924" spans="1:11" ht="14.5">
      <c r="A924" s="66" t="str">
        <f t="shared" si="14"/>
        <v>GPP PURWOREJO_BURAT</v>
      </c>
      <c r="B924" s="66" t="s">
        <v>3556</v>
      </c>
      <c r="C924" s="66" t="s">
        <v>5784</v>
      </c>
      <c r="D924" s="76" t="s">
        <v>5764</v>
      </c>
      <c r="E924" s="66" t="s">
        <v>5786</v>
      </c>
      <c r="F924" s="67">
        <v>7.7</v>
      </c>
      <c r="G924" s="67">
        <v>-7.5679600000000002</v>
      </c>
      <c r="H924" s="67">
        <v>110.005</v>
      </c>
      <c r="I924" s="66" t="s">
        <v>3504</v>
      </c>
      <c r="J924" s="67">
        <v>-7.7226800000000004</v>
      </c>
      <c r="K924" s="67">
        <v>109.9468</v>
      </c>
    </row>
    <row r="925" spans="1:11" ht="14.5">
      <c r="A925" s="66" t="str">
        <f t="shared" si="14"/>
        <v>GPP KLATEN_BURIKAN</v>
      </c>
      <c r="B925" s="66" t="s">
        <v>2921</v>
      </c>
      <c r="C925" s="66" t="s">
        <v>5784</v>
      </c>
      <c r="D925" s="76" t="s">
        <v>5764</v>
      </c>
      <c r="E925" s="66" t="s">
        <v>5786</v>
      </c>
      <c r="F925" s="67">
        <v>8.89</v>
      </c>
      <c r="G925" s="67">
        <v>-7.7993800000000002</v>
      </c>
      <c r="H925" s="67">
        <v>110.70699999999999</v>
      </c>
      <c r="I925" s="66" t="s">
        <v>2894</v>
      </c>
      <c r="J925" s="67">
        <v>-7.6692</v>
      </c>
      <c r="K925" s="67">
        <v>110.6751</v>
      </c>
    </row>
    <row r="926" spans="1:11" ht="14.5">
      <c r="A926" s="66" t="str">
        <f t="shared" si="14"/>
        <v>Kudus - Kaliwungu_BURIKAN</v>
      </c>
      <c r="B926" s="66" t="s">
        <v>2921</v>
      </c>
      <c r="C926" s="66" t="s">
        <v>5784</v>
      </c>
      <c r="D926" s="76" t="s">
        <v>5747</v>
      </c>
      <c r="E926" s="66" t="s">
        <v>5786</v>
      </c>
      <c r="F926" s="67">
        <v>13.38</v>
      </c>
      <c r="G926" s="67">
        <v>-6.8004199999999999</v>
      </c>
      <c r="H926" s="67">
        <v>110.851</v>
      </c>
      <c r="I926" s="66" t="s">
        <v>4381</v>
      </c>
      <c r="J926" s="67">
        <v>-6.8014900000000003</v>
      </c>
      <c r="K926" s="67">
        <v>110.82510000000001</v>
      </c>
    </row>
    <row r="927" spans="1:11" ht="14.5">
      <c r="A927" s="66" t="str">
        <f t="shared" si="14"/>
        <v>Boyolali_BUTUH</v>
      </c>
      <c r="B927" s="66" t="s">
        <v>1392</v>
      </c>
      <c r="C927" s="66" t="s">
        <v>5784</v>
      </c>
      <c r="D927" s="76" t="s">
        <v>5749</v>
      </c>
      <c r="E927" s="66" t="s">
        <v>5786</v>
      </c>
      <c r="F927" s="67">
        <v>17.7</v>
      </c>
      <c r="G927" s="67">
        <v>-7.5543300000000002</v>
      </c>
      <c r="H927" s="67">
        <v>110.63200000000001</v>
      </c>
      <c r="I927" s="66" t="s">
        <v>1370</v>
      </c>
      <c r="J927" s="67">
        <v>-7.5381099999999996</v>
      </c>
      <c r="K927" s="67">
        <v>110.6292</v>
      </c>
    </row>
    <row r="928" spans="1:11" ht="14.5">
      <c r="A928" s="66" t="str">
        <f t="shared" si="14"/>
        <v>Boyolali_BUTUH</v>
      </c>
      <c r="B928" s="66" t="s">
        <v>1392</v>
      </c>
      <c r="C928" s="66" t="s">
        <v>5784</v>
      </c>
      <c r="D928" s="76" t="s">
        <v>5740</v>
      </c>
      <c r="E928" s="66" t="s">
        <v>5786</v>
      </c>
      <c r="F928" s="67">
        <v>10.51</v>
      </c>
      <c r="G928" s="67">
        <v>-7.4035500000000001</v>
      </c>
      <c r="H928" s="67">
        <v>110.506</v>
      </c>
      <c r="I928" s="66" t="s">
        <v>1370</v>
      </c>
      <c r="J928" s="67">
        <v>-7.5381099999999996</v>
      </c>
      <c r="K928" s="67">
        <v>110.6292</v>
      </c>
    </row>
    <row r="929" spans="1:11" ht="14.5">
      <c r="A929" s="66" t="str">
        <f t="shared" si="14"/>
        <v>GPP MAGELANG_BUTUH</v>
      </c>
      <c r="B929" s="66" t="s">
        <v>1392</v>
      </c>
      <c r="C929" s="66" t="s">
        <v>5784</v>
      </c>
      <c r="D929" s="76" t="s">
        <v>5759</v>
      </c>
      <c r="E929" s="66" t="s">
        <v>5786</v>
      </c>
      <c r="F929" s="67">
        <v>7.61</v>
      </c>
      <c r="G929" s="67">
        <v>-7.5263</v>
      </c>
      <c r="H929" s="67">
        <v>110.316</v>
      </c>
      <c r="I929" s="66" t="s">
        <v>3103</v>
      </c>
      <c r="J929" s="67">
        <v>-7.3955399999999996</v>
      </c>
      <c r="K929" s="67">
        <v>110.24469999999999</v>
      </c>
    </row>
    <row r="930" spans="1:11" ht="14.5">
      <c r="A930" s="66" t="str">
        <f t="shared" si="14"/>
        <v>GPP PURWOREJO_BUTUH</v>
      </c>
      <c r="B930" s="66" t="s">
        <v>1392</v>
      </c>
      <c r="C930" s="66" t="s">
        <v>5784</v>
      </c>
      <c r="D930" s="76" t="s">
        <v>5738</v>
      </c>
      <c r="E930" s="66" t="s">
        <v>5786</v>
      </c>
      <c r="F930" s="67">
        <v>4.4400000000000004</v>
      </c>
      <c r="G930" s="67">
        <v>-7.7251700000000003</v>
      </c>
      <c r="H930" s="67">
        <v>109.858</v>
      </c>
      <c r="I930" s="66" t="s">
        <v>3504</v>
      </c>
      <c r="J930" s="67">
        <v>-7.7226800000000004</v>
      </c>
      <c r="K930" s="67">
        <v>109.9468</v>
      </c>
    </row>
    <row r="931" spans="1:11" ht="14.5">
      <c r="A931" s="66" t="str">
        <f t="shared" si="14"/>
        <v>BGR TEMANGGUNG_BUTUH KIDUL</v>
      </c>
      <c r="B931" s="66" t="s">
        <v>1015</v>
      </c>
      <c r="C931" s="66" t="s">
        <v>5784</v>
      </c>
      <c r="D931" s="76" t="s">
        <v>5738</v>
      </c>
      <c r="E931" s="66" t="s">
        <v>5786</v>
      </c>
      <c r="F931" s="67">
        <v>7.7</v>
      </c>
      <c r="G931" s="67">
        <v>-7.3707700000000003</v>
      </c>
      <c r="H931" s="67">
        <v>110.012</v>
      </c>
      <c r="I931" s="66" t="s">
        <v>999</v>
      </c>
      <c r="J931" s="67">
        <v>-7.2953299999999999</v>
      </c>
      <c r="K931" s="67">
        <v>110.0787</v>
      </c>
    </row>
    <row r="932" spans="1:11" ht="14.5">
      <c r="A932" s="66" t="str">
        <f t="shared" si="14"/>
        <v>BGR TEMANGGUNG_BUTUH LOR</v>
      </c>
      <c r="B932" s="66" t="s">
        <v>1016</v>
      </c>
      <c r="C932" s="66" t="s">
        <v>5784</v>
      </c>
      <c r="D932" s="76" t="s">
        <v>5739</v>
      </c>
      <c r="E932" s="66" t="s">
        <v>5786</v>
      </c>
      <c r="F932" s="67">
        <v>7.7</v>
      </c>
      <c r="G932" s="67">
        <v>-7.3609</v>
      </c>
      <c r="H932" s="67">
        <v>110.03</v>
      </c>
      <c r="I932" s="66" t="s">
        <v>999</v>
      </c>
      <c r="J932" s="67">
        <v>-7.2953299999999999</v>
      </c>
      <c r="K932" s="67">
        <v>110.0787</v>
      </c>
    </row>
    <row r="933" spans="1:11" ht="14.5">
      <c r="A933" s="66" t="str">
        <f t="shared" si="14"/>
        <v>GPP KLATEN_BUTUHAN</v>
      </c>
      <c r="B933" s="66" t="s">
        <v>2922</v>
      </c>
      <c r="C933" s="66" t="s">
        <v>5784</v>
      </c>
      <c r="D933" s="76" t="s">
        <v>5739</v>
      </c>
      <c r="E933" s="66" t="s">
        <v>5786</v>
      </c>
      <c r="F933" s="67">
        <v>8.89</v>
      </c>
      <c r="G933" s="67">
        <v>-7.6423500000000004</v>
      </c>
      <c r="H933" s="67">
        <v>110.70099999999999</v>
      </c>
      <c r="I933" s="66" t="s">
        <v>2894</v>
      </c>
      <c r="J933" s="67">
        <v>-7.6692</v>
      </c>
      <c r="K933" s="67">
        <v>110.6751</v>
      </c>
    </row>
    <row r="934" spans="1:11" ht="14.5">
      <c r="A934" s="66" t="str">
        <f t="shared" si="14"/>
        <v>Blora 3 Bangkle_CABAK</v>
      </c>
      <c r="B934" s="66" t="s">
        <v>1179</v>
      </c>
      <c r="C934" s="66" t="s">
        <v>5784</v>
      </c>
      <c r="D934" s="76" t="s">
        <v>5749</v>
      </c>
      <c r="E934" s="66" t="s">
        <v>5786</v>
      </c>
      <c r="F934" s="67">
        <v>44.23</v>
      </c>
      <c r="G934" s="67">
        <v>-7.0395899999999996</v>
      </c>
      <c r="H934" s="67">
        <v>111.517</v>
      </c>
      <c r="I934" s="66" t="s">
        <v>1166</v>
      </c>
      <c r="J934" s="67">
        <v>-6.9716199999999997</v>
      </c>
      <c r="K934" s="67">
        <v>111.4388</v>
      </c>
    </row>
    <row r="935" spans="1:11" ht="14.5">
      <c r="A935" s="66" t="str">
        <f t="shared" si="14"/>
        <v>Pati - Sokokulon_CABAK</v>
      </c>
      <c r="B935" s="66" t="s">
        <v>1179</v>
      </c>
      <c r="C935" s="66" t="s">
        <v>5784</v>
      </c>
      <c r="D935" s="76" t="s">
        <v>5749</v>
      </c>
      <c r="E935" s="66" t="s">
        <v>5786</v>
      </c>
      <c r="F935" s="67">
        <v>16.66</v>
      </c>
      <c r="G935" s="67">
        <v>-6.6261700000000001</v>
      </c>
      <c r="H935" s="67">
        <v>110.986</v>
      </c>
      <c r="I935" s="66" t="s">
        <v>4606</v>
      </c>
      <c r="J935" s="67">
        <v>-6.7764199999999999</v>
      </c>
      <c r="K935" s="67">
        <v>110.9949</v>
      </c>
    </row>
    <row r="936" spans="1:11" ht="14.5">
      <c r="A936" s="66" t="str">
        <f t="shared" si="14"/>
        <v>Brebes 1 - Wonosari_CABAWAN</v>
      </c>
      <c r="B936" s="66" t="s">
        <v>1575</v>
      </c>
      <c r="C936" s="66" t="s">
        <v>5784</v>
      </c>
      <c r="D936" s="76" t="s">
        <v>5753</v>
      </c>
      <c r="E936" s="66" t="s">
        <v>5786</v>
      </c>
      <c r="F936" s="67">
        <v>0.5</v>
      </c>
      <c r="G936" s="67">
        <v>-6.8763899999999998</v>
      </c>
      <c r="H936" s="67">
        <v>109.092</v>
      </c>
      <c r="I936" s="66" t="s">
        <v>1567</v>
      </c>
      <c r="J936" s="67">
        <v>-6.86754</v>
      </c>
      <c r="K936" s="67">
        <v>108.9863</v>
      </c>
    </row>
    <row r="937" spans="1:11" ht="14.5">
      <c r="A937" s="66" t="str">
        <f t="shared" si="14"/>
        <v>Demak 1 - Mranak_CABEAN</v>
      </c>
      <c r="B937" s="66" t="s">
        <v>1928</v>
      </c>
      <c r="C937" s="66" t="s">
        <v>5784</v>
      </c>
      <c r="D937" s="76" t="s">
        <v>5746</v>
      </c>
      <c r="E937" s="66" t="s">
        <v>5786</v>
      </c>
      <c r="F937" s="67">
        <v>26.27</v>
      </c>
      <c r="G937" s="67">
        <v>-6.8742799999999997</v>
      </c>
      <c r="H937" s="67">
        <v>110.663</v>
      </c>
      <c r="I937" s="66" t="s">
        <v>1911</v>
      </c>
      <c r="J937" s="67">
        <v>-6.8903100000000004</v>
      </c>
      <c r="K937" s="67">
        <v>110.6673</v>
      </c>
    </row>
    <row r="938" spans="1:11" ht="14.5">
      <c r="A938" s="66" t="str">
        <f t="shared" si="14"/>
        <v>GPP CEPU (BLORA)_CABEAN</v>
      </c>
      <c r="B938" s="66" t="s">
        <v>1928</v>
      </c>
      <c r="C938" s="66" t="s">
        <v>5784</v>
      </c>
      <c r="D938" s="76" t="s">
        <v>5746</v>
      </c>
      <c r="E938" s="66" t="s">
        <v>5786</v>
      </c>
      <c r="F938" s="67">
        <v>44.23</v>
      </c>
      <c r="G938" s="67">
        <v>-7.1815800000000003</v>
      </c>
      <c r="H938" s="67">
        <v>111.54600000000001</v>
      </c>
      <c r="I938" s="66" t="s">
        <v>2534</v>
      </c>
      <c r="J938" s="67">
        <v>-7.1575100000000003</v>
      </c>
      <c r="K938" s="67">
        <v>111.58580000000001</v>
      </c>
    </row>
    <row r="939" spans="1:11" ht="14.5">
      <c r="A939" s="66" t="str">
        <f t="shared" si="14"/>
        <v>UPP SEMARANG_CABEAN</v>
      </c>
      <c r="B939" s="66" t="s">
        <v>1928</v>
      </c>
      <c r="C939" s="66" t="s">
        <v>5784</v>
      </c>
      <c r="D939" s="76" t="s">
        <v>5746</v>
      </c>
      <c r="E939" s="66" t="s">
        <v>5786</v>
      </c>
      <c r="F939" s="67">
        <v>1.22</v>
      </c>
      <c r="G939" s="67">
        <v>-6.9822899999999999</v>
      </c>
      <c r="H939" s="67">
        <v>110.399</v>
      </c>
      <c r="I939" s="66" t="s">
        <v>5495</v>
      </c>
      <c r="J939" s="67">
        <v>-6.9489400000000003</v>
      </c>
      <c r="K939" s="67">
        <v>110.42059999999999</v>
      </c>
    </row>
    <row r="940" spans="1:11" ht="14.5">
      <c r="A940" s="66" t="str">
        <f t="shared" si="14"/>
        <v>Blora 3 Bangkle_CABEAN KIDUL</v>
      </c>
      <c r="B940" s="66" t="s">
        <v>1180</v>
      </c>
      <c r="C940" s="66" t="s">
        <v>5784</v>
      </c>
      <c r="D940" s="76" t="s">
        <v>5737</v>
      </c>
      <c r="E940" s="66" t="s">
        <v>5786</v>
      </c>
      <c r="F940" s="67">
        <v>20.29</v>
      </c>
      <c r="G940" s="67">
        <v>-6.8546500000000004</v>
      </c>
      <c r="H940" s="67">
        <v>111.34699999999999</v>
      </c>
      <c r="I940" s="66" t="s">
        <v>1166</v>
      </c>
      <c r="J940" s="67">
        <v>-6.9716199999999997</v>
      </c>
      <c r="K940" s="67">
        <v>111.4388</v>
      </c>
    </row>
    <row r="941" spans="1:11" ht="14.5">
      <c r="A941" s="66" t="str">
        <f t="shared" si="14"/>
        <v>Boyolali_CABEANKUNTI</v>
      </c>
      <c r="B941" s="66" t="s">
        <v>1393</v>
      </c>
      <c r="C941" s="66" t="s">
        <v>5784</v>
      </c>
      <c r="D941" s="76" t="s">
        <v>5746</v>
      </c>
      <c r="E941" s="66" t="s">
        <v>5786</v>
      </c>
      <c r="F941" s="67">
        <v>17.7</v>
      </c>
      <c r="G941" s="67">
        <v>-7.4974999999999996</v>
      </c>
      <c r="H941" s="67">
        <v>110.5389</v>
      </c>
      <c r="I941" s="66" t="s">
        <v>1370</v>
      </c>
      <c r="J941" s="67">
        <v>-7.5381099999999996</v>
      </c>
      <c r="K941" s="67">
        <v>110.6292</v>
      </c>
    </row>
    <row r="942" spans="1:11" ht="14.5">
      <c r="A942" s="66" t="str">
        <f t="shared" si="14"/>
        <v>GPP SUKOHARJO_CABEYAN</v>
      </c>
      <c r="B942" s="66" t="s">
        <v>3996</v>
      </c>
      <c r="C942" s="66" t="s">
        <v>5784</v>
      </c>
      <c r="D942" s="76" t="s">
        <v>5759</v>
      </c>
      <c r="E942" s="66" t="s">
        <v>5786</v>
      </c>
      <c r="F942" s="67">
        <v>14.71</v>
      </c>
      <c r="G942" s="67">
        <v>-7.7110099999999999</v>
      </c>
      <c r="H942" s="67">
        <v>110.934</v>
      </c>
      <c r="I942" s="66" t="s">
        <v>3993</v>
      </c>
      <c r="J942" s="67">
        <v>-7.7412599999999996</v>
      </c>
      <c r="K942" s="67">
        <v>110.8785</v>
      </c>
    </row>
    <row r="943" spans="1:11" ht="14.5">
      <c r="A943" s="66" t="str">
        <f t="shared" si="14"/>
        <v>Batang - Kasepuhan_CABLIKAN</v>
      </c>
      <c r="B943" s="66" t="s">
        <v>75</v>
      </c>
      <c r="C943" s="66" t="s">
        <v>5784</v>
      </c>
      <c r="D943" s="76" t="s">
        <v>5749</v>
      </c>
      <c r="E943" s="66" t="s">
        <v>5786</v>
      </c>
      <c r="F943" s="67">
        <v>9.3699999999999992</v>
      </c>
      <c r="G943" s="67">
        <v>-7.1081700000000003</v>
      </c>
      <c r="H943" s="67">
        <v>109.88200000000001</v>
      </c>
      <c r="I943" s="66" t="s">
        <v>54</v>
      </c>
      <c r="J943" s="67">
        <v>-6.9040600000000003</v>
      </c>
      <c r="K943" s="67">
        <v>109.7085</v>
      </c>
    </row>
    <row r="944" spans="1:11" ht="14.5">
      <c r="A944" s="66" t="str">
        <f t="shared" si="14"/>
        <v>GPP MAGELANG_CACABAN</v>
      </c>
      <c r="B944" s="66" t="s">
        <v>3131</v>
      </c>
      <c r="C944" s="66" t="s">
        <v>5784</v>
      </c>
      <c r="D944" s="76" t="s">
        <v>5737</v>
      </c>
      <c r="E944" s="66" t="s">
        <v>5786</v>
      </c>
      <c r="F944" s="67">
        <v>0.15</v>
      </c>
      <c r="G944" s="67">
        <v>-7.4787499999999998</v>
      </c>
      <c r="H944" s="67">
        <v>110.212</v>
      </c>
      <c r="I944" s="66" t="s">
        <v>3103</v>
      </c>
      <c r="J944" s="67">
        <v>-7.3955399999999996</v>
      </c>
      <c r="K944" s="67">
        <v>110.24469999999999</v>
      </c>
    </row>
    <row r="945" spans="1:11" ht="14.5">
      <c r="A945" s="66" t="str">
        <f t="shared" si="14"/>
        <v>Kendal - Wonorejo_CACABAN</v>
      </c>
      <c r="B945" s="66" t="s">
        <v>3131</v>
      </c>
      <c r="C945" s="66" t="s">
        <v>5784</v>
      </c>
      <c r="D945" s="76" t="s">
        <v>5759</v>
      </c>
      <c r="E945" s="66" t="s">
        <v>5786</v>
      </c>
      <c r="F945" s="67">
        <v>16.97</v>
      </c>
      <c r="G945" s="67">
        <v>-7.0578900000000004</v>
      </c>
      <c r="H945" s="67">
        <v>110.208</v>
      </c>
      <c r="I945" s="66" t="s">
        <v>4346</v>
      </c>
      <c r="J945" s="67">
        <v>-6.9401299999999999</v>
      </c>
      <c r="K945" s="67">
        <v>110.2557</v>
      </c>
    </row>
    <row r="946" spans="1:11" ht="14.5">
      <c r="A946" s="66" t="str">
        <f t="shared" si="14"/>
        <v>GPP PURWOREJO_CACABAN KIDUL</v>
      </c>
      <c r="B946" s="66" t="s">
        <v>3557</v>
      </c>
      <c r="C946" s="66" t="s">
        <v>5784</v>
      </c>
      <c r="D946" s="76" t="s">
        <v>5763</v>
      </c>
      <c r="E946" s="66" t="s">
        <v>5786</v>
      </c>
      <c r="F946" s="67">
        <v>4.4400000000000004</v>
      </c>
      <c r="G946" s="67">
        <v>-7.6237899999999996</v>
      </c>
      <c r="H946" s="67">
        <v>110.105</v>
      </c>
      <c r="I946" s="66" t="s">
        <v>3504</v>
      </c>
      <c r="J946" s="67">
        <v>-7.7226800000000004</v>
      </c>
      <c r="K946" s="67">
        <v>109.9468</v>
      </c>
    </row>
    <row r="947" spans="1:11" ht="14.5">
      <c r="A947" s="66" t="str">
        <f t="shared" si="14"/>
        <v>GPP PURWOREJO_CACABAN LOR</v>
      </c>
      <c r="B947" s="66" t="s">
        <v>3558</v>
      </c>
      <c r="C947" s="66" t="s">
        <v>5784</v>
      </c>
      <c r="D947" s="76" t="s">
        <v>5744</v>
      </c>
      <c r="E947" s="66" t="s">
        <v>5786</v>
      </c>
      <c r="F947" s="67">
        <v>4.4400000000000004</v>
      </c>
      <c r="G947" s="67">
        <v>-7.6181299999999998</v>
      </c>
      <c r="H947" s="67">
        <v>110.10599999999999</v>
      </c>
      <c r="I947" s="66" t="s">
        <v>3504</v>
      </c>
      <c r="J947" s="67">
        <v>-7.7226800000000004</v>
      </c>
      <c r="K947" s="67">
        <v>109.9468</v>
      </c>
    </row>
    <row r="948" spans="1:11" ht="14.5">
      <c r="A948" s="66" t="str">
        <f t="shared" si="14"/>
        <v>Purbalingga - Kebong_CAMPAKOAH</v>
      </c>
      <c r="B948" s="66" t="s">
        <v>4805</v>
      </c>
      <c r="C948" s="66" t="s">
        <v>5784</v>
      </c>
      <c r="D948" s="76" t="s">
        <v>5745</v>
      </c>
      <c r="E948" s="66" t="s">
        <v>5786</v>
      </c>
      <c r="F948" s="67">
        <v>7.6</v>
      </c>
      <c r="G948" s="67">
        <v>-7.2879699999999996</v>
      </c>
      <c r="H948" s="67">
        <v>109.321</v>
      </c>
      <c r="I948" s="66" t="s">
        <v>4781</v>
      </c>
      <c r="J948" s="67">
        <v>-7.4033100000000003</v>
      </c>
      <c r="K948" s="67">
        <v>109.3588</v>
      </c>
    </row>
    <row r="949" spans="1:11" ht="14.5">
      <c r="A949" s="66" t="str">
        <f t="shared" si="14"/>
        <v>BGR TEMANGGUNG_CAMPURANOM</v>
      </c>
      <c r="B949" s="66" t="s">
        <v>1017</v>
      </c>
      <c r="C949" s="66" t="s">
        <v>5784</v>
      </c>
      <c r="D949" s="76" t="s">
        <v>5747</v>
      </c>
      <c r="E949" s="66" t="s">
        <v>5786</v>
      </c>
      <c r="F949" s="67">
        <v>9.5500000000000007</v>
      </c>
      <c r="G949" s="67">
        <v>-7.29169</v>
      </c>
      <c r="H949" s="67">
        <v>110.072</v>
      </c>
      <c r="I949" s="66" t="s">
        <v>999</v>
      </c>
      <c r="J949" s="67">
        <v>-7.2953299999999999</v>
      </c>
      <c r="K949" s="67">
        <v>110.0787</v>
      </c>
    </row>
    <row r="950" spans="1:11" ht="14.5">
      <c r="A950" s="66" t="str">
        <f t="shared" si="14"/>
        <v>BGR TEMANGGUNG_CAMPUREJO</v>
      </c>
      <c r="B950" s="66" t="s">
        <v>1018</v>
      </c>
      <c r="C950" s="66" t="s">
        <v>5784</v>
      </c>
      <c r="D950" s="76" t="s">
        <v>5757</v>
      </c>
      <c r="E950" s="66" t="s">
        <v>5786</v>
      </c>
      <c r="F950" s="67">
        <v>9.5500000000000007</v>
      </c>
      <c r="G950" s="67">
        <v>-7.2042099999999998</v>
      </c>
      <c r="H950" s="67">
        <v>109.98099999999999</v>
      </c>
      <c r="I950" s="66" t="s">
        <v>999</v>
      </c>
      <c r="J950" s="67">
        <v>-7.2953299999999999</v>
      </c>
      <c r="K950" s="67">
        <v>110.0787</v>
      </c>
    </row>
    <row r="951" spans="1:11" ht="14.5">
      <c r="A951" s="66" t="str">
        <f t="shared" si="14"/>
        <v>GD BGR CANDI SEMARANG_CAMPUREJO</v>
      </c>
      <c r="B951" s="66" t="s">
        <v>1018</v>
      </c>
      <c r="C951" s="66" t="s">
        <v>5784</v>
      </c>
      <c r="D951" s="76" t="s">
        <v>5751</v>
      </c>
      <c r="E951" s="66" t="s">
        <v>5786</v>
      </c>
      <c r="F951" s="67">
        <v>16.97</v>
      </c>
      <c r="G951" s="67">
        <v>-7.0918200000000002</v>
      </c>
      <c r="H951" s="67">
        <v>110.295</v>
      </c>
      <c r="I951" s="66" t="s">
        <v>2006</v>
      </c>
      <c r="J951" s="67">
        <v>-7.0144599999999997</v>
      </c>
      <c r="K951" s="67">
        <v>110.3477</v>
      </c>
    </row>
    <row r="952" spans="1:11" ht="14.5">
      <c r="A952" s="66" t="str">
        <f t="shared" si="14"/>
        <v>BGR TEMANGGUNG_CAMPURSALAM</v>
      </c>
      <c r="B952" s="66" t="s">
        <v>1019</v>
      </c>
      <c r="C952" s="66" t="s">
        <v>5784</v>
      </c>
      <c r="D952" s="76" t="s">
        <v>5740</v>
      </c>
      <c r="E952" s="66" t="s">
        <v>5786</v>
      </c>
      <c r="F952" s="67">
        <v>9.5500000000000007</v>
      </c>
      <c r="G952" s="67">
        <v>-7.2746300000000002</v>
      </c>
      <c r="H952" s="67">
        <v>110.111</v>
      </c>
      <c r="I952" s="66" t="s">
        <v>999</v>
      </c>
      <c r="J952" s="67">
        <v>-7.2953299999999999</v>
      </c>
      <c r="K952" s="67">
        <v>110.0787</v>
      </c>
    </row>
    <row r="953" spans="1:11" ht="14.5">
      <c r="A953" s="66" t="str">
        <f t="shared" si="14"/>
        <v>BGR TEMANGGUNG_CAMPURSARI</v>
      </c>
      <c r="B953" s="66" t="s">
        <v>1020</v>
      </c>
      <c r="C953" s="66" t="s">
        <v>5784</v>
      </c>
      <c r="D953" s="76" t="s">
        <v>5740</v>
      </c>
      <c r="E953" s="66" t="s">
        <v>5786</v>
      </c>
      <c r="F953" s="67">
        <v>9.5500000000000007</v>
      </c>
      <c r="G953" s="67">
        <v>-7.2351200000000002</v>
      </c>
      <c r="H953" s="67">
        <v>110.035</v>
      </c>
      <c r="I953" s="66" t="s">
        <v>999</v>
      </c>
      <c r="J953" s="67">
        <v>-7.2953299999999999</v>
      </c>
      <c r="K953" s="67">
        <v>110.0787</v>
      </c>
    </row>
    <row r="954" spans="1:11" ht="14.5">
      <c r="A954" s="66" t="str">
        <f t="shared" si="14"/>
        <v>Temanggung_CAMPURSARI</v>
      </c>
      <c r="B954" s="66" t="s">
        <v>1020</v>
      </c>
      <c r="C954" s="66" t="s">
        <v>5784</v>
      </c>
      <c r="D954" s="76" t="s">
        <v>5746</v>
      </c>
      <c r="E954" s="66" t="s">
        <v>5786</v>
      </c>
      <c r="F954" s="67">
        <v>9.5500000000000007</v>
      </c>
      <c r="G954" s="67">
        <v>-7.2834700000000003</v>
      </c>
      <c r="H954" s="67">
        <v>110.12</v>
      </c>
      <c r="I954" s="66" t="s">
        <v>5294</v>
      </c>
      <c r="J954" s="67">
        <v>-7.3036099999999999</v>
      </c>
      <c r="K954" s="67">
        <v>110.15309999999999</v>
      </c>
    </row>
    <row r="955" spans="1:11" ht="14.5">
      <c r="A955" s="66" t="str">
        <f t="shared" si="14"/>
        <v>Wonosobo - Leksono_CAMPURSARI</v>
      </c>
      <c r="B955" s="66" t="s">
        <v>1020</v>
      </c>
      <c r="C955" s="66" t="s">
        <v>5784</v>
      </c>
      <c r="D955" s="76" t="s">
        <v>5751</v>
      </c>
      <c r="E955" s="66" t="s">
        <v>5786</v>
      </c>
      <c r="F955" s="67">
        <v>7.7</v>
      </c>
      <c r="G955" s="67">
        <v>-7.2409499999999998</v>
      </c>
      <c r="H955" s="67">
        <v>109.874</v>
      </c>
      <c r="I955" s="66" t="s">
        <v>5583</v>
      </c>
      <c r="J955" s="67">
        <v>-7.4236599999999999</v>
      </c>
      <c r="K955" s="67">
        <v>109.8591</v>
      </c>
    </row>
    <row r="956" spans="1:11" ht="14.5">
      <c r="A956" s="66" t="str">
        <f t="shared" si="14"/>
        <v>GPP KLATEN_CANAN</v>
      </c>
      <c r="B956" s="66" t="s">
        <v>2923</v>
      </c>
      <c r="C956" s="66" t="s">
        <v>5784</v>
      </c>
      <c r="D956" s="76" t="s">
        <v>5746</v>
      </c>
      <c r="E956" s="66" t="s">
        <v>5786</v>
      </c>
      <c r="F956" s="67">
        <v>8.89</v>
      </c>
      <c r="G956" s="67">
        <v>-7.7636200000000004</v>
      </c>
      <c r="H956" s="67">
        <v>110.58</v>
      </c>
      <c r="I956" s="66" t="s">
        <v>2894</v>
      </c>
      <c r="J956" s="67">
        <v>-7.6692</v>
      </c>
      <c r="K956" s="67">
        <v>110.6751</v>
      </c>
    </row>
    <row r="957" spans="1:11" ht="14.5">
      <c r="A957" s="66" t="str">
        <f t="shared" si="14"/>
        <v>Boyolali_CANDEN</v>
      </c>
      <c r="B957" s="66" t="s">
        <v>1394</v>
      </c>
      <c r="C957" s="66" t="s">
        <v>5784</v>
      </c>
      <c r="D957" s="76" t="s">
        <v>5757</v>
      </c>
      <c r="E957" s="66" t="s">
        <v>5786</v>
      </c>
      <c r="F957" s="67">
        <v>17.7</v>
      </c>
      <c r="G957" s="67">
        <v>-7.5088800000000004</v>
      </c>
      <c r="H957" s="67">
        <v>110.706</v>
      </c>
      <c r="I957" s="66" t="s">
        <v>1370</v>
      </c>
      <c r="J957" s="67">
        <v>-7.5381099999999996</v>
      </c>
      <c r="K957" s="67">
        <v>110.6292</v>
      </c>
    </row>
    <row r="958" spans="1:11" ht="14.5">
      <c r="A958" s="66" t="str">
        <f t="shared" si="14"/>
        <v>Batang - Kasepuhan_CANDI</v>
      </c>
      <c r="B958" s="66" t="s">
        <v>76</v>
      </c>
      <c r="C958" s="66" t="s">
        <v>5784</v>
      </c>
      <c r="D958" s="76" t="s">
        <v>5760</v>
      </c>
      <c r="E958" s="66" t="s">
        <v>5786</v>
      </c>
      <c r="F958" s="67">
        <v>9.3699999999999992</v>
      </c>
      <c r="G958" s="67">
        <v>-7.00692</v>
      </c>
      <c r="H958" s="67">
        <v>109.797</v>
      </c>
      <c r="I958" s="66" t="s">
        <v>54</v>
      </c>
      <c r="J958" s="67">
        <v>-6.9040600000000003</v>
      </c>
      <c r="K958" s="67">
        <v>109.7085</v>
      </c>
    </row>
    <row r="959" spans="1:11" ht="14.5">
      <c r="A959" s="66" t="str">
        <f t="shared" si="14"/>
        <v>Blora 4 Ngawen_CANDI</v>
      </c>
      <c r="B959" s="66" t="s">
        <v>76</v>
      </c>
      <c r="C959" s="66" t="s">
        <v>5784</v>
      </c>
      <c r="D959" s="76" t="s">
        <v>5754</v>
      </c>
      <c r="E959" s="66" t="s">
        <v>5786</v>
      </c>
      <c r="F959" s="67">
        <v>44.23</v>
      </c>
      <c r="G959" s="67">
        <v>-6.9124499999999998</v>
      </c>
      <c r="H959" s="67">
        <v>111.182</v>
      </c>
      <c r="I959" s="66" t="s">
        <v>1251</v>
      </c>
      <c r="J959" s="67">
        <v>-7.0247799999999998</v>
      </c>
      <c r="K959" s="67">
        <v>111.2928</v>
      </c>
    </row>
    <row r="960" spans="1:11" ht="14.5">
      <c r="A960" s="66" t="str">
        <f t="shared" si="14"/>
        <v>Boyolali_CANDI</v>
      </c>
      <c r="B960" s="66" t="s">
        <v>76</v>
      </c>
      <c r="C960" s="66" t="s">
        <v>5784</v>
      </c>
      <c r="D960" s="76" t="s">
        <v>5739</v>
      </c>
      <c r="E960" s="66" t="s">
        <v>5786</v>
      </c>
      <c r="F960" s="67">
        <v>17.7</v>
      </c>
      <c r="G960" s="67">
        <v>-7.4487800000000002</v>
      </c>
      <c r="H960" s="67">
        <v>110.563</v>
      </c>
      <c r="I960" s="66" t="s">
        <v>1370</v>
      </c>
      <c r="J960" s="67">
        <v>-7.5381099999999996</v>
      </c>
      <c r="K960" s="67">
        <v>110.6292</v>
      </c>
    </row>
    <row r="961" spans="1:11" ht="14.5">
      <c r="A961" s="66" t="str">
        <f t="shared" si="14"/>
        <v>GPP KEBUMEN_CANDI</v>
      </c>
      <c r="B961" s="66" t="s">
        <v>76</v>
      </c>
      <c r="C961" s="66" t="s">
        <v>5784</v>
      </c>
      <c r="D961" s="76" t="s">
        <v>5748</v>
      </c>
      <c r="E961" s="66" t="s">
        <v>5786</v>
      </c>
      <c r="F961" s="67">
        <v>15.69</v>
      </c>
      <c r="G961" s="67">
        <v>-7.6276000000000002</v>
      </c>
      <c r="H961" s="67">
        <v>109.587</v>
      </c>
      <c r="I961" s="66" t="s">
        <v>2714</v>
      </c>
      <c r="J961" s="67">
        <v>-7.6109200000000001</v>
      </c>
      <c r="K961" s="67">
        <v>109.5078</v>
      </c>
    </row>
    <row r="962" spans="1:11" ht="14.5">
      <c r="A962" s="66" t="str">
        <f t="shared" ref="A962:A1025" si="15">CONCATENATE(I962,"_",B962)</f>
        <v>GPP PURWOREJO_CANDI</v>
      </c>
      <c r="B962" s="66" t="s">
        <v>76</v>
      </c>
      <c r="C962" s="66" t="s">
        <v>5784</v>
      </c>
      <c r="D962" s="76" t="s">
        <v>5756</v>
      </c>
      <c r="E962" s="66" t="s">
        <v>5786</v>
      </c>
      <c r="F962" s="67">
        <v>4.4400000000000004</v>
      </c>
      <c r="G962" s="67">
        <v>-7.8300299999999998</v>
      </c>
      <c r="H962" s="67">
        <v>109.974</v>
      </c>
      <c r="I962" s="66" t="s">
        <v>3504</v>
      </c>
      <c r="J962" s="67">
        <v>-7.7226800000000004</v>
      </c>
      <c r="K962" s="67">
        <v>109.9468</v>
      </c>
    </row>
    <row r="963" spans="1:11" ht="14.5">
      <c r="A963" s="66" t="str">
        <f t="shared" si="15"/>
        <v>Semarang - Kalikuning_CANDI</v>
      </c>
      <c r="B963" s="66" t="s">
        <v>76</v>
      </c>
      <c r="C963" s="66" t="s">
        <v>5784</v>
      </c>
      <c r="D963" s="76" t="s">
        <v>5761</v>
      </c>
      <c r="E963" s="66" t="s">
        <v>5786</v>
      </c>
      <c r="F963" s="67">
        <v>10.51</v>
      </c>
      <c r="G963" s="67">
        <v>-7.2095900000000004</v>
      </c>
      <c r="H963" s="67">
        <v>110.37</v>
      </c>
      <c r="I963" s="66" t="s">
        <v>5061</v>
      </c>
      <c r="J963" s="67">
        <v>-7.1833299999999998</v>
      </c>
      <c r="K963" s="67">
        <v>110.4721</v>
      </c>
    </row>
    <row r="964" spans="1:11" ht="14.5">
      <c r="A964" s="66" t="str">
        <f t="shared" si="15"/>
        <v>UPP SEMARANG_CANDI</v>
      </c>
      <c r="B964" s="66" t="s">
        <v>76</v>
      </c>
      <c r="C964" s="66" t="s">
        <v>5784</v>
      </c>
      <c r="D964" s="76" t="s">
        <v>5746</v>
      </c>
      <c r="E964" s="66" t="s">
        <v>5786</v>
      </c>
      <c r="F964" s="67">
        <v>1.22</v>
      </c>
      <c r="G964" s="67">
        <v>-7.01058</v>
      </c>
      <c r="H964" s="67">
        <v>110.429</v>
      </c>
      <c r="I964" s="66" t="s">
        <v>5495</v>
      </c>
      <c r="J964" s="67">
        <v>-6.9489400000000003</v>
      </c>
      <c r="K964" s="67">
        <v>110.42059999999999</v>
      </c>
    </row>
    <row r="965" spans="1:11" ht="14.5">
      <c r="A965" s="66" t="str">
        <f t="shared" si="15"/>
        <v>Wonosobo - Leksono_CANDI</v>
      </c>
      <c r="B965" s="66" t="s">
        <v>76</v>
      </c>
      <c r="C965" s="66" t="s">
        <v>5784</v>
      </c>
      <c r="D965" s="76" t="s">
        <v>5746</v>
      </c>
      <c r="E965" s="66" t="s">
        <v>5786</v>
      </c>
      <c r="F965" s="67">
        <v>7.7</v>
      </c>
      <c r="G965" s="67">
        <v>-7.4436799999999996</v>
      </c>
      <c r="H965" s="67">
        <v>109.901</v>
      </c>
      <c r="I965" s="66" t="s">
        <v>5583</v>
      </c>
      <c r="J965" s="67">
        <v>-7.4236599999999999</v>
      </c>
      <c r="K965" s="67">
        <v>109.8591</v>
      </c>
    </row>
    <row r="966" spans="1:11" ht="14.5">
      <c r="A966" s="66" t="str">
        <f t="shared" si="15"/>
        <v>Batang - Kasepuhan_CANDIARENG</v>
      </c>
      <c r="B966" s="66" t="s">
        <v>77</v>
      </c>
      <c r="C966" s="66" t="s">
        <v>5784</v>
      </c>
      <c r="D966" s="76" t="s">
        <v>5757</v>
      </c>
      <c r="E966" s="66" t="s">
        <v>5786</v>
      </c>
      <c r="F966" s="67">
        <v>9.3699999999999992</v>
      </c>
      <c r="G966" s="67">
        <v>-6.9422600000000001</v>
      </c>
      <c r="H966" s="67">
        <v>109.71</v>
      </c>
      <c r="I966" s="66" t="s">
        <v>54</v>
      </c>
      <c r="J966" s="67">
        <v>-6.9040600000000003</v>
      </c>
      <c r="K966" s="67">
        <v>109.7085</v>
      </c>
    </row>
    <row r="967" spans="1:11" ht="14.5">
      <c r="A967" s="66" t="str">
        <f t="shared" si="15"/>
        <v>Temanggung_CANDIGARON</v>
      </c>
      <c r="B967" s="66" t="s">
        <v>5298</v>
      </c>
      <c r="C967" s="66" t="s">
        <v>5784</v>
      </c>
      <c r="D967" s="76" t="s">
        <v>5743</v>
      </c>
      <c r="E967" s="66" t="s">
        <v>5786</v>
      </c>
      <c r="F967" s="67">
        <v>10.51</v>
      </c>
      <c r="G967" s="67">
        <v>-7.2423500000000001</v>
      </c>
      <c r="H967" s="67">
        <v>110.28700000000001</v>
      </c>
      <c r="I967" s="66" t="s">
        <v>5294</v>
      </c>
      <c r="J967" s="67">
        <v>-7.3036099999999999</v>
      </c>
      <c r="K967" s="67">
        <v>110.15309999999999</v>
      </c>
    </row>
    <row r="968" spans="1:11" ht="14.5">
      <c r="A968" s="66" t="str">
        <f t="shared" si="15"/>
        <v>Boyolali_CANDIGATAK</v>
      </c>
      <c r="B968" s="66" t="s">
        <v>1395</v>
      </c>
      <c r="C968" s="66" t="s">
        <v>5784</v>
      </c>
      <c r="D968" s="76" t="s">
        <v>5749</v>
      </c>
      <c r="E968" s="66" t="s">
        <v>5786</v>
      </c>
      <c r="F968" s="67">
        <v>17.7</v>
      </c>
      <c r="G968" s="67">
        <v>-7.4990100000000002</v>
      </c>
      <c r="H968" s="67">
        <v>110.55800000000001</v>
      </c>
      <c r="I968" s="66" t="s">
        <v>1370</v>
      </c>
      <c r="J968" s="67">
        <v>-7.5381099999999996</v>
      </c>
      <c r="K968" s="67">
        <v>110.6292</v>
      </c>
    </row>
    <row r="969" spans="1:11" ht="14.5">
      <c r="A969" s="66" t="str">
        <f t="shared" si="15"/>
        <v>BGR JENARSARI_CANDIGUGUR</v>
      </c>
      <c r="B969" s="66" t="s">
        <v>358</v>
      </c>
      <c r="C969" s="66" t="s">
        <v>5784</v>
      </c>
      <c r="D969" s="76" t="s">
        <v>5769</v>
      </c>
      <c r="E969" s="66" t="s">
        <v>5786</v>
      </c>
      <c r="F969" s="67">
        <v>9.3699999999999992</v>
      </c>
      <c r="G969" s="67">
        <v>-7.1108900000000004</v>
      </c>
      <c r="H969" s="67">
        <v>109.91500000000001</v>
      </c>
      <c r="I969" s="66" t="s">
        <v>346</v>
      </c>
      <c r="J969" s="67">
        <v>-6.95329</v>
      </c>
      <c r="K969" s="67">
        <v>110.10129999999999</v>
      </c>
    </row>
    <row r="970" spans="1:11" ht="14.5">
      <c r="A970" s="66" t="str">
        <f t="shared" si="15"/>
        <v>BGR TEMANGGUNG_CANDIMULYO</v>
      </c>
      <c r="B970" s="66" t="s">
        <v>1021</v>
      </c>
      <c r="C970" s="66" t="s">
        <v>5784</v>
      </c>
      <c r="D970" s="76" t="s">
        <v>5743</v>
      </c>
      <c r="E970" s="66" t="s">
        <v>5786</v>
      </c>
      <c r="F970" s="67">
        <v>7.7</v>
      </c>
      <c r="G970" s="67">
        <v>-7.3692500000000001</v>
      </c>
      <c r="H970" s="67">
        <v>109.98399999999999</v>
      </c>
      <c r="I970" s="66" t="s">
        <v>999</v>
      </c>
      <c r="J970" s="67">
        <v>-7.2953299999999999</v>
      </c>
      <c r="K970" s="67">
        <v>110.0787</v>
      </c>
    </row>
    <row r="971" spans="1:11" ht="14.5">
      <c r="A971" s="66" t="str">
        <f t="shared" si="15"/>
        <v>GD. LASEM_CANDIMULYO</v>
      </c>
      <c r="B971" s="66" t="s">
        <v>1021</v>
      </c>
      <c r="C971" s="66" t="s">
        <v>5784</v>
      </c>
      <c r="D971" s="76" t="s">
        <v>5759</v>
      </c>
      <c r="E971" s="66" t="s">
        <v>5786</v>
      </c>
      <c r="F971" s="67">
        <v>20.29</v>
      </c>
      <c r="G971" s="67">
        <v>-6.7492000000000001</v>
      </c>
      <c r="H971" s="67">
        <v>111.527</v>
      </c>
      <c r="I971" s="66" t="s">
        <v>2256</v>
      </c>
      <c r="J971" s="67">
        <v>-6.6950700000000003</v>
      </c>
      <c r="K971" s="67">
        <v>111.4366</v>
      </c>
    </row>
    <row r="972" spans="1:11" ht="14.5">
      <c r="A972" s="66" t="str">
        <f t="shared" si="15"/>
        <v>GPP KEBUMEN_CANDIMULYO</v>
      </c>
      <c r="B972" s="66" t="s">
        <v>1021</v>
      </c>
      <c r="C972" s="66" t="s">
        <v>5784</v>
      </c>
      <c r="D972" s="76" t="s">
        <v>5767</v>
      </c>
      <c r="E972" s="66" t="s">
        <v>5786</v>
      </c>
      <c r="F972" s="67">
        <v>15.69</v>
      </c>
      <c r="G972" s="67">
        <v>-7.6729799999999999</v>
      </c>
      <c r="H972" s="67">
        <v>109.691</v>
      </c>
      <c r="I972" s="66" t="s">
        <v>2714</v>
      </c>
      <c r="J972" s="67">
        <v>-7.6109200000000001</v>
      </c>
      <c r="K972" s="67">
        <v>109.5078</v>
      </c>
    </row>
    <row r="973" spans="1:11" ht="14.5">
      <c r="A973" s="66" t="str">
        <f t="shared" si="15"/>
        <v>GPP MAGELANG_CANDIMULYO</v>
      </c>
      <c r="B973" s="66" t="s">
        <v>1021</v>
      </c>
      <c r="C973" s="66" t="s">
        <v>5784</v>
      </c>
      <c r="D973" s="76" t="s">
        <v>5758</v>
      </c>
      <c r="E973" s="66" t="s">
        <v>5786</v>
      </c>
      <c r="F973" s="67">
        <v>7.61</v>
      </c>
      <c r="G973" s="67">
        <v>-7.4896099999999999</v>
      </c>
      <c r="H973" s="67">
        <v>110.279</v>
      </c>
      <c r="I973" s="66" t="s">
        <v>3103</v>
      </c>
      <c r="J973" s="67">
        <v>-7.3955399999999996</v>
      </c>
      <c r="K973" s="67">
        <v>110.24469999999999</v>
      </c>
    </row>
    <row r="974" spans="1:11" ht="14.5">
      <c r="A974" s="66" t="str">
        <f t="shared" si="15"/>
        <v>Temanggung_CANDIMULYO</v>
      </c>
      <c r="B974" s="66" t="s">
        <v>1021</v>
      </c>
      <c r="C974" s="66" t="s">
        <v>5784</v>
      </c>
      <c r="D974" s="76" t="s">
        <v>5754</v>
      </c>
      <c r="E974" s="66" t="s">
        <v>5786</v>
      </c>
      <c r="F974" s="67">
        <v>9.5500000000000007</v>
      </c>
      <c r="G974" s="67">
        <v>-7.2827000000000002</v>
      </c>
      <c r="H974" s="67">
        <v>110.17100000000001</v>
      </c>
      <c r="I974" s="66" t="s">
        <v>5294</v>
      </c>
      <c r="J974" s="67">
        <v>-7.3036099999999999</v>
      </c>
      <c r="K974" s="67">
        <v>110.15309999999999</v>
      </c>
    </row>
    <row r="975" spans="1:11" ht="14.5">
      <c r="A975" s="66" t="str">
        <f t="shared" si="15"/>
        <v>Purbalingga - Kebong_CANDINATA</v>
      </c>
      <c r="B975" s="66" t="s">
        <v>4806</v>
      </c>
      <c r="C975" s="66" t="s">
        <v>5784</v>
      </c>
      <c r="D975" s="76" t="s">
        <v>5750</v>
      </c>
      <c r="E975" s="66" t="s">
        <v>5786</v>
      </c>
      <c r="F975" s="67">
        <v>7.6</v>
      </c>
      <c r="G975" s="67">
        <v>-7.3079200000000002</v>
      </c>
      <c r="H975" s="67">
        <v>109.29</v>
      </c>
      <c r="I975" s="66" t="s">
        <v>4781</v>
      </c>
      <c r="J975" s="67">
        <v>-7.4033100000000003</v>
      </c>
      <c r="K975" s="67">
        <v>109.3588</v>
      </c>
    </row>
    <row r="976" spans="1:11" ht="14.5">
      <c r="A976" s="66" t="str">
        <f t="shared" si="15"/>
        <v>GUD BGR WANGON_CANDINEGARA</v>
      </c>
      <c r="B976" s="66" t="s">
        <v>4033</v>
      </c>
      <c r="C976" s="66" t="s">
        <v>5784</v>
      </c>
      <c r="D976" s="76" t="s">
        <v>5741</v>
      </c>
      <c r="E976" s="66" t="s">
        <v>5786</v>
      </c>
      <c r="F976" s="67">
        <v>9.3800000000000008</v>
      </c>
      <c r="G976" s="67">
        <v>-7.3873300000000004</v>
      </c>
      <c r="H976" s="67">
        <v>109.09399999999999</v>
      </c>
      <c r="I976" s="66" t="s">
        <v>4026</v>
      </c>
      <c r="J976" s="67">
        <v>-7.5083200000000003</v>
      </c>
      <c r="K976" s="67">
        <v>109.0645</v>
      </c>
    </row>
    <row r="977" spans="1:11" ht="14.5">
      <c r="A977" s="66" t="str">
        <f t="shared" si="15"/>
        <v>GPP PURWOREJO_CANDINGASINAN</v>
      </c>
      <c r="B977" s="66" t="s">
        <v>3559</v>
      </c>
      <c r="C977" s="66" t="s">
        <v>5784</v>
      </c>
      <c r="D977" s="76" t="s">
        <v>5765</v>
      </c>
      <c r="E977" s="66" t="s">
        <v>5786</v>
      </c>
      <c r="F977" s="67">
        <v>4.4400000000000004</v>
      </c>
      <c r="G977" s="67">
        <v>-7.7415900000000004</v>
      </c>
      <c r="H977" s="67">
        <v>109.974</v>
      </c>
      <c r="I977" s="66" t="s">
        <v>3504</v>
      </c>
      <c r="J977" s="67">
        <v>-7.7226800000000004</v>
      </c>
      <c r="K977" s="67">
        <v>109.9468</v>
      </c>
    </row>
    <row r="978" spans="1:11" ht="14.5">
      <c r="A978" s="66" t="str">
        <f t="shared" si="15"/>
        <v>BGR JENARSARI_CANDIREJO</v>
      </c>
      <c r="B978" s="66" t="s">
        <v>359</v>
      </c>
      <c r="C978" s="66" t="s">
        <v>5784</v>
      </c>
      <c r="D978" s="76" t="s">
        <v>5771</v>
      </c>
      <c r="E978" s="66" t="s">
        <v>5786</v>
      </c>
      <c r="F978" s="67">
        <v>9.3699999999999992</v>
      </c>
      <c r="G978" s="67">
        <v>-7.0972299999999997</v>
      </c>
      <c r="H978" s="67">
        <v>109.93899999999999</v>
      </c>
      <c r="I978" s="66" t="s">
        <v>346</v>
      </c>
      <c r="J978" s="67">
        <v>-6.95329</v>
      </c>
      <c r="K978" s="67">
        <v>110.10129999999999</v>
      </c>
    </row>
    <row r="979" spans="1:11" ht="14.5">
      <c r="A979" s="66" t="str">
        <f t="shared" si="15"/>
        <v>GPP KLATEN_CANDIREJO</v>
      </c>
      <c r="B979" s="66" t="s">
        <v>359</v>
      </c>
      <c r="C979" s="66" t="s">
        <v>5784</v>
      </c>
      <c r="D979" s="76" t="s">
        <v>5748</v>
      </c>
      <c r="E979" s="66" t="s">
        <v>5786</v>
      </c>
      <c r="F979" s="67">
        <v>8.89</v>
      </c>
      <c r="G979" s="67">
        <v>-7.6720699999999997</v>
      </c>
      <c r="H979" s="67">
        <v>110.631</v>
      </c>
      <c r="I979" s="66" t="s">
        <v>2894</v>
      </c>
      <c r="J979" s="67">
        <v>-7.6692</v>
      </c>
      <c r="K979" s="67">
        <v>110.6751</v>
      </c>
    </row>
    <row r="980" spans="1:11" ht="14.5">
      <c r="A980" s="66" t="str">
        <f t="shared" si="15"/>
        <v>GPP MAGELANG_CANDIREJO</v>
      </c>
      <c r="B980" s="66" t="s">
        <v>359</v>
      </c>
      <c r="C980" s="66" t="s">
        <v>5784</v>
      </c>
      <c r="D980" s="76" t="s">
        <v>5748</v>
      </c>
      <c r="E980" s="66" t="s">
        <v>5786</v>
      </c>
      <c r="F980" s="67">
        <v>7.61</v>
      </c>
      <c r="G980" s="67">
        <v>-7.6301199999999998</v>
      </c>
      <c r="H980" s="67">
        <v>110.229</v>
      </c>
      <c r="I980" s="66" t="s">
        <v>3103</v>
      </c>
      <c r="J980" s="67">
        <v>-7.3955399999999996</v>
      </c>
      <c r="K980" s="67">
        <v>110.24469999999999</v>
      </c>
    </row>
    <row r="981" spans="1:11" ht="14.5">
      <c r="A981" s="66" t="str">
        <f t="shared" si="15"/>
        <v>Semarang - Kalikuning_CANDIREJO</v>
      </c>
      <c r="B981" s="66" t="s">
        <v>359</v>
      </c>
      <c r="C981" s="66" t="s">
        <v>5784</v>
      </c>
      <c r="D981" s="76" t="s">
        <v>5737</v>
      </c>
      <c r="E981" s="66" t="s">
        <v>5786</v>
      </c>
      <c r="F981" s="67">
        <v>10.51</v>
      </c>
      <c r="G981" s="67">
        <v>-7.3003600000000004</v>
      </c>
      <c r="H981" s="67">
        <v>110.464</v>
      </c>
      <c r="I981" s="66" t="s">
        <v>5061</v>
      </c>
      <c r="J981" s="67">
        <v>-7.1833299999999998</v>
      </c>
      <c r="K981" s="67">
        <v>110.4721</v>
      </c>
    </row>
    <row r="982" spans="1:11" ht="14.5">
      <c r="A982" s="66" t="str">
        <f t="shared" si="15"/>
        <v>Semarang - Kalikuning_CANDIREJO</v>
      </c>
      <c r="B982" s="66" t="s">
        <v>359</v>
      </c>
      <c r="C982" s="66" t="s">
        <v>5784</v>
      </c>
      <c r="D982" s="76" t="s">
        <v>5761</v>
      </c>
      <c r="E982" s="66" t="s">
        <v>5786</v>
      </c>
      <c r="F982" s="67">
        <v>10.51</v>
      </c>
      <c r="G982" s="67">
        <v>-7.1768299999999998</v>
      </c>
      <c r="H982" s="67">
        <v>110.533</v>
      </c>
      <c r="I982" s="66" t="s">
        <v>5061</v>
      </c>
      <c r="J982" s="67">
        <v>-7.1833299999999998</v>
      </c>
      <c r="K982" s="67">
        <v>110.4721</v>
      </c>
    </row>
    <row r="983" spans="1:11" ht="14.5">
      <c r="A983" s="66" t="str">
        <f t="shared" si="15"/>
        <v>Semarang - Kalikuning_CANDIREJO</v>
      </c>
      <c r="B983" s="66" t="s">
        <v>359</v>
      </c>
      <c r="C983" s="66" t="s">
        <v>5784</v>
      </c>
      <c r="D983" s="76" t="s">
        <v>5765</v>
      </c>
      <c r="E983" s="66" t="s">
        <v>5786</v>
      </c>
      <c r="F983" s="67">
        <v>10.51</v>
      </c>
      <c r="G983" s="67">
        <v>-7.1533600000000002</v>
      </c>
      <c r="H983" s="67">
        <v>110.402</v>
      </c>
      <c r="I983" s="66" t="s">
        <v>5061</v>
      </c>
      <c r="J983" s="67">
        <v>-7.1833299999999998</v>
      </c>
      <c r="K983" s="67">
        <v>110.4721</v>
      </c>
    </row>
    <row r="984" spans="1:11" ht="14.5">
      <c r="A984" s="66" t="str">
        <f t="shared" si="15"/>
        <v>Wonosobo - Leksono_CANDIREJO</v>
      </c>
      <c r="B984" s="66" t="s">
        <v>359</v>
      </c>
      <c r="C984" s="66" t="s">
        <v>5784</v>
      </c>
      <c r="D984" s="76" t="s">
        <v>5761</v>
      </c>
      <c r="E984" s="66" t="s">
        <v>5786</v>
      </c>
      <c r="F984" s="67">
        <v>7.7</v>
      </c>
      <c r="G984" s="67">
        <v>-7.3345700000000003</v>
      </c>
      <c r="H984" s="67">
        <v>109.935</v>
      </c>
      <c r="I984" s="66" t="s">
        <v>5583</v>
      </c>
      <c r="J984" s="67">
        <v>-7.4236599999999999</v>
      </c>
      <c r="K984" s="67">
        <v>109.8591</v>
      </c>
    </row>
    <row r="985" spans="1:11" ht="14.5">
      <c r="A985" s="66" t="str">
        <f t="shared" si="15"/>
        <v>Kebumen - Purbowangi_CANDIRENGGO</v>
      </c>
      <c r="B985" s="66" t="s">
        <v>4287</v>
      </c>
      <c r="C985" s="66" t="s">
        <v>5784</v>
      </c>
      <c r="D985" s="76" t="s">
        <v>5761</v>
      </c>
      <c r="E985" s="66" t="s">
        <v>5786</v>
      </c>
      <c r="F985" s="67">
        <v>15.69</v>
      </c>
      <c r="G985" s="67">
        <v>-7.6896100000000001</v>
      </c>
      <c r="H985" s="67">
        <v>109.39700000000001</v>
      </c>
      <c r="I985" s="66" t="s">
        <v>4274</v>
      </c>
      <c r="J985" s="67">
        <v>-7.6099800000000002</v>
      </c>
      <c r="K985" s="67">
        <v>109.48480000000001</v>
      </c>
    </row>
    <row r="986" spans="1:11" ht="14.5">
      <c r="A986" s="66" t="str">
        <f t="shared" si="15"/>
        <v>GPP MAGELANG_CANDIRETNO</v>
      </c>
      <c r="B986" s="66" t="s">
        <v>3132</v>
      </c>
      <c r="C986" s="66" t="s">
        <v>5784</v>
      </c>
      <c r="D986" s="76" t="s">
        <v>5761</v>
      </c>
      <c r="E986" s="66" t="s">
        <v>5786</v>
      </c>
      <c r="F986" s="67">
        <v>7.61</v>
      </c>
      <c r="G986" s="67">
        <v>-7.4278399999999998</v>
      </c>
      <c r="H986" s="67">
        <v>110.245</v>
      </c>
      <c r="I986" s="66" t="s">
        <v>3103</v>
      </c>
      <c r="J986" s="67">
        <v>-7.3955399999999996</v>
      </c>
      <c r="K986" s="67">
        <v>110.24469999999999</v>
      </c>
    </row>
    <row r="987" spans="1:11" ht="14.5">
      <c r="A987" s="66" t="str">
        <f t="shared" si="15"/>
        <v>BGR TEMANGGUNG_CANDIROTO</v>
      </c>
      <c r="B987" s="66" t="s">
        <v>1022</v>
      </c>
      <c r="C987" s="66" t="s">
        <v>5784</v>
      </c>
      <c r="D987" s="76" t="s">
        <v>5761</v>
      </c>
      <c r="E987" s="66" t="s">
        <v>5786</v>
      </c>
      <c r="F987" s="67">
        <v>9.5500000000000007</v>
      </c>
      <c r="G987" s="67">
        <v>-7.1798599999999997</v>
      </c>
      <c r="H987" s="67">
        <v>110.063</v>
      </c>
      <c r="I987" s="66" t="s">
        <v>999</v>
      </c>
      <c r="J987" s="67">
        <v>-7.2953299999999999</v>
      </c>
      <c r="K987" s="67">
        <v>110.0787</v>
      </c>
    </row>
    <row r="988" spans="1:11" ht="14.5">
      <c r="A988" s="66" t="str">
        <f t="shared" si="15"/>
        <v>Kendal - Wonorejo_CANDIROTO</v>
      </c>
      <c r="B988" s="66" t="s">
        <v>1022</v>
      </c>
      <c r="C988" s="66" t="s">
        <v>5784</v>
      </c>
      <c r="D988" s="76" t="s">
        <v>5746</v>
      </c>
      <c r="E988" s="66" t="s">
        <v>5786</v>
      </c>
      <c r="F988" s="67">
        <v>16.97</v>
      </c>
      <c r="G988" s="67">
        <v>-6.9503399999999997</v>
      </c>
      <c r="H988" s="67">
        <v>110.208</v>
      </c>
      <c r="I988" s="66" t="s">
        <v>4346</v>
      </c>
      <c r="J988" s="67">
        <v>-6.9401299999999999</v>
      </c>
      <c r="K988" s="67">
        <v>110.2557</v>
      </c>
    </row>
    <row r="989" spans="1:11" ht="14.5">
      <c r="A989" s="66" t="str">
        <f t="shared" si="15"/>
        <v>BGR NGLEJOK_CANDISARI</v>
      </c>
      <c r="B989" s="66" t="s">
        <v>781</v>
      </c>
      <c r="C989" s="66" t="s">
        <v>5784</v>
      </c>
      <c r="D989" s="76" t="s">
        <v>5757</v>
      </c>
      <c r="E989" s="66" t="s">
        <v>5786</v>
      </c>
      <c r="F989" s="67">
        <v>53.45</v>
      </c>
      <c r="G989" s="67">
        <v>-7.10799</v>
      </c>
      <c r="H989" s="67">
        <v>110.863</v>
      </c>
      <c r="I989" s="66" t="s">
        <v>775</v>
      </c>
      <c r="J989" s="67">
        <v>-7.06935</v>
      </c>
      <c r="K989" s="67">
        <v>110.8802</v>
      </c>
    </row>
    <row r="990" spans="1:11" ht="14.5">
      <c r="A990" s="66" t="str">
        <f t="shared" si="15"/>
        <v>BGR TEMANGGUNG_CANDISARI</v>
      </c>
      <c r="B990" s="66" t="s">
        <v>781</v>
      </c>
      <c r="C990" s="66" t="s">
        <v>5784</v>
      </c>
      <c r="D990" s="76" t="s">
        <v>5754</v>
      </c>
      <c r="E990" s="66" t="s">
        <v>5786</v>
      </c>
      <c r="F990" s="67">
        <v>9.5500000000000007</v>
      </c>
      <c r="G990" s="67">
        <v>-7.2803500000000003</v>
      </c>
      <c r="H990" s="67">
        <v>110.038</v>
      </c>
      <c r="I990" s="66" t="s">
        <v>999</v>
      </c>
      <c r="J990" s="67">
        <v>-7.2953299999999999</v>
      </c>
      <c r="K990" s="67">
        <v>110.0787</v>
      </c>
    </row>
    <row r="991" spans="1:11" ht="14.5">
      <c r="A991" s="66" t="str">
        <f t="shared" si="15"/>
        <v>Boyolali_CANDISARI</v>
      </c>
      <c r="B991" s="66" t="s">
        <v>781</v>
      </c>
      <c r="C991" s="66" t="s">
        <v>5784</v>
      </c>
      <c r="D991" s="76" t="s">
        <v>5741</v>
      </c>
      <c r="E991" s="66" t="s">
        <v>5786</v>
      </c>
      <c r="F991" s="67">
        <v>17.7</v>
      </c>
      <c r="G991" s="67">
        <v>-7.4521899999999999</v>
      </c>
      <c r="H991" s="67">
        <v>110.47499999999999</v>
      </c>
      <c r="I991" s="66" t="s">
        <v>1370</v>
      </c>
      <c r="J991" s="67">
        <v>-7.5381099999999996</v>
      </c>
      <c r="K991" s="67">
        <v>110.6292</v>
      </c>
    </row>
    <row r="992" spans="1:11" ht="14.5">
      <c r="A992" s="66" t="str">
        <f t="shared" si="15"/>
        <v>GPP MAGELANG_CANDISARI</v>
      </c>
      <c r="B992" s="66" t="s">
        <v>781</v>
      </c>
      <c r="C992" s="66" t="s">
        <v>5784</v>
      </c>
      <c r="D992" s="76" t="s">
        <v>5743</v>
      </c>
      <c r="E992" s="66" t="s">
        <v>5786</v>
      </c>
      <c r="F992" s="67">
        <v>7.61</v>
      </c>
      <c r="G992" s="67">
        <v>-7.4061899999999996</v>
      </c>
      <c r="H992" s="67">
        <v>110.258</v>
      </c>
      <c r="I992" s="66" t="s">
        <v>3103</v>
      </c>
      <c r="J992" s="67">
        <v>-7.3955399999999996</v>
      </c>
      <c r="K992" s="67">
        <v>110.24469999999999</v>
      </c>
    </row>
    <row r="993" spans="1:11" ht="14.5">
      <c r="A993" s="66" t="str">
        <f t="shared" si="15"/>
        <v>GPP MAGELANG_CANDISARI</v>
      </c>
      <c r="B993" s="66" t="s">
        <v>781</v>
      </c>
      <c r="C993" s="66" t="s">
        <v>5784</v>
      </c>
      <c r="D993" s="76" t="s">
        <v>5754</v>
      </c>
      <c r="E993" s="66" t="s">
        <v>5786</v>
      </c>
      <c r="F993" s="67">
        <v>7.61</v>
      </c>
      <c r="G993" s="67">
        <v>-7.3980399999999999</v>
      </c>
      <c r="H993" s="67">
        <v>110.17</v>
      </c>
      <c r="I993" s="66" t="s">
        <v>3103</v>
      </c>
      <c r="J993" s="67">
        <v>-7.3955399999999996</v>
      </c>
      <c r="K993" s="67">
        <v>110.24469999999999</v>
      </c>
    </row>
    <row r="994" spans="1:11" ht="14.5">
      <c r="A994" s="66" t="str">
        <f t="shared" si="15"/>
        <v>GPP PURWOREJO_CANDISARI</v>
      </c>
      <c r="B994" s="66" t="s">
        <v>781</v>
      </c>
      <c r="C994" s="66" t="s">
        <v>5784</v>
      </c>
      <c r="D994" s="76" t="s">
        <v>5738</v>
      </c>
      <c r="E994" s="66" t="s">
        <v>5786</v>
      </c>
      <c r="F994" s="67">
        <v>4.4400000000000004</v>
      </c>
      <c r="G994" s="67">
        <v>-7.72729</v>
      </c>
      <c r="H994" s="67">
        <v>109.964</v>
      </c>
      <c r="I994" s="66" t="s">
        <v>3504</v>
      </c>
      <c r="J994" s="67">
        <v>-7.7226800000000004</v>
      </c>
      <c r="K994" s="67">
        <v>109.9468</v>
      </c>
    </row>
    <row r="995" spans="1:11" ht="14.5">
      <c r="A995" s="66" t="str">
        <f t="shared" si="15"/>
        <v>GUDANG DEMAK 2_CANDISARI</v>
      </c>
      <c r="B995" s="66" t="s">
        <v>781</v>
      </c>
      <c r="C995" s="66" t="s">
        <v>5784</v>
      </c>
      <c r="D995" s="76" t="s">
        <v>5767</v>
      </c>
      <c r="E995" s="66" t="s">
        <v>5786</v>
      </c>
      <c r="F995" s="67">
        <v>26.27</v>
      </c>
      <c r="G995" s="67">
        <v>-7.0137499999999999</v>
      </c>
      <c r="H995" s="67">
        <v>110.55500000000001</v>
      </c>
      <c r="I995" s="66" t="s">
        <v>4087</v>
      </c>
      <c r="J995" s="67">
        <v>-7.0231700000000004</v>
      </c>
      <c r="K995" s="67">
        <v>110.50660000000001</v>
      </c>
    </row>
    <row r="996" spans="1:11" ht="14.5">
      <c r="A996" s="66" t="str">
        <f t="shared" si="15"/>
        <v>Temanggung_CANDISARI</v>
      </c>
      <c r="B996" s="66" t="s">
        <v>781</v>
      </c>
      <c r="C996" s="66" t="s">
        <v>5784</v>
      </c>
      <c r="D996" s="76" t="s">
        <v>5748</v>
      </c>
      <c r="E996" s="66" t="s">
        <v>5786</v>
      </c>
      <c r="F996" s="67">
        <v>9.5500000000000007</v>
      </c>
      <c r="G996" s="67">
        <v>-7.3239400000000003</v>
      </c>
      <c r="H996" s="67">
        <v>110.14700000000001</v>
      </c>
      <c r="I996" s="66" t="s">
        <v>5294</v>
      </c>
      <c r="J996" s="67">
        <v>-7.3036099999999999</v>
      </c>
      <c r="K996" s="67">
        <v>110.15309999999999</v>
      </c>
    </row>
    <row r="997" spans="1:11" ht="14.5">
      <c r="A997" s="66" t="str">
        <f t="shared" si="15"/>
        <v>BGR PURBALINGGA_CANDIWULAN</v>
      </c>
      <c r="B997" s="66" t="s">
        <v>872</v>
      </c>
      <c r="C997" s="66" t="s">
        <v>5784</v>
      </c>
      <c r="D997" s="76" t="s">
        <v>5756</v>
      </c>
      <c r="E997" s="66" t="s">
        <v>5786</v>
      </c>
      <c r="F997" s="67">
        <v>10.28</v>
      </c>
      <c r="G997" s="67">
        <v>-7.4622299999999999</v>
      </c>
      <c r="H997" s="67">
        <v>109.488</v>
      </c>
      <c r="I997" s="66" t="s">
        <v>856</v>
      </c>
      <c r="J997" s="67">
        <v>-7.4180900000000003</v>
      </c>
      <c r="K997" s="67">
        <v>109.37690000000001</v>
      </c>
    </row>
    <row r="998" spans="1:11" ht="14.5">
      <c r="A998" s="66" t="str">
        <f t="shared" si="15"/>
        <v>GPP KEBUMEN_CANDIWULAN</v>
      </c>
      <c r="B998" s="66" t="s">
        <v>872</v>
      </c>
      <c r="C998" s="66" t="s">
        <v>5784</v>
      </c>
      <c r="D998" s="76" t="s">
        <v>5746</v>
      </c>
      <c r="E998" s="66" t="s">
        <v>5786</v>
      </c>
      <c r="F998" s="67">
        <v>15.69</v>
      </c>
      <c r="G998" s="67">
        <v>-7.6696200000000001</v>
      </c>
      <c r="H998" s="67">
        <v>109.68300000000001</v>
      </c>
      <c r="I998" s="66" t="s">
        <v>2714</v>
      </c>
      <c r="J998" s="67">
        <v>-7.6109200000000001</v>
      </c>
      <c r="K998" s="67">
        <v>109.5078</v>
      </c>
    </row>
    <row r="999" spans="1:11" ht="14.5">
      <c r="A999" s="66" t="str">
        <f t="shared" si="15"/>
        <v>GPP KEBUMEN_CANDIWULAN</v>
      </c>
      <c r="B999" s="66" t="s">
        <v>872</v>
      </c>
      <c r="C999" s="66" t="s">
        <v>5784</v>
      </c>
      <c r="D999" s="76" t="s">
        <v>5741</v>
      </c>
      <c r="E999" s="66" t="s">
        <v>5786</v>
      </c>
      <c r="F999" s="67">
        <v>15.69</v>
      </c>
      <c r="G999" s="67">
        <v>-7.6829499999999999</v>
      </c>
      <c r="H999" s="67">
        <v>109.581</v>
      </c>
      <c r="I999" s="66" t="s">
        <v>2714</v>
      </c>
      <c r="J999" s="67">
        <v>-7.6109200000000001</v>
      </c>
      <c r="K999" s="67">
        <v>109.5078</v>
      </c>
    </row>
    <row r="1000" spans="1:11" ht="14.5">
      <c r="A1000" s="66" t="str">
        <f t="shared" si="15"/>
        <v>BGR TEMANGGUNG_CANDIYASAN</v>
      </c>
      <c r="B1000" s="66" t="s">
        <v>1023</v>
      </c>
      <c r="C1000" s="66" t="s">
        <v>5784</v>
      </c>
      <c r="D1000" s="76" t="s">
        <v>5756</v>
      </c>
      <c r="E1000" s="66" t="s">
        <v>5786</v>
      </c>
      <c r="F1000" s="67">
        <v>7.7</v>
      </c>
      <c r="G1000" s="67">
        <v>-7.3488499999999997</v>
      </c>
      <c r="H1000" s="67">
        <v>110.001</v>
      </c>
      <c r="I1000" s="66" t="s">
        <v>999</v>
      </c>
      <c r="J1000" s="67">
        <v>-7.2953299999999999</v>
      </c>
      <c r="K1000" s="67">
        <v>110.0787</v>
      </c>
    </row>
    <row r="1001" spans="1:11" ht="14.5">
      <c r="A1001" s="66" t="str">
        <f t="shared" si="15"/>
        <v>Banyumas 3 - Wangon_CANDUK</v>
      </c>
      <c r="B1001" s="66" t="s">
        <v>13</v>
      </c>
      <c r="C1001" s="66" t="s">
        <v>5784</v>
      </c>
      <c r="D1001" s="76" t="s">
        <v>5754</v>
      </c>
      <c r="E1001" s="66" t="s">
        <v>5786</v>
      </c>
      <c r="F1001" s="67">
        <v>9.3800000000000008</v>
      </c>
      <c r="G1001" s="67">
        <v>-7.4844200000000001</v>
      </c>
      <c r="H1001" s="67">
        <v>109.01600000000001</v>
      </c>
      <c r="I1001" s="66" t="s">
        <v>8</v>
      </c>
      <c r="J1001" s="67">
        <v>-7.5113599999999998</v>
      </c>
      <c r="K1001" s="67">
        <v>109.03959999999999</v>
      </c>
    </row>
    <row r="1002" spans="1:11" ht="14.5">
      <c r="A1002" s="66" t="str">
        <f t="shared" si="15"/>
        <v>GPP KARANGANYAR_CANGAKAN</v>
      </c>
      <c r="B1002" s="66" t="s">
        <v>2640</v>
      </c>
      <c r="C1002" s="66" t="s">
        <v>5784</v>
      </c>
      <c r="D1002" s="76" t="s">
        <v>5741</v>
      </c>
      <c r="E1002" s="66" t="s">
        <v>5786</v>
      </c>
      <c r="F1002" s="67">
        <v>21.59</v>
      </c>
      <c r="G1002" s="67">
        <v>-7.59375</v>
      </c>
      <c r="H1002" s="67">
        <v>110.937</v>
      </c>
      <c r="I1002" s="66" t="s">
        <v>2633</v>
      </c>
      <c r="J1002" s="67">
        <v>-7.5687199999999999</v>
      </c>
      <c r="K1002" s="67">
        <v>110.8749</v>
      </c>
    </row>
    <row r="1003" spans="1:11" ht="14.5">
      <c r="A1003" s="66" t="str">
        <f t="shared" si="15"/>
        <v>BGR TEMANGGUNG_CANGGAL</v>
      </c>
      <c r="B1003" s="66" t="s">
        <v>1024</v>
      </c>
      <c r="C1003" s="66" t="s">
        <v>5784</v>
      </c>
      <c r="D1003" s="76" t="s">
        <v>5738</v>
      </c>
      <c r="E1003" s="66" t="s">
        <v>5786</v>
      </c>
      <c r="F1003" s="67">
        <v>9.5500000000000007</v>
      </c>
      <c r="G1003" s="67">
        <v>-7.2675299999999998</v>
      </c>
      <c r="H1003" s="67">
        <v>110.001</v>
      </c>
      <c r="I1003" s="66" t="s">
        <v>999</v>
      </c>
      <c r="J1003" s="67">
        <v>-7.2953299999999999</v>
      </c>
      <c r="K1003" s="67">
        <v>110.0787</v>
      </c>
    </row>
    <row r="1004" spans="1:11" ht="14.5">
      <c r="A1004" s="66" t="str">
        <f t="shared" si="15"/>
        <v>BGR TEMANGGUNG_CANGGAL</v>
      </c>
      <c r="B1004" s="66" t="s">
        <v>1024</v>
      </c>
      <c r="C1004" s="66" t="s">
        <v>5784</v>
      </c>
      <c r="D1004" s="76" t="s">
        <v>5739</v>
      </c>
      <c r="E1004" s="66" t="s">
        <v>5786</v>
      </c>
      <c r="F1004" s="67">
        <v>9.5500000000000007</v>
      </c>
      <c r="G1004" s="67">
        <v>-7.3366699999999998</v>
      </c>
      <c r="H1004" s="67">
        <v>110.054</v>
      </c>
      <c r="I1004" s="66" t="s">
        <v>999</v>
      </c>
      <c r="J1004" s="67">
        <v>-7.2953299999999999</v>
      </c>
      <c r="K1004" s="67">
        <v>110.0787</v>
      </c>
    </row>
    <row r="1005" spans="1:11" ht="14.5">
      <c r="A1005" s="66" t="str">
        <f t="shared" si="15"/>
        <v>GPP KARANGANYAR_CANGKOL</v>
      </c>
      <c r="B1005" s="66" t="s">
        <v>2641</v>
      </c>
      <c r="C1005" s="66" t="s">
        <v>5784</v>
      </c>
      <c r="D1005" s="76" t="s">
        <v>5758</v>
      </c>
      <c r="E1005" s="66" t="s">
        <v>5786</v>
      </c>
      <c r="F1005" s="67">
        <v>14.71</v>
      </c>
      <c r="G1005" s="67">
        <v>-7.6182999999999996</v>
      </c>
      <c r="H1005" s="67">
        <v>110.877</v>
      </c>
      <c r="I1005" s="66" t="s">
        <v>2633</v>
      </c>
      <c r="J1005" s="67">
        <v>-7.5687199999999999</v>
      </c>
      <c r="K1005" s="67">
        <v>110.8749</v>
      </c>
    </row>
    <row r="1006" spans="1:11" ht="14.5">
      <c r="A1006" s="66" t="str">
        <f t="shared" si="15"/>
        <v>GPP SRAGEN_CANGKOL</v>
      </c>
      <c r="B1006" s="66" t="s">
        <v>2641</v>
      </c>
      <c r="C1006" s="66" t="s">
        <v>5784</v>
      </c>
      <c r="D1006" s="76" t="s">
        <v>5761</v>
      </c>
      <c r="E1006" s="66" t="s">
        <v>5786</v>
      </c>
      <c r="F1006" s="67">
        <v>66.78</v>
      </c>
      <c r="G1006" s="67">
        <v>-7.4389700000000003</v>
      </c>
      <c r="H1006" s="67">
        <v>110.873</v>
      </c>
      <c r="I1006" s="66" t="s">
        <v>3898</v>
      </c>
      <c r="J1006" s="67">
        <v>-7.4936100000000003</v>
      </c>
      <c r="K1006" s="67">
        <v>110.9278</v>
      </c>
    </row>
    <row r="1007" spans="1:11" ht="14.5">
      <c r="A1007" s="66" t="str">
        <f t="shared" si="15"/>
        <v>GPP PURWOREJO_CANGKREPKIDUL</v>
      </c>
      <c r="B1007" s="66" t="s">
        <v>3560</v>
      </c>
      <c r="C1007" s="66" t="s">
        <v>5784</v>
      </c>
      <c r="D1007" s="76" t="s">
        <v>5746</v>
      </c>
      <c r="E1007" s="66" t="s">
        <v>5786</v>
      </c>
      <c r="F1007" s="67">
        <v>4.4400000000000004</v>
      </c>
      <c r="G1007" s="67">
        <v>-7.7321499999999999</v>
      </c>
      <c r="H1007" s="67">
        <v>110.029</v>
      </c>
      <c r="I1007" s="66" t="s">
        <v>3504</v>
      </c>
      <c r="J1007" s="67">
        <v>-7.7226800000000004</v>
      </c>
      <c r="K1007" s="67">
        <v>109.9468</v>
      </c>
    </row>
    <row r="1008" spans="1:11" ht="14.5">
      <c r="A1008" s="66" t="str">
        <f t="shared" si="15"/>
        <v>GPP PURWOREJO_CANGKREPLOR</v>
      </c>
      <c r="B1008" s="66" t="s">
        <v>3561</v>
      </c>
      <c r="C1008" s="66" t="s">
        <v>5784</v>
      </c>
      <c r="D1008" s="76" t="s">
        <v>5737</v>
      </c>
      <c r="E1008" s="66" t="s">
        <v>5786</v>
      </c>
      <c r="F1008" s="67">
        <v>4.4400000000000004</v>
      </c>
      <c r="G1008" s="67">
        <v>-7.7275099999999997</v>
      </c>
      <c r="H1008" s="67">
        <v>110.03</v>
      </c>
      <c r="I1008" s="66" t="s">
        <v>3504</v>
      </c>
      <c r="J1008" s="67">
        <v>-7.7226800000000004</v>
      </c>
      <c r="K1008" s="67">
        <v>109.9468</v>
      </c>
    </row>
    <row r="1009" spans="1:11" ht="14.5">
      <c r="A1009" s="66" t="str">
        <f t="shared" si="15"/>
        <v>BGR NGADIROJO_CANGKRING</v>
      </c>
      <c r="B1009" s="66" t="s">
        <v>561</v>
      </c>
      <c r="C1009" s="66" t="s">
        <v>5784</v>
      </c>
      <c r="D1009" s="76" t="s">
        <v>5744</v>
      </c>
      <c r="E1009" s="66" t="s">
        <v>5786</v>
      </c>
      <c r="F1009" s="67">
        <v>20.7</v>
      </c>
      <c r="G1009" s="67">
        <v>-7.8905700000000003</v>
      </c>
      <c r="H1009" s="67">
        <v>111.126</v>
      </c>
      <c r="I1009" s="66" t="s">
        <v>538</v>
      </c>
      <c r="J1009" s="67">
        <v>-7.8147399999999996</v>
      </c>
      <c r="K1009" s="67">
        <v>111.0005</v>
      </c>
    </row>
    <row r="1010" spans="1:11" ht="14.5">
      <c r="A1010" s="66" t="str">
        <f t="shared" si="15"/>
        <v>Demak 1 - Mranak_CANGKRING</v>
      </c>
      <c r="B1010" s="66" t="s">
        <v>561</v>
      </c>
      <c r="C1010" s="66" t="s">
        <v>5784</v>
      </c>
      <c r="D1010" s="76" t="s">
        <v>5748</v>
      </c>
      <c r="E1010" s="66" t="s">
        <v>5786</v>
      </c>
      <c r="F1010" s="67">
        <v>53.45</v>
      </c>
      <c r="G1010" s="67">
        <v>-7.0051500000000004</v>
      </c>
      <c r="H1010" s="67">
        <v>110.648</v>
      </c>
      <c r="I1010" s="66" t="s">
        <v>1911</v>
      </c>
      <c r="J1010" s="67">
        <v>-6.8903100000000004</v>
      </c>
      <c r="K1010" s="67">
        <v>110.6673</v>
      </c>
    </row>
    <row r="1011" spans="1:11" ht="14.5">
      <c r="A1011" s="66" t="str">
        <f t="shared" si="15"/>
        <v>GD. BGR WONOSOBO_CANGKRING</v>
      </c>
      <c r="B1011" s="66" t="s">
        <v>561</v>
      </c>
      <c r="C1011" s="66" t="s">
        <v>5784</v>
      </c>
      <c r="D1011" s="76" t="s">
        <v>5741</v>
      </c>
      <c r="E1011" s="66" t="s">
        <v>5786</v>
      </c>
      <c r="F1011" s="67">
        <v>15.69</v>
      </c>
      <c r="G1011" s="67">
        <v>-7.5159399999999996</v>
      </c>
      <c r="H1011" s="67">
        <v>109.75700000000001</v>
      </c>
      <c r="I1011" s="66" t="s">
        <v>2219</v>
      </c>
      <c r="J1011" s="67">
        <v>-7.42415</v>
      </c>
      <c r="K1011" s="67">
        <v>109.8409</v>
      </c>
    </row>
    <row r="1012" spans="1:11" ht="14.5">
      <c r="A1012" s="66" t="str">
        <f t="shared" si="15"/>
        <v>Kudus - Kaliwungu_CANGKRING</v>
      </c>
      <c r="B1012" s="66" t="s">
        <v>561</v>
      </c>
      <c r="C1012" s="66" t="s">
        <v>5784</v>
      </c>
      <c r="D1012" s="76" t="s">
        <v>5757</v>
      </c>
      <c r="E1012" s="66" t="s">
        <v>5786</v>
      </c>
      <c r="F1012" s="67">
        <v>26.27</v>
      </c>
      <c r="G1012" s="67">
        <v>-6.8694800000000003</v>
      </c>
      <c r="H1012" s="67">
        <v>110.785</v>
      </c>
      <c r="I1012" s="66" t="s">
        <v>4381</v>
      </c>
      <c r="J1012" s="67">
        <v>-6.8014900000000003</v>
      </c>
      <c r="K1012" s="67">
        <v>110.82510000000001</v>
      </c>
    </row>
    <row r="1013" spans="1:11" ht="14.5">
      <c r="A1013" s="66" t="str">
        <f t="shared" si="15"/>
        <v>TGL 3PURWAHAMBA_CANGKRING</v>
      </c>
      <c r="B1013" s="66" t="s">
        <v>561</v>
      </c>
      <c r="C1013" s="66" t="s">
        <v>5784</v>
      </c>
      <c r="D1013" s="76" t="s">
        <v>5739</v>
      </c>
      <c r="E1013" s="66" t="s">
        <v>5786</v>
      </c>
      <c r="F1013" s="67">
        <v>11.25</v>
      </c>
      <c r="G1013" s="67">
        <v>-6.9083800000000002</v>
      </c>
      <c r="H1013" s="67">
        <v>109.15600000000001</v>
      </c>
      <c r="I1013" s="66" t="s">
        <v>5354</v>
      </c>
      <c r="J1013" s="67">
        <v>-6.87378</v>
      </c>
      <c r="K1013" s="67">
        <v>109.2512</v>
      </c>
    </row>
    <row r="1014" spans="1:11" ht="14.5">
      <c r="A1014" s="66" t="str">
        <f t="shared" si="15"/>
        <v>Boyolali_CANGKRINGAN</v>
      </c>
      <c r="B1014" s="66" t="s">
        <v>1396</v>
      </c>
      <c r="C1014" s="66" t="s">
        <v>5784</v>
      </c>
      <c r="D1014" s="76" t="s">
        <v>5756</v>
      </c>
      <c r="E1014" s="66" t="s">
        <v>5786</v>
      </c>
      <c r="F1014" s="67">
        <v>17.7</v>
      </c>
      <c r="G1014" s="67">
        <v>-7.5426099999999998</v>
      </c>
      <c r="H1014" s="67">
        <v>110.691</v>
      </c>
      <c r="I1014" s="66" t="s">
        <v>1370</v>
      </c>
      <c r="J1014" s="67">
        <v>-7.5381099999999996</v>
      </c>
      <c r="K1014" s="67">
        <v>110.6292</v>
      </c>
    </row>
    <row r="1015" spans="1:11" ht="14.5">
      <c r="A1015" s="66" t="str">
        <f t="shared" si="15"/>
        <v>Kudus - Kaliwungu_CANGKRINGREMBANG</v>
      </c>
      <c r="B1015" s="66" t="s">
        <v>4388</v>
      </c>
      <c r="C1015" s="66" t="s">
        <v>5784</v>
      </c>
      <c r="D1015" s="76" t="s">
        <v>5756</v>
      </c>
      <c r="E1015" s="66" t="s">
        <v>5786</v>
      </c>
      <c r="F1015" s="67">
        <v>26.27</v>
      </c>
      <c r="G1015" s="67">
        <v>-6.8653700000000004</v>
      </c>
      <c r="H1015" s="67">
        <v>110.773</v>
      </c>
      <c r="I1015" s="66" t="s">
        <v>4381</v>
      </c>
      <c r="J1015" s="67">
        <v>-6.8014900000000003</v>
      </c>
      <c r="K1015" s="67">
        <v>110.82510000000001</v>
      </c>
    </row>
    <row r="1016" spans="1:11" ht="14.5">
      <c r="A1016" s="66" t="str">
        <f t="shared" si="15"/>
        <v>Brebes GPP_CAPAR</v>
      </c>
      <c r="B1016" s="66" t="s">
        <v>1685</v>
      </c>
      <c r="C1016" s="66" t="s">
        <v>5784</v>
      </c>
      <c r="D1016" s="76" t="s">
        <v>5756</v>
      </c>
      <c r="E1016" s="66" t="s">
        <v>5786</v>
      </c>
      <c r="F1016" s="67">
        <v>20.92</v>
      </c>
      <c r="G1016" s="67">
        <v>-7.1221300000000003</v>
      </c>
      <c r="H1016" s="67">
        <v>108.741</v>
      </c>
      <c r="I1016" s="66" t="s">
        <v>1667</v>
      </c>
      <c r="J1016" s="67">
        <v>-7.1220699999999999</v>
      </c>
      <c r="K1016" s="67">
        <v>108.9847</v>
      </c>
    </row>
    <row r="1017" spans="1:11" ht="14.5">
      <c r="A1017" s="66" t="str">
        <f t="shared" si="15"/>
        <v>TGL 3PURWAHAMBA_CAPAR</v>
      </c>
      <c r="B1017" s="66" t="s">
        <v>1685</v>
      </c>
      <c r="C1017" s="66" t="s">
        <v>5784</v>
      </c>
      <c r="D1017" s="76" t="s">
        <v>5746</v>
      </c>
      <c r="E1017" s="66" t="s">
        <v>5786</v>
      </c>
      <c r="F1017" s="67">
        <v>11.25</v>
      </c>
      <c r="G1017" s="67">
        <v>-7.0300200000000004</v>
      </c>
      <c r="H1017" s="67">
        <v>109.19799999999999</v>
      </c>
      <c r="I1017" s="66" t="s">
        <v>5354</v>
      </c>
      <c r="J1017" s="67">
        <v>-6.87378</v>
      </c>
      <c r="K1017" s="67">
        <v>109.2512</v>
      </c>
    </row>
    <row r="1018" spans="1:11" ht="14.5">
      <c r="A1018" s="66" t="str">
        <f t="shared" si="15"/>
        <v>Sukoharjo 2 - Baki_CARIKAN</v>
      </c>
      <c r="B1018" s="66" t="s">
        <v>5236</v>
      </c>
      <c r="C1018" s="66" t="s">
        <v>5784</v>
      </c>
      <c r="D1018" s="76" t="s">
        <v>5738</v>
      </c>
      <c r="E1018" s="66" t="s">
        <v>5786</v>
      </c>
      <c r="F1018" s="67">
        <v>8.89</v>
      </c>
      <c r="G1018" s="67">
        <v>-7.6464100000000004</v>
      </c>
      <c r="H1018" s="67">
        <v>110.754</v>
      </c>
      <c r="I1018" s="66" t="s">
        <v>5224</v>
      </c>
      <c r="J1018" s="67">
        <v>-7.6135599999999997</v>
      </c>
      <c r="K1018" s="67">
        <v>110.76560000000001</v>
      </c>
    </row>
    <row r="1019" spans="1:11" ht="14.5">
      <c r="A1019" s="66" t="str">
        <f t="shared" si="15"/>
        <v>BGR JENARSARI_CARUBAN</v>
      </c>
      <c r="B1019" s="66" t="s">
        <v>360</v>
      </c>
      <c r="C1019" s="66" t="s">
        <v>5784</v>
      </c>
      <c r="D1019" s="76" t="s">
        <v>5739</v>
      </c>
      <c r="E1019" s="66" t="s">
        <v>5786</v>
      </c>
      <c r="F1019" s="67">
        <v>16.97</v>
      </c>
      <c r="G1019" s="67">
        <v>-6.9670199999999998</v>
      </c>
      <c r="H1019" s="67">
        <v>110.098</v>
      </c>
      <c r="I1019" s="66" t="s">
        <v>346</v>
      </c>
      <c r="J1019" s="67">
        <v>-6.95329</v>
      </c>
      <c r="K1019" s="67">
        <v>110.10129999999999</v>
      </c>
    </row>
    <row r="1020" spans="1:11" ht="14.5">
      <c r="A1020" s="66" t="str">
        <f t="shared" si="15"/>
        <v>GPP KEBUMEN_CARUBAN</v>
      </c>
      <c r="B1020" s="66" t="s">
        <v>360</v>
      </c>
      <c r="C1020" s="66" t="s">
        <v>5784</v>
      </c>
      <c r="D1020" s="76" t="s">
        <v>5765</v>
      </c>
      <c r="E1020" s="66" t="s">
        <v>5786</v>
      </c>
      <c r="F1020" s="67">
        <v>15.69</v>
      </c>
      <c r="G1020" s="67">
        <v>-7.6617300000000004</v>
      </c>
      <c r="H1020" s="67">
        <v>109.551</v>
      </c>
      <c r="I1020" s="66" t="s">
        <v>2714</v>
      </c>
      <c r="J1020" s="67">
        <v>-7.6109200000000001</v>
      </c>
      <c r="K1020" s="67">
        <v>109.5078</v>
      </c>
    </row>
    <row r="1021" spans="1:11" ht="14.5">
      <c r="A1021" s="66" t="str">
        <f t="shared" si="15"/>
        <v>Temanggung_CARUBAN</v>
      </c>
      <c r="B1021" s="66" t="s">
        <v>360</v>
      </c>
      <c r="C1021" s="66" t="s">
        <v>5784</v>
      </c>
      <c r="D1021" s="76" t="s">
        <v>5761</v>
      </c>
      <c r="E1021" s="66" t="s">
        <v>5786</v>
      </c>
      <c r="F1021" s="67">
        <v>9.5500000000000007</v>
      </c>
      <c r="G1021" s="67">
        <v>-7.2624700000000004</v>
      </c>
      <c r="H1021" s="67">
        <v>110.18</v>
      </c>
      <c r="I1021" s="66" t="s">
        <v>5294</v>
      </c>
      <c r="J1021" s="67">
        <v>-7.3036099999999999</v>
      </c>
      <c r="K1021" s="67">
        <v>110.15309999999999</v>
      </c>
    </row>
    <row r="1022" spans="1:11" ht="14.5">
      <c r="A1022" s="66" t="str">
        <f t="shared" si="15"/>
        <v>Brebes GPP_CARUL</v>
      </c>
      <c r="B1022" s="66" t="s">
        <v>1686</v>
      </c>
      <c r="C1022" s="66" t="s">
        <v>5784</v>
      </c>
      <c r="D1022" s="76" t="s">
        <v>5754</v>
      </c>
      <c r="E1022" s="66" t="s">
        <v>5786</v>
      </c>
      <c r="F1022" s="67">
        <v>11.25</v>
      </c>
      <c r="G1022" s="67">
        <v>-7.1293699999999998</v>
      </c>
      <c r="H1022" s="67">
        <v>109.10599999999999</v>
      </c>
      <c r="I1022" s="66" t="s">
        <v>1667</v>
      </c>
      <c r="J1022" s="67">
        <v>-7.1220699999999999</v>
      </c>
      <c r="K1022" s="67">
        <v>108.9847</v>
      </c>
    </row>
    <row r="1023" spans="1:11" ht="14.5">
      <c r="A1023" s="66" t="str">
        <f t="shared" si="15"/>
        <v>GD PSP Cilacap_CARUY</v>
      </c>
      <c r="B1023" s="66" t="s">
        <v>2126</v>
      </c>
      <c r="C1023" s="66" t="s">
        <v>5784</v>
      </c>
      <c r="D1023" s="76" t="s">
        <v>5759</v>
      </c>
      <c r="E1023" s="66" t="s">
        <v>5786</v>
      </c>
      <c r="F1023" s="67">
        <v>20.29</v>
      </c>
      <c r="G1023" s="67">
        <v>-7.3705600000000002</v>
      </c>
      <c r="H1023" s="67">
        <v>108.803</v>
      </c>
      <c r="I1023" s="66" t="s">
        <v>2114</v>
      </c>
      <c r="J1023" s="67">
        <v>-7.3791900000000004</v>
      </c>
      <c r="K1023" s="67">
        <v>108.8021</v>
      </c>
    </row>
    <row r="1024" spans="1:11" ht="14.5">
      <c r="A1024" s="66" t="str">
        <f t="shared" si="15"/>
        <v>Boyolali_CATUR</v>
      </c>
      <c r="B1024" s="66" t="s">
        <v>1397</v>
      </c>
      <c r="C1024" s="66" t="s">
        <v>5784</v>
      </c>
      <c r="D1024" s="76" t="s">
        <v>5755</v>
      </c>
      <c r="E1024" s="66" t="s">
        <v>5786</v>
      </c>
      <c r="F1024" s="67">
        <v>17.7</v>
      </c>
      <c r="G1024" s="67">
        <v>-7.4836</v>
      </c>
      <c r="H1024" s="67">
        <v>110.66500000000001</v>
      </c>
      <c r="I1024" s="66" t="s">
        <v>1370</v>
      </c>
      <c r="J1024" s="67">
        <v>-7.5381099999999996</v>
      </c>
      <c r="K1024" s="67">
        <v>110.6292</v>
      </c>
    </row>
    <row r="1025" spans="1:11" ht="14.5">
      <c r="A1025" s="66" t="str">
        <f t="shared" si="15"/>
        <v>BGR TEMANGGUNG_CATURANOM</v>
      </c>
      <c r="B1025" s="66" t="s">
        <v>1025</v>
      </c>
      <c r="C1025" s="66" t="s">
        <v>5784</v>
      </c>
      <c r="D1025" s="76" t="s">
        <v>5739</v>
      </c>
      <c r="E1025" s="66" t="s">
        <v>5786</v>
      </c>
      <c r="F1025" s="67">
        <v>9.5500000000000007</v>
      </c>
      <c r="G1025" s="67">
        <v>-7.2939800000000004</v>
      </c>
      <c r="H1025" s="67">
        <v>110.08</v>
      </c>
      <c r="I1025" s="66" t="s">
        <v>999</v>
      </c>
      <c r="J1025" s="67">
        <v>-7.2953299999999999</v>
      </c>
      <c r="K1025" s="67">
        <v>110.0787</v>
      </c>
    </row>
    <row r="1026" spans="1:11" ht="14.5">
      <c r="A1026" s="66" t="str">
        <f t="shared" ref="A1026:A1089" si="16">CONCATENATE(I1026,"_",B1026)</f>
        <v>GPP KLATEN_CAWAN</v>
      </c>
      <c r="B1026" s="66" t="s">
        <v>2924</v>
      </c>
      <c r="C1026" s="66" t="s">
        <v>5784</v>
      </c>
      <c r="D1026" s="76" t="s">
        <v>5739</v>
      </c>
      <c r="E1026" s="66" t="s">
        <v>5786</v>
      </c>
      <c r="F1026" s="67">
        <v>8.89</v>
      </c>
      <c r="G1026" s="67">
        <v>-7.6406599999999996</v>
      </c>
      <c r="H1026" s="67">
        <v>110.58499999999999</v>
      </c>
      <c r="I1026" s="66" t="s">
        <v>2894</v>
      </c>
      <c r="J1026" s="67">
        <v>-7.6692</v>
      </c>
      <c r="K1026" s="67">
        <v>110.6751</v>
      </c>
    </row>
    <row r="1027" spans="1:11" ht="14.5">
      <c r="A1027" s="66" t="str">
        <f t="shared" si="16"/>
        <v>GPP KLATEN_CAWAS</v>
      </c>
      <c r="B1027" s="66" t="s">
        <v>2925</v>
      </c>
      <c r="C1027" s="66" t="s">
        <v>5784</v>
      </c>
      <c r="D1027" s="76" t="s">
        <v>5748</v>
      </c>
      <c r="E1027" s="66" t="s">
        <v>5786</v>
      </c>
      <c r="F1027" s="67">
        <v>8.89</v>
      </c>
      <c r="G1027" s="67">
        <v>-7.7595999999999998</v>
      </c>
      <c r="H1027" s="67">
        <v>110.706</v>
      </c>
      <c r="I1027" s="66" t="s">
        <v>2894</v>
      </c>
      <c r="J1027" s="67">
        <v>-7.6692</v>
      </c>
      <c r="K1027" s="67">
        <v>110.6751</v>
      </c>
    </row>
    <row r="1028" spans="1:11" ht="14.5">
      <c r="A1028" s="66" t="str">
        <f t="shared" si="16"/>
        <v>PML 1BEJI_CAWET</v>
      </c>
      <c r="B1028" s="66" t="s">
        <v>4714</v>
      </c>
      <c r="C1028" s="66" t="s">
        <v>5784</v>
      </c>
      <c r="D1028" s="76" t="s">
        <v>5761</v>
      </c>
      <c r="E1028" s="66" t="s">
        <v>5786</v>
      </c>
      <c r="F1028" s="67">
        <v>15.73</v>
      </c>
      <c r="G1028" s="67">
        <v>-7.14846</v>
      </c>
      <c r="H1028" s="67">
        <v>109.49</v>
      </c>
      <c r="I1028" s="66" t="s">
        <v>4705</v>
      </c>
      <c r="J1028" s="67">
        <v>-6.8926100000000003</v>
      </c>
      <c r="K1028" s="67">
        <v>109.4507</v>
      </c>
    </row>
    <row r="1029" spans="1:11" ht="14.5">
      <c r="A1029" s="66" t="str">
        <f t="shared" si="16"/>
        <v>Brebes GPP_CAWITALI</v>
      </c>
      <c r="B1029" s="66" t="s">
        <v>1687</v>
      </c>
      <c r="C1029" s="66" t="s">
        <v>5784</v>
      </c>
      <c r="D1029" s="76" t="s">
        <v>5761</v>
      </c>
      <c r="E1029" s="66" t="s">
        <v>5786</v>
      </c>
      <c r="F1029" s="67">
        <v>11.25</v>
      </c>
      <c r="G1029" s="67">
        <v>-7.1298399999999997</v>
      </c>
      <c r="H1029" s="67">
        <v>109.09099999999999</v>
      </c>
      <c r="I1029" s="66" t="s">
        <v>1667</v>
      </c>
      <c r="J1029" s="67">
        <v>-7.1220699999999999</v>
      </c>
      <c r="K1029" s="67">
        <v>108.9847</v>
      </c>
    </row>
    <row r="1030" spans="1:11" ht="14.5">
      <c r="A1030" s="66" t="str">
        <f t="shared" si="16"/>
        <v>Pati - Juwana_CEBOLEK KIDUL</v>
      </c>
      <c r="B1030" s="66" t="s">
        <v>4476</v>
      </c>
      <c r="C1030" s="66" t="s">
        <v>5784</v>
      </c>
      <c r="D1030" s="76" t="s">
        <v>5742</v>
      </c>
      <c r="E1030" s="66" t="s">
        <v>5786</v>
      </c>
      <c r="F1030" s="67">
        <v>16.66</v>
      </c>
      <c r="G1030" s="67">
        <v>-6.59856</v>
      </c>
      <c r="H1030" s="67">
        <v>111.074</v>
      </c>
      <c r="I1030" s="66" t="s">
        <v>4458</v>
      </c>
      <c r="J1030" s="67">
        <v>-6.7296100000000001</v>
      </c>
      <c r="K1030" s="67">
        <v>111.1037</v>
      </c>
    </row>
    <row r="1031" spans="1:11" ht="14.5">
      <c r="A1031" s="66" t="str">
        <f t="shared" si="16"/>
        <v>Semarang - Kalikuning_CEBONGAN</v>
      </c>
      <c r="B1031" s="66" t="s">
        <v>5077</v>
      </c>
      <c r="C1031" s="66" t="s">
        <v>5784</v>
      </c>
      <c r="D1031" s="76" t="s">
        <v>5738</v>
      </c>
      <c r="E1031" s="66" t="s">
        <v>5786</v>
      </c>
      <c r="F1031" s="67">
        <v>1.54</v>
      </c>
      <c r="G1031" s="67">
        <v>-7.3600199999999996</v>
      </c>
      <c r="H1031" s="67">
        <v>110.511</v>
      </c>
      <c r="I1031" s="66" t="s">
        <v>5061</v>
      </c>
      <c r="J1031" s="67">
        <v>-7.1833299999999998</v>
      </c>
      <c r="K1031" s="67">
        <v>110.4721</v>
      </c>
    </row>
    <row r="1032" spans="1:11" ht="14.5">
      <c r="A1032" s="66" t="str">
        <f t="shared" si="16"/>
        <v>GPP GROBOGAN_CEKEL</v>
      </c>
      <c r="B1032" s="66" t="s">
        <v>2589</v>
      </c>
      <c r="C1032" s="66" t="s">
        <v>5784</v>
      </c>
      <c r="D1032" s="76" t="s">
        <v>5738</v>
      </c>
      <c r="E1032" s="66" t="s">
        <v>5786</v>
      </c>
      <c r="F1032" s="67">
        <v>53.45</v>
      </c>
      <c r="G1032" s="67">
        <v>-7.1569700000000003</v>
      </c>
      <c r="H1032" s="67">
        <v>110.803</v>
      </c>
      <c r="I1032" s="66" t="s">
        <v>2583</v>
      </c>
      <c r="J1032" s="67">
        <v>-7.1456299999999997</v>
      </c>
      <c r="K1032" s="67">
        <v>110.9007</v>
      </c>
    </row>
    <row r="1033" spans="1:11" ht="14.5">
      <c r="A1033" s="66" t="str">
        <f t="shared" si="16"/>
        <v>GPP SRAGEN_CELEP</v>
      </c>
      <c r="B1033" s="66" t="s">
        <v>3906</v>
      </c>
      <c r="C1033" s="66" t="s">
        <v>5784</v>
      </c>
      <c r="D1033" s="76" t="s">
        <v>5737</v>
      </c>
      <c r="E1033" s="66" t="s">
        <v>5786</v>
      </c>
      <c r="F1033" s="67">
        <v>66.78</v>
      </c>
      <c r="G1033" s="67">
        <v>-7.5069100000000004</v>
      </c>
      <c r="H1033" s="67">
        <v>111.002</v>
      </c>
      <c r="I1033" s="66" t="s">
        <v>3898</v>
      </c>
      <c r="J1033" s="67">
        <v>-7.4936100000000003</v>
      </c>
      <c r="K1033" s="67">
        <v>110.9278</v>
      </c>
    </row>
    <row r="1034" spans="1:11" ht="14.5">
      <c r="A1034" s="66" t="str">
        <f t="shared" si="16"/>
        <v>GPP SUKOHARJO_CELEP</v>
      </c>
      <c r="B1034" s="66" t="s">
        <v>3906</v>
      </c>
      <c r="C1034" s="66" t="s">
        <v>5784</v>
      </c>
      <c r="D1034" s="76" t="s">
        <v>5746</v>
      </c>
      <c r="E1034" s="66" t="s">
        <v>5786</v>
      </c>
      <c r="F1034" s="67">
        <v>14.71</v>
      </c>
      <c r="G1034" s="67">
        <v>-7.7344799999999996</v>
      </c>
      <c r="H1034" s="67">
        <v>110.917</v>
      </c>
      <c r="I1034" s="66" t="s">
        <v>3993</v>
      </c>
      <c r="J1034" s="67">
        <v>-7.7412599999999996</v>
      </c>
      <c r="K1034" s="67">
        <v>110.8785</v>
      </c>
    </row>
    <row r="1035" spans="1:11" ht="14.5">
      <c r="A1035" s="66" t="str">
        <f t="shared" si="16"/>
        <v>Sukoharjo 2 - Baki_CEMANI</v>
      </c>
      <c r="B1035" s="66" t="s">
        <v>5237</v>
      </c>
      <c r="C1035" s="66" t="s">
        <v>5784</v>
      </c>
      <c r="D1035" s="76" t="s">
        <v>5744</v>
      </c>
      <c r="E1035" s="66" t="s">
        <v>5786</v>
      </c>
      <c r="F1035" s="67">
        <v>14.71</v>
      </c>
      <c r="G1035" s="67">
        <v>-7.5807900000000004</v>
      </c>
      <c r="H1035" s="67">
        <v>110.807</v>
      </c>
      <c r="I1035" s="66" t="s">
        <v>5224</v>
      </c>
      <c r="J1035" s="67">
        <v>-7.6135599999999997</v>
      </c>
      <c r="K1035" s="67">
        <v>110.76560000000001</v>
      </c>
    </row>
    <row r="1036" spans="1:11" ht="14.5">
      <c r="A1036" s="66" t="str">
        <f t="shared" si="16"/>
        <v>Sragen 2 - Sambung Macan_CEMENG</v>
      </c>
      <c r="B1036" s="66" t="s">
        <v>5207</v>
      </c>
      <c r="C1036" s="66" t="s">
        <v>5784</v>
      </c>
      <c r="D1036" s="76" t="s">
        <v>5753</v>
      </c>
      <c r="E1036" s="66" t="s">
        <v>5786</v>
      </c>
      <c r="F1036" s="67">
        <v>66.78</v>
      </c>
      <c r="G1036" s="67">
        <v>-7.3535599999999999</v>
      </c>
      <c r="H1036" s="67">
        <v>111.08</v>
      </c>
      <c r="I1036" s="66" t="s">
        <v>5203</v>
      </c>
      <c r="J1036" s="67">
        <v>-7.36327</v>
      </c>
      <c r="K1036" s="67">
        <v>111.1177</v>
      </c>
    </row>
    <row r="1037" spans="1:11" ht="14.5">
      <c r="A1037" s="66" t="str">
        <f t="shared" si="16"/>
        <v>BGR TEMANGGUNG_CEMORO</v>
      </c>
      <c r="B1037" s="66" t="s">
        <v>1026</v>
      </c>
      <c r="C1037" s="66" t="s">
        <v>5784</v>
      </c>
      <c r="D1037" s="76" t="s">
        <v>5751</v>
      </c>
      <c r="E1037" s="66" t="s">
        <v>5786</v>
      </c>
      <c r="F1037" s="67">
        <v>9.5500000000000007</v>
      </c>
      <c r="G1037" s="67">
        <v>-7.22058</v>
      </c>
      <c r="H1037" s="67">
        <v>109.982</v>
      </c>
      <c r="I1037" s="66" t="s">
        <v>999</v>
      </c>
      <c r="J1037" s="67">
        <v>-7.2953299999999999</v>
      </c>
      <c r="K1037" s="67">
        <v>110.0787</v>
      </c>
    </row>
    <row r="1038" spans="1:11" ht="14.5">
      <c r="A1038" s="66" t="str">
        <f t="shared" si="16"/>
        <v>Brebes GPP_CEMPAKA</v>
      </c>
      <c r="B1038" s="66" t="s">
        <v>1688</v>
      </c>
      <c r="C1038" s="66" t="s">
        <v>5784</v>
      </c>
      <c r="D1038" s="76" t="s">
        <v>5761</v>
      </c>
      <c r="E1038" s="66" t="s">
        <v>5786</v>
      </c>
      <c r="F1038" s="67">
        <v>11.25</v>
      </c>
      <c r="G1038" s="67">
        <v>-7.1839500000000003</v>
      </c>
      <c r="H1038" s="67">
        <v>109.069</v>
      </c>
      <c r="I1038" s="66" t="s">
        <v>1667</v>
      </c>
      <c r="J1038" s="67">
        <v>-7.1220699999999999</v>
      </c>
      <c r="K1038" s="67">
        <v>108.9847</v>
      </c>
    </row>
    <row r="1039" spans="1:11" ht="14.5">
      <c r="A1039" s="66" t="str">
        <f t="shared" si="16"/>
        <v>Batang - Kasepuhan_CEMPERENG</v>
      </c>
      <c r="B1039" s="66" t="s">
        <v>78</v>
      </c>
      <c r="C1039" s="66" t="s">
        <v>5784</v>
      </c>
      <c r="D1039" s="76" t="s">
        <v>5761</v>
      </c>
      <c r="E1039" s="66" t="s">
        <v>5786</v>
      </c>
      <c r="F1039" s="67">
        <v>9.3699999999999992</v>
      </c>
      <c r="G1039" s="67">
        <v>-6.9427700000000003</v>
      </c>
      <c r="H1039" s="67">
        <v>109.771</v>
      </c>
      <c r="I1039" s="66" t="s">
        <v>54</v>
      </c>
      <c r="J1039" s="67">
        <v>-6.9040600000000003</v>
      </c>
      <c r="K1039" s="67">
        <v>109.7085</v>
      </c>
    </row>
    <row r="1040" spans="1:11" ht="14.5">
      <c r="A1040" s="66" t="str">
        <f t="shared" si="16"/>
        <v>Brebes 1 - Wonosari_CENANG</v>
      </c>
      <c r="B1040" s="66" t="s">
        <v>1576</v>
      </c>
      <c r="C1040" s="66" t="s">
        <v>5784</v>
      </c>
      <c r="D1040" s="76" t="s">
        <v>5767</v>
      </c>
      <c r="E1040" s="66" t="s">
        <v>5786</v>
      </c>
      <c r="F1040" s="67">
        <v>20.92</v>
      </c>
      <c r="G1040" s="67">
        <v>-6.9899300000000002</v>
      </c>
      <c r="H1040" s="67">
        <v>108.991</v>
      </c>
      <c r="I1040" s="66" t="s">
        <v>1567</v>
      </c>
      <c r="J1040" s="67">
        <v>-6.86754</v>
      </c>
      <c r="K1040" s="67">
        <v>108.9863</v>
      </c>
    </row>
    <row r="1041" spans="1:11" ht="14.5">
      <c r="A1041" s="66" t="str">
        <f t="shared" si="16"/>
        <v>GPP BANJARNEGARA_CENDANA</v>
      </c>
      <c r="B1041" s="66" t="s">
        <v>2377</v>
      </c>
      <c r="C1041" s="66" t="s">
        <v>5784</v>
      </c>
      <c r="D1041" s="76" t="s">
        <v>5762</v>
      </c>
      <c r="E1041" s="66" t="s">
        <v>5786</v>
      </c>
      <c r="F1041" s="67">
        <v>10.28</v>
      </c>
      <c r="G1041" s="67">
        <v>-7.4195200000000003</v>
      </c>
      <c r="H1041" s="67">
        <v>109.742</v>
      </c>
      <c r="I1041" s="66" t="s">
        <v>2357</v>
      </c>
      <c r="J1041" s="67">
        <v>-7.3905900000000004</v>
      </c>
      <c r="K1041" s="67">
        <v>109.7366</v>
      </c>
    </row>
    <row r="1042" spans="1:11" ht="14.5">
      <c r="A1042" s="66" t="str">
        <f t="shared" si="16"/>
        <v>Purbalingga - Kebong_CENDANA</v>
      </c>
      <c r="B1042" s="66" t="s">
        <v>2377</v>
      </c>
      <c r="C1042" s="66" t="s">
        <v>5784</v>
      </c>
      <c r="D1042" s="76" t="s">
        <v>5750</v>
      </c>
      <c r="E1042" s="66" t="s">
        <v>5786</v>
      </c>
      <c r="F1042" s="67">
        <v>7.6</v>
      </c>
      <c r="G1042" s="67">
        <v>-7.3207100000000001</v>
      </c>
      <c r="H1042" s="67">
        <v>109.27800000000001</v>
      </c>
      <c r="I1042" s="66" t="s">
        <v>4781</v>
      </c>
      <c r="J1042" s="67">
        <v>-7.4033100000000003</v>
      </c>
      <c r="K1042" s="67">
        <v>109.3588</v>
      </c>
    </row>
    <row r="1043" spans="1:11" ht="14.5">
      <c r="A1043" s="66" t="str">
        <f t="shared" si="16"/>
        <v>Kudus - Kaliwungu_CENDONO</v>
      </c>
      <c r="B1043" s="66" t="s">
        <v>4389</v>
      </c>
      <c r="C1043" s="66" t="s">
        <v>5784</v>
      </c>
      <c r="D1043" s="76" t="s">
        <v>5748</v>
      </c>
      <c r="E1043" s="66" t="s">
        <v>5786</v>
      </c>
      <c r="F1043" s="67">
        <v>13.38</v>
      </c>
      <c r="G1043" s="67">
        <v>-6.7430399999999997</v>
      </c>
      <c r="H1043" s="67">
        <v>110.864</v>
      </c>
      <c r="I1043" s="66" t="s">
        <v>4381</v>
      </c>
      <c r="J1043" s="67">
        <v>-6.8014900000000003</v>
      </c>
      <c r="K1043" s="67">
        <v>110.82510000000001</v>
      </c>
    </row>
    <row r="1044" spans="1:11" ht="14.5">
      <c r="A1044" s="66" t="str">
        <f t="shared" si="16"/>
        <v>Brebes GPP_CENGGINI</v>
      </c>
      <c r="B1044" s="66" t="s">
        <v>1689</v>
      </c>
      <c r="C1044" s="66" t="s">
        <v>5784</v>
      </c>
      <c r="D1044" s="76" t="s">
        <v>5748</v>
      </c>
      <c r="E1044" s="66" t="s">
        <v>5786</v>
      </c>
      <c r="F1044" s="67">
        <v>11.25</v>
      </c>
      <c r="G1044" s="67">
        <v>-7.1065300000000002</v>
      </c>
      <c r="H1044" s="67">
        <v>109.07899999999999</v>
      </c>
      <c r="I1044" s="66" t="s">
        <v>1667</v>
      </c>
      <c r="J1044" s="67">
        <v>-7.1220699999999999</v>
      </c>
      <c r="K1044" s="67">
        <v>108.9847</v>
      </c>
    </row>
    <row r="1045" spans="1:11" ht="14.5">
      <c r="A1045" s="66" t="str">
        <f t="shared" si="16"/>
        <v>GPP PATI_CENGKALSEWU</v>
      </c>
      <c r="B1045" s="66" t="s">
        <v>3345</v>
      </c>
      <c r="C1045" s="66" t="s">
        <v>5784</v>
      </c>
      <c r="D1045" s="76" t="s">
        <v>5759</v>
      </c>
      <c r="E1045" s="66" t="s">
        <v>5786</v>
      </c>
      <c r="F1045" s="67">
        <v>16.66</v>
      </c>
      <c r="G1045" s="67">
        <v>-6.9046099999999999</v>
      </c>
      <c r="H1045" s="67">
        <v>110.95399999999999</v>
      </c>
      <c r="I1045" s="66" t="s">
        <v>3337</v>
      </c>
      <c r="J1045" s="67">
        <v>-6.7882499999999997</v>
      </c>
      <c r="K1045" s="67">
        <v>110.9785</v>
      </c>
    </row>
    <row r="1046" spans="1:11" ht="14.5">
      <c r="A1046" s="66" t="str">
        <f t="shared" si="16"/>
        <v>GPP PURWOREJO_CENGKAWAKREJO</v>
      </c>
      <c r="B1046" s="66" t="s">
        <v>3562</v>
      </c>
      <c r="C1046" s="66" t="s">
        <v>5784</v>
      </c>
      <c r="D1046" s="76" t="s">
        <v>5755</v>
      </c>
      <c r="E1046" s="66" t="s">
        <v>5786</v>
      </c>
      <c r="F1046" s="67">
        <v>4.4400000000000004</v>
      </c>
      <c r="G1046" s="67">
        <v>-7.7726100000000002</v>
      </c>
      <c r="H1046" s="67">
        <v>110.009</v>
      </c>
      <c r="I1046" s="66" t="s">
        <v>3504</v>
      </c>
      <c r="J1046" s="67">
        <v>-7.7226800000000004</v>
      </c>
      <c r="K1046" s="67">
        <v>109.9468</v>
      </c>
    </row>
    <row r="1047" spans="1:11" ht="14.5">
      <c r="A1047" s="66" t="str">
        <f t="shared" si="16"/>
        <v>Temanggung_CENING</v>
      </c>
      <c r="B1047" s="66" t="s">
        <v>5299</v>
      </c>
      <c r="C1047" s="66" t="s">
        <v>5784</v>
      </c>
      <c r="D1047" s="76" t="s">
        <v>5738</v>
      </c>
      <c r="E1047" s="66" t="s">
        <v>5786</v>
      </c>
      <c r="F1047" s="67">
        <v>16.97</v>
      </c>
      <c r="G1047" s="67">
        <v>-7.16404</v>
      </c>
      <c r="H1047" s="67">
        <v>110.206</v>
      </c>
      <c r="I1047" s="66" t="s">
        <v>5294</v>
      </c>
      <c r="J1047" s="67">
        <v>-7.3036099999999999</v>
      </c>
      <c r="K1047" s="67">
        <v>110.15309999999999</v>
      </c>
    </row>
    <row r="1048" spans="1:11" ht="14.5">
      <c r="A1048" s="66" t="str">
        <f t="shared" si="16"/>
        <v>Batang - Kasepuhan_CEPAGAN</v>
      </c>
      <c r="B1048" s="66" t="s">
        <v>79</v>
      </c>
      <c r="C1048" s="66" t="s">
        <v>5784</v>
      </c>
      <c r="D1048" s="76" t="s">
        <v>5747</v>
      </c>
      <c r="E1048" s="66" t="s">
        <v>5786</v>
      </c>
      <c r="F1048" s="67">
        <v>9.3699999999999992</v>
      </c>
      <c r="G1048" s="67">
        <v>-6.9555899999999999</v>
      </c>
      <c r="H1048" s="67">
        <v>109.69799999999999</v>
      </c>
      <c r="I1048" s="66" t="s">
        <v>54</v>
      </c>
      <c r="J1048" s="67">
        <v>-6.9040600000000003</v>
      </c>
      <c r="K1048" s="67">
        <v>109.7085</v>
      </c>
    </row>
    <row r="1049" spans="1:11" ht="14.5">
      <c r="A1049" s="66" t="str">
        <f t="shared" si="16"/>
        <v>Wonosobo - Leksono_CEPEDAK</v>
      </c>
      <c r="B1049" s="66" t="s">
        <v>5595</v>
      </c>
      <c r="C1049" s="66" t="s">
        <v>5784</v>
      </c>
      <c r="D1049" s="76" t="s">
        <v>5764</v>
      </c>
      <c r="E1049" s="66" t="s">
        <v>5786</v>
      </c>
      <c r="F1049" s="67">
        <v>4.4400000000000004</v>
      </c>
      <c r="G1049" s="67">
        <v>-7.5610099999999996</v>
      </c>
      <c r="H1049" s="67">
        <v>109.89400000000001</v>
      </c>
      <c r="I1049" s="66" t="s">
        <v>5583</v>
      </c>
      <c r="J1049" s="67">
        <v>-7.4236599999999999</v>
      </c>
      <c r="K1049" s="67">
        <v>109.8591</v>
      </c>
    </row>
    <row r="1050" spans="1:11" ht="14.5">
      <c r="A1050" s="66" t="str">
        <f t="shared" si="16"/>
        <v>GPP KLATEN_CEPER</v>
      </c>
      <c r="B1050" s="66" t="s">
        <v>2926</v>
      </c>
      <c r="C1050" s="66" t="s">
        <v>5784</v>
      </c>
      <c r="D1050" s="76" t="s">
        <v>5754</v>
      </c>
      <c r="E1050" s="66" t="s">
        <v>5786</v>
      </c>
      <c r="F1050" s="67">
        <v>8.89</v>
      </c>
      <c r="G1050" s="67">
        <v>-7.6711799999999997</v>
      </c>
      <c r="H1050" s="67">
        <v>110.679</v>
      </c>
      <c r="I1050" s="66" t="s">
        <v>2894</v>
      </c>
      <c r="J1050" s="67">
        <v>-7.6692</v>
      </c>
      <c r="K1050" s="67">
        <v>110.6751</v>
      </c>
    </row>
    <row r="1051" spans="1:11" ht="14.5">
      <c r="A1051" s="66" t="str">
        <f t="shared" si="16"/>
        <v>BGR JENARSARI_CEPIRING</v>
      </c>
      <c r="B1051" s="66" t="s">
        <v>361</v>
      </c>
      <c r="C1051" s="66" t="s">
        <v>5784</v>
      </c>
      <c r="D1051" s="76" t="s">
        <v>5759</v>
      </c>
      <c r="E1051" s="66" t="s">
        <v>5786</v>
      </c>
      <c r="F1051" s="67">
        <v>16.97</v>
      </c>
      <c r="G1051" s="67">
        <v>-6.9260900000000003</v>
      </c>
      <c r="H1051" s="67">
        <v>110.155</v>
      </c>
      <c r="I1051" s="66" t="s">
        <v>346</v>
      </c>
      <c r="J1051" s="67">
        <v>-6.95329</v>
      </c>
      <c r="K1051" s="67">
        <v>110.10129999999999</v>
      </c>
    </row>
    <row r="1052" spans="1:11" ht="14.5">
      <c r="A1052" s="66" t="str">
        <f t="shared" si="16"/>
        <v>Boyolali_CEPOGO</v>
      </c>
      <c r="B1052" s="66" t="s">
        <v>1398</v>
      </c>
      <c r="C1052" s="66" t="s">
        <v>5784</v>
      </c>
      <c r="D1052" s="76" t="s">
        <v>5745</v>
      </c>
      <c r="E1052" s="66" t="s">
        <v>5786</v>
      </c>
      <c r="F1052" s="67">
        <v>17.7</v>
      </c>
      <c r="G1052" s="67">
        <v>-7.5010399999999997</v>
      </c>
      <c r="H1052" s="67">
        <v>110.515</v>
      </c>
      <c r="I1052" s="66" t="s">
        <v>1370</v>
      </c>
      <c r="J1052" s="67">
        <v>-7.5381099999999996</v>
      </c>
      <c r="K1052" s="67">
        <v>110.6292</v>
      </c>
    </row>
    <row r="1053" spans="1:11" ht="14.5">
      <c r="A1053" s="66" t="str">
        <f t="shared" si="16"/>
        <v>Jepara - Mayong_CEPOGO</v>
      </c>
      <c r="B1053" s="66" t="s">
        <v>1398</v>
      </c>
      <c r="C1053" s="66" t="s">
        <v>5784</v>
      </c>
      <c r="D1053" s="76" t="s">
        <v>5747</v>
      </c>
      <c r="E1053" s="66" t="s">
        <v>5786</v>
      </c>
      <c r="F1053" s="67">
        <v>10.32</v>
      </c>
      <c r="G1053" s="67">
        <v>-6.5189599999999999</v>
      </c>
      <c r="H1053" s="67">
        <v>110.84099999999999</v>
      </c>
      <c r="I1053" s="66" t="s">
        <v>4145</v>
      </c>
      <c r="J1053" s="67">
        <v>-6.7420299999999997</v>
      </c>
      <c r="K1053" s="67">
        <v>110.7436</v>
      </c>
    </row>
    <row r="1054" spans="1:11" ht="14.5">
      <c r="A1054" s="66" t="str">
        <f t="shared" si="16"/>
        <v>GD BGR CANDI SEMARANG_CEPOKO</v>
      </c>
      <c r="B1054" s="66" t="s">
        <v>2016</v>
      </c>
      <c r="C1054" s="66" t="s">
        <v>5784</v>
      </c>
      <c r="D1054" s="76" t="s">
        <v>5757</v>
      </c>
      <c r="E1054" s="66" t="s">
        <v>5786</v>
      </c>
      <c r="F1054" s="67">
        <v>1.22</v>
      </c>
      <c r="G1054" s="67">
        <v>-7.0758000000000001</v>
      </c>
      <c r="H1054" s="67">
        <v>110.351</v>
      </c>
      <c r="I1054" s="66" t="s">
        <v>2006</v>
      </c>
      <c r="J1054" s="67">
        <v>-7.0144599999999997</v>
      </c>
      <c r="K1054" s="67">
        <v>110.3477</v>
      </c>
    </row>
    <row r="1055" spans="1:11" ht="14.5">
      <c r="A1055" s="66" t="str">
        <f t="shared" si="16"/>
        <v>GPP SRAGEN_CEPOKO</v>
      </c>
      <c r="B1055" s="66" t="s">
        <v>2016</v>
      </c>
      <c r="C1055" s="66" t="s">
        <v>5784</v>
      </c>
      <c r="D1055" s="76" t="s">
        <v>5738</v>
      </c>
      <c r="E1055" s="66" t="s">
        <v>5786</v>
      </c>
      <c r="F1055" s="67">
        <v>66.78</v>
      </c>
      <c r="G1055" s="67">
        <v>-7.3393699999999997</v>
      </c>
      <c r="H1055" s="67">
        <v>110.88500000000001</v>
      </c>
      <c r="I1055" s="66" t="s">
        <v>3898</v>
      </c>
      <c r="J1055" s="67">
        <v>-7.4936100000000003</v>
      </c>
      <c r="K1055" s="67">
        <v>110.9278</v>
      </c>
    </row>
    <row r="1056" spans="1:11" ht="14.5">
      <c r="A1056" s="66" t="str">
        <f t="shared" si="16"/>
        <v>Batang - Kasepuhan_CEPOKOKUNING</v>
      </c>
      <c r="B1056" s="66" t="s">
        <v>80</v>
      </c>
      <c r="C1056" s="66" t="s">
        <v>5784</v>
      </c>
      <c r="D1056" s="76" t="s">
        <v>5765</v>
      </c>
      <c r="E1056" s="66" t="s">
        <v>5786</v>
      </c>
      <c r="F1056" s="67">
        <v>9.3699999999999992</v>
      </c>
      <c r="G1056" s="67">
        <v>-6.9474799999999997</v>
      </c>
      <c r="H1056" s="67">
        <v>109.74299999999999</v>
      </c>
      <c r="I1056" s="66" t="s">
        <v>54</v>
      </c>
      <c r="J1056" s="67">
        <v>-6.9040600000000003</v>
      </c>
      <c r="K1056" s="67">
        <v>109.7085</v>
      </c>
    </row>
    <row r="1057" spans="1:11" ht="14.5">
      <c r="A1057" s="66" t="str">
        <f t="shared" si="16"/>
        <v>BGR JENARSARI_CEPOKOMULYO</v>
      </c>
      <c r="B1057" s="66" t="s">
        <v>362</v>
      </c>
      <c r="C1057" s="66" t="s">
        <v>5784</v>
      </c>
      <c r="D1057" s="76" t="s">
        <v>5761</v>
      </c>
      <c r="E1057" s="66" t="s">
        <v>5786</v>
      </c>
      <c r="F1057" s="67">
        <v>16.97</v>
      </c>
      <c r="G1057" s="67">
        <v>-6.9935</v>
      </c>
      <c r="H1057" s="67">
        <v>110.13200000000001</v>
      </c>
      <c r="I1057" s="66" t="s">
        <v>346</v>
      </c>
      <c r="J1057" s="67">
        <v>-6.95329</v>
      </c>
      <c r="K1057" s="67">
        <v>110.10129999999999</v>
      </c>
    </row>
    <row r="1058" spans="1:11" ht="14.5">
      <c r="A1058" s="66" t="str">
        <f t="shared" si="16"/>
        <v>Boyolali_CEPOKOSAWIT</v>
      </c>
      <c r="B1058" s="66" t="s">
        <v>1399</v>
      </c>
      <c r="C1058" s="66" t="s">
        <v>5784</v>
      </c>
      <c r="D1058" s="76" t="s">
        <v>5747</v>
      </c>
      <c r="E1058" s="66" t="s">
        <v>5786</v>
      </c>
      <c r="F1058" s="67">
        <v>17.7</v>
      </c>
      <c r="G1058" s="67">
        <v>-7.5669199999999996</v>
      </c>
      <c r="H1058" s="67">
        <v>110.687</v>
      </c>
      <c r="I1058" s="66" t="s">
        <v>1370</v>
      </c>
      <c r="J1058" s="67">
        <v>-7.5381099999999996</v>
      </c>
      <c r="K1058" s="67">
        <v>110.6292</v>
      </c>
    </row>
    <row r="1059" spans="1:11" ht="14.5">
      <c r="A1059" s="66" t="str">
        <f t="shared" si="16"/>
        <v>GPP KLATEN_CEPORAN</v>
      </c>
      <c r="B1059" s="66" t="s">
        <v>2927</v>
      </c>
      <c r="C1059" s="66" t="s">
        <v>5784</v>
      </c>
      <c r="D1059" s="76" t="s">
        <v>5740</v>
      </c>
      <c r="E1059" s="66" t="s">
        <v>5786</v>
      </c>
      <c r="F1059" s="67">
        <v>8.89</v>
      </c>
      <c r="G1059" s="67">
        <v>-7.7548700000000004</v>
      </c>
      <c r="H1059" s="67">
        <v>110.56100000000001</v>
      </c>
      <c r="I1059" s="66" t="s">
        <v>2894</v>
      </c>
      <c r="J1059" s="67">
        <v>-7.6692</v>
      </c>
      <c r="K1059" s="67">
        <v>110.6751</v>
      </c>
    </row>
    <row r="1060" spans="1:11" ht="14.5">
      <c r="A1060" s="66" t="str">
        <f t="shared" si="16"/>
        <v>GPP CEPU (BLORA)_CEPU</v>
      </c>
      <c r="B1060" s="66" t="s">
        <v>2539</v>
      </c>
      <c r="C1060" s="66" t="s">
        <v>5784</v>
      </c>
      <c r="D1060" s="76" t="s">
        <v>5754</v>
      </c>
      <c r="E1060" s="66" t="s">
        <v>5786</v>
      </c>
      <c r="F1060" s="67">
        <v>44.23</v>
      </c>
      <c r="G1060" s="67">
        <v>-7.1426600000000002</v>
      </c>
      <c r="H1060" s="67">
        <v>111.59</v>
      </c>
      <c r="I1060" s="66" t="s">
        <v>2534</v>
      </c>
      <c r="J1060" s="67">
        <v>-7.1575100000000003</v>
      </c>
      <c r="K1060" s="67">
        <v>111.58580000000001</v>
      </c>
    </row>
    <row r="1061" spans="1:11" ht="14.5">
      <c r="A1061" s="66" t="str">
        <f t="shared" si="16"/>
        <v>TGL 3PURWAHAMBA_CERIH</v>
      </c>
      <c r="B1061" s="66" t="s">
        <v>5368</v>
      </c>
      <c r="C1061" s="66" t="s">
        <v>5784</v>
      </c>
      <c r="D1061" s="76" t="s">
        <v>5761</v>
      </c>
      <c r="E1061" s="66" t="s">
        <v>5786</v>
      </c>
      <c r="F1061" s="67">
        <v>11.25</v>
      </c>
      <c r="G1061" s="67">
        <v>-7.0812499999999998</v>
      </c>
      <c r="H1061" s="67">
        <v>109.22499999999999</v>
      </c>
      <c r="I1061" s="66" t="s">
        <v>5354</v>
      </c>
      <c r="J1061" s="67">
        <v>-6.87378</v>
      </c>
      <c r="K1061" s="67">
        <v>109.2512</v>
      </c>
    </row>
    <row r="1062" spans="1:11" ht="14.5">
      <c r="A1062" s="66" t="str">
        <f t="shared" si="16"/>
        <v>GPP GROBOGAN_CERME</v>
      </c>
      <c r="B1062" s="66" t="s">
        <v>2590</v>
      </c>
      <c r="C1062" s="66" t="s">
        <v>5784</v>
      </c>
      <c r="D1062" s="76" t="s">
        <v>5757</v>
      </c>
      <c r="E1062" s="66" t="s">
        <v>5786</v>
      </c>
      <c r="F1062" s="67">
        <v>17.7</v>
      </c>
      <c r="G1062" s="67">
        <v>-7.1588000000000003</v>
      </c>
      <c r="H1062" s="67">
        <v>110.736</v>
      </c>
      <c r="I1062" s="66" t="s">
        <v>2583</v>
      </c>
      <c r="J1062" s="67">
        <v>-7.1456299999999997</v>
      </c>
      <c r="K1062" s="67">
        <v>110.9007</v>
      </c>
    </row>
    <row r="1063" spans="1:11" ht="14.5">
      <c r="A1063" s="66" t="str">
        <f t="shared" si="16"/>
        <v>Boyolali_CERMO</v>
      </c>
      <c r="B1063" s="66" t="s">
        <v>1400</v>
      </c>
      <c r="C1063" s="66" t="s">
        <v>5784</v>
      </c>
      <c r="D1063" s="76" t="s">
        <v>5757</v>
      </c>
      <c r="E1063" s="66" t="s">
        <v>5786</v>
      </c>
      <c r="F1063" s="67">
        <v>17.7</v>
      </c>
      <c r="G1063" s="67">
        <v>-7.4593100000000003</v>
      </c>
      <c r="H1063" s="67">
        <v>110.64400000000001</v>
      </c>
      <c r="I1063" s="66" t="s">
        <v>1370</v>
      </c>
      <c r="J1063" s="67">
        <v>-7.5381099999999996</v>
      </c>
      <c r="K1063" s="67">
        <v>110.6292</v>
      </c>
    </row>
    <row r="1064" spans="1:11" ht="14.5">
      <c r="A1064" s="66" t="str">
        <f t="shared" si="16"/>
        <v>GPP KLATEN_CETAN</v>
      </c>
      <c r="B1064" s="66" t="s">
        <v>2928</v>
      </c>
      <c r="C1064" s="66" t="s">
        <v>5784</v>
      </c>
      <c r="D1064" s="76" t="s">
        <v>5753</v>
      </c>
      <c r="E1064" s="66" t="s">
        <v>5786</v>
      </c>
      <c r="F1064" s="67">
        <v>8.89</v>
      </c>
      <c r="G1064" s="67">
        <v>-7.6821700000000002</v>
      </c>
      <c r="H1064" s="67">
        <v>110.691</v>
      </c>
      <c r="I1064" s="66" t="s">
        <v>2894</v>
      </c>
      <c r="J1064" s="67">
        <v>-7.6692</v>
      </c>
      <c r="K1064" s="67">
        <v>110.6751</v>
      </c>
    </row>
    <row r="1065" spans="1:11" ht="14.5">
      <c r="A1065" s="66" t="str">
        <f t="shared" si="16"/>
        <v>BBS 2BULAKAMBA_CIAWI</v>
      </c>
      <c r="B1065" s="66" t="s">
        <v>270</v>
      </c>
      <c r="C1065" s="66" t="s">
        <v>5784</v>
      </c>
      <c r="D1065" s="76" t="s">
        <v>5747</v>
      </c>
      <c r="E1065" s="66" t="s">
        <v>5786</v>
      </c>
      <c r="F1065" s="67">
        <v>20.92</v>
      </c>
      <c r="G1065" s="67">
        <v>-6.9548899999999998</v>
      </c>
      <c r="H1065" s="67">
        <v>108.836</v>
      </c>
      <c r="I1065" s="66" t="s">
        <v>262</v>
      </c>
      <c r="J1065" s="67">
        <v>-6.8690600000000002</v>
      </c>
      <c r="K1065" s="67">
        <v>108.8972</v>
      </c>
    </row>
    <row r="1066" spans="1:11" ht="14.5">
      <c r="A1066" s="66" t="str">
        <f t="shared" si="16"/>
        <v>GD PSP Cilacap_CIBALUNG</v>
      </c>
      <c r="B1066" s="66" t="s">
        <v>2127</v>
      </c>
      <c r="C1066" s="66" t="s">
        <v>5784</v>
      </c>
      <c r="D1066" s="76" t="s">
        <v>5749</v>
      </c>
      <c r="E1066" s="66" t="s">
        <v>5786</v>
      </c>
      <c r="F1066" s="67">
        <v>20.29</v>
      </c>
      <c r="G1066" s="67">
        <v>-7.3132999999999999</v>
      </c>
      <c r="H1066" s="67">
        <v>108.87</v>
      </c>
      <c r="I1066" s="66" t="s">
        <v>2114</v>
      </c>
      <c r="J1066" s="67">
        <v>-7.3791900000000004</v>
      </c>
      <c r="K1066" s="67">
        <v>108.8021</v>
      </c>
    </row>
    <row r="1067" spans="1:11" ht="14.5">
      <c r="A1067" s="66" t="str">
        <f t="shared" si="16"/>
        <v>GUD BGR WANGON_CIBANGKONG</v>
      </c>
      <c r="B1067" s="66" t="s">
        <v>4034</v>
      </c>
      <c r="C1067" s="66" t="s">
        <v>5784</v>
      </c>
      <c r="D1067" s="76" t="s">
        <v>5770</v>
      </c>
      <c r="E1067" s="66" t="s">
        <v>5786</v>
      </c>
      <c r="F1067" s="67">
        <v>9.3800000000000008</v>
      </c>
      <c r="G1067" s="67">
        <v>-7.3944200000000002</v>
      </c>
      <c r="H1067" s="67">
        <v>109.047</v>
      </c>
      <c r="I1067" s="66" t="s">
        <v>4026</v>
      </c>
      <c r="J1067" s="67">
        <v>-7.5083200000000003</v>
      </c>
      <c r="K1067" s="67">
        <v>109.0645</v>
      </c>
    </row>
    <row r="1068" spans="1:11" ht="14.5">
      <c r="A1068" s="66" t="str">
        <f t="shared" si="16"/>
        <v>Pemalang - Taman_CIBELOK</v>
      </c>
      <c r="B1068" s="66" t="s">
        <v>4667</v>
      </c>
      <c r="C1068" s="66" t="s">
        <v>5784</v>
      </c>
      <c r="D1068" s="76" t="s">
        <v>5755</v>
      </c>
      <c r="E1068" s="66" t="s">
        <v>5786</v>
      </c>
      <c r="F1068" s="67">
        <v>15.73</v>
      </c>
      <c r="G1068" s="67">
        <v>-6.9238</v>
      </c>
      <c r="H1068" s="67">
        <v>109.402</v>
      </c>
      <c r="I1068" s="66" t="s">
        <v>4660</v>
      </c>
      <c r="J1068" s="67">
        <v>-6.8936700000000002</v>
      </c>
      <c r="K1068" s="67">
        <v>109.4251</v>
      </c>
    </row>
    <row r="1069" spans="1:11" ht="14.5">
      <c r="A1069" s="66" t="str">
        <f t="shared" si="16"/>
        <v>BBS 2BULAKAMBA_CIBENDUNG</v>
      </c>
      <c r="B1069" s="66" t="s">
        <v>271</v>
      </c>
      <c r="C1069" s="66" t="s">
        <v>5784</v>
      </c>
      <c r="D1069" s="76" t="s">
        <v>5762</v>
      </c>
      <c r="E1069" s="66" t="s">
        <v>5786</v>
      </c>
      <c r="F1069" s="67">
        <v>20.92</v>
      </c>
      <c r="G1069" s="67">
        <v>-6.9809700000000001</v>
      </c>
      <c r="H1069" s="67">
        <v>108.774</v>
      </c>
      <c r="I1069" s="66" t="s">
        <v>262</v>
      </c>
      <c r="J1069" s="67">
        <v>-6.8690600000000002</v>
      </c>
      <c r="K1069" s="67">
        <v>108.8972</v>
      </c>
    </row>
    <row r="1070" spans="1:11" ht="14.5">
      <c r="A1070" s="66" t="str">
        <f t="shared" si="16"/>
        <v>GD PSP Cilacap_CIBENTANG</v>
      </c>
      <c r="B1070" s="66" t="s">
        <v>2128</v>
      </c>
      <c r="C1070" s="66" t="s">
        <v>5784</v>
      </c>
      <c r="D1070" s="76" t="s">
        <v>5750</v>
      </c>
      <c r="E1070" s="66" t="s">
        <v>5786</v>
      </c>
      <c r="F1070" s="67">
        <v>20.92</v>
      </c>
      <c r="G1070" s="67">
        <v>-7.2827900000000003</v>
      </c>
      <c r="H1070" s="67">
        <v>108.937</v>
      </c>
      <c r="I1070" s="66" t="s">
        <v>2114</v>
      </c>
      <c r="J1070" s="67">
        <v>-7.3791900000000004</v>
      </c>
      <c r="K1070" s="67">
        <v>108.8021</v>
      </c>
    </row>
    <row r="1071" spans="1:11" ht="14.5">
      <c r="A1071" s="66" t="str">
        <f t="shared" si="16"/>
        <v>Purbalingga - Kebong_CIBEREM</v>
      </c>
      <c r="B1071" s="66" t="s">
        <v>4807</v>
      </c>
      <c r="C1071" s="66" t="s">
        <v>5784</v>
      </c>
      <c r="D1071" s="76" t="s">
        <v>5750</v>
      </c>
      <c r="E1071" s="66" t="s">
        <v>5786</v>
      </c>
      <c r="F1071" s="67">
        <v>9.3800000000000008</v>
      </c>
      <c r="G1071" s="67">
        <v>-7.3623399999999997</v>
      </c>
      <c r="H1071" s="67">
        <v>109.283</v>
      </c>
      <c r="I1071" s="66" t="s">
        <v>4781</v>
      </c>
      <c r="J1071" s="67">
        <v>-7.4033100000000003</v>
      </c>
      <c r="K1071" s="67">
        <v>109.3588</v>
      </c>
    </row>
    <row r="1072" spans="1:11" ht="14.5">
      <c r="A1072" s="66" t="str">
        <f t="shared" si="16"/>
        <v>GUD BGR WANGON_CIBERUNG</v>
      </c>
      <c r="B1072" s="66" t="s">
        <v>4035</v>
      </c>
      <c r="C1072" s="66" t="s">
        <v>5784</v>
      </c>
      <c r="D1072" s="76" t="s">
        <v>5762</v>
      </c>
      <c r="E1072" s="66" t="s">
        <v>5786</v>
      </c>
      <c r="F1072" s="67">
        <v>9.3800000000000008</v>
      </c>
      <c r="G1072" s="67">
        <v>-7.3956499999999998</v>
      </c>
      <c r="H1072" s="67">
        <v>109.06699999999999</v>
      </c>
      <c r="I1072" s="66" t="s">
        <v>4026</v>
      </c>
      <c r="J1072" s="67">
        <v>-7.5083200000000003</v>
      </c>
      <c r="K1072" s="67">
        <v>109.0645</v>
      </c>
    </row>
    <row r="1073" spans="1:11" ht="14.5">
      <c r="A1073" s="66" t="str">
        <f t="shared" si="16"/>
        <v>GD PSP Cilacap_CIBEUNYING</v>
      </c>
      <c r="B1073" s="66" t="s">
        <v>2129</v>
      </c>
      <c r="C1073" s="66" t="s">
        <v>5784</v>
      </c>
      <c r="D1073" s="76" t="s">
        <v>5761</v>
      </c>
      <c r="E1073" s="66" t="s">
        <v>5786</v>
      </c>
      <c r="F1073" s="67">
        <v>20.29</v>
      </c>
      <c r="G1073" s="67">
        <v>-7.2674399999999997</v>
      </c>
      <c r="H1073" s="67">
        <v>108.736</v>
      </c>
      <c r="I1073" s="66" t="s">
        <v>2114</v>
      </c>
      <c r="J1073" s="67">
        <v>-7.3791900000000004</v>
      </c>
      <c r="K1073" s="67">
        <v>108.8021</v>
      </c>
    </row>
    <row r="1074" spans="1:11" ht="14.5">
      <c r="A1074" s="66" t="str">
        <f t="shared" si="16"/>
        <v>PML 1BEJI_CIBIYUK</v>
      </c>
      <c r="B1074" s="66" t="s">
        <v>4715</v>
      </c>
      <c r="C1074" s="66" t="s">
        <v>5784</v>
      </c>
      <c r="D1074" s="76" t="s">
        <v>5747</v>
      </c>
      <c r="E1074" s="66" t="s">
        <v>5786</v>
      </c>
      <c r="F1074" s="67">
        <v>15.73</v>
      </c>
      <c r="G1074" s="67">
        <v>-6.9093900000000001</v>
      </c>
      <c r="H1074" s="67">
        <v>109.498</v>
      </c>
      <c r="I1074" s="66" t="s">
        <v>4705</v>
      </c>
      <c r="J1074" s="67">
        <v>-6.8926100000000003</v>
      </c>
      <c r="K1074" s="67">
        <v>109.4507</v>
      </c>
    </row>
    <row r="1075" spans="1:11" ht="14.5">
      <c r="A1075" s="66" t="str">
        <f t="shared" si="16"/>
        <v>Brebes GPP_CIBUNAR</v>
      </c>
      <c r="B1075" s="66" t="s">
        <v>1690</v>
      </c>
      <c r="C1075" s="66" t="s">
        <v>5784</v>
      </c>
      <c r="D1075" s="76" t="s">
        <v>5741</v>
      </c>
      <c r="E1075" s="66" t="s">
        <v>5786</v>
      </c>
      <c r="F1075" s="67">
        <v>11.25</v>
      </c>
      <c r="G1075" s="67">
        <v>-7.0578399999999997</v>
      </c>
      <c r="H1075" s="67">
        <v>109.062</v>
      </c>
      <c r="I1075" s="66" t="s">
        <v>1667</v>
      </c>
      <c r="J1075" s="67">
        <v>-7.1220699999999999</v>
      </c>
      <c r="K1075" s="67">
        <v>108.9847</v>
      </c>
    </row>
    <row r="1076" spans="1:11" ht="14.5">
      <c r="A1076" s="66" t="str">
        <f t="shared" si="16"/>
        <v>BBS 2BULAKAMBA_CIBUNIWANGI</v>
      </c>
      <c r="B1076" s="66" t="s">
        <v>272</v>
      </c>
      <c r="C1076" s="66" t="s">
        <v>5784</v>
      </c>
      <c r="D1076" s="76" t="s">
        <v>5745</v>
      </c>
      <c r="E1076" s="66" t="s">
        <v>5786</v>
      </c>
      <c r="F1076" s="67">
        <v>20.92</v>
      </c>
      <c r="G1076" s="67">
        <v>-6.9485299999999999</v>
      </c>
      <c r="H1076" s="67">
        <v>108.824</v>
      </c>
      <c r="I1076" s="66" t="s">
        <v>262</v>
      </c>
      <c r="J1076" s="67">
        <v>-6.8690600000000002</v>
      </c>
      <c r="K1076" s="67">
        <v>108.8972</v>
      </c>
    </row>
    <row r="1077" spans="1:11" ht="14.5">
      <c r="A1077" s="66" t="str">
        <f t="shared" si="16"/>
        <v>TGL 3PURWAHAMBA_CIBUYUR</v>
      </c>
      <c r="B1077" s="66" t="s">
        <v>5369</v>
      </c>
      <c r="C1077" s="66" t="s">
        <v>5784</v>
      </c>
      <c r="D1077" s="76" t="s">
        <v>5742</v>
      </c>
      <c r="E1077" s="66" t="s">
        <v>5786</v>
      </c>
      <c r="F1077" s="67">
        <v>15.73</v>
      </c>
      <c r="G1077" s="67">
        <v>-7.0796700000000001</v>
      </c>
      <c r="H1077" s="67">
        <v>109.282</v>
      </c>
      <c r="I1077" s="66" t="s">
        <v>5354</v>
      </c>
      <c r="J1077" s="67">
        <v>-6.87378</v>
      </c>
      <c r="K1077" s="67">
        <v>109.2512</v>
      </c>
    </row>
    <row r="1078" spans="1:11" ht="14.5">
      <c r="A1078" s="66" t="str">
        <f t="shared" si="16"/>
        <v>GD PSP Cilacap_CIDADAP</v>
      </c>
      <c r="B1078" s="66" t="s">
        <v>2130</v>
      </c>
      <c r="C1078" s="66" t="s">
        <v>5784</v>
      </c>
      <c r="D1078" s="76" t="s">
        <v>5737</v>
      </c>
      <c r="E1078" s="66" t="s">
        <v>5786</v>
      </c>
      <c r="F1078" s="67">
        <v>20.29</v>
      </c>
      <c r="G1078" s="67">
        <v>-7.4091500000000003</v>
      </c>
      <c r="H1078" s="67">
        <v>108.84399999999999</v>
      </c>
      <c r="I1078" s="66" t="s">
        <v>2114</v>
      </c>
      <c r="J1078" s="67">
        <v>-7.3791900000000004</v>
      </c>
      <c r="K1078" s="67">
        <v>108.8021</v>
      </c>
    </row>
    <row r="1079" spans="1:11" ht="14.5">
      <c r="A1079" s="66" t="str">
        <f t="shared" si="16"/>
        <v>Banyumas 3 - Wangon_CIDORA</v>
      </c>
      <c r="B1079" s="66" t="s">
        <v>14</v>
      </c>
      <c r="C1079" s="66" t="s">
        <v>5784</v>
      </c>
      <c r="D1079" s="76" t="s">
        <v>5760</v>
      </c>
      <c r="E1079" s="66" t="s">
        <v>5786</v>
      </c>
      <c r="F1079" s="67">
        <v>9.3800000000000008</v>
      </c>
      <c r="G1079" s="67">
        <v>-7.4905999999999997</v>
      </c>
      <c r="H1079" s="67">
        <v>108.97799999999999</v>
      </c>
      <c r="I1079" s="66" t="s">
        <v>8</v>
      </c>
      <c r="J1079" s="67">
        <v>-7.5113599999999998</v>
      </c>
      <c r="K1079" s="67">
        <v>109.03959999999999</v>
      </c>
    </row>
    <row r="1080" spans="1:11" ht="14.5">
      <c r="A1080" s="66" t="str">
        <f t="shared" si="16"/>
        <v>BBS 2BULAKAMBA_CIDUWET</v>
      </c>
      <c r="B1080" s="66" t="s">
        <v>273</v>
      </c>
      <c r="C1080" s="66" t="s">
        <v>5784</v>
      </c>
      <c r="D1080" s="76" t="s">
        <v>5747</v>
      </c>
      <c r="E1080" s="66" t="s">
        <v>5786</v>
      </c>
      <c r="F1080" s="67">
        <v>20.92</v>
      </c>
      <c r="G1080" s="67">
        <v>-6.9191399999999996</v>
      </c>
      <c r="H1080" s="67">
        <v>108.90300000000001</v>
      </c>
      <c r="I1080" s="66" t="s">
        <v>262</v>
      </c>
      <c r="J1080" s="67">
        <v>-6.8690600000000002</v>
      </c>
      <c r="K1080" s="67">
        <v>108.8972</v>
      </c>
    </row>
    <row r="1081" spans="1:11" ht="14.5">
      <c r="A1081" s="66" t="str">
        <f t="shared" si="16"/>
        <v>BBS 2BULAKAMBA_CIGADUNG</v>
      </c>
      <c r="B1081" s="66" t="s">
        <v>274</v>
      </c>
      <c r="C1081" s="66" t="s">
        <v>5784</v>
      </c>
      <c r="D1081" s="76" t="s">
        <v>5749</v>
      </c>
      <c r="E1081" s="66" t="s">
        <v>5786</v>
      </c>
      <c r="F1081" s="67">
        <v>20.92</v>
      </c>
      <c r="G1081" s="67">
        <v>-6.9828700000000001</v>
      </c>
      <c r="H1081" s="67">
        <v>108.82</v>
      </c>
      <c r="I1081" s="66" t="s">
        <v>262</v>
      </c>
      <c r="J1081" s="67">
        <v>-6.8690600000000002</v>
      </c>
      <c r="K1081" s="67">
        <v>108.8972</v>
      </c>
    </row>
    <row r="1082" spans="1:11" ht="14.5">
      <c r="A1082" s="66" t="str">
        <f t="shared" si="16"/>
        <v>BBS 2BULAKAMBA_CIGEDOG</v>
      </c>
      <c r="B1082" s="66" t="s">
        <v>275</v>
      </c>
      <c r="C1082" s="66" t="s">
        <v>5784</v>
      </c>
      <c r="D1082" s="76" t="s">
        <v>5748</v>
      </c>
      <c r="E1082" s="66" t="s">
        <v>5786</v>
      </c>
      <c r="F1082" s="67">
        <v>20.92</v>
      </c>
      <c r="G1082" s="67">
        <v>-6.9271700000000003</v>
      </c>
      <c r="H1082" s="67">
        <v>108.85299999999999</v>
      </c>
      <c r="I1082" s="66" t="s">
        <v>262</v>
      </c>
      <c r="J1082" s="67">
        <v>-6.8690600000000002</v>
      </c>
      <c r="K1082" s="67">
        <v>108.8972</v>
      </c>
    </row>
    <row r="1083" spans="1:11" ht="14.5">
      <c r="A1083" s="66" t="str">
        <f t="shared" si="16"/>
        <v>GD PSP Cilacap_CIGINTUNG</v>
      </c>
      <c r="B1083" s="66" t="s">
        <v>2131</v>
      </c>
      <c r="C1083" s="66" t="s">
        <v>5784</v>
      </c>
      <c r="D1083" s="76" t="s">
        <v>5765</v>
      </c>
      <c r="E1083" s="66" t="s">
        <v>5786</v>
      </c>
      <c r="F1083" s="67">
        <v>20.29</v>
      </c>
      <c r="G1083" s="67">
        <v>-7.2314100000000003</v>
      </c>
      <c r="H1083" s="67">
        <v>108.696</v>
      </c>
      <c r="I1083" s="66" t="s">
        <v>2114</v>
      </c>
      <c r="J1083" s="67">
        <v>-7.3791900000000004</v>
      </c>
      <c r="K1083" s="67">
        <v>108.8021</v>
      </c>
    </row>
    <row r="1084" spans="1:11" ht="14.5">
      <c r="A1084" s="66" t="str">
        <f t="shared" si="16"/>
        <v>BBS 2BULAKAMBA_CIHAUR</v>
      </c>
      <c r="B1084" s="66" t="s">
        <v>276</v>
      </c>
      <c r="C1084" s="66" t="s">
        <v>5784</v>
      </c>
      <c r="D1084" s="76" t="s">
        <v>5741</v>
      </c>
      <c r="E1084" s="66" t="s">
        <v>5786</v>
      </c>
      <c r="F1084" s="67">
        <v>20.92</v>
      </c>
      <c r="G1084" s="67">
        <v>-6.9596299999999998</v>
      </c>
      <c r="H1084" s="67">
        <v>108.822</v>
      </c>
      <c r="I1084" s="66" t="s">
        <v>262</v>
      </c>
      <c r="J1084" s="67">
        <v>-6.8690600000000002</v>
      </c>
      <c r="K1084" s="67">
        <v>108.8972</v>
      </c>
    </row>
    <row r="1085" spans="1:11" ht="14.5">
      <c r="A1085" s="66" t="str">
        <f t="shared" si="16"/>
        <v>Banyumas 3 - Wangon_CIHONJE</v>
      </c>
      <c r="B1085" s="66" t="s">
        <v>15</v>
      </c>
      <c r="C1085" s="66" t="s">
        <v>5784</v>
      </c>
      <c r="D1085" s="76" t="s">
        <v>5748</v>
      </c>
      <c r="E1085" s="66" t="s">
        <v>5786</v>
      </c>
      <c r="F1085" s="67">
        <v>9.3800000000000008</v>
      </c>
      <c r="G1085" s="67">
        <v>-7.3996399999999998</v>
      </c>
      <c r="H1085" s="67">
        <v>108.991</v>
      </c>
      <c r="I1085" s="66" t="s">
        <v>8</v>
      </c>
      <c r="J1085" s="67">
        <v>-7.5113599999999998</v>
      </c>
      <c r="K1085" s="67">
        <v>109.03959999999999</v>
      </c>
    </row>
    <row r="1086" spans="1:11" ht="14.5">
      <c r="A1086" s="66" t="str">
        <f t="shared" si="16"/>
        <v>GD PSP Cilacap_CIJATI</v>
      </c>
      <c r="B1086" s="66" t="s">
        <v>2132</v>
      </c>
      <c r="C1086" s="66" t="s">
        <v>5784</v>
      </c>
      <c r="D1086" s="76" t="s">
        <v>5757</v>
      </c>
      <c r="E1086" s="66" t="s">
        <v>5786</v>
      </c>
      <c r="F1086" s="67">
        <v>20.29</v>
      </c>
      <c r="G1086" s="67">
        <v>-7.2616500000000004</v>
      </c>
      <c r="H1086" s="67">
        <v>108.809</v>
      </c>
      <c r="I1086" s="66" t="s">
        <v>2114</v>
      </c>
      <c r="J1086" s="67">
        <v>-7.3791900000000004</v>
      </c>
      <c r="K1086" s="67">
        <v>108.8021</v>
      </c>
    </row>
    <row r="1087" spans="1:11" ht="14.5">
      <c r="A1087" s="66" t="str">
        <f t="shared" si="16"/>
        <v>GD PSP Cilacap_CIJERUK</v>
      </c>
      <c r="B1087" s="66" t="s">
        <v>2133</v>
      </c>
      <c r="C1087" s="66" t="s">
        <v>5784</v>
      </c>
      <c r="D1087" s="76" t="s">
        <v>5765</v>
      </c>
      <c r="E1087" s="66" t="s">
        <v>5786</v>
      </c>
      <c r="F1087" s="67">
        <v>20.29</v>
      </c>
      <c r="G1087" s="67">
        <v>-7.1822299999999997</v>
      </c>
      <c r="H1087" s="67">
        <v>108.604</v>
      </c>
      <c r="I1087" s="66" t="s">
        <v>2114</v>
      </c>
      <c r="J1087" s="67">
        <v>-7.3791900000000004</v>
      </c>
      <c r="K1087" s="67">
        <v>108.8021</v>
      </c>
    </row>
    <row r="1088" spans="1:11" ht="14.5">
      <c r="A1088" s="66" t="str">
        <f t="shared" si="16"/>
        <v>Purbalingga - Kebong_CIKADU</v>
      </c>
      <c r="B1088" s="66" t="s">
        <v>4808</v>
      </c>
      <c r="C1088" s="66" t="s">
        <v>5784</v>
      </c>
      <c r="D1088" s="76" t="s">
        <v>5754</v>
      </c>
      <c r="E1088" s="66" t="s">
        <v>5786</v>
      </c>
      <c r="F1088" s="67">
        <v>15.73</v>
      </c>
      <c r="G1088" s="67">
        <v>-7.1811400000000001</v>
      </c>
      <c r="H1088" s="67">
        <v>109.473</v>
      </c>
      <c r="I1088" s="66" t="s">
        <v>4781</v>
      </c>
      <c r="J1088" s="67">
        <v>-7.4033100000000003</v>
      </c>
      <c r="K1088" s="67">
        <v>109.3588</v>
      </c>
    </row>
    <row r="1089" spans="1:11" ht="14.5">
      <c r="A1089" s="66" t="str">
        <f t="shared" si="16"/>
        <v>BBS 2BULAKAMBA_CIKAKAK</v>
      </c>
      <c r="B1089" s="66" t="s">
        <v>277</v>
      </c>
      <c r="C1089" s="66" t="s">
        <v>5784</v>
      </c>
      <c r="D1089" s="76" t="s">
        <v>5763</v>
      </c>
      <c r="E1089" s="66" t="s">
        <v>5786</v>
      </c>
      <c r="F1089" s="67">
        <v>20.92</v>
      </c>
      <c r="G1089" s="67">
        <v>-6.9842300000000002</v>
      </c>
      <c r="H1089" s="67">
        <v>108.789</v>
      </c>
      <c r="I1089" s="66" t="s">
        <v>262</v>
      </c>
      <c r="J1089" s="67">
        <v>-6.8690600000000002</v>
      </c>
      <c r="K1089" s="67">
        <v>108.8972</v>
      </c>
    </row>
    <row r="1090" spans="1:11" ht="14.5">
      <c r="A1090" s="66" t="str">
        <f t="shared" ref="A1090:A1153" si="17">CONCATENATE(I1090,"_",B1090)</f>
        <v>GUD BGR WANGON_CIKAKAK</v>
      </c>
      <c r="B1090" s="66" t="s">
        <v>277</v>
      </c>
      <c r="C1090" s="66" t="s">
        <v>5784</v>
      </c>
      <c r="D1090" s="76" t="s">
        <v>5767</v>
      </c>
      <c r="E1090" s="66" t="s">
        <v>5786</v>
      </c>
      <c r="F1090" s="67">
        <v>9.3800000000000008</v>
      </c>
      <c r="G1090" s="67">
        <v>-7.4703499999999998</v>
      </c>
      <c r="H1090" s="67">
        <v>109.04900000000001</v>
      </c>
      <c r="I1090" s="66" t="s">
        <v>4026</v>
      </c>
      <c r="J1090" s="67">
        <v>-7.5083200000000003</v>
      </c>
      <c r="K1090" s="67">
        <v>109.0645</v>
      </c>
    </row>
    <row r="1091" spans="1:11" ht="14.5">
      <c r="A1091" s="66" t="str">
        <f t="shared" si="17"/>
        <v>GUD BGR WANGON_CIKAWUNG</v>
      </c>
      <c r="B1091" s="66" t="s">
        <v>4036</v>
      </c>
      <c r="C1091" s="66" t="s">
        <v>5784</v>
      </c>
      <c r="D1091" s="76" t="s">
        <v>5762</v>
      </c>
      <c r="E1091" s="66" t="s">
        <v>5786</v>
      </c>
      <c r="F1091" s="67">
        <v>9.3800000000000008</v>
      </c>
      <c r="G1091" s="67">
        <v>-7.3838299999999997</v>
      </c>
      <c r="H1091" s="67">
        <v>109.071</v>
      </c>
      <c r="I1091" s="66" t="s">
        <v>4026</v>
      </c>
      <c r="J1091" s="67">
        <v>-7.5083200000000003</v>
      </c>
      <c r="K1091" s="67">
        <v>109.0645</v>
      </c>
    </row>
    <row r="1092" spans="1:11" ht="14.5">
      <c r="A1092" s="66" t="str">
        <f t="shared" si="17"/>
        <v>Banyumas 3 - Wangon_CIKEDONDONG</v>
      </c>
      <c r="B1092" s="66" t="s">
        <v>16</v>
      </c>
      <c r="C1092" s="66" t="s">
        <v>5784</v>
      </c>
      <c r="D1092" s="76" t="s">
        <v>5741</v>
      </c>
      <c r="E1092" s="66" t="s">
        <v>5786</v>
      </c>
      <c r="F1092" s="67">
        <v>20.29</v>
      </c>
      <c r="G1092" s="67">
        <v>-7.4915200000000004</v>
      </c>
      <c r="H1092" s="67">
        <v>108.90900000000001</v>
      </c>
      <c r="I1092" s="66" t="s">
        <v>8</v>
      </c>
      <c r="J1092" s="67">
        <v>-7.5113599999999998</v>
      </c>
      <c r="K1092" s="67">
        <v>109.03959999999999</v>
      </c>
    </row>
    <row r="1093" spans="1:11" ht="14.5">
      <c r="A1093" s="66" t="str">
        <f t="shared" si="17"/>
        <v>GUD BGR WANGON_CIKEMBULAN</v>
      </c>
      <c r="B1093" s="66" t="s">
        <v>4037</v>
      </c>
      <c r="C1093" s="66" t="s">
        <v>5784</v>
      </c>
      <c r="D1093" s="76" t="s">
        <v>5765</v>
      </c>
      <c r="E1093" s="66" t="s">
        <v>5786</v>
      </c>
      <c r="F1093" s="67">
        <v>9.3800000000000008</v>
      </c>
      <c r="G1093" s="67">
        <v>-7.3877699999999997</v>
      </c>
      <c r="H1093" s="67">
        <v>109.104</v>
      </c>
      <c r="I1093" s="66" t="s">
        <v>4026</v>
      </c>
      <c r="J1093" s="67">
        <v>-7.5083200000000003</v>
      </c>
      <c r="K1093" s="67">
        <v>109.0645</v>
      </c>
    </row>
    <row r="1094" spans="1:11" ht="14.5">
      <c r="A1094" s="66" t="str">
        <f t="shared" si="17"/>
        <v>Purbalingga - Kebong_CIKENDUNG</v>
      </c>
      <c r="B1094" s="66" t="s">
        <v>4809</v>
      </c>
      <c r="C1094" s="66" t="s">
        <v>5784</v>
      </c>
      <c r="D1094" s="76" t="s">
        <v>5754</v>
      </c>
      <c r="E1094" s="66" t="s">
        <v>5786</v>
      </c>
      <c r="F1094" s="67">
        <v>15.73</v>
      </c>
      <c r="G1094" s="67">
        <v>-7.1583500000000004</v>
      </c>
      <c r="H1094" s="67">
        <v>109.27800000000001</v>
      </c>
      <c r="I1094" s="66" t="s">
        <v>4781</v>
      </c>
      <c r="J1094" s="67">
        <v>-7.4033100000000003</v>
      </c>
      <c r="K1094" s="67">
        <v>109.3588</v>
      </c>
    </row>
    <row r="1095" spans="1:11" ht="14.5">
      <c r="A1095" s="66" t="str">
        <f t="shared" si="17"/>
        <v>Brebes GPP_CIKEUSAL KIDUL</v>
      </c>
      <c r="B1095" s="66" t="s">
        <v>1691</v>
      </c>
      <c r="C1095" s="66" t="s">
        <v>5784</v>
      </c>
      <c r="D1095" s="76" t="s">
        <v>5757</v>
      </c>
      <c r="E1095" s="66" t="s">
        <v>5786</v>
      </c>
      <c r="F1095" s="67">
        <v>20.92</v>
      </c>
      <c r="G1095" s="67">
        <v>-7.0586700000000002</v>
      </c>
      <c r="H1095" s="67">
        <v>108.86499999999999</v>
      </c>
      <c r="I1095" s="66" t="s">
        <v>1667</v>
      </c>
      <c r="J1095" s="67">
        <v>-7.1220699999999999</v>
      </c>
      <c r="K1095" s="67">
        <v>108.9847</v>
      </c>
    </row>
    <row r="1096" spans="1:11" ht="14.5">
      <c r="A1096" s="66" t="str">
        <f t="shared" si="17"/>
        <v>Brebes GPP_CIKEUSAL LOR</v>
      </c>
      <c r="B1096" s="66" t="s">
        <v>1692</v>
      </c>
      <c r="C1096" s="66" t="s">
        <v>5784</v>
      </c>
      <c r="D1096" s="76" t="s">
        <v>5743</v>
      </c>
      <c r="E1096" s="66" t="s">
        <v>5786</v>
      </c>
      <c r="F1096" s="67">
        <v>20.92</v>
      </c>
      <c r="G1096" s="67">
        <v>-7.0456599999999998</v>
      </c>
      <c r="H1096" s="67">
        <v>108.88</v>
      </c>
      <c r="I1096" s="66" t="s">
        <v>1667</v>
      </c>
      <c r="J1096" s="67">
        <v>-7.1220699999999999</v>
      </c>
      <c r="K1096" s="67">
        <v>108.9847</v>
      </c>
    </row>
    <row r="1097" spans="1:11" ht="14.5">
      <c r="A1097" s="66" t="str">
        <f t="shared" si="17"/>
        <v>GUD BGR WANGON_CIKIDANG</v>
      </c>
      <c r="B1097" s="66" t="s">
        <v>4038</v>
      </c>
      <c r="C1097" s="66" t="s">
        <v>5784</v>
      </c>
      <c r="D1097" s="76" t="s">
        <v>5747</v>
      </c>
      <c r="E1097" s="66" t="s">
        <v>5786</v>
      </c>
      <c r="F1097" s="67">
        <v>9.3800000000000008</v>
      </c>
      <c r="G1097" s="67">
        <v>-7.40341</v>
      </c>
      <c r="H1097" s="67">
        <v>109.122</v>
      </c>
      <c r="I1097" s="66" t="s">
        <v>4026</v>
      </c>
      <c r="J1097" s="67">
        <v>-7.5083200000000003</v>
      </c>
      <c r="K1097" s="67">
        <v>109.0645</v>
      </c>
    </row>
    <row r="1098" spans="1:11" ht="14.5">
      <c r="A1098" s="66" t="str">
        <f t="shared" si="17"/>
        <v>GD PSP Cilacap_CIKLAPA</v>
      </c>
      <c r="B1098" s="66" t="s">
        <v>2134</v>
      </c>
      <c r="C1098" s="66" t="s">
        <v>5784</v>
      </c>
      <c r="D1098" s="76" t="s">
        <v>5754</v>
      </c>
      <c r="E1098" s="66" t="s">
        <v>5786</v>
      </c>
      <c r="F1098" s="67">
        <v>20.29</v>
      </c>
      <c r="G1098" s="67">
        <v>-7.5030400000000004</v>
      </c>
      <c r="H1098" s="67">
        <v>108.803</v>
      </c>
      <c r="I1098" s="66" t="s">
        <v>2114</v>
      </c>
      <c r="J1098" s="67">
        <v>-7.3791900000000004</v>
      </c>
      <c r="K1098" s="67">
        <v>108.8021</v>
      </c>
    </row>
    <row r="1099" spans="1:11" ht="14.5">
      <c r="A1099" s="66" t="str">
        <f t="shared" si="17"/>
        <v>Brebes GPP_CIKURA</v>
      </c>
      <c r="B1099" s="66" t="s">
        <v>1693</v>
      </c>
      <c r="C1099" s="66" t="s">
        <v>5784</v>
      </c>
      <c r="D1099" s="76" t="s">
        <v>5754</v>
      </c>
      <c r="E1099" s="66" t="s">
        <v>5786</v>
      </c>
      <c r="F1099" s="67">
        <v>11.25</v>
      </c>
      <c r="G1099" s="67">
        <v>-7.1043200000000004</v>
      </c>
      <c r="H1099" s="67">
        <v>109.188</v>
      </c>
      <c r="I1099" s="66" t="s">
        <v>1667</v>
      </c>
      <c r="J1099" s="67">
        <v>-7.1220699999999999</v>
      </c>
      <c r="K1099" s="67">
        <v>108.9847</v>
      </c>
    </row>
    <row r="1100" spans="1:11" ht="14.5">
      <c r="A1100" s="66" t="str">
        <f t="shared" si="17"/>
        <v>BBS 2BULAKAMBA_CIKUYA</v>
      </c>
      <c r="B1100" s="66" t="s">
        <v>278</v>
      </c>
      <c r="C1100" s="66" t="s">
        <v>5784</v>
      </c>
      <c r="D1100" s="76" t="s">
        <v>5757</v>
      </c>
      <c r="E1100" s="66" t="s">
        <v>5786</v>
      </c>
      <c r="F1100" s="67">
        <v>20.92</v>
      </c>
      <c r="G1100" s="67">
        <v>-7.0231899999999996</v>
      </c>
      <c r="H1100" s="67">
        <v>108.846</v>
      </c>
      <c r="I1100" s="66" t="s">
        <v>262</v>
      </c>
      <c r="J1100" s="67">
        <v>-6.8690600000000002</v>
      </c>
      <c r="K1100" s="67">
        <v>108.8972</v>
      </c>
    </row>
    <row r="1101" spans="1:11" ht="14.5">
      <c r="A1101" s="66" t="str">
        <f t="shared" si="17"/>
        <v>UPP CILACAP_CILACAP</v>
      </c>
      <c r="B1101" s="66" t="s">
        <v>5477</v>
      </c>
      <c r="C1101" s="66" t="s">
        <v>5784</v>
      </c>
      <c r="D1101" s="76" t="s">
        <v>5745</v>
      </c>
      <c r="E1101" s="66" t="s">
        <v>5786</v>
      </c>
      <c r="F1101" s="67">
        <v>20.29</v>
      </c>
      <c r="G1101" s="67">
        <v>-7.7397499999999999</v>
      </c>
      <c r="H1101" s="67">
        <v>109.01600000000001</v>
      </c>
      <c r="I1101" s="66" t="s">
        <v>5474</v>
      </c>
      <c r="J1101" s="67">
        <v>-7.7338300000000002</v>
      </c>
      <c r="K1101" s="67">
        <v>108.9927</v>
      </c>
    </row>
    <row r="1102" spans="1:11" ht="14.5">
      <c r="A1102" s="66" t="str">
        <f t="shared" si="17"/>
        <v>Banyumas 3 - Wangon_CILANGKAP</v>
      </c>
      <c r="B1102" s="66" t="s">
        <v>17</v>
      </c>
      <c r="C1102" s="66" t="s">
        <v>5784</v>
      </c>
      <c r="D1102" s="76" t="s">
        <v>5745</v>
      </c>
      <c r="E1102" s="66" t="s">
        <v>5786</v>
      </c>
      <c r="F1102" s="67">
        <v>9.3800000000000008</v>
      </c>
      <c r="G1102" s="67">
        <v>-7.3948499999999999</v>
      </c>
      <c r="H1102" s="67">
        <v>108.97</v>
      </c>
      <c r="I1102" s="66" t="s">
        <v>8</v>
      </c>
      <c r="J1102" s="67">
        <v>-7.5113599999999998</v>
      </c>
      <c r="K1102" s="67">
        <v>109.03959999999999</v>
      </c>
    </row>
    <row r="1103" spans="1:11" ht="14.5">
      <c r="A1103" s="66" t="str">
        <f t="shared" si="17"/>
        <v>BGR PURBALINGGA_CILAPAR</v>
      </c>
      <c r="B1103" s="66" t="s">
        <v>873</v>
      </c>
      <c r="C1103" s="66" t="s">
        <v>5784</v>
      </c>
      <c r="D1103" s="76" t="s">
        <v>5740</v>
      </c>
      <c r="E1103" s="66" t="s">
        <v>5786</v>
      </c>
      <c r="F1103" s="67">
        <v>7.6</v>
      </c>
      <c r="G1103" s="67">
        <v>-7.3945400000000001</v>
      </c>
      <c r="H1103" s="67">
        <v>109.413</v>
      </c>
      <c r="I1103" s="66" t="s">
        <v>856</v>
      </c>
      <c r="J1103" s="67">
        <v>-7.4180900000000003</v>
      </c>
      <c r="K1103" s="67">
        <v>109.37690000000001</v>
      </c>
    </row>
    <row r="1104" spans="1:11" ht="14.5">
      <c r="A1104" s="66" t="str">
        <f t="shared" si="17"/>
        <v>GD PSP Cilacap_CILEMPUYANG</v>
      </c>
      <c r="B1104" s="66" t="s">
        <v>2135</v>
      </c>
      <c r="C1104" s="66" t="s">
        <v>5784</v>
      </c>
      <c r="D1104" s="76" t="s">
        <v>5744</v>
      </c>
      <c r="E1104" s="66" t="s">
        <v>5786</v>
      </c>
      <c r="F1104" s="67">
        <v>20.29</v>
      </c>
      <c r="G1104" s="67">
        <v>-7.3324800000000003</v>
      </c>
      <c r="H1104" s="67">
        <v>108.828</v>
      </c>
      <c r="I1104" s="66" t="s">
        <v>2114</v>
      </c>
      <c r="J1104" s="67">
        <v>-7.3791900000000004</v>
      </c>
      <c r="K1104" s="67">
        <v>108.8021</v>
      </c>
    </row>
    <row r="1105" spans="1:11" ht="14.5">
      <c r="A1105" s="66" t="str">
        <f t="shared" si="17"/>
        <v>Banyumas 3 - Wangon_CILIBANG</v>
      </c>
      <c r="B1105" s="66" t="s">
        <v>18</v>
      </c>
      <c r="C1105" s="66" t="s">
        <v>5784</v>
      </c>
      <c r="D1105" s="76" t="s">
        <v>5753</v>
      </c>
      <c r="E1105" s="66" t="s">
        <v>5786</v>
      </c>
      <c r="F1105" s="67">
        <v>20.29</v>
      </c>
      <c r="G1105" s="67">
        <v>-7.5884900000000002</v>
      </c>
      <c r="H1105" s="67">
        <v>109.024</v>
      </c>
      <c r="I1105" s="66" t="s">
        <v>8</v>
      </c>
      <c r="J1105" s="67">
        <v>-7.5113599999999998</v>
      </c>
      <c r="K1105" s="67">
        <v>109.03959999999999</v>
      </c>
    </row>
    <row r="1106" spans="1:11" ht="14.5">
      <c r="A1106" s="66" t="str">
        <f t="shared" si="17"/>
        <v>GD PSP Cilacap_CILONGKRANG</v>
      </c>
      <c r="B1106" s="66" t="s">
        <v>2136</v>
      </c>
      <c r="C1106" s="66" t="s">
        <v>5784</v>
      </c>
      <c r="D1106" s="76" t="s">
        <v>5745</v>
      </c>
      <c r="E1106" s="66" t="s">
        <v>5786</v>
      </c>
      <c r="F1106" s="67">
        <v>20.29</v>
      </c>
      <c r="G1106" s="67">
        <v>-7.41472</v>
      </c>
      <c r="H1106" s="67">
        <v>108.72</v>
      </c>
      <c r="I1106" s="66" t="s">
        <v>2114</v>
      </c>
      <c r="J1106" s="67">
        <v>-7.3791900000000004</v>
      </c>
      <c r="K1106" s="67">
        <v>108.8021</v>
      </c>
    </row>
    <row r="1107" spans="1:11" ht="14.5">
      <c r="A1107" s="66" t="str">
        <f t="shared" si="17"/>
        <v>Brebes GPP_CILONGOK</v>
      </c>
      <c r="B1107" s="66" t="s">
        <v>1694</v>
      </c>
      <c r="C1107" s="66" t="s">
        <v>5784</v>
      </c>
      <c r="D1107" s="76" t="s">
        <v>5745</v>
      </c>
      <c r="E1107" s="66" t="s">
        <v>5786</v>
      </c>
      <c r="F1107" s="67">
        <v>11.25</v>
      </c>
      <c r="G1107" s="67">
        <v>-7.1076600000000001</v>
      </c>
      <c r="H1107" s="67">
        <v>109.15</v>
      </c>
      <c r="I1107" s="66" t="s">
        <v>1667</v>
      </c>
      <c r="J1107" s="67">
        <v>-7.1220699999999999</v>
      </c>
      <c r="K1107" s="67">
        <v>108.9847</v>
      </c>
    </row>
    <row r="1108" spans="1:11" ht="14.5">
      <c r="A1108" s="66" t="str">
        <f t="shared" si="17"/>
        <v>GUD BGR WANGON_CILONGOK</v>
      </c>
      <c r="B1108" s="66" t="s">
        <v>1694</v>
      </c>
      <c r="C1108" s="66" t="s">
        <v>5784</v>
      </c>
      <c r="D1108" s="76" t="s">
        <v>5744</v>
      </c>
      <c r="E1108" s="66" t="s">
        <v>5786</v>
      </c>
      <c r="F1108" s="67">
        <v>9.3800000000000008</v>
      </c>
      <c r="G1108" s="67">
        <v>-7.4145099999999999</v>
      </c>
      <c r="H1108" s="67">
        <v>109.142</v>
      </c>
      <c r="I1108" s="66" t="s">
        <v>4026</v>
      </c>
      <c r="J1108" s="67">
        <v>-7.5083200000000003</v>
      </c>
      <c r="K1108" s="67">
        <v>109.0645</v>
      </c>
    </row>
    <row r="1109" spans="1:11" ht="14.5">
      <c r="A1109" s="66" t="str">
        <f t="shared" si="17"/>
        <v>GD PSP Cilacap_CILOPADANG</v>
      </c>
      <c r="B1109" s="66" t="s">
        <v>2137</v>
      </c>
      <c r="C1109" s="66" t="s">
        <v>5784</v>
      </c>
      <c r="D1109" s="76" t="s">
        <v>5744</v>
      </c>
      <c r="E1109" s="66" t="s">
        <v>5786</v>
      </c>
      <c r="F1109" s="67">
        <v>20.29</v>
      </c>
      <c r="G1109" s="67">
        <v>-7.2987200000000003</v>
      </c>
      <c r="H1109" s="67">
        <v>108.79600000000001</v>
      </c>
      <c r="I1109" s="66" t="s">
        <v>2114</v>
      </c>
      <c r="J1109" s="67">
        <v>-7.3791900000000004</v>
      </c>
      <c r="K1109" s="67">
        <v>108.8021</v>
      </c>
    </row>
    <row r="1110" spans="1:11" ht="14.5">
      <c r="A1110" s="66" t="str">
        <f t="shared" si="17"/>
        <v>GD PSP Cilacap_CILUMPING</v>
      </c>
      <c r="B1110" s="66" t="s">
        <v>2138</v>
      </c>
      <c r="C1110" s="66" t="s">
        <v>5784</v>
      </c>
      <c r="D1110" s="76" t="s">
        <v>5740</v>
      </c>
      <c r="E1110" s="66" t="s">
        <v>5786</v>
      </c>
      <c r="F1110" s="67">
        <v>20.29</v>
      </c>
      <c r="G1110" s="67">
        <v>-7.1737599999999997</v>
      </c>
      <c r="H1110" s="67">
        <v>108.633</v>
      </c>
      <c r="I1110" s="66" t="s">
        <v>2114</v>
      </c>
      <c r="J1110" s="67">
        <v>-7.3791900000000004</v>
      </c>
      <c r="K1110" s="67">
        <v>108.8021</v>
      </c>
    </row>
    <row r="1111" spans="1:11" ht="14.5">
      <c r="A1111" s="66" t="str">
        <f t="shared" si="17"/>
        <v>GD PSP Cilacap_CIMANGGU</v>
      </c>
      <c r="B1111" s="66" t="s">
        <v>2139</v>
      </c>
      <c r="C1111" s="66" t="s">
        <v>5784</v>
      </c>
      <c r="D1111" s="76" t="s">
        <v>5753</v>
      </c>
      <c r="E1111" s="66" t="s">
        <v>5786</v>
      </c>
      <c r="F1111" s="67">
        <v>20.29</v>
      </c>
      <c r="G1111" s="67">
        <v>-7.3507600000000002</v>
      </c>
      <c r="H1111" s="67">
        <v>108.82899999999999</v>
      </c>
      <c r="I1111" s="66" t="s">
        <v>2114</v>
      </c>
      <c r="J1111" s="67">
        <v>-7.3791900000000004</v>
      </c>
      <c r="K1111" s="67">
        <v>108.8021</v>
      </c>
    </row>
    <row r="1112" spans="1:11" ht="14.5">
      <c r="A1112" s="66" t="str">
        <f t="shared" si="17"/>
        <v>BBS 2BULAKAMBA_CIMOHONG</v>
      </c>
      <c r="B1112" s="66" t="s">
        <v>279</v>
      </c>
      <c r="C1112" s="66" t="s">
        <v>5784</v>
      </c>
      <c r="D1112" s="76" t="s">
        <v>5747</v>
      </c>
      <c r="E1112" s="66" t="s">
        <v>5786</v>
      </c>
      <c r="F1112" s="67">
        <v>20.92</v>
      </c>
      <c r="G1112" s="67">
        <v>-6.86958</v>
      </c>
      <c r="H1112" s="67">
        <v>108.896</v>
      </c>
      <c r="I1112" s="66" t="s">
        <v>262</v>
      </c>
      <c r="J1112" s="67">
        <v>-6.8690600000000002</v>
      </c>
      <c r="K1112" s="67">
        <v>108.8972</v>
      </c>
    </row>
    <row r="1113" spans="1:11" ht="14.5">
      <c r="A1113" s="66" t="str">
        <f t="shared" si="17"/>
        <v>UPP CILACAP_CIMRUTU</v>
      </c>
      <c r="B1113" s="66" t="s">
        <v>5478</v>
      </c>
      <c r="C1113" s="66" t="s">
        <v>5784</v>
      </c>
      <c r="D1113" s="76" t="s">
        <v>5745</v>
      </c>
      <c r="E1113" s="66" t="s">
        <v>5786</v>
      </c>
      <c r="F1113" s="67">
        <v>20.29</v>
      </c>
      <c r="G1113" s="67">
        <v>-7.6191399999999998</v>
      </c>
      <c r="H1113" s="67">
        <v>108.794</v>
      </c>
      <c r="I1113" s="66" t="s">
        <v>5474</v>
      </c>
      <c r="J1113" s="67">
        <v>-7.7338300000000002</v>
      </c>
      <c r="K1113" s="67">
        <v>108.9927</v>
      </c>
    </row>
    <row r="1114" spans="1:11" ht="14.5">
      <c r="A1114" s="66" t="str">
        <f t="shared" si="17"/>
        <v>BBS 2BULAKAMBA_CIMUNDING</v>
      </c>
      <c r="B1114" s="66" t="s">
        <v>280</v>
      </c>
      <c r="C1114" s="66" t="s">
        <v>5784</v>
      </c>
      <c r="D1114" s="76" t="s">
        <v>5753</v>
      </c>
      <c r="E1114" s="66" t="s">
        <v>5786</v>
      </c>
      <c r="F1114" s="67">
        <v>20.92</v>
      </c>
      <c r="G1114" s="67">
        <v>-6.9427899999999996</v>
      </c>
      <c r="H1114" s="67">
        <v>108.83799999999999</v>
      </c>
      <c r="I1114" s="66" t="s">
        <v>262</v>
      </c>
      <c r="J1114" s="67">
        <v>-6.8690600000000002</v>
      </c>
      <c r="K1114" s="67">
        <v>108.8972</v>
      </c>
    </row>
    <row r="1115" spans="1:11" ht="14.5">
      <c r="A1115" s="66" t="str">
        <f t="shared" si="17"/>
        <v>GD PSP Cilacap_CINANAS</v>
      </c>
      <c r="B1115" s="66" t="s">
        <v>2140</v>
      </c>
      <c r="C1115" s="66" t="s">
        <v>5784</v>
      </c>
      <c r="D1115" s="76" t="s">
        <v>5740</v>
      </c>
      <c r="E1115" s="66" t="s">
        <v>5786</v>
      </c>
      <c r="F1115" s="67">
        <v>20.92</v>
      </c>
      <c r="G1115" s="67">
        <v>-7.3067900000000003</v>
      </c>
      <c r="H1115" s="67">
        <v>108.96899999999999</v>
      </c>
      <c r="I1115" s="66" t="s">
        <v>2114</v>
      </c>
      <c r="J1115" s="67">
        <v>-7.3791900000000004</v>
      </c>
      <c r="K1115" s="67">
        <v>108.8021</v>
      </c>
    </row>
    <row r="1116" spans="1:11" ht="14.5">
      <c r="A1116" s="66" t="str">
        <f t="shared" si="17"/>
        <v>GD PSP Cilacap_CINANGSI</v>
      </c>
      <c r="B1116" s="66" t="s">
        <v>2141</v>
      </c>
      <c r="C1116" s="66" t="s">
        <v>5784</v>
      </c>
      <c r="D1116" s="76" t="s">
        <v>5744</v>
      </c>
      <c r="E1116" s="66" t="s">
        <v>5786</v>
      </c>
      <c r="F1116" s="67">
        <v>20.29</v>
      </c>
      <c r="G1116" s="67">
        <v>-7.4621000000000004</v>
      </c>
      <c r="H1116" s="67">
        <v>108.88500000000001</v>
      </c>
      <c r="I1116" s="66" t="s">
        <v>2114</v>
      </c>
      <c r="J1116" s="67">
        <v>-7.3791900000000004</v>
      </c>
      <c r="K1116" s="67">
        <v>108.8021</v>
      </c>
    </row>
    <row r="1117" spans="1:11" ht="14.5">
      <c r="A1117" s="66" t="str">
        <f t="shared" si="17"/>
        <v>Cilacap 1 - Kesugihan_CINDAGA</v>
      </c>
      <c r="B1117" s="66" t="s">
        <v>1843</v>
      </c>
      <c r="C1117" s="66" t="s">
        <v>5784</v>
      </c>
      <c r="D1117" s="76" t="s">
        <v>5745</v>
      </c>
      <c r="E1117" s="66" t="s">
        <v>5786</v>
      </c>
      <c r="F1117" s="67">
        <v>9.3800000000000008</v>
      </c>
      <c r="G1117" s="67">
        <v>-7.5476900000000002</v>
      </c>
      <c r="H1117" s="67">
        <v>109.187</v>
      </c>
      <c r="I1117" s="66" t="s">
        <v>1829</v>
      </c>
      <c r="J1117" s="67">
        <v>-7.6282100000000002</v>
      </c>
      <c r="K1117" s="67">
        <v>109.1144</v>
      </c>
    </row>
    <row r="1118" spans="1:11" ht="14.5">
      <c r="A1118" s="66" t="str">
        <f t="shared" si="17"/>
        <v>GD PSP Cilacap_CINGEBUL</v>
      </c>
      <c r="B1118" s="66" t="s">
        <v>2142</v>
      </c>
      <c r="C1118" s="66" t="s">
        <v>5784</v>
      </c>
      <c r="D1118" s="76" t="s">
        <v>5745</v>
      </c>
      <c r="E1118" s="66" t="s">
        <v>5786</v>
      </c>
      <c r="F1118" s="67">
        <v>9.3800000000000008</v>
      </c>
      <c r="G1118" s="67">
        <v>-7.4571300000000003</v>
      </c>
      <c r="H1118" s="67">
        <v>108.913</v>
      </c>
      <c r="I1118" s="66" t="s">
        <v>2114</v>
      </c>
      <c r="J1118" s="67">
        <v>-7.3791900000000004</v>
      </c>
      <c r="K1118" s="67">
        <v>108.8021</v>
      </c>
    </row>
    <row r="1119" spans="1:11" ht="14.5">
      <c r="A1119" s="66" t="str">
        <f t="shared" si="17"/>
        <v>BGR NGLEJOK_CINGKRONG</v>
      </c>
      <c r="B1119" s="66" t="s">
        <v>782</v>
      </c>
      <c r="C1119" s="66" t="s">
        <v>5784</v>
      </c>
      <c r="D1119" s="76" t="s">
        <v>5745</v>
      </c>
      <c r="E1119" s="66" t="s">
        <v>5786</v>
      </c>
      <c r="F1119" s="67">
        <v>53.45</v>
      </c>
      <c r="G1119" s="67">
        <v>-7.0874100000000002</v>
      </c>
      <c r="H1119" s="67">
        <v>110.866</v>
      </c>
      <c r="I1119" s="66" t="s">
        <v>775</v>
      </c>
      <c r="J1119" s="67">
        <v>-7.06935</v>
      </c>
      <c r="K1119" s="67">
        <v>110.8802</v>
      </c>
    </row>
    <row r="1120" spans="1:11" ht="14.5">
      <c r="A1120" s="66" t="str">
        <f t="shared" si="17"/>
        <v>Brebes GPP_CINTAMANIK</v>
      </c>
      <c r="B1120" s="66" t="s">
        <v>1695</v>
      </c>
      <c r="C1120" s="66" t="s">
        <v>5784</v>
      </c>
      <c r="D1120" s="76" t="s">
        <v>5740</v>
      </c>
      <c r="E1120" s="66" t="s">
        <v>5786</v>
      </c>
      <c r="F1120" s="67">
        <v>11.25</v>
      </c>
      <c r="G1120" s="67">
        <v>-7.19231</v>
      </c>
      <c r="H1120" s="67">
        <v>109.08</v>
      </c>
      <c r="I1120" s="66" t="s">
        <v>1667</v>
      </c>
      <c r="J1120" s="67">
        <v>-7.1220699999999999</v>
      </c>
      <c r="K1120" s="67">
        <v>108.9847</v>
      </c>
    </row>
    <row r="1121" spans="1:11" ht="14.5">
      <c r="A1121" s="66" t="str">
        <f t="shared" si="17"/>
        <v>GD PSP Cilacap_CINYAWANG</v>
      </c>
      <c r="B1121" s="66" t="s">
        <v>2143</v>
      </c>
      <c r="C1121" s="66" t="s">
        <v>5784</v>
      </c>
      <c r="D1121" s="76" t="s">
        <v>5745</v>
      </c>
      <c r="E1121" s="66" t="s">
        <v>5786</v>
      </c>
      <c r="F1121" s="67">
        <v>20.29</v>
      </c>
      <c r="G1121" s="67">
        <v>-7.5774900000000001</v>
      </c>
      <c r="H1121" s="67">
        <v>108.767</v>
      </c>
      <c r="I1121" s="66" t="s">
        <v>2114</v>
      </c>
      <c r="J1121" s="67">
        <v>-7.3791900000000004</v>
      </c>
      <c r="K1121" s="67">
        <v>108.8021</v>
      </c>
    </row>
    <row r="1122" spans="1:11" ht="14.5">
      <c r="A1122" s="66" t="str">
        <f t="shared" si="17"/>
        <v>Brebes GPP_CIOMAS</v>
      </c>
      <c r="B1122" s="66" t="s">
        <v>1696</v>
      </c>
      <c r="C1122" s="66" t="s">
        <v>5784</v>
      </c>
      <c r="D1122" s="76" t="s">
        <v>5744</v>
      </c>
      <c r="E1122" s="66" t="s">
        <v>5786</v>
      </c>
      <c r="F1122" s="67">
        <v>20.92</v>
      </c>
      <c r="G1122" s="67">
        <v>-7.2232799999999999</v>
      </c>
      <c r="H1122" s="67">
        <v>108.9</v>
      </c>
      <c r="I1122" s="66" t="s">
        <v>1667</v>
      </c>
      <c r="J1122" s="67">
        <v>-7.1220699999999999</v>
      </c>
      <c r="K1122" s="67">
        <v>108.9847</v>
      </c>
    </row>
    <row r="1123" spans="1:11" ht="14.5">
      <c r="A1123" s="66" t="str">
        <f t="shared" si="17"/>
        <v>Purbalingga - Kebong_CIPAKU</v>
      </c>
      <c r="B1123" s="66" t="s">
        <v>4810</v>
      </c>
      <c r="C1123" s="66" t="s">
        <v>5784</v>
      </c>
      <c r="D1123" s="76" t="s">
        <v>5740</v>
      </c>
      <c r="E1123" s="66" t="s">
        <v>5786</v>
      </c>
      <c r="F1123" s="67">
        <v>7.6</v>
      </c>
      <c r="G1123" s="67">
        <v>-7.3149100000000002</v>
      </c>
      <c r="H1123" s="67">
        <v>109.33</v>
      </c>
      <c r="I1123" s="66" t="s">
        <v>4781</v>
      </c>
      <c r="J1123" s="67">
        <v>-7.4033100000000003</v>
      </c>
      <c r="K1123" s="67">
        <v>109.3588</v>
      </c>
    </row>
    <row r="1124" spans="1:11" ht="14.5">
      <c r="A1124" s="66" t="str">
        <f t="shared" si="17"/>
        <v>GD PSP Cilacap_CIPARI</v>
      </c>
      <c r="B1124" s="66" t="s">
        <v>2144</v>
      </c>
      <c r="C1124" s="66" t="s">
        <v>5784</v>
      </c>
      <c r="D1124" s="76" t="s">
        <v>5740</v>
      </c>
      <c r="E1124" s="66" t="s">
        <v>5786</v>
      </c>
      <c r="F1124" s="67">
        <v>20.29</v>
      </c>
      <c r="G1124" s="67">
        <v>-7.4430699999999996</v>
      </c>
      <c r="H1124" s="67">
        <v>108.771</v>
      </c>
      <c r="I1124" s="66" t="s">
        <v>2114</v>
      </c>
      <c r="J1124" s="67">
        <v>-7.3791900000000004</v>
      </c>
      <c r="K1124" s="67">
        <v>108.8021</v>
      </c>
    </row>
    <row r="1125" spans="1:11" ht="14.5">
      <c r="A1125" s="66" t="str">
        <f t="shared" si="17"/>
        <v>BGR PURBALINGGA_CIPAWON</v>
      </c>
      <c r="B1125" s="66" t="s">
        <v>874</v>
      </c>
      <c r="C1125" s="66" t="s">
        <v>5784</v>
      </c>
      <c r="D1125" s="76" t="s">
        <v>5753</v>
      </c>
      <c r="E1125" s="66" t="s">
        <v>5786</v>
      </c>
      <c r="F1125" s="67">
        <v>7.6</v>
      </c>
      <c r="G1125" s="67">
        <v>-7.4385000000000003</v>
      </c>
      <c r="H1125" s="67">
        <v>109.456</v>
      </c>
      <c r="I1125" s="66" t="s">
        <v>856</v>
      </c>
      <c r="J1125" s="67">
        <v>-7.4180900000000003</v>
      </c>
      <c r="K1125" s="67">
        <v>109.37690000000001</v>
      </c>
    </row>
    <row r="1126" spans="1:11" ht="14.5">
      <c r="A1126" s="66" t="str">
        <f t="shared" si="17"/>
        <v>BBS 2BULAKAMBA_CIPELEM</v>
      </c>
      <c r="B1126" s="66" t="s">
        <v>281</v>
      </c>
      <c r="C1126" s="66" t="s">
        <v>5784</v>
      </c>
      <c r="D1126" s="76" t="s">
        <v>5744</v>
      </c>
      <c r="E1126" s="66" t="s">
        <v>5786</v>
      </c>
      <c r="F1126" s="67">
        <v>20.92</v>
      </c>
      <c r="G1126" s="67">
        <v>-6.9199599999999997</v>
      </c>
      <c r="H1126" s="67">
        <v>108.941</v>
      </c>
      <c r="I1126" s="66" t="s">
        <v>262</v>
      </c>
      <c r="J1126" s="67">
        <v>-6.8690600000000002</v>
      </c>
      <c r="K1126" s="67">
        <v>108.8972</v>
      </c>
    </row>
    <row r="1127" spans="1:11" ht="14.5">
      <c r="A1127" s="66" t="str">
        <f t="shared" si="17"/>
        <v>GUD BGR WANGON_CIPETE</v>
      </c>
      <c r="B1127" s="66" t="s">
        <v>4039</v>
      </c>
      <c r="C1127" s="66" t="s">
        <v>5784</v>
      </c>
      <c r="D1127" s="76" t="s">
        <v>5745</v>
      </c>
      <c r="E1127" s="66" t="s">
        <v>5786</v>
      </c>
      <c r="F1127" s="67">
        <v>9.3800000000000008</v>
      </c>
      <c r="G1127" s="67">
        <v>-7.4178100000000002</v>
      </c>
      <c r="H1127" s="67">
        <v>109.13</v>
      </c>
      <c r="I1127" s="66" t="s">
        <v>4026</v>
      </c>
      <c r="J1127" s="67">
        <v>-7.5083200000000003</v>
      </c>
      <c r="K1127" s="67">
        <v>109.0645</v>
      </c>
    </row>
    <row r="1128" spans="1:11" ht="14.5">
      <c r="A1128" s="66" t="str">
        <f t="shared" si="17"/>
        <v>Brebes GPP_CIPETUNG</v>
      </c>
      <c r="B1128" s="66" t="s">
        <v>1697</v>
      </c>
      <c r="C1128" s="66" t="s">
        <v>5784</v>
      </c>
      <c r="D1128" s="76" t="s">
        <v>5745</v>
      </c>
      <c r="E1128" s="66" t="s">
        <v>5786</v>
      </c>
      <c r="F1128" s="67">
        <v>20.92</v>
      </c>
      <c r="G1128" s="67">
        <v>-7.2561299999999997</v>
      </c>
      <c r="H1128" s="67">
        <v>109.078</v>
      </c>
      <c r="I1128" s="66" t="s">
        <v>1667</v>
      </c>
      <c r="J1128" s="67">
        <v>-7.1220699999999999</v>
      </c>
      <c r="K1128" s="67">
        <v>108.9847</v>
      </c>
    </row>
    <row r="1129" spans="1:11" ht="14.5">
      <c r="A1129" s="66" t="str">
        <f t="shared" si="17"/>
        <v>GD PSP Cilacap_CIPOROS</v>
      </c>
      <c r="B1129" s="66" t="s">
        <v>2145</v>
      </c>
      <c r="C1129" s="66" t="s">
        <v>5784</v>
      </c>
      <c r="D1129" s="76" t="s">
        <v>5744</v>
      </c>
      <c r="E1129" s="66" t="s">
        <v>5786</v>
      </c>
      <c r="F1129" s="67">
        <v>20.29</v>
      </c>
      <c r="G1129" s="67">
        <v>-7.3809100000000001</v>
      </c>
      <c r="H1129" s="67">
        <v>108.874</v>
      </c>
      <c r="I1129" s="66" t="s">
        <v>2114</v>
      </c>
      <c r="J1129" s="67">
        <v>-7.3791900000000004</v>
      </c>
      <c r="K1129" s="67">
        <v>108.8021</v>
      </c>
    </row>
    <row r="1130" spans="1:11" ht="14.5">
      <c r="A1130" s="66" t="str">
        <f t="shared" si="17"/>
        <v>Brebes GPP_CIPUTIH</v>
      </c>
      <c r="B1130" s="66" t="s">
        <v>1698</v>
      </c>
      <c r="C1130" s="66" t="s">
        <v>5784</v>
      </c>
      <c r="D1130" s="76" t="s">
        <v>5740</v>
      </c>
      <c r="E1130" s="66" t="s">
        <v>5786</v>
      </c>
      <c r="F1130" s="67">
        <v>20.92</v>
      </c>
      <c r="G1130" s="67">
        <v>-7.1510699999999998</v>
      </c>
      <c r="H1130" s="67">
        <v>108.83799999999999</v>
      </c>
      <c r="I1130" s="66" t="s">
        <v>1667</v>
      </c>
      <c r="J1130" s="67">
        <v>-7.1220699999999999</v>
      </c>
      <c r="K1130" s="67">
        <v>108.9847</v>
      </c>
    </row>
    <row r="1131" spans="1:11" ht="14.5">
      <c r="A1131" s="66" t="str">
        <f t="shared" si="17"/>
        <v>Banyumas 3 - Wangon_CIRAHAB</v>
      </c>
      <c r="B1131" s="66" t="s">
        <v>19</v>
      </c>
      <c r="C1131" s="66" t="s">
        <v>5784</v>
      </c>
      <c r="D1131" s="76" t="s">
        <v>5744</v>
      </c>
      <c r="E1131" s="66" t="s">
        <v>5786</v>
      </c>
      <c r="F1131" s="67">
        <v>9.3800000000000008</v>
      </c>
      <c r="G1131" s="67">
        <v>-7.4745600000000003</v>
      </c>
      <c r="H1131" s="67">
        <v>109.03</v>
      </c>
      <c r="I1131" s="66" t="s">
        <v>8</v>
      </c>
      <c r="J1131" s="67">
        <v>-7.5113599999999998</v>
      </c>
      <c r="K1131" s="67">
        <v>109.03959999999999</v>
      </c>
    </row>
    <row r="1132" spans="1:11" ht="14.5">
      <c r="A1132" s="66" t="str">
        <f t="shared" si="17"/>
        <v>GD PSP Cilacap_CIRUYUNG</v>
      </c>
      <c r="B1132" s="66" t="s">
        <v>2146</v>
      </c>
      <c r="C1132" s="66" t="s">
        <v>5784</v>
      </c>
      <c r="D1132" s="76" t="s">
        <v>5753</v>
      </c>
      <c r="E1132" s="66" t="s">
        <v>5786</v>
      </c>
      <c r="F1132" s="67">
        <v>20.29</v>
      </c>
      <c r="G1132" s="67">
        <v>-7.3499400000000001</v>
      </c>
      <c r="H1132" s="67">
        <v>108.932</v>
      </c>
      <c r="I1132" s="66" t="s">
        <v>2114</v>
      </c>
      <c r="J1132" s="67">
        <v>-7.3791900000000004</v>
      </c>
      <c r="K1132" s="67">
        <v>108.8021</v>
      </c>
    </row>
    <row r="1133" spans="1:11" ht="14.5">
      <c r="A1133" s="66" t="str">
        <f t="shared" si="17"/>
        <v>GD PSP Cilacap_CISALAK</v>
      </c>
      <c r="B1133" s="66" t="s">
        <v>2147</v>
      </c>
      <c r="C1133" s="66" t="s">
        <v>5784</v>
      </c>
      <c r="D1133" s="76" t="s">
        <v>5745</v>
      </c>
      <c r="E1133" s="66" t="s">
        <v>5786</v>
      </c>
      <c r="F1133" s="67">
        <v>20.29</v>
      </c>
      <c r="G1133" s="67">
        <v>-7.2995200000000002</v>
      </c>
      <c r="H1133" s="67">
        <v>108.85599999999999</v>
      </c>
      <c r="I1133" s="66" t="s">
        <v>2114</v>
      </c>
      <c r="J1133" s="67">
        <v>-7.3791900000000004</v>
      </c>
      <c r="K1133" s="67">
        <v>108.8021</v>
      </c>
    </row>
    <row r="1134" spans="1:11" ht="14.5">
      <c r="A1134" s="66" t="str">
        <f t="shared" si="17"/>
        <v>Brebes GPP_CISEUREUH</v>
      </c>
      <c r="B1134" s="66" t="s">
        <v>1699</v>
      </c>
      <c r="C1134" s="66" t="s">
        <v>5784</v>
      </c>
      <c r="D1134" s="76" t="s">
        <v>5745</v>
      </c>
      <c r="E1134" s="66" t="s">
        <v>5786</v>
      </c>
      <c r="F1134" s="67">
        <v>20.92</v>
      </c>
      <c r="G1134" s="67">
        <v>-7.1163100000000004</v>
      </c>
      <c r="H1134" s="67">
        <v>108.871</v>
      </c>
      <c r="I1134" s="66" t="s">
        <v>1667</v>
      </c>
      <c r="J1134" s="67">
        <v>-7.1220699999999999</v>
      </c>
      <c r="K1134" s="67">
        <v>108.9847</v>
      </c>
    </row>
    <row r="1135" spans="1:11" ht="14.5">
      <c r="A1135" s="66" t="str">
        <f t="shared" si="17"/>
        <v>GD PSP Cilacap_CISUMUR</v>
      </c>
      <c r="B1135" s="66" t="s">
        <v>2148</v>
      </c>
      <c r="C1135" s="66" t="s">
        <v>5784</v>
      </c>
      <c r="D1135" s="76" t="s">
        <v>5744</v>
      </c>
      <c r="E1135" s="66" t="s">
        <v>5786</v>
      </c>
      <c r="F1135" s="67">
        <v>20.29</v>
      </c>
      <c r="G1135" s="67">
        <v>-7.5344600000000002</v>
      </c>
      <c r="H1135" s="67">
        <v>108.821</v>
      </c>
      <c r="I1135" s="66" t="s">
        <v>2114</v>
      </c>
      <c r="J1135" s="67">
        <v>-7.3791900000000004</v>
      </c>
      <c r="K1135" s="67">
        <v>108.8021</v>
      </c>
    </row>
    <row r="1136" spans="1:11" ht="14.5">
      <c r="A1136" s="66" t="str">
        <f t="shared" si="17"/>
        <v>GD PSP Cilacap_CISURU</v>
      </c>
      <c r="B1136" s="66" t="s">
        <v>2149</v>
      </c>
      <c r="C1136" s="66" t="s">
        <v>5784</v>
      </c>
      <c r="D1136" s="76" t="s">
        <v>5740</v>
      </c>
      <c r="E1136" s="66" t="s">
        <v>5786</v>
      </c>
      <c r="F1136" s="67">
        <v>20.29</v>
      </c>
      <c r="G1136" s="67">
        <v>-7.38225</v>
      </c>
      <c r="H1136" s="67">
        <v>108.736</v>
      </c>
      <c r="I1136" s="66" t="s">
        <v>2114</v>
      </c>
      <c r="J1136" s="67">
        <v>-7.3791900000000004</v>
      </c>
      <c r="K1136" s="67">
        <v>108.8021</v>
      </c>
    </row>
    <row r="1137" spans="1:11" ht="14.5">
      <c r="A1137" s="66" t="str">
        <f t="shared" si="17"/>
        <v>Banyumas 3 - Wangon_CITEMBONG</v>
      </c>
      <c r="B1137" s="66" t="s">
        <v>20</v>
      </c>
      <c r="C1137" s="66" t="s">
        <v>5784</v>
      </c>
      <c r="D1137" s="76" t="s">
        <v>5747</v>
      </c>
      <c r="E1137" s="66" t="s">
        <v>5786</v>
      </c>
      <c r="F1137" s="67">
        <v>20.29</v>
      </c>
      <c r="G1137" s="67">
        <v>-7.4794</v>
      </c>
      <c r="H1137" s="67">
        <v>108.944</v>
      </c>
      <c r="I1137" s="66" t="s">
        <v>8</v>
      </c>
      <c r="J1137" s="67">
        <v>-7.5113599999999998</v>
      </c>
      <c r="K1137" s="67">
        <v>109.03959999999999</v>
      </c>
    </row>
    <row r="1138" spans="1:11" ht="14.5">
      <c r="A1138" s="66" t="str">
        <f t="shared" si="17"/>
        <v>Banyumas 3 - Wangon_CITEPUS</v>
      </c>
      <c r="B1138" s="66" t="s">
        <v>21</v>
      </c>
      <c r="C1138" s="66" t="s">
        <v>5784</v>
      </c>
      <c r="D1138" s="76" t="s">
        <v>5745</v>
      </c>
      <c r="E1138" s="66" t="s">
        <v>5786</v>
      </c>
      <c r="F1138" s="67">
        <v>20.29</v>
      </c>
      <c r="G1138" s="67">
        <v>-7.5426200000000003</v>
      </c>
      <c r="H1138" s="67">
        <v>108.988</v>
      </c>
      <c r="I1138" s="66" t="s">
        <v>8</v>
      </c>
      <c r="J1138" s="67">
        <v>-7.5113599999999998</v>
      </c>
      <c r="K1138" s="67">
        <v>109.03959999999999</v>
      </c>
    </row>
    <row r="1139" spans="1:11" ht="14.5">
      <c r="A1139" s="66" t="str">
        <f t="shared" si="17"/>
        <v>Brebes GPP_CITIMBANG</v>
      </c>
      <c r="B1139" s="66" t="s">
        <v>1700</v>
      </c>
      <c r="C1139" s="66" t="s">
        <v>5784</v>
      </c>
      <c r="D1139" s="76" t="s">
        <v>5740</v>
      </c>
      <c r="E1139" s="66" t="s">
        <v>5786</v>
      </c>
      <c r="F1139" s="67">
        <v>20.92</v>
      </c>
      <c r="G1139" s="67">
        <v>-7.19034</v>
      </c>
      <c r="H1139" s="67">
        <v>108.86</v>
      </c>
      <c r="I1139" s="66" t="s">
        <v>1667</v>
      </c>
      <c r="J1139" s="67">
        <v>-7.1220699999999999</v>
      </c>
      <c r="K1139" s="67">
        <v>108.9847</v>
      </c>
    </row>
    <row r="1140" spans="1:11" ht="14.5">
      <c r="A1140" s="66" t="str">
        <f t="shared" si="17"/>
        <v>GPP MAGELANG_CITROSONO</v>
      </c>
      <c r="B1140" s="66" t="s">
        <v>3133</v>
      </c>
      <c r="C1140" s="66" t="s">
        <v>5784</v>
      </c>
      <c r="D1140" s="76" t="s">
        <v>5744</v>
      </c>
      <c r="E1140" s="66" t="s">
        <v>5786</v>
      </c>
      <c r="F1140" s="67">
        <v>7.61</v>
      </c>
      <c r="G1140" s="67">
        <v>-7.3522699999999999</v>
      </c>
      <c r="H1140" s="67">
        <v>110.355</v>
      </c>
      <c r="I1140" s="66" t="s">
        <v>3103</v>
      </c>
      <c r="J1140" s="67">
        <v>-7.3955399999999996</v>
      </c>
      <c r="K1140" s="67">
        <v>110.24469999999999</v>
      </c>
    </row>
    <row r="1141" spans="1:11" ht="14.5">
      <c r="A1141" s="66" t="str">
        <f t="shared" si="17"/>
        <v>GD PSP Cilacap_CIWALEN</v>
      </c>
      <c r="B1141" s="66" t="s">
        <v>2150</v>
      </c>
      <c r="C1141" s="66" t="s">
        <v>5784</v>
      </c>
      <c r="D1141" s="76" t="s">
        <v>5737</v>
      </c>
      <c r="E1141" s="66" t="s">
        <v>5786</v>
      </c>
      <c r="F1141" s="67">
        <v>20.29</v>
      </c>
      <c r="G1141" s="67">
        <v>-7.2832699999999999</v>
      </c>
      <c r="H1141" s="67">
        <v>108.617</v>
      </c>
      <c r="I1141" s="66" t="s">
        <v>2114</v>
      </c>
      <c r="J1141" s="67">
        <v>-7.3791900000000004</v>
      </c>
      <c r="K1141" s="67">
        <v>108.8021</v>
      </c>
    </row>
    <row r="1142" spans="1:11" ht="14.5">
      <c r="A1142" s="66" t="str">
        <f t="shared" si="17"/>
        <v>Cilacap 1 - Kesugihan_CIWUNI</v>
      </c>
      <c r="B1142" s="66" t="s">
        <v>1844</v>
      </c>
      <c r="C1142" s="66" t="s">
        <v>5784</v>
      </c>
      <c r="D1142" s="76" t="s">
        <v>5740</v>
      </c>
      <c r="E1142" s="66" t="s">
        <v>5786</v>
      </c>
      <c r="F1142" s="67">
        <v>20.29</v>
      </c>
      <c r="G1142" s="67">
        <v>-7.5934299999999997</v>
      </c>
      <c r="H1142" s="67">
        <v>109.078</v>
      </c>
      <c r="I1142" s="66" t="s">
        <v>1829</v>
      </c>
      <c r="J1142" s="67">
        <v>-7.6282100000000002</v>
      </c>
      <c r="K1142" s="67">
        <v>109.1144</v>
      </c>
    </row>
    <row r="1143" spans="1:11" ht="14.5">
      <c r="A1143" s="66" t="str">
        <f t="shared" si="17"/>
        <v>Batang - Kasepuhan_CLAPAR</v>
      </c>
      <c r="B1143" s="66" t="s">
        <v>81</v>
      </c>
      <c r="C1143" s="66" t="s">
        <v>5784</v>
      </c>
      <c r="D1143" s="76" t="s">
        <v>5740</v>
      </c>
      <c r="E1143" s="66" t="s">
        <v>5786</v>
      </c>
      <c r="F1143" s="67">
        <v>9.3699999999999992</v>
      </c>
      <c r="G1143" s="67">
        <v>-6.9576700000000002</v>
      </c>
      <c r="H1143" s="67">
        <v>109.83</v>
      </c>
      <c r="I1143" s="66" t="s">
        <v>54</v>
      </c>
      <c r="J1143" s="67">
        <v>-6.9040600000000003</v>
      </c>
      <c r="K1143" s="67">
        <v>109.7085</v>
      </c>
    </row>
    <row r="1144" spans="1:11" ht="14.5">
      <c r="A1144" s="66" t="str">
        <f t="shared" si="17"/>
        <v>GPP BANJARNEGARA_CLAPAR</v>
      </c>
      <c r="B1144" s="66" t="s">
        <v>81</v>
      </c>
      <c r="C1144" s="66" t="s">
        <v>5784</v>
      </c>
      <c r="D1144" s="76" t="s">
        <v>5745</v>
      </c>
      <c r="E1144" s="66" t="s">
        <v>5786</v>
      </c>
      <c r="F1144" s="67">
        <v>10.28</v>
      </c>
      <c r="G1144" s="67">
        <v>-7.3486500000000001</v>
      </c>
      <c r="H1144" s="67">
        <v>109.759</v>
      </c>
      <c r="I1144" s="66" t="s">
        <v>2357</v>
      </c>
      <c r="J1144" s="67">
        <v>-7.3905900000000004</v>
      </c>
      <c r="K1144" s="67">
        <v>109.7366</v>
      </c>
    </row>
    <row r="1145" spans="1:11" ht="14.5">
      <c r="A1145" s="66" t="str">
        <f t="shared" si="17"/>
        <v>GPP KEBUMEN_CLAPAR</v>
      </c>
      <c r="B1145" s="66" t="s">
        <v>81</v>
      </c>
      <c r="C1145" s="66" t="s">
        <v>5784</v>
      </c>
      <c r="D1145" s="76" t="s">
        <v>5740</v>
      </c>
      <c r="E1145" s="66" t="s">
        <v>5786</v>
      </c>
      <c r="F1145" s="67">
        <v>15.69</v>
      </c>
      <c r="G1145" s="67">
        <v>-7.5611899999999999</v>
      </c>
      <c r="H1145" s="67">
        <v>109.619</v>
      </c>
      <c r="I1145" s="66" t="s">
        <v>2714</v>
      </c>
      <c r="J1145" s="67">
        <v>-7.6109200000000001</v>
      </c>
      <c r="K1145" s="67">
        <v>109.5078</v>
      </c>
    </row>
    <row r="1146" spans="1:11" ht="14.5">
      <c r="A1146" s="66" t="str">
        <f t="shared" si="17"/>
        <v>GPP PURWOREJO_CLAPAR</v>
      </c>
      <c r="B1146" s="66" t="s">
        <v>81</v>
      </c>
      <c r="C1146" s="66" t="s">
        <v>5784</v>
      </c>
      <c r="D1146" s="76" t="s">
        <v>5744</v>
      </c>
      <c r="E1146" s="66" t="s">
        <v>5786</v>
      </c>
      <c r="F1146" s="67">
        <v>4.4400000000000004</v>
      </c>
      <c r="G1146" s="67">
        <v>-7.7922000000000002</v>
      </c>
      <c r="H1146" s="67">
        <v>110.032</v>
      </c>
      <c r="I1146" s="66" t="s">
        <v>3504</v>
      </c>
      <c r="J1146" s="67">
        <v>-7.7226800000000004</v>
      </c>
      <c r="K1146" s="67">
        <v>109.9468</v>
      </c>
    </row>
    <row r="1147" spans="1:11" ht="14.5">
      <c r="A1147" s="66" t="str">
        <f t="shared" si="17"/>
        <v>Wonosobo - Leksono_CLEDOK</v>
      </c>
      <c r="B1147" s="66" t="s">
        <v>5596</v>
      </c>
      <c r="C1147" s="66" t="s">
        <v>5784</v>
      </c>
      <c r="D1147" s="76" t="s">
        <v>5747</v>
      </c>
      <c r="E1147" s="66" t="s">
        <v>5786</v>
      </c>
      <c r="F1147" s="67">
        <v>7.7</v>
      </c>
      <c r="G1147" s="67">
        <v>-7.4624199999999998</v>
      </c>
      <c r="H1147" s="67">
        <v>109.917</v>
      </c>
      <c r="I1147" s="66" t="s">
        <v>5583</v>
      </c>
      <c r="J1147" s="67">
        <v>-7.4236599999999999</v>
      </c>
      <c r="K1147" s="67">
        <v>109.8591</v>
      </c>
    </row>
    <row r="1148" spans="1:11" ht="14.5">
      <c r="A1148" s="66" t="str">
        <f t="shared" si="17"/>
        <v>Purbalingga - Kebong_CLEKATAKAN</v>
      </c>
      <c r="B1148" s="66" t="s">
        <v>4811</v>
      </c>
      <c r="C1148" s="66" t="s">
        <v>5784</v>
      </c>
      <c r="D1148" s="76" t="s">
        <v>5740</v>
      </c>
      <c r="E1148" s="66" t="s">
        <v>5786</v>
      </c>
      <c r="F1148" s="67">
        <v>15.73</v>
      </c>
      <c r="G1148" s="67">
        <v>-7.2159899999999997</v>
      </c>
      <c r="H1148" s="67">
        <v>109.271</v>
      </c>
      <c r="I1148" s="66" t="s">
        <v>4781</v>
      </c>
      <c r="J1148" s="67">
        <v>-7.4033100000000003</v>
      </c>
      <c r="K1148" s="67">
        <v>109.3588</v>
      </c>
    </row>
    <row r="1149" spans="1:11" ht="14.5">
      <c r="A1149" s="66" t="str">
        <f t="shared" si="17"/>
        <v>Pati - Juwana_CLERING</v>
      </c>
      <c r="B1149" s="66" t="s">
        <v>4477</v>
      </c>
      <c r="C1149" s="66" t="s">
        <v>5784</v>
      </c>
      <c r="D1149" s="76" t="s">
        <v>5740</v>
      </c>
      <c r="E1149" s="66" t="s">
        <v>5786</v>
      </c>
      <c r="F1149" s="67">
        <v>10.32</v>
      </c>
      <c r="G1149" s="67">
        <v>-6.4334899999999999</v>
      </c>
      <c r="H1149" s="67">
        <v>110.96</v>
      </c>
      <c r="I1149" s="66" t="s">
        <v>4458</v>
      </c>
      <c r="J1149" s="67">
        <v>-6.7296100000000001</v>
      </c>
      <c r="K1149" s="67">
        <v>111.1037</v>
      </c>
    </row>
    <row r="1150" spans="1:11" ht="14.5">
      <c r="A1150" s="66" t="str">
        <f t="shared" si="17"/>
        <v>Batang - Kasepuhan_CLUWUK</v>
      </c>
      <c r="B1150" s="66" t="s">
        <v>82</v>
      </c>
      <c r="C1150" s="66" t="s">
        <v>5784</v>
      </c>
      <c r="D1150" s="76" t="s">
        <v>5740</v>
      </c>
      <c r="E1150" s="66" t="s">
        <v>5786</v>
      </c>
      <c r="F1150" s="67">
        <v>9.3699999999999992</v>
      </c>
      <c r="G1150" s="67">
        <v>-6.9902499999999996</v>
      </c>
      <c r="H1150" s="67">
        <v>109.806</v>
      </c>
      <c r="I1150" s="66" t="s">
        <v>54</v>
      </c>
      <c r="J1150" s="67">
        <v>-6.9040600000000003</v>
      </c>
      <c r="K1150" s="67">
        <v>109.7085</v>
      </c>
    </row>
    <row r="1151" spans="1:11" ht="14.5">
      <c r="A1151" s="66" t="str">
        <f t="shared" si="17"/>
        <v>Batang - Kasepuhan_COKRO</v>
      </c>
      <c r="B1151" s="66" t="s">
        <v>83</v>
      </c>
      <c r="C1151" s="66" t="s">
        <v>5784</v>
      </c>
      <c r="D1151" s="76" t="s">
        <v>5745</v>
      </c>
      <c r="E1151" s="66" t="s">
        <v>5786</v>
      </c>
      <c r="F1151" s="67">
        <v>9.3699999999999992</v>
      </c>
      <c r="G1151" s="67">
        <v>-7.0596800000000002</v>
      </c>
      <c r="H1151" s="67">
        <v>109.839</v>
      </c>
      <c r="I1151" s="66" t="s">
        <v>54</v>
      </c>
      <c r="J1151" s="67">
        <v>-6.9040600000000003</v>
      </c>
      <c r="K1151" s="67">
        <v>109.7085</v>
      </c>
    </row>
    <row r="1152" spans="1:11" ht="14.5">
      <c r="A1152" s="66" t="str">
        <f t="shared" si="17"/>
        <v>Boyolali_COKRO</v>
      </c>
      <c r="B1152" s="66" t="s">
        <v>83</v>
      </c>
      <c r="C1152" s="66" t="s">
        <v>5784</v>
      </c>
      <c r="D1152" s="76" t="s">
        <v>5740</v>
      </c>
      <c r="E1152" s="66" t="s">
        <v>5786</v>
      </c>
      <c r="F1152" s="67">
        <v>8.89</v>
      </c>
      <c r="G1152" s="67">
        <v>-7.6006999999999998</v>
      </c>
      <c r="H1152" s="67">
        <v>110.636</v>
      </c>
      <c r="I1152" s="66" t="s">
        <v>1370</v>
      </c>
      <c r="J1152" s="67">
        <v>-7.5381099999999996</v>
      </c>
      <c r="K1152" s="67">
        <v>110.6292</v>
      </c>
    </row>
    <row r="1153" spans="1:11" ht="14.5">
      <c r="A1153" s="66" t="str">
        <f t="shared" si="17"/>
        <v>GPP MAGELANG_COKRO</v>
      </c>
      <c r="B1153" s="66" t="s">
        <v>83</v>
      </c>
      <c r="C1153" s="66" t="s">
        <v>5784</v>
      </c>
      <c r="D1153" s="76" t="s">
        <v>5745</v>
      </c>
      <c r="E1153" s="66" t="s">
        <v>5786</v>
      </c>
      <c r="F1153" s="67">
        <v>7.61</v>
      </c>
      <c r="G1153" s="67">
        <v>-7.4096799999999998</v>
      </c>
      <c r="H1153" s="67">
        <v>110.29600000000001</v>
      </c>
      <c r="I1153" s="66" t="s">
        <v>3103</v>
      </c>
      <c r="J1153" s="67">
        <v>-7.3955399999999996</v>
      </c>
      <c r="K1153" s="67">
        <v>110.24469999999999</v>
      </c>
    </row>
    <row r="1154" spans="1:11" ht="14.5">
      <c r="A1154" s="66" t="str">
        <f t="shared" ref="A1154:A1217" si="18">CONCATENATE(I1154,"_",B1154)</f>
        <v>Blora 4 Ngawen_COKROWATI</v>
      </c>
      <c r="B1154" s="66" t="s">
        <v>1274</v>
      </c>
      <c r="C1154" s="66" t="s">
        <v>5784</v>
      </c>
      <c r="D1154" s="76" t="s">
        <v>5745</v>
      </c>
      <c r="E1154" s="66" t="s">
        <v>5786</v>
      </c>
      <c r="F1154" s="67">
        <v>44.23</v>
      </c>
      <c r="G1154" s="67">
        <v>-6.9508000000000001</v>
      </c>
      <c r="H1154" s="67">
        <v>111.193</v>
      </c>
      <c r="I1154" s="66" t="s">
        <v>1251</v>
      </c>
      <c r="J1154" s="67">
        <v>-7.0247799999999998</v>
      </c>
      <c r="K1154" s="67">
        <v>111.2928</v>
      </c>
    </row>
    <row r="1155" spans="1:11" ht="14.5">
      <c r="A1155" s="66" t="str">
        <f t="shared" si="18"/>
        <v>GPP PURWOREJO_COKROYASAN</v>
      </c>
      <c r="B1155" s="66" t="s">
        <v>3563</v>
      </c>
      <c r="C1155" s="66" t="s">
        <v>5784</v>
      </c>
      <c r="D1155" s="76" t="s">
        <v>5740</v>
      </c>
      <c r="E1155" s="66" t="s">
        <v>5786</v>
      </c>
      <c r="F1155" s="67">
        <v>4.4400000000000004</v>
      </c>
      <c r="G1155" s="67">
        <v>-7.8085599999999999</v>
      </c>
      <c r="H1155" s="67">
        <v>109.92400000000001</v>
      </c>
      <c r="I1155" s="66" t="s">
        <v>3504</v>
      </c>
      <c r="J1155" s="67">
        <v>-7.7226800000000004</v>
      </c>
      <c r="K1155" s="67">
        <v>109.9468</v>
      </c>
    </row>
    <row r="1156" spans="1:11" ht="14.5">
      <c r="A1156" s="66" t="str">
        <f t="shared" si="18"/>
        <v>Pati - Sokokulon_COLO</v>
      </c>
      <c r="B1156" s="66" t="s">
        <v>4612</v>
      </c>
      <c r="C1156" s="66" t="s">
        <v>5784</v>
      </c>
      <c r="D1156" s="76" t="s">
        <v>5744</v>
      </c>
      <c r="E1156" s="66" t="s">
        <v>5786</v>
      </c>
      <c r="F1156" s="67">
        <v>13.38</v>
      </c>
      <c r="G1156" s="67">
        <v>-6.6624699999999999</v>
      </c>
      <c r="H1156" s="67">
        <v>110.901</v>
      </c>
      <c r="I1156" s="66" t="s">
        <v>4606</v>
      </c>
      <c r="J1156" s="67">
        <v>-6.7764199999999999</v>
      </c>
      <c r="K1156" s="67">
        <v>110.9949</v>
      </c>
    </row>
    <row r="1157" spans="1:11" ht="14.5">
      <c r="A1157" s="66" t="str">
        <f t="shared" si="18"/>
        <v>GPP SUKOHARJO_COMBONGAN</v>
      </c>
      <c r="B1157" s="66" t="s">
        <v>3997</v>
      </c>
      <c r="C1157" s="66" t="s">
        <v>5784</v>
      </c>
      <c r="D1157" s="76" t="s">
        <v>5744</v>
      </c>
      <c r="E1157" s="66" t="s">
        <v>5786</v>
      </c>
      <c r="F1157" s="67">
        <v>14.71</v>
      </c>
      <c r="G1157" s="67">
        <v>-7.6890599999999996</v>
      </c>
      <c r="H1157" s="67">
        <v>110.815</v>
      </c>
      <c r="I1157" s="66" t="s">
        <v>3993</v>
      </c>
      <c r="J1157" s="67">
        <v>-7.7412599999999996</v>
      </c>
      <c r="K1157" s="67">
        <v>110.8785</v>
      </c>
    </row>
    <row r="1158" spans="1:11" ht="14.5">
      <c r="A1158" s="66" t="str">
        <f t="shared" si="18"/>
        <v>Purbalingga - Kebong_CONDONG</v>
      </c>
      <c r="B1158" s="66" t="s">
        <v>4812</v>
      </c>
      <c r="C1158" s="66" t="s">
        <v>5784</v>
      </c>
      <c r="D1158" s="76" t="s">
        <v>5755</v>
      </c>
      <c r="E1158" s="66" t="s">
        <v>5786</v>
      </c>
      <c r="F1158" s="67">
        <v>7.6</v>
      </c>
      <c r="G1158" s="67">
        <v>-7.3041900000000002</v>
      </c>
      <c r="H1158" s="67">
        <v>109.435</v>
      </c>
      <c r="I1158" s="66" t="s">
        <v>4781</v>
      </c>
      <c r="J1158" s="67">
        <v>-7.4033100000000003</v>
      </c>
      <c r="K1158" s="67">
        <v>109.3588</v>
      </c>
    </row>
    <row r="1159" spans="1:11" ht="14.5">
      <c r="A1159" s="66" t="str">
        <f t="shared" si="18"/>
        <v>GPP KEBUMEN_CONDONGCAMPUR</v>
      </c>
      <c r="B1159" s="66" t="s">
        <v>2739</v>
      </c>
      <c r="C1159" s="66" t="s">
        <v>5784</v>
      </c>
      <c r="D1159" s="76" t="s">
        <v>5747</v>
      </c>
      <c r="E1159" s="66" t="s">
        <v>5786</v>
      </c>
      <c r="F1159" s="67">
        <v>15.69</v>
      </c>
      <c r="G1159" s="67">
        <v>-7.5990099999999998</v>
      </c>
      <c r="H1159" s="67">
        <v>109.627</v>
      </c>
      <c r="I1159" s="66" t="s">
        <v>2714</v>
      </c>
      <c r="J1159" s="67">
        <v>-7.6109200000000001</v>
      </c>
      <c r="K1159" s="67">
        <v>109.5078</v>
      </c>
    </row>
    <row r="1160" spans="1:11" ht="14.5">
      <c r="A1160" s="66" t="str">
        <f t="shared" si="18"/>
        <v>Wonosobo - Leksono_CONDONGCAMPUR</v>
      </c>
      <c r="B1160" s="66" t="s">
        <v>2739</v>
      </c>
      <c r="C1160" s="66" t="s">
        <v>5784</v>
      </c>
      <c r="D1160" s="76" t="s">
        <v>5740</v>
      </c>
      <c r="E1160" s="66" t="s">
        <v>5786</v>
      </c>
      <c r="F1160" s="67">
        <v>10.28</v>
      </c>
      <c r="G1160" s="67">
        <v>-7.2301000000000002</v>
      </c>
      <c r="H1160" s="67">
        <v>109.86</v>
      </c>
      <c r="I1160" s="66" t="s">
        <v>5583</v>
      </c>
      <c r="J1160" s="67">
        <v>-7.4236599999999999</v>
      </c>
      <c r="K1160" s="67">
        <v>109.8591</v>
      </c>
    </row>
    <row r="1161" spans="1:11" ht="14.5">
      <c r="A1161" s="66" t="str">
        <f t="shared" si="18"/>
        <v>GPP PURWOREJO_CONDONGSARI</v>
      </c>
      <c r="B1161" s="66" t="s">
        <v>3564</v>
      </c>
      <c r="C1161" s="66" t="s">
        <v>5784</v>
      </c>
      <c r="D1161" s="76" t="s">
        <v>5745</v>
      </c>
      <c r="E1161" s="66" t="s">
        <v>5786</v>
      </c>
      <c r="F1161" s="67">
        <v>4.4400000000000004</v>
      </c>
      <c r="G1161" s="67">
        <v>-7.7337800000000003</v>
      </c>
      <c r="H1161" s="67">
        <v>109.973</v>
      </c>
      <c r="I1161" s="66" t="s">
        <v>3504</v>
      </c>
      <c r="J1161" s="67">
        <v>-7.7226800000000004</v>
      </c>
      <c r="K1161" s="67">
        <v>109.9468</v>
      </c>
    </row>
    <row r="1162" spans="1:11" ht="14.5">
      <c r="A1162" s="66" t="str">
        <f t="shared" si="18"/>
        <v>BGR TEMANGGUNG_CONGKRANG</v>
      </c>
      <c r="B1162" s="66" t="s">
        <v>1027</v>
      </c>
      <c r="C1162" s="66" t="s">
        <v>5784</v>
      </c>
      <c r="D1162" s="76" t="s">
        <v>5745</v>
      </c>
      <c r="E1162" s="66" t="s">
        <v>5786</v>
      </c>
      <c r="F1162" s="67">
        <v>9.5500000000000007</v>
      </c>
      <c r="G1162" s="67">
        <v>-7.14757</v>
      </c>
      <c r="H1162" s="67">
        <v>110.07299999999999</v>
      </c>
      <c r="I1162" s="66" t="s">
        <v>999</v>
      </c>
      <c r="J1162" s="67">
        <v>-7.2953299999999999</v>
      </c>
      <c r="K1162" s="67">
        <v>110.0787</v>
      </c>
    </row>
    <row r="1163" spans="1:11" ht="14.5">
      <c r="A1163" s="66" t="str">
        <f t="shared" si="18"/>
        <v>GPP MAGELANG_CONGKRANG</v>
      </c>
      <c r="B1163" s="66" t="s">
        <v>1027</v>
      </c>
      <c r="C1163" s="66" t="s">
        <v>5784</v>
      </c>
      <c r="D1163" s="76" t="s">
        <v>5737</v>
      </c>
      <c r="E1163" s="66" t="s">
        <v>5786</v>
      </c>
      <c r="F1163" s="67">
        <v>7.61</v>
      </c>
      <c r="G1163" s="67">
        <v>-7.60555</v>
      </c>
      <c r="H1163" s="67">
        <v>110.256</v>
      </c>
      <c r="I1163" s="66" t="s">
        <v>3103</v>
      </c>
      <c r="J1163" s="67">
        <v>-7.3955399999999996</v>
      </c>
      <c r="K1163" s="67">
        <v>110.24469999999999</v>
      </c>
    </row>
    <row r="1164" spans="1:11" ht="14.5">
      <c r="A1164" s="66" t="str">
        <f t="shared" si="18"/>
        <v>BGR NGADIROJO_CONTO</v>
      </c>
      <c r="B1164" s="66" t="s">
        <v>562</v>
      </c>
      <c r="C1164" s="66" t="s">
        <v>5784</v>
      </c>
      <c r="D1164" s="76" t="s">
        <v>5740</v>
      </c>
      <c r="E1164" s="66" t="s">
        <v>5786</v>
      </c>
      <c r="F1164" s="67">
        <v>20.7</v>
      </c>
      <c r="G1164" s="67">
        <v>-7.7397200000000002</v>
      </c>
      <c r="H1164" s="67">
        <v>111.196</v>
      </c>
      <c r="I1164" s="66" t="s">
        <v>538</v>
      </c>
      <c r="J1164" s="67">
        <v>-7.8147399999999996</v>
      </c>
      <c r="K1164" s="67">
        <v>111.0005</v>
      </c>
    </row>
    <row r="1165" spans="1:11" ht="14.5">
      <c r="A1165" s="66" t="str">
        <f t="shared" si="18"/>
        <v>GPP PEKALONGAN_COPRAYAN</v>
      </c>
      <c r="B1165" s="66" t="s">
        <v>3395</v>
      </c>
      <c r="C1165" s="66" t="s">
        <v>5784</v>
      </c>
      <c r="D1165" s="76" t="s">
        <v>5737</v>
      </c>
      <c r="E1165" s="66" t="s">
        <v>5786</v>
      </c>
      <c r="F1165" s="67">
        <v>5.84</v>
      </c>
      <c r="G1165" s="67">
        <v>-6.9342300000000003</v>
      </c>
      <c r="H1165" s="67">
        <v>109.646</v>
      </c>
      <c r="I1165" s="66" t="s">
        <v>3376</v>
      </c>
      <c r="J1165" s="67">
        <v>-6.8898999999999999</v>
      </c>
      <c r="K1165" s="67">
        <v>109.6589</v>
      </c>
    </row>
    <row r="1166" spans="1:11" ht="14.5">
      <c r="A1166" s="66" t="str">
        <f t="shared" si="18"/>
        <v>GPP PATI_CRANGGANG</v>
      </c>
      <c r="B1166" s="66" t="s">
        <v>3346</v>
      </c>
      <c r="C1166" s="66" t="s">
        <v>5784</v>
      </c>
      <c r="D1166" s="76" t="s">
        <v>5745</v>
      </c>
      <c r="E1166" s="66" t="s">
        <v>5786</v>
      </c>
      <c r="F1166" s="67">
        <v>13.38</v>
      </c>
      <c r="G1166" s="67">
        <v>-6.7086600000000001</v>
      </c>
      <c r="H1166" s="67">
        <v>110.907</v>
      </c>
      <c r="I1166" s="66" t="s">
        <v>3337</v>
      </c>
      <c r="J1166" s="67">
        <v>-6.7882499999999997</v>
      </c>
      <c r="K1166" s="67">
        <v>110.9785</v>
      </c>
    </row>
    <row r="1167" spans="1:11" ht="14.5">
      <c r="A1167" s="66" t="str">
        <f t="shared" si="18"/>
        <v>Qc Purwodadi - Tawangharjo_CREWEK</v>
      </c>
      <c r="B1167" s="66" t="s">
        <v>4976</v>
      </c>
      <c r="C1167" s="66" t="s">
        <v>5784</v>
      </c>
      <c r="D1167" s="76" t="s">
        <v>5744</v>
      </c>
      <c r="E1167" s="66" t="s">
        <v>5786</v>
      </c>
      <c r="F1167" s="67">
        <v>53.45</v>
      </c>
      <c r="G1167" s="67">
        <v>-7.1617300000000004</v>
      </c>
      <c r="H1167" s="67">
        <v>111.122</v>
      </c>
      <c r="I1167" s="66" t="s">
        <v>4974</v>
      </c>
      <c r="J1167" s="67">
        <v>-7.0747999999999998</v>
      </c>
      <c r="K1167" s="67">
        <v>110.9586</v>
      </c>
    </row>
    <row r="1168" spans="1:11" ht="14.5">
      <c r="A1168" s="66" t="str">
        <f t="shared" si="18"/>
        <v>GD. LASEM_CRIWIK</v>
      </c>
      <c r="B1168" s="66" t="s">
        <v>2266</v>
      </c>
      <c r="C1168" s="66" t="s">
        <v>5784</v>
      </c>
      <c r="D1168" s="76" t="s">
        <v>5745</v>
      </c>
      <c r="E1168" s="66" t="s">
        <v>5786</v>
      </c>
      <c r="F1168" s="67">
        <v>20.29</v>
      </c>
      <c r="G1168" s="67">
        <v>-6.7039799999999996</v>
      </c>
      <c r="H1168" s="67">
        <v>111.498</v>
      </c>
      <c r="I1168" s="66" t="s">
        <v>2256</v>
      </c>
      <c r="J1168" s="67">
        <v>-6.6950700000000003</v>
      </c>
      <c r="K1168" s="67">
        <v>111.4366</v>
      </c>
    </row>
    <row r="1169" spans="1:11" ht="14.5">
      <c r="A1169" s="66" t="str">
        <f t="shared" si="18"/>
        <v>GPP KLATEN_CUCUKAN</v>
      </c>
      <c r="B1169" s="66" t="s">
        <v>2929</v>
      </c>
      <c r="C1169" s="66" t="s">
        <v>5784</v>
      </c>
      <c r="D1169" s="76" t="s">
        <v>5740</v>
      </c>
      <c r="E1169" s="66" t="s">
        <v>5786</v>
      </c>
      <c r="F1169" s="67">
        <v>8.89</v>
      </c>
      <c r="G1169" s="67">
        <v>-7.7667000000000002</v>
      </c>
      <c r="H1169" s="67">
        <v>110.52</v>
      </c>
      <c r="I1169" s="66" t="s">
        <v>2894</v>
      </c>
      <c r="J1169" s="67">
        <v>-7.6692</v>
      </c>
      <c r="K1169" s="67">
        <v>110.6751</v>
      </c>
    </row>
    <row r="1170" spans="1:11" ht="14.5">
      <c r="A1170" s="66" t="str">
        <f t="shared" si="18"/>
        <v>Boyolali_CUKIL</v>
      </c>
      <c r="B1170" s="66" t="s">
        <v>1401</v>
      </c>
      <c r="C1170" s="66" t="s">
        <v>5784</v>
      </c>
      <c r="D1170" s="76" t="s">
        <v>5745</v>
      </c>
      <c r="E1170" s="66" t="s">
        <v>5786</v>
      </c>
      <c r="F1170" s="67">
        <v>10.51</v>
      </c>
      <c r="G1170" s="67">
        <v>-7.4024099999999997</v>
      </c>
      <c r="H1170" s="67">
        <v>110.54</v>
      </c>
      <c r="I1170" s="66" t="s">
        <v>1370</v>
      </c>
      <c r="J1170" s="67">
        <v>-7.5381099999999996</v>
      </c>
      <c r="K1170" s="67">
        <v>110.6292</v>
      </c>
    </row>
    <row r="1171" spans="1:11" ht="14.5">
      <c r="A1171" s="66" t="str">
        <f t="shared" si="18"/>
        <v>Semarang - Kalikuning_CUKILAN</v>
      </c>
      <c r="B1171" s="66" t="s">
        <v>5078</v>
      </c>
      <c r="C1171" s="66" t="s">
        <v>5784</v>
      </c>
      <c r="D1171" s="76" t="s">
        <v>5744</v>
      </c>
      <c r="E1171" s="66" t="s">
        <v>5786</v>
      </c>
      <c r="F1171" s="67">
        <v>10.51</v>
      </c>
      <c r="G1171" s="67">
        <v>-7.3357200000000002</v>
      </c>
      <c r="H1171" s="67">
        <v>110.59699999999999</v>
      </c>
      <c r="I1171" s="66" t="s">
        <v>5061</v>
      </c>
      <c r="J1171" s="67">
        <v>-7.1833299999999998</v>
      </c>
      <c r="K1171" s="67">
        <v>110.4721</v>
      </c>
    </row>
    <row r="1172" spans="1:11" ht="14.5">
      <c r="A1172" s="66" t="str">
        <f t="shared" si="18"/>
        <v>Blora 4 Ngawen_CUNGKUP</v>
      </c>
      <c r="B1172" s="66" t="s">
        <v>1275</v>
      </c>
      <c r="C1172" s="66" t="s">
        <v>5784</v>
      </c>
      <c r="D1172" s="76" t="s">
        <v>5740</v>
      </c>
      <c r="E1172" s="66" t="s">
        <v>5786</v>
      </c>
      <c r="F1172" s="67">
        <v>44.23</v>
      </c>
      <c r="G1172" s="67">
        <v>-7.1001000000000003</v>
      </c>
      <c r="H1172" s="67">
        <v>111.23</v>
      </c>
      <c r="I1172" s="66" t="s">
        <v>1251</v>
      </c>
      <c r="J1172" s="67">
        <v>-7.0247799999999998</v>
      </c>
      <c r="K1172" s="67">
        <v>111.2928</v>
      </c>
    </row>
    <row r="1173" spans="1:11" ht="14.5">
      <c r="A1173" s="66" t="str">
        <f t="shared" si="18"/>
        <v>GD Lini II Semarang - Sayung_CURUG</v>
      </c>
      <c r="B1173" s="66" t="s">
        <v>2080</v>
      </c>
      <c r="C1173" s="66" t="s">
        <v>5784</v>
      </c>
      <c r="D1173" s="76" t="s">
        <v>5740</v>
      </c>
      <c r="E1173" s="66" t="s">
        <v>5786</v>
      </c>
      <c r="F1173" s="67">
        <v>53.45</v>
      </c>
      <c r="G1173" s="67">
        <v>-7.01152</v>
      </c>
      <c r="H1173" s="67">
        <v>110.64100000000001</v>
      </c>
      <c r="I1173" s="66" t="s">
        <v>2074</v>
      </c>
      <c r="J1173" s="67">
        <v>-6.9261400000000002</v>
      </c>
      <c r="K1173" s="67">
        <v>110.5613</v>
      </c>
    </row>
    <row r="1174" spans="1:11" ht="14.5">
      <c r="A1174" s="66" t="str">
        <f t="shared" si="18"/>
        <v>GPP PEKALONGAN_CURUG</v>
      </c>
      <c r="B1174" s="66" t="s">
        <v>2080</v>
      </c>
      <c r="C1174" s="66" t="s">
        <v>5784</v>
      </c>
      <c r="D1174" s="76" t="s">
        <v>5745</v>
      </c>
      <c r="E1174" s="66" t="s">
        <v>5786</v>
      </c>
      <c r="F1174" s="67">
        <v>5.84</v>
      </c>
      <c r="G1174" s="67">
        <v>-6.9146799999999997</v>
      </c>
      <c r="H1174" s="67">
        <v>109.64</v>
      </c>
      <c r="I1174" s="66" t="s">
        <v>3376</v>
      </c>
      <c r="J1174" s="67">
        <v>-6.8898999999999999</v>
      </c>
      <c r="K1174" s="67">
        <v>109.6589</v>
      </c>
    </row>
    <row r="1175" spans="1:11" ht="14.5">
      <c r="A1175" s="66" t="str">
        <f t="shared" si="18"/>
        <v>GPP PURWOREJO_CURUG</v>
      </c>
      <c r="B1175" s="66" t="s">
        <v>2080</v>
      </c>
      <c r="C1175" s="66" t="s">
        <v>5784</v>
      </c>
      <c r="D1175" s="76" t="s">
        <v>5740</v>
      </c>
      <c r="E1175" s="66" t="s">
        <v>5786</v>
      </c>
      <c r="F1175" s="67">
        <v>4.4400000000000004</v>
      </c>
      <c r="G1175" s="67">
        <v>-7.78613</v>
      </c>
      <c r="H1175" s="67">
        <v>109.96</v>
      </c>
      <c r="I1175" s="66" t="s">
        <v>3504</v>
      </c>
      <c r="J1175" s="67">
        <v>-7.7226800000000004</v>
      </c>
      <c r="K1175" s="67">
        <v>109.9468</v>
      </c>
    </row>
    <row r="1176" spans="1:11" ht="14.5">
      <c r="A1176" s="66" t="str">
        <f t="shared" si="18"/>
        <v>TGL 3PURWAHAMBA_CURUG</v>
      </c>
      <c r="B1176" s="66" t="s">
        <v>2080</v>
      </c>
      <c r="C1176" s="66" t="s">
        <v>5784</v>
      </c>
      <c r="D1176" s="76" t="s">
        <v>5740</v>
      </c>
      <c r="E1176" s="66" t="s">
        <v>5786</v>
      </c>
      <c r="F1176" s="67">
        <v>11.25</v>
      </c>
      <c r="G1176" s="67">
        <v>-6.9770899999999996</v>
      </c>
      <c r="H1176" s="67">
        <v>109.158</v>
      </c>
      <c r="I1176" s="66" t="s">
        <v>5354</v>
      </c>
      <c r="J1176" s="67">
        <v>-6.87378</v>
      </c>
      <c r="K1176" s="67">
        <v>109.2512</v>
      </c>
    </row>
    <row r="1177" spans="1:11" ht="14.5">
      <c r="A1177" s="66" t="str">
        <f t="shared" si="18"/>
        <v>GPP BANJARNEGARA_CURUGMUNCAR</v>
      </c>
      <c r="B1177" s="66" t="s">
        <v>2378</v>
      </c>
      <c r="C1177" s="66" t="s">
        <v>5784</v>
      </c>
      <c r="D1177" s="76" t="s">
        <v>5740</v>
      </c>
      <c r="E1177" s="66" t="s">
        <v>5786</v>
      </c>
      <c r="F1177" s="67">
        <v>5.84</v>
      </c>
      <c r="G1177" s="67">
        <v>-7.1686300000000003</v>
      </c>
      <c r="H1177" s="67">
        <v>109.71899999999999</v>
      </c>
      <c r="I1177" s="66" t="s">
        <v>2357</v>
      </c>
      <c r="J1177" s="67">
        <v>-7.3905900000000004</v>
      </c>
      <c r="K1177" s="67">
        <v>109.7366</v>
      </c>
    </row>
    <row r="1178" spans="1:11" ht="14.5">
      <c r="A1178" s="66" t="str">
        <f t="shared" si="18"/>
        <v>BGR JENARSARI_CURUGSEWU</v>
      </c>
      <c r="B1178" s="66" t="s">
        <v>363</v>
      </c>
      <c r="C1178" s="66" t="s">
        <v>5784</v>
      </c>
      <c r="D1178" s="76" t="s">
        <v>5740</v>
      </c>
      <c r="E1178" s="66" t="s">
        <v>5786</v>
      </c>
      <c r="F1178" s="67">
        <v>16.97</v>
      </c>
      <c r="G1178" s="67">
        <v>-7.0918900000000002</v>
      </c>
      <c r="H1178" s="67">
        <v>110.092</v>
      </c>
      <c r="I1178" s="66" t="s">
        <v>346</v>
      </c>
      <c r="J1178" s="67">
        <v>-6.95329</v>
      </c>
      <c r="K1178" s="67">
        <v>110.10129999999999</v>
      </c>
    </row>
    <row r="1179" spans="1:11" ht="14.5">
      <c r="A1179" s="66" t="str">
        <f t="shared" si="18"/>
        <v>BGR NGLEJOK_CURUT</v>
      </c>
      <c r="B1179" s="66" t="s">
        <v>783</v>
      </c>
      <c r="C1179" s="66" t="s">
        <v>5784</v>
      </c>
      <c r="D1179" s="76" t="s">
        <v>5745</v>
      </c>
      <c r="E1179" s="66" t="s">
        <v>5786</v>
      </c>
      <c r="F1179" s="67">
        <v>53.45</v>
      </c>
      <c r="G1179" s="67">
        <v>-7.0810500000000003</v>
      </c>
      <c r="H1179" s="67">
        <v>110.815</v>
      </c>
      <c r="I1179" s="66" t="s">
        <v>775</v>
      </c>
      <c r="J1179" s="67">
        <v>-7.06935</v>
      </c>
      <c r="K1179" s="67">
        <v>110.8802</v>
      </c>
    </row>
    <row r="1180" spans="1:11" ht="14.5">
      <c r="A1180" s="66" t="str">
        <f t="shared" si="18"/>
        <v>Semarang - Kalikuning_DADAP AYAM</v>
      </c>
      <c r="B1180" s="66" t="s">
        <v>5079</v>
      </c>
      <c r="C1180" s="66" t="s">
        <v>5784</v>
      </c>
      <c r="D1180" s="76" t="s">
        <v>5739</v>
      </c>
      <c r="E1180" s="66" t="s">
        <v>5786</v>
      </c>
      <c r="F1180" s="67">
        <v>10.51</v>
      </c>
      <c r="G1180" s="67">
        <v>-7.2966100000000003</v>
      </c>
      <c r="H1180" s="67">
        <v>110.602</v>
      </c>
      <c r="I1180" s="66" t="s">
        <v>5061</v>
      </c>
      <c r="J1180" s="67">
        <v>-7.1833299999999998</v>
      </c>
      <c r="K1180" s="67">
        <v>110.4721</v>
      </c>
    </row>
    <row r="1181" spans="1:11" ht="14.5">
      <c r="A1181" s="66" t="str">
        <f t="shared" si="18"/>
        <v>GD. LASEM_DADAPAN</v>
      </c>
      <c r="B1181" s="66" t="s">
        <v>2267</v>
      </c>
      <c r="C1181" s="66" t="s">
        <v>5784</v>
      </c>
      <c r="D1181" s="76" t="s">
        <v>5740</v>
      </c>
      <c r="E1181" s="66" t="s">
        <v>5786</v>
      </c>
      <c r="F1181" s="67">
        <v>20.29</v>
      </c>
      <c r="G1181" s="67">
        <v>-6.7092400000000003</v>
      </c>
      <c r="H1181" s="67">
        <v>111.53700000000001</v>
      </c>
      <c r="I1181" s="66" t="s">
        <v>2256</v>
      </c>
      <c r="J1181" s="67">
        <v>-6.6950700000000003</v>
      </c>
      <c r="K1181" s="67">
        <v>111.4366</v>
      </c>
    </row>
    <row r="1182" spans="1:11" ht="14.5">
      <c r="A1182" s="66" t="str">
        <f t="shared" si="18"/>
        <v>GD. LASEM_DADAPMULYO</v>
      </c>
      <c r="B1182" s="66" t="s">
        <v>2268</v>
      </c>
      <c r="C1182" s="66" t="s">
        <v>5784</v>
      </c>
      <c r="D1182" s="76" t="s">
        <v>5740</v>
      </c>
      <c r="E1182" s="66" t="s">
        <v>5786</v>
      </c>
      <c r="F1182" s="67">
        <v>20.29</v>
      </c>
      <c r="G1182" s="67">
        <v>-6.7486300000000004</v>
      </c>
      <c r="H1182" s="67">
        <v>111.637</v>
      </c>
      <c r="I1182" s="66" t="s">
        <v>2256</v>
      </c>
      <c r="J1182" s="67">
        <v>-6.6950700000000003</v>
      </c>
      <c r="K1182" s="67">
        <v>111.4366</v>
      </c>
    </row>
    <row r="1183" spans="1:11" ht="14.5">
      <c r="A1183" s="66" t="str">
        <f t="shared" si="18"/>
        <v>UPP SEMARANG_DADAPSARI</v>
      </c>
      <c r="B1183" s="66" t="s">
        <v>5503</v>
      </c>
      <c r="C1183" s="66" t="s">
        <v>5784</v>
      </c>
      <c r="D1183" s="76" t="s">
        <v>5742</v>
      </c>
      <c r="E1183" s="66" t="s">
        <v>5786</v>
      </c>
      <c r="F1183" s="67">
        <v>1.22</v>
      </c>
      <c r="G1183" s="67">
        <v>-6.9675799999999999</v>
      </c>
      <c r="H1183" s="67">
        <v>110.42100000000001</v>
      </c>
      <c r="I1183" s="66" t="s">
        <v>5495</v>
      </c>
      <c r="J1183" s="67">
        <v>-6.9489400000000003</v>
      </c>
      <c r="K1183" s="67">
        <v>110.42059999999999</v>
      </c>
    </row>
    <row r="1184" spans="1:11" ht="14.5">
      <c r="A1184" s="66" t="str">
        <f t="shared" si="18"/>
        <v>GPP PEKALONGAN_DADIREJO</v>
      </c>
      <c r="B1184" s="66" t="s">
        <v>3396</v>
      </c>
      <c r="C1184" s="66" t="s">
        <v>5784</v>
      </c>
      <c r="D1184" s="76" t="s">
        <v>5741</v>
      </c>
      <c r="E1184" s="66" t="s">
        <v>5786</v>
      </c>
      <c r="F1184" s="67">
        <v>5.84</v>
      </c>
      <c r="G1184" s="67">
        <v>-6.9019599999999999</v>
      </c>
      <c r="H1184" s="67">
        <v>109.624</v>
      </c>
      <c r="I1184" s="66" t="s">
        <v>3376</v>
      </c>
      <c r="J1184" s="67">
        <v>-6.8898999999999999</v>
      </c>
      <c r="K1184" s="67">
        <v>109.6589</v>
      </c>
    </row>
    <row r="1185" spans="1:11" ht="14.5">
      <c r="A1185" s="66" t="str">
        <f t="shared" si="18"/>
        <v>GPP PURWOREJO_DADIREJO</v>
      </c>
      <c r="B1185" s="66" t="s">
        <v>3396</v>
      </c>
      <c r="C1185" s="66" t="s">
        <v>5784</v>
      </c>
      <c r="D1185" s="76" t="s">
        <v>5738</v>
      </c>
      <c r="E1185" s="66" t="s">
        <v>5786</v>
      </c>
      <c r="F1185" s="67">
        <v>4.4400000000000004</v>
      </c>
      <c r="G1185" s="67">
        <v>-7.8659299999999996</v>
      </c>
      <c r="H1185" s="67">
        <v>110.03700000000001</v>
      </c>
      <c r="I1185" s="66" t="s">
        <v>3504</v>
      </c>
      <c r="J1185" s="67">
        <v>-7.7226800000000004</v>
      </c>
      <c r="K1185" s="67">
        <v>109.9468</v>
      </c>
    </row>
    <row r="1186" spans="1:11" ht="14.5">
      <c r="A1186" s="66" t="str">
        <f t="shared" si="18"/>
        <v>Pati - Sokokulon_DADIREJO</v>
      </c>
      <c r="B1186" s="66" t="s">
        <v>3396</v>
      </c>
      <c r="C1186" s="66" t="s">
        <v>5784</v>
      </c>
      <c r="D1186" s="76" t="s">
        <v>5748</v>
      </c>
      <c r="E1186" s="66" t="s">
        <v>5786</v>
      </c>
      <c r="F1186" s="67">
        <v>16.66</v>
      </c>
      <c r="G1186" s="67">
        <v>-6.76661</v>
      </c>
      <c r="H1186" s="67">
        <v>111.02500000000001</v>
      </c>
      <c r="I1186" s="66" t="s">
        <v>4606</v>
      </c>
      <c r="J1186" s="67">
        <v>-6.7764199999999999</v>
      </c>
      <c r="K1186" s="67">
        <v>110.9949</v>
      </c>
    </row>
    <row r="1187" spans="1:11" ht="14.5">
      <c r="A1187" s="66" t="str">
        <f t="shared" si="18"/>
        <v>Purbalingga - Kebong_DAGAN</v>
      </c>
      <c r="B1187" s="66" t="s">
        <v>4813</v>
      </c>
      <c r="C1187" s="66" t="s">
        <v>5784</v>
      </c>
      <c r="D1187" s="76" t="s">
        <v>5746</v>
      </c>
      <c r="E1187" s="66" t="s">
        <v>5786</v>
      </c>
      <c r="F1187" s="67">
        <v>7.6</v>
      </c>
      <c r="G1187" s="67">
        <v>-7.2790299999999997</v>
      </c>
      <c r="H1187" s="67">
        <v>109.36199999999999</v>
      </c>
      <c r="I1187" s="66" t="s">
        <v>4781</v>
      </c>
      <c r="J1187" s="67">
        <v>-7.4033100000000003</v>
      </c>
      <c r="K1187" s="67">
        <v>109.3588</v>
      </c>
    </row>
    <row r="1188" spans="1:11" ht="14.5">
      <c r="A1188" s="66" t="str">
        <f t="shared" si="18"/>
        <v>GPP KARANGANYAR_DAGEN</v>
      </c>
      <c r="B1188" s="66" t="s">
        <v>2642</v>
      </c>
      <c r="C1188" s="66" t="s">
        <v>5784</v>
      </c>
      <c r="D1188" s="76" t="s">
        <v>5753</v>
      </c>
      <c r="E1188" s="66" t="s">
        <v>5786</v>
      </c>
      <c r="F1188" s="67">
        <v>21.59</v>
      </c>
      <c r="G1188" s="67">
        <v>-7.5675800000000004</v>
      </c>
      <c r="H1188" s="67">
        <v>110.886</v>
      </c>
      <c r="I1188" s="66" t="s">
        <v>2633</v>
      </c>
      <c r="J1188" s="67">
        <v>-7.5687199999999999</v>
      </c>
      <c r="K1188" s="67">
        <v>110.8749</v>
      </c>
    </row>
    <row r="1189" spans="1:11" ht="14.5">
      <c r="A1189" s="66" t="str">
        <f t="shared" si="18"/>
        <v>Blora 4 Ngawen_DALANGAN</v>
      </c>
      <c r="B1189" s="66" t="s">
        <v>1276</v>
      </c>
      <c r="C1189" s="66" t="s">
        <v>5784</v>
      </c>
      <c r="D1189" s="76" t="s">
        <v>5763</v>
      </c>
      <c r="E1189" s="66" t="s">
        <v>5786</v>
      </c>
      <c r="F1189" s="67">
        <v>44.23</v>
      </c>
      <c r="G1189" s="67">
        <v>-6.9297000000000004</v>
      </c>
      <c r="H1189" s="67">
        <v>111.18600000000001</v>
      </c>
      <c r="I1189" s="66" t="s">
        <v>1251</v>
      </c>
      <c r="J1189" s="67">
        <v>-7.0247799999999998</v>
      </c>
      <c r="K1189" s="67">
        <v>111.2928</v>
      </c>
    </row>
    <row r="1190" spans="1:11" ht="14.5">
      <c r="A1190" s="66" t="str">
        <f t="shared" si="18"/>
        <v>GPP KLATEN_DALANGAN</v>
      </c>
      <c r="B1190" s="66" t="s">
        <v>1276</v>
      </c>
      <c r="C1190" s="66" t="s">
        <v>5784</v>
      </c>
      <c r="D1190" s="76" t="s">
        <v>5754</v>
      </c>
      <c r="E1190" s="66" t="s">
        <v>5786</v>
      </c>
      <c r="F1190" s="67">
        <v>8.89</v>
      </c>
      <c r="G1190" s="67">
        <v>-7.6120099999999997</v>
      </c>
      <c r="H1190" s="67">
        <v>110.63</v>
      </c>
      <c r="I1190" s="66" t="s">
        <v>2894</v>
      </c>
      <c r="J1190" s="67">
        <v>-7.6692</v>
      </c>
      <c r="K1190" s="67">
        <v>110.6751</v>
      </c>
    </row>
    <row r="1191" spans="1:11" ht="14.5">
      <c r="A1191" s="66" t="str">
        <f t="shared" si="18"/>
        <v>GPP SUKOHARJO_DALANGAN</v>
      </c>
      <c r="B1191" s="66" t="s">
        <v>1276</v>
      </c>
      <c r="C1191" s="66" t="s">
        <v>5784</v>
      </c>
      <c r="D1191" s="76" t="s">
        <v>5741</v>
      </c>
      <c r="E1191" s="66" t="s">
        <v>5786</v>
      </c>
      <c r="F1191" s="67">
        <v>14.71</v>
      </c>
      <c r="G1191" s="67">
        <v>-7.7229200000000002</v>
      </c>
      <c r="H1191" s="67">
        <v>110.81399999999999</v>
      </c>
      <c r="I1191" s="66" t="s">
        <v>3993</v>
      </c>
      <c r="J1191" s="67">
        <v>-7.7412599999999996</v>
      </c>
      <c r="K1191" s="67">
        <v>110.8785</v>
      </c>
    </row>
    <row r="1192" spans="1:11" ht="14.5">
      <c r="A1192" s="66" t="str">
        <f t="shared" si="18"/>
        <v>Boyolali_DALEMAN</v>
      </c>
      <c r="B1192" s="66" t="s">
        <v>1402</v>
      </c>
      <c r="C1192" s="66" t="s">
        <v>5784</v>
      </c>
      <c r="D1192" s="76" t="s">
        <v>5741</v>
      </c>
      <c r="E1192" s="66" t="s">
        <v>5786</v>
      </c>
      <c r="F1192" s="67">
        <v>8.89</v>
      </c>
      <c r="G1192" s="67">
        <v>-7.5962199999999998</v>
      </c>
      <c r="H1192" s="67">
        <v>110.64</v>
      </c>
      <c r="I1192" s="66" t="s">
        <v>1370</v>
      </c>
      <c r="J1192" s="67">
        <v>-7.5381099999999996</v>
      </c>
      <c r="K1192" s="67">
        <v>110.6292</v>
      </c>
    </row>
    <row r="1193" spans="1:11" ht="14.5">
      <c r="A1193" s="66" t="str">
        <f t="shared" si="18"/>
        <v>GPP SUKOHARJO_DALEMAN</v>
      </c>
      <c r="B1193" s="66" t="s">
        <v>1402</v>
      </c>
      <c r="C1193" s="66" t="s">
        <v>5784</v>
      </c>
      <c r="D1193" s="76" t="s">
        <v>5757</v>
      </c>
      <c r="E1193" s="66" t="s">
        <v>5786</v>
      </c>
      <c r="F1193" s="67">
        <v>14.71</v>
      </c>
      <c r="G1193" s="67">
        <v>-7.7270799999999999</v>
      </c>
      <c r="H1193" s="67">
        <v>110.857</v>
      </c>
      <c r="I1193" s="66" t="s">
        <v>3993</v>
      </c>
      <c r="J1193" s="67">
        <v>-7.7412599999999996</v>
      </c>
      <c r="K1193" s="67">
        <v>110.8785</v>
      </c>
    </row>
    <row r="1194" spans="1:11" ht="14.5">
      <c r="A1194" s="66" t="str">
        <f t="shared" si="18"/>
        <v>GPP MAGELANG_DALEMAN KIDUL</v>
      </c>
      <c r="B1194" s="66" t="s">
        <v>3134</v>
      </c>
      <c r="C1194" s="66" t="s">
        <v>5784</v>
      </c>
      <c r="D1194" s="76" t="s">
        <v>5739</v>
      </c>
      <c r="E1194" s="66" t="s">
        <v>5786</v>
      </c>
      <c r="F1194" s="67">
        <v>7.61</v>
      </c>
      <c r="G1194" s="67">
        <v>-7.4837600000000002</v>
      </c>
      <c r="H1194" s="67">
        <v>110.349</v>
      </c>
      <c r="I1194" s="66" t="s">
        <v>3103</v>
      </c>
      <c r="J1194" s="67">
        <v>-7.3955399999999996</v>
      </c>
      <c r="K1194" s="67">
        <v>110.24469999999999</v>
      </c>
    </row>
    <row r="1195" spans="1:11" ht="14.5">
      <c r="A1195" s="66" t="str">
        <f t="shared" si="18"/>
        <v>Kudus - Kaliwungu_DAMARAN</v>
      </c>
      <c r="B1195" s="66" t="s">
        <v>4390</v>
      </c>
      <c r="C1195" s="66" t="s">
        <v>5784</v>
      </c>
      <c r="D1195" s="76" t="s">
        <v>5743</v>
      </c>
      <c r="E1195" s="66" t="s">
        <v>5786</v>
      </c>
      <c r="F1195" s="67">
        <v>13.38</v>
      </c>
      <c r="G1195" s="67">
        <v>-6.8014299999999999</v>
      </c>
      <c r="H1195" s="67">
        <v>110.83</v>
      </c>
      <c r="I1195" s="66" t="s">
        <v>4381</v>
      </c>
      <c r="J1195" s="67">
        <v>-6.8014900000000003</v>
      </c>
      <c r="K1195" s="67">
        <v>110.82510000000001</v>
      </c>
    </row>
    <row r="1196" spans="1:11" ht="14.5">
      <c r="A1196" s="66" t="str">
        <f t="shared" si="18"/>
        <v>BGR JENARSARI_DAMARJATI</v>
      </c>
      <c r="B1196" s="66" t="s">
        <v>364</v>
      </c>
      <c r="C1196" s="66" t="s">
        <v>5784</v>
      </c>
      <c r="D1196" s="76" t="s">
        <v>5748</v>
      </c>
      <c r="E1196" s="66" t="s">
        <v>5786</v>
      </c>
      <c r="F1196" s="67">
        <v>16.97</v>
      </c>
      <c r="G1196" s="67">
        <v>-7.1001599999999998</v>
      </c>
      <c r="H1196" s="67">
        <v>110.012</v>
      </c>
      <c r="I1196" s="66" t="s">
        <v>346</v>
      </c>
      <c r="J1196" s="67">
        <v>-6.95329</v>
      </c>
      <c r="K1196" s="67">
        <v>110.10129999999999</v>
      </c>
    </row>
    <row r="1197" spans="1:11" ht="14.5">
      <c r="A1197" s="66" t="str">
        <f t="shared" si="18"/>
        <v>Jepara - Mayong_DAMARJATI</v>
      </c>
      <c r="B1197" s="66" t="s">
        <v>364</v>
      </c>
      <c r="C1197" s="66" t="s">
        <v>5784</v>
      </c>
      <c r="D1197" s="76" t="s">
        <v>5760</v>
      </c>
      <c r="E1197" s="66" t="s">
        <v>5786</v>
      </c>
      <c r="F1197" s="67">
        <v>10.32</v>
      </c>
      <c r="G1197" s="67">
        <v>-6.6965399999999997</v>
      </c>
      <c r="H1197" s="67">
        <v>110.747</v>
      </c>
      <c r="I1197" s="66" t="s">
        <v>4145</v>
      </c>
      <c r="J1197" s="67">
        <v>-6.7420299999999997</v>
      </c>
      <c r="K1197" s="67">
        <v>110.7436</v>
      </c>
    </row>
    <row r="1198" spans="1:11" ht="14.5">
      <c r="A1198" s="66" t="str">
        <f t="shared" si="18"/>
        <v>BGR TEMANGGUNG_DAMARKASIHAN</v>
      </c>
      <c r="B1198" s="66" t="s">
        <v>1028</v>
      </c>
      <c r="C1198" s="66" t="s">
        <v>5784</v>
      </c>
      <c r="D1198" s="76" t="s">
        <v>5750</v>
      </c>
      <c r="E1198" s="66" t="s">
        <v>5786</v>
      </c>
      <c r="F1198" s="67">
        <v>7.7</v>
      </c>
      <c r="G1198" s="67">
        <v>-7.3331</v>
      </c>
      <c r="H1198" s="67">
        <v>109.973</v>
      </c>
      <c r="I1198" s="66" t="s">
        <v>999</v>
      </c>
      <c r="J1198" s="67">
        <v>-7.2953299999999999</v>
      </c>
      <c r="K1198" s="67">
        <v>110.0787</v>
      </c>
    </row>
    <row r="1199" spans="1:11" ht="14.5">
      <c r="A1199" s="66" t="str">
        <f t="shared" si="18"/>
        <v>BGR JENARSARI_DAMARSARI</v>
      </c>
      <c r="B1199" s="66" t="s">
        <v>365</v>
      </c>
      <c r="C1199" s="66" t="s">
        <v>5784</v>
      </c>
      <c r="D1199" s="76" t="s">
        <v>5737</v>
      </c>
      <c r="E1199" s="66" t="s">
        <v>5786</v>
      </c>
      <c r="F1199" s="67">
        <v>16.97</v>
      </c>
      <c r="G1199" s="67">
        <v>-6.9145099999999999</v>
      </c>
      <c r="H1199" s="67">
        <v>110.15900000000001</v>
      </c>
      <c r="I1199" s="66" t="s">
        <v>346</v>
      </c>
      <c r="J1199" s="67">
        <v>-6.95329</v>
      </c>
      <c r="K1199" s="67">
        <v>110.10129999999999</v>
      </c>
    </row>
    <row r="1200" spans="1:11" ht="14.5">
      <c r="A1200" s="66" t="str">
        <f t="shared" si="18"/>
        <v>Pati - Sokokulon_DAMARWULAN</v>
      </c>
      <c r="B1200" s="66" t="s">
        <v>4613</v>
      </c>
      <c r="C1200" s="66" t="s">
        <v>5784</v>
      </c>
      <c r="D1200" s="76" t="s">
        <v>5742</v>
      </c>
      <c r="E1200" s="66" t="s">
        <v>5786</v>
      </c>
      <c r="F1200" s="67">
        <v>10.32</v>
      </c>
      <c r="G1200" s="67">
        <v>-6.5508600000000001</v>
      </c>
      <c r="H1200" s="67">
        <v>110.9</v>
      </c>
      <c r="I1200" s="66" t="s">
        <v>4606</v>
      </c>
      <c r="J1200" s="67">
        <v>-6.7764199999999999</v>
      </c>
      <c r="K1200" s="67">
        <v>110.9949</v>
      </c>
    </row>
    <row r="1201" spans="1:11" ht="14.5">
      <c r="A1201" s="66" t="str">
        <f t="shared" si="18"/>
        <v>Temanggung_DAMPIT</v>
      </c>
      <c r="B1201" s="66" t="s">
        <v>5300</v>
      </c>
      <c r="C1201" s="66" t="s">
        <v>5784</v>
      </c>
      <c r="D1201" s="76" t="s">
        <v>5738</v>
      </c>
      <c r="E1201" s="66" t="s">
        <v>5786</v>
      </c>
      <c r="F1201" s="67">
        <v>7.61</v>
      </c>
      <c r="G1201" s="67">
        <v>-7.4096099999999998</v>
      </c>
      <c r="H1201" s="67">
        <v>110.1074</v>
      </c>
      <c r="I1201" s="66" t="s">
        <v>5294</v>
      </c>
      <c r="J1201" s="67">
        <v>-7.3036099999999999</v>
      </c>
      <c r="K1201" s="67">
        <v>110.15309999999999</v>
      </c>
    </row>
    <row r="1202" spans="1:11" ht="14.5">
      <c r="A1202" s="66" t="str">
        <f t="shared" si="18"/>
        <v>TGL 3PURWAHAMBA_DAMPYAK</v>
      </c>
      <c r="B1202" s="66" t="s">
        <v>5370</v>
      </c>
      <c r="C1202" s="66" t="s">
        <v>5784</v>
      </c>
      <c r="D1202" s="76" t="s">
        <v>5748</v>
      </c>
      <c r="E1202" s="66" t="s">
        <v>5786</v>
      </c>
      <c r="F1202" s="67">
        <v>11.25</v>
      </c>
      <c r="G1202" s="67">
        <v>-6.8616999999999999</v>
      </c>
      <c r="H1202" s="67">
        <v>109.16200000000001</v>
      </c>
      <c r="I1202" s="66" t="s">
        <v>5354</v>
      </c>
      <c r="J1202" s="67">
        <v>-6.87378</v>
      </c>
      <c r="K1202" s="67">
        <v>109.2512</v>
      </c>
    </row>
    <row r="1203" spans="1:11" ht="14.5">
      <c r="A1203" s="66" t="str">
        <f t="shared" si="18"/>
        <v>BGR PURBALINGGA_DANAKERTA</v>
      </c>
      <c r="B1203" s="66" t="s">
        <v>875</v>
      </c>
      <c r="C1203" s="66" t="s">
        <v>5784</v>
      </c>
      <c r="D1203" s="76" t="s">
        <v>5739</v>
      </c>
      <c r="E1203" s="66" t="s">
        <v>5786</v>
      </c>
      <c r="F1203" s="67">
        <v>10.28</v>
      </c>
      <c r="G1203" s="67">
        <v>-7.3570799999999998</v>
      </c>
      <c r="H1203" s="67">
        <v>109.53400000000001</v>
      </c>
      <c r="I1203" s="66" t="s">
        <v>856</v>
      </c>
      <c r="J1203" s="67">
        <v>-7.4180900000000003</v>
      </c>
      <c r="K1203" s="67">
        <v>109.37690000000001</v>
      </c>
    </row>
    <row r="1204" spans="1:11" ht="14.5">
      <c r="A1204" s="66" t="str">
        <f t="shared" si="18"/>
        <v>BGR PURBALINGGA_DANARAJA</v>
      </c>
      <c r="B1204" s="66" t="s">
        <v>876</v>
      </c>
      <c r="C1204" s="66" t="s">
        <v>5784</v>
      </c>
      <c r="D1204" s="76" t="s">
        <v>5761</v>
      </c>
      <c r="E1204" s="66" t="s">
        <v>5786</v>
      </c>
      <c r="F1204" s="67">
        <v>9.3800000000000008</v>
      </c>
      <c r="G1204" s="67">
        <v>-7.5298299999999996</v>
      </c>
      <c r="H1204" s="67">
        <v>109.30500000000001</v>
      </c>
      <c r="I1204" s="66" t="s">
        <v>856</v>
      </c>
      <c r="J1204" s="67">
        <v>-7.4180900000000003</v>
      </c>
      <c r="K1204" s="67">
        <v>109.37690000000001</v>
      </c>
    </row>
    <row r="1205" spans="1:11" ht="14.5">
      <c r="A1205" s="66" t="str">
        <f t="shared" si="18"/>
        <v>BGR PURBALINGGA_DANARAJA</v>
      </c>
      <c r="B1205" s="66" t="s">
        <v>876</v>
      </c>
      <c r="C1205" s="66" t="s">
        <v>5784</v>
      </c>
      <c r="D1205" s="76" t="s">
        <v>5764</v>
      </c>
      <c r="E1205" s="66" t="s">
        <v>5786</v>
      </c>
      <c r="F1205" s="67">
        <v>10.28</v>
      </c>
      <c r="G1205" s="67">
        <v>-7.4432799999999997</v>
      </c>
      <c r="H1205" s="67">
        <v>109.54</v>
      </c>
      <c r="I1205" s="66" t="s">
        <v>856</v>
      </c>
      <c r="J1205" s="67">
        <v>-7.4180900000000003</v>
      </c>
      <c r="K1205" s="67">
        <v>109.37690000000001</v>
      </c>
    </row>
    <row r="1206" spans="1:11" ht="14.5">
      <c r="A1206" s="66" t="str">
        <f t="shared" si="18"/>
        <v>Brebes GPP_DANARAJA</v>
      </c>
      <c r="B1206" s="66" t="s">
        <v>876</v>
      </c>
      <c r="C1206" s="66" t="s">
        <v>5784</v>
      </c>
      <c r="D1206" s="76" t="s">
        <v>5752</v>
      </c>
      <c r="E1206" s="66" t="s">
        <v>5786</v>
      </c>
      <c r="F1206" s="67">
        <v>11.25</v>
      </c>
      <c r="G1206" s="67">
        <v>-7.11782</v>
      </c>
      <c r="H1206" s="67">
        <v>109.05800000000001</v>
      </c>
      <c r="I1206" s="66" t="s">
        <v>1667</v>
      </c>
      <c r="J1206" s="67">
        <v>-7.1220699999999999</v>
      </c>
      <c r="K1206" s="67">
        <v>108.9847</v>
      </c>
    </row>
    <row r="1207" spans="1:11" ht="14.5">
      <c r="A1207" s="66" t="str">
        <f t="shared" si="18"/>
        <v>Brebes GPP_DANAREJA</v>
      </c>
      <c r="B1207" s="66" t="s">
        <v>1701</v>
      </c>
      <c r="C1207" s="66" t="s">
        <v>5784</v>
      </c>
      <c r="D1207" s="76" t="s">
        <v>5760</v>
      </c>
      <c r="E1207" s="66" t="s">
        <v>5786</v>
      </c>
      <c r="F1207" s="67">
        <v>11.25</v>
      </c>
      <c r="G1207" s="67">
        <v>-7.0831799999999996</v>
      </c>
      <c r="H1207" s="67">
        <v>109.15</v>
      </c>
      <c r="I1207" s="66" t="s">
        <v>1667</v>
      </c>
      <c r="J1207" s="67">
        <v>-7.1220699999999999</v>
      </c>
      <c r="K1207" s="67">
        <v>108.9847</v>
      </c>
    </row>
    <row r="1208" spans="1:11" ht="14.5">
      <c r="A1208" s="66" t="str">
        <f t="shared" si="18"/>
        <v>Brebes GPP_DANASARI</v>
      </c>
      <c r="B1208" s="66" t="s">
        <v>1702</v>
      </c>
      <c r="C1208" s="66" t="s">
        <v>5784</v>
      </c>
      <c r="D1208" s="76" t="s">
        <v>5755</v>
      </c>
      <c r="E1208" s="66" t="s">
        <v>5786</v>
      </c>
      <c r="F1208" s="67">
        <v>11.25</v>
      </c>
      <c r="G1208" s="67">
        <v>-7.1145500000000004</v>
      </c>
      <c r="H1208" s="67">
        <v>109.181</v>
      </c>
      <c r="I1208" s="66" t="s">
        <v>1667</v>
      </c>
      <c r="J1208" s="67">
        <v>-7.1220699999999999</v>
      </c>
      <c r="K1208" s="67">
        <v>108.9847</v>
      </c>
    </row>
    <row r="1209" spans="1:11" ht="14.5">
      <c r="A1209" s="66" t="str">
        <f t="shared" si="18"/>
        <v>Pemalang - Taman_DANASARI</v>
      </c>
      <c r="B1209" s="66" t="s">
        <v>1702</v>
      </c>
      <c r="C1209" s="66" t="s">
        <v>5784</v>
      </c>
      <c r="D1209" s="76" t="s">
        <v>5758</v>
      </c>
      <c r="E1209" s="66" t="s">
        <v>5786</v>
      </c>
      <c r="F1209" s="67">
        <v>15.73</v>
      </c>
      <c r="G1209" s="67">
        <v>-6.8667400000000001</v>
      </c>
      <c r="H1209" s="67">
        <v>109.401</v>
      </c>
      <c r="I1209" s="66" t="s">
        <v>4660</v>
      </c>
      <c r="J1209" s="67">
        <v>-6.8936700000000002</v>
      </c>
      <c r="K1209" s="67">
        <v>109.4251</v>
      </c>
    </row>
    <row r="1210" spans="1:11" ht="14.5">
      <c r="A1210" s="66" t="str">
        <f t="shared" si="18"/>
        <v>Purbalingga - Kebong_DANASARI</v>
      </c>
      <c r="B1210" s="66" t="s">
        <v>1702</v>
      </c>
      <c r="C1210" s="66" t="s">
        <v>5784</v>
      </c>
      <c r="D1210" s="76" t="s">
        <v>5757</v>
      </c>
      <c r="E1210" s="66" t="s">
        <v>5786</v>
      </c>
      <c r="F1210" s="67">
        <v>7.6</v>
      </c>
      <c r="G1210" s="67">
        <v>-7.1815499999999997</v>
      </c>
      <c r="H1210" s="67">
        <v>109.44</v>
      </c>
      <c r="I1210" s="66" t="s">
        <v>4781</v>
      </c>
      <c r="J1210" s="67">
        <v>-7.4033100000000003</v>
      </c>
      <c r="K1210" s="67">
        <v>109.3588</v>
      </c>
    </row>
    <row r="1211" spans="1:11" ht="14.5">
      <c r="A1211" s="66" t="str">
        <f t="shared" si="18"/>
        <v>Kebumen - Purbowangi_DANASRI</v>
      </c>
      <c r="B1211" s="66" t="s">
        <v>4288</v>
      </c>
      <c r="C1211" s="66" t="s">
        <v>5784</v>
      </c>
      <c r="D1211" s="76" t="s">
        <v>5756</v>
      </c>
      <c r="E1211" s="66" t="s">
        <v>5786</v>
      </c>
      <c r="F1211" s="67">
        <v>20.29</v>
      </c>
      <c r="G1211" s="67">
        <v>-7.6443899999999996</v>
      </c>
      <c r="H1211" s="67">
        <v>109.30500000000001</v>
      </c>
      <c r="I1211" s="66" t="s">
        <v>4274</v>
      </c>
      <c r="J1211" s="67">
        <v>-7.6099800000000002</v>
      </c>
      <c r="K1211" s="67">
        <v>109.48480000000001</v>
      </c>
    </row>
    <row r="1212" spans="1:11" ht="14.5">
      <c r="A1212" s="66" t="str">
        <f t="shared" si="18"/>
        <v>Kebumen - Purbowangi_DANASRI KIDUL</v>
      </c>
      <c r="B1212" s="66" t="s">
        <v>4289</v>
      </c>
      <c r="C1212" s="66" t="s">
        <v>5784</v>
      </c>
      <c r="D1212" s="76" t="s">
        <v>5756</v>
      </c>
      <c r="E1212" s="66" t="s">
        <v>5786</v>
      </c>
      <c r="F1212" s="67">
        <v>20.29</v>
      </c>
      <c r="G1212" s="67">
        <v>-7.6471200000000001</v>
      </c>
      <c r="H1212" s="67">
        <v>109.31699999999999</v>
      </c>
      <c r="I1212" s="66" t="s">
        <v>4274</v>
      </c>
      <c r="J1212" s="67">
        <v>-7.6099800000000002</v>
      </c>
      <c r="K1212" s="67">
        <v>109.48480000000001</v>
      </c>
    </row>
    <row r="1213" spans="1:11" ht="14.5">
      <c r="A1213" s="66" t="str">
        <f t="shared" si="18"/>
        <v>Kebumen - Purbowangi_DANASRI LOR</v>
      </c>
      <c r="B1213" s="66" t="s">
        <v>4290</v>
      </c>
      <c r="C1213" s="66" t="s">
        <v>5784</v>
      </c>
      <c r="D1213" s="76" t="s">
        <v>5743</v>
      </c>
      <c r="E1213" s="66" t="s">
        <v>5786</v>
      </c>
      <c r="F1213" s="67">
        <v>20.29</v>
      </c>
      <c r="G1213" s="67">
        <v>-7.63659</v>
      </c>
      <c r="H1213" s="67">
        <v>109.321</v>
      </c>
      <c r="I1213" s="66" t="s">
        <v>4274</v>
      </c>
      <c r="J1213" s="67">
        <v>-7.6099800000000002</v>
      </c>
      <c r="K1213" s="67">
        <v>109.48480000000001</v>
      </c>
    </row>
    <row r="1214" spans="1:11" ht="14.5">
      <c r="A1214" s="66" t="str">
        <f t="shared" si="18"/>
        <v>Brebes GPP_DANAWARIH</v>
      </c>
      <c r="B1214" s="66" t="s">
        <v>1703</v>
      </c>
      <c r="C1214" s="66" t="s">
        <v>5784</v>
      </c>
      <c r="D1214" s="76" t="s">
        <v>5755</v>
      </c>
      <c r="E1214" s="66" t="s">
        <v>5786</v>
      </c>
      <c r="F1214" s="67">
        <v>11.25</v>
      </c>
      <c r="G1214" s="67">
        <v>-7.0680100000000001</v>
      </c>
      <c r="H1214" s="67">
        <v>109.129</v>
      </c>
      <c r="I1214" s="66" t="s">
        <v>1667</v>
      </c>
      <c r="J1214" s="67">
        <v>-7.1220699999999999</v>
      </c>
      <c r="K1214" s="67">
        <v>108.9847</v>
      </c>
    </row>
    <row r="1215" spans="1:11" ht="14.5">
      <c r="A1215" s="66" t="str">
        <f t="shared" si="18"/>
        <v>BGR TEMANGGUNG_DANGKEL</v>
      </c>
      <c r="B1215" s="66" t="s">
        <v>1029</v>
      </c>
      <c r="C1215" s="66" t="s">
        <v>5784</v>
      </c>
      <c r="D1215" s="76" t="s">
        <v>5752</v>
      </c>
      <c r="E1215" s="66" t="s">
        <v>5786</v>
      </c>
      <c r="F1215" s="67">
        <v>9.5500000000000007</v>
      </c>
      <c r="G1215" s="67">
        <v>-7.2808099999999998</v>
      </c>
      <c r="H1215" s="67">
        <v>110.093</v>
      </c>
      <c r="I1215" s="66" t="s">
        <v>999</v>
      </c>
      <c r="J1215" s="67">
        <v>-7.2953299999999999</v>
      </c>
      <c r="K1215" s="67">
        <v>110.0787</v>
      </c>
    </row>
    <row r="1216" spans="1:11" ht="14.5">
      <c r="A1216" s="66" t="str">
        <f t="shared" si="18"/>
        <v>GPP KLATEN_DANGURAN</v>
      </c>
      <c r="B1216" s="66" t="s">
        <v>2930</v>
      </c>
      <c r="C1216" s="66" t="s">
        <v>5784</v>
      </c>
      <c r="D1216" s="76" t="s">
        <v>5748</v>
      </c>
      <c r="E1216" s="66" t="s">
        <v>5786</v>
      </c>
      <c r="F1216" s="67">
        <v>8.89</v>
      </c>
      <c r="G1216" s="67">
        <v>-7.7313999999999998</v>
      </c>
      <c r="H1216" s="67">
        <v>110.58799999999999</v>
      </c>
      <c r="I1216" s="66" t="s">
        <v>2894</v>
      </c>
      <c r="J1216" s="67">
        <v>-7.6692</v>
      </c>
      <c r="K1216" s="67">
        <v>110.6751</v>
      </c>
    </row>
    <row r="1217" spans="1:11" ht="14.5">
      <c r="A1217" s="66" t="str">
        <f t="shared" si="18"/>
        <v>GPP KARANGANYAR_DANUKUSUMAN</v>
      </c>
      <c r="B1217" s="66" t="s">
        <v>2643</v>
      </c>
      <c r="C1217" s="66" t="s">
        <v>5784</v>
      </c>
      <c r="D1217" s="76" t="s">
        <v>5747</v>
      </c>
      <c r="E1217" s="66" t="s">
        <v>5786</v>
      </c>
      <c r="F1217" s="67">
        <v>0.39</v>
      </c>
      <c r="G1217" s="67">
        <v>-7.5867599999999999</v>
      </c>
      <c r="H1217" s="67">
        <v>110.821</v>
      </c>
      <c r="I1217" s="66" t="s">
        <v>2633</v>
      </c>
      <c r="J1217" s="67">
        <v>-7.5687199999999999</v>
      </c>
      <c r="K1217" s="67">
        <v>110.8749</v>
      </c>
    </row>
    <row r="1218" spans="1:11" ht="14.5">
      <c r="A1218" s="66" t="str">
        <f t="shared" ref="A1218:A1281" si="19">CONCATENATE(I1218,"_",B1218)</f>
        <v>Temanggung_DANUPAYAN</v>
      </c>
      <c r="B1218" s="66" t="s">
        <v>5301</v>
      </c>
      <c r="C1218" s="66" t="s">
        <v>5784</v>
      </c>
      <c r="D1218" s="76" t="s">
        <v>5752</v>
      </c>
      <c r="E1218" s="66" t="s">
        <v>5786</v>
      </c>
      <c r="F1218" s="67">
        <v>9.5500000000000007</v>
      </c>
      <c r="G1218" s="67">
        <v>-7.3034400000000002</v>
      </c>
      <c r="H1218" s="67">
        <v>110.145</v>
      </c>
      <c r="I1218" s="66" t="s">
        <v>5294</v>
      </c>
      <c r="J1218" s="67">
        <v>-7.3036099999999999</v>
      </c>
      <c r="K1218" s="67">
        <v>110.15309999999999</v>
      </c>
    </row>
    <row r="1219" spans="1:11" ht="14.5">
      <c r="A1219" s="66" t="str">
        <f t="shared" si="19"/>
        <v>GPP MAGELANG_DANUREJO</v>
      </c>
      <c r="B1219" s="66" t="s">
        <v>3135</v>
      </c>
      <c r="C1219" s="66" t="s">
        <v>5784</v>
      </c>
      <c r="D1219" s="76" t="s">
        <v>5765</v>
      </c>
      <c r="E1219" s="66" t="s">
        <v>5786</v>
      </c>
      <c r="F1219" s="67">
        <v>7.61</v>
      </c>
      <c r="G1219" s="67">
        <v>-7.53423</v>
      </c>
      <c r="H1219" s="67">
        <v>110.23</v>
      </c>
      <c r="I1219" s="66" t="s">
        <v>3103</v>
      </c>
      <c r="J1219" s="67">
        <v>-7.3955399999999996</v>
      </c>
      <c r="K1219" s="67">
        <v>110.24469999999999</v>
      </c>
    </row>
    <row r="1220" spans="1:11" ht="14.5">
      <c r="A1220" s="66" t="str">
        <f t="shared" si="19"/>
        <v>GPP GROBOGAN_DANYANG</v>
      </c>
      <c r="B1220" s="66" t="s">
        <v>2591</v>
      </c>
      <c r="C1220" s="66" t="s">
        <v>5784</v>
      </c>
      <c r="D1220" s="76" t="s">
        <v>5755</v>
      </c>
      <c r="E1220" s="66" t="s">
        <v>5786</v>
      </c>
      <c r="F1220" s="67">
        <v>53.45</v>
      </c>
      <c r="G1220" s="67">
        <v>-7.1079999999999997</v>
      </c>
      <c r="H1220" s="67">
        <v>110.904</v>
      </c>
      <c r="I1220" s="66" t="s">
        <v>2583</v>
      </c>
      <c r="J1220" s="67">
        <v>-7.1456299999999997</v>
      </c>
      <c r="K1220" s="67">
        <v>110.9007</v>
      </c>
    </row>
    <row r="1221" spans="1:11" ht="14.5">
      <c r="A1221" s="66" t="str">
        <f t="shared" si="19"/>
        <v>Pati - Juwana_DANYANGMULYO</v>
      </c>
      <c r="B1221" s="66" t="s">
        <v>4478</v>
      </c>
      <c r="C1221" s="66" t="s">
        <v>5784</v>
      </c>
      <c r="D1221" s="76" t="s">
        <v>5756</v>
      </c>
      <c r="E1221" s="66" t="s">
        <v>5786</v>
      </c>
      <c r="F1221" s="67">
        <v>16.66</v>
      </c>
      <c r="G1221" s="67">
        <v>-6.84002</v>
      </c>
      <c r="H1221" s="67">
        <v>111.09699999999999</v>
      </c>
      <c r="I1221" s="66" t="s">
        <v>4458</v>
      </c>
      <c r="J1221" s="67">
        <v>-6.7296100000000001</v>
      </c>
      <c r="K1221" s="67">
        <v>111.1037</v>
      </c>
    </row>
    <row r="1222" spans="1:11" ht="14.5">
      <c r="A1222" s="66" t="str">
        <f t="shared" si="19"/>
        <v>Qc Purwodadi - Tawangharjo_DAPURNO</v>
      </c>
      <c r="B1222" s="66" t="s">
        <v>4977</v>
      </c>
      <c r="C1222" s="66" t="s">
        <v>5784</v>
      </c>
      <c r="D1222" s="76" t="s">
        <v>5758</v>
      </c>
      <c r="E1222" s="66" t="s">
        <v>5786</v>
      </c>
      <c r="F1222" s="67">
        <v>53.45</v>
      </c>
      <c r="G1222" s="67">
        <v>-7.0869299999999997</v>
      </c>
      <c r="H1222" s="67">
        <v>111.117</v>
      </c>
      <c r="I1222" s="66" t="s">
        <v>4974</v>
      </c>
      <c r="J1222" s="67">
        <v>-7.0747999999999998</v>
      </c>
      <c r="K1222" s="67">
        <v>110.9586</v>
      </c>
    </row>
    <row r="1223" spans="1:11" ht="14.5">
      <c r="A1223" s="66" t="str">
        <f t="shared" si="19"/>
        <v>GPP SRAGEN_DARI</v>
      </c>
      <c r="B1223" s="66" t="s">
        <v>3907</v>
      </c>
      <c r="C1223" s="66" t="s">
        <v>5784</v>
      </c>
      <c r="D1223" s="76" t="s">
        <v>5758</v>
      </c>
      <c r="E1223" s="66" t="s">
        <v>5786</v>
      </c>
      <c r="F1223" s="67">
        <v>66.78</v>
      </c>
      <c r="G1223" s="67">
        <v>-7.4376899999999999</v>
      </c>
      <c r="H1223" s="67">
        <v>110.9</v>
      </c>
      <c r="I1223" s="66" t="s">
        <v>3898</v>
      </c>
      <c r="J1223" s="67">
        <v>-7.4936100000000003</v>
      </c>
      <c r="K1223" s="67">
        <v>110.9278</v>
      </c>
    </row>
    <row r="1224" spans="1:11" ht="14.5">
      <c r="A1224" s="66" t="str">
        <f t="shared" si="19"/>
        <v>Purbalingga - Kebong_DARMA</v>
      </c>
      <c r="B1224" s="66" t="s">
        <v>4814</v>
      </c>
      <c r="C1224" s="66" t="s">
        <v>5784</v>
      </c>
      <c r="D1224" s="76" t="s">
        <v>5767</v>
      </c>
      <c r="E1224" s="66" t="s">
        <v>5786</v>
      </c>
      <c r="F1224" s="67">
        <v>7.6</v>
      </c>
      <c r="G1224" s="67">
        <v>-7.2674399999999997</v>
      </c>
      <c r="H1224" s="67">
        <v>109.43300000000001</v>
      </c>
      <c r="I1224" s="66" t="s">
        <v>4781</v>
      </c>
      <c r="J1224" s="67">
        <v>-7.4033100000000003</v>
      </c>
      <c r="K1224" s="67">
        <v>109.3588</v>
      </c>
    </row>
    <row r="1225" spans="1:11" ht="14.5">
      <c r="A1225" s="66" t="str">
        <f t="shared" si="19"/>
        <v>Banyumas 3 - Wangon_DARMAKRADENAN</v>
      </c>
      <c r="B1225" s="66" t="s">
        <v>22</v>
      </c>
      <c r="C1225" s="66" t="s">
        <v>5784</v>
      </c>
      <c r="D1225" s="76" t="s">
        <v>5749</v>
      </c>
      <c r="E1225" s="66" t="s">
        <v>5786</v>
      </c>
      <c r="F1225" s="67">
        <v>9.3800000000000008</v>
      </c>
      <c r="G1225" s="67">
        <v>-7.41899</v>
      </c>
      <c r="H1225" s="67">
        <v>109.03700000000001</v>
      </c>
      <c r="I1225" s="66" t="s">
        <v>8</v>
      </c>
      <c r="J1225" s="67">
        <v>-7.5113599999999998</v>
      </c>
      <c r="K1225" s="67">
        <v>109.03959999999999</v>
      </c>
    </row>
    <row r="1226" spans="1:11" ht="14.5">
      <c r="A1226" s="66" t="str">
        <f t="shared" si="19"/>
        <v>GPP BANJARNEGARA_DARMAYASA</v>
      </c>
      <c r="B1226" s="66" t="s">
        <v>2379</v>
      </c>
      <c r="C1226" s="66" t="s">
        <v>5784</v>
      </c>
      <c r="D1226" s="76" t="s">
        <v>5752</v>
      </c>
      <c r="E1226" s="66" t="s">
        <v>5786</v>
      </c>
      <c r="F1226" s="67">
        <v>10.28</v>
      </c>
      <c r="G1226" s="67">
        <v>-7.2700899999999997</v>
      </c>
      <c r="H1226" s="67">
        <v>109.797</v>
      </c>
      <c r="I1226" s="66" t="s">
        <v>2357</v>
      </c>
      <c r="J1226" s="67">
        <v>-7.3905900000000004</v>
      </c>
      <c r="K1226" s="67">
        <v>109.7366</v>
      </c>
    </row>
    <row r="1227" spans="1:11" ht="14.5">
      <c r="A1227" s="66" t="str">
        <f t="shared" si="19"/>
        <v>Kendal - Wonorejo_DARUPONO</v>
      </c>
      <c r="B1227" s="66" t="s">
        <v>4353</v>
      </c>
      <c r="C1227" s="66" t="s">
        <v>5784</v>
      </c>
      <c r="D1227" s="76" t="s">
        <v>5748</v>
      </c>
      <c r="E1227" s="66" t="s">
        <v>5786</v>
      </c>
      <c r="F1227" s="67">
        <v>16.97</v>
      </c>
      <c r="G1227" s="67">
        <v>-7.0166500000000003</v>
      </c>
      <c r="H1227" s="67">
        <v>110.2672</v>
      </c>
      <c r="I1227" s="66" t="s">
        <v>4346</v>
      </c>
      <c r="J1227" s="67">
        <v>-6.9401299999999999</v>
      </c>
      <c r="K1227" s="67">
        <v>110.2557</v>
      </c>
    </row>
    <row r="1228" spans="1:11" ht="14.5">
      <c r="A1228" s="66" t="str">
        <f t="shared" si="19"/>
        <v>GPP MAGELANG_DASEH</v>
      </c>
      <c r="B1228" s="66" t="s">
        <v>3136</v>
      </c>
      <c r="C1228" s="66" t="s">
        <v>5784</v>
      </c>
      <c r="D1228" s="76" t="s">
        <v>5737</v>
      </c>
      <c r="E1228" s="66" t="s">
        <v>5786</v>
      </c>
      <c r="F1228" s="67">
        <v>7.61</v>
      </c>
      <c r="G1228" s="67">
        <v>-7.4466000000000001</v>
      </c>
      <c r="H1228" s="67">
        <v>110.322</v>
      </c>
      <c r="I1228" s="66" t="s">
        <v>3103</v>
      </c>
      <c r="J1228" s="67">
        <v>-7.3955399999999996</v>
      </c>
      <c r="K1228" s="67">
        <v>110.24469999999999</v>
      </c>
    </row>
    <row r="1229" spans="1:11" ht="14.5">
      <c r="A1229" s="66" t="str">
        <f t="shared" si="19"/>
        <v>GD. LASEM_DASUN</v>
      </c>
      <c r="B1229" s="66" t="s">
        <v>2269</v>
      </c>
      <c r="C1229" s="66" t="s">
        <v>5784</v>
      </c>
      <c r="D1229" s="76" t="s">
        <v>5751</v>
      </c>
      <c r="E1229" s="66" t="s">
        <v>5786</v>
      </c>
      <c r="F1229" s="67">
        <v>20.29</v>
      </c>
      <c r="G1229" s="67">
        <v>-6.6747500000000004</v>
      </c>
      <c r="H1229" s="67">
        <v>111.449</v>
      </c>
      <c r="I1229" s="66" t="s">
        <v>2256</v>
      </c>
      <c r="J1229" s="67">
        <v>-6.6950700000000003</v>
      </c>
      <c r="K1229" s="67">
        <v>111.4366</v>
      </c>
    </row>
    <row r="1230" spans="1:11" ht="14.5">
      <c r="A1230" s="66" t="str">
        <f t="shared" si="19"/>
        <v>GD PSP Cilacap_DATAR</v>
      </c>
      <c r="B1230" s="66" t="s">
        <v>2151</v>
      </c>
      <c r="C1230" s="66" t="s">
        <v>5784</v>
      </c>
      <c r="D1230" s="76" t="s">
        <v>5743</v>
      </c>
      <c r="E1230" s="66" t="s">
        <v>5786</v>
      </c>
      <c r="F1230" s="67">
        <v>20.29</v>
      </c>
      <c r="G1230" s="67">
        <v>-7.2118099999999998</v>
      </c>
      <c r="H1230" s="67">
        <v>108.63500000000001</v>
      </c>
      <c r="I1230" s="66" t="s">
        <v>2114</v>
      </c>
      <c r="J1230" s="67">
        <v>-7.3791900000000004</v>
      </c>
      <c r="K1230" s="67">
        <v>108.8021</v>
      </c>
    </row>
    <row r="1231" spans="1:11" ht="14.5">
      <c r="A1231" s="66" t="str">
        <f t="shared" si="19"/>
        <v>Jepara - Mayong_DATAR</v>
      </c>
      <c r="B1231" s="66" t="s">
        <v>2151</v>
      </c>
      <c r="C1231" s="66" t="s">
        <v>5784</v>
      </c>
      <c r="D1231" s="76" t="s">
        <v>5757</v>
      </c>
      <c r="E1231" s="66" t="s">
        <v>5786</v>
      </c>
      <c r="F1231" s="67">
        <v>10.32</v>
      </c>
      <c r="G1231" s="67">
        <v>-6.6922499999999996</v>
      </c>
      <c r="H1231" s="67">
        <v>110.77200000000001</v>
      </c>
      <c r="I1231" s="66" t="s">
        <v>4145</v>
      </c>
      <c r="J1231" s="67">
        <v>-6.7420299999999997</v>
      </c>
      <c r="K1231" s="67">
        <v>110.7436</v>
      </c>
    </row>
    <row r="1232" spans="1:11" ht="14.5">
      <c r="A1232" s="66" t="str">
        <f t="shared" si="19"/>
        <v>Purbalingga - Kebong_DATAR</v>
      </c>
      <c r="B1232" s="66" t="s">
        <v>2151</v>
      </c>
      <c r="C1232" s="66" t="s">
        <v>5784</v>
      </c>
      <c r="D1232" s="76" t="s">
        <v>5750</v>
      </c>
      <c r="E1232" s="66" t="s">
        <v>5786</v>
      </c>
      <c r="F1232" s="67">
        <v>9.3800000000000008</v>
      </c>
      <c r="G1232" s="67">
        <v>-7.3699399999999997</v>
      </c>
      <c r="H1232" s="67">
        <v>109.256</v>
      </c>
      <c r="I1232" s="66" t="s">
        <v>4781</v>
      </c>
      <c r="J1232" s="67">
        <v>-7.4033100000000003</v>
      </c>
      <c r="K1232" s="67">
        <v>109.3588</v>
      </c>
    </row>
    <row r="1233" spans="1:11" ht="14.5">
      <c r="A1233" s="66" t="str">
        <f t="shared" si="19"/>
        <v>TGL 3PURWAHAMBA_DATAR</v>
      </c>
      <c r="B1233" s="66" t="s">
        <v>2151</v>
      </c>
      <c r="C1233" s="66" t="s">
        <v>5784</v>
      </c>
      <c r="D1233" s="76" t="s">
        <v>5757</v>
      </c>
      <c r="E1233" s="66" t="s">
        <v>5786</v>
      </c>
      <c r="F1233" s="67">
        <v>15.73</v>
      </c>
      <c r="G1233" s="67">
        <v>-7.0929099999999998</v>
      </c>
      <c r="H1233" s="67">
        <v>109.27500000000001</v>
      </c>
      <c r="I1233" s="66" t="s">
        <v>5354</v>
      </c>
      <c r="J1233" s="67">
        <v>-6.87378</v>
      </c>
      <c r="K1233" s="67">
        <v>109.2512</v>
      </c>
    </row>
    <row r="1234" spans="1:11" ht="14.5">
      <c r="A1234" s="66" t="str">
        <f t="shared" si="19"/>
        <v>Brebes GPP_DAWUHAN</v>
      </c>
      <c r="B1234" s="66" t="s">
        <v>1704</v>
      </c>
      <c r="C1234" s="66" t="s">
        <v>5784</v>
      </c>
      <c r="D1234" s="76" t="s">
        <v>5750</v>
      </c>
      <c r="E1234" s="66" t="s">
        <v>5786</v>
      </c>
      <c r="F1234" s="67">
        <v>20.92</v>
      </c>
      <c r="G1234" s="67">
        <v>-7.2457399999999996</v>
      </c>
      <c r="H1234" s="67">
        <v>109.126</v>
      </c>
      <c r="I1234" s="66" t="s">
        <v>1667</v>
      </c>
      <c r="J1234" s="67">
        <v>-7.1220699999999999</v>
      </c>
      <c r="K1234" s="67">
        <v>108.9847</v>
      </c>
    </row>
    <row r="1235" spans="1:11" ht="14.5">
      <c r="A1235" s="66" t="str">
        <f t="shared" si="19"/>
        <v>GPP BANJARNEGARA_DAWUHAN</v>
      </c>
      <c r="B1235" s="66" t="s">
        <v>1704</v>
      </c>
      <c r="C1235" s="66" t="s">
        <v>5784</v>
      </c>
      <c r="D1235" s="76" t="s">
        <v>5739</v>
      </c>
      <c r="E1235" s="66" t="s">
        <v>5786</v>
      </c>
      <c r="F1235" s="67">
        <v>10.28</v>
      </c>
      <c r="G1235" s="67">
        <v>-7.37479</v>
      </c>
      <c r="H1235" s="67">
        <v>109.726</v>
      </c>
      <c r="I1235" s="66" t="s">
        <v>2357</v>
      </c>
      <c r="J1235" s="67">
        <v>-7.3905900000000004</v>
      </c>
      <c r="K1235" s="67">
        <v>109.7366</v>
      </c>
    </row>
    <row r="1236" spans="1:11" ht="14.5">
      <c r="A1236" s="66" t="str">
        <f t="shared" si="19"/>
        <v>GPP BANJARNEGARA_DAWUHAN</v>
      </c>
      <c r="B1236" s="66" t="s">
        <v>1704</v>
      </c>
      <c r="C1236" s="66" t="s">
        <v>5784</v>
      </c>
      <c r="D1236" s="76" t="s">
        <v>5760</v>
      </c>
      <c r="E1236" s="66" t="s">
        <v>5786</v>
      </c>
      <c r="F1236" s="67">
        <v>10.28</v>
      </c>
      <c r="G1236" s="67">
        <v>-7.2690599999999996</v>
      </c>
      <c r="H1236" s="67">
        <v>109.765</v>
      </c>
      <c r="I1236" s="66" t="s">
        <v>2357</v>
      </c>
      <c r="J1236" s="67">
        <v>-7.3905900000000004</v>
      </c>
      <c r="K1236" s="67">
        <v>109.7366</v>
      </c>
    </row>
    <row r="1237" spans="1:11" ht="14.5">
      <c r="A1237" s="66" t="str">
        <f t="shared" si="19"/>
        <v>Purbalingga - Kebong_DAWUHAN</v>
      </c>
      <c r="B1237" s="66" t="s">
        <v>1704</v>
      </c>
      <c r="C1237" s="66" t="s">
        <v>5784</v>
      </c>
      <c r="D1237" s="76" t="s">
        <v>5763</v>
      </c>
      <c r="E1237" s="66" t="s">
        <v>5786</v>
      </c>
      <c r="F1237" s="67">
        <v>9.3800000000000008</v>
      </c>
      <c r="G1237" s="67">
        <v>-7.5205099999999998</v>
      </c>
      <c r="H1237" s="67">
        <v>109.26600000000001</v>
      </c>
      <c r="I1237" s="66" t="s">
        <v>4781</v>
      </c>
      <c r="J1237" s="67">
        <v>-7.4033100000000003</v>
      </c>
      <c r="K1237" s="67">
        <v>109.3588</v>
      </c>
    </row>
    <row r="1238" spans="1:11" ht="14.5">
      <c r="A1238" s="66" t="str">
        <f t="shared" si="19"/>
        <v>Purbalingga - Kebong_DAWUHAN</v>
      </c>
      <c r="B1238" s="66" t="s">
        <v>1704</v>
      </c>
      <c r="C1238" s="66" t="s">
        <v>5784</v>
      </c>
      <c r="D1238" s="76" t="s">
        <v>5765</v>
      </c>
      <c r="E1238" s="66" t="s">
        <v>5786</v>
      </c>
      <c r="F1238" s="67">
        <v>7.6</v>
      </c>
      <c r="G1238" s="67">
        <v>-7.3667699999999998</v>
      </c>
      <c r="H1238" s="67">
        <v>109.32899999999999</v>
      </c>
      <c r="I1238" s="66" t="s">
        <v>4781</v>
      </c>
      <c r="J1238" s="67">
        <v>-7.4033100000000003</v>
      </c>
      <c r="K1238" s="67">
        <v>109.3588</v>
      </c>
    </row>
    <row r="1239" spans="1:11" ht="14.5">
      <c r="A1239" s="66" t="str">
        <f t="shared" si="19"/>
        <v>TGL 3PURWAHAMBA_DAWUHAN</v>
      </c>
      <c r="B1239" s="66" t="s">
        <v>1704</v>
      </c>
      <c r="C1239" s="66" t="s">
        <v>5784</v>
      </c>
      <c r="D1239" s="76" t="s">
        <v>5746</v>
      </c>
      <c r="E1239" s="66" t="s">
        <v>5786</v>
      </c>
      <c r="F1239" s="67">
        <v>11.25</v>
      </c>
      <c r="G1239" s="67">
        <v>-6.90951</v>
      </c>
      <c r="H1239" s="67">
        <v>109.16500000000001</v>
      </c>
      <c r="I1239" s="66" t="s">
        <v>5354</v>
      </c>
      <c r="J1239" s="67">
        <v>-6.87378</v>
      </c>
      <c r="K1239" s="67">
        <v>109.2512</v>
      </c>
    </row>
    <row r="1240" spans="1:11" ht="14.5">
      <c r="A1240" s="66" t="str">
        <f t="shared" si="19"/>
        <v>Purbalingga - Kebong_DAWUHAN KULON</v>
      </c>
      <c r="B1240" s="66" t="s">
        <v>4815</v>
      </c>
      <c r="C1240" s="66" t="s">
        <v>5784</v>
      </c>
      <c r="D1240" s="76" t="s">
        <v>5765</v>
      </c>
      <c r="E1240" s="66" t="s">
        <v>5786</v>
      </c>
      <c r="F1240" s="67">
        <v>9.3800000000000008</v>
      </c>
      <c r="G1240" s="67">
        <v>-7.3790399999999998</v>
      </c>
      <c r="H1240" s="67">
        <v>109.18899999999999</v>
      </c>
      <c r="I1240" s="66" t="s">
        <v>4781</v>
      </c>
      <c r="J1240" s="67">
        <v>-7.4033100000000003</v>
      </c>
      <c r="K1240" s="67">
        <v>109.3588</v>
      </c>
    </row>
    <row r="1241" spans="1:11" ht="14.5">
      <c r="A1241" s="66" t="str">
        <f t="shared" si="19"/>
        <v>Purbalingga - Kebong_DAWUHAN WETAN</v>
      </c>
      <c r="B1241" s="66" t="s">
        <v>4816</v>
      </c>
      <c r="C1241" s="66" t="s">
        <v>5784</v>
      </c>
      <c r="D1241" s="76" t="s">
        <v>5763</v>
      </c>
      <c r="E1241" s="66" t="s">
        <v>5786</v>
      </c>
      <c r="F1241" s="67">
        <v>9.3800000000000008</v>
      </c>
      <c r="G1241" s="67">
        <v>-7.3745900000000004</v>
      </c>
      <c r="H1241" s="67">
        <v>109.2</v>
      </c>
      <c r="I1241" s="66" t="s">
        <v>4781</v>
      </c>
      <c r="J1241" s="67">
        <v>-7.4033100000000003</v>
      </c>
      <c r="K1241" s="67">
        <v>109.3588</v>
      </c>
    </row>
    <row r="1242" spans="1:11" ht="14.5">
      <c r="A1242" s="66" t="str">
        <f t="shared" si="19"/>
        <v>BGR NGADIROJO_DAWUNG</v>
      </c>
      <c r="B1242" s="66" t="s">
        <v>563</v>
      </c>
      <c r="C1242" s="66" t="s">
        <v>5784</v>
      </c>
      <c r="D1242" s="76" t="s">
        <v>5739</v>
      </c>
      <c r="E1242" s="66" t="s">
        <v>5786</v>
      </c>
      <c r="F1242" s="67">
        <v>21.59</v>
      </c>
      <c r="G1242" s="67">
        <v>-7.6451099999999999</v>
      </c>
      <c r="H1242" s="67">
        <v>111.0292</v>
      </c>
      <c r="I1242" s="66" t="s">
        <v>538</v>
      </c>
      <c r="J1242" s="67">
        <v>-7.8147399999999996</v>
      </c>
      <c r="K1242" s="67">
        <v>111.0005</v>
      </c>
    </row>
    <row r="1243" spans="1:11" ht="14.5">
      <c r="A1243" s="66" t="str">
        <f t="shared" si="19"/>
        <v>GPP MAGELANG_DAWUNG</v>
      </c>
      <c r="B1243" s="66" t="s">
        <v>563</v>
      </c>
      <c r="C1243" s="66" t="s">
        <v>5784</v>
      </c>
      <c r="D1243" s="76" t="s">
        <v>5747</v>
      </c>
      <c r="E1243" s="66" t="s">
        <v>5786</v>
      </c>
      <c r="F1243" s="67">
        <v>7.61</v>
      </c>
      <c r="G1243" s="67">
        <v>-7.4400700000000004</v>
      </c>
      <c r="H1243" s="67">
        <v>110.26</v>
      </c>
      <c r="I1243" s="66" t="s">
        <v>3103</v>
      </c>
      <c r="J1243" s="67">
        <v>-7.3955399999999996</v>
      </c>
      <c r="K1243" s="67">
        <v>110.24469999999999</v>
      </c>
    </row>
    <row r="1244" spans="1:11" ht="14.5">
      <c r="A1244" s="66" t="str">
        <f t="shared" si="19"/>
        <v>Sragen 1 - Ngrampal_DAWUNG</v>
      </c>
      <c r="B1244" s="66" t="s">
        <v>563</v>
      </c>
      <c r="C1244" s="66" t="s">
        <v>5784</v>
      </c>
      <c r="D1244" s="76" t="s">
        <v>5742</v>
      </c>
      <c r="E1244" s="66" t="s">
        <v>5786</v>
      </c>
      <c r="F1244" s="67">
        <v>66.78</v>
      </c>
      <c r="G1244" s="67">
        <v>-7.4804399999999998</v>
      </c>
      <c r="H1244" s="67">
        <v>111.10299999999999</v>
      </c>
      <c r="I1244" s="66" t="s">
        <v>5161</v>
      </c>
      <c r="J1244" s="67">
        <v>-7.4020799999999998</v>
      </c>
      <c r="K1244" s="67">
        <v>111.0612</v>
      </c>
    </row>
    <row r="1245" spans="1:11" ht="14.5">
      <c r="A1245" s="66" t="str">
        <f t="shared" si="19"/>
        <v>Sragen 2 - Sambung Macan_DAWUNG</v>
      </c>
      <c r="B1245" s="66" t="s">
        <v>563</v>
      </c>
      <c r="C1245" s="66" t="s">
        <v>5784</v>
      </c>
      <c r="D1245" s="76" t="s">
        <v>5742</v>
      </c>
      <c r="E1245" s="66" t="s">
        <v>5786</v>
      </c>
      <c r="F1245" s="67">
        <v>66.78</v>
      </c>
      <c r="G1245" s="67">
        <v>-7.3337899999999996</v>
      </c>
      <c r="H1245" s="67">
        <v>111.11799999999999</v>
      </c>
      <c r="I1245" s="66" t="s">
        <v>5203</v>
      </c>
      <c r="J1245" s="67">
        <v>-7.36327</v>
      </c>
      <c r="K1245" s="67">
        <v>111.1177</v>
      </c>
    </row>
    <row r="1246" spans="1:11" ht="14.5">
      <c r="A1246" s="66" t="str">
        <f t="shared" si="19"/>
        <v>BGR NGADIROJO_DAWUNGAN</v>
      </c>
      <c r="B1246" s="66" t="s">
        <v>564</v>
      </c>
      <c r="C1246" s="66" t="s">
        <v>5784</v>
      </c>
      <c r="D1246" s="76" t="s">
        <v>5744</v>
      </c>
      <c r="E1246" s="66" t="s">
        <v>5786</v>
      </c>
      <c r="F1246" s="67">
        <v>20.7</v>
      </c>
      <c r="G1246" s="67">
        <v>-7.9027599999999998</v>
      </c>
      <c r="H1246" s="67">
        <v>111.137</v>
      </c>
      <c r="I1246" s="66" t="s">
        <v>538</v>
      </c>
      <c r="J1246" s="67">
        <v>-7.8147399999999996</v>
      </c>
      <c r="K1246" s="67">
        <v>111.0005</v>
      </c>
    </row>
    <row r="1247" spans="1:11" ht="14.5">
      <c r="A1247" s="66" t="str">
        <f t="shared" si="19"/>
        <v>GPP SRAGEN_DAWUNGAN</v>
      </c>
      <c r="B1247" s="66" t="s">
        <v>564</v>
      </c>
      <c r="C1247" s="66" t="s">
        <v>5784</v>
      </c>
      <c r="D1247" s="76" t="s">
        <v>5747</v>
      </c>
      <c r="E1247" s="66" t="s">
        <v>5786</v>
      </c>
      <c r="F1247" s="67">
        <v>66.78</v>
      </c>
      <c r="G1247" s="67">
        <v>-7.4800500000000003</v>
      </c>
      <c r="H1247" s="67">
        <v>110.953</v>
      </c>
      <c r="I1247" s="66" t="s">
        <v>3898</v>
      </c>
      <c r="J1247" s="67">
        <v>-7.4936100000000003</v>
      </c>
      <c r="K1247" s="67">
        <v>110.9278</v>
      </c>
    </row>
    <row r="1248" spans="1:11" ht="14.5">
      <c r="A1248" s="66" t="str">
        <f t="shared" si="19"/>
        <v>BGR JENARSARI_DAWUNGSARI</v>
      </c>
      <c r="B1248" s="66" t="s">
        <v>366</v>
      </c>
      <c r="C1248" s="66" t="s">
        <v>5784</v>
      </c>
      <c r="D1248" s="76" t="s">
        <v>5747</v>
      </c>
      <c r="E1248" s="66" t="s">
        <v>5786</v>
      </c>
      <c r="F1248" s="67">
        <v>16.97</v>
      </c>
      <c r="G1248" s="67">
        <v>-6.9930599999999998</v>
      </c>
      <c r="H1248" s="67">
        <v>110.158</v>
      </c>
      <c r="I1248" s="66" t="s">
        <v>346</v>
      </c>
      <c r="J1248" s="67">
        <v>-6.95329</v>
      </c>
      <c r="K1248" s="67">
        <v>110.10129999999999</v>
      </c>
    </row>
    <row r="1249" spans="1:11" ht="14.5">
      <c r="A1249" s="66" t="str">
        <f t="shared" si="19"/>
        <v>GD PSP Cilacap_DAYEUHLUHUR</v>
      </c>
      <c r="B1249" s="66" t="s">
        <v>2152</v>
      </c>
      <c r="C1249" s="66" t="s">
        <v>5784</v>
      </c>
      <c r="D1249" s="76" t="s">
        <v>5753</v>
      </c>
      <c r="E1249" s="66" t="s">
        <v>5786</v>
      </c>
      <c r="F1249" s="67">
        <v>20.29</v>
      </c>
      <c r="G1249" s="67">
        <v>-7.2517100000000001</v>
      </c>
      <c r="H1249" s="67">
        <v>108.61199999999999</v>
      </c>
      <c r="I1249" s="66" t="s">
        <v>2114</v>
      </c>
      <c r="J1249" s="67">
        <v>-7.3791900000000004</v>
      </c>
      <c r="K1249" s="67">
        <v>108.8021</v>
      </c>
    </row>
    <row r="1250" spans="1:11" ht="14.5">
      <c r="A1250" s="66" t="str">
        <f t="shared" si="19"/>
        <v>GPP SRAGEN_DAYU</v>
      </c>
      <c r="B1250" s="66" t="s">
        <v>3908</v>
      </c>
      <c r="C1250" s="66" t="s">
        <v>5784</v>
      </c>
      <c r="D1250" s="76" t="s">
        <v>5737</v>
      </c>
      <c r="E1250" s="66" t="s">
        <v>5786</v>
      </c>
      <c r="F1250" s="67">
        <v>21.59</v>
      </c>
      <c r="G1250" s="67">
        <v>-7.5963799999999999</v>
      </c>
      <c r="H1250" s="67">
        <v>111.062</v>
      </c>
      <c r="I1250" s="66" t="s">
        <v>3898</v>
      </c>
      <c r="J1250" s="67">
        <v>-7.4936100000000003</v>
      </c>
      <c r="K1250" s="67">
        <v>110.9278</v>
      </c>
    </row>
    <row r="1251" spans="1:11" ht="14.5">
      <c r="A1251" s="66" t="str">
        <f t="shared" si="19"/>
        <v>GPP SRAGEN_DAYU</v>
      </c>
      <c r="B1251" s="66" t="s">
        <v>3908</v>
      </c>
      <c r="C1251" s="66" t="s">
        <v>5784</v>
      </c>
      <c r="D1251" s="76" t="s">
        <v>5747</v>
      </c>
      <c r="E1251" s="66" t="s">
        <v>5786</v>
      </c>
      <c r="F1251" s="67">
        <v>21.59</v>
      </c>
      <c r="G1251" s="67">
        <v>-7.4771000000000001</v>
      </c>
      <c r="H1251" s="67">
        <v>110.85</v>
      </c>
      <c r="I1251" s="66" t="s">
        <v>3898</v>
      </c>
      <c r="J1251" s="67">
        <v>-7.4936100000000003</v>
      </c>
      <c r="K1251" s="67">
        <v>110.9278</v>
      </c>
    </row>
    <row r="1252" spans="1:11" ht="14.5">
      <c r="A1252" s="66" t="str">
        <f t="shared" si="19"/>
        <v>TGL 3PURWAHAMBA_DEBONG KIDUL</v>
      </c>
      <c r="B1252" s="66" t="s">
        <v>5371</v>
      </c>
      <c r="C1252" s="66" t="s">
        <v>5784</v>
      </c>
      <c r="D1252" s="76" t="s">
        <v>5740</v>
      </c>
      <c r="E1252" s="66" t="s">
        <v>5786</v>
      </c>
      <c r="F1252" s="67">
        <v>0.5</v>
      </c>
      <c r="G1252" s="67">
        <v>-6.8936500000000001</v>
      </c>
      <c r="H1252" s="67">
        <v>109.124</v>
      </c>
      <c r="I1252" s="66" t="s">
        <v>5354</v>
      </c>
      <c r="J1252" s="67">
        <v>-6.87378</v>
      </c>
      <c r="K1252" s="67">
        <v>109.2512</v>
      </c>
    </row>
    <row r="1253" spans="1:11" ht="14.5">
      <c r="A1253" s="66" t="str">
        <f t="shared" si="19"/>
        <v>TGL 3PURWAHAMBA_DEBONG KULON</v>
      </c>
      <c r="B1253" s="66" t="s">
        <v>5372</v>
      </c>
      <c r="C1253" s="66" t="s">
        <v>5784</v>
      </c>
      <c r="D1253" s="76" t="s">
        <v>5740</v>
      </c>
      <c r="E1253" s="66" t="s">
        <v>5786</v>
      </c>
      <c r="F1253" s="67">
        <v>0.5</v>
      </c>
      <c r="G1253" s="67">
        <v>-6.8810200000000004</v>
      </c>
      <c r="H1253" s="67">
        <v>109.122</v>
      </c>
      <c r="I1253" s="66" t="s">
        <v>5354</v>
      </c>
      <c r="J1253" s="67">
        <v>-6.87378</v>
      </c>
      <c r="K1253" s="67">
        <v>109.2512</v>
      </c>
    </row>
    <row r="1254" spans="1:11" ht="14.5">
      <c r="A1254" s="66" t="str">
        <f t="shared" si="19"/>
        <v>TGL 3PURWAHAMBA_DEBONG TENGAH</v>
      </c>
      <c r="B1254" s="66" t="s">
        <v>5373</v>
      </c>
      <c r="C1254" s="66" t="s">
        <v>5784</v>
      </c>
      <c r="D1254" s="76" t="s">
        <v>5740</v>
      </c>
      <c r="E1254" s="66" t="s">
        <v>5786</v>
      </c>
      <c r="F1254" s="67">
        <v>0.5</v>
      </c>
      <c r="G1254" s="67">
        <v>-6.8905099999999999</v>
      </c>
      <c r="H1254" s="67">
        <v>109.129</v>
      </c>
      <c r="I1254" s="66" t="s">
        <v>5354</v>
      </c>
      <c r="J1254" s="67">
        <v>-6.87378</v>
      </c>
      <c r="K1254" s="67">
        <v>109.2512</v>
      </c>
    </row>
    <row r="1255" spans="1:11" ht="14.5">
      <c r="A1255" s="66" t="str">
        <f t="shared" si="19"/>
        <v>TGL 3PURWAHAMBA_DEBONGWETAN</v>
      </c>
      <c r="B1255" s="66" t="s">
        <v>5374</v>
      </c>
      <c r="C1255" s="66" t="s">
        <v>5784</v>
      </c>
      <c r="D1255" s="76" t="s">
        <v>5747</v>
      </c>
      <c r="E1255" s="66" t="s">
        <v>5786</v>
      </c>
      <c r="F1255" s="67">
        <v>11.25</v>
      </c>
      <c r="G1255" s="67">
        <v>-6.8972800000000003</v>
      </c>
      <c r="H1255" s="67">
        <v>109.13200000000001</v>
      </c>
      <c r="I1255" s="66" t="s">
        <v>5354</v>
      </c>
      <c r="J1255" s="67">
        <v>-6.87378</v>
      </c>
      <c r="K1255" s="67">
        <v>109.2512</v>
      </c>
    </row>
    <row r="1256" spans="1:11" ht="14.5">
      <c r="A1256" s="66" t="str">
        <f t="shared" si="19"/>
        <v>Pati - Juwana_DEGAN</v>
      </c>
      <c r="B1256" s="66" t="s">
        <v>4479</v>
      </c>
      <c r="C1256" s="66" t="s">
        <v>5784</v>
      </c>
      <c r="D1256" s="76" t="s">
        <v>5761</v>
      </c>
      <c r="E1256" s="66" t="s">
        <v>5786</v>
      </c>
      <c r="F1256" s="67">
        <v>16.66</v>
      </c>
      <c r="G1256" s="67">
        <v>-6.7782499999999999</v>
      </c>
      <c r="H1256" s="67">
        <v>111.083</v>
      </c>
      <c r="I1256" s="66" t="s">
        <v>4458</v>
      </c>
      <c r="J1256" s="67">
        <v>-6.7296100000000001</v>
      </c>
      <c r="K1256" s="67">
        <v>111.1037</v>
      </c>
    </row>
    <row r="1257" spans="1:11" ht="14.5">
      <c r="A1257" s="66" t="str">
        <f t="shared" si="19"/>
        <v>Batang - Kasepuhan_DEGAYU</v>
      </c>
      <c r="B1257" s="66" t="s">
        <v>84</v>
      </c>
      <c r="C1257" s="66" t="s">
        <v>5784</v>
      </c>
      <c r="D1257" s="76" t="s">
        <v>5757</v>
      </c>
      <c r="E1257" s="66" t="s">
        <v>5786</v>
      </c>
      <c r="F1257" s="67">
        <v>0.94</v>
      </c>
      <c r="G1257" s="67">
        <v>-6.8792499999999999</v>
      </c>
      <c r="H1257" s="67">
        <v>109.703</v>
      </c>
      <c r="I1257" s="66" t="s">
        <v>54</v>
      </c>
      <c r="J1257" s="67">
        <v>-6.9040600000000003</v>
      </c>
      <c r="K1257" s="67">
        <v>109.7085</v>
      </c>
    </row>
    <row r="1258" spans="1:11" ht="14.5">
      <c r="A1258" s="66" t="str">
        <f t="shared" si="19"/>
        <v>GPP KLATEN_DELANGGU</v>
      </c>
      <c r="B1258" s="66" t="s">
        <v>2931</v>
      </c>
      <c r="C1258" s="66" t="s">
        <v>5784</v>
      </c>
      <c r="D1258" s="76" t="s">
        <v>5766</v>
      </c>
      <c r="E1258" s="66" t="s">
        <v>5786</v>
      </c>
      <c r="F1258" s="67">
        <v>8.89</v>
      </c>
      <c r="G1258" s="67">
        <v>-7.6144999999999996</v>
      </c>
      <c r="H1258" s="67">
        <v>110.69199999999999</v>
      </c>
      <c r="I1258" s="66" t="s">
        <v>2894</v>
      </c>
      <c r="J1258" s="67">
        <v>-7.6692</v>
      </c>
      <c r="K1258" s="67">
        <v>110.6751</v>
      </c>
    </row>
    <row r="1259" spans="1:11" ht="14.5">
      <c r="A1259" s="66" t="str">
        <f t="shared" si="19"/>
        <v>GPP PEKALONGAN_DELEGTUKANG</v>
      </c>
      <c r="B1259" s="66" t="s">
        <v>3397</v>
      </c>
      <c r="C1259" s="66" t="s">
        <v>5784</v>
      </c>
      <c r="D1259" s="76" t="s">
        <v>5761</v>
      </c>
      <c r="E1259" s="66" t="s">
        <v>5786</v>
      </c>
      <c r="F1259" s="67">
        <v>5.84</v>
      </c>
      <c r="G1259" s="67">
        <v>-6.9301399999999997</v>
      </c>
      <c r="H1259" s="67">
        <v>109.61199999999999</v>
      </c>
      <c r="I1259" s="66" t="s">
        <v>3376</v>
      </c>
      <c r="J1259" s="67">
        <v>-6.8898999999999999</v>
      </c>
      <c r="K1259" s="67">
        <v>109.6589</v>
      </c>
    </row>
    <row r="1260" spans="1:11" ht="14.5">
      <c r="A1260" s="66" t="str">
        <f t="shared" si="19"/>
        <v>BGR TEMANGGUNG_DELES</v>
      </c>
      <c r="B1260" s="66" t="s">
        <v>1030</v>
      </c>
      <c r="C1260" s="66" t="s">
        <v>5784</v>
      </c>
      <c r="D1260" s="76" t="s">
        <v>5739</v>
      </c>
      <c r="E1260" s="66" t="s">
        <v>5786</v>
      </c>
      <c r="F1260" s="67">
        <v>9.3699999999999992</v>
      </c>
      <c r="G1260" s="67">
        <v>-7.1387900000000002</v>
      </c>
      <c r="H1260" s="67">
        <v>109.905</v>
      </c>
      <c r="I1260" s="66" t="s">
        <v>999</v>
      </c>
      <c r="J1260" s="67">
        <v>-7.2953299999999999</v>
      </c>
      <c r="K1260" s="67">
        <v>110.0787</v>
      </c>
    </row>
    <row r="1261" spans="1:11" ht="14.5">
      <c r="A1261" s="66" t="str">
        <f t="shared" si="19"/>
        <v>Semarang - Kalikuning_DELIK</v>
      </c>
      <c r="B1261" s="66" t="s">
        <v>5080</v>
      </c>
      <c r="C1261" s="66" t="s">
        <v>5784</v>
      </c>
      <c r="D1261" s="76" t="s">
        <v>5761</v>
      </c>
      <c r="E1261" s="66" t="s">
        <v>5786</v>
      </c>
      <c r="F1261" s="67">
        <v>10.51</v>
      </c>
      <c r="G1261" s="67">
        <v>-7.2540399999999998</v>
      </c>
      <c r="H1261" s="67">
        <v>110.474</v>
      </c>
      <c r="I1261" s="66" t="s">
        <v>5061</v>
      </c>
      <c r="J1261" s="67">
        <v>-7.1833299999999998</v>
      </c>
      <c r="K1261" s="67">
        <v>110.4721</v>
      </c>
    </row>
    <row r="1262" spans="1:11" ht="14.5">
      <c r="A1262" s="66" t="str">
        <f t="shared" si="19"/>
        <v>GPP SRAGEN_DELINGAN</v>
      </c>
      <c r="B1262" s="66" t="s">
        <v>3909</v>
      </c>
      <c r="C1262" s="66" t="s">
        <v>5784</v>
      </c>
      <c r="D1262" s="76" t="s">
        <v>5755</v>
      </c>
      <c r="E1262" s="66" t="s">
        <v>5786</v>
      </c>
      <c r="F1262" s="67">
        <v>21.59</v>
      </c>
      <c r="G1262" s="67">
        <v>-7.5967000000000002</v>
      </c>
      <c r="H1262" s="67">
        <v>111.008</v>
      </c>
      <c r="I1262" s="66" t="s">
        <v>3898</v>
      </c>
      <c r="J1262" s="67">
        <v>-7.4936100000000003</v>
      </c>
      <c r="K1262" s="67">
        <v>110.9278</v>
      </c>
    </row>
    <row r="1263" spans="1:11" ht="14.5">
      <c r="A1263" s="66" t="str">
        <f t="shared" si="19"/>
        <v>Jepara - Mayong_DEMAAN</v>
      </c>
      <c r="B1263" s="66" t="s">
        <v>4165</v>
      </c>
      <c r="C1263" s="66" t="s">
        <v>5784</v>
      </c>
      <c r="D1263" s="76" t="s">
        <v>5749</v>
      </c>
      <c r="E1263" s="66" t="s">
        <v>5786</v>
      </c>
      <c r="F1263" s="67">
        <v>10.32</v>
      </c>
      <c r="G1263" s="67">
        <v>-6.59917</v>
      </c>
      <c r="H1263" s="67">
        <v>110.65900000000001</v>
      </c>
      <c r="I1263" s="66" t="s">
        <v>4145</v>
      </c>
      <c r="J1263" s="67">
        <v>-6.7420299999999997</v>
      </c>
      <c r="K1263" s="67">
        <v>110.7436</v>
      </c>
    </row>
    <row r="1264" spans="1:11" ht="14.5">
      <c r="A1264" s="66" t="str">
        <f t="shared" si="19"/>
        <v>Kudus - Kaliwungu_DEMAAN</v>
      </c>
      <c r="B1264" s="66" t="s">
        <v>4165</v>
      </c>
      <c r="C1264" s="66" t="s">
        <v>5784</v>
      </c>
      <c r="D1264" s="76" t="s">
        <v>5755</v>
      </c>
      <c r="E1264" s="66" t="s">
        <v>5786</v>
      </c>
      <c r="F1264" s="67">
        <v>13.38</v>
      </c>
      <c r="G1264" s="67">
        <v>-6.8065300000000004</v>
      </c>
      <c r="H1264" s="67">
        <v>110.839</v>
      </c>
      <c r="I1264" s="66" t="s">
        <v>4381</v>
      </c>
      <c r="J1264" s="67">
        <v>-6.8014900000000003</v>
      </c>
      <c r="K1264" s="67">
        <v>110.82510000000001</v>
      </c>
    </row>
    <row r="1265" spans="1:11" ht="14.5">
      <c r="A1265" s="66" t="str">
        <f t="shared" si="19"/>
        <v>Rembang-Tritunggal_DEMAAN</v>
      </c>
      <c r="B1265" s="66" t="s">
        <v>4165</v>
      </c>
      <c r="C1265" s="66" t="s">
        <v>5784</v>
      </c>
      <c r="D1265" s="76" t="s">
        <v>5763</v>
      </c>
      <c r="E1265" s="66" t="s">
        <v>5786</v>
      </c>
      <c r="F1265" s="67">
        <v>20.29</v>
      </c>
      <c r="G1265" s="67">
        <v>-6.80898</v>
      </c>
      <c r="H1265" s="67">
        <v>111.429</v>
      </c>
      <c r="I1265" s="66" t="s">
        <v>5002</v>
      </c>
      <c r="J1265" s="67">
        <v>-6.6992700000000003</v>
      </c>
      <c r="K1265" s="67">
        <v>111.39919999999999</v>
      </c>
    </row>
    <row r="1266" spans="1:11" ht="14.5">
      <c r="A1266" s="66" t="str">
        <f t="shared" si="19"/>
        <v>GPP KARANGANYAR_DEMAKAN</v>
      </c>
      <c r="B1266" s="66" t="s">
        <v>2644</v>
      </c>
      <c r="C1266" s="66" t="s">
        <v>5784</v>
      </c>
      <c r="D1266" s="76" t="s">
        <v>5762</v>
      </c>
      <c r="E1266" s="66" t="s">
        <v>5786</v>
      </c>
      <c r="F1266" s="67">
        <v>14.71</v>
      </c>
      <c r="G1266" s="67">
        <v>-7.59877</v>
      </c>
      <c r="H1266" s="67">
        <v>110.875</v>
      </c>
      <c r="I1266" s="66" t="s">
        <v>2633</v>
      </c>
      <c r="J1266" s="67">
        <v>-7.5687199999999999</v>
      </c>
      <c r="K1266" s="67">
        <v>110.8749</v>
      </c>
    </row>
    <row r="1267" spans="1:11" ht="14.5">
      <c r="A1267" s="66" t="str">
        <f t="shared" si="19"/>
        <v>GPP KLATEN_DEMAKIJO</v>
      </c>
      <c r="B1267" s="66" t="s">
        <v>2932</v>
      </c>
      <c r="C1267" s="66" t="s">
        <v>5784</v>
      </c>
      <c r="D1267" s="76" t="s">
        <v>5737</v>
      </c>
      <c r="E1267" s="66" t="s">
        <v>5786</v>
      </c>
      <c r="F1267" s="67">
        <v>8.89</v>
      </c>
      <c r="G1267" s="67">
        <v>-7.6749900000000002</v>
      </c>
      <c r="H1267" s="67">
        <v>110.568</v>
      </c>
      <c r="I1267" s="66" t="s">
        <v>2894</v>
      </c>
      <c r="J1267" s="67">
        <v>-7.6692</v>
      </c>
      <c r="K1267" s="67">
        <v>110.6751</v>
      </c>
    </row>
    <row r="1268" spans="1:11" ht="14.5">
      <c r="A1268" s="66" t="str">
        <f t="shared" si="19"/>
        <v>Boyolali_DEMANGAN</v>
      </c>
      <c r="B1268" s="66" t="s">
        <v>1403</v>
      </c>
      <c r="C1268" s="66" t="s">
        <v>5784</v>
      </c>
      <c r="D1268" s="76" t="s">
        <v>5744</v>
      </c>
      <c r="E1268" s="66" t="s">
        <v>5786</v>
      </c>
      <c r="F1268" s="67">
        <v>17.7</v>
      </c>
      <c r="G1268" s="67">
        <v>-7.4830500000000004</v>
      </c>
      <c r="H1268" s="67">
        <v>110.718</v>
      </c>
      <c r="I1268" s="66" t="s">
        <v>1370</v>
      </c>
      <c r="J1268" s="67">
        <v>-7.5381099999999996</v>
      </c>
      <c r="K1268" s="67">
        <v>110.6292</v>
      </c>
    </row>
    <row r="1269" spans="1:11" ht="14.5">
      <c r="A1269" s="66" t="str">
        <f t="shared" si="19"/>
        <v>GPP KLATEN_DEMANGAN</v>
      </c>
      <c r="B1269" s="66" t="s">
        <v>1403</v>
      </c>
      <c r="C1269" s="66" t="s">
        <v>5784</v>
      </c>
      <c r="D1269" s="76" t="s">
        <v>5742</v>
      </c>
      <c r="E1269" s="66" t="s">
        <v>5786</v>
      </c>
      <c r="F1269" s="67">
        <v>8.89</v>
      </c>
      <c r="G1269" s="67">
        <v>-7.7067199999999998</v>
      </c>
      <c r="H1269" s="67">
        <v>110.76</v>
      </c>
      <c r="I1269" s="66" t="s">
        <v>2894</v>
      </c>
      <c r="J1269" s="67">
        <v>-7.6692</v>
      </c>
      <c r="K1269" s="67">
        <v>110.6751</v>
      </c>
    </row>
    <row r="1270" spans="1:11" ht="14.5">
      <c r="A1270" s="66" t="str">
        <f t="shared" si="19"/>
        <v>Jepara - Mayong_DEMANGAN</v>
      </c>
      <c r="B1270" s="66" t="s">
        <v>1403</v>
      </c>
      <c r="C1270" s="66" t="s">
        <v>5784</v>
      </c>
      <c r="D1270" s="76" t="s">
        <v>5765</v>
      </c>
      <c r="E1270" s="66" t="s">
        <v>5786</v>
      </c>
      <c r="F1270" s="67">
        <v>10.32</v>
      </c>
      <c r="G1270" s="67">
        <v>-6.6254999999999997</v>
      </c>
      <c r="H1270" s="67">
        <v>110.652</v>
      </c>
      <c r="I1270" s="66" t="s">
        <v>4145</v>
      </c>
      <c r="J1270" s="67">
        <v>-6.7420299999999997</v>
      </c>
      <c r="K1270" s="67">
        <v>110.7436</v>
      </c>
    </row>
    <row r="1271" spans="1:11" ht="14.5">
      <c r="A1271" s="66" t="str">
        <f t="shared" si="19"/>
        <v>Kudus - Kaliwungu_DEMANGAN</v>
      </c>
      <c r="B1271" s="66" t="s">
        <v>1403</v>
      </c>
      <c r="C1271" s="66" t="s">
        <v>5784</v>
      </c>
      <c r="D1271" s="76" t="s">
        <v>5739</v>
      </c>
      <c r="E1271" s="66" t="s">
        <v>5786</v>
      </c>
      <c r="F1271" s="67">
        <v>13.38</v>
      </c>
      <c r="G1271" s="67">
        <v>-6.8083799999999997</v>
      </c>
      <c r="H1271" s="67">
        <v>110.834</v>
      </c>
      <c r="I1271" s="66" t="s">
        <v>4381</v>
      </c>
      <c r="J1271" s="67">
        <v>-6.8014900000000003</v>
      </c>
      <c r="K1271" s="67">
        <v>110.82510000000001</v>
      </c>
    </row>
    <row r="1272" spans="1:11" ht="14.5">
      <c r="A1272" s="66" t="str">
        <f t="shared" si="19"/>
        <v>TGL 3PURWAHAMBA_DEMANGHARJO</v>
      </c>
      <c r="B1272" s="66" t="s">
        <v>5375</v>
      </c>
      <c r="C1272" s="66" t="s">
        <v>5784</v>
      </c>
      <c r="D1272" s="76" t="s">
        <v>5758</v>
      </c>
      <c r="E1272" s="66" t="s">
        <v>5786</v>
      </c>
      <c r="F1272" s="67">
        <v>11.25</v>
      </c>
      <c r="G1272" s="67">
        <v>-6.8774800000000003</v>
      </c>
      <c r="H1272" s="67">
        <v>109.315</v>
      </c>
      <c r="I1272" s="66" t="s">
        <v>5354</v>
      </c>
      <c r="J1272" s="67">
        <v>-6.87378</v>
      </c>
      <c r="K1272" s="67">
        <v>109.2512</v>
      </c>
    </row>
    <row r="1273" spans="1:11" ht="14.5">
      <c r="A1273" s="66" t="str">
        <f t="shared" si="19"/>
        <v>BGR NGLEJOK_DEMPEL</v>
      </c>
      <c r="B1273" s="66" t="s">
        <v>784</v>
      </c>
      <c r="C1273" s="66" t="s">
        <v>5784</v>
      </c>
      <c r="D1273" s="76" t="s">
        <v>5744</v>
      </c>
      <c r="E1273" s="66" t="s">
        <v>5786</v>
      </c>
      <c r="F1273" s="67">
        <v>53.45</v>
      </c>
      <c r="G1273" s="67">
        <v>-7.1061300000000003</v>
      </c>
      <c r="H1273" s="67">
        <v>110.765</v>
      </c>
      <c r="I1273" s="66" t="s">
        <v>775</v>
      </c>
      <c r="J1273" s="67">
        <v>-7.06935</v>
      </c>
      <c r="K1273" s="67">
        <v>110.8802</v>
      </c>
    </row>
    <row r="1274" spans="1:11" ht="14.5">
      <c r="A1274" s="66" t="str">
        <f t="shared" si="19"/>
        <v>Wonosobo - Leksono_DEMPEL</v>
      </c>
      <c r="B1274" s="66" t="s">
        <v>784</v>
      </c>
      <c r="C1274" s="66" t="s">
        <v>5784</v>
      </c>
      <c r="D1274" s="76" t="s">
        <v>5740</v>
      </c>
      <c r="E1274" s="66" t="s">
        <v>5786</v>
      </c>
      <c r="F1274" s="67">
        <v>7.7</v>
      </c>
      <c r="G1274" s="67">
        <v>-7.51044</v>
      </c>
      <c r="H1274" s="67">
        <v>109.92400000000001</v>
      </c>
      <c r="I1274" s="66" t="s">
        <v>5583</v>
      </c>
      <c r="J1274" s="67">
        <v>-7.4236599999999999</v>
      </c>
      <c r="K1274" s="67">
        <v>109.8591</v>
      </c>
    </row>
    <row r="1275" spans="1:11" ht="14.5">
      <c r="A1275" s="66" t="str">
        <f t="shared" si="19"/>
        <v>Kendal - Wonorejo_DEMPELREJO</v>
      </c>
      <c r="B1275" s="66" t="s">
        <v>4354</v>
      </c>
      <c r="C1275" s="66" t="s">
        <v>5784</v>
      </c>
      <c r="D1275" s="76" t="s">
        <v>5763</v>
      </c>
      <c r="E1275" s="66" t="s">
        <v>5786</v>
      </c>
      <c r="F1275" s="67">
        <v>16.97</v>
      </c>
      <c r="G1275" s="67">
        <v>-6.9584200000000003</v>
      </c>
      <c r="H1275" s="67">
        <v>110.197</v>
      </c>
      <c r="I1275" s="66" t="s">
        <v>4346</v>
      </c>
      <c r="J1275" s="67">
        <v>-6.9401299999999999</v>
      </c>
      <c r="K1275" s="67">
        <v>110.2557</v>
      </c>
    </row>
    <row r="1276" spans="1:11" ht="14.5">
      <c r="A1276" s="66" t="str">
        <f t="shared" si="19"/>
        <v>Demak 1 - Mranak_DEMPET</v>
      </c>
      <c r="B1276" s="66" t="s">
        <v>1929</v>
      </c>
      <c r="C1276" s="66" t="s">
        <v>5784</v>
      </c>
      <c r="D1276" s="76" t="s">
        <v>5753</v>
      </c>
      <c r="E1276" s="66" t="s">
        <v>5786</v>
      </c>
      <c r="F1276" s="67">
        <v>26.27</v>
      </c>
      <c r="G1276" s="67">
        <v>-6.9463699999999999</v>
      </c>
      <c r="H1276" s="67">
        <v>110.774</v>
      </c>
      <c r="I1276" s="66" t="s">
        <v>1911</v>
      </c>
      <c r="J1276" s="67">
        <v>-6.8903100000000004</v>
      </c>
      <c r="K1276" s="67">
        <v>110.6673</v>
      </c>
    </row>
    <row r="1277" spans="1:11" ht="14.5">
      <c r="A1277" s="66" t="str">
        <f t="shared" si="19"/>
        <v>Sragen 2 - Sambung Macan_DENANYAR</v>
      </c>
      <c r="B1277" s="66" t="s">
        <v>5208</v>
      </c>
      <c r="C1277" s="66" t="s">
        <v>5784</v>
      </c>
      <c r="D1277" s="76" t="s">
        <v>5742</v>
      </c>
      <c r="E1277" s="66" t="s">
        <v>5786</v>
      </c>
      <c r="F1277" s="67">
        <v>66.78</v>
      </c>
      <c r="G1277" s="67">
        <v>-7.2702900000000001</v>
      </c>
      <c r="H1277" s="67">
        <v>111.02</v>
      </c>
      <c r="I1277" s="66" t="s">
        <v>5203</v>
      </c>
      <c r="J1277" s="67">
        <v>-7.36327</v>
      </c>
      <c r="K1277" s="67">
        <v>111.1177</v>
      </c>
    </row>
    <row r="1278" spans="1:11" ht="14.5">
      <c r="A1278" s="66" t="str">
        <f t="shared" si="19"/>
        <v>Batang - Kasepuhan_DENASRI KULON</v>
      </c>
      <c r="B1278" s="66" t="s">
        <v>85</v>
      </c>
      <c r="C1278" s="66" t="s">
        <v>5784</v>
      </c>
      <c r="D1278" s="76" t="s">
        <v>5742</v>
      </c>
      <c r="E1278" s="66" t="s">
        <v>5786</v>
      </c>
      <c r="F1278" s="67">
        <v>9.3699999999999992</v>
      </c>
      <c r="G1278" s="67">
        <v>-6.88436</v>
      </c>
      <c r="H1278" s="67">
        <v>109.71299999999999</v>
      </c>
      <c r="I1278" s="66" t="s">
        <v>54</v>
      </c>
      <c r="J1278" s="67">
        <v>-6.9040600000000003</v>
      </c>
      <c r="K1278" s="67">
        <v>109.7085</v>
      </c>
    </row>
    <row r="1279" spans="1:11" ht="14.5">
      <c r="A1279" s="66" t="str">
        <f t="shared" si="19"/>
        <v>Batang - Kasepuhan_DENASRI WETAN</v>
      </c>
      <c r="B1279" s="66" t="s">
        <v>86</v>
      </c>
      <c r="C1279" s="66" t="s">
        <v>5784</v>
      </c>
      <c r="D1279" s="76" t="s">
        <v>5744</v>
      </c>
      <c r="E1279" s="66" t="s">
        <v>5786</v>
      </c>
      <c r="F1279" s="67">
        <v>9.3699999999999992</v>
      </c>
      <c r="G1279" s="67">
        <v>-6.8881100000000002</v>
      </c>
      <c r="H1279" s="67">
        <v>109.718</v>
      </c>
      <c r="I1279" s="66" t="s">
        <v>54</v>
      </c>
      <c r="J1279" s="67">
        <v>-6.9040600000000003</v>
      </c>
      <c r="K1279" s="67">
        <v>109.7085</v>
      </c>
    </row>
    <row r="1280" spans="1:11" ht="14.5">
      <c r="A1280" s="66" t="str">
        <f t="shared" si="19"/>
        <v>Boyolali_DENGGUNGAN</v>
      </c>
      <c r="B1280" s="66" t="s">
        <v>1404</v>
      </c>
      <c r="C1280" s="66" t="s">
        <v>5784</v>
      </c>
      <c r="D1280" s="76" t="s">
        <v>5745</v>
      </c>
      <c r="E1280" s="66" t="s">
        <v>5786</v>
      </c>
      <c r="F1280" s="67">
        <v>17.7</v>
      </c>
      <c r="G1280" s="67">
        <v>-7.52529</v>
      </c>
      <c r="H1280" s="67">
        <v>110.71599999999999</v>
      </c>
      <c r="I1280" s="66" t="s">
        <v>1370</v>
      </c>
      <c r="J1280" s="67">
        <v>-7.5381099999999996</v>
      </c>
      <c r="K1280" s="67">
        <v>110.6292</v>
      </c>
    </row>
    <row r="1281" spans="1:11" ht="14.5">
      <c r="A1281" s="66" t="str">
        <f t="shared" si="19"/>
        <v>Pati - Juwana_DENGKEK</v>
      </c>
      <c r="B1281" s="66" t="s">
        <v>4480</v>
      </c>
      <c r="C1281" s="66" t="s">
        <v>5784</v>
      </c>
      <c r="D1281" s="76" t="s">
        <v>5737</v>
      </c>
      <c r="E1281" s="66" t="s">
        <v>5786</v>
      </c>
      <c r="F1281" s="67">
        <v>16.66</v>
      </c>
      <c r="G1281" s="67">
        <v>-6.7588900000000001</v>
      </c>
      <c r="H1281" s="67">
        <v>111.06</v>
      </c>
      <c r="I1281" s="66" t="s">
        <v>4458</v>
      </c>
      <c r="J1281" s="67">
        <v>-6.7296100000000001</v>
      </c>
      <c r="K1281" s="67">
        <v>111.1037</v>
      </c>
    </row>
    <row r="1282" spans="1:11" ht="14.5">
      <c r="A1282" s="66" t="str">
        <f t="shared" ref="A1282:A1345" si="20">CONCATENATE(I1282,"_",B1282)</f>
        <v>GPP KLATEN_DENGKENG</v>
      </c>
      <c r="B1282" s="66" t="s">
        <v>2933</v>
      </c>
      <c r="C1282" s="66" t="s">
        <v>5784</v>
      </c>
      <c r="D1282" s="76" t="s">
        <v>5747</v>
      </c>
      <c r="E1282" s="66" t="s">
        <v>5786</v>
      </c>
      <c r="F1282" s="67">
        <v>8.89</v>
      </c>
      <c r="G1282" s="67">
        <v>-7.7805799999999996</v>
      </c>
      <c r="H1282" s="67">
        <v>110.59</v>
      </c>
      <c r="I1282" s="66" t="s">
        <v>2894</v>
      </c>
      <c r="J1282" s="67">
        <v>-7.6692</v>
      </c>
      <c r="K1282" s="67">
        <v>110.6751</v>
      </c>
    </row>
    <row r="1283" spans="1:11" ht="14.5">
      <c r="A1283" s="66" t="str">
        <f t="shared" si="20"/>
        <v>Batang - Kasepuhan_DEPOK</v>
      </c>
      <c r="B1283" s="66" t="s">
        <v>87</v>
      </c>
      <c r="C1283" s="66" t="s">
        <v>5784</v>
      </c>
      <c r="D1283" s="76" t="s">
        <v>5744</v>
      </c>
      <c r="E1283" s="66" t="s">
        <v>5786</v>
      </c>
      <c r="F1283" s="67">
        <v>9.3699999999999992</v>
      </c>
      <c r="G1283" s="67">
        <v>-6.89656</v>
      </c>
      <c r="H1283" s="67">
        <v>109.776</v>
      </c>
      <c r="I1283" s="66" t="s">
        <v>54</v>
      </c>
      <c r="J1283" s="67">
        <v>-6.9040600000000003</v>
      </c>
      <c r="K1283" s="67">
        <v>109.7085</v>
      </c>
    </row>
    <row r="1284" spans="1:11" ht="14.5">
      <c r="A1284" s="66" t="str">
        <f t="shared" si="20"/>
        <v>GPP BANJARNEGARA_DEPOK</v>
      </c>
      <c r="B1284" s="66" t="s">
        <v>87</v>
      </c>
      <c r="C1284" s="66" t="s">
        <v>5784</v>
      </c>
      <c r="D1284" s="76" t="s">
        <v>5744</v>
      </c>
      <c r="E1284" s="66" t="s">
        <v>5786</v>
      </c>
      <c r="F1284" s="67">
        <v>10.28</v>
      </c>
      <c r="G1284" s="67">
        <v>-7.4313700000000003</v>
      </c>
      <c r="H1284" s="67">
        <v>109.623</v>
      </c>
      <c r="I1284" s="66" t="s">
        <v>2357</v>
      </c>
      <c r="J1284" s="67">
        <v>-7.3905900000000004</v>
      </c>
      <c r="K1284" s="67">
        <v>109.7366</v>
      </c>
    </row>
    <row r="1285" spans="1:11" ht="14.5">
      <c r="A1285" s="66" t="str">
        <f t="shared" si="20"/>
        <v>GPP BANJARNEGARA_DEPOK</v>
      </c>
      <c r="B1285" s="66" t="s">
        <v>87</v>
      </c>
      <c r="C1285" s="66" t="s">
        <v>5784</v>
      </c>
      <c r="D1285" s="76" t="s">
        <v>5751</v>
      </c>
      <c r="E1285" s="66" t="s">
        <v>5786</v>
      </c>
      <c r="F1285" s="67">
        <v>5.84</v>
      </c>
      <c r="G1285" s="67">
        <v>-7.1640300000000003</v>
      </c>
      <c r="H1285" s="67">
        <v>109.67700000000001</v>
      </c>
      <c r="I1285" s="66" t="s">
        <v>2357</v>
      </c>
      <c r="J1285" s="67">
        <v>-7.3905900000000004</v>
      </c>
      <c r="K1285" s="67">
        <v>109.7366</v>
      </c>
    </row>
    <row r="1286" spans="1:11" ht="14.5">
      <c r="A1286" s="66" t="str">
        <f t="shared" si="20"/>
        <v>GPP GROBOGAN_DEPOK</v>
      </c>
      <c r="B1286" s="66" t="s">
        <v>87</v>
      </c>
      <c r="C1286" s="66" t="s">
        <v>5784</v>
      </c>
      <c r="D1286" s="76" t="s">
        <v>5739</v>
      </c>
      <c r="E1286" s="66" t="s">
        <v>5786</v>
      </c>
      <c r="F1286" s="67">
        <v>53.45</v>
      </c>
      <c r="G1286" s="67">
        <v>-7.1491199999999999</v>
      </c>
      <c r="H1286" s="67">
        <v>110.90900000000001</v>
      </c>
      <c r="I1286" s="66" t="s">
        <v>2583</v>
      </c>
      <c r="J1286" s="67">
        <v>-7.1456299999999997</v>
      </c>
      <c r="K1286" s="67">
        <v>110.9007</v>
      </c>
    </row>
    <row r="1287" spans="1:11" ht="14.5">
      <c r="A1287" s="66" t="str">
        <f t="shared" si="20"/>
        <v>GPP PEKALONGAN_DEPOK</v>
      </c>
      <c r="B1287" s="66" t="s">
        <v>87</v>
      </c>
      <c r="C1287" s="66" t="s">
        <v>5784</v>
      </c>
      <c r="D1287" s="76" t="s">
        <v>5762</v>
      </c>
      <c r="E1287" s="66" t="s">
        <v>5786</v>
      </c>
      <c r="F1287" s="67">
        <v>5.84</v>
      </c>
      <c r="G1287" s="67">
        <v>-6.85771</v>
      </c>
      <c r="H1287" s="67">
        <v>109.599</v>
      </c>
      <c r="I1287" s="66" t="s">
        <v>3376</v>
      </c>
      <c r="J1287" s="67">
        <v>-6.8898999999999999</v>
      </c>
      <c r="K1287" s="67">
        <v>109.6589</v>
      </c>
    </row>
    <row r="1288" spans="1:11" ht="14.5">
      <c r="A1288" s="66" t="str">
        <f t="shared" si="20"/>
        <v>TGL 3PURWAHAMBA_DEPOK</v>
      </c>
      <c r="B1288" s="66" t="s">
        <v>87</v>
      </c>
      <c r="C1288" s="66" t="s">
        <v>5784</v>
      </c>
      <c r="D1288" s="76" t="s">
        <v>5762</v>
      </c>
      <c r="E1288" s="66" t="s">
        <v>5786</v>
      </c>
      <c r="F1288" s="67">
        <v>11.25</v>
      </c>
      <c r="G1288" s="67">
        <v>-7.0101500000000003</v>
      </c>
      <c r="H1288" s="67">
        <v>109.161</v>
      </c>
      <c r="I1288" s="66" t="s">
        <v>5354</v>
      </c>
      <c r="J1288" s="67">
        <v>-6.87378</v>
      </c>
      <c r="K1288" s="67">
        <v>109.2512</v>
      </c>
    </row>
    <row r="1289" spans="1:11" ht="14.5">
      <c r="A1289" s="66" t="str">
        <f t="shared" si="20"/>
        <v>Wonosobo - Leksono_DEPOK</v>
      </c>
      <c r="B1289" s="66" t="s">
        <v>87</v>
      </c>
      <c r="C1289" s="66" t="s">
        <v>5784</v>
      </c>
      <c r="D1289" s="76" t="s">
        <v>5762</v>
      </c>
      <c r="E1289" s="66" t="s">
        <v>5786</v>
      </c>
      <c r="F1289" s="67">
        <v>7.7</v>
      </c>
      <c r="G1289" s="67">
        <v>-7.4958499999999999</v>
      </c>
      <c r="H1289" s="67">
        <v>109.904</v>
      </c>
      <c r="I1289" s="66" t="s">
        <v>5583</v>
      </c>
      <c r="J1289" s="67">
        <v>-7.4236599999999999</v>
      </c>
      <c r="K1289" s="67">
        <v>109.8591</v>
      </c>
    </row>
    <row r="1290" spans="1:11" ht="14.5">
      <c r="A1290" s="66" t="str">
        <f t="shared" si="20"/>
        <v>BGR TEMANGGUNG_DEPOKHARJO</v>
      </c>
      <c r="B1290" s="66" t="s">
        <v>1031</v>
      </c>
      <c r="C1290" s="66" t="s">
        <v>5784</v>
      </c>
      <c r="D1290" s="76" t="s">
        <v>5764</v>
      </c>
      <c r="E1290" s="66" t="s">
        <v>5786</v>
      </c>
      <c r="F1290" s="67">
        <v>9.5500000000000007</v>
      </c>
      <c r="G1290" s="67">
        <v>-7.2880099999999999</v>
      </c>
      <c r="H1290" s="67">
        <v>110.08</v>
      </c>
      <c r="I1290" s="66" t="s">
        <v>999</v>
      </c>
      <c r="J1290" s="67">
        <v>-7.2953299999999999</v>
      </c>
      <c r="K1290" s="67">
        <v>110.0787</v>
      </c>
    </row>
    <row r="1291" spans="1:11" ht="14.5">
      <c r="A1291" s="66" t="str">
        <f t="shared" si="20"/>
        <v>GPP KEBUMEN_DEPOKREJO</v>
      </c>
      <c r="B1291" s="66" t="s">
        <v>2740</v>
      </c>
      <c r="C1291" s="66" t="s">
        <v>5784</v>
      </c>
      <c r="D1291" s="76" t="s">
        <v>5765</v>
      </c>
      <c r="E1291" s="66" t="s">
        <v>5786</v>
      </c>
      <c r="F1291" s="67">
        <v>15.69</v>
      </c>
      <c r="G1291" s="67">
        <v>-7.7026199999999996</v>
      </c>
      <c r="H1291" s="67">
        <v>109.682</v>
      </c>
      <c r="I1291" s="66" t="s">
        <v>2714</v>
      </c>
      <c r="J1291" s="67">
        <v>-7.6109200000000001</v>
      </c>
      <c r="K1291" s="67">
        <v>109.5078</v>
      </c>
    </row>
    <row r="1292" spans="1:11" ht="14.5">
      <c r="A1292" s="66" t="str">
        <f t="shared" si="20"/>
        <v>Semarang - Kalikuning_DERAS</v>
      </c>
      <c r="B1292" s="66" t="s">
        <v>5081</v>
      </c>
      <c r="C1292" s="66" t="s">
        <v>5784</v>
      </c>
      <c r="D1292" s="76" t="s">
        <v>5740</v>
      </c>
      <c r="E1292" s="66" t="s">
        <v>5786</v>
      </c>
      <c r="F1292" s="67">
        <v>53.45</v>
      </c>
      <c r="G1292" s="67">
        <v>-7.1616400000000002</v>
      </c>
      <c r="H1292" s="67">
        <v>110.67100000000001</v>
      </c>
      <c r="I1292" s="66" t="s">
        <v>5061</v>
      </c>
      <c r="J1292" s="67">
        <v>-7.1833299999999998</v>
      </c>
      <c r="K1292" s="67">
        <v>110.4721</v>
      </c>
    </row>
    <row r="1293" spans="1:11" ht="14.5">
      <c r="A1293" s="66" t="str">
        <f t="shared" si="20"/>
        <v>Semarang - Kalikuning_DEREKAN</v>
      </c>
      <c r="B1293" s="66" t="s">
        <v>5082</v>
      </c>
      <c r="C1293" s="66" t="s">
        <v>5784</v>
      </c>
      <c r="D1293" s="76" t="s">
        <v>5751</v>
      </c>
      <c r="E1293" s="66" t="s">
        <v>5786</v>
      </c>
      <c r="F1293" s="67">
        <v>10.51</v>
      </c>
      <c r="G1293" s="67">
        <v>-7.1967699999999999</v>
      </c>
      <c r="H1293" s="67">
        <v>110.444</v>
      </c>
      <c r="I1293" s="66" t="s">
        <v>5061</v>
      </c>
      <c r="J1293" s="67">
        <v>-7.1833299999999998</v>
      </c>
      <c r="K1293" s="67">
        <v>110.4721</v>
      </c>
    </row>
    <row r="1294" spans="1:11" ht="14.5">
      <c r="A1294" s="66" t="str">
        <f t="shared" si="20"/>
        <v>BGR PURBALINGGA_DERIK</v>
      </c>
      <c r="B1294" s="66" t="s">
        <v>877</v>
      </c>
      <c r="C1294" s="66" t="s">
        <v>5784</v>
      </c>
      <c r="D1294" s="76" t="s">
        <v>5751</v>
      </c>
      <c r="E1294" s="66" t="s">
        <v>5786</v>
      </c>
      <c r="F1294" s="67">
        <v>10.28</v>
      </c>
      <c r="G1294" s="67">
        <v>-7.4997400000000001</v>
      </c>
      <c r="H1294" s="67">
        <v>109.432</v>
      </c>
      <c r="I1294" s="66" t="s">
        <v>856</v>
      </c>
      <c r="J1294" s="67">
        <v>-7.4180900000000003</v>
      </c>
      <c r="K1294" s="67">
        <v>109.37690000000001</v>
      </c>
    </row>
    <row r="1295" spans="1:11" ht="14.5">
      <c r="A1295" s="66" t="str">
        <f t="shared" si="20"/>
        <v>Banyumas 3 - Wangon_DERMAJI</v>
      </c>
      <c r="B1295" s="66" t="s">
        <v>23</v>
      </c>
      <c r="C1295" s="66" t="s">
        <v>5784</v>
      </c>
      <c r="D1295" s="76" t="s">
        <v>5769</v>
      </c>
      <c r="E1295" s="66" t="s">
        <v>5786</v>
      </c>
      <c r="F1295" s="67">
        <v>9.3800000000000008</v>
      </c>
      <c r="G1295" s="67">
        <v>-7.4102399999999999</v>
      </c>
      <c r="H1295" s="67">
        <v>108.955</v>
      </c>
      <c r="I1295" s="66" t="s">
        <v>8</v>
      </c>
      <c r="J1295" s="67">
        <v>-7.5113599999999998</v>
      </c>
      <c r="K1295" s="67">
        <v>109.03959999999999</v>
      </c>
    </row>
    <row r="1296" spans="1:11" ht="14.5">
      <c r="A1296" s="66" t="str">
        <f t="shared" si="20"/>
        <v>TGL 3PURWAHAMBA_DERMASANDI</v>
      </c>
      <c r="B1296" s="66" t="s">
        <v>5376</v>
      </c>
      <c r="C1296" s="66" t="s">
        <v>5784</v>
      </c>
      <c r="D1296" s="76" t="s">
        <v>5769</v>
      </c>
      <c r="E1296" s="66" t="s">
        <v>5786</v>
      </c>
      <c r="F1296" s="67">
        <v>11.25</v>
      </c>
      <c r="G1296" s="67">
        <v>-6.9462999999999999</v>
      </c>
      <c r="H1296" s="67">
        <v>109.18</v>
      </c>
      <c r="I1296" s="66" t="s">
        <v>5354</v>
      </c>
      <c r="J1296" s="67">
        <v>-6.87378</v>
      </c>
      <c r="K1296" s="67">
        <v>109.2512</v>
      </c>
    </row>
    <row r="1297" spans="1:11" ht="14.5">
      <c r="A1297" s="66" t="str">
        <f t="shared" si="20"/>
        <v>BGR PURBALINGGA_DERMASARI</v>
      </c>
      <c r="B1297" s="66" t="s">
        <v>878</v>
      </c>
      <c r="C1297" s="66" t="s">
        <v>5784</v>
      </c>
      <c r="D1297" s="76" t="s">
        <v>5769</v>
      </c>
      <c r="E1297" s="66" t="s">
        <v>5786</v>
      </c>
      <c r="F1297" s="67">
        <v>10.28</v>
      </c>
      <c r="G1297" s="67">
        <v>-7.4775400000000003</v>
      </c>
      <c r="H1297" s="67">
        <v>109.401</v>
      </c>
      <c r="I1297" s="66" t="s">
        <v>856</v>
      </c>
      <c r="J1297" s="67">
        <v>-7.4180900000000003</v>
      </c>
      <c r="K1297" s="67">
        <v>109.37690000000001</v>
      </c>
    </row>
    <row r="1298" spans="1:11" ht="14.5">
      <c r="A1298" s="66" t="str">
        <f t="shared" si="20"/>
        <v>TGL 3PURWAHAMBA_DERMASUCI</v>
      </c>
      <c r="B1298" s="66" t="s">
        <v>5377</v>
      </c>
      <c r="C1298" s="66" t="s">
        <v>5784</v>
      </c>
      <c r="D1298" s="76" t="s">
        <v>5769</v>
      </c>
      <c r="E1298" s="66" t="s">
        <v>5786</v>
      </c>
      <c r="F1298" s="67">
        <v>11.25</v>
      </c>
      <c r="G1298" s="67">
        <v>-7.0360500000000004</v>
      </c>
      <c r="H1298" s="67">
        <v>109.176</v>
      </c>
      <c r="I1298" s="66" t="s">
        <v>5354</v>
      </c>
      <c r="J1298" s="67">
        <v>-6.87378</v>
      </c>
      <c r="K1298" s="67">
        <v>109.2512</v>
      </c>
    </row>
    <row r="1299" spans="1:11" ht="14.5">
      <c r="A1299" s="66" t="str">
        <f t="shared" si="20"/>
        <v>Jepara - Mayong_DERMOLO</v>
      </c>
      <c r="B1299" s="66" t="s">
        <v>4166</v>
      </c>
      <c r="C1299" s="66" t="s">
        <v>5784</v>
      </c>
      <c r="D1299" s="76" t="s">
        <v>5747</v>
      </c>
      <c r="E1299" s="66" t="s">
        <v>5786</v>
      </c>
      <c r="F1299" s="67">
        <v>10.32</v>
      </c>
      <c r="G1299" s="67">
        <v>-6.4714299999999998</v>
      </c>
      <c r="H1299" s="67">
        <v>110.819</v>
      </c>
      <c r="I1299" s="66" t="s">
        <v>4145</v>
      </c>
      <c r="J1299" s="67">
        <v>-6.7420299999999997</v>
      </c>
      <c r="K1299" s="67">
        <v>110.7436</v>
      </c>
    </row>
    <row r="1300" spans="1:11" ht="14.5">
      <c r="A1300" s="66" t="str">
        <f t="shared" si="20"/>
        <v>Wonosobo - Leksono_DERODUWUR</v>
      </c>
      <c r="B1300" s="66" t="s">
        <v>5597</v>
      </c>
      <c r="C1300" s="66" t="s">
        <v>5784</v>
      </c>
      <c r="D1300" s="76" t="s">
        <v>5749</v>
      </c>
      <c r="E1300" s="66" t="s">
        <v>5786</v>
      </c>
      <c r="F1300" s="67">
        <v>7.7</v>
      </c>
      <c r="G1300" s="67">
        <v>-7.2801600000000004</v>
      </c>
      <c r="H1300" s="67">
        <v>109.883</v>
      </c>
      <c r="I1300" s="66" t="s">
        <v>5583</v>
      </c>
      <c r="J1300" s="67">
        <v>-7.4236599999999999</v>
      </c>
      <c r="K1300" s="67">
        <v>109.8591</v>
      </c>
    </row>
    <row r="1301" spans="1:11" ht="14.5">
      <c r="A1301" s="66" t="str">
        <f t="shared" si="20"/>
        <v>Wonosobo - Leksono_DERONGISOR</v>
      </c>
      <c r="B1301" s="66" t="s">
        <v>5598</v>
      </c>
      <c r="C1301" s="66" t="s">
        <v>5784</v>
      </c>
      <c r="D1301" s="76" t="s">
        <v>5768</v>
      </c>
      <c r="E1301" s="66" t="s">
        <v>5786</v>
      </c>
      <c r="F1301" s="67">
        <v>7.7</v>
      </c>
      <c r="G1301" s="67">
        <v>-7.3061600000000002</v>
      </c>
      <c r="H1301" s="67">
        <v>109.883</v>
      </c>
      <c r="I1301" s="66" t="s">
        <v>5583</v>
      </c>
      <c r="J1301" s="67">
        <v>-7.4236599999999999</v>
      </c>
      <c r="K1301" s="67">
        <v>109.8591</v>
      </c>
    </row>
    <row r="1302" spans="1:11" ht="14.5">
      <c r="A1302" s="66" t="str">
        <f t="shared" si="20"/>
        <v>Kudus - Kaliwungu_DERSALAM</v>
      </c>
      <c r="B1302" s="66" t="s">
        <v>4391</v>
      </c>
      <c r="C1302" s="66" t="s">
        <v>5784</v>
      </c>
      <c r="D1302" s="76" t="s">
        <v>5757</v>
      </c>
      <c r="E1302" s="66" t="s">
        <v>5786</v>
      </c>
      <c r="F1302" s="67">
        <v>13.38</v>
      </c>
      <c r="G1302" s="67">
        <v>-6.7975500000000002</v>
      </c>
      <c r="H1302" s="67">
        <v>110.869</v>
      </c>
      <c r="I1302" s="66" t="s">
        <v>4381</v>
      </c>
      <c r="J1302" s="67">
        <v>-6.8014900000000003</v>
      </c>
      <c r="K1302" s="67">
        <v>110.82510000000001</v>
      </c>
    </row>
    <row r="1303" spans="1:11" ht="14.5">
      <c r="A1303" s="66" t="str">
        <f t="shared" si="20"/>
        <v>Boyolali_DERSANSARI</v>
      </c>
      <c r="B1303" s="66" t="s">
        <v>1405</v>
      </c>
      <c r="C1303" s="66" t="s">
        <v>5784</v>
      </c>
      <c r="D1303" s="76" t="s">
        <v>5752</v>
      </c>
      <c r="E1303" s="66" t="s">
        <v>5786</v>
      </c>
      <c r="F1303" s="67">
        <v>10.51</v>
      </c>
      <c r="G1303" s="67">
        <v>-7.3851300000000002</v>
      </c>
      <c r="H1303" s="67">
        <v>110.581</v>
      </c>
      <c r="I1303" s="66" t="s">
        <v>1370</v>
      </c>
      <c r="J1303" s="67">
        <v>-7.5381099999999996</v>
      </c>
      <c r="K1303" s="67">
        <v>110.6292</v>
      </c>
    </row>
    <row r="1304" spans="1:11" ht="14.5">
      <c r="A1304" s="66" t="str">
        <f t="shared" si="20"/>
        <v>GPP PURWOREJO_DEWI</v>
      </c>
      <c r="B1304" s="66" t="s">
        <v>3565</v>
      </c>
      <c r="C1304" s="66" t="s">
        <v>5784</v>
      </c>
      <c r="D1304" s="76" t="s">
        <v>5741</v>
      </c>
      <c r="E1304" s="66" t="s">
        <v>5786</v>
      </c>
      <c r="F1304" s="67">
        <v>4.4400000000000004</v>
      </c>
      <c r="G1304" s="67">
        <v>-7.7392500000000002</v>
      </c>
      <c r="H1304" s="67">
        <v>109.93899999999999</v>
      </c>
      <c r="I1304" s="66" t="s">
        <v>3504</v>
      </c>
      <c r="J1304" s="67">
        <v>-7.7226800000000004</v>
      </c>
      <c r="K1304" s="67">
        <v>109.9468</v>
      </c>
    </row>
    <row r="1305" spans="1:11" ht="14.5">
      <c r="A1305" s="66" t="str">
        <f t="shared" si="20"/>
        <v>GPP MAGELANG_DEYANGAN</v>
      </c>
      <c r="B1305" s="66" t="s">
        <v>3137</v>
      </c>
      <c r="C1305" s="66" t="s">
        <v>5784</v>
      </c>
      <c r="D1305" s="76" t="s">
        <v>5756</v>
      </c>
      <c r="E1305" s="66" t="s">
        <v>5786</v>
      </c>
      <c r="F1305" s="67">
        <v>7.61</v>
      </c>
      <c r="G1305" s="67">
        <v>-7.58432</v>
      </c>
      <c r="H1305" s="67">
        <v>110.215</v>
      </c>
      <c r="I1305" s="66" t="s">
        <v>3103</v>
      </c>
      <c r="J1305" s="67">
        <v>-7.3955399999999996</v>
      </c>
      <c r="K1305" s="67">
        <v>110.24469999999999</v>
      </c>
    </row>
    <row r="1306" spans="1:11" ht="14.5">
      <c r="A1306" s="66" t="str">
        <f t="shared" si="20"/>
        <v>Sukoharjo 2 - Baki_DIBAL</v>
      </c>
      <c r="B1306" s="66" t="s">
        <v>5238</v>
      </c>
      <c r="C1306" s="66" t="s">
        <v>5784</v>
      </c>
      <c r="D1306" s="76" t="s">
        <v>5751</v>
      </c>
      <c r="E1306" s="66" t="s">
        <v>5786</v>
      </c>
      <c r="F1306" s="67">
        <v>17.7</v>
      </c>
      <c r="G1306" s="67">
        <v>-7.5049200000000003</v>
      </c>
      <c r="H1306" s="67">
        <v>110.773</v>
      </c>
      <c r="I1306" s="66" t="s">
        <v>5224</v>
      </c>
      <c r="J1306" s="67">
        <v>-7.6135599999999997</v>
      </c>
      <c r="K1306" s="67">
        <v>110.76560000000001</v>
      </c>
    </row>
    <row r="1307" spans="1:11" ht="14.5">
      <c r="A1307" s="66" t="str">
        <f t="shared" si="20"/>
        <v>BGR TEMANGGUNG_DIENG</v>
      </c>
      <c r="B1307" s="66" t="s">
        <v>1032</v>
      </c>
      <c r="C1307" s="66" t="s">
        <v>5784</v>
      </c>
      <c r="D1307" s="76" t="s">
        <v>5763</v>
      </c>
      <c r="E1307" s="66" t="s">
        <v>5786</v>
      </c>
      <c r="F1307" s="67">
        <v>7.7</v>
      </c>
      <c r="G1307" s="67">
        <v>-7.20296</v>
      </c>
      <c r="H1307" s="67">
        <v>109.917</v>
      </c>
      <c r="I1307" s="66" t="s">
        <v>999</v>
      </c>
      <c r="J1307" s="67">
        <v>-7.2953299999999999</v>
      </c>
      <c r="K1307" s="67">
        <v>110.0787</v>
      </c>
    </row>
    <row r="1308" spans="1:11" ht="14.5">
      <c r="A1308" s="66" t="str">
        <f t="shared" si="20"/>
        <v>BGR TEMANGGUNG_DIENG KULON</v>
      </c>
      <c r="B1308" s="66" t="s">
        <v>1033</v>
      </c>
      <c r="C1308" s="66" t="s">
        <v>5784</v>
      </c>
      <c r="D1308" s="76" t="s">
        <v>5760</v>
      </c>
      <c r="E1308" s="66" t="s">
        <v>5786</v>
      </c>
      <c r="F1308" s="67">
        <v>10.28</v>
      </c>
      <c r="G1308" s="67">
        <v>-7.2045899999999996</v>
      </c>
      <c r="H1308" s="67">
        <v>109.911</v>
      </c>
      <c r="I1308" s="66" t="s">
        <v>999</v>
      </c>
      <c r="J1308" s="67">
        <v>-7.2953299999999999</v>
      </c>
      <c r="K1308" s="67">
        <v>110.0787</v>
      </c>
    </row>
    <row r="1309" spans="1:11" ht="14.5">
      <c r="A1309" s="66" t="str">
        <f t="shared" si="20"/>
        <v>GPP PURWOREJO_DILEM</v>
      </c>
      <c r="B1309" s="66" t="s">
        <v>3566</v>
      </c>
      <c r="C1309" s="66" t="s">
        <v>5784</v>
      </c>
      <c r="D1309" s="76" t="s">
        <v>5758</v>
      </c>
      <c r="E1309" s="66" t="s">
        <v>5786</v>
      </c>
      <c r="F1309" s="67">
        <v>4.4400000000000004</v>
      </c>
      <c r="G1309" s="67">
        <v>-7.6315099999999996</v>
      </c>
      <c r="H1309" s="67">
        <v>109.929</v>
      </c>
      <c r="I1309" s="66" t="s">
        <v>3504</v>
      </c>
      <c r="J1309" s="67">
        <v>-7.7226800000000004</v>
      </c>
      <c r="K1309" s="67">
        <v>109.9468</v>
      </c>
    </row>
    <row r="1310" spans="1:11" ht="14.5">
      <c r="A1310" s="66" t="str">
        <f t="shared" si="20"/>
        <v>GPP GROBOGAN_DIMORO</v>
      </c>
      <c r="B1310" s="66" t="s">
        <v>2592</v>
      </c>
      <c r="C1310" s="66" t="s">
        <v>5784</v>
      </c>
      <c r="D1310" s="76" t="s">
        <v>5750</v>
      </c>
      <c r="E1310" s="66" t="s">
        <v>5786</v>
      </c>
      <c r="F1310" s="67">
        <v>53.45</v>
      </c>
      <c r="G1310" s="67">
        <v>-7.1770899999999997</v>
      </c>
      <c r="H1310" s="67">
        <v>110.858</v>
      </c>
      <c r="I1310" s="66" t="s">
        <v>2583</v>
      </c>
      <c r="J1310" s="67">
        <v>-7.1456299999999997</v>
      </c>
      <c r="K1310" s="67">
        <v>110.9007</v>
      </c>
    </row>
    <row r="1311" spans="1:11" ht="14.5">
      <c r="A1311" s="66" t="str">
        <f t="shared" si="20"/>
        <v>TGL 3PURWAHAMBA_DINUK</v>
      </c>
      <c r="B1311" s="66" t="s">
        <v>5378</v>
      </c>
      <c r="C1311" s="66" t="s">
        <v>5784</v>
      </c>
      <c r="D1311" s="76" t="s">
        <v>5757</v>
      </c>
      <c r="E1311" s="66" t="s">
        <v>5786</v>
      </c>
      <c r="F1311" s="67">
        <v>11.25</v>
      </c>
      <c r="G1311" s="67">
        <v>-6.8782699999999997</v>
      </c>
      <c r="H1311" s="67">
        <v>109.175</v>
      </c>
      <c r="I1311" s="66" t="s">
        <v>5354</v>
      </c>
      <c r="J1311" s="67">
        <v>-6.87378</v>
      </c>
      <c r="K1311" s="67">
        <v>109.2512</v>
      </c>
    </row>
    <row r="1312" spans="1:11" ht="14.5">
      <c r="A1312" s="66" t="str">
        <f t="shared" si="20"/>
        <v>Semarang - Kalikuning_DIWAK</v>
      </c>
      <c r="B1312" s="66" t="s">
        <v>5083</v>
      </c>
      <c r="C1312" s="66" t="s">
        <v>5784</v>
      </c>
      <c r="D1312" s="76" t="s">
        <v>5754</v>
      </c>
      <c r="E1312" s="66" t="s">
        <v>5786</v>
      </c>
      <c r="F1312" s="67">
        <v>10.51</v>
      </c>
      <c r="G1312" s="67">
        <v>-7.1970700000000001</v>
      </c>
      <c r="H1312" s="67">
        <v>110.431</v>
      </c>
      <c r="I1312" s="66" t="s">
        <v>5061</v>
      </c>
      <c r="J1312" s="67">
        <v>-7.1833299999999998</v>
      </c>
      <c r="K1312" s="67">
        <v>110.4721</v>
      </c>
    </row>
    <row r="1313" spans="1:11" ht="14.5">
      <c r="A1313" s="66" t="str">
        <f t="shared" si="20"/>
        <v>GPP PURWOREJO_DLANGU</v>
      </c>
      <c r="B1313" s="66" t="s">
        <v>3567</v>
      </c>
      <c r="C1313" s="66" t="s">
        <v>5784</v>
      </c>
      <c r="D1313" s="76" t="s">
        <v>5763</v>
      </c>
      <c r="E1313" s="66" t="s">
        <v>5786</v>
      </c>
      <c r="F1313" s="67">
        <v>4.4400000000000004</v>
      </c>
      <c r="G1313" s="67">
        <v>-7.7246899999999998</v>
      </c>
      <c r="H1313" s="67">
        <v>109.869</v>
      </c>
      <c r="I1313" s="66" t="s">
        <v>3504</v>
      </c>
      <c r="J1313" s="67">
        <v>-7.7226800000000004</v>
      </c>
      <c r="K1313" s="67">
        <v>109.9468</v>
      </c>
    </row>
    <row r="1314" spans="1:11" ht="14.5">
      <c r="A1314" s="66" t="str">
        <f t="shared" si="20"/>
        <v>BGR NGADIROJO_DLEPIH</v>
      </c>
      <c r="B1314" s="66" t="s">
        <v>565</v>
      </c>
      <c r="C1314" s="66" t="s">
        <v>5784</v>
      </c>
      <c r="D1314" s="76" t="s">
        <v>5757</v>
      </c>
      <c r="E1314" s="66" t="s">
        <v>5786</v>
      </c>
      <c r="F1314" s="67">
        <v>20.7</v>
      </c>
      <c r="G1314" s="67">
        <v>-7.9755200000000004</v>
      </c>
      <c r="H1314" s="67">
        <v>111.07899999999999</v>
      </c>
      <c r="I1314" s="66" t="s">
        <v>538</v>
      </c>
      <c r="J1314" s="67">
        <v>-7.8147399999999996</v>
      </c>
      <c r="K1314" s="67">
        <v>111.0005</v>
      </c>
    </row>
    <row r="1315" spans="1:11" ht="14.5">
      <c r="A1315" s="66" t="str">
        <f t="shared" si="20"/>
        <v>BGR JENARSARI_DLIMAS</v>
      </c>
      <c r="B1315" s="66" t="s">
        <v>367</v>
      </c>
      <c r="C1315" s="66" t="s">
        <v>5784</v>
      </c>
      <c r="D1315" s="76" t="s">
        <v>5760</v>
      </c>
      <c r="E1315" s="66" t="s">
        <v>5786</v>
      </c>
      <c r="F1315" s="67">
        <v>9.3699999999999992</v>
      </c>
      <c r="G1315" s="67">
        <v>-6.9917800000000003</v>
      </c>
      <c r="H1315" s="67">
        <v>109.916</v>
      </c>
      <c r="I1315" s="66" t="s">
        <v>346</v>
      </c>
      <c r="J1315" s="67">
        <v>-6.95329</v>
      </c>
      <c r="K1315" s="67">
        <v>110.10129999999999</v>
      </c>
    </row>
    <row r="1316" spans="1:11" ht="14.5">
      <c r="A1316" s="66" t="str">
        <f t="shared" si="20"/>
        <v>GPP KLATEN_DLIMAS</v>
      </c>
      <c r="B1316" s="66" t="s">
        <v>367</v>
      </c>
      <c r="C1316" s="66" t="s">
        <v>5784</v>
      </c>
      <c r="D1316" s="76" t="s">
        <v>5747</v>
      </c>
      <c r="E1316" s="66" t="s">
        <v>5786</v>
      </c>
      <c r="F1316" s="67">
        <v>8.89</v>
      </c>
      <c r="G1316" s="67">
        <v>-7.6760299999999999</v>
      </c>
      <c r="H1316" s="67">
        <v>110.66200000000001</v>
      </c>
      <c r="I1316" s="66" t="s">
        <v>2894</v>
      </c>
      <c r="J1316" s="67">
        <v>-7.6692</v>
      </c>
      <c r="K1316" s="67">
        <v>110.6751</v>
      </c>
    </row>
    <row r="1317" spans="1:11" ht="14.5">
      <c r="A1317" s="66" t="str">
        <f t="shared" si="20"/>
        <v>GPP MAGELANG_DLIMAS</v>
      </c>
      <c r="B1317" s="66" t="s">
        <v>367</v>
      </c>
      <c r="C1317" s="66" t="s">
        <v>5784</v>
      </c>
      <c r="D1317" s="76" t="s">
        <v>5738</v>
      </c>
      <c r="E1317" s="66" t="s">
        <v>5786</v>
      </c>
      <c r="F1317" s="67">
        <v>7.61</v>
      </c>
      <c r="G1317" s="67">
        <v>-7.45343</v>
      </c>
      <c r="H1317" s="67">
        <v>110.264</v>
      </c>
      <c r="I1317" s="66" t="s">
        <v>3103</v>
      </c>
      <c r="J1317" s="67">
        <v>-7.3955399999999996</v>
      </c>
      <c r="K1317" s="67">
        <v>110.24469999999999</v>
      </c>
    </row>
    <row r="1318" spans="1:11" ht="14.5">
      <c r="A1318" s="66" t="str">
        <f t="shared" si="20"/>
        <v>BGR TEMANGGUNG_DLIMOYO</v>
      </c>
      <c r="B1318" s="66" t="s">
        <v>1034</v>
      </c>
      <c r="C1318" s="66" t="s">
        <v>5784</v>
      </c>
      <c r="D1318" s="76" t="s">
        <v>5755</v>
      </c>
      <c r="E1318" s="66" t="s">
        <v>5786</v>
      </c>
      <c r="F1318" s="67">
        <v>9.5500000000000007</v>
      </c>
      <c r="G1318" s="67">
        <v>-7.24078</v>
      </c>
      <c r="H1318" s="67">
        <v>110.042</v>
      </c>
      <c r="I1318" s="66" t="s">
        <v>999</v>
      </c>
      <c r="J1318" s="67">
        <v>-7.2953299999999999</v>
      </c>
      <c r="K1318" s="67">
        <v>110.0787</v>
      </c>
    </row>
    <row r="1319" spans="1:11" ht="14.5">
      <c r="A1319" s="66" t="str">
        <f t="shared" si="20"/>
        <v>Boyolali_DLINGO</v>
      </c>
      <c r="B1319" s="66" t="s">
        <v>1406</v>
      </c>
      <c r="C1319" s="66" t="s">
        <v>5784</v>
      </c>
      <c r="D1319" s="76" t="s">
        <v>5746</v>
      </c>
      <c r="E1319" s="66" t="s">
        <v>5786</v>
      </c>
      <c r="F1319" s="67">
        <v>17.7</v>
      </c>
      <c r="G1319" s="67">
        <v>-7.5031100000000004</v>
      </c>
      <c r="H1319" s="67">
        <v>110.642</v>
      </c>
      <c r="I1319" s="66" t="s">
        <v>1370</v>
      </c>
      <c r="J1319" s="67">
        <v>-7.5381099999999996</v>
      </c>
      <c r="K1319" s="67">
        <v>110.6292</v>
      </c>
    </row>
    <row r="1320" spans="1:11" ht="14.5">
      <c r="A1320" s="66" t="str">
        <f t="shared" si="20"/>
        <v>BGR JENARSARI_DLISEN</v>
      </c>
      <c r="B1320" s="66" t="s">
        <v>368</v>
      </c>
      <c r="C1320" s="66" t="s">
        <v>5784</v>
      </c>
      <c r="D1320" s="76" t="s">
        <v>5765</v>
      </c>
      <c r="E1320" s="66" t="s">
        <v>5786</v>
      </c>
      <c r="F1320" s="67">
        <v>9.3699999999999992</v>
      </c>
      <c r="G1320" s="67">
        <v>-7.0007599999999996</v>
      </c>
      <c r="H1320" s="67">
        <v>109.94799999999999</v>
      </c>
      <c r="I1320" s="66" t="s">
        <v>346</v>
      </c>
      <c r="J1320" s="67">
        <v>-6.95329</v>
      </c>
      <c r="K1320" s="67">
        <v>110.10129999999999</v>
      </c>
    </row>
    <row r="1321" spans="1:11" ht="14.5">
      <c r="A1321" s="66" t="str">
        <f t="shared" si="20"/>
        <v>GPP PURWOREJO_DLISEN WETAN</v>
      </c>
      <c r="B1321" s="66" t="s">
        <v>3568</v>
      </c>
      <c r="C1321" s="66" t="s">
        <v>5784</v>
      </c>
      <c r="D1321" s="76" t="s">
        <v>5759</v>
      </c>
      <c r="E1321" s="66" t="s">
        <v>5786</v>
      </c>
      <c r="F1321" s="67">
        <v>4.4400000000000004</v>
      </c>
      <c r="G1321" s="67">
        <v>-7.6877500000000003</v>
      </c>
      <c r="H1321" s="67">
        <v>109.833</v>
      </c>
      <c r="I1321" s="66" t="s">
        <v>3504</v>
      </c>
      <c r="J1321" s="67">
        <v>-7.7226800000000004</v>
      </c>
      <c r="K1321" s="67">
        <v>109.9468</v>
      </c>
    </row>
    <row r="1322" spans="1:11" ht="14.5">
      <c r="A1322" s="66" t="str">
        <f t="shared" si="20"/>
        <v>GPP PURWOREJO_DLISENKULON</v>
      </c>
      <c r="B1322" s="66" t="s">
        <v>3569</v>
      </c>
      <c r="C1322" s="66" t="s">
        <v>5784</v>
      </c>
      <c r="D1322" s="76" t="s">
        <v>5762</v>
      </c>
      <c r="E1322" s="66" t="s">
        <v>5786</v>
      </c>
      <c r="F1322" s="67">
        <v>4.4400000000000004</v>
      </c>
      <c r="G1322" s="67">
        <v>-7.68668</v>
      </c>
      <c r="H1322" s="67">
        <v>109.8258</v>
      </c>
      <c r="I1322" s="66" t="s">
        <v>3504</v>
      </c>
      <c r="J1322" s="67">
        <v>-7.7226800000000004</v>
      </c>
      <c r="K1322" s="67">
        <v>109.9468</v>
      </c>
    </row>
    <row r="1323" spans="1:11" ht="14.5">
      <c r="A1323" s="66" t="str">
        <f t="shared" si="20"/>
        <v>BGR NGADIROJO_DOHO</v>
      </c>
      <c r="B1323" s="66" t="s">
        <v>566</v>
      </c>
      <c r="C1323" s="66" t="s">
        <v>5784</v>
      </c>
      <c r="D1323" s="76" t="s">
        <v>5741</v>
      </c>
      <c r="E1323" s="66" t="s">
        <v>5786</v>
      </c>
      <c r="F1323" s="67">
        <v>20.7</v>
      </c>
      <c r="G1323" s="67">
        <v>-7.8111199999999998</v>
      </c>
      <c r="H1323" s="67">
        <v>111.048</v>
      </c>
      <c r="I1323" s="66" t="s">
        <v>538</v>
      </c>
      <c r="J1323" s="67">
        <v>-7.8147399999999996</v>
      </c>
      <c r="K1323" s="67">
        <v>111.0005</v>
      </c>
    </row>
    <row r="1324" spans="1:11" ht="14.5">
      <c r="A1324" s="66" t="str">
        <f t="shared" si="20"/>
        <v>Qc Purwodadi - Tawangharjo_DOKORO</v>
      </c>
      <c r="B1324" s="66" t="s">
        <v>4978</v>
      </c>
      <c r="C1324" s="66" t="s">
        <v>5784</v>
      </c>
      <c r="D1324" s="76" t="s">
        <v>5741</v>
      </c>
      <c r="E1324" s="66" t="s">
        <v>5786</v>
      </c>
      <c r="F1324" s="67">
        <v>53.45</v>
      </c>
      <c r="G1324" s="67">
        <v>-6.9919599999999997</v>
      </c>
      <c r="H1324" s="67">
        <v>111.078</v>
      </c>
      <c r="I1324" s="66" t="s">
        <v>4974</v>
      </c>
      <c r="J1324" s="67">
        <v>-7.0747999999999998</v>
      </c>
      <c r="K1324" s="67">
        <v>110.9586</v>
      </c>
    </row>
    <row r="1325" spans="1:11" ht="14.5">
      <c r="A1325" s="66" t="str">
        <f t="shared" si="20"/>
        <v>Blora 4 Ngawen_DOLOGAN</v>
      </c>
      <c r="B1325" s="66" t="s">
        <v>1277</v>
      </c>
      <c r="C1325" s="66" t="s">
        <v>5784</v>
      </c>
      <c r="D1325" s="76" t="s">
        <v>5754</v>
      </c>
      <c r="E1325" s="66" t="s">
        <v>5786</v>
      </c>
      <c r="F1325" s="67">
        <v>44.23</v>
      </c>
      <c r="G1325" s="67">
        <v>-6.9387400000000001</v>
      </c>
      <c r="H1325" s="67">
        <v>111.259</v>
      </c>
      <c r="I1325" s="66" t="s">
        <v>1251</v>
      </c>
      <c r="J1325" s="67">
        <v>-7.0247799999999998</v>
      </c>
      <c r="K1325" s="67">
        <v>111.2928</v>
      </c>
    </row>
    <row r="1326" spans="1:11" ht="14.5">
      <c r="A1326" s="66" t="str">
        <f t="shared" si="20"/>
        <v>Boyolali_DOLOGAN</v>
      </c>
      <c r="B1326" s="66" t="s">
        <v>1277</v>
      </c>
      <c r="C1326" s="66" t="s">
        <v>5784</v>
      </c>
      <c r="D1326" s="76" t="s">
        <v>5749</v>
      </c>
      <c r="E1326" s="66" t="s">
        <v>5786</v>
      </c>
      <c r="F1326" s="67">
        <v>17.7</v>
      </c>
      <c r="G1326" s="67">
        <v>-7.3466100000000001</v>
      </c>
      <c r="H1326" s="67">
        <v>110.67</v>
      </c>
      <c r="I1326" s="66" t="s">
        <v>1370</v>
      </c>
      <c r="J1326" s="67">
        <v>-7.5381099999999996</v>
      </c>
      <c r="K1326" s="67">
        <v>110.6292</v>
      </c>
    </row>
    <row r="1327" spans="1:11" ht="14.5">
      <c r="A1327" s="66" t="str">
        <f t="shared" si="20"/>
        <v>BGR NGADIROJO_DOMAS</v>
      </c>
      <c r="B1327" s="66" t="s">
        <v>567</v>
      </c>
      <c r="C1327" s="66" t="s">
        <v>5784</v>
      </c>
      <c r="D1327" s="76" t="s">
        <v>5757</v>
      </c>
      <c r="E1327" s="66" t="s">
        <v>5786</v>
      </c>
      <c r="F1327" s="67">
        <v>20.7</v>
      </c>
      <c r="G1327" s="67">
        <v>-7.7945900000000004</v>
      </c>
      <c r="H1327" s="67">
        <v>111.214</v>
      </c>
      <c r="I1327" s="66" t="s">
        <v>538</v>
      </c>
      <c r="J1327" s="67">
        <v>-7.8147399999999996</v>
      </c>
      <c r="K1327" s="67">
        <v>111.0005</v>
      </c>
    </row>
    <row r="1328" spans="1:11" ht="14.5">
      <c r="A1328" s="66" t="str">
        <f t="shared" si="20"/>
        <v>GUDANG DEMAK 2_DOMBO</v>
      </c>
      <c r="B1328" s="66" t="s">
        <v>4093</v>
      </c>
      <c r="C1328" s="66" t="s">
        <v>5784</v>
      </c>
      <c r="D1328" s="76" t="s">
        <v>5742</v>
      </c>
      <c r="E1328" s="66" t="s">
        <v>5786</v>
      </c>
      <c r="F1328" s="67">
        <v>26.27</v>
      </c>
      <c r="G1328" s="67">
        <v>-6.9794</v>
      </c>
      <c r="H1328" s="67">
        <v>110.52800000000001</v>
      </c>
      <c r="I1328" s="66" t="s">
        <v>4087</v>
      </c>
      <c r="J1328" s="67">
        <v>-7.0231700000000004</v>
      </c>
      <c r="K1328" s="67">
        <v>110.50660000000001</v>
      </c>
    </row>
    <row r="1329" spans="1:11" ht="14.5">
      <c r="A1329" s="66" t="str">
        <f t="shared" si="20"/>
        <v>GPP PEKALONGAN_DOMIYANG</v>
      </c>
      <c r="B1329" s="66" t="s">
        <v>3398</v>
      </c>
      <c r="C1329" s="66" t="s">
        <v>5784</v>
      </c>
      <c r="D1329" s="76" t="s">
        <v>5741</v>
      </c>
      <c r="E1329" s="66" t="s">
        <v>5786</v>
      </c>
      <c r="F1329" s="67">
        <v>5.84</v>
      </c>
      <c r="G1329" s="67">
        <v>-7.1522699999999997</v>
      </c>
      <c r="H1329" s="67">
        <v>109.569</v>
      </c>
      <c r="I1329" s="66" t="s">
        <v>3376</v>
      </c>
      <c r="J1329" s="67">
        <v>-6.8898999999999999</v>
      </c>
      <c r="K1329" s="67">
        <v>109.6589</v>
      </c>
    </row>
    <row r="1330" spans="1:11" ht="14.5">
      <c r="A1330" s="66" t="str">
        <f t="shared" si="20"/>
        <v>Boyolali_DOMPOL</v>
      </c>
      <c r="B1330" s="66" t="s">
        <v>1407</v>
      </c>
      <c r="C1330" s="66" t="s">
        <v>5784</v>
      </c>
      <c r="D1330" s="76" t="s">
        <v>5755</v>
      </c>
      <c r="E1330" s="66" t="s">
        <v>5786</v>
      </c>
      <c r="F1330" s="67">
        <v>8.89</v>
      </c>
      <c r="G1330" s="67">
        <v>-7.6396100000000002</v>
      </c>
      <c r="H1330" s="67">
        <v>110.509</v>
      </c>
      <c r="I1330" s="66" t="s">
        <v>1370</v>
      </c>
      <c r="J1330" s="67">
        <v>-7.5381099999999996</v>
      </c>
      <c r="K1330" s="67">
        <v>110.6292</v>
      </c>
    </row>
    <row r="1331" spans="1:11" ht="14.5">
      <c r="A1331" s="66" t="str">
        <f t="shared" si="20"/>
        <v>GPP KLATEN_DOMPYONGAN</v>
      </c>
      <c r="B1331" s="66" t="s">
        <v>2934</v>
      </c>
      <c r="C1331" s="66" t="s">
        <v>5784</v>
      </c>
      <c r="D1331" s="76" t="s">
        <v>5752</v>
      </c>
      <c r="E1331" s="66" t="s">
        <v>5786</v>
      </c>
      <c r="F1331" s="67">
        <v>8.89</v>
      </c>
      <c r="G1331" s="67">
        <v>-7.7207400000000002</v>
      </c>
      <c r="H1331" s="67">
        <v>110.53</v>
      </c>
      <c r="I1331" s="66" t="s">
        <v>2894</v>
      </c>
      <c r="J1331" s="67">
        <v>-7.6692</v>
      </c>
      <c r="K1331" s="67">
        <v>110.6751</v>
      </c>
    </row>
    <row r="1332" spans="1:11" ht="14.5">
      <c r="A1332" s="66" t="str">
        <f t="shared" si="20"/>
        <v>UPP CILACAP_DONAN</v>
      </c>
      <c r="B1332" s="66" t="s">
        <v>5479</v>
      </c>
      <c r="C1332" s="66" t="s">
        <v>5784</v>
      </c>
      <c r="D1332" s="76" t="s">
        <v>5752</v>
      </c>
      <c r="E1332" s="66" t="s">
        <v>5786</v>
      </c>
      <c r="F1332" s="67">
        <v>20.29</v>
      </c>
      <c r="G1332" s="67">
        <v>-7.7106300000000001</v>
      </c>
      <c r="H1332" s="67">
        <v>109.006</v>
      </c>
      <c r="I1332" s="66" t="s">
        <v>5474</v>
      </c>
      <c r="J1332" s="67">
        <v>-7.7338300000000002</v>
      </c>
      <c r="K1332" s="67">
        <v>108.9927</v>
      </c>
    </row>
    <row r="1333" spans="1:11" ht="14.5">
      <c r="A1333" s="66" t="str">
        <f t="shared" si="20"/>
        <v>Cilacap 1 - Kesugihan_DONDONG</v>
      </c>
      <c r="B1333" s="66" t="s">
        <v>1845</v>
      </c>
      <c r="C1333" s="66" t="s">
        <v>5784</v>
      </c>
      <c r="D1333" s="76" t="s">
        <v>5747</v>
      </c>
      <c r="E1333" s="66" t="s">
        <v>5786</v>
      </c>
      <c r="F1333" s="67">
        <v>20.29</v>
      </c>
      <c r="G1333" s="67">
        <v>-7.6147400000000003</v>
      </c>
      <c r="H1333" s="67">
        <v>109.063</v>
      </c>
      <c r="I1333" s="66" t="s">
        <v>1829</v>
      </c>
      <c r="J1333" s="67">
        <v>-7.6282100000000002</v>
      </c>
      <c r="K1333" s="67">
        <v>109.1144</v>
      </c>
    </row>
    <row r="1334" spans="1:11" ht="14.5">
      <c r="A1334" s="66" t="str">
        <f t="shared" si="20"/>
        <v>Jepara - Mayong_DONGOS</v>
      </c>
      <c r="B1334" s="66" t="s">
        <v>4167</v>
      </c>
      <c r="C1334" s="66" t="s">
        <v>5784</v>
      </c>
      <c r="D1334" s="76" t="s">
        <v>5746</v>
      </c>
      <c r="E1334" s="66" t="s">
        <v>5786</v>
      </c>
      <c r="F1334" s="67">
        <v>10.32</v>
      </c>
      <c r="G1334" s="67">
        <v>-6.6651899999999999</v>
      </c>
      <c r="H1334" s="67">
        <v>110.684</v>
      </c>
      <c r="I1334" s="66" t="s">
        <v>4145</v>
      </c>
      <c r="J1334" s="67">
        <v>-6.7420299999999997</v>
      </c>
      <c r="K1334" s="67">
        <v>110.7436</v>
      </c>
    </row>
    <row r="1335" spans="1:11" ht="14.5">
      <c r="A1335" s="66" t="str">
        <f t="shared" si="20"/>
        <v>Sukoharjo 2 - Baki_DONOHUDAN</v>
      </c>
      <c r="B1335" s="66" t="s">
        <v>5239</v>
      </c>
      <c r="C1335" s="66" t="s">
        <v>5784</v>
      </c>
      <c r="D1335" s="76" t="s">
        <v>5761</v>
      </c>
      <c r="E1335" s="66" t="s">
        <v>5786</v>
      </c>
      <c r="F1335" s="67">
        <v>17.7</v>
      </c>
      <c r="G1335" s="67">
        <v>-7.5203800000000003</v>
      </c>
      <c r="H1335" s="67">
        <v>110.785</v>
      </c>
      <c r="I1335" s="66" t="s">
        <v>5224</v>
      </c>
      <c r="J1335" s="67">
        <v>-7.6135599999999997</v>
      </c>
      <c r="K1335" s="67">
        <v>110.76560000000001</v>
      </c>
    </row>
    <row r="1336" spans="1:11" ht="14.5">
      <c r="A1336" s="66" t="str">
        <f t="shared" si="20"/>
        <v>GPP MAGELANG_DONOMULYO</v>
      </c>
      <c r="B1336" s="66" t="s">
        <v>3138</v>
      </c>
      <c r="C1336" s="66" t="s">
        <v>5784</v>
      </c>
      <c r="D1336" s="76" t="s">
        <v>5738</v>
      </c>
      <c r="E1336" s="66" t="s">
        <v>5786</v>
      </c>
      <c r="F1336" s="67">
        <v>7.61</v>
      </c>
      <c r="G1336" s="67">
        <v>-7.4088700000000003</v>
      </c>
      <c r="H1336" s="67">
        <v>110.282</v>
      </c>
      <c r="I1336" s="66" t="s">
        <v>3103</v>
      </c>
      <c r="J1336" s="67">
        <v>-7.3955399999999996</v>
      </c>
      <c r="K1336" s="67">
        <v>110.24469999999999</v>
      </c>
    </row>
    <row r="1337" spans="1:11" ht="14.5">
      <c r="A1337" s="66" t="str">
        <f t="shared" si="20"/>
        <v>GPP PURWOREJO_DONORATI</v>
      </c>
      <c r="B1337" s="66" t="s">
        <v>3570</v>
      </c>
      <c r="C1337" s="66" t="s">
        <v>5784</v>
      </c>
      <c r="D1337" s="76" t="s">
        <v>5748</v>
      </c>
      <c r="E1337" s="66" t="s">
        <v>5786</v>
      </c>
      <c r="F1337" s="67">
        <v>4.4400000000000004</v>
      </c>
      <c r="G1337" s="67">
        <v>-7.6911300000000002</v>
      </c>
      <c r="H1337" s="67">
        <v>110.06100000000001</v>
      </c>
      <c r="I1337" s="66" t="s">
        <v>3504</v>
      </c>
      <c r="J1337" s="67">
        <v>-7.7226800000000004</v>
      </c>
      <c r="K1337" s="67">
        <v>109.9468</v>
      </c>
    </row>
    <row r="1338" spans="1:11" ht="14.5">
      <c r="A1338" s="66" t="str">
        <f t="shared" si="20"/>
        <v>BGR JENARSARI_DONOREJO</v>
      </c>
      <c r="B1338" s="66" t="s">
        <v>369</v>
      </c>
      <c r="C1338" s="66" t="s">
        <v>5784</v>
      </c>
      <c r="D1338" s="76" t="s">
        <v>5755</v>
      </c>
      <c r="E1338" s="66" t="s">
        <v>5786</v>
      </c>
      <c r="F1338" s="67">
        <v>9.3699999999999992</v>
      </c>
      <c r="G1338" s="67">
        <v>-7.0234899999999998</v>
      </c>
      <c r="H1338" s="67">
        <v>109.91200000000001</v>
      </c>
      <c r="I1338" s="66" t="s">
        <v>346</v>
      </c>
      <c r="J1338" s="67">
        <v>-6.95329</v>
      </c>
      <c r="K1338" s="67">
        <v>110.10129999999999</v>
      </c>
    </row>
    <row r="1339" spans="1:11" ht="14.5">
      <c r="A1339" s="66" t="str">
        <f t="shared" si="20"/>
        <v>GD Lini II Semarang - Sayung_DONOREJO</v>
      </c>
      <c r="B1339" s="66" t="s">
        <v>369</v>
      </c>
      <c r="C1339" s="66" t="s">
        <v>5784</v>
      </c>
      <c r="D1339" s="76" t="s">
        <v>5756</v>
      </c>
      <c r="E1339" s="66" t="s">
        <v>5786</v>
      </c>
      <c r="F1339" s="67">
        <v>26.27</v>
      </c>
      <c r="G1339" s="67">
        <v>-6.94611</v>
      </c>
      <c r="H1339" s="67">
        <v>110.611</v>
      </c>
      <c r="I1339" s="66" t="s">
        <v>2074</v>
      </c>
      <c r="J1339" s="67">
        <v>-6.9261400000000002</v>
      </c>
      <c r="K1339" s="67">
        <v>110.5613</v>
      </c>
    </row>
    <row r="1340" spans="1:11" ht="14.5">
      <c r="A1340" s="66" t="str">
        <f t="shared" si="20"/>
        <v>GPP KEBUMEN_DONOREJO</v>
      </c>
      <c r="B1340" s="66" t="s">
        <v>369</v>
      </c>
      <c r="C1340" s="66" t="s">
        <v>5784</v>
      </c>
      <c r="D1340" s="76" t="s">
        <v>5742</v>
      </c>
      <c r="E1340" s="66" t="s">
        <v>5786</v>
      </c>
      <c r="F1340" s="67">
        <v>15.69</v>
      </c>
      <c r="G1340" s="67">
        <v>-7.5224000000000002</v>
      </c>
      <c r="H1340" s="67">
        <v>109.502</v>
      </c>
      <c r="I1340" s="66" t="s">
        <v>2714</v>
      </c>
      <c r="J1340" s="67">
        <v>-7.6109200000000001</v>
      </c>
      <c r="K1340" s="67">
        <v>109.5078</v>
      </c>
    </row>
    <row r="1341" spans="1:11" ht="14.5">
      <c r="A1341" s="66" t="str">
        <f t="shared" si="20"/>
        <v>GPP MAGELANG_DONOREJO</v>
      </c>
      <c r="B1341" s="66" t="s">
        <v>369</v>
      </c>
      <c r="C1341" s="66" t="s">
        <v>5784</v>
      </c>
      <c r="D1341" s="76" t="s">
        <v>5744</v>
      </c>
      <c r="E1341" s="66" t="s">
        <v>5786</v>
      </c>
      <c r="F1341" s="67">
        <v>7.61</v>
      </c>
      <c r="G1341" s="67">
        <v>-7.43736</v>
      </c>
      <c r="H1341" s="67">
        <v>110.289</v>
      </c>
      <c r="I1341" s="66" t="s">
        <v>3103</v>
      </c>
      <c r="J1341" s="67">
        <v>-7.3955399999999996</v>
      </c>
      <c r="K1341" s="67">
        <v>110.24469999999999</v>
      </c>
    </row>
    <row r="1342" spans="1:11" ht="14.5">
      <c r="A1342" s="66" t="str">
        <f t="shared" si="20"/>
        <v>GPP MAGELANG_DONOREJO</v>
      </c>
      <c r="B1342" s="66" t="s">
        <v>369</v>
      </c>
      <c r="C1342" s="66" t="s">
        <v>5784</v>
      </c>
      <c r="D1342" s="76" t="s">
        <v>5747</v>
      </c>
      <c r="E1342" s="66" t="s">
        <v>5786</v>
      </c>
      <c r="F1342" s="67">
        <v>7.61</v>
      </c>
      <c r="G1342" s="67">
        <v>-7.3920199999999996</v>
      </c>
      <c r="H1342" s="67">
        <v>110.26900000000001</v>
      </c>
      <c r="I1342" s="66" t="s">
        <v>3103</v>
      </c>
      <c r="J1342" s="67">
        <v>-7.3955399999999996</v>
      </c>
      <c r="K1342" s="67">
        <v>110.24469999999999</v>
      </c>
    </row>
    <row r="1343" spans="1:11" ht="14.5">
      <c r="A1343" s="66" t="str">
        <f t="shared" si="20"/>
        <v>GPP PURWOREJO_DONOREJO</v>
      </c>
      <c r="B1343" s="66" t="s">
        <v>369</v>
      </c>
      <c r="C1343" s="66" t="s">
        <v>5784</v>
      </c>
      <c r="D1343" s="76" t="s">
        <v>5742</v>
      </c>
      <c r="E1343" s="66" t="s">
        <v>5786</v>
      </c>
      <c r="F1343" s="67">
        <v>4.4400000000000004</v>
      </c>
      <c r="G1343" s="67">
        <v>-7.7585600000000001</v>
      </c>
      <c r="H1343" s="67">
        <v>110.102</v>
      </c>
      <c r="I1343" s="66" t="s">
        <v>3504</v>
      </c>
      <c r="J1343" s="67">
        <v>-7.7226800000000004</v>
      </c>
      <c r="K1343" s="67">
        <v>109.9468</v>
      </c>
    </row>
    <row r="1344" spans="1:11" ht="14.5">
      <c r="A1344" s="66" t="str">
        <f t="shared" si="20"/>
        <v>BGR TEMANGGUNG_DONOROJO</v>
      </c>
      <c r="B1344" s="66" t="s">
        <v>1035</v>
      </c>
      <c r="C1344" s="66" t="s">
        <v>5784</v>
      </c>
      <c r="D1344" s="76" t="s">
        <v>5747</v>
      </c>
      <c r="E1344" s="66" t="s">
        <v>5786</v>
      </c>
      <c r="F1344" s="67">
        <v>9.5500000000000007</v>
      </c>
      <c r="G1344" s="67">
        <v>-7.16601</v>
      </c>
      <c r="H1344" s="67">
        <v>110.003</v>
      </c>
      <c r="I1344" s="66" t="s">
        <v>999</v>
      </c>
      <c r="J1344" s="67">
        <v>-7.2953299999999999</v>
      </c>
      <c r="K1344" s="67">
        <v>110.0787</v>
      </c>
    </row>
    <row r="1345" spans="1:11" ht="14.5">
      <c r="A1345" s="66" t="str">
        <f t="shared" si="20"/>
        <v>GD Lini II Semarang - Sayung_DONOROJO</v>
      </c>
      <c r="B1345" s="66" t="s">
        <v>1035</v>
      </c>
      <c r="C1345" s="66" t="s">
        <v>5784</v>
      </c>
      <c r="D1345" s="76" t="s">
        <v>5763</v>
      </c>
      <c r="E1345" s="66" t="s">
        <v>5786</v>
      </c>
      <c r="F1345" s="67">
        <v>26.27</v>
      </c>
      <c r="G1345" s="67">
        <v>-6.8905399999999997</v>
      </c>
      <c r="H1345" s="67">
        <v>110.605</v>
      </c>
      <c r="I1345" s="66" t="s">
        <v>2074</v>
      </c>
      <c r="J1345" s="67">
        <v>-6.9261400000000002</v>
      </c>
      <c r="K1345" s="67">
        <v>110.5613</v>
      </c>
    </row>
    <row r="1346" spans="1:11" ht="14.5">
      <c r="A1346" s="66" t="str">
        <f t="shared" ref="A1346:A1409" si="21">CONCATENATE(I1346,"_",B1346)</f>
        <v>GPP MAGELANG_DONOROJO</v>
      </c>
      <c r="B1346" s="66" t="s">
        <v>1035</v>
      </c>
      <c r="C1346" s="66" t="s">
        <v>5784</v>
      </c>
      <c r="D1346" s="76" t="s">
        <v>5746</v>
      </c>
      <c r="E1346" s="66" t="s">
        <v>5786</v>
      </c>
      <c r="F1346" s="67">
        <v>7.61</v>
      </c>
      <c r="G1346" s="67">
        <v>-7.5580100000000003</v>
      </c>
      <c r="H1346" s="67">
        <v>110.214</v>
      </c>
      <c r="I1346" s="66" t="s">
        <v>3103</v>
      </c>
      <c r="J1346" s="67">
        <v>-7.3955399999999996</v>
      </c>
      <c r="K1346" s="67">
        <v>110.24469999999999</v>
      </c>
    </row>
    <row r="1347" spans="1:11" ht="14.5">
      <c r="A1347" s="66" t="str">
        <f t="shared" si="21"/>
        <v>BGR JENARSARI_DONOSARI</v>
      </c>
      <c r="B1347" s="66" t="s">
        <v>370</v>
      </c>
      <c r="C1347" s="66" t="s">
        <v>5784</v>
      </c>
      <c r="D1347" s="76" t="s">
        <v>5746</v>
      </c>
      <c r="E1347" s="66" t="s">
        <v>5786</v>
      </c>
      <c r="F1347" s="67">
        <v>16.97</v>
      </c>
      <c r="G1347" s="67">
        <v>-6.9474299999999998</v>
      </c>
      <c r="H1347" s="67">
        <v>110.164</v>
      </c>
      <c r="I1347" s="66" t="s">
        <v>346</v>
      </c>
      <c r="J1347" s="67">
        <v>-6.95329</v>
      </c>
      <c r="K1347" s="67">
        <v>110.10129999999999</v>
      </c>
    </row>
    <row r="1348" spans="1:11" ht="14.5">
      <c r="A1348" s="66" t="str">
        <f t="shared" si="21"/>
        <v>GPP KEBUMEN_DONOSARI</v>
      </c>
      <c r="B1348" s="66" t="s">
        <v>370</v>
      </c>
      <c r="C1348" s="66" t="s">
        <v>5784</v>
      </c>
      <c r="D1348" s="76" t="s">
        <v>5760</v>
      </c>
      <c r="E1348" s="66" t="s">
        <v>5786</v>
      </c>
      <c r="F1348" s="67">
        <v>15.69</v>
      </c>
      <c r="G1348" s="67">
        <v>-7.6109999999999998</v>
      </c>
      <c r="H1348" s="67">
        <v>109.61799999999999</v>
      </c>
      <c r="I1348" s="66" t="s">
        <v>2714</v>
      </c>
      <c r="J1348" s="67">
        <v>-7.6109200000000001</v>
      </c>
      <c r="K1348" s="67">
        <v>109.5078</v>
      </c>
    </row>
    <row r="1349" spans="1:11" ht="14.5">
      <c r="A1349" s="66" t="str">
        <f t="shared" si="21"/>
        <v>Batang - Kasepuhan_DONOWANGUN</v>
      </c>
      <c r="B1349" s="66" t="s">
        <v>88</v>
      </c>
      <c r="C1349" s="66" t="s">
        <v>5784</v>
      </c>
      <c r="D1349" s="76" t="s">
        <v>5756</v>
      </c>
      <c r="E1349" s="66" t="s">
        <v>5786</v>
      </c>
      <c r="F1349" s="67">
        <v>5.84</v>
      </c>
      <c r="G1349" s="67">
        <v>-7.0483000000000002</v>
      </c>
      <c r="H1349" s="67">
        <v>109.73399999999999</v>
      </c>
      <c r="I1349" s="66" t="s">
        <v>54</v>
      </c>
      <c r="J1349" s="67">
        <v>-6.9040600000000003</v>
      </c>
      <c r="K1349" s="67">
        <v>109.7085</v>
      </c>
    </row>
    <row r="1350" spans="1:11" ht="14.5">
      <c r="A1350" s="66" t="str">
        <f t="shared" si="21"/>
        <v>GPP SRAGEN_DONOYUDAN</v>
      </c>
      <c r="B1350" s="66" t="s">
        <v>3910</v>
      </c>
      <c r="C1350" s="66" t="s">
        <v>5784</v>
      </c>
      <c r="D1350" s="76" t="s">
        <v>5748</v>
      </c>
      <c r="E1350" s="66" t="s">
        <v>5786</v>
      </c>
      <c r="F1350" s="67">
        <v>66.78</v>
      </c>
      <c r="G1350" s="67">
        <v>-7.4189100000000003</v>
      </c>
      <c r="H1350" s="67">
        <v>110.783</v>
      </c>
      <c r="I1350" s="66" t="s">
        <v>3898</v>
      </c>
      <c r="J1350" s="67">
        <v>-7.4936100000000003</v>
      </c>
      <c r="K1350" s="67">
        <v>110.9278</v>
      </c>
    </row>
    <row r="1351" spans="1:11" ht="14.5">
      <c r="A1351" s="66" t="str">
        <f t="shared" si="21"/>
        <v>Blora 4 Ngawen_DOPLANG</v>
      </c>
      <c r="B1351" s="66" t="s">
        <v>1278</v>
      </c>
      <c r="C1351" s="66" t="s">
        <v>5784</v>
      </c>
      <c r="D1351" s="76" t="s">
        <v>5739</v>
      </c>
      <c r="E1351" s="66" t="s">
        <v>5786</v>
      </c>
      <c r="F1351" s="67">
        <v>44.23</v>
      </c>
      <c r="G1351" s="67">
        <v>-7.1732800000000001</v>
      </c>
      <c r="H1351" s="67">
        <v>111.297</v>
      </c>
      <c r="I1351" s="66" t="s">
        <v>1251</v>
      </c>
      <c r="J1351" s="67">
        <v>-7.0247799999999998</v>
      </c>
      <c r="K1351" s="67">
        <v>111.2928</v>
      </c>
    </row>
    <row r="1352" spans="1:11" ht="14.5">
      <c r="A1352" s="66" t="str">
        <f t="shared" si="21"/>
        <v>Boyolali_DOPLANG</v>
      </c>
      <c r="B1352" s="66" t="s">
        <v>1278</v>
      </c>
      <c r="C1352" s="66" t="s">
        <v>5784</v>
      </c>
      <c r="D1352" s="76" t="s">
        <v>5754</v>
      </c>
      <c r="E1352" s="66" t="s">
        <v>5786</v>
      </c>
      <c r="F1352" s="67">
        <v>17.7</v>
      </c>
      <c r="G1352" s="67">
        <v>-7.5825699999999996</v>
      </c>
      <c r="H1352" s="67">
        <v>110.65</v>
      </c>
      <c r="I1352" s="66" t="s">
        <v>1370</v>
      </c>
      <c r="J1352" s="67">
        <v>-7.5381099999999996</v>
      </c>
      <c r="K1352" s="67">
        <v>110.6292</v>
      </c>
    </row>
    <row r="1353" spans="1:11" ht="14.5">
      <c r="A1353" s="66" t="str">
        <f t="shared" si="21"/>
        <v>Cilacap 1 - Kesugihan_DOPLANG</v>
      </c>
      <c r="B1353" s="66" t="s">
        <v>1278</v>
      </c>
      <c r="C1353" s="66" t="s">
        <v>5784</v>
      </c>
      <c r="D1353" s="76" t="s">
        <v>5746</v>
      </c>
      <c r="E1353" s="66" t="s">
        <v>5786</v>
      </c>
      <c r="F1353" s="67">
        <v>20.29</v>
      </c>
      <c r="G1353" s="67">
        <v>-7.6322000000000001</v>
      </c>
      <c r="H1353" s="67">
        <v>109.18</v>
      </c>
      <c r="I1353" s="66" t="s">
        <v>1829</v>
      </c>
      <c r="J1353" s="67">
        <v>-7.6282100000000002</v>
      </c>
      <c r="K1353" s="67">
        <v>109.1144</v>
      </c>
    </row>
    <row r="1354" spans="1:11" ht="14.5">
      <c r="A1354" s="66" t="str">
        <f t="shared" si="21"/>
        <v>GPP PURWOREJO_DOPLANG</v>
      </c>
      <c r="B1354" s="66" t="s">
        <v>1278</v>
      </c>
      <c r="C1354" s="66" t="s">
        <v>5784</v>
      </c>
      <c r="D1354" s="76" t="s">
        <v>5742</v>
      </c>
      <c r="E1354" s="66" t="s">
        <v>5786</v>
      </c>
      <c r="F1354" s="67">
        <v>4.4400000000000004</v>
      </c>
      <c r="G1354" s="67">
        <v>-7.7160200000000003</v>
      </c>
      <c r="H1354" s="67">
        <v>109.99299999999999</v>
      </c>
      <c r="I1354" s="66" t="s">
        <v>3504</v>
      </c>
      <c r="J1354" s="67">
        <v>-7.7226800000000004</v>
      </c>
      <c r="K1354" s="67">
        <v>109.9468</v>
      </c>
    </row>
    <row r="1355" spans="1:11" ht="14.5">
      <c r="A1355" s="66" t="str">
        <f t="shared" si="21"/>
        <v>GPP SRAGEN_DOPLANG</v>
      </c>
      <c r="B1355" s="66" t="s">
        <v>1278</v>
      </c>
      <c r="C1355" s="66" t="s">
        <v>5784</v>
      </c>
      <c r="D1355" s="76" t="s">
        <v>5748</v>
      </c>
      <c r="E1355" s="66" t="s">
        <v>5786</v>
      </c>
      <c r="F1355" s="67">
        <v>21.59</v>
      </c>
      <c r="G1355" s="67">
        <v>-7.6257099999999998</v>
      </c>
      <c r="H1355" s="67">
        <v>111.06100000000001</v>
      </c>
      <c r="I1355" s="66" t="s">
        <v>3898</v>
      </c>
      <c r="J1355" s="67">
        <v>-7.4936100000000003</v>
      </c>
      <c r="K1355" s="67">
        <v>110.9278</v>
      </c>
    </row>
    <row r="1356" spans="1:11" ht="14.5">
      <c r="A1356" s="66" t="str">
        <f t="shared" si="21"/>
        <v>Semarang - Kalikuning_DOPLANG</v>
      </c>
      <c r="B1356" s="66" t="s">
        <v>1278</v>
      </c>
      <c r="C1356" s="66" t="s">
        <v>5784</v>
      </c>
      <c r="D1356" s="76" t="s">
        <v>5755</v>
      </c>
      <c r="E1356" s="66" t="s">
        <v>5786</v>
      </c>
      <c r="F1356" s="67">
        <v>10.51</v>
      </c>
      <c r="G1356" s="67">
        <v>-7.2378799999999996</v>
      </c>
      <c r="H1356" s="67">
        <v>110.413</v>
      </c>
      <c r="I1356" s="66" t="s">
        <v>5061</v>
      </c>
      <c r="J1356" s="67">
        <v>-7.1833299999999998</v>
      </c>
      <c r="K1356" s="67">
        <v>110.4721</v>
      </c>
    </row>
    <row r="1357" spans="1:11" ht="14.5">
      <c r="A1357" s="66" t="str">
        <f t="shared" si="21"/>
        <v>Jepara - Mayong_DORANG</v>
      </c>
      <c r="B1357" s="66" t="s">
        <v>4168</v>
      </c>
      <c r="C1357" s="66" t="s">
        <v>5784</v>
      </c>
      <c r="D1357" s="76" t="s">
        <v>5747</v>
      </c>
      <c r="E1357" s="66" t="s">
        <v>5786</v>
      </c>
      <c r="F1357" s="67">
        <v>10.32</v>
      </c>
      <c r="G1357" s="67">
        <v>-6.7849399999999997</v>
      </c>
      <c r="H1357" s="67">
        <v>110.751</v>
      </c>
      <c r="I1357" s="66" t="s">
        <v>4145</v>
      </c>
      <c r="J1357" s="67">
        <v>-6.7420299999999997</v>
      </c>
      <c r="K1357" s="67">
        <v>110.7436</v>
      </c>
    </row>
    <row r="1358" spans="1:11" ht="14.5">
      <c r="A1358" s="66" t="str">
        <f t="shared" si="21"/>
        <v>Demak 1 - Mranak_DORENG</v>
      </c>
      <c r="B1358" s="66" t="s">
        <v>1930</v>
      </c>
      <c r="C1358" s="66" t="s">
        <v>5784</v>
      </c>
      <c r="D1358" s="76" t="s">
        <v>5756</v>
      </c>
      <c r="E1358" s="66" t="s">
        <v>5786</v>
      </c>
      <c r="F1358" s="67">
        <v>26.27</v>
      </c>
      <c r="G1358" s="67">
        <v>-6.9658199999999999</v>
      </c>
      <c r="H1358" s="67">
        <v>110.682</v>
      </c>
      <c r="I1358" s="66" t="s">
        <v>1911</v>
      </c>
      <c r="J1358" s="67">
        <v>-6.8903100000000004</v>
      </c>
      <c r="K1358" s="67">
        <v>110.6673</v>
      </c>
    </row>
    <row r="1359" spans="1:11" ht="14.5">
      <c r="A1359" s="66" t="str">
        <f t="shared" si="21"/>
        <v>Batang - Kasepuhan_DORO</v>
      </c>
      <c r="B1359" s="66" t="s">
        <v>89</v>
      </c>
      <c r="C1359" s="66" t="s">
        <v>5784</v>
      </c>
      <c r="D1359" s="76" t="s">
        <v>5748</v>
      </c>
      <c r="E1359" s="66" t="s">
        <v>5786</v>
      </c>
      <c r="F1359" s="67">
        <v>5.84</v>
      </c>
      <c r="G1359" s="67">
        <v>-7.0303399999999998</v>
      </c>
      <c r="H1359" s="67">
        <v>109.693</v>
      </c>
      <c r="I1359" s="66" t="s">
        <v>54</v>
      </c>
      <c r="J1359" s="67">
        <v>-6.9040600000000003</v>
      </c>
      <c r="K1359" s="67">
        <v>109.7085</v>
      </c>
    </row>
    <row r="1360" spans="1:11" ht="14.5">
      <c r="A1360" s="66" t="str">
        <f t="shared" si="21"/>
        <v>GD. LASEM_DOROKANDANG</v>
      </c>
      <c r="B1360" s="66" t="s">
        <v>2270</v>
      </c>
      <c r="C1360" s="66" t="s">
        <v>5784</v>
      </c>
      <c r="D1360" s="76" t="s">
        <v>5764</v>
      </c>
      <c r="E1360" s="66" t="s">
        <v>5786</v>
      </c>
      <c r="F1360" s="67">
        <v>20.29</v>
      </c>
      <c r="G1360" s="67">
        <v>-6.6970200000000002</v>
      </c>
      <c r="H1360" s="67">
        <v>111.429</v>
      </c>
      <c r="I1360" s="66" t="s">
        <v>2256</v>
      </c>
      <c r="J1360" s="67">
        <v>-6.6950700000000003</v>
      </c>
      <c r="K1360" s="67">
        <v>111.4366</v>
      </c>
    </row>
    <row r="1361" spans="1:11" ht="14.5">
      <c r="A1361" s="66" t="str">
        <f t="shared" si="21"/>
        <v>BGR NGLEJOK_DOROLEGI</v>
      </c>
      <c r="B1361" s="66" t="s">
        <v>785</v>
      </c>
      <c r="C1361" s="66" t="s">
        <v>5784</v>
      </c>
      <c r="D1361" s="76" t="s">
        <v>5741</v>
      </c>
      <c r="E1361" s="66" t="s">
        <v>5786</v>
      </c>
      <c r="F1361" s="67">
        <v>53.45</v>
      </c>
      <c r="G1361" s="67">
        <v>-7.04678</v>
      </c>
      <c r="H1361" s="67">
        <v>110.749</v>
      </c>
      <c r="I1361" s="66" t="s">
        <v>775</v>
      </c>
      <c r="J1361" s="67">
        <v>-7.06935</v>
      </c>
      <c r="K1361" s="67">
        <v>110.8802</v>
      </c>
    </row>
    <row r="1362" spans="1:11" ht="14.5">
      <c r="A1362" s="66" t="str">
        <f t="shared" si="21"/>
        <v>GD. LASEM_DOROPAYUNG</v>
      </c>
      <c r="B1362" s="66" t="s">
        <v>2271</v>
      </c>
      <c r="C1362" s="66" t="s">
        <v>5784</v>
      </c>
      <c r="D1362" s="76" t="s">
        <v>5757</v>
      </c>
      <c r="E1362" s="66" t="s">
        <v>5786</v>
      </c>
      <c r="F1362" s="67">
        <v>20.29</v>
      </c>
      <c r="G1362" s="67">
        <v>-6.7277199999999997</v>
      </c>
      <c r="H1362" s="67">
        <v>111.431</v>
      </c>
      <c r="I1362" s="66" t="s">
        <v>2256</v>
      </c>
      <c r="J1362" s="67">
        <v>-6.6950700000000003</v>
      </c>
      <c r="K1362" s="67">
        <v>111.4366</v>
      </c>
    </row>
    <row r="1363" spans="1:11" ht="14.5">
      <c r="A1363" s="66" t="str">
        <f t="shared" si="21"/>
        <v>Pati - Juwana_DOROPAYUNG</v>
      </c>
      <c r="B1363" s="66" t="s">
        <v>2271</v>
      </c>
      <c r="C1363" s="66" t="s">
        <v>5784</v>
      </c>
      <c r="D1363" s="76" t="s">
        <v>5739</v>
      </c>
      <c r="E1363" s="66" t="s">
        <v>5786</v>
      </c>
      <c r="F1363" s="67">
        <v>16.66</v>
      </c>
      <c r="G1363" s="67">
        <v>-6.7248000000000001</v>
      </c>
      <c r="H1363" s="67">
        <v>111.142</v>
      </c>
      <c r="I1363" s="66" t="s">
        <v>4458</v>
      </c>
      <c r="J1363" s="67">
        <v>-6.7296100000000001</v>
      </c>
      <c r="K1363" s="67">
        <v>111.1037</v>
      </c>
    </row>
    <row r="1364" spans="1:11" ht="14.5">
      <c r="A1364" s="66" t="str">
        <f t="shared" si="21"/>
        <v>Batang - Kasepuhan_DOROREJO</v>
      </c>
      <c r="B1364" s="66" t="s">
        <v>90</v>
      </c>
      <c r="C1364" s="66" t="s">
        <v>5784</v>
      </c>
      <c r="D1364" s="76" t="s">
        <v>5761</v>
      </c>
      <c r="E1364" s="66" t="s">
        <v>5786</v>
      </c>
      <c r="F1364" s="67">
        <v>5.84</v>
      </c>
      <c r="G1364" s="67">
        <v>-7.03329</v>
      </c>
      <c r="H1364" s="67">
        <v>109.682</v>
      </c>
      <c r="I1364" s="66" t="s">
        <v>54</v>
      </c>
      <c r="J1364" s="67">
        <v>-6.9040600000000003</v>
      </c>
      <c r="K1364" s="67">
        <v>109.7085</v>
      </c>
    </row>
    <row r="1365" spans="1:11" ht="14.5">
      <c r="A1365" s="66" t="str">
        <f t="shared" si="21"/>
        <v>Pati - Juwana_DOROREJO</v>
      </c>
      <c r="B1365" s="66" t="s">
        <v>90</v>
      </c>
      <c r="C1365" s="66" t="s">
        <v>5784</v>
      </c>
      <c r="D1365" s="76" t="s">
        <v>5754</v>
      </c>
      <c r="E1365" s="66" t="s">
        <v>5786</v>
      </c>
      <c r="F1365" s="67">
        <v>16.66</v>
      </c>
      <c r="G1365" s="67">
        <v>-6.5235200000000004</v>
      </c>
      <c r="H1365" s="67">
        <v>111.05500000000001</v>
      </c>
      <c r="I1365" s="66" t="s">
        <v>4458</v>
      </c>
      <c r="J1365" s="67">
        <v>-6.7296100000000001</v>
      </c>
      <c r="K1365" s="67">
        <v>111.1037</v>
      </c>
    </row>
    <row r="1366" spans="1:11" ht="14.5">
      <c r="A1366" s="66" t="str">
        <f t="shared" si="21"/>
        <v>GPP KEBUMEN_DOROWATI</v>
      </c>
      <c r="B1366" s="66" t="s">
        <v>2741</v>
      </c>
      <c r="C1366" s="66" t="s">
        <v>5784</v>
      </c>
      <c r="D1366" s="76" t="s">
        <v>5741</v>
      </c>
      <c r="E1366" s="66" t="s">
        <v>5786</v>
      </c>
      <c r="F1366" s="67">
        <v>15.69</v>
      </c>
      <c r="G1366" s="67">
        <v>-7.7066699999999999</v>
      </c>
      <c r="H1366" s="67">
        <v>109.626</v>
      </c>
      <c r="I1366" s="66" t="s">
        <v>2714</v>
      </c>
      <c r="J1366" s="67">
        <v>-7.6109200000000001</v>
      </c>
      <c r="K1366" s="67">
        <v>109.5078</v>
      </c>
    </row>
    <row r="1367" spans="1:11" ht="14.5">
      <c r="A1367" s="66" t="str">
        <f t="shared" si="21"/>
        <v>Blora 3 Bangkle_DOWAN</v>
      </c>
      <c r="B1367" s="66" t="s">
        <v>1181</v>
      </c>
      <c r="C1367" s="66" t="s">
        <v>5784</v>
      </c>
      <c r="D1367" s="76" t="s">
        <v>5748</v>
      </c>
      <c r="E1367" s="66" t="s">
        <v>5786</v>
      </c>
      <c r="F1367" s="67">
        <v>20.29</v>
      </c>
      <c r="G1367" s="67">
        <v>-6.8390300000000002</v>
      </c>
      <c r="H1367" s="67">
        <v>111.483</v>
      </c>
      <c r="I1367" s="66" t="s">
        <v>1166</v>
      </c>
      <c r="J1367" s="67">
        <v>-6.9716199999999997</v>
      </c>
      <c r="K1367" s="67">
        <v>111.4388</v>
      </c>
    </row>
    <row r="1368" spans="1:11" ht="14.5">
      <c r="A1368" s="66" t="str">
        <f t="shared" si="21"/>
        <v>GPP SRAGEN_DOYONG</v>
      </c>
      <c r="B1368" s="66" t="s">
        <v>3911</v>
      </c>
      <c r="C1368" s="66" t="s">
        <v>5784</v>
      </c>
      <c r="D1368" s="76" t="s">
        <v>5748</v>
      </c>
      <c r="E1368" s="66" t="s">
        <v>5786</v>
      </c>
      <c r="F1368" s="67">
        <v>66.78</v>
      </c>
      <c r="G1368" s="67">
        <v>-7.3613900000000001</v>
      </c>
      <c r="H1368" s="67">
        <v>110.839</v>
      </c>
      <c r="I1368" s="66" t="s">
        <v>3898</v>
      </c>
      <c r="J1368" s="67">
        <v>-7.4936100000000003</v>
      </c>
      <c r="K1368" s="67">
        <v>110.9278</v>
      </c>
    </row>
    <row r="1369" spans="1:11" ht="14.5">
      <c r="A1369" s="66" t="str">
        <f t="shared" si="21"/>
        <v>Rembang-Tritunggal_DRESIKULON</v>
      </c>
      <c r="B1369" s="66" t="s">
        <v>5006</v>
      </c>
      <c r="C1369" s="66" t="s">
        <v>5784</v>
      </c>
      <c r="D1369" s="76" t="s">
        <v>5764</v>
      </c>
      <c r="E1369" s="66" t="s">
        <v>5786</v>
      </c>
      <c r="F1369" s="67">
        <v>20.29</v>
      </c>
      <c r="G1369" s="67">
        <v>-6.7054799999999997</v>
      </c>
      <c r="H1369" s="67">
        <v>111.264</v>
      </c>
      <c r="I1369" s="66" t="s">
        <v>5002</v>
      </c>
      <c r="J1369" s="67">
        <v>-6.6992700000000003</v>
      </c>
      <c r="K1369" s="67">
        <v>111.39919999999999</v>
      </c>
    </row>
    <row r="1370" spans="1:11" ht="14.5">
      <c r="A1370" s="66" t="str">
        <f t="shared" si="21"/>
        <v>Rembang-Tritunggal_DRESIWETAN</v>
      </c>
      <c r="B1370" s="66" t="s">
        <v>5007</v>
      </c>
      <c r="C1370" s="66" t="s">
        <v>5784</v>
      </c>
      <c r="D1370" s="76" t="s">
        <v>5755</v>
      </c>
      <c r="E1370" s="66" t="s">
        <v>5786</v>
      </c>
      <c r="F1370" s="67">
        <v>20.29</v>
      </c>
      <c r="G1370" s="67">
        <v>-6.7096900000000002</v>
      </c>
      <c r="H1370" s="67">
        <v>111.28</v>
      </c>
      <c r="I1370" s="66" t="s">
        <v>5002</v>
      </c>
      <c r="J1370" s="67">
        <v>-6.6992700000000003</v>
      </c>
      <c r="K1370" s="67">
        <v>111.39919999999999</v>
      </c>
    </row>
    <row r="1371" spans="1:11" ht="14.5">
      <c r="A1371" s="66" t="str">
        <f t="shared" si="21"/>
        <v>Batang - Kasepuhan_DRINGO</v>
      </c>
      <c r="B1371" s="66" t="s">
        <v>91</v>
      </c>
      <c r="C1371" s="66" t="s">
        <v>5784</v>
      </c>
      <c r="D1371" s="76" t="s">
        <v>5743</v>
      </c>
      <c r="E1371" s="66" t="s">
        <v>5786</v>
      </c>
      <c r="F1371" s="67">
        <v>9.3699999999999992</v>
      </c>
      <c r="G1371" s="67">
        <v>-6.9552199999999997</v>
      </c>
      <c r="H1371" s="67">
        <v>109.73399999999999</v>
      </c>
      <c r="I1371" s="66" t="s">
        <v>54</v>
      </c>
      <c r="J1371" s="67">
        <v>-6.9040600000000003</v>
      </c>
      <c r="K1371" s="67">
        <v>109.7085</v>
      </c>
    </row>
    <row r="1372" spans="1:11" ht="14.5">
      <c r="A1372" s="66" t="str">
        <f t="shared" si="21"/>
        <v>Blora 4 Ngawen_DRINGO</v>
      </c>
      <c r="B1372" s="66" t="s">
        <v>91</v>
      </c>
      <c r="C1372" s="66" t="s">
        <v>5784</v>
      </c>
      <c r="D1372" s="76" t="s">
        <v>5754</v>
      </c>
      <c r="E1372" s="66" t="s">
        <v>5786</v>
      </c>
      <c r="F1372" s="67">
        <v>44.23</v>
      </c>
      <c r="G1372" s="67">
        <v>-6.9400700000000004</v>
      </c>
      <c r="H1372" s="67">
        <v>111.212</v>
      </c>
      <c r="I1372" s="66" t="s">
        <v>1251</v>
      </c>
      <c r="J1372" s="67">
        <v>-7.0247799999999998</v>
      </c>
      <c r="K1372" s="67">
        <v>111.2928</v>
      </c>
    </row>
    <row r="1373" spans="1:11" ht="14.5">
      <c r="A1373" s="66" t="str">
        <f t="shared" si="21"/>
        <v>GPP KLATEN_DRONO</v>
      </c>
      <c r="B1373" s="66" t="s">
        <v>2935</v>
      </c>
      <c r="C1373" s="66" t="s">
        <v>5784</v>
      </c>
      <c r="D1373" s="76" t="s">
        <v>5764</v>
      </c>
      <c r="E1373" s="66" t="s">
        <v>5786</v>
      </c>
      <c r="F1373" s="67">
        <v>8.89</v>
      </c>
      <c r="G1373" s="67">
        <v>-7.6754499999999997</v>
      </c>
      <c r="H1373" s="67">
        <v>110.637</v>
      </c>
      <c r="I1373" s="66" t="s">
        <v>2894</v>
      </c>
      <c r="J1373" s="67">
        <v>-7.6692</v>
      </c>
      <c r="K1373" s="67">
        <v>110.6751</v>
      </c>
    </row>
    <row r="1374" spans="1:11" ht="14.5">
      <c r="A1374" s="66" t="str">
        <f t="shared" si="21"/>
        <v>Temanggung_DRONO</v>
      </c>
      <c r="B1374" s="66" t="s">
        <v>2935</v>
      </c>
      <c r="C1374" s="66" t="s">
        <v>5784</v>
      </c>
      <c r="D1374" s="76" t="s">
        <v>5759</v>
      </c>
      <c r="E1374" s="66" t="s">
        <v>5786</v>
      </c>
      <c r="F1374" s="67">
        <v>9.5500000000000007</v>
      </c>
      <c r="G1374" s="67">
        <v>-7.3517400000000004</v>
      </c>
      <c r="H1374" s="67">
        <v>110.14400000000001</v>
      </c>
      <c r="I1374" s="66" t="s">
        <v>5294</v>
      </c>
      <c r="J1374" s="67">
        <v>-7.3036099999999999</v>
      </c>
      <c r="K1374" s="67">
        <v>110.15309999999999</v>
      </c>
    </row>
    <row r="1375" spans="1:11" ht="14.5">
      <c r="A1375" s="66" t="str">
        <f t="shared" si="21"/>
        <v>Jepara - Mayong_DUDAKAWU</v>
      </c>
      <c r="B1375" s="66" t="s">
        <v>4169</v>
      </c>
      <c r="C1375" s="66" t="s">
        <v>5784</v>
      </c>
      <c r="D1375" s="76" t="s">
        <v>5752</v>
      </c>
      <c r="E1375" s="66" t="s">
        <v>5786</v>
      </c>
      <c r="F1375" s="67">
        <v>10.32</v>
      </c>
      <c r="G1375" s="67">
        <v>-6.5732699999999999</v>
      </c>
      <c r="H1375" s="67">
        <v>110.846</v>
      </c>
      <c r="I1375" s="66" t="s">
        <v>4145</v>
      </c>
      <c r="J1375" s="67">
        <v>-6.7420299999999997</v>
      </c>
      <c r="K1375" s="67">
        <v>110.7436</v>
      </c>
    </row>
    <row r="1376" spans="1:11" ht="14.5">
      <c r="A1376" s="66" t="str">
        <f t="shared" si="21"/>
        <v>GPP PURWOREJO_DUDUKULON</v>
      </c>
      <c r="B1376" s="66" t="s">
        <v>3571</v>
      </c>
      <c r="C1376" s="66" t="s">
        <v>5784</v>
      </c>
      <c r="D1376" s="76" t="s">
        <v>5757</v>
      </c>
      <c r="E1376" s="66" t="s">
        <v>5786</v>
      </c>
      <c r="F1376" s="67">
        <v>4.4400000000000004</v>
      </c>
      <c r="G1376" s="67">
        <v>-7.8108399999999998</v>
      </c>
      <c r="H1376" s="67">
        <v>109.86799999999999</v>
      </c>
      <c r="I1376" s="66" t="s">
        <v>3504</v>
      </c>
      <c r="J1376" s="67">
        <v>-7.7226800000000004</v>
      </c>
      <c r="K1376" s="67">
        <v>109.9468</v>
      </c>
    </row>
    <row r="1377" spans="1:11" ht="14.5">
      <c r="A1377" s="66" t="str">
        <f t="shared" si="21"/>
        <v>GPP PURWOREJO_DUDUWETAN</v>
      </c>
      <c r="B1377" s="66" t="s">
        <v>3572</v>
      </c>
      <c r="C1377" s="66" t="s">
        <v>5784</v>
      </c>
      <c r="D1377" s="76" t="s">
        <v>5757</v>
      </c>
      <c r="E1377" s="66" t="s">
        <v>5786</v>
      </c>
      <c r="F1377" s="67">
        <v>4.4400000000000004</v>
      </c>
      <c r="G1377" s="67">
        <v>-7.8140900000000002</v>
      </c>
      <c r="H1377" s="67">
        <v>109.875</v>
      </c>
      <c r="I1377" s="66" t="s">
        <v>3504</v>
      </c>
      <c r="J1377" s="67">
        <v>-7.7226800000000004</v>
      </c>
      <c r="K1377" s="67">
        <v>109.9468</v>
      </c>
    </row>
    <row r="1378" spans="1:11" ht="14.5">
      <c r="A1378" s="66" t="str">
        <f t="shared" si="21"/>
        <v>Boyolali_DUKUH</v>
      </c>
      <c r="B1378" s="66" t="s">
        <v>1408</v>
      </c>
      <c r="C1378" s="66" t="s">
        <v>5784</v>
      </c>
      <c r="D1378" s="76" t="s">
        <v>5740</v>
      </c>
      <c r="E1378" s="66" t="s">
        <v>5786</v>
      </c>
      <c r="F1378" s="67">
        <v>17.7</v>
      </c>
      <c r="G1378" s="67">
        <v>-7.55844</v>
      </c>
      <c r="H1378" s="67">
        <v>110.681</v>
      </c>
      <c r="I1378" s="66" t="s">
        <v>1370</v>
      </c>
      <c r="J1378" s="67">
        <v>-7.5381099999999996</v>
      </c>
      <c r="K1378" s="67">
        <v>110.6292</v>
      </c>
    </row>
    <row r="1379" spans="1:11" ht="14.5">
      <c r="A1379" s="66" t="str">
        <f t="shared" si="21"/>
        <v>GPP KARANGANYAR_DUKUH</v>
      </c>
      <c r="B1379" s="66" t="s">
        <v>1408</v>
      </c>
      <c r="C1379" s="66" t="s">
        <v>5784</v>
      </c>
      <c r="D1379" s="76" t="s">
        <v>5740</v>
      </c>
      <c r="E1379" s="66" t="s">
        <v>5786</v>
      </c>
      <c r="F1379" s="67">
        <v>14.71</v>
      </c>
      <c r="G1379" s="67">
        <v>-7.5948799999999999</v>
      </c>
      <c r="H1379" s="67">
        <v>110.86499999999999</v>
      </c>
      <c r="I1379" s="66" t="s">
        <v>2633</v>
      </c>
      <c r="J1379" s="67">
        <v>-7.5687199999999999</v>
      </c>
      <c r="K1379" s="67">
        <v>110.8749</v>
      </c>
    </row>
    <row r="1380" spans="1:11" ht="14.5">
      <c r="A1380" s="66" t="str">
        <f t="shared" si="21"/>
        <v>GPP KLATEN_DUKUH</v>
      </c>
      <c r="B1380" s="66" t="s">
        <v>1408</v>
      </c>
      <c r="C1380" s="66" t="s">
        <v>5784</v>
      </c>
      <c r="D1380" s="76" t="s">
        <v>5763</v>
      </c>
      <c r="E1380" s="66" t="s">
        <v>5786</v>
      </c>
      <c r="F1380" s="67">
        <v>8.89</v>
      </c>
      <c r="G1380" s="67">
        <v>-7.7815700000000003</v>
      </c>
      <c r="H1380" s="67">
        <v>110.669</v>
      </c>
      <c r="I1380" s="66" t="s">
        <v>2894</v>
      </c>
      <c r="J1380" s="67">
        <v>-7.6692</v>
      </c>
      <c r="K1380" s="67">
        <v>110.6751</v>
      </c>
    </row>
    <row r="1381" spans="1:11" ht="14.5">
      <c r="A1381" s="66" t="str">
        <f t="shared" si="21"/>
        <v>GPP KLATEN_DUKUH</v>
      </c>
      <c r="B1381" s="66" t="s">
        <v>1408</v>
      </c>
      <c r="C1381" s="66" t="s">
        <v>5784</v>
      </c>
      <c r="D1381" s="76" t="s">
        <v>5754</v>
      </c>
      <c r="E1381" s="66" t="s">
        <v>5786</v>
      </c>
      <c r="F1381" s="67">
        <v>8.89</v>
      </c>
      <c r="G1381" s="67">
        <v>-7.6549100000000001</v>
      </c>
      <c r="H1381" s="67">
        <v>110.691</v>
      </c>
      <c r="I1381" s="66" t="s">
        <v>2894</v>
      </c>
      <c r="J1381" s="67">
        <v>-7.6692</v>
      </c>
      <c r="K1381" s="67">
        <v>110.6751</v>
      </c>
    </row>
    <row r="1382" spans="1:11" ht="14.5">
      <c r="A1382" s="66" t="str">
        <f t="shared" si="21"/>
        <v>GPP SRAGEN_DUKUH</v>
      </c>
      <c r="B1382" s="66" t="s">
        <v>1408</v>
      </c>
      <c r="C1382" s="66" t="s">
        <v>5784</v>
      </c>
      <c r="D1382" s="76" t="s">
        <v>5739</v>
      </c>
      <c r="E1382" s="66" t="s">
        <v>5786</v>
      </c>
      <c r="F1382" s="67">
        <v>21.59</v>
      </c>
      <c r="G1382" s="67">
        <v>-7.5863399999999999</v>
      </c>
      <c r="H1382" s="67">
        <v>111.07599999999999</v>
      </c>
      <c r="I1382" s="66" t="s">
        <v>3898</v>
      </c>
      <c r="J1382" s="67">
        <v>-7.4936100000000003</v>
      </c>
      <c r="K1382" s="67">
        <v>110.9278</v>
      </c>
    </row>
    <row r="1383" spans="1:11" ht="14.5">
      <c r="A1383" s="66" t="str">
        <f t="shared" si="21"/>
        <v>Semarang - Kalikuning_DUKUH</v>
      </c>
      <c r="B1383" s="66" t="s">
        <v>1408</v>
      </c>
      <c r="C1383" s="66" t="s">
        <v>5784</v>
      </c>
      <c r="D1383" s="76" t="s">
        <v>5748</v>
      </c>
      <c r="E1383" s="66" t="s">
        <v>5786</v>
      </c>
      <c r="F1383" s="67">
        <v>1.54</v>
      </c>
      <c r="G1383" s="67">
        <v>-7.3411200000000001</v>
      </c>
      <c r="H1383" s="67">
        <v>110.48399999999999</v>
      </c>
      <c r="I1383" s="66" t="s">
        <v>5061</v>
      </c>
      <c r="J1383" s="67">
        <v>-7.1833299999999998</v>
      </c>
      <c r="K1383" s="67">
        <v>110.4721</v>
      </c>
    </row>
    <row r="1384" spans="1:11" ht="14.5">
      <c r="A1384" s="66" t="str">
        <f t="shared" si="21"/>
        <v>Sragen 2 - Sambung Macan_DUKUH</v>
      </c>
      <c r="B1384" s="66" t="s">
        <v>1408</v>
      </c>
      <c r="C1384" s="66" t="s">
        <v>5784</v>
      </c>
      <c r="D1384" s="76" t="s">
        <v>5741</v>
      </c>
      <c r="E1384" s="66" t="s">
        <v>5786</v>
      </c>
      <c r="F1384" s="67">
        <v>66.78</v>
      </c>
      <c r="G1384" s="67">
        <v>-7.3134199999999998</v>
      </c>
      <c r="H1384" s="67">
        <v>111.04900000000001</v>
      </c>
      <c r="I1384" s="66" t="s">
        <v>5203</v>
      </c>
      <c r="J1384" s="67">
        <v>-7.36327</v>
      </c>
      <c r="K1384" s="67">
        <v>111.1177</v>
      </c>
    </row>
    <row r="1385" spans="1:11" ht="14.5">
      <c r="A1385" s="66" t="str">
        <f t="shared" si="21"/>
        <v>Sukoharjo 2 - Baki_DUKUH</v>
      </c>
      <c r="B1385" s="66" t="s">
        <v>1408</v>
      </c>
      <c r="C1385" s="66" t="s">
        <v>5784</v>
      </c>
      <c r="D1385" s="76" t="s">
        <v>5759</v>
      </c>
      <c r="E1385" s="66" t="s">
        <v>5786</v>
      </c>
      <c r="F1385" s="67">
        <v>14.71</v>
      </c>
      <c r="G1385" s="67">
        <v>-7.6680900000000003</v>
      </c>
      <c r="H1385" s="67">
        <v>110.80500000000001</v>
      </c>
      <c r="I1385" s="66" t="s">
        <v>5224</v>
      </c>
      <c r="J1385" s="67">
        <v>-7.6135599999999997</v>
      </c>
      <c r="K1385" s="67">
        <v>110.76560000000001</v>
      </c>
    </row>
    <row r="1386" spans="1:11" ht="14.5">
      <c r="A1386" s="66" t="str">
        <f t="shared" si="21"/>
        <v>Brebes GPP_DUKUH TENGAH</v>
      </c>
      <c r="B1386" s="66" t="s">
        <v>1705</v>
      </c>
      <c r="C1386" s="66" t="s">
        <v>5784</v>
      </c>
      <c r="D1386" s="76" t="s">
        <v>5738</v>
      </c>
      <c r="E1386" s="66" t="s">
        <v>5786</v>
      </c>
      <c r="F1386" s="67">
        <v>11.25</v>
      </c>
      <c r="G1386" s="67">
        <v>-7.1121699999999999</v>
      </c>
      <c r="H1386" s="67">
        <v>109.009</v>
      </c>
      <c r="I1386" s="66" t="s">
        <v>1667</v>
      </c>
      <c r="J1386" s="67">
        <v>-7.1220699999999999</v>
      </c>
      <c r="K1386" s="67">
        <v>108.9847</v>
      </c>
    </row>
    <row r="1387" spans="1:11" ht="14.5">
      <c r="A1387" s="66" t="str">
        <f t="shared" si="21"/>
        <v>BBS 2BULAKAMBA_DUKUHBADAG</v>
      </c>
      <c r="B1387" s="66" t="s">
        <v>282</v>
      </c>
      <c r="C1387" s="66" t="s">
        <v>5784</v>
      </c>
      <c r="D1387" s="76" t="s">
        <v>5739</v>
      </c>
      <c r="E1387" s="66" t="s">
        <v>5786</v>
      </c>
      <c r="F1387" s="67">
        <v>20.92</v>
      </c>
      <c r="G1387" s="67">
        <v>-6.9447299999999998</v>
      </c>
      <c r="H1387" s="67">
        <v>108.869</v>
      </c>
      <c r="I1387" s="66" t="s">
        <v>262</v>
      </c>
      <c r="J1387" s="67">
        <v>-6.8690600000000002</v>
      </c>
      <c r="K1387" s="67">
        <v>108.8972</v>
      </c>
    </row>
    <row r="1388" spans="1:11" ht="14.5">
      <c r="A1388" s="66" t="str">
        <f t="shared" si="21"/>
        <v>TGL 3PURWAHAMBA_DUKUHBANGSA</v>
      </c>
      <c r="B1388" s="66" t="s">
        <v>5379</v>
      </c>
      <c r="C1388" s="66" t="s">
        <v>5784</v>
      </c>
      <c r="D1388" s="76" t="s">
        <v>5739</v>
      </c>
      <c r="E1388" s="66" t="s">
        <v>5786</v>
      </c>
      <c r="F1388" s="67">
        <v>11.25</v>
      </c>
      <c r="G1388" s="67">
        <v>-7.0417699999999996</v>
      </c>
      <c r="H1388" s="67">
        <v>109.23699999999999</v>
      </c>
      <c r="I1388" s="66" t="s">
        <v>5354</v>
      </c>
      <c r="J1388" s="67">
        <v>-6.87378</v>
      </c>
      <c r="K1388" s="67">
        <v>109.2512</v>
      </c>
    </row>
    <row r="1389" spans="1:11" ht="14.5">
      <c r="A1389" s="66" t="str">
        <f t="shared" si="21"/>
        <v>Brebes GPP_DUKUHBENDA</v>
      </c>
      <c r="B1389" s="66" t="s">
        <v>1706</v>
      </c>
      <c r="C1389" s="66" t="s">
        <v>5784</v>
      </c>
      <c r="D1389" s="76" t="s">
        <v>5748</v>
      </c>
      <c r="E1389" s="66" t="s">
        <v>5786</v>
      </c>
      <c r="F1389" s="67">
        <v>11.25</v>
      </c>
      <c r="G1389" s="67">
        <v>-7.2016499999999999</v>
      </c>
      <c r="H1389" s="67">
        <v>109.1</v>
      </c>
      <c r="I1389" s="66" t="s">
        <v>1667</v>
      </c>
      <c r="J1389" s="67">
        <v>-7.1220699999999999</v>
      </c>
      <c r="K1389" s="67">
        <v>108.9847</v>
      </c>
    </row>
    <row r="1390" spans="1:11" ht="14.5">
      <c r="A1390" s="66" t="str">
        <f t="shared" si="21"/>
        <v>Brebes GPP_DUKUHDAMU</v>
      </c>
      <c r="B1390" s="66" t="s">
        <v>1707</v>
      </c>
      <c r="C1390" s="66" t="s">
        <v>5784</v>
      </c>
      <c r="D1390" s="76" t="s">
        <v>5759</v>
      </c>
      <c r="E1390" s="66" t="s">
        <v>5786</v>
      </c>
      <c r="F1390" s="67">
        <v>11.25</v>
      </c>
      <c r="G1390" s="67">
        <v>-6.99817</v>
      </c>
      <c r="H1390" s="67">
        <v>109.102</v>
      </c>
      <c r="I1390" s="66" t="s">
        <v>1667</v>
      </c>
      <c r="J1390" s="67">
        <v>-7.1220699999999999</v>
      </c>
      <c r="K1390" s="67">
        <v>108.9847</v>
      </c>
    </row>
    <row r="1391" spans="1:11" ht="14.5">
      <c r="A1391" s="66" t="str">
        <f t="shared" si="21"/>
        <v>GPP PURWOREJO_DUKUHDUNGUS</v>
      </c>
      <c r="B1391" s="66" t="s">
        <v>3573</v>
      </c>
      <c r="C1391" s="66" t="s">
        <v>5784</v>
      </c>
      <c r="D1391" s="76" t="s">
        <v>5739</v>
      </c>
      <c r="E1391" s="66" t="s">
        <v>5786</v>
      </c>
      <c r="F1391" s="67">
        <v>4.4400000000000004</v>
      </c>
      <c r="G1391" s="67">
        <v>-7.7800099999999999</v>
      </c>
      <c r="H1391" s="67">
        <v>109.90600000000001</v>
      </c>
      <c r="I1391" s="66" t="s">
        <v>3504</v>
      </c>
      <c r="J1391" s="67">
        <v>-7.7226800000000004</v>
      </c>
      <c r="K1391" s="67">
        <v>109.9468</v>
      </c>
    </row>
    <row r="1392" spans="1:11" ht="14.5">
      <c r="A1392" s="66" t="str">
        <f t="shared" si="21"/>
        <v>TGL 3PURWAHAMBA_DUKUHJATI KIDUL</v>
      </c>
      <c r="B1392" s="66" t="s">
        <v>5380</v>
      </c>
      <c r="C1392" s="66" t="s">
        <v>5784</v>
      </c>
      <c r="D1392" s="76" t="s">
        <v>5761</v>
      </c>
      <c r="E1392" s="66" t="s">
        <v>5786</v>
      </c>
      <c r="F1392" s="67">
        <v>11.25</v>
      </c>
      <c r="G1392" s="67">
        <v>-7.0137200000000002</v>
      </c>
      <c r="H1392" s="67">
        <v>109.166</v>
      </c>
      <c r="I1392" s="66" t="s">
        <v>5354</v>
      </c>
      <c r="J1392" s="67">
        <v>-6.87378</v>
      </c>
      <c r="K1392" s="67">
        <v>109.2512</v>
      </c>
    </row>
    <row r="1393" spans="1:11" ht="14.5">
      <c r="A1393" s="66" t="str">
        <f t="shared" si="21"/>
        <v>TGL 3PURWAHAMBA_DUKUHJATI WETAN</v>
      </c>
      <c r="B1393" s="66" t="s">
        <v>5381</v>
      </c>
      <c r="C1393" s="66" t="s">
        <v>5784</v>
      </c>
      <c r="D1393" s="76" t="s">
        <v>5738</v>
      </c>
      <c r="E1393" s="66" t="s">
        <v>5786</v>
      </c>
      <c r="F1393" s="67">
        <v>11.25</v>
      </c>
      <c r="G1393" s="67">
        <v>-6.9663500000000003</v>
      </c>
      <c r="H1393" s="67">
        <v>109.197</v>
      </c>
      <c r="I1393" s="66" t="s">
        <v>5354</v>
      </c>
      <c r="J1393" s="67">
        <v>-6.87378</v>
      </c>
      <c r="K1393" s="67">
        <v>109.2512</v>
      </c>
    </row>
    <row r="1394" spans="1:11" ht="14.5">
      <c r="A1394" s="66" t="str">
        <f t="shared" si="21"/>
        <v>BBS 2BULAKAMBA_DUKUHJERUK</v>
      </c>
      <c r="B1394" s="66" t="s">
        <v>283</v>
      </c>
      <c r="C1394" s="66" t="s">
        <v>5784</v>
      </c>
      <c r="D1394" s="76" t="s">
        <v>5765</v>
      </c>
      <c r="E1394" s="66" t="s">
        <v>5786</v>
      </c>
      <c r="F1394" s="67">
        <v>20.92</v>
      </c>
      <c r="G1394" s="67">
        <v>-6.9483800000000002</v>
      </c>
      <c r="H1394" s="67">
        <v>108.77</v>
      </c>
      <c r="I1394" s="66" t="s">
        <v>262</v>
      </c>
      <c r="J1394" s="67">
        <v>-6.8690600000000002</v>
      </c>
      <c r="K1394" s="67">
        <v>108.8972</v>
      </c>
    </row>
    <row r="1395" spans="1:11" ht="14.5">
      <c r="A1395" s="66" t="str">
        <f t="shared" si="21"/>
        <v>BBS 2BULAKAMBA_DUKUHLO</v>
      </c>
      <c r="B1395" s="66" t="s">
        <v>284</v>
      </c>
      <c r="C1395" s="66" t="s">
        <v>5784</v>
      </c>
      <c r="D1395" s="76" t="s">
        <v>5752</v>
      </c>
      <c r="E1395" s="66" t="s">
        <v>5786</v>
      </c>
      <c r="F1395" s="67">
        <v>20.92</v>
      </c>
      <c r="G1395" s="67">
        <v>-6.9114100000000001</v>
      </c>
      <c r="H1395" s="67">
        <v>108.9</v>
      </c>
      <c r="I1395" s="66" t="s">
        <v>262</v>
      </c>
      <c r="J1395" s="67">
        <v>-6.8690600000000002</v>
      </c>
      <c r="K1395" s="67">
        <v>108.8972</v>
      </c>
    </row>
    <row r="1396" spans="1:11" ht="14.5">
      <c r="A1396" s="66" t="str">
        <f t="shared" si="21"/>
        <v>TGL 3PURWAHAMBA_DUKUHLO</v>
      </c>
      <c r="B1396" s="66" t="s">
        <v>284</v>
      </c>
      <c r="C1396" s="66" t="s">
        <v>5784</v>
      </c>
      <c r="D1396" s="76" t="s">
        <v>5762</v>
      </c>
      <c r="E1396" s="66" t="s">
        <v>5786</v>
      </c>
      <c r="F1396" s="67">
        <v>11.25</v>
      </c>
      <c r="G1396" s="67">
        <v>-7.02285</v>
      </c>
      <c r="H1396" s="67">
        <v>109.142</v>
      </c>
      <c r="I1396" s="66" t="s">
        <v>5354</v>
      </c>
      <c r="J1396" s="67">
        <v>-6.87378</v>
      </c>
      <c r="K1396" s="67">
        <v>109.2512</v>
      </c>
    </row>
    <row r="1397" spans="1:11" ht="14.5">
      <c r="A1397" s="66" t="str">
        <f t="shared" si="21"/>
        <v>Brebes 1 - Wonosari_DUKUHMAJA</v>
      </c>
      <c r="B1397" s="66" t="s">
        <v>1577</v>
      </c>
      <c r="C1397" s="66" t="s">
        <v>5784</v>
      </c>
      <c r="D1397" s="76" t="s">
        <v>5743</v>
      </c>
      <c r="E1397" s="66" t="s">
        <v>5786</v>
      </c>
      <c r="F1397" s="67">
        <v>20.92</v>
      </c>
      <c r="G1397" s="67">
        <v>-6.9742800000000003</v>
      </c>
      <c r="H1397" s="67">
        <v>109.04300000000001</v>
      </c>
      <c r="I1397" s="66" t="s">
        <v>1567</v>
      </c>
      <c r="J1397" s="67">
        <v>-6.86754</v>
      </c>
      <c r="K1397" s="67">
        <v>108.9863</v>
      </c>
    </row>
    <row r="1398" spans="1:11" ht="14.5">
      <c r="A1398" s="66" t="str">
        <f t="shared" si="21"/>
        <v>TGL 3PURWAHAMBA_DUKUHMALANG</v>
      </c>
      <c r="B1398" s="66" t="s">
        <v>5382</v>
      </c>
      <c r="C1398" s="66" t="s">
        <v>5784</v>
      </c>
      <c r="D1398" s="76" t="s">
        <v>5754</v>
      </c>
      <c r="E1398" s="66" t="s">
        <v>5786</v>
      </c>
      <c r="F1398" s="67">
        <v>11.25</v>
      </c>
      <c r="G1398" s="67">
        <v>-6.9136600000000001</v>
      </c>
      <c r="H1398" s="67">
        <v>109.143</v>
      </c>
      <c r="I1398" s="66" t="s">
        <v>5354</v>
      </c>
      <c r="J1398" s="67">
        <v>-6.87378</v>
      </c>
      <c r="K1398" s="67">
        <v>109.2512</v>
      </c>
    </row>
    <row r="1399" spans="1:11" ht="14.5">
      <c r="A1399" s="66" t="str">
        <f t="shared" si="21"/>
        <v>Pati - Juwana_DUKUHMULYO</v>
      </c>
      <c r="B1399" s="66" t="s">
        <v>4481</v>
      </c>
      <c r="C1399" s="66" t="s">
        <v>5784</v>
      </c>
      <c r="D1399" s="76" t="s">
        <v>5740</v>
      </c>
      <c r="E1399" s="66" t="s">
        <v>5786</v>
      </c>
      <c r="F1399" s="67">
        <v>16.66</v>
      </c>
      <c r="G1399" s="67">
        <v>-6.7544700000000004</v>
      </c>
      <c r="H1399" s="67">
        <v>111.152</v>
      </c>
      <c r="I1399" s="66" t="s">
        <v>4458</v>
      </c>
      <c r="J1399" s="67">
        <v>-6.7296100000000001</v>
      </c>
      <c r="K1399" s="67">
        <v>111.1037</v>
      </c>
    </row>
    <row r="1400" spans="1:11" ht="14.5">
      <c r="A1400" s="66" t="str">
        <f t="shared" si="21"/>
        <v>GPP PURWOREJO_DUKUHREJO</v>
      </c>
      <c r="B1400" s="66" t="s">
        <v>3574</v>
      </c>
      <c r="C1400" s="66" t="s">
        <v>5784</v>
      </c>
      <c r="D1400" s="76" t="s">
        <v>5751</v>
      </c>
      <c r="E1400" s="66" t="s">
        <v>5786</v>
      </c>
      <c r="F1400" s="67">
        <v>4.4400000000000004</v>
      </c>
      <c r="G1400" s="67">
        <v>-7.72837</v>
      </c>
      <c r="H1400" s="67">
        <v>109.953</v>
      </c>
      <c r="I1400" s="66" t="s">
        <v>3504</v>
      </c>
      <c r="J1400" s="67">
        <v>-7.7226800000000004</v>
      </c>
      <c r="K1400" s="67">
        <v>109.9468</v>
      </c>
    </row>
    <row r="1401" spans="1:11" ht="14.5">
      <c r="A1401" s="66" t="str">
        <f t="shared" si="21"/>
        <v>GPP PURWOREJO_DUKUHREJOSARI</v>
      </c>
      <c r="B1401" s="66" t="s">
        <v>3575</v>
      </c>
      <c r="C1401" s="66" t="s">
        <v>5784</v>
      </c>
      <c r="D1401" s="76" t="s">
        <v>5748</v>
      </c>
      <c r="E1401" s="66" t="s">
        <v>5786</v>
      </c>
      <c r="F1401" s="67">
        <v>15.69</v>
      </c>
      <c r="G1401" s="67">
        <v>-7.7328999999999999</v>
      </c>
      <c r="H1401" s="67">
        <v>109.73399999999999</v>
      </c>
      <c r="I1401" s="66" t="s">
        <v>3504</v>
      </c>
      <c r="J1401" s="67">
        <v>-7.7226800000000004</v>
      </c>
      <c r="K1401" s="67">
        <v>109.9468</v>
      </c>
    </row>
    <row r="1402" spans="1:11" ht="14.5">
      <c r="A1402" s="66" t="str">
        <f t="shared" si="21"/>
        <v>BBS 2BULAKAMBA_DUKUHSALAM</v>
      </c>
      <c r="B1402" s="66" t="s">
        <v>285</v>
      </c>
      <c r="C1402" s="66" t="s">
        <v>5784</v>
      </c>
      <c r="D1402" s="76" t="s">
        <v>5756</v>
      </c>
      <c r="E1402" s="66" t="s">
        <v>5786</v>
      </c>
      <c r="F1402" s="67">
        <v>20.92</v>
      </c>
      <c r="G1402" s="67">
        <v>-6.9053599999999999</v>
      </c>
      <c r="H1402" s="67">
        <v>108.791</v>
      </c>
      <c r="I1402" s="66" t="s">
        <v>262</v>
      </c>
      <c r="J1402" s="67">
        <v>-6.8690600000000002</v>
      </c>
      <c r="K1402" s="67">
        <v>108.8972</v>
      </c>
    </row>
    <row r="1403" spans="1:11" ht="14.5">
      <c r="A1403" s="66" t="str">
        <f t="shared" si="21"/>
        <v>TGL 3PURWAHAMBA_DUKUHSALAM</v>
      </c>
      <c r="B1403" s="66" t="s">
        <v>285</v>
      </c>
      <c r="C1403" s="66" t="s">
        <v>5784</v>
      </c>
      <c r="D1403" s="76" t="s">
        <v>5763</v>
      </c>
      <c r="E1403" s="66" t="s">
        <v>5786</v>
      </c>
      <c r="F1403" s="67">
        <v>11.25</v>
      </c>
      <c r="G1403" s="67">
        <v>-7.0021000000000004</v>
      </c>
      <c r="H1403" s="67">
        <v>109.14100000000001</v>
      </c>
      <c r="I1403" s="66" t="s">
        <v>5354</v>
      </c>
      <c r="J1403" s="67">
        <v>-6.87378</v>
      </c>
      <c r="K1403" s="67">
        <v>109.2512</v>
      </c>
    </row>
    <row r="1404" spans="1:11" ht="14.5">
      <c r="A1404" s="66" t="str">
        <f t="shared" si="21"/>
        <v>TGL 3PURWAHAMBA_DUKUHSEMBUNG</v>
      </c>
      <c r="B1404" s="66" t="s">
        <v>5383</v>
      </c>
      <c r="C1404" s="66" t="s">
        <v>5784</v>
      </c>
      <c r="D1404" s="76" t="s">
        <v>5759</v>
      </c>
      <c r="E1404" s="66" t="s">
        <v>5786</v>
      </c>
      <c r="F1404" s="67">
        <v>11.25</v>
      </c>
      <c r="G1404" s="67">
        <v>-6.9806999999999997</v>
      </c>
      <c r="H1404" s="67">
        <v>109.15</v>
      </c>
      <c r="I1404" s="66" t="s">
        <v>5354</v>
      </c>
      <c r="J1404" s="67">
        <v>-6.87378</v>
      </c>
      <c r="K1404" s="67">
        <v>109.2512</v>
      </c>
    </row>
    <row r="1405" spans="1:11" ht="14.5">
      <c r="A1405" s="66" t="str">
        <f t="shared" si="21"/>
        <v>Pati - Juwana_DUKUHSETI</v>
      </c>
      <c r="B1405" s="66" t="s">
        <v>4482</v>
      </c>
      <c r="C1405" s="66" t="s">
        <v>5784</v>
      </c>
      <c r="D1405" s="76" t="s">
        <v>5752</v>
      </c>
      <c r="E1405" s="66" t="s">
        <v>5786</v>
      </c>
      <c r="F1405" s="67">
        <v>16.66</v>
      </c>
      <c r="G1405" s="67">
        <v>-6.4521699999999997</v>
      </c>
      <c r="H1405" s="67">
        <v>111.03400000000001</v>
      </c>
      <c r="I1405" s="66" t="s">
        <v>4458</v>
      </c>
      <c r="J1405" s="67">
        <v>-6.7296100000000001</v>
      </c>
      <c r="K1405" s="67">
        <v>111.1037</v>
      </c>
    </row>
    <row r="1406" spans="1:11" ht="14.5">
      <c r="A1406" s="66" t="str">
        <f t="shared" si="21"/>
        <v>Brebes GPP_DUKUHTENGAH</v>
      </c>
      <c r="B1406" s="66" t="s">
        <v>1708</v>
      </c>
      <c r="C1406" s="66" t="s">
        <v>5784</v>
      </c>
      <c r="D1406" s="76" t="s">
        <v>5758</v>
      </c>
      <c r="E1406" s="66" t="s">
        <v>5786</v>
      </c>
      <c r="F1406" s="67">
        <v>11.25</v>
      </c>
      <c r="G1406" s="67">
        <v>-7.20017</v>
      </c>
      <c r="H1406" s="67">
        <v>109.19</v>
      </c>
      <c r="I1406" s="66" t="s">
        <v>1667</v>
      </c>
      <c r="J1406" s="67">
        <v>-7.1220699999999999</v>
      </c>
      <c r="K1406" s="67">
        <v>108.9847</v>
      </c>
    </row>
    <row r="1407" spans="1:11" ht="14.5">
      <c r="A1407" s="66" t="str">
        <f t="shared" si="21"/>
        <v>BBS 2BULAKAMBA_DUKUHTURI</v>
      </c>
      <c r="B1407" s="66" t="s">
        <v>286</v>
      </c>
      <c r="C1407" s="66" t="s">
        <v>5784</v>
      </c>
      <c r="D1407" s="76" t="s">
        <v>5755</v>
      </c>
      <c r="E1407" s="66" t="s">
        <v>5786</v>
      </c>
      <c r="F1407" s="67">
        <v>20.92</v>
      </c>
      <c r="G1407" s="67">
        <v>-6.9482699999999999</v>
      </c>
      <c r="H1407" s="67">
        <v>108.89700000000001</v>
      </c>
      <c r="I1407" s="66" t="s">
        <v>262</v>
      </c>
      <c r="J1407" s="67">
        <v>-6.8690600000000002</v>
      </c>
      <c r="K1407" s="67">
        <v>108.8972</v>
      </c>
    </row>
    <row r="1408" spans="1:11" ht="14.5">
      <c r="A1408" s="66" t="str">
        <f t="shared" si="21"/>
        <v>Brebes 1 - Wonosari_DUKUHTURI</v>
      </c>
      <c r="B1408" s="66" t="s">
        <v>286</v>
      </c>
      <c r="C1408" s="66" t="s">
        <v>5784</v>
      </c>
      <c r="D1408" s="76" t="s">
        <v>5749</v>
      </c>
      <c r="E1408" s="66" t="s">
        <v>5786</v>
      </c>
      <c r="F1408" s="67">
        <v>11.25</v>
      </c>
      <c r="G1408" s="67">
        <v>-6.8949299999999996</v>
      </c>
      <c r="H1408" s="67">
        <v>109.1</v>
      </c>
      <c r="I1408" s="66" t="s">
        <v>1567</v>
      </c>
      <c r="J1408" s="67">
        <v>-6.86754</v>
      </c>
      <c r="K1408" s="67">
        <v>108.9863</v>
      </c>
    </row>
    <row r="1409" spans="1:11" ht="14.5">
      <c r="A1409" s="66" t="str">
        <f t="shared" si="21"/>
        <v>Brebes GPP_DUKUHTURI</v>
      </c>
      <c r="B1409" s="66" t="s">
        <v>286</v>
      </c>
      <c r="C1409" s="66" t="s">
        <v>5784</v>
      </c>
      <c r="D1409" s="76" t="s">
        <v>5758</v>
      </c>
      <c r="E1409" s="66" t="s">
        <v>5786</v>
      </c>
      <c r="F1409" s="67">
        <v>20.92</v>
      </c>
      <c r="G1409" s="67">
        <v>-7.24261</v>
      </c>
      <c r="H1409" s="67">
        <v>109.011</v>
      </c>
      <c r="I1409" s="66" t="s">
        <v>1667</v>
      </c>
      <c r="J1409" s="67">
        <v>-7.1220699999999999</v>
      </c>
      <c r="K1409" s="67">
        <v>108.9847</v>
      </c>
    </row>
    <row r="1410" spans="1:11" ht="14.5">
      <c r="A1410" s="66" t="str">
        <f t="shared" ref="A1410:A1473" si="22">CONCATENATE(I1410,"_",B1410)</f>
        <v>Purbalingga - Kebong_DUKUHWALUH</v>
      </c>
      <c r="B1410" s="66" t="s">
        <v>4817</v>
      </c>
      <c r="C1410" s="66" t="s">
        <v>5784</v>
      </c>
      <c r="D1410" s="76" t="s">
        <v>5749</v>
      </c>
      <c r="E1410" s="66" t="s">
        <v>5786</v>
      </c>
      <c r="F1410" s="67">
        <v>9.3800000000000008</v>
      </c>
      <c r="G1410" s="67">
        <v>-7.4117800000000003</v>
      </c>
      <c r="H1410" s="67">
        <v>109.27</v>
      </c>
      <c r="I1410" s="66" t="s">
        <v>4781</v>
      </c>
      <c r="J1410" s="67">
        <v>-7.4033100000000003</v>
      </c>
      <c r="K1410" s="67">
        <v>109.3588</v>
      </c>
    </row>
    <row r="1411" spans="1:11" ht="14.5">
      <c r="A1411" s="66" t="str">
        <f t="shared" si="22"/>
        <v>GPP PATI_DUKUHWARINGIN</v>
      </c>
      <c r="B1411" s="66" t="s">
        <v>3347</v>
      </c>
      <c r="C1411" s="66" t="s">
        <v>5784</v>
      </c>
      <c r="D1411" s="76" t="s">
        <v>5752</v>
      </c>
      <c r="E1411" s="66" t="s">
        <v>5786</v>
      </c>
      <c r="F1411" s="67">
        <v>13.38</v>
      </c>
      <c r="G1411" s="67">
        <v>-6.6870900000000004</v>
      </c>
      <c r="H1411" s="67">
        <v>110.917</v>
      </c>
      <c r="I1411" s="66" t="s">
        <v>3337</v>
      </c>
      <c r="J1411" s="67">
        <v>-6.7882499999999997</v>
      </c>
      <c r="K1411" s="67">
        <v>110.9785</v>
      </c>
    </row>
    <row r="1412" spans="1:11" ht="14.5">
      <c r="A1412" s="66" t="str">
        <f t="shared" si="22"/>
        <v>Brebes 1 - Wonosari_DUKUHWARU</v>
      </c>
      <c r="B1412" s="66" t="s">
        <v>1578</v>
      </c>
      <c r="C1412" s="66" t="s">
        <v>5784</v>
      </c>
      <c r="D1412" s="76" t="s">
        <v>5738</v>
      </c>
      <c r="E1412" s="66" t="s">
        <v>5786</v>
      </c>
      <c r="F1412" s="67">
        <v>11.25</v>
      </c>
      <c r="G1412" s="67">
        <v>-6.9713700000000003</v>
      </c>
      <c r="H1412" s="67">
        <v>109.095</v>
      </c>
      <c r="I1412" s="66" t="s">
        <v>1567</v>
      </c>
      <c r="J1412" s="67">
        <v>-6.86754</v>
      </c>
      <c r="K1412" s="67">
        <v>108.9863</v>
      </c>
    </row>
    <row r="1413" spans="1:11" ht="14.5">
      <c r="A1413" s="66" t="str">
        <f t="shared" si="22"/>
        <v>Brebes 1 - Wonosari_DUKUHWRINGIN</v>
      </c>
      <c r="B1413" s="66" t="s">
        <v>1579</v>
      </c>
      <c r="C1413" s="66" t="s">
        <v>5784</v>
      </c>
      <c r="D1413" s="76" t="s">
        <v>5758</v>
      </c>
      <c r="E1413" s="66" t="s">
        <v>5786</v>
      </c>
      <c r="F1413" s="67">
        <v>20.92</v>
      </c>
      <c r="G1413" s="67">
        <v>-6.9189100000000003</v>
      </c>
      <c r="H1413" s="67">
        <v>108.989</v>
      </c>
      <c r="I1413" s="66" t="s">
        <v>1567</v>
      </c>
      <c r="J1413" s="67">
        <v>-6.86754</v>
      </c>
      <c r="K1413" s="67">
        <v>108.9863</v>
      </c>
    </row>
    <row r="1414" spans="1:11" ht="14.5">
      <c r="A1414" s="66" t="str">
        <f t="shared" si="22"/>
        <v>TGL 3PURWAHAMBA_DUKUHWRINGIN</v>
      </c>
      <c r="B1414" s="66" t="s">
        <v>1579</v>
      </c>
      <c r="C1414" s="66" t="s">
        <v>5784</v>
      </c>
      <c r="D1414" s="76" t="s">
        <v>5762</v>
      </c>
      <c r="E1414" s="66" t="s">
        <v>5786</v>
      </c>
      <c r="F1414" s="67">
        <v>11.25</v>
      </c>
      <c r="G1414" s="67">
        <v>-7.0011400000000004</v>
      </c>
      <c r="H1414" s="67">
        <v>109.13200000000001</v>
      </c>
      <c r="I1414" s="66" t="s">
        <v>5354</v>
      </c>
      <c r="J1414" s="67">
        <v>-6.87378</v>
      </c>
      <c r="K1414" s="67">
        <v>109.2512</v>
      </c>
    </row>
    <row r="1415" spans="1:11" ht="14.5">
      <c r="A1415" s="66" t="str">
        <f t="shared" si="22"/>
        <v>GD Lini II Semarang - Sayung_DUKUN</v>
      </c>
      <c r="B1415" s="66" t="s">
        <v>2081</v>
      </c>
      <c r="C1415" s="66" t="s">
        <v>5784</v>
      </c>
      <c r="D1415" s="76" t="s">
        <v>5754</v>
      </c>
      <c r="E1415" s="66" t="s">
        <v>5786</v>
      </c>
      <c r="F1415" s="67">
        <v>26.27</v>
      </c>
      <c r="G1415" s="67">
        <v>-6.9279599999999997</v>
      </c>
      <c r="H1415" s="67">
        <v>110.58</v>
      </c>
      <c r="I1415" s="66" t="s">
        <v>2074</v>
      </c>
      <c r="J1415" s="67">
        <v>-6.9261400000000002</v>
      </c>
      <c r="K1415" s="67">
        <v>110.5613</v>
      </c>
    </row>
    <row r="1416" spans="1:11" ht="14.5">
      <c r="A1416" s="66" t="str">
        <f t="shared" si="22"/>
        <v>GPP MAGELANG_DUKUN</v>
      </c>
      <c r="B1416" s="66" t="s">
        <v>2081</v>
      </c>
      <c r="C1416" s="66" t="s">
        <v>5784</v>
      </c>
      <c r="D1416" s="76" t="s">
        <v>5758</v>
      </c>
      <c r="E1416" s="66" t="s">
        <v>5786</v>
      </c>
      <c r="F1416" s="67">
        <v>7.61</v>
      </c>
      <c r="G1416" s="67">
        <v>-7.5509899999999996</v>
      </c>
      <c r="H1416" s="67">
        <v>110.339</v>
      </c>
      <c r="I1416" s="66" t="s">
        <v>3103</v>
      </c>
      <c r="J1416" s="67">
        <v>-7.3955399999999996</v>
      </c>
      <c r="K1416" s="67">
        <v>110.24469999999999</v>
      </c>
    </row>
    <row r="1417" spans="1:11" ht="14.5">
      <c r="A1417" s="66" t="str">
        <f t="shared" si="22"/>
        <v>Pati - Juwana_DUKUTALIT</v>
      </c>
      <c r="B1417" s="66" t="s">
        <v>4483</v>
      </c>
      <c r="C1417" s="66" t="s">
        <v>5784</v>
      </c>
      <c r="D1417" s="76" t="s">
        <v>5758</v>
      </c>
      <c r="E1417" s="66" t="s">
        <v>5786</v>
      </c>
      <c r="F1417" s="67">
        <v>16.66</v>
      </c>
      <c r="G1417" s="67">
        <v>-6.70885</v>
      </c>
      <c r="H1417" s="67">
        <v>111.136</v>
      </c>
      <c r="I1417" s="66" t="s">
        <v>4458</v>
      </c>
      <c r="J1417" s="67">
        <v>-6.7296100000000001</v>
      </c>
      <c r="K1417" s="67">
        <v>111.1037</v>
      </c>
    </row>
    <row r="1418" spans="1:11" ht="14.5">
      <c r="A1418" s="66" t="str">
        <f t="shared" si="22"/>
        <v>Brebes 1 - Wonosari_DUMELING</v>
      </c>
      <c r="B1418" s="66" t="s">
        <v>1580</v>
      </c>
      <c r="C1418" s="66" t="s">
        <v>5784</v>
      </c>
      <c r="D1418" s="76" t="s">
        <v>5741</v>
      </c>
      <c r="E1418" s="66" t="s">
        <v>5786</v>
      </c>
      <c r="F1418" s="67">
        <v>20.92</v>
      </c>
      <c r="G1418" s="67">
        <v>-6.8464400000000003</v>
      </c>
      <c r="H1418" s="67">
        <v>109.009</v>
      </c>
      <c r="I1418" s="66" t="s">
        <v>1567</v>
      </c>
      <c r="J1418" s="67">
        <v>-6.86754</v>
      </c>
      <c r="K1418" s="67">
        <v>108.9863</v>
      </c>
    </row>
    <row r="1419" spans="1:11" ht="14.5">
      <c r="A1419" s="66" t="str">
        <f t="shared" si="22"/>
        <v>Pati - Juwana_DUMPIL</v>
      </c>
      <c r="B1419" s="66" t="s">
        <v>4484</v>
      </c>
      <c r="C1419" s="66" t="s">
        <v>5784</v>
      </c>
      <c r="D1419" s="76" t="s">
        <v>5743</v>
      </c>
      <c r="E1419" s="66" t="s">
        <v>5786</v>
      </c>
      <c r="F1419" s="67">
        <v>16.66</v>
      </c>
      <c r="G1419" s="67">
        <v>-6.5067500000000003</v>
      </c>
      <c r="H1419" s="67">
        <v>111.00700000000001</v>
      </c>
      <c r="I1419" s="66" t="s">
        <v>4458</v>
      </c>
      <c r="J1419" s="67">
        <v>-6.7296100000000001</v>
      </c>
      <c r="K1419" s="67">
        <v>111.1037</v>
      </c>
    </row>
    <row r="1420" spans="1:11" ht="14.5">
      <c r="A1420" s="66" t="str">
        <f t="shared" si="22"/>
        <v>BGR NGADIROJO_DUREN</v>
      </c>
      <c r="B1420" s="66" t="s">
        <v>568</v>
      </c>
      <c r="C1420" s="66" t="s">
        <v>5784</v>
      </c>
      <c r="D1420" s="76" t="s">
        <v>5757</v>
      </c>
      <c r="E1420" s="66" t="s">
        <v>5786</v>
      </c>
      <c r="F1420" s="67">
        <v>20.7</v>
      </c>
      <c r="G1420" s="67">
        <v>-7.8772500000000001</v>
      </c>
      <c r="H1420" s="67">
        <v>111.124</v>
      </c>
      <c r="I1420" s="66" t="s">
        <v>538</v>
      </c>
      <c r="J1420" s="67">
        <v>-7.8147399999999996</v>
      </c>
      <c r="K1420" s="67">
        <v>111.0005</v>
      </c>
    </row>
    <row r="1421" spans="1:11" ht="14.5">
      <c r="A1421" s="66" t="str">
        <f t="shared" si="22"/>
        <v>Boyolali_DUREN</v>
      </c>
      <c r="B1421" s="66" t="s">
        <v>568</v>
      </c>
      <c r="C1421" s="66" t="s">
        <v>5784</v>
      </c>
      <c r="D1421" s="76" t="s">
        <v>5761</v>
      </c>
      <c r="E1421" s="66" t="s">
        <v>5786</v>
      </c>
      <c r="F1421" s="67">
        <v>10.51</v>
      </c>
      <c r="G1421" s="67">
        <v>-7.4203400000000004</v>
      </c>
      <c r="H1421" s="67">
        <v>110.571</v>
      </c>
      <c r="I1421" s="66" t="s">
        <v>1370</v>
      </c>
      <c r="J1421" s="67">
        <v>-7.5381099999999996</v>
      </c>
      <c r="K1421" s="67">
        <v>110.6292</v>
      </c>
    </row>
    <row r="1422" spans="1:11" ht="14.5">
      <c r="A1422" s="66" t="str">
        <f t="shared" si="22"/>
        <v>GPP BANJARNEGARA_DUREN</v>
      </c>
      <c r="B1422" s="66" t="s">
        <v>568</v>
      </c>
      <c r="C1422" s="66" t="s">
        <v>5784</v>
      </c>
      <c r="D1422" s="76" t="s">
        <v>5763</v>
      </c>
      <c r="E1422" s="66" t="s">
        <v>5786</v>
      </c>
      <c r="F1422" s="67">
        <v>10.28</v>
      </c>
      <c r="G1422" s="67">
        <v>-7.4829800000000004</v>
      </c>
      <c r="H1422" s="67">
        <v>109.65600000000001</v>
      </c>
      <c r="I1422" s="66" t="s">
        <v>2357</v>
      </c>
      <c r="J1422" s="67">
        <v>-7.3905900000000004</v>
      </c>
      <c r="K1422" s="67">
        <v>109.7366</v>
      </c>
    </row>
    <row r="1423" spans="1:11" ht="14.5">
      <c r="A1423" s="66" t="str">
        <f t="shared" si="22"/>
        <v>Semarang - Kalikuning_DUREN</v>
      </c>
      <c r="B1423" s="66" t="s">
        <v>568</v>
      </c>
      <c r="C1423" s="66" t="s">
        <v>5784</v>
      </c>
      <c r="D1423" s="76" t="s">
        <v>5748</v>
      </c>
      <c r="E1423" s="66" t="s">
        <v>5786</v>
      </c>
      <c r="F1423" s="67">
        <v>10.51</v>
      </c>
      <c r="G1423" s="67">
        <v>-7.2210400000000003</v>
      </c>
      <c r="H1423" s="67">
        <v>110.36</v>
      </c>
      <c r="I1423" s="66" t="s">
        <v>5061</v>
      </c>
      <c r="J1423" s="67">
        <v>-7.1833299999999998</v>
      </c>
      <c r="K1423" s="67">
        <v>110.4721</v>
      </c>
    </row>
    <row r="1424" spans="1:11" ht="14.5">
      <c r="A1424" s="66" t="str">
        <f t="shared" si="22"/>
        <v>Temanggung_DUREN</v>
      </c>
      <c r="B1424" s="66" t="s">
        <v>568</v>
      </c>
      <c r="C1424" s="66" t="s">
        <v>5784</v>
      </c>
      <c r="D1424" s="76" t="s">
        <v>5748</v>
      </c>
      <c r="E1424" s="66" t="s">
        <v>5786</v>
      </c>
      <c r="F1424" s="67">
        <v>10.51</v>
      </c>
      <c r="G1424" s="67">
        <v>-7.2104299999999997</v>
      </c>
      <c r="H1424" s="67">
        <v>110.261</v>
      </c>
      <c r="I1424" s="66" t="s">
        <v>5294</v>
      </c>
      <c r="J1424" s="67">
        <v>-7.3036099999999999</v>
      </c>
      <c r="K1424" s="67">
        <v>110.15309999999999</v>
      </c>
    </row>
    <row r="1425" spans="1:11" ht="14.5">
      <c r="A1425" s="66" t="str">
        <f t="shared" si="22"/>
        <v>Batang - Kasepuhan_DURENOMBO</v>
      </c>
      <c r="B1425" s="66" t="s">
        <v>92</v>
      </c>
      <c r="C1425" s="66" t="s">
        <v>5784</v>
      </c>
      <c r="D1425" s="76" t="s">
        <v>5754</v>
      </c>
      <c r="E1425" s="66" t="s">
        <v>5786</v>
      </c>
      <c r="F1425" s="67">
        <v>9.3699999999999992</v>
      </c>
      <c r="G1425" s="67">
        <v>-6.98353</v>
      </c>
      <c r="H1425" s="67">
        <v>109.836</v>
      </c>
      <c r="I1425" s="66" t="s">
        <v>54</v>
      </c>
      <c r="J1425" s="67">
        <v>-6.9040600000000003</v>
      </c>
      <c r="K1425" s="67">
        <v>109.7085</v>
      </c>
    </row>
    <row r="1426" spans="1:11" ht="14.5">
      <c r="A1426" s="66" t="str">
        <f t="shared" si="22"/>
        <v>GPP PURWOREJO_DURENSARI</v>
      </c>
      <c r="B1426" s="66" t="s">
        <v>3576</v>
      </c>
      <c r="C1426" s="66" t="s">
        <v>5784</v>
      </c>
      <c r="D1426" s="76" t="s">
        <v>5751</v>
      </c>
      <c r="E1426" s="66" t="s">
        <v>5786</v>
      </c>
      <c r="F1426" s="67">
        <v>4.4400000000000004</v>
      </c>
      <c r="G1426" s="67">
        <v>-7.7987099999999998</v>
      </c>
      <c r="H1426" s="67">
        <v>110.074</v>
      </c>
      <c r="I1426" s="66" t="s">
        <v>3504</v>
      </c>
      <c r="J1426" s="67">
        <v>-7.7226800000000004</v>
      </c>
      <c r="K1426" s="67">
        <v>109.9468</v>
      </c>
    </row>
    <row r="1427" spans="1:11" ht="14.5">
      <c r="A1427" s="66" t="str">
        <f t="shared" si="22"/>
        <v>Qc Purwodadi - Tawangharjo_DURENSAWIT</v>
      </c>
      <c r="B1427" s="66" t="s">
        <v>4979</v>
      </c>
      <c r="C1427" s="66" t="s">
        <v>5784</v>
      </c>
      <c r="D1427" s="76" t="s">
        <v>5757</v>
      </c>
      <c r="E1427" s="66" t="s">
        <v>5786</v>
      </c>
      <c r="F1427" s="67">
        <v>16.66</v>
      </c>
      <c r="G1427" s="67">
        <v>-6.9508099999999997</v>
      </c>
      <c r="H1427" s="67">
        <v>110.985</v>
      </c>
      <c r="I1427" s="66" t="s">
        <v>4974</v>
      </c>
      <c r="J1427" s="67">
        <v>-7.0747999999999998</v>
      </c>
      <c r="K1427" s="67">
        <v>110.9586</v>
      </c>
    </row>
    <row r="1428" spans="1:11" ht="14.5">
      <c r="A1428" s="66" t="str">
        <f t="shared" si="22"/>
        <v>Wonosobo - Leksono_DURENSAWIT</v>
      </c>
      <c r="B1428" s="66" t="s">
        <v>4979</v>
      </c>
      <c r="C1428" s="66" t="s">
        <v>5784</v>
      </c>
      <c r="D1428" s="76" t="s">
        <v>5757</v>
      </c>
      <c r="E1428" s="66" t="s">
        <v>5786</v>
      </c>
      <c r="F1428" s="67">
        <v>7.7</v>
      </c>
      <c r="G1428" s="67">
        <v>-7.3691399999999998</v>
      </c>
      <c r="H1428" s="67">
        <v>109.873</v>
      </c>
      <c r="I1428" s="66" t="s">
        <v>5583</v>
      </c>
      <c r="J1428" s="67">
        <v>-7.4236599999999999</v>
      </c>
      <c r="K1428" s="67">
        <v>109.8591</v>
      </c>
    </row>
    <row r="1429" spans="1:11" ht="14.5">
      <c r="A1429" s="66" t="str">
        <f t="shared" si="22"/>
        <v>GPP KLATEN_DUWET</v>
      </c>
      <c r="B1429" s="66" t="s">
        <v>2936</v>
      </c>
      <c r="C1429" s="66" t="s">
        <v>5784</v>
      </c>
      <c r="D1429" s="76" t="s">
        <v>5770</v>
      </c>
      <c r="E1429" s="66" t="s">
        <v>5786</v>
      </c>
      <c r="F1429" s="67">
        <v>8.89</v>
      </c>
      <c r="G1429" s="67">
        <v>-7.6771599999999998</v>
      </c>
      <c r="H1429" s="67">
        <v>110.575</v>
      </c>
      <c r="I1429" s="66" t="s">
        <v>2894</v>
      </c>
      <c r="J1429" s="67">
        <v>-7.6692</v>
      </c>
      <c r="K1429" s="67">
        <v>110.6751</v>
      </c>
    </row>
    <row r="1430" spans="1:11" ht="14.5">
      <c r="A1430" s="66" t="str">
        <f t="shared" si="22"/>
        <v>GPP PEKALONGAN_DUWET</v>
      </c>
      <c r="B1430" s="66" t="s">
        <v>2936</v>
      </c>
      <c r="C1430" s="66" t="s">
        <v>5784</v>
      </c>
      <c r="D1430" s="76" t="s">
        <v>5762</v>
      </c>
      <c r="E1430" s="66" t="s">
        <v>5786</v>
      </c>
      <c r="F1430" s="67">
        <v>5.84</v>
      </c>
      <c r="G1430" s="67">
        <v>-6.9765800000000002</v>
      </c>
      <c r="H1430" s="67">
        <v>109.605</v>
      </c>
      <c r="I1430" s="66" t="s">
        <v>3376</v>
      </c>
      <c r="J1430" s="67">
        <v>-6.8898999999999999</v>
      </c>
      <c r="K1430" s="67">
        <v>109.6589</v>
      </c>
    </row>
    <row r="1431" spans="1:11" ht="14.5">
      <c r="A1431" s="66" t="str">
        <f t="shared" si="22"/>
        <v>Sukoharjo 2 - Baki_DUWET</v>
      </c>
      <c r="B1431" s="66" t="s">
        <v>2936</v>
      </c>
      <c r="C1431" s="66" t="s">
        <v>5784</v>
      </c>
      <c r="D1431" s="76" t="s">
        <v>5750</v>
      </c>
      <c r="E1431" s="66" t="s">
        <v>5786</v>
      </c>
      <c r="F1431" s="67">
        <v>8.89</v>
      </c>
      <c r="G1431" s="67">
        <v>-7.60724</v>
      </c>
      <c r="H1431" s="67">
        <v>110.738</v>
      </c>
      <c r="I1431" s="66" t="s">
        <v>5224</v>
      </c>
      <c r="J1431" s="67">
        <v>-7.6135599999999997</v>
      </c>
      <c r="K1431" s="67">
        <v>110.76560000000001</v>
      </c>
    </row>
    <row r="1432" spans="1:11" ht="14.5">
      <c r="A1432" s="66" t="str">
        <f t="shared" si="22"/>
        <v>Sukoharjo 2 - Baki_DUWET</v>
      </c>
      <c r="B1432" s="66" t="s">
        <v>2936</v>
      </c>
      <c r="C1432" s="66" t="s">
        <v>5784</v>
      </c>
      <c r="D1432" s="76" t="s">
        <v>5750</v>
      </c>
      <c r="E1432" s="66" t="s">
        <v>5786</v>
      </c>
      <c r="F1432" s="67">
        <v>14.71</v>
      </c>
      <c r="G1432" s="67">
        <v>-7.5995200000000001</v>
      </c>
      <c r="H1432" s="67">
        <v>110.768</v>
      </c>
      <c r="I1432" s="66" t="s">
        <v>5224</v>
      </c>
      <c r="J1432" s="67">
        <v>-7.6135599999999997</v>
      </c>
      <c r="K1432" s="67">
        <v>110.76560000000001</v>
      </c>
    </row>
    <row r="1433" spans="1:11" ht="14.5">
      <c r="A1433" s="66" t="str">
        <f t="shared" si="22"/>
        <v>GPP SRAGEN_DUYUNGAN</v>
      </c>
      <c r="B1433" s="66" t="s">
        <v>3912</v>
      </c>
      <c r="C1433" s="66" t="s">
        <v>5784</v>
      </c>
      <c r="D1433" s="76" t="s">
        <v>5747</v>
      </c>
      <c r="E1433" s="66" t="s">
        <v>5786</v>
      </c>
      <c r="F1433" s="67">
        <v>66.78</v>
      </c>
      <c r="G1433" s="67">
        <v>-7.4409700000000001</v>
      </c>
      <c r="H1433" s="67">
        <v>110.967</v>
      </c>
      <c r="I1433" s="66" t="s">
        <v>3898</v>
      </c>
      <c r="J1433" s="67">
        <v>-7.4936100000000003</v>
      </c>
      <c r="K1433" s="67">
        <v>110.9278</v>
      </c>
    </row>
    <row r="1434" spans="1:11" ht="14.5">
      <c r="A1434" s="66" t="str">
        <f t="shared" si="22"/>
        <v>GPP PURWOREJO_ENTAK</v>
      </c>
      <c r="B1434" s="66" t="s">
        <v>3577</v>
      </c>
      <c r="C1434" s="66" t="s">
        <v>5784</v>
      </c>
      <c r="D1434" s="76" t="s">
        <v>5745</v>
      </c>
      <c r="E1434" s="66" t="s">
        <v>5786</v>
      </c>
      <c r="F1434" s="67">
        <v>15.69</v>
      </c>
      <c r="G1434" s="67">
        <v>-7.78904</v>
      </c>
      <c r="H1434" s="67">
        <v>109.702</v>
      </c>
      <c r="I1434" s="66" t="s">
        <v>3504</v>
      </c>
      <c r="J1434" s="67">
        <v>-7.7226800000000004</v>
      </c>
      <c r="K1434" s="67">
        <v>109.9468</v>
      </c>
    </row>
    <row r="1435" spans="1:11" ht="14.5">
      <c r="A1435" s="66" t="str">
        <f t="shared" si="22"/>
        <v>Wonogiri 2 - Nambangan_EROMOKO</v>
      </c>
      <c r="B1435" s="66" t="s">
        <v>5548</v>
      </c>
      <c r="C1435" s="66" t="s">
        <v>5784</v>
      </c>
      <c r="D1435" s="76" t="s">
        <v>5747</v>
      </c>
      <c r="E1435" s="66" t="s">
        <v>5786</v>
      </c>
      <c r="F1435" s="67">
        <v>20.7</v>
      </c>
      <c r="G1435" s="67">
        <v>-7.9591200000000004</v>
      </c>
      <c r="H1435" s="67">
        <v>110.82899999999999</v>
      </c>
      <c r="I1435" s="66" t="s">
        <v>5545</v>
      </c>
      <c r="J1435" s="67">
        <v>-7.76837</v>
      </c>
      <c r="K1435" s="67">
        <v>110.8871</v>
      </c>
    </row>
    <row r="1436" spans="1:11" ht="14.5">
      <c r="A1436" s="66" t="str">
        <f t="shared" si="22"/>
        <v>GD. BGR WONOSOBO_EROREJO</v>
      </c>
      <c r="B1436" s="66" t="s">
        <v>2222</v>
      </c>
      <c r="C1436" s="66" t="s">
        <v>5784</v>
      </c>
      <c r="D1436" s="76" t="s">
        <v>5747</v>
      </c>
      <c r="E1436" s="66" t="s">
        <v>5786</v>
      </c>
      <c r="F1436" s="67">
        <v>7.7</v>
      </c>
      <c r="G1436" s="67">
        <v>-7.5929599999999997</v>
      </c>
      <c r="H1436" s="67">
        <v>109.804</v>
      </c>
      <c r="I1436" s="66" t="s">
        <v>2219</v>
      </c>
      <c r="J1436" s="67">
        <v>-7.42415</v>
      </c>
      <c r="K1436" s="67">
        <v>109.8409</v>
      </c>
    </row>
    <row r="1437" spans="1:11" ht="14.5">
      <c r="A1437" s="66" t="str">
        <f t="shared" si="22"/>
        <v>UPP SEMARANG_GABAHAN</v>
      </c>
      <c r="B1437" s="66" t="s">
        <v>5504</v>
      </c>
      <c r="C1437" s="66" t="s">
        <v>5784</v>
      </c>
      <c r="D1437" s="76" t="s">
        <v>5747</v>
      </c>
      <c r="E1437" s="66" t="s">
        <v>5786</v>
      </c>
      <c r="F1437" s="67">
        <v>1.22</v>
      </c>
      <c r="G1437" s="67">
        <v>-6.9799100000000003</v>
      </c>
      <c r="H1437" s="67">
        <v>110.425</v>
      </c>
      <c r="I1437" s="66" t="s">
        <v>5495</v>
      </c>
      <c r="J1437" s="67">
        <v>-6.9489400000000003</v>
      </c>
      <c r="K1437" s="67">
        <v>110.42059999999999</v>
      </c>
    </row>
    <row r="1438" spans="1:11" ht="14.5">
      <c r="A1438" s="66" t="str">
        <f t="shared" si="22"/>
        <v>GPP SRAGEN_GABUGAN</v>
      </c>
      <c r="B1438" s="66" t="s">
        <v>3913</v>
      </c>
      <c r="C1438" s="66" t="s">
        <v>5784</v>
      </c>
      <c r="D1438" s="76" t="s">
        <v>5748</v>
      </c>
      <c r="E1438" s="66" t="s">
        <v>5786</v>
      </c>
      <c r="F1438" s="67">
        <v>66.78</v>
      </c>
      <c r="G1438" s="67">
        <v>-7.3861299999999996</v>
      </c>
      <c r="H1438" s="67">
        <v>110.92</v>
      </c>
      <c r="I1438" s="66" t="s">
        <v>3898</v>
      </c>
      <c r="J1438" s="67">
        <v>-7.4936100000000003</v>
      </c>
      <c r="K1438" s="67">
        <v>110.9278</v>
      </c>
    </row>
    <row r="1439" spans="1:11" ht="14.5">
      <c r="A1439" s="66" t="str">
        <f t="shared" si="22"/>
        <v>Blora 4 Ngawen_GABUS</v>
      </c>
      <c r="B1439" s="66" t="s">
        <v>1279</v>
      </c>
      <c r="C1439" s="66" t="s">
        <v>5784</v>
      </c>
      <c r="D1439" s="76" t="s">
        <v>5747</v>
      </c>
      <c r="E1439" s="66" t="s">
        <v>5786</v>
      </c>
      <c r="F1439" s="67">
        <v>53.45</v>
      </c>
      <c r="G1439" s="67">
        <v>-7.1624999999999996</v>
      </c>
      <c r="H1439" s="67">
        <v>111.18899999999999</v>
      </c>
      <c r="I1439" s="66" t="s">
        <v>1251</v>
      </c>
      <c r="J1439" s="67">
        <v>-7.0247799999999998</v>
      </c>
      <c r="K1439" s="67">
        <v>111.2928</v>
      </c>
    </row>
    <row r="1440" spans="1:11" ht="14.5">
      <c r="A1440" s="66" t="str">
        <f t="shared" si="22"/>
        <v>Pati - Sokokulon_GABUS</v>
      </c>
      <c r="B1440" s="66" t="s">
        <v>1279</v>
      </c>
      <c r="C1440" s="66" t="s">
        <v>5784</v>
      </c>
      <c r="D1440" s="76" t="s">
        <v>5747</v>
      </c>
      <c r="E1440" s="66" t="s">
        <v>5786</v>
      </c>
      <c r="F1440" s="67">
        <v>16.66</v>
      </c>
      <c r="G1440" s="67">
        <v>-6.8311700000000002</v>
      </c>
      <c r="H1440" s="67">
        <v>111.05200000000001</v>
      </c>
      <c r="I1440" s="66" t="s">
        <v>4606</v>
      </c>
      <c r="J1440" s="67">
        <v>-6.7764199999999999</v>
      </c>
      <c r="K1440" s="67">
        <v>110.9949</v>
      </c>
    </row>
    <row r="1441" spans="1:11" ht="14.5">
      <c r="A1441" s="66" t="str">
        <f t="shared" si="22"/>
        <v>Sragen 1 - Ngrampal_GABUS</v>
      </c>
      <c r="B1441" s="66" t="s">
        <v>1279</v>
      </c>
      <c r="C1441" s="66" t="s">
        <v>5784</v>
      </c>
      <c r="D1441" s="76" t="s">
        <v>5745</v>
      </c>
      <c r="E1441" s="66" t="s">
        <v>5786</v>
      </c>
      <c r="F1441" s="67">
        <v>66.78</v>
      </c>
      <c r="G1441" s="67">
        <v>-7.36592</v>
      </c>
      <c r="H1441" s="67">
        <v>111.048</v>
      </c>
      <c r="I1441" s="66" t="s">
        <v>5161</v>
      </c>
      <c r="J1441" s="67">
        <v>-7.4020799999999998</v>
      </c>
      <c r="K1441" s="67">
        <v>111.0612</v>
      </c>
    </row>
    <row r="1442" spans="1:11" ht="14.5">
      <c r="A1442" s="66" t="str">
        <f t="shared" si="22"/>
        <v>Blora 4 Ngawen_GABUSAN</v>
      </c>
      <c r="B1442" s="66" t="s">
        <v>1280</v>
      </c>
      <c r="C1442" s="66" t="s">
        <v>5784</v>
      </c>
      <c r="D1442" s="76" t="s">
        <v>5745</v>
      </c>
      <c r="E1442" s="66" t="s">
        <v>5786</v>
      </c>
      <c r="F1442" s="67">
        <v>44.23</v>
      </c>
      <c r="G1442" s="67">
        <v>-7.1685299999999996</v>
      </c>
      <c r="H1442" s="67">
        <v>111.261</v>
      </c>
      <c r="I1442" s="66" t="s">
        <v>1251</v>
      </c>
      <c r="J1442" s="67">
        <v>-7.0247799999999998</v>
      </c>
      <c r="K1442" s="67">
        <v>111.2928</v>
      </c>
    </row>
    <row r="1443" spans="1:11" ht="14.5">
      <c r="A1443" s="66" t="str">
        <f t="shared" si="22"/>
        <v>GPP KLATEN_GADEN</v>
      </c>
      <c r="B1443" s="66" t="s">
        <v>2937</v>
      </c>
      <c r="C1443" s="66" t="s">
        <v>5784</v>
      </c>
      <c r="D1443" s="76" t="s">
        <v>5747</v>
      </c>
      <c r="E1443" s="66" t="s">
        <v>5786</v>
      </c>
      <c r="F1443" s="67">
        <v>8.89</v>
      </c>
      <c r="G1443" s="67">
        <v>-7.7425499999999996</v>
      </c>
      <c r="H1443" s="67">
        <v>110.673</v>
      </c>
      <c r="I1443" s="66" t="s">
        <v>2894</v>
      </c>
      <c r="J1443" s="67">
        <v>-7.6692</v>
      </c>
      <c r="K1443" s="67">
        <v>110.6751</v>
      </c>
    </row>
    <row r="1444" spans="1:11" ht="14.5">
      <c r="A1444" s="66" t="str">
        <f t="shared" si="22"/>
        <v>GPP SRAGEN_GADING</v>
      </c>
      <c r="B1444" s="66" t="s">
        <v>3914</v>
      </c>
      <c r="C1444" s="66" t="s">
        <v>5784</v>
      </c>
      <c r="D1444" s="76" t="s">
        <v>5745</v>
      </c>
      <c r="E1444" s="66" t="s">
        <v>5786</v>
      </c>
      <c r="F1444" s="67">
        <v>66.78</v>
      </c>
      <c r="G1444" s="67">
        <v>-7.3558700000000004</v>
      </c>
      <c r="H1444" s="67">
        <v>110.9</v>
      </c>
      <c r="I1444" s="66" t="s">
        <v>3898</v>
      </c>
      <c r="J1444" s="67">
        <v>-7.4936100000000003</v>
      </c>
      <c r="K1444" s="67">
        <v>110.9278</v>
      </c>
    </row>
    <row r="1445" spans="1:11" ht="14.5">
      <c r="A1445" s="66" t="str">
        <f t="shared" si="22"/>
        <v>GPP PURWOREJO_GADINGREJO</v>
      </c>
      <c r="B1445" s="66" t="s">
        <v>3578</v>
      </c>
      <c r="C1445" s="66" t="s">
        <v>5784</v>
      </c>
      <c r="D1445" s="76" t="s">
        <v>5747</v>
      </c>
      <c r="E1445" s="66" t="s">
        <v>5786</v>
      </c>
      <c r="F1445" s="67">
        <v>7.7</v>
      </c>
      <c r="G1445" s="67">
        <v>-7.5420199999999999</v>
      </c>
      <c r="H1445" s="67">
        <v>110.02500000000001</v>
      </c>
      <c r="I1445" s="66" t="s">
        <v>3504</v>
      </c>
      <c r="J1445" s="67">
        <v>-7.7226800000000004</v>
      </c>
      <c r="K1445" s="67">
        <v>109.9468</v>
      </c>
    </row>
    <row r="1446" spans="1:11" ht="14.5">
      <c r="A1446" s="66" t="str">
        <f t="shared" si="22"/>
        <v>Pati - Juwana_GADINGREJO</v>
      </c>
      <c r="B1446" s="66" t="s">
        <v>3578</v>
      </c>
      <c r="C1446" s="66" t="s">
        <v>5784</v>
      </c>
      <c r="D1446" s="76" t="s">
        <v>5749</v>
      </c>
      <c r="E1446" s="66" t="s">
        <v>5786</v>
      </c>
      <c r="F1446" s="67">
        <v>16.66</v>
      </c>
      <c r="G1446" s="67">
        <v>-6.7257400000000001</v>
      </c>
      <c r="H1446" s="67">
        <v>111.111</v>
      </c>
      <c r="I1446" s="66" t="s">
        <v>4458</v>
      </c>
      <c r="J1446" s="67">
        <v>-6.7296100000000001</v>
      </c>
      <c r="K1446" s="67">
        <v>111.1037</v>
      </c>
    </row>
    <row r="1447" spans="1:11" ht="14.5">
      <c r="A1447" s="66" t="str">
        <f t="shared" si="22"/>
        <v>GPP PURWOREJO_GADINGSUKUH</v>
      </c>
      <c r="B1447" s="66" t="s">
        <v>3579</v>
      </c>
      <c r="C1447" s="66" t="s">
        <v>5784</v>
      </c>
      <c r="D1447" s="76" t="s">
        <v>5748</v>
      </c>
      <c r="E1447" s="66" t="s">
        <v>5786</v>
      </c>
      <c r="F1447" s="67">
        <v>7.7</v>
      </c>
      <c r="G1447" s="67">
        <v>-7.5659000000000001</v>
      </c>
      <c r="H1447" s="67">
        <v>109.98399999999999</v>
      </c>
      <c r="I1447" s="66" t="s">
        <v>3504</v>
      </c>
      <c r="J1447" s="67">
        <v>-7.7226800000000004</v>
      </c>
      <c r="K1447" s="67">
        <v>109.9468</v>
      </c>
    </row>
    <row r="1448" spans="1:11" ht="14.5">
      <c r="A1448" s="66" t="str">
        <f t="shared" si="22"/>
        <v>GPP CEPU (BLORA)_GADON</v>
      </c>
      <c r="B1448" s="66" t="s">
        <v>2540</v>
      </c>
      <c r="C1448" s="66" t="s">
        <v>5784</v>
      </c>
      <c r="D1448" s="76" t="s">
        <v>5738</v>
      </c>
      <c r="E1448" s="66" t="s">
        <v>5786</v>
      </c>
      <c r="F1448" s="67">
        <v>44.23</v>
      </c>
      <c r="G1448" s="67">
        <v>-7.2053000000000003</v>
      </c>
      <c r="H1448" s="67">
        <v>111.54</v>
      </c>
      <c r="I1448" s="66" t="s">
        <v>2534</v>
      </c>
      <c r="J1448" s="67">
        <v>-7.1575100000000003</v>
      </c>
      <c r="K1448" s="67">
        <v>111.58580000000001</v>
      </c>
    </row>
    <row r="1449" spans="1:11" ht="14.5">
      <c r="A1449" s="66" t="str">
        <f t="shared" si="22"/>
        <v>GPP CEPU (BLORA)_GADU</v>
      </c>
      <c r="B1449" s="66" t="s">
        <v>2541</v>
      </c>
      <c r="C1449" s="66" t="s">
        <v>5784</v>
      </c>
      <c r="D1449" s="76" t="s">
        <v>5745</v>
      </c>
      <c r="E1449" s="66" t="s">
        <v>5786</v>
      </c>
      <c r="F1449" s="67">
        <v>44.23</v>
      </c>
      <c r="G1449" s="67">
        <v>-7.1168100000000001</v>
      </c>
      <c r="H1449" s="67">
        <v>111.56</v>
      </c>
      <c r="I1449" s="66" t="s">
        <v>2534</v>
      </c>
      <c r="J1449" s="67">
        <v>-7.1575100000000003</v>
      </c>
      <c r="K1449" s="67">
        <v>111.58580000000001</v>
      </c>
    </row>
    <row r="1450" spans="1:11" ht="14.5">
      <c r="A1450" s="66" t="str">
        <f t="shared" si="22"/>
        <v>Pati - Juwana_GADU</v>
      </c>
      <c r="B1450" s="66" t="s">
        <v>2541</v>
      </c>
      <c r="C1450" s="66" t="s">
        <v>5784</v>
      </c>
      <c r="D1450" s="76" t="s">
        <v>5747</v>
      </c>
      <c r="E1450" s="66" t="s">
        <v>5786</v>
      </c>
      <c r="F1450" s="67">
        <v>16.66</v>
      </c>
      <c r="G1450" s="67">
        <v>-6.5922299999999998</v>
      </c>
      <c r="H1450" s="67">
        <v>111.01</v>
      </c>
      <c r="I1450" s="66" t="s">
        <v>4458</v>
      </c>
      <c r="J1450" s="67">
        <v>-6.7296100000000001</v>
      </c>
      <c r="K1450" s="67">
        <v>111.1037</v>
      </c>
    </row>
    <row r="1451" spans="1:11" ht="14.5">
      <c r="A1451" s="66" t="str">
        <f t="shared" si="22"/>
        <v>GPP PATI_GADUDERO</v>
      </c>
      <c r="B1451" s="66" t="s">
        <v>3348</v>
      </c>
      <c r="C1451" s="66" t="s">
        <v>5784</v>
      </c>
      <c r="D1451" s="76" t="s">
        <v>5747</v>
      </c>
      <c r="E1451" s="66" t="s">
        <v>5786</v>
      </c>
      <c r="F1451" s="67">
        <v>16.66</v>
      </c>
      <c r="G1451" s="67">
        <v>-6.91005</v>
      </c>
      <c r="H1451" s="67">
        <v>110.926</v>
      </c>
      <c r="I1451" s="66" t="s">
        <v>3337</v>
      </c>
      <c r="J1451" s="67">
        <v>-6.7882499999999997</v>
      </c>
      <c r="K1451" s="67">
        <v>110.9785</v>
      </c>
    </row>
    <row r="1452" spans="1:11" ht="14.5">
      <c r="A1452" s="66" t="str">
        <f t="shared" si="22"/>
        <v>GPP KLATEN_GADUNGAN</v>
      </c>
      <c r="B1452" s="66" t="s">
        <v>2938</v>
      </c>
      <c r="C1452" s="66" t="s">
        <v>5784</v>
      </c>
      <c r="D1452" s="76" t="s">
        <v>5749</v>
      </c>
      <c r="E1452" s="66" t="s">
        <v>5786</v>
      </c>
      <c r="F1452" s="67">
        <v>8.89</v>
      </c>
      <c r="G1452" s="67">
        <v>-7.7501800000000003</v>
      </c>
      <c r="H1452" s="67">
        <v>110.58</v>
      </c>
      <c r="I1452" s="66" t="s">
        <v>2894</v>
      </c>
      <c r="J1452" s="67">
        <v>-7.6692</v>
      </c>
      <c r="K1452" s="67">
        <v>110.6751</v>
      </c>
    </row>
    <row r="1453" spans="1:11" ht="14.5">
      <c r="A1453" s="66" t="str">
        <f t="shared" si="22"/>
        <v>GPP KEBUMEN_GADUNGREJO</v>
      </c>
      <c r="B1453" s="66" t="s">
        <v>2742</v>
      </c>
      <c r="C1453" s="66" t="s">
        <v>5784</v>
      </c>
      <c r="D1453" s="76" t="s">
        <v>5745</v>
      </c>
      <c r="E1453" s="66" t="s">
        <v>5786</v>
      </c>
      <c r="F1453" s="67">
        <v>15.69</v>
      </c>
      <c r="G1453" s="67">
        <v>-7.7128800000000002</v>
      </c>
      <c r="H1453" s="67">
        <v>109.629</v>
      </c>
      <c r="I1453" s="66" t="s">
        <v>2714</v>
      </c>
      <c r="J1453" s="67">
        <v>-7.6109200000000001</v>
      </c>
      <c r="K1453" s="67">
        <v>109.5078</v>
      </c>
    </row>
    <row r="1454" spans="1:11" ht="14.5">
      <c r="A1454" s="66" t="str">
        <f t="shared" si="22"/>
        <v>Blora 4 Ngawen_GAGAAN</v>
      </c>
      <c r="B1454" s="66" t="s">
        <v>1281</v>
      </c>
      <c r="C1454" s="66" t="s">
        <v>5784</v>
      </c>
      <c r="D1454" s="76" t="s">
        <v>5747</v>
      </c>
      <c r="E1454" s="66" t="s">
        <v>5786</v>
      </c>
      <c r="F1454" s="67">
        <v>44.23</v>
      </c>
      <c r="G1454" s="67">
        <v>-7.0541</v>
      </c>
      <c r="H1454" s="67">
        <v>111.22199999999999</v>
      </c>
      <c r="I1454" s="66" t="s">
        <v>1251</v>
      </c>
      <c r="J1454" s="67">
        <v>-7.0247799999999998</v>
      </c>
      <c r="K1454" s="67">
        <v>111.2928</v>
      </c>
    </row>
    <row r="1455" spans="1:11" ht="14.5">
      <c r="A1455" s="66" t="str">
        <f t="shared" si="22"/>
        <v>GPP CEPU (BLORA)_GAGAKAN</v>
      </c>
      <c r="B1455" s="66" t="s">
        <v>2542</v>
      </c>
      <c r="C1455" s="66" t="s">
        <v>5784</v>
      </c>
      <c r="D1455" s="76" t="s">
        <v>5745</v>
      </c>
      <c r="E1455" s="66" t="s">
        <v>5786</v>
      </c>
      <c r="F1455" s="67">
        <v>44.23</v>
      </c>
      <c r="G1455" s="67">
        <v>-7.1160100000000002</v>
      </c>
      <c r="H1455" s="67">
        <v>111.592</v>
      </c>
      <c r="I1455" s="66" t="s">
        <v>2534</v>
      </c>
      <c r="J1455" s="67">
        <v>-7.1575100000000003</v>
      </c>
      <c r="K1455" s="67">
        <v>111.58580000000001</v>
      </c>
    </row>
    <row r="1456" spans="1:11" ht="14.5">
      <c r="A1456" s="66" t="str">
        <f t="shared" si="22"/>
        <v>Sukoharjo 2 - Baki_GAGAKSIPAT</v>
      </c>
      <c r="B1456" s="66" t="s">
        <v>5240</v>
      </c>
      <c r="C1456" s="66" t="s">
        <v>5784</v>
      </c>
      <c r="D1456" s="76" t="s">
        <v>5745</v>
      </c>
      <c r="E1456" s="66" t="s">
        <v>5786</v>
      </c>
      <c r="F1456" s="67">
        <v>17.7</v>
      </c>
      <c r="G1456" s="67">
        <v>-7.5181199999999997</v>
      </c>
      <c r="H1456" s="67">
        <v>110.765</v>
      </c>
      <c r="I1456" s="66" t="s">
        <v>5224</v>
      </c>
      <c r="J1456" s="67">
        <v>-7.6135599999999997</v>
      </c>
      <c r="K1456" s="67">
        <v>110.76560000000001</v>
      </c>
    </row>
    <row r="1457" spans="1:11" ht="14.5">
      <c r="A1457" s="66" t="str">
        <f t="shared" si="22"/>
        <v>Demak 1 - Mranak_GAJAH</v>
      </c>
      <c r="B1457" s="66" t="s">
        <v>1931</v>
      </c>
      <c r="C1457" s="66" t="s">
        <v>5784</v>
      </c>
      <c r="D1457" s="76" t="s">
        <v>5747</v>
      </c>
      <c r="E1457" s="66" t="s">
        <v>5786</v>
      </c>
      <c r="F1457" s="67">
        <v>26.27</v>
      </c>
      <c r="G1457" s="67">
        <v>-6.8732800000000003</v>
      </c>
      <c r="H1457" s="67">
        <v>110.733</v>
      </c>
      <c r="I1457" s="66" t="s">
        <v>1911</v>
      </c>
      <c r="J1457" s="67">
        <v>-6.8903100000000004</v>
      </c>
      <c r="K1457" s="67">
        <v>110.6673</v>
      </c>
    </row>
    <row r="1458" spans="1:11" ht="14.5">
      <c r="A1458" s="66" t="str">
        <f t="shared" si="22"/>
        <v>GPP KARANGANYAR_GAJAHAN</v>
      </c>
      <c r="B1458" s="66" t="s">
        <v>2645</v>
      </c>
      <c r="C1458" s="66" t="s">
        <v>5784</v>
      </c>
      <c r="D1458" s="76" t="s">
        <v>5744</v>
      </c>
      <c r="E1458" s="66" t="s">
        <v>5786</v>
      </c>
      <c r="F1458" s="67">
        <v>0.39</v>
      </c>
      <c r="G1458" s="67">
        <v>-7.5790100000000002</v>
      </c>
      <c r="H1458" s="67">
        <v>110.824</v>
      </c>
      <c r="I1458" s="66" t="s">
        <v>2633</v>
      </c>
      <c r="J1458" s="67">
        <v>-7.5687199999999999</v>
      </c>
      <c r="K1458" s="67">
        <v>110.8749</v>
      </c>
    </row>
    <row r="1459" spans="1:11" ht="14.5">
      <c r="A1459" s="66" t="str">
        <f t="shared" si="22"/>
        <v>Sukoharjo 2 - Baki_GAJAHAN</v>
      </c>
      <c r="B1459" s="66" t="s">
        <v>2645</v>
      </c>
      <c r="C1459" s="66" t="s">
        <v>5784</v>
      </c>
      <c r="D1459" s="76" t="s">
        <v>5760</v>
      </c>
      <c r="E1459" s="66" t="s">
        <v>5786</v>
      </c>
      <c r="F1459" s="67">
        <v>21.59</v>
      </c>
      <c r="G1459" s="67">
        <v>-7.5427299999999997</v>
      </c>
      <c r="H1459" s="67">
        <v>110.759</v>
      </c>
      <c r="I1459" s="66" t="s">
        <v>5224</v>
      </c>
      <c r="J1459" s="67">
        <v>-7.6135599999999997</v>
      </c>
      <c r="K1459" s="67">
        <v>110.76560000000001</v>
      </c>
    </row>
    <row r="1460" spans="1:11" ht="14.5">
      <c r="A1460" s="66" t="str">
        <f t="shared" si="22"/>
        <v>GD BGR CANDI SEMARANG_GAJAHMUNGKUR</v>
      </c>
      <c r="B1460" s="66" t="s">
        <v>2017</v>
      </c>
      <c r="C1460" s="66" t="s">
        <v>5784</v>
      </c>
      <c r="D1460" s="76" t="s">
        <v>5747</v>
      </c>
      <c r="E1460" s="66" t="s">
        <v>5786</v>
      </c>
      <c r="F1460" s="67">
        <v>1.22</v>
      </c>
      <c r="G1460" s="67">
        <v>-7.01309</v>
      </c>
      <c r="H1460" s="67">
        <v>110.407</v>
      </c>
      <c r="I1460" s="66" t="s">
        <v>2006</v>
      </c>
      <c r="J1460" s="67">
        <v>-7.0144599999999997</v>
      </c>
      <c r="K1460" s="67">
        <v>110.3477</v>
      </c>
    </row>
    <row r="1461" spans="1:11" ht="14.5">
      <c r="A1461" s="66" t="str">
        <f t="shared" si="22"/>
        <v>Demak 1 - Mranak_GAJI</v>
      </c>
      <c r="B1461" s="66" t="s">
        <v>1932</v>
      </c>
      <c r="C1461" s="66" t="s">
        <v>5784</v>
      </c>
      <c r="D1461" s="76" t="s">
        <v>5745</v>
      </c>
      <c r="E1461" s="66" t="s">
        <v>5786</v>
      </c>
      <c r="F1461" s="67">
        <v>53.45</v>
      </c>
      <c r="G1461" s="67">
        <v>-6.9876800000000001</v>
      </c>
      <c r="H1461" s="67">
        <v>110.648</v>
      </c>
      <c r="I1461" s="66" t="s">
        <v>1911</v>
      </c>
      <c r="J1461" s="67">
        <v>-6.8903100000000004</v>
      </c>
      <c r="K1461" s="67">
        <v>110.6673</v>
      </c>
    </row>
    <row r="1462" spans="1:11" ht="14.5">
      <c r="A1462" s="66" t="str">
        <f t="shared" si="22"/>
        <v>GD Lini II Semarang - Sayung_GAJI</v>
      </c>
      <c r="B1462" s="66" t="s">
        <v>1932</v>
      </c>
      <c r="C1462" s="66" t="s">
        <v>5784</v>
      </c>
      <c r="D1462" s="76" t="s">
        <v>5747</v>
      </c>
      <c r="E1462" s="66" t="s">
        <v>5786</v>
      </c>
      <c r="F1462" s="67">
        <v>26.27</v>
      </c>
      <c r="G1462" s="67">
        <v>-6.9825299999999997</v>
      </c>
      <c r="H1462" s="67">
        <v>110.566</v>
      </c>
      <c r="I1462" s="66" t="s">
        <v>2074</v>
      </c>
      <c r="J1462" s="67">
        <v>-6.9261400000000002</v>
      </c>
      <c r="K1462" s="67">
        <v>110.5613</v>
      </c>
    </row>
    <row r="1463" spans="1:11" ht="14.5">
      <c r="A1463" s="66" t="str">
        <f t="shared" si="22"/>
        <v>Pati - Juwana_GAJIHAN</v>
      </c>
      <c r="B1463" s="66" t="s">
        <v>4485</v>
      </c>
      <c r="C1463" s="66" t="s">
        <v>5784</v>
      </c>
      <c r="D1463" s="76" t="s">
        <v>5759</v>
      </c>
      <c r="E1463" s="66" t="s">
        <v>5786</v>
      </c>
      <c r="F1463" s="67">
        <v>16.66</v>
      </c>
      <c r="G1463" s="67">
        <v>-6.58514</v>
      </c>
      <c r="H1463" s="67">
        <v>110.999</v>
      </c>
      <c r="I1463" s="66" t="s">
        <v>4458</v>
      </c>
      <c r="J1463" s="67">
        <v>-6.7296100000000001</v>
      </c>
      <c r="K1463" s="67">
        <v>111.1037</v>
      </c>
    </row>
    <row r="1464" spans="1:11" ht="14.5">
      <c r="A1464" s="66" t="str">
        <f t="shared" si="22"/>
        <v>GPP PEKALONGAN_GALANGPENGAMPON</v>
      </c>
      <c r="B1464" s="66" t="s">
        <v>3399</v>
      </c>
      <c r="C1464" s="66" t="s">
        <v>5784</v>
      </c>
      <c r="D1464" s="76" t="s">
        <v>5739</v>
      </c>
      <c r="E1464" s="66" t="s">
        <v>5786</v>
      </c>
      <c r="F1464" s="67">
        <v>5.84</v>
      </c>
      <c r="G1464" s="67">
        <v>-6.9944499999999996</v>
      </c>
      <c r="H1464" s="67">
        <v>109.652</v>
      </c>
      <c r="I1464" s="66" t="s">
        <v>3376</v>
      </c>
      <c r="J1464" s="67">
        <v>-6.8898999999999999</v>
      </c>
      <c r="K1464" s="67">
        <v>109.6589</v>
      </c>
    </row>
    <row r="1465" spans="1:11" ht="14.5">
      <c r="A1465" s="66" t="str">
        <f t="shared" si="22"/>
        <v>Sragen 2 - Sambung Macan_GALEH</v>
      </c>
      <c r="B1465" s="66" t="s">
        <v>5209</v>
      </c>
      <c r="C1465" s="66" t="s">
        <v>5784</v>
      </c>
      <c r="D1465" s="76" t="s">
        <v>5749</v>
      </c>
      <c r="E1465" s="66" t="s">
        <v>5786</v>
      </c>
      <c r="F1465" s="67">
        <v>66.78</v>
      </c>
      <c r="G1465" s="67">
        <v>-7.2653699999999999</v>
      </c>
      <c r="H1465" s="67">
        <v>111.089</v>
      </c>
      <c r="I1465" s="66" t="s">
        <v>5203</v>
      </c>
      <c r="J1465" s="67">
        <v>-7.36327</v>
      </c>
      <c r="K1465" s="67">
        <v>111.1177</v>
      </c>
    </row>
    <row r="1466" spans="1:11" ht="14.5">
      <c r="A1466" s="66" t="str">
        <f t="shared" si="22"/>
        <v>BGR JENARSARI_GALIH</v>
      </c>
      <c r="B1466" s="66" t="s">
        <v>371</v>
      </c>
      <c r="C1466" s="66" t="s">
        <v>5784</v>
      </c>
      <c r="D1466" s="76" t="s">
        <v>5745</v>
      </c>
      <c r="E1466" s="66" t="s">
        <v>5786</v>
      </c>
      <c r="F1466" s="67">
        <v>16.97</v>
      </c>
      <c r="G1466" s="67">
        <v>-6.9879699999999998</v>
      </c>
      <c r="H1466" s="67">
        <v>110.129</v>
      </c>
      <c r="I1466" s="66" t="s">
        <v>346</v>
      </c>
      <c r="J1466" s="67">
        <v>-6.95329</v>
      </c>
      <c r="K1466" s="67">
        <v>110.10129999999999</v>
      </c>
    </row>
    <row r="1467" spans="1:11" ht="14.5">
      <c r="A1467" s="66" t="str">
        <f t="shared" si="22"/>
        <v>Purbalingga - Kebong_GALUH</v>
      </c>
      <c r="B1467" s="66" t="s">
        <v>4818</v>
      </c>
      <c r="C1467" s="66" t="s">
        <v>5784</v>
      </c>
      <c r="D1467" s="76" t="s">
        <v>5749</v>
      </c>
      <c r="E1467" s="66" t="s">
        <v>5786</v>
      </c>
      <c r="F1467" s="67">
        <v>7.6</v>
      </c>
      <c r="G1467" s="67">
        <v>-7.3704099999999997</v>
      </c>
      <c r="H1467" s="67">
        <v>109.37</v>
      </c>
      <c r="I1467" s="66" t="s">
        <v>4781</v>
      </c>
      <c r="J1467" s="67">
        <v>-7.4033100000000003</v>
      </c>
      <c r="K1467" s="67">
        <v>109.3588</v>
      </c>
    </row>
    <row r="1468" spans="1:11" ht="14.5">
      <c r="A1468" s="66" t="str">
        <f t="shared" si="22"/>
        <v>Brebes GPP_GALUHTIMUR</v>
      </c>
      <c r="B1468" s="66" t="s">
        <v>1709</v>
      </c>
      <c r="C1468" s="66" t="s">
        <v>5784</v>
      </c>
      <c r="D1468" s="76" t="s">
        <v>5742</v>
      </c>
      <c r="E1468" s="66" t="s">
        <v>5786</v>
      </c>
      <c r="F1468" s="67">
        <v>20.92</v>
      </c>
      <c r="G1468" s="67">
        <v>-7.1927399999999997</v>
      </c>
      <c r="H1468" s="67">
        <v>108.989</v>
      </c>
      <c r="I1468" s="66" t="s">
        <v>1667</v>
      </c>
      <c r="J1468" s="67">
        <v>-7.1220699999999999</v>
      </c>
      <c r="K1468" s="67">
        <v>108.9847</v>
      </c>
    </row>
    <row r="1469" spans="1:11" ht="14.5">
      <c r="A1469" s="66" t="str">
        <f t="shared" si="22"/>
        <v>GPP CEPU (BLORA)_GALUK</v>
      </c>
      <c r="B1469" s="66" t="s">
        <v>2543</v>
      </c>
      <c r="C1469" s="66" t="s">
        <v>5784</v>
      </c>
      <c r="D1469" s="76" t="s">
        <v>5756</v>
      </c>
      <c r="E1469" s="66" t="s">
        <v>5786</v>
      </c>
      <c r="F1469" s="67">
        <v>44.23</v>
      </c>
      <c r="G1469" s="67">
        <v>-7.1163699999999999</v>
      </c>
      <c r="H1469" s="67">
        <v>111.48399999999999</v>
      </c>
      <c r="I1469" s="66" t="s">
        <v>2534</v>
      </c>
      <c r="J1469" s="67">
        <v>-7.1575100000000003</v>
      </c>
      <c r="K1469" s="67">
        <v>111.58580000000001</v>
      </c>
    </row>
    <row r="1470" spans="1:11" ht="14.5">
      <c r="A1470" s="66" t="str">
        <f t="shared" si="22"/>
        <v>GD. BGR WONOSOBO_GAMBARAN</v>
      </c>
      <c r="B1470" s="66" t="s">
        <v>2223</v>
      </c>
      <c r="C1470" s="66" t="s">
        <v>5784</v>
      </c>
      <c r="D1470" s="76" t="s">
        <v>5756</v>
      </c>
      <c r="E1470" s="66" t="s">
        <v>5786</v>
      </c>
      <c r="F1470" s="67">
        <v>7.7</v>
      </c>
      <c r="G1470" s="67">
        <v>-7.4580900000000003</v>
      </c>
      <c r="H1470" s="67">
        <v>109.822</v>
      </c>
      <c r="I1470" s="66" t="s">
        <v>2219</v>
      </c>
      <c r="J1470" s="67">
        <v>-7.42415</v>
      </c>
      <c r="K1470" s="67">
        <v>109.8409</v>
      </c>
    </row>
    <row r="1471" spans="1:11" ht="14.5">
      <c r="A1471" s="66" t="str">
        <f t="shared" si="22"/>
        <v>BGR PURBALINGGA_GAMBARSARI</v>
      </c>
      <c r="B1471" s="66" t="s">
        <v>879</v>
      </c>
      <c r="C1471" s="66" t="s">
        <v>5784</v>
      </c>
      <c r="D1471" s="76" t="s">
        <v>5756</v>
      </c>
      <c r="E1471" s="66" t="s">
        <v>5786</v>
      </c>
      <c r="F1471" s="67">
        <v>7.6</v>
      </c>
      <c r="G1471" s="67">
        <v>-7.4328200000000004</v>
      </c>
      <c r="H1471" s="67">
        <v>109.36199999999999</v>
      </c>
      <c r="I1471" s="66" t="s">
        <v>856</v>
      </c>
      <c r="J1471" s="67">
        <v>-7.4180900000000003</v>
      </c>
      <c r="K1471" s="67">
        <v>109.37690000000001</v>
      </c>
    </row>
    <row r="1472" spans="1:11" ht="14.5">
      <c r="A1472" s="66" t="str">
        <f t="shared" si="22"/>
        <v>Cilacap 1 - Kesugihan_GAMBARSARI</v>
      </c>
      <c r="B1472" s="66" t="s">
        <v>879</v>
      </c>
      <c r="C1472" s="66" t="s">
        <v>5784</v>
      </c>
      <c r="D1472" s="76" t="s">
        <v>5761</v>
      </c>
      <c r="E1472" s="66" t="s">
        <v>5786</v>
      </c>
      <c r="F1472" s="67">
        <v>9.3800000000000008</v>
      </c>
      <c r="G1472" s="67">
        <v>-7.5294999999999996</v>
      </c>
      <c r="H1472" s="67">
        <v>109.205</v>
      </c>
      <c r="I1472" s="66" t="s">
        <v>1829</v>
      </c>
      <c r="J1472" s="67">
        <v>-7.6282100000000002</v>
      </c>
      <c r="K1472" s="67">
        <v>109.1144</v>
      </c>
    </row>
    <row r="1473" spans="1:11" ht="14.5">
      <c r="A1473" s="66" t="str">
        <f t="shared" si="22"/>
        <v>GPP MAGELANG_GAMBASAN</v>
      </c>
      <c r="B1473" s="66" t="s">
        <v>3139</v>
      </c>
      <c r="C1473" s="66" t="s">
        <v>5784</v>
      </c>
      <c r="D1473" s="76" t="s">
        <v>5764</v>
      </c>
      <c r="E1473" s="66" t="s">
        <v>5786</v>
      </c>
      <c r="F1473" s="67">
        <v>9.5500000000000007</v>
      </c>
      <c r="G1473" s="67">
        <v>-7.3784900000000002</v>
      </c>
      <c r="H1473" s="67">
        <v>110.187</v>
      </c>
      <c r="I1473" s="66" t="s">
        <v>3103</v>
      </c>
      <c r="J1473" s="67">
        <v>-7.3955399999999996</v>
      </c>
      <c r="K1473" s="67">
        <v>110.24469999999999</v>
      </c>
    </row>
    <row r="1474" spans="1:11" ht="14.5">
      <c r="A1474" s="66" t="str">
        <f t="shared" ref="A1474:A1537" si="23">CONCATENATE(I1474,"_",B1474)</f>
        <v>GD. LASEM_GAMBIRAN</v>
      </c>
      <c r="B1474" s="66" t="s">
        <v>2272</v>
      </c>
      <c r="C1474" s="66" t="s">
        <v>5784</v>
      </c>
      <c r="D1474" s="76" t="s">
        <v>5741</v>
      </c>
      <c r="E1474" s="66" t="s">
        <v>5786</v>
      </c>
      <c r="F1474" s="67">
        <v>20.29</v>
      </c>
      <c r="G1474" s="67">
        <v>-6.7948700000000004</v>
      </c>
      <c r="H1474" s="67">
        <v>111.494</v>
      </c>
      <c r="I1474" s="66" t="s">
        <v>2256</v>
      </c>
      <c r="J1474" s="67">
        <v>-6.6950700000000003</v>
      </c>
      <c r="K1474" s="67">
        <v>111.4366</v>
      </c>
    </row>
    <row r="1475" spans="1:11" ht="14.5">
      <c r="A1475" s="66" t="str">
        <f t="shared" si="23"/>
        <v>BGR NGADIROJO_GAMBIRANOM</v>
      </c>
      <c r="B1475" s="66" t="s">
        <v>569</v>
      </c>
      <c r="C1475" s="66" t="s">
        <v>5784</v>
      </c>
      <c r="D1475" s="76" t="s">
        <v>5748</v>
      </c>
      <c r="E1475" s="66" t="s">
        <v>5786</v>
      </c>
      <c r="F1475" s="67">
        <v>20.7</v>
      </c>
      <c r="G1475" s="67">
        <v>-7.9668900000000002</v>
      </c>
      <c r="H1475" s="67">
        <v>110.91200000000001</v>
      </c>
      <c r="I1475" s="66" t="s">
        <v>538</v>
      </c>
      <c r="J1475" s="67">
        <v>-7.8147399999999996</v>
      </c>
      <c r="K1475" s="67">
        <v>111.0005</v>
      </c>
    </row>
    <row r="1476" spans="1:11" ht="14.5">
      <c r="A1476" s="66" t="str">
        <f t="shared" si="23"/>
        <v>BGR NGADIROJO_GAMBIRANOM</v>
      </c>
      <c r="B1476" s="66" t="s">
        <v>569</v>
      </c>
      <c r="C1476" s="66" t="s">
        <v>5784</v>
      </c>
      <c r="D1476" s="76" t="s">
        <v>5749</v>
      </c>
      <c r="E1476" s="66" t="s">
        <v>5786</v>
      </c>
      <c r="F1476" s="67">
        <v>20.7</v>
      </c>
      <c r="G1476" s="67">
        <v>-7.8693600000000004</v>
      </c>
      <c r="H1476" s="67">
        <v>111.26900000000001</v>
      </c>
      <c r="I1476" s="66" t="s">
        <v>538</v>
      </c>
      <c r="J1476" s="67">
        <v>-7.8147399999999996</v>
      </c>
      <c r="K1476" s="67">
        <v>111.0005</v>
      </c>
    </row>
    <row r="1477" spans="1:11" ht="14.5">
      <c r="A1477" s="66" t="str">
        <f t="shared" si="23"/>
        <v>BGR NGADIROJO_GAMBIRMANIS</v>
      </c>
      <c r="B1477" s="66" t="s">
        <v>570</v>
      </c>
      <c r="C1477" s="66" t="s">
        <v>5784</v>
      </c>
      <c r="D1477" s="76" t="s">
        <v>5746</v>
      </c>
      <c r="E1477" s="66" t="s">
        <v>5786</v>
      </c>
      <c r="F1477" s="67">
        <v>20.7</v>
      </c>
      <c r="G1477" s="67">
        <v>-8.1092499999999994</v>
      </c>
      <c r="H1477" s="67">
        <v>110.849</v>
      </c>
      <c r="I1477" s="66" t="s">
        <v>538</v>
      </c>
      <c r="J1477" s="67">
        <v>-7.8147399999999996</v>
      </c>
      <c r="K1477" s="67">
        <v>111.0005</v>
      </c>
    </row>
    <row r="1478" spans="1:11" ht="14.5">
      <c r="A1478" s="66" t="str">
        <f t="shared" si="23"/>
        <v>Brebes GPP_GAMBUHAN</v>
      </c>
      <c r="B1478" s="66" t="s">
        <v>1710</v>
      </c>
      <c r="C1478" s="66" t="s">
        <v>5784</v>
      </c>
      <c r="D1478" s="76" t="s">
        <v>5757</v>
      </c>
      <c r="E1478" s="66" t="s">
        <v>5786</v>
      </c>
      <c r="F1478" s="67">
        <v>15.73</v>
      </c>
      <c r="G1478" s="67">
        <v>-7.1580199999999996</v>
      </c>
      <c r="H1478" s="67">
        <v>109.202</v>
      </c>
      <c r="I1478" s="66" t="s">
        <v>1667</v>
      </c>
      <c r="J1478" s="67">
        <v>-7.1220699999999999</v>
      </c>
      <c r="K1478" s="67">
        <v>108.9847</v>
      </c>
    </row>
    <row r="1479" spans="1:11" ht="14.5">
      <c r="A1479" s="66" t="str">
        <f t="shared" si="23"/>
        <v>Batang - Kasepuhan_GAMER</v>
      </c>
      <c r="B1479" s="66" t="s">
        <v>93</v>
      </c>
      <c r="C1479" s="66" t="s">
        <v>5784</v>
      </c>
      <c r="D1479" s="76" t="s">
        <v>5757</v>
      </c>
      <c r="E1479" s="66" t="s">
        <v>5786</v>
      </c>
      <c r="F1479" s="67">
        <v>0.94</v>
      </c>
      <c r="G1479" s="67">
        <v>-6.8926100000000003</v>
      </c>
      <c r="H1479" s="67">
        <v>109.696</v>
      </c>
      <c r="I1479" s="66" t="s">
        <v>54</v>
      </c>
      <c r="J1479" s="67">
        <v>-6.9040600000000003</v>
      </c>
      <c r="K1479" s="67">
        <v>109.7085</v>
      </c>
    </row>
    <row r="1480" spans="1:11" ht="14.5">
      <c r="A1480" s="66" t="str">
        <f t="shared" si="23"/>
        <v>Kudus - Kaliwungu_GAMONG</v>
      </c>
      <c r="B1480" s="66" t="s">
        <v>4392</v>
      </c>
      <c r="C1480" s="66" t="s">
        <v>5784</v>
      </c>
      <c r="D1480" s="76" t="s">
        <v>5752</v>
      </c>
      <c r="E1480" s="66" t="s">
        <v>5786</v>
      </c>
      <c r="F1480" s="67">
        <v>13.38</v>
      </c>
      <c r="G1480" s="67">
        <v>-6.7869200000000003</v>
      </c>
      <c r="H1480" s="67">
        <v>110.77800000000001</v>
      </c>
      <c r="I1480" s="66" t="s">
        <v>4381</v>
      </c>
      <c r="J1480" s="67">
        <v>-6.8014900000000003</v>
      </c>
      <c r="K1480" s="67">
        <v>110.82510000000001</v>
      </c>
    </row>
    <row r="1481" spans="1:11" ht="14.5">
      <c r="A1481" s="66" t="str">
        <f t="shared" si="23"/>
        <v>Banyumas 3 - Wangon_GANCANG</v>
      </c>
      <c r="B1481" s="66" t="s">
        <v>24</v>
      </c>
      <c r="C1481" s="66" t="s">
        <v>5784</v>
      </c>
      <c r="D1481" s="76" t="s">
        <v>5750</v>
      </c>
      <c r="E1481" s="66" t="s">
        <v>5786</v>
      </c>
      <c r="F1481" s="67">
        <v>9.3800000000000008</v>
      </c>
      <c r="G1481" s="67">
        <v>-7.4043200000000002</v>
      </c>
      <c r="H1481" s="67">
        <v>109.02200000000001</v>
      </c>
      <c r="I1481" s="66" t="s">
        <v>8</v>
      </c>
      <c r="J1481" s="67">
        <v>-7.5113599999999998</v>
      </c>
      <c r="K1481" s="67">
        <v>109.03959999999999</v>
      </c>
    </row>
    <row r="1482" spans="1:11" ht="14.5">
      <c r="A1482" s="66" t="str">
        <f t="shared" si="23"/>
        <v>GPP PEKALONGAN_GANDARUM</v>
      </c>
      <c r="B1482" s="66" t="s">
        <v>3400</v>
      </c>
      <c r="C1482" s="66" t="s">
        <v>5784</v>
      </c>
      <c r="D1482" s="76" t="s">
        <v>5762</v>
      </c>
      <c r="E1482" s="66" t="s">
        <v>5786</v>
      </c>
      <c r="F1482" s="67">
        <v>5.84</v>
      </c>
      <c r="G1482" s="67">
        <v>-7.04908</v>
      </c>
      <c r="H1482" s="67">
        <v>109.568</v>
      </c>
      <c r="I1482" s="66" t="s">
        <v>3376</v>
      </c>
      <c r="J1482" s="67">
        <v>-6.8898999999999999</v>
      </c>
      <c r="K1482" s="67">
        <v>109.6589</v>
      </c>
    </row>
    <row r="1483" spans="1:11" ht="14.5">
      <c r="A1483" s="66" t="str">
        <f t="shared" si="23"/>
        <v>Brebes 1 - Wonosari_GANDASULI</v>
      </c>
      <c r="B1483" s="66" t="s">
        <v>1581</v>
      </c>
      <c r="C1483" s="66" t="s">
        <v>5784</v>
      </c>
      <c r="D1483" s="76" t="s">
        <v>5738</v>
      </c>
      <c r="E1483" s="66" t="s">
        <v>5786</v>
      </c>
      <c r="F1483" s="67">
        <v>20.92</v>
      </c>
      <c r="G1483" s="67">
        <v>-6.8796400000000002</v>
      </c>
      <c r="H1483" s="67">
        <v>109.05500000000001</v>
      </c>
      <c r="I1483" s="66" t="s">
        <v>1567</v>
      </c>
      <c r="J1483" s="67">
        <v>-6.86754</v>
      </c>
      <c r="K1483" s="67">
        <v>108.9863</v>
      </c>
    </row>
    <row r="1484" spans="1:11" ht="14.5">
      <c r="A1484" s="66" t="str">
        <f t="shared" si="23"/>
        <v>Purbalingga - Kebong_GANDASULI</v>
      </c>
      <c r="B1484" s="66" t="s">
        <v>1581</v>
      </c>
      <c r="C1484" s="66" t="s">
        <v>5784</v>
      </c>
      <c r="D1484" s="76" t="s">
        <v>5764</v>
      </c>
      <c r="E1484" s="66" t="s">
        <v>5786</v>
      </c>
      <c r="F1484" s="67">
        <v>7.6</v>
      </c>
      <c r="G1484" s="67">
        <v>-7.3130499999999996</v>
      </c>
      <c r="H1484" s="67">
        <v>109.369</v>
      </c>
      <c r="I1484" s="66" t="s">
        <v>4781</v>
      </c>
      <c r="J1484" s="67">
        <v>-7.4033100000000003</v>
      </c>
      <c r="K1484" s="67">
        <v>109.3588</v>
      </c>
    </row>
    <row r="1485" spans="1:11" ht="14.5">
      <c r="A1485" s="66" t="str">
        <f t="shared" si="23"/>
        <v>Purbalingga - Kebong_GANDATAPA</v>
      </c>
      <c r="B1485" s="66" t="s">
        <v>4819</v>
      </c>
      <c r="C1485" s="66" t="s">
        <v>5784</v>
      </c>
      <c r="D1485" s="76" t="s">
        <v>5746</v>
      </c>
      <c r="E1485" s="66" t="s">
        <v>5786</v>
      </c>
      <c r="F1485" s="67">
        <v>9.3800000000000008</v>
      </c>
      <c r="G1485" s="67">
        <v>-7.2867100000000002</v>
      </c>
      <c r="H1485" s="67">
        <v>109.247</v>
      </c>
      <c r="I1485" s="66" t="s">
        <v>4781</v>
      </c>
      <c r="J1485" s="67">
        <v>-7.4033100000000003</v>
      </c>
      <c r="K1485" s="67">
        <v>109.3588</v>
      </c>
    </row>
    <row r="1486" spans="1:11" ht="14.5">
      <c r="A1486" s="66" t="str">
        <f t="shared" si="23"/>
        <v>GPP KARANGANYAR_GANDEKAN</v>
      </c>
      <c r="B1486" s="66" t="s">
        <v>2646</v>
      </c>
      <c r="C1486" s="66" t="s">
        <v>5784</v>
      </c>
      <c r="D1486" s="76" t="s">
        <v>5767</v>
      </c>
      <c r="E1486" s="66" t="s">
        <v>5786</v>
      </c>
      <c r="F1486" s="67">
        <v>0.39</v>
      </c>
      <c r="G1486" s="67">
        <v>-7.57165</v>
      </c>
      <c r="H1486" s="67">
        <v>110.8383</v>
      </c>
      <c r="I1486" s="66" t="s">
        <v>2633</v>
      </c>
      <c r="J1486" s="67">
        <v>-7.5687199999999999</v>
      </c>
      <c r="K1486" s="67">
        <v>110.8749</v>
      </c>
    </row>
    <row r="1487" spans="1:11" ht="14.5">
      <c r="A1487" s="66" t="str">
        <f t="shared" si="23"/>
        <v>Brebes GPP_GANDOANG</v>
      </c>
      <c r="B1487" s="66" t="s">
        <v>1711</v>
      </c>
      <c r="C1487" s="66" t="s">
        <v>5784</v>
      </c>
      <c r="D1487" s="76" t="s">
        <v>5762</v>
      </c>
      <c r="E1487" s="66" t="s">
        <v>5786</v>
      </c>
      <c r="F1487" s="67">
        <v>20.92</v>
      </c>
      <c r="G1487" s="67">
        <v>-7.1589999999999998</v>
      </c>
      <c r="H1487" s="67">
        <v>108.854</v>
      </c>
      <c r="I1487" s="66" t="s">
        <v>1667</v>
      </c>
      <c r="J1487" s="67">
        <v>-7.1220699999999999</v>
      </c>
      <c r="K1487" s="67">
        <v>108.9847</v>
      </c>
    </row>
    <row r="1488" spans="1:11" ht="14.5">
      <c r="A1488" s="66" t="str">
        <f t="shared" si="23"/>
        <v>Temanggung_GANDON</v>
      </c>
      <c r="B1488" s="66" t="s">
        <v>5302</v>
      </c>
      <c r="C1488" s="66" t="s">
        <v>5784</v>
      </c>
      <c r="D1488" s="76" t="s">
        <v>5755</v>
      </c>
      <c r="E1488" s="66" t="s">
        <v>5786</v>
      </c>
      <c r="F1488" s="67">
        <v>9.5500000000000007</v>
      </c>
      <c r="G1488" s="67">
        <v>-7.2846900000000003</v>
      </c>
      <c r="H1488" s="67">
        <v>110.24</v>
      </c>
      <c r="I1488" s="66" t="s">
        <v>5294</v>
      </c>
      <c r="J1488" s="67">
        <v>-7.3036099999999999</v>
      </c>
      <c r="K1488" s="67">
        <v>110.15309999999999</v>
      </c>
    </row>
    <row r="1489" spans="1:11" ht="14.5">
      <c r="A1489" s="66" t="str">
        <f t="shared" si="23"/>
        <v>GD. LASEM_GANDRIREJO</v>
      </c>
      <c r="B1489" s="66" t="s">
        <v>2273</v>
      </c>
      <c r="C1489" s="66" t="s">
        <v>5784</v>
      </c>
      <c r="D1489" s="76" t="s">
        <v>5749</v>
      </c>
      <c r="E1489" s="66" t="s">
        <v>5786</v>
      </c>
      <c r="F1489" s="67">
        <v>20.29</v>
      </c>
      <c r="G1489" s="67">
        <v>-6.7377099999999999</v>
      </c>
      <c r="H1489" s="67">
        <v>111.562</v>
      </c>
      <c r="I1489" s="66" t="s">
        <v>2256</v>
      </c>
      <c r="J1489" s="67">
        <v>-6.6950700000000003</v>
      </c>
      <c r="K1489" s="67">
        <v>111.4366</v>
      </c>
    </row>
    <row r="1490" spans="1:11" ht="14.5">
      <c r="A1490" s="66" t="str">
        <f t="shared" si="23"/>
        <v>GD PSP Cilacap_GANDRUNGMANGU</v>
      </c>
      <c r="B1490" s="66" t="s">
        <v>2153</v>
      </c>
      <c r="C1490" s="66" t="s">
        <v>5784</v>
      </c>
      <c r="D1490" s="76" t="s">
        <v>5762</v>
      </c>
      <c r="E1490" s="66" t="s">
        <v>5786</v>
      </c>
      <c r="F1490" s="67">
        <v>20.29</v>
      </c>
      <c r="G1490" s="67">
        <v>-7.5098200000000004</v>
      </c>
      <c r="H1490" s="67">
        <v>108.84699999999999</v>
      </c>
      <c r="I1490" s="66" t="s">
        <v>2114</v>
      </c>
      <c r="J1490" s="67">
        <v>-7.3791900000000004</v>
      </c>
      <c r="K1490" s="67">
        <v>108.8021</v>
      </c>
    </row>
    <row r="1491" spans="1:11" ht="14.5">
      <c r="A1491" s="66" t="str">
        <f t="shared" si="23"/>
        <v>GD PSP Cilacap_GANDRUNGMANIS</v>
      </c>
      <c r="B1491" s="66" t="s">
        <v>2154</v>
      </c>
      <c r="C1491" s="66" t="s">
        <v>5784</v>
      </c>
      <c r="D1491" s="76" t="s">
        <v>5743</v>
      </c>
      <c r="E1491" s="66" t="s">
        <v>5786</v>
      </c>
      <c r="F1491" s="67">
        <v>20.29</v>
      </c>
      <c r="G1491" s="67">
        <v>-7.5362799999999996</v>
      </c>
      <c r="H1491" s="67">
        <v>108.85299999999999</v>
      </c>
      <c r="I1491" s="66" t="s">
        <v>2114</v>
      </c>
      <c r="J1491" s="67">
        <v>-7.3791900000000004</v>
      </c>
      <c r="K1491" s="67">
        <v>108.8021</v>
      </c>
    </row>
    <row r="1492" spans="1:11" ht="14.5">
      <c r="A1492" s="66" t="str">
        <f t="shared" si="23"/>
        <v>Blora 3 Bangkle_GANDU</v>
      </c>
      <c r="B1492" s="66" t="s">
        <v>1182</v>
      </c>
      <c r="C1492" s="66" t="s">
        <v>5784</v>
      </c>
      <c r="D1492" s="76" t="s">
        <v>5757</v>
      </c>
      <c r="E1492" s="66" t="s">
        <v>5786</v>
      </c>
      <c r="F1492" s="67">
        <v>44.23</v>
      </c>
      <c r="G1492" s="67">
        <v>-6.9082400000000002</v>
      </c>
      <c r="H1492" s="67">
        <v>111.532</v>
      </c>
      <c r="I1492" s="66" t="s">
        <v>1166</v>
      </c>
      <c r="J1492" s="67">
        <v>-6.9716199999999997</v>
      </c>
      <c r="K1492" s="67">
        <v>111.4388</v>
      </c>
    </row>
    <row r="1493" spans="1:11" ht="14.5">
      <c r="A1493" s="66" t="str">
        <f t="shared" si="23"/>
        <v>PML 1BEJI_GANDU</v>
      </c>
      <c r="B1493" s="66" t="s">
        <v>1182</v>
      </c>
      <c r="C1493" s="66" t="s">
        <v>5784</v>
      </c>
      <c r="D1493" s="76" t="s">
        <v>5758</v>
      </c>
      <c r="E1493" s="66" t="s">
        <v>5786</v>
      </c>
      <c r="F1493" s="67">
        <v>15.73</v>
      </c>
      <c r="G1493" s="67">
        <v>-6.8756700000000004</v>
      </c>
      <c r="H1493" s="67">
        <v>109.541</v>
      </c>
      <c r="I1493" s="66" t="s">
        <v>4705</v>
      </c>
      <c r="J1493" s="67">
        <v>-6.8926100000000003</v>
      </c>
      <c r="K1493" s="67">
        <v>109.4507</v>
      </c>
    </row>
    <row r="1494" spans="1:11" ht="14.5">
      <c r="A1494" s="66" t="str">
        <f t="shared" si="23"/>
        <v>Temanggung_GANDU</v>
      </c>
      <c r="B1494" s="66" t="s">
        <v>1182</v>
      </c>
      <c r="C1494" s="66" t="s">
        <v>5784</v>
      </c>
      <c r="D1494" s="76" t="s">
        <v>5762</v>
      </c>
      <c r="E1494" s="66" t="s">
        <v>5786</v>
      </c>
      <c r="F1494" s="67">
        <v>9.5500000000000007</v>
      </c>
      <c r="G1494" s="67">
        <v>-7.3579499999999998</v>
      </c>
      <c r="H1494" s="67">
        <v>110.143</v>
      </c>
      <c r="I1494" s="66" t="s">
        <v>5294</v>
      </c>
      <c r="J1494" s="67">
        <v>-7.3036099999999999</v>
      </c>
      <c r="K1494" s="67">
        <v>110.15309999999999</v>
      </c>
    </row>
    <row r="1495" spans="1:11" ht="14.5">
      <c r="A1495" s="66" t="str">
        <f t="shared" si="23"/>
        <v>BGR TEMANGGUNG_GANDU WETAN</v>
      </c>
      <c r="B1495" s="66" t="s">
        <v>1036</v>
      </c>
      <c r="C1495" s="66" t="s">
        <v>5784</v>
      </c>
      <c r="D1495" s="76" t="s">
        <v>5750</v>
      </c>
      <c r="E1495" s="66" t="s">
        <v>5786</v>
      </c>
      <c r="F1495" s="67">
        <v>9.5500000000000007</v>
      </c>
      <c r="G1495" s="67">
        <v>-7.2335000000000003</v>
      </c>
      <c r="H1495" s="67">
        <v>110.068</v>
      </c>
      <c r="I1495" s="66" t="s">
        <v>999</v>
      </c>
      <c r="J1495" s="67">
        <v>-7.2953299999999999</v>
      </c>
      <c r="K1495" s="67">
        <v>110.0787</v>
      </c>
    </row>
    <row r="1496" spans="1:11" ht="14.5">
      <c r="A1496" s="66" t="str">
        <f t="shared" si="23"/>
        <v>Temanggung_GANDULAN</v>
      </c>
      <c r="B1496" s="66" t="s">
        <v>5303</v>
      </c>
      <c r="C1496" s="66" t="s">
        <v>5784</v>
      </c>
      <c r="D1496" s="76" t="s">
        <v>5749</v>
      </c>
      <c r="E1496" s="66" t="s">
        <v>5786</v>
      </c>
      <c r="F1496" s="67">
        <v>9.5500000000000007</v>
      </c>
      <c r="G1496" s="67">
        <v>-7.3069499999999996</v>
      </c>
      <c r="H1496" s="67">
        <v>110.206</v>
      </c>
      <c r="I1496" s="66" t="s">
        <v>5294</v>
      </c>
      <c r="J1496" s="67">
        <v>-7.3036099999999999</v>
      </c>
      <c r="K1496" s="67">
        <v>110.15309999999999</v>
      </c>
    </row>
    <row r="1497" spans="1:11" ht="14.5">
      <c r="A1497" s="66" t="str">
        <f t="shared" si="23"/>
        <v>GPP KEBUMEN_GANDUSARI</v>
      </c>
      <c r="B1497" s="66" t="s">
        <v>2743</v>
      </c>
      <c r="C1497" s="66" t="s">
        <v>5784</v>
      </c>
      <c r="D1497" s="76" t="s">
        <v>5746</v>
      </c>
      <c r="E1497" s="66" t="s">
        <v>5786</v>
      </c>
      <c r="F1497" s="67">
        <v>15.69</v>
      </c>
      <c r="G1497" s="67">
        <v>-7.6630799999999999</v>
      </c>
      <c r="H1497" s="67">
        <v>109.51600000000001</v>
      </c>
      <c r="I1497" s="66" t="s">
        <v>2714</v>
      </c>
      <c r="J1497" s="67">
        <v>-7.6109200000000001</v>
      </c>
      <c r="K1497" s="67">
        <v>109.5078</v>
      </c>
    </row>
    <row r="1498" spans="1:11" ht="14.5">
      <c r="A1498" s="66" t="str">
        <f t="shared" si="23"/>
        <v>GPP MAGELANG_GANDUSARI</v>
      </c>
      <c r="B1498" s="66" t="s">
        <v>2743</v>
      </c>
      <c r="C1498" s="66" t="s">
        <v>5784</v>
      </c>
      <c r="D1498" s="76" t="s">
        <v>5746</v>
      </c>
      <c r="E1498" s="66" t="s">
        <v>5786</v>
      </c>
      <c r="F1498" s="67">
        <v>7.61</v>
      </c>
      <c r="G1498" s="67">
        <v>-7.4510699999999996</v>
      </c>
      <c r="H1498" s="67">
        <v>110.181</v>
      </c>
      <c r="I1498" s="66" t="s">
        <v>3103</v>
      </c>
      <c r="J1498" s="67">
        <v>-7.3955399999999996</v>
      </c>
      <c r="K1498" s="67">
        <v>110.24469999999999</v>
      </c>
    </row>
    <row r="1499" spans="1:11" ht="14.5">
      <c r="A1499" s="66" t="str">
        <f t="shared" si="23"/>
        <v>Brebes GPP_GANGGAWANG</v>
      </c>
      <c r="B1499" s="66" t="s">
        <v>1712</v>
      </c>
      <c r="C1499" s="66" t="s">
        <v>5784</v>
      </c>
      <c r="D1499" s="76" t="s">
        <v>5743</v>
      </c>
      <c r="E1499" s="66" t="s">
        <v>5786</v>
      </c>
      <c r="F1499" s="67">
        <v>20.92</v>
      </c>
      <c r="G1499" s="67">
        <v>-7.1700999999999997</v>
      </c>
      <c r="H1499" s="67">
        <v>108.834</v>
      </c>
      <c r="I1499" s="66" t="s">
        <v>1667</v>
      </c>
      <c r="J1499" s="67">
        <v>-7.1220699999999999</v>
      </c>
      <c r="K1499" s="67">
        <v>108.9847</v>
      </c>
    </row>
    <row r="1500" spans="1:11" ht="14.5">
      <c r="A1500" s="66" t="str">
        <f t="shared" si="23"/>
        <v>GPP PURWOREJO_GANGGENG</v>
      </c>
      <c r="B1500" s="66" t="s">
        <v>3580</v>
      </c>
      <c r="C1500" s="66" t="s">
        <v>5784</v>
      </c>
      <c r="D1500" s="76" t="s">
        <v>5743</v>
      </c>
      <c r="E1500" s="66" t="s">
        <v>5786</v>
      </c>
      <c r="F1500" s="67">
        <v>4.4400000000000004</v>
      </c>
      <c r="G1500" s="67">
        <v>-7.74505</v>
      </c>
      <c r="H1500" s="67">
        <v>110.033</v>
      </c>
      <c r="I1500" s="66" t="s">
        <v>3504</v>
      </c>
      <c r="J1500" s="67">
        <v>-7.7226800000000004</v>
      </c>
      <c r="K1500" s="67">
        <v>109.9468</v>
      </c>
    </row>
    <row r="1501" spans="1:11" ht="14.5">
      <c r="A1501" s="66" t="str">
        <f t="shared" si="23"/>
        <v>GPP MAGELANG_GANTANG</v>
      </c>
      <c r="B1501" s="66" t="s">
        <v>3140</v>
      </c>
      <c r="C1501" s="66" t="s">
        <v>5784</v>
      </c>
      <c r="D1501" s="76" t="s">
        <v>5749</v>
      </c>
      <c r="E1501" s="66" t="s">
        <v>5786</v>
      </c>
      <c r="F1501" s="67">
        <v>7.61</v>
      </c>
      <c r="G1501" s="67">
        <v>-7.5047899999999998</v>
      </c>
      <c r="H1501" s="67">
        <v>110.354</v>
      </c>
      <c r="I1501" s="66" t="s">
        <v>3103</v>
      </c>
      <c r="J1501" s="67">
        <v>-7.3955399999999996</v>
      </c>
      <c r="K1501" s="67">
        <v>110.24469999999999</v>
      </c>
    </row>
    <row r="1502" spans="1:11" ht="14.5">
      <c r="A1502" s="66" t="str">
        <f t="shared" si="23"/>
        <v>GPP SRAGEN_GANTEN</v>
      </c>
      <c r="B1502" s="66" t="s">
        <v>3915</v>
      </c>
      <c r="C1502" s="66" t="s">
        <v>5784</v>
      </c>
      <c r="D1502" s="76" t="s">
        <v>5749</v>
      </c>
      <c r="E1502" s="66" t="s">
        <v>5786</v>
      </c>
      <c r="F1502" s="67">
        <v>21.59</v>
      </c>
      <c r="G1502" s="67">
        <v>-7.5664699999999998</v>
      </c>
      <c r="H1502" s="67">
        <v>111.069</v>
      </c>
      <c r="I1502" s="66" t="s">
        <v>3898</v>
      </c>
      <c r="J1502" s="67">
        <v>-7.4936100000000003</v>
      </c>
      <c r="K1502" s="67">
        <v>110.9278</v>
      </c>
    </row>
    <row r="1503" spans="1:11" ht="14.5">
      <c r="A1503" s="66" t="str">
        <f t="shared" si="23"/>
        <v>GPP KARANGANYAR_GANTIWARNO</v>
      </c>
      <c r="B1503" s="66" t="s">
        <v>2647</v>
      </c>
      <c r="C1503" s="66" t="s">
        <v>5784</v>
      </c>
      <c r="D1503" s="76" t="s">
        <v>5757</v>
      </c>
      <c r="E1503" s="66" t="s">
        <v>5786</v>
      </c>
      <c r="F1503" s="67">
        <v>21.59</v>
      </c>
      <c r="G1503" s="67">
        <v>-7.6279899999999996</v>
      </c>
      <c r="H1503" s="67">
        <v>111.008</v>
      </c>
      <c r="I1503" s="66" t="s">
        <v>2633</v>
      </c>
      <c r="J1503" s="67">
        <v>-7.5687199999999999</v>
      </c>
      <c r="K1503" s="67">
        <v>110.8749</v>
      </c>
    </row>
    <row r="1504" spans="1:11" ht="14.5">
      <c r="A1504" s="66" t="str">
        <f t="shared" si="23"/>
        <v>TGL 3PURWAHAMBA_GANTUNGAN</v>
      </c>
      <c r="B1504" s="66" t="s">
        <v>5384</v>
      </c>
      <c r="C1504" s="66" t="s">
        <v>5784</v>
      </c>
      <c r="D1504" s="76" t="s">
        <v>5738</v>
      </c>
      <c r="E1504" s="66" t="s">
        <v>5786</v>
      </c>
      <c r="F1504" s="67">
        <v>11.25</v>
      </c>
      <c r="G1504" s="67">
        <v>-7.0728799999999996</v>
      </c>
      <c r="H1504" s="67">
        <v>109.232</v>
      </c>
      <c r="I1504" s="66" t="s">
        <v>5354</v>
      </c>
      <c r="J1504" s="67">
        <v>-6.87378</v>
      </c>
      <c r="K1504" s="67">
        <v>109.2512</v>
      </c>
    </row>
    <row r="1505" spans="1:11" ht="14.5">
      <c r="A1505" s="66" t="str">
        <f t="shared" si="23"/>
        <v>Blora 4 Ngawen_GAPLOKAN</v>
      </c>
      <c r="B1505" s="66" t="s">
        <v>1282</v>
      </c>
      <c r="C1505" s="66" t="s">
        <v>5784</v>
      </c>
      <c r="D1505" s="76" t="s">
        <v>5743</v>
      </c>
      <c r="E1505" s="66" t="s">
        <v>5786</v>
      </c>
      <c r="F1505" s="67">
        <v>44.23</v>
      </c>
      <c r="G1505" s="67">
        <v>-6.8920700000000004</v>
      </c>
      <c r="H1505" s="67">
        <v>111.277</v>
      </c>
      <c r="I1505" s="66" t="s">
        <v>1251</v>
      </c>
      <c r="J1505" s="67">
        <v>-7.0247799999999998</v>
      </c>
      <c r="K1505" s="67">
        <v>111.2928</v>
      </c>
    </row>
    <row r="1506" spans="1:11" ht="14.5">
      <c r="A1506" s="66" t="str">
        <f t="shared" si="23"/>
        <v>Pemalang - Taman_GAPURA</v>
      </c>
      <c r="B1506" s="66" t="s">
        <v>4668</v>
      </c>
      <c r="C1506" s="66" t="s">
        <v>5784</v>
      </c>
      <c r="D1506" s="76" t="s">
        <v>5743</v>
      </c>
      <c r="E1506" s="66" t="s">
        <v>5786</v>
      </c>
      <c r="F1506" s="67">
        <v>15.73</v>
      </c>
      <c r="G1506" s="67">
        <v>-7.1211799999999998</v>
      </c>
      <c r="H1506" s="67">
        <v>109.42700000000001</v>
      </c>
      <c r="I1506" s="66" t="s">
        <v>4660</v>
      </c>
      <c r="J1506" s="67">
        <v>-6.8936700000000002</v>
      </c>
      <c r="K1506" s="67">
        <v>109.4251</v>
      </c>
    </row>
    <row r="1507" spans="1:11" ht="14.5">
      <c r="A1507" s="66" t="str">
        <f t="shared" si="23"/>
        <v>Batang - Kasepuhan_GAPURO</v>
      </c>
      <c r="B1507" s="66" t="s">
        <v>94</v>
      </c>
      <c r="C1507" s="66" t="s">
        <v>5784</v>
      </c>
      <c r="D1507" s="76" t="s">
        <v>5754</v>
      </c>
      <c r="E1507" s="66" t="s">
        <v>5786</v>
      </c>
      <c r="F1507" s="67">
        <v>9.3699999999999992</v>
      </c>
      <c r="G1507" s="67">
        <v>-6.9355000000000002</v>
      </c>
      <c r="H1507" s="67">
        <v>109.68</v>
      </c>
      <c r="I1507" s="66" t="s">
        <v>54</v>
      </c>
      <c r="J1507" s="67">
        <v>-6.9040600000000003</v>
      </c>
      <c r="K1507" s="67">
        <v>109.7085</v>
      </c>
    </row>
    <row r="1508" spans="1:11" ht="14.5">
      <c r="A1508" s="66" t="str">
        <f t="shared" si="23"/>
        <v>Semarang - Kalikuning_GARANGAN</v>
      </c>
      <c r="B1508" s="66" t="s">
        <v>5084</v>
      </c>
      <c r="C1508" s="66" t="s">
        <v>5784</v>
      </c>
      <c r="D1508" s="76" t="s">
        <v>5759</v>
      </c>
      <c r="E1508" s="66" t="s">
        <v>5786</v>
      </c>
      <c r="F1508" s="67">
        <v>17.7</v>
      </c>
      <c r="G1508" s="67">
        <v>-7.2746399999999998</v>
      </c>
      <c r="H1508" s="67">
        <v>110.655</v>
      </c>
      <c r="I1508" s="66" t="s">
        <v>5061</v>
      </c>
      <c r="J1508" s="67">
        <v>-7.1833299999999998</v>
      </c>
      <c r="K1508" s="67">
        <v>110.4721</v>
      </c>
    </row>
    <row r="1509" spans="1:11" ht="14.5">
      <c r="A1509" s="66" t="str">
        <f t="shared" si="23"/>
        <v>BGR TEMANGGUNG_GARUNG</v>
      </c>
      <c r="B1509" s="66" t="s">
        <v>1037</v>
      </c>
      <c r="C1509" s="66" t="s">
        <v>5784</v>
      </c>
      <c r="D1509" s="76" t="s">
        <v>5751</v>
      </c>
      <c r="E1509" s="66" t="s">
        <v>5786</v>
      </c>
      <c r="F1509" s="67">
        <v>7.7</v>
      </c>
      <c r="G1509" s="67">
        <v>-7.2958999999999996</v>
      </c>
      <c r="H1509" s="67">
        <v>109.94</v>
      </c>
      <c r="I1509" s="66" t="s">
        <v>999</v>
      </c>
      <c r="J1509" s="67">
        <v>-7.2953299999999999</v>
      </c>
      <c r="K1509" s="67">
        <v>110.0787</v>
      </c>
    </row>
    <row r="1510" spans="1:11" ht="14.5">
      <c r="A1510" s="66" t="str">
        <f t="shared" si="23"/>
        <v>Kudus - Kaliwungu_GARUNG KIDUL</v>
      </c>
      <c r="B1510" s="66" t="s">
        <v>4393</v>
      </c>
      <c r="C1510" s="66" t="s">
        <v>5784</v>
      </c>
      <c r="D1510" s="76" t="s">
        <v>5766</v>
      </c>
      <c r="E1510" s="66" t="s">
        <v>5786</v>
      </c>
      <c r="F1510" s="67">
        <v>13.38</v>
      </c>
      <c r="G1510" s="67">
        <v>-6.8087200000000001</v>
      </c>
      <c r="H1510" s="67">
        <v>110.798</v>
      </c>
      <c r="I1510" s="66" t="s">
        <v>4381</v>
      </c>
      <c r="J1510" s="67">
        <v>-6.8014900000000003</v>
      </c>
      <c r="K1510" s="67">
        <v>110.82510000000001</v>
      </c>
    </row>
    <row r="1511" spans="1:11" ht="14.5">
      <c r="A1511" s="66" t="str">
        <f t="shared" si="23"/>
        <v>Kudus - Kaliwungu_GARUNG LOR</v>
      </c>
      <c r="B1511" s="66" t="s">
        <v>4394</v>
      </c>
      <c r="C1511" s="66" t="s">
        <v>5784</v>
      </c>
      <c r="D1511" s="76" t="s">
        <v>5749</v>
      </c>
      <c r="E1511" s="66" t="s">
        <v>5786</v>
      </c>
      <c r="F1511" s="67">
        <v>13.38</v>
      </c>
      <c r="G1511" s="67">
        <v>-6.7967199999999997</v>
      </c>
      <c r="H1511" s="67">
        <v>110.81100000000001</v>
      </c>
      <c r="I1511" s="66" t="s">
        <v>4381</v>
      </c>
      <c r="J1511" s="67">
        <v>-6.8014900000000003</v>
      </c>
      <c r="K1511" s="67">
        <v>110.82510000000001</v>
      </c>
    </row>
    <row r="1512" spans="1:11" ht="14.5">
      <c r="A1512" s="66" t="str">
        <f t="shared" si="23"/>
        <v>GD. BGR WONOSOBO_GARUNGLOR</v>
      </c>
      <c r="B1512" s="66" t="s">
        <v>2224</v>
      </c>
      <c r="C1512" s="66" t="s">
        <v>5784</v>
      </c>
      <c r="D1512" s="76" t="s">
        <v>5749</v>
      </c>
      <c r="E1512" s="66" t="s">
        <v>5786</v>
      </c>
      <c r="F1512" s="67">
        <v>7.7</v>
      </c>
      <c r="G1512" s="67">
        <v>-7.3652800000000003</v>
      </c>
      <c r="H1512" s="67">
        <v>109.803</v>
      </c>
      <c r="I1512" s="66" t="s">
        <v>2219</v>
      </c>
      <c r="J1512" s="67">
        <v>-7.42415</v>
      </c>
      <c r="K1512" s="67">
        <v>109.8409</v>
      </c>
    </row>
    <row r="1513" spans="1:11" ht="14.5">
      <c r="A1513" s="66" t="str">
        <f t="shared" si="23"/>
        <v>Purbalingga - Kebong_GARUNGWIYORO</v>
      </c>
      <c r="B1513" s="66" t="s">
        <v>4820</v>
      </c>
      <c r="C1513" s="66" t="s">
        <v>5784</v>
      </c>
      <c r="D1513" s="76" t="s">
        <v>5767</v>
      </c>
      <c r="E1513" s="66" t="s">
        <v>5786</v>
      </c>
      <c r="F1513" s="67">
        <v>5.84</v>
      </c>
      <c r="G1513" s="67">
        <v>-7.17448</v>
      </c>
      <c r="H1513" s="67">
        <v>109.523</v>
      </c>
      <c r="I1513" s="66" t="s">
        <v>4781</v>
      </c>
      <c r="J1513" s="67">
        <v>-7.4033100000000003</v>
      </c>
      <c r="K1513" s="67">
        <v>109.3588</v>
      </c>
    </row>
    <row r="1514" spans="1:11" ht="14.5">
      <c r="A1514" s="66" t="str">
        <f t="shared" si="23"/>
        <v>Sukoharjo 2 - Baki_GATAK</v>
      </c>
      <c r="B1514" s="66" t="s">
        <v>5241</v>
      </c>
      <c r="C1514" s="66" t="s">
        <v>5784</v>
      </c>
      <c r="D1514" s="76" t="s">
        <v>5759</v>
      </c>
      <c r="E1514" s="66" t="s">
        <v>5786</v>
      </c>
      <c r="F1514" s="67">
        <v>8.89</v>
      </c>
      <c r="G1514" s="67">
        <v>-7.6164300000000003</v>
      </c>
      <c r="H1514" s="67">
        <v>110.705</v>
      </c>
      <c r="I1514" s="66" t="s">
        <v>5224</v>
      </c>
      <c r="J1514" s="67">
        <v>-7.6135599999999997</v>
      </c>
      <c r="K1514" s="67">
        <v>110.76560000000001</v>
      </c>
    </row>
    <row r="1515" spans="1:11" ht="14.5">
      <c r="A1515" s="66" t="str">
        <f t="shared" si="23"/>
        <v>GPP KARANGANYAR_GAUM</v>
      </c>
      <c r="B1515" s="66" t="s">
        <v>2648</v>
      </c>
      <c r="C1515" s="66" t="s">
        <v>5784</v>
      </c>
      <c r="D1515" s="76" t="s">
        <v>5755</v>
      </c>
      <c r="E1515" s="66" t="s">
        <v>5786</v>
      </c>
      <c r="F1515" s="67">
        <v>21.59</v>
      </c>
      <c r="G1515" s="67">
        <v>-7.5828600000000002</v>
      </c>
      <c r="H1515" s="67">
        <v>110.961</v>
      </c>
      <c r="I1515" s="66" t="s">
        <v>2633</v>
      </c>
      <c r="J1515" s="67">
        <v>-7.5687199999999999</v>
      </c>
      <c r="K1515" s="67">
        <v>110.8749</v>
      </c>
    </row>
    <row r="1516" spans="1:11" ht="14.5">
      <c r="A1516" s="66" t="str">
        <f t="shared" si="23"/>
        <v>GPP SRAGEN_GAWAN</v>
      </c>
      <c r="B1516" s="66" t="s">
        <v>3916</v>
      </c>
      <c r="C1516" s="66" t="s">
        <v>5784</v>
      </c>
      <c r="D1516" s="76" t="s">
        <v>5749</v>
      </c>
      <c r="E1516" s="66" t="s">
        <v>5786</v>
      </c>
      <c r="F1516" s="67">
        <v>66.78</v>
      </c>
      <c r="G1516" s="67">
        <v>-7.4063299999999996</v>
      </c>
      <c r="H1516" s="67">
        <v>110.935</v>
      </c>
      <c r="I1516" s="66" t="s">
        <v>3898</v>
      </c>
      <c r="J1516" s="67">
        <v>-7.4936100000000003</v>
      </c>
      <c r="K1516" s="67">
        <v>110.9278</v>
      </c>
    </row>
    <row r="1517" spans="1:11" ht="14.5">
      <c r="A1517" s="66" t="str">
        <f t="shared" si="23"/>
        <v>Sukoharjo 2 - Baki_GAWANAN</v>
      </c>
      <c r="B1517" s="66" t="s">
        <v>5242</v>
      </c>
      <c r="C1517" s="66" t="s">
        <v>5784</v>
      </c>
      <c r="D1517" s="76" t="s">
        <v>5752</v>
      </c>
      <c r="E1517" s="66" t="s">
        <v>5786</v>
      </c>
      <c r="F1517" s="67">
        <v>21.59</v>
      </c>
      <c r="G1517" s="67">
        <v>-7.5308200000000003</v>
      </c>
      <c r="H1517" s="67">
        <v>110.76</v>
      </c>
      <c r="I1517" s="66" t="s">
        <v>5224</v>
      </c>
      <c r="J1517" s="67">
        <v>-7.6135599999999997</v>
      </c>
      <c r="K1517" s="67">
        <v>110.76560000000001</v>
      </c>
    </row>
    <row r="1518" spans="1:11" ht="14.5">
      <c r="A1518" s="66" t="str">
        <f t="shared" si="23"/>
        <v>Blora 3 Bangkle_GAYAM</v>
      </c>
      <c r="B1518" s="66" t="s">
        <v>1183</v>
      </c>
      <c r="C1518" s="66" t="s">
        <v>5784</v>
      </c>
      <c r="D1518" s="76" t="s">
        <v>5762</v>
      </c>
      <c r="E1518" s="66" t="s">
        <v>5786</v>
      </c>
      <c r="F1518" s="67">
        <v>44.23</v>
      </c>
      <c r="G1518" s="67">
        <v>-6.9312800000000001</v>
      </c>
      <c r="H1518" s="67">
        <v>111.544</v>
      </c>
      <c r="I1518" s="66" t="s">
        <v>1166</v>
      </c>
      <c r="J1518" s="67">
        <v>-6.9716199999999997</v>
      </c>
      <c r="K1518" s="67">
        <v>111.4388</v>
      </c>
    </row>
    <row r="1519" spans="1:11" ht="14.5">
      <c r="A1519" s="66" t="str">
        <f t="shared" si="23"/>
        <v>GPP SUKOHARJO_GAYAM</v>
      </c>
      <c r="B1519" s="66" t="s">
        <v>1183</v>
      </c>
      <c r="C1519" s="66" t="s">
        <v>5784</v>
      </c>
      <c r="D1519" s="76" t="s">
        <v>5765</v>
      </c>
      <c r="E1519" s="66" t="s">
        <v>5786</v>
      </c>
      <c r="F1519" s="67">
        <v>14.71</v>
      </c>
      <c r="G1519" s="67">
        <v>-7.6837099999999996</v>
      </c>
      <c r="H1519" s="67">
        <v>110.85</v>
      </c>
      <c r="I1519" s="66" t="s">
        <v>3993</v>
      </c>
      <c r="J1519" s="67">
        <v>-7.7412599999999996</v>
      </c>
      <c r="K1519" s="67">
        <v>110.8785</v>
      </c>
    </row>
    <row r="1520" spans="1:11" ht="14.5">
      <c r="A1520" s="66" t="str">
        <f t="shared" si="23"/>
        <v>GPP KARANGANYAR_GAYAMDOMPO</v>
      </c>
      <c r="B1520" s="66" t="s">
        <v>2649</v>
      </c>
      <c r="C1520" s="66" t="s">
        <v>5784</v>
      </c>
      <c r="D1520" s="76" t="s">
        <v>5737</v>
      </c>
      <c r="E1520" s="66" t="s">
        <v>5786</v>
      </c>
      <c r="F1520" s="67">
        <v>21.59</v>
      </c>
      <c r="G1520" s="67">
        <v>-7.6168199999999997</v>
      </c>
      <c r="H1520" s="67">
        <v>111.009</v>
      </c>
      <c r="I1520" s="66" t="s">
        <v>2633</v>
      </c>
      <c r="J1520" s="67">
        <v>-7.5687199999999999</v>
      </c>
      <c r="K1520" s="67">
        <v>110.8749</v>
      </c>
    </row>
    <row r="1521" spans="1:11" ht="14.5">
      <c r="A1521" s="66" t="str">
        <f t="shared" si="23"/>
        <v>GPP KLATEN_GAYAMPRIT</v>
      </c>
      <c r="B1521" s="66" t="s">
        <v>2939</v>
      </c>
      <c r="C1521" s="66" t="s">
        <v>5784</v>
      </c>
      <c r="D1521" s="76" t="s">
        <v>5745</v>
      </c>
      <c r="E1521" s="66" t="s">
        <v>5786</v>
      </c>
      <c r="F1521" s="67">
        <v>8.89</v>
      </c>
      <c r="G1521" s="67">
        <v>-7.7044100000000002</v>
      </c>
      <c r="H1521" s="67">
        <v>110.593</v>
      </c>
      <c r="I1521" s="66" t="s">
        <v>2894</v>
      </c>
      <c r="J1521" s="67">
        <v>-7.6692</v>
      </c>
      <c r="K1521" s="67">
        <v>110.6751</v>
      </c>
    </row>
    <row r="1522" spans="1:11" ht="14.5">
      <c r="A1522" s="66" t="str">
        <f t="shared" si="23"/>
        <v>UPP SEMARANG_GAYAMSARI</v>
      </c>
      <c r="B1522" s="66" t="s">
        <v>5505</v>
      </c>
      <c r="C1522" s="66" t="s">
        <v>5784</v>
      </c>
      <c r="D1522" s="76" t="s">
        <v>5743</v>
      </c>
      <c r="E1522" s="66" t="s">
        <v>5786</v>
      </c>
      <c r="F1522" s="67">
        <v>1.22</v>
      </c>
      <c r="G1522" s="67">
        <v>-6.9968700000000004</v>
      </c>
      <c r="H1522" s="67">
        <v>110.449</v>
      </c>
      <c r="I1522" s="66" t="s">
        <v>5495</v>
      </c>
      <c r="J1522" s="67">
        <v>-6.9489400000000003</v>
      </c>
      <c r="K1522" s="67">
        <v>110.42059999999999</v>
      </c>
    </row>
    <row r="1523" spans="1:11" ht="14.5">
      <c r="A1523" s="66" t="str">
        <f t="shared" si="23"/>
        <v>BGR JENARSARI_GEBANG</v>
      </c>
      <c r="B1523" s="66" t="s">
        <v>372</v>
      </c>
      <c r="C1523" s="66" t="s">
        <v>5784</v>
      </c>
      <c r="D1523" s="76" t="s">
        <v>5746</v>
      </c>
      <c r="E1523" s="66" t="s">
        <v>5786</v>
      </c>
      <c r="F1523" s="67">
        <v>16.97</v>
      </c>
      <c r="G1523" s="67">
        <v>-6.9653799999999997</v>
      </c>
      <c r="H1523" s="67">
        <v>110.13</v>
      </c>
      <c r="I1523" s="66" t="s">
        <v>346</v>
      </c>
      <c r="J1523" s="67">
        <v>-6.95329</v>
      </c>
      <c r="K1523" s="67">
        <v>110.10129999999999</v>
      </c>
    </row>
    <row r="1524" spans="1:11" ht="14.5">
      <c r="A1524" s="66" t="str">
        <f t="shared" si="23"/>
        <v>BGR NGADIROJO_GEBANG</v>
      </c>
      <c r="B1524" s="66" t="s">
        <v>372</v>
      </c>
      <c r="C1524" s="66" t="s">
        <v>5784</v>
      </c>
      <c r="D1524" s="76" t="s">
        <v>5744</v>
      </c>
      <c r="E1524" s="66" t="s">
        <v>5786</v>
      </c>
      <c r="F1524" s="67">
        <v>20.7</v>
      </c>
      <c r="G1524" s="67">
        <v>-7.8909900000000004</v>
      </c>
      <c r="H1524" s="67">
        <v>110.929</v>
      </c>
      <c r="I1524" s="66" t="s">
        <v>538</v>
      </c>
      <c r="J1524" s="67">
        <v>-7.8147399999999996</v>
      </c>
      <c r="K1524" s="67">
        <v>111.0005</v>
      </c>
    </row>
    <row r="1525" spans="1:11" ht="14.5">
      <c r="A1525" s="66" t="str">
        <f t="shared" si="23"/>
        <v>GD Lini II Semarang - Sayung_GEBANG</v>
      </c>
      <c r="B1525" s="66" t="s">
        <v>372</v>
      </c>
      <c r="C1525" s="66" t="s">
        <v>5784</v>
      </c>
      <c r="D1525" s="76" t="s">
        <v>5737</v>
      </c>
      <c r="E1525" s="66" t="s">
        <v>5786</v>
      </c>
      <c r="F1525" s="67">
        <v>26.27</v>
      </c>
      <c r="G1525" s="67">
        <v>-6.8469600000000002</v>
      </c>
      <c r="H1525" s="67">
        <v>110.563</v>
      </c>
      <c r="I1525" s="66" t="s">
        <v>2074</v>
      </c>
      <c r="J1525" s="67">
        <v>-6.9261400000000002</v>
      </c>
      <c r="K1525" s="67">
        <v>110.5613</v>
      </c>
    </row>
    <row r="1526" spans="1:11" ht="14.5">
      <c r="A1526" s="66" t="str">
        <f t="shared" si="23"/>
        <v>GPP PURWOREJO_GEBANG</v>
      </c>
      <c r="B1526" s="66" t="s">
        <v>372</v>
      </c>
      <c r="C1526" s="66" t="s">
        <v>5784</v>
      </c>
      <c r="D1526" s="76" t="s">
        <v>5761</v>
      </c>
      <c r="E1526" s="66" t="s">
        <v>5786</v>
      </c>
      <c r="F1526" s="67">
        <v>4.4400000000000004</v>
      </c>
      <c r="G1526" s="67">
        <v>-7.6557000000000004</v>
      </c>
      <c r="H1526" s="67">
        <v>109.995</v>
      </c>
      <c r="I1526" s="66" t="s">
        <v>3504</v>
      </c>
      <c r="J1526" s="67">
        <v>-7.7226800000000004</v>
      </c>
      <c r="K1526" s="67">
        <v>109.9468</v>
      </c>
    </row>
    <row r="1527" spans="1:11" ht="14.5">
      <c r="A1527" s="66" t="str">
        <f t="shared" si="23"/>
        <v>GPP SRAGEN_GEBANG</v>
      </c>
      <c r="B1527" s="66" t="s">
        <v>372</v>
      </c>
      <c r="C1527" s="66" t="s">
        <v>5784</v>
      </c>
      <c r="D1527" s="76" t="s">
        <v>5758</v>
      </c>
      <c r="E1527" s="66" t="s">
        <v>5786</v>
      </c>
      <c r="F1527" s="67">
        <v>66.78</v>
      </c>
      <c r="G1527" s="67">
        <v>-7.4715299999999996</v>
      </c>
      <c r="H1527" s="67">
        <v>110.965</v>
      </c>
      <c r="I1527" s="66" t="s">
        <v>3898</v>
      </c>
      <c r="J1527" s="67">
        <v>-7.4936100000000003</v>
      </c>
      <c r="K1527" s="67">
        <v>110.9278</v>
      </c>
    </row>
    <row r="1528" spans="1:11" ht="14.5">
      <c r="A1528" s="66" t="str">
        <f t="shared" si="23"/>
        <v>Pati - Sokokulon_GEBANG</v>
      </c>
      <c r="B1528" s="66" t="s">
        <v>372</v>
      </c>
      <c r="C1528" s="66" t="s">
        <v>5784</v>
      </c>
      <c r="D1528" s="76" t="s">
        <v>5764</v>
      </c>
      <c r="E1528" s="66" t="s">
        <v>5786</v>
      </c>
      <c r="F1528" s="67">
        <v>16.66</v>
      </c>
      <c r="G1528" s="67">
        <v>-6.8112199999999996</v>
      </c>
      <c r="H1528" s="67">
        <v>111.03</v>
      </c>
      <c r="I1528" s="66" t="s">
        <v>4606</v>
      </c>
      <c r="J1528" s="67">
        <v>-6.7764199999999999</v>
      </c>
      <c r="K1528" s="67">
        <v>110.9949</v>
      </c>
    </row>
    <row r="1529" spans="1:11" ht="14.5">
      <c r="A1529" s="66" t="str">
        <f t="shared" si="23"/>
        <v>Sragen 1 - Ngrampal_GEBANG</v>
      </c>
      <c r="B1529" s="66" t="s">
        <v>372</v>
      </c>
      <c r="C1529" s="66" t="s">
        <v>5784</v>
      </c>
      <c r="D1529" s="76" t="s">
        <v>5764</v>
      </c>
      <c r="E1529" s="66" t="s">
        <v>5786</v>
      </c>
      <c r="F1529" s="67">
        <v>66.78</v>
      </c>
      <c r="G1529" s="67">
        <v>-7.2888799999999998</v>
      </c>
      <c r="H1529" s="67">
        <v>110.995</v>
      </c>
      <c r="I1529" s="66" t="s">
        <v>5161</v>
      </c>
      <c r="J1529" s="67">
        <v>-7.4020799999999998</v>
      </c>
      <c r="K1529" s="67">
        <v>111.0612</v>
      </c>
    </row>
    <row r="1530" spans="1:11" ht="14.5">
      <c r="A1530" s="66" t="str">
        <f t="shared" si="23"/>
        <v>BGR JENARSARI_GEBANGAN</v>
      </c>
      <c r="B1530" s="66" t="s">
        <v>373</v>
      </c>
      <c r="C1530" s="66" t="s">
        <v>5784</v>
      </c>
      <c r="D1530" s="76" t="s">
        <v>5764</v>
      </c>
      <c r="E1530" s="66" t="s">
        <v>5786</v>
      </c>
      <c r="F1530" s="67">
        <v>16.97</v>
      </c>
      <c r="G1530" s="67">
        <v>-7.02433</v>
      </c>
      <c r="H1530" s="67">
        <v>110.062</v>
      </c>
      <c r="I1530" s="66" t="s">
        <v>346</v>
      </c>
      <c r="J1530" s="67">
        <v>-6.95329</v>
      </c>
      <c r="K1530" s="67">
        <v>110.10129999999999</v>
      </c>
    </row>
    <row r="1531" spans="1:11" ht="14.5">
      <c r="A1531" s="66" t="str">
        <f t="shared" si="23"/>
        <v>GUDANG DEMAK 2_GEBANGAN</v>
      </c>
      <c r="B1531" s="66" t="s">
        <v>373</v>
      </c>
      <c r="C1531" s="66" t="s">
        <v>5784</v>
      </c>
      <c r="D1531" s="76" t="s">
        <v>5753</v>
      </c>
      <c r="E1531" s="66" t="s">
        <v>5786</v>
      </c>
      <c r="F1531" s="67">
        <v>53.45</v>
      </c>
      <c r="G1531" s="67">
        <v>-7.0509599999999999</v>
      </c>
      <c r="H1531" s="67">
        <v>110.626</v>
      </c>
      <c r="I1531" s="66" t="s">
        <v>4087</v>
      </c>
      <c r="J1531" s="67">
        <v>-7.0231700000000004</v>
      </c>
      <c r="K1531" s="67">
        <v>110.50660000000001</v>
      </c>
    </row>
    <row r="1532" spans="1:11" ht="14.5">
      <c r="A1532" s="66" t="str">
        <f t="shared" si="23"/>
        <v>BGR JENARSARI_GEBANGANOM</v>
      </c>
      <c r="B1532" s="66" t="s">
        <v>374</v>
      </c>
      <c r="C1532" s="66" t="s">
        <v>5784</v>
      </c>
      <c r="D1532" s="76" t="s">
        <v>5768</v>
      </c>
      <c r="E1532" s="66" t="s">
        <v>5786</v>
      </c>
      <c r="F1532" s="67">
        <v>16.97</v>
      </c>
      <c r="G1532" s="67">
        <v>-6.9274899999999997</v>
      </c>
      <c r="H1532" s="67">
        <v>110.059</v>
      </c>
      <c r="I1532" s="66" t="s">
        <v>346</v>
      </c>
      <c r="J1532" s="67">
        <v>-6.95329</v>
      </c>
      <c r="K1532" s="67">
        <v>110.10129999999999</v>
      </c>
    </row>
    <row r="1533" spans="1:11" ht="14.5">
      <c r="A1533" s="66" t="str">
        <f t="shared" si="23"/>
        <v>GD Lini II Semarang - Sayung_GEBANGARUM</v>
      </c>
      <c r="B1533" s="66" t="s">
        <v>2082</v>
      </c>
      <c r="C1533" s="66" t="s">
        <v>5784</v>
      </c>
      <c r="D1533" s="76" t="s">
        <v>5760</v>
      </c>
      <c r="E1533" s="66" t="s">
        <v>5786</v>
      </c>
      <c r="F1533" s="67">
        <v>26.27</v>
      </c>
      <c r="G1533" s="67">
        <v>-6.8578400000000004</v>
      </c>
      <c r="H1533" s="67">
        <v>110.562</v>
      </c>
      <c r="I1533" s="66" t="s">
        <v>2074</v>
      </c>
      <c r="J1533" s="67">
        <v>-6.9261400000000002</v>
      </c>
      <c r="K1533" s="67">
        <v>110.5613</v>
      </c>
    </row>
    <row r="1534" spans="1:11" ht="14.5">
      <c r="A1534" s="66" t="str">
        <f t="shared" si="23"/>
        <v>Wonogiri 2 - Nambangan_GEBANGHARJO</v>
      </c>
      <c r="B1534" s="66" t="s">
        <v>5549</v>
      </c>
      <c r="C1534" s="66" t="s">
        <v>5784</v>
      </c>
      <c r="D1534" s="76" t="s">
        <v>5744</v>
      </c>
      <c r="E1534" s="66" t="s">
        <v>5786</v>
      </c>
      <c r="F1534" s="67">
        <v>20.7</v>
      </c>
      <c r="G1534" s="67">
        <v>-8.0404099999999996</v>
      </c>
      <c r="H1534" s="67">
        <v>110.77500000000001</v>
      </c>
      <c r="I1534" s="66" t="s">
        <v>5545</v>
      </c>
      <c r="J1534" s="67">
        <v>-7.76837</v>
      </c>
      <c r="K1534" s="67">
        <v>110.8871</v>
      </c>
    </row>
    <row r="1535" spans="1:11" ht="14.5">
      <c r="A1535" s="66" t="str">
        <f t="shared" si="23"/>
        <v>GPP PEKALONGAN_GEBANGKEREP</v>
      </c>
      <c r="B1535" s="66" t="s">
        <v>3401</v>
      </c>
      <c r="C1535" s="66" t="s">
        <v>5784</v>
      </c>
      <c r="D1535" s="76" t="s">
        <v>5752</v>
      </c>
      <c r="E1535" s="66" t="s">
        <v>5786</v>
      </c>
      <c r="F1535" s="67">
        <v>5.84</v>
      </c>
      <c r="G1535" s="67">
        <v>-6.9477700000000002</v>
      </c>
      <c r="H1535" s="67">
        <v>109.568</v>
      </c>
      <c r="I1535" s="66" t="s">
        <v>3376</v>
      </c>
      <c r="J1535" s="67">
        <v>-6.8898999999999999</v>
      </c>
      <c r="K1535" s="67">
        <v>109.6589</v>
      </c>
    </row>
    <row r="1536" spans="1:11" ht="14.5">
      <c r="A1536" s="66" t="str">
        <f t="shared" si="23"/>
        <v>GPP KEBUMEN_GEBANGSARI</v>
      </c>
      <c r="B1536" s="66" t="s">
        <v>2744</v>
      </c>
      <c r="C1536" s="66" t="s">
        <v>5784</v>
      </c>
      <c r="D1536" s="76" t="s">
        <v>5745</v>
      </c>
      <c r="E1536" s="66" t="s">
        <v>5786</v>
      </c>
      <c r="F1536" s="67">
        <v>15.69</v>
      </c>
      <c r="G1536" s="67">
        <v>-7.7482300000000004</v>
      </c>
      <c r="H1536" s="67">
        <v>109.617</v>
      </c>
      <c r="I1536" s="66" t="s">
        <v>2714</v>
      </c>
      <c r="J1536" s="67">
        <v>-7.6109200000000001</v>
      </c>
      <c r="K1536" s="67">
        <v>109.5078</v>
      </c>
    </row>
    <row r="1537" spans="1:11" ht="14.5">
      <c r="A1537" s="66" t="str">
        <f t="shared" si="23"/>
        <v>Kebumen - Purbowangi_GEBANGSARI</v>
      </c>
      <c r="B1537" s="66" t="s">
        <v>2744</v>
      </c>
      <c r="C1537" s="66" t="s">
        <v>5784</v>
      </c>
      <c r="D1537" s="76" t="s">
        <v>5737</v>
      </c>
      <c r="E1537" s="66" t="s">
        <v>5786</v>
      </c>
      <c r="F1537" s="67">
        <v>9.3800000000000008</v>
      </c>
      <c r="G1537" s="67">
        <v>-7.6428599999999998</v>
      </c>
      <c r="H1537" s="67">
        <v>109.404</v>
      </c>
      <c r="I1537" s="66" t="s">
        <v>4274</v>
      </c>
      <c r="J1537" s="67">
        <v>-7.6099800000000002</v>
      </c>
      <c r="K1537" s="67">
        <v>109.48480000000001</v>
      </c>
    </row>
    <row r="1538" spans="1:11" ht="14.5">
      <c r="A1538" s="66" t="str">
        <f t="shared" ref="A1538:A1601" si="24">CONCATENATE(I1538,"_",B1538)</f>
        <v>UPP SEMARANG_GEBANGSARI</v>
      </c>
      <c r="B1538" s="66" t="s">
        <v>2744</v>
      </c>
      <c r="C1538" s="66" t="s">
        <v>5784</v>
      </c>
      <c r="D1538" s="76" t="s">
        <v>5744</v>
      </c>
      <c r="E1538" s="66" t="s">
        <v>5786</v>
      </c>
      <c r="F1538" s="67">
        <v>1.22</v>
      </c>
      <c r="G1538" s="67">
        <v>-6.9650299999999996</v>
      </c>
      <c r="H1538" s="67">
        <v>110.467</v>
      </c>
      <c r="I1538" s="66" t="s">
        <v>5495</v>
      </c>
      <c r="J1538" s="67">
        <v>-6.9489400000000003</v>
      </c>
      <c r="K1538" s="67">
        <v>110.42059999999999</v>
      </c>
    </row>
    <row r="1539" spans="1:11" ht="14.5">
      <c r="A1539" s="66" t="str">
        <f t="shared" si="24"/>
        <v>Temanggung_GEBLOG</v>
      </c>
      <c r="B1539" s="66" t="s">
        <v>5304</v>
      </c>
      <c r="C1539" s="66" t="s">
        <v>5784</v>
      </c>
      <c r="D1539" s="76" t="s">
        <v>5766</v>
      </c>
      <c r="E1539" s="66" t="s">
        <v>5786</v>
      </c>
      <c r="F1539" s="67">
        <v>9.5500000000000007</v>
      </c>
      <c r="G1539" s="67">
        <v>-7.2752400000000002</v>
      </c>
      <c r="H1539" s="67">
        <v>110.226</v>
      </c>
      <c r="I1539" s="66" t="s">
        <v>5294</v>
      </c>
      <c r="J1539" s="67">
        <v>-7.3036099999999999</v>
      </c>
      <c r="K1539" s="67">
        <v>110.15309999999999</v>
      </c>
    </row>
    <row r="1540" spans="1:11" ht="14.5">
      <c r="A1540" s="66" t="str">
        <f t="shared" si="24"/>
        <v>Kebumen - Purbowangi_GEBLUG</v>
      </c>
      <c r="B1540" s="66" t="s">
        <v>4291</v>
      </c>
      <c r="C1540" s="66" t="s">
        <v>5784</v>
      </c>
      <c r="D1540" s="76" t="s">
        <v>5745</v>
      </c>
      <c r="E1540" s="66" t="s">
        <v>5786</v>
      </c>
      <c r="F1540" s="67">
        <v>15.69</v>
      </c>
      <c r="G1540" s="67">
        <v>-7.7039400000000002</v>
      </c>
      <c r="H1540" s="67">
        <v>109.479</v>
      </c>
      <c r="I1540" s="66" t="s">
        <v>4274</v>
      </c>
      <c r="J1540" s="67">
        <v>-7.6099800000000002</v>
      </c>
      <c r="K1540" s="67">
        <v>109.48480000000001</v>
      </c>
    </row>
    <row r="1541" spans="1:11" ht="14.5">
      <c r="A1541" s="66" t="str">
        <f t="shared" si="24"/>
        <v>Semarang - Kalikuning_GEBUGAN</v>
      </c>
      <c r="B1541" s="66" t="s">
        <v>5085</v>
      </c>
      <c r="C1541" s="66" t="s">
        <v>5784</v>
      </c>
      <c r="D1541" s="76" t="s">
        <v>5761</v>
      </c>
      <c r="E1541" s="66" t="s">
        <v>5786</v>
      </c>
      <c r="F1541" s="67">
        <v>10.51</v>
      </c>
      <c r="G1541" s="67">
        <v>-7.1777300000000004</v>
      </c>
      <c r="H1541" s="67">
        <v>110.39</v>
      </c>
      <c r="I1541" s="66" t="s">
        <v>5061</v>
      </c>
      <c r="J1541" s="67">
        <v>-7.1833299999999998</v>
      </c>
      <c r="K1541" s="67">
        <v>110.4721</v>
      </c>
    </row>
    <row r="1542" spans="1:11" ht="14.5">
      <c r="A1542" s="66" t="str">
        <f t="shared" si="24"/>
        <v>GPP SRAGEN_GEBYOG</v>
      </c>
      <c r="B1542" s="66" t="s">
        <v>3917</v>
      </c>
      <c r="C1542" s="66" t="s">
        <v>5784</v>
      </c>
      <c r="D1542" s="76" t="s">
        <v>5758</v>
      </c>
      <c r="E1542" s="66" t="s">
        <v>5786</v>
      </c>
      <c r="F1542" s="67">
        <v>21.59</v>
      </c>
      <c r="G1542" s="67">
        <v>-7.5434200000000002</v>
      </c>
      <c r="H1542" s="67">
        <v>110.985</v>
      </c>
      <c r="I1542" s="66" t="s">
        <v>3898</v>
      </c>
      <c r="J1542" s="67">
        <v>-7.4936100000000003</v>
      </c>
      <c r="K1542" s="67">
        <v>110.9278</v>
      </c>
    </row>
    <row r="1543" spans="1:11" ht="14.5">
      <c r="A1543" s="66" t="str">
        <f t="shared" si="24"/>
        <v>Demak 1 - Mranak_GEDANGALAS</v>
      </c>
      <c r="B1543" s="66" t="s">
        <v>1933</v>
      </c>
      <c r="C1543" s="66" t="s">
        <v>5784</v>
      </c>
      <c r="D1543" s="76" t="s">
        <v>5740</v>
      </c>
      <c r="E1543" s="66" t="s">
        <v>5786</v>
      </c>
      <c r="F1543" s="67">
        <v>26.27</v>
      </c>
      <c r="G1543" s="67">
        <v>-6.9082499999999998</v>
      </c>
      <c r="H1543" s="67">
        <v>110.72499999999999</v>
      </c>
      <c r="I1543" s="66" t="s">
        <v>1911</v>
      </c>
      <c r="J1543" s="67">
        <v>-6.8903100000000004</v>
      </c>
      <c r="K1543" s="67">
        <v>110.6673</v>
      </c>
    </row>
    <row r="1544" spans="1:11" ht="14.5">
      <c r="A1544" s="66" t="str">
        <f t="shared" si="24"/>
        <v>Boyolali_GEDANGAN</v>
      </c>
      <c r="B1544" s="66" t="s">
        <v>1409</v>
      </c>
      <c r="C1544" s="66" t="s">
        <v>5784</v>
      </c>
      <c r="D1544" s="76" t="s">
        <v>5740</v>
      </c>
      <c r="E1544" s="66" t="s">
        <v>5786</v>
      </c>
      <c r="F1544" s="67">
        <v>17.7</v>
      </c>
      <c r="G1544" s="67">
        <v>-7.5218699999999998</v>
      </c>
      <c r="H1544" s="67">
        <v>110.506</v>
      </c>
      <c r="I1544" s="66" t="s">
        <v>1370</v>
      </c>
      <c r="J1544" s="67">
        <v>-7.5381099999999996</v>
      </c>
      <c r="K1544" s="67">
        <v>110.6292</v>
      </c>
    </row>
    <row r="1545" spans="1:11" ht="14.5">
      <c r="A1545" s="66" t="str">
        <f t="shared" si="24"/>
        <v>GPP PURWOREJO_GEDANGAN</v>
      </c>
      <c r="B1545" s="66" t="s">
        <v>1409</v>
      </c>
      <c r="C1545" s="66" t="s">
        <v>5784</v>
      </c>
      <c r="D1545" s="76" t="s">
        <v>5743</v>
      </c>
      <c r="E1545" s="66" t="s">
        <v>5786</v>
      </c>
      <c r="F1545" s="67">
        <v>4.4400000000000004</v>
      </c>
      <c r="G1545" s="67">
        <v>-7.8845200000000002</v>
      </c>
      <c r="H1545" s="67">
        <v>110.01300000000001</v>
      </c>
      <c r="I1545" s="66" t="s">
        <v>3504</v>
      </c>
      <c r="J1545" s="67">
        <v>-7.7226800000000004</v>
      </c>
      <c r="K1545" s="67">
        <v>109.9468</v>
      </c>
    </row>
    <row r="1546" spans="1:11" ht="14.5">
      <c r="A1546" s="66" t="str">
        <f t="shared" si="24"/>
        <v>Jepara - Mayong_GEDANGAN</v>
      </c>
      <c r="B1546" s="66" t="s">
        <v>1409</v>
      </c>
      <c r="C1546" s="66" t="s">
        <v>5784</v>
      </c>
      <c r="D1546" s="76" t="s">
        <v>5753</v>
      </c>
      <c r="E1546" s="66" t="s">
        <v>5786</v>
      </c>
      <c r="F1546" s="67">
        <v>10.32</v>
      </c>
      <c r="G1546" s="67">
        <v>-6.7881299999999998</v>
      </c>
      <c r="H1546" s="67">
        <v>110.73</v>
      </c>
      <c r="I1546" s="66" t="s">
        <v>4145</v>
      </c>
      <c r="J1546" s="67">
        <v>-6.7420299999999997</v>
      </c>
      <c r="K1546" s="67">
        <v>110.7436</v>
      </c>
    </row>
    <row r="1547" spans="1:11" ht="14.5">
      <c r="A1547" s="66" t="str">
        <f t="shared" si="24"/>
        <v>Qc Purwodadi - Tawangharjo_GEDANGAN</v>
      </c>
      <c r="B1547" s="66" t="s">
        <v>1409</v>
      </c>
      <c r="C1547" s="66" t="s">
        <v>5784</v>
      </c>
      <c r="D1547" s="76" t="s">
        <v>5761</v>
      </c>
      <c r="E1547" s="66" t="s">
        <v>5786</v>
      </c>
      <c r="F1547" s="67">
        <v>53.45</v>
      </c>
      <c r="G1547" s="67">
        <v>-7.0535399999999999</v>
      </c>
      <c r="H1547" s="67">
        <v>111.072</v>
      </c>
      <c r="I1547" s="66" t="s">
        <v>4974</v>
      </c>
      <c r="J1547" s="67">
        <v>-7.0747999999999998</v>
      </c>
      <c r="K1547" s="67">
        <v>110.9586</v>
      </c>
    </row>
    <row r="1548" spans="1:11" ht="14.5">
      <c r="A1548" s="66" t="str">
        <f t="shared" si="24"/>
        <v>Rembang-Tritunggal_GEDANGAN</v>
      </c>
      <c r="B1548" s="66" t="s">
        <v>1409</v>
      </c>
      <c r="C1548" s="66" t="s">
        <v>5784</v>
      </c>
      <c r="D1548" s="76" t="s">
        <v>5761</v>
      </c>
      <c r="E1548" s="66" t="s">
        <v>5786</v>
      </c>
      <c r="F1548" s="67">
        <v>20.29</v>
      </c>
      <c r="G1548" s="67">
        <v>-6.7223199999999999</v>
      </c>
      <c r="H1548" s="67">
        <v>111.376</v>
      </c>
      <c r="I1548" s="66" t="s">
        <v>5002</v>
      </c>
      <c r="J1548" s="67">
        <v>-6.6992700000000003</v>
      </c>
      <c r="K1548" s="67">
        <v>111.39919999999999</v>
      </c>
    </row>
    <row r="1549" spans="1:11" ht="14.5">
      <c r="A1549" s="66" t="str">
        <f t="shared" si="24"/>
        <v>Semarang - Kalikuning_GEDANGAN</v>
      </c>
      <c r="B1549" s="66" t="s">
        <v>1409</v>
      </c>
      <c r="C1549" s="66" t="s">
        <v>5784</v>
      </c>
      <c r="D1549" s="76" t="s">
        <v>5761</v>
      </c>
      <c r="E1549" s="66" t="s">
        <v>5786</v>
      </c>
      <c r="F1549" s="67">
        <v>10.51</v>
      </c>
      <c r="G1549" s="67">
        <v>-7.32348</v>
      </c>
      <c r="H1549" s="67">
        <v>110.468</v>
      </c>
      <c r="I1549" s="66" t="s">
        <v>5061</v>
      </c>
      <c r="J1549" s="67">
        <v>-7.1833299999999998</v>
      </c>
      <c r="K1549" s="67">
        <v>110.4721</v>
      </c>
    </row>
    <row r="1550" spans="1:11" ht="14.5">
      <c r="A1550" s="66" t="str">
        <f t="shared" si="24"/>
        <v>Sukoharjo 2 - Baki_GEDANGAN</v>
      </c>
      <c r="B1550" s="66" t="s">
        <v>1409</v>
      </c>
      <c r="C1550" s="66" t="s">
        <v>5784</v>
      </c>
      <c r="D1550" s="76" t="s">
        <v>5761</v>
      </c>
      <c r="E1550" s="66" t="s">
        <v>5786</v>
      </c>
      <c r="F1550" s="67">
        <v>14.71</v>
      </c>
      <c r="G1550" s="67">
        <v>-7.6042100000000001</v>
      </c>
      <c r="H1550" s="67">
        <v>110.8</v>
      </c>
      <c r="I1550" s="66" t="s">
        <v>5224</v>
      </c>
      <c r="J1550" s="67">
        <v>-7.6135599999999997</v>
      </c>
      <c r="K1550" s="67">
        <v>110.76560000000001</v>
      </c>
    </row>
    <row r="1551" spans="1:11" ht="14.5">
      <c r="A1551" s="66" t="str">
        <f t="shared" si="24"/>
        <v>Semarang - Kalikuning_GEDANGANAK</v>
      </c>
      <c r="B1551" s="66" t="s">
        <v>5086</v>
      </c>
      <c r="C1551" s="66" t="s">
        <v>5784</v>
      </c>
      <c r="D1551" s="76" t="s">
        <v>5738</v>
      </c>
      <c r="E1551" s="66" t="s">
        <v>5786</v>
      </c>
      <c r="F1551" s="67">
        <v>10.51</v>
      </c>
      <c r="G1551" s="67">
        <v>-7.1512799999999999</v>
      </c>
      <c r="H1551" s="67">
        <v>110.414</v>
      </c>
      <c r="I1551" s="66" t="s">
        <v>5061</v>
      </c>
      <c r="J1551" s="67">
        <v>-7.1833299999999998</v>
      </c>
      <c r="K1551" s="67">
        <v>110.4721</v>
      </c>
    </row>
    <row r="1552" spans="1:11" ht="14.5">
      <c r="A1552" s="66" t="str">
        <f t="shared" si="24"/>
        <v>Blora 3 Bangkle_GEDANGDOWO</v>
      </c>
      <c r="B1552" s="66" t="s">
        <v>1184</v>
      </c>
      <c r="C1552" s="66" t="s">
        <v>5784</v>
      </c>
      <c r="D1552" s="76" t="s">
        <v>5739</v>
      </c>
      <c r="E1552" s="66" t="s">
        <v>5786</v>
      </c>
      <c r="F1552" s="67">
        <v>44.23</v>
      </c>
      <c r="G1552" s="67">
        <v>-6.9493400000000003</v>
      </c>
      <c r="H1552" s="67">
        <v>111.46299999999999</v>
      </c>
      <c r="I1552" s="66" t="s">
        <v>1166</v>
      </c>
      <c r="J1552" s="67">
        <v>-6.9716199999999997</v>
      </c>
      <c r="K1552" s="67">
        <v>111.4388</v>
      </c>
    </row>
    <row r="1553" spans="1:11" ht="14.5">
      <c r="A1553" s="66" t="str">
        <f t="shared" si="24"/>
        <v>GPP KLATEN_GEDAREN</v>
      </c>
      <c r="B1553" s="66" t="s">
        <v>2940</v>
      </c>
      <c r="C1553" s="66" t="s">
        <v>5784</v>
      </c>
      <c r="D1553" s="76" t="s">
        <v>5745</v>
      </c>
      <c r="E1553" s="66" t="s">
        <v>5786</v>
      </c>
      <c r="F1553" s="67">
        <v>8.89</v>
      </c>
      <c r="G1553" s="67">
        <v>-7.6437999999999997</v>
      </c>
      <c r="H1553" s="67">
        <v>110.59699999999999</v>
      </c>
      <c r="I1553" s="66" t="s">
        <v>2894</v>
      </c>
      <c r="J1553" s="67">
        <v>-7.6692</v>
      </c>
      <c r="K1553" s="67">
        <v>110.6751</v>
      </c>
    </row>
    <row r="1554" spans="1:11" ht="14.5">
      <c r="A1554" s="66" t="str">
        <f t="shared" si="24"/>
        <v>GUDANG DEMAK 2_GEDAWANG</v>
      </c>
      <c r="B1554" s="66" t="s">
        <v>4094</v>
      </c>
      <c r="C1554" s="66" t="s">
        <v>5784</v>
      </c>
      <c r="D1554" s="76" t="s">
        <v>5748</v>
      </c>
      <c r="E1554" s="66" t="s">
        <v>5786</v>
      </c>
      <c r="F1554" s="67">
        <v>1.22</v>
      </c>
      <c r="G1554" s="67">
        <v>-7.0830099999999998</v>
      </c>
      <c r="H1554" s="67">
        <v>110.429</v>
      </c>
      <c r="I1554" s="66" t="s">
        <v>4087</v>
      </c>
      <c r="J1554" s="67">
        <v>-7.0231700000000004</v>
      </c>
      <c r="K1554" s="67">
        <v>110.50660000000001</v>
      </c>
    </row>
    <row r="1555" spans="1:11" ht="14.5">
      <c r="A1555" s="66" t="str">
        <f t="shared" si="24"/>
        <v>BGR NGADIROJO_GEDAWUNG</v>
      </c>
      <c r="B1555" s="66" t="s">
        <v>571</v>
      </c>
      <c r="C1555" s="66" t="s">
        <v>5784</v>
      </c>
      <c r="D1555" s="76" t="s">
        <v>5739</v>
      </c>
      <c r="E1555" s="66" t="s">
        <v>5786</v>
      </c>
      <c r="F1555" s="67">
        <v>20.7</v>
      </c>
      <c r="G1555" s="67">
        <v>-7.8717600000000001</v>
      </c>
      <c r="H1555" s="67">
        <v>111.252</v>
      </c>
      <c r="I1555" s="66" t="s">
        <v>538</v>
      </c>
      <c r="J1555" s="67">
        <v>-7.8147399999999996</v>
      </c>
      <c r="K1555" s="67">
        <v>111.0005</v>
      </c>
    </row>
    <row r="1556" spans="1:11" ht="14.5">
      <c r="A1556" s="66" t="str">
        <f t="shared" si="24"/>
        <v>Blora 4 Ngawen_GEDEBEG</v>
      </c>
      <c r="B1556" s="66" t="s">
        <v>1283</v>
      </c>
      <c r="C1556" s="66" t="s">
        <v>5784</v>
      </c>
      <c r="D1556" s="76" t="s">
        <v>5751</v>
      </c>
      <c r="E1556" s="66" t="s">
        <v>5786</v>
      </c>
      <c r="F1556" s="67">
        <v>44.23</v>
      </c>
      <c r="G1556" s="67">
        <v>-7.0713299999999997</v>
      </c>
      <c r="H1556" s="67">
        <v>111.30200000000001</v>
      </c>
      <c r="I1556" s="66" t="s">
        <v>1251</v>
      </c>
      <c r="J1556" s="67">
        <v>-7.0247799999999998</v>
      </c>
      <c r="K1556" s="67">
        <v>111.2928</v>
      </c>
    </row>
    <row r="1557" spans="1:11" ht="14.5">
      <c r="A1557" s="66" t="str">
        <f t="shared" si="24"/>
        <v>PML 1BEJI_GEDEG</v>
      </c>
      <c r="B1557" s="66" t="s">
        <v>4716</v>
      </c>
      <c r="C1557" s="66" t="s">
        <v>5784</v>
      </c>
      <c r="D1557" s="76" t="s">
        <v>5751</v>
      </c>
      <c r="E1557" s="66" t="s">
        <v>5786</v>
      </c>
      <c r="F1557" s="67">
        <v>15.73</v>
      </c>
      <c r="G1557" s="67">
        <v>-6.8828800000000001</v>
      </c>
      <c r="H1557" s="67">
        <v>109.539</v>
      </c>
      <c r="I1557" s="66" t="s">
        <v>4705</v>
      </c>
      <c r="J1557" s="67">
        <v>-6.8926100000000003</v>
      </c>
      <c r="K1557" s="67">
        <v>109.4507</v>
      </c>
    </row>
    <row r="1558" spans="1:11" ht="14.5">
      <c r="A1558" s="66" t="str">
        <f t="shared" si="24"/>
        <v>BGR JENARSARI_GEDONG</v>
      </c>
      <c r="B1558" s="66" t="s">
        <v>375</v>
      </c>
      <c r="C1558" s="66" t="s">
        <v>5784</v>
      </c>
      <c r="D1558" s="76" t="s">
        <v>5747</v>
      </c>
      <c r="E1558" s="66" t="s">
        <v>5786</v>
      </c>
      <c r="F1558" s="67">
        <v>16.97</v>
      </c>
      <c r="G1558" s="67">
        <v>-7.0845099999999999</v>
      </c>
      <c r="H1558" s="67">
        <v>110.068</v>
      </c>
      <c r="I1558" s="66" t="s">
        <v>346</v>
      </c>
      <c r="J1558" s="67">
        <v>-6.95329</v>
      </c>
      <c r="K1558" s="67">
        <v>110.10129999999999</v>
      </c>
    </row>
    <row r="1559" spans="1:11" ht="14.5">
      <c r="A1559" s="66" t="str">
        <f t="shared" si="24"/>
        <v>BGR NGADIROJO_GEDONG</v>
      </c>
      <c r="B1559" s="66" t="s">
        <v>375</v>
      </c>
      <c r="C1559" s="66" t="s">
        <v>5784</v>
      </c>
      <c r="D1559" s="76" t="s">
        <v>5743</v>
      </c>
      <c r="E1559" s="66" t="s">
        <v>5786</v>
      </c>
      <c r="F1559" s="67">
        <v>20.7</v>
      </c>
      <c r="G1559" s="67">
        <v>-7.8590900000000001</v>
      </c>
      <c r="H1559" s="67">
        <v>110.99299999999999</v>
      </c>
      <c r="I1559" s="66" t="s">
        <v>538</v>
      </c>
      <c r="J1559" s="67">
        <v>-7.8147399999999996</v>
      </c>
      <c r="K1559" s="67">
        <v>111.0005</v>
      </c>
    </row>
    <row r="1560" spans="1:11" ht="14.5">
      <c r="A1560" s="66" t="str">
        <f t="shared" si="24"/>
        <v>GPP PURWOREJO_GEDONG</v>
      </c>
      <c r="B1560" s="66" t="s">
        <v>375</v>
      </c>
      <c r="C1560" s="66" t="s">
        <v>5784</v>
      </c>
      <c r="D1560" s="76" t="s">
        <v>5753</v>
      </c>
      <c r="E1560" s="66" t="s">
        <v>5786</v>
      </c>
      <c r="F1560" s="67">
        <v>4.4400000000000004</v>
      </c>
      <c r="G1560" s="67">
        <v>-7.6947400000000004</v>
      </c>
      <c r="H1560" s="67">
        <v>109.88500000000001</v>
      </c>
      <c r="I1560" s="66" t="s">
        <v>3504</v>
      </c>
      <c r="J1560" s="67">
        <v>-7.7226800000000004</v>
      </c>
      <c r="K1560" s="67">
        <v>109.9468</v>
      </c>
    </row>
    <row r="1561" spans="1:11" ht="14.5">
      <c r="A1561" s="66" t="str">
        <f t="shared" si="24"/>
        <v>GPP SRAGEN_GEDONG</v>
      </c>
      <c r="B1561" s="66" t="s">
        <v>375</v>
      </c>
      <c r="C1561" s="66" t="s">
        <v>5784</v>
      </c>
      <c r="D1561" s="76" t="s">
        <v>5741</v>
      </c>
      <c r="E1561" s="66" t="s">
        <v>5786</v>
      </c>
      <c r="F1561" s="67">
        <v>21.59</v>
      </c>
      <c r="G1561" s="67">
        <v>-7.5773200000000003</v>
      </c>
      <c r="H1561" s="67">
        <v>110.98399999999999</v>
      </c>
      <c r="I1561" s="66" t="s">
        <v>3898</v>
      </c>
      <c r="J1561" s="67">
        <v>-7.4936100000000003</v>
      </c>
      <c r="K1561" s="67">
        <v>110.9278</v>
      </c>
    </row>
    <row r="1562" spans="1:11" ht="14.5">
      <c r="A1562" s="66" t="str">
        <f t="shared" si="24"/>
        <v>Semarang - Kalikuning_GEDONG</v>
      </c>
      <c r="B1562" s="66" t="s">
        <v>375</v>
      </c>
      <c r="C1562" s="66" t="s">
        <v>5784</v>
      </c>
      <c r="D1562" s="76" t="s">
        <v>5754</v>
      </c>
      <c r="E1562" s="66" t="s">
        <v>5786</v>
      </c>
      <c r="F1562" s="67">
        <v>10.51</v>
      </c>
      <c r="G1562" s="67">
        <v>-7.3450199999999999</v>
      </c>
      <c r="H1562" s="67">
        <v>110.44199999999999</v>
      </c>
      <c r="I1562" s="66" t="s">
        <v>5061</v>
      </c>
      <c r="J1562" s="67">
        <v>-7.1833299999999998</v>
      </c>
      <c r="K1562" s="67">
        <v>110.4721</v>
      </c>
    </row>
    <row r="1563" spans="1:11" ht="14.5">
      <c r="A1563" s="66" t="str">
        <f t="shared" si="24"/>
        <v>Wonogiri 2 - Nambangan_GEDONG</v>
      </c>
      <c r="B1563" s="66" t="s">
        <v>375</v>
      </c>
      <c r="C1563" s="66" t="s">
        <v>5784</v>
      </c>
      <c r="D1563" s="76" t="s">
        <v>5746</v>
      </c>
      <c r="E1563" s="66" t="s">
        <v>5786</v>
      </c>
      <c r="F1563" s="67">
        <v>20.7</v>
      </c>
      <c r="G1563" s="67">
        <v>-8.0655099999999997</v>
      </c>
      <c r="H1563" s="67">
        <v>110.791</v>
      </c>
      <c r="I1563" s="66" t="s">
        <v>5545</v>
      </c>
      <c r="J1563" s="67">
        <v>-7.76837</v>
      </c>
      <c r="K1563" s="67">
        <v>110.8871</v>
      </c>
    </row>
    <row r="1564" spans="1:11" ht="14.5">
      <c r="A1564" s="66" t="str">
        <f t="shared" si="24"/>
        <v>GPP SRAGEN_GEDONGAN</v>
      </c>
      <c r="B1564" s="66" t="s">
        <v>3918</v>
      </c>
      <c r="C1564" s="66" t="s">
        <v>5784</v>
      </c>
      <c r="D1564" s="76" t="s">
        <v>5760</v>
      </c>
      <c r="E1564" s="66" t="s">
        <v>5786</v>
      </c>
      <c r="F1564" s="67">
        <v>66.78</v>
      </c>
      <c r="G1564" s="67">
        <v>-7.4530700000000003</v>
      </c>
      <c r="H1564" s="67">
        <v>110.889</v>
      </c>
      <c r="I1564" s="66" t="s">
        <v>3898</v>
      </c>
      <c r="J1564" s="67">
        <v>-7.4936100000000003</v>
      </c>
      <c r="K1564" s="67">
        <v>110.9278</v>
      </c>
    </row>
    <row r="1565" spans="1:11" ht="14.5">
      <c r="A1565" s="66" t="str">
        <f t="shared" si="24"/>
        <v>Sukoharjo 2 - Baki_GEDONGAN</v>
      </c>
      <c r="B1565" s="66" t="s">
        <v>3918</v>
      </c>
      <c r="C1565" s="66" t="s">
        <v>5784</v>
      </c>
      <c r="D1565" s="76" t="s">
        <v>5760</v>
      </c>
      <c r="E1565" s="66" t="s">
        <v>5786</v>
      </c>
      <c r="F1565" s="67">
        <v>14.71</v>
      </c>
      <c r="G1565" s="67">
        <v>-7.6276200000000003</v>
      </c>
      <c r="H1565" s="67">
        <v>110.771</v>
      </c>
      <c r="I1565" s="66" t="s">
        <v>5224</v>
      </c>
      <c r="J1565" s="67">
        <v>-7.6135599999999997</v>
      </c>
      <c r="K1565" s="67">
        <v>110.76560000000001</v>
      </c>
    </row>
    <row r="1566" spans="1:11" ht="14.5">
      <c r="A1566" s="66" t="str">
        <f t="shared" si="24"/>
        <v>Sukoharjo 2 - Baki_GEDONGAN</v>
      </c>
      <c r="B1566" s="66" t="s">
        <v>3918</v>
      </c>
      <c r="C1566" s="66" t="s">
        <v>5784</v>
      </c>
      <c r="D1566" s="76" t="s">
        <v>5746</v>
      </c>
      <c r="E1566" s="66" t="s">
        <v>5786</v>
      </c>
      <c r="F1566" s="67">
        <v>21.59</v>
      </c>
      <c r="G1566" s="67">
        <v>-7.5286200000000001</v>
      </c>
      <c r="H1566" s="67">
        <v>110.777</v>
      </c>
      <c r="I1566" s="66" t="s">
        <v>5224</v>
      </c>
      <c r="J1566" s="67">
        <v>-7.6135599999999997</v>
      </c>
      <c r="K1566" s="67">
        <v>110.76560000000001</v>
      </c>
    </row>
    <row r="1567" spans="1:11" ht="14.5">
      <c r="A1567" s="66" t="str">
        <f t="shared" si="24"/>
        <v>Boyolali_GEDONGJETIS</v>
      </c>
      <c r="B1567" s="66" t="s">
        <v>1410</v>
      </c>
      <c r="C1567" s="66" t="s">
        <v>5784</v>
      </c>
      <c r="D1567" s="76" t="s">
        <v>5752</v>
      </c>
      <c r="E1567" s="66" t="s">
        <v>5786</v>
      </c>
      <c r="F1567" s="67">
        <v>8.89</v>
      </c>
      <c r="G1567" s="67">
        <v>-7.6030100000000003</v>
      </c>
      <c r="H1567" s="67">
        <v>110.628</v>
      </c>
      <c r="I1567" s="66" t="s">
        <v>1370</v>
      </c>
      <c r="J1567" s="67">
        <v>-7.5381099999999996</v>
      </c>
      <c r="K1567" s="67">
        <v>110.6292</v>
      </c>
    </row>
    <row r="1568" spans="1:11" ht="14.5">
      <c r="A1568" s="66" t="str">
        <f t="shared" si="24"/>
        <v>GD. LASEM_GEDONGMULYO</v>
      </c>
      <c r="B1568" s="66" t="s">
        <v>2274</v>
      </c>
      <c r="C1568" s="66" t="s">
        <v>5784</v>
      </c>
      <c r="D1568" s="76" t="s">
        <v>5757</v>
      </c>
      <c r="E1568" s="66" t="s">
        <v>5786</v>
      </c>
      <c r="F1568" s="67">
        <v>20.29</v>
      </c>
      <c r="G1568" s="67">
        <v>-6.6856299999999997</v>
      </c>
      <c r="H1568" s="67">
        <v>111.43600000000001</v>
      </c>
      <c r="I1568" s="66" t="s">
        <v>2256</v>
      </c>
      <c r="J1568" s="67">
        <v>-6.6950700000000003</v>
      </c>
      <c r="K1568" s="67">
        <v>111.4366</v>
      </c>
    </row>
    <row r="1569" spans="1:11" ht="14.5">
      <c r="A1569" s="66" t="str">
        <f t="shared" si="24"/>
        <v>BGR NGADIROJO_GEDONGREJO</v>
      </c>
      <c r="B1569" s="66" t="s">
        <v>572</v>
      </c>
      <c r="C1569" s="66" t="s">
        <v>5784</v>
      </c>
      <c r="D1569" s="76" t="s">
        <v>5757</v>
      </c>
      <c r="E1569" s="66" t="s">
        <v>5786</v>
      </c>
      <c r="F1569" s="67">
        <v>20.7</v>
      </c>
      <c r="G1569" s="67">
        <v>-8.0624800000000008</v>
      </c>
      <c r="H1569" s="67">
        <v>111.006</v>
      </c>
      <c r="I1569" s="66" t="s">
        <v>538</v>
      </c>
      <c r="J1569" s="67">
        <v>-7.8147399999999996</v>
      </c>
      <c r="K1569" s="67">
        <v>111.0005</v>
      </c>
    </row>
    <row r="1570" spans="1:11" ht="14.5">
      <c r="A1570" s="66" t="str">
        <f t="shared" si="24"/>
        <v>BGR TEMANGGUNG_GEDONGSARI</v>
      </c>
      <c r="B1570" s="66" t="s">
        <v>1038</v>
      </c>
      <c r="C1570" s="66" t="s">
        <v>5784</v>
      </c>
      <c r="D1570" s="76" t="s">
        <v>5751</v>
      </c>
      <c r="E1570" s="66" t="s">
        <v>5786</v>
      </c>
      <c r="F1570" s="67">
        <v>9.5500000000000007</v>
      </c>
      <c r="G1570" s="67">
        <v>-7.2337800000000003</v>
      </c>
      <c r="H1570" s="67">
        <v>110.1224</v>
      </c>
      <c r="I1570" s="66" t="s">
        <v>999</v>
      </c>
      <c r="J1570" s="67">
        <v>-7.2953299999999999</v>
      </c>
      <c r="K1570" s="67">
        <v>110.0787</v>
      </c>
    </row>
    <row r="1571" spans="1:11" ht="14.5">
      <c r="A1571" s="66" t="str">
        <f t="shared" si="24"/>
        <v>Blora 3 Bangkle_GEDONGSARI</v>
      </c>
      <c r="B1571" s="66" t="s">
        <v>1038</v>
      </c>
      <c r="C1571" s="66" t="s">
        <v>5784</v>
      </c>
      <c r="D1571" s="76" t="s">
        <v>5762</v>
      </c>
      <c r="E1571" s="66" t="s">
        <v>5786</v>
      </c>
      <c r="F1571" s="67">
        <v>44.23</v>
      </c>
      <c r="G1571" s="67">
        <v>-7.0095599999999996</v>
      </c>
      <c r="H1571" s="67">
        <v>111.39700000000001</v>
      </c>
      <c r="I1571" s="66" t="s">
        <v>1166</v>
      </c>
      <c r="J1571" s="67">
        <v>-6.9716199999999997</v>
      </c>
      <c r="K1571" s="67">
        <v>111.4388</v>
      </c>
    </row>
    <row r="1572" spans="1:11" ht="14.5">
      <c r="A1572" s="66" t="str">
        <f t="shared" si="24"/>
        <v>Brebes GPP_GEGERKUNCI</v>
      </c>
      <c r="B1572" s="66" t="s">
        <v>1713</v>
      </c>
      <c r="C1572" s="66" t="s">
        <v>5784</v>
      </c>
      <c r="D1572" s="76" t="s">
        <v>5751</v>
      </c>
      <c r="E1572" s="66" t="s">
        <v>5786</v>
      </c>
      <c r="F1572" s="67">
        <v>20.92</v>
      </c>
      <c r="G1572" s="67">
        <v>-7.0069699999999999</v>
      </c>
      <c r="H1572" s="67">
        <v>108.977</v>
      </c>
      <c r="I1572" s="66" t="s">
        <v>1667</v>
      </c>
      <c r="J1572" s="67">
        <v>-7.1220699999999999</v>
      </c>
      <c r="K1572" s="67">
        <v>108.9847</v>
      </c>
    </row>
    <row r="1573" spans="1:11" ht="14.5">
      <c r="A1573" s="66" t="str">
        <f t="shared" si="24"/>
        <v>GD. LASEM_GEGERSIMO</v>
      </c>
      <c r="B1573" s="66" t="s">
        <v>2275</v>
      </c>
      <c r="C1573" s="66" t="s">
        <v>5784</v>
      </c>
      <c r="D1573" s="76" t="s">
        <v>5743</v>
      </c>
      <c r="E1573" s="66" t="s">
        <v>5786</v>
      </c>
      <c r="F1573" s="67">
        <v>20.29</v>
      </c>
      <c r="G1573" s="67">
        <v>-6.7579500000000001</v>
      </c>
      <c r="H1573" s="67">
        <v>111.432</v>
      </c>
      <c r="I1573" s="66" t="s">
        <v>2256</v>
      </c>
      <c r="J1573" s="67">
        <v>-6.6950700000000003</v>
      </c>
      <c r="K1573" s="67">
        <v>111.4366</v>
      </c>
    </row>
    <row r="1574" spans="1:11" ht="14.5">
      <c r="A1574" s="66" t="str">
        <f t="shared" si="24"/>
        <v>Rembang-Tritunggal_GEGUNUNG KULON</v>
      </c>
      <c r="B1574" s="66" t="s">
        <v>5008</v>
      </c>
      <c r="C1574" s="66" t="s">
        <v>5784</v>
      </c>
      <c r="D1574" s="76" t="s">
        <v>5750</v>
      </c>
      <c r="E1574" s="66" t="s">
        <v>5786</v>
      </c>
      <c r="F1574" s="67">
        <v>20.29</v>
      </c>
      <c r="G1574" s="67">
        <v>-6.6983300000000003</v>
      </c>
      <c r="H1574" s="67">
        <v>111.32</v>
      </c>
      <c r="I1574" s="66" t="s">
        <v>5002</v>
      </c>
      <c r="J1574" s="67">
        <v>-6.6992700000000003</v>
      </c>
      <c r="K1574" s="67">
        <v>111.39919999999999</v>
      </c>
    </row>
    <row r="1575" spans="1:11" ht="14.5">
      <c r="A1575" s="66" t="str">
        <f t="shared" si="24"/>
        <v>Rembang-Tritunggal_GEGUNUNG WETAN</v>
      </c>
      <c r="B1575" s="66" t="s">
        <v>5009</v>
      </c>
      <c r="C1575" s="66" t="s">
        <v>5784</v>
      </c>
      <c r="D1575" s="76" t="s">
        <v>5751</v>
      </c>
      <c r="E1575" s="66" t="s">
        <v>5786</v>
      </c>
      <c r="F1575" s="67">
        <v>20.29</v>
      </c>
      <c r="G1575" s="67">
        <v>-6.6990299999999996</v>
      </c>
      <c r="H1575" s="67">
        <v>111.32299999999999</v>
      </c>
      <c r="I1575" s="66" t="s">
        <v>5002</v>
      </c>
      <c r="J1575" s="67">
        <v>-6.6992700000000003</v>
      </c>
      <c r="K1575" s="67">
        <v>111.39919999999999</v>
      </c>
    </row>
    <row r="1576" spans="1:11" ht="14.5">
      <c r="A1576" s="66" t="str">
        <f t="shared" si="24"/>
        <v>BGR TEMANGGUNG_GEJAGAN</v>
      </c>
      <c r="B1576" s="66" t="s">
        <v>1039</v>
      </c>
      <c r="C1576" s="66" t="s">
        <v>5784</v>
      </c>
      <c r="D1576" s="76" t="s">
        <v>5757</v>
      </c>
      <c r="E1576" s="66" t="s">
        <v>5786</v>
      </c>
      <c r="F1576" s="67">
        <v>9.5500000000000007</v>
      </c>
      <c r="G1576" s="67">
        <v>-7.2457399999999996</v>
      </c>
      <c r="H1576" s="67">
        <v>110.04600000000001</v>
      </c>
      <c r="I1576" s="66" t="s">
        <v>999</v>
      </c>
      <c r="J1576" s="67">
        <v>-7.2953299999999999</v>
      </c>
      <c r="K1576" s="67">
        <v>110.0787</v>
      </c>
    </row>
    <row r="1577" spans="1:11" ht="14.5">
      <c r="A1577" s="66" t="str">
        <f t="shared" si="24"/>
        <v>GPP MAGELANG_GEJAGAN</v>
      </c>
      <c r="B1577" s="66" t="s">
        <v>1039</v>
      </c>
      <c r="C1577" s="66" t="s">
        <v>5784</v>
      </c>
      <c r="D1577" s="76" t="s">
        <v>5767</v>
      </c>
      <c r="E1577" s="66" t="s">
        <v>5786</v>
      </c>
      <c r="F1577" s="67">
        <v>7.61</v>
      </c>
      <c r="G1577" s="67">
        <v>-7.4356299999999997</v>
      </c>
      <c r="H1577" s="67">
        <v>110.325</v>
      </c>
      <c r="I1577" s="66" t="s">
        <v>3103</v>
      </c>
      <c r="J1577" s="67">
        <v>-7.3955399999999996</v>
      </c>
      <c r="K1577" s="67">
        <v>110.24469999999999</v>
      </c>
    </row>
    <row r="1578" spans="1:11" ht="14.5">
      <c r="A1578" s="66" t="str">
        <f t="shared" si="24"/>
        <v>GPP PEKALONGAN_GEJLIG</v>
      </c>
      <c r="B1578" s="66" t="s">
        <v>3402</v>
      </c>
      <c r="C1578" s="66" t="s">
        <v>5784</v>
      </c>
      <c r="D1578" s="76" t="s">
        <v>5759</v>
      </c>
      <c r="E1578" s="66" t="s">
        <v>5786</v>
      </c>
      <c r="F1578" s="67">
        <v>5.84</v>
      </c>
      <c r="G1578" s="67">
        <v>-7.0077499999999997</v>
      </c>
      <c r="H1578" s="67">
        <v>109.587</v>
      </c>
      <c r="I1578" s="66" t="s">
        <v>3376</v>
      </c>
      <c r="J1578" s="67">
        <v>-6.8898999999999999</v>
      </c>
      <c r="K1578" s="67">
        <v>109.6589</v>
      </c>
    </row>
    <row r="1579" spans="1:11" ht="14.5">
      <c r="A1579" s="66" t="str">
        <f t="shared" si="24"/>
        <v>BGR PURBALINGGA_GELANG</v>
      </c>
      <c r="B1579" s="66" t="s">
        <v>880</v>
      </c>
      <c r="C1579" s="66" t="s">
        <v>5784</v>
      </c>
      <c r="D1579" s="76" t="s">
        <v>5765</v>
      </c>
      <c r="E1579" s="66" t="s">
        <v>5786</v>
      </c>
      <c r="F1579" s="67">
        <v>10.28</v>
      </c>
      <c r="G1579" s="67">
        <v>-7.4378099999999998</v>
      </c>
      <c r="H1579" s="67">
        <v>109.52</v>
      </c>
      <c r="I1579" s="66" t="s">
        <v>856</v>
      </c>
      <c r="J1579" s="67">
        <v>-7.4180900000000003</v>
      </c>
      <c r="K1579" s="67">
        <v>109.37690000000001</v>
      </c>
    </row>
    <row r="1580" spans="1:11" ht="14.5">
      <c r="A1580" s="66" t="str">
        <f t="shared" si="24"/>
        <v>Jepara - Mayong_GELANG</v>
      </c>
      <c r="B1580" s="66" t="s">
        <v>880</v>
      </c>
      <c r="C1580" s="66" t="s">
        <v>5784</v>
      </c>
      <c r="D1580" s="76" t="s">
        <v>5749</v>
      </c>
      <c r="E1580" s="66" t="s">
        <v>5786</v>
      </c>
      <c r="F1580" s="67">
        <v>10.32</v>
      </c>
      <c r="G1580" s="67">
        <v>-6.4947699999999999</v>
      </c>
      <c r="H1580" s="67">
        <v>110.874</v>
      </c>
      <c r="I1580" s="66" t="s">
        <v>4145</v>
      </c>
      <c r="J1580" s="67">
        <v>-6.7420299999999997</v>
      </c>
      <c r="K1580" s="67">
        <v>110.7436</v>
      </c>
    </row>
    <row r="1581" spans="1:11" ht="14.5">
      <c r="A1581" s="66" t="str">
        <f t="shared" si="24"/>
        <v>GPP MAGELANG_GELANGAN</v>
      </c>
      <c r="B1581" s="66" t="s">
        <v>3141</v>
      </c>
      <c r="C1581" s="66" t="s">
        <v>5784</v>
      </c>
      <c r="D1581" s="76" t="s">
        <v>5748</v>
      </c>
      <c r="E1581" s="66" t="s">
        <v>5786</v>
      </c>
      <c r="F1581" s="67">
        <v>0.15</v>
      </c>
      <c r="G1581" s="67">
        <v>-7.4766599999999999</v>
      </c>
      <c r="H1581" s="67">
        <v>110.226</v>
      </c>
      <c r="I1581" s="66" t="s">
        <v>3103</v>
      </c>
      <c r="J1581" s="67">
        <v>-7.3955399999999996</v>
      </c>
      <c r="K1581" s="67">
        <v>110.24469999999999</v>
      </c>
    </row>
    <row r="1582" spans="1:11" ht="14.5">
      <c r="A1582" s="66" t="str">
        <f t="shared" si="24"/>
        <v>GUDANG DEMAK 2_GEMAH</v>
      </c>
      <c r="B1582" s="66" t="s">
        <v>4095</v>
      </c>
      <c r="C1582" s="66" t="s">
        <v>5784</v>
      </c>
      <c r="D1582" s="76" t="s">
        <v>5762</v>
      </c>
      <c r="E1582" s="66" t="s">
        <v>5786</v>
      </c>
      <c r="F1582" s="67">
        <v>1.22</v>
      </c>
      <c r="G1582" s="67">
        <v>-7.0111999999999997</v>
      </c>
      <c r="H1582" s="67">
        <v>110.46299999999999</v>
      </c>
      <c r="I1582" s="66" t="s">
        <v>4087</v>
      </c>
      <c r="J1582" s="67">
        <v>-7.0231700000000004</v>
      </c>
      <c r="K1582" s="67">
        <v>110.50660000000001</v>
      </c>
    </row>
    <row r="1583" spans="1:11" ht="14.5">
      <c r="A1583" s="66" t="str">
        <f t="shared" si="24"/>
        <v>GPP KLATEN_GEMAMPIR</v>
      </c>
      <c r="B1583" s="66" t="s">
        <v>2941</v>
      </c>
      <c r="C1583" s="66" t="s">
        <v>5784</v>
      </c>
      <c r="D1583" s="76" t="s">
        <v>5762</v>
      </c>
      <c r="E1583" s="66" t="s">
        <v>5786</v>
      </c>
      <c r="F1583" s="67">
        <v>8.89</v>
      </c>
      <c r="G1583" s="67">
        <v>-7.6474599999999997</v>
      </c>
      <c r="H1583" s="67">
        <v>110.548</v>
      </c>
      <c r="I1583" s="66" t="s">
        <v>2894</v>
      </c>
      <c r="J1583" s="67">
        <v>-7.6692</v>
      </c>
      <c r="K1583" s="67">
        <v>110.6751</v>
      </c>
    </row>
    <row r="1584" spans="1:11" ht="14.5">
      <c r="A1584" s="66" t="str">
        <f t="shared" si="24"/>
        <v>BGR NGADIROJO_GEMANTAR</v>
      </c>
      <c r="B1584" s="66" t="s">
        <v>573</v>
      </c>
      <c r="C1584" s="66" t="s">
        <v>5784</v>
      </c>
      <c r="D1584" s="76" t="s">
        <v>5764</v>
      </c>
      <c r="E1584" s="66" t="s">
        <v>5786</v>
      </c>
      <c r="F1584" s="67">
        <v>21.59</v>
      </c>
      <c r="G1584" s="67">
        <v>-7.6782199999999996</v>
      </c>
      <c r="H1584" s="67">
        <v>111.035</v>
      </c>
      <c r="I1584" s="66" t="s">
        <v>538</v>
      </c>
      <c r="J1584" s="67">
        <v>-7.8147399999999996</v>
      </c>
      <c r="K1584" s="67">
        <v>111.0005</v>
      </c>
    </row>
    <row r="1585" spans="1:11" ht="14.5">
      <c r="A1585" s="66" t="str">
        <f t="shared" si="24"/>
        <v>GPP GROBOGAN_GEMANTAR</v>
      </c>
      <c r="B1585" s="66" t="s">
        <v>573</v>
      </c>
      <c r="C1585" s="66" t="s">
        <v>5784</v>
      </c>
      <c r="D1585" s="76" t="s">
        <v>5755</v>
      </c>
      <c r="E1585" s="66" t="s">
        <v>5786</v>
      </c>
      <c r="F1585" s="67">
        <v>66.78</v>
      </c>
      <c r="G1585" s="67">
        <v>-7.2886199999999999</v>
      </c>
      <c r="H1585" s="67">
        <v>110.931</v>
      </c>
      <c r="I1585" s="66" t="s">
        <v>2583</v>
      </c>
      <c r="J1585" s="67">
        <v>-7.1456299999999997</v>
      </c>
      <c r="K1585" s="67">
        <v>110.9007</v>
      </c>
    </row>
    <row r="1586" spans="1:11" ht="14.5">
      <c r="A1586" s="66" t="str">
        <f t="shared" si="24"/>
        <v>Wonogiri 2 - Nambangan_GEMANTAR</v>
      </c>
      <c r="B1586" s="66" t="s">
        <v>573</v>
      </c>
      <c r="C1586" s="66" t="s">
        <v>5784</v>
      </c>
      <c r="D1586" s="76" t="s">
        <v>5765</v>
      </c>
      <c r="E1586" s="66" t="s">
        <v>5786</v>
      </c>
      <c r="F1586" s="67">
        <v>20.7</v>
      </c>
      <c r="G1586" s="67">
        <v>-7.7752100000000004</v>
      </c>
      <c r="H1586" s="67">
        <v>110.89400000000001</v>
      </c>
      <c r="I1586" s="66" t="s">
        <v>5545</v>
      </c>
      <c r="J1586" s="67">
        <v>-7.76837</v>
      </c>
      <c r="K1586" s="67">
        <v>110.8871</v>
      </c>
    </row>
    <row r="1587" spans="1:11" ht="14.5">
      <c r="A1587" s="66" t="str">
        <f t="shared" si="24"/>
        <v>BGR NGADIROJO_GEMAWANG</v>
      </c>
      <c r="B1587" s="66" t="s">
        <v>574</v>
      </c>
      <c r="C1587" s="66" t="s">
        <v>5784</v>
      </c>
      <c r="D1587" s="76" t="s">
        <v>5765</v>
      </c>
      <c r="E1587" s="66" t="s">
        <v>5786</v>
      </c>
      <c r="F1587" s="67">
        <v>20.7</v>
      </c>
      <c r="G1587" s="67">
        <v>-7.8803299999999998</v>
      </c>
      <c r="H1587" s="67">
        <v>111.015</v>
      </c>
      <c r="I1587" s="66" t="s">
        <v>538</v>
      </c>
      <c r="J1587" s="67">
        <v>-7.8147399999999996</v>
      </c>
      <c r="K1587" s="67">
        <v>111.0005</v>
      </c>
    </row>
    <row r="1588" spans="1:11" ht="14.5">
      <c r="A1588" s="66" t="str">
        <f t="shared" si="24"/>
        <v>BGR NGADIROJO_GEMAWANG</v>
      </c>
      <c r="B1588" s="66" t="s">
        <v>574</v>
      </c>
      <c r="C1588" s="66" t="s">
        <v>5784</v>
      </c>
      <c r="D1588" s="76" t="s">
        <v>5759</v>
      </c>
      <c r="E1588" s="66" t="s">
        <v>5786</v>
      </c>
      <c r="F1588" s="67">
        <v>20.7</v>
      </c>
      <c r="G1588" s="67">
        <v>-7.7882499999999997</v>
      </c>
      <c r="H1588" s="67">
        <v>111.104</v>
      </c>
      <c r="I1588" s="66" t="s">
        <v>538</v>
      </c>
      <c r="J1588" s="67">
        <v>-7.8147399999999996</v>
      </c>
      <c r="K1588" s="67">
        <v>111.0005</v>
      </c>
    </row>
    <row r="1589" spans="1:11" ht="14.5">
      <c r="A1589" s="66" t="str">
        <f t="shared" si="24"/>
        <v>GPP MAGELANG_GEMAWANG</v>
      </c>
      <c r="B1589" s="66" t="s">
        <v>574</v>
      </c>
      <c r="C1589" s="66" t="s">
        <v>5784</v>
      </c>
      <c r="D1589" s="76" t="s">
        <v>5764</v>
      </c>
      <c r="E1589" s="66" t="s">
        <v>5786</v>
      </c>
      <c r="F1589" s="67">
        <v>10.51</v>
      </c>
      <c r="G1589" s="67">
        <v>-7.3180399999999999</v>
      </c>
      <c r="H1589" s="67">
        <v>110.34</v>
      </c>
      <c r="I1589" s="66" t="s">
        <v>3103</v>
      </c>
      <c r="J1589" s="67">
        <v>-7.3955399999999996</v>
      </c>
      <c r="K1589" s="67">
        <v>110.24469999999999</v>
      </c>
    </row>
    <row r="1590" spans="1:11" ht="14.5">
      <c r="A1590" s="66" t="str">
        <f t="shared" si="24"/>
        <v>Temanggung_GEMAWANG</v>
      </c>
      <c r="B1590" s="66" t="s">
        <v>574</v>
      </c>
      <c r="C1590" s="66" t="s">
        <v>5784</v>
      </c>
      <c r="D1590" s="76" t="s">
        <v>5752</v>
      </c>
      <c r="E1590" s="66" t="s">
        <v>5786</v>
      </c>
      <c r="F1590" s="67">
        <v>9.5500000000000007</v>
      </c>
      <c r="G1590" s="67">
        <v>-7.1965000000000003</v>
      </c>
      <c r="H1590" s="67">
        <v>110.15</v>
      </c>
      <c r="I1590" s="66" t="s">
        <v>5294</v>
      </c>
      <c r="J1590" s="67">
        <v>-7.3036099999999999</v>
      </c>
      <c r="K1590" s="67">
        <v>110.15309999999999</v>
      </c>
    </row>
    <row r="1591" spans="1:11" ht="14.5">
      <c r="A1591" s="66" t="str">
        <f t="shared" si="24"/>
        <v>GPP KLATEN_GEMBLEGAN</v>
      </c>
      <c r="B1591" s="66" t="s">
        <v>2942</v>
      </c>
      <c r="C1591" s="66" t="s">
        <v>5784</v>
      </c>
      <c r="D1591" s="76" t="s">
        <v>5744</v>
      </c>
      <c r="E1591" s="66" t="s">
        <v>5786</v>
      </c>
      <c r="F1591" s="67">
        <v>8.89</v>
      </c>
      <c r="G1591" s="67">
        <v>-7.7031900000000002</v>
      </c>
      <c r="H1591" s="67">
        <v>110.629</v>
      </c>
      <c r="I1591" s="66" t="s">
        <v>2894</v>
      </c>
      <c r="J1591" s="67">
        <v>-7.6692</v>
      </c>
      <c r="K1591" s="67">
        <v>110.6751</v>
      </c>
    </row>
    <row r="1592" spans="1:11" ht="14.5">
      <c r="A1592" s="66" t="str">
        <f t="shared" si="24"/>
        <v>BGR TEMANGGUNG_GEMBLENGAN</v>
      </c>
      <c r="B1592" s="66" t="s">
        <v>1040</v>
      </c>
      <c r="C1592" s="66" t="s">
        <v>5784</v>
      </c>
      <c r="D1592" s="76" t="s">
        <v>5738</v>
      </c>
      <c r="E1592" s="66" t="s">
        <v>5786</v>
      </c>
      <c r="F1592" s="67">
        <v>7.7</v>
      </c>
      <c r="G1592" s="67">
        <v>-7.3093599999999999</v>
      </c>
      <c r="H1592" s="67">
        <v>109.941</v>
      </c>
      <c r="I1592" s="66" t="s">
        <v>999</v>
      </c>
      <c r="J1592" s="67">
        <v>-7.2953299999999999</v>
      </c>
      <c r="K1592" s="67">
        <v>110.0787</v>
      </c>
    </row>
    <row r="1593" spans="1:11" ht="14.5">
      <c r="A1593" s="66" t="str">
        <f t="shared" si="24"/>
        <v>GD. LASEM_GEMBLENGMULYO</v>
      </c>
      <c r="B1593" s="66" t="s">
        <v>2276</v>
      </c>
      <c r="C1593" s="66" t="s">
        <v>5784</v>
      </c>
      <c r="D1593" s="76" t="s">
        <v>5767</v>
      </c>
      <c r="E1593" s="66" t="s">
        <v>5786</v>
      </c>
      <c r="F1593" s="67">
        <v>20.29</v>
      </c>
      <c r="G1593" s="67">
        <v>-6.7370799999999997</v>
      </c>
      <c r="H1593" s="67">
        <v>111.46</v>
      </c>
      <c r="I1593" s="66" t="s">
        <v>2256</v>
      </c>
      <c r="J1593" s="67">
        <v>-6.6950700000000003</v>
      </c>
      <c r="K1593" s="67">
        <v>111.4366</v>
      </c>
    </row>
    <row r="1594" spans="1:11" ht="14.5">
      <c r="A1594" s="66" t="str">
        <f t="shared" si="24"/>
        <v>Blora 3 Bangkle_GEMBOL</v>
      </c>
      <c r="B1594" s="66" t="s">
        <v>1185</v>
      </c>
      <c r="C1594" s="66" t="s">
        <v>5784</v>
      </c>
      <c r="D1594" s="76" t="s">
        <v>5761</v>
      </c>
      <c r="E1594" s="66" t="s">
        <v>5786</v>
      </c>
      <c r="F1594" s="67">
        <v>44.23</v>
      </c>
      <c r="G1594" s="67">
        <v>-6.9464300000000003</v>
      </c>
      <c r="H1594" s="67">
        <v>111.54300000000001</v>
      </c>
      <c r="I1594" s="66" t="s">
        <v>1166</v>
      </c>
      <c r="J1594" s="67">
        <v>-6.9716199999999997</v>
      </c>
      <c r="K1594" s="67">
        <v>111.4388</v>
      </c>
    </row>
    <row r="1595" spans="1:11" ht="14.5">
      <c r="A1595" s="66" t="str">
        <f t="shared" si="24"/>
        <v>Wonosobo - Leksono_GEMBOL</v>
      </c>
      <c r="B1595" s="66" t="s">
        <v>1185</v>
      </c>
      <c r="C1595" s="66" t="s">
        <v>5784</v>
      </c>
      <c r="D1595" s="76" t="s">
        <v>5738</v>
      </c>
      <c r="E1595" s="66" t="s">
        <v>5786</v>
      </c>
      <c r="F1595" s="67">
        <v>10.28</v>
      </c>
      <c r="G1595" s="67">
        <v>-7.2200100000000003</v>
      </c>
      <c r="H1595" s="67">
        <v>109.85599999999999</v>
      </c>
      <c r="I1595" s="66" t="s">
        <v>5583</v>
      </c>
      <c r="J1595" s="67">
        <v>-7.4236599999999999</v>
      </c>
      <c r="K1595" s="67">
        <v>109.8591</v>
      </c>
    </row>
    <row r="1596" spans="1:11" ht="14.5">
      <c r="A1596" s="66" t="str">
        <f t="shared" si="24"/>
        <v>BGR PURBALINGGA_GEMBONG</v>
      </c>
      <c r="B1596" s="66" t="s">
        <v>881</v>
      </c>
      <c r="C1596" s="66" t="s">
        <v>5784</v>
      </c>
      <c r="D1596" s="76" t="s">
        <v>5756</v>
      </c>
      <c r="E1596" s="66" t="s">
        <v>5786</v>
      </c>
      <c r="F1596" s="67">
        <v>5.84</v>
      </c>
      <c r="G1596" s="67">
        <v>-7.2095200000000004</v>
      </c>
      <c r="H1596" s="67">
        <v>109.53400000000001</v>
      </c>
      <c r="I1596" s="66" t="s">
        <v>856</v>
      </c>
      <c r="J1596" s="67">
        <v>-7.4180900000000003</v>
      </c>
      <c r="K1596" s="67">
        <v>109.37690000000001</v>
      </c>
    </row>
    <row r="1597" spans="1:11" ht="14.5">
      <c r="A1597" s="66" t="str">
        <f t="shared" si="24"/>
        <v>Pati - Sokokulon_GEMBONG</v>
      </c>
      <c r="B1597" s="66" t="s">
        <v>881</v>
      </c>
      <c r="C1597" s="66" t="s">
        <v>5784</v>
      </c>
      <c r="D1597" s="76" t="s">
        <v>5751</v>
      </c>
      <c r="E1597" s="66" t="s">
        <v>5786</v>
      </c>
      <c r="F1597" s="67">
        <v>16.66</v>
      </c>
      <c r="G1597" s="67">
        <v>-6.7051299999999996</v>
      </c>
      <c r="H1597" s="67">
        <v>110.94199999999999</v>
      </c>
      <c r="I1597" s="66" t="s">
        <v>4606</v>
      </c>
      <c r="J1597" s="67">
        <v>-6.7764199999999999</v>
      </c>
      <c r="K1597" s="67">
        <v>110.9949</v>
      </c>
    </row>
    <row r="1598" spans="1:11" ht="14.5">
      <c r="A1598" s="66" t="str">
        <f t="shared" si="24"/>
        <v>Purbalingga - Kebong_GEMBONG</v>
      </c>
      <c r="B1598" s="66" t="s">
        <v>881</v>
      </c>
      <c r="C1598" s="66" t="s">
        <v>5784</v>
      </c>
      <c r="D1598" s="76" t="s">
        <v>5759</v>
      </c>
      <c r="E1598" s="66" t="s">
        <v>5786</v>
      </c>
      <c r="F1598" s="67">
        <v>7.6</v>
      </c>
      <c r="G1598" s="67">
        <v>-7.36557</v>
      </c>
      <c r="H1598" s="67">
        <v>109.35899999999999</v>
      </c>
      <c r="I1598" s="66" t="s">
        <v>4781</v>
      </c>
      <c r="J1598" s="67">
        <v>-7.4033100000000003</v>
      </c>
      <c r="K1598" s="67">
        <v>109.3588</v>
      </c>
    </row>
    <row r="1599" spans="1:11" ht="14.5">
      <c r="A1599" s="66" t="str">
        <f t="shared" si="24"/>
        <v>GPP BANJARNEGARA_GEMBONGAN</v>
      </c>
      <c r="B1599" s="66" t="s">
        <v>2380</v>
      </c>
      <c r="C1599" s="66" t="s">
        <v>5784</v>
      </c>
      <c r="D1599" s="76" t="s">
        <v>5754</v>
      </c>
      <c r="E1599" s="66" t="s">
        <v>5786</v>
      </c>
      <c r="F1599" s="67">
        <v>10.28</v>
      </c>
      <c r="G1599" s="67">
        <v>-7.3992300000000002</v>
      </c>
      <c r="H1599" s="67">
        <v>109.76600000000001</v>
      </c>
      <c r="I1599" s="66" t="s">
        <v>2357</v>
      </c>
      <c r="J1599" s="67">
        <v>-7.3905900000000004</v>
      </c>
      <c r="K1599" s="67">
        <v>109.7366</v>
      </c>
    </row>
    <row r="1600" spans="1:11" ht="14.5">
      <c r="A1600" s="66" t="str">
        <f t="shared" si="24"/>
        <v>TGL 3PURWAHAMBA_GEMBONGDADI</v>
      </c>
      <c r="B1600" s="66" t="s">
        <v>5385</v>
      </c>
      <c r="C1600" s="66" t="s">
        <v>5784</v>
      </c>
      <c r="D1600" s="76" t="s">
        <v>5755</v>
      </c>
      <c r="E1600" s="66" t="s">
        <v>5786</v>
      </c>
      <c r="F1600" s="67">
        <v>11.25</v>
      </c>
      <c r="G1600" s="67">
        <v>-6.9327199999999998</v>
      </c>
      <c r="H1600" s="67">
        <v>109.22199999999999</v>
      </c>
      <c r="I1600" s="66" t="s">
        <v>5354</v>
      </c>
      <c r="J1600" s="67">
        <v>-6.87378</v>
      </c>
      <c r="K1600" s="67">
        <v>109.2512</v>
      </c>
    </row>
    <row r="1601" spans="1:11" ht="14.5">
      <c r="A1601" s="66" t="str">
        <f t="shared" si="24"/>
        <v>TGL 3PURWAHAMBA_GEMBYANG</v>
      </c>
      <c r="B1601" s="66" t="s">
        <v>5386</v>
      </c>
      <c r="C1601" s="66" t="s">
        <v>5784</v>
      </c>
      <c r="D1601" s="76" t="s">
        <v>5763</v>
      </c>
      <c r="E1601" s="66" t="s">
        <v>5786</v>
      </c>
      <c r="F1601" s="67">
        <v>15.73</v>
      </c>
      <c r="G1601" s="67">
        <v>-7.0906399999999996</v>
      </c>
      <c r="H1601" s="67">
        <v>109.298</v>
      </c>
      <c r="I1601" s="66" t="s">
        <v>5354</v>
      </c>
      <c r="J1601" s="67">
        <v>-6.87378</v>
      </c>
      <c r="K1601" s="67">
        <v>109.2512</v>
      </c>
    </row>
    <row r="1602" spans="1:11" ht="14.5">
      <c r="A1602" s="66" t="str">
        <f t="shared" ref="A1602:A1665" si="25">CONCATENATE(I1602,"_",B1602)</f>
        <v>Blora 4 Ngawen_GEMBYUNGAN</v>
      </c>
      <c r="B1602" s="66" t="s">
        <v>1284</v>
      </c>
      <c r="C1602" s="66" t="s">
        <v>5784</v>
      </c>
      <c r="D1602" s="76" t="s">
        <v>5748</v>
      </c>
      <c r="E1602" s="66" t="s">
        <v>5786</v>
      </c>
      <c r="F1602" s="67">
        <v>44.23</v>
      </c>
      <c r="G1602" s="67">
        <v>-7.234</v>
      </c>
      <c r="H1602" s="67">
        <v>111.36799999999999</v>
      </c>
      <c r="I1602" s="66" t="s">
        <v>1251</v>
      </c>
      <c r="J1602" s="67">
        <v>-7.0247799999999998</v>
      </c>
      <c r="K1602" s="67">
        <v>111.2928</v>
      </c>
    </row>
    <row r="1603" spans="1:11" ht="14.5">
      <c r="A1603" s="66" t="str">
        <f t="shared" si="25"/>
        <v>GPP KEBUMEN_GEMEKSEKTI</v>
      </c>
      <c r="B1603" s="66" t="s">
        <v>2745</v>
      </c>
      <c r="C1603" s="66" t="s">
        <v>5784</v>
      </c>
      <c r="D1603" s="76" t="s">
        <v>5758</v>
      </c>
      <c r="E1603" s="66" t="s">
        <v>5786</v>
      </c>
      <c r="F1603" s="67">
        <v>15.69</v>
      </c>
      <c r="G1603" s="67">
        <v>-7.6525800000000004</v>
      </c>
      <c r="H1603" s="67">
        <v>109.652</v>
      </c>
      <c r="I1603" s="66" t="s">
        <v>2714</v>
      </c>
      <c r="J1603" s="67">
        <v>-7.6109200000000001</v>
      </c>
      <c r="K1603" s="67">
        <v>109.5078</v>
      </c>
    </row>
    <row r="1604" spans="1:11" ht="14.5">
      <c r="A1604" s="66" t="str">
        <f t="shared" si="25"/>
        <v>Jepara - Mayong_GEMIRING KIDUL</v>
      </c>
      <c r="B1604" s="66" t="s">
        <v>4170</v>
      </c>
      <c r="C1604" s="66" t="s">
        <v>5784</v>
      </c>
      <c r="D1604" s="76" t="s">
        <v>5756</v>
      </c>
      <c r="E1604" s="66" t="s">
        <v>5786</v>
      </c>
      <c r="F1604" s="67">
        <v>10.32</v>
      </c>
      <c r="G1604" s="67">
        <v>-6.7473400000000003</v>
      </c>
      <c r="H1604" s="67">
        <v>110.78</v>
      </c>
      <c r="I1604" s="66" t="s">
        <v>4145</v>
      </c>
      <c r="J1604" s="67">
        <v>-6.7420299999999997</v>
      </c>
      <c r="K1604" s="67">
        <v>110.7436</v>
      </c>
    </row>
    <row r="1605" spans="1:11" ht="14.5">
      <c r="A1605" s="66" t="str">
        <f t="shared" si="25"/>
        <v>Jepara - Mayong_GEMIRING LOR</v>
      </c>
      <c r="B1605" s="66" t="s">
        <v>4171</v>
      </c>
      <c r="C1605" s="66" t="s">
        <v>5784</v>
      </c>
      <c r="D1605" s="76" t="s">
        <v>5750</v>
      </c>
      <c r="E1605" s="66" t="s">
        <v>5786</v>
      </c>
      <c r="F1605" s="67">
        <v>10.32</v>
      </c>
      <c r="G1605" s="67">
        <v>-6.7358599999999997</v>
      </c>
      <c r="H1605" s="67">
        <v>110.786</v>
      </c>
      <c r="I1605" s="66" t="s">
        <v>4145</v>
      </c>
      <c r="J1605" s="67">
        <v>-6.7420299999999997</v>
      </c>
      <c r="K1605" s="67">
        <v>110.7436</v>
      </c>
    </row>
    <row r="1606" spans="1:11" ht="14.5">
      <c r="A1606" s="66" t="str">
        <f t="shared" si="25"/>
        <v>GPP SRAGEN_GEMOLONG</v>
      </c>
      <c r="B1606" s="66" t="s">
        <v>3919</v>
      </c>
      <c r="C1606" s="66" t="s">
        <v>5784</v>
      </c>
      <c r="D1606" s="76" t="s">
        <v>5756</v>
      </c>
      <c r="E1606" s="66" t="s">
        <v>5786</v>
      </c>
      <c r="F1606" s="67">
        <v>66.78</v>
      </c>
      <c r="G1606" s="67">
        <v>-7.3973699999999996</v>
      </c>
      <c r="H1606" s="67">
        <v>110.83499999999999</v>
      </c>
      <c r="I1606" s="66" t="s">
        <v>3898</v>
      </c>
      <c r="J1606" s="67">
        <v>-7.4936100000000003</v>
      </c>
      <c r="K1606" s="67">
        <v>110.9278</v>
      </c>
    </row>
    <row r="1607" spans="1:11" ht="14.5">
      <c r="A1607" s="66" t="str">
        <f t="shared" si="25"/>
        <v>GPP KLATEN_GEMPOL</v>
      </c>
      <c r="B1607" s="66" t="s">
        <v>2943</v>
      </c>
      <c r="C1607" s="66" t="s">
        <v>5784</v>
      </c>
      <c r="D1607" s="76" t="s">
        <v>5743</v>
      </c>
      <c r="E1607" s="66" t="s">
        <v>5786</v>
      </c>
      <c r="F1607" s="67">
        <v>8.89</v>
      </c>
      <c r="G1607" s="67">
        <v>-7.6232800000000003</v>
      </c>
      <c r="H1607" s="67">
        <v>110.624</v>
      </c>
      <c r="I1607" s="66" t="s">
        <v>2894</v>
      </c>
      <c r="J1607" s="67">
        <v>-7.6692</v>
      </c>
      <c r="K1607" s="67">
        <v>110.6751</v>
      </c>
    </row>
    <row r="1608" spans="1:11" ht="14.5">
      <c r="A1608" s="66" t="str">
        <f t="shared" si="25"/>
        <v>Sragen 2 - Sambung Macan_GEMPOL</v>
      </c>
      <c r="B1608" s="66" t="s">
        <v>2943</v>
      </c>
      <c r="C1608" s="66" t="s">
        <v>5784</v>
      </c>
      <c r="D1608" s="76" t="s">
        <v>5757</v>
      </c>
      <c r="E1608" s="66" t="s">
        <v>5786</v>
      </c>
      <c r="F1608" s="67">
        <v>44.23</v>
      </c>
      <c r="G1608" s="67">
        <v>-7.2895000000000003</v>
      </c>
      <c r="H1608" s="67">
        <v>111.32</v>
      </c>
      <c r="I1608" s="66" t="s">
        <v>5203</v>
      </c>
      <c r="J1608" s="67">
        <v>-7.36327</v>
      </c>
      <c r="K1608" s="67">
        <v>111.1177</v>
      </c>
    </row>
    <row r="1609" spans="1:11" ht="14.5">
      <c r="A1609" s="66" t="str">
        <f t="shared" si="25"/>
        <v>Sragen 1 - Ngrampal_GEMPOLAN</v>
      </c>
      <c r="B1609" s="66" t="s">
        <v>5166</v>
      </c>
      <c r="C1609" s="66" t="s">
        <v>5784</v>
      </c>
      <c r="D1609" s="76" t="s">
        <v>5767</v>
      </c>
      <c r="E1609" s="66" t="s">
        <v>5786</v>
      </c>
      <c r="F1609" s="67">
        <v>21.59</v>
      </c>
      <c r="G1609" s="67">
        <v>-7.5631199999999996</v>
      </c>
      <c r="H1609" s="67">
        <v>111.081</v>
      </c>
      <c r="I1609" s="66" t="s">
        <v>5161</v>
      </c>
      <c r="J1609" s="67">
        <v>-7.4020799999999998</v>
      </c>
      <c r="K1609" s="67">
        <v>111.0612</v>
      </c>
    </row>
    <row r="1610" spans="1:11" ht="14.5">
      <c r="A1610" s="66" t="str">
        <f t="shared" si="25"/>
        <v>Demak 1 - Mranak_GEMPOLDENOK</v>
      </c>
      <c r="B1610" s="66" t="s">
        <v>1934</v>
      </c>
      <c r="C1610" s="66" t="s">
        <v>5784</v>
      </c>
      <c r="D1610" s="76" t="s">
        <v>5764</v>
      </c>
      <c r="E1610" s="66" t="s">
        <v>5786</v>
      </c>
      <c r="F1610" s="67">
        <v>26.27</v>
      </c>
      <c r="G1610" s="67">
        <v>-6.9481599999999997</v>
      </c>
      <c r="H1610" s="67">
        <v>110.753</v>
      </c>
      <c r="I1610" s="66" t="s">
        <v>1911</v>
      </c>
      <c r="J1610" s="67">
        <v>-6.8903100000000004</v>
      </c>
      <c r="K1610" s="67">
        <v>110.6673</v>
      </c>
    </row>
    <row r="1611" spans="1:11" ht="14.5">
      <c r="A1611" s="66" t="str">
        <f t="shared" si="25"/>
        <v>Blora 3 Bangkle_GEMPOLREJO</v>
      </c>
      <c r="B1611" s="66" t="s">
        <v>1186</v>
      </c>
      <c r="C1611" s="66" t="s">
        <v>5784</v>
      </c>
      <c r="D1611" s="76" t="s">
        <v>5743</v>
      </c>
      <c r="E1611" s="66" t="s">
        <v>5786</v>
      </c>
      <c r="F1611" s="67">
        <v>44.23</v>
      </c>
      <c r="G1611" s="67">
        <v>-6.9239100000000002</v>
      </c>
      <c r="H1611" s="67">
        <v>111.40300000000001</v>
      </c>
      <c r="I1611" s="66" t="s">
        <v>1166</v>
      </c>
      <c r="J1611" s="67">
        <v>-6.9716199999999997</v>
      </c>
      <c r="K1611" s="67">
        <v>111.4388</v>
      </c>
    </row>
    <row r="1612" spans="1:11" ht="14.5">
      <c r="A1612" s="66" t="str">
        <f t="shared" si="25"/>
        <v>Pati - Sokokulon_GEMPOLSARI</v>
      </c>
      <c r="B1612" s="66" t="s">
        <v>4614</v>
      </c>
      <c r="C1612" s="66" t="s">
        <v>5784</v>
      </c>
      <c r="D1612" s="76" t="s">
        <v>5753</v>
      </c>
      <c r="E1612" s="66" t="s">
        <v>5786</v>
      </c>
      <c r="F1612" s="67">
        <v>16.66</v>
      </c>
      <c r="G1612" s="67">
        <v>-6.7907099999999998</v>
      </c>
      <c r="H1612" s="67">
        <v>111.06100000000001</v>
      </c>
      <c r="I1612" s="66" t="s">
        <v>4606</v>
      </c>
      <c r="J1612" s="67">
        <v>-6.7764199999999999</v>
      </c>
      <c r="K1612" s="67">
        <v>110.9949</v>
      </c>
    </row>
    <row r="1613" spans="1:11" ht="14.5">
      <c r="A1613" s="66" t="str">
        <f t="shared" si="25"/>
        <v>BGR JENARSARI_GEMPOLSEWU</v>
      </c>
      <c r="B1613" s="66" t="s">
        <v>376</v>
      </c>
      <c r="C1613" s="66" t="s">
        <v>5784</v>
      </c>
      <c r="D1613" s="76" t="s">
        <v>5761</v>
      </c>
      <c r="E1613" s="66" t="s">
        <v>5786</v>
      </c>
      <c r="F1613" s="67">
        <v>16.97</v>
      </c>
      <c r="G1613" s="67">
        <v>-6.9142200000000003</v>
      </c>
      <c r="H1613" s="67">
        <v>110.05</v>
      </c>
      <c r="I1613" s="66" t="s">
        <v>346</v>
      </c>
      <c r="J1613" s="67">
        <v>-6.95329</v>
      </c>
      <c r="K1613" s="67">
        <v>110.10129999999999</v>
      </c>
    </row>
    <row r="1614" spans="1:11" ht="14.5">
      <c r="A1614" s="66" t="str">
        <f t="shared" si="25"/>
        <v>Jepara - Mayong_GEMPOLSONGO</v>
      </c>
      <c r="B1614" s="66" t="s">
        <v>4172</v>
      </c>
      <c r="C1614" s="66" t="s">
        <v>5784</v>
      </c>
      <c r="D1614" s="76" t="s">
        <v>5751</v>
      </c>
      <c r="E1614" s="66" t="s">
        <v>5786</v>
      </c>
      <c r="F1614" s="67">
        <v>26.27</v>
      </c>
      <c r="G1614" s="67">
        <v>-6.7993699999999997</v>
      </c>
      <c r="H1614" s="67">
        <v>110.75</v>
      </c>
      <c r="I1614" s="66" t="s">
        <v>4145</v>
      </c>
      <c r="J1614" s="67">
        <v>-6.7420299999999997</v>
      </c>
      <c r="K1614" s="67">
        <v>110.7436</v>
      </c>
    </row>
    <row r="1615" spans="1:11" ht="14.5">
      <c r="A1615" s="66" t="str">
        <f t="shared" si="25"/>
        <v>Batang - Kasepuhan_GEMUH</v>
      </c>
      <c r="B1615" s="66" t="s">
        <v>95</v>
      </c>
      <c r="C1615" s="66" t="s">
        <v>5784</v>
      </c>
      <c r="D1615" s="76" t="s">
        <v>5765</v>
      </c>
      <c r="E1615" s="66" t="s">
        <v>5786</v>
      </c>
      <c r="F1615" s="67">
        <v>9.3699999999999992</v>
      </c>
      <c r="G1615" s="67">
        <v>-7.0496100000000004</v>
      </c>
      <c r="H1615" s="67">
        <v>109.86499999999999</v>
      </c>
      <c r="I1615" s="66" t="s">
        <v>54</v>
      </c>
      <c r="J1615" s="67">
        <v>-6.9040600000000003</v>
      </c>
      <c r="K1615" s="67">
        <v>109.7085</v>
      </c>
    </row>
    <row r="1616" spans="1:11" ht="14.5">
      <c r="A1616" s="66" t="str">
        <f t="shared" si="25"/>
        <v>BGR JENARSARI_GEMUHBLANTEN</v>
      </c>
      <c r="B1616" s="66" t="s">
        <v>377</v>
      </c>
      <c r="C1616" s="66" t="s">
        <v>5784</v>
      </c>
      <c r="D1616" s="76" t="s">
        <v>5748</v>
      </c>
      <c r="E1616" s="66" t="s">
        <v>5786</v>
      </c>
      <c r="F1616" s="67">
        <v>16.97</v>
      </c>
      <c r="G1616" s="67">
        <v>-6.9653900000000002</v>
      </c>
      <c r="H1616" s="67">
        <v>110.14</v>
      </c>
      <c r="I1616" s="66" t="s">
        <v>346</v>
      </c>
      <c r="J1616" s="67">
        <v>-6.95329</v>
      </c>
      <c r="K1616" s="67">
        <v>110.10129999999999</v>
      </c>
    </row>
    <row r="1617" spans="1:11" ht="14.5">
      <c r="A1617" s="66" t="str">
        <f t="shared" si="25"/>
        <v>GD Lini II Semarang - Sayung_GEMULAK</v>
      </c>
      <c r="B1617" s="66" t="s">
        <v>2083</v>
      </c>
      <c r="C1617" s="66" t="s">
        <v>5784</v>
      </c>
      <c r="D1617" s="76" t="s">
        <v>5756</v>
      </c>
      <c r="E1617" s="66" t="s">
        <v>5786</v>
      </c>
      <c r="F1617" s="67">
        <v>26.27</v>
      </c>
      <c r="G1617" s="67">
        <v>-6.9225199999999996</v>
      </c>
      <c r="H1617" s="67">
        <v>110.532</v>
      </c>
      <c r="I1617" s="66" t="s">
        <v>2074</v>
      </c>
      <c r="J1617" s="67">
        <v>-6.9261400000000002</v>
      </c>
      <c r="K1617" s="67">
        <v>110.5613</v>
      </c>
    </row>
    <row r="1618" spans="1:11" ht="14.5">
      <c r="A1618" s="66" t="str">
        <f t="shared" si="25"/>
        <v>Jepara - Mayong_GEMULUNG</v>
      </c>
      <c r="B1618" s="66" t="s">
        <v>4173</v>
      </c>
      <c r="C1618" s="66" t="s">
        <v>5784</v>
      </c>
      <c r="D1618" s="76" t="s">
        <v>5764</v>
      </c>
      <c r="E1618" s="66" t="s">
        <v>5786</v>
      </c>
      <c r="F1618" s="67">
        <v>10.32</v>
      </c>
      <c r="G1618" s="67">
        <v>-6.6976500000000003</v>
      </c>
      <c r="H1618" s="67">
        <v>110.729</v>
      </c>
      <c r="I1618" s="66" t="s">
        <v>4145</v>
      </c>
      <c r="J1618" s="67">
        <v>-6.7420299999999997</v>
      </c>
      <c r="K1618" s="67">
        <v>110.7436</v>
      </c>
    </row>
    <row r="1619" spans="1:11" ht="14.5">
      <c r="A1619" s="66" t="str">
        <f t="shared" si="25"/>
        <v>GPP BANJARNEGARA_GEMURUH</v>
      </c>
      <c r="B1619" s="66" t="s">
        <v>2381</v>
      </c>
      <c r="C1619" s="66" t="s">
        <v>5784</v>
      </c>
      <c r="D1619" s="76" t="s">
        <v>5764</v>
      </c>
      <c r="E1619" s="66" t="s">
        <v>5786</v>
      </c>
      <c r="F1619" s="67">
        <v>10.28</v>
      </c>
      <c r="G1619" s="67">
        <v>-7.40341</v>
      </c>
      <c r="H1619" s="67">
        <v>109.648</v>
      </c>
      <c r="I1619" s="66" t="s">
        <v>2357</v>
      </c>
      <c r="J1619" s="67">
        <v>-7.3905900000000004</v>
      </c>
      <c r="K1619" s="67">
        <v>109.7366</v>
      </c>
    </row>
    <row r="1620" spans="1:11" ht="14.5">
      <c r="A1620" s="66" t="str">
        <f t="shared" si="25"/>
        <v>Purbalingga - Kebong_GEMURUH</v>
      </c>
      <c r="B1620" s="66" t="s">
        <v>2381</v>
      </c>
      <c r="C1620" s="66" t="s">
        <v>5784</v>
      </c>
      <c r="D1620" s="76" t="s">
        <v>5751</v>
      </c>
      <c r="E1620" s="66" t="s">
        <v>5786</v>
      </c>
      <c r="F1620" s="67">
        <v>7.6</v>
      </c>
      <c r="G1620" s="67">
        <v>-7.3752500000000003</v>
      </c>
      <c r="H1620" s="67">
        <v>109.342</v>
      </c>
      <c r="I1620" s="66" t="s">
        <v>4781</v>
      </c>
      <c r="J1620" s="67">
        <v>-7.4033100000000003</v>
      </c>
      <c r="K1620" s="67">
        <v>109.3588</v>
      </c>
    </row>
    <row r="1621" spans="1:11" ht="14.5">
      <c r="A1621" s="66" t="str">
        <f t="shared" si="25"/>
        <v>BGR NGADIROJO_GENDAYAKAN</v>
      </c>
      <c r="B1621" s="66" t="s">
        <v>575</v>
      </c>
      <c r="C1621" s="66" t="s">
        <v>5784</v>
      </c>
      <c r="D1621" s="76" t="s">
        <v>5762</v>
      </c>
      <c r="E1621" s="66" t="s">
        <v>5786</v>
      </c>
      <c r="F1621" s="67">
        <v>20.7</v>
      </c>
      <c r="G1621" s="67">
        <v>-8.1465099999999993</v>
      </c>
      <c r="H1621" s="67">
        <v>110.883</v>
      </c>
      <c r="I1621" s="66" t="s">
        <v>538</v>
      </c>
      <c r="J1621" s="67">
        <v>-7.8147399999999996</v>
      </c>
      <c r="K1621" s="67">
        <v>111.0005</v>
      </c>
    </row>
    <row r="1622" spans="1:11" ht="14.5">
      <c r="A1622" s="66" t="str">
        <f t="shared" si="25"/>
        <v>TGL 3PURWAHAMBA_GENDOANG</v>
      </c>
      <c r="B1622" s="66" t="s">
        <v>5387</v>
      </c>
      <c r="C1622" s="66" t="s">
        <v>5784</v>
      </c>
      <c r="D1622" s="76" t="s">
        <v>5750</v>
      </c>
      <c r="E1622" s="66" t="s">
        <v>5786</v>
      </c>
      <c r="F1622" s="67">
        <v>15.73</v>
      </c>
      <c r="G1622" s="67">
        <v>-7.10501</v>
      </c>
      <c r="H1622" s="67">
        <v>109.233</v>
      </c>
      <c r="I1622" s="66" t="s">
        <v>5354</v>
      </c>
      <c r="J1622" s="67">
        <v>-6.87378</v>
      </c>
      <c r="K1622" s="67">
        <v>109.2512</v>
      </c>
    </row>
    <row r="1623" spans="1:11" ht="14.5">
      <c r="A1623" s="66" t="str">
        <f t="shared" si="25"/>
        <v>Semarang - Kalikuning_GENDONGAN</v>
      </c>
      <c r="B1623" s="66" t="s">
        <v>5087</v>
      </c>
      <c r="C1623" s="66" t="s">
        <v>5784</v>
      </c>
      <c r="D1623" s="76" t="s">
        <v>5757</v>
      </c>
      <c r="E1623" s="66" t="s">
        <v>5786</v>
      </c>
      <c r="F1623" s="67">
        <v>1.54</v>
      </c>
      <c r="G1623" s="67">
        <v>-7.3366800000000003</v>
      </c>
      <c r="H1623" s="67">
        <v>110.509</v>
      </c>
      <c r="I1623" s="66" t="s">
        <v>5061</v>
      </c>
      <c r="J1623" s="67">
        <v>-7.1833299999999998</v>
      </c>
      <c r="K1623" s="67">
        <v>110.4721</v>
      </c>
    </row>
    <row r="1624" spans="1:11" ht="14.5">
      <c r="A1624" s="66" t="str">
        <f t="shared" si="25"/>
        <v>BGR NGADIROJO_GENENG</v>
      </c>
      <c r="B1624" s="66" t="s">
        <v>576</v>
      </c>
      <c r="C1624" s="66" t="s">
        <v>5784</v>
      </c>
      <c r="D1624" s="76" t="s">
        <v>5758</v>
      </c>
      <c r="E1624" s="66" t="s">
        <v>5786</v>
      </c>
      <c r="F1624" s="67">
        <v>20.7</v>
      </c>
      <c r="G1624" s="67">
        <v>-7.7473599999999996</v>
      </c>
      <c r="H1624" s="67">
        <v>111.212</v>
      </c>
      <c r="I1624" s="66" t="s">
        <v>538</v>
      </c>
      <c r="J1624" s="67">
        <v>-7.8147399999999996</v>
      </c>
      <c r="K1624" s="67">
        <v>111.0005</v>
      </c>
    </row>
    <row r="1625" spans="1:11" ht="14.5">
      <c r="A1625" s="66" t="str">
        <f t="shared" si="25"/>
        <v>Blora 3 Bangkle_GENENG</v>
      </c>
      <c r="B1625" s="66" t="s">
        <v>576</v>
      </c>
      <c r="C1625" s="66" t="s">
        <v>5784</v>
      </c>
      <c r="D1625" s="76" t="s">
        <v>5764</v>
      </c>
      <c r="E1625" s="66" t="s">
        <v>5786</v>
      </c>
      <c r="F1625" s="67">
        <v>44.23</v>
      </c>
      <c r="G1625" s="67">
        <v>-6.95967</v>
      </c>
      <c r="H1625" s="67">
        <v>111.471</v>
      </c>
      <c r="I1625" s="66" t="s">
        <v>1166</v>
      </c>
      <c r="J1625" s="67">
        <v>-6.9716199999999997</v>
      </c>
      <c r="K1625" s="67">
        <v>111.4388</v>
      </c>
    </row>
    <row r="1626" spans="1:11" ht="14.5">
      <c r="A1626" s="66" t="str">
        <f t="shared" si="25"/>
        <v>Demak 1 - Mranak_GENENG</v>
      </c>
      <c r="B1626" s="66" t="s">
        <v>576</v>
      </c>
      <c r="C1626" s="66" t="s">
        <v>5784</v>
      </c>
      <c r="D1626" s="76" t="s">
        <v>5743</v>
      </c>
      <c r="E1626" s="66" t="s">
        <v>5786</v>
      </c>
      <c r="F1626" s="67">
        <v>26.27</v>
      </c>
      <c r="G1626" s="67">
        <v>-6.8549899999999999</v>
      </c>
      <c r="H1626" s="67">
        <v>110.714</v>
      </c>
      <c r="I1626" s="66" t="s">
        <v>1911</v>
      </c>
      <c r="J1626" s="67">
        <v>-6.8903100000000004</v>
      </c>
      <c r="K1626" s="67">
        <v>110.6673</v>
      </c>
    </row>
    <row r="1627" spans="1:11" ht="14.5">
      <c r="A1627" s="66" t="str">
        <f t="shared" si="25"/>
        <v>GPP KLATEN_GENENG</v>
      </c>
      <c r="B1627" s="66" t="s">
        <v>576</v>
      </c>
      <c r="C1627" s="66" t="s">
        <v>5784</v>
      </c>
      <c r="D1627" s="76" t="s">
        <v>5761</v>
      </c>
      <c r="E1627" s="66" t="s">
        <v>5786</v>
      </c>
      <c r="F1627" s="67">
        <v>8.89</v>
      </c>
      <c r="G1627" s="67">
        <v>-7.7487500000000002</v>
      </c>
      <c r="H1627" s="67">
        <v>110.52800000000001</v>
      </c>
      <c r="I1627" s="66" t="s">
        <v>2894</v>
      </c>
      <c r="J1627" s="67">
        <v>-7.6692</v>
      </c>
      <c r="K1627" s="67">
        <v>110.6751</v>
      </c>
    </row>
    <row r="1628" spans="1:11" ht="14.5">
      <c r="A1628" s="66" t="str">
        <f t="shared" si="25"/>
        <v>Jepara - Mayong_GENENG</v>
      </c>
      <c r="B1628" s="66" t="s">
        <v>576</v>
      </c>
      <c r="C1628" s="66" t="s">
        <v>5784</v>
      </c>
      <c r="D1628" s="76" t="s">
        <v>5745</v>
      </c>
      <c r="E1628" s="66" t="s">
        <v>5786</v>
      </c>
      <c r="F1628" s="67">
        <v>10.32</v>
      </c>
      <c r="G1628" s="67">
        <v>-6.6803499999999998</v>
      </c>
      <c r="H1628" s="67">
        <v>110.73399999999999</v>
      </c>
      <c r="I1628" s="66" t="s">
        <v>4145</v>
      </c>
      <c r="J1628" s="67">
        <v>-6.7420299999999997</v>
      </c>
      <c r="K1628" s="67">
        <v>110.7436</v>
      </c>
    </row>
    <row r="1629" spans="1:11" ht="14.5">
      <c r="A1629" s="66" t="str">
        <f t="shared" si="25"/>
        <v>Sukoharjo 2 - Baki_GENENG</v>
      </c>
      <c r="B1629" s="66" t="s">
        <v>576</v>
      </c>
      <c r="C1629" s="66" t="s">
        <v>5784</v>
      </c>
      <c r="D1629" s="76" t="s">
        <v>5758</v>
      </c>
      <c r="E1629" s="66" t="s">
        <v>5786</v>
      </c>
      <c r="F1629" s="67">
        <v>14.71</v>
      </c>
      <c r="G1629" s="67">
        <v>-7.6055400000000004</v>
      </c>
      <c r="H1629" s="67">
        <v>110.75700000000001</v>
      </c>
      <c r="I1629" s="66" t="s">
        <v>5224</v>
      </c>
      <c r="J1629" s="67">
        <v>-7.6135599999999997</v>
      </c>
      <c r="K1629" s="67">
        <v>110.76560000000001</v>
      </c>
    </row>
    <row r="1630" spans="1:11" ht="14.5">
      <c r="A1630" s="66" t="str">
        <f t="shared" si="25"/>
        <v>GPP GROBOGAN_GENENGADAL</v>
      </c>
      <c r="B1630" s="66" t="s">
        <v>2593</v>
      </c>
      <c r="C1630" s="66" t="s">
        <v>5784</v>
      </c>
      <c r="D1630" s="76" t="s">
        <v>5758</v>
      </c>
      <c r="E1630" s="66" t="s">
        <v>5786</v>
      </c>
      <c r="F1630" s="67">
        <v>53.45</v>
      </c>
      <c r="G1630" s="67">
        <v>-7.1689699999999998</v>
      </c>
      <c r="H1630" s="67">
        <v>110.87</v>
      </c>
      <c r="I1630" s="66" t="s">
        <v>2583</v>
      </c>
      <c r="J1630" s="67">
        <v>-7.1456299999999997</v>
      </c>
      <c r="K1630" s="67">
        <v>110.9007</v>
      </c>
    </row>
    <row r="1631" spans="1:11" ht="14.5">
      <c r="A1631" s="66" t="str">
        <f t="shared" si="25"/>
        <v>BGR NGADIROJO_GENENGAN</v>
      </c>
      <c r="B1631" s="66" t="s">
        <v>577</v>
      </c>
      <c r="C1631" s="66" t="s">
        <v>5784</v>
      </c>
      <c r="D1631" s="76" t="s">
        <v>5758</v>
      </c>
      <c r="E1631" s="66" t="s">
        <v>5786</v>
      </c>
      <c r="F1631" s="67">
        <v>21.59</v>
      </c>
      <c r="G1631" s="67">
        <v>-7.6651899999999999</v>
      </c>
      <c r="H1631" s="67">
        <v>111.01</v>
      </c>
      <c r="I1631" s="66" t="s">
        <v>538</v>
      </c>
      <c r="J1631" s="67">
        <v>-7.8147399999999996</v>
      </c>
      <c r="K1631" s="67">
        <v>111.0005</v>
      </c>
    </row>
    <row r="1632" spans="1:11" ht="14.5">
      <c r="A1632" s="66" t="str">
        <f t="shared" si="25"/>
        <v>GPP SRAGEN_GENENGDUWUR</v>
      </c>
      <c r="B1632" s="66" t="s">
        <v>3920</v>
      </c>
      <c r="C1632" s="66" t="s">
        <v>5784</v>
      </c>
      <c r="D1632" s="76" t="s">
        <v>5739</v>
      </c>
      <c r="E1632" s="66" t="s">
        <v>5786</v>
      </c>
      <c r="F1632" s="67">
        <v>66.78</v>
      </c>
      <c r="G1632" s="67">
        <v>-7.3938199999999998</v>
      </c>
      <c r="H1632" s="67">
        <v>110.845</v>
      </c>
      <c r="I1632" s="66" t="s">
        <v>3898</v>
      </c>
      <c r="J1632" s="67">
        <v>-7.4936100000000003</v>
      </c>
      <c r="K1632" s="67">
        <v>110.9278</v>
      </c>
    </row>
    <row r="1633" spans="1:11" ht="14.5">
      <c r="A1633" s="66" t="str">
        <f t="shared" si="25"/>
        <v>BGR NGADIROJO_GENENGHARJO</v>
      </c>
      <c r="B1633" s="66" t="s">
        <v>578</v>
      </c>
      <c r="C1633" s="66" t="s">
        <v>5784</v>
      </c>
      <c r="D1633" s="76" t="s">
        <v>5761</v>
      </c>
      <c r="E1633" s="66" t="s">
        <v>5786</v>
      </c>
      <c r="F1633" s="67">
        <v>20.7</v>
      </c>
      <c r="G1633" s="67">
        <v>-7.9351000000000003</v>
      </c>
      <c r="H1633" s="67">
        <v>111.114</v>
      </c>
      <c r="I1633" s="66" t="s">
        <v>538</v>
      </c>
      <c r="J1633" s="67">
        <v>-7.8147399999999996</v>
      </c>
      <c r="K1633" s="67">
        <v>111.0005</v>
      </c>
    </row>
    <row r="1634" spans="1:11" ht="14.5">
      <c r="A1634" s="66" t="str">
        <f t="shared" si="25"/>
        <v>Pati - Juwana_GENENGMULYO</v>
      </c>
      <c r="B1634" s="66" t="s">
        <v>4486</v>
      </c>
      <c r="C1634" s="66" t="s">
        <v>5784</v>
      </c>
      <c r="D1634" s="76" t="s">
        <v>5752</v>
      </c>
      <c r="E1634" s="66" t="s">
        <v>5786</v>
      </c>
      <c r="F1634" s="67">
        <v>16.66</v>
      </c>
      <c r="G1634" s="67">
        <v>-6.6798099999999998</v>
      </c>
      <c r="H1634" s="67">
        <v>111.129</v>
      </c>
      <c r="I1634" s="66" t="s">
        <v>4458</v>
      </c>
      <c r="J1634" s="67">
        <v>-6.7296100000000001</v>
      </c>
      <c r="K1634" s="67">
        <v>111.1037</v>
      </c>
    </row>
    <row r="1635" spans="1:11" ht="14.5">
      <c r="A1635" s="66" t="str">
        <f t="shared" si="25"/>
        <v>GPP GROBOGAN_GENENGSARI</v>
      </c>
      <c r="B1635" s="66" t="s">
        <v>2594</v>
      </c>
      <c r="C1635" s="66" t="s">
        <v>5784</v>
      </c>
      <c r="D1635" s="76" t="s">
        <v>5742</v>
      </c>
      <c r="E1635" s="66" t="s">
        <v>5786</v>
      </c>
      <c r="F1635" s="67">
        <v>17.7</v>
      </c>
      <c r="G1635" s="67">
        <v>-7.2899500000000002</v>
      </c>
      <c r="H1635" s="67">
        <v>110.755</v>
      </c>
      <c r="I1635" s="66" t="s">
        <v>2583</v>
      </c>
      <c r="J1635" s="67">
        <v>-7.1456299999999997</v>
      </c>
      <c r="K1635" s="67">
        <v>110.9007</v>
      </c>
    </row>
    <row r="1636" spans="1:11" ht="14.5">
      <c r="A1636" s="66" t="str">
        <f t="shared" si="25"/>
        <v>GPP GROBOGAN_GENENGSARI</v>
      </c>
      <c r="B1636" s="66" t="s">
        <v>2594</v>
      </c>
      <c r="C1636" s="66" t="s">
        <v>5784</v>
      </c>
      <c r="D1636" s="76" t="s">
        <v>5763</v>
      </c>
      <c r="E1636" s="66" t="s">
        <v>5786</v>
      </c>
      <c r="F1636" s="67">
        <v>53.45</v>
      </c>
      <c r="G1636" s="67">
        <v>-7.17666</v>
      </c>
      <c r="H1636" s="67">
        <v>110.95</v>
      </c>
      <c r="I1636" s="66" t="s">
        <v>2583</v>
      </c>
      <c r="J1636" s="67">
        <v>-7.1456299999999997</v>
      </c>
      <c r="K1636" s="67">
        <v>110.9007</v>
      </c>
    </row>
    <row r="1637" spans="1:11" ht="14.5">
      <c r="A1637" s="66" t="str">
        <f t="shared" si="25"/>
        <v>GPP KARANGANYAR_GENENGSARI</v>
      </c>
      <c r="B1637" s="66" t="s">
        <v>2594</v>
      </c>
      <c r="C1637" s="66" t="s">
        <v>5784</v>
      </c>
      <c r="D1637" s="76" t="s">
        <v>5771</v>
      </c>
      <c r="E1637" s="66" t="s">
        <v>5786</v>
      </c>
      <c r="F1637" s="67">
        <v>14.71</v>
      </c>
      <c r="G1637" s="67">
        <v>-7.6321300000000001</v>
      </c>
      <c r="H1637" s="67">
        <v>110.938</v>
      </c>
      <c r="I1637" s="66" t="s">
        <v>2633</v>
      </c>
      <c r="J1637" s="67">
        <v>-7.5687199999999999</v>
      </c>
      <c r="K1637" s="67">
        <v>110.8749</v>
      </c>
    </row>
    <row r="1638" spans="1:11" ht="14.5">
      <c r="A1638" s="66" t="str">
        <f t="shared" si="25"/>
        <v>GPP MAGELANG_GENIKAN</v>
      </c>
      <c r="B1638" s="66" t="s">
        <v>3142</v>
      </c>
      <c r="C1638" s="66" t="s">
        <v>5784</v>
      </c>
      <c r="D1638" s="76" t="s">
        <v>5767</v>
      </c>
      <c r="E1638" s="66" t="s">
        <v>5786</v>
      </c>
      <c r="F1638" s="67">
        <v>7.61</v>
      </c>
      <c r="G1638" s="67">
        <v>-7.4283999999999999</v>
      </c>
      <c r="H1638" s="67">
        <v>110.414</v>
      </c>
      <c r="I1638" s="66" t="s">
        <v>3103</v>
      </c>
      <c r="J1638" s="67">
        <v>-7.3955399999999996</v>
      </c>
      <c r="K1638" s="67">
        <v>110.24469999999999</v>
      </c>
    </row>
    <row r="1639" spans="1:11" ht="14.5">
      <c r="A1639" s="66" t="str">
        <f t="shared" si="25"/>
        <v>GPP MAGELANG_GENITO</v>
      </c>
      <c r="B1639" s="66" t="s">
        <v>3143</v>
      </c>
      <c r="C1639" s="66" t="s">
        <v>5784</v>
      </c>
      <c r="D1639" s="76" t="s">
        <v>5757</v>
      </c>
      <c r="E1639" s="66" t="s">
        <v>5786</v>
      </c>
      <c r="F1639" s="67">
        <v>7.61</v>
      </c>
      <c r="G1639" s="67">
        <v>-7.3993000000000002</v>
      </c>
      <c r="H1639" s="67">
        <v>110.154</v>
      </c>
      <c r="I1639" s="66" t="s">
        <v>3103</v>
      </c>
      <c r="J1639" s="67">
        <v>-7.3955399999999996</v>
      </c>
      <c r="K1639" s="67">
        <v>110.24469999999999</v>
      </c>
    </row>
    <row r="1640" spans="1:11" ht="14.5">
      <c r="A1640" s="66" t="str">
        <f t="shared" si="25"/>
        <v>Blora 3 Bangkle_GENJAHAN</v>
      </c>
      <c r="B1640" s="66" t="s">
        <v>1187</v>
      </c>
      <c r="C1640" s="66" t="s">
        <v>5784</v>
      </c>
      <c r="D1640" s="76" t="s">
        <v>5751</v>
      </c>
      <c r="E1640" s="66" t="s">
        <v>5786</v>
      </c>
      <c r="F1640" s="67">
        <v>44.23</v>
      </c>
      <c r="G1640" s="67">
        <v>-7.0071000000000003</v>
      </c>
      <c r="H1640" s="67">
        <v>111.495</v>
      </c>
      <c r="I1640" s="66" t="s">
        <v>1166</v>
      </c>
      <c r="J1640" s="67">
        <v>-6.9716199999999997</v>
      </c>
      <c r="K1640" s="67">
        <v>111.4388</v>
      </c>
    </row>
    <row r="1641" spans="1:11" ht="14.5">
      <c r="A1641" s="66" t="str">
        <f t="shared" si="25"/>
        <v>Boyolali_GENTAN</v>
      </c>
      <c r="B1641" s="66" t="s">
        <v>1411</v>
      </c>
      <c r="C1641" s="66" t="s">
        <v>5784</v>
      </c>
      <c r="D1641" s="76" t="s">
        <v>5762</v>
      </c>
      <c r="E1641" s="66" t="s">
        <v>5786</v>
      </c>
      <c r="F1641" s="67">
        <v>10.51</v>
      </c>
      <c r="G1641" s="67">
        <v>-7.3990999999999998</v>
      </c>
      <c r="H1641" s="67">
        <v>110.619</v>
      </c>
      <c r="I1641" s="66" t="s">
        <v>1370</v>
      </c>
      <c r="J1641" s="67">
        <v>-7.5381099999999996</v>
      </c>
      <c r="K1641" s="67">
        <v>110.6292</v>
      </c>
    </row>
    <row r="1642" spans="1:11" ht="14.5">
      <c r="A1642" s="66" t="str">
        <f t="shared" si="25"/>
        <v>GPP KARANGANYAR_GENTAN</v>
      </c>
      <c r="B1642" s="66" t="s">
        <v>1411</v>
      </c>
      <c r="C1642" s="66" t="s">
        <v>5784</v>
      </c>
      <c r="D1642" s="76" t="s">
        <v>5764</v>
      </c>
      <c r="E1642" s="66" t="s">
        <v>5786</v>
      </c>
      <c r="F1642" s="67">
        <v>14.71</v>
      </c>
      <c r="G1642" s="67">
        <v>-7.6506299999999996</v>
      </c>
      <c r="H1642" s="67">
        <v>110.86</v>
      </c>
      <c r="I1642" s="66" t="s">
        <v>2633</v>
      </c>
      <c r="J1642" s="67">
        <v>-7.5687199999999999</v>
      </c>
      <c r="K1642" s="67">
        <v>110.8749</v>
      </c>
    </row>
    <row r="1643" spans="1:11" ht="14.5">
      <c r="A1643" s="66" t="str">
        <f t="shared" si="25"/>
        <v>GPP KLATEN_GENTAN</v>
      </c>
      <c r="B1643" s="66" t="s">
        <v>1411</v>
      </c>
      <c r="C1643" s="66" t="s">
        <v>5784</v>
      </c>
      <c r="D1643" s="76" t="s">
        <v>5756</v>
      </c>
      <c r="E1643" s="66" t="s">
        <v>5786</v>
      </c>
      <c r="F1643" s="67">
        <v>8.89</v>
      </c>
      <c r="G1643" s="67">
        <v>-7.7987700000000002</v>
      </c>
      <c r="H1643" s="67">
        <v>110.6</v>
      </c>
      <c r="I1643" s="66" t="s">
        <v>2894</v>
      </c>
      <c r="J1643" s="67">
        <v>-7.6692</v>
      </c>
      <c r="K1643" s="67">
        <v>110.6751</v>
      </c>
    </row>
    <row r="1644" spans="1:11" ht="14.5">
      <c r="A1644" s="66" t="str">
        <f t="shared" si="25"/>
        <v>GPP MAGELANG_GENTAN</v>
      </c>
      <c r="B1644" s="66" t="s">
        <v>1411</v>
      </c>
      <c r="C1644" s="66" t="s">
        <v>5784</v>
      </c>
      <c r="D1644" s="76" t="s">
        <v>5761</v>
      </c>
      <c r="E1644" s="66" t="s">
        <v>5786</v>
      </c>
      <c r="F1644" s="67">
        <v>9.5500000000000007</v>
      </c>
      <c r="G1644" s="67">
        <v>-7.3086500000000001</v>
      </c>
      <c r="H1644" s="67">
        <v>110.241</v>
      </c>
      <c r="I1644" s="66" t="s">
        <v>3103</v>
      </c>
      <c r="J1644" s="67">
        <v>-7.3955399999999996</v>
      </c>
      <c r="K1644" s="67">
        <v>110.24469999999999</v>
      </c>
    </row>
    <row r="1645" spans="1:11" ht="14.5">
      <c r="A1645" s="66" t="str">
        <f t="shared" si="25"/>
        <v>Sukoharjo 2 - Baki_GENTAN</v>
      </c>
      <c r="B1645" s="66" t="s">
        <v>1411</v>
      </c>
      <c r="C1645" s="66" t="s">
        <v>5784</v>
      </c>
      <c r="D1645" s="76" t="s">
        <v>5764</v>
      </c>
      <c r="E1645" s="66" t="s">
        <v>5786</v>
      </c>
      <c r="F1645" s="67">
        <v>14.71</v>
      </c>
      <c r="G1645" s="67">
        <v>-7.5805100000000003</v>
      </c>
      <c r="H1645" s="67">
        <v>110.783</v>
      </c>
      <c r="I1645" s="66" t="s">
        <v>5224</v>
      </c>
      <c r="J1645" s="67">
        <v>-7.6135599999999997</v>
      </c>
      <c r="K1645" s="67">
        <v>110.76560000000001</v>
      </c>
    </row>
    <row r="1646" spans="1:11" ht="14.5">
      <c r="A1646" s="66" t="str">
        <f t="shared" si="25"/>
        <v>Wonogiri 2 - Nambangan_GENTAN</v>
      </c>
      <c r="B1646" s="66" t="s">
        <v>1411</v>
      </c>
      <c r="C1646" s="66" t="s">
        <v>5784</v>
      </c>
      <c r="D1646" s="76" t="s">
        <v>5764</v>
      </c>
      <c r="E1646" s="66" t="s">
        <v>5786</v>
      </c>
      <c r="F1646" s="67">
        <v>14.71</v>
      </c>
      <c r="G1646" s="67">
        <v>-7.7843</v>
      </c>
      <c r="H1646" s="67">
        <v>110.839</v>
      </c>
      <c r="I1646" s="66" t="s">
        <v>5545</v>
      </c>
      <c r="J1646" s="67">
        <v>-7.76837</v>
      </c>
      <c r="K1646" s="67">
        <v>110.8871</v>
      </c>
    </row>
    <row r="1647" spans="1:11" ht="14.5">
      <c r="A1647" s="66" t="str">
        <f t="shared" si="25"/>
        <v>GPP SRAGEN_GENTANBANARAN</v>
      </c>
      <c r="B1647" s="66" t="s">
        <v>3921</v>
      </c>
      <c r="C1647" s="66" t="s">
        <v>5784</v>
      </c>
      <c r="D1647" s="76" t="s">
        <v>5757</v>
      </c>
      <c r="E1647" s="66" t="s">
        <v>5786</v>
      </c>
      <c r="F1647" s="67">
        <v>66.78</v>
      </c>
      <c r="G1647" s="67">
        <v>-7.4222999999999999</v>
      </c>
      <c r="H1647" s="67">
        <v>110.92700000000001</v>
      </c>
      <c r="I1647" s="66" t="s">
        <v>3898</v>
      </c>
      <c r="J1647" s="67">
        <v>-7.4936100000000003</v>
      </c>
      <c r="K1647" s="67">
        <v>110.9278</v>
      </c>
    </row>
    <row r="1648" spans="1:11" ht="14.5">
      <c r="A1648" s="66" t="str">
        <f t="shared" si="25"/>
        <v>GPP BANJARNEGARA_GENTANSARI</v>
      </c>
      <c r="B1648" s="66" t="s">
        <v>2382</v>
      </c>
      <c r="C1648" s="66" t="s">
        <v>5784</v>
      </c>
      <c r="D1648" s="76" t="s">
        <v>5746</v>
      </c>
      <c r="E1648" s="66" t="s">
        <v>5786</v>
      </c>
      <c r="F1648" s="67">
        <v>10.28</v>
      </c>
      <c r="G1648" s="67">
        <v>-7.4276499999999999</v>
      </c>
      <c r="H1648" s="67">
        <v>109.65600000000001</v>
      </c>
      <c r="I1648" s="66" t="s">
        <v>2357</v>
      </c>
      <c r="J1648" s="67">
        <v>-7.3905900000000004</v>
      </c>
      <c r="K1648" s="67">
        <v>109.7366</v>
      </c>
    </row>
    <row r="1649" spans="1:11" ht="14.5">
      <c r="A1649" s="66" t="str">
        <f t="shared" si="25"/>
        <v>Cilacap 1 - Kesugihan_GENTASARI</v>
      </c>
      <c r="B1649" s="66" t="s">
        <v>1846</v>
      </c>
      <c r="C1649" s="66" t="s">
        <v>5784</v>
      </c>
      <c r="D1649" s="76" t="s">
        <v>5758</v>
      </c>
      <c r="E1649" s="66" t="s">
        <v>5786</v>
      </c>
      <c r="F1649" s="67">
        <v>20.29</v>
      </c>
      <c r="G1649" s="67">
        <v>-7.6068800000000003</v>
      </c>
      <c r="H1649" s="67">
        <v>109.221</v>
      </c>
      <c r="I1649" s="66" t="s">
        <v>1829</v>
      </c>
      <c r="J1649" s="67">
        <v>-7.6282100000000002</v>
      </c>
      <c r="K1649" s="67">
        <v>109.1144</v>
      </c>
    </row>
    <row r="1650" spans="1:11" ht="14.5">
      <c r="A1650" s="66" t="str">
        <f t="shared" si="25"/>
        <v>GUD BGR WANGON_GENTAWANGI</v>
      </c>
      <c r="B1650" s="66" t="s">
        <v>4040</v>
      </c>
      <c r="C1650" s="66" t="s">
        <v>5784</v>
      </c>
      <c r="D1650" s="76" t="s">
        <v>5742</v>
      </c>
      <c r="E1650" s="66" t="s">
        <v>5786</v>
      </c>
      <c r="F1650" s="67">
        <v>9.3800000000000008</v>
      </c>
      <c r="G1650" s="67">
        <v>-7.5244400000000002</v>
      </c>
      <c r="H1650" s="67">
        <v>109.123</v>
      </c>
      <c r="I1650" s="66" t="s">
        <v>4026</v>
      </c>
      <c r="J1650" s="67">
        <v>-7.5083200000000003</v>
      </c>
      <c r="K1650" s="67">
        <v>109.0645</v>
      </c>
    </row>
    <row r="1651" spans="1:11" ht="14.5">
      <c r="A1651" s="66" t="str">
        <f t="shared" si="25"/>
        <v>Boyolali_GENTING</v>
      </c>
      <c r="B1651" s="66" t="s">
        <v>1412</v>
      </c>
      <c r="C1651" s="66" t="s">
        <v>5784</v>
      </c>
      <c r="D1651" s="76" t="s">
        <v>5743</v>
      </c>
      <c r="E1651" s="66" t="s">
        <v>5786</v>
      </c>
      <c r="F1651" s="67">
        <v>17.7</v>
      </c>
      <c r="G1651" s="67">
        <v>-7.50718</v>
      </c>
      <c r="H1651" s="67">
        <v>110.492</v>
      </c>
      <c r="I1651" s="66" t="s">
        <v>1370</v>
      </c>
      <c r="J1651" s="67">
        <v>-7.5381099999999996</v>
      </c>
      <c r="K1651" s="67">
        <v>110.6292</v>
      </c>
    </row>
    <row r="1652" spans="1:11" ht="14.5">
      <c r="A1652" s="66" t="str">
        <f t="shared" si="25"/>
        <v>GPP MAGELANG_GENTING</v>
      </c>
      <c r="B1652" s="66" t="s">
        <v>1412</v>
      </c>
      <c r="C1652" s="66" t="s">
        <v>5784</v>
      </c>
      <c r="D1652" s="76" t="s">
        <v>5749</v>
      </c>
      <c r="E1652" s="66" t="s">
        <v>5786</v>
      </c>
      <c r="F1652" s="67">
        <v>10.51</v>
      </c>
      <c r="G1652" s="67">
        <v>-7.2692199999999998</v>
      </c>
      <c r="H1652" s="67">
        <v>110.325</v>
      </c>
      <c r="I1652" s="66" t="s">
        <v>3103</v>
      </c>
      <c r="J1652" s="67">
        <v>-7.3955399999999996</v>
      </c>
      <c r="K1652" s="67">
        <v>110.24469999999999</v>
      </c>
    </row>
    <row r="1653" spans="1:11" ht="14.5">
      <c r="A1653" s="66" t="str">
        <f t="shared" si="25"/>
        <v>BGR TEMANGGUNG_GENTINGGUNUNG</v>
      </c>
      <c r="B1653" s="66" t="s">
        <v>1041</v>
      </c>
      <c r="C1653" s="66" t="s">
        <v>5784</v>
      </c>
      <c r="D1653" s="76" t="s">
        <v>5752</v>
      </c>
      <c r="E1653" s="66" t="s">
        <v>5786</v>
      </c>
      <c r="F1653" s="67">
        <v>16.97</v>
      </c>
      <c r="G1653" s="67">
        <v>-7.1568399999999999</v>
      </c>
      <c r="H1653" s="67">
        <v>109.96</v>
      </c>
      <c r="I1653" s="66" t="s">
        <v>999</v>
      </c>
      <c r="J1653" s="67">
        <v>-7.2953299999999999</v>
      </c>
      <c r="K1653" s="67">
        <v>110.0787</v>
      </c>
    </row>
    <row r="1654" spans="1:11" ht="14.5">
      <c r="A1654" s="66" t="str">
        <f t="shared" si="25"/>
        <v>BGR TEMANGGUNG_GENTINGSARI</v>
      </c>
      <c r="B1654" s="66" t="s">
        <v>1042</v>
      </c>
      <c r="C1654" s="66" t="s">
        <v>5784</v>
      </c>
      <c r="D1654" s="76" t="s">
        <v>5737</v>
      </c>
      <c r="E1654" s="66" t="s">
        <v>5786</v>
      </c>
      <c r="F1654" s="67">
        <v>9.5500000000000007</v>
      </c>
      <c r="G1654" s="67">
        <v>-7.28125</v>
      </c>
      <c r="H1654" s="67">
        <v>110.069</v>
      </c>
      <c r="I1654" s="66" t="s">
        <v>999</v>
      </c>
      <c r="J1654" s="67">
        <v>-7.2953299999999999</v>
      </c>
      <c r="K1654" s="67">
        <v>110.0787</v>
      </c>
    </row>
    <row r="1655" spans="1:11" ht="14.5">
      <c r="A1655" s="66" t="str">
        <f t="shared" si="25"/>
        <v>GPP SRAGEN_GENTUNGAN</v>
      </c>
      <c r="B1655" s="66" t="s">
        <v>3922</v>
      </c>
      <c r="C1655" s="66" t="s">
        <v>5784</v>
      </c>
      <c r="D1655" s="76" t="s">
        <v>5742</v>
      </c>
      <c r="E1655" s="66" t="s">
        <v>5786</v>
      </c>
      <c r="F1655" s="67">
        <v>21.59</v>
      </c>
      <c r="G1655" s="67">
        <v>-7.54603</v>
      </c>
      <c r="H1655" s="67">
        <v>111.006</v>
      </c>
      <c r="I1655" s="66" t="s">
        <v>3898</v>
      </c>
      <c r="J1655" s="67">
        <v>-7.4936100000000003</v>
      </c>
      <c r="K1655" s="67">
        <v>110.9278</v>
      </c>
    </row>
    <row r="1656" spans="1:11" ht="14.5">
      <c r="A1656" s="66" t="str">
        <f t="shared" si="25"/>
        <v>Semarang - Kalikuning_GENUK</v>
      </c>
      <c r="B1656" s="66" t="s">
        <v>5088</v>
      </c>
      <c r="C1656" s="66" t="s">
        <v>5784</v>
      </c>
      <c r="D1656" s="76" t="s">
        <v>5765</v>
      </c>
      <c r="E1656" s="66" t="s">
        <v>5786</v>
      </c>
      <c r="F1656" s="67">
        <v>10.51</v>
      </c>
      <c r="G1656" s="67">
        <v>-7.1403999999999996</v>
      </c>
      <c r="H1656" s="67">
        <v>110.404</v>
      </c>
      <c r="I1656" s="66" t="s">
        <v>5061</v>
      </c>
      <c r="J1656" s="67">
        <v>-7.1833299999999998</v>
      </c>
      <c r="K1656" s="67">
        <v>110.4721</v>
      </c>
    </row>
    <row r="1657" spans="1:11" ht="14.5">
      <c r="A1657" s="66" t="str">
        <f t="shared" si="25"/>
        <v>Wonogiri 2 - Nambangan_GENUKHARJO</v>
      </c>
      <c r="B1657" s="66" t="s">
        <v>5550</v>
      </c>
      <c r="C1657" s="66" t="s">
        <v>5784</v>
      </c>
      <c r="D1657" s="76" t="s">
        <v>5747</v>
      </c>
      <c r="E1657" s="66" t="s">
        <v>5786</v>
      </c>
      <c r="F1657" s="67">
        <v>20.7</v>
      </c>
      <c r="G1657" s="67">
        <v>-7.9278199999999996</v>
      </c>
      <c r="H1657" s="67">
        <v>110.83799999999999</v>
      </c>
      <c r="I1657" s="66" t="s">
        <v>5545</v>
      </c>
      <c r="J1657" s="67">
        <v>-7.76837</v>
      </c>
      <c r="K1657" s="67">
        <v>110.8871</v>
      </c>
    </row>
    <row r="1658" spans="1:11" ht="14.5">
      <c r="A1658" s="66" t="str">
        <f t="shared" si="25"/>
        <v>UPP SEMARANG_GENUKSARI</v>
      </c>
      <c r="B1658" s="66" t="s">
        <v>5506</v>
      </c>
      <c r="C1658" s="66" t="s">
        <v>5784</v>
      </c>
      <c r="D1658" s="76" t="s">
        <v>5747</v>
      </c>
      <c r="E1658" s="66" t="s">
        <v>5786</v>
      </c>
      <c r="F1658" s="67">
        <v>1.22</v>
      </c>
      <c r="G1658" s="67">
        <v>-6.9652799999999999</v>
      </c>
      <c r="H1658" s="67">
        <v>110.477</v>
      </c>
      <c r="I1658" s="66" t="s">
        <v>5495</v>
      </c>
      <c r="J1658" s="67">
        <v>-6.9489400000000003</v>
      </c>
      <c r="K1658" s="67">
        <v>110.42059999999999</v>
      </c>
    </row>
    <row r="1659" spans="1:11" ht="14.5">
      <c r="A1659" s="66" t="str">
        <f t="shared" si="25"/>
        <v>GPP GROBOGAN_GENUKSURAN</v>
      </c>
      <c r="B1659" s="66" t="s">
        <v>2595</v>
      </c>
      <c r="C1659" s="66" t="s">
        <v>5784</v>
      </c>
      <c r="D1659" s="76" t="s">
        <v>5753</v>
      </c>
      <c r="E1659" s="66" t="s">
        <v>5786</v>
      </c>
      <c r="F1659" s="67">
        <v>53.45</v>
      </c>
      <c r="G1659" s="67">
        <v>-7.1091499999999996</v>
      </c>
      <c r="H1659" s="67">
        <v>110.889</v>
      </c>
      <c r="I1659" s="66" t="s">
        <v>2583</v>
      </c>
      <c r="J1659" s="67">
        <v>-7.1456299999999997</v>
      </c>
      <c r="K1659" s="67">
        <v>110.9007</v>
      </c>
    </row>
    <row r="1660" spans="1:11" ht="14.5">
      <c r="A1660" s="66" t="str">
        <f t="shared" si="25"/>
        <v>GPP PURWOREJO_GEPARANG</v>
      </c>
      <c r="B1660" s="66" t="s">
        <v>3581</v>
      </c>
      <c r="C1660" s="66" t="s">
        <v>5784</v>
      </c>
      <c r="D1660" s="76" t="s">
        <v>5743</v>
      </c>
      <c r="E1660" s="66" t="s">
        <v>5786</v>
      </c>
      <c r="F1660" s="67">
        <v>4.4400000000000004</v>
      </c>
      <c r="G1660" s="67">
        <v>-7.8710100000000001</v>
      </c>
      <c r="H1660" s="67">
        <v>109.999</v>
      </c>
      <c r="I1660" s="66" t="s">
        <v>3504</v>
      </c>
      <c r="J1660" s="67">
        <v>-7.7226800000000004</v>
      </c>
      <c r="K1660" s="67">
        <v>109.9468</v>
      </c>
    </row>
    <row r="1661" spans="1:11" ht="14.5">
      <c r="A1661" s="66" t="str">
        <f t="shared" si="25"/>
        <v>BGR NGADIROJO_GERDU</v>
      </c>
      <c r="B1661" s="66" t="s">
        <v>579</v>
      </c>
      <c r="C1661" s="66" t="s">
        <v>5784</v>
      </c>
      <c r="D1661" s="76" t="s">
        <v>5738</v>
      </c>
      <c r="E1661" s="66" t="s">
        <v>5786</v>
      </c>
      <c r="F1661" s="67">
        <v>21.59</v>
      </c>
      <c r="G1661" s="67">
        <v>-7.6360400000000004</v>
      </c>
      <c r="H1661" s="67">
        <v>111.08799999999999</v>
      </c>
      <c r="I1661" s="66" t="s">
        <v>538</v>
      </c>
      <c r="J1661" s="67">
        <v>-7.8147399999999996</v>
      </c>
      <c r="K1661" s="67">
        <v>111.0005</v>
      </c>
    </row>
    <row r="1662" spans="1:11" ht="14.5">
      <c r="A1662" s="66" t="str">
        <f t="shared" si="25"/>
        <v>Jepara - Mayong_GERDU</v>
      </c>
      <c r="B1662" s="66" t="s">
        <v>579</v>
      </c>
      <c r="C1662" s="66" t="s">
        <v>5784</v>
      </c>
      <c r="D1662" s="76" t="s">
        <v>5763</v>
      </c>
      <c r="E1662" s="66" t="s">
        <v>5786</v>
      </c>
      <c r="F1662" s="67">
        <v>10.32</v>
      </c>
      <c r="G1662" s="67">
        <v>-6.7290900000000002</v>
      </c>
      <c r="H1662" s="67">
        <v>110.68</v>
      </c>
      <c r="I1662" s="66" t="s">
        <v>4145</v>
      </c>
      <c r="J1662" s="67">
        <v>-6.7420299999999997</v>
      </c>
      <c r="K1662" s="67">
        <v>110.7436</v>
      </c>
    </row>
    <row r="1663" spans="1:11" ht="14.5">
      <c r="A1663" s="66" t="str">
        <f t="shared" si="25"/>
        <v>GUD BGR WANGON_GERDUREN</v>
      </c>
      <c r="B1663" s="66" t="s">
        <v>4041</v>
      </c>
      <c r="C1663" s="66" t="s">
        <v>5784</v>
      </c>
      <c r="D1663" s="76" t="s">
        <v>5763</v>
      </c>
      <c r="E1663" s="66" t="s">
        <v>5786</v>
      </c>
      <c r="F1663" s="67">
        <v>9.3800000000000008</v>
      </c>
      <c r="G1663" s="67">
        <v>-7.51145</v>
      </c>
      <c r="H1663" s="67">
        <v>109.09</v>
      </c>
      <c r="I1663" s="66" t="s">
        <v>4026</v>
      </c>
      <c r="J1663" s="67">
        <v>-7.5083200000000003</v>
      </c>
      <c r="K1663" s="67">
        <v>109.0645</v>
      </c>
    </row>
    <row r="1664" spans="1:11" ht="14.5">
      <c r="A1664" s="66" t="str">
        <f t="shared" si="25"/>
        <v>GPP KLATEN_GERGUNUNG</v>
      </c>
      <c r="B1664" s="66" t="s">
        <v>2944</v>
      </c>
      <c r="C1664" s="66" t="s">
        <v>5784</v>
      </c>
      <c r="D1664" s="76" t="s">
        <v>5762</v>
      </c>
      <c r="E1664" s="66" t="s">
        <v>5786</v>
      </c>
      <c r="F1664" s="67">
        <v>8.89</v>
      </c>
      <c r="G1664" s="67">
        <v>-7.68377</v>
      </c>
      <c r="H1664" s="67">
        <v>110.608</v>
      </c>
      <c r="I1664" s="66" t="s">
        <v>2894</v>
      </c>
      <c r="J1664" s="67">
        <v>-7.6692</v>
      </c>
      <c r="K1664" s="67">
        <v>110.6751</v>
      </c>
    </row>
    <row r="1665" spans="1:11" ht="14.5">
      <c r="A1665" s="66" t="str">
        <f t="shared" si="25"/>
        <v>Pati - Juwana_GERIT</v>
      </c>
      <c r="B1665" s="66" t="s">
        <v>4487</v>
      </c>
      <c r="C1665" s="66" t="s">
        <v>5784</v>
      </c>
      <c r="D1665" s="76" t="s">
        <v>5743</v>
      </c>
      <c r="E1665" s="66" t="s">
        <v>5786</v>
      </c>
      <c r="F1665" s="67">
        <v>16.66</v>
      </c>
      <c r="G1665" s="67">
        <v>-6.51091</v>
      </c>
      <c r="H1665" s="67">
        <v>110.976</v>
      </c>
      <c r="I1665" s="66" t="s">
        <v>4458</v>
      </c>
      <c r="J1665" s="67">
        <v>-6.7296100000000001</v>
      </c>
      <c r="K1665" s="67">
        <v>111.1037</v>
      </c>
    </row>
    <row r="1666" spans="1:11" ht="14.5">
      <c r="A1666" s="66" t="str">
        <f t="shared" ref="A1666:A1729" si="26">CONCATENATE(I1666,"_",B1666)</f>
        <v>Pati - Juwana_GERITAN</v>
      </c>
      <c r="B1666" s="66" t="s">
        <v>4488</v>
      </c>
      <c r="C1666" s="66" t="s">
        <v>5784</v>
      </c>
      <c r="D1666" s="76" t="s">
        <v>5757</v>
      </c>
      <c r="E1666" s="66" t="s">
        <v>5786</v>
      </c>
      <c r="F1666" s="67">
        <v>16.66</v>
      </c>
      <c r="G1666" s="67">
        <v>-6.7535600000000002</v>
      </c>
      <c r="H1666" s="67">
        <v>111.063</v>
      </c>
      <c r="I1666" s="66" t="s">
        <v>4458</v>
      </c>
      <c r="J1666" s="67">
        <v>-6.7296100000000001</v>
      </c>
      <c r="K1666" s="67">
        <v>111.1037</v>
      </c>
    </row>
    <row r="1667" spans="1:11" ht="14.5">
      <c r="A1667" s="66" t="str">
        <f t="shared" si="26"/>
        <v>GPP BANJARNEGARA_GERLANG</v>
      </c>
      <c r="B1667" s="66" t="s">
        <v>2383</v>
      </c>
      <c r="C1667" s="66" t="s">
        <v>5784</v>
      </c>
      <c r="D1667" s="76" t="s">
        <v>5751</v>
      </c>
      <c r="E1667" s="66" t="s">
        <v>5786</v>
      </c>
      <c r="F1667" s="67">
        <v>9.3699999999999992</v>
      </c>
      <c r="G1667" s="67">
        <v>-7.1689800000000004</v>
      </c>
      <c r="H1667" s="67">
        <v>109.83499999999999</v>
      </c>
      <c r="I1667" s="66" t="s">
        <v>2357</v>
      </c>
      <c r="J1667" s="67">
        <v>-7.3905900000000004</v>
      </c>
      <c r="K1667" s="67">
        <v>109.7366</v>
      </c>
    </row>
    <row r="1668" spans="1:11" ht="14.5">
      <c r="A1668" s="66" t="str">
        <f t="shared" si="26"/>
        <v>Blora 3 Bangkle_GERSI</v>
      </c>
      <c r="B1668" s="66" t="s">
        <v>1188</v>
      </c>
      <c r="C1668" s="66" t="s">
        <v>5784</v>
      </c>
      <c r="D1668" s="76" t="s">
        <v>5759</v>
      </c>
      <c r="E1668" s="66" t="s">
        <v>5786</v>
      </c>
      <c r="F1668" s="67">
        <v>44.23</v>
      </c>
      <c r="G1668" s="67">
        <v>-6.95425</v>
      </c>
      <c r="H1668" s="67">
        <v>111.46</v>
      </c>
      <c r="I1668" s="66" t="s">
        <v>1166</v>
      </c>
      <c r="J1668" s="67">
        <v>-6.9716199999999997</v>
      </c>
      <c r="K1668" s="67">
        <v>111.4388</v>
      </c>
    </row>
    <row r="1669" spans="1:11" ht="14.5">
      <c r="A1669" s="66" t="str">
        <f t="shared" si="26"/>
        <v>Pati - Juwana_GESENGAN</v>
      </c>
      <c r="B1669" s="66" t="s">
        <v>4489</v>
      </c>
      <c r="C1669" s="66" t="s">
        <v>5784</v>
      </c>
      <c r="D1669" s="76" t="s">
        <v>5743</v>
      </c>
      <c r="E1669" s="66" t="s">
        <v>5786</v>
      </c>
      <c r="F1669" s="67">
        <v>16.66</v>
      </c>
      <c r="G1669" s="67">
        <v>-6.5191699999999999</v>
      </c>
      <c r="H1669" s="67">
        <v>110.989</v>
      </c>
      <c r="I1669" s="66" t="s">
        <v>4458</v>
      </c>
      <c r="J1669" s="67">
        <v>-6.7296100000000001</v>
      </c>
      <c r="K1669" s="67">
        <v>111.1037</v>
      </c>
    </row>
    <row r="1670" spans="1:11" ht="14.5">
      <c r="A1670" s="66" t="str">
        <f t="shared" si="26"/>
        <v>Sragen 1 - Ngrampal_GESI</v>
      </c>
      <c r="B1670" s="66" t="s">
        <v>5167</v>
      </c>
      <c r="C1670" s="66" t="s">
        <v>5784</v>
      </c>
      <c r="D1670" s="76" t="s">
        <v>5749</v>
      </c>
      <c r="E1670" s="66" t="s">
        <v>5786</v>
      </c>
      <c r="F1670" s="67">
        <v>66.78</v>
      </c>
      <c r="G1670" s="67">
        <v>-7.3266299999999998</v>
      </c>
      <c r="H1670" s="67">
        <v>111.004</v>
      </c>
      <c r="I1670" s="66" t="s">
        <v>5161</v>
      </c>
      <c r="J1670" s="67">
        <v>-7.4020799999999998</v>
      </c>
      <c r="K1670" s="67">
        <v>111.0612</v>
      </c>
    </row>
    <row r="1671" spans="1:11" ht="14.5">
      <c r="A1671" s="66" t="str">
        <f t="shared" si="26"/>
        <v>GD. LASEM_GESIKAN</v>
      </c>
      <c r="B1671" s="66" t="s">
        <v>2277</v>
      </c>
      <c r="C1671" s="66" t="s">
        <v>5784</v>
      </c>
      <c r="D1671" s="76" t="s">
        <v>5765</v>
      </c>
      <c r="E1671" s="66" t="s">
        <v>5786</v>
      </c>
      <c r="F1671" s="67">
        <v>20.29</v>
      </c>
      <c r="G1671" s="67">
        <v>-6.7940899999999997</v>
      </c>
      <c r="H1671" s="67">
        <v>111.57</v>
      </c>
      <c r="I1671" s="66" t="s">
        <v>2256</v>
      </c>
      <c r="J1671" s="67">
        <v>-6.6950700000000003</v>
      </c>
      <c r="K1671" s="67">
        <v>111.4366</v>
      </c>
    </row>
    <row r="1672" spans="1:11" ht="14.5">
      <c r="A1672" s="66" t="str">
        <f t="shared" si="26"/>
        <v>GPP KEBUMEN_GESIKAN</v>
      </c>
      <c r="B1672" s="66" t="s">
        <v>2277</v>
      </c>
      <c r="C1672" s="66" t="s">
        <v>5784</v>
      </c>
      <c r="D1672" s="76" t="s">
        <v>5759</v>
      </c>
      <c r="E1672" s="66" t="s">
        <v>5786</v>
      </c>
      <c r="F1672" s="67">
        <v>15.69</v>
      </c>
      <c r="G1672" s="67">
        <v>-7.7087199999999996</v>
      </c>
      <c r="H1672" s="67">
        <v>109.69</v>
      </c>
      <c r="I1672" s="66" t="s">
        <v>2714</v>
      </c>
      <c r="J1672" s="67">
        <v>-7.6109200000000001</v>
      </c>
      <c r="K1672" s="67">
        <v>109.5078</v>
      </c>
    </row>
    <row r="1673" spans="1:11" ht="14.5">
      <c r="A1673" s="66" t="str">
        <f t="shared" si="26"/>
        <v>GPP PURWOREJO_GESIKAN</v>
      </c>
      <c r="B1673" s="66" t="s">
        <v>2277</v>
      </c>
      <c r="C1673" s="66" t="s">
        <v>5784</v>
      </c>
      <c r="D1673" s="76" t="s">
        <v>5741</v>
      </c>
      <c r="E1673" s="66" t="s">
        <v>5786</v>
      </c>
      <c r="F1673" s="67">
        <v>4.4400000000000004</v>
      </c>
      <c r="G1673" s="67">
        <v>-7.6944499999999998</v>
      </c>
      <c r="H1673" s="67">
        <v>109.877</v>
      </c>
      <c r="I1673" s="66" t="s">
        <v>3504</v>
      </c>
      <c r="J1673" s="67">
        <v>-7.7226800000000004</v>
      </c>
      <c r="K1673" s="67">
        <v>109.9468</v>
      </c>
    </row>
    <row r="1674" spans="1:11" ht="14.5">
      <c r="A1674" s="66" t="str">
        <f t="shared" si="26"/>
        <v>BGR NGADIROJO_GESING</v>
      </c>
      <c r="B1674" s="66" t="s">
        <v>580</v>
      </c>
      <c r="C1674" s="66" t="s">
        <v>5784</v>
      </c>
      <c r="D1674" s="76" t="s">
        <v>5765</v>
      </c>
      <c r="E1674" s="66" t="s">
        <v>5786</v>
      </c>
      <c r="F1674" s="67">
        <v>20.7</v>
      </c>
      <c r="G1674" s="67">
        <v>-7.8871000000000002</v>
      </c>
      <c r="H1674" s="67">
        <v>111.277</v>
      </c>
      <c r="I1674" s="66" t="s">
        <v>538</v>
      </c>
      <c r="J1674" s="67">
        <v>-7.8147399999999996</v>
      </c>
      <c r="K1674" s="67">
        <v>111.0005</v>
      </c>
    </row>
    <row r="1675" spans="1:11" ht="14.5">
      <c r="A1675" s="66" t="str">
        <f t="shared" si="26"/>
        <v>GPP PURWOREJO_GESING</v>
      </c>
      <c r="B1675" s="66" t="s">
        <v>580</v>
      </c>
      <c r="C1675" s="66" t="s">
        <v>5784</v>
      </c>
      <c r="D1675" s="76" t="s">
        <v>5759</v>
      </c>
      <c r="E1675" s="66" t="s">
        <v>5786</v>
      </c>
      <c r="F1675" s="67">
        <v>4.4400000000000004</v>
      </c>
      <c r="G1675" s="67">
        <v>-7.8594200000000001</v>
      </c>
      <c r="H1675" s="67">
        <v>109.995</v>
      </c>
      <c r="I1675" s="66" t="s">
        <v>3504</v>
      </c>
      <c r="J1675" s="67">
        <v>-7.7226800000000004</v>
      </c>
      <c r="K1675" s="67">
        <v>109.9468</v>
      </c>
    </row>
    <row r="1676" spans="1:11" ht="14.5">
      <c r="A1676" s="66" t="str">
        <f t="shared" si="26"/>
        <v>Temanggung_GESING</v>
      </c>
      <c r="B1676" s="66" t="s">
        <v>580</v>
      </c>
      <c r="C1676" s="66" t="s">
        <v>5784</v>
      </c>
      <c r="D1676" s="76" t="s">
        <v>5763</v>
      </c>
      <c r="E1676" s="66" t="s">
        <v>5786</v>
      </c>
      <c r="F1676" s="67">
        <v>9.5500000000000007</v>
      </c>
      <c r="G1676" s="67">
        <v>-7.2336</v>
      </c>
      <c r="H1676" s="67">
        <v>110.185</v>
      </c>
      <c r="I1676" s="66" t="s">
        <v>5294</v>
      </c>
      <c r="J1676" s="67">
        <v>-7.3036099999999999</v>
      </c>
      <c r="K1676" s="67">
        <v>110.15309999999999</v>
      </c>
    </row>
    <row r="1677" spans="1:11" ht="14.5">
      <c r="A1677" s="66" t="str">
        <f t="shared" si="26"/>
        <v>BGR JENARSARI_GETAS</v>
      </c>
      <c r="B1677" s="66" t="s">
        <v>378</v>
      </c>
      <c r="C1677" s="66" t="s">
        <v>5784</v>
      </c>
      <c r="D1677" s="76" t="s">
        <v>5742</v>
      </c>
      <c r="E1677" s="66" t="s">
        <v>5786</v>
      </c>
      <c r="F1677" s="67">
        <v>9.3699999999999992</v>
      </c>
      <c r="G1677" s="67">
        <v>-7.0845500000000001</v>
      </c>
      <c r="H1677" s="67">
        <v>109.92100000000001</v>
      </c>
      <c r="I1677" s="66" t="s">
        <v>346</v>
      </c>
      <c r="J1677" s="67">
        <v>-6.95329</v>
      </c>
      <c r="K1677" s="67">
        <v>110.10129999999999</v>
      </c>
    </row>
    <row r="1678" spans="1:11" ht="14.5">
      <c r="A1678" s="66" t="str">
        <f t="shared" si="26"/>
        <v>Demak 1 - Mranak_GETAS</v>
      </c>
      <c r="B1678" s="66" t="s">
        <v>378</v>
      </c>
      <c r="C1678" s="66" t="s">
        <v>5784</v>
      </c>
      <c r="D1678" s="76" t="s">
        <v>5737</v>
      </c>
      <c r="E1678" s="66" t="s">
        <v>5786</v>
      </c>
      <c r="F1678" s="67">
        <v>26.27</v>
      </c>
      <c r="G1678" s="67">
        <v>-6.9322299999999997</v>
      </c>
      <c r="H1678" s="67">
        <v>110.69499999999999</v>
      </c>
      <c r="I1678" s="66" t="s">
        <v>1911</v>
      </c>
      <c r="J1678" s="67">
        <v>-6.8903100000000004</v>
      </c>
      <c r="K1678" s="67">
        <v>110.6673</v>
      </c>
    </row>
    <row r="1679" spans="1:11" ht="14.5">
      <c r="A1679" s="66" t="str">
        <f t="shared" si="26"/>
        <v>GD BGR CANDI SEMARANG_GETAS</v>
      </c>
      <c r="B1679" s="66" t="s">
        <v>378</v>
      </c>
      <c r="C1679" s="66" t="s">
        <v>5784</v>
      </c>
      <c r="D1679" s="76" t="s">
        <v>5764</v>
      </c>
      <c r="E1679" s="66" t="s">
        <v>5786</v>
      </c>
      <c r="F1679" s="67">
        <v>16.97</v>
      </c>
      <c r="G1679" s="67">
        <v>-7.1285800000000004</v>
      </c>
      <c r="H1679" s="67">
        <v>110.238</v>
      </c>
      <c r="I1679" s="66" t="s">
        <v>2006</v>
      </c>
      <c r="J1679" s="67">
        <v>-7.0144599999999997</v>
      </c>
      <c r="K1679" s="67">
        <v>110.3477</v>
      </c>
    </row>
    <row r="1680" spans="1:11" ht="14.5">
      <c r="A1680" s="66" t="str">
        <f t="shared" si="26"/>
        <v>GPP CEPU (BLORA)_GETAS</v>
      </c>
      <c r="B1680" s="66" t="s">
        <v>378</v>
      </c>
      <c r="C1680" s="66" t="s">
        <v>5784</v>
      </c>
      <c r="D1680" s="76" t="s">
        <v>5753</v>
      </c>
      <c r="E1680" s="66" t="s">
        <v>5786</v>
      </c>
      <c r="F1680" s="67">
        <v>44.23</v>
      </c>
      <c r="G1680" s="67">
        <v>-7.3198299999999996</v>
      </c>
      <c r="H1680" s="67">
        <v>111.395</v>
      </c>
      <c r="I1680" s="66" t="s">
        <v>2534</v>
      </c>
      <c r="J1680" s="67">
        <v>-7.1575100000000003</v>
      </c>
      <c r="K1680" s="67">
        <v>111.58580000000001</v>
      </c>
    </row>
    <row r="1681" spans="1:11" ht="14.5">
      <c r="A1681" s="66" t="str">
        <f t="shared" si="26"/>
        <v>GPP CEPU (BLORA)_GETAS</v>
      </c>
      <c r="B1681" s="66" t="s">
        <v>378</v>
      </c>
      <c r="C1681" s="66" t="s">
        <v>5784</v>
      </c>
      <c r="D1681" s="76" t="s">
        <v>5770</v>
      </c>
      <c r="E1681" s="66" t="s">
        <v>5786</v>
      </c>
      <c r="F1681" s="67">
        <v>44.23</v>
      </c>
      <c r="G1681" s="67">
        <v>-7.1793699999999996</v>
      </c>
      <c r="H1681" s="67">
        <v>111.57</v>
      </c>
      <c r="I1681" s="66" t="s">
        <v>2534</v>
      </c>
      <c r="J1681" s="67">
        <v>-7.1575100000000003</v>
      </c>
      <c r="K1681" s="67">
        <v>111.58580000000001</v>
      </c>
    </row>
    <row r="1682" spans="1:11" ht="14.5">
      <c r="A1682" s="66" t="str">
        <f t="shared" si="26"/>
        <v>GPP PEKALONGAN_GETAS</v>
      </c>
      <c r="B1682" s="66" t="s">
        <v>378</v>
      </c>
      <c r="C1682" s="66" t="s">
        <v>5784</v>
      </c>
      <c r="D1682" s="76" t="s">
        <v>5743</v>
      </c>
      <c r="E1682" s="66" t="s">
        <v>5786</v>
      </c>
      <c r="F1682" s="67">
        <v>5.84</v>
      </c>
      <c r="G1682" s="67">
        <v>-6.9951800000000004</v>
      </c>
      <c r="H1682" s="67">
        <v>109.64</v>
      </c>
      <c r="I1682" s="66" t="s">
        <v>3376</v>
      </c>
      <c r="J1682" s="67">
        <v>-6.8898999999999999</v>
      </c>
      <c r="K1682" s="67">
        <v>109.6589</v>
      </c>
    </row>
    <row r="1683" spans="1:11" ht="14.5">
      <c r="A1683" s="66" t="str">
        <f t="shared" si="26"/>
        <v>Temanggung_GETAS</v>
      </c>
      <c r="B1683" s="66" t="s">
        <v>378</v>
      </c>
      <c r="C1683" s="66" t="s">
        <v>5784</v>
      </c>
      <c r="D1683" s="76" t="s">
        <v>5759</v>
      </c>
      <c r="E1683" s="66" t="s">
        <v>5786</v>
      </c>
      <c r="F1683" s="67">
        <v>9.5500000000000007</v>
      </c>
      <c r="G1683" s="67">
        <v>-7.2741600000000002</v>
      </c>
      <c r="H1683" s="67">
        <v>110.271</v>
      </c>
      <c r="I1683" s="66" t="s">
        <v>5294</v>
      </c>
      <c r="J1683" s="67">
        <v>-7.3036099999999999</v>
      </c>
      <c r="K1683" s="67">
        <v>110.15309999999999</v>
      </c>
    </row>
    <row r="1684" spans="1:11" ht="14.5">
      <c r="A1684" s="66" t="str">
        <f t="shared" si="26"/>
        <v>GPP MAGELANG_GETASAN</v>
      </c>
      <c r="B1684" s="66" t="s">
        <v>3144</v>
      </c>
      <c r="C1684" s="66" t="s">
        <v>5784</v>
      </c>
      <c r="D1684" s="76" t="s">
        <v>5763</v>
      </c>
      <c r="E1684" s="66" t="s">
        <v>5786</v>
      </c>
      <c r="F1684" s="67">
        <v>10.51</v>
      </c>
      <c r="G1684" s="67">
        <v>-7.3745200000000004</v>
      </c>
      <c r="H1684" s="67">
        <v>110.437</v>
      </c>
      <c r="I1684" s="66" t="s">
        <v>3103</v>
      </c>
      <c r="J1684" s="67">
        <v>-7.3955399999999996</v>
      </c>
      <c r="K1684" s="67">
        <v>110.24469999999999</v>
      </c>
    </row>
    <row r="1685" spans="1:11" ht="14.5">
      <c r="A1685" s="66" t="str">
        <f t="shared" si="26"/>
        <v>BGR JENARSARI_GETASBLAWONG</v>
      </c>
      <c r="B1685" s="66" t="s">
        <v>379</v>
      </c>
      <c r="C1685" s="66" t="s">
        <v>5784</v>
      </c>
      <c r="D1685" s="76" t="s">
        <v>5757</v>
      </c>
      <c r="E1685" s="66" t="s">
        <v>5786</v>
      </c>
      <c r="F1685" s="67">
        <v>16.97</v>
      </c>
      <c r="G1685" s="67">
        <v>-7.0553800000000004</v>
      </c>
      <c r="H1685" s="67">
        <v>110.01</v>
      </c>
      <c r="I1685" s="66" t="s">
        <v>346</v>
      </c>
      <c r="J1685" s="67">
        <v>-6.95329</v>
      </c>
      <c r="K1685" s="67">
        <v>110.10129999999999</v>
      </c>
    </row>
    <row r="1686" spans="1:11" ht="14.5">
      <c r="A1686" s="66" t="str">
        <f t="shared" si="26"/>
        <v>TGL 3PURWAHAMBA_GETASKEREP</v>
      </c>
      <c r="B1686" s="66" t="s">
        <v>5388</v>
      </c>
      <c r="C1686" s="66" t="s">
        <v>5784</v>
      </c>
      <c r="D1686" s="76" t="s">
        <v>5762</v>
      </c>
      <c r="E1686" s="66" t="s">
        <v>5786</v>
      </c>
      <c r="F1686" s="67">
        <v>11.25</v>
      </c>
      <c r="G1686" s="67">
        <v>-6.9001000000000001</v>
      </c>
      <c r="H1686" s="67">
        <v>109.16200000000001</v>
      </c>
      <c r="I1686" s="66" t="s">
        <v>5354</v>
      </c>
      <c r="J1686" s="67">
        <v>-6.87378</v>
      </c>
      <c r="K1686" s="67">
        <v>109.2512</v>
      </c>
    </row>
    <row r="1687" spans="1:11" ht="14.5">
      <c r="A1687" s="66" t="str">
        <f t="shared" si="26"/>
        <v>Kudus - Kaliwungu_GETASPEJATEN</v>
      </c>
      <c r="B1687" s="66" t="s">
        <v>4395</v>
      </c>
      <c r="C1687" s="66" t="s">
        <v>5784</v>
      </c>
      <c r="D1687" s="76" t="s">
        <v>5750</v>
      </c>
      <c r="E1687" s="66" t="s">
        <v>5786</v>
      </c>
      <c r="F1687" s="67">
        <v>13.38</v>
      </c>
      <c r="G1687" s="67">
        <v>-6.8224999999999998</v>
      </c>
      <c r="H1687" s="67">
        <v>110.84</v>
      </c>
      <c r="I1687" s="66" t="s">
        <v>4381</v>
      </c>
      <c r="J1687" s="67">
        <v>-6.8014900000000003</v>
      </c>
      <c r="K1687" s="67">
        <v>110.82510000000001</v>
      </c>
    </row>
    <row r="1688" spans="1:11" ht="14.5">
      <c r="A1688" s="66" t="str">
        <f t="shared" si="26"/>
        <v>Purwodadi 2 - Getas_GETASREJO</v>
      </c>
      <c r="B1688" s="66" t="s">
        <v>4963</v>
      </c>
      <c r="C1688" s="66" t="s">
        <v>5784</v>
      </c>
      <c r="D1688" s="76" t="s">
        <v>5764</v>
      </c>
      <c r="E1688" s="66" t="s">
        <v>5786</v>
      </c>
      <c r="F1688" s="67">
        <v>53.45</v>
      </c>
      <c r="G1688" s="67">
        <v>-7.0723900000000004</v>
      </c>
      <c r="H1688" s="67">
        <v>110.928</v>
      </c>
      <c r="I1688" s="66" t="s">
        <v>4962</v>
      </c>
      <c r="J1688" s="67">
        <v>-7.0704399999999996</v>
      </c>
      <c r="K1688" s="67">
        <v>110.93300000000001</v>
      </c>
    </row>
    <row r="1689" spans="1:11" ht="14.5">
      <c r="A1689" s="66" t="str">
        <f t="shared" si="26"/>
        <v>Kudus - Kaliwungu_GETASSRABI</v>
      </c>
      <c r="B1689" s="66" t="s">
        <v>4396</v>
      </c>
      <c r="C1689" s="66" t="s">
        <v>5784</v>
      </c>
      <c r="D1689" s="76" t="s">
        <v>5755</v>
      </c>
      <c r="E1689" s="66" t="s">
        <v>5786</v>
      </c>
      <c r="F1689" s="67">
        <v>13.38</v>
      </c>
      <c r="G1689" s="67">
        <v>-6.7640200000000004</v>
      </c>
      <c r="H1689" s="67">
        <v>110.806</v>
      </c>
      <c r="I1689" s="66" t="s">
        <v>4381</v>
      </c>
      <c r="J1689" s="67">
        <v>-6.8014900000000003</v>
      </c>
      <c r="K1689" s="67">
        <v>110.82510000000001</v>
      </c>
    </row>
    <row r="1690" spans="1:11" ht="14.5">
      <c r="A1690" s="66" t="str">
        <f t="shared" si="26"/>
        <v>GPP GROBOGAN_GEYER</v>
      </c>
      <c r="B1690" s="66" t="s">
        <v>2596</v>
      </c>
      <c r="C1690" s="66" t="s">
        <v>5784</v>
      </c>
      <c r="D1690" s="76" t="s">
        <v>5751</v>
      </c>
      <c r="E1690" s="66" t="s">
        <v>5786</v>
      </c>
      <c r="F1690" s="67">
        <v>53.45</v>
      </c>
      <c r="G1690" s="67">
        <v>-7.2219699999999998</v>
      </c>
      <c r="H1690" s="67">
        <v>110.9</v>
      </c>
      <c r="I1690" s="66" t="s">
        <v>2583</v>
      </c>
      <c r="J1690" s="67">
        <v>-7.1456299999999997</v>
      </c>
      <c r="K1690" s="67">
        <v>110.9007</v>
      </c>
    </row>
    <row r="1691" spans="1:11" ht="14.5">
      <c r="A1691" s="66" t="str">
        <f t="shared" si="26"/>
        <v>Jepara - Mayong_GIDANGLELO</v>
      </c>
      <c r="B1691" s="66" t="s">
        <v>4174</v>
      </c>
      <c r="C1691" s="66" t="s">
        <v>5784</v>
      </c>
      <c r="D1691" s="76" t="s">
        <v>5762</v>
      </c>
      <c r="E1691" s="66" t="s">
        <v>5786</v>
      </c>
      <c r="F1691" s="67">
        <v>10.32</v>
      </c>
      <c r="G1691" s="67">
        <v>-6.77149</v>
      </c>
      <c r="H1691" s="67">
        <v>110.717</v>
      </c>
      <c r="I1691" s="66" t="s">
        <v>4145</v>
      </c>
      <c r="J1691" s="67">
        <v>-6.7420299999999997</v>
      </c>
      <c r="K1691" s="67">
        <v>110.7436</v>
      </c>
    </row>
    <row r="1692" spans="1:11" ht="14.5">
      <c r="A1692" s="66" t="str">
        <f t="shared" si="26"/>
        <v>Pati - Sokokulon_GILING</v>
      </c>
      <c r="B1692" s="66" t="s">
        <v>4615</v>
      </c>
      <c r="C1692" s="66" t="s">
        <v>5784</v>
      </c>
      <c r="D1692" s="76" t="s">
        <v>5764</v>
      </c>
      <c r="E1692" s="66" t="s">
        <v>5786</v>
      </c>
      <c r="F1692" s="67">
        <v>16.66</v>
      </c>
      <c r="G1692" s="67">
        <v>-6.5664499999999997</v>
      </c>
      <c r="H1692" s="67">
        <v>110.95699999999999</v>
      </c>
      <c r="I1692" s="66" t="s">
        <v>4606</v>
      </c>
      <c r="J1692" s="67">
        <v>-6.7764199999999999</v>
      </c>
      <c r="K1692" s="67">
        <v>110.9949</v>
      </c>
    </row>
    <row r="1693" spans="1:11" ht="14.5">
      <c r="A1693" s="66" t="str">
        <f t="shared" si="26"/>
        <v>GPP KARANGANYAR_GILINGAN</v>
      </c>
      <c r="B1693" s="66" t="s">
        <v>2650</v>
      </c>
      <c r="C1693" s="66" t="s">
        <v>5784</v>
      </c>
      <c r="D1693" s="76" t="s">
        <v>5749</v>
      </c>
      <c r="E1693" s="66" t="s">
        <v>5786</v>
      </c>
      <c r="F1693" s="67">
        <v>0.39</v>
      </c>
      <c r="G1693" s="67">
        <v>-7.5551899999999996</v>
      </c>
      <c r="H1693" s="67">
        <v>110.82599999999999</v>
      </c>
      <c r="I1693" s="66" t="s">
        <v>2633</v>
      </c>
      <c r="J1693" s="67">
        <v>-7.5687199999999999</v>
      </c>
      <c r="K1693" s="67">
        <v>110.8749</v>
      </c>
    </row>
    <row r="1694" spans="1:11" ht="14.5">
      <c r="A1694" s="66" t="str">
        <f t="shared" si="26"/>
        <v>GPP GROBOGAN_GILIREJO</v>
      </c>
      <c r="B1694" s="66" t="s">
        <v>2597</v>
      </c>
      <c r="C1694" s="66" t="s">
        <v>5784</v>
      </c>
      <c r="D1694" s="76" t="s">
        <v>5754</v>
      </c>
      <c r="E1694" s="66" t="s">
        <v>5786</v>
      </c>
      <c r="F1694" s="67">
        <v>66.78</v>
      </c>
      <c r="G1694" s="67">
        <v>-7.3139099999999999</v>
      </c>
      <c r="H1694" s="67">
        <v>110.82</v>
      </c>
      <c r="I1694" s="66" t="s">
        <v>2583</v>
      </c>
      <c r="J1694" s="67">
        <v>-7.1456299999999997</v>
      </c>
      <c r="K1694" s="67">
        <v>110.9007</v>
      </c>
    </row>
    <row r="1695" spans="1:11" ht="14.5">
      <c r="A1695" s="66" t="str">
        <f t="shared" si="26"/>
        <v>Semarang - Kalikuning_GILIREJO</v>
      </c>
      <c r="B1695" s="66" t="s">
        <v>2597</v>
      </c>
      <c r="C1695" s="66" t="s">
        <v>5784</v>
      </c>
      <c r="D1695" s="76" t="s">
        <v>5755</v>
      </c>
      <c r="E1695" s="66" t="s">
        <v>5786</v>
      </c>
      <c r="F1695" s="67">
        <v>17.7</v>
      </c>
      <c r="G1695" s="67">
        <v>-7.2977299999999996</v>
      </c>
      <c r="H1695" s="67">
        <v>110.60899999999999</v>
      </c>
      <c r="I1695" s="66" t="s">
        <v>5061</v>
      </c>
      <c r="J1695" s="67">
        <v>-7.1833299999999998</v>
      </c>
      <c r="K1695" s="67">
        <v>110.4721</v>
      </c>
    </row>
    <row r="1696" spans="1:11" ht="14.5">
      <c r="A1696" s="66" t="str">
        <f t="shared" si="26"/>
        <v>GPP GROBOGAN_GILIREJO BARU</v>
      </c>
      <c r="B1696" s="66" t="s">
        <v>2598</v>
      </c>
      <c r="C1696" s="66" t="s">
        <v>5784</v>
      </c>
      <c r="D1696" s="76" t="s">
        <v>5750</v>
      </c>
      <c r="E1696" s="66" t="s">
        <v>5786</v>
      </c>
      <c r="F1696" s="67">
        <v>66.78</v>
      </c>
      <c r="G1696" s="67">
        <v>-7.2838700000000003</v>
      </c>
      <c r="H1696" s="67">
        <v>110.807</v>
      </c>
      <c r="I1696" s="66" t="s">
        <v>2583</v>
      </c>
      <c r="J1696" s="67">
        <v>-7.1456299999999997</v>
      </c>
      <c r="K1696" s="67">
        <v>110.9007</v>
      </c>
    </row>
    <row r="1697" spans="1:11" ht="14.5">
      <c r="A1697" s="66" t="str">
        <f t="shared" si="26"/>
        <v>GD. LASEM_GILIS</v>
      </c>
      <c r="B1697" s="66" t="s">
        <v>2278</v>
      </c>
      <c r="C1697" s="66" t="s">
        <v>5784</v>
      </c>
      <c r="D1697" s="76" t="s">
        <v>5739</v>
      </c>
      <c r="E1697" s="66" t="s">
        <v>5786</v>
      </c>
      <c r="F1697" s="67">
        <v>20.29</v>
      </c>
      <c r="G1697" s="67">
        <v>-6.7544199999999996</v>
      </c>
      <c r="H1697" s="67">
        <v>111.598</v>
      </c>
      <c r="I1697" s="66" t="s">
        <v>2256</v>
      </c>
      <c r="J1697" s="67">
        <v>-6.6950700000000003</v>
      </c>
      <c r="K1697" s="67">
        <v>111.4366</v>
      </c>
    </row>
    <row r="1698" spans="1:11" ht="14.5">
      <c r="A1698" s="66" t="str">
        <f t="shared" si="26"/>
        <v>GPP KEBUMEN_GINANDONG</v>
      </c>
      <c r="B1698" s="66" t="s">
        <v>2746</v>
      </c>
      <c r="C1698" s="66" t="s">
        <v>5784</v>
      </c>
      <c r="D1698" s="76" t="s">
        <v>5739</v>
      </c>
      <c r="E1698" s="66" t="s">
        <v>5786</v>
      </c>
      <c r="F1698" s="67">
        <v>15.69</v>
      </c>
      <c r="G1698" s="67">
        <v>-7.5510400000000004</v>
      </c>
      <c r="H1698" s="67">
        <v>109.58199999999999</v>
      </c>
      <c r="I1698" s="66" t="s">
        <v>2714</v>
      </c>
      <c r="J1698" s="67">
        <v>-7.6109200000000001</v>
      </c>
      <c r="K1698" s="67">
        <v>109.5078</v>
      </c>
    </row>
    <row r="1699" spans="1:11" ht="14.5">
      <c r="A1699" s="66" t="str">
        <f t="shared" si="26"/>
        <v>BGR NGLEJOK_GINGGANGTANI</v>
      </c>
      <c r="B1699" s="66" t="s">
        <v>786</v>
      </c>
      <c r="C1699" s="66" t="s">
        <v>5784</v>
      </c>
      <c r="D1699" s="76" t="s">
        <v>5743</v>
      </c>
      <c r="E1699" s="66" t="s">
        <v>5786</v>
      </c>
      <c r="F1699" s="67">
        <v>53.45</v>
      </c>
      <c r="G1699" s="67">
        <v>-7.1101400000000003</v>
      </c>
      <c r="H1699" s="67">
        <v>110.69799999999999</v>
      </c>
      <c r="I1699" s="66" t="s">
        <v>775</v>
      </c>
      <c r="J1699" s="67">
        <v>-7.06935</v>
      </c>
      <c r="K1699" s="67">
        <v>110.8802</v>
      </c>
    </row>
    <row r="1700" spans="1:11" ht="14.5">
      <c r="A1700" s="66" t="str">
        <f t="shared" si="26"/>
        <v>PML 1BEJI_GINTUNG</v>
      </c>
      <c r="B1700" s="66" t="s">
        <v>4717</v>
      </c>
      <c r="C1700" s="66" t="s">
        <v>5784</v>
      </c>
      <c r="D1700" s="76" t="s">
        <v>5757</v>
      </c>
      <c r="E1700" s="66" t="s">
        <v>5786</v>
      </c>
      <c r="F1700" s="67">
        <v>15.73</v>
      </c>
      <c r="G1700" s="67">
        <v>-6.8793699999999998</v>
      </c>
      <c r="H1700" s="67">
        <v>109.53100000000001</v>
      </c>
      <c r="I1700" s="66" t="s">
        <v>4705</v>
      </c>
      <c r="J1700" s="67">
        <v>-6.8926100000000003</v>
      </c>
      <c r="K1700" s="67">
        <v>109.4507</v>
      </c>
    </row>
    <row r="1701" spans="1:11" ht="14.5">
      <c r="A1701" s="66" t="str">
        <f t="shared" si="26"/>
        <v>GPP PURWOREJO_GINTUNGAN</v>
      </c>
      <c r="B1701" s="66" t="s">
        <v>3582</v>
      </c>
      <c r="C1701" s="66" t="s">
        <v>5784</v>
      </c>
      <c r="D1701" s="76" t="s">
        <v>5756</v>
      </c>
      <c r="E1701" s="66" t="s">
        <v>5786</v>
      </c>
      <c r="F1701" s="67">
        <v>4.4400000000000004</v>
      </c>
      <c r="G1701" s="67">
        <v>-7.6865800000000002</v>
      </c>
      <c r="H1701" s="67">
        <v>109.996</v>
      </c>
      <c r="I1701" s="66" t="s">
        <v>3504</v>
      </c>
      <c r="J1701" s="67">
        <v>-7.7226800000000004</v>
      </c>
      <c r="K1701" s="67">
        <v>109.9468</v>
      </c>
    </row>
    <row r="1702" spans="1:11" ht="14.5">
      <c r="A1702" s="66" t="str">
        <f t="shared" si="26"/>
        <v>Banyumas 3 - Wangon_GINTUNGREJA</v>
      </c>
      <c r="B1702" s="66" t="s">
        <v>25</v>
      </c>
      <c r="C1702" s="66" t="s">
        <v>5784</v>
      </c>
      <c r="D1702" s="76" t="s">
        <v>5750</v>
      </c>
      <c r="E1702" s="66" t="s">
        <v>5786</v>
      </c>
      <c r="F1702" s="67">
        <v>20.29</v>
      </c>
      <c r="G1702" s="67">
        <v>-7.5779800000000002</v>
      </c>
      <c r="H1702" s="67">
        <v>108.85299999999999</v>
      </c>
      <c r="I1702" s="66" t="s">
        <v>8</v>
      </c>
      <c r="J1702" s="67">
        <v>-7.5113599999999998</v>
      </c>
      <c r="K1702" s="67">
        <v>109.03959999999999</v>
      </c>
    </row>
    <row r="1703" spans="1:11" ht="14.5">
      <c r="A1703" s="66" t="str">
        <f t="shared" si="26"/>
        <v>GPP PURWOREJO_GIRIGONDO</v>
      </c>
      <c r="B1703" s="66" t="s">
        <v>3583</v>
      </c>
      <c r="C1703" s="66" t="s">
        <v>5784</v>
      </c>
      <c r="D1703" s="76" t="s">
        <v>5750</v>
      </c>
      <c r="E1703" s="66" t="s">
        <v>5786</v>
      </c>
      <c r="F1703" s="67">
        <v>4.4400000000000004</v>
      </c>
      <c r="G1703" s="67">
        <v>-7.6584500000000002</v>
      </c>
      <c r="H1703" s="67">
        <v>109.818</v>
      </c>
      <c r="I1703" s="66" t="s">
        <v>3504</v>
      </c>
      <c r="J1703" s="67">
        <v>-7.7226800000000004</v>
      </c>
      <c r="K1703" s="67">
        <v>109.9468</v>
      </c>
    </row>
    <row r="1704" spans="1:11" ht="14.5">
      <c r="A1704" s="66" t="str">
        <f t="shared" si="26"/>
        <v>BGR NGADIROJO_GIRIHARJO</v>
      </c>
      <c r="B1704" s="66" t="s">
        <v>581</v>
      </c>
      <c r="C1704" s="66" t="s">
        <v>5784</v>
      </c>
      <c r="D1704" s="76" t="s">
        <v>5750</v>
      </c>
      <c r="E1704" s="66" t="s">
        <v>5786</v>
      </c>
      <c r="F1704" s="67">
        <v>20.7</v>
      </c>
      <c r="G1704" s="67">
        <v>-7.7872599999999998</v>
      </c>
      <c r="H1704" s="67">
        <v>111.268</v>
      </c>
      <c r="I1704" s="66" t="s">
        <v>538</v>
      </c>
      <c r="J1704" s="67">
        <v>-7.8147399999999996</v>
      </c>
      <c r="K1704" s="67">
        <v>111.0005</v>
      </c>
    </row>
    <row r="1705" spans="1:11" ht="14.5">
      <c r="A1705" s="66" t="str">
        <f t="shared" si="26"/>
        <v>GPP PURWOREJO_GIRIJOYO</v>
      </c>
      <c r="B1705" s="66" t="s">
        <v>3584</v>
      </c>
      <c r="C1705" s="66" t="s">
        <v>5784</v>
      </c>
      <c r="D1705" s="76" t="s">
        <v>5761</v>
      </c>
      <c r="E1705" s="66" t="s">
        <v>5786</v>
      </c>
      <c r="F1705" s="67">
        <v>4.4400000000000004</v>
      </c>
      <c r="G1705" s="67">
        <v>-7.61782</v>
      </c>
      <c r="H1705" s="67">
        <v>109.944</v>
      </c>
      <c r="I1705" s="66" t="s">
        <v>3504</v>
      </c>
      <c r="J1705" s="67">
        <v>-7.7226800000000004</v>
      </c>
      <c r="K1705" s="67">
        <v>109.9468</v>
      </c>
    </row>
    <row r="1706" spans="1:11" ht="14.5">
      <c r="A1706" s="66" t="str">
        <f t="shared" si="26"/>
        <v>BGR NGADIROJO_GIRIKIKIS</v>
      </c>
      <c r="B1706" s="66" t="s">
        <v>582</v>
      </c>
      <c r="C1706" s="66" t="s">
        <v>5784</v>
      </c>
      <c r="D1706" s="76" t="s">
        <v>5762</v>
      </c>
      <c r="E1706" s="66" t="s">
        <v>5786</v>
      </c>
      <c r="F1706" s="67">
        <v>20.7</v>
      </c>
      <c r="G1706" s="67">
        <v>-8.0727200000000003</v>
      </c>
      <c r="H1706" s="67">
        <v>110.93899999999999</v>
      </c>
      <c r="I1706" s="66" t="s">
        <v>538</v>
      </c>
      <c r="J1706" s="67">
        <v>-7.8147399999999996</v>
      </c>
      <c r="K1706" s="67">
        <v>111.0005</v>
      </c>
    </row>
    <row r="1707" spans="1:11" ht="14.5">
      <c r="A1707" s="66" t="str">
        <f t="shared" si="26"/>
        <v>GPP MAGELANG_GIRIKULON</v>
      </c>
      <c r="B1707" s="66" t="s">
        <v>3145</v>
      </c>
      <c r="C1707" s="66" t="s">
        <v>5784</v>
      </c>
      <c r="D1707" s="76" t="s">
        <v>5742</v>
      </c>
      <c r="E1707" s="66" t="s">
        <v>5786</v>
      </c>
      <c r="F1707" s="67">
        <v>7.61</v>
      </c>
      <c r="G1707" s="67">
        <v>-7.4201300000000003</v>
      </c>
      <c r="H1707" s="67">
        <v>110.282</v>
      </c>
      <c r="I1707" s="66" t="s">
        <v>3103</v>
      </c>
      <c r="J1707" s="67">
        <v>-7.3955399999999996</v>
      </c>
      <c r="K1707" s="67">
        <v>110.24469999999999</v>
      </c>
    </row>
    <row r="1708" spans="1:11" ht="14.5">
      <c r="A1708" s="66" t="str">
        <f t="shared" si="26"/>
        <v>BGR NGADIROJO_GIRILAYU</v>
      </c>
      <c r="B1708" s="66" t="s">
        <v>583</v>
      </c>
      <c r="C1708" s="66" t="s">
        <v>5784</v>
      </c>
      <c r="D1708" s="76" t="s">
        <v>5740</v>
      </c>
      <c r="E1708" s="66" t="s">
        <v>5786</v>
      </c>
      <c r="F1708" s="67">
        <v>21.59</v>
      </c>
      <c r="G1708" s="67">
        <v>-7.6502999999999997</v>
      </c>
      <c r="H1708" s="67">
        <v>111.08199999999999</v>
      </c>
      <c r="I1708" s="66" t="s">
        <v>538</v>
      </c>
      <c r="J1708" s="67">
        <v>-7.8147399999999996</v>
      </c>
      <c r="K1708" s="67">
        <v>111.0005</v>
      </c>
    </row>
    <row r="1709" spans="1:11" ht="14.5">
      <c r="A1709" s="66" t="str">
        <f t="shared" si="26"/>
        <v>GPP SRAGEN_GIRIMARGO</v>
      </c>
      <c r="B1709" s="66" t="s">
        <v>3923</v>
      </c>
      <c r="C1709" s="66" t="s">
        <v>5784</v>
      </c>
      <c r="D1709" s="76" t="s">
        <v>5744</v>
      </c>
      <c r="E1709" s="66" t="s">
        <v>5786</v>
      </c>
      <c r="F1709" s="67">
        <v>66.78</v>
      </c>
      <c r="G1709" s="67">
        <v>-7.3706899999999997</v>
      </c>
      <c r="H1709" s="67">
        <v>110.821</v>
      </c>
      <c r="I1709" s="66" t="s">
        <v>3898</v>
      </c>
      <c r="J1709" s="67">
        <v>-7.4936100000000003</v>
      </c>
      <c r="K1709" s="67">
        <v>110.9278</v>
      </c>
    </row>
    <row r="1710" spans="1:11" ht="14.5">
      <c r="A1710" s="66" t="str">
        <f t="shared" si="26"/>
        <v>BGR NGADIROJO_GIRIMARTO</v>
      </c>
      <c r="B1710" s="66" t="s">
        <v>584</v>
      </c>
      <c r="C1710" s="66" t="s">
        <v>5784</v>
      </c>
      <c r="D1710" s="76" t="s">
        <v>5754</v>
      </c>
      <c r="E1710" s="66" t="s">
        <v>5786</v>
      </c>
      <c r="F1710" s="67">
        <v>20.7</v>
      </c>
      <c r="G1710" s="67">
        <v>-7.8005300000000002</v>
      </c>
      <c r="H1710" s="67">
        <v>111.071</v>
      </c>
      <c r="I1710" s="66" t="s">
        <v>538</v>
      </c>
      <c r="J1710" s="67">
        <v>-7.8147399999999996</v>
      </c>
      <c r="K1710" s="67">
        <v>111.0005</v>
      </c>
    </row>
    <row r="1711" spans="1:11" ht="14.5">
      <c r="A1711" s="66" t="str">
        <f t="shared" si="26"/>
        <v>BGR NGADIROJO_GIRIMULYO</v>
      </c>
      <c r="B1711" s="66" t="s">
        <v>585</v>
      </c>
      <c r="C1711" s="66" t="s">
        <v>5784</v>
      </c>
      <c r="D1711" s="76" t="s">
        <v>5756</v>
      </c>
      <c r="E1711" s="66" t="s">
        <v>5786</v>
      </c>
      <c r="F1711" s="67">
        <v>20.7</v>
      </c>
      <c r="G1711" s="67">
        <v>-7.7547199999999998</v>
      </c>
      <c r="H1711" s="67">
        <v>111.158</v>
      </c>
      <c r="I1711" s="66" t="s">
        <v>538</v>
      </c>
      <c r="J1711" s="67">
        <v>-7.8147399999999996</v>
      </c>
      <c r="K1711" s="67">
        <v>111.0005</v>
      </c>
    </row>
    <row r="1712" spans="1:11" ht="14.5">
      <c r="A1712" s="66" t="str">
        <f t="shared" si="26"/>
        <v>GPP PURWOREJO_GIRIMULYO</v>
      </c>
      <c r="B1712" s="66" t="s">
        <v>585</v>
      </c>
      <c r="C1712" s="66" t="s">
        <v>5784</v>
      </c>
      <c r="D1712" s="76" t="s">
        <v>5765</v>
      </c>
      <c r="E1712" s="66" t="s">
        <v>5786</v>
      </c>
      <c r="F1712" s="67">
        <v>4.4400000000000004</v>
      </c>
      <c r="G1712" s="67">
        <v>-7.6319499999999998</v>
      </c>
      <c r="H1712" s="67">
        <v>109.962</v>
      </c>
      <c r="I1712" s="66" t="s">
        <v>3504</v>
      </c>
      <c r="J1712" s="67">
        <v>-7.7226800000000004</v>
      </c>
      <c r="K1712" s="67">
        <v>109.9468</v>
      </c>
    </row>
    <row r="1713" spans="1:11" ht="14.5">
      <c r="A1713" s="66" t="str">
        <f t="shared" si="26"/>
        <v>Sragen 1 - Ngrampal_GIRIMULYO</v>
      </c>
      <c r="B1713" s="66" t="s">
        <v>585</v>
      </c>
      <c r="C1713" s="66" t="s">
        <v>5784</v>
      </c>
      <c r="D1713" s="76" t="s">
        <v>5761</v>
      </c>
      <c r="E1713" s="66" t="s">
        <v>5786</v>
      </c>
      <c r="F1713" s="67">
        <v>21.59</v>
      </c>
      <c r="G1713" s="67">
        <v>-7.6161300000000001</v>
      </c>
      <c r="H1713" s="67">
        <v>111.125</v>
      </c>
      <c r="I1713" s="66" t="s">
        <v>5161</v>
      </c>
      <c r="J1713" s="67">
        <v>-7.4020799999999998</v>
      </c>
      <c r="K1713" s="67">
        <v>111.0612</v>
      </c>
    </row>
    <row r="1714" spans="1:11" ht="14.5">
      <c r="A1714" s="66" t="str">
        <f t="shared" si="26"/>
        <v>Temanggung_GIRIMULYO</v>
      </c>
      <c r="B1714" s="66" t="s">
        <v>585</v>
      </c>
      <c r="C1714" s="66" t="s">
        <v>5784</v>
      </c>
      <c r="D1714" s="76" t="s">
        <v>5751</v>
      </c>
      <c r="E1714" s="66" t="s">
        <v>5786</v>
      </c>
      <c r="F1714" s="67">
        <v>7.61</v>
      </c>
      <c r="G1714" s="67">
        <v>-7.4016000000000002</v>
      </c>
      <c r="H1714" s="67">
        <v>110.10599999999999</v>
      </c>
      <c r="I1714" s="66" t="s">
        <v>5294</v>
      </c>
      <c r="J1714" s="67">
        <v>-7.3036099999999999</v>
      </c>
      <c r="K1714" s="67">
        <v>110.15309999999999</v>
      </c>
    </row>
    <row r="1715" spans="1:11" ht="14.5">
      <c r="A1715" s="66" t="str">
        <f t="shared" si="26"/>
        <v>BGR TEMANGGUNG_GIRIPURNO</v>
      </c>
      <c r="B1715" s="66" t="s">
        <v>1043</v>
      </c>
      <c r="C1715" s="66" t="s">
        <v>5784</v>
      </c>
      <c r="D1715" s="76" t="s">
        <v>5756</v>
      </c>
      <c r="E1715" s="66" t="s">
        <v>5786</v>
      </c>
      <c r="F1715" s="67">
        <v>9.5500000000000007</v>
      </c>
      <c r="G1715" s="67">
        <v>-7.2666899999999996</v>
      </c>
      <c r="H1715" s="67">
        <v>110.023</v>
      </c>
      <c r="I1715" s="66" t="s">
        <v>999</v>
      </c>
      <c r="J1715" s="67">
        <v>-7.2953299999999999</v>
      </c>
      <c r="K1715" s="67">
        <v>110.0787</v>
      </c>
    </row>
    <row r="1716" spans="1:11" ht="14.5">
      <c r="A1716" s="66" t="str">
        <f t="shared" si="26"/>
        <v>GPP KEBUMEN_GIRIPURNO</v>
      </c>
      <c r="B1716" s="66" t="s">
        <v>1043</v>
      </c>
      <c r="C1716" s="66" t="s">
        <v>5784</v>
      </c>
      <c r="D1716" s="76" t="s">
        <v>5764</v>
      </c>
      <c r="E1716" s="66" t="s">
        <v>5786</v>
      </c>
      <c r="F1716" s="67">
        <v>15.69</v>
      </c>
      <c r="G1716" s="67">
        <v>-7.60947</v>
      </c>
      <c r="H1716" s="67">
        <v>109.592</v>
      </c>
      <c r="I1716" s="66" t="s">
        <v>2714</v>
      </c>
      <c r="J1716" s="67">
        <v>-7.6109200000000001</v>
      </c>
      <c r="K1716" s="67">
        <v>109.5078</v>
      </c>
    </row>
    <row r="1717" spans="1:11" ht="14.5">
      <c r="A1717" s="66" t="str">
        <f t="shared" si="26"/>
        <v>GPP PURWOREJO_GIRIPURNO</v>
      </c>
      <c r="B1717" s="66" t="s">
        <v>1043</v>
      </c>
      <c r="C1717" s="66" t="s">
        <v>5784</v>
      </c>
      <c r="D1717" s="76" t="s">
        <v>5767</v>
      </c>
      <c r="E1717" s="66" t="s">
        <v>5786</v>
      </c>
      <c r="F1717" s="67">
        <v>7.61</v>
      </c>
      <c r="G1717" s="67">
        <v>-7.6424500000000002</v>
      </c>
      <c r="H1717" s="67">
        <v>110.167</v>
      </c>
      <c r="I1717" s="66" t="s">
        <v>3504</v>
      </c>
      <c r="J1717" s="67">
        <v>-7.7226800000000004</v>
      </c>
      <c r="K1717" s="67">
        <v>109.9468</v>
      </c>
    </row>
    <row r="1718" spans="1:11" ht="14.5">
      <c r="A1718" s="66" t="str">
        <f t="shared" si="26"/>
        <v>Wonogiri 2 - Nambangan_GIRIPURWO</v>
      </c>
      <c r="B1718" s="66" t="s">
        <v>5551</v>
      </c>
      <c r="C1718" s="66" t="s">
        <v>5784</v>
      </c>
      <c r="D1718" s="76" t="s">
        <v>5755</v>
      </c>
      <c r="E1718" s="66" t="s">
        <v>5786</v>
      </c>
      <c r="F1718" s="67">
        <v>20.7</v>
      </c>
      <c r="G1718" s="67">
        <v>-7.8149300000000004</v>
      </c>
      <c r="H1718" s="67">
        <v>110.925</v>
      </c>
      <c r="I1718" s="66" t="s">
        <v>5545</v>
      </c>
      <c r="J1718" s="67">
        <v>-7.76837</v>
      </c>
      <c r="K1718" s="67">
        <v>110.8871</v>
      </c>
    </row>
    <row r="1719" spans="1:11" ht="14.5">
      <c r="A1719" s="66" t="str">
        <f t="shared" si="26"/>
        <v>BGR NGADIROJO_GIRIREJO</v>
      </c>
      <c r="B1719" s="66" t="s">
        <v>586</v>
      </c>
      <c r="C1719" s="66" t="s">
        <v>5784</v>
      </c>
      <c r="D1719" s="76" t="s">
        <v>5748</v>
      </c>
      <c r="E1719" s="66" t="s">
        <v>5786</v>
      </c>
      <c r="F1719" s="67">
        <v>20.7</v>
      </c>
      <c r="G1719" s="67">
        <v>-7.9421799999999996</v>
      </c>
      <c r="H1719" s="67">
        <v>111.09399999999999</v>
      </c>
      <c r="I1719" s="66" t="s">
        <v>538</v>
      </c>
      <c r="J1719" s="67">
        <v>-7.8147399999999996</v>
      </c>
      <c r="K1719" s="67">
        <v>111.0005</v>
      </c>
    </row>
    <row r="1720" spans="1:11" ht="14.5">
      <c r="A1720" s="66" t="str">
        <f t="shared" si="26"/>
        <v>GPP MAGELANG_GIRIREJO</v>
      </c>
      <c r="B1720" s="66" t="s">
        <v>586</v>
      </c>
      <c r="C1720" s="66" t="s">
        <v>5784</v>
      </c>
      <c r="D1720" s="76" t="s">
        <v>5763</v>
      </c>
      <c r="E1720" s="66" t="s">
        <v>5786</v>
      </c>
      <c r="F1720" s="67">
        <v>7.61</v>
      </c>
      <c r="G1720" s="67">
        <v>-7.53857</v>
      </c>
      <c r="H1720" s="67">
        <v>110.15600000000001</v>
      </c>
      <c r="I1720" s="66" t="s">
        <v>3103</v>
      </c>
      <c r="J1720" s="67">
        <v>-7.3955399999999996</v>
      </c>
      <c r="K1720" s="67">
        <v>110.24469999999999</v>
      </c>
    </row>
    <row r="1721" spans="1:11" ht="14.5">
      <c r="A1721" s="66" t="str">
        <f t="shared" si="26"/>
        <v>GPP MAGELANG_GIRIREJO</v>
      </c>
      <c r="B1721" s="66" t="s">
        <v>586</v>
      </c>
      <c r="C1721" s="66" t="s">
        <v>5784</v>
      </c>
      <c r="D1721" s="76" t="s">
        <v>5751</v>
      </c>
      <c r="E1721" s="66" t="s">
        <v>5786</v>
      </c>
      <c r="F1721" s="67">
        <v>7.61</v>
      </c>
      <c r="G1721" s="67">
        <v>-7.4713200000000004</v>
      </c>
      <c r="H1721" s="67">
        <v>110.126</v>
      </c>
      <c r="I1721" s="66" t="s">
        <v>3103</v>
      </c>
      <c r="J1721" s="67">
        <v>-7.3955399999999996</v>
      </c>
      <c r="K1721" s="67">
        <v>110.24469999999999</v>
      </c>
    </row>
    <row r="1722" spans="1:11" ht="14.5">
      <c r="A1722" s="66" t="str">
        <f t="shared" si="26"/>
        <v>GPP MAGELANG_GIRIREJO</v>
      </c>
      <c r="B1722" s="66" t="s">
        <v>586</v>
      </c>
      <c r="C1722" s="66" t="s">
        <v>5784</v>
      </c>
      <c r="D1722" s="76" t="s">
        <v>5744</v>
      </c>
      <c r="E1722" s="66" t="s">
        <v>5786</v>
      </c>
      <c r="F1722" s="67">
        <v>7.61</v>
      </c>
      <c r="G1722" s="67">
        <v>-7.3926600000000002</v>
      </c>
      <c r="H1722" s="67">
        <v>110.38</v>
      </c>
      <c r="I1722" s="66" t="s">
        <v>3103</v>
      </c>
      <c r="J1722" s="67">
        <v>-7.3955399999999996</v>
      </c>
      <c r="K1722" s="67">
        <v>110.24469999999999</v>
      </c>
    </row>
    <row r="1723" spans="1:11" ht="14.5">
      <c r="A1723" s="66" t="str">
        <f t="shared" si="26"/>
        <v>GPP MAGELANG_GIRIREJO</v>
      </c>
      <c r="B1723" s="66" t="s">
        <v>586</v>
      </c>
      <c r="C1723" s="66" t="s">
        <v>5784</v>
      </c>
      <c r="D1723" s="76" t="s">
        <v>5757</v>
      </c>
      <c r="E1723" s="66" t="s">
        <v>5786</v>
      </c>
      <c r="F1723" s="67">
        <v>7.61</v>
      </c>
      <c r="G1723" s="67">
        <v>-7.45594</v>
      </c>
      <c r="H1723" s="67">
        <v>110.23699999999999</v>
      </c>
      <c r="I1723" s="66" t="s">
        <v>3103</v>
      </c>
      <c r="J1723" s="67">
        <v>-7.3955399999999996</v>
      </c>
      <c r="K1723" s="67">
        <v>110.24469999999999</v>
      </c>
    </row>
    <row r="1724" spans="1:11" ht="14.5">
      <c r="A1724" s="66" t="str">
        <f t="shared" si="26"/>
        <v>GPP PURWOREJO_GIRIREJO</v>
      </c>
      <c r="B1724" s="66" t="s">
        <v>586</v>
      </c>
      <c r="C1724" s="66" t="s">
        <v>5784</v>
      </c>
      <c r="D1724" s="76" t="s">
        <v>5749</v>
      </c>
      <c r="E1724" s="66" t="s">
        <v>5786</v>
      </c>
      <c r="F1724" s="67">
        <v>4.4400000000000004</v>
      </c>
      <c r="G1724" s="67">
        <v>-7.8671600000000002</v>
      </c>
      <c r="H1724" s="67">
        <v>109.96599999999999</v>
      </c>
      <c r="I1724" s="66" t="s">
        <v>3504</v>
      </c>
      <c r="J1724" s="67">
        <v>-7.7226800000000004</v>
      </c>
      <c r="K1724" s="67">
        <v>109.9468</v>
      </c>
    </row>
    <row r="1725" spans="1:11" ht="14.5">
      <c r="A1725" s="66" t="str">
        <f t="shared" si="26"/>
        <v>GPP KARANGANYAR_GIRIROTO</v>
      </c>
      <c r="B1725" s="66" t="s">
        <v>2651</v>
      </c>
      <c r="C1725" s="66" t="s">
        <v>5784</v>
      </c>
      <c r="D1725" s="76" t="s">
        <v>5749</v>
      </c>
      <c r="E1725" s="66" t="s">
        <v>5786</v>
      </c>
      <c r="F1725" s="67">
        <v>17.7</v>
      </c>
      <c r="G1725" s="67">
        <v>-7.4923000000000002</v>
      </c>
      <c r="H1725" s="67">
        <v>110.798</v>
      </c>
      <c r="I1725" s="66" t="s">
        <v>2633</v>
      </c>
      <c r="J1725" s="67">
        <v>-7.5687199999999999</v>
      </c>
      <c r="K1725" s="67">
        <v>110.8749</v>
      </c>
    </row>
    <row r="1726" spans="1:11" ht="14.5">
      <c r="A1726" s="66" t="str">
        <f t="shared" si="26"/>
        <v>GPP MAGELANG_GIRITENGAH</v>
      </c>
      <c r="B1726" s="66" t="s">
        <v>3146</v>
      </c>
      <c r="C1726" s="66" t="s">
        <v>5784</v>
      </c>
      <c r="D1726" s="76" t="s">
        <v>5741</v>
      </c>
      <c r="E1726" s="66" t="s">
        <v>5786</v>
      </c>
      <c r="F1726" s="67">
        <v>7.61</v>
      </c>
      <c r="G1726" s="67">
        <v>-7.6334299999999997</v>
      </c>
      <c r="H1726" s="67">
        <v>110.18600000000001</v>
      </c>
      <c r="I1726" s="66" t="s">
        <v>3103</v>
      </c>
      <c r="J1726" s="67">
        <v>-7.3955399999999996</v>
      </c>
      <c r="K1726" s="67">
        <v>110.24469999999999</v>
      </c>
    </row>
    <row r="1727" spans="1:11" ht="14.5">
      <c r="A1727" s="66" t="str">
        <f t="shared" si="26"/>
        <v>GPP BANJARNEGARA_GIRITIRTA</v>
      </c>
      <c r="B1727" s="66" t="s">
        <v>2384</v>
      </c>
      <c r="C1727" s="66" t="s">
        <v>5784</v>
      </c>
      <c r="D1727" s="76" t="s">
        <v>5743</v>
      </c>
      <c r="E1727" s="66" t="s">
        <v>5786</v>
      </c>
      <c r="F1727" s="67">
        <v>10.28</v>
      </c>
      <c r="G1727" s="67">
        <v>-7.2412400000000003</v>
      </c>
      <c r="H1727" s="67">
        <v>109.786</v>
      </c>
      <c r="I1727" s="66" t="s">
        <v>2357</v>
      </c>
      <c r="J1727" s="67">
        <v>-7.3905900000000004</v>
      </c>
      <c r="K1727" s="67">
        <v>109.7366</v>
      </c>
    </row>
    <row r="1728" spans="1:11" ht="14.5">
      <c r="A1728" s="66" t="str">
        <f t="shared" si="26"/>
        <v>GPP BANJARNEGARA_GIRITIRTO</v>
      </c>
      <c r="B1728" s="66" t="s">
        <v>2385</v>
      </c>
      <c r="C1728" s="66" t="s">
        <v>5784</v>
      </c>
      <c r="D1728" s="76" t="s">
        <v>5749</v>
      </c>
      <c r="E1728" s="66" t="s">
        <v>5786</v>
      </c>
      <c r="F1728" s="67">
        <v>15.69</v>
      </c>
      <c r="G1728" s="67">
        <v>-7.5057900000000002</v>
      </c>
      <c r="H1728" s="67">
        <v>109.649</v>
      </c>
      <c r="I1728" s="66" t="s">
        <v>2357</v>
      </c>
      <c r="J1728" s="67">
        <v>-7.3905900000000004</v>
      </c>
      <c r="K1728" s="67">
        <v>109.7366</v>
      </c>
    </row>
    <row r="1729" spans="1:11" ht="14.5">
      <c r="A1729" s="66" t="str">
        <f t="shared" si="26"/>
        <v>Wonogiri 2 - Nambangan_GIRITIRTO</v>
      </c>
      <c r="B1729" s="66" t="s">
        <v>2385</v>
      </c>
      <c r="C1729" s="66" t="s">
        <v>5784</v>
      </c>
      <c r="D1729" s="76" t="s">
        <v>5762</v>
      </c>
      <c r="E1729" s="66" t="s">
        <v>5786</v>
      </c>
      <c r="F1729" s="67">
        <v>20.7</v>
      </c>
      <c r="G1729" s="67">
        <v>-7.8235599999999996</v>
      </c>
      <c r="H1729" s="67">
        <v>110.919</v>
      </c>
      <c r="I1729" s="66" t="s">
        <v>5545</v>
      </c>
      <c r="J1729" s="67">
        <v>-7.76837</v>
      </c>
      <c r="K1729" s="67">
        <v>110.8871</v>
      </c>
    </row>
    <row r="1730" spans="1:11" ht="14.5">
      <c r="A1730" s="66" t="str">
        <f t="shared" ref="A1730:A1793" si="27">CONCATENATE(I1730,"_",B1730)</f>
        <v>BGR NGADIROJO_GIRITONTRO</v>
      </c>
      <c r="B1730" s="66" t="s">
        <v>587</v>
      </c>
      <c r="C1730" s="66" t="s">
        <v>5784</v>
      </c>
      <c r="D1730" s="76" t="s">
        <v>5738</v>
      </c>
      <c r="E1730" s="66" t="s">
        <v>5786</v>
      </c>
      <c r="F1730" s="67">
        <v>20.7</v>
      </c>
      <c r="G1730" s="67">
        <v>-8.0727499999999992</v>
      </c>
      <c r="H1730" s="67">
        <v>110.881</v>
      </c>
      <c r="I1730" s="66" t="s">
        <v>538</v>
      </c>
      <c r="J1730" s="67">
        <v>-7.8147399999999996</v>
      </c>
      <c r="K1730" s="67">
        <v>111.0005</v>
      </c>
    </row>
    <row r="1731" spans="1:11" ht="14.5">
      <c r="A1731" s="66" t="str">
        <f t="shared" si="27"/>
        <v>BGR NGADIROJO_GIRIWARNO</v>
      </c>
      <c r="B1731" s="66" t="s">
        <v>588</v>
      </c>
      <c r="C1731" s="66" t="s">
        <v>5784</v>
      </c>
      <c r="D1731" s="76" t="s">
        <v>5757</v>
      </c>
      <c r="E1731" s="66" t="s">
        <v>5786</v>
      </c>
      <c r="F1731" s="67">
        <v>20.7</v>
      </c>
      <c r="G1731" s="67">
        <v>-7.7576499999999999</v>
      </c>
      <c r="H1731" s="67">
        <v>111.072</v>
      </c>
      <c r="I1731" s="66" t="s">
        <v>538</v>
      </c>
      <c r="J1731" s="67">
        <v>-7.8147399999999996</v>
      </c>
      <c r="K1731" s="67">
        <v>111.0005</v>
      </c>
    </row>
    <row r="1732" spans="1:11" ht="14.5">
      <c r="A1732" s="66" t="str">
        <f t="shared" si="27"/>
        <v>GPP MAGELANG_GIRIWARNO</v>
      </c>
      <c r="B1732" s="66" t="s">
        <v>588</v>
      </c>
      <c r="C1732" s="66" t="s">
        <v>5784</v>
      </c>
      <c r="D1732" s="76" t="s">
        <v>5748</v>
      </c>
      <c r="E1732" s="66" t="s">
        <v>5786</v>
      </c>
      <c r="F1732" s="67">
        <v>7.61</v>
      </c>
      <c r="G1732" s="67">
        <v>-7.4682000000000004</v>
      </c>
      <c r="H1732" s="67">
        <v>110.136</v>
      </c>
      <c r="I1732" s="66" t="s">
        <v>3103</v>
      </c>
      <c r="J1732" s="67">
        <v>-7.3955399999999996</v>
      </c>
      <c r="K1732" s="67">
        <v>110.24469999999999</v>
      </c>
    </row>
    <row r="1733" spans="1:11" ht="14.5">
      <c r="A1733" s="66" t="str">
        <f t="shared" si="27"/>
        <v>GPP MAGELANG_GIRIWETAN</v>
      </c>
      <c r="B1733" s="66" t="s">
        <v>3147</v>
      </c>
      <c r="C1733" s="66" t="s">
        <v>5784</v>
      </c>
      <c r="D1733" s="76" t="s">
        <v>5758</v>
      </c>
      <c r="E1733" s="66" t="s">
        <v>5786</v>
      </c>
      <c r="F1733" s="67">
        <v>7.61</v>
      </c>
      <c r="G1733" s="67">
        <v>-7.4204800000000004</v>
      </c>
      <c r="H1733" s="67">
        <v>110.291</v>
      </c>
      <c r="I1733" s="66" t="s">
        <v>3103</v>
      </c>
      <c r="J1733" s="67">
        <v>-7.3955399999999996</v>
      </c>
      <c r="K1733" s="67">
        <v>110.24469999999999</v>
      </c>
    </row>
    <row r="1734" spans="1:11" ht="14.5">
      <c r="A1734" s="66" t="str">
        <f t="shared" si="27"/>
        <v>BGR NGADIROJO_GIRIWONDO</v>
      </c>
      <c r="B1734" s="66" t="s">
        <v>589</v>
      </c>
      <c r="C1734" s="66" t="s">
        <v>5784</v>
      </c>
      <c r="D1734" s="76" t="s">
        <v>5748</v>
      </c>
      <c r="E1734" s="66" t="s">
        <v>5786</v>
      </c>
      <c r="F1734" s="67">
        <v>21.59</v>
      </c>
      <c r="G1734" s="67">
        <v>-7.7083399999999997</v>
      </c>
      <c r="H1734" s="67">
        <v>111.036</v>
      </c>
      <c r="I1734" s="66" t="s">
        <v>538</v>
      </c>
      <c r="J1734" s="67">
        <v>-7.8147399999999996</v>
      </c>
      <c r="K1734" s="67">
        <v>111.0005</v>
      </c>
    </row>
    <row r="1735" spans="1:11" ht="14.5">
      <c r="A1735" s="66" t="str">
        <f t="shared" si="27"/>
        <v>BGR NGADIROJO_GIRIWOYO</v>
      </c>
      <c r="B1735" s="66" t="s">
        <v>590</v>
      </c>
      <c r="C1735" s="66" t="s">
        <v>5784</v>
      </c>
      <c r="D1735" s="76" t="s">
        <v>5761</v>
      </c>
      <c r="E1735" s="66" t="s">
        <v>5786</v>
      </c>
      <c r="F1735" s="67">
        <v>20.7</v>
      </c>
      <c r="G1735" s="67">
        <v>-8.0279500000000006</v>
      </c>
      <c r="H1735" s="67">
        <v>110.93899999999999</v>
      </c>
      <c r="I1735" s="66" t="s">
        <v>538</v>
      </c>
      <c r="J1735" s="67">
        <v>-7.8147399999999996</v>
      </c>
      <c r="K1735" s="67">
        <v>111.0005</v>
      </c>
    </row>
    <row r="1736" spans="1:11" ht="14.5">
      <c r="A1736" s="66" t="str">
        <f t="shared" si="27"/>
        <v>BGR NGADIROJO_GIRIYOSO</v>
      </c>
      <c r="B1736" s="66" t="s">
        <v>591</v>
      </c>
      <c r="C1736" s="66" t="s">
        <v>5784</v>
      </c>
      <c r="D1736" s="76" t="s">
        <v>5764</v>
      </c>
      <c r="E1736" s="66" t="s">
        <v>5786</v>
      </c>
      <c r="F1736" s="67">
        <v>20.7</v>
      </c>
      <c r="G1736" s="67">
        <v>-7.8095999999999997</v>
      </c>
      <c r="H1736" s="67">
        <v>111.104</v>
      </c>
      <c r="I1736" s="66" t="s">
        <v>538</v>
      </c>
      <c r="J1736" s="67">
        <v>-7.8147399999999996</v>
      </c>
      <c r="K1736" s="67">
        <v>111.0005</v>
      </c>
    </row>
    <row r="1737" spans="1:11" ht="14.5">
      <c r="A1737" s="66" t="str">
        <f t="shared" si="27"/>
        <v>GD BGR CANDI SEMARANG_GISIKDRONO</v>
      </c>
      <c r="B1737" s="66" t="s">
        <v>2018</v>
      </c>
      <c r="C1737" s="66" t="s">
        <v>5784</v>
      </c>
      <c r="D1737" s="76" t="s">
        <v>5741</v>
      </c>
      <c r="E1737" s="66" t="s">
        <v>5786</v>
      </c>
      <c r="F1737" s="67">
        <v>1.22</v>
      </c>
      <c r="G1737" s="67">
        <v>-6.9892399999999997</v>
      </c>
      <c r="H1737" s="67">
        <v>110.387</v>
      </c>
      <c r="I1737" s="66" t="s">
        <v>2006</v>
      </c>
      <c r="J1737" s="67">
        <v>-7.0144599999999997</v>
      </c>
      <c r="K1737" s="67">
        <v>110.3477</v>
      </c>
    </row>
    <row r="1738" spans="1:11" ht="14.5">
      <c r="A1738" s="66" t="str">
        <f t="shared" si="27"/>
        <v>GPP KEBUMEN_GIWANGRETNO</v>
      </c>
      <c r="B1738" s="66" t="s">
        <v>2747</v>
      </c>
      <c r="C1738" s="66" t="s">
        <v>5784</v>
      </c>
      <c r="D1738" s="76" t="s">
        <v>5743</v>
      </c>
      <c r="E1738" s="66" t="s">
        <v>5786</v>
      </c>
      <c r="F1738" s="67">
        <v>15.69</v>
      </c>
      <c r="G1738" s="67">
        <v>-7.6738799999999996</v>
      </c>
      <c r="H1738" s="67">
        <v>109.617</v>
      </c>
      <c r="I1738" s="66" t="s">
        <v>2714</v>
      </c>
      <c r="J1738" s="67">
        <v>-7.6109200000000001</v>
      </c>
      <c r="K1738" s="67">
        <v>109.5078</v>
      </c>
    </row>
    <row r="1739" spans="1:11" ht="14.5">
      <c r="A1739" s="66" t="str">
        <f t="shared" si="27"/>
        <v>GPP CEPU (BLORA)_GIYANTI</v>
      </c>
      <c r="B1739" s="66" t="s">
        <v>2544</v>
      </c>
      <c r="C1739" s="66" t="s">
        <v>5784</v>
      </c>
      <c r="D1739" s="76" t="s">
        <v>5743</v>
      </c>
      <c r="E1739" s="66" t="s">
        <v>5786</v>
      </c>
      <c r="F1739" s="67">
        <v>44.23</v>
      </c>
      <c r="G1739" s="67">
        <v>-7.0718699999999997</v>
      </c>
      <c r="H1739" s="67">
        <v>111.613</v>
      </c>
      <c r="I1739" s="66" t="s">
        <v>2534</v>
      </c>
      <c r="J1739" s="67">
        <v>-7.1575100000000003</v>
      </c>
      <c r="K1739" s="67">
        <v>111.58580000000001</v>
      </c>
    </row>
    <row r="1740" spans="1:11" ht="14.5">
      <c r="A1740" s="66" t="str">
        <f t="shared" si="27"/>
        <v>GPP MAGELANG_GIYANTI</v>
      </c>
      <c r="B1740" s="66" t="s">
        <v>2544</v>
      </c>
      <c r="C1740" s="66" t="s">
        <v>5784</v>
      </c>
      <c r="D1740" s="76" t="s">
        <v>5759</v>
      </c>
      <c r="E1740" s="66" t="s">
        <v>5786</v>
      </c>
      <c r="F1740" s="67">
        <v>7.61</v>
      </c>
      <c r="G1740" s="67">
        <v>-7.4908400000000004</v>
      </c>
      <c r="H1740" s="67">
        <v>110.289</v>
      </c>
      <c r="I1740" s="66" t="s">
        <v>3103</v>
      </c>
      <c r="J1740" s="67">
        <v>-7.3955399999999996</v>
      </c>
      <c r="K1740" s="67">
        <v>110.24469999999999</v>
      </c>
    </row>
    <row r="1741" spans="1:11" ht="14.5">
      <c r="A1741" s="66" t="str">
        <f t="shared" si="27"/>
        <v>Kebumen - Purbowangi_GIYANTI</v>
      </c>
      <c r="B1741" s="66" t="s">
        <v>2544</v>
      </c>
      <c r="C1741" s="66" t="s">
        <v>5784</v>
      </c>
      <c r="D1741" s="76" t="s">
        <v>5765</v>
      </c>
      <c r="E1741" s="66" t="s">
        <v>5786</v>
      </c>
      <c r="F1741" s="67">
        <v>15.69</v>
      </c>
      <c r="G1741" s="67">
        <v>-7.56473</v>
      </c>
      <c r="H1741" s="67">
        <v>109.455</v>
      </c>
      <c r="I1741" s="66" t="s">
        <v>4274</v>
      </c>
      <c r="J1741" s="67">
        <v>-7.6099800000000002</v>
      </c>
      <c r="K1741" s="67">
        <v>109.48480000000001</v>
      </c>
    </row>
    <row r="1742" spans="1:11" ht="14.5">
      <c r="A1742" s="66" t="str">
        <f t="shared" si="27"/>
        <v>Temanggung_GIYANTI</v>
      </c>
      <c r="B1742" s="66" t="s">
        <v>2544</v>
      </c>
      <c r="C1742" s="66" t="s">
        <v>5784</v>
      </c>
      <c r="D1742" s="76" t="s">
        <v>5752</v>
      </c>
      <c r="E1742" s="66" t="s">
        <v>5786</v>
      </c>
      <c r="F1742" s="67">
        <v>9.5500000000000007</v>
      </c>
      <c r="G1742" s="67">
        <v>-7.3239099999999997</v>
      </c>
      <c r="H1742" s="67">
        <v>110.176</v>
      </c>
      <c r="I1742" s="66" t="s">
        <v>5294</v>
      </c>
      <c r="J1742" s="67">
        <v>-7.3036099999999999</v>
      </c>
      <c r="K1742" s="67">
        <v>110.15309999999999</v>
      </c>
    </row>
    <row r="1743" spans="1:11" ht="14.5">
      <c r="A1743" s="66" t="str">
        <f t="shared" si="27"/>
        <v>Wonosobo - Leksono_GIYOMBONG</v>
      </c>
      <c r="B1743" s="66" t="s">
        <v>5599</v>
      </c>
      <c r="C1743" s="66" t="s">
        <v>5784</v>
      </c>
      <c r="D1743" s="76" t="s">
        <v>5761</v>
      </c>
      <c r="E1743" s="66" t="s">
        <v>5786</v>
      </c>
      <c r="F1743" s="67">
        <v>4.4400000000000004</v>
      </c>
      <c r="G1743" s="67">
        <v>-7.5400499999999999</v>
      </c>
      <c r="H1743" s="67">
        <v>109.881</v>
      </c>
      <c r="I1743" s="66" t="s">
        <v>5583</v>
      </c>
      <c r="J1743" s="67">
        <v>-7.4236599999999999</v>
      </c>
      <c r="K1743" s="67">
        <v>109.8591</v>
      </c>
    </row>
    <row r="1744" spans="1:11" ht="14.5">
      <c r="A1744" s="66" t="str">
        <f t="shared" si="27"/>
        <v>BGR TEMANGGUNG_GIYONO</v>
      </c>
      <c r="B1744" s="66" t="s">
        <v>1044</v>
      </c>
      <c r="C1744" s="66" t="s">
        <v>5784</v>
      </c>
      <c r="D1744" s="76" t="s">
        <v>5756</v>
      </c>
      <c r="E1744" s="66" t="s">
        <v>5786</v>
      </c>
      <c r="F1744" s="67">
        <v>9.5500000000000007</v>
      </c>
      <c r="G1744" s="67">
        <v>-7.2051600000000002</v>
      </c>
      <c r="H1744" s="67">
        <v>110.09699999999999</v>
      </c>
      <c r="I1744" s="66" t="s">
        <v>999</v>
      </c>
      <c r="J1744" s="67">
        <v>-7.2953299999999999</v>
      </c>
      <c r="K1744" s="67">
        <v>110.0787</v>
      </c>
    </row>
    <row r="1745" spans="1:11" ht="14.5">
      <c r="A1745" s="66" t="str">
        <f t="shared" si="27"/>
        <v>Boyolali_GLADAGSARI</v>
      </c>
      <c r="B1745" s="66" t="s">
        <v>1413</v>
      </c>
      <c r="C1745" s="66" t="s">
        <v>5784</v>
      </c>
      <c r="D1745" s="76" t="s">
        <v>5765</v>
      </c>
      <c r="E1745" s="66" t="s">
        <v>5786</v>
      </c>
      <c r="F1745" s="67">
        <v>17.7</v>
      </c>
      <c r="G1745" s="67">
        <v>-7.4615600000000004</v>
      </c>
      <c r="H1745" s="67">
        <v>110.533</v>
      </c>
      <c r="I1745" s="66" t="s">
        <v>1370</v>
      </c>
      <c r="J1745" s="67">
        <v>-7.5381099999999996</v>
      </c>
      <c r="K1745" s="67">
        <v>110.6292</v>
      </c>
    </row>
    <row r="1746" spans="1:11" ht="14.5">
      <c r="A1746" s="66" t="str">
        <f t="shared" si="27"/>
        <v>GPP KLATEN_GLAGAH</v>
      </c>
      <c r="B1746" s="66" t="s">
        <v>2945</v>
      </c>
      <c r="C1746" s="66" t="s">
        <v>5784</v>
      </c>
      <c r="D1746" s="76" t="s">
        <v>5747</v>
      </c>
      <c r="E1746" s="66" t="s">
        <v>5786</v>
      </c>
      <c r="F1746" s="67">
        <v>8.89</v>
      </c>
      <c r="G1746" s="67">
        <v>-7.6295099999999998</v>
      </c>
      <c r="H1746" s="67">
        <v>110.58199999999999</v>
      </c>
      <c r="I1746" s="66" t="s">
        <v>2894</v>
      </c>
      <c r="J1746" s="67">
        <v>-7.6692</v>
      </c>
      <c r="K1746" s="67">
        <v>110.6751</v>
      </c>
    </row>
    <row r="1747" spans="1:11" ht="14.5">
      <c r="A1747" s="66" t="str">
        <f t="shared" si="27"/>
        <v>Wonosobo - Leksono_GLAGAH</v>
      </c>
      <c r="B1747" s="66" t="s">
        <v>2945</v>
      </c>
      <c r="C1747" s="66" t="s">
        <v>5784</v>
      </c>
      <c r="D1747" s="76" t="s">
        <v>5760</v>
      </c>
      <c r="E1747" s="66" t="s">
        <v>5786</v>
      </c>
      <c r="F1747" s="67">
        <v>7.7</v>
      </c>
      <c r="G1747" s="67">
        <v>-7.4841600000000001</v>
      </c>
      <c r="H1747" s="67">
        <v>109.994</v>
      </c>
      <c r="I1747" s="66" t="s">
        <v>5583</v>
      </c>
      <c r="J1747" s="67">
        <v>-7.4236599999999999</v>
      </c>
      <c r="K1747" s="67">
        <v>109.8591</v>
      </c>
    </row>
    <row r="1748" spans="1:11" ht="14.5">
      <c r="A1748" s="66" t="str">
        <f t="shared" si="27"/>
        <v>GPP PATI_GLAGAH KULON</v>
      </c>
      <c r="B1748" s="66" t="s">
        <v>3349</v>
      </c>
      <c r="C1748" s="66" t="s">
        <v>5784</v>
      </c>
      <c r="D1748" s="76" t="s">
        <v>5755</v>
      </c>
      <c r="E1748" s="66" t="s">
        <v>5786</v>
      </c>
      <c r="F1748" s="67">
        <v>13.38</v>
      </c>
      <c r="G1748" s="67">
        <v>-6.7086300000000003</v>
      </c>
      <c r="H1748" s="67">
        <v>110.93300000000001</v>
      </c>
      <c r="I1748" s="66" t="s">
        <v>3337</v>
      </c>
      <c r="J1748" s="67">
        <v>-6.7882499999999997</v>
      </c>
      <c r="K1748" s="67">
        <v>110.9785</v>
      </c>
    </row>
    <row r="1749" spans="1:11" ht="14.5">
      <c r="A1749" s="66" t="str">
        <f t="shared" si="27"/>
        <v>GPP MAGELANG_GLAGAHOMBO</v>
      </c>
      <c r="B1749" s="66" t="s">
        <v>3148</v>
      </c>
      <c r="C1749" s="66" t="s">
        <v>5784</v>
      </c>
      <c r="D1749" s="76" t="s">
        <v>5760</v>
      </c>
      <c r="E1749" s="66" t="s">
        <v>5786</v>
      </c>
      <c r="F1749" s="67">
        <v>7.61</v>
      </c>
      <c r="G1749" s="67">
        <v>-7.46495</v>
      </c>
      <c r="H1749" s="67">
        <v>110.244</v>
      </c>
      <c r="I1749" s="66" t="s">
        <v>3103</v>
      </c>
      <c r="J1749" s="67">
        <v>-7.3955399999999996</v>
      </c>
      <c r="K1749" s="67">
        <v>110.24469999999999</v>
      </c>
    </row>
    <row r="1750" spans="1:11" ht="14.5">
      <c r="A1750" s="66" t="str">
        <f t="shared" si="27"/>
        <v>GPP KLATEN_GLAGAHWANGI</v>
      </c>
      <c r="B1750" s="66" t="s">
        <v>2946</v>
      </c>
      <c r="C1750" s="66" t="s">
        <v>5784</v>
      </c>
      <c r="D1750" s="76" t="s">
        <v>5755</v>
      </c>
      <c r="E1750" s="66" t="s">
        <v>5786</v>
      </c>
      <c r="F1750" s="67">
        <v>8.89</v>
      </c>
      <c r="G1750" s="67">
        <v>-7.6499899999999998</v>
      </c>
      <c r="H1750" s="67">
        <v>110.66500000000001</v>
      </c>
      <c r="I1750" s="66" t="s">
        <v>2894</v>
      </c>
      <c r="J1750" s="67">
        <v>-7.6692</v>
      </c>
      <c r="K1750" s="67">
        <v>110.6751</v>
      </c>
    </row>
    <row r="1751" spans="1:11" ht="14.5">
      <c r="A1751" s="66" t="str">
        <f t="shared" si="27"/>
        <v>Kudus - Kaliwungu_GLAGAHWARU</v>
      </c>
      <c r="B1751" s="66" t="s">
        <v>4397</v>
      </c>
      <c r="C1751" s="66" t="s">
        <v>5784</v>
      </c>
      <c r="D1751" s="76" t="s">
        <v>5763</v>
      </c>
      <c r="E1751" s="66" t="s">
        <v>5786</v>
      </c>
      <c r="F1751" s="67">
        <v>13.38</v>
      </c>
      <c r="G1751" s="67">
        <v>-6.9310099999999997</v>
      </c>
      <c r="H1751" s="67">
        <v>110.813</v>
      </c>
      <c r="I1751" s="66" t="s">
        <v>4381</v>
      </c>
      <c r="J1751" s="67">
        <v>-6.8014900000000003</v>
      </c>
      <c r="K1751" s="67">
        <v>110.82510000000001</v>
      </c>
    </row>
    <row r="1752" spans="1:11" ht="14.5">
      <c r="A1752" s="66" t="str">
        <f t="shared" si="27"/>
        <v>Pemalang - Taman_GLANDANG</v>
      </c>
      <c r="B1752" s="66" t="s">
        <v>4669</v>
      </c>
      <c r="C1752" s="66" t="s">
        <v>5784</v>
      </c>
      <c r="D1752" s="76" t="s">
        <v>5749</v>
      </c>
      <c r="E1752" s="66" t="s">
        <v>5786</v>
      </c>
      <c r="F1752" s="67">
        <v>15.73</v>
      </c>
      <c r="G1752" s="67">
        <v>-7.0366099999999996</v>
      </c>
      <c r="H1752" s="67">
        <v>109.352</v>
      </c>
      <c r="I1752" s="66" t="s">
        <v>4660</v>
      </c>
      <c r="J1752" s="67">
        <v>-6.8936700000000002</v>
      </c>
      <c r="K1752" s="67">
        <v>109.4251</v>
      </c>
    </row>
    <row r="1753" spans="1:11" ht="14.5">
      <c r="A1753" s="66" t="str">
        <f t="shared" si="27"/>
        <v>Kudus - Kaliwungu_GLANTENGAN</v>
      </c>
      <c r="B1753" s="66" t="s">
        <v>4398</v>
      </c>
      <c r="C1753" s="66" t="s">
        <v>5784</v>
      </c>
      <c r="D1753" s="76" t="s">
        <v>5756</v>
      </c>
      <c r="E1753" s="66" t="s">
        <v>5786</v>
      </c>
      <c r="F1753" s="67">
        <v>13.38</v>
      </c>
      <c r="G1753" s="67">
        <v>-6.8023899999999999</v>
      </c>
      <c r="H1753" s="67">
        <v>110.84399999999999</v>
      </c>
      <c r="I1753" s="66" t="s">
        <v>4381</v>
      </c>
      <c r="J1753" s="67">
        <v>-6.8014900000000003</v>
      </c>
      <c r="K1753" s="67">
        <v>110.82510000000001</v>
      </c>
    </row>
    <row r="1754" spans="1:11" ht="14.5">
      <c r="A1754" s="66" t="str">
        <f t="shared" si="27"/>
        <v>BGR NGLEJOK_GLAPAN</v>
      </c>
      <c r="B1754" s="66" t="s">
        <v>787</v>
      </c>
      <c r="C1754" s="66" t="s">
        <v>5784</v>
      </c>
      <c r="D1754" s="76" t="s">
        <v>5766</v>
      </c>
      <c r="E1754" s="66" t="s">
        <v>5786</v>
      </c>
      <c r="F1754" s="67">
        <v>53.45</v>
      </c>
      <c r="G1754" s="67">
        <v>-7.1157599999999999</v>
      </c>
      <c r="H1754" s="67">
        <v>110.69</v>
      </c>
      <c r="I1754" s="66" t="s">
        <v>775</v>
      </c>
      <c r="J1754" s="67">
        <v>-7.06935</v>
      </c>
      <c r="K1754" s="67">
        <v>110.8802</v>
      </c>
    </row>
    <row r="1755" spans="1:11" ht="14.5">
      <c r="A1755" s="66" t="str">
        <f t="shared" si="27"/>
        <v>BGR TEMANGGUNG_GLAPANSARI</v>
      </c>
      <c r="B1755" s="66" t="s">
        <v>1045</v>
      </c>
      <c r="C1755" s="66" t="s">
        <v>5784</v>
      </c>
      <c r="D1755" s="76" t="s">
        <v>5761</v>
      </c>
      <c r="E1755" s="66" t="s">
        <v>5786</v>
      </c>
      <c r="F1755" s="67">
        <v>9.5500000000000007</v>
      </c>
      <c r="G1755" s="67">
        <v>-7.3103899999999999</v>
      </c>
      <c r="H1755" s="67">
        <v>110.077</v>
      </c>
      <c r="I1755" s="66" t="s">
        <v>999</v>
      </c>
      <c r="J1755" s="67">
        <v>-7.2953299999999999</v>
      </c>
      <c r="K1755" s="67">
        <v>110.0787</v>
      </c>
    </row>
    <row r="1756" spans="1:11" ht="14.5">
      <c r="A1756" s="66" t="str">
        <f t="shared" si="27"/>
        <v>Semarang - Kalikuning_GLAWAN</v>
      </c>
      <c r="B1756" s="66" t="s">
        <v>5089</v>
      </c>
      <c r="C1756" s="66" t="s">
        <v>5784</v>
      </c>
      <c r="D1756" s="76" t="s">
        <v>5754</v>
      </c>
      <c r="E1756" s="66" t="s">
        <v>5786</v>
      </c>
      <c r="F1756" s="67">
        <v>10.51</v>
      </c>
      <c r="G1756" s="67">
        <v>-7.2982800000000001</v>
      </c>
      <c r="H1756" s="67">
        <v>110.529</v>
      </c>
      <c r="I1756" s="66" t="s">
        <v>5061</v>
      </c>
      <c r="J1756" s="67">
        <v>-7.1833299999999998</v>
      </c>
      <c r="K1756" s="67">
        <v>110.4721</v>
      </c>
    </row>
    <row r="1757" spans="1:11" ht="14.5">
      <c r="A1757" s="66" t="str">
        <f t="shared" si="27"/>
        <v>Rembang-Tritunggal_GLEBEG</v>
      </c>
      <c r="B1757" s="66" t="s">
        <v>5010</v>
      </c>
      <c r="C1757" s="66" t="s">
        <v>5784</v>
      </c>
      <c r="D1757" s="76" t="s">
        <v>5762</v>
      </c>
      <c r="E1757" s="66" t="s">
        <v>5786</v>
      </c>
      <c r="F1757" s="67">
        <v>20.29</v>
      </c>
      <c r="G1757" s="67">
        <v>-6.7772899999999998</v>
      </c>
      <c r="H1757" s="67">
        <v>111.38</v>
      </c>
      <c r="I1757" s="66" t="s">
        <v>5002</v>
      </c>
      <c r="J1757" s="67">
        <v>-6.6992700000000003</v>
      </c>
      <c r="K1757" s="67">
        <v>111.39919999999999</v>
      </c>
    </row>
    <row r="1758" spans="1:11" ht="14.5">
      <c r="A1758" s="66" t="str">
        <f t="shared" si="27"/>
        <v>GPP KLATEN_GLEDEG</v>
      </c>
      <c r="B1758" s="66" t="s">
        <v>2947</v>
      </c>
      <c r="C1758" s="66" t="s">
        <v>5784</v>
      </c>
      <c r="D1758" s="76" t="s">
        <v>5762</v>
      </c>
      <c r="E1758" s="66" t="s">
        <v>5786</v>
      </c>
      <c r="F1758" s="67">
        <v>8.89</v>
      </c>
      <c r="G1758" s="67">
        <v>-7.6322200000000002</v>
      </c>
      <c r="H1758" s="67">
        <v>110.63500000000001</v>
      </c>
      <c r="I1758" s="66" t="s">
        <v>2894</v>
      </c>
      <c r="J1758" s="67">
        <v>-7.6692</v>
      </c>
      <c r="K1758" s="67">
        <v>110.6751</v>
      </c>
    </row>
    <row r="1759" spans="1:11" ht="14.5">
      <c r="A1759" s="66" t="str">
        <f t="shared" si="27"/>
        <v>Cilacap 1 - Kesugihan_GLEMPANG</v>
      </c>
      <c r="B1759" s="66" t="s">
        <v>1847</v>
      </c>
      <c r="C1759" s="66" t="s">
        <v>5784</v>
      </c>
      <c r="D1759" s="76" t="s">
        <v>5758</v>
      </c>
      <c r="E1759" s="66" t="s">
        <v>5786</v>
      </c>
      <c r="F1759" s="67">
        <v>20.29</v>
      </c>
      <c r="G1759" s="67">
        <v>-7.5800700000000001</v>
      </c>
      <c r="H1759" s="67">
        <v>109.172</v>
      </c>
      <c r="I1759" s="66" t="s">
        <v>1829</v>
      </c>
      <c r="J1759" s="67">
        <v>-7.6282100000000002</v>
      </c>
      <c r="K1759" s="67">
        <v>109.1144</v>
      </c>
    </row>
    <row r="1760" spans="1:11" ht="14.5">
      <c r="A1760" s="66" t="str">
        <f t="shared" si="27"/>
        <v>GUD BGR WANGON_GLEMPANG</v>
      </c>
      <c r="B1760" s="66" t="s">
        <v>1847</v>
      </c>
      <c r="C1760" s="66" t="s">
        <v>5784</v>
      </c>
      <c r="D1760" s="76" t="s">
        <v>5738</v>
      </c>
      <c r="E1760" s="66" t="s">
        <v>5786</v>
      </c>
      <c r="F1760" s="67">
        <v>9.3800000000000008</v>
      </c>
      <c r="G1760" s="67">
        <v>-7.3280799999999999</v>
      </c>
      <c r="H1760" s="67">
        <v>109.10599999999999</v>
      </c>
      <c r="I1760" s="66" t="s">
        <v>4026</v>
      </c>
      <c r="J1760" s="67">
        <v>-7.5083200000000003</v>
      </c>
      <c r="K1760" s="67">
        <v>109.0645</v>
      </c>
    </row>
    <row r="1761" spans="1:11" ht="14.5">
      <c r="A1761" s="66" t="str">
        <f t="shared" si="27"/>
        <v>Kebumen - Purbowangi_GLEMPANG</v>
      </c>
      <c r="B1761" s="66" t="s">
        <v>1847</v>
      </c>
      <c r="C1761" s="66" t="s">
        <v>5784</v>
      </c>
      <c r="D1761" s="76" t="s">
        <v>5755</v>
      </c>
      <c r="E1761" s="66" t="s">
        <v>5786</v>
      </c>
      <c r="F1761" s="67">
        <v>10.28</v>
      </c>
      <c r="G1761" s="67">
        <v>-7.4949599999999998</v>
      </c>
      <c r="H1761" s="67">
        <v>109.477</v>
      </c>
      <c r="I1761" s="66" t="s">
        <v>4274</v>
      </c>
      <c r="J1761" s="67">
        <v>-7.6099800000000002</v>
      </c>
      <c r="K1761" s="67">
        <v>109.48480000000001</v>
      </c>
    </row>
    <row r="1762" spans="1:11" ht="14.5">
      <c r="A1762" s="66" t="str">
        <f t="shared" si="27"/>
        <v>Cilacap 1 - Kesugihan_GLEMPANGPASIR</v>
      </c>
      <c r="B1762" s="66" t="s">
        <v>1848</v>
      </c>
      <c r="C1762" s="66" t="s">
        <v>5784</v>
      </c>
      <c r="D1762" s="76" t="s">
        <v>5753</v>
      </c>
      <c r="E1762" s="66" t="s">
        <v>5786</v>
      </c>
      <c r="F1762" s="67">
        <v>20.29</v>
      </c>
      <c r="G1762" s="67">
        <v>-7.67957</v>
      </c>
      <c r="H1762" s="67">
        <v>109.206</v>
      </c>
      <c r="I1762" s="66" t="s">
        <v>1829</v>
      </c>
      <c r="J1762" s="67">
        <v>-7.6282100000000002</v>
      </c>
      <c r="K1762" s="67">
        <v>109.1144</v>
      </c>
    </row>
    <row r="1763" spans="1:11" ht="14.5">
      <c r="A1763" s="66" t="str">
        <f t="shared" si="27"/>
        <v>Wonogiri 2 - Nambangan_GLINGGANG</v>
      </c>
      <c r="B1763" s="66" t="s">
        <v>5552</v>
      </c>
      <c r="C1763" s="66" t="s">
        <v>5784</v>
      </c>
      <c r="D1763" s="76" t="s">
        <v>5748</v>
      </c>
      <c r="E1763" s="66" t="s">
        <v>5786</v>
      </c>
      <c r="F1763" s="67">
        <v>20.7</v>
      </c>
      <c r="G1763" s="67">
        <v>-8.0233799999999995</v>
      </c>
      <c r="H1763" s="67">
        <v>110.77500000000001</v>
      </c>
      <c r="I1763" s="66" t="s">
        <v>5545</v>
      </c>
      <c r="J1763" s="67">
        <v>-7.76837</v>
      </c>
      <c r="K1763" s="67">
        <v>110.8871</v>
      </c>
    </row>
    <row r="1764" spans="1:11" ht="14.5">
      <c r="A1764" s="66" t="str">
        <f t="shared" si="27"/>
        <v>Boyolali_GLINTANG</v>
      </c>
      <c r="B1764" s="66" t="s">
        <v>1414</v>
      </c>
      <c r="C1764" s="66" t="s">
        <v>5784</v>
      </c>
      <c r="D1764" s="76" t="s">
        <v>5740</v>
      </c>
      <c r="E1764" s="66" t="s">
        <v>5786</v>
      </c>
      <c r="F1764" s="67">
        <v>17.7</v>
      </c>
      <c r="G1764" s="67">
        <v>-7.4992400000000004</v>
      </c>
      <c r="H1764" s="67">
        <v>110.672</v>
      </c>
      <c r="I1764" s="66" t="s">
        <v>1370</v>
      </c>
      <c r="J1764" s="67">
        <v>-7.5381099999999996</v>
      </c>
      <c r="K1764" s="67">
        <v>110.6292</v>
      </c>
    </row>
    <row r="1765" spans="1:11" ht="14.5">
      <c r="A1765" s="66" t="str">
        <f t="shared" si="27"/>
        <v>GPP KLATEN_GLODOGAN</v>
      </c>
      <c r="B1765" s="66" t="s">
        <v>2948</v>
      </c>
      <c r="C1765" s="66" t="s">
        <v>5784</v>
      </c>
      <c r="D1765" s="76" t="s">
        <v>5748</v>
      </c>
      <c r="E1765" s="66" t="s">
        <v>5786</v>
      </c>
      <c r="F1765" s="67">
        <v>8.89</v>
      </c>
      <c r="G1765" s="67">
        <v>-7.7392899999999996</v>
      </c>
      <c r="H1765" s="67">
        <v>110.595</v>
      </c>
      <c r="I1765" s="66" t="s">
        <v>2894</v>
      </c>
      <c r="J1765" s="67">
        <v>-7.6692</v>
      </c>
      <c r="K1765" s="67">
        <v>110.6751</v>
      </c>
    </row>
    <row r="1766" spans="1:11" ht="14.5">
      <c r="A1766" s="66" t="str">
        <f t="shared" si="27"/>
        <v>Boyolali_GLONGGONG</v>
      </c>
      <c r="B1766" s="66" t="s">
        <v>1415</v>
      </c>
      <c r="C1766" s="66" t="s">
        <v>5784</v>
      </c>
      <c r="D1766" s="76" t="s">
        <v>5764</v>
      </c>
      <c r="E1766" s="66" t="s">
        <v>5786</v>
      </c>
      <c r="F1766" s="67">
        <v>17.7</v>
      </c>
      <c r="G1766" s="67">
        <v>-7.4367900000000002</v>
      </c>
      <c r="H1766" s="67">
        <v>110.751</v>
      </c>
      <c r="I1766" s="66" t="s">
        <v>1370</v>
      </c>
      <c r="J1766" s="67">
        <v>-7.5381099999999996</v>
      </c>
      <c r="K1766" s="67">
        <v>110.6292</v>
      </c>
    </row>
    <row r="1767" spans="1:11" ht="14.5">
      <c r="A1767" s="66" t="str">
        <f t="shared" si="27"/>
        <v>Brebes 1 - Wonosari_GLONGGONG</v>
      </c>
      <c r="B1767" s="66" t="s">
        <v>1415</v>
      </c>
      <c r="C1767" s="66" t="s">
        <v>5784</v>
      </c>
      <c r="D1767" s="76" t="s">
        <v>5748</v>
      </c>
      <c r="E1767" s="66" t="s">
        <v>5786</v>
      </c>
      <c r="F1767" s="67">
        <v>20.92</v>
      </c>
      <c r="G1767" s="67">
        <v>-6.9280400000000002</v>
      </c>
      <c r="H1767" s="67">
        <v>109.026</v>
      </c>
      <c r="I1767" s="66" t="s">
        <v>1567</v>
      </c>
      <c r="J1767" s="67">
        <v>-6.86754</v>
      </c>
      <c r="K1767" s="67">
        <v>108.9863</v>
      </c>
    </row>
    <row r="1768" spans="1:11" ht="14.5">
      <c r="A1768" s="66" t="str">
        <f t="shared" si="27"/>
        <v>Pati - Juwana_GLONGGONG</v>
      </c>
      <c r="B1768" s="66" t="s">
        <v>1415</v>
      </c>
      <c r="C1768" s="66" t="s">
        <v>5784</v>
      </c>
      <c r="D1768" s="76" t="s">
        <v>5764</v>
      </c>
      <c r="E1768" s="66" t="s">
        <v>5786</v>
      </c>
      <c r="F1768" s="67">
        <v>16.66</v>
      </c>
      <c r="G1768" s="67">
        <v>-6.7528600000000001</v>
      </c>
      <c r="H1768" s="67">
        <v>111.126</v>
      </c>
      <c r="I1768" s="66" t="s">
        <v>4458</v>
      </c>
      <c r="J1768" s="67">
        <v>-6.7296100000000001</v>
      </c>
      <c r="K1768" s="67">
        <v>111.1037</v>
      </c>
    </row>
    <row r="1769" spans="1:11" ht="14.5">
      <c r="A1769" s="66" t="str">
        <f t="shared" si="27"/>
        <v>Sragen 1 - Ngrampal_GLONGGONG</v>
      </c>
      <c r="B1769" s="66" t="s">
        <v>1415</v>
      </c>
      <c r="C1769" s="66" t="s">
        <v>5784</v>
      </c>
      <c r="D1769" s="76" t="s">
        <v>5739</v>
      </c>
      <c r="E1769" s="66" t="s">
        <v>5786</v>
      </c>
      <c r="F1769" s="67">
        <v>66.78</v>
      </c>
      <c r="G1769" s="67">
        <v>-7.4260999999999999</v>
      </c>
      <c r="H1769" s="67">
        <v>111.11199999999999</v>
      </c>
      <c r="I1769" s="66" t="s">
        <v>5161</v>
      </c>
      <c r="J1769" s="67">
        <v>-7.4020799999999998</v>
      </c>
      <c r="K1769" s="67">
        <v>111.0612</v>
      </c>
    </row>
    <row r="1770" spans="1:11" ht="14.5">
      <c r="A1770" s="66" t="str">
        <f t="shared" si="27"/>
        <v>GPP KEBUMEN_GLONTOR</v>
      </c>
      <c r="B1770" s="66" t="s">
        <v>2748</v>
      </c>
      <c r="C1770" s="66" t="s">
        <v>5784</v>
      </c>
      <c r="D1770" s="76" t="s">
        <v>5751</v>
      </c>
      <c r="E1770" s="66" t="s">
        <v>5786</v>
      </c>
      <c r="F1770" s="67">
        <v>15.69</v>
      </c>
      <c r="G1770" s="67">
        <v>-7.5243200000000003</v>
      </c>
      <c r="H1770" s="67">
        <v>109.60299999999999</v>
      </c>
      <c r="I1770" s="66" t="s">
        <v>2714</v>
      </c>
      <c r="J1770" s="67">
        <v>-7.6109200000000001</v>
      </c>
      <c r="K1770" s="67">
        <v>109.5078</v>
      </c>
    </row>
    <row r="1771" spans="1:11" ht="14.5">
      <c r="A1771" s="66" t="str">
        <f t="shared" si="27"/>
        <v>Qc Purwodadi - Tawangharjo_GODAN</v>
      </c>
      <c r="B1771" s="66" t="s">
        <v>4980</v>
      </c>
      <c r="C1771" s="66" t="s">
        <v>5784</v>
      </c>
      <c r="D1771" s="76" t="s">
        <v>5762</v>
      </c>
      <c r="E1771" s="66" t="s">
        <v>5786</v>
      </c>
      <c r="F1771" s="67">
        <v>53.45</v>
      </c>
      <c r="G1771" s="67">
        <v>-7.0325100000000003</v>
      </c>
      <c r="H1771" s="67">
        <v>111.01600000000001</v>
      </c>
      <c r="I1771" s="66" t="s">
        <v>4974</v>
      </c>
      <c r="J1771" s="67">
        <v>-7.0747999999999998</v>
      </c>
      <c r="K1771" s="67">
        <v>110.9586</v>
      </c>
    </row>
    <row r="1772" spans="1:11" ht="14.5">
      <c r="A1772" s="66" t="str">
        <f t="shared" si="27"/>
        <v>Pati - Sokokulon_GODO</v>
      </c>
      <c r="B1772" s="66" t="s">
        <v>4616</v>
      </c>
      <c r="C1772" s="66" t="s">
        <v>5784</v>
      </c>
      <c r="D1772" s="76" t="s">
        <v>5764</v>
      </c>
      <c r="E1772" s="66" t="s">
        <v>5786</v>
      </c>
      <c r="F1772" s="67">
        <v>16.66</v>
      </c>
      <c r="G1772" s="67">
        <v>-6.8846499999999997</v>
      </c>
      <c r="H1772" s="67">
        <v>111.104</v>
      </c>
      <c r="I1772" s="66" t="s">
        <v>4606</v>
      </c>
      <c r="J1772" s="67">
        <v>-6.7764199999999999</v>
      </c>
      <c r="K1772" s="67">
        <v>110.9949</v>
      </c>
    </row>
    <row r="1773" spans="1:11" ht="14.5">
      <c r="A1773" s="66" t="str">
        <f t="shared" si="27"/>
        <v>GPP KARANGANYAR_GODOG</v>
      </c>
      <c r="B1773" s="66" t="s">
        <v>2652</v>
      </c>
      <c r="C1773" s="66" t="s">
        <v>5784</v>
      </c>
      <c r="D1773" s="76" t="s">
        <v>5751</v>
      </c>
      <c r="E1773" s="66" t="s">
        <v>5786</v>
      </c>
      <c r="F1773" s="67">
        <v>14.71</v>
      </c>
      <c r="G1773" s="67">
        <v>-7.6448700000000001</v>
      </c>
      <c r="H1773" s="67">
        <v>110.881</v>
      </c>
      <c r="I1773" s="66" t="s">
        <v>2633</v>
      </c>
      <c r="J1773" s="67">
        <v>-7.5687199999999999</v>
      </c>
      <c r="K1773" s="67">
        <v>110.8749</v>
      </c>
    </row>
    <row r="1774" spans="1:11" ht="14.5">
      <c r="A1774" s="66" t="str">
        <f t="shared" si="27"/>
        <v>BGR NGLEJOK_GODONG</v>
      </c>
      <c r="B1774" s="66" t="s">
        <v>788</v>
      </c>
      <c r="C1774" s="66" t="s">
        <v>5784</v>
      </c>
      <c r="D1774" s="76" t="s">
        <v>5739</v>
      </c>
      <c r="E1774" s="66" t="s">
        <v>5786</v>
      </c>
      <c r="F1774" s="67">
        <v>53.45</v>
      </c>
      <c r="G1774" s="67">
        <v>-7.0240799999999997</v>
      </c>
      <c r="H1774" s="67">
        <v>110.773</v>
      </c>
      <c r="I1774" s="66" t="s">
        <v>775</v>
      </c>
      <c r="J1774" s="67">
        <v>-7.06935</v>
      </c>
      <c r="K1774" s="67">
        <v>110.8802</v>
      </c>
    </row>
    <row r="1775" spans="1:11" ht="14.5">
      <c r="A1775" s="66" t="str">
        <f t="shared" si="27"/>
        <v>Semarang - Kalikuning_GOGIK</v>
      </c>
      <c r="B1775" s="66" t="s">
        <v>5090</v>
      </c>
      <c r="C1775" s="66" t="s">
        <v>5784</v>
      </c>
      <c r="D1775" s="76" t="s">
        <v>5748</v>
      </c>
      <c r="E1775" s="66" t="s">
        <v>5786</v>
      </c>
      <c r="F1775" s="67">
        <v>10.51</v>
      </c>
      <c r="G1775" s="67">
        <v>-7.16045</v>
      </c>
      <c r="H1775" s="67">
        <v>110.39700000000001</v>
      </c>
      <c r="I1775" s="66" t="s">
        <v>5061</v>
      </c>
      <c r="J1775" s="67">
        <v>-7.1833299999999998</v>
      </c>
      <c r="K1775" s="67">
        <v>110.4721</v>
      </c>
    </row>
    <row r="1776" spans="1:11" ht="14.5">
      <c r="A1776" s="66" t="str">
        <f t="shared" si="27"/>
        <v>Semarang - Kalikuning_GOGODALEM</v>
      </c>
      <c r="B1776" s="66" t="s">
        <v>5091</v>
      </c>
      <c r="C1776" s="66" t="s">
        <v>5784</v>
      </c>
      <c r="D1776" s="76" t="s">
        <v>5764</v>
      </c>
      <c r="E1776" s="66" t="s">
        <v>5786</v>
      </c>
      <c r="F1776" s="67">
        <v>10.51</v>
      </c>
      <c r="G1776" s="67">
        <v>-7.2171500000000002</v>
      </c>
      <c r="H1776" s="67">
        <v>110.56100000000001</v>
      </c>
      <c r="I1776" s="66" t="s">
        <v>5061</v>
      </c>
      <c r="J1776" s="67">
        <v>-7.1833299999999998</v>
      </c>
      <c r="K1776" s="67">
        <v>110.4721</v>
      </c>
    </row>
    <row r="1777" spans="1:11" ht="14.5">
      <c r="A1777" s="66" t="str">
        <f t="shared" si="27"/>
        <v>Kudus - Kaliwungu_GOLANTEPUS</v>
      </c>
      <c r="B1777" s="66" t="s">
        <v>4399</v>
      </c>
      <c r="C1777" s="66" t="s">
        <v>5784</v>
      </c>
      <c r="D1777" s="76" t="s">
        <v>5738</v>
      </c>
      <c r="E1777" s="66" t="s">
        <v>5786</v>
      </c>
      <c r="F1777" s="67">
        <v>13.38</v>
      </c>
      <c r="G1777" s="67">
        <v>-6.8151000000000002</v>
      </c>
      <c r="H1777" s="67">
        <v>110.89400000000001</v>
      </c>
      <c r="I1777" s="66" t="s">
        <v>4381</v>
      </c>
      <c r="J1777" s="67">
        <v>-6.8014900000000003</v>
      </c>
      <c r="K1777" s="67">
        <v>110.82510000000001</v>
      </c>
    </row>
    <row r="1778" spans="1:11" ht="14.5">
      <c r="A1778" s="66" t="str">
        <f t="shared" si="27"/>
        <v>BGR NGADIROJO_GOLO</v>
      </c>
      <c r="B1778" s="66" t="s">
        <v>592</v>
      </c>
      <c r="C1778" s="66" t="s">
        <v>5784</v>
      </c>
      <c r="D1778" s="76" t="s">
        <v>5739</v>
      </c>
      <c r="E1778" s="66" t="s">
        <v>5786</v>
      </c>
      <c r="F1778" s="67">
        <v>20.7</v>
      </c>
      <c r="G1778" s="67">
        <v>-7.7553400000000003</v>
      </c>
      <c r="H1778" s="67">
        <v>111.236</v>
      </c>
      <c r="I1778" s="66" t="s">
        <v>538</v>
      </c>
      <c r="J1778" s="67">
        <v>-7.8147399999999996</v>
      </c>
      <c r="K1778" s="67">
        <v>111.0005</v>
      </c>
    </row>
    <row r="1779" spans="1:11" ht="14.5">
      <c r="A1779" s="66" t="str">
        <f t="shared" si="27"/>
        <v>GPP PURWOREJO_GOLOK</v>
      </c>
      <c r="B1779" s="66" t="s">
        <v>3585</v>
      </c>
      <c r="C1779" s="66" t="s">
        <v>5784</v>
      </c>
      <c r="D1779" s="76" t="s">
        <v>5761</v>
      </c>
      <c r="E1779" s="66" t="s">
        <v>5786</v>
      </c>
      <c r="F1779" s="67">
        <v>4.4400000000000004</v>
      </c>
      <c r="G1779" s="67">
        <v>-7.7395699999999996</v>
      </c>
      <c r="H1779" s="67">
        <v>109.955</v>
      </c>
      <c r="I1779" s="66" t="s">
        <v>3504</v>
      </c>
      <c r="J1779" s="67">
        <v>-7.7226800000000004</v>
      </c>
      <c r="K1779" s="67">
        <v>109.9468</v>
      </c>
    </row>
    <row r="1780" spans="1:11" ht="14.5">
      <c r="A1780" s="66" t="str">
        <f t="shared" si="27"/>
        <v>Blora 3 Bangkle_GOMBANG</v>
      </c>
      <c r="B1780" s="66" t="s">
        <v>1189</v>
      </c>
      <c r="C1780" s="66" t="s">
        <v>5784</v>
      </c>
      <c r="D1780" s="76" t="s">
        <v>5764</v>
      </c>
      <c r="E1780" s="66" t="s">
        <v>5786</v>
      </c>
      <c r="F1780" s="67">
        <v>44.23</v>
      </c>
      <c r="G1780" s="67">
        <v>-6.9412399999999996</v>
      </c>
      <c r="H1780" s="67">
        <v>111.488</v>
      </c>
      <c r="I1780" s="66" t="s">
        <v>1166</v>
      </c>
      <c r="J1780" s="67">
        <v>-6.9716199999999997</v>
      </c>
      <c r="K1780" s="67">
        <v>111.4388</v>
      </c>
    </row>
    <row r="1781" spans="1:11" ht="14.5">
      <c r="A1781" s="66" t="str">
        <f t="shared" si="27"/>
        <v>Boyolali_GOMBANG</v>
      </c>
      <c r="B1781" s="66" t="s">
        <v>1189</v>
      </c>
      <c r="C1781" s="66" t="s">
        <v>5784</v>
      </c>
      <c r="D1781" s="76" t="s">
        <v>5739</v>
      </c>
      <c r="E1781" s="66" t="s">
        <v>5786</v>
      </c>
      <c r="F1781" s="67">
        <v>17.7</v>
      </c>
      <c r="G1781" s="67">
        <v>-7.5766799999999996</v>
      </c>
      <c r="H1781" s="67">
        <v>110.67400000000001</v>
      </c>
      <c r="I1781" s="66" t="s">
        <v>1370</v>
      </c>
      <c r="J1781" s="67">
        <v>-7.5381099999999996</v>
      </c>
      <c r="K1781" s="67">
        <v>110.6292</v>
      </c>
    </row>
    <row r="1782" spans="1:11" ht="14.5">
      <c r="A1782" s="66" t="str">
        <f t="shared" si="27"/>
        <v>GPP KLATEN_GOMBANG</v>
      </c>
      <c r="B1782" s="66" t="s">
        <v>1189</v>
      </c>
      <c r="C1782" s="66" t="s">
        <v>5784</v>
      </c>
      <c r="D1782" s="76" t="s">
        <v>5739</v>
      </c>
      <c r="E1782" s="66" t="s">
        <v>5786</v>
      </c>
      <c r="F1782" s="67">
        <v>8.89</v>
      </c>
      <c r="G1782" s="67">
        <v>-7.7368300000000003</v>
      </c>
      <c r="H1782" s="67">
        <v>110.71299999999999</v>
      </c>
      <c r="I1782" s="66" t="s">
        <v>2894</v>
      </c>
      <c r="J1782" s="67">
        <v>-7.6692</v>
      </c>
      <c r="K1782" s="67">
        <v>110.6751</v>
      </c>
    </row>
    <row r="1783" spans="1:11" ht="14.5">
      <c r="A1783" s="66" t="str">
        <f t="shared" si="27"/>
        <v>Cilacap 1 - Kesugihan_GOMBOLHARJO</v>
      </c>
      <c r="B1783" s="66" t="s">
        <v>1849</v>
      </c>
      <c r="C1783" s="66" t="s">
        <v>5784</v>
      </c>
      <c r="D1783" s="76" t="s">
        <v>5739</v>
      </c>
      <c r="E1783" s="66" t="s">
        <v>5786</v>
      </c>
      <c r="F1783" s="67">
        <v>20.29</v>
      </c>
      <c r="G1783" s="67">
        <v>-7.66906</v>
      </c>
      <c r="H1783" s="67">
        <v>109.114</v>
      </c>
      <c r="I1783" s="66" t="s">
        <v>1829</v>
      </c>
      <c r="J1783" s="67">
        <v>-7.6282100000000002</v>
      </c>
      <c r="K1783" s="67">
        <v>109.1144</v>
      </c>
    </row>
    <row r="1784" spans="1:11" ht="14.5">
      <c r="A1784" s="66" t="str">
        <f t="shared" si="27"/>
        <v>Batang - Kasepuhan_GOMBONG</v>
      </c>
      <c r="B1784" s="66" t="s">
        <v>96</v>
      </c>
      <c r="C1784" s="66" t="s">
        <v>5784</v>
      </c>
      <c r="D1784" s="76" t="s">
        <v>5739</v>
      </c>
      <c r="E1784" s="66" t="s">
        <v>5786</v>
      </c>
      <c r="F1784" s="67">
        <v>9.3699999999999992</v>
      </c>
      <c r="G1784" s="67">
        <v>-7.0007799999999998</v>
      </c>
      <c r="H1784" s="67">
        <v>109.86799999999999</v>
      </c>
      <c r="I1784" s="66" t="s">
        <v>54</v>
      </c>
      <c r="J1784" s="67">
        <v>-6.9040600000000003</v>
      </c>
      <c r="K1784" s="67">
        <v>109.7085</v>
      </c>
    </row>
    <row r="1785" spans="1:11" ht="14.5">
      <c r="A1785" s="66" t="str">
        <f t="shared" si="27"/>
        <v>GPP KEBUMEN_GOMBONG</v>
      </c>
      <c r="B1785" s="66" t="s">
        <v>96</v>
      </c>
      <c r="C1785" s="66" t="s">
        <v>5784</v>
      </c>
      <c r="D1785" s="76" t="s">
        <v>5748</v>
      </c>
      <c r="E1785" s="66" t="s">
        <v>5786</v>
      </c>
      <c r="F1785" s="67">
        <v>15.69</v>
      </c>
      <c r="G1785" s="67">
        <v>-7.6061100000000001</v>
      </c>
      <c r="H1785" s="67">
        <v>109.515</v>
      </c>
      <c r="I1785" s="66" t="s">
        <v>2714</v>
      </c>
      <c r="J1785" s="67">
        <v>-7.6109200000000001</v>
      </c>
      <c r="K1785" s="67">
        <v>109.5078</v>
      </c>
    </row>
    <row r="1786" spans="1:11" ht="14.5">
      <c r="A1786" s="66" t="str">
        <f t="shared" si="27"/>
        <v>Purbalingga - Kebong_GOMBONG</v>
      </c>
      <c r="B1786" s="66" t="s">
        <v>96</v>
      </c>
      <c r="C1786" s="66" t="s">
        <v>5784</v>
      </c>
      <c r="D1786" s="76" t="s">
        <v>5764</v>
      </c>
      <c r="E1786" s="66" t="s">
        <v>5786</v>
      </c>
      <c r="F1786" s="67">
        <v>15.73</v>
      </c>
      <c r="G1786" s="67">
        <v>-7.2013400000000001</v>
      </c>
      <c r="H1786" s="67">
        <v>109.29900000000001</v>
      </c>
      <c r="I1786" s="66" t="s">
        <v>4781</v>
      </c>
      <c r="J1786" s="67">
        <v>-7.4033100000000003</v>
      </c>
      <c r="K1786" s="67">
        <v>109.3588</v>
      </c>
    </row>
    <row r="1787" spans="1:11" ht="14.5">
      <c r="A1787" s="66" t="str">
        <f t="shared" si="27"/>
        <v>Batang - Kasepuhan_GONDANG</v>
      </c>
      <c r="B1787" s="66" t="s">
        <v>97</v>
      </c>
      <c r="C1787" s="66" t="s">
        <v>5784</v>
      </c>
      <c r="D1787" s="76" t="s">
        <v>5754</v>
      </c>
      <c r="E1787" s="66" t="s">
        <v>5786</v>
      </c>
      <c r="F1787" s="67">
        <v>9.3699999999999992</v>
      </c>
      <c r="G1787" s="67">
        <v>-7.10684</v>
      </c>
      <c r="H1787" s="67">
        <v>109.828</v>
      </c>
      <c r="I1787" s="66" t="s">
        <v>54</v>
      </c>
      <c r="J1787" s="67">
        <v>-6.9040600000000003</v>
      </c>
      <c r="K1787" s="67">
        <v>109.7085</v>
      </c>
    </row>
    <row r="1788" spans="1:11" ht="14.5">
      <c r="A1788" s="66" t="str">
        <f t="shared" si="27"/>
        <v>Batang - Kasepuhan_GONDANG</v>
      </c>
      <c r="B1788" s="66" t="s">
        <v>97</v>
      </c>
      <c r="C1788" s="66" t="s">
        <v>5784</v>
      </c>
      <c r="D1788" s="76" t="s">
        <v>5739</v>
      </c>
      <c r="E1788" s="66" t="s">
        <v>5786</v>
      </c>
      <c r="F1788" s="67">
        <v>9.3699999999999992</v>
      </c>
      <c r="G1788" s="67">
        <v>-6.9474099999999996</v>
      </c>
      <c r="H1788" s="67">
        <v>109.869</v>
      </c>
      <c r="I1788" s="66" t="s">
        <v>54</v>
      </c>
      <c r="J1788" s="67">
        <v>-6.9040600000000003</v>
      </c>
      <c r="K1788" s="67">
        <v>109.7085</v>
      </c>
    </row>
    <row r="1789" spans="1:11" ht="14.5">
      <c r="A1789" s="66" t="str">
        <f t="shared" si="27"/>
        <v>BGR JENARSARI_GONDANG</v>
      </c>
      <c r="B1789" s="66" t="s">
        <v>97</v>
      </c>
      <c r="C1789" s="66" t="s">
        <v>5784</v>
      </c>
      <c r="D1789" s="76" t="s">
        <v>5742</v>
      </c>
      <c r="E1789" s="66" t="s">
        <v>5786</v>
      </c>
      <c r="F1789" s="67">
        <v>16.97</v>
      </c>
      <c r="G1789" s="67">
        <v>-6.9335000000000004</v>
      </c>
      <c r="H1789" s="67">
        <v>110.13800000000001</v>
      </c>
      <c r="I1789" s="66" t="s">
        <v>346</v>
      </c>
      <c r="J1789" s="67">
        <v>-6.95329</v>
      </c>
      <c r="K1789" s="67">
        <v>110.10129999999999</v>
      </c>
    </row>
    <row r="1790" spans="1:11" ht="14.5">
      <c r="A1790" s="66" t="str">
        <f t="shared" si="27"/>
        <v>BGR NGADIROJO_GONDANG</v>
      </c>
      <c r="B1790" s="66" t="s">
        <v>97</v>
      </c>
      <c r="C1790" s="66" t="s">
        <v>5784</v>
      </c>
      <c r="D1790" s="76" t="s">
        <v>5738</v>
      </c>
      <c r="E1790" s="66" t="s">
        <v>5786</v>
      </c>
      <c r="F1790" s="67">
        <v>20.7</v>
      </c>
      <c r="G1790" s="67">
        <v>-7.8297600000000003</v>
      </c>
      <c r="H1790" s="67">
        <v>111.271</v>
      </c>
      <c r="I1790" s="66" t="s">
        <v>538</v>
      </c>
      <c r="J1790" s="67">
        <v>-7.8147399999999996</v>
      </c>
      <c r="K1790" s="67">
        <v>111.0005</v>
      </c>
    </row>
    <row r="1791" spans="1:11" ht="14.5">
      <c r="A1791" s="66" t="str">
        <f t="shared" si="27"/>
        <v>Blora 4 Ngawen_GONDANG</v>
      </c>
      <c r="B1791" s="66" t="s">
        <v>97</v>
      </c>
      <c r="C1791" s="66" t="s">
        <v>5784</v>
      </c>
      <c r="D1791" s="76" t="s">
        <v>5764</v>
      </c>
      <c r="E1791" s="66" t="s">
        <v>5786</v>
      </c>
      <c r="F1791" s="67">
        <v>44.23</v>
      </c>
      <c r="G1791" s="67">
        <v>-7.0111600000000003</v>
      </c>
      <c r="H1791" s="67">
        <v>111.325</v>
      </c>
      <c r="I1791" s="66" t="s">
        <v>1251</v>
      </c>
      <c r="J1791" s="67">
        <v>-7.0247799999999998</v>
      </c>
      <c r="K1791" s="67">
        <v>111.2928</v>
      </c>
    </row>
    <row r="1792" spans="1:11" ht="14.5">
      <c r="A1792" s="66" t="str">
        <f t="shared" si="27"/>
        <v>GPP KLATEN_GONDANG</v>
      </c>
      <c r="B1792" s="66" t="s">
        <v>97</v>
      </c>
      <c r="C1792" s="66" t="s">
        <v>5784</v>
      </c>
      <c r="D1792" s="76" t="s">
        <v>5764</v>
      </c>
      <c r="E1792" s="66" t="s">
        <v>5786</v>
      </c>
      <c r="F1792" s="67">
        <v>8.89</v>
      </c>
      <c r="G1792" s="67">
        <v>-7.7140000000000004</v>
      </c>
      <c r="H1792" s="67">
        <v>110.568</v>
      </c>
      <c r="I1792" s="66" t="s">
        <v>2894</v>
      </c>
      <c r="J1792" s="67">
        <v>-7.6692</v>
      </c>
      <c r="K1792" s="67">
        <v>110.6751</v>
      </c>
    </row>
    <row r="1793" spans="1:11" ht="14.5">
      <c r="A1793" s="66" t="str">
        <f t="shared" si="27"/>
        <v>GPP MAGELANG_GONDANG</v>
      </c>
      <c r="B1793" s="66" t="s">
        <v>97</v>
      </c>
      <c r="C1793" s="66" t="s">
        <v>5784</v>
      </c>
      <c r="D1793" s="76" t="s">
        <v>5739</v>
      </c>
      <c r="E1793" s="66" t="s">
        <v>5786</v>
      </c>
      <c r="F1793" s="67">
        <v>7.61</v>
      </c>
      <c r="G1793" s="67">
        <v>-7.5411599999999996</v>
      </c>
      <c r="H1793" s="67">
        <v>110.27</v>
      </c>
      <c r="I1793" s="66" t="s">
        <v>3103</v>
      </c>
      <c r="J1793" s="67">
        <v>-7.3955399999999996</v>
      </c>
      <c r="K1793" s="67">
        <v>110.24469999999999</v>
      </c>
    </row>
    <row r="1794" spans="1:11" ht="14.5">
      <c r="A1794" s="66" t="str">
        <f t="shared" ref="A1794:A1857" si="28">CONCATENATE(I1794,"_",B1794)</f>
        <v>GPP PEKALONGAN_GONDANG</v>
      </c>
      <c r="B1794" s="66" t="s">
        <v>97</v>
      </c>
      <c r="C1794" s="66" t="s">
        <v>5784</v>
      </c>
      <c r="D1794" s="76" t="s">
        <v>5764</v>
      </c>
      <c r="E1794" s="66" t="s">
        <v>5786</v>
      </c>
      <c r="F1794" s="67">
        <v>5.84</v>
      </c>
      <c r="G1794" s="67">
        <v>-6.9809999999999999</v>
      </c>
      <c r="H1794" s="67">
        <v>109.63200000000001</v>
      </c>
      <c r="I1794" s="66" t="s">
        <v>3376</v>
      </c>
      <c r="J1794" s="67">
        <v>-6.8898999999999999</v>
      </c>
      <c r="K1794" s="67">
        <v>109.6589</v>
      </c>
    </row>
    <row r="1795" spans="1:11" ht="14.5">
      <c r="A1795" s="66" t="str">
        <f t="shared" si="28"/>
        <v>PML 1BEJI_GONDANG</v>
      </c>
      <c r="B1795" s="66" t="s">
        <v>97</v>
      </c>
      <c r="C1795" s="66" t="s">
        <v>5784</v>
      </c>
      <c r="D1795" s="76" t="s">
        <v>5739</v>
      </c>
      <c r="E1795" s="66" t="s">
        <v>5786</v>
      </c>
      <c r="F1795" s="67">
        <v>15.73</v>
      </c>
      <c r="G1795" s="67">
        <v>-6.93553</v>
      </c>
      <c r="H1795" s="67">
        <v>109.443</v>
      </c>
      <c r="I1795" s="66" t="s">
        <v>4705</v>
      </c>
      <c r="J1795" s="67">
        <v>-6.8926100000000003</v>
      </c>
      <c r="K1795" s="67">
        <v>109.4507</v>
      </c>
    </row>
    <row r="1796" spans="1:11" ht="14.5">
      <c r="A1796" s="66" t="str">
        <f t="shared" si="28"/>
        <v>Purbalingga - Kebong_GONDANG</v>
      </c>
      <c r="B1796" s="66" t="s">
        <v>97</v>
      </c>
      <c r="C1796" s="66" t="s">
        <v>5784</v>
      </c>
      <c r="D1796" s="76" t="s">
        <v>5751</v>
      </c>
      <c r="E1796" s="66" t="s">
        <v>5786</v>
      </c>
      <c r="F1796" s="67">
        <v>7.6</v>
      </c>
      <c r="G1796" s="67">
        <v>-7.2204699999999997</v>
      </c>
      <c r="H1796" s="67">
        <v>109.349</v>
      </c>
      <c r="I1796" s="66" t="s">
        <v>4781</v>
      </c>
      <c r="J1796" s="67">
        <v>-7.4033100000000003</v>
      </c>
      <c r="K1796" s="67">
        <v>109.3588</v>
      </c>
    </row>
    <row r="1797" spans="1:11" ht="14.5">
      <c r="A1797" s="66" t="str">
        <f t="shared" si="28"/>
        <v>Semarang - Kalikuning_GONDANG</v>
      </c>
      <c r="B1797" s="66" t="s">
        <v>97</v>
      </c>
      <c r="C1797" s="66" t="s">
        <v>5784</v>
      </c>
      <c r="D1797" s="76" t="s">
        <v>5764</v>
      </c>
      <c r="E1797" s="66" t="s">
        <v>5786</v>
      </c>
      <c r="F1797" s="67">
        <v>16.97</v>
      </c>
      <c r="G1797" s="67">
        <v>-7.19041</v>
      </c>
      <c r="H1797" s="67">
        <v>110.315</v>
      </c>
      <c r="I1797" s="66" t="s">
        <v>5061</v>
      </c>
      <c r="J1797" s="67">
        <v>-7.1833299999999998</v>
      </c>
      <c r="K1797" s="67">
        <v>110.4721</v>
      </c>
    </row>
    <row r="1798" spans="1:11" ht="14.5">
      <c r="A1798" s="66" t="str">
        <f t="shared" si="28"/>
        <v>Sragen 2 - Sambung Macan_GONDANG</v>
      </c>
      <c r="B1798" s="66" t="s">
        <v>97</v>
      </c>
      <c r="C1798" s="66" t="s">
        <v>5784</v>
      </c>
      <c r="D1798" s="76" t="s">
        <v>5764</v>
      </c>
      <c r="E1798" s="66" t="s">
        <v>5786</v>
      </c>
      <c r="F1798" s="67">
        <v>66.78</v>
      </c>
      <c r="G1798" s="67">
        <v>-7.4062400000000004</v>
      </c>
      <c r="H1798" s="67">
        <v>111.114</v>
      </c>
      <c r="I1798" s="66" t="s">
        <v>5203</v>
      </c>
      <c r="J1798" s="67">
        <v>-7.36327</v>
      </c>
      <c r="K1798" s="67">
        <v>111.1177</v>
      </c>
    </row>
    <row r="1799" spans="1:11" ht="14.5">
      <c r="A1799" s="66" t="str">
        <f t="shared" si="28"/>
        <v>Wonosobo - Leksono_GONDANG</v>
      </c>
      <c r="B1799" s="66" t="s">
        <v>97</v>
      </c>
      <c r="C1799" s="66" t="s">
        <v>5784</v>
      </c>
      <c r="D1799" s="76" t="s">
        <v>5764</v>
      </c>
      <c r="E1799" s="66" t="s">
        <v>5786</v>
      </c>
      <c r="F1799" s="67">
        <v>7.7</v>
      </c>
      <c r="G1799" s="67">
        <v>-7.3524900000000004</v>
      </c>
      <c r="H1799" s="67">
        <v>109.886</v>
      </c>
      <c r="I1799" s="66" t="s">
        <v>5583</v>
      </c>
      <c r="J1799" s="67">
        <v>-7.4236599999999999</v>
      </c>
      <c r="K1799" s="67">
        <v>109.8591</v>
      </c>
    </row>
    <row r="1800" spans="1:11" ht="14.5">
      <c r="A1800" s="66" t="str">
        <f t="shared" si="28"/>
        <v>GPP KLATEN_GONDANGAN</v>
      </c>
      <c r="B1800" s="66" t="s">
        <v>2949</v>
      </c>
      <c r="C1800" s="66" t="s">
        <v>5784</v>
      </c>
      <c r="D1800" s="76" t="s">
        <v>5767</v>
      </c>
      <c r="E1800" s="66" t="s">
        <v>5786</v>
      </c>
      <c r="F1800" s="67">
        <v>8.89</v>
      </c>
      <c r="G1800" s="67">
        <v>-7.7368600000000001</v>
      </c>
      <c r="H1800" s="67">
        <v>110.54900000000001</v>
      </c>
      <c r="I1800" s="66" t="s">
        <v>2894</v>
      </c>
      <c r="J1800" s="67">
        <v>-7.6692</v>
      </c>
      <c r="K1800" s="67">
        <v>110.6751</v>
      </c>
    </row>
    <row r="1801" spans="1:11" ht="14.5">
      <c r="A1801" s="66" t="str">
        <f t="shared" si="28"/>
        <v>Boyolali_GONDANGLEGI</v>
      </c>
      <c r="B1801" s="66" t="s">
        <v>1416</v>
      </c>
      <c r="C1801" s="66" t="s">
        <v>5784</v>
      </c>
      <c r="D1801" s="76" t="s">
        <v>5738</v>
      </c>
      <c r="E1801" s="66" t="s">
        <v>5786</v>
      </c>
      <c r="F1801" s="67">
        <v>17.7</v>
      </c>
      <c r="G1801" s="67">
        <v>-7.33812</v>
      </c>
      <c r="H1801" s="67">
        <v>110.693</v>
      </c>
      <c r="I1801" s="66" t="s">
        <v>1370</v>
      </c>
      <c r="J1801" s="67">
        <v>-7.5381099999999996</v>
      </c>
      <c r="K1801" s="67">
        <v>110.6292</v>
      </c>
    </row>
    <row r="1802" spans="1:11" ht="14.5">
      <c r="A1802" s="66" t="str">
        <f t="shared" si="28"/>
        <v>GPP PURWOREJO_GONDANGLEGI</v>
      </c>
      <c r="B1802" s="66" t="s">
        <v>1416</v>
      </c>
      <c r="C1802" s="66" t="s">
        <v>5784</v>
      </c>
      <c r="D1802" s="76" t="s">
        <v>5743</v>
      </c>
      <c r="E1802" s="66" t="s">
        <v>5786</v>
      </c>
      <c r="F1802" s="67">
        <v>15.69</v>
      </c>
      <c r="G1802" s="67">
        <v>-7.7641799999999996</v>
      </c>
      <c r="H1802" s="67">
        <v>109.709</v>
      </c>
      <c r="I1802" s="66" t="s">
        <v>3504</v>
      </c>
      <c r="J1802" s="67">
        <v>-7.7226800000000004</v>
      </c>
      <c r="K1802" s="67">
        <v>109.9468</v>
      </c>
    </row>
    <row r="1803" spans="1:11" ht="14.5">
      <c r="A1803" s="66" t="str">
        <f t="shared" si="28"/>
        <v>GPP SRAGEN_GONDANGMANIS</v>
      </c>
      <c r="B1803" s="66" t="s">
        <v>3924</v>
      </c>
      <c r="C1803" s="66" t="s">
        <v>5784</v>
      </c>
      <c r="D1803" s="76" t="s">
        <v>5738</v>
      </c>
      <c r="E1803" s="66" t="s">
        <v>5786</v>
      </c>
      <c r="F1803" s="67">
        <v>21.59</v>
      </c>
      <c r="G1803" s="67">
        <v>-7.5910900000000003</v>
      </c>
      <c r="H1803" s="67">
        <v>111.05200000000001</v>
      </c>
      <c r="I1803" s="66" t="s">
        <v>3898</v>
      </c>
      <c r="J1803" s="67">
        <v>-7.4936100000000003</v>
      </c>
      <c r="K1803" s="67">
        <v>110.9278</v>
      </c>
    </row>
    <row r="1804" spans="1:11" ht="14.5">
      <c r="A1804" s="66" t="str">
        <f t="shared" si="28"/>
        <v>Kudus - Kaliwungu_GONDANGMANIS</v>
      </c>
      <c r="B1804" s="66" t="s">
        <v>3924</v>
      </c>
      <c r="C1804" s="66" t="s">
        <v>5784</v>
      </c>
      <c r="D1804" s="76" t="s">
        <v>5739</v>
      </c>
      <c r="E1804" s="66" t="s">
        <v>5786</v>
      </c>
      <c r="F1804" s="67">
        <v>13.38</v>
      </c>
      <c r="G1804" s="67">
        <v>-6.7706600000000003</v>
      </c>
      <c r="H1804" s="67">
        <v>110.86799999999999</v>
      </c>
      <c r="I1804" s="66" t="s">
        <v>4381</v>
      </c>
      <c r="J1804" s="67">
        <v>-6.8014900000000003</v>
      </c>
      <c r="K1804" s="67">
        <v>110.82510000000001</v>
      </c>
    </row>
    <row r="1805" spans="1:11" ht="14.5">
      <c r="A1805" s="66" t="str">
        <f t="shared" si="28"/>
        <v>Boyolali_GONDANGRAWE</v>
      </c>
      <c r="B1805" s="66" t="s">
        <v>1417</v>
      </c>
      <c r="C1805" s="66" t="s">
        <v>5784</v>
      </c>
      <c r="D1805" s="76" t="s">
        <v>5761</v>
      </c>
      <c r="E1805" s="66" t="s">
        <v>5786</v>
      </c>
      <c r="F1805" s="67">
        <v>17.7</v>
      </c>
      <c r="G1805" s="67">
        <v>-7.4054599999999997</v>
      </c>
      <c r="H1805" s="67">
        <v>110.759</v>
      </c>
      <c r="I1805" s="66" t="s">
        <v>1370</v>
      </c>
      <c r="J1805" s="67">
        <v>-7.5381099999999996</v>
      </c>
      <c r="K1805" s="67">
        <v>110.6292</v>
      </c>
    </row>
    <row r="1806" spans="1:11" ht="14.5">
      <c r="A1806" s="66" t="str">
        <f t="shared" si="28"/>
        <v>GPP MAGELANG_GONDANGREJO</v>
      </c>
      <c r="B1806" s="66" t="s">
        <v>3149</v>
      </c>
      <c r="C1806" s="66" t="s">
        <v>5784</v>
      </c>
      <c r="D1806" s="76" t="s">
        <v>5748</v>
      </c>
      <c r="E1806" s="66" t="s">
        <v>5786</v>
      </c>
      <c r="F1806" s="67">
        <v>7.61</v>
      </c>
      <c r="G1806" s="67">
        <v>-7.4188900000000002</v>
      </c>
      <c r="H1806" s="67">
        <v>110.205</v>
      </c>
      <c r="I1806" s="66" t="s">
        <v>3103</v>
      </c>
      <c r="J1806" s="67">
        <v>-7.3955399999999996</v>
      </c>
      <c r="K1806" s="67">
        <v>110.24469999999999</v>
      </c>
    </row>
    <row r="1807" spans="1:11" ht="14.5">
      <c r="A1807" s="66" t="str">
        <f t="shared" si="28"/>
        <v>BGR NGADIROJO_GONDANGSARI</v>
      </c>
      <c r="B1807" s="66" t="s">
        <v>593</v>
      </c>
      <c r="C1807" s="66" t="s">
        <v>5784</v>
      </c>
      <c r="D1807" s="76" t="s">
        <v>5761</v>
      </c>
      <c r="E1807" s="66" t="s">
        <v>5786</v>
      </c>
      <c r="F1807" s="67">
        <v>20.7</v>
      </c>
      <c r="G1807" s="67">
        <v>-7.8515100000000002</v>
      </c>
      <c r="H1807" s="67">
        <v>111.133</v>
      </c>
      <c r="I1807" s="66" t="s">
        <v>538</v>
      </c>
      <c r="J1807" s="67">
        <v>-7.8147399999999996</v>
      </c>
      <c r="K1807" s="67">
        <v>111.0005</v>
      </c>
    </row>
    <row r="1808" spans="1:11" ht="14.5">
      <c r="A1808" s="66" t="str">
        <f t="shared" si="28"/>
        <v>GPP MAGELANG_GONDANGSARI</v>
      </c>
      <c r="B1808" s="66" t="s">
        <v>593</v>
      </c>
      <c r="C1808" s="66" t="s">
        <v>5784</v>
      </c>
      <c r="D1808" s="76" t="s">
        <v>5754</v>
      </c>
      <c r="E1808" s="66" t="s">
        <v>5786</v>
      </c>
      <c r="F1808" s="67">
        <v>7.61</v>
      </c>
      <c r="G1808" s="67">
        <v>-7.4295900000000001</v>
      </c>
      <c r="H1808" s="67">
        <v>110.38200000000001</v>
      </c>
      <c r="I1808" s="66" t="s">
        <v>3103</v>
      </c>
      <c r="J1808" s="67">
        <v>-7.3955399999999996</v>
      </c>
      <c r="K1808" s="67">
        <v>110.24469999999999</v>
      </c>
    </row>
    <row r="1809" spans="1:11" ht="14.5">
      <c r="A1809" s="66" t="str">
        <f t="shared" si="28"/>
        <v>Sukoharjo 2 - Baki_GONDANGSARI</v>
      </c>
      <c r="B1809" s="66" t="s">
        <v>593</v>
      </c>
      <c r="C1809" s="66" t="s">
        <v>5784</v>
      </c>
      <c r="D1809" s="76" t="s">
        <v>5757</v>
      </c>
      <c r="E1809" s="66" t="s">
        <v>5786</v>
      </c>
      <c r="F1809" s="67">
        <v>8.89</v>
      </c>
      <c r="G1809" s="67">
        <v>-7.6792199999999999</v>
      </c>
      <c r="H1809" s="67">
        <v>110.77</v>
      </c>
      <c r="I1809" s="66" t="s">
        <v>5224</v>
      </c>
      <c r="J1809" s="67">
        <v>-7.6135599999999997</v>
      </c>
      <c r="K1809" s="67">
        <v>110.76560000000001</v>
      </c>
    </row>
    <row r="1810" spans="1:11" ht="14.5">
      <c r="A1810" s="66" t="str">
        <f t="shared" si="28"/>
        <v>Temanggung_GONDANGWAYANG</v>
      </c>
      <c r="B1810" s="66" t="s">
        <v>5305</v>
      </c>
      <c r="C1810" s="66" t="s">
        <v>5784</v>
      </c>
      <c r="D1810" s="76" t="s">
        <v>5746</v>
      </c>
      <c r="E1810" s="66" t="s">
        <v>5786</v>
      </c>
      <c r="F1810" s="67">
        <v>9.5500000000000007</v>
      </c>
      <c r="G1810" s="67">
        <v>-7.24397</v>
      </c>
      <c r="H1810" s="67">
        <v>110.14</v>
      </c>
      <c r="I1810" s="66" t="s">
        <v>5294</v>
      </c>
      <c r="J1810" s="67">
        <v>-7.3036099999999999</v>
      </c>
      <c r="K1810" s="67">
        <v>110.15309999999999</v>
      </c>
    </row>
    <row r="1811" spans="1:11" ht="14.5">
      <c r="A1811" s="66" t="str">
        <f t="shared" si="28"/>
        <v>BGR TEMANGGUNG_GONDANGWINANGUN</v>
      </c>
      <c r="B1811" s="66" t="s">
        <v>1046</v>
      </c>
      <c r="C1811" s="66" t="s">
        <v>5784</v>
      </c>
      <c r="D1811" s="76" t="s">
        <v>5760</v>
      </c>
      <c r="E1811" s="66" t="s">
        <v>5786</v>
      </c>
      <c r="F1811" s="67">
        <v>9.5500000000000007</v>
      </c>
      <c r="G1811" s="67">
        <v>-7.2321400000000002</v>
      </c>
      <c r="H1811" s="67">
        <v>110.05200000000001</v>
      </c>
      <c r="I1811" s="66" t="s">
        <v>999</v>
      </c>
      <c r="J1811" s="67">
        <v>-7.2953299999999999</v>
      </c>
      <c r="K1811" s="67">
        <v>110.0787</v>
      </c>
    </row>
    <row r="1812" spans="1:11" ht="14.5">
      <c r="A1812" s="66" t="str">
        <f t="shared" si="28"/>
        <v>GPP CEPU (BLORA)_GONDEL</v>
      </c>
      <c r="B1812" s="66" t="s">
        <v>2545</v>
      </c>
      <c r="C1812" s="66" t="s">
        <v>5784</v>
      </c>
      <c r="D1812" s="76" t="s">
        <v>5739</v>
      </c>
      <c r="E1812" s="66" t="s">
        <v>5786</v>
      </c>
      <c r="F1812" s="67">
        <v>44.23</v>
      </c>
      <c r="G1812" s="67">
        <v>-7.22654</v>
      </c>
      <c r="H1812" s="67">
        <v>111.488</v>
      </c>
      <c r="I1812" s="66" t="s">
        <v>2534</v>
      </c>
      <c r="J1812" s="67">
        <v>-7.1575100000000003</v>
      </c>
      <c r="K1812" s="67">
        <v>111.58580000000001</v>
      </c>
    </row>
    <row r="1813" spans="1:11" ht="14.5">
      <c r="A1813" s="66" t="str">
        <f t="shared" si="28"/>
        <v>BGR JENARSARI_GONDO</v>
      </c>
      <c r="B1813" s="66" t="s">
        <v>380</v>
      </c>
      <c r="C1813" s="66" t="s">
        <v>5784</v>
      </c>
      <c r="D1813" s="76" t="s">
        <v>5757</v>
      </c>
      <c r="E1813" s="66" t="s">
        <v>5786</v>
      </c>
      <c r="F1813" s="67">
        <v>9.3699999999999992</v>
      </c>
      <c r="G1813" s="67">
        <v>-7.0542699999999998</v>
      </c>
      <c r="H1813" s="67">
        <v>109.943</v>
      </c>
      <c r="I1813" s="66" t="s">
        <v>346</v>
      </c>
      <c r="J1813" s="67">
        <v>-6.95329</v>
      </c>
      <c r="K1813" s="67">
        <v>110.10129999999999</v>
      </c>
    </row>
    <row r="1814" spans="1:11" ht="14.5">
      <c r="A1814" s="66" t="str">
        <f t="shared" si="28"/>
        <v>BGR JENARSARI_GONDOHARUM</v>
      </c>
      <c r="B1814" s="66" t="s">
        <v>381</v>
      </c>
      <c r="C1814" s="66" t="s">
        <v>5784</v>
      </c>
      <c r="D1814" s="76" t="s">
        <v>5760</v>
      </c>
      <c r="E1814" s="66" t="s">
        <v>5786</v>
      </c>
      <c r="F1814" s="67">
        <v>16.97</v>
      </c>
      <c r="G1814" s="67">
        <v>-7.0683699999999998</v>
      </c>
      <c r="H1814" s="67">
        <v>110.00700000000001</v>
      </c>
      <c r="I1814" s="66" t="s">
        <v>346</v>
      </c>
      <c r="J1814" s="67">
        <v>-6.95329</v>
      </c>
      <c r="K1814" s="67">
        <v>110.10129999999999</v>
      </c>
    </row>
    <row r="1815" spans="1:11" ht="14.5">
      <c r="A1815" s="66" t="str">
        <f t="shared" si="28"/>
        <v>GPP PATI_GONDOHARUM</v>
      </c>
      <c r="B1815" s="66" t="s">
        <v>381</v>
      </c>
      <c r="C1815" s="66" t="s">
        <v>5784</v>
      </c>
      <c r="D1815" s="76" t="s">
        <v>5753</v>
      </c>
      <c r="E1815" s="66" t="s">
        <v>5786</v>
      </c>
      <c r="F1815" s="67">
        <v>13.38</v>
      </c>
      <c r="G1815" s="67">
        <v>-6.7883800000000001</v>
      </c>
      <c r="H1815" s="67">
        <v>110.962</v>
      </c>
      <c r="I1815" s="66" t="s">
        <v>3337</v>
      </c>
      <c r="J1815" s="67">
        <v>-6.7882499999999997</v>
      </c>
      <c r="K1815" s="67">
        <v>110.9785</v>
      </c>
    </row>
    <row r="1816" spans="1:11" ht="14.5">
      <c r="A1816" s="66" t="str">
        <f t="shared" si="28"/>
        <v>Blora 4 Ngawen_GONDORIYO</v>
      </c>
      <c r="B1816" s="66" t="s">
        <v>1285</v>
      </c>
      <c r="C1816" s="66" t="s">
        <v>5784</v>
      </c>
      <c r="D1816" s="76" t="s">
        <v>5760</v>
      </c>
      <c r="E1816" s="66" t="s">
        <v>5786</v>
      </c>
      <c r="F1816" s="67">
        <v>44.23</v>
      </c>
      <c r="G1816" s="67">
        <v>-6.9145500000000002</v>
      </c>
      <c r="H1816" s="67">
        <v>111.2</v>
      </c>
      <c r="I1816" s="66" t="s">
        <v>1251</v>
      </c>
      <c r="J1816" s="67">
        <v>-7.0247799999999998</v>
      </c>
      <c r="K1816" s="67">
        <v>111.2928</v>
      </c>
    </row>
    <row r="1817" spans="1:11" ht="14.5">
      <c r="A1817" s="66" t="str">
        <f t="shared" si="28"/>
        <v>GD BGR CANDI SEMARANG_GONDORIYO</v>
      </c>
      <c r="B1817" s="66" t="s">
        <v>1285</v>
      </c>
      <c r="C1817" s="66" t="s">
        <v>5784</v>
      </c>
      <c r="D1817" s="76" t="s">
        <v>5755</v>
      </c>
      <c r="E1817" s="66" t="s">
        <v>5786</v>
      </c>
      <c r="F1817" s="67">
        <v>1.22</v>
      </c>
      <c r="G1817" s="67">
        <v>-6.9952899999999998</v>
      </c>
      <c r="H1817" s="67">
        <v>110.315</v>
      </c>
      <c r="I1817" s="66" t="s">
        <v>2006</v>
      </c>
      <c r="J1817" s="67">
        <v>-7.0144599999999997</v>
      </c>
      <c r="K1817" s="67">
        <v>110.3477</v>
      </c>
    </row>
    <row r="1818" spans="1:11" ht="14.5">
      <c r="A1818" s="66" t="str">
        <f t="shared" si="28"/>
        <v>Semarang - Kalikuning_GONDORIYO</v>
      </c>
      <c r="B1818" s="66" t="s">
        <v>1285</v>
      </c>
      <c r="C1818" s="66" t="s">
        <v>5784</v>
      </c>
      <c r="D1818" s="76" t="s">
        <v>5761</v>
      </c>
      <c r="E1818" s="66" t="s">
        <v>5786</v>
      </c>
      <c r="F1818" s="67">
        <v>10.51</v>
      </c>
      <c r="G1818" s="67">
        <v>-7.2690000000000001</v>
      </c>
      <c r="H1818" s="67">
        <v>110.372</v>
      </c>
      <c r="I1818" s="66" t="s">
        <v>5061</v>
      </c>
      <c r="J1818" s="67">
        <v>-7.1833299999999998</v>
      </c>
      <c r="K1818" s="67">
        <v>110.4721</v>
      </c>
    </row>
    <row r="1819" spans="1:11" ht="14.5">
      <c r="A1819" s="66" t="str">
        <f t="shared" si="28"/>
        <v>Semarang - Kalikuning_GONDORIYO</v>
      </c>
      <c r="B1819" s="66" t="s">
        <v>1285</v>
      </c>
      <c r="C1819" s="66" t="s">
        <v>5784</v>
      </c>
      <c r="D1819" s="76" t="s">
        <v>5756</v>
      </c>
      <c r="E1819" s="66" t="s">
        <v>5786</v>
      </c>
      <c r="F1819" s="67">
        <v>10.51</v>
      </c>
      <c r="G1819" s="67">
        <v>-7.1504200000000004</v>
      </c>
      <c r="H1819" s="67">
        <v>110.471</v>
      </c>
      <c r="I1819" s="66" t="s">
        <v>5061</v>
      </c>
      <c r="J1819" s="67">
        <v>-7.1833299999999998</v>
      </c>
      <c r="K1819" s="67">
        <v>110.4721</v>
      </c>
    </row>
    <row r="1820" spans="1:11" ht="14.5">
      <c r="A1820" s="66" t="str">
        <f t="shared" si="28"/>
        <v>Kudus - Kaliwungu_GONDOSARI</v>
      </c>
      <c r="B1820" s="66" t="s">
        <v>4400</v>
      </c>
      <c r="C1820" s="66" t="s">
        <v>5784</v>
      </c>
      <c r="D1820" s="76" t="s">
        <v>5758</v>
      </c>
      <c r="E1820" s="66" t="s">
        <v>5786</v>
      </c>
      <c r="F1820" s="67">
        <v>13.38</v>
      </c>
      <c r="G1820" s="67">
        <v>-6.7319100000000001</v>
      </c>
      <c r="H1820" s="67">
        <v>110.842</v>
      </c>
      <c r="I1820" s="66" t="s">
        <v>4381</v>
      </c>
      <c r="J1820" s="67">
        <v>-6.8014900000000003</v>
      </c>
      <c r="K1820" s="67">
        <v>110.82510000000001</v>
      </c>
    </row>
    <row r="1821" spans="1:11" ht="14.5">
      <c r="A1821" s="66" t="str">
        <f t="shared" si="28"/>
        <v>BGR NGADIROJO_GONDOSULI</v>
      </c>
      <c r="B1821" s="66" t="s">
        <v>594</v>
      </c>
      <c r="C1821" s="66" t="s">
        <v>5784</v>
      </c>
      <c r="D1821" s="76" t="s">
        <v>5757</v>
      </c>
      <c r="E1821" s="66" t="s">
        <v>5786</v>
      </c>
      <c r="F1821" s="67">
        <v>21.59</v>
      </c>
      <c r="G1821" s="67">
        <v>-7.6593099999999996</v>
      </c>
      <c r="H1821" s="67">
        <v>111.18</v>
      </c>
      <c r="I1821" s="66" t="s">
        <v>538</v>
      </c>
      <c r="J1821" s="67">
        <v>-7.8147399999999996</v>
      </c>
      <c r="K1821" s="67">
        <v>111.0005</v>
      </c>
    </row>
    <row r="1822" spans="1:11" ht="14.5">
      <c r="A1822" s="66" t="str">
        <f t="shared" si="28"/>
        <v>BGR TEMANGGUNG_GONDOSULI</v>
      </c>
      <c r="B1822" s="66" t="s">
        <v>594</v>
      </c>
      <c r="C1822" s="66" t="s">
        <v>5784</v>
      </c>
      <c r="D1822" s="76" t="s">
        <v>5742</v>
      </c>
      <c r="E1822" s="66" t="s">
        <v>5786</v>
      </c>
      <c r="F1822" s="67">
        <v>9.5500000000000007</v>
      </c>
      <c r="G1822" s="67">
        <v>-7.3030200000000001</v>
      </c>
      <c r="H1822" s="67">
        <v>110.107</v>
      </c>
      <c r="I1822" s="66" t="s">
        <v>999</v>
      </c>
      <c r="J1822" s="67">
        <v>-7.2953299999999999</v>
      </c>
      <c r="K1822" s="67">
        <v>110.0787</v>
      </c>
    </row>
    <row r="1823" spans="1:11" ht="14.5">
      <c r="A1823" s="66" t="str">
        <f t="shared" si="28"/>
        <v>GPP MAGELANG_GONDOSULI</v>
      </c>
      <c r="B1823" s="66" t="s">
        <v>594</v>
      </c>
      <c r="C1823" s="66" t="s">
        <v>5784</v>
      </c>
      <c r="D1823" s="76" t="s">
        <v>5744</v>
      </c>
      <c r="E1823" s="66" t="s">
        <v>5786</v>
      </c>
      <c r="F1823" s="67">
        <v>7.61</v>
      </c>
      <c r="G1823" s="67">
        <v>-7.5603300000000004</v>
      </c>
      <c r="H1823" s="67">
        <v>110.29300000000001</v>
      </c>
      <c r="I1823" s="66" t="s">
        <v>3103</v>
      </c>
      <c r="J1823" s="67">
        <v>-7.3955399999999996</v>
      </c>
      <c r="K1823" s="67">
        <v>110.24469999999999</v>
      </c>
    </row>
    <row r="1824" spans="1:11" ht="14.5">
      <c r="A1824" s="66" t="str">
        <f t="shared" si="28"/>
        <v>GPP MAGELANG_GONDOWANGI</v>
      </c>
      <c r="B1824" s="66" t="s">
        <v>3150</v>
      </c>
      <c r="C1824" s="66" t="s">
        <v>5784</v>
      </c>
      <c r="D1824" s="76" t="s">
        <v>5740</v>
      </c>
      <c r="E1824" s="66" t="s">
        <v>5786</v>
      </c>
      <c r="F1824" s="67">
        <v>7.61</v>
      </c>
      <c r="G1824" s="67">
        <v>-7.5489899999999999</v>
      </c>
      <c r="H1824" s="67">
        <v>110.294</v>
      </c>
      <c r="I1824" s="66" t="s">
        <v>3103</v>
      </c>
      <c r="J1824" s="67">
        <v>-7.3955399999999996</v>
      </c>
      <c r="K1824" s="67">
        <v>110.24469999999999</v>
      </c>
    </row>
    <row r="1825" spans="1:11" ht="14.5">
      <c r="A1825" s="66" t="str">
        <f t="shared" si="28"/>
        <v>Wonosobo - Leksono_GONDOWULAN</v>
      </c>
      <c r="B1825" s="66" t="s">
        <v>5600</v>
      </c>
      <c r="C1825" s="66" t="s">
        <v>5784</v>
      </c>
      <c r="D1825" s="76" t="s">
        <v>5740</v>
      </c>
      <c r="E1825" s="66" t="s">
        <v>5786</v>
      </c>
      <c r="F1825" s="67">
        <v>7.7</v>
      </c>
      <c r="G1825" s="67">
        <v>-7.5103499999999999</v>
      </c>
      <c r="H1825" s="67">
        <v>109.97499999999999</v>
      </c>
      <c r="I1825" s="66" t="s">
        <v>5583</v>
      </c>
      <c r="J1825" s="67">
        <v>-7.4236599999999999</v>
      </c>
      <c r="K1825" s="67">
        <v>109.8591</v>
      </c>
    </row>
    <row r="1826" spans="1:11" ht="14.5">
      <c r="A1826" s="66" t="str">
        <f t="shared" si="28"/>
        <v>GD. LASEM_GONGGANG</v>
      </c>
      <c r="B1826" s="66" t="s">
        <v>2279</v>
      </c>
      <c r="C1826" s="66" t="s">
        <v>5784</v>
      </c>
      <c r="D1826" s="76" t="s">
        <v>5764</v>
      </c>
      <c r="E1826" s="66" t="s">
        <v>5786</v>
      </c>
      <c r="F1826" s="67">
        <v>20.29</v>
      </c>
      <c r="G1826" s="67">
        <v>-6.7328999999999999</v>
      </c>
      <c r="H1826" s="67">
        <v>111.625</v>
      </c>
      <c r="I1826" s="66" t="s">
        <v>2256</v>
      </c>
      <c r="J1826" s="67">
        <v>-6.6950700000000003</v>
      </c>
      <c r="K1826" s="67">
        <v>111.4366</v>
      </c>
    </row>
    <row r="1827" spans="1:11" ht="14.5">
      <c r="A1827" s="66" t="str">
        <f t="shared" si="28"/>
        <v>TGL 3PURWAHAMBA_GONGSENG</v>
      </c>
      <c r="B1827" s="66" t="s">
        <v>5389</v>
      </c>
      <c r="C1827" s="66" t="s">
        <v>5784</v>
      </c>
      <c r="D1827" s="76" t="s">
        <v>5764</v>
      </c>
      <c r="E1827" s="66" t="s">
        <v>5786</v>
      </c>
      <c r="F1827" s="67">
        <v>15.73</v>
      </c>
      <c r="G1827" s="67">
        <v>-7.00657</v>
      </c>
      <c r="H1827" s="67">
        <v>109.318</v>
      </c>
      <c r="I1827" s="66" t="s">
        <v>5354</v>
      </c>
      <c r="J1827" s="67">
        <v>-6.87378</v>
      </c>
      <c r="K1827" s="67">
        <v>109.2512</v>
      </c>
    </row>
    <row r="1828" spans="1:11" ht="14.5">
      <c r="A1828" s="66" t="str">
        <f t="shared" si="28"/>
        <v>Sukoharjo 2 - Baki_GONILAN</v>
      </c>
      <c r="B1828" s="66" t="s">
        <v>5243</v>
      </c>
      <c r="C1828" s="66" t="s">
        <v>5784</v>
      </c>
      <c r="D1828" s="76" t="s">
        <v>5754</v>
      </c>
      <c r="E1828" s="66" t="s">
        <v>5786</v>
      </c>
      <c r="F1828" s="67">
        <v>14.71</v>
      </c>
      <c r="G1828" s="67">
        <v>-7.5499700000000001</v>
      </c>
      <c r="H1828" s="67">
        <v>110.764</v>
      </c>
      <c r="I1828" s="66" t="s">
        <v>5224</v>
      </c>
      <c r="J1828" s="67">
        <v>-7.6135599999999997</v>
      </c>
      <c r="K1828" s="67">
        <v>110.76560000000001</v>
      </c>
    </row>
    <row r="1829" spans="1:11" ht="14.5">
      <c r="A1829" s="66" t="str">
        <f t="shared" si="28"/>
        <v>Semarang - Kalikuning_GOSONO</v>
      </c>
      <c r="B1829" s="66" t="s">
        <v>5092</v>
      </c>
      <c r="C1829" s="66" t="s">
        <v>5784</v>
      </c>
      <c r="D1829" s="76" t="s">
        <v>5757</v>
      </c>
      <c r="E1829" s="66" t="s">
        <v>5786</v>
      </c>
      <c r="F1829" s="67">
        <v>17.7</v>
      </c>
      <c r="G1829" s="67">
        <v>-7.2922900000000004</v>
      </c>
      <c r="H1829" s="67">
        <v>110.675</v>
      </c>
      <c r="I1829" s="66" t="s">
        <v>5061</v>
      </c>
      <c r="J1829" s="67">
        <v>-7.1833299999999998</v>
      </c>
      <c r="K1829" s="67">
        <v>110.4721</v>
      </c>
    </row>
    <row r="1830" spans="1:11" ht="14.5">
      <c r="A1830" s="66" t="str">
        <f t="shared" si="28"/>
        <v>Blora 4 Ngawen_GOTPUTUK</v>
      </c>
      <c r="B1830" s="66" t="s">
        <v>1286</v>
      </c>
      <c r="C1830" s="66" t="s">
        <v>5784</v>
      </c>
      <c r="D1830" s="76" t="s">
        <v>5754</v>
      </c>
      <c r="E1830" s="66" t="s">
        <v>5786</v>
      </c>
      <c r="F1830" s="67">
        <v>44.23</v>
      </c>
      <c r="G1830" s="67">
        <v>-6.9883899999999999</v>
      </c>
      <c r="H1830" s="67">
        <v>111.306</v>
      </c>
      <c r="I1830" s="66" t="s">
        <v>1251</v>
      </c>
      <c r="J1830" s="67">
        <v>-7.0247799999999998</v>
      </c>
      <c r="K1830" s="67">
        <v>111.2928</v>
      </c>
    </row>
    <row r="1831" spans="1:11" ht="14.5">
      <c r="A1831" s="66" t="str">
        <f t="shared" si="28"/>
        <v>GD. LASEM_GOWAK</v>
      </c>
      <c r="B1831" s="66" t="s">
        <v>2280</v>
      </c>
      <c r="C1831" s="66" t="s">
        <v>5784</v>
      </c>
      <c r="D1831" s="76" t="s">
        <v>5745</v>
      </c>
      <c r="E1831" s="66" t="s">
        <v>5786</v>
      </c>
      <c r="F1831" s="67">
        <v>20.29</v>
      </c>
      <c r="G1831" s="67">
        <v>-6.6777899999999999</v>
      </c>
      <c r="H1831" s="67">
        <v>111.497</v>
      </c>
      <c r="I1831" s="66" t="s">
        <v>2256</v>
      </c>
      <c r="J1831" s="67">
        <v>-6.6950700000000003</v>
      </c>
      <c r="K1831" s="67">
        <v>111.4366</v>
      </c>
    </row>
    <row r="1832" spans="1:11" ht="14.5">
      <c r="A1832" s="66" t="str">
        <f t="shared" si="28"/>
        <v>GPP MAGELANG_GOWAK</v>
      </c>
      <c r="B1832" s="66" t="s">
        <v>2280</v>
      </c>
      <c r="C1832" s="66" t="s">
        <v>5784</v>
      </c>
      <c r="D1832" s="76" t="s">
        <v>5749</v>
      </c>
      <c r="E1832" s="66" t="s">
        <v>5786</v>
      </c>
      <c r="F1832" s="67">
        <v>9.5500000000000007</v>
      </c>
      <c r="G1832" s="67">
        <v>-7.3316800000000004</v>
      </c>
      <c r="H1832" s="67">
        <v>110.288</v>
      </c>
      <c r="I1832" s="66" t="s">
        <v>3103</v>
      </c>
      <c r="J1832" s="67">
        <v>-7.3955399999999996</v>
      </c>
      <c r="K1832" s="67">
        <v>110.24469999999999</v>
      </c>
    </row>
    <row r="1833" spans="1:11" ht="14.5">
      <c r="A1833" s="66" t="str">
        <f t="shared" si="28"/>
        <v>Wonosobo - Leksono_GOWONG</v>
      </c>
      <c r="B1833" s="66" t="s">
        <v>5601</v>
      </c>
      <c r="C1833" s="66" t="s">
        <v>5784</v>
      </c>
      <c r="D1833" s="76" t="s">
        <v>5762</v>
      </c>
      <c r="E1833" s="66" t="s">
        <v>5786</v>
      </c>
      <c r="F1833" s="67">
        <v>4.4400000000000004</v>
      </c>
      <c r="G1833" s="67">
        <v>-7.5576800000000004</v>
      </c>
      <c r="H1833" s="67">
        <v>109.931</v>
      </c>
      <c r="I1833" s="66" t="s">
        <v>5583</v>
      </c>
      <c r="J1833" s="67">
        <v>-7.4236599999999999</v>
      </c>
      <c r="K1833" s="67">
        <v>109.8591</v>
      </c>
    </row>
    <row r="1834" spans="1:11" ht="14.5">
      <c r="A1834" s="66" t="str">
        <f t="shared" si="28"/>
        <v>GPP MAGELANG_GRABAG</v>
      </c>
      <c r="B1834" s="66" t="s">
        <v>3151</v>
      </c>
      <c r="C1834" s="66" t="s">
        <v>5784</v>
      </c>
      <c r="D1834" s="76" t="s">
        <v>5738</v>
      </c>
      <c r="E1834" s="66" t="s">
        <v>5786</v>
      </c>
      <c r="F1834" s="67">
        <v>7.61</v>
      </c>
      <c r="G1834" s="67">
        <v>-7.37235</v>
      </c>
      <c r="H1834" s="67">
        <v>110.322</v>
      </c>
      <c r="I1834" s="66" t="s">
        <v>3103</v>
      </c>
      <c r="J1834" s="67">
        <v>-7.3955399999999996</v>
      </c>
      <c r="K1834" s="67">
        <v>110.24469999999999</v>
      </c>
    </row>
    <row r="1835" spans="1:11" ht="14.5">
      <c r="A1835" s="66" t="str">
        <f t="shared" si="28"/>
        <v>GPP PURWOREJO_GRABAG</v>
      </c>
      <c r="B1835" s="66" t="s">
        <v>3151</v>
      </c>
      <c r="C1835" s="66" t="s">
        <v>5784</v>
      </c>
      <c r="D1835" s="76" t="s">
        <v>5755</v>
      </c>
      <c r="E1835" s="66" t="s">
        <v>5786</v>
      </c>
      <c r="F1835" s="67">
        <v>4.4400000000000004</v>
      </c>
      <c r="G1835" s="67">
        <v>-7.8022299999999998</v>
      </c>
      <c r="H1835" s="67">
        <v>109.902</v>
      </c>
      <c r="I1835" s="66" t="s">
        <v>3504</v>
      </c>
      <c r="J1835" s="67">
        <v>-7.7226800000000004</v>
      </c>
      <c r="K1835" s="67">
        <v>109.9468</v>
      </c>
    </row>
    <row r="1836" spans="1:11" ht="14.5">
      <c r="A1836" s="66" t="str">
        <f t="shared" si="28"/>
        <v>Qc Purwodadi - Tawangharjo_GRABAGAN</v>
      </c>
      <c r="B1836" s="66" t="s">
        <v>4981</v>
      </c>
      <c r="C1836" s="66" t="s">
        <v>5784</v>
      </c>
      <c r="D1836" s="76" t="s">
        <v>5749</v>
      </c>
      <c r="E1836" s="66" t="s">
        <v>5786</v>
      </c>
      <c r="F1836" s="67">
        <v>53.45</v>
      </c>
      <c r="G1836" s="67">
        <v>-7.1162099999999997</v>
      </c>
      <c r="H1836" s="67">
        <v>111.11199999999999</v>
      </c>
      <c r="I1836" s="66" t="s">
        <v>4974</v>
      </c>
      <c r="J1836" s="67">
        <v>-7.0747999999999998</v>
      </c>
      <c r="K1836" s="67">
        <v>110.9586</v>
      </c>
    </row>
    <row r="1837" spans="1:11" ht="14.5">
      <c r="A1837" s="66" t="str">
        <f t="shared" si="28"/>
        <v>GPP SUKOHARJO_GRAJEGAN</v>
      </c>
      <c r="B1837" s="66" t="s">
        <v>3998</v>
      </c>
      <c r="C1837" s="66" t="s">
        <v>5784</v>
      </c>
      <c r="D1837" s="76" t="s">
        <v>5750</v>
      </c>
      <c r="E1837" s="66" t="s">
        <v>5786</v>
      </c>
      <c r="F1837" s="67">
        <v>14.71</v>
      </c>
      <c r="G1837" s="67">
        <v>-7.7371600000000003</v>
      </c>
      <c r="H1837" s="67">
        <v>110.773</v>
      </c>
      <c r="I1837" s="66" t="s">
        <v>3993</v>
      </c>
      <c r="J1837" s="67">
        <v>-7.7412599999999996</v>
      </c>
      <c r="K1837" s="67">
        <v>110.8785</v>
      </c>
    </row>
    <row r="1838" spans="1:11" ht="14.5">
      <c r="A1838" s="66" t="str">
        <f t="shared" si="28"/>
        <v>BGR PURBALINGGA_GRANTUNG</v>
      </c>
      <c r="B1838" s="66" t="s">
        <v>882</v>
      </c>
      <c r="C1838" s="66" t="s">
        <v>5784</v>
      </c>
      <c r="D1838" s="76" t="s">
        <v>5755</v>
      </c>
      <c r="E1838" s="66" t="s">
        <v>5786</v>
      </c>
      <c r="F1838" s="67">
        <v>7.6</v>
      </c>
      <c r="G1838" s="67">
        <v>-7.32531</v>
      </c>
      <c r="H1838" s="67">
        <v>109.47799999999999</v>
      </c>
      <c r="I1838" s="66" t="s">
        <v>856</v>
      </c>
      <c r="J1838" s="67">
        <v>-7.4180900000000003</v>
      </c>
      <c r="K1838" s="67">
        <v>109.37690000000001</v>
      </c>
    </row>
    <row r="1839" spans="1:11" ht="14.5">
      <c r="A1839" s="66" t="str">
        <f t="shared" si="28"/>
        <v>GPP PURWOREJO_GRANTUNG</v>
      </c>
      <c r="B1839" s="66" t="s">
        <v>882</v>
      </c>
      <c r="C1839" s="66" t="s">
        <v>5784</v>
      </c>
      <c r="D1839" s="76" t="s">
        <v>5756</v>
      </c>
      <c r="E1839" s="66" t="s">
        <v>5786</v>
      </c>
      <c r="F1839" s="67">
        <v>4.4400000000000004</v>
      </c>
      <c r="G1839" s="67">
        <v>-7.7183200000000003</v>
      </c>
      <c r="H1839" s="67">
        <v>109.953</v>
      </c>
      <c r="I1839" s="66" t="s">
        <v>3504</v>
      </c>
      <c r="J1839" s="67">
        <v>-7.7226800000000004</v>
      </c>
      <c r="K1839" s="67">
        <v>109.9468</v>
      </c>
    </row>
    <row r="1840" spans="1:11" ht="14.5">
      <c r="A1840" s="66" t="str">
        <f t="shared" si="28"/>
        <v>Rembang-Tritunggal_GRAWAN</v>
      </c>
      <c r="B1840" s="66" t="s">
        <v>5011</v>
      </c>
      <c r="C1840" s="66" t="s">
        <v>5784</v>
      </c>
      <c r="D1840" s="76" t="s">
        <v>5756</v>
      </c>
      <c r="E1840" s="66" t="s">
        <v>5786</v>
      </c>
      <c r="F1840" s="67">
        <v>20.29</v>
      </c>
      <c r="G1840" s="67">
        <v>-6.7905899999999999</v>
      </c>
      <c r="H1840" s="67">
        <v>111.292</v>
      </c>
      <c r="I1840" s="66" t="s">
        <v>5002</v>
      </c>
      <c r="J1840" s="67">
        <v>-6.6992700000000003</v>
      </c>
      <c r="K1840" s="67">
        <v>111.39919999999999</v>
      </c>
    </row>
    <row r="1841" spans="1:11" ht="14.5">
      <c r="A1841" s="66" t="str">
        <f t="shared" si="28"/>
        <v>Purbalingga - Kebong_GRECOL</v>
      </c>
      <c r="B1841" s="66" t="s">
        <v>4821</v>
      </c>
      <c r="C1841" s="66" t="s">
        <v>5784</v>
      </c>
      <c r="D1841" s="76" t="s">
        <v>5760</v>
      </c>
      <c r="E1841" s="66" t="s">
        <v>5786</v>
      </c>
      <c r="F1841" s="67">
        <v>7.6</v>
      </c>
      <c r="G1841" s="67">
        <v>-7.4158200000000001</v>
      </c>
      <c r="H1841" s="67">
        <v>109.35899999999999</v>
      </c>
      <c r="I1841" s="66" t="s">
        <v>4781</v>
      </c>
      <c r="J1841" s="67">
        <v>-7.4033100000000003</v>
      </c>
      <c r="K1841" s="67">
        <v>109.3588</v>
      </c>
    </row>
    <row r="1842" spans="1:11" ht="14.5">
      <c r="A1842" s="66" t="str">
        <f t="shared" si="28"/>
        <v>Temanggung_GREGES</v>
      </c>
      <c r="B1842" s="66" t="s">
        <v>5306</v>
      </c>
      <c r="C1842" s="66" t="s">
        <v>5784</v>
      </c>
      <c r="D1842" s="76" t="s">
        <v>5764</v>
      </c>
      <c r="E1842" s="66" t="s">
        <v>5786</v>
      </c>
      <c r="F1842" s="67">
        <v>9.5500000000000007</v>
      </c>
      <c r="G1842" s="67">
        <v>-7.3524099999999999</v>
      </c>
      <c r="H1842" s="67">
        <v>110.17100000000001</v>
      </c>
      <c r="I1842" s="66" t="s">
        <v>5294</v>
      </c>
      <c r="J1842" s="67">
        <v>-7.3036099999999999</v>
      </c>
      <c r="K1842" s="67">
        <v>110.15309999999999</v>
      </c>
    </row>
    <row r="1843" spans="1:11" ht="14.5">
      <c r="A1843" s="66" t="str">
        <f t="shared" si="28"/>
        <v>Purbalingga - Kebong_GRENDENG</v>
      </c>
      <c r="B1843" s="66" t="s">
        <v>4822</v>
      </c>
      <c r="C1843" s="66" t="s">
        <v>5784</v>
      </c>
      <c r="D1843" s="76" t="s">
        <v>5748</v>
      </c>
      <c r="E1843" s="66" t="s">
        <v>5786</v>
      </c>
      <c r="F1843" s="67">
        <v>9.3800000000000008</v>
      </c>
      <c r="G1843" s="67">
        <v>-7.4061000000000003</v>
      </c>
      <c r="H1843" s="67">
        <v>109.25</v>
      </c>
      <c r="I1843" s="66" t="s">
        <v>4781</v>
      </c>
      <c r="J1843" s="67">
        <v>-7.4033100000000003</v>
      </c>
      <c r="K1843" s="67">
        <v>109.3588</v>
      </c>
    </row>
    <row r="1844" spans="1:11" ht="14.5">
      <c r="A1844" s="66" t="str">
        <f t="shared" si="28"/>
        <v>GPP KEBUMEN_GRENGGENG</v>
      </c>
      <c r="B1844" s="66" t="s">
        <v>2749</v>
      </c>
      <c r="C1844" s="66" t="s">
        <v>5784</v>
      </c>
      <c r="D1844" s="76" t="s">
        <v>5743</v>
      </c>
      <c r="E1844" s="66" t="s">
        <v>5786</v>
      </c>
      <c r="F1844" s="67">
        <v>15.69</v>
      </c>
      <c r="G1844" s="67">
        <v>-7.6058500000000002</v>
      </c>
      <c r="H1844" s="67">
        <v>109.551</v>
      </c>
      <c r="I1844" s="66" t="s">
        <v>2714</v>
      </c>
      <c r="J1844" s="67">
        <v>-7.6109200000000001</v>
      </c>
      <c r="K1844" s="67">
        <v>109.5078</v>
      </c>
    </row>
    <row r="1845" spans="1:11" ht="14.5">
      <c r="A1845" s="66" t="str">
        <f t="shared" si="28"/>
        <v>Kudus - Kaliwungu_GRIBIG</v>
      </c>
      <c r="B1845" s="66" t="s">
        <v>4401</v>
      </c>
      <c r="C1845" s="66" t="s">
        <v>5784</v>
      </c>
      <c r="D1845" s="76" t="s">
        <v>5754</v>
      </c>
      <c r="E1845" s="66" t="s">
        <v>5786</v>
      </c>
      <c r="F1845" s="67">
        <v>13.38</v>
      </c>
      <c r="G1845" s="67">
        <v>-6.7871100000000002</v>
      </c>
      <c r="H1845" s="67">
        <v>110.82599999999999</v>
      </c>
      <c r="I1845" s="66" t="s">
        <v>4381</v>
      </c>
      <c r="J1845" s="67">
        <v>-6.8014900000000003</v>
      </c>
      <c r="K1845" s="67">
        <v>110.82510000000001</v>
      </c>
    </row>
    <row r="1846" spans="1:11" ht="14.5">
      <c r="A1846" s="66" t="str">
        <f t="shared" si="28"/>
        <v>Sragen 2 - Sambung Macan_GRINGGING</v>
      </c>
      <c r="B1846" s="66" t="s">
        <v>5210</v>
      </c>
      <c r="C1846" s="66" t="s">
        <v>5784</v>
      </c>
      <c r="D1846" s="76" t="s">
        <v>5757</v>
      </c>
      <c r="E1846" s="66" t="s">
        <v>5786</v>
      </c>
      <c r="F1846" s="67">
        <v>66.78</v>
      </c>
      <c r="G1846" s="67">
        <v>-7.3887499999999999</v>
      </c>
      <c r="H1846" s="67">
        <v>111.127</v>
      </c>
      <c r="I1846" s="66" t="s">
        <v>5203</v>
      </c>
      <c r="J1846" s="67">
        <v>-7.36327</v>
      </c>
      <c r="K1846" s="67">
        <v>111.1177</v>
      </c>
    </row>
    <row r="1847" spans="1:11" ht="14.5">
      <c r="A1847" s="66" t="str">
        <f t="shared" si="28"/>
        <v>Batang - Kasepuhan_GRINGGINGSARI</v>
      </c>
      <c r="B1847" s="66" t="s">
        <v>98</v>
      </c>
      <c r="C1847" s="66" t="s">
        <v>5784</v>
      </c>
      <c r="D1847" s="76" t="s">
        <v>5740</v>
      </c>
      <c r="E1847" s="66" t="s">
        <v>5786</v>
      </c>
      <c r="F1847" s="67">
        <v>9.3699999999999992</v>
      </c>
      <c r="G1847" s="67">
        <v>-7.0435800000000004</v>
      </c>
      <c r="H1847" s="67">
        <v>109.76300000000001</v>
      </c>
      <c r="I1847" s="66" t="s">
        <v>54</v>
      </c>
      <c r="J1847" s="67">
        <v>-6.9040600000000003</v>
      </c>
      <c r="K1847" s="67">
        <v>109.7085</v>
      </c>
    </row>
    <row r="1848" spans="1:11" ht="14.5">
      <c r="A1848" s="66" t="str">
        <f t="shared" si="28"/>
        <v>BGR JENARSARI_GRINGSING</v>
      </c>
      <c r="B1848" s="66" t="s">
        <v>382</v>
      </c>
      <c r="C1848" s="66" t="s">
        <v>5784</v>
      </c>
      <c r="D1848" s="76" t="s">
        <v>5741</v>
      </c>
      <c r="E1848" s="66" t="s">
        <v>5786</v>
      </c>
      <c r="F1848" s="67">
        <v>9.3699999999999992</v>
      </c>
      <c r="G1848" s="67">
        <v>-6.9654800000000003</v>
      </c>
      <c r="H1848" s="67">
        <v>110.044</v>
      </c>
      <c r="I1848" s="66" t="s">
        <v>346</v>
      </c>
      <c r="J1848" s="67">
        <v>-6.95329</v>
      </c>
      <c r="K1848" s="67">
        <v>110.10129999999999</v>
      </c>
    </row>
    <row r="1849" spans="1:11" ht="14.5">
      <c r="A1849" s="66" t="str">
        <f t="shared" si="28"/>
        <v>BBS 2BULAKAMBA_GRINTING</v>
      </c>
      <c r="B1849" s="66" t="s">
        <v>287</v>
      </c>
      <c r="C1849" s="66" t="s">
        <v>5784</v>
      </c>
      <c r="D1849" s="76" t="s">
        <v>5738</v>
      </c>
      <c r="E1849" s="66" t="s">
        <v>5786</v>
      </c>
      <c r="F1849" s="67">
        <v>20.92</v>
      </c>
      <c r="G1849" s="67">
        <v>-6.8484299999999996</v>
      </c>
      <c r="H1849" s="67">
        <v>108.92700000000001</v>
      </c>
      <c r="I1849" s="66" t="s">
        <v>262</v>
      </c>
      <c r="J1849" s="67">
        <v>-6.8690600000000002</v>
      </c>
      <c r="K1849" s="67">
        <v>108.8972</v>
      </c>
    </row>
    <row r="1850" spans="1:11" ht="14.5">
      <c r="A1850" s="66" t="str">
        <f t="shared" si="28"/>
        <v>GPP BANJARNEGARA_GRIPIT</v>
      </c>
      <c r="B1850" s="66" t="s">
        <v>2386</v>
      </c>
      <c r="C1850" s="66" t="s">
        <v>5784</v>
      </c>
      <c r="D1850" s="76" t="s">
        <v>5753</v>
      </c>
      <c r="E1850" s="66" t="s">
        <v>5786</v>
      </c>
      <c r="F1850" s="67">
        <v>10.28</v>
      </c>
      <c r="G1850" s="67">
        <v>-7.34185</v>
      </c>
      <c r="H1850" s="67">
        <v>109.68899999999999</v>
      </c>
      <c r="I1850" s="66" t="s">
        <v>2357</v>
      </c>
      <c r="J1850" s="67">
        <v>-7.3905900000000004</v>
      </c>
      <c r="K1850" s="67">
        <v>109.7366</v>
      </c>
    </row>
    <row r="1851" spans="1:11" ht="14.5">
      <c r="A1851" s="66" t="str">
        <f t="shared" si="28"/>
        <v>TGL 3PURWAHAMBA_GROBOG KULON</v>
      </c>
      <c r="B1851" s="66" t="s">
        <v>5390</v>
      </c>
      <c r="C1851" s="66" t="s">
        <v>5784</v>
      </c>
      <c r="D1851" s="76" t="s">
        <v>5741</v>
      </c>
      <c r="E1851" s="66" t="s">
        <v>5786</v>
      </c>
      <c r="F1851" s="67">
        <v>11.25</v>
      </c>
      <c r="G1851" s="67">
        <v>-6.9571899999999998</v>
      </c>
      <c r="H1851" s="67">
        <v>109.15</v>
      </c>
      <c r="I1851" s="66" t="s">
        <v>5354</v>
      </c>
      <c r="J1851" s="67">
        <v>-6.87378</v>
      </c>
      <c r="K1851" s="67">
        <v>109.2512</v>
      </c>
    </row>
    <row r="1852" spans="1:11" ht="14.5">
      <c r="A1852" s="66" t="str">
        <f t="shared" si="28"/>
        <v>TGL 3PURWAHAMBA_GROBOG WETAN</v>
      </c>
      <c r="B1852" s="66" t="s">
        <v>5391</v>
      </c>
      <c r="C1852" s="66" t="s">
        <v>5784</v>
      </c>
      <c r="D1852" s="76" t="s">
        <v>5741</v>
      </c>
      <c r="E1852" s="66" t="s">
        <v>5786</v>
      </c>
      <c r="F1852" s="67">
        <v>11.25</v>
      </c>
      <c r="G1852" s="67">
        <v>-6.9627999999999997</v>
      </c>
      <c r="H1852" s="67">
        <v>109.16</v>
      </c>
      <c r="I1852" s="66" t="s">
        <v>5354</v>
      </c>
      <c r="J1852" s="67">
        <v>-6.87378</v>
      </c>
      <c r="K1852" s="67">
        <v>109.2512</v>
      </c>
    </row>
    <row r="1853" spans="1:11" ht="14.5">
      <c r="A1853" s="66" t="str">
        <f t="shared" si="28"/>
        <v>Purwodadi 2 - Getas_GROBOGAN</v>
      </c>
      <c r="B1853" s="66" t="s">
        <v>4964</v>
      </c>
      <c r="C1853" s="66" t="s">
        <v>5784</v>
      </c>
      <c r="D1853" s="76" t="s">
        <v>5743</v>
      </c>
      <c r="E1853" s="66" t="s">
        <v>5786</v>
      </c>
      <c r="F1853" s="67">
        <v>53.45</v>
      </c>
      <c r="G1853" s="67">
        <v>-7.02257</v>
      </c>
      <c r="H1853" s="67">
        <v>110.91800000000001</v>
      </c>
      <c r="I1853" s="66" t="s">
        <v>4962</v>
      </c>
      <c r="J1853" s="67">
        <v>-7.0704399999999996</v>
      </c>
      <c r="K1853" s="67">
        <v>110.93300000000001</v>
      </c>
    </row>
    <row r="1854" spans="1:11" ht="14.5">
      <c r="A1854" s="66" t="str">
        <f t="shared" si="28"/>
        <v>GD Lini II Semarang - Sayung_GROGOL</v>
      </c>
      <c r="B1854" s="66" t="s">
        <v>2084</v>
      </c>
      <c r="C1854" s="66" t="s">
        <v>5784</v>
      </c>
      <c r="D1854" s="76" t="s">
        <v>5765</v>
      </c>
      <c r="E1854" s="66" t="s">
        <v>5786</v>
      </c>
      <c r="F1854" s="67">
        <v>26.27</v>
      </c>
      <c r="G1854" s="67">
        <v>-6.9398600000000004</v>
      </c>
      <c r="H1854" s="67">
        <v>110.619</v>
      </c>
      <c r="I1854" s="66" t="s">
        <v>2074</v>
      </c>
      <c r="J1854" s="67">
        <v>-6.9261400000000002</v>
      </c>
      <c r="K1854" s="67">
        <v>110.5613</v>
      </c>
    </row>
    <row r="1855" spans="1:11" ht="14.5">
      <c r="A1855" s="66" t="str">
        <f t="shared" si="28"/>
        <v>GPP BANJARNEGARA_GROGOL</v>
      </c>
      <c r="B1855" s="66" t="s">
        <v>2084</v>
      </c>
      <c r="C1855" s="66" t="s">
        <v>5784</v>
      </c>
      <c r="D1855" s="76" t="s">
        <v>5765</v>
      </c>
      <c r="E1855" s="66" t="s">
        <v>5786</v>
      </c>
      <c r="F1855" s="67">
        <v>10.28</v>
      </c>
      <c r="G1855" s="67">
        <v>-7.2151800000000001</v>
      </c>
      <c r="H1855" s="67">
        <v>109.79300000000001</v>
      </c>
      <c r="I1855" s="66" t="s">
        <v>2357</v>
      </c>
      <c r="J1855" s="67">
        <v>-7.3905900000000004</v>
      </c>
      <c r="K1855" s="67">
        <v>109.7366</v>
      </c>
    </row>
    <row r="1856" spans="1:11" ht="14.5">
      <c r="A1856" s="66" t="str">
        <f t="shared" si="28"/>
        <v>GPP KLATEN_GROGOL</v>
      </c>
      <c r="B1856" s="66" t="s">
        <v>2084</v>
      </c>
      <c r="C1856" s="66" t="s">
        <v>5784</v>
      </c>
      <c r="D1856" s="76" t="s">
        <v>5757</v>
      </c>
      <c r="E1856" s="66" t="s">
        <v>5786</v>
      </c>
      <c r="F1856" s="67">
        <v>14.71</v>
      </c>
      <c r="G1856" s="67">
        <v>-7.7825199999999999</v>
      </c>
      <c r="H1856" s="67">
        <v>110.723</v>
      </c>
      <c r="I1856" s="66" t="s">
        <v>2894</v>
      </c>
      <c r="J1856" s="67">
        <v>-7.6692</v>
      </c>
      <c r="K1856" s="67">
        <v>110.6751</v>
      </c>
    </row>
    <row r="1857" spans="1:11" ht="14.5">
      <c r="A1857" s="66" t="str">
        <f t="shared" si="28"/>
        <v>Sukoharjo 2 - Baki_GROGOL</v>
      </c>
      <c r="B1857" s="66" t="s">
        <v>2084</v>
      </c>
      <c r="C1857" s="66" t="s">
        <v>5784</v>
      </c>
      <c r="D1857" s="76" t="s">
        <v>5739</v>
      </c>
      <c r="E1857" s="66" t="s">
        <v>5786</v>
      </c>
      <c r="F1857" s="67">
        <v>14.71</v>
      </c>
      <c r="G1857" s="67">
        <v>-7.6010099999999996</v>
      </c>
      <c r="H1857" s="67">
        <v>110.822</v>
      </c>
      <c r="I1857" s="66" t="s">
        <v>5224</v>
      </c>
      <c r="J1857" s="67">
        <v>-7.6135599999999997</v>
      </c>
      <c r="K1857" s="67">
        <v>110.76560000000001</v>
      </c>
    </row>
    <row r="1858" spans="1:11" ht="14.5">
      <c r="A1858" s="66" t="str">
        <f t="shared" ref="A1858:A1921" si="29">CONCATENATE(I1858,"_",B1858)</f>
        <v>TGL 3PURWAHAMBA_GROGOL</v>
      </c>
      <c r="B1858" s="66" t="s">
        <v>2084</v>
      </c>
      <c r="C1858" s="66" t="s">
        <v>5784</v>
      </c>
      <c r="D1858" s="76" t="s">
        <v>5752</v>
      </c>
      <c r="E1858" s="66" t="s">
        <v>5786</v>
      </c>
      <c r="F1858" s="67">
        <v>11.25</v>
      </c>
      <c r="G1858" s="67">
        <v>-6.9008700000000003</v>
      </c>
      <c r="H1858" s="67">
        <v>109.128</v>
      </c>
      <c r="I1858" s="66" t="s">
        <v>5354</v>
      </c>
      <c r="J1858" s="67">
        <v>-6.87378</v>
      </c>
      <c r="K1858" s="67">
        <v>109.2512</v>
      </c>
    </row>
    <row r="1859" spans="1:11" ht="14.5">
      <c r="A1859" s="66" t="str">
        <f t="shared" si="29"/>
        <v>Boyolali_GROGOLAN</v>
      </c>
      <c r="B1859" s="66" t="s">
        <v>1418</v>
      </c>
      <c r="C1859" s="66" t="s">
        <v>5784</v>
      </c>
      <c r="D1859" s="76" t="s">
        <v>5753</v>
      </c>
      <c r="E1859" s="66" t="s">
        <v>5786</v>
      </c>
      <c r="F1859" s="67">
        <v>17.7</v>
      </c>
      <c r="G1859" s="67">
        <v>-7.3738000000000001</v>
      </c>
      <c r="H1859" s="67">
        <v>110.663</v>
      </c>
      <c r="I1859" s="66" t="s">
        <v>1370</v>
      </c>
      <c r="J1859" s="67">
        <v>-7.5381099999999996</v>
      </c>
      <c r="K1859" s="67">
        <v>110.6292</v>
      </c>
    </row>
    <row r="1860" spans="1:11" ht="14.5">
      <c r="A1860" s="66" t="str">
        <f t="shared" si="29"/>
        <v>Pati - Juwana_GROGOLAN</v>
      </c>
      <c r="B1860" s="66" t="s">
        <v>1418</v>
      </c>
      <c r="C1860" s="66" t="s">
        <v>5784</v>
      </c>
      <c r="D1860" s="76" t="s">
        <v>5737</v>
      </c>
      <c r="E1860" s="66" t="s">
        <v>5786</v>
      </c>
      <c r="F1860" s="67">
        <v>16.66</v>
      </c>
      <c r="G1860" s="67">
        <v>-6.4800700000000004</v>
      </c>
      <c r="H1860" s="67">
        <v>111.014</v>
      </c>
      <c r="I1860" s="66" t="s">
        <v>4458</v>
      </c>
      <c r="J1860" s="67">
        <v>-6.7296100000000001</v>
      </c>
      <c r="K1860" s="67">
        <v>111.1037</v>
      </c>
    </row>
    <row r="1861" spans="1:11" ht="14.5">
      <c r="A1861" s="66" t="str">
        <f t="shared" si="29"/>
        <v>GPP KEBUMEN_GROGOLBENINGSARI</v>
      </c>
      <c r="B1861" s="66" t="s">
        <v>2750</v>
      </c>
      <c r="C1861" s="66" t="s">
        <v>5784</v>
      </c>
      <c r="D1861" s="76" t="s">
        <v>5762</v>
      </c>
      <c r="E1861" s="66" t="s">
        <v>5786</v>
      </c>
      <c r="F1861" s="67">
        <v>15.69</v>
      </c>
      <c r="G1861" s="67">
        <v>-7.7397600000000004</v>
      </c>
      <c r="H1861" s="67">
        <v>109.60599999999999</v>
      </c>
      <c r="I1861" s="66" t="s">
        <v>2714</v>
      </c>
      <c r="J1861" s="67">
        <v>-7.6109200000000001</v>
      </c>
      <c r="K1861" s="67">
        <v>109.5078</v>
      </c>
    </row>
    <row r="1862" spans="1:11" ht="14.5">
      <c r="A1862" s="66" t="str">
        <f t="shared" si="29"/>
        <v>GPP KEBUMEN_GROGOLPENATUS</v>
      </c>
      <c r="B1862" s="66" t="s">
        <v>2751</v>
      </c>
      <c r="C1862" s="66" t="s">
        <v>5784</v>
      </c>
      <c r="D1862" s="76" t="s">
        <v>5764</v>
      </c>
      <c r="E1862" s="66" t="s">
        <v>5786</v>
      </c>
      <c r="F1862" s="67">
        <v>15.69</v>
      </c>
      <c r="G1862" s="67">
        <v>-7.7400200000000003</v>
      </c>
      <c r="H1862" s="67">
        <v>109.6</v>
      </c>
      <c r="I1862" s="66" t="s">
        <v>2714</v>
      </c>
      <c r="J1862" s="67">
        <v>-7.6109200000000001</v>
      </c>
      <c r="K1862" s="67">
        <v>109.5078</v>
      </c>
    </row>
    <row r="1863" spans="1:11" ht="14.5">
      <c r="A1863" s="66" t="str">
        <f t="shared" si="29"/>
        <v>Pati - Juwana_GROGOLSARI</v>
      </c>
      <c r="B1863" s="66" t="s">
        <v>4490</v>
      </c>
      <c r="C1863" s="66" t="s">
        <v>5784</v>
      </c>
      <c r="D1863" s="76" t="s">
        <v>5746</v>
      </c>
      <c r="E1863" s="66" t="s">
        <v>5786</v>
      </c>
      <c r="F1863" s="67">
        <v>16.66</v>
      </c>
      <c r="G1863" s="67">
        <v>-6.8022200000000002</v>
      </c>
      <c r="H1863" s="67">
        <v>111.122</v>
      </c>
      <c r="I1863" s="66" t="s">
        <v>4458</v>
      </c>
      <c r="J1863" s="67">
        <v>-6.7296100000000001</v>
      </c>
      <c r="K1863" s="67">
        <v>111.1037</v>
      </c>
    </row>
    <row r="1864" spans="1:11" ht="14.5">
      <c r="A1864" s="66" t="str">
        <f t="shared" si="29"/>
        <v>GPP MAGELANG_GROWONG</v>
      </c>
      <c r="B1864" s="66" t="s">
        <v>3152</v>
      </c>
      <c r="C1864" s="66" t="s">
        <v>5784</v>
      </c>
      <c r="D1864" s="76" t="s">
        <v>5757</v>
      </c>
      <c r="E1864" s="66" t="s">
        <v>5786</v>
      </c>
      <c r="F1864" s="67">
        <v>7.61</v>
      </c>
      <c r="G1864" s="67">
        <v>-7.5267200000000001</v>
      </c>
      <c r="H1864" s="67">
        <v>110.137</v>
      </c>
      <c r="I1864" s="66" t="s">
        <v>3103</v>
      </c>
      <c r="J1864" s="67">
        <v>-7.3955399999999996</v>
      </c>
      <c r="K1864" s="67">
        <v>110.24469999999999</v>
      </c>
    </row>
    <row r="1865" spans="1:11" ht="14.5">
      <c r="A1865" s="66" t="str">
        <f t="shared" si="29"/>
        <v>Pati - Juwana_GROWONG KIDUL</v>
      </c>
      <c r="B1865" s="66" t="s">
        <v>4491</v>
      </c>
      <c r="C1865" s="66" t="s">
        <v>5784</v>
      </c>
      <c r="D1865" s="76" t="s">
        <v>5754</v>
      </c>
      <c r="E1865" s="66" t="s">
        <v>5786</v>
      </c>
      <c r="F1865" s="67">
        <v>16.66</v>
      </c>
      <c r="G1865" s="67">
        <v>-6.7026399999999997</v>
      </c>
      <c r="H1865" s="67">
        <v>111.146</v>
      </c>
      <c r="I1865" s="66" t="s">
        <v>4458</v>
      </c>
      <c r="J1865" s="67">
        <v>-6.7296100000000001</v>
      </c>
      <c r="K1865" s="67">
        <v>111.1037</v>
      </c>
    </row>
    <row r="1866" spans="1:11" ht="14.5">
      <c r="A1866" s="66" t="str">
        <f t="shared" si="29"/>
        <v>GD. BGR WONOSOBO_GRUGU</v>
      </c>
      <c r="B1866" s="66" t="s">
        <v>2225</v>
      </c>
      <c r="C1866" s="66" t="s">
        <v>5784</v>
      </c>
      <c r="D1866" s="76" t="s">
        <v>5738</v>
      </c>
      <c r="E1866" s="66" t="s">
        <v>5786</v>
      </c>
      <c r="F1866" s="67">
        <v>7.7</v>
      </c>
      <c r="G1866" s="67">
        <v>-7.4786900000000003</v>
      </c>
      <c r="H1866" s="67">
        <v>109.82899999999999</v>
      </c>
      <c r="I1866" s="66" t="s">
        <v>2219</v>
      </c>
      <c r="J1866" s="67">
        <v>-7.42415</v>
      </c>
      <c r="K1866" s="67">
        <v>109.8409</v>
      </c>
    </row>
    <row r="1867" spans="1:11" ht="14.5">
      <c r="A1867" s="66" t="str">
        <f t="shared" si="29"/>
        <v>UPP CILACAP_GRUGU</v>
      </c>
      <c r="B1867" s="66" t="s">
        <v>2225</v>
      </c>
      <c r="C1867" s="66" t="s">
        <v>5784</v>
      </c>
      <c r="D1867" s="76" t="s">
        <v>5751</v>
      </c>
      <c r="E1867" s="66" t="s">
        <v>5786</v>
      </c>
      <c r="F1867" s="67">
        <v>20.29</v>
      </c>
      <c r="G1867" s="67">
        <v>-7.6482299999999999</v>
      </c>
      <c r="H1867" s="67">
        <v>108.907</v>
      </c>
      <c r="I1867" s="66" t="s">
        <v>5474</v>
      </c>
      <c r="J1867" s="67">
        <v>-7.7338300000000002</v>
      </c>
      <c r="K1867" s="67">
        <v>108.9927</v>
      </c>
    </row>
    <row r="1868" spans="1:11" ht="14.5">
      <c r="A1868" s="66" t="str">
        <f t="shared" si="29"/>
        <v>Cilacap 1 - Kesugihan_GRUJUGAN</v>
      </c>
      <c r="B1868" s="66" t="s">
        <v>1850</v>
      </c>
      <c r="C1868" s="66" t="s">
        <v>5784</v>
      </c>
      <c r="D1868" s="76" t="s">
        <v>5760</v>
      </c>
      <c r="E1868" s="66" t="s">
        <v>5786</v>
      </c>
      <c r="F1868" s="67">
        <v>9.3800000000000008</v>
      </c>
      <c r="G1868" s="67">
        <v>-7.6134700000000004</v>
      </c>
      <c r="H1868" s="67">
        <v>109.26900000000001</v>
      </c>
      <c r="I1868" s="66" t="s">
        <v>1829</v>
      </c>
      <c r="J1868" s="67">
        <v>-7.6282100000000002</v>
      </c>
      <c r="K1868" s="67">
        <v>109.1144</v>
      </c>
    </row>
    <row r="1869" spans="1:11" ht="14.5">
      <c r="A1869" s="66" t="str">
        <f t="shared" si="29"/>
        <v>GPP KEBUMEN_GRUJUGAN</v>
      </c>
      <c r="B1869" s="66" t="s">
        <v>1850</v>
      </c>
      <c r="C1869" s="66" t="s">
        <v>5784</v>
      </c>
      <c r="D1869" s="76" t="s">
        <v>5754</v>
      </c>
      <c r="E1869" s="66" t="s">
        <v>5786</v>
      </c>
      <c r="F1869" s="67">
        <v>15.69</v>
      </c>
      <c r="G1869" s="67">
        <v>-7.7177300000000004</v>
      </c>
      <c r="H1869" s="67">
        <v>109.608</v>
      </c>
      <c r="I1869" s="66" t="s">
        <v>2714</v>
      </c>
      <c r="J1869" s="67">
        <v>-7.6109200000000001</v>
      </c>
      <c r="K1869" s="67">
        <v>109.5078</v>
      </c>
    </row>
    <row r="1870" spans="1:11" ht="14.5">
      <c r="A1870" s="66" t="str">
        <f t="shared" si="29"/>
        <v>Boyolali_GUBUG</v>
      </c>
      <c r="B1870" s="66" t="s">
        <v>1419</v>
      </c>
      <c r="C1870" s="66" t="s">
        <v>5784</v>
      </c>
      <c r="D1870" s="76" t="s">
        <v>5739</v>
      </c>
      <c r="E1870" s="66" t="s">
        <v>5786</v>
      </c>
      <c r="F1870" s="67">
        <v>17.7</v>
      </c>
      <c r="G1870" s="67">
        <v>-7.4812599999999998</v>
      </c>
      <c r="H1870" s="67">
        <v>110.54</v>
      </c>
      <c r="I1870" s="66" t="s">
        <v>1370</v>
      </c>
      <c r="J1870" s="67">
        <v>-7.5381099999999996</v>
      </c>
      <c r="K1870" s="67">
        <v>110.6292</v>
      </c>
    </row>
    <row r="1871" spans="1:11" ht="14.5">
      <c r="A1871" s="66" t="str">
        <f t="shared" si="29"/>
        <v>GUDANG DEMAK 2_GUBUG</v>
      </c>
      <c r="B1871" s="66" t="s">
        <v>1419</v>
      </c>
      <c r="C1871" s="66" t="s">
        <v>5784</v>
      </c>
      <c r="D1871" s="76" t="s">
        <v>5757</v>
      </c>
      <c r="E1871" s="66" t="s">
        <v>5786</v>
      </c>
      <c r="F1871" s="67">
        <v>53.45</v>
      </c>
      <c r="G1871" s="67">
        <v>-7.0543899999999997</v>
      </c>
      <c r="H1871" s="67">
        <v>110.658</v>
      </c>
      <c r="I1871" s="66" t="s">
        <v>4087</v>
      </c>
      <c r="J1871" s="67">
        <v>-7.0231700000000004</v>
      </c>
      <c r="K1871" s="67">
        <v>110.50660000000001</v>
      </c>
    </row>
    <row r="1872" spans="1:11" ht="14.5">
      <c r="A1872" s="66" t="str">
        <f t="shared" si="29"/>
        <v>BGR JENARSARI_GUBUGSARI</v>
      </c>
      <c r="B1872" s="66" t="s">
        <v>383</v>
      </c>
      <c r="C1872" s="66" t="s">
        <v>5784</v>
      </c>
      <c r="D1872" s="76" t="s">
        <v>5739</v>
      </c>
      <c r="E1872" s="66" t="s">
        <v>5786</v>
      </c>
      <c r="F1872" s="67">
        <v>16.97</v>
      </c>
      <c r="G1872" s="67">
        <v>-6.9635999999999996</v>
      </c>
      <c r="H1872" s="67">
        <v>110.16500000000001</v>
      </c>
      <c r="I1872" s="66" t="s">
        <v>346</v>
      </c>
      <c r="J1872" s="67">
        <v>-6.95329</v>
      </c>
      <c r="K1872" s="67">
        <v>110.10129999999999</v>
      </c>
    </row>
    <row r="1873" spans="1:11" ht="14.5">
      <c r="A1873" s="66" t="str">
        <f t="shared" si="29"/>
        <v>BGR NGLEJOK_GUCI</v>
      </c>
      <c r="B1873" s="66" t="s">
        <v>789</v>
      </c>
      <c r="C1873" s="66" t="s">
        <v>5784</v>
      </c>
      <c r="D1873" s="76" t="s">
        <v>5764</v>
      </c>
      <c r="E1873" s="66" t="s">
        <v>5786</v>
      </c>
      <c r="F1873" s="67">
        <v>53.45</v>
      </c>
      <c r="G1873" s="67">
        <v>-7.0592699999999997</v>
      </c>
      <c r="H1873" s="67">
        <v>110.79</v>
      </c>
      <c r="I1873" s="66" t="s">
        <v>775</v>
      </c>
      <c r="J1873" s="67">
        <v>-7.06935</v>
      </c>
      <c r="K1873" s="67">
        <v>110.8802</v>
      </c>
    </row>
    <row r="1874" spans="1:11" ht="14.5">
      <c r="A1874" s="66" t="str">
        <f t="shared" si="29"/>
        <v>Brebes GPP_GUCI</v>
      </c>
      <c r="B1874" s="66" t="s">
        <v>789</v>
      </c>
      <c r="C1874" s="66" t="s">
        <v>5784</v>
      </c>
      <c r="D1874" s="76" t="s">
        <v>5754</v>
      </c>
      <c r="E1874" s="66" t="s">
        <v>5786</v>
      </c>
      <c r="F1874" s="67">
        <v>11.25</v>
      </c>
      <c r="G1874" s="67">
        <v>-7.2188600000000003</v>
      </c>
      <c r="H1874" s="67">
        <v>109.166</v>
      </c>
      <c r="I1874" s="66" t="s">
        <v>1667</v>
      </c>
      <c r="J1874" s="67">
        <v>-7.1220699999999999</v>
      </c>
      <c r="K1874" s="67">
        <v>108.9847</v>
      </c>
    </row>
    <row r="1875" spans="1:11" ht="14.5">
      <c r="A1875" s="66" t="str">
        <f t="shared" si="29"/>
        <v>BGR NGADIROJO_GUDANGHARJO</v>
      </c>
      <c r="B1875" s="66" t="s">
        <v>595</v>
      </c>
      <c r="C1875" s="66" t="s">
        <v>5784</v>
      </c>
      <c r="D1875" s="76" t="s">
        <v>5761</v>
      </c>
      <c r="E1875" s="66" t="s">
        <v>5786</v>
      </c>
      <c r="F1875" s="67">
        <v>20.7</v>
      </c>
      <c r="G1875" s="67">
        <v>-8.1875599999999995</v>
      </c>
      <c r="H1875" s="67">
        <v>110.87</v>
      </c>
      <c r="I1875" s="66" t="s">
        <v>538</v>
      </c>
      <c r="J1875" s="67">
        <v>-7.8147399999999996</v>
      </c>
      <c r="K1875" s="67">
        <v>111.0005</v>
      </c>
    </row>
    <row r="1876" spans="1:11" ht="14.5">
      <c r="A1876" s="66" t="str">
        <f t="shared" si="29"/>
        <v>Kudus - Kaliwungu_GULANG</v>
      </c>
      <c r="B1876" s="66" t="s">
        <v>4402</v>
      </c>
      <c r="C1876" s="66" t="s">
        <v>5784</v>
      </c>
      <c r="D1876" s="76" t="s">
        <v>5761</v>
      </c>
      <c r="E1876" s="66" t="s">
        <v>5786</v>
      </c>
      <c r="F1876" s="67">
        <v>13.38</v>
      </c>
      <c r="G1876" s="67">
        <v>-6.8445299999999998</v>
      </c>
      <c r="H1876" s="67">
        <v>110.86199999999999</v>
      </c>
      <c r="I1876" s="66" t="s">
        <v>4381</v>
      </c>
      <c r="J1876" s="67">
        <v>-6.8014900000000003</v>
      </c>
      <c r="K1876" s="67">
        <v>110.82510000000001</v>
      </c>
    </row>
    <row r="1877" spans="1:11" ht="14.5">
      <c r="A1877" s="66" t="str">
        <f t="shared" si="29"/>
        <v>Pati - Sokokulon_GULANGPONGGE</v>
      </c>
      <c r="B1877" s="66" t="s">
        <v>4617</v>
      </c>
      <c r="C1877" s="66" t="s">
        <v>5784</v>
      </c>
      <c r="D1877" s="76" t="s">
        <v>5743</v>
      </c>
      <c r="E1877" s="66" t="s">
        <v>5786</v>
      </c>
      <c r="F1877" s="67">
        <v>16.66</v>
      </c>
      <c r="G1877" s="67">
        <v>-6.5793299999999997</v>
      </c>
      <c r="H1877" s="67">
        <v>110.959</v>
      </c>
      <c r="I1877" s="66" t="s">
        <v>4606</v>
      </c>
      <c r="J1877" s="67">
        <v>-6.7764199999999999</v>
      </c>
      <c r="K1877" s="67">
        <v>110.9949</v>
      </c>
    </row>
    <row r="1878" spans="1:11" ht="14.5">
      <c r="A1878" s="66" t="str">
        <f t="shared" si="29"/>
        <v>Boyolali_GULI</v>
      </c>
      <c r="B1878" s="66" t="s">
        <v>1420</v>
      </c>
      <c r="C1878" s="66" t="s">
        <v>5784</v>
      </c>
      <c r="D1878" s="76" t="s">
        <v>5741</v>
      </c>
      <c r="E1878" s="66" t="s">
        <v>5786</v>
      </c>
      <c r="F1878" s="67">
        <v>17.7</v>
      </c>
      <c r="G1878" s="67">
        <v>-7.4655300000000002</v>
      </c>
      <c r="H1878" s="67">
        <v>110.75700000000001</v>
      </c>
      <c r="I1878" s="66" t="s">
        <v>1370</v>
      </c>
      <c r="J1878" s="67">
        <v>-7.5381099999999996</v>
      </c>
      <c r="K1878" s="67">
        <v>110.6292</v>
      </c>
    </row>
    <row r="1879" spans="1:11" ht="14.5">
      <c r="A1879" s="66" t="str">
        <f t="shared" si="29"/>
        <v>GPP MAGELANG_GULON</v>
      </c>
      <c r="B1879" s="66" t="s">
        <v>3153</v>
      </c>
      <c r="C1879" s="66" t="s">
        <v>5784</v>
      </c>
      <c r="D1879" s="76" t="s">
        <v>5765</v>
      </c>
      <c r="E1879" s="66" t="s">
        <v>5786</v>
      </c>
      <c r="F1879" s="67">
        <v>7.61</v>
      </c>
      <c r="G1879" s="67">
        <v>-7.5988899999999999</v>
      </c>
      <c r="H1879" s="67">
        <v>110.297</v>
      </c>
      <c r="I1879" s="66" t="s">
        <v>3103</v>
      </c>
      <c r="J1879" s="67">
        <v>-7.3955399999999996</v>
      </c>
      <c r="K1879" s="67">
        <v>110.24469999999999</v>
      </c>
    </row>
    <row r="1880" spans="1:11" ht="14.5">
      <c r="A1880" s="66" t="str">
        <f t="shared" si="29"/>
        <v>Brebes 1 - Wonosari_GUMALAR</v>
      </c>
      <c r="B1880" s="66" t="s">
        <v>1582</v>
      </c>
      <c r="C1880" s="66" t="s">
        <v>5784</v>
      </c>
      <c r="D1880" s="76" t="s">
        <v>5760</v>
      </c>
      <c r="E1880" s="66" t="s">
        <v>5786</v>
      </c>
      <c r="F1880" s="67">
        <v>11.25</v>
      </c>
      <c r="G1880" s="67">
        <v>-6.9204400000000001</v>
      </c>
      <c r="H1880" s="67">
        <v>109.095</v>
      </c>
      <c r="I1880" s="66" t="s">
        <v>1567</v>
      </c>
      <c r="J1880" s="67">
        <v>-6.86754</v>
      </c>
      <c r="K1880" s="67">
        <v>108.9863</v>
      </c>
    </row>
    <row r="1881" spans="1:11" ht="14.5">
      <c r="A1881" s="66" t="str">
        <f t="shared" si="29"/>
        <v>Batang - Kasepuhan_GUMAWANG</v>
      </c>
      <c r="B1881" s="66" t="s">
        <v>99</v>
      </c>
      <c r="C1881" s="66" t="s">
        <v>5784</v>
      </c>
      <c r="D1881" s="76" t="s">
        <v>5743</v>
      </c>
      <c r="E1881" s="66" t="s">
        <v>5786</v>
      </c>
      <c r="F1881" s="67">
        <v>9.3699999999999992</v>
      </c>
      <c r="G1881" s="67">
        <v>-7.0312599999999996</v>
      </c>
      <c r="H1881" s="67">
        <v>109.88</v>
      </c>
      <c r="I1881" s="66" t="s">
        <v>54</v>
      </c>
      <c r="J1881" s="67">
        <v>-6.9040600000000003</v>
      </c>
      <c r="K1881" s="67">
        <v>109.7085</v>
      </c>
    </row>
    <row r="1882" spans="1:11" ht="14.5">
      <c r="A1882" s="66" t="str">
        <f t="shared" si="29"/>
        <v>GPP KEBUMEN_GUMAWANG</v>
      </c>
      <c r="B1882" s="66" t="s">
        <v>99</v>
      </c>
      <c r="C1882" s="66" t="s">
        <v>5784</v>
      </c>
      <c r="D1882" s="76" t="s">
        <v>5767</v>
      </c>
      <c r="E1882" s="66" t="s">
        <v>5786</v>
      </c>
      <c r="F1882" s="67">
        <v>15.69</v>
      </c>
      <c r="G1882" s="67">
        <v>-7.6481899999999996</v>
      </c>
      <c r="H1882" s="67">
        <v>109.499</v>
      </c>
      <c r="I1882" s="66" t="s">
        <v>2714</v>
      </c>
      <c r="J1882" s="67">
        <v>-7.6109200000000001</v>
      </c>
      <c r="K1882" s="67">
        <v>109.5078</v>
      </c>
    </row>
    <row r="1883" spans="1:11" ht="14.5">
      <c r="A1883" s="66" t="str">
        <f t="shared" si="29"/>
        <v>GPP PEKALONGAN_GUMAWANG</v>
      </c>
      <c r="B1883" s="66" t="s">
        <v>99</v>
      </c>
      <c r="C1883" s="66" t="s">
        <v>5784</v>
      </c>
      <c r="D1883" s="76" t="s">
        <v>5756</v>
      </c>
      <c r="E1883" s="66" t="s">
        <v>5786</v>
      </c>
      <c r="F1883" s="67">
        <v>5.84</v>
      </c>
      <c r="G1883" s="67">
        <v>-6.89621</v>
      </c>
      <c r="H1883" s="67">
        <v>109.617</v>
      </c>
      <c r="I1883" s="66" t="s">
        <v>3376</v>
      </c>
      <c r="J1883" s="67">
        <v>-6.8898999999999999</v>
      </c>
      <c r="K1883" s="67">
        <v>109.6589</v>
      </c>
    </row>
    <row r="1884" spans="1:11" ht="14.5">
      <c r="A1884" s="66" t="str">
        <f t="shared" si="29"/>
        <v>GD. BGR WONOSOBO_GUMAWANGKIDUL</v>
      </c>
      <c r="B1884" s="66" t="s">
        <v>2226</v>
      </c>
      <c r="C1884" s="66" t="s">
        <v>5784</v>
      </c>
      <c r="D1884" s="76" t="s">
        <v>5756</v>
      </c>
      <c r="E1884" s="66" t="s">
        <v>5786</v>
      </c>
      <c r="F1884" s="67">
        <v>7.7</v>
      </c>
      <c r="G1884" s="67">
        <v>-7.34213</v>
      </c>
      <c r="H1884" s="67">
        <v>109.825</v>
      </c>
      <c r="I1884" s="66" t="s">
        <v>2219</v>
      </c>
      <c r="J1884" s="67">
        <v>-7.42415</v>
      </c>
      <c r="K1884" s="67">
        <v>109.8409</v>
      </c>
    </row>
    <row r="1885" spans="1:11" ht="14.5">
      <c r="A1885" s="66" t="str">
        <f t="shared" si="29"/>
        <v>GPP PURWOREJO_GUMAWANGREJO</v>
      </c>
      <c r="B1885" s="66" t="s">
        <v>3586</v>
      </c>
      <c r="C1885" s="66" t="s">
        <v>5784</v>
      </c>
      <c r="D1885" s="76" t="s">
        <v>5760</v>
      </c>
      <c r="E1885" s="66" t="s">
        <v>5786</v>
      </c>
      <c r="F1885" s="67">
        <v>4.4400000000000004</v>
      </c>
      <c r="G1885" s="67">
        <v>-7.6976399999999998</v>
      </c>
      <c r="H1885" s="67">
        <v>109.80500000000001</v>
      </c>
      <c r="I1885" s="66" t="s">
        <v>3504</v>
      </c>
      <c r="J1885" s="67">
        <v>-7.7226800000000004</v>
      </c>
      <c r="K1885" s="67">
        <v>109.9468</v>
      </c>
    </row>
    <row r="1886" spans="1:11" ht="14.5">
      <c r="A1886" s="66" t="str">
        <f t="shared" si="29"/>
        <v>Brebes 1 - Wonosari_GUMAYUN</v>
      </c>
      <c r="B1886" s="66" t="s">
        <v>1583</v>
      </c>
      <c r="C1886" s="66" t="s">
        <v>5784</v>
      </c>
      <c r="D1886" s="76" t="s">
        <v>5751</v>
      </c>
      <c r="E1886" s="66" t="s">
        <v>5786</v>
      </c>
      <c r="F1886" s="67">
        <v>11.25</v>
      </c>
      <c r="G1886" s="67">
        <v>-6.9788100000000002</v>
      </c>
      <c r="H1886" s="67">
        <v>109.10299999999999</v>
      </c>
      <c r="I1886" s="66" t="s">
        <v>1567</v>
      </c>
      <c r="J1886" s="67">
        <v>-6.86754</v>
      </c>
      <c r="K1886" s="67">
        <v>108.9863</v>
      </c>
    </row>
    <row r="1887" spans="1:11" ht="14.5">
      <c r="A1887" s="66" t="str">
        <f t="shared" si="29"/>
        <v>Banyumas 3 - Wangon_GUMELAR</v>
      </c>
      <c r="B1887" s="66" t="s">
        <v>26</v>
      </c>
      <c r="C1887" s="66" t="s">
        <v>5784</v>
      </c>
      <c r="D1887" s="76" t="s">
        <v>5739</v>
      </c>
      <c r="E1887" s="66" t="s">
        <v>5786</v>
      </c>
      <c r="F1887" s="67">
        <v>9.3800000000000008</v>
      </c>
      <c r="G1887" s="67">
        <v>-7.3688200000000004</v>
      </c>
      <c r="H1887" s="67">
        <v>108.988</v>
      </c>
      <c r="I1887" s="66" t="s">
        <v>8</v>
      </c>
      <c r="J1887" s="67">
        <v>-7.5113599999999998</v>
      </c>
      <c r="K1887" s="67">
        <v>109.03959999999999</v>
      </c>
    </row>
    <row r="1888" spans="1:11" ht="14.5">
      <c r="A1888" s="66" t="str">
        <f t="shared" si="29"/>
        <v>GPP BANJARNEGARA_GUMELAR</v>
      </c>
      <c r="B1888" s="66" t="s">
        <v>26</v>
      </c>
      <c r="C1888" s="66" t="s">
        <v>5784</v>
      </c>
      <c r="D1888" s="76" t="s">
        <v>5761</v>
      </c>
      <c r="E1888" s="66" t="s">
        <v>5786</v>
      </c>
      <c r="F1888" s="67">
        <v>10.28</v>
      </c>
      <c r="G1888" s="67">
        <v>-7.2977499999999997</v>
      </c>
      <c r="H1888" s="67">
        <v>109.73099999999999</v>
      </c>
      <c r="I1888" s="66" t="s">
        <v>2357</v>
      </c>
      <c r="J1888" s="67">
        <v>-7.3905900000000004</v>
      </c>
      <c r="K1888" s="67">
        <v>109.7366</v>
      </c>
    </row>
    <row r="1889" spans="1:11" ht="14.5">
      <c r="A1889" s="66" t="str">
        <f t="shared" si="29"/>
        <v>Wonosobo - Leksono_GUMELAR</v>
      </c>
      <c r="B1889" s="66" t="s">
        <v>26</v>
      </c>
      <c r="C1889" s="66" t="s">
        <v>5784</v>
      </c>
      <c r="D1889" s="76" t="s">
        <v>5739</v>
      </c>
      <c r="E1889" s="66" t="s">
        <v>5786</v>
      </c>
      <c r="F1889" s="67">
        <v>7.7</v>
      </c>
      <c r="G1889" s="67">
        <v>-7.5154699999999997</v>
      </c>
      <c r="H1889" s="67">
        <v>109.85299999999999</v>
      </c>
      <c r="I1889" s="66" t="s">
        <v>5583</v>
      </c>
      <c r="J1889" s="67">
        <v>-7.4236599999999999</v>
      </c>
      <c r="K1889" s="67">
        <v>109.8591</v>
      </c>
    </row>
    <row r="1890" spans="1:11" ht="14.5">
      <c r="A1890" s="66" t="str">
        <f t="shared" si="29"/>
        <v>Kebumen - Purbowangi_GUMELAR KIDUL</v>
      </c>
      <c r="B1890" s="66" t="s">
        <v>4292</v>
      </c>
      <c r="C1890" s="66" t="s">
        <v>5784</v>
      </c>
      <c r="D1890" s="76" t="s">
        <v>5746</v>
      </c>
      <c r="E1890" s="66" t="s">
        <v>5786</v>
      </c>
      <c r="F1890" s="67">
        <v>9.3800000000000008</v>
      </c>
      <c r="G1890" s="67">
        <v>-7.6168500000000003</v>
      </c>
      <c r="H1890" s="67">
        <v>109.389</v>
      </c>
      <c r="I1890" s="66" t="s">
        <v>4274</v>
      </c>
      <c r="J1890" s="67">
        <v>-7.6099800000000002</v>
      </c>
      <c r="K1890" s="67">
        <v>109.48480000000001</v>
      </c>
    </row>
    <row r="1891" spans="1:11" ht="14.5">
      <c r="A1891" s="66" t="str">
        <f t="shared" si="29"/>
        <v>Kebumen - Purbowangi_GUMELAR LOR</v>
      </c>
      <c r="B1891" s="66" t="s">
        <v>4293</v>
      </c>
      <c r="C1891" s="66" t="s">
        <v>5784</v>
      </c>
      <c r="D1891" s="76" t="s">
        <v>5758</v>
      </c>
      <c r="E1891" s="66" t="s">
        <v>5786</v>
      </c>
      <c r="F1891" s="67">
        <v>9.3800000000000008</v>
      </c>
      <c r="G1891" s="67">
        <v>-7.6096300000000001</v>
      </c>
      <c r="H1891" s="67">
        <v>109.384</v>
      </c>
      <c r="I1891" s="66" t="s">
        <v>4274</v>
      </c>
      <c r="J1891" s="67">
        <v>-7.6099800000000002</v>
      </c>
      <c r="K1891" s="67">
        <v>109.48480000000001</v>
      </c>
    </row>
    <row r="1892" spans="1:11" ht="14.5">
      <c r="A1892" s="66" t="str">
        <f t="shared" si="29"/>
        <v>GPP BANJARNEGARA_GUMELEM</v>
      </c>
      <c r="B1892" s="66" t="s">
        <v>2387</v>
      </c>
      <c r="C1892" s="66" t="s">
        <v>5784</v>
      </c>
      <c r="D1892" s="76" t="s">
        <v>5753</v>
      </c>
      <c r="E1892" s="66" t="s">
        <v>5786</v>
      </c>
      <c r="F1892" s="67">
        <v>5.84</v>
      </c>
      <c r="G1892" s="67">
        <v>-7.1768099999999997</v>
      </c>
      <c r="H1892" s="67">
        <v>109.744</v>
      </c>
      <c r="I1892" s="66" t="s">
        <v>2357</v>
      </c>
      <c r="J1892" s="67">
        <v>-7.3905900000000004</v>
      </c>
      <c r="K1892" s="67">
        <v>109.7366</v>
      </c>
    </row>
    <row r="1893" spans="1:11" ht="14.5">
      <c r="A1893" s="66" t="str">
        <f t="shared" si="29"/>
        <v>GPP MAGELANG_GUMELEM</v>
      </c>
      <c r="B1893" s="66" t="s">
        <v>2387</v>
      </c>
      <c r="C1893" s="66" t="s">
        <v>5784</v>
      </c>
      <c r="D1893" s="76" t="s">
        <v>5750</v>
      </c>
      <c r="E1893" s="66" t="s">
        <v>5786</v>
      </c>
      <c r="F1893" s="67">
        <v>7.61</v>
      </c>
      <c r="G1893" s="67">
        <v>-7.4411399999999999</v>
      </c>
      <c r="H1893" s="67">
        <v>110.348</v>
      </c>
      <c r="I1893" s="66" t="s">
        <v>3103</v>
      </c>
      <c r="J1893" s="67">
        <v>-7.3955399999999996</v>
      </c>
      <c r="K1893" s="67">
        <v>110.24469999999999</v>
      </c>
    </row>
    <row r="1894" spans="1:11" ht="14.5">
      <c r="A1894" s="66" t="str">
        <f t="shared" si="29"/>
        <v>BGR PURBALINGGA_GUMELEM KULON</v>
      </c>
      <c r="B1894" s="66" t="s">
        <v>883</v>
      </c>
      <c r="C1894" s="66" t="s">
        <v>5784</v>
      </c>
      <c r="D1894" s="76" t="s">
        <v>5765</v>
      </c>
      <c r="E1894" s="66" t="s">
        <v>5786</v>
      </c>
      <c r="F1894" s="67">
        <v>10.28</v>
      </c>
      <c r="G1894" s="67">
        <v>-7.5176100000000003</v>
      </c>
      <c r="H1894" s="67">
        <v>109.40900000000001</v>
      </c>
      <c r="I1894" s="66" t="s">
        <v>856</v>
      </c>
      <c r="J1894" s="67">
        <v>-7.4180900000000003</v>
      </c>
      <c r="K1894" s="67">
        <v>109.37690000000001</v>
      </c>
    </row>
    <row r="1895" spans="1:11" ht="14.5">
      <c r="A1895" s="66" t="str">
        <f t="shared" si="29"/>
        <v>Sragen 1 - Ngrampal_GUMENG</v>
      </c>
      <c r="B1895" s="66" t="s">
        <v>5168</v>
      </c>
      <c r="C1895" s="66" t="s">
        <v>5784</v>
      </c>
      <c r="D1895" s="76" t="s">
        <v>5754</v>
      </c>
      <c r="E1895" s="66" t="s">
        <v>5786</v>
      </c>
      <c r="F1895" s="67">
        <v>21.59</v>
      </c>
      <c r="G1895" s="67">
        <v>-7.5947100000000001</v>
      </c>
      <c r="H1895" s="67">
        <v>111.15600000000001</v>
      </c>
      <c r="I1895" s="66" t="s">
        <v>5161</v>
      </c>
      <c r="J1895" s="67">
        <v>-7.4020799999999998</v>
      </c>
      <c r="K1895" s="67">
        <v>111.0612</v>
      </c>
    </row>
    <row r="1896" spans="1:11" ht="14.5">
      <c r="A1896" s="66" t="str">
        <f t="shared" si="29"/>
        <v>UPP CILACAP_GUMILIR</v>
      </c>
      <c r="B1896" s="66" t="s">
        <v>5480</v>
      </c>
      <c r="C1896" s="66" t="s">
        <v>5784</v>
      </c>
      <c r="D1896" s="76" t="s">
        <v>5743</v>
      </c>
      <c r="E1896" s="66" t="s">
        <v>5786</v>
      </c>
      <c r="F1896" s="67">
        <v>20.29</v>
      </c>
      <c r="G1896" s="67">
        <v>-7.6868499999999997</v>
      </c>
      <c r="H1896" s="67">
        <v>109.047</v>
      </c>
      <c r="I1896" s="66" t="s">
        <v>5474</v>
      </c>
      <c r="J1896" s="67">
        <v>-7.7338300000000002</v>
      </c>
      <c r="K1896" s="67">
        <v>108.9927</v>
      </c>
    </row>
    <row r="1897" spans="1:11" ht="14.5">
      <c r="A1897" s="66" t="str">
        <f t="shared" si="29"/>
        <v>GPP BANJARNEGARA_GUMINGSIR</v>
      </c>
      <c r="B1897" s="66" t="s">
        <v>2388</v>
      </c>
      <c r="C1897" s="66" t="s">
        <v>5784</v>
      </c>
      <c r="D1897" s="76" t="s">
        <v>5758</v>
      </c>
      <c r="E1897" s="66" t="s">
        <v>5786</v>
      </c>
      <c r="F1897" s="67">
        <v>10.28</v>
      </c>
      <c r="G1897" s="67">
        <v>-7.3819100000000004</v>
      </c>
      <c r="H1897" s="67">
        <v>109.66500000000001</v>
      </c>
      <c r="I1897" s="66" t="s">
        <v>2357</v>
      </c>
      <c r="J1897" s="67">
        <v>-7.3905900000000004</v>
      </c>
      <c r="K1897" s="67">
        <v>109.7366</v>
      </c>
    </row>
    <row r="1898" spans="1:11" ht="14.5">
      <c r="A1898" s="66" t="str">
        <f t="shared" si="29"/>
        <v>GPP BANJARNEGARA_GUMINGSIR</v>
      </c>
      <c r="B1898" s="66" t="s">
        <v>2388</v>
      </c>
      <c r="C1898" s="66" t="s">
        <v>5784</v>
      </c>
      <c r="D1898" s="76" t="s">
        <v>5761</v>
      </c>
      <c r="E1898" s="66" t="s">
        <v>5786</v>
      </c>
      <c r="F1898" s="67">
        <v>10.28</v>
      </c>
      <c r="G1898" s="67">
        <v>-7.3235299999999999</v>
      </c>
      <c r="H1898" s="67">
        <v>109.765</v>
      </c>
      <c r="I1898" s="66" t="s">
        <v>2357</v>
      </c>
      <c r="J1898" s="67">
        <v>-7.3905900000000004</v>
      </c>
      <c r="K1898" s="67">
        <v>109.7366</v>
      </c>
    </row>
    <row r="1899" spans="1:11" ht="14.5">
      <c r="A1899" s="66" t="str">
        <f t="shared" si="29"/>
        <v>BGR PURBALINGGA_GUMIWANG</v>
      </c>
      <c r="B1899" s="66" t="s">
        <v>884</v>
      </c>
      <c r="C1899" s="66" t="s">
        <v>5784</v>
      </c>
      <c r="D1899" s="76" t="s">
        <v>5748</v>
      </c>
      <c r="E1899" s="66" t="s">
        <v>5786</v>
      </c>
      <c r="F1899" s="67">
        <v>7.6</v>
      </c>
      <c r="G1899" s="67">
        <v>-7.4008900000000004</v>
      </c>
      <c r="H1899" s="67">
        <v>109.45099999999999</v>
      </c>
      <c r="I1899" s="66" t="s">
        <v>856</v>
      </c>
      <c r="J1899" s="67">
        <v>-7.4180900000000003</v>
      </c>
      <c r="K1899" s="67">
        <v>109.37690000000001</v>
      </c>
    </row>
    <row r="1900" spans="1:11" ht="14.5">
      <c r="A1900" s="66" t="str">
        <f t="shared" si="29"/>
        <v>GPP BANJARNEGARA_GUMIWANG</v>
      </c>
      <c r="B1900" s="66" t="s">
        <v>884</v>
      </c>
      <c r="C1900" s="66" t="s">
        <v>5784</v>
      </c>
      <c r="D1900" s="76" t="s">
        <v>5739</v>
      </c>
      <c r="E1900" s="66" t="s">
        <v>5786</v>
      </c>
      <c r="F1900" s="67">
        <v>10.28</v>
      </c>
      <c r="G1900" s="67">
        <v>-7.4179500000000003</v>
      </c>
      <c r="H1900" s="67">
        <v>109.592</v>
      </c>
      <c r="I1900" s="66" t="s">
        <v>2357</v>
      </c>
      <c r="J1900" s="67">
        <v>-7.3905900000000004</v>
      </c>
      <c r="K1900" s="67">
        <v>109.7366</v>
      </c>
    </row>
    <row r="1901" spans="1:11" ht="14.5">
      <c r="A1901" s="66" t="str">
        <f t="shared" si="29"/>
        <v>GPP BANJARNEGARA_GUMIWANG</v>
      </c>
      <c r="B1901" s="66" t="s">
        <v>884</v>
      </c>
      <c r="C1901" s="66" t="s">
        <v>5784</v>
      </c>
      <c r="D1901" s="76" t="s">
        <v>5748</v>
      </c>
      <c r="E1901" s="66" t="s">
        <v>5786</v>
      </c>
      <c r="F1901" s="67">
        <v>7.7</v>
      </c>
      <c r="G1901" s="67">
        <v>-7.3830799999999996</v>
      </c>
      <c r="H1901" s="67">
        <v>109.79600000000001</v>
      </c>
      <c r="I1901" s="66" t="s">
        <v>2357</v>
      </c>
      <c r="J1901" s="67">
        <v>-7.3905900000000004</v>
      </c>
      <c r="K1901" s="67">
        <v>109.7366</v>
      </c>
    </row>
    <row r="1902" spans="1:11" ht="14.5">
      <c r="A1902" s="66" t="str">
        <f t="shared" si="29"/>
        <v>Wonogiri 2 - Nambangan_GUMIWANG LOR</v>
      </c>
      <c r="B1902" s="66" t="s">
        <v>5553</v>
      </c>
      <c r="C1902" s="66" t="s">
        <v>5784</v>
      </c>
      <c r="D1902" s="76" t="s">
        <v>5755</v>
      </c>
      <c r="E1902" s="66" t="s">
        <v>5786</v>
      </c>
      <c r="F1902" s="67">
        <v>20.7</v>
      </c>
      <c r="G1902" s="67">
        <v>-7.8732899999999999</v>
      </c>
      <c r="H1902" s="67">
        <v>110.88200000000001</v>
      </c>
      <c r="I1902" s="66" t="s">
        <v>5545</v>
      </c>
      <c r="J1902" s="67">
        <v>-7.76837</v>
      </c>
      <c r="K1902" s="67">
        <v>110.8871</v>
      </c>
    </row>
    <row r="1903" spans="1:11" ht="14.5">
      <c r="A1903" s="66" t="str">
        <f t="shared" si="29"/>
        <v>Sukoharjo 2 - Baki_GUMPANG</v>
      </c>
      <c r="B1903" s="66" t="s">
        <v>5244</v>
      </c>
      <c r="C1903" s="66" t="s">
        <v>5784</v>
      </c>
      <c r="D1903" s="76" t="s">
        <v>5750</v>
      </c>
      <c r="E1903" s="66" t="s">
        <v>5786</v>
      </c>
      <c r="F1903" s="67">
        <v>14.71</v>
      </c>
      <c r="G1903" s="67">
        <v>-7.5695699999999997</v>
      </c>
      <c r="H1903" s="67">
        <v>110.759</v>
      </c>
      <c r="I1903" s="66" t="s">
        <v>5224</v>
      </c>
      <c r="J1903" s="67">
        <v>-7.6135599999999997</v>
      </c>
      <c r="K1903" s="67">
        <v>110.76560000000001</v>
      </c>
    </row>
    <row r="1904" spans="1:11" ht="14.5">
      <c r="A1904" s="66" t="str">
        <f t="shared" si="29"/>
        <v>Boyolali_GUMUKREJO</v>
      </c>
      <c r="B1904" s="66" t="s">
        <v>1421</v>
      </c>
      <c r="C1904" s="66" t="s">
        <v>5784</v>
      </c>
      <c r="D1904" s="76" t="s">
        <v>5757</v>
      </c>
      <c r="E1904" s="66" t="s">
        <v>5786</v>
      </c>
      <c r="F1904" s="67">
        <v>17.7</v>
      </c>
      <c r="G1904" s="67">
        <v>-7.5159099999999999</v>
      </c>
      <c r="H1904" s="67">
        <v>110.672</v>
      </c>
      <c r="I1904" s="66" t="s">
        <v>1370</v>
      </c>
      <c r="J1904" s="67">
        <v>-7.5381099999999996</v>
      </c>
      <c r="K1904" s="67">
        <v>110.6292</v>
      </c>
    </row>
    <row r="1905" spans="1:11" ht="14.5">
      <c r="A1905" s="66" t="str">
        <f t="shared" si="29"/>
        <v>GPP KLATEN_GUMUL</v>
      </c>
      <c r="B1905" s="66" t="s">
        <v>2950</v>
      </c>
      <c r="C1905" s="66" t="s">
        <v>5784</v>
      </c>
      <c r="D1905" s="76" t="s">
        <v>5737</v>
      </c>
      <c r="E1905" s="66" t="s">
        <v>5786</v>
      </c>
      <c r="F1905" s="67">
        <v>8.89</v>
      </c>
      <c r="G1905" s="67">
        <v>-7.70031</v>
      </c>
      <c r="H1905" s="67">
        <v>110.539</v>
      </c>
      <c r="I1905" s="66" t="s">
        <v>2894</v>
      </c>
      <c r="J1905" s="67">
        <v>-7.6692</v>
      </c>
      <c r="K1905" s="67">
        <v>110.6751</v>
      </c>
    </row>
    <row r="1906" spans="1:11" ht="14.5">
      <c r="A1906" s="66" t="str">
        <f t="shared" si="29"/>
        <v>GPP KLATEN_GUMULAN</v>
      </c>
      <c r="B1906" s="66" t="s">
        <v>2951</v>
      </c>
      <c r="C1906" s="66" t="s">
        <v>5784</v>
      </c>
      <c r="D1906" s="76" t="s">
        <v>5748</v>
      </c>
      <c r="E1906" s="66" t="s">
        <v>5786</v>
      </c>
      <c r="F1906" s="67">
        <v>8.89</v>
      </c>
      <c r="G1906" s="67">
        <v>-7.7194799999999999</v>
      </c>
      <c r="H1906" s="67">
        <v>110.61799999999999</v>
      </c>
      <c r="I1906" s="66" t="s">
        <v>2894</v>
      </c>
      <c r="J1906" s="67">
        <v>-7.6692</v>
      </c>
      <c r="K1906" s="67">
        <v>110.6751</v>
      </c>
    </row>
    <row r="1907" spans="1:11" ht="14.5">
      <c r="A1907" s="66" t="str">
        <f t="shared" si="29"/>
        <v>BGR NGADIROJO_GUNAN</v>
      </c>
      <c r="B1907" s="66" t="s">
        <v>596</v>
      </c>
      <c r="C1907" s="66" t="s">
        <v>5784</v>
      </c>
      <c r="D1907" s="76" t="s">
        <v>5758</v>
      </c>
      <c r="E1907" s="66" t="s">
        <v>5786</v>
      </c>
      <c r="F1907" s="67">
        <v>20.7</v>
      </c>
      <c r="G1907" s="67">
        <v>-7.8145699999999998</v>
      </c>
      <c r="H1907" s="67">
        <v>111.169</v>
      </c>
      <c r="I1907" s="66" t="s">
        <v>538</v>
      </c>
      <c r="J1907" s="67">
        <v>-7.8147399999999996</v>
      </c>
      <c r="K1907" s="67">
        <v>111.0005</v>
      </c>
    </row>
    <row r="1908" spans="1:11" ht="14.5">
      <c r="A1908" s="66" t="str">
        <f t="shared" si="29"/>
        <v>BGR NGLEJOK_GUNDI</v>
      </c>
      <c r="B1908" s="66" t="s">
        <v>790</v>
      </c>
      <c r="C1908" s="66" t="s">
        <v>5784</v>
      </c>
      <c r="D1908" s="76" t="s">
        <v>5737</v>
      </c>
      <c r="E1908" s="66" t="s">
        <v>5786</v>
      </c>
      <c r="F1908" s="67">
        <v>53.45</v>
      </c>
      <c r="G1908" s="67">
        <v>-7.0542999999999996</v>
      </c>
      <c r="H1908" s="67">
        <v>110.81399999999999</v>
      </c>
      <c r="I1908" s="66" t="s">
        <v>775</v>
      </c>
      <c r="J1908" s="67">
        <v>-7.06935</v>
      </c>
      <c r="K1908" s="67">
        <v>110.8802</v>
      </c>
    </row>
    <row r="1909" spans="1:11" ht="14.5">
      <c r="A1909" s="66" t="str">
        <f t="shared" si="29"/>
        <v>GD. LASEM_GUNEM</v>
      </c>
      <c r="B1909" s="66" t="s">
        <v>2281</v>
      </c>
      <c r="C1909" s="66" t="s">
        <v>5784</v>
      </c>
      <c r="D1909" s="76" t="s">
        <v>5761</v>
      </c>
      <c r="E1909" s="66" t="s">
        <v>5786</v>
      </c>
      <c r="F1909" s="67">
        <v>20.29</v>
      </c>
      <c r="G1909" s="67">
        <v>-6.8145699999999998</v>
      </c>
      <c r="H1909" s="67">
        <v>111.47</v>
      </c>
      <c r="I1909" s="66" t="s">
        <v>2256</v>
      </c>
      <c r="J1909" s="67">
        <v>-6.6950700000000003</v>
      </c>
      <c r="K1909" s="67">
        <v>111.4366</v>
      </c>
    </row>
    <row r="1910" spans="1:11" ht="14.5">
      <c r="A1910" s="66" t="str">
        <f t="shared" si="29"/>
        <v>BGR NGADIROJO_GUNO</v>
      </c>
      <c r="B1910" s="66" t="s">
        <v>597</v>
      </c>
      <c r="C1910" s="66" t="s">
        <v>5784</v>
      </c>
      <c r="D1910" s="76" t="s">
        <v>5744</v>
      </c>
      <c r="E1910" s="66" t="s">
        <v>5786</v>
      </c>
      <c r="F1910" s="67">
        <v>20.7</v>
      </c>
      <c r="G1910" s="67">
        <v>-7.8944200000000002</v>
      </c>
      <c r="H1910" s="67">
        <v>111.15600000000001</v>
      </c>
      <c r="I1910" s="66" t="s">
        <v>538</v>
      </c>
      <c r="J1910" s="67">
        <v>-7.8147399999999996</v>
      </c>
      <c r="K1910" s="67">
        <v>111.0005</v>
      </c>
    </row>
    <row r="1911" spans="1:11" ht="14.5">
      <c r="A1911" s="66" t="str">
        <f t="shared" si="29"/>
        <v>Sukoharjo 2 - Baki_GUNTING</v>
      </c>
      <c r="B1911" s="66" t="s">
        <v>5245</v>
      </c>
      <c r="C1911" s="66" t="s">
        <v>5784</v>
      </c>
      <c r="D1911" s="76" t="s">
        <v>5738</v>
      </c>
      <c r="E1911" s="66" t="s">
        <v>5786</v>
      </c>
      <c r="F1911" s="67">
        <v>8.89</v>
      </c>
      <c r="G1911" s="67">
        <v>-7.6448</v>
      </c>
      <c r="H1911" s="67">
        <v>110.76600000000001</v>
      </c>
      <c r="I1911" s="66" t="s">
        <v>5224</v>
      </c>
      <c r="J1911" s="67">
        <v>-7.6135599999999997</v>
      </c>
      <c r="K1911" s="67">
        <v>110.76560000000001</v>
      </c>
    </row>
    <row r="1912" spans="1:11" ht="14.5">
      <c r="A1912" s="66" t="str">
        <f t="shared" si="29"/>
        <v>GD Lini II Semarang - Sayung_GUNTUR</v>
      </c>
      <c r="B1912" s="66" t="s">
        <v>2085</v>
      </c>
      <c r="C1912" s="66" t="s">
        <v>5784</v>
      </c>
      <c r="D1912" s="76" t="s">
        <v>5760</v>
      </c>
      <c r="E1912" s="66" t="s">
        <v>5786</v>
      </c>
      <c r="F1912" s="67">
        <v>26.27</v>
      </c>
      <c r="G1912" s="67">
        <v>-6.9796699999999996</v>
      </c>
      <c r="H1912" s="67">
        <v>110.61499999999999</v>
      </c>
      <c r="I1912" s="66" t="s">
        <v>2074</v>
      </c>
      <c r="J1912" s="67">
        <v>-6.9261400000000002</v>
      </c>
      <c r="K1912" s="67">
        <v>110.5613</v>
      </c>
    </row>
    <row r="1913" spans="1:11" ht="14.5">
      <c r="A1913" s="66" t="str">
        <f t="shared" si="29"/>
        <v>GPP PURWOREJO_GUNTUR</v>
      </c>
      <c r="B1913" s="66" t="s">
        <v>2085</v>
      </c>
      <c r="C1913" s="66" t="s">
        <v>5784</v>
      </c>
      <c r="D1913" s="76" t="s">
        <v>5762</v>
      </c>
      <c r="E1913" s="66" t="s">
        <v>5786</v>
      </c>
      <c r="F1913" s="67">
        <v>4.4400000000000004</v>
      </c>
      <c r="G1913" s="67">
        <v>-7.6100300000000001</v>
      </c>
      <c r="H1913" s="67">
        <v>110.03</v>
      </c>
      <c r="I1913" s="66" t="s">
        <v>3504</v>
      </c>
      <c r="J1913" s="67">
        <v>-7.7226800000000004</v>
      </c>
      <c r="K1913" s="67">
        <v>109.9468</v>
      </c>
    </row>
    <row r="1914" spans="1:11" ht="14.5">
      <c r="A1914" s="66" t="str">
        <f t="shared" si="29"/>
        <v>Temanggung_GUNTUR</v>
      </c>
      <c r="B1914" s="66" t="s">
        <v>2085</v>
      </c>
      <c r="C1914" s="66" t="s">
        <v>5784</v>
      </c>
      <c r="D1914" s="76" t="s">
        <v>5741</v>
      </c>
      <c r="E1914" s="66" t="s">
        <v>5786</v>
      </c>
      <c r="F1914" s="67">
        <v>9.5500000000000007</v>
      </c>
      <c r="G1914" s="67">
        <v>-7.3288900000000003</v>
      </c>
      <c r="H1914" s="67">
        <v>110.20699999999999</v>
      </c>
      <c r="I1914" s="66" t="s">
        <v>5294</v>
      </c>
      <c r="J1914" s="67">
        <v>-7.3036099999999999</v>
      </c>
      <c r="K1914" s="67">
        <v>110.15309999999999</v>
      </c>
    </row>
    <row r="1915" spans="1:11" ht="14.5">
      <c r="A1915" s="66" t="str">
        <f t="shared" si="29"/>
        <v>BGR NGADIROJO_GUNTURHARJO</v>
      </c>
      <c r="B1915" s="66" t="s">
        <v>598</v>
      </c>
      <c r="C1915" s="66" t="s">
        <v>5784</v>
      </c>
      <c r="D1915" s="76" t="s">
        <v>5741</v>
      </c>
      <c r="E1915" s="66" t="s">
        <v>5786</v>
      </c>
      <c r="F1915" s="67">
        <v>20.7</v>
      </c>
      <c r="G1915" s="67">
        <v>-8.1923700000000004</v>
      </c>
      <c r="H1915" s="67">
        <v>110.892</v>
      </c>
      <c r="I1915" s="66" t="s">
        <v>538</v>
      </c>
      <c r="J1915" s="67">
        <v>-7.8147399999999996</v>
      </c>
      <c r="K1915" s="67">
        <v>111.0005</v>
      </c>
    </row>
    <row r="1916" spans="1:11" ht="14.5">
      <c r="A1916" s="66" t="str">
        <f t="shared" si="29"/>
        <v>Wonosobo - Leksono_GUNTURMADU</v>
      </c>
      <c r="B1916" s="66" t="s">
        <v>5602</v>
      </c>
      <c r="C1916" s="66" t="s">
        <v>5784</v>
      </c>
      <c r="D1916" s="76" t="s">
        <v>5745</v>
      </c>
      <c r="E1916" s="66" t="s">
        <v>5786</v>
      </c>
      <c r="F1916" s="67">
        <v>7.7</v>
      </c>
      <c r="G1916" s="67">
        <v>-7.3349099999999998</v>
      </c>
      <c r="H1916" s="67">
        <v>109.869</v>
      </c>
      <c r="I1916" s="66" t="s">
        <v>5583</v>
      </c>
      <c r="J1916" s="67">
        <v>-7.4236599999999999</v>
      </c>
      <c r="K1916" s="67">
        <v>109.8591</v>
      </c>
    </row>
    <row r="1917" spans="1:11" ht="14.5">
      <c r="A1917" s="66" t="str">
        <f t="shared" si="29"/>
        <v>Boyolali_GUNUNG</v>
      </c>
      <c r="B1917" s="66" t="s">
        <v>1422</v>
      </c>
      <c r="C1917" s="66" t="s">
        <v>5784</v>
      </c>
      <c r="D1917" s="76" t="s">
        <v>5742</v>
      </c>
      <c r="E1917" s="66" t="s">
        <v>5786</v>
      </c>
      <c r="F1917" s="67">
        <v>17.7</v>
      </c>
      <c r="G1917" s="67">
        <v>-7.4215</v>
      </c>
      <c r="H1917" s="67">
        <v>110.65</v>
      </c>
      <c r="I1917" s="66" t="s">
        <v>1370</v>
      </c>
      <c r="J1917" s="67">
        <v>-7.5381099999999996</v>
      </c>
      <c r="K1917" s="67">
        <v>110.6292</v>
      </c>
    </row>
    <row r="1918" spans="1:11" ht="14.5">
      <c r="A1918" s="66" t="str">
        <f t="shared" si="29"/>
        <v>Boyolali_GUNUNG TUMPENG</v>
      </c>
      <c r="B1918" s="66" t="s">
        <v>1423</v>
      </c>
      <c r="C1918" s="66" t="s">
        <v>5784</v>
      </c>
      <c r="D1918" s="76" t="s">
        <v>5747</v>
      </c>
      <c r="E1918" s="66" t="s">
        <v>5786</v>
      </c>
      <c r="F1918" s="67">
        <v>10.51</v>
      </c>
      <c r="G1918" s="67">
        <v>-7.3491200000000001</v>
      </c>
      <c r="H1918" s="67">
        <v>110.604</v>
      </c>
      <c r="I1918" s="66" t="s">
        <v>1370</v>
      </c>
      <c r="J1918" s="67">
        <v>-7.5381099999999996</v>
      </c>
      <c r="K1918" s="67">
        <v>110.6292</v>
      </c>
    </row>
    <row r="1919" spans="1:11" ht="14.5">
      <c r="A1919" s="66" t="str">
        <f t="shared" si="29"/>
        <v>Cilacap 1 - Kesugihan_GUNUNG WETAN</v>
      </c>
      <c r="B1919" s="66" t="s">
        <v>1851</v>
      </c>
      <c r="C1919" s="66" t="s">
        <v>5784</v>
      </c>
      <c r="D1919" s="76" t="s">
        <v>5747</v>
      </c>
      <c r="E1919" s="66" t="s">
        <v>5786</v>
      </c>
      <c r="F1919" s="67">
        <v>9.3800000000000008</v>
      </c>
      <c r="G1919" s="67">
        <v>-7.56595</v>
      </c>
      <c r="H1919" s="67">
        <v>109.096</v>
      </c>
      <c r="I1919" s="66" t="s">
        <v>1829</v>
      </c>
      <c r="J1919" s="67">
        <v>-7.6282100000000002</v>
      </c>
      <c r="K1919" s="67">
        <v>109.1144</v>
      </c>
    </row>
    <row r="1920" spans="1:11" ht="14.5">
      <c r="A1920" s="66" t="str">
        <f t="shared" si="29"/>
        <v>Brebes GPP_GUNUNGAGUNG</v>
      </c>
      <c r="B1920" s="66" t="s">
        <v>1714</v>
      </c>
      <c r="C1920" s="66" t="s">
        <v>5784</v>
      </c>
      <c r="D1920" s="76" t="s">
        <v>5755</v>
      </c>
      <c r="E1920" s="66" t="s">
        <v>5786</v>
      </c>
      <c r="F1920" s="67">
        <v>11.25</v>
      </c>
      <c r="G1920" s="67">
        <v>-7.1669600000000004</v>
      </c>
      <c r="H1920" s="67">
        <v>109.083</v>
      </c>
      <c r="I1920" s="66" t="s">
        <v>1667</v>
      </c>
      <c r="J1920" s="67">
        <v>-7.1220699999999999</v>
      </c>
      <c r="K1920" s="67">
        <v>108.9847</v>
      </c>
    </row>
    <row r="1921" spans="1:11" ht="14.5">
      <c r="A1921" s="66" t="str">
        <f t="shared" si="29"/>
        <v>Blora 4 Ngawen_GUNUNGAN</v>
      </c>
      <c r="B1921" s="66" t="s">
        <v>1287</v>
      </c>
      <c r="C1921" s="66" t="s">
        <v>5784</v>
      </c>
      <c r="D1921" s="76" t="s">
        <v>5742</v>
      </c>
      <c r="E1921" s="66" t="s">
        <v>5786</v>
      </c>
      <c r="F1921" s="67">
        <v>44.23</v>
      </c>
      <c r="G1921" s="67">
        <v>-6.9473099999999999</v>
      </c>
      <c r="H1921" s="67">
        <v>111.226</v>
      </c>
      <c r="I1921" s="66" t="s">
        <v>1251</v>
      </c>
      <c r="J1921" s="67">
        <v>-7.0247799999999998</v>
      </c>
      <c r="K1921" s="67">
        <v>111.2928</v>
      </c>
    </row>
    <row r="1922" spans="1:11" ht="14.5">
      <c r="A1922" s="66" t="str">
        <f t="shared" ref="A1922:A1985" si="30">CONCATENATE(I1922,"_",B1922)</f>
        <v>Wonogiri 2 - Nambangan_GUNUNGAN</v>
      </c>
      <c r="B1922" s="66" t="s">
        <v>1287</v>
      </c>
      <c r="C1922" s="66" t="s">
        <v>5784</v>
      </c>
      <c r="D1922" s="76" t="s">
        <v>5759</v>
      </c>
      <c r="E1922" s="66" t="s">
        <v>5786</v>
      </c>
      <c r="F1922" s="67">
        <v>20.7</v>
      </c>
      <c r="G1922" s="67">
        <v>-7.82273</v>
      </c>
      <c r="H1922" s="67">
        <v>110.82599999999999</v>
      </c>
      <c r="I1922" s="66" t="s">
        <v>5545</v>
      </c>
      <c r="J1922" s="67">
        <v>-7.76837</v>
      </c>
      <c r="K1922" s="67">
        <v>110.8871</v>
      </c>
    </row>
    <row r="1923" spans="1:11" ht="14.5">
      <c r="A1923" s="66" t="str">
        <f t="shared" si="30"/>
        <v>PML 1BEJI_GUNUNGBATU</v>
      </c>
      <c r="B1923" s="66" t="s">
        <v>4718</v>
      </c>
      <c r="C1923" s="66" t="s">
        <v>5784</v>
      </c>
      <c r="D1923" s="76" t="s">
        <v>5750</v>
      </c>
      <c r="E1923" s="66" t="s">
        <v>5786</v>
      </c>
      <c r="F1923" s="67">
        <v>15.73</v>
      </c>
      <c r="G1923" s="67">
        <v>-7.0827499999999999</v>
      </c>
      <c r="H1923" s="67">
        <v>109.465</v>
      </c>
      <c r="I1923" s="66" t="s">
        <v>4705</v>
      </c>
      <c r="J1923" s="67">
        <v>-6.8926100000000003</v>
      </c>
      <c r="K1923" s="67">
        <v>109.4507</v>
      </c>
    </row>
    <row r="1924" spans="1:11" ht="14.5">
      <c r="A1924" s="66" t="str">
        <f t="shared" si="30"/>
        <v>Wonosobo - Leksono_GUNUNGCONDONG</v>
      </c>
      <c r="B1924" s="66" t="s">
        <v>5603</v>
      </c>
      <c r="C1924" s="66" t="s">
        <v>5784</v>
      </c>
      <c r="D1924" s="76" t="s">
        <v>5750</v>
      </c>
      <c r="E1924" s="66" t="s">
        <v>5786</v>
      </c>
      <c r="F1924" s="67">
        <v>4.4400000000000004</v>
      </c>
      <c r="G1924" s="67">
        <v>-7.57883</v>
      </c>
      <c r="H1924" s="67">
        <v>109.879</v>
      </c>
      <c r="I1924" s="66" t="s">
        <v>5583</v>
      </c>
      <c r="J1924" s="67">
        <v>-7.4236599999999999</v>
      </c>
      <c r="K1924" s="67">
        <v>109.8591</v>
      </c>
    </row>
    <row r="1925" spans="1:11" ht="14.5">
      <c r="A1925" s="66" t="str">
        <f t="shared" si="30"/>
        <v>GPP KLATEN_GUNUNGGAJAH</v>
      </c>
      <c r="B1925" s="66" t="s">
        <v>2952</v>
      </c>
      <c r="C1925" s="66" t="s">
        <v>5784</v>
      </c>
      <c r="D1925" s="76" t="s">
        <v>5747</v>
      </c>
      <c r="E1925" s="66" t="s">
        <v>5786</v>
      </c>
      <c r="F1925" s="67">
        <v>8.89</v>
      </c>
      <c r="G1925" s="67">
        <v>-7.7687400000000002</v>
      </c>
      <c r="H1925" s="67">
        <v>110.667</v>
      </c>
      <c r="I1925" s="66" t="s">
        <v>2894</v>
      </c>
      <c r="J1925" s="67">
        <v>-7.6692</v>
      </c>
      <c r="K1925" s="67">
        <v>110.6751</v>
      </c>
    </row>
    <row r="1926" spans="1:11" ht="14.5">
      <c r="A1926" s="66" t="str">
        <f t="shared" si="30"/>
        <v>BGR TEMANGGUNG_GUNUNGGEMPOL</v>
      </c>
      <c r="B1926" s="66" t="s">
        <v>1047</v>
      </c>
      <c r="C1926" s="66" t="s">
        <v>5784</v>
      </c>
      <c r="D1926" s="76" t="s">
        <v>5754</v>
      </c>
      <c r="E1926" s="66" t="s">
        <v>5786</v>
      </c>
      <c r="F1926" s="67">
        <v>9.5500000000000007</v>
      </c>
      <c r="G1926" s="67">
        <v>-7.2126599999999996</v>
      </c>
      <c r="H1926" s="67">
        <v>110.102</v>
      </c>
      <c r="I1926" s="66" t="s">
        <v>999</v>
      </c>
      <c r="J1926" s="67">
        <v>-7.2953299999999999</v>
      </c>
      <c r="K1926" s="67">
        <v>110.0787</v>
      </c>
    </row>
    <row r="1927" spans="1:11" ht="14.5">
      <c r="A1927" s="66" t="str">
        <f t="shared" si="30"/>
        <v>GPP BANJARNEGARA_GUNUNGGIANA</v>
      </c>
      <c r="B1927" s="66" t="s">
        <v>2389</v>
      </c>
      <c r="C1927" s="66" t="s">
        <v>5784</v>
      </c>
      <c r="D1927" s="76" t="s">
        <v>5749</v>
      </c>
      <c r="E1927" s="66" t="s">
        <v>5786</v>
      </c>
      <c r="F1927" s="67">
        <v>10.28</v>
      </c>
      <c r="G1927" s="67">
        <v>-7.3513700000000002</v>
      </c>
      <c r="H1927" s="67">
        <v>109.74299999999999</v>
      </c>
      <c r="I1927" s="66" t="s">
        <v>2357</v>
      </c>
      <c r="J1927" s="67">
        <v>-7.3905900000000004</v>
      </c>
      <c r="K1927" s="67">
        <v>109.7366</v>
      </c>
    </row>
    <row r="1928" spans="1:11" ht="14.5">
      <c r="A1928" s="66" t="str">
        <f t="shared" si="30"/>
        <v>Brebes GPP_GUNUNGJATI</v>
      </c>
      <c r="B1928" s="66" t="s">
        <v>1715</v>
      </c>
      <c r="C1928" s="66" t="s">
        <v>5784</v>
      </c>
      <c r="D1928" s="76" t="s">
        <v>5738</v>
      </c>
      <c r="E1928" s="66" t="s">
        <v>5786</v>
      </c>
      <c r="F1928" s="67">
        <v>11.25</v>
      </c>
      <c r="G1928" s="67">
        <v>-7.12798</v>
      </c>
      <c r="H1928" s="67">
        <v>109.18899999999999</v>
      </c>
      <c r="I1928" s="66" t="s">
        <v>1667</v>
      </c>
      <c r="J1928" s="67">
        <v>-7.1220699999999999</v>
      </c>
      <c r="K1928" s="67">
        <v>108.9847</v>
      </c>
    </row>
    <row r="1929" spans="1:11" ht="14.5">
      <c r="A1929" s="66" t="str">
        <f t="shared" si="30"/>
        <v>GPP BANJARNEGARA_GUNUNGJATI</v>
      </c>
      <c r="B1929" s="66" t="s">
        <v>1715</v>
      </c>
      <c r="C1929" s="66" t="s">
        <v>5784</v>
      </c>
      <c r="D1929" s="76" t="s">
        <v>5738</v>
      </c>
      <c r="E1929" s="66" t="s">
        <v>5786</v>
      </c>
      <c r="F1929" s="67">
        <v>10.28</v>
      </c>
      <c r="G1929" s="67">
        <v>-7.45932</v>
      </c>
      <c r="H1929" s="67">
        <v>109.672</v>
      </c>
      <c r="I1929" s="66" t="s">
        <v>2357</v>
      </c>
      <c r="J1929" s="67">
        <v>-7.3905900000000004</v>
      </c>
      <c r="K1929" s="67">
        <v>109.7366</v>
      </c>
    </row>
    <row r="1930" spans="1:11" ht="14.5">
      <c r="A1930" s="66" t="str">
        <f t="shared" si="30"/>
        <v>GD PSP Cilacap_GUNUNGJAYA</v>
      </c>
      <c r="B1930" s="66" t="s">
        <v>2155</v>
      </c>
      <c r="C1930" s="66" t="s">
        <v>5784</v>
      </c>
      <c r="D1930" s="76" t="s">
        <v>5749</v>
      </c>
      <c r="E1930" s="66" t="s">
        <v>5786</v>
      </c>
      <c r="F1930" s="67">
        <v>20.92</v>
      </c>
      <c r="G1930" s="67">
        <v>-7.1836000000000002</v>
      </c>
      <c r="H1930" s="67">
        <v>108.745</v>
      </c>
      <c r="I1930" s="66" t="s">
        <v>2114</v>
      </c>
      <c r="J1930" s="67">
        <v>-7.3791900000000004</v>
      </c>
      <c r="K1930" s="67">
        <v>108.8021</v>
      </c>
    </row>
    <row r="1931" spans="1:11" ht="14.5">
      <c r="A1931" s="66" t="str">
        <f t="shared" si="30"/>
        <v>Pemalang - Taman_GUNUNGJAYA</v>
      </c>
      <c r="B1931" s="66" t="s">
        <v>2155</v>
      </c>
      <c r="C1931" s="66" t="s">
        <v>5784</v>
      </c>
      <c r="D1931" s="76" t="s">
        <v>5739</v>
      </c>
      <c r="E1931" s="66" t="s">
        <v>5786</v>
      </c>
      <c r="F1931" s="67">
        <v>15.73</v>
      </c>
      <c r="G1931" s="67">
        <v>-7.1415699999999998</v>
      </c>
      <c r="H1931" s="67">
        <v>109.36799999999999</v>
      </c>
      <c r="I1931" s="66" t="s">
        <v>4660</v>
      </c>
      <c r="J1931" s="67">
        <v>-6.8936700000000002</v>
      </c>
      <c r="K1931" s="67">
        <v>109.4251</v>
      </c>
    </row>
    <row r="1932" spans="1:11" ht="14.5">
      <c r="A1932" s="66" t="str">
        <f t="shared" si="30"/>
        <v>Purbalingga - Kebong_GUNUNGKARANG</v>
      </c>
      <c r="B1932" s="66" t="s">
        <v>4823</v>
      </c>
      <c r="C1932" s="66" t="s">
        <v>5784</v>
      </c>
      <c r="D1932" s="76" t="s">
        <v>5749</v>
      </c>
      <c r="E1932" s="66" t="s">
        <v>5786</v>
      </c>
      <c r="F1932" s="67">
        <v>7.6</v>
      </c>
      <c r="G1932" s="67">
        <v>-7.2921199999999997</v>
      </c>
      <c r="H1932" s="67">
        <v>109.35299999999999</v>
      </c>
      <c r="I1932" s="66" t="s">
        <v>4781</v>
      </c>
      <c r="J1932" s="67">
        <v>-7.4033100000000003</v>
      </c>
      <c r="K1932" s="67">
        <v>109.3588</v>
      </c>
    </row>
    <row r="1933" spans="1:11" ht="14.5">
      <c r="A1933" s="66" t="str">
        <f t="shared" si="30"/>
        <v>GPP BANJARNEGARA_GUNUNGLANGIT</v>
      </c>
      <c r="B1933" s="66" t="s">
        <v>2390</v>
      </c>
      <c r="C1933" s="66" t="s">
        <v>5784</v>
      </c>
      <c r="D1933" s="76" t="s">
        <v>5749</v>
      </c>
      <c r="E1933" s="66" t="s">
        <v>5786</v>
      </c>
      <c r="F1933" s="67">
        <v>10.28</v>
      </c>
      <c r="G1933" s="67">
        <v>-7.1973000000000003</v>
      </c>
      <c r="H1933" s="67">
        <v>109.63</v>
      </c>
      <c r="I1933" s="66" t="s">
        <v>2357</v>
      </c>
      <c r="J1933" s="67">
        <v>-7.3905900000000004</v>
      </c>
      <c r="K1933" s="67">
        <v>109.7366</v>
      </c>
    </row>
    <row r="1934" spans="1:11" ht="14.5">
      <c r="A1934" s="66" t="str">
        <f t="shared" si="30"/>
        <v>Brebes GPP_GUNUNGLARANG</v>
      </c>
      <c r="B1934" s="66" t="s">
        <v>1716</v>
      </c>
      <c r="C1934" s="66" t="s">
        <v>5784</v>
      </c>
      <c r="D1934" s="76" t="s">
        <v>5740</v>
      </c>
      <c r="E1934" s="66" t="s">
        <v>5786</v>
      </c>
      <c r="F1934" s="67">
        <v>20.92</v>
      </c>
      <c r="G1934" s="67">
        <v>-7.1882900000000003</v>
      </c>
      <c r="H1934" s="67">
        <v>108.82599999999999</v>
      </c>
      <c r="I1934" s="66" t="s">
        <v>1667</v>
      </c>
      <c r="J1934" s="67">
        <v>-7.1220699999999999</v>
      </c>
      <c r="K1934" s="67">
        <v>108.9847</v>
      </c>
    </row>
    <row r="1935" spans="1:11" ht="14.5">
      <c r="A1935" s="66" t="str">
        <f t="shared" si="30"/>
        <v>GUD BGR WANGON_GUNUNGLURAH</v>
      </c>
      <c r="B1935" s="66" t="s">
        <v>4042</v>
      </c>
      <c r="C1935" s="66" t="s">
        <v>5784</v>
      </c>
      <c r="D1935" s="76" t="s">
        <v>5746</v>
      </c>
      <c r="E1935" s="66" t="s">
        <v>5786</v>
      </c>
      <c r="F1935" s="67">
        <v>9.3800000000000008</v>
      </c>
      <c r="G1935" s="67">
        <v>-7.3605</v>
      </c>
      <c r="H1935" s="67">
        <v>109.15300000000001</v>
      </c>
      <c r="I1935" s="66" t="s">
        <v>4026</v>
      </c>
      <c r="J1935" s="67">
        <v>-7.5083200000000003</v>
      </c>
      <c r="K1935" s="67">
        <v>109.0645</v>
      </c>
    </row>
    <row r="1936" spans="1:11" ht="14.5">
      <c r="A1936" s="66" t="str">
        <f t="shared" si="30"/>
        <v>GPP KEBUMEN_GUNUNGMUJIL</v>
      </c>
      <c r="B1936" s="66" t="s">
        <v>2752</v>
      </c>
      <c r="C1936" s="66" t="s">
        <v>5784</v>
      </c>
      <c r="D1936" s="76" t="s">
        <v>5744</v>
      </c>
      <c r="E1936" s="66" t="s">
        <v>5786</v>
      </c>
      <c r="F1936" s="67">
        <v>15.69</v>
      </c>
      <c r="G1936" s="67">
        <v>-7.6271699999999996</v>
      </c>
      <c r="H1936" s="67">
        <v>109.501</v>
      </c>
      <c r="I1936" s="66" t="s">
        <v>2714</v>
      </c>
      <c r="J1936" s="67">
        <v>-7.6109200000000001</v>
      </c>
      <c r="K1936" s="67">
        <v>109.5078</v>
      </c>
    </row>
    <row r="1937" spans="1:11" ht="14.5">
      <c r="A1937" s="66" t="str">
        <f t="shared" si="30"/>
        <v>GD. LASEM_GUNUNGMULYO</v>
      </c>
      <c r="B1937" s="66" t="s">
        <v>2282</v>
      </c>
      <c r="C1937" s="66" t="s">
        <v>5784</v>
      </c>
      <c r="D1937" s="76" t="s">
        <v>5738</v>
      </c>
      <c r="E1937" s="66" t="s">
        <v>5786</v>
      </c>
      <c r="F1937" s="67">
        <v>20.29</v>
      </c>
      <c r="G1937" s="67">
        <v>-6.7429800000000002</v>
      </c>
      <c r="H1937" s="67">
        <v>111.61799999999999</v>
      </c>
      <c r="I1937" s="66" t="s">
        <v>2256</v>
      </c>
      <c r="J1937" s="67">
        <v>-6.6950700000000003</v>
      </c>
      <c r="K1937" s="67">
        <v>111.4366</v>
      </c>
    </row>
    <row r="1938" spans="1:11" ht="14.5">
      <c r="A1938" s="66" t="str">
        <f t="shared" si="30"/>
        <v>Pati - Sokokulon_GUNUNGPANTI</v>
      </c>
      <c r="B1938" s="66" t="s">
        <v>4618</v>
      </c>
      <c r="C1938" s="66" t="s">
        <v>5784</v>
      </c>
      <c r="D1938" s="76" t="s">
        <v>5754</v>
      </c>
      <c r="E1938" s="66" t="s">
        <v>5786</v>
      </c>
      <c r="F1938" s="67">
        <v>16.66</v>
      </c>
      <c r="G1938" s="67">
        <v>-6.8854600000000001</v>
      </c>
      <c r="H1938" s="67">
        <v>111.089</v>
      </c>
      <c r="I1938" s="66" t="s">
        <v>4606</v>
      </c>
      <c r="J1938" s="67">
        <v>-6.7764199999999999</v>
      </c>
      <c r="K1938" s="67">
        <v>110.9949</v>
      </c>
    </row>
    <row r="1939" spans="1:11" ht="14.5">
      <c r="A1939" s="66" t="str">
        <f t="shared" si="30"/>
        <v>GD BGR CANDI SEMARANG_GUNUNGPATI</v>
      </c>
      <c r="B1939" s="66" t="s">
        <v>2019</v>
      </c>
      <c r="C1939" s="66" t="s">
        <v>5784</v>
      </c>
      <c r="D1939" s="76" t="s">
        <v>5755</v>
      </c>
      <c r="E1939" s="66" t="s">
        <v>5786</v>
      </c>
      <c r="F1939" s="67">
        <v>1.22</v>
      </c>
      <c r="G1939" s="67">
        <v>-7.08887</v>
      </c>
      <c r="H1939" s="67">
        <v>110.354</v>
      </c>
      <c r="I1939" s="66" t="s">
        <v>2006</v>
      </c>
      <c r="J1939" s="67">
        <v>-7.0144599999999997</v>
      </c>
      <c r="K1939" s="67">
        <v>110.3477</v>
      </c>
    </row>
    <row r="1940" spans="1:11" ht="14.5">
      <c r="A1940" s="66" t="str">
        <f t="shared" si="30"/>
        <v>BGR TEMANGGUNG_GUNUNGPAYUNG</v>
      </c>
      <c r="B1940" s="66" t="s">
        <v>1048</v>
      </c>
      <c r="C1940" s="66" t="s">
        <v>5784</v>
      </c>
      <c r="D1940" s="76" t="s">
        <v>5765</v>
      </c>
      <c r="E1940" s="66" t="s">
        <v>5786</v>
      </c>
      <c r="F1940" s="67">
        <v>9.5500000000000007</v>
      </c>
      <c r="G1940" s="67">
        <v>-7.1626300000000001</v>
      </c>
      <c r="H1940" s="67">
        <v>110.074</v>
      </c>
      <c r="I1940" s="66" t="s">
        <v>999</v>
      </c>
      <c r="J1940" s="67">
        <v>-7.2953299999999999</v>
      </c>
      <c r="K1940" s="67">
        <v>110.0787</v>
      </c>
    </row>
    <row r="1941" spans="1:11" ht="14.5">
      <c r="A1941" s="66" t="str">
        <f t="shared" si="30"/>
        <v>GPP MAGELANG_GUNUNGPRING</v>
      </c>
      <c r="B1941" s="66" t="s">
        <v>3154</v>
      </c>
      <c r="C1941" s="66" t="s">
        <v>5784</v>
      </c>
      <c r="D1941" s="76" t="s">
        <v>5755</v>
      </c>
      <c r="E1941" s="66" t="s">
        <v>5786</v>
      </c>
      <c r="F1941" s="67">
        <v>7.61</v>
      </c>
      <c r="G1941" s="67">
        <v>-7.5931800000000003</v>
      </c>
      <c r="H1941" s="67">
        <v>110.28100000000001</v>
      </c>
      <c r="I1941" s="66" t="s">
        <v>3103</v>
      </c>
      <c r="J1941" s="67">
        <v>-7.3955399999999996</v>
      </c>
      <c r="K1941" s="67">
        <v>110.24469999999999</v>
      </c>
    </row>
    <row r="1942" spans="1:11" ht="14.5">
      <c r="A1942" s="66" t="str">
        <f t="shared" si="30"/>
        <v>GD PSP Cilacap_GUNUNGREJA</v>
      </c>
      <c r="B1942" s="66" t="s">
        <v>2156</v>
      </c>
      <c r="C1942" s="66" t="s">
        <v>5784</v>
      </c>
      <c r="D1942" s="76" t="s">
        <v>5747</v>
      </c>
      <c r="E1942" s="66" t="s">
        <v>5786</v>
      </c>
      <c r="F1942" s="67">
        <v>20.29</v>
      </c>
      <c r="G1942" s="67">
        <v>-7.4736799999999999</v>
      </c>
      <c r="H1942" s="67">
        <v>108.78100000000001</v>
      </c>
      <c r="I1942" s="66" t="s">
        <v>2114</v>
      </c>
      <c r="J1942" s="67">
        <v>-7.3791900000000004</v>
      </c>
      <c r="K1942" s="67">
        <v>108.8021</v>
      </c>
    </row>
    <row r="1943" spans="1:11" ht="14.5">
      <c r="A1943" s="66" t="str">
        <f t="shared" si="30"/>
        <v>BGR NGADIROJO_GUNUNGSARI</v>
      </c>
      <c r="B1943" s="66" t="s">
        <v>599</v>
      </c>
      <c r="C1943" s="66" t="s">
        <v>5784</v>
      </c>
      <c r="D1943" s="76" t="s">
        <v>5764</v>
      </c>
      <c r="E1943" s="66" t="s">
        <v>5786</v>
      </c>
      <c r="F1943" s="67">
        <v>20.7</v>
      </c>
      <c r="G1943" s="67">
        <v>-7.8336100000000002</v>
      </c>
      <c r="H1943" s="67">
        <v>111.139</v>
      </c>
      <c r="I1943" s="66" t="s">
        <v>538</v>
      </c>
      <c r="J1943" s="67">
        <v>-7.8147399999999996</v>
      </c>
      <c r="K1943" s="67">
        <v>111.0005</v>
      </c>
    </row>
    <row r="1944" spans="1:11" ht="14.5">
      <c r="A1944" s="66" t="str">
        <f t="shared" si="30"/>
        <v>BGR TEMANGGUNG_GUNUNGSARI</v>
      </c>
      <c r="B1944" s="66" t="s">
        <v>599</v>
      </c>
      <c r="C1944" s="66" t="s">
        <v>5784</v>
      </c>
      <c r="D1944" s="76" t="s">
        <v>5760</v>
      </c>
      <c r="E1944" s="66" t="s">
        <v>5786</v>
      </c>
      <c r="F1944" s="67">
        <v>9.5500000000000007</v>
      </c>
      <c r="G1944" s="67">
        <v>-7.2755599999999996</v>
      </c>
      <c r="H1944" s="67">
        <v>110.057</v>
      </c>
      <c r="I1944" s="66" t="s">
        <v>999</v>
      </c>
      <c r="J1944" s="67">
        <v>-7.2953299999999999</v>
      </c>
      <c r="K1944" s="67">
        <v>110.0787</v>
      </c>
    </row>
    <row r="1945" spans="1:11" ht="14.5">
      <c r="A1945" s="66" t="str">
        <f t="shared" si="30"/>
        <v>BGR TEMANGGUNG_GUNUNGSARI</v>
      </c>
      <c r="B1945" s="66" t="s">
        <v>599</v>
      </c>
      <c r="C1945" s="66" t="s">
        <v>5784</v>
      </c>
      <c r="D1945" s="76" t="s">
        <v>5749</v>
      </c>
      <c r="E1945" s="66" t="s">
        <v>5786</v>
      </c>
      <c r="F1945" s="67">
        <v>9.3699999999999992</v>
      </c>
      <c r="G1945" s="67">
        <v>-7.12629</v>
      </c>
      <c r="H1945" s="67">
        <v>109.917</v>
      </c>
      <c r="I1945" s="66" t="s">
        <v>999</v>
      </c>
      <c r="J1945" s="67">
        <v>-7.2953299999999999</v>
      </c>
      <c r="K1945" s="67">
        <v>110.0787</v>
      </c>
    </row>
    <row r="1946" spans="1:11" ht="14.5">
      <c r="A1946" s="66" t="str">
        <f t="shared" si="30"/>
        <v>GPP KEBUMEN_GUNUNGSARI</v>
      </c>
      <c r="B1946" s="66" t="s">
        <v>599</v>
      </c>
      <c r="C1946" s="66" t="s">
        <v>5784</v>
      </c>
      <c r="D1946" s="76" t="s">
        <v>5754</v>
      </c>
      <c r="E1946" s="66" t="s">
        <v>5786</v>
      </c>
      <c r="F1946" s="67">
        <v>15.69</v>
      </c>
      <c r="G1946" s="67">
        <v>-7.5418799999999999</v>
      </c>
      <c r="H1946" s="67">
        <v>109.607</v>
      </c>
      <c r="I1946" s="66" t="s">
        <v>2714</v>
      </c>
      <c r="J1946" s="67">
        <v>-7.6109200000000001</v>
      </c>
      <c r="K1946" s="67">
        <v>109.5078</v>
      </c>
    </row>
    <row r="1947" spans="1:11" ht="14.5">
      <c r="A1947" s="66" t="str">
        <f t="shared" si="30"/>
        <v>Pati - Juwana_GUNUNGSARI</v>
      </c>
      <c r="B1947" s="66" t="s">
        <v>599</v>
      </c>
      <c r="C1947" s="66" t="s">
        <v>5784</v>
      </c>
      <c r="D1947" s="76" t="s">
        <v>5739</v>
      </c>
      <c r="E1947" s="66" t="s">
        <v>5786</v>
      </c>
      <c r="F1947" s="67">
        <v>16.66</v>
      </c>
      <c r="G1947" s="67">
        <v>-6.73116</v>
      </c>
      <c r="H1947" s="67">
        <v>111.23099999999999</v>
      </c>
      <c r="I1947" s="66" t="s">
        <v>4458</v>
      </c>
      <c r="J1947" s="67">
        <v>-6.7296100000000001</v>
      </c>
      <c r="K1947" s="67">
        <v>111.1037</v>
      </c>
    </row>
    <row r="1948" spans="1:11" ht="14.5">
      <c r="A1948" s="66" t="str">
        <f t="shared" si="30"/>
        <v>Pati - Sokokulon_GUNUNGSARI</v>
      </c>
      <c r="B1948" s="66" t="s">
        <v>599</v>
      </c>
      <c r="C1948" s="66" t="s">
        <v>5784</v>
      </c>
      <c r="D1948" s="76" t="s">
        <v>5747</v>
      </c>
      <c r="E1948" s="66" t="s">
        <v>5786</v>
      </c>
      <c r="F1948" s="67">
        <v>16.66</v>
      </c>
      <c r="G1948" s="67">
        <v>-6.6218500000000002</v>
      </c>
      <c r="H1948" s="67">
        <v>110.941</v>
      </c>
      <c r="I1948" s="66" t="s">
        <v>4606</v>
      </c>
      <c r="J1948" s="67">
        <v>-6.7764199999999999</v>
      </c>
      <c r="K1948" s="67">
        <v>110.9949</v>
      </c>
    </row>
    <row r="1949" spans="1:11" ht="14.5">
      <c r="A1949" s="66" t="str">
        <f t="shared" si="30"/>
        <v>Purbalingga - Kebong_GUNUNGSARI</v>
      </c>
      <c r="B1949" s="66" t="s">
        <v>599</v>
      </c>
      <c r="C1949" s="66" t="s">
        <v>5784</v>
      </c>
      <c r="D1949" s="76" t="s">
        <v>5741</v>
      </c>
      <c r="E1949" s="66" t="s">
        <v>5786</v>
      </c>
      <c r="F1949" s="67">
        <v>15.73</v>
      </c>
      <c r="G1949" s="67">
        <v>-7.2138600000000004</v>
      </c>
      <c r="H1949" s="67">
        <v>109.218</v>
      </c>
      <c r="I1949" s="66" t="s">
        <v>4781</v>
      </c>
      <c r="J1949" s="67">
        <v>-7.4033100000000003</v>
      </c>
      <c r="K1949" s="67">
        <v>109.3588</v>
      </c>
    </row>
    <row r="1950" spans="1:11" ht="14.5">
      <c r="A1950" s="66" t="str">
        <f t="shared" si="30"/>
        <v>Rembang-Tritunggal_GUNUNGSARI</v>
      </c>
      <c r="B1950" s="66" t="s">
        <v>599</v>
      </c>
      <c r="C1950" s="66" t="s">
        <v>5784</v>
      </c>
      <c r="D1950" s="76" t="s">
        <v>5738</v>
      </c>
      <c r="E1950" s="66" t="s">
        <v>5786</v>
      </c>
      <c r="F1950" s="67">
        <v>20.29</v>
      </c>
      <c r="G1950" s="67">
        <v>-6.7379499999999997</v>
      </c>
      <c r="H1950" s="67">
        <v>111.31399999999999</v>
      </c>
      <c r="I1950" s="66" t="s">
        <v>5002</v>
      </c>
      <c r="J1950" s="67">
        <v>-6.6992700000000003</v>
      </c>
      <c r="K1950" s="67">
        <v>111.39919999999999</v>
      </c>
    </row>
    <row r="1951" spans="1:11" ht="14.5">
      <c r="A1951" s="66" t="str">
        <f t="shared" si="30"/>
        <v>Semarang - Kalikuning_GUNUNGSARI</v>
      </c>
      <c r="B1951" s="66" t="s">
        <v>599</v>
      </c>
      <c r="C1951" s="66" t="s">
        <v>5784</v>
      </c>
      <c r="D1951" s="76" t="s">
        <v>5752</v>
      </c>
      <c r="E1951" s="66" t="s">
        <v>5786</v>
      </c>
      <c r="F1951" s="67">
        <v>17.7</v>
      </c>
      <c r="G1951" s="67">
        <v>-7.2604499999999996</v>
      </c>
      <c r="H1951" s="67">
        <v>110.636</v>
      </c>
      <c r="I1951" s="66" t="s">
        <v>5061</v>
      </c>
      <c r="J1951" s="67">
        <v>-7.1833299999999998</v>
      </c>
      <c r="K1951" s="67">
        <v>110.4721</v>
      </c>
    </row>
    <row r="1952" spans="1:11" ht="14.5">
      <c r="A1952" s="66" t="str">
        <f t="shared" si="30"/>
        <v>Temanggung_GUNUNGSARI</v>
      </c>
      <c r="B1952" s="66" t="s">
        <v>599</v>
      </c>
      <c r="C1952" s="66" t="s">
        <v>5784</v>
      </c>
      <c r="D1952" s="76" t="s">
        <v>5746</v>
      </c>
      <c r="E1952" s="66" t="s">
        <v>5786</v>
      </c>
      <c r="F1952" s="67">
        <v>7.61</v>
      </c>
      <c r="G1952" s="67">
        <v>-7.3892699999999998</v>
      </c>
      <c r="H1952" s="67">
        <v>110.133</v>
      </c>
      <c r="I1952" s="66" t="s">
        <v>5294</v>
      </c>
      <c r="J1952" s="67">
        <v>-7.3036099999999999</v>
      </c>
      <c r="K1952" s="67">
        <v>110.15309999999999</v>
      </c>
    </row>
    <row r="1953" spans="1:11" ht="14.5">
      <c r="A1953" s="66" t="str">
        <f t="shared" si="30"/>
        <v>UPP CILACAP_GUNUNGSIMPING</v>
      </c>
      <c r="B1953" s="66" t="s">
        <v>5481</v>
      </c>
      <c r="C1953" s="66" t="s">
        <v>5784</v>
      </c>
      <c r="D1953" s="76" t="s">
        <v>5748</v>
      </c>
      <c r="E1953" s="66" t="s">
        <v>5786</v>
      </c>
      <c r="F1953" s="67">
        <v>20.29</v>
      </c>
      <c r="G1953" s="67">
        <v>-7.702</v>
      </c>
      <c r="H1953" s="67">
        <v>109.024</v>
      </c>
      <c r="I1953" s="66" t="s">
        <v>5474</v>
      </c>
      <c r="J1953" s="67">
        <v>-7.7338300000000002</v>
      </c>
      <c r="K1953" s="67">
        <v>108.9927</v>
      </c>
    </row>
    <row r="1954" spans="1:11" ht="14.5">
      <c r="A1954" s="66" t="str">
        <f t="shared" si="30"/>
        <v>Brebes GPP_GUNUNGSUGIH</v>
      </c>
      <c r="B1954" s="66" t="s">
        <v>1717</v>
      </c>
      <c r="C1954" s="66" t="s">
        <v>5784</v>
      </c>
      <c r="D1954" s="76" t="s">
        <v>5747</v>
      </c>
      <c r="E1954" s="66" t="s">
        <v>5786</v>
      </c>
      <c r="F1954" s="67">
        <v>20.92</v>
      </c>
      <c r="G1954" s="67">
        <v>-7.1797899999999997</v>
      </c>
      <c r="H1954" s="67">
        <v>108.834</v>
      </c>
      <c r="I1954" s="66" t="s">
        <v>1667</v>
      </c>
      <c r="J1954" s="67">
        <v>-7.1220699999999999</v>
      </c>
      <c r="K1954" s="67">
        <v>108.9847</v>
      </c>
    </row>
    <row r="1955" spans="1:11" ht="14.5">
      <c r="A1955" s="66" t="str">
        <f t="shared" si="30"/>
        <v>GD PSP Cilacap_GUNUNGTAJEM</v>
      </c>
      <c r="B1955" s="66" t="s">
        <v>2157</v>
      </c>
      <c r="C1955" s="66" t="s">
        <v>5784</v>
      </c>
      <c r="D1955" s="76" t="s">
        <v>5742</v>
      </c>
      <c r="E1955" s="66" t="s">
        <v>5786</v>
      </c>
      <c r="F1955" s="67">
        <v>20.92</v>
      </c>
      <c r="G1955" s="67">
        <v>-7.1600900000000003</v>
      </c>
      <c r="H1955" s="67">
        <v>108.733</v>
      </c>
      <c r="I1955" s="66" t="s">
        <v>2114</v>
      </c>
      <c r="J1955" s="67">
        <v>-7.3791900000000004</v>
      </c>
      <c r="K1955" s="67">
        <v>108.8021</v>
      </c>
    </row>
    <row r="1956" spans="1:11" ht="14.5">
      <c r="A1956" s="66" t="str">
        <f t="shared" si="30"/>
        <v>Wonosobo - Leksono_GUNUNGTAWANG</v>
      </c>
      <c r="B1956" s="66" t="s">
        <v>5604</v>
      </c>
      <c r="C1956" s="66" t="s">
        <v>5784</v>
      </c>
      <c r="D1956" s="76" t="s">
        <v>5744</v>
      </c>
      <c r="E1956" s="66" t="s">
        <v>5786</v>
      </c>
      <c r="F1956" s="67">
        <v>7.7</v>
      </c>
      <c r="G1956" s="67">
        <v>-7.4198500000000003</v>
      </c>
      <c r="H1956" s="67">
        <v>109.873</v>
      </c>
      <c r="I1956" s="66" t="s">
        <v>5583</v>
      </c>
      <c r="J1956" s="67">
        <v>-7.4236599999999999</v>
      </c>
      <c r="K1956" s="67">
        <v>109.8591</v>
      </c>
    </row>
    <row r="1957" spans="1:11" ht="14.5">
      <c r="A1957" s="66" t="str">
        <f t="shared" si="30"/>
        <v>GPP PURWOREJO_GUNUNGTEGES</v>
      </c>
      <c r="B1957" s="66" t="s">
        <v>3587</v>
      </c>
      <c r="C1957" s="66" t="s">
        <v>5784</v>
      </c>
      <c r="D1957" s="76" t="s">
        <v>5746</v>
      </c>
      <c r="E1957" s="66" t="s">
        <v>5786</v>
      </c>
      <c r="F1957" s="67">
        <v>4.4400000000000004</v>
      </c>
      <c r="G1957" s="67">
        <v>-7.6136299999999997</v>
      </c>
      <c r="H1957" s="67">
        <v>109.878</v>
      </c>
      <c r="I1957" s="66" t="s">
        <v>3504</v>
      </c>
      <c r="J1957" s="67">
        <v>-7.7226800000000004</v>
      </c>
      <c r="K1957" s="67">
        <v>109.9468</v>
      </c>
    </row>
    <row r="1958" spans="1:11" ht="14.5">
      <c r="A1958" s="66" t="str">
        <f t="shared" si="30"/>
        <v>GD PSP Cilacap_GUNUNGTELU</v>
      </c>
      <c r="B1958" s="66" t="s">
        <v>2158</v>
      </c>
      <c r="C1958" s="66" t="s">
        <v>5784</v>
      </c>
      <c r="D1958" s="76" t="s">
        <v>5744</v>
      </c>
      <c r="E1958" s="66" t="s">
        <v>5786</v>
      </c>
      <c r="F1958" s="67">
        <v>20.29</v>
      </c>
      <c r="G1958" s="67">
        <v>-7.4215600000000004</v>
      </c>
      <c r="H1958" s="67">
        <v>108.876</v>
      </c>
      <c r="I1958" s="66" t="s">
        <v>2114</v>
      </c>
      <c r="J1958" s="67">
        <v>-7.3791900000000004</v>
      </c>
      <c r="K1958" s="67">
        <v>108.8021</v>
      </c>
    </row>
    <row r="1959" spans="1:11" ht="14.5">
      <c r="A1959" s="66" t="str">
        <f t="shared" si="30"/>
        <v>Purbalingga - Kebong_GUNUNGTIGA</v>
      </c>
      <c r="B1959" s="66" t="s">
        <v>4824</v>
      </c>
      <c r="C1959" s="66" t="s">
        <v>5784</v>
      </c>
      <c r="D1959" s="76" t="s">
        <v>5744</v>
      </c>
      <c r="E1959" s="66" t="s">
        <v>5786</v>
      </c>
      <c r="F1959" s="67">
        <v>15.73</v>
      </c>
      <c r="G1959" s="67">
        <v>-7.1970400000000003</v>
      </c>
      <c r="H1959" s="67">
        <v>109.35</v>
      </c>
      <c r="I1959" s="66" t="s">
        <v>4781</v>
      </c>
      <c r="J1959" s="67">
        <v>-7.4033100000000003</v>
      </c>
      <c r="K1959" s="67">
        <v>109.3588</v>
      </c>
    </row>
    <row r="1960" spans="1:11" ht="14.5">
      <c r="A1960" s="66" t="str">
        <f t="shared" si="30"/>
        <v>GD. BGR WONOSOBO_GUNUNGTUGEL</v>
      </c>
      <c r="B1960" s="66" t="s">
        <v>2227</v>
      </c>
      <c r="C1960" s="66" t="s">
        <v>5784</v>
      </c>
      <c r="D1960" s="76" t="s">
        <v>5739</v>
      </c>
      <c r="E1960" s="66" t="s">
        <v>5786</v>
      </c>
      <c r="F1960" s="67">
        <v>7.7</v>
      </c>
      <c r="G1960" s="67">
        <v>-7.38734</v>
      </c>
      <c r="H1960" s="67">
        <v>109.813</v>
      </c>
      <c r="I1960" s="66" t="s">
        <v>2219</v>
      </c>
      <c r="J1960" s="67">
        <v>-7.42415</v>
      </c>
      <c r="K1960" s="67">
        <v>109.8409</v>
      </c>
    </row>
    <row r="1961" spans="1:11" ht="14.5">
      <c r="A1961" s="66" t="str">
        <f t="shared" si="30"/>
        <v>BGR NGLEJOK_GUNUNGTUMPENG</v>
      </c>
      <c r="B1961" s="66" t="s">
        <v>791</v>
      </c>
      <c r="C1961" s="66" t="s">
        <v>5784</v>
      </c>
      <c r="D1961" s="76" t="s">
        <v>5752</v>
      </c>
      <c r="E1961" s="66" t="s">
        <v>5786</v>
      </c>
      <c r="F1961" s="67">
        <v>53.45</v>
      </c>
      <c r="G1961" s="67">
        <v>-7.1543900000000002</v>
      </c>
      <c r="H1961" s="67">
        <v>110.709</v>
      </c>
      <c r="I1961" s="66" t="s">
        <v>775</v>
      </c>
      <c r="J1961" s="67">
        <v>-7.06935</v>
      </c>
      <c r="K1961" s="67">
        <v>110.8802</v>
      </c>
    </row>
    <row r="1962" spans="1:11" ht="14.5">
      <c r="A1962" s="66" t="str">
        <f t="shared" si="30"/>
        <v>GPP PURWOREJO_GUNUNGWANGI</v>
      </c>
      <c r="B1962" s="66" t="s">
        <v>3588</v>
      </c>
      <c r="C1962" s="66" t="s">
        <v>5784</v>
      </c>
      <c r="D1962" s="76" t="s">
        <v>5742</v>
      </c>
      <c r="E1962" s="66" t="s">
        <v>5786</v>
      </c>
      <c r="F1962" s="67">
        <v>4.4400000000000004</v>
      </c>
      <c r="G1962" s="67">
        <v>-7.7054200000000002</v>
      </c>
      <c r="H1962" s="67">
        <v>110.089</v>
      </c>
      <c r="I1962" s="66" t="s">
        <v>3504</v>
      </c>
      <c r="J1962" s="67">
        <v>-7.7226800000000004</v>
      </c>
      <c r="K1962" s="67">
        <v>109.9468</v>
      </c>
    </row>
    <row r="1963" spans="1:11" ht="14.5">
      <c r="A1963" s="66" t="str">
        <f t="shared" si="30"/>
        <v>GPP BANJARNEGARA_GUNUNGWULED</v>
      </c>
      <c r="B1963" s="66" t="s">
        <v>2391</v>
      </c>
      <c r="C1963" s="66" t="s">
        <v>5784</v>
      </c>
      <c r="D1963" s="76" t="s">
        <v>5742</v>
      </c>
      <c r="E1963" s="66" t="s">
        <v>5786</v>
      </c>
      <c r="F1963" s="67">
        <v>7.6</v>
      </c>
      <c r="G1963" s="67">
        <v>-7.2858700000000001</v>
      </c>
      <c r="H1963" s="67">
        <v>109.562</v>
      </c>
      <c r="I1963" s="66" t="s">
        <v>2357</v>
      </c>
      <c r="J1963" s="67">
        <v>-7.3905900000000004</v>
      </c>
      <c r="K1963" s="67">
        <v>109.7366</v>
      </c>
    </row>
    <row r="1964" spans="1:11" ht="14.5">
      <c r="A1964" s="66" t="str">
        <f t="shared" si="30"/>
        <v>Pati - Juwana_GUNUNGWUNGKAL</v>
      </c>
      <c r="B1964" s="66" t="s">
        <v>4492</v>
      </c>
      <c r="C1964" s="66" t="s">
        <v>5784</v>
      </c>
      <c r="D1964" s="76" t="s">
        <v>5751</v>
      </c>
      <c r="E1964" s="66" t="s">
        <v>5786</v>
      </c>
      <c r="F1964" s="67">
        <v>16.66</v>
      </c>
      <c r="G1964" s="67">
        <v>-6.5697200000000002</v>
      </c>
      <c r="H1964" s="67">
        <v>110.99</v>
      </c>
      <c r="I1964" s="66" t="s">
        <v>4458</v>
      </c>
      <c r="J1964" s="67">
        <v>-6.7296100000000001</v>
      </c>
      <c r="K1964" s="67">
        <v>111.1037</v>
      </c>
    </row>
    <row r="1965" spans="1:11" ht="14.5">
      <c r="A1965" s="66" t="str">
        <f t="shared" si="30"/>
        <v>GPP SUKOHARJO_GUPIT</v>
      </c>
      <c r="B1965" s="66" t="s">
        <v>3999</v>
      </c>
      <c r="C1965" s="66" t="s">
        <v>5784</v>
      </c>
      <c r="D1965" s="76" t="s">
        <v>5740</v>
      </c>
      <c r="E1965" s="66" t="s">
        <v>5786</v>
      </c>
      <c r="F1965" s="67">
        <v>14.71</v>
      </c>
      <c r="G1965" s="67">
        <v>-7.7412000000000001</v>
      </c>
      <c r="H1965" s="67">
        <v>110.89</v>
      </c>
      <c r="I1965" s="66" t="s">
        <v>3993</v>
      </c>
      <c r="J1965" s="67">
        <v>-7.7412599999999996</v>
      </c>
      <c r="K1965" s="67">
        <v>110.8785</v>
      </c>
    </row>
    <row r="1966" spans="1:11" ht="14.5">
      <c r="A1966" s="66" t="str">
        <f t="shared" si="30"/>
        <v>GPP PEKALONGAN_GUTOMO</v>
      </c>
      <c r="B1966" s="66" t="s">
        <v>3403</v>
      </c>
      <c r="C1966" s="66" t="s">
        <v>5784</v>
      </c>
      <c r="D1966" s="76" t="s">
        <v>5742</v>
      </c>
      <c r="E1966" s="66" t="s">
        <v>5786</v>
      </c>
      <c r="F1966" s="67">
        <v>5.84</v>
      </c>
      <c r="G1966" s="67">
        <v>-7.0716200000000002</v>
      </c>
      <c r="H1966" s="67">
        <v>109.611</v>
      </c>
      <c r="I1966" s="66" t="s">
        <v>3376</v>
      </c>
      <c r="J1966" s="67">
        <v>-6.8898999999999999</v>
      </c>
      <c r="K1966" s="67">
        <v>109.6589</v>
      </c>
    </row>
    <row r="1967" spans="1:11" ht="14.5">
      <c r="A1967" s="66" t="str">
        <f t="shared" si="30"/>
        <v>Pati - Sokokulon_GUWO</v>
      </c>
      <c r="B1967" s="66" t="s">
        <v>4619</v>
      </c>
      <c r="C1967" s="66" t="s">
        <v>5784</v>
      </c>
      <c r="D1967" s="76" t="s">
        <v>5742</v>
      </c>
      <c r="E1967" s="66" t="s">
        <v>5786</v>
      </c>
      <c r="F1967" s="67">
        <v>16.66</v>
      </c>
      <c r="G1967" s="67">
        <v>-6.6853600000000002</v>
      </c>
      <c r="H1967" s="67">
        <v>110.979</v>
      </c>
      <c r="I1967" s="66" t="s">
        <v>4606</v>
      </c>
      <c r="J1967" s="67">
        <v>-6.7764199999999999</v>
      </c>
      <c r="K1967" s="67">
        <v>110.9949</v>
      </c>
    </row>
    <row r="1968" spans="1:11" ht="14.5">
      <c r="A1968" s="66" t="str">
        <f t="shared" si="30"/>
        <v>Boyolali_GUWOKAJEN</v>
      </c>
      <c r="B1968" s="66" t="s">
        <v>1424</v>
      </c>
      <c r="C1968" s="66" t="s">
        <v>5784</v>
      </c>
      <c r="D1968" s="76" t="s">
        <v>5742</v>
      </c>
      <c r="E1968" s="66" t="s">
        <v>5786</v>
      </c>
      <c r="F1968" s="67">
        <v>17.7</v>
      </c>
      <c r="G1968" s="67">
        <v>-7.5595299999999996</v>
      </c>
      <c r="H1968" s="67">
        <v>110.705</v>
      </c>
      <c r="I1968" s="66" t="s">
        <v>1370</v>
      </c>
      <c r="J1968" s="67">
        <v>-7.5381099999999996</v>
      </c>
      <c r="K1968" s="67">
        <v>110.6292</v>
      </c>
    </row>
    <row r="1969" spans="1:11" ht="14.5">
      <c r="A1969" s="66" t="str">
        <f t="shared" si="30"/>
        <v>Sragen 1 - Ngrampal_GUWOREJO</v>
      </c>
      <c r="B1969" s="66" t="s">
        <v>5169</v>
      </c>
      <c r="C1969" s="66" t="s">
        <v>5784</v>
      </c>
      <c r="D1969" s="76" t="s">
        <v>5737</v>
      </c>
      <c r="E1969" s="66" t="s">
        <v>5786</v>
      </c>
      <c r="F1969" s="67">
        <v>66.78</v>
      </c>
      <c r="G1969" s="67">
        <v>-7.45791</v>
      </c>
      <c r="H1969" s="67">
        <v>111.014</v>
      </c>
      <c r="I1969" s="66" t="s">
        <v>5161</v>
      </c>
      <c r="J1969" s="67">
        <v>-7.4020799999999998</v>
      </c>
      <c r="K1969" s="67">
        <v>111.0612</v>
      </c>
    </row>
    <row r="1970" spans="1:11" ht="14.5">
      <c r="A1970" s="66" t="str">
        <f t="shared" si="30"/>
        <v>BGR NGADIROJO_GUWOTIRTO</v>
      </c>
      <c r="B1970" s="66" t="s">
        <v>600</v>
      </c>
      <c r="C1970" s="66" t="s">
        <v>5784</v>
      </c>
      <c r="D1970" s="76" t="s">
        <v>5746</v>
      </c>
      <c r="E1970" s="66" t="s">
        <v>5786</v>
      </c>
      <c r="F1970" s="67">
        <v>20.7</v>
      </c>
      <c r="G1970" s="67">
        <v>-8.0488599999999995</v>
      </c>
      <c r="H1970" s="67">
        <v>110.94199999999999</v>
      </c>
      <c r="I1970" s="66" t="s">
        <v>538</v>
      </c>
      <c r="J1970" s="67">
        <v>-7.8147399999999996</v>
      </c>
      <c r="K1970" s="67">
        <v>111.0005</v>
      </c>
    </row>
    <row r="1971" spans="1:11" ht="14.5">
      <c r="A1971" s="66" t="str">
        <f t="shared" si="30"/>
        <v>BGR NGLEJOK_GUYANGAN</v>
      </c>
      <c r="B1971" s="66" t="s">
        <v>792</v>
      </c>
      <c r="C1971" s="66" t="s">
        <v>5784</v>
      </c>
      <c r="D1971" s="76" t="s">
        <v>5764</v>
      </c>
      <c r="E1971" s="66" t="s">
        <v>5786</v>
      </c>
      <c r="F1971" s="67">
        <v>53.45</v>
      </c>
      <c r="G1971" s="67">
        <v>-7.0700099999999999</v>
      </c>
      <c r="H1971" s="67">
        <v>110.806</v>
      </c>
      <c r="I1971" s="66" t="s">
        <v>775</v>
      </c>
      <c r="J1971" s="67">
        <v>-7.06935</v>
      </c>
      <c r="K1971" s="67">
        <v>110.8802</v>
      </c>
    </row>
    <row r="1972" spans="1:11" ht="14.5">
      <c r="A1972" s="66" t="str">
        <f t="shared" si="30"/>
        <v>GPP PURWOREJO_GUYANGAN</v>
      </c>
      <c r="B1972" s="66" t="s">
        <v>792</v>
      </c>
      <c r="C1972" s="66" t="s">
        <v>5784</v>
      </c>
      <c r="D1972" s="76" t="s">
        <v>5750</v>
      </c>
      <c r="E1972" s="66" t="s">
        <v>5786</v>
      </c>
      <c r="F1972" s="67">
        <v>4.4400000000000004</v>
      </c>
      <c r="G1972" s="67">
        <v>-7.8381299999999996</v>
      </c>
      <c r="H1972" s="67">
        <v>110.001</v>
      </c>
      <c r="I1972" s="66" t="s">
        <v>3504</v>
      </c>
      <c r="J1972" s="67">
        <v>-7.7226800000000004</v>
      </c>
      <c r="K1972" s="67">
        <v>109.9468</v>
      </c>
    </row>
    <row r="1973" spans="1:11" ht="14.5">
      <c r="A1973" s="66" t="str">
        <f t="shared" si="30"/>
        <v>GPP PURWOREJO_GUYANGAN</v>
      </c>
      <c r="B1973" s="66" t="s">
        <v>792</v>
      </c>
      <c r="C1973" s="66" t="s">
        <v>5784</v>
      </c>
      <c r="D1973" s="76" t="s">
        <v>5754</v>
      </c>
      <c r="E1973" s="66" t="s">
        <v>5786</v>
      </c>
      <c r="F1973" s="67">
        <v>4.4400000000000004</v>
      </c>
      <c r="G1973" s="67">
        <v>-7.6648699999999996</v>
      </c>
      <c r="H1973" s="67">
        <v>110.077</v>
      </c>
      <c r="I1973" s="66" t="s">
        <v>3504</v>
      </c>
      <c r="J1973" s="67">
        <v>-7.7226800000000004</v>
      </c>
      <c r="K1973" s="67">
        <v>109.9468</v>
      </c>
    </row>
    <row r="1974" spans="1:11" ht="14.5">
      <c r="A1974" s="66" t="str">
        <f t="shared" si="30"/>
        <v>Jepara - Mayong_GUYANGAN</v>
      </c>
      <c r="B1974" s="66" t="s">
        <v>792</v>
      </c>
      <c r="C1974" s="66" t="s">
        <v>5784</v>
      </c>
      <c r="D1974" s="76" t="s">
        <v>5757</v>
      </c>
      <c r="E1974" s="66" t="s">
        <v>5786</v>
      </c>
      <c r="F1974" s="67">
        <v>10.32</v>
      </c>
      <c r="G1974" s="67">
        <v>-6.5570599999999999</v>
      </c>
      <c r="H1974" s="67">
        <v>110.753</v>
      </c>
      <c r="I1974" s="66" t="s">
        <v>4145</v>
      </c>
      <c r="J1974" s="67">
        <v>-6.7420299999999997</v>
      </c>
      <c r="K1974" s="67">
        <v>110.7436</v>
      </c>
    </row>
    <row r="1975" spans="1:11" ht="14.5">
      <c r="A1975" s="66" t="str">
        <f t="shared" si="30"/>
        <v>Pati - Juwana_GUYANGAN</v>
      </c>
      <c r="B1975" s="66" t="s">
        <v>792</v>
      </c>
      <c r="C1975" s="66" t="s">
        <v>5784</v>
      </c>
      <c r="D1975" s="76" t="s">
        <v>5757</v>
      </c>
      <c r="E1975" s="66" t="s">
        <v>5786</v>
      </c>
      <c r="F1975" s="67">
        <v>16.66</v>
      </c>
      <c r="G1975" s="67">
        <v>-6.8731999999999998</v>
      </c>
      <c r="H1975" s="67">
        <v>111.124</v>
      </c>
      <c r="I1975" s="66" t="s">
        <v>4458</v>
      </c>
      <c r="J1975" s="67">
        <v>-6.7296100000000001</v>
      </c>
      <c r="K1975" s="67">
        <v>111.1037</v>
      </c>
    </row>
    <row r="1976" spans="1:11" ht="14.5">
      <c r="A1976" s="66" t="str">
        <f t="shared" si="30"/>
        <v>GPP SRAGEN_HADILUWIH</v>
      </c>
      <c r="B1976" s="66" t="s">
        <v>3925</v>
      </c>
      <c r="C1976" s="66" t="s">
        <v>5784</v>
      </c>
      <c r="D1976" s="76" t="s">
        <v>5764</v>
      </c>
      <c r="E1976" s="66" t="s">
        <v>5786</v>
      </c>
      <c r="F1976" s="67">
        <v>66.78</v>
      </c>
      <c r="G1976" s="67">
        <v>-7.3508100000000001</v>
      </c>
      <c r="H1976" s="67">
        <v>110.85899999999999</v>
      </c>
      <c r="I1976" s="66" t="s">
        <v>3898</v>
      </c>
      <c r="J1976" s="67">
        <v>-7.4936100000000003</v>
      </c>
      <c r="K1976" s="67">
        <v>110.9278</v>
      </c>
    </row>
    <row r="1977" spans="1:11" ht="14.5">
      <c r="A1977" s="66" t="str">
        <f t="shared" si="30"/>
        <v>Kudus - Kaliwungu_HADIPOLO</v>
      </c>
      <c r="B1977" s="66" t="s">
        <v>4403</v>
      </c>
      <c r="C1977" s="66" t="s">
        <v>5784</v>
      </c>
      <c r="D1977" s="76" t="s">
        <v>5755</v>
      </c>
      <c r="E1977" s="66" t="s">
        <v>5786</v>
      </c>
      <c r="F1977" s="67">
        <v>13.38</v>
      </c>
      <c r="G1977" s="67">
        <v>-6.7965799999999996</v>
      </c>
      <c r="H1977" s="67">
        <v>110.89700000000001</v>
      </c>
      <c r="I1977" s="66" t="s">
        <v>4381</v>
      </c>
      <c r="J1977" s="67">
        <v>-6.8014900000000003</v>
      </c>
      <c r="K1977" s="67">
        <v>110.82510000000001</v>
      </c>
    </row>
    <row r="1978" spans="1:11" ht="14.5">
      <c r="A1978" s="66" t="str">
        <f t="shared" si="30"/>
        <v>GPP PATI_HADIWARNO</v>
      </c>
      <c r="B1978" s="66" t="s">
        <v>3350</v>
      </c>
      <c r="C1978" s="66" t="s">
        <v>5784</v>
      </c>
      <c r="D1978" s="76" t="s">
        <v>5758</v>
      </c>
      <c r="E1978" s="66" t="s">
        <v>5786</v>
      </c>
      <c r="F1978" s="67">
        <v>13.38</v>
      </c>
      <c r="G1978" s="67">
        <v>-6.8204200000000004</v>
      </c>
      <c r="H1978" s="67">
        <v>110.908</v>
      </c>
      <c r="I1978" s="66" t="s">
        <v>3337</v>
      </c>
      <c r="J1978" s="67">
        <v>-6.7882499999999997</v>
      </c>
      <c r="K1978" s="67">
        <v>110.9785</v>
      </c>
    </row>
    <row r="1979" spans="1:11" ht="14.5">
      <c r="A1979" s="66" t="str">
        <f t="shared" si="30"/>
        <v>GD PSP Cilacap_HANUM</v>
      </c>
      <c r="B1979" s="66" t="s">
        <v>2159</v>
      </c>
      <c r="C1979" s="66" t="s">
        <v>5784</v>
      </c>
      <c r="D1979" s="76" t="s">
        <v>5764</v>
      </c>
      <c r="E1979" s="66" t="s">
        <v>5786</v>
      </c>
      <c r="F1979" s="67">
        <v>20.29</v>
      </c>
      <c r="G1979" s="67">
        <v>-7.2353100000000001</v>
      </c>
      <c r="H1979" s="67">
        <v>108.63</v>
      </c>
      <c r="I1979" s="66" t="s">
        <v>2114</v>
      </c>
      <c r="J1979" s="67">
        <v>-7.3791900000000004</v>
      </c>
      <c r="K1979" s="67">
        <v>108.8021</v>
      </c>
    </row>
    <row r="1980" spans="1:11" ht="14.5">
      <c r="A1980" s="66" t="str">
        <f t="shared" si="30"/>
        <v>GPP PURWOREJO_HARDIMULYO</v>
      </c>
      <c r="B1980" s="66" t="s">
        <v>3589</v>
      </c>
      <c r="C1980" s="66" t="s">
        <v>5784</v>
      </c>
      <c r="D1980" s="76" t="s">
        <v>5757</v>
      </c>
      <c r="E1980" s="66" t="s">
        <v>5786</v>
      </c>
      <c r="F1980" s="67">
        <v>4.4400000000000004</v>
      </c>
      <c r="G1980" s="67">
        <v>-7.6905900000000003</v>
      </c>
      <c r="H1980" s="67">
        <v>110.09099999999999</v>
      </c>
      <c r="I1980" s="66" t="s">
        <v>3504</v>
      </c>
      <c r="J1980" s="67">
        <v>-7.7226800000000004</v>
      </c>
      <c r="K1980" s="67">
        <v>109.9468</v>
      </c>
    </row>
    <row r="1981" spans="1:11" ht="14.5">
      <c r="A1981" s="66" t="str">
        <f t="shared" si="30"/>
        <v>BGR NGADIROJO_HARGANTORO</v>
      </c>
      <c r="B1981" s="66" t="s">
        <v>601</v>
      </c>
      <c r="C1981" s="66" t="s">
        <v>5784</v>
      </c>
      <c r="D1981" s="76" t="s">
        <v>5759</v>
      </c>
      <c r="E1981" s="66" t="s">
        <v>5786</v>
      </c>
      <c r="F1981" s="67">
        <v>20.7</v>
      </c>
      <c r="G1981" s="67">
        <v>-7.9325999999999999</v>
      </c>
      <c r="H1981" s="67">
        <v>111.074</v>
      </c>
      <c r="I1981" s="66" t="s">
        <v>538</v>
      </c>
      <c r="J1981" s="67">
        <v>-7.8147399999999996</v>
      </c>
      <c r="K1981" s="67">
        <v>111.0005</v>
      </c>
    </row>
    <row r="1982" spans="1:11" ht="14.5">
      <c r="A1982" s="66" t="str">
        <f t="shared" si="30"/>
        <v>BGR NGADIROJO_HARGOREJO</v>
      </c>
      <c r="B1982" s="66" t="s">
        <v>602</v>
      </c>
      <c r="C1982" s="66" t="s">
        <v>5784</v>
      </c>
      <c r="D1982" s="76" t="s">
        <v>5748</v>
      </c>
      <c r="E1982" s="66" t="s">
        <v>5786</v>
      </c>
      <c r="F1982" s="67">
        <v>20.7</v>
      </c>
      <c r="G1982" s="67">
        <v>-7.9561299999999999</v>
      </c>
      <c r="H1982" s="67">
        <v>111.11499999999999</v>
      </c>
      <c r="I1982" s="66" t="s">
        <v>538</v>
      </c>
      <c r="J1982" s="67">
        <v>-7.8147399999999996</v>
      </c>
      <c r="K1982" s="67">
        <v>111.0005</v>
      </c>
    </row>
    <row r="1983" spans="1:11" ht="14.5">
      <c r="A1983" s="66" t="str">
        <f t="shared" si="30"/>
        <v>GPP PURWOREJO_HARGOROJO</v>
      </c>
      <c r="B1983" s="66" t="s">
        <v>3590</v>
      </c>
      <c r="C1983" s="66" t="s">
        <v>5784</v>
      </c>
      <c r="D1983" s="76" t="s">
        <v>5761</v>
      </c>
      <c r="E1983" s="66" t="s">
        <v>5786</v>
      </c>
      <c r="F1983" s="67">
        <v>4.4400000000000004</v>
      </c>
      <c r="G1983" s="67">
        <v>-7.8152200000000001</v>
      </c>
      <c r="H1983" s="67">
        <v>110.044</v>
      </c>
      <c r="I1983" s="66" t="s">
        <v>3504</v>
      </c>
      <c r="J1983" s="67">
        <v>-7.7226800000000004</v>
      </c>
      <c r="K1983" s="67">
        <v>109.9468</v>
      </c>
    </row>
    <row r="1984" spans="1:11" ht="14.5">
      <c r="A1984" s="66" t="str">
        <f t="shared" si="30"/>
        <v>BGR NGADIROJO_HARGOSARI</v>
      </c>
      <c r="B1984" s="66" t="s">
        <v>603</v>
      </c>
      <c r="C1984" s="66" t="s">
        <v>5784</v>
      </c>
      <c r="D1984" s="76" t="s">
        <v>5764</v>
      </c>
      <c r="E1984" s="66" t="s">
        <v>5786</v>
      </c>
      <c r="F1984" s="67">
        <v>20.7</v>
      </c>
      <c r="G1984" s="67">
        <v>-7.9912200000000002</v>
      </c>
      <c r="H1984" s="67">
        <v>111.108</v>
      </c>
      <c r="I1984" s="66" t="s">
        <v>538</v>
      </c>
      <c r="J1984" s="67">
        <v>-7.8147399999999996</v>
      </c>
      <c r="K1984" s="67">
        <v>111.0005</v>
      </c>
    </row>
    <row r="1985" spans="1:11" ht="14.5">
      <c r="A1985" s="66" t="str">
        <f t="shared" si="30"/>
        <v>TGL 3PURWAHAMBA_HARJASARI</v>
      </c>
      <c r="B1985" s="66" t="s">
        <v>5392</v>
      </c>
      <c r="C1985" s="66" t="s">
        <v>5784</v>
      </c>
      <c r="D1985" s="76" t="s">
        <v>5746</v>
      </c>
      <c r="E1985" s="66" t="s">
        <v>5786</v>
      </c>
      <c r="F1985" s="67">
        <v>11.25</v>
      </c>
      <c r="G1985" s="67">
        <v>-6.9302400000000004</v>
      </c>
      <c r="H1985" s="67">
        <v>109.261</v>
      </c>
      <c r="I1985" s="66" t="s">
        <v>5354</v>
      </c>
      <c r="J1985" s="67">
        <v>-6.87378</v>
      </c>
      <c r="K1985" s="67">
        <v>109.2512</v>
      </c>
    </row>
    <row r="1986" spans="1:11" ht="14.5">
      <c r="A1986" s="66" t="str">
        <f t="shared" ref="A1986:A2049" si="31">CONCATENATE(I1986,"_",B1986)</f>
        <v>GPP PURWOREJO_HARJOBINANGUN</v>
      </c>
      <c r="B1986" s="66" t="s">
        <v>3591</v>
      </c>
      <c r="C1986" s="66" t="s">
        <v>5784</v>
      </c>
      <c r="D1986" s="76" t="s">
        <v>5754</v>
      </c>
      <c r="E1986" s="66" t="s">
        <v>5786</v>
      </c>
      <c r="F1986" s="67">
        <v>4.4400000000000004</v>
      </c>
      <c r="G1986" s="67">
        <v>-7.8367399999999998</v>
      </c>
      <c r="H1986" s="67">
        <v>109.91200000000001</v>
      </c>
      <c r="I1986" s="66" t="s">
        <v>3504</v>
      </c>
      <c r="J1986" s="67">
        <v>-7.7226800000000004</v>
      </c>
      <c r="K1986" s="67">
        <v>109.9468</v>
      </c>
    </row>
    <row r="1987" spans="1:11" ht="14.5">
      <c r="A1987" s="66" t="str">
        <f t="shared" si="31"/>
        <v>BGR TEMANGGUNG_HARJODOWO</v>
      </c>
      <c r="B1987" s="66" t="s">
        <v>1049</v>
      </c>
      <c r="C1987" s="66" t="s">
        <v>5784</v>
      </c>
      <c r="D1987" s="76" t="s">
        <v>5756</v>
      </c>
      <c r="E1987" s="66" t="s">
        <v>5786</v>
      </c>
      <c r="F1987" s="67">
        <v>16.97</v>
      </c>
      <c r="G1987" s="67">
        <v>-7.1222599999999998</v>
      </c>
      <c r="H1987" s="67">
        <v>109.98399999999999</v>
      </c>
      <c r="I1987" s="66" t="s">
        <v>999</v>
      </c>
      <c r="J1987" s="67">
        <v>-7.2953299999999999</v>
      </c>
      <c r="K1987" s="67">
        <v>110.0787</v>
      </c>
    </row>
    <row r="1988" spans="1:11" ht="14.5">
      <c r="A1988" s="66" t="str">
        <f t="shared" si="31"/>
        <v>GPP KEBUMEN_HARJODOWO</v>
      </c>
      <c r="B1988" s="66" t="s">
        <v>1049</v>
      </c>
      <c r="C1988" s="66" t="s">
        <v>5784</v>
      </c>
      <c r="D1988" s="76" t="s">
        <v>5744</v>
      </c>
      <c r="E1988" s="66" t="s">
        <v>5786</v>
      </c>
      <c r="F1988" s="67">
        <v>15.69</v>
      </c>
      <c r="G1988" s="67">
        <v>-7.6732899999999997</v>
      </c>
      <c r="H1988" s="67">
        <v>109.502</v>
      </c>
      <c r="I1988" s="66" t="s">
        <v>2714</v>
      </c>
      <c r="J1988" s="67">
        <v>-7.6109200000000001</v>
      </c>
      <c r="K1988" s="67">
        <v>109.5078</v>
      </c>
    </row>
    <row r="1989" spans="1:11" ht="14.5">
      <c r="A1989" s="66" t="str">
        <f t="shared" si="31"/>
        <v>Batang - Kasepuhan_HARJOSARI</v>
      </c>
      <c r="B1989" s="66" t="s">
        <v>100</v>
      </c>
      <c r="C1989" s="66" t="s">
        <v>5784</v>
      </c>
      <c r="D1989" s="76" t="s">
        <v>5747</v>
      </c>
      <c r="E1989" s="66" t="s">
        <v>5786</v>
      </c>
      <c r="F1989" s="67">
        <v>5.84</v>
      </c>
      <c r="G1989" s="67">
        <v>-7.0390499999999996</v>
      </c>
      <c r="H1989" s="67">
        <v>109.667</v>
      </c>
      <c r="I1989" s="66" t="s">
        <v>54</v>
      </c>
      <c r="J1989" s="67">
        <v>-6.9040600000000003</v>
      </c>
      <c r="K1989" s="67">
        <v>109.7085</v>
      </c>
    </row>
    <row r="1990" spans="1:11" ht="14.5">
      <c r="A1990" s="66" t="str">
        <f t="shared" si="31"/>
        <v>GPP SRAGEN_HARJOSARI</v>
      </c>
      <c r="B1990" s="66" t="s">
        <v>100</v>
      </c>
      <c r="C1990" s="66" t="s">
        <v>5784</v>
      </c>
      <c r="D1990" s="76" t="s">
        <v>5743</v>
      </c>
      <c r="E1990" s="66" t="s">
        <v>5786</v>
      </c>
      <c r="F1990" s="67">
        <v>21.59</v>
      </c>
      <c r="G1990" s="67">
        <v>-7.6061300000000003</v>
      </c>
      <c r="H1990" s="67">
        <v>111.077</v>
      </c>
      <c r="I1990" s="66" t="s">
        <v>3898</v>
      </c>
      <c r="J1990" s="67">
        <v>-7.4936100000000003</v>
      </c>
      <c r="K1990" s="67">
        <v>110.9278</v>
      </c>
    </row>
    <row r="1991" spans="1:11" ht="14.5">
      <c r="A1991" s="66" t="str">
        <f t="shared" si="31"/>
        <v>Semarang - Kalikuning_HARJOSARI</v>
      </c>
      <c r="B1991" s="66" t="s">
        <v>100</v>
      </c>
      <c r="C1991" s="66" t="s">
        <v>5784</v>
      </c>
      <c r="D1991" s="76" t="s">
        <v>5764</v>
      </c>
      <c r="E1991" s="66" t="s">
        <v>5786</v>
      </c>
      <c r="F1991" s="67">
        <v>10.51</v>
      </c>
      <c r="G1991" s="67">
        <v>-7.2230800000000004</v>
      </c>
      <c r="H1991" s="67">
        <v>110.429</v>
      </c>
      <c r="I1991" s="66" t="s">
        <v>5061</v>
      </c>
      <c r="J1991" s="67">
        <v>-7.1833299999999998</v>
      </c>
      <c r="K1991" s="67">
        <v>110.4721</v>
      </c>
    </row>
    <row r="1992" spans="1:11" ht="14.5">
      <c r="A1992" s="66" t="str">
        <f t="shared" si="31"/>
        <v>TGL 3PURWAHAMBA_HARJOSARI KIDUL</v>
      </c>
      <c r="B1992" s="66" t="s">
        <v>5393</v>
      </c>
      <c r="C1992" s="66" t="s">
        <v>5784</v>
      </c>
      <c r="D1992" s="76" t="s">
        <v>5753</v>
      </c>
      <c r="E1992" s="66" t="s">
        <v>5786</v>
      </c>
      <c r="F1992" s="67">
        <v>11.25</v>
      </c>
      <c r="G1992" s="67">
        <v>-6.9561599999999997</v>
      </c>
      <c r="H1992" s="67">
        <v>109.125</v>
      </c>
      <c r="I1992" s="66" t="s">
        <v>5354</v>
      </c>
      <c r="J1992" s="67">
        <v>-6.87378</v>
      </c>
      <c r="K1992" s="67">
        <v>109.2512</v>
      </c>
    </row>
    <row r="1993" spans="1:11" ht="14.5">
      <c r="A1993" s="66" t="str">
        <f t="shared" si="31"/>
        <v>TGL 3PURWAHAMBA_HARJOSARI LOR</v>
      </c>
      <c r="B1993" s="66" t="s">
        <v>5394</v>
      </c>
      <c r="C1993" s="66" t="s">
        <v>5784</v>
      </c>
      <c r="D1993" s="76" t="s">
        <v>5748</v>
      </c>
      <c r="E1993" s="66" t="s">
        <v>5786</v>
      </c>
      <c r="F1993" s="67">
        <v>11.25</v>
      </c>
      <c r="G1993" s="67">
        <v>-6.9465700000000004</v>
      </c>
      <c r="H1993" s="67">
        <v>109.12</v>
      </c>
      <c r="I1993" s="66" t="s">
        <v>5354</v>
      </c>
      <c r="J1993" s="67">
        <v>-6.87378</v>
      </c>
      <c r="K1993" s="67">
        <v>109.2512</v>
      </c>
    </row>
    <row r="1994" spans="1:11" ht="14.5">
      <c r="A1994" s="66" t="str">
        <f t="shared" si="31"/>
        <v>BGR NGLEJOK_HARJOWINANGUN</v>
      </c>
      <c r="B1994" s="66" t="s">
        <v>793</v>
      </c>
      <c r="C1994" s="66" t="s">
        <v>5784</v>
      </c>
      <c r="D1994" s="76" t="s">
        <v>5757</v>
      </c>
      <c r="E1994" s="66" t="s">
        <v>5786</v>
      </c>
      <c r="F1994" s="67">
        <v>53.45</v>
      </c>
      <c r="G1994" s="67">
        <v>-7.0411000000000001</v>
      </c>
      <c r="H1994" s="67">
        <v>110.726</v>
      </c>
      <c r="I1994" s="66" t="s">
        <v>775</v>
      </c>
      <c r="J1994" s="67">
        <v>-7.06935</v>
      </c>
      <c r="K1994" s="67">
        <v>110.8802</v>
      </c>
    </row>
    <row r="1995" spans="1:11" ht="14.5">
      <c r="A1995" s="66" t="str">
        <f t="shared" si="31"/>
        <v>Blora 4 Ngawen_HARJOWINANGUN</v>
      </c>
      <c r="B1995" s="66" t="s">
        <v>793</v>
      </c>
      <c r="C1995" s="66" t="s">
        <v>5784</v>
      </c>
      <c r="D1995" s="76" t="s">
        <v>5761</v>
      </c>
      <c r="E1995" s="66" t="s">
        <v>5786</v>
      </c>
      <c r="F1995" s="67">
        <v>44.23</v>
      </c>
      <c r="G1995" s="67">
        <v>-6.9744400000000004</v>
      </c>
      <c r="H1995" s="67">
        <v>111.30200000000001</v>
      </c>
      <c r="I1995" s="66" t="s">
        <v>1251</v>
      </c>
      <c r="J1995" s="67">
        <v>-7.0247799999999998</v>
      </c>
      <c r="K1995" s="67">
        <v>111.2928</v>
      </c>
    </row>
    <row r="1996" spans="1:11" ht="14.5">
      <c r="A1996" s="66" t="str">
        <f t="shared" si="31"/>
        <v>Brebes GPP_HARJOWINANGUN</v>
      </c>
      <c r="B1996" s="66" t="s">
        <v>793</v>
      </c>
      <c r="C1996" s="66" t="s">
        <v>5784</v>
      </c>
      <c r="D1996" s="76" t="s">
        <v>5742</v>
      </c>
      <c r="E1996" s="66" t="s">
        <v>5786</v>
      </c>
      <c r="F1996" s="67">
        <v>11.25</v>
      </c>
      <c r="G1996" s="67">
        <v>-7.0991400000000002</v>
      </c>
      <c r="H1996" s="67">
        <v>109.105</v>
      </c>
      <c r="I1996" s="66" t="s">
        <v>1667</v>
      </c>
      <c r="J1996" s="67">
        <v>-7.1220699999999999</v>
      </c>
      <c r="K1996" s="67">
        <v>108.9847</v>
      </c>
    </row>
    <row r="1997" spans="1:11" ht="14.5">
      <c r="A1997" s="66" t="str">
        <f t="shared" si="31"/>
        <v>Demak 1 - Mranak_HARJOWINANGUN</v>
      </c>
      <c r="B1997" s="66" t="s">
        <v>793</v>
      </c>
      <c r="C1997" s="66" t="s">
        <v>5784</v>
      </c>
      <c r="D1997" s="76" t="s">
        <v>5742</v>
      </c>
      <c r="E1997" s="66" t="s">
        <v>5786</v>
      </c>
      <c r="F1997" s="67">
        <v>26.27</v>
      </c>
      <c r="G1997" s="67">
        <v>-6.9252700000000003</v>
      </c>
      <c r="H1997" s="67">
        <v>110.749</v>
      </c>
      <c r="I1997" s="66" t="s">
        <v>1911</v>
      </c>
      <c r="J1997" s="67">
        <v>-6.8903100000000004</v>
      </c>
      <c r="K1997" s="67">
        <v>110.6673</v>
      </c>
    </row>
    <row r="1998" spans="1:11" ht="14.5">
      <c r="A1998" s="66" t="str">
        <f t="shared" si="31"/>
        <v>BGR JENARSARI_HARJOWINANGUN BARAT</v>
      </c>
      <c r="B1998" s="66" t="s">
        <v>384</v>
      </c>
      <c r="C1998" s="66" t="s">
        <v>5784</v>
      </c>
      <c r="D1998" s="76" t="s">
        <v>5747</v>
      </c>
      <c r="E1998" s="66" t="s">
        <v>5786</v>
      </c>
      <c r="F1998" s="67">
        <v>9.3699999999999992</v>
      </c>
      <c r="G1998" s="67">
        <v>-7.0224399999999996</v>
      </c>
      <c r="H1998" s="67">
        <v>109.974</v>
      </c>
      <c r="I1998" s="66" t="s">
        <v>346</v>
      </c>
      <c r="J1998" s="67">
        <v>-6.95329</v>
      </c>
      <c r="K1998" s="67">
        <v>110.10129999999999</v>
      </c>
    </row>
    <row r="1999" spans="1:11" ht="14.5">
      <c r="A1999" s="66" t="str">
        <f t="shared" si="31"/>
        <v>BGR JENARSARI_HARJOWINANGUN TIMUR</v>
      </c>
      <c r="B1999" s="66" t="s">
        <v>385</v>
      </c>
      <c r="C1999" s="66" t="s">
        <v>5784</v>
      </c>
      <c r="D1999" s="76" t="s">
        <v>5745</v>
      </c>
      <c r="E1999" s="66" t="s">
        <v>5786</v>
      </c>
      <c r="F1999" s="67">
        <v>9.3699999999999992</v>
      </c>
      <c r="G1999" s="67">
        <v>-7.0183099999999996</v>
      </c>
      <c r="H1999" s="67">
        <v>109.99</v>
      </c>
      <c r="I1999" s="66" t="s">
        <v>346</v>
      </c>
      <c r="J1999" s="67">
        <v>-6.95329</v>
      </c>
      <c r="K1999" s="67">
        <v>110.10129999999999</v>
      </c>
    </row>
    <row r="2000" spans="1:11" ht="14.5">
      <c r="A2000" s="66" t="str">
        <f t="shared" si="31"/>
        <v>Kudus - Kaliwungu_HONGGOSOCO</v>
      </c>
      <c r="B2000" s="66" t="s">
        <v>4404</v>
      </c>
      <c r="C2000" s="66" t="s">
        <v>5784</v>
      </c>
      <c r="D2000" s="76" t="s">
        <v>5753</v>
      </c>
      <c r="E2000" s="66" t="s">
        <v>5786</v>
      </c>
      <c r="F2000" s="67">
        <v>13.38</v>
      </c>
      <c r="G2000" s="67">
        <v>-6.7729299999999997</v>
      </c>
      <c r="H2000" s="67">
        <v>110.899</v>
      </c>
      <c r="I2000" s="66" t="s">
        <v>4381</v>
      </c>
      <c r="J2000" s="67">
        <v>-6.8014900000000003</v>
      </c>
      <c r="K2000" s="67">
        <v>110.82510000000001</v>
      </c>
    </row>
    <row r="2001" spans="1:11" ht="14.5">
      <c r="A2001" s="66" t="str">
        <f t="shared" si="31"/>
        <v>GPP PURWOREJO_HULOSOBO</v>
      </c>
      <c r="B2001" s="66" t="s">
        <v>3592</v>
      </c>
      <c r="C2001" s="66" t="s">
        <v>5784</v>
      </c>
      <c r="D2001" s="76" t="s">
        <v>5737</v>
      </c>
      <c r="E2001" s="66" t="s">
        <v>5786</v>
      </c>
      <c r="F2001" s="67">
        <v>4.4400000000000004</v>
      </c>
      <c r="G2001" s="67">
        <v>-7.7508299999999997</v>
      </c>
      <c r="H2001" s="67">
        <v>110.083</v>
      </c>
      <c r="I2001" s="66" t="s">
        <v>3504</v>
      </c>
      <c r="J2001" s="67">
        <v>-7.7226800000000004</v>
      </c>
      <c r="K2001" s="67">
        <v>109.9468</v>
      </c>
    </row>
    <row r="2002" spans="1:11" ht="14.5">
      <c r="A2002" s="66" t="str">
        <f t="shared" si="31"/>
        <v>Brebes GPP_IGIRKLANCENG</v>
      </c>
      <c r="B2002" s="66" t="s">
        <v>1718</v>
      </c>
      <c r="C2002" s="66" t="s">
        <v>5784</v>
      </c>
      <c r="D2002" s="76" t="s">
        <v>5742</v>
      </c>
      <c r="E2002" s="66" t="s">
        <v>5786</v>
      </c>
      <c r="F2002" s="67">
        <v>20.92</v>
      </c>
      <c r="G2002" s="67">
        <v>-7.25326</v>
      </c>
      <c r="H2002" s="67">
        <v>109.128</v>
      </c>
      <c r="I2002" s="66" t="s">
        <v>1667</v>
      </c>
      <c r="J2002" s="67">
        <v>-7.1220699999999999</v>
      </c>
      <c r="K2002" s="67">
        <v>108.9847</v>
      </c>
    </row>
    <row r="2003" spans="1:11" ht="14.5">
      <c r="A2003" s="66" t="str">
        <f t="shared" si="31"/>
        <v>BGR TEMANGGUNG_IGIRMRANAK</v>
      </c>
      <c r="B2003" s="66" t="s">
        <v>1050</v>
      </c>
      <c r="C2003" s="66" t="s">
        <v>5784</v>
      </c>
      <c r="D2003" s="76" t="s">
        <v>5745</v>
      </c>
      <c r="E2003" s="66" t="s">
        <v>5786</v>
      </c>
      <c r="F2003" s="67">
        <v>7.7</v>
      </c>
      <c r="G2003" s="67">
        <v>-7.2198700000000002</v>
      </c>
      <c r="H2003" s="67">
        <v>109.947</v>
      </c>
      <c r="I2003" s="66" t="s">
        <v>999</v>
      </c>
      <c r="J2003" s="67">
        <v>-7.2953299999999999</v>
      </c>
      <c r="K2003" s="67">
        <v>110.0787</v>
      </c>
    </row>
    <row r="2004" spans="1:11" ht="14.5">
      <c r="A2004" s="66" t="str">
        <f t="shared" si="31"/>
        <v>GD PSP Cilacap_INDRAJAYA</v>
      </c>
      <c r="B2004" s="66" t="s">
        <v>2160</v>
      </c>
      <c r="C2004" s="66" t="s">
        <v>5784</v>
      </c>
      <c r="D2004" s="76" t="s">
        <v>5744</v>
      </c>
      <c r="E2004" s="66" t="s">
        <v>5786</v>
      </c>
      <c r="F2004" s="67">
        <v>20.92</v>
      </c>
      <c r="G2004" s="67">
        <v>-7.1769999999999996</v>
      </c>
      <c r="H2004" s="67">
        <v>108.767</v>
      </c>
      <c r="I2004" s="66" t="s">
        <v>2114</v>
      </c>
      <c r="J2004" s="67">
        <v>-7.3791900000000004</v>
      </c>
      <c r="K2004" s="67">
        <v>108.8021</v>
      </c>
    </row>
    <row r="2005" spans="1:11" ht="14.5">
      <c r="A2005" s="66" t="str">
        <f t="shared" si="31"/>
        <v>GPP KEBUMEN_INDROSARI</v>
      </c>
      <c r="B2005" s="66" t="s">
        <v>2753</v>
      </c>
      <c r="C2005" s="66" t="s">
        <v>5784</v>
      </c>
      <c r="D2005" s="76" t="s">
        <v>5738</v>
      </c>
      <c r="E2005" s="66" t="s">
        <v>5786</v>
      </c>
      <c r="F2005" s="67">
        <v>15.69</v>
      </c>
      <c r="G2005" s="67">
        <v>-7.7501600000000002</v>
      </c>
      <c r="H2005" s="67">
        <v>109.70399999999999</v>
      </c>
      <c r="I2005" s="66" t="s">
        <v>2714</v>
      </c>
      <c r="J2005" s="67">
        <v>-7.6109200000000001</v>
      </c>
      <c r="K2005" s="67">
        <v>109.5078</v>
      </c>
    </row>
    <row r="2006" spans="1:11" ht="14.5">
      <c r="A2006" s="66" t="str">
        <f t="shared" si="31"/>
        <v>PML 1BEJI_ISER</v>
      </c>
      <c r="B2006" s="66" t="s">
        <v>4719</v>
      </c>
      <c r="C2006" s="66" t="s">
        <v>5784</v>
      </c>
      <c r="D2006" s="76" t="s">
        <v>5758</v>
      </c>
      <c r="E2006" s="66" t="s">
        <v>5786</v>
      </c>
      <c r="F2006" s="67">
        <v>15.73</v>
      </c>
      <c r="G2006" s="67">
        <v>-6.9028099999999997</v>
      </c>
      <c r="H2006" s="67">
        <v>109.467</v>
      </c>
      <c r="I2006" s="66" t="s">
        <v>4705</v>
      </c>
      <c r="J2006" s="67">
        <v>-6.8926100000000003</v>
      </c>
      <c r="K2006" s="67">
        <v>109.4507</v>
      </c>
    </row>
    <row r="2007" spans="1:11" ht="14.5">
      <c r="A2007" s="66" t="str">
        <f t="shared" si="31"/>
        <v>GPP KEBUMEN_JABRES</v>
      </c>
      <c r="B2007" s="66" t="s">
        <v>2754</v>
      </c>
      <c r="C2007" s="66" t="s">
        <v>5784</v>
      </c>
      <c r="D2007" s="76" t="s">
        <v>5749</v>
      </c>
      <c r="E2007" s="66" t="s">
        <v>5786</v>
      </c>
      <c r="F2007" s="67">
        <v>15.69</v>
      </c>
      <c r="G2007" s="67">
        <v>-7.6633399999999998</v>
      </c>
      <c r="H2007" s="67">
        <v>109.617</v>
      </c>
      <c r="I2007" s="66" t="s">
        <v>2714</v>
      </c>
      <c r="J2007" s="67">
        <v>-7.6109200000000001</v>
      </c>
      <c r="K2007" s="67">
        <v>109.5078</v>
      </c>
    </row>
    <row r="2008" spans="1:11" ht="14.5">
      <c r="A2008" s="66" t="str">
        <f t="shared" si="31"/>
        <v>GPP SRAGEN_JABUNG</v>
      </c>
      <c r="B2008" s="66" t="s">
        <v>3926</v>
      </c>
      <c r="C2008" s="66" t="s">
        <v>5784</v>
      </c>
      <c r="D2008" s="76" t="s">
        <v>5767</v>
      </c>
      <c r="E2008" s="66" t="s">
        <v>5786</v>
      </c>
      <c r="F2008" s="67">
        <v>66.78</v>
      </c>
      <c r="G2008" s="67">
        <v>-7.4692800000000004</v>
      </c>
      <c r="H2008" s="67">
        <v>110.88500000000001</v>
      </c>
      <c r="I2008" s="66" t="s">
        <v>3898</v>
      </c>
      <c r="J2008" s="67">
        <v>-7.4936100000000003</v>
      </c>
      <c r="K2008" s="67">
        <v>110.9278</v>
      </c>
    </row>
    <row r="2009" spans="1:11" ht="14.5">
      <c r="A2009" s="66" t="str">
        <f t="shared" si="31"/>
        <v>GUDANG DEMAK 2_JABUNGAN</v>
      </c>
      <c r="B2009" s="66" t="s">
        <v>4096</v>
      </c>
      <c r="C2009" s="66" t="s">
        <v>5784</v>
      </c>
      <c r="D2009" s="76" t="s">
        <v>5761</v>
      </c>
      <c r="E2009" s="66" t="s">
        <v>5786</v>
      </c>
      <c r="F2009" s="67">
        <v>1.22</v>
      </c>
      <c r="G2009" s="67">
        <v>-7.0813499999999996</v>
      </c>
      <c r="H2009" s="67">
        <v>110.44199999999999</v>
      </c>
      <c r="I2009" s="66" t="s">
        <v>4087</v>
      </c>
      <c r="J2009" s="67">
        <v>-7.0231700000000004</v>
      </c>
      <c r="K2009" s="67">
        <v>110.50660000000001</v>
      </c>
    </row>
    <row r="2010" spans="1:11" ht="14.5">
      <c r="A2010" s="66" t="str">
        <f t="shared" si="31"/>
        <v>Rembang-Tritunggal_JADI</v>
      </c>
      <c r="B2010" s="66" t="s">
        <v>5012</v>
      </c>
      <c r="C2010" s="66" t="s">
        <v>5784</v>
      </c>
      <c r="D2010" s="76" t="s">
        <v>5739</v>
      </c>
      <c r="E2010" s="66" t="s">
        <v>5786</v>
      </c>
      <c r="F2010" s="67">
        <v>20.29</v>
      </c>
      <c r="G2010" s="67">
        <v>-6.78024</v>
      </c>
      <c r="H2010" s="67">
        <v>111.274</v>
      </c>
      <c r="I2010" s="66" t="s">
        <v>5002</v>
      </c>
      <c r="J2010" s="67">
        <v>-6.6992700000000003</v>
      </c>
      <c r="K2010" s="67">
        <v>111.39919999999999</v>
      </c>
    </row>
    <row r="2011" spans="1:11" ht="14.5">
      <c r="A2011" s="66" t="str">
        <f t="shared" si="31"/>
        <v>GPP KARANGANYAR_JAGALAN</v>
      </c>
      <c r="B2011" s="66" t="s">
        <v>2653</v>
      </c>
      <c r="C2011" s="66" t="s">
        <v>5784</v>
      </c>
      <c r="D2011" s="76" t="s">
        <v>5740</v>
      </c>
      <c r="E2011" s="66" t="s">
        <v>5786</v>
      </c>
      <c r="F2011" s="67">
        <v>0.39</v>
      </c>
      <c r="G2011" s="67">
        <v>-7.5667400000000002</v>
      </c>
      <c r="H2011" s="67">
        <v>110.84399999999999</v>
      </c>
      <c r="I2011" s="66" t="s">
        <v>2633</v>
      </c>
      <c r="J2011" s="67">
        <v>-7.5687199999999999</v>
      </c>
      <c r="K2011" s="67">
        <v>110.8749</v>
      </c>
    </row>
    <row r="2012" spans="1:11" ht="14.5">
      <c r="A2012" s="66" t="str">
        <f t="shared" si="31"/>
        <v>GPP KLATEN_JAGALAN</v>
      </c>
      <c r="B2012" s="66" t="s">
        <v>2653</v>
      </c>
      <c r="C2012" s="66" t="s">
        <v>5784</v>
      </c>
      <c r="D2012" s="76" t="s">
        <v>5741</v>
      </c>
      <c r="E2012" s="66" t="s">
        <v>5786</v>
      </c>
      <c r="F2012" s="67">
        <v>8.89</v>
      </c>
      <c r="G2012" s="67">
        <v>-7.6782399999999997</v>
      </c>
      <c r="H2012" s="67">
        <v>110.56100000000001</v>
      </c>
      <c r="I2012" s="66" t="s">
        <v>2894</v>
      </c>
      <c r="J2012" s="67">
        <v>-7.6692</v>
      </c>
      <c r="K2012" s="67">
        <v>110.6751</v>
      </c>
    </row>
    <row r="2013" spans="1:11" ht="14.5">
      <c r="A2013" s="66" t="str">
        <f t="shared" si="31"/>
        <v>UPP SEMARANG_JAGALAN</v>
      </c>
      <c r="B2013" s="66" t="s">
        <v>2653</v>
      </c>
      <c r="C2013" s="66" t="s">
        <v>5784</v>
      </c>
      <c r="D2013" s="76" t="s">
        <v>5754</v>
      </c>
      <c r="E2013" s="66" t="s">
        <v>5786</v>
      </c>
      <c r="F2013" s="67">
        <v>1.22</v>
      </c>
      <c r="G2013" s="67">
        <v>-6.9789199999999996</v>
      </c>
      <c r="H2013" s="67">
        <v>110.43</v>
      </c>
      <c r="I2013" s="66" t="s">
        <v>5495</v>
      </c>
      <c r="J2013" s="67">
        <v>-6.9489400000000003</v>
      </c>
      <c r="K2013" s="67">
        <v>110.42059999999999</v>
      </c>
    </row>
    <row r="2014" spans="1:11" ht="14.5">
      <c r="A2014" s="66" t="str">
        <f t="shared" si="31"/>
        <v>Brebes 1 - Wonosari_JAGALEMPENI</v>
      </c>
      <c r="B2014" s="66" t="s">
        <v>1584</v>
      </c>
      <c r="C2014" s="66" t="s">
        <v>5784</v>
      </c>
      <c r="D2014" s="76" t="s">
        <v>5738</v>
      </c>
      <c r="E2014" s="66" t="s">
        <v>5786</v>
      </c>
      <c r="F2014" s="67">
        <v>20.92</v>
      </c>
      <c r="G2014" s="67">
        <v>-6.9422300000000003</v>
      </c>
      <c r="H2014" s="67">
        <v>109.009</v>
      </c>
      <c r="I2014" s="66" t="s">
        <v>1567</v>
      </c>
      <c r="J2014" s="67">
        <v>-6.86754</v>
      </c>
      <c r="K2014" s="67">
        <v>108.9863</v>
      </c>
    </row>
    <row r="2015" spans="1:11" ht="14.5">
      <c r="A2015" s="66" t="str">
        <f t="shared" si="31"/>
        <v>GPP SUKOHARJO_JAGAN</v>
      </c>
      <c r="B2015" s="66" t="s">
        <v>4000</v>
      </c>
      <c r="C2015" s="66" t="s">
        <v>5784</v>
      </c>
      <c r="D2015" s="76" t="s">
        <v>5739</v>
      </c>
      <c r="E2015" s="66" t="s">
        <v>5786</v>
      </c>
      <c r="F2015" s="67">
        <v>14.71</v>
      </c>
      <c r="G2015" s="67">
        <v>-7.7053200000000004</v>
      </c>
      <c r="H2015" s="67">
        <v>110.883</v>
      </c>
      <c r="I2015" s="66" t="s">
        <v>3993</v>
      </c>
      <c r="J2015" s="67">
        <v>-7.7412599999999996</v>
      </c>
      <c r="K2015" s="67">
        <v>110.8785</v>
      </c>
    </row>
    <row r="2016" spans="1:11" ht="14.5">
      <c r="A2016" s="66" t="str">
        <f t="shared" si="31"/>
        <v>Boyolali_JAGOAN</v>
      </c>
      <c r="B2016" s="66" t="s">
        <v>1425</v>
      </c>
      <c r="C2016" s="66" t="s">
        <v>5784</v>
      </c>
      <c r="D2016" s="76" t="s">
        <v>5749</v>
      </c>
      <c r="E2016" s="66" t="s">
        <v>5786</v>
      </c>
      <c r="F2016" s="67">
        <v>17.7</v>
      </c>
      <c r="G2016" s="67">
        <v>-7.46549</v>
      </c>
      <c r="H2016" s="67">
        <v>110.70099999999999</v>
      </c>
      <c r="I2016" s="66" t="s">
        <v>1370</v>
      </c>
      <c r="J2016" s="67">
        <v>-7.5381099999999996</v>
      </c>
      <c r="K2016" s="67">
        <v>110.6292</v>
      </c>
    </row>
    <row r="2017" spans="1:11" ht="14.5">
      <c r="A2017" s="66" t="str">
        <f t="shared" si="31"/>
        <v>Blora 4 Ngawen_JAGONG</v>
      </c>
      <c r="B2017" s="66" t="s">
        <v>1288</v>
      </c>
      <c r="C2017" s="66" t="s">
        <v>5784</v>
      </c>
      <c r="D2017" s="76" t="s">
        <v>5749</v>
      </c>
      <c r="E2017" s="66" t="s">
        <v>5786</v>
      </c>
      <c r="F2017" s="67">
        <v>44.23</v>
      </c>
      <c r="G2017" s="67">
        <v>-7.0514400000000004</v>
      </c>
      <c r="H2017" s="67">
        <v>111.251</v>
      </c>
      <c r="I2017" s="66" t="s">
        <v>1251</v>
      </c>
      <c r="J2017" s="67">
        <v>-7.0247799999999998</v>
      </c>
      <c r="K2017" s="67">
        <v>111.2928</v>
      </c>
    </row>
    <row r="2018" spans="1:11" ht="14.5">
      <c r="A2018" s="66" t="str">
        <f t="shared" si="31"/>
        <v>PML 1BEJI_JAGUNG</v>
      </c>
      <c r="B2018" s="66" t="s">
        <v>4720</v>
      </c>
      <c r="C2018" s="66" t="s">
        <v>5784</v>
      </c>
      <c r="D2018" s="76" t="s">
        <v>5753</v>
      </c>
      <c r="E2018" s="66" t="s">
        <v>5786</v>
      </c>
      <c r="F2018" s="67">
        <v>5.84</v>
      </c>
      <c r="G2018" s="67">
        <v>-7.0166399999999998</v>
      </c>
      <c r="H2018" s="67">
        <v>109.548</v>
      </c>
      <c r="I2018" s="66" t="s">
        <v>4705</v>
      </c>
      <c r="J2018" s="67">
        <v>-6.8926100000000003</v>
      </c>
      <c r="K2018" s="67">
        <v>109.4507</v>
      </c>
    </row>
    <row r="2019" spans="1:11" ht="14.5">
      <c r="A2019" s="66" t="str">
        <f t="shared" si="31"/>
        <v>Sukoharjo 2 - Baki_JAJAR</v>
      </c>
      <c r="B2019" s="66" t="s">
        <v>5246</v>
      </c>
      <c r="C2019" s="66" t="s">
        <v>5784</v>
      </c>
      <c r="D2019" s="76" t="s">
        <v>5758</v>
      </c>
      <c r="E2019" s="66" t="s">
        <v>5786</v>
      </c>
      <c r="F2019" s="67">
        <v>0.39</v>
      </c>
      <c r="G2019" s="67">
        <v>-7.5526200000000001</v>
      </c>
      <c r="H2019" s="67">
        <v>110.788</v>
      </c>
      <c r="I2019" s="66" t="s">
        <v>5224</v>
      </c>
      <c r="J2019" s="67">
        <v>-7.6135599999999997</v>
      </c>
      <c r="K2019" s="67">
        <v>110.76560000000001</v>
      </c>
    </row>
    <row r="2020" spans="1:11" ht="14.5">
      <c r="A2020" s="66" t="str">
        <f t="shared" si="31"/>
        <v>GPP PEKALONGAN_JAJARWAYANG</v>
      </c>
      <c r="B2020" s="66" t="s">
        <v>3404</v>
      </c>
      <c r="C2020" s="66" t="s">
        <v>5784</v>
      </c>
      <c r="D2020" s="76" t="s">
        <v>5761</v>
      </c>
      <c r="E2020" s="66" t="s">
        <v>5786</v>
      </c>
      <c r="F2020" s="67">
        <v>5.84</v>
      </c>
      <c r="G2020" s="67">
        <v>-6.9489400000000003</v>
      </c>
      <c r="H2020" s="67">
        <v>109.617</v>
      </c>
      <c r="I2020" s="66" t="s">
        <v>3376</v>
      </c>
      <c r="J2020" s="67">
        <v>-6.8898999999999999</v>
      </c>
      <c r="K2020" s="67">
        <v>109.6589</v>
      </c>
    </row>
    <row r="2021" spans="1:11" ht="14.5">
      <c r="A2021" s="66" t="str">
        <f t="shared" si="31"/>
        <v>Pati - Juwana_JAKENAN</v>
      </c>
      <c r="B2021" s="66" t="s">
        <v>4493</v>
      </c>
      <c r="C2021" s="66" t="s">
        <v>5784</v>
      </c>
      <c r="D2021" s="76" t="s">
        <v>5764</v>
      </c>
      <c r="E2021" s="66" t="s">
        <v>5786</v>
      </c>
      <c r="F2021" s="67">
        <v>16.66</v>
      </c>
      <c r="G2021" s="67">
        <v>-6.7611400000000001</v>
      </c>
      <c r="H2021" s="67">
        <v>111.169</v>
      </c>
      <c r="I2021" s="66" t="s">
        <v>4458</v>
      </c>
      <c r="J2021" s="67">
        <v>-6.7296100000000001</v>
      </c>
      <c r="K2021" s="67">
        <v>111.1037</v>
      </c>
    </row>
    <row r="2022" spans="1:11" ht="14.5">
      <c r="A2022" s="66" t="str">
        <f t="shared" si="31"/>
        <v>GPP KEBUMEN_JALATUNDA</v>
      </c>
      <c r="B2022" s="66" t="s">
        <v>2755</v>
      </c>
      <c r="C2022" s="66" t="s">
        <v>5784</v>
      </c>
      <c r="D2022" s="76" t="s">
        <v>5740</v>
      </c>
      <c r="E2022" s="66" t="s">
        <v>5786</v>
      </c>
      <c r="F2022" s="67">
        <v>10.28</v>
      </c>
      <c r="G2022" s="67">
        <v>-7.4940499999999997</v>
      </c>
      <c r="H2022" s="67">
        <v>109.52800000000001</v>
      </c>
      <c r="I2022" s="66" t="s">
        <v>2714</v>
      </c>
      <c r="J2022" s="67">
        <v>-7.6109200000000001</v>
      </c>
      <c r="K2022" s="67">
        <v>109.5078</v>
      </c>
    </row>
    <row r="2023" spans="1:11" ht="14.5">
      <c r="A2023" s="66" t="str">
        <f t="shared" si="31"/>
        <v>Demak 1 - Mranak_JALI</v>
      </c>
      <c r="B2023" s="66" t="s">
        <v>1935</v>
      </c>
      <c r="C2023" s="66" t="s">
        <v>5784</v>
      </c>
      <c r="D2023" s="76" t="s">
        <v>5745</v>
      </c>
      <c r="E2023" s="66" t="s">
        <v>5786</v>
      </c>
      <c r="F2023" s="67">
        <v>26.27</v>
      </c>
      <c r="G2023" s="67">
        <v>-6.84199</v>
      </c>
      <c r="H2023" s="67">
        <v>110.649</v>
      </c>
      <c r="I2023" s="66" t="s">
        <v>1911</v>
      </c>
      <c r="J2023" s="67">
        <v>-6.8903100000000004</v>
      </c>
      <c r="K2023" s="67">
        <v>110.6673</v>
      </c>
    </row>
    <row r="2024" spans="1:11" ht="14.5">
      <c r="A2024" s="66" t="str">
        <f t="shared" si="31"/>
        <v>GPP KLATEN_JAMBAKAN</v>
      </c>
      <c r="B2024" s="66" t="s">
        <v>2953</v>
      </c>
      <c r="C2024" s="66" t="s">
        <v>5784</v>
      </c>
      <c r="D2024" s="76" t="s">
        <v>5745</v>
      </c>
      <c r="E2024" s="66" t="s">
        <v>5786</v>
      </c>
      <c r="F2024" s="67">
        <v>8.89</v>
      </c>
      <c r="G2024" s="67">
        <v>-7.7895700000000003</v>
      </c>
      <c r="H2024" s="67">
        <v>110.68300000000001</v>
      </c>
      <c r="I2024" s="66" t="s">
        <v>2894</v>
      </c>
      <c r="J2024" s="67">
        <v>-7.6692</v>
      </c>
      <c r="K2024" s="67">
        <v>110.6751</v>
      </c>
    </row>
    <row r="2025" spans="1:11" ht="14.5">
      <c r="A2025" s="66" t="str">
        <f t="shared" si="31"/>
        <v>Sragen 1 - Ngrampal_JAMBANAN</v>
      </c>
      <c r="B2025" s="66" t="s">
        <v>5170</v>
      </c>
      <c r="C2025" s="66" t="s">
        <v>5784</v>
      </c>
      <c r="D2025" s="76" t="s">
        <v>5746</v>
      </c>
      <c r="E2025" s="66" t="s">
        <v>5786</v>
      </c>
      <c r="F2025" s="67">
        <v>66.78</v>
      </c>
      <c r="G2025" s="67">
        <v>-7.4050399999999996</v>
      </c>
      <c r="H2025" s="67">
        <v>110.98099999999999</v>
      </c>
      <c r="I2025" s="66" t="s">
        <v>5161</v>
      </c>
      <c r="J2025" s="67">
        <v>-7.4020799999999998</v>
      </c>
      <c r="K2025" s="67">
        <v>111.0612</v>
      </c>
    </row>
    <row r="2026" spans="1:11" ht="14.5">
      <c r="A2026" s="66" t="str">
        <f t="shared" si="31"/>
        <v>BGR TEMANGGUNG_JAMBANGAN</v>
      </c>
      <c r="B2026" s="66" t="s">
        <v>1051</v>
      </c>
      <c r="C2026" s="66" t="s">
        <v>5784</v>
      </c>
      <c r="D2026" s="76" t="s">
        <v>5748</v>
      </c>
      <c r="E2026" s="66" t="s">
        <v>5786</v>
      </c>
      <c r="F2026" s="67">
        <v>9.3699999999999992</v>
      </c>
      <c r="G2026" s="67">
        <v>-7.1374199999999997</v>
      </c>
      <c r="H2026" s="67">
        <v>109.92</v>
      </c>
      <c r="I2026" s="66" t="s">
        <v>999</v>
      </c>
      <c r="J2026" s="67">
        <v>-7.2953299999999999</v>
      </c>
      <c r="K2026" s="67">
        <v>110.0787</v>
      </c>
    </row>
    <row r="2027" spans="1:11" ht="14.5">
      <c r="A2027" s="66" t="str">
        <f t="shared" si="31"/>
        <v>GD. LASEM_JAMBANGAN</v>
      </c>
      <c r="B2027" s="66" t="s">
        <v>1051</v>
      </c>
      <c r="C2027" s="66" t="s">
        <v>5784</v>
      </c>
      <c r="D2027" s="76" t="s">
        <v>5740</v>
      </c>
      <c r="E2027" s="66" t="s">
        <v>5786</v>
      </c>
      <c r="F2027" s="67">
        <v>20.29</v>
      </c>
      <c r="G2027" s="67">
        <v>-6.7677399999999999</v>
      </c>
      <c r="H2027" s="67">
        <v>111.614</v>
      </c>
      <c r="I2027" s="66" t="s">
        <v>2256</v>
      </c>
      <c r="J2027" s="67">
        <v>-6.6950700000000003</v>
      </c>
      <c r="K2027" s="67">
        <v>111.4366</v>
      </c>
    </row>
    <row r="2028" spans="1:11" ht="14.5">
      <c r="A2028" s="66" t="str">
        <f t="shared" si="31"/>
        <v>GPP GROBOGAN_JAMBANGAN</v>
      </c>
      <c r="B2028" s="66" t="s">
        <v>1051</v>
      </c>
      <c r="C2028" s="66" t="s">
        <v>5784</v>
      </c>
      <c r="D2028" s="76" t="s">
        <v>5753</v>
      </c>
      <c r="E2028" s="66" t="s">
        <v>5786</v>
      </c>
      <c r="F2028" s="67">
        <v>66.78</v>
      </c>
      <c r="G2028" s="67">
        <v>-7.2917100000000001</v>
      </c>
      <c r="H2028" s="67">
        <v>110.949</v>
      </c>
      <c r="I2028" s="66" t="s">
        <v>2583</v>
      </c>
      <c r="J2028" s="67">
        <v>-7.1456299999999997</v>
      </c>
      <c r="K2028" s="67">
        <v>110.9007</v>
      </c>
    </row>
    <row r="2029" spans="1:11" ht="14.5">
      <c r="A2029" s="66" t="str">
        <f t="shared" si="31"/>
        <v>GPP GROBOGAN_JAMBANGAN</v>
      </c>
      <c r="B2029" s="66" t="s">
        <v>1051</v>
      </c>
      <c r="C2029" s="66" t="s">
        <v>5784</v>
      </c>
      <c r="D2029" s="76" t="s">
        <v>5746</v>
      </c>
      <c r="E2029" s="66" t="s">
        <v>5786</v>
      </c>
      <c r="F2029" s="67">
        <v>53.45</v>
      </c>
      <c r="G2029" s="67">
        <v>-7.2198700000000002</v>
      </c>
      <c r="H2029" s="67">
        <v>110.94799999999999</v>
      </c>
      <c r="I2029" s="66" t="s">
        <v>2583</v>
      </c>
      <c r="J2029" s="67">
        <v>-7.1456299999999997</v>
      </c>
      <c r="K2029" s="67">
        <v>110.9007</v>
      </c>
    </row>
    <row r="2030" spans="1:11" ht="14.5">
      <c r="A2030" s="66" t="str">
        <f t="shared" si="31"/>
        <v>GPP PATI_JAMBEAN KIDUL</v>
      </c>
      <c r="B2030" s="66" t="s">
        <v>3351</v>
      </c>
      <c r="C2030" s="66" t="s">
        <v>5784</v>
      </c>
      <c r="D2030" s="76" t="s">
        <v>5755</v>
      </c>
      <c r="E2030" s="66" t="s">
        <v>5786</v>
      </c>
      <c r="F2030" s="67">
        <v>16.66</v>
      </c>
      <c r="G2030" s="67">
        <v>-6.8100199999999997</v>
      </c>
      <c r="H2030" s="67">
        <v>110.98399999999999</v>
      </c>
      <c r="I2030" s="66" t="s">
        <v>3337</v>
      </c>
      <c r="J2030" s="67">
        <v>-6.7882499999999997</v>
      </c>
      <c r="K2030" s="67">
        <v>110.9785</v>
      </c>
    </row>
    <row r="2031" spans="1:11" ht="14.5">
      <c r="A2031" s="66" t="str">
        <f t="shared" si="31"/>
        <v>BGR JENARSARI_JAMBEARUM</v>
      </c>
      <c r="B2031" s="66" t="s">
        <v>386</v>
      </c>
      <c r="C2031" s="66" t="s">
        <v>5784</v>
      </c>
      <c r="D2031" s="76" t="s">
        <v>5748</v>
      </c>
      <c r="E2031" s="66" t="s">
        <v>5786</v>
      </c>
      <c r="F2031" s="67">
        <v>16.97</v>
      </c>
      <c r="G2031" s="67">
        <v>-6.9230299999999998</v>
      </c>
      <c r="H2031" s="67">
        <v>110.176</v>
      </c>
      <c r="I2031" s="66" t="s">
        <v>346</v>
      </c>
      <c r="J2031" s="67">
        <v>-6.95329</v>
      </c>
      <c r="K2031" s="67">
        <v>110.10129999999999</v>
      </c>
    </row>
    <row r="2032" spans="1:11" ht="14.5">
      <c r="A2032" s="66" t="str">
        <f t="shared" si="31"/>
        <v>GPP MAGELANG_JAMBEWANGI</v>
      </c>
      <c r="B2032" s="66" t="s">
        <v>3155</v>
      </c>
      <c r="C2032" s="66" t="s">
        <v>5784</v>
      </c>
      <c r="D2032" s="76" t="s">
        <v>5737</v>
      </c>
      <c r="E2032" s="66" t="s">
        <v>5786</v>
      </c>
      <c r="F2032" s="67">
        <v>7.61</v>
      </c>
      <c r="G2032" s="67">
        <v>-7.42563</v>
      </c>
      <c r="H2032" s="67">
        <v>110.37</v>
      </c>
      <c r="I2032" s="66" t="s">
        <v>3103</v>
      </c>
      <c r="J2032" s="67">
        <v>-7.3955399999999996</v>
      </c>
      <c r="K2032" s="67">
        <v>110.24469999999999</v>
      </c>
    </row>
    <row r="2033" spans="1:11" ht="14.5">
      <c r="A2033" s="66" t="str">
        <f t="shared" si="31"/>
        <v>GPP MAGELANG_JAMBEWANGI</v>
      </c>
      <c r="B2033" s="66" t="s">
        <v>3155</v>
      </c>
      <c r="C2033" s="66" t="s">
        <v>5784</v>
      </c>
      <c r="D2033" s="76" t="s">
        <v>5749</v>
      </c>
      <c r="E2033" s="66" t="s">
        <v>5786</v>
      </c>
      <c r="F2033" s="67">
        <v>7.61</v>
      </c>
      <c r="G2033" s="67">
        <v>-7.4379400000000002</v>
      </c>
      <c r="H2033" s="67">
        <v>110.22499999999999</v>
      </c>
      <c r="I2033" s="66" t="s">
        <v>3103</v>
      </c>
      <c r="J2033" s="67">
        <v>-7.3955399999999996</v>
      </c>
      <c r="K2033" s="67">
        <v>110.24469999999999</v>
      </c>
    </row>
    <row r="2034" spans="1:11" ht="14.5">
      <c r="A2034" s="66" t="str">
        <f t="shared" si="31"/>
        <v>GD. LASEM_JAMBEYAN</v>
      </c>
      <c r="B2034" s="66" t="s">
        <v>2283</v>
      </c>
      <c r="C2034" s="66" t="s">
        <v>5784</v>
      </c>
      <c r="D2034" s="76" t="s">
        <v>5750</v>
      </c>
      <c r="E2034" s="66" t="s">
        <v>5786</v>
      </c>
      <c r="F2034" s="67">
        <v>20.29</v>
      </c>
      <c r="G2034" s="67">
        <v>-6.7240399999999996</v>
      </c>
      <c r="H2034" s="67">
        <v>111.58499999999999</v>
      </c>
      <c r="I2034" s="66" t="s">
        <v>2256</v>
      </c>
      <c r="J2034" s="67">
        <v>-6.6950700000000003</v>
      </c>
      <c r="K2034" s="67">
        <v>111.4366</v>
      </c>
    </row>
    <row r="2035" spans="1:11" ht="14.5">
      <c r="A2035" s="66" t="str">
        <f t="shared" si="31"/>
        <v>GPP KLATEN_JAMBEYAN</v>
      </c>
      <c r="B2035" s="66" t="s">
        <v>2283</v>
      </c>
      <c r="C2035" s="66" t="s">
        <v>5784</v>
      </c>
      <c r="D2035" s="76" t="s">
        <v>5752</v>
      </c>
      <c r="E2035" s="66" t="s">
        <v>5786</v>
      </c>
      <c r="F2035" s="67">
        <v>8.89</v>
      </c>
      <c r="G2035" s="67">
        <v>-7.6475999999999997</v>
      </c>
      <c r="H2035" s="67">
        <v>110.608</v>
      </c>
      <c r="I2035" s="66" t="s">
        <v>2894</v>
      </c>
      <c r="J2035" s="67">
        <v>-7.6692</v>
      </c>
      <c r="K2035" s="67">
        <v>110.6751</v>
      </c>
    </row>
    <row r="2036" spans="1:11" ht="14.5">
      <c r="A2036" s="66" t="str">
        <f t="shared" si="31"/>
        <v>Sragen 1 - Ngrampal_JAMBEYAN</v>
      </c>
      <c r="B2036" s="66" t="s">
        <v>2283</v>
      </c>
      <c r="C2036" s="66" t="s">
        <v>5784</v>
      </c>
      <c r="D2036" s="76" t="s">
        <v>5754</v>
      </c>
      <c r="E2036" s="66" t="s">
        <v>5786</v>
      </c>
      <c r="F2036" s="67">
        <v>66.78</v>
      </c>
      <c r="G2036" s="67">
        <v>-7.49655</v>
      </c>
      <c r="H2036" s="67">
        <v>111.133</v>
      </c>
      <c r="I2036" s="66" t="s">
        <v>5161</v>
      </c>
      <c r="J2036" s="67">
        <v>-7.4020799999999998</v>
      </c>
      <c r="K2036" s="67">
        <v>111.0612</v>
      </c>
    </row>
    <row r="2037" spans="1:11" ht="14.5">
      <c r="A2037" s="66" t="str">
        <f t="shared" si="31"/>
        <v>Qc Purwodadi - Tawangharjo_JAMBON</v>
      </c>
      <c r="B2037" s="66" t="s">
        <v>4982</v>
      </c>
      <c r="C2037" s="66" t="s">
        <v>5784</v>
      </c>
      <c r="D2037" s="76" t="s">
        <v>5749</v>
      </c>
      <c r="E2037" s="66" t="s">
        <v>5786</v>
      </c>
      <c r="F2037" s="67">
        <v>53.45</v>
      </c>
      <c r="G2037" s="67">
        <v>-7.1554399999999996</v>
      </c>
      <c r="H2037" s="67">
        <v>111.008</v>
      </c>
      <c r="I2037" s="66" t="s">
        <v>4974</v>
      </c>
      <c r="J2037" s="67">
        <v>-7.0747999999999998</v>
      </c>
      <c r="K2037" s="67">
        <v>110.9586</v>
      </c>
    </row>
    <row r="2038" spans="1:11" ht="14.5">
      <c r="A2038" s="66" t="str">
        <f t="shared" si="31"/>
        <v>Temanggung_JAMBON</v>
      </c>
      <c r="B2038" s="66" t="s">
        <v>4982</v>
      </c>
      <c r="C2038" s="66" t="s">
        <v>5784</v>
      </c>
      <c r="D2038" s="76" t="s">
        <v>5754</v>
      </c>
      <c r="E2038" s="66" t="s">
        <v>5786</v>
      </c>
      <c r="F2038" s="67">
        <v>9.5500000000000007</v>
      </c>
      <c r="G2038" s="67">
        <v>-7.2300300000000002</v>
      </c>
      <c r="H2038" s="67">
        <v>110.14400000000001</v>
      </c>
      <c r="I2038" s="66" t="s">
        <v>5294</v>
      </c>
      <c r="J2038" s="67">
        <v>-7.3036099999999999</v>
      </c>
      <c r="K2038" s="67">
        <v>110.15309999999999</v>
      </c>
    </row>
    <row r="2039" spans="1:11" ht="14.5">
      <c r="A2039" s="66" t="str">
        <f t="shared" si="31"/>
        <v>BGR TEMANGGUNG_JAMBU</v>
      </c>
      <c r="B2039" s="66" t="s">
        <v>1052</v>
      </c>
      <c r="C2039" s="66" t="s">
        <v>5784</v>
      </c>
      <c r="D2039" s="76" t="s">
        <v>5762</v>
      </c>
      <c r="E2039" s="66" t="s">
        <v>5786</v>
      </c>
      <c r="F2039" s="67">
        <v>9.5500000000000007</v>
      </c>
      <c r="G2039" s="67">
        <v>-7.34633</v>
      </c>
      <c r="H2039" s="67">
        <v>110.05200000000001</v>
      </c>
      <c r="I2039" s="66" t="s">
        <v>999</v>
      </c>
      <c r="J2039" s="67">
        <v>-7.2953299999999999</v>
      </c>
      <c r="K2039" s="67">
        <v>110.0787</v>
      </c>
    </row>
    <row r="2040" spans="1:11" ht="14.5">
      <c r="A2040" s="66" t="str">
        <f t="shared" si="31"/>
        <v>GD PSP Cilacap_JAMBU</v>
      </c>
      <c r="B2040" s="66" t="s">
        <v>1052</v>
      </c>
      <c r="C2040" s="66" t="s">
        <v>5784</v>
      </c>
      <c r="D2040" s="76" t="s">
        <v>5763</v>
      </c>
      <c r="E2040" s="66" t="s">
        <v>5786</v>
      </c>
      <c r="F2040" s="67">
        <v>20.29</v>
      </c>
      <c r="G2040" s="67">
        <v>-7.2018000000000004</v>
      </c>
      <c r="H2040" s="67">
        <v>108.691</v>
      </c>
      <c r="I2040" s="66" t="s">
        <v>2114</v>
      </c>
      <c r="J2040" s="67">
        <v>-7.3791900000000004</v>
      </c>
      <c r="K2040" s="67">
        <v>108.8021</v>
      </c>
    </row>
    <row r="2041" spans="1:11" ht="14.5">
      <c r="A2041" s="66" t="str">
        <f t="shared" si="31"/>
        <v>GUD BGR WANGON_JAMBU</v>
      </c>
      <c r="B2041" s="66" t="s">
        <v>1052</v>
      </c>
      <c r="C2041" s="66" t="s">
        <v>5784</v>
      </c>
      <c r="D2041" s="76" t="s">
        <v>5764</v>
      </c>
      <c r="E2041" s="66" t="s">
        <v>5786</v>
      </c>
      <c r="F2041" s="67">
        <v>9.3800000000000008</v>
      </c>
      <c r="G2041" s="67">
        <v>-7.49688</v>
      </c>
      <c r="H2041" s="67">
        <v>109.062</v>
      </c>
      <c r="I2041" s="66" t="s">
        <v>4026</v>
      </c>
      <c r="J2041" s="67">
        <v>-7.5083200000000003</v>
      </c>
      <c r="K2041" s="67">
        <v>109.0645</v>
      </c>
    </row>
    <row r="2042" spans="1:11" ht="14.5">
      <c r="A2042" s="66" t="str">
        <f t="shared" si="31"/>
        <v>Jepara - Mayong_JAMBU</v>
      </c>
      <c r="B2042" s="66" t="s">
        <v>1052</v>
      </c>
      <c r="C2042" s="66" t="s">
        <v>5784</v>
      </c>
      <c r="D2042" s="76" t="s">
        <v>5755</v>
      </c>
      <c r="E2042" s="66" t="s">
        <v>5786</v>
      </c>
      <c r="F2042" s="67">
        <v>10.32</v>
      </c>
      <c r="G2042" s="67">
        <v>-6.52013</v>
      </c>
      <c r="H2042" s="67">
        <v>110.69199999999999</v>
      </c>
      <c r="I2042" s="66" t="s">
        <v>4145</v>
      </c>
      <c r="J2042" s="67">
        <v>-6.7420299999999997</v>
      </c>
      <c r="K2042" s="67">
        <v>110.7436</v>
      </c>
    </row>
    <row r="2043" spans="1:11" ht="14.5">
      <c r="A2043" s="66" t="str">
        <f t="shared" si="31"/>
        <v>Semarang - Kalikuning_JAMBU</v>
      </c>
      <c r="B2043" s="66" t="s">
        <v>1052</v>
      </c>
      <c r="C2043" s="66" t="s">
        <v>5784</v>
      </c>
      <c r="D2043" s="76" t="s">
        <v>5763</v>
      </c>
      <c r="E2043" s="66" t="s">
        <v>5786</v>
      </c>
      <c r="F2043" s="67">
        <v>10.51</v>
      </c>
      <c r="G2043" s="67">
        <v>-7.2798299999999996</v>
      </c>
      <c r="H2043" s="67">
        <v>110.376</v>
      </c>
      <c r="I2043" s="66" t="s">
        <v>5061</v>
      </c>
      <c r="J2043" s="67">
        <v>-7.1833299999999998</v>
      </c>
      <c r="K2043" s="67">
        <v>110.4721</v>
      </c>
    </row>
    <row r="2044" spans="1:11" ht="14.5">
      <c r="A2044" s="66" t="str">
        <f t="shared" si="31"/>
        <v>Jepara - Mayong_JAMBU TIMUR</v>
      </c>
      <c r="B2044" s="66" t="s">
        <v>4175</v>
      </c>
      <c r="C2044" s="66" t="s">
        <v>5784</v>
      </c>
      <c r="D2044" s="76" t="s">
        <v>5749</v>
      </c>
      <c r="E2044" s="66" t="s">
        <v>5786</v>
      </c>
      <c r="F2044" s="67">
        <v>10.32</v>
      </c>
      <c r="G2044" s="67">
        <v>-6.5387899999999997</v>
      </c>
      <c r="H2044" s="67">
        <v>110.733</v>
      </c>
      <c r="I2044" s="66" t="s">
        <v>4145</v>
      </c>
      <c r="J2044" s="67">
        <v>-6.7420299999999997</v>
      </c>
      <c r="K2044" s="67">
        <v>110.7436</v>
      </c>
    </row>
    <row r="2045" spans="1:11" ht="14.5">
      <c r="A2045" s="66" t="str">
        <f t="shared" si="31"/>
        <v>Purbalingga - Kebong_JAMBUDESA</v>
      </c>
      <c r="B2045" s="66" t="s">
        <v>4825</v>
      </c>
      <c r="C2045" s="66" t="s">
        <v>5784</v>
      </c>
      <c r="D2045" s="76" t="s">
        <v>5749</v>
      </c>
      <c r="E2045" s="66" t="s">
        <v>5786</v>
      </c>
      <c r="F2045" s="67">
        <v>7.6</v>
      </c>
      <c r="G2045" s="67">
        <v>-7.2950600000000003</v>
      </c>
      <c r="H2045" s="67">
        <v>109.416</v>
      </c>
      <c r="I2045" s="66" t="s">
        <v>4781</v>
      </c>
      <c r="J2045" s="67">
        <v>-7.4033100000000003</v>
      </c>
      <c r="K2045" s="67">
        <v>109.3588</v>
      </c>
    </row>
    <row r="2046" spans="1:11" ht="14.5">
      <c r="A2046" s="66" t="str">
        <f t="shared" si="31"/>
        <v>GPP KLATEN_JAMBUKIDUL</v>
      </c>
      <c r="B2046" s="66" t="s">
        <v>2954</v>
      </c>
      <c r="C2046" s="66" t="s">
        <v>5784</v>
      </c>
      <c r="D2046" s="76" t="s">
        <v>5748</v>
      </c>
      <c r="E2046" s="66" t="s">
        <v>5786</v>
      </c>
      <c r="F2046" s="67">
        <v>8.89</v>
      </c>
      <c r="G2046" s="67">
        <v>-7.6957000000000004</v>
      </c>
      <c r="H2046" s="67">
        <v>110.68</v>
      </c>
      <c r="I2046" s="66" t="s">
        <v>2894</v>
      </c>
      <c r="J2046" s="67">
        <v>-7.6692</v>
      </c>
      <c r="K2046" s="67">
        <v>110.6751</v>
      </c>
    </row>
    <row r="2047" spans="1:11" ht="14.5">
      <c r="A2047" s="66" t="str">
        <f t="shared" si="31"/>
        <v>GPP KLATEN_JAMBUKULON</v>
      </c>
      <c r="B2047" s="66" t="s">
        <v>2955</v>
      </c>
      <c r="C2047" s="66" t="s">
        <v>5784</v>
      </c>
      <c r="D2047" s="76" t="s">
        <v>5748</v>
      </c>
      <c r="E2047" s="66" t="s">
        <v>5786</v>
      </c>
      <c r="F2047" s="67">
        <v>8.89</v>
      </c>
      <c r="G2047" s="67">
        <v>-7.6716499999999996</v>
      </c>
      <c r="H2047" s="67">
        <v>110.666</v>
      </c>
      <c r="I2047" s="66" t="s">
        <v>2894</v>
      </c>
      <c r="J2047" s="67">
        <v>-7.6692</v>
      </c>
      <c r="K2047" s="67">
        <v>110.6751</v>
      </c>
    </row>
    <row r="2048" spans="1:11" ht="14.5">
      <c r="A2048" s="66" t="str">
        <f t="shared" si="31"/>
        <v>Banyumas 3 - Wangon_JAMBUSARI</v>
      </c>
      <c r="B2048" s="66" t="s">
        <v>27</v>
      </c>
      <c r="C2048" s="66" t="s">
        <v>5784</v>
      </c>
      <c r="D2048" s="76" t="s">
        <v>5762</v>
      </c>
      <c r="E2048" s="66" t="s">
        <v>5786</v>
      </c>
      <c r="F2048" s="67">
        <v>20.29</v>
      </c>
      <c r="G2048" s="67">
        <v>-7.5668199999999999</v>
      </c>
      <c r="H2048" s="67">
        <v>109.023</v>
      </c>
      <c r="I2048" s="66" t="s">
        <v>8</v>
      </c>
      <c r="J2048" s="67">
        <v>-7.5113599999999998</v>
      </c>
      <c r="K2048" s="67">
        <v>109.03959999999999</v>
      </c>
    </row>
    <row r="2049" spans="1:11" ht="14.5">
      <c r="A2049" s="66" t="str">
        <f t="shared" si="31"/>
        <v>Temanggung_JAMPIREJO</v>
      </c>
      <c r="B2049" s="66" t="s">
        <v>5307</v>
      </c>
      <c r="C2049" s="66" t="s">
        <v>5784</v>
      </c>
      <c r="D2049" s="76" t="s">
        <v>5760</v>
      </c>
      <c r="E2049" s="66" t="s">
        <v>5786</v>
      </c>
      <c r="F2049" s="67">
        <v>9.5500000000000007</v>
      </c>
      <c r="G2049" s="67">
        <v>-7.3258400000000004</v>
      </c>
      <c r="H2049" s="67">
        <v>110.18899999999999</v>
      </c>
      <c r="I2049" s="66" t="s">
        <v>5294</v>
      </c>
      <c r="J2049" s="67">
        <v>-7.3036099999999999</v>
      </c>
      <c r="K2049" s="67">
        <v>110.15309999999999</v>
      </c>
    </row>
    <row r="2050" spans="1:11" ht="14.5">
      <c r="A2050" s="66" t="str">
        <f t="shared" ref="A2050:A2113" si="32">CONCATENATE(I2050,"_",B2050)</f>
        <v>GUDANG DEMAK 2_JAMUS</v>
      </c>
      <c r="B2050" s="66" t="s">
        <v>4097</v>
      </c>
      <c r="C2050" s="66" t="s">
        <v>5784</v>
      </c>
      <c r="D2050" s="76" t="s">
        <v>5760</v>
      </c>
      <c r="E2050" s="66" t="s">
        <v>5786</v>
      </c>
      <c r="F2050" s="67">
        <v>26.27</v>
      </c>
      <c r="G2050" s="67">
        <v>-7.0019299999999998</v>
      </c>
      <c r="H2050" s="67">
        <v>110.502</v>
      </c>
      <c r="I2050" s="66" t="s">
        <v>4087</v>
      </c>
      <c r="J2050" s="67">
        <v>-7.0231700000000004</v>
      </c>
      <c r="K2050" s="67">
        <v>110.50660000000001</v>
      </c>
    </row>
    <row r="2051" spans="1:11" ht="14.5">
      <c r="A2051" s="66" t="str">
        <f t="shared" si="32"/>
        <v>BGR TEMANGGUNG_JAMUSAN</v>
      </c>
      <c r="B2051" s="66" t="s">
        <v>1053</v>
      </c>
      <c r="C2051" s="66" t="s">
        <v>5784</v>
      </c>
      <c r="D2051" s="76" t="s">
        <v>5740</v>
      </c>
      <c r="E2051" s="66" t="s">
        <v>5786</v>
      </c>
      <c r="F2051" s="67">
        <v>9.5500000000000007</v>
      </c>
      <c r="G2051" s="67">
        <v>-7.2216300000000002</v>
      </c>
      <c r="H2051" s="67">
        <v>110.11799999999999</v>
      </c>
      <c r="I2051" s="66" t="s">
        <v>999</v>
      </c>
      <c r="J2051" s="67">
        <v>-7.2953299999999999</v>
      </c>
      <c r="K2051" s="67">
        <v>110.0787</v>
      </c>
    </row>
    <row r="2052" spans="1:11" ht="14.5">
      <c r="A2052" s="66" t="str">
        <f t="shared" si="32"/>
        <v>GPP MAGELANG_JAMUSKAUMAN</v>
      </c>
      <c r="B2052" s="66" t="s">
        <v>3156</v>
      </c>
      <c r="C2052" s="66" t="s">
        <v>5784</v>
      </c>
      <c r="D2052" s="76" t="s">
        <v>5748</v>
      </c>
      <c r="E2052" s="66" t="s">
        <v>5786</v>
      </c>
      <c r="F2052" s="67">
        <v>7.61</v>
      </c>
      <c r="G2052" s="67">
        <v>-7.6457899999999999</v>
      </c>
      <c r="H2052" s="67">
        <v>110.28100000000001</v>
      </c>
      <c r="I2052" s="66" t="s">
        <v>3103</v>
      </c>
      <c r="J2052" s="67">
        <v>-7.3955399999999996</v>
      </c>
      <c r="K2052" s="67">
        <v>110.24469999999999</v>
      </c>
    </row>
    <row r="2053" spans="1:11" ht="14.5">
      <c r="A2053" s="66" t="str">
        <f t="shared" si="32"/>
        <v>Kudus - Kaliwungu_JANGGALAN</v>
      </c>
      <c r="B2053" s="66" t="s">
        <v>4405</v>
      </c>
      <c r="C2053" s="66" t="s">
        <v>5784</v>
      </c>
      <c r="D2053" s="76" t="s">
        <v>5764</v>
      </c>
      <c r="E2053" s="66" t="s">
        <v>5786</v>
      </c>
      <c r="F2053" s="67">
        <v>13.38</v>
      </c>
      <c r="G2053" s="67">
        <v>-6.8064499999999999</v>
      </c>
      <c r="H2053" s="67">
        <v>110.83</v>
      </c>
      <c r="I2053" s="66" t="s">
        <v>4381</v>
      </c>
      <c r="J2053" s="67">
        <v>-6.8014900000000003</v>
      </c>
      <c r="K2053" s="67">
        <v>110.82510000000001</v>
      </c>
    </row>
    <row r="2054" spans="1:11" ht="14.5">
      <c r="A2054" s="66" t="str">
        <f t="shared" si="32"/>
        <v>Wonogiri 2 - Nambangan_JANGGLENGAN</v>
      </c>
      <c r="B2054" s="66" t="s">
        <v>5554</v>
      </c>
      <c r="C2054" s="66" t="s">
        <v>5784</v>
      </c>
      <c r="D2054" s="76" t="s">
        <v>5764</v>
      </c>
      <c r="E2054" s="66" t="s">
        <v>5786</v>
      </c>
      <c r="F2054" s="67">
        <v>14.71</v>
      </c>
      <c r="G2054" s="67">
        <v>-7.7523099999999996</v>
      </c>
      <c r="H2054" s="67">
        <v>110.925</v>
      </c>
      <c r="I2054" s="66" t="s">
        <v>5545</v>
      </c>
      <c r="J2054" s="67">
        <v>-7.76837</v>
      </c>
      <c r="K2054" s="67">
        <v>110.8871</v>
      </c>
    </row>
    <row r="2055" spans="1:11" ht="14.5">
      <c r="A2055" s="66" t="str">
        <f t="shared" si="32"/>
        <v>Wonosobo - Leksono_JANGKRIKAN</v>
      </c>
      <c r="B2055" s="66" t="s">
        <v>5605</v>
      </c>
      <c r="C2055" s="66" t="s">
        <v>5784</v>
      </c>
      <c r="D2055" s="76" t="s">
        <v>5748</v>
      </c>
      <c r="E2055" s="66" t="s">
        <v>5786</v>
      </c>
      <c r="F2055" s="67">
        <v>7.7</v>
      </c>
      <c r="G2055" s="67">
        <v>-7.5269300000000001</v>
      </c>
      <c r="H2055" s="67">
        <v>109.98699999999999</v>
      </c>
      <c r="I2055" s="66" t="s">
        <v>5583</v>
      </c>
      <c r="J2055" s="67">
        <v>-7.4236599999999999</v>
      </c>
      <c r="K2055" s="67">
        <v>109.8591</v>
      </c>
    </row>
    <row r="2056" spans="1:11" ht="14.5">
      <c r="A2056" s="66" t="str">
        <f t="shared" si="32"/>
        <v>Purwodadi 2 - Getas_JANGKUNGHARJO</v>
      </c>
      <c r="B2056" s="66" t="s">
        <v>4965</v>
      </c>
      <c r="C2056" s="66" t="s">
        <v>5784</v>
      </c>
      <c r="D2056" s="76" t="s">
        <v>5764</v>
      </c>
      <c r="E2056" s="66" t="s">
        <v>5786</v>
      </c>
      <c r="F2056" s="67">
        <v>53.45</v>
      </c>
      <c r="G2056" s="67">
        <v>-7.0594299999999999</v>
      </c>
      <c r="H2056" s="67">
        <v>110.914</v>
      </c>
      <c r="I2056" s="66" t="s">
        <v>4962</v>
      </c>
      <c r="J2056" s="67">
        <v>-7.0704399999999996</v>
      </c>
      <c r="K2056" s="67">
        <v>110.93300000000001</v>
      </c>
    </row>
    <row r="2057" spans="1:11" ht="14.5">
      <c r="A2057" s="66" t="str">
        <f t="shared" si="32"/>
        <v>GUDANG DEMAK 2_JANGLI</v>
      </c>
      <c r="B2057" s="66" t="s">
        <v>4098</v>
      </c>
      <c r="C2057" s="66" t="s">
        <v>5784</v>
      </c>
      <c r="D2057" s="76" t="s">
        <v>5747</v>
      </c>
      <c r="E2057" s="66" t="s">
        <v>5786</v>
      </c>
      <c r="F2057" s="67">
        <v>1.22</v>
      </c>
      <c r="G2057" s="67">
        <v>-7.03287</v>
      </c>
      <c r="H2057" s="67">
        <v>110.44</v>
      </c>
      <c r="I2057" s="66" t="s">
        <v>4087</v>
      </c>
      <c r="J2057" s="67">
        <v>-7.0231700000000004</v>
      </c>
      <c r="K2057" s="67">
        <v>110.50660000000001</v>
      </c>
    </row>
    <row r="2058" spans="1:11" ht="14.5">
      <c r="A2058" s="66" t="str">
        <f t="shared" si="32"/>
        <v>Cilacap 1 - Kesugihan_JANGRANA</v>
      </c>
      <c r="B2058" s="66" t="s">
        <v>1852</v>
      </c>
      <c r="C2058" s="66" t="s">
        <v>5784</v>
      </c>
      <c r="D2058" s="76" t="s">
        <v>5748</v>
      </c>
      <c r="E2058" s="66" t="s">
        <v>5786</v>
      </c>
      <c r="F2058" s="67">
        <v>20.29</v>
      </c>
      <c r="G2058" s="67">
        <v>-7.6423500000000004</v>
      </c>
      <c r="H2058" s="67">
        <v>109.06</v>
      </c>
      <c r="I2058" s="66" t="s">
        <v>1829</v>
      </c>
      <c r="J2058" s="67">
        <v>-7.6282100000000002</v>
      </c>
      <c r="K2058" s="67">
        <v>109.1144</v>
      </c>
    </row>
    <row r="2059" spans="1:11" ht="14.5">
      <c r="A2059" s="66" t="str">
        <f t="shared" si="32"/>
        <v>GPP CEPU (BLORA)_JANJANG</v>
      </c>
      <c r="B2059" s="66" t="s">
        <v>2546</v>
      </c>
      <c r="C2059" s="66" t="s">
        <v>5784</v>
      </c>
      <c r="D2059" s="76" t="s">
        <v>5738</v>
      </c>
      <c r="E2059" s="66" t="s">
        <v>5786</v>
      </c>
      <c r="F2059" s="67">
        <v>44.23</v>
      </c>
      <c r="G2059" s="67">
        <v>-7.0201399999999996</v>
      </c>
      <c r="H2059" s="67">
        <v>111.587</v>
      </c>
      <c r="I2059" s="66" t="s">
        <v>2534</v>
      </c>
      <c r="J2059" s="67">
        <v>-7.1575100000000003</v>
      </c>
      <c r="K2059" s="67">
        <v>111.58580000000001</v>
      </c>
    </row>
    <row r="2060" spans="1:11" ht="14.5">
      <c r="A2060" s="66" t="str">
        <f t="shared" si="32"/>
        <v>Boyolali_JANTI</v>
      </c>
      <c r="B2060" s="66" t="s">
        <v>1426</v>
      </c>
      <c r="C2060" s="66" t="s">
        <v>5784</v>
      </c>
      <c r="D2060" s="76" t="s">
        <v>5765</v>
      </c>
      <c r="E2060" s="66" t="s">
        <v>5786</v>
      </c>
      <c r="F2060" s="67">
        <v>8.89</v>
      </c>
      <c r="G2060" s="67">
        <v>-7.5963000000000003</v>
      </c>
      <c r="H2060" s="67">
        <v>110.652</v>
      </c>
      <c r="I2060" s="66" t="s">
        <v>1370</v>
      </c>
      <c r="J2060" s="67">
        <v>-7.5381099999999996</v>
      </c>
      <c r="K2060" s="67">
        <v>110.6292</v>
      </c>
    </row>
    <row r="2061" spans="1:11" ht="14.5">
      <c r="A2061" s="66" t="str">
        <f t="shared" si="32"/>
        <v>GPP KARANGANYAR_JANTIHARJO</v>
      </c>
      <c r="B2061" s="66" t="s">
        <v>2654</v>
      </c>
      <c r="C2061" s="66" t="s">
        <v>5784</v>
      </c>
      <c r="D2061" s="76" t="s">
        <v>5751</v>
      </c>
      <c r="E2061" s="66" t="s">
        <v>5786</v>
      </c>
      <c r="F2061" s="67">
        <v>21.59</v>
      </c>
      <c r="G2061" s="67">
        <v>-7.6196900000000003</v>
      </c>
      <c r="H2061" s="67">
        <v>110.976</v>
      </c>
      <c r="I2061" s="66" t="s">
        <v>2633</v>
      </c>
      <c r="J2061" s="67">
        <v>-7.5687199999999999</v>
      </c>
      <c r="K2061" s="67">
        <v>110.8749</v>
      </c>
    </row>
    <row r="2062" spans="1:11" ht="14.5">
      <c r="A2062" s="66" t="str">
        <f t="shared" si="32"/>
        <v>Blora 4 Ngawen_JAPAH</v>
      </c>
      <c r="B2062" s="66" t="s">
        <v>1289</v>
      </c>
      <c r="C2062" s="66" t="s">
        <v>5784</v>
      </c>
      <c r="D2062" s="76" t="s">
        <v>5752</v>
      </c>
      <c r="E2062" s="66" t="s">
        <v>5786</v>
      </c>
      <c r="F2062" s="67">
        <v>44.23</v>
      </c>
      <c r="G2062" s="67">
        <v>-6.9432099999999997</v>
      </c>
      <c r="H2062" s="67">
        <v>111.288</v>
      </c>
      <c r="I2062" s="66" t="s">
        <v>1251</v>
      </c>
      <c r="J2062" s="67">
        <v>-7.0247799999999998</v>
      </c>
      <c r="K2062" s="67">
        <v>111.2928</v>
      </c>
    </row>
    <row r="2063" spans="1:11" ht="14.5">
      <c r="A2063" s="66" t="str">
        <f t="shared" si="32"/>
        <v>GPP MAGELANG_JAPAN</v>
      </c>
      <c r="B2063" s="66" t="s">
        <v>3157</v>
      </c>
      <c r="C2063" s="66" t="s">
        <v>5784</v>
      </c>
      <c r="D2063" s="76" t="s">
        <v>5756</v>
      </c>
      <c r="E2063" s="66" t="s">
        <v>5786</v>
      </c>
      <c r="F2063" s="67">
        <v>7.61</v>
      </c>
      <c r="G2063" s="67">
        <v>-7.4439500000000001</v>
      </c>
      <c r="H2063" s="67">
        <v>110.289</v>
      </c>
      <c r="I2063" s="66" t="s">
        <v>3103</v>
      </c>
      <c r="J2063" s="67">
        <v>-7.3955399999999996</v>
      </c>
      <c r="K2063" s="67">
        <v>110.24469999999999</v>
      </c>
    </row>
    <row r="2064" spans="1:11" ht="14.5">
      <c r="A2064" s="66" t="str">
        <f t="shared" si="32"/>
        <v>Pati - Sokokulon_JAPAN</v>
      </c>
      <c r="B2064" s="66" t="s">
        <v>3157</v>
      </c>
      <c r="C2064" s="66" t="s">
        <v>5784</v>
      </c>
      <c r="D2064" s="76" t="s">
        <v>5747</v>
      </c>
      <c r="E2064" s="66" t="s">
        <v>5786</v>
      </c>
      <c r="F2064" s="67">
        <v>13.38</v>
      </c>
      <c r="G2064" s="67">
        <v>-6.6743399999999999</v>
      </c>
      <c r="H2064" s="67">
        <v>110.91500000000001</v>
      </c>
      <c r="I2064" s="66" t="s">
        <v>4606</v>
      </c>
      <c r="J2064" s="67">
        <v>-6.7764199999999999</v>
      </c>
      <c r="K2064" s="67">
        <v>110.9949</v>
      </c>
    </row>
    <row r="2065" spans="1:11" ht="14.5">
      <c r="A2065" s="66" t="str">
        <f t="shared" si="32"/>
        <v>GPP KLATEN_JAPANAN</v>
      </c>
      <c r="B2065" s="66" t="s">
        <v>2956</v>
      </c>
      <c r="C2065" s="66" t="s">
        <v>5784</v>
      </c>
      <c r="D2065" s="76" t="s">
        <v>5747</v>
      </c>
      <c r="E2065" s="66" t="s">
        <v>5786</v>
      </c>
      <c r="F2065" s="67">
        <v>8.89</v>
      </c>
      <c r="G2065" s="67">
        <v>-7.7523900000000001</v>
      </c>
      <c r="H2065" s="67">
        <v>110.732</v>
      </c>
      <c r="I2065" s="66" t="s">
        <v>2894</v>
      </c>
      <c r="J2065" s="67">
        <v>-7.6692</v>
      </c>
      <c r="K2065" s="67">
        <v>110.6751</v>
      </c>
    </row>
    <row r="2066" spans="1:11" ht="14.5">
      <c r="A2066" s="66" t="str">
        <f t="shared" si="32"/>
        <v>GD. LASEM_JAPEREJO</v>
      </c>
      <c r="B2066" s="66" t="s">
        <v>2284</v>
      </c>
      <c r="C2066" s="66" t="s">
        <v>5784</v>
      </c>
      <c r="D2066" s="76" t="s">
        <v>5743</v>
      </c>
      <c r="E2066" s="66" t="s">
        <v>5786</v>
      </c>
      <c r="F2066" s="67">
        <v>20.29</v>
      </c>
      <c r="G2066" s="67">
        <v>-6.7536500000000004</v>
      </c>
      <c r="H2066" s="67">
        <v>111.45</v>
      </c>
      <c r="I2066" s="66" t="s">
        <v>2256</v>
      </c>
      <c r="J2066" s="67">
        <v>-6.6950700000000003</v>
      </c>
      <c r="K2066" s="67">
        <v>111.4366</v>
      </c>
    </row>
    <row r="2067" spans="1:11" ht="14.5">
      <c r="A2067" s="66" t="str">
        <f t="shared" si="32"/>
        <v>Sragen 2 - Sambung Macan_JAPOH</v>
      </c>
      <c r="B2067" s="66" t="s">
        <v>5211</v>
      </c>
      <c r="C2067" s="66" t="s">
        <v>5784</v>
      </c>
      <c r="D2067" s="76" t="s">
        <v>5759</v>
      </c>
      <c r="E2067" s="66" t="s">
        <v>5786</v>
      </c>
      <c r="F2067" s="67">
        <v>66.78</v>
      </c>
      <c r="G2067" s="67">
        <v>-7.3258299999999998</v>
      </c>
      <c r="H2067" s="67">
        <v>111.077</v>
      </c>
      <c r="I2067" s="66" t="s">
        <v>5203</v>
      </c>
      <c r="J2067" s="67">
        <v>-7.36327</v>
      </c>
      <c r="K2067" s="67">
        <v>111.1177</v>
      </c>
    </row>
    <row r="2068" spans="1:11" ht="14.5">
      <c r="A2068" s="66" t="str">
        <f t="shared" si="32"/>
        <v>Wonosobo - Leksono_JARAKSARI</v>
      </c>
      <c r="B2068" s="66" t="s">
        <v>5606</v>
      </c>
      <c r="C2068" s="66" t="s">
        <v>5784</v>
      </c>
      <c r="D2068" s="76" t="s">
        <v>5755</v>
      </c>
      <c r="E2068" s="66" t="s">
        <v>5786</v>
      </c>
      <c r="F2068" s="67">
        <v>7.7</v>
      </c>
      <c r="G2068" s="67">
        <v>-7.3720600000000003</v>
      </c>
      <c r="H2068" s="67">
        <v>109.90300000000001</v>
      </c>
      <c r="I2068" s="66" t="s">
        <v>5583</v>
      </c>
      <c r="J2068" s="67">
        <v>-7.4236599999999999</v>
      </c>
      <c r="K2068" s="67">
        <v>109.8591</v>
      </c>
    </row>
    <row r="2069" spans="1:11" ht="14.5">
      <c r="A2069" s="66" t="str">
        <f t="shared" si="32"/>
        <v>GPP KLATEN_JARUM</v>
      </c>
      <c r="B2069" s="66" t="s">
        <v>2957</v>
      </c>
      <c r="C2069" s="66" t="s">
        <v>5784</v>
      </c>
      <c r="D2069" s="76" t="s">
        <v>5747</v>
      </c>
      <c r="E2069" s="66" t="s">
        <v>5786</v>
      </c>
      <c r="F2069" s="67">
        <v>8.89</v>
      </c>
      <c r="G2069" s="67">
        <v>-7.7943800000000003</v>
      </c>
      <c r="H2069" s="67">
        <v>110.657</v>
      </c>
      <c r="I2069" s="66" t="s">
        <v>2894</v>
      </c>
      <c r="J2069" s="67">
        <v>-7.6692</v>
      </c>
      <c r="K2069" s="67">
        <v>110.6751</v>
      </c>
    </row>
    <row r="2070" spans="1:11" ht="14.5">
      <c r="A2070" s="66" t="str">
        <f t="shared" si="32"/>
        <v>Boyolali_JATEN</v>
      </c>
      <c r="B2070" s="66" t="s">
        <v>1427</v>
      </c>
      <c r="C2070" s="66" t="s">
        <v>5784</v>
      </c>
      <c r="D2070" s="76" t="s">
        <v>5741</v>
      </c>
      <c r="E2070" s="66" t="s">
        <v>5786</v>
      </c>
      <c r="F2070" s="67">
        <v>17.7</v>
      </c>
      <c r="G2070" s="67">
        <v>-7.3863200000000004</v>
      </c>
      <c r="H2070" s="67">
        <v>110.687</v>
      </c>
      <c r="I2070" s="66" t="s">
        <v>1370</v>
      </c>
      <c r="J2070" s="67">
        <v>-7.5381099999999996</v>
      </c>
      <c r="K2070" s="67">
        <v>110.6292</v>
      </c>
    </row>
    <row r="2071" spans="1:11" ht="14.5">
      <c r="A2071" s="66" t="str">
        <f t="shared" si="32"/>
        <v>GPP KARANGANYAR_JATEN</v>
      </c>
      <c r="B2071" s="66" t="s">
        <v>1427</v>
      </c>
      <c r="C2071" s="66" t="s">
        <v>5784</v>
      </c>
      <c r="D2071" s="76" t="s">
        <v>5741</v>
      </c>
      <c r="E2071" s="66" t="s">
        <v>5786</v>
      </c>
      <c r="F2071" s="67">
        <v>21.59</v>
      </c>
      <c r="G2071" s="67">
        <v>-7.5758200000000002</v>
      </c>
      <c r="H2071" s="67">
        <v>110.904</v>
      </c>
      <c r="I2071" s="66" t="s">
        <v>2633</v>
      </c>
      <c r="J2071" s="67">
        <v>-7.5687199999999999</v>
      </c>
      <c r="K2071" s="67">
        <v>110.8749</v>
      </c>
    </row>
    <row r="2072" spans="1:11" ht="14.5">
      <c r="A2072" s="66" t="str">
        <f t="shared" si="32"/>
        <v>GPP KLATEN_JATEN</v>
      </c>
      <c r="B2072" s="66" t="s">
        <v>1427</v>
      </c>
      <c r="C2072" s="66" t="s">
        <v>5784</v>
      </c>
      <c r="D2072" s="76" t="s">
        <v>5760</v>
      </c>
      <c r="E2072" s="66" t="s">
        <v>5786</v>
      </c>
      <c r="F2072" s="67">
        <v>8.89</v>
      </c>
      <c r="G2072" s="67">
        <v>-7.6471400000000003</v>
      </c>
      <c r="H2072" s="67">
        <v>110.717</v>
      </c>
      <c r="I2072" s="66" t="s">
        <v>2894</v>
      </c>
      <c r="J2072" s="67">
        <v>-7.6692</v>
      </c>
      <c r="K2072" s="67">
        <v>110.6751</v>
      </c>
    </row>
    <row r="2073" spans="1:11" ht="14.5">
      <c r="A2073" s="66" t="str">
        <f t="shared" si="32"/>
        <v>Wonogiri 2 - Nambangan_JATEN</v>
      </c>
      <c r="B2073" s="66" t="s">
        <v>1427</v>
      </c>
      <c r="C2073" s="66" t="s">
        <v>5784</v>
      </c>
      <c r="D2073" s="76" t="s">
        <v>5748</v>
      </c>
      <c r="E2073" s="66" t="s">
        <v>5786</v>
      </c>
      <c r="F2073" s="67">
        <v>20.7</v>
      </c>
      <c r="G2073" s="67">
        <v>-7.7648099999999998</v>
      </c>
      <c r="H2073" s="67">
        <v>110.86799999999999</v>
      </c>
      <c r="I2073" s="66" t="s">
        <v>5545</v>
      </c>
      <c r="J2073" s="67">
        <v>-7.76837</v>
      </c>
      <c r="K2073" s="67">
        <v>110.8871</v>
      </c>
    </row>
    <row r="2074" spans="1:11" ht="14.5">
      <c r="A2074" s="66" t="str">
        <f t="shared" si="32"/>
        <v>BGR JENARSARI_JATI</v>
      </c>
      <c r="B2074" s="66" t="s">
        <v>387</v>
      </c>
      <c r="C2074" s="66" t="s">
        <v>5784</v>
      </c>
      <c r="D2074" s="76" t="s">
        <v>5745</v>
      </c>
      <c r="E2074" s="66" t="s">
        <v>5786</v>
      </c>
      <c r="F2074" s="67">
        <v>16.97</v>
      </c>
      <c r="G2074" s="67">
        <v>-7.0649300000000004</v>
      </c>
      <c r="H2074" s="67">
        <v>109.986</v>
      </c>
      <c r="I2074" s="66" t="s">
        <v>346</v>
      </c>
      <c r="J2074" s="67">
        <v>-6.95329</v>
      </c>
      <c r="K2074" s="67">
        <v>110.10129999999999</v>
      </c>
    </row>
    <row r="2075" spans="1:11" ht="14.5">
      <c r="A2075" s="66" t="str">
        <f t="shared" si="32"/>
        <v>Blora 4 Ngawen_JATI</v>
      </c>
      <c r="B2075" s="66" t="s">
        <v>387</v>
      </c>
      <c r="C2075" s="66" t="s">
        <v>5784</v>
      </c>
      <c r="D2075" s="76" t="s">
        <v>5746</v>
      </c>
      <c r="E2075" s="66" t="s">
        <v>5786</v>
      </c>
      <c r="F2075" s="67">
        <v>44.23</v>
      </c>
      <c r="G2075" s="67">
        <v>-7.2149000000000001</v>
      </c>
      <c r="H2075" s="67">
        <v>111.276</v>
      </c>
      <c r="I2075" s="66" t="s">
        <v>1251</v>
      </c>
      <c r="J2075" s="67">
        <v>-7.0247799999999998</v>
      </c>
      <c r="K2075" s="67">
        <v>111.2928</v>
      </c>
    </row>
    <row r="2076" spans="1:11" ht="14.5">
      <c r="A2076" s="66" t="str">
        <f t="shared" si="32"/>
        <v>Cilacap 1 - Kesugihan_JATI</v>
      </c>
      <c r="B2076" s="66" t="s">
        <v>387</v>
      </c>
      <c r="C2076" s="66" t="s">
        <v>5784</v>
      </c>
      <c r="D2076" s="76" t="s">
        <v>5745</v>
      </c>
      <c r="E2076" s="66" t="s">
        <v>5786</v>
      </c>
      <c r="F2076" s="67">
        <v>20.29</v>
      </c>
      <c r="G2076" s="67">
        <v>-7.6604599999999996</v>
      </c>
      <c r="H2076" s="67">
        <v>109.2</v>
      </c>
      <c r="I2076" s="66" t="s">
        <v>1829</v>
      </c>
      <c r="J2076" s="67">
        <v>-7.6282100000000002</v>
      </c>
      <c r="K2076" s="67">
        <v>109.1144</v>
      </c>
    </row>
    <row r="2077" spans="1:11" ht="14.5">
      <c r="A2077" s="66" t="str">
        <f t="shared" si="32"/>
        <v>GPP KARANGANYAR_JATI</v>
      </c>
      <c r="B2077" s="66" t="s">
        <v>387</v>
      </c>
      <c r="C2077" s="66" t="s">
        <v>5784</v>
      </c>
      <c r="D2077" s="76" t="s">
        <v>5738</v>
      </c>
      <c r="E2077" s="66" t="s">
        <v>5786</v>
      </c>
      <c r="F2077" s="67">
        <v>21.59</v>
      </c>
      <c r="G2077" s="67">
        <v>-7.5944399999999996</v>
      </c>
      <c r="H2077" s="67">
        <v>110.92100000000001</v>
      </c>
      <c r="I2077" s="66" t="s">
        <v>2633</v>
      </c>
      <c r="J2077" s="67">
        <v>-7.5687199999999999</v>
      </c>
      <c r="K2077" s="67">
        <v>110.8749</v>
      </c>
    </row>
    <row r="2078" spans="1:11" ht="14.5">
      <c r="A2078" s="66" t="str">
        <f t="shared" si="32"/>
        <v>GPP MAGELANG_JATI</v>
      </c>
      <c r="B2078" s="66" t="s">
        <v>387</v>
      </c>
      <c r="C2078" s="66" t="s">
        <v>5784</v>
      </c>
      <c r="D2078" s="76" t="s">
        <v>5753</v>
      </c>
      <c r="E2078" s="66" t="s">
        <v>5786</v>
      </c>
      <c r="F2078" s="67">
        <v>7.61</v>
      </c>
      <c r="G2078" s="67">
        <v>-7.5085199999999999</v>
      </c>
      <c r="H2078" s="67">
        <v>110.339</v>
      </c>
      <c r="I2078" s="66" t="s">
        <v>3103</v>
      </c>
      <c r="J2078" s="67">
        <v>-7.3955399999999996</v>
      </c>
      <c r="K2078" s="67">
        <v>110.24469999999999</v>
      </c>
    </row>
    <row r="2079" spans="1:11" ht="14.5">
      <c r="A2079" s="66" t="str">
        <f t="shared" si="32"/>
        <v>GPP PURWOREJO_JATI</v>
      </c>
      <c r="B2079" s="66" t="s">
        <v>387</v>
      </c>
      <c r="C2079" s="66" t="s">
        <v>5784</v>
      </c>
      <c r="D2079" s="76" t="s">
        <v>5738</v>
      </c>
      <c r="E2079" s="66" t="s">
        <v>5786</v>
      </c>
      <c r="F2079" s="67">
        <v>4.4400000000000004</v>
      </c>
      <c r="G2079" s="67">
        <v>-7.58934</v>
      </c>
      <c r="H2079" s="67">
        <v>110.092</v>
      </c>
      <c r="I2079" s="66" t="s">
        <v>3504</v>
      </c>
      <c r="J2079" s="67">
        <v>-7.7226800000000004</v>
      </c>
      <c r="K2079" s="67">
        <v>109.9468</v>
      </c>
    </row>
    <row r="2080" spans="1:11" ht="14.5">
      <c r="A2080" s="66" t="str">
        <f t="shared" si="32"/>
        <v>GPP SRAGEN_JATI</v>
      </c>
      <c r="B2080" s="66" t="s">
        <v>387</v>
      </c>
      <c r="C2080" s="66" t="s">
        <v>5784</v>
      </c>
      <c r="D2080" s="76" t="s">
        <v>5757</v>
      </c>
      <c r="E2080" s="66" t="s">
        <v>5786</v>
      </c>
      <c r="F2080" s="67">
        <v>66.78</v>
      </c>
      <c r="G2080" s="67">
        <v>-7.4697199999999997</v>
      </c>
      <c r="H2080" s="67">
        <v>110.919</v>
      </c>
      <c r="I2080" s="66" t="s">
        <v>3898</v>
      </c>
      <c r="J2080" s="67">
        <v>-7.4936100000000003</v>
      </c>
      <c r="K2080" s="67">
        <v>110.9278</v>
      </c>
    </row>
    <row r="2081" spans="1:11" ht="14.5">
      <c r="A2081" s="66" t="str">
        <f t="shared" si="32"/>
        <v>GPP SRAGEN_JATI</v>
      </c>
      <c r="B2081" s="66" t="s">
        <v>387</v>
      </c>
      <c r="C2081" s="66" t="s">
        <v>5784</v>
      </c>
      <c r="D2081" s="76" t="s">
        <v>5762</v>
      </c>
      <c r="E2081" s="66" t="s">
        <v>5786</v>
      </c>
      <c r="F2081" s="67">
        <v>66.78</v>
      </c>
      <c r="G2081" s="67">
        <v>-7.3490500000000001</v>
      </c>
      <c r="H2081" s="67">
        <v>110.88200000000001</v>
      </c>
      <c r="I2081" s="66" t="s">
        <v>3898</v>
      </c>
      <c r="J2081" s="67">
        <v>-7.4936100000000003</v>
      </c>
      <c r="K2081" s="67">
        <v>110.9278</v>
      </c>
    </row>
    <row r="2082" spans="1:11" ht="14.5">
      <c r="A2082" s="66" t="str">
        <f t="shared" si="32"/>
        <v>Sukoharjo 2 - Baki_JATI</v>
      </c>
      <c r="B2082" s="66" t="s">
        <v>387</v>
      </c>
      <c r="C2082" s="66" t="s">
        <v>5784</v>
      </c>
      <c r="D2082" s="76" t="s">
        <v>5767</v>
      </c>
      <c r="E2082" s="66" t="s">
        <v>5786</v>
      </c>
      <c r="F2082" s="67">
        <v>14.71</v>
      </c>
      <c r="G2082" s="67">
        <v>-7.5978199999999996</v>
      </c>
      <c r="H2082" s="67">
        <v>110.762</v>
      </c>
      <c r="I2082" s="66" t="s">
        <v>5224</v>
      </c>
      <c r="J2082" s="67">
        <v>-7.6135599999999997</v>
      </c>
      <c r="K2082" s="67">
        <v>110.76560000000001</v>
      </c>
    </row>
    <row r="2083" spans="1:11" ht="14.5">
      <c r="A2083" s="66" t="str">
        <f t="shared" si="32"/>
        <v>Kudus - Kaliwungu_JATI KULON</v>
      </c>
      <c r="B2083" s="66" t="s">
        <v>4406</v>
      </c>
      <c r="C2083" s="66" t="s">
        <v>5784</v>
      </c>
      <c r="D2083" s="76" t="s">
        <v>5758</v>
      </c>
      <c r="E2083" s="66" t="s">
        <v>5786</v>
      </c>
      <c r="F2083" s="67">
        <v>13.38</v>
      </c>
      <c r="G2083" s="67">
        <v>-6.8292299999999999</v>
      </c>
      <c r="H2083" s="67">
        <v>110.827</v>
      </c>
      <c r="I2083" s="66" t="s">
        <v>4381</v>
      </c>
      <c r="J2083" s="67">
        <v>-6.8014900000000003</v>
      </c>
      <c r="K2083" s="67">
        <v>110.82510000000001</v>
      </c>
    </row>
    <row r="2084" spans="1:11" ht="14.5">
      <c r="A2084" s="66" t="str">
        <f t="shared" si="32"/>
        <v>Kudus - Kaliwungu_JATI WETAN</v>
      </c>
      <c r="B2084" s="66" t="s">
        <v>4407</v>
      </c>
      <c r="C2084" s="66" t="s">
        <v>5784</v>
      </c>
      <c r="D2084" s="76" t="s">
        <v>5757</v>
      </c>
      <c r="E2084" s="66" t="s">
        <v>5786</v>
      </c>
      <c r="F2084" s="67">
        <v>13.38</v>
      </c>
      <c r="G2084" s="67">
        <v>-6.8367300000000002</v>
      </c>
      <c r="H2084" s="67">
        <v>110.82599999999999</v>
      </c>
      <c r="I2084" s="66" t="s">
        <v>4381</v>
      </c>
      <c r="J2084" s="67">
        <v>-6.8014900000000003</v>
      </c>
      <c r="K2084" s="67">
        <v>110.82510000000001</v>
      </c>
    </row>
    <row r="2085" spans="1:11" ht="14.5">
      <c r="A2085" s="66" t="str">
        <f t="shared" si="32"/>
        <v>GD BGR CANDI SEMARANG_JATIBARANG</v>
      </c>
      <c r="B2085" s="66" t="s">
        <v>2020</v>
      </c>
      <c r="C2085" s="66" t="s">
        <v>5784</v>
      </c>
      <c r="D2085" s="76" t="s">
        <v>5767</v>
      </c>
      <c r="E2085" s="66" t="s">
        <v>5786</v>
      </c>
      <c r="F2085" s="67">
        <v>1.22</v>
      </c>
      <c r="G2085" s="67">
        <v>-7.05701</v>
      </c>
      <c r="H2085" s="67">
        <v>110.336</v>
      </c>
      <c r="I2085" s="66" t="s">
        <v>2006</v>
      </c>
      <c r="J2085" s="67">
        <v>-7.0144599999999997</v>
      </c>
      <c r="K2085" s="67">
        <v>110.3477</v>
      </c>
    </row>
    <row r="2086" spans="1:11" ht="14.5">
      <c r="A2086" s="66" t="str">
        <f t="shared" si="32"/>
        <v>Brebes 1 - Wonosari_JATIBARANG KIDUL</v>
      </c>
      <c r="B2086" s="66" t="s">
        <v>1585</v>
      </c>
      <c r="C2086" s="66" t="s">
        <v>5784</v>
      </c>
      <c r="D2086" s="76" t="s">
        <v>5766</v>
      </c>
      <c r="E2086" s="66" t="s">
        <v>5786</v>
      </c>
      <c r="F2086" s="67">
        <v>20.92</v>
      </c>
      <c r="G2086" s="67">
        <v>-6.9706700000000001</v>
      </c>
      <c r="H2086" s="67">
        <v>109.05800000000001</v>
      </c>
      <c r="I2086" s="66" t="s">
        <v>1567</v>
      </c>
      <c r="J2086" s="67">
        <v>-6.86754</v>
      </c>
      <c r="K2086" s="67">
        <v>108.9863</v>
      </c>
    </row>
    <row r="2087" spans="1:11" ht="14.5">
      <c r="A2087" s="66" t="str">
        <f t="shared" si="32"/>
        <v>Brebes 1 - Wonosari_JATIBARANG LOR</v>
      </c>
      <c r="B2087" s="66" t="s">
        <v>1586</v>
      </c>
      <c r="C2087" s="66" t="s">
        <v>5784</v>
      </c>
      <c r="D2087" s="76" t="s">
        <v>5745</v>
      </c>
      <c r="E2087" s="66" t="s">
        <v>5786</v>
      </c>
      <c r="F2087" s="67">
        <v>20.92</v>
      </c>
      <c r="G2087" s="67">
        <v>-6.9627299999999996</v>
      </c>
      <c r="H2087" s="67">
        <v>109.066</v>
      </c>
      <c r="I2087" s="66" t="s">
        <v>1567</v>
      </c>
      <c r="J2087" s="67">
        <v>-6.86754</v>
      </c>
      <c r="K2087" s="67">
        <v>108.9863</v>
      </c>
    </row>
    <row r="2088" spans="1:11" ht="14.5">
      <c r="A2088" s="66" t="str">
        <f t="shared" si="32"/>
        <v>GPP SRAGEN_JATIBATUR</v>
      </c>
      <c r="B2088" s="66" t="s">
        <v>3927</v>
      </c>
      <c r="C2088" s="66" t="s">
        <v>5784</v>
      </c>
      <c r="D2088" s="76" t="s">
        <v>5750</v>
      </c>
      <c r="E2088" s="66" t="s">
        <v>5786</v>
      </c>
      <c r="F2088" s="67">
        <v>66.78</v>
      </c>
      <c r="G2088" s="67">
        <v>-7.4069900000000004</v>
      </c>
      <c r="H2088" s="67">
        <v>110.86199999999999</v>
      </c>
      <c r="I2088" s="66" t="s">
        <v>3898</v>
      </c>
      <c r="J2088" s="67">
        <v>-7.4936100000000003</v>
      </c>
      <c r="K2088" s="67">
        <v>110.9278</v>
      </c>
    </row>
    <row r="2089" spans="1:11" ht="14.5">
      <c r="A2089" s="66" t="str">
        <f t="shared" si="32"/>
        <v>TGL 3PURWAHAMBA_JATIBOGOR</v>
      </c>
      <c r="B2089" s="66" t="s">
        <v>5395</v>
      </c>
      <c r="C2089" s="66" t="s">
        <v>5784</v>
      </c>
      <c r="D2089" s="76" t="s">
        <v>5745</v>
      </c>
      <c r="E2089" s="66" t="s">
        <v>5786</v>
      </c>
      <c r="F2089" s="67">
        <v>11.25</v>
      </c>
      <c r="G2089" s="67">
        <v>-6.9071800000000003</v>
      </c>
      <c r="H2089" s="67">
        <v>109.241</v>
      </c>
      <c r="I2089" s="66" t="s">
        <v>5354</v>
      </c>
      <c r="J2089" s="67">
        <v>-6.87378</v>
      </c>
      <c r="K2089" s="67">
        <v>109.2512</v>
      </c>
    </row>
    <row r="2090" spans="1:11" ht="14.5">
      <c r="A2090" s="66" t="str">
        <f t="shared" si="32"/>
        <v>Pati - Juwana_JATIHADI</v>
      </c>
      <c r="B2090" s="66" t="s">
        <v>4494</v>
      </c>
      <c r="C2090" s="66" t="s">
        <v>5784</v>
      </c>
      <c r="D2090" s="76" t="s">
        <v>5754</v>
      </c>
      <c r="E2090" s="66" t="s">
        <v>5786</v>
      </c>
      <c r="F2090" s="67">
        <v>20.29</v>
      </c>
      <c r="G2090" s="67">
        <v>-6.7986700000000004</v>
      </c>
      <c r="H2090" s="67">
        <v>111.253</v>
      </c>
      <c r="I2090" s="66" t="s">
        <v>4458</v>
      </c>
      <c r="J2090" s="67">
        <v>-6.7296100000000001</v>
      </c>
      <c r="K2090" s="67">
        <v>111.1037</v>
      </c>
    </row>
    <row r="2091" spans="1:11" ht="14.5">
      <c r="A2091" s="66" t="str">
        <f t="shared" si="32"/>
        <v>BGR NGADIROJO_JATIHARJO</v>
      </c>
      <c r="B2091" s="66" t="s">
        <v>604</v>
      </c>
      <c r="C2091" s="66" t="s">
        <v>5784</v>
      </c>
      <c r="D2091" s="76" t="s">
        <v>5743</v>
      </c>
      <c r="E2091" s="66" t="s">
        <v>5786</v>
      </c>
      <c r="F2091" s="67">
        <v>21.59</v>
      </c>
      <c r="G2091" s="67">
        <v>-7.7351999999999999</v>
      </c>
      <c r="H2091" s="67">
        <v>111.01900000000001</v>
      </c>
      <c r="I2091" s="66" t="s">
        <v>538</v>
      </c>
      <c r="J2091" s="67">
        <v>-7.8147399999999996</v>
      </c>
      <c r="K2091" s="67">
        <v>111.0005</v>
      </c>
    </row>
    <row r="2092" spans="1:11" ht="14.5">
      <c r="A2092" s="66" t="str">
        <f t="shared" si="32"/>
        <v>Qc Purwodadi - Tawangharjo_JATIHARJO</v>
      </c>
      <c r="B2092" s="66" t="s">
        <v>604</v>
      </c>
      <c r="C2092" s="66" t="s">
        <v>5784</v>
      </c>
      <c r="D2092" s="76" t="s">
        <v>5752</v>
      </c>
      <c r="E2092" s="66" t="s">
        <v>5786</v>
      </c>
      <c r="F2092" s="67">
        <v>53.45</v>
      </c>
      <c r="G2092" s="67">
        <v>-7.15848</v>
      </c>
      <c r="H2092" s="67">
        <v>111.066</v>
      </c>
      <c r="I2092" s="66" t="s">
        <v>4974</v>
      </c>
      <c r="J2092" s="67">
        <v>-7.0747999999999998</v>
      </c>
      <c r="K2092" s="67">
        <v>110.9586</v>
      </c>
    </row>
    <row r="2093" spans="1:11" ht="14.5">
      <c r="A2093" s="66" t="str">
        <f t="shared" si="32"/>
        <v>Kebumen - Purbowangi_JATIJAJAR</v>
      </c>
      <c r="B2093" s="66" t="s">
        <v>4294</v>
      </c>
      <c r="C2093" s="66" t="s">
        <v>5784</v>
      </c>
      <c r="D2093" s="76" t="s">
        <v>5766</v>
      </c>
      <c r="E2093" s="66" t="s">
        <v>5786</v>
      </c>
      <c r="F2093" s="67">
        <v>15.69</v>
      </c>
      <c r="G2093" s="67">
        <v>-7.6762600000000001</v>
      </c>
      <c r="H2093" s="67">
        <v>109.43300000000001</v>
      </c>
      <c r="I2093" s="66" t="s">
        <v>4274</v>
      </c>
      <c r="J2093" s="67">
        <v>-7.6099800000000002</v>
      </c>
      <c r="K2093" s="67">
        <v>109.48480000000001</v>
      </c>
    </row>
    <row r="2094" spans="1:11" ht="14.5">
      <c r="A2094" s="66" t="str">
        <f t="shared" si="32"/>
        <v>Semarang - Kalikuning_JATIJAJAR</v>
      </c>
      <c r="B2094" s="66" t="s">
        <v>4294</v>
      </c>
      <c r="C2094" s="66" t="s">
        <v>5784</v>
      </c>
      <c r="D2094" s="76" t="s">
        <v>5752</v>
      </c>
      <c r="E2094" s="66" t="s">
        <v>5786</v>
      </c>
      <c r="F2094" s="67">
        <v>10.51</v>
      </c>
      <c r="G2094" s="67">
        <v>-7.2041000000000004</v>
      </c>
      <c r="H2094" s="67">
        <v>110.431</v>
      </c>
      <c r="I2094" s="66" t="s">
        <v>5061</v>
      </c>
      <c r="J2094" s="67">
        <v>-7.1833299999999998</v>
      </c>
      <c r="K2094" s="67">
        <v>110.4721</v>
      </c>
    </row>
    <row r="2095" spans="1:11" ht="14.5">
      <c r="A2095" s="66" t="str">
        <f t="shared" si="32"/>
        <v>Blora 4 Ngawen_JATIKLAMPOK</v>
      </c>
      <c r="B2095" s="66" t="s">
        <v>1290</v>
      </c>
      <c r="C2095" s="66" t="s">
        <v>5784</v>
      </c>
      <c r="D2095" s="76" t="s">
        <v>5749</v>
      </c>
      <c r="E2095" s="66" t="s">
        <v>5786</v>
      </c>
      <c r="F2095" s="67">
        <v>44.23</v>
      </c>
      <c r="G2095" s="67">
        <v>-7.0854900000000001</v>
      </c>
      <c r="H2095" s="67">
        <v>111.39700000000001</v>
      </c>
      <c r="I2095" s="66" t="s">
        <v>1251</v>
      </c>
      <c r="J2095" s="67">
        <v>-7.0247799999999998</v>
      </c>
      <c r="K2095" s="67">
        <v>111.2928</v>
      </c>
    </row>
    <row r="2096" spans="1:11" ht="14.5">
      <c r="A2096" s="66" t="str">
        <f t="shared" si="32"/>
        <v>GPP PURWOREJO_JATIKONTAL</v>
      </c>
      <c r="B2096" s="66" t="s">
        <v>3593</v>
      </c>
      <c r="C2096" s="66" t="s">
        <v>5784</v>
      </c>
      <c r="D2096" s="76" t="s">
        <v>5742</v>
      </c>
      <c r="E2096" s="66" t="s">
        <v>5786</v>
      </c>
      <c r="F2096" s="67">
        <v>4.4400000000000004</v>
      </c>
      <c r="G2096" s="67">
        <v>-7.8808400000000001</v>
      </c>
      <c r="H2096" s="67">
        <v>110</v>
      </c>
      <c r="I2096" s="66" t="s">
        <v>3504</v>
      </c>
      <c r="J2096" s="67">
        <v>-7.7226800000000004</v>
      </c>
      <c r="K2096" s="67">
        <v>109.9468</v>
      </c>
    </row>
    <row r="2097" spans="1:11" ht="14.5">
      <c r="A2097" s="66" t="str">
        <f t="shared" si="32"/>
        <v>BGR NGADIROJO_JATIKUWUNG</v>
      </c>
      <c r="B2097" s="66" t="s">
        <v>605</v>
      </c>
      <c r="C2097" s="66" t="s">
        <v>5784</v>
      </c>
      <c r="D2097" s="76" t="s">
        <v>5759</v>
      </c>
      <c r="E2097" s="66" t="s">
        <v>5786</v>
      </c>
      <c r="F2097" s="67">
        <v>21.59</v>
      </c>
      <c r="G2097" s="67">
        <v>-7.7241799999999996</v>
      </c>
      <c r="H2097" s="67">
        <v>111.033</v>
      </c>
      <c r="I2097" s="66" t="s">
        <v>538</v>
      </c>
      <c r="J2097" s="67">
        <v>-7.8147399999999996</v>
      </c>
      <c r="K2097" s="67">
        <v>111.0005</v>
      </c>
    </row>
    <row r="2098" spans="1:11" ht="14.5">
      <c r="A2098" s="66" t="str">
        <f t="shared" si="32"/>
        <v>GPP KARANGANYAR_JATIKUWUNG</v>
      </c>
      <c r="B2098" s="66" t="s">
        <v>605</v>
      </c>
      <c r="C2098" s="66" t="s">
        <v>5784</v>
      </c>
      <c r="D2098" s="76" t="s">
        <v>5757</v>
      </c>
      <c r="E2098" s="66" t="s">
        <v>5786</v>
      </c>
      <c r="F2098" s="67">
        <v>21.59</v>
      </c>
      <c r="G2098" s="67">
        <v>-7.5126400000000002</v>
      </c>
      <c r="H2098" s="67">
        <v>110.83799999999999</v>
      </c>
      <c r="I2098" s="66" t="s">
        <v>2633</v>
      </c>
      <c r="J2098" s="67">
        <v>-7.5687199999999999</v>
      </c>
      <c r="K2098" s="67">
        <v>110.8749</v>
      </c>
    </row>
    <row r="2099" spans="1:11" ht="14.5">
      <c r="A2099" s="66" t="str">
        <f t="shared" si="32"/>
        <v>Brebes GPP_JATILABA</v>
      </c>
      <c r="B2099" s="66" t="s">
        <v>1719</v>
      </c>
      <c r="C2099" s="66" t="s">
        <v>5784</v>
      </c>
      <c r="D2099" s="76" t="s">
        <v>5762</v>
      </c>
      <c r="E2099" s="66" t="s">
        <v>5786</v>
      </c>
      <c r="F2099" s="67">
        <v>11.25</v>
      </c>
      <c r="G2099" s="67">
        <v>-7.0532500000000002</v>
      </c>
      <c r="H2099" s="67">
        <v>109.03100000000001</v>
      </c>
      <c r="I2099" s="66" t="s">
        <v>1667</v>
      </c>
      <c r="J2099" s="67">
        <v>-7.1220699999999999</v>
      </c>
      <c r="K2099" s="67">
        <v>108.9847</v>
      </c>
    </row>
    <row r="2100" spans="1:11" ht="14.5">
      <c r="A2100" s="66" t="str">
        <f t="shared" si="32"/>
        <v>GPP BANJARNEGARA_JATILAWANG</v>
      </c>
      <c r="B2100" s="66" t="s">
        <v>2392</v>
      </c>
      <c r="C2100" s="66" t="s">
        <v>5784</v>
      </c>
      <c r="D2100" s="76" t="s">
        <v>5741</v>
      </c>
      <c r="E2100" s="66" t="s">
        <v>5786</v>
      </c>
      <c r="F2100" s="67">
        <v>10.28</v>
      </c>
      <c r="G2100" s="67">
        <v>-7.2002600000000001</v>
      </c>
      <c r="H2100" s="67">
        <v>109.759</v>
      </c>
      <c r="I2100" s="66" t="s">
        <v>2357</v>
      </c>
      <c r="J2100" s="67">
        <v>-7.3905900000000004</v>
      </c>
      <c r="K2100" s="67">
        <v>109.7366</v>
      </c>
    </row>
    <row r="2101" spans="1:11" ht="14.5">
      <c r="A2101" s="66" t="str">
        <f t="shared" si="32"/>
        <v>Semarang - Kalikuning_JATILAWANG</v>
      </c>
      <c r="B2101" s="66" t="s">
        <v>2392</v>
      </c>
      <c r="C2101" s="66" t="s">
        <v>5784</v>
      </c>
      <c r="D2101" s="76" t="s">
        <v>5755</v>
      </c>
      <c r="E2101" s="66" t="s">
        <v>5786</v>
      </c>
      <c r="F2101" s="67">
        <v>17.7</v>
      </c>
      <c r="G2101" s="67">
        <v>-7.2857500000000002</v>
      </c>
      <c r="H2101" s="67">
        <v>110.63200000000001</v>
      </c>
      <c r="I2101" s="66" t="s">
        <v>5061</v>
      </c>
      <c r="J2101" s="67">
        <v>-7.1833299999999998</v>
      </c>
      <c r="K2101" s="67">
        <v>110.4721</v>
      </c>
    </row>
    <row r="2102" spans="1:11" ht="14.5">
      <c r="A2102" s="66" t="str">
        <f t="shared" si="32"/>
        <v>TGL 3PURWAHAMBA_JATILAWANG</v>
      </c>
      <c r="B2102" s="66" t="s">
        <v>2392</v>
      </c>
      <c r="C2102" s="66" t="s">
        <v>5784</v>
      </c>
      <c r="D2102" s="76" t="s">
        <v>5758</v>
      </c>
      <c r="E2102" s="66" t="s">
        <v>5786</v>
      </c>
      <c r="F2102" s="67">
        <v>11.25</v>
      </c>
      <c r="G2102" s="67">
        <v>-6.8911899999999999</v>
      </c>
      <c r="H2102" s="67">
        <v>109.1786</v>
      </c>
      <c r="I2102" s="66" t="s">
        <v>5354</v>
      </c>
      <c r="J2102" s="67">
        <v>-6.87378</v>
      </c>
      <c r="K2102" s="67">
        <v>109.2512</v>
      </c>
    </row>
    <row r="2103" spans="1:11" ht="14.5">
      <c r="A2103" s="66" t="str">
        <f t="shared" si="32"/>
        <v>BGR NGLEJOK_JATILOR</v>
      </c>
      <c r="B2103" s="66" t="s">
        <v>794</v>
      </c>
      <c r="C2103" s="66" t="s">
        <v>5784</v>
      </c>
      <c r="D2103" s="76" t="s">
        <v>5762</v>
      </c>
      <c r="E2103" s="66" t="s">
        <v>5786</v>
      </c>
      <c r="F2103" s="67">
        <v>53.45</v>
      </c>
      <c r="G2103" s="67">
        <v>-7.0354999999999999</v>
      </c>
      <c r="H2103" s="67">
        <v>110.81399999999999</v>
      </c>
      <c r="I2103" s="66" t="s">
        <v>775</v>
      </c>
      <c r="J2103" s="67">
        <v>-7.06935</v>
      </c>
      <c r="K2103" s="67">
        <v>110.8802</v>
      </c>
    </row>
    <row r="2104" spans="1:11" ht="14.5">
      <c r="A2104" s="66" t="str">
        <f t="shared" si="32"/>
        <v>GPP KEBUMEN_JATILUHUR</v>
      </c>
      <c r="B2104" s="66" t="s">
        <v>2756</v>
      </c>
      <c r="C2104" s="66" t="s">
        <v>5784</v>
      </c>
      <c r="D2104" s="76" t="s">
        <v>5749</v>
      </c>
      <c r="E2104" s="66" t="s">
        <v>5786</v>
      </c>
      <c r="F2104" s="67">
        <v>15.69</v>
      </c>
      <c r="G2104" s="67">
        <v>-7.6422600000000003</v>
      </c>
      <c r="H2104" s="67">
        <v>109.568</v>
      </c>
      <c r="I2104" s="66" t="s">
        <v>2714</v>
      </c>
      <c r="J2104" s="67">
        <v>-7.6109200000000001</v>
      </c>
      <c r="K2104" s="67">
        <v>109.5078</v>
      </c>
    </row>
    <row r="2105" spans="1:11" ht="14.5">
      <c r="A2105" s="66" t="str">
        <f t="shared" si="32"/>
        <v>Kebumen - Purbowangi_JATILUHUR</v>
      </c>
      <c r="B2105" s="66" t="s">
        <v>2756</v>
      </c>
      <c r="C2105" s="66" t="s">
        <v>5784</v>
      </c>
      <c r="D2105" s="76" t="s">
        <v>5765</v>
      </c>
      <c r="E2105" s="66" t="s">
        <v>5786</v>
      </c>
      <c r="F2105" s="67">
        <v>15.69</v>
      </c>
      <c r="G2105" s="67">
        <v>-7.5980299999999996</v>
      </c>
      <c r="H2105" s="67">
        <v>109.44199999999999</v>
      </c>
      <c r="I2105" s="66" t="s">
        <v>4274</v>
      </c>
      <c r="J2105" s="67">
        <v>-7.6099800000000002</v>
      </c>
      <c r="K2105" s="67">
        <v>109.48480000000001</v>
      </c>
    </row>
    <row r="2106" spans="1:11" ht="14.5">
      <c r="A2106" s="66" t="str">
        <f t="shared" si="32"/>
        <v>Brebes GPP_JATIMAKMUR</v>
      </c>
      <c r="B2106" s="66" t="s">
        <v>1720</v>
      </c>
      <c r="C2106" s="66" t="s">
        <v>5784</v>
      </c>
      <c r="D2106" s="76" t="s">
        <v>5739</v>
      </c>
      <c r="E2106" s="66" t="s">
        <v>5786</v>
      </c>
      <c r="F2106" s="67">
        <v>20.92</v>
      </c>
      <c r="G2106" s="67">
        <v>-7.0130100000000004</v>
      </c>
      <c r="H2106" s="67">
        <v>109.008</v>
      </c>
      <c r="I2106" s="66" t="s">
        <v>1667</v>
      </c>
      <c r="J2106" s="67">
        <v>-7.1220699999999999</v>
      </c>
      <c r="K2106" s="67">
        <v>108.9847</v>
      </c>
    </row>
    <row r="2107" spans="1:11" ht="14.5">
      <c r="A2107" s="66" t="str">
        <f t="shared" si="32"/>
        <v>GPP KEBUMEN_JATIMALANG</v>
      </c>
      <c r="B2107" s="66" t="s">
        <v>2757</v>
      </c>
      <c r="C2107" s="66" t="s">
        <v>5784</v>
      </c>
      <c r="D2107" s="76" t="s">
        <v>5739</v>
      </c>
      <c r="E2107" s="66" t="s">
        <v>5786</v>
      </c>
      <c r="F2107" s="67">
        <v>15.69</v>
      </c>
      <c r="G2107" s="67">
        <v>-7.7249299999999996</v>
      </c>
      <c r="H2107" s="67">
        <v>109.63800000000001</v>
      </c>
      <c r="I2107" s="66" t="s">
        <v>2714</v>
      </c>
      <c r="J2107" s="67">
        <v>-7.6109200000000001</v>
      </c>
      <c r="K2107" s="67">
        <v>109.5078</v>
      </c>
    </row>
    <row r="2108" spans="1:11" ht="14.5">
      <c r="A2108" s="66" t="str">
        <f t="shared" si="32"/>
        <v>GPP PURWOREJO_JATIMALANG</v>
      </c>
      <c r="B2108" s="66" t="s">
        <v>2757</v>
      </c>
      <c r="C2108" s="66" t="s">
        <v>5784</v>
      </c>
      <c r="D2108" s="76" t="s">
        <v>5757</v>
      </c>
      <c r="E2108" s="66" t="s">
        <v>5786</v>
      </c>
      <c r="F2108" s="67">
        <v>4.4400000000000004</v>
      </c>
      <c r="G2108" s="67">
        <v>-7.8749799999999999</v>
      </c>
      <c r="H2108" s="67">
        <v>109.989</v>
      </c>
      <c r="I2108" s="66" t="s">
        <v>3504</v>
      </c>
      <c r="J2108" s="67">
        <v>-7.7226800000000004</v>
      </c>
      <c r="K2108" s="67">
        <v>109.9468</v>
      </c>
    </row>
    <row r="2109" spans="1:11" ht="14.5">
      <c r="A2109" s="66" t="str">
        <f t="shared" si="32"/>
        <v>BGR NGADIROJO_JATIMARTO</v>
      </c>
      <c r="B2109" s="66" t="s">
        <v>606</v>
      </c>
      <c r="C2109" s="66" t="s">
        <v>5784</v>
      </c>
      <c r="D2109" s="76" t="s">
        <v>5758</v>
      </c>
      <c r="E2109" s="66" t="s">
        <v>5786</v>
      </c>
      <c r="F2109" s="67">
        <v>20.7</v>
      </c>
      <c r="G2109" s="67">
        <v>-7.7764199999999999</v>
      </c>
      <c r="H2109" s="67">
        <v>111.029</v>
      </c>
      <c r="I2109" s="66" t="s">
        <v>538</v>
      </c>
      <c r="J2109" s="67">
        <v>-7.8147399999999996</v>
      </c>
      <c r="K2109" s="67">
        <v>111.0005</v>
      </c>
    </row>
    <row r="2110" spans="1:11" ht="14.5">
      <c r="A2110" s="66" t="str">
        <f t="shared" si="32"/>
        <v>Rembang-Tritunggal_JATIMUDO</v>
      </c>
      <c r="B2110" s="66" t="s">
        <v>5013</v>
      </c>
      <c r="C2110" s="66" t="s">
        <v>5784</v>
      </c>
      <c r="D2110" s="76" t="s">
        <v>5762</v>
      </c>
      <c r="E2110" s="66" t="s">
        <v>5786</v>
      </c>
      <c r="F2110" s="67">
        <v>20.29</v>
      </c>
      <c r="G2110" s="67">
        <v>-6.79732</v>
      </c>
      <c r="H2110" s="67">
        <v>111.387</v>
      </c>
      <c r="I2110" s="66" t="s">
        <v>5002</v>
      </c>
      <c r="J2110" s="67">
        <v>-6.6992700000000003</v>
      </c>
      <c r="K2110" s="67">
        <v>111.39919999999999</v>
      </c>
    </row>
    <row r="2111" spans="1:11" ht="14.5">
      <c r="A2111" s="66" t="str">
        <f t="shared" si="32"/>
        <v>Brebes GPP_JATIMULYA</v>
      </c>
      <c r="B2111" s="66" t="s">
        <v>1721</v>
      </c>
      <c r="C2111" s="66" t="s">
        <v>5784</v>
      </c>
      <c r="D2111" s="76" t="s">
        <v>5755</v>
      </c>
      <c r="E2111" s="66" t="s">
        <v>5786</v>
      </c>
      <c r="F2111" s="67">
        <v>11.25</v>
      </c>
      <c r="G2111" s="67">
        <v>-7.0185300000000002</v>
      </c>
      <c r="H2111" s="67">
        <v>109.126</v>
      </c>
      <c r="I2111" s="66" t="s">
        <v>1667</v>
      </c>
      <c r="J2111" s="67">
        <v>-7.1220699999999999</v>
      </c>
      <c r="K2111" s="67">
        <v>108.9847</v>
      </c>
    </row>
    <row r="2112" spans="1:11" ht="14.5">
      <c r="A2112" s="66" t="str">
        <f t="shared" si="32"/>
        <v>TGL 3PURWAHAMBA_JATIMULYA</v>
      </c>
      <c r="B2112" s="66" t="s">
        <v>1721</v>
      </c>
      <c r="C2112" s="66" t="s">
        <v>5784</v>
      </c>
      <c r="D2112" s="76" t="s">
        <v>5761</v>
      </c>
      <c r="E2112" s="66" t="s">
        <v>5786</v>
      </c>
      <c r="F2112" s="67">
        <v>11.25</v>
      </c>
      <c r="G2112" s="67">
        <v>-6.9137500000000003</v>
      </c>
      <c r="H2112" s="67">
        <v>109.26600000000001</v>
      </c>
      <c r="I2112" s="66" t="s">
        <v>5354</v>
      </c>
      <c r="J2112" s="67">
        <v>-6.87378</v>
      </c>
      <c r="K2112" s="67">
        <v>109.2512</v>
      </c>
    </row>
    <row r="2113" spans="1:11" ht="14.5">
      <c r="A2113" s="66" t="str">
        <f t="shared" si="32"/>
        <v>BGR NGADIROJO_JATIMULYO</v>
      </c>
      <c r="B2113" s="66" t="s">
        <v>607</v>
      </c>
      <c r="C2113" s="66" t="s">
        <v>5784</v>
      </c>
      <c r="D2113" s="76" t="s">
        <v>5744</v>
      </c>
      <c r="E2113" s="66" t="s">
        <v>5786</v>
      </c>
      <c r="F2113" s="67">
        <v>21.59</v>
      </c>
      <c r="G2113" s="67">
        <v>-7.7346899999999996</v>
      </c>
      <c r="H2113" s="67">
        <v>110.98099999999999</v>
      </c>
      <c r="I2113" s="66" t="s">
        <v>538</v>
      </c>
      <c r="J2113" s="67">
        <v>-7.8147399999999996</v>
      </c>
      <c r="K2113" s="67">
        <v>111.0005</v>
      </c>
    </row>
    <row r="2114" spans="1:11" ht="14.5">
      <c r="A2114" s="66" t="str">
        <f t="shared" ref="A2114:A2177" si="33">CONCATENATE(I2114,"_",B2114)</f>
        <v>Demak 1 - Mranak_JATIMULYO</v>
      </c>
      <c r="B2114" s="66" t="s">
        <v>607</v>
      </c>
      <c r="C2114" s="66" t="s">
        <v>5784</v>
      </c>
      <c r="D2114" s="76" t="s">
        <v>5740</v>
      </c>
      <c r="E2114" s="66" t="s">
        <v>5786</v>
      </c>
      <c r="F2114" s="67">
        <v>26.27</v>
      </c>
      <c r="G2114" s="67">
        <v>-6.8667699999999998</v>
      </c>
      <c r="H2114" s="67">
        <v>110.605</v>
      </c>
      <c r="I2114" s="66" t="s">
        <v>1911</v>
      </c>
      <c r="J2114" s="67">
        <v>-6.8903100000000004</v>
      </c>
      <c r="K2114" s="67">
        <v>110.6673</v>
      </c>
    </row>
    <row r="2115" spans="1:11" ht="14.5">
      <c r="A2115" s="66" t="str">
        <f t="shared" si="33"/>
        <v>GPP KEBUMEN_JATIMULYO</v>
      </c>
      <c r="B2115" s="66" t="s">
        <v>607</v>
      </c>
      <c r="C2115" s="66" t="s">
        <v>5784</v>
      </c>
      <c r="D2115" s="76" t="s">
        <v>5763</v>
      </c>
      <c r="E2115" s="66" t="s">
        <v>5786</v>
      </c>
      <c r="F2115" s="67">
        <v>15.69</v>
      </c>
      <c r="G2115" s="67">
        <v>-7.6929499999999997</v>
      </c>
      <c r="H2115" s="67">
        <v>109.593</v>
      </c>
      <c r="I2115" s="66" t="s">
        <v>2714</v>
      </c>
      <c r="J2115" s="67">
        <v>-7.6109200000000001</v>
      </c>
      <c r="K2115" s="67">
        <v>109.5078</v>
      </c>
    </row>
    <row r="2116" spans="1:11" ht="14.5">
      <c r="A2116" s="66" t="str">
        <f t="shared" si="33"/>
        <v>GPP KEBUMEN_JATIMULYO</v>
      </c>
      <c r="B2116" s="66" t="s">
        <v>607</v>
      </c>
      <c r="C2116" s="66" t="s">
        <v>5784</v>
      </c>
      <c r="D2116" s="76" t="s">
        <v>5756</v>
      </c>
      <c r="E2116" s="66" t="s">
        <v>5786</v>
      </c>
      <c r="F2116" s="67">
        <v>15.69</v>
      </c>
      <c r="G2116" s="67">
        <v>-7.6584500000000002</v>
      </c>
      <c r="H2116" s="67">
        <v>109.675</v>
      </c>
      <c r="I2116" s="66" t="s">
        <v>2714</v>
      </c>
      <c r="J2116" s="67">
        <v>-7.6109200000000001</v>
      </c>
      <c r="K2116" s="67">
        <v>109.5078</v>
      </c>
    </row>
    <row r="2117" spans="1:11" ht="14.5">
      <c r="A2117" s="66" t="str">
        <f t="shared" si="33"/>
        <v>GPP KEBUMEN_JATIMULYO</v>
      </c>
      <c r="B2117" s="66" t="s">
        <v>607</v>
      </c>
      <c r="C2117" s="66" t="s">
        <v>5784</v>
      </c>
      <c r="D2117" s="76" t="s">
        <v>5761</v>
      </c>
      <c r="E2117" s="66" t="s">
        <v>5786</v>
      </c>
      <c r="F2117" s="67">
        <v>15.69</v>
      </c>
      <c r="G2117" s="67">
        <v>-7.6390500000000001</v>
      </c>
      <c r="H2117" s="67">
        <v>109.535</v>
      </c>
      <c r="I2117" s="66" t="s">
        <v>2714</v>
      </c>
      <c r="J2117" s="67">
        <v>-7.6109200000000001</v>
      </c>
      <c r="K2117" s="67">
        <v>109.5078</v>
      </c>
    </row>
    <row r="2118" spans="1:11" ht="14.5">
      <c r="A2118" s="66" t="str">
        <f t="shared" si="33"/>
        <v>GPP KLATEN_JATIMULYO</v>
      </c>
      <c r="B2118" s="66" t="s">
        <v>607</v>
      </c>
      <c r="C2118" s="66" t="s">
        <v>5784</v>
      </c>
      <c r="D2118" s="76" t="s">
        <v>5763</v>
      </c>
      <c r="E2118" s="66" t="s">
        <v>5786</v>
      </c>
      <c r="F2118" s="67">
        <v>8.89</v>
      </c>
      <c r="G2118" s="67">
        <v>-7.7025600000000001</v>
      </c>
      <c r="H2118" s="67">
        <v>110.71899999999999</v>
      </c>
      <c r="I2118" s="66" t="s">
        <v>2894</v>
      </c>
      <c r="J2118" s="67">
        <v>-7.6692</v>
      </c>
      <c r="K2118" s="67">
        <v>110.6751</v>
      </c>
    </row>
    <row r="2119" spans="1:11" ht="14.5">
      <c r="A2119" s="66" t="str">
        <f t="shared" si="33"/>
        <v>Pati - Juwana_JATIMULYO</v>
      </c>
      <c r="B2119" s="66" t="s">
        <v>607</v>
      </c>
      <c r="C2119" s="66" t="s">
        <v>5784</v>
      </c>
      <c r="D2119" s="76" t="s">
        <v>5737</v>
      </c>
      <c r="E2119" s="66" t="s">
        <v>5786</v>
      </c>
      <c r="F2119" s="67">
        <v>16.66</v>
      </c>
      <c r="G2119" s="67">
        <v>-6.6717399999999998</v>
      </c>
      <c r="H2119" s="67">
        <v>111.09099999999999</v>
      </c>
      <c r="I2119" s="66" t="s">
        <v>4458</v>
      </c>
      <c r="J2119" s="67">
        <v>-6.7296100000000001</v>
      </c>
      <c r="K2119" s="67">
        <v>111.1037</v>
      </c>
    </row>
    <row r="2120" spans="1:11" ht="14.5">
      <c r="A2120" s="66" t="str">
        <f t="shared" si="33"/>
        <v>GPP KEBUMEN_JATINEGARA</v>
      </c>
      <c r="B2120" s="66" t="s">
        <v>2758</v>
      </c>
      <c r="C2120" s="66" t="s">
        <v>5784</v>
      </c>
      <c r="D2120" s="76" t="s">
        <v>5757</v>
      </c>
      <c r="E2120" s="66" t="s">
        <v>5786</v>
      </c>
      <c r="F2120" s="67">
        <v>15.69</v>
      </c>
      <c r="G2120" s="67">
        <v>-7.5762900000000002</v>
      </c>
      <c r="H2120" s="67">
        <v>109.503</v>
      </c>
      <c r="I2120" s="66" t="s">
        <v>2714</v>
      </c>
      <c r="J2120" s="67">
        <v>-7.6109200000000001</v>
      </c>
      <c r="K2120" s="67">
        <v>109.5078</v>
      </c>
    </row>
    <row r="2121" spans="1:11" ht="14.5">
      <c r="A2121" s="66" t="str">
        <f t="shared" si="33"/>
        <v>TGL 3PURWAHAMBA_JATINEGARA</v>
      </c>
      <c r="B2121" s="66" t="s">
        <v>2758</v>
      </c>
      <c r="C2121" s="66" t="s">
        <v>5784</v>
      </c>
      <c r="D2121" s="76" t="s">
        <v>5757</v>
      </c>
      <c r="E2121" s="66" t="s">
        <v>5786</v>
      </c>
      <c r="F2121" s="67">
        <v>11.25</v>
      </c>
      <c r="G2121" s="67">
        <v>-7.0619500000000004</v>
      </c>
      <c r="H2121" s="67">
        <v>109.247</v>
      </c>
      <c r="I2121" s="66" t="s">
        <v>5354</v>
      </c>
      <c r="J2121" s="67">
        <v>-6.87378</v>
      </c>
      <c r="K2121" s="67">
        <v>109.2512</v>
      </c>
    </row>
    <row r="2122" spans="1:11" ht="14.5">
      <c r="A2122" s="66" t="str">
        <f t="shared" si="33"/>
        <v>UPP SEMARANG_JATINGALEH</v>
      </c>
      <c r="B2122" s="66" t="s">
        <v>5507</v>
      </c>
      <c r="C2122" s="66" t="s">
        <v>5784</v>
      </c>
      <c r="D2122" s="76" t="s">
        <v>5740</v>
      </c>
      <c r="E2122" s="66" t="s">
        <v>5786</v>
      </c>
      <c r="F2122" s="67">
        <v>1.22</v>
      </c>
      <c r="G2122" s="67">
        <v>-7.0255200000000002</v>
      </c>
      <c r="H2122" s="67">
        <v>110.425</v>
      </c>
      <c r="I2122" s="66" t="s">
        <v>5495</v>
      </c>
      <c r="J2122" s="67">
        <v>-6.9489400000000003</v>
      </c>
      <c r="K2122" s="67">
        <v>110.42059999999999</v>
      </c>
    </row>
    <row r="2123" spans="1:11" ht="14.5">
      <c r="A2123" s="66" t="str">
        <f t="shared" si="33"/>
        <v>GPP PURWOREJO_JATINGARANG</v>
      </c>
      <c r="B2123" s="66" t="s">
        <v>3594</v>
      </c>
      <c r="C2123" s="66" t="s">
        <v>5784</v>
      </c>
      <c r="D2123" s="76" t="s">
        <v>5761</v>
      </c>
      <c r="E2123" s="66" t="s">
        <v>5786</v>
      </c>
      <c r="F2123" s="67">
        <v>4.4400000000000004</v>
      </c>
      <c r="G2123" s="67">
        <v>-7.7324400000000004</v>
      </c>
      <c r="H2123" s="67">
        <v>109.913</v>
      </c>
      <c r="I2123" s="66" t="s">
        <v>3504</v>
      </c>
      <c r="J2123" s="67">
        <v>-7.7226800000000004</v>
      </c>
      <c r="K2123" s="67">
        <v>109.9468</v>
      </c>
    </row>
    <row r="2124" spans="1:11" ht="14.5">
      <c r="A2124" s="66" t="str">
        <f t="shared" si="33"/>
        <v>PML 1BEJI_JATINGARANG</v>
      </c>
      <c r="B2124" s="66" t="s">
        <v>3594</v>
      </c>
      <c r="C2124" s="66" t="s">
        <v>5784</v>
      </c>
      <c r="D2124" s="76" t="s">
        <v>5761</v>
      </c>
      <c r="E2124" s="66" t="s">
        <v>5786</v>
      </c>
      <c r="F2124" s="67">
        <v>15.73</v>
      </c>
      <c r="G2124" s="67">
        <v>-7.09232</v>
      </c>
      <c r="H2124" s="67">
        <v>109.492</v>
      </c>
      <c r="I2124" s="66" t="s">
        <v>4705</v>
      </c>
      <c r="J2124" s="67">
        <v>-6.8926100000000003</v>
      </c>
      <c r="K2124" s="67">
        <v>109.4507</v>
      </c>
    </row>
    <row r="2125" spans="1:11" ht="14.5">
      <c r="A2125" s="66" t="str">
        <f t="shared" si="33"/>
        <v>Wonogiri 2 - Nambangan_JATINGARANG</v>
      </c>
      <c r="B2125" s="66" t="s">
        <v>3594</v>
      </c>
      <c r="C2125" s="66" t="s">
        <v>5784</v>
      </c>
      <c r="D2125" s="76" t="s">
        <v>5759</v>
      </c>
      <c r="E2125" s="66" t="s">
        <v>5786</v>
      </c>
      <c r="F2125" s="67">
        <v>14.71</v>
      </c>
      <c r="G2125" s="67">
        <v>-7.8068499999999998</v>
      </c>
      <c r="H2125" s="67">
        <v>110.773</v>
      </c>
      <c r="I2125" s="66" t="s">
        <v>5545</v>
      </c>
      <c r="J2125" s="67">
        <v>-7.76837</v>
      </c>
      <c r="K2125" s="67">
        <v>110.8871</v>
      </c>
    </row>
    <row r="2126" spans="1:11" ht="14.5">
      <c r="A2126" s="66" t="str">
        <f t="shared" si="33"/>
        <v>BGR NGADIROJO_JATINOM</v>
      </c>
      <c r="B2126" s="66" t="s">
        <v>608</v>
      </c>
      <c r="C2126" s="66" t="s">
        <v>5784</v>
      </c>
      <c r="D2126" s="76" t="s">
        <v>5761</v>
      </c>
      <c r="E2126" s="66" t="s">
        <v>5786</v>
      </c>
      <c r="F2126" s="67">
        <v>20.7</v>
      </c>
      <c r="G2126" s="67">
        <v>-7.8226899999999997</v>
      </c>
      <c r="H2126" s="67">
        <v>111.087</v>
      </c>
      <c r="I2126" s="66" t="s">
        <v>538</v>
      </c>
      <c r="J2126" s="67">
        <v>-7.8147399999999996</v>
      </c>
      <c r="K2126" s="67">
        <v>111.0005</v>
      </c>
    </row>
    <row r="2127" spans="1:11" ht="14.5">
      <c r="A2127" s="66" t="str">
        <f t="shared" si="33"/>
        <v>GPP KLATEN_JATINOM</v>
      </c>
      <c r="B2127" s="66" t="s">
        <v>608</v>
      </c>
      <c r="C2127" s="66" t="s">
        <v>5784</v>
      </c>
      <c r="D2127" s="76" t="s">
        <v>5739</v>
      </c>
      <c r="E2127" s="66" t="s">
        <v>5786</v>
      </c>
      <c r="F2127" s="67">
        <v>8.89</v>
      </c>
      <c r="G2127" s="67">
        <v>-7.6341400000000004</v>
      </c>
      <c r="H2127" s="67">
        <v>110.598</v>
      </c>
      <c r="I2127" s="66" t="s">
        <v>2894</v>
      </c>
      <c r="J2127" s="67">
        <v>-7.6692</v>
      </c>
      <c r="K2127" s="67">
        <v>110.6751</v>
      </c>
    </row>
    <row r="2128" spans="1:11" ht="14.5">
      <c r="A2128" s="66" t="str">
        <f t="shared" si="33"/>
        <v>Demak 1 - Mranak_JATIPECARON</v>
      </c>
      <c r="B2128" s="66" t="s">
        <v>1936</v>
      </c>
      <c r="C2128" s="66" t="s">
        <v>5784</v>
      </c>
      <c r="D2128" s="76" t="s">
        <v>5745</v>
      </c>
      <c r="E2128" s="66" t="s">
        <v>5786</v>
      </c>
      <c r="F2128" s="67">
        <v>53.45</v>
      </c>
      <c r="G2128" s="67">
        <v>-7.0389299999999997</v>
      </c>
      <c r="H2128" s="67">
        <v>110.6657</v>
      </c>
      <c r="I2128" s="66" t="s">
        <v>1911</v>
      </c>
      <c r="J2128" s="67">
        <v>-6.8903100000000004</v>
      </c>
      <c r="K2128" s="67">
        <v>110.6673</v>
      </c>
    </row>
    <row r="2129" spans="1:11" ht="14.5">
      <c r="A2129" s="66" t="str">
        <f t="shared" si="33"/>
        <v>BGR NGADIROJO_JATIPURNO</v>
      </c>
      <c r="B2129" s="66" t="s">
        <v>609</v>
      </c>
      <c r="C2129" s="66" t="s">
        <v>5784</v>
      </c>
      <c r="D2129" s="76" t="s">
        <v>5760</v>
      </c>
      <c r="E2129" s="66" t="s">
        <v>5786</v>
      </c>
      <c r="F2129" s="67">
        <v>20.7</v>
      </c>
      <c r="G2129" s="67">
        <v>-7.8030999999999997</v>
      </c>
      <c r="H2129" s="67">
        <v>111.133</v>
      </c>
      <c r="I2129" s="66" t="s">
        <v>538</v>
      </c>
      <c r="J2129" s="67">
        <v>-7.8147399999999996</v>
      </c>
      <c r="K2129" s="67">
        <v>111.0005</v>
      </c>
    </row>
    <row r="2130" spans="1:11" ht="14.5">
      <c r="A2130" s="66" t="str">
        <f t="shared" si="33"/>
        <v>BGR NGADIROJO_JATIPURO</v>
      </c>
      <c r="B2130" s="66" t="s">
        <v>610</v>
      </c>
      <c r="C2130" s="66" t="s">
        <v>5784</v>
      </c>
      <c r="D2130" s="76" t="s">
        <v>5750</v>
      </c>
      <c r="E2130" s="66" t="s">
        <v>5786</v>
      </c>
      <c r="F2130" s="67">
        <v>21.59</v>
      </c>
      <c r="G2130" s="67">
        <v>-7.7516600000000002</v>
      </c>
      <c r="H2130" s="67">
        <v>111.014</v>
      </c>
      <c r="I2130" s="66" t="s">
        <v>538</v>
      </c>
      <c r="J2130" s="67">
        <v>-7.8147399999999996</v>
      </c>
      <c r="K2130" s="67">
        <v>111.0005</v>
      </c>
    </row>
    <row r="2131" spans="1:11" ht="14.5">
      <c r="A2131" s="66" t="str">
        <f t="shared" si="33"/>
        <v>GPP KLATEN_JATIPURO</v>
      </c>
      <c r="B2131" s="66" t="s">
        <v>610</v>
      </c>
      <c r="C2131" s="66" t="s">
        <v>5784</v>
      </c>
      <c r="D2131" s="76" t="s">
        <v>5746</v>
      </c>
      <c r="E2131" s="66" t="s">
        <v>5786</v>
      </c>
      <c r="F2131" s="67">
        <v>8.89</v>
      </c>
      <c r="G2131" s="67">
        <v>-7.6980899999999997</v>
      </c>
      <c r="H2131" s="67">
        <v>110.646</v>
      </c>
      <c r="I2131" s="66" t="s">
        <v>2894</v>
      </c>
      <c r="J2131" s="67">
        <v>-7.6692</v>
      </c>
      <c r="K2131" s="67">
        <v>110.6751</v>
      </c>
    </row>
    <row r="2132" spans="1:11" ht="14.5">
      <c r="A2132" s="66" t="str">
        <f t="shared" si="33"/>
        <v>GPP KEBUMEN_JATIPURUS</v>
      </c>
      <c r="B2132" s="66" t="s">
        <v>2759</v>
      </c>
      <c r="C2132" s="66" t="s">
        <v>5784</v>
      </c>
      <c r="D2132" s="76" t="s">
        <v>5755</v>
      </c>
      <c r="E2132" s="66" t="s">
        <v>5786</v>
      </c>
      <c r="F2132" s="67">
        <v>15.69</v>
      </c>
      <c r="G2132" s="67">
        <v>-7.6794399999999996</v>
      </c>
      <c r="H2132" s="67">
        <v>109.724</v>
      </c>
      <c r="I2132" s="66" t="s">
        <v>2714</v>
      </c>
      <c r="J2132" s="67">
        <v>-7.6109200000000001</v>
      </c>
      <c r="K2132" s="67">
        <v>109.5078</v>
      </c>
    </row>
    <row r="2133" spans="1:11" ht="14.5">
      <c r="A2133" s="66" t="str">
        <f t="shared" si="33"/>
        <v>BGR JENARSARI_JATIPURWO</v>
      </c>
      <c r="B2133" s="66" t="s">
        <v>388</v>
      </c>
      <c r="C2133" s="66" t="s">
        <v>5784</v>
      </c>
      <c r="D2133" s="76" t="s">
        <v>5767</v>
      </c>
      <c r="E2133" s="66" t="s">
        <v>5786</v>
      </c>
      <c r="F2133" s="67">
        <v>16.97</v>
      </c>
      <c r="G2133" s="67">
        <v>-6.9349400000000001</v>
      </c>
      <c r="H2133" s="67">
        <v>110.041</v>
      </c>
      <c r="I2133" s="66" t="s">
        <v>346</v>
      </c>
      <c r="J2133" s="67">
        <v>-6.95329</v>
      </c>
      <c r="K2133" s="67">
        <v>110.10129999999999</v>
      </c>
    </row>
    <row r="2134" spans="1:11" ht="14.5">
      <c r="A2134" s="66" t="str">
        <f t="shared" si="33"/>
        <v>BGR NGADIROJO_JATIPURWO</v>
      </c>
      <c r="B2134" s="66" t="s">
        <v>388</v>
      </c>
      <c r="C2134" s="66" t="s">
        <v>5784</v>
      </c>
      <c r="D2134" s="76" t="s">
        <v>5740</v>
      </c>
      <c r="E2134" s="66" t="s">
        <v>5786</v>
      </c>
      <c r="F2134" s="67">
        <v>20.7</v>
      </c>
      <c r="G2134" s="67">
        <v>-7.8116399999999997</v>
      </c>
      <c r="H2134" s="67">
        <v>111.157</v>
      </c>
      <c r="I2134" s="66" t="s">
        <v>538</v>
      </c>
      <c r="J2134" s="67">
        <v>-7.8147399999999996</v>
      </c>
      <c r="K2134" s="67">
        <v>111.0005</v>
      </c>
    </row>
    <row r="2135" spans="1:11" ht="14.5">
      <c r="A2135" s="66" t="str">
        <f t="shared" si="33"/>
        <v>BGR NGADIROJO_JATIPURWO</v>
      </c>
      <c r="B2135" s="66" t="s">
        <v>388</v>
      </c>
      <c r="C2135" s="66" t="s">
        <v>5784</v>
      </c>
      <c r="D2135" s="76" t="s">
        <v>5743</v>
      </c>
      <c r="E2135" s="66" t="s">
        <v>5786</v>
      </c>
      <c r="F2135" s="67">
        <v>21.59</v>
      </c>
      <c r="G2135" s="67">
        <v>-7.7548700000000004</v>
      </c>
      <c r="H2135" s="67">
        <v>111.039</v>
      </c>
      <c r="I2135" s="66" t="s">
        <v>538</v>
      </c>
      <c r="J2135" s="67">
        <v>-7.8147399999999996</v>
      </c>
      <c r="K2135" s="67">
        <v>111.0005</v>
      </c>
    </row>
    <row r="2136" spans="1:11" ht="14.5">
      <c r="A2136" s="66" t="str">
        <f t="shared" si="33"/>
        <v>TGL 3PURWAHAMBA_JATIRAWA</v>
      </c>
      <c r="B2136" s="66" t="s">
        <v>5396</v>
      </c>
      <c r="C2136" s="66" t="s">
        <v>5784</v>
      </c>
      <c r="D2136" s="76" t="s">
        <v>5757</v>
      </c>
      <c r="E2136" s="66" t="s">
        <v>5786</v>
      </c>
      <c r="F2136" s="67">
        <v>11.25</v>
      </c>
      <c r="G2136" s="67">
        <v>-6.9428799999999997</v>
      </c>
      <c r="H2136" s="67">
        <v>109.161</v>
      </c>
      <c r="I2136" s="66" t="s">
        <v>5354</v>
      </c>
      <c r="J2136" s="67">
        <v>-6.87378</v>
      </c>
      <c r="K2136" s="67">
        <v>109.2512</v>
      </c>
    </row>
    <row r="2137" spans="1:11" ht="14.5">
      <c r="A2137" s="66" t="str">
        <f t="shared" si="33"/>
        <v>BGR NGADIROJO_JATIREJO</v>
      </c>
      <c r="B2137" s="66" t="s">
        <v>611</v>
      </c>
      <c r="C2137" s="66" t="s">
        <v>5784</v>
      </c>
      <c r="D2137" s="76" t="s">
        <v>5751</v>
      </c>
      <c r="E2137" s="66" t="s">
        <v>5786</v>
      </c>
      <c r="F2137" s="67">
        <v>20.7</v>
      </c>
      <c r="G2137" s="67">
        <v>-8.0954099999999993</v>
      </c>
      <c r="H2137" s="67">
        <v>110.877</v>
      </c>
      <c r="I2137" s="66" t="s">
        <v>538</v>
      </c>
      <c r="J2137" s="67">
        <v>-7.8147399999999996</v>
      </c>
      <c r="K2137" s="67">
        <v>111.0005</v>
      </c>
    </row>
    <row r="2138" spans="1:11" ht="14.5">
      <c r="A2138" s="66" t="str">
        <f t="shared" si="33"/>
        <v>BGR NGADIROJO_JATIREJO</v>
      </c>
      <c r="B2138" s="66" t="s">
        <v>611</v>
      </c>
      <c r="C2138" s="66" t="s">
        <v>5784</v>
      </c>
      <c r="D2138" s="76" t="s">
        <v>5743</v>
      </c>
      <c r="E2138" s="66" t="s">
        <v>5786</v>
      </c>
      <c r="F2138" s="67">
        <v>20.7</v>
      </c>
      <c r="G2138" s="67">
        <v>-7.8754</v>
      </c>
      <c r="H2138" s="67">
        <v>111.08</v>
      </c>
      <c r="I2138" s="66" t="s">
        <v>538</v>
      </c>
      <c r="J2138" s="67">
        <v>-7.8147399999999996</v>
      </c>
      <c r="K2138" s="67">
        <v>111.0005</v>
      </c>
    </row>
    <row r="2139" spans="1:11" ht="14.5">
      <c r="A2139" s="66" t="str">
        <f t="shared" si="33"/>
        <v>BGR NGADIROJO_JATIREJO</v>
      </c>
      <c r="B2139" s="66" t="s">
        <v>611</v>
      </c>
      <c r="C2139" s="66" t="s">
        <v>5784</v>
      </c>
      <c r="D2139" s="76" t="s">
        <v>5760</v>
      </c>
      <c r="E2139" s="66" t="s">
        <v>5786</v>
      </c>
      <c r="F2139" s="67">
        <v>20.7</v>
      </c>
      <c r="G2139" s="67">
        <v>-7.7752499999999998</v>
      </c>
      <c r="H2139" s="67">
        <v>111.057</v>
      </c>
      <c r="I2139" s="66" t="s">
        <v>538</v>
      </c>
      <c r="J2139" s="67">
        <v>-7.8147399999999996</v>
      </c>
      <c r="K2139" s="67">
        <v>111.0005</v>
      </c>
    </row>
    <row r="2140" spans="1:11" ht="14.5">
      <c r="A2140" s="66" t="str">
        <f t="shared" si="33"/>
        <v>Blora 3 Bangkle_JATIREJO</v>
      </c>
      <c r="B2140" s="66" t="s">
        <v>611</v>
      </c>
      <c r="C2140" s="66" t="s">
        <v>5784</v>
      </c>
      <c r="D2140" s="76" t="s">
        <v>5739</v>
      </c>
      <c r="E2140" s="66" t="s">
        <v>5786</v>
      </c>
      <c r="F2140" s="67">
        <v>44.23</v>
      </c>
      <c r="G2140" s="67">
        <v>-6.9143499999999998</v>
      </c>
      <c r="H2140" s="67">
        <v>111.473</v>
      </c>
      <c r="I2140" s="66" t="s">
        <v>1166</v>
      </c>
      <c r="J2140" s="67">
        <v>-6.9716199999999997</v>
      </c>
      <c r="K2140" s="67">
        <v>111.4388</v>
      </c>
    </row>
    <row r="2141" spans="1:11" ht="14.5">
      <c r="A2141" s="66" t="str">
        <f t="shared" si="33"/>
        <v>Boyolali_JATIREJO</v>
      </c>
      <c r="B2141" s="66" t="s">
        <v>611</v>
      </c>
      <c r="C2141" s="66" t="s">
        <v>5784</v>
      </c>
      <c r="D2141" s="76" t="s">
        <v>5757</v>
      </c>
      <c r="E2141" s="66" t="s">
        <v>5786</v>
      </c>
      <c r="F2141" s="67">
        <v>17.7</v>
      </c>
      <c r="G2141" s="67">
        <v>-7.5705799999999996</v>
      </c>
      <c r="H2141" s="67">
        <v>110.697</v>
      </c>
      <c r="I2141" s="66" t="s">
        <v>1370</v>
      </c>
      <c r="J2141" s="67">
        <v>-7.5381099999999996</v>
      </c>
      <c r="K2141" s="67">
        <v>110.6292</v>
      </c>
    </row>
    <row r="2142" spans="1:11" ht="14.5">
      <c r="A2142" s="66" t="str">
        <f t="shared" si="33"/>
        <v>Boyolali_JATIREJO</v>
      </c>
      <c r="B2142" s="66" t="s">
        <v>611</v>
      </c>
      <c r="C2142" s="66" t="s">
        <v>5784</v>
      </c>
      <c r="D2142" s="76" t="s">
        <v>5758</v>
      </c>
      <c r="E2142" s="66" t="s">
        <v>5786</v>
      </c>
      <c r="F2142" s="67">
        <v>10.51</v>
      </c>
      <c r="G2142" s="67">
        <v>-7.3796799999999996</v>
      </c>
      <c r="H2142" s="67">
        <v>110.57</v>
      </c>
      <c r="I2142" s="66" t="s">
        <v>1370</v>
      </c>
      <c r="J2142" s="67">
        <v>-7.5381099999999996</v>
      </c>
      <c r="K2142" s="67">
        <v>110.6292</v>
      </c>
    </row>
    <row r="2143" spans="1:11" ht="14.5">
      <c r="A2143" s="66" t="str">
        <f t="shared" si="33"/>
        <v>Demak 1 - Mranak_JATIREJO</v>
      </c>
      <c r="B2143" s="66" t="s">
        <v>611</v>
      </c>
      <c r="C2143" s="66" t="s">
        <v>5784</v>
      </c>
      <c r="D2143" s="76" t="s">
        <v>5758</v>
      </c>
      <c r="E2143" s="66" t="s">
        <v>5786</v>
      </c>
      <c r="F2143" s="67">
        <v>26.27</v>
      </c>
      <c r="G2143" s="67">
        <v>-6.8415299999999997</v>
      </c>
      <c r="H2143" s="67">
        <v>110.733</v>
      </c>
      <c r="I2143" s="66" t="s">
        <v>1911</v>
      </c>
      <c r="J2143" s="67">
        <v>-6.8903100000000004</v>
      </c>
      <c r="K2143" s="67">
        <v>110.6673</v>
      </c>
    </row>
    <row r="2144" spans="1:11" ht="14.5">
      <c r="A2144" s="66" t="str">
        <f t="shared" si="33"/>
        <v>GD BGR CANDI SEMARANG_JATIREJO</v>
      </c>
      <c r="B2144" s="66" t="s">
        <v>611</v>
      </c>
      <c r="C2144" s="66" t="s">
        <v>5784</v>
      </c>
      <c r="D2144" s="76" t="s">
        <v>5762</v>
      </c>
      <c r="E2144" s="66" t="s">
        <v>5786</v>
      </c>
      <c r="F2144" s="67">
        <v>1.22</v>
      </c>
      <c r="G2144" s="67">
        <v>-7.0547199999999997</v>
      </c>
      <c r="H2144" s="67">
        <v>110.34399999999999</v>
      </c>
      <c r="I2144" s="66" t="s">
        <v>2006</v>
      </c>
      <c r="J2144" s="67">
        <v>-7.0144599999999997</v>
      </c>
      <c r="K2144" s="67">
        <v>110.3477</v>
      </c>
    </row>
    <row r="2145" spans="1:11" ht="14.5">
      <c r="A2145" s="66" t="str">
        <f t="shared" si="33"/>
        <v>GPP PURWOREJO_JATIREJO</v>
      </c>
      <c r="B2145" s="66" t="s">
        <v>611</v>
      </c>
      <c r="C2145" s="66" t="s">
        <v>5784</v>
      </c>
      <c r="D2145" s="76" t="s">
        <v>5746</v>
      </c>
      <c r="E2145" s="66" t="s">
        <v>5786</v>
      </c>
      <c r="F2145" s="67">
        <v>4.4400000000000004</v>
      </c>
      <c r="G2145" s="67">
        <v>-7.7756400000000001</v>
      </c>
      <c r="H2145" s="67">
        <v>110.087</v>
      </c>
      <c r="I2145" s="66" t="s">
        <v>3504</v>
      </c>
      <c r="J2145" s="67">
        <v>-7.7226800000000004</v>
      </c>
      <c r="K2145" s="67">
        <v>109.9468</v>
      </c>
    </row>
    <row r="2146" spans="1:11" ht="14.5">
      <c r="A2146" s="66" t="str">
        <f t="shared" si="33"/>
        <v>GPP SRAGEN_JATIREJO</v>
      </c>
      <c r="B2146" s="66" t="s">
        <v>611</v>
      </c>
      <c r="C2146" s="66" t="s">
        <v>5784</v>
      </c>
      <c r="D2146" s="76" t="s">
        <v>5757</v>
      </c>
      <c r="E2146" s="66" t="s">
        <v>5786</v>
      </c>
      <c r="F2146" s="67">
        <v>21.59</v>
      </c>
      <c r="G2146" s="67">
        <v>-7.5827499999999999</v>
      </c>
      <c r="H2146" s="67">
        <v>111.087</v>
      </c>
      <c r="I2146" s="66" t="s">
        <v>3898</v>
      </c>
      <c r="J2146" s="67">
        <v>-7.4936100000000003</v>
      </c>
      <c r="K2146" s="67">
        <v>110.9278</v>
      </c>
    </row>
    <row r="2147" spans="1:11" ht="14.5">
      <c r="A2147" s="66" t="str">
        <f t="shared" si="33"/>
        <v>PML 1BEJI_JATIREJO</v>
      </c>
      <c r="B2147" s="66" t="s">
        <v>611</v>
      </c>
      <c r="C2147" s="66" t="s">
        <v>5784</v>
      </c>
      <c r="D2147" s="76" t="s">
        <v>5754</v>
      </c>
      <c r="E2147" s="66" t="s">
        <v>5786</v>
      </c>
      <c r="F2147" s="67">
        <v>15.73</v>
      </c>
      <c r="G2147" s="67">
        <v>-6.8932799999999999</v>
      </c>
      <c r="H2147" s="67">
        <v>109.509</v>
      </c>
      <c r="I2147" s="66" t="s">
        <v>4705</v>
      </c>
      <c r="J2147" s="67">
        <v>-6.8926100000000003</v>
      </c>
      <c r="K2147" s="67">
        <v>109.4507</v>
      </c>
    </row>
    <row r="2148" spans="1:11" ht="14.5">
      <c r="A2148" s="66" t="str">
        <f t="shared" si="33"/>
        <v>GD Lini II Semarang - Sayung_JATIROGO</v>
      </c>
      <c r="B2148" s="66" t="s">
        <v>2086</v>
      </c>
      <c r="C2148" s="66" t="s">
        <v>5784</v>
      </c>
      <c r="D2148" s="76" t="s">
        <v>5751</v>
      </c>
      <c r="E2148" s="66" t="s">
        <v>5786</v>
      </c>
      <c r="F2148" s="67">
        <v>26.27</v>
      </c>
      <c r="G2148" s="67">
        <v>-6.8377999999999997</v>
      </c>
      <c r="H2148" s="67">
        <v>110.587</v>
      </c>
      <c r="I2148" s="66" t="s">
        <v>2074</v>
      </c>
      <c r="J2148" s="67">
        <v>-6.9261400000000002</v>
      </c>
      <c r="K2148" s="67">
        <v>110.5613</v>
      </c>
    </row>
    <row r="2149" spans="1:11" ht="14.5">
      <c r="A2149" s="66" t="str">
        <f t="shared" si="33"/>
        <v>Brebes GPP_JATIROKEH</v>
      </c>
      <c r="B2149" s="66" t="s">
        <v>1722</v>
      </c>
      <c r="C2149" s="66" t="s">
        <v>5784</v>
      </c>
      <c r="D2149" s="76" t="s">
        <v>5757</v>
      </c>
      <c r="E2149" s="66" t="s">
        <v>5786</v>
      </c>
      <c r="F2149" s="67">
        <v>20.92</v>
      </c>
      <c r="G2149" s="67">
        <v>-6.9983300000000002</v>
      </c>
      <c r="H2149" s="67">
        <v>109.012</v>
      </c>
      <c r="I2149" s="66" t="s">
        <v>1667</v>
      </c>
      <c r="J2149" s="67">
        <v>-7.1220699999999999</v>
      </c>
      <c r="K2149" s="67">
        <v>108.9847</v>
      </c>
    </row>
    <row r="2150" spans="1:11" ht="14.5">
      <c r="A2150" s="66" t="str">
        <f t="shared" si="33"/>
        <v>BGR NGADIROJO_JATIROTO</v>
      </c>
      <c r="B2150" s="66" t="s">
        <v>612</v>
      </c>
      <c r="C2150" s="66" t="s">
        <v>5784</v>
      </c>
      <c r="D2150" s="76" t="s">
        <v>5764</v>
      </c>
      <c r="E2150" s="66" t="s">
        <v>5786</v>
      </c>
      <c r="F2150" s="67">
        <v>20.7</v>
      </c>
      <c r="G2150" s="67">
        <v>-7.8802099999999999</v>
      </c>
      <c r="H2150" s="67">
        <v>111.104</v>
      </c>
      <c r="I2150" s="66" t="s">
        <v>538</v>
      </c>
      <c r="J2150" s="67">
        <v>-7.8147399999999996</v>
      </c>
      <c r="K2150" s="67">
        <v>111.0005</v>
      </c>
    </row>
    <row r="2151" spans="1:11" ht="14.5">
      <c r="A2151" s="66" t="str">
        <f t="shared" si="33"/>
        <v>GPP PATI_JATIROTO</v>
      </c>
      <c r="B2151" s="66" t="s">
        <v>612</v>
      </c>
      <c r="C2151" s="66" t="s">
        <v>5784</v>
      </c>
      <c r="D2151" s="76" t="s">
        <v>5743</v>
      </c>
      <c r="E2151" s="66" t="s">
        <v>5786</v>
      </c>
      <c r="F2151" s="67">
        <v>16.66</v>
      </c>
      <c r="G2151" s="67">
        <v>-6.9033499999999997</v>
      </c>
      <c r="H2151" s="67">
        <v>111.006</v>
      </c>
      <c r="I2151" s="66" t="s">
        <v>3337</v>
      </c>
      <c r="J2151" s="67">
        <v>-6.7882499999999997</v>
      </c>
      <c r="K2151" s="67">
        <v>110.9785</v>
      </c>
    </row>
    <row r="2152" spans="1:11" ht="14.5">
      <c r="A2152" s="66" t="str">
        <f t="shared" si="33"/>
        <v>Kebumen - Purbowangi_JATIROTO</v>
      </c>
      <c r="B2152" s="66" t="s">
        <v>612</v>
      </c>
      <c r="C2152" s="66" t="s">
        <v>5784</v>
      </c>
      <c r="D2152" s="76" t="s">
        <v>5740</v>
      </c>
      <c r="E2152" s="66" t="s">
        <v>5786</v>
      </c>
      <c r="F2152" s="67">
        <v>15.69</v>
      </c>
      <c r="G2152" s="67">
        <v>-7.60961</v>
      </c>
      <c r="H2152" s="67">
        <v>109.46299999999999</v>
      </c>
      <c r="I2152" s="66" t="s">
        <v>4274</v>
      </c>
      <c r="J2152" s="67">
        <v>-7.6099800000000002</v>
      </c>
      <c r="K2152" s="67">
        <v>109.48480000000001</v>
      </c>
    </row>
    <row r="2153" spans="1:11" ht="14.5">
      <c r="A2153" s="66" t="str">
        <f t="shared" si="33"/>
        <v>BGR NGADIROJO_JATIROYO</v>
      </c>
      <c r="B2153" s="66" t="s">
        <v>613</v>
      </c>
      <c r="C2153" s="66" t="s">
        <v>5784</v>
      </c>
      <c r="D2153" s="76" t="s">
        <v>5751</v>
      </c>
      <c r="E2153" s="66" t="s">
        <v>5786</v>
      </c>
      <c r="F2153" s="67">
        <v>21.59</v>
      </c>
      <c r="G2153" s="67">
        <v>-7.7349800000000002</v>
      </c>
      <c r="H2153" s="67">
        <v>111.042</v>
      </c>
      <c r="I2153" s="66" t="s">
        <v>538</v>
      </c>
      <c r="J2153" s="67">
        <v>-7.8147399999999996</v>
      </c>
      <c r="K2153" s="67">
        <v>111.0005</v>
      </c>
    </row>
    <row r="2154" spans="1:11" ht="14.5">
      <c r="A2154" s="66" t="str">
        <f t="shared" si="33"/>
        <v>Semarang - Kalikuning_JATIRUNGGO</v>
      </c>
      <c r="B2154" s="66" t="s">
        <v>5093</v>
      </c>
      <c r="C2154" s="66" t="s">
        <v>5784</v>
      </c>
      <c r="D2154" s="76" t="s">
        <v>5765</v>
      </c>
      <c r="E2154" s="66" t="s">
        <v>5786</v>
      </c>
      <c r="F2154" s="67">
        <v>10.51</v>
      </c>
      <c r="G2154" s="67">
        <v>-7.2025300000000003</v>
      </c>
      <c r="H2154" s="67">
        <v>110.494</v>
      </c>
      <c r="I2154" s="66" t="s">
        <v>5061</v>
      </c>
      <c r="J2154" s="67">
        <v>-7.1833299999999998</v>
      </c>
      <c r="K2154" s="67">
        <v>110.4721</v>
      </c>
    </row>
    <row r="2155" spans="1:11" ht="14.5">
      <c r="A2155" s="66" t="str">
        <f t="shared" si="33"/>
        <v>BGR PURBALINGGA_JATISABA</v>
      </c>
      <c r="B2155" s="66" t="s">
        <v>885</v>
      </c>
      <c r="C2155" s="66" t="s">
        <v>5784</v>
      </c>
      <c r="D2155" s="76" t="s">
        <v>5739</v>
      </c>
      <c r="E2155" s="66" t="s">
        <v>5786</v>
      </c>
      <c r="F2155" s="67">
        <v>7.6</v>
      </c>
      <c r="G2155" s="67">
        <v>-7.40395</v>
      </c>
      <c r="H2155" s="67">
        <v>109.387</v>
      </c>
      <c r="I2155" s="66" t="s">
        <v>856</v>
      </c>
      <c r="J2155" s="67">
        <v>-7.4180900000000003</v>
      </c>
      <c r="K2155" s="67">
        <v>109.37690000000001</v>
      </c>
    </row>
    <row r="2156" spans="1:11" ht="14.5">
      <c r="A2156" s="66" t="str">
        <f t="shared" si="33"/>
        <v>GUD BGR WANGON_JATISABA</v>
      </c>
      <c r="B2156" s="66" t="s">
        <v>885</v>
      </c>
      <c r="C2156" s="66" t="s">
        <v>5784</v>
      </c>
      <c r="D2156" s="76" t="s">
        <v>5748</v>
      </c>
      <c r="E2156" s="66" t="s">
        <v>5786</v>
      </c>
      <c r="F2156" s="67">
        <v>9.3800000000000008</v>
      </c>
      <c r="G2156" s="67">
        <v>-7.4554099999999996</v>
      </c>
      <c r="H2156" s="67">
        <v>109.154</v>
      </c>
      <c r="I2156" s="66" t="s">
        <v>4026</v>
      </c>
      <c r="J2156" s="67">
        <v>-7.5083200000000003</v>
      </c>
      <c r="K2156" s="67">
        <v>109.0645</v>
      </c>
    </row>
    <row r="2157" spans="1:11" ht="14.5">
      <c r="A2157" s="66" t="str">
        <f t="shared" si="33"/>
        <v>Batang - Kasepuhan_JATISARI</v>
      </c>
      <c r="B2157" s="66" t="s">
        <v>101</v>
      </c>
      <c r="C2157" s="66" t="s">
        <v>5784</v>
      </c>
      <c r="D2157" s="76" t="s">
        <v>5762</v>
      </c>
      <c r="E2157" s="66" t="s">
        <v>5786</v>
      </c>
      <c r="F2157" s="67">
        <v>9.3699999999999992</v>
      </c>
      <c r="G2157" s="67">
        <v>-6.9833999999999996</v>
      </c>
      <c r="H2157" s="67">
        <v>109.88</v>
      </c>
      <c r="I2157" s="66" t="s">
        <v>54</v>
      </c>
      <c r="J2157" s="67">
        <v>-6.9040600000000003</v>
      </c>
      <c r="K2157" s="67">
        <v>109.7085</v>
      </c>
    </row>
    <row r="2158" spans="1:11" ht="14.5">
      <c r="A2158" s="66" t="str">
        <f t="shared" si="33"/>
        <v>BGR NGADIROJO_JATISARI</v>
      </c>
      <c r="B2158" s="66" t="s">
        <v>101</v>
      </c>
      <c r="C2158" s="66" t="s">
        <v>5784</v>
      </c>
      <c r="D2158" s="76" t="s">
        <v>5762</v>
      </c>
      <c r="E2158" s="66" t="s">
        <v>5786</v>
      </c>
      <c r="F2158" s="67">
        <v>20.7</v>
      </c>
      <c r="G2158" s="67">
        <v>-7.8397899999999998</v>
      </c>
      <c r="H2158" s="67">
        <v>111.11499999999999</v>
      </c>
      <c r="I2158" s="66" t="s">
        <v>538</v>
      </c>
      <c r="J2158" s="67">
        <v>-7.8147399999999996</v>
      </c>
      <c r="K2158" s="67">
        <v>111.0005</v>
      </c>
    </row>
    <row r="2159" spans="1:11" ht="14.5">
      <c r="A2159" s="66" t="str">
        <f t="shared" si="33"/>
        <v>Blora 4 Ngawen_JATISARI</v>
      </c>
      <c r="B2159" s="66" t="s">
        <v>101</v>
      </c>
      <c r="C2159" s="66" t="s">
        <v>5784</v>
      </c>
      <c r="D2159" s="76" t="s">
        <v>5750</v>
      </c>
      <c r="E2159" s="66" t="s">
        <v>5786</v>
      </c>
      <c r="F2159" s="67">
        <v>44.23</v>
      </c>
      <c r="G2159" s="67">
        <v>-7.1021799999999997</v>
      </c>
      <c r="H2159" s="67">
        <v>111.38800000000001</v>
      </c>
      <c r="I2159" s="66" t="s">
        <v>1251</v>
      </c>
      <c r="J2159" s="67">
        <v>-7.0247799999999998</v>
      </c>
      <c r="K2159" s="67">
        <v>111.2928</v>
      </c>
    </row>
    <row r="2160" spans="1:11" ht="14.5">
      <c r="A2160" s="66" t="str">
        <f t="shared" si="33"/>
        <v>Boyolali_JATISARI</v>
      </c>
      <c r="B2160" s="66" t="s">
        <v>101</v>
      </c>
      <c r="C2160" s="66" t="s">
        <v>5784</v>
      </c>
      <c r="D2160" s="76" t="s">
        <v>5760</v>
      </c>
      <c r="E2160" s="66" t="s">
        <v>5786</v>
      </c>
      <c r="F2160" s="67">
        <v>17.7</v>
      </c>
      <c r="G2160" s="67">
        <v>-7.5003099999999998</v>
      </c>
      <c r="H2160" s="67">
        <v>110.69</v>
      </c>
      <c r="I2160" s="66" t="s">
        <v>1370</v>
      </c>
      <c r="J2160" s="67">
        <v>-7.5381099999999996</v>
      </c>
      <c r="K2160" s="67">
        <v>110.6292</v>
      </c>
    </row>
    <row r="2161" spans="1:11" ht="14.5">
      <c r="A2161" s="66" t="str">
        <f t="shared" si="33"/>
        <v>GD BGR CANDI SEMARANG_JATISARI</v>
      </c>
      <c r="B2161" s="66" t="s">
        <v>101</v>
      </c>
      <c r="C2161" s="66" t="s">
        <v>5784</v>
      </c>
      <c r="D2161" s="76" t="s">
        <v>5760</v>
      </c>
      <c r="E2161" s="66" t="s">
        <v>5786</v>
      </c>
      <c r="F2161" s="67">
        <v>1.22</v>
      </c>
      <c r="G2161" s="67">
        <v>-7.06881</v>
      </c>
      <c r="H2161" s="67">
        <v>110.304</v>
      </c>
      <c r="I2161" s="66" t="s">
        <v>2006</v>
      </c>
      <c r="J2161" s="67">
        <v>-7.0144599999999997</v>
      </c>
      <c r="K2161" s="67">
        <v>110.3477</v>
      </c>
    </row>
    <row r="2162" spans="1:11" ht="14.5">
      <c r="A2162" s="66" t="str">
        <f t="shared" si="33"/>
        <v>GD PSP Cilacap_JATISARI</v>
      </c>
      <c r="B2162" s="66" t="s">
        <v>101</v>
      </c>
      <c r="C2162" s="66" t="s">
        <v>5784</v>
      </c>
      <c r="D2162" s="76" t="s">
        <v>5767</v>
      </c>
      <c r="E2162" s="66" t="s">
        <v>5786</v>
      </c>
      <c r="F2162" s="67">
        <v>20.29</v>
      </c>
      <c r="G2162" s="67">
        <v>-7.5181699999999996</v>
      </c>
      <c r="H2162" s="67">
        <v>108.80200000000001</v>
      </c>
      <c r="I2162" s="66" t="s">
        <v>2114</v>
      </c>
      <c r="J2162" s="67">
        <v>-7.3791900000000004</v>
      </c>
      <c r="K2162" s="67">
        <v>108.8021</v>
      </c>
    </row>
    <row r="2163" spans="1:11" ht="14.5">
      <c r="A2163" s="66" t="str">
        <f t="shared" si="33"/>
        <v>GD. LASEM_JATISARI</v>
      </c>
      <c r="B2163" s="66" t="s">
        <v>101</v>
      </c>
      <c r="C2163" s="66" t="s">
        <v>5784</v>
      </c>
      <c r="D2163" s="76" t="s">
        <v>5745</v>
      </c>
      <c r="E2163" s="66" t="s">
        <v>5786</v>
      </c>
      <c r="F2163" s="67">
        <v>20.29</v>
      </c>
      <c r="G2163" s="67">
        <v>-6.6406099999999997</v>
      </c>
      <c r="H2163" s="67">
        <v>111.514</v>
      </c>
      <c r="I2163" s="66" t="s">
        <v>2256</v>
      </c>
      <c r="J2163" s="67">
        <v>-6.6950700000000003</v>
      </c>
      <c r="K2163" s="67">
        <v>111.4366</v>
      </c>
    </row>
    <row r="2164" spans="1:11" ht="14.5">
      <c r="A2164" s="66" t="str">
        <f t="shared" si="33"/>
        <v>GPP KEBUMEN_JATISARI</v>
      </c>
      <c r="B2164" s="66" t="s">
        <v>101</v>
      </c>
      <c r="C2164" s="66" t="s">
        <v>5784</v>
      </c>
      <c r="D2164" s="76" t="s">
        <v>5745</v>
      </c>
      <c r="E2164" s="66" t="s">
        <v>5786</v>
      </c>
      <c r="F2164" s="67">
        <v>15.69</v>
      </c>
      <c r="G2164" s="67">
        <v>-7.6990100000000004</v>
      </c>
      <c r="H2164" s="67">
        <v>109.69199999999999</v>
      </c>
      <c r="I2164" s="66" t="s">
        <v>2714</v>
      </c>
      <c r="J2164" s="67">
        <v>-7.6109200000000001</v>
      </c>
      <c r="K2164" s="67">
        <v>109.5078</v>
      </c>
    </row>
    <row r="2165" spans="1:11" ht="14.5">
      <c r="A2165" s="66" t="str">
        <f t="shared" si="33"/>
        <v>Jepara - Mayong_JATISARI</v>
      </c>
      <c r="B2165" s="66" t="s">
        <v>101</v>
      </c>
      <c r="C2165" s="66" t="s">
        <v>5784</v>
      </c>
      <c r="D2165" s="76" t="s">
        <v>5762</v>
      </c>
      <c r="E2165" s="66" t="s">
        <v>5786</v>
      </c>
      <c r="F2165" s="67">
        <v>10.32</v>
      </c>
      <c r="G2165" s="67">
        <v>-6.7374099999999997</v>
      </c>
      <c r="H2165" s="67">
        <v>110.77200000000001</v>
      </c>
      <c r="I2165" s="66" t="s">
        <v>4145</v>
      </c>
      <c r="J2165" s="67">
        <v>-6.7420299999999997</v>
      </c>
      <c r="K2165" s="67">
        <v>110.7436</v>
      </c>
    </row>
    <row r="2166" spans="1:11" ht="14.5">
      <c r="A2166" s="66" t="str">
        <f t="shared" si="33"/>
        <v>Pati - Juwana_JATISARI</v>
      </c>
      <c r="B2166" s="66" t="s">
        <v>101</v>
      </c>
      <c r="C2166" s="66" t="s">
        <v>5784</v>
      </c>
      <c r="D2166" s="76" t="s">
        <v>5747</v>
      </c>
      <c r="E2166" s="66" t="s">
        <v>5786</v>
      </c>
      <c r="F2166" s="67">
        <v>16.66</v>
      </c>
      <c r="G2166" s="67">
        <v>-6.7906399999999998</v>
      </c>
      <c r="H2166" s="67">
        <v>111.163</v>
      </c>
      <c r="I2166" s="66" t="s">
        <v>4458</v>
      </c>
      <c r="J2166" s="67">
        <v>-6.7296100000000001</v>
      </c>
      <c r="K2166" s="67">
        <v>111.1037</v>
      </c>
    </row>
    <row r="2167" spans="1:11" ht="14.5">
      <c r="A2167" s="66" t="str">
        <f t="shared" si="33"/>
        <v>BBS 2BULAKAMBA_JATISAWIT</v>
      </c>
      <c r="B2167" s="66" t="s">
        <v>288</v>
      </c>
      <c r="C2167" s="66" t="s">
        <v>5784</v>
      </c>
      <c r="D2167" s="76" t="s">
        <v>5758</v>
      </c>
      <c r="E2167" s="66" t="s">
        <v>5786</v>
      </c>
      <c r="F2167" s="67">
        <v>20.92</v>
      </c>
      <c r="G2167" s="67">
        <v>-6.9329599999999996</v>
      </c>
      <c r="H2167" s="67">
        <v>108.765</v>
      </c>
      <c r="I2167" s="66" t="s">
        <v>262</v>
      </c>
      <c r="J2167" s="67">
        <v>-6.8690600000000002</v>
      </c>
      <c r="K2167" s="67">
        <v>108.8972</v>
      </c>
    </row>
    <row r="2168" spans="1:11" ht="14.5">
      <c r="A2168" s="66" t="str">
        <f t="shared" si="33"/>
        <v>BGR NGADIROJO_JATISAWIT</v>
      </c>
      <c r="B2168" s="66" t="s">
        <v>288</v>
      </c>
      <c r="C2168" s="66" t="s">
        <v>5784</v>
      </c>
      <c r="D2168" s="76" t="s">
        <v>5755</v>
      </c>
      <c r="E2168" s="66" t="s">
        <v>5786</v>
      </c>
      <c r="F2168" s="67">
        <v>21.59</v>
      </c>
      <c r="G2168" s="67">
        <v>-7.7430199999999996</v>
      </c>
      <c r="H2168" s="67">
        <v>111.06</v>
      </c>
      <c r="I2168" s="66" t="s">
        <v>538</v>
      </c>
      <c r="J2168" s="67">
        <v>-7.8147399999999996</v>
      </c>
      <c r="K2168" s="67">
        <v>111.0005</v>
      </c>
    </row>
    <row r="2169" spans="1:11" ht="14.5">
      <c r="A2169" s="66" t="str">
        <f t="shared" si="33"/>
        <v>Brebes GPP_JATISAWIT</v>
      </c>
      <c r="B2169" s="66" t="s">
        <v>288</v>
      </c>
      <c r="C2169" s="66" t="s">
        <v>5784</v>
      </c>
      <c r="D2169" s="76" t="s">
        <v>5751</v>
      </c>
      <c r="E2169" s="66" t="s">
        <v>5786</v>
      </c>
      <c r="F2169" s="67">
        <v>20.92</v>
      </c>
      <c r="G2169" s="67">
        <v>-7.2659099999999999</v>
      </c>
      <c r="H2169" s="67">
        <v>109.01300000000001</v>
      </c>
      <c r="I2169" s="66" t="s">
        <v>1667</v>
      </c>
      <c r="J2169" s="67">
        <v>-7.1220699999999999</v>
      </c>
      <c r="K2169" s="67">
        <v>108.9847</v>
      </c>
    </row>
    <row r="2170" spans="1:11" ht="14.5">
      <c r="A2170" s="66" t="str">
        <f t="shared" si="33"/>
        <v>BGR NGADIROJO_JATISOBO</v>
      </c>
      <c r="B2170" s="66" t="s">
        <v>614</v>
      </c>
      <c r="C2170" s="66" t="s">
        <v>5784</v>
      </c>
      <c r="D2170" s="76" t="s">
        <v>5738</v>
      </c>
      <c r="E2170" s="66" t="s">
        <v>5786</v>
      </c>
      <c r="F2170" s="67">
        <v>21.59</v>
      </c>
      <c r="G2170" s="67">
        <v>-7.7591999999999999</v>
      </c>
      <c r="H2170" s="67">
        <v>110.991</v>
      </c>
      <c r="I2170" s="66" t="s">
        <v>538</v>
      </c>
      <c r="J2170" s="67">
        <v>-7.8147399999999996</v>
      </c>
      <c r="K2170" s="67">
        <v>111.0005</v>
      </c>
    </row>
    <row r="2171" spans="1:11" ht="14.5">
      <c r="A2171" s="66" t="str">
        <f t="shared" si="33"/>
        <v>GPP KARANGANYAR_JATISOBO</v>
      </c>
      <c r="B2171" s="66" t="s">
        <v>614</v>
      </c>
      <c r="C2171" s="66" t="s">
        <v>5784</v>
      </c>
      <c r="D2171" s="76" t="s">
        <v>5756</v>
      </c>
      <c r="E2171" s="66" t="s">
        <v>5786</v>
      </c>
      <c r="F2171" s="67">
        <v>14.71</v>
      </c>
      <c r="G2171" s="67">
        <v>-7.62134</v>
      </c>
      <c r="H2171" s="67">
        <v>110.904</v>
      </c>
      <c r="I2171" s="66" t="s">
        <v>2633</v>
      </c>
      <c r="J2171" s="67">
        <v>-7.5687199999999999</v>
      </c>
      <c r="K2171" s="67">
        <v>110.8749</v>
      </c>
    </row>
    <row r="2172" spans="1:11" ht="14.5">
      <c r="A2172" s="66" t="str">
        <f t="shared" si="33"/>
        <v>Demak 1 - Mranak_JATISONO</v>
      </c>
      <c r="B2172" s="66" t="s">
        <v>1937</v>
      </c>
      <c r="C2172" s="66" t="s">
        <v>5784</v>
      </c>
      <c r="D2172" s="76" t="s">
        <v>5743</v>
      </c>
      <c r="E2172" s="66" t="s">
        <v>5786</v>
      </c>
      <c r="F2172" s="67">
        <v>26.27</v>
      </c>
      <c r="G2172" s="67">
        <v>-6.9203999999999999</v>
      </c>
      <c r="H2172" s="67">
        <v>110.712</v>
      </c>
      <c r="I2172" s="66" t="s">
        <v>1911</v>
      </c>
      <c r="J2172" s="67">
        <v>-6.8903100000000004</v>
      </c>
      <c r="K2172" s="67">
        <v>110.6673</v>
      </c>
    </row>
    <row r="2173" spans="1:11" ht="14.5">
      <c r="A2173" s="66" t="str">
        <f t="shared" si="33"/>
        <v>BGR NGADIROJO_JATISRONO</v>
      </c>
      <c r="B2173" s="66" t="s">
        <v>615</v>
      </c>
      <c r="C2173" s="66" t="s">
        <v>5784</v>
      </c>
      <c r="D2173" s="76" t="s">
        <v>5748</v>
      </c>
      <c r="E2173" s="66" t="s">
        <v>5786</v>
      </c>
      <c r="F2173" s="67">
        <v>20.7</v>
      </c>
      <c r="G2173" s="67">
        <v>-7.8205</v>
      </c>
      <c r="H2173" s="67">
        <v>111.129</v>
      </c>
      <c r="I2173" s="66" t="s">
        <v>538</v>
      </c>
      <c r="J2173" s="67">
        <v>-7.8147399999999996</v>
      </c>
      <c r="K2173" s="67">
        <v>111.0005</v>
      </c>
    </row>
    <row r="2174" spans="1:11" ht="14.5">
      <c r="A2174" s="66" t="str">
        <f t="shared" si="33"/>
        <v>BGR NGADIROJO_JATISUKO</v>
      </c>
      <c r="B2174" s="66" t="s">
        <v>616</v>
      </c>
      <c r="C2174" s="66" t="s">
        <v>5784</v>
      </c>
      <c r="D2174" s="76" t="s">
        <v>5751</v>
      </c>
      <c r="E2174" s="66" t="s">
        <v>5786</v>
      </c>
      <c r="F2174" s="67">
        <v>21.59</v>
      </c>
      <c r="G2174" s="67">
        <v>-7.7332700000000001</v>
      </c>
      <c r="H2174" s="67">
        <v>111.004</v>
      </c>
      <c r="I2174" s="66" t="s">
        <v>538</v>
      </c>
      <c r="J2174" s="67">
        <v>-7.8147399999999996</v>
      </c>
      <c r="K2174" s="67">
        <v>111.0005</v>
      </c>
    </row>
    <row r="2175" spans="1:11" ht="14.5">
      <c r="A2175" s="66" t="str">
        <f t="shared" si="33"/>
        <v>Sragen 1 - Ngrampal_JATITENGAH</v>
      </c>
      <c r="B2175" s="66" t="s">
        <v>5171</v>
      </c>
      <c r="C2175" s="66" t="s">
        <v>5784</v>
      </c>
      <c r="D2175" s="76" t="s">
        <v>5751</v>
      </c>
      <c r="E2175" s="66" t="s">
        <v>5786</v>
      </c>
      <c r="F2175" s="67">
        <v>66.78</v>
      </c>
      <c r="G2175" s="67">
        <v>-7.3678800000000004</v>
      </c>
      <c r="H2175" s="67">
        <v>110.98399999999999</v>
      </c>
      <c r="I2175" s="66" t="s">
        <v>5161</v>
      </c>
      <c r="J2175" s="67">
        <v>-7.4020799999999998</v>
      </c>
      <c r="K2175" s="67">
        <v>111.0612</v>
      </c>
    </row>
    <row r="2176" spans="1:11" ht="14.5">
      <c r="A2176" s="66" t="str">
        <f t="shared" si="33"/>
        <v>GPP PURWOREJO_JATIWANGSAN</v>
      </c>
      <c r="B2176" s="66" t="s">
        <v>3595</v>
      </c>
      <c r="C2176" s="66" t="s">
        <v>5784</v>
      </c>
      <c r="D2176" s="76" t="s">
        <v>5747</v>
      </c>
      <c r="E2176" s="66" t="s">
        <v>5786</v>
      </c>
      <c r="F2176" s="67">
        <v>4.4400000000000004</v>
      </c>
      <c r="G2176" s="67">
        <v>-7.6478900000000003</v>
      </c>
      <c r="H2176" s="67">
        <v>109.959</v>
      </c>
      <c r="I2176" s="66" t="s">
        <v>3504</v>
      </c>
      <c r="J2176" s="67">
        <v>-7.7226800000000004</v>
      </c>
      <c r="K2176" s="67">
        <v>109.9468</v>
      </c>
    </row>
    <row r="2177" spans="1:11" ht="14.5">
      <c r="A2177" s="66" t="str">
        <f t="shared" si="33"/>
        <v>BGR NGADIROJO_JATIWARNO</v>
      </c>
      <c r="B2177" s="66" t="s">
        <v>617</v>
      </c>
      <c r="C2177" s="66" t="s">
        <v>5784</v>
      </c>
      <c r="D2177" s="76" t="s">
        <v>5742</v>
      </c>
      <c r="E2177" s="66" t="s">
        <v>5786</v>
      </c>
      <c r="F2177" s="67">
        <v>21.59</v>
      </c>
      <c r="G2177" s="67">
        <v>-7.7446599999999997</v>
      </c>
      <c r="H2177" s="67">
        <v>110.988</v>
      </c>
      <c r="I2177" s="66" t="s">
        <v>538</v>
      </c>
      <c r="J2177" s="67">
        <v>-7.8147399999999996</v>
      </c>
      <c r="K2177" s="67">
        <v>111.0005</v>
      </c>
    </row>
    <row r="2178" spans="1:11" ht="14.5">
      <c r="A2178" s="66" t="str">
        <f t="shared" ref="A2178:A2241" si="34">CONCATENATE(I2178,"_",B2178)</f>
        <v>BGR NGADIROJO_JATIYOSO</v>
      </c>
      <c r="B2178" s="66" t="s">
        <v>618</v>
      </c>
      <c r="C2178" s="66" t="s">
        <v>5784</v>
      </c>
      <c r="D2178" s="76" t="s">
        <v>5754</v>
      </c>
      <c r="E2178" s="66" t="s">
        <v>5786</v>
      </c>
      <c r="F2178" s="67">
        <v>21.59</v>
      </c>
      <c r="G2178" s="67">
        <v>-7.7305900000000003</v>
      </c>
      <c r="H2178" s="67">
        <v>111.086</v>
      </c>
      <c r="I2178" s="66" t="s">
        <v>538</v>
      </c>
      <c r="J2178" s="67">
        <v>-7.8147399999999996</v>
      </c>
      <c r="K2178" s="67">
        <v>111.0005</v>
      </c>
    </row>
    <row r="2179" spans="1:11" ht="14.5">
      <c r="A2179" s="66" t="str">
        <f t="shared" si="34"/>
        <v>GD BGR CANDI SEMARANG_JAWISARI</v>
      </c>
      <c r="B2179" s="66" t="s">
        <v>2021</v>
      </c>
      <c r="C2179" s="66" t="s">
        <v>5784</v>
      </c>
      <c r="D2179" s="76" t="s">
        <v>5747</v>
      </c>
      <c r="E2179" s="66" t="s">
        <v>5786</v>
      </c>
      <c r="F2179" s="67">
        <v>16.97</v>
      </c>
      <c r="G2179" s="67">
        <v>-7.1371399999999996</v>
      </c>
      <c r="H2179" s="67">
        <v>110.319</v>
      </c>
      <c r="I2179" s="66" t="s">
        <v>2006</v>
      </c>
      <c r="J2179" s="67">
        <v>-7.0144599999999997</v>
      </c>
      <c r="K2179" s="67">
        <v>110.3477</v>
      </c>
    </row>
    <row r="2180" spans="1:11" ht="14.5">
      <c r="A2180" s="66" t="str">
        <f t="shared" si="34"/>
        <v>GPP KARANGANYAR_JAYENGAN</v>
      </c>
      <c r="B2180" s="66" t="s">
        <v>2655</v>
      </c>
      <c r="C2180" s="66" t="s">
        <v>5784</v>
      </c>
      <c r="D2180" s="76" t="s">
        <v>5755</v>
      </c>
      <c r="E2180" s="66" t="s">
        <v>5786</v>
      </c>
      <c r="F2180" s="67">
        <v>0.39</v>
      </c>
      <c r="G2180" s="67">
        <v>-7.5752800000000002</v>
      </c>
      <c r="H2180" s="67">
        <v>110.82</v>
      </c>
      <c r="I2180" s="66" t="s">
        <v>2633</v>
      </c>
      <c r="J2180" s="67">
        <v>-7.5687199999999999</v>
      </c>
      <c r="K2180" s="67">
        <v>110.8749</v>
      </c>
    </row>
    <row r="2181" spans="1:11" ht="14.5">
      <c r="A2181" s="66" t="str">
        <f t="shared" si="34"/>
        <v>Pemalang - Taman_JEBED SELATAN</v>
      </c>
      <c r="B2181" s="66" t="s">
        <v>4670</v>
      </c>
      <c r="C2181" s="66" t="s">
        <v>5784</v>
      </c>
      <c r="D2181" s="76" t="s">
        <v>5738</v>
      </c>
      <c r="E2181" s="66" t="s">
        <v>5786</v>
      </c>
      <c r="F2181" s="67">
        <v>15.73</v>
      </c>
      <c r="G2181" s="67">
        <v>-6.9355399999999996</v>
      </c>
      <c r="H2181" s="67">
        <v>109.40900000000001</v>
      </c>
      <c r="I2181" s="66" t="s">
        <v>4660</v>
      </c>
      <c r="J2181" s="67">
        <v>-6.8936700000000002</v>
      </c>
      <c r="K2181" s="67">
        <v>109.4251</v>
      </c>
    </row>
    <row r="2182" spans="1:11" ht="14.5">
      <c r="A2182" s="66" t="str">
        <f t="shared" si="34"/>
        <v>Pemalang - Taman_JEBED UTARA</v>
      </c>
      <c r="B2182" s="66" t="s">
        <v>4671</v>
      </c>
      <c r="C2182" s="66" t="s">
        <v>5784</v>
      </c>
      <c r="D2182" s="76" t="s">
        <v>5738</v>
      </c>
      <c r="E2182" s="66" t="s">
        <v>5786</v>
      </c>
      <c r="F2182" s="67">
        <v>15.73</v>
      </c>
      <c r="G2182" s="67">
        <v>-6.9224699999999997</v>
      </c>
      <c r="H2182" s="67">
        <v>109.419</v>
      </c>
      <c r="I2182" s="66" t="s">
        <v>4660</v>
      </c>
      <c r="J2182" s="67">
        <v>-6.8936700000000002</v>
      </c>
      <c r="K2182" s="67">
        <v>109.4251</v>
      </c>
    </row>
    <row r="2183" spans="1:11" ht="14.5">
      <c r="A2183" s="66" t="str">
        <f t="shared" si="34"/>
        <v>GPP BANJARNEGARA_JEBENGPLAMPITAN</v>
      </c>
      <c r="B2183" s="66" t="s">
        <v>2393</v>
      </c>
      <c r="C2183" s="66" t="s">
        <v>5784</v>
      </c>
      <c r="D2183" s="76" t="s">
        <v>5745</v>
      </c>
      <c r="E2183" s="66" t="s">
        <v>5786</v>
      </c>
      <c r="F2183" s="67">
        <v>7.7</v>
      </c>
      <c r="G2183" s="67">
        <v>-7.3500500000000004</v>
      </c>
      <c r="H2183" s="67">
        <v>109.792</v>
      </c>
      <c r="I2183" s="66" t="s">
        <v>2357</v>
      </c>
      <c r="J2183" s="67">
        <v>-7.3905900000000004</v>
      </c>
      <c r="K2183" s="67">
        <v>109.7366</v>
      </c>
    </row>
    <row r="2184" spans="1:11" ht="14.5">
      <c r="A2184" s="66" t="str">
        <f t="shared" si="34"/>
        <v>GPP MAGELANG_JEBENGSARI</v>
      </c>
      <c r="B2184" s="66" t="s">
        <v>3158</v>
      </c>
      <c r="C2184" s="66" t="s">
        <v>5784</v>
      </c>
      <c r="D2184" s="76" t="s">
        <v>5738</v>
      </c>
      <c r="E2184" s="66" t="s">
        <v>5786</v>
      </c>
      <c r="F2184" s="67">
        <v>7.61</v>
      </c>
      <c r="G2184" s="67">
        <v>-7.56555</v>
      </c>
      <c r="H2184" s="67">
        <v>110.126</v>
      </c>
      <c r="I2184" s="66" t="s">
        <v>3103</v>
      </c>
      <c r="J2184" s="67">
        <v>-7.3955399999999996</v>
      </c>
      <c r="K2184" s="67">
        <v>110.24469999999999</v>
      </c>
    </row>
    <row r="2185" spans="1:11" ht="14.5">
      <c r="A2185" s="66" t="str">
        <f t="shared" si="34"/>
        <v>GPP KLATEN_JEBLOG</v>
      </c>
      <c r="B2185" s="66" t="s">
        <v>2958</v>
      </c>
      <c r="C2185" s="66" t="s">
        <v>5784</v>
      </c>
      <c r="D2185" s="76" t="s">
        <v>5748</v>
      </c>
      <c r="E2185" s="66" t="s">
        <v>5786</v>
      </c>
      <c r="F2185" s="67">
        <v>8.89</v>
      </c>
      <c r="G2185" s="67">
        <v>-7.6172300000000002</v>
      </c>
      <c r="H2185" s="67">
        <v>110.63500000000001</v>
      </c>
      <c r="I2185" s="66" t="s">
        <v>2894</v>
      </c>
      <c r="J2185" s="67">
        <v>-7.6692</v>
      </c>
      <c r="K2185" s="67">
        <v>110.6751</v>
      </c>
    </row>
    <row r="2186" spans="1:11" ht="14.5">
      <c r="A2186" s="66" t="str">
        <f t="shared" si="34"/>
        <v>BGR NGADIROJO_JEBLOGAN</v>
      </c>
      <c r="B2186" s="66" t="s">
        <v>619</v>
      </c>
      <c r="C2186" s="66" t="s">
        <v>5784</v>
      </c>
      <c r="D2186" s="76" t="s">
        <v>5764</v>
      </c>
      <c r="E2186" s="66" t="s">
        <v>5786</v>
      </c>
      <c r="F2186" s="67">
        <v>20.7</v>
      </c>
      <c r="G2186" s="67">
        <v>-8.0650899999999996</v>
      </c>
      <c r="H2186" s="67">
        <v>111.042</v>
      </c>
      <c r="I2186" s="66" t="s">
        <v>538</v>
      </c>
      <c r="J2186" s="67">
        <v>-7.8147399999999996</v>
      </c>
      <c r="K2186" s="67">
        <v>111.0005</v>
      </c>
    </row>
    <row r="2187" spans="1:11" ht="14.5">
      <c r="A2187" s="66" t="str">
        <f t="shared" si="34"/>
        <v>Jepara - Mayong_JEBOL</v>
      </c>
      <c r="B2187" s="66" t="s">
        <v>4176</v>
      </c>
      <c r="C2187" s="66" t="s">
        <v>5784</v>
      </c>
      <c r="D2187" s="76" t="s">
        <v>5758</v>
      </c>
      <c r="E2187" s="66" t="s">
        <v>5786</v>
      </c>
      <c r="F2187" s="67">
        <v>10.32</v>
      </c>
      <c r="G2187" s="67">
        <v>-6.7283999999999997</v>
      </c>
      <c r="H2187" s="67">
        <v>110.76</v>
      </c>
      <c r="I2187" s="66" t="s">
        <v>4145</v>
      </c>
      <c r="J2187" s="67">
        <v>-6.7420299999999997</v>
      </c>
      <c r="K2187" s="67">
        <v>110.7436</v>
      </c>
    </row>
    <row r="2188" spans="1:11" ht="14.5">
      <c r="A2188" s="66" t="str">
        <f t="shared" si="34"/>
        <v>GPP KARANGANYAR_JEBRES</v>
      </c>
      <c r="B2188" s="66" t="s">
        <v>2656</v>
      </c>
      <c r="C2188" s="66" t="s">
        <v>5784</v>
      </c>
      <c r="D2188" s="76" t="s">
        <v>5747</v>
      </c>
      <c r="E2188" s="66" t="s">
        <v>5786</v>
      </c>
      <c r="F2188" s="67">
        <v>0.39</v>
      </c>
      <c r="G2188" s="67">
        <v>-7.55661</v>
      </c>
      <c r="H2188" s="67">
        <v>110.85299999999999</v>
      </c>
      <c r="I2188" s="66" t="s">
        <v>2633</v>
      </c>
      <c r="J2188" s="67">
        <v>-7.5687199999999999</v>
      </c>
      <c r="K2188" s="67">
        <v>110.8749</v>
      </c>
    </row>
    <row r="2189" spans="1:11" ht="14.5">
      <c r="A2189" s="66" t="str">
        <f t="shared" si="34"/>
        <v>GPP KLATEN_JEBUGAN</v>
      </c>
      <c r="B2189" s="66" t="s">
        <v>2959</v>
      </c>
      <c r="C2189" s="66" t="s">
        <v>5784</v>
      </c>
      <c r="D2189" s="76" t="s">
        <v>5747</v>
      </c>
      <c r="E2189" s="66" t="s">
        <v>5786</v>
      </c>
      <c r="F2189" s="67">
        <v>8.89</v>
      </c>
      <c r="G2189" s="67">
        <v>-7.6852099999999997</v>
      </c>
      <c r="H2189" s="67">
        <v>110.599</v>
      </c>
      <c r="I2189" s="66" t="s">
        <v>2894</v>
      </c>
      <c r="J2189" s="67">
        <v>-7.6692</v>
      </c>
      <c r="K2189" s="67">
        <v>110.6751</v>
      </c>
    </row>
    <row r="2190" spans="1:11" ht="14.5">
      <c r="A2190" s="66" t="str">
        <f t="shared" si="34"/>
        <v>Blora 4 Ngawen_JEGONG</v>
      </c>
      <c r="B2190" s="66" t="s">
        <v>1291</v>
      </c>
      <c r="C2190" s="66" t="s">
        <v>5784</v>
      </c>
      <c r="D2190" s="76" t="s">
        <v>5759</v>
      </c>
      <c r="E2190" s="66" t="s">
        <v>5786</v>
      </c>
      <c r="F2190" s="67">
        <v>44.23</v>
      </c>
      <c r="G2190" s="67">
        <v>-7.2303100000000002</v>
      </c>
      <c r="H2190" s="67">
        <v>111.292</v>
      </c>
      <c r="I2190" s="66" t="s">
        <v>1251</v>
      </c>
      <c r="J2190" s="67">
        <v>-7.0247799999999998</v>
      </c>
      <c r="K2190" s="67">
        <v>111.2928</v>
      </c>
    </row>
    <row r="2191" spans="1:11" ht="14.5">
      <c r="A2191" s="66" t="str">
        <f t="shared" si="34"/>
        <v>Brebes GPP_JEJEG</v>
      </c>
      <c r="B2191" s="66" t="s">
        <v>1723</v>
      </c>
      <c r="C2191" s="66" t="s">
        <v>5784</v>
      </c>
      <c r="D2191" s="76" t="s">
        <v>5751</v>
      </c>
      <c r="E2191" s="66" t="s">
        <v>5786</v>
      </c>
      <c r="F2191" s="67">
        <v>11.25</v>
      </c>
      <c r="G2191" s="67">
        <v>-7.1591300000000002</v>
      </c>
      <c r="H2191" s="67">
        <v>109.09099999999999</v>
      </c>
      <c r="I2191" s="66" t="s">
        <v>1667</v>
      </c>
      <c r="J2191" s="67">
        <v>-7.1220699999999999</v>
      </c>
      <c r="K2191" s="67">
        <v>108.9847</v>
      </c>
    </row>
    <row r="2192" spans="1:11" ht="14.5">
      <c r="A2192" s="66" t="str">
        <f t="shared" si="34"/>
        <v>Blora 3 Bangkle_JEJERUK</v>
      </c>
      <c r="B2192" s="66" t="s">
        <v>1190</v>
      </c>
      <c r="C2192" s="66" t="s">
        <v>5784</v>
      </c>
      <c r="D2192" s="76" t="s">
        <v>5738</v>
      </c>
      <c r="E2192" s="66" t="s">
        <v>5786</v>
      </c>
      <c r="F2192" s="67">
        <v>44.23</v>
      </c>
      <c r="G2192" s="67">
        <v>-6.9770200000000004</v>
      </c>
      <c r="H2192" s="67">
        <v>111.447</v>
      </c>
      <c r="I2192" s="66" t="s">
        <v>1166</v>
      </c>
      <c r="J2192" s="67">
        <v>-6.9716199999999997</v>
      </c>
      <c r="K2192" s="67">
        <v>111.4388</v>
      </c>
    </row>
    <row r="2193" spans="1:11" ht="14.5">
      <c r="A2193" s="66" t="str">
        <f t="shared" si="34"/>
        <v>Sragen 1 - Ngrampal_JEKANI</v>
      </c>
      <c r="B2193" s="66" t="s">
        <v>5172</v>
      </c>
      <c r="C2193" s="66" t="s">
        <v>5784</v>
      </c>
      <c r="D2193" s="76" t="s">
        <v>5738</v>
      </c>
      <c r="E2193" s="66" t="s">
        <v>5786</v>
      </c>
      <c r="F2193" s="67">
        <v>66.78</v>
      </c>
      <c r="G2193" s="67">
        <v>-7.3272899999999996</v>
      </c>
      <c r="H2193" s="67">
        <v>110.93600000000001</v>
      </c>
      <c r="I2193" s="66" t="s">
        <v>5161</v>
      </c>
      <c r="J2193" s="67">
        <v>-7.4020799999999998</v>
      </c>
      <c r="K2193" s="67">
        <v>111.0612</v>
      </c>
    </row>
    <row r="2194" spans="1:11" ht="14.5">
      <c r="A2194" s="66" t="str">
        <f t="shared" si="34"/>
        <v>Sragen 2 - Sambung Macan_JEKAWAL</v>
      </c>
      <c r="B2194" s="66" t="s">
        <v>5212</v>
      </c>
      <c r="C2194" s="66" t="s">
        <v>5784</v>
      </c>
      <c r="D2194" s="76" t="s">
        <v>5738</v>
      </c>
      <c r="E2194" s="66" t="s">
        <v>5786</v>
      </c>
      <c r="F2194" s="67">
        <v>66.78</v>
      </c>
      <c r="G2194" s="67">
        <v>-7.28613</v>
      </c>
      <c r="H2194" s="67">
        <v>111.089</v>
      </c>
      <c r="I2194" s="66" t="s">
        <v>5203</v>
      </c>
      <c r="J2194" s="67">
        <v>-7.36327</v>
      </c>
      <c r="K2194" s="67">
        <v>111.1177</v>
      </c>
    </row>
    <row r="2195" spans="1:11" ht="14.5">
      <c r="A2195" s="66" t="str">
        <f t="shared" si="34"/>
        <v>BGR NGLEJOK_JEKETRO</v>
      </c>
      <c r="B2195" s="66" t="s">
        <v>795</v>
      </c>
      <c r="C2195" s="66" t="s">
        <v>5784</v>
      </c>
      <c r="D2195" s="76" t="s">
        <v>5757</v>
      </c>
      <c r="E2195" s="66" t="s">
        <v>5786</v>
      </c>
      <c r="F2195" s="67">
        <v>53.45</v>
      </c>
      <c r="G2195" s="67">
        <v>-7.0930799999999996</v>
      </c>
      <c r="H2195" s="67">
        <v>110.70699999999999</v>
      </c>
      <c r="I2195" s="66" t="s">
        <v>775</v>
      </c>
      <c r="J2195" s="67">
        <v>-7.06935</v>
      </c>
      <c r="K2195" s="67">
        <v>110.8802</v>
      </c>
    </row>
    <row r="2196" spans="1:11" ht="14.5">
      <c r="A2196" s="66" t="str">
        <f t="shared" si="34"/>
        <v>BGR TEMANGGUNG_JEKETRO</v>
      </c>
      <c r="B2196" s="66" t="s">
        <v>795</v>
      </c>
      <c r="C2196" s="66" t="s">
        <v>5784</v>
      </c>
      <c r="D2196" s="76" t="s">
        <v>5749</v>
      </c>
      <c r="E2196" s="66" t="s">
        <v>5786</v>
      </c>
      <c r="F2196" s="67">
        <v>9.5500000000000007</v>
      </c>
      <c r="G2196" s="67">
        <v>-7.3083499999999999</v>
      </c>
      <c r="H2196" s="67">
        <v>110.036</v>
      </c>
      <c r="I2196" s="66" t="s">
        <v>999</v>
      </c>
      <c r="J2196" s="67">
        <v>-7.2953299999999999</v>
      </c>
      <c r="K2196" s="67">
        <v>110.0787</v>
      </c>
    </row>
    <row r="2197" spans="1:11" ht="14.5">
      <c r="A2197" s="66" t="str">
        <f t="shared" si="34"/>
        <v>GPP PATI_JEKULO</v>
      </c>
      <c r="B2197" s="66" t="s">
        <v>3352</v>
      </c>
      <c r="C2197" s="66" t="s">
        <v>5784</v>
      </c>
      <c r="D2197" s="76" t="s">
        <v>5738</v>
      </c>
      <c r="E2197" s="66" t="s">
        <v>5786</v>
      </c>
      <c r="F2197" s="67">
        <v>13.38</v>
      </c>
      <c r="G2197" s="67">
        <v>-6.8067599999999997</v>
      </c>
      <c r="H2197" s="67">
        <v>110.919</v>
      </c>
      <c r="I2197" s="66" t="s">
        <v>3337</v>
      </c>
      <c r="J2197" s="67">
        <v>-6.7882499999999997</v>
      </c>
      <c r="K2197" s="67">
        <v>110.9785</v>
      </c>
    </row>
    <row r="2198" spans="1:11" ht="14.5">
      <c r="A2198" s="66" t="str">
        <f t="shared" si="34"/>
        <v>Sukoharjo 2 - Baki_JELOBO</v>
      </c>
      <c r="B2198" s="66" t="s">
        <v>5247</v>
      </c>
      <c r="C2198" s="66" t="s">
        <v>5784</v>
      </c>
      <c r="D2198" s="76" t="s">
        <v>5747</v>
      </c>
      <c r="E2198" s="66" t="s">
        <v>5786</v>
      </c>
      <c r="F2198" s="67">
        <v>8.89</v>
      </c>
      <c r="G2198" s="67">
        <v>-7.6349799999999997</v>
      </c>
      <c r="H2198" s="67">
        <v>110.748</v>
      </c>
      <c r="I2198" s="66" t="s">
        <v>5224</v>
      </c>
      <c r="J2198" s="67">
        <v>-7.6135599999999997</v>
      </c>
      <c r="K2198" s="67">
        <v>110.76560000000001</v>
      </c>
    </row>
    <row r="2199" spans="1:11" ht="14.5">
      <c r="A2199" s="66" t="str">
        <f t="shared" si="34"/>
        <v>GPP PURWOREJO_JELOK</v>
      </c>
      <c r="B2199" s="66" t="s">
        <v>3596</v>
      </c>
      <c r="C2199" s="66" t="s">
        <v>5784</v>
      </c>
      <c r="D2199" s="76" t="s">
        <v>5767</v>
      </c>
      <c r="E2199" s="66" t="s">
        <v>5786</v>
      </c>
      <c r="F2199" s="67">
        <v>4.4400000000000004</v>
      </c>
      <c r="G2199" s="67">
        <v>-7.7205500000000002</v>
      </c>
      <c r="H2199" s="67">
        <v>110.05500000000001</v>
      </c>
      <c r="I2199" s="66" t="s">
        <v>3504</v>
      </c>
      <c r="J2199" s="67">
        <v>-7.7226800000000004</v>
      </c>
      <c r="K2199" s="67">
        <v>109.9468</v>
      </c>
    </row>
    <row r="2200" spans="1:11" ht="14.5">
      <c r="A2200" s="66" t="str">
        <f t="shared" si="34"/>
        <v>Brebes GPP_JEMASIH</v>
      </c>
      <c r="B2200" s="66" t="s">
        <v>1724</v>
      </c>
      <c r="C2200" s="66" t="s">
        <v>5784</v>
      </c>
      <c r="D2200" s="76" t="s">
        <v>5753</v>
      </c>
      <c r="E2200" s="66" t="s">
        <v>5786</v>
      </c>
      <c r="F2200" s="67">
        <v>20.92</v>
      </c>
      <c r="G2200" s="67">
        <v>-7.1257099999999998</v>
      </c>
      <c r="H2200" s="67">
        <v>108.895</v>
      </c>
      <c r="I2200" s="66" t="s">
        <v>1667</v>
      </c>
      <c r="J2200" s="67">
        <v>-7.1220699999999999</v>
      </c>
      <c r="K2200" s="67">
        <v>108.9847</v>
      </c>
    </row>
    <row r="2201" spans="1:11" ht="14.5">
      <c r="A2201" s="66" t="str">
        <f t="shared" si="34"/>
        <v>GPP KLATEN_JEMAWAN</v>
      </c>
      <c r="B2201" s="66" t="s">
        <v>2960</v>
      </c>
      <c r="C2201" s="66" t="s">
        <v>5784</v>
      </c>
      <c r="D2201" s="76" t="s">
        <v>5748</v>
      </c>
      <c r="E2201" s="66" t="s">
        <v>5786</v>
      </c>
      <c r="F2201" s="67">
        <v>8.89</v>
      </c>
      <c r="G2201" s="67">
        <v>-7.6550099999999999</v>
      </c>
      <c r="H2201" s="67">
        <v>110.59</v>
      </c>
      <c r="I2201" s="66" t="s">
        <v>2894</v>
      </c>
      <c r="J2201" s="67">
        <v>-7.6692</v>
      </c>
      <c r="K2201" s="67">
        <v>110.6751</v>
      </c>
    </row>
    <row r="2202" spans="1:11" ht="14.5">
      <c r="A2202" s="66" t="str">
        <f t="shared" si="34"/>
        <v>GPP BANJARNEGARA_JEMBANGAN</v>
      </c>
      <c r="B2202" s="66" t="s">
        <v>2394</v>
      </c>
      <c r="C2202" s="66" t="s">
        <v>5784</v>
      </c>
      <c r="D2202" s="76" t="s">
        <v>5750</v>
      </c>
      <c r="E2202" s="66" t="s">
        <v>5786</v>
      </c>
      <c r="F2202" s="67">
        <v>10.28</v>
      </c>
      <c r="G2202" s="67">
        <v>-7.3042400000000001</v>
      </c>
      <c r="H2202" s="67">
        <v>109.58</v>
      </c>
      <c r="I2202" s="66" t="s">
        <v>2357</v>
      </c>
      <c r="J2202" s="67">
        <v>-7.3905900000000004</v>
      </c>
      <c r="K2202" s="67">
        <v>109.7366</v>
      </c>
    </row>
    <row r="2203" spans="1:11" ht="14.5">
      <c r="A2203" s="66" t="str">
        <f t="shared" si="34"/>
        <v>GPP PURWOREJO_JEMBANGAN</v>
      </c>
      <c r="B2203" s="66" t="s">
        <v>2394</v>
      </c>
      <c r="C2203" s="66" t="s">
        <v>5784</v>
      </c>
      <c r="D2203" s="76" t="s">
        <v>5757</v>
      </c>
      <c r="E2203" s="66" t="s">
        <v>5786</v>
      </c>
      <c r="F2203" s="67">
        <v>15.69</v>
      </c>
      <c r="G2203" s="67">
        <v>-7.6635099999999996</v>
      </c>
      <c r="H2203" s="67">
        <v>109.767</v>
      </c>
      <c r="I2203" s="66" t="s">
        <v>3504</v>
      </c>
      <c r="J2203" s="67">
        <v>-7.7226800000000004</v>
      </c>
      <c r="K2203" s="67">
        <v>109.9468</v>
      </c>
    </row>
    <row r="2204" spans="1:11" ht="14.5">
      <c r="A2204" s="66" t="str">
        <f t="shared" si="34"/>
        <v>GPP SRAGEN_JEMBANGAN</v>
      </c>
      <c r="B2204" s="66" t="s">
        <v>2394</v>
      </c>
      <c r="C2204" s="66" t="s">
        <v>5784</v>
      </c>
      <c r="D2204" s="76" t="s">
        <v>5764</v>
      </c>
      <c r="E2204" s="66" t="s">
        <v>5786</v>
      </c>
      <c r="F2204" s="67">
        <v>66.78</v>
      </c>
      <c r="G2204" s="67">
        <v>-7.4752299999999998</v>
      </c>
      <c r="H2204" s="67">
        <v>110.869</v>
      </c>
      <c r="I2204" s="66" t="s">
        <v>3898</v>
      </c>
      <c r="J2204" s="67">
        <v>-7.4936100000000003</v>
      </c>
      <c r="K2204" s="67">
        <v>110.9278</v>
      </c>
    </row>
    <row r="2205" spans="1:11" ht="14.5">
      <c r="A2205" s="66" t="str">
        <f t="shared" si="34"/>
        <v>Pati - Juwana_JEMBANGAN</v>
      </c>
      <c r="B2205" s="66" t="s">
        <v>2394</v>
      </c>
      <c r="C2205" s="66" t="s">
        <v>5784</v>
      </c>
      <c r="D2205" s="76" t="s">
        <v>5755</v>
      </c>
      <c r="E2205" s="66" t="s">
        <v>5786</v>
      </c>
      <c r="F2205" s="67">
        <v>16.66</v>
      </c>
      <c r="G2205" s="67">
        <v>-6.7063600000000001</v>
      </c>
      <c r="H2205" s="67">
        <v>111.209</v>
      </c>
      <c r="I2205" s="66" t="s">
        <v>4458</v>
      </c>
      <c r="J2205" s="67">
        <v>-6.7296100000000001</v>
      </c>
      <c r="K2205" s="67">
        <v>111.1037</v>
      </c>
    </row>
    <row r="2206" spans="1:11" ht="14.5">
      <c r="A2206" s="66" t="str">
        <f t="shared" si="34"/>
        <v>Brebes GPP_JEMBAYAT</v>
      </c>
      <c r="B2206" s="66" t="s">
        <v>1725</v>
      </c>
      <c r="C2206" s="66" t="s">
        <v>5784</v>
      </c>
      <c r="D2206" s="76" t="s">
        <v>5764</v>
      </c>
      <c r="E2206" s="66" t="s">
        <v>5786</v>
      </c>
      <c r="F2206" s="67">
        <v>11.25</v>
      </c>
      <c r="G2206" s="67">
        <v>-7.0880099999999997</v>
      </c>
      <c r="H2206" s="67">
        <v>109.04900000000001</v>
      </c>
      <c r="I2206" s="66" t="s">
        <v>1667</v>
      </c>
      <c r="J2206" s="67">
        <v>-7.1220699999999999</v>
      </c>
      <c r="K2206" s="67">
        <v>108.9847</v>
      </c>
    </row>
    <row r="2207" spans="1:11" ht="14.5">
      <c r="A2207" s="66" t="str">
        <f t="shared" si="34"/>
        <v>Semarang - Kalikuning_JEMBRAK</v>
      </c>
      <c r="B2207" s="66" t="s">
        <v>5094</v>
      </c>
      <c r="C2207" s="66" t="s">
        <v>5784</v>
      </c>
      <c r="D2207" s="76" t="s">
        <v>5751</v>
      </c>
      <c r="E2207" s="66" t="s">
        <v>5786</v>
      </c>
      <c r="F2207" s="67">
        <v>10.51</v>
      </c>
      <c r="G2207" s="67">
        <v>-7.3081899999999997</v>
      </c>
      <c r="H2207" s="67">
        <v>110.52800000000001</v>
      </c>
      <c r="I2207" s="66" t="s">
        <v>5061</v>
      </c>
      <c r="J2207" s="67">
        <v>-7.1833299999999998</v>
      </c>
      <c r="K2207" s="67">
        <v>110.4721</v>
      </c>
    </row>
    <row r="2208" spans="1:11" ht="14.5">
      <c r="A2208" s="66" t="str">
        <f t="shared" si="34"/>
        <v>Pati - Juwana_JEMBULWUNUT</v>
      </c>
      <c r="B2208" s="66" t="s">
        <v>4495</v>
      </c>
      <c r="C2208" s="66" t="s">
        <v>5784</v>
      </c>
      <c r="D2208" s="76" t="s">
        <v>5757</v>
      </c>
      <c r="E2208" s="66" t="s">
        <v>5786</v>
      </c>
      <c r="F2208" s="67">
        <v>16.66</v>
      </c>
      <c r="G2208" s="67">
        <v>-6.5524300000000002</v>
      </c>
      <c r="H2208" s="67">
        <v>110.999</v>
      </c>
      <c r="I2208" s="66" t="s">
        <v>4458</v>
      </c>
      <c r="J2208" s="67">
        <v>-6.7296100000000001</v>
      </c>
      <c r="K2208" s="67">
        <v>111.1037</v>
      </c>
    </row>
    <row r="2209" spans="1:11" ht="14.5">
      <c r="A2209" s="66" t="str">
        <f t="shared" si="34"/>
        <v>Boyolali_JEMBUNGAN</v>
      </c>
      <c r="B2209" s="66" t="s">
        <v>1428</v>
      </c>
      <c r="C2209" s="66" t="s">
        <v>5784</v>
      </c>
      <c r="D2209" s="76" t="s">
        <v>5738</v>
      </c>
      <c r="E2209" s="66" t="s">
        <v>5786</v>
      </c>
      <c r="F2209" s="67">
        <v>17.7</v>
      </c>
      <c r="G2209" s="67">
        <v>-7.55192</v>
      </c>
      <c r="H2209" s="67">
        <v>110.693</v>
      </c>
      <c r="I2209" s="66" t="s">
        <v>1370</v>
      </c>
      <c r="J2209" s="67">
        <v>-7.5381099999999996</v>
      </c>
      <c r="K2209" s="67">
        <v>110.6292</v>
      </c>
    </row>
    <row r="2210" spans="1:11" ht="14.5">
      <c r="A2210" s="66" t="str">
        <f t="shared" si="34"/>
        <v>Boyolali_JEMOWO</v>
      </c>
      <c r="B2210" s="66" t="s">
        <v>1429</v>
      </c>
      <c r="C2210" s="66" t="s">
        <v>5784</v>
      </c>
      <c r="D2210" s="76" t="s">
        <v>5751</v>
      </c>
      <c r="E2210" s="66" t="s">
        <v>5786</v>
      </c>
      <c r="F2210" s="67">
        <v>17.7</v>
      </c>
      <c r="G2210" s="67">
        <v>-7.5902000000000003</v>
      </c>
      <c r="H2210" s="67">
        <v>110.515</v>
      </c>
      <c r="I2210" s="66" t="s">
        <v>1370</v>
      </c>
      <c r="J2210" s="67">
        <v>-7.5381099999999996</v>
      </c>
      <c r="K2210" s="67">
        <v>110.6292</v>
      </c>
    </row>
    <row r="2211" spans="1:11" ht="14.5">
      <c r="A2211" s="66" t="str">
        <f t="shared" si="34"/>
        <v>GPP KEBUMEN_JEMUR</v>
      </c>
      <c r="B2211" s="66" t="s">
        <v>2760</v>
      </c>
      <c r="C2211" s="66" t="s">
        <v>5784</v>
      </c>
      <c r="D2211" s="76" t="s">
        <v>5765</v>
      </c>
      <c r="E2211" s="66" t="s">
        <v>5786</v>
      </c>
      <c r="F2211" s="67">
        <v>15.69</v>
      </c>
      <c r="G2211" s="67">
        <v>-7.6425700000000001</v>
      </c>
      <c r="H2211" s="67">
        <v>109.657</v>
      </c>
      <c r="I2211" s="66" t="s">
        <v>2714</v>
      </c>
      <c r="J2211" s="67">
        <v>-7.6109200000000001</v>
      </c>
      <c r="K2211" s="67">
        <v>109.5078</v>
      </c>
    </row>
    <row r="2212" spans="1:11" ht="14.5">
      <c r="A2212" s="66" t="str">
        <f t="shared" si="34"/>
        <v>GPP KEBUMEN_JEMUR</v>
      </c>
      <c r="B2212" s="66" t="s">
        <v>2760</v>
      </c>
      <c r="C2212" s="66" t="s">
        <v>5784</v>
      </c>
      <c r="D2212" s="76" t="s">
        <v>5764</v>
      </c>
      <c r="E2212" s="66" t="s">
        <v>5786</v>
      </c>
      <c r="F2212" s="67">
        <v>15.69</v>
      </c>
      <c r="G2212" s="67">
        <v>-7.6328100000000001</v>
      </c>
      <c r="H2212" s="67">
        <v>109.648</v>
      </c>
      <c r="I2212" s="66" t="s">
        <v>2714</v>
      </c>
      <c r="J2212" s="67">
        <v>-7.6109200000000001</v>
      </c>
      <c r="K2212" s="67">
        <v>109.5078</v>
      </c>
    </row>
    <row r="2213" spans="1:11" ht="14.5">
      <c r="A2213" s="66" t="str">
        <f t="shared" si="34"/>
        <v>GPP SRAGEN_JENALAS</v>
      </c>
      <c r="B2213" s="66" t="s">
        <v>3928</v>
      </c>
      <c r="C2213" s="66" t="s">
        <v>5784</v>
      </c>
      <c r="D2213" s="76" t="s">
        <v>5747</v>
      </c>
      <c r="E2213" s="66" t="s">
        <v>5786</v>
      </c>
      <c r="F2213" s="67">
        <v>66.78</v>
      </c>
      <c r="G2213" s="67">
        <v>-7.3727299999999998</v>
      </c>
      <c r="H2213" s="67">
        <v>110.85</v>
      </c>
      <c r="I2213" s="66" t="s">
        <v>3898</v>
      </c>
      <c r="J2213" s="67">
        <v>-7.4936100000000003</v>
      </c>
      <c r="K2213" s="67">
        <v>110.9278</v>
      </c>
    </row>
    <row r="2214" spans="1:11" ht="14.5">
      <c r="A2214" s="66" t="str">
        <f t="shared" si="34"/>
        <v>GD PSP Cilacap_JENANG</v>
      </c>
      <c r="B2214" s="66" t="s">
        <v>2161</v>
      </c>
      <c r="C2214" s="66" t="s">
        <v>5784</v>
      </c>
      <c r="D2214" s="76" t="s">
        <v>5743</v>
      </c>
      <c r="E2214" s="66" t="s">
        <v>5786</v>
      </c>
      <c r="F2214" s="67">
        <v>20.29</v>
      </c>
      <c r="G2214" s="67">
        <v>-7.2993100000000002</v>
      </c>
      <c r="H2214" s="67">
        <v>108.756</v>
      </c>
      <c r="I2214" s="66" t="s">
        <v>2114</v>
      </c>
      <c r="J2214" s="67">
        <v>-7.3791900000000004</v>
      </c>
      <c r="K2214" s="67">
        <v>108.8021</v>
      </c>
    </row>
    <row r="2215" spans="1:11" ht="14.5">
      <c r="A2215" s="66" t="str">
        <f t="shared" si="34"/>
        <v>Sragen 2 - Sambung Macan_JENAR</v>
      </c>
      <c r="B2215" s="66" t="s">
        <v>5213</v>
      </c>
      <c r="C2215" s="66" t="s">
        <v>5784</v>
      </c>
      <c r="D2215" s="76" t="s">
        <v>5754</v>
      </c>
      <c r="E2215" s="66" t="s">
        <v>5786</v>
      </c>
      <c r="F2215" s="67">
        <v>66.78</v>
      </c>
      <c r="G2215" s="67">
        <v>-7.29739</v>
      </c>
      <c r="H2215" s="67">
        <v>111.12</v>
      </c>
      <c r="I2215" s="66" t="s">
        <v>5203</v>
      </c>
      <c r="J2215" s="67">
        <v>-7.36327</v>
      </c>
      <c r="K2215" s="67">
        <v>111.1177</v>
      </c>
    </row>
    <row r="2216" spans="1:11" ht="14.5">
      <c r="A2216" s="66" t="str">
        <f t="shared" si="34"/>
        <v>GPP PURWOREJO_JENARKIDUL</v>
      </c>
      <c r="B2216" s="66" t="s">
        <v>3597</v>
      </c>
      <c r="C2216" s="66" t="s">
        <v>5784</v>
      </c>
      <c r="D2216" s="76" t="s">
        <v>5759</v>
      </c>
      <c r="E2216" s="66" t="s">
        <v>5786</v>
      </c>
      <c r="F2216" s="67">
        <v>4.4400000000000004</v>
      </c>
      <c r="G2216" s="67">
        <v>-7.8069899999999999</v>
      </c>
      <c r="H2216" s="67">
        <v>109.977</v>
      </c>
      <c r="I2216" s="66" t="s">
        <v>3504</v>
      </c>
      <c r="J2216" s="67">
        <v>-7.7226800000000004</v>
      </c>
      <c r="K2216" s="67">
        <v>109.9468</v>
      </c>
    </row>
    <row r="2217" spans="1:11" ht="14.5">
      <c r="A2217" s="66" t="str">
        <f t="shared" si="34"/>
        <v>GPP PURWOREJO_JENARLOR</v>
      </c>
      <c r="B2217" s="66" t="s">
        <v>3598</v>
      </c>
      <c r="C2217" s="66" t="s">
        <v>5784</v>
      </c>
      <c r="D2217" s="76" t="s">
        <v>5751</v>
      </c>
      <c r="E2217" s="66" t="s">
        <v>5786</v>
      </c>
      <c r="F2217" s="67">
        <v>4.4400000000000004</v>
      </c>
      <c r="G2217" s="67">
        <v>-7.8013599999999999</v>
      </c>
      <c r="H2217" s="67">
        <v>109.985</v>
      </c>
      <c r="I2217" s="66" t="s">
        <v>3504</v>
      </c>
      <c r="J2217" s="67">
        <v>-7.7226800000000004</v>
      </c>
      <c r="K2217" s="67">
        <v>109.9468</v>
      </c>
    </row>
    <row r="2218" spans="1:11" ht="14.5">
      <c r="A2218" s="66" t="str">
        <f t="shared" si="34"/>
        <v>BGR JENARSARI_JENARSARI</v>
      </c>
      <c r="B2218" s="66" t="s">
        <v>389</v>
      </c>
      <c r="C2218" s="66" t="s">
        <v>5784</v>
      </c>
      <c r="D2218" s="76" t="s">
        <v>5751</v>
      </c>
      <c r="E2218" s="66" t="s">
        <v>5786</v>
      </c>
      <c r="F2218" s="67">
        <v>16.97</v>
      </c>
      <c r="G2218" s="67">
        <v>-6.9569700000000001</v>
      </c>
      <c r="H2218" s="67">
        <v>110.09699999999999</v>
      </c>
      <c r="I2218" s="66" t="s">
        <v>346</v>
      </c>
      <c r="J2218" s="67">
        <v>-6.95329</v>
      </c>
      <c r="K2218" s="67">
        <v>110.10129999999999</v>
      </c>
    </row>
    <row r="2219" spans="1:11" ht="14.5">
      <c r="A2219" s="66" t="str">
        <f t="shared" si="34"/>
        <v>GPP PURWOREJO_JENARWETAN</v>
      </c>
      <c r="B2219" s="66" t="s">
        <v>3599</v>
      </c>
      <c r="C2219" s="66" t="s">
        <v>5784</v>
      </c>
      <c r="D2219" s="76" t="s">
        <v>5765</v>
      </c>
      <c r="E2219" s="66" t="s">
        <v>5786</v>
      </c>
      <c r="F2219" s="67">
        <v>4.4400000000000004</v>
      </c>
      <c r="G2219" s="67">
        <v>-7.8111300000000004</v>
      </c>
      <c r="H2219" s="67">
        <v>109.99299999999999</v>
      </c>
      <c r="I2219" s="66" t="s">
        <v>3504</v>
      </c>
      <c r="J2219" s="67">
        <v>-7.7226800000000004</v>
      </c>
      <c r="K2219" s="67">
        <v>109.9468</v>
      </c>
    </row>
    <row r="2220" spans="1:11" ht="14.5">
      <c r="A2220" s="66" t="str">
        <f t="shared" si="34"/>
        <v>Sragen 1 - Ngrampal_JENAWI</v>
      </c>
      <c r="B2220" s="66" t="s">
        <v>5173</v>
      </c>
      <c r="C2220" s="66" t="s">
        <v>5784</v>
      </c>
      <c r="D2220" s="76" t="s">
        <v>5767</v>
      </c>
      <c r="E2220" s="66" t="s">
        <v>5786</v>
      </c>
      <c r="F2220" s="67">
        <v>21.59</v>
      </c>
      <c r="G2220" s="67">
        <v>-7.5759800000000004</v>
      </c>
      <c r="H2220" s="67">
        <v>111.13200000000001</v>
      </c>
      <c r="I2220" s="66" t="s">
        <v>5161</v>
      </c>
      <c r="J2220" s="67">
        <v>-7.4020799999999998</v>
      </c>
      <c r="K2220" s="67">
        <v>111.0612</v>
      </c>
    </row>
    <row r="2221" spans="1:11" ht="14.5">
      <c r="A2221" s="66" t="str">
        <f t="shared" si="34"/>
        <v>BGR NGADIROJO_JENDI</v>
      </c>
      <c r="B2221" s="66" t="s">
        <v>620</v>
      </c>
      <c r="C2221" s="66" t="s">
        <v>5784</v>
      </c>
      <c r="D2221" s="76" t="s">
        <v>5753</v>
      </c>
      <c r="E2221" s="66" t="s">
        <v>5786</v>
      </c>
      <c r="F2221" s="67">
        <v>20.7</v>
      </c>
      <c r="G2221" s="67">
        <v>-7.7961600000000004</v>
      </c>
      <c r="H2221" s="67">
        <v>111.087</v>
      </c>
      <c r="I2221" s="66" t="s">
        <v>538</v>
      </c>
      <c r="J2221" s="67">
        <v>-7.8147399999999996</v>
      </c>
      <c r="K2221" s="67">
        <v>111.0005</v>
      </c>
    </row>
    <row r="2222" spans="1:11" ht="14.5">
      <c r="A2222" s="66" t="str">
        <f t="shared" si="34"/>
        <v>Wonogiri 2 - Nambangan_JENDI</v>
      </c>
      <c r="B2222" s="66" t="s">
        <v>620</v>
      </c>
      <c r="C2222" s="66" t="s">
        <v>5784</v>
      </c>
      <c r="D2222" s="76" t="s">
        <v>5748</v>
      </c>
      <c r="E2222" s="66" t="s">
        <v>5786</v>
      </c>
      <c r="F2222" s="67">
        <v>20.7</v>
      </c>
      <c r="G2222" s="67">
        <v>-7.7919799999999997</v>
      </c>
      <c r="H2222" s="67">
        <v>110.878</v>
      </c>
      <c r="I2222" s="66" t="s">
        <v>5545</v>
      </c>
      <c r="J2222" s="67">
        <v>-7.76837</v>
      </c>
      <c r="K2222" s="67">
        <v>110.8871</v>
      </c>
    </row>
    <row r="2223" spans="1:11" ht="14.5">
      <c r="A2223" s="66" t="str">
        <f t="shared" si="34"/>
        <v>BGR NGLEJOK_JENENGAN</v>
      </c>
      <c r="B2223" s="66" t="s">
        <v>796</v>
      </c>
      <c r="C2223" s="66" t="s">
        <v>5784</v>
      </c>
      <c r="D2223" s="76" t="s">
        <v>5756</v>
      </c>
      <c r="E2223" s="66" t="s">
        <v>5786</v>
      </c>
      <c r="F2223" s="67">
        <v>53.45</v>
      </c>
      <c r="G2223" s="67">
        <v>-6.9694099999999999</v>
      </c>
      <c r="H2223" s="67">
        <v>110.783</v>
      </c>
      <c r="I2223" s="66" t="s">
        <v>775</v>
      </c>
      <c r="J2223" s="67">
        <v>-7.06935</v>
      </c>
      <c r="K2223" s="67">
        <v>110.8802</v>
      </c>
    </row>
    <row r="2224" spans="1:11" ht="14.5">
      <c r="A2224" s="66" t="str">
        <f t="shared" si="34"/>
        <v>Boyolali_JENENGAN</v>
      </c>
      <c r="B2224" s="66" t="s">
        <v>796</v>
      </c>
      <c r="C2224" s="66" t="s">
        <v>5784</v>
      </c>
      <c r="D2224" s="76" t="s">
        <v>5764</v>
      </c>
      <c r="E2224" s="66" t="s">
        <v>5786</v>
      </c>
      <c r="F2224" s="67">
        <v>17.7</v>
      </c>
      <c r="G2224" s="67">
        <v>-7.5620200000000004</v>
      </c>
      <c r="H2224" s="67">
        <v>110.675</v>
      </c>
      <c r="I2224" s="66" t="s">
        <v>1370</v>
      </c>
      <c r="J2224" s="67">
        <v>-7.5381099999999996</v>
      </c>
      <c r="K2224" s="67">
        <v>110.6292</v>
      </c>
    </row>
    <row r="2225" spans="1:11" ht="14.5">
      <c r="A2225" s="66" t="str">
        <f t="shared" si="34"/>
        <v>GPP BANJARNEGARA_JENGGAWUR</v>
      </c>
      <c r="B2225" s="66" t="s">
        <v>2395</v>
      </c>
      <c r="C2225" s="66" t="s">
        <v>5784</v>
      </c>
      <c r="D2225" s="76" t="s">
        <v>5764</v>
      </c>
      <c r="E2225" s="66" t="s">
        <v>5786</v>
      </c>
      <c r="F2225" s="67">
        <v>10.28</v>
      </c>
      <c r="G2225" s="67">
        <v>-7.3877100000000002</v>
      </c>
      <c r="H2225" s="67">
        <v>109.675</v>
      </c>
      <c r="I2225" s="66" t="s">
        <v>2357</v>
      </c>
      <c r="J2225" s="67">
        <v>-7.3905900000000004</v>
      </c>
      <c r="K2225" s="67">
        <v>109.7366</v>
      </c>
    </row>
    <row r="2226" spans="1:11" ht="14.5">
      <c r="A2226" s="66" t="str">
        <f t="shared" si="34"/>
        <v>TGL 3PURWAHAMBA_JENGGAWUR</v>
      </c>
      <c r="B2226" s="66" t="s">
        <v>2395</v>
      </c>
      <c r="C2226" s="66" t="s">
        <v>5784</v>
      </c>
      <c r="D2226" s="76" t="s">
        <v>5764</v>
      </c>
      <c r="E2226" s="66" t="s">
        <v>5786</v>
      </c>
      <c r="F2226" s="67">
        <v>11.25</v>
      </c>
      <c r="G2226" s="67">
        <v>-6.9535299999999998</v>
      </c>
      <c r="H2226" s="67">
        <v>109.17400000000001</v>
      </c>
      <c r="I2226" s="66" t="s">
        <v>5354</v>
      </c>
      <c r="J2226" s="67">
        <v>-6.87378</v>
      </c>
      <c r="K2226" s="67">
        <v>109.2512</v>
      </c>
    </row>
    <row r="2227" spans="1:11" ht="14.5">
      <c r="A2227" s="66" t="str">
        <f t="shared" si="34"/>
        <v>GPP PEKALONGAN_JENGGOT</v>
      </c>
      <c r="B2227" s="66" t="s">
        <v>3405</v>
      </c>
      <c r="C2227" s="66" t="s">
        <v>5784</v>
      </c>
      <c r="D2227" s="76" t="s">
        <v>5759</v>
      </c>
      <c r="E2227" s="66" t="s">
        <v>5786</v>
      </c>
      <c r="F2227" s="67">
        <v>0.94</v>
      </c>
      <c r="G2227" s="67">
        <v>-6.9165400000000004</v>
      </c>
      <c r="H2227" s="67">
        <v>109.66500000000001</v>
      </c>
      <c r="I2227" s="66" t="s">
        <v>3376</v>
      </c>
      <c r="J2227" s="67">
        <v>-6.8898999999999999</v>
      </c>
      <c r="K2227" s="67">
        <v>109.6589</v>
      </c>
    </row>
    <row r="2228" spans="1:11" ht="14.5">
      <c r="A2228" s="66" t="str">
        <f t="shared" si="34"/>
        <v>GPP SRAGEN_JENGGRIK</v>
      </c>
      <c r="B2228" s="66" t="s">
        <v>3929</v>
      </c>
      <c r="C2228" s="66" t="s">
        <v>5784</v>
      </c>
      <c r="D2228" s="76" t="s">
        <v>5745</v>
      </c>
      <c r="E2228" s="66" t="s">
        <v>5786</v>
      </c>
      <c r="F2228" s="67">
        <v>66.78</v>
      </c>
      <c r="G2228" s="67">
        <v>-7.5003000000000002</v>
      </c>
      <c r="H2228" s="67">
        <v>111.017</v>
      </c>
      <c r="I2228" s="66" t="s">
        <v>3898</v>
      </c>
      <c r="J2228" s="67">
        <v>-7.4936100000000003</v>
      </c>
      <c r="K2228" s="67">
        <v>110.9278</v>
      </c>
    </row>
    <row r="2229" spans="1:11" ht="14.5">
      <c r="A2229" s="66" t="str">
        <f t="shared" si="34"/>
        <v>BGR TEMANGGUNG_JENGKOL</v>
      </c>
      <c r="B2229" s="66" t="s">
        <v>1054</v>
      </c>
      <c r="C2229" s="66" t="s">
        <v>5784</v>
      </c>
      <c r="D2229" s="76" t="s">
        <v>5738</v>
      </c>
      <c r="E2229" s="66" t="s">
        <v>5786</v>
      </c>
      <c r="F2229" s="67">
        <v>7.7</v>
      </c>
      <c r="G2229" s="67">
        <v>-7.2814500000000004</v>
      </c>
      <c r="H2229" s="67">
        <v>109.949</v>
      </c>
      <c r="I2229" s="66" t="s">
        <v>999</v>
      </c>
      <c r="J2229" s="67">
        <v>-7.2953299999999999</v>
      </c>
      <c r="K2229" s="67">
        <v>110.0787</v>
      </c>
    </row>
    <row r="2230" spans="1:11" ht="14.5">
      <c r="A2230" s="66" t="str">
        <f t="shared" si="34"/>
        <v>Pati - Sokokulon_JEPALO</v>
      </c>
      <c r="B2230" s="66" t="s">
        <v>4620</v>
      </c>
      <c r="C2230" s="66" t="s">
        <v>5784</v>
      </c>
      <c r="D2230" s="76" t="s">
        <v>5749</v>
      </c>
      <c r="E2230" s="66" t="s">
        <v>5786</v>
      </c>
      <c r="F2230" s="67">
        <v>16.66</v>
      </c>
      <c r="G2230" s="67">
        <v>-6.6006</v>
      </c>
      <c r="H2230" s="67">
        <v>110.947</v>
      </c>
      <c r="I2230" s="66" t="s">
        <v>4606</v>
      </c>
      <c r="J2230" s="67">
        <v>-6.7764199999999999</v>
      </c>
      <c r="K2230" s="67">
        <v>110.9949</v>
      </c>
    </row>
    <row r="2231" spans="1:11" ht="14.5">
      <c r="A2231" s="66" t="str">
        <f t="shared" si="34"/>
        <v>Kudus - Kaliwungu_JEPANG</v>
      </c>
      <c r="B2231" s="66" t="s">
        <v>4408</v>
      </c>
      <c r="C2231" s="66" t="s">
        <v>5784</v>
      </c>
      <c r="D2231" s="76" t="s">
        <v>5764</v>
      </c>
      <c r="E2231" s="66" t="s">
        <v>5786</v>
      </c>
      <c r="F2231" s="67">
        <v>13.38</v>
      </c>
      <c r="G2231" s="67">
        <v>-6.8284900000000004</v>
      </c>
      <c r="H2231" s="67">
        <v>110.878</v>
      </c>
      <c r="I2231" s="66" t="s">
        <v>4381</v>
      </c>
      <c r="J2231" s="67">
        <v>-6.8014900000000003</v>
      </c>
      <c r="K2231" s="67">
        <v>110.82510000000001</v>
      </c>
    </row>
    <row r="2232" spans="1:11" ht="14.5">
      <c r="A2232" s="66" t="str">
        <f t="shared" si="34"/>
        <v>Kudus - Kaliwungu_JEPANGPAKIS</v>
      </c>
      <c r="B2232" s="66" t="s">
        <v>4409</v>
      </c>
      <c r="C2232" s="66" t="s">
        <v>5784</v>
      </c>
      <c r="D2232" s="76" t="s">
        <v>5751</v>
      </c>
      <c r="E2232" s="66" t="s">
        <v>5786</v>
      </c>
      <c r="F2232" s="67">
        <v>13.38</v>
      </c>
      <c r="G2232" s="67">
        <v>-6.8262200000000002</v>
      </c>
      <c r="H2232" s="67">
        <v>110.858</v>
      </c>
      <c r="I2232" s="66" t="s">
        <v>4381</v>
      </c>
      <c r="J2232" s="67">
        <v>-6.8014900000000003</v>
      </c>
      <c r="K2232" s="67">
        <v>110.82510000000001</v>
      </c>
    </row>
    <row r="2233" spans="1:11" ht="14.5">
      <c r="A2233" s="66" t="str">
        <f t="shared" si="34"/>
        <v>Blora 3 Bangkle_JEPANGREJO</v>
      </c>
      <c r="B2233" s="66" t="s">
        <v>1191</v>
      </c>
      <c r="C2233" s="66" t="s">
        <v>5784</v>
      </c>
      <c r="D2233" s="76" t="s">
        <v>5753</v>
      </c>
      <c r="E2233" s="66" t="s">
        <v>5786</v>
      </c>
      <c r="F2233" s="67">
        <v>44.23</v>
      </c>
      <c r="G2233" s="67">
        <v>-7.0196199999999997</v>
      </c>
      <c r="H2233" s="67">
        <v>111.42400000000001</v>
      </c>
      <c r="I2233" s="66" t="s">
        <v>1166</v>
      </c>
      <c r="J2233" s="67">
        <v>-6.9716199999999997</v>
      </c>
      <c r="K2233" s="67">
        <v>111.4388</v>
      </c>
    </row>
    <row r="2234" spans="1:11" ht="14.5">
      <c r="A2234" s="66" t="str">
        <f t="shared" si="34"/>
        <v>Cilacap 1 - Kesugihan_JEPARA KULON</v>
      </c>
      <c r="B2234" s="66" t="s">
        <v>1853</v>
      </c>
      <c r="C2234" s="66" t="s">
        <v>5784</v>
      </c>
      <c r="D2234" s="76" t="s">
        <v>5756</v>
      </c>
      <c r="E2234" s="66" t="s">
        <v>5786</v>
      </c>
      <c r="F2234" s="67">
        <v>20.29</v>
      </c>
      <c r="G2234" s="67">
        <v>-7.6648399999999999</v>
      </c>
      <c r="H2234" s="67">
        <v>109.23399999999999</v>
      </c>
      <c r="I2234" s="66" t="s">
        <v>1829</v>
      </c>
      <c r="J2234" s="67">
        <v>-7.6282100000000002</v>
      </c>
      <c r="K2234" s="67">
        <v>109.1144</v>
      </c>
    </row>
    <row r="2235" spans="1:11" ht="14.5">
      <c r="A2235" s="66" t="str">
        <f t="shared" si="34"/>
        <v>Cilacap 1 - Kesugihan_JEPARA WETAN</v>
      </c>
      <c r="B2235" s="66" t="s">
        <v>1854</v>
      </c>
      <c r="C2235" s="66" t="s">
        <v>5784</v>
      </c>
      <c r="D2235" s="76" t="s">
        <v>5744</v>
      </c>
      <c r="E2235" s="66" t="s">
        <v>5786</v>
      </c>
      <c r="F2235" s="67">
        <v>20.29</v>
      </c>
      <c r="G2235" s="67">
        <v>-7.6623099999999997</v>
      </c>
      <c r="H2235" s="67">
        <v>109.253</v>
      </c>
      <c r="I2235" s="66" t="s">
        <v>1829</v>
      </c>
      <c r="J2235" s="67">
        <v>-7.6282100000000002</v>
      </c>
      <c r="K2235" s="67">
        <v>109.1144</v>
      </c>
    </row>
    <row r="2236" spans="1:11" ht="14.5">
      <c r="A2236" s="66" t="str">
        <f t="shared" si="34"/>
        <v>Pati - Juwana_JEPAT KIDUL</v>
      </c>
      <c r="B2236" s="66" t="s">
        <v>4496</v>
      </c>
      <c r="C2236" s="66" t="s">
        <v>5784</v>
      </c>
      <c r="D2236" s="76" t="s">
        <v>5737</v>
      </c>
      <c r="E2236" s="66" t="s">
        <v>5786</v>
      </c>
      <c r="F2236" s="67">
        <v>16.66</v>
      </c>
      <c r="G2236" s="67">
        <v>-6.5561999999999996</v>
      </c>
      <c r="H2236" s="67">
        <v>111.06</v>
      </c>
      <c r="I2236" s="66" t="s">
        <v>4458</v>
      </c>
      <c r="J2236" s="67">
        <v>-6.7296100000000001</v>
      </c>
      <c r="K2236" s="67">
        <v>111.1037</v>
      </c>
    </row>
    <row r="2237" spans="1:11" ht="14.5">
      <c r="A2237" s="66" t="str">
        <f t="shared" si="34"/>
        <v>Pati - Juwana_JEPAT LOR</v>
      </c>
      <c r="B2237" s="66" t="s">
        <v>4497</v>
      </c>
      <c r="C2237" s="66" t="s">
        <v>5784</v>
      </c>
      <c r="D2237" s="76" t="s">
        <v>5741</v>
      </c>
      <c r="E2237" s="66" t="s">
        <v>5786</v>
      </c>
      <c r="F2237" s="67">
        <v>16.66</v>
      </c>
      <c r="G2237" s="67">
        <v>-6.5486899999999997</v>
      </c>
      <c r="H2237" s="67">
        <v>111.05800000000001</v>
      </c>
      <c r="I2237" s="66" t="s">
        <v>4458</v>
      </c>
      <c r="J2237" s="67">
        <v>-6.7296100000000001</v>
      </c>
      <c r="K2237" s="67">
        <v>111.1037</v>
      </c>
    </row>
    <row r="2238" spans="1:11" ht="14.5">
      <c r="A2238" s="66" t="str">
        <f t="shared" si="34"/>
        <v>GD. LASEM_JEPELEDOK</v>
      </c>
      <c r="B2238" s="66" t="s">
        <v>2285</v>
      </c>
      <c r="C2238" s="66" t="s">
        <v>5784</v>
      </c>
      <c r="D2238" s="76" t="s">
        <v>5743</v>
      </c>
      <c r="E2238" s="66" t="s">
        <v>5786</v>
      </c>
      <c r="F2238" s="67">
        <v>20.29</v>
      </c>
      <c r="G2238" s="67">
        <v>-6.7492900000000002</v>
      </c>
      <c r="H2238" s="67">
        <v>111.44199999999999</v>
      </c>
      <c r="I2238" s="66" t="s">
        <v>2256</v>
      </c>
      <c r="J2238" s="67">
        <v>-6.6950700000000003</v>
      </c>
      <c r="K2238" s="67">
        <v>111.4366</v>
      </c>
    </row>
    <row r="2239" spans="1:11" ht="14.5">
      <c r="A2239" s="66" t="str">
        <f t="shared" si="34"/>
        <v>Blora 3 Bangkle_JEPON</v>
      </c>
      <c r="B2239" s="66" t="s">
        <v>1192</v>
      </c>
      <c r="C2239" s="66" t="s">
        <v>5784</v>
      </c>
      <c r="D2239" s="76" t="s">
        <v>5754</v>
      </c>
      <c r="E2239" s="66" t="s">
        <v>5786</v>
      </c>
      <c r="F2239" s="67">
        <v>44.23</v>
      </c>
      <c r="G2239" s="67">
        <v>-6.97065</v>
      </c>
      <c r="H2239" s="67">
        <v>111.47799999999999</v>
      </c>
      <c r="I2239" s="66" t="s">
        <v>1166</v>
      </c>
      <c r="J2239" s="67">
        <v>-6.9716199999999997</v>
      </c>
      <c r="K2239" s="67">
        <v>111.4388</v>
      </c>
    </row>
    <row r="2240" spans="1:11" ht="14.5">
      <c r="A2240" s="66" t="str">
        <f t="shared" si="34"/>
        <v>BGR NGADIROJO_JEPORO</v>
      </c>
      <c r="B2240" s="66" t="s">
        <v>621</v>
      </c>
      <c r="C2240" s="66" t="s">
        <v>5784</v>
      </c>
      <c r="D2240" s="76" t="s">
        <v>5740</v>
      </c>
      <c r="E2240" s="66" t="s">
        <v>5786</v>
      </c>
      <c r="F2240" s="67">
        <v>20.7</v>
      </c>
      <c r="G2240" s="67">
        <v>-7.7694700000000001</v>
      </c>
      <c r="H2240" s="67">
        <v>111.134</v>
      </c>
      <c r="I2240" s="66" t="s">
        <v>538</v>
      </c>
      <c r="J2240" s="67">
        <v>-7.8147399999999996</v>
      </c>
      <c r="K2240" s="67">
        <v>111.0005</v>
      </c>
    </row>
    <row r="2241" spans="1:11" ht="14.5">
      <c r="A2241" s="66" t="str">
        <f t="shared" si="34"/>
        <v>Pati - Juwana_JEPURO</v>
      </c>
      <c r="B2241" s="66" t="s">
        <v>4498</v>
      </c>
      <c r="C2241" s="66" t="s">
        <v>5784</v>
      </c>
      <c r="D2241" s="76" t="s">
        <v>5763</v>
      </c>
      <c r="E2241" s="66" t="s">
        <v>5786</v>
      </c>
      <c r="F2241" s="67">
        <v>16.66</v>
      </c>
      <c r="G2241" s="67">
        <v>-6.7283999999999997</v>
      </c>
      <c r="H2241" s="67">
        <v>111.145</v>
      </c>
      <c r="I2241" s="66" t="s">
        <v>4458</v>
      </c>
      <c r="J2241" s="67">
        <v>-6.7296100000000001</v>
      </c>
      <c r="K2241" s="67">
        <v>111.1037</v>
      </c>
    </row>
    <row r="2242" spans="1:11" ht="14.5">
      <c r="A2242" s="66" t="str">
        <f t="shared" ref="A2242:A2305" si="35">CONCATENATE(I2242,"_",B2242)</f>
        <v>GD BGR CANDI SEMARANG_JERAKAH</v>
      </c>
      <c r="B2242" s="66" t="s">
        <v>2022</v>
      </c>
      <c r="C2242" s="66" t="s">
        <v>5784</v>
      </c>
      <c r="D2242" s="76" t="s">
        <v>5738</v>
      </c>
      <c r="E2242" s="66" t="s">
        <v>5786</v>
      </c>
      <c r="F2242" s="67">
        <v>1.22</v>
      </c>
      <c r="G2242" s="67">
        <v>-6.9756600000000004</v>
      </c>
      <c r="H2242" s="67">
        <v>110.363</v>
      </c>
      <c r="I2242" s="66" t="s">
        <v>2006</v>
      </c>
      <c r="J2242" s="67">
        <v>-7.0144599999999997</v>
      </c>
      <c r="K2242" s="67">
        <v>110.3477</v>
      </c>
    </row>
    <row r="2243" spans="1:11" ht="14.5">
      <c r="A2243" s="66" t="str">
        <f t="shared" si="35"/>
        <v>GPP KARANGANYAR_JERON</v>
      </c>
      <c r="B2243" s="66" t="s">
        <v>2657</v>
      </c>
      <c r="C2243" s="66" t="s">
        <v>5784</v>
      </c>
      <c r="D2243" s="76" t="s">
        <v>5767</v>
      </c>
      <c r="E2243" s="66" t="s">
        <v>5786</v>
      </c>
      <c r="F2243" s="67">
        <v>17.7</v>
      </c>
      <c r="G2243" s="67">
        <v>-7.4728899999999996</v>
      </c>
      <c r="H2243" s="67">
        <v>110.798</v>
      </c>
      <c r="I2243" s="66" t="s">
        <v>2633</v>
      </c>
      <c r="J2243" s="67">
        <v>-7.5687199999999999</v>
      </c>
      <c r="K2243" s="67">
        <v>110.8749</v>
      </c>
    </row>
    <row r="2244" spans="1:11" ht="14.5">
      <c r="A2244" s="66" t="str">
        <f t="shared" si="35"/>
        <v>Blora 3 Bangkle_JERUK</v>
      </c>
      <c r="B2244" s="66" t="s">
        <v>1193</v>
      </c>
      <c r="C2244" s="66" t="s">
        <v>5784</v>
      </c>
      <c r="D2244" s="76" t="s">
        <v>5749</v>
      </c>
      <c r="E2244" s="66" t="s">
        <v>5786</v>
      </c>
      <c r="F2244" s="67">
        <v>44.23</v>
      </c>
      <c r="G2244" s="67">
        <v>-6.9419700000000004</v>
      </c>
      <c r="H2244" s="67">
        <v>111.509</v>
      </c>
      <c r="I2244" s="66" t="s">
        <v>1166</v>
      </c>
      <c r="J2244" s="67">
        <v>-6.9716199999999997</v>
      </c>
      <c r="K2244" s="67">
        <v>111.4388</v>
      </c>
    </row>
    <row r="2245" spans="1:11" ht="14.5">
      <c r="A2245" s="66" t="str">
        <f t="shared" si="35"/>
        <v>Blora 4 Ngawen_JERUK</v>
      </c>
      <c r="B2245" s="66" t="s">
        <v>1193</v>
      </c>
      <c r="C2245" s="66" t="s">
        <v>5784</v>
      </c>
      <c r="D2245" s="76" t="s">
        <v>5758</v>
      </c>
      <c r="E2245" s="66" t="s">
        <v>5786</v>
      </c>
      <c r="F2245" s="67">
        <v>44.23</v>
      </c>
      <c r="G2245" s="67">
        <v>-7.17239</v>
      </c>
      <c r="H2245" s="67">
        <v>111.33799999999999</v>
      </c>
      <c r="I2245" s="66" t="s">
        <v>1251</v>
      </c>
      <c r="J2245" s="67">
        <v>-7.0247799999999998</v>
      </c>
      <c r="K2245" s="67">
        <v>111.2928</v>
      </c>
    </row>
    <row r="2246" spans="1:11" ht="14.5">
      <c r="A2246" s="66" t="str">
        <f t="shared" si="35"/>
        <v>GD. LASEM_JERUK</v>
      </c>
      <c r="B2246" s="66" t="s">
        <v>1193</v>
      </c>
      <c r="C2246" s="66" t="s">
        <v>5784</v>
      </c>
      <c r="D2246" s="76" t="s">
        <v>5764</v>
      </c>
      <c r="E2246" s="66" t="s">
        <v>5786</v>
      </c>
      <c r="F2246" s="67">
        <v>20.29</v>
      </c>
      <c r="G2246" s="67">
        <v>-6.7331799999999999</v>
      </c>
      <c r="H2246" s="67">
        <v>111.441</v>
      </c>
      <c r="I2246" s="66" t="s">
        <v>2256</v>
      </c>
      <c r="J2246" s="67">
        <v>-6.6950700000000003</v>
      </c>
      <c r="K2246" s="67">
        <v>111.4366</v>
      </c>
    </row>
    <row r="2247" spans="1:11" ht="14.5">
      <c r="A2247" s="66" t="str">
        <f t="shared" si="35"/>
        <v>GPP SRAGEN_JERUK</v>
      </c>
      <c r="B2247" s="66" t="s">
        <v>1193</v>
      </c>
      <c r="C2247" s="66" t="s">
        <v>5784</v>
      </c>
      <c r="D2247" s="76" t="s">
        <v>5745</v>
      </c>
      <c r="E2247" s="66" t="s">
        <v>5786</v>
      </c>
      <c r="F2247" s="67">
        <v>66.78</v>
      </c>
      <c r="G2247" s="67">
        <v>-7.3845999999999998</v>
      </c>
      <c r="H2247" s="67">
        <v>110.8</v>
      </c>
      <c r="I2247" s="66" t="s">
        <v>3898</v>
      </c>
      <c r="J2247" s="67">
        <v>-7.4936100000000003</v>
      </c>
      <c r="K2247" s="67">
        <v>110.9278</v>
      </c>
    </row>
    <row r="2248" spans="1:11" ht="14.5">
      <c r="A2248" s="66" t="str">
        <f t="shared" si="35"/>
        <v>Kendal - Wonorejo_JERUK GILING</v>
      </c>
      <c r="B2248" s="66" t="s">
        <v>4355</v>
      </c>
      <c r="C2248" s="66" t="s">
        <v>5784</v>
      </c>
      <c r="D2248" s="76" t="s">
        <v>5745</v>
      </c>
      <c r="E2248" s="66" t="s">
        <v>5786</v>
      </c>
      <c r="F2248" s="67">
        <v>16.97</v>
      </c>
      <c r="G2248" s="67">
        <v>-7.0315700000000003</v>
      </c>
      <c r="H2248" s="67">
        <v>110.227</v>
      </c>
      <c r="I2248" s="66" t="s">
        <v>4346</v>
      </c>
      <c r="J2248" s="67">
        <v>-6.9401299999999999</v>
      </c>
      <c r="K2248" s="67">
        <v>110.2557</v>
      </c>
    </row>
    <row r="2249" spans="1:11" ht="14.5">
      <c r="A2249" s="66" t="str">
        <f t="shared" si="35"/>
        <v>GPP KEBUMEN_JERUKAGUNG</v>
      </c>
      <c r="B2249" s="66" t="s">
        <v>2761</v>
      </c>
      <c r="C2249" s="66" t="s">
        <v>5784</v>
      </c>
      <c r="D2249" s="76" t="s">
        <v>5751</v>
      </c>
      <c r="E2249" s="66" t="s">
        <v>5786</v>
      </c>
      <c r="F2249" s="67">
        <v>15.69</v>
      </c>
      <c r="G2249" s="67">
        <v>-7.73414</v>
      </c>
      <c r="H2249" s="67">
        <v>109.646</v>
      </c>
      <c r="I2249" s="66" t="s">
        <v>2714</v>
      </c>
      <c r="J2249" s="67">
        <v>-7.6109200000000001</v>
      </c>
      <c r="K2249" s="67">
        <v>109.5078</v>
      </c>
    </row>
    <row r="2250" spans="1:11" ht="14.5">
      <c r="A2250" s="66" t="str">
        <f t="shared" si="35"/>
        <v>GPP MAGELANG_JERUKAGUNG</v>
      </c>
      <c r="B2250" s="66" t="s">
        <v>2761</v>
      </c>
      <c r="C2250" s="66" t="s">
        <v>5784</v>
      </c>
      <c r="D2250" s="76" t="s">
        <v>5751</v>
      </c>
      <c r="E2250" s="66" t="s">
        <v>5786</v>
      </c>
      <c r="F2250" s="67">
        <v>7.61</v>
      </c>
      <c r="G2250" s="67">
        <v>-7.61524</v>
      </c>
      <c r="H2250" s="67">
        <v>110.34099999999999</v>
      </c>
      <c r="I2250" s="66" t="s">
        <v>3103</v>
      </c>
      <c r="J2250" s="67">
        <v>-7.3955399999999996</v>
      </c>
      <c r="K2250" s="67">
        <v>110.24469999999999</v>
      </c>
    </row>
    <row r="2251" spans="1:11" ht="14.5">
      <c r="A2251" s="66" t="str">
        <f t="shared" si="35"/>
        <v>GPP GROBOGAN_JERUKAN</v>
      </c>
      <c r="B2251" s="66" t="s">
        <v>2599</v>
      </c>
      <c r="C2251" s="66" t="s">
        <v>5784</v>
      </c>
      <c r="D2251" s="76" t="s">
        <v>5750</v>
      </c>
      <c r="E2251" s="66" t="s">
        <v>5786</v>
      </c>
      <c r="F2251" s="67">
        <v>17.7</v>
      </c>
      <c r="G2251" s="67">
        <v>-7.2033800000000001</v>
      </c>
      <c r="H2251" s="67">
        <v>110.762</v>
      </c>
      <c r="I2251" s="66" t="s">
        <v>2583</v>
      </c>
      <c r="J2251" s="67">
        <v>-7.1456299999999997</v>
      </c>
      <c r="K2251" s="67">
        <v>110.9007</v>
      </c>
    </row>
    <row r="2252" spans="1:11" ht="14.5">
      <c r="A2252" s="66" t="str">
        <f t="shared" si="35"/>
        <v>GPP PURWOREJO_JERUKEN</v>
      </c>
      <c r="B2252" s="66" t="s">
        <v>3600</v>
      </c>
      <c r="C2252" s="66" t="s">
        <v>5784</v>
      </c>
      <c r="D2252" s="76" t="s">
        <v>5759</v>
      </c>
      <c r="E2252" s="66" t="s">
        <v>5786</v>
      </c>
      <c r="F2252" s="67">
        <v>4.4400000000000004</v>
      </c>
      <c r="G2252" s="67">
        <v>-7.8547099999999999</v>
      </c>
      <c r="H2252" s="67">
        <v>109.976</v>
      </c>
      <c r="I2252" s="66" t="s">
        <v>3504</v>
      </c>
      <c r="J2252" s="67">
        <v>-7.7226800000000004</v>
      </c>
      <c r="K2252" s="67">
        <v>109.9468</v>
      </c>
    </row>
    <row r="2253" spans="1:11" ht="14.5">
      <c r="A2253" s="66" t="str">
        <f t="shared" si="35"/>
        <v>Demak 1 - Mranak_JERUKGULUNG</v>
      </c>
      <c r="B2253" s="66" t="s">
        <v>1938</v>
      </c>
      <c r="C2253" s="66" t="s">
        <v>5784</v>
      </c>
      <c r="D2253" s="76" t="s">
        <v>5764</v>
      </c>
      <c r="E2253" s="66" t="s">
        <v>5786</v>
      </c>
      <c r="F2253" s="67">
        <v>26.27</v>
      </c>
      <c r="G2253" s="67">
        <v>-6.9701000000000004</v>
      </c>
      <c r="H2253" s="67">
        <v>110.724</v>
      </c>
      <c r="I2253" s="66" t="s">
        <v>1911</v>
      </c>
      <c r="J2253" s="67">
        <v>-6.8903100000000004</v>
      </c>
      <c r="K2253" s="67">
        <v>110.6673</v>
      </c>
    </row>
    <row r="2254" spans="1:11" ht="14.5">
      <c r="A2254" s="66" t="str">
        <f t="shared" si="35"/>
        <v>Banyumas 3 - Wangon_JERUKLEGI KULON</v>
      </c>
      <c r="B2254" s="66" t="s">
        <v>28</v>
      </c>
      <c r="C2254" s="66" t="s">
        <v>5784</v>
      </c>
      <c r="D2254" s="76" t="s">
        <v>5751</v>
      </c>
      <c r="E2254" s="66" t="s">
        <v>5786</v>
      </c>
      <c r="F2254" s="67">
        <v>20.29</v>
      </c>
      <c r="G2254" s="67">
        <v>-7.6037800000000004</v>
      </c>
      <c r="H2254" s="67">
        <v>109.01</v>
      </c>
      <c r="I2254" s="66" t="s">
        <v>8</v>
      </c>
      <c r="J2254" s="67">
        <v>-7.5113599999999998</v>
      </c>
      <c r="K2254" s="67">
        <v>109.03959999999999</v>
      </c>
    </row>
    <row r="2255" spans="1:11" ht="14.5">
      <c r="A2255" s="66" t="str">
        <f t="shared" si="35"/>
        <v>Cilacap 1 - Kesugihan_JERUKLEGI WETAN</v>
      </c>
      <c r="B2255" s="66" t="s">
        <v>1855</v>
      </c>
      <c r="C2255" s="66" t="s">
        <v>5784</v>
      </c>
      <c r="D2255" s="76" t="s">
        <v>5762</v>
      </c>
      <c r="E2255" s="66" t="s">
        <v>5786</v>
      </c>
      <c r="F2255" s="67">
        <v>20.29</v>
      </c>
      <c r="G2255" s="67">
        <v>-7.6128900000000002</v>
      </c>
      <c r="H2255" s="67">
        <v>109.026</v>
      </c>
      <c r="I2255" s="66" t="s">
        <v>1829</v>
      </c>
      <c r="J2255" s="67">
        <v>-7.6282100000000002</v>
      </c>
      <c r="K2255" s="67">
        <v>109.1144</v>
      </c>
    </row>
    <row r="2256" spans="1:11" ht="14.5">
      <c r="A2256" s="66" t="str">
        <f t="shared" si="35"/>
        <v>GPP PEKALONGAN_JERUKSARI</v>
      </c>
      <c r="B2256" s="66" t="s">
        <v>3406</v>
      </c>
      <c r="C2256" s="66" t="s">
        <v>5784</v>
      </c>
      <c r="D2256" s="76" t="s">
        <v>5747</v>
      </c>
      <c r="E2256" s="66" t="s">
        <v>5786</v>
      </c>
      <c r="F2256" s="67">
        <v>5.84</v>
      </c>
      <c r="G2256" s="67">
        <v>-6.8637100000000002</v>
      </c>
      <c r="H2256" s="67">
        <v>109.658</v>
      </c>
      <c r="I2256" s="66" t="s">
        <v>3376</v>
      </c>
      <c r="J2256" s="67">
        <v>-6.8898999999999999</v>
      </c>
      <c r="K2256" s="67">
        <v>109.6589</v>
      </c>
    </row>
    <row r="2257" spans="1:11" ht="14.5">
      <c r="A2257" s="66" t="str">
        <f t="shared" si="35"/>
        <v>GPP KARANGANYAR_JERUKSAWIT</v>
      </c>
      <c r="B2257" s="66" t="s">
        <v>2658</v>
      </c>
      <c r="C2257" s="66" t="s">
        <v>5784</v>
      </c>
      <c r="D2257" s="76" t="s">
        <v>5748</v>
      </c>
      <c r="E2257" s="66" t="s">
        <v>5786</v>
      </c>
      <c r="F2257" s="67">
        <v>21.59</v>
      </c>
      <c r="G2257" s="67">
        <v>-7.5076700000000001</v>
      </c>
      <c r="H2257" s="67">
        <v>110.854</v>
      </c>
      <c r="I2257" s="66" t="s">
        <v>2633</v>
      </c>
      <c r="J2257" s="67">
        <v>-7.5687199999999999</v>
      </c>
      <c r="K2257" s="67">
        <v>110.8749</v>
      </c>
    </row>
    <row r="2258" spans="1:11" ht="14.5">
      <c r="A2258" s="66" t="str">
        <f t="shared" si="35"/>
        <v>Jepara - Mayong_JERUKWANGI</v>
      </c>
      <c r="B2258" s="66" t="s">
        <v>4177</v>
      </c>
      <c r="C2258" s="66" t="s">
        <v>5784</v>
      </c>
      <c r="D2258" s="76" t="s">
        <v>5751</v>
      </c>
      <c r="E2258" s="66" t="s">
        <v>5786</v>
      </c>
      <c r="F2258" s="67">
        <v>10.32</v>
      </c>
      <c r="G2258" s="67">
        <v>-6.4938900000000004</v>
      </c>
      <c r="H2258" s="67">
        <v>110.741</v>
      </c>
      <c r="I2258" s="66" t="s">
        <v>4145</v>
      </c>
      <c r="J2258" s="67">
        <v>-6.7420299999999997</v>
      </c>
      <c r="K2258" s="67">
        <v>110.7436</v>
      </c>
    </row>
    <row r="2259" spans="1:11" ht="14.5">
      <c r="A2259" s="66" t="str">
        <f t="shared" si="35"/>
        <v>Blora 4 Ngawen_JETAK</v>
      </c>
      <c r="B2259" s="66" t="s">
        <v>1292</v>
      </c>
      <c r="C2259" s="66" t="s">
        <v>5784</v>
      </c>
      <c r="D2259" s="76" t="s">
        <v>5751</v>
      </c>
      <c r="E2259" s="66" t="s">
        <v>5786</v>
      </c>
      <c r="F2259" s="67">
        <v>44.23</v>
      </c>
      <c r="G2259" s="67">
        <v>-7.0275999999999996</v>
      </c>
      <c r="H2259" s="67">
        <v>111.26600000000001</v>
      </c>
      <c r="I2259" s="66" t="s">
        <v>1251</v>
      </c>
      <c r="J2259" s="67">
        <v>-7.0247799999999998</v>
      </c>
      <c r="K2259" s="67">
        <v>111.2928</v>
      </c>
    </row>
    <row r="2260" spans="1:11" ht="14.5">
      <c r="A2260" s="66" t="str">
        <f t="shared" si="35"/>
        <v>GPP SRAGEN_JETAK</v>
      </c>
      <c r="B2260" s="66" t="s">
        <v>1292</v>
      </c>
      <c r="C2260" s="66" t="s">
        <v>5784</v>
      </c>
      <c r="D2260" s="76" t="s">
        <v>5765</v>
      </c>
      <c r="E2260" s="66" t="s">
        <v>5786</v>
      </c>
      <c r="F2260" s="67">
        <v>66.78</v>
      </c>
      <c r="G2260" s="67">
        <v>-7.4402900000000001</v>
      </c>
      <c r="H2260" s="67">
        <v>110.982</v>
      </c>
      <c r="I2260" s="66" t="s">
        <v>3898</v>
      </c>
      <c r="J2260" s="67">
        <v>-7.4936100000000003</v>
      </c>
      <c r="K2260" s="67">
        <v>110.9278</v>
      </c>
    </row>
    <row r="2261" spans="1:11" ht="14.5">
      <c r="A2261" s="66" t="str">
        <f t="shared" si="35"/>
        <v>Jepara - Mayong_JETAK</v>
      </c>
      <c r="B2261" s="66" t="s">
        <v>1292</v>
      </c>
      <c r="C2261" s="66" t="s">
        <v>5784</v>
      </c>
      <c r="D2261" s="76" t="s">
        <v>5766</v>
      </c>
      <c r="E2261" s="66" t="s">
        <v>5786</v>
      </c>
      <c r="F2261" s="67">
        <v>26.27</v>
      </c>
      <c r="G2261" s="67">
        <v>-6.7790699999999999</v>
      </c>
      <c r="H2261" s="67">
        <v>110.658</v>
      </c>
      <c r="I2261" s="66" t="s">
        <v>4145</v>
      </c>
      <c r="J2261" s="67">
        <v>-6.7420299999999997</v>
      </c>
      <c r="K2261" s="67">
        <v>110.7436</v>
      </c>
    </row>
    <row r="2262" spans="1:11" ht="14.5">
      <c r="A2262" s="66" t="str">
        <f t="shared" si="35"/>
        <v>Pati - Juwana_JETAK</v>
      </c>
      <c r="B2262" s="66" t="s">
        <v>1292</v>
      </c>
      <c r="C2262" s="66" t="s">
        <v>5784</v>
      </c>
      <c r="D2262" s="76" t="s">
        <v>5753</v>
      </c>
      <c r="E2262" s="66" t="s">
        <v>5786</v>
      </c>
      <c r="F2262" s="67">
        <v>16.66</v>
      </c>
      <c r="G2262" s="67">
        <v>-6.8117099999999997</v>
      </c>
      <c r="H2262" s="67">
        <v>111.128</v>
      </c>
      <c r="I2262" s="66" t="s">
        <v>4458</v>
      </c>
      <c r="J2262" s="67">
        <v>-6.7296100000000001</v>
      </c>
      <c r="K2262" s="67">
        <v>111.1037</v>
      </c>
    </row>
    <row r="2263" spans="1:11" ht="14.5">
      <c r="A2263" s="66" t="str">
        <f t="shared" si="35"/>
        <v>Pati - Juwana_JETAK</v>
      </c>
      <c r="B2263" s="66" t="s">
        <v>1292</v>
      </c>
      <c r="C2263" s="66" t="s">
        <v>5784</v>
      </c>
      <c r="D2263" s="76" t="s">
        <v>5753</v>
      </c>
      <c r="E2263" s="66" t="s">
        <v>5786</v>
      </c>
      <c r="F2263" s="67">
        <v>16.66</v>
      </c>
      <c r="G2263" s="67">
        <v>-6.6759700000000004</v>
      </c>
      <c r="H2263" s="67">
        <v>111.09699999999999</v>
      </c>
      <c r="I2263" s="66" t="s">
        <v>4458</v>
      </c>
      <c r="J2263" s="67">
        <v>-6.7296100000000001</v>
      </c>
      <c r="K2263" s="67">
        <v>111.1037</v>
      </c>
    </row>
    <row r="2264" spans="1:11" ht="14.5">
      <c r="A2264" s="66" t="str">
        <f t="shared" si="35"/>
        <v>GPP PEKALONGAN_JETAKKIDUL</v>
      </c>
      <c r="B2264" s="66" t="s">
        <v>3407</v>
      </c>
      <c r="C2264" s="66" t="s">
        <v>5784</v>
      </c>
      <c r="D2264" s="76" t="s">
        <v>5746</v>
      </c>
      <c r="E2264" s="66" t="s">
        <v>5786</v>
      </c>
      <c r="F2264" s="67">
        <v>5.84</v>
      </c>
      <c r="G2264" s="67">
        <v>-7.0021899999999997</v>
      </c>
      <c r="H2264" s="67">
        <v>109.626</v>
      </c>
      <c r="I2264" s="66" t="s">
        <v>3376</v>
      </c>
      <c r="J2264" s="67">
        <v>-6.8898999999999999</v>
      </c>
      <c r="K2264" s="67">
        <v>109.6589</v>
      </c>
    </row>
    <row r="2265" spans="1:11" ht="14.5">
      <c r="A2265" s="66" t="str">
        <f t="shared" si="35"/>
        <v>GPP PEKALONGAN_JETAKLENGKONG</v>
      </c>
      <c r="B2265" s="66" t="s">
        <v>3408</v>
      </c>
      <c r="C2265" s="66" t="s">
        <v>5784</v>
      </c>
      <c r="D2265" s="76" t="s">
        <v>5739</v>
      </c>
      <c r="E2265" s="66" t="s">
        <v>5786</v>
      </c>
      <c r="F2265" s="67">
        <v>5.84</v>
      </c>
      <c r="G2265" s="67">
        <v>-6.9768400000000002</v>
      </c>
      <c r="H2265" s="67">
        <v>109.63</v>
      </c>
      <c r="I2265" s="66" t="s">
        <v>3376</v>
      </c>
      <c r="J2265" s="67">
        <v>-6.8898999999999999</v>
      </c>
      <c r="K2265" s="67">
        <v>109.6589</v>
      </c>
    </row>
    <row r="2266" spans="1:11" ht="14.5">
      <c r="A2266" s="66" t="str">
        <f t="shared" si="35"/>
        <v>GUDANG DEMAK 2_JETAKSARI</v>
      </c>
      <c r="B2266" s="66" t="s">
        <v>4099</v>
      </c>
      <c r="C2266" s="66" t="s">
        <v>5784</v>
      </c>
      <c r="D2266" s="76" t="s">
        <v>5757</v>
      </c>
      <c r="E2266" s="66" t="s">
        <v>5786</v>
      </c>
      <c r="F2266" s="67">
        <v>26.27</v>
      </c>
      <c r="G2266" s="67">
        <v>-6.9742300000000004</v>
      </c>
      <c r="H2266" s="67">
        <v>110.514</v>
      </c>
      <c r="I2266" s="66" t="s">
        <v>4087</v>
      </c>
      <c r="J2266" s="67">
        <v>-7.0231700000000004</v>
      </c>
      <c r="K2266" s="67">
        <v>110.50660000000001</v>
      </c>
    </row>
    <row r="2267" spans="1:11" ht="14.5">
      <c r="A2267" s="66" t="str">
        <f t="shared" si="35"/>
        <v>Qc Purwodadi - Tawangharjo_JETAKSARI</v>
      </c>
      <c r="B2267" s="66" t="s">
        <v>4099</v>
      </c>
      <c r="C2267" s="66" t="s">
        <v>5784</v>
      </c>
      <c r="D2267" s="76" t="s">
        <v>5764</v>
      </c>
      <c r="E2267" s="66" t="s">
        <v>5786</v>
      </c>
      <c r="F2267" s="67">
        <v>53.45</v>
      </c>
      <c r="G2267" s="67">
        <v>-7.1266400000000001</v>
      </c>
      <c r="H2267" s="67">
        <v>111.042</v>
      </c>
      <c r="I2267" s="66" t="s">
        <v>4974</v>
      </c>
      <c r="J2267" s="67">
        <v>-7.0747999999999998</v>
      </c>
      <c r="K2267" s="67">
        <v>110.9586</v>
      </c>
    </row>
    <row r="2268" spans="1:11" ht="14.5">
      <c r="A2268" s="66" t="str">
        <f t="shared" si="35"/>
        <v>Blora 4 Ngawen_JETAKWANGER</v>
      </c>
      <c r="B2268" s="66" t="s">
        <v>1293</v>
      </c>
      <c r="C2268" s="66" t="s">
        <v>5784</v>
      </c>
      <c r="D2268" s="76" t="s">
        <v>5763</v>
      </c>
      <c r="E2268" s="66" t="s">
        <v>5786</v>
      </c>
      <c r="F2268" s="67">
        <v>44.23</v>
      </c>
      <c r="G2268" s="67">
        <v>-7.0639700000000003</v>
      </c>
      <c r="H2268" s="67">
        <v>111.331</v>
      </c>
      <c r="I2268" s="66" t="s">
        <v>1251</v>
      </c>
      <c r="J2268" s="67">
        <v>-7.0247799999999998</v>
      </c>
      <c r="K2268" s="67">
        <v>111.2928</v>
      </c>
    </row>
    <row r="2269" spans="1:11" ht="14.5">
      <c r="A2269" s="66" t="str">
        <f t="shared" si="35"/>
        <v>BGR PURBALINGGA_JETIS</v>
      </c>
      <c r="B2269" s="66" t="s">
        <v>886</v>
      </c>
      <c r="C2269" s="66" t="s">
        <v>5784</v>
      </c>
      <c r="D2269" s="76" t="s">
        <v>5766</v>
      </c>
      <c r="E2269" s="66" t="s">
        <v>5786</v>
      </c>
      <c r="F2269" s="67">
        <v>7.6</v>
      </c>
      <c r="G2269" s="67">
        <v>-7.4297599999999999</v>
      </c>
      <c r="H2269" s="67">
        <v>109.383</v>
      </c>
      <c r="I2269" s="66" t="s">
        <v>856</v>
      </c>
      <c r="J2269" s="67">
        <v>-7.4180900000000003</v>
      </c>
      <c r="K2269" s="67">
        <v>109.37690000000001</v>
      </c>
    </row>
    <row r="2270" spans="1:11" ht="14.5">
      <c r="A2270" s="66" t="str">
        <f t="shared" si="35"/>
        <v>Boyolali_JETIS</v>
      </c>
      <c r="B2270" s="66" t="s">
        <v>886</v>
      </c>
      <c r="C2270" s="66" t="s">
        <v>5784</v>
      </c>
      <c r="D2270" s="76" t="s">
        <v>5757</v>
      </c>
      <c r="E2270" s="66" t="s">
        <v>5786</v>
      </c>
      <c r="F2270" s="67">
        <v>10.51</v>
      </c>
      <c r="G2270" s="67">
        <v>-7.4555699999999998</v>
      </c>
      <c r="H2270" s="67">
        <v>110.598</v>
      </c>
      <c r="I2270" s="66" t="s">
        <v>1370</v>
      </c>
      <c r="J2270" s="67">
        <v>-7.5381099999999996</v>
      </c>
      <c r="K2270" s="67">
        <v>110.6292</v>
      </c>
    </row>
    <row r="2271" spans="1:11" ht="14.5">
      <c r="A2271" s="66" t="str">
        <f t="shared" si="35"/>
        <v>GPP GROBOGAN_JETIS</v>
      </c>
      <c r="B2271" s="66" t="s">
        <v>886</v>
      </c>
      <c r="C2271" s="66" t="s">
        <v>5784</v>
      </c>
      <c r="D2271" s="76" t="s">
        <v>5743</v>
      </c>
      <c r="E2271" s="66" t="s">
        <v>5786</v>
      </c>
      <c r="F2271" s="67">
        <v>53.45</v>
      </c>
      <c r="G2271" s="67">
        <v>-7.1840099999999998</v>
      </c>
      <c r="H2271" s="67">
        <v>110.797</v>
      </c>
      <c r="I2271" s="66" t="s">
        <v>2583</v>
      </c>
      <c r="J2271" s="67">
        <v>-7.1456299999999997</v>
      </c>
      <c r="K2271" s="67">
        <v>110.9007</v>
      </c>
    </row>
    <row r="2272" spans="1:11" ht="14.5">
      <c r="A2272" s="66" t="str">
        <f t="shared" si="35"/>
        <v>GPP KARANGANYAR_JETIS</v>
      </c>
      <c r="B2272" s="66" t="s">
        <v>886</v>
      </c>
      <c r="C2272" s="66" t="s">
        <v>5784</v>
      </c>
      <c r="D2272" s="76" t="s">
        <v>5747</v>
      </c>
      <c r="E2272" s="66" t="s">
        <v>5786</v>
      </c>
      <c r="F2272" s="67">
        <v>21.59</v>
      </c>
      <c r="G2272" s="67">
        <v>-7.5546100000000003</v>
      </c>
      <c r="H2272" s="67">
        <v>110.898</v>
      </c>
      <c r="I2272" s="66" t="s">
        <v>2633</v>
      </c>
      <c r="J2272" s="67">
        <v>-7.5687199999999999</v>
      </c>
      <c r="K2272" s="67">
        <v>110.8749</v>
      </c>
    </row>
    <row r="2273" spans="1:11" ht="14.5">
      <c r="A2273" s="66" t="str">
        <f t="shared" si="35"/>
        <v>GPP KLATEN_JETIS</v>
      </c>
      <c r="B2273" s="66" t="s">
        <v>886</v>
      </c>
      <c r="C2273" s="66" t="s">
        <v>5784</v>
      </c>
      <c r="D2273" s="76" t="s">
        <v>5743</v>
      </c>
      <c r="E2273" s="66" t="s">
        <v>5786</v>
      </c>
      <c r="F2273" s="67">
        <v>8.89</v>
      </c>
      <c r="G2273" s="67">
        <v>-7.6782500000000002</v>
      </c>
      <c r="H2273" s="67">
        <v>110.547</v>
      </c>
      <c r="I2273" s="66" t="s">
        <v>2894</v>
      </c>
      <c r="J2273" s="67">
        <v>-7.6692</v>
      </c>
      <c r="K2273" s="67">
        <v>110.6751</v>
      </c>
    </row>
    <row r="2274" spans="1:11" ht="14.5">
      <c r="A2274" s="66" t="str">
        <f t="shared" si="35"/>
        <v>GPP KLATEN_JETIS</v>
      </c>
      <c r="B2274" s="66" t="s">
        <v>886</v>
      </c>
      <c r="C2274" s="66" t="s">
        <v>5784</v>
      </c>
      <c r="D2274" s="76" t="s">
        <v>5762</v>
      </c>
      <c r="E2274" s="66" t="s">
        <v>5786</v>
      </c>
      <c r="F2274" s="67">
        <v>8.89</v>
      </c>
      <c r="G2274" s="67">
        <v>-7.6511500000000003</v>
      </c>
      <c r="H2274" s="67">
        <v>110.696</v>
      </c>
      <c r="I2274" s="66" t="s">
        <v>2894</v>
      </c>
      <c r="J2274" s="67">
        <v>-7.6692</v>
      </c>
      <c r="K2274" s="67">
        <v>110.6751</v>
      </c>
    </row>
    <row r="2275" spans="1:11" ht="14.5">
      <c r="A2275" s="66" t="str">
        <f t="shared" si="35"/>
        <v>GPP KLATEN_JETIS</v>
      </c>
      <c r="B2275" s="66" t="s">
        <v>886</v>
      </c>
      <c r="C2275" s="66" t="s">
        <v>5784</v>
      </c>
      <c r="D2275" s="76" t="s">
        <v>5762</v>
      </c>
      <c r="E2275" s="66" t="s">
        <v>5786</v>
      </c>
      <c r="F2275" s="67">
        <v>8.89</v>
      </c>
      <c r="G2275" s="67">
        <v>-7.7133399999999996</v>
      </c>
      <c r="H2275" s="67">
        <v>110.577</v>
      </c>
      <c r="I2275" s="66" t="s">
        <v>2894</v>
      </c>
      <c r="J2275" s="67">
        <v>-7.6692</v>
      </c>
      <c r="K2275" s="67">
        <v>110.6751</v>
      </c>
    </row>
    <row r="2276" spans="1:11" ht="14.5">
      <c r="A2276" s="66" t="str">
        <f t="shared" si="35"/>
        <v>GPP PURWOREJO_JETIS</v>
      </c>
      <c r="B2276" s="66" t="s">
        <v>886</v>
      </c>
      <c r="C2276" s="66" t="s">
        <v>5784</v>
      </c>
      <c r="D2276" s="76" t="s">
        <v>5755</v>
      </c>
      <c r="E2276" s="66" t="s">
        <v>5786</v>
      </c>
      <c r="F2276" s="67">
        <v>4.4400000000000004</v>
      </c>
      <c r="G2276" s="67">
        <v>-7.6646999999999998</v>
      </c>
      <c r="H2276" s="67">
        <v>110.021</v>
      </c>
      <c r="I2276" s="66" t="s">
        <v>3504</v>
      </c>
      <c r="J2276" s="67">
        <v>-7.7226800000000004</v>
      </c>
      <c r="K2276" s="67">
        <v>109.9468</v>
      </c>
    </row>
    <row r="2277" spans="1:11" ht="14.5">
      <c r="A2277" s="66" t="str">
        <f t="shared" si="35"/>
        <v>GPP SUKOHARJO_JETIS</v>
      </c>
      <c r="B2277" s="66" t="s">
        <v>886</v>
      </c>
      <c r="C2277" s="66" t="s">
        <v>5784</v>
      </c>
      <c r="D2277" s="76" t="s">
        <v>5761</v>
      </c>
      <c r="E2277" s="66" t="s">
        <v>5786</v>
      </c>
      <c r="F2277" s="67">
        <v>14.71</v>
      </c>
      <c r="G2277" s="67">
        <v>-7.6849600000000002</v>
      </c>
      <c r="H2277" s="67">
        <v>110.831</v>
      </c>
      <c r="I2277" s="66" t="s">
        <v>3993</v>
      </c>
      <c r="J2277" s="67">
        <v>-7.7412599999999996</v>
      </c>
      <c r="K2277" s="67">
        <v>110.8785</v>
      </c>
    </row>
    <row r="2278" spans="1:11" ht="14.5">
      <c r="A2278" s="66" t="str">
        <f t="shared" si="35"/>
        <v>Kebumen - Purbowangi_JETIS</v>
      </c>
      <c r="B2278" s="66" t="s">
        <v>886</v>
      </c>
      <c r="C2278" s="66" t="s">
        <v>5784</v>
      </c>
      <c r="D2278" s="76" t="s">
        <v>5760</v>
      </c>
      <c r="E2278" s="66" t="s">
        <v>5786</v>
      </c>
      <c r="F2278" s="67">
        <v>20.29</v>
      </c>
      <c r="G2278" s="67">
        <v>-7.7035299999999998</v>
      </c>
      <c r="H2278" s="67">
        <v>109.384</v>
      </c>
      <c r="I2278" s="66" t="s">
        <v>4274</v>
      </c>
      <c r="J2278" s="67">
        <v>-7.6099800000000002</v>
      </c>
      <c r="K2278" s="67">
        <v>109.48480000000001</v>
      </c>
    </row>
    <row r="2279" spans="1:11" ht="14.5">
      <c r="A2279" s="66" t="str">
        <f t="shared" si="35"/>
        <v>Kendal - Wonorejo_JETIS</v>
      </c>
      <c r="B2279" s="66" t="s">
        <v>886</v>
      </c>
      <c r="C2279" s="66" t="s">
        <v>5784</v>
      </c>
      <c r="D2279" s="76" t="s">
        <v>5757</v>
      </c>
      <c r="E2279" s="66" t="s">
        <v>5786</v>
      </c>
      <c r="F2279" s="67">
        <v>16.97</v>
      </c>
      <c r="G2279" s="67">
        <v>-6.9247500000000004</v>
      </c>
      <c r="H2279" s="67">
        <v>110.18899999999999</v>
      </c>
      <c r="I2279" s="66" t="s">
        <v>4346</v>
      </c>
      <c r="J2279" s="67">
        <v>-6.9401299999999999</v>
      </c>
      <c r="K2279" s="67">
        <v>110.2557</v>
      </c>
    </row>
    <row r="2280" spans="1:11" ht="14.5">
      <c r="A2280" s="66" t="str">
        <f t="shared" si="35"/>
        <v>Semarang - Kalikuning_JETIS</v>
      </c>
      <c r="B2280" s="66" t="s">
        <v>886</v>
      </c>
      <c r="C2280" s="66" t="s">
        <v>5784</v>
      </c>
      <c r="D2280" s="76" t="s">
        <v>5754</v>
      </c>
      <c r="E2280" s="66" t="s">
        <v>5786</v>
      </c>
      <c r="F2280" s="67">
        <v>10.51</v>
      </c>
      <c r="G2280" s="67">
        <v>-7.2213799999999999</v>
      </c>
      <c r="H2280" s="67">
        <v>110.36799999999999</v>
      </c>
      <c r="I2280" s="66" t="s">
        <v>5061</v>
      </c>
      <c r="J2280" s="67">
        <v>-7.1833299999999998</v>
      </c>
      <c r="K2280" s="67">
        <v>110.4721</v>
      </c>
    </row>
    <row r="2281" spans="1:11" ht="14.5">
      <c r="A2281" s="66" t="str">
        <f t="shared" si="35"/>
        <v>Sragen 1 - Ngrampal_JETIS</v>
      </c>
      <c r="B2281" s="66" t="s">
        <v>886</v>
      </c>
      <c r="C2281" s="66" t="s">
        <v>5784</v>
      </c>
      <c r="D2281" s="76" t="s">
        <v>5748</v>
      </c>
      <c r="E2281" s="66" t="s">
        <v>5786</v>
      </c>
      <c r="F2281" s="67">
        <v>66.78</v>
      </c>
      <c r="G2281" s="67">
        <v>-7.5194299999999998</v>
      </c>
      <c r="H2281" s="67">
        <v>111.108</v>
      </c>
      <c r="I2281" s="66" t="s">
        <v>5161</v>
      </c>
      <c r="J2281" s="67">
        <v>-7.4020799999999998</v>
      </c>
      <c r="K2281" s="67">
        <v>111.0612</v>
      </c>
    </row>
    <row r="2282" spans="1:11" ht="14.5">
      <c r="A2282" s="66" t="str">
        <f t="shared" si="35"/>
        <v>Sukoharjo 2 - Baki_JETIS</v>
      </c>
      <c r="B2282" s="66" t="s">
        <v>886</v>
      </c>
      <c r="C2282" s="66" t="s">
        <v>5784</v>
      </c>
      <c r="D2282" s="76" t="s">
        <v>5745</v>
      </c>
      <c r="E2282" s="66" t="s">
        <v>5786</v>
      </c>
      <c r="F2282" s="67">
        <v>8.89</v>
      </c>
      <c r="G2282" s="67">
        <v>-7.6713899999999997</v>
      </c>
      <c r="H2282" s="67">
        <v>110.74</v>
      </c>
      <c r="I2282" s="66" t="s">
        <v>5224</v>
      </c>
      <c r="J2282" s="67">
        <v>-7.6135599999999997</v>
      </c>
      <c r="K2282" s="67">
        <v>110.76560000000001</v>
      </c>
    </row>
    <row r="2283" spans="1:11" ht="14.5">
      <c r="A2283" s="66" t="str">
        <f t="shared" si="35"/>
        <v>Sukoharjo 2 - Baki_JETIS</v>
      </c>
      <c r="B2283" s="66" t="s">
        <v>886</v>
      </c>
      <c r="C2283" s="66" t="s">
        <v>5784</v>
      </c>
      <c r="D2283" s="76" t="s">
        <v>5757</v>
      </c>
      <c r="E2283" s="66" t="s">
        <v>5786</v>
      </c>
      <c r="F2283" s="67">
        <v>14.71</v>
      </c>
      <c r="G2283" s="67">
        <v>-7.61721</v>
      </c>
      <c r="H2283" s="67">
        <v>110.768</v>
      </c>
      <c r="I2283" s="66" t="s">
        <v>5224</v>
      </c>
      <c r="J2283" s="67">
        <v>-7.6135599999999997</v>
      </c>
      <c r="K2283" s="67">
        <v>110.76560000000001</v>
      </c>
    </row>
    <row r="2284" spans="1:11" ht="14.5">
      <c r="A2284" s="66" t="str">
        <f t="shared" si="35"/>
        <v>Temanggung_JETIS</v>
      </c>
      <c r="B2284" s="66" t="s">
        <v>886</v>
      </c>
      <c r="C2284" s="66" t="s">
        <v>5784</v>
      </c>
      <c r="D2284" s="76" t="s">
        <v>5742</v>
      </c>
      <c r="E2284" s="66" t="s">
        <v>5786</v>
      </c>
      <c r="F2284" s="67">
        <v>9.5500000000000007</v>
      </c>
      <c r="G2284" s="67">
        <v>-7.3784999999999998</v>
      </c>
      <c r="H2284" s="67">
        <v>110.139</v>
      </c>
      <c r="I2284" s="66" t="s">
        <v>5294</v>
      </c>
      <c r="J2284" s="67">
        <v>-7.3036099999999999</v>
      </c>
      <c r="K2284" s="67">
        <v>110.15309999999999</v>
      </c>
    </row>
    <row r="2285" spans="1:11" ht="14.5">
      <c r="A2285" s="66" t="str">
        <f t="shared" si="35"/>
        <v>GPP SRAGEN_JETISKARANGPUNG</v>
      </c>
      <c r="B2285" s="66" t="s">
        <v>3930</v>
      </c>
      <c r="C2285" s="66" t="s">
        <v>5784</v>
      </c>
      <c r="D2285" s="76" t="s">
        <v>5738</v>
      </c>
      <c r="E2285" s="66" t="s">
        <v>5786</v>
      </c>
      <c r="F2285" s="67">
        <v>66.78</v>
      </c>
      <c r="G2285" s="67">
        <v>-7.4512700000000001</v>
      </c>
      <c r="H2285" s="67">
        <v>110.816</v>
      </c>
      <c r="I2285" s="66" t="s">
        <v>3898</v>
      </c>
      <c r="J2285" s="67">
        <v>-7.4936100000000003</v>
      </c>
      <c r="K2285" s="67">
        <v>110.9278</v>
      </c>
    </row>
    <row r="2286" spans="1:11" ht="14.5">
      <c r="A2286" s="66" t="str">
        <f t="shared" si="35"/>
        <v>GPP KLATEN_JETISWETAN</v>
      </c>
      <c r="B2286" s="66" t="s">
        <v>2961</v>
      </c>
      <c r="C2286" s="66" t="s">
        <v>5784</v>
      </c>
      <c r="D2286" s="76" t="s">
        <v>5749</v>
      </c>
      <c r="E2286" s="66" t="s">
        <v>5786</v>
      </c>
      <c r="F2286" s="67">
        <v>8.89</v>
      </c>
      <c r="G2286" s="67">
        <v>-7.7006800000000002</v>
      </c>
      <c r="H2286" s="67">
        <v>110.70699999999999</v>
      </c>
      <c r="I2286" s="66" t="s">
        <v>2894</v>
      </c>
      <c r="J2286" s="67">
        <v>-7.6692</v>
      </c>
      <c r="K2286" s="67">
        <v>110.6751</v>
      </c>
    </row>
    <row r="2287" spans="1:11" ht="14.5">
      <c r="A2287" s="66" t="str">
        <f t="shared" si="35"/>
        <v>Blora 3 Bangkle_JIKEN</v>
      </c>
      <c r="B2287" s="66" t="s">
        <v>1194</v>
      </c>
      <c r="C2287" s="66" t="s">
        <v>5784</v>
      </c>
      <c r="D2287" s="76" t="s">
        <v>5762</v>
      </c>
      <c r="E2287" s="66" t="s">
        <v>5786</v>
      </c>
      <c r="F2287" s="67">
        <v>44.23</v>
      </c>
      <c r="G2287" s="67">
        <v>-7.0060900000000004</v>
      </c>
      <c r="H2287" s="67">
        <v>111.51900000000001</v>
      </c>
      <c r="I2287" s="66" t="s">
        <v>1166</v>
      </c>
      <c r="J2287" s="67">
        <v>-6.9716199999999997</v>
      </c>
      <c r="K2287" s="67">
        <v>111.4388</v>
      </c>
    </row>
    <row r="2288" spans="1:11" ht="14.5">
      <c r="A2288" s="66" t="str">
        <f t="shared" si="35"/>
        <v>BGR NGADIROJO_JIMBAR</v>
      </c>
      <c r="B2288" s="66" t="s">
        <v>622</v>
      </c>
      <c r="C2288" s="66" t="s">
        <v>5784</v>
      </c>
      <c r="D2288" s="76" t="s">
        <v>5747</v>
      </c>
      <c r="E2288" s="66" t="s">
        <v>5786</v>
      </c>
      <c r="F2288" s="67">
        <v>20.7</v>
      </c>
      <c r="G2288" s="67">
        <v>-8.0548999999999999</v>
      </c>
      <c r="H2288" s="67">
        <v>110.846</v>
      </c>
      <c r="I2288" s="66" t="s">
        <v>538</v>
      </c>
      <c r="J2288" s="67">
        <v>-7.8147399999999996</v>
      </c>
      <c r="K2288" s="67">
        <v>111.0005</v>
      </c>
    </row>
    <row r="2289" spans="1:11" ht="14.5">
      <c r="A2289" s="66" t="str">
        <f t="shared" si="35"/>
        <v>GPP PATI_JIMBARAN</v>
      </c>
      <c r="B2289" s="66" t="s">
        <v>3353</v>
      </c>
      <c r="C2289" s="66" t="s">
        <v>5784</v>
      </c>
      <c r="D2289" s="76" t="s">
        <v>5756</v>
      </c>
      <c r="E2289" s="66" t="s">
        <v>5786</v>
      </c>
      <c r="F2289" s="67">
        <v>16.66</v>
      </c>
      <c r="G2289" s="67">
        <v>-6.9206599999999998</v>
      </c>
      <c r="H2289" s="67">
        <v>110.977</v>
      </c>
      <c r="I2289" s="66" t="s">
        <v>3337</v>
      </c>
      <c r="J2289" s="67">
        <v>-6.7882499999999997</v>
      </c>
      <c r="K2289" s="67">
        <v>110.9785</v>
      </c>
    </row>
    <row r="2290" spans="1:11" ht="14.5">
      <c r="A2290" s="66" t="str">
        <f t="shared" si="35"/>
        <v>GPP PATI_JIMBARAN</v>
      </c>
      <c r="B2290" s="66" t="s">
        <v>3353</v>
      </c>
      <c r="C2290" s="66" t="s">
        <v>5784</v>
      </c>
      <c r="D2290" s="76" t="s">
        <v>5749</v>
      </c>
      <c r="E2290" s="66" t="s">
        <v>5786</v>
      </c>
      <c r="F2290" s="67">
        <v>16.66</v>
      </c>
      <c r="G2290" s="67">
        <v>-6.8017200000000004</v>
      </c>
      <c r="H2290" s="67">
        <v>110.995</v>
      </c>
      <c r="I2290" s="66" t="s">
        <v>3337</v>
      </c>
      <c r="J2290" s="67">
        <v>-6.7882499999999997</v>
      </c>
      <c r="K2290" s="67">
        <v>110.9785</v>
      </c>
    </row>
    <row r="2291" spans="1:11" ht="14.5">
      <c r="A2291" s="66" t="str">
        <f t="shared" si="35"/>
        <v>Semarang - Kalikuning_JIMBARAN</v>
      </c>
      <c r="B2291" s="66" t="s">
        <v>3353</v>
      </c>
      <c r="C2291" s="66" t="s">
        <v>5784</v>
      </c>
      <c r="D2291" s="76" t="s">
        <v>5754</v>
      </c>
      <c r="E2291" s="66" t="s">
        <v>5786</v>
      </c>
      <c r="F2291" s="67">
        <v>10.51</v>
      </c>
      <c r="G2291" s="67">
        <v>-7.1987699999999997</v>
      </c>
      <c r="H2291" s="67">
        <v>110.36799999999999</v>
      </c>
      <c r="I2291" s="66" t="s">
        <v>5061</v>
      </c>
      <c r="J2291" s="67">
        <v>-7.1833299999999998</v>
      </c>
      <c r="K2291" s="67">
        <v>110.4721</v>
      </c>
    </row>
    <row r="2292" spans="1:11" ht="14.5">
      <c r="A2292" s="66" t="str">
        <f t="shared" si="35"/>
        <v>GPP CEPU (BLORA)_JIMBUNG</v>
      </c>
      <c r="B2292" s="66" t="s">
        <v>2547</v>
      </c>
      <c r="C2292" s="66" t="s">
        <v>5784</v>
      </c>
      <c r="D2292" s="76" t="s">
        <v>5754</v>
      </c>
      <c r="E2292" s="66" t="s">
        <v>5786</v>
      </c>
      <c r="F2292" s="67">
        <v>44.23</v>
      </c>
      <c r="G2292" s="67">
        <v>-7.2249400000000001</v>
      </c>
      <c r="H2292" s="67">
        <v>111.52</v>
      </c>
      <c r="I2292" s="66" t="s">
        <v>2534</v>
      </c>
      <c r="J2292" s="67">
        <v>-7.1575100000000003</v>
      </c>
      <c r="K2292" s="67">
        <v>111.58580000000001</v>
      </c>
    </row>
    <row r="2293" spans="1:11" ht="14.5">
      <c r="A2293" s="66" t="str">
        <f t="shared" si="35"/>
        <v>GPP KLATEN_JIMBUNG</v>
      </c>
      <c r="B2293" s="66" t="s">
        <v>2547</v>
      </c>
      <c r="C2293" s="66" t="s">
        <v>5784</v>
      </c>
      <c r="D2293" s="76" t="s">
        <v>5738</v>
      </c>
      <c r="E2293" s="66" t="s">
        <v>5786</v>
      </c>
      <c r="F2293" s="67">
        <v>8.89</v>
      </c>
      <c r="G2293" s="67">
        <v>-7.7475300000000002</v>
      </c>
      <c r="H2293" s="67">
        <v>110.61</v>
      </c>
      <c r="I2293" s="66" t="s">
        <v>2894</v>
      </c>
      <c r="J2293" s="67">
        <v>-7.6692</v>
      </c>
      <c r="K2293" s="67">
        <v>110.6751</v>
      </c>
    </row>
    <row r="2294" spans="1:11" ht="14.5">
      <c r="A2294" s="66" t="str">
        <f t="shared" si="35"/>
        <v>GPP KLATEN_JIMUS</v>
      </c>
      <c r="B2294" s="66" t="s">
        <v>2962</v>
      </c>
      <c r="C2294" s="66" t="s">
        <v>5784</v>
      </c>
      <c r="D2294" s="76" t="s">
        <v>5738</v>
      </c>
      <c r="E2294" s="66" t="s">
        <v>5786</v>
      </c>
      <c r="F2294" s="67">
        <v>8.89</v>
      </c>
      <c r="G2294" s="67">
        <v>-7.6178299999999997</v>
      </c>
      <c r="H2294" s="67">
        <v>110.651</v>
      </c>
      <c r="I2294" s="66" t="s">
        <v>2894</v>
      </c>
      <c r="J2294" s="67">
        <v>-7.6692</v>
      </c>
      <c r="K2294" s="67">
        <v>110.6751</v>
      </c>
    </row>
    <row r="2295" spans="1:11" ht="14.5">
      <c r="A2295" s="66" t="str">
        <f t="shared" si="35"/>
        <v>Blora 3 Bangkle_JINANTEN</v>
      </c>
      <c r="B2295" s="66" t="s">
        <v>1195</v>
      </c>
      <c r="C2295" s="66" t="s">
        <v>5784</v>
      </c>
      <c r="D2295" s="76" t="s">
        <v>5762</v>
      </c>
      <c r="E2295" s="66" t="s">
        <v>5786</v>
      </c>
      <c r="F2295" s="67">
        <v>20.29</v>
      </c>
      <c r="G2295" s="67">
        <v>-6.8743400000000001</v>
      </c>
      <c r="H2295" s="67">
        <v>111.57299999999999</v>
      </c>
      <c r="I2295" s="66" t="s">
        <v>1166</v>
      </c>
      <c r="J2295" s="67">
        <v>-6.9716199999999997</v>
      </c>
      <c r="K2295" s="67">
        <v>111.4388</v>
      </c>
    </row>
    <row r="2296" spans="1:11" ht="14.5">
      <c r="A2296" s="66" t="str">
        <f t="shared" si="35"/>
        <v>Jepara - Mayong_JINGGOTAN</v>
      </c>
      <c r="B2296" s="66" t="s">
        <v>4178</v>
      </c>
      <c r="C2296" s="66" t="s">
        <v>5784</v>
      </c>
      <c r="D2296" s="76" t="s">
        <v>5740</v>
      </c>
      <c r="E2296" s="66" t="s">
        <v>5786</v>
      </c>
      <c r="F2296" s="67">
        <v>10.32</v>
      </c>
      <c r="G2296" s="67">
        <v>-6.5009600000000001</v>
      </c>
      <c r="H2296" s="67">
        <v>110.812</v>
      </c>
      <c r="I2296" s="66" t="s">
        <v>4145</v>
      </c>
      <c r="J2296" s="67">
        <v>-6.7420299999999997</v>
      </c>
      <c r="K2296" s="67">
        <v>110.7436</v>
      </c>
    </row>
    <row r="2297" spans="1:11" ht="14.5">
      <c r="A2297" s="66" t="str">
        <f t="shared" si="35"/>
        <v>GUD BGR WANGON_JINGKANG</v>
      </c>
      <c r="B2297" s="66" t="s">
        <v>4043</v>
      </c>
      <c r="C2297" s="66" t="s">
        <v>5784</v>
      </c>
      <c r="D2297" s="76" t="s">
        <v>5762</v>
      </c>
      <c r="E2297" s="66" t="s">
        <v>5786</v>
      </c>
      <c r="F2297" s="67">
        <v>9.3800000000000008</v>
      </c>
      <c r="G2297" s="67">
        <v>-7.4453699999999996</v>
      </c>
      <c r="H2297" s="67">
        <v>109.11</v>
      </c>
      <c r="I2297" s="66" t="s">
        <v>4026</v>
      </c>
      <c r="J2297" s="67">
        <v>-7.5083200000000003</v>
      </c>
      <c r="K2297" s="67">
        <v>109.0645</v>
      </c>
    </row>
    <row r="2298" spans="1:11" ht="14.5">
      <c r="A2298" s="66" t="str">
        <f t="shared" si="35"/>
        <v>Purbalingga - Kebong_JINGKANG</v>
      </c>
      <c r="B2298" s="66" t="s">
        <v>4043</v>
      </c>
      <c r="C2298" s="66" t="s">
        <v>5784</v>
      </c>
      <c r="D2298" s="76" t="s">
        <v>5748</v>
      </c>
      <c r="E2298" s="66" t="s">
        <v>5786</v>
      </c>
      <c r="F2298" s="67">
        <v>7.6</v>
      </c>
      <c r="G2298" s="67">
        <v>-7.2090100000000001</v>
      </c>
      <c r="H2298" s="67">
        <v>109.429</v>
      </c>
      <c r="I2298" s="66" t="s">
        <v>4781</v>
      </c>
      <c r="J2298" s="67">
        <v>-7.4033100000000003</v>
      </c>
      <c r="K2298" s="67">
        <v>109.3588</v>
      </c>
    </row>
    <row r="2299" spans="1:11" ht="14.5">
      <c r="A2299" s="66" t="str">
        <f t="shared" si="35"/>
        <v>Kebumen - Purbowangi_JINTUNG</v>
      </c>
      <c r="B2299" s="66" t="s">
        <v>4295</v>
      </c>
      <c r="C2299" s="66" t="s">
        <v>5784</v>
      </c>
      <c r="D2299" s="76" t="s">
        <v>5748</v>
      </c>
      <c r="E2299" s="66" t="s">
        <v>5786</v>
      </c>
      <c r="F2299" s="67">
        <v>15.69</v>
      </c>
      <c r="G2299" s="67">
        <v>-7.7485999999999997</v>
      </c>
      <c r="H2299" s="67">
        <v>109.43300000000001</v>
      </c>
      <c r="I2299" s="66" t="s">
        <v>4274</v>
      </c>
      <c r="J2299" s="67">
        <v>-7.6099800000000002</v>
      </c>
      <c r="K2299" s="67">
        <v>109.48480000000001</v>
      </c>
    </row>
    <row r="2300" spans="1:11" ht="14.5">
      <c r="A2300" s="66" t="str">
        <f t="shared" si="35"/>
        <v>BGR NGLEJOK_JIPANG</v>
      </c>
      <c r="B2300" s="66" t="s">
        <v>797</v>
      </c>
      <c r="C2300" s="66" t="s">
        <v>5784</v>
      </c>
      <c r="D2300" s="76" t="s">
        <v>5765</v>
      </c>
      <c r="E2300" s="66" t="s">
        <v>5786</v>
      </c>
      <c r="F2300" s="67">
        <v>53.45</v>
      </c>
      <c r="G2300" s="67">
        <v>-7.1012300000000002</v>
      </c>
      <c r="H2300" s="67">
        <v>110.8</v>
      </c>
      <c r="I2300" s="66" t="s">
        <v>775</v>
      </c>
      <c r="J2300" s="67">
        <v>-7.06935</v>
      </c>
      <c r="K2300" s="67">
        <v>110.8802</v>
      </c>
    </row>
    <row r="2301" spans="1:11" ht="14.5">
      <c r="A2301" s="66" t="str">
        <f t="shared" si="35"/>
        <v>Brebes GPP_JIPANG</v>
      </c>
      <c r="B2301" s="66" t="s">
        <v>797</v>
      </c>
      <c r="C2301" s="66" t="s">
        <v>5784</v>
      </c>
      <c r="D2301" s="76" t="s">
        <v>5748</v>
      </c>
      <c r="E2301" s="66" t="s">
        <v>5786</v>
      </c>
      <c r="F2301" s="67">
        <v>20.92</v>
      </c>
      <c r="G2301" s="67">
        <v>-7.2006300000000003</v>
      </c>
      <c r="H2301" s="67">
        <v>108.90300000000001</v>
      </c>
      <c r="I2301" s="66" t="s">
        <v>1667</v>
      </c>
      <c r="J2301" s="67">
        <v>-7.1220699999999999</v>
      </c>
      <c r="K2301" s="67">
        <v>108.9847</v>
      </c>
    </row>
    <row r="2302" spans="1:11" ht="14.5">
      <c r="A2302" s="66" t="str">
        <f t="shared" si="35"/>
        <v>GPP CEPU (BLORA)_JIPANG</v>
      </c>
      <c r="B2302" s="66" t="s">
        <v>797</v>
      </c>
      <c r="C2302" s="66" t="s">
        <v>5784</v>
      </c>
      <c r="D2302" s="76" t="s">
        <v>5751</v>
      </c>
      <c r="E2302" s="66" t="s">
        <v>5786</v>
      </c>
      <c r="F2302" s="67">
        <v>44.23</v>
      </c>
      <c r="G2302" s="67">
        <v>-7.1946700000000003</v>
      </c>
      <c r="H2302" s="67">
        <v>111.562</v>
      </c>
      <c r="I2302" s="66" t="s">
        <v>2534</v>
      </c>
      <c r="J2302" s="67">
        <v>-7.1575100000000003</v>
      </c>
      <c r="K2302" s="67">
        <v>111.58580000000001</v>
      </c>
    </row>
    <row r="2303" spans="1:11" ht="14.5">
      <c r="A2303" s="66" t="str">
        <f t="shared" si="35"/>
        <v>GUD BGR WANGON_JIPANG</v>
      </c>
      <c r="B2303" s="66" t="s">
        <v>797</v>
      </c>
      <c r="C2303" s="66" t="s">
        <v>5784</v>
      </c>
      <c r="D2303" s="76" t="s">
        <v>5764</v>
      </c>
      <c r="E2303" s="66" t="s">
        <v>5786</v>
      </c>
      <c r="F2303" s="67">
        <v>9.3800000000000008</v>
      </c>
      <c r="G2303" s="67">
        <v>-7.4023700000000003</v>
      </c>
      <c r="H2303" s="67">
        <v>109.191</v>
      </c>
      <c r="I2303" s="66" t="s">
        <v>4026</v>
      </c>
      <c r="J2303" s="67">
        <v>-7.5083200000000003</v>
      </c>
      <c r="K2303" s="67">
        <v>109.0645</v>
      </c>
    </row>
    <row r="2304" spans="1:11" ht="14.5">
      <c r="A2304" s="66" t="str">
        <f t="shared" si="35"/>
        <v>Boyolali_JIPANGAN</v>
      </c>
      <c r="B2304" s="66" t="s">
        <v>1430</v>
      </c>
      <c r="C2304" s="66" t="s">
        <v>5784</v>
      </c>
      <c r="D2304" s="76" t="s">
        <v>5764</v>
      </c>
      <c r="E2304" s="66" t="s">
        <v>5786</v>
      </c>
      <c r="F2304" s="67">
        <v>17.7</v>
      </c>
      <c r="G2304" s="67">
        <v>-7.55952</v>
      </c>
      <c r="H2304" s="67">
        <v>110.691</v>
      </c>
      <c r="I2304" s="66" t="s">
        <v>1370</v>
      </c>
      <c r="J2304" s="67">
        <v>-7.5381099999999996</v>
      </c>
      <c r="K2304" s="67">
        <v>110.6292</v>
      </c>
    </row>
    <row r="2305" spans="1:11" ht="14.5">
      <c r="A2305" s="66" t="str">
        <f t="shared" si="35"/>
        <v>GPP SRAGEN_JIRAPAN</v>
      </c>
      <c r="B2305" s="66" t="s">
        <v>3931</v>
      </c>
      <c r="C2305" s="66" t="s">
        <v>5784</v>
      </c>
      <c r="D2305" s="76" t="s">
        <v>5754</v>
      </c>
      <c r="E2305" s="66" t="s">
        <v>5786</v>
      </c>
      <c r="F2305" s="67">
        <v>66.78</v>
      </c>
      <c r="G2305" s="67">
        <v>-7.5060200000000004</v>
      </c>
      <c r="H2305" s="67">
        <v>110.97799999999999</v>
      </c>
      <c r="I2305" s="66" t="s">
        <v>3898</v>
      </c>
      <c r="J2305" s="67">
        <v>-7.4936100000000003</v>
      </c>
      <c r="K2305" s="67">
        <v>110.9278</v>
      </c>
    </row>
    <row r="2306" spans="1:11" ht="14.5">
      <c r="A2306" s="66" t="str">
        <f t="shared" ref="A2306:A2369" si="36">CONCATENATE(I2306,"_",B2306)</f>
        <v>Boyolali_JIWAN</v>
      </c>
      <c r="B2306" s="66" t="s">
        <v>1431</v>
      </c>
      <c r="C2306" s="66" t="s">
        <v>5784</v>
      </c>
      <c r="D2306" s="76" t="s">
        <v>5755</v>
      </c>
      <c r="E2306" s="66" t="s">
        <v>5786</v>
      </c>
      <c r="F2306" s="67">
        <v>8.89</v>
      </c>
      <c r="G2306" s="67">
        <v>-7.6413399999999996</v>
      </c>
      <c r="H2306" s="67">
        <v>110.535</v>
      </c>
      <c r="I2306" s="66" t="s">
        <v>1370</v>
      </c>
      <c r="J2306" s="67">
        <v>-7.5381099999999996</v>
      </c>
      <c r="K2306" s="67">
        <v>110.6292</v>
      </c>
    </row>
    <row r="2307" spans="1:11" ht="14.5">
      <c r="A2307" s="66" t="str">
        <f t="shared" si="36"/>
        <v>Blora 3 Bangkle_JIWOREJO</v>
      </c>
      <c r="B2307" s="66" t="s">
        <v>1196</v>
      </c>
      <c r="C2307" s="66" t="s">
        <v>5784</v>
      </c>
      <c r="D2307" s="76" t="s">
        <v>5742</v>
      </c>
      <c r="E2307" s="66" t="s">
        <v>5786</v>
      </c>
      <c r="F2307" s="67">
        <v>44.23</v>
      </c>
      <c r="G2307" s="67">
        <v>-6.9802900000000001</v>
      </c>
      <c r="H2307" s="67">
        <v>111.508</v>
      </c>
      <c r="I2307" s="66" t="s">
        <v>1166</v>
      </c>
      <c r="J2307" s="67">
        <v>-6.9716199999999997</v>
      </c>
      <c r="K2307" s="67">
        <v>111.4388</v>
      </c>
    </row>
    <row r="2308" spans="1:11" ht="14.5">
      <c r="A2308" s="66" t="str">
        <f t="shared" si="36"/>
        <v>Kebumen - Purbowangi_JLADRI</v>
      </c>
      <c r="B2308" s="66" t="s">
        <v>4296</v>
      </c>
      <c r="C2308" s="66" t="s">
        <v>5784</v>
      </c>
      <c r="D2308" s="76" t="s">
        <v>5747</v>
      </c>
      <c r="E2308" s="66" t="s">
        <v>5786</v>
      </c>
      <c r="F2308" s="67">
        <v>15.69</v>
      </c>
      <c r="G2308" s="67">
        <v>-7.7406100000000002</v>
      </c>
      <c r="H2308" s="67">
        <v>109.464</v>
      </c>
      <c r="I2308" s="66" t="s">
        <v>4274</v>
      </c>
      <c r="J2308" s="67">
        <v>-7.6099800000000002</v>
      </c>
      <c r="K2308" s="67">
        <v>109.48480000000001</v>
      </c>
    </row>
    <row r="2309" spans="1:11" ht="14.5">
      <c r="A2309" s="66" t="str">
        <f t="shared" si="36"/>
        <v>BGR JENARSARI_JLAMPRANG</v>
      </c>
      <c r="B2309" s="66" t="s">
        <v>390</v>
      </c>
      <c r="C2309" s="66" t="s">
        <v>5784</v>
      </c>
      <c r="D2309" s="76" t="s">
        <v>5768</v>
      </c>
      <c r="E2309" s="66" t="s">
        <v>5786</v>
      </c>
      <c r="F2309" s="67">
        <v>9.3699999999999992</v>
      </c>
      <c r="G2309" s="67">
        <v>-7.1097799999999998</v>
      </c>
      <c r="H2309" s="67">
        <v>109.929</v>
      </c>
      <c r="I2309" s="66" t="s">
        <v>346</v>
      </c>
      <c r="J2309" s="67">
        <v>-6.95329</v>
      </c>
      <c r="K2309" s="67">
        <v>110.10129999999999</v>
      </c>
    </row>
    <row r="2310" spans="1:11" ht="14.5">
      <c r="A2310" s="66" t="str">
        <f t="shared" si="36"/>
        <v>GD. BGR WONOSOBO_JLAMPRANG</v>
      </c>
      <c r="B2310" s="66" t="s">
        <v>390</v>
      </c>
      <c r="C2310" s="66" t="s">
        <v>5784</v>
      </c>
      <c r="D2310" s="76" t="s">
        <v>5762</v>
      </c>
      <c r="E2310" s="66" t="s">
        <v>5786</v>
      </c>
      <c r="F2310" s="67">
        <v>7.7</v>
      </c>
      <c r="G2310" s="67">
        <v>-7.4098100000000002</v>
      </c>
      <c r="H2310" s="67">
        <v>109.837</v>
      </c>
      <c r="I2310" s="66" t="s">
        <v>2219</v>
      </c>
      <c r="J2310" s="67">
        <v>-7.42415</v>
      </c>
      <c r="K2310" s="67">
        <v>109.8409</v>
      </c>
    </row>
    <row r="2311" spans="1:11" ht="14.5">
      <c r="A2311" s="66" t="str">
        <f t="shared" si="36"/>
        <v>Wonosobo - Leksono_JLAMPRANG</v>
      </c>
      <c r="B2311" s="66" t="s">
        <v>390</v>
      </c>
      <c r="C2311" s="66" t="s">
        <v>5784</v>
      </c>
      <c r="D2311" s="76" t="s">
        <v>5746</v>
      </c>
      <c r="E2311" s="66" t="s">
        <v>5786</v>
      </c>
      <c r="F2311" s="67">
        <v>7.7</v>
      </c>
      <c r="G2311" s="67">
        <v>-7.3440700000000003</v>
      </c>
      <c r="H2311" s="67">
        <v>109.913</v>
      </c>
      <c r="I2311" s="66" t="s">
        <v>5583</v>
      </c>
      <c r="J2311" s="67">
        <v>-7.4236599999999999</v>
      </c>
      <c r="K2311" s="67">
        <v>109.8591</v>
      </c>
    </row>
    <row r="2312" spans="1:11" ht="14.5">
      <c r="A2312" s="66" t="str">
        <f t="shared" si="36"/>
        <v>Boyolali_JLAREM</v>
      </c>
      <c r="B2312" s="66" t="s">
        <v>1432</v>
      </c>
      <c r="C2312" s="66" t="s">
        <v>5784</v>
      </c>
      <c r="D2312" s="76" t="s">
        <v>5749</v>
      </c>
      <c r="E2312" s="66" t="s">
        <v>5786</v>
      </c>
      <c r="F2312" s="67">
        <v>17.7</v>
      </c>
      <c r="G2312" s="67">
        <v>-7.4260999999999999</v>
      </c>
      <c r="H2312" s="67">
        <v>110.461</v>
      </c>
      <c r="I2312" s="66" t="s">
        <v>1370</v>
      </c>
      <c r="J2312" s="67">
        <v>-7.5381099999999996</v>
      </c>
      <c r="K2312" s="67">
        <v>110.6292</v>
      </c>
    </row>
    <row r="2313" spans="1:11" ht="14.5">
      <c r="A2313" s="66" t="str">
        <f t="shared" si="36"/>
        <v>GPP PURWOREJO_JLEGIWINANGUN</v>
      </c>
      <c r="B2313" s="66" t="s">
        <v>3601</v>
      </c>
      <c r="C2313" s="66" t="s">
        <v>5784</v>
      </c>
      <c r="D2313" s="76" t="s">
        <v>5760</v>
      </c>
      <c r="E2313" s="66" t="s">
        <v>5786</v>
      </c>
      <c r="F2313" s="67">
        <v>15.69</v>
      </c>
      <c r="G2313" s="67">
        <v>-7.6851200000000004</v>
      </c>
      <c r="H2313" s="67">
        <v>109.76900000000001</v>
      </c>
      <c r="I2313" s="66" t="s">
        <v>3504</v>
      </c>
      <c r="J2313" s="67">
        <v>-7.7226800000000004</v>
      </c>
      <c r="K2313" s="67">
        <v>109.9468</v>
      </c>
    </row>
    <row r="2314" spans="1:11" ht="14.5">
      <c r="A2314" s="66" t="str">
        <f t="shared" si="36"/>
        <v>BGR TEMANGGUNG_JLEGONG</v>
      </c>
      <c r="B2314" s="66" t="s">
        <v>1055</v>
      </c>
      <c r="C2314" s="66" t="s">
        <v>5784</v>
      </c>
      <c r="D2314" s="76" t="s">
        <v>5760</v>
      </c>
      <c r="E2314" s="66" t="s">
        <v>5786</v>
      </c>
      <c r="F2314" s="67">
        <v>9.5500000000000007</v>
      </c>
      <c r="G2314" s="67">
        <v>-7.1306099999999999</v>
      </c>
      <c r="H2314" s="67">
        <v>110.06</v>
      </c>
      <c r="I2314" s="66" t="s">
        <v>999</v>
      </c>
      <c r="J2314" s="67">
        <v>-7.2953299999999999</v>
      </c>
      <c r="K2314" s="67">
        <v>110.0787</v>
      </c>
    </row>
    <row r="2315" spans="1:11" ht="14.5">
      <c r="A2315" s="66" t="str">
        <f t="shared" si="36"/>
        <v>GPP BANJARNEGARA_JLEGONG</v>
      </c>
      <c r="B2315" s="66" t="s">
        <v>1055</v>
      </c>
      <c r="C2315" s="66" t="s">
        <v>5784</v>
      </c>
      <c r="D2315" s="76" t="s">
        <v>5743</v>
      </c>
      <c r="E2315" s="66" t="s">
        <v>5786</v>
      </c>
      <c r="F2315" s="67">
        <v>10.28</v>
      </c>
      <c r="G2315" s="67">
        <v>-7.2682399999999996</v>
      </c>
      <c r="H2315" s="67">
        <v>109.705</v>
      </c>
      <c r="I2315" s="66" t="s">
        <v>2357</v>
      </c>
      <c r="J2315" s="67">
        <v>-7.3905900000000004</v>
      </c>
      <c r="K2315" s="67">
        <v>109.7366</v>
      </c>
    </row>
    <row r="2316" spans="1:11" ht="14.5">
      <c r="A2316" s="66" t="str">
        <f t="shared" si="36"/>
        <v>Jepara - Mayong_JLEGONG</v>
      </c>
      <c r="B2316" s="66" t="s">
        <v>1055</v>
      </c>
      <c r="C2316" s="66" t="s">
        <v>5784</v>
      </c>
      <c r="D2316" s="76" t="s">
        <v>5740</v>
      </c>
      <c r="E2316" s="66" t="s">
        <v>5786</v>
      </c>
      <c r="F2316" s="67">
        <v>10.32</v>
      </c>
      <c r="G2316" s="67">
        <v>-6.4798900000000001</v>
      </c>
      <c r="H2316" s="67">
        <v>110.88</v>
      </c>
      <c r="I2316" s="66" t="s">
        <v>4145</v>
      </c>
      <c r="J2316" s="67">
        <v>-6.7420299999999997</v>
      </c>
      <c r="K2316" s="67">
        <v>110.7436</v>
      </c>
    </row>
    <row r="2317" spans="1:11" ht="14.5">
      <c r="A2317" s="66" t="str">
        <f t="shared" si="36"/>
        <v>Jepara - Mayong_JLEPER</v>
      </c>
      <c r="B2317" s="66" t="s">
        <v>4179</v>
      </c>
      <c r="C2317" s="66" t="s">
        <v>5784</v>
      </c>
      <c r="D2317" s="76" t="s">
        <v>5740</v>
      </c>
      <c r="E2317" s="66" t="s">
        <v>5786</v>
      </c>
      <c r="F2317" s="67">
        <v>26.27</v>
      </c>
      <c r="G2317" s="67">
        <v>-6.7976900000000002</v>
      </c>
      <c r="H2317" s="67">
        <v>110.703</v>
      </c>
      <c r="I2317" s="66" t="s">
        <v>4145</v>
      </c>
      <c r="J2317" s="67">
        <v>-6.7420299999999997</v>
      </c>
      <c r="K2317" s="67">
        <v>110.7436</v>
      </c>
    </row>
    <row r="2318" spans="1:11" ht="14.5">
      <c r="A2318" s="66" t="str">
        <f t="shared" si="36"/>
        <v>Semarang - Kalikuning_JLUMPANG</v>
      </c>
      <c r="B2318" s="66" t="s">
        <v>5095</v>
      </c>
      <c r="C2318" s="66" t="s">
        <v>5784</v>
      </c>
      <c r="D2318" s="76" t="s">
        <v>5749</v>
      </c>
      <c r="E2318" s="66" t="s">
        <v>5786</v>
      </c>
      <c r="F2318" s="67">
        <v>10.51</v>
      </c>
      <c r="G2318" s="67">
        <v>-7.2329800000000004</v>
      </c>
      <c r="H2318" s="67">
        <v>110.608</v>
      </c>
      <c r="I2318" s="66" t="s">
        <v>5061</v>
      </c>
      <c r="J2318" s="67">
        <v>-7.1833299999999998</v>
      </c>
      <c r="K2318" s="67">
        <v>110.4721</v>
      </c>
    </row>
    <row r="2319" spans="1:11" ht="14.5">
      <c r="A2319" s="66" t="str">
        <f t="shared" si="36"/>
        <v>Jepara - Mayong_JOBOKUTO</v>
      </c>
      <c r="B2319" s="66" t="s">
        <v>4180</v>
      </c>
      <c r="C2319" s="66" t="s">
        <v>5784</v>
      </c>
      <c r="D2319" s="76" t="s">
        <v>5749</v>
      </c>
      <c r="E2319" s="66" t="s">
        <v>5786</v>
      </c>
      <c r="F2319" s="67">
        <v>10.32</v>
      </c>
      <c r="G2319" s="67">
        <v>-6.5871599999999999</v>
      </c>
      <c r="H2319" s="67">
        <v>110.661</v>
      </c>
      <c r="I2319" s="66" t="s">
        <v>4145</v>
      </c>
      <c r="J2319" s="67">
        <v>-6.7420299999999997</v>
      </c>
      <c r="K2319" s="67">
        <v>110.7436</v>
      </c>
    </row>
    <row r="2320" spans="1:11" ht="14.5">
      <c r="A2320" s="66" t="str">
        <f t="shared" si="36"/>
        <v>GPP PURWOREJO_JOGOBOYO</v>
      </c>
      <c r="B2320" s="66" t="s">
        <v>3602</v>
      </c>
      <c r="C2320" s="66" t="s">
        <v>5784</v>
      </c>
      <c r="D2320" s="76" t="s">
        <v>5743</v>
      </c>
      <c r="E2320" s="66" t="s">
        <v>5786</v>
      </c>
      <c r="F2320" s="67">
        <v>4.4400000000000004</v>
      </c>
      <c r="G2320" s="67">
        <v>-7.8845400000000003</v>
      </c>
      <c r="H2320" s="67">
        <v>110.029</v>
      </c>
      <c r="I2320" s="66" t="s">
        <v>3504</v>
      </c>
      <c r="J2320" s="67">
        <v>-7.7226800000000004</v>
      </c>
      <c r="K2320" s="67">
        <v>109.9468</v>
      </c>
    </row>
    <row r="2321" spans="1:11" ht="14.5">
      <c r="A2321" s="66" t="str">
        <f t="shared" si="36"/>
        <v>Demak 1 - Mranak_JOGOLOYO</v>
      </c>
      <c r="B2321" s="66" t="s">
        <v>1939</v>
      </c>
      <c r="C2321" s="66" t="s">
        <v>5784</v>
      </c>
      <c r="D2321" s="76" t="s">
        <v>5764</v>
      </c>
      <c r="E2321" s="66" t="s">
        <v>5786</v>
      </c>
      <c r="F2321" s="67">
        <v>26.27</v>
      </c>
      <c r="G2321" s="67">
        <v>-6.9108700000000001</v>
      </c>
      <c r="H2321" s="67">
        <v>110.633</v>
      </c>
      <c r="I2321" s="66" t="s">
        <v>1911</v>
      </c>
      <c r="J2321" s="67">
        <v>-6.8903100000000004</v>
      </c>
      <c r="K2321" s="67">
        <v>110.6673</v>
      </c>
    </row>
    <row r="2322" spans="1:11" ht="14.5">
      <c r="A2322" s="66" t="str">
        <f t="shared" si="36"/>
        <v>GPP KEBUMEN_JOGOMERTAN</v>
      </c>
      <c r="B2322" s="66" t="s">
        <v>2762</v>
      </c>
      <c r="C2322" s="66" t="s">
        <v>5784</v>
      </c>
      <c r="D2322" s="76" t="s">
        <v>5749</v>
      </c>
      <c r="E2322" s="66" t="s">
        <v>5786</v>
      </c>
      <c r="F2322" s="67">
        <v>15.69</v>
      </c>
      <c r="G2322" s="67">
        <v>-7.7461399999999996</v>
      </c>
      <c r="H2322" s="67">
        <v>109.611</v>
      </c>
      <c r="I2322" s="66" t="s">
        <v>2714</v>
      </c>
      <c r="J2322" s="67">
        <v>-7.6109200000000001</v>
      </c>
      <c r="K2322" s="67">
        <v>109.5078</v>
      </c>
    </row>
    <row r="2323" spans="1:11" ht="14.5">
      <c r="A2323" s="66" t="str">
        <f t="shared" si="36"/>
        <v>GPP MAGELANG_JOGOMULYO</v>
      </c>
      <c r="B2323" s="66" t="s">
        <v>3159</v>
      </c>
      <c r="C2323" s="66" t="s">
        <v>5784</v>
      </c>
      <c r="D2323" s="76" t="s">
        <v>5767</v>
      </c>
      <c r="E2323" s="66" t="s">
        <v>5786</v>
      </c>
      <c r="F2323" s="67">
        <v>7.61</v>
      </c>
      <c r="G2323" s="67">
        <v>-7.52257</v>
      </c>
      <c r="H2323" s="67">
        <v>110.157</v>
      </c>
      <c r="I2323" s="66" t="s">
        <v>3103</v>
      </c>
      <c r="J2323" s="67">
        <v>-7.3955399999999996</v>
      </c>
      <c r="K2323" s="67">
        <v>110.24469999999999</v>
      </c>
    </row>
    <row r="2324" spans="1:11" ht="14.5">
      <c r="A2324" s="66" t="str">
        <f t="shared" si="36"/>
        <v>Kebumen - Purbowangi_JOGOMULYO</v>
      </c>
      <c r="B2324" s="66" t="s">
        <v>3159</v>
      </c>
      <c r="C2324" s="66" t="s">
        <v>5784</v>
      </c>
      <c r="D2324" s="76" t="s">
        <v>5754</v>
      </c>
      <c r="E2324" s="66" t="s">
        <v>5786</v>
      </c>
      <c r="F2324" s="67">
        <v>15.69</v>
      </c>
      <c r="G2324" s="67">
        <v>-7.6236499999999996</v>
      </c>
      <c r="H2324" s="67">
        <v>109.462</v>
      </c>
      <c r="I2324" s="66" t="s">
        <v>4274</v>
      </c>
      <c r="J2324" s="67">
        <v>-7.6099800000000002</v>
      </c>
      <c r="K2324" s="67">
        <v>109.48480000000001</v>
      </c>
    </row>
    <row r="2325" spans="1:11" ht="14.5">
      <c r="A2325" s="66" t="str">
        <f t="shared" si="36"/>
        <v>GPP MAGELANG_JOGONAYAN</v>
      </c>
      <c r="B2325" s="66" t="s">
        <v>3160</v>
      </c>
      <c r="C2325" s="66" t="s">
        <v>5784</v>
      </c>
      <c r="D2325" s="76" t="s">
        <v>5743</v>
      </c>
      <c r="E2325" s="66" t="s">
        <v>5786</v>
      </c>
      <c r="F2325" s="67">
        <v>7.61</v>
      </c>
      <c r="G2325" s="67">
        <v>-7.3772500000000001</v>
      </c>
      <c r="H2325" s="67">
        <v>110.377</v>
      </c>
      <c r="I2325" s="66" t="s">
        <v>3103</v>
      </c>
      <c r="J2325" s="67">
        <v>-7.3955399999999996</v>
      </c>
      <c r="K2325" s="67">
        <v>110.24469999999999</v>
      </c>
    </row>
    <row r="2326" spans="1:11" ht="14.5">
      <c r="A2326" s="66" t="str">
        <f t="shared" si="36"/>
        <v>GPP MAGELANG_JOGONEGORO</v>
      </c>
      <c r="B2326" s="66" t="s">
        <v>3161</v>
      </c>
      <c r="C2326" s="66" t="s">
        <v>5784</v>
      </c>
      <c r="D2326" s="76" t="s">
        <v>5743</v>
      </c>
      <c r="E2326" s="66" t="s">
        <v>5786</v>
      </c>
      <c r="F2326" s="67">
        <v>7.61</v>
      </c>
      <c r="G2326" s="67">
        <v>-7.54047</v>
      </c>
      <c r="H2326" s="67">
        <v>110.187</v>
      </c>
      <c r="I2326" s="66" t="s">
        <v>3103</v>
      </c>
      <c r="J2326" s="67">
        <v>-7.3955399999999996</v>
      </c>
      <c r="K2326" s="67">
        <v>110.24469999999999</v>
      </c>
    </row>
    <row r="2327" spans="1:11" ht="14.5">
      <c r="A2327" s="66" t="str">
        <f t="shared" si="36"/>
        <v>GPP KEBUMEN_JOGOPATEN</v>
      </c>
      <c r="B2327" s="66" t="s">
        <v>2763</v>
      </c>
      <c r="C2327" s="66" t="s">
        <v>5784</v>
      </c>
      <c r="D2327" s="76" t="s">
        <v>5754</v>
      </c>
      <c r="E2327" s="66" t="s">
        <v>5786</v>
      </c>
      <c r="F2327" s="67">
        <v>15.69</v>
      </c>
      <c r="G2327" s="67">
        <v>-7.72743</v>
      </c>
      <c r="H2327" s="67">
        <v>109.70699999999999</v>
      </c>
      <c r="I2327" s="66" t="s">
        <v>2714</v>
      </c>
      <c r="J2327" s="67">
        <v>-7.6109200000000001</v>
      </c>
      <c r="K2327" s="67">
        <v>109.5078</v>
      </c>
    </row>
    <row r="2328" spans="1:11" ht="14.5">
      <c r="A2328" s="66" t="str">
        <f t="shared" si="36"/>
        <v>GPP KLATEN_JOGOPRAYAN</v>
      </c>
      <c r="B2328" s="66" t="s">
        <v>2963</v>
      </c>
      <c r="C2328" s="66" t="s">
        <v>5784</v>
      </c>
      <c r="D2328" s="76" t="s">
        <v>5758</v>
      </c>
      <c r="E2328" s="66" t="s">
        <v>5786</v>
      </c>
      <c r="F2328" s="67">
        <v>8.89</v>
      </c>
      <c r="G2328" s="67">
        <v>-7.8019299999999996</v>
      </c>
      <c r="H2328" s="67">
        <v>110.581</v>
      </c>
      <c r="I2328" s="66" t="s">
        <v>2894</v>
      </c>
      <c r="J2328" s="67">
        <v>-7.6692</v>
      </c>
      <c r="K2328" s="67">
        <v>110.6751</v>
      </c>
    </row>
    <row r="2329" spans="1:11" ht="14.5">
      <c r="A2329" s="66" t="str">
        <f t="shared" si="36"/>
        <v>GPP PURWOREJO_JOGORESAN</v>
      </c>
      <c r="B2329" s="66" t="s">
        <v>3603</v>
      </c>
      <c r="C2329" s="66" t="s">
        <v>5784</v>
      </c>
      <c r="D2329" s="76" t="s">
        <v>5762</v>
      </c>
      <c r="E2329" s="66" t="s">
        <v>5786</v>
      </c>
      <c r="F2329" s="67">
        <v>4.4400000000000004</v>
      </c>
      <c r="G2329" s="67">
        <v>-7.8741899999999996</v>
      </c>
      <c r="H2329" s="67">
        <v>110.015</v>
      </c>
      <c r="I2329" s="66" t="s">
        <v>3504</v>
      </c>
      <c r="J2329" s="67">
        <v>-7.7226800000000004</v>
      </c>
      <c r="K2329" s="67">
        <v>109.9468</v>
      </c>
    </row>
    <row r="2330" spans="1:11" ht="14.5">
      <c r="A2330" s="66" t="str">
        <f t="shared" si="36"/>
        <v>GPP KLATEN_JOGOSETRAN</v>
      </c>
      <c r="B2330" s="66" t="s">
        <v>2964</v>
      </c>
      <c r="C2330" s="66" t="s">
        <v>5784</v>
      </c>
      <c r="D2330" s="76" t="s">
        <v>5738</v>
      </c>
      <c r="E2330" s="66" t="s">
        <v>5786</v>
      </c>
      <c r="F2330" s="67">
        <v>8.89</v>
      </c>
      <c r="G2330" s="67">
        <v>-7.7051499999999997</v>
      </c>
      <c r="H2330" s="67">
        <v>110.639</v>
      </c>
      <c r="I2330" s="66" t="s">
        <v>2894</v>
      </c>
      <c r="J2330" s="67">
        <v>-7.6692</v>
      </c>
      <c r="K2330" s="67">
        <v>110.6751</v>
      </c>
    </row>
    <row r="2331" spans="1:11" ht="14.5">
      <c r="A2331" s="66" t="str">
        <f t="shared" si="36"/>
        <v>GPP KEBUMEN_JOGOSIMO</v>
      </c>
      <c r="B2331" s="66" t="s">
        <v>2764</v>
      </c>
      <c r="C2331" s="66" t="s">
        <v>5784</v>
      </c>
      <c r="D2331" s="76" t="s">
        <v>5739</v>
      </c>
      <c r="E2331" s="66" t="s">
        <v>5786</v>
      </c>
      <c r="F2331" s="67">
        <v>15.69</v>
      </c>
      <c r="G2331" s="67">
        <v>-7.76708</v>
      </c>
      <c r="H2331" s="67">
        <v>109.613</v>
      </c>
      <c r="I2331" s="66" t="s">
        <v>2714</v>
      </c>
      <c r="J2331" s="67">
        <v>-7.6109200000000001</v>
      </c>
      <c r="K2331" s="67">
        <v>109.5078</v>
      </c>
    </row>
    <row r="2332" spans="1:11" ht="14.5">
      <c r="A2332" s="66" t="str">
        <f t="shared" si="36"/>
        <v>GPP MAGELANG_JOGOYASAN</v>
      </c>
      <c r="B2332" s="66" t="s">
        <v>3162</v>
      </c>
      <c r="C2332" s="66" t="s">
        <v>5784</v>
      </c>
      <c r="D2332" s="76" t="s">
        <v>5754</v>
      </c>
      <c r="E2332" s="66" t="s">
        <v>5786</v>
      </c>
      <c r="F2332" s="67">
        <v>7.61</v>
      </c>
      <c r="G2332" s="67">
        <v>-7.4186300000000003</v>
      </c>
      <c r="H2332" s="67">
        <v>110.40900000000001</v>
      </c>
      <c r="I2332" s="66" t="s">
        <v>3103</v>
      </c>
      <c r="J2332" s="67">
        <v>-7.3955399999999996</v>
      </c>
      <c r="K2332" s="67">
        <v>110.24469999999999</v>
      </c>
    </row>
    <row r="2333" spans="1:11" ht="14.5">
      <c r="A2333" s="66" t="str">
        <f t="shared" si="36"/>
        <v>Wonosobo - Leksono_JOGOYITNAN</v>
      </c>
      <c r="B2333" s="66" t="s">
        <v>5607</v>
      </c>
      <c r="C2333" s="66" t="s">
        <v>5784</v>
      </c>
      <c r="D2333" s="76" t="s">
        <v>5748</v>
      </c>
      <c r="E2333" s="66" t="s">
        <v>5786</v>
      </c>
      <c r="F2333" s="67">
        <v>7.7</v>
      </c>
      <c r="G2333" s="67">
        <v>-7.3771399999999998</v>
      </c>
      <c r="H2333" s="67">
        <v>109.916</v>
      </c>
      <c r="I2333" s="66" t="s">
        <v>5583</v>
      </c>
      <c r="J2333" s="67">
        <v>-7.4236599999999999</v>
      </c>
      <c r="K2333" s="67">
        <v>109.8591</v>
      </c>
    </row>
    <row r="2334" spans="1:11" ht="14.5">
      <c r="A2334" s="66" t="str">
        <f t="shared" si="36"/>
        <v>BGR NGADIROJO_JOHO</v>
      </c>
      <c r="B2334" s="66" t="s">
        <v>623</v>
      </c>
      <c r="C2334" s="66" t="s">
        <v>5784</v>
      </c>
      <c r="D2334" s="76" t="s">
        <v>5765</v>
      </c>
      <c r="E2334" s="66" t="s">
        <v>5786</v>
      </c>
      <c r="F2334" s="67">
        <v>20.7</v>
      </c>
      <c r="G2334" s="67">
        <v>-7.8389699999999998</v>
      </c>
      <c r="H2334" s="67">
        <v>111.23</v>
      </c>
      <c r="I2334" s="66" t="s">
        <v>538</v>
      </c>
      <c r="J2334" s="67">
        <v>-7.8147399999999996</v>
      </c>
      <c r="K2334" s="67">
        <v>111.0005</v>
      </c>
    </row>
    <row r="2335" spans="1:11" ht="14.5">
      <c r="A2335" s="66" t="str">
        <f t="shared" si="36"/>
        <v>Blora 3 Bangkle_JOHO</v>
      </c>
      <c r="B2335" s="66" t="s">
        <v>623</v>
      </c>
      <c r="C2335" s="66" t="s">
        <v>5784</v>
      </c>
      <c r="D2335" s="76" t="s">
        <v>5759</v>
      </c>
      <c r="E2335" s="66" t="s">
        <v>5786</v>
      </c>
      <c r="F2335" s="67">
        <v>20.29</v>
      </c>
      <c r="G2335" s="67">
        <v>-6.86294</v>
      </c>
      <c r="H2335" s="67">
        <v>111.586</v>
      </c>
      <c r="I2335" s="66" t="s">
        <v>1166</v>
      </c>
      <c r="J2335" s="67">
        <v>-6.9716199999999997</v>
      </c>
      <c r="K2335" s="67">
        <v>111.4388</v>
      </c>
    </row>
    <row r="2336" spans="1:11" ht="14.5">
      <c r="A2336" s="66" t="str">
        <f t="shared" si="36"/>
        <v>GD. LASEM_JOHO</v>
      </c>
      <c r="B2336" s="66" t="s">
        <v>623</v>
      </c>
      <c r="C2336" s="66" t="s">
        <v>5784</v>
      </c>
      <c r="D2336" s="76" t="s">
        <v>5740</v>
      </c>
      <c r="E2336" s="66" t="s">
        <v>5786</v>
      </c>
      <c r="F2336" s="67">
        <v>20.29</v>
      </c>
      <c r="G2336" s="67">
        <v>-6.7827099999999998</v>
      </c>
      <c r="H2336" s="67">
        <v>111.444</v>
      </c>
      <c r="I2336" s="66" t="s">
        <v>2256</v>
      </c>
      <c r="J2336" s="67">
        <v>-6.6950700000000003</v>
      </c>
      <c r="K2336" s="67">
        <v>111.4366</v>
      </c>
    </row>
    <row r="2337" spans="1:11" ht="14.5">
      <c r="A2337" s="66" t="str">
        <f t="shared" si="36"/>
        <v>GPP BANJARNEGARA_JOHO</v>
      </c>
      <c r="B2337" s="66" t="s">
        <v>623</v>
      </c>
      <c r="C2337" s="66" t="s">
        <v>5784</v>
      </c>
      <c r="D2337" s="76" t="s">
        <v>5740</v>
      </c>
      <c r="E2337" s="66" t="s">
        <v>5786</v>
      </c>
      <c r="F2337" s="67">
        <v>10.28</v>
      </c>
      <c r="G2337" s="67">
        <v>-7.4046700000000003</v>
      </c>
      <c r="H2337" s="67">
        <v>109.599</v>
      </c>
      <c r="I2337" s="66" t="s">
        <v>2357</v>
      </c>
      <c r="J2337" s="67">
        <v>-7.3905900000000004</v>
      </c>
      <c r="K2337" s="67">
        <v>109.7366</v>
      </c>
    </row>
    <row r="2338" spans="1:11" ht="14.5">
      <c r="A2338" s="66" t="str">
        <f t="shared" si="36"/>
        <v>GPP KARANGANYAR_JOHO</v>
      </c>
      <c r="B2338" s="66" t="s">
        <v>623</v>
      </c>
      <c r="C2338" s="66" t="s">
        <v>5784</v>
      </c>
      <c r="D2338" s="76" t="s">
        <v>5752</v>
      </c>
      <c r="E2338" s="66" t="s">
        <v>5786</v>
      </c>
      <c r="F2338" s="67">
        <v>14.71</v>
      </c>
      <c r="G2338" s="67">
        <v>-7.5888900000000001</v>
      </c>
      <c r="H2338" s="67">
        <v>110.889</v>
      </c>
      <c r="I2338" s="66" t="s">
        <v>2633</v>
      </c>
      <c r="J2338" s="67">
        <v>-7.5687199999999999</v>
      </c>
      <c r="K2338" s="67">
        <v>110.8749</v>
      </c>
    </row>
    <row r="2339" spans="1:11" ht="14.5">
      <c r="A2339" s="66" t="str">
        <f t="shared" si="36"/>
        <v>GPP KEBUMEN_JOHO</v>
      </c>
      <c r="B2339" s="66" t="s">
        <v>623</v>
      </c>
      <c r="C2339" s="66" t="s">
        <v>5784</v>
      </c>
      <c r="D2339" s="76" t="s">
        <v>5751</v>
      </c>
      <c r="E2339" s="66" t="s">
        <v>5786</v>
      </c>
      <c r="F2339" s="67">
        <v>15.69</v>
      </c>
      <c r="G2339" s="67">
        <v>-7.6890999999999998</v>
      </c>
      <c r="H2339" s="67">
        <v>109.568</v>
      </c>
      <c r="I2339" s="66" t="s">
        <v>2714</v>
      </c>
      <c r="J2339" s="67">
        <v>-7.6109200000000001</v>
      </c>
      <c r="K2339" s="67">
        <v>109.5078</v>
      </c>
    </row>
    <row r="2340" spans="1:11" ht="14.5">
      <c r="A2340" s="66" t="str">
        <f t="shared" si="36"/>
        <v>GPP KLATEN_JOHO</v>
      </c>
      <c r="B2340" s="66" t="s">
        <v>623</v>
      </c>
      <c r="C2340" s="66" t="s">
        <v>5784</v>
      </c>
      <c r="D2340" s="76" t="s">
        <v>5763</v>
      </c>
      <c r="E2340" s="66" t="s">
        <v>5786</v>
      </c>
      <c r="F2340" s="67">
        <v>8.89</v>
      </c>
      <c r="G2340" s="67">
        <v>-7.7197300000000002</v>
      </c>
      <c r="H2340" s="67">
        <v>110.51300000000001</v>
      </c>
      <c r="I2340" s="66" t="s">
        <v>2894</v>
      </c>
      <c r="J2340" s="67">
        <v>-7.6692</v>
      </c>
      <c r="K2340" s="67">
        <v>110.6751</v>
      </c>
    </row>
    <row r="2341" spans="1:11" ht="14.5">
      <c r="A2341" s="66" t="str">
        <f t="shared" si="36"/>
        <v>GPP SUKOHARJO_JOHO</v>
      </c>
      <c r="B2341" s="66" t="s">
        <v>623</v>
      </c>
      <c r="C2341" s="66" t="s">
        <v>5784</v>
      </c>
      <c r="D2341" s="76" t="s">
        <v>5743</v>
      </c>
      <c r="E2341" s="66" t="s">
        <v>5786</v>
      </c>
      <c r="F2341" s="67">
        <v>14.71</v>
      </c>
      <c r="G2341" s="67">
        <v>-7.6916900000000004</v>
      </c>
      <c r="H2341" s="67">
        <v>110.837</v>
      </c>
      <c r="I2341" s="66" t="s">
        <v>3993</v>
      </c>
      <c r="J2341" s="67">
        <v>-7.7412599999999996</v>
      </c>
      <c r="K2341" s="67">
        <v>110.8785</v>
      </c>
    </row>
    <row r="2342" spans="1:11" ht="14.5">
      <c r="A2342" s="66" t="str">
        <f t="shared" si="36"/>
        <v>Wonogiri 2 - Nambangan_JOHO</v>
      </c>
      <c r="B2342" s="66" t="s">
        <v>623</v>
      </c>
      <c r="C2342" s="66" t="s">
        <v>5784</v>
      </c>
      <c r="D2342" s="76" t="s">
        <v>5759</v>
      </c>
      <c r="E2342" s="66" t="s">
        <v>5786</v>
      </c>
      <c r="F2342" s="67">
        <v>20.7</v>
      </c>
      <c r="G2342" s="67">
        <v>-8.1116200000000003</v>
      </c>
      <c r="H2342" s="67">
        <v>110.80200000000001</v>
      </c>
      <c r="I2342" s="66" t="s">
        <v>5545</v>
      </c>
      <c r="J2342" s="67">
        <v>-7.76837</v>
      </c>
      <c r="K2342" s="67">
        <v>110.8871</v>
      </c>
    </row>
    <row r="2343" spans="1:11" ht="14.5">
      <c r="A2343" s="66" t="str">
        <f t="shared" si="36"/>
        <v>GD. LASEM_JOHOGUNUNG</v>
      </c>
      <c r="B2343" s="66" t="s">
        <v>2286</v>
      </c>
      <c r="C2343" s="66" t="s">
        <v>5784</v>
      </c>
      <c r="D2343" s="76" t="s">
        <v>5749</v>
      </c>
      <c r="E2343" s="66" t="s">
        <v>5786</v>
      </c>
      <c r="F2343" s="67">
        <v>20.29</v>
      </c>
      <c r="G2343" s="67">
        <v>-6.7090100000000001</v>
      </c>
      <c r="H2343" s="67">
        <v>111.506</v>
      </c>
      <c r="I2343" s="66" t="s">
        <v>2256</v>
      </c>
      <c r="J2343" s="67">
        <v>-6.6950700000000003</v>
      </c>
      <c r="K2343" s="67">
        <v>111.4366</v>
      </c>
    </row>
    <row r="2344" spans="1:11" ht="14.5">
      <c r="A2344" s="66" t="str">
        <f t="shared" si="36"/>
        <v>BGR JENARSARI_JOHOREJO</v>
      </c>
      <c r="B2344" s="66" t="s">
        <v>391</v>
      </c>
      <c r="C2344" s="66" t="s">
        <v>5784</v>
      </c>
      <c r="D2344" s="76" t="s">
        <v>5749</v>
      </c>
      <c r="E2344" s="66" t="s">
        <v>5786</v>
      </c>
      <c r="F2344" s="67">
        <v>16.97</v>
      </c>
      <c r="G2344" s="67">
        <v>-6.9465199999999996</v>
      </c>
      <c r="H2344" s="67">
        <v>110.125</v>
      </c>
      <c r="I2344" s="66" t="s">
        <v>346</v>
      </c>
      <c r="J2344" s="67">
        <v>-6.95329</v>
      </c>
      <c r="K2344" s="67">
        <v>110.10129999999999</v>
      </c>
    </row>
    <row r="2345" spans="1:11" ht="14.5">
      <c r="A2345" s="66" t="str">
        <f t="shared" si="36"/>
        <v>BGR NGADIROJO_JOHUNUT</v>
      </c>
      <c r="B2345" s="66" t="s">
        <v>624</v>
      </c>
      <c r="C2345" s="66" t="s">
        <v>5784</v>
      </c>
      <c r="D2345" s="76" t="s">
        <v>5756</v>
      </c>
      <c r="E2345" s="66" t="s">
        <v>5786</v>
      </c>
      <c r="F2345" s="67">
        <v>20.7</v>
      </c>
      <c r="G2345" s="67">
        <v>-8.1370000000000005</v>
      </c>
      <c r="H2345" s="67">
        <v>110.86</v>
      </c>
      <c r="I2345" s="66" t="s">
        <v>538</v>
      </c>
      <c r="J2345" s="67">
        <v>-7.8147399999999996</v>
      </c>
      <c r="K2345" s="67">
        <v>111.0005</v>
      </c>
    </row>
    <row r="2346" spans="1:11" ht="14.5">
      <c r="A2346" s="66" t="str">
        <f t="shared" si="36"/>
        <v>GPP PATI_JOJO</v>
      </c>
      <c r="B2346" s="66" t="s">
        <v>3354</v>
      </c>
      <c r="C2346" s="66" t="s">
        <v>5784</v>
      </c>
      <c r="D2346" s="76" t="s">
        <v>5762</v>
      </c>
      <c r="E2346" s="66" t="s">
        <v>5786</v>
      </c>
      <c r="F2346" s="67">
        <v>13.38</v>
      </c>
      <c r="G2346" s="67">
        <v>-6.8485899999999997</v>
      </c>
      <c r="H2346" s="67">
        <v>110.913</v>
      </c>
      <c r="I2346" s="66" t="s">
        <v>3337</v>
      </c>
      <c r="J2346" s="67">
        <v>-6.7882499999999997</v>
      </c>
      <c r="K2346" s="67">
        <v>110.9785</v>
      </c>
    </row>
    <row r="2347" spans="1:11" ht="14.5">
      <c r="A2347" s="66" t="str">
        <f t="shared" si="36"/>
        <v>BGR TEMANGGUNG_JOJOGAN</v>
      </c>
      <c r="B2347" s="66" t="s">
        <v>1056</v>
      </c>
      <c r="C2347" s="66" t="s">
        <v>5784</v>
      </c>
      <c r="D2347" s="76" t="s">
        <v>5752</v>
      </c>
      <c r="E2347" s="66" t="s">
        <v>5786</v>
      </c>
      <c r="F2347" s="67">
        <v>7.7</v>
      </c>
      <c r="G2347" s="67">
        <v>-7.2155699999999996</v>
      </c>
      <c r="H2347" s="67">
        <v>109.919</v>
      </c>
      <c r="I2347" s="66" t="s">
        <v>999</v>
      </c>
      <c r="J2347" s="67">
        <v>-7.2953299999999999</v>
      </c>
      <c r="K2347" s="67">
        <v>110.0787</v>
      </c>
    </row>
    <row r="2348" spans="1:11" ht="14.5">
      <c r="A2348" s="66" t="str">
        <f t="shared" si="36"/>
        <v>Purbalingga - Kebong_JOJOGAN</v>
      </c>
      <c r="B2348" s="66" t="s">
        <v>1056</v>
      </c>
      <c r="C2348" s="66" t="s">
        <v>5784</v>
      </c>
      <c r="D2348" s="76" t="s">
        <v>5752</v>
      </c>
      <c r="E2348" s="66" t="s">
        <v>5786</v>
      </c>
      <c r="F2348" s="67">
        <v>15.73</v>
      </c>
      <c r="G2348" s="67">
        <v>-7.1673299999999998</v>
      </c>
      <c r="H2348" s="67">
        <v>109.45699999999999</v>
      </c>
      <c r="I2348" s="66" t="s">
        <v>4781</v>
      </c>
      <c r="J2348" s="67">
        <v>-7.4033100000000003</v>
      </c>
      <c r="K2348" s="67">
        <v>109.3588</v>
      </c>
    </row>
    <row r="2349" spans="1:11" ht="14.5">
      <c r="A2349" s="66" t="str">
        <f t="shared" si="36"/>
        <v>Wonosobo - Leksono_JOLONTORO</v>
      </c>
      <c r="B2349" s="66" t="s">
        <v>5608</v>
      </c>
      <c r="C2349" s="66" t="s">
        <v>5784</v>
      </c>
      <c r="D2349" s="76" t="s">
        <v>5759</v>
      </c>
      <c r="E2349" s="66" t="s">
        <v>5786</v>
      </c>
      <c r="F2349" s="67">
        <v>7.7</v>
      </c>
      <c r="G2349" s="67">
        <v>-7.4574499999999997</v>
      </c>
      <c r="H2349" s="67">
        <v>109.971</v>
      </c>
      <c r="I2349" s="66" t="s">
        <v>5583</v>
      </c>
      <c r="J2349" s="67">
        <v>-7.4236599999999999</v>
      </c>
      <c r="K2349" s="67">
        <v>109.8591</v>
      </c>
    </row>
    <row r="2350" spans="1:11" ht="14.5">
      <c r="A2350" s="66" t="str">
        <f t="shared" si="36"/>
        <v>Batang - Kasepuhan_JOLOSEKTI</v>
      </c>
      <c r="B2350" s="66" t="s">
        <v>102</v>
      </c>
      <c r="C2350" s="66" t="s">
        <v>5784</v>
      </c>
      <c r="D2350" s="76" t="s">
        <v>5755</v>
      </c>
      <c r="E2350" s="66" t="s">
        <v>5786</v>
      </c>
      <c r="F2350" s="67">
        <v>9.3699999999999992</v>
      </c>
      <c r="G2350" s="67">
        <v>-6.9584000000000001</v>
      </c>
      <c r="H2350" s="67">
        <v>109.819</v>
      </c>
      <c r="I2350" s="66" t="s">
        <v>54</v>
      </c>
      <c r="J2350" s="67">
        <v>-6.9040600000000003</v>
      </c>
      <c r="K2350" s="67">
        <v>109.7085</v>
      </c>
    </row>
    <row r="2351" spans="1:11" ht="14.5">
      <c r="A2351" s="66" t="str">
        <f t="shared" si="36"/>
        <v>Batang - Kasepuhan_JOLOTIGO</v>
      </c>
      <c r="B2351" s="66" t="s">
        <v>103</v>
      </c>
      <c r="C2351" s="66" t="s">
        <v>5784</v>
      </c>
      <c r="D2351" s="76" t="s">
        <v>5743</v>
      </c>
      <c r="E2351" s="66" t="s">
        <v>5786</v>
      </c>
      <c r="F2351" s="67">
        <v>5.84</v>
      </c>
      <c r="G2351" s="67">
        <v>-7.0751299999999997</v>
      </c>
      <c r="H2351" s="67">
        <v>109.746</v>
      </c>
      <c r="I2351" s="66" t="s">
        <v>54</v>
      </c>
      <c r="J2351" s="67">
        <v>-6.9040600000000003</v>
      </c>
      <c r="K2351" s="67">
        <v>109.7085</v>
      </c>
    </row>
    <row r="2352" spans="1:11" ht="14.5">
      <c r="A2352" s="66" t="str">
        <f t="shared" si="36"/>
        <v>GD. LASEM_JOLOTUNDO</v>
      </c>
      <c r="B2352" s="66" t="s">
        <v>2287</v>
      </c>
      <c r="C2352" s="66" t="s">
        <v>5784</v>
      </c>
      <c r="D2352" s="76" t="s">
        <v>5743</v>
      </c>
      <c r="E2352" s="66" t="s">
        <v>5786</v>
      </c>
      <c r="F2352" s="67">
        <v>20.29</v>
      </c>
      <c r="G2352" s="67">
        <v>-6.7097899999999999</v>
      </c>
      <c r="H2352" s="67">
        <v>111.444</v>
      </c>
      <c r="I2352" s="66" t="s">
        <v>2256</v>
      </c>
      <c r="J2352" s="67">
        <v>-6.6950700000000003</v>
      </c>
      <c r="K2352" s="67">
        <v>111.4366</v>
      </c>
    </row>
    <row r="2353" spans="1:11" ht="14.5">
      <c r="A2353" s="66" t="str">
        <f t="shared" si="36"/>
        <v>GPP PURWOREJO_JOMBANG</v>
      </c>
      <c r="B2353" s="66" t="s">
        <v>3604</v>
      </c>
      <c r="C2353" s="66" t="s">
        <v>5784</v>
      </c>
      <c r="D2353" s="76" t="s">
        <v>5740</v>
      </c>
      <c r="E2353" s="66" t="s">
        <v>5786</v>
      </c>
      <c r="F2353" s="67">
        <v>4.4400000000000004</v>
      </c>
      <c r="G2353" s="67">
        <v>-7.8163</v>
      </c>
      <c r="H2353" s="67">
        <v>109.956</v>
      </c>
      <c r="I2353" s="66" t="s">
        <v>3504</v>
      </c>
      <c r="J2353" s="67">
        <v>-7.7226800000000004</v>
      </c>
      <c r="K2353" s="67">
        <v>109.9468</v>
      </c>
    </row>
    <row r="2354" spans="1:11" ht="14.5">
      <c r="A2354" s="66" t="str">
        <f t="shared" si="36"/>
        <v>Blora 3 Bangkle_JOMBLANG</v>
      </c>
      <c r="B2354" s="66" t="s">
        <v>1197</v>
      </c>
      <c r="C2354" s="66" t="s">
        <v>5784</v>
      </c>
      <c r="D2354" s="76" t="s">
        <v>5755</v>
      </c>
      <c r="E2354" s="66" t="s">
        <v>5786</v>
      </c>
      <c r="F2354" s="67">
        <v>44.23</v>
      </c>
      <c r="G2354" s="67">
        <v>-7.0327700000000002</v>
      </c>
      <c r="H2354" s="67">
        <v>111.447</v>
      </c>
      <c r="I2354" s="66" t="s">
        <v>1166</v>
      </c>
      <c r="J2354" s="67">
        <v>-6.9716199999999997</v>
      </c>
      <c r="K2354" s="67">
        <v>111.4388</v>
      </c>
    </row>
    <row r="2355" spans="1:11" ht="14.5">
      <c r="A2355" s="66" t="str">
        <f t="shared" si="36"/>
        <v>UPP SEMARANG_JOMBLANG</v>
      </c>
      <c r="B2355" s="66" t="s">
        <v>1197</v>
      </c>
      <c r="C2355" s="66" t="s">
        <v>5784</v>
      </c>
      <c r="D2355" s="76" t="s">
        <v>5751</v>
      </c>
      <c r="E2355" s="66" t="s">
        <v>5786</v>
      </c>
      <c r="F2355" s="67">
        <v>1.22</v>
      </c>
      <c r="G2355" s="67">
        <v>-7.0147899999999996</v>
      </c>
      <c r="H2355" s="67">
        <v>110.437</v>
      </c>
      <c r="I2355" s="66" t="s">
        <v>5495</v>
      </c>
      <c r="J2355" s="67">
        <v>-6.9489400000000003</v>
      </c>
      <c r="K2355" s="67">
        <v>110.42059999999999</v>
      </c>
    </row>
    <row r="2356" spans="1:11" ht="14.5">
      <c r="A2356" s="66" t="str">
        <f t="shared" si="36"/>
        <v>Boyolali_JOMBONG</v>
      </c>
      <c r="B2356" s="66" t="s">
        <v>1433</v>
      </c>
      <c r="C2356" s="66" t="s">
        <v>5784</v>
      </c>
      <c r="D2356" s="76" t="s">
        <v>5765</v>
      </c>
      <c r="E2356" s="66" t="s">
        <v>5786</v>
      </c>
      <c r="F2356" s="67">
        <v>17.7</v>
      </c>
      <c r="G2356" s="67">
        <v>-7.5360699999999996</v>
      </c>
      <c r="H2356" s="67">
        <v>110.5</v>
      </c>
      <c r="I2356" s="66" t="s">
        <v>1370</v>
      </c>
      <c r="J2356" s="67">
        <v>-7.5381099999999996</v>
      </c>
      <c r="K2356" s="67">
        <v>110.6292</v>
      </c>
    </row>
    <row r="2357" spans="1:11" ht="14.5">
      <c r="A2357" s="66" t="str">
        <f t="shared" si="36"/>
        <v>BGR TEMANGGUNG_JOMBOR</v>
      </c>
      <c r="B2357" s="66" t="s">
        <v>1057</v>
      </c>
      <c r="C2357" s="66" t="s">
        <v>5784</v>
      </c>
      <c r="D2357" s="76" t="s">
        <v>5757</v>
      </c>
      <c r="E2357" s="66" t="s">
        <v>5786</v>
      </c>
      <c r="F2357" s="67">
        <v>9.5500000000000007</v>
      </c>
      <c r="G2357" s="67">
        <v>-7.2007500000000002</v>
      </c>
      <c r="H2357" s="67">
        <v>110.089</v>
      </c>
      <c r="I2357" s="66" t="s">
        <v>999</v>
      </c>
      <c r="J2357" s="67">
        <v>-7.2953299999999999</v>
      </c>
      <c r="K2357" s="67">
        <v>110.0787</v>
      </c>
    </row>
    <row r="2358" spans="1:11" ht="14.5">
      <c r="A2358" s="66" t="str">
        <f t="shared" si="36"/>
        <v>GPP KLATEN_JOMBOR</v>
      </c>
      <c r="B2358" s="66" t="s">
        <v>1057</v>
      </c>
      <c r="C2358" s="66" t="s">
        <v>5784</v>
      </c>
      <c r="D2358" s="76" t="s">
        <v>5757</v>
      </c>
      <c r="E2358" s="66" t="s">
        <v>5786</v>
      </c>
      <c r="F2358" s="67">
        <v>8.89</v>
      </c>
      <c r="G2358" s="67">
        <v>-7.6814299999999998</v>
      </c>
      <c r="H2358" s="67">
        <v>110.648</v>
      </c>
      <c r="I2358" s="66" t="s">
        <v>2894</v>
      </c>
      <c r="J2358" s="67">
        <v>-7.6692</v>
      </c>
      <c r="K2358" s="67">
        <v>110.6751</v>
      </c>
    </row>
    <row r="2359" spans="1:11" ht="14.5">
      <c r="A2359" s="66" t="str">
        <f t="shared" si="36"/>
        <v>GPP SUKOHARJO_JOMBOR</v>
      </c>
      <c r="B2359" s="66" t="s">
        <v>1057</v>
      </c>
      <c r="C2359" s="66" t="s">
        <v>5784</v>
      </c>
      <c r="D2359" s="76" t="s">
        <v>5757</v>
      </c>
      <c r="E2359" s="66" t="s">
        <v>5786</v>
      </c>
      <c r="F2359" s="67">
        <v>14.71</v>
      </c>
      <c r="G2359" s="67">
        <v>-7.6694699999999996</v>
      </c>
      <c r="H2359" s="67">
        <v>110.84</v>
      </c>
      <c r="I2359" s="66" t="s">
        <v>3993</v>
      </c>
      <c r="J2359" s="67">
        <v>-7.7412599999999996</v>
      </c>
      <c r="K2359" s="67">
        <v>110.8785</v>
      </c>
    </row>
    <row r="2360" spans="1:11" ht="14.5">
      <c r="A2360" s="66" t="str">
        <f t="shared" si="36"/>
        <v>Semarang - Kalikuning_JOMBOR</v>
      </c>
      <c r="B2360" s="66" t="s">
        <v>1057</v>
      </c>
      <c r="C2360" s="66" t="s">
        <v>5784</v>
      </c>
      <c r="D2360" s="76" t="s">
        <v>5757</v>
      </c>
      <c r="E2360" s="66" t="s">
        <v>5786</v>
      </c>
      <c r="F2360" s="67">
        <v>10.51</v>
      </c>
      <c r="G2360" s="67">
        <v>-7.3101700000000003</v>
      </c>
      <c r="H2360" s="67">
        <v>110.47</v>
      </c>
      <c r="I2360" s="66" t="s">
        <v>5061</v>
      </c>
      <c r="J2360" s="67">
        <v>-7.1833299999999998</v>
      </c>
      <c r="K2360" s="67">
        <v>110.4721</v>
      </c>
    </row>
    <row r="2361" spans="1:11" ht="14.5">
      <c r="A2361" s="66" t="str">
        <f t="shared" si="36"/>
        <v>GPP KLATEN_JOMBORAN</v>
      </c>
      <c r="B2361" s="66" t="s">
        <v>2965</v>
      </c>
      <c r="C2361" s="66" t="s">
        <v>5784</v>
      </c>
      <c r="D2361" s="76" t="s">
        <v>5737</v>
      </c>
      <c r="E2361" s="66" t="s">
        <v>5786</v>
      </c>
      <c r="F2361" s="67">
        <v>8.89</v>
      </c>
      <c r="G2361" s="67">
        <v>-7.7278000000000002</v>
      </c>
      <c r="H2361" s="67">
        <v>110.613</v>
      </c>
      <c r="I2361" s="66" t="s">
        <v>2894</v>
      </c>
      <c r="J2361" s="67">
        <v>-7.6692</v>
      </c>
      <c r="K2361" s="67">
        <v>110.6751</v>
      </c>
    </row>
    <row r="2362" spans="1:11" ht="14.5">
      <c r="A2362" s="66" t="str">
        <f t="shared" si="36"/>
        <v>Purbalingga - Kebong_JOMPO</v>
      </c>
      <c r="B2362" s="66" t="s">
        <v>4826</v>
      </c>
      <c r="C2362" s="66" t="s">
        <v>5784</v>
      </c>
      <c r="D2362" s="76" t="s">
        <v>5748</v>
      </c>
      <c r="E2362" s="66" t="s">
        <v>5786</v>
      </c>
      <c r="F2362" s="67">
        <v>7.6</v>
      </c>
      <c r="G2362" s="67">
        <v>-7.4390900000000002</v>
      </c>
      <c r="H2362" s="67">
        <v>109.337</v>
      </c>
      <c r="I2362" s="66" t="s">
        <v>4781</v>
      </c>
      <c r="J2362" s="67">
        <v>-7.4033100000000003</v>
      </c>
      <c r="K2362" s="67">
        <v>109.3588</v>
      </c>
    </row>
    <row r="2363" spans="1:11" ht="14.5">
      <c r="A2363" s="66" t="str">
        <f t="shared" si="36"/>
        <v>Purbalingga - Kebong_JOMPO KULON</v>
      </c>
      <c r="B2363" s="66" t="s">
        <v>4827</v>
      </c>
      <c r="C2363" s="66" t="s">
        <v>5784</v>
      </c>
      <c r="D2363" s="76" t="s">
        <v>5756</v>
      </c>
      <c r="E2363" s="66" t="s">
        <v>5786</v>
      </c>
      <c r="F2363" s="67">
        <v>9.3800000000000008</v>
      </c>
      <c r="G2363" s="67">
        <v>-7.4338899999999999</v>
      </c>
      <c r="H2363" s="67">
        <v>109.33199999999999</v>
      </c>
      <c r="I2363" s="66" t="s">
        <v>4781</v>
      </c>
      <c r="J2363" s="67">
        <v>-7.4033100000000003</v>
      </c>
      <c r="K2363" s="67">
        <v>109.3588</v>
      </c>
    </row>
    <row r="2364" spans="1:11" ht="14.5">
      <c r="A2364" s="66" t="str">
        <f t="shared" si="36"/>
        <v>Jepara - Mayong_JONDANG</v>
      </c>
      <c r="B2364" s="66" t="s">
        <v>4181</v>
      </c>
      <c r="C2364" s="66" t="s">
        <v>5784</v>
      </c>
      <c r="D2364" s="76" t="s">
        <v>5756</v>
      </c>
      <c r="E2364" s="66" t="s">
        <v>5786</v>
      </c>
      <c r="F2364" s="67">
        <v>10.32</v>
      </c>
      <c r="G2364" s="67">
        <v>-6.6773199999999999</v>
      </c>
      <c r="H2364" s="67">
        <v>110.66200000000001</v>
      </c>
      <c r="I2364" s="66" t="s">
        <v>4145</v>
      </c>
      <c r="J2364" s="67">
        <v>-6.7420299999999997</v>
      </c>
      <c r="K2364" s="67">
        <v>110.7436</v>
      </c>
    </row>
    <row r="2365" spans="1:11" ht="14.5">
      <c r="A2365" s="66" t="str">
        <f t="shared" si="36"/>
        <v>Wonosobo - Leksono_JONGGOLSARI</v>
      </c>
      <c r="B2365" s="66" t="s">
        <v>5609</v>
      </c>
      <c r="C2365" s="66" t="s">
        <v>5784</v>
      </c>
      <c r="D2365" s="76" t="s">
        <v>5762</v>
      </c>
      <c r="E2365" s="66" t="s">
        <v>5786</v>
      </c>
      <c r="F2365" s="67">
        <v>7.7</v>
      </c>
      <c r="G2365" s="67">
        <v>-7.39114</v>
      </c>
      <c r="H2365" s="67">
        <v>109.854</v>
      </c>
      <c r="I2365" s="66" t="s">
        <v>5583</v>
      </c>
      <c r="J2365" s="67">
        <v>-7.4236599999999999</v>
      </c>
      <c r="K2365" s="67">
        <v>109.8591</v>
      </c>
    </row>
    <row r="2366" spans="1:11" ht="14.5">
      <c r="A2366" s="66" t="str">
        <f t="shared" si="36"/>
        <v>GPP KLATEN_JONGGRANGAN</v>
      </c>
      <c r="B2366" s="66" t="s">
        <v>2966</v>
      </c>
      <c r="C2366" s="66" t="s">
        <v>5784</v>
      </c>
      <c r="D2366" s="76" t="s">
        <v>5750</v>
      </c>
      <c r="E2366" s="66" t="s">
        <v>5786</v>
      </c>
      <c r="F2366" s="67">
        <v>8.89</v>
      </c>
      <c r="G2366" s="67">
        <v>-7.6856</v>
      </c>
      <c r="H2366" s="67">
        <v>110.619</v>
      </c>
      <c r="I2366" s="66" t="s">
        <v>2894</v>
      </c>
      <c r="J2366" s="67">
        <v>-7.6692</v>
      </c>
      <c r="K2366" s="67">
        <v>110.6751</v>
      </c>
    </row>
    <row r="2367" spans="1:11" ht="14.5">
      <c r="A2367" s="66" t="str">
        <f t="shared" si="36"/>
        <v>GPP PURWOREJO_JONO</v>
      </c>
      <c r="B2367" s="66" t="s">
        <v>3605</v>
      </c>
      <c r="C2367" s="66" t="s">
        <v>5784</v>
      </c>
      <c r="D2367" s="76" t="s">
        <v>5750</v>
      </c>
      <c r="E2367" s="66" t="s">
        <v>5786</v>
      </c>
      <c r="F2367" s="67">
        <v>4.4400000000000004</v>
      </c>
      <c r="G2367" s="67">
        <v>-7.7724200000000003</v>
      </c>
      <c r="H2367" s="67">
        <v>109.91500000000001</v>
      </c>
      <c r="I2367" s="66" t="s">
        <v>3504</v>
      </c>
      <c r="J2367" s="67">
        <v>-7.7226800000000004</v>
      </c>
      <c r="K2367" s="67">
        <v>109.9468</v>
      </c>
    </row>
    <row r="2368" spans="1:11" ht="14.5">
      <c r="A2368" s="66" t="str">
        <f t="shared" si="36"/>
        <v>GPP SRAGEN_JONO</v>
      </c>
      <c r="B2368" s="66" t="s">
        <v>3605</v>
      </c>
      <c r="C2368" s="66" t="s">
        <v>5784</v>
      </c>
      <c r="D2368" s="76" t="s">
        <v>5761</v>
      </c>
      <c r="E2368" s="66" t="s">
        <v>5786</v>
      </c>
      <c r="F2368" s="67">
        <v>66.78</v>
      </c>
      <c r="G2368" s="67">
        <v>-7.40069</v>
      </c>
      <c r="H2368" s="67">
        <v>110.922</v>
      </c>
      <c r="I2368" s="66" t="s">
        <v>3898</v>
      </c>
      <c r="J2368" s="67">
        <v>-7.4936100000000003</v>
      </c>
      <c r="K2368" s="67">
        <v>110.9278</v>
      </c>
    </row>
    <row r="2369" spans="1:11" ht="14.5">
      <c r="A2369" s="66" t="str">
        <f t="shared" si="36"/>
        <v>Qc Purwodadi - Tawangharjo_JONO</v>
      </c>
      <c r="B2369" s="66" t="s">
        <v>3605</v>
      </c>
      <c r="C2369" s="66" t="s">
        <v>5784</v>
      </c>
      <c r="D2369" s="76" t="s">
        <v>5760</v>
      </c>
      <c r="E2369" s="66" t="s">
        <v>5786</v>
      </c>
      <c r="F2369" s="67">
        <v>53.45</v>
      </c>
      <c r="G2369" s="67">
        <v>-7.0891500000000001</v>
      </c>
      <c r="H2369" s="67">
        <v>110.98099999999999</v>
      </c>
      <c r="I2369" s="66" t="s">
        <v>4974</v>
      </c>
      <c r="J2369" s="67">
        <v>-7.0747999999999998</v>
      </c>
      <c r="K2369" s="67">
        <v>110.9586</v>
      </c>
    </row>
    <row r="2370" spans="1:11" ht="14.5">
      <c r="A2370" s="66" t="str">
        <f t="shared" ref="A2370:A2433" si="37">CONCATENATE(I2370,"_",B2370)</f>
        <v>Pati - Juwana_JONTRO</v>
      </c>
      <c r="B2370" s="66" t="s">
        <v>4499</v>
      </c>
      <c r="C2370" s="66" t="s">
        <v>5784</v>
      </c>
      <c r="D2370" s="76" t="s">
        <v>5762</v>
      </c>
      <c r="E2370" s="66" t="s">
        <v>5786</v>
      </c>
      <c r="F2370" s="67">
        <v>16.66</v>
      </c>
      <c r="G2370" s="67">
        <v>-6.6950000000000003</v>
      </c>
      <c r="H2370" s="67">
        <v>111.075</v>
      </c>
      <c r="I2370" s="66" t="s">
        <v>4458</v>
      </c>
      <c r="J2370" s="67">
        <v>-6.7296100000000001</v>
      </c>
      <c r="K2370" s="67">
        <v>111.1037</v>
      </c>
    </row>
    <row r="2371" spans="1:11" ht="14.5">
      <c r="A2371" s="66" t="str">
        <f t="shared" si="37"/>
        <v>GPP PURWOREJO_JOSO</v>
      </c>
      <c r="B2371" s="66" t="s">
        <v>3606</v>
      </c>
      <c r="C2371" s="66" t="s">
        <v>5784</v>
      </c>
      <c r="D2371" s="76" t="s">
        <v>5757</v>
      </c>
      <c r="E2371" s="66" t="s">
        <v>5786</v>
      </c>
      <c r="F2371" s="67">
        <v>4.4400000000000004</v>
      </c>
      <c r="G2371" s="67">
        <v>-7.8304400000000003</v>
      </c>
      <c r="H2371" s="67">
        <v>109.967</v>
      </c>
      <c r="I2371" s="66" t="s">
        <v>3504</v>
      </c>
      <c r="J2371" s="67">
        <v>-7.7226800000000004</v>
      </c>
      <c r="K2371" s="67">
        <v>109.9468</v>
      </c>
    </row>
    <row r="2372" spans="1:11" ht="14.5">
      <c r="A2372" s="66" t="str">
        <f t="shared" si="37"/>
        <v>Kendal - Wonorejo_JOTANG</v>
      </c>
      <c r="B2372" s="66" t="s">
        <v>4356</v>
      </c>
      <c r="C2372" s="66" t="s">
        <v>5784</v>
      </c>
      <c r="D2372" s="76" t="s">
        <v>5743</v>
      </c>
      <c r="E2372" s="66" t="s">
        <v>5786</v>
      </c>
      <c r="F2372" s="67">
        <v>16.97</v>
      </c>
      <c r="G2372" s="67">
        <v>-6.9379400000000002</v>
      </c>
      <c r="H2372" s="67">
        <v>110.194</v>
      </c>
      <c r="I2372" s="66" t="s">
        <v>4346</v>
      </c>
      <c r="J2372" s="67">
        <v>-6.9401299999999999</v>
      </c>
      <c r="K2372" s="67">
        <v>110.2557</v>
      </c>
    </row>
    <row r="2373" spans="1:11" ht="14.5">
      <c r="A2373" s="66" t="str">
        <f t="shared" si="37"/>
        <v>GPP KLATEN_JOTANGAN</v>
      </c>
      <c r="B2373" s="66" t="s">
        <v>2967</v>
      </c>
      <c r="C2373" s="66" t="s">
        <v>5784</v>
      </c>
      <c r="D2373" s="76" t="s">
        <v>5764</v>
      </c>
      <c r="E2373" s="66" t="s">
        <v>5786</v>
      </c>
      <c r="F2373" s="67">
        <v>8.89</v>
      </c>
      <c r="G2373" s="67">
        <v>-7.7615999999999996</v>
      </c>
      <c r="H2373" s="67">
        <v>110.646</v>
      </c>
      <c r="I2373" s="66" t="s">
        <v>2894</v>
      </c>
      <c r="J2373" s="67">
        <v>-7.6692</v>
      </c>
      <c r="K2373" s="67">
        <v>110.6751</v>
      </c>
    </row>
    <row r="2374" spans="1:11" ht="14.5">
      <c r="A2374" s="66" t="str">
        <f t="shared" si="37"/>
        <v>GPP KLATEN_JOTON</v>
      </c>
      <c r="B2374" s="66" t="s">
        <v>2968</v>
      </c>
      <c r="C2374" s="66" t="s">
        <v>5784</v>
      </c>
      <c r="D2374" s="76" t="s">
        <v>5749</v>
      </c>
      <c r="E2374" s="66" t="s">
        <v>5786</v>
      </c>
      <c r="F2374" s="67">
        <v>8.89</v>
      </c>
      <c r="G2374" s="67">
        <v>-7.7138299999999997</v>
      </c>
      <c r="H2374" s="67">
        <v>110.533</v>
      </c>
      <c r="I2374" s="66" t="s">
        <v>2894</v>
      </c>
      <c r="J2374" s="67">
        <v>-7.6692</v>
      </c>
      <c r="K2374" s="67">
        <v>110.6751</v>
      </c>
    </row>
    <row r="2375" spans="1:11" ht="14.5">
      <c r="A2375" s="66" t="str">
        <f t="shared" si="37"/>
        <v>GPP KARANGANYAR_JOYOSURAN</v>
      </c>
      <c r="B2375" s="66" t="s">
        <v>2659</v>
      </c>
      <c r="C2375" s="66" t="s">
        <v>5784</v>
      </c>
      <c r="D2375" s="76" t="s">
        <v>5749</v>
      </c>
      <c r="E2375" s="66" t="s">
        <v>5786</v>
      </c>
      <c r="F2375" s="67">
        <v>0.39</v>
      </c>
      <c r="G2375" s="67">
        <v>-7.5881999999999996</v>
      </c>
      <c r="H2375" s="67">
        <v>110.827</v>
      </c>
      <c r="I2375" s="66" t="s">
        <v>2633</v>
      </c>
      <c r="J2375" s="67">
        <v>-7.5687199999999999</v>
      </c>
      <c r="K2375" s="67">
        <v>110.8749</v>
      </c>
    </row>
    <row r="2376" spans="1:11" ht="14.5">
      <c r="A2376" s="66" t="str">
        <f t="shared" si="37"/>
        <v>GPP KARANGANYAR_JOYOTAKAN</v>
      </c>
      <c r="B2376" s="66" t="s">
        <v>2660</v>
      </c>
      <c r="C2376" s="66" t="s">
        <v>5784</v>
      </c>
      <c r="D2376" s="76" t="s">
        <v>5756</v>
      </c>
      <c r="E2376" s="66" t="s">
        <v>5786</v>
      </c>
      <c r="F2376" s="67">
        <v>0.39</v>
      </c>
      <c r="G2376" s="67">
        <v>-7.5932500000000003</v>
      </c>
      <c r="H2376" s="67">
        <v>110.822</v>
      </c>
      <c r="I2376" s="66" t="s">
        <v>2633</v>
      </c>
      <c r="J2376" s="67">
        <v>-7.5687199999999999</v>
      </c>
      <c r="K2376" s="67">
        <v>110.8749</v>
      </c>
    </row>
    <row r="2377" spans="1:11" ht="14.5">
      <c r="A2377" s="66" t="str">
        <f t="shared" si="37"/>
        <v>Temanggung_JRAGAN</v>
      </c>
      <c r="B2377" s="66" t="s">
        <v>5308</v>
      </c>
      <c r="C2377" s="66" t="s">
        <v>5784</v>
      </c>
      <c r="D2377" s="76" t="s">
        <v>5743</v>
      </c>
      <c r="E2377" s="66" t="s">
        <v>5786</v>
      </c>
      <c r="F2377" s="67">
        <v>9.5500000000000007</v>
      </c>
      <c r="G2377" s="67">
        <v>-7.3433700000000002</v>
      </c>
      <c r="H2377" s="67">
        <v>110.158</v>
      </c>
      <c r="I2377" s="66" t="s">
        <v>5294</v>
      </c>
      <c r="J2377" s="67">
        <v>-7.3036099999999999</v>
      </c>
      <c r="K2377" s="67">
        <v>110.15309999999999</v>
      </c>
    </row>
    <row r="2378" spans="1:11" ht="14.5">
      <c r="A2378" s="66" t="str">
        <f t="shared" si="37"/>
        <v>PML 1BEJI_JRAGANAN</v>
      </c>
      <c r="B2378" s="66" t="s">
        <v>4721</v>
      </c>
      <c r="C2378" s="66" t="s">
        <v>5784</v>
      </c>
      <c r="D2378" s="76" t="s">
        <v>5757</v>
      </c>
      <c r="E2378" s="66" t="s">
        <v>5786</v>
      </c>
      <c r="F2378" s="67">
        <v>15.73</v>
      </c>
      <c r="G2378" s="67">
        <v>-6.9700600000000001</v>
      </c>
      <c r="H2378" s="67">
        <v>109.48699999999999</v>
      </c>
      <c r="I2378" s="66" t="s">
        <v>4705</v>
      </c>
      <c r="J2378" s="67">
        <v>-6.8926100000000003</v>
      </c>
      <c r="K2378" s="67">
        <v>109.4507</v>
      </c>
    </row>
    <row r="2379" spans="1:11" ht="14.5">
      <c r="A2379" s="66" t="str">
        <f t="shared" si="37"/>
        <v>Semarang - Kalikuning_JRAGUNG</v>
      </c>
      <c r="B2379" s="66" t="s">
        <v>5096</v>
      </c>
      <c r="C2379" s="66" t="s">
        <v>5784</v>
      </c>
      <c r="D2379" s="76" t="s">
        <v>5757</v>
      </c>
      <c r="E2379" s="66" t="s">
        <v>5786</v>
      </c>
      <c r="F2379" s="67">
        <v>26.27</v>
      </c>
      <c r="G2379" s="67">
        <v>-7.1195700000000004</v>
      </c>
      <c r="H2379" s="67">
        <v>110.551</v>
      </c>
      <c r="I2379" s="66" t="s">
        <v>5061</v>
      </c>
      <c r="J2379" s="67">
        <v>-7.1833299999999998</v>
      </c>
      <c r="K2379" s="67">
        <v>110.4721</v>
      </c>
    </row>
    <row r="2380" spans="1:11" ht="14.5">
      <c r="A2380" s="66" t="str">
        <f t="shared" si="37"/>
        <v>Pati - Sokokulon_JRAHI</v>
      </c>
      <c r="B2380" s="66" t="s">
        <v>4621</v>
      </c>
      <c r="C2380" s="66" t="s">
        <v>5784</v>
      </c>
      <c r="D2380" s="76" t="s">
        <v>5758</v>
      </c>
      <c r="E2380" s="66" t="s">
        <v>5786</v>
      </c>
      <c r="F2380" s="67">
        <v>16.66</v>
      </c>
      <c r="G2380" s="67">
        <v>-6.5786499999999997</v>
      </c>
      <c r="H2380" s="67">
        <v>110.93899999999999</v>
      </c>
      <c r="I2380" s="66" t="s">
        <v>4606</v>
      </c>
      <c r="J2380" s="67">
        <v>-6.7764199999999999</v>
      </c>
      <c r="K2380" s="67">
        <v>110.9949</v>
      </c>
    </row>
    <row r="2381" spans="1:11" ht="14.5">
      <c r="A2381" s="66" t="str">
        <f t="shared" si="37"/>
        <v>Boyolali_JRAKAH</v>
      </c>
      <c r="B2381" s="66" t="s">
        <v>1434</v>
      </c>
      <c r="C2381" s="66" t="s">
        <v>5784</v>
      </c>
      <c r="D2381" s="76" t="s">
        <v>5763</v>
      </c>
      <c r="E2381" s="66" t="s">
        <v>5786</v>
      </c>
      <c r="F2381" s="67">
        <v>17.7</v>
      </c>
      <c r="G2381" s="67">
        <v>-7.4971199999999998</v>
      </c>
      <c r="H2381" s="67">
        <v>110.431</v>
      </c>
      <c r="I2381" s="66" t="s">
        <v>1370</v>
      </c>
      <c r="J2381" s="67">
        <v>-7.5381099999999996</v>
      </c>
      <c r="K2381" s="67">
        <v>110.6292</v>
      </c>
    </row>
    <row r="2382" spans="1:11" ht="14.5">
      <c r="A2382" s="66" t="str">
        <f t="shared" si="37"/>
        <v>GPP PURWOREJO_JRAKAH</v>
      </c>
      <c r="B2382" s="66" t="s">
        <v>1434</v>
      </c>
      <c r="C2382" s="66" t="s">
        <v>5784</v>
      </c>
      <c r="D2382" s="76" t="s">
        <v>5744</v>
      </c>
      <c r="E2382" s="66" t="s">
        <v>5786</v>
      </c>
      <c r="F2382" s="67">
        <v>4.4400000000000004</v>
      </c>
      <c r="G2382" s="67">
        <v>-7.7027900000000002</v>
      </c>
      <c r="H2382" s="67">
        <v>109.958</v>
      </c>
      <c r="I2382" s="66" t="s">
        <v>3504</v>
      </c>
      <c r="J2382" s="67">
        <v>-7.7226800000000004</v>
      </c>
      <c r="K2382" s="67">
        <v>109.9468</v>
      </c>
    </row>
    <row r="2383" spans="1:11" ht="14.5">
      <c r="A2383" s="66" t="str">
        <f t="shared" si="37"/>
        <v>PML 1BEJI_JRAKAH</v>
      </c>
      <c r="B2383" s="66" t="s">
        <v>1434</v>
      </c>
      <c r="C2383" s="66" t="s">
        <v>5784</v>
      </c>
      <c r="D2383" s="76" t="s">
        <v>5737</v>
      </c>
      <c r="E2383" s="66" t="s">
        <v>5786</v>
      </c>
      <c r="F2383" s="67">
        <v>15.73</v>
      </c>
      <c r="G2383" s="67">
        <v>-6.9348200000000002</v>
      </c>
      <c r="H2383" s="67">
        <v>109.453</v>
      </c>
      <c r="I2383" s="66" t="s">
        <v>4705</v>
      </c>
      <c r="J2383" s="67">
        <v>-6.8926100000000003</v>
      </c>
      <c r="K2383" s="67">
        <v>109.4507</v>
      </c>
    </row>
    <row r="2384" spans="1:11" ht="14.5">
      <c r="A2384" s="66" t="str">
        <f t="shared" si="37"/>
        <v>Batang - Kasepuhan_JRAKAHPAYUNG</v>
      </c>
      <c r="B2384" s="66" t="s">
        <v>104</v>
      </c>
      <c r="C2384" s="66" t="s">
        <v>5784</v>
      </c>
      <c r="D2384" s="76" t="s">
        <v>5738</v>
      </c>
      <c r="E2384" s="66" t="s">
        <v>5786</v>
      </c>
      <c r="F2384" s="67">
        <v>9.3699999999999992</v>
      </c>
      <c r="G2384" s="67">
        <v>-6.9667899999999996</v>
      </c>
      <c r="H2384" s="67">
        <v>109.81100000000001</v>
      </c>
      <c r="I2384" s="66" t="s">
        <v>54</v>
      </c>
      <c r="J2384" s="67">
        <v>-6.9040600000000003</v>
      </c>
      <c r="K2384" s="67">
        <v>109.7085</v>
      </c>
    </row>
    <row r="2385" spans="1:11" ht="14.5">
      <c r="A2385" s="66" t="str">
        <f t="shared" si="37"/>
        <v>Batang - Kasepuhan_JREBENGKEMBANG</v>
      </c>
      <c r="B2385" s="66" t="s">
        <v>105</v>
      </c>
      <c r="C2385" s="66" t="s">
        <v>5784</v>
      </c>
      <c r="D2385" s="76" t="s">
        <v>5744</v>
      </c>
      <c r="E2385" s="66" t="s">
        <v>5786</v>
      </c>
      <c r="F2385" s="67">
        <v>5.84</v>
      </c>
      <c r="G2385" s="67">
        <v>-6.9778700000000002</v>
      </c>
      <c r="H2385" s="67">
        <v>109.67400000000001</v>
      </c>
      <c r="I2385" s="66" t="s">
        <v>54</v>
      </c>
      <c r="J2385" s="67">
        <v>-6.9040600000000003</v>
      </c>
      <c r="K2385" s="67">
        <v>109.7085</v>
      </c>
    </row>
    <row r="2386" spans="1:11" ht="14.5">
      <c r="A2386" s="66" t="str">
        <f t="shared" si="37"/>
        <v>BBS 2BULAKAMBA_JUBANG</v>
      </c>
      <c r="B2386" s="66" t="s">
        <v>289</v>
      </c>
      <c r="C2386" s="66" t="s">
        <v>5784</v>
      </c>
      <c r="D2386" s="76" t="s">
        <v>5743</v>
      </c>
      <c r="E2386" s="66" t="s">
        <v>5786</v>
      </c>
      <c r="F2386" s="67">
        <v>20.92</v>
      </c>
      <c r="G2386" s="67">
        <v>-6.9266899999999998</v>
      </c>
      <c r="H2386" s="67">
        <v>108.94199999999999</v>
      </c>
      <c r="I2386" s="66" t="s">
        <v>262</v>
      </c>
      <c r="J2386" s="67">
        <v>-6.8690600000000002</v>
      </c>
      <c r="K2386" s="67">
        <v>108.8972</v>
      </c>
    </row>
    <row r="2387" spans="1:11" ht="14.5">
      <c r="A2387" s="66" t="str">
        <f t="shared" si="37"/>
        <v>Semarang - Kalikuning_JUBELAN</v>
      </c>
      <c r="B2387" s="66" t="s">
        <v>5097</v>
      </c>
      <c r="C2387" s="66" t="s">
        <v>5784</v>
      </c>
      <c r="D2387" s="76" t="s">
        <v>5745</v>
      </c>
      <c r="E2387" s="66" t="s">
        <v>5786</v>
      </c>
      <c r="F2387" s="67">
        <v>10.51</v>
      </c>
      <c r="G2387" s="67">
        <v>-7.2135300000000004</v>
      </c>
      <c r="H2387" s="67">
        <v>110.33</v>
      </c>
      <c r="I2387" s="66" t="s">
        <v>5061</v>
      </c>
      <c r="J2387" s="67">
        <v>-7.1833299999999998</v>
      </c>
      <c r="K2387" s="67">
        <v>110.4721</v>
      </c>
    </row>
    <row r="2388" spans="1:11" ht="14.5">
      <c r="A2388" s="66" t="str">
        <f t="shared" si="37"/>
        <v>Pati - Juwana_JUGO</v>
      </c>
      <c r="B2388" s="66" t="s">
        <v>4500</v>
      </c>
      <c r="C2388" s="66" t="s">
        <v>5784</v>
      </c>
      <c r="D2388" s="76" t="s">
        <v>5755</v>
      </c>
      <c r="E2388" s="66" t="s">
        <v>5786</v>
      </c>
      <c r="F2388" s="67">
        <v>10.32</v>
      </c>
      <c r="G2388" s="67">
        <v>-6.4745799999999996</v>
      </c>
      <c r="H2388" s="67">
        <v>110.946</v>
      </c>
      <c r="I2388" s="66" t="s">
        <v>4458</v>
      </c>
      <c r="J2388" s="67">
        <v>-6.7296100000000001</v>
      </c>
      <c r="K2388" s="67">
        <v>111.1037</v>
      </c>
    </row>
    <row r="2389" spans="1:11" ht="14.5">
      <c r="A2389" s="66" t="str">
        <f t="shared" si="37"/>
        <v>Blora 3 Bangkle_JUKUNG</v>
      </c>
      <c r="B2389" s="66" t="s">
        <v>1198</v>
      </c>
      <c r="C2389" s="66" t="s">
        <v>5784</v>
      </c>
      <c r="D2389" s="76" t="s">
        <v>5754</v>
      </c>
      <c r="E2389" s="66" t="s">
        <v>5786</v>
      </c>
      <c r="F2389" s="67">
        <v>20.29</v>
      </c>
      <c r="G2389" s="67">
        <v>-6.8424399999999999</v>
      </c>
      <c r="H2389" s="67">
        <v>111.411</v>
      </c>
      <c r="I2389" s="66" t="s">
        <v>1166</v>
      </c>
      <c r="J2389" s="67">
        <v>-6.9716199999999997</v>
      </c>
      <c r="K2389" s="67">
        <v>111.4388</v>
      </c>
    </row>
    <row r="2390" spans="1:11" ht="14.5">
      <c r="A2390" s="66" t="str">
        <f t="shared" si="37"/>
        <v>BGR NGADIROJO_JUMANTORO</v>
      </c>
      <c r="B2390" s="66" t="s">
        <v>625</v>
      </c>
      <c r="C2390" s="66" t="s">
        <v>5784</v>
      </c>
      <c r="D2390" s="76" t="s">
        <v>5762</v>
      </c>
      <c r="E2390" s="66" t="s">
        <v>5786</v>
      </c>
      <c r="F2390" s="67">
        <v>21.59</v>
      </c>
      <c r="G2390" s="67">
        <v>-7.6927500000000002</v>
      </c>
      <c r="H2390" s="67">
        <v>111.051</v>
      </c>
      <c r="I2390" s="66" t="s">
        <v>538</v>
      </c>
      <c r="J2390" s="67">
        <v>-7.8147399999999996</v>
      </c>
      <c r="K2390" s="67">
        <v>111.0005</v>
      </c>
    </row>
    <row r="2391" spans="1:11" ht="14.5">
      <c r="A2391" s="66" t="str">
        <f t="shared" si="37"/>
        <v>BGR NGADIROJO_JUMAPOLO</v>
      </c>
      <c r="B2391" s="66" t="s">
        <v>626</v>
      </c>
      <c r="C2391" s="66" t="s">
        <v>5784</v>
      </c>
      <c r="D2391" s="76" t="s">
        <v>5757</v>
      </c>
      <c r="E2391" s="66" t="s">
        <v>5786</v>
      </c>
      <c r="F2391" s="67">
        <v>21.59</v>
      </c>
      <c r="G2391" s="67">
        <v>-7.7037800000000001</v>
      </c>
      <c r="H2391" s="67">
        <v>111.004</v>
      </c>
      <c r="I2391" s="66" t="s">
        <v>538</v>
      </c>
      <c r="J2391" s="67">
        <v>-7.8147399999999996</v>
      </c>
      <c r="K2391" s="67">
        <v>111.0005</v>
      </c>
    </row>
    <row r="2392" spans="1:11" ht="14.5">
      <c r="A2392" s="66" t="str">
        <f t="shared" si="37"/>
        <v>BGR TEMANGGUNG_JUMO</v>
      </c>
      <c r="B2392" s="66" t="s">
        <v>1058</v>
      </c>
      <c r="C2392" s="66" t="s">
        <v>5784</v>
      </c>
      <c r="D2392" s="76" t="s">
        <v>5743</v>
      </c>
      <c r="E2392" s="66" t="s">
        <v>5786</v>
      </c>
      <c r="F2392" s="67">
        <v>9.5500000000000007</v>
      </c>
      <c r="G2392" s="67">
        <v>-7.2229599999999996</v>
      </c>
      <c r="H2392" s="67">
        <v>110.10299999999999</v>
      </c>
      <c r="I2392" s="66" t="s">
        <v>999</v>
      </c>
      <c r="J2392" s="67">
        <v>-7.2953299999999999</v>
      </c>
      <c r="K2392" s="67">
        <v>110.0787</v>
      </c>
    </row>
    <row r="2393" spans="1:11" ht="14.5">
      <c r="A2393" s="66" t="str">
        <f t="shared" si="37"/>
        <v>GUDANG DEMAK 2_JUMO</v>
      </c>
      <c r="B2393" s="66" t="s">
        <v>1058</v>
      </c>
      <c r="C2393" s="66" t="s">
        <v>5784</v>
      </c>
      <c r="D2393" s="76" t="s">
        <v>5757</v>
      </c>
      <c r="E2393" s="66" t="s">
        <v>5786</v>
      </c>
      <c r="F2393" s="67">
        <v>53.45</v>
      </c>
      <c r="G2393" s="67">
        <v>-7.1219099999999997</v>
      </c>
      <c r="H2393" s="67">
        <v>110.658</v>
      </c>
      <c r="I2393" s="66" t="s">
        <v>4087</v>
      </c>
      <c r="J2393" s="67">
        <v>-7.0231700000000004</v>
      </c>
      <c r="K2393" s="67">
        <v>110.50660000000001</v>
      </c>
    </row>
    <row r="2394" spans="1:11" ht="14.5">
      <c r="A2394" s="66" t="str">
        <f t="shared" si="37"/>
        <v>GPP MAGELANG_JUMOYO</v>
      </c>
      <c r="B2394" s="66" t="s">
        <v>3163</v>
      </c>
      <c r="C2394" s="66" t="s">
        <v>5784</v>
      </c>
      <c r="D2394" s="76" t="s">
        <v>5738</v>
      </c>
      <c r="E2394" s="66" t="s">
        <v>5786</v>
      </c>
      <c r="F2394" s="67">
        <v>7.61</v>
      </c>
      <c r="G2394" s="67">
        <v>-7.6076899999999998</v>
      </c>
      <c r="H2394" s="67">
        <v>110.309</v>
      </c>
      <c r="I2394" s="66" t="s">
        <v>3103</v>
      </c>
      <c r="J2394" s="67">
        <v>-7.3955399999999996</v>
      </c>
      <c r="K2394" s="67">
        <v>110.24469999999999</v>
      </c>
    </row>
    <row r="2395" spans="1:11" ht="14.5">
      <c r="A2395" s="66" t="str">
        <f t="shared" si="37"/>
        <v>GPP KLATEN_JUNGKARE</v>
      </c>
      <c r="B2395" s="66" t="s">
        <v>2969</v>
      </c>
      <c r="C2395" s="66" t="s">
        <v>5784</v>
      </c>
      <c r="D2395" s="76" t="s">
        <v>5741</v>
      </c>
      <c r="E2395" s="66" t="s">
        <v>5786</v>
      </c>
      <c r="F2395" s="67">
        <v>8.89</v>
      </c>
      <c r="G2395" s="67">
        <v>-7.6533600000000002</v>
      </c>
      <c r="H2395" s="67">
        <v>110.6157</v>
      </c>
      <c r="I2395" s="66" t="s">
        <v>2894</v>
      </c>
      <c r="J2395" s="67">
        <v>-7.6692</v>
      </c>
      <c r="K2395" s="67">
        <v>110.6751</v>
      </c>
    </row>
    <row r="2396" spans="1:11" ht="14.5">
      <c r="A2396" s="66" t="str">
        <f t="shared" si="37"/>
        <v>GPP KARANGANYAR_JUNGKE</v>
      </c>
      <c r="B2396" s="66" t="s">
        <v>2661</v>
      </c>
      <c r="C2396" s="66" t="s">
        <v>5784</v>
      </c>
      <c r="D2396" s="76" t="s">
        <v>5746</v>
      </c>
      <c r="E2396" s="66" t="s">
        <v>5786</v>
      </c>
      <c r="F2396" s="67">
        <v>21.59</v>
      </c>
      <c r="G2396" s="67">
        <v>-7.6013000000000002</v>
      </c>
      <c r="H2396" s="67">
        <v>110.938</v>
      </c>
      <c r="I2396" s="66" t="s">
        <v>2633</v>
      </c>
      <c r="J2396" s="67">
        <v>-7.5687199999999999</v>
      </c>
      <c r="K2396" s="67">
        <v>110.8749</v>
      </c>
    </row>
    <row r="2397" spans="1:11" ht="14.5">
      <c r="A2397" s="66" t="str">
        <f t="shared" si="37"/>
        <v>Jepara - Mayong_JUNGPASIR</v>
      </c>
      <c r="B2397" s="66" t="s">
        <v>4182</v>
      </c>
      <c r="C2397" s="66" t="s">
        <v>5784</v>
      </c>
      <c r="D2397" s="76" t="s">
        <v>5746</v>
      </c>
      <c r="E2397" s="66" t="s">
        <v>5786</v>
      </c>
      <c r="F2397" s="67">
        <v>26.27</v>
      </c>
      <c r="G2397" s="67">
        <v>-6.7588100000000004</v>
      </c>
      <c r="H2397" s="67">
        <v>110.66</v>
      </c>
      <c r="I2397" s="66" t="s">
        <v>4145</v>
      </c>
      <c r="J2397" s="67">
        <v>-6.7420299999999997</v>
      </c>
      <c r="K2397" s="67">
        <v>110.7436</v>
      </c>
    </row>
    <row r="2398" spans="1:11" ht="14.5">
      <c r="A2398" s="66" t="str">
        <f t="shared" si="37"/>
        <v>Jepara - Mayong_JUNGSEMI</v>
      </c>
      <c r="B2398" s="66" t="s">
        <v>4183</v>
      </c>
      <c r="C2398" s="66" t="s">
        <v>5784</v>
      </c>
      <c r="D2398" s="76" t="s">
        <v>5754</v>
      </c>
      <c r="E2398" s="66" t="s">
        <v>5786</v>
      </c>
      <c r="F2398" s="67">
        <v>26.27</v>
      </c>
      <c r="G2398" s="67">
        <v>-6.7688100000000002</v>
      </c>
      <c r="H2398" s="67">
        <v>110.66500000000001</v>
      </c>
      <c r="I2398" s="66" t="s">
        <v>4145</v>
      </c>
      <c r="J2398" s="67">
        <v>-6.7420299999999997</v>
      </c>
      <c r="K2398" s="67">
        <v>110.7436</v>
      </c>
    </row>
    <row r="2399" spans="1:11" ht="14.5">
      <c r="A2399" s="66" t="str">
        <f t="shared" si="37"/>
        <v>Batang - Kasepuhan_JURAGAN</v>
      </c>
      <c r="B2399" s="66" t="s">
        <v>106</v>
      </c>
      <c r="C2399" s="66" t="s">
        <v>5784</v>
      </c>
      <c r="D2399" s="76" t="s">
        <v>5738</v>
      </c>
      <c r="E2399" s="66" t="s">
        <v>5786</v>
      </c>
      <c r="F2399" s="67">
        <v>9.3699999999999992</v>
      </c>
      <c r="G2399" s="67">
        <v>-6.92239</v>
      </c>
      <c r="H2399" s="67">
        <v>109.777</v>
      </c>
      <c r="I2399" s="66" t="s">
        <v>54</v>
      </c>
      <c r="J2399" s="67">
        <v>-6.9040600000000003</v>
      </c>
      <c r="K2399" s="67">
        <v>109.7085</v>
      </c>
    </row>
    <row r="2400" spans="1:11" ht="14.5">
      <c r="A2400" s="66" t="str">
        <f t="shared" si="37"/>
        <v>Kudus - Kaliwungu_JURANG</v>
      </c>
      <c r="B2400" s="66" t="s">
        <v>4410</v>
      </c>
      <c r="C2400" s="66" t="s">
        <v>5784</v>
      </c>
      <c r="D2400" s="76" t="s">
        <v>5742</v>
      </c>
      <c r="E2400" s="66" t="s">
        <v>5786</v>
      </c>
      <c r="F2400" s="67">
        <v>13.38</v>
      </c>
      <c r="G2400" s="67">
        <v>-6.7384000000000004</v>
      </c>
      <c r="H2400" s="67">
        <v>110.849</v>
      </c>
      <c r="I2400" s="66" t="s">
        <v>4381</v>
      </c>
      <c r="J2400" s="67">
        <v>-6.8014900000000003</v>
      </c>
      <c r="K2400" s="67">
        <v>110.82510000000001</v>
      </c>
    </row>
    <row r="2401" spans="1:11" ht="14.5">
      <c r="A2401" s="66" t="str">
        <f t="shared" si="37"/>
        <v>Temanggung_JURANG</v>
      </c>
      <c r="B2401" s="66" t="s">
        <v>4410</v>
      </c>
      <c r="C2401" s="66" t="s">
        <v>5784</v>
      </c>
      <c r="D2401" s="76" t="s">
        <v>5763</v>
      </c>
      <c r="E2401" s="66" t="s">
        <v>5786</v>
      </c>
      <c r="F2401" s="67">
        <v>9.5500000000000007</v>
      </c>
      <c r="G2401" s="67">
        <v>-7.3010599999999997</v>
      </c>
      <c r="H2401" s="67">
        <v>110.17</v>
      </c>
      <c r="I2401" s="66" t="s">
        <v>5294</v>
      </c>
      <c r="J2401" s="67">
        <v>-7.3036099999999999</v>
      </c>
      <c r="K2401" s="67">
        <v>110.15309999999999</v>
      </c>
    </row>
    <row r="2402" spans="1:11" ht="14.5">
      <c r="A2402" s="66" t="str">
        <f t="shared" si="37"/>
        <v>BGR JENARSARI_JURANGAGUNG</v>
      </c>
      <c r="B2402" s="66" t="s">
        <v>392</v>
      </c>
      <c r="C2402" s="66" t="s">
        <v>5784</v>
      </c>
      <c r="D2402" s="76" t="s">
        <v>5761</v>
      </c>
      <c r="E2402" s="66" t="s">
        <v>5786</v>
      </c>
      <c r="F2402" s="67">
        <v>16.97</v>
      </c>
      <c r="G2402" s="67">
        <v>-7.0805300000000004</v>
      </c>
      <c r="H2402" s="67">
        <v>109.994</v>
      </c>
      <c r="I2402" s="66" t="s">
        <v>346</v>
      </c>
      <c r="J2402" s="67">
        <v>-6.95329</v>
      </c>
      <c r="K2402" s="67">
        <v>110.10129999999999</v>
      </c>
    </row>
    <row r="2403" spans="1:11" ht="14.5">
      <c r="A2403" s="66" t="str">
        <f t="shared" si="37"/>
        <v>Banyumas 3 - Wangon_JURANGBAHAS</v>
      </c>
      <c r="B2403" s="66" t="s">
        <v>29</v>
      </c>
      <c r="C2403" s="66" t="s">
        <v>5784</v>
      </c>
      <c r="D2403" s="76" t="s">
        <v>5759</v>
      </c>
      <c r="E2403" s="66" t="s">
        <v>5786</v>
      </c>
      <c r="F2403" s="67">
        <v>9.3800000000000008</v>
      </c>
      <c r="G2403" s="67">
        <v>-7.5007900000000003</v>
      </c>
      <c r="H2403" s="67">
        <v>109.042</v>
      </c>
      <c r="I2403" s="66" t="s">
        <v>8</v>
      </c>
      <c r="J2403" s="67">
        <v>-7.5113599999999998</v>
      </c>
      <c r="K2403" s="67">
        <v>109.03959999999999</v>
      </c>
    </row>
    <row r="2404" spans="1:11" ht="14.5">
      <c r="A2404" s="66" t="str">
        <f t="shared" si="37"/>
        <v>Blora 3 Bangkle_JURANGJERO</v>
      </c>
      <c r="B2404" s="66" t="s">
        <v>1199</v>
      </c>
      <c r="C2404" s="66" t="s">
        <v>5784</v>
      </c>
      <c r="D2404" s="76" t="s">
        <v>5756</v>
      </c>
      <c r="E2404" s="66" t="s">
        <v>5786</v>
      </c>
      <c r="F2404" s="67">
        <v>44.23</v>
      </c>
      <c r="G2404" s="67">
        <v>-6.8982200000000002</v>
      </c>
      <c r="H2404" s="67">
        <v>111.506</v>
      </c>
      <c r="I2404" s="66" t="s">
        <v>1166</v>
      </c>
      <c r="J2404" s="67">
        <v>-6.9716199999999997</v>
      </c>
      <c r="K2404" s="67">
        <v>111.4388</v>
      </c>
    </row>
    <row r="2405" spans="1:11" ht="14.5">
      <c r="A2405" s="66" t="str">
        <f t="shared" si="37"/>
        <v>GD. LASEM_JURANGJERO</v>
      </c>
      <c r="B2405" s="66" t="s">
        <v>1199</v>
      </c>
      <c r="C2405" s="66" t="s">
        <v>5784</v>
      </c>
      <c r="D2405" s="76" t="s">
        <v>5763</v>
      </c>
      <c r="E2405" s="66" t="s">
        <v>5786</v>
      </c>
      <c r="F2405" s="67">
        <v>20.29</v>
      </c>
      <c r="G2405" s="67">
        <v>-6.6549500000000004</v>
      </c>
      <c r="H2405" s="67">
        <v>111.48699999999999</v>
      </c>
      <c r="I2405" s="66" t="s">
        <v>2256</v>
      </c>
      <c r="J2405" s="67">
        <v>-6.6950700000000003</v>
      </c>
      <c r="K2405" s="67">
        <v>111.4366</v>
      </c>
    </row>
    <row r="2406" spans="1:11" ht="14.5">
      <c r="A2406" s="66" t="str">
        <f t="shared" si="37"/>
        <v>GPP KLATEN_JURANGJERO</v>
      </c>
      <c r="B2406" s="66" t="s">
        <v>1199</v>
      </c>
      <c r="C2406" s="66" t="s">
        <v>5784</v>
      </c>
      <c r="D2406" s="76" t="s">
        <v>5766</v>
      </c>
      <c r="E2406" s="66" t="s">
        <v>5786</v>
      </c>
      <c r="F2406" s="67">
        <v>8.89</v>
      </c>
      <c r="G2406" s="67">
        <v>-7.6399299999999997</v>
      </c>
      <c r="H2406" s="67">
        <v>110.634</v>
      </c>
      <c r="I2406" s="66" t="s">
        <v>2894</v>
      </c>
      <c r="J2406" s="67">
        <v>-7.6692</v>
      </c>
      <c r="K2406" s="67">
        <v>110.6751</v>
      </c>
    </row>
    <row r="2407" spans="1:11" ht="14.5">
      <c r="A2407" s="66" t="str">
        <f t="shared" si="37"/>
        <v>GPP SRAGEN_JURANGJERO</v>
      </c>
      <c r="B2407" s="66" t="s">
        <v>1199</v>
      </c>
      <c r="C2407" s="66" t="s">
        <v>5784</v>
      </c>
      <c r="D2407" s="76" t="s">
        <v>5748</v>
      </c>
      <c r="E2407" s="66" t="s">
        <v>5786</v>
      </c>
      <c r="F2407" s="67">
        <v>66.78</v>
      </c>
      <c r="G2407" s="67">
        <v>-7.45702</v>
      </c>
      <c r="H2407" s="67">
        <v>110.98</v>
      </c>
      <c r="I2407" s="66" t="s">
        <v>3898</v>
      </c>
      <c r="J2407" s="67">
        <v>-7.4936100000000003</v>
      </c>
      <c r="K2407" s="67">
        <v>110.9278</v>
      </c>
    </row>
    <row r="2408" spans="1:11" ht="14.5">
      <c r="A2408" s="66" t="str">
        <f t="shared" si="37"/>
        <v>Brebes GPP_JURANGMANGU</v>
      </c>
      <c r="B2408" s="66" t="s">
        <v>1726</v>
      </c>
      <c r="C2408" s="66" t="s">
        <v>5784</v>
      </c>
      <c r="D2408" s="76" t="s">
        <v>5759</v>
      </c>
      <c r="E2408" s="66" t="s">
        <v>5786</v>
      </c>
      <c r="F2408" s="67">
        <v>15.73</v>
      </c>
      <c r="G2408" s="67">
        <v>-7.2013100000000003</v>
      </c>
      <c r="H2408" s="67">
        <v>109.208</v>
      </c>
      <c r="I2408" s="66" t="s">
        <v>1667</v>
      </c>
      <c r="J2408" s="67">
        <v>-7.1220699999999999</v>
      </c>
      <c r="K2408" s="67">
        <v>108.9847</v>
      </c>
    </row>
    <row r="2409" spans="1:11" ht="14.5">
      <c r="A2409" s="66" t="str">
        <f t="shared" si="37"/>
        <v>GPP MAGELANG_JURANGOMBO SELATAN</v>
      </c>
      <c r="B2409" s="66" t="s">
        <v>3164</v>
      </c>
      <c r="C2409" s="66" t="s">
        <v>5784</v>
      </c>
      <c r="D2409" s="76" t="s">
        <v>5738</v>
      </c>
      <c r="E2409" s="66" t="s">
        <v>5786</v>
      </c>
      <c r="F2409" s="67">
        <v>0.15</v>
      </c>
      <c r="G2409" s="67">
        <v>-7.4970499999999998</v>
      </c>
      <c r="H2409" s="67">
        <v>110.209</v>
      </c>
      <c r="I2409" s="66" t="s">
        <v>3103</v>
      </c>
      <c r="J2409" s="67">
        <v>-7.3955399999999996</v>
      </c>
      <c r="K2409" s="67">
        <v>110.24469999999999</v>
      </c>
    </row>
    <row r="2410" spans="1:11" ht="14.5">
      <c r="A2410" s="66" t="str">
        <f t="shared" si="37"/>
        <v>GPP MAGELANG_JURANGOMBO UTARA</v>
      </c>
      <c r="B2410" s="66" t="s">
        <v>3165</v>
      </c>
      <c r="C2410" s="66" t="s">
        <v>5784</v>
      </c>
      <c r="D2410" s="76" t="s">
        <v>5738</v>
      </c>
      <c r="E2410" s="66" t="s">
        <v>5786</v>
      </c>
      <c r="F2410" s="67">
        <v>0.15</v>
      </c>
      <c r="G2410" s="67">
        <v>-7.4886400000000002</v>
      </c>
      <c r="H2410" s="67">
        <v>110.21</v>
      </c>
      <c r="I2410" s="66" t="s">
        <v>3103</v>
      </c>
      <c r="J2410" s="67">
        <v>-7.3955399999999996</v>
      </c>
      <c r="K2410" s="67">
        <v>110.24469999999999</v>
      </c>
    </row>
    <row r="2411" spans="1:11" ht="14.5">
      <c r="A2411" s="66" t="str">
        <f t="shared" si="37"/>
        <v>GPP SUKOHARJO_JURON</v>
      </c>
      <c r="B2411" s="66" t="s">
        <v>4001</v>
      </c>
      <c r="C2411" s="66" t="s">
        <v>5784</v>
      </c>
      <c r="D2411" s="76" t="s">
        <v>5739</v>
      </c>
      <c r="E2411" s="66" t="s">
        <v>5786</v>
      </c>
      <c r="F2411" s="67">
        <v>14.71</v>
      </c>
      <c r="G2411" s="67">
        <v>-7.7250199999999998</v>
      </c>
      <c r="H2411" s="67">
        <v>110.93</v>
      </c>
      <c r="I2411" s="66" t="s">
        <v>3993</v>
      </c>
      <c r="J2411" s="67">
        <v>-7.7412599999999996</v>
      </c>
      <c r="K2411" s="67">
        <v>110.8785</v>
      </c>
    </row>
    <row r="2412" spans="1:11" ht="14.5">
      <c r="A2412" s="66" t="str">
        <f t="shared" si="37"/>
        <v>Boyolali_JURUG</v>
      </c>
      <c r="B2412" s="66" t="s">
        <v>1435</v>
      </c>
      <c r="C2412" s="66" t="s">
        <v>5784</v>
      </c>
      <c r="D2412" s="76" t="s">
        <v>5739</v>
      </c>
      <c r="E2412" s="66" t="s">
        <v>5786</v>
      </c>
      <c r="F2412" s="67">
        <v>17.7</v>
      </c>
      <c r="G2412" s="67">
        <v>-7.5625</v>
      </c>
      <c r="H2412" s="67">
        <v>110.614</v>
      </c>
      <c r="I2412" s="66" t="s">
        <v>1370</v>
      </c>
      <c r="J2412" s="67">
        <v>-7.5381099999999996</v>
      </c>
      <c r="K2412" s="67">
        <v>110.6292</v>
      </c>
    </row>
    <row r="2413" spans="1:11" ht="14.5">
      <c r="A2413" s="66" t="str">
        <f t="shared" si="37"/>
        <v>GPP GROBOGAN_JUWANGI</v>
      </c>
      <c r="B2413" s="66" t="s">
        <v>2600</v>
      </c>
      <c r="C2413" s="66" t="s">
        <v>5784</v>
      </c>
      <c r="D2413" s="76" t="s">
        <v>5739</v>
      </c>
      <c r="E2413" s="66" t="s">
        <v>5786</v>
      </c>
      <c r="F2413" s="67">
        <v>17.7</v>
      </c>
      <c r="G2413" s="67">
        <v>-7.1768099999999997</v>
      </c>
      <c r="H2413" s="67">
        <v>110.752</v>
      </c>
      <c r="I2413" s="66" t="s">
        <v>2583</v>
      </c>
      <c r="J2413" s="67">
        <v>-7.1456299999999997</v>
      </c>
      <c r="K2413" s="67">
        <v>110.9007</v>
      </c>
    </row>
    <row r="2414" spans="1:11" ht="14.5">
      <c r="A2414" s="66" t="str">
        <f t="shared" si="37"/>
        <v>GPP KLATEN_JUWIRAN</v>
      </c>
      <c r="B2414" s="66" t="s">
        <v>2970</v>
      </c>
      <c r="C2414" s="66" t="s">
        <v>5784</v>
      </c>
      <c r="D2414" s="76" t="s">
        <v>5738</v>
      </c>
      <c r="E2414" s="66" t="s">
        <v>5786</v>
      </c>
      <c r="F2414" s="67">
        <v>8.89</v>
      </c>
      <c r="G2414" s="67">
        <v>-7.66873</v>
      </c>
      <c r="H2414" s="67">
        <v>110.72799999999999</v>
      </c>
      <c r="I2414" s="66" t="s">
        <v>2894</v>
      </c>
      <c r="J2414" s="67">
        <v>-7.6692</v>
      </c>
      <c r="K2414" s="67">
        <v>110.6751</v>
      </c>
    </row>
    <row r="2415" spans="1:11" ht="14.5">
      <c r="A2415" s="66" t="str">
        <f t="shared" si="37"/>
        <v>BGR JENARSARI_JUWIRING</v>
      </c>
      <c r="B2415" s="66" t="s">
        <v>393</v>
      </c>
      <c r="C2415" s="66" t="s">
        <v>5784</v>
      </c>
      <c r="D2415" s="76" t="s">
        <v>5757</v>
      </c>
      <c r="E2415" s="66" t="s">
        <v>5786</v>
      </c>
      <c r="F2415" s="67">
        <v>16.97</v>
      </c>
      <c r="G2415" s="67">
        <v>-6.8964600000000003</v>
      </c>
      <c r="H2415" s="67">
        <v>110.154</v>
      </c>
      <c r="I2415" s="66" t="s">
        <v>346</v>
      </c>
      <c r="J2415" s="67">
        <v>-6.95329</v>
      </c>
      <c r="K2415" s="67">
        <v>110.10129999999999</v>
      </c>
    </row>
    <row r="2416" spans="1:11" ht="14.5">
      <c r="A2416" s="66" t="str">
        <f t="shared" si="37"/>
        <v>Sukoharjo 2 - Baki_JUWIRING</v>
      </c>
      <c r="B2416" s="66" t="s">
        <v>393</v>
      </c>
      <c r="C2416" s="66" t="s">
        <v>5784</v>
      </c>
      <c r="D2416" s="76" t="s">
        <v>5748</v>
      </c>
      <c r="E2416" s="66" t="s">
        <v>5786</v>
      </c>
      <c r="F2416" s="67">
        <v>8.89</v>
      </c>
      <c r="G2416" s="67">
        <v>-7.6460900000000001</v>
      </c>
      <c r="H2416" s="67">
        <v>110.724</v>
      </c>
      <c r="I2416" s="66" t="s">
        <v>5224</v>
      </c>
      <c r="J2416" s="67">
        <v>-7.6135599999999997</v>
      </c>
      <c r="K2416" s="67">
        <v>110.76560000000001</v>
      </c>
    </row>
    <row r="2417" spans="1:11" ht="14.5">
      <c r="A2417" s="66" t="str">
        <f t="shared" si="37"/>
        <v>Sragen 1 - Ngrampal_JUWOK</v>
      </c>
      <c r="B2417" s="66" t="s">
        <v>5174</v>
      </c>
      <c r="C2417" s="66" t="s">
        <v>5784</v>
      </c>
      <c r="D2417" s="76" t="s">
        <v>5757</v>
      </c>
      <c r="E2417" s="66" t="s">
        <v>5786</v>
      </c>
      <c r="F2417" s="67">
        <v>66.78</v>
      </c>
      <c r="G2417" s="67">
        <v>-7.3422400000000003</v>
      </c>
      <c r="H2417" s="67">
        <v>110.955</v>
      </c>
      <c r="I2417" s="66" t="s">
        <v>5161</v>
      </c>
      <c r="J2417" s="67">
        <v>-7.4020799999999998</v>
      </c>
      <c r="K2417" s="67">
        <v>111.0612</v>
      </c>
    </row>
    <row r="2418" spans="1:11" ht="14.5">
      <c r="A2418" s="66" t="str">
        <f t="shared" si="37"/>
        <v>GPP GROBOGAN_JUWORO</v>
      </c>
      <c r="B2418" s="66" t="s">
        <v>2601</v>
      </c>
      <c r="C2418" s="66" t="s">
        <v>5784</v>
      </c>
      <c r="D2418" s="76" t="s">
        <v>5738</v>
      </c>
      <c r="E2418" s="66" t="s">
        <v>5786</v>
      </c>
      <c r="F2418" s="67">
        <v>53.45</v>
      </c>
      <c r="G2418" s="67">
        <v>-7.2649900000000001</v>
      </c>
      <c r="H2418" s="67">
        <v>110.874</v>
      </c>
      <c r="I2418" s="66" t="s">
        <v>2583</v>
      </c>
      <c r="J2418" s="67">
        <v>-7.1456299999999997</v>
      </c>
      <c r="K2418" s="67">
        <v>110.9007</v>
      </c>
    </row>
    <row r="2419" spans="1:11" ht="14.5">
      <c r="A2419" s="66" t="str">
        <f t="shared" si="37"/>
        <v>GPP PURWOREJO_KABEKELAN</v>
      </c>
      <c r="B2419" s="66" t="s">
        <v>3607</v>
      </c>
      <c r="C2419" s="66" t="s">
        <v>5784</v>
      </c>
      <c r="D2419" s="76" t="s">
        <v>5739</v>
      </c>
      <c r="E2419" s="66" t="s">
        <v>5786</v>
      </c>
      <c r="F2419" s="67">
        <v>15.69</v>
      </c>
      <c r="G2419" s="67">
        <v>-7.7231300000000003</v>
      </c>
      <c r="H2419" s="67">
        <v>109.813</v>
      </c>
      <c r="I2419" s="66" t="s">
        <v>3504</v>
      </c>
      <c r="J2419" s="67">
        <v>-7.7226800000000004</v>
      </c>
      <c r="K2419" s="67">
        <v>109.9468</v>
      </c>
    </row>
    <row r="2420" spans="1:11" ht="14.5">
      <c r="A2420" s="66" t="str">
        <f t="shared" si="37"/>
        <v>Rembang-Tritunggal_KABONGAN LOR</v>
      </c>
      <c r="B2420" s="66" t="s">
        <v>5014</v>
      </c>
      <c r="C2420" s="66" t="s">
        <v>5784</v>
      </c>
      <c r="D2420" s="76" t="s">
        <v>5746</v>
      </c>
      <c r="E2420" s="66" t="s">
        <v>5786</v>
      </c>
      <c r="F2420" s="67">
        <v>20.29</v>
      </c>
      <c r="G2420" s="67">
        <v>-6.7048699999999997</v>
      </c>
      <c r="H2420" s="67">
        <v>111.36</v>
      </c>
      <c r="I2420" s="66" t="s">
        <v>5002</v>
      </c>
      <c r="J2420" s="67">
        <v>-6.6992700000000003</v>
      </c>
      <c r="K2420" s="67">
        <v>111.39919999999999</v>
      </c>
    </row>
    <row r="2421" spans="1:11" ht="14.5">
      <c r="A2421" s="66" t="str">
        <f t="shared" si="37"/>
        <v>GPP PURWOREJO_KABUARAN</v>
      </c>
      <c r="B2421" s="66" t="s">
        <v>3608</v>
      </c>
      <c r="C2421" s="66" t="s">
        <v>5784</v>
      </c>
      <c r="D2421" s="76" t="s">
        <v>5742</v>
      </c>
      <c r="E2421" s="66" t="s">
        <v>5786</v>
      </c>
      <c r="F2421" s="67">
        <v>15.69</v>
      </c>
      <c r="G2421" s="67">
        <v>-7.6732100000000001</v>
      </c>
      <c r="H2421" s="67">
        <v>109.785</v>
      </c>
      <c r="I2421" s="66" t="s">
        <v>3504</v>
      </c>
      <c r="J2421" s="67">
        <v>-7.7226800000000004</v>
      </c>
      <c r="K2421" s="67">
        <v>109.9468</v>
      </c>
    </row>
    <row r="2422" spans="1:11" ht="14.5">
      <c r="A2422" s="66" t="str">
        <f t="shared" si="37"/>
        <v>TGL 3PURWAHAMBA_KABUKAN</v>
      </c>
      <c r="B2422" s="66" t="s">
        <v>5397</v>
      </c>
      <c r="C2422" s="66" t="s">
        <v>5784</v>
      </c>
      <c r="D2422" s="76" t="s">
        <v>5738</v>
      </c>
      <c r="E2422" s="66" t="s">
        <v>5786</v>
      </c>
      <c r="F2422" s="67">
        <v>11.25</v>
      </c>
      <c r="G2422" s="67">
        <v>-6.9329000000000001</v>
      </c>
      <c r="H2422" s="67">
        <v>109.158</v>
      </c>
      <c r="I2422" s="66" t="s">
        <v>5354</v>
      </c>
      <c r="J2422" s="67">
        <v>-6.87378</v>
      </c>
      <c r="K2422" s="67">
        <v>109.2512</v>
      </c>
    </row>
    <row r="2423" spans="1:11" ht="14.5">
      <c r="A2423" s="66" t="str">
        <f t="shared" si="37"/>
        <v>Pemalang - Taman_KABUNAN</v>
      </c>
      <c r="B2423" s="66" t="s">
        <v>4672</v>
      </c>
      <c r="C2423" s="66" t="s">
        <v>5784</v>
      </c>
      <c r="D2423" s="76" t="s">
        <v>5757</v>
      </c>
      <c r="E2423" s="66" t="s">
        <v>5786</v>
      </c>
      <c r="F2423" s="67">
        <v>15.73</v>
      </c>
      <c r="G2423" s="67">
        <v>-6.8759499999999996</v>
      </c>
      <c r="H2423" s="67">
        <v>109.42</v>
      </c>
      <c r="I2423" s="66" t="s">
        <v>4660</v>
      </c>
      <c r="J2423" s="67">
        <v>-6.8936700000000002</v>
      </c>
      <c r="K2423" s="67">
        <v>109.4251</v>
      </c>
    </row>
    <row r="2424" spans="1:11" ht="14.5">
      <c r="A2424" s="66" t="str">
        <f t="shared" si="37"/>
        <v>Purbalingga - Kebong_KABUNDERAN</v>
      </c>
      <c r="B2424" s="66" t="s">
        <v>4828</v>
      </c>
      <c r="C2424" s="66" t="s">
        <v>5784</v>
      </c>
      <c r="D2424" s="76" t="s">
        <v>5758</v>
      </c>
      <c r="E2424" s="66" t="s">
        <v>5786</v>
      </c>
      <c r="F2424" s="67">
        <v>7.6</v>
      </c>
      <c r="G2424" s="67">
        <v>-7.2933700000000004</v>
      </c>
      <c r="H2424" s="67">
        <v>109.396</v>
      </c>
      <c r="I2424" s="66" t="s">
        <v>4781</v>
      </c>
      <c r="J2424" s="67">
        <v>-7.4033100000000003</v>
      </c>
      <c r="K2424" s="67">
        <v>109.3588</v>
      </c>
    </row>
    <row r="2425" spans="1:11" ht="14.5">
      <c r="A2425" s="66" t="str">
        <f t="shared" si="37"/>
        <v>GPP KLATEN_KABUPATEN</v>
      </c>
      <c r="B2425" s="66" t="s">
        <v>2971</v>
      </c>
      <c r="C2425" s="66" t="s">
        <v>5784</v>
      </c>
      <c r="D2425" s="76" t="s">
        <v>5758</v>
      </c>
      <c r="E2425" s="66" t="s">
        <v>5786</v>
      </c>
      <c r="F2425" s="67">
        <v>8.89</v>
      </c>
      <c r="G2425" s="67">
        <v>-7.70418</v>
      </c>
      <c r="H2425" s="67">
        <v>110.602</v>
      </c>
      <c r="I2425" s="66" t="s">
        <v>2894</v>
      </c>
      <c r="J2425" s="67">
        <v>-7.6692</v>
      </c>
      <c r="K2425" s="67">
        <v>110.6751</v>
      </c>
    </row>
    <row r="2426" spans="1:11" ht="14.5">
      <c r="A2426" s="66" t="str">
        <f t="shared" si="37"/>
        <v>Blora 4 Ngawen_KACANGAN</v>
      </c>
      <c r="B2426" s="66" t="s">
        <v>1294</v>
      </c>
      <c r="C2426" s="66" t="s">
        <v>5784</v>
      </c>
      <c r="D2426" s="76" t="s">
        <v>5750</v>
      </c>
      <c r="E2426" s="66" t="s">
        <v>5786</v>
      </c>
      <c r="F2426" s="67">
        <v>44.23</v>
      </c>
      <c r="G2426" s="67">
        <v>-6.9525300000000003</v>
      </c>
      <c r="H2426" s="67">
        <v>111.125</v>
      </c>
      <c r="I2426" s="66" t="s">
        <v>1251</v>
      </c>
      <c r="J2426" s="67">
        <v>-7.0247799999999998</v>
      </c>
      <c r="K2426" s="67">
        <v>111.2928</v>
      </c>
    </row>
    <row r="2427" spans="1:11" ht="14.5">
      <c r="A2427" s="66" t="str">
        <f t="shared" si="37"/>
        <v>GPP GROBOGAN_KACANGAN</v>
      </c>
      <c r="B2427" s="66" t="s">
        <v>1294</v>
      </c>
      <c r="C2427" s="66" t="s">
        <v>5784</v>
      </c>
      <c r="D2427" s="76" t="s">
        <v>5750</v>
      </c>
      <c r="E2427" s="66" t="s">
        <v>5786</v>
      </c>
      <c r="F2427" s="67">
        <v>66.78</v>
      </c>
      <c r="G2427" s="67">
        <v>-7.3118600000000002</v>
      </c>
      <c r="H2427" s="67">
        <v>110.877</v>
      </c>
      <c r="I2427" s="66" t="s">
        <v>2583</v>
      </c>
      <c r="J2427" s="67">
        <v>-7.1456299999999997</v>
      </c>
      <c r="K2427" s="67">
        <v>110.9007</v>
      </c>
    </row>
    <row r="2428" spans="1:11" ht="14.5">
      <c r="A2428" s="66" t="str">
        <f t="shared" si="37"/>
        <v>GPP SRAGEN_KACANGAN</v>
      </c>
      <c r="B2428" s="66" t="s">
        <v>1294</v>
      </c>
      <c r="C2428" s="66" t="s">
        <v>5784</v>
      </c>
      <c r="D2428" s="76" t="s">
        <v>5761</v>
      </c>
      <c r="E2428" s="66" t="s">
        <v>5786</v>
      </c>
      <c r="F2428" s="67">
        <v>17.7</v>
      </c>
      <c r="G2428" s="67">
        <v>-7.3653000000000004</v>
      </c>
      <c r="H2428" s="67">
        <v>110.77</v>
      </c>
      <c r="I2428" s="66" t="s">
        <v>3898</v>
      </c>
      <c r="J2428" s="67">
        <v>-7.4936100000000003</v>
      </c>
      <c r="K2428" s="67">
        <v>110.9278</v>
      </c>
    </row>
    <row r="2429" spans="1:11" ht="14.5">
      <c r="A2429" s="66" t="str">
        <f t="shared" si="37"/>
        <v>GPP MAGELANG_KACEPIT</v>
      </c>
      <c r="B2429" s="66" t="s">
        <v>3166</v>
      </c>
      <c r="C2429" s="66" t="s">
        <v>5784</v>
      </c>
      <c r="D2429" s="76" t="s">
        <v>5764</v>
      </c>
      <c r="E2429" s="66" t="s">
        <v>5786</v>
      </c>
      <c r="F2429" s="67">
        <v>9.5500000000000007</v>
      </c>
      <c r="G2429" s="67">
        <v>-7.37005</v>
      </c>
      <c r="H2429" s="67">
        <v>110.18600000000001</v>
      </c>
      <c r="I2429" s="66" t="s">
        <v>3103</v>
      </c>
      <c r="J2429" s="67">
        <v>-7.3955399999999996</v>
      </c>
      <c r="K2429" s="67">
        <v>110.24469999999999</v>
      </c>
    </row>
    <row r="2430" spans="1:11" ht="14.5">
      <c r="A2430" s="66" t="str">
        <f t="shared" si="37"/>
        <v>TGL 3PURWAHAMBA_KADEMANGARAN</v>
      </c>
      <c r="B2430" s="66" t="s">
        <v>5398</v>
      </c>
      <c r="C2430" s="66" t="s">
        <v>5784</v>
      </c>
      <c r="D2430" s="76" t="s">
        <v>5764</v>
      </c>
      <c r="E2430" s="66" t="s">
        <v>5786</v>
      </c>
      <c r="F2430" s="67">
        <v>11.25</v>
      </c>
      <c r="G2430" s="67">
        <v>-6.8930199999999999</v>
      </c>
      <c r="H2430" s="67">
        <v>109.14700000000001</v>
      </c>
      <c r="I2430" s="66" t="s">
        <v>5354</v>
      </c>
      <c r="J2430" s="67">
        <v>-6.87378</v>
      </c>
      <c r="K2430" s="67">
        <v>109.2512</v>
      </c>
    </row>
    <row r="2431" spans="1:11" ht="14.5">
      <c r="A2431" s="66" t="str">
        <f t="shared" si="37"/>
        <v>Blora 4 Ngawen_KADENGAN</v>
      </c>
      <c r="B2431" s="66" t="s">
        <v>1295</v>
      </c>
      <c r="C2431" s="66" t="s">
        <v>5784</v>
      </c>
      <c r="D2431" s="76" t="s">
        <v>5758</v>
      </c>
      <c r="E2431" s="66" t="s">
        <v>5786</v>
      </c>
      <c r="F2431" s="67">
        <v>44.23</v>
      </c>
      <c r="G2431" s="67">
        <v>-7.1758800000000003</v>
      </c>
      <c r="H2431" s="67">
        <v>111.384</v>
      </c>
      <c r="I2431" s="66" t="s">
        <v>1251</v>
      </c>
      <c r="J2431" s="67">
        <v>-7.0247799999999998</v>
      </c>
      <c r="K2431" s="67">
        <v>111.2928</v>
      </c>
    </row>
    <row r="2432" spans="1:11" ht="14.5">
      <c r="A2432" s="66" t="str">
        <f t="shared" si="37"/>
        <v>GPP KLATEN_KADILAJO</v>
      </c>
      <c r="B2432" s="66" t="s">
        <v>2972</v>
      </c>
      <c r="C2432" s="66" t="s">
        <v>5784</v>
      </c>
      <c r="D2432" s="76" t="s">
        <v>5765</v>
      </c>
      <c r="E2432" s="66" t="s">
        <v>5786</v>
      </c>
      <c r="F2432" s="67">
        <v>8.89</v>
      </c>
      <c r="G2432" s="67">
        <v>-7.6798700000000002</v>
      </c>
      <c r="H2432" s="67">
        <v>110.524</v>
      </c>
      <c r="I2432" s="66" t="s">
        <v>2894</v>
      </c>
      <c r="J2432" s="67">
        <v>-7.6692</v>
      </c>
      <c r="K2432" s="67">
        <v>110.6751</v>
      </c>
    </row>
    <row r="2433" spans="1:11" ht="14.5">
      <c r="A2433" s="66" t="str">
        <f t="shared" si="37"/>
        <v>Demak 1 - Mranak_KADILANGU</v>
      </c>
      <c r="B2433" s="66" t="s">
        <v>1940</v>
      </c>
      <c r="C2433" s="66" t="s">
        <v>5784</v>
      </c>
      <c r="D2433" s="76" t="s">
        <v>5764</v>
      </c>
      <c r="E2433" s="66" t="s">
        <v>5786</v>
      </c>
      <c r="F2433" s="67">
        <v>26.27</v>
      </c>
      <c r="G2433" s="67">
        <v>-6.9067999999999996</v>
      </c>
      <c r="H2433" s="67">
        <v>110.648</v>
      </c>
      <c r="I2433" s="66" t="s">
        <v>1911</v>
      </c>
      <c r="J2433" s="67">
        <v>-6.8903100000000004</v>
      </c>
      <c r="K2433" s="67">
        <v>110.6673</v>
      </c>
    </row>
    <row r="2434" spans="1:11" ht="14.5">
      <c r="A2434" s="66" t="str">
        <f t="shared" ref="A2434:A2497" si="38">CONCATENATE(I2434,"_",B2434)</f>
        <v>Pati - Juwana_KADILANGU</v>
      </c>
      <c r="B2434" s="66" t="s">
        <v>1940</v>
      </c>
      <c r="C2434" s="66" t="s">
        <v>5784</v>
      </c>
      <c r="D2434" s="76" t="s">
        <v>5760</v>
      </c>
      <c r="E2434" s="66" t="s">
        <v>5786</v>
      </c>
      <c r="F2434" s="67">
        <v>16.66</v>
      </c>
      <c r="G2434" s="67">
        <v>-6.6379999999999999</v>
      </c>
      <c r="H2434" s="67">
        <v>111.09399999999999</v>
      </c>
      <c r="I2434" s="66" t="s">
        <v>4458</v>
      </c>
      <c r="J2434" s="67">
        <v>-6.7296100000000001</v>
      </c>
      <c r="K2434" s="67">
        <v>111.1037</v>
      </c>
    </row>
    <row r="2435" spans="1:11" ht="14.5">
      <c r="A2435" s="66" t="str">
        <f t="shared" si="38"/>
        <v>Sukoharjo 2 - Baki_KADILANGU</v>
      </c>
      <c r="B2435" s="66" t="s">
        <v>1940</v>
      </c>
      <c r="C2435" s="66" t="s">
        <v>5784</v>
      </c>
      <c r="D2435" s="76" t="s">
        <v>5753</v>
      </c>
      <c r="E2435" s="66" t="s">
        <v>5786</v>
      </c>
      <c r="F2435" s="67">
        <v>14.71</v>
      </c>
      <c r="G2435" s="67">
        <v>-7.6044900000000002</v>
      </c>
      <c r="H2435" s="67">
        <v>110.789</v>
      </c>
      <c r="I2435" s="66" t="s">
        <v>5224</v>
      </c>
      <c r="J2435" s="67">
        <v>-7.6135599999999997</v>
      </c>
      <c r="K2435" s="67">
        <v>110.76560000000001</v>
      </c>
    </row>
    <row r="2436" spans="1:11" ht="14.5">
      <c r="A2436" s="66" t="str">
        <f t="shared" si="38"/>
        <v>GPP MAGELANG_KADILUWIH</v>
      </c>
      <c r="B2436" s="66" t="s">
        <v>3167</v>
      </c>
      <c r="C2436" s="66" t="s">
        <v>5784</v>
      </c>
      <c r="D2436" s="76" t="s">
        <v>5746</v>
      </c>
      <c r="E2436" s="66" t="s">
        <v>5786</v>
      </c>
      <c r="F2436" s="67">
        <v>7.61</v>
      </c>
      <c r="G2436" s="67">
        <v>-7.6357699999999999</v>
      </c>
      <c r="H2436" s="67">
        <v>110.30200000000001</v>
      </c>
      <c r="I2436" s="66" t="s">
        <v>3103</v>
      </c>
      <c r="J2436" s="67">
        <v>-7.3955399999999996</v>
      </c>
      <c r="K2436" s="67">
        <v>110.24469999999999</v>
      </c>
    </row>
    <row r="2437" spans="1:11" ht="14.5">
      <c r="A2437" s="66" t="str">
        <f t="shared" si="38"/>
        <v>GPP GROBOGAN_KADIPATEN</v>
      </c>
      <c r="B2437" s="66" t="s">
        <v>2602</v>
      </c>
      <c r="C2437" s="66" t="s">
        <v>5784</v>
      </c>
      <c r="D2437" s="76" t="s">
        <v>5746</v>
      </c>
      <c r="E2437" s="66" t="s">
        <v>5786</v>
      </c>
      <c r="F2437" s="67">
        <v>17.7</v>
      </c>
      <c r="G2437" s="67">
        <v>-7.3286800000000003</v>
      </c>
      <c r="H2437" s="67">
        <v>110.749</v>
      </c>
      <c r="I2437" s="66" t="s">
        <v>2583</v>
      </c>
      <c r="J2437" s="67">
        <v>-7.1456299999999997</v>
      </c>
      <c r="K2437" s="67">
        <v>110.9007</v>
      </c>
    </row>
    <row r="2438" spans="1:11" ht="14.5">
      <c r="A2438" s="66" t="str">
        <f t="shared" si="38"/>
        <v>GPP PEKALONGAN_KADIPATEN</v>
      </c>
      <c r="B2438" s="66" t="s">
        <v>2602</v>
      </c>
      <c r="C2438" s="66" t="s">
        <v>5784</v>
      </c>
      <c r="D2438" s="76" t="s">
        <v>5741</v>
      </c>
      <c r="E2438" s="66" t="s">
        <v>5786</v>
      </c>
      <c r="F2438" s="67">
        <v>5.84</v>
      </c>
      <c r="G2438" s="67">
        <v>-6.9240000000000004</v>
      </c>
      <c r="H2438" s="67">
        <v>109.604</v>
      </c>
      <c r="I2438" s="66" t="s">
        <v>3376</v>
      </c>
      <c r="J2438" s="67">
        <v>-6.8898999999999999</v>
      </c>
      <c r="K2438" s="67">
        <v>109.6589</v>
      </c>
    </row>
    <row r="2439" spans="1:11" ht="14.5">
      <c r="A2439" s="66" t="str">
        <f t="shared" si="38"/>
        <v>Wonosobo - Leksono_KADIPATEN</v>
      </c>
      <c r="B2439" s="66" t="s">
        <v>2602</v>
      </c>
      <c r="C2439" s="66" t="s">
        <v>5784</v>
      </c>
      <c r="D2439" s="76" t="s">
        <v>5752</v>
      </c>
      <c r="E2439" s="66" t="s">
        <v>5786</v>
      </c>
      <c r="F2439" s="67">
        <v>7.7</v>
      </c>
      <c r="G2439" s="67">
        <v>-7.4082600000000003</v>
      </c>
      <c r="H2439" s="67">
        <v>109.917</v>
      </c>
      <c r="I2439" s="66" t="s">
        <v>5583</v>
      </c>
      <c r="J2439" s="67">
        <v>-7.4236599999999999</v>
      </c>
      <c r="K2439" s="67">
        <v>109.8591</v>
      </c>
    </row>
    <row r="2440" spans="1:11" ht="14.5">
      <c r="A2440" s="66" t="str">
        <f t="shared" si="38"/>
        <v>BGR NGADIROJO_KADIPIRO</v>
      </c>
      <c r="B2440" s="66" t="s">
        <v>627</v>
      </c>
      <c r="C2440" s="66" t="s">
        <v>5784</v>
      </c>
      <c r="D2440" s="76" t="s">
        <v>5758</v>
      </c>
      <c r="E2440" s="66" t="s">
        <v>5786</v>
      </c>
      <c r="F2440" s="67">
        <v>21.59</v>
      </c>
      <c r="G2440" s="67">
        <v>-7.7167599999999998</v>
      </c>
      <c r="H2440" s="67">
        <v>111.05200000000001</v>
      </c>
      <c r="I2440" s="66" t="s">
        <v>538</v>
      </c>
      <c r="J2440" s="67">
        <v>-7.8147399999999996</v>
      </c>
      <c r="K2440" s="67">
        <v>111.0005</v>
      </c>
    </row>
    <row r="2441" spans="1:11" ht="14.5">
      <c r="A2441" s="66" t="str">
        <f t="shared" si="38"/>
        <v>GPP KARANGANYAR_KADIPIRO</v>
      </c>
      <c r="B2441" s="66" t="s">
        <v>627</v>
      </c>
      <c r="C2441" s="66" t="s">
        <v>5784</v>
      </c>
      <c r="D2441" s="76" t="s">
        <v>5748</v>
      </c>
      <c r="E2441" s="66" t="s">
        <v>5786</v>
      </c>
      <c r="F2441" s="67">
        <v>0.39</v>
      </c>
      <c r="G2441" s="67">
        <v>-7.5366499999999998</v>
      </c>
      <c r="H2441" s="67">
        <v>110.822</v>
      </c>
      <c r="I2441" s="66" t="s">
        <v>2633</v>
      </c>
      <c r="J2441" s="67">
        <v>-7.5687199999999999</v>
      </c>
      <c r="K2441" s="67">
        <v>110.8749</v>
      </c>
    </row>
    <row r="2442" spans="1:11" ht="14.5">
      <c r="A2442" s="66" t="str">
        <f t="shared" si="38"/>
        <v>Sragen 1 - Ngrampal_KADIPIRO</v>
      </c>
      <c r="B2442" s="66" t="s">
        <v>627</v>
      </c>
      <c r="C2442" s="66" t="s">
        <v>5784</v>
      </c>
      <c r="D2442" s="76" t="s">
        <v>5743</v>
      </c>
      <c r="E2442" s="66" t="s">
        <v>5786</v>
      </c>
      <c r="F2442" s="67">
        <v>66.78</v>
      </c>
      <c r="G2442" s="67">
        <v>-7.5041700000000002</v>
      </c>
      <c r="H2442" s="67">
        <v>111.087</v>
      </c>
      <c r="I2442" s="66" t="s">
        <v>5161</v>
      </c>
      <c r="J2442" s="67">
        <v>-7.4020799999999998</v>
      </c>
      <c r="K2442" s="67">
        <v>111.0612</v>
      </c>
    </row>
    <row r="2443" spans="1:11" ht="14.5">
      <c r="A2443" s="66" t="str">
        <f t="shared" si="38"/>
        <v>GPP KLATEN_KADIREJO</v>
      </c>
      <c r="B2443" s="66" t="s">
        <v>2973</v>
      </c>
      <c r="C2443" s="66" t="s">
        <v>5784</v>
      </c>
      <c r="D2443" s="76" t="s">
        <v>5767</v>
      </c>
      <c r="E2443" s="66" t="s">
        <v>5786</v>
      </c>
      <c r="F2443" s="67">
        <v>8.89</v>
      </c>
      <c r="G2443" s="67">
        <v>-7.6585799999999997</v>
      </c>
      <c r="H2443" s="67">
        <v>110.625</v>
      </c>
      <c r="I2443" s="66" t="s">
        <v>2894</v>
      </c>
      <c r="J2443" s="67">
        <v>-7.6692</v>
      </c>
      <c r="K2443" s="67">
        <v>110.6751</v>
      </c>
    </row>
    <row r="2444" spans="1:11" ht="14.5">
      <c r="A2444" s="66" t="str">
        <f t="shared" si="38"/>
        <v>Semarang - Kalikuning_KADIREJO</v>
      </c>
      <c r="B2444" s="66" t="s">
        <v>2973</v>
      </c>
      <c r="C2444" s="66" t="s">
        <v>5784</v>
      </c>
      <c r="D2444" s="76" t="s">
        <v>5754</v>
      </c>
      <c r="E2444" s="66" t="s">
        <v>5786</v>
      </c>
      <c r="F2444" s="67">
        <v>10.51</v>
      </c>
      <c r="G2444" s="67">
        <v>-7.2889200000000001</v>
      </c>
      <c r="H2444" s="67">
        <v>110.54</v>
      </c>
      <c r="I2444" s="66" t="s">
        <v>5061</v>
      </c>
      <c r="J2444" s="67">
        <v>-7.1833299999999998</v>
      </c>
      <c r="K2444" s="67">
        <v>110.4721</v>
      </c>
    </row>
    <row r="2445" spans="1:11" ht="14.5">
      <c r="A2445" s="66" t="str">
        <f t="shared" si="38"/>
        <v>Boyolali_KADIRESO</v>
      </c>
      <c r="B2445" s="66" t="s">
        <v>1436</v>
      </c>
      <c r="C2445" s="66" t="s">
        <v>5784</v>
      </c>
      <c r="D2445" s="76" t="s">
        <v>5757</v>
      </c>
      <c r="E2445" s="66" t="s">
        <v>5786</v>
      </c>
      <c r="F2445" s="67">
        <v>17.7</v>
      </c>
      <c r="G2445" s="67">
        <v>-7.5749199999999997</v>
      </c>
      <c r="H2445" s="67">
        <v>110.646</v>
      </c>
      <c r="I2445" s="66" t="s">
        <v>1370</v>
      </c>
      <c r="J2445" s="67">
        <v>-7.5381099999999996</v>
      </c>
      <c r="K2445" s="67">
        <v>110.6292</v>
      </c>
    </row>
    <row r="2446" spans="1:11" ht="14.5">
      <c r="A2446" s="66" t="str">
        <f t="shared" si="38"/>
        <v>Blora 3 Bangkle_KADIWONO</v>
      </c>
      <c r="B2446" s="66" t="s">
        <v>1200</v>
      </c>
      <c r="C2446" s="66" t="s">
        <v>5784</v>
      </c>
      <c r="D2446" s="76" t="s">
        <v>5756</v>
      </c>
      <c r="E2446" s="66" t="s">
        <v>5786</v>
      </c>
      <c r="F2446" s="67">
        <v>20.29</v>
      </c>
      <c r="G2446" s="67">
        <v>-6.8593700000000002</v>
      </c>
      <c r="H2446" s="67">
        <v>111.438</v>
      </c>
      <c r="I2446" s="66" t="s">
        <v>1166</v>
      </c>
      <c r="J2446" s="67">
        <v>-6.9716199999999997</v>
      </c>
      <c r="K2446" s="67">
        <v>111.4388</v>
      </c>
    </row>
    <row r="2447" spans="1:11" ht="14.5">
      <c r="A2447" s="66" t="str">
        <f t="shared" si="38"/>
        <v>GPP KARANGANYAR_KADOKAN</v>
      </c>
      <c r="B2447" s="66" t="s">
        <v>2662</v>
      </c>
      <c r="C2447" s="66" t="s">
        <v>5784</v>
      </c>
      <c r="D2447" s="76" t="s">
        <v>5750</v>
      </c>
      <c r="E2447" s="66" t="s">
        <v>5786</v>
      </c>
      <c r="F2447" s="67">
        <v>14.71</v>
      </c>
      <c r="G2447" s="67">
        <v>-7.6022800000000004</v>
      </c>
      <c r="H2447" s="67">
        <v>110.82899999999999</v>
      </c>
      <c r="I2447" s="66" t="s">
        <v>2633</v>
      </c>
      <c r="J2447" s="67">
        <v>-7.5687199999999999</v>
      </c>
      <c r="K2447" s="67">
        <v>110.8749</v>
      </c>
    </row>
    <row r="2448" spans="1:11" ht="14.5">
      <c r="A2448" s="66" t="str">
        <f t="shared" si="38"/>
        <v>Brebes GPP_KADUMANIS</v>
      </c>
      <c r="B2448" s="66" t="s">
        <v>1727</v>
      </c>
      <c r="C2448" s="66" t="s">
        <v>5784</v>
      </c>
      <c r="D2448" s="76" t="s">
        <v>5761</v>
      </c>
      <c r="E2448" s="66" t="s">
        <v>5786</v>
      </c>
      <c r="F2448" s="67">
        <v>20.92</v>
      </c>
      <c r="G2448" s="67">
        <v>-7.1731800000000003</v>
      </c>
      <c r="H2448" s="67">
        <v>108.877</v>
      </c>
      <c r="I2448" s="66" t="s">
        <v>1667</v>
      </c>
      <c r="J2448" s="67">
        <v>-7.1220699999999999</v>
      </c>
      <c r="K2448" s="67">
        <v>108.9847</v>
      </c>
    </row>
    <row r="2449" spans="1:11" ht="14.5">
      <c r="A2449" s="66" t="str">
        <f t="shared" si="38"/>
        <v>Sukoharjo 2 - Baki_KAGOKAN</v>
      </c>
      <c r="B2449" s="66" t="s">
        <v>5248</v>
      </c>
      <c r="C2449" s="66" t="s">
        <v>5784</v>
      </c>
      <c r="D2449" s="76" t="s">
        <v>5757</v>
      </c>
      <c r="E2449" s="66" t="s">
        <v>5786</v>
      </c>
      <c r="F2449" s="67">
        <v>14.71</v>
      </c>
      <c r="G2449" s="67">
        <v>-7.5935499999999996</v>
      </c>
      <c r="H2449" s="67">
        <v>110.721</v>
      </c>
      <c r="I2449" s="66" t="s">
        <v>5224</v>
      </c>
      <c r="J2449" s="67">
        <v>-7.6135599999999997</v>
      </c>
      <c r="K2449" s="67">
        <v>110.76560000000001</v>
      </c>
    </row>
    <row r="2450" spans="1:11" ht="14.5">
      <c r="A2450" s="66" t="str">
        <f t="shared" si="38"/>
        <v>Wonosobo - Leksono_KAGUNGAN</v>
      </c>
      <c r="B2450" s="66" t="s">
        <v>5610</v>
      </c>
      <c r="C2450" s="66" t="s">
        <v>5784</v>
      </c>
      <c r="D2450" s="76" t="s">
        <v>5737</v>
      </c>
      <c r="E2450" s="66" t="s">
        <v>5786</v>
      </c>
      <c r="F2450" s="67">
        <v>7.7</v>
      </c>
      <c r="G2450" s="67">
        <v>-7.5057299999999998</v>
      </c>
      <c r="H2450" s="67">
        <v>110.02500000000001</v>
      </c>
      <c r="I2450" s="66" t="s">
        <v>5583</v>
      </c>
      <c r="J2450" s="67">
        <v>-7.4236599999999999</v>
      </c>
      <c r="K2450" s="67">
        <v>109.8591</v>
      </c>
    </row>
    <row r="2451" spans="1:11" ht="14.5">
      <c r="A2451" s="66" t="str">
        <f t="shared" si="38"/>
        <v>GPP KLATEN_KAHUMAN</v>
      </c>
      <c r="B2451" s="66" t="s">
        <v>2974</v>
      </c>
      <c r="C2451" s="66" t="s">
        <v>5784</v>
      </c>
      <c r="D2451" s="76" t="s">
        <v>5744</v>
      </c>
      <c r="E2451" s="66" t="s">
        <v>5786</v>
      </c>
      <c r="F2451" s="67">
        <v>8.89</v>
      </c>
      <c r="G2451" s="67">
        <v>-7.6257799999999998</v>
      </c>
      <c r="H2451" s="67">
        <v>110.67100000000001</v>
      </c>
      <c r="I2451" s="66" t="s">
        <v>2894</v>
      </c>
      <c r="J2451" s="67">
        <v>-7.6692</v>
      </c>
      <c r="K2451" s="67">
        <v>110.6751</v>
      </c>
    </row>
    <row r="2452" spans="1:11" ht="14.5">
      <c r="A2452" s="66" t="str">
        <f t="shared" si="38"/>
        <v>GPP KLATEN_KAHUMAN</v>
      </c>
      <c r="B2452" s="66" t="s">
        <v>2974</v>
      </c>
      <c r="C2452" s="66" t="s">
        <v>5784</v>
      </c>
      <c r="D2452" s="76" t="s">
        <v>5763</v>
      </c>
      <c r="E2452" s="66" t="s">
        <v>5786</v>
      </c>
      <c r="F2452" s="67">
        <v>8.89</v>
      </c>
      <c r="G2452" s="67">
        <v>-7.6638900000000003</v>
      </c>
      <c r="H2452" s="67">
        <v>110.59699999999999</v>
      </c>
      <c r="I2452" s="66" t="s">
        <v>2894</v>
      </c>
      <c r="J2452" s="67">
        <v>-7.6692</v>
      </c>
      <c r="K2452" s="67">
        <v>110.6751</v>
      </c>
    </row>
    <row r="2453" spans="1:11" ht="14.5">
      <c r="A2453" s="66" t="str">
        <f t="shared" si="38"/>
        <v>PML 1BEJI_KAIBAHAN</v>
      </c>
      <c r="B2453" s="66" t="s">
        <v>4722</v>
      </c>
      <c r="C2453" s="66" t="s">
        <v>5784</v>
      </c>
      <c r="D2453" s="76" t="s">
        <v>5746</v>
      </c>
      <c r="E2453" s="66" t="s">
        <v>5786</v>
      </c>
      <c r="F2453" s="67">
        <v>5.84</v>
      </c>
      <c r="G2453" s="67">
        <v>-7.0101500000000003</v>
      </c>
      <c r="H2453" s="67">
        <v>109.51900000000001</v>
      </c>
      <c r="I2453" s="66" t="s">
        <v>4705</v>
      </c>
      <c r="J2453" s="67">
        <v>-6.8926100000000003</v>
      </c>
      <c r="K2453" s="67">
        <v>109.4507</v>
      </c>
    </row>
    <row r="2454" spans="1:11" ht="14.5">
      <c r="A2454" s="66" t="str">
        <f t="shared" si="38"/>
        <v>GPP PURWOREJO_KAIBON</v>
      </c>
      <c r="B2454" s="66" t="s">
        <v>3609</v>
      </c>
      <c r="C2454" s="66" t="s">
        <v>5784</v>
      </c>
      <c r="D2454" s="76" t="s">
        <v>5757</v>
      </c>
      <c r="E2454" s="66" t="s">
        <v>5786</v>
      </c>
      <c r="F2454" s="67">
        <v>15.69</v>
      </c>
      <c r="G2454" s="67">
        <v>-7.7986800000000001</v>
      </c>
      <c r="H2454" s="67">
        <v>109.747</v>
      </c>
      <c r="I2454" s="66" t="s">
        <v>3504</v>
      </c>
      <c r="J2454" s="67">
        <v>-7.7226800000000004</v>
      </c>
      <c r="K2454" s="67">
        <v>109.9468</v>
      </c>
    </row>
    <row r="2455" spans="1:11" ht="14.5">
      <c r="A2455" s="66" t="str">
        <f t="shared" si="38"/>
        <v>GPP PURWOREJO_KAIBONPETANGKURAN</v>
      </c>
      <c r="B2455" s="66" t="s">
        <v>3610</v>
      </c>
      <c r="C2455" s="66" t="s">
        <v>5784</v>
      </c>
      <c r="D2455" s="76" t="s">
        <v>5755</v>
      </c>
      <c r="E2455" s="66" t="s">
        <v>5786</v>
      </c>
      <c r="F2455" s="67">
        <v>15.69</v>
      </c>
      <c r="G2455" s="67">
        <v>-7.7964799999999999</v>
      </c>
      <c r="H2455" s="67">
        <v>109.738</v>
      </c>
      <c r="I2455" s="66" t="s">
        <v>3504</v>
      </c>
      <c r="J2455" s="67">
        <v>-7.7226800000000004</v>
      </c>
      <c r="K2455" s="67">
        <v>109.9468</v>
      </c>
    </row>
    <row r="2456" spans="1:11" ht="14.5">
      <c r="A2456" s="66" t="str">
        <f t="shared" si="38"/>
        <v>GPP MAGELANG_KAJANGKOSO</v>
      </c>
      <c r="B2456" s="66" t="s">
        <v>3168</v>
      </c>
      <c r="C2456" s="66" t="s">
        <v>5784</v>
      </c>
      <c r="D2456" s="76" t="s">
        <v>5748</v>
      </c>
      <c r="E2456" s="66" t="s">
        <v>5786</v>
      </c>
      <c r="F2456" s="67">
        <v>7.61</v>
      </c>
      <c r="G2456" s="67">
        <v>-7.4414499999999997</v>
      </c>
      <c r="H2456" s="67">
        <v>110.327</v>
      </c>
      <c r="I2456" s="66" t="s">
        <v>3103</v>
      </c>
      <c r="J2456" s="67">
        <v>-7.3955399999999996</v>
      </c>
      <c r="K2456" s="67">
        <v>110.24469999999999</v>
      </c>
    </row>
    <row r="2457" spans="1:11" ht="14.5">
      <c r="A2457" s="66" t="str">
        <f t="shared" si="38"/>
        <v>Blora 3 Bangkle_KAJAR</v>
      </c>
      <c r="B2457" s="66" t="s">
        <v>1201</v>
      </c>
      <c r="C2457" s="66" t="s">
        <v>5784</v>
      </c>
      <c r="D2457" s="76" t="s">
        <v>5762</v>
      </c>
      <c r="E2457" s="66" t="s">
        <v>5786</v>
      </c>
      <c r="F2457" s="67">
        <v>20.29</v>
      </c>
      <c r="G2457" s="67">
        <v>-6.8795999999999999</v>
      </c>
      <c r="H2457" s="67">
        <v>111.483</v>
      </c>
      <c r="I2457" s="66" t="s">
        <v>1166</v>
      </c>
      <c r="J2457" s="67">
        <v>-6.9716199999999997</v>
      </c>
      <c r="K2457" s="67">
        <v>111.4388</v>
      </c>
    </row>
    <row r="2458" spans="1:11" ht="14.5">
      <c r="A2458" s="66" t="str">
        <f t="shared" si="38"/>
        <v>GD. LASEM_KAJAR</v>
      </c>
      <c r="B2458" s="66" t="s">
        <v>1201</v>
      </c>
      <c r="C2458" s="66" t="s">
        <v>5784</v>
      </c>
      <c r="D2458" s="76" t="s">
        <v>5749</v>
      </c>
      <c r="E2458" s="66" t="s">
        <v>5786</v>
      </c>
      <c r="F2458" s="67">
        <v>20.29</v>
      </c>
      <c r="G2458" s="67">
        <v>-6.6891999999999996</v>
      </c>
      <c r="H2458" s="67">
        <v>111.47799999999999</v>
      </c>
      <c r="I2458" s="66" t="s">
        <v>2256</v>
      </c>
      <c r="J2458" s="67">
        <v>-6.6950700000000003</v>
      </c>
      <c r="K2458" s="67">
        <v>111.4366</v>
      </c>
    </row>
    <row r="2459" spans="1:11" ht="14.5">
      <c r="A2459" s="66" t="str">
        <f t="shared" si="38"/>
        <v>Kudus - Kaliwungu_KAJAR</v>
      </c>
      <c r="B2459" s="66" t="s">
        <v>1201</v>
      </c>
      <c r="C2459" s="66" t="s">
        <v>5784</v>
      </c>
      <c r="D2459" s="76" t="s">
        <v>5748</v>
      </c>
      <c r="E2459" s="66" t="s">
        <v>5786</v>
      </c>
      <c r="F2459" s="67">
        <v>13.38</v>
      </c>
      <c r="G2459" s="67">
        <v>-6.6834300000000004</v>
      </c>
      <c r="H2459" s="67">
        <v>110.89</v>
      </c>
      <c r="I2459" s="66" t="s">
        <v>4381</v>
      </c>
      <c r="J2459" s="67">
        <v>-6.8014900000000003</v>
      </c>
      <c r="K2459" s="67">
        <v>110.82510000000001</v>
      </c>
    </row>
    <row r="2460" spans="1:11" ht="14.5">
      <c r="A2460" s="66" t="str">
        <f t="shared" si="38"/>
        <v>Pati - Juwana_KAJAR</v>
      </c>
      <c r="B2460" s="66" t="s">
        <v>1201</v>
      </c>
      <c r="C2460" s="66" t="s">
        <v>5784</v>
      </c>
      <c r="D2460" s="76" t="s">
        <v>5765</v>
      </c>
      <c r="E2460" s="66" t="s">
        <v>5786</v>
      </c>
      <c r="F2460" s="67">
        <v>16.66</v>
      </c>
      <c r="G2460" s="67">
        <v>-6.6689499999999997</v>
      </c>
      <c r="H2460" s="67">
        <v>111.078</v>
      </c>
      <c r="I2460" s="66" t="s">
        <v>4458</v>
      </c>
      <c r="J2460" s="67">
        <v>-6.7296100000000001</v>
      </c>
      <c r="K2460" s="67">
        <v>111.1037</v>
      </c>
    </row>
    <row r="2461" spans="1:11" ht="14.5">
      <c r="A2461" s="66" t="str">
        <f t="shared" si="38"/>
        <v>GD. BGR WONOSOBO_KAJEKSAN</v>
      </c>
      <c r="B2461" s="66" t="s">
        <v>2228</v>
      </c>
      <c r="C2461" s="66" t="s">
        <v>5784</v>
      </c>
      <c r="D2461" s="76" t="s">
        <v>5757</v>
      </c>
      <c r="E2461" s="66" t="s">
        <v>5786</v>
      </c>
      <c r="F2461" s="67">
        <v>7.7</v>
      </c>
      <c r="G2461" s="67">
        <v>-7.3885899999999998</v>
      </c>
      <c r="H2461" s="67">
        <v>109.834</v>
      </c>
      <c r="I2461" s="66" t="s">
        <v>2219</v>
      </c>
      <c r="J2461" s="67">
        <v>-7.42415</v>
      </c>
      <c r="K2461" s="67">
        <v>109.8409</v>
      </c>
    </row>
    <row r="2462" spans="1:11" ht="14.5">
      <c r="A2462" s="66" t="str">
        <f t="shared" si="38"/>
        <v>Kudus - Kaliwungu_KAJEKSAN</v>
      </c>
      <c r="B2462" s="66" t="s">
        <v>2228</v>
      </c>
      <c r="C2462" s="66" t="s">
        <v>5784</v>
      </c>
      <c r="D2462" s="76" t="s">
        <v>5757</v>
      </c>
      <c r="E2462" s="66" t="s">
        <v>5786</v>
      </c>
      <c r="F2462" s="67">
        <v>13.38</v>
      </c>
      <c r="G2462" s="67">
        <v>-6.7999400000000003</v>
      </c>
      <c r="H2462" s="67">
        <v>110.83799999999999</v>
      </c>
      <c r="I2462" s="66" t="s">
        <v>4381</v>
      </c>
      <c r="J2462" s="67">
        <v>-6.8014900000000003</v>
      </c>
      <c r="K2462" s="67">
        <v>110.82510000000001</v>
      </c>
    </row>
    <row r="2463" spans="1:11" ht="14.5">
      <c r="A2463" s="66" t="str">
        <f t="shared" si="38"/>
        <v>Brebes GPP_KAJEN</v>
      </c>
      <c r="B2463" s="66" t="s">
        <v>1728</v>
      </c>
      <c r="C2463" s="66" t="s">
        <v>5784</v>
      </c>
      <c r="D2463" s="76" t="s">
        <v>5766</v>
      </c>
      <c r="E2463" s="66" t="s">
        <v>5786</v>
      </c>
      <c r="F2463" s="67">
        <v>11.25</v>
      </c>
      <c r="G2463" s="67">
        <v>-7.0352199999999998</v>
      </c>
      <c r="H2463" s="67">
        <v>109.152</v>
      </c>
      <c r="I2463" s="66" t="s">
        <v>1667</v>
      </c>
      <c r="J2463" s="67">
        <v>-7.1220699999999999</v>
      </c>
      <c r="K2463" s="67">
        <v>108.9847</v>
      </c>
    </row>
    <row r="2464" spans="1:11" ht="14.5">
      <c r="A2464" s="66" t="str">
        <f t="shared" si="38"/>
        <v>GPP KLATEN_KAJEN</v>
      </c>
      <c r="B2464" s="66" t="s">
        <v>1728</v>
      </c>
      <c r="C2464" s="66" t="s">
        <v>5784</v>
      </c>
      <c r="D2464" s="76" t="s">
        <v>5766</v>
      </c>
      <c r="E2464" s="66" t="s">
        <v>5786</v>
      </c>
      <c r="F2464" s="67">
        <v>8.89</v>
      </c>
      <c r="G2464" s="67">
        <v>-7.6959799999999996</v>
      </c>
      <c r="H2464" s="67">
        <v>110.669</v>
      </c>
      <c r="I2464" s="66" t="s">
        <v>2894</v>
      </c>
      <c r="J2464" s="67">
        <v>-7.6692</v>
      </c>
      <c r="K2464" s="67">
        <v>110.6751</v>
      </c>
    </row>
    <row r="2465" spans="1:11" ht="14.5">
      <c r="A2465" s="66" t="str">
        <f t="shared" si="38"/>
        <v>GPP PEKALONGAN_KAJEN</v>
      </c>
      <c r="B2465" s="66" t="s">
        <v>1728</v>
      </c>
      <c r="C2465" s="66" t="s">
        <v>5784</v>
      </c>
      <c r="D2465" s="76" t="s">
        <v>5761</v>
      </c>
      <c r="E2465" s="66" t="s">
        <v>5786</v>
      </c>
      <c r="F2465" s="67">
        <v>5.84</v>
      </c>
      <c r="G2465" s="67">
        <v>-7.0337800000000001</v>
      </c>
      <c r="H2465" s="67">
        <v>109.574</v>
      </c>
      <c r="I2465" s="66" t="s">
        <v>3376</v>
      </c>
      <c r="J2465" s="67">
        <v>-6.8898999999999999</v>
      </c>
      <c r="K2465" s="67">
        <v>109.6589</v>
      </c>
    </row>
    <row r="2466" spans="1:11" ht="14.5">
      <c r="A2466" s="66" t="str">
        <f t="shared" si="38"/>
        <v>Pati - Juwana_KAJEN</v>
      </c>
      <c r="B2466" s="66" t="s">
        <v>1728</v>
      </c>
      <c r="C2466" s="66" t="s">
        <v>5784</v>
      </c>
      <c r="D2466" s="76" t="s">
        <v>5753</v>
      </c>
      <c r="E2466" s="66" t="s">
        <v>5786</v>
      </c>
      <c r="F2466" s="67">
        <v>16.66</v>
      </c>
      <c r="G2466" s="67">
        <v>-6.6071</v>
      </c>
      <c r="H2466" s="67">
        <v>111.05800000000001</v>
      </c>
      <c r="I2466" s="66" t="s">
        <v>4458</v>
      </c>
      <c r="J2466" s="67">
        <v>-6.7296100000000001</v>
      </c>
      <c r="K2466" s="67">
        <v>111.1037</v>
      </c>
    </row>
    <row r="2467" spans="1:11" ht="14.5">
      <c r="A2467" s="66" t="str">
        <f t="shared" si="38"/>
        <v>Brebes GPP_KAJENENGAN</v>
      </c>
      <c r="B2467" s="66" t="s">
        <v>1729</v>
      </c>
      <c r="C2467" s="66" t="s">
        <v>5784</v>
      </c>
      <c r="D2467" s="76" t="s">
        <v>5759</v>
      </c>
      <c r="E2467" s="66" t="s">
        <v>5786</v>
      </c>
      <c r="F2467" s="67">
        <v>11.25</v>
      </c>
      <c r="G2467" s="67">
        <v>-7.1118499999999996</v>
      </c>
      <c r="H2467" s="67">
        <v>109.217</v>
      </c>
      <c r="I2467" s="66" t="s">
        <v>1667</v>
      </c>
      <c r="J2467" s="67">
        <v>-7.1220699999999999</v>
      </c>
      <c r="K2467" s="67">
        <v>108.9847</v>
      </c>
    </row>
    <row r="2468" spans="1:11" ht="14.5">
      <c r="A2468" s="66" t="str">
        <f t="shared" si="38"/>
        <v>Blora 4 Ngawen_KAJENGAN</v>
      </c>
      <c r="B2468" s="66" t="s">
        <v>1296</v>
      </c>
      <c r="C2468" s="66" t="s">
        <v>5784</v>
      </c>
      <c r="D2468" s="76" t="s">
        <v>5749</v>
      </c>
      <c r="E2468" s="66" t="s">
        <v>5786</v>
      </c>
      <c r="F2468" s="67">
        <v>44.23</v>
      </c>
      <c r="G2468" s="67">
        <v>-6.9526500000000002</v>
      </c>
      <c r="H2468" s="67">
        <v>111.214</v>
      </c>
      <c r="I2468" s="66" t="s">
        <v>1251</v>
      </c>
      <c r="J2468" s="67">
        <v>-7.0247799999999998</v>
      </c>
      <c r="K2468" s="67">
        <v>111.2928</v>
      </c>
    </row>
    <row r="2469" spans="1:11" ht="14.5">
      <c r="A2469" s="66" t="str">
        <f t="shared" si="38"/>
        <v>GPP PEKALONGAN_KAJONGAN</v>
      </c>
      <c r="B2469" s="66" t="s">
        <v>3409</v>
      </c>
      <c r="C2469" s="66" t="s">
        <v>5784</v>
      </c>
      <c r="D2469" s="76" t="s">
        <v>5754</v>
      </c>
      <c r="E2469" s="66" t="s">
        <v>5786</v>
      </c>
      <c r="F2469" s="67">
        <v>5.84</v>
      </c>
      <c r="G2469" s="67">
        <v>-7.0534499999999998</v>
      </c>
      <c r="H2469" s="67">
        <v>109.58499999999999</v>
      </c>
      <c r="I2469" s="66" t="s">
        <v>3376</v>
      </c>
      <c r="J2469" s="67">
        <v>-6.8898999999999999</v>
      </c>
      <c r="K2469" s="67">
        <v>109.6589</v>
      </c>
    </row>
    <row r="2470" spans="1:11" ht="14.5">
      <c r="A2470" s="66" t="str">
        <f t="shared" si="38"/>
        <v>Purbalingga - Kebong_KAJONGAN</v>
      </c>
      <c r="B2470" s="66" t="s">
        <v>3409</v>
      </c>
      <c r="C2470" s="66" t="s">
        <v>5784</v>
      </c>
      <c r="D2470" s="76" t="s">
        <v>5753</v>
      </c>
      <c r="E2470" s="66" t="s">
        <v>5786</v>
      </c>
      <c r="F2470" s="67">
        <v>7.6</v>
      </c>
      <c r="G2470" s="67">
        <v>-7.3582299999999998</v>
      </c>
      <c r="H2470" s="67">
        <v>109.349</v>
      </c>
      <c r="I2470" s="66" t="s">
        <v>4781</v>
      </c>
      <c r="J2470" s="67">
        <v>-7.4033100000000003</v>
      </c>
      <c r="K2470" s="67">
        <v>109.3588</v>
      </c>
    </row>
    <row r="2471" spans="1:11" ht="14.5">
      <c r="A2471" s="66" t="str">
        <f t="shared" si="38"/>
        <v>GPP KEBUMEN_KAJORAN</v>
      </c>
      <c r="B2471" s="66" t="s">
        <v>2765</v>
      </c>
      <c r="C2471" s="66" t="s">
        <v>5784</v>
      </c>
      <c r="D2471" s="76" t="s">
        <v>5748</v>
      </c>
      <c r="E2471" s="66" t="s">
        <v>5786</v>
      </c>
      <c r="F2471" s="67">
        <v>15.69</v>
      </c>
      <c r="G2471" s="67">
        <v>-7.58643</v>
      </c>
      <c r="H2471" s="67">
        <v>109.605</v>
      </c>
      <c r="I2471" s="66" t="s">
        <v>2714</v>
      </c>
      <c r="J2471" s="67">
        <v>-7.6109200000000001</v>
      </c>
      <c r="K2471" s="67">
        <v>109.5078</v>
      </c>
    </row>
    <row r="2472" spans="1:11" ht="14.5">
      <c r="A2472" s="66" t="str">
        <f t="shared" si="38"/>
        <v>GPP KLATEN_KAJORAN</v>
      </c>
      <c r="B2472" s="66" t="s">
        <v>2765</v>
      </c>
      <c r="C2472" s="66" t="s">
        <v>5784</v>
      </c>
      <c r="D2472" s="76" t="s">
        <v>5741</v>
      </c>
      <c r="E2472" s="66" t="s">
        <v>5786</v>
      </c>
      <c r="F2472" s="67">
        <v>8.89</v>
      </c>
      <c r="G2472" s="67">
        <v>-7.7465299999999999</v>
      </c>
      <c r="H2472" s="67">
        <v>110.59099999999999</v>
      </c>
      <c r="I2472" s="66" t="s">
        <v>2894</v>
      </c>
      <c r="J2472" s="67">
        <v>-7.6692</v>
      </c>
      <c r="K2472" s="67">
        <v>110.6751</v>
      </c>
    </row>
    <row r="2473" spans="1:11" ht="14.5">
      <c r="A2473" s="66" t="str">
        <f t="shared" si="38"/>
        <v>GPP MAGELANG_KAJORAN</v>
      </c>
      <c r="B2473" s="66" t="s">
        <v>2765</v>
      </c>
      <c r="C2473" s="66" t="s">
        <v>5784</v>
      </c>
      <c r="D2473" s="76" t="s">
        <v>5752</v>
      </c>
      <c r="E2473" s="66" t="s">
        <v>5786</v>
      </c>
      <c r="F2473" s="67">
        <v>7.61</v>
      </c>
      <c r="G2473" s="67">
        <v>-7.5119600000000002</v>
      </c>
      <c r="H2473" s="67">
        <v>110.09699999999999</v>
      </c>
      <c r="I2473" s="66" t="s">
        <v>3103</v>
      </c>
      <c r="J2473" s="67">
        <v>-7.3955399999999996</v>
      </c>
      <c r="K2473" s="67">
        <v>110.24469999999999</v>
      </c>
    </row>
    <row r="2474" spans="1:11" ht="14.5">
      <c r="A2474" s="66" t="str">
        <f t="shared" si="38"/>
        <v>TGL 3PURWAHAMBA_KALADAWA</v>
      </c>
      <c r="B2474" s="66" t="s">
        <v>5399</v>
      </c>
      <c r="C2474" s="66" t="s">
        <v>5784</v>
      </c>
      <c r="D2474" s="76" t="s">
        <v>5745</v>
      </c>
      <c r="E2474" s="66" t="s">
        <v>5786</v>
      </c>
      <c r="F2474" s="67">
        <v>11.25</v>
      </c>
      <c r="G2474" s="67">
        <v>-6.90402</v>
      </c>
      <c r="H2474" s="67">
        <v>109.148</v>
      </c>
      <c r="I2474" s="66" t="s">
        <v>5354</v>
      </c>
      <c r="J2474" s="67">
        <v>-6.87378</v>
      </c>
      <c r="K2474" s="67">
        <v>109.2512</v>
      </c>
    </row>
    <row r="2475" spans="1:11" ht="14.5">
      <c r="A2475" s="66" t="str">
        <f t="shared" si="38"/>
        <v>Blora 3 Bangkle_KALANGAN</v>
      </c>
      <c r="B2475" s="66" t="s">
        <v>1202</v>
      </c>
      <c r="C2475" s="66" t="s">
        <v>5784</v>
      </c>
      <c r="D2475" s="76" t="s">
        <v>5756</v>
      </c>
      <c r="E2475" s="66" t="s">
        <v>5786</v>
      </c>
      <c r="F2475" s="67">
        <v>44.23</v>
      </c>
      <c r="G2475" s="67">
        <v>-6.9426100000000002</v>
      </c>
      <c r="H2475" s="67">
        <v>111.36199999999999</v>
      </c>
      <c r="I2475" s="66" t="s">
        <v>1166</v>
      </c>
      <c r="J2475" s="67">
        <v>-6.9716199999999997</v>
      </c>
      <c r="K2475" s="67">
        <v>111.4388</v>
      </c>
    </row>
    <row r="2476" spans="1:11" ht="14.5">
      <c r="A2476" s="66" t="str">
        <f t="shared" si="38"/>
        <v>Boyolali_KALANGAN</v>
      </c>
      <c r="B2476" s="66" t="s">
        <v>1202</v>
      </c>
      <c r="C2476" s="66" t="s">
        <v>5784</v>
      </c>
      <c r="D2476" s="76" t="s">
        <v>5763</v>
      </c>
      <c r="E2476" s="66" t="s">
        <v>5786</v>
      </c>
      <c r="F2476" s="67">
        <v>17.7</v>
      </c>
      <c r="G2476" s="67">
        <v>-7.38992</v>
      </c>
      <c r="H2476" s="67">
        <v>110.727</v>
      </c>
      <c r="I2476" s="66" t="s">
        <v>1370</v>
      </c>
      <c r="J2476" s="67">
        <v>-7.5381099999999996</v>
      </c>
      <c r="K2476" s="67">
        <v>110.6292</v>
      </c>
    </row>
    <row r="2477" spans="1:11" ht="14.5">
      <c r="A2477" s="66" t="str">
        <f t="shared" si="38"/>
        <v>GPP KLATEN_KALANGAN</v>
      </c>
      <c r="B2477" s="66" t="s">
        <v>1202</v>
      </c>
      <c r="C2477" s="66" t="s">
        <v>5784</v>
      </c>
      <c r="D2477" s="76" t="s">
        <v>5758</v>
      </c>
      <c r="E2477" s="66" t="s">
        <v>5786</v>
      </c>
      <c r="F2477" s="67">
        <v>8.89</v>
      </c>
      <c r="G2477" s="67">
        <v>-7.6924900000000003</v>
      </c>
      <c r="H2477" s="67">
        <v>110.71899999999999</v>
      </c>
      <c r="I2477" s="66" t="s">
        <v>2894</v>
      </c>
      <c r="J2477" s="67">
        <v>-7.6692</v>
      </c>
      <c r="K2477" s="67">
        <v>110.6751</v>
      </c>
    </row>
    <row r="2478" spans="1:11" ht="14.5">
      <c r="A2478" s="66" t="str">
        <f t="shared" si="38"/>
        <v>GPP SRAGEN_KALANGAN</v>
      </c>
      <c r="B2478" s="66" t="s">
        <v>1202</v>
      </c>
      <c r="C2478" s="66" t="s">
        <v>5784</v>
      </c>
      <c r="D2478" s="76" t="s">
        <v>5751</v>
      </c>
      <c r="E2478" s="66" t="s">
        <v>5786</v>
      </c>
      <c r="F2478" s="67">
        <v>66.78</v>
      </c>
      <c r="G2478" s="67">
        <v>-7.3764200000000004</v>
      </c>
      <c r="H2478" s="67">
        <v>110.858</v>
      </c>
      <c r="I2478" s="66" t="s">
        <v>3898</v>
      </c>
      <c r="J2478" s="67">
        <v>-7.4936100000000003</v>
      </c>
      <c r="K2478" s="67">
        <v>110.9278</v>
      </c>
    </row>
    <row r="2479" spans="1:11" ht="14.5">
      <c r="A2479" s="66" t="str">
        <f t="shared" si="38"/>
        <v>GPP GROBOGAN_KALANGBANCAR</v>
      </c>
      <c r="B2479" s="66" t="s">
        <v>2603</v>
      </c>
      <c r="C2479" s="66" t="s">
        <v>5784</v>
      </c>
      <c r="D2479" s="76" t="s">
        <v>5751</v>
      </c>
      <c r="E2479" s="66" t="s">
        <v>5786</v>
      </c>
      <c r="F2479" s="67">
        <v>53.45</v>
      </c>
      <c r="G2479" s="67">
        <v>-7.2423900000000003</v>
      </c>
      <c r="H2479" s="67">
        <v>110.864</v>
      </c>
      <c r="I2479" s="66" t="s">
        <v>2583</v>
      </c>
      <c r="J2479" s="67">
        <v>-7.1456299999999997</v>
      </c>
      <c r="K2479" s="67">
        <v>110.9007</v>
      </c>
    </row>
    <row r="2480" spans="1:11" ht="14.5">
      <c r="A2480" s="66" t="str">
        <f t="shared" si="38"/>
        <v>Blora 4 Ngawen_KALANGDOSARI</v>
      </c>
      <c r="B2480" s="66" t="s">
        <v>1297</v>
      </c>
      <c r="C2480" s="66" t="s">
        <v>5784</v>
      </c>
      <c r="D2480" s="76" t="s">
        <v>5755</v>
      </c>
      <c r="E2480" s="66" t="s">
        <v>5786</v>
      </c>
      <c r="F2480" s="67">
        <v>53.45</v>
      </c>
      <c r="G2480" s="67">
        <v>-7.08141</v>
      </c>
      <c r="H2480" s="67">
        <v>111.199</v>
      </c>
      <c r="I2480" s="66" t="s">
        <v>1251</v>
      </c>
      <c r="J2480" s="67">
        <v>-7.0247799999999998</v>
      </c>
      <c r="K2480" s="67">
        <v>111.2928</v>
      </c>
    </row>
    <row r="2481" spans="1:11" ht="14.5">
      <c r="A2481" s="66" t="str">
        <f t="shared" si="38"/>
        <v>Blora 4 Ngawen_KALANGLUNDO</v>
      </c>
      <c r="B2481" s="66" t="s">
        <v>1298</v>
      </c>
      <c r="C2481" s="66" t="s">
        <v>5784</v>
      </c>
      <c r="D2481" s="76" t="s">
        <v>5761</v>
      </c>
      <c r="E2481" s="66" t="s">
        <v>5786</v>
      </c>
      <c r="F2481" s="67">
        <v>53.45</v>
      </c>
      <c r="G2481" s="67">
        <v>-7.0831499999999998</v>
      </c>
      <c r="H2481" s="67">
        <v>111.16200000000001</v>
      </c>
      <c r="I2481" s="66" t="s">
        <v>1251</v>
      </c>
      <c r="J2481" s="67">
        <v>-7.0247799999999998</v>
      </c>
      <c r="K2481" s="67">
        <v>111.2928</v>
      </c>
    </row>
    <row r="2482" spans="1:11" ht="14.5">
      <c r="A2482" s="66" t="str">
        <f t="shared" si="38"/>
        <v>Blora 4 Ngawen_KALANGREJO</v>
      </c>
      <c r="B2482" s="66" t="s">
        <v>1299</v>
      </c>
      <c r="C2482" s="66" t="s">
        <v>5784</v>
      </c>
      <c r="D2482" s="76" t="s">
        <v>5739</v>
      </c>
      <c r="E2482" s="66" t="s">
        <v>5786</v>
      </c>
      <c r="F2482" s="67">
        <v>44.23</v>
      </c>
      <c r="G2482" s="67">
        <v>-7.0722300000000002</v>
      </c>
      <c r="H2482" s="67">
        <v>111.255</v>
      </c>
      <c r="I2482" s="66" t="s">
        <v>1251</v>
      </c>
      <c r="J2482" s="67">
        <v>-7.0247799999999998</v>
      </c>
      <c r="K2482" s="67">
        <v>111.2928</v>
      </c>
    </row>
    <row r="2483" spans="1:11" ht="14.5">
      <c r="A2483" s="66" t="str">
        <f t="shared" si="38"/>
        <v>BGR JENARSARI_KALANGSONO</v>
      </c>
      <c r="B2483" s="66" t="s">
        <v>394</v>
      </c>
      <c r="C2483" s="66" t="s">
        <v>5784</v>
      </c>
      <c r="D2483" s="76" t="s">
        <v>5757</v>
      </c>
      <c r="E2483" s="66" t="s">
        <v>5786</v>
      </c>
      <c r="F2483" s="67">
        <v>9.3699999999999992</v>
      </c>
      <c r="G2483" s="67">
        <v>-6.9910300000000003</v>
      </c>
      <c r="H2483" s="67">
        <v>109.947</v>
      </c>
      <c r="I2483" s="66" t="s">
        <v>346</v>
      </c>
      <c r="J2483" s="67">
        <v>-6.95329</v>
      </c>
      <c r="K2483" s="67">
        <v>110.10129999999999</v>
      </c>
    </row>
    <row r="2484" spans="1:11" ht="14.5">
      <c r="A2484" s="66" t="str">
        <f t="shared" si="38"/>
        <v>Purbalingga - Kebong_KALAPACUNG</v>
      </c>
      <c r="B2484" s="66" t="s">
        <v>4829</v>
      </c>
      <c r="C2484" s="66" t="s">
        <v>5784</v>
      </c>
      <c r="D2484" s="76" t="s">
        <v>5751</v>
      </c>
      <c r="E2484" s="66" t="s">
        <v>5786</v>
      </c>
      <c r="F2484" s="67">
        <v>7.6</v>
      </c>
      <c r="G2484" s="67">
        <v>-7.3132799999999998</v>
      </c>
      <c r="H2484" s="67">
        <v>109.38200000000001</v>
      </c>
      <c r="I2484" s="66" t="s">
        <v>4781</v>
      </c>
      <c r="J2484" s="67">
        <v>-7.4033100000000003</v>
      </c>
      <c r="K2484" s="67">
        <v>109.3588</v>
      </c>
    </row>
    <row r="2485" spans="1:11" ht="14.5">
      <c r="A2485" s="66" t="str">
        <f t="shared" si="38"/>
        <v>GPP MAGELANG_KALEGEN</v>
      </c>
      <c r="B2485" s="66" t="s">
        <v>3169</v>
      </c>
      <c r="C2485" s="66" t="s">
        <v>5784</v>
      </c>
      <c r="D2485" s="76" t="s">
        <v>5759</v>
      </c>
      <c r="E2485" s="66" t="s">
        <v>5786</v>
      </c>
      <c r="F2485" s="67">
        <v>7.61</v>
      </c>
      <c r="G2485" s="67">
        <v>-7.4482400000000002</v>
      </c>
      <c r="H2485" s="67">
        <v>110.152</v>
      </c>
      <c r="I2485" s="66" t="s">
        <v>3103</v>
      </c>
      <c r="J2485" s="67">
        <v>-7.3955399999999996</v>
      </c>
      <c r="K2485" s="67">
        <v>110.24469999999999</v>
      </c>
    </row>
    <row r="2486" spans="1:11" ht="14.5">
      <c r="A2486" s="66" t="str">
        <f t="shared" si="38"/>
        <v>GPP CEPU (BLORA)_KALEN</v>
      </c>
      <c r="B2486" s="66" t="s">
        <v>2548</v>
      </c>
      <c r="C2486" s="66" t="s">
        <v>5784</v>
      </c>
      <c r="D2486" s="76" t="s">
        <v>5759</v>
      </c>
      <c r="E2486" s="66" t="s">
        <v>5786</v>
      </c>
      <c r="F2486" s="67">
        <v>44.23</v>
      </c>
      <c r="G2486" s="67">
        <v>-7.1379000000000001</v>
      </c>
      <c r="H2486" s="67">
        <v>111.53100000000001</v>
      </c>
      <c r="I2486" s="66" t="s">
        <v>2534</v>
      </c>
      <c r="J2486" s="67">
        <v>-7.1575100000000003</v>
      </c>
      <c r="K2486" s="67">
        <v>111.58580000000001</v>
      </c>
    </row>
    <row r="2487" spans="1:11" ht="14.5">
      <c r="A2487" s="66" t="str">
        <f t="shared" si="38"/>
        <v>GPP KEBUMEN_KALENG</v>
      </c>
      <c r="B2487" s="66" t="s">
        <v>2766</v>
      </c>
      <c r="C2487" s="66" t="s">
        <v>5784</v>
      </c>
      <c r="D2487" s="76" t="s">
        <v>5765</v>
      </c>
      <c r="E2487" s="66" t="s">
        <v>5786</v>
      </c>
      <c r="F2487" s="67">
        <v>15.69</v>
      </c>
      <c r="G2487" s="67">
        <v>-7.73902</v>
      </c>
      <c r="H2487" s="67">
        <v>109.545</v>
      </c>
      <c r="I2487" s="66" t="s">
        <v>2714</v>
      </c>
      <c r="J2487" s="67">
        <v>-7.6109200000000001</v>
      </c>
      <c r="K2487" s="67">
        <v>109.5078</v>
      </c>
    </row>
    <row r="2488" spans="1:11" ht="14.5">
      <c r="A2488" s="66" t="str">
        <f t="shared" si="38"/>
        <v>Batang - Kasepuhan_KALI BAROS</v>
      </c>
      <c r="B2488" s="66" t="s">
        <v>107</v>
      </c>
      <c r="C2488" s="66" t="s">
        <v>5784</v>
      </c>
      <c r="D2488" s="76" t="s">
        <v>5741</v>
      </c>
      <c r="E2488" s="66" t="s">
        <v>5786</v>
      </c>
      <c r="F2488" s="67">
        <v>0.94</v>
      </c>
      <c r="G2488" s="67">
        <v>-6.9043900000000002</v>
      </c>
      <c r="H2488" s="67">
        <v>109.694</v>
      </c>
      <c r="I2488" s="66" t="s">
        <v>54</v>
      </c>
      <c r="J2488" s="67">
        <v>-6.9040600000000003</v>
      </c>
      <c r="K2488" s="67">
        <v>109.7085</v>
      </c>
    </row>
    <row r="2489" spans="1:11" ht="14.5">
      <c r="A2489" s="66" t="str">
        <f t="shared" si="38"/>
        <v>GPP PURWOREJO_KALIABU</v>
      </c>
      <c r="B2489" s="66" t="s">
        <v>3611</v>
      </c>
      <c r="C2489" s="66" t="s">
        <v>5784</v>
      </c>
      <c r="D2489" s="76" t="s">
        <v>5760</v>
      </c>
      <c r="E2489" s="66" t="s">
        <v>5786</v>
      </c>
      <c r="F2489" s="67">
        <v>7.61</v>
      </c>
      <c r="G2489" s="67">
        <v>-7.5517700000000003</v>
      </c>
      <c r="H2489" s="67">
        <v>110.083</v>
      </c>
      <c r="I2489" s="66" t="s">
        <v>3504</v>
      </c>
      <c r="J2489" s="67">
        <v>-7.7226800000000004</v>
      </c>
      <c r="K2489" s="67">
        <v>109.9468</v>
      </c>
    </row>
    <row r="2490" spans="1:11" ht="14.5">
      <c r="A2490" s="66" t="str">
        <f t="shared" si="38"/>
        <v>GPP KEBUMEN_KALIAJIR</v>
      </c>
      <c r="B2490" s="66" t="s">
        <v>2767</v>
      </c>
      <c r="C2490" s="66" t="s">
        <v>5784</v>
      </c>
      <c r="D2490" s="76" t="s">
        <v>5761</v>
      </c>
      <c r="E2490" s="66" t="s">
        <v>5786</v>
      </c>
      <c r="F2490" s="67">
        <v>10.28</v>
      </c>
      <c r="G2490" s="67">
        <v>-7.4783999999999997</v>
      </c>
      <c r="H2490" s="67">
        <v>109.571</v>
      </c>
      <c r="I2490" s="66" t="s">
        <v>2714</v>
      </c>
      <c r="J2490" s="67">
        <v>-7.6109200000000001</v>
      </c>
      <c r="K2490" s="67">
        <v>109.5078</v>
      </c>
    </row>
    <row r="2491" spans="1:11" ht="14.5">
      <c r="A2491" s="66" t="str">
        <f t="shared" si="38"/>
        <v>BGR PURBALINGGA_KALIALANG</v>
      </c>
      <c r="B2491" s="66" t="s">
        <v>887</v>
      </c>
      <c r="C2491" s="66" t="s">
        <v>5784</v>
      </c>
      <c r="D2491" s="76" t="s">
        <v>5765</v>
      </c>
      <c r="E2491" s="66" t="s">
        <v>5786</v>
      </c>
      <c r="F2491" s="67">
        <v>7.6</v>
      </c>
      <c r="G2491" s="67">
        <v>-7.45974</v>
      </c>
      <c r="H2491" s="67">
        <v>109.34</v>
      </c>
      <c r="I2491" s="66" t="s">
        <v>856</v>
      </c>
      <c r="J2491" s="67">
        <v>-7.4180900000000003</v>
      </c>
      <c r="K2491" s="67">
        <v>109.37690000000001</v>
      </c>
    </row>
    <row r="2492" spans="1:11" ht="14.5">
      <c r="A2492" s="66" t="str">
        <f t="shared" si="38"/>
        <v>Brebes 1 - Wonosari_KALIALANG</v>
      </c>
      <c r="B2492" s="66" t="s">
        <v>887</v>
      </c>
      <c r="C2492" s="66" t="s">
        <v>5784</v>
      </c>
      <c r="D2492" s="76" t="s">
        <v>5744</v>
      </c>
      <c r="E2492" s="66" t="s">
        <v>5786</v>
      </c>
      <c r="F2492" s="67">
        <v>20.92</v>
      </c>
      <c r="G2492" s="67">
        <v>-6.9181999999999997</v>
      </c>
      <c r="H2492" s="67">
        <v>109.07299999999999</v>
      </c>
      <c r="I2492" s="66" t="s">
        <v>1567</v>
      </c>
      <c r="J2492" s="67">
        <v>-6.86754</v>
      </c>
      <c r="K2492" s="67">
        <v>108.9863</v>
      </c>
    </row>
    <row r="2493" spans="1:11" ht="14.5">
      <c r="A2493" s="66" t="str">
        <f t="shared" si="38"/>
        <v>Wonosobo - Leksono_KALIALANG</v>
      </c>
      <c r="B2493" s="66" t="s">
        <v>887</v>
      </c>
      <c r="C2493" s="66" t="s">
        <v>5784</v>
      </c>
      <c r="D2493" s="76" t="s">
        <v>5743</v>
      </c>
      <c r="E2493" s="66" t="s">
        <v>5786</v>
      </c>
      <c r="F2493" s="67">
        <v>7.7</v>
      </c>
      <c r="G2493" s="67">
        <v>-7.4817400000000003</v>
      </c>
      <c r="H2493" s="67">
        <v>109.908</v>
      </c>
      <c r="I2493" s="66" t="s">
        <v>5583</v>
      </c>
      <c r="J2493" s="67">
        <v>-7.4236599999999999</v>
      </c>
      <c r="K2493" s="67">
        <v>109.8591</v>
      </c>
    </row>
    <row r="2494" spans="1:11" ht="14.5">
      <c r="A2494" s="66" t="str">
        <f t="shared" si="38"/>
        <v>Jepara - Mayong_KALIAMAN</v>
      </c>
      <c r="B2494" s="66" t="s">
        <v>4184</v>
      </c>
      <c r="C2494" s="66" t="s">
        <v>5784</v>
      </c>
      <c r="D2494" s="76" t="s">
        <v>5757</v>
      </c>
      <c r="E2494" s="66" t="s">
        <v>5786</v>
      </c>
      <c r="F2494" s="67">
        <v>10.32</v>
      </c>
      <c r="G2494" s="67">
        <v>-6.4691599999999996</v>
      </c>
      <c r="H2494" s="67">
        <v>110.74299999999999</v>
      </c>
      <c r="I2494" s="66" t="s">
        <v>4145</v>
      </c>
      <c r="J2494" s="67">
        <v>-6.7420299999999997</v>
      </c>
      <c r="K2494" s="67">
        <v>110.7436</v>
      </c>
    </row>
    <row r="2495" spans="1:11" ht="14.5">
      <c r="A2495" s="66" t="str">
        <f t="shared" si="38"/>
        <v>Wonogiri 2 - Nambangan_KALIANCAR</v>
      </c>
      <c r="B2495" s="66" t="s">
        <v>5555</v>
      </c>
      <c r="C2495" s="66" t="s">
        <v>5784</v>
      </c>
      <c r="D2495" s="76" t="s">
        <v>5758</v>
      </c>
      <c r="E2495" s="66" t="s">
        <v>5786</v>
      </c>
      <c r="F2495" s="67">
        <v>20.7</v>
      </c>
      <c r="G2495" s="67">
        <v>-7.7853399999999997</v>
      </c>
      <c r="H2495" s="67">
        <v>110.896</v>
      </c>
      <c r="I2495" s="66" t="s">
        <v>5545</v>
      </c>
      <c r="J2495" s="67">
        <v>-7.76837</v>
      </c>
      <c r="K2495" s="67">
        <v>110.8871</v>
      </c>
    </row>
    <row r="2496" spans="1:11" ht="14.5">
      <c r="A2496" s="66" t="str">
        <f t="shared" si="38"/>
        <v>Wonosobo - Leksono_KALIANGET</v>
      </c>
      <c r="B2496" s="66" t="s">
        <v>5611</v>
      </c>
      <c r="C2496" s="66" t="s">
        <v>5784</v>
      </c>
      <c r="D2496" s="76" t="s">
        <v>5762</v>
      </c>
      <c r="E2496" s="66" t="s">
        <v>5786</v>
      </c>
      <c r="F2496" s="67">
        <v>7.7</v>
      </c>
      <c r="G2496" s="67">
        <v>-7.3397800000000002</v>
      </c>
      <c r="H2496" s="67">
        <v>109.908</v>
      </c>
      <c r="I2496" s="66" t="s">
        <v>5583</v>
      </c>
      <c r="J2496" s="67">
        <v>-7.4236599999999999</v>
      </c>
      <c r="K2496" s="67">
        <v>109.8591</v>
      </c>
    </row>
    <row r="2497" spans="1:11" ht="14.5">
      <c r="A2497" s="66" t="str">
        <f t="shared" si="38"/>
        <v>GPP MAGELANG_KALIANGKRIK</v>
      </c>
      <c r="B2497" s="66" t="s">
        <v>3170</v>
      </c>
      <c r="C2497" s="66" t="s">
        <v>5784</v>
      </c>
      <c r="D2497" s="76" t="s">
        <v>5753</v>
      </c>
      <c r="E2497" s="66" t="s">
        <v>5786</v>
      </c>
      <c r="F2497" s="67">
        <v>7.61</v>
      </c>
      <c r="G2497" s="67">
        <v>-7.4528800000000004</v>
      </c>
      <c r="H2497" s="67">
        <v>110.10599999999999</v>
      </c>
      <c r="I2497" s="66" t="s">
        <v>3103</v>
      </c>
      <c r="J2497" s="67">
        <v>-7.3955399999999996</v>
      </c>
      <c r="K2497" s="67">
        <v>110.24469999999999</v>
      </c>
    </row>
    <row r="2498" spans="1:11" ht="14.5">
      <c r="A2498" s="66" t="str">
        <f t="shared" ref="A2498:A2561" si="39">CONCATENATE(I2498,"_",B2498)</f>
        <v>Demak 1 - Mranak_KALIANYAR</v>
      </c>
      <c r="B2498" s="66" t="s">
        <v>1941</v>
      </c>
      <c r="C2498" s="66" t="s">
        <v>5784</v>
      </c>
      <c r="D2498" s="76" t="s">
        <v>5771</v>
      </c>
      <c r="E2498" s="66" t="s">
        <v>5786</v>
      </c>
      <c r="F2498" s="67">
        <v>26.27</v>
      </c>
      <c r="G2498" s="67">
        <v>-6.9534900000000004</v>
      </c>
      <c r="H2498" s="67">
        <v>110.676</v>
      </c>
      <c r="I2498" s="66" t="s">
        <v>1911</v>
      </c>
      <c r="J2498" s="67">
        <v>-6.8903100000000004</v>
      </c>
      <c r="K2498" s="67">
        <v>110.6673</v>
      </c>
    </row>
    <row r="2499" spans="1:11" ht="14.5">
      <c r="A2499" s="66" t="str">
        <f t="shared" si="39"/>
        <v>Jepara - Mayong_KALIANYAR</v>
      </c>
      <c r="B2499" s="66" t="s">
        <v>1941</v>
      </c>
      <c r="C2499" s="66" t="s">
        <v>5784</v>
      </c>
      <c r="D2499" s="76" t="s">
        <v>5771</v>
      </c>
      <c r="E2499" s="66" t="s">
        <v>5786</v>
      </c>
      <c r="F2499" s="67">
        <v>10.32</v>
      </c>
      <c r="G2499" s="67">
        <v>-6.6969099999999999</v>
      </c>
      <c r="H2499" s="67">
        <v>110.637</v>
      </c>
      <c r="I2499" s="66" t="s">
        <v>4145</v>
      </c>
      <c r="J2499" s="67">
        <v>-6.7420299999999997</v>
      </c>
      <c r="K2499" s="67">
        <v>110.7436</v>
      </c>
    </row>
    <row r="2500" spans="1:11" ht="14.5">
      <c r="A2500" s="66" t="str">
        <f t="shared" si="39"/>
        <v>BGR JENARSARI_KALIAYU</v>
      </c>
      <c r="B2500" s="66" t="s">
        <v>395</v>
      </c>
      <c r="C2500" s="66" t="s">
        <v>5784</v>
      </c>
      <c r="D2500" s="76" t="s">
        <v>5750</v>
      </c>
      <c r="E2500" s="66" t="s">
        <v>5786</v>
      </c>
      <c r="F2500" s="67">
        <v>16.97</v>
      </c>
      <c r="G2500" s="67">
        <v>-6.8953199999999999</v>
      </c>
      <c r="H2500" s="67">
        <v>110.157</v>
      </c>
      <c r="I2500" s="66" t="s">
        <v>346</v>
      </c>
      <c r="J2500" s="67">
        <v>-6.95329</v>
      </c>
      <c r="K2500" s="67">
        <v>110.10129999999999</v>
      </c>
    </row>
    <row r="2501" spans="1:11" ht="14.5">
      <c r="A2501" s="66" t="str">
        <f t="shared" si="39"/>
        <v>GPP KEBUMEN_KALIBAGOR</v>
      </c>
      <c r="B2501" s="66" t="s">
        <v>2768</v>
      </c>
      <c r="C2501" s="66" t="s">
        <v>5784</v>
      </c>
      <c r="D2501" s="76" t="s">
        <v>5754</v>
      </c>
      <c r="E2501" s="66" t="s">
        <v>5786</v>
      </c>
      <c r="F2501" s="67">
        <v>15.69</v>
      </c>
      <c r="G2501" s="67">
        <v>-7.7117300000000002</v>
      </c>
      <c r="H2501" s="67">
        <v>109.703</v>
      </c>
      <c r="I2501" s="66" t="s">
        <v>2714</v>
      </c>
      <c r="J2501" s="67">
        <v>-7.6109200000000001</v>
      </c>
      <c r="K2501" s="67">
        <v>109.5078</v>
      </c>
    </row>
    <row r="2502" spans="1:11" ht="14.5">
      <c r="A2502" s="66" t="str">
        <f t="shared" si="39"/>
        <v>Purbalingga - Kebong_KALIBAGOR</v>
      </c>
      <c r="B2502" s="66" t="s">
        <v>2768</v>
      </c>
      <c r="C2502" s="66" t="s">
        <v>5784</v>
      </c>
      <c r="D2502" s="76" t="s">
        <v>5754</v>
      </c>
      <c r="E2502" s="66" t="s">
        <v>5786</v>
      </c>
      <c r="F2502" s="67">
        <v>9.3800000000000008</v>
      </c>
      <c r="G2502" s="67">
        <v>-7.4785500000000003</v>
      </c>
      <c r="H2502" s="67">
        <v>109.29900000000001</v>
      </c>
      <c r="I2502" s="66" t="s">
        <v>4781</v>
      </c>
      <c r="J2502" s="67">
        <v>-7.4033100000000003</v>
      </c>
      <c r="K2502" s="67">
        <v>109.3588</v>
      </c>
    </row>
    <row r="2503" spans="1:11" ht="14.5">
      <c r="A2503" s="66" t="str">
        <f t="shared" si="39"/>
        <v>Brebes GPP_KALIBAKUNG</v>
      </c>
      <c r="B2503" s="66" t="s">
        <v>1730</v>
      </c>
      <c r="C2503" s="66" t="s">
        <v>5784</v>
      </c>
      <c r="D2503" s="76" t="s">
        <v>5757</v>
      </c>
      <c r="E2503" s="66" t="s">
        <v>5786</v>
      </c>
      <c r="F2503" s="67">
        <v>11.25</v>
      </c>
      <c r="G2503" s="67">
        <v>-7.1084399999999999</v>
      </c>
      <c r="H2503" s="67">
        <v>109.129</v>
      </c>
      <c r="I2503" s="66" t="s">
        <v>1667</v>
      </c>
      <c r="J2503" s="67">
        <v>-7.1220699999999999</v>
      </c>
      <c r="K2503" s="67">
        <v>108.9847</v>
      </c>
    </row>
    <row r="2504" spans="1:11" ht="14.5">
      <c r="A2504" s="66" t="str">
        <f t="shared" si="39"/>
        <v>BGR JENARSARI_KALIBALIK</v>
      </c>
      <c r="B2504" s="66" t="s">
        <v>396</v>
      </c>
      <c r="C2504" s="66" t="s">
        <v>5784</v>
      </c>
      <c r="D2504" s="76" t="s">
        <v>5765</v>
      </c>
      <c r="E2504" s="66" t="s">
        <v>5786</v>
      </c>
      <c r="F2504" s="67">
        <v>9.3699999999999992</v>
      </c>
      <c r="G2504" s="67">
        <v>-6.9646299999999997</v>
      </c>
      <c r="H2504" s="67">
        <v>109.935</v>
      </c>
      <c r="I2504" s="66" t="s">
        <v>346</v>
      </c>
      <c r="J2504" s="67">
        <v>-6.95329</v>
      </c>
      <c r="K2504" s="67">
        <v>110.10129999999999</v>
      </c>
    </row>
    <row r="2505" spans="1:11" ht="14.5">
      <c r="A2505" s="66" t="str">
        <f t="shared" si="39"/>
        <v>Temanggung_KALIBANGER</v>
      </c>
      <c r="B2505" s="66" t="s">
        <v>5309</v>
      </c>
      <c r="C2505" s="66" t="s">
        <v>5784</v>
      </c>
      <c r="D2505" s="76" t="s">
        <v>5757</v>
      </c>
      <c r="E2505" s="66" t="s">
        <v>5786</v>
      </c>
      <c r="F2505" s="67">
        <v>9.5500000000000007</v>
      </c>
      <c r="G2505" s="67">
        <v>-7.2237600000000004</v>
      </c>
      <c r="H2505" s="67">
        <v>110.134</v>
      </c>
      <c r="I2505" s="66" t="s">
        <v>5294</v>
      </c>
      <c r="J2505" s="67">
        <v>-7.3036099999999999</v>
      </c>
      <c r="K2505" s="67">
        <v>110.15309999999999</v>
      </c>
    </row>
    <row r="2506" spans="1:11" ht="14.5">
      <c r="A2506" s="66" t="str">
        <f t="shared" si="39"/>
        <v>Kebumen - Purbowangi_KALIBANGKANG</v>
      </c>
      <c r="B2506" s="66" t="s">
        <v>4297</v>
      </c>
      <c r="C2506" s="66" t="s">
        <v>5784</v>
      </c>
      <c r="D2506" s="76" t="s">
        <v>5762</v>
      </c>
      <c r="E2506" s="66" t="s">
        <v>5786</v>
      </c>
      <c r="F2506" s="67">
        <v>15.69</v>
      </c>
      <c r="G2506" s="67">
        <v>-7.71082</v>
      </c>
      <c r="H2506" s="67">
        <v>109.42700000000001</v>
      </c>
      <c r="I2506" s="66" t="s">
        <v>4274</v>
      </c>
      <c r="J2506" s="67">
        <v>-7.6099800000000002</v>
      </c>
      <c r="K2506" s="67">
        <v>109.48480000000001</v>
      </c>
    </row>
    <row r="2507" spans="1:11" ht="14.5">
      <c r="A2507" s="66" t="str">
        <f t="shared" si="39"/>
        <v>GD BGR CANDI SEMARANG_KALIBANTENG KIDUL</v>
      </c>
      <c r="B2507" s="66" t="s">
        <v>2023</v>
      </c>
      <c r="C2507" s="66" t="s">
        <v>5784</v>
      </c>
      <c r="D2507" s="76" t="s">
        <v>5755</v>
      </c>
      <c r="E2507" s="66" t="s">
        <v>5786</v>
      </c>
      <c r="F2507" s="67">
        <v>1.22</v>
      </c>
      <c r="G2507" s="67">
        <v>-6.9924099999999996</v>
      </c>
      <c r="H2507" s="67">
        <v>110.383</v>
      </c>
      <c r="I2507" s="66" t="s">
        <v>2006</v>
      </c>
      <c r="J2507" s="67">
        <v>-7.0144599999999997</v>
      </c>
      <c r="K2507" s="67">
        <v>110.3477</v>
      </c>
    </row>
    <row r="2508" spans="1:11" ht="14.5">
      <c r="A2508" s="66" t="str">
        <f t="shared" si="39"/>
        <v>GD BGR CANDI SEMARANG_KALIBANTENG KULON</v>
      </c>
      <c r="B2508" s="66" t="s">
        <v>2024</v>
      </c>
      <c r="C2508" s="66" t="s">
        <v>5784</v>
      </c>
      <c r="D2508" s="76" t="s">
        <v>5738</v>
      </c>
      <c r="E2508" s="66" t="s">
        <v>5786</v>
      </c>
      <c r="F2508" s="67">
        <v>1.22</v>
      </c>
      <c r="G2508" s="67">
        <v>-6.9879199999999999</v>
      </c>
      <c r="H2508" s="67">
        <v>110.38</v>
      </c>
      <c r="I2508" s="66" t="s">
        <v>2006</v>
      </c>
      <c r="J2508" s="67">
        <v>-7.0144599999999997</v>
      </c>
      <c r="K2508" s="67">
        <v>110.3477</v>
      </c>
    </row>
    <row r="2509" spans="1:11" ht="14.5">
      <c r="A2509" s="66" t="str">
        <f t="shared" si="39"/>
        <v>BGR JENARSARI_KALIBARENG</v>
      </c>
      <c r="B2509" s="66" t="s">
        <v>397</v>
      </c>
      <c r="C2509" s="66" t="s">
        <v>5784</v>
      </c>
      <c r="D2509" s="76" t="s">
        <v>5758</v>
      </c>
      <c r="E2509" s="66" t="s">
        <v>5786</v>
      </c>
      <c r="F2509" s="67">
        <v>16.97</v>
      </c>
      <c r="G2509" s="67">
        <v>-7.0437500000000002</v>
      </c>
      <c r="H2509" s="67">
        <v>110.07599999999999</v>
      </c>
      <c r="I2509" s="66" t="s">
        <v>346</v>
      </c>
      <c r="J2509" s="67">
        <v>-6.95329</v>
      </c>
      <c r="K2509" s="67">
        <v>110.10129999999999</v>
      </c>
    </row>
    <row r="2510" spans="1:11" ht="14.5">
      <c r="A2510" s="66" t="str">
        <f t="shared" si="39"/>
        <v>Wonosobo - Leksono_KALIBEBER</v>
      </c>
      <c r="B2510" s="66" t="s">
        <v>5612</v>
      </c>
      <c r="C2510" s="66" t="s">
        <v>5784</v>
      </c>
      <c r="D2510" s="76" t="s">
        <v>5758</v>
      </c>
      <c r="E2510" s="66" t="s">
        <v>5786</v>
      </c>
      <c r="F2510" s="67">
        <v>7.7</v>
      </c>
      <c r="G2510" s="67">
        <v>-7.3234399999999997</v>
      </c>
      <c r="H2510" s="67">
        <v>109.904</v>
      </c>
      <c r="I2510" s="66" t="s">
        <v>5583</v>
      </c>
      <c r="J2510" s="67">
        <v>-7.4236599999999999</v>
      </c>
      <c r="K2510" s="67">
        <v>109.8591</v>
      </c>
    </row>
    <row r="2511" spans="1:11" ht="14.5">
      <c r="A2511" s="66" t="str">
        <f t="shared" si="39"/>
        <v>Kebumen - Purbowangi_KALIBEJI</v>
      </c>
      <c r="B2511" s="66" t="s">
        <v>4298</v>
      </c>
      <c r="C2511" s="66" t="s">
        <v>5784</v>
      </c>
      <c r="D2511" s="76" t="s">
        <v>5738</v>
      </c>
      <c r="E2511" s="66" t="s">
        <v>5786</v>
      </c>
      <c r="F2511" s="67">
        <v>15.69</v>
      </c>
      <c r="G2511" s="67">
        <v>-7.5878399999999999</v>
      </c>
      <c r="H2511" s="67">
        <v>109.491</v>
      </c>
      <c r="I2511" s="66" t="s">
        <v>4274</v>
      </c>
      <c r="J2511" s="67">
        <v>-7.6099800000000002</v>
      </c>
      <c r="K2511" s="67">
        <v>109.48480000000001</v>
      </c>
    </row>
    <row r="2512" spans="1:11" ht="14.5">
      <c r="A2512" s="66" t="str">
        <f t="shared" si="39"/>
        <v>Semarang - Kalikuning_KALIBEJI</v>
      </c>
      <c r="B2512" s="66" t="s">
        <v>4298</v>
      </c>
      <c r="C2512" s="66" t="s">
        <v>5784</v>
      </c>
      <c r="D2512" s="76" t="s">
        <v>5747</v>
      </c>
      <c r="E2512" s="66" t="s">
        <v>5786</v>
      </c>
      <c r="F2512" s="67">
        <v>10.51</v>
      </c>
      <c r="G2512" s="67">
        <v>-7.3293200000000001</v>
      </c>
      <c r="H2512" s="67">
        <v>110.45099999999999</v>
      </c>
      <c r="I2512" s="66" t="s">
        <v>5061</v>
      </c>
      <c r="J2512" s="67">
        <v>-7.1833299999999998</v>
      </c>
      <c r="K2512" s="67">
        <v>110.4721</v>
      </c>
    </row>
    <row r="2513" spans="1:11" ht="14.5">
      <c r="A2513" s="66" t="str">
        <f t="shared" si="39"/>
        <v>Batang - Kasepuhan_KALIBELUK</v>
      </c>
      <c r="B2513" s="66" t="s">
        <v>108</v>
      </c>
      <c r="C2513" s="66" t="s">
        <v>5784</v>
      </c>
      <c r="D2513" s="76" t="s">
        <v>5753</v>
      </c>
      <c r="E2513" s="66" t="s">
        <v>5786</v>
      </c>
      <c r="F2513" s="67">
        <v>9.3699999999999992</v>
      </c>
      <c r="G2513" s="67">
        <v>-6.9288400000000001</v>
      </c>
      <c r="H2513" s="67">
        <v>109.694</v>
      </c>
      <c r="I2513" s="66" t="s">
        <v>54</v>
      </c>
      <c r="J2513" s="67">
        <v>-6.9040600000000003</v>
      </c>
      <c r="K2513" s="67">
        <v>109.7085</v>
      </c>
    </row>
    <row r="2514" spans="1:11" ht="14.5">
      <c r="A2514" s="66" t="str">
        <f t="shared" si="39"/>
        <v>GPP BANJARNEGARA_KALIBENDA</v>
      </c>
      <c r="B2514" s="66" t="s">
        <v>2396</v>
      </c>
      <c r="C2514" s="66" t="s">
        <v>5784</v>
      </c>
      <c r="D2514" s="76" t="s">
        <v>5747</v>
      </c>
      <c r="E2514" s="66" t="s">
        <v>5786</v>
      </c>
      <c r="F2514" s="67">
        <v>10.28</v>
      </c>
      <c r="G2514" s="67">
        <v>-7.3928700000000003</v>
      </c>
      <c r="H2514" s="67">
        <v>109.73099999999999</v>
      </c>
      <c r="I2514" s="66" t="s">
        <v>2357</v>
      </c>
      <c r="J2514" s="67">
        <v>-7.3905900000000004</v>
      </c>
      <c r="K2514" s="67">
        <v>109.7366</v>
      </c>
    </row>
    <row r="2515" spans="1:11" ht="14.5">
      <c r="A2515" s="66" t="str">
        <f t="shared" si="39"/>
        <v>GUD BGR WANGON_KALIBENDA</v>
      </c>
      <c r="B2515" s="66" t="s">
        <v>2396</v>
      </c>
      <c r="C2515" s="66" t="s">
        <v>5784</v>
      </c>
      <c r="D2515" s="76" t="s">
        <v>5737</v>
      </c>
      <c r="E2515" s="66" t="s">
        <v>5786</v>
      </c>
      <c r="F2515" s="67">
        <v>9.3800000000000008</v>
      </c>
      <c r="G2515" s="67">
        <v>-7.4147299999999996</v>
      </c>
      <c r="H2515" s="67">
        <v>109.101</v>
      </c>
      <c r="I2515" s="66" t="s">
        <v>4026</v>
      </c>
      <c r="J2515" s="67">
        <v>-7.5083200000000003</v>
      </c>
      <c r="K2515" s="67">
        <v>109.0645</v>
      </c>
    </row>
    <row r="2516" spans="1:11" ht="14.5">
      <c r="A2516" s="66" t="str">
        <f t="shared" si="39"/>
        <v>GD. BGR WONOSOBO_KALIBENING</v>
      </c>
      <c r="B2516" s="66" t="s">
        <v>2229</v>
      </c>
      <c r="C2516" s="66" t="s">
        <v>5784</v>
      </c>
      <c r="D2516" s="76" t="s">
        <v>5757</v>
      </c>
      <c r="E2516" s="66" t="s">
        <v>5786</v>
      </c>
      <c r="F2516" s="67">
        <v>7.7</v>
      </c>
      <c r="G2516" s="67">
        <v>-7.3503100000000003</v>
      </c>
      <c r="H2516" s="67">
        <v>109.815</v>
      </c>
      <c r="I2516" s="66" t="s">
        <v>2219</v>
      </c>
      <c r="J2516" s="67">
        <v>-7.42415</v>
      </c>
      <c r="K2516" s="67">
        <v>109.8409</v>
      </c>
    </row>
    <row r="2517" spans="1:11" ht="14.5">
      <c r="A2517" s="66" t="str">
        <f t="shared" si="39"/>
        <v>GPP BANJARNEGARA_KALIBENING</v>
      </c>
      <c r="B2517" s="66" t="s">
        <v>2229</v>
      </c>
      <c r="C2517" s="66" t="s">
        <v>5784</v>
      </c>
      <c r="D2517" s="76" t="s">
        <v>5743</v>
      </c>
      <c r="E2517" s="66" t="s">
        <v>5786</v>
      </c>
      <c r="F2517" s="67">
        <v>10.28</v>
      </c>
      <c r="G2517" s="67">
        <v>-7.2442500000000001</v>
      </c>
      <c r="H2517" s="67">
        <v>109.631</v>
      </c>
      <c r="I2517" s="66" t="s">
        <v>2357</v>
      </c>
      <c r="J2517" s="67">
        <v>-7.3905900000000004</v>
      </c>
      <c r="K2517" s="67">
        <v>109.7366</v>
      </c>
    </row>
    <row r="2518" spans="1:11" ht="14.5">
      <c r="A2518" s="66" t="str">
        <f t="shared" si="39"/>
        <v>GPP KEBUMEN_KALIBENING</v>
      </c>
      <c r="B2518" s="66" t="s">
        <v>2229</v>
      </c>
      <c r="C2518" s="66" t="s">
        <v>5784</v>
      </c>
      <c r="D2518" s="76" t="s">
        <v>5754</v>
      </c>
      <c r="E2518" s="66" t="s">
        <v>5786</v>
      </c>
      <c r="F2518" s="67">
        <v>15.69</v>
      </c>
      <c r="G2518" s="67">
        <v>-7.5387199999999996</v>
      </c>
      <c r="H2518" s="67">
        <v>109.634</v>
      </c>
      <c r="I2518" s="66" t="s">
        <v>2714</v>
      </c>
      <c r="J2518" s="67">
        <v>-7.6109200000000001</v>
      </c>
      <c r="K2518" s="67">
        <v>109.5078</v>
      </c>
    </row>
    <row r="2519" spans="1:11" ht="14.5">
      <c r="A2519" s="66" t="str">
        <f t="shared" si="39"/>
        <v>GPP MAGELANG_KALIBENING</v>
      </c>
      <c r="B2519" s="66" t="s">
        <v>2229</v>
      </c>
      <c r="C2519" s="66" t="s">
        <v>5784</v>
      </c>
      <c r="D2519" s="76" t="s">
        <v>5762</v>
      </c>
      <c r="E2519" s="66" t="s">
        <v>5786</v>
      </c>
      <c r="F2519" s="67">
        <v>7.61</v>
      </c>
      <c r="G2519" s="67">
        <v>-7.5575400000000004</v>
      </c>
      <c r="H2519" s="67">
        <v>110.355</v>
      </c>
      <c r="I2519" s="66" t="s">
        <v>3103</v>
      </c>
      <c r="J2519" s="67">
        <v>-7.3955399999999996</v>
      </c>
      <c r="K2519" s="67">
        <v>110.24469999999999</v>
      </c>
    </row>
    <row r="2520" spans="1:11" ht="14.5">
      <c r="A2520" s="66" t="str">
        <f t="shared" si="39"/>
        <v>Semarang - Kalikuning_KALIBENING</v>
      </c>
      <c r="B2520" s="66" t="s">
        <v>2229</v>
      </c>
      <c r="C2520" s="66" t="s">
        <v>5784</v>
      </c>
      <c r="D2520" s="76" t="s">
        <v>5761</v>
      </c>
      <c r="E2520" s="66" t="s">
        <v>5786</v>
      </c>
      <c r="F2520" s="67">
        <v>1.54</v>
      </c>
      <c r="G2520" s="67">
        <v>-7.3476699999999999</v>
      </c>
      <c r="H2520" s="67">
        <v>110.523</v>
      </c>
      <c r="I2520" s="66" t="s">
        <v>5061</v>
      </c>
      <c r="J2520" s="67">
        <v>-7.1833299999999998</v>
      </c>
      <c r="K2520" s="67">
        <v>110.4721</v>
      </c>
    </row>
    <row r="2521" spans="1:11" ht="14.5">
      <c r="A2521" s="66" t="str">
        <f t="shared" si="39"/>
        <v>BGR JENARSARI_KALIBOGOR</v>
      </c>
      <c r="B2521" s="66" t="s">
        <v>398</v>
      </c>
      <c r="C2521" s="66" t="s">
        <v>5784</v>
      </c>
      <c r="D2521" s="76" t="s">
        <v>5747</v>
      </c>
      <c r="E2521" s="66" t="s">
        <v>5786</v>
      </c>
      <c r="F2521" s="67">
        <v>16.97</v>
      </c>
      <c r="G2521" s="67">
        <v>-7.0646100000000001</v>
      </c>
      <c r="H2521" s="67">
        <v>110.05200000000001</v>
      </c>
      <c r="I2521" s="66" t="s">
        <v>346</v>
      </c>
      <c r="J2521" s="67">
        <v>-6.95329</v>
      </c>
      <c r="K2521" s="67">
        <v>110.10129999999999</v>
      </c>
    </row>
    <row r="2522" spans="1:11" ht="14.5">
      <c r="A2522" s="66" t="str">
        <f t="shared" si="39"/>
        <v>GPP BANJARNEGARA_KALIBOJA</v>
      </c>
      <c r="B2522" s="66" t="s">
        <v>2397</v>
      </c>
      <c r="C2522" s="66" t="s">
        <v>5784</v>
      </c>
      <c r="D2522" s="76" t="s">
        <v>5743</v>
      </c>
      <c r="E2522" s="66" t="s">
        <v>5786</v>
      </c>
      <c r="F2522" s="67">
        <v>5.84</v>
      </c>
      <c r="G2522" s="67">
        <v>-7.19686</v>
      </c>
      <c r="H2522" s="67">
        <v>109.608</v>
      </c>
      <c r="I2522" s="66" t="s">
        <v>2357</v>
      </c>
      <c r="J2522" s="67">
        <v>-7.3905900000000004</v>
      </c>
      <c r="K2522" s="67">
        <v>109.7366</v>
      </c>
    </row>
    <row r="2523" spans="1:11" ht="14.5">
      <c r="A2523" s="66" t="str">
        <f t="shared" si="39"/>
        <v>GPP BANJARNEGARA_KALIBOMBONG</v>
      </c>
      <c r="B2523" s="66" t="s">
        <v>2398</v>
      </c>
      <c r="C2523" s="66" t="s">
        <v>5784</v>
      </c>
      <c r="D2523" s="76" t="s">
        <v>5757</v>
      </c>
      <c r="E2523" s="66" t="s">
        <v>5786</v>
      </c>
      <c r="F2523" s="67">
        <v>10.28</v>
      </c>
      <c r="G2523" s="67">
        <v>-7.2503900000000003</v>
      </c>
      <c r="H2523" s="67">
        <v>109.664</v>
      </c>
      <c r="I2523" s="66" t="s">
        <v>2357</v>
      </c>
      <c r="J2523" s="67">
        <v>-7.3905900000000004</v>
      </c>
      <c r="K2523" s="67">
        <v>109.7366</v>
      </c>
    </row>
    <row r="2524" spans="1:11" ht="14.5">
      <c r="A2524" s="66" t="str">
        <f t="shared" si="39"/>
        <v>GPP PURWOREJO_KALIBOTO</v>
      </c>
      <c r="B2524" s="66" t="s">
        <v>3612</v>
      </c>
      <c r="C2524" s="66" t="s">
        <v>5784</v>
      </c>
      <c r="D2524" s="76" t="s">
        <v>5757</v>
      </c>
      <c r="E2524" s="66" t="s">
        <v>5786</v>
      </c>
      <c r="F2524" s="67">
        <v>4.4400000000000004</v>
      </c>
      <c r="G2524" s="67">
        <v>-7.6295299999999999</v>
      </c>
      <c r="H2524" s="67">
        <v>110.047</v>
      </c>
      <c r="I2524" s="66" t="s">
        <v>3504</v>
      </c>
      <c r="J2524" s="67">
        <v>-7.7226800000000004</v>
      </c>
      <c r="K2524" s="67">
        <v>109.9468</v>
      </c>
    </row>
    <row r="2525" spans="1:11" ht="14.5">
      <c r="A2525" s="66" t="str">
        <f t="shared" si="39"/>
        <v>GPP SRAGEN_KALIBOTO</v>
      </c>
      <c r="B2525" s="66" t="s">
        <v>3612</v>
      </c>
      <c r="C2525" s="66" t="s">
        <v>5784</v>
      </c>
      <c r="D2525" s="76" t="s">
        <v>5757</v>
      </c>
      <c r="E2525" s="66" t="s">
        <v>5786</v>
      </c>
      <c r="F2525" s="67">
        <v>21.59</v>
      </c>
      <c r="G2525" s="67">
        <v>-7.55335</v>
      </c>
      <c r="H2525" s="67">
        <v>110.973</v>
      </c>
      <c r="I2525" s="66" t="s">
        <v>3898</v>
      </c>
      <c r="J2525" s="67">
        <v>-7.4936100000000003</v>
      </c>
      <c r="K2525" s="67">
        <v>110.9278</v>
      </c>
    </row>
    <row r="2526" spans="1:11" ht="14.5">
      <c r="A2526" s="66" t="str">
        <f t="shared" si="39"/>
        <v>Batang - Kasepuhan_KALIBOYO</v>
      </c>
      <c r="B2526" s="66" t="s">
        <v>109</v>
      </c>
      <c r="C2526" s="66" t="s">
        <v>5784</v>
      </c>
      <c r="D2526" s="76" t="s">
        <v>5759</v>
      </c>
      <c r="E2526" s="66" t="s">
        <v>5786</v>
      </c>
      <c r="F2526" s="67">
        <v>9.3699999999999992</v>
      </c>
      <c r="G2526" s="67">
        <v>-6.95289</v>
      </c>
      <c r="H2526" s="67">
        <v>109.809</v>
      </c>
      <c r="I2526" s="66" t="s">
        <v>54</v>
      </c>
      <c r="J2526" s="67">
        <v>-6.9040600000000003</v>
      </c>
      <c r="K2526" s="67">
        <v>109.7085</v>
      </c>
    </row>
    <row r="2527" spans="1:11" ht="14.5">
      <c r="A2527" s="66" t="str">
        <f t="shared" si="39"/>
        <v>BBS 2BULAKAMBA_KALIBUNTU</v>
      </c>
      <c r="B2527" s="66" t="s">
        <v>290</v>
      </c>
      <c r="C2527" s="66" t="s">
        <v>5784</v>
      </c>
      <c r="D2527" s="76" t="s">
        <v>5765</v>
      </c>
      <c r="E2527" s="66" t="s">
        <v>5786</v>
      </c>
      <c r="F2527" s="67">
        <v>20.92</v>
      </c>
      <c r="G2527" s="67">
        <v>-6.8831100000000003</v>
      </c>
      <c r="H2527" s="67">
        <v>108.791</v>
      </c>
      <c r="I2527" s="66" t="s">
        <v>262</v>
      </c>
      <c r="J2527" s="67">
        <v>-6.8690600000000002</v>
      </c>
      <c r="K2527" s="67">
        <v>108.8972</v>
      </c>
    </row>
    <row r="2528" spans="1:11" ht="14.5">
      <c r="A2528" s="66" t="str">
        <f t="shared" si="39"/>
        <v>Semarang - Kalikuning_KALICACING</v>
      </c>
      <c r="B2528" s="66" t="s">
        <v>5098</v>
      </c>
      <c r="C2528" s="66" t="s">
        <v>5784</v>
      </c>
      <c r="D2528" s="76" t="s">
        <v>5749</v>
      </c>
      <c r="E2528" s="66" t="s">
        <v>5786</v>
      </c>
      <c r="F2528" s="67">
        <v>1.54</v>
      </c>
      <c r="G2528" s="67">
        <v>-7.3328800000000003</v>
      </c>
      <c r="H2528" s="67">
        <v>110.502</v>
      </c>
      <c r="I2528" s="66" t="s">
        <v>5061</v>
      </c>
      <c r="J2528" s="67">
        <v>-7.1833299999999998</v>
      </c>
      <c r="K2528" s="67">
        <v>110.4721</v>
      </c>
    </row>
    <row r="2529" spans="1:11" ht="14.5">
      <c r="A2529" s="66" t="str">
        <f t="shared" si="39"/>
        <v>GUDANG DEMAK 2_KALICARI</v>
      </c>
      <c r="B2529" s="66" t="s">
        <v>4100</v>
      </c>
      <c r="C2529" s="66" t="s">
        <v>5784</v>
      </c>
      <c r="D2529" s="76" t="s">
        <v>5750</v>
      </c>
      <c r="E2529" s="66" t="s">
        <v>5786</v>
      </c>
      <c r="F2529" s="67">
        <v>1.22</v>
      </c>
      <c r="G2529" s="67">
        <v>-6.9980500000000001</v>
      </c>
      <c r="H2529" s="67">
        <v>110.458</v>
      </c>
      <c r="I2529" s="66" t="s">
        <v>4087</v>
      </c>
      <c r="J2529" s="67">
        <v>-7.0231700000000004</v>
      </c>
      <c r="K2529" s="67">
        <v>110.50660000000001</v>
      </c>
    </row>
    <row r="2530" spans="1:11" ht="14.5">
      <c r="A2530" s="66" t="str">
        <f t="shared" si="39"/>
        <v>BGR JENARSARI_KALICES</v>
      </c>
      <c r="B2530" s="66" t="s">
        <v>399</v>
      </c>
      <c r="C2530" s="66" t="s">
        <v>5784</v>
      </c>
      <c r="D2530" s="76" t="s">
        <v>5739</v>
      </c>
      <c r="E2530" s="66" t="s">
        <v>5786</v>
      </c>
      <c r="F2530" s="67">
        <v>16.97</v>
      </c>
      <c r="G2530" s="67">
        <v>-7.0702800000000003</v>
      </c>
      <c r="H2530" s="67">
        <v>110.096</v>
      </c>
      <c r="I2530" s="66" t="s">
        <v>346</v>
      </c>
      <c r="J2530" s="67">
        <v>-6.95329</v>
      </c>
      <c r="K2530" s="67">
        <v>110.10129999999999</v>
      </c>
    </row>
    <row r="2531" spans="1:11" ht="14.5">
      <c r="A2531" s="66" t="str">
        <f t="shared" si="39"/>
        <v>Demak 1 - Mranak_KALICILIK</v>
      </c>
      <c r="B2531" s="66" t="s">
        <v>1942</v>
      </c>
      <c r="C2531" s="66" t="s">
        <v>5784</v>
      </c>
      <c r="D2531" s="76" t="s">
        <v>5754</v>
      </c>
      <c r="E2531" s="66" t="s">
        <v>5786</v>
      </c>
      <c r="F2531" s="67">
        <v>26.27</v>
      </c>
      <c r="G2531" s="67">
        <v>-6.8786199999999997</v>
      </c>
      <c r="H2531" s="67">
        <v>110.63200000000001</v>
      </c>
      <c r="I2531" s="66" t="s">
        <v>1911</v>
      </c>
      <c r="J2531" s="67">
        <v>-6.8903100000000004</v>
      </c>
      <c r="K2531" s="67">
        <v>110.6673</v>
      </c>
    </row>
    <row r="2532" spans="1:11" ht="14.5">
      <c r="A2532" s="66" t="str">
        <f t="shared" si="39"/>
        <v>BGR PURBALINGGA_KALICUPAK KIDUL</v>
      </c>
      <c r="B2532" s="66" t="s">
        <v>888</v>
      </c>
      <c r="C2532" s="66" t="s">
        <v>5784</v>
      </c>
      <c r="D2532" s="76" t="s">
        <v>5752</v>
      </c>
      <c r="E2532" s="66" t="s">
        <v>5786</v>
      </c>
      <c r="F2532" s="67">
        <v>9.3800000000000008</v>
      </c>
      <c r="G2532" s="67">
        <v>-7.4596600000000004</v>
      </c>
      <c r="H2532" s="67">
        <v>109.331</v>
      </c>
      <c r="I2532" s="66" t="s">
        <v>856</v>
      </c>
      <c r="J2532" s="67">
        <v>-7.4180900000000003</v>
      </c>
      <c r="K2532" s="67">
        <v>109.37690000000001</v>
      </c>
    </row>
    <row r="2533" spans="1:11" ht="14.5">
      <c r="A2533" s="66" t="str">
        <f t="shared" si="39"/>
        <v>Purbalingga - Kebong_KALICUPAK LOR</v>
      </c>
      <c r="B2533" s="66" t="s">
        <v>4830</v>
      </c>
      <c r="C2533" s="66" t="s">
        <v>5784</v>
      </c>
      <c r="D2533" s="76" t="s">
        <v>5746</v>
      </c>
      <c r="E2533" s="66" t="s">
        <v>5786</v>
      </c>
      <c r="F2533" s="67">
        <v>9.3800000000000008</v>
      </c>
      <c r="G2533" s="67">
        <v>-7.4545300000000001</v>
      </c>
      <c r="H2533" s="67">
        <v>109.327</v>
      </c>
      <c r="I2533" s="66" t="s">
        <v>4781</v>
      </c>
      <c r="J2533" s="67">
        <v>-7.4033100000000003</v>
      </c>
      <c r="K2533" s="67">
        <v>109.3588</v>
      </c>
    </row>
    <row r="2534" spans="1:11" ht="14.5">
      <c r="A2534" s="66" t="str">
        <f t="shared" si="39"/>
        <v>GD. BGR WONOSOBO_KALIDADAP</v>
      </c>
      <c r="B2534" s="66" t="s">
        <v>2230</v>
      </c>
      <c r="C2534" s="66" t="s">
        <v>5784</v>
      </c>
      <c r="D2534" s="76" t="s">
        <v>5751</v>
      </c>
      <c r="E2534" s="66" t="s">
        <v>5786</v>
      </c>
      <c r="F2534" s="67">
        <v>7.7</v>
      </c>
      <c r="G2534" s="67">
        <v>-7.5017899999999997</v>
      </c>
      <c r="H2534" s="67">
        <v>109.777</v>
      </c>
      <c r="I2534" s="66" t="s">
        <v>2219</v>
      </c>
      <c r="J2534" s="67">
        <v>-7.42415</v>
      </c>
      <c r="K2534" s="67">
        <v>109.8409</v>
      </c>
    </row>
    <row r="2535" spans="1:11" ht="14.5">
      <c r="A2535" s="66" t="str">
        <f t="shared" si="39"/>
        <v>Wonosobo - Leksono_KALIDESEL</v>
      </c>
      <c r="B2535" s="66" t="s">
        <v>5613</v>
      </c>
      <c r="C2535" s="66" t="s">
        <v>5784</v>
      </c>
      <c r="D2535" s="76" t="s">
        <v>5766</v>
      </c>
      <c r="E2535" s="66" t="s">
        <v>5786</v>
      </c>
      <c r="F2535" s="67">
        <v>7.7</v>
      </c>
      <c r="G2535" s="67">
        <v>-7.2683799999999996</v>
      </c>
      <c r="H2535" s="67">
        <v>109.851</v>
      </c>
      <c r="I2535" s="66" t="s">
        <v>5583</v>
      </c>
      <c r="J2535" s="67">
        <v>-7.4236599999999999</v>
      </c>
      <c r="K2535" s="67">
        <v>109.8591</v>
      </c>
    </row>
    <row r="2536" spans="1:11" ht="14.5">
      <c r="A2536" s="66" t="str">
        <f t="shared" si="39"/>
        <v>Brebes GPP_KALIERANG</v>
      </c>
      <c r="B2536" s="66" t="s">
        <v>1731</v>
      </c>
      <c r="C2536" s="66" t="s">
        <v>5784</v>
      </c>
      <c r="D2536" s="76" t="s">
        <v>5762</v>
      </c>
      <c r="E2536" s="66" t="s">
        <v>5786</v>
      </c>
      <c r="F2536" s="67">
        <v>20.92</v>
      </c>
      <c r="G2536" s="67">
        <v>-7.25983</v>
      </c>
      <c r="H2536" s="67">
        <v>109.021</v>
      </c>
      <c r="I2536" s="66" t="s">
        <v>1667</v>
      </c>
      <c r="J2536" s="67">
        <v>-7.1220699999999999</v>
      </c>
      <c r="K2536" s="67">
        <v>108.9847</v>
      </c>
    </row>
    <row r="2537" spans="1:11" ht="14.5">
      <c r="A2537" s="66" t="str">
        <f t="shared" si="39"/>
        <v>Wonosobo - Leksono_KALIERANG</v>
      </c>
      <c r="B2537" s="66" t="s">
        <v>1731</v>
      </c>
      <c r="C2537" s="66" t="s">
        <v>5784</v>
      </c>
      <c r="D2537" s="76" t="s">
        <v>5757</v>
      </c>
      <c r="E2537" s="66" t="s">
        <v>5786</v>
      </c>
      <c r="F2537" s="67">
        <v>7.7</v>
      </c>
      <c r="G2537" s="67">
        <v>-7.4012000000000002</v>
      </c>
      <c r="H2537" s="67">
        <v>109.88800000000001</v>
      </c>
      <c r="I2537" s="66" t="s">
        <v>5583</v>
      </c>
      <c r="J2537" s="67">
        <v>-7.4236599999999999</v>
      </c>
      <c r="K2537" s="67">
        <v>109.8591</v>
      </c>
    </row>
    <row r="2538" spans="1:11" ht="14.5">
      <c r="A2538" s="66" t="str">
        <f t="shared" si="39"/>
        <v>GD BGR CANDI SEMARANG_KALIGADING</v>
      </c>
      <c r="B2538" s="66" t="s">
        <v>2025</v>
      </c>
      <c r="C2538" s="66" t="s">
        <v>5784</v>
      </c>
      <c r="D2538" s="76" t="s">
        <v>5756</v>
      </c>
      <c r="E2538" s="66" t="s">
        <v>5786</v>
      </c>
      <c r="F2538" s="67">
        <v>16.97</v>
      </c>
      <c r="G2538" s="67">
        <v>-7.1280299999999999</v>
      </c>
      <c r="H2538" s="67">
        <v>110.283</v>
      </c>
      <c r="I2538" s="66" t="s">
        <v>2006</v>
      </c>
      <c r="J2538" s="67">
        <v>-7.0144599999999997</v>
      </c>
      <c r="K2538" s="67">
        <v>110.3477</v>
      </c>
    </row>
    <row r="2539" spans="1:11" ht="14.5">
      <c r="A2539" s="66" t="str">
        <f t="shared" si="39"/>
        <v>Brebes 1 - Wonosari_KALIGANGSA</v>
      </c>
      <c r="B2539" s="66" t="s">
        <v>1587</v>
      </c>
      <c r="C2539" s="66" t="s">
        <v>5784</v>
      </c>
      <c r="D2539" s="76" t="s">
        <v>5754</v>
      </c>
      <c r="E2539" s="66" t="s">
        <v>5786</v>
      </c>
      <c r="F2539" s="67">
        <v>0.5</v>
      </c>
      <c r="G2539" s="67">
        <v>-6.8741199999999996</v>
      </c>
      <c r="H2539" s="67">
        <v>109.08199999999999</v>
      </c>
      <c r="I2539" s="66" t="s">
        <v>1567</v>
      </c>
      <c r="J2539" s="67">
        <v>-6.86754</v>
      </c>
      <c r="K2539" s="67">
        <v>108.9863</v>
      </c>
    </row>
    <row r="2540" spans="1:11" ht="14.5">
      <c r="A2540" s="66" t="str">
        <f t="shared" si="39"/>
        <v>Brebes 1 - Wonosari_KALIGANGSA KULON</v>
      </c>
      <c r="B2540" s="66" t="s">
        <v>1588</v>
      </c>
      <c r="C2540" s="66" t="s">
        <v>5784</v>
      </c>
      <c r="D2540" s="76" t="s">
        <v>5758</v>
      </c>
      <c r="E2540" s="66" t="s">
        <v>5786</v>
      </c>
      <c r="F2540" s="67">
        <v>20.92</v>
      </c>
      <c r="G2540" s="67">
        <v>-6.8746400000000003</v>
      </c>
      <c r="H2540" s="67">
        <v>109.069</v>
      </c>
      <c r="I2540" s="66" t="s">
        <v>1567</v>
      </c>
      <c r="J2540" s="67">
        <v>-6.86754</v>
      </c>
      <c r="K2540" s="67">
        <v>108.9863</v>
      </c>
    </row>
    <row r="2541" spans="1:11" ht="14.5">
      <c r="A2541" s="66" t="str">
        <f t="shared" si="39"/>
        <v>Brebes 1 - Wonosari_KALIGANGSA WETAN</v>
      </c>
      <c r="B2541" s="66" t="s">
        <v>1589</v>
      </c>
      <c r="C2541" s="66" t="s">
        <v>5784</v>
      </c>
      <c r="D2541" s="76" t="s">
        <v>5750</v>
      </c>
      <c r="E2541" s="66" t="s">
        <v>5786</v>
      </c>
      <c r="F2541" s="67">
        <v>20.92</v>
      </c>
      <c r="G2541" s="67">
        <v>-6.8742299999999998</v>
      </c>
      <c r="H2541" s="67">
        <v>109.077</v>
      </c>
      <c r="I2541" s="66" t="s">
        <v>1567</v>
      </c>
      <c r="J2541" s="67">
        <v>-6.86754</v>
      </c>
      <c r="K2541" s="67">
        <v>108.9863</v>
      </c>
    </row>
    <row r="2542" spans="1:11" ht="14.5">
      <c r="A2542" s="66" t="str">
        <f t="shared" si="39"/>
        <v>Jepara - Mayong_KALIGARANG</v>
      </c>
      <c r="B2542" s="66" t="s">
        <v>4185</v>
      </c>
      <c r="C2542" s="66" t="s">
        <v>5784</v>
      </c>
      <c r="D2542" s="76" t="s">
        <v>5745</v>
      </c>
      <c r="E2542" s="66" t="s">
        <v>5786</v>
      </c>
      <c r="F2542" s="67">
        <v>10.32</v>
      </c>
      <c r="G2542" s="67">
        <v>-6.4969799999999998</v>
      </c>
      <c r="H2542" s="67">
        <v>110.846</v>
      </c>
      <c r="I2542" s="66" t="s">
        <v>4145</v>
      </c>
      <c r="J2542" s="67">
        <v>-6.7420299999999997</v>
      </c>
      <c r="K2542" s="67">
        <v>110.7436</v>
      </c>
    </row>
    <row r="2543" spans="1:11" ht="14.5">
      <c r="A2543" s="66" t="str">
        <f t="shared" si="39"/>
        <v>Batang - Kasepuhan_KALIGAWE</v>
      </c>
      <c r="B2543" s="66" t="s">
        <v>110</v>
      </c>
      <c r="C2543" s="66" t="s">
        <v>5784</v>
      </c>
      <c r="D2543" s="76" t="s">
        <v>5747</v>
      </c>
      <c r="E2543" s="66" t="s">
        <v>5786</v>
      </c>
      <c r="F2543" s="67">
        <v>5.84</v>
      </c>
      <c r="G2543" s="67">
        <v>-6.9974800000000004</v>
      </c>
      <c r="H2543" s="67">
        <v>109.71299999999999</v>
      </c>
      <c r="I2543" s="66" t="s">
        <v>54</v>
      </c>
      <c r="J2543" s="67">
        <v>-6.9040600000000003</v>
      </c>
      <c r="K2543" s="67">
        <v>109.7085</v>
      </c>
    </row>
    <row r="2544" spans="1:11" ht="14.5">
      <c r="A2544" s="66" t="str">
        <f t="shared" si="39"/>
        <v>GPP KLATEN_KALIGAWE</v>
      </c>
      <c r="B2544" s="66" t="s">
        <v>110</v>
      </c>
      <c r="C2544" s="66" t="s">
        <v>5784</v>
      </c>
      <c r="D2544" s="76" t="s">
        <v>5750</v>
      </c>
      <c r="E2544" s="66" t="s">
        <v>5786</v>
      </c>
      <c r="F2544" s="67">
        <v>8.89</v>
      </c>
      <c r="G2544" s="67">
        <v>-7.6784600000000003</v>
      </c>
      <c r="H2544" s="67">
        <v>110.721</v>
      </c>
      <c r="I2544" s="66" t="s">
        <v>2894</v>
      </c>
      <c r="J2544" s="67">
        <v>-7.6692</v>
      </c>
      <c r="K2544" s="67">
        <v>110.6751</v>
      </c>
    </row>
    <row r="2545" spans="1:11" ht="14.5">
      <c r="A2545" s="66" t="str">
        <f t="shared" si="39"/>
        <v>UPP SEMARANG_KALIGAWE</v>
      </c>
      <c r="B2545" s="66" t="s">
        <v>110</v>
      </c>
      <c r="C2545" s="66" t="s">
        <v>5784</v>
      </c>
      <c r="D2545" s="76" t="s">
        <v>5746</v>
      </c>
      <c r="E2545" s="66" t="s">
        <v>5786</v>
      </c>
      <c r="F2545" s="67">
        <v>1.22</v>
      </c>
      <c r="G2545" s="67">
        <v>-6.9640199999999997</v>
      </c>
      <c r="H2545" s="67">
        <v>110.447</v>
      </c>
      <c r="I2545" s="66" t="s">
        <v>5495</v>
      </c>
      <c r="J2545" s="67">
        <v>-6.9489400000000003</v>
      </c>
      <c r="K2545" s="67">
        <v>110.42059999999999</v>
      </c>
    </row>
    <row r="2546" spans="1:11" ht="14.5">
      <c r="A2546" s="66" t="str">
        <f t="shared" si="39"/>
        <v>Brebes GPP_KALIGAYAM</v>
      </c>
      <c r="B2546" s="66" t="s">
        <v>1732</v>
      </c>
      <c r="C2546" s="66" t="s">
        <v>5784</v>
      </c>
      <c r="D2546" s="76" t="s">
        <v>5757</v>
      </c>
      <c r="E2546" s="66" t="s">
        <v>5786</v>
      </c>
      <c r="F2546" s="67">
        <v>11.25</v>
      </c>
      <c r="G2546" s="67">
        <v>-7.1241099999999999</v>
      </c>
      <c r="H2546" s="67">
        <v>109.006</v>
      </c>
      <c r="I2546" s="66" t="s">
        <v>1667</v>
      </c>
      <c r="J2546" s="67">
        <v>-7.1220699999999999</v>
      </c>
      <c r="K2546" s="67">
        <v>108.9847</v>
      </c>
    </row>
    <row r="2547" spans="1:11" ht="14.5">
      <c r="A2547" s="66" t="str">
        <f t="shared" si="39"/>
        <v>GPP KLATEN_KALIGAYAM</v>
      </c>
      <c r="B2547" s="66" t="s">
        <v>1732</v>
      </c>
      <c r="C2547" s="66" t="s">
        <v>5784</v>
      </c>
      <c r="D2547" s="76" t="s">
        <v>5757</v>
      </c>
      <c r="E2547" s="66" t="s">
        <v>5786</v>
      </c>
      <c r="F2547" s="67">
        <v>8.89</v>
      </c>
      <c r="G2547" s="67">
        <v>-7.79664</v>
      </c>
      <c r="H2547" s="67">
        <v>110.62</v>
      </c>
      <c r="I2547" s="66" t="s">
        <v>2894</v>
      </c>
      <c r="J2547" s="67">
        <v>-7.6692</v>
      </c>
      <c r="K2547" s="67">
        <v>110.6751</v>
      </c>
    </row>
    <row r="2548" spans="1:11" ht="14.5">
      <c r="A2548" s="66" t="str">
        <f t="shared" si="39"/>
        <v>TGL 3PURWAHAMBA_KALIGAYAM</v>
      </c>
      <c r="B2548" s="66" t="s">
        <v>1732</v>
      </c>
      <c r="C2548" s="66" t="s">
        <v>5784</v>
      </c>
      <c r="D2548" s="76" t="s">
        <v>5752</v>
      </c>
      <c r="E2548" s="66" t="s">
        <v>5786</v>
      </c>
      <c r="F2548" s="67">
        <v>11.25</v>
      </c>
      <c r="G2548" s="67">
        <v>-6.9044499999999998</v>
      </c>
      <c r="H2548" s="67">
        <v>109.14</v>
      </c>
      <c r="I2548" s="66" t="s">
        <v>5354</v>
      </c>
      <c r="J2548" s="67">
        <v>-6.87378</v>
      </c>
      <c r="K2548" s="67">
        <v>109.2512</v>
      </c>
    </row>
    <row r="2549" spans="1:11" ht="14.5">
      <c r="A2549" s="66" t="str">
        <f t="shared" si="39"/>
        <v>GPP KEBUMEN_KALIGENDING</v>
      </c>
      <c r="B2549" s="66" t="s">
        <v>2769</v>
      </c>
      <c r="C2549" s="66" t="s">
        <v>5784</v>
      </c>
      <c r="D2549" s="76" t="s">
        <v>5738</v>
      </c>
      <c r="E2549" s="66" t="s">
        <v>5786</v>
      </c>
      <c r="F2549" s="67">
        <v>15.69</v>
      </c>
      <c r="G2549" s="67">
        <v>-7.5912300000000004</v>
      </c>
      <c r="H2549" s="67">
        <v>109.68899999999999</v>
      </c>
      <c r="I2549" s="66" t="s">
        <v>2714</v>
      </c>
      <c r="J2549" s="67">
        <v>-7.6109200000000001</v>
      </c>
      <c r="K2549" s="67">
        <v>109.5078</v>
      </c>
    </row>
    <row r="2550" spans="1:11" ht="14.5">
      <c r="A2550" s="66" t="str">
        <f t="shared" si="39"/>
        <v>Boyolali_KALIGENTONG</v>
      </c>
      <c r="B2550" s="66" t="s">
        <v>1437</v>
      </c>
      <c r="C2550" s="66" t="s">
        <v>5784</v>
      </c>
      <c r="D2550" s="76" t="s">
        <v>5738</v>
      </c>
      <c r="E2550" s="66" t="s">
        <v>5786</v>
      </c>
      <c r="F2550" s="67">
        <v>17.7</v>
      </c>
      <c r="G2550" s="67">
        <v>-7.4467499999999998</v>
      </c>
      <c r="H2550" s="67">
        <v>110.52800000000001</v>
      </c>
      <c r="I2550" s="66" t="s">
        <v>1370</v>
      </c>
      <c r="J2550" s="67">
        <v>-7.5381099999999996</v>
      </c>
      <c r="K2550" s="67">
        <v>110.6292</v>
      </c>
    </row>
    <row r="2551" spans="1:11" ht="14.5">
      <c r="A2551" s="66" t="str">
        <f t="shared" si="39"/>
        <v>GPP PURWOREJO_KALIGESING</v>
      </c>
      <c r="B2551" s="66" t="s">
        <v>3613</v>
      </c>
      <c r="C2551" s="66" t="s">
        <v>5784</v>
      </c>
      <c r="D2551" s="76" t="s">
        <v>5739</v>
      </c>
      <c r="E2551" s="66" t="s">
        <v>5786</v>
      </c>
      <c r="F2551" s="67">
        <v>4.4400000000000004</v>
      </c>
      <c r="G2551" s="67">
        <v>-7.6946099999999999</v>
      </c>
      <c r="H2551" s="67">
        <v>109.922</v>
      </c>
      <c r="I2551" s="66" t="s">
        <v>3504</v>
      </c>
      <c r="J2551" s="67">
        <v>-7.7226800000000004</v>
      </c>
      <c r="K2551" s="67">
        <v>109.9468</v>
      </c>
    </row>
    <row r="2552" spans="1:11" ht="14.5">
      <c r="A2552" s="66" t="str">
        <f t="shared" si="39"/>
        <v>GPP PURWOREJO_KALIGINTUNG</v>
      </c>
      <c r="B2552" s="66" t="s">
        <v>3614</v>
      </c>
      <c r="C2552" s="66" t="s">
        <v>5784</v>
      </c>
      <c r="D2552" s="76" t="s">
        <v>5760</v>
      </c>
      <c r="E2552" s="66" t="s">
        <v>5786</v>
      </c>
      <c r="F2552" s="67">
        <v>4.4400000000000004</v>
      </c>
      <c r="G2552" s="67">
        <v>-7.6227099999999997</v>
      </c>
      <c r="H2552" s="67">
        <v>109.84099999999999</v>
      </c>
      <c r="I2552" s="66" t="s">
        <v>3504</v>
      </c>
      <c r="J2552" s="67">
        <v>-7.7226800000000004</v>
      </c>
      <c r="K2552" s="67">
        <v>109.9468</v>
      </c>
    </row>
    <row r="2553" spans="1:11" ht="14.5">
      <c r="A2553" s="66" t="str">
        <f t="shared" si="39"/>
        <v>Brebes GPP_KALIGIRI</v>
      </c>
      <c r="B2553" s="66" t="s">
        <v>1733</v>
      </c>
      <c r="C2553" s="66" t="s">
        <v>5784</v>
      </c>
      <c r="D2553" s="76" t="s">
        <v>5749</v>
      </c>
      <c r="E2553" s="66" t="s">
        <v>5786</v>
      </c>
      <c r="F2553" s="67">
        <v>20.92</v>
      </c>
      <c r="G2553" s="67">
        <v>-7.2169100000000004</v>
      </c>
      <c r="H2553" s="67">
        <v>109.107</v>
      </c>
      <c r="I2553" s="66" t="s">
        <v>1667</v>
      </c>
      <c r="J2553" s="67">
        <v>-7.1220699999999999</v>
      </c>
      <c r="K2553" s="67">
        <v>108.9847</v>
      </c>
    </row>
    <row r="2554" spans="1:11" ht="14.5">
      <c r="A2554" s="66" t="str">
        <f t="shared" si="39"/>
        <v>GPP PURWOREJO_KALIGLAGAH</v>
      </c>
      <c r="B2554" s="66" t="s">
        <v>3615</v>
      </c>
      <c r="C2554" s="66" t="s">
        <v>5784</v>
      </c>
      <c r="D2554" s="76" t="s">
        <v>5758</v>
      </c>
      <c r="E2554" s="66" t="s">
        <v>5786</v>
      </c>
      <c r="F2554" s="67">
        <v>4.4400000000000004</v>
      </c>
      <c r="G2554" s="67">
        <v>-7.6300400000000002</v>
      </c>
      <c r="H2554" s="67">
        <v>109.86199999999999</v>
      </c>
      <c r="I2554" s="66" t="s">
        <v>3504</v>
      </c>
      <c r="J2554" s="67">
        <v>-7.7226800000000004</v>
      </c>
      <c r="K2554" s="67">
        <v>109.9468</v>
      </c>
    </row>
    <row r="2555" spans="1:11" ht="14.5">
      <c r="A2555" s="66" t="str">
        <f t="shared" si="39"/>
        <v>GPP PURWOREJO_KALIGLAGAH</v>
      </c>
      <c r="B2555" s="66" t="s">
        <v>3615</v>
      </c>
      <c r="C2555" s="66" t="s">
        <v>5784</v>
      </c>
      <c r="D2555" s="76" t="s">
        <v>5758</v>
      </c>
      <c r="E2555" s="66" t="s">
        <v>5786</v>
      </c>
      <c r="F2555" s="67">
        <v>4.4400000000000004</v>
      </c>
      <c r="G2555" s="67">
        <v>-7.6778399999999998</v>
      </c>
      <c r="H2555" s="67">
        <v>110.092</v>
      </c>
      <c r="I2555" s="66" t="s">
        <v>3504</v>
      </c>
      <c r="J2555" s="67">
        <v>-7.7226800000000004</v>
      </c>
      <c r="K2555" s="67">
        <v>109.9468</v>
      </c>
    </row>
    <row r="2556" spans="1:11" ht="14.5">
      <c r="A2556" s="66" t="str">
        <f t="shared" si="39"/>
        <v>BGR PURBALINGGA_KALIGONDANG</v>
      </c>
      <c r="B2556" s="66" t="s">
        <v>889</v>
      </c>
      <c r="C2556" s="66" t="s">
        <v>5784</v>
      </c>
      <c r="D2556" s="76" t="s">
        <v>5760</v>
      </c>
      <c r="E2556" s="66" t="s">
        <v>5786</v>
      </c>
      <c r="F2556" s="67">
        <v>7.6</v>
      </c>
      <c r="G2556" s="67">
        <v>-7.3825799999999999</v>
      </c>
      <c r="H2556" s="67">
        <v>109.407</v>
      </c>
      <c r="I2556" s="66" t="s">
        <v>856</v>
      </c>
      <c r="J2556" s="67">
        <v>-7.4180900000000003</v>
      </c>
      <c r="K2556" s="67">
        <v>109.37690000000001</v>
      </c>
    </row>
    <row r="2557" spans="1:11" ht="14.5">
      <c r="A2557" s="66" t="str">
        <f t="shared" si="39"/>
        <v>GPP PURWOREJO_KALIGONDANG</v>
      </c>
      <c r="B2557" s="66" t="s">
        <v>889</v>
      </c>
      <c r="C2557" s="66" t="s">
        <v>5784</v>
      </c>
      <c r="D2557" s="76" t="s">
        <v>5746</v>
      </c>
      <c r="E2557" s="66" t="s">
        <v>5786</v>
      </c>
      <c r="F2557" s="67">
        <v>4.4400000000000004</v>
      </c>
      <c r="G2557" s="67">
        <v>-7.5995200000000001</v>
      </c>
      <c r="H2557" s="67">
        <v>109.833</v>
      </c>
      <c r="I2557" s="66" t="s">
        <v>3504</v>
      </c>
      <c r="J2557" s="67">
        <v>-7.7226800000000004</v>
      </c>
      <c r="K2557" s="67">
        <v>109.9468</v>
      </c>
    </row>
    <row r="2558" spans="1:11" ht="14.5">
      <c r="A2558" s="66" t="str">
        <f t="shared" si="39"/>
        <v>GPP PURWOREJO_KALIGONO</v>
      </c>
      <c r="B2558" s="66" t="s">
        <v>3616</v>
      </c>
      <c r="C2558" s="66" t="s">
        <v>5784</v>
      </c>
      <c r="D2558" s="76" t="s">
        <v>5757</v>
      </c>
      <c r="E2558" s="66" t="s">
        <v>5786</v>
      </c>
      <c r="F2558" s="67">
        <v>4.4400000000000004</v>
      </c>
      <c r="G2558" s="67">
        <v>-7.7319899999999997</v>
      </c>
      <c r="H2558" s="67">
        <v>110.089</v>
      </c>
      <c r="I2558" s="66" t="s">
        <v>3504</v>
      </c>
      <c r="J2558" s="67">
        <v>-7.7226800000000004</v>
      </c>
      <c r="K2558" s="67">
        <v>109.9468</v>
      </c>
    </row>
    <row r="2559" spans="1:11" ht="14.5">
      <c r="A2559" s="66" t="str">
        <f t="shared" si="39"/>
        <v>GD. BGR WONOSOBO_KALIGOWONG</v>
      </c>
      <c r="B2559" s="66" t="s">
        <v>2231</v>
      </c>
      <c r="C2559" s="66" t="s">
        <v>5784</v>
      </c>
      <c r="D2559" s="76" t="s">
        <v>5749</v>
      </c>
      <c r="E2559" s="66" t="s">
        <v>5786</v>
      </c>
      <c r="F2559" s="67">
        <v>7.7</v>
      </c>
      <c r="G2559" s="67">
        <v>-7.59091</v>
      </c>
      <c r="H2559" s="67">
        <v>109.76600000000001</v>
      </c>
      <c r="I2559" s="66" t="s">
        <v>2219</v>
      </c>
      <c r="J2559" s="67">
        <v>-7.42415</v>
      </c>
      <c r="K2559" s="67">
        <v>109.8409</v>
      </c>
    </row>
    <row r="2560" spans="1:11" ht="14.5">
      <c r="A2560" s="66" t="str">
        <f t="shared" si="39"/>
        <v>GPP PURWOREJO_KALIGUBUG</v>
      </c>
      <c r="B2560" s="66" t="s">
        <v>3617</v>
      </c>
      <c r="C2560" s="66" t="s">
        <v>5784</v>
      </c>
      <c r="D2560" s="76" t="s">
        <v>5752</v>
      </c>
      <c r="E2560" s="66" t="s">
        <v>5786</v>
      </c>
      <c r="F2560" s="67">
        <v>15.69</v>
      </c>
      <c r="G2560" s="67">
        <v>-7.62338</v>
      </c>
      <c r="H2560" s="67">
        <v>109.792</v>
      </c>
      <c r="I2560" s="66" t="s">
        <v>3504</v>
      </c>
      <c r="J2560" s="67">
        <v>-7.7226800000000004</v>
      </c>
      <c r="K2560" s="67">
        <v>109.9468</v>
      </c>
    </row>
    <row r="2561" spans="1:11" ht="14.5">
      <c r="A2561" s="66" t="str">
        <f t="shared" si="39"/>
        <v>GD. BGR WONOSOBO_KALIGUWO</v>
      </c>
      <c r="B2561" s="66" t="s">
        <v>2232</v>
      </c>
      <c r="C2561" s="66" t="s">
        <v>5784</v>
      </c>
      <c r="D2561" s="76" t="s">
        <v>5747</v>
      </c>
      <c r="E2561" s="66" t="s">
        <v>5786</v>
      </c>
      <c r="F2561" s="67">
        <v>7.7</v>
      </c>
      <c r="G2561" s="67">
        <v>-7.4809000000000001</v>
      </c>
      <c r="H2561" s="67">
        <v>109.77</v>
      </c>
      <c r="I2561" s="66" t="s">
        <v>2219</v>
      </c>
      <c r="J2561" s="67">
        <v>-7.42415</v>
      </c>
      <c r="K2561" s="67">
        <v>109.8409</v>
      </c>
    </row>
    <row r="2562" spans="1:11" ht="14.5">
      <c r="A2562" s="66" t="str">
        <f t="shared" ref="A2562:A2625" si="40">CONCATENATE(I2562,"_",B2562)</f>
        <v>GPP PURWOREJO_KALIHARJO</v>
      </c>
      <c r="B2562" s="66" t="s">
        <v>3618</v>
      </c>
      <c r="C2562" s="66" t="s">
        <v>5784</v>
      </c>
      <c r="D2562" s="76" t="s">
        <v>5747</v>
      </c>
      <c r="E2562" s="66" t="s">
        <v>5786</v>
      </c>
      <c r="F2562" s="67">
        <v>4.4400000000000004</v>
      </c>
      <c r="G2562" s="67">
        <v>-7.7402199999999999</v>
      </c>
      <c r="H2562" s="67">
        <v>110.071</v>
      </c>
      <c r="I2562" s="66" t="s">
        <v>3504</v>
      </c>
      <c r="J2562" s="67">
        <v>-7.7226800000000004</v>
      </c>
      <c r="K2562" s="67">
        <v>109.9468</v>
      </c>
    </row>
    <row r="2563" spans="1:11" ht="14.5">
      <c r="A2563" s="66" t="str">
        <f t="shared" si="40"/>
        <v>GPP PURWOREJO_KALIJAMBE</v>
      </c>
      <c r="B2563" s="66" t="s">
        <v>3619</v>
      </c>
      <c r="C2563" s="66" t="s">
        <v>5784</v>
      </c>
      <c r="D2563" s="76" t="s">
        <v>5747</v>
      </c>
      <c r="E2563" s="66" t="s">
        <v>5786</v>
      </c>
      <c r="F2563" s="67">
        <v>4.4400000000000004</v>
      </c>
      <c r="G2563" s="67">
        <v>-7.5834000000000001</v>
      </c>
      <c r="H2563" s="67">
        <v>110.066</v>
      </c>
      <c r="I2563" s="66" t="s">
        <v>3504</v>
      </c>
      <c r="J2563" s="67">
        <v>-7.7226800000000004</v>
      </c>
      <c r="K2563" s="67">
        <v>109.9468</v>
      </c>
    </row>
    <row r="2564" spans="1:11" ht="14.5">
      <c r="A2564" s="66" t="str">
        <f t="shared" si="40"/>
        <v>PML 1BEJI_KALIJAMBE</v>
      </c>
      <c r="B2564" s="66" t="s">
        <v>3619</v>
      </c>
      <c r="C2564" s="66" t="s">
        <v>5784</v>
      </c>
      <c r="D2564" s="76" t="s">
        <v>5743</v>
      </c>
      <c r="E2564" s="66" t="s">
        <v>5786</v>
      </c>
      <c r="F2564" s="67">
        <v>5.84</v>
      </c>
      <c r="G2564" s="67">
        <v>-6.9621399999999998</v>
      </c>
      <c r="H2564" s="67">
        <v>109.551</v>
      </c>
      <c r="I2564" s="66" t="s">
        <v>4705</v>
      </c>
      <c r="J2564" s="67">
        <v>-6.8926100000000003</v>
      </c>
      <c r="K2564" s="67">
        <v>109.4507</v>
      </c>
    </row>
    <row r="2565" spans="1:11" ht="14.5">
      <c r="A2565" s="66" t="str">
        <f t="shared" si="40"/>
        <v>Semarang - Kalikuning_KALIJAMBE</v>
      </c>
      <c r="B2565" s="66" t="s">
        <v>3619</v>
      </c>
      <c r="C2565" s="66" t="s">
        <v>5784</v>
      </c>
      <c r="D2565" s="76" t="s">
        <v>5752</v>
      </c>
      <c r="E2565" s="66" t="s">
        <v>5786</v>
      </c>
      <c r="F2565" s="67">
        <v>10.51</v>
      </c>
      <c r="G2565" s="67">
        <v>-7.2151899999999998</v>
      </c>
      <c r="H2565" s="67">
        <v>110.527</v>
      </c>
      <c r="I2565" s="66" t="s">
        <v>5061</v>
      </c>
      <c r="J2565" s="67">
        <v>-7.1833299999999998</v>
      </c>
      <c r="K2565" s="67">
        <v>110.4721</v>
      </c>
    </row>
    <row r="2566" spans="1:11" ht="14.5">
      <c r="A2566" s="66" t="str">
        <f t="shared" si="40"/>
        <v>TGL 3PURWAHAMBA_KALIJAMBE</v>
      </c>
      <c r="B2566" s="66" t="s">
        <v>3619</v>
      </c>
      <c r="C2566" s="66" t="s">
        <v>5784</v>
      </c>
      <c r="D2566" s="76" t="s">
        <v>5737</v>
      </c>
      <c r="E2566" s="66" t="s">
        <v>5786</v>
      </c>
      <c r="F2566" s="67">
        <v>11.25</v>
      </c>
      <c r="G2566" s="67">
        <v>-6.9179700000000004</v>
      </c>
      <c r="H2566" s="67">
        <v>109.191</v>
      </c>
      <c r="I2566" s="66" t="s">
        <v>5354</v>
      </c>
      <c r="J2566" s="67">
        <v>-6.87378</v>
      </c>
      <c r="K2566" s="67">
        <v>109.2512</v>
      </c>
    </row>
    <row r="2567" spans="1:11" ht="14.5">
      <c r="A2567" s="66" t="str">
        <f t="shared" si="40"/>
        <v>Brebes GPP_KALIJAMBU</v>
      </c>
      <c r="B2567" s="66" t="s">
        <v>1734</v>
      </c>
      <c r="C2567" s="66" t="s">
        <v>5784</v>
      </c>
      <c r="D2567" s="76" t="s">
        <v>5738</v>
      </c>
      <c r="E2567" s="66" t="s">
        <v>5786</v>
      </c>
      <c r="F2567" s="67">
        <v>11.25</v>
      </c>
      <c r="G2567" s="67">
        <v>-7.1128400000000003</v>
      </c>
      <c r="H2567" s="67">
        <v>109.206</v>
      </c>
      <c r="I2567" s="66" t="s">
        <v>1667</v>
      </c>
      <c r="J2567" s="67">
        <v>-7.1220699999999999</v>
      </c>
      <c r="K2567" s="67">
        <v>108.9847</v>
      </c>
    </row>
    <row r="2568" spans="1:11" ht="14.5">
      <c r="A2568" s="66" t="str">
        <f t="shared" si="40"/>
        <v>Cilacap 1 - Kesugihan_KALIJARAN</v>
      </c>
      <c r="B2568" s="66" t="s">
        <v>1856</v>
      </c>
      <c r="C2568" s="66" t="s">
        <v>5784</v>
      </c>
      <c r="D2568" s="76" t="s">
        <v>5757</v>
      </c>
      <c r="E2568" s="66" t="s">
        <v>5786</v>
      </c>
      <c r="F2568" s="67">
        <v>20.29</v>
      </c>
      <c r="G2568" s="67">
        <v>-7.6127200000000004</v>
      </c>
      <c r="H2568" s="67">
        <v>109.169</v>
      </c>
      <c r="I2568" s="66" t="s">
        <v>1829</v>
      </c>
      <c r="J2568" s="67">
        <v>-7.6282100000000002</v>
      </c>
      <c r="K2568" s="67">
        <v>109.1144</v>
      </c>
    </row>
    <row r="2569" spans="1:11" ht="14.5">
      <c r="A2569" s="66" t="str">
        <f t="shared" si="40"/>
        <v>Purbalingga - Kebong_KALIJARAN</v>
      </c>
      <c r="B2569" s="66" t="s">
        <v>1856</v>
      </c>
      <c r="C2569" s="66" t="s">
        <v>5784</v>
      </c>
      <c r="D2569" s="76" t="s">
        <v>5739</v>
      </c>
      <c r="E2569" s="66" t="s">
        <v>5786</v>
      </c>
      <c r="F2569" s="67">
        <v>7.6</v>
      </c>
      <c r="G2569" s="67">
        <v>-7.3209099999999996</v>
      </c>
      <c r="H2569" s="67">
        <v>109.414</v>
      </c>
      <c r="I2569" s="66" t="s">
        <v>4781</v>
      </c>
      <c r="J2569" s="67">
        <v>-7.4033100000000003</v>
      </c>
      <c r="K2569" s="67">
        <v>109.3588</v>
      </c>
    </row>
    <row r="2570" spans="1:11" ht="14.5">
      <c r="A2570" s="66" t="str">
        <f t="shared" si="40"/>
        <v>GPP KEBUMEN_KALIJAYA</v>
      </c>
      <c r="B2570" s="66" t="s">
        <v>2770</v>
      </c>
      <c r="C2570" s="66" t="s">
        <v>5784</v>
      </c>
      <c r="D2570" s="76" t="s">
        <v>5747</v>
      </c>
      <c r="E2570" s="66" t="s">
        <v>5786</v>
      </c>
      <c r="F2570" s="67">
        <v>15.69</v>
      </c>
      <c r="G2570" s="67">
        <v>-7.62547</v>
      </c>
      <c r="H2570" s="67">
        <v>109.685</v>
      </c>
      <c r="I2570" s="66" t="s">
        <v>2714</v>
      </c>
      <c r="J2570" s="67">
        <v>-7.6109200000000001</v>
      </c>
      <c r="K2570" s="67">
        <v>109.5078</v>
      </c>
    </row>
    <row r="2571" spans="1:11" ht="14.5">
      <c r="A2571" s="66" t="str">
        <f t="shared" si="40"/>
        <v>GPP PURWOREJO_KALIJERING</v>
      </c>
      <c r="B2571" s="66" t="s">
        <v>3620</v>
      </c>
      <c r="C2571" s="66" t="s">
        <v>5784</v>
      </c>
      <c r="D2571" s="76" t="s">
        <v>5743</v>
      </c>
      <c r="E2571" s="66" t="s">
        <v>5786</v>
      </c>
      <c r="F2571" s="67">
        <v>15.69</v>
      </c>
      <c r="G2571" s="67">
        <v>-7.6287200000000004</v>
      </c>
      <c r="H2571" s="67">
        <v>109.80800000000001</v>
      </c>
      <c r="I2571" s="66" t="s">
        <v>3504</v>
      </c>
      <c r="J2571" s="67">
        <v>-7.7226800000000004</v>
      </c>
      <c r="K2571" s="67">
        <v>109.9468</v>
      </c>
    </row>
    <row r="2572" spans="1:11" ht="14.5">
      <c r="A2572" s="66" t="str">
        <f t="shared" si="40"/>
        <v>GPP PURWOREJO_KALIJERING</v>
      </c>
      <c r="B2572" s="66" t="s">
        <v>3620</v>
      </c>
      <c r="C2572" s="66" t="s">
        <v>5784</v>
      </c>
      <c r="D2572" s="76" t="s">
        <v>5754</v>
      </c>
      <c r="E2572" s="66" t="s">
        <v>5786</v>
      </c>
      <c r="F2572" s="67">
        <v>4.4400000000000004</v>
      </c>
      <c r="G2572" s="67">
        <v>-7.6334600000000004</v>
      </c>
      <c r="H2572" s="67">
        <v>109.81699999999999</v>
      </c>
      <c r="I2572" s="66" t="s">
        <v>3504</v>
      </c>
      <c r="J2572" s="67">
        <v>-7.7226800000000004</v>
      </c>
      <c r="K2572" s="67">
        <v>109.9468</v>
      </c>
    </row>
    <row r="2573" spans="1:11" ht="14.5">
      <c r="A2573" s="66" t="str">
        <f t="shared" si="40"/>
        <v>Banyumas 3 - Wangon_KALIJERUK</v>
      </c>
      <c r="B2573" s="66" t="s">
        <v>30</v>
      </c>
      <c r="C2573" s="66" t="s">
        <v>5784</v>
      </c>
      <c r="D2573" s="76" t="s">
        <v>5757</v>
      </c>
      <c r="E2573" s="66" t="s">
        <v>5786</v>
      </c>
      <c r="F2573" s="67">
        <v>20.29</v>
      </c>
      <c r="G2573" s="67">
        <v>-7.5758599999999996</v>
      </c>
      <c r="H2573" s="67">
        <v>108.947</v>
      </c>
      <c r="I2573" s="66" t="s">
        <v>8</v>
      </c>
      <c r="J2573" s="67">
        <v>-7.5113599999999998</v>
      </c>
      <c r="K2573" s="67">
        <v>109.03959999999999</v>
      </c>
    </row>
    <row r="2574" spans="1:11" ht="14.5">
      <c r="A2574" s="66" t="str">
        <f t="shared" si="40"/>
        <v>GPP SRAGEN_KALIJIRAK</v>
      </c>
      <c r="B2574" s="66" t="s">
        <v>3932</v>
      </c>
      <c r="C2574" s="66" t="s">
        <v>5784</v>
      </c>
      <c r="D2574" s="76" t="s">
        <v>5762</v>
      </c>
      <c r="E2574" s="66" t="s">
        <v>5786</v>
      </c>
      <c r="F2574" s="67">
        <v>21.59</v>
      </c>
      <c r="G2574" s="67">
        <v>-7.5639099999999999</v>
      </c>
      <c r="H2574" s="67">
        <v>110.959</v>
      </c>
      <c r="I2574" s="66" t="s">
        <v>3898</v>
      </c>
      <c r="J2574" s="67">
        <v>-7.4936100000000003</v>
      </c>
      <c r="K2574" s="67">
        <v>110.9278</v>
      </c>
    </row>
    <row r="2575" spans="1:11" ht="14.5">
      <c r="A2575" s="66" t="str">
        <f t="shared" si="40"/>
        <v>GPP KEBUMEN_KALIJIREK</v>
      </c>
      <c r="B2575" s="66" t="s">
        <v>2771</v>
      </c>
      <c r="C2575" s="66" t="s">
        <v>5784</v>
      </c>
      <c r="D2575" s="76" t="s">
        <v>5755</v>
      </c>
      <c r="E2575" s="66" t="s">
        <v>5786</v>
      </c>
      <c r="F2575" s="67">
        <v>15.69</v>
      </c>
      <c r="G2575" s="67">
        <v>-7.66289</v>
      </c>
      <c r="H2575" s="67">
        <v>109.68899999999999</v>
      </c>
      <c r="I2575" s="66" t="s">
        <v>2714</v>
      </c>
      <c r="J2575" s="67">
        <v>-7.6109200000000001</v>
      </c>
      <c r="K2575" s="67">
        <v>109.5078</v>
      </c>
    </row>
    <row r="2576" spans="1:11" ht="14.5">
      <c r="A2576" s="66" t="str">
        <f t="shared" si="40"/>
        <v>GPP MAGELANG_KALIJOSO</v>
      </c>
      <c r="B2576" s="66" t="s">
        <v>3171</v>
      </c>
      <c r="C2576" s="66" t="s">
        <v>5784</v>
      </c>
      <c r="D2576" s="76" t="s">
        <v>5755</v>
      </c>
      <c r="E2576" s="66" t="s">
        <v>5786</v>
      </c>
      <c r="F2576" s="67">
        <v>7.61</v>
      </c>
      <c r="G2576" s="67">
        <v>-7.41723</v>
      </c>
      <c r="H2576" s="67">
        <v>110.22199999999999</v>
      </c>
      <c r="I2576" s="66" t="s">
        <v>3103</v>
      </c>
      <c r="J2576" s="67">
        <v>-7.3955399999999996</v>
      </c>
      <c r="K2576" s="67">
        <v>110.24469999999999</v>
      </c>
    </row>
    <row r="2577" spans="1:11" ht="14.5">
      <c r="A2577" s="66" t="str">
        <f t="shared" si="40"/>
        <v>Temanggung_KALIJOSO</v>
      </c>
      <c r="B2577" s="66" t="s">
        <v>3171</v>
      </c>
      <c r="C2577" s="66" t="s">
        <v>5784</v>
      </c>
      <c r="D2577" s="76" t="s">
        <v>5755</v>
      </c>
      <c r="E2577" s="66" t="s">
        <v>5786</v>
      </c>
      <c r="F2577" s="67">
        <v>7.61</v>
      </c>
      <c r="G2577" s="67">
        <v>-7.3975</v>
      </c>
      <c r="H2577" s="67">
        <v>110.136</v>
      </c>
      <c r="I2577" s="66" t="s">
        <v>5294</v>
      </c>
      <c r="J2577" s="67">
        <v>-7.3036099999999999</v>
      </c>
      <c r="K2577" s="67">
        <v>110.15309999999999</v>
      </c>
    </row>
    <row r="2578" spans="1:11" ht="14.5">
      <c r="A2578" s="66" t="str">
        <f t="shared" si="40"/>
        <v>PML 1BEJI_KALIJOYO</v>
      </c>
      <c r="B2578" s="66" t="s">
        <v>4723</v>
      </c>
      <c r="C2578" s="66" t="s">
        <v>5784</v>
      </c>
      <c r="D2578" s="76" t="s">
        <v>5743</v>
      </c>
      <c r="E2578" s="66" t="s">
        <v>5786</v>
      </c>
      <c r="F2578" s="67">
        <v>5.84</v>
      </c>
      <c r="G2578" s="67">
        <v>-7.0620500000000002</v>
      </c>
      <c r="H2578" s="67">
        <v>109.554</v>
      </c>
      <c r="I2578" s="66" t="s">
        <v>4705</v>
      </c>
      <c r="J2578" s="67">
        <v>-6.8926100000000003</v>
      </c>
      <c r="K2578" s="67">
        <v>109.4507</v>
      </c>
    </row>
    <row r="2579" spans="1:11" ht="14.5">
      <c r="A2579" s="66" t="str">
        <f t="shared" si="40"/>
        <v>Brebes GPP_KALIJURANG</v>
      </c>
      <c r="B2579" s="66" t="s">
        <v>1735</v>
      </c>
      <c r="C2579" s="66" t="s">
        <v>5784</v>
      </c>
      <c r="D2579" s="76" t="s">
        <v>5741</v>
      </c>
      <c r="E2579" s="66" t="s">
        <v>5786</v>
      </c>
      <c r="F2579" s="67">
        <v>20.92</v>
      </c>
      <c r="G2579" s="67">
        <v>-7.2249999999999996</v>
      </c>
      <c r="H2579" s="67">
        <v>109</v>
      </c>
      <c r="I2579" s="66" t="s">
        <v>1667</v>
      </c>
      <c r="J2579" s="67">
        <v>-7.1220699999999999</v>
      </c>
      <c r="K2579" s="67">
        <v>108.9847</v>
      </c>
    </row>
    <row r="2580" spans="1:11" ht="14.5">
      <c r="A2580" s="66" t="str">
        <f t="shared" si="40"/>
        <v>Purbalingga - Kebong_KALIKABONG</v>
      </c>
      <c r="B2580" s="66" t="s">
        <v>4831</v>
      </c>
      <c r="C2580" s="66" t="s">
        <v>5784</v>
      </c>
      <c r="D2580" s="76" t="s">
        <v>5737</v>
      </c>
      <c r="E2580" s="66" t="s">
        <v>5786</v>
      </c>
      <c r="F2580" s="67">
        <v>7.6</v>
      </c>
      <c r="G2580" s="67">
        <v>-7.4008200000000004</v>
      </c>
      <c r="H2580" s="67">
        <v>109.35299999999999</v>
      </c>
      <c r="I2580" s="66" t="s">
        <v>4781</v>
      </c>
      <c r="J2580" s="67">
        <v>-7.4033100000000003</v>
      </c>
      <c r="K2580" s="67">
        <v>109.3588</v>
      </c>
    </row>
    <row r="2581" spans="1:11" ht="14.5">
      <c r="A2581" s="66" t="str">
        <f t="shared" si="40"/>
        <v>Purbalingga - Kebong_KALIKAJAR</v>
      </c>
      <c r="B2581" s="66" t="s">
        <v>4832</v>
      </c>
      <c r="C2581" s="66" t="s">
        <v>5784</v>
      </c>
      <c r="D2581" s="76" t="s">
        <v>5739</v>
      </c>
      <c r="E2581" s="66" t="s">
        <v>5786</v>
      </c>
      <c r="F2581" s="67">
        <v>7.6</v>
      </c>
      <c r="G2581" s="67">
        <v>-7.3750499999999999</v>
      </c>
      <c r="H2581" s="67">
        <v>109.381</v>
      </c>
      <c r="I2581" s="66" t="s">
        <v>4781</v>
      </c>
      <c r="J2581" s="67">
        <v>-7.4033100000000003</v>
      </c>
      <c r="K2581" s="67">
        <v>109.3588</v>
      </c>
    </row>
    <row r="2582" spans="1:11" ht="14.5">
      <c r="A2582" s="66" t="str">
        <f t="shared" si="40"/>
        <v>Wonosobo - Leksono_KALIKAJAR</v>
      </c>
      <c r="B2582" s="66" t="s">
        <v>4832</v>
      </c>
      <c r="C2582" s="66" t="s">
        <v>5784</v>
      </c>
      <c r="D2582" s="76" t="s">
        <v>5743</v>
      </c>
      <c r="E2582" s="66" t="s">
        <v>5786</v>
      </c>
      <c r="F2582" s="67">
        <v>7.7</v>
      </c>
      <c r="G2582" s="67">
        <v>-7.4084700000000003</v>
      </c>
      <c r="H2582" s="67">
        <v>109.967</v>
      </c>
      <c r="I2582" s="66" t="s">
        <v>5583</v>
      </c>
      <c r="J2582" s="67">
        <v>-7.4236599999999999</v>
      </c>
      <c r="K2582" s="67">
        <v>109.8591</v>
      </c>
    </row>
    <row r="2583" spans="1:11" ht="14.5">
      <c r="A2583" s="66" t="str">
        <f t="shared" si="40"/>
        <v>GPP PURWOREJO_KALIKALONG</v>
      </c>
      <c r="B2583" s="66" t="s">
        <v>3621</v>
      </c>
      <c r="C2583" s="66" t="s">
        <v>5784</v>
      </c>
      <c r="D2583" s="76" t="s">
        <v>5738</v>
      </c>
      <c r="E2583" s="66" t="s">
        <v>5786</v>
      </c>
      <c r="F2583" s="67">
        <v>4.4400000000000004</v>
      </c>
      <c r="G2583" s="67">
        <v>-7.6813599999999997</v>
      </c>
      <c r="H2583" s="67">
        <v>110.05800000000001</v>
      </c>
      <c r="I2583" s="66" t="s">
        <v>3504</v>
      </c>
      <c r="J2583" s="67">
        <v>-7.7226800000000004</v>
      </c>
      <c r="K2583" s="67">
        <v>109.9468</v>
      </c>
    </row>
    <row r="2584" spans="1:11" ht="14.5">
      <c r="A2584" s="66" t="str">
        <f t="shared" si="40"/>
        <v>Pati - Juwana_KALIKALONG</v>
      </c>
      <c r="B2584" s="66" t="s">
        <v>3621</v>
      </c>
      <c r="C2584" s="66" t="s">
        <v>5784</v>
      </c>
      <c r="D2584" s="76" t="s">
        <v>5768</v>
      </c>
      <c r="E2584" s="66" t="s">
        <v>5786</v>
      </c>
      <c r="F2584" s="67">
        <v>16.66</v>
      </c>
      <c r="G2584" s="67">
        <v>-6.5081600000000002</v>
      </c>
      <c r="H2584" s="67">
        <v>111.038</v>
      </c>
      <c r="I2584" s="66" t="s">
        <v>4458</v>
      </c>
      <c r="J2584" s="67">
        <v>-6.7296100000000001</v>
      </c>
      <c r="K2584" s="67">
        <v>111.1037</v>
      </c>
    </row>
    <row r="2585" spans="1:11" ht="14.5">
      <c r="A2585" s="66" t="str">
        <f t="shared" si="40"/>
        <v>TGL 3PURWAHAMBA_KALIKANGKUNG</v>
      </c>
      <c r="B2585" s="66" t="s">
        <v>5400</v>
      </c>
      <c r="C2585" s="66" t="s">
        <v>5784</v>
      </c>
      <c r="D2585" s="76" t="s">
        <v>5739</v>
      </c>
      <c r="E2585" s="66" t="s">
        <v>5786</v>
      </c>
      <c r="F2585" s="67">
        <v>11.25</v>
      </c>
      <c r="G2585" s="67">
        <v>-6.9534900000000004</v>
      </c>
      <c r="H2585" s="67">
        <v>109.167</v>
      </c>
      <c r="I2585" s="66" t="s">
        <v>5354</v>
      </c>
      <c r="J2585" s="67">
        <v>-6.87378</v>
      </c>
      <c r="K2585" s="67">
        <v>109.2512</v>
      </c>
    </row>
    <row r="2586" spans="1:11" ht="14.5">
      <c r="A2586" s="66" t="str">
        <f t="shared" si="40"/>
        <v>Wonosobo - Leksono_KALIKARUNG</v>
      </c>
      <c r="B2586" s="66" t="s">
        <v>5614</v>
      </c>
      <c r="C2586" s="66" t="s">
        <v>5784</v>
      </c>
      <c r="D2586" s="76" t="s">
        <v>5742</v>
      </c>
      <c r="E2586" s="66" t="s">
        <v>5786</v>
      </c>
      <c r="F2586" s="67">
        <v>7.7</v>
      </c>
      <c r="G2586" s="67">
        <v>-7.5116899999999998</v>
      </c>
      <c r="H2586" s="67">
        <v>109.96</v>
      </c>
      <c r="I2586" s="66" t="s">
        <v>5583</v>
      </c>
      <c r="J2586" s="67">
        <v>-7.4236599999999999</v>
      </c>
      <c r="K2586" s="67">
        <v>109.8591</v>
      </c>
    </row>
    <row r="2587" spans="1:11" ht="14.5">
      <c r="A2587" s="66" t="str">
        <f t="shared" si="40"/>
        <v>GUDANG DEMAK 2_KALIKAYEN</v>
      </c>
      <c r="B2587" s="66" t="s">
        <v>4101</v>
      </c>
      <c r="C2587" s="66" t="s">
        <v>5784</v>
      </c>
      <c r="D2587" s="76" t="s">
        <v>5745</v>
      </c>
      <c r="E2587" s="66" t="s">
        <v>5786</v>
      </c>
      <c r="F2587" s="67">
        <v>10.51</v>
      </c>
      <c r="G2587" s="67">
        <v>-7.0880999999999998</v>
      </c>
      <c r="H2587" s="67">
        <v>110.46899999999999</v>
      </c>
      <c r="I2587" s="66" t="s">
        <v>4087</v>
      </c>
      <c r="J2587" s="67">
        <v>-7.0231700000000004</v>
      </c>
      <c r="K2587" s="67">
        <v>110.50660000000001</v>
      </c>
    </row>
    <row r="2588" spans="1:11" ht="14.5">
      <c r="A2588" s="66" t="str">
        <f t="shared" si="40"/>
        <v>GPP KLATEN_KALIKEBO</v>
      </c>
      <c r="B2588" s="66" t="s">
        <v>2975</v>
      </c>
      <c r="C2588" s="66" t="s">
        <v>5784</v>
      </c>
      <c r="D2588" s="76" t="s">
        <v>5737</v>
      </c>
      <c r="E2588" s="66" t="s">
        <v>5786</v>
      </c>
      <c r="F2588" s="67">
        <v>8.89</v>
      </c>
      <c r="G2588" s="67">
        <v>-7.7381500000000001</v>
      </c>
      <c r="H2588" s="67">
        <v>110.663</v>
      </c>
      <c r="I2588" s="66" t="s">
        <v>2894</v>
      </c>
      <c r="J2588" s="67">
        <v>-7.6692</v>
      </c>
      <c r="K2588" s="67">
        <v>110.6751</v>
      </c>
    </row>
    <row r="2589" spans="1:11" ht="14.5">
      <c r="A2589" s="66" t="str">
        <f t="shared" si="40"/>
        <v>Purbalingga - Kebong_KALIKESUR</v>
      </c>
      <c r="B2589" s="66" t="s">
        <v>4833</v>
      </c>
      <c r="C2589" s="66" t="s">
        <v>5784</v>
      </c>
      <c r="D2589" s="76" t="s">
        <v>5746</v>
      </c>
      <c r="E2589" s="66" t="s">
        <v>5786</v>
      </c>
      <c r="F2589" s="67">
        <v>9.3800000000000008</v>
      </c>
      <c r="G2589" s="67">
        <v>-7.3554300000000001</v>
      </c>
      <c r="H2589" s="67">
        <v>109.206</v>
      </c>
      <c r="I2589" s="66" t="s">
        <v>4781</v>
      </c>
      <c r="J2589" s="67">
        <v>-7.4033100000000003</v>
      </c>
      <c r="K2589" s="67">
        <v>109.3588</v>
      </c>
    </row>
    <row r="2590" spans="1:11" ht="14.5">
      <c r="A2590" s="66" t="str">
        <f t="shared" si="40"/>
        <v>Purbalingga - Kebong_KALIKIDANG</v>
      </c>
      <c r="B2590" s="66" t="s">
        <v>4834</v>
      </c>
      <c r="C2590" s="66" t="s">
        <v>5784</v>
      </c>
      <c r="D2590" s="76" t="s">
        <v>5763</v>
      </c>
      <c r="E2590" s="66" t="s">
        <v>5786</v>
      </c>
      <c r="F2590" s="67">
        <v>9.3800000000000008</v>
      </c>
      <c r="G2590" s="67">
        <v>-7.4704199999999998</v>
      </c>
      <c r="H2590" s="67">
        <v>109.27200000000001</v>
      </c>
      <c r="I2590" s="66" t="s">
        <v>4781</v>
      </c>
      <c r="J2590" s="67">
        <v>-7.4033100000000003</v>
      </c>
      <c r="K2590" s="67">
        <v>109.3588</v>
      </c>
    </row>
    <row r="2591" spans="1:11" ht="14.5">
      <c r="A2591" s="66" t="str">
        <f t="shared" si="40"/>
        <v>GPP SRAGEN_KALIKOBOK</v>
      </c>
      <c r="B2591" s="66" t="s">
        <v>3933</v>
      </c>
      <c r="C2591" s="66" t="s">
        <v>5784</v>
      </c>
      <c r="D2591" s="76" t="s">
        <v>5764</v>
      </c>
      <c r="E2591" s="66" t="s">
        <v>5786</v>
      </c>
      <c r="F2591" s="67">
        <v>66.78</v>
      </c>
      <c r="G2591" s="67">
        <v>-7.3676199999999996</v>
      </c>
      <c r="H2591" s="67">
        <v>110.919</v>
      </c>
      <c r="I2591" s="66" t="s">
        <v>3898</v>
      </c>
      <c r="J2591" s="67">
        <v>-7.4936100000000003</v>
      </c>
      <c r="K2591" s="67">
        <v>110.9278</v>
      </c>
    </row>
    <row r="2592" spans="1:11" ht="14.5">
      <c r="A2592" s="66" t="str">
        <f t="shared" si="40"/>
        <v>GD Lini II Semarang - Sayung_KALIKONDANG</v>
      </c>
      <c r="B2592" s="66" t="s">
        <v>2087</v>
      </c>
      <c r="C2592" s="66" t="s">
        <v>5784</v>
      </c>
      <c r="D2592" s="76" t="s">
        <v>5746</v>
      </c>
      <c r="E2592" s="66" t="s">
        <v>5786</v>
      </c>
      <c r="F2592" s="67">
        <v>26.27</v>
      </c>
      <c r="G2592" s="67">
        <v>-6.9062000000000001</v>
      </c>
      <c r="H2592" s="67">
        <v>110.602</v>
      </c>
      <c r="I2592" s="66" t="s">
        <v>2074</v>
      </c>
      <c r="J2592" s="67">
        <v>-6.9261400000000002</v>
      </c>
      <c r="K2592" s="67">
        <v>110.5613</v>
      </c>
    </row>
    <row r="2593" spans="1:11" ht="14.5">
      <c r="A2593" s="66" t="str">
        <f t="shared" si="40"/>
        <v>GPP KLATEN_KALIKOTES</v>
      </c>
      <c r="B2593" s="66" t="s">
        <v>2976</v>
      </c>
      <c r="C2593" s="66" t="s">
        <v>5784</v>
      </c>
      <c r="D2593" s="76" t="s">
        <v>5739</v>
      </c>
      <c r="E2593" s="66" t="s">
        <v>5786</v>
      </c>
      <c r="F2593" s="67">
        <v>8.89</v>
      </c>
      <c r="G2593" s="67">
        <v>-7.7236099999999999</v>
      </c>
      <c r="H2593" s="67">
        <v>110.627</v>
      </c>
      <c r="I2593" s="66" t="s">
        <v>2894</v>
      </c>
      <c r="J2593" s="67">
        <v>-7.6692</v>
      </c>
      <c r="K2593" s="67">
        <v>110.6751</v>
      </c>
    </row>
    <row r="2594" spans="1:11" ht="14.5">
      <c r="A2594" s="66" t="str">
        <f t="shared" si="40"/>
        <v>GPP PURWOREJO_KALIKOTES</v>
      </c>
      <c r="B2594" s="66" t="s">
        <v>2976</v>
      </c>
      <c r="C2594" s="66" t="s">
        <v>5784</v>
      </c>
      <c r="D2594" s="76" t="s">
        <v>5759</v>
      </c>
      <c r="E2594" s="66" t="s">
        <v>5786</v>
      </c>
      <c r="F2594" s="67">
        <v>4.4400000000000004</v>
      </c>
      <c r="G2594" s="67">
        <v>-7.6620200000000001</v>
      </c>
      <c r="H2594" s="67">
        <v>109.837</v>
      </c>
      <c r="I2594" s="66" t="s">
        <v>3504</v>
      </c>
      <c r="J2594" s="67">
        <v>-7.7226800000000004</v>
      </c>
      <c r="K2594" s="67">
        <v>109.9468</v>
      </c>
    </row>
    <row r="2595" spans="1:11" ht="14.5">
      <c r="A2595" s="66" t="str">
        <f t="shared" si="40"/>
        <v>Cilacap 1 - Kesugihan_KALIKUDI</v>
      </c>
      <c r="B2595" s="66" t="s">
        <v>1857</v>
      </c>
      <c r="C2595" s="66" t="s">
        <v>5784</v>
      </c>
      <c r="D2595" s="76" t="s">
        <v>5763</v>
      </c>
      <c r="E2595" s="66" t="s">
        <v>5786</v>
      </c>
      <c r="F2595" s="67">
        <v>20.29</v>
      </c>
      <c r="G2595" s="67">
        <v>-7.6291000000000002</v>
      </c>
      <c r="H2595" s="67">
        <v>109.16200000000001</v>
      </c>
      <c r="I2595" s="66" t="s">
        <v>1829</v>
      </c>
      <c r="J2595" s="67">
        <v>-7.6282100000000002</v>
      </c>
      <c r="K2595" s="67">
        <v>109.1144</v>
      </c>
    </row>
    <row r="2596" spans="1:11" ht="14.5">
      <c r="A2596" s="66" t="str">
        <f t="shared" si="40"/>
        <v>BGR TEMANGGUNG_KALIKUNING</v>
      </c>
      <c r="B2596" s="66" t="s">
        <v>1059</v>
      </c>
      <c r="C2596" s="66" t="s">
        <v>5784</v>
      </c>
      <c r="D2596" s="76" t="s">
        <v>5765</v>
      </c>
      <c r="E2596" s="66" t="s">
        <v>5786</v>
      </c>
      <c r="F2596" s="67">
        <v>7.7</v>
      </c>
      <c r="G2596" s="67">
        <v>-7.3991400000000001</v>
      </c>
      <c r="H2596" s="67">
        <v>109.994</v>
      </c>
      <c r="I2596" s="66" t="s">
        <v>999</v>
      </c>
      <c r="J2596" s="67">
        <v>-7.2953299999999999</v>
      </c>
      <c r="K2596" s="67">
        <v>110.0787</v>
      </c>
    </row>
    <row r="2597" spans="1:11" ht="14.5">
      <c r="A2597" s="66" t="str">
        <f t="shared" si="40"/>
        <v>Semarang - Kalikuning_KALIKURMO</v>
      </c>
      <c r="B2597" s="66" t="s">
        <v>5099</v>
      </c>
      <c r="C2597" s="66" t="s">
        <v>5784</v>
      </c>
      <c r="D2597" s="76" t="s">
        <v>5744</v>
      </c>
      <c r="E2597" s="66" t="s">
        <v>5786</v>
      </c>
      <c r="F2597" s="67">
        <v>10.51</v>
      </c>
      <c r="G2597" s="67">
        <v>-7.1977099999999998</v>
      </c>
      <c r="H2597" s="67">
        <v>110.55800000000001</v>
      </c>
      <c r="I2597" s="66" t="s">
        <v>5061</v>
      </c>
      <c r="J2597" s="67">
        <v>-7.1833299999999998</v>
      </c>
      <c r="K2597" s="67">
        <v>110.4721</v>
      </c>
    </row>
    <row r="2598" spans="1:11" ht="14.5">
      <c r="A2598" s="66" t="str">
        <f t="shared" si="40"/>
        <v>GPP MAGELANG_KALIKUTO</v>
      </c>
      <c r="B2598" s="66" t="s">
        <v>3172</v>
      </c>
      <c r="C2598" s="66" t="s">
        <v>5784</v>
      </c>
      <c r="D2598" s="76" t="s">
        <v>5738</v>
      </c>
      <c r="E2598" s="66" t="s">
        <v>5786</v>
      </c>
      <c r="F2598" s="67">
        <v>7.61</v>
      </c>
      <c r="G2598" s="67">
        <v>-7.3785299999999996</v>
      </c>
      <c r="H2598" s="67">
        <v>110.279</v>
      </c>
      <c r="I2598" s="66" t="s">
        <v>3103</v>
      </c>
      <c r="J2598" s="67">
        <v>-7.3955399999999996</v>
      </c>
      <c r="K2598" s="67">
        <v>110.24469999999999</v>
      </c>
    </row>
    <row r="2599" spans="1:11" ht="14.5">
      <c r="A2599" s="66" t="str">
        <f t="shared" si="40"/>
        <v>BGR PURBALINGGA_KALILANDAK</v>
      </c>
      <c r="B2599" s="66" t="s">
        <v>890</v>
      </c>
      <c r="C2599" s="66" t="s">
        <v>5784</v>
      </c>
      <c r="D2599" s="76" t="s">
        <v>5747</v>
      </c>
      <c r="E2599" s="66" t="s">
        <v>5786</v>
      </c>
      <c r="F2599" s="67">
        <v>10.28</v>
      </c>
      <c r="G2599" s="67">
        <v>-7.46929</v>
      </c>
      <c r="H2599" s="67">
        <v>109.447</v>
      </c>
      <c r="I2599" s="66" t="s">
        <v>856</v>
      </c>
      <c r="J2599" s="67">
        <v>-7.4180900000000003</v>
      </c>
      <c r="K2599" s="67">
        <v>109.37690000000001</v>
      </c>
    </row>
    <row r="2600" spans="1:11" ht="14.5">
      <c r="A2600" s="66" t="str">
        <f t="shared" si="40"/>
        <v>Brebes GPP_KALILANGKAP</v>
      </c>
      <c r="B2600" s="66" t="s">
        <v>1736</v>
      </c>
      <c r="C2600" s="66" t="s">
        <v>5784</v>
      </c>
      <c r="D2600" s="76" t="s">
        <v>5741</v>
      </c>
      <c r="E2600" s="66" t="s">
        <v>5786</v>
      </c>
      <c r="F2600" s="67">
        <v>20.92</v>
      </c>
      <c r="G2600" s="67">
        <v>-7.2548399999999997</v>
      </c>
      <c r="H2600" s="67">
        <v>108.96299999999999</v>
      </c>
      <c r="I2600" s="66" t="s">
        <v>1667</v>
      </c>
      <c r="J2600" s="67">
        <v>-7.1220699999999999</v>
      </c>
      <c r="K2600" s="67">
        <v>108.9847</v>
      </c>
    </row>
    <row r="2601" spans="1:11" ht="14.5">
      <c r="A2601" s="66" t="str">
        <f t="shared" si="40"/>
        <v>Batang - Kasepuhan_KALILEMBU</v>
      </c>
      <c r="B2601" s="66" t="s">
        <v>111</v>
      </c>
      <c r="C2601" s="66" t="s">
        <v>5784</v>
      </c>
      <c r="D2601" s="76" t="s">
        <v>5761</v>
      </c>
      <c r="E2601" s="66" t="s">
        <v>5786</v>
      </c>
      <c r="F2601" s="67">
        <v>5.84</v>
      </c>
      <c r="G2601" s="67">
        <v>-6.9683400000000004</v>
      </c>
      <c r="H2601" s="67">
        <v>109.696</v>
      </c>
      <c r="I2601" s="66" t="s">
        <v>54</v>
      </c>
      <c r="J2601" s="67">
        <v>-6.9040600000000003</v>
      </c>
      <c r="K2601" s="67">
        <v>109.7085</v>
      </c>
    </row>
    <row r="2602" spans="1:11" ht="14.5">
      <c r="A2602" s="66" t="str">
        <f t="shared" si="40"/>
        <v>Brebes GPP_KALILOKA</v>
      </c>
      <c r="B2602" s="66" t="s">
        <v>1737</v>
      </c>
      <c r="C2602" s="66" t="s">
        <v>5784</v>
      </c>
      <c r="D2602" s="76" t="s">
        <v>5738</v>
      </c>
      <c r="E2602" s="66" t="s">
        <v>5786</v>
      </c>
      <c r="F2602" s="67">
        <v>20.92</v>
      </c>
      <c r="G2602" s="67">
        <v>-7.2134999999999998</v>
      </c>
      <c r="H2602" s="67">
        <v>109.045</v>
      </c>
      <c r="I2602" s="66" t="s">
        <v>1667</v>
      </c>
      <c r="J2602" s="67">
        <v>-7.1220699999999999</v>
      </c>
      <c r="K2602" s="67">
        <v>108.9847</v>
      </c>
    </row>
    <row r="2603" spans="1:11" ht="14.5">
      <c r="A2603" s="66" t="str">
        <f t="shared" si="40"/>
        <v>BGR JENARSARI_KALILUMPANG</v>
      </c>
      <c r="B2603" s="66" t="s">
        <v>400</v>
      </c>
      <c r="C2603" s="66" t="s">
        <v>5784</v>
      </c>
      <c r="D2603" s="76" t="s">
        <v>5767</v>
      </c>
      <c r="E2603" s="66" t="s">
        <v>5786</v>
      </c>
      <c r="F2603" s="67">
        <v>16.97</v>
      </c>
      <c r="G2603" s="67">
        <v>-7.0599499999999997</v>
      </c>
      <c r="H2603" s="67">
        <v>110.081</v>
      </c>
      <c r="I2603" s="66" t="s">
        <v>346</v>
      </c>
      <c r="J2603" s="67">
        <v>-6.95329</v>
      </c>
      <c r="K2603" s="67">
        <v>110.10129999999999</v>
      </c>
    </row>
    <row r="2604" spans="1:11" ht="14.5">
      <c r="A2604" s="66" t="str">
        <f t="shared" si="40"/>
        <v>GPP BANJARNEGARA_KALILUNJAR</v>
      </c>
      <c r="B2604" s="66" t="s">
        <v>2399</v>
      </c>
      <c r="C2604" s="66" t="s">
        <v>5784</v>
      </c>
      <c r="D2604" s="76" t="s">
        <v>5767</v>
      </c>
      <c r="E2604" s="66" t="s">
        <v>5786</v>
      </c>
      <c r="F2604" s="67">
        <v>10.28</v>
      </c>
      <c r="G2604" s="67">
        <v>-7.3312799999999996</v>
      </c>
      <c r="H2604" s="67">
        <v>109.71599999999999</v>
      </c>
      <c r="I2604" s="66" t="s">
        <v>2357</v>
      </c>
      <c r="J2604" s="67">
        <v>-7.3905900000000004</v>
      </c>
      <c r="K2604" s="67">
        <v>109.7366</v>
      </c>
    </row>
    <row r="2605" spans="1:11" ht="14.5">
      <c r="A2605" s="66" t="str">
        <f t="shared" si="40"/>
        <v>GPP BANJARNEGARA_KALILUNJAR</v>
      </c>
      <c r="B2605" s="66" t="s">
        <v>2399</v>
      </c>
      <c r="C2605" s="66" t="s">
        <v>5784</v>
      </c>
      <c r="D2605" s="76" t="s">
        <v>5765</v>
      </c>
      <c r="E2605" s="66" t="s">
        <v>5786</v>
      </c>
      <c r="F2605" s="67">
        <v>10.28</v>
      </c>
      <c r="G2605" s="67">
        <v>-7.2671400000000004</v>
      </c>
      <c r="H2605" s="67">
        <v>109.773</v>
      </c>
      <c r="I2605" s="66" t="s">
        <v>2357</v>
      </c>
      <c r="J2605" s="67">
        <v>-7.3905900000000004</v>
      </c>
      <c r="K2605" s="67">
        <v>109.7366</v>
      </c>
    </row>
    <row r="2606" spans="1:11" ht="14.5">
      <c r="A2606" s="66" t="str">
        <f t="shared" si="40"/>
        <v>GPP SRAGEN_KALIMACAN</v>
      </c>
      <c r="B2606" s="66" t="s">
        <v>3934</v>
      </c>
      <c r="C2606" s="66" t="s">
        <v>5784</v>
      </c>
      <c r="D2606" s="76" t="s">
        <v>5746</v>
      </c>
      <c r="E2606" s="66" t="s">
        <v>5786</v>
      </c>
      <c r="F2606" s="67">
        <v>66.78</v>
      </c>
      <c r="G2606" s="67">
        <v>-7.4532100000000003</v>
      </c>
      <c r="H2606" s="67">
        <v>110.8</v>
      </c>
      <c r="I2606" s="66" t="s">
        <v>3898</v>
      </c>
      <c r="J2606" s="67">
        <v>-7.4936100000000003</v>
      </c>
      <c r="K2606" s="67">
        <v>110.9278</v>
      </c>
    </row>
    <row r="2607" spans="1:11" ht="14.5">
      <c r="A2607" s="66" t="str">
        <f t="shared" si="40"/>
        <v>PML 1BEJI_KALIMADE</v>
      </c>
      <c r="B2607" s="66" t="s">
        <v>4724</v>
      </c>
      <c r="C2607" s="66" t="s">
        <v>5784</v>
      </c>
      <c r="D2607" s="76" t="s">
        <v>5738</v>
      </c>
      <c r="E2607" s="66" t="s">
        <v>5786</v>
      </c>
      <c r="F2607" s="67">
        <v>5.84</v>
      </c>
      <c r="G2607" s="67">
        <v>-6.99953</v>
      </c>
      <c r="H2607" s="67">
        <v>109.50700000000001</v>
      </c>
      <c r="I2607" s="66" t="s">
        <v>4705</v>
      </c>
      <c r="J2607" s="67">
        <v>-6.8926100000000003</v>
      </c>
      <c r="K2607" s="67">
        <v>109.4507</v>
      </c>
    </row>
    <row r="2608" spans="1:11" ht="14.5">
      <c r="A2608" s="66" t="str">
        <f t="shared" si="40"/>
        <v>Purbalingga - Kebong_KALIMANAH KULON</v>
      </c>
      <c r="B2608" s="66" t="s">
        <v>4835</v>
      </c>
      <c r="C2608" s="66" t="s">
        <v>5784</v>
      </c>
      <c r="D2608" s="76" t="s">
        <v>5756</v>
      </c>
      <c r="E2608" s="66" t="s">
        <v>5786</v>
      </c>
      <c r="F2608" s="67">
        <v>7.6</v>
      </c>
      <c r="G2608" s="67">
        <v>-7.4170199999999999</v>
      </c>
      <c r="H2608" s="67">
        <v>109.337</v>
      </c>
      <c r="I2608" s="66" t="s">
        <v>4781</v>
      </c>
      <c r="J2608" s="67">
        <v>-7.4033100000000003</v>
      </c>
      <c r="K2608" s="67">
        <v>109.3588</v>
      </c>
    </row>
    <row r="2609" spans="1:11" ht="14.5">
      <c r="A2609" s="66" t="str">
        <f t="shared" si="40"/>
        <v>Purbalingga - Kebong_KALIMANAH WETAN</v>
      </c>
      <c r="B2609" s="66" t="s">
        <v>4836</v>
      </c>
      <c r="C2609" s="66" t="s">
        <v>5784</v>
      </c>
      <c r="D2609" s="76" t="s">
        <v>5741</v>
      </c>
      <c r="E2609" s="66" t="s">
        <v>5786</v>
      </c>
      <c r="F2609" s="67">
        <v>7.6</v>
      </c>
      <c r="G2609" s="67">
        <v>-7.4131099999999996</v>
      </c>
      <c r="H2609" s="67">
        <v>109.34399999999999</v>
      </c>
      <c r="I2609" s="66" t="s">
        <v>4781</v>
      </c>
      <c r="J2609" s="67">
        <v>-7.4033100000000003</v>
      </c>
      <c r="K2609" s="67">
        <v>109.3588</v>
      </c>
    </row>
    <row r="2610" spans="1:11" ht="14.5">
      <c r="A2610" s="66" t="str">
        <f t="shared" si="40"/>
        <v>BGR PURBALINGGA_KALIMANDI</v>
      </c>
      <c r="B2610" s="66" t="s">
        <v>891</v>
      </c>
      <c r="C2610" s="66" t="s">
        <v>5784</v>
      </c>
      <c r="D2610" s="76" t="s">
        <v>5742</v>
      </c>
      <c r="E2610" s="66" t="s">
        <v>5786</v>
      </c>
      <c r="F2610" s="67">
        <v>10.28</v>
      </c>
      <c r="G2610" s="67">
        <v>-7.4626000000000001</v>
      </c>
      <c r="H2610" s="67">
        <v>109.455</v>
      </c>
      <c r="I2610" s="66" t="s">
        <v>856</v>
      </c>
      <c r="J2610" s="67">
        <v>-7.4180900000000003</v>
      </c>
      <c r="K2610" s="67">
        <v>109.37690000000001</v>
      </c>
    </row>
    <row r="2611" spans="1:11" ht="14.5">
      <c r="A2611" s="66" t="str">
        <f t="shared" si="40"/>
        <v>BGR JENARSARI_KALIMANGGIS</v>
      </c>
      <c r="B2611" s="66" t="s">
        <v>401</v>
      </c>
      <c r="C2611" s="66" t="s">
        <v>5784</v>
      </c>
      <c r="D2611" s="76" t="s">
        <v>5744</v>
      </c>
      <c r="E2611" s="66" t="s">
        <v>5786</v>
      </c>
      <c r="F2611" s="67">
        <v>9.3699999999999992</v>
      </c>
      <c r="G2611" s="67">
        <v>-6.9745400000000002</v>
      </c>
      <c r="H2611" s="67">
        <v>109.901</v>
      </c>
      <c r="I2611" s="66" t="s">
        <v>346</v>
      </c>
      <c r="J2611" s="67">
        <v>-6.95329</v>
      </c>
      <c r="K2611" s="67">
        <v>110.10129999999999</v>
      </c>
    </row>
    <row r="2612" spans="1:11" ht="14.5">
      <c r="A2612" s="66" t="str">
        <f t="shared" si="40"/>
        <v>Temanggung_KALIMANGGIS</v>
      </c>
      <c r="B2612" s="66" t="s">
        <v>401</v>
      </c>
      <c r="C2612" s="66" t="s">
        <v>5784</v>
      </c>
      <c r="D2612" s="76" t="s">
        <v>5742</v>
      </c>
      <c r="E2612" s="66" t="s">
        <v>5786</v>
      </c>
      <c r="F2612" s="67">
        <v>9.5500000000000007</v>
      </c>
      <c r="G2612" s="67">
        <v>-7.2505300000000004</v>
      </c>
      <c r="H2612" s="67">
        <v>110.268</v>
      </c>
      <c r="I2612" s="66" t="s">
        <v>5294</v>
      </c>
      <c r="J2612" s="67">
        <v>-7.3036099999999999</v>
      </c>
      <c r="K2612" s="67">
        <v>110.15309999999999</v>
      </c>
    </row>
    <row r="2613" spans="1:11" ht="14.5">
      <c r="A2613" s="66" t="str">
        <f t="shared" si="40"/>
        <v>GUDANG DEMAK 2_KALIMARO</v>
      </c>
      <c r="B2613" s="66" t="s">
        <v>4102</v>
      </c>
      <c r="C2613" s="66" t="s">
        <v>5784</v>
      </c>
      <c r="D2613" s="76" t="s">
        <v>5738</v>
      </c>
      <c r="E2613" s="66" t="s">
        <v>5786</v>
      </c>
      <c r="F2613" s="67">
        <v>53.45</v>
      </c>
      <c r="G2613" s="67">
        <v>-7.1320699999999997</v>
      </c>
      <c r="H2613" s="67">
        <v>110.65</v>
      </c>
      <c r="I2613" s="66" t="s">
        <v>4087</v>
      </c>
      <c r="J2613" s="67">
        <v>-7.0231700000000004</v>
      </c>
      <c r="K2613" s="67">
        <v>110.50660000000001</v>
      </c>
    </row>
    <row r="2614" spans="1:11" ht="14.5">
      <c r="A2614" s="66" t="str">
        <f t="shared" si="40"/>
        <v>TGL 3PURWAHAMBA_KALIMAS</v>
      </c>
      <c r="B2614" s="66" t="s">
        <v>5401</v>
      </c>
      <c r="C2614" s="66" t="s">
        <v>5784</v>
      </c>
      <c r="D2614" s="76" t="s">
        <v>5770</v>
      </c>
      <c r="E2614" s="66" t="s">
        <v>5786</v>
      </c>
      <c r="F2614" s="67">
        <v>15.73</v>
      </c>
      <c r="G2614" s="67">
        <v>-7.0632900000000003</v>
      </c>
      <c r="H2614" s="67">
        <v>109.315</v>
      </c>
      <c r="I2614" s="66" t="s">
        <v>5354</v>
      </c>
      <c r="J2614" s="67">
        <v>-6.87378</v>
      </c>
      <c r="K2614" s="67">
        <v>109.2512</v>
      </c>
    </row>
    <row r="2615" spans="1:11" ht="14.5">
      <c r="A2615" s="66" t="str">
        <f t="shared" si="40"/>
        <v>Brebes 1 - Wonosari_KALIMATI</v>
      </c>
      <c r="B2615" s="66" t="s">
        <v>1590</v>
      </c>
      <c r="C2615" s="66" t="s">
        <v>5784</v>
      </c>
      <c r="D2615" s="76" t="s">
        <v>5739</v>
      </c>
      <c r="E2615" s="66" t="s">
        <v>5786</v>
      </c>
      <c r="F2615" s="67">
        <v>20.92</v>
      </c>
      <c r="G2615" s="67">
        <v>-6.9135099999999996</v>
      </c>
      <c r="H2615" s="67">
        <v>109.06100000000001</v>
      </c>
      <c r="I2615" s="66" t="s">
        <v>1567</v>
      </c>
      <c r="J2615" s="67">
        <v>-6.86754</v>
      </c>
      <c r="K2615" s="67">
        <v>108.9863</v>
      </c>
    </row>
    <row r="2616" spans="1:11" ht="14.5">
      <c r="A2616" s="66" t="str">
        <f t="shared" si="40"/>
        <v>GPP GROBOGAN_KALIMATI</v>
      </c>
      <c r="B2616" s="66" t="s">
        <v>1590</v>
      </c>
      <c r="C2616" s="66" t="s">
        <v>5784</v>
      </c>
      <c r="D2616" s="76" t="s">
        <v>5746</v>
      </c>
      <c r="E2616" s="66" t="s">
        <v>5786</v>
      </c>
      <c r="F2616" s="67">
        <v>17.7</v>
      </c>
      <c r="G2616" s="67">
        <v>-7.2197399999999998</v>
      </c>
      <c r="H2616" s="67">
        <v>110.729</v>
      </c>
      <c r="I2616" s="66" t="s">
        <v>2583</v>
      </c>
      <c r="J2616" s="67">
        <v>-7.1456299999999997</v>
      </c>
      <c r="K2616" s="67">
        <v>110.9007</v>
      </c>
    </row>
    <row r="2617" spans="1:11" ht="14.5">
      <c r="A2617" s="66" t="str">
        <f t="shared" si="40"/>
        <v>GPP PURWOREJO_KALIMATI</v>
      </c>
      <c r="B2617" s="66" t="s">
        <v>1590</v>
      </c>
      <c r="C2617" s="66" t="s">
        <v>5784</v>
      </c>
      <c r="D2617" s="76" t="s">
        <v>5765</v>
      </c>
      <c r="E2617" s="66" t="s">
        <v>5786</v>
      </c>
      <c r="F2617" s="67">
        <v>4.4400000000000004</v>
      </c>
      <c r="G2617" s="67">
        <v>-7.7087700000000003</v>
      </c>
      <c r="H2617" s="67">
        <v>109.85</v>
      </c>
      <c r="I2617" s="66" t="s">
        <v>3504</v>
      </c>
      <c r="J2617" s="67">
        <v>-7.7226800000000004</v>
      </c>
      <c r="K2617" s="67">
        <v>109.9468</v>
      </c>
    </row>
    <row r="2618" spans="1:11" ht="14.5">
      <c r="A2618" s="66" t="str">
        <f t="shared" si="40"/>
        <v>TGL 3PURWAHAMBA_KALIMATI</v>
      </c>
      <c r="B2618" s="66" t="s">
        <v>1590</v>
      </c>
      <c r="C2618" s="66" t="s">
        <v>5784</v>
      </c>
      <c r="D2618" s="76" t="s">
        <v>5752</v>
      </c>
      <c r="E2618" s="66" t="s">
        <v>5786</v>
      </c>
      <c r="F2618" s="67">
        <v>11.25</v>
      </c>
      <c r="G2618" s="67">
        <v>-6.9279999999999999</v>
      </c>
      <c r="H2618" s="67">
        <v>109.137</v>
      </c>
      <c r="I2618" s="66" t="s">
        <v>5354</v>
      </c>
      <c r="J2618" s="67">
        <v>-6.87378</v>
      </c>
      <c r="K2618" s="67">
        <v>109.2512</v>
      </c>
    </row>
    <row r="2619" spans="1:11" ht="14.5">
      <c r="A2619" s="66" t="str">
        <f t="shared" si="40"/>
        <v>Wonosobo - Leksono_KALIMENDONG</v>
      </c>
      <c r="B2619" s="66" t="s">
        <v>5615</v>
      </c>
      <c r="C2619" s="66" t="s">
        <v>5784</v>
      </c>
      <c r="D2619" s="76" t="s">
        <v>5742</v>
      </c>
      <c r="E2619" s="66" t="s">
        <v>5786</v>
      </c>
      <c r="F2619" s="67">
        <v>7.7</v>
      </c>
      <c r="G2619" s="67">
        <v>-7.3817199999999996</v>
      </c>
      <c r="H2619" s="67">
        <v>109.86</v>
      </c>
      <c r="I2619" s="66" t="s">
        <v>5583</v>
      </c>
      <c r="J2619" s="67">
        <v>-7.4236599999999999</v>
      </c>
      <c r="K2619" s="67">
        <v>109.8591</v>
      </c>
    </row>
    <row r="2620" spans="1:11" ht="14.5">
      <c r="A2620" s="66" t="str">
        <f t="shared" si="40"/>
        <v>GPP PURWOREJO_KALIMENENG</v>
      </c>
      <c r="B2620" s="66" t="s">
        <v>3622</v>
      </c>
      <c r="C2620" s="66" t="s">
        <v>5784</v>
      </c>
      <c r="D2620" s="76" t="s">
        <v>5751</v>
      </c>
      <c r="E2620" s="66" t="s">
        <v>5786</v>
      </c>
      <c r="F2620" s="67">
        <v>4.4400000000000004</v>
      </c>
      <c r="G2620" s="67">
        <v>-7.6664099999999999</v>
      </c>
      <c r="H2620" s="67">
        <v>109.89400000000001</v>
      </c>
      <c r="I2620" s="66" t="s">
        <v>3504</v>
      </c>
      <c r="J2620" s="67">
        <v>-7.7226800000000004</v>
      </c>
      <c r="K2620" s="67">
        <v>109.9468</v>
      </c>
    </row>
    <row r="2621" spans="1:11" ht="14.5">
      <c r="A2621" s="66" t="str">
        <f t="shared" si="40"/>
        <v>GPP PURWOREJO_KALIMIRU</v>
      </c>
      <c r="B2621" s="66" t="s">
        <v>3623</v>
      </c>
      <c r="C2621" s="66" t="s">
        <v>5784</v>
      </c>
      <c r="D2621" s="76" t="s">
        <v>5748</v>
      </c>
      <c r="E2621" s="66" t="s">
        <v>5786</v>
      </c>
      <c r="F2621" s="67">
        <v>4.4400000000000004</v>
      </c>
      <c r="G2621" s="67">
        <v>-7.71976</v>
      </c>
      <c r="H2621" s="67">
        <v>109.965</v>
      </c>
      <c r="I2621" s="66" t="s">
        <v>3504</v>
      </c>
      <c r="J2621" s="67">
        <v>-7.7226800000000004</v>
      </c>
      <c r="K2621" s="67">
        <v>109.9468</v>
      </c>
    </row>
    <row r="2622" spans="1:11" ht="14.5">
      <c r="A2622" s="66" t="str">
        <f t="shared" si="40"/>
        <v>Batang - Kasepuhan_KALIMOJOSARI</v>
      </c>
      <c r="B2622" s="66" t="s">
        <v>112</v>
      </c>
      <c r="C2622" s="66" t="s">
        <v>5784</v>
      </c>
      <c r="D2622" s="76" t="s">
        <v>5741</v>
      </c>
      <c r="E2622" s="66" t="s">
        <v>5786</v>
      </c>
      <c r="F2622" s="67">
        <v>5.84</v>
      </c>
      <c r="G2622" s="67">
        <v>-7.0011900000000002</v>
      </c>
      <c r="H2622" s="67">
        <v>109.684</v>
      </c>
      <c r="I2622" s="66" t="s">
        <v>54</v>
      </c>
      <c r="J2622" s="67">
        <v>-6.9040600000000003</v>
      </c>
      <c r="K2622" s="67">
        <v>109.7085</v>
      </c>
    </row>
    <row r="2623" spans="1:11" ht="14.5">
      <c r="A2623" s="66" t="str">
        <f t="shared" si="40"/>
        <v>Pati - Juwana_KALIMULYO</v>
      </c>
      <c r="B2623" s="66" t="s">
        <v>4501</v>
      </c>
      <c r="C2623" s="66" t="s">
        <v>5784</v>
      </c>
      <c r="D2623" s="76" t="s">
        <v>5745</v>
      </c>
      <c r="E2623" s="66" t="s">
        <v>5786</v>
      </c>
      <c r="F2623" s="67">
        <v>16.66</v>
      </c>
      <c r="G2623" s="67">
        <v>-6.7556000000000003</v>
      </c>
      <c r="H2623" s="67">
        <v>111.114</v>
      </c>
      <c r="I2623" s="66" t="s">
        <v>4458</v>
      </c>
      <c r="J2623" s="67">
        <v>-6.7296100000000001</v>
      </c>
      <c r="K2623" s="67">
        <v>111.1037</v>
      </c>
    </row>
    <row r="2624" spans="1:11" ht="14.5">
      <c r="A2624" s="66" t="str">
        <f t="shared" si="40"/>
        <v>Blora 4 Ngawen_KALINANAS</v>
      </c>
      <c r="B2624" s="66" t="s">
        <v>1300</v>
      </c>
      <c r="C2624" s="66" t="s">
        <v>5784</v>
      </c>
      <c r="D2624" s="76" t="s">
        <v>5765</v>
      </c>
      <c r="E2624" s="66" t="s">
        <v>5786</v>
      </c>
      <c r="F2624" s="67">
        <v>44.23</v>
      </c>
      <c r="G2624" s="67">
        <v>-6.8767399999999999</v>
      </c>
      <c r="H2624" s="67">
        <v>111.258</v>
      </c>
      <c r="I2624" s="66" t="s">
        <v>1251</v>
      </c>
      <c r="J2624" s="67">
        <v>-7.0247799999999998</v>
      </c>
      <c r="K2624" s="67">
        <v>111.2928</v>
      </c>
    </row>
    <row r="2625" spans="1:11" ht="14.5">
      <c r="A2625" s="66" t="str">
        <f t="shared" si="40"/>
        <v>Semarang - Kalikuning_KALINANAS</v>
      </c>
      <c r="B2625" s="66" t="s">
        <v>1300</v>
      </c>
      <c r="C2625" s="66" t="s">
        <v>5784</v>
      </c>
      <c r="D2625" s="76" t="s">
        <v>5770</v>
      </c>
      <c r="E2625" s="66" t="s">
        <v>5786</v>
      </c>
      <c r="F2625" s="67">
        <v>17.7</v>
      </c>
      <c r="G2625" s="67">
        <v>-7.3128700000000002</v>
      </c>
      <c r="H2625" s="67">
        <v>110.61499999999999</v>
      </c>
      <c r="I2625" s="66" t="s">
        <v>5061</v>
      </c>
      <c r="J2625" s="67">
        <v>-7.1833299999999998</v>
      </c>
      <c r="K2625" s="67">
        <v>110.4721</v>
      </c>
    </row>
    <row r="2626" spans="1:11" ht="14.5">
      <c r="A2626" s="66" t="str">
        <f t="shared" ref="A2626:A2689" si="41">CONCATENATE(I2626,"_",B2626)</f>
        <v>GPP MAGELANG_KALINEGORO</v>
      </c>
      <c r="B2626" s="66" t="s">
        <v>3173</v>
      </c>
      <c r="C2626" s="66" t="s">
        <v>5784</v>
      </c>
      <c r="D2626" s="76" t="s">
        <v>5767</v>
      </c>
      <c r="E2626" s="66" t="s">
        <v>5786</v>
      </c>
      <c r="F2626" s="67">
        <v>7.61</v>
      </c>
      <c r="G2626" s="67">
        <v>-7.5564900000000002</v>
      </c>
      <c r="H2626" s="67">
        <v>110.194</v>
      </c>
      <c r="I2626" s="66" t="s">
        <v>3103</v>
      </c>
      <c r="J2626" s="67">
        <v>-7.3955399999999996</v>
      </c>
      <c r="K2626" s="67">
        <v>110.24469999999999</v>
      </c>
    </row>
    <row r="2627" spans="1:11" ht="14.5">
      <c r="A2627" s="66" t="str">
        <f t="shared" si="41"/>
        <v>GPP KARANGANYAR_KALING</v>
      </c>
      <c r="B2627" s="66" t="s">
        <v>2663</v>
      </c>
      <c r="C2627" s="66" t="s">
        <v>5784</v>
      </c>
      <c r="D2627" s="76" t="s">
        <v>5765</v>
      </c>
      <c r="E2627" s="66" t="s">
        <v>5786</v>
      </c>
      <c r="F2627" s="67">
        <v>21.59</v>
      </c>
      <c r="G2627" s="67">
        <v>-7.55077</v>
      </c>
      <c r="H2627" s="67">
        <v>110.92700000000001</v>
      </c>
      <c r="I2627" s="66" t="s">
        <v>2633</v>
      </c>
      <c r="J2627" s="67">
        <v>-7.5687199999999999</v>
      </c>
      <c r="K2627" s="67">
        <v>110.8749</v>
      </c>
    </row>
    <row r="2628" spans="1:11" ht="14.5">
      <c r="A2628" s="66" t="str">
        <f t="shared" si="41"/>
        <v>GPP PURWOREJO_KALINONGKO</v>
      </c>
      <c r="B2628" s="66" t="s">
        <v>3624</v>
      </c>
      <c r="C2628" s="66" t="s">
        <v>5784</v>
      </c>
      <c r="D2628" s="76" t="s">
        <v>5759</v>
      </c>
      <c r="E2628" s="66" t="s">
        <v>5786</v>
      </c>
      <c r="F2628" s="67">
        <v>4.4400000000000004</v>
      </c>
      <c r="G2628" s="67">
        <v>-7.6831800000000001</v>
      </c>
      <c r="H2628" s="67">
        <v>110.021</v>
      </c>
      <c r="I2628" s="66" t="s">
        <v>3504</v>
      </c>
      <c r="J2628" s="67">
        <v>-7.7226800000000004</v>
      </c>
      <c r="K2628" s="67">
        <v>109.9468</v>
      </c>
    </row>
    <row r="2629" spans="1:11" ht="14.5">
      <c r="A2629" s="66" t="str">
        <f t="shared" si="41"/>
        <v>Brebes 1 - Wonosari_KALINYAMAT KULON</v>
      </c>
      <c r="B2629" s="66" t="s">
        <v>1591</v>
      </c>
      <c r="C2629" s="66" t="s">
        <v>5784</v>
      </c>
      <c r="D2629" s="76" t="s">
        <v>5744</v>
      </c>
      <c r="E2629" s="66" t="s">
        <v>5786</v>
      </c>
      <c r="F2629" s="67">
        <v>0.5</v>
      </c>
      <c r="G2629" s="67">
        <v>-6.8845999999999998</v>
      </c>
      <c r="H2629" s="67">
        <v>109.105</v>
      </c>
      <c r="I2629" s="66" t="s">
        <v>1567</v>
      </c>
      <c r="J2629" s="67">
        <v>-6.86754</v>
      </c>
      <c r="K2629" s="67">
        <v>108.9863</v>
      </c>
    </row>
    <row r="2630" spans="1:11" ht="14.5">
      <c r="A2630" s="66" t="str">
        <f t="shared" si="41"/>
        <v>Brebes 1 - Wonosari_KALINYAMAT WETAN</v>
      </c>
      <c r="B2630" s="66" t="s">
        <v>1592</v>
      </c>
      <c r="C2630" s="66" t="s">
        <v>5784</v>
      </c>
      <c r="D2630" s="76" t="s">
        <v>5744</v>
      </c>
      <c r="E2630" s="66" t="s">
        <v>5786</v>
      </c>
      <c r="F2630" s="67">
        <v>0.5</v>
      </c>
      <c r="G2630" s="67">
        <v>-6.8934600000000001</v>
      </c>
      <c r="H2630" s="67">
        <v>109.11</v>
      </c>
      <c r="I2630" s="66" t="s">
        <v>1567</v>
      </c>
      <c r="J2630" s="67">
        <v>-6.86754</v>
      </c>
      <c r="K2630" s="67">
        <v>108.9863</v>
      </c>
    </row>
    <row r="2631" spans="1:11" ht="14.5">
      <c r="A2631" s="66" t="str">
        <f t="shared" si="41"/>
        <v>GPP BANJARNEGARA_KALIOMBO</v>
      </c>
      <c r="B2631" s="66" t="s">
        <v>2400</v>
      </c>
      <c r="C2631" s="66" t="s">
        <v>5784</v>
      </c>
      <c r="D2631" s="76" t="s">
        <v>5746</v>
      </c>
      <c r="E2631" s="66" t="s">
        <v>5786</v>
      </c>
      <c r="F2631" s="67">
        <v>5.84</v>
      </c>
      <c r="G2631" s="67">
        <v>-7.1825799999999997</v>
      </c>
      <c r="H2631" s="67">
        <v>109.619</v>
      </c>
      <c r="I2631" s="66" t="s">
        <v>2357</v>
      </c>
      <c r="J2631" s="67">
        <v>-7.3905900000000004</v>
      </c>
      <c r="K2631" s="67">
        <v>109.7366</v>
      </c>
    </row>
    <row r="2632" spans="1:11" ht="14.5">
      <c r="A2632" s="66" t="str">
        <f t="shared" si="41"/>
        <v>Jepara - Mayong_KALIOMBO</v>
      </c>
      <c r="B2632" s="66" t="s">
        <v>2400</v>
      </c>
      <c r="C2632" s="66" t="s">
        <v>5784</v>
      </c>
      <c r="D2632" s="76" t="s">
        <v>5746</v>
      </c>
      <c r="E2632" s="66" t="s">
        <v>5786</v>
      </c>
      <c r="F2632" s="67">
        <v>10.32</v>
      </c>
      <c r="G2632" s="67">
        <v>-6.7165800000000004</v>
      </c>
      <c r="H2632" s="67">
        <v>110.676</v>
      </c>
      <c r="I2632" s="66" t="s">
        <v>4145</v>
      </c>
      <c r="J2632" s="67">
        <v>-6.7420299999999997</v>
      </c>
      <c r="K2632" s="67">
        <v>110.7436</v>
      </c>
    </row>
    <row r="2633" spans="1:11" ht="14.5">
      <c r="A2633" s="66" t="str">
        <f t="shared" si="41"/>
        <v>Rembang-Tritunggal_KALIOMBO</v>
      </c>
      <c r="B2633" s="66" t="s">
        <v>2400</v>
      </c>
      <c r="C2633" s="66" t="s">
        <v>5784</v>
      </c>
      <c r="D2633" s="76" t="s">
        <v>5749</v>
      </c>
      <c r="E2633" s="66" t="s">
        <v>5786</v>
      </c>
      <c r="F2633" s="67">
        <v>20.29</v>
      </c>
      <c r="G2633" s="67">
        <v>-6.7942600000000004</v>
      </c>
      <c r="H2633" s="67">
        <v>111.352</v>
      </c>
      <c r="I2633" s="66" t="s">
        <v>5002</v>
      </c>
      <c r="J2633" s="67">
        <v>-6.6992700000000003</v>
      </c>
      <c r="K2633" s="67">
        <v>111.39919999999999</v>
      </c>
    </row>
    <row r="2634" spans="1:11" ht="14.5">
      <c r="A2634" s="66" t="str">
        <f t="shared" si="41"/>
        <v>Purbalingga - Kebong_KALIORI</v>
      </c>
      <c r="B2634" s="66" t="s">
        <v>4837</v>
      </c>
      <c r="C2634" s="66" t="s">
        <v>5784</v>
      </c>
      <c r="D2634" s="76" t="s">
        <v>5745</v>
      </c>
      <c r="E2634" s="66" t="s">
        <v>5786</v>
      </c>
      <c r="F2634" s="67">
        <v>9.3800000000000008</v>
      </c>
      <c r="G2634" s="67">
        <v>-7.5011000000000001</v>
      </c>
      <c r="H2634" s="67">
        <v>109.288</v>
      </c>
      <c r="I2634" s="66" t="s">
        <v>4781</v>
      </c>
      <c r="J2634" s="67">
        <v>-7.4033100000000003</v>
      </c>
      <c r="K2634" s="67">
        <v>109.3588</v>
      </c>
    </row>
    <row r="2635" spans="1:11" ht="14.5">
      <c r="A2635" s="66" t="str">
        <f t="shared" si="41"/>
        <v>Purbalingga - Kebong_KALIORI</v>
      </c>
      <c r="B2635" s="66" t="s">
        <v>4837</v>
      </c>
      <c r="C2635" s="66" t="s">
        <v>5784</v>
      </c>
      <c r="D2635" s="76" t="s">
        <v>5746</v>
      </c>
      <c r="E2635" s="66" t="s">
        <v>5786</v>
      </c>
      <c r="F2635" s="67">
        <v>7.6</v>
      </c>
      <c r="G2635" s="67">
        <v>-7.3077699999999997</v>
      </c>
      <c r="H2635" s="67">
        <v>109.402</v>
      </c>
      <c r="I2635" s="66" t="s">
        <v>4781</v>
      </c>
      <c r="J2635" s="67">
        <v>-7.4033100000000003</v>
      </c>
      <c r="K2635" s="67">
        <v>109.3588</v>
      </c>
    </row>
    <row r="2636" spans="1:11" ht="14.5">
      <c r="A2636" s="66" t="str">
        <f t="shared" si="41"/>
        <v>BGR JENARSARI_KALIPAKIS</v>
      </c>
      <c r="B2636" s="66" t="s">
        <v>402</v>
      </c>
      <c r="C2636" s="66" t="s">
        <v>5784</v>
      </c>
      <c r="D2636" s="76" t="s">
        <v>5765</v>
      </c>
      <c r="E2636" s="66" t="s">
        <v>5786</v>
      </c>
      <c r="F2636" s="67">
        <v>16.97</v>
      </c>
      <c r="G2636" s="67">
        <v>-7.0981500000000004</v>
      </c>
      <c r="H2636" s="67">
        <v>110.051</v>
      </c>
      <c r="I2636" s="66" t="s">
        <v>346</v>
      </c>
      <c r="J2636" s="67">
        <v>-6.95329</v>
      </c>
      <c r="K2636" s="67">
        <v>110.10129999999999</v>
      </c>
    </row>
    <row r="2637" spans="1:11" ht="14.5">
      <c r="A2637" s="66" t="str">
        <f t="shared" si="41"/>
        <v>Batang - Kasepuhan_KALIPANCUR</v>
      </c>
      <c r="B2637" s="66" t="s">
        <v>113</v>
      </c>
      <c r="C2637" s="66" t="s">
        <v>5784</v>
      </c>
      <c r="D2637" s="76" t="s">
        <v>5769</v>
      </c>
      <c r="E2637" s="66" t="s">
        <v>5786</v>
      </c>
      <c r="F2637" s="67">
        <v>9.3699999999999992</v>
      </c>
      <c r="G2637" s="67">
        <v>-7.0401800000000003</v>
      </c>
      <c r="H2637" s="67">
        <v>109.84399999999999</v>
      </c>
      <c r="I2637" s="66" t="s">
        <v>54</v>
      </c>
      <c r="J2637" s="67">
        <v>-6.9040600000000003</v>
      </c>
      <c r="K2637" s="67">
        <v>109.7085</v>
      </c>
    </row>
    <row r="2638" spans="1:11" ht="14.5">
      <c r="A2638" s="66" t="str">
        <f t="shared" si="41"/>
        <v>GD BGR CANDI SEMARANG_KALIPANCUR</v>
      </c>
      <c r="B2638" s="66" t="s">
        <v>113</v>
      </c>
      <c r="C2638" s="66" t="s">
        <v>5784</v>
      </c>
      <c r="D2638" s="76" t="s">
        <v>5745</v>
      </c>
      <c r="E2638" s="66" t="s">
        <v>5786</v>
      </c>
      <c r="F2638" s="67">
        <v>1.22</v>
      </c>
      <c r="G2638" s="67">
        <v>-7.0087099999999998</v>
      </c>
      <c r="H2638" s="67">
        <v>110.374</v>
      </c>
      <c r="I2638" s="66" t="s">
        <v>2006</v>
      </c>
      <c r="J2638" s="67">
        <v>-7.0144599999999997</v>
      </c>
      <c r="K2638" s="67">
        <v>110.3477</v>
      </c>
    </row>
    <row r="2639" spans="1:11" ht="14.5">
      <c r="A2639" s="66" t="str">
        <f t="shared" si="41"/>
        <v>GPP PEKALONGAN_KALIPANCUR</v>
      </c>
      <c r="B2639" s="66" t="s">
        <v>113</v>
      </c>
      <c r="C2639" s="66" t="s">
        <v>5784</v>
      </c>
      <c r="D2639" s="76" t="s">
        <v>5745</v>
      </c>
      <c r="E2639" s="66" t="s">
        <v>5786</v>
      </c>
      <c r="F2639" s="67">
        <v>5.84</v>
      </c>
      <c r="G2639" s="67">
        <v>-6.9948600000000001</v>
      </c>
      <c r="H2639" s="67">
        <v>109.562</v>
      </c>
      <c r="I2639" s="66" t="s">
        <v>3376</v>
      </c>
      <c r="J2639" s="67">
        <v>-6.8898999999999999</v>
      </c>
      <c r="K2639" s="67">
        <v>109.6589</v>
      </c>
    </row>
    <row r="2640" spans="1:11" ht="14.5">
      <c r="A2640" s="66" t="str">
        <f t="shared" si="41"/>
        <v>Blora 4 Ngawen_KALIPANG</v>
      </c>
      <c r="B2640" s="66" t="s">
        <v>1301</v>
      </c>
      <c r="C2640" s="66" t="s">
        <v>5784</v>
      </c>
      <c r="D2640" s="76" t="s">
        <v>5763</v>
      </c>
      <c r="E2640" s="66" t="s">
        <v>5786</v>
      </c>
      <c r="F2640" s="67">
        <v>53.45</v>
      </c>
      <c r="G2640" s="67">
        <v>-7.1292499999999999</v>
      </c>
      <c r="H2640" s="67">
        <v>111.214</v>
      </c>
      <c r="I2640" s="66" t="s">
        <v>1251</v>
      </c>
      <c r="J2640" s="67">
        <v>-7.0247799999999998</v>
      </c>
      <c r="K2640" s="67">
        <v>111.2928</v>
      </c>
    </row>
    <row r="2641" spans="1:11" ht="14.5">
      <c r="A2641" s="66" t="str">
        <f t="shared" si="41"/>
        <v>GD. LASEM_KALIPANG</v>
      </c>
      <c r="B2641" s="66" t="s">
        <v>1301</v>
      </c>
      <c r="C2641" s="66" t="s">
        <v>5784</v>
      </c>
      <c r="D2641" s="76" t="s">
        <v>5757</v>
      </c>
      <c r="E2641" s="66" t="s">
        <v>5786</v>
      </c>
      <c r="F2641" s="67">
        <v>20.29</v>
      </c>
      <c r="G2641" s="67">
        <v>-6.7252799999999997</v>
      </c>
      <c r="H2641" s="67">
        <v>111.64700000000001</v>
      </c>
      <c r="I2641" s="66" t="s">
        <v>2256</v>
      </c>
      <c r="J2641" s="67">
        <v>-6.6950700000000003</v>
      </c>
      <c r="K2641" s="67">
        <v>111.4366</v>
      </c>
    </row>
    <row r="2642" spans="1:11" ht="14.5">
      <c r="A2642" s="66" t="str">
        <f t="shared" si="41"/>
        <v>GPP BANJARNEGARA_KALIPELUS</v>
      </c>
      <c r="B2642" s="66" t="s">
        <v>2401</v>
      </c>
      <c r="C2642" s="66" t="s">
        <v>5784</v>
      </c>
      <c r="D2642" s="76" t="s">
        <v>5767</v>
      </c>
      <c r="E2642" s="66" t="s">
        <v>5786</v>
      </c>
      <c r="F2642" s="67">
        <v>10.28</v>
      </c>
      <c r="G2642" s="67">
        <v>-7.4264200000000002</v>
      </c>
      <c r="H2642" s="67">
        <v>109.57</v>
      </c>
      <c r="I2642" s="66" t="s">
        <v>2357</v>
      </c>
      <c r="J2642" s="67">
        <v>-7.3905900000000004</v>
      </c>
      <c r="K2642" s="67">
        <v>109.7366</v>
      </c>
    </row>
    <row r="2643" spans="1:11" ht="14.5">
      <c r="A2643" s="66" t="str">
        <f t="shared" si="41"/>
        <v>Kebumen - Purbowangi_KALIPOH</v>
      </c>
      <c r="B2643" s="66" t="s">
        <v>4299</v>
      </c>
      <c r="C2643" s="66" t="s">
        <v>5784</v>
      </c>
      <c r="D2643" s="76" t="s">
        <v>5752</v>
      </c>
      <c r="E2643" s="66" t="s">
        <v>5786</v>
      </c>
      <c r="F2643" s="67">
        <v>15.69</v>
      </c>
      <c r="G2643" s="67">
        <v>-7.7286599999999996</v>
      </c>
      <c r="H2643" s="67">
        <v>109.407</v>
      </c>
      <c r="I2643" s="66" t="s">
        <v>4274</v>
      </c>
      <c r="J2643" s="67">
        <v>-7.6099800000000002</v>
      </c>
      <c r="K2643" s="67">
        <v>109.48480000000001</v>
      </c>
    </row>
    <row r="2644" spans="1:11" ht="14.5">
      <c r="A2644" s="66" t="str">
        <f t="shared" si="41"/>
        <v>GPP PEKALONGAN_KALIPRAU</v>
      </c>
      <c r="B2644" s="66" t="s">
        <v>3410</v>
      </c>
      <c r="C2644" s="66" t="s">
        <v>5784</v>
      </c>
      <c r="D2644" s="76" t="s">
        <v>5757</v>
      </c>
      <c r="E2644" s="66" t="s">
        <v>5786</v>
      </c>
      <c r="F2644" s="67">
        <v>15.73</v>
      </c>
      <c r="G2644" s="67">
        <v>-6.8519300000000003</v>
      </c>
      <c r="H2644" s="67">
        <v>109.571</v>
      </c>
      <c r="I2644" s="66" t="s">
        <v>3376</v>
      </c>
      <c r="J2644" s="67">
        <v>-6.8898999999999999</v>
      </c>
      <c r="K2644" s="67">
        <v>109.6589</v>
      </c>
    </row>
    <row r="2645" spans="1:11" ht="14.5">
      <c r="A2645" s="66" t="str">
        <f t="shared" si="41"/>
        <v>GPP MAGELANG_KALIPUCANG</v>
      </c>
      <c r="B2645" s="66" t="s">
        <v>3174</v>
      </c>
      <c r="C2645" s="66" t="s">
        <v>5784</v>
      </c>
      <c r="D2645" s="76" t="s">
        <v>5747</v>
      </c>
      <c r="E2645" s="66" t="s">
        <v>5786</v>
      </c>
      <c r="F2645" s="67">
        <v>7.61</v>
      </c>
      <c r="G2645" s="67">
        <v>-7.3364900000000004</v>
      </c>
      <c r="H2645" s="67">
        <v>110.325</v>
      </c>
      <c r="I2645" s="66" t="s">
        <v>3103</v>
      </c>
      <c r="J2645" s="67">
        <v>-7.3955399999999996</v>
      </c>
      <c r="K2645" s="67">
        <v>110.24469999999999</v>
      </c>
    </row>
    <row r="2646" spans="1:11" ht="14.5">
      <c r="A2646" s="66" t="str">
        <f t="shared" si="41"/>
        <v>Batang - Kasepuhan_KALIPUCANG KULON</v>
      </c>
      <c r="B2646" s="66" t="s">
        <v>114</v>
      </c>
      <c r="C2646" s="66" t="s">
        <v>5784</v>
      </c>
      <c r="D2646" s="76" t="s">
        <v>5747</v>
      </c>
      <c r="E2646" s="66" t="s">
        <v>5786</v>
      </c>
      <c r="F2646" s="67">
        <v>9.3699999999999992</v>
      </c>
      <c r="G2646" s="67">
        <v>-6.9104999999999999</v>
      </c>
      <c r="H2646" s="67">
        <v>109.711</v>
      </c>
      <c r="I2646" s="66" t="s">
        <v>54</v>
      </c>
      <c r="J2646" s="67">
        <v>-6.9040600000000003</v>
      </c>
      <c r="K2646" s="67">
        <v>109.7085</v>
      </c>
    </row>
    <row r="2647" spans="1:11" ht="14.5">
      <c r="A2647" s="66" t="str">
        <f t="shared" si="41"/>
        <v>Jepara - Mayong_KALIPUCANG KULON</v>
      </c>
      <c r="B2647" s="66" t="s">
        <v>114</v>
      </c>
      <c r="C2647" s="66" t="s">
        <v>5784</v>
      </c>
      <c r="D2647" s="76" t="s">
        <v>5753</v>
      </c>
      <c r="E2647" s="66" t="s">
        <v>5786</v>
      </c>
      <c r="F2647" s="67">
        <v>10.32</v>
      </c>
      <c r="G2647" s="67">
        <v>-6.7616500000000004</v>
      </c>
      <c r="H2647" s="67">
        <v>110.71899999999999</v>
      </c>
      <c r="I2647" s="66" t="s">
        <v>4145</v>
      </c>
      <c r="J2647" s="67">
        <v>-6.7420299999999997</v>
      </c>
      <c r="K2647" s="67">
        <v>110.7436</v>
      </c>
    </row>
    <row r="2648" spans="1:11" ht="14.5">
      <c r="A2648" s="66" t="str">
        <f t="shared" si="41"/>
        <v>Batang - Kasepuhan_KALIPUCANG WETAN</v>
      </c>
      <c r="B2648" s="66" t="s">
        <v>115</v>
      </c>
      <c r="C2648" s="66" t="s">
        <v>5784</v>
      </c>
      <c r="D2648" s="76" t="s">
        <v>5738</v>
      </c>
      <c r="E2648" s="66" t="s">
        <v>5786</v>
      </c>
      <c r="F2648" s="67">
        <v>9.3699999999999992</v>
      </c>
      <c r="G2648" s="67">
        <v>-6.9111099999999999</v>
      </c>
      <c r="H2648" s="67">
        <v>109.714</v>
      </c>
      <c r="I2648" s="66" t="s">
        <v>54</v>
      </c>
      <c r="J2648" s="67">
        <v>-6.9040600000000003</v>
      </c>
      <c r="K2648" s="67">
        <v>109.7085</v>
      </c>
    </row>
    <row r="2649" spans="1:11" ht="14.5">
      <c r="A2649" s="66" t="str">
        <f t="shared" si="41"/>
        <v>Jepara - Mayong_KALIPUCANG WETAN</v>
      </c>
      <c r="B2649" s="66" t="s">
        <v>115</v>
      </c>
      <c r="C2649" s="66" t="s">
        <v>5784</v>
      </c>
      <c r="D2649" s="76" t="s">
        <v>5754</v>
      </c>
      <c r="E2649" s="66" t="s">
        <v>5786</v>
      </c>
      <c r="F2649" s="67">
        <v>10.32</v>
      </c>
      <c r="G2649" s="67">
        <v>-6.7570100000000002</v>
      </c>
      <c r="H2649" s="67">
        <v>110.727</v>
      </c>
      <c r="I2649" s="66" t="s">
        <v>4145</v>
      </c>
      <c r="J2649" s="67">
        <v>-6.7420299999999997</v>
      </c>
      <c r="K2649" s="67">
        <v>110.7436</v>
      </c>
    </row>
    <row r="2650" spans="1:11" ht="14.5">
      <c r="A2650" s="66" t="str">
        <f t="shared" si="41"/>
        <v>BGR TEMANGGUNG_KALIPURU</v>
      </c>
      <c r="B2650" s="66" t="s">
        <v>1060</v>
      </c>
      <c r="C2650" s="66" t="s">
        <v>5784</v>
      </c>
      <c r="D2650" s="76" t="s">
        <v>5748</v>
      </c>
      <c r="E2650" s="66" t="s">
        <v>5786</v>
      </c>
      <c r="F2650" s="67">
        <v>7.7</v>
      </c>
      <c r="G2650" s="67">
        <v>-7.4866000000000001</v>
      </c>
      <c r="H2650" s="67">
        <v>110.05</v>
      </c>
      <c r="I2650" s="66" t="s">
        <v>999</v>
      </c>
      <c r="J2650" s="67">
        <v>-7.2953299999999999</v>
      </c>
      <c r="K2650" s="67">
        <v>110.0787</v>
      </c>
    </row>
    <row r="2651" spans="1:11" ht="14.5">
      <c r="A2651" s="66" t="str">
        <f t="shared" si="41"/>
        <v>GPP KEBUMEN_KALIPURWO</v>
      </c>
      <c r="B2651" s="66" t="s">
        <v>2772</v>
      </c>
      <c r="C2651" s="66" t="s">
        <v>5784</v>
      </c>
      <c r="D2651" s="76" t="s">
        <v>5748</v>
      </c>
      <c r="E2651" s="66" t="s">
        <v>5786</v>
      </c>
      <c r="F2651" s="67">
        <v>15.69</v>
      </c>
      <c r="G2651" s="67">
        <v>-7.6796100000000003</v>
      </c>
      <c r="H2651" s="67">
        <v>109.51</v>
      </c>
      <c r="I2651" s="66" t="s">
        <v>2714</v>
      </c>
      <c r="J2651" s="67">
        <v>-7.6109200000000001</v>
      </c>
      <c r="K2651" s="67">
        <v>109.5078</v>
      </c>
    </row>
    <row r="2652" spans="1:11" ht="14.5">
      <c r="A2652" s="66" t="str">
        <f t="shared" si="41"/>
        <v>GD. BGR WONOSOBO_KALIPUTIH</v>
      </c>
      <c r="B2652" s="66" t="s">
        <v>2233</v>
      </c>
      <c r="C2652" s="66" t="s">
        <v>5784</v>
      </c>
      <c r="D2652" s="76" t="s">
        <v>5745</v>
      </c>
      <c r="E2652" s="66" t="s">
        <v>5786</v>
      </c>
      <c r="F2652" s="67">
        <v>15.69</v>
      </c>
      <c r="G2652" s="67">
        <v>-7.6175800000000002</v>
      </c>
      <c r="H2652" s="67">
        <v>109.754</v>
      </c>
      <c r="I2652" s="66" t="s">
        <v>2219</v>
      </c>
      <c r="J2652" s="67">
        <v>-7.42415</v>
      </c>
      <c r="K2652" s="67">
        <v>109.8409</v>
      </c>
    </row>
    <row r="2653" spans="1:11" ht="14.5">
      <c r="A2653" s="66" t="str">
        <f t="shared" si="41"/>
        <v>GPP PURWOREJO_KALIPUTIH</v>
      </c>
      <c r="B2653" s="66" t="s">
        <v>2233</v>
      </c>
      <c r="C2653" s="66" t="s">
        <v>5784</v>
      </c>
      <c r="D2653" s="76" t="s">
        <v>5748</v>
      </c>
      <c r="E2653" s="66" t="s">
        <v>5786</v>
      </c>
      <c r="F2653" s="67">
        <v>15.69</v>
      </c>
      <c r="G2653" s="67">
        <v>-7.7061000000000002</v>
      </c>
      <c r="H2653" s="67">
        <v>109.72499999999999</v>
      </c>
      <c r="I2653" s="66" t="s">
        <v>3504</v>
      </c>
      <c r="J2653" s="67">
        <v>-7.7226800000000004</v>
      </c>
      <c r="K2653" s="67">
        <v>109.9468</v>
      </c>
    </row>
    <row r="2654" spans="1:11" ht="14.5">
      <c r="A2654" s="66" t="str">
        <f t="shared" si="41"/>
        <v>GUD BGR WANGON_KALIPUTIH</v>
      </c>
      <c r="B2654" s="66" t="s">
        <v>2233</v>
      </c>
      <c r="C2654" s="66" t="s">
        <v>5784</v>
      </c>
      <c r="D2654" s="76" t="s">
        <v>5748</v>
      </c>
      <c r="E2654" s="66" t="s">
        <v>5786</v>
      </c>
      <c r="F2654" s="67">
        <v>9.3800000000000008</v>
      </c>
      <c r="G2654" s="67">
        <v>-7.4660700000000002</v>
      </c>
      <c r="H2654" s="67">
        <v>109.137</v>
      </c>
      <c r="I2654" s="66" t="s">
        <v>4026</v>
      </c>
      <c r="J2654" s="67">
        <v>-7.5083200000000003</v>
      </c>
      <c r="K2654" s="67">
        <v>109.0645</v>
      </c>
    </row>
    <row r="2655" spans="1:11" ht="14.5">
      <c r="A2655" s="66" t="str">
        <f t="shared" si="41"/>
        <v>Temanggung_KALIPUTIH</v>
      </c>
      <c r="B2655" s="66" t="s">
        <v>2233</v>
      </c>
      <c r="C2655" s="66" t="s">
        <v>5784</v>
      </c>
      <c r="D2655" s="76" t="s">
        <v>5737</v>
      </c>
      <c r="E2655" s="66" t="s">
        <v>5786</v>
      </c>
      <c r="F2655" s="67">
        <v>16.97</v>
      </c>
      <c r="G2655" s="67">
        <v>-7.1283599999999998</v>
      </c>
      <c r="H2655" s="67">
        <v>110.187</v>
      </c>
      <c r="I2655" s="66" t="s">
        <v>5294</v>
      </c>
      <c r="J2655" s="67">
        <v>-7.3036099999999999</v>
      </c>
      <c r="K2655" s="67">
        <v>110.15309999999999</v>
      </c>
    </row>
    <row r="2656" spans="1:11" ht="14.5">
      <c r="A2656" s="66" t="str">
        <f t="shared" si="41"/>
        <v>Wonosobo - Leksono_KALIPUTIH</v>
      </c>
      <c r="B2656" s="66" t="s">
        <v>2233</v>
      </c>
      <c r="C2656" s="66" t="s">
        <v>5784</v>
      </c>
      <c r="D2656" s="76" t="s">
        <v>5748</v>
      </c>
      <c r="E2656" s="66" t="s">
        <v>5786</v>
      </c>
      <c r="F2656" s="67">
        <v>7.7</v>
      </c>
      <c r="G2656" s="67">
        <v>-7.4389000000000003</v>
      </c>
      <c r="H2656" s="67">
        <v>109.889</v>
      </c>
      <c r="I2656" s="66" t="s">
        <v>5583</v>
      </c>
      <c r="J2656" s="67">
        <v>-7.4236599999999999</v>
      </c>
      <c r="K2656" s="67">
        <v>109.8591</v>
      </c>
    </row>
    <row r="2657" spans="1:11" ht="14.5">
      <c r="A2657" s="66" t="str">
        <f t="shared" si="41"/>
        <v>Kudus - Kaliwungu_KALIPUTU</v>
      </c>
      <c r="B2657" s="66" t="s">
        <v>4411</v>
      </c>
      <c r="C2657" s="66" t="s">
        <v>5784</v>
      </c>
      <c r="D2657" s="76" t="s">
        <v>5748</v>
      </c>
      <c r="E2657" s="66" t="s">
        <v>5786</v>
      </c>
      <c r="F2657" s="67">
        <v>13.38</v>
      </c>
      <c r="G2657" s="67">
        <v>-6.7945700000000002</v>
      </c>
      <c r="H2657" s="67">
        <v>110.849</v>
      </c>
      <c r="I2657" s="66" t="s">
        <v>4381</v>
      </c>
      <c r="J2657" s="67">
        <v>-6.8014900000000003</v>
      </c>
      <c r="K2657" s="67">
        <v>110.82510000000001</v>
      </c>
    </row>
    <row r="2658" spans="1:11" ht="14.5">
      <c r="A2658" s="66" t="str">
        <f t="shared" si="41"/>
        <v>GPP KEBUMEN_KALIRANCANG</v>
      </c>
      <c r="B2658" s="66" t="s">
        <v>2773</v>
      </c>
      <c r="C2658" s="66" t="s">
        <v>5784</v>
      </c>
      <c r="D2658" s="76" t="s">
        <v>5746</v>
      </c>
      <c r="E2658" s="66" t="s">
        <v>5786</v>
      </c>
      <c r="F2658" s="67">
        <v>15.69</v>
      </c>
      <c r="G2658" s="67">
        <v>-7.6164300000000003</v>
      </c>
      <c r="H2658" s="67">
        <v>109.705</v>
      </c>
      <c r="I2658" s="66" t="s">
        <v>2714</v>
      </c>
      <c r="J2658" s="67">
        <v>-7.6109200000000001</v>
      </c>
      <c r="K2658" s="67">
        <v>109.5078</v>
      </c>
    </row>
    <row r="2659" spans="1:11" ht="14.5">
      <c r="A2659" s="66" t="str">
        <f t="shared" si="41"/>
        <v>PML 1BEJI_KALIRANDU</v>
      </c>
      <c r="B2659" s="66" t="s">
        <v>4725</v>
      </c>
      <c r="C2659" s="66" t="s">
        <v>5784</v>
      </c>
      <c r="D2659" s="76" t="s">
        <v>5738</v>
      </c>
      <c r="E2659" s="66" t="s">
        <v>5786</v>
      </c>
      <c r="F2659" s="67">
        <v>15.73</v>
      </c>
      <c r="G2659" s="67">
        <v>-6.8878000000000004</v>
      </c>
      <c r="H2659" s="67">
        <v>109.47199999999999</v>
      </c>
      <c r="I2659" s="66" t="s">
        <v>4705</v>
      </c>
      <c r="J2659" s="67">
        <v>-6.8926100000000003</v>
      </c>
      <c r="K2659" s="67">
        <v>109.4507</v>
      </c>
    </row>
    <row r="2660" spans="1:11" ht="14.5">
      <c r="A2660" s="66" t="str">
        <f t="shared" si="41"/>
        <v>BGR JENARSARI_KALIRANDUGEDE</v>
      </c>
      <c r="B2660" s="66" t="s">
        <v>403</v>
      </c>
      <c r="C2660" s="66" t="s">
        <v>5784</v>
      </c>
      <c r="D2660" s="76" t="s">
        <v>5746</v>
      </c>
      <c r="E2660" s="66" t="s">
        <v>5786</v>
      </c>
      <c r="F2660" s="67">
        <v>16.97</v>
      </c>
      <c r="G2660" s="67">
        <v>-6.8966200000000004</v>
      </c>
      <c r="H2660" s="67">
        <v>110.16200000000001</v>
      </c>
      <c r="I2660" s="66" t="s">
        <v>346</v>
      </c>
      <c r="J2660" s="67">
        <v>-6.95329</v>
      </c>
      <c r="K2660" s="67">
        <v>110.10129999999999</v>
      </c>
    </row>
    <row r="2661" spans="1:11" ht="14.5">
      <c r="A2661" s="66" t="str">
        <f t="shared" si="41"/>
        <v>Batang - Kasepuhan_KALIREJO</v>
      </c>
      <c r="B2661" s="66" t="s">
        <v>116</v>
      </c>
      <c r="C2661" s="66" t="s">
        <v>5784</v>
      </c>
      <c r="D2661" s="76" t="s">
        <v>5748</v>
      </c>
      <c r="E2661" s="66" t="s">
        <v>5786</v>
      </c>
      <c r="F2661" s="67">
        <v>5.84</v>
      </c>
      <c r="G2661" s="67">
        <v>-7.0113000000000003</v>
      </c>
      <c r="H2661" s="67">
        <v>109.723</v>
      </c>
      <c r="I2661" s="66" t="s">
        <v>54</v>
      </c>
      <c r="J2661" s="67">
        <v>-6.9040600000000003</v>
      </c>
      <c r="K2661" s="67">
        <v>109.7085</v>
      </c>
    </row>
    <row r="2662" spans="1:11" ht="14.5">
      <c r="A2662" s="66" t="str">
        <f t="shared" si="41"/>
        <v>BGR TEMANGGUNG_KALIREJO</v>
      </c>
      <c r="B2662" s="66" t="s">
        <v>116</v>
      </c>
      <c r="C2662" s="66" t="s">
        <v>5784</v>
      </c>
      <c r="D2662" s="76" t="s">
        <v>5752</v>
      </c>
      <c r="E2662" s="66" t="s">
        <v>5786</v>
      </c>
      <c r="F2662" s="67">
        <v>9.5500000000000007</v>
      </c>
      <c r="G2662" s="67">
        <v>-7.3000100000000003</v>
      </c>
      <c r="H2662" s="67">
        <v>110.068</v>
      </c>
      <c r="I2662" s="66" t="s">
        <v>999</v>
      </c>
      <c r="J2662" s="67">
        <v>-7.2953299999999999</v>
      </c>
      <c r="K2662" s="67">
        <v>110.0787</v>
      </c>
    </row>
    <row r="2663" spans="1:11" ht="14.5">
      <c r="A2663" s="66" t="str">
        <f t="shared" si="41"/>
        <v>BGR TEMANGGUNG_KALIREJO</v>
      </c>
      <c r="B2663" s="66" t="s">
        <v>116</v>
      </c>
      <c r="C2663" s="66" t="s">
        <v>5784</v>
      </c>
      <c r="D2663" s="76" t="s">
        <v>5748</v>
      </c>
      <c r="E2663" s="66" t="s">
        <v>5786</v>
      </c>
      <c r="F2663" s="67">
        <v>9.3699999999999992</v>
      </c>
      <c r="G2663" s="67">
        <v>-7.1541499999999996</v>
      </c>
      <c r="H2663" s="67">
        <v>109.934</v>
      </c>
      <c r="I2663" s="66" t="s">
        <v>999</v>
      </c>
      <c r="J2663" s="67">
        <v>-7.2953299999999999</v>
      </c>
      <c r="K2663" s="67">
        <v>110.0787</v>
      </c>
    </row>
    <row r="2664" spans="1:11" ht="14.5">
      <c r="A2664" s="66" t="str">
        <f t="shared" si="41"/>
        <v>Demak 1 - Mranak_KALIREJO</v>
      </c>
      <c r="B2664" s="66" t="s">
        <v>116</v>
      </c>
      <c r="C2664" s="66" t="s">
        <v>5784</v>
      </c>
      <c r="D2664" s="76" t="s">
        <v>5756</v>
      </c>
      <c r="E2664" s="66" t="s">
        <v>5786</v>
      </c>
      <c r="F2664" s="67">
        <v>13.38</v>
      </c>
      <c r="G2664" s="67">
        <v>-6.9326699999999999</v>
      </c>
      <c r="H2664" s="67">
        <v>110.791</v>
      </c>
      <c r="I2664" s="66" t="s">
        <v>1911</v>
      </c>
      <c r="J2664" s="67">
        <v>-6.8903100000000004</v>
      </c>
      <c r="K2664" s="67">
        <v>110.6673</v>
      </c>
    </row>
    <row r="2665" spans="1:11" ht="14.5">
      <c r="A2665" s="66" t="str">
        <f t="shared" si="41"/>
        <v>GD BGR CANDI SEMARANG_KALIREJO</v>
      </c>
      <c r="B2665" s="66" t="s">
        <v>116</v>
      </c>
      <c r="C2665" s="66" t="s">
        <v>5784</v>
      </c>
      <c r="D2665" s="76" t="s">
        <v>5747</v>
      </c>
      <c r="E2665" s="66" t="s">
        <v>5786</v>
      </c>
      <c r="F2665" s="67">
        <v>16.97</v>
      </c>
      <c r="G2665" s="67">
        <v>-7.0686900000000001</v>
      </c>
      <c r="H2665" s="67">
        <v>110.23</v>
      </c>
      <c r="I2665" s="66" t="s">
        <v>2006</v>
      </c>
      <c r="J2665" s="67">
        <v>-7.0144599999999997</v>
      </c>
      <c r="K2665" s="67">
        <v>110.3477</v>
      </c>
    </row>
    <row r="2666" spans="1:11" ht="14.5">
      <c r="A2666" s="66" t="str">
        <f t="shared" si="41"/>
        <v>GPP KEBUMEN_KALIREJO</v>
      </c>
      <c r="B2666" s="66" t="s">
        <v>116</v>
      </c>
      <c r="C2666" s="66" t="s">
        <v>5784</v>
      </c>
      <c r="D2666" s="76" t="s">
        <v>5747</v>
      </c>
      <c r="E2666" s="66" t="s">
        <v>5786</v>
      </c>
      <c r="F2666" s="67">
        <v>15.69</v>
      </c>
      <c r="G2666" s="67">
        <v>-7.6862700000000004</v>
      </c>
      <c r="H2666" s="67">
        <v>109.68600000000001</v>
      </c>
      <c r="I2666" s="66" t="s">
        <v>2714</v>
      </c>
      <c r="J2666" s="67">
        <v>-7.6109200000000001</v>
      </c>
      <c r="K2666" s="67">
        <v>109.5078</v>
      </c>
    </row>
    <row r="2667" spans="1:11" ht="14.5">
      <c r="A2667" s="66" t="str">
        <f t="shared" si="41"/>
        <v>GPP KEBUMEN_KALIREJO</v>
      </c>
      <c r="B2667" s="66" t="s">
        <v>116</v>
      </c>
      <c r="C2667" s="66" t="s">
        <v>5784</v>
      </c>
      <c r="D2667" s="76" t="s">
        <v>5740</v>
      </c>
      <c r="E2667" s="66" t="s">
        <v>5786</v>
      </c>
      <c r="F2667" s="67">
        <v>15.69</v>
      </c>
      <c r="G2667" s="67">
        <v>-7.5631500000000003</v>
      </c>
      <c r="H2667" s="67">
        <v>109.587</v>
      </c>
      <c r="I2667" s="66" t="s">
        <v>2714</v>
      </c>
      <c r="J2667" s="67">
        <v>-7.6109200000000001</v>
      </c>
      <c r="K2667" s="67">
        <v>109.5078</v>
      </c>
    </row>
    <row r="2668" spans="1:11" ht="14.5">
      <c r="A2668" s="66" t="str">
        <f t="shared" si="41"/>
        <v>GPP PURWOREJO_KALIREJO</v>
      </c>
      <c r="B2668" s="66" t="s">
        <v>116</v>
      </c>
      <c r="C2668" s="66" t="s">
        <v>5784</v>
      </c>
      <c r="D2668" s="76" t="s">
        <v>5737</v>
      </c>
      <c r="E2668" s="66" t="s">
        <v>5786</v>
      </c>
      <c r="F2668" s="67">
        <v>4.4400000000000004</v>
      </c>
      <c r="G2668" s="67">
        <v>-7.7967500000000003</v>
      </c>
      <c r="H2668" s="67">
        <v>109.886</v>
      </c>
      <c r="I2668" s="66" t="s">
        <v>3504</v>
      </c>
      <c r="J2668" s="67">
        <v>-7.7226800000000004</v>
      </c>
      <c r="K2668" s="67">
        <v>109.9468</v>
      </c>
    </row>
    <row r="2669" spans="1:11" ht="14.5">
      <c r="A2669" s="66" t="str">
        <f t="shared" si="41"/>
        <v>GPP PURWOREJO_KALIREJO</v>
      </c>
      <c r="B2669" s="66" t="s">
        <v>116</v>
      </c>
      <c r="C2669" s="66" t="s">
        <v>5784</v>
      </c>
      <c r="D2669" s="76" t="s">
        <v>5738</v>
      </c>
      <c r="E2669" s="66" t="s">
        <v>5786</v>
      </c>
      <c r="F2669" s="67">
        <v>4.4400000000000004</v>
      </c>
      <c r="G2669" s="67">
        <v>-7.80152</v>
      </c>
      <c r="H2669" s="67">
        <v>110.02500000000001</v>
      </c>
      <c r="I2669" s="66" t="s">
        <v>3504</v>
      </c>
      <c r="J2669" s="67">
        <v>-7.7226800000000004</v>
      </c>
      <c r="K2669" s="67">
        <v>109.9468</v>
      </c>
    </row>
    <row r="2670" spans="1:11" ht="14.5">
      <c r="A2670" s="66" t="str">
        <f t="shared" si="41"/>
        <v>GPP PURWOREJO_KALIREJO</v>
      </c>
      <c r="B2670" s="66" t="s">
        <v>116</v>
      </c>
      <c r="C2670" s="66" t="s">
        <v>5784</v>
      </c>
      <c r="D2670" s="76" t="s">
        <v>5738</v>
      </c>
      <c r="E2670" s="66" t="s">
        <v>5786</v>
      </c>
      <c r="F2670" s="67">
        <v>7.61</v>
      </c>
      <c r="G2670" s="67">
        <v>-7.6130000000000004</v>
      </c>
      <c r="H2670" s="67">
        <v>110.129</v>
      </c>
      <c r="I2670" s="66" t="s">
        <v>3504</v>
      </c>
      <c r="J2670" s="67">
        <v>-7.7226800000000004</v>
      </c>
      <c r="K2670" s="67">
        <v>109.9468</v>
      </c>
    </row>
    <row r="2671" spans="1:11" ht="14.5">
      <c r="A2671" s="66" t="str">
        <f t="shared" si="41"/>
        <v>Qc Purwodadi - Tawangharjo_KALIREJO</v>
      </c>
      <c r="B2671" s="66" t="s">
        <v>116</v>
      </c>
      <c r="C2671" s="66" t="s">
        <v>5784</v>
      </c>
      <c r="D2671" s="76" t="s">
        <v>5748</v>
      </c>
      <c r="E2671" s="66" t="s">
        <v>5786</v>
      </c>
      <c r="F2671" s="67">
        <v>53.45</v>
      </c>
      <c r="G2671" s="67">
        <v>-7.0933099999999998</v>
      </c>
      <c r="H2671" s="67">
        <v>111.1</v>
      </c>
      <c r="I2671" s="66" t="s">
        <v>4974</v>
      </c>
      <c r="J2671" s="67">
        <v>-7.0747999999999998</v>
      </c>
      <c r="K2671" s="67">
        <v>110.9586</v>
      </c>
    </row>
    <row r="2672" spans="1:11" ht="14.5">
      <c r="A2672" s="66" t="str">
        <f t="shared" si="41"/>
        <v>Semarang - Kalikuning_KALIREJO</v>
      </c>
      <c r="B2672" s="66" t="s">
        <v>116</v>
      </c>
      <c r="C2672" s="66" t="s">
        <v>5784</v>
      </c>
      <c r="D2672" s="76" t="s">
        <v>5740</v>
      </c>
      <c r="E2672" s="66" t="s">
        <v>5786</v>
      </c>
      <c r="F2672" s="67">
        <v>10.51</v>
      </c>
      <c r="G2672" s="67">
        <v>-7.13497</v>
      </c>
      <c r="H2672" s="67">
        <v>110.42100000000001</v>
      </c>
      <c r="I2672" s="66" t="s">
        <v>5061</v>
      </c>
      <c r="J2672" s="67">
        <v>-7.1833299999999998</v>
      </c>
      <c r="K2672" s="67">
        <v>110.4721</v>
      </c>
    </row>
    <row r="2673" spans="1:11" ht="14.5">
      <c r="A2673" s="66" t="str">
        <f t="shared" si="41"/>
        <v>Cilacap 1 - Kesugihan_KALISABUK</v>
      </c>
      <c r="B2673" s="66" t="s">
        <v>1858</v>
      </c>
      <c r="C2673" s="66" t="s">
        <v>5784</v>
      </c>
      <c r="D2673" s="76" t="s">
        <v>5751</v>
      </c>
      <c r="E2673" s="66" t="s">
        <v>5786</v>
      </c>
      <c r="F2673" s="67">
        <v>20.29</v>
      </c>
      <c r="G2673" s="67">
        <v>-7.6443599999999998</v>
      </c>
      <c r="H2673" s="67">
        <v>109.1</v>
      </c>
      <c r="I2673" s="66" t="s">
        <v>1829</v>
      </c>
      <c r="J2673" s="67">
        <v>-7.6282100000000002</v>
      </c>
      <c r="K2673" s="67">
        <v>109.1144</v>
      </c>
    </row>
    <row r="2674" spans="1:11" ht="14.5">
      <c r="A2674" s="66" t="str">
        <f t="shared" si="41"/>
        <v>Batang - Kasepuhan_KALISALAK</v>
      </c>
      <c r="B2674" s="66" t="s">
        <v>117</v>
      </c>
      <c r="C2674" s="66" t="s">
        <v>5784</v>
      </c>
      <c r="D2674" s="76" t="s">
        <v>5738</v>
      </c>
      <c r="E2674" s="66" t="s">
        <v>5786</v>
      </c>
      <c r="F2674" s="67">
        <v>9.3699999999999992</v>
      </c>
      <c r="G2674" s="67">
        <v>-6.92666</v>
      </c>
      <c r="H2674" s="67">
        <v>109.718</v>
      </c>
      <c r="I2674" s="66" t="s">
        <v>54</v>
      </c>
      <c r="J2674" s="67">
        <v>-6.9040600000000003</v>
      </c>
      <c r="K2674" s="67">
        <v>109.7085</v>
      </c>
    </row>
    <row r="2675" spans="1:11" ht="14.5">
      <c r="A2675" s="66" t="str">
        <f t="shared" si="41"/>
        <v>BGR JENARSARI_KALISALAK</v>
      </c>
      <c r="B2675" s="66" t="s">
        <v>117</v>
      </c>
      <c r="C2675" s="66" t="s">
        <v>5784</v>
      </c>
      <c r="D2675" s="76" t="s">
        <v>5739</v>
      </c>
      <c r="E2675" s="66" t="s">
        <v>5786</v>
      </c>
      <c r="F2675" s="67">
        <v>9.3699999999999992</v>
      </c>
      <c r="G2675" s="67">
        <v>-7.0120300000000002</v>
      </c>
      <c r="H2675" s="67">
        <v>109.907</v>
      </c>
      <c r="I2675" s="66" t="s">
        <v>346</v>
      </c>
      <c r="J2675" s="67">
        <v>-6.95329</v>
      </c>
      <c r="K2675" s="67">
        <v>110.10129999999999</v>
      </c>
    </row>
    <row r="2676" spans="1:11" ht="14.5">
      <c r="A2676" s="66" t="str">
        <f t="shared" si="41"/>
        <v>Brebes GPP_KALISALAK</v>
      </c>
      <c r="B2676" s="66" t="s">
        <v>117</v>
      </c>
      <c r="C2676" s="66" t="s">
        <v>5784</v>
      </c>
      <c r="D2676" s="76" t="s">
        <v>5739</v>
      </c>
      <c r="E2676" s="66" t="s">
        <v>5786</v>
      </c>
      <c r="F2676" s="67">
        <v>11.25</v>
      </c>
      <c r="G2676" s="67">
        <v>-7.07158</v>
      </c>
      <c r="H2676" s="67">
        <v>109.012</v>
      </c>
      <c r="I2676" s="66" t="s">
        <v>1667</v>
      </c>
      <c r="J2676" s="67">
        <v>-7.1220699999999999</v>
      </c>
      <c r="K2676" s="67">
        <v>108.9847</v>
      </c>
    </row>
    <row r="2677" spans="1:11" ht="14.5">
      <c r="A2677" s="66" t="str">
        <f t="shared" si="41"/>
        <v>Cilacap 1 - Kesugihan_KALISALAK</v>
      </c>
      <c r="B2677" s="66" t="s">
        <v>117</v>
      </c>
      <c r="C2677" s="66" t="s">
        <v>5784</v>
      </c>
      <c r="D2677" s="76" t="s">
        <v>5752</v>
      </c>
      <c r="E2677" s="66" t="s">
        <v>5786</v>
      </c>
      <c r="F2677" s="67">
        <v>9.3800000000000008</v>
      </c>
      <c r="G2677" s="67">
        <v>-7.5413800000000002</v>
      </c>
      <c r="H2677" s="67">
        <v>109.23</v>
      </c>
      <c r="I2677" s="66" t="s">
        <v>1829</v>
      </c>
      <c r="J2677" s="67">
        <v>-7.6282100000000002</v>
      </c>
      <c r="K2677" s="67">
        <v>109.1144</v>
      </c>
    </row>
    <row r="2678" spans="1:11" ht="14.5">
      <c r="A2678" s="66" t="str">
        <f t="shared" si="41"/>
        <v>GPP PURWOREJO_KALISALAK</v>
      </c>
      <c r="B2678" s="66" t="s">
        <v>117</v>
      </c>
      <c r="C2678" s="66" t="s">
        <v>5784</v>
      </c>
      <c r="D2678" s="76" t="s">
        <v>5745</v>
      </c>
      <c r="E2678" s="66" t="s">
        <v>5786</v>
      </c>
      <c r="F2678" s="67">
        <v>7.61</v>
      </c>
      <c r="G2678" s="67">
        <v>-7.5843999999999996</v>
      </c>
      <c r="H2678" s="67">
        <v>110.113</v>
      </c>
      <c r="I2678" s="66" t="s">
        <v>3504</v>
      </c>
      <c r="J2678" s="67">
        <v>-7.7226800000000004</v>
      </c>
      <c r="K2678" s="67">
        <v>109.9468</v>
      </c>
    </row>
    <row r="2679" spans="1:11" ht="14.5">
      <c r="A2679" s="66" t="str">
        <f t="shared" si="41"/>
        <v>Purbalingga - Kebong_KALISALAK</v>
      </c>
      <c r="B2679" s="66" t="s">
        <v>117</v>
      </c>
      <c r="C2679" s="66" t="s">
        <v>5784</v>
      </c>
      <c r="D2679" s="76" t="s">
        <v>5737</v>
      </c>
      <c r="E2679" s="66" t="s">
        <v>5786</v>
      </c>
      <c r="F2679" s="67">
        <v>9.3800000000000008</v>
      </c>
      <c r="G2679" s="67">
        <v>-7.3360399999999997</v>
      </c>
      <c r="H2679" s="67">
        <v>109.193</v>
      </c>
      <c r="I2679" s="66" t="s">
        <v>4781</v>
      </c>
      <c r="J2679" s="67">
        <v>-7.4033100000000003</v>
      </c>
      <c r="K2679" s="67">
        <v>109.3588</v>
      </c>
    </row>
    <row r="2680" spans="1:11" ht="14.5">
      <c r="A2680" s="66" t="str">
        <f t="shared" si="41"/>
        <v>TGL 3PURWAHAMBA_KALISALEH</v>
      </c>
      <c r="B2680" s="66" t="s">
        <v>5402</v>
      </c>
      <c r="C2680" s="66" t="s">
        <v>5784</v>
      </c>
      <c r="D2680" s="76" t="s">
        <v>5737</v>
      </c>
      <c r="E2680" s="66" t="s">
        <v>5786</v>
      </c>
      <c r="F2680" s="67">
        <v>15.73</v>
      </c>
      <c r="G2680" s="67">
        <v>-7.1098400000000002</v>
      </c>
      <c r="H2680" s="67">
        <v>109.297</v>
      </c>
      <c r="I2680" s="66" t="s">
        <v>5354</v>
      </c>
      <c r="J2680" s="67">
        <v>-6.87378</v>
      </c>
      <c r="K2680" s="67">
        <v>109.2512</v>
      </c>
    </row>
    <row r="2681" spans="1:11" ht="14.5">
      <c r="A2681" s="66" t="str">
        <f t="shared" si="41"/>
        <v>GPP BANJARNEGARA_KALISANA</v>
      </c>
      <c r="B2681" s="66" t="s">
        <v>2402</v>
      </c>
      <c r="C2681" s="66" t="s">
        <v>5784</v>
      </c>
      <c r="D2681" s="76" t="s">
        <v>5746</v>
      </c>
      <c r="E2681" s="66" t="s">
        <v>5786</v>
      </c>
      <c r="F2681" s="67">
        <v>15.69</v>
      </c>
      <c r="G2681" s="67">
        <v>-7.5613099999999998</v>
      </c>
      <c r="H2681" s="67">
        <v>109.7</v>
      </c>
      <c r="I2681" s="66" t="s">
        <v>2357</v>
      </c>
      <c r="J2681" s="67">
        <v>-7.3905900000000004</v>
      </c>
      <c r="K2681" s="67">
        <v>109.7366</v>
      </c>
    </row>
    <row r="2682" spans="1:11" ht="14.5">
      <c r="A2682" s="66" t="str">
        <f t="shared" si="41"/>
        <v>Batang - Kasepuhan_KALISARI</v>
      </c>
      <c r="B2682" s="66" t="s">
        <v>118</v>
      </c>
      <c r="C2682" s="66" t="s">
        <v>5784</v>
      </c>
      <c r="D2682" s="76" t="s">
        <v>5749</v>
      </c>
      <c r="E2682" s="66" t="s">
        <v>5786</v>
      </c>
      <c r="F2682" s="67">
        <v>9.3699999999999992</v>
      </c>
      <c r="G2682" s="67">
        <v>-7.0950699999999998</v>
      </c>
      <c r="H2682" s="67">
        <v>109.86</v>
      </c>
      <c r="I2682" s="66" t="s">
        <v>54</v>
      </c>
      <c r="J2682" s="67">
        <v>-6.9040600000000003</v>
      </c>
      <c r="K2682" s="67">
        <v>109.7085</v>
      </c>
    </row>
    <row r="2683" spans="1:11" ht="14.5">
      <c r="A2683" s="66" t="str">
        <f t="shared" si="41"/>
        <v>BGR JENARSARI_KALISARI</v>
      </c>
      <c r="B2683" s="66" t="s">
        <v>118</v>
      </c>
      <c r="C2683" s="66" t="s">
        <v>5784</v>
      </c>
      <c r="D2683" s="76" t="s">
        <v>5748</v>
      </c>
      <c r="E2683" s="66" t="s">
        <v>5786</v>
      </c>
      <c r="F2683" s="67">
        <v>9.3699999999999992</v>
      </c>
      <c r="G2683" s="67">
        <v>-7.0688599999999999</v>
      </c>
      <c r="H2683" s="67">
        <v>109.913</v>
      </c>
      <c r="I2683" s="66" t="s">
        <v>346</v>
      </c>
      <c r="J2683" s="67">
        <v>-6.95329</v>
      </c>
      <c r="K2683" s="67">
        <v>110.10129999999999</v>
      </c>
    </row>
    <row r="2684" spans="1:11" ht="14.5">
      <c r="A2684" s="66" t="str">
        <f t="shared" si="41"/>
        <v>GD Lini II Semarang - Sayung_KALISARI</v>
      </c>
      <c r="B2684" s="66" t="s">
        <v>118</v>
      </c>
      <c r="C2684" s="66" t="s">
        <v>5784</v>
      </c>
      <c r="D2684" s="76" t="s">
        <v>5747</v>
      </c>
      <c r="E2684" s="66" t="s">
        <v>5786</v>
      </c>
      <c r="F2684" s="67">
        <v>26.27</v>
      </c>
      <c r="G2684" s="67">
        <v>-6.9607599999999996</v>
      </c>
      <c r="H2684" s="67">
        <v>110.51300000000001</v>
      </c>
      <c r="I2684" s="66" t="s">
        <v>2074</v>
      </c>
      <c r="J2684" s="67">
        <v>-6.9261400000000002</v>
      </c>
      <c r="K2684" s="67">
        <v>110.5613</v>
      </c>
    </row>
    <row r="2685" spans="1:11" ht="14.5">
      <c r="A2685" s="66" t="str">
        <f t="shared" si="41"/>
        <v>GPP CEPU (BLORA)_KALISARI</v>
      </c>
      <c r="B2685" s="66" t="s">
        <v>118</v>
      </c>
      <c r="C2685" s="66" t="s">
        <v>5784</v>
      </c>
      <c r="D2685" s="76" t="s">
        <v>5746</v>
      </c>
      <c r="E2685" s="66" t="s">
        <v>5786</v>
      </c>
      <c r="F2685" s="67">
        <v>44.23</v>
      </c>
      <c r="G2685" s="67">
        <v>-7.1436000000000002</v>
      </c>
      <c r="H2685" s="67">
        <v>111.428</v>
      </c>
      <c r="I2685" s="66" t="s">
        <v>2534</v>
      </c>
      <c r="J2685" s="67">
        <v>-7.1575100000000003</v>
      </c>
      <c r="K2685" s="67">
        <v>111.58580000000001</v>
      </c>
    </row>
    <row r="2686" spans="1:11" ht="14.5">
      <c r="A2686" s="66" t="str">
        <f t="shared" si="41"/>
        <v>GPP MAGELANG_KALISARI</v>
      </c>
      <c r="B2686" s="66" t="s">
        <v>118</v>
      </c>
      <c r="C2686" s="66" t="s">
        <v>5784</v>
      </c>
      <c r="D2686" s="76" t="s">
        <v>5756</v>
      </c>
      <c r="E2686" s="66" t="s">
        <v>5786</v>
      </c>
      <c r="F2686" s="67">
        <v>7.61</v>
      </c>
      <c r="G2686" s="67">
        <v>-7.5484600000000004</v>
      </c>
      <c r="H2686" s="67">
        <v>110.14100000000001</v>
      </c>
      <c r="I2686" s="66" t="s">
        <v>3103</v>
      </c>
      <c r="J2686" s="67">
        <v>-7.3955399999999996</v>
      </c>
      <c r="K2686" s="67">
        <v>110.24469999999999</v>
      </c>
    </row>
    <row r="2687" spans="1:11" ht="14.5">
      <c r="A2687" s="66" t="str">
        <f t="shared" si="41"/>
        <v>GUD BGR WANGON_KALISARI</v>
      </c>
      <c r="B2687" s="66" t="s">
        <v>118</v>
      </c>
      <c r="C2687" s="66" t="s">
        <v>5784</v>
      </c>
      <c r="D2687" s="76" t="s">
        <v>5757</v>
      </c>
      <c r="E2687" s="66" t="s">
        <v>5786</v>
      </c>
      <c r="F2687" s="67">
        <v>9.3800000000000008</v>
      </c>
      <c r="G2687" s="67">
        <v>-7.3875299999999999</v>
      </c>
      <c r="H2687" s="67">
        <v>109.11199999999999</v>
      </c>
      <c r="I2687" s="66" t="s">
        <v>4026</v>
      </c>
      <c r="J2687" s="67">
        <v>-7.5083200000000003</v>
      </c>
      <c r="K2687" s="67">
        <v>109.0645</v>
      </c>
    </row>
    <row r="2688" spans="1:11" ht="14.5">
      <c r="A2688" s="66" t="str">
        <f t="shared" si="41"/>
        <v>Kebumen - Purbowangi_KALISARI</v>
      </c>
      <c r="B2688" s="66" t="s">
        <v>118</v>
      </c>
      <c r="C2688" s="66" t="s">
        <v>5784</v>
      </c>
      <c r="D2688" s="76" t="s">
        <v>5744</v>
      </c>
      <c r="E2688" s="66" t="s">
        <v>5786</v>
      </c>
      <c r="F2688" s="67">
        <v>15.69</v>
      </c>
      <c r="G2688" s="67">
        <v>-7.6644199999999998</v>
      </c>
      <c r="H2688" s="67">
        <v>109.45</v>
      </c>
      <c r="I2688" s="66" t="s">
        <v>4274</v>
      </c>
      <c r="J2688" s="67">
        <v>-7.6099800000000002</v>
      </c>
      <c r="K2688" s="67">
        <v>109.48480000000001</v>
      </c>
    </row>
    <row r="2689" spans="1:11" ht="14.5">
      <c r="A2689" s="66" t="str">
        <f t="shared" si="41"/>
        <v>Qc Purwodadi - Tawangharjo_KALISARI</v>
      </c>
      <c r="B2689" s="66" t="s">
        <v>118</v>
      </c>
      <c r="C2689" s="66" t="s">
        <v>5784</v>
      </c>
      <c r="D2689" s="76" t="s">
        <v>5744</v>
      </c>
      <c r="E2689" s="66" t="s">
        <v>5786</v>
      </c>
      <c r="F2689" s="67">
        <v>53.45</v>
      </c>
      <c r="G2689" s="67">
        <v>-7.1278499999999996</v>
      </c>
      <c r="H2689" s="67">
        <v>111.13500000000001</v>
      </c>
      <c r="I2689" s="66" t="s">
        <v>4974</v>
      </c>
      <c r="J2689" s="67">
        <v>-7.0747999999999998</v>
      </c>
      <c r="K2689" s="67">
        <v>110.9586</v>
      </c>
    </row>
    <row r="2690" spans="1:11" ht="14.5">
      <c r="A2690" s="66" t="str">
        <f t="shared" ref="A2690:A2753" si="42">CONCATENATE(I2690,"_",B2690)</f>
        <v>GPP BANJARNEGARA_KALISAT KIDUL</v>
      </c>
      <c r="B2690" s="66" t="s">
        <v>2403</v>
      </c>
      <c r="C2690" s="66" t="s">
        <v>5784</v>
      </c>
      <c r="D2690" s="76" t="s">
        <v>5762</v>
      </c>
      <c r="E2690" s="66" t="s">
        <v>5786</v>
      </c>
      <c r="F2690" s="67">
        <v>10.28</v>
      </c>
      <c r="G2690" s="67">
        <v>-7.2427900000000003</v>
      </c>
      <c r="H2690" s="67">
        <v>109.685</v>
      </c>
      <c r="I2690" s="66" t="s">
        <v>2357</v>
      </c>
      <c r="J2690" s="67">
        <v>-7.3905900000000004</v>
      </c>
      <c r="K2690" s="67">
        <v>109.7366</v>
      </c>
    </row>
    <row r="2691" spans="1:11" ht="14.5">
      <c r="A2691" s="66" t="str">
        <f t="shared" si="42"/>
        <v>GD BGR CANDI SEMARANG_KALISEGORO</v>
      </c>
      <c r="B2691" s="66" t="s">
        <v>2026</v>
      </c>
      <c r="C2691" s="66" t="s">
        <v>5784</v>
      </c>
      <c r="D2691" s="76" t="s">
        <v>5759</v>
      </c>
      <c r="E2691" s="66" t="s">
        <v>5786</v>
      </c>
      <c r="F2691" s="67">
        <v>1.22</v>
      </c>
      <c r="G2691" s="67">
        <v>-7.05464</v>
      </c>
      <c r="H2691" s="67">
        <v>110.38200000000001</v>
      </c>
      <c r="I2691" s="66" t="s">
        <v>2006</v>
      </c>
      <c r="J2691" s="67">
        <v>-7.0144599999999997</v>
      </c>
      <c r="K2691" s="67">
        <v>110.3477</v>
      </c>
    </row>
    <row r="2692" spans="1:11" ht="14.5">
      <c r="A2692" s="66" t="str">
        <f t="shared" si="42"/>
        <v>GPP PURWOREJO_KALISEMO</v>
      </c>
      <c r="B2692" s="66" t="s">
        <v>3625</v>
      </c>
      <c r="C2692" s="66" t="s">
        <v>5784</v>
      </c>
      <c r="D2692" s="76" t="s">
        <v>5757</v>
      </c>
      <c r="E2692" s="66" t="s">
        <v>5786</v>
      </c>
      <c r="F2692" s="67">
        <v>4.4400000000000004</v>
      </c>
      <c r="G2692" s="67">
        <v>-7.66798</v>
      </c>
      <c r="H2692" s="67">
        <v>110.057</v>
      </c>
      <c r="I2692" s="66" t="s">
        <v>3504</v>
      </c>
      <c r="J2692" s="67">
        <v>-7.7226800000000004</v>
      </c>
      <c r="K2692" s="67">
        <v>109.9468</v>
      </c>
    </row>
    <row r="2693" spans="1:11" ht="14.5">
      <c r="A2693" s="66" t="str">
        <f t="shared" si="42"/>
        <v>Purbalingga - Kebong_KALISOGRA WETAN</v>
      </c>
      <c r="B2693" s="66" t="s">
        <v>4838</v>
      </c>
      <c r="C2693" s="66" t="s">
        <v>5784</v>
      </c>
      <c r="D2693" s="76" t="s">
        <v>5748</v>
      </c>
      <c r="E2693" s="66" t="s">
        <v>5786</v>
      </c>
      <c r="F2693" s="67">
        <v>9.3800000000000008</v>
      </c>
      <c r="G2693" s="67">
        <v>-7.4512299999999998</v>
      </c>
      <c r="H2693" s="67">
        <v>109.324</v>
      </c>
      <c r="I2693" s="66" t="s">
        <v>4781</v>
      </c>
      <c r="J2693" s="67">
        <v>-7.4033100000000003</v>
      </c>
      <c r="K2693" s="67">
        <v>109.3588</v>
      </c>
    </row>
    <row r="2694" spans="1:11" ht="14.5">
      <c r="A2694" s="66" t="str">
        <f t="shared" si="42"/>
        <v>Brebes 1 - Wonosari_KALISOKA</v>
      </c>
      <c r="B2694" s="66" t="s">
        <v>1593</v>
      </c>
      <c r="C2694" s="66" t="s">
        <v>5784</v>
      </c>
      <c r="D2694" s="76" t="s">
        <v>5740</v>
      </c>
      <c r="E2694" s="66" t="s">
        <v>5786</v>
      </c>
      <c r="F2694" s="67">
        <v>11.25</v>
      </c>
      <c r="G2694" s="67">
        <v>-6.95723</v>
      </c>
      <c r="H2694" s="67">
        <v>109.113</v>
      </c>
      <c r="I2694" s="66" t="s">
        <v>1567</v>
      </c>
      <c r="J2694" s="67">
        <v>-6.86754</v>
      </c>
      <c r="K2694" s="67">
        <v>108.9863</v>
      </c>
    </row>
    <row r="2695" spans="1:11" ht="14.5">
      <c r="A2695" s="66" t="str">
        <f t="shared" si="42"/>
        <v>BGR NGADIROJO_KALISORO</v>
      </c>
      <c r="B2695" s="66" t="s">
        <v>628</v>
      </c>
      <c r="C2695" s="66" t="s">
        <v>5784</v>
      </c>
      <c r="D2695" s="76" t="s">
        <v>5746</v>
      </c>
      <c r="E2695" s="66" t="s">
        <v>5786</v>
      </c>
      <c r="F2695" s="67">
        <v>21.59</v>
      </c>
      <c r="G2695" s="67">
        <v>-7.66662</v>
      </c>
      <c r="H2695" s="67">
        <v>111.143</v>
      </c>
      <c r="I2695" s="66" t="s">
        <v>538</v>
      </c>
      <c r="J2695" s="67">
        <v>-7.8147399999999996</v>
      </c>
      <c r="K2695" s="67">
        <v>111.0005</v>
      </c>
    </row>
    <row r="2696" spans="1:11" ht="14.5">
      <c r="A2696" s="66" t="str">
        <f t="shared" si="42"/>
        <v>Purbalingga - Kebong_KALISUBE</v>
      </c>
      <c r="B2696" s="66" t="s">
        <v>4839</v>
      </c>
      <c r="C2696" s="66" t="s">
        <v>5784</v>
      </c>
      <c r="D2696" s="76" t="s">
        <v>5756</v>
      </c>
      <c r="E2696" s="66" t="s">
        <v>5786</v>
      </c>
      <c r="F2696" s="67">
        <v>9.3800000000000008</v>
      </c>
      <c r="G2696" s="67">
        <v>-7.5159500000000001</v>
      </c>
      <c r="H2696" s="67">
        <v>109.28</v>
      </c>
      <c r="I2696" s="66" t="s">
        <v>4781</v>
      </c>
      <c r="J2696" s="67">
        <v>-7.4033100000000003</v>
      </c>
      <c r="K2696" s="67">
        <v>109.3588</v>
      </c>
    </row>
    <row r="2697" spans="1:11" ht="14.5">
      <c r="A2697" s="66" t="str">
        <f t="shared" si="42"/>
        <v>Brebes GPP_KALISUMUR</v>
      </c>
      <c r="B2697" s="66" t="s">
        <v>1738</v>
      </c>
      <c r="C2697" s="66" t="s">
        <v>5784</v>
      </c>
      <c r="D2697" s="76" t="s">
        <v>5739</v>
      </c>
      <c r="E2697" s="66" t="s">
        <v>5786</v>
      </c>
      <c r="F2697" s="67">
        <v>20.92</v>
      </c>
      <c r="G2697" s="67">
        <v>-7.2543800000000003</v>
      </c>
      <c r="H2697" s="67">
        <v>108.968</v>
      </c>
      <c r="I2697" s="66" t="s">
        <v>1667</v>
      </c>
      <c r="J2697" s="67">
        <v>-7.1220699999999999</v>
      </c>
      <c r="K2697" s="67">
        <v>108.9847</v>
      </c>
    </row>
    <row r="2698" spans="1:11" ht="14.5">
      <c r="A2698" s="66" t="str">
        <f t="shared" si="42"/>
        <v>GPP PURWOREJO_KALITANJUNG</v>
      </c>
      <c r="B2698" s="66" t="s">
        <v>3626</v>
      </c>
      <c r="C2698" s="66" t="s">
        <v>5784</v>
      </c>
      <c r="D2698" s="76" t="s">
        <v>5742</v>
      </c>
      <c r="E2698" s="66" t="s">
        <v>5786</v>
      </c>
      <c r="F2698" s="67">
        <v>4.4400000000000004</v>
      </c>
      <c r="G2698" s="67">
        <v>-7.8500399999999999</v>
      </c>
      <c r="H2698" s="67">
        <v>109.98099999999999</v>
      </c>
      <c r="I2698" s="66" t="s">
        <v>3504</v>
      </c>
      <c r="J2698" s="67">
        <v>-7.7226800000000004</v>
      </c>
      <c r="K2698" s="67">
        <v>109.9468</v>
      </c>
    </row>
    <row r="2699" spans="1:11" ht="14.5">
      <c r="A2699" s="66" t="str">
        <f t="shared" si="42"/>
        <v>GPP PURWOREJO_KALITAPAS</v>
      </c>
      <c r="B2699" s="66" t="s">
        <v>3627</v>
      </c>
      <c r="C2699" s="66" t="s">
        <v>5784</v>
      </c>
      <c r="D2699" s="76" t="s">
        <v>5745</v>
      </c>
      <c r="E2699" s="66" t="s">
        <v>5786</v>
      </c>
      <c r="F2699" s="67">
        <v>4.4400000000000004</v>
      </c>
      <c r="G2699" s="67">
        <v>-7.63774</v>
      </c>
      <c r="H2699" s="67">
        <v>110.108</v>
      </c>
      <c r="I2699" s="66" t="s">
        <v>3504</v>
      </c>
      <c r="J2699" s="67">
        <v>-7.7226800000000004</v>
      </c>
      <c r="K2699" s="67">
        <v>109.9468</v>
      </c>
    </row>
    <row r="2700" spans="1:11" ht="14.5">
      <c r="A2700" s="66" t="str">
        <f t="shared" si="42"/>
        <v>GUD BGR WANGON_KALITAPEN</v>
      </c>
      <c r="B2700" s="66" t="s">
        <v>4044</v>
      </c>
      <c r="C2700" s="66" t="s">
        <v>5784</v>
      </c>
      <c r="D2700" s="76" t="s">
        <v>5752</v>
      </c>
      <c r="E2700" s="66" t="s">
        <v>5786</v>
      </c>
      <c r="F2700" s="67">
        <v>9.3800000000000008</v>
      </c>
      <c r="G2700" s="67">
        <v>-7.4611099999999997</v>
      </c>
      <c r="H2700" s="67">
        <v>109.105</v>
      </c>
      <c r="I2700" s="66" t="s">
        <v>4026</v>
      </c>
      <c r="J2700" s="67">
        <v>-7.5083200000000003</v>
      </c>
      <c r="K2700" s="67">
        <v>109.0645</v>
      </c>
    </row>
    <row r="2701" spans="1:11" ht="14.5">
      <c r="A2701" s="66" t="str">
        <f t="shared" si="42"/>
        <v>Batang - Kasepuhan_KALITENGAH</v>
      </c>
      <c r="B2701" s="66" t="s">
        <v>119</v>
      </c>
      <c r="C2701" s="66" t="s">
        <v>5784</v>
      </c>
      <c r="D2701" s="76" t="s">
        <v>5745</v>
      </c>
      <c r="E2701" s="66" t="s">
        <v>5786</v>
      </c>
      <c r="F2701" s="67">
        <v>9.3699999999999992</v>
      </c>
      <c r="G2701" s="67">
        <v>-7.1325900000000004</v>
      </c>
      <c r="H2701" s="67">
        <v>109.821</v>
      </c>
      <c r="I2701" s="66" t="s">
        <v>54</v>
      </c>
      <c r="J2701" s="67">
        <v>-6.9040600000000003</v>
      </c>
      <c r="K2701" s="67">
        <v>109.7085</v>
      </c>
    </row>
    <row r="2702" spans="1:11" ht="14.5">
      <c r="A2702" s="66" t="str">
        <f t="shared" si="42"/>
        <v>GD. LASEM_KALITENGAH</v>
      </c>
      <c r="B2702" s="66" t="s">
        <v>119</v>
      </c>
      <c r="C2702" s="66" t="s">
        <v>5784</v>
      </c>
      <c r="D2702" s="76" t="s">
        <v>5765</v>
      </c>
      <c r="E2702" s="66" t="s">
        <v>5786</v>
      </c>
      <c r="F2702" s="67">
        <v>20.29</v>
      </c>
      <c r="G2702" s="67">
        <v>-6.7472099999999999</v>
      </c>
      <c r="H2702" s="67">
        <v>111.502</v>
      </c>
      <c r="I2702" s="66" t="s">
        <v>2256</v>
      </c>
      <c r="J2702" s="67">
        <v>-6.6950700000000003</v>
      </c>
      <c r="K2702" s="67">
        <v>111.4366</v>
      </c>
    </row>
    <row r="2703" spans="1:11" ht="14.5">
      <c r="A2703" s="66" t="str">
        <f t="shared" si="42"/>
        <v>GPP KEBUMEN_KALITENGAH</v>
      </c>
      <c r="B2703" s="66" t="s">
        <v>119</v>
      </c>
      <c r="C2703" s="66" t="s">
        <v>5784</v>
      </c>
      <c r="D2703" s="76" t="s">
        <v>5742</v>
      </c>
      <c r="E2703" s="66" t="s">
        <v>5786</v>
      </c>
      <c r="F2703" s="67">
        <v>10.28</v>
      </c>
      <c r="G2703" s="67">
        <v>-7.5074100000000001</v>
      </c>
      <c r="H2703" s="67">
        <v>109.54600000000001</v>
      </c>
      <c r="I2703" s="66" t="s">
        <v>2714</v>
      </c>
      <c r="J2703" s="67">
        <v>-7.6109200000000001</v>
      </c>
      <c r="K2703" s="67">
        <v>109.5078</v>
      </c>
    </row>
    <row r="2704" spans="1:11" ht="14.5">
      <c r="A2704" s="66" t="str">
        <f t="shared" si="42"/>
        <v>GPP KEBUMEN_KALITENGAH</v>
      </c>
      <c r="B2704" s="66" t="s">
        <v>119</v>
      </c>
      <c r="C2704" s="66" t="s">
        <v>5784</v>
      </c>
      <c r="D2704" s="76" t="s">
        <v>5742</v>
      </c>
      <c r="E2704" s="66" t="s">
        <v>5786</v>
      </c>
      <c r="F2704" s="67">
        <v>15.69</v>
      </c>
      <c r="G2704" s="67">
        <v>-7.6246400000000003</v>
      </c>
      <c r="H2704" s="67">
        <v>109.511</v>
      </c>
      <c r="I2704" s="66" t="s">
        <v>2714</v>
      </c>
      <c r="J2704" s="67">
        <v>-7.6109200000000001</v>
      </c>
      <c r="K2704" s="67">
        <v>109.5078</v>
      </c>
    </row>
    <row r="2705" spans="1:11" ht="14.5">
      <c r="A2705" s="66" t="str">
        <f t="shared" si="42"/>
        <v>GPP KLATEN_KALITENGAH</v>
      </c>
      <c r="B2705" s="66" t="s">
        <v>119</v>
      </c>
      <c r="C2705" s="66" t="s">
        <v>5784</v>
      </c>
      <c r="D2705" s="76" t="s">
        <v>5762</v>
      </c>
      <c r="E2705" s="66" t="s">
        <v>5786</v>
      </c>
      <c r="F2705" s="67">
        <v>8.89</v>
      </c>
      <c r="G2705" s="67">
        <v>-7.7521000000000004</v>
      </c>
      <c r="H2705" s="67">
        <v>110.575</v>
      </c>
      <c r="I2705" s="66" t="s">
        <v>2894</v>
      </c>
      <c r="J2705" s="67">
        <v>-7.6692</v>
      </c>
      <c r="K2705" s="67">
        <v>110.6751</v>
      </c>
    </row>
    <row r="2706" spans="1:11" ht="14.5">
      <c r="A2706" s="66" t="str">
        <f t="shared" si="42"/>
        <v>GUDANG DEMAK 2_KALITENGAH</v>
      </c>
      <c r="B2706" s="66" t="s">
        <v>119</v>
      </c>
      <c r="C2706" s="66" t="s">
        <v>5784</v>
      </c>
      <c r="D2706" s="76" t="s">
        <v>5752</v>
      </c>
      <c r="E2706" s="66" t="s">
        <v>5786</v>
      </c>
      <c r="F2706" s="67">
        <v>26.27</v>
      </c>
      <c r="G2706" s="67">
        <v>-7.0450499999999998</v>
      </c>
      <c r="H2706" s="67">
        <v>110.54</v>
      </c>
      <c r="I2706" s="66" t="s">
        <v>4087</v>
      </c>
      <c r="J2706" s="67">
        <v>-7.0231700000000004</v>
      </c>
      <c r="K2706" s="67">
        <v>110.50660000000001</v>
      </c>
    </row>
    <row r="2707" spans="1:11" ht="14.5">
      <c r="A2707" s="66" t="str">
        <f t="shared" si="42"/>
        <v>GPP PURWOREJO_KALITENGKEK</v>
      </c>
      <c r="B2707" s="66" t="s">
        <v>3628</v>
      </c>
      <c r="C2707" s="66" t="s">
        <v>5784</v>
      </c>
      <c r="D2707" s="76" t="s">
        <v>5737</v>
      </c>
      <c r="E2707" s="66" t="s">
        <v>5786</v>
      </c>
      <c r="F2707" s="67">
        <v>4.4400000000000004</v>
      </c>
      <c r="G2707" s="67">
        <v>-7.5855899999999998</v>
      </c>
      <c r="H2707" s="67">
        <v>109.99</v>
      </c>
      <c r="I2707" s="66" t="s">
        <v>3504</v>
      </c>
      <c r="J2707" s="67">
        <v>-7.7226800000000004</v>
      </c>
      <c r="K2707" s="67">
        <v>109.9468</v>
      </c>
    </row>
    <row r="2708" spans="1:11" ht="14.5">
      <c r="A2708" s="66" t="str">
        <f t="shared" si="42"/>
        <v>Purbalingga - Kebong_KALITINGGAR</v>
      </c>
      <c r="B2708" s="66" t="s">
        <v>4840</v>
      </c>
      <c r="C2708" s="66" t="s">
        <v>5784</v>
      </c>
      <c r="D2708" s="76" t="s">
        <v>5737</v>
      </c>
      <c r="E2708" s="66" t="s">
        <v>5786</v>
      </c>
      <c r="F2708" s="67">
        <v>7.6</v>
      </c>
      <c r="G2708" s="67">
        <v>-7.3773299999999997</v>
      </c>
      <c r="H2708" s="67">
        <v>109.30500000000001</v>
      </c>
      <c r="I2708" s="66" t="s">
        <v>4781</v>
      </c>
      <c r="J2708" s="67">
        <v>-7.4033100000000003</v>
      </c>
      <c r="K2708" s="67">
        <v>109.3588</v>
      </c>
    </row>
    <row r="2709" spans="1:11" ht="14.5">
      <c r="A2709" s="66" t="str">
        <f t="shared" si="42"/>
        <v>Purbalingga - Kebong_KALITINGGAR KIDUL</v>
      </c>
      <c r="B2709" s="66" t="s">
        <v>4841</v>
      </c>
      <c r="C2709" s="66" t="s">
        <v>5784</v>
      </c>
      <c r="D2709" s="76" t="s">
        <v>5742</v>
      </c>
      <c r="E2709" s="66" t="s">
        <v>5786</v>
      </c>
      <c r="F2709" s="67">
        <v>7.6</v>
      </c>
      <c r="G2709" s="67">
        <v>-7.3859599999999999</v>
      </c>
      <c r="H2709" s="67">
        <v>109.31</v>
      </c>
      <c r="I2709" s="66" t="s">
        <v>4781</v>
      </c>
      <c r="J2709" s="67">
        <v>-7.4033100000000003</v>
      </c>
      <c r="K2709" s="67">
        <v>109.3588</v>
      </c>
    </row>
    <row r="2710" spans="1:11" ht="14.5">
      <c r="A2710" s="66" t="str">
        <f t="shared" si="42"/>
        <v>GPP BANJARNEGARA_KALITLAGA</v>
      </c>
      <c r="B2710" s="66" t="s">
        <v>2404</v>
      </c>
      <c r="C2710" s="66" t="s">
        <v>5784</v>
      </c>
      <c r="D2710" s="76" t="s">
        <v>5741</v>
      </c>
      <c r="E2710" s="66" t="s">
        <v>5786</v>
      </c>
      <c r="F2710" s="67">
        <v>10.28</v>
      </c>
      <c r="G2710" s="67">
        <v>-7.3049799999999996</v>
      </c>
      <c r="H2710" s="67">
        <v>109.78400000000001</v>
      </c>
      <c r="I2710" s="66" t="s">
        <v>2357</v>
      </c>
      <c r="J2710" s="67">
        <v>-7.3905900000000004</v>
      </c>
      <c r="K2710" s="67">
        <v>109.7366</v>
      </c>
    </row>
    <row r="2711" spans="1:11" ht="14.5">
      <c r="A2711" s="66" t="str">
        <f t="shared" si="42"/>
        <v>Pemalang - Taman_KALITORONG</v>
      </c>
      <c r="B2711" s="66" t="s">
        <v>4673</v>
      </c>
      <c r="C2711" s="66" t="s">
        <v>5784</v>
      </c>
      <c r="D2711" s="76" t="s">
        <v>5761</v>
      </c>
      <c r="E2711" s="66" t="s">
        <v>5786</v>
      </c>
      <c r="F2711" s="67">
        <v>15.73</v>
      </c>
      <c r="G2711" s="67">
        <v>-7.0507099999999996</v>
      </c>
      <c r="H2711" s="67">
        <v>109.333</v>
      </c>
      <c r="I2711" s="66" t="s">
        <v>4660</v>
      </c>
      <c r="J2711" s="67">
        <v>-6.8936700000000002</v>
      </c>
      <c r="K2711" s="67">
        <v>109.4251</v>
      </c>
    </row>
    <row r="2712" spans="1:11" ht="14.5">
      <c r="A2712" s="66" t="str">
        <f t="shared" si="42"/>
        <v>GPP MAGELANG_KALIURANG</v>
      </c>
      <c r="B2712" s="66" t="s">
        <v>3175</v>
      </c>
      <c r="C2712" s="66" t="s">
        <v>5784</v>
      </c>
      <c r="D2712" s="76" t="s">
        <v>5755</v>
      </c>
      <c r="E2712" s="66" t="s">
        <v>5786</v>
      </c>
      <c r="F2712" s="67">
        <v>7.61</v>
      </c>
      <c r="G2712" s="67">
        <v>-7.5895900000000003</v>
      </c>
      <c r="H2712" s="67">
        <v>110.389</v>
      </c>
      <c r="I2712" s="66" t="s">
        <v>3103</v>
      </c>
      <c r="J2712" s="67">
        <v>-7.3955399999999996</v>
      </c>
      <c r="K2712" s="67">
        <v>110.24469999999999</v>
      </c>
    </row>
    <row r="2713" spans="1:11" ht="14.5">
      <c r="A2713" s="66" t="str">
        <f t="shared" si="42"/>
        <v>GPP BANJARNEGARA_KALIURIP</v>
      </c>
      <c r="B2713" s="66" t="s">
        <v>2405</v>
      </c>
      <c r="C2713" s="66" t="s">
        <v>5784</v>
      </c>
      <c r="D2713" s="76" t="s">
        <v>5753</v>
      </c>
      <c r="E2713" s="66" t="s">
        <v>5786</v>
      </c>
      <c r="F2713" s="67">
        <v>10.28</v>
      </c>
      <c r="G2713" s="67">
        <v>-7.3510299999999997</v>
      </c>
      <c r="H2713" s="67">
        <v>109.71899999999999</v>
      </c>
      <c r="I2713" s="66" t="s">
        <v>2357</v>
      </c>
      <c r="J2713" s="67">
        <v>-7.3905900000000004</v>
      </c>
      <c r="K2713" s="67">
        <v>109.7366</v>
      </c>
    </row>
    <row r="2714" spans="1:11" ht="14.5">
      <c r="A2714" s="66" t="str">
        <f t="shared" si="42"/>
        <v>GPP PURWOREJO_KALIURIP</v>
      </c>
      <c r="B2714" s="66" t="s">
        <v>2405</v>
      </c>
      <c r="C2714" s="66" t="s">
        <v>5784</v>
      </c>
      <c r="D2714" s="76" t="s">
        <v>5754</v>
      </c>
      <c r="E2714" s="66" t="s">
        <v>5786</v>
      </c>
      <c r="F2714" s="67">
        <v>4.4400000000000004</v>
      </c>
      <c r="G2714" s="67">
        <v>-7.65</v>
      </c>
      <c r="H2714" s="67">
        <v>109.896</v>
      </c>
      <c r="I2714" s="66" t="s">
        <v>3504</v>
      </c>
      <c r="J2714" s="67">
        <v>-7.7226800000000004</v>
      </c>
      <c r="K2714" s="67">
        <v>109.9468</v>
      </c>
    </row>
    <row r="2715" spans="1:11" ht="14.5">
      <c r="A2715" s="66" t="str">
        <f t="shared" si="42"/>
        <v>GPP PURWOREJO_KALIURIP</v>
      </c>
      <c r="B2715" s="66" t="s">
        <v>2405</v>
      </c>
      <c r="C2715" s="66" t="s">
        <v>5784</v>
      </c>
      <c r="D2715" s="76" t="s">
        <v>5745</v>
      </c>
      <c r="E2715" s="66" t="s">
        <v>5786</v>
      </c>
      <c r="F2715" s="67">
        <v>4.4400000000000004</v>
      </c>
      <c r="G2715" s="67">
        <v>-7.6379999999999999</v>
      </c>
      <c r="H2715" s="67">
        <v>110.059</v>
      </c>
      <c r="I2715" s="66" t="s">
        <v>3504</v>
      </c>
      <c r="J2715" s="67">
        <v>-7.7226800000000004</v>
      </c>
      <c r="K2715" s="67">
        <v>109.9468</v>
      </c>
    </row>
    <row r="2716" spans="1:11" ht="14.5">
      <c r="A2716" s="66" t="str">
        <f t="shared" si="42"/>
        <v>GUD BGR WANGON_KALIURIP</v>
      </c>
      <c r="B2716" s="66" t="s">
        <v>2405</v>
      </c>
      <c r="C2716" s="66" t="s">
        <v>5784</v>
      </c>
      <c r="D2716" s="76" t="s">
        <v>5748</v>
      </c>
      <c r="E2716" s="66" t="s">
        <v>5786</v>
      </c>
      <c r="F2716" s="67">
        <v>9.3800000000000008</v>
      </c>
      <c r="G2716" s="67">
        <v>-7.4782400000000004</v>
      </c>
      <c r="H2716" s="67">
        <v>109.09</v>
      </c>
      <c r="I2716" s="66" t="s">
        <v>4026</v>
      </c>
      <c r="J2716" s="67">
        <v>-7.5083200000000003</v>
      </c>
      <c r="K2716" s="67">
        <v>109.0645</v>
      </c>
    </row>
    <row r="2717" spans="1:11" ht="14.5">
      <c r="A2717" s="66" t="str">
        <f t="shared" si="42"/>
        <v>Brebes 1 - Wonosari_KALIWADAS</v>
      </c>
      <c r="B2717" s="66" t="s">
        <v>1594</v>
      </c>
      <c r="C2717" s="66" t="s">
        <v>5784</v>
      </c>
      <c r="D2717" s="76" t="s">
        <v>5747</v>
      </c>
      <c r="E2717" s="66" t="s">
        <v>5786</v>
      </c>
      <c r="F2717" s="67">
        <v>11.25</v>
      </c>
      <c r="G2717" s="67">
        <v>-6.9299900000000001</v>
      </c>
      <c r="H2717" s="67">
        <v>109.11499999999999</v>
      </c>
      <c r="I2717" s="66" t="s">
        <v>1567</v>
      </c>
      <c r="J2717" s="67">
        <v>-6.86754</v>
      </c>
      <c r="K2717" s="67">
        <v>108.9863</v>
      </c>
    </row>
    <row r="2718" spans="1:11" ht="14.5">
      <c r="A2718" s="66" t="str">
        <f t="shared" si="42"/>
        <v>Brebes GPP_KALIWADAS</v>
      </c>
      <c r="B2718" s="66" t="s">
        <v>1594</v>
      </c>
      <c r="C2718" s="66" t="s">
        <v>5784</v>
      </c>
      <c r="D2718" s="76" t="s">
        <v>5746</v>
      </c>
      <c r="E2718" s="66" t="s">
        <v>5786</v>
      </c>
      <c r="F2718" s="67">
        <v>20.92</v>
      </c>
      <c r="G2718" s="67">
        <v>-7.2651899999999996</v>
      </c>
      <c r="H2718" s="67">
        <v>108.98099999999999</v>
      </c>
      <c r="I2718" s="66" t="s">
        <v>1667</v>
      </c>
      <c r="J2718" s="67">
        <v>-7.1220699999999999</v>
      </c>
      <c r="K2718" s="67">
        <v>108.9847</v>
      </c>
    </row>
    <row r="2719" spans="1:11" ht="14.5">
      <c r="A2719" s="66" t="str">
        <f t="shared" si="42"/>
        <v>GPP PURWOREJO_KALIWADER</v>
      </c>
      <c r="B2719" s="66" t="s">
        <v>3629</v>
      </c>
      <c r="C2719" s="66" t="s">
        <v>5784</v>
      </c>
      <c r="D2719" s="76" t="s">
        <v>5748</v>
      </c>
      <c r="E2719" s="66" t="s">
        <v>5786</v>
      </c>
      <c r="F2719" s="67">
        <v>4.4400000000000004</v>
      </c>
      <c r="G2719" s="67">
        <v>-7.64283</v>
      </c>
      <c r="H2719" s="67">
        <v>110.07899999999999</v>
      </c>
      <c r="I2719" s="66" t="s">
        <v>3504</v>
      </c>
      <c r="J2719" s="67">
        <v>-7.7226800000000004</v>
      </c>
      <c r="K2719" s="67">
        <v>109.9468</v>
      </c>
    </row>
    <row r="2720" spans="1:11" ht="14.5">
      <c r="A2720" s="66" t="str">
        <f t="shared" si="42"/>
        <v>GUD BGR WANGON_KALIWANGI</v>
      </c>
      <c r="B2720" s="66" t="s">
        <v>4045</v>
      </c>
      <c r="C2720" s="66" t="s">
        <v>5784</v>
      </c>
      <c r="D2720" s="76" t="s">
        <v>5748</v>
      </c>
      <c r="E2720" s="66" t="s">
        <v>5786</v>
      </c>
      <c r="F2720" s="67">
        <v>9.3800000000000008</v>
      </c>
      <c r="G2720" s="67">
        <v>-7.4713700000000003</v>
      </c>
      <c r="H2720" s="67">
        <v>109.104</v>
      </c>
      <c r="I2720" s="66" t="s">
        <v>4026</v>
      </c>
      <c r="J2720" s="67">
        <v>-7.5083200000000003</v>
      </c>
      <c r="K2720" s="67">
        <v>109.0645</v>
      </c>
    </row>
    <row r="2721" spans="1:11" ht="14.5">
      <c r="A2721" s="66" t="str">
        <f t="shared" si="42"/>
        <v>Batang - Kasepuhan_KALIWARENG</v>
      </c>
      <c r="B2721" s="66" t="s">
        <v>120</v>
      </c>
      <c r="C2721" s="66" t="s">
        <v>5784</v>
      </c>
      <c r="D2721" s="76" t="s">
        <v>5752</v>
      </c>
      <c r="E2721" s="66" t="s">
        <v>5786</v>
      </c>
      <c r="F2721" s="67">
        <v>9.3699999999999992</v>
      </c>
      <c r="G2721" s="67">
        <v>-6.97201</v>
      </c>
      <c r="H2721" s="67">
        <v>109.726</v>
      </c>
      <c r="I2721" s="66" t="s">
        <v>54</v>
      </c>
      <c r="J2721" s="67">
        <v>-6.9040600000000003</v>
      </c>
      <c r="K2721" s="67">
        <v>109.7085</v>
      </c>
    </row>
    <row r="2722" spans="1:11" ht="14.5">
      <c r="A2722" s="66" t="str">
        <f t="shared" si="42"/>
        <v>GPP PURWOREJO_KALIWATUBUMI</v>
      </c>
      <c r="B2722" s="66" t="s">
        <v>3630</v>
      </c>
      <c r="C2722" s="66" t="s">
        <v>5784</v>
      </c>
      <c r="D2722" s="76" t="s">
        <v>5749</v>
      </c>
      <c r="E2722" s="66" t="s">
        <v>5786</v>
      </c>
      <c r="F2722" s="67">
        <v>4.4400000000000004</v>
      </c>
      <c r="G2722" s="67">
        <v>-7.7152700000000003</v>
      </c>
      <c r="H2722" s="67">
        <v>109.887</v>
      </c>
      <c r="I2722" s="66" t="s">
        <v>3504</v>
      </c>
      <c r="J2722" s="67">
        <v>-7.7226800000000004</v>
      </c>
      <c r="K2722" s="67">
        <v>109.9468</v>
      </c>
    </row>
    <row r="2723" spans="1:11" ht="14.5">
      <c r="A2723" s="66" t="str">
        <f t="shared" si="42"/>
        <v>GPP PURWOREJO_KALIWATUKRANGGAN</v>
      </c>
      <c r="B2723" s="66" t="s">
        <v>3631</v>
      </c>
      <c r="C2723" s="66" t="s">
        <v>5784</v>
      </c>
      <c r="D2723" s="76" t="s">
        <v>5743</v>
      </c>
      <c r="E2723" s="66" t="s">
        <v>5786</v>
      </c>
      <c r="F2723" s="67">
        <v>4.4400000000000004</v>
      </c>
      <c r="G2723" s="67">
        <v>-7.71645</v>
      </c>
      <c r="H2723" s="67">
        <v>109.877</v>
      </c>
      <c r="I2723" s="66" t="s">
        <v>3504</v>
      </c>
      <c r="J2723" s="67">
        <v>-7.7226800000000004</v>
      </c>
      <c r="K2723" s="67">
        <v>109.9468</v>
      </c>
    </row>
    <row r="2724" spans="1:11" ht="14.5">
      <c r="A2724" s="66" t="str">
        <f t="shared" si="42"/>
        <v>Cilacap 1 - Kesugihan_KALIWEDI</v>
      </c>
      <c r="B2724" s="66" t="s">
        <v>1859</v>
      </c>
      <c r="C2724" s="66" t="s">
        <v>5784</v>
      </c>
      <c r="D2724" s="76" t="s">
        <v>5754</v>
      </c>
      <c r="E2724" s="66" t="s">
        <v>5786</v>
      </c>
      <c r="F2724" s="67">
        <v>9.3800000000000008</v>
      </c>
      <c r="G2724" s="67">
        <v>-7.5595299999999996</v>
      </c>
      <c r="H2724" s="67">
        <v>109.229</v>
      </c>
      <c r="I2724" s="66" t="s">
        <v>1829</v>
      </c>
      <c r="J2724" s="67">
        <v>-7.6282100000000002</v>
      </c>
      <c r="K2724" s="67">
        <v>109.1144</v>
      </c>
    </row>
    <row r="2725" spans="1:11" ht="14.5">
      <c r="A2725" s="66" t="str">
        <f t="shared" si="42"/>
        <v>Sragen 1 - Ngrampal_KALIWEDI</v>
      </c>
      <c r="B2725" s="66" t="s">
        <v>1859</v>
      </c>
      <c r="C2725" s="66" t="s">
        <v>5784</v>
      </c>
      <c r="D2725" s="76" t="s">
        <v>5739</v>
      </c>
      <c r="E2725" s="66" t="s">
        <v>5786</v>
      </c>
      <c r="F2725" s="67">
        <v>66.78</v>
      </c>
      <c r="G2725" s="67">
        <v>-7.4322600000000003</v>
      </c>
      <c r="H2725" s="67">
        <v>111.1</v>
      </c>
      <c r="I2725" s="66" t="s">
        <v>5161</v>
      </c>
      <c r="J2725" s="67">
        <v>-7.4020799999999998</v>
      </c>
      <c r="K2725" s="67">
        <v>111.0612</v>
      </c>
    </row>
    <row r="2726" spans="1:11" ht="14.5">
      <c r="A2726" s="66" t="str">
        <f t="shared" si="42"/>
        <v>GUDANG DEMAK 2_KALIWENANG</v>
      </c>
      <c r="B2726" s="66" t="s">
        <v>4103</v>
      </c>
      <c r="C2726" s="66" t="s">
        <v>5784</v>
      </c>
      <c r="D2726" s="76" t="s">
        <v>5751</v>
      </c>
      <c r="E2726" s="66" t="s">
        <v>5786</v>
      </c>
      <c r="F2726" s="67">
        <v>53.45</v>
      </c>
      <c r="G2726" s="67">
        <v>-7.0988600000000002</v>
      </c>
      <c r="H2726" s="67">
        <v>110.63</v>
      </c>
      <c r="I2726" s="66" t="s">
        <v>4087</v>
      </c>
      <c r="J2726" s="67">
        <v>-7.0231700000000004</v>
      </c>
      <c r="K2726" s="67">
        <v>110.50660000000001</v>
      </c>
    </row>
    <row r="2727" spans="1:11" ht="14.5">
      <c r="A2727" s="66" t="str">
        <f t="shared" si="42"/>
        <v>BGR PURBALINGGA_KALIWINASUH</v>
      </c>
      <c r="B2727" s="66" t="s">
        <v>892</v>
      </c>
      <c r="C2727" s="66" t="s">
        <v>5784</v>
      </c>
      <c r="D2727" s="76" t="s">
        <v>5748</v>
      </c>
      <c r="E2727" s="66" t="s">
        <v>5786</v>
      </c>
      <c r="F2727" s="67">
        <v>10.28</v>
      </c>
      <c r="G2727" s="67">
        <v>-7.4544499999999996</v>
      </c>
      <c r="H2727" s="67">
        <v>109.467</v>
      </c>
      <c r="I2727" s="66" t="s">
        <v>856</v>
      </c>
      <c r="J2727" s="67">
        <v>-7.4180900000000003</v>
      </c>
      <c r="K2727" s="67">
        <v>109.37690000000001</v>
      </c>
    </row>
    <row r="2728" spans="1:11" ht="14.5">
      <c r="A2728" s="66" t="str">
        <f t="shared" si="42"/>
        <v>Wonosobo - Leksono_KALIWIRO</v>
      </c>
      <c r="B2728" s="66" t="s">
        <v>5616</v>
      </c>
      <c r="C2728" s="66" t="s">
        <v>5784</v>
      </c>
      <c r="D2728" s="76" t="s">
        <v>5745</v>
      </c>
      <c r="E2728" s="66" t="s">
        <v>5786</v>
      </c>
      <c r="F2728" s="67">
        <v>7.7</v>
      </c>
      <c r="G2728" s="67">
        <v>-7.4653299999999998</v>
      </c>
      <c r="H2728" s="67">
        <v>109.854</v>
      </c>
      <c r="I2728" s="66" t="s">
        <v>5583</v>
      </c>
      <c r="J2728" s="67">
        <v>-7.4236599999999999</v>
      </c>
      <c r="K2728" s="67">
        <v>109.8591</v>
      </c>
    </row>
    <row r="2729" spans="1:11" ht="14.5">
      <c r="A2729" s="66" t="str">
        <f t="shared" si="42"/>
        <v>UPP SEMARANG_KALIWIRU</v>
      </c>
      <c r="B2729" s="66" t="s">
        <v>5508</v>
      </c>
      <c r="C2729" s="66" t="s">
        <v>5784</v>
      </c>
      <c r="D2729" s="76" t="s">
        <v>5769</v>
      </c>
      <c r="E2729" s="66" t="s">
        <v>5786</v>
      </c>
      <c r="F2729" s="67">
        <v>1.22</v>
      </c>
      <c r="G2729" s="67">
        <v>-7.0184600000000001</v>
      </c>
      <c r="H2729" s="67">
        <v>110.423</v>
      </c>
      <c r="I2729" s="66" t="s">
        <v>5495</v>
      </c>
      <c r="J2729" s="67">
        <v>-6.9489400000000003</v>
      </c>
      <c r="K2729" s="67">
        <v>110.42059999999999</v>
      </c>
    </row>
    <row r="2730" spans="1:11" ht="14.5">
      <c r="A2730" s="66" t="str">
        <f t="shared" si="42"/>
        <v>Brebes 1 - Wonosari_KALIWLINGI</v>
      </c>
      <c r="B2730" s="66" t="s">
        <v>1595</v>
      </c>
      <c r="C2730" s="66" t="s">
        <v>5784</v>
      </c>
      <c r="D2730" s="76" t="s">
        <v>5769</v>
      </c>
      <c r="E2730" s="66" t="s">
        <v>5786</v>
      </c>
      <c r="F2730" s="67">
        <v>20.92</v>
      </c>
      <c r="G2730" s="67">
        <v>-6.7938299999999998</v>
      </c>
      <c r="H2730" s="67">
        <v>109.042</v>
      </c>
      <c r="I2730" s="66" t="s">
        <v>1567</v>
      </c>
      <c r="J2730" s="67">
        <v>-6.86754</v>
      </c>
      <c r="K2730" s="67">
        <v>108.9863</v>
      </c>
    </row>
    <row r="2731" spans="1:11" ht="14.5">
      <c r="A2731" s="66" t="str">
        <f t="shared" si="42"/>
        <v>GPP SRAGEN_KALIWULUH</v>
      </c>
      <c r="B2731" s="66" t="s">
        <v>3935</v>
      </c>
      <c r="C2731" s="66" t="s">
        <v>5784</v>
      </c>
      <c r="D2731" s="76" t="s">
        <v>5763</v>
      </c>
      <c r="E2731" s="66" t="s">
        <v>5786</v>
      </c>
      <c r="F2731" s="67">
        <v>21.59</v>
      </c>
      <c r="G2731" s="67">
        <v>-7.508</v>
      </c>
      <c r="H2731" s="67">
        <v>110.94</v>
      </c>
      <c r="I2731" s="66" t="s">
        <v>3898</v>
      </c>
      <c r="J2731" s="67">
        <v>-7.4936100000000003</v>
      </c>
      <c r="K2731" s="67">
        <v>110.9278</v>
      </c>
    </row>
    <row r="2732" spans="1:11" ht="14.5">
      <c r="A2732" s="66" t="str">
        <f t="shared" si="42"/>
        <v>Wonosobo - Leksono_KALIWULUH</v>
      </c>
      <c r="B2732" s="66" t="s">
        <v>3935</v>
      </c>
      <c r="C2732" s="66" t="s">
        <v>5784</v>
      </c>
      <c r="D2732" s="76" t="s">
        <v>5752</v>
      </c>
      <c r="E2732" s="66" t="s">
        <v>5786</v>
      </c>
      <c r="F2732" s="67">
        <v>7.7</v>
      </c>
      <c r="G2732" s="67">
        <v>-7.4831899999999996</v>
      </c>
      <c r="H2732" s="67">
        <v>110.02500000000001</v>
      </c>
      <c r="I2732" s="66" t="s">
        <v>5583</v>
      </c>
      <c r="J2732" s="67">
        <v>-7.4236599999999999</v>
      </c>
      <c r="K2732" s="67">
        <v>109.8591</v>
      </c>
    </row>
    <row r="2733" spans="1:11" ht="14.5">
      <c r="A2733" s="66" t="str">
        <f t="shared" si="42"/>
        <v>Boyolali_KALIWUNGU</v>
      </c>
      <c r="B2733" s="66" t="s">
        <v>1438</v>
      </c>
      <c r="C2733" s="66" t="s">
        <v>5784</v>
      </c>
      <c r="D2733" s="76" t="s">
        <v>5758</v>
      </c>
      <c r="E2733" s="66" t="s">
        <v>5786</v>
      </c>
      <c r="F2733" s="67">
        <v>10.51</v>
      </c>
      <c r="G2733" s="67">
        <v>-7.46401</v>
      </c>
      <c r="H2733" s="67">
        <v>110.625</v>
      </c>
      <c r="I2733" s="66" t="s">
        <v>1370</v>
      </c>
      <c r="J2733" s="67">
        <v>-7.5381099999999996</v>
      </c>
      <c r="K2733" s="67">
        <v>110.6292</v>
      </c>
    </row>
    <row r="2734" spans="1:11" ht="14.5">
      <c r="A2734" s="66" t="str">
        <f t="shared" si="42"/>
        <v>Brebes GPP_KALIWUNGU</v>
      </c>
      <c r="B2734" s="66" t="s">
        <v>1438</v>
      </c>
      <c r="C2734" s="66" t="s">
        <v>5784</v>
      </c>
      <c r="D2734" s="76" t="s">
        <v>5744</v>
      </c>
      <c r="E2734" s="66" t="s">
        <v>5786</v>
      </c>
      <c r="F2734" s="67">
        <v>11.25</v>
      </c>
      <c r="G2734" s="67">
        <v>-7.0775399999999999</v>
      </c>
      <c r="H2734" s="67">
        <v>109.065</v>
      </c>
      <c r="I2734" s="66" t="s">
        <v>1667</v>
      </c>
      <c r="J2734" s="67">
        <v>-7.1220699999999999</v>
      </c>
      <c r="K2734" s="67">
        <v>108.9847</v>
      </c>
    </row>
    <row r="2735" spans="1:11" ht="14.5">
      <c r="A2735" s="66" t="str">
        <f t="shared" si="42"/>
        <v>GD PSP Cilacap_KALIWUNGU</v>
      </c>
      <c r="B2735" s="66" t="s">
        <v>1438</v>
      </c>
      <c r="C2735" s="66" t="s">
        <v>5784</v>
      </c>
      <c r="D2735" s="76" t="s">
        <v>5737</v>
      </c>
      <c r="E2735" s="66" t="s">
        <v>5786</v>
      </c>
      <c r="F2735" s="67">
        <v>20.29</v>
      </c>
      <c r="G2735" s="67">
        <v>-7.5624500000000001</v>
      </c>
      <c r="H2735" s="67">
        <v>108.803</v>
      </c>
      <c r="I2735" s="66" t="s">
        <v>2114</v>
      </c>
      <c r="J2735" s="67">
        <v>-7.3791900000000004</v>
      </c>
      <c r="K2735" s="67">
        <v>108.8021</v>
      </c>
    </row>
    <row r="2736" spans="1:11" ht="14.5">
      <c r="A2736" s="66" t="str">
        <f t="shared" si="42"/>
        <v>GPP KEBUMEN_KALIWUNGU</v>
      </c>
      <c r="B2736" s="66" t="s">
        <v>1438</v>
      </c>
      <c r="C2736" s="66" t="s">
        <v>5784</v>
      </c>
      <c r="D2736" s="76" t="s">
        <v>5765</v>
      </c>
      <c r="E2736" s="66" t="s">
        <v>5786</v>
      </c>
      <c r="F2736" s="67">
        <v>10.28</v>
      </c>
      <c r="G2736" s="67">
        <v>-7.49132</v>
      </c>
      <c r="H2736" s="67">
        <v>109.506</v>
      </c>
      <c r="I2736" s="66" t="s">
        <v>2714</v>
      </c>
      <c r="J2736" s="67">
        <v>-7.6109200000000001</v>
      </c>
      <c r="K2736" s="67">
        <v>109.5078</v>
      </c>
    </row>
    <row r="2737" spans="1:11" ht="14.5">
      <c r="A2737" s="66" t="str">
        <f t="shared" si="42"/>
        <v>GPP KEBUMEN_KALIWUNGU</v>
      </c>
      <c r="B2737" s="66" t="s">
        <v>1438</v>
      </c>
      <c r="C2737" s="66" t="s">
        <v>5784</v>
      </c>
      <c r="D2737" s="76" t="s">
        <v>5741</v>
      </c>
      <c r="E2737" s="66" t="s">
        <v>5786</v>
      </c>
      <c r="F2737" s="67">
        <v>15.69</v>
      </c>
      <c r="G2737" s="67">
        <v>-7.7262000000000004</v>
      </c>
      <c r="H2737" s="67">
        <v>109.628</v>
      </c>
      <c r="I2737" s="66" t="s">
        <v>2714</v>
      </c>
      <c r="J2737" s="67">
        <v>-7.6109200000000001</v>
      </c>
      <c r="K2737" s="67">
        <v>109.5078</v>
      </c>
    </row>
    <row r="2738" spans="1:11" ht="14.5">
      <c r="A2738" s="66" t="str">
        <f t="shared" si="42"/>
        <v>Kudus - Kaliwungu_KALIWUNGU</v>
      </c>
      <c r="B2738" s="66" t="s">
        <v>1438</v>
      </c>
      <c r="C2738" s="66" t="s">
        <v>5784</v>
      </c>
      <c r="D2738" s="76" t="s">
        <v>5767</v>
      </c>
      <c r="E2738" s="66" t="s">
        <v>5786</v>
      </c>
      <c r="F2738" s="67">
        <v>13.38</v>
      </c>
      <c r="G2738" s="67">
        <v>-6.7695299999999996</v>
      </c>
      <c r="H2738" s="67">
        <v>110.795</v>
      </c>
      <c r="I2738" s="66" t="s">
        <v>4381</v>
      </c>
      <c r="J2738" s="67">
        <v>-6.8014900000000003</v>
      </c>
      <c r="K2738" s="67">
        <v>110.82510000000001</v>
      </c>
    </row>
    <row r="2739" spans="1:11" ht="14.5">
      <c r="A2739" s="66" t="str">
        <f t="shared" si="42"/>
        <v>Wonosobo - Leksono_KALIWUNGU</v>
      </c>
      <c r="B2739" s="66" t="s">
        <v>1438</v>
      </c>
      <c r="C2739" s="66" t="s">
        <v>5784</v>
      </c>
      <c r="D2739" s="76" t="s">
        <v>5752</v>
      </c>
      <c r="E2739" s="66" t="s">
        <v>5786</v>
      </c>
      <c r="F2739" s="67">
        <v>4.4400000000000004</v>
      </c>
      <c r="G2739" s="67">
        <v>-7.5447499999999996</v>
      </c>
      <c r="H2739" s="67">
        <v>109.94199999999999</v>
      </c>
      <c r="I2739" s="66" t="s">
        <v>5583</v>
      </c>
      <c r="J2739" s="67">
        <v>-7.4236599999999999</v>
      </c>
      <c r="K2739" s="67">
        <v>109.8591</v>
      </c>
    </row>
    <row r="2740" spans="1:11" ht="14.5">
      <c r="A2740" s="66" t="str">
        <f t="shared" si="42"/>
        <v>GPP PURWOREJO_KALIWUNGUKIDUL</v>
      </c>
      <c r="B2740" s="66" t="s">
        <v>3632</v>
      </c>
      <c r="C2740" s="66" t="s">
        <v>5784</v>
      </c>
      <c r="D2740" s="76" t="s">
        <v>5755</v>
      </c>
      <c r="E2740" s="66" t="s">
        <v>5786</v>
      </c>
      <c r="F2740" s="67">
        <v>4.4400000000000004</v>
      </c>
      <c r="G2740" s="67">
        <v>-7.8305100000000003</v>
      </c>
      <c r="H2740" s="67">
        <v>109.931</v>
      </c>
      <c r="I2740" s="66" t="s">
        <v>3504</v>
      </c>
      <c r="J2740" s="67">
        <v>-7.7226800000000004</v>
      </c>
      <c r="K2740" s="67">
        <v>109.9468</v>
      </c>
    </row>
    <row r="2741" spans="1:11" ht="14.5">
      <c r="A2741" s="66" t="str">
        <f t="shared" si="42"/>
        <v>GPP PURWOREJO_KALIWUNGULOR</v>
      </c>
      <c r="B2741" s="66" t="s">
        <v>3633</v>
      </c>
      <c r="C2741" s="66" t="s">
        <v>5784</v>
      </c>
      <c r="D2741" s="76" t="s">
        <v>5758</v>
      </c>
      <c r="E2741" s="66" t="s">
        <v>5786</v>
      </c>
      <c r="F2741" s="67">
        <v>4.4400000000000004</v>
      </c>
      <c r="G2741" s="67">
        <v>-7.8234199999999996</v>
      </c>
      <c r="H2741" s="67">
        <v>109.93</v>
      </c>
      <c r="I2741" s="66" t="s">
        <v>3504</v>
      </c>
      <c r="J2741" s="67">
        <v>-7.7226800000000004</v>
      </c>
      <c r="K2741" s="67">
        <v>109.9468</v>
      </c>
    </row>
    <row r="2742" spans="1:11" ht="14.5">
      <c r="A2742" s="66" t="str">
        <f t="shared" si="42"/>
        <v>BGR JENARSARI_KALIYOSO</v>
      </c>
      <c r="B2742" s="66" t="s">
        <v>404</v>
      </c>
      <c r="C2742" s="66" t="s">
        <v>5784</v>
      </c>
      <c r="D2742" s="76" t="s">
        <v>5742</v>
      </c>
      <c r="E2742" s="66" t="s">
        <v>5786</v>
      </c>
      <c r="F2742" s="67">
        <v>16.97</v>
      </c>
      <c r="G2742" s="67">
        <v>-6.9239100000000002</v>
      </c>
      <c r="H2742" s="67">
        <v>110.105</v>
      </c>
      <c r="I2742" s="66" t="s">
        <v>346</v>
      </c>
      <c r="J2742" s="67">
        <v>-6.95329</v>
      </c>
      <c r="K2742" s="67">
        <v>110.10129999999999</v>
      </c>
    </row>
    <row r="2743" spans="1:11" ht="14.5">
      <c r="A2743" s="66" t="str">
        <f t="shared" si="42"/>
        <v>Purwodadi 2 - Getas_KALONGAN</v>
      </c>
      <c r="B2743" s="66" t="s">
        <v>4966</v>
      </c>
      <c r="C2743" s="66" t="s">
        <v>5784</v>
      </c>
      <c r="D2743" s="76" t="s">
        <v>5738</v>
      </c>
      <c r="E2743" s="66" t="s">
        <v>5786</v>
      </c>
      <c r="F2743" s="67">
        <v>53.45</v>
      </c>
      <c r="G2743" s="67">
        <v>-7.1053800000000003</v>
      </c>
      <c r="H2743" s="67">
        <v>110.91800000000001</v>
      </c>
      <c r="I2743" s="66" t="s">
        <v>4962</v>
      </c>
      <c r="J2743" s="67">
        <v>-7.0704399999999996</v>
      </c>
      <c r="K2743" s="67">
        <v>110.93300000000001</v>
      </c>
    </row>
    <row r="2744" spans="1:11" ht="14.5">
      <c r="A2744" s="66" t="str">
        <f t="shared" si="42"/>
        <v>Semarang - Kalikuning_KALONGAN</v>
      </c>
      <c r="B2744" s="66" t="s">
        <v>4966</v>
      </c>
      <c r="C2744" s="66" t="s">
        <v>5784</v>
      </c>
      <c r="D2744" s="76" t="s">
        <v>5753</v>
      </c>
      <c r="E2744" s="66" t="s">
        <v>5786</v>
      </c>
      <c r="F2744" s="67">
        <v>10.51</v>
      </c>
      <c r="G2744" s="67">
        <v>-7.1386000000000003</v>
      </c>
      <c r="H2744" s="67">
        <v>110.44499999999999</v>
      </c>
      <c r="I2744" s="66" t="s">
        <v>5061</v>
      </c>
      <c r="J2744" s="67">
        <v>-7.1833299999999998</v>
      </c>
      <c r="K2744" s="67">
        <v>110.4721</v>
      </c>
    </row>
    <row r="2745" spans="1:11" ht="14.5">
      <c r="A2745" s="66" t="str">
        <f t="shared" si="42"/>
        <v>GPP SRAGEN_KALORAN</v>
      </c>
      <c r="B2745" s="66" t="s">
        <v>3936</v>
      </c>
      <c r="C2745" s="66" t="s">
        <v>5784</v>
      </c>
      <c r="D2745" s="76" t="s">
        <v>5745</v>
      </c>
      <c r="E2745" s="66" t="s">
        <v>5786</v>
      </c>
      <c r="F2745" s="67">
        <v>66.78</v>
      </c>
      <c r="G2745" s="67">
        <v>-7.4011500000000003</v>
      </c>
      <c r="H2745" s="67">
        <v>110.803</v>
      </c>
      <c r="I2745" s="66" t="s">
        <v>3898</v>
      </c>
      <c r="J2745" s="67">
        <v>-7.4936100000000003</v>
      </c>
      <c r="K2745" s="67">
        <v>110.9278</v>
      </c>
    </row>
    <row r="2746" spans="1:11" ht="14.5">
      <c r="A2746" s="66" t="str">
        <f t="shared" si="42"/>
        <v>Temanggung_KALORAN</v>
      </c>
      <c r="B2746" s="66" t="s">
        <v>3936</v>
      </c>
      <c r="C2746" s="66" t="s">
        <v>5784</v>
      </c>
      <c r="D2746" s="76" t="s">
        <v>5739</v>
      </c>
      <c r="E2746" s="66" t="s">
        <v>5786</v>
      </c>
      <c r="F2746" s="67">
        <v>9.5500000000000007</v>
      </c>
      <c r="G2746" s="67">
        <v>-7.2524199999999999</v>
      </c>
      <c r="H2746" s="67">
        <v>110.247</v>
      </c>
      <c r="I2746" s="66" t="s">
        <v>5294</v>
      </c>
      <c r="J2746" s="67">
        <v>-7.3036099999999999</v>
      </c>
      <c r="K2746" s="67">
        <v>110.15309999999999</v>
      </c>
    </row>
    <row r="2747" spans="1:11" ht="14.5">
      <c r="A2747" s="66" t="str">
        <f t="shared" si="42"/>
        <v>Brebes GPP_KAMAL</v>
      </c>
      <c r="B2747" s="66" t="s">
        <v>1739</v>
      </c>
      <c r="C2747" s="66" t="s">
        <v>5784</v>
      </c>
      <c r="D2747" s="76" t="s">
        <v>5741</v>
      </c>
      <c r="E2747" s="66" t="s">
        <v>5786</v>
      </c>
      <c r="F2747" s="67">
        <v>20.92</v>
      </c>
      <c r="G2747" s="67">
        <v>-7.0875899999999996</v>
      </c>
      <c r="H2747" s="67">
        <v>108.90600000000001</v>
      </c>
      <c r="I2747" s="66" t="s">
        <v>1667</v>
      </c>
      <c r="J2747" s="67">
        <v>-7.1220699999999999</v>
      </c>
      <c r="K2747" s="67">
        <v>108.9847</v>
      </c>
    </row>
    <row r="2748" spans="1:11" ht="14.5">
      <c r="A2748" s="66" t="str">
        <f t="shared" si="42"/>
        <v>GPP SUKOHARJO_KAMAL</v>
      </c>
      <c r="B2748" s="66" t="s">
        <v>1739</v>
      </c>
      <c r="C2748" s="66" t="s">
        <v>5784</v>
      </c>
      <c r="D2748" s="76" t="s">
        <v>5763</v>
      </c>
      <c r="E2748" s="66" t="s">
        <v>5786</v>
      </c>
      <c r="F2748" s="67">
        <v>14.71</v>
      </c>
      <c r="G2748" s="67">
        <v>-7.7709999999999999</v>
      </c>
      <c r="H2748" s="67">
        <v>110.81699999999999</v>
      </c>
      <c r="I2748" s="66" t="s">
        <v>3993</v>
      </c>
      <c r="J2748" s="67">
        <v>-7.7412599999999996</v>
      </c>
      <c r="K2748" s="67">
        <v>110.8785</v>
      </c>
    </row>
    <row r="2749" spans="1:11" ht="14.5">
      <c r="A2749" s="66" t="str">
        <f t="shared" si="42"/>
        <v>Batang - Kasepuhan_KAMBANGAN</v>
      </c>
      <c r="B2749" s="66" t="s">
        <v>121</v>
      </c>
      <c r="C2749" s="66" t="s">
        <v>5784</v>
      </c>
      <c r="D2749" s="76" t="s">
        <v>5741</v>
      </c>
      <c r="E2749" s="66" t="s">
        <v>5786</v>
      </c>
      <c r="F2749" s="67">
        <v>9.3699999999999992</v>
      </c>
      <c r="G2749" s="67">
        <v>-7.0843800000000003</v>
      </c>
      <c r="H2749" s="67">
        <v>109.806</v>
      </c>
      <c r="I2749" s="66" t="s">
        <v>54</v>
      </c>
      <c r="J2749" s="67">
        <v>-6.9040600000000003</v>
      </c>
      <c r="K2749" s="67">
        <v>109.7085</v>
      </c>
    </row>
    <row r="2750" spans="1:11" ht="14.5">
      <c r="A2750" s="66" t="str">
        <f t="shared" si="42"/>
        <v>Brebes GPP_KAMBANGAN</v>
      </c>
      <c r="B2750" s="66" t="s">
        <v>121</v>
      </c>
      <c r="C2750" s="66" t="s">
        <v>5784</v>
      </c>
      <c r="D2750" s="76" t="s">
        <v>5763</v>
      </c>
      <c r="E2750" s="66" t="s">
        <v>5786</v>
      </c>
      <c r="F2750" s="67">
        <v>11.25</v>
      </c>
      <c r="G2750" s="67">
        <v>-7.0206200000000001</v>
      </c>
      <c r="H2750" s="67">
        <v>109.11499999999999</v>
      </c>
      <c r="I2750" s="66" t="s">
        <v>1667</v>
      </c>
      <c r="J2750" s="67">
        <v>-7.1220699999999999</v>
      </c>
      <c r="K2750" s="67">
        <v>108.9847</v>
      </c>
    </row>
    <row r="2751" spans="1:11" ht="14.5">
      <c r="A2751" s="66" t="str">
        <f t="shared" si="42"/>
        <v>Wonosobo - Leksono_KAMBANGAN</v>
      </c>
      <c r="B2751" s="66" t="s">
        <v>121</v>
      </c>
      <c r="C2751" s="66" t="s">
        <v>5784</v>
      </c>
      <c r="D2751" s="76" t="s">
        <v>5746</v>
      </c>
      <c r="E2751" s="66" t="s">
        <v>5786</v>
      </c>
      <c r="F2751" s="67">
        <v>4.4400000000000004</v>
      </c>
      <c r="G2751" s="67">
        <v>-7.5295199999999998</v>
      </c>
      <c r="H2751" s="67">
        <v>109.893</v>
      </c>
      <c r="I2751" s="66" t="s">
        <v>5583</v>
      </c>
      <c r="J2751" s="67">
        <v>-7.4236599999999999</v>
      </c>
      <c r="K2751" s="67">
        <v>109.8591</v>
      </c>
    </row>
    <row r="2752" spans="1:11" ht="14.5">
      <c r="A2752" s="66" t="str">
        <f t="shared" si="42"/>
        <v>GPP KEBUMEN_KAMBANGSARI</v>
      </c>
      <c r="B2752" s="66" t="s">
        <v>2774</v>
      </c>
      <c r="C2752" s="66" t="s">
        <v>5784</v>
      </c>
      <c r="D2752" s="76" t="s">
        <v>5738</v>
      </c>
      <c r="E2752" s="66" t="s">
        <v>5786</v>
      </c>
      <c r="F2752" s="67">
        <v>15.69</v>
      </c>
      <c r="G2752" s="67">
        <v>-7.6531500000000001</v>
      </c>
      <c r="H2752" s="67">
        <v>109.694</v>
      </c>
      <c r="I2752" s="66" t="s">
        <v>2714</v>
      </c>
      <c r="J2752" s="67">
        <v>-7.6109200000000001</v>
      </c>
      <c r="K2752" s="67">
        <v>109.5078</v>
      </c>
    </row>
    <row r="2753" spans="1:11" ht="14.5">
      <c r="A2753" s="66" t="str">
        <f t="shared" si="42"/>
        <v>GPP PURWOREJO_KAMIJORO</v>
      </c>
      <c r="B2753" s="66" t="s">
        <v>3634</v>
      </c>
      <c r="C2753" s="66" t="s">
        <v>5784</v>
      </c>
      <c r="D2753" s="76" t="s">
        <v>5744</v>
      </c>
      <c r="E2753" s="66" t="s">
        <v>5786</v>
      </c>
      <c r="F2753" s="67">
        <v>4.4400000000000004</v>
      </c>
      <c r="G2753" s="67">
        <v>-7.6023800000000001</v>
      </c>
      <c r="H2753" s="67">
        <v>110.07299999999999</v>
      </c>
      <c r="I2753" s="66" t="s">
        <v>3504</v>
      </c>
      <c r="J2753" s="67">
        <v>-7.7226800000000004</v>
      </c>
      <c r="K2753" s="67">
        <v>109.9468</v>
      </c>
    </row>
    <row r="2754" spans="1:11" ht="14.5">
      <c r="A2754" s="66" t="str">
        <f t="shared" ref="A2754:A2817" si="43">CONCATENATE(I2754,"_",B2754)</f>
        <v>Blora 3 Bangkle_KAMOLAN</v>
      </c>
      <c r="B2754" s="66" t="s">
        <v>1203</v>
      </c>
      <c r="C2754" s="66" t="s">
        <v>5784</v>
      </c>
      <c r="D2754" s="76" t="s">
        <v>5738</v>
      </c>
      <c r="E2754" s="66" t="s">
        <v>5786</v>
      </c>
      <c r="F2754" s="67">
        <v>44.23</v>
      </c>
      <c r="G2754" s="67">
        <v>-6.9941500000000003</v>
      </c>
      <c r="H2754" s="67">
        <v>111.41500000000001</v>
      </c>
      <c r="I2754" s="66" t="s">
        <v>1166</v>
      </c>
      <c r="J2754" s="67">
        <v>-6.9716199999999997</v>
      </c>
      <c r="K2754" s="67">
        <v>111.4388</v>
      </c>
    </row>
    <row r="2755" spans="1:11" ht="14.5">
      <c r="A2755" s="66" t="str">
        <f t="shared" si="43"/>
        <v>GPP MAGELANG_KAMONGAN</v>
      </c>
      <c r="B2755" s="66" t="s">
        <v>3176</v>
      </c>
      <c r="C2755" s="66" t="s">
        <v>5784</v>
      </c>
      <c r="D2755" s="76" t="s">
        <v>5738</v>
      </c>
      <c r="E2755" s="66" t="s">
        <v>5786</v>
      </c>
      <c r="F2755" s="67">
        <v>7.61</v>
      </c>
      <c r="G2755" s="67">
        <v>-7.6025400000000003</v>
      </c>
      <c r="H2755" s="67">
        <v>110.357</v>
      </c>
      <c r="I2755" s="66" t="s">
        <v>3103</v>
      </c>
      <c r="J2755" s="67">
        <v>-7.3955399999999996</v>
      </c>
      <c r="K2755" s="67">
        <v>110.24469999999999</v>
      </c>
    </row>
    <row r="2756" spans="1:11" ht="14.5">
      <c r="A2756" s="66" t="str">
        <f t="shared" si="43"/>
        <v>GPP PEKALONGAN_KAMPIL</v>
      </c>
      <c r="B2756" s="66" t="s">
        <v>3411</v>
      </c>
      <c r="C2756" s="66" t="s">
        <v>5784</v>
      </c>
      <c r="D2756" s="76" t="s">
        <v>5765</v>
      </c>
      <c r="E2756" s="66" t="s">
        <v>5786</v>
      </c>
      <c r="F2756" s="67">
        <v>5.84</v>
      </c>
      <c r="G2756" s="67">
        <v>-6.89879</v>
      </c>
      <c r="H2756" s="67">
        <v>109.61499999999999</v>
      </c>
      <c r="I2756" s="66" t="s">
        <v>3376</v>
      </c>
      <c r="J2756" s="67">
        <v>-6.8898999999999999</v>
      </c>
      <c r="K2756" s="67">
        <v>109.6589</v>
      </c>
    </row>
    <row r="2757" spans="1:11" ht="14.5">
      <c r="A2757" s="66" t="str">
        <f t="shared" si="43"/>
        <v>GPP KARANGANYAR_KAMPUNGBARU</v>
      </c>
      <c r="B2757" s="66" t="s">
        <v>2664</v>
      </c>
      <c r="C2757" s="66" t="s">
        <v>5784</v>
      </c>
      <c r="D2757" s="76" t="s">
        <v>5746</v>
      </c>
      <c r="E2757" s="66" t="s">
        <v>5786</v>
      </c>
      <c r="F2757" s="67">
        <v>0.39</v>
      </c>
      <c r="G2757" s="67">
        <v>-7.5685599999999997</v>
      </c>
      <c r="H2757" s="67">
        <v>110.828</v>
      </c>
      <c r="I2757" s="66" t="s">
        <v>2633</v>
      </c>
      <c r="J2757" s="67">
        <v>-7.5687199999999999</v>
      </c>
      <c r="K2757" s="67">
        <v>110.8749</v>
      </c>
    </row>
    <row r="2758" spans="1:11" ht="14.5">
      <c r="A2758" s="66" t="str">
        <f t="shared" si="43"/>
        <v>GD PSP Cilacap_KAMULYAN</v>
      </c>
      <c r="B2758" s="66" t="s">
        <v>2162</v>
      </c>
      <c r="C2758" s="66" t="s">
        <v>5784</v>
      </c>
      <c r="D2758" s="76" t="s">
        <v>5760</v>
      </c>
      <c r="E2758" s="66" t="s">
        <v>5786</v>
      </c>
      <c r="F2758" s="67">
        <v>20.29</v>
      </c>
      <c r="G2758" s="67">
        <v>-7.51938</v>
      </c>
      <c r="H2758" s="67">
        <v>108.877</v>
      </c>
      <c r="I2758" s="66" t="s">
        <v>2114</v>
      </c>
      <c r="J2758" s="67">
        <v>-7.3791900000000004</v>
      </c>
      <c r="K2758" s="67">
        <v>108.8021</v>
      </c>
    </row>
    <row r="2759" spans="1:11" ht="14.5">
      <c r="A2759" s="66" t="str">
        <f t="shared" si="43"/>
        <v>GPP KEBUMEN_KAMULYAN</v>
      </c>
      <c r="B2759" s="66" t="s">
        <v>2162</v>
      </c>
      <c r="C2759" s="66" t="s">
        <v>5784</v>
      </c>
      <c r="D2759" s="76" t="s">
        <v>5738</v>
      </c>
      <c r="E2759" s="66" t="s">
        <v>5786</v>
      </c>
      <c r="F2759" s="67">
        <v>15.69</v>
      </c>
      <c r="G2759" s="67">
        <v>-7.7000900000000003</v>
      </c>
      <c r="H2759" s="67">
        <v>109.502</v>
      </c>
      <c r="I2759" s="66" t="s">
        <v>2714</v>
      </c>
      <c r="J2759" s="67">
        <v>-7.6109200000000001</v>
      </c>
      <c r="K2759" s="67">
        <v>109.5078</v>
      </c>
    </row>
    <row r="2760" spans="1:11" ht="14.5">
      <c r="A2760" s="66" t="str">
        <f t="shared" si="43"/>
        <v>Kebumen - Purbowangi_KAMULYAN</v>
      </c>
      <c r="B2760" s="66" t="s">
        <v>2162</v>
      </c>
      <c r="C2760" s="66" t="s">
        <v>5784</v>
      </c>
      <c r="D2760" s="76" t="s">
        <v>5753</v>
      </c>
      <c r="E2760" s="66" t="s">
        <v>5786</v>
      </c>
      <c r="F2760" s="67">
        <v>9.3800000000000008</v>
      </c>
      <c r="G2760" s="67">
        <v>-7.6084399999999999</v>
      </c>
      <c r="H2760" s="67">
        <v>109.4033</v>
      </c>
      <c r="I2760" s="66" t="s">
        <v>4274</v>
      </c>
      <c r="J2760" s="67">
        <v>-7.6099800000000002</v>
      </c>
      <c r="K2760" s="67">
        <v>109.48480000000001</v>
      </c>
    </row>
    <row r="2761" spans="1:11" ht="14.5">
      <c r="A2761" s="66" t="str">
        <f t="shared" si="43"/>
        <v>Jepara - Mayong_KANCILAN</v>
      </c>
      <c r="B2761" s="66" t="s">
        <v>4186</v>
      </c>
      <c r="C2761" s="66" t="s">
        <v>5784</v>
      </c>
      <c r="D2761" s="76" t="s">
        <v>5765</v>
      </c>
      <c r="E2761" s="66" t="s">
        <v>5786</v>
      </c>
      <c r="F2761" s="67">
        <v>10.32</v>
      </c>
      <c r="G2761" s="67">
        <v>-6.4873000000000003</v>
      </c>
      <c r="H2761" s="67">
        <v>110.785</v>
      </c>
      <c r="I2761" s="66" t="s">
        <v>4145</v>
      </c>
      <c r="J2761" s="67">
        <v>-6.7420299999999997</v>
      </c>
      <c r="K2761" s="67">
        <v>110.7436</v>
      </c>
    </row>
    <row r="2762" spans="1:11" ht="14.5">
      <c r="A2762" s="66" t="str">
        <f t="shared" si="43"/>
        <v>PML 1BEJI_KANDANG</v>
      </c>
      <c r="B2762" s="66" t="s">
        <v>4726</v>
      </c>
      <c r="C2762" s="66" t="s">
        <v>5784</v>
      </c>
      <c r="D2762" s="76" t="s">
        <v>5741</v>
      </c>
      <c r="E2762" s="66" t="s">
        <v>5786</v>
      </c>
      <c r="F2762" s="67">
        <v>15.73</v>
      </c>
      <c r="G2762" s="67">
        <v>-6.8536400000000004</v>
      </c>
      <c r="H2762" s="67">
        <v>109.501</v>
      </c>
      <c r="I2762" s="66" t="s">
        <v>4705</v>
      </c>
      <c r="J2762" s="67">
        <v>-6.8926100000000003</v>
      </c>
      <c r="K2762" s="67">
        <v>109.4507</v>
      </c>
    </row>
    <row r="2763" spans="1:11" ht="14.5">
      <c r="A2763" s="66" t="str">
        <f t="shared" si="43"/>
        <v>GPP PEKALONGAN_KANDANG PANJANG</v>
      </c>
      <c r="B2763" s="66" t="s">
        <v>3412</v>
      </c>
      <c r="C2763" s="66" t="s">
        <v>5784</v>
      </c>
      <c r="D2763" s="76" t="s">
        <v>5755</v>
      </c>
      <c r="E2763" s="66" t="s">
        <v>5786</v>
      </c>
      <c r="F2763" s="67">
        <v>0.94</v>
      </c>
      <c r="G2763" s="67">
        <v>-6.8666900000000002</v>
      </c>
      <c r="H2763" s="67">
        <v>109.672</v>
      </c>
      <c r="I2763" s="66" t="s">
        <v>3376</v>
      </c>
      <c r="J2763" s="67">
        <v>-6.8898999999999999</v>
      </c>
      <c r="K2763" s="67">
        <v>109.6589</v>
      </c>
    </row>
    <row r="2764" spans="1:11" ht="14.5">
      <c r="A2764" s="66" t="str">
        <f t="shared" si="43"/>
        <v>Qc Purwodadi - Tawangharjo_KANDANGAN</v>
      </c>
      <c r="B2764" s="66" t="s">
        <v>4983</v>
      </c>
      <c r="C2764" s="66" t="s">
        <v>5784</v>
      </c>
      <c r="D2764" s="76" t="s">
        <v>5738</v>
      </c>
      <c r="E2764" s="66" t="s">
        <v>5786</v>
      </c>
      <c r="F2764" s="67">
        <v>53.45</v>
      </c>
      <c r="G2764" s="67">
        <v>-7.11965</v>
      </c>
      <c r="H2764" s="67">
        <v>110.95099999999999</v>
      </c>
      <c r="I2764" s="66" t="s">
        <v>4974</v>
      </c>
      <c r="J2764" s="67">
        <v>-7.0747999999999998</v>
      </c>
      <c r="K2764" s="67">
        <v>110.9586</v>
      </c>
    </row>
    <row r="2765" spans="1:11" ht="14.5">
      <c r="A2765" s="66" t="str">
        <f t="shared" si="43"/>
        <v>Semarang - Kalikuning_KANDANGAN</v>
      </c>
      <c r="B2765" s="66" t="s">
        <v>4983</v>
      </c>
      <c r="C2765" s="66" t="s">
        <v>5784</v>
      </c>
      <c r="D2765" s="76" t="s">
        <v>5738</v>
      </c>
      <c r="E2765" s="66" t="s">
        <v>5786</v>
      </c>
      <c r="F2765" s="67">
        <v>10.51</v>
      </c>
      <c r="G2765" s="67">
        <v>-7.2249299999999996</v>
      </c>
      <c r="H2765" s="67">
        <v>110.468</v>
      </c>
      <c r="I2765" s="66" t="s">
        <v>5061</v>
      </c>
      <c r="J2765" s="67">
        <v>-7.1833299999999998</v>
      </c>
      <c r="K2765" s="67">
        <v>110.4721</v>
      </c>
    </row>
    <row r="2766" spans="1:11" ht="14.5">
      <c r="A2766" s="66" t="str">
        <f t="shared" si="43"/>
        <v>Temanggung_KANDANGAN</v>
      </c>
      <c r="B2766" s="66" t="s">
        <v>4983</v>
      </c>
      <c r="C2766" s="66" t="s">
        <v>5784</v>
      </c>
      <c r="D2766" s="76" t="s">
        <v>5765</v>
      </c>
      <c r="E2766" s="66" t="s">
        <v>5786</v>
      </c>
      <c r="F2766" s="67">
        <v>9.5500000000000007</v>
      </c>
      <c r="G2766" s="67">
        <v>-7.2525599999999999</v>
      </c>
      <c r="H2766" s="67">
        <v>110.19</v>
      </c>
      <c r="I2766" s="66" t="s">
        <v>5294</v>
      </c>
      <c r="J2766" s="67">
        <v>-7.3036099999999999</v>
      </c>
      <c r="K2766" s="67">
        <v>110.15309999999999</v>
      </c>
    </row>
    <row r="2767" spans="1:11" ht="14.5">
      <c r="A2767" s="66" t="str">
        <f t="shared" si="43"/>
        <v>Purbalingga - Kebong_KANDANGGAMPANG</v>
      </c>
      <c r="B2767" s="66" t="s">
        <v>4842</v>
      </c>
      <c r="C2767" s="66" t="s">
        <v>5784</v>
      </c>
      <c r="D2767" s="76" t="s">
        <v>5765</v>
      </c>
      <c r="E2767" s="66" t="s">
        <v>5786</v>
      </c>
      <c r="F2767" s="67">
        <v>7.6</v>
      </c>
      <c r="G2767" s="67">
        <v>-7.3926400000000001</v>
      </c>
      <c r="H2767" s="67">
        <v>109.352</v>
      </c>
      <c r="I2767" s="66" t="s">
        <v>4781</v>
      </c>
      <c r="J2767" s="67">
        <v>-7.4033100000000003</v>
      </c>
      <c r="K2767" s="67">
        <v>109.3588</v>
      </c>
    </row>
    <row r="2768" spans="1:11" ht="14.5">
      <c r="A2768" s="66" t="str">
        <f t="shared" si="43"/>
        <v>GPP PATI_KANDANGMAS</v>
      </c>
      <c r="B2768" s="66" t="s">
        <v>3355</v>
      </c>
      <c r="C2768" s="66" t="s">
        <v>5784</v>
      </c>
      <c r="D2768" s="76" t="s">
        <v>5760</v>
      </c>
      <c r="E2768" s="66" t="s">
        <v>5786</v>
      </c>
      <c r="F2768" s="67">
        <v>13.38</v>
      </c>
      <c r="G2768" s="67">
        <v>-6.7378799999999996</v>
      </c>
      <c r="H2768" s="67">
        <v>110.91500000000001</v>
      </c>
      <c r="I2768" s="66" t="s">
        <v>3337</v>
      </c>
      <c r="J2768" s="67">
        <v>-6.7882499999999997</v>
      </c>
      <c r="K2768" s="67">
        <v>110.9785</v>
      </c>
    </row>
    <row r="2769" spans="1:11" ht="14.5">
      <c r="A2769" s="66" t="str">
        <f t="shared" si="43"/>
        <v>BGR NGLEJOK_KANDANGREJO</v>
      </c>
      <c r="B2769" s="66" t="s">
        <v>798</v>
      </c>
      <c r="C2769" s="66" t="s">
        <v>5784</v>
      </c>
      <c r="D2769" s="76" t="s">
        <v>5739</v>
      </c>
      <c r="E2769" s="66" t="s">
        <v>5786</v>
      </c>
      <c r="F2769" s="67">
        <v>53.45</v>
      </c>
      <c r="G2769" s="67">
        <v>-7.0303100000000001</v>
      </c>
      <c r="H2769" s="67">
        <v>110.83799999999999</v>
      </c>
      <c r="I2769" s="66" t="s">
        <v>775</v>
      </c>
      <c r="J2769" s="67">
        <v>-7.06935</v>
      </c>
      <c r="K2769" s="67">
        <v>110.8802</v>
      </c>
    </row>
    <row r="2770" spans="1:11" ht="14.5">
      <c r="A2770" s="66" t="str">
        <f t="shared" si="43"/>
        <v>Sragen 2 - Sambung Macan_KANDANGSAPI</v>
      </c>
      <c r="B2770" s="66" t="s">
        <v>5214</v>
      </c>
      <c r="C2770" s="66" t="s">
        <v>5784</v>
      </c>
      <c r="D2770" s="76" t="s">
        <v>5752</v>
      </c>
      <c r="E2770" s="66" t="s">
        <v>5786</v>
      </c>
      <c r="F2770" s="67">
        <v>66.78</v>
      </c>
      <c r="G2770" s="67">
        <v>-7.3293100000000004</v>
      </c>
      <c r="H2770" s="67">
        <v>111.134</v>
      </c>
      <c r="I2770" s="66" t="s">
        <v>5203</v>
      </c>
      <c r="J2770" s="67">
        <v>-7.36327</v>
      </c>
      <c r="K2770" s="67">
        <v>111.1177</v>
      </c>
    </row>
    <row r="2771" spans="1:11" ht="14.5">
      <c r="A2771" s="66" t="str">
        <f t="shared" si="43"/>
        <v>PML 1BEJI_KANDANGSERANG</v>
      </c>
      <c r="B2771" s="66" t="s">
        <v>4727</v>
      </c>
      <c r="C2771" s="66" t="s">
        <v>5784</v>
      </c>
      <c r="D2771" s="76" t="s">
        <v>5748</v>
      </c>
      <c r="E2771" s="66" t="s">
        <v>5786</v>
      </c>
      <c r="F2771" s="67">
        <v>5.84</v>
      </c>
      <c r="G2771" s="67">
        <v>-7.12582</v>
      </c>
      <c r="H2771" s="67">
        <v>109.51300000000001</v>
      </c>
      <c r="I2771" s="66" t="s">
        <v>4705</v>
      </c>
      <c r="J2771" s="67">
        <v>-6.8926100000000003</v>
      </c>
      <c r="K2771" s="67">
        <v>109.4507</v>
      </c>
    </row>
    <row r="2772" spans="1:11" ht="14.5">
      <c r="A2772" s="66" t="str">
        <f t="shared" si="43"/>
        <v>GPP BANJARNEGARA_KANDANGWANGI</v>
      </c>
      <c r="B2772" s="66" t="s">
        <v>2406</v>
      </c>
      <c r="C2772" s="66" t="s">
        <v>5784</v>
      </c>
      <c r="D2772" s="76" t="s">
        <v>5748</v>
      </c>
      <c r="E2772" s="66" t="s">
        <v>5786</v>
      </c>
      <c r="F2772" s="67">
        <v>10.28</v>
      </c>
      <c r="G2772" s="67">
        <v>-7.3643599999999996</v>
      </c>
      <c r="H2772" s="67">
        <v>109.651</v>
      </c>
      <c r="I2772" s="66" t="s">
        <v>2357</v>
      </c>
      <c r="J2772" s="67">
        <v>-7.3905900000000004</v>
      </c>
      <c r="K2772" s="67">
        <v>109.7366</v>
      </c>
    </row>
    <row r="2773" spans="1:11" ht="14.5">
      <c r="A2773" s="66" t="str">
        <f t="shared" si="43"/>
        <v>Batang - Kasepuhan_KANDEMAN</v>
      </c>
      <c r="B2773" s="66" t="s">
        <v>122</v>
      </c>
      <c r="C2773" s="66" t="s">
        <v>5784</v>
      </c>
      <c r="D2773" s="76" t="s">
        <v>5756</v>
      </c>
      <c r="E2773" s="66" t="s">
        <v>5786</v>
      </c>
      <c r="F2773" s="67">
        <v>9.3699999999999992</v>
      </c>
      <c r="G2773" s="67">
        <v>-6.9250600000000002</v>
      </c>
      <c r="H2773" s="67">
        <v>109.767</v>
      </c>
      <c r="I2773" s="66" t="s">
        <v>54</v>
      </c>
      <c r="J2773" s="67">
        <v>-6.9040600000000003</v>
      </c>
      <c r="K2773" s="67">
        <v>109.7085</v>
      </c>
    </row>
    <row r="2774" spans="1:11" ht="14.5">
      <c r="A2774" s="66" t="str">
        <f t="shared" si="43"/>
        <v>BGR PURBALINGGA_KANDING</v>
      </c>
      <c r="B2774" s="66" t="s">
        <v>893</v>
      </c>
      <c r="C2774" s="66" t="s">
        <v>5784</v>
      </c>
      <c r="D2774" s="76" t="s">
        <v>5761</v>
      </c>
      <c r="E2774" s="66" t="s">
        <v>5786</v>
      </c>
      <c r="F2774" s="67">
        <v>9.3800000000000008</v>
      </c>
      <c r="G2774" s="67">
        <v>-7.5176100000000003</v>
      </c>
      <c r="H2774" s="67">
        <v>109.346</v>
      </c>
      <c r="I2774" s="66" t="s">
        <v>856</v>
      </c>
      <c r="J2774" s="67">
        <v>-7.4180900000000003</v>
      </c>
      <c r="K2774" s="67">
        <v>109.37690000000001</v>
      </c>
    </row>
    <row r="2775" spans="1:11" ht="14.5">
      <c r="A2775" s="66" t="str">
        <f t="shared" si="43"/>
        <v>GD BGR CANDI SEMARANG_KANDRI</v>
      </c>
      <c r="B2775" s="66" t="s">
        <v>2027</v>
      </c>
      <c r="C2775" s="66" t="s">
        <v>5784</v>
      </c>
      <c r="D2775" s="76" t="s">
        <v>5740</v>
      </c>
      <c r="E2775" s="66" t="s">
        <v>5786</v>
      </c>
      <c r="F2775" s="67">
        <v>1.22</v>
      </c>
      <c r="G2775" s="67">
        <v>-7.0438299999999998</v>
      </c>
      <c r="H2775" s="67">
        <v>110.354</v>
      </c>
      <c r="I2775" s="66" t="s">
        <v>2006</v>
      </c>
      <c r="J2775" s="67">
        <v>-7.0144599999999997</v>
      </c>
      <c r="K2775" s="67">
        <v>110.3477</v>
      </c>
    </row>
    <row r="2776" spans="1:11" ht="14.5">
      <c r="A2776" s="66" t="str">
        <f t="shared" si="43"/>
        <v>GUDANG DEMAK 2_KANGKUNG</v>
      </c>
      <c r="B2776" s="66" t="s">
        <v>4104</v>
      </c>
      <c r="C2776" s="66" t="s">
        <v>5784</v>
      </c>
      <c r="D2776" s="76" t="s">
        <v>5744</v>
      </c>
      <c r="E2776" s="66" t="s">
        <v>5786</v>
      </c>
      <c r="F2776" s="67">
        <v>26.27</v>
      </c>
      <c r="G2776" s="67">
        <v>-7.04894</v>
      </c>
      <c r="H2776" s="67">
        <v>110.521</v>
      </c>
      <c r="I2776" s="66" t="s">
        <v>4087</v>
      </c>
      <c r="J2776" s="67">
        <v>-7.0231700000000004</v>
      </c>
      <c r="K2776" s="67">
        <v>110.50660000000001</v>
      </c>
    </row>
    <row r="2777" spans="1:11" ht="14.5">
      <c r="A2777" s="66" t="str">
        <f t="shared" si="43"/>
        <v>GPP MAGELANG_KANIGORO</v>
      </c>
      <c r="B2777" s="66" t="s">
        <v>3177</v>
      </c>
      <c r="C2777" s="66" t="s">
        <v>5784</v>
      </c>
      <c r="D2777" s="76" t="s">
        <v>5744</v>
      </c>
      <c r="E2777" s="66" t="s">
        <v>5786</v>
      </c>
      <c r="F2777" s="67">
        <v>7.61</v>
      </c>
      <c r="G2777" s="67">
        <v>-7.40524</v>
      </c>
      <c r="H2777" s="67">
        <v>110.34699999999999</v>
      </c>
      <c r="I2777" s="66" t="s">
        <v>3103</v>
      </c>
      <c r="J2777" s="67">
        <v>-7.3955399999999996</v>
      </c>
      <c r="K2777" s="67">
        <v>110.24469999999999</v>
      </c>
    </row>
    <row r="2778" spans="1:11" ht="14.5">
      <c r="A2778" s="66" t="str">
        <f t="shared" si="43"/>
        <v>BGR TEMANGGUNG_KAPENCAR</v>
      </c>
      <c r="B2778" s="66" t="s">
        <v>1061</v>
      </c>
      <c r="C2778" s="66" t="s">
        <v>5784</v>
      </c>
      <c r="D2778" s="76" t="s">
        <v>5741</v>
      </c>
      <c r="E2778" s="66" t="s">
        <v>5786</v>
      </c>
      <c r="F2778" s="67">
        <v>7.7</v>
      </c>
      <c r="G2778" s="67">
        <v>-7.3414599999999997</v>
      </c>
      <c r="H2778" s="67">
        <v>110.00700000000001</v>
      </c>
      <c r="I2778" s="66" t="s">
        <v>999</v>
      </c>
      <c r="J2778" s="67">
        <v>-7.2953299999999999</v>
      </c>
      <c r="K2778" s="67">
        <v>110.0787</v>
      </c>
    </row>
    <row r="2779" spans="1:11" ht="14.5">
      <c r="A2779" s="66" t="str">
        <f t="shared" si="43"/>
        <v>GPP PURWOREJO_KAPITERAN</v>
      </c>
      <c r="B2779" s="66" t="s">
        <v>3635</v>
      </c>
      <c r="C2779" s="66" t="s">
        <v>5784</v>
      </c>
      <c r="D2779" s="76" t="s">
        <v>5741</v>
      </c>
      <c r="E2779" s="66" t="s">
        <v>5786</v>
      </c>
      <c r="F2779" s="67">
        <v>4.4400000000000004</v>
      </c>
      <c r="G2779" s="67">
        <v>-7.6507899999999998</v>
      </c>
      <c r="H2779" s="67">
        <v>109.854</v>
      </c>
      <c r="I2779" s="66" t="s">
        <v>3504</v>
      </c>
      <c r="J2779" s="67">
        <v>-7.7226800000000004</v>
      </c>
      <c r="K2779" s="67">
        <v>109.9468</v>
      </c>
    </row>
    <row r="2780" spans="1:11" ht="14.5">
      <c r="A2780" s="66" t="str">
        <f t="shared" si="43"/>
        <v>GPP MAGELANG_KAPONAN</v>
      </c>
      <c r="B2780" s="66" t="s">
        <v>3178</v>
      </c>
      <c r="C2780" s="66" t="s">
        <v>5784</v>
      </c>
      <c r="D2780" s="76" t="s">
        <v>5739</v>
      </c>
      <c r="E2780" s="66" t="s">
        <v>5786</v>
      </c>
      <c r="F2780" s="67">
        <v>7.61</v>
      </c>
      <c r="G2780" s="67">
        <v>-7.4372499999999997</v>
      </c>
      <c r="H2780" s="67">
        <v>110.378</v>
      </c>
      <c r="I2780" s="66" t="s">
        <v>3103</v>
      </c>
      <c r="J2780" s="67">
        <v>-7.3955399999999996</v>
      </c>
      <c r="K2780" s="67">
        <v>110.24469999999999</v>
      </c>
    </row>
    <row r="2781" spans="1:11" ht="14.5">
      <c r="A2781" s="66" t="str">
        <f t="shared" si="43"/>
        <v>GPP CEPU (BLORA)_KAPUAN</v>
      </c>
      <c r="B2781" s="66" t="s">
        <v>2549</v>
      </c>
      <c r="C2781" s="66" t="s">
        <v>5784</v>
      </c>
      <c r="D2781" s="76" t="s">
        <v>5747</v>
      </c>
      <c r="E2781" s="66" t="s">
        <v>5786</v>
      </c>
      <c r="F2781" s="67">
        <v>44.23</v>
      </c>
      <c r="G2781" s="67">
        <v>-7.1859799999999998</v>
      </c>
      <c r="H2781" s="67">
        <v>111.553</v>
      </c>
      <c r="I2781" s="66" t="s">
        <v>2534</v>
      </c>
      <c r="J2781" s="67">
        <v>-7.1575100000000003</v>
      </c>
      <c r="K2781" s="67">
        <v>111.58580000000001</v>
      </c>
    </row>
    <row r="2782" spans="1:11" ht="14.5">
      <c r="A2782" s="66" t="str">
        <f t="shared" si="43"/>
        <v>GPP MAGELANG_KAPUHAN</v>
      </c>
      <c r="B2782" s="66" t="s">
        <v>3179</v>
      </c>
      <c r="C2782" s="66" t="s">
        <v>5784</v>
      </c>
      <c r="D2782" s="76" t="s">
        <v>5753</v>
      </c>
      <c r="E2782" s="66" t="s">
        <v>5786</v>
      </c>
      <c r="F2782" s="67">
        <v>7.61</v>
      </c>
      <c r="G2782" s="67">
        <v>-7.5139199999999997</v>
      </c>
      <c r="H2782" s="67">
        <v>110.364</v>
      </c>
      <c r="I2782" s="66" t="s">
        <v>3103</v>
      </c>
      <c r="J2782" s="67">
        <v>-7.3955399999999996</v>
      </c>
      <c r="K2782" s="67">
        <v>110.24469999999999</v>
      </c>
    </row>
    <row r="2783" spans="1:11" ht="14.5">
      <c r="A2783" s="66" t="str">
        <f t="shared" si="43"/>
        <v>Wonosobo - Leksono_KAPULOGO</v>
      </c>
      <c r="B2783" s="66" t="s">
        <v>5617</v>
      </c>
      <c r="C2783" s="66" t="s">
        <v>5784</v>
      </c>
      <c r="D2783" s="76" t="s">
        <v>5738</v>
      </c>
      <c r="E2783" s="66" t="s">
        <v>5786</v>
      </c>
      <c r="F2783" s="67">
        <v>7.7</v>
      </c>
      <c r="G2783" s="67">
        <v>-7.5044599999999999</v>
      </c>
      <c r="H2783" s="67">
        <v>110.01300000000001</v>
      </c>
      <c r="I2783" s="66" t="s">
        <v>5583</v>
      </c>
      <c r="J2783" s="67">
        <v>-7.4236599999999999</v>
      </c>
      <c r="K2783" s="67">
        <v>109.8591</v>
      </c>
    </row>
    <row r="2784" spans="1:11" ht="14.5">
      <c r="A2784" s="66" t="str">
        <f t="shared" si="43"/>
        <v>Batang - Kasepuhan_KAPUNDUTAN</v>
      </c>
      <c r="B2784" s="66" t="s">
        <v>123</v>
      </c>
      <c r="C2784" s="66" t="s">
        <v>5784</v>
      </c>
      <c r="D2784" s="76" t="s">
        <v>5747</v>
      </c>
      <c r="E2784" s="66" t="s">
        <v>5786</v>
      </c>
      <c r="F2784" s="67">
        <v>5.84</v>
      </c>
      <c r="G2784" s="67">
        <v>-7.1230900000000004</v>
      </c>
      <c r="H2784" s="67">
        <v>109.679</v>
      </c>
      <c r="I2784" s="66" t="s">
        <v>54</v>
      </c>
      <c r="J2784" s="67">
        <v>-6.9040600000000003</v>
      </c>
      <c r="K2784" s="67">
        <v>109.7085</v>
      </c>
    </row>
    <row r="2785" spans="1:11" ht="14.5">
      <c r="A2785" s="66" t="str">
        <f t="shared" si="43"/>
        <v>GUDANG DEMAK 2_KAPUNG</v>
      </c>
      <c r="B2785" s="66" t="s">
        <v>4105</v>
      </c>
      <c r="C2785" s="66" t="s">
        <v>5784</v>
      </c>
      <c r="D2785" s="76" t="s">
        <v>5744</v>
      </c>
      <c r="E2785" s="66" t="s">
        <v>5786</v>
      </c>
      <c r="F2785" s="67">
        <v>53.45</v>
      </c>
      <c r="G2785" s="67">
        <v>-7.0933200000000003</v>
      </c>
      <c r="H2785" s="67">
        <v>110.657</v>
      </c>
      <c r="I2785" s="66" t="s">
        <v>4087</v>
      </c>
      <c r="J2785" s="67">
        <v>-7.0231700000000004</v>
      </c>
      <c r="K2785" s="67">
        <v>110.50660000000001</v>
      </c>
    </row>
    <row r="2786" spans="1:11" ht="14.5">
      <c r="A2786" s="66" t="str">
        <f t="shared" si="43"/>
        <v>GPP KLATEN_KAPUNGAN</v>
      </c>
      <c r="B2786" s="66" t="s">
        <v>2977</v>
      </c>
      <c r="C2786" s="66" t="s">
        <v>5784</v>
      </c>
      <c r="D2786" s="76" t="s">
        <v>5741</v>
      </c>
      <c r="E2786" s="66" t="s">
        <v>5786</v>
      </c>
      <c r="F2786" s="67">
        <v>8.89</v>
      </c>
      <c r="G2786" s="67">
        <v>-7.6399600000000003</v>
      </c>
      <c r="H2786" s="67">
        <v>110.66500000000001</v>
      </c>
      <c r="I2786" s="66" t="s">
        <v>2894</v>
      </c>
      <c r="J2786" s="67">
        <v>-7.6692</v>
      </c>
      <c r="K2786" s="67">
        <v>110.6751</v>
      </c>
    </row>
    <row r="2787" spans="1:11" ht="14.5">
      <c r="A2787" s="66" t="str">
        <f t="shared" si="43"/>
        <v>GPP PATI_KARABAN</v>
      </c>
      <c r="B2787" s="66" t="s">
        <v>3356</v>
      </c>
      <c r="C2787" s="66" t="s">
        <v>5784</v>
      </c>
      <c r="D2787" s="76" t="s">
        <v>5741</v>
      </c>
      <c r="E2787" s="66" t="s">
        <v>5786</v>
      </c>
      <c r="F2787" s="67">
        <v>16.66</v>
      </c>
      <c r="G2787" s="67">
        <v>-6.8306699999999996</v>
      </c>
      <c r="H2787" s="67">
        <v>111.002</v>
      </c>
      <c r="I2787" s="66" t="s">
        <v>3337</v>
      </c>
      <c r="J2787" s="67">
        <v>-6.7882499999999997</v>
      </c>
      <c r="K2787" s="67">
        <v>110.9785</v>
      </c>
    </row>
    <row r="2788" spans="1:11" ht="14.5">
      <c r="A2788" s="66" t="str">
        <f t="shared" si="43"/>
        <v>GPP PEKALONGAN_KARAGSARI</v>
      </c>
      <c r="B2788" s="66" t="s">
        <v>3413</v>
      </c>
      <c r="C2788" s="66" t="s">
        <v>5784</v>
      </c>
      <c r="D2788" s="76" t="s">
        <v>5743</v>
      </c>
      <c r="E2788" s="66" t="s">
        <v>5786</v>
      </c>
      <c r="F2788" s="67">
        <v>5.84</v>
      </c>
      <c r="G2788" s="67">
        <v>-6.9374700000000002</v>
      </c>
      <c r="H2788" s="67">
        <v>109.602</v>
      </c>
      <c r="I2788" s="66" t="s">
        <v>3376</v>
      </c>
      <c r="J2788" s="67">
        <v>-6.8898999999999999</v>
      </c>
      <c r="K2788" s="67">
        <v>109.6589</v>
      </c>
    </row>
    <row r="2789" spans="1:11" ht="14.5">
      <c r="A2789" s="66" t="str">
        <f t="shared" si="43"/>
        <v>GPP KLATEN_KARAKAN</v>
      </c>
      <c r="B2789" s="66" t="s">
        <v>2978</v>
      </c>
      <c r="C2789" s="66" t="s">
        <v>5784</v>
      </c>
      <c r="D2789" s="76" t="s">
        <v>5759</v>
      </c>
      <c r="E2789" s="66" t="s">
        <v>5786</v>
      </c>
      <c r="F2789" s="67">
        <v>14.71</v>
      </c>
      <c r="G2789" s="67">
        <v>-7.7869400000000004</v>
      </c>
      <c r="H2789" s="67">
        <v>110.745</v>
      </c>
      <c r="I2789" s="66" t="s">
        <v>2894</v>
      </c>
      <c r="J2789" s="67">
        <v>-7.6692</v>
      </c>
      <c r="K2789" s="67">
        <v>110.6751</v>
      </c>
    </row>
    <row r="2790" spans="1:11" ht="14.5">
      <c r="A2790" s="66" t="str">
        <f t="shared" si="43"/>
        <v>BGR NGADIROJO_KARANG</v>
      </c>
      <c r="B2790" s="66" t="s">
        <v>629</v>
      </c>
      <c r="C2790" s="66" t="s">
        <v>5784</v>
      </c>
      <c r="D2790" s="76" t="s">
        <v>5755</v>
      </c>
      <c r="E2790" s="66" t="s">
        <v>5786</v>
      </c>
      <c r="F2790" s="67">
        <v>20.7</v>
      </c>
      <c r="G2790" s="67">
        <v>-7.7981100000000003</v>
      </c>
      <c r="H2790" s="67">
        <v>111.17400000000001</v>
      </c>
      <c r="I2790" s="66" t="s">
        <v>538</v>
      </c>
      <c r="J2790" s="67">
        <v>-7.8147399999999996</v>
      </c>
      <c r="K2790" s="67">
        <v>111.0005</v>
      </c>
    </row>
    <row r="2791" spans="1:11" ht="14.5">
      <c r="A2791" s="66" t="str">
        <f t="shared" si="43"/>
        <v>BGR NGADIROJO_KARANG</v>
      </c>
      <c r="B2791" s="66" t="s">
        <v>629</v>
      </c>
      <c r="C2791" s="66" t="s">
        <v>5784</v>
      </c>
      <c r="D2791" s="76" t="s">
        <v>5738</v>
      </c>
      <c r="E2791" s="66" t="s">
        <v>5786</v>
      </c>
      <c r="F2791" s="67">
        <v>21.59</v>
      </c>
      <c r="G2791" s="67">
        <v>-7.6322900000000002</v>
      </c>
      <c r="H2791" s="67">
        <v>111.108</v>
      </c>
      <c r="I2791" s="66" t="s">
        <v>538</v>
      </c>
      <c r="J2791" s="67">
        <v>-7.8147399999999996</v>
      </c>
      <c r="K2791" s="67">
        <v>111.0005</v>
      </c>
    </row>
    <row r="2792" spans="1:11" ht="14.5">
      <c r="A2792" s="66" t="str">
        <f t="shared" si="43"/>
        <v>Blora 3 Bangkle_KARANG</v>
      </c>
      <c r="B2792" s="66" t="s">
        <v>629</v>
      </c>
      <c r="C2792" s="66" t="s">
        <v>5784</v>
      </c>
      <c r="D2792" s="76" t="s">
        <v>5739</v>
      </c>
      <c r="E2792" s="66" t="s">
        <v>5786</v>
      </c>
      <c r="F2792" s="67">
        <v>44.23</v>
      </c>
      <c r="G2792" s="67">
        <v>-6.9351399999999996</v>
      </c>
      <c r="H2792" s="67">
        <v>111.497</v>
      </c>
      <c r="I2792" s="66" t="s">
        <v>1166</v>
      </c>
      <c r="J2792" s="67">
        <v>-6.9716199999999997</v>
      </c>
      <c r="K2792" s="67">
        <v>111.4388</v>
      </c>
    </row>
    <row r="2793" spans="1:11" ht="14.5">
      <c r="A2793" s="66" t="str">
        <f t="shared" si="43"/>
        <v>GPP KLATEN_KARANG</v>
      </c>
      <c r="B2793" s="66" t="s">
        <v>629</v>
      </c>
      <c r="C2793" s="66" t="s">
        <v>5784</v>
      </c>
      <c r="D2793" s="76" t="s">
        <v>5742</v>
      </c>
      <c r="E2793" s="66" t="s">
        <v>5786</v>
      </c>
      <c r="F2793" s="67">
        <v>8.89</v>
      </c>
      <c r="G2793" s="67">
        <v>-7.6321099999999999</v>
      </c>
      <c r="H2793" s="67">
        <v>110.69499999999999</v>
      </c>
      <c r="I2793" s="66" t="s">
        <v>2894</v>
      </c>
      <c r="J2793" s="67">
        <v>-7.6692</v>
      </c>
      <c r="K2793" s="67">
        <v>110.6751</v>
      </c>
    </row>
    <row r="2794" spans="1:11" ht="14.5">
      <c r="A2794" s="66" t="str">
        <f t="shared" si="43"/>
        <v>Pati - Juwana_KARANG</v>
      </c>
      <c r="B2794" s="66" t="s">
        <v>629</v>
      </c>
      <c r="C2794" s="66" t="s">
        <v>5784</v>
      </c>
      <c r="D2794" s="76" t="s">
        <v>5767</v>
      </c>
      <c r="E2794" s="66" t="s">
        <v>5786</v>
      </c>
      <c r="F2794" s="67">
        <v>16.66</v>
      </c>
      <c r="G2794" s="67">
        <v>-6.73292</v>
      </c>
      <c r="H2794" s="67">
        <v>111.16</v>
      </c>
      <c r="I2794" s="66" t="s">
        <v>4458</v>
      </c>
      <c r="J2794" s="67">
        <v>-6.7296100000000001</v>
      </c>
      <c r="K2794" s="67">
        <v>111.1037</v>
      </c>
    </row>
    <row r="2795" spans="1:11" ht="14.5">
      <c r="A2795" s="66" t="str">
        <f t="shared" si="43"/>
        <v>Semarang - Kalikuning_KARANG GONDANG</v>
      </c>
      <c r="B2795" s="66" t="s">
        <v>5100</v>
      </c>
      <c r="C2795" s="66" t="s">
        <v>5784</v>
      </c>
      <c r="D2795" s="76" t="s">
        <v>5748</v>
      </c>
      <c r="E2795" s="66" t="s">
        <v>5786</v>
      </c>
      <c r="F2795" s="67">
        <v>10.51</v>
      </c>
      <c r="G2795" s="67">
        <v>-7.3197099999999997</v>
      </c>
      <c r="H2795" s="67">
        <v>110.54300000000001</v>
      </c>
      <c r="I2795" s="66" t="s">
        <v>5061</v>
      </c>
      <c r="J2795" s="67">
        <v>-7.1833299999999998</v>
      </c>
      <c r="K2795" s="67">
        <v>110.4721</v>
      </c>
    </row>
    <row r="2796" spans="1:11" ht="14.5">
      <c r="A2796" s="66" t="str">
        <f t="shared" si="43"/>
        <v>UPP SEMARANG_KARANG KIDUL</v>
      </c>
      <c r="B2796" s="66" t="s">
        <v>5509</v>
      </c>
      <c r="C2796" s="66" t="s">
        <v>5784</v>
      </c>
      <c r="D2796" s="76" t="s">
        <v>5756</v>
      </c>
      <c r="E2796" s="66" t="s">
        <v>5786</v>
      </c>
      <c r="F2796" s="67">
        <v>1.22</v>
      </c>
      <c r="G2796" s="67">
        <v>-6.9892799999999999</v>
      </c>
      <c r="H2796" s="67">
        <v>110.428</v>
      </c>
      <c r="I2796" s="66" t="s">
        <v>5495</v>
      </c>
      <c r="J2796" s="67">
        <v>-6.9489400000000003</v>
      </c>
      <c r="K2796" s="67">
        <v>110.42059999999999</v>
      </c>
    </row>
    <row r="2797" spans="1:11" ht="14.5">
      <c r="A2797" s="66" t="str">
        <f t="shared" si="43"/>
        <v>Purbalingga - Kebong_KARANG TENGAH</v>
      </c>
      <c r="B2797" s="66" t="s">
        <v>4843</v>
      </c>
      <c r="C2797" s="66" t="s">
        <v>5784</v>
      </c>
      <c r="D2797" s="76" t="s">
        <v>5744</v>
      </c>
      <c r="E2797" s="66" t="s">
        <v>5786</v>
      </c>
      <c r="F2797" s="67">
        <v>9.3800000000000008</v>
      </c>
      <c r="G2797" s="67">
        <v>-7.42178</v>
      </c>
      <c r="H2797" s="67">
        <v>109.30500000000001</v>
      </c>
      <c r="I2797" s="66" t="s">
        <v>4781</v>
      </c>
      <c r="J2797" s="67">
        <v>-7.4033100000000003</v>
      </c>
      <c r="K2797" s="67">
        <v>109.3588</v>
      </c>
    </row>
    <row r="2798" spans="1:11" ht="14.5">
      <c r="A2798" s="66" t="str">
        <f t="shared" si="43"/>
        <v>Purbalingga - Kebong_KARANG TENGAH</v>
      </c>
      <c r="B2798" s="66" t="s">
        <v>4843</v>
      </c>
      <c r="C2798" s="66" t="s">
        <v>5784</v>
      </c>
      <c r="D2798" s="76" t="s">
        <v>5747</v>
      </c>
      <c r="E2798" s="66" t="s">
        <v>5786</v>
      </c>
      <c r="F2798" s="67">
        <v>9.3800000000000008</v>
      </c>
      <c r="G2798" s="67">
        <v>-7.3453999999999997</v>
      </c>
      <c r="H2798" s="67">
        <v>109.226</v>
      </c>
      <c r="I2798" s="66" t="s">
        <v>4781</v>
      </c>
      <c r="J2798" s="67">
        <v>-7.4033100000000003</v>
      </c>
      <c r="K2798" s="67">
        <v>109.3588</v>
      </c>
    </row>
    <row r="2799" spans="1:11" ht="14.5">
      <c r="A2799" s="66" t="str">
        <f t="shared" si="43"/>
        <v>Sragen 1 - Ngrampal_KARANG TENGAH</v>
      </c>
      <c r="B2799" s="66" t="s">
        <v>4843</v>
      </c>
      <c r="C2799" s="66" t="s">
        <v>5784</v>
      </c>
      <c r="D2799" s="76" t="s">
        <v>5751</v>
      </c>
      <c r="E2799" s="66" t="s">
        <v>5786</v>
      </c>
      <c r="F2799" s="67">
        <v>66.78</v>
      </c>
      <c r="G2799" s="67">
        <v>-7.4048499999999997</v>
      </c>
      <c r="H2799" s="67">
        <v>111.01</v>
      </c>
      <c r="I2799" s="66" t="s">
        <v>5161</v>
      </c>
      <c r="J2799" s="67">
        <v>-7.4020799999999998</v>
      </c>
      <c r="K2799" s="67">
        <v>111.0612</v>
      </c>
    </row>
    <row r="2800" spans="1:11" ht="14.5">
      <c r="A2800" s="66" t="str">
        <f t="shared" si="43"/>
        <v>Jepara - Mayong_KARANGAJI</v>
      </c>
      <c r="B2800" s="66" t="s">
        <v>4187</v>
      </c>
      <c r="C2800" s="66" t="s">
        <v>5784</v>
      </c>
      <c r="D2800" s="76" t="s">
        <v>5744</v>
      </c>
      <c r="E2800" s="66" t="s">
        <v>5786</v>
      </c>
      <c r="F2800" s="67">
        <v>10.32</v>
      </c>
      <c r="G2800" s="67">
        <v>-6.7085499999999998</v>
      </c>
      <c r="H2800" s="67">
        <v>110.649</v>
      </c>
      <c r="I2800" s="66" t="s">
        <v>4145</v>
      </c>
      <c r="J2800" s="67">
        <v>-6.7420299999999997</v>
      </c>
      <c r="K2800" s="67">
        <v>110.7436</v>
      </c>
    </row>
    <row r="2801" spans="1:11" ht="14.5">
      <c r="A2801" s="66" t="str">
        <f t="shared" si="43"/>
        <v>Kudus - Kaliwungu_KARANGAMPEL</v>
      </c>
      <c r="B2801" s="66" t="s">
        <v>4412</v>
      </c>
      <c r="C2801" s="66" t="s">
        <v>5784</v>
      </c>
      <c r="D2801" s="76" t="s">
        <v>5745</v>
      </c>
      <c r="E2801" s="66" t="s">
        <v>5786</v>
      </c>
      <c r="F2801" s="67">
        <v>13.38</v>
      </c>
      <c r="G2801" s="67">
        <v>-6.7852600000000001</v>
      </c>
      <c r="H2801" s="67">
        <v>110.813</v>
      </c>
      <c r="I2801" s="66" t="s">
        <v>4381</v>
      </c>
      <c r="J2801" s="67">
        <v>-6.8014900000000003</v>
      </c>
      <c r="K2801" s="67">
        <v>110.82510000000001</v>
      </c>
    </row>
    <row r="2802" spans="1:11" ht="14.5">
      <c r="A2802" s="66" t="str">
        <f t="shared" si="43"/>
        <v>GPP KLATEN_KARANGAN</v>
      </c>
      <c r="B2802" s="66" t="s">
        <v>2979</v>
      </c>
      <c r="C2802" s="66" t="s">
        <v>5784</v>
      </c>
      <c r="D2802" s="76" t="s">
        <v>5748</v>
      </c>
      <c r="E2802" s="66" t="s">
        <v>5786</v>
      </c>
      <c r="F2802" s="67">
        <v>8.89</v>
      </c>
      <c r="G2802" s="67">
        <v>-7.6451200000000004</v>
      </c>
      <c r="H2802" s="67">
        <v>110.627</v>
      </c>
      <c r="I2802" s="66" t="s">
        <v>2894</v>
      </c>
      <c r="J2802" s="67">
        <v>-7.6692</v>
      </c>
      <c r="K2802" s="67">
        <v>110.6751</v>
      </c>
    </row>
    <row r="2803" spans="1:11" ht="14.5">
      <c r="A2803" s="66" t="str">
        <f t="shared" si="43"/>
        <v>Batang - Kasepuhan_KARANGANOM</v>
      </c>
      <c r="B2803" s="66" t="s">
        <v>124</v>
      </c>
      <c r="C2803" s="66" t="s">
        <v>5784</v>
      </c>
      <c r="D2803" s="76" t="s">
        <v>5748</v>
      </c>
      <c r="E2803" s="66" t="s">
        <v>5786</v>
      </c>
      <c r="F2803" s="67">
        <v>9.3699999999999992</v>
      </c>
      <c r="G2803" s="67">
        <v>-6.9514300000000002</v>
      </c>
      <c r="H2803" s="67">
        <v>109.76</v>
      </c>
      <c r="I2803" s="66" t="s">
        <v>54</v>
      </c>
      <c r="J2803" s="67">
        <v>-6.9040600000000003</v>
      </c>
      <c r="K2803" s="67">
        <v>109.7085</v>
      </c>
    </row>
    <row r="2804" spans="1:11" ht="14.5">
      <c r="A2804" s="66" t="str">
        <f t="shared" si="43"/>
        <v>GPP KLATEN_KARANGANOM</v>
      </c>
      <c r="B2804" s="66" t="s">
        <v>124</v>
      </c>
      <c r="C2804" s="66" t="s">
        <v>5784</v>
      </c>
      <c r="D2804" s="76" t="s">
        <v>5744</v>
      </c>
      <c r="E2804" s="66" t="s">
        <v>5786</v>
      </c>
      <c r="F2804" s="67">
        <v>8.89</v>
      </c>
      <c r="G2804" s="67">
        <v>-7.6458500000000003</v>
      </c>
      <c r="H2804" s="67">
        <v>110.621</v>
      </c>
      <c r="I2804" s="66" t="s">
        <v>2894</v>
      </c>
      <c r="J2804" s="67">
        <v>-7.6692</v>
      </c>
      <c r="K2804" s="67">
        <v>110.6751</v>
      </c>
    </row>
    <row r="2805" spans="1:11" ht="14.5">
      <c r="A2805" s="66" t="str">
        <f t="shared" si="43"/>
        <v>GPP KLATEN_KARANGANOM</v>
      </c>
      <c r="B2805" s="66" t="s">
        <v>124</v>
      </c>
      <c r="C2805" s="66" t="s">
        <v>5784</v>
      </c>
      <c r="D2805" s="76" t="s">
        <v>5742</v>
      </c>
      <c r="E2805" s="66" t="s">
        <v>5786</v>
      </c>
      <c r="F2805" s="67">
        <v>8.89</v>
      </c>
      <c r="G2805" s="67">
        <v>-7.6985000000000001</v>
      </c>
      <c r="H2805" s="67">
        <v>110.617</v>
      </c>
      <c r="I2805" s="66" t="s">
        <v>2894</v>
      </c>
      <c r="J2805" s="67">
        <v>-7.6692</v>
      </c>
      <c r="K2805" s="67">
        <v>110.6751</v>
      </c>
    </row>
    <row r="2806" spans="1:11" ht="14.5">
      <c r="A2806" s="66" t="str">
        <f t="shared" si="43"/>
        <v>GPP PURWOREJO_KARANGANOM</v>
      </c>
      <c r="B2806" s="66" t="s">
        <v>124</v>
      </c>
      <c r="C2806" s="66" t="s">
        <v>5784</v>
      </c>
      <c r="D2806" s="76" t="s">
        <v>5741</v>
      </c>
      <c r="E2806" s="66" t="s">
        <v>5786</v>
      </c>
      <c r="F2806" s="67">
        <v>4.4400000000000004</v>
      </c>
      <c r="G2806" s="67">
        <v>-7.76851</v>
      </c>
      <c r="H2806" s="67">
        <v>109.83799999999999</v>
      </c>
      <c r="I2806" s="66" t="s">
        <v>3504</v>
      </c>
      <c r="J2806" s="67">
        <v>-7.7226800000000004</v>
      </c>
      <c r="K2806" s="67">
        <v>109.9468</v>
      </c>
    </row>
    <row r="2807" spans="1:11" ht="14.5">
      <c r="A2807" s="66" t="str">
        <f t="shared" si="43"/>
        <v>Sragen 1 - Ngrampal_KARANGANOM</v>
      </c>
      <c r="B2807" s="66" t="s">
        <v>124</v>
      </c>
      <c r="C2807" s="66" t="s">
        <v>5784</v>
      </c>
      <c r="D2807" s="76" t="s">
        <v>5759</v>
      </c>
      <c r="E2807" s="66" t="s">
        <v>5786</v>
      </c>
      <c r="F2807" s="67">
        <v>66.78</v>
      </c>
      <c r="G2807" s="67">
        <v>-7.3161100000000001</v>
      </c>
      <c r="H2807" s="67">
        <v>110.965</v>
      </c>
      <c r="I2807" s="66" t="s">
        <v>5161</v>
      </c>
      <c r="J2807" s="67">
        <v>-7.4020799999999998</v>
      </c>
      <c r="K2807" s="67">
        <v>111.0612</v>
      </c>
    </row>
    <row r="2808" spans="1:11" ht="14.5">
      <c r="A2808" s="66" t="str">
        <f t="shared" si="43"/>
        <v>Batang - Kasepuhan_KARANGANYAR</v>
      </c>
      <c r="B2808" s="66" t="s">
        <v>125</v>
      </c>
      <c r="C2808" s="66" t="s">
        <v>5784</v>
      </c>
      <c r="D2808" s="76" t="s">
        <v>5738</v>
      </c>
      <c r="E2808" s="66" t="s">
        <v>5786</v>
      </c>
      <c r="F2808" s="67">
        <v>9.3699999999999992</v>
      </c>
      <c r="G2808" s="67">
        <v>-6.9110399999999998</v>
      </c>
      <c r="H2808" s="67">
        <v>109.705</v>
      </c>
      <c r="I2808" s="66" t="s">
        <v>54</v>
      </c>
      <c r="J2808" s="67">
        <v>-6.9040600000000003</v>
      </c>
      <c r="K2808" s="67">
        <v>109.7085</v>
      </c>
    </row>
    <row r="2809" spans="1:11" ht="14.5">
      <c r="A2809" s="66" t="str">
        <f t="shared" si="43"/>
        <v>BGR JENARSARI_KARANGANYAR</v>
      </c>
      <c r="B2809" s="66" t="s">
        <v>125</v>
      </c>
      <c r="C2809" s="66" t="s">
        <v>5784</v>
      </c>
      <c r="D2809" s="76" t="s">
        <v>5757</v>
      </c>
      <c r="E2809" s="66" t="s">
        <v>5786</v>
      </c>
      <c r="F2809" s="67">
        <v>16.97</v>
      </c>
      <c r="G2809" s="67">
        <v>-7.0781000000000001</v>
      </c>
      <c r="H2809" s="67">
        <v>109.982</v>
      </c>
      <c r="I2809" s="66" t="s">
        <v>346</v>
      </c>
      <c r="J2809" s="67">
        <v>-6.95329</v>
      </c>
      <c r="K2809" s="67">
        <v>110.10129999999999</v>
      </c>
    </row>
    <row r="2810" spans="1:11" ht="14.5">
      <c r="A2810" s="66" t="str">
        <f t="shared" si="43"/>
        <v>BGR JENARSARI_KARANGANYAR</v>
      </c>
      <c r="B2810" s="66" t="s">
        <v>125</v>
      </c>
      <c r="C2810" s="66" t="s">
        <v>5784</v>
      </c>
      <c r="D2810" s="76" t="s">
        <v>5758</v>
      </c>
      <c r="E2810" s="66" t="s">
        <v>5786</v>
      </c>
      <c r="F2810" s="67">
        <v>9.3699999999999992</v>
      </c>
      <c r="G2810" s="67">
        <v>-7.0620099999999999</v>
      </c>
      <c r="H2810" s="67">
        <v>109.89</v>
      </c>
      <c r="I2810" s="66" t="s">
        <v>346</v>
      </c>
      <c r="J2810" s="67">
        <v>-6.95329</v>
      </c>
      <c r="K2810" s="67">
        <v>110.10129999999999</v>
      </c>
    </row>
    <row r="2811" spans="1:11" ht="14.5">
      <c r="A2811" s="66" t="str">
        <f t="shared" si="43"/>
        <v>Blora 3 Bangkle_KARANGANYAR</v>
      </c>
      <c r="B2811" s="66" t="s">
        <v>125</v>
      </c>
      <c r="C2811" s="66" t="s">
        <v>5784</v>
      </c>
      <c r="D2811" s="76" t="s">
        <v>5748</v>
      </c>
      <c r="E2811" s="66" t="s">
        <v>5786</v>
      </c>
      <c r="F2811" s="67">
        <v>44.23</v>
      </c>
      <c r="G2811" s="67">
        <v>-6.9208100000000004</v>
      </c>
      <c r="H2811" s="67">
        <v>111.492</v>
      </c>
      <c r="I2811" s="66" t="s">
        <v>1166</v>
      </c>
      <c r="J2811" s="67">
        <v>-6.9716199999999997</v>
      </c>
      <c r="K2811" s="67">
        <v>111.4388</v>
      </c>
    </row>
    <row r="2812" spans="1:11" ht="14.5">
      <c r="A2812" s="66" t="str">
        <f t="shared" si="43"/>
        <v>Blora 4 Ngawen_KARANGANYAR</v>
      </c>
      <c r="B2812" s="66" t="s">
        <v>125</v>
      </c>
      <c r="C2812" s="66" t="s">
        <v>5784</v>
      </c>
      <c r="D2812" s="76" t="s">
        <v>5737</v>
      </c>
      <c r="E2812" s="66" t="s">
        <v>5786</v>
      </c>
      <c r="F2812" s="67">
        <v>44.23</v>
      </c>
      <c r="G2812" s="67">
        <v>-6.9167300000000003</v>
      </c>
      <c r="H2812" s="67">
        <v>111.15600000000001</v>
      </c>
      <c r="I2812" s="66" t="s">
        <v>1251</v>
      </c>
      <c r="J2812" s="67">
        <v>-7.0247799999999998</v>
      </c>
      <c r="K2812" s="67">
        <v>111.2928</v>
      </c>
    </row>
    <row r="2813" spans="1:11" ht="14.5">
      <c r="A2813" s="66" t="str">
        <f t="shared" si="43"/>
        <v>Boyolali_KARANGANYAR</v>
      </c>
      <c r="B2813" s="66" t="s">
        <v>125</v>
      </c>
      <c r="C2813" s="66" t="s">
        <v>5784</v>
      </c>
      <c r="D2813" s="76" t="s">
        <v>5737</v>
      </c>
      <c r="E2813" s="66" t="s">
        <v>5786</v>
      </c>
      <c r="F2813" s="67">
        <v>17.7</v>
      </c>
      <c r="G2813" s="67">
        <v>-7.6008500000000003</v>
      </c>
      <c r="H2813" s="67">
        <v>110.542</v>
      </c>
      <c r="I2813" s="66" t="s">
        <v>1370</v>
      </c>
      <c r="J2813" s="67">
        <v>-7.5381099999999996</v>
      </c>
      <c r="K2813" s="67">
        <v>110.6292</v>
      </c>
    </row>
    <row r="2814" spans="1:11" ht="14.5">
      <c r="A2814" s="66" t="str">
        <f t="shared" si="43"/>
        <v>Brebes GPP_KARANGANYAR</v>
      </c>
      <c r="B2814" s="66" t="s">
        <v>125</v>
      </c>
      <c r="C2814" s="66" t="s">
        <v>5784</v>
      </c>
      <c r="D2814" s="76" t="s">
        <v>5742</v>
      </c>
      <c r="E2814" s="66" t="s">
        <v>5786</v>
      </c>
      <c r="F2814" s="67">
        <v>11.25</v>
      </c>
      <c r="G2814" s="67">
        <v>-7.00922</v>
      </c>
      <c r="H2814" s="67">
        <v>109.03700000000001</v>
      </c>
      <c r="I2814" s="66" t="s">
        <v>1667</v>
      </c>
      <c r="J2814" s="67">
        <v>-7.1220699999999999</v>
      </c>
      <c r="K2814" s="67">
        <v>108.9847</v>
      </c>
    </row>
    <row r="2815" spans="1:11" ht="14.5">
      <c r="A2815" s="66" t="str">
        <f t="shared" si="43"/>
        <v>Cilacap 1 - Kesugihan_KARANGANYAR</v>
      </c>
      <c r="B2815" s="66" t="s">
        <v>125</v>
      </c>
      <c r="C2815" s="66" t="s">
        <v>5784</v>
      </c>
      <c r="D2815" s="76" t="s">
        <v>5753</v>
      </c>
      <c r="E2815" s="66" t="s">
        <v>5786</v>
      </c>
      <c r="F2815" s="67">
        <v>20.29</v>
      </c>
      <c r="G2815" s="67">
        <v>-7.6719999999999997</v>
      </c>
      <c r="H2815" s="67">
        <v>109.161</v>
      </c>
      <c r="I2815" s="66" t="s">
        <v>1829</v>
      </c>
      <c r="J2815" s="67">
        <v>-7.6282100000000002</v>
      </c>
      <c r="K2815" s="67">
        <v>109.1144</v>
      </c>
    </row>
    <row r="2816" spans="1:11" ht="14.5">
      <c r="A2816" s="66" t="str">
        <f t="shared" si="43"/>
        <v>GD BGR CANDI SEMARANG_KARANGANYAR</v>
      </c>
      <c r="B2816" s="66" t="s">
        <v>125</v>
      </c>
      <c r="C2816" s="66" t="s">
        <v>5784</v>
      </c>
      <c r="D2816" s="76" t="s">
        <v>5739</v>
      </c>
      <c r="E2816" s="66" t="s">
        <v>5786</v>
      </c>
      <c r="F2816" s="67">
        <v>1.22</v>
      </c>
      <c r="G2816" s="67">
        <v>-6.9691200000000002</v>
      </c>
      <c r="H2816" s="67">
        <v>110.342</v>
      </c>
      <c r="I2816" s="66" t="s">
        <v>2006</v>
      </c>
      <c r="J2816" s="67">
        <v>-7.0144599999999997</v>
      </c>
      <c r="K2816" s="67">
        <v>110.3477</v>
      </c>
    </row>
    <row r="2817" spans="1:11" ht="14.5">
      <c r="A2817" s="66" t="str">
        <f t="shared" si="43"/>
        <v>GD PSP Cilacap_KARANGANYAR</v>
      </c>
      <c r="B2817" s="66" t="s">
        <v>125</v>
      </c>
      <c r="C2817" s="66" t="s">
        <v>5784</v>
      </c>
      <c r="D2817" s="76" t="s">
        <v>5742</v>
      </c>
      <c r="E2817" s="66" t="s">
        <v>5786</v>
      </c>
      <c r="F2817" s="67">
        <v>20.29</v>
      </c>
      <c r="G2817" s="67">
        <v>-7.4758899999999997</v>
      </c>
      <c r="H2817" s="67">
        <v>108.846</v>
      </c>
      <c r="I2817" s="66" t="s">
        <v>2114</v>
      </c>
      <c r="J2817" s="67">
        <v>-7.3791900000000004</v>
      </c>
      <c r="K2817" s="67">
        <v>108.8021</v>
      </c>
    </row>
    <row r="2818" spans="1:11" ht="14.5">
      <c r="A2818" s="66" t="str">
        <f t="shared" ref="A2818:A2881" si="44">CONCATENATE(I2818,"_",B2818)</f>
        <v>GD. BGR WONOSOBO_KARANGANYAR</v>
      </c>
      <c r="B2818" s="66" t="s">
        <v>125</v>
      </c>
      <c r="C2818" s="66" t="s">
        <v>5784</v>
      </c>
      <c r="D2818" s="76" t="s">
        <v>5744</v>
      </c>
      <c r="E2818" s="66" t="s">
        <v>5786</v>
      </c>
      <c r="F2818" s="67">
        <v>7.7</v>
      </c>
      <c r="G2818" s="67">
        <v>-7.5752300000000004</v>
      </c>
      <c r="H2818" s="67">
        <v>109.81399999999999</v>
      </c>
      <c r="I2818" s="66" t="s">
        <v>2219</v>
      </c>
      <c r="J2818" s="67">
        <v>-7.42415</v>
      </c>
      <c r="K2818" s="67">
        <v>109.8409</v>
      </c>
    </row>
    <row r="2819" spans="1:11" ht="14.5">
      <c r="A2819" s="66" t="str">
        <f t="shared" si="44"/>
        <v>GPP BANJARNEGARA_KARANGANYAR</v>
      </c>
      <c r="B2819" s="66" t="s">
        <v>125</v>
      </c>
      <c r="C2819" s="66" t="s">
        <v>5784</v>
      </c>
      <c r="D2819" s="76" t="s">
        <v>5748</v>
      </c>
      <c r="E2819" s="66" t="s">
        <v>5786</v>
      </c>
      <c r="F2819" s="67">
        <v>10.28</v>
      </c>
      <c r="G2819" s="67">
        <v>-7.3608399999999996</v>
      </c>
      <c r="H2819" s="67">
        <v>109.73</v>
      </c>
      <c r="I2819" s="66" t="s">
        <v>2357</v>
      </c>
      <c r="J2819" s="67">
        <v>-7.3905900000000004</v>
      </c>
      <c r="K2819" s="67">
        <v>109.7366</v>
      </c>
    </row>
    <row r="2820" spans="1:11" ht="14.5">
      <c r="A2820" s="66" t="str">
        <f t="shared" si="44"/>
        <v>GPP BANJARNEGARA_KARANGANYAR</v>
      </c>
      <c r="B2820" s="66" t="s">
        <v>125</v>
      </c>
      <c r="C2820" s="66" t="s">
        <v>5784</v>
      </c>
      <c r="D2820" s="76" t="s">
        <v>5748</v>
      </c>
      <c r="E2820" s="66" t="s">
        <v>5786</v>
      </c>
      <c r="F2820" s="67">
        <v>10.28</v>
      </c>
      <c r="G2820" s="67">
        <v>-7.1952299999999996</v>
      </c>
      <c r="H2820" s="67">
        <v>109.65600000000001</v>
      </c>
      <c r="I2820" s="66" t="s">
        <v>2357</v>
      </c>
      <c r="J2820" s="67">
        <v>-7.3905900000000004</v>
      </c>
      <c r="K2820" s="67">
        <v>109.7366</v>
      </c>
    </row>
    <row r="2821" spans="1:11" ht="14.5">
      <c r="A2821" s="66" t="str">
        <f t="shared" si="44"/>
        <v>GPP BANJARNEGARA_KARANGANYAR</v>
      </c>
      <c r="B2821" s="66" t="s">
        <v>125</v>
      </c>
      <c r="C2821" s="66" t="s">
        <v>5784</v>
      </c>
      <c r="D2821" s="76" t="s">
        <v>5745</v>
      </c>
      <c r="E2821" s="66" t="s">
        <v>5786</v>
      </c>
      <c r="F2821" s="67">
        <v>7.7</v>
      </c>
      <c r="G2821" s="67">
        <v>-7.3918299999999997</v>
      </c>
      <c r="H2821" s="67">
        <v>109.77200000000001</v>
      </c>
      <c r="I2821" s="66" t="s">
        <v>2357</v>
      </c>
      <c r="J2821" s="67">
        <v>-7.3905900000000004</v>
      </c>
      <c r="K2821" s="67">
        <v>109.7366</v>
      </c>
    </row>
    <row r="2822" spans="1:11" ht="14.5">
      <c r="A2822" s="66" t="str">
        <f t="shared" si="44"/>
        <v>GPP GROBOGAN_KARANGANYAR</v>
      </c>
      <c r="B2822" s="66" t="s">
        <v>125</v>
      </c>
      <c r="C2822" s="66" t="s">
        <v>5784</v>
      </c>
      <c r="D2822" s="76" t="s">
        <v>5747</v>
      </c>
      <c r="E2822" s="66" t="s">
        <v>5786</v>
      </c>
      <c r="F2822" s="67">
        <v>53.45</v>
      </c>
      <c r="G2822" s="67">
        <v>-7.1620100000000004</v>
      </c>
      <c r="H2822" s="67">
        <v>110.78100000000001</v>
      </c>
      <c r="I2822" s="66" t="s">
        <v>2583</v>
      </c>
      <c r="J2822" s="67">
        <v>-7.1456299999999997</v>
      </c>
      <c r="K2822" s="67">
        <v>110.9007</v>
      </c>
    </row>
    <row r="2823" spans="1:11" ht="14.5">
      <c r="A2823" s="66" t="str">
        <f t="shared" si="44"/>
        <v>GPP GROBOGAN_KARANGANYAR</v>
      </c>
      <c r="B2823" s="66" t="s">
        <v>125</v>
      </c>
      <c r="C2823" s="66" t="s">
        <v>5784</v>
      </c>
      <c r="D2823" s="76" t="s">
        <v>5748</v>
      </c>
      <c r="E2823" s="66" t="s">
        <v>5786</v>
      </c>
      <c r="F2823" s="67">
        <v>53.45</v>
      </c>
      <c r="G2823" s="67">
        <v>-7.21061</v>
      </c>
      <c r="H2823" s="67">
        <v>111.01900000000001</v>
      </c>
      <c r="I2823" s="66" t="s">
        <v>2583</v>
      </c>
      <c r="J2823" s="67">
        <v>-7.1456299999999997</v>
      </c>
      <c r="K2823" s="67">
        <v>110.9007</v>
      </c>
    </row>
    <row r="2824" spans="1:11" ht="14.5">
      <c r="A2824" s="66" t="str">
        <f t="shared" si="44"/>
        <v>GPP KARANGANYAR_KARANGANYAR</v>
      </c>
      <c r="B2824" s="66" t="s">
        <v>125</v>
      </c>
      <c r="C2824" s="66" t="s">
        <v>5784</v>
      </c>
      <c r="D2824" s="76" t="s">
        <v>5744</v>
      </c>
      <c r="E2824" s="66" t="s">
        <v>5786</v>
      </c>
      <c r="F2824" s="67">
        <v>21.59</v>
      </c>
      <c r="G2824" s="67">
        <v>-7.5964200000000002</v>
      </c>
      <c r="H2824" s="67">
        <v>110.95</v>
      </c>
      <c r="I2824" s="66" t="s">
        <v>2633</v>
      </c>
      <c r="J2824" s="67">
        <v>-7.5687199999999999</v>
      </c>
      <c r="K2824" s="67">
        <v>110.8749</v>
      </c>
    </row>
    <row r="2825" spans="1:11" ht="14.5">
      <c r="A2825" s="66" t="str">
        <f t="shared" si="44"/>
        <v>GPP KEBUMEN_KARANGANYAR</v>
      </c>
      <c r="B2825" s="66" t="s">
        <v>125</v>
      </c>
      <c r="C2825" s="66" t="s">
        <v>5784</v>
      </c>
      <c r="D2825" s="76" t="s">
        <v>5741</v>
      </c>
      <c r="E2825" s="66" t="s">
        <v>5786</v>
      </c>
      <c r="F2825" s="67">
        <v>10.28</v>
      </c>
      <c r="G2825" s="67">
        <v>-7.4731800000000002</v>
      </c>
      <c r="H2825" s="67">
        <v>109.56</v>
      </c>
      <c r="I2825" s="66" t="s">
        <v>2714</v>
      </c>
      <c r="J2825" s="67">
        <v>-7.6109200000000001</v>
      </c>
      <c r="K2825" s="67">
        <v>109.5078</v>
      </c>
    </row>
    <row r="2826" spans="1:11" ht="14.5">
      <c r="A2826" s="66" t="str">
        <f t="shared" si="44"/>
        <v>GPP KEBUMEN_KARANGANYAR</v>
      </c>
      <c r="B2826" s="66" t="s">
        <v>125</v>
      </c>
      <c r="C2826" s="66" t="s">
        <v>5784</v>
      </c>
      <c r="D2826" s="76" t="s">
        <v>5748</v>
      </c>
      <c r="E2826" s="66" t="s">
        <v>5786</v>
      </c>
      <c r="F2826" s="67">
        <v>15.69</v>
      </c>
      <c r="G2826" s="67">
        <v>-7.6322200000000002</v>
      </c>
      <c r="H2826" s="67">
        <v>109.568</v>
      </c>
      <c r="I2826" s="66" t="s">
        <v>2714</v>
      </c>
      <c r="J2826" s="67">
        <v>-7.6109200000000001</v>
      </c>
      <c r="K2826" s="67">
        <v>109.5078</v>
      </c>
    </row>
    <row r="2827" spans="1:11" ht="14.5">
      <c r="A2827" s="66" t="str">
        <f t="shared" si="44"/>
        <v>GPP MAGELANG_KARANGANYAR</v>
      </c>
      <c r="B2827" s="66" t="s">
        <v>125</v>
      </c>
      <c r="C2827" s="66" t="s">
        <v>5784</v>
      </c>
      <c r="D2827" s="76" t="s">
        <v>5748</v>
      </c>
      <c r="E2827" s="66" t="s">
        <v>5786</v>
      </c>
      <c r="F2827" s="67">
        <v>7.61</v>
      </c>
      <c r="G2827" s="67">
        <v>-7.6189499999999999</v>
      </c>
      <c r="H2827" s="67">
        <v>110.19</v>
      </c>
      <c r="I2827" s="66" t="s">
        <v>3103</v>
      </c>
      <c r="J2827" s="67">
        <v>-7.3955399999999996</v>
      </c>
      <c r="K2827" s="67">
        <v>110.24469999999999</v>
      </c>
    </row>
    <row r="2828" spans="1:11" ht="14.5">
      <c r="A2828" s="66" t="str">
        <f t="shared" si="44"/>
        <v>GPP PEKALONGAN_KARANGANYAR</v>
      </c>
      <c r="B2828" s="66" t="s">
        <v>125</v>
      </c>
      <c r="C2828" s="66" t="s">
        <v>5784</v>
      </c>
      <c r="D2828" s="76" t="s">
        <v>5744</v>
      </c>
      <c r="E2828" s="66" t="s">
        <v>5786</v>
      </c>
      <c r="F2828" s="67">
        <v>5.84</v>
      </c>
      <c r="G2828" s="67">
        <v>-6.9269699999999998</v>
      </c>
      <c r="H2828" s="67">
        <v>109.627</v>
      </c>
      <c r="I2828" s="66" t="s">
        <v>3376</v>
      </c>
      <c r="J2828" s="67">
        <v>-6.8898999999999999</v>
      </c>
      <c r="K2828" s="67">
        <v>109.6589</v>
      </c>
    </row>
    <row r="2829" spans="1:11" ht="14.5">
      <c r="A2829" s="66" t="str">
        <f t="shared" si="44"/>
        <v>GPP PURWOREJO_KARANGANYAR</v>
      </c>
      <c r="B2829" s="66" t="s">
        <v>125</v>
      </c>
      <c r="C2829" s="66" t="s">
        <v>5784</v>
      </c>
      <c r="D2829" s="76" t="s">
        <v>5762</v>
      </c>
      <c r="E2829" s="66" t="s">
        <v>5786</v>
      </c>
      <c r="F2829" s="67">
        <v>4.4400000000000004</v>
      </c>
      <c r="G2829" s="67">
        <v>-7.8866300000000003</v>
      </c>
      <c r="H2829" s="67">
        <v>110.02</v>
      </c>
      <c r="I2829" s="66" t="s">
        <v>3504</v>
      </c>
      <c r="J2829" s="67">
        <v>-7.7226800000000004</v>
      </c>
      <c r="K2829" s="67">
        <v>109.9468</v>
      </c>
    </row>
    <row r="2830" spans="1:11" ht="14.5">
      <c r="A2830" s="66" t="str">
        <f t="shared" si="44"/>
        <v>GPP PURWOREJO_KARANGANYAR</v>
      </c>
      <c r="B2830" s="66" t="s">
        <v>125</v>
      </c>
      <c r="C2830" s="66" t="s">
        <v>5784</v>
      </c>
      <c r="D2830" s="76" t="s">
        <v>5755</v>
      </c>
      <c r="E2830" s="66" t="s">
        <v>5786</v>
      </c>
      <c r="F2830" s="67">
        <v>4.4400000000000004</v>
      </c>
      <c r="G2830" s="67">
        <v>-7.6734099999999996</v>
      </c>
      <c r="H2830" s="67">
        <v>109.843</v>
      </c>
      <c r="I2830" s="66" t="s">
        <v>3504</v>
      </c>
      <c r="J2830" s="67">
        <v>-7.7226800000000004</v>
      </c>
      <c r="K2830" s="67">
        <v>109.9468</v>
      </c>
    </row>
    <row r="2831" spans="1:11" ht="14.5">
      <c r="A2831" s="66" t="str">
        <f t="shared" si="44"/>
        <v>GPP SRAGEN_KARANGANYAR</v>
      </c>
      <c r="B2831" s="66" t="s">
        <v>125</v>
      </c>
      <c r="C2831" s="66" t="s">
        <v>5784</v>
      </c>
      <c r="D2831" s="76" t="s">
        <v>5742</v>
      </c>
      <c r="E2831" s="66" t="s">
        <v>5786</v>
      </c>
      <c r="F2831" s="67">
        <v>66.78</v>
      </c>
      <c r="G2831" s="67">
        <v>-7.4384399999999999</v>
      </c>
      <c r="H2831" s="67">
        <v>110.91200000000001</v>
      </c>
      <c r="I2831" s="66" t="s">
        <v>3898</v>
      </c>
      <c r="J2831" s="67">
        <v>-7.4936100000000003</v>
      </c>
      <c r="K2831" s="67">
        <v>110.9278</v>
      </c>
    </row>
    <row r="2832" spans="1:11" ht="14.5">
      <c r="A2832" s="66" t="str">
        <f t="shared" si="44"/>
        <v>GUD BGR WANGON_KARANGANYAR</v>
      </c>
      <c r="B2832" s="66" t="s">
        <v>125</v>
      </c>
      <c r="C2832" s="66" t="s">
        <v>5784</v>
      </c>
      <c r="D2832" s="76" t="s">
        <v>5746</v>
      </c>
      <c r="E2832" s="66" t="s">
        <v>5786</v>
      </c>
      <c r="F2832" s="67">
        <v>9.3800000000000008</v>
      </c>
      <c r="G2832" s="67">
        <v>-7.5455500000000004</v>
      </c>
      <c r="H2832" s="67">
        <v>109.14100000000001</v>
      </c>
      <c r="I2832" s="66" t="s">
        <v>4026</v>
      </c>
      <c r="J2832" s="67">
        <v>-7.5083200000000003</v>
      </c>
      <c r="K2832" s="67">
        <v>109.0645</v>
      </c>
    </row>
    <row r="2833" spans="1:11" ht="14.5">
      <c r="A2833" s="66" t="str">
        <f t="shared" si="44"/>
        <v>GUD BGR WANGON_KARANGANYAR</v>
      </c>
      <c r="B2833" s="66" t="s">
        <v>125</v>
      </c>
      <c r="C2833" s="66" t="s">
        <v>5784</v>
      </c>
      <c r="D2833" s="76" t="s">
        <v>5767</v>
      </c>
      <c r="E2833" s="66" t="s">
        <v>5786</v>
      </c>
      <c r="F2833" s="67">
        <v>9.3800000000000008</v>
      </c>
      <c r="G2833" s="67">
        <v>-7.4577600000000004</v>
      </c>
      <c r="H2833" s="67">
        <v>109.205</v>
      </c>
      <c r="I2833" s="66" t="s">
        <v>4026</v>
      </c>
      <c r="J2833" s="67">
        <v>-7.5083200000000003</v>
      </c>
      <c r="K2833" s="67">
        <v>109.0645</v>
      </c>
    </row>
    <row r="2834" spans="1:11" ht="14.5">
      <c r="A2834" s="66" t="str">
        <f t="shared" si="44"/>
        <v>Jepara - Mayong_KARANGANYAR</v>
      </c>
      <c r="B2834" s="66" t="s">
        <v>125</v>
      </c>
      <c r="C2834" s="66" t="s">
        <v>5784</v>
      </c>
      <c r="D2834" s="76" t="s">
        <v>5745</v>
      </c>
      <c r="E2834" s="66" t="s">
        <v>5786</v>
      </c>
      <c r="F2834" s="67">
        <v>10.32</v>
      </c>
      <c r="G2834" s="67">
        <v>-6.76546</v>
      </c>
      <c r="H2834" s="67">
        <v>110.688</v>
      </c>
      <c r="I2834" s="66" t="s">
        <v>4145</v>
      </c>
      <c r="J2834" s="67">
        <v>-6.7420299999999997</v>
      </c>
      <c r="K2834" s="67">
        <v>110.7436</v>
      </c>
    </row>
    <row r="2835" spans="1:11" ht="14.5">
      <c r="A2835" s="66" t="str">
        <f t="shared" si="44"/>
        <v>Kudus - Kaliwungu_KARANGANYAR</v>
      </c>
      <c r="B2835" s="66" t="s">
        <v>125</v>
      </c>
      <c r="C2835" s="66" t="s">
        <v>5784</v>
      </c>
      <c r="D2835" s="76" t="s">
        <v>5751</v>
      </c>
      <c r="E2835" s="66" t="s">
        <v>5786</v>
      </c>
      <c r="F2835" s="67">
        <v>26.27</v>
      </c>
      <c r="G2835" s="67">
        <v>-6.8456900000000003</v>
      </c>
      <c r="H2835" s="67">
        <v>110.803</v>
      </c>
      <c r="I2835" s="66" t="s">
        <v>4381</v>
      </c>
      <c r="J2835" s="67">
        <v>-6.8014900000000003</v>
      </c>
      <c r="K2835" s="67">
        <v>110.82510000000001</v>
      </c>
    </row>
    <row r="2836" spans="1:11" ht="14.5">
      <c r="A2836" s="66" t="str">
        <f t="shared" si="44"/>
        <v>Pemalang - Taman_KARANGANYAR</v>
      </c>
      <c r="B2836" s="66" t="s">
        <v>125</v>
      </c>
      <c r="C2836" s="66" t="s">
        <v>5784</v>
      </c>
      <c r="D2836" s="76" t="s">
        <v>5746</v>
      </c>
      <c r="E2836" s="66" t="s">
        <v>5786</v>
      </c>
      <c r="F2836" s="67">
        <v>15.73</v>
      </c>
      <c r="G2836" s="67">
        <v>-7.05504</v>
      </c>
      <c r="H2836" s="67">
        <v>109.392</v>
      </c>
      <c r="I2836" s="66" t="s">
        <v>4660</v>
      </c>
      <c r="J2836" s="67">
        <v>-6.8936700000000002</v>
      </c>
      <c r="K2836" s="67">
        <v>109.4251</v>
      </c>
    </row>
    <row r="2837" spans="1:11" ht="14.5">
      <c r="A2837" s="66" t="str">
        <f t="shared" si="44"/>
        <v>Purbalingga - Kebong_KARANGANYAR</v>
      </c>
      <c r="B2837" s="66" t="s">
        <v>125</v>
      </c>
      <c r="C2837" s="66" t="s">
        <v>5784</v>
      </c>
      <c r="D2837" s="76" t="s">
        <v>5742</v>
      </c>
      <c r="E2837" s="66" t="s">
        <v>5786</v>
      </c>
      <c r="F2837" s="67">
        <v>7.6</v>
      </c>
      <c r="G2837" s="67">
        <v>-7.3103800000000003</v>
      </c>
      <c r="H2837" s="67">
        <v>109.408</v>
      </c>
      <c r="I2837" s="66" t="s">
        <v>4781</v>
      </c>
      <c r="J2837" s="67">
        <v>-7.4033100000000003</v>
      </c>
      <c r="K2837" s="67">
        <v>109.3588</v>
      </c>
    </row>
    <row r="2838" spans="1:11" ht="14.5">
      <c r="A2838" s="66" t="str">
        <f t="shared" si="44"/>
        <v>Purwodadi 2 - Getas_KARANGANYAR</v>
      </c>
      <c r="B2838" s="66" t="s">
        <v>125</v>
      </c>
      <c r="C2838" s="66" t="s">
        <v>5784</v>
      </c>
      <c r="D2838" s="76" t="s">
        <v>5740</v>
      </c>
      <c r="E2838" s="66" t="s">
        <v>5786</v>
      </c>
      <c r="F2838" s="67">
        <v>53.45</v>
      </c>
      <c r="G2838" s="67">
        <v>-7.0898099999999999</v>
      </c>
      <c r="H2838" s="67">
        <v>110.929</v>
      </c>
      <c r="I2838" s="66" t="s">
        <v>4962</v>
      </c>
      <c r="J2838" s="67">
        <v>-7.0704399999999996</v>
      </c>
      <c r="K2838" s="67">
        <v>110.93300000000001</v>
      </c>
    </row>
    <row r="2839" spans="1:11" ht="14.5">
      <c r="A2839" s="66" t="str">
        <f t="shared" si="44"/>
        <v>Semarang - Kalikuning_KARANGANYAR</v>
      </c>
      <c r="B2839" s="66" t="s">
        <v>125</v>
      </c>
      <c r="C2839" s="66" t="s">
        <v>5784</v>
      </c>
      <c r="D2839" s="76" t="s">
        <v>5738</v>
      </c>
      <c r="E2839" s="66" t="s">
        <v>5786</v>
      </c>
      <c r="F2839" s="67">
        <v>10.51</v>
      </c>
      <c r="G2839" s="67">
        <v>-7.2627800000000002</v>
      </c>
      <c r="H2839" s="67">
        <v>110.506</v>
      </c>
      <c r="I2839" s="66" t="s">
        <v>5061</v>
      </c>
      <c r="J2839" s="67">
        <v>-7.1833299999999998</v>
      </c>
      <c r="K2839" s="67">
        <v>110.4721</v>
      </c>
    </row>
    <row r="2840" spans="1:11" ht="14.5">
      <c r="A2840" s="66" t="str">
        <f t="shared" si="44"/>
        <v>Sragen 1 - Ngrampal_KARANGANYAR</v>
      </c>
      <c r="B2840" s="66" t="s">
        <v>125</v>
      </c>
      <c r="C2840" s="66" t="s">
        <v>5784</v>
      </c>
      <c r="D2840" s="76" t="s">
        <v>5760</v>
      </c>
      <c r="E2840" s="66" t="s">
        <v>5786</v>
      </c>
      <c r="F2840" s="67">
        <v>66.78</v>
      </c>
      <c r="G2840" s="67">
        <v>-7.37568</v>
      </c>
      <c r="H2840" s="67">
        <v>111.07899999999999</v>
      </c>
      <c r="I2840" s="66" t="s">
        <v>5161</v>
      </c>
      <c r="J2840" s="67">
        <v>-7.4020799999999998</v>
      </c>
      <c r="K2840" s="67">
        <v>111.0612</v>
      </c>
    </row>
    <row r="2841" spans="1:11" ht="14.5">
      <c r="A2841" s="66" t="str">
        <f t="shared" si="44"/>
        <v>TGL 3PURWAHAMBA_KARANGANYAR</v>
      </c>
      <c r="B2841" s="66" t="s">
        <v>125</v>
      </c>
      <c r="C2841" s="66" t="s">
        <v>5784</v>
      </c>
      <c r="D2841" s="76" t="s">
        <v>5748</v>
      </c>
      <c r="E2841" s="66" t="s">
        <v>5786</v>
      </c>
      <c r="F2841" s="67">
        <v>11.25</v>
      </c>
      <c r="G2841" s="67">
        <v>-6.9991399999999997</v>
      </c>
      <c r="H2841" s="67">
        <v>109.181</v>
      </c>
      <c r="I2841" s="66" t="s">
        <v>5354</v>
      </c>
      <c r="J2841" s="67">
        <v>-6.87378</v>
      </c>
      <c r="K2841" s="67">
        <v>109.2512</v>
      </c>
    </row>
    <row r="2842" spans="1:11" ht="14.5">
      <c r="A2842" s="66" t="str">
        <f t="shared" si="44"/>
        <v>TGL 3PURWAHAMBA_KARANGANYAR</v>
      </c>
      <c r="B2842" s="66" t="s">
        <v>125</v>
      </c>
      <c r="C2842" s="66" t="s">
        <v>5784</v>
      </c>
      <c r="D2842" s="76" t="s">
        <v>5756</v>
      </c>
      <c r="E2842" s="66" t="s">
        <v>5786</v>
      </c>
      <c r="F2842" s="67">
        <v>11.25</v>
      </c>
      <c r="G2842" s="67">
        <v>-6.8904500000000004</v>
      </c>
      <c r="H2842" s="67">
        <v>109.13800000000001</v>
      </c>
      <c r="I2842" s="66" t="s">
        <v>5354</v>
      </c>
      <c r="J2842" s="67">
        <v>-6.87378</v>
      </c>
      <c r="K2842" s="67">
        <v>109.2512</v>
      </c>
    </row>
    <row r="2843" spans="1:11" ht="14.5">
      <c r="A2843" s="66" t="str">
        <f t="shared" si="44"/>
        <v>Wonogiri 2 - Nambangan_KARANGANYAR</v>
      </c>
      <c r="B2843" s="66" t="s">
        <v>125</v>
      </c>
      <c r="C2843" s="66" t="s">
        <v>5784</v>
      </c>
      <c r="D2843" s="76" t="s">
        <v>5747</v>
      </c>
      <c r="E2843" s="66" t="s">
        <v>5786</v>
      </c>
      <c r="F2843" s="67">
        <v>14.71</v>
      </c>
      <c r="G2843" s="67">
        <v>-7.7965499999999999</v>
      </c>
      <c r="H2843" s="67">
        <v>110.771</v>
      </c>
      <c r="I2843" s="66" t="s">
        <v>5545</v>
      </c>
      <c r="J2843" s="67">
        <v>-7.76837</v>
      </c>
      <c r="K2843" s="67">
        <v>110.8871</v>
      </c>
    </row>
    <row r="2844" spans="1:11" ht="14.5">
      <c r="A2844" s="66" t="str">
        <f t="shared" si="44"/>
        <v>UPP SEMARANG_KARANGANYAR GUNUNG</v>
      </c>
      <c r="B2844" s="66" t="s">
        <v>5510</v>
      </c>
      <c r="C2844" s="66" t="s">
        <v>5784</v>
      </c>
      <c r="D2844" s="76" t="s">
        <v>5748</v>
      </c>
      <c r="E2844" s="66" t="s">
        <v>5786</v>
      </c>
      <c r="F2844" s="67">
        <v>1.22</v>
      </c>
      <c r="G2844" s="67">
        <v>-7.0200500000000003</v>
      </c>
      <c r="H2844" s="67">
        <v>110.43300000000001</v>
      </c>
      <c r="I2844" s="66" t="s">
        <v>5495</v>
      </c>
      <c r="J2844" s="67">
        <v>-6.9489400000000003</v>
      </c>
      <c r="K2844" s="67">
        <v>110.42059999999999</v>
      </c>
    </row>
    <row r="2845" spans="1:11" ht="14.5">
      <c r="A2845" s="66" t="str">
        <f t="shared" si="44"/>
        <v>Purbalingga - Kebong_KARANGAREN</v>
      </c>
      <c r="B2845" s="66" t="s">
        <v>4844</v>
      </c>
      <c r="C2845" s="66" t="s">
        <v>5784</v>
      </c>
      <c r="D2845" s="76" t="s">
        <v>5748</v>
      </c>
      <c r="E2845" s="66" t="s">
        <v>5786</v>
      </c>
      <c r="F2845" s="67">
        <v>7.6</v>
      </c>
      <c r="G2845" s="67">
        <v>-7.3559400000000004</v>
      </c>
      <c r="H2845" s="67">
        <v>109.304</v>
      </c>
      <c r="I2845" s="66" t="s">
        <v>4781</v>
      </c>
      <c r="J2845" s="67">
        <v>-7.4033100000000003</v>
      </c>
      <c r="K2845" s="67">
        <v>109.3588</v>
      </c>
    </row>
    <row r="2846" spans="1:11" ht="14.5">
      <c r="A2846" s="66" t="str">
        <f t="shared" si="44"/>
        <v>Batang - Kasepuhan_KARANGASEM</v>
      </c>
      <c r="B2846" s="66" t="s">
        <v>126</v>
      </c>
      <c r="C2846" s="66" t="s">
        <v>5784</v>
      </c>
      <c r="D2846" s="76" t="s">
        <v>5765</v>
      </c>
      <c r="E2846" s="66" t="s">
        <v>5786</v>
      </c>
      <c r="F2846" s="67">
        <v>5.84</v>
      </c>
      <c r="G2846" s="67">
        <v>-7.0068599999999996</v>
      </c>
      <c r="H2846" s="67">
        <v>109.742</v>
      </c>
      <c r="I2846" s="66" t="s">
        <v>54</v>
      </c>
      <c r="J2846" s="67">
        <v>-6.9040600000000003</v>
      </c>
      <c r="K2846" s="67">
        <v>109.7085</v>
      </c>
    </row>
    <row r="2847" spans="1:11" ht="14.5">
      <c r="A2847" s="66" t="str">
        <f t="shared" si="44"/>
        <v>Blora 3 Bangkle_KARANGASEM</v>
      </c>
      <c r="B2847" s="66" t="s">
        <v>126</v>
      </c>
      <c r="C2847" s="66" t="s">
        <v>5784</v>
      </c>
      <c r="D2847" s="76" t="s">
        <v>5755</v>
      </c>
      <c r="E2847" s="66" t="s">
        <v>5786</v>
      </c>
      <c r="F2847" s="67">
        <v>20.29</v>
      </c>
      <c r="G2847" s="67">
        <v>-6.8678100000000004</v>
      </c>
      <c r="H2847" s="67">
        <v>111.354</v>
      </c>
      <c r="I2847" s="66" t="s">
        <v>1166</v>
      </c>
      <c r="J2847" s="67">
        <v>-6.9716199999999997</v>
      </c>
      <c r="K2847" s="67">
        <v>111.4388</v>
      </c>
    </row>
    <row r="2848" spans="1:11" ht="14.5">
      <c r="A2848" s="66" t="str">
        <f t="shared" si="44"/>
        <v>Cilacap 1 - Kesugihan_KARANGASEM</v>
      </c>
      <c r="B2848" s="66" t="s">
        <v>126</v>
      </c>
      <c r="C2848" s="66" t="s">
        <v>5784</v>
      </c>
      <c r="D2848" s="76" t="s">
        <v>5756</v>
      </c>
      <c r="E2848" s="66" t="s">
        <v>5786</v>
      </c>
      <c r="F2848" s="67">
        <v>20.29</v>
      </c>
      <c r="G2848" s="67">
        <v>-7.5681399999999996</v>
      </c>
      <c r="H2848" s="67">
        <v>109.211</v>
      </c>
      <c r="I2848" s="66" t="s">
        <v>1829</v>
      </c>
      <c r="J2848" s="67">
        <v>-7.6282100000000002</v>
      </c>
      <c r="K2848" s="67">
        <v>109.1144</v>
      </c>
    </row>
    <row r="2849" spans="1:11" ht="14.5">
      <c r="A2849" s="66" t="str">
        <f t="shared" si="44"/>
        <v>GD Lini II Semarang - Sayung_KARANGASEM</v>
      </c>
      <c r="B2849" s="66" t="s">
        <v>126</v>
      </c>
      <c r="C2849" s="66" t="s">
        <v>5784</v>
      </c>
      <c r="D2849" s="76" t="s">
        <v>5762</v>
      </c>
      <c r="E2849" s="66" t="s">
        <v>5786</v>
      </c>
      <c r="F2849" s="67">
        <v>26.27</v>
      </c>
      <c r="G2849" s="67">
        <v>-6.9648700000000003</v>
      </c>
      <c r="H2849" s="67">
        <v>110.527</v>
      </c>
      <c r="I2849" s="66" t="s">
        <v>2074</v>
      </c>
      <c r="J2849" s="67">
        <v>-6.9261400000000002</v>
      </c>
      <c r="K2849" s="67">
        <v>110.5613</v>
      </c>
    </row>
    <row r="2850" spans="1:11" ht="14.5">
      <c r="A2850" s="66" t="str">
        <f t="shared" si="44"/>
        <v>GD. LASEM_KARANGASEM</v>
      </c>
      <c r="B2850" s="66" t="s">
        <v>126</v>
      </c>
      <c r="C2850" s="66" t="s">
        <v>5784</v>
      </c>
      <c r="D2850" s="76" t="s">
        <v>5761</v>
      </c>
      <c r="E2850" s="66" t="s">
        <v>5786</v>
      </c>
      <c r="F2850" s="67">
        <v>20.29</v>
      </c>
      <c r="G2850" s="67">
        <v>-6.7577100000000003</v>
      </c>
      <c r="H2850" s="67">
        <v>111.586</v>
      </c>
      <c r="I2850" s="66" t="s">
        <v>2256</v>
      </c>
      <c r="J2850" s="67">
        <v>-6.6950700000000003</v>
      </c>
      <c r="K2850" s="67">
        <v>111.4366</v>
      </c>
    </row>
    <row r="2851" spans="1:11" ht="14.5">
      <c r="A2851" s="66" t="str">
        <f t="shared" si="44"/>
        <v>GPP KLATEN_KARANGASEM</v>
      </c>
      <c r="B2851" s="66" t="s">
        <v>126</v>
      </c>
      <c r="C2851" s="66" t="s">
        <v>5784</v>
      </c>
      <c r="D2851" s="76" t="s">
        <v>5745</v>
      </c>
      <c r="E2851" s="66" t="s">
        <v>5786</v>
      </c>
      <c r="F2851" s="67">
        <v>8.89</v>
      </c>
      <c r="G2851" s="67">
        <v>-7.7984600000000004</v>
      </c>
      <c r="H2851" s="67">
        <v>110.69799999999999</v>
      </c>
      <c r="I2851" s="66" t="s">
        <v>2894</v>
      </c>
      <c r="J2851" s="67">
        <v>-7.6692</v>
      </c>
      <c r="K2851" s="67">
        <v>110.6751</v>
      </c>
    </row>
    <row r="2852" spans="1:11" ht="14.5">
      <c r="A2852" s="66" t="str">
        <f t="shared" si="44"/>
        <v>GPP SRAGEN_KARANGASEM</v>
      </c>
      <c r="B2852" s="66" t="s">
        <v>126</v>
      </c>
      <c r="C2852" s="66" t="s">
        <v>5784</v>
      </c>
      <c r="D2852" s="76" t="s">
        <v>5750</v>
      </c>
      <c r="E2852" s="66" t="s">
        <v>5786</v>
      </c>
      <c r="F2852" s="67">
        <v>66.78</v>
      </c>
      <c r="G2852" s="67">
        <v>-7.3925999999999998</v>
      </c>
      <c r="H2852" s="67">
        <v>110.88500000000001</v>
      </c>
      <c r="I2852" s="66" t="s">
        <v>3898</v>
      </c>
      <c r="J2852" s="67">
        <v>-7.4936100000000003</v>
      </c>
      <c r="K2852" s="67">
        <v>110.9278</v>
      </c>
    </row>
    <row r="2853" spans="1:11" ht="14.5">
      <c r="A2853" s="66" t="str">
        <f t="shared" si="44"/>
        <v>GPP SUKOHARJO_KARANGASEM</v>
      </c>
      <c r="B2853" s="66" t="s">
        <v>126</v>
      </c>
      <c r="C2853" s="66" t="s">
        <v>5784</v>
      </c>
      <c r="D2853" s="76" t="s">
        <v>5741</v>
      </c>
      <c r="E2853" s="66" t="s">
        <v>5786</v>
      </c>
      <c r="F2853" s="67">
        <v>14.71</v>
      </c>
      <c r="G2853" s="67">
        <v>-7.75563</v>
      </c>
      <c r="H2853" s="67">
        <v>110.855</v>
      </c>
      <c r="I2853" s="66" t="s">
        <v>3993</v>
      </c>
      <c r="J2853" s="67">
        <v>-7.7412599999999996</v>
      </c>
      <c r="K2853" s="67">
        <v>110.8785</v>
      </c>
    </row>
    <row r="2854" spans="1:11" ht="14.5">
      <c r="A2854" s="66" t="str">
        <f t="shared" si="44"/>
        <v>PML 1BEJI_KARANGASEM</v>
      </c>
      <c r="B2854" s="66" t="s">
        <v>126</v>
      </c>
      <c r="C2854" s="66" t="s">
        <v>5784</v>
      </c>
      <c r="D2854" s="76" t="s">
        <v>5748</v>
      </c>
      <c r="E2854" s="66" t="s">
        <v>5786</v>
      </c>
      <c r="F2854" s="67">
        <v>15.73</v>
      </c>
      <c r="G2854" s="67">
        <v>-6.9246600000000003</v>
      </c>
      <c r="H2854" s="67">
        <v>109.471</v>
      </c>
      <c r="I2854" s="66" t="s">
        <v>4705</v>
      </c>
      <c r="J2854" s="67">
        <v>-6.8926100000000003</v>
      </c>
      <c r="K2854" s="67">
        <v>109.4507</v>
      </c>
    </row>
    <row r="2855" spans="1:11" ht="14.5">
      <c r="A2855" s="66" t="str">
        <f t="shared" si="44"/>
        <v>Purbalingga - Kebong_KARANGASEM</v>
      </c>
      <c r="B2855" s="66" t="s">
        <v>126</v>
      </c>
      <c r="C2855" s="66" t="s">
        <v>5784</v>
      </c>
      <c r="D2855" s="76" t="s">
        <v>5747</v>
      </c>
      <c r="E2855" s="66" t="s">
        <v>5786</v>
      </c>
      <c r="F2855" s="67">
        <v>7.6</v>
      </c>
      <c r="G2855" s="67">
        <v>-7.2932600000000001</v>
      </c>
      <c r="H2855" s="67">
        <v>109.441</v>
      </c>
      <c r="I2855" s="66" t="s">
        <v>4781</v>
      </c>
      <c r="J2855" s="67">
        <v>-7.4033100000000003</v>
      </c>
      <c r="K2855" s="67">
        <v>109.3588</v>
      </c>
    </row>
    <row r="2856" spans="1:11" ht="14.5">
      <c r="A2856" s="66" t="str">
        <f t="shared" si="44"/>
        <v>Qc Purwodadi - Tawangharjo_KARANGASEM</v>
      </c>
      <c r="B2856" s="66" t="s">
        <v>126</v>
      </c>
      <c r="C2856" s="66" t="s">
        <v>5784</v>
      </c>
      <c r="D2856" s="76" t="s">
        <v>5738</v>
      </c>
      <c r="E2856" s="66" t="s">
        <v>5786</v>
      </c>
      <c r="F2856" s="67">
        <v>53.45</v>
      </c>
      <c r="G2856" s="67">
        <v>-7.0087000000000002</v>
      </c>
      <c r="H2856" s="67">
        <v>111.117</v>
      </c>
      <c r="I2856" s="66" t="s">
        <v>4974</v>
      </c>
      <c r="J2856" s="67">
        <v>-7.0747999999999998</v>
      </c>
      <c r="K2856" s="67">
        <v>110.9586</v>
      </c>
    </row>
    <row r="2857" spans="1:11" ht="14.5">
      <c r="A2857" s="66" t="str">
        <f t="shared" si="44"/>
        <v>Sukoharjo 2 - Baki_KARANGASEM</v>
      </c>
      <c r="B2857" s="66" t="s">
        <v>126</v>
      </c>
      <c r="C2857" s="66" t="s">
        <v>5784</v>
      </c>
      <c r="D2857" s="76" t="s">
        <v>5748</v>
      </c>
      <c r="E2857" s="66" t="s">
        <v>5786</v>
      </c>
      <c r="F2857" s="67">
        <v>0.39</v>
      </c>
      <c r="G2857" s="67">
        <v>-7.5507299999999997</v>
      </c>
      <c r="H2857" s="67">
        <v>110.77800000000001</v>
      </c>
      <c r="I2857" s="66" t="s">
        <v>5224</v>
      </c>
      <c r="J2857" s="67">
        <v>-7.6135599999999997</v>
      </c>
      <c r="K2857" s="67">
        <v>110.76560000000001</v>
      </c>
    </row>
    <row r="2858" spans="1:11" ht="14.5">
      <c r="A2858" s="66" t="str">
        <f t="shared" si="44"/>
        <v>Batang - Kasepuhan_KARANGASEM SELATAN</v>
      </c>
      <c r="B2858" s="66" t="s">
        <v>127</v>
      </c>
      <c r="C2858" s="66" t="s">
        <v>5784</v>
      </c>
      <c r="D2858" s="76" t="s">
        <v>5743</v>
      </c>
      <c r="E2858" s="66" t="s">
        <v>5786</v>
      </c>
      <c r="F2858" s="67">
        <v>9.3699999999999992</v>
      </c>
      <c r="G2858" s="67">
        <v>-6.90144</v>
      </c>
      <c r="H2858" s="67">
        <v>109.736</v>
      </c>
      <c r="I2858" s="66" t="s">
        <v>54</v>
      </c>
      <c r="J2858" s="67">
        <v>-6.9040600000000003</v>
      </c>
      <c r="K2858" s="67">
        <v>109.7085</v>
      </c>
    </row>
    <row r="2859" spans="1:11" ht="14.5">
      <c r="A2859" s="66" t="str">
        <f t="shared" si="44"/>
        <v>GPP PATI_KARANGAWEN</v>
      </c>
      <c r="B2859" s="66" t="s">
        <v>3357</v>
      </c>
      <c r="C2859" s="66" t="s">
        <v>5784</v>
      </c>
      <c r="D2859" s="76" t="s">
        <v>5739</v>
      </c>
      <c r="E2859" s="66" t="s">
        <v>5786</v>
      </c>
      <c r="F2859" s="67">
        <v>16.66</v>
      </c>
      <c r="G2859" s="67">
        <v>-6.90991</v>
      </c>
      <c r="H2859" s="67">
        <v>111.03700000000001</v>
      </c>
      <c r="I2859" s="66" t="s">
        <v>3337</v>
      </c>
      <c r="J2859" s="67">
        <v>-6.7882499999999997</v>
      </c>
      <c r="K2859" s="67">
        <v>110.9785</v>
      </c>
    </row>
    <row r="2860" spans="1:11" ht="14.5">
      <c r="A2860" s="66" t="str">
        <f t="shared" si="44"/>
        <v>GUDANG DEMAK 2_KARANGAWEN</v>
      </c>
      <c r="B2860" s="66" t="s">
        <v>3357</v>
      </c>
      <c r="C2860" s="66" t="s">
        <v>5784</v>
      </c>
      <c r="D2860" s="76" t="s">
        <v>5752</v>
      </c>
      <c r="E2860" s="66" t="s">
        <v>5786</v>
      </c>
      <c r="F2860" s="67">
        <v>26.27</v>
      </c>
      <c r="G2860" s="67">
        <v>-7.0479700000000003</v>
      </c>
      <c r="H2860" s="67">
        <v>110.565</v>
      </c>
      <c r="I2860" s="66" t="s">
        <v>4087</v>
      </c>
      <c r="J2860" s="67">
        <v>-7.0231700000000004</v>
      </c>
      <c r="K2860" s="67">
        <v>110.50660000000001</v>
      </c>
    </row>
    <row r="2861" spans="1:11" ht="14.5">
      <c r="A2861" s="66" t="str">
        <f t="shared" si="44"/>
        <v>BGR JENARSARI_KARANGAYU</v>
      </c>
      <c r="B2861" s="66" t="s">
        <v>405</v>
      </c>
      <c r="C2861" s="66" t="s">
        <v>5784</v>
      </c>
      <c r="D2861" s="76" t="s">
        <v>5766</v>
      </c>
      <c r="E2861" s="66" t="s">
        <v>5786</v>
      </c>
      <c r="F2861" s="67">
        <v>16.97</v>
      </c>
      <c r="G2861" s="67">
        <v>-6.9209800000000001</v>
      </c>
      <c r="H2861" s="67">
        <v>110.14700000000001</v>
      </c>
      <c r="I2861" s="66" t="s">
        <v>346</v>
      </c>
      <c r="J2861" s="67">
        <v>-6.95329</v>
      </c>
      <c r="K2861" s="67">
        <v>110.10129999999999</v>
      </c>
    </row>
    <row r="2862" spans="1:11" ht="14.5">
      <c r="A2862" s="66" t="str">
        <f t="shared" si="44"/>
        <v>UPP SEMARANG_KARANGAYU</v>
      </c>
      <c r="B2862" s="66" t="s">
        <v>405</v>
      </c>
      <c r="C2862" s="66" t="s">
        <v>5784</v>
      </c>
      <c r="D2862" s="76" t="s">
        <v>5744</v>
      </c>
      <c r="E2862" s="66" t="s">
        <v>5786</v>
      </c>
      <c r="F2862" s="67">
        <v>1.22</v>
      </c>
      <c r="G2862" s="67">
        <v>-6.9784800000000002</v>
      </c>
      <c r="H2862" s="67">
        <v>110.392</v>
      </c>
      <c r="I2862" s="66" t="s">
        <v>5495</v>
      </c>
      <c r="J2862" s="67">
        <v>-6.9489400000000003</v>
      </c>
      <c r="K2862" s="67">
        <v>110.42059999999999</v>
      </c>
    </row>
    <row r="2863" spans="1:11" ht="14.5">
      <c r="A2863" s="66" t="str">
        <f t="shared" si="44"/>
        <v>Brebes GPP_KARANGBALE</v>
      </c>
      <c r="B2863" s="66" t="s">
        <v>1740</v>
      </c>
      <c r="C2863" s="66" t="s">
        <v>5784</v>
      </c>
      <c r="D2863" s="76" t="s">
        <v>5740</v>
      </c>
      <c r="E2863" s="66" t="s">
        <v>5786</v>
      </c>
      <c r="F2863" s="67">
        <v>20.92</v>
      </c>
      <c r="G2863" s="67">
        <v>-7.0022799999999998</v>
      </c>
      <c r="H2863" s="67">
        <v>108.92400000000001</v>
      </c>
      <c r="I2863" s="66" t="s">
        <v>1667</v>
      </c>
      <c r="J2863" s="67">
        <v>-7.1220699999999999</v>
      </c>
      <c r="K2863" s="67">
        <v>108.9847</v>
      </c>
    </row>
    <row r="2864" spans="1:11" ht="14.5">
      <c r="A2864" s="66" t="str">
        <f t="shared" si="44"/>
        <v>BBS 2BULAKAMBA_KARANGBANDUNG</v>
      </c>
      <c r="B2864" s="66" t="s">
        <v>291</v>
      </c>
      <c r="C2864" s="66" t="s">
        <v>5784</v>
      </c>
      <c r="D2864" s="76" t="s">
        <v>5738</v>
      </c>
      <c r="E2864" s="66" t="s">
        <v>5786</v>
      </c>
      <c r="F2864" s="67">
        <v>20.92</v>
      </c>
      <c r="G2864" s="67">
        <v>-6.9806600000000003</v>
      </c>
      <c r="H2864" s="67">
        <v>108.866</v>
      </c>
      <c r="I2864" s="66" t="s">
        <v>262</v>
      </c>
      <c r="J2864" s="67">
        <v>-6.8690600000000002</v>
      </c>
      <c r="K2864" s="67">
        <v>108.8972</v>
      </c>
    </row>
    <row r="2865" spans="1:11" ht="14.5">
      <c r="A2865" s="66" t="str">
        <f t="shared" si="44"/>
        <v>BGR NGADIROJO_KARANGBANGUN</v>
      </c>
      <c r="B2865" s="66" t="s">
        <v>630</v>
      </c>
      <c r="C2865" s="66" t="s">
        <v>5784</v>
      </c>
      <c r="D2865" s="76" t="s">
        <v>5763</v>
      </c>
      <c r="E2865" s="66" t="s">
        <v>5786</v>
      </c>
      <c r="F2865" s="67">
        <v>21.59</v>
      </c>
      <c r="G2865" s="67">
        <v>-7.7203600000000003</v>
      </c>
      <c r="H2865" s="67">
        <v>110.992</v>
      </c>
      <c r="I2865" s="66" t="s">
        <v>538</v>
      </c>
      <c r="J2865" s="67">
        <v>-7.8147399999999996</v>
      </c>
      <c r="K2865" s="67">
        <v>111.0005</v>
      </c>
    </row>
    <row r="2866" spans="1:11" ht="14.5">
      <c r="A2866" s="66" t="str">
        <f t="shared" si="44"/>
        <v>BGR NGADIROJO_KARANGBANGUN</v>
      </c>
      <c r="B2866" s="66" t="s">
        <v>630</v>
      </c>
      <c r="C2866" s="66" t="s">
        <v>5784</v>
      </c>
      <c r="D2866" s="76" t="s">
        <v>5753</v>
      </c>
      <c r="E2866" s="66" t="s">
        <v>5786</v>
      </c>
      <c r="F2866" s="67">
        <v>21.59</v>
      </c>
      <c r="G2866" s="67">
        <v>-7.65381</v>
      </c>
      <c r="H2866" s="67">
        <v>111.06</v>
      </c>
      <c r="I2866" s="66" t="s">
        <v>538</v>
      </c>
      <c r="J2866" s="67">
        <v>-7.8147399999999996</v>
      </c>
      <c r="K2866" s="67">
        <v>111.0005</v>
      </c>
    </row>
    <row r="2867" spans="1:11" ht="14.5">
      <c r="A2867" s="66" t="str">
        <f t="shared" si="44"/>
        <v>Purbalingga - Kebong_KARANGBANJAR</v>
      </c>
      <c r="B2867" s="66" t="s">
        <v>4845</v>
      </c>
      <c r="C2867" s="66" t="s">
        <v>5784</v>
      </c>
      <c r="D2867" s="76" t="s">
        <v>5768</v>
      </c>
      <c r="E2867" s="66" t="s">
        <v>5786</v>
      </c>
      <c r="F2867" s="67">
        <v>7.6</v>
      </c>
      <c r="G2867" s="67">
        <v>-7.3514900000000001</v>
      </c>
      <c r="H2867" s="67">
        <v>109.337</v>
      </c>
      <c r="I2867" s="66" t="s">
        <v>4781</v>
      </c>
      <c r="J2867" s="67">
        <v>-7.4033100000000003</v>
      </c>
      <c r="K2867" s="67">
        <v>109.3588</v>
      </c>
    </row>
    <row r="2868" spans="1:11" ht="14.5">
      <c r="A2868" s="66" t="str">
        <f t="shared" si="44"/>
        <v>GPP BANJARNEGARA_KARANGBAWANG</v>
      </c>
      <c r="B2868" s="66" t="s">
        <v>2407</v>
      </c>
      <c r="C2868" s="66" t="s">
        <v>5784</v>
      </c>
      <c r="D2868" s="76" t="s">
        <v>5755</v>
      </c>
      <c r="E2868" s="66" t="s">
        <v>5786</v>
      </c>
      <c r="F2868" s="67">
        <v>7.6</v>
      </c>
      <c r="G2868" s="67">
        <v>-7.3206600000000002</v>
      </c>
      <c r="H2868" s="67">
        <v>109.55800000000001</v>
      </c>
      <c r="I2868" s="66" t="s">
        <v>2357</v>
      </c>
      <c r="J2868" s="67">
        <v>-7.3905900000000004</v>
      </c>
      <c r="K2868" s="67">
        <v>109.7366</v>
      </c>
    </row>
    <row r="2869" spans="1:11" ht="14.5">
      <c r="A2869" s="66" t="str">
        <f t="shared" si="44"/>
        <v>GUD BGR WANGON_KARANGBAWANG</v>
      </c>
      <c r="B2869" s="66" t="s">
        <v>2407</v>
      </c>
      <c r="C2869" s="66" t="s">
        <v>5784</v>
      </c>
      <c r="D2869" s="76" t="s">
        <v>5756</v>
      </c>
      <c r="E2869" s="66" t="s">
        <v>5786</v>
      </c>
      <c r="F2869" s="67">
        <v>9.3800000000000008</v>
      </c>
      <c r="G2869" s="67">
        <v>-7.4306599999999996</v>
      </c>
      <c r="H2869" s="67">
        <v>109.06100000000001</v>
      </c>
      <c r="I2869" s="66" t="s">
        <v>4026</v>
      </c>
      <c r="J2869" s="67">
        <v>-7.5083200000000003</v>
      </c>
      <c r="K2869" s="67">
        <v>109.0645</v>
      </c>
    </row>
    <row r="2870" spans="1:11" ht="14.5">
      <c r="A2870" s="66" t="str">
        <f t="shared" si="44"/>
        <v>Cilacap 1 - Kesugihan_KARANGBENDA</v>
      </c>
      <c r="B2870" s="66" t="s">
        <v>1860</v>
      </c>
      <c r="C2870" s="66" t="s">
        <v>5784</v>
      </c>
      <c r="D2870" s="76" t="s">
        <v>5761</v>
      </c>
      <c r="E2870" s="66" t="s">
        <v>5786</v>
      </c>
      <c r="F2870" s="67">
        <v>20.29</v>
      </c>
      <c r="G2870" s="67">
        <v>-7.6766399999999999</v>
      </c>
      <c r="H2870" s="67">
        <v>109.181</v>
      </c>
      <c r="I2870" s="66" t="s">
        <v>1829</v>
      </c>
      <c r="J2870" s="67">
        <v>-7.6282100000000002</v>
      </c>
      <c r="K2870" s="67">
        <v>109.1144</v>
      </c>
    </row>
    <row r="2871" spans="1:11" ht="14.5">
      <c r="A2871" s="66" t="str">
        <f t="shared" si="44"/>
        <v>Kudus - Kaliwungu_KARANGBENER</v>
      </c>
      <c r="B2871" s="66" t="s">
        <v>4413</v>
      </c>
      <c r="C2871" s="66" t="s">
        <v>5784</v>
      </c>
      <c r="D2871" s="76" t="s">
        <v>5737</v>
      </c>
      <c r="E2871" s="66" t="s">
        <v>5786</v>
      </c>
      <c r="F2871" s="67">
        <v>13.38</v>
      </c>
      <c r="G2871" s="67">
        <v>-6.7847900000000001</v>
      </c>
      <c r="H2871" s="67">
        <v>110.886</v>
      </c>
      <c r="I2871" s="66" t="s">
        <v>4381</v>
      </c>
      <c r="J2871" s="67">
        <v>-6.8014900000000003</v>
      </c>
      <c r="K2871" s="67">
        <v>110.82510000000001</v>
      </c>
    </row>
    <row r="2872" spans="1:11" ht="14.5">
      <c r="A2872" s="66" t="str">
        <f t="shared" si="44"/>
        <v>Kebumen - Purbowangi_KARANGBOLONG</v>
      </c>
      <c r="B2872" s="66" t="s">
        <v>4300</v>
      </c>
      <c r="C2872" s="66" t="s">
        <v>5784</v>
      </c>
      <c r="D2872" s="76" t="s">
        <v>5760</v>
      </c>
      <c r="E2872" s="66" t="s">
        <v>5786</v>
      </c>
      <c r="F2872" s="67">
        <v>15.69</v>
      </c>
      <c r="G2872" s="67">
        <v>-7.7548199999999996</v>
      </c>
      <c r="H2872" s="67">
        <v>109.459</v>
      </c>
      <c r="I2872" s="66" t="s">
        <v>4274</v>
      </c>
      <c r="J2872" s="67">
        <v>-7.6099800000000002</v>
      </c>
      <c r="K2872" s="67">
        <v>109.48480000000001</v>
      </c>
    </row>
    <row r="2873" spans="1:11" ht="14.5">
      <c r="A2873" s="66" t="str">
        <f t="shared" si="44"/>
        <v>GPP CEPU (BLORA)_KARANGBOYO</v>
      </c>
      <c r="B2873" s="66" t="s">
        <v>2550</v>
      </c>
      <c r="C2873" s="66" t="s">
        <v>5784</v>
      </c>
      <c r="D2873" s="76" t="s">
        <v>5755</v>
      </c>
      <c r="E2873" s="66" t="s">
        <v>5786</v>
      </c>
      <c r="F2873" s="67">
        <v>44.23</v>
      </c>
      <c r="G2873" s="67">
        <v>-7.1304299999999996</v>
      </c>
      <c r="H2873" s="67">
        <v>111.596</v>
      </c>
      <c r="I2873" s="66" t="s">
        <v>2534</v>
      </c>
      <c r="J2873" s="67">
        <v>-7.1575100000000003</v>
      </c>
      <c r="K2873" s="67">
        <v>111.58580000000001</v>
      </c>
    </row>
    <row r="2874" spans="1:11" ht="14.5">
      <c r="A2874" s="66" t="str">
        <f t="shared" si="44"/>
        <v>PML 1BEJI_KARANGBRAI</v>
      </c>
      <c r="B2874" s="66" t="s">
        <v>4728</v>
      </c>
      <c r="C2874" s="66" t="s">
        <v>5784</v>
      </c>
      <c r="D2874" s="76" t="s">
        <v>5762</v>
      </c>
      <c r="E2874" s="66" t="s">
        <v>5786</v>
      </c>
      <c r="F2874" s="67">
        <v>15.73</v>
      </c>
      <c r="G2874" s="67">
        <v>-6.9779099999999996</v>
      </c>
      <c r="H2874" s="67">
        <v>109.479</v>
      </c>
      <c r="I2874" s="66" t="s">
        <v>4705</v>
      </c>
      <c r="J2874" s="67">
        <v>-6.8926100000000003</v>
      </c>
      <c r="K2874" s="67">
        <v>109.4507</v>
      </c>
    </row>
    <row r="2875" spans="1:11" ht="14.5">
      <c r="A2875" s="66" t="str">
        <f t="shared" si="44"/>
        <v>Purbalingga - Kebong_KARANGCEGAK</v>
      </c>
      <c r="B2875" s="66" t="s">
        <v>4846</v>
      </c>
      <c r="C2875" s="66" t="s">
        <v>5784</v>
      </c>
      <c r="D2875" s="76" t="s">
        <v>5752</v>
      </c>
      <c r="E2875" s="66" t="s">
        <v>5786</v>
      </c>
      <c r="F2875" s="67">
        <v>9.3800000000000008</v>
      </c>
      <c r="G2875" s="67">
        <v>-7.3857200000000001</v>
      </c>
      <c r="H2875" s="67">
        <v>109.283</v>
      </c>
      <c r="I2875" s="66" t="s">
        <v>4781</v>
      </c>
      <c r="J2875" s="67">
        <v>-7.4033100000000003</v>
      </c>
      <c r="K2875" s="67">
        <v>109.3588</v>
      </c>
    </row>
    <row r="2876" spans="1:11" ht="14.5">
      <c r="A2876" s="66" t="str">
        <f t="shared" si="44"/>
        <v>Purbalingga - Kebong_KARANGCEGAK</v>
      </c>
      <c r="B2876" s="66" t="s">
        <v>4846</v>
      </c>
      <c r="C2876" s="66" t="s">
        <v>5784</v>
      </c>
      <c r="D2876" s="76" t="s">
        <v>5742</v>
      </c>
      <c r="E2876" s="66" t="s">
        <v>5786</v>
      </c>
      <c r="F2876" s="67">
        <v>7.6</v>
      </c>
      <c r="G2876" s="67">
        <v>-7.31433</v>
      </c>
      <c r="H2876" s="67">
        <v>109.291</v>
      </c>
      <c r="I2876" s="66" t="s">
        <v>4781</v>
      </c>
      <c r="J2876" s="67">
        <v>-7.4033100000000003</v>
      </c>
      <c r="K2876" s="67">
        <v>109.3588</v>
      </c>
    </row>
    <row r="2877" spans="1:11" ht="14.5">
      <c r="A2877" s="66" t="str">
        <f t="shared" si="44"/>
        <v>BGR PURBALINGGA_KARANGCENGIS</v>
      </c>
      <c r="B2877" s="66" t="s">
        <v>894</v>
      </c>
      <c r="C2877" s="66" t="s">
        <v>5784</v>
      </c>
      <c r="D2877" s="76" t="s">
        <v>5741</v>
      </c>
      <c r="E2877" s="66" t="s">
        <v>5786</v>
      </c>
      <c r="F2877" s="67">
        <v>7.6</v>
      </c>
      <c r="G2877" s="67">
        <v>-7.4398099999999996</v>
      </c>
      <c r="H2877" s="67">
        <v>109.47799999999999</v>
      </c>
      <c r="I2877" s="66" t="s">
        <v>856</v>
      </c>
      <c r="J2877" s="67">
        <v>-7.4180900000000003</v>
      </c>
      <c r="K2877" s="67">
        <v>109.37690000000001</v>
      </c>
    </row>
    <row r="2878" spans="1:11" ht="14.5">
      <c r="A2878" s="66" t="str">
        <f t="shared" si="44"/>
        <v>Batang - Kasepuhan_KARANGDADAP</v>
      </c>
      <c r="B2878" s="66" t="s">
        <v>128</v>
      </c>
      <c r="C2878" s="66" t="s">
        <v>5784</v>
      </c>
      <c r="D2878" s="76" t="s">
        <v>5744</v>
      </c>
      <c r="E2878" s="66" t="s">
        <v>5786</v>
      </c>
      <c r="F2878" s="67">
        <v>5.84</v>
      </c>
      <c r="G2878" s="67">
        <v>-6.9823399999999998</v>
      </c>
      <c r="H2878" s="67">
        <v>109.699</v>
      </c>
      <c r="I2878" s="66" t="s">
        <v>54</v>
      </c>
      <c r="J2878" s="67">
        <v>-6.9040600000000003</v>
      </c>
      <c r="K2878" s="67">
        <v>109.7085</v>
      </c>
    </row>
    <row r="2879" spans="1:11" ht="14.5">
      <c r="A2879" s="66" t="str">
        <f t="shared" si="44"/>
        <v>Purbalingga - Kebong_KARANGDADAP</v>
      </c>
      <c r="B2879" s="66" t="s">
        <v>128</v>
      </c>
      <c r="C2879" s="66" t="s">
        <v>5784</v>
      </c>
      <c r="D2879" s="76" t="s">
        <v>5767</v>
      </c>
      <c r="E2879" s="66" t="s">
        <v>5786</v>
      </c>
      <c r="F2879" s="67">
        <v>9.3800000000000008</v>
      </c>
      <c r="G2879" s="67">
        <v>-7.4765199999999998</v>
      </c>
      <c r="H2879" s="67">
        <v>109.29</v>
      </c>
      <c r="I2879" s="66" t="s">
        <v>4781</v>
      </c>
      <c r="J2879" s="67">
        <v>-7.4033100000000003</v>
      </c>
      <c r="K2879" s="67">
        <v>109.3588</v>
      </c>
    </row>
    <row r="2880" spans="1:11" ht="14.5">
      <c r="A2880" s="66" t="str">
        <f t="shared" si="44"/>
        <v>Brebes GPP_KARANGDAWA</v>
      </c>
      <c r="B2880" s="66" t="s">
        <v>1741</v>
      </c>
      <c r="C2880" s="66" t="s">
        <v>5784</v>
      </c>
      <c r="D2880" s="76" t="s">
        <v>5759</v>
      </c>
      <c r="E2880" s="66" t="s">
        <v>5786</v>
      </c>
      <c r="F2880" s="67">
        <v>11.25</v>
      </c>
      <c r="G2880" s="67">
        <v>-7.0673199999999996</v>
      </c>
      <c r="H2880" s="67">
        <v>109.03400000000001</v>
      </c>
      <c r="I2880" s="66" t="s">
        <v>1667</v>
      </c>
      <c r="J2880" s="67">
        <v>-7.1220699999999999</v>
      </c>
      <c r="K2880" s="67">
        <v>108.9847</v>
      </c>
    </row>
    <row r="2881" spans="1:11" ht="14.5">
      <c r="A2881" s="66" t="str">
        <f t="shared" si="44"/>
        <v>TGL 3PURWAHAMBA_KARANGDAWA</v>
      </c>
      <c r="B2881" s="66" t="s">
        <v>1741</v>
      </c>
      <c r="C2881" s="66" t="s">
        <v>5784</v>
      </c>
      <c r="D2881" s="76" t="s">
        <v>5765</v>
      </c>
      <c r="E2881" s="66" t="s">
        <v>5786</v>
      </c>
      <c r="F2881" s="67">
        <v>15.73</v>
      </c>
      <c r="G2881" s="67">
        <v>-7.0845200000000004</v>
      </c>
      <c r="H2881" s="67">
        <v>109.268</v>
      </c>
      <c r="I2881" s="66" t="s">
        <v>5354</v>
      </c>
      <c r="J2881" s="67">
        <v>-6.87378</v>
      </c>
      <c r="K2881" s="67">
        <v>109.2512</v>
      </c>
    </row>
    <row r="2882" spans="1:11" ht="14.5">
      <c r="A2882" s="66" t="str">
        <f t="shared" ref="A2882:A2945" si="45">CONCATENATE(I2882,"_",B2882)</f>
        <v>BBS 2BULAKAMBA_KARANGDEMPEL</v>
      </c>
      <c r="B2882" s="66" t="s">
        <v>292</v>
      </c>
      <c r="C2882" s="66" t="s">
        <v>5784</v>
      </c>
      <c r="D2882" s="76" t="s">
        <v>5739</v>
      </c>
      <c r="E2882" s="66" t="s">
        <v>5786</v>
      </c>
      <c r="F2882" s="67">
        <v>20.92</v>
      </c>
      <c r="G2882" s="67">
        <v>-6.80748</v>
      </c>
      <c r="H2882" s="67">
        <v>108.845</v>
      </c>
      <c r="I2882" s="66" t="s">
        <v>262</v>
      </c>
      <c r="J2882" s="67">
        <v>-6.8690600000000002</v>
      </c>
      <c r="K2882" s="67">
        <v>108.8972</v>
      </c>
    </row>
    <row r="2883" spans="1:11" ht="14.5">
      <c r="A2883" s="66" t="str">
        <f t="shared" si="45"/>
        <v>GPP KLATEN_KARANGDOWO</v>
      </c>
      <c r="B2883" s="66" t="s">
        <v>2980</v>
      </c>
      <c r="C2883" s="66" t="s">
        <v>5784</v>
      </c>
      <c r="D2883" s="76" t="s">
        <v>5757</v>
      </c>
      <c r="E2883" s="66" t="s">
        <v>5786</v>
      </c>
      <c r="F2883" s="67">
        <v>8.89</v>
      </c>
      <c r="G2883" s="67">
        <v>-7.71387</v>
      </c>
      <c r="H2883" s="67">
        <v>110.73699999999999</v>
      </c>
      <c r="I2883" s="66" t="s">
        <v>2894</v>
      </c>
      <c r="J2883" s="67">
        <v>-7.6692</v>
      </c>
      <c r="K2883" s="67">
        <v>110.6751</v>
      </c>
    </row>
    <row r="2884" spans="1:11" ht="14.5">
      <c r="A2884" s="66" t="str">
        <f t="shared" si="45"/>
        <v>GPP PEKALONGAN_KARANGDOWO</v>
      </c>
      <c r="B2884" s="66" t="s">
        <v>2980</v>
      </c>
      <c r="C2884" s="66" t="s">
        <v>5784</v>
      </c>
      <c r="D2884" s="76" t="s">
        <v>5746</v>
      </c>
      <c r="E2884" s="66" t="s">
        <v>5786</v>
      </c>
      <c r="F2884" s="67">
        <v>5.84</v>
      </c>
      <c r="G2884" s="67">
        <v>-6.9565299999999999</v>
      </c>
      <c r="H2884" s="67">
        <v>109.634</v>
      </c>
      <c r="I2884" s="66" t="s">
        <v>3376</v>
      </c>
      <c r="J2884" s="67">
        <v>-6.8898999999999999</v>
      </c>
      <c r="K2884" s="67">
        <v>109.6589</v>
      </c>
    </row>
    <row r="2885" spans="1:11" ht="14.5">
      <c r="A2885" s="66" t="str">
        <f t="shared" si="45"/>
        <v>GPP KLATEN_KARANGDUKUH</v>
      </c>
      <c r="B2885" s="66" t="s">
        <v>2981</v>
      </c>
      <c r="C2885" s="66" t="s">
        <v>5784</v>
      </c>
      <c r="D2885" s="76" t="s">
        <v>5748</v>
      </c>
      <c r="E2885" s="66" t="s">
        <v>5786</v>
      </c>
      <c r="F2885" s="67">
        <v>8.89</v>
      </c>
      <c r="G2885" s="67">
        <v>-7.7248599999999996</v>
      </c>
      <c r="H2885" s="67">
        <v>110.57</v>
      </c>
      <c r="I2885" s="66" t="s">
        <v>2894</v>
      </c>
      <c r="J2885" s="67">
        <v>-7.6692</v>
      </c>
      <c r="K2885" s="67">
        <v>110.6751</v>
      </c>
    </row>
    <row r="2886" spans="1:11" ht="14.5">
      <c r="A2886" s="66" t="str">
        <f t="shared" si="45"/>
        <v>Boyolali_KARANGDUREN</v>
      </c>
      <c r="B2886" s="66" t="s">
        <v>1439</v>
      </c>
      <c r="C2886" s="66" t="s">
        <v>5784</v>
      </c>
      <c r="D2886" s="76" t="s">
        <v>5739</v>
      </c>
      <c r="E2886" s="66" t="s">
        <v>5786</v>
      </c>
      <c r="F2886" s="67">
        <v>10.51</v>
      </c>
      <c r="G2886" s="67">
        <v>-7.3885399999999999</v>
      </c>
      <c r="H2886" s="67">
        <v>110.51300000000001</v>
      </c>
      <c r="I2886" s="66" t="s">
        <v>1370</v>
      </c>
      <c r="J2886" s="67">
        <v>-7.5381099999999996</v>
      </c>
      <c r="K2886" s="67">
        <v>110.6292</v>
      </c>
    </row>
    <row r="2887" spans="1:11" ht="14.5">
      <c r="A2887" s="66" t="str">
        <f t="shared" si="45"/>
        <v>GPP KLATEN_KARANGDUREN</v>
      </c>
      <c r="B2887" s="66" t="s">
        <v>1439</v>
      </c>
      <c r="C2887" s="66" t="s">
        <v>5784</v>
      </c>
      <c r="D2887" s="76" t="s">
        <v>5743</v>
      </c>
      <c r="E2887" s="66" t="s">
        <v>5786</v>
      </c>
      <c r="F2887" s="67">
        <v>8.89</v>
      </c>
      <c r="G2887" s="67">
        <v>-7.6909400000000003</v>
      </c>
      <c r="H2887" s="67">
        <v>110.55200000000001</v>
      </c>
      <c r="I2887" s="66" t="s">
        <v>2894</v>
      </c>
      <c r="J2887" s="67">
        <v>-7.6692</v>
      </c>
      <c r="K2887" s="67">
        <v>110.6751</v>
      </c>
    </row>
    <row r="2888" spans="1:11" ht="14.5">
      <c r="A2888" s="66" t="str">
        <f t="shared" si="45"/>
        <v>Purbalingga - Kebong_KARANGDUREN</v>
      </c>
      <c r="B2888" s="66" t="s">
        <v>1439</v>
      </c>
      <c r="C2888" s="66" t="s">
        <v>5784</v>
      </c>
      <c r="D2888" s="76" t="s">
        <v>5739</v>
      </c>
      <c r="E2888" s="66" t="s">
        <v>5786</v>
      </c>
      <c r="F2888" s="67">
        <v>9.3800000000000008</v>
      </c>
      <c r="G2888" s="67">
        <v>-7.4426199999999998</v>
      </c>
      <c r="H2888" s="67">
        <v>109.304</v>
      </c>
      <c r="I2888" s="66" t="s">
        <v>4781</v>
      </c>
      <c r="J2888" s="67">
        <v>-7.4033100000000003</v>
      </c>
      <c r="K2888" s="67">
        <v>109.3588</v>
      </c>
    </row>
    <row r="2889" spans="1:11" ht="14.5">
      <c r="A2889" s="66" t="str">
        <f t="shared" si="45"/>
        <v>Purbalingga - Kebong_KARANGDUREN</v>
      </c>
      <c r="B2889" s="66" t="s">
        <v>1439</v>
      </c>
      <c r="C2889" s="66" t="s">
        <v>5784</v>
      </c>
      <c r="D2889" s="76" t="s">
        <v>5746</v>
      </c>
      <c r="E2889" s="66" t="s">
        <v>5786</v>
      </c>
      <c r="F2889" s="67">
        <v>7.6</v>
      </c>
      <c r="G2889" s="67">
        <v>-7.2978699999999996</v>
      </c>
      <c r="H2889" s="67">
        <v>109.357</v>
      </c>
      <c r="I2889" s="66" t="s">
        <v>4781</v>
      </c>
      <c r="J2889" s="67">
        <v>-7.4033100000000003</v>
      </c>
      <c r="K2889" s="67">
        <v>109.3588</v>
      </c>
    </row>
    <row r="2890" spans="1:11" ht="14.5">
      <c r="A2890" s="66" t="str">
        <f t="shared" si="45"/>
        <v>Sukoharjo 2 - Baki_KARANGDUREN</v>
      </c>
      <c r="B2890" s="66" t="s">
        <v>1439</v>
      </c>
      <c r="C2890" s="66" t="s">
        <v>5784</v>
      </c>
      <c r="D2890" s="76" t="s">
        <v>5752</v>
      </c>
      <c r="E2890" s="66" t="s">
        <v>5786</v>
      </c>
      <c r="F2890" s="67">
        <v>17.7</v>
      </c>
      <c r="G2890" s="67">
        <v>-7.5658599999999998</v>
      </c>
      <c r="H2890" s="67">
        <v>110.715</v>
      </c>
      <c r="I2890" s="66" t="s">
        <v>5224</v>
      </c>
      <c r="J2890" s="67">
        <v>-7.6135599999999997</v>
      </c>
      <c r="K2890" s="67">
        <v>110.76560000000001</v>
      </c>
    </row>
    <row r="2891" spans="1:11" ht="14.5">
      <c r="A2891" s="66" t="str">
        <f t="shared" si="45"/>
        <v>GPP KEBUMEN_KARANGDUWUR</v>
      </c>
      <c r="B2891" s="66" t="s">
        <v>2775</v>
      </c>
      <c r="C2891" s="66" t="s">
        <v>5784</v>
      </c>
      <c r="D2891" s="76" t="s">
        <v>5755</v>
      </c>
      <c r="E2891" s="66" t="s">
        <v>5786</v>
      </c>
      <c r="F2891" s="67">
        <v>15.69</v>
      </c>
      <c r="G2891" s="67">
        <v>-7.7279999999999998</v>
      </c>
      <c r="H2891" s="67">
        <v>109.584</v>
      </c>
      <c r="I2891" s="66" t="s">
        <v>2714</v>
      </c>
      <c r="J2891" s="67">
        <v>-7.6109200000000001</v>
      </c>
      <c r="K2891" s="67">
        <v>109.5078</v>
      </c>
    </row>
    <row r="2892" spans="1:11" ht="14.5">
      <c r="A2892" s="66" t="str">
        <f t="shared" si="45"/>
        <v>Kebumen - Purbowangi_KARANGDUWUR</v>
      </c>
      <c r="B2892" s="66" t="s">
        <v>2775</v>
      </c>
      <c r="C2892" s="66" t="s">
        <v>5784</v>
      </c>
      <c r="D2892" s="76" t="s">
        <v>5757</v>
      </c>
      <c r="E2892" s="66" t="s">
        <v>5786</v>
      </c>
      <c r="F2892" s="67">
        <v>15.69</v>
      </c>
      <c r="G2892" s="67">
        <v>-7.7596400000000001</v>
      </c>
      <c r="H2892" s="67">
        <v>109.408</v>
      </c>
      <c r="I2892" s="66" t="s">
        <v>4274</v>
      </c>
      <c r="J2892" s="67">
        <v>-7.6099800000000002</v>
      </c>
      <c r="K2892" s="67">
        <v>109.48480000000001</v>
      </c>
    </row>
    <row r="2893" spans="1:11" ht="14.5">
      <c r="A2893" s="66" t="str">
        <f t="shared" si="45"/>
        <v>Wonosobo - Leksono_KARANGDUWUR</v>
      </c>
      <c r="B2893" s="66" t="s">
        <v>2775</v>
      </c>
      <c r="C2893" s="66" t="s">
        <v>5784</v>
      </c>
      <c r="D2893" s="76" t="s">
        <v>5749</v>
      </c>
      <c r="E2893" s="66" t="s">
        <v>5786</v>
      </c>
      <c r="F2893" s="67">
        <v>7.7</v>
      </c>
      <c r="G2893" s="67">
        <v>-7.4199599999999997</v>
      </c>
      <c r="H2893" s="67">
        <v>109.989</v>
      </c>
      <c r="I2893" s="66" t="s">
        <v>5583</v>
      </c>
      <c r="J2893" s="67">
        <v>-7.4236599999999999</v>
      </c>
      <c r="K2893" s="67">
        <v>109.8591</v>
      </c>
    </row>
    <row r="2894" spans="1:11" ht="14.5">
      <c r="A2894" s="66" t="str">
        <f t="shared" si="45"/>
        <v>GUD BGR WANGON_KARANGENDEP</v>
      </c>
      <c r="B2894" s="66" t="s">
        <v>4046</v>
      </c>
      <c r="C2894" s="66" t="s">
        <v>5784</v>
      </c>
      <c r="D2894" s="76" t="s">
        <v>5752</v>
      </c>
      <c r="E2894" s="66" t="s">
        <v>5786</v>
      </c>
      <c r="F2894" s="67">
        <v>9.3800000000000008</v>
      </c>
      <c r="G2894" s="67">
        <v>-7.4795800000000003</v>
      </c>
      <c r="H2894" s="67">
        <v>109.188</v>
      </c>
      <c r="I2894" s="66" t="s">
        <v>4026</v>
      </c>
      <c r="J2894" s="67">
        <v>-7.5083200000000003</v>
      </c>
      <c r="K2894" s="67">
        <v>109.0645</v>
      </c>
    </row>
    <row r="2895" spans="1:11" ht="14.5">
      <c r="A2895" s="66" t="str">
        <f t="shared" si="45"/>
        <v>GPP KEBUMEN_KARANGGADUNG</v>
      </c>
      <c r="B2895" s="66" t="s">
        <v>2776</v>
      </c>
      <c r="C2895" s="66" t="s">
        <v>5784</v>
      </c>
      <c r="D2895" s="76" t="s">
        <v>5750</v>
      </c>
      <c r="E2895" s="66" t="s">
        <v>5786</v>
      </c>
      <c r="F2895" s="67">
        <v>15.69</v>
      </c>
      <c r="G2895" s="67">
        <v>-7.7669100000000002</v>
      </c>
      <c r="H2895" s="67">
        <v>109.583</v>
      </c>
      <c r="I2895" s="66" t="s">
        <v>2714</v>
      </c>
      <c r="J2895" s="67">
        <v>-7.6109200000000001</v>
      </c>
      <c r="K2895" s="67">
        <v>109.5078</v>
      </c>
    </row>
    <row r="2896" spans="1:11" ht="14.5">
      <c r="A2896" s="66" t="str">
        <f t="shared" si="45"/>
        <v>Purbalingga - Kebong_KARANGGAMBAS</v>
      </c>
      <c r="B2896" s="66" t="s">
        <v>4847</v>
      </c>
      <c r="C2896" s="66" t="s">
        <v>5784</v>
      </c>
      <c r="D2896" s="76" t="s">
        <v>5743</v>
      </c>
      <c r="E2896" s="66" t="s">
        <v>5786</v>
      </c>
      <c r="F2896" s="67">
        <v>7.6</v>
      </c>
      <c r="G2896" s="67">
        <v>-7.3649699999999996</v>
      </c>
      <c r="H2896" s="67">
        <v>109.307</v>
      </c>
      <c r="I2896" s="66" t="s">
        <v>4781</v>
      </c>
      <c r="J2896" s="67">
        <v>-7.4033100000000003</v>
      </c>
      <c r="K2896" s="67">
        <v>109.3588</v>
      </c>
    </row>
    <row r="2897" spans="1:11" ht="14.5">
      <c r="A2897" s="66" t="str">
        <f t="shared" si="45"/>
        <v>Boyolali_KARANGGATAK</v>
      </c>
      <c r="B2897" s="66" t="s">
        <v>1440</v>
      </c>
      <c r="C2897" s="66" t="s">
        <v>5784</v>
      </c>
      <c r="D2897" s="76" t="s">
        <v>5751</v>
      </c>
      <c r="E2897" s="66" t="s">
        <v>5786</v>
      </c>
      <c r="F2897" s="67">
        <v>17.7</v>
      </c>
      <c r="G2897" s="67">
        <v>-7.3404299999999996</v>
      </c>
      <c r="H2897" s="67">
        <v>110.70399999999999</v>
      </c>
      <c r="I2897" s="66" t="s">
        <v>1370</v>
      </c>
      <c r="J2897" s="67">
        <v>-7.5381099999999996</v>
      </c>
      <c r="K2897" s="67">
        <v>110.6292</v>
      </c>
    </row>
    <row r="2898" spans="1:11" ht="14.5">
      <c r="A2898" s="66" t="str">
        <f t="shared" si="45"/>
        <v>Banyumas 3 - Wangon_KARANGGAYAM</v>
      </c>
      <c r="B2898" s="66" t="s">
        <v>31</v>
      </c>
      <c r="C2898" s="66" t="s">
        <v>5784</v>
      </c>
      <c r="D2898" s="76" t="s">
        <v>5757</v>
      </c>
      <c r="E2898" s="66" t="s">
        <v>5786</v>
      </c>
      <c r="F2898" s="67">
        <v>9.3800000000000008</v>
      </c>
      <c r="G2898" s="67">
        <v>-7.4763999999999999</v>
      </c>
      <c r="H2898" s="67">
        <v>108.998</v>
      </c>
      <c r="I2898" s="66" t="s">
        <v>8</v>
      </c>
      <c r="J2898" s="67">
        <v>-7.5113599999999998</v>
      </c>
      <c r="K2898" s="67">
        <v>109.03959999999999</v>
      </c>
    </row>
    <row r="2899" spans="1:11" ht="14.5">
      <c r="A2899" s="66" t="str">
        <f t="shared" si="45"/>
        <v>GPP KEBUMEN_KARANGGAYAM</v>
      </c>
      <c r="B2899" s="66" t="s">
        <v>31</v>
      </c>
      <c r="C2899" s="66" t="s">
        <v>5784</v>
      </c>
      <c r="D2899" s="76" t="s">
        <v>5749</v>
      </c>
      <c r="E2899" s="66" t="s">
        <v>5786</v>
      </c>
      <c r="F2899" s="67">
        <v>15.69</v>
      </c>
      <c r="G2899" s="67">
        <v>-7.59497</v>
      </c>
      <c r="H2899" s="67">
        <v>109.578</v>
      </c>
      <c r="I2899" s="66" t="s">
        <v>2714</v>
      </c>
      <c r="J2899" s="67">
        <v>-7.6109200000000001</v>
      </c>
      <c r="K2899" s="67">
        <v>109.5078</v>
      </c>
    </row>
    <row r="2900" spans="1:11" ht="14.5">
      <c r="A2900" s="66" t="str">
        <f t="shared" si="45"/>
        <v>BGR PURBALINGGA_KARANGGEDANG</v>
      </c>
      <c r="B2900" s="66" t="s">
        <v>895</v>
      </c>
      <c r="C2900" s="66" t="s">
        <v>5784</v>
      </c>
      <c r="D2900" s="76" t="s">
        <v>5764</v>
      </c>
      <c r="E2900" s="66" t="s">
        <v>5786</v>
      </c>
      <c r="F2900" s="67">
        <v>7.6</v>
      </c>
      <c r="G2900" s="67">
        <v>-7.4419000000000004</v>
      </c>
      <c r="H2900" s="67">
        <v>109.496</v>
      </c>
      <c r="I2900" s="66" t="s">
        <v>856</v>
      </c>
      <c r="J2900" s="67">
        <v>-7.4180900000000003</v>
      </c>
      <c r="K2900" s="67">
        <v>109.37690000000001</v>
      </c>
    </row>
    <row r="2901" spans="1:11" ht="14.5">
      <c r="A2901" s="66" t="str">
        <f t="shared" si="45"/>
        <v>GD PSP Cilacap_KARANGGEDANG</v>
      </c>
      <c r="B2901" s="66" t="s">
        <v>895</v>
      </c>
      <c r="C2901" s="66" t="s">
        <v>5784</v>
      </c>
      <c r="D2901" s="76" t="s">
        <v>5756</v>
      </c>
      <c r="E2901" s="66" t="s">
        <v>5786</v>
      </c>
      <c r="F2901" s="67">
        <v>20.29</v>
      </c>
      <c r="G2901" s="67">
        <v>-7.4495500000000003</v>
      </c>
      <c r="H2901" s="67">
        <v>108.83799999999999</v>
      </c>
      <c r="I2901" s="66" t="s">
        <v>2114</v>
      </c>
      <c r="J2901" s="67">
        <v>-7.3791900000000004</v>
      </c>
      <c r="K2901" s="67">
        <v>108.8021</v>
      </c>
    </row>
    <row r="2902" spans="1:11" ht="14.5">
      <c r="A2902" s="66" t="str">
        <f t="shared" si="45"/>
        <v>GPP KEBUMEN_KARANGGEDANG</v>
      </c>
      <c r="B2902" s="66" t="s">
        <v>895</v>
      </c>
      <c r="C2902" s="66" t="s">
        <v>5784</v>
      </c>
      <c r="D2902" s="76" t="s">
        <v>5767</v>
      </c>
      <c r="E2902" s="66" t="s">
        <v>5786</v>
      </c>
      <c r="F2902" s="67">
        <v>15.69</v>
      </c>
      <c r="G2902" s="67">
        <v>-7.6578900000000001</v>
      </c>
      <c r="H2902" s="67">
        <v>109.59</v>
      </c>
      <c r="I2902" s="66" t="s">
        <v>2714</v>
      </c>
      <c r="J2902" s="67">
        <v>-7.6109200000000001</v>
      </c>
      <c r="K2902" s="67">
        <v>109.5078</v>
      </c>
    </row>
    <row r="2903" spans="1:11" ht="14.5">
      <c r="A2903" s="66" t="str">
        <f t="shared" si="45"/>
        <v>Kebumen - Purbowangi_KARANGGEDANG</v>
      </c>
      <c r="B2903" s="66" t="s">
        <v>895</v>
      </c>
      <c r="C2903" s="66" t="s">
        <v>5784</v>
      </c>
      <c r="D2903" s="76" t="s">
        <v>5744</v>
      </c>
      <c r="E2903" s="66" t="s">
        <v>5786</v>
      </c>
      <c r="F2903" s="67">
        <v>9.3800000000000008</v>
      </c>
      <c r="G2903" s="67">
        <v>-7.6380600000000003</v>
      </c>
      <c r="H2903" s="67">
        <v>109.36199999999999</v>
      </c>
      <c r="I2903" s="66" t="s">
        <v>4274</v>
      </c>
      <c r="J2903" s="67">
        <v>-7.6099800000000002</v>
      </c>
      <c r="K2903" s="67">
        <v>109.48480000000001</v>
      </c>
    </row>
    <row r="2904" spans="1:11" ht="14.5">
      <c r="A2904" s="66" t="str">
        <f t="shared" si="45"/>
        <v>Purbalingga - Kebong_KARANGGEDANG</v>
      </c>
      <c r="B2904" s="66" t="s">
        <v>895</v>
      </c>
      <c r="C2904" s="66" t="s">
        <v>5784</v>
      </c>
      <c r="D2904" s="76" t="s">
        <v>5744</v>
      </c>
      <c r="E2904" s="66" t="s">
        <v>5786</v>
      </c>
      <c r="F2904" s="67">
        <v>7.6</v>
      </c>
      <c r="G2904" s="67">
        <v>-7.2966499999999996</v>
      </c>
      <c r="H2904" s="67">
        <v>109.399</v>
      </c>
      <c r="I2904" s="66" t="s">
        <v>4781</v>
      </c>
      <c r="J2904" s="67">
        <v>-7.4033100000000003</v>
      </c>
      <c r="K2904" s="67">
        <v>109.3588</v>
      </c>
    </row>
    <row r="2905" spans="1:11" ht="14.5">
      <c r="A2905" s="66" t="str">
        <f t="shared" si="45"/>
        <v>Wonosobo - Leksono_KARANGGEDANG</v>
      </c>
      <c r="B2905" s="66" t="s">
        <v>895</v>
      </c>
      <c r="C2905" s="66" t="s">
        <v>5784</v>
      </c>
      <c r="D2905" s="76" t="s">
        <v>5762</v>
      </c>
      <c r="E2905" s="66" t="s">
        <v>5786</v>
      </c>
      <c r="F2905" s="67">
        <v>4.4400000000000004</v>
      </c>
      <c r="G2905" s="67">
        <v>-7.5621099999999997</v>
      </c>
      <c r="H2905" s="67">
        <v>109.867</v>
      </c>
      <c r="I2905" s="66" t="s">
        <v>5583</v>
      </c>
      <c r="J2905" s="67">
        <v>-7.4236599999999999</v>
      </c>
      <c r="K2905" s="67">
        <v>109.8591</v>
      </c>
    </row>
    <row r="2906" spans="1:11" ht="14.5">
      <c r="A2906" s="66" t="str">
        <f t="shared" si="45"/>
        <v>GPP PURWOREJO_KARANGGEDE</v>
      </c>
      <c r="B2906" s="66" t="s">
        <v>3636</v>
      </c>
      <c r="C2906" s="66" t="s">
        <v>5784</v>
      </c>
      <c r="D2906" s="76" t="s">
        <v>5763</v>
      </c>
      <c r="E2906" s="66" t="s">
        <v>5786</v>
      </c>
      <c r="F2906" s="67">
        <v>15.69</v>
      </c>
      <c r="G2906" s="67">
        <v>-7.7805299999999997</v>
      </c>
      <c r="H2906" s="67">
        <v>109.773</v>
      </c>
      <c r="I2906" s="66" t="s">
        <v>3504</v>
      </c>
      <c r="J2906" s="67">
        <v>-7.7226800000000004</v>
      </c>
      <c r="K2906" s="67">
        <v>109.9468</v>
      </c>
    </row>
    <row r="2907" spans="1:11" ht="14.5">
      <c r="A2907" s="66" t="str">
        <f t="shared" si="45"/>
        <v>BGR TEMANGGUNG_KARANGGEDONG</v>
      </c>
      <c r="B2907" s="66" t="s">
        <v>1062</v>
      </c>
      <c r="C2907" s="66" t="s">
        <v>5784</v>
      </c>
      <c r="D2907" s="76" t="s">
        <v>5760</v>
      </c>
      <c r="E2907" s="66" t="s">
        <v>5786</v>
      </c>
      <c r="F2907" s="67">
        <v>9.5500000000000007</v>
      </c>
      <c r="G2907" s="67">
        <v>-7.2502199999999997</v>
      </c>
      <c r="H2907" s="67">
        <v>110.077</v>
      </c>
      <c r="I2907" s="66" t="s">
        <v>999</v>
      </c>
      <c r="J2907" s="67">
        <v>-7.2953299999999999</v>
      </c>
      <c r="K2907" s="67">
        <v>110.0787</v>
      </c>
    </row>
    <row r="2908" spans="1:11" ht="14.5">
      <c r="A2908" s="66" t="str">
        <f t="shared" si="45"/>
        <v>Batang - Kasepuhan_KARANGGENENG</v>
      </c>
      <c r="B2908" s="66" t="s">
        <v>129</v>
      </c>
      <c r="C2908" s="66" t="s">
        <v>5784</v>
      </c>
      <c r="D2908" s="76" t="s">
        <v>5757</v>
      </c>
      <c r="E2908" s="66" t="s">
        <v>5786</v>
      </c>
      <c r="F2908" s="67">
        <v>9.3699999999999992</v>
      </c>
      <c r="G2908" s="67">
        <v>-6.9116900000000001</v>
      </c>
      <c r="H2908" s="67">
        <v>109.8</v>
      </c>
      <c r="I2908" s="66" t="s">
        <v>54</v>
      </c>
      <c r="J2908" s="67">
        <v>-6.9040600000000003</v>
      </c>
      <c r="K2908" s="67">
        <v>109.7085</v>
      </c>
    </row>
    <row r="2909" spans="1:11" ht="14.5">
      <c r="A2909" s="66" t="str">
        <f t="shared" si="45"/>
        <v>BGR NGLEJOK_KARANGGENENG</v>
      </c>
      <c r="B2909" s="66" t="s">
        <v>129</v>
      </c>
      <c r="C2909" s="66" t="s">
        <v>5784</v>
      </c>
      <c r="D2909" s="76" t="s">
        <v>5741</v>
      </c>
      <c r="E2909" s="66" t="s">
        <v>5786</v>
      </c>
      <c r="F2909" s="67">
        <v>53.45</v>
      </c>
      <c r="G2909" s="67">
        <v>-7.0513199999999996</v>
      </c>
      <c r="H2909" s="67">
        <v>110.71899999999999</v>
      </c>
      <c r="I2909" s="66" t="s">
        <v>775</v>
      </c>
      <c r="J2909" s="67">
        <v>-7.06935</v>
      </c>
      <c r="K2909" s="67">
        <v>110.8802</v>
      </c>
    </row>
    <row r="2910" spans="1:11" ht="14.5">
      <c r="A2910" s="66" t="str">
        <f t="shared" si="45"/>
        <v>Blora 4 Ngawen_KARANGGENENG</v>
      </c>
      <c r="B2910" s="66" t="s">
        <v>129</v>
      </c>
      <c r="C2910" s="66" t="s">
        <v>5784</v>
      </c>
      <c r="D2910" s="76" t="s">
        <v>5765</v>
      </c>
      <c r="E2910" s="66" t="s">
        <v>5786</v>
      </c>
      <c r="F2910" s="67">
        <v>44.23</v>
      </c>
      <c r="G2910" s="67">
        <v>-7.01844</v>
      </c>
      <c r="H2910" s="67">
        <v>111.259</v>
      </c>
      <c r="I2910" s="66" t="s">
        <v>1251</v>
      </c>
      <c r="J2910" s="67">
        <v>-7.0247799999999998</v>
      </c>
      <c r="K2910" s="67">
        <v>111.2928</v>
      </c>
    </row>
    <row r="2911" spans="1:11" ht="14.5">
      <c r="A2911" s="66" t="str">
        <f t="shared" si="45"/>
        <v>Boyolali_KARANGGENENG</v>
      </c>
      <c r="B2911" s="66" t="s">
        <v>129</v>
      </c>
      <c r="C2911" s="66" t="s">
        <v>5784</v>
      </c>
      <c r="D2911" s="76" t="s">
        <v>5757</v>
      </c>
      <c r="E2911" s="66" t="s">
        <v>5786</v>
      </c>
      <c r="F2911" s="67">
        <v>17.7</v>
      </c>
      <c r="G2911" s="67">
        <v>-7.5187499999999998</v>
      </c>
      <c r="H2911" s="67">
        <v>110.607</v>
      </c>
      <c r="I2911" s="66" t="s">
        <v>1370</v>
      </c>
      <c r="J2911" s="67">
        <v>-7.5381099999999996</v>
      </c>
      <c r="K2911" s="67">
        <v>110.6292</v>
      </c>
    </row>
    <row r="2912" spans="1:11" ht="14.5">
      <c r="A2912" s="66" t="str">
        <f t="shared" si="45"/>
        <v>GPP PURWOREJO_KARANGGETAS</v>
      </c>
      <c r="B2912" s="66" t="s">
        <v>3637</v>
      </c>
      <c r="C2912" s="66" t="s">
        <v>5784</v>
      </c>
      <c r="D2912" s="76" t="s">
        <v>5757</v>
      </c>
      <c r="E2912" s="66" t="s">
        <v>5786</v>
      </c>
      <c r="F2912" s="67">
        <v>4.4400000000000004</v>
      </c>
      <c r="G2912" s="67">
        <v>-7.6730099999999997</v>
      </c>
      <c r="H2912" s="67">
        <v>109.81</v>
      </c>
      <c r="I2912" s="66" t="s">
        <v>3504</v>
      </c>
      <c r="J2912" s="67">
        <v>-7.7226800000000004</v>
      </c>
      <c r="K2912" s="67">
        <v>109.9468</v>
      </c>
    </row>
    <row r="2913" spans="1:11" ht="14.5">
      <c r="A2913" s="66" t="str">
        <f t="shared" si="45"/>
        <v>GD PSP Cilacap_KARANGGINTUNG</v>
      </c>
      <c r="B2913" s="66" t="s">
        <v>2163</v>
      </c>
      <c r="C2913" s="66" t="s">
        <v>5784</v>
      </c>
      <c r="D2913" s="76" t="s">
        <v>5748</v>
      </c>
      <c r="E2913" s="66" t="s">
        <v>5786</v>
      </c>
      <c r="F2913" s="67">
        <v>20.29</v>
      </c>
      <c r="G2913" s="67">
        <v>-7.4464600000000001</v>
      </c>
      <c r="H2913" s="67">
        <v>108.866</v>
      </c>
      <c r="I2913" s="66" t="s">
        <v>2114</v>
      </c>
      <c r="J2913" s="67">
        <v>-7.3791900000000004</v>
      </c>
      <c r="K2913" s="67">
        <v>108.8021</v>
      </c>
    </row>
    <row r="2914" spans="1:11" ht="14.5">
      <c r="A2914" s="66" t="str">
        <f t="shared" si="45"/>
        <v>Kebumen - Purbowangi_KARANGGINTUNG</v>
      </c>
      <c r="B2914" s="66" t="s">
        <v>2163</v>
      </c>
      <c r="C2914" s="66" t="s">
        <v>5784</v>
      </c>
      <c r="D2914" s="76" t="s">
        <v>5762</v>
      </c>
      <c r="E2914" s="66" t="s">
        <v>5786</v>
      </c>
      <c r="F2914" s="67">
        <v>9.3800000000000008</v>
      </c>
      <c r="G2914" s="67">
        <v>-7.5652600000000003</v>
      </c>
      <c r="H2914" s="67">
        <v>109.345</v>
      </c>
      <c r="I2914" s="66" t="s">
        <v>4274</v>
      </c>
      <c r="J2914" s="67">
        <v>-7.6099800000000002</v>
      </c>
      <c r="K2914" s="67">
        <v>109.48480000000001</v>
      </c>
    </row>
    <row r="2915" spans="1:11" ht="14.5">
      <c r="A2915" s="66" t="str">
        <f t="shared" si="45"/>
        <v>Purbalingga - Kebong_KARANGGINTUNG</v>
      </c>
      <c r="B2915" s="66" t="s">
        <v>2163</v>
      </c>
      <c r="C2915" s="66" t="s">
        <v>5784</v>
      </c>
      <c r="D2915" s="76" t="s">
        <v>5742</v>
      </c>
      <c r="E2915" s="66" t="s">
        <v>5786</v>
      </c>
      <c r="F2915" s="67">
        <v>9.3800000000000008</v>
      </c>
      <c r="G2915" s="67">
        <v>-7.3795900000000003</v>
      </c>
      <c r="H2915" s="67">
        <v>109.248</v>
      </c>
      <c r="I2915" s="66" t="s">
        <v>4781</v>
      </c>
      <c r="J2915" s="67">
        <v>-7.4033100000000003</v>
      </c>
      <c r="K2915" s="67">
        <v>109.3588</v>
      </c>
    </row>
    <row r="2916" spans="1:11" ht="14.5">
      <c r="A2916" s="66" t="str">
        <f t="shared" si="45"/>
        <v>GPP KEBUMEN_KARANGGLONGGONG</v>
      </c>
      <c r="B2916" s="66" t="s">
        <v>2777</v>
      </c>
      <c r="C2916" s="66" t="s">
        <v>5784</v>
      </c>
      <c r="D2916" s="76" t="s">
        <v>5742</v>
      </c>
      <c r="E2916" s="66" t="s">
        <v>5786</v>
      </c>
      <c r="F2916" s="67">
        <v>15.69</v>
      </c>
      <c r="G2916" s="67">
        <v>-7.7229000000000001</v>
      </c>
      <c r="H2916" s="67">
        <v>109.648</v>
      </c>
      <c r="I2916" s="66" t="s">
        <v>2714</v>
      </c>
      <c r="J2916" s="67">
        <v>-7.6109200000000001</v>
      </c>
      <c r="K2916" s="67">
        <v>109.5078</v>
      </c>
    </row>
    <row r="2917" spans="1:11" ht="14.5">
      <c r="A2917" s="66" t="str">
        <f t="shared" si="45"/>
        <v>GPP BANJARNEGARA_KARANGGONDANG</v>
      </c>
      <c r="B2917" s="66" t="s">
        <v>2408</v>
      </c>
      <c r="C2917" s="66" t="s">
        <v>5784</v>
      </c>
      <c r="D2917" s="76" t="s">
        <v>5742</v>
      </c>
      <c r="E2917" s="66" t="s">
        <v>5786</v>
      </c>
      <c r="F2917" s="67">
        <v>10.28</v>
      </c>
      <c r="G2917" s="67">
        <v>-7.2607200000000001</v>
      </c>
      <c r="H2917" s="67">
        <v>109.69799999999999</v>
      </c>
      <c r="I2917" s="66" t="s">
        <v>2357</v>
      </c>
      <c r="J2917" s="67">
        <v>-7.3905900000000004</v>
      </c>
      <c r="K2917" s="67">
        <v>109.7366</v>
      </c>
    </row>
    <row r="2918" spans="1:11" ht="14.5">
      <c r="A2918" s="66" t="str">
        <f t="shared" si="45"/>
        <v>GPP PEKALONGAN_KARANGGONDANG</v>
      </c>
      <c r="B2918" s="66" t="s">
        <v>2408</v>
      </c>
      <c r="C2918" s="66" t="s">
        <v>5784</v>
      </c>
      <c r="D2918" s="76" t="s">
        <v>5744</v>
      </c>
      <c r="E2918" s="66" t="s">
        <v>5786</v>
      </c>
      <c r="F2918" s="67">
        <v>5.84</v>
      </c>
      <c r="G2918" s="67">
        <v>-7.0544200000000004</v>
      </c>
      <c r="H2918" s="67">
        <v>109.626</v>
      </c>
      <c r="I2918" s="66" t="s">
        <v>3376</v>
      </c>
      <c r="J2918" s="67">
        <v>-6.8898999999999999</v>
      </c>
      <c r="K2918" s="67">
        <v>109.6589</v>
      </c>
    </row>
    <row r="2919" spans="1:11" ht="14.5">
      <c r="A2919" s="66" t="str">
        <f t="shared" si="45"/>
        <v>Jepara - Mayong_KARANGGONDANG</v>
      </c>
      <c r="B2919" s="66" t="s">
        <v>2408</v>
      </c>
      <c r="C2919" s="66" t="s">
        <v>5784</v>
      </c>
      <c r="D2919" s="76" t="s">
        <v>5744</v>
      </c>
      <c r="E2919" s="66" t="s">
        <v>5786</v>
      </c>
      <c r="F2919" s="67">
        <v>10.32</v>
      </c>
      <c r="G2919" s="67">
        <v>-6.4991500000000002</v>
      </c>
      <c r="H2919" s="67">
        <v>110.709</v>
      </c>
      <c r="I2919" s="66" t="s">
        <v>4145</v>
      </c>
      <c r="J2919" s="67">
        <v>-6.7420299999999997</v>
      </c>
      <c r="K2919" s="67">
        <v>110.7436</v>
      </c>
    </row>
    <row r="2920" spans="1:11" ht="14.5">
      <c r="A2920" s="66" t="str">
        <f t="shared" si="45"/>
        <v>Purbalingga - Kebong_KARANGGONDANG</v>
      </c>
      <c r="B2920" s="66" t="s">
        <v>2408</v>
      </c>
      <c r="C2920" s="66" t="s">
        <v>5784</v>
      </c>
      <c r="D2920" s="76" t="s">
        <v>5741</v>
      </c>
      <c r="E2920" s="66" t="s">
        <v>5786</v>
      </c>
      <c r="F2920" s="67">
        <v>5.84</v>
      </c>
      <c r="G2920" s="67">
        <v>-7.1931700000000003</v>
      </c>
      <c r="H2920" s="67">
        <v>109.53</v>
      </c>
      <c r="I2920" s="66" t="s">
        <v>4781</v>
      </c>
      <c r="J2920" s="67">
        <v>-7.4033100000000003</v>
      </c>
      <c r="K2920" s="67">
        <v>109.3588</v>
      </c>
    </row>
    <row r="2921" spans="1:11" ht="14.5">
      <c r="A2921" s="66" t="str">
        <f t="shared" si="45"/>
        <v>GUD BGR WANGON_KARANGGUDE</v>
      </c>
      <c r="B2921" s="66" t="s">
        <v>4047</v>
      </c>
      <c r="C2921" s="66" t="s">
        <v>5784</v>
      </c>
      <c r="D2921" s="76" t="s">
        <v>5741</v>
      </c>
      <c r="E2921" s="66" t="s">
        <v>5786</v>
      </c>
      <c r="F2921" s="67">
        <v>9.3800000000000008</v>
      </c>
      <c r="G2921" s="67">
        <v>-7.4099500000000003</v>
      </c>
      <c r="H2921" s="67">
        <v>109.184</v>
      </c>
      <c r="I2921" s="66" t="s">
        <v>4026</v>
      </c>
      <c r="J2921" s="67">
        <v>-7.5083200000000003</v>
      </c>
      <c r="K2921" s="67">
        <v>109.0645</v>
      </c>
    </row>
    <row r="2922" spans="1:11" ht="14.5">
      <c r="A2922" s="66" t="str">
        <f t="shared" si="45"/>
        <v>GD. LASEM_KARANGHARJO</v>
      </c>
      <c r="B2922" s="66" t="s">
        <v>2288</v>
      </c>
      <c r="C2922" s="66" t="s">
        <v>5784</v>
      </c>
      <c r="D2922" s="76" t="s">
        <v>5743</v>
      </c>
      <c r="E2922" s="66" t="s">
        <v>5786</v>
      </c>
      <c r="F2922" s="67">
        <v>20.29</v>
      </c>
      <c r="G2922" s="67">
        <v>-6.70329</v>
      </c>
      <c r="H2922" s="67">
        <v>111.62</v>
      </c>
      <c r="I2922" s="66" t="s">
        <v>2256</v>
      </c>
      <c r="J2922" s="67">
        <v>-6.6950700000000003</v>
      </c>
      <c r="K2922" s="67">
        <v>111.4366</v>
      </c>
    </row>
    <row r="2923" spans="1:11" ht="14.5">
      <c r="A2923" s="66" t="str">
        <f t="shared" si="45"/>
        <v>Qc Purwodadi - Tawangharjo_KARANGHARJO</v>
      </c>
      <c r="B2923" s="66" t="s">
        <v>2288</v>
      </c>
      <c r="C2923" s="66" t="s">
        <v>5784</v>
      </c>
      <c r="D2923" s="76" t="s">
        <v>5743</v>
      </c>
      <c r="E2923" s="66" t="s">
        <v>5786</v>
      </c>
      <c r="F2923" s="67">
        <v>53.45</v>
      </c>
      <c r="G2923" s="67">
        <v>-7.1300400000000002</v>
      </c>
      <c r="H2923" s="67">
        <v>110.999</v>
      </c>
      <c r="I2923" s="66" t="s">
        <v>4974</v>
      </c>
      <c r="J2923" s="67">
        <v>-7.0747999999999998</v>
      </c>
      <c r="K2923" s="67">
        <v>110.9586</v>
      </c>
    </row>
    <row r="2924" spans="1:11" ht="14.5">
      <c r="A2924" s="66" t="str">
        <f t="shared" si="45"/>
        <v>Rembang-Tritunggal_KARANGHARJO</v>
      </c>
      <c r="B2924" s="66" t="s">
        <v>2288</v>
      </c>
      <c r="C2924" s="66" t="s">
        <v>5784</v>
      </c>
      <c r="D2924" s="76" t="s">
        <v>5754</v>
      </c>
      <c r="E2924" s="66" t="s">
        <v>5786</v>
      </c>
      <c r="F2924" s="67">
        <v>20.29</v>
      </c>
      <c r="G2924" s="67">
        <v>-6.7943899999999999</v>
      </c>
      <c r="H2924" s="67">
        <v>111.4</v>
      </c>
      <c r="I2924" s="66" t="s">
        <v>5002</v>
      </c>
      <c r="J2924" s="67">
        <v>-6.6992700000000003</v>
      </c>
      <c r="K2924" s="67">
        <v>111.39919999999999</v>
      </c>
    </row>
    <row r="2925" spans="1:11" ht="14.5">
      <c r="A2925" s="66" t="str">
        <f t="shared" si="45"/>
        <v>GPP BANJARNEGARA_KARANGJAMBE</v>
      </c>
      <c r="B2925" s="66" t="s">
        <v>2409</v>
      </c>
      <c r="C2925" s="66" t="s">
        <v>5784</v>
      </c>
      <c r="D2925" s="76" t="s">
        <v>5740</v>
      </c>
      <c r="E2925" s="66" t="s">
        <v>5786</v>
      </c>
      <c r="F2925" s="67">
        <v>10.28</v>
      </c>
      <c r="G2925" s="67">
        <v>-7.3769299999999998</v>
      </c>
      <c r="H2925" s="67">
        <v>109.614</v>
      </c>
      <c r="I2925" s="66" t="s">
        <v>2357</v>
      </c>
      <c r="J2925" s="67">
        <v>-7.3905900000000004</v>
      </c>
      <c r="K2925" s="67">
        <v>109.7366</v>
      </c>
    </row>
    <row r="2926" spans="1:11" ht="14.5">
      <c r="A2926" s="66" t="str">
        <f t="shared" si="45"/>
        <v>Purbalingga - Kebong_KARANGJAMBE</v>
      </c>
      <c r="B2926" s="66" t="s">
        <v>2409</v>
      </c>
      <c r="C2926" s="66" t="s">
        <v>5784</v>
      </c>
      <c r="D2926" s="76" t="s">
        <v>5740</v>
      </c>
      <c r="E2926" s="66" t="s">
        <v>5786</v>
      </c>
      <c r="F2926" s="67">
        <v>7.6</v>
      </c>
      <c r="G2926" s="67">
        <v>-7.3917999999999999</v>
      </c>
      <c r="H2926" s="67">
        <v>109.32899999999999</v>
      </c>
      <c r="I2926" s="66" t="s">
        <v>4781</v>
      </c>
      <c r="J2926" s="67">
        <v>-7.4033100000000003</v>
      </c>
      <c r="K2926" s="67">
        <v>109.3588</v>
      </c>
    </row>
    <row r="2927" spans="1:11" ht="14.5">
      <c r="A2927" s="66" t="str">
        <f t="shared" si="45"/>
        <v>Brebes GPP_KARANGJAMBU</v>
      </c>
      <c r="B2927" s="66" t="s">
        <v>1742</v>
      </c>
      <c r="C2927" s="66" t="s">
        <v>5784</v>
      </c>
      <c r="D2927" s="76" t="s">
        <v>5759</v>
      </c>
      <c r="E2927" s="66" t="s">
        <v>5786</v>
      </c>
      <c r="F2927" s="67">
        <v>11.25</v>
      </c>
      <c r="G2927" s="67">
        <v>-7.1133600000000001</v>
      </c>
      <c r="H2927" s="67">
        <v>109.142</v>
      </c>
      <c r="I2927" s="66" t="s">
        <v>1667</v>
      </c>
      <c r="J2927" s="67">
        <v>-7.1220699999999999</v>
      </c>
      <c r="K2927" s="67">
        <v>108.9847</v>
      </c>
    </row>
    <row r="2928" spans="1:11" ht="14.5">
      <c r="A2928" s="66" t="str">
        <f t="shared" si="45"/>
        <v>GPP KEBUMEN_KARANGJAMBU</v>
      </c>
      <c r="B2928" s="66" t="s">
        <v>1742</v>
      </c>
      <c r="C2928" s="66" t="s">
        <v>5784</v>
      </c>
      <c r="D2928" s="76" t="s">
        <v>5755</v>
      </c>
      <c r="E2928" s="66" t="s">
        <v>5786</v>
      </c>
      <c r="F2928" s="67">
        <v>15.69</v>
      </c>
      <c r="G2928" s="67">
        <v>-7.6313199999999997</v>
      </c>
      <c r="H2928" s="67">
        <v>109.61</v>
      </c>
      <c r="I2928" s="66" t="s">
        <v>2714</v>
      </c>
      <c r="J2928" s="67">
        <v>-7.6109200000000001</v>
      </c>
      <c r="K2928" s="67">
        <v>109.5078</v>
      </c>
    </row>
    <row r="2929" spans="1:11" ht="14.5">
      <c r="A2929" s="66" t="str">
        <f t="shared" si="45"/>
        <v>Purbalingga - Kebong_KARANGJAMBU</v>
      </c>
      <c r="B2929" s="66" t="s">
        <v>1742</v>
      </c>
      <c r="C2929" s="66" t="s">
        <v>5784</v>
      </c>
      <c r="D2929" s="76" t="s">
        <v>5755</v>
      </c>
      <c r="E2929" s="66" t="s">
        <v>5786</v>
      </c>
      <c r="F2929" s="67">
        <v>7.6</v>
      </c>
      <c r="G2929" s="67">
        <v>-7.2393400000000003</v>
      </c>
      <c r="H2929" s="67">
        <v>109.407</v>
      </c>
      <c r="I2929" s="66" t="s">
        <v>4781</v>
      </c>
      <c r="J2929" s="67">
        <v>-7.4033100000000003</v>
      </c>
      <c r="K2929" s="67">
        <v>109.3588</v>
      </c>
    </row>
    <row r="2930" spans="1:11" ht="14.5">
      <c r="A2930" s="66" t="str">
        <f t="shared" si="45"/>
        <v>BGR PURBALINGGA_KARANGJATI</v>
      </c>
      <c r="B2930" s="66" t="s">
        <v>896</v>
      </c>
      <c r="C2930" s="66" t="s">
        <v>5784</v>
      </c>
      <c r="D2930" s="76" t="s">
        <v>5755</v>
      </c>
      <c r="E2930" s="66" t="s">
        <v>5786</v>
      </c>
      <c r="F2930" s="67">
        <v>10.28</v>
      </c>
      <c r="G2930" s="67">
        <v>-7.48353</v>
      </c>
      <c r="H2930" s="67">
        <v>109.429</v>
      </c>
      <c r="I2930" s="66" t="s">
        <v>856</v>
      </c>
      <c r="J2930" s="67">
        <v>-7.4180900000000003</v>
      </c>
      <c r="K2930" s="67">
        <v>109.37690000000001</v>
      </c>
    </row>
    <row r="2931" spans="1:11" ht="14.5">
      <c r="A2931" s="66" t="str">
        <f t="shared" si="45"/>
        <v>Cilacap 1 - Kesugihan_KARANGJATI</v>
      </c>
      <c r="B2931" s="66" t="s">
        <v>896</v>
      </c>
      <c r="C2931" s="66" t="s">
        <v>5784</v>
      </c>
      <c r="D2931" s="76" t="s">
        <v>5763</v>
      </c>
      <c r="E2931" s="66" t="s">
        <v>5786</v>
      </c>
      <c r="F2931" s="67">
        <v>20.29</v>
      </c>
      <c r="G2931" s="67">
        <v>-7.5834999999999999</v>
      </c>
      <c r="H2931" s="67">
        <v>109.223</v>
      </c>
      <c r="I2931" s="66" t="s">
        <v>1829</v>
      </c>
      <c r="J2931" s="67">
        <v>-7.6282100000000002</v>
      </c>
      <c r="K2931" s="67">
        <v>109.1144</v>
      </c>
    </row>
    <row r="2932" spans="1:11" ht="14.5">
      <c r="A2932" s="66" t="str">
        <f t="shared" si="45"/>
        <v>GPP PEKALONGAN_KARANGJATI</v>
      </c>
      <c r="B2932" s="66" t="s">
        <v>896</v>
      </c>
      <c r="C2932" s="66" t="s">
        <v>5784</v>
      </c>
      <c r="D2932" s="76" t="s">
        <v>5751</v>
      </c>
      <c r="E2932" s="66" t="s">
        <v>5786</v>
      </c>
      <c r="F2932" s="67">
        <v>5.84</v>
      </c>
      <c r="G2932" s="67">
        <v>-6.9350899999999998</v>
      </c>
      <c r="H2932" s="67">
        <v>109.61799999999999</v>
      </c>
      <c r="I2932" s="66" t="s">
        <v>3376</v>
      </c>
      <c r="J2932" s="67">
        <v>-6.8898999999999999</v>
      </c>
      <c r="K2932" s="67">
        <v>109.6589</v>
      </c>
    </row>
    <row r="2933" spans="1:11" ht="14.5">
      <c r="A2933" s="66" t="str">
        <f t="shared" si="45"/>
        <v>GPP SRAGEN_KARANGJATI</v>
      </c>
      <c r="B2933" s="66" t="s">
        <v>896</v>
      </c>
      <c r="C2933" s="66" t="s">
        <v>5784</v>
      </c>
      <c r="D2933" s="76" t="s">
        <v>5738</v>
      </c>
      <c r="E2933" s="66" t="s">
        <v>5786</v>
      </c>
      <c r="F2933" s="67">
        <v>66.78</v>
      </c>
      <c r="G2933" s="67">
        <v>-7.4257799999999996</v>
      </c>
      <c r="H2933" s="67">
        <v>110.82</v>
      </c>
      <c r="I2933" s="66" t="s">
        <v>3898</v>
      </c>
      <c r="J2933" s="67">
        <v>-7.4936100000000003</v>
      </c>
      <c r="K2933" s="67">
        <v>110.9278</v>
      </c>
    </row>
    <row r="2934" spans="1:11" ht="14.5">
      <c r="A2934" s="66" t="str">
        <f t="shared" si="45"/>
        <v>Kebumen - Purbowangi_KARANGJATI</v>
      </c>
      <c r="B2934" s="66" t="s">
        <v>896</v>
      </c>
      <c r="C2934" s="66" t="s">
        <v>5784</v>
      </c>
      <c r="D2934" s="76" t="s">
        <v>5765</v>
      </c>
      <c r="E2934" s="66" t="s">
        <v>5786</v>
      </c>
      <c r="F2934" s="67">
        <v>9.3800000000000008</v>
      </c>
      <c r="G2934" s="67">
        <v>-7.5993599999999999</v>
      </c>
      <c r="H2934" s="67">
        <v>109.30800000000001</v>
      </c>
      <c r="I2934" s="66" t="s">
        <v>4274</v>
      </c>
      <c r="J2934" s="67">
        <v>-7.6099800000000002</v>
      </c>
      <c r="K2934" s="67">
        <v>109.48480000000001</v>
      </c>
    </row>
    <row r="2935" spans="1:11" ht="14.5">
      <c r="A2935" s="66" t="str">
        <f t="shared" si="45"/>
        <v>Semarang - Kalikuning_KARANGJATI</v>
      </c>
      <c r="B2935" s="66" t="s">
        <v>896</v>
      </c>
      <c r="C2935" s="66" t="s">
        <v>5784</v>
      </c>
      <c r="D2935" s="76" t="s">
        <v>5767</v>
      </c>
      <c r="E2935" s="66" t="s">
        <v>5786</v>
      </c>
      <c r="F2935" s="67">
        <v>17.7</v>
      </c>
      <c r="G2935" s="67">
        <v>-7.31731</v>
      </c>
      <c r="H2935" s="67">
        <v>110.642</v>
      </c>
      <c r="I2935" s="66" t="s">
        <v>5061</v>
      </c>
      <c r="J2935" s="67">
        <v>-7.1833299999999998</v>
      </c>
      <c r="K2935" s="67">
        <v>110.4721</v>
      </c>
    </row>
    <row r="2936" spans="1:11" ht="14.5">
      <c r="A2936" s="66" t="str">
        <f t="shared" si="45"/>
        <v>Semarang - Kalikuning_KARANGJATI</v>
      </c>
      <c r="B2936" s="66" t="s">
        <v>896</v>
      </c>
      <c r="C2936" s="66" t="s">
        <v>5784</v>
      </c>
      <c r="D2936" s="76" t="s">
        <v>5739</v>
      </c>
      <c r="E2936" s="66" t="s">
        <v>5786</v>
      </c>
      <c r="F2936" s="67">
        <v>10.51</v>
      </c>
      <c r="G2936" s="67">
        <v>-7.1780799999999996</v>
      </c>
      <c r="H2936" s="67">
        <v>110.42700000000001</v>
      </c>
      <c r="I2936" s="66" t="s">
        <v>5061</v>
      </c>
      <c r="J2936" s="67">
        <v>-7.1833299999999998</v>
      </c>
      <c r="K2936" s="67">
        <v>110.4721</v>
      </c>
    </row>
    <row r="2937" spans="1:11" ht="14.5">
      <c r="A2937" s="66" t="str">
        <f t="shared" si="45"/>
        <v>TGL 3PURWAHAMBA_KARANGJATI</v>
      </c>
      <c r="B2937" s="66" t="s">
        <v>896</v>
      </c>
      <c r="C2937" s="66" t="s">
        <v>5784</v>
      </c>
      <c r="D2937" s="76" t="s">
        <v>5752</v>
      </c>
      <c r="E2937" s="66" t="s">
        <v>5786</v>
      </c>
      <c r="F2937" s="67">
        <v>11.25</v>
      </c>
      <c r="G2937" s="67">
        <v>-6.9425299999999996</v>
      </c>
      <c r="H2937" s="67">
        <v>109.1906</v>
      </c>
      <c r="I2937" s="66" t="s">
        <v>5354</v>
      </c>
      <c r="J2937" s="67">
        <v>-6.87378</v>
      </c>
      <c r="K2937" s="67">
        <v>109.2512</v>
      </c>
    </row>
    <row r="2938" spans="1:11" ht="14.5">
      <c r="A2938" s="66" t="str">
        <f t="shared" si="45"/>
        <v>Cilacap 1 - Kesugihan_KARANGJENGKOL</v>
      </c>
      <c r="B2938" s="66" t="s">
        <v>1861</v>
      </c>
      <c r="C2938" s="66" t="s">
        <v>5784</v>
      </c>
      <c r="D2938" s="76" t="s">
        <v>5753</v>
      </c>
      <c r="E2938" s="66" t="s">
        <v>5786</v>
      </c>
      <c r="F2938" s="67">
        <v>20.29</v>
      </c>
      <c r="G2938" s="67">
        <v>-7.5965499999999997</v>
      </c>
      <c r="H2938" s="67">
        <v>109.09099999999999</v>
      </c>
      <c r="I2938" s="66" t="s">
        <v>1829</v>
      </c>
      <c r="J2938" s="67">
        <v>-7.6282100000000002</v>
      </c>
      <c r="K2938" s="67">
        <v>109.1144</v>
      </c>
    </row>
    <row r="2939" spans="1:11" ht="14.5">
      <c r="A2939" s="66" t="str">
        <f t="shared" si="45"/>
        <v>Purbalingga - Kebong_KARANGJENGKOL</v>
      </c>
      <c r="B2939" s="66" t="s">
        <v>1861</v>
      </c>
      <c r="C2939" s="66" t="s">
        <v>5784</v>
      </c>
      <c r="D2939" s="76" t="s">
        <v>5737</v>
      </c>
      <c r="E2939" s="66" t="s">
        <v>5786</v>
      </c>
      <c r="F2939" s="67">
        <v>7.6</v>
      </c>
      <c r="G2939" s="67">
        <v>-7.2976200000000002</v>
      </c>
      <c r="H2939" s="67">
        <v>109.285</v>
      </c>
      <c r="I2939" s="66" t="s">
        <v>4781</v>
      </c>
      <c r="J2939" s="67">
        <v>-7.4033100000000003</v>
      </c>
      <c r="K2939" s="67">
        <v>109.3588</v>
      </c>
    </row>
    <row r="2940" spans="1:11" ht="14.5">
      <c r="A2940" s="66" t="str">
        <f t="shared" si="45"/>
        <v>BGR PURBALINGGA_KARANGJOHO</v>
      </c>
      <c r="B2940" s="66" t="s">
        <v>897</v>
      </c>
      <c r="C2940" s="66" t="s">
        <v>5784</v>
      </c>
      <c r="D2940" s="76" t="s">
        <v>5748</v>
      </c>
      <c r="E2940" s="66" t="s">
        <v>5786</v>
      </c>
      <c r="F2940" s="67">
        <v>7.6</v>
      </c>
      <c r="G2940" s="67">
        <v>-7.3709499999999997</v>
      </c>
      <c r="H2940" s="67">
        <v>109.486</v>
      </c>
      <c r="I2940" s="66" t="s">
        <v>856</v>
      </c>
      <c r="J2940" s="67">
        <v>-7.4180900000000003</v>
      </c>
      <c r="K2940" s="67">
        <v>109.37690000000001</v>
      </c>
    </row>
    <row r="2941" spans="1:11" ht="14.5">
      <c r="A2941" s="66" t="str">
        <f t="shared" si="45"/>
        <v>GPP KLATEN_KARANGJOHO</v>
      </c>
      <c r="B2941" s="66" t="s">
        <v>897</v>
      </c>
      <c r="C2941" s="66" t="s">
        <v>5784</v>
      </c>
      <c r="D2941" s="76" t="s">
        <v>5748</v>
      </c>
      <c r="E2941" s="66" t="s">
        <v>5786</v>
      </c>
      <c r="F2941" s="67">
        <v>8.89</v>
      </c>
      <c r="G2941" s="67">
        <v>-7.7160900000000003</v>
      </c>
      <c r="H2941" s="67">
        <v>110.765</v>
      </c>
      <c r="I2941" s="66" t="s">
        <v>2894</v>
      </c>
      <c r="J2941" s="67">
        <v>-7.6692</v>
      </c>
      <c r="K2941" s="67">
        <v>110.6751</v>
      </c>
    </row>
    <row r="2942" spans="1:11" ht="14.5">
      <c r="A2942" s="66" t="str">
        <f t="shared" si="45"/>
        <v>GPP PEKALONGAN_KARANGJOMPO</v>
      </c>
      <c r="B2942" s="66" t="s">
        <v>3414</v>
      </c>
      <c r="C2942" s="66" t="s">
        <v>5784</v>
      </c>
      <c r="D2942" s="76" t="s">
        <v>5758</v>
      </c>
      <c r="E2942" s="66" t="s">
        <v>5786</v>
      </c>
      <c r="F2942" s="67">
        <v>5.84</v>
      </c>
      <c r="G2942" s="67">
        <v>-6.8853999999999997</v>
      </c>
      <c r="H2942" s="67">
        <v>109.64400000000001</v>
      </c>
      <c r="I2942" s="66" t="s">
        <v>3376</v>
      </c>
      <c r="J2942" s="67">
        <v>-6.8898999999999999</v>
      </c>
      <c r="K2942" s="67">
        <v>109.6589</v>
      </c>
    </row>
    <row r="2943" spans="1:11" ht="14.5">
      <c r="A2943" s="66" t="str">
        <f t="shared" si="45"/>
        <v>Blora 4 Ngawen_KARANGJONG</v>
      </c>
      <c r="B2943" s="66" t="s">
        <v>1302</v>
      </c>
      <c r="C2943" s="66" t="s">
        <v>5784</v>
      </c>
      <c r="D2943" s="76" t="s">
        <v>5756</v>
      </c>
      <c r="E2943" s="66" t="s">
        <v>5786</v>
      </c>
      <c r="F2943" s="67">
        <v>44.23</v>
      </c>
      <c r="G2943" s="67">
        <v>-6.9721799999999998</v>
      </c>
      <c r="H2943" s="67">
        <v>111.246</v>
      </c>
      <c r="I2943" s="66" t="s">
        <v>1251</v>
      </c>
      <c r="J2943" s="67">
        <v>-7.0247799999999998</v>
      </c>
      <c r="K2943" s="67">
        <v>111.2928</v>
      </c>
    </row>
    <row r="2944" spans="1:11" ht="14.5">
      <c r="A2944" s="66" t="str">
        <f t="shared" si="45"/>
        <v>Brebes GPP_KARANGJONGKENG</v>
      </c>
      <c r="B2944" s="66" t="s">
        <v>1743</v>
      </c>
      <c r="C2944" s="66" t="s">
        <v>5784</v>
      </c>
      <c r="D2944" s="76" t="s">
        <v>5762</v>
      </c>
      <c r="E2944" s="66" t="s">
        <v>5786</v>
      </c>
      <c r="F2944" s="67">
        <v>20.92</v>
      </c>
      <c r="G2944" s="67">
        <v>-7.1606300000000003</v>
      </c>
      <c r="H2944" s="67">
        <v>109.014</v>
      </c>
      <c r="I2944" s="66" t="s">
        <v>1667</v>
      </c>
      <c r="J2944" s="67">
        <v>-7.1220699999999999</v>
      </c>
      <c r="K2944" s="67">
        <v>108.9847</v>
      </c>
    </row>
    <row r="2945" spans="1:11" ht="14.5">
      <c r="A2945" s="66" t="str">
        <f t="shared" si="45"/>
        <v>BBS 2BULAKAMBA_KARANGJUNTI</v>
      </c>
      <c r="B2945" s="66" t="s">
        <v>293</v>
      </c>
      <c r="C2945" s="66" t="s">
        <v>5784</v>
      </c>
      <c r="D2945" s="76" t="s">
        <v>5762</v>
      </c>
      <c r="E2945" s="66" t="s">
        <v>5786</v>
      </c>
      <c r="F2945" s="67">
        <v>20.92</v>
      </c>
      <c r="G2945" s="67">
        <v>-6.91812</v>
      </c>
      <c r="H2945" s="67">
        <v>108.79600000000001</v>
      </c>
      <c r="I2945" s="66" t="s">
        <v>262</v>
      </c>
      <c r="J2945" s="67">
        <v>-6.8690600000000002</v>
      </c>
      <c r="K2945" s="67">
        <v>108.8972</v>
      </c>
    </row>
    <row r="2946" spans="1:11" ht="14.5">
      <c r="A2946" s="66" t="str">
        <f t="shared" ref="A2946:A3009" si="46">CONCATENATE(I2946,"_",B2946)</f>
        <v>GPP MAGELANG_KARANGKAJEN</v>
      </c>
      <c r="B2946" s="66" t="s">
        <v>3180</v>
      </c>
      <c r="C2946" s="66" t="s">
        <v>5784</v>
      </c>
      <c r="D2946" s="76" t="s">
        <v>5750</v>
      </c>
      <c r="E2946" s="66" t="s">
        <v>5786</v>
      </c>
      <c r="F2946" s="67">
        <v>7.61</v>
      </c>
      <c r="G2946" s="67">
        <v>-7.3909500000000001</v>
      </c>
      <c r="H2946" s="67">
        <v>110.279</v>
      </c>
      <c r="I2946" s="66" t="s">
        <v>3103</v>
      </c>
      <c r="J2946" s="67">
        <v>-7.3955399999999996</v>
      </c>
      <c r="K2946" s="67">
        <v>110.24469999999999</v>
      </c>
    </row>
    <row r="2947" spans="1:11" ht="14.5">
      <c r="A2947" s="66" t="str">
        <f t="shared" si="46"/>
        <v>Cilacap 1 - Kesugihan_KARANGKANDRI</v>
      </c>
      <c r="B2947" s="66" t="s">
        <v>1862</v>
      </c>
      <c r="C2947" s="66" t="s">
        <v>5784</v>
      </c>
      <c r="D2947" s="76" t="s">
        <v>5747</v>
      </c>
      <c r="E2947" s="66" t="s">
        <v>5786</v>
      </c>
      <c r="F2947" s="67">
        <v>20.29</v>
      </c>
      <c r="G2947" s="67">
        <v>-7.6727499999999997</v>
      </c>
      <c r="H2947" s="67">
        <v>109.09</v>
      </c>
      <c r="I2947" s="66" t="s">
        <v>1829</v>
      </c>
      <c r="J2947" s="67">
        <v>-7.6282100000000002</v>
      </c>
      <c r="K2947" s="67">
        <v>109.1144</v>
      </c>
    </row>
    <row r="2948" spans="1:11" ht="14.5">
      <c r="A2948" s="66" t="str">
        <f t="shared" si="46"/>
        <v>Jepara - Mayong_KARANGKEBAGUSAN</v>
      </c>
      <c r="B2948" s="66" t="s">
        <v>4188</v>
      </c>
      <c r="C2948" s="66" t="s">
        <v>5784</v>
      </c>
      <c r="D2948" s="76" t="s">
        <v>5747</v>
      </c>
      <c r="E2948" s="66" t="s">
        <v>5786</v>
      </c>
      <c r="F2948" s="67">
        <v>10.32</v>
      </c>
      <c r="G2948" s="67">
        <v>-6.6079400000000001</v>
      </c>
      <c r="H2948" s="67">
        <v>110.658</v>
      </c>
      <c r="I2948" s="66" t="s">
        <v>4145</v>
      </c>
      <c r="J2948" s="67">
        <v>-6.7420299999999997</v>
      </c>
      <c r="K2948" s="67">
        <v>110.7436</v>
      </c>
    </row>
    <row r="2949" spans="1:11" ht="14.5">
      <c r="A2949" s="66" t="str">
        <f t="shared" si="46"/>
        <v>Purbalingga - Kebong_KARANGKEDAWUNG</v>
      </c>
      <c r="B2949" s="66" t="s">
        <v>4848</v>
      </c>
      <c r="C2949" s="66" t="s">
        <v>5784</v>
      </c>
      <c r="D2949" s="76" t="s">
        <v>5747</v>
      </c>
      <c r="E2949" s="66" t="s">
        <v>5786</v>
      </c>
      <c r="F2949" s="67">
        <v>9.3800000000000008</v>
      </c>
      <c r="G2949" s="67">
        <v>-7.45695</v>
      </c>
      <c r="H2949" s="67">
        <v>109.27800000000001</v>
      </c>
      <c r="I2949" s="66" t="s">
        <v>4781</v>
      </c>
      <c r="J2949" s="67">
        <v>-7.4033100000000003</v>
      </c>
      <c r="K2949" s="67">
        <v>109.3588</v>
      </c>
    </row>
    <row r="2950" spans="1:11" ht="14.5">
      <c r="A2950" s="66" t="str">
        <f t="shared" si="46"/>
        <v>GPP KEBUMEN_KARANGKEMBANG</v>
      </c>
      <c r="B2950" s="66" t="s">
        <v>2778</v>
      </c>
      <c r="C2950" s="66" t="s">
        <v>5784</v>
      </c>
      <c r="D2950" s="76" t="s">
        <v>5746</v>
      </c>
      <c r="E2950" s="66" t="s">
        <v>5786</v>
      </c>
      <c r="F2950" s="67">
        <v>15.69</v>
      </c>
      <c r="G2950" s="67">
        <v>-7.64025</v>
      </c>
      <c r="H2950" s="67">
        <v>109.688</v>
      </c>
      <c r="I2950" s="66" t="s">
        <v>2714</v>
      </c>
      <c r="J2950" s="67">
        <v>-7.6109200000000001</v>
      </c>
      <c r="K2950" s="67">
        <v>109.5078</v>
      </c>
    </row>
    <row r="2951" spans="1:11" ht="14.5">
      <c r="A2951" s="66" t="str">
        <f t="shared" si="46"/>
        <v>Banyumas 3 - Wangon_KARANGKEMIRI</v>
      </c>
      <c r="B2951" s="66" t="s">
        <v>32</v>
      </c>
      <c r="C2951" s="66" t="s">
        <v>5784</v>
      </c>
      <c r="D2951" s="76" t="s">
        <v>5746</v>
      </c>
      <c r="E2951" s="66" t="s">
        <v>5786</v>
      </c>
      <c r="F2951" s="67">
        <v>20.29</v>
      </c>
      <c r="G2951" s="67">
        <v>-7.5689500000000001</v>
      </c>
      <c r="H2951" s="67">
        <v>109.05</v>
      </c>
      <c r="I2951" s="66" t="s">
        <v>8</v>
      </c>
      <c r="J2951" s="67">
        <v>-7.5113599999999998</v>
      </c>
      <c r="K2951" s="67">
        <v>109.03959999999999</v>
      </c>
    </row>
    <row r="2952" spans="1:11" ht="14.5">
      <c r="A2952" s="66" t="str">
        <f t="shared" si="46"/>
        <v>BGR PURBALINGGA_KARANGKEMIRI</v>
      </c>
      <c r="B2952" s="66" t="s">
        <v>32</v>
      </c>
      <c r="C2952" s="66" t="s">
        <v>5784</v>
      </c>
      <c r="D2952" s="76" t="s">
        <v>5767</v>
      </c>
      <c r="E2952" s="66" t="s">
        <v>5786</v>
      </c>
      <c r="F2952" s="67">
        <v>7.6</v>
      </c>
      <c r="G2952" s="67">
        <v>-7.4438300000000002</v>
      </c>
      <c r="H2952" s="67">
        <v>109.374</v>
      </c>
      <c r="I2952" s="66" t="s">
        <v>856</v>
      </c>
      <c r="J2952" s="67">
        <v>-7.4180900000000003</v>
      </c>
      <c r="K2952" s="67">
        <v>109.37690000000001</v>
      </c>
    </row>
    <row r="2953" spans="1:11" ht="14.5">
      <c r="A2953" s="66" t="str">
        <f t="shared" si="46"/>
        <v>Cilacap 1 - Kesugihan_KARANGKEMIRI</v>
      </c>
      <c r="B2953" s="66" t="s">
        <v>32</v>
      </c>
      <c r="C2953" s="66" t="s">
        <v>5784</v>
      </c>
      <c r="D2953" s="76" t="s">
        <v>5737</v>
      </c>
      <c r="E2953" s="66" t="s">
        <v>5786</v>
      </c>
      <c r="F2953" s="67">
        <v>20.29</v>
      </c>
      <c r="G2953" s="67">
        <v>-7.6261900000000002</v>
      </c>
      <c r="H2953" s="67">
        <v>109.133</v>
      </c>
      <c r="I2953" s="66" t="s">
        <v>1829</v>
      </c>
      <c r="J2953" s="67">
        <v>-7.6282100000000002</v>
      </c>
      <c r="K2953" s="67">
        <v>109.1144</v>
      </c>
    </row>
    <row r="2954" spans="1:11" ht="14.5">
      <c r="A2954" s="66" t="str">
        <f t="shared" si="46"/>
        <v>GPP BANJARNEGARA_KARANGKEMIRI</v>
      </c>
      <c r="B2954" s="66" t="s">
        <v>32</v>
      </c>
      <c r="C2954" s="66" t="s">
        <v>5784</v>
      </c>
      <c r="D2954" s="76" t="s">
        <v>5740</v>
      </c>
      <c r="E2954" s="66" t="s">
        <v>5786</v>
      </c>
      <c r="F2954" s="67">
        <v>10.28</v>
      </c>
      <c r="G2954" s="67">
        <v>-7.3743100000000004</v>
      </c>
      <c r="H2954" s="67">
        <v>109.646</v>
      </c>
      <c r="I2954" s="66" t="s">
        <v>2357</v>
      </c>
      <c r="J2954" s="67">
        <v>-7.3905900000000004</v>
      </c>
      <c r="K2954" s="67">
        <v>109.7366</v>
      </c>
    </row>
    <row r="2955" spans="1:11" ht="14.5">
      <c r="A2955" s="66" t="str">
        <f t="shared" si="46"/>
        <v>GPP KEBUMEN_KARANGKEMIRI</v>
      </c>
      <c r="B2955" s="66" t="s">
        <v>32</v>
      </c>
      <c r="C2955" s="66" t="s">
        <v>5784</v>
      </c>
      <c r="D2955" s="76" t="s">
        <v>5759</v>
      </c>
      <c r="E2955" s="66" t="s">
        <v>5786</v>
      </c>
      <c r="F2955" s="67">
        <v>15.69</v>
      </c>
      <c r="G2955" s="67">
        <v>-7.6232300000000004</v>
      </c>
      <c r="H2955" s="67">
        <v>109.57299999999999</v>
      </c>
      <c r="I2955" s="66" t="s">
        <v>2714</v>
      </c>
      <c r="J2955" s="67">
        <v>-7.6109200000000001</v>
      </c>
      <c r="K2955" s="67">
        <v>109.5078</v>
      </c>
    </row>
    <row r="2956" spans="1:11" ht="14.5">
      <c r="A2956" s="66" t="str">
        <f t="shared" si="46"/>
        <v>GUD BGR WANGON_KARANGKEMIRI</v>
      </c>
      <c r="B2956" s="66" t="s">
        <v>32</v>
      </c>
      <c r="C2956" s="66" t="s">
        <v>5784</v>
      </c>
      <c r="D2956" s="76" t="s">
        <v>5755</v>
      </c>
      <c r="E2956" s="66" t="s">
        <v>5786</v>
      </c>
      <c r="F2956" s="67">
        <v>9.3800000000000008</v>
      </c>
      <c r="G2956" s="67">
        <v>-7.3476900000000001</v>
      </c>
      <c r="H2956" s="67">
        <v>109.05800000000001</v>
      </c>
      <c r="I2956" s="66" t="s">
        <v>4026</v>
      </c>
      <c r="J2956" s="67">
        <v>-7.5083200000000003</v>
      </c>
      <c r="K2956" s="67">
        <v>109.0645</v>
      </c>
    </row>
    <row r="2957" spans="1:11" ht="14.5">
      <c r="A2957" s="66" t="str">
        <f t="shared" si="46"/>
        <v>GUD BGR WANGON_KARANGKEMIRI</v>
      </c>
      <c r="B2957" s="66" t="s">
        <v>32</v>
      </c>
      <c r="C2957" s="66" t="s">
        <v>5784</v>
      </c>
      <c r="D2957" s="76" t="s">
        <v>5757</v>
      </c>
      <c r="E2957" s="66" t="s">
        <v>5786</v>
      </c>
      <c r="F2957" s="67">
        <v>9.3800000000000008</v>
      </c>
      <c r="G2957" s="67">
        <v>-7.4184799999999997</v>
      </c>
      <c r="H2957" s="67">
        <v>109.182</v>
      </c>
      <c r="I2957" s="66" t="s">
        <v>4026</v>
      </c>
      <c r="J2957" s="67">
        <v>-7.5083200000000003</v>
      </c>
      <c r="K2957" s="67">
        <v>109.0645</v>
      </c>
    </row>
    <row r="2958" spans="1:11" ht="14.5">
      <c r="A2958" s="66" t="str">
        <f t="shared" si="46"/>
        <v>Banyumas 3 - Wangon_KARANGKEMOJING</v>
      </c>
      <c r="B2958" s="66" t="s">
        <v>33</v>
      </c>
      <c r="C2958" s="66" t="s">
        <v>5784</v>
      </c>
      <c r="D2958" s="76" t="s">
        <v>5766</v>
      </c>
      <c r="E2958" s="66" t="s">
        <v>5786</v>
      </c>
      <c r="F2958" s="67">
        <v>9.3800000000000008</v>
      </c>
      <c r="G2958" s="67">
        <v>-7.4446000000000003</v>
      </c>
      <c r="H2958" s="67">
        <v>109.006</v>
      </c>
      <c r="I2958" s="66" t="s">
        <v>8</v>
      </c>
      <c r="J2958" s="67">
        <v>-7.5113599999999998</v>
      </c>
      <c r="K2958" s="67">
        <v>109.03959999999999</v>
      </c>
    </row>
    <row r="2959" spans="1:11" ht="14.5">
      <c r="A2959" s="66" t="str">
        <f t="shared" si="46"/>
        <v>Boyolali_KARANGKENDAL</v>
      </c>
      <c r="B2959" s="66" t="s">
        <v>1441</v>
      </c>
      <c r="C2959" s="66" t="s">
        <v>5784</v>
      </c>
      <c r="D2959" s="76" t="s">
        <v>5752</v>
      </c>
      <c r="E2959" s="66" t="s">
        <v>5786</v>
      </c>
      <c r="F2959" s="67">
        <v>17.7</v>
      </c>
      <c r="G2959" s="67">
        <v>-7.5790800000000003</v>
      </c>
      <c r="H2959" s="67">
        <v>110.538</v>
      </c>
      <c r="I2959" s="66" t="s">
        <v>1370</v>
      </c>
      <c r="J2959" s="67">
        <v>-7.5381099999999996</v>
      </c>
      <c r="K2959" s="67">
        <v>110.6292</v>
      </c>
    </row>
    <row r="2960" spans="1:11" ht="14.5">
      <c r="A2960" s="66" t="str">
        <f t="shared" si="46"/>
        <v>Boyolali_KARANGKEPOH</v>
      </c>
      <c r="B2960" s="66" t="s">
        <v>1442</v>
      </c>
      <c r="C2960" s="66" t="s">
        <v>5784</v>
      </c>
      <c r="D2960" s="76" t="s">
        <v>5753</v>
      </c>
      <c r="E2960" s="66" t="s">
        <v>5786</v>
      </c>
      <c r="F2960" s="67">
        <v>17.7</v>
      </c>
      <c r="G2960" s="67">
        <v>-7.3541999999999996</v>
      </c>
      <c r="H2960" s="67">
        <v>110.673</v>
      </c>
      <c r="I2960" s="66" t="s">
        <v>1370</v>
      </c>
      <c r="J2960" s="67">
        <v>-7.5381099999999996</v>
      </c>
      <c r="K2960" s="67">
        <v>110.6292</v>
      </c>
    </row>
    <row r="2961" spans="1:11" ht="14.5">
      <c r="A2961" s="66" t="str">
        <f t="shared" si="46"/>
        <v>GUD BGR WANGON_KARANGKLESEM</v>
      </c>
      <c r="B2961" s="66" t="s">
        <v>4048</v>
      </c>
      <c r="C2961" s="66" t="s">
        <v>5784</v>
      </c>
      <c r="D2961" s="76" t="s">
        <v>5737</v>
      </c>
      <c r="E2961" s="66" t="s">
        <v>5786</v>
      </c>
      <c r="F2961" s="67">
        <v>9.3800000000000008</v>
      </c>
      <c r="G2961" s="67">
        <v>-7.3778499999999996</v>
      </c>
      <c r="H2961" s="67">
        <v>109.087</v>
      </c>
      <c r="I2961" s="66" t="s">
        <v>4026</v>
      </c>
      <c r="J2961" s="67">
        <v>-7.5083200000000003</v>
      </c>
      <c r="K2961" s="67">
        <v>109.0645</v>
      </c>
    </row>
    <row r="2962" spans="1:11" ht="14.5">
      <c r="A2962" s="66" t="str">
        <f t="shared" si="46"/>
        <v>Purbalingga - Kebong_KARANGKLESEM</v>
      </c>
      <c r="B2962" s="66" t="s">
        <v>4048</v>
      </c>
      <c r="C2962" s="66" t="s">
        <v>5784</v>
      </c>
      <c r="D2962" s="76" t="s">
        <v>5758</v>
      </c>
      <c r="E2962" s="66" t="s">
        <v>5786</v>
      </c>
      <c r="F2962" s="67">
        <v>9.3800000000000008</v>
      </c>
      <c r="G2962" s="67">
        <v>-7.4548899999999998</v>
      </c>
      <c r="H2962" s="67">
        <v>109.239</v>
      </c>
      <c r="I2962" s="66" t="s">
        <v>4781</v>
      </c>
      <c r="J2962" s="67">
        <v>-7.4033100000000003</v>
      </c>
      <c r="K2962" s="67">
        <v>109.3588</v>
      </c>
    </row>
    <row r="2963" spans="1:11" ht="14.5">
      <c r="A2963" s="66" t="str">
        <f t="shared" si="46"/>
        <v>Purbalingga - Kebong_KARANGKLESEM</v>
      </c>
      <c r="B2963" s="66" t="s">
        <v>4048</v>
      </c>
      <c r="C2963" s="66" t="s">
        <v>5784</v>
      </c>
      <c r="D2963" s="76" t="s">
        <v>5758</v>
      </c>
      <c r="E2963" s="66" t="s">
        <v>5786</v>
      </c>
      <c r="F2963" s="67">
        <v>7.6</v>
      </c>
      <c r="G2963" s="67">
        <v>-7.3594499999999998</v>
      </c>
      <c r="H2963" s="67">
        <v>109.316</v>
      </c>
      <c r="I2963" s="66" t="s">
        <v>4781</v>
      </c>
      <c r="J2963" s="67">
        <v>-7.4033100000000003</v>
      </c>
      <c r="K2963" s="67">
        <v>109.3588</v>
      </c>
    </row>
    <row r="2964" spans="1:11" ht="14.5">
      <c r="A2964" s="66" t="str">
        <f t="shared" si="46"/>
        <v>GPP BANJARNEGARA_KARANGKOBAR</v>
      </c>
      <c r="B2964" s="66" t="s">
        <v>2410</v>
      </c>
      <c r="C2964" s="66" t="s">
        <v>5784</v>
      </c>
      <c r="D2964" s="76" t="s">
        <v>5762</v>
      </c>
      <c r="E2964" s="66" t="s">
        <v>5786</v>
      </c>
      <c r="F2964" s="67">
        <v>10.28</v>
      </c>
      <c r="G2964" s="67">
        <v>-7.2661100000000003</v>
      </c>
      <c r="H2964" s="67">
        <v>109.733</v>
      </c>
      <c r="I2964" s="66" t="s">
        <v>2357</v>
      </c>
      <c r="J2964" s="67">
        <v>-7.3905900000000004</v>
      </c>
      <c r="K2964" s="67">
        <v>109.7366</v>
      </c>
    </row>
    <row r="2965" spans="1:11" ht="14.5">
      <c r="A2965" s="66" t="str">
        <f t="shared" si="46"/>
        <v>Pati - Juwana_KARANGKONANG</v>
      </c>
      <c r="B2965" s="66" t="s">
        <v>4502</v>
      </c>
      <c r="C2965" s="66" t="s">
        <v>5784</v>
      </c>
      <c r="D2965" s="76" t="s">
        <v>5750</v>
      </c>
      <c r="E2965" s="66" t="s">
        <v>5786</v>
      </c>
      <c r="F2965" s="67">
        <v>16.66</v>
      </c>
      <c r="G2965" s="67">
        <v>-6.8105700000000002</v>
      </c>
      <c r="H2965" s="67">
        <v>111.11499999999999</v>
      </c>
      <c r="I2965" s="66" t="s">
        <v>4458</v>
      </c>
      <c r="J2965" s="67">
        <v>-6.7296100000000001</v>
      </c>
      <c r="K2965" s="67">
        <v>111.1037</v>
      </c>
    </row>
    <row r="2966" spans="1:11" ht="14.5">
      <c r="A2966" s="66" t="str">
        <f t="shared" si="46"/>
        <v>Semarang - Kalikuning_KARANGLANGU</v>
      </c>
      <c r="B2966" s="66" t="s">
        <v>5101</v>
      </c>
      <c r="C2966" s="66" t="s">
        <v>5784</v>
      </c>
      <c r="D2966" s="76" t="s">
        <v>5741</v>
      </c>
      <c r="E2966" s="66" t="s">
        <v>5786</v>
      </c>
      <c r="F2966" s="67">
        <v>53.45</v>
      </c>
      <c r="G2966" s="67">
        <v>-7.21143</v>
      </c>
      <c r="H2966" s="67">
        <v>110.643</v>
      </c>
      <c r="I2966" s="66" t="s">
        <v>5061</v>
      </c>
      <c r="J2966" s="67">
        <v>-7.1833299999999998</v>
      </c>
      <c r="K2966" s="67">
        <v>110.4721</v>
      </c>
    </row>
    <row r="2967" spans="1:11" ht="14.5">
      <c r="A2967" s="66" t="str">
        <f t="shared" si="46"/>
        <v>Pati - Juwana_KARANGLEGI</v>
      </c>
      <c r="B2967" s="66" t="s">
        <v>4503</v>
      </c>
      <c r="C2967" s="66" t="s">
        <v>5784</v>
      </c>
      <c r="D2967" s="76" t="s">
        <v>5741</v>
      </c>
      <c r="E2967" s="66" t="s">
        <v>5786</v>
      </c>
      <c r="F2967" s="67">
        <v>16.66</v>
      </c>
      <c r="G2967" s="67">
        <v>-6.65245</v>
      </c>
      <c r="H2967" s="67">
        <v>111.075</v>
      </c>
      <c r="I2967" s="66" t="s">
        <v>4458</v>
      </c>
      <c r="J2967" s="67">
        <v>-6.7296100000000001</v>
      </c>
      <c r="K2967" s="67">
        <v>111.1037</v>
      </c>
    </row>
    <row r="2968" spans="1:11" ht="14.5">
      <c r="A2968" s="66" t="str">
        <f t="shared" si="46"/>
        <v>Cilacap 1 - Kesugihan_KARANGLEWAS</v>
      </c>
      <c r="B2968" s="66" t="s">
        <v>1863</v>
      </c>
      <c r="C2968" s="66" t="s">
        <v>5784</v>
      </c>
      <c r="D2968" s="76" t="s">
        <v>5759</v>
      </c>
      <c r="E2968" s="66" t="s">
        <v>5786</v>
      </c>
      <c r="F2968" s="67">
        <v>9.3800000000000008</v>
      </c>
      <c r="G2968" s="67">
        <v>-7.5593599999999999</v>
      </c>
      <c r="H2968" s="67">
        <v>109.13500000000001</v>
      </c>
      <c r="I2968" s="66" t="s">
        <v>1829</v>
      </c>
      <c r="J2968" s="67">
        <v>-7.6282100000000002</v>
      </c>
      <c r="K2968" s="67">
        <v>109.1144</v>
      </c>
    </row>
    <row r="2969" spans="1:11" ht="14.5">
      <c r="A2969" s="66" t="str">
        <f t="shared" si="46"/>
        <v>Purbalingga - Kebong_KARANGLEWAS</v>
      </c>
      <c r="B2969" s="66" t="s">
        <v>1863</v>
      </c>
      <c r="C2969" s="66" t="s">
        <v>5784</v>
      </c>
      <c r="D2969" s="76" t="s">
        <v>5749</v>
      </c>
      <c r="E2969" s="66" t="s">
        <v>5786</v>
      </c>
      <c r="F2969" s="67">
        <v>7.6</v>
      </c>
      <c r="G2969" s="67">
        <v>-7.3683800000000002</v>
      </c>
      <c r="H2969" s="67">
        <v>109.342</v>
      </c>
      <c r="I2969" s="66" t="s">
        <v>4781</v>
      </c>
      <c r="J2969" s="67">
        <v>-7.4033100000000003</v>
      </c>
      <c r="K2969" s="67">
        <v>109.3588</v>
      </c>
    </row>
    <row r="2970" spans="1:11" ht="14.5">
      <c r="A2970" s="66" t="str">
        <f t="shared" si="46"/>
        <v>GUD BGR WANGON_KARANGLEWAS KIDUL</v>
      </c>
      <c r="B2970" s="66" t="s">
        <v>4049</v>
      </c>
      <c r="C2970" s="66" t="s">
        <v>5784</v>
      </c>
      <c r="D2970" s="76" t="s">
        <v>5765</v>
      </c>
      <c r="E2970" s="66" t="s">
        <v>5786</v>
      </c>
      <c r="F2970" s="67">
        <v>9.3800000000000008</v>
      </c>
      <c r="G2970" s="67">
        <v>-7.4273400000000001</v>
      </c>
      <c r="H2970" s="67">
        <v>109.20099999999999</v>
      </c>
      <c r="I2970" s="66" t="s">
        <v>4026</v>
      </c>
      <c r="J2970" s="67">
        <v>-7.5083200000000003</v>
      </c>
      <c r="K2970" s="67">
        <v>109.0645</v>
      </c>
    </row>
    <row r="2971" spans="1:11" ht="14.5">
      <c r="A2971" s="66" t="str">
        <f t="shared" si="46"/>
        <v>Purbalingga - Kebong_KARANGLEWAS LOR</v>
      </c>
      <c r="B2971" s="66" t="s">
        <v>4849</v>
      </c>
      <c r="C2971" s="66" t="s">
        <v>5784</v>
      </c>
      <c r="D2971" s="76" t="s">
        <v>5767</v>
      </c>
      <c r="E2971" s="66" t="s">
        <v>5786</v>
      </c>
      <c r="F2971" s="67">
        <v>9.3800000000000008</v>
      </c>
      <c r="G2971" s="67">
        <v>-7.4213399999999998</v>
      </c>
      <c r="H2971" s="67">
        <v>109.20099999999999</v>
      </c>
      <c r="I2971" s="66" t="s">
        <v>4781</v>
      </c>
      <c r="J2971" s="67">
        <v>-7.4033100000000003</v>
      </c>
      <c r="K2971" s="67">
        <v>109.3588</v>
      </c>
    </row>
    <row r="2972" spans="1:11" ht="14.5">
      <c r="A2972" s="66" t="str">
        <f t="shared" si="46"/>
        <v>BGR NGADIROJO_KARANGLO</v>
      </c>
      <c r="B2972" s="66" t="s">
        <v>631</v>
      </c>
      <c r="C2972" s="66" t="s">
        <v>5784</v>
      </c>
      <c r="D2972" s="76" t="s">
        <v>5745</v>
      </c>
      <c r="E2972" s="66" t="s">
        <v>5786</v>
      </c>
      <c r="F2972" s="67">
        <v>21.59</v>
      </c>
      <c r="G2972" s="67">
        <v>-7.6604099999999997</v>
      </c>
      <c r="H2972" s="67">
        <v>111.09</v>
      </c>
      <c r="I2972" s="66" t="s">
        <v>538</v>
      </c>
      <c r="J2972" s="67">
        <v>-7.8147399999999996</v>
      </c>
      <c r="K2972" s="67">
        <v>111.0005</v>
      </c>
    </row>
    <row r="2973" spans="1:11" ht="14.5">
      <c r="A2973" s="66" t="str">
        <f t="shared" si="46"/>
        <v>Brebes 1 - Wonosari_KARANGLO</v>
      </c>
      <c r="B2973" s="66" t="s">
        <v>631</v>
      </c>
      <c r="C2973" s="66" t="s">
        <v>5784</v>
      </c>
      <c r="D2973" s="76" t="s">
        <v>5745</v>
      </c>
      <c r="E2973" s="66" t="s">
        <v>5786</v>
      </c>
      <c r="F2973" s="67">
        <v>20.92</v>
      </c>
      <c r="G2973" s="67">
        <v>-6.9805400000000004</v>
      </c>
      <c r="H2973" s="67">
        <v>109.071</v>
      </c>
      <c r="I2973" s="66" t="s">
        <v>1567</v>
      </c>
      <c r="J2973" s="67">
        <v>-6.86754</v>
      </c>
      <c r="K2973" s="67">
        <v>108.9863</v>
      </c>
    </row>
    <row r="2974" spans="1:11" ht="14.5">
      <c r="A2974" s="66" t="str">
        <f t="shared" si="46"/>
        <v>GPP KLATEN_KARANGLO</v>
      </c>
      <c r="B2974" s="66" t="s">
        <v>631</v>
      </c>
      <c r="C2974" s="66" t="s">
        <v>5784</v>
      </c>
      <c r="D2974" s="76" t="s">
        <v>5751</v>
      </c>
      <c r="E2974" s="66" t="s">
        <v>5786</v>
      </c>
      <c r="F2974" s="67">
        <v>8.89</v>
      </c>
      <c r="G2974" s="67">
        <v>-7.6103300000000003</v>
      </c>
      <c r="H2974" s="67">
        <v>110.65300000000001</v>
      </c>
      <c r="I2974" s="66" t="s">
        <v>2894</v>
      </c>
      <c r="J2974" s="67">
        <v>-7.6692</v>
      </c>
      <c r="K2974" s="67">
        <v>110.6751</v>
      </c>
    </row>
    <row r="2975" spans="1:11" ht="14.5">
      <c r="A2975" s="66" t="str">
        <f t="shared" si="46"/>
        <v>GPP KLATEN_KARANGLO</v>
      </c>
      <c r="B2975" s="66" t="s">
        <v>631</v>
      </c>
      <c r="C2975" s="66" t="s">
        <v>5784</v>
      </c>
      <c r="D2975" s="76" t="s">
        <v>5751</v>
      </c>
      <c r="E2975" s="66" t="s">
        <v>5786</v>
      </c>
      <c r="F2975" s="67">
        <v>8.89</v>
      </c>
      <c r="G2975" s="67">
        <v>-7.6943700000000002</v>
      </c>
      <c r="H2975" s="67">
        <v>110.58499999999999</v>
      </c>
      <c r="I2975" s="66" t="s">
        <v>2894</v>
      </c>
      <c r="J2975" s="67">
        <v>-7.6692</v>
      </c>
      <c r="K2975" s="67">
        <v>110.6751</v>
      </c>
    </row>
    <row r="2976" spans="1:11" ht="14.5">
      <c r="A2976" s="66" t="str">
        <f t="shared" si="46"/>
        <v>GUD BGR WANGON_KARANGLO</v>
      </c>
      <c r="B2976" s="66" t="s">
        <v>631</v>
      </c>
      <c r="C2976" s="66" t="s">
        <v>5784</v>
      </c>
      <c r="D2976" s="76" t="s">
        <v>5737</v>
      </c>
      <c r="E2976" s="66" t="s">
        <v>5786</v>
      </c>
      <c r="F2976" s="67">
        <v>9.3800000000000008</v>
      </c>
      <c r="G2976" s="67">
        <v>-7.3909000000000002</v>
      </c>
      <c r="H2976" s="67">
        <v>109.119</v>
      </c>
      <c r="I2976" s="66" t="s">
        <v>4026</v>
      </c>
      <c r="J2976" s="67">
        <v>-7.5083200000000003</v>
      </c>
      <c r="K2976" s="67">
        <v>109.0645</v>
      </c>
    </row>
    <row r="2977" spans="1:11" ht="14.5">
      <c r="A2977" s="66" t="str">
        <f t="shared" si="46"/>
        <v>Wonogiri 2 - Nambangan_KARANGLOR</v>
      </c>
      <c r="B2977" s="66" t="s">
        <v>5556</v>
      </c>
      <c r="C2977" s="66" t="s">
        <v>5784</v>
      </c>
      <c r="D2977" s="76" t="s">
        <v>5744</v>
      </c>
      <c r="E2977" s="66" t="s">
        <v>5786</v>
      </c>
      <c r="F2977" s="67">
        <v>20.7</v>
      </c>
      <c r="G2977" s="67">
        <v>-7.8323200000000002</v>
      </c>
      <c r="H2977" s="67">
        <v>110.812</v>
      </c>
      <c r="I2977" s="66" t="s">
        <v>5545</v>
      </c>
      <c r="J2977" s="67">
        <v>-7.76837</v>
      </c>
      <c r="K2977" s="67">
        <v>110.8871</v>
      </c>
    </row>
    <row r="2978" spans="1:11" ht="14.5">
      <c r="A2978" s="66" t="str">
        <f t="shared" si="46"/>
        <v>GPP PURWOREJO_KARANGLUAS</v>
      </c>
      <c r="B2978" s="66" t="s">
        <v>3638</v>
      </c>
      <c r="C2978" s="66" t="s">
        <v>5784</v>
      </c>
      <c r="D2978" s="76" t="s">
        <v>5737</v>
      </c>
      <c r="E2978" s="66" t="s">
        <v>5786</v>
      </c>
      <c r="F2978" s="67">
        <v>4.4400000000000004</v>
      </c>
      <c r="G2978" s="67">
        <v>-7.6239600000000003</v>
      </c>
      <c r="H2978" s="67">
        <v>109.898</v>
      </c>
      <c r="I2978" s="66" t="s">
        <v>3504</v>
      </c>
      <c r="J2978" s="67">
        <v>-7.7226800000000004</v>
      </c>
      <c r="K2978" s="67">
        <v>109.9468</v>
      </c>
    </row>
    <row r="2979" spans="1:11" ht="14.5">
      <c r="A2979" s="66" t="str">
        <f t="shared" si="46"/>
        <v>Wonosobo - Leksono_KARANGLUHUR</v>
      </c>
      <c r="B2979" s="66" t="s">
        <v>5618</v>
      </c>
      <c r="C2979" s="66" t="s">
        <v>5784</v>
      </c>
      <c r="D2979" s="76" t="s">
        <v>5740</v>
      </c>
      <c r="E2979" s="66" t="s">
        <v>5786</v>
      </c>
      <c r="F2979" s="67">
        <v>7.7</v>
      </c>
      <c r="G2979" s="67">
        <v>-7.3779300000000001</v>
      </c>
      <c r="H2979" s="67">
        <v>109.96</v>
      </c>
      <c r="I2979" s="66" t="s">
        <v>5583</v>
      </c>
      <c r="J2979" s="67">
        <v>-7.4236599999999999</v>
      </c>
      <c r="K2979" s="67">
        <v>109.8591</v>
      </c>
    </row>
    <row r="2980" spans="1:11" ht="14.5">
      <c r="A2980" s="66" t="str">
        <f t="shared" si="46"/>
        <v>BBS 2BULAKAMBA_KARANGMAJA</v>
      </c>
      <c r="B2980" s="66" t="s">
        <v>294</v>
      </c>
      <c r="C2980" s="66" t="s">
        <v>5784</v>
      </c>
      <c r="D2980" s="76" t="s">
        <v>5760</v>
      </c>
      <c r="E2980" s="66" t="s">
        <v>5786</v>
      </c>
      <c r="F2980" s="67">
        <v>20.92</v>
      </c>
      <c r="G2980" s="67">
        <v>-6.9639100000000003</v>
      </c>
      <c r="H2980" s="67">
        <v>108.771</v>
      </c>
      <c r="I2980" s="66" t="s">
        <v>262</v>
      </c>
      <c r="J2980" s="67">
        <v>-6.8690600000000002</v>
      </c>
      <c r="K2980" s="67">
        <v>108.8972</v>
      </c>
    </row>
    <row r="2981" spans="1:11" ht="14.5">
      <c r="A2981" s="66" t="str">
        <f t="shared" si="46"/>
        <v>BBS 2BULAKAMBA_KARANGMALANG</v>
      </c>
      <c r="B2981" s="66" t="s">
        <v>295</v>
      </c>
      <c r="C2981" s="66" t="s">
        <v>5784</v>
      </c>
      <c r="D2981" s="76" t="s">
        <v>5738</v>
      </c>
      <c r="E2981" s="66" t="s">
        <v>5786</v>
      </c>
      <c r="F2981" s="67">
        <v>20.92</v>
      </c>
      <c r="G2981" s="67">
        <v>-6.9456499999999997</v>
      </c>
      <c r="H2981" s="67">
        <v>108.88500000000001</v>
      </c>
      <c r="I2981" s="66" t="s">
        <v>262</v>
      </c>
      <c r="J2981" s="67">
        <v>-6.8690600000000002</v>
      </c>
      <c r="K2981" s="67">
        <v>108.8972</v>
      </c>
    </row>
    <row r="2982" spans="1:11" ht="14.5">
      <c r="A2982" s="66" t="str">
        <f t="shared" si="46"/>
        <v>GD BGR CANDI SEMARANG_KARANGMALANG</v>
      </c>
      <c r="B2982" s="66" t="s">
        <v>295</v>
      </c>
      <c r="C2982" s="66" t="s">
        <v>5784</v>
      </c>
      <c r="D2982" s="76" t="s">
        <v>5743</v>
      </c>
      <c r="E2982" s="66" t="s">
        <v>5786</v>
      </c>
      <c r="F2982" s="67">
        <v>1.22</v>
      </c>
      <c r="G2982" s="67">
        <v>-7.0980699999999999</v>
      </c>
      <c r="H2982" s="67">
        <v>110.334</v>
      </c>
      <c r="I2982" s="66" t="s">
        <v>2006</v>
      </c>
      <c r="J2982" s="67">
        <v>-7.0144599999999997</v>
      </c>
      <c r="K2982" s="67">
        <v>110.3477</v>
      </c>
    </row>
    <row r="2983" spans="1:11" ht="14.5">
      <c r="A2983" s="66" t="str">
        <f t="shared" si="46"/>
        <v>GPP SRAGEN_KARANGMALANG</v>
      </c>
      <c r="B2983" s="66" t="s">
        <v>295</v>
      </c>
      <c r="C2983" s="66" t="s">
        <v>5784</v>
      </c>
      <c r="D2983" s="76" t="s">
        <v>5753</v>
      </c>
      <c r="E2983" s="66" t="s">
        <v>5786</v>
      </c>
      <c r="F2983" s="67">
        <v>66.78</v>
      </c>
      <c r="G2983" s="67">
        <v>-7.4867699999999999</v>
      </c>
      <c r="H2983" s="67">
        <v>110.919</v>
      </c>
      <c r="I2983" s="66" t="s">
        <v>3898</v>
      </c>
      <c r="J2983" s="67">
        <v>-7.4936100000000003</v>
      </c>
      <c r="K2983" s="67">
        <v>110.9278</v>
      </c>
    </row>
    <row r="2984" spans="1:11" ht="14.5">
      <c r="A2984" s="66" t="str">
        <f t="shared" si="46"/>
        <v>Kudus - Kaliwungu_KARANGMALANG</v>
      </c>
      <c r="B2984" s="66" t="s">
        <v>295</v>
      </c>
      <c r="C2984" s="66" t="s">
        <v>5784</v>
      </c>
      <c r="D2984" s="76" t="s">
        <v>5744</v>
      </c>
      <c r="E2984" s="66" t="s">
        <v>5786</v>
      </c>
      <c r="F2984" s="67">
        <v>13.38</v>
      </c>
      <c r="G2984" s="67">
        <v>-6.7652299999999999</v>
      </c>
      <c r="H2984" s="67">
        <v>110.83199999999999</v>
      </c>
      <c r="I2984" s="66" t="s">
        <v>4381</v>
      </c>
      <c r="J2984" s="67">
        <v>-6.8014900000000003</v>
      </c>
      <c r="K2984" s="67">
        <v>110.82510000000001</v>
      </c>
    </row>
    <row r="2985" spans="1:11" ht="14.5">
      <c r="A2985" s="66" t="str">
        <f t="shared" si="46"/>
        <v>Purbalingga - Kebong_KARANGMALANG</v>
      </c>
      <c r="B2985" s="66" t="s">
        <v>295</v>
      </c>
      <c r="C2985" s="66" t="s">
        <v>5784</v>
      </c>
      <c r="D2985" s="76" t="s">
        <v>5737</v>
      </c>
      <c r="E2985" s="66" t="s">
        <v>5786</v>
      </c>
      <c r="F2985" s="67">
        <v>7.6</v>
      </c>
      <c r="G2985" s="67">
        <v>-7.3126899999999999</v>
      </c>
      <c r="H2985" s="67">
        <v>109.39</v>
      </c>
      <c r="I2985" s="66" t="s">
        <v>4781</v>
      </c>
      <c r="J2985" s="67">
        <v>-7.4033100000000003</v>
      </c>
      <c r="K2985" s="67">
        <v>109.3588</v>
      </c>
    </row>
    <row r="2986" spans="1:11" ht="14.5">
      <c r="A2986" s="66" t="str">
        <f t="shared" si="46"/>
        <v>TGL 3PURWAHAMBA_KARANGMALANG</v>
      </c>
      <c r="B2986" s="66" t="s">
        <v>295</v>
      </c>
      <c r="C2986" s="66" t="s">
        <v>5784</v>
      </c>
      <c r="D2986" s="76" t="s">
        <v>5737</v>
      </c>
      <c r="E2986" s="66" t="s">
        <v>5786</v>
      </c>
      <c r="F2986" s="67">
        <v>11.25</v>
      </c>
      <c r="G2986" s="67">
        <v>-6.9629700000000003</v>
      </c>
      <c r="H2986" s="67">
        <v>109.238</v>
      </c>
      <c r="I2986" s="66" t="s">
        <v>5354</v>
      </c>
      <c r="J2986" s="67">
        <v>-6.87378</v>
      </c>
      <c r="K2986" s="67">
        <v>109.2512</v>
      </c>
    </row>
    <row r="2987" spans="1:11" ht="14.5">
      <c r="A2987" s="66" t="str">
        <f t="shared" si="46"/>
        <v>BGR JENARSARI_KARANGMALANGWETAN</v>
      </c>
      <c r="B2987" s="66" t="s">
        <v>406</v>
      </c>
      <c r="C2987" s="66" t="s">
        <v>5784</v>
      </c>
      <c r="D2987" s="76" t="s">
        <v>5744</v>
      </c>
      <c r="E2987" s="66" t="s">
        <v>5786</v>
      </c>
      <c r="F2987" s="67">
        <v>16.97</v>
      </c>
      <c r="G2987" s="67">
        <v>-6.90632</v>
      </c>
      <c r="H2987" s="67">
        <v>110.105</v>
      </c>
      <c r="I2987" s="66" t="s">
        <v>346</v>
      </c>
      <c r="J2987" s="67">
        <v>-6.95329</v>
      </c>
      <c r="K2987" s="67">
        <v>110.10129999999999</v>
      </c>
    </row>
    <row r="2988" spans="1:11" ht="14.5">
      <c r="A2988" s="66" t="str">
        <f t="shared" si="46"/>
        <v>GD BGR CANDI SEMARANG_KARANGMANGGIS</v>
      </c>
      <c r="B2988" s="66" t="s">
        <v>2028</v>
      </c>
      <c r="C2988" s="66" t="s">
        <v>5784</v>
      </c>
      <c r="D2988" s="76" t="s">
        <v>5752</v>
      </c>
      <c r="E2988" s="66" t="s">
        <v>5786</v>
      </c>
      <c r="F2988" s="67">
        <v>16.97</v>
      </c>
      <c r="G2988" s="67">
        <v>-7.1153700000000004</v>
      </c>
      <c r="H2988" s="67">
        <v>110.29</v>
      </c>
      <c r="I2988" s="66" t="s">
        <v>2006</v>
      </c>
      <c r="J2988" s="67">
        <v>-7.0144599999999997</v>
      </c>
      <c r="K2988" s="67">
        <v>110.3477</v>
      </c>
    </row>
    <row r="2989" spans="1:11" ht="14.5">
      <c r="A2989" s="66" t="str">
        <f t="shared" si="46"/>
        <v>Cilacap 1 - Kesugihan_KARANGMANGU</v>
      </c>
      <c r="B2989" s="66" t="s">
        <v>1864</v>
      </c>
      <c r="C2989" s="66" t="s">
        <v>5784</v>
      </c>
      <c r="D2989" s="76" t="s">
        <v>5753</v>
      </c>
      <c r="E2989" s="66" t="s">
        <v>5786</v>
      </c>
      <c r="F2989" s="67">
        <v>20.29</v>
      </c>
      <c r="G2989" s="67">
        <v>-7.6420899999999996</v>
      </c>
      <c r="H2989" s="67">
        <v>109.251</v>
      </c>
      <c r="I2989" s="66" t="s">
        <v>1829</v>
      </c>
      <c r="J2989" s="67">
        <v>-7.6282100000000002</v>
      </c>
      <c r="K2989" s="67">
        <v>109.1144</v>
      </c>
    </row>
    <row r="2990" spans="1:11" ht="14.5">
      <c r="A2990" s="66" t="str">
        <f t="shared" si="46"/>
        <v>GD. LASEM_KARANGMANGU</v>
      </c>
      <c r="B2990" s="66" t="s">
        <v>1864</v>
      </c>
      <c r="C2990" s="66" t="s">
        <v>5784</v>
      </c>
      <c r="D2990" s="76" t="s">
        <v>5747</v>
      </c>
      <c r="E2990" s="66" t="s">
        <v>5786</v>
      </c>
      <c r="F2990" s="67">
        <v>20.29</v>
      </c>
      <c r="G2990" s="67">
        <v>-6.7506300000000001</v>
      </c>
      <c r="H2990" s="67">
        <v>111.673</v>
      </c>
      <c r="I2990" s="66" t="s">
        <v>2256</v>
      </c>
      <c r="J2990" s="67">
        <v>-6.6950700000000003</v>
      </c>
      <c r="K2990" s="67">
        <v>111.4366</v>
      </c>
    </row>
    <row r="2991" spans="1:11" ht="14.5">
      <c r="A2991" s="66" t="str">
        <f t="shared" si="46"/>
        <v>GPP BANJARNEGARA_KARANGMANGU</v>
      </c>
      <c r="B2991" s="66" t="s">
        <v>1864</v>
      </c>
      <c r="C2991" s="66" t="s">
        <v>5784</v>
      </c>
      <c r="D2991" s="76" t="s">
        <v>5745</v>
      </c>
      <c r="E2991" s="66" t="s">
        <v>5786</v>
      </c>
      <c r="F2991" s="67">
        <v>10.28</v>
      </c>
      <c r="G2991" s="67">
        <v>-7.4074200000000001</v>
      </c>
      <c r="H2991" s="67">
        <v>109.752</v>
      </c>
      <c r="I2991" s="66" t="s">
        <v>2357</v>
      </c>
      <c r="J2991" s="67">
        <v>-7.3905900000000004</v>
      </c>
      <c r="K2991" s="67">
        <v>109.7366</v>
      </c>
    </row>
    <row r="2992" spans="1:11" ht="14.5">
      <c r="A2992" s="66" t="str">
        <f t="shared" si="46"/>
        <v>GUD BGR WANGON_KARANGMANGU</v>
      </c>
      <c r="B2992" s="66" t="s">
        <v>1864</v>
      </c>
      <c r="C2992" s="66" t="s">
        <v>5784</v>
      </c>
      <c r="D2992" s="76" t="s">
        <v>5765</v>
      </c>
      <c r="E2992" s="66" t="s">
        <v>5786</v>
      </c>
      <c r="F2992" s="67">
        <v>9.3800000000000008</v>
      </c>
      <c r="G2992" s="67">
        <v>-7.4747700000000004</v>
      </c>
      <c r="H2992" s="67">
        <v>109.142</v>
      </c>
      <c r="I2992" s="66" t="s">
        <v>4026</v>
      </c>
      <c r="J2992" s="67">
        <v>-7.5083200000000003</v>
      </c>
      <c r="K2992" s="67">
        <v>109.0645</v>
      </c>
    </row>
    <row r="2993" spans="1:11" ht="14.5">
      <c r="A2993" s="66" t="str">
        <f t="shared" si="46"/>
        <v>Purbalingga - Kebong_KARANGMANGU</v>
      </c>
      <c r="B2993" s="66" t="s">
        <v>1864</v>
      </c>
      <c r="C2993" s="66" t="s">
        <v>5784</v>
      </c>
      <c r="D2993" s="76" t="s">
        <v>5757</v>
      </c>
      <c r="E2993" s="66" t="s">
        <v>5786</v>
      </c>
      <c r="F2993" s="67">
        <v>9.3800000000000008</v>
      </c>
      <c r="G2993" s="67">
        <v>-7.3179499999999997</v>
      </c>
      <c r="H2993" s="67">
        <v>109.227</v>
      </c>
      <c r="I2993" s="66" t="s">
        <v>4781</v>
      </c>
      <c r="J2993" s="67">
        <v>-7.4033100000000003</v>
      </c>
      <c r="K2993" s="67">
        <v>109.3588</v>
      </c>
    </row>
    <row r="2994" spans="1:11" ht="14.5">
      <c r="A2994" s="66" t="str">
        <f t="shared" si="46"/>
        <v>TGL 3PURWAHAMBA_KARANGMANGU</v>
      </c>
      <c r="B2994" s="66" t="s">
        <v>1864</v>
      </c>
      <c r="C2994" s="66" t="s">
        <v>5784</v>
      </c>
      <c r="D2994" s="76" t="s">
        <v>5752</v>
      </c>
      <c r="E2994" s="66" t="s">
        <v>5786</v>
      </c>
      <c r="F2994" s="67">
        <v>11.25</v>
      </c>
      <c r="G2994" s="67">
        <v>-6.9344000000000001</v>
      </c>
      <c r="H2994" s="67">
        <v>109.16800000000001</v>
      </c>
      <c r="I2994" s="66" t="s">
        <v>5354</v>
      </c>
      <c r="J2994" s="67">
        <v>-6.87378</v>
      </c>
      <c r="K2994" s="67">
        <v>109.2512</v>
      </c>
    </row>
    <row r="2995" spans="1:11" ht="14.5">
      <c r="A2995" s="66" t="str">
        <f t="shared" si="46"/>
        <v>Purbalingga - Kebong_KARANGMANYAR</v>
      </c>
      <c r="B2995" s="66" t="s">
        <v>4850</v>
      </c>
      <c r="C2995" s="66" t="s">
        <v>5784</v>
      </c>
      <c r="D2995" s="76" t="s">
        <v>5757</v>
      </c>
      <c r="E2995" s="66" t="s">
        <v>5786</v>
      </c>
      <c r="F2995" s="67">
        <v>7.6</v>
      </c>
      <c r="G2995" s="67">
        <v>-7.4029100000000003</v>
      </c>
      <c r="H2995" s="67">
        <v>109.361</v>
      </c>
      <c r="I2995" s="66" t="s">
        <v>4781</v>
      </c>
      <c r="J2995" s="67">
        <v>-7.4033100000000003</v>
      </c>
      <c r="K2995" s="67">
        <v>109.3588</v>
      </c>
    </row>
    <row r="2996" spans="1:11" ht="14.5">
      <c r="A2996" s="66" t="str">
        <f t="shared" si="46"/>
        <v>Demak 1 - Mranak_KARANGMLATI</v>
      </c>
      <c r="B2996" s="66" t="s">
        <v>1943</v>
      </c>
      <c r="C2996" s="66" t="s">
        <v>5784</v>
      </c>
      <c r="D2996" s="76" t="s">
        <v>5744</v>
      </c>
      <c r="E2996" s="66" t="s">
        <v>5786</v>
      </c>
      <c r="F2996" s="67">
        <v>26.27</v>
      </c>
      <c r="G2996" s="67">
        <v>-6.86808</v>
      </c>
      <c r="H2996" s="67">
        <v>110.617</v>
      </c>
      <c r="I2996" s="66" t="s">
        <v>1911</v>
      </c>
      <c r="J2996" s="67">
        <v>-6.8903100000000004</v>
      </c>
      <c r="K2996" s="67">
        <v>110.6673</v>
      </c>
    </row>
    <row r="2997" spans="1:11" ht="14.5">
      <c r="A2997" s="66" t="str">
        <f t="shared" si="46"/>
        <v>Boyolali_KARANGMOJO</v>
      </c>
      <c r="B2997" s="66" t="s">
        <v>1443</v>
      </c>
      <c r="C2997" s="66" t="s">
        <v>5784</v>
      </c>
      <c r="D2997" s="76" t="s">
        <v>5754</v>
      </c>
      <c r="E2997" s="66" t="s">
        <v>5786</v>
      </c>
      <c r="F2997" s="67">
        <v>17.7</v>
      </c>
      <c r="G2997" s="67">
        <v>-7.3410099999999998</v>
      </c>
      <c r="H2997" s="67">
        <v>110.744</v>
      </c>
      <c r="I2997" s="66" t="s">
        <v>1370</v>
      </c>
      <c r="J2997" s="67">
        <v>-7.5381099999999996</v>
      </c>
      <c r="K2997" s="67">
        <v>110.6292</v>
      </c>
    </row>
    <row r="2998" spans="1:11" ht="14.5">
      <c r="A2998" s="66" t="str">
        <f t="shared" si="46"/>
        <v>GPP KARANGANYAR_KARANGMOJO</v>
      </c>
      <c r="B2998" s="66" t="s">
        <v>1443</v>
      </c>
      <c r="C2998" s="66" t="s">
        <v>5784</v>
      </c>
      <c r="D2998" s="76" t="s">
        <v>5757</v>
      </c>
      <c r="E2998" s="66" t="s">
        <v>5786</v>
      </c>
      <c r="F2998" s="67">
        <v>21.59</v>
      </c>
      <c r="G2998" s="67">
        <v>-7.5625099999999996</v>
      </c>
      <c r="H2998" s="67">
        <v>110.911</v>
      </c>
      <c r="I2998" s="66" t="s">
        <v>2633</v>
      </c>
      <c r="J2998" s="67">
        <v>-7.5687199999999999</v>
      </c>
      <c r="K2998" s="67">
        <v>110.8749</v>
      </c>
    </row>
    <row r="2999" spans="1:11" ht="14.5">
      <c r="A2999" s="66" t="str">
        <f t="shared" si="46"/>
        <v>GPP KEBUMEN_KARANGMOJO</v>
      </c>
      <c r="B2999" s="66" t="s">
        <v>1443</v>
      </c>
      <c r="C2999" s="66" t="s">
        <v>5784</v>
      </c>
      <c r="D2999" s="76" t="s">
        <v>5737</v>
      </c>
      <c r="E2999" s="66" t="s">
        <v>5786</v>
      </c>
      <c r="F2999" s="67">
        <v>15.69</v>
      </c>
      <c r="G2999" s="67">
        <v>-7.5768000000000004</v>
      </c>
      <c r="H2999" s="67">
        <v>109.586</v>
      </c>
      <c r="I2999" s="66" t="s">
        <v>2714</v>
      </c>
      <c r="J2999" s="67">
        <v>-7.6109200000000001</v>
      </c>
      <c r="K2999" s="67">
        <v>109.5078</v>
      </c>
    </row>
    <row r="3000" spans="1:11" ht="14.5">
      <c r="A3000" s="66" t="str">
        <f t="shared" si="46"/>
        <v>GPP SUKOHARJO_KARANGMOJO</v>
      </c>
      <c r="B3000" s="66" t="s">
        <v>1443</v>
      </c>
      <c r="C3000" s="66" t="s">
        <v>5784</v>
      </c>
      <c r="D3000" s="76" t="s">
        <v>5756</v>
      </c>
      <c r="E3000" s="66" t="s">
        <v>5786</v>
      </c>
      <c r="F3000" s="67">
        <v>14.71</v>
      </c>
      <c r="G3000" s="67">
        <v>-7.7746000000000004</v>
      </c>
      <c r="H3000" s="67">
        <v>110.779</v>
      </c>
      <c r="I3000" s="66" t="s">
        <v>3993</v>
      </c>
      <c r="J3000" s="67">
        <v>-7.7412599999999996</v>
      </c>
      <c r="K3000" s="67">
        <v>110.8785</v>
      </c>
    </row>
    <row r="3001" spans="1:11" ht="14.5">
      <c r="A3001" s="66" t="str">
        <f t="shared" si="46"/>
        <v>Pemalang - Taman_KARANGMONCOL</v>
      </c>
      <c r="B3001" s="66" t="s">
        <v>4674</v>
      </c>
      <c r="C3001" s="66" t="s">
        <v>5784</v>
      </c>
      <c r="D3001" s="76" t="s">
        <v>5738</v>
      </c>
      <c r="E3001" s="66" t="s">
        <v>5786</v>
      </c>
      <c r="F3001" s="67">
        <v>15.73</v>
      </c>
      <c r="G3001" s="67">
        <v>-7.0965100000000003</v>
      </c>
      <c r="H3001" s="67">
        <v>109.345</v>
      </c>
      <c r="I3001" s="66" t="s">
        <v>4660</v>
      </c>
      <c r="J3001" s="67">
        <v>-6.8936700000000002</v>
      </c>
      <c r="K3001" s="67">
        <v>109.4251</v>
      </c>
    </row>
    <row r="3002" spans="1:11" ht="14.5">
      <c r="A3002" s="66" t="str">
        <f t="shared" si="46"/>
        <v>Brebes GPP_KARANGMULYA</v>
      </c>
      <c r="B3002" s="66" t="s">
        <v>1744</v>
      </c>
      <c r="C3002" s="66" t="s">
        <v>5784</v>
      </c>
      <c r="D3002" s="76" t="s">
        <v>5738</v>
      </c>
      <c r="E3002" s="66" t="s">
        <v>5786</v>
      </c>
      <c r="F3002" s="67">
        <v>11.25</v>
      </c>
      <c r="G3002" s="67">
        <v>-7.1560199999999998</v>
      </c>
      <c r="H3002" s="67">
        <v>109.16500000000001</v>
      </c>
      <c r="I3002" s="66" t="s">
        <v>1667</v>
      </c>
      <c r="J3002" s="67">
        <v>-7.1220699999999999</v>
      </c>
      <c r="K3002" s="67">
        <v>108.9847</v>
      </c>
    </row>
    <row r="3003" spans="1:11" ht="14.5">
      <c r="A3003" s="66" t="str">
        <f t="shared" si="46"/>
        <v>TGL 3PURWAHAMBA_KARANGMULYA</v>
      </c>
      <c r="B3003" s="66" t="s">
        <v>1744</v>
      </c>
      <c r="C3003" s="66" t="s">
        <v>5784</v>
      </c>
      <c r="D3003" s="76" t="s">
        <v>5746</v>
      </c>
      <c r="E3003" s="66" t="s">
        <v>5786</v>
      </c>
      <c r="F3003" s="67">
        <v>11.25</v>
      </c>
      <c r="G3003" s="67">
        <v>-6.9273400000000001</v>
      </c>
      <c r="H3003" s="67">
        <v>109.235</v>
      </c>
      <c r="I3003" s="66" t="s">
        <v>5354</v>
      </c>
      <c r="J3003" s="67">
        <v>-6.87378</v>
      </c>
      <c r="K3003" s="67">
        <v>109.2512</v>
      </c>
    </row>
    <row r="3004" spans="1:11" ht="14.5">
      <c r="A3004" s="66" t="str">
        <f t="shared" si="46"/>
        <v>BGR JENARSARI_KARANGMULYO</v>
      </c>
      <c r="B3004" s="66" t="s">
        <v>407</v>
      </c>
      <c r="C3004" s="66" t="s">
        <v>5784</v>
      </c>
      <c r="D3004" s="76" t="s">
        <v>5744</v>
      </c>
      <c r="E3004" s="66" t="s">
        <v>5786</v>
      </c>
      <c r="F3004" s="67">
        <v>16.97</v>
      </c>
      <c r="G3004" s="67">
        <v>-6.9702200000000003</v>
      </c>
      <c r="H3004" s="67">
        <v>110.175</v>
      </c>
      <c r="I3004" s="66" t="s">
        <v>346</v>
      </c>
      <c r="J3004" s="67">
        <v>-6.95329</v>
      </c>
      <c r="K3004" s="67">
        <v>110.10129999999999</v>
      </c>
    </row>
    <row r="3005" spans="1:11" ht="14.5">
      <c r="A3005" s="66" t="str">
        <f t="shared" si="46"/>
        <v>GPP PATI_KARANGMULYO</v>
      </c>
      <c r="B3005" s="66" t="s">
        <v>407</v>
      </c>
      <c r="C3005" s="66" t="s">
        <v>5784</v>
      </c>
      <c r="D3005" s="76" t="s">
        <v>5738</v>
      </c>
      <c r="E3005" s="66" t="s">
        <v>5786</v>
      </c>
      <c r="F3005" s="67">
        <v>16.66</v>
      </c>
      <c r="G3005" s="67">
        <v>-6.8614100000000002</v>
      </c>
      <c r="H3005" s="67">
        <v>111.04300000000001</v>
      </c>
      <c r="I3005" s="66" t="s">
        <v>3337</v>
      </c>
      <c r="J3005" s="67">
        <v>-6.7882499999999997</v>
      </c>
      <c r="K3005" s="67">
        <v>110.9785</v>
      </c>
    </row>
    <row r="3006" spans="1:11" ht="14.5">
      <c r="A3006" s="66" t="str">
        <f t="shared" si="46"/>
        <v>GPP PURWOREJO_KARANGMULYO</v>
      </c>
      <c r="B3006" s="66" t="s">
        <v>407</v>
      </c>
      <c r="C3006" s="66" t="s">
        <v>5784</v>
      </c>
      <c r="D3006" s="76" t="s">
        <v>5737</v>
      </c>
      <c r="E3006" s="66" t="s">
        <v>5786</v>
      </c>
      <c r="F3006" s="67">
        <v>4.4400000000000004</v>
      </c>
      <c r="G3006" s="67">
        <v>-7.7840800000000003</v>
      </c>
      <c r="H3006" s="67">
        <v>110.01900000000001</v>
      </c>
      <c r="I3006" s="66" t="s">
        <v>3504</v>
      </c>
      <c r="J3006" s="67">
        <v>-7.7226800000000004</v>
      </c>
      <c r="K3006" s="67">
        <v>109.9468</v>
      </c>
    </row>
    <row r="3007" spans="1:11" ht="14.5">
      <c r="A3007" s="66" t="str">
        <f t="shared" si="46"/>
        <v>Purbalingga - Kebong_KARANGNANAS</v>
      </c>
      <c r="B3007" s="66" t="s">
        <v>4851</v>
      </c>
      <c r="C3007" s="66" t="s">
        <v>5784</v>
      </c>
      <c r="D3007" s="76" t="s">
        <v>5754</v>
      </c>
      <c r="E3007" s="66" t="s">
        <v>5786</v>
      </c>
      <c r="F3007" s="67">
        <v>9.3800000000000008</v>
      </c>
      <c r="G3007" s="67">
        <v>-7.4543900000000001</v>
      </c>
      <c r="H3007" s="67">
        <v>109.26300000000001</v>
      </c>
      <c r="I3007" s="66" t="s">
        <v>4781</v>
      </c>
      <c r="J3007" s="67">
        <v>-7.4033100000000003</v>
      </c>
      <c r="K3007" s="67">
        <v>109.3588</v>
      </c>
    </row>
    <row r="3008" spans="1:11" ht="14.5">
      <c r="A3008" s="66" t="str">
        <f t="shared" si="46"/>
        <v>BGR PURBALINGGA_KARANGNANGKA</v>
      </c>
      <c r="B3008" s="66" t="s">
        <v>898</v>
      </c>
      <c r="C3008" s="66" t="s">
        <v>5784</v>
      </c>
      <c r="D3008" s="76" t="s">
        <v>5744</v>
      </c>
      <c r="E3008" s="66" t="s">
        <v>5786</v>
      </c>
      <c r="F3008" s="67">
        <v>7.6</v>
      </c>
      <c r="G3008" s="67">
        <v>-7.4272499999999999</v>
      </c>
      <c r="H3008" s="67">
        <v>109.503</v>
      </c>
      <c r="I3008" s="66" t="s">
        <v>856</v>
      </c>
      <c r="J3008" s="67">
        <v>-7.4180900000000003</v>
      </c>
      <c r="K3008" s="67">
        <v>109.37690000000001</v>
      </c>
    </row>
    <row r="3009" spans="1:11" ht="14.5">
      <c r="A3009" s="66" t="str">
        <f t="shared" si="46"/>
        <v>GPP BANJARNEGARA_KARANGNANGKA</v>
      </c>
      <c r="B3009" s="66" t="s">
        <v>898</v>
      </c>
      <c r="C3009" s="66" t="s">
        <v>5784</v>
      </c>
      <c r="D3009" s="76" t="s">
        <v>5738</v>
      </c>
      <c r="E3009" s="66" t="s">
        <v>5786</v>
      </c>
      <c r="F3009" s="67">
        <v>10.28</v>
      </c>
      <c r="G3009" s="67">
        <v>-7.3394599999999999</v>
      </c>
      <c r="H3009" s="67">
        <v>109.776</v>
      </c>
      <c r="I3009" s="66" t="s">
        <v>2357</v>
      </c>
      <c r="J3009" s="67">
        <v>-7.3905900000000004</v>
      </c>
      <c r="K3009" s="67">
        <v>109.7366</v>
      </c>
    </row>
    <row r="3010" spans="1:11" ht="14.5">
      <c r="A3010" s="66" t="str">
        <f t="shared" ref="A3010:A3073" si="47">CONCATENATE(I3010,"_",B3010)</f>
        <v>Kebumen - Purbowangi_KARANGNANGKA</v>
      </c>
      <c r="B3010" s="66" t="s">
        <v>898</v>
      </c>
      <c r="C3010" s="66" t="s">
        <v>5784</v>
      </c>
      <c r="D3010" s="76" t="s">
        <v>5744</v>
      </c>
      <c r="E3010" s="66" t="s">
        <v>5786</v>
      </c>
      <c r="F3010" s="67">
        <v>20.29</v>
      </c>
      <c r="G3010" s="67">
        <v>-7.6656199999999997</v>
      </c>
      <c r="H3010" s="67">
        <v>109.31399999999999</v>
      </c>
      <c r="I3010" s="66" t="s">
        <v>4274</v>
      </c>
      <c r="J3010" s="67">
        <v>-7.6099800000000002</v>
      </c>
      <c r="K3010" s="67">
        <v>109.48480000000001</v>
      </c>
    </row>
    <row r="3011" spans="1:11" ht="14.5">
      <c r="A3011" s="66" t="str">
        <f t="shared" si="47"/>
        <v>Purbalingga - Kebong_KARANGNANGKA</v>
      </c>
      <c r="B3011" s="66" t="s">
        <v>898</v>
      </c>
      <c r="C3011" s="66" t="s">
        <v>5784</v>
      </c>
      <c r="D3011" s="76" t="s">
        <v>5740</v>
      </c>
      <c r="E3011" s="66" t="s">
        <v>5786</v>
      </c>
      <c r="F3011" s="67">
        <v>9.3800000000000008</v>
      </c>
      <c r="G3011" s="67">
        <v>-7.3770300000000004</v>
      </c>
      <c r="H3011" s="67">
        <v>109.217</v>
      </c>
      <c r="I3011" s="66" t="s">
        <v>4781</v>
      </c>
      <c r="J3011" s="67">
        <v>-7.4033100000000003</v>
      </c>
      <c r="K3011" s="67">
        <v>109.3588</v>
      </c>
    </row>
    <row r="3012" spans="1:11" ht="14.5">
      <c r="A3012" s="66" t="str">
        <f t="shared" si="47"/>
        <v>Purbalingga - Kebong_KARANGNANGKA</v>
      </c>
      <c r="B3012" s="66" t="s">
        <v>898</v>
      </c>
      <c r="C3012" s="66" t="s">
        <v>5784</v>
      </c>
      <c r="D3012" s="76" t="s">
        <v>5738</v>
      </c>
      <c r="E3012" s="66" t="s">
        <v>5786</v>
      </c>
      <c r="F3012" s="67">
        <v>7.6</v>
      </c>
      <c r="G3012" s="67">
        <v>-7.3266900000000001</v>
      </c>
      <c r="H3012" s="67">
        <v>109.348</v>
      </c>
      <c r="I3012" s="66" t="s">
        <v>4781</v>
      </c>
      <c r="J3012" s="67">
        <v>-7.4033100000000003</v>
      </c>
      <c r="K3012" s="67">
        <v>109.3588</v>
      </c>
    </row>
    <row r="3013" spans="1:11" ht="14.5">
      <c r="A3013" s="66" t="str">
        <f t="shared" si="47"/>
        <v>Boyolali_KARANGNONGKO</v>
      </c>
      <c r="B3013" s="66" t="s">
        <v>1444</v>
      </c>
      <c r="C3013" s="66" t="s">
        <v>5784</v>
      </c>
      <c r="D3013" s="76" t="s">
        <v>5737</v>
      </c>
      <c r="E3013" s="66" t="s">
        <v>5786</v>
      </c>
      <c r="F3013" s="67">
        <v>17.7</v>
      </c>
      <c r="G3013" s="67">
        <v>-7.5546899999999999</v>
      </c>
      <c r="H3013" s="67">
        <v>110.59099999999999</v>
      </c>
      <c r="I3013" s="66" t="s">
        <v>1370</v>
      </c>
      <c r="J3013" s="67">
        <v>-7.5381099999999996</v>
      </c>
      <c r="K3013" s="67">
        <v>110.6292</v>
      </c>
    </row>
    <row r="3014" spans="1:11" ht="14.5">
      <c r="A3014" s="66" t="str">
        <f t="shared" si="47"/>
        <v>GPP KLATEN_KARANGNONGKO</v>
      </c>
      <c r="B3014" s="66" t="s">
        <v>1444</v>
      </c>
      <c r="C3014" s="66" t="s">
        <v>5784</v>
      </c>
      <c r="D3014" s="76" t="s">
        <v>5737</v>
      </c>
      <c r="E3014" s="66" t="s">
        <v>5786</v>
      </c>
      <c r="F3014" s="67">
        <v>8.89</v>
      </c>
      <c r="G3014" s="67">
        <v>-7.6772799999999997</v>
      </c>
      <c r="H3014" s="67">
        <v>110.553</v>
      </c>
      <c r="I3014" s="66" t="s">
        <v>2894</v>
      </c>
      <c r="J3014" s="67">
        <v>-7.6692</v>
      </c>
      <c r="K3014" s="67">
        <v>110.6751</v>
      </c>
    </row>
    <row r="3015" spans="1:11" ht="14.5">
      <c r="A3015" s="66" t="str">
        <f t="shared" si="47"/>
        <v>Kudus - Kaliwungu_KARANGNONGKO</v>
      </c>
      <c r="B3015" s="66" t="s">
        <v>1444</v>
      </c>
      <c r="C3015" s="66" t="s">
        <v>5784</v>
      </c>
      <c r="D3015" s="76" t="s">
        <v>5748</v>
      </c>
      <c r="E3015" s="66" t="s">
        <v>5786</v>
      </c>
      <c r="F3015" s="67">
        <v>10.32</v>
      </c>
      <c r="G3015" s="67">
        <v>-6.7391399999999999</v>
      </c>
      <c r="H3015" s="67">
        <v>110.82599999999999</v>
      </c>
      <c r="I3015" s="66" t="s">
        <v>4381</v>
      </c>
      <c r="J3015" s="67">
        <v>-6.8014900000000003</v>
      </c>
      <c r="K3015" s="67">
        <v>110.82510000000001</v>
      </c>
    </row>
    <row r="3016" spans="1:11" ht="14.5">
      <c r="A3016" s="66" t="str">
        <f t="shared" si="47"/>
        <v>BGR NGLEJOK_KARANGPAHING</v>
      </c>
      <c r="B3016" s="66" t="s">
        <v>799</v>
      </c>
      <c r="C3016" s="66" t="s">
        <v>5784</v>
      </c>
      <c r="D3016" s="76" t="s">
        <v>5738</v>
      </c>
      <c r="E3016" s="66" t="s">
        <v>5786</v>
      </c>
      <c r="F3016" s="67">
        <v>53.45</v>
      </c>
      <c r="G3016" s="67">
        <v>-7.0779199999999998</v>
      </c>
      <c r="H3016" s="67">
        <v>110.84699999999999</v>
      </c>
      <c r="I3016" s="66" t="s">
        <v>775</v>
      </c>
      <c r="J3016" s="67">
        <v>-7.06935</v>
      </c>
      <c r="K3016" s="67">
        <v>110.8802</v>
      </c>
    </row>
    <row r="3017" spans="1:11" ht="14.5">
      <c r="A3017" s="66" t="str">
        <f t="shared" si="47"/>
        <v>GPP KLATEN_KARANGPAKEL</v>
      </c>
      <c r="B3017" s="66" t="s">
        <v>2982</v>
      </c>
      <c r="C3017" s="66" t="s">
        <v>5784</v>
      </c>
      <c r="D3017" s="76" t="s">
        <v>5761</v>
      </c>
      <c r="E3017" s="66" t="s">
        <v>5786</v>
      </c>
      <c r="F3017" s="67">
        <v>8.89</v>
      </c>
      <c r="G3017" s="67">
        <v>-7.7314499999999997</v>
      </c>
      <c r="H3017" s="67">
        <v>110.64</v>
      </c>
      <c r="I3017" s="66" t="s">
        <v>2894</v>
      </c>
      <c r="J3017" s="67">
        <v>-7.6692</v>
      </c>
      <c r="K3017" s="67">
        <v>110.6751</v>
      </c>
    </row>
    <row r="3018" spans="1:11" ht="14.5">
      <c r="A3018" s="66" t="str">
        <f t="shared" si="47"/>
        <v>Kebumen - Purbowangi_KARANGPAKIS</v>
      </c>
      <c r="B3018" s="66" t="s">
        <v>4301</v>
      </c>
      <c r="C3018" s="66" t="s">
        <v>5784</v>
      </c>
      <c r="D3018" s="76" t="s">
        <v>5741</v>
      </c>
      <c r="E3018" s="66" t="s">
        <v>5786</v>
      </c>
      <c r="F3018" s="67">
        <v>20.29</v>
      </c>
      <c r="G3018" s="67">
        <v>-7.6992700000000003</v>
      </c>
      <c r="H3018" s="67">
        <v>109.34099999999999</v>
      </c>
      <c r="I3018" s="66" t="s">
        <v>4274</v>
      </c>
      <c r="J3018" s="67">
        <v>-7.6099800000000002</v>
      </c>
      <c r="K3018" s="67">
        <v>109.48480000000001</v>
      </c>
    </row>
    <row r="3019" spans="1:11" ht="14.5">
      <c r="A3019" s="66" t="str">
        <f t="shared" si="47"/>
        <v>GPP SRAGEN_KARANGPANDAN</v>
      </c>
      <c r="B3019" s="66" t="s">
        <v>3937</v>
      </c>
      <c r="C3019" s="66" t="s">
        <v>5784</v>
      </c>
      <c r="D3019" s="76" t="s">
        <v>5743</v>
      </c>
      <c r="E3019" s="66" t="s">
        <v>5786</v>
      </c>
      <c r="F3019" s="67">
        <v>21.59</v>
      </c>
      <c r="G3019" s="67">
        <v>-7.6156800000000002</v>
      </c>
      <c r="H3019" s="67">
        <v>111.071</v>
      </c>
      <c r="I3019" s="66" t="s">
        <v>3898</v>
      </c>
      <c r="J3019" s="67">
        <v>-7.4936100000000003</v>
      </c>
      <c r="K3019" s="67">
        <v>110.9278</v>
      </c>
    </row>
    <row r="3020" spans="1:11" ht="14.5">
      <c r="A3020" s="66" t="str">
        <f t="shared" si="47"/>
        <v>GD PSP Cilacap_KARANGPARI</v>
      </c>
      <c r="B3020" s="66" t="s">
        <v>2164</v>
      </c>
      <c r="C3020" s="66" t="s">
        <v>5784</v>
      </c>
      <c r="D3020" s="76" t="s">
        <v>5754</v>
      </c>
      <c r="E3020" s="66" t="s">
        <v>5786</v>
      </c>
      <c r="F3020" s="67">
        <v>20.92</v>
      </c>
      <c r="G3020" s="67">
        <v>-7.2640000000000002</v>
      </c>
      <c r="H3020" s="67">
        <v>108.90900000000001</v>
      </c>
      <c r="I3020" s="66" t="s">
        <v>2114</v>
      </c>
      <c r="J3020" s="67">
        <v>-7.3791900000000004</v>
      </c>
      <c r="K3020" s="67">
        <v>108.8021</v>
      </c>
    </row>
    <row r="3021" spans="1:11" ht="14.5">
      <c r="A3021" s="66" t="str">
        <f t="shared" si="47"/>
        <v>GUDANG DEMAK 2_KARANGPASAR</v>
      </c>
      <c r="B3021" s="66" t="s">
        <v>4106</v>
      </c>
      <c r="C3021" s="66" t="s">
        <v>5784</v>
      </c>
      <c r="D3021" s="76" t="s">
        <v>5755</v>
      </c>
      <c r="E3021" s="66" t="s">
        <v>5786</v>
      </c>
      <c r="F3021" s="67">
        <v>53.45</v>
      </c>
      <c r="G3021" s="67">
        <v>-7.0302600000000002</v>
      </c>
      <c r="H3021" s="67">
        <v>110.63</v>
      </c>
      <c r="I3021" s="66" t="s">
        <v>4087</v>
      </c>
      <c r="J3021" s="67">
        <v>-7.0231700000000004</v>
      </c>
      <c r="K3021" s="67">
        <v>110.50660000000001</v>
      </c>
    </row>
    <row r="3022" spans="1:11" ht="14.5">
      <c r="A3022" s="66" t="str">
        <f t="shared" si="47"/>
        <v>GPP SRAGEN_KARANGPELEM</v>
      </c>
      <c r="B3022" s="66" t="s">
        <v>3938</v>
      </c>
      <c r="C3022" s="66" t="s">
        <v>5784</v>
      </c>
      <c r="D3022" s="76" t="s">
        <v>5748</v>
      </c>
      <c r="E3022" s="66" t="s">
        <v>5786</v>
      </c>
      <c r="F3022" s="67">
        <v>66.78</v>
      </c>
      <c r="G3022" s="67">
        <v>-7.5201900000000004</v>
      </c>
      <c r="H3022" s="67">
        <v>111.014</v>
      </c>
      <c r="I3022" s="66" t="s">
        <v>3898</v>
      </c>
      <c r="J3022" s="67">
        <v>-7.4936100000000003</v>
      </c>
      <c r="K3022" s="67">
        <v>110.9278</v>
      </c>
    </row>
    <row r="3023" spans="1:11" ht="14.5">
      <c r="A3023" s="66" t="str">
        <f t="shared" si="47"/>
        <v>Purbalingga - Kebong_KARANGPETIR</v>
      </c>
      <c r="B3023" s="66" t="s">
        <v>4852</v>
      </c>
      <c r="C3023" s="66" t="s">
        <v>5784</v>
      </c>
      <c r="D3023" s="76" t="s">
        <v>5744</v>
      </c>
      <c r="E3023" s="66" t="s">
        <v>5786</v>
      </c>
      <c r="F3023" s="67">
        <v>7.6</v>
      </c>
      <c r="G3023" s="67">
        <v>-7.4212499999999997</v>
      </c>
      <c r="H3023" s="67">
        <v>109.354</v>
      </c>
      <c r="I3023" s="66" t="s">
        <v>4781</v>
      </c>
      <c r="J3023" s="67">
        <v>-7.4033100000000003</v>
      </c>
      <c r="K3023" s="67">
        <v>109.3588</v>
      </c>
    </row>
    <row r="3024" spans="1:11" ht="14.5">
      <c r="A3024" s="66" t="str">
        <f t="shared" si="47"/>
        <v>GPP KEBUMEN_KARANGPOH</v>
      </c>
      <c r="B3024" s="66" t="s">
        <v>2779</v>
      </c>
      <c r="C3024" s="66" t="s">
        <v>5784</v>
      </c>
      <c r="D3024" s="76" t="s">
        <v>5744</v>
      </c>
      <c r="E3024" s="66" t="s">
        <v>5786</v>
      </c>
      <c r="F3024" s="67">
        <v>15.69</v>
      </c>
      <c r="G3024" s="67">
        <v>-7.6516900000000003</v>
      </c>
      <c r="H3024" s="67">
        <v>109.64100000000001</v>
      </c>
      <c r="I3024" s="66" t="s">
        <v>2714</v>
      </c>
      <c r="J3024" s="67">
        <v>-7.6109200000000001</v>
      </c>
      <c r="K3024" s="67">
        <v>109.5078</v>
      </c>
    </row>
    <row r="3025" spans="1:11" ht="14.5">
      <c r="A3025" s="66" t="str">
        <f t="shared" si="47"/>
        <v>GD PSP Cilacap_KARANGPUCUNG</v>
      </c>
      <c r="B3025" s="66" t="s">
        <v>2165</v>
      </c>
      <c r="C3025" s="66" t="s">
        <v>5784</v>
      </c>
      <c r="D3025" s="76" t="s">
        <v>5740</v>
      </c>
      <c r="E3025" s="66" t="s">
        <v>5786</v>
      </c>
      <c r="F3025" s="67">
        <v>20.29</v>
      </c>
      <c r="G3025" s="67">
        <v>-7.4111700000000003</v>
      </c>
      <c r="H3025" s="67">
        <v>108.893</v>
      </c>
      <c r="I3025" s="66" t="s">
        <v>2114</v>
      </c>
      <c r="J3025" s="67">
        <v>-7.3791900000000004</v>
      </c>
      <c r="K3025" s="67">
        <v>108.8021</v>
      </c>
    </row>
    <row r="3026" spans="1:11" ht="14.5">
      <c r="A3026" s="66" t="str">
        <f t="shared" si="47"/>
        <v>Kebumen - Purbowangi_KARANGPUCUNG</v>
      </c>
      <c r="B3026" s="66" t="s">
        <v>2165</v>
      </c>
      <c r="C3026" s="66" t="s">
        <v>5784</v>
      </c>
      <c r="D3026" s="76" t="s">
        <v>5738</v>
      </c>
      <c r="E3026" s="66" t="s">
        <v>5786</v>
      </c>
      <c r="F3026" s="67">
        <v>9.3800000000000008</v>
      </c>
      <c r="G3026" s="67">
        <v>-7.62324</v>
      </c>
      <c r="H3026" s="67">
        <v>109.407</v>
      </c>
      <c r="I3026" s="66" t="s">
        <v>4274</v>
      </c>
      <c r="J3026" s="67">
        <v>-7.6099800000000002</v>
      </c>
      <c r="K3026" s="67">
        <v>109.48480000000001</v>
      </c>
    </row>
    <row r="3027" spans="1:11" ht="14.5">
      <c r="A3027" s="66" t="str">
        <f t="shared" si="47"/>
        <v>Purbalingga - Kebong_KARANGPUCUNG</v>
      </c>
      <c r="B3027" s="66" t="s">
        <v>2165</v>
      </c>
      <c r="C3027" s="66" t="s">
        <v>5784</v>
      </c>
      <c r="D3027" s="76" t="s">
        <v>5742</v>
      </c>
      <c r="E3027" s="66" t="s">
        <v>5786</v>
      </c>
      <c r="F3027" s="67">
        <v>9.3800000000000008</v>
      </c>
      <c r="G3027" s="67">
        <v>-7.4452299999999996</v>
      </c>
      <c r="H3027" s="67">
        <v>109.233</v>
      </c>
      <c r="I3027" s="66" t="s">
        <v>4781</v>
      </c>
      <c r="J3027" s="67">
        <v>-7.4033100000000003</v>
      </c>
      <c r="K3027" s="67">
        <v>109.3588</v>
      </c>
    </row>
    <row r="3028" spans="1:11" ht="14.5">
      <c r="A3028" s="66" t="str">
        <f t="shared" si="47"/>
        <v>Purbalingga - Kebong_KARANGPUCUNG</v>
      </c>
      <c r="B3028" s="66" t="s">
        <v>2165</v>
      </c>
      <c r="C3028" s="66" t="s">
        <v>5784</v>
      </c>
      <c r="D3028" s="76" t="s">
        <v>5763</v>
      </c>
      <c r="E3028" s="66" t="s">
        <v>5786</v>
      </c>
      <c r="F3028" s="67">
        <v>7.6</v>
      </c>
      <c r="G3028" s="67">
        <v>-7.2965299999999997</v>
      </c>
      <c r="H3028" s="67">
        <v>109.42700000000001</v>
      </c>
      <c r="I3028" s="66" t="s">
        <v>4781</v>
      </c>
      <c r="J3028" s="67">
        <v>-7.4033100000000003</v>
      </c>
      <c r="K3028" s="67">
        <v>109.3588</v>
      </c>
    </row>
    <row r="3029" spans="1:11" ht="14.5">
      <c r="A3029" s="66" t="str">
        <f t="shared" si="47"/>
        <v>GPP KEBUMEN_KARANGPULE</v>
      </c>
      <c r="B3029" s="66" t="s">
        <v>2780</v>
      </c>
      <c r="C3029" s="66" t="s">
        <v>5784</v>
      </c>
      <c r="D3029" s="76" t="s">
        <v>5752</v>
      </c>
      <c r="E3029" s="66" t="s">
        <v>5786</v>
      </c>
      <c r="F3029" s="67">
        <v>15.69</v>
      </c>
      <c r="G3029" s="67">
        <v>-7.6492100000000001</v>
      </c>
      <c r="H3029" s="67">
        <v>109.622</v>
      </c>
      <c r="I3029" s="66" t="s">
        <v>2714</v>
      </c>
      <c r="J3029" s="67">
        <v>-7.6109200000000001</v>
      </c>
      <c r="K3029" s="67">
        <v>109.5078</v>
      </c>
    </row>
    <row r="3030" spans="1:11" ht="14.5">
      <c r="A3030" s="66" t="str">
        <f t="shared" si="47"/>
        <v>Purbalingga - Kebong_KARANGPULE</v>
      </c>
      <c r="B3030" s="66" t="s">
        <v>2780</v>
      </c>
      <c r="C3030" s="66" t="s">
        <v>5784</v>
      </c>
      <c r="D3030" s="76" t="s">
        <v>5752</v>
      </c>
      <c r="E3030" s="66" t="s">
        <v>5786</v>
      </c>
      <c r="F3030" s="67">
        <v>7.6</v>
      </c>
      <c r="G3030" s="67">
        <v>-7.3985200000000004</v>
      </c>
      <c r="H3030" s="67">
        <v>109.313</v>
      </c>
      <c r="I3030" s="66" t="s">
        <v>4781</v>
      </c>
      <c r="J3030" s="67">
        <v>-7.4033100000000003</v>
      </c>
      <c r="K3030" s="67">
        <v>109.3588</v>
      </c>
    </row>
    <row r="3031" spans="1:11" ht="14.5">
      <c r="A3031" s="66" t="str">
        <f t="shared" si="47"/>
        <v>Kebumen - Purbowangi_KARANGPUTAT</v>
      </c>
      <c r="B3031" s="66" t="s">
        <v>4302</v>
      </c>
      <c r="C3031" s="66" t="s">
        <v>5784</v>
      </c>
      <c r="D3031" s="76" t="s">
        <v>5744</v>
      </c>
      <c r="E3031" s="66" t="s">
        <v>5786</v>
      </c>
      <c r="F3031" s="67">
        <v>20.29</v>
      </c>
      <c r="G3031" s="67">
        <v>-7.65916</v>
      </c>
      <c r="H3031" s="67">
        <v>109.31699999999999</v>
      </c>
      <c r="I3031" s="66" t="s">
        <v>4274</v>
      </c>
      <c r="J3031" s="67">
        <v>-7.6099800000000002</v>
      </c>
      <c r="K3031" s="67">
        <v>109.48480000000001</v>
      </c>
    </row>
    <row r="3032" spans="1:11" ht="14.5">
      <c r="A3032" s="66" t="str">
        <f t="shared" si="47"/>
        <v>Jepara - Mayong_KARANGRANDU</v>
      </c>
      <c r="B3032" s="66" t="s">
        <v>4189</v>
      </c>
      <c r="C3032" s="66" t="s">
        <v>5784</v>
      </c>
      <c r="D3032" s="76" t="s">
        <v>5755</v>
      </c>
      <c r="E3032" s="66" t="s">
        <v>5786</v>
      </c>
      <c r="F3032" s="67">
        <v>10.32</v>
      </c>
      <c r="G3032" s="67">
        <v>-6.7111999999999998</v>
      </c>
      <c r="H3032" s="67">
        <v>110.68899999999999</v>
      </c>
      <c r="I3032" s="66" t="s">
        <v>4145</v>
      </c>
      <c r="J3032" s="67">
        <v>-6.7420299999999997</v>
      </c>
      <c r="K3032" s="67">
        <v>110.7436</v>
      </c>
    </row>
    <row r="3033" spans="1:11" ht="14.5">
      <c r="A3033" s="66" t="str">
        <f t="shared" si="47"/>
        <v>BGR PURBALINGGA_KARANGRAU</v>
      </c>
      <c r="B3033" s="66" t="s">
        <v>899</v>
      </c>
      <c r="C3033" s="66" t="s">
        <v>5784</v>
      </c>
      <c r="D3033" s="76" t="s">
        <v>5758</v>
      </c>
      <c r="E3033" s="66" t="s">
        <v>5786</v>
      </c>
      <c r="F3033" s="67">
        <v>9.3800000000000008</v>
      </c>
      <c r="G3033" s="67">
        <v>-7.5521099999999999</v>
      </c>
      <c r="H3033" s="67">
        <v>109.294</v>
      </c>
      <c r="I3033" s="66" t="s">
        <v>856</v>
      </c>
      <c r="J3033" s="67">
        <v>-7.4180900000000003</v>
      </c>
      <c r="K3033" s="67">
        <v>109.37690000000001</v>
      </c>
    </row>
    <row r="3034" spans="1:11" ht="14.5">
      <c r="A3034" s="66" t="str">
        <f t="shared" si="47"/>
        <v>Purbalingga - Kebong_KARANGRAU</v>
      </c>
      <c r="B3034" s="66" t="s">
        <v>899</v>
      </c>
      <c r="C3034" s="66" t="s">
        <v>5784</v>
      </c>
      <c r="D3034" s="76" t="s">
        <v>5758</v>
      </c>
      <c r="E3034" s="66" t="s">
        <v>5786</v>
      </c>
      <c r="F3034" s="67">
        <v>9.3800000000000008</v>
      </c>
      <c r="G3034" s="67">
        <v>-7.4511399999999997</v>
      </c>
      <c r="H3034" s="67">
        <v>109.261</v>
      </c>
      <c r="I3034" s="66" t="s">
        <v>4781</v>
      </c>
      <c r="J3034" s="67">
        <v>-7.4033100000000003</v>
      </c>
      <c r="K3034" s="67">
        <v>109.3588</v>
      </c>
    </row>
    <row r="3035" spans="1:11" ht="14.5">
      <c r="A3035" s="66" t="str">
        <f t="shared" si="47"/>
        <v>BBS 2BULAKAMBA_KARANGREJA</v>
      </c>
      <c r="B3035" s="66" t="s">
        <v>296</v>
      </c>
      <c r="C3035" s="66" t="s">
        <v>5784</v>
      </c>
      <c r="D3035" s="76" t="s">
        <v>5742</v>
      </c>
      <c r="E3035" s="66" t="s">
        <v>5786</v>
      </c>
      <c r="F3035" s="67">
        <v>20.92</v>
      </c>
      <c r="G3035" s="67">
        <v>-6.9066099999999997</v>
      </c>
      <c r="H3035" s="67">
        <v>108.843</v>
      </c>
      <c r="I3035" s="66" t="s">
        <v>262</v>
      </c>
      <c r="J3035" s="67">
        <v>-6.8690600000000002</v>
      </c>
      <c r="K3035" s="67">
        <v>108.8972</v>
      </c>
    </row>
    <row r="3036" spans="1:11" ht="14.5">
      <c r="A3036" s="66" t="str">
        <f t="shared" si="47"/>
        <v>Cilacap 1 - Kesugihan_KARANGREJA</v>
      </c>
      <c r="B3036" s="66" t="s">
        <v>296</v>
      </c>
      <c r="C3036" s="66" t="s">
        <v>5784</v>
      </c>
      <c r="D3036" s="76" t="s">
        <v>5737</v>
      </c>
      <c r="E3036" s="66" t="s">
        <v>5786</v>
      </c>
      <c r="F3036" s="67">
        <v>20.29</v>
      </c>
      <c r="G3036" s="67">
        <v>-7.6222200000000004</v>
      </c>
      <c r="H3036" s="67">
        <v>109.143</v>
      </c>
      <c r="I3036" s="66" t="s">
        <v>1829</v>
      </c>
      <c r="J3036" s="67">
        <v>-7.6282100000000002</v>
      </c>
      <c r="K3036" s="67">
        <v>109.1144</v>
      </c>
    </row>
    <row r="3037" spans="1:11" ht="14.5">
      <c r="A3037" s="66" t="str">
        <f t="shared" si="47"/>
        <v>GD PSP Cilacap_KARANGREJA</v>
      </c>
      <c r="B3037" s="66" t="s">
        <v>296</v>
      </c>
      <c r="C3037" s="66" t="s">
        <v>5784</v>
      </c>
      <c r="D3037" s="76" t="s">
        <v>5738</v>
      </c>
      <c r="E3037" s="66" t="s">
        <v>5786</v>
      </c>
      <c r="F3037" s="67">
        <v>20.29</v>
      </c>
      <c r="G3037" s="67">
        <v>-7.3613400000000002</v>
      </c>
      <c r="H3037" s="67">
        <v>108.79300000000001</v>
      </c>
      <c r="I3037" s="66" t="s">
        <v>2114</v>
      </c>
      <c r="J3037" s="67">
        <v>-7.3791900000000004</v>
      </c>
      <c r="K3037" s="67">
        <v>108.8021</v>
      </c>
    </row>
    <row r="3038" spans="1:11" ht="14.5">
      <c r="A3038" s="66" t="str">
        <f t="shared" si="47"/>
        <v>GD PSP Cilacap_KARANGREJA</v>
      </c>
      <c r="B3038" s="66" t="s">
        <v>296</v>
      </c>
      <c r="C3038" s="66" t="s">
        <v>5784</v>
      </c>
      <c r="D3038" s="76" t="s">
        <v>5737</v>
      </c>
      <c r="E3038" s="66" t="s">
        <v>5786</v>
      </c>
      <c r="F3038" s="67">
        <v>20.29</v>
      </c>
      <c r="G3038" s="67">
        <v>-7.41066</v>
      </c>
      <c r="H3038" s="67">
        <v>108.809</v>
      </c>
      <c r="I3038" s="66" t="s">
        <v>2114</v>
      </c>
      <c r="J3038" s="67">
        <v>-7.3791900000000004</v>
      </c>
      <c r="K3038" s="67">
        <v>108.8021</v>
      </c>
    </row>
    <row r="3039" spans="1:11" ht="14.5">
      <c r="A3039" s="66" t="str">
        <f t="shared" si="47"/>
        <v>Purbalingga - Kebong_KARANGREJA</v>
      </c>
      <c r="B3039" s="66" t="s">
        <v>296</v>
      </c>
      <c r="C3039" s="66" t="s">
        <v>5784</v>
      </c>
      <c r="D3039" s="76" t="s">
        <v>5747</v>
      </c>
      <c r="E3039" s="66" t="s">
        <v>5786</v>
      </c>
      <c r="F3039" s="67">
        <v>7.6</v>
      </c>
      <c r="G3039" s="67">
        <v>-7.3503400000000001</v>
      </c>
      <c r="H3039" s="67">
        <v>109.307</v>
      </c>
      <c r="I3039" s="66" t="s">
        <v>4781</v>
      </c>
      <c r="J3039" s="67">
        <v>-7.4033100000000003</v>
      </c>
      <c r="K3039" s="67">
        <v>109.3588</v>
      </c>
    </row>
    <row r="3040" spans="1:11" ht="14.5">
      <c r="A3040" s="66" t="str">
        <f t="shared" si="47"/>
        <v>Purbalingga - Kebong_KARANGREJA</v>
      </c>
      <c r="B3040" s="66" t="s">
        <v>296</v>
      </c>
      <c r="C3040" s="66" t="s">
        <v>5784</v>
      </c>
      <c r="D3040" s="76" t="s">
        <v>5742</v>
      </c>
      <c r="E3040" s="66" t="s">
        <v>5786</v>
      </c>
      <c r="F3040" s="67">
        <v>7.6</v>
      </c>
      <c r="G3040" s="67">
        <v>-7.2243899999999996</v>
      </c>
      <c r="H3040" s="67">
        <v>109.337</v>
      </c>
      <c r="I3040" s="66" t="s">
        <v>4781</v>
      </c>
      <c r="J3040" s="67">
        <v>-7.4033100000000003</v>
      </c>
      <c r="K3040" s="67">
        <v>109.3588</v>
      </c>
    </row>
    <row r="3041" spans="1:11" ht="14.5">
      <c r="A3041" s="66" t="str">
        <f t="shared" si="47"/>
        <v>Blora 4 Ngawen_KARANGREJO</v>
      </c>
      <c r="B3041" s="66" t="s">
        <v>1303</v>
      </c>
      <c r="C3041" s="66" t="s">
        <v>5784</v>
      </c>
      <c r="D3041" s="76" t="s">
        <v>5744</v>
      </c>
      <c r="E3041" s="66" t="s">
        <v>5786</v>
      </c>
      <c r="F3041" s="67">
        <v>53.45</v>
      </c>
      <c r="G3041" s="67">
        <v>-7.1255300000000004</v>
      </c>
      <c r="H3041" s="67">
        <v>111.19</v>
      </c>
      <c r="I3041" s="66" t="s">
        <v>1251</v>
      </c>
      <c r="J3041" s="67">
        <v>-7.0247799999999998</v>
      </c>
      <c r="K3041" s="67">
        <v>111.2928</v>
      </c>
    </row>
    <row r="3042" spans="1:11" ht="14.5">
      <c r="A3042" s="66" t="str">
        <f t="shared" si="47"/>
        <v>Demak 1 - Mranak_KARANGREJO</v>
      </c>
      <c r="B3042" s="66" t="s">
        <v>1303</v>
      </c>
      <c r="C3042" s="66" t="s">
        <v>5784</v>
      </c>
      <c r="D3042" s="76" t="s">
        <v>5743</v>
      </c>
      <c r="E3042" s="66" t="s">
        <v>5786</v>
      </c>
      <c r="F3042" s="67">
        <v>26.27</v>
      </c>
      <c r="G3042" s="67">
        <v>-6.9922700000000004</v>
      </c>
      <c r="H3042" s="67">
        <v>110.746</v>
      </c>
      <c r="I3042" s="66" t="s">
        <v>1911</v>
      </c>
      <c r="J3042" s="67">
        <v>-6.8903100000000004</v>
      </c>
      <c r="K3042" s="67">
        <v>110.6673</v>
      </c>
    </row>
    <row r="3043" spans="1:11" ht="14.5">
      <c r="A3043" s="66" t="str">
        <f t="shared" si="47"/>
        <v>GD BGR CANDI SEMARANG_KARANGREJO</v>
      </c>
      <c r="B3043" s="66" t="s">
        <v>1303</v>
      </c>
      <c r="C3043" s="66" t="s">
        <v>5784</v>
      </c>
      <c r="D3043" s="76" t="s">
        <v>5754</v>
      </c>
      <c r="E3043" s="66" t="s">
        <v>5786</v>
      </c>
      <c r="F3043" s="67">
        <v>1.22</v>
      </c>
      <c r="G3043" s="67">
        <v>-7.0242300000000002</v>
      </c>
      <c r="H3043" s="67">
        <v>110.413</v>
      </c>
      <c r="I3043" s="66" t="s">
        <v>2006</v>
      </c>
      <c r="J3043" s="67">
        <v>-7.0144599999999997</v>
      </c>
      <c r="K3043" s="67">
        <v>110.3477</v>
      </c>
    </row>
    <row r="3044" spans="1:11" ht="14.5">
      <c r="A3044" s="66" t="str">
        <f t="shared" si="47"/>
        <v>GD Lini II Semarang - Sayung_KARANGREJO</v>
      </c>
      <c r="B3044" s="66" t="s">
        <v>1303</v>
      </c>
      <c r="C3044" s="66" t="s">
        <v>5784</v>
      </c>
      <c r="D3044" s="76" t="s">
        <v>5740</v>
      </c>
      <c r="E3044" s="66" t="s">
        <v>5786</v>
      </c>
      <c r="F3044" s="67">
        <v>26.27</v>
      </c>
      <c r="G3044" s="67">
        <v>-6.8691300000000002</v>
      </c>
      <c r="H3044" s="67">
        <v>110.57299999999999</v>
      </c>
      <c r="I3044" s="66" t="s">
        <v>2074</v>
      </c>
      <c r="J3044" s="67">
        <v>-6.9261400000000002</v>
      </c>
      <c r="K3044" s="67">
        <v>110.5613</v>
      </c>
    </row>
    <row r="3045" spans="1:11" ht="14.5">
      <c r="A3045" s="66" t="str">
        <f t="shared" si="47"/>
        <v>GPP KEBUMEN_KARANGREJO</v>
      </c>
      <c r="B3045" s="66" t="s">
        <v>1303</v>
      </c>
      <c r="C3045" s="66" t="s">
        <v>5784</v>
      </c>
      <c r="D3045" s="76" t="s">
        <v>5752</v>
      </c>
      <c r="E3045" s="66" t="s">
        <v>5786</v>
      </c>
      <c r="F3045" s="67">
        <v>15.69</v>
      </c>
      <c r="G3045" s="67">
        <v>-7.7608600000000001</v>
      </c>
      <c r="H3045" s="67">
        <v>109.569</v>
      </c>
      <c r="I3045" s="66" t="s">
        <v>2714</v>
      </c>
      <c r="J3045" s="67">
        <v>-7.6109200000000001</v>
      </c>
      <c r="K3045" s="67">
        <v>109.5078</v>
      </c>
    </row>
    <row r="3046" spans="1:11" ht="14.5">
      <c r="A3046" s="66" t="str">
        <f t="shared" si="47"/>
        <v>GPP KEBUMEN_KARANGREJO</v>
      </c>
      <c r="B3046" s="66" t="s">
        <v>1303</v>
      </c>
      <c r="C3046" s="66" t="s">
        <v>5784</v>
      </c>
      <c r="D3046" s="76" t="s">
        <v>5756</v>
      </c>
      <c r="E3046" s="66" t="s">
        <v>5786</v>
      </c>
      <c r="F3046" s="67">
        <v>15.69</v>
      </c>
      <c r="G3046" s="67">
        <v>-7.5737500000000004</v>
      </c>
      <c r="H3046" s="67">
        <v>109.667</v>
      </c>
      <c r="I3046" s="66" t="s">
        <v>2714</v>
      </c>
      <c r="J3046" s="67">
        <v>-7.6109200000000001</v>
      </c>
      <c r="K3046" s="67">
        <v>109.5078</v>
      </c>
    </row>
    <row r="3047" spans="1:11" ht="14.5">
      <c r="A3047" s="66" t="str">
        <f t="shared" si="47"/>
        <v>GPP MAGELANG_KARANGREJO</v>
      </c>
      <c r="B3047" s="66" t="s">
        <v>1303</v>
      </c>
      <c r="C3047" s="66" t="s">
        <v>5784</v>
      </c>
      <c r="D3047" s="76" t="s">
        <v>5762</v>
      </c>
      <c r="E3047" s="66" t="s">
        <v>5786</v>
      </c>
      <c r="F3047" s="67">
        <v>7.61</v>
      </c>
      <c r="G3047" s="67">
        <v>-7.6084699999999996</v>
      </c>
      <c r="H3047" s="67">
        <v>110.185</v>
      </c>
      <c r="I3047" s="66" t="s">
        <v>3103</v>
      </c>
      <c r="J3047" s="67">
        <v>-7.3955399999999996</v>
      </c>
      <c r="K3047" s="67">
        <v>110.24469999999999</v>
      </c>
    </row>
    <row r="3048" spans="1:11" ht="14.5">
      <c r="A3048" s="66" t="str">
        <f t="shared" si="47"/>
        <v>GPP PURWOREJO_KARANGREJO</v>
      </c>
      <c r="B3048" s="66" t="s">
        <v>1303</v>
      </c>
      <c r="C3048" s="66" t="s">
        <v>5784</v>
      </c>
      <c r="D3048" s="76" t="s">
        <v>5747</v>
      </c>
      <c r="E3048" s="66" t="s">
        <v>5786</v>
      </c>
      <c r="F3048" s="67">
        <v>4.4400000000000004</v>
      </c>
      <c r="G3048" s="67">
        <v>-7.6860799999999996</v>
      </c>
      <c r="H3048" s="67">
        <v>109.931</v>
      </c>
      <c r="I3048" s="66" t="s">
        <v>3504</v>
      </c>
      <c r="J3048" s="67">
        <v>-7.7226800000000004</v>
      </c>
      <c r="K3048" s="67">
        <v>109.9468</v>
      </c>
    </row>
    <row r="3049" spans="1:11" ht="14.5">
      <c r="A3049" s="66" t="str">
        <f t="shared" si="47"/>
        <v>GPP PURWOREJO_KARANGREJO</v>
      </c>
      <c r="B3049" s="66" t="s">
        <v>1303</v>
      </c>
      <c r="C3049" s="66" t="s">
        <v>5784</v>
      </c>
      <c r="D3049" s="76" t="s">
        <v>5740</v>
      </c>
      <c r="E3049" s="66" t="s">
        <v>5786</v>
      </c>
      <c r="F3049" s="67">
        <v>4.4400000000000004</v>
      </c>
      <c r="G3049" s="67">
        <v>-7.6864299999999997</v>
      </c>
      <c r="H3049" s="67">
        <v>110.04900000000001</v>
      </c>
      <c r="I3049" s="66" t="s">
        <v>3504</v>
      </c>
      <c r="J3049" s="67">
        <v>-7.7226800000000004</v>
      </c>
      <c r="K3049" s="67">
        <v>109.9468</v>
      </c>
    </row>
    <row r="3050" spans="1:11" ht="14.5">
      <c r="A3050" s="66" t="str">
        <f t="shared" si="47"/>
        <v>Pati - Juwana_KARANGREJO</v>
      </c>
      <c r="B3050" s="66" t="s">
        <v>1303</v>
      </c>
      <c r="C3050" s="66" t="s">
        <v>5784</v>
      </c>
      <c r="D3050" s="76" t="s">
        <v>5737</v>
      </c>
      <c r="E3050" s="66" t="s">
        <v>5786</v>
      </c>
      <c r="F3050" s="67">
        <v>16.66</v>
      </c>
      <c r="G3050" s="67">
        <v>-6.8041600000000004</v>
      </c>
      <c r="H3050" s="67">
        <v>111.13800000000001</v>
      </c>
      <c r="I3050" s="66" t="s">
        <v>4458</v>
      </c>
      <c r="J3050" s="67">
        <v>-6.7296100000000001</v>
      </c>
      <c r="K3050" s="67">
        <v>111.1037</v>
      </c>
    </row>
    <row r="3051" spans="1:11" ht="14.5">
      <c r="A3051" s="66" t="str">
        <f t="shared" si="47"/>
        <v>Pati - Juwana_KARANGREJO</v>
      </c>
      <c r="B3051" s="66" t="s">
        <v>1303</v>
      </c>
      <c r="C3051" s="66" t="s">
        <v>5784</v>
      </c>
      <c r="D3051" s="76" t="s">
        <v>5757</v>
      </c>
      <c r="E3051" s="66" t="s">
        <v>5786</v>
      </c>
      <c r="F3051" s="67">
        <v>16.66</v>
      </c>
      <c r="G3051" s="67">
        <v>-6.7324200000000003</v>
      </c>
      <c r="H3051" s="67">
        <v>111.152</v>
      </c>
      <c r="I3051" s="66" t="s">
        <v>4458</v>
      </c>
      <c r="J3051" s="67">
        <v>-6.7296100000000001</v>
      </c>
      <c r="K3051" s="67">
        <v>111.1037</v>
      </c>
    </row>
    <row r="3052" spans="1:11" ht="14.5">
      <c r="A3052" s="66" t="str">
        <f t="shared" si="47"/>
        <v>PML 1BEJI_KARANGREJO</v>
      </c>
      <c r="B3052" s="66" t="s">
        <v>1303</v>
      </c>
      <c r="C3052" s="66" t="s">
        <v>5784</v>
      </c>
      <c r="D3052" s="76" t="s">
        <v>5737</v>
      </c>
      <c r="E3052" s="66" t="s">
        <v>5786</v>
      </c>
      <c r="F3052" s="67">
        <v>5.84</v>
      </c>
      <c r="G3052" s="67">
        <v>-7.0174200000000004</v>
      </c>
      <c r="H3052" s="67">
        <v>109.527</v>
      </c>
      <c r="I3052" s="66" t="s">
        <v>4705</v>
      </c>
      <c r="J3052" s="67">
        <v>-6.8926100000000003</v>
      </c>
      <c r="K3052" s="67">
        <v>109.4507</v>
      </c>
    </row>
    <row r="3053" spans="1:11" ht="14.5">
      <c r="A3053" s="66" t="str">
        <f t="shared" si="47"/>
        <v>Purwodadi 2 - Getas_KARANGREJO</v>
      </c>
      <c r="B3053" s="66" t="s">
        <v>1303</v>
      </c>
      <c r="C3053" s="66" t="s">
        <v>5784</v>
      </c>
      <c r="D3053" s="76" t="s">
        <v>5752</v>
      </c>
      <c r="E3053" s="66" t="s">
        <v>5786</v>
      </c>
      <c r="F3053" s="67">
        <v>53.45</v>
      </c>
      <c r="G3053" s="67">
        <v>-7.0202299999999997</v>
      </c>
      <c r="H3053" s="67">
        <v>110.931</v>
      </c>
      <c r="I3053" s="66" t="s">
        <v>4962</v>
      </c>
      <c r="J3053" s="67">
        <v>-7.0704399999999996</v>
      </c>
      <c r="K3053" s="67">
        <v>110.93300000000001</v>
      </c>
    </row>
    <row r="3054" spans="1:11" ht="14.5">
      <c r="A3054" s="66" t="str">
        <f t="shared" si="47"/>
        <v>Wonosobo - Leksono_KARANGREJO</v>
      </c>
      <c r="B3054" s="66" t="s">
        <v>1303</v>
      </c>
      <c r="C3054" s="66" t="s">
        <v>5784</v>
      </c>
      <c r="D3054" s="76" t="s">
        <v>5743</v>
      </c>
      <c r="E3054" s="66" t="s">
        <v>5786</v>
      </c>
      <c r="F3054" s="67">
        <v>7.7</v>
      </c>
      <c r="G3054" s="67">
        <v>-7.4236700000000004</v>
      </c>
      <c r="H3054" s="67">
        <v>109.898</v>
      </c>
      <c r="I3054" s="66" t="s">
        <v>5583</v>
      </c>
      <c r="J3054" s="67">
        <v>-7.4236599999999999</v>
      </c>
      <c r="K3054" s="67">
        <v>109.8591</v>
      </c>
    </row>
    <row r="3055" spans="1:11" ht="14.5">
      <c r="A3055" s="66" t="str">
        <f t="shared" si="47"/>
        <v>Pati - Juwana_KARANGREJO LOR</v>
      </c>
      <c r="B3055" s="66" t="s">
        <v>4504</v>
      </c>
      <c r="C3055" s="66" t="s">
        <v>5784</v>
      </c>
      <c r="D3055" s="76" t="s">
        <v>5745</v>
      </c>
      <c r="E3055" s="66" t="s">
        <v>5786</v>
      </c>
      <c r="F3055" s="67">
        <v>16.66</v>
      </c>
      <c r="G3055" s="67">
        <v>-6.7836400000000001</v>
      </c>
      <c r="H3055" s="67">
        <v>111.154</v>
      </c>
      <c r="I3055" s="66" t="s">
        <v>4458</v>
      </c>
      <c r="J3055" s="67">
        <v>-6.7296100000000001</v>
      </c>
      <c r="K3055" s="67">
        <v>111.1037</v>
      </c>
    </row>
    <row r="3056" spans="1:11" ht="14.5">
      <c r="A3056" s="66" t="str">
        <f t="shared" si="47"/>
        <v>Cilacap 1 - Kesugihan_KARANGRENA</v>
      </c>
      <c r="B3056" s="66" t="s">
        <v>1865</v>
      </c>
      <c r="C3056" s="66" t="s">
        <v>5784</v>
      </c>
      <c r="D3056" s="76" t="s">
        <v>5745</v>
      </c>
      <c r="E3056" s="66" t="s">
        <v>5786</v>
      </c>
      <c r="F3056" s="67">
        <v>20.29</v>
      </c>
      <c r="G3056" s="67">
        <v>-7.6072199999999999</v>
      </c>
      <c r="H3056" s="67">
        <v>109.13</v>
      </c>
      <c r="I3056" s="66" t="s">
        <v>1829</v>
      </c>
      <c r="J3056" s="67">
        <v>-7.6282100000000002</v>
      </c>
      <c r="K3056" s="67">
        <v>109.1144</v>
      </c>
    </row>
    <row r="3057" spans="1:11" ht="14.5">
      <c r="A3057" s="66" t="str">
        <f t="shared" si="47"/>
        <v>GUDANG DEMAK 2_KARANGROTO</v>
      </c>
      <c r="B3057" s="66" t="s">
        <v>4107</v>
      </c>
      <c r="C3057" s="66" t="s">
        <v>5784</v>
      </c>
      <c r="D3057" s="76" t="s">
        <v>5739</v>
      </c>
      <c r="E3057" s="66" t="s">
        <v>5786</v>
      </c>
      <c r="F3057" s="67">
        <v>1.22</v>
      </c>
      <c r="G3057" s="67">
        <v>-6.9626200000000003</v>
      </c>
      <c r="H3057" s="67">
        <v>110.496</v>
      </c>
      <c r="I3057" s="66" t="s">
        <v>4087</v>
      </c>
      <c r="J3057" s="67">
        <v>-7.0231700000000004</v>
      </c>
      <c r="K3057" s="67">
        <v>110.50660000000001</v>
      </c>
    </row>
    <row r="3058" spans="1:11" ht="14.5">
      <c r="A3058" s="66" t="str">
        <f t="shared" si="47"/>
        <v>Demak 1 - Mranak_KARANGROWO</v>
      </c>
      <c r="B3058" s="66" t="s">
        <v>1944</v>
      </c>
      <c r="C3058" s="66" t="s">
        <v>5784</v>
      </c>
      <c r="D3058" s="76" t="s">
        <v>5740</v>
      </c>
      <c r="E3058" s="66" t="s">
        <v>5786</v>
      </c>
      <c r="F3058" s="67">
        <v>26.27</v>
      </c>
      <c r="G3058" s="67">
        <v>-6.9466999999999999</v>
      </c>
      <c r="H3058" s="67">
        <v>110.666</v>
      </c>
      <c r="I3058" s="66" t="s">
        <v>1911</v>
      </c>
      <c r="J3058" s="67">
        <v>-6.8903100000000004</v>
      </c>
      <c r="K3058" s="67">
        <v>110.6673</v>
      </c>
    </row>
    <row r="3059" spans="1:11" ht="14.5">
      <c r="A3059" s="66" t="str">
        <f t="shared" si="47"/>
        <v>Pati - Juwana_KARANGROWO</v>
      </c>
      <c r="B3059" s="66" t="s">
        <v>1944</v>
      </c>
      <c r="C3059" s="66" t="s">
        <v>5784</v>
      </c>
      <c r="D3059" s="76" t="s">
        <v>5763</v>
      </c>
      <c r="E3059" s="66" t="s">
        <v>5786</v>
      </c>
      <c r="F3059" s="67">
        <v>16.66</v>
      </c>
      <c r="G3059" s="67">
        <v>-6.7467300000000003</v>
      </c>
      <c r="H3059" s="67">
        <v>111.093</v>
      </c>
      <c r="I3059" s="66" t="s">
        <v>4458</v>
      </c>
      <c r="J3059" s="67">
        <v>-6.7296100000000001</v>
      </c>
      <c r="K3059" s="67">
        <v>111.1037</v>
      </c>
    </row>
    <row r="3060" spans="1:11" ht="14.5">
      <c r="A3060" s="66" t="str">
        <f t="shared" si="47"/>
        <v>BGR PURBALINGGA_KARANGSALAM</v>
      </c>
      <c r="B3060" s="66" t="s">
        <v>900</v>
      </c>
      <c r="C3060" s="66" t="s">
        <v>5784</v>
      </c>
      <c r="D3060" s="76" t="s">
        <v>5744</v>
      </c>
      <c r="E3060" s="66" t="s">
        <v>5786</v>
      </c>
      <c r="F3060" s="67">
        <v>9.3800000000000008</v>
      </c>
      <c r="G3060" s="67">
        <v>-7.5612500000000002</v>
      </c>
      <c r="H3060" s="67">
        <v>109.322</v>
      </c>
      <c r="I3060" s="66" t="s">
        <v>856</v>
      </c>
      <c r="J3060" s="67">
        <v>-7.4180900000000003</v>
      </c>
      <c r="K3060" s="67">
        <v>109.37690000000001</v>
      </c>
    </row>
    <row r="3061" spans="1:11" ht="14.5">
      <c r="A3061" s="66" t="str">
        <f t="shared" si="47"/>
        <v>BGR PURBALINGGA_KARANGSALAM</v>
      </c>
      <c r="B3061" s="66" t="s">
        <v>900</v>
      </c>
      <c r="C3061" s="66" t="s">
        <v>5784</v>
      </c>
      <c r="D3061" s="76" t="s">
        <v>5738</v>
      </c>
      <c r="E3061" s="66" t="s">
        <v>5786</v>
      </c>
      <c r="F3061" s="67">
        <v>10.28</v>
      </c>
      <c r="G3061" s="67">
        <v>-7.4922199999999997</v>
      </c>
      <c r="H3061" s="67">
        <v>109.371</v>
      </c>
      <c r="I3061" s="66" t="s">
        <v>856</v>
      </c>
      <c r="J3061" s="67">
        <v>-7.4180900000000003</v>
      </c>
      <c r="K3061" s="67">
        <v>109.37690000000001</v>
      </c>
    </row>
    <row r="3062" spans="1:11" ht="14.5">
      <c r="A3062" s="66" t="str">
        <f t="shared" si="47"/>
        <v>Purbalingga - Kebong_KARANGSALAM KIDUL</v>
      </c>
      <c r="B3062" s="66" t="s">
        <v>4854</v>
      </c>
      <c r="C3062" s="66" t="s">
        <v>5784</v>
      </c>
      <c r="D3062" s="76" t="s">
        <v>5742</v>
      </c>
      <c r="E3062" s="66" t="s">
        <v>5786</v>
      </c>
      <c r="F3062" s="67">
        <v>9.3800000000000008</v>
      </c>
      <c r="G3062" s="67">
        <v>-7.4032900000000001</v>
      </c>
      <c r="H3062" s="67">
        <v>109.21299999999999</v>
      </c>
      <c r="I3062" s="66" t="s">
        <v>4781</v>
      </c>
      <c r="J3062" s="67">
        <v>-7.4033100000000003</v>
      </c>
      <c r="K3062" s="67">
        <v>109.3588</v>
      </c>
    </row>
    <row r="3063" spans="1:11" ht="14.5">
      <c r="A3063" s="66" t="str">
        <f t="shared" si="47"/>
        <v>Purbalingga - Kebong_KARANGSALAM LOR</v>
      </c>
      <c r="B3063" s="66" t="s">
        <v>5734</v>
      </c>
      <c r="C3063" s="66" t="s">
        <v>5784</v>
      </c>
      <c r="D3063" s="76" t="s">
        <v>5744</v>
      </c>
      <c r="E3063" s="66" t="s">
        <v>5786</v>
      </c>
      <c r="F3063" s="67">
        <v>9.3800000000000008</v>
      </c>
      <c r="G3063" s="67">
        <v>-7.3087</v>
      </c>
      <c r="H3063" s="67">
        <v>109.238</v>
      </c>
      <c r="I3063" s="66" t="s">
        <v>4781</v>
      </c>
      <c r="J3063" s="67">
        <v>-7.4033100000000003</v>
      </c>
      <c r="K3063" s="67">
        <v>109.3588</v>
      </c>
    </row>
    <row r="3064" spans="1:11" ht="14.5">
      <c r="A3064" s="66" t="str">
        <f t="shared" si="47"/>
        <v>BBS 2BULAKAMBA_KARANGSAMBUNG</v>
      </c>
      <c r="B3064" s="66" t="s">
        <v>297</v>
      </c>
      <c r="C3064" s="66" t="s">
        <v>5784</v>
      </c>
      <c r="D3064" s="76" t="s">
        <v>5744</v>
      </c>
      <c r="E3064" s="66" t="s">
        <v>5786</v>
      </c>
      <c r="F3064" s="67">
        <v>20.92</v>
      </c>
      <c r="G3064" s="67">
        <v>-6.9215799999999996</v>
      </c>
      <c r="H3064" s="67">
        <v>108.762</v>
      </c>
      <c r="I3064" s="66" t="s">
        <v>262</v>
      </c>
      <c r="J3064" s="67">
        <v>-6.8690600000000002</v>
      </c>
      <c r="K3064" s="67">
        <v>108.8972</v>
      </c>
    </row>
    <row r="3065" spans="1:11" ht="14.5">
      <c r="A3065" s="66" t="str">
        <f t="shared" si="47"/>
        <v>GPP BANJARNEGARA_KARANGSAMBUNG</v>
      </c>
      <c r="B3065" s="66" t="s">
        <v>297</v>
      </c>
      <c r="C3065" s="66" t="s">
        <v>5784</v>
      </c>
      <c r="D3065" s="76" t="s">
        <v>5740</v>
      </c>
      <c r="E3065" s="66" t="s">
        <v>5786</v>
      </c>
      <c r="F3065" s="67">
        <v>15.69</v>
      </c>
      <c r="G3065" s="67">
        <v>-7.5415299999999998</v>
      </c>
      <c r="H3065" s="67">
        <v>109.676</v>
      </c>
      <c r="I3065" s="66" t="s">
        <v>2357</v>
      </c>
      <c r="J3065" s="67">
        <v>-7.3905900000000004</v>
      </c>
      <c r="K3065" s="67">
        <v>109.7366</v>
      </c>
    </row>
    <row r="3066" spans="1:11" ht="14.5">
      <c r="A3066" s="66" t="str">
        <f t="shared" si="47"/>
        <v>Wonosobo - Leksono_KARANGSAMBUNG</v>
      </c>
      <c r="B3066" s="66" t="s">
        <v>297</v>
      </c>
      <c r="C3066" s="66" t="s">
        <v>5784</v>
      </c>
      <c r="D3066" s="76" t="s">
        <v>5740</v>
      </c>
      <c r="E3066" s="66" t="s">
        <v>5786</v>
      </c>
      <c r="F3066" s="67">
        <v>7.7</v>
      </c>
      <c r="G3066" s="67">
        <v>-7.4933300000000003</v>
      </c>
      <c r="H3066" s="67">
        <v>109.928</v>
      </c>
      <c r="I3066" s="66" t="s">
        <v>5583</v>
      </c>
      <c r="J3066" s="67">
        <v>-7.4236599999999999</v>
      </c>
      <c r="K3066" s="67">
        <v>109.8591</v>
      </c>
    </row>
    <row r="3067" spans="1:11" ht="14.5">
      <c r="A3067" s="66" t="str">
        <f t="shared" si="47"/>
        <v>BBS 2BULAKAMBA_KARANGSARI</v>
      </c>
      <c r="B3067" s="66" t="s">
        <v>298</v>
      </c>
      <c r="C3067" s="66" t="s">
        <v>5784</v>
      </c>
      <c r="D3067" s="76" t="s">
        <v>5738</v>
      </c>
      <c r="E3067" s="66" t="s">
        <v>5786</v>
      </c>
      <c r="F3067" s="67">
        <v>20.92</v>
      </c>
      <c r="G3067" s="67">
        <v>-6.8851300000000002</v>
      </c>
      <c r="H3067" s="67">
        <v>108.937</v>
      </c>
      <c r="I3067" s="66" t="s">
        <v>262</v>
      </c>
      <c r="J3067" s="67">
        <v>-6.8690600000000002</v>
      </c>
      <c r="K3067" s="67">
        <v>108.8972</v>
      </c>
    </row>
    <row r="3068" spans="1:11" ht="14.5">
      <c r="A3068" s="66" t="str">
        <f t="shared" si="47"/>
        <v>BGR JENARSARI_KARANGSARI</v>
      </c>
      <c r="B3068" s="66" t="s">
        <v>298</v>
      </c>
      <c r="C3068" s="66" t="s">
        <v>5784</v>
      </c>
      <c r="D3068" s="76" t="s">
        <v>5737</v>
      </c>
      <c r="E3068" s="66" t="s">
        <v>5786</v>
      </c>
      <c r="F3068" s="67">
        <v>16.97</v>
      </c>
      <c r="G3068" s="67">
        <v>-6.9401799999999998</v>
      </c>
      <c r="H3068" s="67">
        <v>110.069</v>
      </c>
      <c r="I3068" s="66" t="s">
        <v>346</v>
      </c>
      <c r="J3068" s="67">
        <v>-6.95329</v>
      </c>
      <c r="K3068" s="67">
        <v>110.10129999999999</v>
      </c>
    </row>
    <row r="3069" spans="1:11" ht="14.5">
      <c r="A3069" s="66" t="str">
        <f t="shared" si="47"/>
        <v>BGR NGADIROJO_KARANGSARI</v>
      </c>
      <c r="B3069" s="66" t="s">
        <v>298</v>
      </c>
      <c r="C3069" s="66" t="s">
        <v>5784</v>
      </c>
      <c r="D3069" s="76" t="s">
        <v>5744</v>
      </c>
      <c r="E3069" s="66" t="s">
        <v>5786</v>
      </c>
      <c r="F3069" s="67">
        <v>21.59</v>
      </c>
      <c r="G3069" s="67">
        <v>-7.69808</v>
      </c>
      <c r="H3069" s="67">
        <v>111.075</v>
      </c>
      <c r="I3069" s="66" t="s">
        <v>538</v>
      </c>
      <c r="J3069" s="67">
        <v>-7.8147399999999996</v>
      </c>
      <c r="K3069" s="67">
        <v>111.0005</v>
      </c>
    </row>
    <row r="3070" spans="1:11" ht="14.5">
      <c r="A3070" s="66" t="str">
        <f t="shared" si="47"/>
        <v>BGR NGLEJOK_KARANGSARI</v>
      </c>
      <c r="B3070" s="66" t="s">
        <v>298</v>
      </c>
      <c r="C3070" s="66" t="s">
        <v>5784</v>
      </c>
      <c r="D3070" s="76" t="s">
        <v>5754</v>
      </c>
      <c r="E3070" s="66" t="s">
        <v>5786</v>
      </c>
      <c r="F3070" s="67">
        <v>53.45</v>
      </c>
      <c r="G3070" s="67">
        <v>-7.0327999999999999</v>
      </c>
      <c r="H3070" s="67">
        <v>110.884</v>
      </c>
      <c r="I3070" s="66" t="s">
        <v>775</v>
      </c>
      <c r="J3070" s="67">
        <v>-7.06935</v>
      </c>
      <c r="K3070" s="67">
        <v>110.8802</v>
      </c>
    </row>
    <row r="3071" spans="1:11" ht="14.5">
      <c r="A3071" s="66" t="str">
        <f t="shared" si="47"/>
        <v>BGR PURBALINGGA_KARANGSARI</v>
      </c>
      <c r="B3071" s="66" t="s">
        <v>298</v>
      </c>
      <c r="C3071" s="66" t="s">
        <v>5784</v>
      </c>
      <c r="D3071" s="76" t="s">
        <v>5754</v>
      </c>
      <c r="E3071" s="66" t="s">
        <v>5786</v>
      </c>
      <c r="F3071" s="67">
        <v>7.6</v>
      </c>
      <c r="G3071" s="67">
        <v>-7.3244300000000004</v>
      </c>
      <c r="H3071" s="67">
        <v>109.449</v>
      </c>
      <c r="I3071" s="66" t="s">
        <v>856</v>
      </c>
      <c r="J3071" s="67">
        <v>-7.4180900000000003</v>
      </c>
      <c r="K3071" s="67">
        <v>109.37690000000001</v>
      </c>
    </row>
    <row r="3072" spans="1:11" ht="14.5">
      <c r="A3072" s="66" t="str">
        <f t="shared" si="47"/>
        <v>Brebes GPP_KARANGSARI</v>
      </c>
      <c r="B3072" s="66" t="s">
        <v>298</v>
      </c>
      <c r="C3072" s="66" t="s">
        <v>5784</v>
      </c>
      <c r="D3072" s="76" t="s">
        <v>5744</v>
      </c>
      <c r="E3072" s="66" t="s">
        <v>5786</v>
      </c>
      <c r="F3072" s="67">
        <v>15.73</v>
      </c>
      <c r="G3072" s="67">
        <v>-7.1600900000000003</v>
      </c>
      <c r="H3072" s="67">
        <v>109.223</v>
      </c>
      <c r="I3072" s="66" t="s">
        <v>1667</v>
      </c>
      <c r="J3072" s="67">
        <v>-7.1220699999999999</v>
      </c>
      <c r="K3072" s="67">
        <v>108.9847</v>
      </c>
    </row>
    <row r="3073" spans="1:11" ht="14.5">
      <c r="A3073" s="66" t="str">
        <f t="shared" si="47"/>
        <v>Cilacap 1 - Kesugihan_KARANGSARI</v>
      </c>
      <c r="B3073" s="66" t="s">
        <v>298</v>
      </c>
      <c r="C3073" s="66" t="s">
        <v>5784</v>
      </c>
      <c r="D3073" s="76" t="s">
        <v>5744</v>
      </c>
      <c r="E3073" s="66" t="s">
        <v>5786</v>
      </c>
      <c r="F3073" s="67">
        <v>20.29</v>
      </c>
      <c r="G3073" s="67">
        <v>-7.6344799999999999</v>
      </c>
      <c r="H3073" s="67">
        <v>109.134</v>
      </c>
      <c r="I3073" s="66" t="s">
        <v>1829</v>
      </c>
      <c r="J3073" s="67">
        <v>-7.6282100000000002</v>
      </c>
      <c r="K3073" s="67">
        <v>109.1144</v>
      </c>
    </row>
    <row r="3074" spans="1:11" ht="14.5">
      <c r="A3074" s="66" t="str">
        <f t="shared" ref="A3074:A3137" si="48">CONCATENATE(I3074,"_",B3074)</f>
        <v>Cilacap 1 - Kesugihan_KARANGSARI</v>
      </c>
      <c r="B3074" s="66" t="s">
        <v>298</v>
      </c>
      <c r="C3074" s="66" t="s">
        <v>5784</v>
      </c>
      <c r="D3074" s="76" t="s">
        <v>5737</v>
      </c>
      <c r="E3074" s="66" t="s">
        <v>5786</v>
      </c>
      <c r="F3074" s="67">
        <v>9.3800000000000008</v>
      </c>
      <c r="G3074" s="67">
        <v>-7.5704900000000004</v>
      </c>
      <c r="H3074" s="67">
        <v>109.244</v>
      </c>
      <c r="I3074" s="66" t="s">
        <v>1829</v>
      </c>
      <c r="J3074" s="67">
        <v>-7.6282100000000002</v>
      </c>
      <c r="K3074" s="67">
        <v>109.1144</v>
      </c>
    </row>
    <row r="3075" spans="1:11" ht="14.5">
      <c r="A3075" s="66" t="str">
        <f t="shared" si="48"/>
        <v>GD Lini II Semarang - Sayung_KARANGSARI</v>
      </c>
      <c r="B3075" s="66" t="s">
        <v>298</v>
      </c>
      <c r="C3075" s="66" t="s">
        <v>5784</v>
      </c>
      <c r="D3075" s="76" t="s">
        <v>5742</v>
      </c>
      <c r="E3075" s="66" t="s">
        <v>5786</v>
      </c>
      <c r="F3075" s="67">
        <v>26.27</v>
      </c>
      <c r="G3075" s="67">
        <v>-6.9221199999999996</v>
      </c>
      <c r="H3075" s="67">
        <v>110.595</v>
      </c>
      <c r="I3075" s="66" t="s">
        <v>2074</v>
      </c>
      <c r="J3075" s="67">
        <v>-6.9261400000000002</v>
      </c>
      <c r="K3075" s="67">
        <v>110.5613</v>
      </c>
    </row>
    <row r="3076" spans="1:11" ht="14.5">
      <c r="A3076" s="66" t="str">
        <f t="shared" si="48"/>
        <v>GD PSP Cilacap_KARANGSARI</v>
      </c>
      <c r="B3076" s="66" t="s">
        <v>298</v>
      </c>
      <c r="C3076" s="66" t="s">
        <v>5784</v>
      </c>
      <c r="D3076" s="76" t="s">
        <v>5749</v>
      </c>
      <c r="E3076" s="66" t="s">
        <v>5786</v>
      </c>
      <c r="F3076" s="67">
        <v>20.29</v>
      </c>
      <c r="G3076" s="67">
        <v>-7.3044099999999998</v>
      </c>
      <c r="H3076" s="67">
        <v>108.902</v>
      </c>
      <c r="I3076" s="66" t="s">
        <v>2114</v>
      </c>
      <c r="J3076" s="67">
        <v>-7.3791900000000004</v>
      </c>
      <c r="K3076" s="67">
        <v>108.8021</v>
      </c>
    </row>
    <row r="3077" spans="1:11" ht="14.5">
      <c r="A3077" s="66" t="str">
        <f t="shared" si="48"/>
        <v>GPP BANJARNEGARA_KARANGSARI</v>
      </c>
      <c r="B3077" s="66" t="s">
        <v>298</v>
      </c>
      <c r="C3077" s="66" t="s">
        <v>5784</v>
      </c>
      <c r="D3077" s="76" t="s">
        <v>5755</v>
      </c>
      <c r="E3077" s="66" t="s">
        <v>5786</v>
      </c>
      <c r="F3077" s="67">
        <v>10.28</v>
      </c>
      <c r="G3077" s="67">
        <v>-7.3407</v>
      </c>
      <c r="H3077" s="67">
        <v>109.566</v>
      </c>
      <c r="I3077" s="66" t="s">
        <v>2357</v>
      </c>
      <c r="J3077" s="67">
        <v>-7.3905900000000004</v>
      </c>
      <c r="K3077" s="67">
        <v>109.7366</v>
      </c>
    </row>
    <row r="3078" spans="1:11" ht="14.5">
      <c r="A3078" s="66" t="str">
        <f t="shared" si="48"/>
        <v>GPP BANJARNEGARA_KARANGSARI</v>
      </c>
      <c r="B3078" s="66" t="s">
        <v>298</v>
      </c>
      <c r="C3078" s="66" t="s">
        <v>5784</v>
      </c>
      <c r="D3078" s="76" t="s">
        <v>5749</v>
      </c>
      <c r="E3078" s="66" t="s">
        <v>5786</v>
      </c>
      <c r="F3078" s="67">
        <v>10.28</v>
      </c>
      <c r="G3078" s="67">
        <v>-7.25549</v>
      </c>
      <c r="H3078" s="67">
        <v>109.77500000000001</v>
      </c>
      <c r="I3078" s="66" t="s">
        <v>2357</v>
      </c>
      <c r="J3078" s="67">
        <v>-7.3905900000000004</v>
      </c>
      <c r="K3078" s="67">
        <v>109.7366</v>
      </c>
    </row>
    <row r="3079" spans="1:11" ht="14.5">
      <c r="A3079" s="66" t="str">
        <f t="shared" si="48"/>
        <v>GPP KEBUMEN_KARANGSARI</v>
      </c>
      <c r="B3079" s="66" t="s">
        <v>298</v>
      </c>
      <c r="C3079" s="66" t="s">
        <v>5784</v>
      </c>
      <c r="D3079" s="76" t="s">
        <v>5744</v>
      </c>
      <c r="E3079" s="66" t="s">
        <v>5786</v>
      </c>
      <c r="F3079" s="67">
        <v>15.69</v>
      </c>
      <c r="G3079" s="67">
        <v>-7.6553100000000001</v>
      </c>
      <c r="H3079" s="67">
        <v>109.66500000000001</v>
      </c>
      <c r="I3079" s="66" t="s">
        <v>2714</v>
      </c>
      <c r="J3079" s="67">
        <v>-7.6109200000000001</v>
      </c>
      <c r="K3079" s="67">
        <v>109.5078</v>
      </c>
    </row>
    <row r="3080" spans="1:11" ht="14.5">
      <c r="A3080" s="66" t="str">
        <f t="shared" si="48"/>
        <v>GPP KEBUMEN_KARANGSARI</v>
      </c>
      <c r="B3080" s="66" t="s">
        <v>298</v>
      </c>
      <c r="C3080" s="66" t="s">
        <v>5784</v>
      </c>
      <c r="D3080" s="76" t="s">
        <v>5737</v>
      </c>
      <c r="E3080" s="66" t="s">
        <v>5786</v>
      </c>
      <c r="F3080" s="67">
        <v>15.69</v>
      </c>
      <c r="G3080" s="67">
        <v>-7.6445800000000004</v>
      </c>
      <c r="H3080" s="67">
        <v>109.616</v>
      </c>
      <c r="I3080" s="66" t="s">
        <v>2714</v>
      </c>
      <c r="J3080" s="67">
        <v>-7.6109200000000001</v>
      </c>
      <c r="K3080" s="67">
        <v>109.5078</v>
      </c>
    </row>
    <row r="3081" spans="1:11" ht="14.5">
      <c r="A3081" s="66" t="str">
        <f t="shared" si="48"/>
        <v>GPP PEKALONGAN_KARANGSARI</v>
      </c>
      <c r="B3081" s="66" t="s">
        <v>298</v>
      </c>
      <c r="C3081" s="66" t="s">
        <v>5784</v>
      </c>
      <c r="D3081" s="76" t="s">
        <v>5744</v>
      </c>
      <c r="E3081" s="66" t="s">
        <v>5786</v>
      </c>
      <c r="F3081" s="67">
        <v>5.84</v>
      </c>
      <c r="G3081" s="67">
        <v>-7.0297299999999998</v>
      </c>
      <c r="H3081" s="67">
        <v>109.619</v>
      </c>
      <c r="I3081" s="66" t="s">
        <v>3376</v>
      </c>
      <c r="J3081" s="67">
        <v>-6.8898999999999999</v>
      </c>
      <c r="K3081" s="67">
        <v>109.6589</v>
      </c>
    </row>
    <row r="3082" spans="1:11" ht="14.5">
      <c r="A3082" s="66" t="str">
        <f t="shared" si="48"/>
        <v>GPP PURWOREJO_KARANGSARI</v>
      </c>
      <c r="B3082" s="66" t="s">
        <v>298</v>
      </c>
      <c r="C3082" s="66" t="s">
        <v>5784</v>
      </c>
      <c r="D3082" s="76" t="s">
        <v>5744</v>
      </c>
      <c r="E3082" s="66" t="s">
        <v>5786</v>
      </c>
      <c r="F3082" s="67">
        <v>15.69</v>
      </c>
      <c r="G3082" s="67">
        <v>-7.6903899999999998</v>
      </c>
      <c r="H3082" s="67">
        <v>109.741</v>
      </c>
      <c r="I3082" s="66" t="s">
        <v>3504</v>
      </c>
      <c r="J3082" s="67">
        <v>-7.7226800000000004</v>
      </c>
      <c r="K3082" s="67">
        <v>109.9468</v>
      </c>
    </row>
    <row r="3083" spans="1:11" ht="14.5">
      <c r="A3083" s="66" t="str">
        <f t="shared" si="48"/>
        <v>GPP PURWOREJO_KARANGSARI</v>
      </c>
      <c r="B3083" s="66" t="s">
        <v>298</v>
      </c>
      <c r="C3083" s="66" t="s">
        <v>5784</v>
      </c>
      <c r="D3083" s="76" t="s">
        <v>5758</v>
      </c>
      <c r="E3083" s="66" t="s">
        <v>5786</v>
      </c>
      <c r="F3083" s="67">
        <v>4.4400000000000004</v>
      </c>
      <c r="G3083" s="67">
        <v>-7.8685200000000002</v>
      </c>
      <c r="H3083" s="67">
        <v>110.03400000000001</v>
      </c>
      <c r="I3083" s="66" t="s">
        <v>3504</v>
      </c>
      <c r="J3083" s="67">
        <v>-7.7226800000000004</v>
      </c>
      <c r="K3083" s="67">
        <v>109.9468</v>
      </c>
    </row>
    <row r="3084" spans="1:11" ht="14.5">
      <c r="A3084" s="66" t="str">
        <f t="shared" si="48"/>
        <v>GPP PURWOREJO_KARANGSARI</v>
      </c>
      <c r="B3084" s="66" t="s">
        <v>298</v>
      </c>
      <c r="C3084" s="66" t="s">
        <v>5784</v>
      </c>
      <c r="D3084" s="76" t="s">
        <v>5744</v>
      </c>
      <c r="E3084" s="66" t="s">
        <v>5786</v>
      </c>
      <c r="F3084" s="67">
        <v>4.4400000000000004</v>
      </c>
      <c r="G3084" s="67">
        <v>-7.6145199999999997</v>
      </c>
      <c r="H3084" s="67">
        <v>110.04600000000001</v>
      </c>
      <c r="I3084" s="66" t="s">
        <v>3504</v>
      </c>
      <c r="J3084" s="67">
        <v>-7.7226800000000004</v>
      </c>
      <c r="K3084" s="67">
        <v>109.9468</v>
      </c>
    </row>
    <row r="3085" spans="1:11" ht="14.5">
      <c r="A3085" s="66" t="str">
        <f t="shared" si="48"/>
        <v>Kebumen - Purbowangi_KARANGSARI</v>
      </c>
      <c r="B3085" s="66" t="s">
        <v>298</v>
      </c>
      <c r="C3085" s="66" t="s">
        <v>5784</v>
      </c>
      <c r="D3085" s="76" t="s">
        <v>5745</v>
      </c>
      <c r="E3085" s="66" t="s">
        <v>5786</v>
      </c>
      <c r="F3085" s="67">
        <v>15.69</v>
      </c>
      <c r="G3085" s="67">
        <v>-7.6557000000000004</v>
      </c>
      <c r="H3085" s="67">
        <v>109.48699999999999</v>
      </c>
      <c r="I3085" s="66" t="s">
        <v>4274</v>
      </c>
      <c r="J3085" s="67">
        <v>-7.6099800000000002</v>
      </c>
      <c r="K3085" s="67">
        <v>109.48480000000001</v>
      </c>
    </row>
    <row r="3086" spans="1:11" ht="14.5">
      <c r="A3086" s="66" t="str">
        <f t="shared" si="48"/>
        <v>Kendal - Wonorejo_KARANGSARI</v>
      </c>
      <c r="B3086" s="66" t="s">
        <v>298</v>
      </c>
      <c r="C3086" s="66" t="s">
        <v>5784</v>
      </c>
      <c r="D3086" s="76" t="s">
        <v>5751</v>
      </c>
      <c r="E3086" s="66" t="s">
        <v>5786</v>
      </c>
      <c r="F3086" s="67">
        <v>16.97</v>
      </c>
      <c r="G3086" s="67">
        <v>-6.9112099999999996</v>
      </c>
      <c r="H3086" s="67">
        <v>110.217</v>
      </c>
      <c r="I3086" s="66" t="s">
        <v>4346</v>
      </c>
      <c r="J3086" s="67">
        <v>-6.9401299999999999</v>
      </c>
      <c r="K3086" s="67">
        <v>110.2557</v>
      </c>
    </row>
    <row r="3087" spans="1:11" ht="14.5">
      <c r="A3087" s="66" t="str">
        <f t="shared" si="48"/>
        <v>Pati - Juwana_KARANGSARI</v>
      </c>
      <c r="B3087" s="66" t="s">
        <v>298</v>
      </c>
      <c r="C3087" s="66" t="s">
        <v>5784</v>
      </c>
      <c r="D3087" s="76" t="s">
        <v>5757</v>
      </c>
      <c r="E3087" s="66" t="s">
        <v>5786</v>
      </c>
      <c r="F3087" s="67">
        <v>16.66</v>
      </c>
      <c r="G3087" s="67">
        <v>-6.50441</v>
      </c>
      <c r="H3087" s="67">
        <v>110.94499999999999</v>
      </c>
      <c r="I3087" s="66" t="s">
        <v>4458</v>
      </c>
      <c r="J3087" s="67">
        <v>-6.7296100000000001</v>
      </c>
      <c r="K3087" s="67">
        <v>111.1037</v>
      </c>
    </row>
    <row r="3088" spans="1:11" ht="14.5">
      <c r="A3088" s="66" t="str">
        <f t="shared" si="48"/>
        <v>Purbalingga - Kebong_KARANGSARI</v>
      </c>
      <c r="B3088" s="66" t="s">
        <v>298</v>
      </c>
      <c r="C3088" s="66" t="s">
        <v>5784</v>
      </c>
      <c r="D3088" s="76" t="s">
        <v>5757</v>
      </c>
      <c r="E3088" s="66" t="s">
        <v>5786</v>
      </c>
      <c r="F3088" s="67">
        <v>9.3800000000000008</v>
      </c>
      <c r="G3088" s="67">
        <v>-7.4033499999999997</v>
      </c>
      <c r="H3088" s="67">
        <v>109.28100000000001</v>
      </c>
      <c r="I3088" s="66" t="s">
        <v>4781</v>
      </c>
      <c r="J3088" s="67">
        <v>-7.4033100000000003</v>
      </c>
      <c r="K3088" s="67">
        <v>109.3588</v>
      </c>
    </row>
    <row r="3089" spans="1:11" ht="14.5">
      <c r="A3089" s="66" t="str">
        <f t="shared" si="48"/>
        <v>Purbalingga - Kebong_KARANGSARI</v>
      </c>
      <c r="B3089" s="66" t="s">
        <v>298</v>
      </c>
      <c r="C3089" s="66" t="s">
        <v>5784</v>
      </c>
      <c r="D3089" s="76" t="s">
        <v>5764</v>
      </c>
      <c r="E3089" s="66" t="s">
        <v>5786</v>
      </c>
      <c r="F3089" s="67">
        <v>7.6</v>
      </c>
      <c r="G3089" s="67">
        <v>-7.4113199999999999</v>
      </c>
      <c r="H3089" s="67">
        <v>109.328</v>
      </c>
      <c r="I3089" s="66" t="s">
        <v>4781</v>
      </c>
      <c r="J3089" s="67">
        <v>-7.4033100000000003</v>
      </c>
      <c r="K3089" s="67">
        <v>109.3588</v>
      </c>
    </row>
    <row r="3090" spans="1:11" ht="14.5">
      <c r="A3090" s="66" t="str">
        <f t="shared" si="48"/>
        <v>Rembang-Tritunggal_KARANGSARI</v>
      </c>
      <c r="B3090" s="66" t="s">
        <v>298</v>
      </c>
      <c r="C3090" s="66" t="s">
        <v>5784</v>
      </c>
      <c r="D3090" s="76" t="s">
        <v>5748</v>
      </c>
      <c r="E3090" s="66" t="s">
        <v>5786</v>
      </c>
      <c r="F3090" s="67">
        <v>20.29</v>
      </c>
      <c r="G3090" s="67">
        <v>-6.7611999999999997</v>
      </c>
      <c r="H3090" s="67">
        <v>111.322</v>
      </c>
      <c r="I3090" s="66" t="s">
        <v>5002</v>
      </c>
      <c r="J3090" s="67">
        <v>-6.6992700000000003</v>
      </c>
      <c r="K3090" s="67">
        <v>111.39919999999999</v>
      </c>
    </row>
    <row r="3091" spans="1:11" ht="14.5">
      <c r="A3091" s="66" t="str">
        <f t="shared" si="48"/>
        <v>Wonosobo - Leksono_KARANGSARI</v>
      </c>
      <c r="B3091" s="66" t="s">
        <v>298</v>
      </c>
      <c r="C3091" s="66" t="s">
        <v>5784</v>
      </c>
      <c r="D3091" s="76" t="s">
        <v>5746</v>
      </c>
      <c r="E3091" s="66" t="s">
        <v>5786</v>
      </c>
      <c r="F3091" s="67">
        <v>7.7</v>
      </c>
      <c r="G3091" s="67">
        <v>-7.4819399999999998</v>
      </c>
      <c r="H3091" s="67">
        <v>109.959</v>
      </c>
      <c r="I3091" s="66" t="s">
        <v>5583</v>
      </c>
      <c r="J3091" s="67">
        <v>-7.4236599999999999</v>
      </c>
      <c r="K3091" s="67">
        <v>109.8591</v>
      </c>
    </row>
    <row r="3092" spans="1:11" ht="14.5">
      <c r="A3092" s="66" t="str">
        <f t="shared" si="48"/>
        <v>Rembang-Tritunggal_KARANGSEKAR</v>
      </c>
      <c r="B3092" s="66" t="s">
        <v>5015</v>
      </c>
      <c r="C3092" s="66" t="s">
        <v>5784</v>
      </c>
      <c r="D3092" s="76" t="s">
        <v>5745</v>
      </c>
      <c r="E3092" s="66" t="s">
        <v>5786</v>
      </c>
      <c r="F3092" s="67">
        <v>20.29</v>
      </c>
      <c r="G3092" s="67">
        <v>-6.7097600000000002</v>
      </c>
      <c r="H3092" s="67">
        <v>111.29600000000001</v>
      </c>
      <c r="I3092" s="66" t="s">
        <v>5002</v>
      </c>
      <c r="J3092" s="67">
        <v>-6.6992700000000003</v>
      </c>
      <c r="K3092" s="67">
        <v>111.39919999999999</v>
      </c>
    </row>
    <row r="3093" spans="1:11" ht="14.5">
      <c r="A3093" s="66" t="str">
        <f t="shared" si="48"/>
        <v>Brebes 1 - Wonosari_KARANGSEMBUNG</v>
      </c>
      <c r="B3093" s="66" t="s">
        <v>1596</v>
      </c>
      <c r="C3093" s="66" t="s">
        <v>5784</v>
      </c>
      <c r="D3093" s="76" t="s">
        <v>5745</v>
      </c>
      <c r="E3093" s="66" t="s">
        <v>5786</v>
      </c>
      <c r="F3093" s="67">
        <v>20.92</v>
      </c>
      <c r="G3093" s="67">
        <v>-6.9783900000000001</v>
      </c>
      <c r="H3093" s="67">
        <v>109.029</v>
      </c>
      <c r="I3093" s="66" t="s">
        <v>1567</v>
      </c>
      <c r="J3093" s="67">
        <v>-6.86754</v>
      </c>
      <c r="K3093" s="67">
        <v>108.9863</v>
      </c>
    </row>
    <row r="3094" spans="1:11" ht="14.5">
      <c r="A3094" s="66" t="str">
        <f t="shared" si="48"/>
        <v>Kebumen - Purbowangi_KARANGSEMBUNG</v>
      </c>
      <c r="B3094" s="66" t="s">
        <v>1596</v>
      </c>
      <c r="C3094" s="66" t="s">
        <v>5784</v>
      </c>
      <c r="D3094" s="76" t="s">
        <v>5767</v>
      </c>
      <c r="E3094" s="66" t="s">
        <v>5786</v>
      </c>
      <c r="F3094" s="67">
        <v>20.29</v>
      </c>
      <c r="G3094" s="67">
        <v>-7.6828099999999999</v>
      </c>
      <c r="H3094" s="67">
        <v>109.352</v>
      </c>
      <c r="I3094" s="66" t="s">
        <v>4274</v>
      </c>
      <c r="J3094" s="67">
        <v>-7.6099800000000002</v>
      </c>
      <c r="K3094" s="67">
        <v>109.48480000000001</v>
      </c>
    </row>
    <row r="3095" spans="1:11" ht="14.5">
      <c r="A3095" s="66" t="str">
        <f t="shared" si="48"/>
        <v>Temanggung_KARANGSENENG</v>
      </c>
      <c r="B3095" s="66" t="s">
        <v>5310</v>
      </c>
      <c r="C3095" s="66" t="s">
        <v>5784</v>
      </c>
      <c r="D3095" s="76" t="s">
        <v>5760</v>
      </c>
      <c r="E3095" s="66" t="s">
        <v>5786</v>
      </c>
      <c r="F3095" s="67">
        <v>9.5500000000000007</v>
      </c>
      <c r="G3095" s="67">
        <v>-7.1846199999999998</v>
      </c>
      <c r="H3095" s="67">
        <v>110.19199999999999</v>
      </c>
      <c r="I3095" s="66" t="s">
        <v>5294</v>
      </c>
      <c r="J3095" s="67">
        <v>-7.3036099999999999</v>
      </c>
      <c r="K3095" s="67">
        <v>110.15309999999999</v>
      </c>
    </row>
    <row r="3096" spans="1:11" ht="14.5">
      <c r="A3096" s="66" t="str">
        <f t="shared" si="48"/>
        <v>Purbalingga - Kebong_KARANGSENTUL</v>
      </c>
      <c r="B3096" s="66" t="s">
        <v>4855</v>
      </c>
      <c r="C3096" s="66" t="s">
        <v>5784</v>
      </c>
      <c r="D3096" s="76" t="s">
        <v>5737</v>
      </c>
      <c r="E3096" s="66" t="s">
        <v>5786</v>
      </c>
      <c r="F3096" s="67">
        <v>7.6</v>
      </c>
      <c r="G3096" s="67">
        <v>-7.3857699999999999</v>
      </c>
      <c r="H3096" s="67">
        <v>109.348</v>
      </c>
      <c r="I3096" s="66" t="s">
        <v>4781</v>
      </c>
      <c r="J3096" s="67">
        <v>-7.4033100000000003</v>
      </c>
      <c r="K3096" s="67">
        <v>109.3588</v>
      </c>
    </row>
    <row r="3097" spans="1:11" ht="14.5">
      <c r="A3097" s="66" t="str">
        <f t="shared" si="48"/>
        <v>Purbalingga - Kebong_KARANGSOKA</v>
      </c>
      <c r="B3097" s="66" t="s">
        <v>4856</v>
      </c>
      <c r="C3097" s="66" t="s">
        <v>5784</v>
      </c>
      <c r="D3097" s="76" t="s">
        <v>5762</v>
      </c>
      <c r="E3097" s="66" t="s">
        <v>5786</v>
      </c>
      <c r="F3097" s="67">
        <v>9.3800000000000008</v>
      </c>
      <c r="G3097" s="67">
        <v>-7.4057599999999999</v>
      </c>
      <c r="H3097" s="67">
        <v>109.277</v>
      </c>
      <c r="I3097" s="66" t="s">
        <v>4781</v>
      </c>
      <c r="J3097" s="67">
        <v>-7.4033100000000003</v>
      </c>
      <c r="K3097" s="67">
        <v>109.3588</v>
      </c>
    </row>
    <row r="3098" spans="1:11" ht="14.5">
      <c r="A3098" s="66" t="str">
        <f t="shared" si="48"/>
        <v>GPP GROBOGAN_KARANGSONO</v>
      </c>
      <c r="B3098" s="66" t="s">
        <v>2604</v>
      </c>
      <c r="C3098" s="66" t="s">
        <v>5784</v>
      </c>
      <c r="D3098" s="76" t="s">
        <v>5747</v>
      </c>
      <c r="E3098" s="66" t="s">
        <v>5786</v>
      </c>
      <c r="F3098" s="67">
        <v>53.45</v>
      </c>
      <c r="G3098" s="67">
        <v>-7.1934899999999997</v>
      </c>
      <c r="H3098" s="67">
        <v>110.81699999999999</v>
      </c>
      <c r="I3098" s="66" t="s">
        <v>2583</v>
      </c>
      <c r="J3098" s="67">
        <v>-7.1456299999999997</v>
      </c>
      <c r="K3098" s="67">
        <v>110.9007</v>
      </c>
    </row>
    <row r="3099" spans="1:11" ht="14.5">
      <c r="A3099" s="66" t="str">
        <f t="shared" si="48"/>
        <v>GUDANG DEMAK 2_KARANGSONO</v>
      </c>
      <c r="B3099" s="66" t="s">
        <v>2604</v>
      </c>
      <c r="C3099" s="66" t="s">
        <v>5784</v>
      </c>
      <c r="D3099" s="76" t="s">
        <v>5765</v>
      </c>
      <c r="E3099" s="66" t="s">
        <v>5786</v>
      </c>
      <c r="F3099" s="67">
        <v>26.27</v>
      </c>
      <c r="G3099" s="67">
        <v>-7.0223199999999997</v>
      </c>
      <c r="H3099" s="67">
        <v>110.54770000000001</v>
      </c>
      <c r="I3099" s="66" t="s">
        <v>4087</v>
      </c>
      <c r="J3099" s="67">
        <v>-7.0231700000000004</v>
      </c>
      <c r="K3099" s="67">
        <v>110.50660000000001</v>
      </c>
    </row>
    <row r="3100" spans="1:11" ht="14.5">
      <c r="A3100" s="66" t="str">
        <f t="shared" si="48"/>
        <v>Pati - Juwana_KARANGSUMBER</v>
      </c>
      <c r="B3100" s="66" t="s">
        <v>4505</v>
      </c>
      <c r="C3100" s="66" t="s">
        <v>5784</v>
      </c>
      <c r="D3100" s="76" t="s">
        <v>5765</v>
      </c>
      <c r="E3100" s="66" t="s">
        <v>5786</v>
      </c>
      <c r="F3100" s="67">
        <v>16.66</v>
      </c>
      <c r="G3100" s="67">
        <v>-6.8684099999999999</v>
      </c>
      <c r="H3100" s="67">
        <v>111.11</v>
      </c>
      <c r="I3100" s="66" t="s">
        <v>4458</v>
      </c>
      <c r="J3100" s="67">
        <v>-6.7296100000000001</v>
      </c>
      <c r="K3100" s="67">
        <v>111.1037</v>
      </c>
    </row>
    <row r="3101" spans="1:11" ht="14.5">
      <c r="A3101" s="66" t="str">
        <f t="shared" si="48"/>
        <v>BGR JENARSARI_KARANGSUNO</v>
      </c>
      <c r="B3101" s="66" t="s">
        <v>408</v>
      </c>
      <c r="C3101" s="66" t="s">
        <v>5784</v>
      </c>
      <c r="D3101" s="76" t="s">
        <v>5742</v>
      </c>
      <c r="E3101" s="66" t="s">
        <v>5786</v>
      </c>
      <c r="F3101" s="67">
        <v>16.97</v>
      </c>
      <c r="G3101" s="67">
        <v>-6.9341100000000004</v>
      </c>
      <c r="H3101" s="67">
        <v>110.146</v>
      </c>
      <c r="I3101" s="66" t="s">
        <v>346</v>
      </c>
      <c r="J3101" s="67">
        <v>-6.95329</v>
      </c>
      <c r="K3101" s="67">
        <v>110.10129999999999</v>
      </c>
    </row>
    <row r="3102" spans="1:11" ht="14.5">
      <c r="A3102" s="66" t="str">
        <f t="shared" si="48"/>
        <v>PML 1BEJI_KARANGTALOK</v>
      </c>
      <c r="B3102" s="66" t="s">
        <v>4729</v>
      </c>
      <c r="C3102" s="66" t="s">
        <v>5784</v>
      </c>
      <c r="D3102" s="76" t="s">
        <v>5744</v>
      </c>
      <c r="E3102" s="66" t="s">
        <v>5786</v>
      </c>
      <c r="F3102" s="67">
        <v>15.73</v>
      </c>
      <c r="G3102" s="67">
        <v>-6.9447700000000001</v>
      </c>
      <c r="H3102" s="67">
        <v>109.503</v>
      </c>
      <c r="I3102" s="66" t="s">
        <v>4705</v>
      </c>
      <c r="J3102" s="67">
        <v>-6.8926100000000003</v>
      </c>
      <c r="K3102" s="67">
        <v>109.4507</v>
      </c>
    </row>
    <row r="3103" spans="1:11" ht="14.5">
      <c r="A3103" s="66" t="str">
        <f t="shared" si="48"/>
        <v>Blora 4 Ngawen_KARANGTALUN</v>
      </c>
      <c r="B3103" s="66" t="s">
        <v>1304</v>
      </c>
      <c r="C3103" s="66" t="s">
        <v>5784</v>
      </c>
      <c r="D3103" s="76" t="s">
        <v>5744</v>
      </c>
      <c r="E3103" s="66" t="s">
        <v>5786</v>
      </c>
      <c r="F3103" s="67">
        <v>44.23</v>
      </c>
      <c r="G3103" s="67">
        <v>-7.0210100000000004</v>
      </c>
      <c r="H3103" s="67">
        <v>111.354</v>
      </c>
      <c r="I3103" s="66" t="s">
        <v>1251</v>
      </c>
      <c r="J3103" s="67">
        <v>-7.0247799999999998</v>
      </c>
      <c r="K3103" s="67">
        <v>111.2928</v>
      </c>
    </row>
    <row r="3104" spans="1:11" ht="14.5">
      <c r="A3104" s="66" t="str">
        <f t="shared" si="48"/>
        <v>GPP MAGELANG_KARANGTALUN</v>
      </c>
      <c r="B3104" s="66" t="s">
        <v>1304</v>
      </c>
      <c r="C3104" s="66" t="s">
        <v>5784</v>
      </c>
      <c r="D3104" s="76" t="s">
        <v>5740</v>
      </c>
      <c r="E3104" s="66" t="s">
        <v>5786</v>
      </c>
      <c r="F3104" s="67">
        <v>7.61</v>
      </c>
      <c r="G3104" s="67">
        <v>-7.6574999999999998</v>
      </c>
      <c r="H3104" s="67">
        <v>110.27200000000001</v>
      </c>
      <c r="I3104" s="66" t="s">
        <v>3103</v>
      </c>
      <c r="J3104" s="67">
        <v>-7.3955399999999996</v>
      </c>
      <c r="K3104" s="67">
        <v>110.24469999999999</v>
      </c>
    </row>
    <row r="3105" spans="1:11" ht="14.5">
      <c r="A3105" s="66" t="str">
        <f t="shared" si="48"/>
        <v>GPP PURWOREJO_KARANGTALUN</v>
      </c>
      <c r="B3105" s="66" t="s">
        <v>1304</v>
      </c>
      <c r="C3105" s="66" t="s">
        <v>5784</v>
      </c>
      <c r="D3105" s="76" t="s">
        <v>5758</v>
      </c>
      <c r="E3105" s="66" t="s">
        <v>5786</v>
      </c>
      <c r="F3105" s="67">
        <v>4.4400000000000004</v>
      </c>
      <c r="G3105" s="67">
        <v>-7.81717</v>
      </c>
      <c r="H3105" s="67">
        <v>109.93300000000001</v>
      </c>
      <c r="I3105" s="66" t="s">
        <v>3504</v>
      </c>
      <c r="J3105" s="67">
        <v>-7.7226800000000004</v>
      </c>
      <c r="K3105" s="67">
        <v>109.9468</v>
      </c>
    </row>
    <row r="3106" spans="1:11" ht="14.5">
      <c r="A3106" s="66" t="str">
        <f t="shared" si="48"/>
        <v>GPP SRAGEN_KARANGTALUN</v>
      </c>
      <c r="B3106" s="66" t="s">
        <v>1304</v>
      </c>
      <c r="C3106" s="66" t="s">
        <v>5784</v>
      </c>
      <c r="D3106" s="76" t="s">
        <v>5747</v>
      </c>
      <c r="E3106" s="66" t="s">
        <v>5786</v>
      </c>
      <c r="F3106" s="67">
        <v>66.78</v>
      </c>
      <c r="G3106" s="67">
        <v>-7.3698699999999997</v>
      </c>
      <c r="H3106" s="67">
        <v>110.883</v>
      </c>
      <c r="I3106" s="66" t="s">
        <v>3898</v>
      </c>
      <c r="J3106" s="67">
        <v>-7.4936100000000003</v>
      </c>
      <c r="K3106" s="67">
        <v>110.9278</v>
      </c>
    </row>
    <row r="3107" spans="1:11" ht="14.5">
      <c r="A3107" s="66" t="str">
        <f t="shared" si="48"/>
        <v>Purbalingga - Kebong_KARANGTALUN</v>
      </c>
      <c r="B3107" s="66" t="s">
        <v>1304</v>
      </c>
      <c r="C3107" s="66" t="s">
        <v>5784</v>
      </c>
      <c r="D3107" s="76" t="s">
        <v>5737</v>
      </c>
      <c r="E3107" s="66" t="s">
        <v>5786</v>
      </c>
      <c r="F3107" s="67">
        <v>7.6</v>
      </c>
      <c r="G3107" s="67">
        <v>-7.2875399999999999</v>
      </c>
      <c r="H3107" s="67">
        <v>109.36799999999999</v>
      </c>
      <c r="I3107" s="66" t="s">
        <v>4781</v>
      </c>
      <c r="J3107" s="67">
        <v>-7.4033100000000003</v>
      </c>
      <c r="K3107" s="67">
        <v>109.3588</v>
      </c>
    </row>
    <row r="3108" spans="1:11" ht="14.5">
      <c r="A3108" s="66" t="str">
        <f t="shared" si="48"/>
        <v>Sukoharjo 2 - Baki_KARANGTALUN</v>
      </c>
      <c r="B3108" s="66" t="s">
        <v>1304</v>
      </c>
      <c r="C3108" s="66" t="s">
        <v>5784</v>
      </c>
      <c r="D3108" s="76" t="s">
        <v>5759</v>
      </c>
      <c r="E3108" s="66" t="s">
        <v>5786</v>
      </c>
      <c r="F3108" s="67">
        <v>8.89</v>
      </c>
      <c r="G3108" s="67">
        <v>-7.6896000000000004</v>
      </c>
      <c r="H3108" s="67">
        <v>110.752</v>
      </c>
      <c r="I3108" s="66" t="s">
        <v>5224</v>
      </c>
      <c r="J3108" s="67">
        <v>-7.6135599999999997</v>
      </c>
      <c r="K3108" s="67">
        <v>110.76560000000001</v>
      </c>
    </row>
    <row r="3109" spans="1:11" ht="14.5">
      <c r="A3109" s="66" t="str">
        <f t="shared" si="48"/>
        <v>UPP CILACAP_KARANGTALUN</v>
      </c>
      <c r="B3109" s="66" t="s">
        <v>1304</v>
      </c>
      <c r="C3109" s="66" t="s">
        <v>5784</v>
      </c>
      <c r="D3109" s="76" t="s">
        <v>5754</v>
      </c>
      <c r="E3109" s="66" t="s">
        <v>5786</v>
      </c>
      <c r="F3109" s="67">
        <v>20.29</v>
      </c>
      <c r="G3109" s="67">
        <v>-7.6787700000000001</v>
      </c>
      <c r="H3109" s="67">
        <v>109.021</v>
      </c>
      <c r="I3109" s="66" t="s">
        <v>5474</v>
      </c>
      <c r="J3109" s="67">
        <v>-7.7338300000000002</v>
      </c>
      <c r="K3109" s="67">
        <v>108.9927</v>
      </c>
    </row>
    <row r="3110" spans="1:11" ht="14.5">
      <c r="A3110" s="66" t="str">
        <f t="shared" si="48"/>
        <v>GUD BGR WANGON_KARANGTALUN KIDUL</v>
      </c>
      <c r="B3110" s="66" t="s">
        <v>4050</v>
      </c>
      <c r="C3110" s="66" t="s">
        <v>5784</v>
      </c>
      <c r="D3110" s="76" t="s">
        <v>5751</v>
      </c>
      <c r="E3110" s="66" t="s">
        <v>5786</v>
      </c>
      <c r="F3110" s="67">
        <v>9.3800000000000008</v>
      </c>
      <c r="G3110" s="67">
        <v>-7.4927900000000003</v>
      </c>
      <c r="H3110" s="67">
        <v>109.098</v>
      </c>
      <c r="I3110" s="66" t="s">
        <v>4026</v>
      </c>
      <c r="J3110" s="67">
        <v>-7.5083200000000003</v>
      </c>
      <c r="K3110" s="67">
        <v>109.0645</v>
      </c>
    </row>
    <row r="3111" spans="1:11" ht="14.5">
      <c r="A3111" s="66" t="str">
        <f t="shared" si="48"/>
        <v>GUD BGR WANGON_KARANGTALUN LOR</v>
      </c>
      <c r="B3111" s="66" t="s">
        <v>4051</v>
      </c>
      <c r="C3111" s="66" t="s">
        <v>5784</v>
      </c>
      <c r="D3111" s="76" t="s">
        <v>5738</v>
      </c>
      <c r="E3111" s="66" t="s">
        <v>5786</v>
      </c>
      <c r="F3111" s="67">
        <v>9.3800000000000008</v>
      </c>
      <c r="G3111" s="67">
        <v>-7.4819899999999997</v>
      </c>
      <c r="H3111" s="67">
        <v>109.10899999999999</v>
      </c>
      <c r="I3111" s="66" t="s">
        <v>4026</v>
      </c>
      <c r="J3111" s="67">
        <v>-7.5083200000000003</v>
      </c>
      <c r="K3111" s="67">
        <v>109.0645</v>
      </c>
    </row>
    <row r="3112" spans="1:11" ht="14.5">
      <c r="A3112" s="66" t="str">
        <f t="shared" si="48"/>
        <v>GPP KEBUMEN_KARANGTANJUNG</v>
      </c>
      <c r="B3112" s="66" t="s">
        <v>2781</v>
      </c>
      <c r="C3112" s="66" t="s">
        <v>5784</v>
      </c>
      <c r="D3112" s="76" t="s">
        <v>5750</v>
      </c>
      <c r="E3112" s="66" t="s">
        <v>5786</v>
      </c>
      <c r="F3112" s="67">
        <v>15.69</v>
      </c>
      <c r="G3112" s="67">
        <v>-7.6464600000000003</v>
      </c>
      <c r="H3112" s="67">
        <v>109.673</v>
      </c>
      <c r="I3112" s="66" t="s">
        <v>2714</v>
      </c>
      <c r="J3112" s="67">
        <v>-7.6109200000000001</v>
      </c>
      <c r="K3112" s="67">
        <v>109.5078</v>
      </c>
    </row>
    <row r="3113" spans="1:11" ht="14.5">
      <c r="A3113" s="66" t="str">
        <f t="shared" si="48"/>
        <v>Kebumen - Purbowangi_KARANGTAWANG</v>
      </c>
      <c r="B3113" s="66" t="s">
        <v>4303</v>
      </c>
      <c r="C3113" s="66" t="s">
        <v>5784</v>
      </c>
      <c r="D3113" s="76" t="s">
        <v>5753</v>
      </c>
      <c r="E3113" s="66" t="s">
        <v>5786</v>
      </c>
      <c r="F3113" s="67">
        <v>20.29</v>
      </c>
      <c r="G3113" s="67">
        <v>-7.6935099999999998</v>
      </c>
      <c r="H3113" s="67">
        <v>109.325</v>
      </c>
      <c r="I3113" s="66" t="s">
        <v>4274</v>
      </c>
      <c r="J3113" s="67">
        <v>-7.6099800000000002</v>
      </c>
      <c r="K3113" s="67">
        <v>109.48480000000001</v>
      </c>
    </row>
    <row r="3114" spans="1:11" ht="14.5">
      <c r="A3114" s="66" t="str">
        <f t="shared" si="48"/>
        <v>BGR TEMANGGUNG_KARANGTEJO</v>
      </c>
      <c r="B3114" s="66" t="s">
        <v>1063</v>
      </c>
      <c r="C3114" s="66" t="s">
        <v>5784</v>
      </c>
      <c r="D3114" s="76" t="s">
        <v>5747</v>
      </c>
      <c r="E3114" s="66" t="s">
        <v>5786</v>
      </c>
      <c r="F3114" s="67">
        <v>9.5500000000000007</v>
      </c>
      <c r="G3114" s="67">
        <v>-7.2245600000000003</v>
      </c>
      <c r="H3114" s="67">
        <v>110.078</v>
      </c>
      <c r="I3114" s="66" t="s">
        <v>999</v>
      </c>
      <c r="J3114" s="67">
        <v>-7.2953299999999999</v>
      </c>
      <c r="K3114" s="67">
        <v>110.0787</v>
      </c>
    </row>
    <row r="3115" spans="1:11" ht="14.5">
      <c r="A3115" s="66" t="str">
        <f t="shared" si="48"/>
        <v>Temanggung_KARANGTEJO</v>
      </c>
      <c r="B3115" s="66" t="s">
        <v>1063</v>
      </c>
      <c r="C3115" s="66" t="s">
        <v>5784</v>
      </c>
      <c r="D3115" s="76" t="s">
        <v>5747</v>
      </c>
      <c r="E3115" s="66" t="s">
        <v>5786</v>
      </c>
      <c r="F3115" s="67">
        <v>9.5500000000000007</v>
      </c>
      <c r="G3115" s="67">
        <v>-7.2672699999999999</v>
      </c>
      <c r="H3115" s="67">
        <v>110.149</v>
      </c>
      <c r="I3115" s="66" t="s">
        <v>5294</v>
      </c>
      <c r="J3115" s="67">
        <v>-7.3036099999999999</v>
      </c>
      <c r="K3115" s="67">
        <v>110.15309999999999</v>
      </c>
    </row>
    <row r="3116" spans="1:11" ht="14.5">
      <c r="A3116" s="66" t="str">
        <f t="shared" si="48"/>
        <v>UPP SEMARANG_KARANGTEMPEL</v>
      </c>
      <c r="B3116" s="66" t="s">
        <v>5511</v>
      </c>
      <c r="C3116" s="66" t="s">
        <v>5784</v>
      </c>
      <c r="D3116" s="76" t="s">
        <v>5765</v>
      </c>
      <c r="E3116" s="66" t="s">
        <v>5786</v>
      </c>
      <c r="F3116" s="67">
        <v>1.22</v>
      </c>
      <c r="G3116" s="67">
        <v>-6.99125</v>
      </c>
      <c r="H3116" s="67">
        <v>110.43899999999999</v>
      </c>
      <c r="I3116" s="66" t="s">
        <v>5495</v>
      </c>
      <c r="J3116" s="67">
        <v>-6.9489400000000003</v>
      </c>
      <c r="K3116" s="67">
        <v>110.42059999999999</v>
      </c>
    </row>
    <row r="3117" spans="1:11" ht="14.5">
      <c r="A3117" s="66" t="str">
        <f t="shared" si="48"/>
        <v>BGR JENARSARI_KARANGTENGAH</v>
      </c>
      <c r="B3117" s="66" t="s">
        <v>409</v>
      </c>
      <c r="C3117" s="66" t="s">
        <v>5784</v>
      </c>
      <c r="D3117" s="76" t="s">
        <v>5749</v>
      </c>
      <c r="E3117" s="66" t="s">
        <v>5786</v>
      </c>
      <c r="F3117" s="67">
        <v>9.3699999999999992</v>
      </c>
      <c r="G3117" s="67">
        <v>-7.0055199999999997</v>
      </c>
      <c r="H3117" s="67">
        <v>109.896</v>
      </c>
      <c r="I3117" s="66" t="s">
        <v>346</v>
      </c>
      <c r="J3117" s="67">
        <v>-6.95329</v>
      </c>
      <c r="K3117" s="67">
        <v>110.10129999999999</v>
      </c>
    </row>
    <row r="3118" spans="1:11" ht="14.5">
      <c r="A3118" s="66" t="str">
        <f t="shared" si="48"/>
        <v>BGR NGADIROJO_KARANGTENGAH</v>
      </c>
      <c r="B3118" s="66" t="s">
        <v>409</v>
      </c>
      <c r="C3118" s="66" t="s">
        <v>5784</v>
      </c>
      <c r="D3118" s="76" t="s">
        <v>5748</v>
      </c>
      <c r="E3118" s="66" t="s">
        <v>5786</v>
      </c>
      <c r="F3118" s="67">
        <v>20.7</v>
      </c>
      <c r="G3118" s="67">
        <v>-8.0368600000000008</v>
      </c>
      <c r="H3118" s="67">
        <v>111.099</v>
      </c>
      <c r="I3118" s="66" t="s">
        <v>538</v>
      </c>
      <c r="J3118" s="67">
        <v>-7.8147399999999996</v>
      </c>
      <c r="K3118" s="67">
        <v>111.0005</v>
      </c>
    </row>
    <row r="3119" spans="1:11" ht="14.5">
      <c r="A3119" s="66" t="str">
        <f t="shared" si="48"/>
        <v>BGR PURBALINGGA_KARANGTENGAH</v>
      </c>
      <c r="B3119" s="66" t="s">
        <v>409</v>
      </c>
      <c r="C3119" s="66" t="s">
        <v>5784</v>
      </c>
      <c r="D3119" s="76" t="s">
        <v>5744</v>
      </c>
      <c r="E3119" s="66" t="s">
        <v>5786</v>
      </c>
      <c r="F3119" s="67">
        <v>7.6</v>
      </c>
      <c r="G3119" s="67">
        <v>-7.4452299999999996</v>
      </c>
      <c r="H3119" s="67">
        <v>109.35</v>
      </c>
      <c r="I3119" s="66" t="s">
        <v>856</v>
      </c>
      <c r="J3119" s="67">
        <v>-7.4180900000000003</v>
      </c>
      <c r="K3119" s="67">
        <v>109.37690000000001</v>
      </c>
    </row>
    <row r="3120" spans="1:11" ht="14.5">
      <c r="A3120" s="66" t="str">
        <f t="shared" si="48"/>
        <v>BGR TEMANGGUNG_KARANGTENGAH</v>
      </c>
      <c r="B3120" s="66" t="s">
        <v>409</v>
      </c>
      <c r="C3120" s="66" t="s">
        <v>5784</v>
      </c>
      <c r="D3120" s="76" t="s">
        <v>5742</v>
      </c>
      <c r="E3120" s="66" t="s">
        <v>5786</v>
      </c>
      <c r="F3120" s="67">
        <v>10.28</v>
      </c>
      <c r="G3120" s="67">
        <v>-7.1990499999999997</v>
      </c>
      <c r="H3120" s="67">
        <v>109.89700000000001</v>
      </c>
      <c r="I3120" s="66" t="s">
        <v>999</v>
      </c>
      <c r="J3120" s="67">
        <v>-7.2953299999999999</v>
      </c>
      <c r="K3120" s="67">
        <v>110.0787</v>
      </c>
    </row>
    <row r="3121" spans="1:11" ht="14.5">
      <c r="A3121" s="66" t="str">
        <f t="shared" si="48"/>
        <v>Blora 4 Ngawen_KARANGTENGAH</v>
      </c>
      <c r="B3121" s="66" t="s">
        <v>409</v>
      </c>
      <c r="C3121" s="66" t="s">
        <v>5784</v>
      </c>
      <c r="D3121" s="76" t="s">
        <v>5744</v>
      </c>
      <c r="E3121" s="66" t="s">
        <v>5786</v>
      </c>
      <c r="F3121" s="67">
        <v>44.23</v>
      </c>
      <c r="G3121" s="67">
        <v>-7.0507400000000002</v>
      </c>
      <c r="H3121" s="67">
        <v>111.319</v>
      </c>
      <c r="I3121" s="66" t="s">
        <v>1251</v>
      </c>
      <c r="J3121" s="67">
        <v>-7.0247799999999998</v>
      </c>
      <c r="K3121" s="67">
        <v>111.2928</v>
      </c>
    </row>
    <row r="3122" spans="1:11" ht="14.5">
      <c r="A3122" s="66" t="str">
        <f t="shared" si="48"/>
        <v>Cilacap 1 - Kesugihan_KARANGTENGAH</v>
      </c>
      <c r="B3122" s="66" t="s">
        <v>409</v>
      </c>
      <c r="C3122" s="66" t="s">
        <v>5784</v>
      </c>
      <c r="D3122" s="76" t="s">
        <v>5740</v>
      </c>
      <c r="E3122" s="66" t="s">
        <v>5786</v>
      </c>
      <c r="F3122" s="67">
        <v>20.29</v>
      </c>
      <c r="G3122" s="67">
        <v>-7.5705299999999998</v>
      </c>
      <c r="H3122" s="67">
        <v>109.18600000000001</v>
      </c>
      <c r="I3122" s="66" t="s">
        <v>1829</v>
      </c>
      <c r="J3122" s="67">
        <v>-7.6282100000000002</v>
      </c>
      <c r="K3122" s="67">
        <v>109.1144</v>
      </c>
    </row>
    <row r="3123" spans="1:11" ht="14.5">
      <c r="A3123" s="66" t="str">
        <f t="shared" si="48"/>
        <v>GPP BANJARNEGARA_KARANGTENGAH</v>
      </c>
      <c r="B3123" s="66" t="s">
        <v>409</v>
      </c>
      <c r="C3123" s="66" t="s">
        <v>5784</v>
      </c>
      <c r="D3123" s="76" t="s">
        <v>5737</v>
      </c>
      <c r="E3123" s="66" t="s">
        <v>5786</v>
      </c>
      <c r="F3123" s="67">
        <v>10.28</v>
      </c>
      <c r="G3123" s="67">
        <v>-7.4095899999999997</v>
      </c>
      <c r="H3123" s="67">
        <v>109.682</v>
      </c>
      <c r="I3123" s="66" t="s">
        <v>2357</v>
      </c>
      <c r="J3123" s="67">
        <v>-7.3905900000000004</v>
      </c>
      <c r="K3123" s="67">
        <v>109.7366</v>
      </c>
    </row>
    <row r="3124" spans="1:11" ht="14.5">
      <c r="A3124" s="66" t="str">
        <f t="shared" si="48"/>
        <v>GPP BANJARNEGARA_KARANGTENGAH</v>
      </c>
      <c r="B3124" s="66" t="s">
        <v>409</v>
      </c>
      <c r="C3124" s="66" t="s">
        <v>5784</v>
      </c>
      <c r="D3124" s="76" t="s">
        <v>5737</v>
      </c>
      <c r="E3124" s="66" t="s">
        <v>5786</v>
      </c>
      <c r="F3124" s="67">
        <v>10.28</v>
      </c>
      <c r="G3124" s="67">
        <v>-7.3125299999999998</v>
      </c>
      <c r="H3124" s="67">
        <v>109.765</v>
      </c>
      <c r="I3124" s="66" t="s">
        <v>2357</v>
      </c>
      <c r="J3124" s="67">
        <v>-7.3905900000000004</v>
      </c>
      <c r="K3124" s="67">
        <v>109.7366</v>
      </c>
    </row>
    <row r="3125" spans="1:11" ht="14.5">
      <c r="A3125" s="66" t="str">
        <f t="shared" si="48"/>
        <v>GPP KEBUMEN_KARANGTENGAH</v>
      </c>
      <c r="B3125" s="66" t="s">
        <v>409</v>
      </c>
      <c r="C3125" s="66" t="s">
        <v>5784</v>
      </c>
      <c r="D3125" s="76" t="s">
        <v>5754</v>
      </c>
      <c r="E3125" s="66" t="s">
        <v>5786</v>
      </c>
      <c r="F3125" s="67">
        <v>15.69</v>
      </c>
      <c r="G3125" s="67">
        <v>-7.5809699999999998</v>
      </c>
      <c r="H3125" s="67">
        <v>109.60899999999999</v>
      </c>
      <c r="I3125" s="66" t="s">
        <v>2714</v>
      </c>
      <c r="J3125" s="67">
        <v>-7.6109200000000001</v>
      </c>
      <c r="K3125" s="67">
        <v>109.5078</v>
      </c>
    </row>
    <row r="3126" spans="1:11" ht="14.5">
      <c r="A3126" s="66" t="str">
        <f t="shared" si="48"/>
        <v>GPP KLATEN_KARANGTENGAH</v>
      </c>
      <c r="B3126" s="66" t="s">
        <v>409</v>
      </c>
      <c r="C3126" s="66" t="s">
        <v>5784</v>
      </c>
      <c r="D3126" s="76" t="s">
        <v>5763</v>
      </c>
      <c r="E3126" s="66" t="s">
        <v>5786</v>
      </c>
      <c r="F3126" s="67">
        <v>14.71</v>
      </c>
      <c r="G3126" s="67">
        <v>-7.7926700000000002</v>
      </c>
      <c r="H3126" s="67">
        <v>110.73699999999999</v>
      </c>
      <c r="I3126" s="66" t="s">
        <v>2894</v>
      </c>
      <c r="J3126" s="67">
        <v>-7.6692</v>
      </c>
      <c r="K3126" s="67">
        <v>110.6751</v>
      </c>
    </row>
    <row r="3127" spans="1:11" ht="14.5">
      <c r="A3127" s="66" t="str">
        <f t="shared" si="48"/>
        <v>GPP PURWOREJO_KARANGTENGAH</v>
      </c>
      <c r="B3127" s="66" t="s">
        <v>409</v>
      </c>
      <c r="C3127" s="66" t="s">
        <v>5784</v>
      </c>
      <c r="D3127" s="76" t="s">
        <v>5757</v>
      </c>
      <c r="E3127" s="66" t="s">
        <v>5786</v>
      </c>
      <c r="F3127" s="67">
        <v>15.69</v>
      </c>
      <c r="G3127" s="67">
        <v>-7.6467099999999997</v>
      </c>
      <c r="H3127" s="67">
        <v>109.756</v>
      </c>
      <c r="I3127" s="66" t="s">
        <v>3504</v>
      </c>
      <c r="J3127" s="67">
        <v>-7.7226800000000004</v>
      </c>
      <c r="K3127" s="67">
        <v>109.9468</v>
      </c>
    </row>
    <row r="3128" spans="1:11" ht="14.5">
      <c r="A3128" s="66" t="str">
        <f t="shared" si="48"/>
        <v>GUD BGR WANGON_KARANGTENGAH</v>
      </c>
      <c r="B3128" s="66" t="s">
        <v>409</v>
      </c>
      <c r="C3128" s="66" t="s">
        <v>5784</v>
      </c>
      <c r="D3128" s="76" t="s">
        <v>5755</v>
      </c>
      <c r="E3128" s="66" t="s">
        <v>5786</v>
      </c>
      <c r="F3128" s="67">
        <v>9.3800000000000008</v>
      </c>
      <c r="G3128" s="67">
        <v>-7.3609299999999998</v>
      </c>
      <c r="H3128" s="67">
        <v>109.124</v>
      </c>
      <c r="I3128" s="66" t="s">
        <v>4026</v>
      </c>
      <c r="J3128" s="67">
        <v>-7.5083200000000003</v>
      </c>
      <c r="K3128" s="67">
        <v>109.0645</v>
      </c>
    </row>
    <row r="3129" spans="1:11" ht="14.5">
      <c r="A3129" s="66" t="str">
        <f t="shared" si="48"/>
        <v>Kendal - Wonorejo_KARANGTENGAH</v>
      </c>
      <c r="B3129" s="66" t="s">
        <v>409</v>
      </c>
      <c r="C3129" s="66" t="s">
        <v>5784</v>
      </c>
      <c r="D3129" s="76" t="s">
        <v>5757</v>
      </c>
      <c r="E3129" s="66" t="s">
        <v>5786</v>
      </c>
      <c r="F3129" s="67">
        <v>16.97</v>
      </c>
      <c r="G3129" s="67">
        <v>-6.9702200000000003</v>
      </c>
      <c r="H3129" s="67">
        <v>110.286</v>
      </c>
      <c r="I3129" s="66" t="s">
        <v>4346</v>
      </c>
      <c r="J3129" s="67">
        <v>-6.9401299999999999</v>
      </c>
      <c r="K3129" s="67">
        <v>110.2557</v>
      </c>
    </row>
    <row r="3130" spans="1:11" ht="14.5">
      <c r="A3130" s="66" t="str">
        <f t="shared" si="48"/>
        <v>PML 1BEJI_KARANGTENGAH</v>
      </c>
      <c r="B3130" s="66" t="s">
        <v>409</v>
      </c>
      <c r="C3130" s="66" t="s">
        <v>5784</v>
      </c>
      <c r="D3130" s="76" t="s">
        <v>5740</v>
      </c>
      <c r="E3130" s="66" t="s">
        <v>5786</v>
      </c>
      <c r="F3130" s="67">
        <v>15.73</v>
      </c>
      <c r="G3130" s="67">
        <v>-6.9174100000000003</v>
      </c>
      <c r="H3130" s="67">
        <v>109.508</v>
      </c>
      <c r="I3130" s="66" t="s">
        <v>4705</v>
      </c>
      <c r="J3130" s="67">
        <v>-6.8926100000000003</v>
      </c>
      <c r="K3130" s="67">
        <v>109.4507</v>
      </c>
    </row>
    <row r="3131" spans="1:11" ht="14.5">
      <c r="A3131" s="66" t="str">
        <f t="shared" si="48"/>
        <v>Purbalingga - Kebong_KARANGTENGAH</v>
      </c>
      <c r="B3131" s="66" t="s">
        <v>409</v>
      </c>
      <c r="C3131" s="66" t="s">
        <v>5784</v>
      </c>
      <c r="D3131" s="76" t="s">
        <v>5751</v>
      </c>
      <c r="E3131" s="66" t="s">
        <v>5786</v>
      </c>
      <c r="F3131" s="67">
        <v>7.6</v>
      </c>
      <c r="G3131" s="67">
        <v>-7.3121499999999999</v>
      </c>
      <c r="H3131" s="67">
        <v>109.44199999999999</v>
      </c>
      <c r="I3131" s="66" t="s">
        <v>4781</v>
      </c>
      <c r="J3131" s="67">
        <v>-7.4033100000000003</v>
      </c>
      <c r="K3131" s="67">
        <v>109.3588</v>
      </c>
    </row>
    <row r="3132" spans="1:11" ht="14.5">
      <c r="A3132" s="66" t="str">
        <f t="shared" si="48"/>
        <v>Semarang - Kalikuning_KARANGTENGAH</v>
      </c>
      <c r="B3132" s="66" t="s">
        <v>409</v>
      </c>
      <c r="C3132" s="66" t="s">
        <v>5784</v>
      </c>
      <c r="D3132" s="76" t="s">
        <v>5745</v>
      </c>
      <c r="E3132" s="66" t="s">
        <v>5786</v>
      </c>
      <c r="F3132" s="67">
        <v>10.51</v>
      </c>
      <c r="G3132" s="67">
        <v>-7.2740400000000003</v>
      </c>
      <c r="H3132" s="67">
        <v>110.509</v>
      </c>
      <c r="I3132" s="66" t="s">
        <v>5061</v>
      </c>
      <c r="J3132" s="67">
        <v>-7.1833299999999998</v>
      </c>
      <c r="K3132" s="67">
        <v>110.4721</v>
      </c>
    </row>
    <row r="3133" spans="1:11" ht="14.5">
      <c r="A3133" s="66" t="str">
        <f t="shared" si="48"/>
        <v>GD Lini II Semarang - Sayung_KARANGTOWO</v>
      </c>
      <c r="B3133" s="66" t="s">
        <v>2088</v>
      </c>
      <c r="C3133" s="66" t="s">
        <v>5784</v>
      </c>
      <c r="D3133" s="76" t="s">
        <v>5755</v>
      </c>
      <c r="E3133" s="66" t="s">
        <v>5786</v>
      </c>
      <c r="F3133" s="67">
        <v>26.27</v>
      </c>
      <c r="G3133" s="67">
        <v>-6.9192900000000002</v>
      </c>
      <c r="H3133" s="67">
        <v>110.581</v>
      </c>
      <c r="I3133" s="66" t="s">
        <v>2074</v>
      </c>
      <c r="J3133" s="67">
        <v>-6.9261400000000002</v>
      </c>
      <c r="K3133" s="67">
        <v>110.5613</v>
      </c>
    </row>
    <row r="3134" spans="1:11" ht="14.5">
      <c r="A3134" s="66" t="str">
        <f t="shared" si="48"/>
        <v>Cilacap 1 - Kesugihan_KARANGTURI</v>
      </c>
      <c r="B3134" s="66" t="s">
        <v>1866</v>
      </c>
      <c r="C3134" s="66" t="s">
        <v>5784</v>
      </c>
      <c r="D3134" s="76" t="s">
        <v>5762</v>
      </c>
      <c r="E3134" s="66" t="s">
        <v>5786</v>
      </c>
      <c r="F3134" s="67">
        <v>20.29</v>
      </c>
      <c r="G3134" s="67">
        <v>-7.6516900000000003</v>
      </c>
      <c r="H3134" s="67">
        <v>109.21299999999999</v>
      </c>
      <c r="I3134" s="66" t="s">
        <v>1829</v>
      </c>
      <c r="J3134" s="67">
        <v>-7.6282100000000002</v>
      </c>
      <c r="K3134" s="67">
        <v>109.1144</v>
      </c>
    </row>
    <row r="3135" spans="1:11" ht="14.5">
      <c r="A3135" s="66" t="str">
        <f t="shared" si="48"/>
        <v>GPP KARANGANYAR_KARANGTURI</v>
      </c>
      <c r="B3135" s="66" t="s">
        <v>1866</v>
      </c>
      <c r="C3135" s="66" t="s">
        <v>5784</v>
      </c>
      <c r="D3135" s="76" t="s">
        <v>5744</v>
      </c>
      <c r="E3135" s="66" t="s">
        <v>5786</v>
      </c>
      <c r="F3135" s="67">
        <v>21.59</v>
      </c>
      <c r="G3135" s="67">
        <v>-7.5133799999999997</v>
      </c>
      <c r="H3135" s="67">
        <v>110.874</v>
      </c>
      <c r="I3135" s="66" t="s">
        <v>2633</v>
      </c>
      <c r="J3135" s="67">
        <v>-7.5687199999999999</v>
      </c>
      <c r="K3135" s="67">
        <v>110.8749</v>
      </c>
    </row>
    <row r="3136" spans="1:11" ht="14.5">
      <c r="A3136" s="66" t="str">
        <f t="shared" si="48"/>
        <v>GPP KLATEN_KARANGTURI</v>
      </c>
      <c r="B3136" s="66" t="s">
        <v>1866</v>
      </c>
      <c r="C3136" s="66" t="s">
        <v>5784</v>
      </c>
      <c r="D3136" s="76" t="s">
        <v>5737</v>
      </c>
      <c r="E3136" s="66" t="s">
        <v>5786</v>
      </c>
      <c r="F3136" s="67">
        <v>8.89</v>
      </c>
      <c r="G3136" s="67">
        <v>-7.7941900000000004</v>
      </c>
      <c r="H3136" s="67">
        <v>110.587</v>
      </c>
      <c r="I3136" s="66" t="s">
        <v>2894</v>
      </c>
      <c r="J3136" s="67">
        <v>-7.6692</v>
      </c>
      <c r="K3136" s="67">
        <v>110.6751</v>
      </c>
    </row>
    <row r="3137" spans="1:11" ht="14.5">
      <c r="A3137" s="66" t="str">
        <f t="shared" si="48"/>
        <v>Purbalingga - Kebong_KARANGTURI</v>
      </c>
      <c r="B3137" s="66" t="s">
        <v>1866</v>
      </c>
      <c r="C3137" s="66" t="s">
        <v>5784</v>
      </c>
      <c r="D3137" s="76" t="s">
        <v>5738</v>
      </c>
      <c r="E3137" s="66" t="s">
        <v>5786</v>
      </c>
      <c r="F3137" s="67">
        <v>9.3800000000000008</v>
      </c>
      <c r="G3137" s="67">
        <v>-7.38307</v>
      </c>
      <c r="H3137" s="67">
        <v>109.294</v>
      </c>
      <c r="I3137" s="66" t="s">
        <v>4781</v>
      </c>
      <c r="J3137" s="67">
        <v>-7.4033100000000003</v>
      </c>
      <c r="K3137" s="67">
        <v>109.3588</v>
      </c>
    </row>
    <row r="3138" spans="1:11" ht="14.5">
      <c r="A3138" s="66" t="str">
        <f t="shared" ref="A3138:A3201" si="49">CONCATENATE(I3138,"_",B3138)</f>
        <v>Purbalingga - Kebong_KARANGTURI</v>
      </c>
      <c r="B3138" s="66" t="s">
        <v>1866</v>
      </c>
      <c r="C3138" s="66" t="s">
        <v>5784</v>
      </c>
      <c r="D3138" s="76" t="s">
        <v>5744</v>
      </c>
      <c r="E3138" s="66" t="s">
        <v>5786</v>
      </c>
      <c r="F3138" s="67">
        <v>7.6</v>
      </c>
      <c r="G3138" s="67">
        <v>-7.3419600000000003</v>
      </c>
      <c r="H3138" s="67">
        <v>109.36199999999999</v>
      </c>
      <c r="I3138" s="66" t="s">
        <v>4781</v>
      </c>
      <c r="J3138" s="67">
        <v>-7.4033100000000003</v>
      </c>
      <c r="K3138" s="67">
        <v>109.3588</v>
      </c>
    </row>
    <row r="3139" spans="1:11" ht="14.5">
      <c r="A3139" s="66" t="str">
        <f t="shared" si="49"/>
        <v>UPP SEMARANG_KARANGTURI</v>
      </c>
      <c r="B3139" s="66" t="s">
        <v>1866</v>
      </c>
      <c r="C3139" s="66" t="s">
        <v>5784</v>
      </c>
      <c r="D3139" s="76" t="s">
        <v>5744</v>
      </c>
      <c r="E3139" s="66" t="s">
        <v>5786</v>
      </c>
      <c r="F3139" s="67">
        <v>1.22</v>
      </c>
      <c r="G3139" s="67">
        <v>-6.9898499999999997</v>
      </c>
      <c r="H3139" s="67">
        <v>110.43300000000001</v>
      </c>
      <c r="I3139" s="66" t="s">
        <v>5495</v>
      </c>
      <c r="J3139" s="67">
        <v>-6.9489400000000003</v>
      </c>
      <c r="K3139" s="67">
        <v>110.42059999999999</v>
      </c>
    </row>
    <row r="3140" spans="1:11" ht="14.5">
      <c r="A3140" s="66" t="str">
        <f t="shared" si="49"/>
        <v>Sragen 1 - Ngrampal_KARANGUDI</v>
      </c>
      <c r="B3140" s="66" t="s">
        <v>5175</v>
      </c>
      <c r="C3140" s="66" t="s">
        <v>5784</v>
      </c>
      <c r="D3140" s="76" t="s">
        <v>5740</v>
      </c>
      <c r="E3140" s="66" t="s">
        <v>5786</v>
      </c>
      <c r="F3140" s="67">
        <v>66.78</v>
      </c>
      <c r="G3140" s="67">
        <v>-7.3566500000000001</v>
      </c>
      <c r="H3140" s="67">
        <v>111.03100000000001</v>
      </c>
      <c r="I3140" s="66" t="s">
        <v>5161</v>
      </c>
      <c r="J3140" s="67">
        <v>-7.4020799999999998</v>
      </c>
      <c r="K3140" s="67">
        <v>111.0612</v>
      </c>
    </row>
    <row r="3141" spans="1:11" ht="14.5">
      <c r="A3141" s="66" t="str">
        <f t="shared" si="49"/>
        <v>BGR NGLEJOK_KARANGWADER</v>
      </c>
      <c r="B3141" s="66" t="s">
        <v>800</v>
      </c>
      <c r="C3141" s="66" t="s">
        <v>5784</v>
      </c>
      <c r="D3141" s="76" t="s">
        <v>5737</v>
      </c>
      <c r="E3141" s="66" t="s">
        <v>5786</v>
      </c>
      <c r="F3141" s="67">
        <v>53.45</v>
      </c>
      <c r="G3141" s="67">
        <v>-7.1216999999999997</v>
      </c>
      <c r="H3141" s="67">
        <v>110.822</v>
      </c>
      <c r="I3141" s="66" t="s">
        <v>775</v>
      </c>
      <c r="J3141" s="67">
        <v>-7.06935</v>
      </c>
      <c r="K3141" s="67">
        <v>110.8802</v>
      </c>
    </row>
    <row r="3142" spans="1:11" ht="14.5">
      <c r="A3142" s="66" t="str">
        <f t="shared" si="49"/>
        <v>Pati - Juwana_KARANGWAGE</v>
      </c>
      <c r="B3142" s="66" t="s">
        <v>4506</v>
      </c>
      <c r="C3142" s="66" t="s">
        <v>5784</v>
      </c>
      <c r="D3142" s="76" t="s">
        <v>5738</v>
      </c>
      <c r="E3142" s="66" t="s">
        <v>5786</v>
      </c>
      <c r="F3142" s="67">
        <v>16.66</v>
      </c>
      <c r="G3142" s="67">
        <v>-6.6433600000000004</v>
      </c>
      <c r="H3142" s="67">
        <v>111.075</v>
      </c>
      <c r="I3142" s="66" t="s">
        <v>4458</v>
      </c>
      <c r="J3142" s="67">
        <v>-6.7296100000000001</v>
      </c>
      <c r="K3142" s="67">
        <v>111.1037</v>
      </c>
    </row>
    <row r="3143" spans="1:11" ht="14.5">
      <c r="A3143" s="66" t="str">
        <f t="shared" si="49"/>
        <v>Purbalingga - Kebong_KARANGWANGKAL</v>
      </c>
      <c r="B3143" s="66" t="s">
        <v>4857</v>
      </c>
      <c r="C3143" s="66" t="s">
        <v>5784</v>
      </c>
      <c r="D3143" s="76" t="s">
        <v>5737</v>
      </c>
      <c r="E3143" s="66" t="s">
        <v>5786</v>
      </c>
      <c r="F3143" s="67">
        <v>9.3800000000000008</v>
      </c>
      <c r="G3143" s="67">
        <v>-7.4081200000000003</v>
      </c>
      <c r="H3143" s="67">
        <v>109.253</v>
      </c>
      <c r="I3143" s="66" t="s">
        <v>4781</v>
      </c>
      <c r="J3143" s="67">
        <v>-7.4033100000000003</v>
      </c>
      <c r="K3143" s="67">
        <v>109.3588</v>
      </c>
    </row>
    <row r="3144" spans="1:11" ht="14.5">
      <c r="A3144" s="66" t="str">
        <f t="shared" si="49"/>
        <v>GPP SRAGEN_KARANGWARU</v>
      </c>
      <c r="B3144" s="66" t="s">
        <v>3939</v>
      </c>
      <c r="C3144" s="66" t="s">
        <v>5784</v>
      </c>
      <c r="D3144" s="76" t="s">
        <v>5740</v>
      </c>
      <c r="E3144" s="66" t="s">
        <v>5786</v>
      </c>
      <c r="F3144" s="67">
        <v>66.78</v>
      </c>
      <c r="G3144" s="67">
        <v>-7.4110899999999997</v>
      </c>
      <c r="H3144" s="67">
        <v>110.9</v>
      </c>
      <c r="I3144" s="66" t="s">
        <v>3898</v>
      </c>
      <c r="J3144" s="67">
        <v>-7.4936100000000003</v>
      </c>
      <c r="K3144" s="67">
        <v>110.9278</v>
      </c>
    </row>
    <row r="3145" spans="1:11" ht="14.5">
      <c r="A3145" s="66" t="str">
        <f t="shared" si="49"/>
        <v>Pati - Sokokulon_KARANGWONO</v>
      </c>
      <c r="B3145" s="66" t="s">
        <v>4622</v>
      </c>
      <c r="C3145" s="66" t="s">
        <v>5784</v>
      </c>
      <c r="D3145" s="76" t="s">
        <v>5763</v>
      </c>
      <c r="E3145" s="66" t="s">
        <v>5786</v>
      </c>
      <c r="F3145" s="67">
        <v>16.66</v>
      </c>
      <c r="G3145" s="67">
        <v>-6.8674400000000002</v>
      </c>
      <c r="H3145" s="67">
        <v>111.05800000000001</v>
      </c>
      <c r="I3145" s="66" t="s">
        <v>4606</v>
      </c>
      <c r="J3145" s="67">
        <v>-6.7764199999999999</v>
      </c>
      <c r="K3145" s="67">
        <v>110.9949</v>
      </c>
    </row>
    <row r="3146" spans="1:11" ht="14.5">
      <c r="A3146" s="66" t="str">
        <f t="shared" si="49"/>
        <v>Pati - Juwana_KARANGWOTAN</v>
      </c>
      <c r="B3146" s="66" t="s">
        <v>4507</v>
      </c>
      <c r="C3146" s="66" t="s">
        <v>5784</v>
      </c>
      <c r="D3146" s="76" t="s">
        <v>5744</v>
      </c>
      <c r="E3146" s="66" t="s">
        <v>5786</v>
      </c>
      <c r="F3146" s="67">
        <v>16.66</v>
      </c>
      <c r="G3146" s="67">
        <v>-6.85283</v>
      </c>
      <c r="H3146" s="67">
        <v>111.125</v>
      </c>
      <c r="I3146" s="66" t="s">
        <v>4458</v>
      </c>
      <c r="J3146" s="67">
        <v>-6.7296100000000001</v>
      </c>
      <c r="K3146" s="67">
        <v>111.1037</v>
      </c>
    </row>
    <row r="3147" spans="1:11" ht="14.5">
      <c r="A3147" s="66" t="str">
        <f t="shared" si="49"/>
        <v>GPP PURWOREJO_KARANGWULUH</v>
      </c>
      <c r="B3147" s="66" t="s">
        <v>3639</v>
      </c>
      <c r="C3147" s="66" t="s">
        <v>5784</v>
      </c>
      <c r="D3147" s="76" t="s">
        <v>5744</v>
      </c>
      <c r="E3147" s="66" t="s">
        <v>5786</v>
      </c>
      <c r="F3147" s="67">
        <v>4.4400000000000004</v>
      </c>
      <c r="G3147" s="67">
        <v>-7.7661499999999997</v>
      </c>
      <c r="H3147" s="67">
        <v>109.893</v>
      </c>
      <c r="I3147" s="66" t="s">
        <v>3504</v>
      </c>
      <c r="J3147" s="67">
        <v>-7.7226800000000004</v>
      </c>
      <c r="K3147" s="67">
        <v>109.9468</v>
      </c>
    </row>
    <row r="3148" spans="1:11" ht="14.5">
      <c r="A3148" s="66" t="str">
        <f t="shared" si="49"/>
        <v>TGL 3PURWAHAMBA_KARANGWULUH</v>
      </c>
      <c r="B3148" s="66" t="s">
        <v>3639</v>
      </c>
      <c r="C3148" s="66" t="s">
        <v>5784</v>
      </c>
      <c r="D3148" s="76" t="s">
        <v>5745</v>
      </c>
      <c r="E3148" s="66" t="s">
        <v>5786</v>
      </c>
      <c r="F3148" s="67">
        <v>11.25</v>
      </c>
      <c r="G3148" s="67">
        <v>-6.9271799999999999</v>
      </c>
      <c r="H3148" s="67">
        <v>109.21899999999999</v>
      </c>
      <c r="I3148" s="66" t="s">
        <v>5354</v>
      </c>
      <c r="J3148" s="67">
        <v>-6.87378</v>
      </c>
      <c r="K3148" s="67">
        <v>109.2512</v>
      </c>
    </row>
    <row r="3149" spans="1:11" ht="14.5">
      <c r="A3149" s="66" t="str">
        <f t="shared" si="49"/>
        <v>GPP KLATEN_KARANGWUNGU</v>
      </c>
      <c r="B3149" s="66" t="s">
        <v>2983</v>
      </c>
      <c r="C3149" s="66" t="s">
        <v>5784</v>
      </c>
      <c r="D3149" s="76" t="s">
        <v>5740</v>
      </c>
      <c r="E3149" s="66" t="s">
        <v>5786</v>
      </c>
      <c r="F3149" s="67">
        <v>8.89</v>
      </c>
      <c r="G3149" s="67">
        <v>-7.6897099999999998</v>
      </c>
      <c r="H3149" s="67">
        <v>110.736</v>
      </c>
      <c r="I3149" s="66" t="s">
        <v>2894</v>
      </c>
      <c r="J3149" s="67">
        <v>-7.6692</v>
      </c>
      <c r="K3149" s="67">
        <v>110.6751</v>
      </c>
    </row>
    <row r="3150" spans="1:11" ht="14.5">
      <c r="A3150" s="66" t="str">
        <f t="shared" si="49"/>
        <v>GPP KARANGANYAR_KARANGWUNI</v>
      </c>
      <c r="B3150" s="66" t="s">
        <v>2665</v>
      </c>
      <c r="C3150" s="66" t="s">
        <v>5784</v>
      </c>
      <c r="D3150" s="76" t="s">
        <v>5740</v>
      </c>
      <c r="E3150" s="66" t="s">
        <v>5786</v>
      </c>
      <c r="F3150" s="67">
        <v>14.71</v>
      </c>
      <c r="G3150" s="67">
        <v>-7.62094</v>
      </c>
      <c r="H3150" s="67">
        <v>110.851</v>
      </c>
      <c r="I3150" s="66" t="s">
        <v>2633</v>
      </c>
      <c r="J3150" s="67">
        <v>-7.5687199999999999</v>
      </c>
      <c r="K3150" s="67">
        <v>110.8749</v>
      </c>
    </row>
    <row r="3151" spans="1:11" ht="14.5">
      <c r="A3151" s="66" t="str">
        <f t="shared" si="49"/>
        <v>GPP MAGELANG_KARANGWUNI</v>
      </c>
      <c r="B3151" s="66" t="s">
        <v>2665</v>
      </c>
      <c r="C3151" s="66" t="s">
        <v>5784</v>
      </c>
      <c r="D3151" s="76" t="s">
        <v>5740</v>
      </c>
      <c r="E3151" s="66" t="s">
        <v>5786</v>
      </c>
      <c r="F3151" s="67">
        <v>9.5500000000000007</v>
      </c>
      <c r="G3151" s="67">
        <v>-7.3423100000000003</v>
      </c>
      <c r="H3151" s="67">
        <v>110.27200000000001</v>
      </c>
      <c r="I3151" s="66" t="s">
        <v>3103</v>
      </c>
      <c r="J3151" s="67">
        <v>-7.3955399999999996</v>
      </c>
      <c r="K3151" s="67">
        <v>110.24469999999999</v>
      </c>
    </row>
    <row r="3152" spans="1:11" ht="14.5">
      <c r="A3152" s="66" t="str">
        <f t="shared" si="49"/>
        <v>Wonogiri 2 - Nambangan_KARANGWUNI</v>
      </c>
      <c r="B3152" s="66" t="s">
        <v>2665</v>
      </c>
      <c r="C3152" s="66" t="s">
        <v>5784</v>
      </c>
      <c r="D3152" s="76" t="s">
        <v>5737</v>
      </c>
      <c r="E3152" s="66" t="s">
        <v>5786</v>
      </c>
      <c r="F3152" s="67">
        <v>14.71</v>
      </c>
      <c r="G3152" s="67">
        <v>-7.7994199999999996</v>
      </c>
      <c r="H3152" s="67">
        <v>110.748</v>
      </c>
      <c r="I3152" s="66" t="s">
        <v>5545</v>
      </c>
      <c r="J3152" s="67">
        <v>-7.76837</v>
      </c>
      <c r="K3152" s="67">
        <v>110.8871</v>
      </c>
    </row>
    <row r="3153" spans="1:11" ht="14.5">
      <c r="A3153" s="66" t="str">
        <f t="shared" si="49"/>
        <v>GD. LASEM_KARAS</v>
      </c>
      <c r="B3153" s="66" t="s">
        <v>2289</v>
      </c>
      <c r="C3153" s="66" t="s">
        <v>5784</v>
      </c>
      <c r="D3153" s="76" t="s">
        <v>5737</v>
      </c>
      <c r="E3153" s="66" t="s">
        <v>5786</v>
      </c>
      <c r="F3153" s="67">
        <v>20.29</v>
      </c>
      <c r="G3153" s="67">
        <v>-6.7883599999999999</v>
      </c>
      <c r="H3153" s="67">
        <v>111.548</v>
      </c>
      <c r="I3153" s="66" t="s">
        <v>2256</v>
      </c>
      <c r="J3153" s="67">
        <v>-6.6950700000000003</v>
      </c>
      <c r="K3153" s="67">
        <v>111.4366</v>
      </c>
    </row>
    <row r="3154" spans="1:11" ht="14.5">
      <c r="A3154" s="66" t="str">
        <f t="shared" si="49"/>
        <v>GD. LASEM_KARASGEDE</v>
      </c>
      <c r="B3154" s="66" t="s">
        <v>2290</v>
      </c>
      <c r="C3154" s="66" t="s">
        <v>5784</v>
      </c>
      <c r="D3154" s="76" t="s">
        <v>5759</v>
      </c>
      <c r="E3154" s="66" t="s">
        <v>5786</v>
      </c>
      <c r="F3154" s="67">
        <v>20.29</v>
      </c>
      <c r="G3154" s="67">
        <v>-6.7140399999999998</v>
      </c>
      <c r="H3154" s="67">
        <v>111.431</v>
      </c>
      <c r="I3154" s="66" t="s">
        <v>2256</v>
      </c>
      <c r="J3154" s="67">
        <v>-6.6950700000000003</v>
      </c>
      <c r="K3154" s="67">
        <v>111.4366</v>
      </c>
    </row>
    <row r="3155" spans="1:11" ht="14.5">
      <c r="A3155" s="66" t="str">
        <f t="shared" si="49"/>
        <v>GPP BANJARNEGARA_KAREKAN</v>
      </c>
      <c r="B3155" s="66" t="s">
        <v>2411</v>
      </c>
      <c r="C3155" s="66" t="s">
        <v>5784</v>
      </c>
      <c r="D3155" s="76" t="s">
        <v>5759</v>
      </c>
      <c r="E3155" s="66" t="s">
        <v>5786</v>
      </c>
      <c r="F3155" s="67">
        <v>10.28</v>
      </c>
      <c r="G3155" s="67">
        <v>-7.2823700000000002</v>
      </c>
      <c r="H3155" s="67">
        <v>109.78700000000001</v>
      </c>
      <c r="I3155" s="66" t="s">
        <v>2357</v>
      </c>
      <c r="J3155" s="67">
        <v>-7.3905900000000004</v>
      </c>
      <c r="K3155" s="67">
        <v>109.7366</v>
      </c>
    </row>
    <row r="3156" spans="1:11" ht="14.5">
      <c r="A3156" s="66" t="str">
        <f t="shared" si="49"/>
        <v>Sukoharjo 2 - Baki_KARTASURA</v>
      </c>
      <c r="B3156" s="66" t="s">
        <v>5249</v>
      </c>
      <c r="C3156" s="66" t="s">
        <v>5784</v>
      </c>
      <c r="D3156" s="76" t="s">
        <v>5759</v>
      </c>
      <c r="E3156" s="66" t="s">
        <v>5786</v>
      </c>
      <c r="F3156" s="67">
        <v>14.71</v>
      </c>
      <c r="G3156" s="67">
        <v>-7.5536899999999996</v>
      </c>
      <c r="H3156" s="67">
        <v>110.74</v>
      </c>
      <c r="I3156" s="66" t="s">
        <v>5224</v>
      </c>
      <c r="J3156" s="67">
        <v>-7.6135599999999997</v>
      </c>
      <c r="K3156" s="67">
        <v>110.76560000000001</v>
      </c>
    </row>
    <row r="3157" spans="1:11" ht="14.5">
      <c r="A3157" s="66" t="str">
        <f t="shared" si="49"/>
        <v>Kendal - Wonorejo_KARTIKAJAYA</v>
      </c>
      <c r="B3157" s="66" t="s">
        <v>4357</v>
      </c>
      <c r="C3157" s="66" t="s">
        <v>5784</v>
      </c>
      <c r="D3157" s="76" t="s">
        <v>5755</v>
      </c>
      <c r="E3157" s="66" t="s">
        <v>5786</v>
      </c>
      <c r="F3157" s="67">
        <v>16.97</v>
      </c>
      <c r="G3157" s="67">
        <v>-6.8654099999999998</v>
      </c>
      <c r="H3157" s="67">
        <v>110.20699999999999</v>
      </c>
      <c r="I3157" s="66" t="s">
        <v>4346</v>
      </c>
      <c r="J3157" s="67">
        <v>-6.9401299999999999</v>
      </c>
      <c r="K3157" s="67">
        <v>110.2557</v>
      </c>
    </row>
    <row r="3158" spans="1:11" ht="14.5">
      <c r="A3158" s="66" t="str">
        <f t="shared" si="49"/>
        <v>GPP MAGELANG_KARTOHARJO</v>
      </c>
      <c r="B3158" s="66" t="s">
        <v>3181</v>
      </c>
      <c r="C3158" s="66" t="s">
        <v>5784</v>
      </c>
      <c r="D3158" s="76" t="s">
        <v>5755</v>
      </c>
      <c r="E3158" s="66" t="s">
        <v>5786</v>
      </c>
      <c r="F3158" s="67">
        <v>7.61</v>
      </c>
      <c r="G3158" s="67">
        <v>-7.3598299999999997</v>
      </c>
      <c r="H3158" s="67">
        <v>110.30500000000001</v>
      </c>
      <c r="I3158" s="66" t="s">
        <v>3103</v>
      </c>
      <c r="J3158" s="67">
        <v>-7.3955399999999996</v>
      </c>
      <c r="K3158" s="67">
        <v>110.24469999999999</v>
      </c>
    </row>
    <row r="3159" spans="1:11" ht="14.5">
      <c r="A3159" s="66" t="str">
        <f t="shared" si="49"/>
        <v>GPP SRAGEN_KARUNGAN</v>
      </c>
      <c r="B3159" s="66" t="s">
        <v>3940</v>
      </c>
      <c r="C3159" s="66" t="s">
        <v>5784</v>
      </c>
      <c r="D3159" s="76" t="s">
        <v>5751</v>
      </c>
      <c r="E3159" s="66" t="s">
        <v>5786</v>
      </c>
      <c r="F3159" s="67">
        <v>66.78</v>
      </c>
      <c r="G3159" s="67">
        <v>-7.4203000000000001</v>
      </c>
      <c r="H3159" s="67">
        <v>110.91200000000001</v>
      </c>
      <c r="I3159" s="66" t="s">
        <v>3898</v>
      </c>
      <c r="J3159" s="67">
        <v>-7.4936100000000003</v>
      </c>
      <c r="K3159" s="67">
        <v>110.9278</v>
      </c>
    </row>
    <row r="3160" spans="1:11" ht="14.5">
      <c r="A3160" s="66" t="str">
        <f t="shared" si="49"/>
        <v>PML 1BEJI_KARYOMUKTI</v>
      </c>
      <c r="B3160" s="66" t="s">
        <v>4730</v>
      </c>
      <c r="C3160" s="66" t="s">
        <v>5784</v>
      </c>
      <c r="D3160" s="76" t="s">
        <v>5738</v>
      </c>
      <c r="E3160" s="66" t="s">
        <v>5786</v>
      </c>
      <c r="F3160" s="67">
        <v>5.84</v>
      </c>
      <c r="G3160" s="67">
        <v>-7.0338599999999998</v>
      </c>
      <c r="H3160" s="67">
        <v>109.52200000000001</v>
      </c>
      <c r="I3160" s="66" t="s">
        <v>4705</v>
      </c>
      <c r="J3160" s="67">
        <v>-6.8926100000000003</v>
      </c>
      <c r="K3160" s="67">
        <v>109.4507</v>
      </c>
    </row>
    <row r="3161" spans="1:11" ht="14.5">
      <c r="A3161" s="66" t="str">
        <f t="shared" si="49"/>
        <v>GUD BGR WANGON_KASEGERAN</v>
      </c>
      <c r="B3161" s="66" t="s">
        <v>4052</v>
      </c>
      <c r="C3161" s="66" t="s">
        <v>5784</v>
      </c>
      <c r="D3161" s="76" t="s">
        <v>5738</v>
      </c>
      <c r="E3161" s="66" t="s">
        <v>5786</v>
      </c>
      <c r="F3161" s="67">
        <v>9.3800000000000008</v>
      </c>
      <c r="G3161" s="67">
        <v>-7.4425299999999996</v>
      </c>
      <c r="H3161" s="67">
        <v>109.142</v>
      </c>
      <c r="I3161" s="66" t="s">
        <v>4026</v>
      </c>
      <c r="J3161" s="67">
        <v>-7.5083200000000003</v>
      </c>
      <c r="K3161" s="67">
        <v>109.0645</v>
      </c>
    </row>
    <row r="3162" spans="1:11" ht="14.5">
      <c r="A3162" s="66" t="str">
        <f t="shared" si="49"/>
        <v>Batang - Kasepuhan_KASEPUHAN</v>
      </c>
      <c r="B3162" s="66" t="s">
        <v>130</v>
      </c>
      <c r="C3162" s="66" t="s">
        <v>5784</v>
      </c>
      <c r="D3162" s="76" t="s">
        <v>5767</v>
      </c>
      <c r="E3162" s="66" t="s">
        <v>5786</v>
      </c>
      <c r="F3162" s="67">
        <v>9.3699999999999992</v>
      </c>
      <c r="G3162" s="67">
        <v>-6.8860400000000004</v>
      </c>
      <c r="H3162" s="67">
        <v>109.727</v>
      </c>
      <c r="I3162" s="66" t="s">
        <v>54</v>
      </c>
      <c r="J3162" s="67">
        <v>-6.9040600000000003</v>
      </c>
      <c r="K3162" s="67">
        <v>109.7085</v>
      </c>
    </row>
    <row r="3163" spans="1:11" ht="14.5">
      <c r="A3163" s="66" t="str">
        <f t="shared" si="49"/>
        <v>Purbalingga - Kebong_KASIH</v>
      </c>
      <c r="B3163" s="66" t="s">
        <v>4858</v>
      </c>
      <c r="C3163" s="66" t="s">
        <v>5784</v>
      </c>
      <c r="D3163" s="76" t="s">
        <v>5739</v>
      </c>
      <c r="E3163" s="66" t="s">
        <v>5786</v>
      </c>
      <c r="F3163" s="67">
        <v>7.6</v>
      </c>
      <c r="G3163" s="67">
        <v>-7.3106299999999997</v>
      </c>
      <c r="H3163" s="67">
        <v>109.428</v>
      </c>
      <c r="I3163" s="66" t="s">
        <v>4781</v>
      </c>
      <c r="J3163" s="67">
        <v>-7.4033100000000003</v>
      </c>
      <c r="K3163" s="67">
        <v>109.3588</v>
      </c>
    </row>
    <row r="3164" spans="1:11" ht="14.5">
      <c r="A3164" s="66" t="str">
        <f t="shared" si="49"/>
        <v>BGR NGADIROJO_KASIHAN</v>
      </c>
      <c r="B3164" s="66" t="s">
        <v>632</v>
      </c>
      <c r="C3164" s="66" t="s">
        <v>5784</v>
      </c>
      <c r="D3164" s="76" t="s">
        <v>5749</v>
      </c>
      <c r="E3164" s="66" t="s">
        <v>5786</v>
      </c>
      <c r="F3164" s="67">
        <v>20.7</v>
      </c>
      <c r="G3164" s="67">
        <v>-7.7744299999999997</v>
      </c>
      <c r="H3164" s="67">
        <v>111.008</v>
      </c>
      <c r="I3164" s="66" t="s">
        <v>538</v>
      </c>
      <c r="J3164" s="67">
        <v>-7.8147399999999996</v>
      </c>
      <c r="K3164" s="67">
        <v>111.0005</v>
      </c>
    </row>
    <row r="3165" spans="1:11" ht="14.5">
      <c r="A3165" s="66" t="str">
        <f t="shared" si="49"/>
        <v>GPP BANJARNEGARA_KASILIB</v>
      </c>
      <c r="B3165" s="66" t="s">
        <v>2412</v>
      </c>
      <c r="C3165" s="66" t="s">
        <v>5784</v>
      </c>
      <c r="D3165" s="76" t="s">
        <v>5749</v>
      </c>
      <c r="E3165" s="66" t="s">
        <v>5786</v>
      </c>
      <c r="F3165" s="67">
        <v>10.28</v>
      </c>
      <c r="G3165" s="67">
        <v>-7.3824399999999999</v>
      </c>
      <c r="H3165" s="67">
        <v>109.59699999999999</v>
      </c>
      <c r="I3165" s="66" t="s">
        <v>2357</v>
      </c>
      <c r="J3165" s="67">
        <v>-7.3905900000000004</v>
      </c>
      <c r="K3165" s="67">
        <v>109.7366</v>
      </c>
    </row>
    <row r="3166" spans="1:11" ht="14.5">
      <c r="A3166" s="66" t="str">
        <f t="shared" si="49"/>
        <v>Batang - Kasepuhan_KASIMPAR</v>
      </c>
      <c r="B3166" s="66" t="s">
        <v>131</v>
      </c>
      <c r="C3166" s="66" t="s">
        <v>5784</v>
      </c>
      <c r="D3166" s="76" t="s">
        <v>5752</v>
      </c>
      <c r="E3166" s="66" t="s">
        <v>5786</v>
      </c>
      <c r="F3166" s="67">
        <v>5.84</v>
      </c>
      <c r="G3166" s="67">
        <v>-7.13985</v>
      </c>
      <c r="H3166" s="67">
        <v>109.74</v>
      </c>
      <c r="I3166" s="66" t="s">
        <v>54</v>
      </c>
      <c r="J3166" s="67">
        <v>-6.9040600000000003</v>
      </c>
      <c r="K3166" s="67">
        <v>109.7085</v>
      </c>
    </row>
    <row r="3167" spans="1:11" ht="14.5">
      <c r="A3167" s="66" t="str">
        <f t="shared" si="49"/>
        <v>GPP BANJARNEGARA_KASIMPAR</v>
      </c>
      <c r="B3167" s="66" t="s">
        <v>131</v>
      </c>
      <c r="C3167" s="66" t="s">
        <v>5784</v>
      </c>
      <c r="D3167" s="76" t="s">
        <v>5748</v>
      </c>
      <c r="E3167" s="66" t="s">
        <v>5786</v>
      </c>
      <c r="F3167" s="67">
        <v>10.28</v>
      </c>
      <c r="G3167" s="67">
        <v>-7.1993200000000002</v>
      </c>
      <c r="H3167" s="67">
        <v>109.773</v>
      </c>
      <c r="I3167" s="66" t="s">
        <v>2357</v>
      </c>
      <c r="J3167" s="67">
        <v>-7.3905900000000004</v>
      </c>
      <c r="K3167" s="67">
        <v>109.7366</v>
      </c>
    </row>
    <row r="3168" spans="1:11" ht="14.5">
      <c r="A3168" s="66" t="str">
        <f t="shared" si="49"/>
        <v>GPP BANJARNEGARA_KASINOMAN</v>
      </c>
      <c r="B3168" s="66" t="s">
        <v>2413</v>
      </c>
      <c r="C3168" s="66" t="s">
        <v>5784</v>
      </c>
      <c r="D3168" s="76" t="s">
        <v>5748</v>
      </c>
      <c r="E3168" s="66" t="s">
        <v>5786</v>
      </c>
      <c r="F3168" s="67">
        <v>10.28</v>
      </c>
      <c r="G3168" s="67">
        <v>-7.2128199999999998</v>
      </c>
      <c r="H3168" s="67">
        <v>109.685</v>
      </c>
      <c r="I3168" s="66" t="s">
        <v>2357</v>
      </c>
      <c r="J3168" s="67">
        <v>-7.3905900000000004</v>
      </c>
      <c r="K3168" s="67">
        <v>109.7366</v>
      </c>
    </row>
    <row r="3169" spans="1:11" ht="14.5">
      <c r="A3169" s="66" t="str">
        <f t="shared" si="49"/>
        <v>GPP PATI_KASIYAN</v>
      </c>
      <c r="B3169" s="66" t="s">
        <v>3358</v>
      </c>
      <c r="C3169" s="66" t="s">
        <v>5784</v>
      </c>
      <c r="D3169" s="76" t="s">
        <v>5746</v>
      </c>
      <c r="E3169" s="66" t="s">
        <v>5786</v>
      </c>
      <c r="F3169" s="67">
        <v>16.66</v>
      </c>
      <c r="G3169" s="67">
        <v>-6.8988399999999999</v>
      </c>
      <c r="H3169" s="67">
        <v>110.94199999999999</v>
      </c>
      <c r="I3169" s="66" t="s">
        <v>3337</v>
      </c>
      <c r="J3169" s="67">
        <v>-6.7882499999999997</v>
      </c>
      <c r="K3169" s="67">
        <v>110.9785</v>
      </c>
    </row>
    <row r="3170" spans="1:11" ht="14.5">
      <c r="A3170" s="66" t="str">
        <f t="shared" si="49"/>
        <v>GPP BANJARNEGARA_KASMARAN</v>
      </c>
      <c r="B3170" s="66" t="s">
        <v>2414</v>
      </c>
      <c r="C3170" s="66" t="s">
        <v>5784</v>
      </c>
      <c r="D3170" s="76" t="s">
        <v>5749</v>
      </c>
      <c r="E3170" s="66" t="s">
        <v>5786</v>
      </c>
      <c r="F3170" s="67">
        <v>10.28</v>
      </c>
      <c r="G3170" s="67">
        <v>-7.2832400000000002</v>
      </c>
      <c r="H3170" s="67">
        <v>109.807</v>
      </c>
      <c r="I3170" s="66" t="s">
        <v>2357</v>
      </c>
      <c r="J3170" s="67">
        <v>-7.3905900000000004</v>
      </c>
      <c r="K3170" s="67">
        <v>109.7366</v>
      </c>
    </row>
    <row r="3171" spans="1:11" ht="14.5">
      <c r="A3171" s="66" t="str">
        <f t="shared" si="49"/>
        <v>Rembang-Punjulharjo_KASREMAN</v>
      </c>
      <c r="B3171" s="66" t="s">
        <v>5000</v>
      </c>
      <c r="C3171" s="66" t="s">
        <v>5784</v>
      </c>
      <c r="D3171" s="76" t="s">
        <v>5740</v>
      </c>
      <c r="E3171" s="66" t="s">
        <v>5786</v>
      </c>
      <c r="F3171" s="67">
        <v>20.29</v>
      </c>
      <c r="G3171" s="67">
        <v>-6.7211600000000002</v>
      </c>
      <c r="H3171" s="67">
        <v>111.417</v>
      </c>
      <c r="I3171" s="66" t="s">
        <v>4999</v>
      </c>
      <c r="J3171" s="67">
        <v>-6.6960300000000004</v>
      </c>
      <c r="K3171" s="67">
        <v>111.4113</v>
      </c>
    </row>
    <row r="3172" spans="1:11" ht="14.5">
      <c r="A3172" s="66" t="str">
        <f t="shared" si="49"/>
        <v>BGR TEMANGGUNG_KATAAN</v>
      </c>
      <c r="B3172" s="66" t="s">
        <v>1064</v>
      </c>
      <c r="C3172" s="66" t="s">
        <v>5784</v>
      </c>
      <c r="D3172" s="76" t="s">
        <v>5767</v>
      </c>
      <c r="E3172" s="66" t="s">
        <v>5786</v>
      </c>
      <c r="F3172" s="67">
        <v>9.5500000000000007</v>
      </c>
      <c r="G3172" s="67">
        <v>-7.2510500000000002</v>
      </c>
      <c r="H3172" s="67">
        <v>110.06100000000001</v>
      </c>
      <c r="I3172" s="66" t="s">
        <v>999</v>
      </c>
      <c r="J3172" s="67">
        <v>-7.2953299999999999</v>
      </c>
      <c r="K3172" s="67">
        <v>110.0787</v>
      </c>
    </row>
    <row r="3173" spans="1:11" ht="14.5">
      <c r="A3173" s="66" t="str">
        <f t="shared" si="49"/>
        <v>GPP SUKOHARJO_KATEGUHAN</v>
      </c>
      <c r="B3173" s="66" t="s">
        <v>4002</v>
      </c>
      <c r="C3173" s="66" t="s">
        <v>5784</v>
      </c>
      <c r="D3173" s="76" t="s">
        <v>5759</v>
      </c>
      <c r="E3173" s="66" t="s">
        <v>5786</v>
      </c>
      <c r="F3173" s="67">
        <v>14.71</v>
      </c>
      <c r="G3173" s="67">
        <v>-7.7309299999999999</v>
      </c>
      <c r="H3173" s="67">
        <v>110.794</v>
      </c>
      <c r="I3173" s="66" t="s">
        <v>3993</v>
      </c>
      <c r="J3173" s="67">
        <v>-7.7412599999999996</v>
      </c>
      <c r="K3173" s="67">
        <v>110.8785</v>
      </c>
    </row>
    <row r="3174" spans="1:11" ht="14.5">
      <c r="A3174" s="66" t="str">
        <f t="shared" si="49"/>
        <v>Sukoharjo 2 - Baki_KATEGUHAN</v>
      </c>
      <c r="B3174" s="66" t="s">
        <v>4002</v>
      </c>
      <c r="C3174" s="66" t="s">
        <v>5784</v>
      </c>
      <c r="D3174" s="76" t="s">
        <v>5760</v>
      </c>
      <c r="E3174" s="66" t="s">
        <v>5786</v>
      </c>
      <c r="F3174" s="67">
        <v>17.7</v>
      </c>
      <c r="G3174" s="67">
        <v>-7.5874499999999996</v>
      </c>
      <c r="H3174" s="67">
        <v>110.69799999999999</v>
      </c>
      <c r="I3174" s="66" t="s">
        <v>5224</v>
      </c>
      <c r="J3174" s="67">
        <v>-7.6135599999999997</v>
      </c>
      <c r="K3174" s="67">
        <v>110.76560000000001</v>
      </c>
    </row>
    <row r="3175" spans="1:11" ht="14.5">
      <c r="A3175" s="66" t="str">
        <f t="shared" si="49"/>
        <v>BGR NGLEJOK_KATEKAN</v>
      </c>
      <c r="B3175" s="66" t="s">
        <v>801</v>
      </c>
      <c r="C3175" s="66" t="s">
        <v>5784</v>
      </c>
      <c r="D3175" s="76" t="s">
        <v>5749</v>
      </c>
      <c r="E3175" s="66" t="s">
        <v>5786</v>
      </c>
      <c r="F3175" s="67">
        <v>53.45</v>
      </c>
      <c r="G3175" s="67">
        <v>-7.0053999999999998</v>
      </c>
      <c r="H3175" s="67">
        <v>110.886</v>
      </c>
      <c r="I3175" s="66" t="s">
        <v>775</v>
      </c>
      <c r="J3175" s="67">
        <v>-7.06935</v>
      </c>
      <c r="K3175" s="67">
        <v>110.8802</v>
      </c>
    </row>
    <row r="3176" spans="1:11" ht="14.5">
      <c r="A3176" s="66" t="str">
        <f t="shared" si="49"/>
        <v>BGR TEMANGGUNG_KATEKAN</v>
      </c>
      <c r="B3176" s="66" t="s">
        <v>801</v>
      </c>
      <c r="C3176" s="66" t="s">
        <v>5784</v>
      </c>
      <c r="D3176" s="76" t="s">
        <v>5742</v>
      </c>
      <c r="E3176" s="66" t="s">
        <v>5786</v>
      </c>
      <c r="F3176" s="67">
        <v>9.5500000000000007</v>
      </c>
      <c r="G3176" s="67">
        <v>-7.2753100000000002</v>
      </c>
      <c r="H3176" s="67">
        <v>110.033</v>
      </c>
      <c r="I3176" s="66" t="s">
        <v>999</v>
      </c>
      <c r="J3176" s="67">
        <v>-7.2953299999999999</v>
      </c>
      <c r="K3176" s="67">
        <v>110.0787</v>
      </c>
    </row>
    <row r="3177" spans="1:11" ht="14.5">
      <c r="A3177" s="66" t="str">
        <f t="shared" si="49"/>
        <v>GPP KLATEN_KATEKAN</v>
      </c>
      <c r="B3177" s="66" t="s">
        <v>801</v>
      </c>
      <c r="C3177" s="66" t="s">
        <v>5784</v>
      </c>
      <c r="D3177" s="76" t="s">
        <v>5744</v>
      </c>
      <c r="E3177" s="66" t="s">
        <v>5786</v>
      </c>
      <c r="F3177" s="67">
        <v>8.89</v>
      </c>
      <c r="G3177" s="67">
        <v>-7.7896799999999997</v>
      </c>
      <c r="H3177" s="67">
        <v>110.53</v>
      </c>
      <c r="I3177" s="66" t="s">
        <v>2894</v>
      </c>
      <c r="J3177" s="67">
        <v>-7.6692</v>
      </c>
      <c r="K3177" s="67">
        <v>110.6751</v>
      </c>
    </row>
    <row r="3178" spans="1:11" ht="14.5">
      <c r="A3178" s="66" t="str">
        <f t="shared" si="49"/>
        <v>Sragen 1 - Ngrampal_KATELAN</v>
      </c>
      <c r="B3178" s="66" t="s">
        <v>5176</v>
      </c>
      <c r="C3178" s="66" t="s">
        <v>5784</v>
      </c>
      <c r="D3178" s="76" t="s">
        <v>5744</v>
      </c>
      <c r="E3178" s="66" t="s">
        <v>5786</v>
      </c>
      <c r="F3178" s="67">
        <v>66.78</v>
      </c>
      <c r="G3178" s="67">
        <v>-7.33317</v>
      </c>
      <c r="H3178" s="67">
        <v>111.042</v>
      </c>
      <c r="I3178" s="66" t="s">
        <v>5161</v>
      </c>
      <c r="J3178" s="67">
        <v>-7.4020799999999998</v>
      </c>
      <c r="K3178" s="67">
        <v>111.0612</v>
      </c>
    </row>
    <row r="3179" spans="1:11" ht="14.5">
      <c r="A3179" s="66" t="str">
        <f t="shared" si="49"/>
        <v>GPP PURWOREJO_KATERBAN</v>
      </c>
      <c r="B3179" s="66" t="s">
        <v>3640</v>
      </c>
      <c r="C3179" s="66" t="s">
        <v>5784</v>
      </c>
      <c r="D3179" s="76" t="s">
        <v>5744</v>
      </c>
      <c r="E3179" s="66" t="s">
        <v>5786</v>
      </c>
      <c r="F3179" s="67">
        <v>4.4400000000000004</v>
      </c>
      <c r="G3179" s="67">
        <v>-7.7197500000000003</v>
      </c>
      <c r="H3179" s="67">
        <v>109.899</v>
      </c>
      <c r="I3179" s="66" t="s">
        <v>3504</v>
      </c>
      <c r="J3179" s="67">
        <v>-7.7226800000000004</v>
      </c>
      <c r="K3179" s="67">
        <v>109.9468</v>
      </c>
    </row>
    <row r="3180" spans="1:11" ht="14.5">
      <c r="A3180" s="66" t="str">
        <f t="shared" si="49"/>
        <v>Demak 1 - Mranak_KATONSARI</v>
      </c>
      <c r="B3180" s="66" t="s">
        <v>1945</v>
      </c>
      <c r="C3180" s="66" t="s">
        <v>5784</v>
      </c>
      <c r="D3180" s="76" t="s">
        <v>5745</v>
      </c>
      <c r="E3180" s="66" t="s">
        <v>5786</v>
      </c>
      <c r="F3180" s="67">
        <v>26.27</v>
      </c>
      <c r="G3180" s="67">
        <v>-6.9038500000000003</v>
      </c>
      <c r="H3180" s="67">
        <v>110.61799999999999</v>
      </c>
      <c r="I3180" s="66" t="s">
        <v>1911</v>
      </c>
      <c r="J3180" s="67">
        <v>-6.8903100000000004</v>
      </c>
      <c r="K3180" s="67">
        <v>110.6673</v>
      </c>
    </row>
    <row r="3181" spans="1:11" ht="14.5">
      <c r="A3181" s="66" t="str">
        <f t="shared" si="49"/>
        <v>Batang - Kasepuhan_KAUMAN</v>
      </c>
      <c r="B3181" s="66" t="s">
        <v>132</v>
      </c>
      <c r="C3181" s="66" t="s">
        <v>5784</v>
      </c>
      <c r="D3181" s="76" t="s">
        <v>5738</v>
      </c>
      <c r="E3181" s="66" t="s">
        <v>5786</v>
      </c>
      <c r="F3181" s="67">
        <v>9.3699999999999992</v>
      </c>
      <c r="G3181" s="67">
        <v>-6.9193199999999999</v>
      </c>
      <c r="H3181" s="67">
        <v>109.727</v>
      </c>
      <c r="I3181" s="66" t="s">
        <v>54</v>
      </c>
      <c r="J3181" s="67">
        <v>-6.9040600000000003</v>
      </c>
      <c r="K3181" s="67">
        <v>109.7085</v>
      </c>
    </row>
    <row r="3182" spans="1:11" ht="14.5">
      <c r="A3182" s="66" t="str">
        <f t="shared" si="49"/>
        <v>Blora 3 Bangkle_KAUMAN</v>
      </c>
      <c r="B3182" s="66" t="s">
        <v>132</v>
      </c>
      <c r="C3182" s="66" t="s">
        <v>5784</v>
      </c>
      <c r="D3182" s="76" t="s">
        <v>5746</v>
      </c>
      <c r="E3182" s="66" t="s">
        <v>5786</v>
      </c>
      <c r="F3182" s="67">
        <v>44.23</v>
      </c>
      <c r="G3182" s="67">
        <v>-6.97403</v>
      </c>
      <c r="H3182" s="67">
        <v>111.404</v>
      </c>
      <c r="I3182" s="66" t="s">
        <v>1166</v>
      </c>
      <c r="J3182" s="67">
        <v>-6.9716199999999997</v>
      </c>
      <c r="K3182" s="67">
        <v>111.4388</v>
      </c>
    </row>
    <row r="3183" spans="1:11" ht="14.5">
      <c r="A3183" s="66" t="str">
        <f t="shared" si="49"/>
        <v>Boyolali_KAUMAN</v>
      </c>
      <c r="B3183" s="66" t="s">
        <v>132</v>
      </c>
      <c r="C3183" s="66" t="s">
        <v>5784</v>
      </c>
      <c r="D3183" s="76" t="s">
        <v>5742</v>
      </c>
      <c r="E3183" s="66" t="s">
        <v>5786</v>
      </c>
      <c r="F3183" s="67">
        <v>17.7</v>
      </c>
      <c r="G3183" s="67">
        <v>-7.3151999999999999</v>
      </c>
      <c r="H3183" s="67">
        <v>110.699</v>
      </c>
      <c r="I3183" s="66" t="s">
        <v>1370</v>
      </c>
      <c r="J3183" s="67">
        <v>-7.5381099999999996</v>
      </c>
      <c r="K3183" s="67">
        <v>110.6292</v>
      </c>
    </row>
    <row r="3184" spans="1:11" ht="14.5">
      <c r="A3184" s="66" t="str">
        <f t="shared" si="49"/>
        <v>GPP KARANGANYAR_KAUMAN</v>
      </c>
      <c r="B3184" s="66" t="s">
        <v>132</v>
      </c>
      <c r="C3184" s="66" t="s">
        <v>5784</v>
      </c>
      <c r="D3184" s="76" t="s">
        <v>5742</v>
      </c>
      <c r="E3184" s="66" t="s">
        <v>5786</v>
      </c>
      <c r="F3184" s="67">
        <v>0.39</v>
      </c>
      <c r="G3184" s="67">
        <v>-7.5731599999999997</v>
      </c>
      <c r="H3184" s="67">
        <v>110.82599999999999</v>
      </c>
      <c r="I3184" s="66" t="s">
        <v>2633</v>
      </c>
      <c r="J3184" s="67">
        <v>-7.5687199999999999</v>
      </c>
      <c r="K3184" s="67">
        <v>110.8749</v>
      </c>
    </row>
    <row r="3185" spans="1:11" ht="14.5">
      <c r="A3185" s="66" t="str">
        <f t="shared" si="49"/>
        <v>GPP PEKALONGAN_KAUMAN</v>
      </c>
      <c r="B3185" s="66" t="s">
        <v>132</v>
      </c>
      <c r="C3185" s="66" t="s">
        <v>5784</v>
      </c>
      <c r="D3185" s="76" t="s">
        <v>5744</v>
      </c>
      <c r="E3185" s="66" t="s">
        <v>5786</v>
      </c>
      <c r="F3185" s="67">
        <v>5.84</v>
      </c>
      <c r="G3185" s="67">
        <v>-6.88992</v>
      </c>
      <c r="H3185" s="67">
        <v>109.611</v>
      </c>
      <c r="I3185" s="66" t="s">
        <v>3376</v>
      </c>
      <c r="J3185" s="67">
        <v>-6.8898999999999999</v>
      </c>
      <c r="K3185" s="67">
        <v>109.6589</v>
      </c>
    </row>
    <row r="3186" spans="1:11" ht="14.5">
      <c r="A3186" s="66" t="str">
        <f t="shared" si="49"/>
        <v>GPP PEKALONGAN_KAUMAN</v>
      </c>
      <c r="B3186" s="66" t="s">
        <v>132</v>
      </c>
      <c r="C3186" s="66" t="s">
        <v>5784</v>
      </c>
      <c r="D3186" s="76" t="s">
        <v>5744</v>
      </c>
      <c r="E3186" s="66" t="s">
        <v>5786</v>
      </c>
      <c r="F3186" s="67">
        <v>0.94</v>
      </c>
      <c r="G3186" s="67">
        <v>-6.8849</v>
      </c>
      <c r="H3186" s="67">
        <v>109.673</v>
      </c>
      <c r="I3186" s="66" t="s">
        <v>3376</v>
      </c>
      <c r="J3186" s="67">
        <v>-6.8898999999999999</v>
      </c>
      <c r="K3186" s="67">
        <v>109.6589</v>
      </c>
    </row>
    <row r="3187" spans="1:11" ht="14.5">
      <c r="A3187" s="66" t="str">
        <f t="shared" si="49"/>
        <v>Jepara - Mayong_KAUMAN</v>
      </c>
      <c r="B3187" s="66" t="s">
        <v>132</v>
      </c>
      <c r="C3187" s="66" t="s">
        <v>5784</v>
      </c>
      <c r="D3187" s="76" t="s">
        <v>5745</v>
      </c>
      <c r="E3187" s="66" t="s">
        <v>5786</v>
      </c>
      <c r="F3187" s="67">
        <v>10.32</v>
      </c>
      <c r="G3187" s="67">
        <v>-6.5901399999999999</v>
      </c>
      <c r="H3187" s="67">
        <v>110.66</v>
      </c>
      <c r="I3187" s="66" t="s">
        <v>4145</v>
      </c>
      <c r="J3187" s="67">
        <v>-6.7420299999999997</v>
      </c>
      <c r="K3187" s="67">
        <v>110.7436</v>
      </c>
    </row>
    <row r="3188" spans="1:11" ht="14.5">
      <c r="A3188" s="66" t="str">
        <f t="shared" si="49"/>
        <v>Kudus - Kaliwungu_KAUMAN</v>
      </c>
      <c r="B3188" s="66" t="s">
        <v>132</v>
      </c>
      <c r="C3188" s="66" t="s">
        <v>5784</v>
      </c>
      <c r="D3188" s="76" t="s">
        <v>5740</v>
      </c>
      <c r="E3188" s="66" t="s">
        <v>5786</v>
      </c>
      <c r="F3188" s="67">
        <v>13.38</v>
      </c>
      <c r="G3188" s="67">
        <v>-6.8040099999999999</v>
      </c>
      <c r="H3188" s="67">
        <v>110.83199999999999</v>
      </c>
      <c r="I3188" s="66" t="s">
        <v>4381</v>
      </c>
      <c r="J3188" s="67">
        <v>-6.8014900000000003</v>
      </c>
      <c r="K3188" s="67">
        <v>110.82510000000001</v>
      </c>
    </row>
    <row r="3189" spans="1:11" ht="14.5">
      <c r="A3189" s="66" t="str">
        <f t="shared" si="49"/>
        <v>Pati - Juwana_KAUMAN</v>
      </c>
      <c r="B3189" s="66" t="s">
        <v>132</v>
      </c>
      <c r="C3189" s="66" t="s">
        <v>5784</v>
      </c>
      <c r="D3189" s="76" t="s">
        <v>5740</v>
      </c>
      <c r="E3189" s="66" t="s">
        <v>5786</v>
      </c>
      <c r="F3189" s="67">
        <v>16.66</v>
      </c>
      <c r="G3189" s="67">
        <v>-6.7171500000000002</v>
      </c>
      <c r="H3189" s="67">
        <v>111.145</v>
      </c>
      <c r="I3189" s="66" t="s">
        <v>4458</v>
      </c>
      <c r="J3189" s="67">
        <v>-6.7296100000000001</v>
      </c>
      <c r="K3189" s="67">
        <v>111.1037</v>
      </c>
    </row>
    <row r="3190" spans="1:11" ht="14.5">
      <c r="A3190" s="66" t="str">
        <f t="shared" si="49"/>
        <v>PML 1BEJI_KAUMAN</v>
      </c>
      <c r="B3190" s="66" t="s">
        <v>132</v>
      </c>
      <c r="C3190" s="66" t="s">
        <v>5784</v>
      </c>
      <c r="D3190" s="76" t="s">
        <v>5759</v>
      </c>
      <c r="E3190" s="66" t="s">
        <v>5786</v>
      </c>
      <c r="F3190" s="67">
        <v>15.73</v>
      </c>
      <c r="G3190" s="67">
        <v>-6.8868900000000002</v>
      </c>
      <c r="H3190" s="67">
        <v>109.527</v>
      </c>
      <c r="I3190" s="66" t="s">
        <v>4705</v>
      </c>
      <c r="J3190" s="67">
        <v>-6.8926100000000003</v>
      </c>
      <c r="K3190" s="67">
        <v>109.4507</v>
      </c>
    </row>
    <row r="3191" spans="1:11" ht="14.5">
      <c r="A3191" s="66" t="str">
        <f t="shared" si="49"/>
        <v>UPP SEMARANG_KAUMAN</v>
      </c>
      <c r="B3191" s="66" t="s">
        <v>132</v>
      </c>
      <c r="C3191" s="66" t="s">
        <v>5784</v>
      </c>
      <c r="D3191" s="76" t="s">
        <v>5755</v>
      </c>
      <c r="E3191" s="66" t="s">
        <v>5786</v>
      </c>
      <c r="F3191" s="67">
        <v>1.22</v>
      </c>
      <c r="G3191" s="67">
        <v>-6.9733900000000002</v>
      </c>
      <c r="H3191" s="67">
        <v>110.425</v>
      </c>
      <c r="I3191" s="66" t="s">
        <v>5495</v>
      </c>
      <c r="J3191" s="67">
        <v>-6.9489400000000003</v>
      </c>
      <c r="K3191" s="67">
        <v>110.42059999999999</v>
      </c>
    </row>
    <row r="3192" spans="1:11" ht="14.5">
      <c r="A3192" s="66" t="str">
        <f t="shared" si="49"/>
        <v>Wonosobo - Leksono_KAUMAN</v>
      </c>
      <c r="B3192" s="66" t="s">
        <v>132</v>
      </c>
      <c r="C3192" s="66" t="s">
        <v>5784</v>
      </c>
      <c r="D3192" s="76" t="s">
        <v>5751</v>
      </c>
      <c r="E3192" s="66" t="s">
        <v>5786</v>
      </c>
      <c r="F3192" s="67">
        <v>7.7</v>
      </c>
      <c r="G3192" s="67">
        <v>-7.4814100000000003</v>
      </c>
      <c r="H3192" s="67">
        <v>109.875</v>
      </c>
      <c r="I3192" s="66" t="s">
        <v>5583</v>
      </c>
      <c r="J3192" s="67">
        <v>-7.4236599999999999</v>
      </c>
      <c r="K3192" s="67">
        <v>109.8591</v>
      </c>
    </row>
    <row r="3193" spans="1:11" ht="14.5">
      <c r="A3193" s="66" t="str">
        <f t="shared" si="49"/>
        <v>Semarang - Kalikuning_KAUMAN KIDUL</v>
      </c>
      <c r="B3193" s="66" t="s">
        <v>5102</v>
      </c>
      <c r="C3193" s="66" t="s">
        <v>5784</v>
      </c>
      <c r="D3193" s="76" t="s">
        <v>5738</v>
      </c>
      <c r="E3193" s="66" t="s">
        <v>5786</v>
      </c>
      <c r="F3193" s="67">
        <v>1.54</v>
      </c>
      <c r="G3193" s="67">
        <v>-7.3031499999999996</v>
      </c>
      <c r="H3193" s="67">
        <v>110.514</v>
      </c>
      <c r="I3193" s="66" t="s">
        <v>5061</v>
      </c>
      <c r="J3193" s="67">
        <v>-7.1833299999999998</v>
      </c>
      <c r="K3193" s="67">
        <v>110.4721</v>
      </c>
    </row>
    <row r="3194" spans="1:11" ht="14.5">
      <c r="A3194" s="66" t="str">
        <f t="shared" si="49"/>
        <v>Jepara - Mayong_KAWAK</v>
      </c>
      <c r="B3194" s="66" t="s">
        <v>4190</v>
      </c>
      <c r="C3194" s="66" t="s">
        <v>5784</v>
      </c>
      <c r="D3194" s="76" t="s">
        <v>5738</v>
      </c>
      <c r="E3194" s="66" t="s">
        <v>5786</v>
      </c>
      <c r="F3194" s="67">
        <v>10.32</v>
      </c>
      <c r="G3194" s="67">
        <v>-6.5539300000000003</v>
      </c>
      <c r="H3194" s="67">
        <v>110.73699999999999</v>
      </c>
      <c r="I3194" s="66" t="s">
        <v>4145</v>
      </c>
      <c r="J3194" s="67">
        <v>-6.7420299999999997</v>
      </c>
      <c r="K3194" s="67">
        <v>110.7436</v>
      </c>
    </row>
    <row r="3195" spans="1:11" ht="14.5">
      <c r="A3195" s="66" t="str">
        <f t="shared" si="49"/>
        <v>GPP KEBUMEN_KAWEDUSAN</v>
      </c>
      <c r="B3195" s="66" t="s">
        <v>2782</v>
      </c>
      <c r="C3195" s="66" t="s">
        <v>5784</v>
      </c>
      <c r="D3195" s="76" t="s">
        <v>5738</v>
      </c>
      <c r="E3195" s="66" t="s">
        <v>5786</v>
      </c>
      <c r="F3195" s="67">
        <v>15.69</v>
      </c>
      <c r="G3195" s="67">
        <v>-7.6664199999999996</v>
      </c>
      <c r="H3195" s="67">
        <v>109.673</v>
      </c>
      <c r="I3195" s="66" t="s">
        <v>2714</v>
      </c>
      <c r="J3195" s="67">
        <v>-7.6109200000000001</v>
      </c>
      <c r="K3195" s="67">
        <v>109.5078</v>
      </c>
    </row>
    <row r="3196" spans="1:11" ht="14.5">
      <c r="A3196" s="66" t="str">
        <f t="shared" si="49"/>
        <v>Blora 3 Bangkle_KAWENGAN</v>
      </c>
      <c r="B3196" s="66" t="s">
        <v>1204</v>
      </c>
      <c r="C3196" s="66" t="s">
        <v>5784</v>
      </c>
      <c r="D3196" s="76" t="s">
        <v>5738</v>
      </c>
      <c r="E3196" s="66" t="s">
        <v>5786</v>
      </c>
      <c r="F3196" s="67">
        <v>44.23</v>
      </c>
      <c r="G3196" s="67">
        <v>-6.9409200000000002</v>
      </c>
      <c r="H3196" s="67">
        <v>111.47499999999999</v>
      </c>
      <c r="I3196" s="66" t="s">
        <v>1166</v>
      </c>
      <c r="J3196" s="67">
        <v>-6.9716199999999997</v>
      </c>
      <c r="K3196" s="67">
        <v>111.4388</v>
      </c>
    </row>
    <row r="3197" spans="1:11" ht="14.5">
      <c r="A3197" s="66" t="str">
        <f t="shared" si="49"/>
        <v>Semarang - Kalikuning_KAWENGEN</v>
      </c>
      <c r="B3197" s="66" t="s">
        <v>5103</v>
      </c>
      <c r="C3197" s="66" t="s">
        <v>5784</v>
      </c>
      <c r="D3197" s="76" t="s">
        <v>5765</v>
      </c>
      <c r="E3197" s="66" t="s">
        <v>5786</v>
      </c>
      <c r="F3197" s="67">
        <v>10.51</v>
      </c>
      <c r="G3197" s="67">
        <v>-7.1153700000000004</v>
      </c>
      <c r="H3197" s="67">
        <v>110.485</v>
      </c>
      <c r="I3197" s="66" t="s">
        <v>5061</v>
      </c>
      <c r="J3197" s="67">
        <v>-7.1833299999999998</v>
      </c>
      <c r="K3197" s="67">
        <v>110.4721</v>
      </c>
    </row>
    <row r="3198" spans="1:11" ht="14.5">
      <c r="A3198" s="66" t="str">
        <f t="shared" si="49"/>
        <v>Banyumas 3 - Wangon_KAWUNGANTEN</v>
      </c>
      <c r="B3198" s="66" t="s">
        <v>34</v>
      </c>
      <c r="C3198" s="66" t="s">
        <v>5784</v>
      </c>
      <c r="D3198" s="76" t="s">
        <v>5765</v>
      </c>
      <c r="E3198" s="66" t="s">
        <v>5786</v>
      </c>
      <c r="F3198" s="67">
        <v>20.29</v>
      </c>
      <c r="G3198" s="67">
        <v>-7.5900600000000003</v>
      </c>
      <c r="H3198" s="67">
        <v>108.902</v>
      </c>
      <c r="I3198" s="66" t="s">
        <v>8</v>
      </c>
      <c r="J3198" s="67">
        <v>-7.5113599999999998</v>
      </c>
      <c r="K3198" s="67">
        <v>109.03959999999999</v>
      </c>
    </row>
    <row r="3199" spans="1:11" ht="14.5">
      <c r="A3199" s="66" t="str">
        <f t="shared" si="49"/>
        <v>Banyumas 3 - Wangon_KAWUNGANTEN LOR</v>
      </c>
      <c r="B3199" s="66" t="s">
        <v>35</v>
      </c>
      <c r="C3199" s="66" t="s">
        <v>5784</v>
      </c>
      <c r="D3199" s="76" t="s">
        <v>5749</v>
      </c>
      <c r="E3199" s="66" t="s">
        <v>5786</v>
      </c>
      <c r="F3199" s="67">
        <v>20.29</v>
      </c>
      <c r="G3199" s="67">
        <v>-7.5758400000000004</v>
      </c>
      <c r="H3199" s="67">
        <v>108.917</v>
      </c>
      <c r="I3199" s="66" t="s">
        <v>8</v>
      </c>
      <c r="J3199" s="67">
        <v>-7.5113599999999998</v>
      </c>
      <c r="K3199" s="67">
        <v>109.03959999999999</v>
      </c>
    </row>
    <row r="3200" spans="1:11" ht="14.5">
      <c r="A3200" s="66" t="str">
        <f t="shared" si="49"/>
        <v>Purbalingga - Kebong_KAWUNGCARANG</v>
      </c>
      <c r="B3200" s="66" t="s">
        <v>4859</v>
      </c>
      <c r="C3200" s="66" t="s">
        <v>5784</v>
      </c>
      <c r="D3200" s="76" t="s">
        <v>5752</v>
      </c>
      <c r="E3200" s="66" t="s">
        <v>5786</v>
      </c>
      <c r="F3200" s="67">
        <v>9.3800000000000008</v>
      </c>
      <c r="G3200" s="67">
        <v>-7.3807099999999997</v>
      </c>
      <c r="H3200" s="67">
        <v>109.25700000000001</v>
      </c>
      <c r="I3200" s="66" t="s">
        <v>4781</v>
      </c>
      <c r="J3200" s="67">
        <v>-7.4033100000000003</v>
      </c>
      <c r="K3200" s="67">
        <v>109.3588</v>
      </c>
    </row>
    <row r="3201" spans="1:11" ht="14.5">
      <c r="A3201" s="66" t="str">
        <f t="shared" si="49"/>
        <v>GPP GROBOGAN_KAYEN</v>
      </c>
      <c r="B3201" s="66" t="s">
        <v>2605</v>
      </c>
      <c r="C3201" s="66" t="s">
        <v>5784</v>
      </c>
      <c r="D3201" s="76" t="s">
        <v>5753</v>
      </c>
      <c r="E3201" s="66" t="s">
        <v>5786</v>
      </c>
      <c r="F3201" s="67">
        <v>17.7</v>
      </c>
      <c r="G3201" s="67">
        <v>-7.2075699999999996</v>
      </c>
      <c r="H3201" s="67">
        <v>110.774</v>
      </c>
      <c r="I3201" s="66" t="s">
        <v>2583</v>
      </c>
      <c r="J3201" s="67">
        <v>-7.1456299999999997</v>
      </c>
      <c r="K3201" s="67">
        <v>110.9007</v>
      </c>
    </row>
    <row r="3202" spans="1:11" ht="14.5">
      <c r="A3202" s="66" t="str">
        <f t="shared" ref="A3202:A3265" si="50">CONCATENATE(I3202,"_",B3202)</f>
        <v>GPP PATI_KAYEN</v>
      </c>
      <c r="B3202" s="66" t="s">
        <v>2605</v>
      </c>
      <c r="C3202" s="66" t="s">
        <v>5784</v>
      </c>
      <c r="D3202" s="76" t="s">
        <v>5737</v>
      </c>
      <c r="E3202" s="66" t="s">
        <v>5786</v>
      </c>
      <c r="F3202" s="67">
        <v>16.66</v>
      </c>
      <c r="G3202" s="67">
        <v>-6.9020299999999999</v>
      </c>
      <c r="H3202" s="67">
        <v>110.98699999999999</v>
      </c>
      <c r="I3202" s="66" t="s">
        <v>3337</v>
      </c>
      <c r="J3202" s="67">
        <v>-6.7882499999999997</v>
      </c>
      <c r="K3202" s="67">
        <v>110.9785</v>
      </c>
    </row>
    <row r="3203" spans="1:11" ht="14.5">
      <c r="A3203" s="66" t="str">
        <f t="shared" si="50"/>
        <v>GPP KARANGANYAR_KAYUAPAK</v>
      </c>
      <c r="B3203" s="66" t="s">
        <v>2666</v>
      </c>
      <c r="C3203" s="66" t="s">
        <v>5784</v>
      </c>
      <c r="D3203" s="76" t="s">
        <v>5737</v>
      </c>
      <c r="E3203" s="66" t="s">
        <v>5786</v>
      </c>
      <c r="F3203" s="67">
        <v>14.71</v>
      </c>
      <c r="G3203" s="67">
        <v>-7.6253299999999999</v>
      </c>
      <c r="H3203" s="67">
        <v>110.92400000000001</v>
      </c>
      <c r="I3203" s="66" t="s">
        <v>2633</v>
      </c>
      <c r="J3203" s="67">
        <v>-7.5687199999999999</v>
      </c>
      <c r="K3203" s="67">
        <v>110.8749</v>
      </c>
    </row>
    <row r="3204" spans="1:11" ht="14.5">
      <c r="A3204" s="66" t="str">
        <f t="shared" si="50"/>
        <v>GPP BANJARNEGARA_KAYUARES</v>
      </c>
      <c r="B3204" s="66" t="s">
        <v>2415</v>
      </c>
      <c r="C3204" s="66" t="s">
        <v>5784</v>
      </c>
      <c r="D3204" s="76" t="s">
        <v>5748</v>
      </c>
      <c r="E3204" s="66" t="s">
        <v>5786</v>
      </c>
      <c r="F3204" s="67">
        <v>10.28</v>
      </c>
      <c r="G3204" s="67">
        <v>-7.3163099999999996</v>
      </c>
      <c r="H3204" s="67">
        <v>109.785</v>
      </c>
      <c r="I3204" s="66" t="s">
        <v>2357</v>
      </c>
      <c r="J3204" s="67">
        <v>-7.3905900000000004</v>
      </c>
      <c r="K3204" s="67">
        <v>109.7366</v>
      </c>
    </row>
    <row r="3205" spans="1:11" ht="14.5">
      <c r="A3205" s="66" t="str">
        <f t="shared" si="50"/>
        <v>GPP PEKALONGAN_KAYUGERITAN</v>
      </c>
      <c r="B3205" s="66" t="s">
        <v>3415</v>
      </c>
      <c r="C3205" s="66" t="s">
        <v>5784</v>
      </c>
      <c r="D3205" s="76" t="s">
        <v>5748</v>
      </c>
      <c r="E3205" s="66" t="s">
        <v>5786</v>
      </c>
      <c r="F3205" s="67">
        <v>5.84</v>
      </c>
      <c r="G3205" s="67">
        <v>-7.0153499999999998</v>
      </c>
      <c r="H3205" s="67">
        <v>109.631</v>
      </c>
      <c r="I3205" s="66" t="s">
        <v>3376</v>
      </c>
      <c r="J3205" s="67">
        <v>-6.8898999999999999</v>
      </c>
      <c r="K3205" s="67">
        <v>109.6589</v>
      </c>
    </row>
    <row r="3206" spans="1:11" ht="14.5">
      <c r="A3206" s="66" t="str">
        <f t="shared" si="50"/>
        <v>BGR TEMANGGUNG_KAYUGIYANG</v>
      </c>
      <c r="B3206" s="66" t="s">
        <v>1065</v>
      </c>
      <c r="C3206" s="66" t="s">
        <v>5784</v>
      </c>
      <c r="D3206" s="76" t="s">
        <v>5758</v>
      </c>
      <c r="E3206" s="66" t="s">
        <v>5786</v>
      </c>
      <c r="F3206" s="67">
        <v>7.7</v>
      </c>
      <c r="G3206" s="67">
        <v>-7.2999499999999999</v>
      </c>
      <c r="H3206" s="67">
        <v>109.953</v>
      </c>
      <c r="I3206" s="66" t="s">
        <v>999</v>
      </c>
      <c r="J3206" s="67">
        <v>-7.2953299999999999</v>
      </c>
      <c r="K3206" s="67">
        <v>110.0787</v>
      </c>
    </row>
    <row r="3207" spans="1:11" ht="14.5">
      <c r="A3207" s="66" t="str">
        <f t="shared" si="50"/>
        <v>BGR NGADIROJO_KAYULOKO</v>
      </c>
      <c r="B3207" s="66" t="s">
        <v>633</v>
      </c>
      <c r="C3207" s="66" t="s">
        <v>5784</v>
      </c>
      <c r="D3207" s="76" t="s">
        <v>5746</v>
      </c>
      <c r="E3207" s="66" t="s">
        <v>5786</v>
      </c>
      <c r="F3207" s="67">
        <v>20.7</v>
      </c>
      <c r="G3207" s="67">
        <v>-7.8326700000000002</v>
      </c>
      <c r="H3207" s="67">
        <v>111.063</v>
      </c>
      <c r="I3207" s="66" t="s">
        <v>538</v>
      </c>
      <c r="J3207" s="67">
        <v>-7.8147399999999996</v>
      </c>
      <c r="K3207" s="67">
        <v>111.0005</v>
      </c>
    </row>
    <row r="3208" spans="1:11" ht="14.5">
      <c r="A3208" s="66" t="str">
        <f t="shared" si="50"/>
        <v>Boyolali_KAYUMAS</v>
      </c>
      <c r="B3208" s="66" t="s">
        <v>1445</v>
      </c>
      <c r="C3208" s="66" t="s">
        <v>5784</v>
      </c>
      <c r="D3208" s="76" t="s">
        <v>5758</v>
      </c>
      <c r="E3208" s="66" t="s">
        <v>5786</v>
      </c>
      <c r="F3208" s="67">
        <v>8.89</v>
      </c>
      <c r="G3208" s="67">
        <v>-7.6091800000000003</v>
      </c>
      <c r="H3208" s="67">
        <v>110.55800000000001</v>
      </c>
      <c r="I3208" s="66" t="s">
        <v>1370</v>
      </c>
      <c r="J3208" s="67">
        <v>-7.5381099999999996</v>
      </c>
      <c r="K3208" s="67">
        <v>110.6292</v>
      </c>
    </row>
    <row r="3209" spans="1:11" ht="14.5">
      <c r="A3209" s="66" t="str">
        <f t="shared" si="50"/>
        <v>Batang - Kasepuhan_KAYUPURING</v>
      </c>
      <c r="B3209" s="66" t="s">
        <v>133</v>
      </c>
      <c r="C3209" s="66" t="s">
        <v>5784</v>
      </c>
      <c r="D3209" s="76" t="s">
        <v>5745</v>
      </c>
      <c r="E3209" s="66" t="s">
        <v>5786</v>
      </c>
      <c r="F3209" s="67">
        <v>5.84</v>
      </c>
      <c r="G3209" s="67">
        <v>-7.1229699999999996</v>
      </c>
      <c r="H3209" s="67">
        <v>109.744</v>
      </c>
      <c r="I3209" s="66" t="s">
        <v>54</v>
      </c>
      <c r="J3209" s="67">
        <v>-6.9040600000000003</v>
      </c>
      <c r="K3209" s="67">
        <v>109.7085</v>
      </c>
    </row>
    <row r="3210" spans="1:11" ht="14.5">
      <c r="A3210" s="66" t="str">
        <f t="shared" si="50"/>
        <v>GPP KEBUMEN_KEBADONGAN</v>
      </c>
      <c r="B3210" s="66" t="s">
        <v>2783</v>
      </c>
      <c r="C3210" s="66" t="s">
        <v>5784</v>
      </c>
      <c r="D3210" s="76" t="s">
        <v>5740</v>
      </c>
      <c r="E3210" s="66" t="s">
        <v>5786</v>
      </c>
      <c r="F3210" s="67">
        <v>15.69</v>
      </c>
      <c r="G3210" s="67">
        <v>-7.6974600000000004</v>
      </c>
      <c r="H3210" s="67">
        <v>109.631</v>
      </c>
      <c r="I3210" s="66" t="s">
        <v>2714</v>
      </c>
      <c r="J3210" s="67">
        <v>-7.6109200000000001</v>
      </c>
      <c r="K3210" s="67">
        <v>109.5078</v>
      </c>
    </row>
    <row r="3211" spans="1:11" ht="14.5">
      <c r="A3211" s="66" t="str">
        <f t="shared" si="50"/>
        <v>GPP KEBUMEN_KEBAGORAN</v>
      </c>
      <c r="B3211" s="66" t="s">
        <v>2784</v>
      </c>
      <c r="C3211" s="66" t="s">
        <v>5784</v>
      </c>
      <c r="D3211" s="76" t="s">
        <v>5761</v>
      </c>
      <c r="E3211" s="66" t="s">
        <v>5786</v>
      </c>
      <c r="F3211" s="67">
        <v>15.69</v>
      </c>
      <c r="G3211" s="67">
        <v>-7.6117600000000003</v>
      </c>
      <c r="H3211" s="67">
        <v>109.64700000000001</v>
      </c>
      <c r="I3211" s="66" t="s">
        <v>2714</v>
      </c>
      <c r="J3211" s="67">
        <v>-7.6109200000000001</v>
      </c>
      <c r="K3211" s="67">
        <v>109.5078</v>
      </c>
    </row>
    <row r="3212" spans="1:11" ht="14.5">
      <c r="A3212" s="66" t="str">
        <f t="shared" si="50"/>
        <v>PML 1BEJI_KEBAGUSAN</v>
      </c>
      <c r="B3212" s="66" t="s">
        <v>4731</v>
      </c>
      <c r="C3212" s="66" t="s">
        <v>5784</v>
      </c>
      <c r="D3212" s="76" t="s">
        <v>5737</v>
      </c>
      <c r="E3212" s="66" t="s">
        <v>5786</v>
      </c>
      <c r="F3212" s="67">
        <v>15.73</v>
      </c>
      <c r="G3212" s="67">
        <v>-6.8789899999999999</v>
      </c>
      <c r="H3212" s="67">
        <v>109.514</v>
      </c>
      <c r="I3212" s="66" t="s">
        <v>4705</v>
      </c>
      <c r="J3212" s="67">
        <v>-6.8926100000000003</v>
      </c>
      <c r="K3212" s="67">
        <v>109.4507</v>
      </c>
    </row>
    <row r="3213" spans="1:11" ht="14.5">
      <c r="A3213" s="66" t="str">
        <f t="shared" si="50"/>
        <v>GPP SRAGEN_KEBAK</v>
      </c>
      <c r="B3213" s="66" t="s">
        <v>3941</v>
      </c>
      <c r="C3213" s="66" t="s">
        <v>5784</v>
      </c>
      <c r="D3213" s="76" t="s">
        <v>5744</v>
      </c>
      <c r="E3213" s="66" t="s">
        <v>5786</v>
      </c>
      <c r="F3213" s="67">
        <v>21.59</v>
      </c>
      <c r="G3213" s="67">
        <v>-7.5143800000000001</v>
      </c>
      <c r="H3213" s="67">
        <v>110.901</v>
      </c>
      <c r="I3213" s="66" t="s">
        <v>3898</v>
      </c>
      <c r="J3213" s="67">
        <v>-7.4936100000000003</v>
      </c>
      <c r="K3213" s="67">
        <v>110.9278</v>
      </c>
    </row>
    <row r="3214" spans="1:11" ht="14.5">
      <c r="A3214" s="66" t="str">
        <f t="shared" si="50"/>
        <v>GPP SUKOHARJO_KEBAK</v>
      </c>
      <c r="B3214" s="66" t="s">
        <v>3941</v>
      </c>
      <c r="C3214" s="66" t="s">
        <v>5784</v>
      </c>
      <c r="D3214" s="76" t="s">
        <v>5759</v>
      </c>
      <c r="E3214" s="66" t="s">
        <v>5786</v>
      </c>
      <c r="F3214" s="67">
        <v>21.59</v>
      </c>
      <c r="G3214" s="67">
        <v>-7.6768700000000001</v>
      </c>
      <c r="H3214" s="67">
        <v>110.99299999999999</v>
      </c>
      <c r="I3214" s="66" t="s">
        <v>3993</v>
      </c>
      <c r="J3214" s="67">
        <v>-7.7412599999999996</v>
      </c>
      <c r="K3214" s="67">
        <v>110.8785</v>
      </c>
    </row>
    <row r="3215" spans="1:11" ht="14.5">
      <c r="A3215" s="66" t="str">
        <f t="shared" si="50"/>
        <v>GPP KEBUMEN_KEBAKALAN</v>
      </c>
      <c r="B3215" s="66" t="s">
        <v>2785</v>
      </c>
      <c r="C3215" s="66" t="s">
        <v>5784</v>
      </c>
      <c r="D3215" s="76" t="s">
        <v>5755</v>
      </c>
      <c r="E3215" s="66" t="s">
        <v>5786</v>
      </c>
      <c r="F3215" s="67">
        <v>10.28</v>
      </c>
      <c r="G3215" s="67">
        <v>-7.4590899999999998</v>
      </c>
      <c r="H3215" s="67">
        <v>109.52800000000001</v>
      </c>
      <c r="I3215" s="66" t="s">
        <v>2714</v>
      </c>
      <c r="J3215" s="67">
        <v>-7.6109200000000001</v>
      </c>
      <c r="K3215" s="67">
        <v>109.5078</v>
      </c>
    </row>
    <row r="3216" spans="1:11" ht="14.5">
      <c r="A3216" s="66" t="str">
        <f t="shared" si="50"/>
        <v>GPP KEBUMEN_KEBAKALAN</v>
      </c>
      <c r="B3216" s="66" t="s">
        <v>2785</v>
      </c>
      <c r="C3216" s="66" t="s">
        <v>5784</v>
      </c>
      <c r="D3216" s="76" t="s">
        <v>5749</v>
      </c>
      <c r="E3216" s="66" t="s">
        <v>5786</v>
      </c>
      <c r="F3216" s="67">
        <v>15.69</v>
      </c>
      <c r="G3216" s="67">
        <v>-7.5609400000000004</v>
      </c>
      <c r="H3216" s="67">
        <v>109.658</v>
      </c>
      <c r="I3216" s="66" t="s">
        <v>2714</v>
      </c>
      <c r="J3216" s="67">
        <v>-7.6109200000000001</v>
      </c>
      <c r="K3216" s="67">
        <v>109.5078</v>
      </c>
    </row>
    <row r="3217" spans="1:11" ht="14.5">
      <c r="A3217" s="66" t="str">
        <f t="shared" si="50"/>
        <v>Kebumen - Purbowangi_KEBANARAN</v>
      </c>
      <c r="B3217" s="66" t="s">
        <v>4304</v>
      </c>
      <c r="C3217" s="66" t="s">
        <v>5784</v>
      </c>
      <c r="D3217" s="76" t="s">
        <v>5765</v>
      </c>
      <c r="E3217" s="66" t="s">
        <v>5786</v>
      </c>
      <c r="F3217" s="67">
        <v>10.28</v>
      </c>
      <c r="G3217" s="67">
        <v>-7.4873200000000004</v>
      </c>
      <c r="H3217" s="67">
        <v>109.49299999999999</v>
      </c>
      <c r="I3217" s="66" t="s">
        <v>4274</v>
      </c>
      <c r="J3217" s="67">
        <v>-7.6099800000000002</v>
      </c>
      <c r="K3217" s="67">
        <v>109.48480000000001</v>
      </c>
    </row>
    <row r="3218" spans="1:11" ht="14.5">
      <c r="A3218" s="66" t="str">
        <f t="shared" si="50"/>
        <v>PML 1BEJI_KEBANDARAN</v>
      </c>
      <c r="B3218" s="66" t="s">
        <v>4732</v>
      </c>
      <c r="C3218" s="66" t="s">
        <v>5784</v>
      </c>
      <c r="D3218" s="76" t="s">
        <v>5753</v>
      </c>
      <c r="E3218" s="66" t="s">
        <v>5786</v>
      </c>
      <c r="F3218" s="67">
        <v>15.73</v>
      </c>
      <c r="G3218" s="67">
        <v>-6.98095</v>
      </c>
      <c r="H3218" s="67">
        <v>109.494</v>
      </c>
      <c r="I3218" s="66" t="s">
        <v>4705</v>
      </c>
      <c r="J3218" s="67">
        <v>-6.8926100000000003</v>
      </c>
      <c r="K3218" s="67">
        <v>109.4507</v>
      </c>
    </row>
    <row r="3219" spans="1:11" ht="14.5">
      <c r="A3219" s="66" t="str">
        <f t="shared" si="50"/>
        <v>TGL 3PURWAHAMBA_KEBANDINGAN</v>
      </c>
      <c r="B3219" s="66" t="s">
        <v>5403</v>
      </c>
      <c r="C3219" s="66" t="s">
        <v>5784</v>
      </c>
      <c r="D3219" s="76" t="s">
        <v>5743</v>
      </c>
      <c r="E3219" s="66" t="s">
        <v>5786</v>
      </c>
      <c r="F3219" s="67">
        <v>11.25</v>
      </c>
      <c r="G3219" s="67">
        <v>-6.9440499999999998</v>
      </c>
      <c r="H3219" s="67">
        <v>109.21</v>
      </c>
      <c r="I3219" s="66" t="s">
        <v>5354</v>
      </c>
      <c r="J3219" s="67">
        <v>-6.87378</v>
      </c>
      <c r="K3219" s="67">
        <v>109.2512</v>
      </c>
    </row>
    <row r="3220" spans="1:11" ht="14.5">
      <c r="A3220" s="66" t="str">
        <f t="shared" si="50"/>
        <v>Brebes GPP_KEBANDUNGAN</v>
      </c>
      <c r="B3220" s="66" t="s">
        <v>1745</v>
      </c>
      <c r="C3220" s="66" t="s">
        <v>5784</v>
      </c>
      <c r="D3220" s="76" t="s">
        <v>5740</v>
      </c>
      <c r="E3220" s="66" t="s">
        <v>5786</v>
      </c>
      <c r="F3220" s="67">
        <v>20.92</v>
      </c>
      <c r="G3220" s="67">
        <v>-7.1279700000000004</v>
      </c>
      <c r="H3220" s="67">
        <v>108.93</v>
      </c>
      <c r="I3220" s="66" t="s">
        <v>1667</v>
      </c>
      <c r="J3220" s="67">
        <v>-7.1220699999999999</v>
      </c>
      <c r="K3220" s="67">
        <v>108.9847</v>
      </c>
    </row>
    <row r="3221" spans="1:11" ht="14.5">
      <c r="A3221" s="66" t="str">
        <f t="shared" si="50"/>
        <v>PML 1BEJI_KEBANDUNGAN</v>
      </c>
      <c r="B3221" s="66" t="s">
        <v>1745</v>
      </c>
      <c r="C3221" s="66" t="s">
        <v>5784</v>
      </c>
      <c r="D3221" s="76" t="s">
        <v>5757</v>
      </c>
      <c r="E3221" s="66" t="s">
        <v>5786</v>
      </c>
      <c r="F3221" s="67">
        <v>15.73</v>
      </c>
      <c r="G3221" s="67">
        <v>-7.0000299999999998</v>
      </c>
      <c r="H3221" s="67">
        <v>109.483</v>
      </c>
      <c r="I3221" s="66" t="s">
        <v>4705</v>
      </c>
      <c r="J3221" s="67">
        <v>-6.8926100000000003</v>
      </c>
      <c r="K3221" s="67">
        <v>109.4507</v>
      </c>
    </row>
    <row r="3222" spans="1:11" ht="14.5">
      <c r="A3222" s="66" t="str">
        <f t="shared" si="50"/>
        <v>Purbalingga - Kebong_KEBANGGAN</v>
      </c>
      <c r="B3222" s="66" t="s">
        <v>4860</v>
      </c>
      <c r="C3222" s="66" t="s">
        <v>5784</v>
      </c>
      <c r="D3222" s="76" t="s">
        <v>5739</v>
      </c>
      <c r="E3222" s="66" t="s">
        <v>5786</v>
      </c>
      <c r="F3222" s="67">
        <v>9.3800000000000008</v>
      </c>
      <c r="G3222" s="67">
        <v>-7.3765900000000002</v>
      </c>
      <c r="H3222" s="67">
        <v>109.26600000000001</v>
      </c>
      <c r="I3222" s="66" t="s">
        <v>4781</v>
      </c>
      <c r="J3222" s="67">
        <v>-7.4033100000000003</v>
      </c>
      <c r="K3222" s="67">
        <v>109.3588</v>
      </c>
    </row>
    <row r="3223" spans="1:11" ht="14.5">
      <c r="A3223" s="66" t="str">
        <f t="shared" si="50"/>
        <v>TGL 3PURWAHAMBA_KEBANGGAN</v>
      </c>
      <c r="B3223" s="66" t="s">
        <v>4860</v>
      </c>
      <c r="C3223" s="66" t="s">
        <v>5784</v>
      </c>
      <c r="D3223" s="76" t="s">
        <v>5737</v>
      </c>
      <c r="E3223" s="66" t="s">
        <v>5786</v>
      </c>
      <c r="F3223" s="67">
        <v>15.73</v>
      </c>
      <c r="G3223" s="67">
        <v>-7.1064400000000001</v>
      </c>
      <c r="H3223" s="67">
        <v>109.25700000000001</v>
      </c>
      <c r="I3223" s="66" t="s">
        <v>5354</v>
      </c>
      <c r="J3223" s="67">
        <v>-6.87378</v>
      </c>
      <c r="K3223" s="67">
        <v>109.2512</v>
      </c>
    </row>
    <row r="3224" spans="1:11" ht="14.5">
      <c r="A3224" s="66" t="str">
        <f t="shared" si="50"/>
        <v>GPP PURWOREJO_KEBAPANGAN</v>
      </c>
      <c r="B3224" s="66" t="s">
        <v>3641</v>
      </c>
      <c r="C3224" s="66" t="s">
        <v>5784</v>
      </c>
      <c r="D3224" s="76" t="s">
        <v>5748</v>
      </c>
      <c r="E3224" s="66" t="s">
        <v>5786</v>
      </c>
      <c r="F3224" s="67">
        <v>15.69</v>
      </c>
      <c r="G3224" s="67">
        <v>-7.6352099999999998</v>
      </c>
      <c r="H3224" s="67">
        <v>109.756</v>
      </c>
      <c r="I3224" s="66" t="s">
        <v>3504</v>
      </c>
      <c r="J3224" s="67">
        <v>-7.7226800000000004</v>
      </c>
      <c r="K3224" s="67">
        <v>109.9468</v>
      </c>
    </row>
    <row r="3225" spans="1:11" ht="14.5">
      <c r="A3225" s="66" t="str">
        <f t="shared" si="50"/>
        <v>Cilacap 1 - Kesugihan_KEBARONGAN</v>
      </c>
      <c r="B3225" s="66" t="s">
        <v>1867</v>
      </c>
      <c r="C3225" s="66" t="s">
        <v>5784</v>
      </c>
      <c r="D3225" s="76" t="s">
        <v>5762</v>
      </c>
      <c r="E3225" s="66" t="s">
        <v>5786</v>
      </c>
      <c r="F3225" s="67">
        <v>9.3800000000000008</v>
      </c>
      <c r="G3225" s="67">
        <v>-7.5969899999999999</v>
      </c>
      <c r="H3225" s="67">
        <v>109.289</v>
      </c>
      <c r="I3225" s="66" t="s">
        <v>1829</v>
      </c>
      <c r="J3225" s="67">
        <v>-7.6282100000000002</v>
      </c>
      <c r="K3225" s="67">
        <v>109.1144</v>
      </c>
    </row>
    <row r="3226" spans="1:11" ht="14.5">
      <c r="A3226" s="66" t="str">
        <f t="shared" si="50"/>
        <v>Cilacap 1 - Kesugihan_KEBASEN</v>
      </c>
      <c r="B3226" s="66" t="s">
        <v>1868</v>
      </c>
      <c r="C3226" s="66" t="s">
        <v>5784</v>
      </c>
      <c r="D3226" s="76" t="s">
        <v>5744</v>
      </c>
      <c r="E3226" s="66" t="s">
        <v>5786</v>
      </c>
      <c r="F3226" s="67">
        <v>9.3800000000000008</v>
      </c>
      <c r="G3226" s="67">
        <v>-7.5311500000000002</v>
      </c>
      <c r="H3226" s="67">
        <v>109.218</v>
      </c>
      <c r="I3226" s="66" t="s">
        <v>1829</v>
      </c>
      <c r="J3226" s="67">
        <v>-7.6282100000000002</v>
      </c>
      <c r="K3226" s="67">
        <v>109.1144</v>
      </c>
    </row>
    <row r="3227" spans="1:11" ht="14.5">
      <c r="A3227" s="66" t="str">
        <f t="shared" si="50"/>
        <v>TGL 3PURWAHAMBA_KEBASEN</v>
      </c>
      <c r="B3227" s="66" t="s">
        <v>1868</v>
      </c>
      <c r="C3227" s="66" t="s">
        <v>5784</v>
      </c>
      <c r="D3227" s="76" t="s">
        <v>5744</v>
      </c>
      <c r="E3227" s="66" t="s">
        <v>5786</v>
      </c>
      <c r="F3227" s="67">
        <v>11.25</v>
      </c>
      <c r="G3227" s="67">
        <v>-6.9157500000000001</v>
      </c>
      <c r="H3227" s="67">
        <v>109.129</v>
      </c>
      <c r="I3227" s="66" t="s">
        <v>5354</v>
      </c>
      <c r="J3227" s="67">
        <v>-6.87378</v>
      </c>
      <c r="K3227" s="67">
        <v>109.2512</v>
      </c>
    </row>
    <row r="3228" spans="1:11" ht="14.5">
      <c r="A3228" s="66" t="str">
        <f t="shared" si="50"/>
        <v>BGR TEMANGGUNG_KEBATURAN</v>
      </c>
      <c r="B3228" s="66" t="s">
        <v>1066</v>
      </c>
      <c r="C3228" s="66" t="s">
        <v>5784</v>
      </c>
      <c r="D3228" s="76" t="s">
        <v>5738</v>
      </c>
      <c r="E3228" s="66" t="s">
        <v>5786</v>
      </c>
      <c r="F3228" s="67">
        <v>9.3699999999999992</v>
      </c>
      <c r="G3228" s="67">
        <v>-7.1565899999999996</v>
      </c>
      <c r="H3228" s="67">
        <v>109.92400000000001</v>
      </c>
      <c r="I3228" s="66" t="s">
        <v>999</v>
      </c>
      <c r="J3228" s="67">
        <v>-7.2953299999999999</v>
      </c>
      <c r="K3228" s="67">
        <v>110.0787</v>
      </c>
    </row>
    <row r="3229" spans="1:11" ht="14.5">
      <c r="A3229" s="66" t="str">
        <f t="shared" si="50"/>
        <v>GPP PATI_KEBEN</v>
      </c>
      <c r="B3229" s="66" t="s">
        <v>3359</v>
      </c>
      <c r="C3229" s="66" t="s">
        <v>5784</v>
      </c>
      <c r="D3229" s="76" t="s">
        <v>5740</v>
      </c>
      <c r="E3229" s="66" t="s">
        <v>5786</v>
      </c>
      <c r="F3229" s="67">
        <v>16.66</v>
      </c>
      <c r="G3229" s="67">
        <v>-6.8862699999999997</v>
      </c>
      <c r="H3229" s="67">
        <v>111.057</v>
      </c>
      <c r="I3229" s="66" t="s">
        <v>3337</v>
      </c>
      <c r="J3229" s="67">
        <v>-6.7882499999999997</v>
      </c>
      <c r="K3229" s="67">
        <v>110.9785</v>
      </c>
    </row>
    <row r="3230" spans="1:11" ht="14.5">
      <c r="A3230" s="66" t="str">
        <f t="shared" si="50"/>
        <v>Temanggung_KEBLUKAN</v>
      </c>
      <c r="B3230" s="66" t="s">
        <v>5311</v>
      </c>
      <c r="C3230" s="66" t="s">
        <v>5784</v>
      </c>
      <c r="D3230" s="76" t="s">
        <v>5761</v>
      </c>
      <c r="E3230" s="66" t="s">
        <v>5786</v>
      </c>
      <c r="F3230" s="67">
        <v>9.5500000000000007</v>
      </c>
      <c r="G3230" s="67">
        <v>-7.2809900000000001</v>
      </c>
      <c r="H3230" s="67">
        <v>110.20699999999999</v>
      </c>
      <c r="I3230" s="66" t="s">
        <v>5294</v>
      </c>
      <c r="J3230" s="67">
        <v>-7.3036099999999999</v>
      </c>
      <c r="K3230" s="67">
        <v>110.15309999999999</v>
      </c>
    </row>
    <row r="3231" spans="1:11" ht="14.5">
      <c r="A3231" s="66" t="str">
        <f t="shared" si="50"/>
        <v>Purbalingga - Kebong_KEBOCORAN</v>
      </c>
      <c r="B3231" s="66" t="s">
        <v>4861</v>
      </c>
      <c r="C3231" s="66" t="s">
        <v>5784</v>
      </c>
      <c r="D3231" s="76" t="s">
        <v>5761</v>
      </c>
      <c r="E3231" s="66" t="s">
        <v>5786</v>
      </c>
      <c r="F3231" s="67">
        <v>9.3800000000000008</v>
      </c>
      <c r="G3231" s="67">
        <v>-7.3928200000000004</v>
      </c>
      <c r="H3231" s="67">
        <v>109.209</v>
      </c>
      <c r="I3231" s="66" t="s">
        <v>4781</v>
      </c>
      <c r="J3231" s="67">
        <v>-7.4033100000000003</v>
      </c>
      <c r="K3231" s="67">
        <v>109.3588</v>
      </c>
    </row>
    <row r="3232" spans="1:11" ht="14.5">
      <c r="A3232" s="66" t="str">
        <f t="shared" si="50"/>
        <v>Brebes 1 - Wonosari_KEBOGADUNG</v>
      </c>
      <c r="B3232" s="66" t="s">
        <v>1597</v>
      </c>
      <c r="C3232" s="66" t="s">
        <v>5784</v>
      </c>
      <c r="D3232" s="76" t="s">
        <v>5767</v>
      </c>
      <c r="E3232" s="66" t="s">
        <v>5786</v>
      </c>
      <c r="F3232" s="67">
        <v>20.92</v>
      </c>
      <c r="G3232" s="67">
        <v>-6.9459299999999997</v>
      </c>
      <c r="H3232" s="67">
        <v>109.023</v>
      </c>
      <c r="I3232" s="66" t="s">
        <v>1567</v>
      </c>
      <c r="J3232" s="67">
        <v>-6.86754</v>
      </c>
      <c r="K3232" s="67">
        <v>108.9863</v>
      </c>
    </row>
    <row r="3233" spans="1:11" ht="14.5">
      <c r="A3233" s="66" t="str">
        <f t="shared" si="50"/>
        <v>PML 1BEJI_KEBOJONGAN</v>
      </c>
      <c r="B3233" s="66" t="s">
        <v>4733</v>
      </c>
      <c r="C3233" s="66" t="s">
        <v>5784</v>
      </c>
      <c r="D3233" s="76" t="s">
        <v>5742</v>
      </c>
      <c r="E3233" s="66" t="s">
        <v>5786</v>
      </c>
      <c r="F3233" s="67">
        <v>15.73</v>
      </c>
      <c r="G3233" s="67">
        <v>-6.8614600000000001</v>
      </c>
      <c r="H3233" s="67">
        <v>109.506</v>
      </c>
      <c r="I3233" s="66" t="s">
        <v>4705</v>
      </c>
      <c r="J3233" s="67">
        <v>-6.8926100000000003</v>
      </c>
      <c r="K3233" s="67">
        <v>109.4507</v>
      </c>
    </row>
    <row r="3234" spans="1:11" ht="14.5">
      <c r="A3234" s="66" t="str">
        <f t="shared" si="50"/>
        <v>Kebumen - Purbowangi_KEBOKURA</v>
      </c>
      <c r="B3234" s="66" t="s">
        <v>4305</v>
      </c>
      <c r="C3234" s="66" t="s">
        <v>5784</v>
      </c>
      <c r="D3234" s="76" t="s">
        <v>5742</v>
      </c>
      <c r="E3234" s="66" t="s">
        <v>5786</v>
      </c>
      <c r="F3234" s="67">
        <v>9.3800000000000008</v>
      </c>
      <c r="G3234" s="67">
        <v>-7.6067099999999996</v>
      </c>
      <c r="H3234" s="67">
        <v>109.352</v>
      </c>
      <c r="I3234" s="66" t="s">
        <v>4274</v>
      </c>
      <c r="J3234" s="67">
        <v>-7.6099800000000002</v>
      </c>
      <c r="K3234" s="67">
        <v>109.48480000000001</v>
      </c>
    </row>
    <row r="3235" spans="1:11" ht="14.5">
      <c r="A3235" s="66" t="str">
        <f t="shared" si="50"/>
        <v>Pati - Juwana_KEBOLAMPANG</v>
      </c>
      <c r="B3235" s="66" t="s">
        <v>4508</v>
      </c>
      <c r="C3235" s="66" t="s">
        <v>5784</v>
      </c>
      <c r="D3235" s="76" t="s">
        <v>5742</v>
      </c>
      <c r="E3235" s="66" t="s">
        <v>5786</v>
      </c>
      <c r="F3235" s="67">
        <v>16.66</v>
      </c>
      <c r="G3235" s="67">
        <v>-6.8397100000000002</v>
      </c>
      <c r="H3235" s="67">
        <v>111.108</v>
      </c>
      <c r="I3235" s="66" t="s">
        <v>4458</v>
      </c>
      <c r="J3235" s="67">
        <v>-6.7296100000000001</v>
      </c>
      <c r="K3235" s="67">
        <v>111.1037</v>
      </c>
    </row>
    <row r="3236" spans="1:11" ht="14.5">
      <c r="A3236" s="66" t="str">
        <f t="shared" si="50"/>
        <v>Brebes 1 - Wonosari_KEBOLEDAN</v>
      </c>
      <c r="B3236" s="66" t="s">
        <v>1598</v>
      </c>
      <c r="C3236" s="66" t="s">
        <v>5784</v>
      </c>
      <c r="D3236" s="76" t="s">
        <v>5744</v>
      </c>
      <c r="E3236" s="66" t="s">
        <v>5786</v>
      </c>
      <c r="F3236" s="67">
        <v>20.92</v>
      </c>
      <c r="G3236" s="67">
        <v>-6.8558000000000003</v>
      </c>
      <c r="H3236" s="67">
        <v>108.998</v>
      </c>
      <c r="I3236" s="66" t="s">
        <v>1567</v>
      </c>
      <c r="J3236" s="67">
        <v>-6.86754</v>
      </c>
      <c r="K3236" s="67">
        <v>108.9863</v>
      </c>
    </row>
    <row r="3237" spans="1:11" ht="14.5">
      <c r="A3237" s="66" t="str">
        <f t="shared" si="50"/>
        <v>GPP KLATEN_KEBON</v>
      </c>
      <c r="B3237" s="66" t="s">
        <v>2984</v>
      </c>
      <c r="C3237" s="66" t="s">
        <v>5784</v>
      </c>
      <c r="D3237" s="76" t="s">
        <v>5741</v>
      </c>
      <c r="E3237" s="66" t="s">
        <v>5786</v>
      </c>
      <c r="F3237" s="67">
        <v>8.89</v>
      </c>
      <c r="G3237" s="67">
        <v>-7.7689599999999999</v>
      </c>
      <c r="H3237" s="67">
        <v>110.651</v>
      </c>
      <c r="I3237" s="66" t="s">
        <v>2894</v>
      </c>
      <c r="J3237" s="67">
        <v>-7.6692</v>
      </c>
      <c r="K3237" s="67">
        <v>110.6751</v>
      </c>
    </row>
    <row r="3238" spans="1:11" ht="14.5">
      <c r="A3238" s="66" t="str">
        <f t="shared" si="50"/>
        <v>Pemalang - Taman_KEBON GEDE</v>
      </c>
      <c r="B3238" s="66" t="s">
        <v>4675</v>
      </c>
      <c r="C3238" s="66" t="s">
        <v>5784</v>
      </c>
      <c r="D3238" s="76" t="s">
        <v>5743</v>
      </c>
      <c r="E3238" s="66" t="s">
        <v>5786</v>
      </c>
      <c r="F3238" s="67">
        <v>15.73</v>
      </c>
      <c r="G3238" s="67">
        <v>-7.0195400000000001</v>
      </c>
      <c r="H3238" s="67">
        <v>109.393</v>
      </c>
      <c r="I3238" s="66" t="s">
        <v>4660</v>
      </c>
      <c r="J3238" s="67">
        <v>-6.8936700000000002</v>
      </c>
      <c r="K3238" s="67">
        <v>109.4251</v>
      </c>
    </row>
    <row r="3239" spans="1:11" ht="14.5">
      <c r="A3239" s="66" t="str">
        <f t="shared" si="50"/>
        <v>Kendal - Wonorejo_KEBONADEM</v>
      </c>
      <c r="B3239" s="66" t="s">
        <v>4358</v>
      </c>
      <c r="C3239" s="66" t="s">
        <v>5784</v>
      </c>
      <c r="D3239" s="76" t="s">
        <v>5740</v>
      </c>
      <c r="E3239" s="66" t="s">
        <v>5786</v>
      </c>
      <c r="F3239" s="67">
        <v>16.97</v>
      </c>
      <c r="G3239" s="67">
        <v>-6.9514699999999996</v>
      </c>
      <c r="H3239" s="67">
        <v>110.235</v>
      </c>
      <c r="I3239" s="66" t="s">
        <v>4346</v>
      </c>
      <c r="J3239" s="67">
        <v>-6.9401299999999999</v>
      </c>
      <c r="K3239" s="67">
        <v>110.2557</v>
      </c>
    </row>
    <row r="3240" spans="1:11" ht="14.5">
      <c r="A3240" s="66" t="str">
        <f t="shared" si="50"/>
        <v>BGR NGADIROJO_KEBONAGUNG</v>
      </c>
      <c r="B3240" s="66" t="s">
        <v>634</v>
      </c>
      <c r="C3240" s="66" t="s">
        <v>5784</v>
      </c>
      <c r="D3240" s="76" t="s">
        <v>5738</v>
      </c>
      <c r="E3240" s="66" t="s">
        <v>5786</v>
      </c>
      <c r="F3240" s="67">
        <v>20.7</v>
      </c>
      <c r="G3240" s="67">
        <v>-7.8718500000000002</v>
      </c>
      <c r="H3240" s="67">
        <v>111.06100000000001</v>
      </c>
      <c r="I3240" s="66" t="s">
        <v>538</v>
      </c>
      <c r="J3240" s="67">
        <v>-7.8147399999999996</v>
      </c>
      <c r="K3240" s="67">
        <v>111.0005</v>
      </c>
    </row>
    <row r="3241" spans="1:11" ht="14.5">
      <c r="A3241" s="66" t="str">
        <f t="shared" si="50"/>
        <v>Brebes 1 - Wonosari_KEBONAGUNG</v>
      </c>
      <c r="B3241" s="66" t="s">
        <v>634</v>
      </c>
      <c r="C3241" s="66" t="s">
        <v>5784</v>
      </c>
      <c r="D3241" s="76" t="s">
        <v>5738</v>
      </c>
      <c r="E3241" s="66" t="s">
        <v>5786</v>
      </c>
      <c r="F3241" s="67">
        <v>20.92</v>
      </c>
      <c r="G3241" s="67">
        <v>-6.9600600000000004</v>
      </c>
      <c r="H3241" s="67">
        <v>109.024</v>
      </c>
      <c r="I3241" s="66" t="s">
        <v>1567</v>
      </c>
      <c r="J3241" s="67">
        <v>-6.86754</v>
      </c>
      <c r="K3241" s="67">
        <v>108.9863</v>
      </c>
    </row>
    <row r="3242" spans="1:11" ht="14.5">
      <c r="A3242" s="66" t="str">
        <f t="shared" si="50"/>
        <v>Demak 1 - Mranak_KEBONAGUNG</v>
      </c>
      <c r="B3242" s="66" t="s">
        <v>634</v>
      </c>
      <c r="C3242" s="66" t="s">
        <v>5784</v>
      </c>
      <c r="D3242" s="76" t="s">
        <v>5765</v>
      </c>
      <c r="E3242" s="66" t="s">
        <v>5786</v>
      </c>
      <c r="F3242" s="67">
        <v>26.27</v>
      </c>
      <c r="G3242" s="67">
        <v>-7.0178500000000001</v>
      </c>
      <c r="H3242" s="67">
        <v>110.696</v>
      </c>
      <c r="I3242" s="66" t="s">
        <v>1911</v>
      </c>
      <c r="J3242" s="67">
        <v>-6.8903100000000004</v>
      </c>
      <c r="K3242" s="67">
        <v>110.6673</v>
      </c>
    </row>
    <row r="3243" spans="1:11" ht="14.5">
      <c r="A3243" s="66" t="str">
        <f t="shared" si="50"/>
        <v>GPP MAGELANG_KEBONAGUNG</v>
      </c>
      <c r="B3243" s="66" t="s">
        <v>634</v>
      </c>
      <c r="C3243" s="66" t="s">
        <v>5784</v>
      </c>
      <c r="D3243" s="76" t="s">
        <v>5753</v>
      </c>
      <c r="E3243" s="66" t="s">
        <v>5786</v>
      </c>
      <c r="F3243" s="67">
        <v>7.61</v>
      </c>
      <c r="G3243" s="67">
        <v>-7.4620600000000001</v>
      </c>
      <c r="H3243" s="67">
        <v>110.15600000000001</v>
      </c>
      <c r="I3243" s="66" t="s">
        <v>3103</v>
      </c>
      <c r="J3243" s="67">
        <v>-7.3955399999999996</v>
      </c>
      <c r="K3243" s="67">
        <v>110.24469999999999</v>
      </c>
    </row>
    <row r="3244" spans="1:11" ht="14.5">
      <c r="A3244" s="66" t="str">
        <f t="shared" si="50"/>
        <v>GPP MAGELANG_KEBONAGUNG</v>
      </c>
      <c r="B3244" s="66" t="s">
        <v>634</v>
      </c>
      <c r="C3244" s="66" t="s">
        <v>5784</v>
      </c>
      <c r="D3244" s="76" t="s">
        <v>5737</v>
      </c>
      <c r="E3244" s="66" t="s">
        <v>5786</v>
      </c>
      <c r="F3244" s="67">
        <v>7.61</v>
      </c>
      <c r="G3244" s="67">
        <v>-7.4471299999999996</v>
      </c>
      <c r="H3244" s="67">
        <v>110.30200000000001</v>
      </c>
      <c r="I3244" s="66" t="s">
        <v>3103</v>
      </c>
      <c r="J3244" s="67">
        <v>-7.3955399999999996</v>
      </c>
      <c r="K3244" s="67">
        <v>110.24469999999999</v>
      </c>
    </row>
    <row r="3245" spans="1:11" ht="14.5">
      <c r="A3245" s="66" t="str">
        <f t="shared" si="50"/>
        <v>GPP MAGELANG_KEBONAGUNG</v>
      </c>
      <c r="B3245" s="66" t="s">
        <v>634</v>
      </c>
      <c r="C3245" s="66" t="s">
        <v>5784</v>
      </c>
      <c r="D3245" s="76" t="s">
        <v>5737</v>
      </c>
      <c r="E3245" s="66" t="s">
        <v>5786</v>
      </c>
      <c r="F3245" s="67">
        <v>10.51</v>
      </c>
      <c r="G3245" s="67">
        <v>-7.2600600000000002</v>
      </c>
      <c r="H3245" s="67">
        <v>110.298</v>
      </c>
      <c r="I3245" s="66" t="s">
        <v>3103</v>
      </c>
      <c r="J3245" s="67">
        <v>-7.3955399999999996</v>
      </c>
      <c r="K3245" s="67">
        <v>110.24469999999999</v>
      </c>
    </row>
    <row r="3246" spans="1:11" ht="14.5">
      <c r="A3246" s="66" t="str">
        <f t="shared" si="50"/>
        <v>GPP MAGELANG_KEBONAGUNG</v>
      </c>
      <c r="B3246" s="66" t="s">
        <v>634</v>
      </c>
      <c r="C3246" s="66" t="s">
        <v>5784</v>
      </c>
      <c r="D3246" s="76" t="s">
        <v>5756</v>
      </c>
      <c r="E3246" s="66" t="s">
        <v>5786</v>
      </c>
      <c r="F3246" s="67">
        <v>9.5500000000000007</v>
      </c>
      <c r="G3246" s="67">
        <v>-7.3781400000000001</v>
      </c>
      <c r="H3246" s="67">
        <v>110.19799999999999</v>
      </c>
      <c r="I3246" s="66" t="s">
        <v>3103</v>
      </c>
      <c r="J3246" s="67">
        <v>-7.3955399999999996</v>
      </c>
      <c r="K3246" s="67">
        <v>110.24469999999999</v>
      </c>
    </row>
    <row r="3247" spans="1:11" ht="14.5">
      <c r="A3247" s="66" t="str">
        <f t="shared" si="50"/>
        <v>GPP PEKALONGAN_KEBONAGUNG</v>
      </c>
      <c r="B3247" s="66" t="s">
        <v>634</v>
      </c>
      <c r="C3247" s="66" t="s">
        <v>5784</v>
      </c>
      <c r="D3247" s="76" t="s">
        <v>5750</v>
      </c>
      <c r="E3247" s="66" t="s">
        <v>5786</v>
      </c>
      <c r="F3247" s="67">
        <v>5.84</v>
      </c>
      <c r="G3247" s="67">
        <v>-7.0228799999999998</v>
      </c>
      <c r="H3247" s="67">
        <v>109.57</v>
      </c>
      <c r="I3247" s="66" t="s">
        <v>3376</v>
      </c>
      <c r="J3247" s="67">
        <v>-6.8898999999999999</v>
      </c>
      <c r="K3247" s="67">
        <v>109.6589</v>
      </c>
    </row>
    <row r="3248" spans="1:11" ht="14.5">
      <c r="A3248" s="66" t="str">
        <f t="shared" si="50"/>
        <v>GUDANG DEMAK 2_KEBONAGUNG</v>
      </c>
      <c r="B3248" s="66" t="s">
        <v>634</v>
      </c>
      <c r="C3248" s="66" t="s">
        <v>5784</v>
      </c>
      <c r="D3248" s="76" t="s">
        <v>5764</v>
      </c>
      <c r="E3248" s="66" t="s">
        <v>5786</v>
      </c>
      <c r="F3248" s="67">
        <v>53.45</v>
      </c>
      <c r="G3248" s="67">
        <v>-7.0765000000000002</v>
      </c>
      <c r="H3248" s="67">
        <v>110.586</v>
      </c>
      <c r="I3248" s="66" t="s">
        <v>4087</v>
      </c>
      <c r="J3248" s="67">
        <v>-7.0231700000000004</v>
      </c>
      <c r="K3248" s="67">
        <v>110.50660000000001</v>
      </c>
    </row>
    <row r="3249" spans="1:11" ht="14.5">
      <c r="A3249" s="66" t="str">
        <f t="shared" si="50"/>
        <v>Kendal - Wonorejo_KEBONAGUNG</v>
      </c>
      <c r="B3249" s="66" t="s">
        <v>634</v>
      </c>
      <c r="C3249" s="66" t="s">
        <v>5784</v>
      </c>
      <c r="D3249" s="76" t="s">
        <v>5759</v>
      </c>
      <c r="E3249" s="66" t="s">
        <v>5786</v>
      </c>
      <c r="F3249" s="67">
        <v>16.97</v>
      </c>
      <c r="G3249" s="67">
        <v>-6.9849899999999998</v>
      </c>
      <c r="H3249" s="67">
        <v>110.185</v>
      </c>
      <c r="I3249" s="66" t="s">
        <v>4346</v>
      </c>
      <c r="J3249" s="67">
        <v>-6.9401299999999999</v>
      </c>
      <c r="K3249" s="67">
        <v>110.2557</v>
      </c>
    </row>
    <row r="3250" spans="1:11" ht="14.5">
      <c r="A3250" s="66" t="str">
        <f t="shared" si="50"/>
        <v>Rembang-Tritunggal_KEBONAGUNG</v>
      </c>
      <c r="B3250" s="66" t="s">
        <v>634</v>
      </c>
      <c r="C3250" s="66" t="s">
        <v>5784</v>
      </c>
      <c r="D3250" s="76" t="s">
        <v>5744</v>
      </c>
      <c r="E3250" s="66" t="s">
        <v>5786</v>
      </c>
      <c r="F3250" s="67">
        <v>20.29</v>
      </c>
      <c r="G3250" s="67">
        <v>-6.7514099999999999</v>
      </c>
      <c r="H3250" s="67">
        <v>111.343</v>
      </c>
      <c r="I3250" s="66" t="s">
        <v>5002</v>
      </c>
      <c r="J3250" s="67">
        <v>-6.6992700000000003</v>
      </c>
      <c r="K3250" s="67">
        <v>111.39919999999999</v>
      </c>
    </row>
    <row r="3251" spans="1:11" ht="14.5">
      <c r="A3251" s="66" t="str">
        <f t="shared" si="50"/>
        <v>UPP SEMARANG_KEBONAGUNG</v>
      </c>
      <c r="B3251" s="66" t="s">
        <v>634</v>
      </c>
      <c r="C3251" s="66" t="s">
        <v>5784</v>
      </c>
      <c r="D3251" s="76" t="s">
        <v>5740</v>
      </c>
      <c r="E3251" s="66" t="s">
        <v>5786</v>
      </c>
      <c r="F3251" s="67">
        <v>1.22</v>
      </c>
      <c r="G3251" s="67">
        <v>-6.9731300000000003</v>
      </c>
      <c r="H3251" s="67">
        <v>110.43300000000001</v>
      </c>
      <c r="I3251" s="66" t="s">
        <v>5495</v>
      </c>
      <c r="J3251" s="67">
        <v>-6.9489400000000003</v>
      </c>
      <c r="K3251" s="67">
        <v>110.42059999999999</v>
      </c>
    </row>
    <row r="3252" spans="1:11" ht="14.5">
      <c r="A3252" s="66" t="str">
        <f t="shared" si="50"/>
        <v>GPP KLATEN_KEBONALAS</v>
      </c>
      <c r="B3252" s="66" t="s">
        <v>2985</v>
      </c>
      <c r="C3252" s="66" t="s">
        <v>5784</v>
      </c>
      <c r="D3252" s="76" t="s">
        <v>5751</v>
      </c>
      <c r="E3252" s="66" t="s">
        <v>5786</v>
      </c>
      <c r="F3252" s="67">
        <v>8.89</v>
      </c>
      <c r="G3252" s="67">
        <v>-7.6884199999999998</v>
      </c>
      <c r="H3252" s="67">
        <v>110.489</v>
      </c>
      <c r="I3252" s="66" t="s">
        <v>2894</v>
      </c>
      <c r="J3252" s="67">
        <v>-7.6692</v>
      </c>
      <c r="K3252" s="67">
        <v>110.6751</v>
      </c>
    </row>
    <row r="3253" spans="1:11" ht="14.5">
      <c r="A3253" s="66" t="str">
        <f t="shared" si="50"/>
        <v>Boyolali_KEBONAN</v>
      </c>
      <c r="B3253" s="66" t="s">
        <v>1446</v>
      </c>
      <c r="C3253" s="66" t="s">
        <v>5784</v>
      </c>
      <c r="D3253" s="76" t="s">
        <v>5757</v>
      </c>
      <c r="E3253" s="66" t="s">
        <v>5786</v>
      </c>
      <c r="F3253" s="67">
        <v>17.7</v>
      </c>
      <c r="G3253" s="67">
        <v>-7.3562900000000004</v>
      </c>
      <c r="H3253" s="67">
        <v>110.64100000000001</v>
      </c>
      <c r="I3253" s="66" t="s">
        <v>1370</v>
      </c>
      <c r="J3253" s="67">
        <v>-7.5381099999999996</v>
      </c>
      <c r="K3253" s="67">
        <v>110.6292</v>
      </c>
    </row>
    <row r="3254" spans="1:11" ht="14.5">
      <c r="A3254" s="66" t="str">
        <f t="shared" si="50"/>
        <v>GUDANG DEMAK 2_KEBONBATUR</v>
      </c>
      <c r="B3254" s="66" t="s">
        <v>4108</v>
      </c>
      <c r="C3254" s="66" t="s">
        <v>5784</v>
      </c>
      <c r="D3254" s="76" t="s">
        <v>5767</v>
      </c>
      <c r="E3254" s="66" t="s">
        <v>5786</v>
      </c>
      <c r="F3254" s="67">
        <v>26.27</v>
      </c>
      <c r="G3254" s="67">
        <v>-7.0539199999999997</v>
      </c>
      <c r="H3254" s="67">
        <v>110.49299999999999</v>
      </c>
      <c r="I3254" s="66" t="s">
        <v>4087</v>
      </c>
      <c r="J3254" s="67">
        <v>-7.0231700000000004</v>
      </c>
      <c r="K3254" s="67">
        <v>110.50660000000001</v>
      </c>
    </row>
    <row r="3255" spans="1:11" ht="14.5">
      <c r="A3255" s="66" t="str">
        <f t="shared" si="50"/>
        <v>Boyolali_KEBONBIMO</v>
      </c>
      <c r="B3255" s="66" t="s">
        <v>1447</v>
      </c>
      <c r="C3255" s="66" t="s">
        <v>5784</v>
      </c>
      <c r="D3255" s="76" t="s">
        <v>5737</v>
      </c>
      <c r="E3255" s="66" t="s">
        <v>5786</v>
      </c>
      <c r="F3255" s="67">
        <v>17.7</v>
      </c>
      <c r="G3255" s="67">
        <v>-7.4928800000000004</v>
      </c>
      <c r="H3255" s="67">
        <v>110.61499999999999</v>
      </c>
      <c r="I3255" s="66" t="s">
        <v>1370</v>
      </c>
      <c r="J3255" s="67">
        <v>-7.5381099999999996</v>
      </c>
      <c r="K3255" s="67">
        <v>110.6292</v>
      </c>
    </row>
    <row r="3256" spans="1:11" ht="14.5">
      <c r="A3256" s="66" t="str">
        <f t="shared" si="50"/>
        <v>BGR JENARSARI_KEBONDALEM</v>
      </c>
      <c r="B3256" s="66" t="s">
        <v>410</v>
      </c>
      <c r="C3256" s="66" t="s">
        <v>5784</v>
      </c>
      <c r="D3256" s="76" t="s">
        <v>5758</v>
      </c>
      <c r="E3256" s="66" t="s">
        <v>5786</v>
      </c>
      <c r="F3256" s="67">
        <v>9.3699999999999992</v>
      </c>
      <c r="G3256" s="67">
        <v>-6.9477200000000003</v>
      </c>
      <c r="H3256" s="67">
        <v>110.044</v>
      </c>
      <c r="I3256" s="66" t="s">
        <v>346</v>
      </c>
      <c r="J3256" s="67">
        <v>-6.95329</v>
      </c>
      <c r="K3256" s="67">
        <v>110.10129999999999</v>
      </c>
    </row>
    <row r="3257" spans="1:11" ht="14.5">
      <c r="A3257" s="66" t="str">
        <f t="shared" si="50"/>
        <v>BGR TEMANGGUNG_KEBONDALEM</v>
      </c>
      <c r="B3257" s="66" t="s">
        <v>410</v>
      </c>
      <c r="C3257" s="66" t="s">
        <v>5784</v>
      </c>
      <c r="D3257" s="76" t="s">
        <v>5762</v>
      </c>
      <c r="E3257" s="66" t="s">
        <v>5786</v>
      </c>
      <c r="F3257" s="67">
        <v>9.5500000000000007</v>
      </c>
      <c r="G3257" s="67">
        <v>-7.14316</v>
      </c>
      <c r="H3257" s="67">
        <v>110.08799999999999</v>
      </c>
      <c r="I3257" s="66" t="s">
        <v>999</v>
      </c>
      <c r="J3257" s="67">
        <v>-7.2953299999999999</v>
      </c>
      <c r="K3257" s="67">
        <v>110.0787</v>
      </c>
    </row>
    <row r="3258" spans="1:11" ht="14.5">
      <c r="A3258" s="66" t="str">
        <f t="shared" si="50"/>
        <v>GPP BANJARNEGARA_KEBONDALEM</v>
      </c>
      <c r="B3258" s="66" t="s">
        <v>410</v>
      </c>
      <c r="C3258" s="66" t="s">
        <v>5784</v>
      </c>
      <c r="D3258" s="76" t="s">
        <v>5755</v>
      </c>
      <c r="E3258" s="66" t="s">
        <v>5786</v>
      </c>
      <c r="F3258" s="67">
        <v>10.28</v>
      </c>
      <c r="G3258" s="67">
        <v>-7.47227</v>
      </c>
      <c r="H3258" s="67">
        <v>109.622</v>
      </c>
      <c r="I3258" s="66" t="s">
        <v>2357</v>
      </c>
      <c r="J3258" s="67">
        <v>-7.3905900000000004</v>
      </c>
      <c r="K3258" s="67">
        <v>109.7366</v>
      </c>
    </row>
    <row r="3259" spans="1:11" ht="14.5">
      <c r="A3259" s="66" t="str">
        <f t="shared" si="50"/>
        <v>GPP MAGELANG_KEBONDALEM</v>
      </c>
      <c r="B3259" s="66" t="s">
        <v>410</v>
      </c>
      <c r="C3259" s="66" t="s">
        <v>5784</v>
      </c>
      <c r="D3259" s="76" t="s">
        <v>5749</v>
      </c>
      <c r="E3259" s="66" t="s">
        <v>5786</v>
      </c>
      <c r="F3259" s="67">
        <v>10.51</v>
      </c>
      <c r="G3259" s="67">
        <v>-7.2778299999999998</v>
      </c>
      <c r="H3259" s="67">
        <v>110.346</v>
      </c>
      <c r="I3259" s="66" t="s">
        <v>3103</v>
      </c>
      <c r="J3259" s="67">
        <v>-7.3955399999999996</v>
      </c>
      <c r="K3259" s="67">
        <v>110.24469999999999</v>
      </c>
    </row>
    <row r="3260" spans="1:11" ht="14.5">
      <c r="A3260" s="66" t="str">
        <f t="shared" si="50"/>
        <v>GPP PURWOREJO_KEBONDALEM</v>
      </c>
      <c r="B3260" s="66" t="s">
        <v>410</v>
      </c>
      <c r="C3260" s="66" t="s">
        <v>5784</v>
      </c>
      <c r="D3260" s="76" t="s">
        <v>5744</v>
      </c>
      <c r="E3260" s="66" t="s">
        <v>5786</v>
      </c>
      <c r="F3260" s="67">
        <v>4.4400000000000004</v>
      </c>
      <c r="G3260" s="67">
        <v>-7.7698400000000003</v>
      </c>
      <c r="H3260" s="67">
        <v>109.904</v>
      </c>
      <c r="I3260" s="66" t="s">
        <v>3504</v>
      </c>
      <c r="J3260" s="67">
        <v>-7.7226800000000004</v>
      </c>
      <c r="K3260" s="67">
        <v>109.9468</v>
      </c>
    </row>
    <row r="3261" spans="1:11" ht="14.5">
      <c r="A3261" s="66" t="str">
        <f t="shared" si="50"/>
        <v>Kendal - Wonorejo_KEBONDALEM</v>
      </c>
      <c r="B3261" s="66" t="s">
        <v>410</v>
      </c>
      <c r="C3261" s="66" t="s">
        <v>5784</v>
      </c>
      <c r="D3261" s="76" t="s">
        <v>5762</v>
      </c>
      <c r="E3261" s="66" t="s">
        <v>5786</v>
      </c>
      <c r="F3261" s="67">
        <v>16.97</v>
      </c>
      <c r="G3261" s="67">
        <v>-6.9319600000000001</v>
      </c>
      <c r="H3261" s="67">
        <v>110.205</v>
      </c>
      <c r="I3261" s="66" t="s">
        <v>4346</v>
      </c>
      <c r="J3261" s="67">
        <v>-6.9401299999999999</v>
      </c>
      <c r="K3261" s="67">
        <v>110.2557</v>
      </c>
    </row>
    <row r="3262" spans="1:11" ht="14.5">
      <c r="A3262" s="66" t="str">
        <f t="shared" si="50"/>
        <v>Pemalang - Taman_KEBONDALEM</v>
      </c>
      <c r="B3262" s="66" t="s">
        <v>410</v>
      </c>
      <c r="C3262" s="66" t="s">
        <v>5784</v>
      </c>
      <c r="D3262" s="76" t="s">
        <v>5749</v>
      </c>
      <c r="E3262" s="66" t="s">
        <v>5786</v>
      </c>
      <c r="F3262" s="67">
        <v>15.73</v>
      </c>
      <c r="G3262" s="67">
        <v>-6.8998699999999999</v>
      </c>
      <c r="H3262" s="67">
        <v>109.376</v>
      </c>
      <c r="I3262" s="66" t="s">
        <v>4660</v>
      </c>
      <c r="J3262" s="67">
        <v>-6.8936700000000002</v>
      </c>
      <c r="K3262" s="67">
        <v>109.4251</v>
      </c>
    </row>
    <row r="3263" spans="1:11" ht="14.5">
      <c r="A3263" s="66" t="str">
        <f t="shared" si="50"/>
        <v>GPP KLATEN_KEBONDALEM KIDUL</v>
      </c>
      <c r="B3263" s="66" t="s">
        <v>2986</v>
      </c>
      <c r="C3263" s="66" t="s">
        <v>5784</v>
      </c>
      <c r="D3263" s="76" t="s">
        <v>5749</v>
      </c>
      <c r="E3263" s="66" t="s">
        <v>5786</v>
      </c>
      <c r="F3263" s="67">
        <v>8.89</v>
      </c>
      <c r="G3263" s="67">
        <v>-7.7598099999999999</v>
      </c>
      <c r="H3263" s="67">
        <v>110.5</v>
      </c>
      <c r="I3263" s="66" t="s">
        <v>2894</v>
      </c>
      <c r="J3263" s="67">
        <v>-7.6692</v>
      </c>
      <c r="K3263" s="67">
        <v>110.6751</v>
      </c>
    </row>
    <row r="3264" spans="1:11" ht="14.5">
      <c r="A3264" s="66" t="str">
        <f t="shared" si="50"/>
        <v>GPP KLATEN_KEBONDALEM LOR</v>
      </c>
      <c r="B3264" s="66" t="s">
        <v>2987</v>
      </c>
      <c r="C3264" s="66" t="s">
        <v>5784</v>
      </c>
      <c r="D3264" s="76" t="s">
        <v>5748</v>
      </c>
      <c r="E3264" s="66" t="s">
        <v>5786</v>
      </c>
      <c r="F3264" s="67">
        <v>8.89</v>
      </c>
      <c r="G3264" s="67">
        <v>-7.7268100000000004</v>
      </c>
      <c r="H3264" s="67">
        <v>110.501</v>
      </c>
      <c r="I3264" s="66" t="s">
        <v>2894</v>
      </c>
      <c r="J3264" s="67">
        <v>-7.6692</v>
      </c>
      <c r="K3264" s="67">
        <v>110.6751</v>
      </c>
    </row>
    <row r="3265" spans="1:11" ht="14.5">
      <c r="A3265" s="66" t="str">
        <f t="shared" si="50"/>
        <v>Semarang - Kalikuning_KEBONDOWO</v>
      </c>
      <c r="B3265" s="66" t="s">
        <v>5104</v>
      </c>
      <c r="C3265" s="66" t="s">
        <v>5784</v>
      </c>
      <c r="D3265" s="76" t="s">
        <v>5747</v>
      </c>
      <c r="E3265" s="66" t="s">
        <v>5786</v>
      </c>
      <c r="F3265" s="67">
        <v>10.51</v>
      </c>
      <c r="G3265" s="67">
        <v>-7.3073800000000002</v>
      </c>
      <c r="H3265" s="67">
        <v>110.4087</v>
      </c>
      <c r="I3265" s="66" t="s">
        <v>5061</v>
      </c>
      <c r="J3265" s="67">
        <v>-7.1833299999999998</v>
      </c>
      <c r="K3265" s="67">
        <v>110.4721</v>
      </c>
    </row>
    <row r="3266" spans="1:11" ht="14.5">
      <c r="A3266" s="66" t="str">
        <f t="shared" ref="A3266:A3329" si="51">CONCATENATE(I3266,"_",B3266)</f>
        <v>BGR JENARSARI_KEBONGEMBONG</v>
      </c>
      <c r="B3266" s="66" t="s">
        <v>411</v>
      </c>
      <c r="C3266" s="66" t="s">
        <v>5784</v>
      </c>
      <c r="D3266" s="76" t="s">
        <v>5757</v>
      </c>
      <c r="E3266" s="66" t="s">
        <v>5786</v>
      </c>
      <c r="F3266" s="67">
        <v>16.97</v>
      </c>
      <c r="G3266" s="67">
        <v>-7.0223100000000001</v>
      </c>
      <c r="H3266" s="67">
        <v>110.021</v>
      </c>
      <c r="I3266" s="66" t="s">
        <v>346</v>
      </c>
      <c r="J3266" s="67">
        <v>-6.95329</v>
      </c>
      <c r="K3266" s="67">
        <v>110.10129999999999</v>
      </c>
    </row>
    <row r="3267" spans="1:11" ht="14.5">
      <c r="A3267" s="66" t="str">
        <f t="shared" si="51"/>
        <v>Boyolali_KEBONGULO</v>
      </c>
      <c r="B3267" s="66" t="s">
        <v>1448</v>
      </c>
      <c r="C3267" s="66" t="s">
        <v>5784</v>
      </c>
      <c r="D3267" s="76" t="s">
        <v>5750</v>
      </c>
      <c r="E3267" s="66" t="s">
        <v>5786</v>
      </c>
      <c r="F3267" s="67">
        <v>17.7</v>
      </c>
      <c r="G3267" s="67">
        <v>-7.55288</v>
      </c>
      <c r="H3267" s="67">
        <v>110.56100000000001</v>
      </c>
      <c r="I3267" s="66" t="s">
        <v>1370</v>
      </c>
      <c r="J3267" s="67">
        <v>-7.5381099999999996</v>
      </c>
      <c r="K3267" s="67">
        <v>110.6292</v>
      </c>
    </row>
    <row r="3268" spans="1:11" ht="14.5">
      <c r="A3268" s="66" t="str">
        <f t="shared" si="51"/>
        <v>GPP PURWOREJO_KEBONGUNUNG</v>
      </c>
      <c r="B3268" s="66" t="s">
        <v>3642</v>
      </c>
      <c r="C3268" s="66" t="s">
        <v>5784</v>
      </c>
      <c r="D3268" s="76" t="s">
        <v>5750</v>
      </c>
      <c r="E3268" s="66" t="s">
        <v>5786</v>
      </c>
      <c r="F3268" s="67">
        <v>4.4400000000000004</v>
      </c>
      <c r="G3268" s="67">
        <v>-7.6540400000000002</v>
      </c>
      <c r="H3268" s="67">
        <v>110.048</v>
      </c>
      <c r="I3268" s="66" t="s">
        <v>3504</v>
      </c>
      <c r="J3268" s="67">
        <v>-7.7226800000000004</v>
      </c>
      <c r="K3268" s="67">
        <v>109.9468</v>
      </c>
    </row>
    <row r="3269" spans="1:11" ht="14.5">
      <c r="A3269" s="66" t="str">
        <f t="shared" si="51"/>
        <v>BGR JENARSARI_KEBONHARJO</v>
      </c>
      <c r="B3269" s="66" t="s">
        <v>412</v>
      </c>
      <c r="C3269" s="66" t="s">
        <v>5784</v>
      </c>
      <c r="D3269" s="76" t="s">
        <v>5761</v>
      </c>
      <c r="E3269" s="66" t="s">
        <v>5786</v>
      </c>
      <c r="F3269" s="67">
        <v>16.97</v>
      </c>
      <c r="G3269" s="67">
        <v>-6.9316700000000004</v>
      </c>
      <c r="H3269" s="67">
        <v>110.164</v>
      </c>
      <c r="I3269" s="66" t="s">
        <v>346</v>
      </c>
      <c r="J3269" s="67">
        <v>-6.95329</v>
      </c>
      <c r="K3269" s="67">
        <v>110.10129999999999</v>
      </c>
    </row>
    <row r="3270" spans="1:11" ht="14.5">
      <c r="A3270" s="66" t="str">
        <f t="shared" si="51"/>
        <v>GPP KLATEN_KEBONHARJO</v>
      </c>
      <c r="B3270" s="66" t="s">
        <v>412</v>
      </c>
      <c r="C3270" s="66" t="s">
        <v>5784</v>
      </c>
      <c r="D3270" s="76" t="s">
        <v>5758</v>
      </c>
      <c r="E3270" s="66" t="s">
        <v>5786</v>
      </c>
      <c r="F3270" s="67">
        <v>8.89</v>
      </c>
      <c r="G3270" s="67">
        <v>-7.60297</v>
      </c>
      <c r="H3270" s="67">
        <v>110.669</v>
      </c>
      <c r="I3270" s="66" t="s">
        <v>2894</v>
      </c>
      <c r="J3270" s="67">
        <v>-7.6692</v>
      </c>
      <c r="K3270" s="67">
        <v>110.6751</v>
      </c>
    </row>
    <row r="3271" spans="1:11" ht="14.5">
      <c r="A3271" s="66" t="str">
        <f t="shared" si="51"/>
        <v>BGR TEMANGGUNG_KEBONLEGI</v>
      </c>
      <c r="B3271" s="66" t="s">
        <v>1067</v>
      </c>
      <c r="C3271" s="66" t="s">
        <v>5784</v>
      </c>
      <c r="D3271" s="76" t="s">
        <v>5758</v>
      </c>
      <c r="E3271" s="66" t="s">
        <v>5786</v>
      </c>
      <c r="F3271" s="67">
        <v>7.61</v>
      </c>
      <c r="G3271" s="67">
        <v>-7.4051799999999997</v>
      </c>
      <c r="H3271" s="67">
        <v>110.098</v>
      </c>
      <c r="I3271" s="66" t="s">
        <v>999</v>
      </c>
      <c r="J3271" s="67">
        <v>-7.2953299999999999</v>
      </c>
      <c r="K3271" s="67">
        <v>110.0787</v>
      </c>
    </row>
    <row r="3272" spans="1:11" ht="14.5">
      <c r="A3272" s="66" t="str">
        <f t="shared" si="51"/>
        <v>UPP CILACAP_KEBONMANIS</v>
      </c>
      <c r="B3272" s="66" t="s">
        <v>5482</v>
      </c>
      <c r="C3272" s="66" t="s">
        <v>5784</v>
      </c>
      <c r="D3272" s="76" t="s">
        <v>5758</v>
      </c>
      <c r="E3272" s="66" t="s">
        <v>5786</v>
      </c>
      <c r="F3272" s="67">
        <v>20.29</v>
      </c>
      <c r="G3272" s="67">
        <v>-7.6940299999999997</v>
      </c>
      <c r="H3272" s="67">
        <v>109.036</v>
      </c>
      <c r="I3272" s="66" t="s">
        <v>5474</v>
      </c>
      <c r="J3272" s="67">
        <v>-7.7338300000000002</v>
      </c>
      <c r="K3272" s="67">
        <v>108.9927</v>
      </c>
    </row>
    <row r="3273" spans="1:11" ht="14.5">
      <c r="A3273" s="66" t="str">
        <f t="shared" si="51"/>
        <v>Blora 4 Ngawen_KEBONREJO</v>
      </c>
      <c r="B3273" s="66" t="s">
        <v>1305</v>
      </c>
      <c r="C3273" s="66" t="s">
        <v>5784</v>
      </c>
      <c r="D3273" s="76" t="s">
        <v>5742</v>
      </c>
      <c r="E3273" s="66" t="s">
        <v>5786</v>
      </c>
      <c r="F3273" s="67">
        <v>44.23</v>
      </c>
      <c r="G3273" s="67">
        <v>-7.01546</v>
      </c>
      <c r="H3273" s="67">
        <v>111.342</v>
      </c>
      <c r="I3273" s="66" t="s">
        <v>1251</v>
      </c>
      <c r="J3273" s="67">
        <v>-7.0247799999999998</v>
      </c>
      <c r="K3273" s="67">
        <v>111.2928</v>
      </c>
    </row>
    <row r="3274" spans="1:11" ht="14.5">
      <c r="A3274" s="66" t="str">
        <f t="shared" si="51"/>
        <v>GPP MAGELANG_KEBONREJO</v>
      </c>
      <c r="B3274" s="66" t="s">
        <v>1305</v>
      </c>
      <c r="C3274" s="66" t="s">
        <v>5784</v>
      </c>
      <c r="D3274" s="76" t="s">
        <v>5763</v>
      </c>
      <c r="E3274" s="66" t="s">
        <v>5786</v>
      </c>
      <c r="F3274" s="67">
        <v>7.61</v>
      </c>
      <c r="G3274" s="67">
        <v>-7.5672199999999998</v>
      </c>
      <c r="H3274" s="67">
        <v>110.137</v>
      </c>
      <c r="I3274" s="66" t="s">
        <v>3103</v>
      </c>
      <c r="J3274" s="67">
        <v>-7.3955399999999996</v>
      </c>
      <c r="K3274" s="67">
        <v>110.24469999999999</v>
      </c>
    </row>
    <row r="3275" spans="1:11" ht="14.5">
      <c r="A3275" s="66" t="str">
        <f t="shared" si="51"/>
        <v>GPP MAGELANG_KEBONREJO</v>
      </c>
      <c r="B3275" s="66" t="s">
        <v>1305</v>
      </c>
      <c r="C3275" s="66" t="s">
        <v>5784</v>
      </c>
      <c r="D3275" s="76" t="s">
        <v>5750</v>
      </c>
      <c r="E3275" s="66" t="s">
        <v>5786</v>
      </c>
      <c r="F3275" s="67">
        <v>7.61</v>
      </c>
      <c r="G3275" s="67">
        <v>-7.5047499999999996</v>
      </c>
      <c r="H3275" s="67">
        <v>110.282</v>
      </c>
      <c r="I3275" s="66" t="s">
        <v>3103</v>
      </c>
      <c r="J3275" s="67">
        <v>-7.3955399999999996</v>
      </c>
      <c r="K3275" s="67">
        <v>110.24469999999999</v>
      </c>
    </row>
    <row r="3276" spans="1:11" ht="14.5">
      <c r="A3276" s="66" t="str">
        <f t="shared" si="51"/>
        <v>Sragen 1 - Ngrampal_KEBONROMO</v>
      </c>
      <c r="B3276" s="66" t="s">
        <v>5177</v>
      </c>
      <c r="C3276" s="66" t="s">
        <v>5784</v>
      </c>
      <c r="D3276" s="76" t="s">
        <v>5765</v>
      </c>
      <c r="E3276" s="66" t="s">
        <v>5786</v>
      </c>
      <c r="F3276" s="67">
        <v>66.78</v>
      </c>
      <c r="G3276" s="67">
        <v>-7.3879599999999996</v>
      </c>
      <c r="H3276" s="67">
        <v>111.062</v>
      </c>
      <c r="I3276" s="66" t="s">
        <v>5161</v>
      </c>
      <c r="J3276" s="67">
        <v>-7.4020799999999998</v>
      </c>
      <c r="K3276" s="67">
        <v>111.0612</v>
      </c>
    </row>
    <row r="3277" spans="1:11" ht="14.5">
      <c r="A3277" s="66" t="str">
        <f t="shared" si="51"/>
        <v>Batang - Kasepuhan_KEBONROWOPUCANG</v>
      </c>
      <c r="B3277" s="66" t="s">
        <v>134</v>
      </c>
      <c r="C3277" s="66" t="s">
        <v>5784</v>
      </c>
      <c r="D3277" s="76" t="s">
        <v>5739</v>
      </c>
      <c r="E3277" s="66" t="s">
        <v>5786</v>
      </c>
      <c r="F3277" s="67">
        <v>5.84</v>
      </c>
      <c r="G3277" s="67">
        <v>-6.9637799999999999</v>
      </c>
      <c r="H3277" s="67">
        <v>109.682</v>
      </c>
      <c r="I3277" s="66" t="s">
        <v>54</v>
      </c>
      <c r="J3277" s="67">
        <v>-6.9040600000000003</v>
      </c>
      <c r="K3277" s="67">
        <v>109.7085</v>
      </c>
    </row>
    <row r="3278" spans="1:11" ht="14.5">
      <c r="A3278" s="66" t="str">
        <f t="shared" si="51"/>
        <v>Batang - Kasepuhan_KEBONSARI</v>
      </c>
      <c r="B3278" s="66" t="s">
        <v>135</v>
      </c>
      <c r="C3278" s="66" t="s">
        <v>5784</v>
      </c>
      <c r="D3278" s="76" t="s">
        <v>5762</v>
      </c>
      <c r="E3278" s="66" t="s">
        <v>5786</v>
      </c>
      <c r="F3278" s="67">
        <v>5.84</v>
      </c>
      <c r="G3278" s="67">
        <v>-6.9537199999999997</v>
      </c>
      <c r="H3278" s="67">
        <v>109.679</v>
      </c>
      <c r="I3278" s="66" t="s">
        <v>54</v>
      </c>
      <c r="J3278" s="67">
        <v>-6.9040600000000003</v>
      </c>
      <c r="K3278" s="67">
        <v>109.7085</v>
      </c>
    </row>
    <row r="3279" spans="1:11" ht="14.5">
      <c r="A3279" s="66" t="str">
        <f t="shared" si="51"/>
        <v>BGR JENARSARI_KEBONSARI</v>
      </c>
      <c r="B3279" s="66" t="s">
        <v>135</v>
      </c>
      <c r="C3279" s="66" t="s">
        <v>5784</v>
      </c>
      <c r="D3279" s="76" t="s">
        <v>5752</v>
      </c>
      <c r="E3279" s="66" t="s">
        <v>5786</v>
      </c>
      <c r="F3279" s="67">
        <v>16.97</v>
      </c>
      <c r="G3279" s="67">
        <v>-6.9264999999999999</v>
      </c>
      <c r="H3279" s="67">
        <v>110.074</v>
      </c>
      <c r="I3279" s="66" t="s">
        <v>346</v>
      </c>
      <c r="J3279" s="67">
        <v>-6.95329</v>
      </c>
      <c r="K3279" s="67">
        <v>110.10129999999999</v>
      </c>
    </row>
    <row r="3280" spans="1:11" ht="14.5">
      <c r="A3280" s="66" t="str">
        <f t="shared" si="51"/>
        <v>BGR TEMANGGUNG_KEBONSARI</v>
      </c>
      <c r="B3280" s="66" t="s">
        <v>135</v>
      </c>
      <c r="C3280" s="66" t="s">
        <v>5784</v>
      </c>
      <c r="D3280" s="76" t="s">
        <v>5744</v>
      </c>
      <c r="E3280" s="66" t="s">
        <v>5786</v>
      </c>
      <c r="F3280" s="67">
        <v>9.5500000000000007</v>
      </c>
      <c r="G3280" s="67">
        <v>-7.2040800000000003</v>
      </c>
      <c r="H3280" s="67">
        <v>110.02800000000001</v>
      </c>
      <c r="I3280" s="66" t="s">
        <v>999</v>
      </c>
      <c r="J3280" s="67">
        <v>-7.2953299999999999</v>
      </c>
      <c r="K3280" s="67">
        <v>110.0787</v>
      </c>
    </row>
    <row r="3281" spans="1:11" ht="14.5">
      <c r="A3281" s="66" t="str">
        <f t="shared" si="51"/>
        <v>Demak 1 - Mranak_KEBONSARI</v>
      </c>
      <c r="B3281" s="66" t="s">
        <v>135</v>
      </c>
      <c r="C3281" s="66" t="s">
        <v>5784</v>
      </c>
      <c r="D3281" s="76" t="s">
        <v>5741</v>
      </c>
      <c r="E3281" s="66" t="s">
        <v>5786</v>
      </c>
      <c r="F3281" s="67">
        <v>26.27</v>
      </c>
      <c r="G3281" s="67">
        <v>-6.94618</v>
      </c>
      <c r="H3281" s="67">
        <v>110.73399999999999</v>
      </c>
      <c r="I3281" s="66" t="s">
        <v>1911</v>
      </c>
      <c r="J3281" s="67">
        <v>-6.8903100000000004</v>
      </c>
      <c r="K3281" s="67">
        <v>110.6673</v>
      </c>
    </row>
    <row r="3282" spans="1:11" ht="14.5">
      <c r="A3282" s="66" t="str">
        <f t="shared" si="51"/>
        <v>GPP KEBUMEN_KEBONSARI</v>
      </c>
      <c r="B3282" s="66" t="s">
        <v>135</v>
      </c>
      <c r="C3282" s="66" t="s">
        <v>5784</v>
      </c>
      <c r="D3282" s="76" t="s">
        <v>5737</v>
      </c>
      <c r="E3282" s="66" t="s">
        <v>5786</v>
      </c>
      <c r="F3282" s="67">
        <v>15.69</v>
      </c>
      <c r="G3282" s="67">
        <v>-7.7225999999999999</v>
      </c>
      <c r="H3282" s="67">
        <v>109.599</v>
      </c>
      <c r="I3282" s="66" t="s">
        <v>2714</v>
      </c>
      <c r="J3282" s="67">
        <v>-7.6109200000000001</v>
      </c>
      <c r="K3282" s="67">
        <v>109.5078</v>
      </c>
    </row>
    <row r="3283" spans="1:11" ht="14.5">
      <c r="A3283" s="66" t="str">
        <f t="shared" si="51"/>
        <v>GPP MAGELANG_KEBONSARI</v>
      </c>
      <c r="B3283" s="66" t="s">
        <v>135</v>
      </c>
      <c r="C3283" s="66" t="s">
        <v>5784</v>
      </c>
      <c r="D3283" s="76" t="s">
        <v>5764</v>
      </c>
      <c r="E3283" s="66" t="s">
        <v>5786</v>
      </c>
      <c r="F3283" s="67">
        <v>7.61</v>
      </c>
      <c r="G3283" s="67">
        <v>-7.5980600000000003</v>
      </c>
      <c r="H3283" s="67">
        <v>110.161</v>
      </c>
      <c r="I3283" s="66" t="s">
        <v>3103</v>
      </c>
      <c r="J3283" s="67">
        <v>-7.3955399999999996</v>
      </c>
      <c r="K3283" s="67">
        <v>110.24469999999999</v>
      </c>
    </row>
    <row r="3284" spans="1:11" ht="14.5">
      <c r="A3284" s="66" t="str">
        <f t="shared" si="51"/>
        <v>GPP PURWOREJO_KEBONSARI</v>
      </c>
      <c r="B3284" s="66" t="s">
        <v>135</v>
      </c>
      <c r="C3284" s="66" t="s">
        <v>5784</v>
      </c>
      <c r="D3284" s="76" t="s">
        <v>5742</v>
      </c>
      <c r="E3284" s="66" t="s">
        <v>5786</v>
      </c>
      <c r="F3284" s="67">
        <v>4.4400000000000004</v>
      </c>
      <c r="G3284" s="67">
        <v>-7.8560800000000004</v>
      </c>
      <c r="H3284" s="67">
        <v>110.018</v>
      </c>
      <c r="I3284" s="66" t="s">
        <v>3504</v>
      </c>
      <c r="J3284" s="67">
        <v>-7.7226800000000004</v>
      </c>
      <c r="K3284" s="67">
        <v>109.9468</v>
      </c>
    </row>
    <row r="3285" spans="1:11" ht="14.5">
      <c r="A3285" s="66" t="str">
        <f t="shared" si="51"/>
        <v>Temanggung_KEBONSARI</v>
      </c>
      <c r="B3285" s="66" t="s">
        <v>135</v>
      </c>
      <c r="C3285" s="66" t="s">
        <v>5784</v>
      </c>
      <c r="D3285" s="76" t="s">
        <v>5742</v>
      </c>
      <c r="E3285" s="66" t="s">
        <v>5786</v>
      </c>
      <c r="F3285" s="67">
        <v>9.5500000000000007</v>
      </c>
      <c r="G3285" s="67">
        <v>-7.3094799999999998</v>
      </c>
      <c r="H3285" s="67">
        <v>110.158</v>
      </c>
      <c r="I3285" s="66" t="s">
        <v>5294</v>
      </c>
      <c r="J3285" s="67">
        <v>-7.3036099999999999</v>
      </c>
      <c r="K3285" s="67">
        <v>110.15309999999999</v>
      </c>
    </row>
    <row r="3286" spans="1:11" ht="14.5">
      <c r="A3286" s="66" t="str">
        <f t="shared" si="51"/>
        <v>Pati - Juwana_KEBONTURI</v>
      </c>
      <c r="B3286" s="66" t="s">
        <v>4509</v>
      </c>
      <c r="C3286" s="66" t="s">
        <v>5784</v>
      </c>
      <c r="D3286" s="76" t="s">
        <v>5752</v>
      </c>
      <c r="E3286" s="66" t="s">
        <v>5786</v>
      </c>
      <c r="F3286" s="67">
        <v>16.66</v>
      </c>
      <c r="G3286" s="67">
        <v>-6.7599299999999998</v>
      </c>
      <c r="H3286" s="67">
        <v>111.18600000000001</v>
      </c>
      <c r="I3286" s="66" t="s">
        <v>4458</v>
      </c>
      <c r="J3286" s="67">
        <v>-6.7296100000000001</v>
      </c>
      <c r="K3286" s="67">
        <v>111.1037</v>
      </c>
    </row>
    <row r="3287" spans="1:11" ht="14.5">
      <c r="A3287" s="66" t="str">
        <f t="shared" si="51"/>
        <v>Batang - Kasepuhan_KEBORANGAN</v>
      </c>
      <c r="B3287" s="66" t="s">
        <v>136</v>
      </c>
      <c r="C3287" s="66" t="s">
        <v>5784</v>
      </c>
      <c r="D3287" s="76" t="s">
        <v>5742</v>
      </c>
      <c r="E3287" s="66" t="s">
        <v>5786</v>
      </c>
      <c r="F3287" s="67">
        <v>9.3699999999999992</v>
      </c>
      <c r="G3287" s="67">
        <v>-6.98447</v>
      </c>
      <c r="H3287" s="67">
        <v>109.89700000000001</v>
      </c>
      <c r="I3287" s="66" t="s">
        <v>54</v>
      </c>
      <c r="J3287" s="67">
        <v>-6.9040600000000003</v>
      </c>
      <c r="K3287" s="67">
        <v>109.7085</v>
      </c>
    </row>
    <row r="3288" spans="1:11" ht="14.5">
      <c r="A3288" s="66" t="str">
        <f t="shared" si="51"/>
        <v>Pati - Juwana_KEBOROMO</v>
      </c>
      <c r="B3288" s="66" t="s">
        <v>4510</v>
      </c>
      <c r="C3288" s="66" t="s">
        <v>5784</v>
      </c>
      <c r="D3288" s="76" t="s">
        <v>5749</v>
      </c>
      <c r="E3288" s="66" t="s">
        <v>5786</v>
      </c>
      <c r="F3288" s="67">
        <v>16.66</v>
      </c>
      <c r="G3288" s="67">
        <v>-6.5413199999999998</v>
      </c>
      <c r="H3288" s="67">
        <v>111.05</v>
      </c>
      <c r="I3288" s="66" t="s">
        <v>4458</v>
      </c>
      <c r="J3288" s="67">
        <v>-6.7296100000000001</v>
      </c>
      <c r="K3288" s="67">
        <v>111.1037</v>
      </c>
    </row>
    <row r="3289" spans="1:11" ht="14.5">
      <c r="A3289" s="66" t="str">
        <f t="shared" si="51"/>
        <v>Boyolali_KEBOWAN</v>
      </c>
      <c r="B3289" s="66" t="s">
        <v>1449</v>
      </c>
      <c r="C3289" s="66" t="s">
        <v>5784</v>
      </c>
      <c r="D3289" s="76" t="s">
        <v>5742</v>
      </c>
      <c r="E3289" s="66" t="s">
        <v>5786</v>
      </c>
      <c r="F3289" s="67">
        <v>10.51</v>
      </c>
      <c r="G3289" s="67">
        <v>-7.3790500000000003</v>
      </c>
      <c r="H3289" s="67">
        <v>110.55200000000001</v>
      </c>
      <c r="I3289" s="66" t="s">
        <v>1370</v>
      </c>
      <c r="J3289" s="67">
        <v>-7.5381099999999996</v>
      </c>
      <c r="K3289" s="67">
        <v>110.6292</v>
      </c>
    </row>
    <row r="3290" spans="1:11" ht="14.5">
      <c r="A3290" s="66" t="str">
        <f t="shared" si="51"/>
        <v>Pati - Juwana_KEBOWAN</v>
      </c>
      <c r="B3290" s="66" t="s">
        <v>1449</v>
      </c>
      <c r="C3290" s="66" t="s">
        <v>5784</v>
      </c>
      <c r="D3290" s="76" t="s">
        <v>5758</v>
      </c>
      <c r="E3290" s="66" t="s">
        <v>5786</v>
      </c>
      <c r="F3290" s="67">
        <v>16.66</v>
      </c>
      <c r="G3290" s="67">
        <v>-6.8178999999999998</v>
      </c>
      <c r="H3290" s="67">
        <v>111.092</v>
      </c>
      <c r="I3290" s="66" t="s">
        <v>4458</v>
      </c>
      <c r="J3290" s="67">
        <v>-6.7296100000000001</v>
      </c>
      <c r="K3290" s="67">
        <v>111.1037</v>
      </c>
    </row>
    <row r="3291" spans="1:11" ht="14.5">
      <c r="A3291" s="66" t="str">
        <f t="shared" si="51"/>
        <v>Wonosobo - Leksono_KEBRENGAN</v>
      </c>
      <c r="B3291" s="66" t="s">
        <v>5619</v>
      </c>
      <c r="C3291" s="66" t="s">
        <v>5784</v>
      </c>
      <c r="D3291" s="76" t="s">
        <v>5761</v>
      </c>
      <c r="E3291" s="66" t="s">
        <v>5786</v>
      </c>
      <c r="F3291" s="67">
        <v>7.7</v>
      </c>
      <c r="G3291" s="67">
        <v>-7.29758</v>
      </c>
      <c r="H3291" s="67">
        <v>109.89700000000001</v>
      </c>
      <c r="I3291" s="66" t="s">
        <v>5583</v>
      </c>
      <c r="J3291" s="67">
        <v>-7.4236599999999999</v>
      </c>
      <c r="K3291" s="67">
        <v>109.8591</v>
      </c>
    </row>
    <row r="3292" spans="1:11" ht="14.5">
      <c r="A3292" s="66" t="str">
        <f t="shared" si="51"/>
        <v>GPP KEBUMEN_KEBULUSAN</v>
      </c>
      <c r="B3292" s="66" t="s">
        <v>2786</v>
      </c>
      <c r="C3292" s="66" t="s">
        <v>5784</v>
      </c>
      <c r="D3292" s="76" t="s">
        <v>5754</v>
      </c>
      <c r="E3292" s="66" t="s">
        <v>5786</v>
      </c>
      <c r="F3292" s="67">
        <v>15.69</v>
      </c>
      <c r="G3292" s="67">
        <v>-7.6721500000000002</v>
      </c>
      <c r="H3292" s="67">
        <v>109.63</v>
      </c>
      <c r="I3292" s="66" t="s">
        <v>2714</v>
      </c>
      <c r="J3292" s="67">
        <v>-7.6109200000000001</v>
      </c>
      <c r="K3292" s="67">
        <v>109.5078</v>
      </c>
    </row>
    <row r="3293" spans="1:11" ht="14.5">
      <c r="A3293" s="66" t="str">
        <f t="shared" si="51"/>
        <v>Batang - Kasepuhan_KEBUMEN</v>
      </c>
      <c r="B3293" s="66" t="s">
        <v>137</v>
      </c>
      <c r="C3293" s="66" t="s">
        <v>5784</v>
      </c>
      <c r="D3293" s="76" t="s">
        <v>5750</v>
      </c>
      <c r="E3293" s="66" t="s">
        <v>5786</v>
      </c>
      <c r="F3293" s="67">
        <v>9.3699999999999992</v>
      </c>
      <c r="G3293" s="67">
        <v>-6.9842899999999997</v>
      </c>
      <c r="H3293" s="67">
        <v>109.82</v>
      </c>
      <c r="I3293" s="66" t="s">
        <v>54</v>
      </c>
      <c r="J3293" s="67">
        <v>-6.9040600000000003</v>
      </c>
      <c r="K3293" s="67">
        <v>109.7085</v>
      </c>
    </row>
    <row r="3294" spans="1:11" ht="14.5">
      <c r="A3294" s="66" t="str">
        <f t="shared" si="51"/>
        <v>BGR JENARSARI_KEBUMEN</v>
      </c>
      <c r="B3294" s="66" t="s">
        <v>137</v>
      </c>
      <c r="C3294" s="66" t="s">
        <v>5784</v>
      </c>
      <c r="D3294" s="76" t="s">
        <v>5755</v>
      </c>
      <c r="E3294" s="66" t="s">
        <v>5786</v>
      </c>
      <c r="F3294" s="67">
        <v>16.97</v>
      </c>
      <c r="G3294" s="67">
        <v>-7.0821300000000003</v>
      </c>
      <c r="H3294" s="67">
        <v>110.041</v>
      </c>
      <c r="I3294" s="66" t="s">
        <v>346</v>
      </c>
      <c r="J3294" s="67">
        <v>-6.95329</v>
      </c>
      <c r="K3294" s="67">
        <v>110.10129999999999</v>
      </c>
    </row>
    <row r="3295" spans="1:11" ht="14.5">
      <c r="A3295" s="66" t="str">
        <f t="shared" si="51"/>
        <v>BGR JENARSARI_KEBUMEN</v>
      </c>
      <c r="B3295" s="66" t="s">
        <v>137</v>
      </c>
      <c r="C3295" s="66" t="s">
        <v>5784</v>
      </c>
      <c r="D3295" s="76" t="s">
        <v>5757</v>
      </c>
      <c r="E3295" s="66" t="s">
        <v>5786</v>
      </c>
      <c r="F3295" s="67">
        <v>9.3699999999999992</v>
      </c>
      <c r="G3295" s="67">
        <v>-7.0117000000000003</v>
      </c>
      <c r="H3295" s="67">
        <v>109.97799999999999</v>
      </c>
      <c r="I3295" s="66" t="s">
        <v>346</v>
      </c>
      <c r="J3295" s="67">
        <v>-6.95329</v>
      </c>
      <c r="K3295" s="67">
        <v>110.10129999999999</v>
      </c>
    </row>
    <row r="3296" spans="1:11" ht="14.5">
      <c r="A3296" s="66" t="str">
        <f t="shared" si="51"/>
        <v>GPP KEBUMEN_KEBUMEN</v>
      </c>
      <c r="B3296" s="66" t="s">
        <v>137</v>
      </c>
      <c r="C3296" s="66" t="s">
        <v>5784</v>
      </c>
      <c r="D3296" s="76" t="s">
        <v>5761</v>
      </c>
      <c r="E3296" s="66" t="s">
        <v>5786</v>
      </c>
      <c r="F3296" s="67">
        <v>15.69</v>
      </c>
      <c r="G3296" s="67">
        <v>-7.6717700000000004</v>
      </c>
      <c r="H3296" s="67">
        <v>109.66</v>
      </c>
      <c r="I3296" s="66" t="s">
        <v>2714</v>
      </c>
      <c r="J3296" s="67">
        <v>-7.6109200000000001</v>
      </c>
      <c r="K3296" s="67">
        <v>109.5078</v>
      </c>
    </row>
    <row r="3297" spans="1:11" ht="14.5">
      <c r="A3297" s="66" t="str">
        <f t="shared" si="51"/>
        <v>GPP MAGELANG_KEBUMEN</v>
      </c>
      <c r="B3297" s="66" t="s">
        <v>137</v>
      </c>
      <c r="C3297" s="66" t="s">
        <v>5784</v>
      </c>
      <c r="D3297" s="76" t="s">
        <v>5762</v>
      </c>
      <c r="E3297" s="66" t="s">
        <v>5786</v>
      </c>
      <c r="F3297" s="67">
        <v>9.5500000000000007</v>
      </c>
      <c r="G3297" s="67">
        <v>-7.3586200000000002</v>
      </c>
      <c r="H3297" s="67">
        <v>110.27200000000001</v>
      </c>
      <c r="I3297" s="66" t="s">
        <v>3103</v>
      </c>
      <c r="J3297" s="67">
        <v>-7.3955399999999996</v>
      </c>
      <c r="K3297" s="67">
        <v>110.24469999999999</v>
      </c>
    </row>
    <row r="3298" spans="1:11" ht="14.5">
      <c r="A3298" s="66" t="str">
        <f t="shared" si="51"/>
        <v>Purbalingga - Kebong_KEBUMEN</v>
      </c>
      <c r="B3298" s="66" t="s">
        <v>137</v>
      </c>
      <c r="C3298" s="66" t="s">
        <v>5784</v>
      </c>
      <c r="D3298" s="76" t="s">
        <v>5748</v>
      </c>
      <c r="E3298" s="66" t="s">
        <v>5786</v>
      </c>
      <c r="F3298" s="67">
        <v>9.3800000000000008</v>
      </c>
      <c r="G3298" s="67">
        <v>-7.3654000000000002</v>
      </c>
      <c r="H3298" s="67">
        <v>109.22499999999999</v>
      </c>
      <c r="I3298" s="66" t="s">
        <v>4781</v>
      </c>
      <c r="J3298" s="67">
        <v>-7.4033100000000003</v>
      </c>
      <c r="K3298" s="67">
        <v>109.3588</v>
      </c>
    </row>
    <row r="3299" spans="1:11" ht="14.5">
      <c r="A3299" s="66" t="str">
        <f t="shared" si="51"/>
        <v>Semarang - Kalikuning_KEBUMEN</v>
      </c>
      <c r="B3299" s="66" t="s">
        <v>137</v>
      </c>
      <c r="C3299" s="66" t="s">
        <v>5784</v>
      </c>
      <c r="D3299" s="76" t="s">
        <v>5755</v>
      </c>
      <c r="E3299" s="66" t="s">
        <v>5786</v>
      </c>
      <c r="F3299" s="67">
        <v>10.51</v>
      </c>
      <c r="G3299" s="67">
        <v>-7.3327400000000003</v>
      </c>
      <c r="H3299" s="67">
        <v>110.43600000000001</v>
      </c>
      <c r="I3299" s="66" t="s">
        <v>5061</v>
      </c>
      <c r="J3299" s="67">
        <v>-7.1833299999999998</v>
      </c>
      <c r="K3299" s="67">
        <v>110.4721</v>
      </c>
    </row>
    <row r="3300" spans="1:11" ht="14.5">
      <c r="A3300" s="66" t="str">
        <f t="shared" si="51"/>
        <v>GPP PURWOREJO_KEBURUHAN</v>
      </c>
      <c r="B3300" s="66" t="s">
        <v>3643</v>
      </c>
      <c r="C3300" s="66" t="s">
        <v>5784</v>
      </c>
      <c r="D3300" s="76" t="s">
        <v>5759</v>
      </c>
      <c r="E3300" s="66" t="s">
        <v>5786</v>
      </c>
      <c r="F3300" s="67">
        <v>4.4400000000000004</v>
      </c>
      <c r="G3300" s="67">
        <v>-7.8479999999999999</v>
      </c>
      <c r="H3300" s="67">
        <v>109.917</v>
      </c>
      <c r="I3300" s="66" t="s">
        <v>3504</v>
      </c>
      <c r="J3300" s="67">
        <v>-7.7226800000000004</v>
      </c>
      <c r="K3300" s="67">
        <v>109.9468</v>
      </c>
    </row>
    <row r="3301" spans="1:11" ht="14.5">
      <c r="A3301" s="66" t="str">
        <f t="shared" si="51"/>
        <v>GPP PURWOREJO_KEBURUSAN</v>
      </c>
      <c r="B3301" s="66" t="s">
        <v>3644</v>
      </c>
      <c r="C3301" s="66" t="s">
        <v>5784</v>
      </c>
      <c r="D3301" s="76" t="s">
        <v>5741</v>
      </c>
      <c r="E3301" s="66" t="s">
        <v>5786</v>
      </c>
      <c r="F3301" s="67">
        <v>4.4400000000000004</v>
      </c>
      <c r="G3301" s="67">
        <v>-7.69374</v>
      </c>
      <c r="H3301" s="67">
        <v>109.81399999999999</v>
      </c>
      <c r="I3301" s="66" t="s">
        <v>3504</v>
      </c>
      <c r="J3301" s="67">
        <v>-7.7226800000000004</v>
      </c>
      <c r="K3301" s="67">
        <v>109.9468</v>
      </c>
    </row>
    <row r="3302" spans="1:11" ht="14.5">
      <c r="A3302" s="66" t="str">
        <f t="shared" si="51"/>
        <v>BGR PURBALINGGA_KEBUTUH</v>
      </c>
      <c r="B3302" s="66" t="s">
        <v>901</v>
      </c>
      <c r="C3302" s="66" t="s">
        <v>5784</v>
      </c>
      <c r="D3302" s="76" t="s">
        <v>5743</v>
      </c>
      <c r="E3302" s="66" t="s">
        <v>5786</v>
      </c>
      <c r="F3302" s="67">
        <v>7.6</v>
      </c>
      <c r="G3302" s="67">
        <v>-7.4236599999999999</v>
      </c>
      <c r="H3302" s="67">
        <v>109.47199999999999</v>
      </c>
      <c r="I3302" s="66" t="s">
        <v>856</v>
      </c>
      <c r="J3302" s="67">
        <v>-7.4180900000000003</v>
      </c>
      <c r="K3302" s="67">
        <v>109.37690000000001</v>
      </c>
    </row>
    <row r="3303" spans="1:11" ht="14.5">
      <c r="A3303" s="66" t="str">
        <f t="shared" si="51"/>
        <v>GPP BANJARNEGARA_KEBUTUHDUWUR</v>
      </c>
      <c r="B3303" s="66" t="s">
        <v>2416</v>
      </c>
      <c r="C3303" s="66" t="s">
        <v>5784</v>
      </c>
      <c r="D3303" s="76" t="s">
        <v>5754</v>
      </c>
      <c r="E3303" s="66" t="s">
        <v>5786</v>
      </c>
      <c r="F3303" s="67">
        <v>10.28</v>
      </c>
      <c r="G3303" s="67">
        <v>-7.4678199999999997</v>
      </c>
      <c r="H3303" s="67">
        <v>109.69</v>
      </c>
      <c r="I3303" s="66" t="s">
        <v>2357</v>
      </c>
      <c r="J3303" s="67">
        <v>-7.3905900000000004</v>
      </c>
      <c r="K3303" s="67">
        <v>109.7366</v>
      </c>
    </row>
    <row r="3304" spans="1:11" ht="14.5">
      <c r="A3304" s="66" t="str">
        <f t="shared" si="51"/>
        <v>GPP BANJARNEGARA_KEBUTUHJURANG</v>
      </c>
      <c r="B3304" s="66" t="s">
        <v>2417</v>
      </c>
      <c r="C3304" s="66" t="s">
        <v>5784</v>
      </c>
      <c r="D3304" s="76" t="s">
        <v>5763</v>
      </c>
      <c r="E3304" s="66" t="s">
        <v>5786</v>
      </c>
      <c r="F3304" s="67">
        <v>10.28</v>
      </c>
      <c r="G3304" s="67">
        <v>-7.4867800000000004</v>
      </c>
      <c r="H3304" s="67">
        <v>109.68600000000001</v>
      </c>
      <c r="I3304" s="66" t="s">
        <v>2357</v>
      </c>
      <c r="J3304" s="67">
        <v>-7.3905900000000004</v>
      </c>
      <c r="K3304" s="67">
        <v>109.7366</v>
      </c>
    </row>
    <row r="3305" spans="1:11" ht="14.5">
      <c r="A3305" s="66" t="str">
        <f t="shared" si="51"/>
        <v>Semarang - Kalikuning_KECANDRAN</v>
      </c>
      <c r="B3305" s="66" t="s">
        <v>5105</v>
      </c>
      <c r="C3305" s="66" t="s">
        <v>5784</v>
      </c>
      <c r="D3305" s="76" t="s">
        <v>5768</v>
      </c>
      <c r="E3305" s="66" t="s">
        <v>5786</v>
      </c>
      <c r="F3305" s="67">
        <v>1.54</v>
      </c>
      <c r="G3305" s="67">
        <v>-7.3278800000000004</v>
      </c>
      <c r="H3305" s="67">
        <v>110.479</v>
      </c>
      <c r="I3305" s="66" t="s">
        <v>5061</v>
      </c>
      <c r="J3305" s="67">
        <v>-7.1833299999999998</v>
      </c>
      <c r="K3305" s="67">
        <v>110.4721</v>
      </c>
    </row>
    <row r="3306" spans="1:11" ht="14.5">
      <c r="A3306" s="66" t="str">
        <f t="shared" si="51"/>
        <v>Jepara - Mayong_KECAPI</v>
      </c>
      <c r="B3306" s="66" t="s">
        <v>4191</v>
      </c>
      <c r="C3306" s="66" t="s">
        <v>5784</v>
      </c>
      <c r="D3306" s="76" t="s">
        <v>5767</v>
      </c>
      <c r="E3306" s="66" t="s">
        <v>5786</v>
      </c>
      <c r="F3306" s="67">
        <v>10.32</v>
      </c>
      <c r="G3306" s="67">
        <v>-6.6039199999999996</v>
      </c>
      <c r="H3306" s="67">
        <v>110.714</v>
      </c>
      <c r="I3306" s="66" t="s">
        <v>4145</v>
      </c>
      <c r="J3306" s="67">
        <v>-6.7420299999999997</v>
      </c>
      <c r="K3306" s="67">
        <v>110.7436</v>
      </c>
    </row>
    <row r="3307" spans="1:11" ht="14.5">
      <c r="A3307" s="66" t="str">
        <f t="shared" si="51"/>
        <v>GPP KLATEN_KECEMEN</v>
      </c>
      <c r="B3307" s="66" t="s">
        <v>2988</v>
      </c>
      <c r="C3307" s="66" t="s">
        <v>5784</v>
      </c>
      <c r="D3307" s="76" t="s">
        <v>5766</v>
      </c>
      <c r="E3307" s="66" t="s">
        <v>5786</v>
      </c>
      <c r="F3307" s="67">
        <v>8.89</v>
      </c>
      <c r="G3307" s="67">
        <v>-7.6802999999999999</v>
      </c>
      <c r="H3307" s="67">
        <v>110.499</v>
      </c>
      <c r="I3307" s="66" t="s">
        <v>2894</v>
      </c>
      <c r="J3307" s="67">
        <v>-7.6692</v>
      </c>
      <c r="K3307" s="67">
        <v>110.6751</v>
      </c>
    </row>
    <row r="3308" spans="1:11" ht="14.5">
      <c r="A3308" s="66" t="str">
        <f t="shared" si="51"/>
        <v>Batang - Kasepuhan_KECEPAK</v>
      </c>
      <c r="B3308" s="66" t="s">
        <v>138</v>
      </c>
      <c r="C3308" s="66" t="s">
        <v>5784</v>
      </c>
      <c r="D3308" s="76" t="s">
        <v>5760</v>
      </c>
      <c r="E3308" s="66" t="s">
        <v>5786</v>
      </c>
      <c r="F3308" s="67">
        <v>9.3699999999999992</v>
      </c>
      <c r="G3308" s="67">
        <v>-6.9248700000000003</v>
      </c>
      <c r="H3308" s="67">
        <v>109.741</v>
      </c>
      <c r="I3308" s="66" t="s">
        <v>54</v>
      </c>
      <c r="J3308" s="67">
        <v>-6.9040600000000003</v>
      </c>
      <c r="K3308" s="67">
        <v>109.7085</v>
      </c>
    </row>
    <row r="3309" spans="1:11" ht="14.5">
      <c r="A3309" s="66" t="str">
        <f t="shared" si="51"/>
        <v>GPP BANJARNEGARA_KECEPIT</v>
      </c>
      <c r="B3309" s="66" t="s">
        <v>2418</v>
      </c>
      <c r="C3309" s="66" t="s">
        <v>5784</v>
      </c>
      <c r="D3309" s="76" t="s">
        <v>5749</v>
      </c>
      <c r="E3309" s="66" t="s">
        <v>5786</v>
      </c>
      <c r="F3309" s="67">
        <v>10.28</v>
      </c>
      <c r="G3309" s="67">
        <v>-7.3531599999999999</v>
      </c>
      <c r="H3309" s="67">
        <v>109.557</v>
      </c>
      <c r="I3309" s="66" t="s">
        <v>2357</v>
      </c>
      <c r="J3309" s="67">
        <v>-7.3905900000000004</v>
      </c>
      <c r="K3309" s="67">
        <v>109.7366</v>
      </c>
    </row>
    <row r="3310" spans="1:11" ht="14.5">
      <c r="A3310" s="66" t="str">
        <f t="shared" si="51"/>
        <v>TGL 3PURWAHAMBA_KECEPIT</v>
      </c>
      <c r="B3310" s="66" t="s">
        <v>2418</v>
      </c>
      <c r="C3310" s="66" t="s">
        <v>5784</v>
      </c>
      <c r="D3310" s="76" t="s">
        <v>5752</v>
      </c>
      <c r="E3310" s="66" t="s">
        <v>5786</v>
      </c>
      <c r="F3310" s="67">
        <v>15.73</v>
      </c>
      <c r="G3310" s="67">
        <v>-7.10229</v>
      </c>
      <c r="H3310" s="67">
        <v>109.27500000000001</v>
      </c>
      <c r="I3310" s="66" t="s">
        <v>5354</v>
      </c>
      <c r="J3310" s="67">
        <v>-6.87378</v>
      </c>
      <c r="K3310" s="67">
        <v>109.2512</v>
      </c>
    </row>
    <row r="3311" spans="1:11" ht="14.5">
      <c r="A3311" s="66" t="str">
        <f t="shared" si="51"/>
        <v>GPP SRAGEN_KECIK</v>
      </c>
      <c r="B3311" s="66" t="s">
        <v>3942</v>
      </c>
      <c r="C3311" s="66" t="s">
        <v>5784</v>
      </c>
      <c r="D3311" s="76" t="s">
        <v>5753</v>
      </c>
      <c r="E3311" s="66" t="s">
        <v>5786</v>
      </c>
      <c r="F3311" s="67">
        <v>66.78</v>
      </c>
      <c r="G3311" s="67">
        <v>-7.38971</v>
      </c>
      <c r="H3311" s="67">
        <v>110.952</v>
      </c>
      <c r="I3311" s="66" t="s">
        <v>3898</v>
      </c>
      <c r="J3311" s="67">
        <v>-7.4936100000000003</v>
      </c>
      <c r="K3311" s="67">
        <v>110.9278</v>
      </c>
    </row>
    <row r="3312" spans="1:11" ht="14.5">
      <c r="A3312" s="66" t="str">
        <f t="shared" si="51"/>
        <v>Kebumen - Purbowangi_KECILA</v>
      </c>
      <c r="B3312" s="66" t="s">
        <v>4306</v>
      </c>
      <c r="C3312" s="66" t="s">
        <v>5784</v>
      </c>
      <c r="D3312" s="76" t="s">
        <v>5746</v>
      </c>
      <c r="E3312" s="66" t="s">
        <v>5786</v>
      </c>
      <c r="F3312" s="67">
        <v>9.3800000000000008</v>
      </c>
      <c r="G3312" s="67">
        <v>-7.5986700000000003</v>
      </c>
      <c r="H3312" s="67">
        <v>109.313</v>
      </c>
      <c r="I3312" s="66" t="s">
        <v>4274</v>
      </c>
      <c r="J3312" s="67">
        <v>-7.6099800000000002</v>
      </c>
      <c r="K3312" s="67">
        <v>109.48480000000001</v>
      </c>
    </row>
    <row r="3313" spans="1:11" ht="14.5">
      <c r="A3313" s="66" t="str">
        <f t="shared" si="51"/>
        <v>BBS 2BULAKAMBA_KECIPIR</v>
      </c>
      <c r="B3313" s="66" t="s">
        <v>299</v>
      </c>
      <c r="C3313" s="66" t="s">
        <v>5784</v>
      </c>
      <c r="D3313" s="76" t="s">
        <v>5770</v>
      </c>
      <c r="E3313" s="66" t="s">
        <v>5786</v>
      </c>
      <c r="F3313" s="67">
        <v>20.92</v>
      </c>
      <c r="G3313" s="67">
        <v>-6.8497700000000004</v>
      </c>
      <c r="H3313" s="67">
        <v>108.848</v>
      </c>
      <c r="I3313" s="66" t="s">
        <v>262</v>
      </c>
      <c r="J3313" s="67">
        <v>-6.8690600000000002</v>
      </c>
      <c r="K3313" s="67">
        <v>108.8972</v>
      </c>
    </row>
    <row r="3314" spans="1:11" ht="14.5">
      <c r="A3314" s="66" t="str">
        <f t="shared" si="51"/>
        <v>Wonosobo - Leksono_KECIS</v>
      </c>
      <c r="B3314" s="66" t="s">
        <v>5620</v>
      </c>
      <c r="C3314" s="66" t="s">
        <v>5784</v>
      </c>
      <c r="D3314" s="76" t="s">
        <v>5756</v>
      </c>
      <c r="E3314" s="66" t="s">
        <v>5786</v>
      </c>
      <c r="F3314" s="67">
        <v>7.7</v>
      </c>
      <c r="G3314" s="67">
        <v>-7.4404399999999997</v>
      </c>
      <c r="H3314" s="67">
        <v>109.876</v>
      </c>
      <c r="I3314" s="66" t="s">
        <v>5583</v>
      </c>
      <c r="J3314" s="67">
        <v>-7.4236599999999999</v>
      </c>
      <c r="K3314" s="67">
        <v>109.8591</v>
      </c>
    </row>
    <row r="3315" spans="1:11" ht="14.5">
      <c r="A3315" s="66" t="str">
        <f t="shared" si="51"/>
        <v>BGR PURBALINGGA_KECITRAN</v>
      </c>
      <c r="B3315" s="66" t="s">
        <v>902</v>
      </c>
      <c r="C3315" s="66" t="s">
        <v>5784</v>
      </c>
      <c r="D3315" s="76" t="s">
        <v>5763</v>
      </c>
      <c r="E3315" s="66" t="s">
        <v>5786</v>
      </c>
      <c r="F3315" s="67">
        <v>10.28</v>
      </c>
      <c r="G3315" s="67">
        <v>-7.4766700000000004</v>
      </c>
      <c r="H3315" s="67">
        <v>109.447</v>
      </c>
      <c r="I3315" s="66" t="s">
        <v>856</v>
      </c>
      <c r="J3315" s="67">
        <v>-7.4180900000000003</v>
      </c>
      <c r="K3315" s="67">
        <v>109.37690000000001</v>
      </c>
    </row>
    <row r="3316" spans="1:11" ht="14.5">
      <c r="A3316" s="66" t="str">
        <f t="shared" si="51"/>
        <v>GPP KEBUMEN_KEDALEMANKULON</v>
      </c>
      <c r="B3316" s="66" t="s">
        <v>2787</v>
      </c>
      <c r="C3316" s="66" t="s">
        <v>5784</v>
      </c>
      <c r="D3316" s="76" t="s">
        <v>5738</v>
      </c>
      <c r="E3316" s="66" t="s">
        <v>5786</v>
      </c>
      <c r="F3316" s="67">
        <v>15.69</v>
      </c>
      <c r="G3316" s="67">
        <v>-7.7224199999999996</v>
      </c>
      <c r="H3316" s="67">
        <v>109.504</v>
      </c>
      <c r="I3316" s="66" t="s">
        <v>2714</v>
      </c>
      <c r="J3316" s="67">
        <v>-7.6109200000000001</v>
      </c>
      <c r="K3316" s="67">
        <v>109.5078</v>
      </c>
    </row>
    <row r="3317" spans="1:11" ht="14.5">
      <c r="A3317" s="66" t="str">
        <f t="shared" si="51"/>
        <v>GPP KEBUMEN_KEDALEMANWETAN</v>
      </c>
      <c r="B3317" s="66" t="s">
        <v>2788</v>
      </c>
      <c r="C3317" s="66" t="s">
        <v>5784</v>
      </c>
      <c r="D3317" s="76" t="s">
        <v>5743</v>
      </c>
      <c r="E3317" s="66" t="s">
        <v>5786</v>
      </c>
      <c r="F3317" s="67">
        <v>15.69</v>
      </c>
      <c r="G3317" s="67">
        <v>-7.7257100000000003</v>
      </c>
      <c r="H3317" s="67">
        <v>109.51</v>
      </c>
      <c r="I3317" s="66" t="s">
        <v>2714</v>
      </c>
      <c r="J3317" s="67">
        <v>-7.6109200000000001</v>
      </c>
      <c r="K3317" s="67">
        <v>109.5078</v>
      </c>
    </row>
    <row r="3318" spans="1:11" ht="14.5">
      <c r="A3318" s="66" t="str">
        <f t="shared" si="51"/>
        <v>Pati - Sokokulon_KEDALINGAN</v>
      </c>
      <c r="B3318" s="66" t="s">
        <v>4623</v>
      </c>
      <c r="C3318" s="66" t="s">
        <v>5784</v>
      </c>
      <c r="D3318" s="76" t="s">
        <v>5756</v>
      </c>
      <c r="E3318" s="66" t="s">
        <v>5786</v>
      </c>
      <c r="F3318" s="67">
        <v>16.66</v>
      </c>
      <c r="G3318" s="67">
        <v>-6.8501399999999997</v>
      </c>
      <c r="H3318" s="67">
        <v>111.045</v>
      </c>
      <c r="I3318" s="66" t="s">
        <v>4606</v>
      </c>
      <c r="J3318" s="67">
        <v>-6.7764199999999999</v>
      </c>
      <c r="K3318" s="67">
        <v>110.9949</v>
      </c>
    </row>
    <row r="3319" spans="1:11" ht="14.5">
      <c r="A3319" s="66" t="str">
        <f t="shared" si="51"/>
        <v>Pati - Juwana_KEDALON</v>
      </c>
      <c r="B3319" s="66" t="s">
        <v>4511</v>
      </c>
      <c r="C3319" s="66" t="s">
        <v>5784</v>
      </c>
      <c r="D3319" s="76" t="s">
        <v>5740</v>
      </c>
      <c r="E3319" s="66" t="s">
        <v>5786</v>
      </c>
      <c r="F3319" s="67">
        <v>16.66</v>
      </c>
      <c r="G3319" s="67">
        <v>-6.7207100000000004</v>
      </c>
      <c r="H3319" s="67">
        <v>111.23</v>
      </c>
      <c r="I3319" s="66" t="s">
        <v>4458</v>
      </c>
      <c r="J3319" s="67">
        <v>-6.7296100000000001</v>
      </c>
      <c r="K3319" s="67">
        <v>111.1037</v>
      </c>
    </row>
    <row r="3320" spans="1:11" ht="14.5">
      <c r="A3320" s="66" t="str">
        <f t="shared" si="51"/>
        <v>Wonosobo - Leksono_KEDALON</v>
      </c>
      <c r="B3320" s="66" t="s">
        <v>4511</v>
      </c>
      <c r="C3320" s="66" t="s">
        <v>5784</v>
      </c>
      <c r="D3320" s="76" t="s">
        <v>5740</v>
      </c>
      <c r="E3320" s="66" t="s">
        <v>5786</v>
      </c>
      <c r="F3320" s="67">
        <v>7.7</v>
      </c>
      <c r="G3320" s="67">
        <v>-7.4270899999999997</v>
      </c>
      <c r="H3320" s="67">
        <v>109.968</v>
      </c>
      <c r="I3320" s="66" t="s">
        <v>5583</v>
      </c>
      <c r="J3320" s="67">
        <v>-7.4236599999999999</v>
      </c>
      <c r="K3320" s="67">
        <v>109.8591</v>
      </c>
    </row>
    <row r="3321" spans="1:11" ht="14.5">
      <c r="A3321" s="66" t="str">
        <f t="shared" si="51"/>
        <v>BGR PURBALINGGA_KEDARPAN</v>
      </c>
      <c r="B3321" s="66" t="s">
        <v>903</v>
      </c>
      <c r="C3321" s="66" t="s">
        <v>5784</v>
      </c>
      <c r="D3321" s="76" t="s">
        <v>5744</v>
      </c>
      <c r="E3321" s="66" t="s">
        <v>5786</v>
      </c>
      <c r="F3321" s="67">
        <v>7.6</v>
      </c>
      <c r="G3321" s="67">
        <v>-7.3842499999999998</v>
      </c>
      <c r="H3321" s="67">
        <v>109.521</v>
      </c>
      <c r="I3321" s="66" t="s">
        <v>856</v>
      </c>
      <c r="J3321" s="67">
        <v>-7.4180900000000003</v>
      </c>
      <c r="K3321" s="67">
        <v>109.37690000000001</v>
      </c>
    </row>
    <row r="3322" spans="1:11" ht="14.5">
      <c r="A3322" s="66" t="str">
        <f t="shared" si="51"/>
        <v>BBS 2BULAKAMBA_KEDAWUNG</v>
      </c>
      <c r="B3322" s="66" t="s">
        <v>300</v>
      </c>
      <c r="C3322" s="66" t="s">
        <v>5784</v>
      </c>
      <c r="D3322" s="76" t="s">
        <v>5754</v>
      </c>
      <c r="E3322" s="66" t="s">
        <v>5786</v>
      </c>
      <c r="F3322" s="67">
        <v>20.92</v>
      </c>
      <c r="G3322" s="67">
        <v>-6.9148500000000004</v>
      </c>
      <c r="H3322" s="67">
        <v>108.89</v>
      </c>
      <c r="I3322" s="66" t="s">
        <v>262</v>
      </c>
      <c r="J3322" s="67">
        <v>-6.8690600000000002</v>
      </c>
      <c r="K3322" s="67">
        <v>108.8972</v>
      </c>
    </row>
    <row r="3323" spans="1:11" ht="14.5">
      <c r="A3323" s="66" t="str">
        <f t="shared" si="51"/>
        <v>BGR JENARSARI_KEDAWUNG</v>
      </c>
      <c r="B3323" s="66" t="s">
        <v>300</v>
      </c>
      <c r="C3323" s="66" t="s">
        <v>5784</v>
      </c>
      <c r="D3323" s="76" t="s">
        <v>5749</v>
      </c>
      <c r="E3323" s="66" t="s">
        <v>5786</v>
      </c>
      <c r="F3323" s="67">
        <v>9.3699999999999992</v>
      </c>
      <c r="G3323" s="67">
        <v>-6.9318099999999996</v>
      </c>
      <c r="H3323" s="67">
        <v>109.93300000000001</v>
      </c>
      <c r="I3323" s="66" t="s">
        <v>346</v>
      </c>
      <c r="J3323" s="67">
        <v>-6.95329</v>
      </c>
      <c r="K3323" s="67">
        <v>110.10129999999999</v>
      </c>
    </row>
    <row r="3324" spans="1:11" ht="14.5">
      <c r="A3324" s="66" t="str">
        <f t="shared" si="51"/>
        <v>BGR NGADIROJO_KEDAWUNG</v>
      </c>
      <c r="B3324" s="66" t="s">
        <v>300</v>
      </c>
      <c r="C3324" s="66" t="s">
        <v>5784</v>
      </c>
      <c r="D3324" s="76" t="s">
        <v>5750</v>
      </c>
      <c r="E3324" s="66" t="s">
        <v>5786</v>
      </c>
      <c r="F3324" s="67">
        <v>21.59</v>
      </c>
      <c r="G3324" s="67">
        <v>-7.6915699999999996</v>
      </c>
      <c r="H3324" s="67">
        <v>111.027</v>
      </c>
      <c r="I3324" s="66" t="s">
        <v>538</v>
      </c>
      <c r="J3324" s="67">
        <v>-7.8147399999999996</v>
      </c>
      <c r="K3324" s="67">
        <v>111.0005</v>
      </c>
    </row>
    <row r="3325" spans="1:11" ht="14.5">
      <c r="A3325" s="66" t="str">
        <f t="shared" si="51"/>
        <v>BGR PURBALINGGA_KEDAWUNG</v>
      </c>
      <c r="B3325" s="66" t="s">
        <v>300</v>
      </c>
      <c r="C3325" s="66" t="s">
        <v>5784</v>
      </c>
      <c r="D3325" s="76" t="s">
        <v>5742</v>
      </c>
      <c r="E3325" s="66" t="s">
        <v>5786</v>
      </c>
      <c r="F3325" s="67">
        <v>10.28</v>
      </c>
      <c r="G3325" s="67">
        <v>-7.4812900000000004</v>
      </c>
      <c r="H3325" s="67">
        <v>109.416</v>
      </c>
      <c r="I3325" s="66" t="s">
        <v>856</v>
      </c>
      <c r="J3325" s="67">
        <v>-7.4180900000000003</v>
      </c>
      <c r="K3325" s="67">
        <v>109.37690000000001</v>
      </c>
    </row>
    <row r="3326" spans="1:11" ht="14.5">
      <c r="A3326" s="66" t="str">
        <f t="shared" si="51"/>
        <v>Brebes GPP_KEDAWUNG</v>
      </c>
      <c r="B3326" s="66" t="s">
        <v>300</v>
      </c>
      <c r="C3326" s="66" t="s">
        <v>5784</v>
      </c>
      <c r="D3326" s="76" t="s">
        <v>5752</v>
      </c>
      <c r="E3326" s="66" t="s">
        <v>5786</v>
      </c>
      <c r="F3326" s="67">
        <v>11.25</v>
      </c>
      <c r="G3326" s="67">
        <v>-7.1844000000000001</v>
      </c>
      <c r="H3326" s="67">
        <v>109.19199999999999</v>
      </c>
      <c r="I3326" s="66" t="s">
        <v>1667</v>
      </c>
      <c r="J3326" s="67">
        <v>-7.1220699999999999</v>
      </c>
      <c r="K3326" s="67">
        <v>108.9847</v>
      </c>
    </row>
    <row r="3327" spans="1:11" ht="14.5">
      <c r="A3327" s="66" t="str">
        <f t="shared" si="51"/>
        <v>Cilacap 1 - Kesugihan_KEDAWUNG</v>
      </c>
      <c r="B3327" s="66" t="s">
        <v>300</v>
      </c>
      <c r="C3327" s="66" t="s">
        <v>5784</v>
      </c>
      <c r="D3327" s="76" t="s">
        <v>5746</v>
      </c>
      <c r="E3327" s="66" t="s">
        <v>5786</v>
      </c>
      <c r="F3327" s="67">
        <v>20.29</v>
      </c>
      <c r="G3327" s="67">
        <v>-7.6209199999999999</v>
      </c>
      <c r="H3327" s="67">
        <v>109.23699999999999</v>
      </c>
      <c r="I3327" s="66" t="s">
        <v>1829</v>
      </c>
      <c r="J3327" s="67">
        <v>-7.6282100000000002</v>
      </c>
      <c r="K3327" s="67">
        <v>109.1144</v>
      </c>
    </row>
    <row r="3328" spans="1:11" ht="14.5">
      <c r="A3328" s="66" t="str">
        <f t="shared" si="51"/>
        <v>GPP KEBUMEN_KEDAWUNG</v>
      </c>
      <c r="B3328" s="66" t="s">
        <v>300</v>
      </c>
      <c r="C3328" s="66" t="s">
        <v>5784</v>
      </c>
      <c r="D3328" s="76" t="s">
        <v>5764</v>
      </c>
      <c r="E3328" s="66" t="s">
        <v>5786</v>
      </c>
      <c r="F3328" s="67">
        <v>15.69</v>
      </c>
      <c r="G3328" s="67">
        <v>-7.6824000000000003</v>
      </c>
      <c r="H3328" s="67">
        <v>109.651</v>
      </c>
      <c r="I3328" s="66" t="s">
        <v>2714</v>
      </c>
      <c r="J3328" s="67">
        <v>-7.6109200000000001</v>
      </c>
      <c r="K3328" s="67">
        <v>109.5078</v>
      </c>
    </row>
    <row r="3329" spans="1:11" ht="14.5">
      <c r="A3329" s="66" t="str">
        <f t="shared" si="51"/>
        <v>Sragen 1 - Ngrampal_KEDAWUNG</v>
      </c>
      <c r="B3329" s="66" t="s">
        <v>300</v>
      </c>
      <c r="C3329" s="66" t="s">
        <v>5784</v>
      </c>
      <c r="D3329" s="76" t="s">
        <v>5757</v>
      </c>
      <c r="E3329" s="66" t="s">
        <v>5786</v>
      </c>
      <c r="F3329" s="67">
        <v>66.78</v>
      </c>
      <c r="G3329" s="67">
        <v>-7.4877700000000003</v>
      </c>
      <c r="H3329" s="67">
        <v>111.05</v>
      </c>
      <c r="I3329" s="66" t="s">
        <v>5161</v>
      </c>
      <c r="J3329" s="67">
        <v>-7.4020799999999998</v>
      </c>
      <c r="K3329" s="67">
        <v>111.0612</v>
      </c>
    </row>
    <row r="3330" spans="1:11" ht="14.5">
      <c r="A3330" s="66" t="str">
        <f t="shared" ref="A3330:A3393" si="52">CONCATENATE(I3330,"_",B3330)</f>
        <v>Sragen 1 - Ngrampal_KEDAWUNG</v>
      </c>
      <c r="B3330" s="66" t="s">
        <v>300</v>
      </c>
      <c r="C3330" s="66" t="s">
        <v>5784</v>
      </c>
      <c r="D3330" s="76" t="s">
        <v>5752</v>
      </c>
      <c r="E3330" s="66" t="s">
        <v>5786</v>
      </c>
      <c r="F3330" s="67">
        <v>66.78</v>
      </c>
      <c r="G3330" s="67">
        <v>-7.3156499999999998</v>
      </c>
      <c r="H3330" s="67">
        <v>110.944</v>
      </c>
      <c r="I3330" s="66" t="s">
        <v>5161</v>
      </c>
      <c r="J3330" s="67">
        <v>-7.4020799999999998</v>
      </c>
      <c r="K3330" s="67">
        <v>111.0612</v>
      </c>
    </row>
    <row r="3331" spans="1:11" ht="14.5">
      <c r="A3331" s="66" t="str">
        <f t="shared" si="52"/>
        <v>Temanggung_KEDAWUNG</v>
      </c>
      <c r="B3331" s="66" t="s">
        <v>300</v>
      </c>
      <c r="C3331" s="66" t="s">
        <v>5784</v>
      </c>
      <c r="D3331" s="76" t="s">
        <v>5738</v>
      </c>
      <c r="E3331" s="66" t="s">
        <v>5786</v>
      </c>
      <c r="F3331" s="67">
        <v>9.5500000000000007</v>
      </c>
      <c r="G3331" s="67">
        <v>-7.2041300000000001</v>
      </c>
      <c r="H3331" s="67">
        <v>110.248</v>
      </c>
      <c r="I3331" s="66" t="s">
        <v>5294</v>
      </c>
      <c r="J3331" s="67">
        <v>-7.3036099999999999</v>
      </c>
      <c r="K3331" s="67">
        <v>110.15309999999999</v>
      </c>
    </row>
    <row r="3332" spans="1:11" ht="14.5">
      <c r="A3332" s="66" t="str">
        <f t="shared" si="52"/>
        <v>GPP KLATEN_KEDEN</v>
      </c>
      <c r="B3332" s="66" t="s">
        <v>2989</v>
      </c>
      <c r="C3332" s="66" t="s">
        <v>5784</v>
      </c>
      <c r="D3332" s="76" t="s">
        <v>5738</v>
      </c>
      <c r="E3332" s="66" t="s">
        <v>5786</v>
      </c>
      <c r="F3332" s="67">
        <v>8.89</v>
      </c>
      <c r="G3332" s="67">
        <v>-7.7044800000000002</v>
      </c>
      <c r="H3332" s="67">
        <v>110.7</v>
      </c>
      <c r="I3332" s="66" t="s">
        <v>2894</v>
      </c>
      <c r="J3332" s="67">
        <v>-7.6692</v>
      </c>
      <c r="K3332" s="67">
        <v>110.6751</v>
      </c>
    </row>
    <row r="3333" spans="1:11" ht="14.5">
      <c r="A3333" s="66" t="str">
        <f t="shared" si="52"/>
        <v>GPP SRAGEN_KEDEN</v>
      </c>
      <c r="B3333" s="66" t="s">
        <v>2989</v>
      </c>
      <c r="C3333" s="66" t="s">
        <v>5784</v>
      </c>
      <c r="D3333" s="76" t="s">
        <v>5753</v>
      </c>
      <c r="E3333" s="66" t="s">
        <v>5786</v>
      </c>
      <c r="F3333" s="67">
        <v>66.78</v>
      </c>
      <c r="G3333" s="67">
        <v>-7.4404199999999996</v>
      </c>
      <c r="H3333" s="67">
        <v>110.782</v>
      </c>
      <c r="I3333" s="66" t="s">
        <v>3898</v>
      </c>
      <c r="J3333" s="67">
        <v>-7.4936100000000003</v>
      </c>
      <c r="K3333" s="67">
        <v>110.9278</v>
      </c>
    </row>
    <row r="3334" spans="1:11" ht="14.5">
      <c r="A3334" s="66" t="str">
        <f t="shared" si="52"/>
        <v>GPP CEPU (BLORA)_KEDIREN</v>
      </c>
      <c r="B3334" s="66" t="s">
        <v>2551</v>
      </c>
      <c r="C3334" s="66" t="s">
        <v>5784</v>
      </c>
      <c r="D3334" s="76" t="s">
        <v>5751</v>
      </c>
      <c r="E3334" s="66" t="s">
        <v>5786</v>
      </c>
      <c r="F3334" s="67">
        <v>44.23</v>
      </c>
      <c r="G3334" s="67">
        <v>-7.1793699999999996</v>
      </c>
      <c r="H3334" s="67">
        <v>111.41800000000001</v>
      </c>
      <c r="I3334" s="66" t="s">
        <v>2534</v>
      </c>
      <c r="J3334" s="67">
        <v>-7.1575100000000003</v>
      </c>
      <c r="K3334" s="67">
        <v>111.58580000000001</v>
      </c>
    </row>
    <row r="3335" spans="1:11" ht="14.5">
      <c r="A3335" s="66" t="str">
        <f t="shared" si="52"/>
        <v>GUD BGR WANGON_KEDIRI</v>
      </c>
      <c r="B3335" s="66" t="s">
        <v>4053</v>
      </c>
      <c r="C3335" s="66" t="s">
        <v>5784</v>
      </c>
      <c r="D3335" s="76" t="s">
        <v>5751</v>
      </c>
      <c r="E3335" s="66" t="s">
        <v>5786</v>
      </c>
      <c r="F3335" s="67">
        <v>9.3800000000000008</v>
      </c>
      <c r="G3335" s="67">
        <v>-7.4490100000000004</v>
      </c>
      <c r="H3335" s="67">
        <v>109.20099999999999</v>
      </c>
      <c r="I3335" s="66" t="s">
        <v>4026</v>
      </c>
      <c r="J3335" s="67">
        <v>-7.5083200000000003</v>
      </c>
      <c r="K3335" s="67">
        <v>109.0645</v>
      </c>
    </row>
    <row r="3336" spans="1:11" ht="14.5">
      <c r="A3336" s="66" t="str">
        <f t="shared" si="52"/>
        <v>GPP MAGELANG_KEDITAN</v>
      </c>
      <c r="B3336" s="66" t="s">
        <v>3182</v>
      </c>
      <c r="C3336" s="66" t="s">
        <v>5784</v>
      </c>
      <c r="D3336" s="76" t="s">
        <v>5742</v>
      </c>
      <c r="E3336" s="66" t="s">
        <v>5786</v>
      </c>
      <c r="F3336" s="67">
        <v>7.61</v>
      </c>
      <c r="G3336" s="67">
        <v>-7.3685299999999998</v>
      </c>
      <c r="H3336" s="67">
        <v>110.39</v>
      </c>
      <c r="I3336" s="66" t="s">
        <v>3103</v>
      </c>
      <c r="J3336" s="67">
        <v>-7.3955399999999996</v>
      </c>
      <c r="K3336" s="67">
        <v>110.24469999999999</v>
      </c>
    </row>
    <row r="3337" spans="1:11" ht="14.5">
      <c r="A3337" s="66" t="str">
        <f t="shared" si="52"/>
        <v>BGR TEMANGGUNG_KEDITEN</v>
      </c>
      <c r="B3337" s="66" t="s">
        <v>1068</v>
      </c>
      <c r="C3337" s="66" t="s">
        <v>5784</v>
      </c>
      <c r="D3337" s="76" t="s">
        <v>5738</v>
      </c>
      <c r="E3337" s="66" t="s">
        <v>5786</v>
      </c>
      <c r="F3337" s="67">
        <v>16.97</v>
      </c>
      <c r="G3337" s="67">
        <v>-7.1642099999999997</v>
      </c>
      <c r="H3337" s="67">
        <v>109.947</v>
      </c>
      <c r="I3337" s="66" t="s">
        <v>999</v>
      </c>
      <c r="J3337" s="67">
        <v>-7.2953299999999999</v>
      </c>
      <c r="K3337" s="67">
        <v>110.0787</v>
      </c>
    </row>
    <row r="3338" spans="1:11" ht="14.5">
      <c r="A3338" s="66" t="str">
        <f t="shared" si="52"/>
        <v>TGL 3PURWAHAMBA_KEDOKANSAYANG</v>
      </c>
      <c r="B3338" s="66" t="s">
        <v>5404</v>
      </c>
      <c r="C3338" s="66" t="s">
        <v>5784</v>
      </c>
      <c r="D3338" s="76" t="s">
        <v>5742</v>
      </c>
      <c r="E3338" s="66" t="s">
        <v>5786</v>
      </c>
      <c r="F3338" s="67">
        <v>11.25</v>
      </c>
      <c r="G3338" s="67">
        <v>-6.9064100000000002</v>
      </c>
      <c r="H3338" s="67">
        <v>109.179</v>
      </c>
      <c r="I3338" s="66" t="s">
        <v>5354</v>
      </c>
      <c r="J3338" s="67">
        <v>-6.87378</v>
      </c>
      <c r="K3338" s="67">
        <v>109.2512</v>
      </c>
    </row>
    <row r="3339" spans="1:11" ht="14.5">
      <c r="A3339" s="66" t="str">
        <f t="shared" si="52"/>
        <v>Demak 1 - Mranak_KEDONDONG</v>
      </c>
      <c r="B3339" s="66" t="s">
        <v>1946</v>
      </c>
      <c r="C3339" s="66" t="s">
        <v>5784</v>
      </c>
      <c r="D3339" s="76" t="s">
        <v>5753</v>
      </c>
      <c r="E3339" s="66" t="s">
        <v>5786</v>
      </c>
      <c r="F3339" s="67">
        <v>26.27</v>
      </c>
      <c r="G3339" s="67">
        <v>-6.9051999999999998</v>
      </c>
      <c r="H3339" s="67">
        <v>110.714</v>
      </c>
      <c r="I3339" s="66" t="s">
        <v>1911</v>
      </c>
      <c r="J3339" s="67">
        <v>-6.8903100000000004</v>
      </c>
      <c r="K3339" s="67">
        <v>110.6673</v>
      </c>
    </row>
    <row r="3340" spans="1:11" ht="14.5">
      <c r="A3340" s="66" t="str">
        <f t="shared" si="52"/>
        <v>Demak 1 - Mranak_KEDONDONG</v>
      </c>
      <c r="B3340" s="66" t="s">
        <v>1946</v>
      </c>
      <c r="C3340" s="66" t="s">
        <v>5784</v>
      </c>
      <c r="D3340" s="76" t="s">
        <v>5747</v>
      </c>
      <c r="E3340" s="66" t="s">
        <v>5786</v>
      </c>
      <c r="F3340" s="67">
        <v>26.27</v>
      </c>
      <c r="G3340" s="67">
        <v>-6.8631700000000002</v>
      </c>
      <c r="H3340" s="67">
        <v>110.68899999999999</v>
      </c>
      <c r="I3340" s="66" t="s">
        <v>1911</v>
      </c>
      <c r="J3340" s="67">
        <v>-6.8903100000000004</v>
      </c>
      <c r="K3340" s="67">
        <v>110.6673</v>
      </c>
    </row>
    <row r="3341" spans="1:11" ht="14.5">
      <c r="A3341" s="66" t="str">
        <f t="shared" si="52"/>
        <v>GPP PURWOREJO_KEDONDONG</v>
      </c>
      <c r="B3341" s="66" t="s">
        <v>1946</v>
      </c>
      <c r="C3341" s="66" t="s">
        <v>5784</v>
      </c>
      <c r="D3341" s="76" t="s">
        <v>5745</v>
      </c>
      <c r="E3341" s="66" t="s">
        <v>5786</v>
      </c>
      <c r="F3341" s="67">
        <v>4.4400000000000004</v>
      </c>
      <c r="G3341" s="67">
        <v>-7.8323299999999998</v>
      </c>
      <c r="H3341" s="67">
        <v>109.97799999999999</v>
      </c>
      <c r="I3341" s="66" t="s">
        <v>3504</v>
      </c>
      <c r="J3341" s="67">
        <v>-7.7226800000000004</v>
      </c>
      <c r="K3341" s="67">
        <v>109.9468</v>
      </c>
    </row>
    <row r="3342" spans="1:11" ht="14.5">
      <c r="A3342" s="66" t="str">
        <f t="shared" si="52"/>
        <v>Purbalingga - Kebong_KEDONDONG</v>
      </c>
      <c r="B3342" s="66" t="s">
        <v>1946</v>
      </c>
      <c r="C3342" s="66" t="s">
        <v>5784</v>
      </c>
      <c r="D3342" s="76" t="s">
        <v>5753</v>
      </c>
      <c r="E3342" s="66" t="s">
        <v>5786</v>
      </c>
      <c r="F3342" s="67">
        <v>9.3800000000000008</v>
      </c>
      <c r="G3342" s="67">
        <v>-7.4462000000000002</v>
      </c>
      <c r="H3342" s="67">
        <v>109.289</v>
      </c>
      <c r="I3342" s="66" t="s">
        <v>4781</v>
      </c>
      <c r="J3342" s="67">
        <v>-7.4033100000000003</v>
      </c>
      <c r="K3342" s="67">
        <v>109.3588</v>
      </c>
    </row>
    <row r="3343" spans="1:11" ht="14.5">
      <c r="A3343" s="66" t="str">
        <f t="shared" si="52"/>
        <v>Temanggung_KEDU</v>
      </c>
      <c r="B3343" s="66" t="s">
        <v>5312</v>
      </c>
      <c r="C3343" s="66" t="s">
        <v>5784</v>
      </c>
      <c r="D3343" s="76" t="s">
        <v>5744</v>
      </c>
      <c r="E3343" s="66" t="s">
        <v>5786</v>
      </c>
      <c r="F3343" s="67">
        <v>9.5500000000000007</v>
      </c>
      <c r="G3343" s="67">
        <v>-7.2753800000000002</v>
      </c>
      <c r="H3343" s="67">
        <v>110.15900000000001</v>
      </c>
      <c r="I3343" s="66" t="s">
        <v>5294</v>
      </c>
      <c r="J3343" s="67">
        <v>-7.3036099999999999</v>
      </c>
      <c r="K3343" s="67">
        <v>110.15309999999999</v>
      </c>
    </row>
    <row r="3344" spans="1:11" ht="14.5">
      <c r="A3344" s="66" t="str">
        <f t="shared" si="52"/>
        <v>GPP PATI_KEDUMULYO</v>
      </c>
      <c r="B3344" s="66" t="s">
        <v>3360</v>
      </c>
      <c r="C3344" s="66" t="s">
        <v>5784</v>
      </c>
      <c r="D3344" s="76" t="s">
        <v>5753</v>
      </c>
      <c r="E3344" s="66" t="s">
        <v>5786</v>
      </c>
      <c r="F3344" s="67">
        <v>16.66</v>
      </c>
      <c r="G3344" s="67">
        <v>-6.9272</v>
      </c>
      <c r="H3344" s="67">
        <v>110.953</v>
      </c>
      <c r="I3344" s="66" t="s">
        <v>3337</v>
      </c>
      <c r="J3344" s="67">
        <v>-6.7882499999999997</v>
      </c>
      <c r="K3344" s="67">
        <v>110.9785</v>
      </c>
    </row>
    <row r="3345" spans="1:11" ht="14.5">
      <c r="A3345" s="66" t="str">
        <f t="shared" si="52"/>
        <v>GD. LASEM_KEDUNG</v>
      </c>
      <c r="B3345" s="66" t="s">
        <v>2291</v>
      </c>
      <c r="C3345" s="66" t="s">
        <v>5784</v>
      </c>
      <c r="D3345" s="76" t="s">
        <v>5738</v>
      </c>
      <c r="E3345" s="66" t="s">
        <v>5786</v>
      </c>
      <c r="F3345" s="67">
        <v>20.29</v>
      </c>
      <c r="G3345" s="67">
        <v>-6.7276999999999996</v>
      </c>
      <c r="H3345" s="67">
        <v>111.495</v>
      </c>
      <c r="I3345" s="66" t="s">
        <v>2256</v>
      </c>
      <c r="J3345" s="67">
        <v>-6.6950700000000003</v>
      </c>
      <c r="K3345" s="67">
        <v>111.4366</v>
      </c>
    </row>
    <row r="3346" spans="1:11" ht="14.5">
      <c r="A3346" s="66" t="str">
        <f t="shared" si="52"/>
        <v>Rembang-Tritunggal_KEDUNG TULUP</v>
      </c>
      <c r="B3346" s="66" t="s">
        <v>5016</v>
      </c>
      <c r="C3346" s="66" t="s">
        <v>5784</v>
      </c>
      <c r="D3346" s="76" t="s">
        <v>5744</v>
      </c>
      <c r="E3346" s="66" t="s">
        <v>5786</v>
      </c>
      <c r="F3346" s="67">
        <v>20.29</v>
      </c>
      <c r="G3346" s="67">
        <v>-6.8209999999999997</v>
      </c>
      <c r="H3346" s="67">
        <v>111.26900000000001</v>
      </c>
      <c r="I3346" s="66" t="s">
        <v>5002</v>
      </c>
      <c r="J3346" s="67">
        <v>-6.6992700000000003</v>
      </c>
      <c r="K3346" s="67">
        <v>111.39919999999999</v>
      </c>
    </row>
    <row r="3347" spans="1:11" ht="14.5">
      <c r="A3347" s="66" t="str">
        <f t="shared" si="52"/>
        <v>GPP PURWOREJO_KEDUNGAGUNG</v>
      </c>
      <c r="B3347" s="66" t="s">
        <v>3645</v>
      </c>
      <c r="C3347" s="66" t="s">
        <v>5784</v>
      </c>
      <c r="D3347" s="76" t="s">
        <v>5744</v>
      </c>
      <c r="E3347" s="66" t="s">
        <v>5786</v>
      </c>
      <c r="F3347" s="67">
        <v>4.4400000000000004</v>
      </c>
      <c r="G3347" s="67">
        <v>-7.7516699999999998</v>
      </c>
      <c r="H3347" s="67">
        <v>109.858</v>
      </c>
      <c r="I3347" s="66" t="s">
        <v>3504</v>
      </c>
      <c r="J3347" s="67">
        <v>-7.7226800000000004</v>
      </c>
      <c r="K3347" s="67">
        <v>109.9468</v>
      </c>
    </row>
    <row r="3348" spans="1:11" ht="14.5">
      <c r="A3348" s="66" t="str">
        <f t="shared" si="52"/>
        <v>GPP KLATEN_KEDUNGAMPEL</v>
      </c>
      <c r="B3348" s="66" t="s">
        <v>2990</v>
      </c>
      <c r="C3348" s="66" t="s">
        <v>5784</v>
      </c>
      <c r="D3348" s="76" t="s">
        <v>5747</v>
      </c>
      <c r="E3348" s="66" t="s">
        <v>5786</v>
      </c>
      <c r="F3348" s="67">
        <v>8.89</v>
      </c>
      <c r="G3348" s="67">
        <v>-7.7747400000000004</v>
      </c>
      <c r="H3348" s="67">
        <v>110.694</v>
      </c>
      <c r="I3348" s="66" t="s">
        <v>2894</v>
      </c>
      <c r="J3348" s="67">
        <v>-7.6692</v>
      </c>
      <c r="K3348" s="67">
        <v>110.6751</v>
      </c>
    </row>
    <row r="3349" spans="1:11" ht="14.5">
      <c r="A3349" s="66" t="str">
        <f t="shared" si="52"/>
        <v>GPP KLATEN_KEDUNGAN</v>
      </c>
      <c r="B3349" s="66" t="s">
        <v>2991</v>
      </c>
      <c r="C3349" s="66" t="s">
        <v>5784</v>
      </c>
      <c r="D3349" s="76" t="s">
        <v>5741</v>
      </c>
      <c r="E3349" s="66" t="s">
        <v>5786</v>
      </c>
      <c r="F3349" s="67">
        <v>8.89</v>
      </c>
      <c r="G3349" s="67">
        <v>-7.6891299999999996</v>
      </c>
      <c r="H3349" s="67">
        <v>110.69799999999999</v>
      </c>
      <c r="I3349" s="66" t="s">
        <v>2894</v>
      </c>
      <c r="J3349" s="67">
        <v>-7.6692</v>
      </c>
      <c r="K3349" s="67">
        <v>110.6751</v>
      </c>
    </row>
    <row r="3350" spans="1:11" ht="14.5">
      <c r="A3350" s="66" t="str">
        <f t="shared" si="52"/>
        <v>Rembang-Tritunggal_KEDUNGASEM</v>
      </c>
      <c r="B3350" s="66" t="s">
        <v>5017</v>
      </c>
      <c r="C3350" s="66" t="s">
        <v>5784</v>
      </c>
      <c r="D3350" s="76" t="s">
        <v>5749</v>
      </c>
      <c r="E3350" s="66" t="s">
        <v>5786</v>
      </c>
      <c r="F3350" s="67">
        <v>20.29</v>
      </c>
      <c r="G3350" s="67">
        <v>-6.7602200000000003</v>
      </c>
      <c r="H3350" s="67">
        <v>111.264</v>
      </c>
      <c r="I3350" s="66" t="s">
        <v>5002</v>
      </c>
      <c r="J3350" s="67">
        <v>-6.6992700000000003</v>
      </c>
      <c r="K3350" s="67">
        <v>111.39919999999999</v>
      </c>
    </row>
    <row r="3351" spans="1:11" ht="14.5">
      <c r="A3351" s="66" t="str">
        <f t="shared" si="52"/>
        <v>Blora 4 Ngawen_KEDUNGBACIN</v>
      </c>
      <c r="B3351" s="66" t="s">
        <v>1306</v>
      </c>
      <c r="C3351" s="66" t="s">
        <v>5784</v>
      </c>
      <c r="D3351" s="76" t="s">
        <v>5758</v>
      </c>
      <c r="E3351" s="66" t="s">
        <v>5786</v>
      </c>
      <c r="F3351" s="67">
        <v>44.23</v>
      </c>
      <c r="G3351" s="67">
        <v>-6.8706699999999996</v>
      </c>
      <c r="H3351" s="67">
        <v>111.22199999999999</v>
      </c>
      <c r="I3351" s="66" t="s">
        <v>1251</v>
      </c>
      <c r="J3351" s="67">
        <v>-7.0247799999999998</v>
      </c>
      <c r="K3351" s="67">
        <v>111.2928</v>
      </c>
    </row>
    <row r="3352" spans="1:11" ht="14.5">
      <c r="A3352" s="66" t="str">
        <f t="shared" si="52"/>
        <v>Pati - Juwana_KEDUNGBANG</v>
      </c>
      <c r="B3352" s="66" t="s">
        <v>4512</v>
      </c>
      <c r="C3352" s="66" t="s">
        <v>5784</v>
      </c>
      <c r="D3352" s="76" t="s">
        <v>5761</v>
      </c>
      <c r="E3352" s="66" t="s">
        <v>5786</v>
      </c>
      <c r="F3352" s="67">
        <v>16.66</v>
      </c>
      <c r="G3352" s="67">
        <v>-6.5438400000000003</v>
      </c>
      <c r="H3352" s="67">
        <v>111.018</v>
      </c>
      <c r="I3352" s="66" t="s">
        <v>4458</v>
      </c>
      <c r="J3352" s="67">
        <v>-6.7296100000000001</v>
      </c>
      <c r="K3352" s="67">
        <v>111.1037</v>
      </c>
    </row>
    <row r="3353" spans="1:11" ht="14.5">
      <c r="A3353" s="66" t="str">
        <f t="shared" si="52"/>
        <v>PML 1BEJI_KEDUNGBANJAR</v>
      </c>
      <c r="B3353" s="66" t="s">
        <v>4734</v>
      </c>
      <c r="C3353" s="66" t="s">
        <v>5784</v>
      </c>
      <c r="D3353" s="76" t="s">
        <v>5744</v>
      </c>
      <c r="E3353" s="66" t="s">
        <v>5786</v>
      </c>
      <c r="F3353" s="67">
        <v>15.73</v>
      </c>
      <c r="G3353" s="67">
        <v>-6.8685999999999998</v>
      </c>
      <c r="H3353" s="67">
        <v>109.438</v>
      </c>
      <c r="I3353" s="66" t="s">
        <v>4705</v>
      </c>
      <c r="J3353" s="67">
        <v>-6.8926100000000003</v>
      </c>
      <c r="K3353" s="67">
        <v>109.4507</v>
      </c>
    </row>
    <row r="3354" spans="1:11" ht="14.5">
      <c r="A3354" s="66" t="str">
        <f t="shared" si="52"/>
        <v>Purbalingga - Kebong_KEDUNGBANTENG</v>
      </c>
      <c r="B3354" s="66" t="s">
        <v>4862</v>
      </c>
      <c r="C3354" s="66" t="s">
        <v>5784</v>
      </c>
      <c r="D3354" s="76" t="s">
        <v>5745</v>
      </c>
      <c r="E3354" s="66" t="s">
        <v>5786</v>
      </c>
      <c r="F3354" s="67">
        <v>9.3800000000000008</v>
      </c>
      <c r="G3354" s="67">
        <v>-7.3921799999999998</v>
      </c>
      <c r="H3354" s="67">
        <v>109.20099999999999</v>
      </c>
      <c r="I3354" s="66" t="s">
        <v>4781</v>
      </c>
      <c r="J3354" s="67">
        <v>-7.4033100000000003</v>
      </c>
      <c r="K3354" s="67">
        <v>109.3588</v>
      </c>
    </row>
    <row r="3355" spans="1:11" ht="14.5">
      <c r="A3355" s="66" t="str">
        <f t="shared" si="52"/>
        <v>TGL 3PURWAHAMBA_KEDUNGBANTENG</v>
      </c>
      <c r="B3355" s="66" t="s">
        <v>4862</v>
      </c>
      <c r="C3355" s="66" t="s">
        <v>5784</v>
      </c>
      <c r="D3355" s="76" t="s">
        <v>5753</v>
      </c>
      <c r="E3355" s="66" t="s">
        <v>5786</v>
      </c>
      <c r="F3355" s="67">
        <v>11.25</v>
      </c>
      <c r="G3355" s="67">
        <v>-6.9795299999999996</v>
      </c>
      <c r="H3355" s="67">
        <v>109.21</v>
      </c>
      <c r="I3355" s="66" t="s">
        <v>5354</v>
      </c>
      <c r="J3355" s="67">
        <v>-6.87378</v>
      </c>
      <c r="K3355" s="67">
        <v>109.2512</v>
      </c>
    </row>
    <row r="3356" spans="1:11" ht="14.5">
      <c r="A3356" s="66" t="str">
        <f t="shared" si="52"/>
        <v>GPP PURWOREJO_KEDUNGBATUR</v>
      </c>
      <c r="B3356" s="66" t="s">
        <v>3646</v>
      </c>
      <c r="C3356" s="66" t="s">
        <v>5784</v>
      </c>
      <c r="D3356" s="76" t="s">
        <v>5744</v>
      </c>
      <c r="E3356" s="66" t="s">
        <v>5786</v>
      </c>
      <c r="F3356" s="67">
        <v>4.4400000000000004</v>
      </c>
      <c r="G3356" s="67">
        <v>-7.6476800000000003</v>
      </c>
      <c r="H3356" s="67">
        <v>109.842</v>
      </c>
      <c r="I3356" s="66" t="s">
        <v>3504</v>
      </c>
      <c r="J3356" s="67">
        <v>-7.7226800000000004</v>
      </c>
      <c r="K3356" s="67">
        <v>109.9468</v>
      </c>
    </row>
    <row r="3357" spans="1:11" ht="14.5">
      <c r="A3357" s="66" t="str">
        <f t="shared" si="52"/>
        <v>BGR PURBALINGGA_KEDUNGBENDA</v>
      </c>
      <c r="B3357" s="66" t="s">
        <v>904</v>
      </c>
      <c r="C3357" s="66" t="s">
        <v>5784</v>
      </c>
      <c r="D3357" s="76" t="s">
        <v>5749</v>
      </c>
      <c r="E3357" s="66" t="s">
        <v>5786</v>
      </c>
      <c r="F3357" s="67">
        <v>7.6</v>
      </c>
      <c r="G3357" s="67">
        <v>-7.4758399999999998</v>
      </c>
      <c r="H3357" s="67">
        <v>109.3342</v>
      </c>
      <c r="I3357" s="66" t="s">
        <v>856</v>
      </c>
      <c r="J3357" s="67">
        <v>-7.4180900000000003</v>
      </c>
      <c r="K3357" s="67">
        <v>109.37690000000001</v>
      </c>
    </row>
    <row r="3358" spans="1:11" ht="14.5">
      <c r="A3358" s="66" t="str">
        <f t="shared" si="52"/>
        <v>Kebumen - Purbowangi_KEDUNGBENDA</v>
      </c>
      <c r="B3358" s="66" t="s">
        <v>904</v>
      </c>
      <c r="C3358" s="66" t="s">
        <v>5784</v>
      </c>
      <c r="D3358" s="76" t="s">
        <v>5745</v>
      </c>
      <c r="E3358" s="66" t="s">
        <v>5786</v>
      </c>
      <c r="F3358" s="67">
        <v>20.29</v>
      </c>
      <c r="G3358" s="67">
        <v>-7.6663199999999998</v>
      </c>
      <c r="H3358" s="67">
        <v>109.38200000000001</v>
      </c>
      <c r="I3358" s="66" t="s">
        <v>4274</v>
      </c>
      <c r="J3358" s="67">
        <v>-7.6099800000000002</v>
      </c>
      <c r="K3358" s="67">
        <v>109.48480000000001</v>
      </c>
    </row>
    <row r="3359" spans="1:11" ht="14.5">
      <c r="A3359" s="66" t="str">
        <f t="shared" si="52"/>
        <v>Brebes GPP_KEDUNGBOKOR</v>
      </c>
      <c r="B3359" s="66" t="s">
        <v>1746</v>
      </c>
      <c r="C3359" s="66" t="s">
        <v>5784</v>
      </c>
      <c r="D3359" s="76" t="s">
        <v>5757</v>
      </c>
      <c r="E3359" s="66" t="s">
        <v>5786</v>
      </c>
      <c r="F3359" s="67">
        <v>20.92</v>
      </c>
      <c r="G3359" s="67">
        <v>-6.9986199999999998</v>
      </c>
      <c r="H3359" s="67">
        <v>108.967</v>
      </c>
      <c r="I3359" s="66" t="s">
        <v>1667</v>
      </c>
      <c r="J3359" s="67">
        <v>-7.1220699999999999</v>
      </c>
      <c r="K3359" s="67">
        <v>108.9847</v>
      </c>
    </row>
    <row r="3360" spans="1:11" ht="14.5">
      <c r="A3360" s="66" t="str">
        <f t="shared" si="52"/>
        <v>Temanggung_KEDUNGBOTO</v>
      </c>
      <c r="B3360" s="66" t="s">
        <v>5313</v>
      </c>
      <c r="C3360" s="66" t="s">
        <v>5784</v>
      </c>
      <c r="D3360" s="76" t="s">
        <v>5753</v>
      </c>
      <c r="E3360" s="66" t="s">
        <v>5786</v>
      </c>
      <c r="F3360" s="67">
        <v>16.97</v>
      </c>
      <c r="G3360" s="67">
        <v>-7.1633500000000003</v>
      </c>
      <c r="H3360" s="67">
        <v>110.241</v>
      </c>
      <c r="I3360" s="66" t="s">
        <v>5294</v>
      </c>
      <c r="J3360" s="67">
        <v>-7.3036099999999999</v>
      </c>
      <c r="K3360" s="67">
        <v>110.15309999999999</v>
      </c>
    </row>
    <row r="3361" spans="1:11" ht="14.5">
      <c r="A3361" s="66" t="str">
        <f t="shared" si="52"/>
        <v>GPP PURWOREJO_KEDUNGBULUS</v>
      </c>
      <c r="B3361" s="66" t="s">
        <v>3647</v>
      </c>
      <c r="C3361" s="66" t="s">
        <v>5784</v>
      </c>
      <c r="D3361" s="76" t="s">
        <v>5765</v>
      </c>
      <c r="E3361" s="66" t="s">
        <v>5786</v>
      </c>
      <c r="F3361" s="67">
        <v>15.69</v>
      </c>
      <c r="G3361" s="67">
        <v>-7.7036600000000002</v>
      </c>
      <c r="H3361" s="67">
        <v>109.79300000000001</v>
      </c>
      <c r="I3361" s="66" t="s">
        <v>3504</v>
      </c>
      <c r="J3361" s="67">
        <v>-7.7226800000000004</v>
      </c>
      <c r="K3361" s="67">
        <v>109.9468</v>
      </c>
    </row>
    <row r="3362" spans="1:11" ht="14.5">
      <c r="A3362" s="66" t="str">
        <f t="shared" si="52"/>
        <v>Pati - Sokokulon_KEDUNGBULUS</v>
      </c>
      <c r="B3362" s="66" t="s">
        <v>3647</v>
      </c>
      <c r="C3362" s="66" t="s">
        <v>5784</v>
      </c>
      <c r="D3362" s="76" t="s">
        <v>5745</v>
      </c>
      <c r="E3362" s="66" t="s">
        <v>5786</v>
      </c>
      <c r="F3362" s="67">
        <v>16.66</v>
      </c>
      <c r="G3362" s="67">
        <v>-6.7188600000000003</v>
      </c>
      <c r="H3362" s="67">
        <v>110.977</v>
      </c>
      <c r="I3362" s="66" t="s">
        <v>4606</v>
      </c>
      <c r="J3362" s="67">
        <v>-6.7764199999999999</v>
      </c>
      <c r="K3362" s="67">
        <v>110.9949</v>
      </c>
    </row>
    <row r="3363" spans="1:11" ht="14.5">
      <c r="A3363" s="66" t="str">
        <f t="shared" si="52"/>
        <v>TGL 3PURWAHAMBA_KEDUNGBUNGKUS</v>
      </c>
      <c r="B3363" s="66" t="s">
        <v>5405</v>
      </c>
      <c r="C3363" s="66" t="s">
        <v>5784</v>
      </c>
      <c r="D3363" s="76" t="s">
        <v>5759</v>
      </c>
      <c r="E3363" s="66" t="s">
        <v>5786</v>
      </c>
      <c r="F3363" s="67">
        <v>11.25</v>
      </c>
      <c r="G3363" s="67">
        <v>-6.9138000000000002</v>
      </c>
      <c r="H3363" s="67">
        <v>109.184</v>
      </c>
      <c r="I3363" s="66" t="s">
        <v>5354</v>
      </c>
      <c r="J3363" s="67">
        <v>-6.87378</v>
      </c>
      <c r="K3363" s="67">
        <v>109.2512</v>
      </c>
    </row>
    <row r="3364" spans="1:11" ht="14.5">
      <c r="A3364" s="66" t="str">
        <f t="shared" si="52"/>
        <v>Jepara - Mayong_KEDUNGCINO</v>
      </c>
      <c r="B3364" s="66" t="s">
        <v>4192</v>
      </c>
      <c r="C3364" s="66" t="s">
        <v>5784</v>
      </c>
      <c r="D3364" s="76" t="s">
        <v>5755</v>
      </c>
      <c r="E3364" s="66" t="s">
        <v>5786</v>
      </c>
      <c r="F3364" s="67">
        <v>10.32</v>
      </c>
      <c r="G3364" s="67">
        <v>-6.55755</v>
      </c>
      <c r="H3364" s="67">
        <v>110.679</v>
      </c>
      <c r="I3364" s="66" t="s">
        <v>4145</v>
      </c>
      <c r="J3364" s="67">
        <v>-6.7420299999999997</v>
      </c>
      <c r="K3364" s="67">
        <v>110.7436</v>
      </c>
    </row>
    <row r="3365" spans="1:11" ht="14.5">
      <c r="A3365" s="66" t="str">
        <f t="shared" si="52"/>
        <v>GPP PURWOREJO_KEDUNGDOWO</v>
      </c>
      <c r="B3365" s="66" t="s">
        <v>3648</v>
      </c>
      <c r="C3365" s="66" t="s">
        <v>5784</v>
      </c>
      <c r="D3365" s="76" t="s">
        <v>5765</v>
      </c>
      <c r="E3365" s="66" t="s">
        <v>5786</v>
      </c>
      <c r="F3365" s="67">
        <v>15.69</v>
      </c>
      <c r="G3365" s="67">
        <v>-7.6439300000000001</v>
      </c>
      <c r="H3365" s="67">
        <v>109.773</v>
      </c>
      <c r="I3365" s="66" t="s">
        <v>3504</v>
      </c>
      <c r="J3365" s="67">
        <v>-7.7226800000000004</v>
      </c>
      <c r="K3365" s="67">
        <v>109.9468</v>
      </c>
    </row>
    <row r="3366" spans="1:11" ht="14.5">
      <c r="A3366" s="66" t="str">
        <f t="shared" si="52"/>
        <v>GPP SRAGEN_KEDUNGDOWO</v>
      </c>
      <c r="B3366" s="66" t="s">
        <v>3648</v>
      </c>
      <c r="C3366" s="66" t="s">
        <v>5784</v>
      </c>
      <c r="D3366" s="76" t="s">
        <v>5767</v>
      </c>
      <c r="E3366" s="66" t="s">
        <v>5786</v>
      </c>
      <c r="F3366" s="67">
        <v>17.7</v>
      </c>
      <c r="G3366" s="67">
        <v>-7.3635400000000004</v>
      </c>
      <c r="H3366" s="67">
        <v>110.785</v>
      </c>
      <c r="I3366" s="66" t="s">
        <v>3898</v>
      </c>
      <c r="J3366" s="67">
        <v>-7.4936100000000003</v>
      </c>
      <c r="K3366" s="67">
        <v>110.9278</v>
      </c>
    </row>
    <row r="3367" spans="1:11" ht="14.5">
      <c r="A3367" s="66" t="str">
        <f t="shared" si="52"/>
        <v>Kudus - Kaliwungu_KEDUNGDOWO</v>
      </c>
      <c r="B3367" s="66" t="s">
        <v>3648</v>
      </c>
      <c r="C3367" s="66" t="s">
        <v>5784</v>
      </c>
      <c r="D3367" s="76" t="s">
        <v>5739</v>
      </c>
      <c r="E3367" s="66" t="s">
        <v>5786</v>
      </c>
      <c r="F3367" s="67">
        <v>13.38</v>
      </c>
      <c r="G3367" s="67">
        <v>-6.7944399999999998</v>
      </c>
      <c r="H3367" s="67">
        <v>110.792</v>
      </c>
      <c r="I3367" s="66" t="s">
        <v>4381</v>
      </c>
      <c r="J3367" s="67">
        <v>-6.8014900000000003</v>
      </c>
      <c r="K3367" s="67">
        <v>110.82510000000001</v>
      </c>
    </row>
    <row r="3368" spans="1:11" ht="14.5">
      <c r="A3368" s="66" t="str">
        <f t="shared" si="52"/>
        <v>Banyumas 3 - Wangon_KEDUNGGEDE</v>
      </c>
      <c r="B3368" s="66" t="s">
        <v>36</v>
      </c>
      <c r="C3368" s="66" t="s">
        <v>5784</v>
      </c>
      <c r="D3368" s="76" t="s">
        <v>5739</v>
      </c>
      <c r="E3368" s="66" t="s">
        <v>5786</v>
      </c>
      <c r="F3368" s="67">
        <v>9.3800000000000008</v>
      </c>
      <c r="G3368" s="67">
        <v>-7.45099</v>
      </c>
      <c r="H3368" s="67">
        <v>108.944</v>
      </c>
      <c r="I3368" s="66" t="s">
        <v>8</v>
      </c>
      <c r="J3368" s="67">
        <v>-7.5113599999999998</v>
      </c>
      <c r="K3368" s="67">
        <v>109.03959999999999</v>
      </c>
    </row>
    <row r="3369" spans="1:11" ht="14.5">
      <c r="A3369" s="66" t="str">
        <f t="shared" si="52"/>
        <v>BGR PURBALINGGA_KEDUNGGEDE</v>
      </c>
      <c r="B3369" s="66" t="s">
        <v>36</v>
      </c>
      <c r="C3369" s="66" t="s">
        <v>5784</v>
      </c>
      <c r="D3369" s="76" t="s">
        <v>5752</v>
      </c>
      <c r="E3369" s="66" t="s">
        <v>5786</v>
      </c>
      <c r="F3369" s="67">
        <v>9.3800000000000008</v>
      </c>
      <c r="G3369" s="67">
        <v>-7.5358700000000001</v>
      </c>
      <c r="H3369" s="67">
        <v>109.28400000000001</v>
      </c>
      <c r="I3369" s="66" t="s">
        <v>856</v>
      </c>
      <c r="J3369" s="67">
        <v>-7.4180900000000003</v>
      </c>
      <c r="K3369" s="67">
        <v>109.37690000000001</v>
      </c>
    </row>
    <row r="3370" spans="1:11" ht="14.5">
      <c r="A3370" s="66" t="str">
        <f t="shared" si="52"/>
        <v>GPP BANJARNEGARA_KEDUNGGONG</v>
      </c>
      <c r="B3370" s="66" t="s">
        <v>2419</v>
      </c>
      <c r="C3370" s="66" t="s">
        <v>5784</v>
      </c>
      <c r="D3370" s="76" t="s">
        <v>5758</v>
      </c>
      <c r="E3370" s="66" t="s">
        <v>5786</v>
      </c>
      <c r="F3370" s="67">
        <v>15.69</v>
      </c>
      <c r="G3370" s="67">
        <v>-7.4786299999999999</v>
      </c>
      <c r="H3370" s="67">
        <v>109.744</v>
      </c>
      <c r="I3370" s="66" t="s">
        <v>2357</v>
      </c>
      <c r="J3370" s="67">
        <v>-7.3905900000000004</v>
      </c>
      <c r="K3370" s="67">
        <v>109.7366</v>
      </c>
    </row>
    <row r="3371" spans="1:11" ht="14.5">
      <c r="A3371" s="66" t="str">
        <f t="shared" si="52"/>
        <v>GPP PURWOREJO_KEDUNGGUBAH</v>
      </c>
      <c r="B3371" s="66" t="s">
        <v>3649</v>
      </c>
      <c r="C3371" s="66" t="s">
        <v>5784</v>
      </c>
      <c r="D3371" s="76" t="s">
        <v>5756</v>
      </c>
      <c r="E3371" s="66" t="s">
        <v>5786</v>
      </c>
      <c r="F3371" s="67">
        <v>4.4400000000000004</v>
      </c>
      <c r="G3371" s="67">
        <v>-7.7191000000000001</v>
      </c>
      <c r="H3371" s="67">
        <v>110.07599999999999</v>
      </c>
      <c r="I3371" s="66" t="s">
        <v>3504</v>
      </c>
      <c r="J3371" s="67">
        <v>-7.7226800000000004</v>
      </c>
      <c r="K3371" s="67">
        <v>109.9468</v>
      </c>
    </row>
    <row r="3372" spans="1:11" ht="14.5">
      <c r="A3372" s="66" t="str">
        <f t="shared" si="52"/>
        <v>BGR NGADIROJO_KEDUNGGUPIT</v>
      </c>
      <c r="B3372" s="66" t="s">
        <v>635</v>
      </c>
      <c r="C3372" s="66" t="s">
        <v>5784</v>
      </c>
      <c r="D3372" s="76" t="s">
        <v>5761</v>
      </c>
      <c r="E3372" s="66" t="s">
        <v>5786</v>
      </c>
      <c r="F3372" s="67">
        <v>20.7</v>
      </c>
      <c r="G3372" s="67">
        <v>-7.8267300000000004</v>
      </c>
      <c r="H3372" s="67">
        <v>111.051</v>
      </c>
      <c r="I3372" s="66" t="s">
        <v>538</v>
      </c>
      <c r="J3372" s="67">
        <v>-7.8147399999999996</v>
      </c>
      <c r="K3372" s="67">
        <v>111.0005</v>
      </c>
    </row>
    <row r="3373" spans="1:11" ht="14.5">
      <c r="A3373" s="66" t="str">
        <f t="shared" si="52"/>
        <v>GPP KLATEN_KEDUNGJAMBAL</v>
      </c>
      <c r="B3373" s="66" t="s">
        <v>2992</v>
      </c>
      <c r="C3373" s="66" t="s">
        <v>5784</v>
      </c>
      <c r="D3373" s="76" t="s">
        <v>5764</v>
      </c>
      <c r="E3373" s="66" t="s">
        <v>5786</v>
      </c>
      <c r="F3373" s="67">
        <v>14.71</v>
      </c>
      <c r="G3373" s="67">
        <v>-7.7345300000000003</v>
      </c>
      <c r="H3373" s="67">
        <v>110.76300000000001</v>
      </c>
      <c r="I3373" s="66" t="s">
        <v>2894</v>
      </c>
      <c r="J3373" s="67">
        <v>-7.6692</v>
      </c>
      <c r="K3373" s="67">
        <v>110.6751</v>
      </c>
    </row>
    <row r="3374" spans="1:11" ht="14.5">
      <c r="A3374" s="66" t="str">
        <f t="shared" si="52"/>
        <v>GPP PEKALONGAN_KEDUNGJARAN</v>
      </c>
      <c r="B3374" s="66" t="s">
        <v>3416</v>
      </c>
      <c r="C3374" s="66" t="s">
        <v>5784</v>
      </c>
      <c r="D3374" s="76" t="s">
        <v>5757</v>
      </c>
      <c r="E3374" s="66" t="s">
        <v>5786</v>
      </c>
      <c r="F3374" s="67">
        <v>5.84</v>
      </c>
      <c r="G3374" s="67">
        <v>-6.9511599999999998</v>
      </c>
      <c r="H3374" s="67">
        <v>109.58799999999999</v>
      </c>
      <c r="I3374" s="66" t="s">
        <v>3376</v>
      </c>
      <c r="J3374" s="67">
        <v>-6.8898999999999999</v>
      </c>
      <c r="K3374" s="67">
        <v>109.6589</v>
      </c>
    </row>
    <row r="3375" spans="1:11" ht="14.5">
      <c r="A3375" s="66" t="str">
        <f t="shared" si="52"/>
        <v>BGR PURBALINGGA_KEDUNGJATI</v>
      </c>
      <c r="B3375" s="66" t="s">
        <v>905</v>
      </c>
      <c r="C3375" s="66" t="s">
        <v>5784</v>
      </c>
      <c r="D3375" s="76" t="s">
        <v>5754</v>
      </c>
      <c r="E3375" s="66" t="s">
        <v>5786</v>
      </c>
      <c r="F3375" s="67">
        <v>7.6</v>
      </c>
      <c r="G3375" s="67">
        <v>-7.4293800000000001</v>
      </c>
      <c r="H3375" s="67">
        <v>109.44499999999999</v>
      </c>
      <c r="I3375" s="66" t="s">
        <v>856</v>
      </c>
      <c r="J3375" s="67">
        <v>-7.4180900000000003</v>
      </c>
      <c r="K3375" s="67">
        <v>109.37690000000001</v>
      </c>
    </row>
    <row r="3376" spans="1:11" ht="14.5">
      <c r="A3376" s="66" t="str">
        <f t="shared" si="52"/>
        <v>GPP KEBUMEN_KEDUNGJATI</v>
      </c>
      <c r="B3376" s="66" t="s">
        <v>905</v>
      </c>
      <c r="C3376" s="66" t="s">
        <v>5784</v>
      </c>
      <c r="D3376" s="76" t="s">
        <v>5759</v>
      </c>
      <c r="E3376" s="66" t="s">
        <v>5786</v>
      </c>
      <c r="F3376" s="67">
        <v>15.69</v>
      </c>
      <c r="G3376" s="67">
        <v>-7.5790800000000003</v>
      </c>
      <c r="H3376" s="67">
        <v>109.533</v>
      </c>
      <c r="I3376" s="66" t="s">
        <v>2714</v>
      </c>
      <c r="J3376" s="67">
        <v>-7.6109200000000001</v>
      </c>
      <c r="K3376" s="67">
        <v>109.5078</v>
      </c>
    </row>
    <row r="3377" spans="1:11" ht="14.5">
      <c r="A3377" s="66" t="str">
        <f t="shared" si="52"/>
        <v>Semarang - Kalikuning_KEDUNGJATI</v>
      </c>
      <c r="B3377" s="66" t="s">
        <v>905</v>
      </c>
      <c r="C3377" s="66" t="s">
        <v>5784</v>
      </c>
      <c r="D3377" s="76" t="s">
        <v>5754</v>
      </c>
      <c r="E3377" s="66" t="s">
        <v>5786</v>
      </c>
      <c r="F3377" s="67">
        <v>53.45</v>
      </c>
      <c r="G3377" s="67">
        <v>-7.1539099999999998</v>
      </c>
      <c r="H3377" s="67">
        <v>110.626</v>
      </c>
      <c r="I3377" s="66" t="s">
        <v>5061</v>
      </c>
      <c r="J3377" s="67">
        <v>-7.1833299999999998</v>
      </c>
      <c r="K3377" s="67">
        <v>110.4721</v>
      </c>
    </row>
    <row r="3378" spans="1:11" ht="14.5">
      <c r="A3378" s="66" t="str">
        <f t="shared" si="52"/>
        <v>TGL 3PURWAHAMBA_KEDUNGJATI</v>
      </c>
      <c r="B3378" s="66" t="s">
        <v>905</v>
      </c>
      <c r="C3378" s="66" t="s">
        <v>5784</v>
      </c>
      <c r="D3378" s="76" t="s">
        <v>5742</v>
      </c>
      <c r="E3378" s="66" t="s">
        <v>5786</v>
      </c>
      <c r="F3378" s="67">
        <v>11.25</v>
      </c>
      <c r="G3378" s="67">
        <v>-6.9688800000000004</v>
      </c>
      <c r="H3378" s="67">
        <v>109.312</v>
      </c>
      <c r="I3378" s="66" t="s">
        <v>5354</v>
      </c>
      <c r="J3378" s="67">
        <v>-6.87378</v>
      </c>
      <c r="K3378" s="67">
        <v>109.2512</v>
      </c>
    </row>
    <row r="3379" spans="1:11" ht="14.5">
      <c r="A3379" s="66" t="str">
        <f t="shared" si="52"/>
        <v>GPP SRAGEN_KEDUNGJERUK</v>
      </c>
      <c r="B3379" s="66" t="s">
        <v>3943</v>
      </c>
      <c r="C3379" s="66" t="s">
        <v>5784</v>
      </c>
      <c r="D3379" s="76" t="s">
        <v>5741</v>
      </c>
      <c r="E3379" s="66" t="s">
        <v>5786</v>
      </c>
      <c r="F3379" s="67">
        <v>21.59</v>
      </c>
      <c r="G3379" s="67">
        <v>-7.5237100000000003</v>
      </c>
      <c r="H3379" s="67">
        <v>110.964</v>
      </c>
      <c r="I3379" s="66" t="s">
        <v>3898</v>
      </c>
      <c r="J3379" s="67">
        <v>-7.4936100000000003</v>
      </c>
      <c r="K3379" s="67">
        <v>110.9278</v>
      </c>
    </row>
    <row r="3380" spans="1:11" ht="14.5">
      <c r="A3380" s="66" t="str">
        <f t="shared" si="52"/>
        <v>GPP PURWOREJO_KEDUNGKAMAL</v>
      </c>
      <c r="B3380" s="66" t="s">
        <v>3650</v>
      </c>
      <c r="C3380" s="66" t="s">
        <v>5784</v>
      </c>
      <c r="D3380" s="76" t="s">
        <v>5765</v>
      </c>
      <c r="E3380" s="66" t="s">
        <v>5786</v>
      </c>
      <c r="F3380" s="67">
        <v>4.4400000000000004</v>
      </c>
      <c r="G3380" s="67">
        <v>-7.7830500000000002</v>
      </c>
      <c r="H3380" s="67">
        <v>109.92</v>
      </c>
      <c r="I3380" s="66" t="s">
        <v>3504</v>
      </c>
      <c r="J3380" s="67">
        <v>-7.7226800000000004</v>
      </c>
      <c r="K3380" s="67">
        <v>109.9468</v>
      </c>
    </row>
    <row r="3381" spans="1:11" ht="14.5">
      <c r="A3381" s="66" t="str">
        <f t="shared" si="52"/>
        <v>Jepara - Mayong_KEDUNGKARANG</v>
      </c>
      <c r="B3381" s="66" t="s">
        <v>4193</v>
      </c>
      <c r="C3381" s="66" t="s">
        <v>5784</v>
      </c>
      <c r="D3381" s="76" t="s">
        <v>5753</v>
      </c>
      <c r="E3381" s="66" t="s">
        <v>5786</v>
      </c>
      <c r="F3381" s="67">
        <v>26.27</v>
      </c>
      <c r="G3381" s="67">
        <v>-6.7168599999999996</v>
      </c>
      <c r="H3381" s="67">
        <v>110.63500000000001</v>
      </c>
      <c r="I3381" s="66" t="s">
        <v>4145</v>
      </c>
      <c r="J3381" s="67">
        <v>-6.7420299999999997</v>
      </c>
      <c r="K3381" s="67">
        <v>110.7436</v>
      </c>
    </row>
    <row r="3382" spans="1:11" ht="14.5">
      <c r="A3382" s="66" t="str">
        <f t="shared" si="52"/>
        <v>Batang - Kasepuhan_KEDUNGKEBO</v>
      </c>
      <c r="B3382" s="66" t="s">
        <v>139</v>
      </c>
      <c r="C3382" s="66" t="s">
        <v>5784</v>
      </c>
      <c r="D3382" s="76" t="s">
        <v>5748</v>
      </c>
      <c r="E3382" s="66" t="s">
        <v>5786</v>
      </c>
      <c r="F3382" s="67">
        <v>5.84</v>
      </c>
      <c r="G3382" s="67">
        <v>-6.99099</v>
      </c>
      <c r="H3382" s="67">
        <v>109.69799999999999</v>
      </c>
      <c r="I3382" s="66" t="s">
        <v>54</v>
      </c>
      <c r="J3382" s="67">
        <v>-6.9040600000000003</v>
      </c>
      <c r="K3382" s="67">
        <v>109.7085</v>
      </c>
    </row>
    <row r="3383" spans="1:11" ht="14.5">
      <c r="A3383" s="66" t="str">
        <f t="shared" si="52"/>
        <v>BGR PURBALINGGA_KEDUNGLEGOK</v>
      </c>
      <c r="B3383" s="66" t="s">
        <v>906</v>
      </c>
      <c r="C3383" s="66" t="s">
        <v>5784</v>
      </c>
      <c r="D3383" s="76" t="s">
        <v>5756</v>
      </c>
      <c r="E3383" s="66" t="s">
        <v>5786</v>
      </c>
      <c r="F3383" s="67">
        <v>7.6</v>
      </c>
      <c r="G3383" s="67">
        <v>-7.4631999999999996</v>
      </c>
      <c r="H3383" s="67">
        <v>109.396</v>
      </c>
      <c r="I3383" s="66" t="s">
        <v>856</v>
      </c>
      <c r="J3383" s="67">
        <v>-7.4180900000000003</v>
      </c>
      <c r="K3383" s="67">
        <v>109.37690000000001</v>
      </c>
    </row>
    <row r="3384" spans="1:11" ht="14.5">
      <c r="A3384" s="66" t="str">
        <f t="shared" si="52"/>
        <v>Boyolali_KEDUNGLENGKONG</v>
      </c>
      <c r="B3384" s="66" t="s">
        <v>1450</v>
      </c>
      <c r="C3384" s="66" t="s">
        <v>5784</v>
      </c>
      <c r="D3384" s="76" t="s">
        <v>5761</v>
      </c>
      <c r="E3384" s="66" t="s">
        <v>5786</v>
      </c>
      <c r="F3384" s="67">
        <v>17.7</v>
      </c>
      <c r="G3384" s="67">
        <v>-7.4180599999999997</v>
      </c>
      <c r="H3384" s="67">
        <v>110.691</v>
      </c>
      <c r="I3384" s="66" t="s">
        <v>1370</v>
      </c>
      <c r="J3384" s="67">
        <v>-7.5381099999999996</v>
      </c>
      <c r="K3384" s="67">
        <v>110.6292</v>
      </c>
    </row>
    <row r="3385" spans="1:11" ht="14.5">
      <c r="A3385" s="66" t="str">
        <f t="shared" si="52"/>
        <v>Jepara - Mayong_KEDUNGLEPER</v>
      </c>
      <c r="B3385" s="66" t="s">
        <v>4194</v>
      </c>
      <c r="C3385" s="66" t="s">
        <v>5784</v>
      </c>
      <c r="D3385" s="76" t="s">
        <v>5757</v>
      </c>
      <c r="E3385" s="66" t="s">
        <v>5786</v>
      </c>
      <c r="F3385" s="67">
        <v>10.32</v>
      </c>
      <c r="G3385" s="67">
        <v>-6.4994800000000001</v>
      </c>
      <c r="H3385" s="67">
        <v>110.762</v>
      </c>
      <c r="I3385" s="66" t="s">
        <v>4145</v>
      </c>
      <c r="J3385" s="67">
        <v>-6.7420299999999997</v>
      </c>
      <c r="K3385" s="67">
        <v>110.7436</v>
      </c>
    </row>
    <row r="3386" spans="1:11" ht="14.5">
      <c r="A3386" s="66" t="str">
        <f t="shared" si="52"/>
        <v>GPP PURWOREJO_KEDUNGLO</v>
      </c>
      <c r="B3386" s="66" t="s">
        <v>3651</v>
      </c>
      <c r="C3386" s="66" t="s">
        <v>5784</v>
      </c>
      <c r="D3386" s="76" t="s">
        <v>5757</v>
      </c>
      <c r="E3386" s="66" t="s">
        <v>5786</v>
      </c>
      <c r="F3386" s="67">
        <v>4.4400000000000004</v>
      </c>
      <c r="G3386" s="67">
        <v>-7.6536099999999996</v>
      </c>
      <c r="H3386" s="67">
        <v>109.92700000000001</v>
      </c>
      <c r="I3386" s="66" t="s">
        <v>3504</v>
      </c>
      <c r="J3386" s="67">
        <v>-7.7226800000000004</v>
      </c>
      <c r="K3386" s="67">
        <v>109.9468</v>
      </c>
    </row>
    <row r="3387" spans="1:11" ht="14.5">
      <c r="A3387" s="66" t="str">
        <f t="shared" si="52"/>
        <v>GPP PURWOREJO_KEDUNGLOTENG</v>
      </c>
      <c r="B3387" s="66" t="s">
        <v>3652</v>
      </c>
      <c r="C3387" s="66" t="s">
        <v>5784</v>
      </c>
      <c r="D3387" s="76" t="s">
        <v>5756</v>
      </c>
      <c r="E3387" s="66" t="s">
        <v>5786</v>
      </c>
      <c r="F3387" s="67">
        <v>4.4400000000000004</v>
      </c>
      <c r="G3387" s="67">
        <v>-7.6259800000000002</v>
      </c>
      <c r="H3387" s="67">
        <v>110.072</v>
      </c>
      <c r="I3387" s="66" t="s">
        <v>3504</v>
      </c>
      <c r="J3387" s="67">
        <v>-7.7226800000000004</v>
      </c>
      <c r="K3387" s="67">
        <v>109.9468</v>
      </c>
    </row>
    <row r="3388" spans="1:11" ht="14.5">
      <c r="A3388" s="66" t="str">
        <f t="shared" si="52"/>
        <v>GPP KARANGANYAR_KEDUNGLUMBU</v>
      </c>
      <c r="B3388" s="66" t="s">
        <v>2667</v>
      </c>
      <c r="C3388" s="66" t="s">
        <v>5784</v>
      </c>
      <c r="D3388" s="76" t="s">
        <v>5765</v>
      </c>
      <c r="E3388" s="66" t="s">
        <v>5786</v>
      </c>
      <c r="F3388" s="67">
        <v>0.39</v>
      </c>
      <c r="G3388" s="67">
        <v>-7.5744400000000001</v>
      </c>
      <c r="H3388" s="67">
        <v>110.833</v>
      </c>
      <c r="I3388" s="66" t="s">
        <v>2633</v>
      </c>
      <c r="J3388" s="67">
        <v>-7.5687199999999999</v>
      </c>
      <c r="K3388" s="67">
        <v>110.8749</v>
      </c>
    </row>
    <row r="3389" spans="1:11" ht="14.5">
      <c r="A3389" s="66" t="str">
        <f t="shared" si="52"/>
        <v>Batang - Kasepuhan_KEDUNGMALANG</v>
      </c>
      <c r="B3389" s="66" t="s">
        <v>140</v>
      </c>
      <c r="C3389" s="66" t="s">
        <v>5784</v>
      </c>
      <c r="D3389" s="76" t="s">
        <v>5754</v>
      </c>
      <c r="E3389" s="66" t="s">
        <v>5786</v>
      </c>
      <c r="F3389" s="67">
        <v>9.3699999999999992</v>
      </c>
      <c r="G3389" s="67">
        <v>-7.0243799999999998</v>
      </c>
      <c r="H3389" s="67">
        <v>109.764</v>
      </c>
      <c r="I3389" s="66" t="s">
        <v>54</v>
      </c>
      <c r="J3389" s="67">
        <v>-6.9040600000000003</v>
      </c>
      <c r="K3389" s="67">
        <v>109.7085</v>
      </c>
    </row>
    <row r="3390" spans="1:11" ht="14.5">
      <c r="A3390" s="66" t="str">
        <f t="shared" si="52"/>
        <v>Jepara - Mayong_KEDUNGMALANG</v>
      </c>
      <c r="B3390" s="66" t="s">
        <v>140</v>
      </c>
      <c r="C3390" s="66" t="s">
        <v>5784</v>
      </c>
      <c r="D3390" s="76" t="s">
        <v>5748</v>
      </c>
      <c r="E3390" s="66" t="s">
        <v>5786</v>
      </c>
      <c r="F3390" s="67">
        <v>10.32</v>
      </c>
      <c r="G3390" s="67">
        <v>-6.7105499999999996</v>
      </c>
      <c r="H3390" s="67">
        <v>110.61799999999999</v>
      </c>
      <c r="I3390" s="66" t="s">
        <v>4145</v>
      </c>
      <c r="J3390" s="67">
        <v>-6.7420299999999997</v>
      </c>
      <c r="K3390" s="67">
        <v>110.7436</v>
      </c>
    </row>
    <row r="3391" spans="1:11" ht="14.5">
      <c r="A3391" s="66" t="str">
        <f t="shared" si="52"/>
        <v>Purbalingga - Kebong_KEDUNGMALANG</v>
      </c>
      <c r="B3391" s="66" t="s">
        <v>140</v>
      </c>
      <c r="C3391" s="66" t="s">
        <v>5784</v>
      </c>
      <c r="D3391" s="76" t="s">
        <v>5765</v>
      </c>
      <c r="E3391" s="66" t="s">
        <v>5786</v>
      </c>
      <c r="F3391" s="67">
        <v>9.3800000000000008</v>
      </c>
      <c r="G3391" s="67">
        <v>-7.3936700000000002</v>
      </c>
      <c r="H3391" s="67">
        <v>109.251</v>
      </c>
      <c r="I3391" s="66" t="s">
        <v>4781</v>
      </c>
      <c r="J3391" s="67">
        <v>-7.4033100000000003</v>
      </c>
      <c r="K3391" s="67">
        <v>109.3588</v>
      </c>
    </row>
    <row r="3392" spans="1:11" ht="14.5">
      <c r="A3392" s="66" t="str">
        <f t="shared" si="52"/>
        <v>BGR PURBALINGGA_KEDUNGMENJANGAN</v>
      </c>
      <c r="B3392" s="66" t="s">
        <v>907</v>
      </c>
      <c r="C3392" s="66" t="s">
        <v>5784</v>
      </c>
      <c r="D3392" s="76" t="s">
        <v>5757</v>
      </c>
      <c r="E3392" s="66" t="s">
        <v>5786</v>
      </c>
      <c r="F3392" s="67">
        <v>7.6</v>
      </c>
      <c r="G3392" s="67">
        <v>-7.4041100000000002</v>
      </c>
      <c r="H3392" s="67">
        <v>109.376</v>
      </c>
      <c r="I3392" s="66" t="s">
        <v>856</v>
      </c>
      <c r="J3392" s="67">
        <v>-7.4180900000000003</v>
      </c>
      <c r="K3392" s="67">
        <v>109.37690000000001</v>
      </c>
    </row>
    <row r="3393" spans="1:11" ht="14.5">
      <c r="A3393" s="66" t="str">
        <f t="shared" si="52"/>
        <v>GPP GROBOGAN_KEDUNGMULYO</v>
      </c>
      <c r="B3393" s="66" t="s">
        <v>2606</v>
      </c>
      <c r="C3393" s="66" t="s">
        <v>5784</v>
      </c>
      <c r="D3393" s="76" t="s">
        <v>5739</v>
      </c>
      <c r="E3393" s="66" t="s">
        <v>5786</v>
      </c>
      <c r="F3393" s="67">
        <v>17.7</v>
      </c>
      <c r="G3393" s="67">
        <v>-7.2674799999999999</v>
      </c>
      <c r="H3393" s="67">
        <v>110.771</v>
      </c>
      <c r="I3393" s="66" t="s">
        <v>2583</v>
      </c>
      <c r="J3393" s="67">
        <v>-7.1456299999999997</v>
      </c>
      <c r="K3393" s="67">
        <v>110.9007</v>
      </c>
    </row>
    <row r="3394" spans="1:11" ht="14.5">
      <c r="A3394" s="66" t="str">
        <f t="shared" ref="A3394:A3457" si="53">CONCATENATE(I3394,"_",B3394)</f>
        <v>GPP PURWOREJO_KEDUNGMULYO</v>
      </c>
      <c r="B3394" s="66" t="s">
        <v>2606</v>
      </c>
      <c r="C3394" s="66" t="s">
        <v>5784</v>
      </c>
      <c r="D3394" s="76" t="s">
        <v>5740</v>
      </c>
      <c r="E3394" s="66" t="s">
        <v>5786</v>
      </c>
      <c r="F3394" s="67">
        <v>4.4400000000000004</v>
      </c>
      <c r="G3394" s="67">
        <v>-7.78104</v>
      </c>
      <c r="H3394" s="67">
        <v>109.848</v>
      </c>
      <c r="I3394" s="66" t="s">
        <v>3504</v>
      </c>
      <c r="J3394" s="67">
        <v>-7.7226800000000004</v>
      </c>
      <c r="K3394" s="67">
        <v>109.9468</v>
      </c>
    </row>
    <row r="3395" spans="1:11" ht="14.5">
      <c r="A3395" s="66" t="str">
        <f t="shared" si="53"/>
        <v>Pati - Juwana_KEDUNGMULYO</v>
      </c>
      <c r="B3395" s="66" t="s">
        <v>2606</v>
      </c>
      <c r="C3395" s="66" t="s">
        <v>5784</v>
      </c>
      <c r="D3395" s="76" t="s">
        <v>5743</v>
      </c>
      <c r="E3395" s="66" t="s">
        <v>5786</v>
      </c>
      <c r="F3395" s="67">
        <v>16.66</v>
      </c>
      <c r="G3395" s="67">
        <v>-6.7671000000000001</v>
      </c>
      <c r="H3395" s="67">
        <v>111.07599999999999</v>
      </c>
      <c r="I3395" s="66" t="s">
        <v>4458</v>
      </c>
      <c r="J3395" s="67">
        <v>-6.7296100000000001</v>
      </c>
      <c r="K3395" s="67">
        <v>111.1037</v>
      </c>
    </row>
    <row r="3396" spans="1:11" ht="14.5">
      <c r="A3396" s="66" t="str">
        <f t="shared" si="53"/>
        <v>GUDANG DEMAK 2_KEDUNGMUNDU</v>
      </c>
      <c r="B3396" s="66" t="s">
        <v>4109</v>
      </c>
      <c r="C3396" s="66" t="s">
        <v>5784</v>
      </c>
      <c r="D3396" s="76" t="s">
        <v>5739</v>
      </c>
      <c r="E3396" s="66" t="s">
        <v>5786</v>
      </c>
      <c r="F3396" s="67">
        <v>1.22</v>
      </c>
      <c r="G3396" s="67">
        <v>-7.0216799999999999</v>
      </c>
      <c r="H3396" s="67">
        <v>110.46599999999999</v>
      </c>
      <c r="I3396" s="66" t="s">
        <v>4087</v>
      </c>
      <c r="J3396" s="67">
        <v>-7.0231700000000004</v>
      </c>
      <c r="K3396" s="67">
        <v>110.50660000000001</v>
      </c>
    </row>
    <row r="3397" spans="1:11" ht="14.5">
      <c r="A3397" s="66" t="str">
        <f t="shared" si="53"/>
        <v>Jepara - Mayong_KEDUNGMUTIH</v>
      </c>
      <c r="B3397" s="66" t="s">
        <v>4195</v>
      </c>
      <c r="C3397" s="66" t="s">
        <v>5784</v>
      </c>
      <c r="D3397" s="76" t="s">
        <v>5739</v>
      </c>
      <c r="E3397" s="66" t="s">
        <v>5786</v>
      </c>
      <c r="F3397" s="67">
        <v>26.27</v>
      </c>
      <c r="G3397" s="67">
        <v>-6.7186000000000003</v>
      </c>
      <c r="H3397" s="67">
        <v>110.622</v>
      </c>
      <c r="I3397" s="66" t="s">
        <v>4145</v>
      </c>
      <c r="J3397" s="67">
        <v>-6.7420299999999997</v>
      </c>
      <c r="K3397" s="67">
        <v>110.7436</v>
      </c>
    </row>
    <row r="3398" spans="1:11" ht="14.5">
      <c r="A3398" s="66" t="str">
        <f t="shared" si="53"/>
        <v>BBS 2BULAKAMBA_KEDUNGNENG</v>
      </c>
      <c r="B3398" s="66" t="s">
        <v>301</v>
      </c>
      <c r="C3398" s="66" t="s">
        <v>5784</v>
      </c>
      <c r="D3398" s="76" t="s">
        <v>5762</v>
      </c>
      <c r="E3398" s="66" t="s">
        <v>5786</v>
      </c>
      <c r="F3398" s="67">
        <v>20.92</v>
      </c>
      <c r="G3398" s="67">
        <v>-6.8788400000000003</v>
      </c>
      <c r="H3398" s="67">
        <v>108.80500000000001</v>
      </c>
      <c r="I3398" s="66" t="s">
        <v>262</v>
      </c>
      <c r="J3398" s="67">
        <v>-6.8690600000000002</v>
      </c>
      <c r="K3398" s="67">
        <v>108.8972</v>
      </c>
    </row>
    <row r="3399" spans="1:11" ht="14.5">
      <c r="A3399" s="66" t="str">
        <f t="shared" si="53"/>
        <v>Banyumas 3 - Wangon_KEDUNGOLENG</v>
      </c>
      <c r="B3399" s="66" t="s">
        <v>37</v>
      </c>
      <c r="C3399" s="66" t="s">
        <v>5784</v>
      </c>
      <c r="D3399" s="76" t="s">
        <v>5752</v>
      </c>
      <c r="E3399" s="66" t="s">
        <v>5786</v>
      </c>
      <c r="F3399" s="67">
        <v>20.92</v>
      </c>
      <c r="G3399" s="67">
        <v>-7.3194299999999997</v>
      </c>
      <c r="H3399" s="67">
        <v>109.01</v>
      </c>
      <c r="I3399" s="66" t="s">
        <v>8</v>
      </c>
      <c r="J3399" s="67">
        <v>-7.5113599999999998</v>
      </c>
      <c r="K3399" s="67">
        <v>109.03959999999999</v>
      </c>
    </row>
    <row r="3400" spans="1:11" ht="14.5">
      <c r="A3400" s="66" t="str">
        <f t="shared" si="53"/>
        <v>BGR NGADIROJO_KEDUNGOMBO</v>
      </c>
      <c r="B3400" s="66" t="s">
        <v>636</v>
      </c>
      <c r="C3400" s="66" t="s">
        <v>5784</v>
      </c>
      <c r="D3400" s="76" t="s">
        <v>5759</v>
      </c>
      <c r="E3400" s="66" t="s">
        <v>5786</v>
      </c>
      <c r="F3400" s="67">
        <v>20.7</v>
      </c>
      <c r="G3400" s="67">
        <v>-7.9307499999999997</v>
      </c>
      <c r="H3400" s="67">
        <v>110.94</v>
      </c>
      <c r="I3400" s="66" t="s">
        <v>538</v>
      </c>
      <c r="J3400" s="67">
        <v>-7.8147399999999996</v>
      </c>
      <c r="K3400" s="67">
        <v>111.0005</v>
      </c>
    </row>
    <row r="3401" spans="1:11" ht="14.5">
      <c r="A3401" s="66" t="str">
        <f t="shared" si="53"/>
        <v>Demak 1 - Mranak_KEDUNGORI</v>
      </c>
      <c r="B3401" s="66" t="s">
        <v>1947</v>
      </c>
      <c r="C3401" s="66" t="s">
        <v>5784</v>
      </c>
      <c r="D3401" s="76" t="s">
        <v>5738</v>
      </c>
      <c r="E3401" s="66" t="s">
        <v>5786</v>
      </c>
      <c r="F3401" s="67">
        <v>26.27</v>
      </c>
      <c r="G3401" s="67">
        <v>-6.9528800000000004</v>
      </c>
      <c r="H3401" s="67">
        <v>110.714</v>
      </c>
      <c r="I3401" s="66" t="s">
        <v>1911</v>
      </c>
      <c r="J3401" s="67">
        <v>-6.8903100000000004</v>
      </c>
      <c r="K3401" s="67">
        <v>110.6673</v>
      </c>
    </row>
    <row r="3402" spans="1:11" ht="14.5">
      <c r="A3402" s="66" t="str">
        <f t="shared" si="53"/>
        <v>Pati - Juwana_KEDUNGPANCING</v>
      </c>
      <c r="B3402" s="66" t="s">
        <v>4513</v>
      </c>
      <c r="C3402" s="66" t="s">
        <v>5784</v>
      </c>
      <c r="D3402" s="76" t="s">
        <v>5765</v>
      </c>
      <c r="E3402" s="66" t="s">
        <v>5786</v>
      </c>
      <c r="F3402" s="67">
        <v>16.66</v>
      </c>
      <c r="G3402" s="67">
        <v>-6.7257800000000003</v>
      </c>
      <c r="H3402" s="67">
        <v>111.146</v>
      </c>
      <c r="I3402" s="66" t="s">
        <v>4458</v>
      </c>
      <c r="J3402" s="67">
        <v>-6.7296100000000001</v>
      </c>
      <c r="K3402" s="67">
        <v>111.1037</v>
      </c>
    </row>
    <row r="3403" spans="1:11" ht="14.5">
      <c r="A3403" s="66" t="str">
        <f t="shared" si="53"/>
        <v>GD BGR CANDI SEMARANG_KEDUNGPANE</v>
      </c>
      <c r="B3403" s="66" t="s">
        <v>2029</v>
      </c>
      <c r="C3403" s="66" t="s">
        <v>5784</v>
      </c>
      <c r="D3403" s="76" t="s">
        <v>5739</v>
      </c>
      <c r="E3403" s="66" t="s">
        <v>5786</v>
      </c>
      <c r="F3403" s="67">
        <v>1.22</v>
      </c>
      <c r="G3403" s="67">
        <v>-7.0325300000000004</v>
      </c>
      <c r="H3403" s="67">
        <v>110.348</v>
      </c>
      <c r="I3403" s="66" t="s">
        <v>2006</v>
      </c>
      <c r="J3403" s="67">
        <v>-7.0144599999999997</v>
      </c>
      <c r="K3403" s="67">
        <v>110.3477</v>
      </c>
    </row>
    <row r="3404" spans="1:11" ht="14.5">
      <c r="A3404" s="66" t="str">
        <f t="shared" si="53"/>
        <v>GPP PEKALONGAN_KEDUNGPATANGEWU</v>
      </c>
      <c r="B3404" s="66" t="s">
        <v>3417</v>
      </c>
      <c r="C3404" s="66" t="s">
        <v>5784</v>
      </c>
      <c r="D3404" s="76" t="s">
        <v>5752</v>
      </c>
      <c r="E3404" s="66" t="s">
        <v>5786</v>
      </c>
      <c r="F3404" s="67">
        <v>5.84</v>
      </c>
      <c r="G3404" s="67">
        <v>-6.9778099999999998</v>
      </c>
      <c r="H3404" s="67">
        <v>109.64400000000001</v>
      </c>
      <c r="I3404" s="66" t="s">
        <v>3376</v>
      </c>
      <c r="J3404" s="67">
        <v>-6.8898999999999999</v>
      </c>
      <c r="K3404" s="67">
        <v>109.6589</v>
      </c>
    </row>
    <row r="3405" spans="1:11" ht="14.5">
      <c r="A3405" s="66" t="str">
        <f t="shared" si="53"/>
        <v>Semarang - Kalikuning_KEDUNGPILANG</v>
      </c>
      <c r="B3405" s="66" t="s">
        <v>5106</v>
      </c>
      <c r="C3405" s="66" t="s">
        <v>5784</v>
      </c>
      <c r="D3405" s="76" t="s">
        <v>5748</v>
      </c>
      <c r="E3405" s="66" t="s">
        <v>5786</v>
      </c>
      <c r="F3405" s="67">
        <v>17.7</v>
      </c>
      <c r="G3405" s="67">
        <v>-7.3059500000000002</v>
      </c>
      <c r="H3405" s="67">
        <v>110.637</v>
      </c>
      <c r="I3405" s="66" t="s">
        <v>5061</v>
      </c>
      <c r="J3405" s="67">
        <v>-7.1833299999999998</v>
      </c>
      <c r="K3405" s="67">
        <v>110.4721</v>
      </c>
    </row>
    <row r="3406" spans="1:11" ht="14.5">
      <c r="A3406" s="66" t="str">
        <f t="shared" si="53"/>
        <v>GPP PURWOREJO_KEDUNGPOH</v>
      </c>
      <c r="B3406" s="66" t="s">
        <v>3653</v>
      </c>
      <c r="C3406" s="66" t="s">
        <v>5784</v>
      </c>
      <c r="D3406" s="76" t="s">
        <v>5761</v>
      </c>
      <c r="E3406" s="66" t="s">
        <v>5786</v>
      </c>
      <c r="F3406" s="67">
        <v>4.4400000000000004</v>
      </c>
      <c r="G3406" s="67">
        <v>-7.6455299999999999</v>
      </c>
      <c r="H3406" s="67">
        <v>110.026</v>
      </c>
      <c r="I3406" s="66" t="s">
        <v>3504</v>
      </c>
      <c r="J3406" s="67">
        <v>-7.7226800000000004</v>
      </c>
      <c r="K3406" s="67">
        <v>109.9468</v>
      </c>
    </row>
    <row r="3407" spans="1:11" ht="14.5">
      <c r="A3407" s="66" t="str">
        <f t="shared" si="53"/>
        <v>GPP PURWOREJO_KEDUNGPOMAHANKULON</v>
      </c>
      <c r="B3407" s="66" t="s">
        <v>3654</v>
      </c>
      <c r="C3407" s="66" t="s">
        <v>5784</v>
      </c>
      <c r="D3407" s="76" t="s">
        <v>5761</v>
      </c>
      <c r="E3407" s="66" t="s">
        <v>5786</v>
      </c>
      <c r="F3407" s="67">
        <v>4.4400000000000004</v>
      </c>
      <c r="G3407" s="67">
        <v>-7.63286</v>
      </c>
      <c r="H3407" s="67">
        <v>109.88800000000001</v>
      </c>
      <c r="I3407" s="66" t="s">
        <v>3504</v>
      </c>
      <c r="J3407" s="67">
        <v>-7.7226800000000004</v>
      </c>
      <c r="K3407" s="67">
        <v>109.9468</v>
      </c>
    </row>
    <row r="3408" spans="1:11" ht="14.5">
      <c r="A3408" s="66" t="str">
        <f t="shared" si="53"/>
        <v>GPP PURWOREJO_KEDUNGPOMAHANWETAN</v>
      </c>
      <c r="B3408" s="66" t="s">
        <v>3655</v>
      </c>
      <c r="C3408" s="66" t="s">
        <v>5784</v>
      </c>
      <c r="D3408" s="76" t="s">
        <v>5749</v>
      </c>
      <c r="E3408" s="66" t="s">
        <v>5786</v>
      </c>
      <c r="F3408" s="67">
        <v>4.4400000000000004</v>
      </c>
      <c r="G3408" s="67">
        <v>-7.6303200000000002</v>
      </c>
      <c r="H3408" s="67">
        <v>109.911</v>
      </c>
      <c r="I3408" s="66" t="s">
        <v>3504</v>
      </c>
      <c r="J3408" s="67">
        <v>-7.7226800000000004</v>
      </c>
      <c r="K3408" s="67">
        <v>109.9468</v>
      </c>
    </row>
    <row r="3409" spans="1:11" ht="14.5">
      <c r="A3409" s="66" t="str">
        <f t="shared" si="53"/>
        <v>Kebumen - Purbowangi_KEDUNGPRING</v>
      </c>
      <c r="B3409" s="66" t="s">
        <v>4307</v>
      </c>
      <c r="C3409" s="66" t="s">
        <v>5784</v>
      </c>
      <c r="D3409" s="76" t="s">
        <v>5749</v>
      </c>
      <c r="E3409" s="66" t="s">
        <v>5786</v>
      </c>
      <c r="F3409" s="67">
        <v>9.3800000000000008</v>
      </c>
      <c r="G3409" s="67">
        <v>-7.6020099999999999</v>
      </c>
      <c r="H3409" s="67">
        <v>109.33499999999999</v>
      </c>
      <c r="I3409" s="66" t="s">
        <v>4274</v>
      </c>
      <c r="J3409" s="67">
        <v>-7.6099800000000002</v>
      </c>
      <c r="K3409" s="67">
        <v>109.48480000000001</v>
      </c>
    </row>
    <row r="3410" spans="1:11" ht="14.5">
      <c r="A3410" s="66" t="str">
        <f t="shared" si="53"/>
        <v>GPP PURWOREJO_KEDUNGPUCANG</v>
      </c>
      <c r="B3410" s="66" t="s">
        <v>3656</v>
      </c>
      <c r="C3410" s="66" t="s">
        <v>5784</v>
      </c>
      <c r="D3410" s="76" t="s">
        <v>5741</v>
      </c>
      <c r="E3410" s="66" t="s">
        <v>5786</v>
      </c>
      <c r="F3410" s="67">
        <v>4.4400000000000004</v>
      </c>
      <c r="G3410" s="67">
        <v>-7.6464299999999996</v>
      </c>
      <c r="H3410" s="67">
        <v>110.05200000000001</v>
      </c>
      <c r="I3410" s="66" t="s">
        <v>3504</v>
      </c>
      <c r="J3410" s="67">
        <v>-7.7226800000000004</v>
      </c>
      <c r="K3410" s="67">
        <v>109.9468</v>
      </c>
    </row>
    <row r="3411" spans="1:11" ht="14.5">
      <c r="A3411" s="66" t="str">
        <f t="shared" si="53"/>
        <v>GPP KEBUMEN_KEDUNGPUJI</v>
      </c>
      <c r="B3411" s="66" t="s">
        <v>2789</v>
      </c>
      <c r="C3411" s="66" t="s">
        <v>5784</v>
      </c>
      <c r="D3411" s="76" t="s">
        <v>5749</v>
      </c>
      <c r="E3411" s="66" t="s">
        <v>5786</v>
      </c>
      <c r="F3411" s="67">
        <v>15.69</v>
      </c>
      <c r="G3411" s="67">
        <v>-7.60684</v>
      </c>
      <c r="H3411" s="67">
        <v>109.538</v>
      </c>
      <c r="I3411" s="66" t="s">
        <v>2714</v>
      </c>
      <c r="J3411" s="67">
        <v>-7.6109200000000001</v>
      </c>
      <c r="K3411" s="67">
        <v>109.5078</v>
      </c>
    </row>
    <row r="3412" spans="1:11" ht="14.5">
      <c r="A3412" s="66" t="str">
        <f t="shared" si="53"/>
        <v>Purbalingga - Kebong_KEDUNGRANDU</v>
      </c>
      <c r="B3412" s="66" t="s">
        <v>4863</v>
      </c>
      <c r="C3412" s="66" t="s">
        <v>5784</v>
      </c>
      <c r="D3412" s="76" t="s">
        <v>5749</v>
      </c>
      <c r="E3412" s="66" t="s">
        <v>5786</v>
      </c>
      <c r="F3412" s="67">
        <v>9.3800000000000008</v>
      </c>
      <c r="G3412" s="67">
        <v>-7.4727699999999997</v>
      </c>
      <c r="H3412" s="67">
        <v>109.23</v>
      </c>
      <c r="I3412" s="66" t="s">
        <v>4781</v>
      </c>
      <c r="J3412" s="67">
        <v>-7.4033100000000003</v>
      </c>
      <c r="K3412" s="67">
        <v>109.3588</v>
      </c>
    </row>
    <row r="3413" spans="1:11" ht="14.5">
      <c r="A3413" s="66" t="str">
        <f t="shared" si="53"/>
        <v>GD PSP Cilacap_KEDUNGREJA</v>
      </c>
      <c r="B3413" s="66" t="s">
        <v>2166</v>
      </c>
      <c r="C3413" s="66" t="s">
        <v>5784</v>
      </c>
      <c r="D3413" s="76" t="s">
        <v>5756</v>
      </c>
      <c r="E3413" s="66" t="s">
        <v>5786</v>
      </c>
      <c r="F3413" s="67">
        <v>20.29</v>
      </c>
      <c r="G3413" s="67">
        <v>-7.5131899999999998</v>
      </c>
      <c r="H3413" s="67">
        <v>108.77200000000001</v>
      </c>
      <c r="I3413" s="66" t="s">
        <v>2114</v>
      </c>
      <c r="J3413" s="67">
        <v>-7.3791900000000004</v>
      </c>
      <c r="K3413" s="67">
        <v>108.8021</v>
      </c>
    </row>
    <row r="3414" spans="1:11" ht="14.5">
      <c r="A3414" s="66" t="str">
        <f t="shared" si="53"/>
        <v>BGR NGADIROJO_KEDUNGREJO</v>
      </c>
      <c r="B3414" s="66" t="s">
        <v>637</v>
      </c>
      <c r="C3414" s="66" t="s">
        <v>5784</v>
      </c>
      <c r="D3414" s="76" t="s">
        <v>5746</v>
      </c>
      <c r="E3414" s="66" t="s">
        <v>5786</v>
      </c>
      <c r="F3414" s="67">
        <v>20.7</v>
      </c>
      <c r="G3414" s="67">
        <v>-7.9221199999999996</v>
      </c>
      <c r="H3414" s="67">
        <v>110.95099999999999</v>
      </c>
      <c r="I3414" s="66" t="s">
        <v>538</v>
      </c>
      <c r="J3414" s="67">
        <v>-7.8147399999999996</v>
      </c>
      <c r="K3414" s="67">
        <v>111.0005</v>
      </c>
    </row>
    <row r="3415" spans="1:11" ht="14.5">
      <c r="A3415" s="66" t="str">
        <f t="shared" si="53"/>
        <v>Blora 3 Bangkle_KEDUNGREJO</v>
      </c>
      <c r="B3415" s="66" t="s">
        <v>637</v>
      </c>
      <c r="C3415" s="66" t="s">
        <v>5784</v>
      </c>
      <c r="D3415" s="76" t="s">
        <v>5738</v>
      </c>
      <c r="E3415" s="66" t="s">
        <v>5786</v>
      </c>
      <c r="F3415" s="67">
        <v>44.23</v>
      </c>
      <c r="G3415" s="67">
        <v>-6.9063699999999999</v>
      </c>
      <c r="H3415" s="67">
        <v>111.381</v>
      </c>
      <c r="I3415" s="66" t="s">
        <v>1166</v>
      </c>
      <c r="J3415" s="67">
        <v>-6.9716199999999997</v>
      </c>
      <c r="K3415" s="67">
        <v>111.4388</v>
      </c>
    </row>
    <row r="3416" spans="1:11" ht="14.5">
      <c r="A3416" s="66" t="str">
        <f t="shared" si="53"/>
        <v>GPP GROBOGAN_KEDUNGREJO</v>
      </c>
      <c r="B3416" s="66" t="s">
        <v>637</v>
      </c>
      <c r="C3416" s="66" t="s">
        <v>5784</v>
      </c>
      <c r="D3416" s="76" t="s">
        <v>5744</v>
      </c>
      <c r="E3416" s="66" t="s">
        <v>5786</v>
      </c>
      <c r="F3416" s="67">
        <v>17.7</v>
      </c>
      <c r="G3416" s="67">
        <v>-7.2883399999999998</v>
      </c>
      <c r="H3416" s="67">
        <v>110.783</v>
      </c>
      <c r="I3416" s="66" t="s">
        <v>2583</v>
      </c>
      <c r="J3416" s="67">
        <v>-7.1456299999999997</v>
      </c>
      <c r="K3416" s="67">
        <v>110.9007</v>
      </c>
    </row>
    <row r="3417" spans="1:11" ht="14.5">
      <c r="A3417" s="66" t="str">
        <f t="shared" si="53"/>
        <v>Purwodadi 2 - Getas_KEDUNGREJO</v>
      </c>
      <c r="B3417" s="66" t="s">
        <v>637</v>
      </c>
      <c r="C3417" s="66" t="s">
        <v>5784</v>
      </c>
      <c r="D3417" s="76" t="s">
        <v>5741</v>
      </c>
      <c r="E3417" s="66" t="s">
        <v>5786</v>
      </c>
      <c r="F3417" s="67">
        <v>53.45</v>
      </c>
      <c r="G3417" s="67">
        <v>-7.0902200000000004</v>
      </c>
      <c r="H3417" s="67">
        <v>110.941</v>
      </c>
      <c r="I3417" s="66" t="s">
        <v>4962</v>
      </c>
      <c r="J3417" s="67">
        <v>-7.0704399999999996</v>
      </c>
      <c r="K3417" s="67">
        <v>110.93300000000001</v>
      </c>
    </row>
    <row r="3418" spans="1:11" ht="14.5">
      <c r="A3418" s="66" t="str">
        <f t="shared" si="53"/>
        <v>Rembang-Tritunggal_KEDUNGREJO</v>
      </c>
      <c r="B3418" s="66" t="s">
        <v>637</v>
      </c>
      <c r="C3418" s="66" t="s">
        <v>5784</v>
      </c>
      <c r="D3418" s="76" t="s">
        <v>5741</v>
      </c>
      <c r="E3418" s="66" t="s">
        <v>5786</v>
      </c>
      <c r="F3418" s="67">
        <v>20.29</v>
      </c>
      <c r="G3418" s="67">
        <v>-6.7462799999999996</v>
      </c>
      <c r="H3418" s="67">
        <v>111.351</v>
      </c>
      <c r="I3418" s="66" t="s">
        <v>5002</v>
      </c>
      <c r="J3418" s="67">
        <v>-6.6992700000000003</v>
      </c>
      <c r="K3418" s="67">
        <v>111.39919999999999</v>
      </c>
    </row>
    <row r="3419" spans="1:11" ht="14.5">
      <c r="A3419" s="66" t="str">
        <f t="shared" si="53"/>
        <v>Blora 4 Ngawen_KEDUNGRINGIN</v>
      </c>
      <c r="B3419" s="66" t="s">
        <v>1307</v>
      </c>
      <c r="C3419" s="66" t="s">
        <v>5784</v>
      </c>
      <c r="D3419" s="76" t="s">
        <v>5738</v>
      </c>
      <c r="E3419" s="66" t="s">
        <v>5786</v>
      </c>
      <c r="F3419" s="67">
        <v>44.23</v>
      </c>
      <c r="G3419" s="67">
        <v>-6.9864899999999999</v>
      </c>
      <c r="H3419" s="67">
        <v>111.361</v>
      </c>
      <c r="I3419" s="66" t="s">
        <v>1251</v>
      </c>
      <c r="J3419" s="67">
        <v>-7.0247799999999998</v>
      </c>
      <c r="K3419" s="67">
        <v>111.2928</v>
      </c>
    </row>
    <row r="3420" spans="1:11" ht="14.5">
      <c r="A3420" s="66" t="str">
        <f t="shared" si="53"/>
        <v>Boyolali_KEDUNGRINGIN</v>
      </c>
      <c r="B3420" s="66" t="s">
        <v>1307</v>
      </c>
      <c r="C3420" s="66" t="s">
        <v>5784</v>
      </c>
      <c r="D3420" s="76" t="s">
        <v>5765</v>
      </c>
      <c r="E3420" s="66" t="s">
        <v>5786</v>
      </c>
      <c r="F3420" s="67">
        <v>10.51</v>
      </c>
      <c r="G3420" s="67">
        <v>-7.3378399999999999</v>
      </c>
      <c r="H3420" s="67">
        <v>110.627</v>
      </c>
      <c r="I3420" s="66" t="s">
        <v>1370</v>
      </c>
      <c r="J3420" s="67">
        <v>-7.5381099999999996</v>
      </c>
      <c r="K3420" s="67">
        <v>110.6292</v>
      </c>
    </row>
    <row r="3421" spans="1:11" ht="14.5">
      <c r="A3421" s="66" t="str">
        <f t="shared" si="53"/>
        <v>GD. LASEM_KEDUNGRINGIN</v>
      </c>
      <c r="B3421" s="66" t="s">
        <v>1307</v>
      </c>
      <c r="C3421" s="66" t="s">
        <v>5784</v>
      </c>
      <c r="D3421" s="76" t="s">
        <v>5756</v>
      </c>
      <c r="E3421" s="66" t="s">
        <v>5786</v>
      </c>
      <c r="F3421" s="67">
        <v>20.29</v>
      </c>
      <c r="G3421" s="67">
        <v>-6.7412200000000002</v>
      </c>
      <c r="H3421" s="67">
        <v>111.58499999999999</v>
      </c>
      <c r="I3421" s="66" t="s">
        <v>2256</v>
      </c>
      <c r="J3421" s="67">
        <v>-6.6950700000000003</v>
      </c>
      <c r="K3421" s="67">
        <v>111.4366</v>
      </c>
    </row>
    <row r="3422" spans="1:11" ht="14.5">
      <c r="A3422" s="66" t="str">
        <f t="shared" si="53"/>
        <v>BGR JENARSARI_KEDUNGSARI</v>
      </c>
      <c r="B3422" s="66" t="s">
        <v>413</v>
      </c>
      <c r="C3422" s="66" t="s">
        <v>5784</v>
      </c>
      <c r="D3422" s="76" t="s">
        <v>5761</v>
      </c>
      <c r="E3422" s="66" t="s">
        <v>5786</v>
      </c>
      <c r="F3422" s="67">
        <v>16.97</v>
      </c>
      <c r="G3422" s="67">
        <v>-7.0199499999999997</v>
      </c>
      <c r="H3422" s="67">
        <v>110.102</v>
      </c>
      <c r="I3422" s="66" t="s">
        <v>346</v>
      </c>
      <c r="J3422" s="67">
        <v>-6.95329</v>
      </c>
      <c r="K3422" s="67">
        <v>110.10129999999999</v>
      </c>
    </row>
    <row r="3423" spans="1:11" ht="14.5">
      <c r="A3423" s="66" t="str">
        <f t="shared" si="53"/>
        <v>GD BGR CANDI SEMARANG_KEDUNGSARI</v>
      </c>
      <c r="B3423" s="66" t="s">
        <v>413</v>
      </c>
      <c r="C3423" s="66" t="s">
        <v>5784</v>
      </c>
      <c r="D3423" s="76" t="s">
        <v>5748</v>
      </c>
      <c r="E3423" s="66" t="s">
        <v>5786</v>
      </c>
      <c r="F3423" s="67">
        <v>16.97</v>
      </c>
      <c r="G3423" s="67">
        <v>-7.1013999999999999</v>
      </c>
      <c r="H3423" s="67">
        <v>110.238</v>
      </c>
      <c r="I3423" s="66" t="s">
        <v>2006</v>
      </c>
      <c r="J3423" s="67">
        <v>-7.0144599999999997</v>
      </c>
      <c r="K3423" s="67">
        <v>110.3477</v>
      </c>
    </row>
    <row r="3424" spans="1:11" ht="14.5">
      <c r="A3424" s="66" t="str">
        <f t="shared" si="53"/>
        <v>GPP KEBUMEN_KEDUNGSARI</v>
      </c>
      <c r="B3424" s="66" t="s">
        <v>413</v>
      </c>
      <c r="C3424" s="66" t="s">
        <v>5784</v>
      </c>
      <c r="D3424" s="76" t="s">
        <v>5748</v>
      </c>
      <c r="E3424" s="66" t="s">
        <v>5786</v>
      </c>
      <c r="F3424" s="67">
        <v>15.69</v>
      </c>
      <c r="G3424" s="67">
        <v>-7.7480500000000001</v>
      </c>
      <c r="H3424" s="67">
        <v>109.646</v>
      </c>
      <c r="I3424" s="66" t="s">
        <v>2714</v>
      </c>
      <c r="J3424" s="67">
        <v>-7.6109200000000001</v>
      </c>
      <c r="K3424" s="67">
        <v>109.5078</v>
      </c>
    </row>
    <row r="3425" spans="1:11" ht="14.5">
      <c r="A3425" s="66" t="str">
        <f t="shared" si="53"/>
        <v>GPP MAGELANG_KEDUNGSARI</v>
      </c>
      <c r="B3425" s="66" t="s">
        <v>413</v>
      </c>
      <c r="C3425" s="66" t="s">
        <v>5784</v>
      </c>
      <c r="D3425" s="76" t="s">
        <v>5737</v>
      </c>
      <c r="E3425" s="66" t="s">
        <v>5786</v>
      </c>
      <c r="F3425" s="67">
        <v>7.61</v>
      </c>
      <c r="G3425" s="67">
        <v>-7.5078899999999997</v>
      </c>
      <c r="H3425" s="67">
        <v>110.187</v>
      </c>
      <c r="I3425" s="66" t="s">
        <v>3103</v>
      </c>
      <c r="J3425" s="67">
        <v>-7.3955399999999996</v>
      </c>
      <c r="K3425" s="67">
        <v>110.24469999999999</v>
      </c>
    </row>
    <row r="3426" spans="1:11" ht="14.5">
      <c r="A3426" s="66" t="str">
        <f t="shared" si="53"/>
        <v>GPP MAGELANG_KEDUNGSARI</v>
      </c>
      <c r="B3426" s="66" t="s">
        <v>413</v>
      </c>
      <c r="C3426" s="66" t="s">
        <v>5784</v>
      </c>
      <c r="D3426" s="76" t="s">
        <v>5742</v>
      </c>
      <c r="E3426" s="66" t="s">
        <v>5786</v>
      </c>
      <c r="F3426" s="67">
        <v>0.15</v>
      </c>
      <c r="G3426" s="67">
        <v>-7.4514899999999997</v>
      </c>
      <c r="H3426" s="67">
        <v>110.227</v>
      </c>
      <c r="I3426" s="66" t="s">
        <v>3103</v>
      </c>
      <c r="J3426" s="67">
        <v>-7.3955399999999996</v>
      </c>
      <c r="K3426" s="67">
        <v>110.24469999999999</v>
      </c>
    </row>
    <row r="3427" spans="1:11" ht="14.5">
      <c r="A3427" s="66" t="str">
        <f t="shared" si="53"/>
        <v>GPP PURWOREJO_KEDUNGSARI</v>
      </c>
      <c r="B3427" s="66" t="s">
        <v>413</v>
      </c>
      <c r="C3427" s="66" t="s">
        <v>5784</v>
      </c>
      <c r="D3427" s="76" t="s">
        <v>5742</v>
      </c>
      <c r="E3427" s="66" t="s">
        <v>5786</v>
      </c>
      <c r="F3427" s="67">
        <v>4.4400000000000004</v>
      </c>
      <c r="G3427" s="67">
        <v>-7.7303899999999999</v>
      </c>
      <c r="H3427" s="67">
        <v>110.014</v>
      </c>
      <c r="I3427" s="66" t="s">
        <v>3504</v>
      </c>
      <c r="J3427" s="67">
        <v>-7.7226800000000004</v>
      </c>
      <c r="K3427" s="67">
        <v>109.9468</v>
      </c>
    </row>
    <row r="3428" spans="1:11" ht="14.5">
      <c r="A3428" s="66" t="str">
        <f t="shared" si="53"/>
        <v>GPP PURWOREJO_KEDUNGSARI</v>
      </c>
      <c r="B3428" s="66" t="s">
        <v>413</v>
      </c>
      <c r="C3428" s="66" t="s">
        <v>5784</v>
      </c>
      <c r="D3428" s="76" t="s">
        <v>5770</v>
      </c>
      <c r="E3428" s="66" t="s">
        <v>5786</v>
      </c>
      <c r="F3428" s="67">
        <v>4.4400000000000004</v>
      </c>
      <c r="G3428" s="67">
        <v>-7.7515599999999996</v>
      </c>
      <c r="H3428" s="67">
        <v>109.849</v>
      </c>
      <c r="I3428" s="66" t="s">
        <v>3504</v>
      </c>
      <c r="J3428" s="67">
        <v>-7.7226800000000004</v>
      </c>
      <c r="K3428" s="67">
        <v>109.9468</v>
      </c>
    </row>
    <row r="3429" spans="1:11" ht="14.5">
      <c r="A3429" s="66" t="str">
        <f t="shared" si="53"/>
        <v>Kudus - Kaliwungu_KEDUNGSARI</v>
      </c>
      <c r="B3429" s="66" t="s">
        <v>413</v>
      </c>
      <c r="C3429" s="66" t="s">
        <v>5784</v>
      </c>
      <c r="D3429" s="76" t="s">
        <v>5763</v>
      </c>
      <c r="E3429" s="66" t="s">
        <v>5786</v>
      </c>
      <c r="F3429" s="67">
        <v>13.38</v>
      </c>
      <c r="G3429" s="67">
        <v>-6.72119</v>
      </c>
      <c r="H3429" s="67">
        <v>110.833</v>
      </c>
      <c r="I3429" s="66" t="s">
        <v>4381</v>
      </c>
      <c r="J3429" s="67">
        <v>-6.8014900000000003</v>
      </c>
      <c r="K3429" s="67">
        <v>110.82510000000001</v>
      </c>
    </row>
    <row r="3430" spans="1:11" ht="14.5">
      <c r="A3430" s="66" t="str">
        <f t="shared" si="53"/>
        <v>Pati - Juwana_KEDUNGSARI</v>
      </c>
      <c r="B3430" s="66" t="s">
        <v>413</v>
      </c>
      <c r="C3430" s="66" t="s">
        <v>5784</v>
      </c>
      <c r="D3430" s="76" t="s">
        <v>5757</v>
      </c>
      <c r="E3430" s="66" t="s">
        <v>5786</v>
      </c>
      <c r="F3430" s="67">
        <v>16.66</v>
      </c>
      <c r="G3430" s="67">
        <v>-6.5751400000000002</v>
      </c>
      <c r="H3430" s="67">
        <v>111.044</v>
      </c>
      <c r="I3430" s="66" t="s">
        <v>4458</v>
      </c>
      <c r="J3430" s="67">
        <v>-6.7296100000000001</v>
      </c>
      <c r="K3430" s="67">
        <v>111.1037</v>
      </c>
    </row>
    <row r="3431" spans="1:11" ht="14.5">
      <c r="A3431" s="66" t="str">
        <f t="shared" si="53"/>
        <v>Jepara - Mayong_KEDUNGSARIMULYO</v>
      </c>
      <c r="B3431" s="66" t="s">
        <v>4196</v>
      </c>
      <c r="C3431" s="66" t="s">
        <v>5784</v>
      </c>
      <c r="D3431" s="76" t="s">
        <v>5741</v>
      </c>
      <c r="E3431" s="66" t="s">
        <v>5786</v>
      </c>
      <c r="F3431" s="67">
        <v>10.32</v>
      </c>
      <c r="G3431" s="67">
        <v>-6.7875399999999999</v>
      </c>
      <c r="H3431" s="67">
        <v>110.708</v>
      </c>
      <c r="I3431" s="66" t="s">
        <v>4145</v>
      </c>
      <c r="J3431" s="67">
        <v>-6.7420299999999997</v>
      </c>
      <c r="K3431" s="67">
        <v>110.7436</v>
      </c>
    </row>
    <row r="3432" spans="1:11" ht="14.5">
      <c r="A3432" s="66" t="str">
        <f t="shared" si="53"/>
        <v>Blora 4 Ngawen_KEDUNGSATRIYAN</v>
      </c>
      <c r="B3432" s="66" t="s">
        <v>1308</v>
      </c>
      <c r="C3432" s="66" t="s">
        <v>5784</v>
      </c>
      <c r="D3432" s="76" t="s">
        <v>5742</v>
      </c>
      <c r="E3432" s="66" t="s">
        <v>5786</v>
      </c>
      <c r="F3432" s="67">
        <v>44.23</v>
      </c>
      <c r="G3432" s="67">
        <v>-7.0418200000000004</v>
      </c>
      <c r="H3432" s="67">
        <v>111.307</v>
      </c>
      <c r="I3432" s="66" t="s">
        <v>1251</v>
      </c>
      <c r="J3432" s="67">
        <v>-7.0247799999999998</v>
      </c>
      <c r="K3432" s="67">
        <v>111.2928</v>
      </c>
    </row>
    <row r="3433" spans="1:11" ht="14.5">
      <c r="A3433" s="66" t="str">
        <f t="shared" si="53"/>
        <v>Batang - Kasepuhan_KEDUNGSEGOG</v>
      </c>
      <c r="B3433" s="66" t="s">
        <v>141</v>
      </c>
      <c r="C3433" s="66" t="s">
        <v>5784</v>
      </c>
      <c r="D3433" s="76" t="s">
        <v>5753</v>
      </c>
      <c r="E3433" s="66" t="s">
        <v>5786</v>
      </c>
      <c r="F3433" s="67">
        <v>9.3699999999999992</v>
      </c>
      <c r="G3433" s="67">
        <v>-6.9247399999999999</v>
      </c>
      <c r="H3433" s="67">
        <v>109.83499999999999</v>
      </c>
      <c r="I3433" s="66" t="s">
        <v>54</v>
      </c>
      <c r="J3433" s="67">
        <v>-6.9040600000000003</v>
      </c>
      <c r="K3433" s="67">
        <v>109.7085</v>
      </c>
    </row>
    <row r="3434" spans="1:11" ht="14.5">
      <c r="A3434" s="66" t="str">
        <f t="shared" si="53"/>
        <v>Wonogiri 2 - Nambangan_KEDUNGSONO</v>
      </c>
      <c r="B3434" s="66" t="s">
        <v>5557</v>
      </c>
      <c r="C3434" s="66" t="s">
        <v>5784</v>
      </c>
      <c r="D3434" s="76" t="s">
        <v>5762</v>
      </c>
      <c r="E3434" s="66" t="s">
        <v>5786</v>
      </c>
      <c r="F3434" s="67">
        <v>14.71</v>
      </c>
      <c r="G3434" s="67">
        <v>-7.7998500000000002</v>
      </c>
      <c r="H3434" s="67">
        <v>110.852</v>
      </c>
      <c r="I3434" s="66" t="s">
        <v>5545</v>
      </c>
      <c r="J3434" s="67">
        <v>-7.76837</v>
      </c>
      <c r="K3434" s="67">
        <v>110.8871</v>
      </c>
    </row>
    <row r="3435" spans="1:11" ht="14.5">
      <c r="A3435" s="66" t="str">
        <f t="shared" si="53"/>
        <v>GPP PURWOREJO_KEDUNGSRI</v>
      </c>
      <c r="B3435" s="66" t="s">
        <v>3657</v>
      </c>
      <c r="C3435" s="66" t="s">
        <v>5784</v>
      </c>
      <c r="D3435" s="76" t="s">
        <v>5744</v>
      </c>
      <c r="E3435" s="66" t="s">
        <v>5786</v>
      </c>
      <c r="F3435" s="67">
        <v>4.4400000000000004</v>
      </c>
      <c r="G3435" s="67">
        <v>-7.7596100000000003</v>
      </c>
      <c r="H3435" s="67">
        <v>109.85599999999999</v>
      </c>
      <c r="I3435" s="66" t="s">
        <v>3504</v>
      </c>
      <c r="J3435" s="67">
        <v>-7.7226800000000004</v>
      </c>
      <c r="K3435" s="67">
        <v>109.9468</v>
      </c>
    </row>
    <row r="3436" spans="1:11" ht="14.5">
      <c r="A3436" s="66" t="str">
        <f t="shared" si="53"/>
        <v>Brebes 1 - Wonosari_KEDUNGSUGIH</v>
      </c>
      <c r="B3436" s="66" t="s">
        <v>1599</v>
      </c>
      <c r="C3436" s="66" t="s">
        <v>5784</v>
      </c>
      <c r="D3436" s="76" t="s">
        <v>5745</v>
      </c>
      <c r="E3436" s="66" t="s">
        <v>5786</v>
      </c>
      <c r="F3436" s="67">
        <v>11.25</v>
      </c>
      <c r="G3436" s="67">
        <v>-6.9919000000000002</v>
      </c>
      <c r="H3436" s="67">
        <v>109.04</v>
      </c>
      <c r="I3436" s="66" t="s">
        <v>1567</v>
      </c>
      <c r="J3436" s="67">
        <v>-6.86754</v>
      </c>
      <c r="K3436" s="67">
        <v>108.9863</v>
      </c>
    </row>
    <row r="3437" spans="1:11" ht="14.5">
      <c r="A3437" s="66" t="str">
        <f t="shared" si="53"/>
        <v>Brebes 1 - Wonosari_KEDUNGSUKUN</v>
      </c>
      <c r="B3437" s="66" t="s">
        <v>1600</v>
      </c>
      <c r="C3437" s="66" t="s">
        <v>5784</v>
      </c>
      <c r="D3437" s="76" t="s">
        <v>5746</v>
      </c>
      <c r="E3437" s="66" t="s">
        <v>5786</v>
      </c>
      <c r="F3437" s="67">
        <v>11.25</v>
      </c>
      <c r="G3437" s="67">
        <v>-6.9338600000000001</v>
      </c>
      <c r="H3437" s="67">
        <v>109.09699999999999</v>
      </c>
      <c r="I3437" s="66" t="s">
        <v>1567</v>
      </c>
      <c r="J3437" s="67">
        <v>-6.86754</v>
      </c>
      <c r="K3437" s="67">
        <v>108.9863</v>
      </c>
    </row>
    <row r="3438" spans="1:11" ht="14.5">
      <c r="A3438" s="66" t="str">
        <f t="shared" si="53"/>
        <v>Kendal - Wonorejo_KEDUNGSUREN</v>
      </c>
      <c r="B3438" s="66" t="s">
        <v>4359</v>
      </c>
      <c r="C3438" s="66" t="s">
        <v>5784</v>
      </c>
      <c r="D3438" s="76" t="s">
        <v>5742</v>
      </c>
      <c r="E3438" s="66" t="s">
        <v>5786</v>
      </c>
      <c r="F3438" s="67">
        <v>16.97</v>
      </c>
      <c r="G3438" s="67">
        <v>-7.0132599999999998</v>
      </c>
      <c r="H3438" s="67">
        <v>110.223</v>
      </c>
      <c r="I3438" s="66" t="s">
        <v>4346</v>
      </c>
      <c r="J3438" s="67">
        <v>-6.9401299999999999</v>
      </c>
      <c r="K3438" s="67">
        <v>110.2557</v>
      </c>
    </row>
    <row r="3439" spans="1:11" ht="14.5">
      <c r="A3439" s="66" t="str">
        <f t="shared" si="53"/>
        <v>GPP CEPU (BLORA)_KEDUNGTUBAN</v>
      </c>
      <c r="B3439" s="66" t="s">
        <v>2552</v>
      </c>
      <c r="C3439" s="66" t="s">
        <v>5784</v>
      </c>
      <c r="D3439" s="76" t="s">
        <v>5738</v>
      </c>
      <c r="E3439" s="66" t="s">
        <v>5786</v>
      </c>
      <c r="F3439" s="67">
        <v>44.23</v>
      </c>
      <c r="G3439" s="67">
        <v>-7.1388299999999996</v>
      </c>
      <c r="H3439" s="67">
        <v>111.483</v>
      </c>
      <c r="I3439" s="66" t="s">
        <v>2534</v>
      </c>
      <c r="J3439" s="67">
        <v>-7.1575100000000003</v>
      </c>
      <c r="K3439" s="67">
        <v>111.58580000000001</v>
      </c>
    </row>
    <row r="3440" spans="1:11" ht="14.5">
      <c r="A3440" s="66" t="str">
        <f t="shared" si="53"/>
        <v>Brebes 1 - Wonosari_KEDUNGTUKANG</v>
      </c>
      <c r="B3440" s="66" t="s">
        <v>1601</v>
      </c>
      <c r="C3440" s="66" t="s">
        <v>5784</v>
      </c>
      <c r="D3440" s="76" t="s">
        <v>5738</v>
      </c>
      <c r="E3440" s="66" t="s">
        <v>5786</v>
      </c>
      <c r="F3440" s="67">
        <v>20.92</v>
      </c>
      <c r="G3440" s="67">
        <v>-6.9264799999999997</v>
      </c>
      <c r="H3440" s="67">
        <v>109.04</v>
      </c>
      <c r="I3440" s="66" t="s">
        <v>1567</v>
      </c>
      <c r="J3440" s="67">
        <v>-6.86754</v>
      </c>
      <c r="K3440" s="67">
        <v>108.9863</v>
      </c>
    </row>
    <row r="3441" spans="1:11" ht="14.5">
      <c r="A3441" s="66" t="str">
        <f t="shared" si="53"/>
        <v>Temanggung_KEDUNGUMPUL</v>
      </c>
      <c r="B3441" s="66" t="s">
        <v>5314</v>
      </c>
      <c r="C3441" s="66" t="s">
        <v>5784</v>
      </c>
      <c r="D3441" s="76" t="s">
        <v>5749</v>
      </c>
      <c r="E3441" s="66" t="s">
        <v>5786</v>
      </c>
      <c r="F3441" s="67">
        <v>9.5500000000000007</v>
      </c>
      <c r="G3441" s="67">
        <v>-7.2862299999999998</v>
      </c>
      <c r="H3441" s="67">
        <v>110.182</v>
      </c>
      <c r="I3441" s="66" t="s">
        <v>5294</v>
      </c>
      <c r="J3441" s="67">
        <v>-7.3036099999999999</v>
      </c>
      <c r="K3441" s="67">
        <v>110.15309999999999</v>
      </c>
    </row>
    <row r="3442" spans="1:11" ht="14.5">
      <c r="A3442" s="66" t="str">
        <f t="shared" si="53"/>
        <v>Sragen 1 - Ngrampal_KEDUNGUPIT</v>
      </c>
      <c r="B3442" s="66" t="s">
        <v>5178</v>
      </c>
      <c r="C3442" s="66" t="s">
        <v>5784</v>
      </c>
      <c r="D3442" s="76" t="s">
        <v>5749</v>
      </c>
      <c r="E3442" s="66" t="s">
        <v>5786</v>
      </c>
      <c r="F3442" s="67">
        <v>66.78</v>
      </c>
      <c r="G3442" s="67">
        <v>-7.3737899999999996</v>
      </c>
      <c r="H3442" s="67">
        <v>111.018</v>
      </c>
      <c r="I3442" s="66" t="s">
        <v>5161</v>
      </c>
      <c r="J3442" s="67">
        <v>-7.4020799999999998</v>
      </c>
      <c r="K3442" s="67">
        <v>111.0612</v>
      </c>
    </row>
    <row r="3443" spans="1:11" ht="14.5">
      <c r="A3443" s="66" t="str">
        <f t="shared" si="53"/>
        <v>Banyumas 3 - Wangon_KEDUNGURANG</v>
      </c>
      <c r="B3443" s="66" t="s">
        <v>38</v>
      </c>
      <c r="C3443" s="66" t="s">
        <v>5784</v>
      </c>
      <c r="D3443" s="76" t="s">
        <v>5746</v>
      </c>
      <c r="E3443" s="66" t="s">
        <v>5786</v>
      </c>
      <c r="F3443" s="67">
        <v>9.3800000000000008</v>
      </c>
      <c r="G3443" s="67">
        <v>-7.3809100000000001</v>
      </c>
      <c r="H3443" s="67">
        <v>109.023</v>
      </c>
      <c r="I3443" s="66" t="s">
        <v>8</v>
      </c>
      <c r="J3443" s="67">
        <v>-7.5113599999999998</v>
      </c>
      <c r="K3443" s="67">
        <v>109.03959999999999</v>
      </c>
    </row>
    <row r="3444" spans="1:11" ht="14.5">
      <c r="A3444" s="66" t="str">
        <f t="shared" si="53"/>
        <v>BGR PURBALINGGA_KEDUNGUTER</v>
      </c>
      <c r="B3444" s="66" t="s">
        <v>908</v>
      </c>
      <c r="C3444" s="66" t="s">
        <v>5784</v>
      </c>
      <c r="D3444" s="76" t="s">
        <v>5737</v>
      </c>
      <c r="E3444" s="66" t="s">
        <v>5786</v>
      </c>
      <c r="F3444" s="67">
        <v>9.3800000000000008</v>
      </c>
      <c r="G3444" s="67">
        <v>-7.5184199999999999</v>
      </c>
      <c r="H3444" s="67">
        <v>109.29900000000001</v>
      </c>
      <c r="I3444" s="66" t="s">
        <v>856</v>
      </c>
      <c r="J3444" s="67">
        <v>-7.4180900000000003</v>
      </c>
      <c r="K3444" s="67">
        <v>109.37690000000001</v>
      </c>
    </row>
    <row r="3445" spans="1:11" ht="14.5">
      <c r="A3445" s="66" t="str">
        <f t="shared" si="53"/>
        <v>Brebes 1 - Wonosari_KEDUNGUTER</v>
      </c>
      <c r="B3445" s="66" t="s">
        <v>908</v>
      </c>
      <c r="C3445" s="66" t="s">
        <v>5784</v>
      </c>
      <c r="D3445" s="76" t="s">
        <v>5742</v>
      </c>
      <c r="E3445" s="66" t="s">
        <v>5786</v>
      </c>
      <c r="F3445" s="67">
        <v>20.92</v>
      </c>
      <c r="G3445" s="67">
        <v>-6.8379000000000003</v>
      </c>
      <c r="H3445" s="67">
        <v>109.04</v>
      </c>
      <c r="I3445" s="66" t="s">
        <v>1567</v>
      </c>
      <c r="J3445" s="67">
        <v>-6.86754</v>
      </c>
      <c r="K3445" s="67">
        <v>108.9863</v>
      </c>
    </row>
    <row r="3446" spans="1:11" ht="14.5">
      <c r="A3446" s="66" t="str">
        <f t="shared" si="53"/>
        <v>GD Lini II Semarang - Sayung_KEDUNGUTER</v>
      </c>
      <c r="B3446" s="66" t="s">
        <v>908</v>
      </c>
      <c r="C3446" s="66" t="s">
        <v>5784</v>
      </c>
      <c r="D3446" s="76" t="s">
        <v>5741</v>
      </c>
      <c r="E3446" s="66" t="s">
        <v>5786</v>
      </c>
      <c r="F3446" s="67">
        <v>26.27</v>
      </c>
      <c r="G3446" s="67">
        <v>-6.9429800000000004</v>
      </c>
      <c r="H3446" s="67">
        <v>110.571</v>
      </c>
      <c r="I3446" s="66" t="s">
        <v>2074</v>
      </c>
      <c r="J3446" s="67">
        <v>-6.9261400000000002</v>
      </c>
      <c r="K3446" s="67">
        <v>110.5613</v>
      </c>
    </row>
    <row r="3447" spans="1:11" ht="14.5">
      <c r="A3447" s="66" t="str">
        <f t="shared" si="53"/>
        <v>Banyumas 3 - Wangon_KEDUNGWADAS</v>
      </c>
      <c r="B3447" s="66" t="s">
        <v>39</v>
      </c>
      <c r="C3447" s="66" t="s">
        <v>5784</v>
      </c>
      <c r="D3447" s="76" t="s">
        <v>5745</v>
      </c>
      <c r="E3447" s="66" t="s">
        <v>5786</v>
      </c>
      <c r="F3447" s="67">
        <v>20.29</v>
      </c>
      <c r="G3447" s="67">
        <v>-7.4839799999999999</v>
      </c>
      <c r="H3447" s="67">
        <v>108.922</v>
      </c>
      <c r="I3447" s="66" t="s">
        <v>8</v>
      </c>
      <c r="J3447" s="67">
        <v>-7.5113599999999998</v>
      </c>
      <c r="K3447" s="67">
        <v>109.03959999999999</v>
      </c>
    </row>
    <row r="3448" spans="1:11" ht="14.5">
      <c r="A3448" s="66" t="str">
        <f t="shared" si="53"/>
        <v>GPP SRAGEN_KEDUNGWADUK</v>
      </c>
      <c r="B3448" s="66" t="s">
        <v>3944</v>
      </c>
      <c r="C3448" s="66" t="s">
        <v>5784</v>
      </c>
      <c r="D3448" s="76" t="s">
        <v>5740</v>
      </c>
      <c r="E3448" s="66" t="s">
        <v>5786</v>
      </c>
      <c r="F3448" s="67">
        <v>66.78</v>
      </c>
      <c r="G3448" s="67">
        <v>-7.4773500000000004</v>
      </c>
      <c r="H3448" s="67">
        <v>110.98099999999999</v>
      </c>
      <c r="I3448" s="66" t="s">
        <v>3898</v>
      </c>
      <c r="J3448" s="67">
        <v>-7.4936100000000003</v>
      </c>
      <c r="K3448" s="67">
        <v>110.9278</v>
      </c>
    </row>
    <row r="3449" spans="1:11" ht="14.5">
      <c r="A3449" s="66" t="str">
        <f t="shared" si="53"/>
        <v>GPP KEBUMEN_KEDUNGWARU</v>
      </c>
      <c r="B3449" s="66" t="s">
        <v>2790</v>
      </c>
      <c r="C3449" s="66" t="s">
        <v>5784</v>
      </c>
      <c r="D3449" s="76" t="s">
        <v>5751</v>
      </c>
      <c r="E3449" s="66" t="s">
        <v>5786</v>
      </c>
      <c r="F3449" s="67">
        <v>15.69</v>
      </c>
      <c r="G3449" s="67">
        <v>-7.5950699999999998</v>
      </c>
      <c r="H3449" s="67">
        <v>109.673</v>
      </c>
      <c r="I3449" s="66" t="s">
        <v>2714</v>
      </c>
      <c r="J3449" s="67">
        <v>-7.6109200000000001</v>
      </c>
      <c r="K3449" s="67">
        <v>109.5078</v>
      </c>
    </row>
    <row r="3450" spans="1:11" ht="14.5">
      <c r="A3450" s="66" t="str">
        <f t="shared" si="53"/>
        <v>GPP PURWOREJO_KEDUNGWARU</v>
      </c>
      <c r="B3450" s="66" t="s">
        <v>2790</v>
      </c>
      <c r="C3450" s="66" t="s">
        <v>5784</v>
      </c>
      <c r="D3450" s="76" t="s">
        <v>5738</v>
      </c>
      <c r="E3450" s="66" t="s">
        <v>5786</v>
      </c>
      <c r="F3450" s="67">
        <v>15.69</v>
      </c>
      <c r="G3450" s="67">
        <v>-7.7137099999999998</v>
      </c>
      <c r="H3450" s="67">
        <v>109.81399999999999</v>
      </c>
      <c r="I3450" s="66" t="s">
        <v>3504</v>
      </c>
      <c r="J3450" s="67">
        <v>-7.7226800000000004</v>
      </c>
      <c r="K3450" s="67">
        <v>109.9468</v>
      </c>
    </row>
    <row r="3451" spans="1:11" ht="14.5">
      <c r="A3451" s="66" t="str">
        <f t="shared" si="53"/>
        <v>Kudus - Kaliwungu_KEDUNGWARU KIDUL</v>
      </c>
      <c r="B3451" s="66" t="s">
        <v>4414</v>
      </c>
      <c r="C3451" s="66" t="s">
        <v>5784</v>
      </c>
      <c r="D3451" s="76" t="s">
        <v>5762</v>
      </c>
      <c r="E3451" s="66" t="s">
        <v>5786</v>
      </c>
      <c r="F3451" s="67">
        <v>26.27</v>
      </c>
      <c r="G3451" s="67">
        <v>-6.8375199999999996</v>
      </c>
      <c r="H3451" s="67">
        <v>110.78700000000001</v>
      </c>
      <c r="I3451" s="66" t="s">
        <v>4381</v>
      </c>
      <c r="J3451" s="67">
        <v>-6.8014900000000003</v>
      </c>
      <c r="K3451" s="67">
        <v>110.82510000000001</v>
      </c>
    </row>
    <row r="3452" spans="1:11" ht="14.5">
      <c r="A3452" s="66" t="str">
        <f t="shared" si="53"/>
        <v>Kudus - Kaliwungu_KEDUNGWARU LOR</v>
      </c>
      <c r="B3452" s="66" t="s">
        <v>4415</v>
      </c>
      <c r="C3452" s="66" t="s">
        <v>5784</v>
      </c>
      <c r="D3452" s="76" t="s">
        <v>5762</v>
      </c>
      <c r="E3452" s="66" t="s">
        <v>5786</v>
      </c>
      <c r="F3452" s="67">
        <v>26.27</v>
      </c>
      <c r="G3452" s="67">
        <v>-6.8308999999999997</v>
      </c>
      <c r="H3452" s="67">
        <v>110.774</v>
      </c>
      <c r="I3452" s="66" t="s">
        <v>4381</v>
      </c>
      <c r="J3452" s="67">
        <v>-6.8014900000000003</v>
      </c>
      <c r="K3452" s="67">
        <v>110.82510000000001</v>
      </c>
    </row>
    <row r="3453" spans="1:11" ht="14.5">
      <c r="A3453" s="66" t="str">
        <f t="shared" si="53"/>
        <v>Kebumen - Purbowangi_KEDUNGWERU</v>
      </c>
      <c r="B3453" s="66" t="s">
        <v>4308</v>
      </c>
      <c r="C3453" s="66" t="s">
        <v>5784</v>
      </c>
      <c r="D3453" s="76" t="s">
        <v>5747</v>
      </c>
      <c r="E3453" s="66" t="s">
        <v>5786</v>
      </c>
      <c r="F3453" s="67">
        <v>15.69</v>
      </c>
      <c r="G3453" s="67">
        <v>-7.6510199999999999</v>
      </c>
      <c r="H3453" s="67">
        <v>109.393</v>
      </c>
      <c r="I3453" s="66" t="s">
        <v>4274</v>
      </c>
      <c r="J3453" s="67">
        <v>-7.6099800000000002</v>
      </c>
      <c r="K3453" s="67">
        <v>109.48480000000001</v>
      </c>
    </row>
    <row r="3454" spans="1:11" ht="14.5">
      <c r="A3454" s="66" t="str">
        <f t="shared" si="53"/>
        <v>GPP KEBUMEN_KEDUNGWINANGUN</v>
      </c>
      <c r="B3454" s="66" t="s">
        <v>2791</v>
      </c>
      <c r="C3454" s="66" t="s">
        <v>5784</v>
      </c>
      <c r="D3454" s="76" t="s">
        <v>5761</v>
      </c>
      <c r="E3454" s="66" t="s">
        <v>5786</v>
      </c>
      <c r="F3454" s="67">
        <v>15.69</v>
      </c>
      <c r="G3454" s="67">
        <v>-7.6997499999999999</v>
      </c>
      <c r="H3454" s="67">
        <v>109.65600000000001</v>
      </c>
      <c r="I3454" s="66" t="s">
        <v>2714</v>
      </c>
      <c r="J3454" s="67">
        <v>-7.6109200000000001</v>
      </c>
      <c r="K3454" s="67">
        <v>109.5078</v>
      </c>
    </row>
    <row r="3455" spans="1:11" ht="14.5">
      <c r="A3455" s="66" t="str">
        <f t="shared" si="53"/>
        <v>BGR NGLEJOK_KEDUNGWINONG</v>
      </c>
      <c r="B3455" s="66" t="s">
        <v>802</v>
      </c>
      <c r="C3455" s="66" t="s">
        <v>5784</v>
      </c>
      <c r="D3455" s="76" t="s">
        <v>5757</v>
      </c>
      <c r="E3455" s="66" t="s">
        <v>5786</v>
      </c>
      <c r="F3455" s="67">
        <v>16.66</v>
      </c>
      <c r="G3455" s="67">
        <v>-6.9429499999999997</v>
      </c>
      <c r="H3455" s="67">
        <v>110.9</v>
      </c>
      <c r="I3455" s="66" t="s">
        <v>775</v>
      </c>
      <c r="J3455" s="67">
        <v>-7.06935</v>
      </c>
      <c r="K3455" s="67">
        <v>110.8802</v>
      </c>
    </row>
    <row r="3456" spans="1:11" ht="14.5">
      <c r="A3456" s="66" t="str">
        <f t="shared" si="53"/>
        <v>GPP SUKOHARJO_KEDUNGWINONG</v>
      </c>
      <c r="B3456" s="66" t="s">
        <v>802</v>
      </c>
      <c r="C3456" s="66" t="s">
        <v>5784</v>
      </c>
      <c r="D3456" s="76" t="s">
        <v>5762</v>
      </c>
      <c r="E3456" s="66" t="s">
        <v>5786</v>
      </c>
      <c r="F3456" s="67">
        <v>14.71</v>
      </c>
      <c r="G3456" s="67">
        <v>-7.72356</v>
      </c>
      <c r="H3456" s="67">
        <v>110.876</v>
      </c>
      <c r="I3456" s="66" t="s">
        <v>3993</v>
      </c>
      <c r="J3456" s="67">
        <v>-7.7412599999999996</v>
      </c>
      <c r="K3456" s="67">
        <v>110.8785</v>
      </c>
    </row>
    <row r="3457" spans="1:11" ht="14.5">
      <c r="A3457" s="66" t="str">
        <f t="shared" si="53"/>
        <v>GPP KEBUMEN_KEDUNGWRINGIN</v>
      </c>
      <c r="B3457" s="66" t="s">
        <v>2792</v>
      </c>
      <c r="C3457" s="66" t="s">
        <v>5784</v>
      </c>
      <c r="D3457" s="76" t="s">
        <v>5743</v>
      </c>
      <c r="E3457" s="66" t="s">
        <v>5786</v>
      </c>
      <c r="F3457" s="67">
        <v>15.69</v>
      </c>
      <c r="G3457" s="67">
        <v>-7.54033</v>
      </c>
      <c r="H3457" s="67">
        <v>109.502</v>
      </c>
      <c r="I3457" s="66" t="s">
        <v>2714</v>
      </c>
      <c r="J3457" s="67">
        <v>-7.6109200000000001</v>
      </c>
      <c r="K3457" s="67">
        <v>109.5078</v>
      </c>
    </row>
    <row r="3458" spans="1:11" ht="14.5">
      <c r="A3458" s="66" t="str">
        <f t="shared" ref="A3458:A3521" si="54">CONCATENATE(I3458,"_",B3458)</f>
        <v>GUD BGR WANGON_KEDUNGWRINGIN</v>
      </c>
      <c r="B3458" s="66" t="s">
        <v>2792</v>
      </c>
      <c r="C3458" s="66" t="s">
        <v>5784</v>
      </c>
      <c r="D3458" s="76" t="s">
        <v>5744</v>
      </c>
      <c r="E3458" s="66" t="s">
        <v>5786</v>
      </c>
      <c r="F3458" s="67">
        <v>9.3800000000000008</v>
      </c>
      <c r="G3458" s="67">
        <v>-7.5525700000000002</v>
      </c>
      <c r="H3458" s="67">
        <v>109.117</v>
      </c>
      <c r="I3458" s="66" t="s">
        <v>4026</v>
      </c>
      <c r="J3458" s="67">
        <v>-7.5083200000000003</v>
      </c>
      <c r="K3458" s="67">
        <v>109.0645</v>
      </c>
    </row>
    <row r="3459" spans="1:11" ht="14.5">
      <c r="A3459" s="66" t="str">
        <f t="shared" si="54"/>
        <v>Purbalingga - Kebong_KEDUNGWRINGIN</v>
      </c>
      <c r="B3459" s="66" t="s">
        <v>2792</v>
      </c>
      <c r="C3459" s="66" t="s">
        <v>5784</v>
      </c>
      <c r="D3459" s="76" t="s">
        <v>5739</v>
      </c>
      <c r="E3459" s="66" t="s">
        <v>5786</v>
      </c>
      <c r="F3459" s="67">
        <v>9.3800000000000008</v>
      </c>
      <c r="G3459" s="67">
        <v>-7.4477200000000003</v>
      </c>
      <c r="H3459" s="67">
        <v>109.21599999999999</v>
      </c>
      <c r="I3459" s="66" t="s">
        <v>4781</v>
      </c>
      <c r="J3459" s="67">
        <v>-7.4033100000000003</v>
      </c>
      <c r="K3459" s="67">
        <v>109.3588</v>
      </c>
    </row>
    <row r="3460" spans="1:11" ht="14.5">
      <c r="A3460" s="66" t="str">
        <f t="shared" si="54"/>
        <v>Purbalingga - Kebong_KEDUNGWULUH</v>
      </c>
      <c r="B3460" s="66" t="s">
        <v>4864</v>
      </c>
      <c r="C3460" s="66" t="s">
        <v>5784</v>
      </c>
      <c r="D3460" s="76" t="s">
        <v>5765</v>
      </c>
      <c r="E3460" s="66" t="s">
        <v>5786</v>
      </c>
      <c r="F3460" s="67">
        <v>9.3800000000000008</v>
      </c>
      <c r="G3460" s="67">
        <v>-7.423</v>
      </c>
      <c r="H3460" s="67">
        <v>109.22799999999999</v>
      </c>
      <c r="I3460" s="66" t="s">
        <v>4781</v>
      </c>
      <c r="J3460" s="67">
        <v>-7.4033100000000003</v>
      </c>
      <c r="K3460" s="67">
        <v>109.3588</v>
      </c>
    </row>
    <row r="3461" spans="1:11" ht="14.5">
      <c r="A3461" s="66" t="str">
        <f t="shared" si="54"/>
        <v>Purbalingga - Kebong_KEDUNGWULUH</v>
      </c>
      <c r="B3461" s="66" t="s">
        <v>4864</v>
      </c>
      <c r="C3461" s="66" t="s">
        <v>5784</v>
      </c>
      <c r="D3461" s="76" t="s">
        <v>5747</v>
      </c>
      <c r="E3461" s="66" t="s">
        <v>5786</v>
      </c>
      <c r="F3461" s="67">
        <v>7.6</v>
      </c>
      <c r="G3461" s="67">
        <v>-7.4022399999999999</v>
      </c>
      <c r="H3461" s="67">
        <v>109.32299999999999</v>
      </c>
      <c r="I3461" s="66" t="s">
        <v>4781</v>
      </c>
      <c r="J3461" s="67">
        <v>-7.4033100000000003</v>
      </c>
      <c r="K3461" s="67">
        <v>109.3588</v>
      </c>
    </row>
    <row r="3462" spans="1:11" ht="14.5">
      <c r="A3462" s="66" t="str">
        <f t="shared" si="54"/>
        <v>GUD BGR WANGON_KEDUNGWULUH KIDUL</v>
      </c>
      <c r="B3462" s="66" t="s">
        <v>4054</v>
      </c>
      <c r="C3462" s="66" t="s">
        <v>5784</v>
      </c>
      <c r="D3462" s="76" t="s">
        <v>5744</v>
      </c>
      <c r="E3462" s="66" t="s">
        <v>5786</v>
      </c>
      <c r="F3462" s="67">
        <v>9.3800000000000008</v>
      </c>
      <c r="G3462" s="67">
        <v>-7.47302</v>
      </c>
      <c r="H3462" s="67">
        <v>109.202</v>
      </c>
      <c r="I3462" s="66" t="s">
        <v>4026</v>
      </c>
      <c r="J3462" s="67">
        <v>-7.5083200000000003</v>
      </c>
      <c r="K3462" s="67">
        <v>109.0645</v>
      </c>
    </row>
    <row r="3463" spans="1:11" ht="14.5">
      <c r="A3463" s="66" t="str">
        <f t="shared" si="54"/>
        <v>GUD BGR WANGON_KEDUNGWULUH LOR</v>
      </c>
      <c r="B3463" s="66" t="s">
        <v>4055</v>
      </c>
      <c r="C3463" s="66" t="s">
        <v>5784</v>
      </c>
      <c r="D3463" s="76" t="s">
        <v>5759</v>
      </c>
      <c r="E3463" s="66" t="s">
        <v>5786</v>
      </c>
      <c r="F3463" s="67">
        <v>9.3800000000000008</v>
      </c>
      <c r="G3463" s="67">
        <v>-7.4637599999999997</v>
      </c>
      <c r="H3463" s="67">
        <v>109.196</v>
      </c>
      <c r="I3463" s="66" t="s">
        <v>4026</v>
      </c>
      <c r="J3463" s="67">
        <v>-7.5083200000000003</v>
      </c>
      <c r="K3463" s="67">
        <v>109.0645</v>
      </c>
    </row>
    <row r="3464" spans="1:11" ht="14.5">
      <c r="A3464" s="66" t="str">
        <f t="shared" si="54"/>
        <v>Blora 4 Ngawen_KEDUNGWUNGU</v>
      </c>
      <c r="B3464" s="66" t="s">
        <v>1309</v>
      </c>
      <c r="C3464" s="66" t="s">
        <v>5784</v>
      </c>
      <c r="D3464" s="76" t="s">
        <v>5759</v>
      </c>
      <c r="E3464" s="66" t="s">
        <v>5786</v>
      </c>
      <c r="F3464" s="67">
        <v>44.23</v>
      </c>
      <c r="G3464" s="67">
        <v>-6.9703999999999997</v>
      </c>
      <c r="H3464" s="67">
        <v>111.197</v>
      </c>
      <c r="I3464" s="66" t="s">
        <v>1251</v>
      </c>
      <c r="J3464" s="67">
        <v>-7.0247799999999998</v>
      </c>
      <c r="K3464" s="67">
        <v>111.2928</v>
      </c>
    </row>
    <row r="3465" spans="1:11" ht="14.5">
      <c r="A3465" s="66" t="str">
        <f t="shared" si="54"/>
        <v>Brebes GPP_KEDUNGWUNGU</v>
      </c>
      <c r="B3465" s="66" t="s">
        <v>1309</v>
      </c>
      <c r="C3465" s="66" t="s">
        <v>5784</v>
      </c>
      <c r="D3465" s="76" t="s">
        <v>5748</v>
      </c>
      <c r="E3465" s="66" t="s">
        <v>5786</v>
      </c>
      <c r="F3465" s="67">
        <v>11.25</v>
      </c>
      <c r="G3465" s="67">
        <v>-7.0719599999999998</v>
      </c>
      <c r="H3465" s="67">
        <v>109.17400000000001</v>
      </c>
      <c r="I3465" s="66" t="s">
        <v>1667</v>
      </c>
      <c r="J3465" s="67">
        <v>-7.1220699999999999</v>
      </c>
      <c r="K3465" s="67">
        <v>108.9847</v>
      </c>
    </row>
    <row r="3466" spans="1:11" ht="14.5">
      <c r="A3466" s="66" t="str">
        <f t="shared" si="54"/>
        <v>GD Lini II Semarang - Sayung_KEDUNGWUNGU</v>
      </c>
      <c r="B3466" s="66" t="s">
        <v>1309</v>
      </c>
      <c r="C3466" s="66" t="s">
        <v>5784</v>
      </c>
      <c r="D3466" s="76" t="s">
        <v>5761</v>
      </c>
      <c r="E3466" s="66" t="s">
        <v>5786</v>
      </c>
      <c r="F3466" s="67">
        <v>53.45</v>
      </c>
      <c r="G3466" s="67">
        <v>-7.0341800000000001</v>
      </c>
      <c r="H3466" s="67">
        <v>110.649</v>
      </c>
      <c r="I3466" s="66" t="s">
        <v>2074</v>
      </c>
      <c r="J3466" s="67">
        <v>-6.9261400000000002</v>
      </c>
      <c r="K3466" s="67">
        <v>110.5613</v>
      </c>
    </row>
    <row r="3467" spans="1:11" ht="14.5">
      <c r="A3467" s="66" t="str">
        <f t="shared" si="54"/>
        <v>GPP PEKALONGAN_KEDUNGWUNI BARAT</v>
      </c>
      <c r="B3467" s="66" t="s">
        <v>3418</v>
      </c>
      <c r="C3467" s="66" t="s">
        <v>5784</v>
      </c>
      <c r="D3467" s="76" t="s">
        <v>5749</v>
      </c>
      <c r="E3467" s="66" t="s">
        <v>5786</v>
      </c>
      <c r="F3467" s="67">
        <v>5.84</v>
      </c>
      <c r="G3467" s="67">
        <v>-6.9633900000000004</v>
      </c>
      <c r="H3467" s="67">
        <v>109.64100000000001</v>
      </c>
      <c r="I3467" s="66" t="s">
        <v>3376</v>
      </c>
      <c r="J3467" s="67">
        <v>-6.8898999999999999</v>
      </c>
      <c r="K3467" s="67">
        <v>109.6589</v>
      </c>
    </row>
    <row r="3468" spans="1:11" ht="14.5">
      <c r="A3468" s="66" t="str">
        <f t="shared" si="54"/>
        <v>GPP PEKALONGAN_KEDUNGWUNI TIMUR</v>
      </c>
      <c r="B3468" s="66" t="s">
        <v>3419</v>
      </c>
      <c r="C3468" s="66" t="s">
        <v>5784</v>
      </c>
      <c r="D3468" s="76" t="s">
        <v>5758</v>
      </c>
      <c r="E3468" s="66" t="s">
        <v>5786</v>
      </c>
      <c r="F3468" s="67">
        <v>5.84</v>
      </c>
      <c r="G3468" s="67">
        <v>-6.9702200000000003</v>
      </c>
      <c r="H3468" s="67">
        <v>109.652</v>
      </c>
      <c r="I3468" s="66" t="s">
        <v>3376</v>
      </c>
      <c r="J3468" s="67">
        <v>-6.8898999999999999</v>
      </c>
      <c r="K3468" s="67">
        <v>109.6589</v>
      </c>
    </row>
    <row r="3469" spans="1:11" ht="14.5">
      <c r="A3469" s="66" t="str">
        <f t="shared" si="54"/>
        <v>GPP PURWOREJO_KEDUREN</v>
      </c>
      <c r="B3469" s="66" t="s">
        <v>3658</v>
      </c>
      <c r="C3469" s="66" t="s">
        <v>5784</v>
      </c>
      <c r="D3469" s="76" t="s">
        <v>5748</v>
      </c>
      <c r="E3469" s="66" t="s">
        <v>5786</v>
      </c>
      <c r="F3469" s="67">
        <v>4.4400000000000004</v>
      </c>
      <c r="G3469" s="67">
        <v>-7.7869099999999998</v>
      </c>
      <c r="H3469" s="67">
        <v>110.008</v>
      </c>
      <c r="I3469" s="66" t="s">
        <v>3504</v>
      </c>
      <c r="J3469" s="67">
        <v>-7.7226800000000004</v>
      </c>
      <c r="K3469" s="67">
        <v>109.9468</v>
      </c>
    </row>
    <row r="3470" spans="1:11" ht="14.5">
      <c r="A3470" s="66" t="str">
        <f t="shared" si="54"/>
        <v>BGR TEMANGGUNG_KEJAJAR</v>
      </c>
      <c r="B3470" s="66" t="s">
        <v>1069</v>
      </c>
      <c r="C3470" s="66" t="s">
        <v>5784</v>
      </c>
      <c r="D3470" s="76" t="s">
        <v>5757</v>
      </c>
      <c r="E3470" s="66" t="s">
        <v>5786</v>
      </c>
      <c r="F3470" s="67">
        <v>7.7</v>
      </c>
      <c r="G3470" s="67">
        <v>-7.2507000000000001</v>
      </c>
      <c r="H3470" s="67">
        <v>109.96599999999999</v>
      </c>
      <c r="I3470" s="66" t="s">
        <v>999</v>
      </c>
      <c r="J3470" s="67">
        <v>-7.2953299999999999</v>
      </c>
      <c r="K3470" s="67">
        <v>110.0787</v>
      </c>
    </row>
    <row r="3471" spans="1:11" ht="14.5">
      <c r="A3471" s="66" t="str">
        <f t="shared" si="54"/>
        <v>Pemalang - Taman_KEJAMBON</v>
      </c>
      <c r="B3471" s="66" t="s">
        <v>4676</v>
      </c>
      <c r="C3471" s="66" t="s">
        <v>5784</v>
      </c>
      <c r="D3471" s="76" t="s">
        <v>5757</v>
      </c>
      <c r="E3471" s="66" t="s">
        <v>5786</v>
      </c>
      <c r="F3471" s="67">
        <v>15.73</v>
      </c>
      <c r="G3471" s="67">
        <v>-6.9299299999999997</v>
      </c>
      <c r="H3471" s="67">
        <v>109.426</v>
      </c>
      <c r="I3471" s="66" t="s">
        <v>4660</v>
      </c>
      <c r="J3471" s="67">
        <v>-6.8936700000000002</v>
      </c>
      <c r="K3471" s="67">
        <v>109.4251</v>
      </c>
    </row>
    <row r="3472" spans="1:11" ht="14.5">
      <c r="A3472" s="66" t="str">
        <f t="shared" si="54"/>
        <v>TGL 3PURWAHAMBA_KEJAMBON</v>
      </c>
      <c r="B3472" s="66" t="s">
        <v>4676</v>
      </c>
      <c r="C3472" s="66" t="s">
        <v>5784</v>
      </c>
      <c r="D3472" s="76" t="s">
        <v>5758</v>
      </c>
      <c r="E3472" s="66" t="s">
        <v>5786</v>
      </c>
      <c r="F3472" s="67">
        <v>0.5</v>
      </c>
      <c r="G3472" s="67">
        <v>-6.8786100000000001</v>
      </c>
      <c r="H3472" s="67">
        <v>109.139</v>
      </c>
      <c r="I3472" s="66" t="s">
        <v>5354</v>
      </c>
      <c r="J3472" s="67">
        <v>-6.87378</v>
      </c>
      <c r="K3472" s="67">
        <v>109.2512</v>
      </c>
    </row>
    <row r="3473" spans="1:11" ht="14.5">
      <c r="A3473" s="66" t="str">
        <f t="shared" si="54"/>
        <v>GUDANG DEMAK 2_KEJAWAN</v>
      </c>
      <c r="B3473" s="66" t="s">
        <v>4110</v>
      </c>
      <c r="C3473" s="66" t="s">
        <v>5784</v>
      </c>
      <c r="D3473" s="76" t="s">
        <v>5765</v>
      </c>
      <c r="E3473" s="66" t="s">
        <v>5786</v>
      </c>
      <c r="F3473" s="67">
        <v>53.45</v>
      </c>
      <c r="G3473" s="67">
        <v>-7.0437200000000004</v>
      </c>
      <c r="H3473" s="67">
        <v>110.636</v>
      </c>
      <c r="I3473" s="66" t="s">
        <v>4087</v>
      </c>
      <c r="J3473" s="67">
        <v>-7.0231700000000004</v>
      </c>
      <c r="K3473" s="67">
        <v>110.50660000000001</v>
      </c>
    </row>
    <row r="3474" spans="1:11" ht="14.5">
      <c r="A3474" s="66" t="str">
        <f t="shared" si="54"/>
        <v>GPP KEBUMEN_KEJAWANG</v>
      </c>
      <c r="B3474" s="66" t="s">
        <v>2793</v>
      </c>
      <c r="C3474" s="66" t="s">
        <v>5784</v>
      </c>
      <c r="D3474" s="76" t="s">
        <v>5743</v>
      </c>
      <c r="E3474" s="66" t="s">
        <v>5786</v>
      </c>
      <c r="F3474" s="67">
        <v>15.69</v>
      </c>
      <c r="G3474" s="67">
        <v>-7.63347</v>
      </c>
      <c r="H3474" s="67">
        <v>109.61499999999999</v>
      </c>
      <c r="I3474" s="66" t="s">
        <v>2714</v>
      </c>
      <c r="J3474" s="67">
        <v>-7.6109200000000001</v>
      </c>
      <c r="K3474" s="67">
        <v>109.5078</v>
      </c>
    </row>
    <row r="3475" spans="1:11" ht="14.5">
      <c r="A3475" s="66" t="str">
        <f t="shared" si="54"/>
        <v>BGR PURBALINGGA_KEJAWAR</v>
      </c>
      <c r="B3475" s="66" t="s">
        <v>909</v>
      </c>
      <c r="C3475" s="66" t="s">
        <v>5784</v>
      </c>
      <c r="D3475" s="76" t="s">
        <v>5749</v>
      </c>
      <c r="E3475" s="66" t="s">
        <v>5786</v>
      </c>
      <c r="F3475" s="67">
        <v>9.3800000000000008</v>
      </c>
      <c r="G3475" s="67">
        <v>-7.5364000000000004</v>
      </c>
      <c r="H3475" s="67">
        <v>109.3</v>
      </c>
      <c r="I3475" s="66" t="s">
        <v>856</v>
      </c>
      <c r="J3475" s="67">
        <v>-7.4180900000000003</v>
      </c>
      <c r="K3475" s="67">
        <v>109.37690000000001</v>
      </c>
    </row>
    <row r="3476" spans="1:11" ht="14.5">
      <c r="A3476" s="66" t="str">
        <f t="shared" si="54"/>
        <v>TGL 3PURWAHAMBA_KEJENE</v>
      </c>
      <c r="B3476" s="66" t="s">
        <v>5406</v>
      </c>
      <c r="C3476" s="66" t="s">
        <v>5784</v>
      </c>
      <c r="D3476" s="76" t="s">
        <v>5753</v>
      </c>
      <c r="E3476" s="66" t="s">
        <v>5786</v>
      </c>
      <c r="F3476" s="67">
        <v>15.73</v>
      </c>
      <c r="G3476" s="67">
        <v>-7.0281200000000004</v>
      </c>
      <c r="H3476" s="67">
        <v>109.31100000000001</v>
      </c>
      <c r="I3476" s="66" t="s">
        <v>5354</v>
      </c>
      <c r="J3476" s="67">
        <v>-6.87378</v>
      </c>
      <c r="K3476" s="67">
        <v>109.2512</v>
      </c>
    </row>
    <row r="3477" spans="1:11" ht="14.5">
      <c r="A3477" s="66" t="str">
        <f t="shared" si="54"/>
        <v>GPP MAGELANG_KEJI</v>
      </c>
      <c r="B3477" s="66" t="s">
        <v>3183</v>
      </c>
      <c r="C3477" s="66" t="s">
        <v>5784</v>
      </c>
      <c r="D3477" s="76" t="s">
        <v>5744</v>
      </c>
      <c r="E3477" s="66" t="s">
        <v>5786</v>
      </c>
      <c r="F3477" s="67">
        <v>7.61</v>
      </c>
      <c r="G3477" s="67">
        <v>-7.5929700000000002</v>
      </c>
      <c r="H3477" s="67">
        <v>110.264</v>
      </c>
      <c r="I3477" s="66" t="s">
        <v>3103</v>
      </c>
      <c r="J3477" s="67">
        <v>-7.3955399999999996</v>
      </c>
      <c r="K3477" s="67">
        <v>110.24469999999999</v>
      </c>
    </row>
    <row r="3478" spans="1:11" ht="14.5">
      <c r="A3478" s="66" t="str">
        <f t="shared" si="54"/>
        <v>Semarang - Kalikuning_KEJI</v>
      </c>
      <c r="B3478" s="66" t="s">
        <v>3183</v>
      </c>
      <c r="C3478" s="66" t="s">
        <v>5784</v>
      </c>
      <c r="D3478" s="76" t="s">
        <v>5747</v>
      </c>
      <c r="E3478" s="66" t="s">
        <v>5786</v>
      </c>
      <c r="F3478" s="67">
        <v>10.51</v>
      </c>
      <c r="G3478" s="67">
        <v>-7.1204900000000002</v>
      </c>
      <c r="H3478" s="67">
        <v>110.38500000000001</v>
      </c>
      <c r="I3478" s="66" t="s">
        <v>5061</v>
      </c>
      <c r="J3478" s="67">
        <v>-7.1833299999999998</v>
      </c>
      <c r="K3478" s="67">
        <v>110.4721</v>
      </c>
    </row>
    <row r="3479" spans="1:11" ht="14.5">
      <c r="A3479" s="66" t="str">
        <f t="shared" si="54"/>
        <v>Wonosobo - Leksono_KEJIWAN</v>
      </c>
      <c r="B3479" s="66" t="s">
        <v>5621</v>
      </c>
      <c r="C3479" s="66" t="s">
        <v>5784</v>
      </c>
      <c r="D3479" s="76" t="s">
        <v>5748</v>
      </c>
      <c r="E3479" s="66" t="s">
        <v>5786</v>
      </c>
      <c r="F3479" s="67">
        <v>7.7</v>
      </c>
      <c r="G3479" s="67">
        <v>-7.3445999999999998</v>
      </c>
      <c r="H3479" s="67">
        <v>109.9</v>
      </c>
      <c r="I3479" s="66" t="s">
        <v>5583</v>
      </c>
      <c r="J3479" s="67">
        <v>-7.4236599999999999</v>
      </c>
      <c r="K3479" s="67">
        <v>109.8591</v>
      </c>
    </row>
    <row r="3480" spans="1:11" ht="14.5">
      <c r="A3480" s="66" t="str">
        <f t="shared" si="54"/>
        <v>BGR PURBALINGGA_KEJOBONG</v>
      </c>
      <c r="B3480" s="66" t="s">
        <v>910</v>
      </c>
      <c r="C3480" s="66" t="s">
        <v>5784</v>
      </c>
      <c r="D3480" s="76" t="s">
        <v>5740</v>
      </c>
      <c r="E3480" s="66" t="s">
        <v>5786</v>
      </c>
      <c r="F3480" s="67">
        <v>7.6</v>
      </c>
      <c r="G3480" s="67">
        <v>-7.4013600000000004</v>
      </c>
      <c r="H3480" s="67">
        <v>109.501</v>
      </c>
      <c r="I3480" s="66" t="s">
        <v>856</v>
      </c>
      <c r="J3480" s="67">
        <v>-7.4180900000000003</v>
      </c>
      <c r="K3480" s="67">
        <v>109.37690000000001</v>
      </c>
    </row>
    <row r="3481" spans="1:11" ht="14.5">
      <c r="A3481" s="66" t="str">
        <f t="shared" si="54"/>
        <v>PML 1BEJI_KELANGDEPOK</v>
      </c>
      <c r="B3481" s="66" t="s">
        <v>4735</v>
      </c>
      <c r="C3481" s="66" t="s">
        <v>5784</v>
      </c>
      <c r="D3481" s="76" t="s">
        <v>5737</v>
      </c>
      <c r="E3481" s="66" t="s">
        <v>5786</v>
      </c>
      <c r="F3481" s="67">
        <v>15.73</v>
      </c>
      <c r="G3481" s="67">
        <v>-6.9316800000000001</v>
      </c>
      <c r="H3481" s="67">
        <v>109.518</v>
      </c>
      <c r="I3481" s="66" t="s">
        <v>4705</v>
      </c>
      <c r="J3481" s="67">
        <v>-6.8926100000000003</v>
      </c>
      <c r="K3481" s="67">
        <v>109.4507</v>
      </c>
    </row>
    <row r="3482" spans="1:11" ht="14.5">
      <c r="A3482" s="66" t="str">
        <f t="shared" si="54"/>
        <v>Cilacap 1 - Kesugihan_KELENG</v>
      </c>
      <c r="B3482" s="66" t="s">
        <v>1869</v>
      </c>
      <c r="C3482" s="66" t="s">
        <v>5784</v>
      </c>
      <c r="D3482" s="76" t="s">
        <v>5745</v>
      </c>
      <c r="E3482" s="66" t="s">
        <v>5786</v>
      </c>
      <c r="F3482" s="67">
        <v>20.29</v>
      </c>
      <c r="G3482" s="67">
        <v>-7.5879700000000003</v>
      </c>
      <c r="H3482" s="67">
        <v>109.10299999999999</v>
      </c>
      <c r="I3482" s="66" t="s">
        <v>1829</v>
      </c>
      <c r="J3482" s="67">
        <v>-7.6282100000000002</v>
      </c>
      <c r="K3482" s="67">
        <v>109.1144</v>
      </c>
    </row>
    <row r="3483" spans="1:11" ht="14.5">
      <c r="A3483" s="66" t="str">
        <f t="shared" si="54"/>
        <v>Jepara - Mayong_KELET</v>
      </c>
      <c r="B3483" s="66" t="s">
        <v>4197</v>
      </c>
      <c r="C3483" s="66" t="s">
        <v>5784</v>
      </c>
      <c r="D3483" s="76" t="s">
        <v>5765</v>
      </c>
      <c r="E3483" s="66" t="s">
        <v>5786</v>
      </c>
      <c r="F3483" s="67">
        <v>10.32</v>
      </c>
      <c r="G3483" s="67">
        <v>-6.4925899999999999</v>
      </c>
      <c r="H3483" s="67">
        <v>110.902</v>
      </c>
      <c r="I3483" s="66" t="s">
        <v>4145</v>
      </c>
      <c r="J3483" s="67">
        <v>-6.7420299999999997</v>
      </c>
      <c r="K3483" s="67">
        <v>110.7436</v>
      </c>
    </row>
    <row r="3484" spans="1:11" ht="14.5">
      <c r="A3484" s="66" t="str">
        <f t="shared" si="54"/>
        <v>Jepara - Mayong_KELING</v>
      </c>
      <c r="B3484" s="66" t="s">
        <v>4198</v>
      </c>
      <c r="C3484" s="66" t="s">
        <v>5784</v>
      </c>
      <c r="D3484" s="76" t="s">
        <v>5738</v>
      </c>
      <c r="E3484" s="66" t="s">
        <v>5786</v>
      </c>
      <c r="F3484" s="67">
        <v>10.32</v>
      </c>
      <c r="G3484" s="67">
        <v>-6.4767799999999998</v>
      </c>
      <c r="H3484" s="67">
        <v>110.86199999999999</v>
      </c>
      <c r="I3484" s="66" t="s">
        <v>4145</v>
      </c>
      <c r="J3484" s="67">
        <v>-6.7420299999999997</v>
      </c>
      <c r="K3484" s="67">
        <v>110.7436</v>
      </c>
    </row>
    <row r="3485" spans="1:11" ht="14.5">
      <c r="A3485" s="66" t="str">
        <f t="shared" si="54"/>
        <v>Wonogiri 2 - Nambangan_KELORAN</v>
      </c>
      <c r="B3485" s="66" t="s">
        <v>5558</v>
      </c>
      <c r="C3485" s="66" t="s">
        <v>5784</v>
      </c>
      <c r="D3485" s="76" t="s">
        <v>5749</v>
      </c>
      <c r="E3485" s="66" t="s">
        <v>5786</v>
      </c>
      <c r="F3485" s="67">
        <v>20.7</v>
      </c>
      <c r="G3485" s="67">
        <v>-7.8214800000000002</v>
      </c>
      <c r="H3485" s="67">
        <v>110.874</v>
      </c>
      <c r="I3485" s="66" t="s">
        <v>5545</v>
      </c>
      <c r="J3485" s="67">
        <v>-7.76837</v>
      </c>
      <c r="K3485" s="67">
        <v>110.8871</v>
      </c>
    </row>
    <row r="3486" spans="1:11" ht="14.5">
      <c r="A3486" s="66" t="str">
        <f t="shared" si="54"/>
        <v>GPP MAGELANG_KELURAHAN</v>
      </c>
      <c r="B3486" s="66" t="s">
        <v>3184</v>
      </c>
      <c r="C3486" s="66" t="s">
        <v>5784</v>
      </c>
      <c r="D3486" s="76" t="s">
        <v>5747</v>
      </c>
      <c r="E3486" s="66" t="s">
        <v>5786</v>
      </c>
      <c r="F3486" s="67">
        <v>10.51</v>
      </c>
      <c r="G3486" s="67">
        <v>-7.3059799999999999</v>
      </c>
      <c r="H3486" s="67">
        <v>110.367</v>
      </c>
      <c r="I3486" s="66" t="s">
        <v>3103</v>
      </c>
      <c r="J3486" s="67">
        <v>-7.3955399999999996</v>
      </c>
      <c r="K3486" s="67">
        <v>110.24469999999999</v>
      </c>
    </row>
    <row r="3487" spans="1:11" ht="14.5">
      <c r="A3487" s="66" t="str">
        <f t="shared" si="54"/>
        <v>Qc Purwodadi - Tawangharjo_KEMADAHBATUR</v>
      </c>
      <c r="B3487" s="66" t="s">
        <v>4984</v>
      </c>
      <c r="C3487" s="66" t="s">
        <v>5784</v>
      </c>
      <c r="D3487" s="76" t="s">
        <v>5763</v>
      </c>
      <c r="E3487" s="66" t="s">
        <v>5786</v>
      </c>
      <c r="F3487" s="67">
        <v>53.45</v>
      </c>
      <c r="G3487" s="67">
        <v>-6.9962200000000001</v>
      </c>
      <c r="H3487" s="67">
        <v>111.033</v>
      </c>
      <c r="I3487" s="66" t="s">
        <v>4974</v>
      </c>
      <c r="J3487" s="67">
        <v>-7.0747999999999998</v>
      </c>
      <c r="K3487" s="67">
        <v>110.9586</v>
      </c>
    </row>
    <row r="3488" spans="1:11" ht="14.5">
      <c r="A3488" s="66" t="str">
        <f t="shared" si="54"/>
        <v>Rembang-Tritunggal_KEMADU</v>
      </c>
      <c r="B3488" s="66" t="s">
        <v>5018</v>
      </c>
      <c r="C3488" s="66" t="s">
        <v>5784</v>
      </c>
      <c r="D3488" s="76" t="s">
        <v>5754</v>
      </c>
      <c r="E3488" s="66" t="s">
        <v>5786</v>
      </c>
      <c r="F3488" s="67">
        <v>20.29</v>
      </c>
      <c r="G3488" s="67">
        <v>-6.8250200000000003</v>
      </c>
      <c r="H3488" s="67">
        <v>111.393</v>
      </c>
      <c r="I3488" s="66" t="s">
        <v>5002</v>
      </c>
      <c r="J3488" s="67">
        <v>-6.6992700000000003</v>
      </c>
      <c r="K3488" s="67">
        <v>111.39919999999999</v>
      </c>
    </row>
    <row r="3489" spans="1:11" ht="14.5">
      <c r="A3489" s="66" t="str">
        <f t="shared" si="54"/>
        <v>GPP PURWOREJO_KEMADU LOR</v>
      </c>
      <c r="B3489" s="66" t="s">
        <v>3659</v>
      </c>
      <c r="C3489" s="66" t="s">
        <v>5784</v>
      </c>
      <c r="D3489" s="76" t="s">
        <v>5738</v>
      </c>
      <c r="E3489" s="66" t="s">
        <v>5786</v>
      </c>
      <c r="F3489" s="67">
        <v>4.4400000000000004</v>
      </c>
      <c r="G3489" s="67">
        <v>-7.6977399999999996</v>
      </c>
      <c r="H3489" s="67">
        <v>109.916</v>
      </c>
      <c r="I3489" s="66" t="s">
        <v>3504</v>
      </c>
      <c r="J3489" s="67">
        <v>-7.7226800000000004</v>
      </c>
      <c r="K3489" s="67">
        <v>109.9468</v>
      </c>
    </row>
    <row r="3490" spans="1:11" ht="14.5">
      <c r="A3490" s="66" t="str">
        <f t="shared" si="54"/>
        <v>GPP KLATEN_KEMALANG</v>
      </c>
      <c r="B3490" s="66" t="s">
        <v>2993</v>
      </c>
      <c r="C3490" s="66" t="s">
        <v>5784</v>
      </c>
      <c r="D3490" s="76" t="s">
        <v>5760</v>
      </c>
      <c r="E3490" s="66" t="s">
        <v>5786</v>
      </c>
      <c r="F3490" s="67">
        <v>8.89</v>
      </c>
      <c r="G3490" s="67">
        <v>-7.6548600000000002</v>
      </c>
      <c r="H3490" s="67">
        <v>110.51900000000001</v>
      </c>
      <c r="I3490" s="66" t="s">
        <v>2894</v>
      </c>
      <c r="J3490" s="67">
        <v>-7.6692</v>
      </c>
      <c r="K3490" s="67">
        <v>110.6751</v>
      </c>
    </row>
    <row r="3491" spans="1:11" ht="14.5">
      <c r="A3491" s="66" t="str">
        <f t="shared" si="54"/>
        <v>Semarang - Kalikuning_KEMAMBANG</v>
      </c>
      <c r="B3491" s="66" t="s">
        <v>5107</v>
      </c>
      <c r="C3491" s="66" t="s">
        <v>5784</v>
      </c>
      <c r="D3491" s="76" t="s">
        <v>5765</v>
      </c>
      <c r="E3491" s="66" t="s">
        <v>5786</v>
      </c>
      <c r="F3491" s="67">
        <v>10.51</v>
      </c>
      <c r="G3491" s="67">
        <v>-7.3216599999999996</v>
      </c>
      <c r="H3491" s="67">
        <v>110.399</v>
      </c>
      <c r="I3491" s="66" t="s">
        <v>5061</v>
      </c>
      <c r="J3491" s="67">
        <v>-7.1833299999999998</v>
      </c>
      <c r="K3491" s="67">
        <v>110.4721</v>
      </c>
    </row>
    <row r="3492" spans="1:11" ht="14.5">
      <c r="A3492" s="66" t="str">
        <f t="shared" si="54"/>
        <v>TGL 3PURWAHAMBA_KEMANDUNGAN</v>
      </c>
      <c r="B3492" s="66" t="s">
        <v>5407</v>
      </c>
      <c r="C3492" s="66" t="s">
        <v>5784</v>
      </c>
      <c r="D3492" s="76" t="s">
        <v>5744</v>
      </c>
      <c r="E3492" s="66" t="s">
        <v>5786</v>
      </c>
      <c r="F3492" s="67">
        <v>0.5</v>
      </c>
      <c r="G3492" s="67">
        <v>-6.87188</v>
      </c>
      <c r="H3492" s="67">
        <v>109.124</v>
      </c>
      <c r="I3492" s="66" t="s">
        <v>5354</v>
      </c>
      <c r="J3492" s="67">
        <v>-6.87378</v>
      </c>
      <c r="K3492" s="67">
        <v>109.2512</v>
      </c>
    </row>
    <row r="3493" spans="1:11" ht="14.5">
      <c r="A3493" s="66" t="str">
        <f t="shared" si="54"/>
        <v>GPP KEBUMEN_KEMANGGUAN</v>
      </c>
      <c r="B3493" s="66" t="s">
        <v>2794</v>
      </c>
      <c r="C3493" s="66" t="s">
        <v>5784</v>
      </c>
      <c r="D3493" s="76" t="s">
        <v>5744</v>
      </c>
      <c r="E3493" s="66" t="s">
        <v>5786</v>
      </c>
      <c r="F3493" s="67">
        <v>15.69</v>
      </c>
      <c r="G3493" s="67">
        <v>-7.63279</v>
      </c>
      <c r="H3493" s="67">
        <v>109.667</v>
      </c>
      <c r="I3493" s="66" t="s">
        <v>2714</v>
      </c>
      <c r="J3493" s="67">
        <v>-7.6109200000000001</v>
      </c>
      <c r="K3493" s="67">
        <v>109.5078</v>
      </c>
    </row>
    <row r="3494" spans="1:11" ht="14.5">
      <c r="A3494" s="66" t="str">
        <f t="shared" si="54"/>
        <v>TGL 3PURWAHAMBA_KEMANGGUNGAN</v>
      </c>
      <c r="B3494" s="66" t="s">
        <v>5408</v>
      </c>
      <c r="C3494" s="66" t="s">
        <v>5784</v>
      </c>
      <c r="D3494" s="76" t="s">
        <v>5738</v>
      </c>
      <c r="E3494" s="66" t="s">
        <v>5786</v>
      </c>
      <c r="F3494" s="67">
        <v>11.25</v>
      </c>
      <c r="G3494" s="67">
        <v>-6.91587</v>
      </c>
      <c r="H3494" s="67">
        <v>109.16800000000001</v>
      </c>
      <c r="I3494" s="66" t="s">
        <v>5354</v>
      </c>
      <c r="J3494" s="67">
        <v>-6.87378</v>
      </c>
      <c r="K3494" s="67">
        <v>109.2512</v>
      </c>
    </row>
    <row r="3495" spans="1:11" ht="14.5">
      <c r="A3495" s="66" t="str">
        <f t="shared" si="54"/>
        <v>BGR PURBALINGGA_KEMANGKON</v>
      </c>
      <c r="B3495" s="66" t="s">
        <v>911</v>
      </c>
      <c r="C3495" s="66" t="s">
        <v>5784</v>
      </c>
      <c r="D3495" s="76" t="s">
        <v>5748</v>
      </c>
      <c r="E3495" s="66" t="s">
        <v>5786</v>
      </c>
      <c r="F3495" s="67">
        <v>7.6</v>
      </c>
      <c r="G3495" s="67">
        <v>-7.46774</v>
      </c>
      <c r="H3495" s="67">
        <v>109.41</v>
      </c>
      <c r="I3495" s="66" t="s">
        <v>856</v>
      </c>
      <c r="J3495" s="67">
        <v>-7.4180900000000003</v>
      </c>
      <c r="K3495" s="67">
        <v>109.37690000000001</v>
      </c>
    </row>
    <row r="3496" spans="1:11" ht="14.5">
      <c r="A3496" s="66" t="str">
        <f t="shared" si="54"/>
        <v>TGL 3PURWAHAMBA_KEMANTRAN</v>
      </c>
      <c r="B3496" s="66" t="s">
        <v>5409</v>
      </c>
      <c r="C3496" s="66" t="s">
        <v>5784</v>
      </c>
      <c r="D3496" s="76" t="s">
        <v>5764</v>
      </c>
      <c r="E3496" s="66" t="s">
        <v>5786</v>
      </c>
      <c r="F3496" s="67">
        <v>11.25</v>
      </c>
      <c r="G3496" s="67">
        <v>-6.8948900000000002</v>
      </c>
      <c r="H3496" s="67">
        <v>109.18600000000001</v>
      </c>
      <c r="I3496" s="66" t="s">
        <v>5354</v>
      </c>
      <c r="J3496" s="67">
        <v>-6.87378</v>
      </c>
      <c r="K3496" s="67">
        <v>109.2512</v>
      </c>
    </row>
    <row r="3497" spans="1:11" ht="14.5">
      <c r="A3497" s="66" t="str">
        <f t="shared" si="54"/>
        <v>GPP CEPU (BLORA)_KEMANTREN</v>
      </c>
      <c r="B3497" s="66" t="s">
        <v>2553</v>
      </c>
      <c r="C3497" s="66" t="s">
        <v>5784</v>
      </c>
      <c r="D3497" s="76" t="s">
        <v>5750</v>
      </c>
      <c r="E3497" s="66" t="s">
        <v>5786</v>
      </c>
      <c r="F3497" s="67">
        <v>44.23</v>
      </c>
      <c r="G3497" s="67">
        <v>-7.2046000000000001</v>
      </c>
      <c r="H3497" s="67">
        <v>111.517</v>
      </c>
      <c r="I3497" s="66" t="s">
        <v>2534</v>
      </c>
      <c r="J3497" s="67">
        <v>-7.1575100000000003</v>
      </c>
      <c r="K3497" s="67">
        <v>111.58580000000001</v>
      </c>
    </row>
    <row r="3498" spans="1:11" ht="14.5">
      <c r="A3498" s="66" t="str">
        <f t="shared" si="54"/>
        <v>GPP PURWOREJO_KEMANUKAN</v>
      </c>
      <c r="B3498" s="66" t="s">
        <v>3660</v>
      </c>
      <c r="C3498" s="66" t="s">
        <v>5784</v>
      </c>
      <c r="D3498" s="76" t="s">
        <v>5752</v>
      </c>
      <c r="E3498" s="66" t="s">
        <v>5786</v>
      </c>
      <c r="F3498" s="67">
        <v>4.4400000000000004</v>
      </c>
      <c r="G3498" s="67">
        <v>-7.7607299999999997</v>
      </c>
      <c r="H3498" s="67">
        <v>110.03400000000001</v>
      </c>
      <c r="I3498" s="66" t="s">
        <v>3504</v>
      </c>
      <c r="J3498" s="67">
        <v>-7.7226800000000004</v>
      </c>
      <c r="K3498" s="67">
        <v>109.9468</v>
      </c>
    </row>
    <row r="3499" spans="1:11" ht="14.5">
      <c r="A3499" s="66" t="str">
        <f t="shared" si="54"/>
        <v>Boyolali_KEMASAN</v>
      </c>
      <c r="B3499" s="66" t="s">
        <v>1451</v>
      </c>
      <c r="C3499" s="66" t="s">
        <v>5784</v>
      </c>
      <c r="D3499" s="76" t="s">
        <v>5755</v>
      </c>
      <c r="E3499" s="66" t="s">
        <v>5786</v>
      </c>
      <c r="F3499" s="67">
        <v>17.7</v>
      </c>
      <c r="G3499" s="67">
        <v>-7.5741699999999996</v>
      </c>
      <c r="H3499" s="67">
        <v>110.682</v>
      </c>
      <c r="I3499" s="66" t="s">
        <v>1370</v>
      </c>
      <c r="J3499" s="67">
        <v>-7.5381099999999996</v>
      </c>
      <c r="K3499" s="67">
        <v>110.6292</v>
      </c>
    </row>
    <row r="3500" spans="1:11" ht="14.5">
      <c r="A3500" s="66" t="str">
        <f t="shared" si="54"/>
        <v>GPP PEKALONGAN_KEMASAN</v>
      </c>
      <c r="B3500" s="66" t="s">
        <v>1451</v>
      </c>
      <c r="C3500" s="66" t="s">
        <v>5784</v>
      </c>
      <c r="D3500" s="76" t="s">
        <v>5738</v>
      </c>
      <c r="E3500" s="66" t="s">
        <v>5786</v>
      </c>
      <c r="F3500" s="67">
        <v>5.84</v>
      </c>
      <c r="G3500" s="67">
        <v>-6.9584799999999998</v>
      </c>
      <c r="H3500" s="67">
        <v>109.621</v>
      </c>
      <c r="I3500" s="66" t="s">
        <v>3376</v>
      </c>
      <c r="J3500" s="67">
        <v>-6.8898999999999999</v>
      </c>
      <c r="K3500" s="67">
        <v>109.6589</v>
      </c>
    </row>
    <row r="3501" spans="1:11" ht="14.5">
      <c r="A3501" s="66" t="str">
        <f t="shared" si="54"/>
        <v>GPP SUKOHARJO_KEMASAN</v>
      </c>
      <c r="B3501" s="66" t="s">
        <v>1451</v>
      </c>
      <c r="C3501" s="66" t="s">
        <v>5784</v>
      </c>
      <c r="D3501" s="76" t="s">
        <v>5737</v>
      </c>
      <c r="E3501" s="66" t="s">
        <v>5786</v>
      </c>
      <c r="F3501" s="67">
        <v>14.71</v>
      </c>
      <c r="G3501" s="67">
        <v>-7.6563999999999997</v>
      </c>
      <c r="H3501" s="67">
        <v>110.877</v>
      </c>
      <c r="I3501" s="66" t="s">
        <v>3993</v>
      </c>
      <c r="J3501" s="67">
        <v>-7.7412599999999996</v>
      </c>
      <c r="K3501" s="67">
        <v>110.8785</v>
      </c>
    </row>
    <row r="3502" spans="1:11" ht="14.5">
      <c r="A3502" s="66" t="str">
        <f t="shared" si="54"/>
        <v>BGR PURBALINGGA_KEMAWI</v>
      </c>
      <c r="B3502" s="66" t="s">
        <v>912</v>
      </c>
      <c r="C3502" s="66" t="s">
        <v>5784</v>
      </c>
      <c r="D3502" s="76" t="s">
        <v>5747</v>
      </c>
      <c r="E3502" s="66" t="s">
        <v>5786</v>
      </c>
      <c r="F3502" s="67">
        <v>9.3800000000000008</v>
      </c>
      <c r="G3502" s="67">
        <v>-7.5324799999999996</v>
      </c>
      <c r="H3502" s="67">
        <v>109.373</v>
      </c>
      <c r="I3502" s="66" t="s">
        <v>856</v>
      </c>
      <c r="J3502" s="67">
        <v>-7.4180900000000003</v>
      </c>
      <c r="K3502" s="67">
        <v>109.37690000000001</v>
      </c>
    </row>
    <row r="3503" spans="1:11" ht="14.5">
      <c r="A3503" s="66" t="str">
        <f t="shared" si="54"/>
        <v>Semarang - Kalikuning_KEMAWI</v>
      </c>
      <c r="B3503" s="66" t="s">
        <v>912</v>
      </c>
      <c r="C3503" s="66" t="s">
        <v>5784</v>
      </c>
      <c r="D3503" s="76" t="s">
        <v>5743</v>
      </c>
      <c r="E3503" s="66" t="s">
        <v>5786</v>
      </c>
      <c r="F3503" s="67">
        <v>10.51</v>
      </c>
      <c r="G3503" s="67">
        <v>-7.1993600000000004</v>
      </c>
      <c r="H3503" s="67">
        <v>110.312</v>
      </c>
      <c r="I3503" s="66" t="s">
        <v>5061</v>
      </c>
      <c r="J3503" s="67">
        <v>-7.1833299999999998</v>
      </c>
      <c r="K3503" s="67">
        <v>110.4721</v>
      </c>
    </row>
    <row r="3504" spans="1:11" ht="14.5">
      <c r="A3504" s="66" t="str">
        <f t="shared" si="54"/>
        <v>BGR NGADIROJO_KEMBANG</v>
      </c>
      <c r="B3504" s="66" t="s">
        <v>638</v>
      </c>
      <c r="C3504" s="66" t="s">
        <v>5784</v>
      </c>
      <c r="D3504" s="76" t="s">
        <v>5751</v>
      </c>
      <c r="E3504" s="66" t="s">
        <v>5786</v>
      </c>
      <c r="F3504" s="67">
        <v>20.7</v>
      </c>
      <c r="G3504" s="67">
        <v>-7.7716099999999999</v>
      </c>
      <c r="H3504" s="67">
        <v>111.167</v>
      </c>
      <c r="I3504" s="66" t="s">
        <v>538</v>
      </c>
      <c r="J3504" s="67">
        <v>-7.8147399999999996</v>
      </c>
      <c r="K3504" s="67">
        <v>111.0005</v>
      </c>
    </row>
    <row r="3505" spans="1:11" ht="14.5">
      <c r="A3505" s="66" t="str">
        <f t="shared" si="54"/>
        <v>Blora 4 Ngawen_KEMBANG</v>
      </c>
      <c r="B3505" s="66" t="s">
        <v>638</v>
      </c>
      <c r="C3505" s="66" t="s">
        <v>5784</v>
      </c>
      <c r="D3505" s="76" t="s">
        <v>5748</v>
      </c>
      <c r="E3505" s="66" t="s">
        <v>5786</v>
      </c>
      <c r="F3505" s="67">
        <v>44.23</v>
      </c>
      <c r="G3505" s="67">
        <v>-6.9951499999999998</v>
      </c>
      <c r="H3505" s="67">
        <v>111.357</v>
      </c>
      <c r="I3505" s="66" t="s">
        <v>1251</v>
      </c>
      <c r="J3505" s="67">
        <v>-7.0247799999999998</v>
      </c>
      <c r="K3505" s="67">
        <v>111.2928</v>
      </c>
    </row>
    <row r="3506" spans="1:11" ht="14.5">
      <c r="A3506" s="66" t="str">
        <f t="shared" si="54"/>
        <v>Blora 4 Ngawen_KEMBANG</v>
      </c>
      <c r="B3506" s="66" t="s">
        <v>638</v>
      </c>
      <c r="C3506" s="66" t="s">
        <v>5784</v>
      </c>
      <c r="D3506" s="76" t="s">
        <v>5759</v>
      </c>
      <c r="E3506" s="66" t="s">
        <v>5786</v>
      </c>
      <c r="F3506" s="67">
        <v>44.23</v>
      </c>
      <c r="G3506" s="67">
        <v>-6.9094100000000003</v>
      </c>
      <c r="H3506" s="67">
        <v>111.218</v>
      </c>
      <c r="I3506" s="66" t="s">
        <v>1251</v>
      </c>
      <c r="J3506" s="67">
        <v>-7.0247799999999998</v>
      </c>
      <c r="K3506" s="67">
        <v>111.2928</v>
      </c>
    </row>
    <row r="3507" spans="1:11" ht="14.5">
      <c r="A3507" s="66" t="str">
        <f t="shared" si="54"/>
        <v>Boyolali_KEMBANG</v>
      </c>
      <c r="B3507" s="66" t="s">
        <v>638</v>
      </c>
      <c r="C3507" s="66" t="s">
        <v>5784</v>
      </c>
      <c r="D3507" s="76" t="s">
        <v>5752</v>
      </c>
      <c r="E3507" s="66" t="s">
        <v>5786</v>
      </c>
      <c r="F3507" s="67">
        <v>17.7</v>
      </c>
      <c r="G3507" s="67">
        <v>-7.4526199999999996</v>
      </c>
      <c r="H3507" s="67">
        <v>110.51300000000001</v>
      </c>
      <c r="I3507" s="66" t="s">
        <v>1370</v>
      </c>
      <c r="J3507" s="67">
        <v>-7.5381099999999996</v>
      </c>
      <c r="K3507" s="67">
        <v>110.6292</v>
      </c>
    </row>
    <row r="3508" spans="1:11" ht="14.5">
      <c r="A3508" s="66" t="str">
        <f t="shared" si="54"/>
        <v>Pati - Juwana_KEMBANG</v>
      </c>
      <c r="B3508" s="66" t="s">
        <v>638</v>
      </c>
      <c r="C3508" s="66" t="s">
        <v>5784</v>
      </c>
      <c r="D3508" s="76" t="s">
        <v>5747</v>
      </c>
      <c r="E3508" s="66" t="s">
        <v>5786</v>
      </c>
      <c r="F3508" s="67">
        <v>16.66</v>
      </c>
      <c r="G3508" s="67">
        <v>-6.4381000000000004</v>
      </c>
      <c r="H3508" s="67">
        <v>111.02</v>
      </c>
      <c r="I3508" s="66" t="s">
        <v>4458</v>
      </c>
      <c r="J3508" s="67">
        <v>-6.7296100000000001</v>
      </c>
      <c r="K3508" s="67">
        <v>111.1037</v>
      </c>
    </row>
    <row r="3509" spans="1:11" ht="14.5">
      <c r="A3509" s="66" t="str">
        <f t="shared" si="54"/>
        <v>BGR PURBALINGGA_KEMBANGAN</v>
      </c>
      <c r="B3509" s="66" t="s">
        <v>913</v>
      </c>
      <c r="C3509" s="66" t="s">
        <v>5784</v>
      </c>
      <c r="D3509" s="76" t="s">
        <v>5737</v>
      </c>
      <c r="E3509" s="66" t="s">
        <v>5786</v>
      </c>
      <c r="F3509" s="67">
        <v>7.6</v>
      </c>
      <c r="G3509" s="67">
        <v>-7.4500099999999998</v>
      </c>
      <c r="H3509" s="67">
        <v>109.434</v>
      </c>
      <c r="I3509" s="66" t="s">
        <v>856</v>
      </c>
      <c r="J3509" s="67">
        <v>-7.4180900000000003</v>
      </c>
      <c r="K3509" s="67">
        <v>109.37690000000001</v>
      </c>
    </row>
    <row r="3510" spans="1:11" ht="14.5">
      <c r="A3510" s="66" t="str">
        <f t="shared" si="54"/>
        <v>GD Lini II Semarang - Sayung_KEMBANGAN</v>
      </c>
      <c r="B3510" s="66" t="s">
        <v>913</v>
      </c>
      <c r="C3510" s="66" t="s">
        <v>5784</v>
      </c>
      <c r="D3510" s="76" t="s">
        <v>5754</v>
      </c>
      <c r="E3510" s="66" t="s">
        <v>5786</v>
      </c>
      <c r="F3510" s="67">
        <v>26.27</v>
      </c>
      <c r="G3510" s="67">
        <v>-6.8835800000000003</v>
      </c>
      <c r="H3510" s="67">
        <v>110.577</v>
      </c>
      <c r="I3510" s="66" t="s">
        <v>2074</v>
      </c>
      <c r="J3510" s="67">
        <v>-6.9261400000000002</v>
      </c>
      <c r="K3510" s="67">
        <v>110.5613</v>
      </c>
    </row>
    <row r="3511" spans="1:11" ht="14.5">
      <c r="A3511" s="66" t="str">
        <f t="shared" si="54"/>
        <v>GD BGR CANDI SEMARANG_KEMBANGARUM</v>
      </c>
      <c r="B3511" s="66" t="s">
        <v>2030</v>
      </c>
      <c r="C3511" s="66" t="s">
        <v>5784</v>
      </c>
      <c r="D3511" s="76" t="s">
        <v>5763</v>
      </c>
      <c r="E3511" s="66" t="s">
        <v>5786</v>
      </c>
      <c r="F3511" s="67">
        <v>1.22</v>
      </c>
      <c r="G3511" s="67">
        <v>-6.9980900000000004</v>
      </c>
      <c r="H3511" s="67">
        <v>110.376</v>
      </c>
      <c r="I3511" s="66" t="s">
        <v>2006</v>
      </c>
      <c r="J3511" s="67">
        <v>-7.0144599999999997</v>
      </c>
      <c r="K3511" s="67">
        <v>110.3477</v>
      </c>
    </row>
    <row r="3512" spans="1:11" ht="14.5">
      <c r="A3512" s="66" t="str">
        <f t="shared" si="54"/>
        <v>GUDANG DEMAK 2_KEMBANGARUM</v>
      </c>
      <c r="B3512" s="66" t="s">
        <v>2030</v>
      </c>
      <c r="C3512" s="66" t="s">
        <v>5784</v>
      </c>
      <c r="D3512" s="76" t="s">
        <v>5748</v>
      </c>
      <c r="E3512" s="66" t="s">
        <v>5786</v>
      </c>
      <c r="F3512" s="67">
        <v>26.27</v>
      </c>
      <c r="G3512" s="67">
        <v>-7.0298600000000002</v>
      </c>
      <c r="H3512" s="67">
        <v>110.53</v>
      </c>
      <c r="I3512" s="66" t="s">
        <v>4087</v>
      </c>
      <c r="J3512" s="67">
        <v>-7.0231700000000004</v>
      </c>
      <c r="K3512" s="67">
        <v>110.50660000000001</v>
      </c>
    </row>
    <row r="3513" spans="1:11" ht="14.5">
      <c r="A3513" s="66" t="str">
        <f t="shared" si="54"/>
        <v>Boyolali_KEMBANGKUNING</v>
      </c>
      <c r="B3513" s="66" t="s">
        <v>1452</v>
      </c>
      <c r="C3513" s="66" t="s">
        <v>5784</v>
      </c>
      <c r="D3513" s="76" t="s">
        <v>5748</v>
      </c>
      <c r="E3513" s="66" t="s">
        <v>5786</v>
      </c>
      <c r="F3513" s="67">
        <v>17.7</v>
      </c>
      <c r="G3513" s="67">
        <v>-7.4872100000000001</v>
      </c>
      <c r="H3513" s="67">
        <v>110.514</v>
      </c>
      <c r="I3513" s="66" t="s">
        <v>1370</v>
      </c>
      <c r="J3513" s="67">
        <v>-7.5381099999999996</v>
      </c>
      <c r="K3513" s="67">
        <v>110.6292</v>
      </c>
    </row>
    <row r="3514" spans="1:11" ht="14.5">
      <c r="A3514" s="66" t="str">
        <f t="shared" si="54"/>
        <v>GPP MAGELANG_KEMBANGKUNING</v>
      </c>
      <c r="B3514" s="66" t="s">
        <v>1452</v>
      </c>
      <c r="C3514" s="66" t="s">
        <v>5784</v>
      </c>
      <c r="D3514" s="76" t="s">
        <v>5766</v>
      </c>
      <c r="E3514" s="66" t="s">
        <v>5786</v>
      </c>
      <c r="F3514" s="67">
        <v>7.61</v>
      </c>
      <c r="G3514" s="67">
        <v>-7.4257600000000004</v>
      </c>
      <c r="H3514" s="67">
        <v>110.181</v>
      </c>
      <c r="I3514" s="66" t="s">
        <v>3103</v>
      </c>
      <c r="J3514" s="67">
        <v>-7.3955399999999996</v>
      </c>
      <c r="K3514" s="67">
        <v>110.24469999999999</v>
      </c>
    </row>
    <row r="3515" spans="1:11" ht="14.5">
      <c r="A3515" s="66" t="str">
        <f t="shared" si="54"/>
        <v>GPP PURWOREJO_KEMBANGKUNING</v>
      </c>
      <c r="B3515" s="66" t="s">
        <v>1452</v>
      </c>
      <c r="C3515" s="66" t="s">
        <v>5784</v>
      </c>
      <c r="D3515" s="76" t="s">
        <v>5744</v>
      </c>
      <c r="E3515" s="66" t="s">
        <v>5786</v>
      </c>
      <c r="F3515" s="67">
        <v>4.4400000000000004</v>
      </c>
      <c r="G3515" s="67">
        <v>-7.8192000000000004</v>
      </c>
      <c r="H3515" s="67">
        <v>109.965</v>
      </c>
      <c r="I3515" s="66" t="s">
        <v>3504</v>
      </c>
      <c r="J3515" s="67">
        <v>-7.7226800000000004</v>
      </c>
      <c r="K3515" s="67">
        <v>109.9468</v>
      </c>
    </row>
    <row r="3516" spans="1:11" ht="14.5">
      <c r="A3516" s="66" t="str">
        <f t="shared" si="54"/>
        <v>GPP PURWOREJO_KEMBANGKUNING</v>
      </c>
      <c r="B3516" s="66" t="s">
        <v>1452</v>
      </c>
      <c r="C3516" s="66" t="s">
        <v>5784</v>
      </c>
      <c r="D3516" s="76" t="s">
        <v>5741</v>
      </c>
      <c r="E3516" s="66" t="s">
        <v>5786</v>
      </c>
      <c r="F3516" s="67">
        <v>4.4400000000000004</v>
      </c>
      <c r="G3516" s="67">
        <v>-7.6696499999999999</v>
      </c>
      <c r="H3516" s="67">
        <v>109.816</v>
      </c>
      <c r="I3516" s="66" t="s">
        <v>3504</v>
      </c>
      <c r="J3516" s="67">
        <v>-7.7226800000000004</v>
      </c>
      <c r="K3516" s="67">
        <v>109.9468</v>
      </c>
    </row>
    <row r="3517" spans="1:11" ht="14.5">
      <c r="A3517" s="66" t="str">
        <f t="shared" si="54"/>
        <v>Batang - Kasepuhan_KEMBANGLANGIT</v>
      </c>
      <c r="B3517" s="66" t="s">
        <v>142</v>
      </c>
      <c r="C3517" s="66" t="s">
        <v>5784</v>
      </c>
      <c r="D3517" s="76" t="s">
        <v>5763</v>
      </c>
      <c r="E3517" s="66" t="s">
        <v>5786</v>
      </c>
      <c r="F3517" s="67">
        <v>9.3699999999999992</v>
      </c>
      <c r="G3517" s="67">
        <v>-7.1300299999999996</v>
      </c>
      <c r="H3517" s="67">
        <v>109.8</v>
      </c>
      <c r="I3517" s="66" t="s">
        <v>54</v>
      </c>
      <c r="J3517" s="67">
        <v>-6.9040600000000003</v>
      </c>
      <c r="K3517" s="67">
        <v>109.7085</v>
      </c>
    </row>
    <row r="3518" spans="1:11" ht="14.5">
      <c r="A3518" s="66" t="str">
        <f t="shared" si="54"/>
        <v>GPP MAGELANG_KEMBANGLIMUS</v>
      </c>
      <c r="B3518" s="66" t="s">
        <v>3185</v>
      </c>
      <c r="C3518" s="66" t="s">
        <v>5784</v>
      </c>
      <c r="D3518" s="76" t="s">
        <v>5737</v>
      </c>
      <c r="E3518" s="66" t="s">
        <v>5786</v>
      </c>
      <c r="F3518" s="67">
        <v>7.61</v>
      </c>
      <c r="G3518" s="67">
        <v>-7.5968499999999999</v>
      </c>
      <c r="H3518" s="67">
        <v>110.18</v>
      </c>
      <c r="I3518" s="66" t="s">
        <v>3103</v>
      </c>
      <c r="J3518" s="67">
        <v>-7.3955399999999996</v>
      </c>
      <c r="K3518" s="67">
        <v>110.24469999999999</v>
      </c>
    </row>
    <row r="3519" spans="1:11" ht="14.5">
      <c r="A3519" s="66" t="str">
        <f t="shared" si="54"/>
        <v>Boyolali_KEMBANGSARI</v>
      </c>
      <c r="B3519" s="66" t="s">
        <v>1453</v>
      </c>
      <c r="C3519" s="66" t="s">
        <v>5784</v>
      </c>
      <c r="D3519" s="76" t="s">
        <v>5754</v>
      </c>
      <c r="E3519" s="66" t="s">
        <v>5786</v>
      </c>
      <c r="F3519" s="67">
        <v>17.7</v>
      </c>
      <c r="G3519" s="67">
        <v>-7.5441799999999999</v>
      </c>
      <c r="H3519" s="67">
        <v>110.529</v>
      </c>
      <c r="I3519" s="66" t="s">
        <v>1370</v>
      </c>
      <c r="J3519" s="67">
        <v>-7.5381099999999996</v>
      </c>
      <c r="K3519" s="67">
        <v>110.6292</v>
      </c>
    </row>
    <row r="3520" spans="1:11" ht="14.5">
      <c r="A3520" s="66" t="str">
        <f t="shared" si="54"/>
        <v>Temanggung_KEMBANGSARI</v>
      </c>
      <c r="B3520" s="66" t="s">
        <v>1453</v>
      </c>
      <c r="C3520" s="66" t="s">
        <v>5784</v>
      </c>
      <c r="D3520" s="76" t="s">
        <v>5749</v>
      </c>
      <c r="E3520" s="66" t="s">
        <v>5786</v>
      </c>
      <c r="F3520" s="67">
        <v>9.5500000000000007</v>
      </c>
      <c r="G3520" s="67">
        <v>-7.2425100000000002</v>
      </c>
      <c r="H3520" s="67">
        <v>110.20099999999999</v>
      </c>
      <c r="I3520" s="66" t="s">
        <v>5294</v>
      </c>
      <c r="J3520" s="67">
        <v>-7.3036099999999999</v>
      </c>
      <c r="K3520" s="67">
        <v>110.15309999999999</v>
      </c>
    </row>
    <row r="3521" spans="1:11" ht="14.5">
      <c r="A3521" s="66" t="str">
        <f t="shared" si="54"/>
        <v>UPP SEMARANG_KEMBANGSARI</v>
      </c>
      <c r="B3521" s="66" t="s">
        <v>1453</v>
      </c>
      <c r="C3521" s="66" t="s">
        <v>5784</v>
      </c>
      <c r="D3521" s="76" t="s">
        <v>5748</v>
      </c>
      <c r="E3521" s="66" t="s">
        <v>5786</v>
      </c>
      <c r="F3521" s="67">
        <v>1.22</v>
      </c>
      <c r="G3521" s="67">
        <v>-6.97933</v>
      </c>
      <c r="H3521" s="67">
        <v>110.419</v>
      </c>
      <c r="I3521" s="66" t="s">
        <v>5495</v>
      </c>
      <c r="J3521" s="67">
        <v>-6.9489400000000003</v>
      </c>
      <c r="K3521" s="67">
        <v>110.42059999999999</v>
      </c>
    </row>
    <row r="3522" spans="1:11" ht="14.5">
      <c r="A3522" s="66" t="str">
        <f t="shared" ref="A3522:A3585" si="55">CONCATENATE(I3522,"_",B3522)</f>
        <v>GPP PURWOREJO_KEMBANGSAWIT</v>
      </c>
      <c r="B3522" s="66" t="s">
        <v>3661</v>
      </c>
      <c r="C3522" s="66" t="s">
        <v>5784</v>
      </c>
      <c r="D3522" s="76" t="s">
        <v>5767</v>
      </c>
      <c r="E3522" s="66" t="s">
        <v>5786</v>
      </c>
      <c r="F3522" s="67">
        <v>15.69</v>
      </c>
      <c r="G3522" s="67">
        <v>-7.7274900000000004</v>
      </c>
      <c r="H3522" s="67">
        <v>109.729</v>
      </c>
      <c r="I3522" s="66" t="s">
        <v>3504</v>
      </c>
      <c r="J3522" s="67">
        <v>-7.7226800000000004</v>
      </c>
      <c r="K3522" s="67">
        <v>109.9468</v>
      </c>
    </row>
    <row r="3523" spans="1:11" ht="14.5">
      <c r="A3523" s="66" t="str">
        <f t="shared" si="55"/>
        <v>BGR TEMANGGUNG_KEMBARAN</v>
      </c>
      <c r="B3523" s="66" t="s">
        <v>1070</v>
      </c>
      <c r="C3523" s="66" t="s">
        <v>5784</v>
      </c>
      <c r="D3523" s="76" t="s">
        <v>5759</v>
      </c>
      <c r="E3523" s="66" t="s">
        <v>5786</v>
      </c>
      <c r="F3523" s="67">
        <v>7.7</v>
      </c>
      <c r="G3523" s="67">
        <v>-7.3877199999999998</v>
      </c>
      <c r="H3523" s="67">
        <v>109.99299999999999</v>
      </c>
      <c r="I3523" s="66" t="s">
        <v>999</v>
      </c>
      <c r="J3523" s="67">
        <v>-7.2953299999999999</v>
      </c>
      <c r="K3523" s="67">
        <v>110.0787</v>
      </c>
    </row>
    <row r="3524" spans="1:11" ht="14.5">
      <c r="A3524" s="66" t="str">
        <f t="shared" si="55"/>
        <v>GPP KEBUMEN_KEMBARAN</v>
      </c>
      <c r="B3524" s="66" t="s">
        <v>1070</v>
      </c>
      <c r="C3524" s="66" t="s">
        <v>5784</v>
      </c>
      <c r="D3524" s="76" t="s">
        <v>5745</v>
      </c>
      <c r="E3524" s="66" t="s">
        <v>5786</v>
      </c>
      <c r="F3524" s="67">
        <v>15.69</v>
      </c>
      <c r="G3524" s="67">
        <v>-7.6744000000000003</v>
      </c>
      <c r="H3524" s="67">
        <v>109.675</v>
      </c>
      <c r="I3524" s="66" t="s">
        <v>2714</v>
      </c>
      <c r="J3524" s="67">
        <v>-7.6109200000000001</v>
      </c>
      <c r="K3524" s="67">
        <v>109.5078</v>
      </c>
    </row>
    <row r="3525" spans="1:11" ht="14.5">
      <c r="A3525" s="66" t="str">
        <f t="shared" si="55"/>
        <v>GPP MAGELANG_KEMBARAN</v>
      </c>
      <c r="B3525" s="66" t="s">
        <v>1070</v>
      </c>
      <c r="C3525" s="66" t="s">
        <v>5784</v>
      </c>
      <c r="D3525" s="76" t="s">
        <v>5745</v>
      </c>
      <c r="E3525" s="66" t="s">
        <v>5786</v>
      </c>
      <c r="F3525" s="67">
        <v>7.61</v>
      </c>
      <c r="G3525" s="67">
        <v>-7.5006500000000003</v>
      </c>
      <c r="H3525" s="67">
        <v>110.27</v>
      </c>
      <c r="I3525" s="66" t="s">
        <v>3103</v>
      </c>
      <c r="J3525" s="67">
        <v>-7.3955399999999996</v>
      </c>
      <c r="K3525" s="67">
        <v>110.24469999999999</v>
      </c>
    </row>
    <row r="3526" spans="1:11" ht="14.5">
      <c r="A3526" s="66" t="str">
        <f t="shared" si="55"/>
        <v>Purbalingga - Kebong_KEMBARAN</v>
      </c>
      <c r="B3526" s="66" t="s">
        <v>1070</v>
      </c>
      <c r="C3526" s="66" t="s">
        <v>5784</v>
      </c>
      <c r="D3526" s="76" t="s">
        <v>5764</v>
      </c>
      <c r="E3526" s="66" t="s">
        <v>5786</v>
      </c>
      <c r="F3526" s="67">
        <v>9.3800000000000008</v>
      </c>
      <c r="G3526" s="67">
        <v>-7.4104900000000002</v>
      </c>
      <c r="H3526" s="67">
        <v>109.288</v>
      </c>
      <c r="I3526" s="66" t="s">
        <v>4781</v>
      </c>
      <c r="J3526" s="67">
        <v>-7.4033100000000003</v>
      </c>
      <c r="K3526" s="67">
        <v>109.3588</v>
      </c>
    </row>
    <row r="3527" spans="1:11" ht="14.5">
      <c r="A3527" s="66" t="str">
        <f t="shared" si="55"/>
        <v>Purbalingga - Kebong_KEMBARAN KULON</v>
      </c>
      <c r="B3527" s="66" t="s">
        <v>4865</v>
      </c>
      <c r="C3527" s="66" t="s">
        <v>5784</v>
      </c>
      <c r="D3527" s="76" t="s">
        <v>5759</v>
      </c>
      <c r="E3527" s="66" t="s">
        <v>5786</v>
      </c>
      <c r="F3527" s="67">
        <v>7.6</v>
      </c>
      <c r="G3527" s="67">
        <v>-7.3783700000000003</v>
      </c>
      <c r="H3527" s="67">
        <v>109.35899999999999</v>
      </c>
      <c r="I3527" s="66" t="s">
        <v>4781</v>
      </c>
      <c r="J3527" s="67">
        <v>-7.4033100000000003</v>
      </c>
      <c r="K3527" s="67">
        <v>109.3588</v>
      </c>
    </row>
    <row r="3528" spans="1:11" ht="14.5">
      <c r="A3528" s="66" t="str">
        <f t="shared" si="55"/>
        <v>BGR PURBALINGGA_KEMBARAN WETAN</v>
      </c>
      <c r="B3528" s="66" t="s">
        <v>914</v>
      </c>
      <c r="C3528" s="66" t="s">
        <v>5784</v>
      </c>
      <c r="D3528" s="76" t="s">
        <v>5749</v>
      </c>
      <c r="E3528" s="66" t="s">
        <v>5786</v>
      </c>
      <c r="F3528" s="67">
        <v>7.6</v>
      </c>
      <c r="G3528" s="67">
        <v>-7.3780299999999999</v>
      </c>
      <c r="H3528" s="67">
        <v>109.395</v>
      </c>
      <c r="I3528" s="66" t="s">
        <v>856</v>
      </c>
      <c r="J3528" s="67">
        <v>-7.4180900000000003</v>
      </c>
      <c r="K3528" s="67">
        <v>109.37690000000001</v>
      </c>
    </row>
    <row r="3529" spans="1:11" ht="14.5">
      <c r="A3529" s="66" t="str">
        <f t="shared" si="55"/>
        <v>GPP PURWOREJO_KEMEJING</v>
      </c>
      <c r="B3529" s="66" t="s">
        <v>3662</v>
      </c>
      <c r="C3529" s="66" t="s">
        <v>5784</v>
      </c>
      <c r="D3529" s="76" t="s">
        <v>5767</v>
      </c>
      <c r="E3529" s="66" t="s">
        <v>5786</v>
      </c>
      <c r="F3529" s="67">
        <v>4.4400000000000004</v>
      </c>
      <c r="G3529" s="67">
        <v>-7.6560699999999997</v>
      </c>
      <c r="H3529" s="67">
        <v>110.081</v>
      </c>
      <c r="I3529" s="66" t="s">
        <v>3504</v>
      </c>
      <c r="J3529" s="67">
        <v>-7.7226800000000004</v>
      </c>
      <c r="K3529" s="67">
        <v>109.9468</v>
      </c>
    </row>
    <row r="3530" spans="1:11" ht="14.5">
      <c r="A3530" s="66" t="str">
        <f t="shared" si="55"/>
        <v>Boyolali_KEMETUL</v>
      </c>
      <c r="B3530" s="66" t="s">
        <v>1454</v>
      </c>
      <c r="C3530" s="66" t="s">
        <v>5784</v>
      </c>
      <c r="D3530" s="76" t="s">
        <v>5752</v>
      </c>
      <c r="E3530" s="66" t="s">
        <v>5786</v>
      </c>
      <c r="F3530" s="67">
        <v>10.51</v>
      </c>
      <c r="G3530" s="67">
        <v>-7.39358</v>
      </c>
      <c r="H3530" s="67">
        <v>110.557</v>
      </c>
      <c r="I3530" s="66" t="s">
        <v>1370</v>
      </c>
      <c r="J3530" s="67">
        <v>-7.5381099999999996</v>
      </c>
      <c r="K3530" s="67">
        <v>110.6292</v>
      </c>
    </row>
    <row r="3531" spans="1:11" ht="14.5">
      <c r="A3531" s="66" t="str">
        <f t="shared" si="55"/>
        <v>UPP SEMARANG_KEMIJEN</v>
      </c>
      <c r="B3531" s="66" t="s">
        <v>5512</v>
      </c>
      <c r="C3531" s="66" t="s">
        <v>5784</v>
      </c>
      <c r="D3531" s="76" t="s">
        <v>5754</v>
      </c>
      <c r="E3531" s="66" t="s">
        <v>5786</v>
      </c>
      <c r="F3531" s="67">
        <v>1.22</v>
      </c>
      <c r="G3531" s="67">
        <v>-6.9567699999999997</v>
      </c>
      <c r="H3531" s="67">
        <v>110.43899999999999</v>
      </c>
      <c r="I3531" s="66" t="s">
        <v>5495</v>
      </c>
      <c r="J3531" s="67">
        <v>-6.9489400000000003</v>
      </c>
      <c r="K3531" s="67">
        <v>110.42059999999999</v>
      </c>
    </row>
    <row r="3532" spans="1:11" ht="14.5">
      <c r="A3532" s="66" t="str">
        <f t="shared" si="55"/>
        <v>GPP MAGELANG_KEMIREN</v>
      </c>
      <c r="B3532" s="66" t="s">
        <v>3186</v>
      </c>
      <c r="C3532" s="66" t="s">
        <v>5784</v>
      </c>
      <c r="D3532" s="76" t="s">
        <v>5748</v>
      </c>
      <c r="E3532" s="66" t="s">
        <v>5786</v>
      </c>
      <c r="F3532" s="67">
        <v>7.61</v>
      </c>
      <c r="G3532" s="67">
        <v>-7.5734700000000004</v>
      </c>
      <c r="H3532" s="67">
        <v>110.395</v>
      </c>
      <c r="I3532" s="66" t="s">
        <v>3103</v>
      </c>
      <c r="J3532" s="67">
        <v>-7.3955399999999996</v>
      </c>
      <c r="K3532" s="67">
        <v>110.24469999999999</v>
      </c>
    </row>
    <row r="3533" spans="1:11" ht="14.5">
      <c r="A3533" s="66" t="str">
        <f t="shared" si="55"/>
        <v>Blora 3 Bangkle_KEMIRI</v>
      </c>
      <c r="B3533" s="66" t="s">
        <v>1205</v>
      </c>
      <c r="C3533" s="66" t="s">
        <v>5784</v>
      </c>
      <c r="D3533" s="76" t="s">
        <v>5748</v>
      </c>
      <c r="E3533" s="66" t="s">
        <v>5786</v>
      </c>
      <c r="F3533" s="67">
        <v>44.23</v>
      </c>
      <c r="G3533" s="67">
        <v>-6.9904299999999999</v>
      </c>
      <c r="H3533" s="67">
        <v>111.489</v>
      </c>
      <c r="I3533" s="66" t="s">
        <v>1166</v>
      </c>
      <c r="J3533" s="67">
        <v>-6.9716199999999997</v>
      </c>
      <c r="K3533" s="67">
        <v>111.4388</v>
      </c>
    </row>
    <row r="3534" spans="1:11" ht="14.5">
      <c r="A3534" s="66" t="str">
        <f t="shared" si="55"/>
        <v>Blora 4 Ngawen_KEMIRI</v>
      </c>
      <c r="B3534" s="66" t="s">
        <v>1205</v>
      </c>
      <c r="C3534" s="66" t="s">
        <v>5784</v>
      </c>
      <c r="D3534" s="76" t="s">
        <v>5748</v>
      </c>
      <c r="E3534" s="66" t="s">
        <v>5786</v>
      </c>
      <c r="F3534" s="67">
        <v>44.23</v>
      </c>
      <c r="G3534" s="67">
        <v>-7.0875500000000002</v>
      </c>
      <c r="H3534" s="67">
        <v>111.27500000000001</v>
      </c>
      <c r="I3534" s="66" t="s">
        <v>1251</v>
      </c>
      <c r="J3534" s="67">
        <v>-7.0247799999999998</v>
      </c>
      <c r="K3534" s="67">
        <v>111.2928</v>
      </c>
    </row>
    <row r="3535" spans="1:11" ht="14.5">
      <c r="A3535" s="66" t="str">
        <f t="shared" si="55"/>
        <v>Boyolali_KEMIRI</v>
      </c>
      <c r="B3535" s="66" t="s">
        <v>1205</v>
      </c>
      <c r="C3535" s="66" t="s">
        <v>5784</v>
      </c>
      <c r="D3535" s="76" t="s">
        <v>5744</v>
      </c>
      <c r="E3535" s="66" t="s">
        <v>5786</v>
      </c>
      <c r="F3535" s="67">
        <v>17.7</v>
      </c>
      <c r="G3535" s="67">
        <v>-7.5512699999999997</v>
      </c>
      <c r="H3535" s="67">
        <v>110.61</v>
      </c>
      <c r="I3535" s="66" t="s">
        <v>1370</v>
      </c>
      <c r="J3535" s="67">
        <v>-7.5381099999999996</v>
      </c>
      <c r="K3535" s="67">
        <v>110.6292</v>
      </c>
    </row>
    <row r="3536" spans="1:11" ht="14.5">
      <c r="A3536" s="66" t="str">
        <f t="shared" si="55"/>
        <v>Boyolali_KEMIRI</v>
      </c>
      <c r="B3536" s="66" t="s">
        <v>1205</v>
      </c>
      <c r="C3536" s="66" t="s">
        <v>5784</v>
      </c>
      <c r="D3536" s="76" t="s">
        <v>5748</v>
      </c>
      <c r="E3536" s="66" t="s">
        <v>5786</v>
      </c>
      <c r="F3536" s="67">
        <v>8.89</v>
      </c>
      <c r="G3536" s="67">
        <v>-7.5964700000000001</v>
      </c>
      <c r="H3536" s="67">
        <v>110.586</v>
      </c>
      <c r="I3536" s="66" t="s">
        <v>1370</v>
      </c>
      <c r="J3536" s="67">
        <v>-7.5381099999999996</v>
      </c>
      <c r="K3536" s="67">
        <v>110.6292</v>
      </c>
    </row>
    <row r="3537" spans="1:11" ht="14.5">
      <c r="A3537" s="66" t="str">
        <f t="shared" si="55"/>
        <v>Demak 1 - Mranak_KEMIRI</v>
      </c>
      <c r="B3537" s="66" t="s">
        <v>1205</v>
      </c>
      <c r="C3537" s="66" t="s">
        <v>5784</v>
      </c>
      <c r="D3537" s="76" t="s">
        <v>5738</v>
      </c>
      <c r="E3537" s="66" t="s">
        <v>5786</v>
      </c>
      <c r="F3537" s="67">
        <v>53.45</v>
      </c>
      <c r="G3537" s="67">
        <v>-7.0566399999999998</v>
      </c>
      <c r="H3537" s="67">
        <v>110.68</v>
      </c>
      <c r="I3537" s="66" t="s">
        <v>1911</v>
      </c>
      <c r="J3537" s="67">
        <v>-6.8903100000000004</v>
      </c>
      <c r="K3537" s="67">
        <v>110.6673</v>
      </c>
    </row>
    <row r="3538" spans="1:11" ht="14.5">
      <c r="A3538" s="66" t="str">
        <f t="shared" si="55"/>
        <v>GPP BANJARNEGARA_KEMIRI</v>
      </c>
      <c r="B3538" s="66" t="s">
        <v>1205</v>
      </c>
      <c r="C3538" s="66" t="s">
        <v>5784</v>
      </c>
      <c r="D3538" s="76" t="s">
        <v>5744</v>
      </c>
      <c r="E3538" s="66" t="s">
        <v>5786</v>
      </c>
      <c r="F3538" s="67">
        <v>10.28</v>
      </c>
      <c r="G3538" s="67">
        <v>-7.4098199999999999</v>
      </c>
      <c r="H3538" s="67">
        <v>109.759</v>
      </c>
      <c r="I3538" s="66" t="s">
        <v>2357</v>
      </c>
      <c r="J3538" s="67">
        <v>-7.3905900000000004</v>
      </c>
      <c r="K3538" s="67">
        <v>109.7366</v>
      </c>
    </row>
    <row r="3539" spans="1:11" ht="14.5">
      <c r="A3539" s="66" t="str">
        <f t="shared" si="55"/>
        <v>GPP KARANGANYAR_KEMIRI</v>
      </c>
      <c r="B3539" s="66" t="s">
        <v>1205</v>
      </c>
      <c r="C3539" s="66" t="s">
        <v>5784</v>
      </c>
      <c r="D3539" s="76" t="s">
        <v>5740</v>
      </c>
      <c r="E3539" s="66" t="s">
        <v>5786</v>
      </c>
      <c r="F3539" s="67">
        <v>21.59</v>
      </c>
      <c r="G3539" s="67">
        <v>-7.5254200000000004</v>
      </c>
      <c r="H3539" s="67">
        <v>110.89100000000001</v>
      </c>
      <c r="I3539" s="66" t="s">
        <v>2633</v>
      </c>
      <c r="J3539" s="67">
        <v>-7.5687199999999999</v>
      </c>
      <c r="K3539" s="67">
        <v>110.8749</v>
      </c>
    </row>
    <row r="3540" spans="1:11" ht="14.5">
      <c r="A3540" s="66" t="str">
        <f t="shared" si="55"/>
        <v>GPP PURWOREJO_KEMIRI</v>
      </c>
      <c r="B3540" s="66" t="s">
        <v>1205</v>
      </c>
      <c r="C3540" s="66" t="s">
        <v>5784</v>
      </c>
      <c r="D3540" s="76" t="s">
        <v>5743</v>
      </c>
      <c r="E3540" s="66" t="s">
        <v>5786</v>
      </c>
      <c r="F3540" s="67">
        <v>4.4400000000000004</v>
      </c>
      <c r="G3540" s="67">
        <v>-7.6003100000000003</v>
      </c>
      <c r="H3540" s="67">
        <v>110.005</v>
      </c>
      <c r="I3540" s="66" t="s">
        <v>3504</v>
      </c>
      <c r="J3540" s="67">
        <v>-7.7226800000000004</v>
      </c>
      <c r="K3540" s="67">
        <v>109.9468</v>
      </c>
    </row>
    <row r="3541" spans="1:11" ht="14.5">
      <c r="A3541" s="66" t="str">
        <f t="shared" si="55"/>
        <v>Kebumen - Purbowangi_KEMIRI</v>
      </c>
      <c r="B3541" s="66" t="s">
        <v>1205</v>
      </c>
      <c r="C3541" s="66" t="s">
        <v>5784</v>
      </c>
      <c r="D3541" s="76" t="s">
        <v>5754</v>
      </c>
      <c r="E3541" s="66" t="s">
        <v>5786</v>
      </c>
      <c r="F3541" s="67">
        <v>9.3800000000000008</v>
      </c>
      <c r="G3541" s="67">
        <v>-7.6265099999999997</v>
      </c>
      <c r="H3541" s="67">
        <v>109.358</v>
      </c>
      <c r="I3541" s="66" t="s">
        <v>4274</v>
      </c>
      <c r="J3541" s="67">
        <v>-7.6099800000000002</v>
      </c>
      <c r="K3541" s="67">
        <v>109.48480000000001</v>
      </c>
    </row>
    <row r="3542" spans="1:11" ht="14.5">
      <c r="A3542" s="66" t="str">
        <f t="shared" si="55"/>
        <v>Temanggung_KEMIRI</v>
      </c>
      <c r="B3542" s="66" t="s">
        <v>1205</v>
      </c>
      <c r="C3542" s="66" t="s">
        <v>5784</v>
      </c>
      <c r="D3542" s="76" t="s">
        <v>5755</v>
      </c>
      <c r="E3542" s="66" t="s">
        <v>5786</v>
      </c>
      <c r="F3542" s="67">
        <v>9.5500000000000007</v>
      </c>
      <c r="G3542" s="67">
        <v>-7.2600899999999999</v>
      </c>
      <c r="H3542" s="67">
        <v>110.227</v>
      </c>
      <c r="I3542" s="66" t="s">
        <v>5294</v>
      </c>
      <c r="J3542" s="67">
        <v>-7.3036099999999999</v>
      </c>
      <c r="K3542" s="67">
        <v>110.15309999999999</v>
      </c>
    </row>
    <row r="3543" spans="1:11" ht="14.5">
      <c r="A3543" s="66" t="str">
        <f t="shared" si="55"/>
        <v>Batang - Kasepuhan_KEMIRI BARAT</v>
      </c>
      <c r="B3543" s="66" t="s">
        <v>143</v>
      </c>
      <c r="C3543" s="66" t="s">
        <v>5784</v>
      </c>
      <c r="D3543" s="76" t="s">
        <v>5758</v>
      </c>
      <c r="E3543" s="66" t="s">
        <v>5786</v>
      </c>
      <c r="F3543" s="67">
        <v>9.3699999999999992</v>
      </c>
      <c r="G3543" s="67">
        <v>-6.9511700000000003</v>
      </c>
      <c r="H3543" s="67">
        <v>109.89400000000001</v>
      </c>
      <c r="I3543" s="66" t="s">
        <v>54</v>
      </c>
      <c r="J3543" s="67">
        <v>-6.9040600000000003</v>
      </c>
      <c r="K3543" s="67">
        <v>109.7085</v>
      </c>
    </row>
    <row r="3544" spans="1:11" ht="14.5">
      <c r="A3544" s="66" t="str">
        <f t="shared" si="55"/>
        <v>GPP PURWOREJO_KEMIRI KIDUL</v>
      </c>
      <c r="B3544" s="66" t="s">
        <v>3663</v>
      </c>
      <c r="C3544" s="66" t="s">
        <v>5784</v>
      </c>
      <c r="D3544" s="76" t="s">
        <v>5764</v>
      </c>
      <c r="E3544" s="66" t="s">
        <v>5786</v>
      </c>
      <c r="F3544" s="67">
        <v>4.4400000000000004</v>
      </c>
      <c r="G3544" s="67">
        <v>-7.6849299999999996</v>
      </c>
      <c r="H3544" s="67">
        <v>109.89400000000001</v>
      </c>
      <c r="I3544" s="66" t="s">
        <v>3504</v>
      </c>
      <c r="J3544" s="67">
        <v>-7.7226800000000004</v>
      </c>
      <c r="K3544" s="67">
        <v>109.9468</v>
      </c>
    </row>
    <row r="3545" spans="1:11" ht="14.5">
      <c r="A3545" s="66" t="str">
        <f t="shared" si="55"/>
        <v>BGR JENARSARI_KEMIRI TIMUR</v>
      </c>
      <c r="B3545" s="66" t="s">
        <v>414</v>
      </c>
      <c r="C3545" s="66" t="s">
        <v>5784</v>
      </c>
      <c r="D3545" s="76" t="s">
        <v>5743</v>
      </c>
      <c r="E3545" s="66" t="s">
        <v>5786</v>
      </c>
      <c r="F3545" s="67">
        <v>9.3699999999999992</v>
      </c>
      <c r="G3545" s="67">
        <v>-6.9411300000000002</v>
      </c>
      <c r="H3545" s="67">
        <v>109.914</v>
      </c>
      <c r="I3545" s="66" t="s">
        <v>346</v>
      </c>
      <c r="J3545" s="67">
        <v>-6.95329</v>
      </c>
      <c r="K3545" s="67">
        <v>110.10129999999999</v>
      </c>
    </row>
    <row r="3546" spans="1:11" ht="14.5">
      <c r="A3546" s="66" t="str">
        <f t="shared" si="55"/>
        <v>Brebes 1 - Wonosari_KEMIRIAMBA</v>
      </c>
      <c r="B3546" s="66" t="s">
        <v>1602</v>
      </c>
      <c r="C3546" s="66" t="s">
        <v>5784</v>
      </c>
      <c r="D3546" s="76" t="s">
        <v>5758</v>
      </c>
      <c r="E3546" s="66" t="s">
        <v>5786</v>
      </c>
      <c r="F3546" s="67">
        <v>20.92</v>
      </c>
      <c r="G3546" s="67">
        <v>-6.9654499999999997</v>
      </c>
      <c r="H3546" s="67">
        <v>109.05</v>
      </c>
      <c r="I3546" s="66" t="s">
        <v>1567</v>
      </c>
      <c r="J3546" s="67">
        <v>-6.86754</v>
      </c>
      <c r="K3546" s="67">
        <v>108.9863</v>
      </c>
    </row>
    <row r="3547" spans="1:11" ht="14.5">
      <c r="A3547" s="66" t="str">
        <f t="shared" si="55"/>
        <v>GPP PURWOREJO_KEMIRILOR</v>
      </c>
      <c r="B3547" s="66" t="s">
        <v>3664</v>
      </c>
      <c r="C3547" s="66" t="s">
        <v>5784</v>
      </c>
      <c r="D3547" s="76" t="s">
        <v>5756</v>
      </c>
      <c r="E3547" s="66" t="s">
        <v>5786</v>
      </c>
      <c r="F3547" s="67">
        <v>4.4400000000000004</v>
      </c>
      <c r="G3547" s="67">
        <v>-7.6763899999999996</v>
      </c>
      <c r="H3547" s="67">
        <v>109.892</v>
      </c>
      <c r="I3547" s="66" t="s">
        <v>3504</v>
      </c>
      <c r="J3547" s="67">
        <v>-7.7226800000000004</v>
      </c>
      <c r="K3547" s="67">
        <v>109.9468</v>
      </c>
    </row>
    <row r="3548" spans="1:11" ht="14.5">
      <c r="A3548" s="66" t="str">
        <f t="shared" si="55"/>
        <v>BGR TEMANGGUNG_KEMIRIOMBO</v>
      </c>
      <c r="B3548" s="66" t="s">
        <v>1071</v>
      </c>
      <c r="C3548" s="66" t="s">
        <v>5784</v>
      </c>
      <c r="D3548" s="76" t="s">
        <v>5738</v>
      </c>
      <c r="E3548" s="66" t="s">
        <v>5786</v>
      </c>
      <c r="F3548" s="67">
        <v>9.5500000000000007</v>
      </c>
      <c r="G3548" s="67">
        <v>-7.1676900000000003</v>
      </c>
      <c r="H3548" s="67">
        <v>110.127</v>
      </c>
      <c r="I3548" s="66" t="s">
        <v>999</v>
      </c>
      <c r="J3548" s="67">
        <v>-7.2953299999999999</v>
      </c>
      <c r="K3548" s="67">
        <v>110.0787</v>
      </c>
    </row>
    <row r="3549" spans="1:11" ht="14.5">
      <c r="A3549" s="66" t="str">
        <f t="shared" si="55"/>
        <v>Wonosobo - Leksono_KEMIRIOMBO</v>
      </c>
      <c r="B3549" s="66" t="s">
        <v>1071</v>
      </c>
      <c r="C3549" s="66" t="s">
        <v>5784</v>
      </c>
      <c r="D3549" s="76" t="s">
        <v>5765</v>
      </c>
      <c r="E3549" s="66" t="s">
        <v>5786</v>
      </c>
      <c r="F3549" s="67">
        <v>7.7</v>
      </c>
      <c r="G3549" s="67">
        <v>-7.4548800000000002</v>
      </c>
      <c r="H3549" s="67">
        <v>109.85899999999999</v>
      </c>
      <c r="I3549" s="66" t="s">
        <v>5583</v>
      </c>
      <c r="J3549" s="67">
        <v>-7.4236599999999999</v>
      </c>
      <c r="K3549" s="67">
        <v>109.8591</v>
      </c>
    </row>
    <row r="3550" spans="1:11" ht="14.5">
      <c r="A3550" s="66" t="str">
        <f t="shared" si="55"/>
        <v>GPP MAGELANG_KEMIRIREJO</v>
      </c>
      <c r="B3550" s="66" t="s">
        <v>3187</v>
      </c>
      <c r="C3550" s="66" t="s">
        <v>5784</v>
      </c>
      <c r="D3550" s="76" t="s">
        <v>5771</v>
      </c>
      <c r="E3550" s="66" t="s">
        <v>5786</v>
      </c>
      <c r="F3550" s="67">
        <v>0.15</v>
      </c>
      <c r="G3550" s="67">
        <v>-7.4831099999999999</v>
      </c>
      <c r="H3550" s="67">
        <v>110.214</v>
      </c>
      <c r="I3550" s="66" t="s">
        <v>3103</v>
      </c>
      <c r="J3550" s="67">
        <v>-7.3955399999999996</v>
      </c>
      <c r="K3550" s="67">
        <v>110.24469999999999</v>
      </c>
    </row>
    <row r="3551" spans="1:11" ht="14.5">
      <c r="A3551" s="66" t="str">
        <f t="shared" si="55"/>
        <v>Temanggung_KEMITIR</v>
      </c>
      <c r="B3551" s="66" t="s">
        <v>5315</v>
      </c>
      <c r="C3551" s="66" t="s">
        <v>5784</v>
      </c>
      <c r="D3551" s="76" t="s">
        <v>5760</v>
      </c>
      <c r="E3551" s="66" t="s">
        <v>5786</v>
      </c>
      <c r="F3551" s="67">
        <v>10.51</v>
      </c>
      <c r="G3551" s="67">
        <v>-7.2256200000000002</v>
      </c>
      <c r="H3551" s="67">
        <v>110.276</v>
      </c>
      <c r="I3551" s="66" t="s">
        <v>5294</v>
      </c>
      <c r="J3551" s="67">
        <v>-7.3036099999999999</v>
      </c>
      <c r="K3551" s="67">
        <v>110.15309999999999</v>
      </c>
    </row>
    <row r="3552" spans="1:11" ht="14.5">
      <c r="A3552" s="66" t="str">
        <f t="shared" si="55"/>
        <v>GPP KARANGANYAR_KEMLAYAN</v>
      </c>
      <c r="B3552" s="66" t="s">
        <v>2668</v>
      </c>
      <c r="C3552" s="66" t="s">
        <v>5784</v>
      </c>
      <c r="D3552" s="76" t="s">
        <v>5739</v>
      </c>
      <c r="E3552" s="66" t="s">
        <v>5786</v>
      </c>
      <c r="F3552" s="67">
        <v>0.39</v>
      </c>
      <c r="G3552" s="67">
        <v>-7.5714399999999999</v>
      </c>
      <c r="H3552" s="67">
        <v>110.821</v>
      </c>
      <c r="I3552" s="66" t="s">
        <v>2633</v>
      </c>
      <c r="J3552" s="67">
        <v>-7.5687199999999999</v>
      </c>
      <c r="K3552" s="67">
        <v>110.8749</v>
      </c>
    </row>
    <row r="3553" spans="1:11" ht="14.5">
      <c r="A3553" s="66" t="str">
        <f t="shared" si="55"/>
        <v>Batang - Kasepuhan_KEMLIGI</v>
      </c>
      <c r="B3553" s="66" t="s">
        <v>144</v>
      </c>
      <c r="C3553" s="66" t="s">
        <v>5784</v>
      </c>
      <c r="D3553" s="76" t="s">
        <v>5749</v>
      </c>
      <c r="E3553" s="66" t="s">
        <v>5786</v>
      </c>
      <c r="F3553" s="67">
        <v>9.3699999999999992</v>
      </c>
      <c r="G3553" s="67">
        <v>-6.9860499999999996</v>
      </c>
      <c r="H3553" s="67">
        <v>109.767</v>
      </c>
      <c r="I3553" s="66" t="s">
        <v>54</v>
      </c>
      <c r="J3553" s="67">
        <v>-6.9040600000000003</v>
      </c>
      <c r="K3553" s="67">
        <v>109.7085</v>
      </c>
    </row>
    <row r="3554" spans="1:11" ht="14.5">
      <c r="A3554" s="66" t="str">
        <f t="shared" si="55"/>
        <v>BGR NGLEJOK_KEMLOKO</v>
      </c>
      <c r="B3554" s="66" t="s">
        <v>803</v>
      </c>
      <c r="C3554" s="66" t="s">
        <v>5784</v>
      </c>
      <c r="D3554" s="76" t="s">
        <v>5748</v>
      </c>
      <c r="E3554" s="66" t="s">
        <v>5786</v>
      </c>
      <c r="F3554" s="67">
        <v>53.45</v>
      </c>
      <c r="G3554" s="67">
        <v>-7.0442799999999997</v>
      </c>
      <c r="H3554" s="67">
        <v>110.782</v>
      </c>
      <c r="I3554" s="66" t="s">
        <v>775</v>
      </c>
      <c r="J3554" s="67">
        <v>-7.06935</v>
      </c>
      <c r="K3554" s="67">
        <v>110.8802</v>
      </c>
    </row>
    <row r="3555" spans="1:11" ht="14.5">
      <c r="A3555" s="66" t="str">
        <f t="shared" si="55"/>
        <v>Temanggung_KEMLOKO</v>
      </c>
      <c r="B3555" s="66" t="s">
        <v>803</v>
      </c>
      <c r="C3555" s="66" t="s">
        <v>5784</v>
      </c>
      <c r="D3555" s="76" t="s">
        <v>5748</v>
      </c>
      <c r="E3555" s="66" t="s">
        <v>5786</v>
      </c>
      <c r="F3555" s="67">
        <v>9.5500000000000007</v>
      </c>
      <c r="G3555" s="67">
        <v>-7.3658599999999996</v>
      </c>
      <c r="H3555" s="67">
        <v>110.142</v>
      </c>
      <c r="I3555" s="66" t="s">
        <v>5294</v>
      </c>
      <c r="J3555" s="67">
        <v>-7.3036099999999999</v>
      </c>
      <c r="K3555" s="67">
        <v>110.15309999999999</v>
      </c>
    </row>
    <row r="3556" spans="1:11" ht="14.5">
      <c r="A3556" s="66" t="str">
        <f t="shared" si="55"/>
        <v>Temanggung_KEMLOKO</v>
      </c>
      <c r="B3556" s="66" t="s">
        <v>803</v>
      </c>
      <c r="C3556" s="66" t="s">
        <v>5784</v>
      </c>
      <c r="D3556" s="76" t="s">
        <v>5763</v>
      </c>
      <c r="E3556" s="66" t="s">
        <v>5786</v>
      </c>
      <c r="F3556" s="67">
        <v>9.5500000000000007</v>
      </c>
      <c r="G3556" s="67">
        <v>-7.29861</v>
      </c>
      <c r="H3556" s="67">
        <v>110.22</v>
      </c>
      <c r="I3556" s="66" t="s">
        <v>5294</v>
      </c>
      <c r="J3556" s="67">
        <v>-7.3036099999999999</v>
      </c>
      <c r="K3556" s="67">
        <v>110.15309999999999</v>
      </c>
    </row>
    <row r="3557" spans="1:11" ht="14.5">
      <c r="A3557" s="66" t="str">
        <f t="shared" si="55"/>
        <v>Cilacap 1 - Kesugihan_KEMOJING</v>
      </c>
      <c r="B3557" s="66" t="s">
        <v>1870</v>
      </c>
      <c r="C3557" s="66" t="s">
        <v>5784</v>
      </c>
      <c r="D3557" s="76" t="s">
        <v>5743</v>
      </c>
      <c r="E3557" s="66" t="s">
        <v>5786</v>
      </c>
      <c r="F3557" s="67">
        <v>20.29</v>
      </c>
      <c r="G3557" s="67">
        <v>-7.6614000000000004</v>
      </c>
      <c r="H3557" s="67">
        <v>109.301</v>
      </c>
      <c r="I3557" s="66" t="s">
        <v>1829</v>
      </c>
      <c r="J3557" s="67">
        <v>-7.6282100000000002</v>
      </c>
      <c r="K3557" s="67">
        <v>109.1144</v>
      </c>
    </row>
    <row r="3558" spans="1:11" ht="14.5">
      <c r="A3558" s="66" t="str">
        <f t="shared" si="55"/>
        <v>GPP PEKALONGAN_KEMPLONG</v>
      </c>
      <c r="B3558" s="66" t="s">
        <v>3420</v>
      </c>
      <c r="C3558" s="66" t="s">
        <v>5784</v>
      </c>
      <c r="D3558" s="76" t="s">
        <v>5741</v>
      </c>
      <c r="E3558" s="66" t="s">
        <v>5786</v>
      </c>
      <c r="F3558" s="67">
        <v>5.84</v>
      </c>
      <c r="G3558" s="67">
        <v>-6.8863399999999997</v>
      </c>
      <c r="H3558" s="67">
        <v>109.61879999999999</v>
      </c>
      <c r="I3558" s="66" t="s">
        <v>3376</v>
      </c>
      <c r="J3558" s="67">
        <v>-6.8898999999999999</v>
      </c>
      <c r="K3558" s="67">
        <v>109.6589</v>
      </c>
    </row>
    <row r="3559" spans="1:11" ht="14.5">
      <c r="A3559" s="66" t="str">
        <f t="shared" si="55"/>
        <v>Wonosobo - Leksono_KEMRANGGEN</v>
      </c>
      <c r="B3559" s="66" t="s">
        <v>5622</v>
      </c>
      <c r="C3559" s="66" t="s">
        <v>5784</v>
      </c>
      <c r="D3559" s="76" t="s">
        <v>5750</v>
      </c>
      <c r="E3559" s="66" t="s">
        <v>5786</v>
      </c>
      <c r="F3559" s="67">
        <v>4.4400000000000004</v>
      </c>
      <c r="G3559" s="67">
        <v>-7.5745699999999996</v>
      </c>
      <c r="H3559" s="67">
        <v>109.87</v>
      </c>
      <c r="I3559" s="66" t="s">
        <v>5583</v>
      </c>
      <c r="J3559" s="67">
        <v>-7.4236599999999999</v>
      </c>
      <c r="K3559" s="67">
        <v>109.8591</v>
      </c>
    </row>
    <row r="3560" spans="1:11" ht="14.5">
      <c r="A3560" s="66" t="str">
        <f t="shared" si="55"/>
        <v>BGR PURBALINGGA_KEMRANGGON</v>
      </c>
      <c r="B3560" s="66" t="s">
        <v>915</v>
      </c>
      <c r="C3560" s="66" t="s">
        <v>5784</v>
      </c>
      <c r="D3560" s="76" t="s">
        <v>5748</v>
      </c>
      <c r="E3560" s="66" t="s">
        <v>5786</v>
      </c>
      <c r="F3560" s="67">
        <v>10.28</v>
      </c>
      <c r="G3560" s="67">
        <v>-7.4874299999999998</v>
      </c>
      <c r="H3560" s="67">
        <v>109.384</v>
      </c>
      <c r="I3560" s="66" t="s">
        <v>856</v>
      </c>
      <c r="J3560" s="67">
        <v>-7.4180900000000003</v>
      </c>
      <c r="K3560" s="67">
        <v>109.37690000000001</v>
      </c>
    </row>
    <row r="3561" spans="1:11" ht="14.5">
      <c r="A3561" s="66" t="str">
        <f t="shared" si="55"/>
        <v>GPP KLATEN_KEMUDO</v>
      </c>
      <c r="B3561" s="66" t="s">
        <v>2994</v>
      </c>
      <c r="C3561" s="66" t="s">
        <v>5784</v>
      </c>
      <c r="D3561" s="76" t="s">
        <v>5747</v>
      </c>
      <c r="E3561" s="66" t="s">
        <v>5786</v>
      </c>
      <c r="F3561" s="67">
        <v>8.89</v>
      </c>
      <c r="G3561" s="67">
        <v>-7.74383</v>
      </c>
      <c r="H3561" s="67">
        <v>110.51600000000001</v>
      </c>
      <c r="I3561" s="66" t="s">
        <v>2894</v>
      </c>
      <c r="J3561" s="67">
        <v>-7.6692</v>
      </c>
      <c r="K3561" s="67">
        <v>110.6751</v>
      </c>
    </row>
    <row r="3562" spans="1:11" ht="14.5">
      <c r="A3562" s="66" t="str">
        <f t="shared" si="55"/>
        <v>GPP KEBUMEN_KEMUJAN</v>
      </c>
      <c r="B3562" s="66" t="s">
        <v>2795</v>
      </c>
      <c r="C3562" s="66" t="s">
        <v>5784</v>
      </c>
      <c r="D3562" s="76" t="s">
        <v>5747</v>
      </c>
      <c r="E3562" s="66" t="s">
        <v>5786</v>
      </c>
      <c r="F3562" s="67">
        <v>15.69</v>
      </c>
      <c r="G3562" s="67">
        <v>-7.6751300000000002</v>
      </c>
      <c r="H3562" s="67">
        <v>109.55200000000001</v>
      </c>
      <c r="I3562" s="66" t="s">
        <v>2714</v>
      </c>
      <c r="J3562" s="67">
        <v>-7.6109200000000001</v>
      </c>
      <c r="K3562" s="67">
        <v>109.5078</v>
      </c>
    </row>
    <row r="3563" spans="1:11" ht="14.5">
      <c r="A3563" s="66" t="str">
        <f t="shared" si="55"/>
        <v>BBS 2BULAKAMBA_KEMUKTEN</v>
      </c>
      <c r="B3563" s="66" t="s">
        <v>302</v>
      </c>
      <c r="C3563" s="66" t="s">
        <v>5784</v>
      </c>
      <c r="D3563" s="76" t="s">
        <v>5765</v>
      </c>
      <c r="E3563" s="66" t="s">
        <v>5786</v>
      </c>
      <c r="F3563" s="67">
        <v>20.92</v>
      </c>
      <c r="G3563" s="67">
        <v>-6.9113699999999998</v>
      </c>
      <c r="H3563" s="67">
        <v>108.867</v>
      </c>
      <c r="I3563" s="66" t="s">
        <v>262</v>
      </c>
      <c r="J3563" s="67">
        <v>-6.8690600000000002</v>
      </c>
      <c r="K3563" s="67">
        <v>108.8972</v>
      </c>
    </row>
    <row r="3564" spans="1:11" ht="14.5">
      <c r="A3564" s="66" t="str">
        <f t="shared" si="55"/>
        <v>GPP KEBUMEN_KEMUKUS</v>
      </c>
      <c r="B3564" s="66" t="s">
        <v>2796</v>
      </c>
      <c r="C3564" s="66" t="s">
        <v>5784</v>
      </c>
      <c r="D3564" s="76" t="s">
        <v>5743</v>
      </c>
      <c r="E3564" s="66" t="s">
        <v>5786</v>
      </c>
      <c r="F3564" s="67">
        <v>15.69</v>
      </c>
      <c r="G3564" s="67">
        <v>-7.6217499999999996</v>
      </c>
      <c r="H3564" s="67">
        <v>109.5197</v>
      </c>
      <c r="I3564" s="66" t="s">
        <v>2714</v>
      </c>
      <c r="J3564" s="67">
        <v>-7.6109200000000001</v>
      </c>
      <c r="K3564" s="67">
        <v>109.5078</v>
      </c>
    </row>
    <row r="3565" spans="1:11" ht="14.5">
      <c r="A3565" s="66" t="str">
        <f t="shared" si="55"/>
        <v>BGR TEMANGGUNG_KEMUNING</v>
      </c>
      <c r="B3565" s="66" t="s">
        <v>1072</v>
      </c>
      <c r="C3565" s="66" t="s">
        <v>5784</v>
      </c>
      <c r="D3565" s="76" t="s">
        <v>5745</v>
      </c>
      <c r="E3565" s="66" t="s">
        <v>5786</v>
      </c>
      <c r="F3565" s="67">
        <v>9.5500000000000007</v>
      </c>
      <c r="G3565" s="67">
        <v>-7.1366699999999996</v>
      </c>
      <c r="H3565" s="67">
        <v>110.102</v>
      </c>
      <c r="I3565" s="66" t="s">
        <v>999</v>
      </c>
      <c r="J3565" s="67">
        <v>-7.2953299999999999</v>
      </c>
      <c r="K3565" s="67">
        <v>110.0787</v>
      </c>
    </row>
    <row r="3566" spans="1:11" ht="14.5">
      <c r="A3566" s="66" t="str">
        <f t="shared" si="55"/>
        <v>PML 1BEJI_KEMUNING</v>
      </c>
      <c r="B3566" s="66" t="s">
        <v>1072</v>
      </c>
      <c r="C3566" s="66" t="s">
        <v>5784</v>
      </c>
      <c r="D3566" s="76" t="s">
        <v>5758</v>
      </c>
      <c r="E3566" s="66" t="s">
        <v>5786</v>
      </c>
      <c r="F3566" s="67">
        <v>15.73</v>
      </c>
      <c r="G3566" s="67">
        <v>-6.9543900000000001</v>
      </c>
      <c r="H3566" s="67">
        <v>109.49299999999999</v>
      </c>
      <c r="I3566" s="66" t="s">
        <v>4705</v>
      </c>
      <c r="J3566" s="67">
        <v>-6.8926100000000003</v>
      </c>
      <c r="K3566" s="67">
        <v>109.4507</v>
      </c>
    </row>
    <row r="3567" spans="1:11" ht="14.5">
      <c r="A3567" s="66" t="str">
        <f t="shared" si="55"/>
        <v>Sragen 1 - Ngrampal_KEMUNING</v>
      </c>
      <c r="B3567" s="66" t="s">
        <v>1072</v>
      </c>
      <c r="C3567" s="66" t="s">
        <v>5784</v>
      </c>
      <c r="D3567" s="76" t="s">
        <v>5761</v>
      </c>
      <c r="E3567" s="66" t="s">
        <v>5786</v>
      </c>
      <c r="F3567" s="67">
        <v>21.59</v>
      </c>
      <c r="G3567" s="67">
        <v>-7.6017299999999999</v>
      </c>
      <c r="H3567" s="67">
        <v>111.113</v>
      </c>
      <c r="I3567" s="66" t="s">
        <v>5161</v>
      </c>
      <c r="J3567" s="67">
        <v>-7.4020799999999998</v>
      </c>
      <c r="K3567" s="67">
        <v>111.0612</v>
      </c>
    </row>
    <row r="3568" spans="1:11" ht="14.5">
      <c r="A3568" s="66" t="str">
        <f t="shared" si="55"/>
        <v>TGL 3PURWAHAMBA_KEMUNING</v>
      </c>
      <c r="B3568" s="66" t="s">
        <v>1072</v>
      </c>
      <c r="C3568" s="66" t="s">
        <v>5784</v>
      </c>
      <c r="D3568" s="76" t="s">
        <v>5762</v>
      </c>
      <c r="E3568" s="66" t="s">
        <v>5786</v>
      </c>
      <c r="F3568" s="67">
        <v>11.25</v>
      </c>
      <c r="G3568" s="67">
        <v>-6.8918999999999997</v>
      </c>
      <c r="H3568" s="67">
        <v>109.23</v>
      </c>
      <c r="I3568" s="66" t="s">
        <v>5354</v>
      </c>
      <c r="J3568" s="67">
        <v>-6.87378</v>
      </c>
      <c r="K3568" s="67">
        <v>109.2512</v>
      </c>
    </row>
    <row r="3569" spans="1:11" ht="14.5">
      <c r="A3569" s="66" t="str">
        <f t="shared" si="55"/>
        <v>BBS 2BULAKAMBA_KEMURANG KULON</v>
      </c>
      <c r="B3569" s="66" t="s">
        <v>303</v>
      </c>
      <c r="C3569" s="66" t="s">
        <v>5784</v>
      </c>
      <c r="D3569" s="76" t="s">
        <v>5744</v>
      </c>
      <c r="E3569" s="66" t="s">
        <v>5786</v>
      </c>
      <c r="F3569" s="67">
        <v>20.92</v>
      </c>
      <c r="G3569" s="67">
        <v>-6.8801899999999998</v>
      </c>
      <c r="H3569" s="67">
        <v>108.88500000000001</v>
      </c>
      <c r="I3569" s="66" t="s">
        <v>262</v>
      </c>
      <c r="J3569" s="67">
        <v>-6.8690600000000002</v>
      </c>
      <c r="K3569" s="67">
        <v>108.8972</v>
      </c>
    </row>
    <row r="3570" spans="1:11" ht="14.5">
      <c r="A3570" s="66" t="str">
        <f t="shared" si="55"/>
        <v>BBS 2BULAKAMBA_KEMURANG WETAN</v>
      </c>
      <c r="B3570" s="66" t="s">
        <v>304</v>
      </c>
      <c r="C3570" s="66" t="s">
        <v>5784</v>
      </c>
      <c r="D3570" s="76" t="s">
        <v>5744</v>
      </c>
      <c r="E3570" s="66" t="s">
        <v>5786</v>
      </c>
      <c r="F3570" s="67">
        <v>20.92</v>
      </c>
      <c r="G3570" s="67">
        <v>-6.8891299999999998</v>
      </c>
      <c r="H3570" s="67">
        <v>108.889</v>
      </c>
      <c r="I3570" s="66" t="s">
        <v>262</v>
      </c>
      <c r="J3570" s="67">
        <v>-6.8690600000000002</v>
      </c>
      <c r="K3570" s="67">
        <v>108.8972</v>
      </c>
    </row>
    <row r="3571" spans="1:11" ht="14.5">
      <c r="A3571" s="66" t="str">
        <f t="shared" si="55"/>
        <v>GPP GROBOGAN_KEMUSU</v>
      </c>
      <c r="B3571" s="66" t="s">
        <v>2607</v>
      </c>
      <c r="C3571" s="66" t="s">
        <v>5784</v>
      </c>
      <c r="D3571" s="76" t="s">
        <v>5745</v>
      </c>
      <c r="E3571" s="66" t="s">
        <v>5786</v>
      </c>
      <c r="F3571" s="67">
        <v>17.7</v>
      </c>
      <c r="G3571" s="67">
        <v>-7.2819500000000001</v>
      </c>
      <c r="H3571" s="67">
        <v>110.736</v>
      </c>
      <c r="I3571" s="66" t="s">
        <v>2583</v>
      </c>
      <c r="J3571" s="67">
        <v>-7.1456299999999997</v>
      </c>
      <c r="K3571" s="67">
        <v>110.9007</v>
      </c>
    </row>
    <row r="3572" spans="1:11" ht="14.5">
      <c r="A3572" s="66" t="str">
        <f t="shared" si="55"/>
        <v>Purbalingga - Kebong_KEMUTUG KIDUL</v>
      </c>
      <c r="B3572" s="66" t="s">
        <v>4866</v>
      </c>
      <c r="C3572" s="66" t="s">
        <v>5784</v>
      </c>
      <c r="D3572" s="76" t="s">
        <v>5759</v>
      </c>
      <c r="E3572" s="66" t="s">
        <v>5786</v>
      </c>
      <c r="F3572" s="67">
        <v>9.3800000000000008</v>
      </c>
      <c r="G3572" s="67">
        <v>-7.3458600000000001</v>
      </c>
      <c r="H3572" s="67">
        <v>109.238</v>
      </c>
      <c r="I3572" s="66" t="s">
        <v>4781</v>
      </c>
      <c r="J3572" s="67">
        <v>-7.4033100000000003</v>
      </c>
      <c r="K3572" s="67">
        <v>109.3588</v>
      </c>
    </row>
    <row r="3573" spans="1:11" ht="14.5">
      <c r="A3573" s="66" t="str">
        <f t="shared" si="55"/>
        <v>Purbalingga - Kebong_KEMUTUG LOR</v>
      </c>
      <c r="B3573" s="66" t="s">
        <v>4867</v>
      </c>
      <c r="C3573" s="66" t="s">
        <v>5784</v>
      </c>
      <c r="D3573" s="76" t="s">
        <v>5740</v>
      </c>
      <c r="E3573" s="66" t="s">
        <v>5786</v>
      </c>
      <c r="F3573" s="67">
        <v>9.3800000000000008</v>
      </c>
      <c r="G3573" s="67">
        <v>-7.29277</v>
      </c>
      <c r="H3573" s="67">
        <v>109.229</v>
      </c>
      <c r="I3573" s="66" t="s">
        <v>4781</v>
      </c>
      <c r="J3573" s="67">
        <v>-7.4033100000000003</v>
      </c>
      <c r="K3573" s="67">
        <v>109.3588</v>
      </c>
    </row>
    <row r="3574" spans="1:11" ht="14.5">
      <c r="A3574" s="66" t="str">
        <f t="shared" si="55"/>
        <v>GPP MAGELANG_KEMUTUK</v>
      </c>
      <c r="B3574" s="66" t="s">
        <v>3188</v>
      </c>
      <c r="C3574" s="66" t="s">
        <v>5784</v>
      </c>
      <c r="D3574" s="76" t="s">
        <v>5762</v>
      </c>
      <c r="E3574" s="66" t="s">
        <v>5786</v>
      </c>
      <c r="F3574" s="67">
        <v>7.61</v>
      </c>
      <c r="G3574" s="67">
        <v>-7.4965799999999998</v>
      </c>
      <c r="H3574" s="67">
        <v>110.14</v>
      </c>
      <c r="I3574" s="66" t="s">
        <v>3103</v>
      </c>
      <c r="J3574" s="67">
        <v>-7.3955399999999996</v>
      </c>
      <c r="K3574" s="67">
        <v>110.24469999999999</v>
      </c>
    </row>
    <row r="3575" spans="1:11" ht="14.5">
      <c r="A3575" s="66" t="str">
        <f t="shared" si="55"/>
        <v>Sukoharjo 2 - Baki_KENAIBAN</v>
      </c>
      <c r="B3575" s="66" t="s">
        <v>5250</v>
      </c>
      <c r="C3575" s="66" t="s">
        <v>5784</v>
      </c>
      <c r="D3575" s="76" t="s">
        <v>5743</v>
      </c>
      <c r="E3575" s="66" t="s">
        <v>5786</v>
      </c>
      <c r="F3575" s="67">
        <v>8.89</v>
      </c>
      <c r="G3575" s="67">
        <v>-7.6624699999999999</v>
      </c>
      <c r="H3575" s="67">
        <v>110.742</v>
      </c>
      <c r="I3575" s="66" t="s">
        <v>5224</v>
      </c>
      <c r="J3575" s="67">
        <v>-7.6135599999999997</v>
      </c>
      <c r="K3575" s="67">
        <v>110.76560000000001</v>
      </c>
    </row>
    <row r="3576" spans="1:11" ht="14.5">
      <c r="A3576" s="66" t="str">
        <f t="shared" si="55"/>
        <v>GPP MAGELANG_KENALAN</v>
      </c>
      <c r="B3576" s="66" t="s">
        <v>3189</v>
      </c>
      <c r="C3576" s="66" t="s">
        <v>5784</v>
      </c>
      <c r="D3576" s="76" t="s">
        <v>5738</v>
      </c>
      <c r="E3576" s="66" t="s">
        <v>5786</v>
      </c>
      <c r="F3576" s="67">
        <v>7.61</v>
      </c>
      <c r="G3576" s="67">
        <v>-7.6438800000000002</v>
      </c>
      <c r="H3576" s="67">
        <v>110.22799999999999</v>
      </c>
      <c r="I3576" s="66" t="s">
        <v>3103</v>
      </c>
      <c r="J3576" s="67">
        <v>-7.3955399999999996</v>
      </c>
      <c r="K3576" s="67">
        <v>110.24469999999999</v>
      </c>
    </row>
    <row r="3577" spans="1:11" ht="14.5">
      <c r="A3577" s="66" t="str">
        <f t="shared" si="55"/>
        <v>GPP MAGELANG_KENALAN</v>
      </c>
      <c r="B3577" s="66" t="s">
        <v>3189</v>
      </c>
      <c r="C3577" s="66" t="s">
        <v>5784</v>
      </c>
      <c r="D3577" s="76" t="s">
        <v>5738</v>
      </c>
      <c r="E3577" s="66" t="s">
        <v>5786</v>
      </c>
      <c r="F3577" s="67">
        <v>7.61</v>
      </c>
      <c r="G3577" s="67">
        <v>-7.4388199999999998</v>
      </c>
      <c r="H3577" s="67">
        <v>110.414</v>
      </c>
      <c r="I3577" s="66" t="s">
        <v>3103</v>
      </c>
      <c r="J3577" s="67">
        <v>-7.3955399999999996</v>
      </c>
      <c r="K3577" s="67">
        <v>110.24469999999999</v>
      </c>
    </row>
    <row r="3578" spans="1:11" ht="14.5">
      <c r="A3578" s="66" t="str">
        <f t="shared" si="55"/>
        <v>Pati - Juwana_KENANTI</v>
      </c>
      <c r="B3578" s="66" t="s">
        <v>4514</v>
      </c>
      <c r="C3578" s="66" t="s">
        <v>5784</v>
      </c>
      <c r="D3578" s="76" t="s">
        <v>5759</v>
      </c>
      <c r="E3578" s="66" t="s">
        <v>5786</v>
      </c>
      <c r="F3578" s="67">
        <v>16.66</v>
      </c>
      <c r="G3578" s="67">
        <v>-6.4872899999999998</v>
      </c>
      <c r="H3578" s="67">
        <v>111.048</v>
      </c>
      <c r="I3578" s="66" t="s">
        <v>4458</v>
      </c>
      <c r="J3578" s="67">
        <v>-6.7296100000000001</v>
      </c>
      <c r="K3578" s="67">
        <v>111.1037</v>
      </c>
    </row>
    <row r="3579" spans="1:11" ht="14.5">
      <c r="A3579" s="66" t="str">
        <f t="shared" si="55"/>
        <v>Batang - Kasepuhan_KENCONOREJO</v>
      </c>
      <c r="B3579" s="66" t="s">
        <v>145</v>
      </c>
      <c r="C3579" s="66" t="s">
        <v>5784</v>
      </c>
      <c r="D3579" s="76" t="s">
        <v>5759</v>
      </c>
      <c r="E3579" s="66" t="s">
        <v>5786</v>
      </c>
      <c r="F3579" s="67">
        <v>9.3699999999999992</v>
      </c>
      <c r="G3579" s="67">
        <v>-6.9250499999999997</v>
      </c>
      <c r="H3579" s="67">
        <v>109.81399999999999</v>
      </c>
      <c r="I3579" s="66" t="s">
        <v>54</v>
      </c>
      <c r="J3579" s="67">
        <v>-6.9040600000000003</v>
      </c>
      <c r="K3579" s="67">
        <v>109.7085</v>
      </c>
    </row>
    <row r="3580" spans="1:11" ht="14.5">
      <c r="A3580" s="66" t="str">
        <f t="shared" si="55"/>
        <v>GPP BANJARNEGARA_KENDAGA</v>
      </c>
      <c r="B3580" s="66" t="s">
        <v>2420</v>
      </c>
      <c r="C3580" s="66" t="s">
        <v>5784</v>
      </c>
      <c r="D3580" s="76" t="s">
        <v>5738</v>
      </c>
      <c r="E3580" s="66" t="s">
        <v>5786</v>
      </c>
      <c r="F3580" s="67">
        <v>10.28</v>
      </c>
      <c r="G3580" s="67">
        <v>-7.3334000000000001</v>
      </c>
      <c r="H3580" s="67">
        <v>109.69799999999999</v>
      </c>
      <c r="I3580" s="66" t="s">
        <v>2357</v>
      </c>
      <c r="J3580" s="67">
        <v>-7.3905900000000004</v>
      </c>
      <c r="K3580" s="67">
        <v>109.7366</v>
      </c>
    </row>
    <row r="3581" spans="1:11" ht="14.5">
      <c r="A3581" s="66" t="str">
        <f t="shared" si="55"/>
        <v>GD. LASEM_KENDALAGUNG</v>
      </c>
      <c r="B3581" s="66" t="s">
        <v>2292</v>
      </c>
      <c r="C3581" s="66" t="s">
        <v>5784</v>
      </c>
      <c r="D3581" s="76" t="s">
        <v>5738</v>
      </c>
      <c r="E3581" s="66" t="s">
        <v>5786</v>
      </c>
      <c r="F3581" s="67">
        <v>20.29</v>
      </c>
      <c r="G3581" s="67">
        <v>-6.7093400000000001</v>
      </c>
      <c r="H3581" s="67">
        <v>111.60299999999999</v>
      </c>
      <c r="I3581" s="66" t="s">
        <v>2256</v>
      </c>
      <c r="J3581" s="67">
        <v>-6.6950700000000003</v>
      </c>
      <c r="K3581" s="67">
        <v>111.4366</v>
      </c>
    </row>
    <row r="3582" spans="1:11" ht="14.5">
      <c r="A3582" s="66" t="str">
        <f t="shared" si="55"/>
        <v>Jepara - Mayong_KENDALASEM</v>
      </c>
      <c r="B3582" s="66" t="s">
        <v>4199</v>
      </c>
      <c r="C3582" s="66" t="s">
        <v>5784</v>
      </c>
      <c r="D3582" s="76" t="s">
        <v>5749</v>
      </c>
      <c r="E3582" s="66" t="s">
        <v>5786</v>
      </c>
      <c r="F3582" s="67">
        <v>26.27</v>
      </c>
      <c r="G3582" s="67">
        <v>-6.7279799999999996</v>
      </c>
      <c r="H3582" s="67">
        <v>110.648</v>
      </c>
      <c r="I3582" s="66" t="s">
        <v>4145</v>
      </c>
      <c r="J3582" s="67">
        <v>-6.7420299999999997</v>
      </c>
      <c r="K3582" s="67">
        <v>110.7436</v>
      </c>
    </row>
    <row r="3583" spans="1:11" ht="14.5">
      <c r="A3583" s="66" t="str">
        <f t="shared" si="55"/>
        <v>Demak 1 - Mranak_KENDALDOYONG</v>
      </c>
      <c r="B3583" s="66" t="s">
        <v>1948</v>
      </c>
      <c r="C3583" s="66" t="s">
        <v>5784</v>
      </c>
      <c r="D3583" s="76" t="s">
        <v>5750</v>
      </c>
      <c r="E3583" s="66" t="s">
        <v>5786</v>
      </c>
      <c r="F3583" s="67">
        <v>26.27</v>
      </c>
      <c r="G3583" s="67">
        <v>-6.9209399999999999</v>
      </c>
      <c r="H3583" s="67">
        <v>110.64</v>
      </c>
      <c r="I3583" s="66" t="s">
        <v>1911</v>
      </c>
      <c r="J3583" s="67">
        <v>-6.8903100000000004</v>
      </c>
      <c r="K3583" s="67">
        <v>110.6673</v>
      </c>
    </row>
    <row r="3584" spans="1:11" ht="14.5">
      <c r="A3584" s="66" t="str">
        <f t="shared" si="55"/>
        <v>PML 1BEJI_KENDALDOYONG</v>
      </c>
      <c r="B3584" s="66" t="s">
        <v>1948</v>
      </c>
      <c r="C3584" s="66" t="s">
        <v>5784</v>
      </c>
      <c r="D3584" s="76" t="s">
        <v>5744</v>
      </c>
      <c r="E3584" s="66" t="s">
        <v>5786</v>
      </c>
      <c r="F3584" s="67">
        <v>15.73</v>
      </c>
      <c r="G3584" s="67">
        <v>-6.8547599999999997</v>
      </c>
      <c r="H3584" s="67">
        <v>109.492</v>
      </c>
      <c r="I3584" s="66" t="s">
        <v>4705</v>
      </c>
      <c r="J3584" s="67">
        <v>-6.8926100000000003</v>
      </c>
      <c r="K3584" s="67">
        <v>109.4507</v>
      </c>
    </row>
    <row r="3585" spans="1:11" ht="14.5">
      <c r="A3585" s="66" t="str">
        <f t="shared" si="55"/>
        <v>GPP PURWOREJO_KENDALREJO</v>
      </c>
      <c r="B3585" s="66" t="s">
        <v>3665</v>
      </c>
      <c r="C3585" s="66" t="s">
        <v>5784</v>
      </c>
      <c r="D3585" s="76" t="s">
        <v>5744</v>
      </c>
      <c r="E3585" s="66" t="s">
        <v>5786</v>
      </c>
      <c r="F3585" s="67">
        <v>4.4400000000000004</v>
      </c>
      <c r="G3585" s="67">
        <v>-7.7017800000000003</v>
      </c>
      <c r="H3585" s="67">
        <v>109.86199999999999</v>
      </c>
      <c r="I3585" s="66" t="s">
        <v>3504</v>
      </c>
      <c r="J3585" s="67">
        <v>-7.7226800000000004</v>
      </c>
      <c r="K3585" s="67">
        <v>109.9468</v>
      </c>
    </row>
    <row r="3586" spans="1:11" ht="14.5">
      <c r="A3586" s="66" t="str">
        <f t="shared" ref="A3586:A3649" si="56">CONCATENATE(I3586,"_",B3586)</f>
        <v>PML 1BEJI_KENDALREJO</v>
      </c>
      <c r="B3586" s="66" t="s">
        <v>3665</v>
      </c>
      <c r="C3586" s="66" t="s">
        <v>5784</v>
      </c>
      <c r="D3586" s="76" t="s">
        <v>5738</v>
      </c>
      <c r="E3586" s="66" t="s">
        <v>5786</v>
      </c>
      <c r="F3586" s="67">
        <v>15.73</v>
      </c>
      <c r="G3586" s="67">
        <v>-6.8290199999999999</v>
      </c>
      <c r="H3586" s="67">
        <v>109.491</v>
      </c>
      <c r="I3586" s="66" t="s">
        <v>4705</v>
      </c>
      <c r="J3586" s="67">
        <v>-6.8926100000000003</v>
      </c>
      <c r="K3586" s="67">
        <v>109.4507</v>
      </c>
    </row>
    <row r="3587" spans="1:11" ht="14.5">
      <c r="A3587" s="66" t="str">
        <f t="shared" si="56"/>
        <v>PML 1BEJI_KENDALSARI</v>
      </c>
      <c r="B3587" s="66" t="s">
        <v>4736</v>
      </c>
      <c r="C3587" s="66" t="s">
        <v>5784</v>
      </c>
      <c r="D3587" s="76" t="s">
        <v>5744</v>
      </c>
      <c r="E3587" s="66" t="s">
        <v>5786</v>
      </c>
      <c r="F3587" s="67">
        <v>15.73</v>
      </c>
      <c r="G3587" s="67">
        <v>-6.9415300000000002</v>
      </c>
      <c r="H3587" s="67">
        <v>109.464</v>
      </c>
      <c r="I3587" s="66" t="s">
        <v>4705</v>
      </c>
      <c r="J3587" s="67">
        <v>-6.8926100000000003</v>
      </c>
      <c r="K3587" s="67">
        <v>109.4507</v>
      </c>
    </row>
    <row r="3588" spans="1:11" ht="14.5">
      <c r="A3588" s="66" t="str">
        <f t="shared" si="56"/>
        <v>TGL 3PURWAHAMBA_KENDALSERUT</v>
      </c>
      <c r="B3588" s="66" t="s">
        <v>5410</v>
      </c>
      <c r="C3588" s="66" t="s">
        <v>5784</v>
      </c>
      <c r="D3588" s="76" t="s">
        <v>5737</v>
      </c>
      <c r="E3588" s="66" t="s">
        <v>5786</v>
      </c>
      <c r="F3588" s="67">
        <v>11.25</v>
      </c>
      <c r="G3588" s="67">
        <v>-6.96957</v>
      </c>
      <c r="H3588" s="67">
        <v>109.14700000000001</v>
      </c>
      <c r="I3588" s="66" t="s">
        <v>5354</v>
      </c>
      <c r="J3588" s="67">
        <v>-6.87378</v>
      </c>
      <c r="K3588" s="67">
        <v>109.2512</v>
      </c>
    </row>
    <row r="3589" spans="1:11" ht="14.5">
      <c r="A3589" s="66" t="str">
        <f t="shared" si="56"/>
        <v>Brebes 1 - Wonosari_KENDAWA</v>
      </c>
      <c r="B3589" s="66" t="s">
        <v>1603</v>
      </c>
      <c r="C3589" s="66" t="s">
        <v>5784</v>
      </c>
      <c r="D3589" s="76" t="s">
        <v>5744</v>
      </c>
      <c r="E3589" s="66" t="s">
        <v>5786</v>
      </c>
      <c r="F3589" s="67">
        <v>20.92</v>
      </c>
      <c r="G3589" s="67">
        <v>-6.9434300000000002</v>
      </c>
      <c r="H3589" s="67">
        <v>109.048</v>
      </c>
      <c r="I3589" s="66" t="s">
        <v>1567</v>
      </c>
      <c r="J3589" s="67">
        <v>-6.86754</v>
      </c>
      <c r="K3589" s="67">
        <v>108.9863</v>
      </c>
    </row>
    <row r="3590" spans="1:11" ht="14.5">
      <c r="A3590" s="66" t="str">
        <f t="shared" si="56"/>
        <v>Blora 4 Ngawen_KENDAYAAN</v>
      </c>
      <c r="B3590" s="66" t="s">
        <v>1310</v>
      </c>
      <c r="C3590" s="66" t="s">
        <v>5784</v>
      </c>
      <c r="D3590" s="76" t="s">
        <v>5744</v>
      </c>
      <c r="E3590" s="66" t="s">
        <v>5786</v>
      </c>
      <c r="F3590" s="67">
        <v>44.23</v>
      </c>
      <c r="G3590" s="67">
        <v>-7.05783</v>
      </c>
      <c r="H3590" s="67">
        <v>111.306</v>
      </c>
      <c r="I3590" s="66" t="s">
        <v>1251</v>
      </c>
      <c r="J3590" s="67">
        <v>-7.0247799999999998</v>
      </c>
      <c r="K3590" s="67">
        <v>111.2928</v>
      </c>
    </row>
    <row r="3591" spans="1:11" ht="14.5">
      <c r="A3591" s="66" t="str">
        <f t="shared" si="56"/>
        <v>TGL 3PURWAHAMBA_KENDAYAKAN</v>
      </c>
      <c r="B3591" s="66" t="s">
        <v>5411</v>
      </c>
      <c r="C3591" s="66" t="s">
        <v>5784</v>
      </c>
      <c r="D3591" s="76" t="s">
        <v>5743</v>
      </c>
      <c r="E3591" s="66" t="s">
        <v>5786</v>
      </c>
      <c r="F3591" s="67">
        <v>11.25</v>
      </c>
      <c r="G3591" s="67">
        <v>-6.9420799999999998</v>
      </c>
      <c r="H3591" s="67">
        <v>109.327</v>
      </c>
      <c r="I3591" s="66" t="s">
        <v>5354</v>
      </c>
      <c r="J3591" s="67">
        <v>-6.87378</v>
      </c>
      <c r="K3591" s="67">
        <v>109.2512</v>
      </c>
    </row>
    <row r="3592" spans="1:11" ht="14.5">
      <c r="A3592" s="66" t="str">
        <f t="shared" si="56"/>
        <v>Boyolali_KENDEL</v>
      </c>
      <c r="B3592" s="66" t="s">
        <v>1455</v>
      </c>
      <c r="C3592" s="66" t="s">
        <v>5784</v>
      </c>
      <c r="D3592" s="76" t="s">
        <v>5755</v>
      </c>
      <c r="E3592" s="66" t="s">
        <v>5786</v>
      </c>
      <c r="F3592" s="67">
        <v>17.7</v>
      </c>
      <c r="G3592" s="67">
        <v>-7.3312799999999996</v>
      </c>
      <c r="H3592" s="67">
        <v>110.726</v>
      </c>
      <c r="I3592" s="66" t="s">
        <v>1370</v>
      </c>
      <c r="J3592" s="67">
        <v>-7.5381099999999996</v>
      </c>
      <c r="K3592" s="67">
        <v>110.6292</v>
      </c>
    </row>
    <row r="3593" spans="1:11" ht="14.5">
      <c r="A3593" s="66" t="str">
        <f t="shared" si="56"/>
        <v>Jepara - Mayong_KENDENGSIDIALIT</v>
      </c>
      <c r="B3593" s="66" t="s">
        <v>4200</v>
      </c>
      <c r="C3593" s="66" t="s">
        <v>5784</v>
      </c>
      <c r="D3593" s="76" t="s">
        <v>5747</v>
      </c>
      <c r="E3593" s="66" t="s">
        <v>5786</v>
      </c>
      <c r="F3593" s="67">
        <v>10.32</v>
      </c>
      <c r="G3593" s="67">
        <v>-6.7677699999999996</v>
      </c>
      <c r="H3593" s="67">
        <v>110.709</v>
      </c>
      <c r="I3593" s="66" t="s">
        <v>4145</v>
      </c>
      <c r="J3593" s="67">
        <v>-6.7420299999999997</v>
      </c>
      <c r="K3593" s="67">
        <v>110.7436</v>
      </c>
    </row>
    <row r="3594" spans="1:11" ht="14.5">
      <c r="A3594" s="66" t="str">
        <f t="shared" si="56"/>
        <v>Demak 1 - Mranak_KENDUREN</v>
      </c>
      <c r="B3594" s="66" t="s">
        <v>1949</v>
      </c>
      <c r="C3594" s="66" t="s">
        <v>5784</v>
      </c>
      <c r="D3594" s="76" t="s">
        <v>5752</v>
      </c>
      <c r="E3594" s="66" t="s">
        <v>5786</v>
      </c>
      <c r="F3594" s="67">
        <v>26.27</v>
      </c>
      <c r="G3594" s="67">
        <v>-6.8091999999999997</v>
      </c>
      <c r="H3594" s="67">
        <v>110.65</v>
      </c>
      <c r="I3594" s="66" t="s">
        <v>1911</v>
      </c>
      <c r="J3594" s="67">
        <v>-6.8903100000000004</v>
      </c>
      <c r="K3594" s="67">
        <v>110.6673</v>
      </c>
    </row>
    <row r="3595" spans="1:11" ht="14.5">
      <c r="A3595" s="66" t="str">
        <f t="shared" si="56"/>
        <v>GPP SUKOHARJO_KENEP</v>
      </c>
      <c r="B3595" s="66" t="s">
        <v>4003</v>
      </c>
      <c r="C3595" s="66" t="s">
        <v>5784</v>
      </c>
      <c r="D3595" s="76" t="s">
        <v>5752</v>
      </c>
      <c r="E3595" s="66" t="s">
        <v>5786</v>
      </c>
      <c r="F3595" s="67">
        <v>14.71</v>
      </c>
      <c r="G3595" s="67">
        <v>-7.7013299999999996</v>
      </c>
      <c r="H3595" s="67">
        <v>110.80800000000001</v>
      </c>
      <c r="I3595" s="66" t="s">
        <v>3993</v>
      </c>
      <c r="J3595" s="67">
        <v>-7.7412599999999996</v>
      </c>
      <c r="K3595" s="67">
        <v>110.8785</v>
      </c>
    </row>
    <row r="3596" spans="1:11" ht="14.5">
      <c r="A3596" s="66" t="str">
        <f t="shared" si="56"/>
        <v>Boyolali_KENER</v>
      </c>
      <c r="B3596" s="66" t="s">
        <v>1456</v>
      </c>
      <c r="C3596" s="66" t="s">
        <v>5784</v>
      </c>
      <c r="D3596" s="76" t="s">
        <v>5748</v>
      </c>
      <c r="E3596" s="66" t="s">
        <v>5786</v>
      </c>
      <c r="F3596" s="67">
        <v>10.51</v>
      </c>
      <c r="G3596" s="67">
        <v>-7.4893200000000002</v>
      </c>
      <c r="H3596" s="67">
        <v>110.634</v>
      </c>
      <c r="I3596" s="66" t="s">
        <v>1370</v>
      </c>
      <c r="J3596" s="67">
        <v>-7.5381099999999996</v>
      </c>
      <c r="K3596" s="67">
        <v>110.6292</v>
      </c>
    </row>
    <row r="3597" spans="1:11" ht="14.5">
      <c r="A3597" s="66" t="str">
        <f t="shared" si="56"/>
        <v>GPP MAGELANG_KENINGAR</v>
      </c>
      <c r="B3597" s="66" t="s">
        <v>3190</v>
      </c>
      <c r="C3597" s="66" t="s">
        <v>5784</v>
      </c>
      <c r="D3597" s="76" t="s">
        <v>5746</v>
      </c>
      <c r="E3597" s="66" t="s">
        <v>5786</v>
      </c>
      <c r="F3597" s="67">
        <v>7.61</v>
      </c>
      <c r="G3597" s="67">
        <v>-7.5389900000000001</v>
      </c>
      <c r="H3597" s="67">
        <v>110.383</v>
      </c>
      <c r="I3597" s="66" t="s">
        <v>3103</v>
      </c>
      <c r="J3597" s="67">
        <v>-7.3955399999999996</v>
      </c>
      <c r="K3597" s="67">
        <v>110.24469999999999</v>
      </c>
    </row>
    <row r="3598" spans="1:11" ht="14.5">
      <c r="A3598" s="66" t="str">
        <f t="shared" si="56"/>
        <v>Batang - Kasepuhan_KENITEN</v>
      </c>
      <c r="B3598" s="66" t="s">
        <v>146</v>
      </c>
      <c r="C3598" s="66" t="s">
        <v>5784</v>
      </c>
      <c r="D3598" s="76" t="s">
        <v>5769</v>
      </c>
      <c r="E3598" s="66" t="s">
        <v>5786</v>
      </c>
      <c r="F3598" s="67">
        <v>9.3699999999999992</v>
      </c>
      <c r="G3598" s="67">
        <v>-7.0336600000000002</v>
      </c>
      <c r="H3598" s="67">
        <v>109.887</v>
      </c>
      <c r="I3598" s="66" t="s">
        <v>54</v>
      </c>
      <c r="J3598" s="67">
        <v>-6.9040600000000003</v>
      </c>
      <c r="K3598" s="67">
        <v>109.7085</v>
      </c>
    </row>
    <row r="3599" spans="1:11" ht="14.5">
      <c r="A3599" s="66" t="str">
        <f t="shared" si="56"/>
        <v>Purbalingga - Kebong_KENITEN</v>
      </c>
      <c r="B3599" s="66" t="s">
        <v>146</v>
      </c>
      <c r="C3599" s="66" t="s">
        <v>5784</v>
      </c>
      <c r="D3599" s="76" t="s">
        <v>5753</v>
      </c>
      <c r="E3599" s="66" t="s">
        <v>5786</v>
      </c>
      <c r="F3599" s="67">
        <v>9.3800000000000008</v>
      </c>
      <c r="G3599" s="67">
        <v>-7.3727499999999999</v>
      </c>
      <c r="H3599" s="67">
        <v>109.20699999999999</v>
      </c>
      <c r="I3599" s="66" t="s">
        <v>4781</v>
      </c>
      <c r="J3599" s="67">
        <v>-7.4033100000000003</v>
      </c>
      <c r="K3599" s="67">
        <v>109.3588</v>
      </c>
    </row>
    <row r="3600" spans="1:11" ht="14.5">
      <c r="A3600" s="66" t="str">
        <f t="shared" si="56"/>
        <v>GPP SUKOHARJO_KENOKOREJO</v>
      </c>
      <c r="B3600" s="66" t="s">
        <v>4004</v>
      </c>
      <c r="C3600" s="66" t="s">
        <v>5784</v>
      </c>
      <c r="D3600" s="76" t="s">
        <v>5755</v>
      </c>
      <c r="E3600" s="66" t="s">
        <v>5786</v>
      </c>
      <c r="F3600" s="67">
        <v>14.71</v>
      </c>
      <c r="G3600" s="67">
        <v>-7.6693300000000004</v>
      </c>
      <c r="H3600" s="67">
        <v>110.881</v>
      </c>
      <c r="I3600" s="66" t="s">
        <v>3993</v>
      </c>
      <c r="J3600" s="67">
        <v>-7.7412599999999996</v>
      </c>
      <c r="K3600" s="67">
        <v>110.8785</v>
      </c>
    </row>
    <row r="3601" spans="1:11" ht="14.5">
      <c r="A3601" s="66" t="str">
        <f t="shared" si="56"/>
        <v>GD. LASEM_KENONGO</v>
      </c>
      <c r="B3601" s="66" t="s">
        <v>2293</v>
      </c>
      <c r="C3601" s="66" t="s">
        <v>5784</v>
      </c>
      <c r="D3601" s="76" t="s">
        <v>5738</v>
      </c>
      <c r="E3601" s="66" t="s">
        <v>5786</v>
      </c>
      <c r="F3601" s="67">
        <v>20.29</v>
      </c>
      <c r="G3601" s="67">
        <v>-6.7299899999999999</v>
      </c>
      <c r="H3601" s="67">
        <v>111.574</v>
      </c>
      <c r="I3601" s="66" t="s">
        <v>2256</v>
      </c>
      <c r="J3601" s="67">
        <v>-6.6950700000000003</v>
      </c>
      <c r="K3601" s="67">
        <v>111.4366</v>
      </c>
    </row>
    <row r="3602" spans="1:11" ht="14.5">
      <c r="A3602" s="66" t="str">
        <f t="shared" si="56"/>
        <v>GPP PURWOREJO_KENOYOJAYAN</v>
      </c>
      <c r="B3602" s="66" t="s">
        <v>3666</v>
      </c>
      <c r="C3602" s="66" t="s">
        <v>5784</v>
      </c>
      <c r="D3602" s="76" t="s">
        <v>5744</v>
      </c>
      <c r="E3602" s="66" t="s">
        <v>5786</v>
      </c>
      <c r="F3602" s="67">
        <v>15.69</v>
      </c>
      <c r="G3602" s="67">
        <v>-7.7899599999999998</v>
      </c>
      <c r="H3602" s="67">
        <v>109.717</v>
      </c>
      <c r="I3602" s="66" t="s">
        <v>3504</v>
      </c>
      <c r="J3602" s="67">
        <v>-7.7226800000000004</v>
      </c>
      <c r="K3602" s="67">
        <v>109.9468</v>
      </c>
    </row>
    <row r="3603" spans="1:11" ht="14.5">
      <c r="A3603" s="66" t="str">
        <f t="shared" si="56"/>
        <v>BGR NGADIROJO_KENTENG</v>
      </c>
      <c r="B3603" s="66" t="s">
        <v>639</v>
      </c>
      <c r="C3603" s="66" t="s">
        <v>5784</v>
      </c>
      <c r="D3603" s="76" t="s">
        <v>5753</v>
      </c>
      <c r="E3603" s="66" t="s">
        <v>5786</v>
      </c>
      <c r="F3603" s="67">
        <v>20.7</v>
      </c>
      <c r="G3603" s="67">
        <v>-7.8193900000000003</v>
      </c>
      <c r="H3603" s="67">
        <v>111.256</v>
      </c>
      <c r="I3603" s="66" t="s">
        <v>538</v>
      </c>
      <c r="J3603" s="67">
        <v>-7.8147399999999996</v>
      </c>
      <c r="K3603" s="67">
        <v>111.0005</v>
      </c>
    </row>
    <row r="3604" spans="1:11" ht="14.5">
      <c r="A3604" s="66" t="str">
        <f t="shared" si="56"/>
        <v>Boyolali_KENTENG</v>
      </c>
      <c r="B3604" s="66" t="s">
        <v>639</v>
      </c>
      <c r="C3604" s="66" t="s">
        <v>5784</v>
      </c>
      <c r="D3604" s="76" t="s">
        <v>5739</v>
      </c>
      <c r="E3604" s="66" t="s">
        <v>5786</v>
      </c>
      <c r="F3604" s="67">
        <v>10.51</v>
      </c>
      <c r="G3604" s="67">
        <v>-7.4036099999999996</v>
      </c>
      <c r="H3604" s="67">
        <v>110.566</v>
      </c>
      <c r="I3604" s="66" t="s">
        <v>1370</v>
      </c>
      <c r="J3604" s="67">
        <v>-7.5381099999999996</v>
      </c>
      <c r="K3604" s="67">
        <v>110.6292</v>
      </c>
    </row>
    <row r="3605" spans="1:11" ht="14.5">
      <c r="A3605" s="66" t="str">
        <f t="shared" si="56"/>
        <v>GPP BANJARNEGARA_KENTENG</v>
      </c>
      <c r="B3605" s="66" t="s">
        <v>639</v>
      </c>
      <c r="C3605" s="66" t="s">
        <v>5784</v>
      </c>
      <c r="D3605" s="76" t="s">
        <v>5756</v>
      </c>
      <c r="E3605" s="66" t="s">
        <v>5786</v>
      </c>
      <c r="F3605" s="67">
        <v>10.28</v>
      </c>
      <c r="G3605" s="67">
        <v>-7.38218</v>
      </c>
      <c r="H3605" s="67">
        <v>109.703</v>
      </c>
      <c r="I3605" s="66" t="s">
        <v>2357</v>
      </c>
      <c r="J3605" s="67">
        <v>-7.3905900000000004</v>
      </c>
      <c r="K3605" s="67">
        <v>109.7366</v>
      </c>
    </row>
    <row r="3606" spans="1:11" ht="14.5">
      <c r="A3606" s="66" t="str">
        <f t="shared" si="56"/>
        <v>GPP KEBUMEN_KENTENG</v>
      </c>
      <c r="B3606" s="66" t="s">
        <v>639</v>
      </c>
      <c r="C3606" s="66" t="s">
        <v>5784</v>
      </c>
      <c r="D3606" s="76" t="s">
        <v>5746</v>
      </c>
      <c r="E3606" s="66" t="s">
        <v>5786</v>
      </c>
      <c r="F3606" s="67">
        <v>15.69</v>
      </c>
      <c r="G3606" s="67">
        <v>-7.5455399999999999</v>
      </c>
      <c r="H3606" s="67">
        <v>109.547</v>
      </c>
      <c r="I3606" s="66" t="s">
        <v>2714</v>
      </c>
      <c r="J3606" s="67">
        <v>-7.6109200000000001</v>
      </c>
      <c r="K3606" s="67">
        <v>109.5078</v>
      </c>
    </row>
    <row r="3607" spans="1:11" ht="14.5">
      <c r="A3607" s="66" t="str">
        <f t="shared" si="56"/>
        <v>Qc Purwodadi - Tawangharjo_KENTENG</v>
      </c>
      <c r="B3607" s="66" t="s">
        <v>639</v>
      </c>
      <c r="C3607" s="66" t="s">
        <v>5784</v>
      </c>
      <c r="D3607" s="76" t="s">
        <v>5737</v>
      </c>
      <c r="E3607" s="66" t="s">
        <v>5786</v>
      </c>
      <c r="F3607" s="67">
        <v>53.45</v>
      </c>
      <c r="G3607" s="67">
        <v>-7.1578999999999997</v>
      </c>
      <c r="H3607" s="67">
        <v>110.999</v>
      </c>
      <c r="I3607" s="66" t="s">
        <v>4974</v>
      </c>
      <c r="J3607" s="67">
        <v>-7.0747999999999998</v>
      </c>
      <c r="K3607" s="67">
        <v>110.9586</v>
      </c>
    </row>
    <row r="3608" spans="1:11" ht="14.5">
      <c r="A3608" s="66" t="str">
        <f t="shared" si="56"/>
        <v>Semarang - Kalikuning_KENTENG</v>
      </c>
      <c r="B3608" s="66" t="s">
        <v>639</v>
      </c>
      <c r="C3608" s="66" t="s">
        <v>5784</v>
      </c>
      <c r="D3608" s="76" t="s">
        <v>5753</v>
      </c>
      <c r="E3608" s="66" t="s">
        <v>5786</v>
      </c>
      <c r="F3608" s="67">
        <v>10.51</v>
      </c>
      <c r="G3608" s="67">
        <v>-7.2256200000000002</v>
      </c>
      <c r="H3608" s="67">
        <v>110.396</v>
      </c>
      <c r="I3608" s="66" t="s">
        <v>5061</v>
      </c>
      <c r="J3608" s="67">
        <v>-7.1833299999999998</v>
      </c>
      <c r="K3608" s="67">
        <v>110.4721</v>
      </c>
    </row>
    <row r="3609" spans="1:11" ht="14.5">
      <c r="A3609" s="66" t="str">
        <f t="shared" si="56"/>
        <v>Sukoharjo 2 - Baki_KENTENG</v>
      </c>
      <c r="B3609" s="66" t="s">
        <v>639</v>
      </c>
      <c r="C3609" s="66" t="s">
        <v>5784</v>
      </c>
      <c r="D3609" s="76" t="s">
        <v>5740</v>
      </c>
      <c r="E3609" s="66" t="s">
        <v>5786</v>
      </c>
      <c r="F3609" s="67">
        <v>17.7</v>
      </c>
      <c r="G3609" s="67">
        <v>-7.4924900000000001</v>
      </c>
      <c r="H3609" s="67">
        <v>110.744</v>
      </c>
      <c r="I3609" s="66" t="s">
        <v>5224</v>
      </c>
      <c r="J3609" s="67">
        <v>-7.6135599999999997</v>
      </c>
      <c r="K3609" s="67">
        <v>110.76560000000001</v>
      </c>
    </row>
    <row r="3610" spans="1:11" ht="14.5">
      <c r="A3610" s="66" t="str">
        <f t="shared" si="56"/>
        <v>GPP PURWOREJO_KENTENGREJO</v>
      </c>
      <c r="B3610" s="66" t="s">
        <v>3667</v>
      </c>
      <c r="C3610" s="66" t="s">
        <v>5784</v>
      </c>
      <c r="D3610" s="76" t="s">
        <v>5763</v>
      </c>
      <c r="E3610" s="66" t="s">
        <v>5786</v>
      </c>
      <c r="F3610" s="67">
        <v>4.4400000000000004</v>
      </c>
      <c r="G3610" s="67">
        <v>-7.8618899999999998</v>
      </c>
      <c r="H3610" s="67">
        <v>109.971</v>
      </c>
      <c r="I3610" s="66" t="s">
        <v>3504</v>
      </c>
      <c r="J3610" s="67">
        <v>-7.7226800000000004</v>
      </c>
      <c r="K3610" s="67">
        <v>109.9468</v>
      </c>
    </row>
    <row r="3611" spans="1:11" ht="14.5">
      <c r="A3611" s="66" t="str">
        <f t="shared" si="56"/>
        <v>BGR TEMANGGUNG_KENTENGSARI</v>
      </c>
      <c r="B3611" s="66" t="s">
        <v>1073</v>
      </c>
      <c r="C3611" s="66" t="s">
        <v>5784</v>
      </c>
      <c r="D3611" s="76" t="s">
        <v>5763</v>
      </c>
      <c r="E3611" s="66" t="s">
        <v>5786</v>
      </c>
      <c r="F3611" s="67">
        <v>9.5500000000000007</v>
      </c>
      <c r="G3611" s="67">
        <v>-7.2339000000000002</v>
      </c>
      <c r="H3611" s="67">
        <v>110.026</v>
      </c>
      <c r="I3611" s="66" t="s">
        <v>999</v>
      </c>
      <c r="J3611" s="67">
        <v>-7.2953299999999999</v>
      </c>
      <c r="K3611" s="67">
        <v>110.0787</v>
      </c>
    </row>
    <row r="3612" spans="1:11" ht="14.5">
      <c r="A3612" s="66" t="str">
        <f t="shared" si="56"/>
        <v>GPP MAGELANG_KENTENGSARI</v>
      </c>
      <c r="B3612" s="66" t="s">
        <v>1073</v>
      </c>
      <c r="C3612" s="66" t="s">
        <v>5784</v>
      </c>
      <c r="D3612" s="76" t="s">
        <v>5764</v>
      </c>
      <c r="E3612" s="66" t="s">
        <v>5786</v>
      </c>
      <c r="F3612" s="67">
        <v>7.61</v>
      </c>
      <c r="G3612" s="67">
        <v>-7.3846600000000002</v>
      </c>
      <c r="H3612" s="67">
        <v>110.173</v>
      </c>
      <c r="I3612" s="66" t="s">
        <v>3103</v>
      </c>
      <c r="J3612" s="67">
        <v>-7.3955399999999996</v>
      </c>
      <c r="K3612" s="67">
        <v>110.24469999999999</v>
      </c>
    </row>
    <row r="3613" spans="1:11" ht="14.5">
      <c r="A3613" s="66" t="str">
        <f t="shared" si="56"/>
        <v>Semarang - Kalikuning_KENTENGSARI</v>
      </c>
      <c r="B3613" s="66" t="s">
        <v>1073</v>
      </c>
      <c r="C3613" s="66" t="s">
        <v>5784</v>
      </c>
      <c r="D3613" s="76" t="s">
        <v>5756</v>
      </c>
      <c r="E3613" s="66" t="s">
        <v>5786</v>
      </c>
      <c r="F3613" s="67">
        <v>53.45</v>
      </c>
      <c r="G3613" s="67">
        <v>-7.2006100000000002</v>
      </c>
      <c r="H3613" s="67">
        <v>110.63</v>
      </c>
      <c r="I3613" s="66" t="s">
        <v>5061</v>
      </c>
      <c r="J3613" s="67">
        <v>-7.1833299999999998</v>
      </c>
      <c r="K3613" s="67">
        <v>110.4721</v>
      </c>
    </row>
    <row r="3614" spans="1:11" ht="14.5">
      <c r="A3614" s="66" t="str">
        <f t="shared" si="56"/>
        <v>GPP CEPU (BLORA)_KENTONG</v>
      </c>
      <c r="B3614" s="66" t="s">
        <v>2554</v>
      </c>
      <c r="C3614" s="66" t="s">
        <v>5784</v>
      </c>
      <c r="D3614" s="76" t="s">
        <v>5755</v>
      </c>
      <c r="E3614" s="66" t="s">
        <v>5786</v>
      </c>
      <c r="F3614" s="67">
        <v>44.23</v>
      </c>
      <c r="G3614" s="67">
        <v>-7.1679700000000004</v>
      </c>
      <c r="H3614" s="67">
        <v>111.56100000000001</v>
      </c>
      <c r="I3614" s="66" t="s">
        <v>2534</v>
      </c>
      <c r="J3614" s="67">
        <v>-7.1575100000000003</v>
      </c>
      <c r="K3614" s="67">
        <v>111.58580000000001</v>
      </c>
    </row>
    <row r="3615" spans="1:11" ht="14.5">
      <c r="A3615" s="66" t="str">
        <f t="shared" si="56"/>
        <v>BGR TEMANGGUNG_KEPAKISAN</v>
      </c>
      <c r="B3615" s="66" t="s">
        <v>1074</v>
      </c>
      <c r="C3615" s="66" t="s">
        <v>5784</v>
      </c>
      <c r="D3615" s="76" t="s">
        <v>5758</v>
      </c>
      <c r="E3615" s="66" t="s">
        <v>5786</v>
      </c>
      <c r="F3615" s="67">
        <v>10.28</v>
      </c>
      <c r="G3615" s="67">
        <v>-7.1943200000000003</v>
      </c>
      <c r="H3615" s="67">
        <v>109.878</v>
      </c>
      <c r="I3615" s="66" t="s">
        <v>999</v>
      </c>
      <c r="J3615" s="67">
        <v>-7.2953299999999999</v>
      </c>
      <c r="K3615" s="67">
        <v>110.0787</v>
      </c>
    </row>
    <row r="3616" spans="1:11" ht="14.5">
      <c r="A3616" s="66" t="str">
        <f t="shared" si="56"/>
        <v>Brebes 1 - Wonosari_KEPANDEAN</v>
      </c>
      <c r="B3616" s="66" t="s">
        <v>1604</v>
      </c>
      <c r="C3616" s="66" t="s">
        <v>5784</v>
      </c>
      <c r="D3616" s="76" t="s">
        <v>5748</v>
      </c>
      <c r="E3616" s="66" t="s">
        <v>5786</v>
      </c>
      <c r="F3616" s="67">
        <v>11.25</v>
      </c>
      <c r="G3616" s="67">
        <v>-6.9001799999999998</v>
      </c>
      <c r="H3616" s="67">
        <v>109.116</v>
      </c>
      <c r="I3616" s="66" t="s">
        <v>1567</v>
      </c>
      <c r="J3616" s="67">
        <v>-6.86754</v>
      </c>
      <c r="K3616" s="67">
        <v>108.9863</v>
      </c>
    </row>
    <row r="3617" spans="1:11" ht="14.5">
      <c r="A3617" s="66" t="str">
        <f t="shared" si="56"/>
        <v>GPP KLATEN_KEPANJEN</v>
      </c>
      <c r="B3617" s="66" t="s">
        <v>2995</v>
      </c>
      <c r="C3617" s="66" t="s">
        <v>5784</v>
      </c>
      <c r="D3617" s="76" t="s">
        <v>5757</v>
      </c>
      <c r="E3617" s="66" t="s">
        <v>5786</v>
      </c>
      <c r="F3617" s="67">
        <v>8.89</v>
      </c>
      <c r="G3617" s="67">
        <v>-7.6079800000000004</v>
      </c>
      <c r="H3617" s="67">
        <v>110.69799999999999</v>
      </c>
      <c r="I3617" s="66" t="s">
        <v>2894</v>
      </c>
      <c r="J3617" s="67">
        <v>-7.6692</v>
      </c>
      <c r="K3617" s="67">
        <v>110.6751</v>
      </c>
    </row>
    <row r="3618" spans="1:11" ht="14.5">
      <c r="A3618" s="66" t="str">
        <f t="shared" si="56"/>
        <v>GPP PEKALONGAN_KEPATIHAN</v>
      </c>
      <c r="B3618" s="66" t="s">
        <v>3421</v>
      </c>
      <c r="C3618" s="66" t="s">
        <v>5784</v>
      </c>
      <c r="D3618" s="76" t="s">
        <v>5756</v>
      </c>
      <c r="E3618" s="66" t="s">
        <v>5786</v>
      </c>
      <c r="F3618" s="67">
        <v>5.84</v>
      </c>
      <c r="G3618" s="67">
        <v>-6.8915300000000004</v>
      </c>
      <c r="H3618" s="67">
        <v>109.619</v>
      </c>
      <c r="I3618" s="66" t="s">
        <v>3376</v>
      </c>
      <c r="J3618" s="67">
        <v>-6.8898999999999999</v>
      </c>
      <c r="K3618" s="67">
        <v>109.6589</v>
      </c>
    </row>
    <row r="3619" spans="1:11" ht="14.5">
      <c r="A3619" s="66" t="str">
        <f t="shared" si="56"/>
        <v>Wonogiri 2 - Nambangan_KEPATIHAN</v>
      </c>
      <c r="B3619" s="66" t="s">
        <v>3421</v>
      </c>
      <c r="C3619" s="66" t="s">
        <v>5784</v>
      </c>
      <c r="D3619" s="76" t="s">
        <v>5769</v>
      </c>
      <c r="E3619" s="66" t="s">
        <v>5786</v>
      </c>
      <c r="F3619" s="67">
        <v>20.7</v>
      </c>
      <c r="G3619" s="67">
        <v>-7.8094799999999998</v>
      </c>
      <c r="H3619" s="67">
        <v>110.86199999999999</v>
      </c>
      <c r="I3619" s="66" t="s">
        <v>5545</v>
      </c>
      <c r="J3619" s="67">
        <v>-7.76837</v>
      </c>
      <c r="K3619" s="67">
        <v>110.8871</v>
      </c>
    </row>
    <row r="3620" spans="1:11" ht="14.5">
      <c r="A3620" s="66" t="str">
        <f t="shared" si="56"/>
        <v>GPP KARANGANYAR_KEPATIHAN KULON</v>
      </c>
      <c r="B3620" s="66" t="s">
        <v>2669</v>
      </c>
      <c r="C3620" s="66" t="s">
        <v>5784</v>
      </c>
      <c r="D3620" s="76" t="s">
        <v>5738</v>
      </c>
      <c r="E3620" s="66" t="s">
        <v>5786</v>
      </c>
      <c r="F3620" s="67">
        <v>0.39</v>
      </c>
      <c r="G3620" s="67">
        <v>-7.5625</v>
      </c>
      <c r="H3620" s="67">
        <v>110.83</v>
      </c>
      <c r="I3620" s="66" t="s">
        <v>2633</v>
      </c>
      <c r="J3620" s="67">
        <v>-7.5687199999999999</v>
      </c>
      <c r="K3620" s="67">
        <v>110.8749</v>
      </c>
    </row>
    <row r="3621" spans="1:11" ht="14.5">
      <c r="A3621" s="66" t="str">
        <f t="shared" si="56"/>
        <v>GPP KARANGANYAR_KEPATIHAN WETAN</v>
      </c>
      <c r="B3621" s="66" t="s">
        <v>2670</v>
      </c>
      <c r="C3621" s="66" t="s">
        <v>5784</v>
      </c>
      <c r="D3621" s="76" t="s">
        <v>5747</v>
      </c>
      <c r="E3621" s="66" t="s">
        <v>5786</v>
      </c>
      <c r="F3621" s="67">
        <v>0.39</v>
      </c>
      <c r="G3621" s="67">
        <v>-7.5659599999999996</v>
      </c>
      <c r="H3621" s="67">
        <v>110.83199999999999</v>
      </c>
      <c r="I3621" s="66" t="s">
        <v>2633</v>
      </c>
      <c r="J3621" s="67">
        <v>-7.5687199999999999</v>
      </c>
      <c r="K3621" s="67">
        <v>110.8749</v>
      </c>
    </row>
    <row r="3622" spans="1:11" ht="14.5">
      <c r="A3622" s="66" t="str">
        <f t="shared" si="56"/>
        <v>Wonosobo - Leksono_KEPIL</v>
      </c>
      <c r="B3622" s="66" t="s">
        <v>5623</v>
      </c>
      <c r="C3622" s="66" t="s">
        <v>5784</v>
      </c>
      <c r="D3622" s="76" t="s">
        <v>5737</v>
      </c>
      <c r="E3622" s="66" t="s">
        <v>5786</v>
      </c>
      <c r="F3622" s="67">
        <v>7.7</v>
      </c>
      <c r="G3622" s="67">
        <v>-7.5242199999999997</v>
      </c>
      <c r="H3622" s="67">
        <v>110.00700000000001</v>
      </c>
      <c r="I3622" s="66" t="s">
        <v>5583</v>
      </c>
      <c r="J3622" s="67">
        <v>-7.4236599999999999</v>
      </c>
      <c r="K3622" s="67">
        <v>109.8591</v>
      </c>
    </row>
    <row r="3623" spans="1:11" ht="14.5">
      <c r="A3623" s="66" t="str">
        <f t="shared" si="56"/>
        <v>Blora 4 Ngawen_KEPOH</v>
      </c>
      <c r="B3623" s="66" t="s">
        <v>1311</v>
      </c>
      <c r="C3623" s="66" t="s">
        <v>5784</v>
      </c>
      <c r="D3623" s="76" t="s">
        <v>5747</v>
      </c>
      <c r="E3623" s="66" t="s">
        <v>5786</v>
      </c>
      <c r="F3623" s="67">
        <v>44.23</v>
      </c>
      <c r="G3623" s="67">
        <v>-7.2432100000000004</v>
      </c>
      <c r="H3623" s="67">
        <v>111.334</v>
      </c>
      <c r="I3623" s="66" t="s">
        <v>1251</v>
      </c>
      <c r="J3623" s="67">
        <v>-7.0247799999999998</v>
      </c>
      <c r="K3623" s="67">
        <v>111.2928</v>
      </c>
    </row>
    <row r="3624" spans="1:11" ht="14.5">
      <c r="A3624" s="66" t="str">
        <f t="shared" si="56"/>
        <v>Boyolali_KEPOH</v>
      </c>
      <c r="B3624" s="66" t="s">
        <v>1311</v>
      </c>
      <c r="C3624" s="66" t="s">
        <v>5784</v>
      </c>
      <c r="D3624" s="76" t="s">
        <v>5743</v>
      </c>
      <c r="E3624" s="66" t="s">
        <v>5786</v>
      </c>
      <c r="F3624" s="67">
        <v>17.7</v>
      </c>
      <c r="G3624" s="67">
        <v>-7.4714299999999998</v>
      </c>
      <c r="H3624" s="67">
        <v>110.715</v>
      </c>
      <c r="I3624" s="66" t="s">
        <v>1370</v>
      </c>
      <c r="J3624" s="67">
        <v>-7.5381099999999996</v>
      </c>
      <c r="K3624" s="67">
        <v>110.6292</v>
      </c>
    </row>
    <row r="3625" spans="1:11" ht="14.5">
      <c r="A3625" s="66" t="str">
        <f t="shared" si="56"/>
        <v>Pati - Juwana_KEPOH</v>
      </c>
      <c r="B3625" s="66" t="s">
        <v>1311</v>
      </c>
      <c r="C3625" s="66" t="s">
        <v>5784</v>
      </c>
      <c r="D3625" s="76" t="s">
        <v>5748</v>
      </c>
      <c r="E3625" s="66" t="s">
        <v>5786</v>
      </c>
      <c r="F3625" s="67">
        <v>16.66</v>
      </c>
      <c r="G3625" s="67">
        <v>-6.6643999999999997</v>
      </c>
      <c r="H3625" s="67">
        <v>111.12</v>
      </c>
      <c r="I3625" s="66" t="s">
        <v>4458</v>
      </c>
      <c r="J3625" s="67">
        <v>-6.7296100000000001</v>
      </c>
      <c r="K3625" s="67">
        <v>111.1037</v>
      </c>
    </row>
    <row r="3626" spans="1:11" ht="14.5">
      <c r="A3626" s="66" t="str">
        <f t="shared" si="56"/>
        <v>Rembang-Tritunggal_KEPOHAGUNG</v>
      </c>
      <c r="B3626" s="66" t="s">
        <v>5019</v>
      </c>
      <c r="C3626" s="66" t="s">
        <v>5784</v>
      </c>
      <c r="D3626" s="76" t="s">
        <v>5754</v>
      </c>
      <c r="E3626" s="66" t="s">
        <v>5786</v>
      </c>
      <c r="F3626" s="67">
        <v>20.29</v>
      </c>
      <c r="G3626" s="67">
        <v>-6.7694999999999999</v>
      </c>
      <c r="H3626" s="67">
        <v>111.423</v>
      </c>
      <c r="I3626" s="66" t="s">
        <v>5002</v>
      </c>
      <c r="J3626" s="67">
        <v>-6.6992700000000003</v>
      </c>
      <c r="K3626" s="67">
        <v>111.39919999999999</v>
      </c>
    </row>
    <row r="3627" spans="1:11" ht="14.5">
      <c r="A3627" s="66" t="str">
        <f t="shared" si="56"/>
        <v>Pati - Juwana_KEPOHKENCONO</v>
      </c>
      <c r="B3627" s="66" t="s">
        <v>4515</v>
      </c>
      <c r="C3627" s="66" t="s">
        <v>5784</v>
      </c>
      <c r="D3627" s="76" t="s">
        <v>5752</v>
      </c>
      <c r="E3627" s="66" t="s">
        <v>5786</v>
      </c>
      <c r="F3627" s="67">
        <v>16.66</v>
      </c>
      <c r="G3627" s="67">
        <v>-6.8494700000000002</v>
      </c>
      <c r="H3627" s="67">
        <v>111.14230000000001</v>
      </c>
      <c r="I3627" s="66" t="s">
        <v>4458</v>
      </c>
      <c r="J3627" s="67">
        <v>-6.7296100000000001</v>
      </c>
      <c r="K3627" s="67">
        <v>111.1037</v>
      </c>
    </row>
    <row r="3628" spans="1:11" ht="14.5">
      <c r="A3628" s="66" t="str">
        <f t="shared" si="56"/>
        <v>GPP PURWOREJO_KEPONGGOK</v>
      </c>
      <c r="B3628" s="66" t="s">
        <v>3668</v>
      </c>
      <c r="C3628" s="66" t="s">
        <v>5784</v>
      </c>
      <c r="D3628" s="76" t="s">
        <v>5750</v>
      </c>
      <c r="E3628" s="66" t="s">
        <v>5786</v>
      </c>
      <c r="F3628" s="67">
        <v>4.4400000000000004</v>
      </c>
      <c r="G3628" s="67">
        <v>-7.8620000000000001</v>
      </c>
      <c r="H3628" s="67">
        <v>110.003</v>
      </c>
      <c r="I3628" s="66" t="s">
        <v>3504</v>
      </c>
      <c r="J3628" s="67">
        <v>-7.7226800000000004</v>
      </c>
      <c r="K3628" s="67">
        <v>109.9468</v>
      </c>
    </row>
    <row r="3629" spans="1:11" ht="14.5">
      <c r="A3629" s="66" t="str">
        <f t="shared" si="56"/>
        <v>Boyolali_KEPOSONG</v>
      </c>
      <c r="B3629" s="66" t="s">
        <v>1457</v>
      </c>
      <c r="C3629" s="66" t="s">
        <v>5784</v>
      </c>
      <c r="D3629" s="76" t="s">
        <v>5744</v>
      </c>
      <c r="E3629" s="66" t="s">
        <v>5786</v>
      </c>
      <c r="F3629" s="67">
        <v>17.7</v>
      </c>
      <c r="G3629" s="67">
        <v>-7.5854200000000001</v>
      </c>
      <c r="H3629" s="67">
        <v>110.559</v>
      </c>
      <c r="I3629" s="66" t="s">
        <v>1370</v>
      </c>
      <c r="J3629" s="67">
        <v>-7.5381099999999996</v>
      </c>
      <c r="K3629" s="67">
        <v>110.6292</v>
      </c>
    </row>
    <row r="3630" spans="1:11" ht="14.5">
      <c r="A3630" s="66" t="str">
        <f t="shared" si="56"/>
        <v>GPP KARANGANYAR_KEPRABON</v>
      </c>
      <c r="B3630" s="66" t="s">
        <v>2671</v>
      </c>
      <c r="C3630" s="66" t="s">
        <v>5784</v>
      </c>
      <c r="D3630" s="76" t="s">
        <v>5756</v>
      </c>
      <c r="E3630" s="66" t="s">
        <v>5786</v>
      </c>
      <c r="F3630" s="67">
        <v>0.39</v>
      </c>
      <c r="G3630" s="67">
        <v>-7.5677300000000001</v>
      </c>
      <c r="H3630" s="67">
        <v>110.825</v>
      </c>
      <c r="I3630" s="66" t="s">
        <v>2633</v>
      </c>
      <c r="J3630" s="67">
        <v>-7.5687199999999999</v>
      </c>
      <c r="K3630" s="67">
        <v>110.8749</v>
      </c>
    </row>
    <row r="3631" spans="1:11" ht="14.5">
      <c r="A3631" s="66" t="str">
        <f t="shared" si="56"/>
        <v>GPP KLATEN_KEPRABON</v>
      </c>
      <c r="B3631" s="66" t="s">
        <v>2671</v>
      </c>
      <c r="C3631" s="66" t="s">
        <v>5784</v>
      </c>
      <c r="D3631" s="76" t="s">
        <v>5743</v>
      </c>
      <c r="E3631" s="66" t="s">
        <v>5786</v>
      </c>
      <c r="F3631" s="67">
        <v>8.89</v>
      </c>
      <c r="G3631" s="67">
        <v>-7.6098600000000003</v>
      </c>
      <c r="H3631" s="67">
        <v>110.67400000000001</v>
      </c>
      <c r="I3631" s="66" t="s">
        <v>2894</v>
      </c>
      <c r="J3631" s="67">
        <v>-7.6692</v>
      </c>
      <c r="K3631" s="67">
        <v>110.6751</v>
      </c>
    </row>
    <row r="3632" spans="1:11" ht="14.5">
      <c r="A3632" s="66" t="str">
        <f t="shared" si="56"/>
        <v>Cilacap 1 - Kesugihan_KEPUDANG</v>
      </c>
      <c r="B3632" s="66" t="s">
        <v>1871</v>
      </c>
      <c r="C3632" s="66" t="s">
        <v>5784</v>
      </c>
      <c r="D3632" s="76" t="s">
        <v>5743</v>
      </c>
      <c r="E3632" s="66" t="s">
        <v>5786</v>
      </c>
      <c r="F3632" s="67">
        <v>20.29</v>
      </c>
      <c r="G3632" s="67">
        <v>-7.6618599999999999</v>
      </c>
      <c r="H3632" s="67">
        <v>109.2195</v>
      </c>
      <c r="I3632" s="66" t="s">
        <v>1829</v>
      </c>
      <c r="J3632" s="67">
        <v>-7.6282100000000002</v>
      </c>
      <c r="K3632" s="67">
        <v>109.1144</v>
      </c>
    </row>
    <row r="3633" spans="1:11" ht="14.5">
      <c r="A3633" s="66" t="str">
        <f t="shared" si="56"/>
        <v>BGR JENARSARI_KEPUH</v>
      </c>
      <c r="B3633" s="66" t="s">
        <v>415</v>
      </c>
      <c r="C3633" s="66" t="s">
        <v>5784</v>
      </c>
      <c r="D3633" s="76" t="s">
        <v>5754</v>
      </c>
      <c r="E3633" s="66" t="s">
        <v>5786</v>
      </c>
      <c r="F3633" s="67">
        <v>9.3699999999999992</v>
      </c>
      <c r="G3633" s="67">
        <v>-7.0065999999999997</v>
      </c>
      <c r="H3633" s="67">
        <v>109.91800000000001</v>
      </c>
      <c r="I3633" s="66" t="s">
        <v>346</v>
      </c>
      <c r="J3633" s="67">
        <v>-6.95329</v>
      </c>
      <c r="K3633" s="67">
        <v>110.10129999999999</v>
      </c>
    </row>
    <row r="3634" spans="1:11" ht="14.5">
      <c r="A3634" s="66" t="str">
        <f t="shared" si="56"/>
        <v>GPP PURWOREJO_KEPUH</v>
      </c>
      <c r="B3634" s="66" t="s">
        <v>415</v>
      </c>
      <c r="C3634" s="66" t="s">
        <v>5784</v>
      </c>
      <c r="D3634" s="76" t="s">
        <v>5749</v>
      </c>
      <c r="E3634" s="66" t="s">
        <v>5786</v>
      </c>
      <c r="F3634" s="67">
        <v>4.4400000000000004</v>
      </c>
      <c r="G3634" s="67">
        <v>-7.7485400000000002</v>
      </c>
      <c r="H3634" s="67">
        <v>109.886</v>
      </c>
      <c r="I3634" s="66" t="s">
        <v>3504</v>
      </c>
      <c r="J3634" s="67">
        <v>-7.7226800000000004</v>
      </c>
      <c r="K3634" s="67">
        <v>109.9468</v>
      </c>
    </row>
    <row r="3635" spans="1:11" ht="14.5">
      <c r="A3635" s="66" t="str">
        <f t="shared" si="56"/>
        <v>GPP SUKOHARJO_KEPUH</v>
      </c>
      <c r="B3635" s="66" t="s">
        <v>415</v>
      </c>
      <c r="C3635" s="66" t="s">
        <v>5784</v>
      </c>
      <c r="D3635" s="76" t="s">
        <v>5764</v>
      </c>
      <c r="E3635" s="66" t="s">
        <v>5786</v>
      </c>
      <c r="F3635" s="67">
        <v>14.71</v>
      </c>
      <c r="G3635" s="67">
        <v>-7.7138</v>
      </c>
      <c r="H3635" s="67">
        <v>110.86</v>
      </c>
      <c r="I3635" s="66" t="s">
        <v>3993</v>
      </c>
      <c r="J3635" s="67">
        <v>-7.7412599999999996</v>
      </c>
      <c r="K3635" s="67">
        <v>110.8785</v>
      </c>
    </row>
    <row r="3636" spans="1:11" ht="14.5">
      <c r="A3636" s="66" t="str">
        <f t="shared" si="56"/>
        <v>Wonogiri 2 - Nambangan_KEPUHSARI</v>
      </c>
      <c r="B3636" s="66" t="s">
        <v>5559</v>
      </c>
      <c r="C3636" s="66" t="s">
        <v>5784</v>
      </c>
      <c r="D3636" s="76" t="s">
        <v>5759</v>
      </c>
      <c r="E3636" s="66" t="s">
        <v>5786</v>
      </c>
      <c r="F3636" s="67">
        <v>20.7</v>
      </c>
      <c r="G3636" s="67">
        <v>-7.8686299999999996</v>
      </c>
      <c r="H3636" s="67">
        <v>110.79600000000001</v>
      </c>
      <c r="I3636" s="66" t="s">
        <v>5545</v>
      </c>
      <c r="J3636" s="67">
        <v>-7.76837</v>
      </c>
      <c r="K3636" s="67">
        <v>110.8871</v>
      </c>
    </row>
    <row r="3637" spans="1:11" ht="14.5">
      <c r="A3637" s="66" t="str">
        <f t="shared" si="56"/>
        <v>Jepara - Mayong_KEPUK</v>
      </c>
      <c r="B3637" s="66" t="s">
        <v>4201</v>
      </c>
      <c r="C3637" s="66" t="s">
        <v>5784</v>
      </c>
      <c r="D3637" s="76" t="s">
        <v>5737</v>
      </c>
      <c r="E3637" s="66" t="s">
        <v>5786</v>
      </c>
      <c r="F3637" s="67">
        <v>10.32</v>
      </c>
      <c r="G3637" s="67">
        <v>-6.5672199999999998</v>
      </c>
      <c r="H3637" s="67">
        <v>110.785</v>
      </c>
      <c r="I3637" s="66" t="s">
        <v>4145</v>
      </c>
      <c r="J3637" s="67">
        <v>-6.7420299999999997</v>
      </c>
      <c r="K3637" s="67">
        <v>110.7436</v>
      </c>
    </row>
    <row r="3638" spans="1:11" ht="14.5">
      <c r="A3638" s="66" t="str">
        <f t="shared" si="56"/>
        <v>TGL 3PURWAHAMBA_KEPUNDUHAN</v>
      </c>
      <c r="B3638" s="66" t="s">
        <v>5412</v>
      </c>
      <c r="C3638" s="66" t="s">
        <v>5784</v>
      </c>
      <c r="D3638" s="76" t="s">
        <v>5759</v>
      </c>
      <c r="E3638" s="66" t="s">
        <v>5786</v>
      </c>
      <c r="F3638" s="67">
        <v>11.25</v>
      </c>
      <c r="G3638" s="67">
        <v>-6.8981199999999996</v>
      </c>
      <c r="H3638" s="67">
        <v>109.211</v>
      </c>
      <c r="I3638" s="66" t="s">
        <v>5354</v>
      </c>
      <c r="J3638" s="67">
        <v>-6.87378</v>
      </c>
      <c r="K3638" s="67">
        <v>109.2512</v>
      </c>
    </row>
    <row r="3639" spans="1:11" ht="14.5">
      <c r="A3639" s="66" t="str">
        <f t="shared" si="56"/>
        <v>BGR JENARSARI_KEPUNDUNG</v>
      </c>
      <c r="B3639" s="66" t="s">
        <v>416</v>
      </c>
      <c r="C3639" s="66" t="s">
        <v>5784</v>
      </c>
      <c r="D3639" s="76" t="s">
        <v>5767</v>
      </c>
      <c r="E3639" s="66" t="s">
        <v>5786</v>
      </c>
      <c r="F3639" s="67">
        <v>9.3699999999999992</v>
      </c>
      <c r="G3639" s="67">
        <v>-7.0759100000000004</v>
      </c>
      <c r="H3639" s="67">
        <v>109.88800000000001</v>
      </c>
      <c r="I3639" s="66" t="s">
        <v>346</v>
      </c>
      <c r="J3639" s="67">
        <v>-6.95329</v>
      </c>
      <c r="K3639" s="67">
        <v>110.10129999999999</v>
      </c>
    </row>
    <row r="3640" spans="1:11" ht="14.5">
      <c r="A3640" s="66" t="str">
        <f t="shared" si="56"/>
        <v>GPP KLATEN_KEPURUN</v>
      </c>
      <c r="B3640" s="66" t="s">
        <v>2996</v>
      </c>
      <c r="C3640" s="66" t="s">
        <v>5784</v>
      </c>
      <c r="D3640" s="76" t="s">
        <v>5754</v>
      </c>
      <c r="E3640" s="66" t="s">
        <v>5786</v>
      </c>
      <c r="F3640" s="67">
        <v>8.89</v>
      </c>
      <c r="G3640" s="67">
        <v>-7.6646099999999997</v>
      </c>
      <c r="H3640" s="67">
        <v>110.48</v>
      </c>
      <c r="I3640" s="66" t="s">
        <v>2894</v>
      </c>
      <c r="J3640" s="67">
        <v>-7.6692</v>
      </c>
      <c r="K3640" s="67">
        <v>110.6751</v>
      </c>
    </row>
    <row r="3641" spans="1:11" ht="14.5">
      <c r="A3641" s="66" t="str">
        <f t="shared" si="56"/>
        <v>Batang - Kasepuhan_KEPUTON</v>
      </c>
      <c r="B3641" s="66" t="s">
        <v>147</v>
      </c>
      <c r="C3641" s="66" t="s">
        <v>5784</v>
      </c>
      <c r="D3641" s="76" t="s">
        <v>5739</v>
      </c>
      <c r="E3641" s="66" t="s">
        <v>5786</v>
      </c>
      <c r="F3641" s="67">
        <v>9.3699999999999992</v>
      </c>
      <c r="G3641" s="67">
        <v>-7.0724499999999999</v>
      </c>
      <c r="H3641" s="67">
        <v>109.81699999999999</v>
      </c>
      <c r="I3641" s="66" t="s">
        <v>54</v>
      </c>
      <c r="J3641" s="67">
        <v>-6.9040600000000003</v>
      </c>
      <c r="K3641" s="67">
        <v>109.7085</v>
      </c>
    </row>
    <row r="3642" spans="1:11" ht="14.5">
      <c r="A3642" s="66" t="str">
        <f t="shared" si="56"/>
        <v>GPP KLATEN_KEPUTRAN</v>
      </c>
      <c r="B3642" s="66" t="s">
        <v>2997</v>
      </c>
      <c r="C3642" s="66" t="s">
        <v>5784</v>
      </c>
      <c r="D3642" s="76" t="s">
        <v>5748</v>
      </c>
      <c r="E3642" s="66" t="s">
        <v>5786</v>
      </c>
      <c r="F3642" s="67">
        <v>8.89</v>
      </c>
      <c r="G3642" s="67">
        <v>-7.6657099999999998</v>
      </c>
      <c r="H3642" s="67">
        <v>110.52</v>
      </c>
      <c r="I3642" s="66" t="s">
        <v>2894</v>
      </c>
      <c r="J3642" s="67">
        <v>-7.6692</v>
      </c>
      <c r="K3642" s="67">
        <v>110.6751</v>
      </c>
    </row>
    <row r="3643" spans="1:11" ht="14.5">
      <c r="A3643" s="66" t="str">
        <f t="shared" si="56"/>
        <v>BGR NGADIROJO_KEPYAR</v>
      </c>
      <c r="B3643" s="66" t="s">
        <v>640</v>
      </c>
      <c r="C3643" s="66" t="s">
        <v>5784</v>
      </c>
      <c r="D3643" s="76" t="s">
        <v>5748</v>
      </c>
      <c r="E3643" s="66" t="s">
        <v>5786</v>
      </c>
      <c r="F3643" s="67">
        <v>20.7</v>
      </c>
      <c r="G3643" s="67">
        <v>-7.8367300000000002</v>
      </c>
      <c r="H3643" s="67">
        <v>111.283</v>
      </c>
      <c r="I3643" s="66" t="s">
        <v>538</v>
      </c>
      <c r="J3643" s="67">
        <v>-7.8147399999999996</v>
      </c>
      <c r="K3643" s="67">
        <v>111.0005</v>
      </c>
    </row>
    <row r="3644" spans="1:11" ht="14.5">
      <c r="A3644" s="66" t="str">
        <f t="shared" si="56"/>
        <v>GD. LASEM_KERASKEPOH</v>
      </c>
      <c r="B3644" s="66" t="s">
        <v>2294</v>
      </c>
      <c r="C3644" s="66" t="s">
        <v>5784</v>
      </c>
      <c r="D3644" s="76" t="s">
        <v>5741</v>
      </c>
      <c r="E3644" s="66" t="s">
        <v>5786</v>
      </c>
      <c r="F3644" s="67">
        <v>20.29</v>
      </c>
      <c r="G3644" s="67">
        <v>-6.7209099999999999</v>
      </c>
      <c r="H3644" s="67">
        <v>111.438</v>
      </c>
      <c r="I3644" s="66" t="s">
        <v>2256</v>
      </c>
      <c r="J3644" s="67">
        <v>-6.6950700000000003</v>
      </c>
      <c r="K3644" s="67">
        <v>111.4366</v>
      </c>
    </row>
    <row r="3645" spans="1:11" ht="14.5">
      <c r="A3645" s="66" t="str">
        <f t="shared" si="56"/>
        <v>GPP PURWOREJO_KEREP</v>
      </c>
      <c r="B3645" s="66" t="s">
        <v>3669</v>
      </c>
      <c r="C3645" s="66" t="s">
        <v>5784</v>
      </c>
      <c r="D3645" s="76" t="s">
        <v>5739</v>
      </c>
      <c r="E3645" s="66" t="s">
        <v>5786</v>
      </c>
      <c r="F3645" s="67">
        <v>4.4400000000000004</v>
      </c>
      <c r="G3645" s="67">
        <v>-7.6846800000000002</v>
      </c>
      <c r="H3645" s="67">
        <v>109.886</v>
      </c>
      <c r="I3645" s="66" t="s">
        <v>3504</v>
      </c>
      <c r="J3645" s="67">
        <v>-7.7226800000000004</v>
      </c>
      <c r="K3645" s="67">
        <v>109.9468</v>
      </c>
    </row>
    <row r="3646" spans="1:11" ht="14.5">
      <c r="A3646" s="66" t="str">
        <f t="shared" si="56"/>
        <v>Rembang-Tritunggal_KEREP</v>
      </c>
      <c r="B3646" s="66" t="s">
        <v>3669</v>
      </c>
      <c r="C3646" s="66" t="s">
        <v>5784</v>
      </c>
      <c r="D3646" s="76" t="s">
        <v>5754</v>
      </c>
      <c r="E3646" s="66" t="s">
        <v>5786</v>
      </c>
      <c r="F3646" s="67">
        <v>20.29</v>
      </c>
      <c r="G3646" s="67">
        <v>-6.7582399999999998</v>
      </c>
      <c r="H3646" s="67">
        <v>111.39</v>
      </c>
      <c r="I3646" s="66" t="s">
        <v>5002</v>
      </c>
      <c r="J3646" s="67">
        <v>-6.6992700000000003</v>
      </c>
      <c r="K3646" s="67">
        <v>111.39919999999999</v>
      </c>
    </row>
    <row r="3647" spans="1:11" ht="14.5">
      <c r="A3647" s="66" t="str">
        <f t="shared" si="56"/>
        <v>BGR NGADIROJO_KERJO KIDUL</v>
      </c>
      <c r="B3647" s="66" t="s">
        <v>641</v>
      </c>
      <c r="C3647" s="66" t="s">
        <v>5784</v>
      </c>
      <c r="D3647" s="76" t="s">
        <v>5767</v>
      </c>
      <c r="E3647" s="66" t="s">
        <v>5786</v>
      </c>
      <c r="F3647" s="67">
        <v>20.7</v>
      </c>
      <c r="G3647" s="67">
        <v>-7.8508199999999997</v>
      </c>
      <c r="H3647" s="67">
        <v>111.02500000000001</v>
      </c>
      <c r="I3647" s="66" t="s">
        <v>538</v>
      </c>
      <c r="J3647" s="67">
        <v>-7.8147399999999996</v>
      </c>
      <c r="K3647" s="67">
        <v>111.0005</v>
      </c>
    </row>
    <row r="3648" spans="1:11" ht="14.5">
      <c r="A3648" s="66" t="str">
        <f t="shared" si="56"/>
        <v>BGR NGADIROJO_KERJO LOR</v>
      </c>
      <c r="B3648" s="66" t="s">
        <v>642</v>
      </c>
      <c r="C3648" s="66" t="s">
        <v>5784</v>
      </c>
      <c r="D3648" s="76" t="s">
        <v>5761</v>
      </c>
      <c r="E3648" s="66" t="s">
        <v>5786</v>
      </c>
      <c r="F3648" s="67">
        <v>20.7</v>
      </c>
      <c r="G3648" s="67">
        <v>-7.8297999999999996</v>
      </c>
      <c r="H3648" s="67">
        <v>111.02500000000001</v>
      </c>
      <c r="I3648" s="66" t="s">
        <v>538</v>
      </c>
      <c r="J3648" s="67">
        <v>-7.8147399999999996</v>
      </c>
      <c r="K3648" s="67">
        <v>111.0005</v>
      </c>
    </row>
    <row r="3649" spans="1:11" ht="14.5">
      <c r="A3649" s="66" t="str">
        <f t="shared" si="56"/>
        <v>Temanggung_KEROKAN</v>
      </c>
      <c r="B3649" s="66" t="s">
        <v>5316</v>
      </c>
      <c r="C3649" s="66" t="s">
        <v>5784</v>
      </c>
      <c r="D3649" s="76" t="s">
        <v>5738</v>
      </c>
      <c r="E3649" s="66" t="s">
        <v>5786</v>
      </c>
      <c r="F3649" s="67">
        <v>9.5500000000000007</v>
      </c>
      <c r="G3649" s="67">
        <v>-7.3359899999999998</v>
      </c>
      <c r="H3649" s="67">
        <v>110.166</v>
      </c>
      <c r="I3649" s="66" t="s">
        <v>5294</v>
      </c>
      <c r="J3649" s="67">
        <v>-7.3036099999999999</v>
      </c>
      <c r="K3649" s="67">
        <v>110.15309999999999</v>
      </c>
    </row>
    <row r="3650" spans="1:11" ht="14.5">
      <c r="A3650" s="66" t="str">
        <f t="shared" ref="A3650:A3713" si="57">CONCATENATE(I3650,"_",B3650)</f>
        <v>BBS 2BULAKAMBA_KERSANA</v>
      </c>
      <c r="B3650" s="66" t="s">
        <v>305</v>
      </c>
      <c r="C3650" s="66" t="s">
        <v>5784</v>
      </c>
      <c r="D3650" s="76" t="s">
        <v>5744</v>
      </c>
      <c r="E3650" s="66" t="s">
        <v>5786</v>
      </c>
      <c r="F3650" s="67">
        <v>20.92</v>
      </c>
      <c r="G3650" s="67">
        <v>-6.91838</v>
      </c>
      <c r="H3650" s="67">
        <v>108.86199999999999</v>
      </c>
      <c r="I3650" s="66" t="s">
        <v>262</v>
      </c>
      <c r="J3650" s="67">
        <v>-6.8690600000000002</v>
      </c>
      <c r="K3650" s="67">
        <v>108.8972</v>
      </c>
    </row>
    <row r="3651" spans="1:11" ht="14.5">
      <c r="A3651" s="66" t="str">
        <f t="shared" si="57"/>
        <v>Jepara - Mayong_KERSO</v>
      </c>
      <c r="B3651" s="66" t="s">
        <v>4202</v>
      </c>
      <c r="C3651" s="66" t="s">
        <v>5784</v>
      </c>
      <c r="D3651" s="76" t="s">
        <v>5738</v>
      </c>
      <c r="E3651" s="66" t="s">
        <v>5786</v>
      </c>
      <c r="F3651" s="67">
        <v>10.32</v>
      </c>
      <c r="G3651" s="67">
        <v>-6.65388</v>
      </c>
      <c r="H3651" s="67">
        <v>110.667</v>
      </c>
      <c r="I3651" s="66" t="s">
        <v>4145</v>
      </c>
      <c r="J3651" s="67">
        <v>-6.7420299999999997</v>
      </c>
      <c r="K3651" s="67">
        <v>110.7436</v>
      </c>
    </row>
    <row r="3652" spans="1:11" ht="14.5">
      <c r="A3652" s="66" t="str">
        <f t="shared" si="57"/>
        <v>Brebes 1 - Wonosari_KERTABESUKI</v>
      </c>
      <c r="B3652" s="66" t="s">
        <v>1605</v>
      </c>
      <c r="C3652" s="66" t="s">
        <v>5784</v>
      </c>
      <c r="D3652" s="76" t="s">
        <v>5739</v>
      </c>
      <c r="E3652" s="66" t="s">
        <v>5786</v>
      </c>
      <c r="F3652" s="67">
        <v>20.92</v>
      </c>
      <c r="G3652" s="67">
        <v>-6.8377600000000003</v>
      </c>
      <c r="H3652" s="67">
        <v>109.018</v>
      </c>
      <c r="I3652" s="66" t="s">
        <v>1567</v>
      </c>
      <c r="J3652" s="67">
        <v>-6.86754</v>
      </c>
      <c r="K3652" s="67">
        <v>108.9863</v>
      </c>
    </row>
    <row r="3653" spans="1:11" ht="14.5">
      <c r="A3653" s="66" t="str">
        <f t="shared" si="57"/>
        <v>Brebes GPP_KERTAHARJA</v>
      </c>
      <c r="B3653" s="66" t="s">
        <v>1747</v>
      </c>
      <c r="C3653" s="66" t="s">
        <v>5784</v>
      </c>
      <c r="D3653" s="76" t="s">
        <v>5746</v>
      </c>
      <c r="E3653" s="66" t="s">
        <v>5786</v>
      </c>
      <c r="F3653" s="67">
        <v>11.25</v>
      </c>
      <c r="G3653" s="67">
        <v>-6.9987199999999996</v>
      </c>
      <c r="H3653" s="67">
        <v>109.04</v>
      </c>
      <c r="I3653" s="66" t="s">
        <v>1667</v>
      </c>
      <c r="J3653" s="67">
        <v>-7.1220699999999999</v>
      </c>
      <c r="K3653" s="67">
        <v>108.9847</v>
      </c>
    </row>
    <row r="3654" spans="1:11" ht="14.5">
      <c r="A3654" s="66" t="str">
        <f t="shared" si="57"/>
        <v>TGL 3PURWAHAMBA_KERTAHARJA</v>
      </c>
      <c r="B3654" s="66" t="s">
        <v>1747</v>
      </c>
      <c r="C3654" s="66" t="s">
        <v>5784</v>
      </c>
      <c r="D3654" s="76" t="s">
        <v>5737</v>
      </c>
      <c r="E3654" s="66" t="s">
        <v>5786</v>
      </c>
      <c r="F3654" s="67">
        <v>11.25</v>
      </c>
      <c r="G3654" s="67">
        <v>-6.8968299999999996</v>
      </c>
      <c r="H3654" s="67">
        <v>109.196</v>
      </c>
      <c r="I3654" s="66" t="s">
        <v>5354</v>
      </c>
      <c r="J3654" s="67">
        <v>-6.87378</v>
      </c>
      <c r="K3654" s="67">
        <v>109.2512</v>
      </c>
    </row>
    <row r="3655" spans="1:11" ht="14.5">
      <c r="A3655" s="66" t="str">
        <f t="shared" si="57"/>
        <v>GD PSP Cilacap_KERTAJAYA</v>
      </c>
      <c r="B3655" s="66" t="s">
        <v>2167</v>
      </c>
      <c r="C3655" s="66" t="s">
        <v>5784</v>
      </c>
      <c r="D3655" s="76" t="s">
        <v>5737</v>
      </c>
      <c r="E3655" s="66" t="s">
        <v>5786</v>
      </c>
      <c r="F3655" s="67">
        <v>20.29</v>
      </c>
      <c r="G3655" s="67">
        <v>-7.4824099999999998</v>
      </c>
      <c r="H3655" s="67">
        <v>108.899</v>
      </c>
      <c r="I3655" s="66" t="s">
        <v>2114</v>
      </c>
      <c r="J3655" s="67">
        <v>-7.3791900000000004</v>
      </c>
      <c r="K3655" s="67">
        <v>108.8021</v>
      </c>
    </row>
    <row r="3656" spans="1:11" ht="14.5">
      <c r="A3656" s="66" t="str">
        <f t="shared" si="57"/>
        <v>Purbalingga - Kebong_KERTANEGARA</v>
      </c>
      <c r="B3656" s="66" t="s">
        <v>4868</v>
      </c>
      <c r="C3656" s="66" t="s">
        <v>5784</v>
      </c>
      <c r="D3656" s="76" t="s">
        <v>5748</v>
      </c>
      <c r="E3656" s="66" t="s">
        <v>5786</v>
      </c>
      <c r="F3656" s="67">
        <v>7.6</v>
      </c>
      <c r="G3656" s="67">
        <v>-7.3220000000000001</v>
      </c>
      <c r="H3656" s="67">
        <v>109.434</v>
      </c>
      <c r="I3656" s="66" t="s">
        <v>4781</v>
      </c>
      <c r="J3656" s="67">
        <v>-7.4033100000000003</v>
      </c>
      <c r="K3656" s="67">
        <v>109.3588</v>
      </c>
    </row>
    <row r="3657" spans="1:11" ht="14.5">
      <c r="A3657" s="66" t="str">
        <f t="shared" si="57"/>
        <v>Brebes GPP_KERTASARI</v>
      </c>
      <c r="B3657" s="66" t="s">
        <v>1748</v>
      </c>
      <c r="C3657" s="66" t="s">
        <v>5784</v>
      </c>
      <c r="D3657" s="76" t="s">
        <v>5756</v>
      </c>
      <c r="E3657" s="66" t="s">
        <v>5786</v>
      </c>
      <c r="F3657" s="67">
        <v>20.92</v>
      </c>
      <c r="G3657" s="67">
        <v>-7.0612300000000001</v>
      </c>
      <c r="H3657" s="67">
        <v>108.83199999999999</v>
      </c>
      <c r="I3657" s="66" t="s">
        <v>1667</v>
      </c>
      <c r="J3657" s="67">
        <v>-7.1220699999999999</v>
      </c>
      <c r="K3657" s="67">
        <v>108.9847</v>
      </c>
    </row>
    <row r="3658" spans="1:11" ht="14.5">
      <c r="A3658" s="66" t="str">
        <f t="shared" si="57"/>
        <v>TGL 3PURWAHAMBA_KERTASARI</v>
      </c>
      <c r="B3658" s="66" t="s">
        <v>1748</v>
      </c>
      <c r="C3658" s="66" t="s">
        <v>5784</v>
      </c>
      <c r="D3658" s="76" t="s">
        <v>5767</v>
      </c>
      <c r="E3658" s="66" t="s">
        <v>5786</v>
      </c>
      <c r="F3658" s="67">
        <v>11.25</v>
      </c>
      <c r="G3658" s="67">
        <v>-6.9245400000000004</v>
      </c>
      <c r="H3658" s="67">
        <v>109.282</v>
      </c>
      <c r="I3658" s="66" t="s">
        <v>5354</v>
      </c>
      <c r="J3658" s="67">
        <v>-6.87378</v>
      </c>
      <c r="K3658" s="67">
        <v>109.2512</v>
      </c>
    </row>
    <row r="3659" spans="1:11" ht="14.5">
      <c r="A3659" s="66" t="str">
        <f t="shared" si="57"/>
        <v>Brebes 1 - Wonosari_KERTASINDUYASA</v>
      </c>
      <c r="B3659" s="66" t="s">
        <v>1606</v>
      </c>
      <c r="C3659" s="66" t="s">
        <v>5784</v>
      </c>
      <c r="D3659" s="76" t="s">
        <v>5739</v>
      </c>
      <c r="E3659" s="66" t="s">
        <v>5786</v>
      </c>
      <c r="F3659" s="67">
        <v>20.92</v>
      </c>
      <c r="G3659" s="67">
        <v>-6.9554900000000002</v>
      </c>
      <c r="H3659" s="67">
        <v>109.05800000000001</v>
      </c>
      <c r="I3659" s="66" t="s">
        <v>1567</v>
      </c>
      <c r="J3659" s="67">
        <v>-6.86754</v>
      </c>
      <c r="K3659" s="67">
        <v>108.9863</v>
      </c>
    </row>
    <row r="3660" spans="1:11" ht="14.5">
      <c r="A3660" s="66" t="str">
        <f t="shared" si="57"/>
        <v>BGR PURBALINGGA_KERTAYASA</v>
      </c>
      <c r="B3660" s="66" t="s">
        <v>916</v>
      </c>
      <c r="C3660" s="66" t="s">
        <v>5784</v>
      </c>
      <c r="D3660" s="76" t="s">
        <v>5742</v>
      </c>
      <c r="E3660" s="66" t="s">
        <v>5786</v>
      </c>
      <c r="F3660" s="67">
        <v>10.28</v>
      </c>
      <c r="G3660" s="67">
        <v>-7.4581</v>
      </c>
      <c r="H3660" s="67">
        <v>109.501</v>
      </c>
      <c r="I3660" s="66" t="s">
        <v>856</v>
      </c>
      <c r="J3660" s="67">
        <v>-7.4180900000000003</v>
      </c>
      <c r="K3660" s="67">
        <v>109.37690000000001</v>
      </c>
    </row>
    <row r="3661" spans="1:11" ht="14.5">
      <c r="A3661" s="66" t="str">
        <f t="shared" si="57"/>
        <v>TGL 3PURWAHAMBA_KERTAYASA</v>
      </c>
      <c r="B3661" s="66" t="s">
        <v>916</v>
      </c>
      <c r="C3661" s="66" t="s">
        <v>5784</v>
      </c>
      <c r="D3661" s="76" t="s">
        <v>5744</v>
      </c>
      <c r="E3661" s="66" t="s">
        <v>5786</v>
      </c>
      <c r="F3661" s="67">
        <v>11.25</v>
      </c>
      <c r="G3661" s="67">
        <v>-6.88239</v>
      </c>
      <c r="H3661" s="67">
        <v>109.20399999999999</v>
      </c>
      <c r="I3661" s="66" t="s">
        <v>5354</v>
      </c>
      <c r="J3661" s="67">
        <v>-6.87378</v>
      </c>
      <c r="K3661" s="67">
        <v>109.2512</v>
      </c>
    </row>
    <row r="3662" spans="1:11" ht="14.5">
      <c r="A3662" s="66" t="str">
        <f t="shared" si="57"/>
        <v>Wonosobo - Leksono_KERTEK</v>
      </c>
      <c r="B3662" s="66" t="s">
        <v>5624</v>
      </c>
      <c r="C3662" s="66" t="s">
        <v>5784</v>
      </c>
      <c r="D3662" s="76" t="s">
        <v>5743</v>
      </c>
      <c r="E3662" s="66" t="s">
        <v>5786</v>
      </c>
      <c r="F3662" s="67">
        <v>7.7</v>
      </c>
      <c r="G3662" s="67">
        <v>-7.3877699999999997</v>
      </c>
      <c r="H3662" s="67">
        <v>109.962</v>
      </c>
      <c r="I3662" s="66" t="s">
        <v>5583</v>
      </c>
      <c r="J3662" s="67">
        <v>-7.4236599999999999</v>
      </c>
      <c r="K3662" s="67">
        <v>109.8591</v>
      </c>
    </row>
    <row r="3663" spans="1:11" ht="14.5">
      <c r="A3663" s="66" t="str">
        <f t="shared" si="57"/>
        <v>GPP KLATEN_KERTEN</v>
      </c>
      <c r="B3663" s="66" t="s">
        <v>2998</v>
      </c>
      <c r="C3663" s="66" t="s">
        <v>5784</v>
      </c>
      <c r="D3663" s="76" t="s">
        <v>5743</v>
      </c>
      <c r="E3663" s="66" t="s">
        <v>5786</v>
      </c>
      <c r="F3663" s="67">
        <v>8.89</v>
      </c>
      <c r="G3663" s="67">
        <v>-7.7883899999999997</v>
      </c>
      <c r="H3663" s="67">
        <v>110.541</v>
      </c>
      <c r="I3663" s="66" t="s">
        <v>2894</v>
      </c>
      <c r="J3663" s="67">
        <v>-7.6692</v>
      </c>
      <c r="K3663" s="67">
        <v>110.6751</v>
      </c>
    </row>
    <row r="3664" spans="1:11" ht="14.5">
      <c r="A3664" s="66" t="str">
        <f t="shared" si="57"/>
        <v>Sukoharjo 2 - Baki_KERTEN</v>
      </c>
      <c r="B3664" s="66" t="s">
        <v>2998</v>
      </c>
      <c r="C3664" s="66" t="s">
        <v>5784</v>
      </c>
      <c r="D3664" s="76" t="s">
        <v>5754</v>
      </c>
      <c r="E3664" s="66" t="s">
        <v>5786</v>
      </c>
      <c r="F3664" s="67">
        <v>0.39</v>
      </c>
      <c r="G3664" s="67">
        <v>-7.5547800000000001</v>
      </c>
      <c r="H3664" s="67">
        <v>110.795</v>
      </c>
      <c r="I3664" s="66" t="s">
        <v>5224</v>
      </c>
      <c r="J3664" s="67">
        <v>-7.6135599999999997</v>
      </c>
      <c r="K3664" s="67">
        <v>110.76560000000001</v>
      </c>
    </row>
    <row r="3665" spans="1:11" ht="14.5">
      <c r="A3665" s="66" t="str">
        <f t="shared" si="57"/>
        <v>GPP PURWOREJO_KERTODESO</v>
      </c>
      <c r="B3665" s="66" t="s">
        <v>3670</v>
      </c>
      <c r="C3665" s="66" t="s">
        <v>5784</v>
      </c>
      <c r="D3665" s="76" t="s">
        <v>5755</v>
      </c>
      <c r="E3665" s="66" t="s">
        <v>5786</v>
      </c>
      <c r="F3665" s="67">
        <v>15.69</v>
      </c>
      <c r="G3665" s="67">
        <v>-7.7777399999999997</v>
      </c>
      <c r="H3665" s="67">
        <v>109.79</v>
      </c>
      <c r="I3665" s="66" t="s">
        <v>3504</v>
      </c>
      <c r="J3665" s="67">
        <v>-7.7226800000000004</v>
      </c>
      <c r="K3665" s="67">
        <v>109.9468</v>
      </c>
    </row>
    <row r="3666" spans="1:11" ht="14.5">
      <c r="A3666" s="66" t="str">
        <f t="shared" si="57"/>
        <v>GPP PURWOREJO_KERTOJAYAN</v>
      </c>
      <c r="B3666" s="66" t="s">
        <v>3671</v>
      </c>
      <c r="C3666" s="66" t="s">
        <v>5784</v>
      </c>
      <c r="D3666" s="76" t="s">
        <v>5751</v>
      </c>
      <c r="E3666" s="66" t="s">
        <v>5786</v>
      </c>
      <c r="F3666" s="67">
        <v>4.4400000000000004</v>
      </c>
      <c r="G3666" s="67">
        <v>-7.8287699999999996</v>
      </c>
      <c r="H3666" s="67">
        <v>109.846</v>
      </c>
      <c r="I3666" s="66" t="s">
        <v>3504</v>
      </c>
      <c r="J3666" s="67">
        <v>-7.7226800000000004</v>
      </c>
      <c r="K3666" s="67">
        <v>109.9468</v>
      </c>
    </row>
    <row r="3667" spans="1:11" ht="14.5">
      <c r="A3667" s="66" t="str">
        <f t="shared" si="57"/>
        <v>Kendal - Wonorejo_KERTOMULYO</v>
      </c>
      <c r="B3667" s="66" t="s">
        <v>4360</v>
      </c>
      <c r="C3667" s="66" t="s">
        <v>5784</v>
      </c>
      <c r="D3667" s="76" t="s">
        <v>5757</v>
      </c>
      <c r="E3667" s="66" t="s">
        <v>5786</v>
      </c>
      <c r="F3667" s="67">
        <v>16.97</v>
      </c>
      <c r="G3667" s="67">
        <v>-6.9804199999999996</v>
      </c>
      <c r="H3667" s="67">
        <v>110.203</v>
      </c>
      <c r="I3667" s="66" t="s">
        <v>4346</v>
      </c>
      <c r="J3667" s="67">
        <v>-6.9401299999999999</v>
      </c>
      <c r="K3667" s="67">
        <v>110.2557</v>
      </c>
    </row>
    <row r="3668" spans="1:11" ht="14.5">
      <c r="A3668" s="66" t="str">
        <f t="shared" si="57"/>
        <v>Pati - Juwana_KERTOMULYO</v>
      </c>
      <c r="B3668" s="66" t="s">
        <v>4360</v>
      </c>
      <c r="C3668" s="66" t="s">
        <v>5784</v>
      </c>
      <c r="D3668" s="76" t="s">
        <v>5748</v>
      </c>
      <c r="E3668" s="66" t="s">
        <v>5786</v>
      </c>
      <c r="F3668" s="67">
        <v>16.66</v>
      </c>
      <c r="G3668" s="67">
        <v>-6.6312100000000003</v>
      </c>
      <c r="H3668" s="67">
        <v>111.083</v>
      </c>
      <c r="I3668" s="66" t="s">
        <v>4458</v>
      </c>
      <c r="J3668" s="67">
        <v>-6.7296100000000001</v>
      </c>
      <c r="K3668" s="67">
        <v>111.1037</v>
      </c>
    </row>
    <row r="3669" spans="1:11" ht="14.5">
      <c r="A3669" s="66" t="str">
        <f t="shared" si="57"/>
        <v>Pati - Juwana_KERTOMULYO</v>
      </c>
      <c r="B3669" s="66" t="s">
        <v>4360</v>
      </c>
      <c r="C3669" s="66" t="s">
        <v>5784</v>
      </c>
      <c r="D3669" s="76" t="s">
        <v>5761</v>
      </c>
      <c r="E3669" s="66" t="s">
        <v>5786</v>
      </c>
      <c r="F3669" s="67">
        <v>16.66</v>
      </c>
      <c r="G3669" s="67">
        <v>-6.6451500000000001</v>
      </c>
      <c r="H3669" s="67">
        <v>111.10299999999999</v>
      </c>
      <c r="I3669" s="66" t="s">
        <v>4458</v>
      </c>
      <c r="J3669" s="67">
        <v>-6.7296100000000001</v>
      </c>
      <c r="K3669" s="67">
        <v>111.1037</v>
      </c>
    </row>
    <row r="3670" spans="1:11" ht="14.5">
      <c r="A3670" s="66" t="str">
        <f t="shared" si="57"/>
        <v>Sukoharjo 2 - Baki_KERTONATAN</v>
      </c>
      <c r="B3670" s="66" t="s">
        <v>5251</v>
      </c>
      <c r="C3670" s="66" t="s">
        <v>5784</v>
      </c>
      <c r="D3670" s="76" t="s">
        <v>5741</v>
      </c>
      <c r="E3670" s="66" t="s">
        <v>5786</v>
      </c>
      <c r="F3670" s="67">
        <v>14.71</v>
      </c>
      <c r="G3670" s="67">
        <v>-7.5480700000000001</v>
      </c>
      <c r="H3670" s="67">
        <v>110.72199999999999</v>
      </c>
      <c r="I3670" s="66" t="s">
        <v>5224</v>
      </c>
      <c r="J3670" s="67">
        <v>-7.6135599999999997</v>
      </c>
      <c r="K3670" s="67">
        <v>110.76560000000001</v>
      </c>
    </row>
    <row r="3671" spans="1:11" ht="14.5">
      <c r="A3671" s="66" t="str">
        <f t="shared" si="57"/>
        <v>BGR TEMANGGUNG_KERTOSARI</v>
      </c>
      <c r="B3671" s="66" t="s">
        <v>1075</v>
      </c>
      <c r="C3671" s="66" t="s">
        <v>5784</v>
      </c>
      <c r="D3671" s="76" t="s">
        <v>5748</v>
      </c>
      <c r="E3671" s="66" t="s">
        <v>5786</v>
      </c>
      <c r="F3671" s="67">
        <v>9.5500000000000007</v>
      </c>
      <c r="G3671" s="67">
        <v>-7.2066699999999999</v>
      </c>
      <c r="H3671" s="67">
        <v>110.11499999999999</v>
      </c>
      <c r="I3671" s="66" t="s">
        <v>999</v>
      </c>
      <c r="J3671" s="67">
        <v>-7.2953299999999999</v>
      </c>
      <c r="K3671" s="67">
        <v>110.0787</v>
      </c>
    </row>
    <row r="3672" spans="1:11" ht="14.5">
      <c r="A3672" s="66" t="str">
        <f t="shared" si="57"/>
        <v>GD BGR CANDI SEMARANG_KERTOSARI</v>
      </c>
      <c r="B3672" s="66" t="s">
        <v>1075</v>
      </c>
      <c r="C3672" s="66" t="s">
        <v>5784</v>
      </c>
      <c r="D3672" s="76" t="s">
        <v>5741</v>
      </c>
      <c r="E3672" s="66" t="s">
        <v>5786</v>
      </c>
      <c r="F3672" s="67">
        <v>16.97</v>
      </c>
      <c r="G3672" s="67">
        <v>-7.0490300000000001</v>
      </c>
      <c r="H3672" s="67">
        <v>110.258</v>
      </c>
      <c r="I3672" s="66" t="s">
        <v>2006</v>
      </c>
      <c r="J3672" s="67">
        <v>-7.0144599999999997</v>
      </c>
      <c r="K3672" s="67">
        <v>110.3477</v>
      </c>
    </row>
    <row r="3673" spans="1:11" ht="14.5">
      <c r="A3673" s="66" t="str">
        <f t="shared" si="57"/>
        <v>GPP BANJARNEGARA_KERTOSARI</v>
      </c>
      <c r="B3673" s="66" t="s">
        <v>1075</v>
      </c>
      <c r="C3673" s="66" t="s">
        <v>5784</v>
      </c>
      <c r="D3673" s="76" t="s">
        <v>5745</v>
      </c>
      <c r="E3673" s="66" t="s">
        <v>5786</v>
      </c>
      <c r="F3673" s="67">
        <v>10.28</v>
      </c>
      <c r="G3673" s="67">
        <v>-7.2229400000000004</v>
      </c>
      <c r="H3673" s="67">
        <v>109.678</v>
      </c>
      <c r="I3673" s="66" t="s">
        <v>2357</v>
      </c>
      <c r="J3673" s="67">
        <v>-7.3905900000000004</v>
      </c>
      <c r="K3673" s="67">
        <v>109.7366</v>
      </c>
    </row>
    <row r="3674" spans="1:11" ht="14.5">
      <c r="A3674" s="66" t="str">
        <f t="shared" si="57"/>
        <v>GPP PEKALONGAN_KERTOSARI</v>
      </c>
      <c r="B3674" s="66" t="s">
        <v>1075</v>
      </c>
      <c r="C3674" s="66" t="s">
        <v>5784</v>
      </c>
      <c r="D3674" s="76" t="s">
        <v>5748</v>
      </c>
      <c r="E3674" s="66" t="s">
        <v>5786</v>
      </c>
      <c r="F3674" s="67">
        <v>15.73</v>
      </c>
      <c r="G3674" s="67">
        <v>-6.8443100000000001</v>
      </c>
      <c r="H3674" s="67">
        <v>109.562</v>
      </c>
      <c r="I3674" s="66" t="s">
        <v>3376</v>
      </c>
      <c r="J3674" s="67">
        <v>-6.8898999999999999</v>
      </c>
      <c r="K3674" s="67">
        <v>109.6589</v>
      </c>
    </row>
    <row r="3675" spans="1:11" ht="14.5">
      <c r="A3675" s="66" t="str">
        <f t="shared" si="57"/>
        <v>Temanggung_KERTOSARI</v>
      </c>
      <c r="B3675" s="66" t="s">
        <v>1075</v>
      </c>
      <c r="C3675" s="66" t="s">
        <v>5784</v>
      </c>
      <c r="D3675" s="76" t="s">
        <v>5761</v>
      </c>
      <c r="E3675" s="66" t="s">
        <v>5786</v>
      </c>
      <c r="F3675" s="67">
        <v>9.5500000000000007</v>
      </c>
      <c r="G3675" s="67">
        <v>-7.3164600000000002</v>
      </c>
      <c r="H3675" s="67">
        <v>110.194</v>
      </c>
      <c r="I3675" s="66" t="s">
        <v>5294</v>
      </c>
      <c r="J3675" s="67">
        <v>-7.3036099999999999</v>
      </c>
      <c r="K3675" s="67">
        <v>110.15309999999999</v>
      </c>
    </row>
    <row r="3676" spans="1:11" ht="14.5">
      <c r="A3676" s="66" t="str">
        <f t="shared" si="57"/>
        <v>GPP PURWOREJO_KERTOSONO</v>
      </c>
      <c r="B3676" s="66" t="s">
        <v>3672</v>
      </c>
      <c r="C3676" s="66" t="s">
        <v>5784</v>
      </c>
      <c r="D3676" s="76" t="s">
        <v>5746</v>
      </c>
      <c r="E3676" s="66" t="s">
        <v>5786</v>
      </c>
      <c r="F3676" s="67">
        <v>4.4400000000000004</v>
      </c>
      <c r="G3676" s="67">
        <v>-7.7576599999999996</v>
      </c>
      <c r="H3676" s="67">
        <v>109.94499999999999</v>
      </c>
      <c r="I3676" s="66" t="s">
        <v>3504</v>
      </c>
      <c r="J3676" s="67">
        <v>-7.7226800000000004</v>
      </c>
      <c r="K3676" s="67">
        <v>109.9468</v>
      </c>
    </row>
    <row r="3677" spans="1:11" ht="14.5">
      <c r="A3677" s="66" t="str">
        <f t="shared" si="57"/>
        <v>TGL 3PURWAHAMBA_KESADIKAN</v>
      </c>
      <c r="B3677" s="66" t="s">
        <v>5413</v>
      </c>
      <c r="C3677" s="66" t="s">
        <v>5784</v>
      </c>
      <c r="D3677" s="76" t="s">
        <v>5771</v>
      </c>
      <c r="E3677" s="66" t="s">
        <v>5786</v>
      </c>
      <c r="F3677" s="67">
        <v>11.25</v>
      </c>
      <c r="G3677" s="67">
        <v>-6.91242</v>
      </c>
      <c r="H3677" s="67">
        <v>109.21599999999999</v>
      </c>
      <c r="I3677" s="66" t="s">
        <v>5354</v>
      </c>
      <c r="J3677" s="67">
        <v>-6.87378</v>
      </c>
      <c r="K3677" s="67">
        <v>109.2512</v>
      </c>
    </row>
    <row r="3678" spans="1:11" ht="14.5">
      <c r="A3678" s="66" t="str">
        <f t="shared" si="57"/>
        <v>Kudus - Kaliwungu_KESAMBI</v>
      </c>
      <c r="B3678" s="66" t="s">
        <v>4416</v>
      </c>
      <c r="C3678" s="66" t="s">
        <v>5784</v>
      </c>
      <c r="D3678" s="76" t="s">
        <v>5756</v>
      </c>
      <c r="E3678" s="66" t="s">
        <v>5786</v>
      </c>
      <c r="F3678" s="67">
        <v>13.38</v>
      </c>
      <c r="G3678" s="67">
        <v>-6.8467200000000004</v>
      </c>
      <c r="H3678" s="67">
        <v>110.905</v>
      </c>
      <c r="I3678" s="66" t="s">
        <v>4381</v>
      </c>
      <c r="J3678" s="67">
        <v>-6.8014900000000003</v>
      </c>
      <c r="K3678" s="67">
        <v>110.82510000000001</v>
      </c>
    </row>
    <row r="3679" spans="1:11" ht="14.5">
      <c r="A3679" s="66" t="str">
        <f t="shared" si="57"/>
        <v>TGL 3PURWAHAMBA_KESAMIRAN</v>
      </c>
      <c r="B3679" s="66" t="s">
        <v>5414</v>
      </c>
      <c r="C3679" s="66" t="s">
        <v>5784</v>
      </c>
      <c r="D3679" s="76" t="s">
        <v>5766</v>
      </c>
      <c r="E3679" s="66" t="s">
        <v>5786</v>
      </c>
      <c r="F3679" s="67">
        <v>11.25</v>
      </c>
      <c r="G3679" s="67">
        <v>-6.9216199999999999</v>
      </c>
      <c r="H3679" s="67">
        <v>109.211</v>
      </c>
      <c r="I3679" s="66" t="s">
        <v>5354</v>
      </c>
      <c r="J3679" s="67">
        <v>-6.87378</v>
      </c>
      <c r="K3679" s="67">
        <v>109.2512</v>
      </c>
    </row>
    <row r="3680" spans="1:11" ht="14.5">
      <c r="A3680" s="66" t="str">
        <f t="shared" si="57"/>
        <v>GPP PURWOREJO_KESAWEN</v>
      </c>
      <c r="B3680" s="66" t="s">
        <v>3673</v>
      </c>
      <c r="C3680" s="66" t="s">
        <v>5784</v>
      </c>
      <c r="D3680" s="76" t="s">
        <v>5741</v>
      </c>
      <c r="E3680" s="66" t="s">
        <v>5786</v>
      </c>
      <c r="F3680" s="67">
        <v>4.4400000000000004</v>
      </c>
      <c r="G3680" s="67">
        <v>-7.6583399999999999</v>
      </c>
      <c r="H3680" s="67">
        <v>109.84699999999999</v>
      </c>
      <c r="I3680" s="66" t="s">
        <v>3504</v>
      </c>
      <c r="J3680" s="67">
        <v>-7.7226800000000004</v>
      </c>
      <c r="K3680" s="67">
        <v>109.9468</v>
      </c>
    </row>
    <row r="3681" spans="1:11" ht="14.5">
      <c r="A3681" s="66" t="str">
        <f t="shared" si="57"/>
        <v>GPP PURWOREJO_KESE</v>
      </c>
      <c r="B3681" s="66" t="s">
        <v>3674</v>
      </c>
      <c r="C3681" s="66" t="s">
        <v>5784</v>
      </c>
      <c r="D3681" s="76" t="s">
        <v>5755</v>
      </c>
      <c r="E3681" s="66" t="s">
        <v>5786</v>
      </c>
      <c r="F3681" s="67">
        <v>4.4400000000000004</v>
      </c>
      <c r="G3681" s="67">
        <v>-7.7736099999999997</v>
      </c>
      <c r="H3681" s="67">
        <v>109.898</v>
      </c>
      <c r="I3681" s="66" t="s">
        <v>3504</v>
      </c>
      <c r="J3681" s="67">
        <v>-7.7226800000000004</v>
      </c>
      <c r="K3681" s="67">
        <v>109.9468</v>
      </c>
    </row>
    <row r="3682" spans="1:11" ht="14.5">
      <c r="A3682" s="66" t="str">
        <f t="shared" si="57"/>
        <v>BGR TEMANGGUNG_KESENENG</v>
      </c>
      <c r="B3682" s="66" t="s">
        <v>1076</v>
      </c>
      <c r="C3682" s="66" t="s">
        <v>5784</v>
      </c>
      <c r="D3682" s="76" t="s">
        <v>5761</v>
      </c>
      <c r="E3682" s="66" t="s">
        <v>5786</v>
      </c>
      <c r="F3682" s="67">
        <v>7.7</v>
      </c>
      <c r="G3682" s="67">
        <v>-7.31447</v>
      </c>
      <c r="H3682" s="67">
        <v>109.96299999999999</v>
      </c>
      <c r="I3682" s="66" t="s">
        <v>999</v>
      </c>
      <c r="J3682" s="67">
        <v>-7.2953299999999999</v>
      </c>
      <c r="K3682" s="67">
        <v>110.0787</v>
      </c>
    </row>
    <row r="3683" spans="1:11" ht="14.5">
      <c r="A3683" s="66" t="str">
        <f t="shared" si="57"/>
        <v>GPP PURWOREJO_KESENENG</v>
      </c>
      <c r="B3683" s="66" t="s">
        <v>1076</v>
      </c>
      <c r="C3683" s="66" t="s">
        <v>5784</v>
      </c>
      <c r="D3683" s="76" t="s">
        <v>5761</v>
      </c>
      <c r="E3683" s="66" t="s">
        <v>5786</v>
      </c>
      <c r="F3683" s="67">
        <v>4.4400000000000004</v>
      </c>
      <c r="G3683" s="67">
        <v>-7.6956300000000004</v>
      </c>
      <c r="H3683" s="67">
        <v>110.021</v>
      </c>
      <c r="I3683" s="66" t="s">
        <v>3504</v>
      </c>
      <c r="J3683" s="67">
        <v>-7.7226800000000004</v>
      </c>
      <c r="K3683" s="67">
        <v>109.9468</v>
      </c>
    </row>
    <row r="3684" spans="1:11" ht="14.5">
      <c r="A3684" s="66" t="str">
        <f t="shared" si="57"/>
        <v>Temanggung_KESENENG</v>
      </c>
      <c r="B3684" s="66" t="s">
        <v>1076</v>
      </c>
      <c r="C3684" s="66" t="s">
        <v>5784</v>
      </c>
      <c r="D3684" s="76" t="s">
        <v>5740</v>
      </c>
      <c r="E3684" s="66" t="s">
        <v>5786</v>
      </c>
      <c r="F3684" s="67">
        <v>10.51</v>
      </c>
      <c r="G3684" s="67">
        <v>-7.1978400000000002</v>
      </c>
      <c r="H3684" s="67">
        <v>110.286</v>
      </c>
      <c r="I3684" s="66" t="s">
        <v>5294</v>
      </c>
      <c r="J3684" s="67">
        <v>-7.3036099999999999</v>
      </c>
      <c r="K3684" s="67">
        <v>110.15309999999999</v>
      </c>
    </row>
    <row r="3685" spans="1:11" ht="14.5">
      <c r="A3685" s="66" t="str">
        <f t="shared" si="57"/>
        <v>GPP BANJARNEGARA_KESENET</v>
      </c>
      <c r="B3685" s="66" t="s">
        <v>2421</v>
      </c>
      <c r="C3685" s="66" t="s">
        <v>5784</v>
      </c>
      <c r="D3685" s="76" t="s">
        <v>5752</v>
      </c>
      <c r="E3685" s="66" t="s">
        <v>5786</v>
      </c>
      <c r="F3685" s="67">
        <v>10.28</v>
      </c>
      <c r="G3685" s="67">
        <v>-7.3508300000000002</v>
      </c>
      <c r="H3685" s="67">
        <v>109.69799999999999</v>
      </c>
      <c r="I3685" s="66" t="s">
        <v>2357</v>
      </c>
      <c r="J3685" s="67">
        <v>-7.3905900000000004</v>
      </c>
      <c r="K3685" s="67">
        <v>109.7366</v>
      </c>
    </row>
    <row r="3686" spans="1:11" ht="14.5">
      <c r="A3686" s="66" t="str">
        <f t="shared" si="57"/>
        <v>Blora 3 Bangkle_KESER</v>
      </c>
      <c r="B3686" s="66" t="s">
        <v>1206</v>
      </c>
      <c r="C3686" s="66" t="s">
        <v>5784</v>
      </c>
      <c r="D3686" s="76" t="s">
        <v>5748</v>
      </c>
      <c r="E3686" s="66" t="s">
        <v>5786</v>
      </c>
      <c r="F3686" s="67">
        <v>44.23</v>
      </c>
      <c r="G3686" s="67">
        <v>-6.9229000000000003</v>
      </c>
      <c r="H3686" s="67">
        <v>111.43300000000001</v>
      </c>
      <c r="I3686" s="66" t="s">
        <v>1166</v>
      </c>
      <c r="J3686" s="67">
        <v>-6.9716199999999997</v>
      </c>
      <c r="K3686" s="67">
        <v>111.4388</v>
      </c>
    </row>
    <row r="3687" spans="1:11" ht="14.5">
      <c r="A3687" s="66" t="str">
        <f t="shared" si="57"/>
        <v>PML 1BEJI_KESESI</v>
      </c>
      <c r="B3687" s="66" t="s">
        <v>4737</v>
      </c>
      <c r="C3687" s="66" t="s">
        <v>5784</v>
      </c>
      <c r="D3687" s="76" t="s">
        <v>5742</v>
      </c>
      <c r="E3687" s="66" t="s">
        <v>5786</v>
      </c>
      <c r="F3687" s="67">
        <v>5.84</v>
      </c>
      <c r="G3687" s="67">
        <v>-7.0271499999999998</v>
      </c>
      <c r="H3687" s="67">
        <v>109.505</v>
      </c>
      <c r="I3687" s="66" t="s">
        <v>4705</v>
      </c>
      <c r="J3687" s="67">
        <v>-6.8926100000000003</v>
      </c>
      <c r="K3687" s="67">
        <v>109.4507</v>
      </c>
    </row>
    <row r="3688" spans="1:11" ht="14.5">
      <c r="A3688" s="66" t="str">
        <f t="shared" si="57"/>
        <v>GPP PURWOREJO_KESIDAN</v>
      </c>
      <c r="B3688" s="66" t="s">
        <v>3675</v>
      </c>
      <c r="C3688" s="66" t="s">
        <v>5784</v>
      </c>
      <c r="D3688" s="76" t="s">
        <v>5757</v>
      </c>
      <c r="E3688" s="66" t="s">
        <v>5786</v>
      </c>
      <c r="F3688" s="67">
        <v>4.4400000000000004</v>
      </c>
      <c r="G3688" s="67">
        <v>-7.8397600000000001</v>
      </c>
      <c r="H3688" s="67">
        <v>109.934</v>
      </c>
      <c r="I3688" s="66" t="s">
        <v>3504</v>
      </c>
      <c r="J3688" s="67">
        <v>-7.7226800000000004</v>
      </c>
      <c r="K3688" s="67">
        <v>109.9468</v>
      </c>
    </row>
    <row r="3689" spans="1:11" ht="14.5">
      <c r="A3689" s="66" t="str">
        <f t="shared" si="57"/>
        <v>Semarang - Kalikuning_KESONGO</v>
      </c>
      <c r="B3689" s="66" t="s">
        <v>5108</v>
      </c>
      <c r="C3689" s="66" t="s">
        <v>5784</v>
      </c>
      <c r="D3689" s="76" t="s">
        <v>5763</v>
      </c>
      <c r="E3689" s="66" t="s">
        <v>5786</v>
      </c>
      <c r="F3689" s="67">
        <v>10.51</v>
      </c>
      <c r="G3689" s="67">
        <v>-7.2888799999999998</v>
      </c>
      <c r="H3689" s="67">
        <v>110.467</v>
      </c>
      <c r="I3689" s="66" t="s">
        <v>5061</v>
      </c>
      <c r="J3689" s="67">
        <v>-7.1833299999999998</v>
      </c>
      <c r="K3689" s="67">
        <v>110.4721</v>
      </c>
    </row>
    <row r="3690" spans="1:11" ht="14.5">
      <c r="A3690" s="66" t="str">
        <f t="shared" si="57"/>
        <v>GPP KARANGANYAR_KESTALAN</v>
      </c>
      <c r="B3690" s="66" t="s">
        <v>2672</v>
      </c>
      <c r="C3690" s="66" t="s">
        <v>5784</v>
      </c>
      <c r="D3690" s="76" t="s">
        <v>5738</v>
      </c>
      <c r="E3690" s="66" t="s">
        <v>5786</v>
      </c>
      <c r="F3690" s="67">
        <v>0.39</v>
      </c>
      <c r="G3690" s="67">
        <v>-7.5595299999999996</v>
      </c>
      <c r="H3690" s="67">
        <v>110.822</v>
      </c>
      <c r="I3690" s="66" t="s">
        <v>2633</v>
      </c>
      <c r="J3690" s="67">
        <v>-7.5687199999999999</v>
      </c>
      <c r="K3690" s="67">
        <v>110.8749</v>
      </c>
    </row>
    <row r="3691" spans="1:11" ht="14.5">
      <c r="A3691" s="66" t="str">
        <f t="shared" si="57"/>
        <v>Brebes GPP_KESUBEN</v>
      </c>
      <c r="B3691" s="66" t="s">
        <v>1749</v>
      </c>
      <c r="C3691" s="66" t="s">
        <v>5784</v>
      </c>
      <c r="D3691" s="76" t="s">
        <v>5745</v>
      </c>
      <c r="E3691" s="66" t="s">
        <v>5786</v>
      </c>
      <c r="F3691" s="67">
        <v>11.25</v>
      </c>
      <c r="G3691" s="67">
        <v>-7.0395399999999997</v>
      </c>
      <c r="H3691" s="67">
        <v>109.14700000000001</v>
      </c>
      <c r="I3691" s="66" t="s">
        <v>1667</v>
      </c>
      <c r="J3691" s="67">
        <v>-7.1220699999999999</v>
      </c>
      <c r="K3691" s="67">
        <v>108.9847</v>
      </c>
    </row>
    <row r="3692" spans="1:11" ht="14.5">
      <c r="A3692" s="66" t="str">
        <f t="shared" si="57"/>
        <v>Cilacap 1 - Kesugihan_KESUGIHAN</v>
      </c>
      <c r="B3692" s="66" t="s">
        <v>1872</v>
      </c>
      <c r="C3692" s="66" t="s">
        <v>5784</v>
      </c>
      <c r="D3692" s="76" t="s">
        <v>5738</v>
      </c>
      <c r="E3692" s="66" t="s">
        <v>5786</v>
      </c>
      <c r="F3692" s="67">
        <v>20.29</v>
      </c>
      <c r="G3692" s="67">
        <v>-7.6113999999999997</v>
      </c>
      <c r="H3692" s="67">
        <v>109.11199999999999</v>
      </c>
      <c r="I3692" s="66" t="s">
        <v>1829</v>
      </c>
      <c r="J3692" s="67">
        <v>-7.6282100000000002</v>
      </c>
      <c r="K3692" s="67">
        <v>109.1144</v>
      </c>
    </row>
    <row r="3693" spans="1:11" ht="14.5">
      <c r="A3693" s="66" t="str">
        <f t="shared" si="57"/>
        <v>GPP PURWOREJO_KESUGIHAN</v>
      </c>
      <c r="B3693" s="66" t="s">
        <v>1872</v>
      </c>
      <c r="C3693" s="66" t="s">
        <v>5784</v>
      </c>
      <c r="D3693" s="76" t="s">
        <v>5751</v>
      </c>
      <c r="E3693" s="66" t="s">
        <v>5786</v>
      </c>
      <c r="F3693" s="67">
        <v>4.4400000000000004</v>
      </c>
      <c r="G3693" s="67">
        <v>-7.7932300000000003</v>
      </c>
      <c r="H3693" s="67">
        <v>109.977</v>
      </c>
      <c r="I3693" s="66" t="s">
        <v>3504</v>
      </c>
      <c r="J3693" s="67">
        <v>-7.7226800000000004</v>
      </c>
      <c r="K3693" s="67">
        <v>109.9468</v>
      </c>
    </row>
    <row r="3694" spans="1:11" ht="14.5">
      <c r="A3694" s="66" t="str">
        <f t="shared" si="57"/>
        <v>Cilacap 1 - Kesugihan_KESUGIHAN KIDUL</v>
      </c>
      <c r="B3694" s="66" t="s">
        <v>1873</v>
      </c>
      <c r="C3694" s="66" t="s">
        <v>5784</v>
      </c>
      <c r="D3694" s="76" t="s">
        <v>5753</v>
      </c>
      <c r="E3694" s="66" t="s">
        <v>5786</v>
      </c>
      <c r="F3694" s="67">
        <v>20.29</v>
      </c>
      <c r="G3694" s="67">
        <v>-7.6357400000000002</v>
      </c>
      <c r="H3694" s="67">
        <v>109.113</v>
      </c>
      <c r="I3694" s="66" t="s">
        <v>1829</v>
      </c>
      <c r="J3694" s="67">
        <v>-7.6282100000000002</v>
      </c>
      <c r="K3694" s="67">
        <v>109.1144</v>
      </c>
    </row>
    <row r="3695" spans="1:11" ht="14.5">
      <c r="A3695" s="66" t="str">
        <f t="shared" si="57"/>
        <v>Kebumen - Purbowangi_KETANDA</v>
      </c>
      <c r="B3695" s="66" t="s">
        <v>4309</v>
      </c>
      <c r="C3695" s="66" t="s">
        <v>5784</v>
      </c>
      <c r="D3695" s="76" t="s">
        <v>5747</v>
      </c>
      <c r="E3695" s="66" t="s">
        <v>5786</v>
      </c>
      <c r="F3695" s="67">
        <v>9.3800000000000008</v>
      </c>
      <c r="G3695" s="67">
        <v>-7.5785200000000001</v>
      </c>
      <c r="H3695" s="67">
        <v>109.352</v>
      </c>
      <c r="I3695" s="66" t="s">
        <v>4274</v>
      </c>
      <c r="J3695" s="67">
        <v>-7.6099800000000002</v>
      </c>
      <c r="K3695" s="67">
        <v>109.48480000000001</v>
      </c>
    </row>
    <row r="3696" spans="1:11" ht="14.5">
      <c r="A3696" s="66" t="str">
        <f t="shared" si="57"/>
        <v>GPP KLATEN_KETANDAN</v>
      </c>
      <c r="B3696" s="66" t="s">
        <v>2999</v>
      </c>
      <c r="C3696" s="66" t="s">
        <v>5784</v>
      </c>
      <c r="D3696" s="76" t="s">
        <v>5761</v>
      </c>
      <c r="E3696" s="66" t="s">
        <v>5786</v>
      </c>
      <c r="F3696" s="67">
        <v>8.89</v>
      </c>
      <c r="G3696" s="67">
        <v>-7.6926300000000003</v>
      </c>
      <c r="H3696" s="67">
        <v>110.634</v>
      </c>
      <c r="I3696" s="66" t="s">
        <v>2894</v>
      </c>
      <c r="J3696" s="67">
        <v>-7.6692</v>
      </c>
      <c r="K3696" s="67">
        <v>110.6751</v>
      </c>
    </row>
    <row r="3697" spans="1:11" ht="14.5">
      <c r="A3697" s="66" t="str">
        <f t="shared" si="57"/>
        <v>Pati - Juwana_KETANEN</v>
      </c>
      <c r="B3697" s="66" t="s">
        <v>4516</v>
      </c>
      <c r="C3697" s="66" t="s">
        <v>5784</v>
      </c>
      <c r="D3697" s="76" t="s">
        <v>5745</v>
      </c>
      <c r="E3697" s="66" t="s">
        <v>5786</v>
      </c>
      <c r="F3697" s="67">
        <v>16.66</v>
      </c>
      <c r="G3697" s="67">
        <v>-6.6538199999999996</v>
      </c>
      <c r="H3697" s="67">
        <v>111.059</v>
      </c>
      <c r="I3697" s="66" t="s">
        <v>4458</v>
      </c>
      <c r="J3697" s="67">
        <v>-6.7296100000000001</v>
      </c>
      <c r="K3697" s="67">
        <v>111.1037</v>
      </c>
    </row>
    <row r="3698" spans="1:11" ht="14.5">
      <c r="A3698" s="66" t="str">
        <f t="shared" si="57"/>
        <v>BGR JENARSARI_KETANGGAN</v>
      </c>
      <c r="B3698" s="66" t="s">
        <v>417</v>
      </c>
      <c r="C3698" s="66" t="s">
        <v>5784</v>
      </c>
      <c r="D3698" s="76" t="s">
        <v>5745</v>
      </c>
      <c r="E3698" s="66" t="s">
        <v>5786</v>
      </c>
      <c r="F3698" s="67">
        <v>9.3699999999999992</v>
      </c>
      <c r="G3698" s="67">
        <v>-6.9355200000000004</v>
      </c>
      <c r="H3698" s="67">
        <v>109.96</v>
      </c>
      <c r="I3698" s="66" t="s">
        <v>346</v>
      </c>
      <c r="J3698" s="67">
        <v>-6.95329</v>
      </c>
      <c r="K3698" s="67">
        <v>110.10129999999999</v>
      </c>
    </row>
    <row r="3699" spans="1:11" ht="14.5">
      <c r="A3699" s="66" t="str">
        <f t="shared" si="57"/>
        <v>Pati - Sokokulon_KETANGGAN</v>
      </c>
      <c r="B3699" s="66" t="s">
        <v>417</v>
      </c>
      <c r="C3699" s="66" t="s">
        <v>5784</v>
      </c>
      <c r="D3699" s="76" t="s">
        <v>5754</v>
      </c>
      <c r="E3699" s="66" t="s">
        <v>5786</v>
      </c>
      <c r="F3699" s="67">
        <v>16.66</v>
      </c>
      <c r="G3699" s="67">
        <v>-6.66676</v>
      </c>
      <c r="H3699" s="67">
        <v>110.96599999999999</v>
      </c>
      <c r="I3699" s="66" t="s">
        <v>4606</v>
      </c>
      <c r="J3699" s="67">
        <v>-6.7764199999999999</v>
      </c>
      <c r="K3699" s="67">
        <v>110.9949</v>
      </c>
    </row>
    <row r="3700" spans="1:11" ht="14.5">
      <c r="A3700" s="66" t="str">
        <f t="shared" si="57"/>
        <v>Boyolali_KETANGGI</v>
      </c>
      <c r="B3700" s="66" t="s">
        <v>1458</v>
      </c>
      <c r="C3700" s="66" t="s">
        <v>5784</v>
      </c>
      <c r="D3700" s="76" t="s">
        <v>5744</v>
      </c>
      <c r="E3700" s="66" t="s">
        <v>5786</v>
      </c>
      <c r="F3700" s="67">
        <v>10.51</v>
      </c>
      <c r="G3700" s="67">
        <v>-7.3799900000000003</v>
      </c>
      <c r="H3700" s="67">
        <v>110.599</v>
      </c>
      <c r="I3700" s="66" t="s">
        <v>1370</v>
      </c>
      <c r="J3700" s="67">
        <v>-7.5381099999999996</v>
      </c>
      <c r="K3700" s="67">
        <v>110.6292</v>
      </c>
    </row>
    <row r="3701" spans="1:11" ht="14.5">
      <c r="A3701" s="66" t="str">
        <f t="shared" si="57"/>
        <v>Rembang-Tritunggal_KETANGGI</v>
      </c>
      <c r="B3701" s="66" t="s">
        <v>1458</v>
      </c>
      <c r="C3701" s="66" t="s">
        <v>5784</v>
      </c>
      <c r="D3701" s="76" t="s">
        <v>5744</v>
      </c>
      <c r="E3701" s="66" t="s">
        <v>5786</v>
      </c>
      <c r="F3701" s="67">
        <v>20.29</v>
      </c>
      <c r="G3701" s="67">
        <v>-6.7305799999999998</v>
      </c>
      <c r="H3701" s="67">
        <v>111.337</v>
      </c>
      <c r="I3701" s="66" t="s">
        <v>5002</v>
      </c>
      <c r="J3701" s="67">
        <v>-6.6992700000000003</v>
      </c>
      <c r="K3701" s="67">
        <v>111.39919999999999</v>
      </c>
    </row>
    <row r="3702" spans="1:11" ht="14.5">
      <c r="A3702" s="66" t="str">
        <f t="shared" si="57"/>
        <v>Cilacap 1 - Kesugihan_KETANGGUNG</v>
      </c>
      <c r="B3702" s="66" t="s">
        <v>1874</v>
      </c>
      <c r="C3702" s="66" t="s">
        <v>5784</v>
      </c>
      <c r="D3702" s="76" t="s">
        <v>5739</v>
      </c>
      <c r="E3702" s="66" t="s">
        <v>5786</v>
      </c>
      <c r="F3702" s="67">
        <v>20.29</v>
      </c>
      <c r="G3702" s="67">
        <v>-7.5983700000000001</v>
      </c>
      <c r="H3702" s="67">
        <v>109.196</v>
      </c>
      <c r="I3702" s="66" t="s">
        <v>1829</v>
      </c>
      <c r="J3702" s="67">
        <v>-7.6282100000000002</v>
      </c>
      <c r="K3702" s="67">
        <v>109.1144</v>
      </c>
    </row>
    <row r="3703" spans="1:11" ht="14.5">
      <c r="A3703" s="66" t="str">
        <f t="shared" si="57"/>
        <v>BBS 2BULAKAMBA_KETANGGUNGAN</v>
      </c>
      <c r="B3703" s="66" t="s">
        <v>306</v>
      </c>
      <c r="C3703" s="66" t="s">
        <v>5784</v>
      </c>
      <c r="D3703" s="76" t="s">
        <v>5757</v>
      </c>
      <c r="E3703" s="66" t="s">
        <v>5786</v>
      </c>
      <c r="F3703" s="67">
        <v>20.92</v>
      </c>
      <c r="G3703" s="67">
        <v>-6.9322400000000002</v>
      </c>
      <c r="H3703" s="67">
        <v>108.89400000000001</v>
      </c>
      <c r="I3703" s="66" t="s">
        <v>262</v>
      </c>
      <c r="J3703" s="67">
        <v>-6.8690600000000002</v>
      </c>
      <c r="K3703" s="67">
        <v>108.8972</v>
      </c>
    </row>
    <row r="3704" spans="1:11" ht="14.5">
      <c r="A3704" s="66" t="str">
        <f t="shared" si="57"/>
        <v>Brebes 1 - Wonosari_KETANGGUNGAN</v>
      </c>
      <c r="B3704" s="66" t="s">
        <v>306</v>
      </c>
      <c r="C3704" s="66" t="s">
        <v>5784</v>
      </c>
      <c r="D3704" s="76" t="s">
        <v>5739</v>
      </c>
      <c r="E3704" s="66" t="s">
        <v>5786</v>
      </c>
      <c r="F3704" s="67">
        <v>11.25</v>
      </c>
      <c r="G3704" s="67">
        <v>-6.9142299999999999</v>
      </c>
      <c r="H3704" s="67">
        <v>109.0925</v>
      </c>
      <c r="I3704" s="66" t="s">
        <v>1567</v>
      </c>
      <c r="J3704" s="67">
        <v>-6.86754</v>
      </c>
      <c r="K3704" s="67">
        <v>108.9863</v>
      </c>
    </row>
    <row r="3705" spans="1:11" ht="14.5">
      <c r="A3705" s="66" t="str">
        <f t="shared" si="57"/>
        <v>GPP MAGELANG_KETANGI</v>
      </c>
      <c r="B3705" s="66" t="s">
        <v>3191</v>
      </c>
      <c r="C3705" s="66" t="s">
        <v>5784</v>
      </c>
      <c r="D3705" s="76" t="s">
        <v>5739</v>
      </c>
      <c r="E3705" s="66" t="s">
        <v>5786</v>
      </c>
      <c r="F3705" s="67">
        <v>7.61</v>
      </c>
      <c r="G3705" s="67">
        <v>-7.4837699999999998</v>
      </c>
      <c r="H3705" s="67">
        <v>110.143</v>
      </c>
      <c r="I3705" s="66" t="s">
        <v>3103</v>
      </c>
      <c r="J3705" s="67">
        <v>-7.3955399999999996</v>
      </c>
      <c r="K3705" s="67">
        <v>110.24469999999999</v>
      </c>
    </row>
    <row r="3706" spans="1:11" ht="14.5">
      <c r="A3706" s="66" t="str">
        <f t="shared" si="57"/>
        <v>GPP PURWOREJO_KETANGI</v>
      </c>
      <c r="B3706" s="66" t="s">
        <v>3191</v>
      </c>
      <c r="C3706" s="66" t="s">
        <v>5784</v>
      </c>
      <c r="D3706" s="76" t="s">
        <v>5749</v>
      </c>
      <c r="E3706" s="66" t="s">
        <v>5786</v>
      </c>
      <c r="F3706" s="67">
        <v>4.4400000000000004</v>
      </c>
      <c r="G3706" s="67">
        <v>-7.7984600000000004</v>
      </c>
      <c r="H3706" s="67">
        <v>110.01600000000001</v>
      </c>
      <c r="I3706" s="66" t="s">
        <v>3504</v>
      </c>
      <c r="J3706" s="67">
        <v>-7.7226800000000004</v>
      </c>
      <c r="K3706" s="67">
        <v>109.9468</v>
      </c>
    </row>
    <row r="3707" spans="1:11" ht="14.5">
      <c r="A3707" s="66" t="str">
        <f t="shared" si="57"/>
        <v>Rembang-Tritunggal_KETANGI</v>
      </c>
      <c r="B3707" s="66" t="s">
        <v>3191</v>
      </c>
      <c r="C3707" s="66" t="s">
        <v>5784</v>
      </c>
      <c r="D3707" s="76" t="s">
        <v>5741</v>
      </c>
      <c r="E3707" s="66" t="s">
        <v>5786</v>
      </c>
      <c r="F3707" s="67">
        <v>20.29</v>
      </c>
      <c r="G3707" s="67">
        <v>-6.74613</v>
      </c>
      <c r="H3707" s="67">
        <v>111.4067</v>
      </c>
      <c r="I3707" s="66" t="s">
        <v>5002</v>
      </c>
      <c r="J3707" s="67">
        <v>-6.6992700000000003</v>
      </c>
      <c r="K3707" s="67">
        <v>111.39919999999999</v>
      </c>
    </row>
    <row r="3708" spans="1:11" ht="14.5">
      <c r="A3708" s="66" t="str">
        <f t="shared" si="57"/>
        <v>BGR NGLEJOK_KETANGIREJO</v>
      </c>
      <c r="B3708" s="66" t="s">
        <v>804</v>
      </c>
      <c r="C3708" s="66" t="s">
        <v>5784</v>
      </c>
      <c r="D3708" s="76" t="s">
        <v>5742</v>
      </c>
      <c r="E3708" s="66" t="s">
        <v>5786</v>
      </c>
      <c r="F3708" s="67">
        <v>53.45</v>
      </c>
      <c r="G3708" s="67">
        <v>-7.0709299999999997</v>
      </c>
      <c r="H3708" s="67">
        <v>110.764</v>
      </c>
      <c r="I3708" s="66" t="s">
        <v>775</v>
      </c>
      <c r="J3708" s="67">
        <v>-7.06935</v>
      </c>
      <c r="K3708" s="67">
        <v>110.8802</v>
      </c>
    </row>
    <row r="3709" spans="1:11" ht="14.5">
      <c r="A3709" s="66" t="str">
        <f t="shared" si="57"/>
        <v>Kudus - Kaliwungu_KETANJUNG</v>
      </c>
      <c r="B3709" s="66" t="s">
        <v>4417</v>
      </c>
      <c r="C3709" s="66" t="s">
        <v>5784</v>
      </c>
      <c r="D3709" s="76" t="s">
        <v>5758</v>
      </c>
      <c r="E3709" s="66" t="s">
        <v>5786</v>
      </c>
      <c r="F3709" s="67">
        <v>26.27</v>
      </c>
      <c r="G3709" s="67">
        <v>-6.8543200000000004</v>
      </c>
      <c r="H3709" s="67">
        <v>110.825</v>
      </c>
      <c r="I3709" s="66" t="s">
        <v>4381</v>
      </c>
      <c r="J3709" s="67">
        <v>-6.8014900000000003</v>
      </c>
      <c r="K3709" s="67">
        <v>110.82510000000001</v>
      </c>
    </row>
    <row r="3710" spans="1:11" ht="14.5">
      <c r="A3710" s="66" t="str">
        <f t="shared" si="57"/>
        <v>PML 1BEJI_KETANONAGENG</v>
      </c>
      <c r="B3710" s="66" t="s">
        <v>4738</v>
      </c>
      <c r="C3710" s="66" t="s">
        <v>5784</v>
      </c>
      <c r="D3710" s="76" t="s">
        <v>5759</v>
      </c>
      <c r="E3710" s="66" t="s">
        <v>5786</v>
      </c>
      <c r="F3710" s="67">
        <v>5.84</v>
      </c>
      <c r="G3710" s="67">
        <v>-6.95275</v>
      </c>
      <c r="H3710" s="67">
        <v>109.514</v>
      </c>
      <c r="I3710" s="66" t="s">
        <v>4705</v>
      </c>
      <c r="J3710" s="67">
        <v>-6.8926100000000003</v>
      </c>
      <c r="K3710" s="67">
        <v>109.4507</v>
      </c>
    </row>
    <row r="3711" spans="1:11" ht="14.5">
      <c r="A3711" s="66" t="str">
        <f t="shared" si="57"/>
        <v>Boyolali_KETAON</v>
      </c>
      <c r="B3711" s="66" t="s">
        <v>1459</v>
      </c>
      <c r="C3711" s="66" t="s">
        <v>5784</v>
      </c>
      <c r="D3711" s="76" t="s">
        <v>5759</v>
      </c>
      <c r="E3711" s="66" t="s">
        <v>5786</v>
      </c>
      <c r="F3711" s="67">
        <v>17.7</v>
      </c>
      <c r="G3711" s="67">
        <v>-7.52935</v>
      </c>
      <c r="H3711" s="67">
        <v>110.675</v>
      </c>
      <c r="I3711" s="66" t="s">
        <v>1370</v>
      </c>
      <c r="J3711" s="67">
        <v>-7.5381099999999996</v>
      </c>
      <c r="K3711" s="67">
        <v>110.6292</v>
      </c>
    </row>
    <row r="3712" spans="1:11" ht="14.5">
      <c r="A3712" s="66" t="str">
        <f t="shared" si="57"/>
        <v>Boyolali_KETAPANG</v>
      </c>
      <c r="B3712" s="66" t="s">
        <v>1460</v>
      </c>
      <c r="C3712" s="66" t="s">
        <v>5784</v>
      </c>
      <c r="D3712" s="76" t="s">
        <v>5753</v>
      </c>
      <c r="E3712" s="66" t="s">
        <v>5786</v>
      </c>
      <c r="F3712" s="67">
        <v>10.51</v>
      </c>
      <c r="G3712" s="67">
        <v>-7.4132800000000003</v>
      </c>
      <c r="H3712" s="67">
        <v>110.60899999999999</v>
      </c>
      <c r="I3712" s="66" t="s">
        <v>1370</v>
      </c>
      <c r="J3712" s="67">
        <v>-7.5381099999999996</v>
      </c>
      <c r="K3712" s="67">
        <v>110.6292</v>
      </c>
    </row>
    <row r="3713" spans="1:11" ht="14.5">
      <c r="A3713" s="66" t="str">
        <f t="shared" si="57"/>
        <v>Kendal - Wonorejo_KETAPANG</v>
      </c>
      <c r="B3713" s="66" t="s">
        <v>1460</v>
      </c>
      <c r="C3713" s="66" t="s">
        <v>5784</v>
      </c>
      <c r="D3713" s="76" t="s">
        <v>5753</v>
      </c>
      <c r="E3713" s="66" t="s">
        <v>5786</v>
      </c>
      <c r="F3713" s="67">
        <v>16.97</v>
      </c>
      <c r="G3713" s="67">
        <v>-6.9374500000000001</v>
      </c>
      <c r="H3713" s="67">
        <v>110.21599999999999</v>
      </c>
      <c r="I3713" s="66" t="s">
        <v>4346</v>
      </c>
      <c r="J3713" s="67">
        <v>-6.9401299999999999</v>
      </c>
      <c r="K3713" s="67">
        <v>110.2557</v>
      </c>
    </row>
    <row r="3714" spans="1:11" ht="14.5">
      <c r="A3714" s="66" t="str">
        <f t="shared" ref="A3714:A3777" si="58">CONCATENATE(I3714,"_",B3714)</f>
        <v>PML 1BEJI_KETAPANG</v>
      </c>
      <c r="B3714" s="66" t="s">
        <v>1460</v>
      </c>
      <c r="C3714" s="66" t="s">
        <v>5784</v>
      </c>
      <c r="D3714" s="76" t="s">
        <v>5748</v>
      </c>
      <c r="E3714" s="66" t="s">
        <v>5786</v>
      </c>
      <c r="F3714" s="67">
        <v>15.73</v>
      </c>
      <c r="G3714" s="67">
        <v>-6.8334000000000001</v>
      </c>
      <c r="H3714" s="67">
        <v>109.5423</v>
      </c>
      <c r="I3714" s="66" t="s">
        <v>4705</v>
      </c>
      <c r="J3714" s="67">
        <v>-6.8926100000000003</v>
      </c>
      <c r="K3714" s="67">
        <v>109.4507</v>
      </c>
    </row>
    <row r="3715" spans="1:11" ht="14.5">
      <c r="A3715" s="66" t="str">
        <f t="shared" si="58"/>
        <v>GPP MAGELANG_KETAWANG</v>
      </c>
      <c r="B3715" s="66" t="s">
        <v>3192</v>
      </c>
      <c r="C3715" s="66" t="s">
        <v>5784</v>
      </c>
      <c r="D3715" s="76" t="s">
        <v>5757</v>
      </c>
      <c r="E3715" s="66" t="s">
        <v>5786</v>
      </c>
      <c r="F3715" s="67">
        <v>7.61</v>
      </c>
      <c r="G3715" s="67">
        <v>-7.4108900000000002</v>
      </c>
      <c r="H3715" s="67">
        <v>110.327</v>
      </c>
      <c r="I3715" s="66" t="s">
        <v>3103</v>
      </c>
      <c r="J3715" s="67">
        <v>-7.3955399999999996</v>
      </c>
      <c r="K3715" s="67">
        <v>110.24469999999999</v>
      </c>
    </row>
    <row r="3716" spans="1:11" ht="14.5">
      <c r="A3716" s="66" t="str">
        <f t="shared" si="58"/>
        <v>GPP PURWOREJO_KETAWANGREJO</v>
      </c>
      <c r="B3716" s="66" t="s">
        <v>3676</v>
      </c>
      <c r="C3716" s="66" t="s">
        <v>5784</v>
      </c>
      <c r="D3716" s="76" t="s">
        <v>5753</v>
      </c>
      <c r="E3716" s="66" t="s">
        <v>5786</v>
      </c>
      <c r="F3716" s="67">
        <v>4.4400000000000004</v>
      </c>
      <c r="G3716" s="67">
        <v>-7.8237500000000004</v>
      </c>
      <c r="H3716" s="67">
        <v>109.889</v>
      </c>
      <c r="I3716" s="66" t="s">
        <v>3504</v>
      </c>
      <c r="J3716" s="67">
        <v>-7.7226800000000004</v>
      </c>
      <c r="K3716" s="67">
        <v>109.9468</v>
      </c>
    </row>
    <row r="3717" spans="1:11" ht="14.5">
      <c r="A3717" s="66" t="str">
        <f t="shared" si="58"/>
        <v>GPP KARANGANYAR_KETELAN</v>
      </c>
      <c r="B3717" s="66" t="s">
        <v>2673</v>
      </c>
      <c r="C3717" s="66" t="s">
        <v>5784</v>
      </c>
      <c r="D3717" s="76" t="s">
        <v>5747</v>
      </c>
      <c r="E3717" s="66" t="s">
        <v>5786</v>
      </c>
      <c r="F3717" s="67">
        <v>0.39</v>
      </c>
      <c r="G3717" s="67">
        <v>-7.5623100000000001</v>
      </c>
      <c r="H3717" s="67">
        <v>110.821</v>
      </c>
      <c r="I3717" s="66" t="s">
        <v>2633</v>
      </c>
      <c r="J3717" s="67">
        <v>-7.5687199999999999</v>
      </c>
      <c r="K3717" s="67">
        <v>110.8749</v>
      </c>
    </row>
    <row r="3718" spans="1:11" ht="14.5">
      <c r="A3718" s="66" t="str">
        <f t="shared" si="58"/>
        <v>Batang - Kasepuhan_KETELENG</v>
      </c>
      <c r="B3718" s="66" t="s">
        <v>148</v>
      </c>
      <c r="C3718" s="66" t="s">
        <v>5784</v>
      </c>
      <c r="D3718" s="76" t="s">
        <v>5745</v>
      </c>
      <c r="E3718" s="66" t="s">
        <v>5786</v>
      </c>
      <c r="F3718" s="67">
        <v>9.3699999999999992</v>
      </c>
      <c r="G3718" s="67">
        <v>-7.1188900000000004</v>
      </c>
      <c r="H3718" s="67">
        <v>109.852</v>
      </c>
      <c r="I3718" s="66" t="s">
        <v>54</v>
      </c>
      <c r="J3718" s="67">
        <v>-6.9040600000000003</v>
      </c>
      <c r="K3718" s="67">
        <v>109.7085</v>
      </c>
    </row>
    <row r="3719" spans="1:11" ht="14.5">
      <c r="A3719" s="66" t="str">
        <f t="shared" si="58"/>
        <v>Purbalingga - Kebong_KETENGER</v>
      </c>
      <c r="B3719" s="66" t="s">
        <v>4869</v>
      </c>
      <c r="C3719" s="66" t="s">
        <v>5784</v>
      </c>
      <c r="D3719" s="76" t="s">
        <v>5743</v>
      </c>
      <c r="E3719" s="66" t="s">
        <v>5786</v>
      </c>
      <c r="F3719" s="67">
        <v>9.3800000000000008</v>
      </c>
      <c r="G3719" s="67">
        <v>-7.29833</v>
      </c>
      <c r="H3719" s="67">
        <v>109.21299999999999</v>
      </c>
      <c r="I3719" s="66" t="s">
        <v>4781</v>
      </c>
      <c r="J3719" s="67">
        <v>-7.4033100000000003</v>
      </c>
      <c r="K3719" s="67">
        <v>109.3588</v>
      </c>
    </row>
    <row r="3720" spans="1:11" ht="14.5">
      <c r="A3720" s="66" t="str">
        <f t="shared" si="58"/>
        <v>GPP MAGELANG_KETEP</v>
      </c>
      <c r="B3720" s="66" t="s">
        <v>3193</v>
      </c>
      <c r="C3720" s="66" t="s">
        <v>5784</v>
      </c>
      <c r="D3720" s="76" t="s">
        <v>5747</v>
      </c>
      <c r="E3720" s="66" t="s">
        <v>5786</v>
      </c>
      <c r="F3720" s="67">
        <v>7.61</v>
      </c>
      <c r="G3720" s="67">
        <v>-7.4997299999999996</v>
      </c>
      <c r="H3720" s="67">
        <v>110.377</v>
      </c>
      <c r="I3720" s="66" t="s">
        <v>3103</v>
      </c>
      <c r="J3720" s="67">
        <v>-7.3955399999999996</v>
      </c>
      <c r="K3720" s="67">
        <v>110.24469999999999</v>
      </c>
    </row>
    <row r="3721" spans="1:11" ht="14.5">
      <c r="A3721" s="66" t="str">
        <f t="shared" si="58"/>
        <v>Blora 4 Ngawen_KETILENG</v>
      </c>
      <c r="B3721" s="66" t="s">
        <v>1312</v>
      </c>
      <c r="C3721" s="66" t="s">
        <v>5784</v>
      </c>
      <c r="D3721" s="76" t="s">
        <v>5754</v>
      </c>
      <c r="E3721" s="66" t="s">
        <v>5786</v>
      </c>
      <c r="F3721" s="67">
        <v>44.23</v>
      </c>
      <c r="G3721" s="67">
        <v>-6.9564000000000004</v>
      </c>
      <c r="H3721" s="67">
        <v>111.175</v>
      </c>
      <c r="I3721" s="66" t="s">
        <v>1251</v>
      </c>
      <c r="J3721" s="67">
        <v>-7.0247799999999998</v>
      </c>
      <c r="K3721" s="67">
        <v>111.2928</v>
      </c>
    </row>
    <row r="3722" spans="1:11" ht="14.5">
      <c r="A3722" s="66" t="str">
        <f t="shared" si="58"/>
        <v>TGL 3PURWAHAMBA_KETILENG</v>
      </c>
      <c r="B3722" s="66" t="s">
        <v>1312</v>
      </c>
      <c r="C3722" s="66" t="s">
        <v>5784</v>
      </c>
      <c r="D3722" s="76" t="s">
        <v>5763</v>
      </c>
      <c r="E3722" s="66" t="s">
        <v>5786</v>
      </c>
      <c r="F3722" s="67">
        <v>11.25</v>
      </c>
      <c r="G3722" s="67">
        <v>-6.9095800000000001</v>
      </c>
      <c r="H3722" s="67">
        <v>109.20699999999999</v>
      </c>
      <c r="I3722" s="66" t="s">
        <v>5354</v>
      </c>
      <c r="J3722" s="67">
        <v>-6.87378</v>
      </c>
      <c r="K3722" s="67">
        <v>109.2512</v>
      </c>
    </row>
    <row r="3723" spans="1:11" ht="14.5">
      <c r="A3723" s="66" t="str">
        <f t="shared" si="58"/>
        <v>Jepara - Mayong_KETILENGSINGOLELO</v>
      </c>
      <c r="B3723" s="66" t="s">
        <v>4203</v>
      </c>
      <c r="C3723" s="66" t="s">
        <v>5784</v>
      </c>
      <c r="D3723" s="76" t="s">
        <v>5759</v>
      </c>
      <c r="E3723" s="66" t="s">
        <v>5786</v>
      </c>
      <c r="F3723" s="67">
        <v>10.32</v>
      </c>
      <c r="G3723" s="67">
        <v>-6.7747700000000002</v>
      </c>
      <c r="H3723" s="67">
        <v>110.73</v>
      </c>
      <c r="I3723" s="66" t="s">
        <v>4145</v>
      </c>
      <c r="J3723" s="67">
        <v>-6.7420299999999997</v>
      </c>
      <c r="K3723" s="67">
        <v>110.7436</v>
      </c>
    </row>
    <row r="3724" spans="1:11" ht="14.5">
      <c r="A3724" s="66" t="str">
        <f t="shared" si="58"/>
        <v>Pati - Juwana_KETIP</v>
      </c>
      <c r="B3724" s="66" t="s">
        <v>4517</v>
      </c>
      <c r="C3724" s="66" t="s">
        <v>5784</v>
      </c>
      <c r="D3724" s="76" t="s">
        <v>5750</v>
      </c>
      <c r="E3724" s="66" t="s">
        <v>5786</v>
      </c>
      <c r="F3724" s="67">
        <v>16.66</v>
      </c>
      <c r="G3724" s="67">
        <v>-6.72933</v>
      </c>
      <c r="H3724" s="67">
        <v>111.17</v>
      </c>
      <c r="I3724" s="66" t="s">
        <v>4458</v>
      </c>
      <c r="J3724" s="67">
        <v>-6.7296100000000001</v>
      </c>
      <c r="K3724" s="67">
        <v>111.1037</v>
      </c>
    </row>
    <row r="3725" spans="1:11" ht="14.5">
      <c r="A3725" s="66" t="str">
        <f t="shared" si="58"/>
        <v>BGR NGLEJOK_KETITANG</v>
      </c>
      <c r="B3725" s="66" t="s">
        <v>805</v>
      </c>
      <c r="C3725" s="66" t="s">
        <v>5784</v>
      </c>
      <c r="D3725" s="76" t="s">
        <v>5756</v>
      </c>
      <c r="E3725" s="66" t="s">
        <v>5786</v>
      </c>
      <c r="F3725" s="67">
        <v>53.45</v>
      </c>
      <c r="G3725" s="67">
        <v>-7.0286900000000001</v>
      </c>
      <c r="H3725" s="67">
        <v>110.759</v>
      </c>
      <c r="I3725" s="66" t="s">
        <v>775</v>
      </c>
      <c r="J3725" s="67">
        <v>-7.06935</v>
      </c>
      <c r="K3725" s="67">
        <v>110.8802</v>
      </c>
    </row>
    <row r="3726" spans="1:11" ht="14.5">
      <c r="A3726" s="66" t="str">
        <f t="shared" si="58"/>
        <v>BGR TEMANGGUNG_KETITANG</v>
      </c>
      <c r="B3726" s="66" t="s">
        <v>805</v>
      </c>
      <c r="C3726" s="66" t="s">
        <v>5784</v>
      </c>
      <c r="D3726" s="76" t="s">
        <v>5739</v>
      </c>
      <c r="E3726" s="66" t="s">
        <v>5786</v>
      </c>
      <c r="F3726" s="67">
        <v>9.5500000000000007</v>
      </c>
      <c r="G3726" s="67">
        <v>-7.2058600000000004</v>
      </c>
      <c r="H3726" s="67">
        <v>110.077</v>
      </c>
      <c r="I3726" s="66" t="s">
        <v>999</v>
      </c>
      <c r="J3726" s="67">
        <v>-7.2953299999999999</v>
      </c>
      <c r="K3726" s="67">
        <v>110.0787</v>
      </c>
    </row>
    <row r="3727" spans="1:11" ht="14.5">
      <c r="A3727" s="66" t="str">
        <f t="shared" si="58"/>
        <v>GPP KARANGANYAR_KETITANG</v>
      </c>
      <c r="B3727" s="66" t="s">
        <v>805</v>
      </c>
      <c r="C3727" s="66" t="s">
        <v>5784</v>
      </c>
      <c r="D3727" s="76" t="s">
        <v>5744</v>
      </c>
      <c r="E3727" s="66" t="s">
        <v>5786</v>
      </c>
      <c r="F3727" s="67">
        <v>17.7</v>
      </c>
      <c r="G3727" s="67">
        <v>-7.4648700000000003</v>
      </c>
      <c r="H3727" s="67">
        <v>110.786</v>
      </c>
      <c r="I3727" s="66" t="s">
        <v>2633</v>
      </c>
      <c r="J3727" s="67">
        <v>-7.5687199999999999</v>
      </c>
      <c r="K3727" s="67">
        <v>110.8749</v>
      </c>
    </row>
    <row r="3728" spans="1:11" ht="14.5">
      <c r="A3728" s="66" t="str">
        <f t="shared" si="58"/>
        <v>Sukoharjo 2 - Baki_KETITANG</v>
      </c>
      <c r="B3728" s="66" t="s">
        <v>805</v>
      </c>
      <c r="C3728" s="66" t="s">
        <v>5784</v>
      </c>
      <c r="D3728" s="76" t="s">
        <v>5741</v>
      </c>
      <c r="E3728" s="66" t="s">
        <v>5786</v>
      </c>
      <c r="F3728" s="67">
        <v>8.89</v>
      </c>
      <c r="G3728" s="67">
        <v>-7.6731999999999996</v>
      </c>
      <c r="H3728" s="67">
        <v>110.754</v>
      </c>
      <c r="I3728" s="66" t="s">
        <v>5224</v>
      </c>
      <c r="J3728" s="67">
        <v>-7.6135599999999997</v>
      </c>
      <c r="K3728" s="67">
        <v>110.76560000000001</v>
      </c>
    </row>
    <row r="3729" spans="1:11" ht="14.5">
      <c r="A3729" s="66" t="str">
        <f t="shared" si="58"/>
        <v>GPP PEKALONGAN_KETITANGKIDUL</v>
      </c>
      <c r="B3729" s="66" t="s">
        <v>3422</v>
      </c>
      <c r="C3729" s="66" t="s">
        <v>5784</v>
      </c>
      <c r="D3729" s="76" t="s">
        <v>5750</v>
      </c>
      <c r="E3729" s="66" t="s">
        <v>5786</v>
      </c>
      <c r="F3729" s="67">
        <v>5.84</v>
      </c>
      <c r="G3729" s="67">
        <v>-6.9728000000000003</v>
      </c>
      <c r="H3729" s="67">
        <v>109.611</v>
      </c>
      <c r="I3729" s="66" t="s">
        <v>3376</v>
      </c>
      <c r="J3729" s="67">
        <v>-6.8898999999999999</v>
      </c>
      <c r="K3729" s="67">
        <v>109.6589</v>
      </c>
    </row>
    <row r="3730" spans="1:11" ht="14.5">
      <c r="A3730" s="66" t="str">
        <f t="shared" si="58"/>
        <v>GPP PEKALONGAN_KETITANGLOR</v>
      </c>
      <c r="B3730" s="66" t="s">
        <v>3423</v>
      </c>
      <c r="C3730" s="66" t="s">
        <v>5784</v>
      </c>
      <c r="D3730" s="76" t="s">
        <v>5758</v>
      </c>
      <c r="E3730" s="66" t="s">
        <v>5786</v>
      </c>
      <c r="F3730" s="67">
        <v>5.84</v>
      </c>
      <c r="G3730" s="67">
        <v>-6.9654699999999998</v>
      </c>
      <c r="H3730" s="67">
        <v>109.611</v>
      </c>
      <c r="I3730" s="66" t="s">
        <v>3376</v>
      </c>
      <c r="J3730" s="67">
        <v>-6.8898999999999999</v>
      </c>
      <c r="K3730" s="67">
        <v>109.6589</v>
      </c>
    </row>
    <row r="3731" spans="1:11" ht="14.5">
      <c r="A3731" s="66" t="str">
        <f t="shared" si="58"/>
        <v>Pati - Juwana_KETITANGWETAN</v>
      </c>
      <c r="B3731" s="66" t="s">
        <v>4518</v>
      </c>
      <c r="C3731" s="66" t="s">
        <v>5784</v>
      </c>
      <c r="D3731" s="76" t="s">
        <v>5738</v>
      </c>
      <c r="E3731" s="66" t="s">
        <v>5786</v>
      </c>
      <c r="F3731" s="67">
        <v>16.66</v>
      </c>
      <c r="G3731" s="67">
        <v>-6.7037899999999997</v>
      </c>
      <c r="H3731" s="67">
        <v>111.193</v>
      </c>
      <c r="I3731" s="66" t="s">
        <v>4458</v>
      </c>
      <c r="J3731" s="67">
        <v>-6.7296100000000001</v>
      </c>
      <c r="K3731" s="67">
        <v>111.1037</v>
      </c>
    </row>
    <row r="3732" spans="1:11" ht="14.5">
      <c r="A3732" s="66" t="str">
        <f t="shared" si="58"/>
        <v>GPP PURWOREJO_KETIWIJAYAN</v>
      </c>
      <c r="B3732" s="66" t="s">
        <v>3677</v>
      </c>
      <c r="C3732" s="66" t="s">
        <v>5784</v>
      </c>
      <c r="D3732" s="76" t="s">
        <v>5742</v>
      </c>
      <c r="E3732" s="66" t="s">
        <v>5786</v>
      </c>
      <c r="F3732" s="67">
        <v>4.4400000000000004</v>
      </c>
      <c r="G3732" s="67">
        <v>-7.7600699999999998</v>
      </c>
      <c r="H3732" s="67">
        <v>109.919</v>
      </c>
      <c r="I3732" s="66" t="s">
        <v>3504</v>
      </c>
      <c r="J3732" s="67">
        <v>-7.7226800000000004</v>
      </c>
      <c r="K3732" s="67">
        <v>109.9468</v>
      </c>
    </row>
    <row r="3733" spans="1:11" ht="14.5">
      <c r="A3733" s="66" t="str">
        <f t="shared" si="58"/>
        <v>BGR NGADIROJO_KETOS</v>
      </c>
      <c r="B3733" s="66" t="s">
        <v>643</v>
      </c>
      <c r="C3733" s="66" t="s">
        <v>5784</v>
      </c>
      <c r="D3733" s="76" t="s">
        <v>5754</v>
      </c>
      <c r="E3733" s="66" t="s">
        <v>5786</v>
      </c>
      <c r="F3733" s="67">
        <v>20.7</v>
      </c>
      <c r="G3733" s="67">
        <v>-8.1619499999999992</v>
      </c>
      <c r="H3733" s="67">
        <v>110.846</v>
      </c>
      <c r="I3733" s="66" t="s">
        <v>538</v>
      </c>
      <c r="J3733" s="67">
        <v>-7.8147399999999996</v>
      </c>
      <c r="K3733" s="67">
        <v>111.0005</v>
      </c>
    </row>
    <row r="3734" spans="1:11" ht="14.5">
      <c r="A3734" s="66" t="str">
        <f t="shared" si="58"/>
        <v>GPP PURWOREJO_KETOSARI</v>
      </c>
      <c r="B3734" s="66" t="s">
        <v>3678</v>
      </c>
      <c r="C3734" s="66" t="s">
        <v>5784</v>
      </c>
      <c r="D3734" s="76" t="s">
        <v>5755</v>
      </c>
      <c r="E3734" s="66" t="s">
        <v>5786</v>
      </c>
      <c r="F3734" s="67">
        <v>4.4400000000000004</v>
      </c>
      <c r="G3734" s="67">
        <v>-7.6029299999999997</v>
      </c>
      <c r="H3734" s="67">
        <v>110.054</v>
      </c>
      <c r="I3734" s="66" t="s">
        <v>3504</v>
      </c>
      <c r="J3734" s="67">
        <v>-7.7226800000000004</v>
      </c>
      <c r="K3734" s="67">
        <v>109.9468</v>
      </c>
    </row>
    <row r="3735" spans="1:11" ht="14.5">
      <c r="A3735" s="66" t="str">
        <f t="shared" si="58"/>
        <v>Boyolali_KETOYAN</v>
      </c>
      <c r="B3735" s="66" t="s">
        <v>1461</v>
      </c>
      <c r="C3735" s="66" t="s">
        <v>5784</v>
      </c>
      <c r="D3735" s="76" t="s">
        <v>5738</v>
      </c>
      <c r="E3735" s="66" t="s">
        <v>5786</v>
      </c>
      <c r="F3735" s="67">
        <v>17.7</v>
      </c>
      <c r="G3735" s="67">
        <v>-7.3161100000000001</v>
      </c>
      <c r="H3735" s="67">
        <v>110.664</v>
      </c>
      <c r="I3735" s="66" t="s">
        <v>1370</v>
      </c>
      <c r="J3735" s="67">
        <v>-7.5381099999999996</v>
      </c>
      <c r="K3735" s="67">
        <v>110.6292</v>
      </c>
    </row>
    <row r="3736" spans="1:11" ht="14.5">
      <c r="A3736" s="66" t="str">
        <f t="shared" si="58"/>
        <v>Blora 3 Bangkle_KETRINGAN</v>
      </c>
      <c r="B3736" s="66" t="s">
        <v>1207</v>
      </c>
      <c r="C3736" s="66" t="s">
        <v>5784</v>
      </c>
      <c r="D3736" s="76" t="s">
        <v>5756</v>
      </c>
      <c r="E3736" s="66" t="s">
        <v>5786</v>
      </c>
      <c r="F3736" s="67">
        <v>44.23</v>
      </c>
      <c r="G3736" s="67">
        <v>-6.96624</v>
      </c>
      <c r="H3736" s="67">
        <v>111.565</v>
      </c>
      <c r="I3736" s="66" t="s">
        <v>1166</v>
      </c>
      <c r="J3736" s="67">
        <v>-6.9716199999999997</v>
      </c>
      <c r="K3736" s="67">
        <v>111.4388</v>
      </c>
    </row>
    <row r="3737" spans="1:11" ht="14.5">
      <c r="A3737" s="66" t="str">
        <f t="shared" si="58"/>
        <v>BGR NGLEJOK_KETRO</v>
      </c>
      <c r="B3737" s="66" t="s">
        <v>806</v>
      </c>
      <c r="C3737" s="66" t="s">
        <v>5784</v>
      </c>
      <c r="D3737" s="76" t="s">
        <v>5756</v>
      </c>
      <c r="E3737" s="66" t="s">
        <v>5786</v>
      </c>
      <c r="F3737" s="67">
        <v>53.45</v>
      </c>
      <c r="G3737" s="67">
        <v>-7.1294899999999997</v>
      </c>
      <c r="H3737" s="67">
        <v>110.738</v>
      </c>
      <c r="I3737" s="66" t="s">
        <v>775</v>
      </c>
      <c r="J3737" s="67">
        <v>-7.06935</v>
      </c>
      <c r="K3737" s="67">
        <v>110.8802</v>
      </c>
    </row>
    <row r="3738" spans="1:11" ht="14.5">
      <c r="A3738" s="66" t="str">
        <f t="shared" si="58"/>
        <v>GPP SRAGEN_KETRO</v>
      </c>
      <c r="B3738" s="66" t="s">
        <v>806</v>
      </c>
      <c r="C3738" s="66" t="s">
        <v>5784</v>
      </c>
      <c r="D3738" s="76" t="s">
        <v>5764</v>
      </c>
      <c r="E3738" s="66" t="s">
        <v>5786</v>
      </c>
      <c r="F3738" s="67">
        <v>66.78</v>
      </c>
      <c r="G3738" s="67">
        <v>-7.3811099999999996</v>
      </c>
      <c r="H3738" s="67">
        <v>110.901</v>
      </c>
      <c r="I3738" s="66" t="s">
        <v>3898</v>
      </c>
      <c r="J3738" s="67">
        <v>-7.4936100000000003</v>
      </c>
      <c r="K3738" s="67">
        <v>110.9278</v>
      </c>
    </row>
    <row r="3739" spans="1:11" ht="14.5">
      <c r="A3739" s="66" t="str">
        <f t="shared" si="58"/>
        <v>GPP PURWOREJO_KETUG</v>
      </c>
      <c r="B3739" s="66" t="s">
        <v>3679</v>
      </c>
      <c r="C3739" s="66" t="s">
        <v>5784</v>
      </c>
      <c r="D3739" s="76" t="s">
        <v>5748</v>
      </c>
      <c r="E3739" s="66" t="s">
        <v>5786</v>
      </c>
      <c r="F3739" s="67">
        <v>4.4400000000000004</v>
      </c>
      <c r="G3739" s="67">
        <v>-7.7616899999999998</v>
      </c>
      <c r="H3739" s="67">
        <v>109.867</v>
      </c>
      <c r="I3739" s="66" t="s">
        <v>3504</v>
      </c>
      <c r="J3739" s="67">
        <v>-7.7226800000000004</v>
      </c>
      <c r="K3739" s="67">
        <v>109.9468</v>
      </c>
    </row>
    <row r="3740" spans="1:11" ht="14.5">
      <c r="A3740" s="66" t="str">
        <f t="shared" si="58"/>
        <v>GPP MAGELANG_KETUNDAN</v>
      </c>
      <c r="B3740" s="66" t="s">
        <v>3194</v>
      </c>
      <c r="C3740" s="66" t="s">
        <v>5784</v>
      </c>
      <c r="D3740" s="76" t="s">
        <v>5755</v>
      </c>
      <c r="E3740" s="66" t="s">
        <v>5786</v>
      </c>
      <c r="F3740" s="67">
        <v>7.61</v>
      </c>
      <c r="G3740" s="67">
        <v>-7.4522399999999998</v>
      </c>
      <c r="H3740" s="67">
        <v>110.395</v>
      </c>
      <c r="I3740" s="66" t="s">
        <v>3103</v>
      </c>
      <c r="J3740" s="67">
        <v>-7.3955399999999996</v>
      </c>
      <c r="K3740" s="67">
        <v>110.24469999999999</v>
      </c>
    </row>
    <row r="3741" spans="1:11" ht="14.5">
      <c r="A3741" s="66" t="str">
        <f t="shared" si="58"/>
        <v>GPP MAGELANG_KETUNGGENG</v>
      </c>
      <c r="B3741" s="66" t="s">
        <v>3195</v>
      </c>
      <c r="C3741" s="66" t="s">
        <v>5784</v>
      </c>
      <c r="D3741" s="76" t="s">
        <v>5739</v>
      </c>
      <c r="E3741" s="66" t="s">
        <v>5786</v>
      </c>
      <c r="F3741" s="67">
        <v>7.61</v>
      </c>
      <c r="G3741" s="67">
        <v>-7.5697000000000001</v>
      </c>
      <c r="H3741" s="67">
        <v>110.312</v>
      </c>
      <c r="I3741" s="66" t="s">
        <v>3103</v>
      </c>
      <c r="J3741" s="67">
        <v>-7.3955399999999996</v>
      </c>
      <c r="K3741" s="67">
        <v>110.24469999999999</v>
      </c>
    </row>
    <row r="3742" spans="1:11" ht="14.5">
      <c r="A3742" s="66" t="str">
        <f t="shared" si="58"/>
        <v>Brebes 1 - Wonosari_KETUREN</v>
      </c>
      <c r="B3742" s="66" t="s">
        <v>1607</v>
      </c>
      <c r="C3742" s="66" t="s">
        <v>5784</v>
      </c>
      <c r="D3742" s="76" t="s">
        <v>5761</v>
      </c>
      <c r="E3742" s="66" t="s">
        <v>5786</v>
      </c>
      <c r="F3742" s="67">
        <v>0.5</v>
      </c>
      <c r="G3742" s="67">
        <v>-6.8822000000000001</v>
      </c>
      <c r="H3742" s="67">
        <v>109.11499999999999</v>
      </c>
      <c r="I3742" s="66" t="s">
        <v>1567</v>
      </c>
      <c r="J3742" s="67">
        <v>-6.86754</v>
      </c>
      <c r="K3742" s="67">
        <v>108.9863</v>
      </c>
    </row>
    <row r="3743" spans="1:11" ht="14.5">
      <c r="A3743" s="66" t="str">
        <f t="shared" si="58"/>
        <v>GPP CEPU (BLORA)_KETUWAN</v>
      </c>
      <c r="B3743" s="66" t="s">
        <v>2555</v>
      </c>
      <c r="C3743" s="66" t="s">
        <v>5784</v>
      </c>
      <c r="D3743" s="76" t="s">
        <v>5743</v>
      </c>
      <c r="E3743" s="66" t="s">
        <v>5786</v>
      </c>
      <c r="F3743" s="67">
        <v>44.23</v>
      </c>
      <c r="G3743" s="67">
        <v>-7.2275600000000004</v>
      </c>
      <c r="H3743" s="67">
        <v>111.508</v>
      </c>
      <c r="I3743" s="66" t="s">
        <v>2534</v>
      </c>
      <c r="J3743" s="67">
        <v>-7.1575100000000003</v>
      </c>
      <c r="K3743" s="67">
        <v>111.58580000000001</v>
      </c>
    </row>
    <row r="3744" spans="1:11" ht="14.5">
      <c r="A3744" s="66" t="str">
        <f t="shared" si="58"/>
        <v>GPP KEBUMEN_KEWANGUNAN</v>
      </c>
      <c r="B3744" s="66" t="s">
        <v>2797</v>
      </c>
      <c r="C3744" s="66" t="s">
        <v>5784</v>
      </c>
      <c r="D3744" s="76" t="s">
        <v>5742</v>
      </c>
      <c r="E3744" s="66" t="s">
        <v>5786</v>
      </c>
      <c r="F3744" s="67">
        <v>15.69</v>
      </c>
      <c r="G3744" s="67">
        <v>-7.7319100000000001</v>
      </c>
      <c r="H3744" s="67">
        <v>109.577</v>
      </c>
      <c r="I3744" s="66" t="s">
        <v>2714</v>
      </c>
      <c r="J3744" s="67">
        <v>-7.6109200000000001</v>
      </c>
      <c r="K3744" s="67">
        <v>109.5078</v>
      </c>
    </row>
    <row r="3745" spans="1:11" ht="14.5">
      <c r="A3745" s="66" t="str">
        <f t="shared" si="58"/>
        <v>GPP KEBUMEN_KEWAYUHAN</v>
      </c>
      <c r="B3745" s="66" t="s">
        <v>2798</v>
      </c>
      <c r="C3745" s="66" t="s">
        <v>5784</v>
      </c>
      <c r="D3745" s="76" t="s">
        <v>5747</v>
      </c>
      <c r="E3745" s="66" t="s">
        <v>5786</v>
      </c>
      <c r="F3745" s="67">
        <v>15.69</v>
      </c>
      <c r="G3745" s="67">
        <v>-7.6836099999999998</v>
      </c>
      <c r="H3745" s="67">
        <v>109.63500000000001</v>
      </c>
      <c r="I3745" s="66" t="s">
        <v>2714</v>
      </c>
      <c r="J3745" s="67">
        <v>-7.6109200000000001</v>
      </c>
      <c r="K3745" s="67">
        <v>109.5078</v>
      </c>
    </row>
    <row r="3746" spans="1:11" ht="14.5">
      <c r="A3746" s="66" t="str">
        <f t="shared" si="58"/>
        <v>Sragen 2 - Sambung Macan_KEYONGAN</v>
      </c>
      <c r="B3746" s="66" t="s">
        <v>5215</v>
      </c>
      <c r="C3746" s="66" t="s">
        <v>5784</v>
      </c>
      <c r="D3746" s="76" t="s">
        <v>5757</v>
      </c>
      <c r="E3746" s="66" t="s">
        <v>5786</v>
      </c>
      <c r="F3746" s="67">
        <v>53.45</v>
      </c>
      <c r="G3746" s="67">
        <v>-7.2291600000000003</v>
      </c>
      <c r="H3746" s="67">
        <v>111.151</v>
      </c>
      <c r="I3746" s="66" t="s">
        <v>5203</v>
      </c>
      <c r="J3746" s="67">
        <v>-7.36327</v>
      </c>
      <c r="K3746" s="67">
        <v>111.1177</v>
      </c>
    </row>
    <row r="3747" spans="1:11" ht="14.5">
      <c r="A3747" s="66" t="str">
        <f t="shared" si="58"/>
        <v>BGR PURBALINGGA_KINCANG</v>
      </c>
      <c r="B3747" s="66" t="s">
        <v>917</v>
      </c>
      <c r="C3747" s="66" t="s">
        <v>5784</v>
      </c>
      <c r="D3747" s="76" t="s">
        <v>5752</v>
      </c>
      <c r="E3747" s="66" t="s">
        <v>5786</v>
      </c>
      <c r="F3747" s="67">
        <v>10.28</v>
      </c>
      <c r="G3747" s="67">
        <v>-7.4249499999999999</v>
      </c>
      <c r="H3747" s="67">
        <v>109.556</v>
      </c>
      <c r="I3747" s="66" t="s">
        <v>856</v>
      </c>
      <c r="J3747" s="67">
        <v>-7.4180900000000003</v>
      </c>
      <c r="K3747" s="67">
        <v>109.37690000000001</v>
      </c>
    </row>
    <row r="3748" spans="1:11" ht="14.5">
      <c r="A3748" s="66" t="str">
        <f t="shared" si="58"/>
        <v>Sukoharjo 2 - Baki_KINGKANG</v>
      </c>
      <c r="B3748" s="66" t="s">
        <v>5252</v>
      </c>
      <c r="C3748" s="66" t="s">
        <v>5784</v>
      </c>
      <c r="D3748" s="76" t="s">
        <v>5764</v>
      </c>
      <c r="E3748" s="66" t="s">
        <v>5786</v>
      </c>
      <c r="F3748" s="67">
        <v>8.89</v>
      </c>
      <c r="G3748" s="67">
        <v>-7.63645</v>
      </c>
      <c r="H3748" s="67">
        <v>110.758</v>
      </c>
      <c r="I3748" s="66" t="s">
        <v>5224</v>
      </c>
      <c r="J3748" s="67">
        <v>-7.6135599999999997</v>
      </c>
      <c r="K3748" s="67">
        <v>110.76560000000001</v>
      </c>
    </row>
    <row r="3749" spans="1:11" ht="14.5">
      <c r="A3749" s="66" t="str">
        <f t="shared" si="58"/>
        <v>Kudus - Kaliwungu_KIRIG</v>
      </c>
      <c r="B3749" s="66" t="s">
        <v>4418</v>
      </c>
      <c r="C3749" s="66" t="s">
        <v>5784</v>
      </c>
      <c r="D3749" s="76" t="s">
        <v>5766</v>
      </c>
      <c r="E3749" s="66" t="s">
        <v>5786</v>
      </c>
      <c r="F3749" s="67">
        <v>13.38</v>
      </c>
      <c r="G3749" s="67">
        <v>-6.8424699999999996</v>
      </c>
      <c r="H3749" s="67">
        <v>110.88800000000001</v>
      </c>
      <c r="I3749" s="66" t="s">
        <v>4381</v>
      </c>
      <c r="J3749" s="67">
        <v>-6.8014900000000003</v>
      </c>
      <c r="K3749" s="67">
        <v>110.82510000000001</v>
      </c>
    </row>
    <row r="3750" spans="1:11" ht="14.5">
      <c r="A3750" s="66" t="str">
        <f t="shared" si="58"/>
        <v>Boyolali_KIRINGAN</v>
      </c>
      <c r="B3750" s="66" t="s">
        <v>1462</v>
      </c>
      <c r="C3750" s="66" t="s">
        <v>5784</v>
      </c>
      <c r="D3750" s="76" t="s">
        <v>5766</v>
      </c>
      <c r="E3750" s="66" t="s">
        <v>5786</v>
      </c>
      <c r="F3750" s="67">
        <v>17.7</v>
      </c>
      <c r="G3750" s="67">
        <v>-7.5076000000000001</v>
      </c>
      <c r="H3750" s="67">
        <v>110.598</v>
      </c>
      <c r="I3750" s="66" t="s">
        <v>1370</v>
      </c>
      <c r="J3750" s="67">
        <v>-7.5381099999999996</v>
      </c>
      <c r="K3750" s="67">
        <v>110.6292</v>
      </c>
    </row>
    <row r="3751" spans="1:11" ht="14.5">
      <c r="A3751" s="66" t="str">
        <f t="shared" si="58"/>
        <v>Boyolali_KIRINGAN</v>
      </c>
      <c r="B3751" s="66" t="s">
        <v>1462</v>
      </c>
      <c r="C3751" s="66" t="s">
        <v>5784</v>
      </c>
      <c r="D3751" s="76" t="s">
        <v>5746</v>
      </c>
      <c r="E3751" s="66" t="s">
        <v>5786</v>
      </c>
      <c r="F3751" s="67">
        <v>8.89</v>
      </c>
      <c r="G3751" s="67">
        <v>-7.6136600000000003</v>
      </c>
      <c r="H3751" s="67">
        <v>110.59699999999999</v>
      </c>
      <c r="I3751" s="66" t="s">
        <v>1370</v>
      </c>
      <c r="J3751" s="67">
        <v>-7.5381099999999996</v>
      </c>
      <c r="K3751" s="67">
        <v>110.6292</v>
      </c>
    </row>
    <row r="3752" spans="1:11" ht="14.5">
      <c r="A3752" s="66" t="str">
        <f t="shared" si="58"/>
        <v>BGR NGADIROJO_KISMANTORO</v>
      </c>
      <c r="B3752" s="66" t="s">
        <v>644</v>
      </c>
      <c r="C3752" s="66" t="s">
        <v>5784</v>
      </c>
      <c r="D3752" s="76" t="s">
        <v>5743</v>
      </c>
      <c r="E3752" s="66" t="s">
        <v>5786</v>
      </c>
      <c r="F3752" s="67">
        <v>20.7</v>
      </c>
      <c r="G3752" s="67">
        <v>-7.8940599999999996</v>
      </c>
      <c r="H3752" s="67">
        <v>111.247</v>
      </c>
      <c r="I3752" s="66" t="s">
        <v>538</v>
      </c>
      <c r="J3752" s="67">
        <v>-7.8147399999999996</v>
      </c>
      <c r="K3752" s="67">
        <v>111.0005</v>
      </c>
    </row>
    <row r="3753" spans="1:11" ht="14.5">
      <c r="A3753" s="66" t="str">
        <f t="shared" si="58"/>
        <v>GPP KARANGANYAR_KISMOYOSO</v>
      </c>
      <c r="B3753" s="66" t="s">
        <v>2674</v>
      </c>
      <c r="C3753" s="66" t="s">
        <v>5784</v>
      </c>
      <c r="D3753" s="76" t="s">
        <v>5754</v>
      </c>
      <c r="E3753" s="66" t="s">
        <v>5786</v>
      </c>
      <c r="F3753" s="67">
        <v>17.7</v>
      </c>
      <c r="G3753" s="67">
        <v>-7.5076099999999997</v>
      </c>
      <c r="H3753" s="67">
        <v>110.797</v>
      </c>
      <c r="I3753" s="66" t="s">
        <v>2633</v>
      </c>
      <c r="J3753" s="67">
        <v>-7.5687199999999999</v>
      </c>
      <c r="K3753" s="67">
        <v>110.8749</v>
      </c>
    </row>
    <row r="3754" spans="1:11" ht="14.5">
      <c r="A3754" s="66" t="str">
        <f t="shared" si="58"/>
        <v>GPP PURWOREJO_KIYANGKONGREJO</v>
      </c>
      <c r="B3754" s="66" t="s">
        <v>3680</v>
      </c>
      <c r="C3754" s="66" t="s">
        <v>5784</v>
      </c>
      <c r="D3754" s="76" t="s">
        <v>5749</v>
      </c>
      <c r="E3754" s="66" t="s">
        <v>5786</v>
      </c>
      <c r="F3754" s="67">
        <v>4.4400000000000004</v>
      </c>
      <c r="G3754" s="67">
        <v>-7.7618299999999998</v>
      </c>
      <c r="H3754" s="67">
        <v>109.911</v>
      </c>
      <c r="I3754" s="66" t="s">
        <v>3504</v>
      </c>
      <c r="J3754" s="67">
        <v>-7.7226800000000004</v>
      </c>
      <c r="K3754" s="67">
        <v>109.9468</v>
      </c>
    </row>
    <row r="3755" spans="1:11" ht="14.5">
      <c r="A3755" s="66" t="str">
        <f t="shared" si="58"/>
        <v>UPP CILACAP_KLACES</v>
      </c>
      <c r="B3755" s="66" t="s">
        <v>5483</v>
      </c>
      <c r="C3755" s="66" t="s">
        <v>5784</v>
      </c>
      <c r="D3755" s="76" t="s">
        <v>5758</v>
      </c>
      <c r="E3755" s="66" t="s">
        <v>5786</v>
      </c>
      <c r="F3755" s="67">
        <v>20.29</v>
      </c>
      <c r="G3755" s="67">
        <v>-7.7036800000000003</v>
      </c>
      <c r="H3755" s="67">
        <v>108.857</v>
      </c>
      <c r="I3755" s="66" t="s">
        <v>5474</v>
      </c>
      <c r="J3755" s="67">
        <v>-7.7338300000000002</v>
      </c>
      <c r="K3755" s="67">
        <v>108.9927</v>
      </c>
    </row>
    <row r="3756" spans="1:11" ht="14.5">
      <c r="A3756" s="66" t="str">
        <f t="shared" si="58"/>
        <v>GPP CEPU (BLORA)_KLAGEN</v>
      </c>
      <c r="B3756" s="66" t="s">
        <v>2556</v>
      </c>
      <c r="C3756" s="66" t="s">
        <v>5784</v>
      </c>
      <c r="D3756" s="76" t="s">
        <v>5749</v>
      </c>
      <c r="E3756" s="66" t="s">
        <v>5786</v>
      </c>
      <c r="F3756" s="67">
        <v>44.23</v>
      </c>
      <c r="G3756" s="67">
        <v>-7.2081900000000001</v>
      </c>
      <c r="H3756" s="67">
        <v>111.533</v>
      </c>
      <c r="I3756" s="66" t="s">
        <v>2534</v>
      </c>
      <c r="J3756" s="67">
        <v>-7.1575100000000003</v>
      </c>
      <c r="K3756" s="67">
        <v>111.58580000000001</v>
      </c>
    </row>
    <row r="3757" spans="1:11" ht="14.5">
      <c r="A3757" s="66" t="str">
        <f t="shared" si="58"/>
        <v>Purbalingga - Kebong_KLAHANG</v>
      </c>
      <c r="B3757" s="66" t="s">
        <v>4870</v>
      </c>
      <c r="C3757" s="66" t="s">
        <v>5784</v>
      </c>
      <c r="D3757" s="76" t="s">
        <v>5748</v>
      </c>
      <c r="E3757" s="66" t="s">
        <v>5786</v>
      </c>
      <c r="F3757" s="67">
        <v>9.3800000000000008</v>
      </c>
      <c r="G3757" s="67">
        <v>-7.4434399999999998</v>
      </c>
      <c r="H3757" s="67">
        <v>109.315</v>
      </c>
      <c r="I3757" s="66" t="s">
        <v>4781</v>
      </c>
      <c r="J3757" s="67">
        <v>-7.4033100000000003</v>
      </c>
      <c r="K3757" s="67">
        <v>109.3588</v>
      </c>
    </row>
    <row r="3758" spans="1:11" ht="14.5">
      <c r="A3758" s="66" t="str">
        <f t="shared" si="58"/>
        <v>GPP MAGELANG_KLAKAH</v>
      </c>
      <c r="B3758" s="66" t="s">
        <v>3196</v>
      </c>
      <c r="C3758" s="66" t="s">
        <v>5784</v>
      </c>
      <c r="D3758" s="76" t="s">
        <v>5754</v>
      </c>
      <c r="E3758" s="66" t="s">
        <v>5786</v>
      </c>
      <c r="F3758" s="67">
        <v>17.7</v>
      </c>
      <c r="G3758" s="67">
        <v>-7.5068400000000004</v>
      </c>
      <c r="H3758" s="67">
        <v>110.41</v>
      </c>
      <c r="I3758" s="66" t="s">
        <v>3103</v>
      </c>
      <c r="J3758" s="67">
        <v>-7.3955399999999996</v>
      </c>
      <c r="K3758" s="67">
        <v>110.24469999999999</v>
      </c>
    </row>
    <row r="3759" spans="1:11" ht="14.5">
      <c r="A3759" s="66" t="str">
        <f t="shared" si="58"/>
        <v>Pati - Sokokulon_KLAKAHKASIHAN</v>
      </c>
      <c r="B3759" s="66" t="s">
        <v>4624</v>
      </c>
      <c r="C3759" s="66" t="s">
        <v>5784</v>
      </c>
      <c r="D3759" s="76" t="s">
        <v>5757</v>
      </c>
      <c r="E3759" s="66" t="s">
        <v>5786</v>
      </c>
      <c r="F3759" s="67">
        <v>16.66</v>
      </c>
      <c r="G3759" s="67">
        <v>-6.6618399999999998</v>
      </c>
      <c r="H3759" s="67">
        <v>110.947</v>
      </c>
      <c r="I3759" s="66" t="s">
        <v>4606</v>
      </c>
      <c r="J3759" s="67">
        <v>-6.7764199999999999</v>
      </c>
      <c r="K3759" s="67">
        <v>110.9949</v>
      </c>
    </row>
    <row r="3760" spans="1:11" ht="14.5">
      <c r="A3760" s="66" t="str">
        <f t="shared" si="58"/>
        <v>GPP PATI_KLALING</v>
      </c>
      <c r="B3760" s="66" t="s">
        <v>3361</v>
      </c>
      <c r="C3760" s="66" t="s">
        <v>5784</v>
      </c>
      <c r="D3760" s="76" t="s">
        <v>5766</v>
      </c>
      <c r="E3760" s="66" t="s">
        <v>5786</v>
      </c>
      <c r="F3760" s="67">
        <v>13.38</v>
      </c>
      <c r="G3760" s="67">
        <v>-6.7855600000000003</v>
      </c>
      <c r="H3760" s="67">
        <v>110.929</v>
      </c>
      <c r="I3760" s="66" t="s">
        <v>3337</v>
      </c>
      <c r="J3760" s="67">
        <v>-6.7882499999999997</v>
      </c>
      <c r="K3760" s="67">
        <v>110.9785</v>
      </c>
    </row>
    <row r="3761" spans="1:11" ht="14.5">
      <c r="A3761" s="66" t="str">
        <f t="shared" si="58"/>
        <v>BGR NGLEJOK_KLAMBU</v>
      </c>
      <c r="B3761" s="66" t="s">
        <v>807</v>
      </c>
      <c r="C3761" s="66" t="s">
        <v>5784</v>
      </c>
      <c r="D3761" s="76" t="s">
        <v>5740</v>
      </c>
      <c r="E3761" s="66" t="s">
        <v>5786</v>
      </c>
      <c r="F3761" s="67">
        <v>53.45</v>
      </c>
      <c r="G3761" s="67">
        <v>-7.00413</v>
      </c>
      <c r="H3761" s="67">
        <v>110.795</v>
      </c>
      <c r="I3761" s="66" t="s">
        <v>775</v>
      </c>
      <c r="J3761" s="67">
        <v>-7.06935</v>
      </c>
      <c r="K3761" s="67">
        <v>110.8802</v>
      </c>
    </row>
    <row r="3762" spans="1:11" ht="14.5">
      <c r="A3762" s="66" t="str">
        <f t="shared" si="58"/>
        <v>Brebes 1 - Wonosari_KLAMPIS</v>
      </c>
      <c r="B3762" s="66" t="s">
        <v>1608</v>
      </c>
      <c r="C3762" s="66" t="s">
        <v>5784</v>
      </c>
      <c r="D3762" s="76" t="s">
        <v>5741</v>
      </c>
      <c r="E3762" s="66" t="s">
        <v>5786</v>
      </c>
      <c r="F3762" s="67">
        <v>20.92</v>
      </c>
      <c r="G3762" s="67">
        <v>-6.9623200000000001</v>
      </c>
      <c r="H3762" s="67">
        <v>109.039</v>
      </c>
      <c r="I3762" s="66" t="s">
        <v>1567</v>
      </c>
      <c r="J3762" s="67">
        <v>-6.86754</v>
      </c>
      <c r="K3762" s="67">
        <v>108.9863</v>
      </c>
    </row>
    <row r="3763" spans="1:11" ht="14.5">
      <c r="A3763" s="66" t="str">
        <f t="shared" si="58"/>
        <v>BGR NGLEJOK_KLAMPOK</v>
      </c>
      <c r="B3763" s="66" t="s">
        <v>808</v>
      </c>
      <c r="C3763" s="66" t="s">
        <v>5784</v>
      </c>
      <c r="D3763" s="76" t="s">
        <v>5748</v>
      </c>
      <c r="E3763" s="66" t="s">
        <v>5786</v>
      </c>
      <c r="F3763" s="67">
        <v>53.45</v>
      </c>
      <c r="G3763" s="67">
        <v>-7.0279499999999997</v>
      </c>
      <c r="H3763" s="67">
        <v>110.785</v>
      </c>
      <c r="I3763" s="66" t="s">
        <v>775</v>
      </c>
      <c r="J3763" s="67">
        <v>-7.06935</v>
      </c>
      <c r="K3763" s="67">
        <v>110.8802</v>
      </c>
    </row>
    <row r="3764" spans="1:11" ht="14.5">
      <c r="A3764" s="66" t="str">
        <f t="shared" si="58"/>
        <v>BGR PURBALINGGA_KLAMPOK</v>
      </c>
      <c r="B3764" s="66" t="s">
        <v>808</v>
      </c>
      <c r="C3764" s="66" t="s">
        <v>5784</v>
      </c>
      <c r="D3764" s="76" t="s">
        <v>5750</v>
      </c>
      <c r="E3764" s="66" t="s">
        <v>5786</v>
      </c>
      <c r="F3764" s="67">
        <v>10.28</v>
      </c>
      <c r="G3764" s="67">
        <v>-7.4579700000000004</v>
      </c>
      <c r="H3764" s="67">
        <v>109.435</v>
      </c>
      <c r="I3764" s="66" t="s">
        <v>856</v>
      </c>
      <c r="J3764" s="67">
        <v>-7.4180900000000003</v>
      </c>
      <c r="K3764" s="67">
        <v>109.37690000000001</v>
      </c>
    </row>
    <row r="3765" spans="1:11" ht="14.5">
      <c r="A3765" s="66" t="str">
        <f t="shared" si="58"/>
        <v>Brebes 1 - Wonosari_KLAMPOK</v>
      </c>
      <c r="B3765" s="66" t="s">
        <v>808</v>
      </c>
      <c r="C3765" s="66" t="s">
        <v>5784</v>
      </c>
      <c r="D3765" s="76" t="s">
        <v>5764</v>
      </c>
      <c r="E3765" s="66" t="s">
        <v>5786</v>
      </c>
      <c r="F3765" s="67">
        <v>20.92</v>
      </c>
      <c r="G3765" s="67">
        <v>-6.8637499999999996</v>
      </c>
      <c r="H3765" s="67">
        <v>109.002</v>
      </c>
      <c r="I3765" s="66" t="s">
        <v>1567</v>
      </c>
      <c r="J3765" s="67">
        <v>-6.86754</v>
      </c>
      <c r="K3765" s="67">
        <v>108.9863</v>
      </c>
    </row>
    <row r="3766" spans="1:11" ht="14.5">
      <c r="A3766" s="66" t="str">
        <f t="shared" si="58"/>
        <v>Demak 1 - Mranak_KLAMPOK LOR</v>
      </c>
      <c r="B3766" s="66" t="s">
        <v>1950</v>
      </c>
      <c r="C3766" s="66" t="s">
        <v>5784</v>
      </c>
      <c r="D3766" s="76" t="s">
        <v>5763</v>
      </c>
      <c r="E3766" s="66" t="s">
        <v>5786</v>
      </c>
      <c r="F3766" s="67">
        <v>26.27</v>
      </c>
      <c r="G3766" s="67">
        <v>-7.0112199999999998</v>
      </c>
      <c r="H3766" s="67">
        <v>110.714</v>
      </c>
      <c r="I3766" s="66" t="s">
        <v>1911</v>
      </c>
      <c r="J3766" s="67">
        <v>-6.8903100000000004</v>
      </c>
      <c r="K3766" s="67">
        <v>110.6673</v>
      </c>
    </row>
    <row r="3767" spans="1:11" ht="14.5">
      <c r="A3767" s="66" t="str">
        <f t="shared" si="58"/>
        <v>GPP PURWOREJO_KLANDARAN</v>
      </c>
      <c r="B3767" s="66" t="s">
        <v>3681</v>
      </c>
      <c r="C3767" s="66" t="s">
        <v>5784</v>
      </c>
      <c r="D3767" s="76" t="s">
        <v>5747</v>
      </c>
      <c r="E3767" s="66" t="s">
        <v>5786</v>
      </c>
      <c r="F3767" s="67">
        <v>4.4400000000000004</v>
      </c>
      <c r="G3767" s="67">
        <v>-7.8203500000000004</v>
      </c>
      <c r="H3767" s="67">
        <v>109.94799999999999</v>
      </c>
      <c r="I3767" s="66" t="s">
        <v>3504</v>
      </c>
      <c r="J3767" s="67">
        <v>-7.7226800000000004</v>
      </c>
      <c r="K3767" s="67">
        <v>109.9468</v>
      </c>
    </row>
    <row r="3768" spans="1:11" ht="14.5">
      <c r="A3768" s="66" t="str">
        <f t="shared" si="58"/>
        <v>Sragen 1 - Ngrampal_KLANDUNGAN</v>
      </c>
      <c r="B3768" s="66" t="s">
        <v>5179</v>
      </c>
      <c r="C3768" s="66" t="s">
        <v>5784</v>
      </c>
      <c r="D3768" s="76" t="s">
        <v>5741</v>
      </c>
      <c r="E3768" s="66" t="s">
        <v>5786</v>
      </c>
      <c r="F3768" s="67">
        <v>66.78</v>
      </c>
      <c r="G3768" s="67">
        <v>-7.3491400000000002</v>
      </c>
      <c r="H3768" s="67">
        <v>111.048</v>
      </c>
      <c r="I3768" s="66" t="s">
        <v>5161</v>
      </c>
      <c r="J3768" s="67">
        <v>-7.4020799999999998</v>
      </c>
      <c r="K3768" s="67">
        <v>111.0612</v>
      </c>
    </row>
    <row r="3769" spans="1:11" ht="14.5">
      <c r="A3769" s="66" t="str">
        <f t="shared" si="58"/>
        <v>BGR PURBALINGGA_KLAPA</v>
      </c>
      <c r="B3769" s="66" t="s">
        <v>918</v>
      </c>
      <c r="C3769" s="66" t="s">
        <v>5784</v>
      </c>
      <c r="D3769" s="76" t="s">
        <v>5757</v>
      </c>
      <c r="E3769" s="66" t="s">
        <v>5786</v>
      </c>
      <c r="F3769" s="67">
        <v>10.28</v>
      </c>
      <c r="G3769" s="67">
        <v>-7.3385800000000003</v>
      </c>
      <c r="H3769" s="67">
        <v>109.53400000000001</v>
      </c>
      <c r="I3769" s="66" t="s">
        <v>856</v>
      </c>
      <c r="J3769" s="67">
        <v>-7.4180900000000003</v>
      </c>
      <c r="K3769" s="67">
        <v>109.37690000000001</v>
      </c>
    </row>
    <row r="3770" spans="1:11" ht="14.5">
      <c r="A3770" s="66" t="str">
        <f t="shared" si="58"/>
        <v>Cilacap 1 - Kesugihan_KLAPAGADA</v>
      </c>
      <c r="B3770" s="66" t="s">
        <v>1875</v>
      </c>
      <c r="C3770" s="66" t="s">
        <v>5784</v>
      </c>
      <c r="D3770" s="76" t="s">
        <v>5741</v>
      </c>
      <c r="E3770" s="66" t="s">
        <v>5786</v>
      </c>
      <c r="F3770" s="67">
        <v>20.29</v>
      </c>
      <c r="G3770" s="67">
        <v>-7.6214599999999999</v>
      </c>
      <c r="H3770" s="67">
        <v>109.155</v>
      </c>
      <c r="I3770" s="66" t="s">
        <v>1829</v>
      </c>
      <c r="J3770" s="67">
        <v>-7.6282100000000002</v>
      </c>
      <c r="K3770" s="67">
        <v>109.1144</v>
      </c>
    </row>
    <row r="3771" spans="1:11" ht="14.5">
      <c r="A3771" s="66" t="str">
        <f t="shared" si="58"/>
        <v>GUD BGR WANGON_KLAPAGADING</v>
      </c>
      <c r="B3771" s="66" t="s">
        <v>4056</v>
      </c>
      <c r="C3771" s="66" t="s">
        <v>5784</v>
      </c>
      <c r="D3771" s="76" t="s">
        <v>5757</v>
      </c>
      <c r="E3771" s="66" t="s">
        <v>5786</v>
      </c>
      <c r="F3771" s="67">
        <v>9.3800000000000008</v>
      </c>
      <c r="G3771" s="67">
        <v>-7.5218499999999997</v>
      </c>
      <c r="H3771" s="67">
        <v>109.068</v>
      </c>
      <c r="I3771" s="66" t="s">
        <v>4026</v>
      </c>
      <c r="J3771" s="67">
        <v>-7.5083200000000003</v>
      </c>
      <c r="K3771" s="67">
        <v>109.0645</v>
      </c>
    </row>
    <row r="3772" spans="1:11" ht="14.5">
      <c r="A3772" s="66" t="str">
        <f t="shared" si="58"/>
        <v>GUD BGR WANGON_KLAPAGADING KULON</v>
      </c>
      <c r="B3772" s="66" t="s">
        <v>4057</v>
      </c>
      <c r="C3772" s="66" t="s">
        <v>5784</v>
      </c>
      <c r="D3772" s="76" t="s">
        <v>5764</v>
      </c>
      <c r="E3772" s="66" t="s">
        <v>5786</v>
      </c>
      <c r="F3772" s="67">
        <v>9.3800000000000008</v>
      </c>
      <c r="G3772" s="67">
        <v>-7.5310699999999997</v>
      </c>
      <c r="H3772" s="67">
        <v>109.05800000000001</v>
      </c>
      <c r="I3772" s="66" t="s">
        <v>4026</v>
      </c>
      <c r="J3772" s="67">
        <v>-7.5083200000000003</v>
      </c>
      <c r="K3772" s="67">
        <v>109.0645</v>
      </c>
    </row>
    <row r="3773" spans="1:11" ht="14.5">
      <c r="A3773" s="66" t="str">
        <f t="shared" si="58"/>
        <v>GUD BGR WANGON_KLAPASAWIT</v>
      </c>
      <c r="B3773" s="66" t="s">
        <v>4058</v>
      </c>
      <c r="C3773" s="66" t="s">
        <v>5784</v>
      </c>
      <c r="D3773" s="76" t="s">
        <v>5759</v>
      </c>
      <c r="E3773" s="66" t="s">
        <v>5786</v>
      </c>
      <c r="F3773" s="67">
        <v>9.3800000000000008</v>
      </c>
      <c r="G3773" s="67">
        <v>-7.48264</v>
      </c>
      <c r="H3773" s="67">
        <v>109.124</v>
      </c>
      <c r="I3773" s="66" t="s">
        <v>4026</v>
      </c>
      <c r="J3773" s="67">
        <v>-7.5083200000000003</v>
      </c>
      <c r="K3773" s="67">
        <v>109.0645</v>
      </c>
    </row>
    <row r="3774" spans="1:11" ht="14.5">
      <c r="A3774" s="66" t="str">
        <f t="shared" si="58"/>
        <v>Purbalingga - Kebong_KLAPASAWIT</v>
      </c>
      <c r="B3774" s="66" t="s">
        <v>4058</v>
      </c>
      <c r="C3774" s="66" t="s">
        <v>5784</v>
      </c>
      <c r="D3774" s="76" t="s">
        <v>5748</v>
      </c>
      <c r="E3774" s="66" t="s">
        <v>5786</v>
      </c>
      <c r="F3774" s="67">
        <v>7.6</v>
      </c>
      <c r="G3774" s="67">
        <v>-7.4012700000000002</v>
      </c>
      <c r="H3774" s="67">
        <v>109.33199999999999</v>
      </c>
      <c r="I3774" s="66" t="s">
        <v>4781</v>
      </c>
      <c r="J3774" s="67">
        <v>-7.4033100000000003</v>
      </c>
      <c r="K3774" s="67">
        <v>109.3588</v>
      </c>
    </row>
    <row r="3775" spans="1:11" ht="14.5">
      <c r="A3775" s="66" t="str">
        <f t="shared" si="58"/>
        <v>PML 1BEJI_KLAREYAN</v>
      </c>
      <c r="B3775" s="66" t="s">
        <v>4739</v>
      </c>
      <c r="C3775" s="66" t="s">
        <v>5784</v>
      </c>
      <c r="D3775" s="76" t="s">
        <v>5758</v>
      </c>
      <c r="E3775" s="66" t="s">
        <v>5786</v>
      </c>
      <c r="F3775" s="67">
        <v>15.73</v>
      </c>
      <c r="G3775" s="67">
        <v>-6.8391599999999997</v>
      </c>
      <c r="H3775" s="67">
        <v>109.476</v>
      </c>
      <c r="I3775" s="66" t="s">
        <v>4705</v>
      </c>
      <c r="J3775" s="67">
        <v>-6.8926100000000003</v>
      </c>
      <c r="K3775" s="67">
        <v>109.4507</v>
      </c>
    </row>
    <row r="3776" spans="1:11" ht="14.5">
      <c r="A3776" s="66" t="str">
        <f t="shared" si="58"/>
        <v>Boyolali_KLARI</v>
      </c>
      <c r="B3776" s="66" t="s">
        <v>1463</v>
      </c>
      <c r="C3776" s="66" t="s">
        <v>5784</v>
      </c>
      <c r="D3776" s="76" t="s">
        <v>5760</v>
      </c>
      <c r="E3776" s="66" t="s">
        <v>5786</v>
      </c>
      <c r="F3776" s="67">
        <v>17.7</v>
      </c>
      <c r="G3776" s="67">
        <v>-7.3427300000000004</v>
      </c>
      <c r="H3776" s="67">
        <v>110.648</v>
      </c>
      <c r="I3776" s="66" t="s">
        <v>1370</v>
      </c>
      <c r="J3776" s="67">
        <v>-7.5381099999999996</v>
      </c>
      <c r="K3776" s="67">
        <v>110.6292</v>
      </c>
    </row>
    <row r="3777" spans="1:11" ht="14.5">
      <c r="A3777" s="66" t="str">
        <f t="shared" si="58"/>
        <v>Sukoharjo 2 - Baki_KLASEMAN</v>
      </c>
      <c r="B3777" s="66" t="s">
        <v>5253</v>
      </c>
      <c r="C3777" s="66" t="s">
        <v>5784</v>
      </c>
      <c r="D3777" s="76" t="s">
        <v>5764</v>
      </c>
      <c r="E3777" s="66" t="s">
        <v>5786</v>
      </c>
      <c r="F3777" s="67">
        <v>14.71</v>
      </c>
      <c r="G3777" s="67">
        <v>-7.5860300000000001</v>
      </c>
      <c r="H3777" s="67">
        <v>110.726</v>
      </c>
      <c r="I3777" s="66" t="s">
        <v>5224</v>
      </c>
      <c r="J3777" s="67">
        <v>-7.6135599999999997</v>
      </c>
      <c r="K3777" s="67">
        <v>110.76560000000001</v>
      </c>
    </row>
    <row r="3778" spans="1:11" ht="14.5">
      <c r="A3778" s="66" t="str">
        <f t="shared" ref="A3778:A3841" si="59">CONCATENATE(I3778,"_",B3778)</f>
        <v>GPP KLATEN_KLATEN</v>
      </c>
      <c r="B3778" s="66" t="s">
        <v>3000</v>
      </c>
      <c r="C3778" s="66" t="s">
        <v>5784</v>
      </c>
      <c r="D3778" s="76" t="s">
        <v>5764</v>
      </c>
      <c r="E3778" s="66" t="s">
        <v>5786</v>
      </c>
      <c r="F3778" s="67">
        <v>8.89</v>
      </c>
      <c r="G3778" s="67">
        <v>-7.7090899999999998</v>
      </c>
      <c r="H3778" s="67">
        <v>110.601</v>
      </c>
      <c r="I3778" s="66" t="s">
        <v>2894</v>
      </c>
      <c r="J3778" s="67">
        <v>-7.6692</v>
      </c>
      <c r="K3778" s="67">
        <v>110.6751</v>
      </c>
    </row>
    <row r="3779" spans="1:11" ht="14.5">
      <c r="A3779" s="66" t="str">
        <f t="shared" si="59"/>
        <v>Pati - Juwana_KLAYUSIWALAN</v>
      </c>
      <c r="B3779" s="66" t="s">
        <v>4519</v>
      </c>
      <c r="C3779" s="66" t="s">
        <v>5784</v>
      </c>
      <c r="D3779" s="76" t="s">
        <v>5761</v>
      </c>
      <c r="E3779" s="66" t="s">
        <v>5786</v>
      </c>
      <c r="F3779" s="67">
        <v>16.66</v>
      </c>
      <c r="G3779" s="67">
        <v>-6.7211499999999997</v>
      </c>
      <c r="H3779" s="67">
        <v>111.1972</v>
      </c>
      <c r="I3779" s="66" t="s">
        <v>4458</v>
      </c>
      <c r="J3779" s="67">
        <v>-6.7296100000000001</v>
      </c>
      <c r="K3779" s="67">
        <v>111.1037</v>
      </c>
    </row>
    <row r="3780" spans="1:11" ht="14.5">
      <c r="A3780" s="66" t="str">
        <f t="shared" si="59"/>
        <v>Pati - Juwana_KLECOREGONANG</v>
      </c>
      <c r="B3780" s="66" t="s">
        <v>4520</v>
      </c>
      <c r="C3780" s="66" t="s">
        <v>5784</v>
      </c>
      <c r="D3780" s="76" t="s">
        <v>5745</v>
      </c>
      <c r="E3780" s="66" t="s">
        <v>5786</v>
      </c>
      <c r="F3780" s="67">
        <v>16.66</v>
      </c>
      <c r="G3780" s="67">
        <v>-6.8081800000000001</v>
      </c>
      <c r="H3780" s="67">
        <v>111.09</v>
      </c>
      <c r="I3780" s="66" t="s">
        <v>4458</v>
      </c>
      <c r="J3780" s="67">
        <v>-6.7296100000000001</v>
      </c>
      <c r="K3780" s="67">
        <v>111.1037</v>
      </c>
    </row>
    <row r="3781" spans="1:11" ht="14.5">
      <c r="A3781" s="66" t="str">
        <f t="shared" si="59"/>
        <v>BGR TEMANGGUNG_KLEDUNG</v>
      </c>
      <c r="B3781" s="66" t="s">
        <v>1077</v>
      </c>
      <c r="C3781" s="66" t="s">
        <v>5784</v>
      </c>
      <c r="D3781" s="76" t="s">
        <v>5763</v>
      </c>
      <c r="E3781" s="66" t="s">
        <v>5786</v>
      </c>
      <c r="F3781" s="67">
        <v>9.5500000000000007</v>
      </c>
      <c r="G3781" s="67">
        <v>-7.3304999999999998</v>
      </c>
      <c r="H3781" s="67">
        <v>110.023</v>
      </c>
      <c r="I3781" s="66" t="s">
        <v>999</v>
      </c>
      <c r="J3781" s="67">
        <v>-7.2953299999999999</v>
      </c>
      <c r="K3781" s="67">
        <v>110.0787</v>
      </c>
    </row>
    <row r="3782" spans="1:11" ht="14.5">
      <c r="A3782" s="66" t="str">
        <f t="shared" si="59"/>
        <v>GPP PURWOREJO_KLEDUNGKRADENAN</v>
      </c>
      <c r="B3782" s="66" t="s">
        <v>3682</v>
      </c>
      <c r="C3782" s="66" t="s">
        <v>5784</v>
      </c>
      <c r="D3782" s="76" t="s">
        <v>5745</v>
      </c>
      <c r="E3782" s="66" t="s">
        <v>5786</v>
      </c>
      <c r="F3782" s="67">
        <v>4.4400000000000004</v>
      </c>
      <c r="G3782" s="67">
        <v>-7.7291999999999996</v>
      </c>
      <c r="H3782" s="67">
        <v>109.976</v>
      </c>
      <c r="I3782" s="66" t="s">
        <v>3504</v>
      </c>
      <c r="J3782" s="67">
        <v>-7.7226800000000004</v>
      </c>
      <c r="K3782" s="67">
        <v>109.9468</v>
      </c>
    </row>
    <row r="3783" spans="1:11" ht="14.5">
      <c r="A3783" s="66" t="str">
        <f t="shared" si="59"/>
        <v>GPP MAGELANG_KLEGEN</v>
      </c>
      <c r="B3783" s="66" t="s">
        <v>3197</v>
      </c>
      <c r="C3783" s="66" t="s">
        <v>5784</v>
      </c>
      <c r="D3783" s="76" t="s">
        <v>5747</v>
      </c>
      <c r="E3783" s="66" t="s">
        <v>5786</v>
      </c>
      <c r="F3783" s="67">
        <v>7.61</v>
      </c>
      <c r="G3783" s="67">
        <v>-7.4005299999999998</v>
      </c>
      <c r="H3783" s="67">
        <v>110.298</v>
      </c>
      <c r="I3783" s="66" t="s">
        <v>3103</v>
      </c>
      <c r="J3783" s="67">
        <v>-7.3955399999999996</v>
      </c>
      <c r="K3783" s="67">
        <v>110.24469999999999</v>
      </c>
    </row>
    <row r="3784" spans="1:11" ht="14.5">
      <c r="A3784" s="66" t="str">
        <f t="shared" si="59"/>
        <v>PML 1BEJI_KLEGEN</v>
      </c>
      <c r="B3784" s="66" t="s">
        <v>3197</v>
      </c>
      <c r="C3784" s="66" t="s">
        <v>5784</v>
      </c>
      <c r="D3784" s="76" t="s">
        <v>5747</v>
      </c>
      <c r="E3784" s="66" t="s">
        <v>5786</v>
      </c>
      <c r="F3784" s="67">
        <v>15.73</v>
      </c>
      <c r="G3784" s="67">
        <v>-6.8662599999999996</v>
      </c>
      <c r="H3784" s="67">
        <v>109.518</v>
      </c>
      <c r="I3784" s="66" t="s">
        <v>4705</v>
      </c>
      <c r="J3784" s="67">
        <v>-6.8926100000000003</v>
      </c>
      <c r="K3784" s="67">
        <v>109.4507</v>
      </c>
    </row>
    <row r="3785" spans="1:11" ht="14.5">
      <c r="A3785" s="66" t="str">
        <f t="shared" si="59"/>
        <v>GPP KEBUMEN_KLEGENREJO</v>
      </c>
      <c r="B3785" s="66" t="s">
        <v>2799</v>
      </c>
      <c r="C3785" s="66" t="s">
        <v>5784</v>
      </c>
      <c r="D3785" s="76" t="s">
        <v>5740</v>
      </c>
      <c r="E3785" s="66" t="s">
        <v>5786</v>
      </c>
      <c r="F3785" s="67">
        <v>15.69</v>
      </c>
      <c r="G3785" s="67">
        <v>-7.7516400000000001</v>
      </c>
      <c r="H3785" s="67">
        <v>109.627</v>
      </c>
      <c r="I3785" s="66" t="s">
        <v>2714</v>
      </c>
      <c r="J3785" s="67">
        <v>-7.6109200000000001</v>
      </c>
      <c r="K3785" s="67">
        <v>109.5078</v>
      </c>
    </row>
    <row r="3786" spans="1:11" ht="14.5">
      <c r="A3786" s="66" t="str">
        <f t="shared" si="59"/>
        <v>GPP KEBUMEN_KLEGENWONOSARI</v>
      </c>
      <c r="B3786" s="66" t="s">
        <v>2800</v>
      </c>
      <c r="C3786" s="66" t="s">
        <v>5784</v>
      </c>
      <c r="D3786" s="76" t="s">
        <v>5737</v>
      </c>
      <c r="E3786" s="66" t="s">
        <v>5786</v>
      </c>
      <c r="F3786" s="67">
        <v>15.69</v>
      </c>
      <c r="G3786" s="67">
        <v>-7.7403599999999999</v>
      </c>
      <c r="H3786" s="67">
        <v>109.634</v>
      </c>
      <c r="I3786" s="66" t="s">
        <v>2714</v>
      </c>
      <c r="J3786" s="67">
        <v>-7.6109200000000001</v>
      </c>
      <c r="K3786" s="67">
        <v>109.5078</v>
      </c>
    </row>
    <row r="3787" spans="1:11" ht="14.5">
      <c r="A3787" s="66" t="str">
        <f t="shared" si="59"/>
        <v>Boyolali_KLEGO</v>
      </c>
      <c r="B3787" s="66" t="s">
        <v>1464</v>
      </c>
      <c r="C3787" s="66" t="s">
        <v>5784</v>
      </c>
      <c r="D3787" s="76" t="s">
        <v>5745</v>
      </c>
      <c r="E3787" s="66" t="s">
        <v>5786</v>
      </c>
      <c r="F3787" s="67">
        <v>17.7</v>
      </c>
      <c r="G3787" s="67">
        <v>-7.3538899999999998</v>
      </c>
      <c r="H3787" s="67">
        <v>110.68899999999999</v>
      </c>
      <c r="I3787" s="66" t="s">
        <v>1370</v>
      </c>
      <c r="J3787" s="67">
        <v>-7.5381099999999996</v>
      </c>
      <c r="K3787" s="67">
        <v>110.6292</v>
      </c>
    </row>
    <row r="3788" spans="1:11" ht="14.5">
      <c r="A3788" s="66" t="str">
        <f t="shared" si="59"/>
        <v>GPP PEKALONGAN_KLEGO</v>
      </c>
      <c r="B3788" s="66" t="s">
        <v>1464</v>
      </c>
      <c r="C3788" s="66" t="s">
        <v>5784</v>
      </c>
      <c r="D3788" s="76" t="s">
        <v>5747</v>
      </c>
      <c r="E3788" s="66" t="s">
        <v>5786</v>
      </c>
      <c r="F3788" s="67">
        <v>0.94</v>
      </c>
      <c r="G3788" s="67">
        <v>-6.8821300000000001</v>
      </c>
      <c r="H3788" s="67">
        <v>109.68300000000001</v>
      </c>
      <c r="I3788" s="66" t="s">
        <v>3376</v>
      </c>
      <c r="J3788" s="67">
        <v>-6.8898999999999999</v>
      </c>
      <c r="K3788" s="67">
        <v>109.6589</v>
      </c>
    </row>
    <row r="3789" spans="1:11" ht="14.5">
      <c r="A3789" s="66" t="str">
        <f t="shared" si="59"/>
        <v>GPP KLATEN_KLEPU</v>
      </c>
      <c r="B3789" s="66" t="s">
        <v>3001</v>
      </c>
      <c r="C3789" s="66" t="s">
        <v>5784</v>
      </c>
      <c r="D3789" s="76" t="s">
        <v>5745</v>
      </c>
      <c r="E3789" s="66" t="s">
        <v>5786</v>
      </c>
      <c r="F3789" s="67">
        <v>8.89</v>
      </c>
      <c r="G3789" s="67">
        <v>-7.6630099999999999</v>
      </c>
      <c r="H3789" s="67">
        <v>110.672</v>
      </c>
      <c r="I3789" s="66" t="s">
        <v>2894</v>
      </c>
      <c r="J3789" s="67">
        <v>-7.6692</v>
      </c>
      <c r="K3789" s="67">
        <v>110.6751</v>
      </c>
    </row>
    <row r="3790" spans="1:11" ht="14.5">
      <c r="A3790" s="66" t="str">
        <f t="shared" si="59"/>
        <v>GPP MAGELANG_KLEPU</v>
      </c>
      <c r="B3790" s="66" t="s">
        <v>3001</v>
      </c>
      <c r="C3790" s="66" t="s">
        <v>5784</v>
      </c>
      <c r="D3790" s="76" t="s">
        <v>5742</v>
      </c>
      <c r="E3790" s="66" t="s">
        <v>5786</v>
      </c>
      <c r="F3790" s="67">
        <v>9.5500000000000007</v>
      </c>
      <c r="G3790" s="67">
        <v>-7.3197299999999998</v>
      </c>
      <c r="H3790" s="67">
        <v>110.31</v>
      </c>
      <c r="I3790" s="66" t="s">
        <v>3103</v>
      </c>
      <c r="J3790" s="67">
        <v>-7.3955399999999996</v>
      </c>
      <c r="K3790" s="67">
        <v>110.24469999999999</v>
      </c>
    </row>
    <row r="3791" spans="1:11" ht="14.5">
      <c r="A3791" s="66" t="str">
        <f t="shared" si="59"/>
        <v>GPP PURWOREJO_KLEPU</v>
      </c>
      <c r="B3791" s="66" t="s">
        <v>3001</v>
      </c>
      <c r="C3791" s="66" t="s">
        <v>5784</v>
      </c>
      <c r="D3791" s="76" t="s">
        <v>5747</v>
      </c>
      <c r="E3791" s="66" t="s">
        <v>5786</v>
      </c>
      <c r="F3791" s="67">
        <v>4.4400000000000004</v>
      </c>
      <c r="G3791" s="67">
        <v>-7.7193800000000001</v>
      </c>
      <c r="H3791" s="67">
        <v>109.84099999999999</v>
      </c>
      <c r="I3791" s="66" t="s">
        <v>3504</v>
      </c>
      <c r="J3791" s="67">
        <v>-7.7226800000000004</v>
      </c>
      <c r="K3791" s="67">
        <v>109.9468</v>
      </c>
    </row>
    <row r="3792" spans="1:11" ht="14.5">
      <c r="A3792" s="66" t="str">
        <f t="shared" si="59"/>
        <v>Jepara - Mayong_KLEPU</v>
      </c>
      <c r="B3792" s="66" t="s">
        <v>3001</v>
      </c>
      <c r="C3792" s="66" t="s">
        <v>5784</v>
      </c>
      <c r="D3792" s="76" t="s">
        <v>5746</v>
      </c>
      <c r="E3792" s="66" t="s">
        <v>5786</v>
      </c>
      <c r="F3792" s="67">
        <v>10.32</v>
      </c>
      <c r="G3792" s="67">
        <v>-6.5043199999999999</v>
      </c>
      <c r="H3792" s="67">
        <v>110.889</v>
      </c>
      <c r="I3792" s="66" t="s">
        <v>4145</v>
      </c>
      <c r="J3792" s="67">
        <v>-6.7420299999999997</v>
      </c>
      <c r="K3792" s="67">
        <v>110.7436</v>
      </c>
    </row>
    <row r="3793" spans="1:11" ht="14.5">
      <c r="A3793" s="66" t="str">
        <f t="shared" si="59"/>
        <v>Semarang - Kalikuning_KLEPU</v>
      </c>
      <c r="B3793" s="66" t="s">
        <v>3001</v>
      </c>
      <c r="C3793" s="66" t="s">
        <v>5784</v>
      </c>
      <c r="D3793" s="76" t="s">
        <v>5757</v>
      </c>
      <c r="E3793" s="66" t="s">
        <v>5786</v>
      </c>
      <c r="F3793" s="67">
        <v>10.51</v>
      </c>
      <c r="G3793" s="67">
        <v>-7.1795</v>
      </c>
      <c r="H3793" s="67">
        <v>110.462</v>
      </c>
      <c r="I3793" s="66" t="s">
        <v>5061</v>
      </c>
      <c r="J3793" s="67">
        <v>-7.1833299999999998</v>
      </c>
      <c r="K3793" s="67">
        <v>110.4721</v>
      </c>
    </row>
    <row r="3794" spans="1:11" ht="14.5">
      <c r="A3794" s="66" t="str">
        <f t="shared" si="59"/>
        <v>GPP KEBUMEN_KLEPUSANGGAR</v>
      </c>
      <c r="B3794" s="66" t="s">
        <v>2801</v>
      </c>
      <c r="C3794" s="66" t="s">
        <v>5784</v>
      </c>
      <c r="D3794" s="76" t="s">
        <v>5766</v>
      </c>
      <c r="E3794" s="66" t="s">
        <v>5786</v>
      </c>
      <c r="F3794" s="67">
        <v>15.69</v>
      </c>
      <c r="G3794" s="67">
        <v>-7.6464699999999999</v>
      </c>
      <c r="H3794" s="67">
        <v>109.595</v>
      </c>
      <c r="I3794" s="66" t="s">
        <v>2714</v>
      </c>
      <c r="J3794" s="67">
        <v>-7.6109200000000001</v>
      </c>
      <c r="K3794" s="67">
        <v>109.5078</v>
      </c>
    </row>
    <row r="3795" spans="1:11" ht="14.5">
      <c r="A3795" s="66" t="str">
        <f t="shared" si="59"/>
        <v>Boyolali_KLERO</v>
      </c>
      <c r="B3795" s="66" t="s">
        <v>1465</v>
      </c>
      <c r="C3795" s="66" t="s">
        <v>5784</v>
      </c>
      <c r="D3795" s="76" t="s">
        <v>5752</v>
      </c>
      <c r="E3795" s="66" t="s">
        <v>5786</v>
      </c>
      <c r="F3795" s="67">
        <v>10.51</v>
      </c>
      <c r="G3795" s="67">
        <v>-7.4126799999999999</v>
      </c>
      <c r="H3795" s="67">
        <v>110.523</v>
      </c>
      <c r="I3795" s="66" t="s">
        <v>1370</v>
      </c>
      <c r="J3795" s="67">
        <v>-7.5381099999999996</v>
      </c>
      <c r="K3795" s="67">
        <v>110.6292</v>
      </c>
    </row>
    <row r="3796" spans="1:11" ht="14.5">
      <c r="A3796" s="66" t="str">
        <f t="shared" si="59"/>
        <v>BGR PURBALINGGA_KLESEM</v>
      </c>
      <c r="B3796" s="66" t="s">
        <v>919</v>
      </c>
      <c r="C3796" s="66" t="s">
        <v>5784</v>
      </c>
      <c r="D3796" s="76" t="s">
        <v>5738</v>
      </c>
      <c r="E3796" s="66" t="s">
        <v>5786</v>
      </c>
      <c r="F3796" s="67">
        <v>5.84</v>
      </c>
      <c r="G3796" s="67">
        <v>-7.2293799999999999</v>
      </c>
      <c r="H3796" s="67">
        <v>109.54300000000001</v>
      </c>
      <c r="I3796" s="66" t="s">
        <v>856</v>
      </c>
      <c r="J3796" s="67">
        <v>-7.4180900000000003</v>
      </c>
      <c r="K3796" s="67">
        <v>109.37690000000001</v>
      </c>
    </row>
    <row r="3797" spans="1:11" ht="14.5">
      <c r="A3797" s="66" t="str">
        <f t="shared" si="59"/>
        <v>Pati - Juwana_KLETEK</v>
      </c>
      <c r="B3797" s="66" t="s">
        <v>4521</v>
      </c>
      <c r="C3797" s="66" t="s">
        <v>5784</v>
      </c>
      <c r="D3797" s="76" t="s">
        <v>5748</v>
      </c>
      <c r="E3797" s="66" t="s">
        <v>5786</v>
      </c>
      <c r="F3797" s="67">
        <v>16.66</v>
      </c>
      <c r="G3797" s="67">
        <v>-6.8417399999999997</v>
      </c>
      <c r="H3797" s="67">
        <v>111.221</v>
      </c>
      <c r="I3797" s="66" t="s">
        <v>4458</v>
      </c>
      <c r="J3797" s="67">
        <v>-6.7296100000000001</v>
      </c>
      <c r="K3797" s="67">
        <v>111.1037</v>
      </c>
    </row>
    <row r="3798" spans="1:11" ht="14.5">
      <c r="A3798" s="66" t="str">
        <f t="shared" si="59"/>
        <v>GPP MAGELANG_KLETERAN</v>
      </c>
      <c r="B3798" s="66" t="s">
        <v>3198</v>
      </c>
      <c r="C3798" s="66" t="s">
        <v>5784</v>
      </c>
      <c r="D3798" s="76" t="s">
        <v>5765</v>
      </c>
      <c r="E3798" s="66" t="s">
        <v>5786</v>
      </c>
      <c r="F3798" s="67">
        <v>7.61</v>
      </c>
      <c r="G3798" s="67">
        <v>-7.36592</v>
      </c>
      <c r="H3798" s="67">
        <v>110.336</v>
      </c>
      <c r="I3798" s="66" t="s">
        <v>3103</v>
      </c>
      <c r="J3798" s="67">
        <v>-7.3955399999999996</v>
      </c>
      <c r="K3798" s="67">
        <v>110.24469999999999</v>
      </c>
    </row>
    <row r="3799" spans="1:11" ht="14.5">
      <c r="A3799" s="66" t="str">
        <f t="shared" si="59"/>
        <v>GPP GROBOGAN_KLEWOR</v>
      </c>
      <c r="B3799" s="66" t="s">
        <v>2608</v>
      </c>
      <c r="C3799" s="66" t="s">
        <v>5784</v>
      </c>
      <c r="D3799" s="76" t="s">
        <v>5749</v>
      </c>
      <c r="E3799" s="66" t="s">
        <v>5786</v>
      </c>
      <c r="F3799" s="67">
        <v>17.7</v>
      </c>
      <c r="G3799" s="67">
        <v>-7.3102999999999998</v>
      </c>
      <c r="H3799" s="67">
        <v>110.752</v>
      </c>
      <c r="I3799" s="66" t="s">
        <v>2583</v>
      </c>
      <c r="J3799" s="67">
        <v>-7.1456299999999997</v>
      </c>
      <c r="K3799" s="67">
        <v>110.9007</v>
      </c>
    </row>
    <row r="3800" spans="1:11" ht="14.5">
      <c r="A3800" s="66" t="str">
        <f t="shared" si="59"/>
        <v>Batang - Kasepuhan_KLIDANG LOR</v>
      </c>
      <c r="B3800" s="66" t="s">
        <v>149</v>
      </c>
      <c r="C3800" s="66" t="s">
        <v>5784</v>
      </c>
      <c r="D3800" s="76" t="s">
        <v>5749</v>
      </c>
      <c r="E3800" s="66" t="s">
        <v>5786</v>
      </c>
      <c r="F3800" s="67">
        <v>9.3699999999999992</v>
      </c>
      <c r="G3800" s="67">
        <v>-6.8907400000000001</v>
      </c>
      <c r="H3800" s="67">
        <v>109.747</v>
      </c>
      <c r="I3800" s="66" t="s">
        <v>54</v>
      </c>
      <c r="J3800" s="67">
        <v>-6.9040600000000003</v>
      </c>
      <c r="K3800" s="67">
        <v>109.7085</v>
      </c>
    </row>
    <row r="3801" spans="1:11" ht="14.5">
      <c r="A3801" s="66" t="str">
        <f t="shared" si="59"/>
        <v>Batang - Kasepuhan_KLIDANG WETAN</v>
      </c>
      <c r="B3801" s="66" t="s">
        <v>150</v>
      </c>
      <c r="C3801" s="66" t="s">
        <v>5784</v>
      </c>
      <c r="D3801" s="76" t="s">
        <v>5750</v>
      </c>
      <c r="E3801" s="66" t="s">
        <v>5786</v>
      </c>
      <c r="F3801" s="67">
        <v>9.3699999999999992</v>
      </c>
      <c r="G3801" s="67">
        <v>-6.90327</v>
      </c>
      <c r="H3801" s="67">
        <v>109.75</v>
      </c>
      <c r="I3801" s="66" t="s">
        <v>54</v>
      </c>
      <c r="J3801" s="67">
        <v>-6.9040600000000003</v>
      </c>
      <c r="K3801" s="67">
        <v>109.7085</v>
      </c>
    </row>
    <row r="3802" spans="1:11" ht="14.5">
      <c r="A3802" s="66" t="str">
        <f t="shared" si="59"/>
        <v>Brebes 1 - Wonosari_KLIKIRAN</v>
      </c>
      <c r="B3802" s="66" t="s">
        <v>1609</v>
      </c>
      <c r="C3802" s="66" t="s">
        <v>5784</v>
      </c>
      <c r="D3802" s="76" t="s">
        <v>5742</v>
      </c>
      <c r="E3802" s="66" t="s">
        <v>5786</v>
      </c>
      <c r="F3802" s="67">
        <v>20.92</v>
      </c>
      <c r="G3802" s="67">
        <v>-6.9475699999999998</v>
      </c>
      <c r="H3802" s="67">
        <v>109.041</v>
      </c>
      <c r="I3802" s="66" t="s">
        <v>1567</v>
      </c>
      <c r="J3802" s="67">
        <v>-6.86754</v>
      </c>
      <c r="K3802" s="67">
        <v>108.9863</v>
      </c>
    </row>
    <row r="3803" spans="1:11" ht="14.5">
      <c r="A3803" s="66" t="str">
        <f t="shared" si="59"/>
        <v>BGR PURBALINGGA_KLINTING</v>
      </c>
      <c r="B3803" s="66" t="s">
        <v>920</v>
      </c>
      <c r="C3803" s="66" t="s">
        <v>5784</v>
      </c>
      <c r="D3803" s="76" t="s">
        <v>5765</v>
      </c>
      <c r="E3803" s="66" t="s">
        <v>5786</v>
      </c>
      <c r="F3803" s="67">
        <v>9.3800000000000008</v>
      </c>
      <c r="G3803" s="67">
        <v>-7.5405699999999998</v>
      </c>
      <c r="H3803" s="67">
        <v>109.33799999999999</v>
      </c>
      <c r="I3803" s="66" t="s">
        <v>856</v>
      </c>
      <c r="J3803" s="67">
        <v>-7.4180900000000003</v>
      </c>
      <c r="K3803" s="67">
        <v>109.37690000000001</v>
      </c>
    </row>
    <row r="3804" spans="1:11" ht="14.5">
      <c r="A3804" s="66" t="str">
        <f t="shared" si="59"/>
        <v>GD BGR CANDI SEMARANG_KLIRIS</v>
      </c>
      <c r="B3804" s="66" t="s">
        <v>2031</v>
      </c>
      <c r="C3804" s="66" t="s">
        <v>5784</v>
      </c>
      <c r="D3804" s="76" t="s">
        <v>5753</v>
      </c>
      <c r="E3804" s="66" t="s">
        <v>5786</v>
      </c>
      <c r="F3804" s="67">
        <v>16.97</v>
      </c>
      <c r="G3804" s="67">
        <v>-7.1107899999999997</v>
      </c>
      <c r="H3804" s="67">
        <v>110.322</v>
      </c>
      <c r="I3804" s="66" t="s">
        <v>2006</v>
      </c>
      <c r="J3804" s="67">
        <v>-7.0144599999999997</v>
      </c>
      <c r="K3804" s="67">
        <v>110.3477</v>
      </c>
    </row>
    <row r="3805" spans="1:11" ht="14.5">
      <c r="A3805" s="66" t="str">
        <f t="shared" si="59"/>
        <v>GPP KEBUMEN_KLIRONG</v>
      </c>
      <c r="B3805" s="66" t="s">
        <v>2802</v>
      </c>
      <c r="C3805" s="66" t="s">
        <v>5784</v>
      </c>
      <c r="D3805" s="76" t="s">
        <v>5761</v>
      </c>
      <c r="E3805" s="66" t="s">
        <v>5786</v>
      </c>
      <c r="F3805" s="67">
        <v>15.69</v>
      </c>
      <c r="G3805" s="67">
        <v>-7.7363299999999997</v>
      </c>
      <c r="H3805" s="67">
        <v>109.622</v>
      </c>
      <c r="I3805" s="66" t="s">
        <v>2714</v>
      </c>
      <c r="J3805" s="67">
        <v>-7.6109200000000001</v>
      </c>
      <c r="K3805" s="67">
        <v>109.5078</v>
      </c>
    </row>
    <row r="3806" spans="1:11" ht="14.5">
      <c r="A3806" s="66" t="str">
        <f t="shared" si="59"/>
        <v>GD Lini II Semarang - Sayung_KLITIH</v>
      </c>
      <c r="B3806" s="66" t="s">
        <v>2089</v>
      </c>
      <c r="C3806" s="66" t="s">
        <v>5784</v>
      </c>
      <c r="D3806" s="76" t="s">
        <v>5761</v>
      </c>
      <c r="E3806" s="66" t="s">
        <v>5786</v>
      </c>
      <c r="F3806" s="67">
        <v>26.27</v>
      </c>
      <c r="G3806" s="67">
        <v>-6.95444</v>
      </c>
      <c r="H3806" s="67">
        <v>110.59099999999999</v>
      </c>
      <c r="I3806" s="66" t="s">
        <v>2074</v>
      </c>
      <c r="J3806" s="67">
        <v>-6.9261400000000002</v>
      </c>
      <c r="K3806" s="67">
        <v>110.5613</v>
      </c>
    </row>
    <row r="3807" spans="1:11" ht="14.5">
      <c r="A3807" s="66" t="str">
        <f t="shared" si="59"/>
        <v>Semarang - Kalikuning_KLITIKAN</v>
      </c>
      <c r="B3807" s="66" t="s">
        <v>5109</v>
      </c>
      <c r="C3807" s="66" t="s">
        <v>5784</v>
      </c>
      <c r="D3807" s="76" t="s">
        <v>5748</v>
      </c>
      <c r="E3807" s="66" t="s">
        <v>5786</v>
      </c>
      <c r="F3807" s="67">
        <v>53.45</v>
      </c>
      <c r="G3807" s="67">
        <v>-7.1663199999999998</v>
      </c>
      <c r="H3807" s="67">
        <v>110.651</v>
      </c>
      <c r="I3807" s="66" t="s">
        <v>5061</v>
      </c>
      <c r="J3807" s="67">
        <v>-7.1833299999999998</v>
      </c>
      <c r="K3807" s="67">
        <v>110.4721</v>
      </c>
    </row>
    <row r="3808" spans="1:11" ht="14.5">
      <c r="A3808" s="66" t="str">
        <f t="shared" si="59"/>
        <v>GPP SRAGEN_KLIWONAN</v>
      </c>
      <c r="B3808" s="66" t="s">
        <v>3945</v>
      </c>
      <c r="C3808" s="66" t="s">
        <v>5784</v>
      </c>
      <c r="D3808" s="76" t="s">
        <v>5747</v>
      </c>
      <c r="E3808" s="66" t="s">
        <v>5786</v>
      </c>
      <c r="F3808" s="67">
        <v>66.78</v>
      </c>
      <c r="G3808" s="67">
        <v>-7.4702500000000001</v>
      </c>
      <c r="H3808" s="67">
        <v>110.90600000000001</v>
      </c>
      <c r="I3808" s="66" t="s">
        <v>3898</v>
      </c>
      <c r="J3808" s="67">
        <v>-7.4936100000000003</v>
      </c>
      <c r="K3808" s="67">
        <v>110.9278</v>
      </c>
    </row>
    <row r="3809" spans="1:11" ht="14.5">
      <c r="A3809" s="66" t="str">
        <f t="shared" si="59"/>
        <v>Sukoharjo 2 - Baki_KLODRAN</v>
      </c>
      <c r="B3809" s="66" t="s">
        <v>5254</v>
      </c>
      <c r="C3809" s="66" t="s">
        <v>5784</v>
      </c>
      <c r="D3809" s="76" t="s">
        <v>5760</v>
      </c>
      <c r="E3809" s="66" t="s">
        <v>5786</v>
      </c>
      <c r="F3809" s="67">
        <v>21.59</v>
      </c>
      <c r="G3809" s="67">
        <v>-7.5333600000000001</v>
      </c>
      <c r="H3809" s="67">
        <v>110.792</v>
      </c>
      <c r="I3809" s="66" t="s">
        <v>5224</v>
      </c>
      <c r="J3809" s="67">
        <v>-7.6135599999999997</v>
      </c>
      <c r="K3809" s="67">
        <v>110.76560000000001</v>
      </c>
    </row>
    <row r="3810" spans="1:11" ht="14.5">
      <c r="A3810" s="66" t="str">
        <f t="shared" si="59"/>
        <v>Blora 4 Ngawen_KLOKAH</v>
      </c>
      <c r="B3810" s="66" t="s">
        <v>1313</v>
      </c>
      <c r="C3810" s="66" t="s">
        <v>5784</v>
      </c>
      <c r="D3810" s="76" t="s">
        <v>5747</v>
      </c>
      <c r="E3810" s="66" t="s">
        <v>5786</v>
      </c>
      <c r="F3810" s="67">
        <v>44.23</v>
      </c>
      <c r="G3810" s="67">
        <v>-7.0312799999999998</v>
      </c>
      <c r="H3810" s="67">
        <v>111.27800000000001</v>
      </c>
      <c r="I3810" s="66" t="s">
        <v>1251</v>
      </c>
      <c r="J3810" s="67">
        <v>-7.0247799999999998</v>
      </c>
      <c r="K3810" s="67">
        <v>111.2928</v>
      </c>
    </row>
    <row r="3811" spans="1:11" ht="14.5">
      <c r="A3811" s="66" t="str">
        <f t="shared" si="59"/>
        <v>GPP MAGELANG_KLOPO</v>
      </c>
      <c r="B3811" s="66" t="s">
        <v>3199</v>
      </c>
      <c r="C3811" s="66" t="s">
        <v>5784</v>
      </c>
      <c r="D3811" s="76" t="s">
        <v>5748</v>
      </c>
      <c r="E3811" s="66" t="s">
        <v>5786</v>
      </c>
      <c r="F3811" s="67">
        <v>7.61</v>
      </c>
      <c r="G3811" s="67">
        <v>-7.4399600000000001</v>
      </c>
      <c r="H3811" s="67">
        <v>110.276</v>
      </c>
      <c r="I3811" s="66" t="s">
        <v>3103</v>
      </c>
      <c r="J3811" s="67">
        <v>-7.3955399999999996</v>
      </c>
      <c r="K3811" s="67">
        <v>110.24469999999999</v>
      </c>
    </row>
    <row r="3812" spans="1:11" ht="14.5">
      <c r="A3812" s="66" t="str">
        <f t="shared" si="59"/>
        <v>Blora 3 Bangkle_KLOPODUWUR</v>
      </c>
      <c r="B3812" s="66" t="s">
        <v>1208</v>
      </c>
      <c r="C3812" s="66" t="s">
        <v>5784</v>
      </c>
      <c r="D3812" s="76" t="s">
        <v>5748</v>
      </c>
      <c r="E3812" s="66" t="s">
        <v>5786</v>
      </c>
      <c r="F3812" s="67">
        <v>44.23</v>
      </c>
      <c r="G3812" s="67">
        <v>-7.0287199999999999</v>
      </c>
      <c r="H3812" s="67">
        <v>111.40600000000001</v>
      </c>
      <c r="I3812" s="66" t="s">
        <v>1166</v>
      </c>
      <c r="J3812" s="67">
        <v>-6.9716199999999997</v>
      </c>
      <c r="K3812" s="67">
        <v>111.4388</v>
      </c>
    </row>
    <row r="3813" spans="1:11" ht="14.5">
      <c r="A3813" s="66" t="str">
        <f t="shared" si="59"/>
        <v>GPP KEBUMEN_KLOPOGODO</v>
      </c>
      <c r="B3813" s="66" t="s">
        <v>2803</v>
      </c>
      <c r="C3813" s="66" t="s">
        <v>5784</v>
      </c>
      <c r="D3813" s="76" t="s">
        <v>5748</v>
      </c>
      <c r="E3813" s="66" t="s">
        <v>5786</v>
      </c>
      <c r="F3813" s="67">
        <v>15.69</v>
      </c>
      <c r="G3813" s="67">
        <v>-7.59701</v>
      </c>
      <c r="H3813" s="67">
        <v>109.535</v>
      </c>
      <c r="I3813" s="66" t="s">
        <v>2714</v>
      </c>
      <c r="J3813" s="67">
        <v>-7.6109200000000001</v>
      </c>
      <c r="K3813" s="67">
        <v>109.5078</v>
      </c>
    </row>
    <row r="3814" spans="1:11" ht="14.5">
      <c r="A3814" s="66" t="str">
        <f t="shared" si="59"/>
        <v>GPP KEBUMEN_KLOPOSAWIT</v>
      </c>
      <c r="B3814" s="66" t="s">
        <v>2804</v>
      </c>
      <c r="C3814" s="66" t="s">
        <v>5784</v>
      </c>
      <c r="D3814" s="76" t="s">
        <v>5756</v>
      </c>
      <c r="E3814" s="66" t="s">
        <v>5786</v>
      </c>
      <c r="F3814" s="67">
        <v>15.69</v>
      </c>
      <c r="G3814" s="67">
        <v>-7.7259799999999998</v>
      </c>
      <c r="H3814" s="67">
        <v>109.69199999999999</v>
      </c>
      <c r="I3814" s="66" t="s">
        <v>2714</v>
      </c>
      <c r="J3814" s="67">
        <v>-7.6109200000000001</v>
      </c>
      <c r="K3814" s="67">
        <v>109.5078</v>
      </c>
    </row>
    <row r="3815" spans="1:11" ht="14.5">
      <c r="A3815" s="66" t="str">
        <f t="shared" si="59"/>
        <v>Boyolali_KLUMPIT</v>
      </c>
      <c r="B3815" s="66" t="s">
        <v>1466</v>
      </c>
      <c r="C3815" s="66" t="s">
        <v>5784</v>
      </c>
      <c r="D3815" s="76" t="s">
        <v>5746</v>
      </c>
      <c r="E3815" s="66" t="s">
        <v>5786</v>
      </c>
      <c r="F3815" s="67">
        <v>17.7</v>
      </c>
      <c r="G3815" s="67">
        <v>-7.3874399999999998</v>
      </c>
      <c r="H3815" s="67">
        <v>110.65900000000001</v>
      </c>
      <c r="I3815" s="66" t="s">
        <v>1370</v>
      </c>
      <c r="J3815" s="67">
        <v>-7.5381099999999996</v>
      </c>
      <c r="K3815" s="67">
        <v>110.6292</v>
      </c>
    </row>
    <row r="3816" spans="1:11" ht="14.5">
      <c r="A3816" s="66" t="str">
        <f t="shared" si="59"/>
        <v>Kudus - Kaliwungu_KLUMPIT</v>
      </c>
      <c r="B3816" s="66" t="s">
        <v>1466</v>
      </c>
      <c r="C3816" s="66" t="s">
        <v>5784</v>
      </c>
      <c r="D3816" s="76" t="s">
        <v>5742</v>
      </c>
      <c r="E3816" s="66" t="s">
        <v>5786</v>
      </c>
      <c r="F3816" s="67">
        <v>13.38</v>
      </c>
      <c r="G3816" s="67">
        <v>-6.7727199999999996</v>
      </c>
      <c r="H3816" s="67">
        <v>110.818</v>
      </c>
      <c r="I3816" s="66" t="s">
        <v>4381</v>
      </c>
      <c r="J3816" s="67">
        <v>-6.8014900000000003</v>
      </c>
      <c r="K3816" s="67">
        <v>110.82510000000001</v>
      </c>
    </row>
    <row r="3817" spans="1:11" ht="14.5">
      <c r="A3817" s="66" t="str">
        <f t="shared" si="59"/>
        <v>Pati - Sokokulon_KLUMPIT</v>
      </c>
      <c r="B3817" s="66" t="s">
        <v>1466</v>
      </c>
      <c r="C3817" s="66" t="s">
        <v>5784</v>
      </c>
      <c r="D3817" s="76" t="s">
        <v>5743</v>
      </c>
      <c r="E3817" s="66" t="s">
        <v>5786</v>
      </c>
      <c r="F3817" s="67">
        <v>16.66</v>
      </c>
      <c r="G3817" s="67">
        <v>-6.6138599999999999</v>
      </c>
      <c r="H3817" s="67">
        <v>110.97</v>
      </c>
      <c r="I3817" s="66" t="s">
        <v>4606</v>
      </c>
      <c r="J3817" s="67">
        <v>-6.7764199999999999</v>
      </c>
      <c r="K3817" s="67">
        <v>110.9949</v>
      </c>
    </row>
    <row r="3818" spans="1:11" ht="14.5">
      <c r="A3818" s="66" t="str">
        <f t="shared" si="59"/>
        <v>GPP KARANGANYAR_KLUMPRIT</v>
      </c>
      <c r="B3818" s="66" t="s">
        <v>2675</v>
      </c>
      <c r="C3818" s="66" t="s">
        <v>5784</v>
      </c>
      <c r="D3818" s="76" t="s">
        <v>5752</v>
      </c>
      <c r="E3818" s="66" t="s">
        <v>5786</v>
      </c>
      <c r="F3818" s="67">
        <v>14.71</v>
      </c>
      <c r="G3818" s="67">
        <v>-7.6063599999999996</v>
      </c>
      <c r="H3818" s="67">
        <v>110.889</v>
      </c>
      <c r="I3818" s="66" t="s">
        <v>2633</v>
      </c>
      <c r="J3818" s="67">
        <v>-7.5687199999999999</v>
      </c>
      <c r="K3818" s="67">
        <v>110.8749</v>
      </c>
    </row>
    <row r="3819" spans="1:11" ht="14.5">
      <c r="A3819" s="66" t="str">
        <f t="shared" si="59"/>
        <v>Kebumen - Purbowangi_KLUMPRIT</v>
      </c>
      <c r="B3819" s="66" t="s">
        <v>2675</v>
      </c>
      <c r="C3819" s="66" t="s">
        <v>5784</v>
      </c>
      <c r="D3819" s="76" t="s">
        <v>5753</v>
      </c>
      <c r="E3819" s="66" t="s">
        <v>5786</v>
      </c>
      <c r="F3819" s="67">
        <v>20.29</v>
      </c>
      <c r="G3819" s="67">
        <v>-7.6594199999999999</v>
      </c>
      <c r="H3819" s="67">
        <v>109.36</v>
      </c>
      <c r="I3819" s="66" t="s">
        <v>4274</v>
      </c>
      <c r="J3819" s="67">
        <v>-7.6099800000000002</v>
      </c>
      <c r="K3819" s="67">
        <v>109.48480000000001</v>
      </c>
    </row>
    <row r="3820" spans="1:11" ht="14.5">
      <c r="A3820" s="66" t="str">
        <f t="shared" si="59"/>
        <v>BGR NGADIROJO_KLUNGGEN</v>
      </c>
      <c r="B3820" s="66" t="s">
        <v>645</v>
      </c>
      <c r="C3820" s="66" t="s">
        <v>5784</v>
      </c>
      <c r="D3820" s="76" t="s">
        <v>5748</v>
      </c>
      <c r="E3820" s="66" t="s">
        <v>5786</v>
      </c>
      <c r="F3820" s="67">
        <v>20.7</v>
      </c>
      <c r="G3820" s="67">
        <v>-7.8109500000000001</v>
      </c>
      <c r="H3820" s="67">
        <v>111.202</v>
      </c>
      <c r="I3820" s="66" t="s">
        <v>538</v>
      </c>
      <c r="J3820" s="67">
        <v>-7.8147399999999996</v>
      </c>
      <c r="K3820" s="67">
        <v>111.0005</v>
      </c>
    </row>
    <row r="3821" spans="1:11" ht="14.5">
      <c r="A3821" s="66" t="str">
        <f t="shared" si="59"/>
        <v>GPP PEKALONGAN_KLUNJUKAN</v>
      </c>
      <c r="B3821" s="66" t="s">
        <v>3424</v>
      </c>
      <c r="C3821" s="66" t="s">
        <v>5784</v>
      </c>
      <c r="D3821" s="76" t="s">
        <v>5756</v>
      </c>
      <c r="E3821" s="66" t="s">
        <v>5786</v>
      </c>
      <c r="F3821" s="67">
        <v>5.84</v>
      </c>
      <c r="G3821" s="67">
        <v>-6.9407300000000003</v>
      </c>
      <c r="H3821" s="67">
        <v>109.58799999999999</v>
      </c>
      <c r="I3821" s="66" t="s">
        <v>3376</v>
      </c>
      <c r="J3821" s="67">
        <v>-6.8898999999999999</v>
      </c>
      <c r="K3821" s="67">
        <v>109.6589</v>
      </c>
    </row>
    <row r="3822" spans="1:11" ht="14.5">
      <c r="A3822" s="66" t="str">
        <f t="shared" si="59"/>
        <v>BGR NGLEJOK_KLUWAN</v>
      </c>
      <c r="B3822" s="66" t="s">
        <v>809</v>
      </c>
      <c r="C3822" s="66" t="s">
        <v>5784</v>
      </c>
      <c r="D3822" s="76" t="s">
        <v>5766</v>
      </c>
      <c r="E3822" s="66" t="s">
        <v>5786</v>
      </c>
      <c r="F3822" s="67">
        <v>53.45</v>
      </c>
      <c r="G3822" s="67">
        <v>-7.0908899999999999</v>
      </c>
      <c r="H3822" s="67">
        <v>110.846</v>
      </c>
      <c r="I3822" s="66" t="s">
        <v>775</v>
      </c>
      <c r="J3822" s="67">
        <v>-7.06935</v>
      </c>
      <c r="K3822" s="67">
        <v>110.8802</v>
      </c>
    </row>
    <row r="3823" spans="1:11" ht="14.5">
      <c r="A3823" s="66" t="str">
        <f t="shared" si="59"/>
        <v>Batang - Kasepuhan_KLUWIH</v>
      </c>
      <c r="B3823" s="66" t="s">
        <v>151</v>
      </c>
      <c r="C3823" s="66" t="s">
        <v>5784</v>
      </c>
      <c r="D3823" s="76" t="s">
        <v>5747</v>
      </c>
      <c r="E3823" s="66" t="s">
        <v>5786</v>
      </c>
      <c r="F3823" s="67">
        <v>9.3699999999999992</v>
      </c>
      <c r="G3823" s="67">
        <v>-7.01708</v>
      </c>
      <c r="H3823" s="67">
        <v>109.819</v>
      </c>
      <c r="I3823" s="66" t="s">
        <v>54</v>
      </c>
      <c r="J3823" s="67">
        <v>-6.9040600000000003</v>
      </c>
      <c r="K3823" s="67">
        <v>109.7085</v>
      </c>
    </row>
    <row r="3824" spans="1:11" ht="14.5">
      <c r="A3824" s="66" t="str">
        <f t="shared" si="59"/>
        <v>BBS 2BULAKAMBA_KLUWUT</v>
      </c>
      <c r="B3824" s="66" t="s">
        <v>307</v>
      </c>
      <c r="C3824" s="66" t="s">
        <v>5784</v>
      </c>
      <c r="D3824" s="76" t="s">
        <v>5740</v>
      </c>
      <c r="E3824" s="66" t="s">
        <v>5786</v>
      </c>
      <c r="F3824" s="67">
        <v>20.92</v>
      </c>
      <c r="G3824" s="67">
        <v>-6.8882000000000003</v>
      </c>
      <c r="H3824" s="67">
        <v>108.916</v>
      </c>
      <c r="I3824" s="66" t="s">
        <v>262</v>
      </c>
      <c r="J3824" s="67">
        <v>-6.8690600000000002</v>
      </c>
      <c r="K3824" s="67">
        <v>108.8972</v>
      </c>
    </row>
    <row r="3825" spans="1:11" ht="14.5">
      <c r="A3825" s="66" t="str">
        <f t="shared" si="59"/>
        <v>Purbalingga - Kebong_KOBER</v>
      </c>
      <c r="B3825" s="66" t="s">
        <v>4871</v>
      </c>
      <c r="C3825" s="66" t="s">
        <v>5784</v>
      </c>
      <c r="D3825" s="76" t="s">
        <v>5748</v>
      </c>
      <c r="E3825" s="66" t="s">
        <v>5786</v>
      </c>
      <c r="F3825" s="67">
        <v>9.3800000000000008</v>
      </c>
      <c r="G3825" s="67">
        <v>-7.4145300000000001</v>
      </c>
      <c r="H3825" s="67">
        <v>109.221</v>
      </c>
      <c r="I3825" s="66" t="s">
        <v>4781</v>
      </c>
      <c r="J3825" s="67">
        <v>-7.4033100000000003</v>
      </c>
      <c r="K3825" s="67">
        <v>109.3588</v>
      </c>
    </row>
    <row r="3826" spans="1:11" ht="14.5">
      <c r="A3826" s="66" t="str">
        <f t="shared" si="59"/>
        <v>Blora 4 Ngawen_KODOKAN</v>
      </c>
      <c r="B3826" s="66" t="s">
        <v>1314</v>
      </c>
      <c r="C3826" s="66" t="s">
        <v>5784</v>
      </c>
      <c r="D3826" s="76" t="s">
        <v>5740</v>
      </c>
      <c r="E3826" s="66" t="s">
        <v>5786</v>
      </c>
      <c r="F3826" s="67">
        <v>44.23</v>
      </c>
      <c r="G3826" s="67">
        <v>-7.0910200000000003</v>
      </c>
      <c r="H3826" s="67">
        <v>111.26600000000001</v>
      </c>
      <c r="I3826" s="66" t="s">
        <v>1251</v>
      </c>
      <c r="J3826" s="67">
        <v>-7.0247799999999998</v>
      </c>
      <c r="K3826" s="67">
        <v>111.2928</v>
      </c>
    </row>
    <row r="3827" spans="1:11" ht="14.5">
      <c r="A3827" s="66" t="str">
        <f t="shared" si="59"/>
        <v>GPP KLATEN_KOKOSAN</v>
      </c>
      <c r="B3827" s="66" t="s">
        <v>3002</v>
      </c>
      <c r="C3827" s="66" t="s">
        <v>5784</v>
      </c>
      <c r="D3827" s="76" t="s">
        <v>5744</v>
      </c>
      <c r="E3827" s="66" t="s">
        <v>5786</v>
      </c>
      <c r="F3827" s="67">
        <v>8.89</v>
      </c>
      <c r="G3827" s="67">
        <v>-7.7305799999999998</v>
      </c>
      <c r="H3827" s="67">
        <v>110.49299999999999</v>
      </c>
      <c r="I3827" s="66" t="s">
        <v>2894</v>
      </c>
      <c r="J3827" s="67">
        <v>-7.6692</v>
      </c>
      <c r="K3827" s="67">
        <v>110.6751</v>
      </c>
    </row>
    <row r="3828" spans="1:11" ht="14.5">
      <c r="A3828" s="66" t="str">
        <f t="shared" si="59"/>
        <v>BGR NGLEJOK_KOPEK</v>
      </c>
      <c r="B3828" s="66" t="s">
        <v>810</v>
      </c>
      <c r="C3828" s="66" t="s">
        <v>5784</v>
      </c>
      <c r="D3828" s="76" t="s">
        <v>5757</v>
      </c>
      <c r="E3828" s="66" t="s">
        <v>5786</v>
      </c>
      <c r="F3828" s="67">
        <v>53.45</v>
      </c>
      <c r="G3828" s="67">
        <v>-7.0517200000000004</v>
      </c>
      <c r="H3828" s="67">
        <v>110.762</v>
      </c>
      <c r="I3828" s="66" t="s">
        <v>775</v>
      </c>
      <c r="J3828" s="67">
        <v>-7.06935</v>
      </c>
      <c r="K3828" s="67">
        <v>110.8802</v>
      </c>
    </row>
    <row r="3829" spans="1:11" ht="14.5">
      <c r="A3829" s="66" t="str">
        <f t="shared" si="59"/>
        <v>BGR NGADIROJO_KOPEN</v>
      </c>
      <c r="B3829" s="66" t="s">
        <v>646</v>
      </c>
      <c r="C3829" s="66" t="s">
        <v>5784</v>
      </c>
      <c r="D3829" s="76" t="s">
        <v>5749</v>
      </c>
      <c r="E3829" s="66" t="s">
        <v>5786</v>
      </c>
      <c r="F3829" s="67">
        <v>20.7</v>
      </c>
      <c r="G3829" s="67">
        <v>-7.80077</v>
      </c>
      <c r="H3829" s="67">
        <v>111.119</v>
      </c>
      <c r="I3829" s="66" t="s">
        <v>538</v>
      </c>
      <c r="J3829" s="67">
        <v>-7.8147399999999996</v>
      </c>
      <c r="K3829" s="67">
        <v>111.0005</v>
      </c>
    </row>
    <row r="3830" spans="1:11" ht="14.5">
      <c r="A3830" s="66" t="str">
        <f t="shared" si="59"/>
        <v>Boyolali_KOPEN</v>
      </c>
      <c r="B3830" s="66" t="s">
        <v>646</v>
      </c>
      <c r="C3830" s="66" t="s">
        <v>5784</v>
      </c>
      <c r="D3830" s="76" t="s">
        <v>5741</v>
      </c>
      <c r="E3830" s="66" t="s">
        <v>5786</v>
      </c>
      <c r="F3830" s="67">
        <v>17.7</v>
      </c>
      <c r="G3830" s="67">
        <v>-7.5784099999999999</v>
      </c>
      <c r="H3830" s="67">
        <v>110.633</v>
      </c>
      <c r="I3830" s="66" t="s">
        <v>1370</v>
      </c>
      <c r="J3830" s="67">
        <v>-7.5381099999999996</v>
      </c>
      <c r="K3830" s="67">
        <v>110.6292</v>
      </c>
    </row>
    <row r="3831" spans="1:11" ht="14.5">
      <c r="A3831" s="66" t="str">
        <f t="shared" si="59"/>
        <v>GPP MAGELANG_KOPENG</v>
      </c>
      <c r="B3831" s="66" t="s">
        <v>3200</v>
      </c>
      <c r="C3831" s="66" t="s">
        <v>5784</v>
      </c>
      <c r="D3831" s="76" t="s">
        <v>5749</v>
      </c>
      <c r="E3831" s="66" t="s">
        <v>5786</v>
      </c>
      <c r="F3831" s="67">
        <v>10.51</v>
      </c>
      <c r="G3831" s="67">
        <v>-7.4063999999999997</v>
      </c>
      <c r="H3831" s="67">
        <v>110.419</v>
      </c>
      <c r="I3831" s="66" t="s">
        <v>3103</v>
      </c>
      <c r="J3831" s="67">
        <v>-7.3955399999999996</v>
      </c>
      <c r="K3831" s="67">
        <v>110.24469999999999</v>
      </c>
    </row>
    <row r="3832" spans="1:11" ht="14.5">
      <c r="A3832" s="66" t="str">
        <f t="shared" si="59"/>
        <v>BGR NGADIROJO_KORIPAN</v>
      </c>
      <c r="B3832" s="66" t="s">
        <v>647</v>
      </c>
      <c r="C3832" s="66" t="s">
        <v>5784</v>
      </c>
      <c r="D3832" s="76" t="s">
        <v>5758</v>
      </c>
      <c r="E3832" s="66" t="s">
        <v>5786</v>
      </c>
      <c r="F3832" s="67">
        <v>21.59</v>
      </c>
      <c r="G3832" s="67">
        <v>-7.6633599999999999</v>
      </c>
      <c r="H3832" s="67">
        <v>111.06699999999999</v>
      </c>
      <c r="I3832" s="66" t="s">
        <v>538</v>
      </c>
      <c r="J3832" s="67">
        <v>-7.8147399999999996</v>
      </c>
      <c r="K3832" s="67">
        <v>111.0005</v>
      </c>
    </row>
    <row r="3833" spans="1:11" ht="14.5">
      <c r="A3833" s="66" t="str">
        <f t="shared" si="59"/>
        <v>Boyolali_KORIPAN</v>
      </c>
      <c r="B3833" s="66" t="s">
        <v>647</v>
      </c>
      <c r="C3833" s="66" t="s">
        <v>5784</v>
      </c>
      <c r="D3833" s="76" t="s">
        <v>5756</v>
      </c>
      <c r="E3833" s="66" t="s">
        <v>5786</v>
      </c>
      <c r="F3833" s="67">
        <v>10.51</v>
      </c>
      <c r="G3833" s="67">
        <v>-7.3962300000000001</v>
      </c>
      <c r="H3833" s="67">
        <v>110.59099999999999</v>
      </c>
      <c r="I3833" s="66" t="s">
        <v>1370</v>
      </c>
      <c r="J3833" s="67">
        <v>-7.5381099999999996</v>
      </c>
      <c r="K3833" s="67">
        <v>110.6292</v>
      </c>
    </row>
    <row r="3834" spans="1:11" ht="14.5">
      <c r="A3834" s="66" t="str">
        <f t="shared" si="59"/>
        <v>Pati - Sokokulon_KORIPANDRIYO</v>
      </c>
      <c r="B3834" s="66" t="s">
        <v>4625</v>
      </c>
      <c r="C3834" s="66" t="s">
        <v>5784</v>
      </c>
      <c r="D3834" s="76" t="s">
        <v>5740</v>
      </c>
      <c r="E3834" s="66" t="s">
        <v>5786</v>
      </c>
      <c r="F3834" s="67">
        <v>16.66</v>
      </c>
      <c r="G3834" s="67">
        <v>-6.7965999999999998</v>
      </c>
      <c r="H3834" s="67">
        <v>111.053</v>
      </c>
      <c r="I3834" s="66" t="s">
        <v>4606</v>
      </c>
      <c r="J3834" s="67">
        <v>-6.7764199999999999</v>
      </c>
      <c r="K3834" s="67">
        <v>110.9949</v>
      </c>
    </row>
    <row r="3835" spans="1:11" ht="14.5">
      <c r="A3835" s="66" t="str">
        <f t="shared" si="59"/>
        <v>GPP PURWOREJO_KOROWELANG</v>
      </c>
      <c r="B3835" s="66" t="s">
        <v>3683</v>
      </c>
      <c r="C3835" s="66" t="s">
        <v>5784</v>
      </c>
      <c r="D3835" s="76" t="s">
        <v>5745</v>
      </c>
      <c r="E3835" s="66" t="s">
        <v>5786</v>
      </c>
      <c r="F3835" s="67">
        <v>15.69</v>
      </c>
      <c r="G3835" s="67">
        <v>-7.6860299999999997</v>
      </c>
      <c r="H3835" s="67">
        <v>109.782</v>
      </c>
      <c r="I3835" s="66" t="s">
        <v>3504</v>
      </c>
      <c r="J3835" s="67">
        <v>-7.7226800000000004</v>
      </c>
      <c r="K3835" s="67">
        <v>109.9468</v>
      </c>
    </row>
    <row r="3836" spans="1:11" ht="14.5">
      <c r="A3836" s="66" t="str">
        <f t="shared" si="59"/>
        <v>Rembang-Tritunggal_KOROWELANG</v>
      </c>
      <c r="B3836" s="66" t="s">
        <v>3683</v>
      </c>
      <c r="C3836" s="66" t="s">
        <v>5784</v>
      </c>
      <c r="D3836" s="76" t="s">
        <v>5747</v>
      </c>
      <c r="E3836" s="66" t="s">
        <v>5786</v>
      </c>
      <c r="F3836" s="67">
        <v>20.29</v>
      </c>
      <c r="G3836" s="67">
        <v>-6.7901800000000003</v>
      </c>
      <c r="H3836" s="67">
        <v>111.414</v>
      </c>
      <c r="I3836" s="66" t="s">
        <v>5002</v>
      </c>
      <c r="J3836" s="67">
        <v>-6.6992700000000003</v>
      </c>
      <c r="K3836" s="67">
        <v>111.39919999999999</v>
      </c>
    </row>
    <row r="3837" spans="1:11" ht="14.5">
      <c r="A3837" s="66" t="str">
        <f t="shared" si="59"/>
        <v>BGR JENARSARI_KOROWELANGANYAR</v>
      </c>
      <c r="B3837" s="66" t="s">
        <v>418</v>
      </c>
      <c r="C3837" s="66" t="s">
        <v>5784</v>
      </c>
      <c r="D3837" s="76" t="s">
        <v>5739</v>
      </c>
      <c r="E3837" s="66" t="s">
        <v>5786</v>
      </c>
      <c r="F3837" s="67">
        <v>16.97</v>
      </c>
      <c r="G3837" s="67">
        <v>-6.8835899999999999</v>
      </c>
      <c r="H3837" s="67">
        <v>110.166</v>
      </c>
      <c r="I3837" s="66" t="s">
        <v>346</v>
      </c>
      <c r="J3837" s="67">
        <v>-6.95329</v>
      </c>
      <c r="K3837" s="67">
        <v>110.10129999999999</v>
      </c>
    </row>
    <row r="3838" spans="1:11" ht="14.5">
      <c r="A3838" s="66" t="str">
        <f t="shared" si="59"/>
        <v>BGR JENARSARI_KOROWELANGKULON</v>
      </c>
      <c r="B3838" s="66" t="s">
        <v>419</v>
      </c>
      <c r="C3838" s="66" t="s">
        <v>5784</v>
      </c>
      <c r="D3838" s="76" t="s">
        <v>5748</v>
      </c>
      <c r="E3838" s="66" t="s">
        <v>5786</v>
      </c>
      <c r="F3838" s="67">
        <v>16.97</v>
      </c>
      <c r="G3838" s="67">
        <v>-6.8880100000000004</v>
      </c>
      <c r="H3838" s="67">
        <v>110.164</v>
      </c>
      <c r="I3838" s="66" t="s">
        <v>346</v>
      </c>
      <c r="J3838" s="67">
        <v>-6.95329</v>
      </c>
      <c r="K3838" s="67">
        <v>110.10129999999999</v>
      </c>
    </row>
    <row r="3839" spans="1:11" ht="14.5">
      <c r="A3839" s="66" t="str">
        <f t="shared" si="59"/>
        <v>Pati - Sokokulon_KOSEKAN</v>
      </c>
      <c r="B3839" s="66" t="s">
        <v>4626</v>
      </c>
      <c r="C3839" s="66" t="s">
        <v>5784</v>
      </c>
      <c r="D3839" s="76" t="s">
        <v>5758</v>
      </c>
      <c r="E3839" s="66" t="s">
        <v>5786</v>
      </c>
      <c r="F3839" s="67">
        <v>16.66</v>
      </c>
      <c r="G3839" s="67">
        <v>-6.8027600000000001</v>
      </c>
      <c r="H3839" s="67">
        <v>111.01900000000001</v>
      </c>
      <c r="I3839" s="66" t="s">
        <v>4606</v>
      </c>
      <c r="J3839" s="67">
        <v>-6.7764199999999999</v>
      </c>
      <c r="K3839" s="67">
        <v>110.9949</v>
      </c>
    </row>
    <row r="3840" spans="1:11" ht="14.5">
      <c r="A3840" s="66" t="str">
        <f t="shared" si="59"/>
        <v>Jepara - Mayong_KOTAAN</v>
      </c>
      <c r="B3840" s="66" t="s">
        <v>4204</v>
      </c>
      <c r="C3840" s="66" t="s">
        <v>5784</v>
      </c>
      <c r="D3840" s="76" t="s">
        <v>5755</v>
      </c>
      <c r="E3840" s="66" t="s">
        <v>5786</v>
      </c>
      <c r="F3840" s="67">
        <v>26.27</v>
      </c>
      <c r="G3840" s="67">
        <v>-6.80572</v>
      </c>
      <c r="H3840" s="67">
        <v>110.753</v>
      </c>
      <c r="I3840" s="66" t="s">
        <v>4145</v>
      </c>
      <c r="J3840" s="67">
        <v>-6.7420299999999997</v>
      </c>
      <c r="K3840" s="67">
        <v>110.7436</v>
      </c>
    </row>
    <row r="3841" spans="1:11" ht="14.5">
      <c r="A3841" s="66" t="str">
        <f t="shared" si="59"/>
        <v>Purbalingga - Kebong_KOTAYASA</v>
      </c>
      <c r="B3841" s="66" t="s">
        <v>4872</v>
      </c>
      <c r="C3841" s="66" t="s">
        <v>5784</v>
      </c>
      <c r="D3841" s="76" t="s">
        <v>5759</v>
      </c>
      <c r="E3841" s="66" t="s">
        <v>5786</v>
      </c>
      <c r="F3841" s="67">
        <v>9.3800000000000008</v>
      </c>
      <c r="G3841" s="67">
        <v>-7.3341099999999999</v>
      </c>
      <c r="H3841" s="67">
        <v>109.253</v>
      </c>
      <c r="I3841" s="66" t="s">
        <v>4781</v>
      </c>
      <c r="J3841" s="67">
        <v>-7.4033100000000003</v>
      </c>
      <c r="K3841" s="67">
        <v>109.3588</v>
      </c>
    </row>
    <row r="3842" spans="1:11" ht="14.5">
      <c r="A3842" s="66" t="str">
        <f t="shared" ref="A3842:A3905" si="60">CONCATENATE(I3842,"_",B3842)</f>
        <v>GPP KLATEN_KOTESAN</v>
      </c>
      <c r="B3842" s="66" t="s">
        <v>3003</v>
      </c>
      <c r="C3842" s="66" t="s">
        <v>5784</v>
      </c>
      <c r="D3842" s="76" t="s">
        <v>5752</v>
      </c>
      <c r="E3842" s="66" t="s">
        <v>5786</v>
      </c>
      <c r="F3842" s="67">
        <v>8.89</v>
      </c>
      <c r="G3842" s="67">
        <v>-7.7633900000000002</v>
      </c>
      <c r="H3842" s="67">
        <v>110.514</v>
      </c>
      <c r="I3842" s="66" t="s">
        <v>2894</v>
      </c>
      <c r="J3842" s="67">
        <v>-7.6692</v>
      </c>
      <c r="K3842" s="67">
        <v>110.6751</v>
      </c>
    </row>
    <row r="3843" spans="1:11" ht="14.5">
      <c r="A3843" s="66" t="str">
        <f t="shared" si="60"/>
        <v>Temanggung_KOWANGAN</v>
      </c>
      <c r="B3843" s="66" t="s">
        <v>5317</v>
      </c>
      <c r="C3843" s="66" t="s">
        <v>5784</v>
      </c>
      <c r="D3843" s="76" t="s">
        <v>5754</v>
      </c>
      <c r="E3843" s="66" t="s">
        <v>5786</v>
      </c>
      <c r="F3843" s="67">
        <v>9.5500000000000007</v>
      </c>
      <c r="G3843" s="67">
        <v>-7.32172</v>
      </c>
      <c r="H3843" s="67">
        <v>110.199</v>
      </c>
      <c r="I3843" s="66" t="s">
        <v>5294</v>
      </c>
      <c r="J3843" s="67">
        <v>-7.3036099999999999</v>
      </c>
      <c r="K3843" s="67">
        <v>110.15309999999999</v>
      </c>
    </row>
    <row r="3844" spans="1:11" ht="14.5">
      <c r="A3844" s="66" t="str">
        <f t="shared" si="60"/>
        <v>GUD BGR WANGON_KRACAK</v>
      </c>
      <c r="B3844" s="66" t="s">
        <v>4059</v>
      </c>
      <c r="C3844" s="66" t="s">
        <v>5784</v>
      </c>
      <c r="D3844" s="76" t="s">
        <v>5765</v>
      </c>
      <c r="E3844" s="66" t="s">
        <v>5786</v>
      </c>
      <c r="F3844" s="67">
        <v>9.3800000000000008</v>
      </c>
      <c r="G3844" s="67">
        <v>-7.41031</v>
      </c>
      <c r="H3844" s="67">
        <v>109.05800000000001</v>
      </c>
      <c r="I3844" s="66" t="s">
        <v>4026</v>
      </c>
      <c r="J3844" s="67">
        <v>-7.5083200000000003</v>
      </c>
      <c r="K3844" s="67">
        <v>109.0645</v>
      </c>
    </row>
    <row r="3845" spans="1:11" ht="14.5">
      <c r="A3845" s="66" t="str">
        <f t="shared" si="60"/>
        <v>BBS 2BULAKAMBA_KRADENAN</v>
      </c>
      <c r="B3845" s="66" t="s">
        <v>308</v>
      </c>
      <c r="C3845" s="66" t="s">
        <v>5784</v>
      </c>
      <c r="D3845" s="76" t="s">
        <v>5753</v>
      </c>
      <c r="E3845" s="66" t="s">
        <v>5786</v>
      </c>
      <c r="F3845" s="67">
        <v>20.92</v>
      </c>
      <c r="G3845" s="67">
        <v>-6.9568500000000002</v>
      </c>
      <c r="H3845" s="67">
        <v>108.84699999999999</v>
      </c>
      <c r="I3845" s="66" t="s">
        <v>262</v>
      </c>
      <c r="J3845" s="67">
        <v>-6.8690600000000002</v>
      </c>
      <c r="K3845" s="67">
        <v>108.8972</v>
      </c>
    </row>
    <row r="3846" spans="1:11" ht="14.5">
      <c r="A3846" s="66" t="str">
        <f t="shared" si="60"/>
        <v>Boyolali_KRADENAN</v>
      </c>
      <c r="B3846" s="66" t="s">
        <v>308</v>
      </c>
      <c r="C3846" s="66" t="s">
        <v>5784</v>
      </c>
      <c r="D3846" s="76" t="s">
        <v>5756</v>
      </c>
      <c r="E3846" s="66" t="s">
        <v>5786</v>
      </c>
      <c r="F3846" s="67">
        <v>10.51</v>
      </c>
      <c r="G3846" s="67">
        <v>-7.4805200000000003</v>
      </c>
      <c r="H3846" s="67">
        <v>110.639</v>
      </c>
      <c r="I3846" s="66" t="s">
        <v>1370</v>
      </c>
      <c r="J3846" s="67">
        <v>-7.5381099999999996</v>
      </c>
      <c r="K3846" s="67">
        <v>110.6292</v>
      </c>
    </row>
    <row r="3847" spans="1:11" ht="14.5">
      <c r="A3847" s="66" t="str">
        <f t="shared" si="60"/>
        <v>GPP KLATEN_KRADENAN</v>
      </c>
      <c r="B3847" s="66" t="s">
        <v>308</v>
      </c>
      <c r="C3847" s="66" t="s">
        <v>5784</v>
      </c>
      <c r="D3847" s="76" t="s">
        <v>5739</v>
      </c>
      <c r="E3847" s="66" t="s">
        <v>5786</v>
      </c>
      <c r="F3847" s="67">
        <v>8.89</v>
      </c>
      <c r="G3847" s="67">
        <v>-7.7242699999999997</v>
      </c>
      <c r="H3847" s="67">
        <v>110.669</v>
      </c>
      <c r="I3847" s="66" t="s">
        <v>2894</v>
      </c>
      <c r="J3847" s="67">
        <v>-7.6692</v>
      </c>
      <c r="K3847" s="67">
        <v>110.6751</v>
      </c>
    </row>
    <row r="3848" spans="1:11" ht="14.5">
      <c r="A3848" s="66" t="str">
        <f t="shared" si="60"/>
        <v>GPP MAGELANG_KRADENAN</v>
      </c>
      <c r="B3848" s="66" t="s">
        <v>308</v>
      </c>
      <c r="C3848" s="66" t="s">
        <v>5784</v>
      </c>
      <c r="D3848" s="76" t="s">
        <v>5748</v>
      </c>
      <c r="E3848" s="66" t="s">
        <v>5786</v>
      </c>
      <c r="F3848" s="67">
        <v>7.61</v>
      </c>
      <c r="G3848" s="67">
        <v>-7.6123799999999999</v>
      </c>
      <c r="H3848" s="67">
        <v>110.327</v>
      </c>
      <c r="I3848" s="66" t="s">
        <v>3103</v>
      </c>
      <c r="J3848" s="67">
        <v>-7.3955399999999996</v>
      </c>
      <c r="K3848" s="67">
        <v>110.24469999999999</v>
      </c>
    </row>
    <row r="3849" spans="1:11" ht="14.5">
      <c r="A3849" s="66" t="str">
        <f t="shared" si="60"/>
        <v>GPP PURWOREJO_KRADENAN</v>
      </c>
      <c r="B3849" s="66" t="s">
        <v>308</v>
      </c>
      <c r="C3849" s="66" t="s">
        <v>5784</v>
      </c>
      <c r="D3849" s="76" t="s">
        <v>5766</v>
      </c>
      <c r="E3849" s="66" t="s">
        <v>5786</v>
      </c>
      <c r="F3849" s="67">
        <v>15.69</v>
      </c>
      <c r="G3849" s="67">
        <v>-7.73848</v>
      </c>
      <c r="H3849" s="67">
        <v>109.756</v>
      </c>
      <c r="I3849" s="66" t="s">
        <v>3504</v>
      </c>
      <c r="J3849" s="67">
        <v>-7.7226800000000004</v>
      </c>
      <c r="K3849" s="67">
        <v>109.9468</v>
      </c>
    </row>
    <row r="3850" spans="1:11" ht="14.5">
      <c r="A3850" s="66" t="str">
        <f t="shared" si="60"/>
        <v>Kebumen - Purbowangi_KRADENAN</v>
      </c>
      <c r="B3850" s="66" t="s">
        <v>308</v>
      </c>
      <c r="C3850" s="66" t="s">
        <v>5784</v>
      </c>
      <c r="D3850" s="76" t="s">
        <v>5741</v>
      </c>
      <c r="E3850" s="66" t="s">
        <v>5786</v>
      </c>
      <c r="F3850" s="67">
        <v>9.3800000000000008</v>
      </c>
      <c r="G3850" s="67">
        <v>-7.6125600000000002</v>
      </c>
      <c r="H3850" s="67">
        <v>109.373</v>
      </c>
      <c r="I3850" s="66" t="s">
        <v>4274</v>
      </c>
      <c r="J3850" s="67">
        <v>-7.6099800000000002</v>
      </c>
      <c r="K3850" s="67">
        <v>109.48480000000001</v>
      </c>
    </row>
    <row r="3851" spans="1:11" ht="14.5">
      <c r="A3851" s="66" t="str">
        <f t="shared" si="60"/>
        <v>Purbalingga - Kebong_KRADENAN</v>
      </c>
      <c r="B3851" s="66" t="s">
        <v>308</v>
      </c>
      <c r="C3851" s="66" t="s">
        <v>5784</v>
      </c>
      <c r="D3851" s="76" t="s">
        <v>5744</v>
      </c>
      <c r="E3851" s="66" t="s">
        <v>5786</v>
      </c>
      <c r="F3851" s="67">
        <v>7.6</v>
      </c>
      <c r="G3851" s="67">
        <v>-7.32341</v>
      </c>
      <c r="H3851" s="67">
        <v>109.372</v>
      </c>
      <c r="I3851" s="66" t="s">
        <v>4781</v>
      </c>
      <c r="J3851" s="67">
        <v>-7.4033100000000003</v>
      </c>
      <c r="K3851" s="67">
        <v>109.3588</v>
      </c>
    </row>
    <row r="3852" spans="1:11" ht="14.5">
      <c r="A3852" s="66" t="str">
        <f t="shared" si="60"/>
        <v>Sragen 2 - Sambung Macan_KRADENAN</v>
      </c>
      <c r="B3852" s="66" t="s">
        <v>308</v>
      </c>
      <c r="C3852" s="66" t="s">
        <v>5784</v>
      </c>
      <c r="D3852" s="76" t="s">
        <v>5739</v>
      </c>
      <c r="E3852" s="66" t="s">
        <v>5786</v>
      </c>
      <c r="F3852" s="67">
        <v>53.45</v>
      </c>
      <c r="G3852" s="67">
        <v>-7.1619200000000003</v>
      </c>
      <c r="H3852" s="67">
        <v>111.143</v>
      </c>
      <c r="I3852" s="66" t="s">
        <v>5203</v>
      </c>
      <c r="J3852" s="67">
        <v>-7.36327</v>
      </c>
      <c r="K3852" s="67">
        <v>111.1177</v>
      </c>
    </row>
    <row r="3853" spans="1:11" ht="14.5">
      <c r="A3853" s="66" t="str">
        <f t="shared" si="60"/>
        <v>GD. LASEM_KRAGAN</v>
      </c>
      <c r="B3853" s="66" t="s">
        <v>2295</v>
      </c>
      <c r="C3853" s="66" t="s">
        <v>5784</v>
      </c>
      <c r="D3853" s="76" t="s">
        <v>5743</v>
      </c>
      <c r="E3853" s="66" t="s">
        <v>5786</v>
      </c>
      <c r="F3853" s="67">
        <v>20.29</v>
      </c>
      <c r="G3853" s="67">
        <v>-6.70078</v>
      </c>
      <c r="H3853" s="67">
        <v>111.616</v>
      </c>
      <c r="I3853" s="66" t="s">
        <v>2256</v>
      </c>
      <c r="J3853" s="67">
        <v>-6.6950700000000003</v>
      </c>
      <c r="K3853" s="67">
        <v>111.4366</v>
      </c>
    </row>
    <row r="3854" spans="1:11" ht="14.5">
      <c r="A3854" s="66" t="str">
        <f t="shared" si="60"/>
        <v>GPP SRAGEN_KRAGAN</v>
      </c>
      <c r="B3854" s="66" t="s">
        <v>2295</v>
      </c>
      <c r="C3854" s="66" t="s">
        <v>5784</v>
      </c>
      <c r="D3854" s="76" t="s">
        <v>5747</v>
      </c>
      <c r="E3854" s="66" t="s">
        <v>5786</v>
      </c>
      <c r="F3854" s="67">
        <v>21.59</v>
      </c>
      <c r="G3854" s="67">
        <v>-7.5012299999999996</v>
      </c>
      <c r="H3854" s="67">
        <v>110.887</v>
      </c>
      <c r="I3854" s="66" t="s">
        <v>3898</v>
      </c>
      <c r="J3854" s="67">
        <v>-7.4936100000000003</v>
      </c>
      <c r="K3854" s="67">
        <v>110.9278</v>
      </c>
    </row>
    <row r="3855" spans="1:11" ht="14.5">
      <c r="A3855" s="66" t="str">
        <f t="shared" si="60"/>
        <v>Boyolali_KRAGILAN</v>
      </c>
      <c r="B3855" s="66" t="s">
        <v>1467</v>
      </c>
      <c r="C3855" s="66" t="s">
        <v>5784</v>
      </c>
      <c r="D3855" s="76" t="s">
        <v>5763</v>
      </c>
      <c r="E3855" s="66" t="s">
        <v>5786</v>
      </c>
      <c r="F3855" s="67">
        <v>17.7</v>
      </c>
      <c r="G3855" s="67">
        <v>-7.5289999999999999</v>
      </c>
      <c r="H3855" s="67">
        <v>110.63</v>
      </c>
      <c r="I3855" s="66" t="s">
        <v>1370</v>
      </c>
      <c r="J3855" s="67">
        <v>-7.5381099999999996</v>
      </c>
      <c r="K3855" s="67">
        <v>110.6292</v>
      </c>
    </row>
    <row r="3856" spans="1:11" ht="14.5">
      <c r="A3856" s="66" t="str">
        <f t="shared" si="60"/>
        <v>GPP KARANGANYAR_KRAGILAN</v>
      </c>
      <c r="B3856" s="66" t="s">
        <v>1467</v>
      </c>
      <c r="C3856" s="66" t="s">
        <v>5784</v>
      </c>
      <c r="D3856" s="76" t="s">
        <v>5749</v>
      </c>
      <c r="E3856" s="66" t="s">
        <v>5786</v>
      </c>
      <c r="F3856" s="67">
        <v>14.71</v>
      </c>
      <c r="G3856" s="67">
        <v>-7.6081500000000002</v>
      </c>
      <c r="H3856" s="67">
        <v>110.901</v>
      </c>
      <c r="I3856" s="66" t="s">
        <v>2633</v>
      </c>
      <c r="J3856" s="67">
        <v>-7.5687199999999999</v>
      </c>
      <c r="K3856" s="67">
        <v>110.8749</v>
      </c>
    </row>
    <row r="3857" spans="1:11" ht="14.5">
      <c r="A3857" s="66" t="str">
        <f t="shared" si="60"/>
        <v>GPP KLATEN_KRAGILAN</v>
      </c>
      <c r="B3857" s="66" t="s">
        <v>1467</v>
      </c>
      <c r="C3857" s="66" t="s">
        <v>5784</v>
      </c>
      <c r="D3857" s="76" t="s">
        <v>5754</v>
      </c>
      <c r="E3857" s="66" t="s">
        <v>5786</v>
      </c>
      <c r="F3857" s="67">
        <v>8.89</v>
      </c>
      <c r="G3857" s="67">
        <v>-7.7817699999999999</v>
      </c>
      <c r="H3857" s="67">
        <v>110.57</v>
      </c>
      <c r="I3857" s="66" t="s">
        <v>2894</v>
      </c>
      <c r="J3857" s="67">
        <v>-7.6692</v>
      </c>
      <c r="K3857" s="67">
        <v>110.6751</v>
      </c>
    </row>
    <row r="3858" spans="1:11" ht="14.5">
      <c r="A3858" s="66" t="str">
        <f t="shared" si="60"/>
        <v>GPP MAGELANG_KRAGILAN</v>
      </c>
      <c r="B3858" s="66" t="s">
        <v>1467</v>
      </c>
      <c r="C3858" s="66" t="s">
        <v>5784</v>
      </c>
      <c r="D3858" s="76" t="s">
        <v>5755</v>
      </c>
      <c r="E3858" s="66" t="s">
        <v>5786</v>
      </c>
      <c r="F3858" s="67">
        <v>7.61</v>
      </c>
      <c r="G3858" s="67">
        <v>-7.4451700000000001</v>
      </c>
      <c r="H3858" s="67">
        <v>110.378</v>
      </c>
      <c r="I3858" s="66" t="s">
        <v>3103</v>
      </c>
      <c r="J3858" s="67">
        <v>-7.3955399999999996</v>
      </c>
      <c r="K3858" s="67">
        <v>110.24469999999999</v>
      </c>
    </row>
    <row r="3859" spans="1:11" ht="14.5">
      <c r="A3859" s="66" t="str">
        <f t="shared" si="60"/>
        <v>GPP PURWOREJO_KRAGILAN</v>
      </c>
      <c r="B3859" s="66" t="s">
        <v>1467</v>
      </c>
      <c r="C3859" s="66" t="s">
        <v>5784</v>
      </c>
      <c r="D3859" s="76" t="s">
        <v>5757</v>
      </c>
      <c r="E3859" s="66" t="s">
        <v>5786</v>
      </c>
      <c r="F3859" s="67">
        <v>4.4400000000000004</v>
      </c>
      <c r="G3859" s="67">
        <v>-7.6372799999999996</v>
      </c>
      <c r="H3859" s="67">
        <v>109.97199999999999</v>
      </c>
      <c r="I3859" s="66" t="s">
        <v>3504</v>
      </c>
      <c r="J3859" s="67">
        <v>-7.7226800000000004</v>
      </c>
      <c r="K3859" s="67">
        <v>109.9468</v>
      </c>
    </row>
    <row r="3860" spans="1:11" ht="14.5">
      <c r="A3860" s="66" t="str">
        <f t="shared" si="60"/>
        <v>GPP SRAGEN_KRAGILAN</v>
      </c>
      <c r="B3860" s="66" t="s">
        <v>1467</v>
      </c>
      <c r="C3860" s="66" t="s">
        <v>5784</v>
      </c>
      <c r="D3860" s="76" t="s">
        <v>5761</v>
      </c>
      <c r="E3860" s="66" t="s">
        <v>5786</v>
      </c>
      <c r="F3860" s="67">
        <v>66.78</v>
      </c>
      <c r="G3860" s="67">
        <v>-7.4129399999999999</v>
      </c>
      <c r="H3860" s="67">
        <v>110.83</v>
      </c>
      <c r="I3860" s="66" t="s">
        <v>3898</v>
      </c>
      <c r="J3860" s="67">
        <v>-7.4936100000000003</v>
      </c>
      <c r="K3860" s="67">
        <v>110.9278</v>
      </c>
    </row>
    <row r="3861" spans="1:11" ht="14.5">
      <c r="A3861" s="66" t="str">
        <f t="shared" si="60"/>
        <v>GPP KLATEN_KRAGUMAN</v>
      </c>
      <c r="B3861" s="66" t="s">
        <v>3004</v>
      </c>
      <c r="C3861" s="66" t="s">
        <v>5784</v>
      </c>
      <c r="D3861" s="76" t="s">
        <v>5752</v>
      </c>
      <c r="E3861" s="66" t="s">
        <v>5786</v>
      </c>
      <c r="F3861" s="67">
        <v>8.89</v>
      </c>
      <c r="G3861" s="67">
        <v>-7.7194900000000004</v>
      </c>
      <c r="H3861" s="67">
        <v>110.55500000000001</v>
      </c>
      <c r="I3861" s="66" t="s">
        <v>2894</v>
      </c>
      <c r="J3861" s="67">
        <v>-7.6692</v>
      </c>
      <c r="K3861" s="67">
        <v>110.6751</v>
      </c>
    </row>
    <row r="3862" spans="1:11" ht="14.5">
      <c r="A3862" s="66" t="str">
        <f t="shared" si="60"/>
        <v>Boyolali_KRAJAN</v>
      </c>
      <c r="B3862" s="66" t="s">
        <v>1468</v>
      </c>
      <c r="C3862" s="66" t="s">
        <v>5784</v>
      </c>
      <c r="D3862" s="76" t="s">
        <v>5752</v>
      </c>
      <c r="E3862" s="66" t="s">
        <v>5786</v>
      </c>
      <c r="F3862" s="67">
        <v>8.89</v>
      </c>
      <c r="G3862" s="67">
        <v>-7.6215400000000004</v>
      </c>
      <c r="H3862" s="67">
        <v>110.59099999999999</v>
      </c>
      <c r="I3862" s="66" t="s">
        <v>1370</v>
      </c>
      <c r="J3862" s="67">
        <v>-7.5381099999999996</v>
      </c>
      <c r="K3862" s="67">
        <v>110.6292</v>
      </c>
    </row>
    <row r="3863" spans="1:11" ht="14.5">
      <c r="A3863" s="66" t="str">
        <f t="shared" si="60"/>
        <v>GPP KLATEN_KRAJAN</v>
      </c>
      <c r="B3863" s="66" t="s">
        <v>1468</v>
      </c>
      <c r="C3863" s="66" t="s">
        <v>5784</v>
      </c>
      <c r="D3863" s="76" t="s">
        <v>5749</v>
      </c>
      <c r="E3863" s="66" t="s">
        <v>5786</v>
      </c>
      <c r="F3863" s="67">
        <v>8.89</v>
      </c>
      <c r="G3863" s="67">
        <v>-7.7156700000000003</v>
      </c>
      <c r="H3863" s="67">
        <v>110.63800000000001</v>
      </c>
      <c r="I3863" s="66" t="s">
        <v>2894</v>
      </c>
      <c r="J3863" s="67">
        <v>-7.6692</v>
      </c>
      <c r="K3863" s="67">
        <v>110.6751</v>
      </c>
    </row>
    <row r="3864" spans="1:11" ht="14.5">
      <c r="A3864" s="66" t="str">
        <f t="shared" si="60"/>
        <v>GUD BGR WANGON_KRAJAN</v>
      </c>
      <c r="B3864" s="66" t="s">
        <v>1468</v>
      </c>
      <c r="C3864" s="66" t="s">
        <v>5784</v>
      </c>
      <c r="D3864" s="76" t="s">
        <v>5748</v>
      </c>
      <c r="E3864" s="66" t="s">
        <v>5786</v>
      </c>
      <c r="F3864" s="67">
        <v>9.3800000000000008</v>
      </c>
      <c r="G3864" s="67">
        <v>-7.32517</v>
      </c>
      <c r="H3864" s="67">
        <v>109.081</v>
      </c>
      <c r="I3864" s="66" t="s">
        <v>4026</v>
      </c>
      <c r="J3864" s="67">
        <v>-7.5083200000000003</v>
      </c>
      <c r="K3864" s="67">
        <v>109.0645</v>
      </c>
    </row>
    <row r="3865" spans="1:11" ht="14.5">
      <c r="A3865" s="66" t="str">
        <f t="shared" si="60"/>
        <v>Sukoharjo 2 - Baki_KRAJAN</v>
      </c>
      <c r="B3865" s="66" t="s">
        <v>1468</v>
      </c>
      <c r="C3865" s="66" t="s">
        <v>5784</v>
      </c>
      <c r="D3865" s="76" t="s">
        <v>5764</v>
      </c>
      <c r="E3865" s="66" t="s">
        <v>5786</v>
      </c>
      <c r="F3865" s="67">
        <v>14.71</v>
      </c>
      <c r="G3865" s="67">
        <v>-7.6120099999999997</v>
      </c>
      <c r="H3865" s="67">
        <v>110.752</v>
      </c>
      <c r="I3865" s="66" t="s">
        <v>5224</v>
      </c>
      <c r="J3865" s="67">
        <v>-7.6135599999999997</v>
      </c>
      <c r="K3865" s="67">
        <v>110.76560000000001</v>
      </c>
    </row>
    <row r="3866" spans="1:11" ht="14.5">
      <c r="A3866" s="66" t="str">
        <f t="shared" si="60"/>
        <v>Temanggung_KRAJAN</v>
      </c>
      <c r="B3866" s="66" t="s">
        <v>1468</v>
      </c>
      <c r="C3866" s="66" t="s">
        <v>5784</v>
      </c>
      <c r="D3866" s="76" t="s">
        <v>5748</v>
      </c>
      <c r="E3866" s="66" t="s">
        <v>5786</v>
      </c>
      <c r="F3866" s="67">
        <v>9.5500000000000007</v>
      </c>
      <c r="G3866" s="67">
        <v>-7.3467799999999999</v>
      </c>
      <c r="H3866" s="67">
        <v>110.16200000000001</v>
      </c>
      <c r="I3866" s="66" t="s">
        <v>5294</v>
      </c>
      <c r="J3866" s="67">
        <v>-7.3036099999999999</v>
      </c>
      <c r="K3866" s="67">
        <v>110.15309999999999</v>
      </c>
    </row>
    <row r="3867" spans="1:11" ht="14.5">
      <c r="A3867" s="66" t="str">
        <f t="shared" si="60"/>
        <v>Wonogiri 2 - Nambangan_KRAJAN</v>
      </c>
      <c r="B3867" s="66" t="s">
        <v>1468</v>
      </c>
      <c r="C3867" s="66" t="s">
        <v>5784</v>
      </c>
      <c r="D3867" s="76" t="s">
        <v>5754</v>
      </c>
      <c r="E3867" s="66" t="s">
        <v>5786</v>
      </c>
      <c r="F3867" s="67">
        <v>14.71</v>
      </c>
      <c r="G3867" s="67">
        <v>-7.8168199999999999</v>
      </c>
      <c r="H3867" s="67">
        <v>110.75700000000001</v>
      </c>
      <c r="I3867" s="66" t="s">
        <v>5545</v>
      </c>
      <c r="J3867" s="67">
        <v>-7.76837</v>
      </c>
      <c r="K3867" s="67">
        <v>110.8871</v>
      </c>
    </row>
    <row r="3868" spans="1:11" ht="14.5">
      <c r="A3868" s="66" t="str">
        <f t="shared" si="60"/>
        <v>GD Lini II Semarang - Sayung_KRAJANBOGO</v>
      </c>
      <c r="B3868" s="66" t="s">
        <v>2090</v>
      </c>
      <c r="C3868" s="66" t="s">
        <v>5784</v>
      </c>
      <c r="D3868" s="76" t="s">
        <v>5743</v>
      </c>
      <c r="E3868" s="66" t="s">
        <v>5786</v>
      </c>
      <c r="F3868" s="67">
        <v>26.27</v>
      </c>
      <c r="G3868" s="67">
        <v>-6.8744300000000003</v>
      </c>
      <c r="H3868" s="67">
        <v>110.59099999999999</v>
      </c>
      <c r="I3868" s="66" t="s">
        <v>2074</v>
      </c>
      <c r="J3868" s="67">
        <v>-6.9261400000000002</v>
      </c>
      <c r="K3868" s="67">
        <v>110.5613</v>
      </c>
    </row>
    <row r="3869" spans="1:11" ht="14.5">
      <c r="A3869" s="66" t="str">
        <f t="shared" si="60"/>
        <v>BBS 2BULAKAMBA_KRAKAHAN</v>
      </c>
      <c r="B3869" s="66" t="s">
        <v>309</v>
      </c>
      <c r="C3869" s="66" t="s">
        <v>5784</v>
      </c>
      <c r="D3869" s="76" t="s">
        <v>5755</v>
      </c>
      <c r="E3869" s="66" t="s">
        <v>5786</v>
      </c>
      <c r="F3869" s="67">
        <v>20.92</v>
      </c>
      <c r="G3869" s="67">
        <v>-6.8460599999999996</v>
      </c>
      <c r="H3869" s="67">
        <v>108.896</v>
      </c>
      <c r="I3869" s="66" t="s">
        <v>262</v>
      </c>
      <c r="J3869" s="67">
        <v>-6.8690600000000002</v>
      </c>
      <c r="K3869" s="67">
        <v>108.8972</v>
      </c>
    </row>
    <row r="3870" spans="1:11" ht="14.5">
      <c r="A3870" s="66" t="str">
        <f t="shared" si="60"/>
        <v>GPP KEBUMEN_KRAKAL</v>
      </c>
      <c r="B3870" s="66" t="s">
        <v>2805</v>
      </c>
      <c r="C3870" s="66" t="s">
        <v>5784</v>
      </c>
      <c r="D3870" s="76" t="s">
        <v>5762</v>
      </c>
      <c r="E3870" s="66" t="s">
        <v>5786</v>
      </c>
      <c r="F3870" s="67">
        <v>15.69</v>
      </c>
      <c r="G3870" s="67">
        <v>-7.6044400000000003</v>
      </c>
      <c r="H3870" s="67">
        <v>109.699</v>
      </c>
      <c r="I3870" s="66" t="s">
        <v>2714</v>
      </c>
      <c r="J3870" s="67">
        <v>-7.6109200000000001</v>
      </c>
      <c r="K3870" s="67">
        <v>109.5078</v>
      </c>
    </row>
    <row r="3871" spans="1:11" ht="14.5">
      <c r="A3871" s="66" t="str">
        <f t="shared" si="60"/>
        <v>GPP KLATEN_KRAKITAN</v>
      </c>
      <c r="B3871" s="66" t="s">
        <v>3005</v>
      </c>
      <c r="C3871" s="66" t="s">
        <v>5784</v>
      </c>
      <c r="D3871" s="76" t="s">
        <v>5748</v>
      </c>
      <c r="E3871" s="66" t="s">
        <v>5786</v>
      </c>
      <c r="F3871" s="67">
        <v>8.89</v>
      </c>
      <c r="G3871" s="67">
        <v>-7.7510399999999997</v>
      </c>
      <c r="H3871" s="67">
        <v>110.63</v>
      </c>
      <c r="I3871" s="66" t="s">
        <v>2894</v>
      </c>
      <c r="J3871" s="67">
        <v>-7.6692</v>
      </c>
      <c r="K3871" s="67">
        <v>110.6751</v>
      </c>
    </row>
    <row r="3872" spans="1:11" ht="14.5">
      <c r="A3872" s="66" t="str">
        <f t="shared" si="60"/>
        <v>GUDANG DEMAK 2_KRAMAS</v>
      </c>
      <c r="B3872" s="66" t="s">
        <v>4111</v>
      </c>
      <c r="C3872" s="66" t="s">
        <v>5784</v>
      </c>
      <c r="D3872" s="76" t="s">
        <v>5739</v>
      </c>
      <c r="E3872" s="66" t="s">
        <v>5786</v>
      </c>
      <c r="F3872" s="67">
        <v>1.22</v>
      </c>
      <c r="G3872" s="67">
        <v>-7.0717400000000001</v>
      </c>
      <c r="H3872" s="67">
        <v>110.443</v>
      </c>
      <c r="I3872" s="66" t="s">
        <v>4087</v>
      </c>
      <c r="J3872" s="67">
        <v>-7.0231700000000004</v>
      </c>
      <c r="K3872" s="67">
        <v>110.50660000000001</v>
      </c>
    </row>
    <row r="3873" spans="1:11" ht="14.5">
      <c r="A3873" s="66" t="str">
        <f t="shared" si="60"/>
        <v>BGR NGLEJOK_KRAMAT</v>
      </c>
      <c r="B3873" s="66" t="s">
        <v>811</v>
      </c>
      <c r="C3873" s="66" t="s">
        <v>5784</v>
      </c>
      <c r="D3873" s="76" t="s">
        <v>5739</v>
      </c>
      <c r="E3873" s="66" t="s">
        <v>5786</v>
      </c>
      <c r="F3873" s="67">
        <v>53.45</v>
      </c>
      <c r="G3873" s="67">
        <v>-7.0898300000000001</v>
      </c>
      <c r="H3873" s="67">
        <v>110.809</v>
      </c>
      <c r="I3873" s="66" t="s">
        <v>775</v>
      </c>
      <c r="J3873" s="67">
        <v>-7.06935</v>
      </c>
      <c r="K3873" s="67">
        <v>110.8802</v>
      </c>
    </row>
    <row r="3874" spans="1:11" ht="14.5">
      <c r="A3874" s="66" t="str">
        <f t="shared" si="60"/>
        <v>Brebes 1 - Wonosari_KRAMAT</v>
      </c>
      <c r="B3874" s="66" t="s">
        <v>811</v>
      </c>
      <c r="C3874" s="66" t="s">
        <v>5784</v>
      </c>
      <c r="D3874" s="76" t="s">
        <v>5769</v>
      </c>
      <c r="E3874" s="66" t="s">
        <v>5786</v>
      </c>
      <c r="F3874" s="67">
        <v>20.92</v>
      </c>
      <c r="G3874" s="67">
        <v>-6.92584</v>
      </c>
      <c r="H3874" s="67">
        <v>109.066</v>
      </c>
      <c r="I3874" s="66" t="s">
        <v>1567</v>
      </c>
      <c r="J3874" s="67">
        <v>-6.86754</v>
      </c>
      <c r="K3874" s="67">
        <v>108.9863</v>
      </c>
    </row>
    <row r="3875" spans="1:11" ht="14.5">
      <c r="A3875" s="66" t="str">
        <f t="shared" si="60"/>
        <v>Demak 1 - Mranak_KRAMAT</v>
      </c>
      <c r="B3875" s="66" t="s">
        <v>811</v>
      </c>
      <c r="C3875" s="66" t="s">
        <v>5784</v>
      </c>
      <c r="D3875" s="76" t="s">
        <v>5743</v>
      </c>
      <c r="E3875" s="66" t="s">
        <v>5786</v>
      </c>
      <c r="F3875" s="67">
        <v>26.27</v>
      </c>
      <c r="G3875" s="67">
        <v>-6.9274699999999996</v>
      </c>
      <c r="H3875" s="67">
        <v>110.732</v>
      </c>
      <c r="I3875" s="66" t="s">
        <v>1911</v>
      </c>
      <c r="J3875" s="67">
        <v>-6.8903100000000004</v>
      </c>
      <c r="K3875" s="67">
        <v>110.6673</v>
      </c>
    </row>
    <row r="3876" spans="1:11" ht="14.5">
      <c r="A3876" s="66" t="str">
        <f t="shared" si="60"/>
        <v>GPP MAGELANG_KRAMAT</v>
      </c>
      <c r="B3876" s="66" t="s">
        <v>811</v>
      </c>
      <c r="C3876" s="66" t="s">
        <v>5784</v>
      </c>
      <c r="D3876" s="76" t="s">
        <v>5738</v>
      </c>
      <c r="E3876" s="66" t="s">
        <v>5786</v>
      </c>
      <c r="F3876" s="67">
        <v>9.5500000000000007</v>
      </c>
      <c r="G3876" s="67">
        <v>-7.3116399999999997</v>
      </c>
      <c r="H3876" s="67">
        <v>110.256</v>
      </c>
      <c r="I3876" s="66" t="s">
        <v>3103</v>
      </c>
      <c r="J3876" s="67">
        <v>-7.3955399999999996</v>
      </c>
      <c r="K3876" s="67">
        <v>110.24469999999999</v>
      </c>
    </row>
    <row r="3877" spans="1:11" ht="14.5">
      <c r="A3877" s="66" t="str">
        <f t="shared" si="60"/>
        <v>Kudus - Kaliwungu_KRAMAT</v>
      </c>
      <c r="B3877" s="66" t="s">
        <v>811</v>
      </c>
      <c r="C3877" s="66" t="s">
        <v>5784</v>
      </c>
      <c r="D3877" s="76" t="s">
        <v>5738</v>
      </c>
      <c r="E3877" s="66" t="s">
        <v>5786</v>
      </c>
      <c r="F3877" s="67">
        <v>13.38</v>
      </c>
      <c r="G3877" s="67">
        <v>-6.8073199999999998</v>
      </c>
      <c r="H3877" s="67">
        <v>110.848</v>
      </c>
      <c r="I3877" s="66" t="s">
        <v>4381</v>
      </c>
      <c r="J3877" s="67">
        <v>-6.8014900000000003</v>
      </c>
      <c r="K3877" s="67">
        <v>110.82510000000001</v>
      </c>
    </row>
    <row r="3878" spans="1:11" ht="14.5">
      <c r="A3878" s="66" t="str">
        <f t="shared" si="60"/>
        <v>Pemalang - Taman_KRAMAT</v>
      </c>
      <c r="B3878" s="66" t="s">
        <v>811</v>
      </c>
      <c r="C3878" s="66" t="s">
        <v>5784</v>
      </c>
      <c r="D3878" s="76" t="s">
        <v>5754</v>
      </c>
      <c r="E3878" s="66" t="s">
        <v>5786</v>
      </c>
      <c r="F3878" s="67">
        <v>15.73</v>
      </c>
      <c r="G3878" s="67">
        <v>-6.9465599999999998</v>
      </c>
      <c r="H3878" s="67">
        <v>109.366</v>
      </c>
      <c r="I3878" s="66" t="s">
        <v>4660</v>
      </c>
      <c r="J3878" s="67">
        <v>-6.8936700000000002</v>
      </c>
      <c r="K3878" s="67">
        <v>109.4251</v>
      </c>
    </row>
    <row r="3879" spans="1:11" ht="14.5">
      <c r="A3879" s="66" t="str">
        <f t="shared" si="60"/>
        <v>Purbalingga - Kebong_KRAMAT</v>
      </c>
      <c r="B3879" s="66" t="s">
        <v>811</v>
      </c>
      <c r="C3879" s="66" t="s">
        <v>5784</v>
      </c>
      <c r="D3879" s="76" t="s">
        <v>5755</v>
      </c>
      <c r="E3879" s="66" t="s">
        <v>5786</v>
      </c>
      <c r="F3879" s="67">
        <v>9.3800000000000008</v>
      </c>
      <c r="G3879" s="67">
        <v>-7.4159199999999998</v>
      </c>
      <c r="H3879" s="67">
        <v>109.315</v>
      </c>
      <c r="I3879" s="66" t="s">
        <v>4781</v>
      </c>
      <c r="J3879" s="67">
        <v>-7.4033100000000003</v>
      </c>
      <c r="K3879" s="67">
        <v>109.3588</v>
      </c>
    </row>
    <row r="3880" spans="1:11" ht="14.5">
      <c r="A3880" s="66" t="str">
        <f t="shared" si="60"/>
        <v>Purbalingga - Kebong_KRAMAT</v>
      </c>
      <c r="B3880" s="66" t="s">
        <v>811</v>
      </c>
      <c r="C3880" s="66" t="s">
        <v>5784</v>
      </c>
      <c r="D3880" s="76" t="s">
        <v>5742</v>
      </c>
      <c r="E3880" s="66" t="s">
        <v>5786</v>
      </c>
      <c r="F3880" s="67">
        <v>7.6</v>
      </c>
      <c r="G3880" s="67">
        <v>-7.2558999999999996</v>
      </c>
      <c r="H3880" s="67">
        <v>109.456</v>
      </c>
      <c r="I3880" s="66" t="s">
        <v>4781</v>
      </c>
      <c r="J3880" s="67">
        <v>-7.4033100000000003</v>
      </c>
      <c r="K3880" s="67">
        <v>109.3588</v>
      </c>
    </row>
    <row r="3881" spans="1:11" ht="14.5">
      <c r="A3881" s="66" t="str">
        <f t="shared" si="60"/>
        <v>TGL 3PURWAHAMBA_KRAMAT</v>
      </c>
      <c r="B3881" s="66" t="s">
        <v>811</v>
      </c>
      <c r="C3881" s="66" t="s">
        <v>5784</v>
      </c>
      <c r="D3881" s="76" t="s">
        <v>5757</v>
      </c>
      <c r="E3881" s="66" t="s">
        <v>5786</v>
      </c>
      <c r="F3881" s="67">
        <v>11.25</v>
      </c>
      <c r="G3881" s="67">
        <v>-6.8733300000000002</v>
      </c>
      <c r="H3881" s="67">
        <v>109.208</v>
      </c>
      <c r="I3881" s="66" t="s">
        <v>5354</v>
      </c>
      <c r="J3881" s="67">
        <v>-6.87378</v>
      </c>
      <c r="K3881" s="67">
        <v>109.2512</v>
      </c>
    </row>
    <row r="3882" spans="1:11" ht="14.5">
      <c r="A3882" s="66" t="str">
        <f t="shared" si="60"/>
        <v>GPP MAGELANG_KRAMAT SELATAN</v>
      </c>
      <c r="B3882" s="66" t="s">
        <v>3201</v>
      </c>
      <c r="C3882" s="66" t="s">
        <v>5784</v>
      </c>
      <c r="D3882" s="76" t="s">
        <v>5760</v>
      </c>
      <c r="E3882" s="66" t="s">
        <v>5786</v>
      </c>
      <c r="F3882" s="67">
        <v>0.15</v>
      </c>
      <c r="G3882" s="67">
        <v>-7.44984</v>
      </c>
      <c r="H3882" s="67">
        <v>110.218</v>
      </c>
      <c r="I3882" s="66" t="s">
        <v>3103</v>
      </c>
      <c r="J3882" s="67">
        <v>-7.3955399999999996</v>
      </c>
      <c r="K3882" s="67">
        <v>110.24469999999999</v>
      </c>
    </row>
    <row r="3883" spans="1:11" ht="14.5">
      <c r="A3883" s="66" t="str">
        <f t="shared" si="60"/>
        <v>GPP MAGELANG_KRAMAT UTARA</v>
      </c>
      <c r="B3883" s="66" t="s">
        <v>3202</v>
      </c>
      <c r="C3883" s="66" t="s">
        <v>5784</v>
      </c>
      <c r="D3883" s="76" t="s">
        <v>5754</v>
      </c>
      <c r="E3883" s="66" t="s">
        <v>5786</v>
      </c>
      <c r="F3883" s="67">
        <v>0.15</v>
      </c>
      <c r="G3883" s="67">
        <v>-7.4424299999999999</v>
      </c>
      <c r="H3883" s="67">
        <v>110.22199999999999</v>
      </c>
      <c r="I3883" s="66" t="s">
        <v>3103</v>
      </c>
      <c r="J3883" s="67">
        <v>-7.3955399999999996</v>
      </c>
      <c r="K3883" s="67">
        <v>110.24469999999999</v>
      </c>
    </row>
    <row r="3884" spans="1:11" ht="14.5">
      <c r="A3884" s="66" t="str">
        <f t="shared" si="60"/>
        <v>Wonosobo - Leksono_KRAMATAN</v>
      </c>
      <c r="B3884" s="66" t="s">
        <v>5625</v>
      </c>
      <c r="C3884" s="66" t="s">
        <v>5784</v>
      </c>
      <c r="D3884" s="76" t="s">
        <v>5757</v>
      </c>
      <c r="E3884" s="66" t="s">
        <v>5786</v>
      </c>
      <c r="F3884" s="67">
        <v>7.7</v>
      </c>
      <c r="G3884" s="67">
        <v>-7.3688399999999996</v>
      </c>
      <c r="H3884" s="67">
        <v>109.911</v>
      </c>
      <c r="I3884" s="66" t="s">
        <v>5583</v>
      </c>
      <c r="J3884" s="67">
        <v>-7.4236599999999999</v>
      </c>
      <c r="K3884" s="67">
        <v>109.8591</v>
      </c>
    </row>
    <row r="3885" spans="1:11" ht="14.5">
      <c r="A3885" s="66" t="str">
        <f t="shared" si="60"/>
        <v>Pati - Juwana_KRANDAN</v>
      </c>
      <c r="B3885" s="66" t="s">
        <v>4522</v>
      </c>
      <c r="C3885" s="66" t="s">
        <v>5784</v>
      </c>
      <c r="D3885" s="76" t="s">
        <v>5764</v>
      </c>
      <c r="E3885" s="66" t="s">
        <v>5786</v>
      </c>
      <c r="F3885" s="67">
        <v>16.66</v>
      </c>
      <c r="G3885" s="67">
        <v>-6.65205</v>
      </c>
      <c r="H3885" s="67">
        <v>111.08499999999999</v>
      </c>
      <c r="I3885" s="66" t="s">
        <v>4458</v>
      </c>
      <c r="J3885" s="67">
        <v>-6.7296100000000001</v>
      </c>
      <c r="K3885" s="67">
        <v>111.1037</v>
      </c>
    </row>
    <row r="3886" spans="1:11" ht="14.5">
      <c r="A3886" s="66" t="str">
        <f t="shared" si="60"/>
        <v>BGR NGADIROJO_KRANDEGAN</v>
      </c>
      <c r="B3886" s="66" t="s">
        <v>648</v>
      </c>
      <c r="C3886" s="66" t="s">
        <v>5784</v>
      </c>
      <c r="D3886" s="76" t="s">
        <v>5754</v>
      </c>
      <c r="E3886" s="66" t="s">
        <v>5786</v>
      </c>
      <c r="F3886" s="67">
        <v>20.7</v>
      </c>
      <c r="G3886" s="67">
        <v>-7.7720900000000004</v>
      </c>
      <c r="H3886" s="67">
        <v>111.227</v>
      </c>
      <c r="I3886" s="66" t="s">
        <v>538</v>
      </c>
      <c r="J3886" s="67">
        <v>-7.8147399999999996</v>
      </c>
      <c r="K3886" s="67">
        <v>111.0005</v>
      </c>
    </row>
    <row r="3887" spans="1:11" ht="14.5">
      <c r="A3887" s="66" t="str">
        <f t="shared" si="60"/>
        <v>GPP BANJARNEGARA_KRANDEGAN</v>
      </c>
      <c r="B3887" s="66" t="s">
        <v>648</v>
      </c>
      <c r="C3887" s="66" t="s">
        <v>5784</v>
      </c>
      <c r="D3887" s="76" t="s">
        <v>5748</v>
      </c>
      <c r="E3887" s="66" t="s">
        <v>5786</v>
      </c>
      <c r="F3887" s="67">
        <v>10.28</v>
      </c>
      <c r="G3887" s="67">
        <v>-7.3976499999999996</v>
      </c>
      <c r="H3887" s="67">
        <v>109.697</v>
      </c>
      <c r="I3887" s="66" t="s">
        <v>2357</v>
      </c>
      <c r="J3887" s="67">
        <v>-7.3905900000000004</v>
      </c>
      <c r="K3887" s="67">
        <v>109.7366</v>
      </c>
    </row>
    <row r="3888" spans="1:11" ht="14.5">
      <c r="A3888" s="66" t="str">
        <f t="shared" si="60"/>
        <v>GPP BANJARNEGARA_KRANDEGAN</v>
      </c>
      <c r="B3888" s="66" t="s">
        <v>648</v>
      </c>
      <c r="C3888" s="66" t="s">
        <v>5784</v>
      </c>
      <c r="D3888" s="76" t="s">
        <v>5740</v>
      </c>
      <c r="E3888" s="66" t="s">
        <v>5786</v>
      </c>
      <c r="F3888" s="67">
        <v>5.84</v>
      </c>
      <c r="G3888" s="67">
        <v>-7.17117</v>
      </c>
      <c r="H3888" s="67">
        <v>109.56699999999999</v>
      </c>
      <c r="I3888" s="66" t="s">
        <v>2357</v>
      </c>
      <c r="J3888" s="67">
        <v>-7.3905900000000004</v>
      </c>
      <c r="K3888" s="67">
        <v>109.7366</v>
      </c>
    </row>
    <row r="3889" spans="1:11" ht="14.5">
      <c r="A3889" s="66" t="str">
        <f t="shared" si="60"/>
        <v>GPP KEBUMEN_KRANDEGAN</v>
      </c>
      <c r="B3889" s="66" t="s">
        <v>648</v>
      </c>
      <c r="C3889" s="66" t="s">
        <v>5784</v>
      </c>
      <c r="D3889" s="76" t="s">
        <v>5743</v>
      </c>
      <c r="E3889" s="66" t="s">
        <v>5786</v>
      </c>
      <c r="F3889" s="67">
        <v>15.69</v>
      </c>
      <c r="G3889" s="67">
        <v>-7.7353500000000004</v>
      </c>
      <c r="H3889" s="67">
        <v>109.55500000000001</v>
      </c>
      <c r="I3889" s="66" t="s">
        <v>2714</v>
      </c>
      <c r="J3889" s="67">
        <v>-7.6109200000000001</v>
      </c>
      <c r="K3889" s="67">
        <v>109.5078</v>
      </c>
    </row>
    <row r="3890" spans="1:11" ht="14.5">
      <c r="A3890" s="66" t="str">
        <f t="shared" si="60"/>
        <v>GPP PURWOREJO_KRANDEGAN</v>
      </c>
      <c r="B3890" s="66" t="s">
        <v>648</v>
      </c>
      <c r="C3890" s="66" t="s">
        <v>5784</v>
      </c>
      <c r="D3890" s="76" t="s">
        <v>5744</v>
      </c>
      <c r="E3890" s="66" t="s">
        <v>5786</v>
      </c>
      <c r="F3890" s="67">
        <v>4.4400000000000004</v>
      </c>
      <c r="G3890" s="67">
        <v>-7.7536899999999997</v>
      </c>
      <c r="H3890" s="67">
        <v>109.925</v>
      </c>
      <c r="I3890" s="66" t="s">
        <v>3504</v>
      </c>
      <c r="J3890" s="67">
        <v>-7.7226800000000004</v>
      </c>
      <c r="K3890" s="67">
        <v>109.9468</v>
      </c>
    </row>
    <row r="3891" spans="1:11" ht="14.5">
      <c r="A3891" s="66" t="str">
        <f t="shared" si="60"/>
        <v>Brebes 1 - Wonosari_KRANDON</v>
      </c>
      <c r="B3891" s="66" t="s">
        <v>1610</v>
      </c>
      <c r="C3891" s="66" t="s">
        <v>5784</v>
      </c>
      <c r="D3891" s="76" t="s">
        <v>5754</v>
      </c>
      <c r="E3891" s="66" t="s">
        <v>5786</v>
      </c>
      <c r="F3891" s="67">
        <v>0.5</v>
      </c>
      <c r="G3891" s="67">
        <v>-6.8756599999999999</v>
      </c>
      <c r="H3891" s="67">
        <v>109.08799999999999</v>
      </c>
      <c r="I3891" s="66" t="s">
        <v>1567</v>
      </c>
      <c r="J3891" s="67">
        <v>-6.86754</v>
      </c>
      <c r="K3891" s="67">
        <v>108.9863</v>
      </c>
    </row>
    <row r="3892" spans="1:11" ht="14.5">
      <c r="A3892" s="66" t="str">
        <f t="shared" si="60"/>
        <v>GD Lini II Semarang - Sayung_KRANDON</v>
      </c>
      <c r="B3892" s="66" t="s">
        <v>1610</v>
      </c>
      <c r="C3892" s="66" t="s">
        <v>5784</v>
      </c>
      <c r="D3892" s="76" t="s">
        <v>5749</v>
      </c>
      <c r="E3892" s="66" t="s">
        <v>5786</v>
      </c>
      <c r="F3892" s="67">
        <v>26.27</v>
      </c>
      <c r="G3892" s="67">
        <v>-6.9733400000000003</v>
      </c>
      <c r="H3892" s="67">
        <v>110.566</v>
      </c>
      <c r="I3892" s="66" t="s">
        <v>2074</v>
      </c>
      <c r="J3892" s="67">
        <v>-6.9261400000000002</v>
      </c>
      <c r="K3892" s="67">
        <v>110.5613</v>
      </c>
    </row>
    <row r="3893" spans="1:11" ht="14.5">
      <c r="A3893" s="66" t="str">
        <f t="shared" si="60"/>
        <v>Kudus - Kaliwungu_KRANDON</v>
      </c>
      <c r="B3893" s="66" t="s">
        <v>1610</v>
      </c>
      <c r="C3893" s="66" t="s">
        <v>5784</v>
      </c>
      <c r="D3893" s="76" t="s">
        <v>5760</v>
      </c>
      <c r="E3893" s="66" t="s">
        <v>5786</v>
      </c>
      <c r="F3893" s="67">
        <v>13.38</v>
      </c>
      <c r="G3893" s="67">
        <v>-6.7958499999999997</v>
      </c>
      <c r="H3893" s="67">
        <v>110.837</v>
      </c>
      <c r="I3893" s="66" t="s">
        <v>4381</v>
      </c>
      <c r="J3893" s="67">
        <v>-6.8014900000000003</v>
      </c>
      <c r="K3893" s="67">
        <v>110.82510000000001</v>
      </c>
    </row>
    <row r="3894" spans="1:11" ht="14.5">
      <c r="A3894" s="66" t="str">
        <f t="shared" si="60"/>
        <v>PML 1BEJI_KRANDON</v>
      </c>
      <c r="B3894" s="66" t="s">
        <v>1610</v>
      </c>
      <c r="C3894" s="66" t="s">
        <v>5784</v>
      </c>
      <c r="D3894" s="76" t="s">
        <v>5755</v>
      </c>
      <c r="E3894" s="66" t="s">
        <v>5786</v>
      </c>
      <c r="F3894" s="67">
        <v>5.84</v>
      </c>
      <c r="G3894" s="67">
        <v>-6.9985600000000003</v>
      </c>
      <c r="H3894" s="67">
        <v>109.532</v>
      </c>
      <c r="I3894" s="66" t="s">
        <v>4705</v>
      </c>
      <c r="J3894" s="67">
        <v>-6.8926100000000003</v>
      </c>
      <c r="K3894" s="67">
        <v>109.4507</v>
      </c>
    </row>
    <row r="3895" spans="1:11" ht="14.5">
      <c r="A3895" s="66" t="str">
        <f t="shared" si="60"/>
        <v>Semarang - Kalikuning_KRANDON LOR</v>
      </c>
      <c r="B3895" s="66" t="s">
        <v>5110</v>
      </c>
      <c r="C3895" s="66" t="s">
        <v>5784</v>
      </c>
      <c r="D3895" s="76" t="s">
        <v>5745</v>
      </c>
      <c r="E3895" s="66" t="s">
        <v>5786</v>
      </c>
      <c r="F3895" s="67">
        <v>10.51</v>
      </c>
      <c r="G3895" s="67">
        <v>-7.34382</v>
      </c>
      <c r="H3895" s="67">
        <v>110.57599999999999</v>
      </c>
      <c r="I3895" s="66" t="s">
        <v>5061</v>
      </c>
      <c r="J3895" s="67">
        <v>-7.1833299999999998</v>
      </c>
      <c r="K3895" s="67">
        <v>110.4721</v>
      </c>
    </row>
    <row r="3896" spans="1:11" ht="14.5">
      <c r="A3896" s="66" t="str">
        <f t="shared" si="60"/>
        <v>Purbalingga - Kebong_KRANGEAN</v>
      </c>
      <c r="B3896" s="66" t="s">
        <v>4873</v>
      </c>
      <c r="C3896" s="66" t="s">
        <v>5784</v>
      </c>
      <c r="D3896" s="76" t="s">
        <v>5742</v>
      </c>
      <c r="E3896" s="66" t="s">
        <v>5786</v>
      </c>
      <c r="F3896" s="67">
        <v>7.6</v>
      </c>
      <c r="G3896" s="67">
        <v>-7.2619899999999999</v>
      </c>
      <c r="H3896" s="67">
        <v>109.41500000000001</v>
      </c>
      <c r="I3896" s="66" t="s">
        <v>4781</v>
      </c>
      <c r="J3896" s="67">
        <v>-7.4033100000000003</v>
      </c>
      <c r="K3896" s="67">
        <v>109.3588</v>
      </c>
    </row>
    <row r="3897" spans="1:11" ht="14.5">
      <c r="A3897" s="66" t="str">
        <f t="shared" si="60"/>
        <v>BGR JENARSARI_KRANGGAN</v>
      </c>
      <c r="B3897" s="66" t="s">
        <v>420</v>
      </c>
      <c r="C3897" s="66" t="s">
        <v>5784</v>
      </c>
      <c r="D3897" s="76" t="s">
        <v>5745</v>
      </c>
      <c r="E3897" s="66" t="s">
        <v>5786</v>
      </c>
      <c r="F3897" s="67">
        <v>9.3699999999999992</v>
      </c>
      <c r="G3897" s="67">
        <v>-7.0050699999999999</v>
      </c>
      <c r="H3897" s="67">
        <v>109.965</v>
      </c>
      <c r="I3897" s="66" t="s">
        <v>346</v>
      </c>
      <c r="J3897" s="67">
        <v>-6.95329</v>
      </c>
      <c r="K3897" s="67">
        <v>110.10129999999999</v>
      </c>
    </row>
    <row r="3898" spans="1:11" ht="14.5">
      <c r="A3898" s="66" t="str">
        <f t="shared" si="60"/>
        <v>GPP KLATEN_KRANGGAN</v>
      </c>
      <c r="B3898" s="66" t="s">
        <v>420</v>
      </c>
      <c r="C3898" s="66" t="s">
        <v>5784</v>
      </c>
      <c r="D3898" s="76" t="s">
        <v>5755</v>
      </c>
      <c r="E3898" s="66" t="s">
        <v>5786</v>
      </c>
      <c r="F3898" s="67">
        <v>8.89</v>
      </c>
      <c r="G3898" s="67">
        <v>-7.7004900000000003</v>
      </c>
      <c r="H3898" s="67">
        <v>110.48699999999999</v>
      </c>
      <c r="I3898" s="66" t="s">
        <v>2894</v>
      </c>
      <c r="J3898" s="67">
        <v>-7.6692</v>
      </c>
      <c r="K3898" s="67">
        <v>110.6751</v>
      </c>
    </row>
    <row r="3899" spans="1:11" ht="14.5">
      <c r="A3899" s="66" t="str">
        <f t="shared" si="60"/>
        <v>GPP KLATEN_KRANGGAN</v>
      </c>
      <c r="B3899" s="66" t="s">
        <v>420</v>
      </c>
      <c r="C3899" s="66" t="s">
        <v>5784</v>
      </c>
      <c r="D3899" s="76" t="s">
        <v>5759</v>
      </c>
      <c r="E3899" s="66" t="s">
        <v>5786</v>
      </c>
      <c r="F3899" s="67">
        <v>8.89</v>
      </c>
      <c r="G3899" s="67">
        <v>-7.6030300000000004</v>
      </c>
      <c r="H3899" s="67">
        <v>110.682</v>
      </c>
      <c r="I3899" s="66" t="s">
        <v>2894</v>
      </c>
      <c r="J3899" s="67">
        <v>-7.6692</v>
      </c>
      <c r="K3899" s="67">
        <v>110.6751</v>
      </c>
    </row>
    <row r="3900" spans="1:11" ht="14.5">
      <c r="A3900" s="66" t="str">
        <f t="shared" si="60"/>
        <v>GPP MAGELANG_KRANGGAN</v>
      </c>
      <c r="B3900" s="66" t="s">
        <v>420</v>
      </c>
      <c r="C3900" s="66" t="s">
        <v>5784</v>
      </c>
      <c r="D3900" s="76" t="s">
        <v>5748</v>
      </c>
      <c r="E3900" s="66" t="s">
        <v>5786</v>
      </c>
      <c r="F3900" s="67">
        <v>9.5500000000000007</v>
      </c>
      <c r="G3900" s="67">
        <v>-7.3468400000000003</v>
      </c>
      <c r="H3900" s="67">
        <v>110.21599999999999</v>
      </c>
      <c r="I3900" s="66" t="s">
        <v>3103</v>
      </c>
      <c r="J3900" s="67">
        <v>-7.3955399999999996</v>
      </c>
      <c r="K3900" s="67">
        <v>110.24469999999999</v>
      </c>
    </row>
    <row r="3901" spans="1:11" ht="14.5">
      <c r="A3901" s="66" t="str">
        <f t="shared" si="60"/>
        <v>GUD BGR WANGON_KRANGGAN</v>
      </c>
      <c r="B3901" s="66" t="s">
        <v>420</v>
      </c>
      <c r="C3901" s="66" t="s">
        <v>5784</v>
      </c>
      <c r="D3901" s="76" t="s">
        <v>5762</v>
      </c>
      <c r="E3901" s="66" t="s">
        <v>5786</v>
      </c>
      <c r="F3901" s="67">
        <v>9.3800000000000008</v>
      </c>
      <c r="G3901" s="67">
        <v>-7.3406399999999996</v>
      </c>
      <c r="H3901" s="67">
        <v>109.07</v>
      </c>
      <c r="I3901" s="66" t="s">
        <v>4026</v>
      </c>
      <c r="J3901" s="67">
        <v>-7.5083200000000003</v>
      </c>
      <c r="K3901" s="67">
        <v>109.0645</v>
      </c>
    </row>
    <row r="3902" spans="1:11" ht="14.5">
      <c r="A3902" s="66" t="str">
        <f t="shared" si="60"/>
        <v>Semarang - Kalikuning_KRANGGAN</v>
      </c>
      <c r="B3902" s="66" t="s">
        <v>420</v>
      </c>
      <c r="C3902" s="66" t="s">
        <v>5784</v>
      </c>
      <c r="D3902" s="76" t="s">
        <v>5742</v>
      </c>
      <c r="E3902" s="66" t="s">
        <v>5786</v>
      </c>
      <c r="F3902" s="67">
        <v>10.51</v>
      </c>
      <c r="G3902" s="67">
        <v>-7.2553900000000002</v>
      </c>
      <c r="H3902" s="67">
        <v>110.40300000000001</v>
      </c>
      <c r="I3902" s="66" t="s">
        <v>5061</v>
      </c>
      <c r="J3902" s="67">
        <v>-7.1833299999999998</v>
      </c>
      <c r="K3902" s="67">
        <v>110.4721</v>
      </c>
    </row>
    <row r="3903" spans="1:11" ht="14.5">
      <c r="A3903" s="66" t="str">
        <f t="shared" si="60"/>
        <v>UPP SEMARANG_KRANGGAN</v>
      </c>
      <c r="B3903" s="66" t="s">
        <v>420</v>
      </c>
      <c r="C3903" s="66" t="s">
        <v>5784</v>
      </c>
      <c r="D3903" s="76" t="s">
        <v>5740</v>
      </c>
      <c r="E3903" s="66" t="s">
        <v>5786</v>
      </c>
      <c r="F3903" s="67">
        <v>1.22</v>
      </c>
      <c r="G3903" s="67">
        <v>-6.9769500000000004</v>
      </c>
      <c r="H3903" s="67">
        <v>110.42700000000001</v>
      </c>
      <c r="I3903" s="66" t="s">
        <v>5495</v>
      </c>
      <c r="J3903" s="67">
        <v>-6.9489400000000003</v>
      </c>
      <c r="K3903" s="67">
        <v>110.42059999999999</v>
      </c>
    </row>
    <row r="3904" spans="1:11" ht="14.5">
      <c r="A3904" s="66" t="str">
        <f t="shared" si="60"/>
        <v>GPP GROBOGAN_KRANGGANHARJO</v>
      </c>
      <c r="B3904" s="66" t="s">
        <v>2609</v>
      </c>
      <c r="C3904" s="66" t="s">
        <v>5784</v>
      </c>
      <c r="D3904" s="76" t="s">
        <v>5744</v>
      </c>
      <c r="E3904" s="66" t="s">
        <v>5786</v>
      </c>
      <c r="F3904" s="67">
        <v>53.45</v>
      </c>
      <c r="G3904" s="67">
        <v>-7.1221300000000003</v>
      </c>
      <c r="H3904" s="67">
        <v>110.9</v>
      </c>
      <c r="I3904" s="66" t="s">
        <v>2583</v>
      </c>
      <c r="J3904" s="67">
        <v>-7.1456299999999997</v>
      </c>
      <c r="K3904" s="67">
        <v>110.9007</v>
      </c>
    </row>
    <row r="3905" spans="1:11" ht="14.5">
      <c r="A3905" s="66" t="str">
        <f t="shared" si="60"/>
        <v>Purbalingga - Kebong_KRANJI</v>
      </c>
      <c r="B3905" s="66" t="s">
        <v>4874</v>
      </c>
      <c r="C3905" s="66" t="s">
        <v>5784</v>
      </c>
      <c r="D3905" s="76" t="s">
        <v>5744</v>
      </c>
      <c r="E3905" s="66" t="s">
        <v>5786</v>
      </c>
      <c r="F3905" s="67">
        <v>9.3800000000000008</v>
      </c>
      <c r="G3905" s="67">
        <v>-7.42652</v>
      </c>
      <c r="H3905" s="67">
        <v>109.236</v>
      </c>
      <c r="I3905" s="66" t="s">
        <v>4781</v>
      </c>
      <c r="J3905" s="67">
        <v>-7.4033100000000003</v>
      </c>
      <c r="K3905" s="67">
        <v>109.3588</v>
      </c>
    </row>
    <row r="3906" spans="1:11" ht="14.5">
      <c r="A3906" s="66" t="str">
        <f t="shared" ref="A3906:A3969" si="61">CONCATENATE(I3906,"_",B3906)</f>
        <v>Batang - Kasepuhan_KRAPYAK</v>
      </c>
      <c r="B3906" s="66" t="s">
        <v>152</v>
      </c>
      <c r="C3906" s="66" t="s">
        <v>5784</v>
      </c>
      <c r="D3906" s="76" t="s">
        <v>5744</v>
      </c>
      <c r="E3906" s="66" t="s">
        <v>5786</v>
      </c>
      <c r="F3906" s="67">
        <v>0.94</v>
      </c>
      <c r="G3906" s="67">
        <v>-6.8727200000000002</v>
      </c>
      <c r="H3906" s="67">
        <v>109.691</v>
      </c>
      <c r="I3906" s="66" t="s">
        <v>54</v>
      </c>
      <c r="J3906" s="67">
        <v>-6.9040600000000003</v>
      </c>
      <c r="K3906" s="67">
        <v>109.7085</v>
      </c>
    </row>
    <row r="3907" spans="1:11" ht="14.5">
      <c r="A3907" s="66" t="str">
        <f t="shared" si="61"/>
        <v>GD BGR CANDI SEMARANG_KRAPYAK</v>
      </c>
      <c r="B3907" s="66" t="s">
        <v>152</v>
      </c>
      <c r="C3907" s="66" t="s">
        <v>5784</v>
      </c>
      <c r="D3907" s="76" t="s">
        <v>5737</v>
      </c>
      <c r="E3907" s="66" t="s">
        <v>5786</v>
      </c>
      <c r="F3907" s="67">
        <v>1.22</v>
      </c>
      <c r="G3907" s="67">
        <v>-6.9836999999999998</v>
      </c>
      <c r="H3907" s="67">
        <v>110.369</v>
      </c>
      <c r="I3907" s="66" t="s">
        <v>2006</v>
      </c>
      <c r="J3907" s="67">
        <v>-7.0144599999999997</v>
      </c>
      <c r="K3907" s="67">
        <v>110.3477</v>
      </c>
    </row>
    <row r="3908" spans="1:11" ht="14.5">
      <c r="A3908" s="66" t="str">
        <f t="shared" si="61"/>
        <v>Jepara - Mayong_KRAPYAK</v>
      </c>
      <c r="B3908" s="66" t="s">
        <v>152</v>
      </c>
      <c r="C3908" s="66" t="s">
        <v>5784</v>
      </c>
      <c r="D3908" s="76" t="s">
        <v>5753</v>
      </c>
      <c r="E3908" s="66" t="s">
        <v>5786</v>
      </c>
      <c r="F3908" s="67">
        <v>10.32</v>
      </c>
      <c r="G3908" s="67">
        <v>-6.6078799999999998</v>
      </c>
      <c r="H3908" s="67">
        <v>110.667</v>
      </c>
      <c r="I3908" s="66" t="s">
        <v>4145</v>
      </c>
      <c r="J3908" s="67">
        <v>-6.7420299999999997</v>
      </c>
      <c r="K3908" s="67">
        <v>110.7436</v>
      </c>
    </row>
    <row r="3909" spans="1:11" ht="14.5">
      <c r="A3909" s="66" t="str">
        <f t="shared" si="61"/>
        <v>Boyolali_KRASAK</v>
      </c>
      <c r="B3909" s="66" t="s">
        <v>1469</v>
      </c>
      <c r="C3909" s="66" t="s">
        <v>5784</v>
      </c>
      <c r="D3909" s="76" t="s">
        <v>5754</v>
      </c>
      <c r="E3909" s="66" t="s">
        <v>5786</v>
      </c>
      <c r="F3909" s="67">
        <v>17.7</v>
      </c>
      <c r="G3909" s="67">
        <v>-7.5045799999999998</v>
      </c>
      <c r="H3909" s="67">
        <v>110.65900000000001</v>
      </c>
      <c r="I3909" s="66" t="s">
        <v>1370</v>
      </c>
      <c r="J3909" s="67">
        <v>-7.5381099999999996</v>
      </c>
      <c r="K3909" s="67">
        <v>110.6292</v>
      </c>
    </row>
    <row r="3910" spans="1:11" ht="14.5">
      <c r="A3910" s="66" t="str">
        <f t="shared" si="61"/>
        <v>Brebes 1 - Wonosari_KRASAK</v>
      </c>
      <c r="B3910" s="66" t="s">
        <v>1469</v>
      </c>
      <c r="C3910" s="66" t="s">
        <v>5784</v>
      </c>
      <c r="D3910" s="76" t="s">
        <v>5750</v>
      </c>
      <c r="E3910" s="66" t="s">
        <v>5786</v>
      </c>
      <c r="F3910" s="67">
        <v>20.92</v>
      </c>
      <c r="G3910" s="67">
        <v>-6.90062</v>
      </c>
      <c r="H3910" s="67">
        <v>109.056</v>
      </c>
      <c r="I3910" s="66" t="s">
        <v>1567</v>
      </c>
      <c r="J3910" s="67">
        <v>-6.86754</v>
      </c>
      <c r="K3910" s="67">
        <v>108.9863</v>
      </c>
    </row>
    <row r="3911" spans="1:11" ht="14.5">
      <c r="A3911" s="66" t="str">
        <f t="shared" si="61"/>
        <v>GPP MAGELANG_KRASAK</v>
      </c>
      <c r="B3911" s="66" t="s">
        <v>1469</v>
      </c>
      <c r="C3911" s="66" t="s">
        <v>5784</v>
      </c>
      <c r="D3911" s="76" t="s">
        <v>5757</v>
      </c>
      <c r="E3911" s="66" t="s">
        <v>5786</v>
      </c>
      <c r="F3911" s="67">
        <v>7.61</v>
      </c>
      <c r="G3911" s="67">
        <v>-7.5526</v>
      </c>
      <c r="H3911" s="67">
        <v>110.095</v>
      </c>
      <c r="I3911" s="66" t="s">
        <v>3103</v>
      </c>
      <c r="J3911" s="67">
        <v>-7.3955399999999996</v>
      </c>
      <c r="K3911" s="67">
        <v>110.24469999999999</v>
      </c>
    </row>
    <row r="3912" spans="1:11" ht="14.5">
      <c r="A3912" s="66" t="str">
        <f t="shared" si="61"/>
        <v>Jepara - Mayong_KRASAK</v>
      </c>
      <c r="B3912" s="66" t="s">
        <v>1469</v>
      </c>
      <c r="C3912" s="66" t="s">
        <v>5784</v>
      </c>
      <c r="D3912" s="76" t="s">
        <v>5749</v>
      </c>
      <c r="E3912" s="66" t="s">
        <v>5786</v>
      </c>
      <c r="F3912" s="67">
        <v>10.32</v>
      </c>
      <c r="G3912" s="67">
        <v>-6.7160099999999998</v>
      </c>
      <c r="H3912" s="67">
        <v>110.711</v>
      </c>
      <c r="I3912" s="66" t="s">
        <v>4145</v>
      </c>
      <c r="J3912" s="67">
        <v>-6.7420299999999997</v>
      </c>
      <c r="K3912" s="67">
        <v>110.7436</v>
      </c>
    </row>
    <row r="3913" spans="1:11" ht="14.5">
      <c r="A3913" s="66" t="str">
        <f t="shared" si="61"/>
        <v>Wonosobo - Leksono_KRASAK</v>
      </c>
      <c r="B3913" s="66" t="s">
        <v>1469</v>
      </c>
      <c r="C3913" s="66" t="s">
        <v>5784</v>
      </c>
      <c r="D3913" s="76" t="s">
        <v>5749</v>
      </c>
      <c r="E3913" s="66" t="s">
        <v>5786</v>
      </c>
      <c r="F3913" s="67">
        <v>7.7</v>
      </c>
      <c r="G3913" s="67">
        <v>-7.4242999999999997</v>
      </c>
      <c r="H3913" s="67">
        <v>109.88200000000001</v>
      </c>
      <c r="I3913" s="66" t="s">
        <v>5583</v>
      </c>
      <c r="J3913" s="67">
        <v>-7.4236599999999999</v>
      </c>
      <c r="K3913" s="67">
        <v>109.8591</v>
      </c>
    </row>
    <row r="3914" spans="1:11" ht="14.5">
      <c r="A3914" s="66" t="str">
        <f t="shared" si="61"/>
        <v>Wonosobo - Leksono_KRASAK</v>
      </c>
      <c r="B3914" s="66" t="s">
        <v>1469</v>
      </c>
      <c r="C3914" s="66" t="s">
        <v>5784</v>
      </c>
      <c r="D3914" s="76" t="s">
        <v>5761</v>
      </c>
      <c r="E3914" s="66" t="s">
        <v>5786</v>
      </c>
      <c r="F3914" s="67">
        <v>7.7</v>
      </c>
      <c r="G3914" s="67">
        <v>-7.3208599999999997</v>
      </c>
      <c r="H3914" s="67">
        <v>109.917</v>
      </c>
      <c r="I3914" s="66" t="s">
        <v>5583</v>
      </c>
      <c r="J3914" s="67">
        <v>-7.4236599999999999</v>
      </c>
      <c r="K3914" s="67">
        <v>109.8591</v>
      </c>
    </row>
    <row r="3915" spans="1:11" ht="14.5">
      <c r="A3915" s="66" t="str">
        <f t="shared" si="61"/>
        <v>TGL 3PURWAHAMBA_KRATON</v>
      </c>
      <c r="B3915" s="66" t="s">
        <v>5415</v>
      </c>
      <c r="C3915" s="66" t="s">
        <v>5784</v>
      </c>
      <c r="D3915" s="76" t="s">
        <v>5748</v>
      </c>
      <c r="E3915" s="66" t="s">
        <v>5786</v>
      </c>
      <c r="F3915" s="67">
        <v>0.5</v>
      </c>
      <c r="G3915" s="67">
        <v>-6.8630399999999998</v>
      </c>
      <c r="H3915" s="67">
        <v>109.127</v>
      </c>
      <c r="I3915" s="66" t="s">
        <v>5354</v>
      </c>
      <c r="J3915" s="67">
        <v>-6.87378</v>
      </c>
      <c r="K3915" s="67">
        <v>109.2512</v>
      </c>
    </row>
    <row r="3916" spans="1:11" ht="14.5">
      <c r="A3916" s="66" t="str">
        <f t="shared" si="61"/>
        <v>GPP KARANGANYAR_KRATONAN</v>
      </c>
      <c r="B3916" s="66" t="s">
        <v>2676</v>
      </c>
      <c r="C3916" s="66" t="s">
        <v>5784</v>
      </c>
      <c r="D3916" s="76" t="s">
        <v>5748</v>
      </c>
      <c r="E3916" s="66" t="s">
        <v>5786</v>
      </c>
      <c r="F3916" s="67">
        <v>0.39</v>
      </c>
      <c r="G3916" s="67">
        <v>-7.5792599999999997</v>
      </c>
      <c r="H3916" s="67">
        <v>110.818</v>
      </c>
      <c r="I3916" s="66" t="s">
        <v>2633</v>
      </c>
      <c r="J3916" s="67">
        <v>-7.5687199999999999</v>
      </c>
      <c r="K3916" s="67">
        <v>110.8749</v>
      </c>
    </row>
    <row r="3917" spans="1:11" ht="14.5">
      <c r="A3917" s="66" t="str">
        <f t="shared" si="61"/>
        <v>BGR TEMANGGUNG_KRAWITAN</v>
      </c>
      <c r="B3917" s="66" t="s">
        <v>1078</v>
      </c>
      <c r="C3917" s="66" t="s">
        <v>5784</v>
      </c>
      <c r="D3917" s="76" t="s">
        <v>5739</v>
      </c>
      <c r="E3917" s="66" t="s">
        <v>5786</v>
      </c>
      <c r="F3917" s="67">
        <v>9.5500000000000007</v>
      </c>
      <c r="G3917" s="67">
        <v>-7.2133599999999998</v>
      </c>
      <c r="H3917" s="67">
        <v>110.041</v>
      </c>
      <c r="I3917" s="66" t="s">
        <v>999</v>
      </c>
      <c r="J3917" s="67">
        <v>-7.2953299999999999</v>
      </c>
      <c r="K3917" s="67">
        <v>110.0787</v>
      </c>
    </row>
    <row r="3918" spans="1:11" ht="14.5">
      <c r="A3918" s="66" t="str">
        <f t="shared" si="61"/>
        <v>GPP SRAGEN_KREBET</v>
      </c>
      <c r="B3918" s="66" t="s">
        <v>3946</v>
      </c>
      <c r="C3918" s="66" t="s">
        <v>5784</v>
      </c>
      <c r="D3918" s="76" t="s">
        <v>5753</v>
      </c>
      <c r="E3918" s="66" t="s">
        <v>5786</v>
      </c>
      <c r="F3918" s="67">
        <v>66.78</v>
      </c>
      <c r="G3918" s="67">
        <v>-7.4898100000000003</v>
      </c>
      <c r="H3918" s="67">
        <v>110.94199999999999</v>
      </c>
      <c r="I3918" s="66" t="s">
        <v>3898</v>
      </c>
      <c r="J3918" s="67">
        <v>-7.4936100000000003</v>
      </c>
      <c r="K3918" s="67">
        <v>110.9278</v>
      </c>
    </row>
    <row r="3919" spans="1:11" ht="14.5">
      <c r="A3919" s="66" t="str">
        <f t="shared" si="61"/>
        <v>GPP KLATEN_KRECEK</v>
      </c>
      <c r="B3919" s="66" t="s">
        <v>3006</v>
      </c>
      <c r="C3919" s="66" t="s">
        <v>5784</v>
      </c>
      <c r="D3919" s="76" t="s">
        <v>5738</v>
      </c>
      <c r="E3919" s="66" t="s">
        <v>5786</v>
      </c>
      <c r="F3919" s="67">
        <v>8.89</v>
      </c>
      <c r="G3919" s="67">
        <v>-7.6219900000000003</v>
      </c>
      <c r="H3919" s="67">
        <v>110.687</v>
      </c>
      <c r="I3919" s="66" t="s">
        <v>2894</v>
      </c>
      <c r="J3919" s="67">
        <v>-7.6692</v>
      </c>
      <c r="K3919" s="67">
        <v>110.6751</v>
      </c>
    </row>
    <row r="3920" spans="1:11" ht="14.5">
      <c r="A3920" s="66" t="str">
        <f t="shared" si="61"/>
        <v>TGL 3PURWAHAMBA_KREMAN</v>
      </c>
      <c r="B3920" s="66" t="s">
        <v>5416</v>
      </c>
      <c r="C3920" s="66" t="s">
        <v>5784</v>
      </c>
      <c r="D3920" s="76" t="s">
        <v>5738</v>
      </c>
      <c r="E3920" s="66" t="s">
        <v>5786</v>
      </c>
      <c r="F3920" s="67">
        <v>11.25</v>
      </c>
      <c r="G3920" s="67">
        <v>-6.9272900000000002</v>
      </c>
      <c r="H3920" s="67">
        <v>109.30200000000001</v>
      </c>
      <c r="I3920" s="66" t="s">
        <v>5354</v>
      </c>
      <c r="J3920" s="67">
        <v>-6.87378</v>
      </c>
      <c r="K3920" s="67">
        <v>109.2512</v>
      </c>
    </row>
    <row r="3921" spans="1:11" ht="14.5">
      <c r="A3921" s="66" t="str">
        <f t="shared" si="61"/>
        <v>Temanggung_KREMPONG</v>
      </c>
      <c r="B3921" s="66" t="s">
        <v>5318</v>
      </c>
      <c r="C3921" s="66" t="s">
        <v>5784</v>
      </c>
      <c r="D3921" s="76" t="s">
        <v>5754</v>
      </c>
      <c r="E3921" s="66" t="s">
        <v>5786</v>
      </c>
      <c r="F3921" s="67">
        <v>9.5500000000000007</v>
      </c>
      <c r="G3921" s="67">
        <v>-7.1890200000000002</v>
      </c>
      <c r="H3921" s="67">
        <v>110.166</v>
      </c>
      <c r="I3921" s="66" t="s">
        <v>5294</v>
      </c>
      <c r="J3921" s="67">
        <v>-7.3036099999999999</v>
      </c>
      <c r="K3921" s="67">
        <v>110.15309999999999</v>
      </c>
    </row>
    <row r="3922" spans="1:11" ht="14.5">
      <c r="A3922" s="66" t="str">
        <f t="shared" si="61"/>
        <v>BGR PURBALINGGA_KRENCENG</v>
      </c>
      <c r="B3922" s="66" t="s">
        <v>921</v>
      </c>
      <c r="C3922" s="66" t="s">
        <v>5784</v>
      </c>
      <c r="D3922" s="76" t="s">
        <v>5768</v>
      </c>
      <c r="E3922" s="66" t="s">
        <v>5786</v>
      </c>
      <c r="F3922" s="67">
        <v>7.6</v>
      </c>
      <c r="G3922" s="67">
        <v>-7.4132300000000004</v>
      </c>
      <c r="H3922" s="67">
        <v>109.465</v>
      </c>
      <c r="I3922" s="66" t="s">
        <v>856</v>
      </c>
      <c r="J3922" s="67">
        <v>-7.4180900000000003</v>
      </c>
      <c r="K3922" s="67">
        <v>109.37690000000001</v>
      </c>
    </row>
    <row r="3923" spans="1:11" ht="14.5">
      <c r="A3923" s="66" t="str">
        <f t="shared" si="61"/>
        <v>GPP SRAGEN_KRENDOWAHONO</v>
      </c>
      <c r="B3923" s="66" t="s">
        <v>3947</v>
      </c>
      <c r="C3923" s="66" t="s">
        <v>5784</v>
      </c>
      <c r="D3923" s="76" t="s">
        <v>5763</v>
      </c>
      <c r="E3923" s="66" t="s">
        <v>5786</v>
      </c>
      <c r="F3923" s="67">
        <v>21.59</v>
      </c>
      <c r="G3923" s="67">
        <v>-7.4634099999999997</v>
      </c>
      <c r="H3923" s="67">
        <v>110.828</v>
      </c>
      <c r="I3923" s="66" t="s">
        <v>3898</v>
      </c>
      <c r="J3923" s="67">
        <v>-7.4936100000000003</v>
      </c>
      <c r="K3923" s="67">
        <v>110.9278</v>
      </c>
    </row>
    <row r="3924" spans="1:11" ht="14.5">
      <c r="A3924" s="66" t="str">
        <f t="shared" si="61"/>
        <v>BGR JENARSARI_KRENGSENG</v>
      </c>
      <c r="B3924" s="66" t="s">
        <v>421</v>
      </c>
      <c r="C3924" s="66" t="s">
        <v>5784</v>
      </c>
      <c r="D3924" s="76" t="s">
        <v>5757</v>
      </c>
      <c r="E3924" s="66" t="s">
        <v>5786</v>
      </c>
      <c r="F3924" s="67">
        <v>9.3699999999999992</v>
      </c>
      <c r="G3924" s="67">
        <v>-6.9422699999999997</v>
      </c>
      <c r="H3924" s="67">
        <v>110.024</v>
      </c>
      <c r="I3924" s="66" t="s">
        <v>346</v>
      </c>
      <c r="J3924" s="67">
        <v>-6.95329</v>
      </c>
      <c r="K3924" s="67">
        <v>110.10129999999999</v>
      </c>
    </row>
    <row r="3925" spans="1:11" ht="14.5">
      <c r="A3925" s="66" t="str">
        <f t="shared" si="61"/>
        <v>BGR TEMANGGUNG_KREO</v>
      </c>
      <c r="B3925" s="66" t="s">
        <v>1079</v>
      </c>
      <c r="C3925" s="66" t="s">
        <v>5784</v>
      </c>
      <c r="D3925" s="76" t="s">
        <v>5748</v>
      </c>
      <c r="E3925" s="66" t="s">
        <v>5786</v>
      </c>
      <c r="F3925" s="67">
        <v>7.7</v>
      </c>
      <c r="G3925" s="67">
        <v>-7.2646499999999996</v>
      </c>
      <c r="H3925" s="67">
        <v>109.93899999999999</v>
      </c>
      <c r="I3925" s="66" t="s">
        <v>999</v>
      </c>
      <c r="J3925" s="67">
        <v>-7.2953299999999999</v>
      </c>
      <c r="K3925" s="67">
        <v>110.0787</v>
      </c>
    </row>
    <row r="3926" spans="1:11" ht="14.5">
      <c r="A3926" s="66" t="str">
        <f t="shared" si="61"/>
        <v>Brebes GPP_KRETEK</v>
      </c>
      <c r="B3926" s="66" t="s">
        <v>1750</v>
      </c>
      <c r="C3926" s="66" t="s">
        <v>5784</v>
      </c>
      <c r="D3926" s="76" t="s">
        <v>5756</v>
      </c>
      <c r="E3926" s="66" t="s">
        <v>5786</v>
      </c>
      <c r="F3926" s="67">
        <v>20.92</v>
      </c>
      <c r="G3926" s="67">
        <v>-7.2839099999999997</v>
      </c>
      <c r="H3926" s="67">
        <v>109.04300000000001</v>
      </c>
      <c r="I3926" s="66" t="s">
        <v>1667</v>
      </c>
      <c r="J3926" s="67">
        <v>-7.1220699999999999</v>
      </c>
      <c r="K3926" s="67">
        <v>108.9847</v>
      </c>
    </row>
    <row r="3927" spans="1:11" ht="14.5">
      <c r="A3927" s="66" t="str">
        <f t="shared" si="61"/>
        <v>Kebumen - Purbowangi_KRETEK</v>
      </c>
      <c r="B3927" s="66" t="s">
        <v>1750</v>
      </c>
      <c r="C3927" s="66" t="s">
        <v>5784</v>
      </c>
      <c r="D3927" s="76" t="s">
        <v>5761</v>
      </c>
      <c r="E3927" s="66" t="s">
        <v>5786</v>
      </c>
      <c r="F3927" s="67">
        <v>15.69</v>
      </c>
      <c r="G3927" s="67">
        <v>-7.59131</v>
      </c>
      <c r="H3927" s="67">
        <v>109.455</v>
      </c>
      <c r="I3927" s="66" t="s">
        <v>4274</v>
      </c>
      <c r="J3927" s="67">
        <v>-7.6099800000000002</v>
      </c>
      <c r="K3927" s="67">
        <v>109.48480000000001</v>
      </c>
    </row>
    <row r="3928" spans="1:11" ht="14.5">
      <c r="A3928" s="66" t="str">
        <f t="shared" si="61"/>
        <v>Batang - Kasepuhan_KREYO</v>
      </c>
      <c r="B3928" s="66" t="s">
        <v>153</v>
      </c>
      <c r="C3928" s="66" t="s">
        <v>5784</v>
      </c>
      <c r="D3928" s="76" t="s">
        <v>5761</v>
      </c>
      <c r="E3928" s="66" t="s">
        <v>5786</v>
      </c>
      <c r="F3928" s="67">
        <v>9.3699999999999992</v>
      </c>
      <c r="G3928" s="67">
        <v>-6.9740500000000001</v>
      </c>
      <c r="H3928" s="67">
        <v>109.751</v>
      </c>
      <c r="I3928" s="66" t="s">
        <v>54</v>
      </c>
      <c r="J3928" s="67">
        <v>-6.9040600000000003</v>
      </c>
      <c r="K3928" s="67">
        <v>109.7085</v>
      </c>
    </row>
    <row r="3929" spans="1:11" ht="14.5">
      <c r="A3929" s="66" t="str">
        <f t="shared" si="61"/>
        <v>TGL 3PURWAHAMBA_KREYO</v>
      </c>
      <c r="B3929" s="66" t="s">
        <v>153</v>
      </c>
      <c r="C3929" s="66" t="s">
        <v>5784</v>
      </c>
      <c r="D3929" s="76" t="s">
        <v>5738</v>
      </c>
      <c r="E3929" s="66" t="s">
        <v>5786</v>
      </c>
      <c r="F3929" s="67">
        <v>15.73</v>
      </c>
      <c r="G3929" s="67">
        <v>-7.0598700000000001</v>
      </c>
      <c r="H3929" s="67">
        <v>109.297</v>
      </c>
      <c r="I3929" s="66" t="s">
        <v>5354</v>
      </c>
      <c r="J3929" s="67">
        <v>-6.87378</v>
      </c>
      <c r="K3929" s="67">
        <v>109.2512</v>
      </c>
    </row>
    <row r="3930" spans="1:11" ht="14.5">
      <c r="A3930" s="66" t="str">
        <f t="shared" si="61"/>
        <v>BGR JENARSARI_KRIKIL</v>
      </c>
      <c r="B3930" s="66" t="s">
        <v>422</v>
      </c>
      <c r="C3930" s="66" t="s">
        <v>5784</v>
      </c>
      <c r="D3930" s="76" t="s">
        <v>5756</v>
      </c>
      <c r="E3930" s="66" t="s">
        <v>5786</v>
      </c>
      <c r="F3930" s="67">
        <v>16.97</v>
      </c>
      <c r="G3930" s="67">
        <v>-7.0614600000000003</v>
      </c>
      <c r="H3930" s="67">
        <v>110.044</v>
      </c>
      <c r="I3930" s="66" t="s">
        <v>346</v>
      </c>
      <c r="J3930" s="67">
        <v>-6.95329</v>
      </c>
      <c r="K3930" s="67">
        <v>110.10129999999999</v>
      </c>
    </row>
    <row r="3931" spans="1:11" ht="14.5">
      <c r="A3931" s="66" t="str">
        <f t="shared" si="61"/>
        <v>GPP KLATEN_KRIKILAN</v>
      </c>
      <c r="B3931" s="66" t="s">
        <v>3007</v>
      </c>
      <c r="C3931" s="66" t="s">
        <v>5784</v>
      </c>
      <c r="D3931" s="76" t="s">
        <v>5752</v>
      </c>
      <c r="E3931" s="66" t="s">
        <v>5786</v>
      </c>
      <c r="F3931" s="67">
        <v>8.89</v>
      </c>
      <c r="G3931" s="67">
        <v>-7.7728400000000004</v>
      </c>
      <c r="H3931" s="67">
        <v>110.64</v>
      </c>
      <c r="I3931" s="66" t="s">
        <v>2894</v>
      </c>
      <c r="J3931" s="67">
        <v>-7.6692</v>
      </c>
      <c r="K3931" s="67">
        <v>110.6751</v>
      </c>
    </row>
    <row r="3932" spans="1:11" ht="14.5">
      <c r="A3932" s="66" t="str">
        <f t="shared" si="61"/>
        <v>GPP SRAGEN_KRIKILAN</v>
      </c>
      <c r="B3932" s="66" t="s">
        <v>3007</v>
      </c>
      <c r="C3932" s="66" t="s">
        <v>5784</v>
      </c>
      <c r="D3932" s="76" t="s">
        <v>5749</v>
      </c>
      <c r="E3932" s="66" t="s">
        <v>5786</v>
      </c>
      <c r="F3932" s="67">
        <v>66.78</v>
      </c>
      <c r="G3932" s="67">
        <v>-7.4542999999999999</v>
      </c>
      <c r="H3932" s="67">
        <v>110.83199999999999</v>
      </c>
      <c r="I3932" s="66" t="s">
        <v>3898</v>
      </c>
      <c r="J3932" s="67">
        <v>-7.4936100000000003</v>
      </c>
      <c r="K3932" s="67">
        <v>110.9278</v>
      </c>
    </row>
    <row r="3933" spans="1:11" ht="14.5">
      <c r="A3933" s="66" t="str">
        <f t="shared" si="61"/>
        <v>GPP SRAGEN_KRIKILAN</v>
      </c>
      <c r="B3933" s="66" t="s">
        <v>3007</v>
      </c>
      <c r="C3933" s="66" t="s">
        <v>5784</v>
      </c>
      <c r="D3933" s="76" t="s">
        <v>5739</v>
      </c>
      <c r="E3933" s="66" t="s">
        <v>5786</v>
      </c>
      <c r="F3933" s="67">
        <v>66.78</v>
      </c>
      <c r="G3933" s="67">
        <v>-7.4589499999999997</v>
      </c>
      <c r="H3933" s="67">
        <v>110.937</v>
      </c>
      <c r="I3933" s="66" t="s">
        <v>3898</v>
      </c>
      <c r="J3933" s="67">
        <v>-7.4936100000000003</v>
      </c>
      <c r="K3933" s="67">
        <v>110.9278</v>
      </c>
    </row>
    <row r="3934" spans="1:11" ht="14.5">
      <c r="A3934" s="66" t="str">
        <f t="shared" si="61"/>
        <v>Rembang-Tritunggal_KRIKILAN</v>
      </c>
      <c r="B3934" s="66" t="s">
        <v>3007</v>
      </c>
      <c r="C3934" s="66" t="s">
        <v>5784</v>
      </c>
      <c r="D3934" s="76" t="s">
        <v>5754</v>
      </c>
      <c r="E3934" s="66" t="s">
        <v>5786</v>
      </c>
      <c r="F3934" s="67">
        <v>20.29</v>
      </c>
      <c r="G3934" s="67">
        <v>-6.8268399999999998</v>
      </c>
      <c r="H3934" s="67">
        <v>111.277</v>
      </c>
      <c r="I3934" s="66" t="s">
        <v>5002</v>
      </c>
      <c r="J3934" s="67">
        <v>-6.6992700000000003</v>
      </c>
      <c r="K3934" s="67">
        <v>111.39919999999999</v>
      </c>
    </row>
    <row r="3935" spans="1:11" ht="14.5">
      <c r="A3935" s="66" t="str">
        <f t="shared" si="61"/>
        <v>GPP MAGELANG_KRINCING</v>
      </c>
      <c r="B3935" s="66" t="s">
        <v>3203</v>
      </c>
      <c r="C3935" s="66" t="s">
        <v>5784</v>
      </c>
      <c r="D3935" s="76" t="s">
        <v>5741</v>
      </c>
      <c r="E3935" s="66" t="s">
        <v>5786</v>
      </c>
      <c r="F3935" s="67">
        <v>7.61</v>
      </c>
      <c r="G3935" s="67">
        <v>-7.3833399999999996</v>
      </c>
      <c r="H3935" s="67">
        <v>110.258</v>
      </c>
      <c r="I3935" s="66" t="s">
        <v>3103</v>
      </c>
      <c r="J3935" s="67">
        <v>-7.3955399999999996</v>
      </c>
      <c r="K3935" s="67">
        <v>110.24469999999999</v>
      </c>
    </row>
    <row r="3936" spans="1:11" ht="14.5">
      <c r="A3936" s="66" t="str">
        <f t="shared" si="61"/>
        <v>GPP MAGELANG_KRINJING</v>
      </c>
      <c r="B3936" s="66" t="s">
        <v>3204</v>
      </c>
      <c r="C3936" s="66" t="s">
        <v>5784</v>
      </c>
      <c r="D3936" s="76" t="s">
        <v>5741</v>
      </c>
      <c r="E3936" s="66" t="s">
        <v>5786</v>
      </c>
      <c r="F3936" s="67">
        <v>7.61</v>
      </c>
      <c r="G3936" s="67">
        <v>-7.5299699999999996</v>
      </c>
      <c r="H3936" s="67">
        <v>110.398</v>
      </c>
      <c r="I3936" s="66" t="s">
        <v>3103</v>
      </c>
      <c r="J3936" s="67">
        <v>-7.3955399999999996</v>
      </c>
      <c r="K3936" s="67">
        <v>110.24469999999999</v>
      </c>
    </row>
    <row r="3937" spans="1:11" ht="14.5">
      <c r="A3937" s="66" t="str">
        <f t="shared" si="61"/>
        <v>GPP MAGELANG_KRINJING</v>
      </c>
      <c r="B3937" s="66" t="s">
        <v>3204</v>
      </c>
      <c r="C3937" s="66" t="s">
        <v>5784</v>
      </c>
      <c r="D3937" s="76" t="s">
        <v>5745</v>
      </c>
      <c r="E3937" s="66" t="s">
        <v>5786</v>
      </c>
      <c r="F3937" s="67">
        <v>7.61</v>
      </c>
      <c r="G3937" s="67">
        <v>-7.50936</v>
      </c>
      <c r="H3937" s="67">
        <v>110.124</v>
      </c>
      <c r="I3937" s="66" t="s">
        <v>3103</v>
      </c>
      <c r="J3937" s="67">
        <v>-7.3955399999999996</v>
      </c>
      <c r="K3937" s="67">
        <v>110.24469999999999</v>
      </c>
    </row>
    <row r="3938" spans="1:11" ht="14.5">
      <c r="A3938" s="66" t="str">
        <f t="shared" si="61"/>
        <v>Wonosobo - Leksono_KRINJING</v>
      </c>
      <c r="B3938" s="66" t="s">
        <v>3204</v>
      </c>
      <c r="C3938" s="66" t="s">
        <v>5784</v>
      </c>
      <c r="D3938" s="76" t="s">
        <v>5744</v>
      </c>
      <c r="E3938" s="66" t="s">
        <v>5786</v>
      </c>
      <c r="F3938" s="67">
        <v>7.7</v>
      </c>
      <c r="G3938" s="67">
        <v>-7.2807199999999996</v>
      </c>
      <c r="H3938" s="67">
        <v>109.873</v>
      </c>
      <c r="I3938" s="66" t="s">
        <v>5583</v>
      </c>
      <c r="J3938" s="67">
        <v>-7.4236599999999999</v>
      </c>
      <c r="K3938" s="67">
        <v>109.8591</v>
      </c>
    </row>
    <row r="3939" spans="1:11" ht="14.5">
      <c r="A3939" s="66" t="str">
        <f t="shared" si="61"/>
        <v>GPP KEBUMEN_KRITIG</v>
      </c>
      <c r="B3939" s="66" t="s">
        <v>2806</v>
      </c>
      <c r="C3939" s="66" t="s">
        <v>5784</v>
      </c>
      <c r="D3939" s="76" t="s">
        <v>5765</v>
      </c>
      <c r="E3939" s="66" t="s">
        <v>5786</v>
      </c>
      <c r="F3939" s="67">
        <v>15.69</v>
      </c>
      <c r="G3939" s="67">
        <v>-7.7093800000000003</v>
      </c>
      <c r="H3939" s="67">
        <v>109.602</v>
      </c>
      <c r="I3939" s="66" t="s">
        <v>2714</v>
      </c>
      <c r="J3939" s="67">
        <v>-7.6109200000000001</v>
      </c>
      <c r="K3939" s="67">
        <v>109.5078</v>
      </c>
    </row>
    <row r="3940" spans="1:11" ht="14.5">
      <c r="A3940" s="66" t="str">
        <f t="shared" si="61"/>
        <v>Sukoharjo 2 - Baki_KRIWEN</v>
      </c>
      <c r="B3940" s="66" t="s">
        <v>5255</v>
      </c>
      <c r="C3940" s="66" t="s">
        <v>5784</v>
      </c>
      <c r="D3940" s="76" t="s">
        <v>5738</v>
      </c>
      <c r="E3940" s="66" t="s">
        <v>5786</v>
      </c>
      <c r="F3940" s="67">
        <v>14.71</v>
      </c>
      <c r="G3940" s="67">
        <v>-7.6900199999999996</v>
      </c>
      <c r="H3940" s="67">
        <v>110.794</v>
      </c>
      <c r="I3940" s="66" t="s">
        <v>5224</v>
      </c>
      <c r="J3940" s="67">
        <v>-7.6135599999999997</v>
      </c>
      <c r="K3940" s="67">
        <v>110.76560000000001</v>
      </c>
    </row>
    <row r="3941" spans="1:11" ht="14.5">
      <c r="A3941" s="66" t="str">
        <f t="shared" si="61"/>
        <v>GPP GROBOGAN_KROBOKAN</v>
      </c>
      <c r="B3941" s="66" t="s">
        <v>2610</v>
      </c>
      <c r="C3941" s="66" t="s">
        <v>5784</v>
      </c>
      <c r="D3941" s="76" t="s">
        <v>5759</v>
      </c>
      <c r="E3941" s="66" t="s">
        <v>5786</v>
      </c>
      <c r="F3941" s="67">
        <v>17.7</v>
      </c>
      <c r="G3941" s="67">
        <v>-7.2351900000000002</v>
      </c>
      <c r="H3941" s="67">
        <v>110.703</v>
      </c>
      <c r="I3941" s="66" t="s">
        <v>2583</v>
      </c>
      <c r="J3941" s="67">
        <v>-7.1456299999999997</v>
      </c>
      <c r="K3941" s="67">
        <v>110.9007</v>
      </c>
    </row>
    <row r="3942" spans="1:11" ht="14.5">
      <c r="A3942" s="66" t="str">
        <f t="shared" si="61"/>
        <v>UPP SEMARANG_KROBOKAN</v>
      </c>
      <c r="B3942" s="66" t="s">
        <v>2610</v>
      </c>
      <c r="C3942" s="66" t="s">
        <v>5784</v>
      </c>
      <c r="D3942" s="76" t="s">
        <v>5755</v>
      </c>
      <c r="E3942" s="66" t="s">
        <v>5786</v>
      </c>
      <c r="F3942" s="67">
        <v>1.22</v>
      </c>
      <c r="G3942" s="67">
        <v>-6.9756499999999999</v>
      </c>
      <c r="H3942" s="67">
        <v>110.398</v>
      </c>
      <c r="I3942" s="66" t="s">
        <v>5495</v>
      </c>
      <c r="J3942" s="67">
        <v>-6.9489400000000003</v>
      </c>
      <c r="K3942" s="67">
        <v>110.42059999999999</v>
      </c>
    </row>
    <row r="3943" spans="1:11" ht="14.5">
      <c r="A3943" s="66" t="str">
        <f t="shared" si="61"/>
        <v>Blora 4 Ngawen_KROCOK</v>
      </c>
      <c r="B3943" s="66" t="s">
        <v>1315</v>
      </c>
      <c r="C3943" s="66" t="s">
        <v>5784</v>
      </c>
      <c r="D3943" s="76" t="s">
        <v>5748</v>
      </c>
      <c r="E3943" s="66" t="s">
        <v>5786</v>
      </c>
      <c r="F3943" s="67">
        <v>44.23</v>
      </c>
      <c r="G3943" s="67">
        <v>-6.9726800000000004</v>
      </c>
      <c r="H3943" s="67">
        <v>111.279</v>
      </c>
      <c r="I3943" s="66" t="s">
        <v>1251</v>
      </c>
      <c r="J3943" s="67">
        <v>-7.0247799999999998</v>
      </c>
      <c r="K3943" s="67">
        <v>111.2928</v>
      </c>
    </row>
    <row r="3944" spans="1:11" ht="14.5">
      <c r="A3944" s="66" t="str">
        <f t="shared" si="61"/>
        <v>GPP MAGELANG_KROGOWANAN</v>
      </c>
      <c r="B3944" s="66" t="s">
        <v>3205</v>
      </c>
      <c r="C3944" s="66" t="s">
        <v>5784</v>
      </c>
      <c r="D3944" s="76" t="s">
        <v>5762</v>
      </c>
      <c r="E3944" s="66" t="s">
        <v>5786</v>
      </c>
      <c r="F3944" s="67">
        <v>7.61</v>
      </c>
      <c r="G3944" s="67">
        <v>-7.5255299999999998</v>
      </c>
      <c r="H3944" s="67">
        <v>110.339</v>
      </c>
      <c r="I3944" s="66" t="s">
        <v>3103</v>
      </c>
      <c r="J3944" s="67">
        <v>-7.3955399999999996</v>
      </c>
      <c r="K3944" s="67">
        <v>110.24469999999999</v>
      </c>
    </row>
    <row r="3945" spans="1:11" ht="14.5">
      <c r="A3945" s="66" t="str">
        <f t="shared" si="61"/>
        <v>Batang - Kasepuhan_KROMPENG</v>
      </c>
      <c r="B3945" s="66" t="s">
        <v>154</v>
      </c>
      <c r="C3945" s="66" t="s">
        <v>5784</v>
      </c>
      <c r="D3945" s="76" t="s">
        <v>5751</v>
      </c>
      <c r="E3945" s="66" t="s">
        <v>5786</v>
      </c>
      <c r="F3945" s="67">
        <v>5.84</v>
      </c>
      <c r="G3945" s="67">
        <v>-7.0036300000000002</v>
      </c>
      <c r="H3945" s="67">
        <v>109.729</v>
      </c>
      <c r="I3945" s="66" t="s">
        <v>54</v>
      </c>
      <c r="J3945" s="67">
        <v>-6.9040600000000003</v>
      </c>
      <c r="K3945" s="67">
        <v>109.7085</v>
      </c>
    </row>
    <row r="3946" spans="1:11" ht="14.5">
      <c r="A3946" s="66" t="str">
        <f t="shared" si="61"/>
        <v>BGR NGLEJOK_KRONGGEN</v>
      </c>
      <c r="B3946" s="66" t="s">
        <v>812</v>
      </c>
      <c r="C3946" s="66" t="s">
        <v>5784</v>
      </c>
      <c r="D3946" s="76" t="s">
        <v>5743</v>
      </c>
      <c r="E3946" s="66" t="s">
        <v>5786</v>
      </c>
      <c r="F3946" s="67">
        <v>53.45</v>
      </c>
      <c r="G3946" s="67">
        <v>-7.0226899999999999</v>
      </c>
      <c r="H3946" s="67">
        <v>110.86799999999999</v>
      </c>
      <c r="I3946" s="66" t="s">
        <v>775</v>
      </c>
      <c r="J3946" s="67">
        <v>-7.06935</v>
      </c>
      <c r="K3946" s="67">
        <v>110.8802</v>
      </c>
    </row>
    <row r="3947" spans="1:11" ht="14.5">
      <c r="A3947" s="66" t="str">
        <f t="shared" si="61"/>
        <v>Pati - Sokokulon_KROPAK</v>
      </c>
      <c r="B3947" s="66" t="s">
        <v>4627</v>
      </c>
      <c r="C3947" s="66" t="s">
        <v>5784</v>
      </c>
      <c r="D3947" s="76" t="s">
        <v>5739</v>
      </c>
      <c r="E3947" s="66" t="s">
        <v>5786</v>
      </c>
      <c r="F3947" s="67">
        <v>16.66</v>
      </c>
      <c r="G3947" s="67">
        <v>-6.8631700000000002</v>
      </c>
      <c r="H3947" s="67">
        <v>111.09399999999999</v>
      </c>
      <c r="I3947" s="66" t="s">
        <v>4606</v>
      </c>
      <c r="J3947" s="67">
        <v>-6.7764199999999999</v>
      </c>
      <c r="K3947" s="67">
        <v>110.9949</v>
      </c>
    </row>
    <row r="3948" spans="1:11" ht="14.5">
      <c r="A3948" s="66" t="str">
        <f t="shared" si="61"/>
        <v>Qc Purwodadi - Tawangharjo_KROPAK</v>
      </c>
      <c r="B3948" s="66" t="s">
        <v>4627</v>
      </c>
      <c r="C3948" s="66" t="s">
        <v>5784</v>
      </c>
      <c r="D3948" s="76" t="s">
        <v>5743</v>
      </c>
      <c r="E3948" s="66" t="s">
        <v>5786</v>
      </c>
      <c r="F3948" s="67">
        <v>53.45</v>
      </c>
      <c r="G3948" s="67">
        <v>-7.1096599999999999</v>
      </c>
      <c r="H3948" s="67">
        <v>111.102</v>
      </c>
      <c r="I3948" s="66" t="s">
        <v>4974</v>
      </c>
      <c r="J3948" s="67">
        <v>-7.0747999999999998</v>
      </c>
      <c r="K3948" s="67">
        <v>110.9586</v>
      </c>
    </row>
    <row r="3949" spans="1:11" ht="14.5">
      <c r="A3949" s="66" t="str">
        <f t="shared" si="61"/>
        <v>Cilacap 1 - Kesugihan_KROYA</v>
      </c>
      <c r="B3949" s="66" t="s">
        <v>1876</v>
      </c>
      <c r="C3949" s="66" t="s">
        <v>5784</v>
      </c>
      <c r="D3949" s="76" t="s">
        <v>5738</v>
      </c>
      <c r="E3949" s="66" t="s">
        <v>5786</v>
      </c>
      <c r="F3949" s="67">
        <v>20.29</v>
      </c>
      <c r="G3949" s="67">
        <v>-7.6334499999999998</v>
      </c>
      <c r="H3949" s="67">
        <v>109.24299999999999</v>
      </c>
      <c r="I3949" s="66" t="s">
        <v>1829</v>
      </c>
      <c r="J3949" s="67">
        <v>-7.6282100000000002</v>
      </c>
      <c r="K3949" s="67">
        <v>109.1144</v>
      </c>
    </row>
    <row r="3950" spans="1:11" ht="14.5">
      <c r="A3950" s="66" t="str">
        <f t="shared" si="61"/>
        <v>GPP PURWOREJO_KROYO</v>
      </c>
      <c r="B3950" s="66" t="s">
        <v>3684</v>
      </c>
      <c r="C3950" s="66" t="s">
        <v>5784</v>
      </c>
      <c r="D3950" s="76" t="s">
        <v>5738</v>
      </c>
      <c r="E3950" s="66" t="s">
        <v>5786</v>
      </c>
      <c r="F3950" s="67">
        <v>4.4400000000000004</v>
      </c>
      <c r="G3950" s="67">
        <v>-7.6711900000000002</v>
      </c>
      <c r="H3950" s="67">
        <v>109.98099999999999</v>
      </c>
      <c r="I3950" s="66" t="s">
        <v>3504</v>
      </c>
      <c r="J3950" s="67">
        <v>-7.7226800000000004</v>
      </c>
      <c r="K3950" s="67">
        <v>109.9468</v>
      </c>
    </row>
    <row r="3951" spans="1:11" ht="14.5">
      <c r="A3951" s="66" t="str">
        <f t="shared" si="61"/>
        <v>Sragen 1 - Ngrampal_KROYO</v>
      </c>
      <c r="B3951" s="66" t="s">
        <v>3684</v>
      </c>
      <c r="C3951" s="66" t="s">
        <v>5784</v>
      </c>
      <c r="D3951" s="76" t="s">
        <v>5754</v>
      </c>
      <c r="E3951" s="66" t="s">
        <v>5786</v>
      </c>
      <c r="F3951" s="67">
        <v>66.78</v>
      </c>
      <c r="G3951" s="67">
        <v>-7.4405900000000003</v>
      </c>
      <c r="H3951" s="67">
        <v>111.02200000000001</v>
      </c>
      <c r="I3951" s="66" t="s">
        <v>5161</v>
      </c>
      <c r="J3951" s="67">
        <v>-7.4020799999999998</v>
      </c>
      <c r="K3951" s="67">
        <v>111.0612</v>
      </c>
    </row>
    <row r="3952" spans="1:11" ht="14.5">
      <c r="A3952" s="66" t="str">
        <f t="shared" si="61"/>
        <v>GPP PURWOREJO_KROYOKULON</v>
      </c>
      <c r="B3952" s="66" t="s">
        <v>3685</v>
      </c>
      <c r="C3952" s="66" t="s">
        <v>5784</v>
      </c>
      <c r="D3952" s="76" t="s">
        <v>5760</v>
      </c>
      <c r="E3952" s="66" t="s">
        <v>5786</v>
      </c>
      <c r="F3952" s="67">
        <v>4.4400000000000004</v>
      </c>
      <c r="G3952" s="67">
        <v>-7.6883900000000001</v>
      </c>
      <c r="H3952" s="67">
        <v>109.86799999999999</v>
      </c>
      <c r="I3952" s="66" t="s">
        <v>3504</v>
      </c>
      <c r="J3952" s="67">
        <v>-7.7226800000000004</v>
      </c>
      <c r="K3952" s="67">
        <v>109.9468</v>
      </c>
    </row>
    <row r="3953" spans="1:11" ht="14.5">
      <c r="A3953" s="66" t="str">
        <f t="shared" si="61"/>
        <v>GPP PURWOREJO_KROYOLOR</v>
      </c>
      <c r="B3953" s="66" t="s">
        <v>3686</v>
      </c>
      <c r="C3953" s="66" t="s">
        <v>5784</v>
      </c>
      <c r="D3953" s="76" t="s">
        <v>5749</v>
      </c>
      <c r="E3953" s="66" t="s">
        <v>5786</v>
      </c>
      <c r="F3953" s="67">
        <v>4.4400000000000004</v>
      </c>
      <c r="G3953" s="67">
        <v>-7.6773600000000002</v>
      </c>
      <c r="H3953" s="67">
        <v>109.876</v>
      </c>
      <c r="I3953" s="66" t="s">
        <v>3504</v>
      </c>
      <c r="J3953" s="67">
        <v>-7.7226800000000004</v>
      </c>
      <c r="K3953" s="67">
        <v>109.9468</v>
      </c>
    </row>
    <row r="3954" spans="1:11" ht="14.5">
      <c r="A3954" s="66" t="str">
        <f t="shared" si="61"/>
        <v>PML 1BEJI_KRSAKAGENG</v>
      </c>
      <c r="B3954" s="66" t="s">
        <v>4740</v>
      </c>
      <c r="C3954" s="66" t="s">
        <v>5784</v>
      </c>
      <c r="D3954" s="76" t="s">
        <v>5740</v>
      </c>
      <c r="E3954" s="66" t="s">
        <v>5786</v>
      </c>
      <c r="F3954" s="67">
        <v>5.84</v>
      </c>
      <c r="G3954" s="67">
        <v>-6.9455200000000001</v>
      </c>
      <c r="H3954" s="67">
        <v>109.53</v>
      </c>
      <c r="I3954" s="66" t="s">
        <v>4705</v>
      </c>
      <c r="J3954" s="67">
        <v>-6.8926100000000003</v>
      </c>
      <c r="K3954" s="67">
        <v>109.4507</v>
      </c>
    </row>
    <row r="3955" spans="1:11" ht="14.5">
      <c r="A3955" s="66" t="str">
        <f t="shared" si="61"/>
        <v>GPP PURWOREJO_KRUBUNGAN</v>
      </c>
      <c r="B3955" s="66" t="s">
        <v>3687</v>
      </c>
      <c r="C3955" s="66" t="s">
        <v>5784</v>
      </c>
      <c r="D3955" s="76" t="s">
        <v>5750</v>
      </c>
      <c r="E3955" s="66" t="s">
        <v>5786</v>
      </c>
      <c r="F3955" s="67">
        <v>15.69</v>
      </c>
      <c r="G3955" s="67">
        <v>-7.7254800000000001</v>
      </c>
      <c r="H3955" s="67">
        <v>109.776</v>
      </c>
      <c r="I3955" s="66" t="s">
        <v>3504</v>
      </c>
      <c r="J3955" s="67">
        <v>-7.7226800000000004</v>
      </c>
      <c r="K3955" s="67">
        <v>109.9468</v>
      </c>
    </row>
    <row r="3956" spans="1:11" ht="14.5">
      <c r="A3956" s="66" t="str">
        <f t="shared" si="61"/>
        <v>GPP MAGELANG_KRUMPAKAN</v>
      </c>
      <c r="B3956" s="66" t="s">
        <v>3206</v>
      </c>
      <c r="C3956" s="66" t="s">
        <v>5784</v>
      </c>
      <c r="D3956" s="76" t="s">
        <v>5764</v>
      </c>
      <c r="E3956" s="66" t="s">
        <v>5786</v>
      </c>
      <c r="F3956" s="67">
        <v>7.61</v>
      </c>
      <c r="G3956" s="67">
        <v>-7.5004999999999997</v>
      </c>
      <c r="H3956" s="67">
        <v>110.08499999999999</v>
      </c>
      <c r="I3956" s="66" t="s">
        <v>3103</v>
      </c>
      <c r="J3956" s="67">
        <v>-7.3955399999999996</v>
      </c>
      <c r="K3956" s="67">
        <v>110.24469999999999</v>
      </c>
    </row>
    <row r="3957" spans="1:11" ht="14.5">
      <c r="A3957" s="66" t="str">
        <f t="shared" si="61"/>
        <v>BGR TEMANGGUNG_KRUWISAN</v>
      </c>
      <c r="B3957" s="66" t="s">
        <v>1080</v>
      </c>
      <c r="C3957" s="66" t="s">
        <v>5784</v>
      </c>
      <c r="D3957" s="76" t="s">
        <v>5752</v>
      </c>
      <c r="E3957" s="66" t="s">
        <v>5786</v>
      </c>
      <c r="F3957" s="67">
        <v>9.5500000000000007</v>
      </c>
      <c r="G3957" s="67">
        <v>-7.3421799999999999</v>
      </c>
      <c r="H3957" s="67">
        <v>110.06100000000001</v>
      </c>
      <c r="I3957" s="66" t="s">
        <v>999</v>
      </c>
      <c r="J3957" s="67">
        <v>-7.2953299999999999</v>
      </c>
      <c r="K3957" s="67">
        <v>110.0787</v>
      </c>
    </row>
    <row r="3958" spans="1:11" ht="14.5">
      <c r="A3958" s="66" t="str">
        <f t="shared" si="61"/>
        <v>Rembang-Tritunggal_KUANGSAN</v>
      </c>
      <c r="B3958" s="66" t="s">
        <v>5020</v>
      </c>
      <c r="C3958" s="66" t="s">
        <v>5784</v>
      </c>
      <c r="D3958" s="76" t="s">
        <v>5755</v>
      </c>
      <c r="E3958" s="66" t="s">
        <v>5786</v>
      </c>
      <c r="F3958" s="67">
        <v>20.29</v>
      </c>
      <c r="G3958" s="67">
        <v>-6.7437100000000001</v>
      </c>
      <c r="H3958" s="67">
        <v>111.3</v>
      </c>
      <c r="I3958" s="66" t="s">
        <v>5002</v>
      </c>
      <c r="J3958" s="67">
        <v>-6.6992700000000003</v>
      </c>
      <c r="K3958" s="67">
        <v>111.39919999999999</v>
      </c>
    </row>
    <row r="3959" spans="1:11" ht="14.5">
      <c r="A3959" s="66" t="str">
        <f t="shared" si="61"/>
        <v>Jepara - Mayong_KUANYAR</v>
      </c>
      <c r="B3959" s="66" t="s">
        <v>4205</v>
      </c>
      <c r="C3959" s="66" t="s">
        <v>5784</v>
      </c>
      <c r="D3959" s="76" t="s">
        <v>5741</v>
      </c>
      <c r="E3959" s="66" t="s">
        <v>5786</v>
      </c>
      <c r="F3959" s="67">
        <v>10.32</v>
      </c>
      <c r="G3959" s="67">
        <v>-6.7531100000000004</v>
      </c>
      <c r="H3959" s="67">
        <v>110.741</v>
      </c>
      <c r="I3959" s="66" t="s">
        <v>4145</v>
      </c>
      <c r="J3959" s="67">
        <v>-6.7420299999999997</v>
      </c>
      <c r="K3959" s="67">
        <v>110.7436</v>
      </c>
    </row>
    <row r="3960" spans="1:11" ht="14.5">
      <c r="A3960" s="66" t="str">
        <f t="shared" si="61"/>
        <v>GPP BANJARNEGARA_KUBANG</v>
      </c>
      <c r="B3960" s="66" t="s">
        <v>2422</v>
      </c>
      <c r="C3960" s="66" t="s">
        <v>5784</v>
      </c>
      <c r="D3960" s="76" t="s">
        <v>5745</v>
      </c>
      <c r="E3960" s="66" t="s">
        <v>5786</v>
      </c>
      <c r="F3960" s="67">
        <v>10.28</v>
      </c>
      <c r="G3960" s="67">
        <v>-7.2725499999999998</v>
      </c>
      <c r="H3960" s="67">
        <v>109.748</v>
      </c>
      <c r="I3960" s="66" t="s">
        <v>2357</v>
      </c>
      <c r="J3960" s="67">
        <v>-7.3905900000000004</v>
      </c>
      <c r="K3960" s="67">
        <v>109.7366</v>
      </c>
    </row>
    <row r="3961" spans="1:11" ht="14.5">
      <c r="A3961" s="66" t="str">
        <f t="shared" si="61"/>
        <v>BBS 2BULAKAMBA_KUBANGJATI</v>
      </c>
      <c r="B3961" s="66" t="s">
        <v>310</v>
      </c>
      <c r="C3961" s="66" t="s">
        <v>5784</v>
      </c>
      <c r="D3961" s="76" t="s">
        <v>5744</v>
      </c>
      <c r="E3961" s="66" t="s">
        <v>5786</v>
      </c>
      <c r="F3961" s="67">
        <v>20.92</v>
      </c>
      <c r="G3961" s="67">
        <v>-6.9463999999999997</v>
      </c>
      <c r="H3961" s="67">
        <v>108.876</v>
      </c>
      <c r="I3961" s="66" t="s">
        <v>262</v>
      </c>
      <c r="J3961" s="67">
        <v>-6.8690600000000002</v>
      </c>
      <c r="K3961" s="67">
        <v>108.8972</v>
      </c>
    </row>
    <row r="3962" spans="1:11" ht="14.5">
      <c r="A3962" s="66" t="str">
        <f t="shared" si="61"/>
        <v>BBS 2BULAKAMBA_KUBANGJERO</v>
      </c>
      <c r="B3962" s="66" t="s">
        <v>311</v>
      </c>
      <c r="C3962" s="66" t="s">
        <v>5784</v>
      </c>
      <c r="D3962" s="76" t="s">
        <v>5743</v>
      </c>
      <c r="E3962" s="66" t="s">
        <v>5786</v>
      </c>
      <c r="F3962" s="67">
        <v>20.92</v>
      </c>
      <c r="G3962" s="67">
        <v>-6.9494800000000003</v>
      </c>
      <c r="H3962" s="67">
        <v>108.81399999999999</v>
      </c>
      <c r="I3962" s="66" t="s">
        <v>262</v>
      </c>
      <c r="J3962" s="67">
        <v>-6.8690600000000002</v>
      </c>
      <c r="K3962" s="67">
        <v>108.8972</v>
      </c>
    </row>
    <row r="3963" spans="1:11" ht="14.5">
      <c r="A3963" s="66" t="str">
        <f t="shared" si="61"/>
        <v>UPP CILACAP_KUBANGKANGKUNG</v>
      </c>
      <c r="B3963" s="66" t="s">
        <v>5484</v>
      </c>
      <c r="C3963" s="66" t="s">
        <v>5784</v>
      </c>
      <c r="D3963" s="76" t="s">
        <v>5757</v>
      </c>
      <c r="E3963" s="66" t="s">
        <v>5786</v>
      </c>
      <c r="F3963" s="67">
        <v>20.29</v>
      </c>
      <c r="G3963" s="67">
        <v>-7.6227299999999998</v>
      </c>
      <c r="H3963" s="67">
        <v>108.955</v>
      </c>
      <c r="I3963" s="66" t="s">
        <v>5474</v>
      </c>
      <c r="J3963" s="67">
        <v>-7.7338300000000002</v>
      </c>
      <c r="K3963" s="67">
        <v>108.9927</v>
      </c>
    </row>
    <row r="3964" spans="1:11" ht="14.5">
      <c r="A3964" s="66" t="str">
        <f t="shared" si="61"/>
        <v>BBS 2BULAKAMBA_KUBANGPARI</v>
      </c>
      <c r="B3964" s="66" t="s">
        <v>312</v>
      </c>
      <c r="C3964" s="66" t="s">
        <v>5784</v>
      </c>
      <c r="D3964" s="76" t="s">
        <v>5755</v>
      </c>
      <c r="E3964" s="66" t="s">
        <v>5786</v>
      </c>
      <c r="F3964" s="67">
        <v>20.92</v>
      </c>
      <c r="G3964" s="67">
        <v>-6.95085</v>
      </c>
      <c r="H3964" s="67">
        <v>108.861</v>
      </c>
      <c r="I3964" s="66" t="s">
        <v>262</v>
      </c>
      <c r="J3964" s="67">
        <v>-6.8690600000000002</v>
      </c>
      <c r="K3964" s="67">
        <v>108.8972</v>
      </c>
    </row>
    <row r="3965" spans="1:11" ht="14.5">
      <c r="A3965" s="66" t="str">
        <f t="shared" si="61"/>
        <v>BBS 2BULAKAMBA_KUBANGSARI</v>
      </c>
      <c r="B3965" s="66" t="s">
        <v>313</v>
      </c>
      <c r="C3965" s="66" t="s">
        <v>5784</v>
      </c>
      <c r="D3965" s="76" t="s">
        <v>5754</v>
      </c>
      <c r="E3965" s="66" t="s">
        <v>5786</v>
      </c>
      <c r="F3965" s="67">
        <v>20.92</v>
      </c>
      <c r="G3965" s="67">
        <v>-7.0010500000000002</v>
      </c>
      <c r="H3965" s="67">
        <v>108.904</v>
      </c>
      <c r="I3965" s="66" t="s">
        <v>262</v>
      </c>
      <c r="J3965" s="67">
        <v>-6.8690600000000002</v>
      </c>
      <c r="K3965" s="67">
        <v>108.8972</v>
      </c>
    </row>
    <row r="3966" spans="1:11" ht="14.5">
      <c r="A3966" s="66" t="str">
        <f t="shared" si="61"/>
        <v>BBS 2BULAKAMBA_KUBANGWUNGU</v>
      </c>
      <c r="B3966" s="66" t="s">
        <v>314</v>
      </c>
      <c r="C3966" s="66" t="s">
        <v>5784</v>
      </c>
      <c r="D3966" s="76" t="s">
        <v>5764</v>
      </c>
      <c r="E3966" s="66" t="s">
        <v>5786</v>
      </c>
      <c r="F3966" s="67">
        <v>20.92</v>
      </c>
      <c r="G3966" s="67">
        <v>-6.9696800000000003</v>
      </c>
      <c r="H3966" s="67">
        <v>108.902</v>
      </c>
      <c r="I3966" s="66" t="s">
        <v>262</v>
      </c>
      <c r="J3966" s="67">
        <v>-6.8690600000000002</v>
      </c>
      <c r="K3966" s="67">
        <v>108.8972</v>
      </c>
    </row>
    <row r="3967" spans="1:11" ht="14.5">
      <c r="A3967" s="66" t="str">
        <f t="shared" si="61"/>
        <v>TGL 3PURWAHAMBA_KUDAILE</v>
      </c>
      <c r="B3967" s="66" t="s">
        <v>5417</v>
      </c>
      <c r="C3967" s="66" t="s">
        <v>5784</v>
      </c>
      <c r="D3967" s="76" t="s">
        <v>5756</v>
      </c>
      <c r="E3967" s="66" t="s">
        <v>5786</v>
      </c>
      <c r="F3967" s="67">
        <v>11.25</v>
      </c>
      <c r="G3967" s="67">
        <v>-6.9703600000000003</v>
      </c>
      <c r="H3967" s="67">
        <v>109.13500000000001</v>
      </c>
      <c r="I3967" s="66" t="s">
        <v>5354</v>
      </c>
      <c r="J3967" s="67">
        <v>-6.87378</v>
      </c>
      <c r="K3967" s="67">
        <v>109.2512</v>
      </c>
    </row>
    <row r="3968" spans="1:11" ht="14.5">
      <c r="A3968" s="66" t="str">
        <f t="shared" si="61"/>
        <v>BGR NGADIROJO_KUDI</v>
      </c>
      <c r="B3968" s="66" t="s">
        <v>649</v>
      </c>
      <c r="C3968" s="66" t="s">
        <v>5784</v>
      </c>
      <c r="D3968" s="76" t="s">
        <v>5751</v>
      </c>
      <c r="E3968" s="66" t="s">
        <v>5786</v>
      </c>
      <c r="F3968" s="67">
        <v>20.7</v>
      </c>
      <c r="G3968" s="67">
        <v>-7.9640000000000004</v>
      </c>
      <c r="H3968" s="67">
        <v>111.029</v>
      </c>
      <c r="I3968" s="66" t="s">
        <v>538</v>
      </c>
      <c r="J3968" s="67">
        <v>-7.8147399999999996</v>
      </c>
      <c r="K3968" s="67">
        <v>111.0005</v>
      </c>
    </row>
    <row r="3969" spans="1:11" ht="14.5">
      <c r="A3969" s="66" t="str">
        <f t="shared" si="61"/>
        <v>GUDANG DEMAK 2_KUDU</v>
      </c>
      <c r="B3969" s="66" t="s">
        <v>4112</v>
      </c>
      <c r="C3969" s="66" t="s">
        <v>5784</v>
      </c>
      <c r="D3969" s="76" t="s">
        <v>5756</v>
      </c>
      <c r="E3969" s="66" t="s">
        <v>5786</v>
      </c>
      <c r="F3969" s="67">
        <v>1.22</v>
      </c>
      <c r="G3969" s="67">
        <v>-6.96617</v>
      </c>
      <c r="H3969" s="67">
        <v>110.501</v>
      </c>
      <c r="I3969" s="66" t="s">
        <v>4087</v>
      </c>
      <c r="J3969" s="67">
        <v>-7.0231700000000004</v>
      </c>
      <c r="K3969" s="67">
        <v>110.50660000000001</v>
      </c>
    </row>
    <row r="3970" spans="1:11" ht="14.5">
      <c r="A3970" s="66" t="str">
        <f t="shared" ref="A3970:A4033" si="62">CONCATENATE(I3970,"_",B3970)</f>
        <v>Sukoharjo 2 - Baki_KUDU</v>
      </c>
      <c r="B3970" s="66" t="s">
        <v>4112</v>
      </c>
      <c r="C3970" s="66" t="s">
        <v>5784</v>
      </c>
      <c r="D3970" s="76" t="s">
        <v>5749</v>
      </c>
      <c r="E3970" s="66" t="s">
        <v>5786</v>
      </c>
      <c r="F3970" s="67">
        <v>14.71</v>
      </c>
      <c r="G3970" s="67">
        <v>-7.6139900000000003</v>
      </c>
      <c r="H3970" s="67">
        <v>110.79300000000001</v>
      </c>
      <c r="I3970" s="66" t="s">
        <v>5224</v>
      </c>
      <c r="J3970" s="67">
        <v>-7.6135599999999997</v>
      </c>
      <c r="K3970" s="67">
        <v>110.76560000000001</v>
      </c>
    </row>
    <row r="3971" spans="1:11" ht="14.5">
      <c r="A3971" s="66" t="str">
        <f t="shared" si="62"/>
        <v>Pati - Juwana_KUDUKERAS</v>
      </c>
      <c r="B3971" s="66" t="s">
        <v>4523</v>
      </c>
      <c r="C3971" s="66" t="s">
        <v>5784</v>
      </c>
      <c r="D3971" s="76" t="s">
        <v>5738</v>
      </c>
      <c r="E3971" s="66" t="s">
        <v>5786</v>
      </c>
      <c r="F3971" s="67">
        <v>16.66</v>
      </c>
      <c r="G3971" s="67">
        <v>-6.7129200000000004</v>
      </c>
      <c r="H3971" s="67">
        <v>111.149</v>
      </c>
      <c r="I3971" s="66" t="s">
        <v>4458</v>
      </c>
      <c r="J3971" s="67">
        <v>-6.7296100000000001</v>
      </c>
      <c r="K3971" s="67">
        <v>111.1037</v>
      </c>
    </row>
    <row r="3972" spans="1:11" ht="14.5">
      <c r="A3972" s="66" t="str">
        <f t="shared" si="62"/>
        <v>Pati - Sokokulon_KUDUR</v>
      </c>
      <c r="B3972" s="66" t="s">
        <v>4628</v>
      </c>
      <c r="C3972" s="66" t="s">
        <v>5784</v>
      </c>
      <c r="D3972" s="76" t="s">
        <v>5758</v>
      </c>
      <c r="E3972" s="66" t="s">
        <v>5786</v>
      </c>
      <c r="F3972" s="67">
        <v>16.66</v>
      </c>
      <c r="G3972" s="67">
        <v>-6.8469899999999999</v>
      </c>
      <c r="H3972" s="67">
        <v>111.08499999999999</v>
      </c>
      <c r="I3972" s="66" t="s">
        <v>4606</v>
      </c>
      <c r="J3972" s="67">
        <v>-6.7764199999999999</v>
      </c>
      <c r="K3972" s="67">
        <v>110.9949</v>
      </c>
    </row>
    <row r="3973" spans="1:11" ht="14.5">
      <c r="A3973" s="66" t="str">
        <f t="shared" si="62"/>
        <v>GPP KLATEN_KUJON</v>
      </c>
      <c r="B3973" s="66" t="s">
        <v>3008</v>
      </c>
      <c r="C3973" s="66" t="s">
        <v>5784</v>
      </c>
      <c r="D3973" s="76" t="s">
        <v>5765</v>
      </c>
      <c r="E3973" s="66" t="s">
        <v>5786</v>
      </c>
      <c r="F3973" s="67">
        <v>8.89</v>
      </c>
      <c r="G3973" s="67">
        <v>-7.6886099999999997</v>
      </c>
      <c r="H3973" s="67">
        <v>110.673</v>
      </c>
      <c r="I3973" s="66" t="s">
        <v>2894</v>
      </c>
      <c r="J3973" s="67">
        <v>-7.6692</v>
      </c>
      <c r="K3973" s="67">
        <v>110.6751</v>
      </c>
    </row>
    <row r="3974" spans="1:11" ht="14.5">
      <c r="A3974" s="66" t="str">
        <f t="shared" si="62"/>
        <v>GPP PEKALONGAN_KULU</v>
      </c>
      <c r="B3974" s="66" t="s">
        <v>3425</v>
      </c>
      <c r="C3974" s="66" t="s">
        <v>5784</v>
      </c>
      <c r="D3974" s="76" t="s">
        <v>5765</v>
      </c>
      <c r="E3974" s="66" t="s">
        <v>5786</v>
      </c>
      <c r="F3974" s="67">
        <v>5.84</v>
      </c>
      <c r="G3974" s="67">
        <v>-7.0381999999999998</v>
      </c>
      <c r="H3974" s="67">
        <v>109.60599999999999</v>
      </c>
      <c r="I3974" s="66" t="s">
        <v>3376</v>
      </c>
      <c r="J3974" s="67">
        <v>-6.8898999999999999</v>
      </c>
      <c r="K3974" s="67">
        <v>109.6589</v>
      </c>
    </row>
    <row r="3975" spans="1:11" ht="14.5">
      <c r="A3975" s="66" t="str">
        <f t="shared" si="62"/>
        <v>BGR NGADIROJO_KULUREJO</v>
      </c>
      <c r="B3975" s="66" t="s">
        <v>650</v>
      </c>
      <c r="C3975" s="66" t="s">
        <v>5784</v>
      </c>
      <c r="D3975" s="76" t="s">
        <v>5749</v>
      </c>
      <c r="E3975" s="66" t="s">
        <v>5786</v>
      </c>
      <c r="F3975" s="67">
        <v>20.7</v>
      </c>
      <c r="G3975" s="67">
        <v>-7.9282700000000004</v>
      </c>
      <c r="H3975" s="67">
        <v>110.997</v>
      </c>
      <c r="I3975" s="66" t="s">
        <v>538</v>
      </c>
      <c r="J3975" s="67">
        <v>-7.8147399999999996</v>
      </c>
      <c r="K3975" s="67">
        <v>111.0005</v>
      </c>
    </row>
    <row r="3976" spans="1:11" ht="14.5">
      <c r="A3976" s="66" t="str">
        <f t="shared" si="62"/>
        <v>GD. LASEM_KULUTAN</v>
      </c>
      <c r="B3976" s="66" t="s">
        <v>2296</v>
      </c>
      <c r="C3976" s="66" t="s">
        <v>5784</v>
      </c>
      <c r="D3976" s="76" t="s">
        <v>5759</v>
      </c>
      <c r="E3976" s="66" t="s">
        <v>5786</v>
      </c>
      <c r="F3976" s="67">
        <v>20.29</v>
      </c>
      <c r="G3976" s="67">
        <v>-6.7976700000000001</v>
      </c>
      <c r="H3976" s="67">
        <v>111.471</v>
      </c>
      <c r="I3976" s="66" t="s">
        <v>2256</v>
      </c>
      <c r="J3976" s="67">
        <v>-6.6950700000000003</v>
      </c>
      <c r="K3976" s="67">
        <v>111.4366</v>
      </c>
    </row>
    <row r="3977" spans="1:11" ht="14.5">
      <c r="A3977" s="66" t="str">
        <f t="shared" si="62"/>
        <v>GD. LASEM_KUMBO</v>
      </c>
      <c r="B3977" s="66" t="s">
        <v>2297</v>
      </c>
      <c r="C3977" s="66" t="s">
        <v>5784</v>
      </c>
      <c r="D3977" s="76" t="s">
        <v>5744</v>
      </c>
      <c r="E3977" s="66" t="s">
        <v>5786</v>
      </c>
      <c r="F3977" s="67">
        <v>20.29</v>
      </c>
      <c r="G3977" s="67">
        <v>-6.7203099999999996</v>
      </c>
      <c r="H3977" s="67">
        <v>111.527</v>
      </c>
      <c r="I3977" s="66" t="s">
        <v>2256</v>
      </c>
      <c r="J3977" s="67">
        <v>-6.6950700000000003</v>
      </c>
      <c r="K3977" s="67">
        <v>111.4366</v>
      </c>
    </row>
    <row r="3978" spans="1:11" ht="14.5">
      <c r="A3978" s="66" t="str">
        <f t="shared" si="62"/>
        <v>Batang - Kasepuhan_KUMEJING</v>
      </c>
      <c r="B3978" s="66" t="s">
        <v>155</v>
      </c>
      <c r="C3978" s="66" t="s">
        <v>5784</v>
      </c>
      <c r="D3978" s="76" t="s">
        <v>5757</v>
      </c>
      <c r="E3978" s="66" t="s">
        <v>5786</v>
      </c>
      <c r="F3978" s="67">
        <v>9.3699999999999992</v>
      </c>
      <c r="G3978" s="67">
        <v>-6.9768499999999998</v>
      </c>
      <c r="H3978" s="67">
        <v>109.86199999999999</v>
      </c>
      <c r="I3978" s="66" t="s">
        <v>54</v>
      </c>
      <c r="J3978" s="67">
        <v>-6.9040600000000003</v>
      </c>
      <c r="K3978" s="67">
        <v>109.7085</v>
      </c>
    </row>
    <row r="3979" spans="1:11" ht="14.5">
      <c r="A3979" s="66" t="str">
        <f t="shared" si="62"/>
        <v>GD. BGR WONOSOBO_KUMEJING</v>
      </c>
      <c r="B3979" s="66" t="s">
        <v>155</v>
      </c>
      <c r="C3979" s="66" t="s">
        <v>5784</v>
      </c>
      <c r="D3979" s="76" t="s">
        <v>5761</v>
      </c>
      <c r="E3979" s="66" t="s">
        <v>5786</v>
      </c>
      <c r="F3979" s="67">
        <v>7.7</v>
      </c>
      <c r="G3979" s="67">
        <v>-7.5675600000000003</v>
      </c>
      <c r="H3979" s="67">
        <v>109.754</v>
      </c>
      <c r="I3979" s="66" t="s">
        <v>2219</v>
      </c>
      <c r="J3979" s="67">
        <v>-7.42415</v>
      </c>
      <c r="K3979" s="67">
        <v>109.8409</v>
      </c>
    </row>
    <row r="3980" spans="1:11" ht="14.5">
      <c r="A3980" s="66" t="str">
        <f t="shared" si="62"/>
        <v>Rembang-Tritunggal_KUMENDUNG</v>
      </c>
      <c r="B3980" s="66" t="s">
        <v>5021</v>
      </c>
      <c r="C3980" s="66" t="s">
        <v>5784</v>
      </c>
      <c r="D3980" s="76" t="s">
        <v>5744</v>
      </c>
      <c r="E3980" s="66" t="s">
        <v>5786</v>
      </c>
      <c r="F3980" s="67">
        <v>20.29</v>
      </c>
      <c r="G3980" s="67">
        <v>-6.7378</v>
      </c>
      <c r="H3980" s="67">
        <v>111.384</v>
      </c>
      <c r="I3980" s="66" t="s">
        <v>5002</v>
      </c>
      <c r="J3980" s="67">
        <v>-6.6992700000000003</v>
      </c>
      <c r="K3980" s="67">
        <v>111.39919999999999</v>
      </c>
    </row>
    <row r="3981" spans="1:11" ht="14.5">
      <c r="A3981" s="66" t="str">
        <f t="shared" si="62"/>
        <v>BGR JENARSARI_KUMESU</v>
      </c>
      <c r="B3981" s="66" t="s">
        <v>423</v>
      </c>
      <c r="C3981" s="66" t="s">
        <v>5784</v>
      </c>
      <c r="D3981" s="76" t="s">
        <v>5744</v>
      </c>
      <c r="E3981" s="66" t="s">
        <v>5786</v>
      </c>
      <c r="F3981" s="67">
        <v>9.3699999999999992</v>
      </c>
      <c r="G3981" s="67">
        <v>-7.0782400000000001</v>
      </c>
      <c r="H3981" s="67">
        <v>109.89700000000001</v>
      </c>
      <c r="I3981" s="66" t="s">
        <v>346</v>
      </c>
      <c r="J3981" s="67">
        <v>-6.95329</v>
      </c>
      <c r="K3981" s="67">
        <v>110.10129999999999</v>
      </c>
    </row>
    <row r="3982" spans="1:11" ht="14.5">
      <c r="A3982" s="66" t="str">
        <f t="shared" si="62"/>
        <v>BGR JENARSARI_KUMPULREJO</v>
      </c>
      <c r="B3982" s="66" t="s">
        <v>424</v>
      </c>
      <c r="C3982" s="66" t="s">
        <v>5784</v>
      </c>
      <c r="D3982" s="76" t="s">
        <v>5745</v>
      </c>
      <c r="E3982" s="66" t="s">
        <v>5786</v>
      </c>
      <c r="F3982" s="67">
        <v>16.97</v>
      </c>
      <c r="G3982" s="67">
        <v>-6.9095399999999998</v>
      </c>
      <c r="H3982" s="67">
        <v>110.173</v>
      </c>
      <c r="I3982" s="66" t="s">
        <v>346</v>
      </c>
      <c r="J3982" s="67">
        <v>-6.95329</v>
      </c>
      <c r="K3982" s="67">
        <v>110.10129999999999</v>
      </c>
    </row>
    <row r="3983" spans="1:11" ht="14.5">
      <c r="A3983" s="66" t="str">
        <f t="shared" si="62"/>
        <v>GPP PURWOREJO_KUMPULREJO</v>
      </c>
      <c r="B3983" s="66" t="s">
        <v>424</v>
      </c>
      <c r="C3983" s="66" t="s">
        <v>5784</v>
      </c>
      <c r="D3983" s="76" t="s">
        <v>5755</v>
      </c>
      <c r="E3983" s="66" t="s">
        <v>5786</v>
      </c>
      <c r="F3983" s="67">
        <v>4.4400000000000004</v>
      </c>
      <c r="G3983" s="67">
        <v>-7.7739399999999996</v>
      </c>
      <c r="H3983" s="67">
        <v>109.89</v>
      </c>
      <c r="I3983" s="66" t="s">
        <v>3504</v>
      </c>
      <c r="J3983" s="67">
        <v>-7.7226800000000004</v>
      </c>
      <c r="K3983" s="67">
        <v>109.9468</v>
      </c>
    </row>
    <row r="3984" spans="1:11" ht="14.5">
      <c r="A3984" s="66" t="str">
        <f t="shared" si="62"/>
        <v>Kendal - Wonorejo_KUMPULREJO</v>
      </c>
      <c r="B3984" s="66" t="s">
        <v>424</v>
      </c>
      <c r="C3984" s="66" t="s">
        <v>5784</v>
      </c>
      <c r="D3984" s="76" t="s">
        <v>5738</v>
      </c>
      <c r="E3984" s="66" t="s">
        <v>5786</v>
      </c>
      <c r="F3984" s="67">
        <v>16.97</v>
      </c>
      <c r="G3984" s="67">
        <v>-6.9388300000000003</v>
      </c>
      <c r="H3984" s="67">
        <v>110.29</v>
      </c>
      <c r="I3984" s="66" t="s">
        <v>4346</v>
      </c>
      <c r="J3984" s="67">
        <v>-6.9401299999999999</v>
      </c>
      <c r="K3984" s="67">
        <v>110.2557</v>
      </c>
    </row>
    <row r="3985" spans="1:11" ht="14.5">
      <c r="A3985" s="66" t="str">
        <f t="shared" si="62"/>
        <v>Semarang - Kalikuning_KUMPULREJO</v>
      </c>
      <c r="B3985" s="66" t="s">
        <v>424</v>
      </c>
      <c r="C3985" s="66" t="s">
        <v>5784</v>
      </c>
      <c r="D3985" s="76" t="s">
        <v>5757</v>
      </c>
      <c r="E3985" s="66" t="s">
        <v>5786</v>
      </c>
      <c r="F3985" s="67">
        <v>1.54</v>
      </c>
      <c r="G3985" s="67">
        <v>-7.3662400000000003</v>
      </c>
      <c r="H3985" s="67">
        <v>110.486</v>
      </c>
      <c r="I3985" s="66" t="s">
        <v>5061</v>
      </c>
      <c r="J3985" s="67">
        <v>-7.1833299999999998</v>
      </c>
      <c r="K3985" s="67">
        <v>110.4721</v>
      </c>
    </row>
    <row r="3986" spans="1:11" ht="14.5">
      <c r="A3986" s="66" t="str">
        <f t="shared" si="62"/>
        <v>GPP PURWOREJO_KUMPULSARI</v>
      </c>
      <c r="B3986" s="66" t="s">
        <v>3688</v>
      </c>
      <c r="C3986" s="66" t="s">
        <v>5784</v>
      </c>
      <c r="D3986" s="76" t="s">
        <v>5739</v>
      </c>
      <c r="E3986" s="66" t="s">
        <v>5786</v>
      </c>
      <c r="F3986" s="67">
        <v>4.4400000000000004</v>
      </c>
      <c r="G3986" s="67">
        <v>-7.8399599999999996</v>
      </c>
      <c r="H3986" s="67">
        <v>109.929</v>
      </c>
      <c r="I3986" s="66" t="s">
        <v>3504</v>
      </c>
      <c r="J3986" s="67">
        <v>-7.7226800000000004</v>
      </c>
      <c r="K3986" s="67">
        <v>109.9468</v>
      </c>
    </row>
    <row r="3987" spans="1:11" ht="14.5">
      <c r="A3987" s="66" t="str">
        <f t="shared" si="62"/>
        <v>GD PSP Cilacap_KUNCI</v>
      </c>
      <c r="B3987" s="66" t="s">
        <v>2168</v>
      </c>
      <c r="C3987" s="66" t="s">
        <v>5784</v>
      </c>
      <c r="D3987" s="76" t="s">
        <v>5737</v>
      </c>
      <c r="E3987" s="66" t="s">
        <v>5786</v>
      </c>
      <c r="F3987" s="67">
        <v>20.29</v>
      </c>
      <c r="G3987" s="67">
        <v>-7.4617399999999998</v>
      </c>
      <c r="H3987" s="67">
        <v>108.80200000000001</v>
      </c>
      <c r="I3987" s="66" t="s">
        <v>2114</v>
      </c>
      <c r="J3987" s="67">
        <v>-7.3791900000000004</v>
      </c>
      <c r="K3987" s="67">
        <v>108.8021</v>
      </c>
    </row>
    <row r="3988" spans="1:11" ht="14.5">
      <c r="A3988" s="66" t="str">
        <f t="shared" si="62"/>
        <v>Demak 1 - Mranak_KUNCIR</v>
      </c>
      <c r="B3988" s="66" t="s">
        <v>1951</v>
      </c>
      <c r="C3988" s="66" t="s">
        <v>5784</v>
      </c>
      <c r="D3988" s="76" t="s">
        <v>5756</v>
      </c>
      <c r="E3988" s="66" t="s">
        <v>5786</v>
      </c>
      <c r="F3988" s="67">
        <v>26.27</v>
      </c>
      <c r="G3988" s="67">
        <v>-6.9016200000000003</v>
      </c>
      <c r="H3988" s="67">
        <v>110.69799999999999</v>
      </c>
      <c r="I3988" s="66" t="s">
        <v>1911</v>
      </c>
      <c r="J3988" s="67">
        <v>-6.8903100000000004</v>
      </c>
      <c r="K3988" s="67">
        <v>110.6673</v>
      </c>
    </row>
    <row r="3989" spans="1:11" ht="14.5">
      <c r="A3989" s="66" t="str">
        <f t="shared" si="62"/>
        <v>Blora 3 Bangkle_KUNDEN</v>
      </c>
      <c r="B3989" s="66" t="s">
        <v>1209</v>
      </c>
      <c r="C3989" s="66" t="s">
        <v>5784</v>
      </c>
      <c r="D3989" s="76" t="s">
        <v>5751</v>
      </c>
      <c r="E3989" s="66" t="s">
        <v>5786</v>
      </c>
      <c r="F3989" s="67">
        <v>44.23</v>
      </c>
      <c r="G3989" s="67">
        <v>-6.9570100000000004</v>
      </c>
      <c r="H3989" s="67">
        <v>111.41</v>
      </c>
      <c r="I3989" s="66" t="s">
        <v>1166</v>
      </c>
      <c r="J3989" s="67">
        <v>-6.9716199999999997</v>
      </c>
      <c r="K3989" s="67">
        <v>111.4388</v>
      </c>
    </row>
    <row r="3990" spans="1:11" ht="14.5">
      <c r="A3990" s="66" t="str">
        <f t="shared" si="62"/>
        <v>GPP KLATEN_KUNDEN</v>
      </c>
      <c r="B3990" s="66" t="s">
        <v>1209</v>
      </c>
      <c r="C3990" s="66" t="s">
        <v>5784</v>
      </c>
      <c r="D3990" s="76" t="s">
        <v>5758</v>
      </c>
      <c r="E3990" s="66" t="s">
        <v>5786</v>
      </c>
      <c r="F3990" s="67">
        <v>8.89</v>
      </c>
      <c r="G3990" s="67">
        <v>-7.65435</v>
      </c>
      <c r="H3990" s="67">
        <v>110.65300000000001</v>
      </c>
      <c r="I3990" s="66" t="s">
        <v>2894</v>
      </c>
      <c r="J3990" s="67">
        <v>-7.6692</v>
      </c>
      <c r="K3990" s="67">
        <v>110.6751</v>
      </c>
    </row>
    <row r="3991" spans="1:11" ht="14.5">
      <c r="A3991" s="66" t="str">
        <f t="shared" si="62"/>
        <v>GPP SUKOHARJO_KUNDEN</v>
      </c>
      <c r="B3991" s="66" t="s">
        <v>1209</v>
      </c>
      <c r="C3991" s="66" t="s">
        <v>5784</v>
      </c>
      <c r="D3991" s="76" t="s">
        <v>5754</v>
      </c>
      <c r="E3991" s="66" t="s">
        <v>5786</v>
      </c>
      <c r="F3991" s="67">
        <v>14.71</v>
      </c>
      <c r="G3991" s="67">
        <v>-7.7611800000000004</v>
      </c>
      <c r="H3991" s="67">
        <v>110.81699999999999</v>
      </c>
      <c r="I3991" s="66" t="s">
        <v>3993</v>
      </c>
      <c r="J3991" s="67">
        <v>-7.7412599999999996</v>
      </c>
      <c r="K3991" s="67">
        <v>110.8785</v>
      </c>
    </row>
    <row r="3992" spans="1:11" ht="14.5">
      <c r="A3992" s="66" t="str">
        <f t="shared" si="62"/>
        <v>Qc Purwodadi - Tawangharjo_KUNDEN</v>
      </c>
      <c r="B3992" s="66" t="s">
        <v>1209</v>
      </c>
      <c r="C3992" s="66" t="s">
        <v>5784</v>
      </c>
      <c r="D3992" s="76" t="s">
        <v>5757</v>
      </c>
      <c r="E3992" s="66" t="s">
        <v>5786</v>
      </c>
      <c r="F3992" s="67">
        <v>53.45</v>
      </c>
      <c r="G3992" s="67">
        <v>-7.0808200000000001</v>
      </c>
      <c r="H3992" s="67">
        <v>111.08799999999999</v>
      </c>
      <c r="I3992" s="66" t="s">
        <v>4974</v>
      </c>
      <c r="J3992" s="67">
        <v>-7.0747999999999998</v>
      </c>
      <c r="K3992" s="67">
        <v>110.9586</v>
      </c>
    </row>
    <row r="3993" spans="1:11" ht="14.5">
      <c r="A3993" s="66" t="str">
        <f t="shared" si="62"/>
        <v>Temanggung_KUNDISARI</v>
      </c>
      <c r="B3993" s="66" t="s">
        <v>5319</v>
      </c>
      <c r="C3993" s="66" t="s">
        <v>5784</v>
      </c>
      <c r="D3993" s="76" t="s">
        <v>5739</v>
      </c>
      <c r="E3993" s="66" t="s">
        <v>5786</v>
      </c>
      <c r="F3993" s="67">
        <v>9.5500000000000007</v>
      </c>
      <c r="G3993" s="67">
        <v>-7.2607499999999998</v>
      </c>
      <c r="H3993" s="67">
        <v>110.125</v>
      </c>
      <c r="I3993" s="66" t="s">
        <v>5294</v>
      </c>
      <c r="J3993" s="67">
        <v>-7.3036099999999999</v>
      </c>
      <c r="K3993" s="67">
        <v>110.15309999999999</v>
      </c>
    </row>
    <row r="3994" spans="1:11" ht="14.5">
      <c r="A3994" s="66" t="str">
        <f t="shared" si="62"/>
        <v>Blora 4 Ngawen_KUNDURAN</v>
      </c>
      <c r="B3994" s="66" t="s">
        <v>1316</v>
      </c>
      <c r="C3994" s="66" t="s">
        <v>5784</v>
      </c>
      <c r="D3994" s="76" t="s">
        <v>5748</v>
      </c>
      <c r="E3994" s="66" t="s">
        <v>5786</v>
      </c>
      <c r="F3994" s="67">
        <v>44.23</v>
      </c>
      <c r="G3994" s="67">
        <v>-7.0558300000000003</v>
      </c>
      <c r="H3994" s="67">
        <v>111.236</v>
      </c>
      <c r="I3994" s="66" t="s">
        <v>1251</v>
      </c>
      <c r="J3994" s="67">
        <v>-7.0247799999999998</v>
      </c>
      <c r="K3994" s="67">
        <v>111.2928</v>
      </c>
    </row>
    <row r="3995" spans="1:11" ht="14.5">
      <c r="A3995" s="66" t="str">
        <f t="shared" si="62"/>
        <v>UPP SEMARANG_KUNINGAN</v>
      </c>
      <c r="B3995" s="66" t="s">
        <v>5513</v>
      </c>
      <c r="C3995" s="66" t="s">
        <v>5784</v>
      </c>
      <c r="D3995" s="76" t="s">
        <v>5762</v>
      </c>
      <c r="E3995" s="66" t="s">
        <v>5786</v>
      </c>
      <c r="F3995" s="67">
        <v>1.22</v>
      </c>
      <c r="G3995" s="67">
        <v>-6.9626599999999996</v>
      </c>
      <c r="H3995" s="67">
        <v>110.416</v>
      </c>
      <c r="I3995" s="66" t="s">
        <v>5495</v>
      </c>
      <c r="J3995" s="67">
        <v>-6.9489400000000003</v>
      </c>
      <c r="K3995" s="67">
        <v>110.42059999999999</v>
      </c>
    </row>
    <row r="3996" spans="1:11" ht="14.5">
      <c r="A3996" s="66" t="str">
        <f t="shared" si="62"/>
        <v>Demak 1 - Mranak_KUNIR</v>
      </c>
      <c r="B3996" s="66" t="s">
        <v>1952</v>
      </c>
      <c r="C3996" s="66" t="s">
        <v>5784</v>
      </c>
      <c r="D3996" s="76" t="s">
        <v>5750</v>
      </c>
      <c r="E3996" s="66" t="s">
        <v>5786</v>
      </c>
      <c r="F3996" s="67">
        <v>26.27</v>
      </c>
      <c r="G3996" s="67">
        <v>-6.9785700000000004</v>
      </c>
      <c r="H3996" s="67">
        <v>110.74299999999999</v>
      </c>
      <c r="I3996" s="66" t="s">
        <v>1911</v>
      </c>
      <c r="J3996" s="67">
        <v>-6.8903100000000004</v>
      </c>
      <c r="K3996" s="67">
        <v>110.6673</v>
      </c>
    </row>
    <row r="3997" spans="1:11" ht="14.5">
      <c r="A3997" s="66" t="str">
        <f t="shared" si="62"/>
        <v>GPP PURWOREJO_KUNIR</v>
      </c>
      <c r="B3997" s="66" t="s">
        <v>1952</v>
      </c>
      <c r="C3997" s="66" t="s">
        <v>5784</v>
      </c>
      <c r="D3997" s="76" t="s">
        <v>5757</v>
      </c>
      <c r="E3997" s="66" t="s">
        <v>5786</v>
      </c>
      <c r="F3997" s="67">
        <v>4.4400000000000004</v>
      </c>
      <c r="G3997" s="67">
        <v>-7.74221</v>
      </c>
      <c r="H3997" s="67">
        <v>109.861</v>
      </c>
      <c r="I3997" s="66" t="s">
        <v>3504</v>
      </c>
      <c r="J3997" s="67">
        <v>-7.7226800000000004</v>
      </c>
      <c r="K3997" s="67">
        <v>109.9468</v>
      </c>
    </row>
    <row r="3998" spans="1:11" ht="14.5">
      <c r="A3998" s="66" t="str">
        <f t="shared" si="62"/>
        <v>Jepara - Mayong_KUNIR</v>
      </c>
      <c r="B3998" s="66" t="s">
        <v>1952</v>
      </c>
      <c r="C3998" s="66" t="s">
        <v>5784</v>
      </c>
      <c r="D3998" s="76" t="s">
        <v>5744</v>
      </c>
      <c r="E3998" s="66" t="s">
        <v>5786</v>
      </c>
      <c r="F3998" s="67">
        <v>10.32</v>
      </c>
      <c r="G3998" s="67">
        <v>-6.5595400000000001</v>
      </c>
      <c r="H3998" s="67">
        <v>110.875</v>
      </c>
      <c r="I3998" s="66" t="s">
        <v>4145</v>
      </c>
      <c r="J3998" s="67">
        <v>-6.7420299999999997</v>
      </c>
      <c r="K3998" s="67">
        <v>110.7436</v>
      </c>
    </row>
    <row r="3999" spans="1:11" ht="14.5">
      <c r="A3999" s="66" t="str">
        <f t="shared" si="62"/>
        <v>Rembang-Tritunggal_KUNIR</v>
      </c>
      <c r="B3999" s="66" t="s">
        <v>1952</v>
      </c>
      <c r="C3999" s="66" t="s">
        <v>5784</v>
      </c>
      <c r="D3999" s="76" t="s">
        <v>5757</v>
      </c>
      <c r="E3999" s="66" t="s">
        <v>5786</v>
      </c>
      <c r="F3999" s="67">
        <v>20.29</v>
      </c>
      <c r="G3999" s="67">
        <v>-6.7834000000000003</v>
      </c>
      <c r="H3999" s="67">
        <v>111.39100000000001</v>
      </c>
      <c r="I3999" s="66" t="s">
        <v>5002</v>
      </c>
      <c r="J3999" s="67">
        <v>-6.6992700000000003</v>
      </c>
      <c r="K3999" s="67">
        <v>111.39919999999999</v>
      </c>
    </row>
    <row r="4000" spans="1:11" ht="14.5">
      <c r="A4000" s="66" t="str">
        <f t="shared" si="62"/>
        <v>Pati - Juwana_KUNIRAN</v>
      </c>
      <c r="B4000" s="66" t="s">
        <v>4524</v>
      </c>
      <c r="C4000" s="66" t="s">
        <v>5784</v>
      </c>
      <c r="D4000" s="76" t="s">
        <v>5757</v>
      </c>
      <c r="E4000" s="66" t="s">
        <v>5786</v>
      </c>
      <c r="F4000" s="67">
        <v>16.66</v>
      </c>
      <c r="G4000" s="67">
        <v>-6.7462400000000002</v>
      </c>
      <c r="H4000" s="67">
        <v>111.23399999999999</v>
      </c>
      <c r="I4000" s="66" t="s">
        <v>4458</v>
      </c>
      <c r="J4000" s="67">
        <v>-6.7296100000000001</v>
      </c>
      <c r="K4000" s="67">
        <v>111.1037</v>
      </c>
    </row>
    <row r="4001" spans="1:11" ht="14.5">
      <c r="A4001" s="66" t="str">
        <f t="shared" si="62"/>
        <v>GPP PURWOREJO_KUNIREJOKULON</v>
      </c>
      <c r="B4001" s="66" t="s">
        <v>3689</v>
      </c>
      <c r="C4001" s="66" t="s">
        <v>5784</v>
      </c>
      <c r="D4001" s="76" t="s">
        <v>5750</v>
      </c>
      <c r="E4001" s="66" t="s">
        <v>5786</v>
      </c>
      <c r="F4001" s="67">
        <v>4.4400000000000004</v>
      </c>
      <c r="G4001" s="67">
        <v>-7.7440699999999998</v>
      </c>
      <c r="H4001" s="67">
        <v>109.836</v>
      </c>
      <c r="I4001" s="66" t="s">
        <v>3504</v>
      </c>
      <c r="J4001" s="67">
        <v>-7.7226800000000004</v>
      </c>
      <c r="K4001" s="67">
        <v>109.9468</v>
      </c>
    </row>
    <row r="4002" spans="1:11" ht="14.5">
      <c r="A4002" s="66" t="str">
        <f t="shared" si="62"/>
        <v>GPP PURWOREJO_KUNIREJOWETAN</v>
      </c>
      <c r="B4002" s="66" t="s">
        <v>3690</v>
      </c>
      <c r="C4002" s="66" t="s">
        <v>5784</v>
      </c>
      <c r="D4002" s="76" t="s">
        <v>5750</v>
      </c>
      <c r="E4002" s="66" t="s">
        <v>5786</v>
      </c>
      <c r="F4002" s="67">
        <v>4.4400000000000004</v>
      </c>
      <c r="G4002" s="67">
        <v>-7.7446299999999999</v>
      </c>
      <c r="H4002" s="67">
        <v>109.84099999999999</v>
      </c>
      <c r="I4002" s="66" t="s">
        <v>3504</v>
      </c>
      <c r="J4002" s="67">
        <v>-7.7226800000000004</v>
      </c>
      <c r="K4002" s="67">
        <v>109.9468</v>
      </c>
    </row>
    <row r="4003" spans="1:11" ht="14.5">
      <c r="A4003" s="66" t="str">
        <f t="shared" si="62"/>
        <v>GUDANG DEMAK 2_KUNJENG</v>
      </c>
      <c r="B4003" s="66" t="s">
        <v>4113</v>
      </c>
      <c r="C4003" s="66" t="s">
        <v>5784</v>
      </c>
      <c r="D4003" s="76" t="s">
        <v>5761</v>
      </c>
      <c r="E4003" s="66" t="s">
        <v>5786</v>
      </c>
      <c r="F4003" s="67">
        <v>53.45</v>
      </c>
      <c r="G4003" s="67">
        <v>-7.0711899999999996</v>
      </c>
      <c r="H4003" s="67">
        <v>110.672</v>
      </c>
      <c r="I4003" s="66" t="s">
        <v>4087</v>
      </c>
      <c r="J4003" s="67">
        <v>-7.0231700000000004</v>
      </c>
      <c r="K4003" s="67">
        <v>110.50660000000001</v>
      </c>
    </row>
    <row r="4004" spans="1:11" ht="14.5">
      <c r="A4004" s="66" t="str">
        <f t="shared" si="62"/>
        <v>GPP SRAGEN_KUNTI</v>
      </c>
      <c r="B4004" s="66" t="s">
        <v>3948</v>
      </c>
      <c r="C4004" s="66" t="s">
        <v>5784</v>
      </c>
      <c r="D4004" s="76" t="s">
        <v>5759</v>
      </c>
      <c r="E4004" s="66" t="s">
        <v>5786</v>
      </c>
      <c r="F4004" s="67">
        <v>17.7</v>
      </c>
      <c r="G4004" s="67">
        <v>-7.3411999999999997</v>
      </c>
      <c r="H4004" s="67">
        <v>110.78400000000001</v>
      </c>
      <c r="I4004" s="66" t="s">
        <v>3898</v>
      </c>
      <c r="J4004" s="67">
        <v>-7.4936100000000003</v>
      </c>
      <c r="K4004" s="67">
        <v>110.9278</v>
      </c>
    </row>
    <row r="4005" spans="1:11" ht="14.5">
      <c r="A4005" s="66" t="str">
        <f t="shared" si="62"/>
        <v>Kebumen - Purbowangi_KUNTILI</v>
      </c>
      <c r="B4005" s="66" t="s">
        <v>4310</v>
      </c>
      <c r="C4005" s="66" t="s">
        <v>5784</v>
      </c>
      <c r="D4005" s="76" t="s">
        <v>5765</v>
      </c>
      <c r="E4005" s="66" t="s">
        <v>5786</v>
      </c>
      <c r="F4005" s="67">
        <v>9.3800000000000008</v>
      </c>
      <c r="G4005" s="67">
        <v>-7.6285800000000004</v>
      </c>
      <c r="H4005" s="67">
        <v>109.346</v>
      </c>
      <c r="I4005" s="66" t="s">
        <v>4274</v>
      </c>
      <c r="J4005" s="67">
        <v>-7.6099800000000002</v>
      </c>
      <c r="K4005" s="67">
        <v>109.48480000000001</v>
      </c>
    </row>
    <row r="4006" spans="1:11" ht="14.5">
      <c r="A4006" s="66" t="str">
        <f t="shared" si="62"/>
        <v>GPP KLATEN_KUPANG</v>
      </c>
      <c r="B4006" s="66" t="s">
        <v>3009</v>
      </c>
      <c r="C4006" s="66" t="s">
        <v>5784</v>
      </c>
      <c r="D4006" s="76" t="s">
        <v>5745</v>
      </c>
      <c r="E4006" s="66" t="s">
        <v>5786</v>
      </c>
      <c r="F4006" s="67">
        <v>8.89</v>
      </c>
      <c r="G4006" s="67">
        <v>-7.6774699999999996</v>
      </c>
      <c r="H4006" s="67">
        <v>110.74</v>
      </c>
      <c r="I4006" s="66" t="s">
        <v>2894</v>
      </c>
      <c r="J4006" s="67">
        <v>-7.6692</v>
      </c>
      <c r="K4006" s="67">
        <v>110.6751</v>
      </c>
    </row>
    <row r="4007" spans="1:11" ht="14.5">
      <c r="A4007" s="66" t="str">
        <f t="shared" si="62"/>
        <v>Semarang - Kalikuning_KUPANG</v>
      </c>
      <c r="B4007" s="66" t="s">
        <v>3009</v>
      </c>
      <c r="C4007" s="66" t="s">
        <v>5784</v>
      </c>
      <c r="D4007" s="76" t="s">
        <v>5738</v>
      </c>
      <c r="E4007" s="66" t="s">
        <v>5786</v>
      </c>
      <c r="F4007" s="67">
        <v>10.51</v>
      </c>
      <c r="G4007" s="67">
        <v>-7.2546099999999996</v>
      </c>
      <c r="H4007" s="67">
        <v>110.413</v>
      </c>
      <c r="I4007" s="66" t="s">
        <v>5061</v>
      </c>
      <c r="J4007" s="67">
        <v>-7.1833299999999998</v>
      </c>
      <c r="K4007" s="67">
        <v>110.4721</v>
      </c>
    </row>
    <row r="4008" spans="1:11" ht="14.5">
      <c r="A4008" s="66" t="str">
        <f t="shared" si="62"/>
        <v>GD. BGR WONOSOBO_KUPANGAN</v>
      </c>
      <c r="B4008" s="66" t="s">
        <v>2234</v>
      </c>
      <c r="C4008" s="66" t="s">
        <v>5784</v>
      </c>
      <c r="D4008" s="76" t="s">
        <v>5757</v>
      </c>
      <c r="E4008" s="66" t="s">
        <v>5786</v>
      </c>
      <c r="F4008" s="67">
        <v>7.7</v>
      </c>
      <c r="G4008" s="67">
        <v>-7.3982700000000001</v>
      </c>
      <c r="H4008" s="67">
        <v>109.82</v>
      </c>
      <c r="I4008" s="66" t="s">
        <v>2219</v>
      </c>
      <c r="J4008" s="67">
        <v>-7.42415</v>
      </c>
      <c r="K4008" s="67">
        <v>109.8409</v>
      </c>
    </row>
    <row r="4009" spans="1:11" ht="14.5">
      <c r="A4009" s="66" t="str">
        <f t="shared" si="62"/>
        <v>BBS 2BULAKAMBA_KUPANGPUTAT</v>
      </c>
      <c r="B4009" s="66" t="s">
        <v>315</v>
      </c>
      <c r="C4009" s="66" t="s">
        <v>5784</v>
      </c>
      <c r="D4009" s="76" t="s">
        <v>5767</v>
      </c>
      <c r="E4009" s="66" t="s">
        <v>5786</v>
      </c>
      <c r="F4009" s="67">
        <v>20.92</v>
      </c>
      <c r="G4009" s="67">
        <v>-6.9310200000000002</v>
      </c>
      <c r="H4009" s="67">
        <v>108.834</v>
      </c>
      <c r="I4009" s="66" t="s">
        <v>262</v>
      </c>
      <c r="J4009" s="67">
        <v>-6.8690600000000002</v>
      </c>
      <c r="K4009" s="67">
        <v>108.8972</v>
      </c>
    </row>
    <row r="4010" spans="1:11" ht="14.5">
      <c r="A4010" s="66" t="str">
        <f t="shared" si="62"/>
        <v>GPP MAGELANG_KUPEN</v>
      </c>
      <c r="B4010" s="66" t="s">
        <v>3207</v>
      </c>
      <c r="C4010" s="66" t="s">
        <v>5784</v>
      </c>
      <c r="D4010" s="76" t="s">
        <v>5744</v>
      </c>
      <c r="E4010" s="66" t="s">
        <v>5786</v>
      </c>
      <c r="F4010" s="67">
        <v>9.5500000000000007</v>
      </c>
      <c r="G4010" s="67">
        <v>-7.3592300000000002</v>
      </c>
      <c r="H4010" s="67">
        <v>110.247</v>
      </c>
      <c r="I4010" s="66" t="s">
        <v>3103</v>
      </c>
      <c r="J4010" s="67">
        <v>-7.3955399999999996</v>
      </c>
      <c r="K4010" s="67">
        <v>110.24469999999999</v>
      </c>
    </row>
    <row r="4011" spans="1:11" ht="14.5">
      <c r="A4011" s="66" t="str">
        <f t="shared" si="62"/>
        <v>Brebes 1 - Wonosari_KUPU</v>
      </c>
      <c r="B4011" s="66" t="s">
        <v>1611</v>
      </c>
      <c r="C4011" s="66" t="s">
        <v>5784</v>
      </c>
      <c r="D4011" s="76" t="s">
        <v>5745</v>
      </c>
      <c r="E4011" s="66" t="s">
        <v>5786</v>
      </c>
      <c r="F4011" s="67">
        <v>11.25</v>
      </c>
      <c r="G4011" s="67">
        <v>-6.9078799999999996</v>
      </c>
      <c r="H4011" s="67">
        <v>109.09099999999999</v>
      </c>
      <c r="I4011" s="66" t="s">
        <v>1567</v>
      </c>
      <c r="J4011" s="67">
        <v>-6.86754</v>
      </c>
      <c r="K4011" s="67">
        <v>108.9863</v>
      </c>
    </row>
    <row r="4012" spans="1:11" ht="14.5">
      <c r="A4012" s="66" t="str">
        <f t="shared" si="62"/>
        <v>Brebes 1 - Wonosari_KUPU</v>
      </c>
      <c r="B4012" s="66" t="s">
        <v>1611</v>
      </c>
      <c r="C4012" s="66" t="s">
        <v>5784</v>
      </c>
      <c r="D4012" s="76" t="s">
        <v>5759</v>
      </c>
      <c r="E4012" s="66" t="s">
        <v>5786</v>
      </c>
      <c r="F4012" s="67">
        <v>20.92</v>
      </c>
      <c r="G4012" s="67">
        <v>-6.8518100000000004</v>
      </c>
      <c r="H4012" s="67">
        <v>109.006</v>
      </c>
      <c r="I4012" s="66" t="s">
        <v>1567</v>
      </c>
      <c r="J4012" s="67">
        <v>-6.86754</v>
      </c>
      <c r="K4012" s="67">
        <v>108.9863</v>
      </c>
    </row>
    <row r="4013" spans="1:11" ht="14.5">
      <c r="A4013" s="66" t="str">
        <f t="shared" si="62"/>
        <v>Batang - Kasepuhan_KURIPAN</v>
      </c>
      <c r="B4013" s="66" t="s">
        <v>156</v>
      </c>
      <c r="C4013" s="66" t="s">
        <v>5784</v>
      </c>
      <c r="D4013" s="76" t="s">
        <v>5755</v>
      </c>
      <c r="E4013" s="66" t="s">
        <v>5786</v>
      </c>
      <c r="F4013" s="67">
        <v>9.3699999999999992</v>
      </c>
      <c r="G4013" s="67">
        <v>-6.9218200000000003</v>
      </c>
      <c r="H4013" s="67">
        <v>109.88</v>
      </c>
      <c r="I4013" s="66" t="s">
        <v>54</v>
      </c>
      <c r="J4013" s="67">
        <v>-6.9040600000000003</v>
      </c>
      <c r="K4013" s="67">
        <v>109.7085</v>
      </c>
    </row>
    <row r="4014" spans="1:11" ht="14.5">
      <c r="A4014" s="66" t="str">
        <f t="shared" si="62"/>
        <v>BGR NGLEJOK_KURIPAN</v>
      </c>
      <c r="B4014" s="66" t="s">
        <v>156</v>
      </c>
      <c r="C4014" s="66" t="s">
        <v>5784</v>
      </c>
      <c r="D4014" s="76" t="s">
        <v>5760</v>
      </c>
      <c r="E4014" s="66" t="s">
        <v>5786</v>
      </c>
      <c r="F4014" s="67">
        <v>53.45</v>
      </c>
      <c r="G4014" s="67">
        <v>-7.0834700000000002</v>
      </c>
      <c r="H4014" s="67">
        <v>110.896</v>
      </c>
      <c r="I4014" s="66" t="s">
        <v>775</v>
      </c>
      <c r="J4014" s="67">
        <v>-7.06935</v>
      </c>
      <c r="K4014" s="67">
        <v>110.8802</v>
      </c>
    </row>
    <row r="4015" spans="1:11" ht="14.5">
      <c r="A4015" s="66" t="str">
        <f t="shared" si="62"/>
        <v>BGR TEMANGGUNG_KURIPAN</v>
      </c>
      <c r="B4015" s="66" t="s">
        <v>156</v>
      </c>
      <c r="C4015" s="66" t="s">
        <v>5784</v>
      </c>
      <c r="D4015" s="76" t="s">
        <v>5753</v>
      </c>
      <c r="E4015" s="66" t="s">
        <v>5786</v>
      </c>
      <c r="F4015" s="67">
        <v>7.7</v>
      </c>
      <c r="G4015" s="67">
        <v>-7.2860899999999997</v>
      </c>
      <c r="H4015" s="67">
        <v>109.94799999999999</v>
      </c>
      <c r="I4015" s="66" t="s">
        <v>999</v>
      </c>
      <c r="J4015" s="67">
        <v>-7.2953299999999999</v>
      </c>
      <c r="K4015" s="67">
        <v>110.0787</v>
      </c>
    </row>
    <row r="4016" spans="1:11" ht="14.5">
      <c r="A4016" s="66" t="str">
        <f t="shared" si="62"/>
        <v>Cilacap 1 - Kesugihan_KURIPAN</v>
      </c>
      <c r="B4016" s="66" t="s">
        <v>156</v>
      </c>
      <c r="C4016" s="66" t="s">
        <v>5784</v>
      </c>
      <c r="D4016" s="76" t="s">
        <v>5737</v>
      </c>
      <c r="E4016" s="66" t="s">
        <v>5786</v>
      </c>
      <c r="F4016" s="67">
        <v>20.29</v>
      </c>
      <c r="G4016" s="67">
        <v>-7.64398</v>
      </c>
      <c r="H4016" s="67">
        <v>109.07899999999999</v>
      </c>
      <c r="I4016" s="66" t="s">
        <v>1829</v>
      </c>
      <c r="J4016" s="67">
        <v>-7.6282100000000002</v>
      </c>
      <c r="K4016" s="67">
        <v>109.1144</v>
      </c>
    </row>
    <row r="4017" spans="1:11" ht="14.5">
      <c r="A4017" s="66" t="str">
        <f t="shared" si="62"/>
        <v>GUDANG DEMAK 2_KURIPAN</v>
      </c>
      <c r="B4017" s="66" t="s">
        <v>156</v>
      </c>
      <c r="C4017" s="66" t="s">
        <v>5784</v>
      </c>
      <c r="D4017" s="76" t="s">
        <v>5747</v>
      </c>
      <c r="E4017" s="66" t="s">
        <v>5786</v>
      </c>
      <c r="F4017" s="67">
        <v>26.27</v>
      </c>
      <c r="G4017" s="67">
        <v>-7.0300200000000004</v>
      </c>
      <c r="H4017" s="67">
        <v>110.55800000000001</v>
      </c>
      <c r="I4017" s="66" t="s">
        <v>4087</v>
      </c>
      <c r="J4017" s="67">
        <v>-7.0231700000000004</v>
      </c>
      <c r="K4017" s="67">
        <v>110.50660000000001</v>
      </c>
    </row>
    <row r="4018" spans="1:11" ht="14.5">
      <c r="A4018" s="66" t="str">
        <f t="shared" si="62"/>
        <v>Wonosobo - Leksono_KURIPAN</v>
      </c>
      <c r="B4018" s="66" t="s">
        <v>156</v>
      </c>
      <c r="C4018" s="66" t="s">
        <v>5784</v>
      </c>
      <c r="D4018" s="76" t="s">
        <v>5761</v>
      </c>
      <c r="E4018" s="66" t="s">
        <v>5786</v>
      </c>
      <c r="F4018" s="67">
        <v>7.7</v>
      </c>
      <c r="G4018" s="67">
        <v>-7.3442699999999999</v>
      </c>
      <c r="H4018" s="67">
        <v>109.86</v>
      </c>
      <c r="I4018" s="66" t="s">
        <v>5583</v>
      </c>
      <c r="J4018" s="67">
        <v>-7.4236599999999999</v>
      </c>
      <c r="K4018" s="67">
        <v>109.8591</v>
      </c>
    </row>
    <row r="4019" spans="1:11" ht="14.5">
      <c r="A4019" s="66" t="str">
        <f t="shared" si="62"/>
        <v>Batang - Kasepuhan_KURIPAN KERTOHARJO</v>
      </c>
      <c r="B4019" s="66" t="s">
        <v>157</v>
      </c>
      <c r="C4019" s="66" t="s">
        <v>5784</v>
      </c>
      <c r="D4019" s="76" t="s">
        <v>5771</v>
      </c>
      <c r="E4019" s="66" t="s">
        <v>5786</v>
      </c>
      <c r="F4019" s="67">
        <v>0.94</v>
      </c>
      <c r="G4019" s="67">
        <v>-6.9273100000000003</v>
      </c>
      <c r="H4019" s="67">
        <v>109.678</v>
      </c>
      <c r="I4019" s="66" t="s">
        <v>54</v>
      </c>
      <c r="J4019" s="67">
        <v>-6.9040600000000003</v>
      </c>
      <c r="K4019" s="67">
        <v>109.7085</v>
      </c>
    </row>
    <row r="4020" spans="1:11" ht="14.5">
      <c r="A4020" s="66" t="str">
        <f t="shared" si="62"/>
        <v>Cilacap 1 - Kesugihan_KURIPAN KIDUL</v>
      </c>
      <c r="B4020" s="66" t="s">
        <v>1877</v>
      </c>
      <c r="C4020" s="66" t="s">
        <v>5784</v>
      </c>
      <c r="D4020" s="76" t="s">
        <v>5771</v>
      </c>
      <c r="E4020" s="66" t="s">
        <v>5786</v>
      </c>
      <c r="F4020" s="67">
        <v>20.29</v>
      </c>
      <c r="G4020" s="67">
        <v>-7.6535099999999998</v>
      </c>
      <c r="H4020" s="67">
        <v>109.07899999999999</v>
      </c>
      <c r="I4020" s="66" t="s">
        <v>1829</v>
      </c>
      <c r="J4020" s="67">
        <v>-7.6282100000000002</v>
      </c>
      <c r="K4020" s="67">
        <v>109.1144</v>
      </c>
    </row>
    <row r="4021" spans="1:11" ht="14.5">
      <c r="A4021" s="66" t="str">
        <f t="shared" si="62"/>
        <v>Batang - Kasepuhan_KURIPAN YOSOREJO</v>
      </c>
      <c r="B4021" s="66" t="s">
        <v>158</v>
      </c>
      <c r="C4021" s="66" t="s">
        <v>5784</v>
      </c>
      <c r="D4021" s="76" t="s">
        <v>5746</v>
      </c>
      <c r="E4021" s="66" t="s">
        <v>5786</v>
      </c>
      <c r="F4021" s="67">
        <v>0.94</v>
      </c>
      <c r="G4021" s="67">
        <v>-6.9131200000000002</v>
      </c>
      <c r="H4021" s="67">
        <v>109.682</v>
      </c>
      <c r="I4021" s="66" t="s">
        <v>54</v>
      </c>
      <c r="J4021" s="67">
        <v>-6.9040600000000003</v>
      </c>
      <c r="K4021" s="67">
        <v>109.7085</v>
      </c>
    </row>
    <row r="4022" spans="1:11" ht="14.5">
      <c r="A4022" s="66" t="str">
        <f t="shared" si="62"/>
        <v>GPP KLATEN_KURUNG</v>
      </c>
      <c r="B4022" s="66" t="s">
        <v>3010</v>
      </c>
      <c r="C4022" s="66" t="s">
        <v>5784</v>
      </c>
      <c r="D4022" s="76" t="s">
        <v>5745</v>
      </c>
      <c r="E4022" s="66" t="s">
        <v>5786</v>
      </c>
      <c r="F4022" s="67">
        <v>8.89</v>
      </c>
      <c r="G4022" s="67">
        <v>-7.6798200000000003</v>
      </c>
      <c r="H4022" s="67">
        <v>110.68300000000001</v>
      </c>
      <c r="I4022" s="66" t="s">
        <v>2894</v>
      </c>
      <c r="J4022" s="67">
        <v>-7.6692</v>
      </c>
      <c r="K4022" s="67">
        <v>110.6751</v>
      </c>
    </row>
    <row r="4023" spans="1:11" ht="14.5">
      <c r="A4023" s="66" t="str">
        <f t="shared" si="62"/>
        <v>Pati - Sokokulon_KURYOKALANGAN</v>
      </c>
      <c r="B4023" s="66" t="s">
        <v>4629</v>
      </c>
      <c r="C4023" s="66" t="s">
        <v>5784</v>
      </c>
      <c r="D4023" s="76" t="s">
        <v>5749</v>
      </c>
      <c r="E4023" s="66" t="s">
        <v>5786</v>
      </c>
      <c r="F4023" s="67">
        <v>16.66</v>
      </c>
      <c r="G4023" s="67">
        <v>-6.8388099999999996</v>
      </c>
      <c r="H4023" s="67">
        <v>111.033</v>
      </c>
      <c r="I4023" s="66" t="s">
        <v>4606</v>
      </c>
      <c r="J4023" s="67">
        <v>-6.7764199999999999</v>
      </c>
      <c r="K4023" s="67">
        <v>110.9949</v>
      </c>
    </row>
    <row r="4024" spans="1:11" ht="14.5">
      <c r="A4024" s="66" t="str">
        <f t="shared" si="62"/>
        <v>Pemalang - Taman_KUTA</v>
      </c>
      <c r="B4024" s="66" t="s">
        <v>4677</v>
      </c>
      <c r="C4024" s="66" t="s">
        <v>5784</v>
      </c>
      <c r="D4024" s="76" t="s">
        <v>5742</v>
      </c>
      <c r="E4024" s="66" t="s">
        <v>5786</v>
      </c>
      <c r="F4024" s="67">
        <v>15.73</v>
      </c>
      <c r="G4024" s="67">
        <v>-7.0066899999999999</v>
      </c>
      <c r="H4024" s="67">
        <v>109.36499999999999</v>
      </c>
      <c r="I4024" s="66" t="s">
        <v>4660</v>
      </c>
      <c r="J4024" s="67">
        <v>-6.8936700000000002</v>
      </c>
      <c r="K4024" s="67">
        <v>109.4251</v>
      </c>
    </row>
    <row r="4025" spans="1:11" ht="14.5">
      <c r="A4025" s="66" t="str">
        <f t="shared" si="62"/>
        <v>Purbalingga - Kebong_KUTA</v>
      </c>
      <c r="B4025" s="66" t="s">
        <v>4677</v>
      </c>
      <c r="C4025" s="66" t="s">
        <v>5784</v>
      </c>
      <c r="D4025" s="76" t="s">
        <v>5738</v>
      </c>
      <c r="E4025" s="66" t="s">
        <v>5786</v>
      </c>
      <c r="F4025" s="67">
        <v>15.73</v>
      </c>
      <c r="G4025" s="67">
        <v>-7.1817799999999998</v>
      </c>
      <c r="H4025" s="67">
        <v>109.36799999999999</v>
      </c>
      <c r="I4025" s="66" t="s">
        <v>4781</v>
      </c>
      <c r="J4025" s="67">
        <v>-7.4033100000000003</v>
      </c>
      <c r="K4025" s="67">
        <v>109.3588</v>
      </c>
    </row>
    <row r="4026" spans="1:11" ht="14.5">
      <c r="A4026" s="66" t="str">
        <f t="shared" si="62"/>
        <v>GD PSP Cilacap_KUTAAGUNG</v>
      </c>
      <c r="B4026" s="66" t="s">
        <v>2169</v>
      </c>
      <c r="C4026" s="66" t="s">
        <v>5784</v>
      </c>
      <c r="D4026" s="76" t="s">
        <v>5752</v>
      </c>
      <c r="E4026" s="66" t="s">
        <v>5786</v>
      </c>
      <c r="F4026" s="67">
        <v>20.29</v>
      </c>
      <c r="G4026" s="67">
        <v>-7.1834300000000004</v>
      </c>
      <c r="H4026" s="67">
        <v>108.57599999999999</v>
      </c>
      <c r="I4026" s="66" t="s">
        <v>2114</v>
      </c>
      <c r="J4026" s="67">
        <v>-7.3791900000000004</v>
      </c>
      <c r="K4026" s="67">
        <v>108.8021</v>
      </c>
    </row>
    <row r="4027" spans="1:11" ht="14.5">
      <c r="A4027" s="66" t="str">
        <f t="shared" si="62"/>
        <v>GPP BANJARNEGARA_KUTABANJARNEGARA</v>
      </c>
      <c r="B4027" s="66" t="s">
        <v>2423</v>
      </c>
      <c r="C4027" s="66" t="s">
        <v>5784</v>
      </c>
      <c r="D4027" s="76" t="s">
        <v>5748</v>
      </c>
      <c r="E4027" s="66" t="s">
        <v>5786</v>
      </c>
      <c r="F4027" s="67">
        <v>10.28</v>
      </c>
      <c r="G4027" s="67">
        <v>-7.39663</v>
      </c>
      <c r="H4027" s="67">
        <v>109.69</v>
      </c>
      <c r="I4027" s="66" t="s">
        <v>2357</v>
      </c>
      <c r="J4027" s="67">
        <v>-7.3905900000000004</v>
      </c>
      <c r="K4027" s="67">
        <v>109.7366</v>
      </c>
    </row>
    <row r="4028" spans="1:11" ht="14.5">
      <c r="A4028" s="66" t="str">
        <f t="shared" si="62"/>
        <v>Purbalingga - Kebong_KUTABAWA</v>
      </c>
      <c r="B4028" s="66" t="s">
        <v>4875</v>
      </c>
      <c r="C4028" s="66" t="s">
        <v>5784</v>
      </c>
      <c r="D4028" s="76" t="s">
        <v>5764</v>
      </c>
      <c r="E4028" s="66" t="s">
        <v>5786</v>
      </c>
      <c r="F4028" s="67">
        <v>7.6</v>
      </c>
      <c r="G4028" s="67">
        <v>-7.2343299999999999</v>
      </c>
      <c r="H4028" s="67">
        <v>109.298</v>
      </c>
      <c r="I4028" s="66" t="s">
        <v>4781</v>
      </c>
      <c r="J4028" s="67">
        <v>-7.4033100000000003</v>
      </c>
      <c r="K4028" s="67">
        <v>109.3588</v>
      </c>
    </row>
    <row r="4029" spans="1:11" ht="14.5">
      <c r="A4029" s="66" t="str">
        <f t="shared" si="62"/>
        <v>GD PSP Cilacap_KUTABIMA</v>
      </c>
      <c r="B4029" s="66" t="s">
        <v>2170</v>
      </c>
      <c r="C4029" s="66" t="s">
        <v>5784</v>
      </c>
      <c r="D4029" s="76" t="s">
        <v>5759</v>
      </c>
      <c r="E4029" s="66" t="s">
        <v>5786</v>
      </c>
      <c r="F4029" s="67">
        <v>20.29</v>
      </c>
      <c r="G4029" s="67">
        <v>-7.2725</v>
      </c>
      <c r="H4029" s="67">
        <v>108.863</v>
      </c>
      <c r="I4029" s="66" t="s">
        <v>2114</v>
      </c>
      <c r="J4029" s="67">
        <v>-7.3791900000000004</v>
      </c>
      <c r="K4029" s="67">
        <v>108.8021</v>
      </c>
    </row>
    <row r="4030" spans="1:11" ht="14.5">
      <c r="A4030" s="66" t="str">
        <f t="shared" si="62"/>
        <v>Purbalingga - Kebong_KUTALIMAN</v>
      </c>
      <c r="B4030" s="66" t="s">
        <v>4876</v>
      </c>
      <c r="C4030" s="66" t="s">
        <v>5784</v>
      </c>
      <c r="D4030" s="76" t="s">
        <v>5769</v>
      </c>
      <c r="E4030" s="66" t="s">
        <v>5786</v>
      </c>
      <c r="F4030" s="67">
        <v>9.3800000000000008</v>
      </c>
      <c r="G4030" s="67">
        <v>-7.3554300000000001</v>
      </c>
      <c r="H4030" s="67">
        <v>109.217</v>
      </c>
      <c r="I4030" s="66" t="s">
        <v>4781</v>
      </c>
      <c r="J4030" s="67">
        <v>-7.4033100000000003</v>
      </c>
      <c r="K4030" s="67">
        <v>109.3588</v>
      </c>
    </row>
    <row r="4031" spans="1:11" ht="14.5">
      <c r="A4031" s="66" t="str">
        <f t="shared" si="62"/>
        <v>Brebes GPP_KUTAMENDALA</v>
      </c>
      <c r="B4031" s="66" t="s">
        <v>1751</v>
      </c>
      <c r="C4031" s="66" t="s">
        <v>5784</v>
      </c>
      <c r="D4031" s="76" t="s">
        <v>5760</v>
      </c>
      <c r="E4031" s="66" t="s">
        <v>5786</v>
      </c>
      <c r="F4031" s="67">
        <v>20.92</v>
      </c>
      <c r="G4031" s="67">
        <v>-7.1572500000000003</v>
      </c>
      <c r="H4031" s="67">
        <v>108.988</v>
      </c>
      <c r="I4031" s="66" t="s">
        <v>1667</v>
      </c>
      <c r="J4031" s="67">
        <v>-7.1220699999999999</v>
      </c>
      <c r="K4031" s="67">
        <v>108.9847</v>
      </c>
    </row>
    <row r="4032" spans="1:11" ht="14.5">
      <c r="A4032" s="66" t="str">
        <f t="shared" si="62"/>
        <v>GD PSP Cilacap_KUTASARI</v>
      </c>
      <c r="B4032" s="66" t="s">
        <v>2171</v>
      </c>
      <c r="C4032" s="66" t="s">
        <v>5784</v>
      </c>
      <c r="D4032" s="76" t="s">
        <v>5752</v>
      </c>
      <c r="E4032" s="66" t="s">
        <v>5786</v>
      </c>
      <c r="F4032" s="67">
        <v>20.29</v>
      </c>
      <c r="G4032" s="67">
        <v>-7.3949299999999996</v>
      </c>
      <c r="H4032" s="67">
        <v>108.816</v>
      </c>
      <c r="I4032" s="66" t="s">
        <v>2114</v>
      </c>
      <c r="J4032" s="67">
        <v>-7.3791900000000004</v>
      </c>
      <c r="K4032" s="67">
        <v>108.8021</v>
      </c>
    </row>
    <row r="4033" spans="1:11" ht="14.5">
      <c r="A4033" s="66" t="str">
        <f t="shared" si="62"/>
        <v>Purbalingga - Kebong_KUTASARI</v>
      </c>
      <c r="B4033" s="66" t="s">
        <v>2171</v>
      </c>
      <c r="C4033" s="66" t="s">
        <v>5784</v>
      </c>
      <c r="D4033" s="76" t="s">
        <v>5756</v>
      </c>
      <c r="E4033" s="66" t="s">
        <v>5786</v>
      </c>
      <c r="F4033" s="67">
        <v>9.3800000000000008</v>
      </c>
      <c r="G4033" s="67">
        <v>-7.3846800000000004</v>
      </c>
      <c r="H4033" s="67">
        <v>109.23099999999999</v>
      </c>
      <c r="I4033" s="66" t="s">
        <v>4781</v>
      </c>
      <c r="J4033" s="67">
        <v>-7.4033100000000003</v>
      </c>
      <c r="K4033" s="67">
        <v>109.3588</v>
      </c>
    </row>
    <row r="4034" spans="1:11" ht="14.5">
      <c r="A4034" s="66" t="str">
        <f t="shared" ref="A4034:A4097" si="63">CONCATENATE(I4034,"_",B4034)</f>
        <v>Purbalingga - Kebong_KUTASARI</v>
      </c>
      <c r="B4034" s="66" t="s">
        <v>2171</v>
      </c>
      <c r="C4034" s="66" t="s">
        <v>5784</v>
      </c>
      <c r="D4034" s="76" t="s">
        <v>5737</v>
      </c>
      <c r="E4034" s="66" t="s">
        <v>5786</v>
      </c>
      <c r="F4034" s="67">
        <v>7.6</v>
      </c>
      <c r="G4034" s="67">
        <v>-7.3523199999999997</v>
      </c>
      <c r="H4034" s="67">
        <v>109.325</v>
      </c>
      <c r="I4034" s="66" t="s">
        <v>4781</v>
      </c>
      <c r="J4034" s="67">
        <v>-7.4033100000000003</v>
      </c>
      <c r="K4034" s="67">
        <v>109.3588</v>
      </c>
    </row>
    <row r="4035" spans="1:11" ht="14.5">
      <c r="A4035" s="66" t="str">
        <f t="shared" si="63"/>
        <v>UPP CILACAP_KUTAWARU</v>
      </c>
      <c r="B4035" s="66" t="s">
        <v>5485</v>
      </c>
      <c r="C4035" s="66" t="s">
        <v>5784</v>
      </c>
      <c r="D4035" s="76" t="s">
        <v>5744</v>
      </c>
      <c r="E4035" s="66" t="s">
        <v>5786</v>
      </c>
      <c r="F4035" s="67">
        <v>20.29</v>
      </c>
      <c r="G4035" s="67">
        <v>-7.6635499999999999</v>
      </c>
      <c r="H4035" s="67">
        <v>108.98099999999999</v>
      </c>
      <c r="I4035" s="66" t="s">
        <v>5474</v>
      </c>
      <c r="J4035" s="67">
        <v>-7.7338300000000002</v>
      </c>
      <c r="K4035" s="67">
        <v>108.9927</v>
      </c>
    </row>
    <row r="4036" spans="1:11" ht="14.5">
      <c r="A4036" s="66" t="str">
        <f t="shared" si="63"/>
        <v>BGR PURBALINGGA_KUTAWIS</v>
      </c>
      <c r="B4036" s="66" t="s">
        <v>922</v>
      </c>
      <c r="C4036" s="66" t="s">
        <v>5784</v>
      </c>
      <c r="D4036" s="76" t="s">
        <v>5741</v>
      </c>
      <c r="E4036" s="66" t="s">
        <v>5786</v>
      </c>
      <c r="F4036" s="67">
        <v>7.6</v>
      </c>
      <c r="G4036" s="67">
        <v>-7.4204499999999998</v>
      </c>
      <c r="H4036" s="67">
        <v>109.496</v>
      </c>
      <c r="I4036" s="66" t="s">
        <v>856</v>
      </c>
      <c r="J4036" s="67">
        <v>-7.4180900000000003</v>
      </c>
      <c r="K4036" s="67">
        <v>109.37690000000001</v>
      </c>
    </row>
    <row r="4037" spans="1:11" ht="14.5">
      <c r="A4037" s="66" t="str">
        <f t="shared" si="63"/>
        <v>GPP BANJARNEGARA_KUTAWULUH</v>
      </c>
      <c r="B4037" s="66" t="s">
        <v>2424</v>
      </c>
      <c r="C4037" s="66" t="s">
        <v>5784</v>
      </c>
      <c r="D4037" s="76" t="s">
        <v>5757</v>
      </c>
      <c r="E4037" s="66" t="s">
        <v>5786</v>
      </c>
      <c r="F4037" s="67">
        <v>10.28</v>
      </c>
      <c r="G4037" s="67">
        <v>-7.4299099999999996</v>
      </c>
      <c r="H4037" s="67">
        <v>109.59699999999999</v>
      </c>
      <c r="I4037" s="66" t="s">
        <v>2357</v>
      </c>
      <c r="J4037" s="67">
        <v>-7.3905900000000004</v>
      </c>
      <c r="K4037" s="67">
        <v>109.7366</v>
      </c>
    </row>
    <row r="4038" spans="1:11" ht="14.5">
      <c r="A4038" s="66" t="str">
        <f t="shared" si="63"/>
        <v>GPP BANJARNEGARA_KUTAYASA</v>
      </c>
      <c r="B4038" s="66" t="s">
        <v>2425</v>
      </c>
      <c r="C4038" s="66" t="s">
        <v>5784</v>
      </c>
      <c r="D4038" s="76" t="s">
        <v>5757</v>
      </c>
      <c r="E4038" s="66" t="s">
        <v>5786</v>
      </c>
      <c r="F4038" s="67">
        <v>10.28</v>
      </c>
      <c r="G4038" s="67">
        <v>-7.4340999999999999</v>
      </c>
      <c r="H4038" s="67">
        <v>109.60899999999999</v>
      </c>
      <c r="I4038" s="66" t="s">
        <v>2357</v>
      </c>
      <c r="J4038" s="67">
        <v>-7.3905900000000004</v>
      </c>
      <c r="K4038" s="67">
        <v>109.7366</v>
      </c>
    </row>
    <row r="4039" spans="1:11" ht="14.5">
      <c r="A4039" s="66" t="str">
        <f t="shared" si="63"/>
        <v>GPP BANJARNEGARA_KUTAYASA</v>
      </c>
      <c r="B4039" s="66" t="s">
        <v>2425</v>
      </c>
      <c r="C4039" s="66" t="s">
        <v>5784</v>
      </c>
      <c r="D4039" s="76" t="s">
        <v>5767</v>
      </c>
      <c r="E4039" s="66" t="s">
        <v>5786</v>
      </c>
      <c r="F4039" s="67">
        <v>10.28</v>
      </c>
      <c r="G4039" s="67">
        <v>-7.3847699999999996</v>
      </c>
      <c r="H4039" s="67">
        <v>109.744</v>
      </c>
      <c r="I4039" s="66" t="s">
        <v>2357</v>
      </c>
      <c r="J4039" s="67">
        <v>-7.3905900000000004</v>
      </c>
      <c r="K4039" s="67">
        <v>109.7366</v>
      </c>
    </row>
    <row r="4040" spans="1:11" ht="14.5">
      <c r="A4040" s="66" t="str">
        <f t="shared" si="63"/>
        <v>Brebes GPP_KUTAYU</v>
      </c>
      <c r="B4040" s="66" t="s">
        <v>1752</v>
      </c>
      <c r="C4040" s="66" t="s">
        <v>5784</v>
      </c>
      <c r="D4040" s="76" t="s">
        <v>5756</v>
      </c>
      <c r="E4040" s="66" t="s">
        <v>5786</v>
      </c>
      <c r="F4040" s="67">
        <v>20.92</v>
      </c>
      <c r="G4040" s="67">
        <v>-7.1615399999999996</v>
      </c>
      <c r="H4040" s="67">
        <v>109.056</v>
      </c>
      <c r="I4040" s="66" t="s">
        <v>1667</v>
      </c>
      <c r="J4040" s="67">
        <v>-7.1220699999999999</v>
      </c>
      <c r="K4040" s="67">
        <v>108.9847</v>
      </c>
    </row>
    <row r="4041" spans="1:11" ht="14.5">
      <c r="A4041" s="66" t="str">
        <f t="shared" si="63"/>
        <v>GPP SRAGEN_KUTO</v>
      </c>
      <c r="B4041" s="66" t="s">
        <v>3949</v>
      </c>
      <c r="C4041" s="66" t="s">
        <v>5784</v>
      </c>
      <c r="D4041" s="76" t="s">
        <v>5761</v>
      </c>
      <c r="E4041" s="66" t="s">
        <v>5786</v>
      </c>
      <c r="F4041" s="67">
        <v>21.59</v>
      </c>
      <c r="G4041" s="67">
        <v>-7.5441500000000001</v>
      </c>
      <c r="H4041" s="67">
        <v>111.03700000000001</v>
      </c>
      <c r="I4041" s="66" t="s">
        <v>3898</v>
      </c>
      <c r="J4041" s="67">
        <v>-7.4936100000000003</v>
      </c>
      <c r="K4041" s="67">
        <v>110.9278</v>
      </c>
    </row>
    <row r="4042" spans="1:11" ht="14.5">
      <c r="A4042" s="66" t="str">
        <f t="shared" si="63"/>
        <v>Temanggung_KUTOANYAR</v>
      </c>
      <c r="B4042" s="66" t="s">
        <v>5320</v>
      </c>
      <c r="C4042" s="66" t="s">
        <v>5784</v>
      </c>
      <c r="D4042" s="76" t="s">
        <v>5755</v>
      </c>
      <c r="E4042" s="66" t="s">
        <v>5786</v>
      </c>
      <c r="F4042" s="67">
        <v>9.5500000000000007</v>
      </c>
      <c r="G4042" s="67">
        <v>-7.2720900000000004</v>
      </c>
      <c r="H4042" s="67">
        <v>110.125</v>
      </c>
      <c r="I4042" s="66" t="s">
        <v>5294</v>
      </c>
      <c r="J4042" s="67">
        <v>-7.3036099999999999</v>
      </c>
      <c r="K4042" s="67">
        <v>110.15309999999999</v>
      </c>
    </row>
    <row r="4043" spans="1:11" ht="14.5">
      <c r="A4043" s="66" t="str">
        <f t="shared" si="63"/>
        <v>GPP PURWOREJO_KUTOARJO</v>
      </c>
      <c r="B4043" s="66" t="s">
        <v>3691</v>
      </c>
      <c r="C4043" s="66" t="s">
        <v>5784</v>
      </c>
      <c r="D4043" s="76" t="s">
        <v>5744</v>
      </c>
      <c r="E4043" s="66" t="s">
        <v>5786</v>
      </c>
      <c r="F4043" s="67">
        <v>4.4400000000000004</v>
      </c>
      <c r="G4043" s="67">
        <v>-7.7189300000000003</v>
      </c>
      <c r="H4043" s="67">
        <v>109.91200000000001</v>
      </c>
      <c r="I4043" s="66" t="s">
        <v>3504</v>
      </c>
      <c r="J4043" s="67">
        <v>-7.7226800000000004</v>
      </c>
      <c r="K4043" s="67">
        <v>109.9468</v>
      </c>
    </row>
    <row r="4044" spans="1:11" ht="14.5">
      <c r="A4044" s="66" t="str">
        <f t="shared" si="63"/>
        <v>Kendal - Wonorejo_KUTOHARJO</v>
      </c>
      <c r="B4044" s="66" t="s">
        <v>4361</v>
      </c>
      <c r="C4044" s="66" t="s">
        <v>5784</v>
      </c>
      <c r="D4044" s="76" t="s">
        <v>5763</v>
      </c>
      <c r="E4044" s="66" t="s">
        <v>5786</v>
      </c>
      <c r="F4044" s="67">
        <v>16.97</v>
      </c>
      <c r="G4044" s="67">
        <v>-6.9574400000000001</v>
      </c>
      <c r="H4044" s="67">
        <v>110.26</v>
      </c>
      <c r="I4044" s="66" t="s">
        <v>4346</v>
      </c>
      <c r="J4044" s="67">
        <v>-6.9401299999999999</v>
      </c>
      <c r="K4044" s="67">
        <v>110.2557</v>
      </c>
    </row>
    <row r="4045" spans="1:11" ht="14.5">
      <c r="A4045" s="66" t="str">
        <f t="shared" si="63"/>
        <v>Pati - Juwana_KUTOHARJO</v>
      </c>
      <c r="B4045" s="66" t="s">
        <v>4361</v>
      </c>
      <c r="C4045" s="66" t="s">
        <v>5784</v>
      </c>
      <c r="D4045" s="76" t="s">
        <v>5768</v>
      </c>
      <c r="E4045" s="66" t="s">
        <v>5786</v>
      </c>
      <c r="F4045" s="67">
        <v>16.66</v>
      </c>
      <c r="G4045" s="67">
        <v>-6.7379899999999999</v>
      </c>
      <c r="H4045" s="67">
        <v>111.048</v>
      </c>
      <c r="I4045" s="66" t="s">
        <v>4458</v>
      </c>
      <c r="J4045" s="67">
        <v>-6.7296100000000001</v>
      </c>
      <c r="K4045" s="67">
        <v>111.1037</v>
      </c>
    </row>
    <row r="4046" spans="1:11" ht="14.5">
      <c r="A4046" s="66" t="str">
        <f t="shared" si="63"/>
        <v>Rembang-Tritunggal_KUTOHARJO</v>
      </c>
      <c r="B4046" s="66" t="s">
        <v>4361</v>
      </c>
      <c r="C4046" s="66" t="s">
        <v>5784</v>
      </c>
      <c r="D4046" s="76" t="s">
        <v>5767</v>
      </c>
      <c r="E4046" s="66" t="s">
        <v>5786</v>
      </c>
      <c r="F4046" s="67">
        <v>20.29</v>
      </c>
      <c r="G4046" s="67">
        <v>-6.7057599999999997</v>
      </c>
      <c r="H4046" s="67">
        <v>111.34699999999999</v>
      </c>
      <c r="I4046" s="66" t="s">
        <v>5002</v>
      </c>
      <c r="J4046" s="67">
        <v>-6.6992700000000003</v>
      </c>
      <c r="K4046" s="67">
        <v>111.39919999999999</v>
      </c>
    </row>
    <row r="4047" spans="1:11" ht="14.5">
      <c r="A4047" s="66" t="str">
        <f t="shared" si="63"/>
        <v>PML 1BEJI_KUTOREJO</v>
      </c>
      <c r="B4047" s="66" t="s">
        <v>4741</v>
      </c>
      <c r="C4047" s="66" t="s">
        <v>5784</v>
      </c>
      <c r="D4047" s="76" t="s">
        <v>5754</v>
      </c>
      <c r="E4047" s="66" t="s">
        <v>5786</v>
      </c>
      <c r="F4047" s="67">
        <v>5.84</v>
      </c>
      <c r="G4047" s="67">
        <v>-7.0263400000000003</v>
      </c>
      <c r="H4047" s="67">
        <v>109.556</v>
      </c>
      <c r="I4047" s="66" t="s">
        <v>4705</v>
      </c>
      <c r="J4047" s="67">
        <v>-6.8926100000000003</v>
      </c>
      <c r="K4047" s="67">
        <v>109.4507</v>
      </c>
    </row>
    <row r="4048" spans="1:11" ht="14.5">
      <c r="A4048" s="66" t="str">
        <f t="shared" si="63"/>
        <v>Batang - Kasepuhan_KUTOREMBET</v>
      </c>
      <c r="B4048" s="66" t="s">
        <v>159</v>
      </c>
      <c r="C4048" s="66" t="s">
        <v>5784</v>
      </c>
      <c r="D4048" s="76" t="s">
        <v>5745</v>
      </c>
      <c r="E4048" s="66" t="s">
        <v>5786</v>
      </c>
      <c r="F4048" s="67">
        <v>5.84</v>
      </c>
      <c r="G4048" s="67">
        <v>-7.1235400000000002</v>
      </c>
      <c r="H4048" s="67">
        <v>109.63500000000001</v>
      </c>
      <c r="I4048" s="66" t="s">
        <v>54</v>
      </c>
      <c r="J4048" s="67">
        <v>-6.9040600000000003</v>
      </c>
      <c r="K4048" s="67">
        <v>109.7085</v>
      </c>
    </row>
    <row r="4049" spans="1:11" ht="14.5">
      <c r="A4049" s="66" t="str">
        <f t="shared" si="63"/>
        <v>PML 1BEJI_KUTOROJO</v>
      </c>
      <c r="B4049" s="66" t="s">
        <v>4742</v>
      </c>
      <c r="C4049" s="66" t="s">
        <v>5784</v>
      </c>
      <c r="D4049" s="76" t="s">
        <v>5763</v>
      </c>
      <c r="E4049" s="66" t="s">
        <v>5786</v>
      </c>
      <c r="F4049" s="67">
        <v>5.84</v>
      </c>
      <c r="G4049" s="67">
        <v>-7.0874100000000002</v>
      </c>
      <c r="H4049" s="67">
        <v>109.554</v>
      </c>
      <c r="I4049" s="66" t="s">
        <v>4705</v>
      </c>
      <c r="J4049" s="67">
        <v>-6.8926100000000003</v>
      </c>
      <c r="K4049" s="67">
        <v>109.4507</v>
      </c>
    </row>
    <row r="4050" spans="1:11" ht="14.5">
      <c r="A4050" s="66" t="str">
        <f t="shared" si="63"/>
        <v>Batang - Kasepuhan_KUTOSARI</v>
      </c>
      <c r="B4050" s="66" t="s">
        <v>160</v>
      </c>
      <c r="C4050" s="66" t="s">
        <v>5784</v>
      </c>
      <c r="D4050" s="76" t="s">
        <v>5739</v>
      </c>
      <c r="E4050" s="66" t="s">
        <v>5786</v>
      </c>
      <c r="F4050" s="67">
        <v>5.84</v>
      </c>
      <c r="G4050" s="67">
        <v>-7.0174200000000004</v>
      </c>
      <c r="H4050" s="67">
        <v>109.693</v>
      </c>
      <c r="I4050" s="66" t="s">
        <v>54</v>
      </c>
      <c r="J4050" s="67">
        <v>-6.9040600000000003</v>
      </c>
      <c r="K4050" s="67">
        <v>109.7085</v>
      </c>
    </row>
    <row r="4051" spans="1:11" ht="14.5">
      <c r="A4051" s="66" t="str">
        <f t="shared" si="63"/>
        <v>BGR JENARSARI_KUTOSARI</v>
      </c>
      <c r="B4051" s="66" t="s">
        <v>160</v>
      </c>
      <c r="C4051" s="66" t="s">
        <v>5784</v>
      </c>
      <c r="D4051" s="76" t="s">
        <v>5746</v>
      </c>
      <c r="E4051" s="66" t="s">
        <v>5786</v>
      </c>
      <c r="F4051" s="67">
        <v>9.3699999999999992</v>
      </c>
      <c r="G4051" s="67">
        <v>-6.97933</v>
      </c>
      <c r="H4051" s="67">
        <v>110.032</v>
      </c>
      <c r="I4051" s="66" t="s">
        <v>346</v>
      </c>
      <c r="J4051" s="67">
        <v>-6.95329</v>
      </c>
      <c r="K4051" s="67">
        <v>110.10129999999999</v>
      </c>
    </row>
    <row r="4052" spans="1:11" ht="14.5">
      <c r="A4052" s="66" t="str">
        <f t="shared" si="63"/>
        <v>GPP KEBUMEN_KUTOSARI</v>
      </c>
      <c r="B4052" s="66" t="s">
        <v>160</v>
      </c>
      <c r="C4052" s="66" t="s">
        <v>5784</v>
      </c>
      <c r="D4052" s="76" t="s">
        <v>5746</v>
      </c>
      <c r="E4052" s="66" t="s">
        <v>5786</v>
      </c>
      <c r="F4052" s="67">
        <v>15.69</v>
      </c>
      <c r="G4052" s="67">
        <v>-7.6648800000000001</v>
      </c>
      <c r="H4052" s="67">
        <v>109.645</v>
      </c>
      <c r="I4052" s="66" t="s">
        <v>2714</v>
      </c>
      <c r="J4052" s="67">
        <v>-7.6109200000000001</v>
      </c>
      <c r="K4052" s="67">
        <v>109.5078</v>
      </c>
    </row>
    <row r="4053" spans="1:11" ht="14.5">
      <c r="A4053" s="66" t="str">
        <f t="shared" si="63"/>
        <v>GPP PEKALONGAN_KUTOSARI</v>
      </c>
      <c r="B4053" s="66" t="s">
        <v>160</v>
      </c>
      <c r="C4053" s="66" t="s">
        <v>5784</v>
      </c>
      <c r="D4053" s="76" t="s">
        <v>5769</v>
      </c>
      <c r="E4053" s="66" t="s">
        <v>5786</v>
      </c>
      <c r="F4053" s="67">
        <v>5.84</v>
      </c>
      <c r="G4053" s="67">
        <v>-7.0183900000000001</v>
      </c>
      <c r="H4053" s="67">
        <v>109.64700000000001</v>
      </c>
      <c r="I4053" s="66" t="s">
        <v>3376</v>
      </c>
      <c r="J4053" s="67">
        <v>-6.8898999999999999</v>
      </c>
      <c r="K4053" s="67">
        <v>109.6589</v>
      </c>
    </row>
    <row r="4054" spans="1:11" ht="14.5">
      <c r="A4054" s="66" t="str">
        <f t="shared" si="63"/>
        <v>GPP PURWOREJO_KUTOWINANGUN</v>
      </c>
      <c r="B4054" s="66" t="s">
        <v>3692</v>
      </c>
      <c r="C4054" s="66" t="s">
        <v>5784</v>
      </c>
      <c r="D4054" s="76" t="s">
        <v>5766</v>
      </c>
      <c r="E4054" s="66" t="s">
        <v>5786</v>
      </c>
      <c r="F4054" s="67">
        <v>15.69</v>
      </c>
      <c r="G4054" s="67">
        <v>-7.7166899999999998</v>
      </c>
      <c r="H4054" s="67">
        <v>109.738</v>
      </c>
      <c r="I4054" s="66" t="s">
        <v>3504</v>
      </c>
      <c r="J4054" s="67">
        <v>-7.7226800000000004</v>
      </c>
      <c r="K4054" s="67">
        <v>109.9468</v>
      </c>
    </row>
    <row r="4055" spans="1:11" ht="14.5">
      <c r="A4055" s="66" t="str">
        <f t="shared" si="63"/>
        <v>Semarang - Kalikuning_KUTOWINANGUN KIDUL</v>
      </c>
      <c r="B4055" s="66" t="s">
        <v>5111</v>
      </c>
      <c r="C4055" s="66" t="s">
        <v>5784</v>
      </c>
      <c r="D4055" s="76" t="s">
        <v>5761</v>
      </c>
      <c r="E4055" s="66" t="s">
        <v>5786</v>
      </c>
      <c r="F4055" s="67">
        <v>1.54</v>
      </c>
      <c r="G4055" s="67">
        <v>-7.3201700000000001</v>
      </c>
      <c r="H4055" s="67">
        <v>110.51300000000001</v>
      </c>
      <c r="I4055" s="66" t="s">
        <v>5061</v>
      </c>
      <c r="J4055" s="67">
        <v>-7.1833299999999998</v>
      </c>
      <c r="K4055" s="67">
        <v>110.4721</v>
      </c>
    </row>
    <row r="4056" spans="1:11" ht="14.5">
      <c r="A4056" s="66" t="str">
        <f t="shared" si="63"/>
        <v>Semarang - Kalikuning_KUTOWINANGUN LOR</v>
      </c>
      <c r="B4056" s="66" t="s">
        <v>5112</v>
      </c>
      <c r="C4056" s="66" t="s">
        <v>5784</v>
      </c>
      <c r="D4056" s="76" t="s">
        <v>5762</v>
      </c>
      <c r="E4056" s="66" t="s">
        <v>5786</v>
      </c>
      <c r="F4056" s="67">
        <v>1.54</v>
      </c>
      <c r="G4056" s="67">
        <v>-7.34213</v>
      </c>
      <c r="H4056" s="67">
        <v>110.527</v>
      </c>
      <c r="I4056" s="66" t="s">
        <v>5061</v>
      </c>
      <c r="J4056" s="67">
        <v>-7.1833299999999998</v>
      </c>
      <c r="K4056" s="67">
        <v>110.4721</v>
      </c>
    </row>
    <row r="4057" spans="1:11" ht="14.5">
      <c r="A4057" s="66" t="str">
        <f t="shared" si="63"/>
        <v>Kudus - Kaliwungu_KUTUK</v>
      </c>
      <c r="B4057" s="66" t="s">
        <v>4419</v>
      </c>
      <c r="C4057" s="66" t="s">
        <v>5784</v>
      </c>
      <c r="D4057" s="76" t="s">
        <v>5757</v>
      </c>
      <c r="E4057" s="66" t="s">
        <v>5786</v>
      </c>
      <c r="F4057" s="67">
        <v>13.38</v>
      </c>
      <c r="G4057" s="67">
        <v>-6.9311699999999998</v>
      </c>
      <c r="H4057" s="67">
        <v>110.83499999999999</v>
      </c>
      <c r="I4057" s="66" t="s">
        <v>4381</v>
      </c>
      <c r="J4057" s="67">
        <v>-6.8014900000000003</v>
      </c>
      <c r="K4057" s="67">
        <v>110.82510000000001</v>
      </c>
    </row>
    <row r="4058" spans="1:11" ht="14.5">
      <c r="A4058" s="66" t="str">
        <f t="shared" si="63"/>
        <v>GPP CEPU (BLORA)_KUTUKAN</v>
      </c>
      <c r="B4058" s="66" t="s">
        <v>2557</v>
      </c>
      <c r="C4058" s="66" t="s">
        <v>5784</v>
      </c>
      <c r="D4058" s="76" t="s">
        <v>5747</v>
      </c>
      <c r="E4058" s="66" t="s">
        <v>5786</v>
      </c>
      <c r="F4058" s="67">
        <v>44.23</v>
      </c>
      <c r="G4058" s="67">
        <v>-7.1714700000000002</v>
      </c>
      <c r="H4058" s="67">
        <v>111.447</v>
      </c>
      <c r="I4058" s="66" t="s">
        <v>2534</v>
      </c>
      <c r="J4058" s="67">
        <v>-7.1575100000000003</v>
      </c>
      <c r="K4058" s="67">
        <v>111.58580000000001</v>
      </c>
    </row>
    <row r="4059" spans="1:11" ht="14.5">
      <c r="A4059" s="66" t="str">
        <f t="shared" si="63"/>
        <v>GPP KEBUMEN_KUWARASAN</v>
      </c>
      <c r="B4059" s="66" t="s">
        <v>2807</v>
      </c>
      <c r="C4059" s="66" t="s">
        <v>5784</v>
      </c>
      <c r="D4059" s="76" t="s">
        <v>5761</v>
      </c>
      <c r="E4059" s="66" t="s">
        <v>5786</v>
      </c>
      <c r="F4059" s="67">
        <v>15.69</v>
      </c>
      <c r="G4059" s="67">
        <v>-7.6650400000000003</v>
      </c>
      <c r="H4059" s="67">
        <v>109.51</v>
      </c>
      <c r="I4059" s="66" t="s">
        <v>2714</v>
      </c>
      <c r="J4059" s="67">
        <v>-7.6109200000000001</v>
      </c>
      <c r="K4059" s="67">
        <v>109.5078</v>
      </c>
    </row>
    <row r="4060" spans="1:11" ht="14.5">
      <c r="A4060" s="66" t="str">
        <f t="shared" si="63"/>
        <v>Semarang - Kalikuning_KUWARASAN</v>
      </c>
      <c r="B4060" s="66" t="s">
        <v>2807</v>
      </c>
      <c r="C4060" s="66" t="s">
        <v>5784</v>
      </c>
      <c r="D4060" s="76" t="s">
        <v>5737</v>
      </c>
      <c r="E4060" s="66" t="s">
        <v>5786</v>
      </c>
      <c r="F4060" s="67">
        <v>10.51</v>
      </c>
      <c r="G4060" s="67">
        <v>-7.2760699999999998</v>
      </c>
      <c r="H4060" s="67">
        <v>110.358</v>
      </c>
      <c r="I4060" s="66" t="s">
        <v>5061</v>
      </c>
      <c r="J4060" s="67">
        <v>-7.1833299999999998</v>
      </c>
      <c r="K4060" s="67">
        <v>110.4721</v>
      </c>
    </row>
    <row r="4061" spans="1:11" ht="14.5">
      <c r="A4061" s="66" t="str">
        <f t="shared" si="63"/>
        <v>GPP PURWOREJO_KUWARISAN</v>
      </c>
      <c r="B4061" s="66" t="s">
        <v>3693</v>
      </c>
      <c r="C4061" s="66" t="s">
        <v>5784</v>
      </c>
      <c r="D4061" s="76" t="s">
        <v>5748</v>
      </c>
      <c r="E4061" s="66" t="s">
        <v>5786</v>
      </c>
      <c r="F4061" s="67">
        <v>15.69</v>
      </c>
      <c r="G4061" s="67">
        <v>-7.7142900000000001</v>
      </c>
      <c r="H4061" s="67">
        <v>109.73</v>
      </c>
      <c r="I4061" s="66" t="s">
        <v>3504</v>
      </c>
      <c r="J4061" s="67">
        <v>-7.7226800000000004</v>
      </c>
      <c r="K4061" s="67">
        <v>109.9468</v>
      </c>
    </row>
    <row r="4062" spans="1:11" ht="14.5">
      <c r="A4062" s="66" t="str">
        <f t="shared" si="63"/>
        <v>GUDANG DEMAK 2_KUWARON</v>
      </c>
      <c r="B4062" s="66" t="s">
        <v>4114</v>
      </c>
      <c r="C4062" s="66" t="s">
        <v>5784</v>
      </c>
      <c r="D4062" s="76" t="s">
        <v>5751</v>
      </c>
      <c r="E4062" s="66" t="s">
        <v>5786</v>
      </c>
      <c r="F4062" s="67">
        <v>53.45</v>
      </c>
      <c r="G4062" s="67">
        <v>-7.0657899999999998</v>
      </c>
      <c r="H4062" s="67">
        <v>110.65900000000001</v>
      </c>
      <c r="I4062" s="66" t="s">
        <v>4087</v>
      </c>
      <c r="J4062" s="67">
        <v>-7.0231700000000004</v>
      </c>
      <c r="K4062" s="67">
        <v>110.50660000000001</v>
      </c>
    </row>
    <row r="4063" spans="1:11" ht="14.5">
      <c r="A4063" s="66" t="str">
        <f t="shared" si="63"/>
        <v>GPP KEBUMEN_KUWARU</v>
      </c>
      <c r="B4063" s="66" t="s">
        <v>2808</v>
      </c>
      <c r="C4063" s="66" t="s">
        <v>5784</v>
      </c>
      <c r="D4063" s="76" t="s">
        <v>5741</v>
      </c>
      <c r="E4063" s="66" t="s">
        <v>5786</v>
      </c>
      <c r="F4063" s="67">
        <v>15.69</v>
      </c>
      <c r="G4063" s="67">
        <v>-7.6405399999999997</v>
      </c>
      <c r="H4063" s="67">
        <v>109.503</v>
      </c>
      <c r="I4063" s="66" t="s">
        <v>2714</v>
      </c>
      <c r="J4063" s="67">
        <v>-7.6109200000000001</v>
      </c>
      <c r="K4063" s="67">
        <v>109.5078</v>
      </c>
    </row>
    <row r="4064" spans="1:11" ht="14.5">
      <c r="A4064" s="66" t="str">
        <f t="shared" si="63"/>
        <v>Jepara - Mayong_KUWASEN</v>
      </c>
      <c r="B4064" s="66" t="s">
        <v>4206</v>
      </c>
      <c r="C4064" s="66" t="s">
        <v>5784</v>
      </c>
      <c r="D4064" s="76" t="s">
        <v>5746</v>
      </c>
      <c r="E4064" s="66" t="s">
        <v>5786</v>
      </c>
      <c r="F4064" s="67">
        <v>10.32</v>
      </c>
      <c r="G4064" s="67">
        <v>-6.5772500000000003</v>
      </c>
      <c r="H4064" s="67">
        <v>110.69</v>
      </c>
      <c r="I4064" s="66" t="s">
        <v>4145</v>
      </c>
      <c r="J4064" s="67">
        <v>-6.7420299999999997</v>
      </c>
      <c r="K4064" s="67">
        <v>110.7436</v>
      </c>
    </row>
    <row r="4065" spans="1:11" ht="14.5">
      <c r="A4065" s="66" t="str">
        <f t="shared" si="63"/>
        <v>BGR NGLEJOK_KUWAWUR</v>
      </c>
      <c r="B4065" s="66" t="s">
        <v>813</v>
      </c>
      <c r="C4065" s="66" t="s">
        <v>5784</v>
      </c>
      <c r="D4065" s="76" t="s">
        <v>5745</v>
      </c>
      <c r="E4065" s="66" t="s">
        <v>5786</v>
      </c>
      <c r="F4065" s="67">
        <v>16.66</v>
      </c>
      <c r="G4065" s="67">
        <v>-6.9644000000000004</v>
      </c>
      <c r="H4065" s="67">
        <v>110.878</v>
      </c>
      <c r="I4065" s="66" t="s">
        <v>775</v>
      </c>
      <c r="J4065" s="67">
        <v>-7.06935</v>
      </c>
      <c r="K4065" s="67">
        <v>110.8802</v>
      </c>
    </row>
    <row r="4066" spans="1:11" ht="14.5">
      <c r="A4066" s="66" t="str">
        <f t="shared" si="63"/>
        <v>Demak 1 - Mranak_KUWU</v>
      </c>
      <c r="B4066" s="66" t="s">
        <v>1953</v>
      </c>
      <c r="C4066" s="66" t="s">
        <v>5784</v>
      </c>
      <c r="D4066" s="76" t="s">
        <v>5738</v>
      </c>
      <c r="E4066" s="66" t="s">
        <v>5786</v>
      </c>
      <c r="F4066" s="67">
        <v>26.27</v>
      </c>
      <c r="G4066" s="67">
        <v>-6.9324199999999996</v>
      </c>
      <c r="H4066" s="67">
        <v>110.705</v>
      </c>
      <c r="I4066" s="66" t="s">
        <v>1911</v>
      </c>
      <c r="J4066" s="67">
        <v>-6.8903100000000004</v>
      </c>
      <c r="K4066" s="67">
        <v>110.6673</v>
      </c>
    </row>
    <row r="4067" spans="1:11" ht="14.5">
      <c r="A4067" s="66" t="str">
        <f t="shared" si="63"/>
        <v>Qc Purwodadi - Tawangharjo_KUWU</v>
      </c>
      <c r="B4067" s="66" t="s">
        <v>1953</v>
      </c>
      <c r="C4067" s="66" t="s">
        <v>5784</v>
      </c>
      <c r="D4067" s="76" t="s">
        <v>5741</v>
      </c>
      <c r="E4067" s="66" t="s">
        <v>5786</v>
      </c>
      <c r="F4067" s="67">
        <v>53.45</v>
      </c>
      <c r="G4067" s="67">
        <v>-7.1139400000000004</v>
      </c>
      <c r="H4067" s="67">
        <v>111.128</v>
      </c>
      <c r="I4067" s="66" t="s">
        <v>4974</v>
      </c>
      <c r="J4067" s="67">
        <v>-7.0747999999999998</v>
      </c>
      <c r="K4067" s="67">
        <v>110.9586</v>
      </c>
    </row>
    <row r="4068" spans="1:11" ht="14.5">
      <c r="A4068" s="66" t="str">
        <f t="shared" si="63"/>
        <v>GPP PATI_KUWUKAN</v>
      </c>
      <c r="B4068" s="66" t="s">
        <v>3362</v>
      </c>
      <c r="C4068" s="66" t="s">
        <v>5784</v>
      </c>
      <c r="D4068" s="76" t="s">
        <v>5753</v>
      </c>
      <c r="E4068" s="66" t="s">
        <v>5786</v>
      </c>
      <c r="F4068" s="67">
        <v>13.38</v>
      </c>
      <c r="G4068" s="67">
        <v>-6.6884800000000002</v>
      </c>
      <c r="H4068" s="67">
        <v>110.898</v>
      </c>
      <c r="I4068" s="66" t="s">
        <v>3337</v>
      </c>
      <c r="J4068" s="67">
        <v>-6.7882499999999997</v>
      </c>
      <c r="K4068" s="67">
        <v>110.9785</v>
      </c>
    </row>
    <row r="4069" spans="1:11" ht="14.5">
      <c r="A4069" s="66" t="str">
        <f t="shared" si="63"/>
        <v>GPP PURWOREJO_KUWUKAN</v>
      </c>
      <c r="B4069" s="66" t="s">
        <v>3362</v>
      </c>
      <c r="C4069" s="66" t="s">
        <v>5784</v>
      </c>
      <c r="D4069" s="76" t="s">
        <v>5765</v>
      </c>
      <c r="E4069" s="66" t="s">
        <v>5786</v>
      </c>
      <c r="F4069" s="67">
        <v>4.4400000000000004</v>
      </c>
      <c r="G4069" s="67">
        <v>-7.8364000000000003</v>
      </c>
      <c r="H4069" s="67">
        <v>109.979</v>
      </c>
      <c r="I4069" s="66" t="s">
        <v>3504</v>
      </c>
      <c r="J4069" s="67">
        <v>-7.7226800000000004</v>
      </c>
      <c r="K4069" s="67">
        <v>109.9468</v>
      </c>
    </row>
    <row r="4070" spans="1:11" ht="14.5">
      <c r="A4070" s="66" t="str">
        <f t="shared" si="63"/>
        <v>GPP PURWOREJO_KUWUREJO</v>
      </c>
      <c r="B4070" s="66" t="s">
        <v>3694</v>
      </c>
      <c r="C4070" s="66" t="s">
        <v>5784</v>
      </c>
      <c r="D4070" s="76" t="s">
        <v>5757</v>
      </c>
      <c r="E4070" s="66" t="s">
        <v>5786</v>
      </c>
      <c r="F4070" s="67">
        <v>4.4400000000000004</v>
      </c>
      <c r="G4070" s="67">
        <v>-7.7444699999999997</v>
      </c>
      <c r="H4070" s="67">
        <v>109.902</v>
      </c>
      <c r="I4070" s="66" t="s">
        <v>3504</v>
      </c>
      <c r="J4070" s="67">
        <v>-7.7226800000000004</v>
      </c>
      <c r="K4070" s="67">
        <v>109.9468</v>
      </c>
    </row>
    <row r="4071" spans="1:11" ht="14.5">
      <c r="A4071" s="66" t="str">
        <f t="shared" si="63"/>
        <v>GPP PURWOREJO_KWADERAN</v>
      </c>
      <c r="B4071" s="66" t="s">
        <v>3695</v>
      </c>
      <c r="C4071" s="66" t="s">
        <v>5784</v>
      </c>
      <c r="D4071" s="76" t="s">
        <v>5758</v>
      </c>
      <c r="E4071" s="66" t="s">
        <v>5786</v>
      </c>
      <c r="F4071" s="67">
        <v>7.61</v>
      </c>
      <c r="G4071" s="67">
        <v>-7.5399000000000003</v>
      </c>
      <c r="H4071" s="67">
        <v>110.068</v>
      </c>
      <c r="I4071" s="66" t="s">
        <v>3504</v>
      </c>
      <c r="J4071" s="67">
        <v>-7.7226800000000004</v>
      </c>
      <c r="K4071" s="67">
        <v>109.9468</v>
      </c>
    </row>
    <row r="4072" spans="1:11" ht="14.5">
      <c r="A4072" s="66" t="str">
        <f t="shared" si="63"/>
        <v>BGR TEMANGGUNG_KWADUNGAN</v>
      </c>
      <c r="B4072" s="66" t="s">
        <v>1081</v>
      </c>
      <c r="C4072" s="66" t="s">
        <v>5784</v>
      </c>
      <c r="D4072" s="76" t="s">
        <v>5762</v>
      </c>
      <c r="E4072" s="66" t="s">
        <v>5786</v>
      </c>
      <c r="F4072" s="67">
        <v>7.7</v>
      </c>
      <c r="G4072" s="67">
        <v>-7.40686</v>
      </c>
      <c r="H4072" s="67">
        <v>110.02800000000001</v>
      </c>
      <c r="I4072" s="66" t="s">
        <v>999</v>
      </c>
      <c r="J4072" s="67">
        <v>-7.2953299999999999</v>
      </c>
      <c r="K4072" s="67">
        <v>110.0787</v>
      </c>
    </row>
    <row r="4073" spans="1:11" ht="14.5">
      <c r="A4073" s="66" t="str">
        <f t="shared" si="63"/>
        <v>GPP SRAGEN_KWADUNGAN</v>
      </c>
      <c r="B4073" s="66" t="s">
        <v>1081</v>
      </c>
      <c r="C4073" s="66" t="s">
        <v>5784</v>
      </c>
      <c r="D4073" s="76" t="s">
        <v>5762</v>
      </c>
      <c r="E4073" s="66" t="s">
        <v>5786</v>
      </c>
      <c r="F4073" s="67">
        <v>21.59</v>
      </c>
      <c r="G4073" s="67">
        <v>-7.54359</v>
      </c>
      <c r="H4073" s="67">
        <v>111.056</v>
      </c>
      <c r="I4073" s="66" t="s">
        <v>3898</v>
      </c>
      <c r="J4073" s="67">
        <v>-7.4936100000000003</v>
      </c>
      <c r="K4073" s="67">
        <v>110.9278</v>
      </c>
    </row>
    <row r="4074" spans="1:11" ht="14.5">
      <c r="A4074" s="66" t="str">
        <f t="shared" si="63"/>
        <v>BGR TEMANGGUNG_KWADUNGAN GUNUNG</v>
      </c>
      <c r="B4074" s="66" t="s">
        <v>1082</v>
      </c>
      <c r="C4074" s="66" t="s">
        <v>5784</v>
      </c>
      <c r="D4074" s="76" t="s">
        <v>5739</v>
      </c>
      <c r="E4074" s="66" t="s">
        <v>5786</v>
      </c>
      <c r="F4074" s="67">
        <v>9.5500000000000007</v>
      </c>
      <c r="G4074" s="67">
        <v>-7.31447</v>
      </c>
      <c r="H4074" s="67">
        <v>110.039</v>
      </c>
      <c r="I4074" s="66" t="s">
        <v>999</v>
      </c>
      <c r="J4074" s="67">
        <v>-7.2953299999999999</v>
      </c>
      <c r="K4074" s="67">
        <v>110.0787</v>
      </c>
    </row>
    <row r="4075" spans="1:11" ht="14.5">
      <c r="A4075" s="66" t="str">
        <f t="shared" si="63"/>
        <v>GPP PEKALONGAN_KWAGEAN</v>
      </c>
      <c r="B4075" s="66" t="s">
        <v>3426</v>
      </c>
      <c r="C4075" s="66" t="s">
        <v>5784</v>
      </c>
      <c r="D4075" s="76" t="s">
        <v>5739</v>
      </c>
      <c r="E4075" s="66" t="s">
        <v>5786</v>
      </c>
      <c r="F4075" s="67">
        <v>5.84</v>
      </c>
      <c r="G4075" s="67">
        <v>-6.9893000000000001</v>
      </c>
      <c r="H4075" s="67">
        <v>109.64100000000001</v>
      </c>
      <c r="I4075" s="66" t="s">
        <v>3376</v>
      </c>
      <c r="J4075" s="67">
        <v>-6.8898999999999999</v>
      </c>
      <c r="K4075" s="67">
        <v>109.6589</v>
      </c>
    </row>
    <row r="4076" spans="1:11" ht="14.5">
      <c r="A4076" s="66" t="str">
        <f t="shared" si="63"/>
        <v>GPP SRAGEN_KWANGEN</v>
      </c>
      <c r="B4076" s="66" t="s">
        <v>3950</v>
      </c>
      <c r="C4076" s="66" t="s">
        <v>5784</v>
      </c>
      <c r="D4076" s="76" t="s">
        <v>5739</v>
      </c>
      <c r="E4076" s="66" t="s">
        <v>5786</v>
      </c>
      <c r="F4076" s="67">
        <v>66.78</v>
      </c>
      <c r="G4076" s="67">
        <v>-7.3843199999999998</v>
      </c>
      <c r="H4076" s="67">
        <v>110.824</v>
      </c>
      <c r="I4076" s="66" t="s">
        <v>3898</v>
      </c>
      <c r="J4076" s="67">
        <v>-7.4936100000000003</v>
      </c>
      <c r="K4076" s="67">
        <v>110.9278</v>
      </c>
    </row>
    <row r="4077" spans="1:11" ht="14.5">
      <c r="A4077" s="66" t="str">
        <f t="shared" si="63"/>
        <v>GPP SUKOHARJO_KWANGSAN</v>
      </c>
      <c r="B4077" s="66" t="s">
        <v>4005</v>
      </c>
      <c r="C4077" s="66" t="s">
        <v>5784</v>
      </c>
      <c r="D4077" s="76" t="s">
        <v>5746</v>
      </c>
      <c r="E4077" s="66" t="s">
        <v>5786</v>
      </c>
      <c r="F4077" s="67">
        <v>21.59</v>
      </c>
      <c r="G4077" s="67">
        <v>-7.6988899999999996</v>
      </c>
      <c r="H4077" s="67">
        <v>110.973</v>
      </c>
      <c r="I4077" s="66" t="s">
        <v>3993</v>
      </c>
      <c r="J4077" s="67">
        <v>-7.7412599999999996</v>
      </c>
      <c r="K4077" s="67">
        <v>110.8785</v>
      </c>
    </row>
    <row r="4078" spans="1:11" ht="14.5">
      <c r="A4078" s="66" t="str">
        <f t="shared" si="63"/>
        <v>GPP MAGELANG_KWARAKAN</v>
      </c>
      <c r="B4078" s="66" t="s">
        <v>3208</v>
      </c>
      <c r="C4078" s="66" t="s">
        <v>5784</v>
      </c>
      <c r="D4078" s="76" t="s">
        <v>5738</v>
      </c>
      <c r="E4078" s="66" t="s">
        <v>5786</v>
      </c>
      <c r="F4078" s="67">
        <v>9.5500000000000007</v>
      </c>
      <c r="G4078" s="67">
        <v>-7.2944500000000003</v>
      </c>
      <c r="H4078" s="67">
        <v>110.282</v>
      </c>
      <c r="I4078" s="66" t="s">
        <v>3103</v>
      </c>
      <c r="J4078" s="67">
        <v>-7.3955399999999996</v>
      </c>
      <c r="K4078" s="67">
        <v>110.24469999999999</v>
      </c>
    </row>
    <row r="4079" spans="1:11" ht="14.5">
      <c r="A4079" s="66" t="str">
        <f t="shared" si="63"/>
        <v>Sukoharjo 2 - Baki_KWARASAN</v>
      </c>
      <c r="B4079" s="66" t="s">
        <v>5256</v>
      </c>
      <c r="C4079" s="66" t="s">
        <v>5784</v>
      </c>
      <c r="D4079" s="76" t="s">
        <v>5750</v>
      </c>
      <c r="E4079" s="66" t="s">
        <v>5786</v>
      </c>
      <c r="F4079" s="67">
        <v>8.89</v>
      </c>
      <c r="G4079" s="67">
        <v>-7.6505799999999997</v>
      </c>
      <c r="H4079" s="67">
        <v>110.739</v>
      </c>
      <c r="I4079" s="66" t="s">
        <v>5224</v>
      </c>
      <c r="J4079" s="67">
        <v>-7.6135599999999997</v>
      </c>
      <c r="K4079" s="67">
        <v>110.76560000000001</v>
      </c>
    </row>
    <row r="4080" spans="1:11" ht="14.5">
      <c r="A4080" s="66" t="str">
        <f t="shared" si="63"/>
        <v>Sukoharjo 2 - Baki_KWARASAN</v>
      </c>
      <c r="B4080" s="66" t="s">
        <v>5256</v>
      </c>
      <c r="C4080" s="66" t="s">
        <v>5784</v>
      </c>
      <c r="D4080" s="76" t="s">
        <v>5763</v>
      </c>
      <c r="E4080" s="66" t="s">
        <v>5786</v>
      </c>
      <c r="F4080" s="67">
        <v>14.71</v>
      </c>
      <c r="G4080" s="67">
        <v>-7.5936000000000003</v>
      </c>
      <c r="H4080" s="67">
        <v>110.81</v>
      </c>
      <c r="I4080" s="66" t="s">
        <v>5224</v>
      </c>
      <c r="J4080" s="67">
        <v>-7.6135599999999997</v>
      </c>
      <c r="K4080" s="67">
        <v>110.76560000000001</v>
      </c>
    </row>
    <row r="4081" spans="1:11" ht="14.5">
      <c r="A4081" s="66" t="str">
        <f t="shared" si="63"/>
        <v>GPP KLATEN_KWAREN</v>
      </c>
      <c r="B4081" s="66" t="s">
        <v>3011</v>
      </c>
      <c r="C4081" s="66" t="s">
        <v>5784</v>
      </c>
      <c r="D4081" s="76" t="s">
        <v>5754</v>
      </c>
      <c r="E4081" s="66" t="s">
        <v>5786</v>
      </c>
      <c r="F4081" s="67">
        <v>8.89</v>
      </c>
      <c r="G4081" s="67">
        <v>-7.6706599999999998</v>
      </c>
      <c r="H4081" s="67">
        <v>110.608</v>
      </c>
      <c r="I4081" s="66" t="s">
        <v>2894</v>
      </c>
      <c r="J4081" s="67">
        <v>-7.6692</v>
      </c>
      <c r="K4081" s="67">
        <v>110.6751</v>
      </c>
    </row>
    <row r="4082" spans="1:11" ht="14.5">
      <c r="A4082" s="66" t="str">
        <f t="shared" si="63"/>
        <v>PML 1BEJI_KWASEN</v>
      </c>
      <c r="B4082" s="66" t="s">
        <v>4743</v>
      </c>
      <c r="C4082" s="66" t="s">
        <v>5784</v>
      </c>
      <c r="D4082" s="76" t="s">
        <v>5767</v>
      </c>
      <c r="E4082" s="66" t="s">
        <v>5786</v>
      </c>
      <c r="F4082" s="67">
        <v>5.84</v>
      </c>
      <c r="G4082" s="67">
        <v>-7.0410500000000003</v>
      </c>
      <c r="H4082" s="67">
        <v>109.52500000000001</v>
      </c>
      <c r="I4082" s="66" t="s">
        <v>4705</v>
      </c>
      <c r="J4082" s="67">
        <v>-6.8926100000000003</v>
      </c>
      <c r="K4082" s="67">
        <v>109.4507</v>
      </c>
    </row>
    <row r="4083" spans="1:11" ht="14.5">
      <c r="A4083" s="66" t="str">
        <f t="shared" si="63"/>
        <v>PML 1BEJI_KWASEN</v>
      </c>
      <c r="B4083" s="66" t="s">
        <v>4743</v>
      </c>
      <c r="C4083" s="66" t="s">
        <v>5784</v>
      </c>
      <c r="D4083" s="76" t="s">
        <v>5743</v>
      </c>
      <c r="E4083" s="66" t="s">
        <v>5786</v>
      </c>
      <c r="F4083" s="67">
        <v>15.73</v>
      </c>
      <c r="G4083" s="67">
        <v>-7.0603699999999998</v>
      </c>
      <c r="H4083" s="67">
        <v>109.473</v>
      </c>
      <c r="I4083" s="66" t="s">
        <v>4705</v>
      </c>
      <c r="J4083" s="67">
        <v>-6.8926100000000003</v>
      </c>
      <c r="K4083" s="67">
        <v>109.4507</v>
      </c>
    </row>
    <row r="4084" spans="1:11" ht="14.5">
      <c r="A4084" s="66" t="str">
        <f t="shared" si="63"/>
        <v>GPP PEKALONGAN_KWAYANGAN</v>
      </c>
      <c r="B4084" s="66" t="s">
        <v>3427</v>
      </c>
      <c r="C4084" s="66" t="s">
        <v>5784</v>
      </c>
      <c r="D4084" s="76" t="s">
        <v>5739</v>
      </c>
      <c r="E4084" s="66" t="s">
        <v>5786</v>
      </c>
      <c r="F4084" s="67">
        <v>5.84</v>
      </c>
      <c r="G4084" s="67">
        <v>-6.97018</v>
      </c>
      <c r="H4084" s="67">
        <v>109.66</v>
      </c>
      <c r="I4084" s="66" t="s">
        <v>3376</v>
      </c>
      <c r="J4084" s="67">
        <v>-6.8898999999999999</v>
      </c>
      <c r="K4084" s="67">
        <v>109.6589</v>
      </c>
    </row>
    <row r="4085" spans="1:11" ht="14.5">
      <c r="A4085" s="66" t="str">
        <f t="shared" si="63"/>
        <v>PML 1BEJI_KWIGARAN</v>
      </c>
      <c r="B4085" s="66" t="s">
        <v>4744</v>
      </c>
      <c r="C4085" s="66" t="s">
        <v>5784</v>
      </c>
      <c r="D4085" s="76" t="s">
        <v>5765</v>
      </c>
      <c r="E4085" s="66" t="s">
        <v>5786</v>
      </c>
      <c r="F4085" s="67">
        <v>5.84</v>
      </c>
      <c r="G4085" s="67">
        <v>-6.9709300000000001</v>
      </c>
      <c r="H4085" s="67">
        <v>109.512</v>
      </c>
      <c r="I4085" s="66" t="s">
        <v>4705</v>
      </c>
      <c r="J4085" s="67">
        <v>-6.8926100000000003</v>
      </c>
      <c r="K4085" s="67">
        <v>109.4507</v>
      </c>
    </row>
    <row r="4086" spans="1:11" ht="14.5">
      <c r="A4086" s="66" t="str">
        <f t="shared" si="63"/>
        <v>BGR JENARSARI_LABAN</v>
      </c>
      <c r="B4086" s="66" t="s">
        <v>425</v>
      </c>
      <c r="C4086" s="66" t="s">
        <v>5784</v>
      </c>
      <c r="D4086" s="76" t="s">
        <v>5752</v>
      </c>
      <c r="E4086" s="66" t="s">
        <v>5786</v>
      </c>
      <c r="F4086" s="67">
        <v>16.97</v>
      </c>
      <c r="G4086" s="67">
        <v>-6.9149000000000003</v>
      </c>
      <c r="H4086" s="67">
        <v>110.10599999999999</v>
      </c>
      <c r="I4086" s="66" t="s">
        <v>346</v>
      </c>
      <c r="J4086" s="67">
        <v>-6.95329</v>
      </c>
      <c r="K4086" s="67">
        <v>110.10129999999999</v>
      </c>
    </row>
    <row r="4087" spans="1:11" ht="14.5">
      <c r="A4087" s="66" t="str">
        <f t="shared" si="63"/>
        <v>GPP KARANGANYAR_LABAN</v>
      </c>
      <c r="B4087" s="66" t="s">
        <v>425</v>
      </c>
      <c r="C4087" s="66" t="s">
        <v>5784</v>
      </c>
      <c r="D4087" s="76" t="s">
        <v>5755</v>
      </c>
      <c r="E4087" s="66" t="s">
        <v>5786</v>
      </c>
      <c r="F4087" s="67">
        <v>14.71</v>
      </c>
      <c r="G4087" s="67">
        <v>-7.6007199999999999</v>
      </c>
      <c r="H4087" s="67">
        <v>110.84099999999999</v>
      </c>
      <c r="I4087" s="66" t="s">
        <v>2633</v>
      </c>
      <c r="J4087" s="67">
        <v>-7.5687199999999999</v>
      </c>
      <c r="K4087" s="67">
        <v>110.8749</v>
      </c>
    </row>
    <row r="4088" spans="1:11" ht="14.5">
      <c r="A4088" s="66" t="str">
        <f t="shared" si="63"/>
        <v>GPP PURWOREJO_LABAN</v>
      </c>
      <c r="B4088" s="66" t="s">
        <v>425</v>
      </c>
      <c r="C4088" s="66" t="s">
        <v>5784</v>
      </c>
      <c r="D4088" s="76" t="s">
        <v>5755</v>
      </c>
      <c r="E4088" s="66" t="s">
        <v>5786</v>
      </c>
      <c r="F4088" s="67">
        <v>4.4400000000000004</v>
      </c>
      <c r="G4088" s="67">
        <v>-7.8428599999999999</v>
      </c>
      <c r="H4088" s="67">
        <v>109.961</v>
      </c>
      <c r="I4088" s="66" t="s">
        <v>3504</v>
      </c>
      <c r="J4088" s="67">
        <v>-7.7226800000000004</v>
      </c>
      <c r="K4088" s="67">
        <v>109.9468</v>
      </c>
    </row>
    <row r="4089" spans="1:11" ht="14.5">
      <c r="A4089" s="66" t="str">
        <f t="shared" si="63"/>
        <v>GD. LASEM_LABUHAN KIDUL</v>
      </c>
      <c r="B4089" s="66" t="s">
        <v>2298</v>
      </c>
      <c r="C4089" s="66" t="s">
        <v>5784</v>
      </c>
      <c r="D4089" s="76" t="s">
        <v>5749</v>
      </c>
      <c r="E4089" s="66" t="s">
        <v>5786</v>
      </c>
      <c r="F4089" s="67">
        <v>20.29</v>
      </c>
      <c r="G4089" s="67">
        <v>-6.6516000000000002</v>
      </c>
      <c r="H4089" s="67">
        <v>111.551</v>
      </c>
      <c r="I4089" s="66" t="s">
        <v>2256</v>
      </c>
      <c r="J4089" s="67">
        <v>-6.6950700000000003</v>
      </c>
      <c r="K4089" s="67">
        <v>111.4366</v>
      </c>
    </row>
    <row r="4090" spans="1:11" ht="14.5">
      <c r="A4090" s="66" t="str">
        <f t="shared" si="63"/>
        <v>Pati - Sokokulon_LAHAR</v>
      </c>
      <c r="B4090" s="66" t="s">
        <v>4630</v>
      </c>
      <c r="C4090" s="66" t="s">
        <v>5784</v>
      </c>
      <c r="D4090" s="76" t="s">
        <v>5740</v>
      </c>
      <c r="E4090" s="66" t="s">
        <v>5786</v>
      </c>
      <c r="F4090" s="67">
        <v>16.66</v>
      </c>
      <c r="G4090" s="67">
        <v>-6.6473699999999996</v>
      </c>
      <c r="H4090" s="67">
        <v>111.002</v>
      </c>
      <c r="I4090" s="66" t="s">
        <v>4606</v>
      </c>
      <c r="J4090" s="67">
        <v>-6.7764199999999999</v>
      </c>
      <c r="K4090" s="67">
        <v>110.9949</v>
      </c>
    </row>
    <row r="4091" spans="1:11" ht="14.5">
      <c r="A4091" s="66" t="str">
        <f t="shared" si="63"/>
        <v>GPP GROBOGAN_LAJER</v>
      </c>
      <c r="B4091" s="66" t="s">
        <v>2611</v>
      </c>
      <c r="C4091" s="66" t="s">
        <v>5784</v>
      </c>
      <c r="D4091" s="76" t="s">
        <v>5748</v>
      </c>
      <c r="E4091" s="66" t="s">
        <v>5786</v>
      </c>
      <c r="F4091" s="67">
        <v>53.45</v>
      </c>
      <c r="G4091" s="67">
        <v>-7.1677099999999996</v>
      </c>
      <c r="H4091" s="67">
        <v>110.828</v>
      </c>
      <c r="I4091" s="66" t="s">
        <v>2583</v>
      </c>
      <c r="J4091" s="67">
        <v>-7.1456299999999997</v>
      </c>
      <c r="K4091" s="67">
        <v>110.9007</v>
      </c>
    </row>
    <row r="4092" spans="1:11" ht="14.5">
      <c r="A4092" s="66" t="str">
        <f t="shared" si="63"/>
        <v>GPP PURWOREJO_LAJER</v>
      </c>
      <c r="B4092" s="66" t="s">
        <v>2611</v>
      </c>
      <c r="C4092" s="66" t="s">
        <v>5784</v>
      </c>
      <c r="D4092" s="76" t="s">
        <v>5762</v>
      </c>
      <c r="E4092" s="66" t="s">
        <v>5786</v>
      </c>
      <c r="F4092" s="67">
        <v>15.69</v>
      </c>
      <c r="G4092" s="67">
        <v>-7.7420600000000004</v>
      </c>
      <c r="H4092" s="67">
        <v>109.726</v>
      </c>
      <c r="I4092" s="66" t="s">
        <v>3504</v>
      </c>
      <c r="J4092" s="67">
        <v>-7.7226800000000004</v>
      </c>
      <c r="K4092" s="67">
        <v>109.9468</v>
      </c>
    </row>
    <row r="4093" spans="1:11" ht="14.5">
      <c r="A4093" s="66" t="str">
        <f t="shared" si="63"/>
        <v>GPP KARANGANYAR_LALUNG</v>
      </c>
      <c r="B4093" s="66" t="s">
        <v>2677</v>
      </c>
      <c r="C4093" s="66" t="s">
        <v>5784</v>
      </c>
      <c r="D4093" s="76" t="s">
        <v>5748</v>
      </c>
      <c r="E4093" s="66" t="s">
        <v>5786</v>
      </c>
      <c r="F4093" s="67">
        <v>21.59</v>
      </c>
      <c r="G4093" s="67">
        <v>-7.6104700000000003</v>
      </c>
      <c r="H4093" s="67">
        <v>110.941</v>
      </c>
      <c r="I4093" s="66" t="s">
        <v>2633</v>
      </c>
      <c r="J4093" s="67">
        <v>-7.5687199999999999</v>
      </c>
      <c r="K4093" s="67">
        <v>110.8749</v>
      </c>
    </row>
    <row r="4094" spans="1:11" ht="14.5">
      <c r="A4094" s="66" t="str">
        <f t="shared" si="63"/>
        <v>Rembang-Tritunggal_LAMBANGAN KULON</v>
      </c>
      <c r="B4094" s="66" t="s">
        <v>5022</v>
      </c>
      <c r="C4094" s="66" t="s">
        <v>5784</v>
      </c>
      <c r="D4094" s="76" t="s">
        <v>5748</v>
      </c>
      <c r="E4094" s="66" t="s">
        <v>5786</v>
      </c>
      <c r="F4094" s="67">
        <v>20.29</v>
      </c>
      <c r="G4094" s="67">
        <v>-6.8267499999999997</v>
      </c>
      <c r="H4094" s="67">
        <v>111.354</v>
      </c>
      <c r="I4094" s="66" t="s">
        <v>5002</v>
      </c>
      <c r="J4094" s="67">
        <v>-6.6992700000000003</v>
      </c>
      <c r="K4094" s="67">
        <v>111.39919999999999</v>
      </c>
    </row>
    <row r="4095" spans="1:11" ht="14.5">
      <c r="A4095" s="66" t="str">
        <f t="shared" si="63"/>
        <v>Rembang-Tritunggal_LAMBANGAN WETAN</v>
      </c>
      <c r="B4095" s="66" t="s">
        <v>5023</v>
      </c>
      <c r="C4095" s="66" t="s">
        <v>5784</v>
      </c>
      <c r="D4095" s="76" t="s">
        <v>5752</v>
      </c>
      <c r="E4095" s="66" t="s">
        <v>5786</v>
      </c>
      <c r="F4095" s="67">
        <v>20.29</v>
      </c>
      <c r="G4095" s="67">
        <v>-6.8263400000000001</v>
      </c>
      <c r="H4095" s="67">
        <v>111.36799999999999</v>
      </c>
      <c r="I4095" s="66" t="s">
        <v>5002</v>
      </c>
      <c r="J4095" s="67">
        <v>-6.6992700000000003</v>
      </c>
      <c r="K4095" s="67">
        <v>111.39919999999999</v>
      </c>
    </row>
    <row r="4096" spans="1:11" ht="14.5">
      <c r="A4096" s="66" t="str">
        <f t="shared" si="63"/>
        <v>GPP PEKALONGAN_LAMBANGGELUN</v>
      </c>
      <c r="B4096" s="66" t="s">
        <v>3428</v>
      </c>
      <c r="C4096" s="66" t="s">
        <v>5784</v>
      </c>
      <c r="D4096" s="76" t="s">
        <v>5738</v>
      </c>
      <c r="E4096" s="66" t="s">
        <v>5786</v>
      </c>
      <c r="F4096" s="67">
        <v>5.84</v>
      </c>
      <c r="G4096" s="67">
        <v>-7.1197800000000004</v>
      </c>
      <c r="H4096" s="67">
        <v>109.55800000000001</v>
      </c>
      <c r="I4096" s="66" t="s">
        <v>3376</v>
      </c>
      <c r="J4096" s="67">
        <v>-6.8898999999999999</v>
      </c>
      <c r="K4096" s="67">
        <v>109.6589</v>
      </c>
    </row>
    <row r="4097" spans="1:11" ht="14.5">
      <c r="A4097" s="66" t="str">
        <f t="shared" si="63"/>
        <v>PML 1BEJI_LAMBUR</v>
      </c>
      <c r="B4097" s="66" t="s">
        <v>4745</v>
      </c>
      <c r="C4097" s="66" t="s">
        <v>5784</v>
      </c>
      <c r="D4097" s="76" t="s">
        <v>5739</v>
      </c>
      <c r="E4097" s="66" t="s">
        <v>5786</v>
      </c>
      <c r="F4097" s="67">
        <v>5.84</v>
      </c>
      <c r="G4097" s="67">
        <v>-7.10785</v>
      </c>
      <c r="H4097" s="67">
        <v>109.512</v>
      </c>
      <c r="I4097" s="66" t="s">
        <v>4705</v>
      </c>
      <c r="J4097" s="67">
        <v>-6.8926100000000003</v>
      </c>
      <c r="K4097" s="67">
        <v>109.4507</v>
      </c>
    </row>
    <row r="4098" spans="1:11" ht="14.5">
      <c r="A4098" s="66" t="str">
        <f t="shared" ref="A4098:A4161" si="64">CONCATENATE(I4098,"_",B4098)</f>
        <v>Purbalingga - Kebong_LAMBUR</v>
      </c>
      <c r="B4098" s="66" t="s">
        <v>4745</v>
      </c>
      <c r="C4098" s="66" t="s">
        <v>5784</v>
      </c>
      <c r="D4098" s="76" t="s">
        <v>5761</v>
      </c>
      <c r="E4098" s="66" t="s">
        <v>5786</v>
      </c>
      <c r="F4098" s="67">
        <v>7.6</v>
      </c>
      <c r="G4098" s="67">
        <v>-7.3083200000000001</v>
      </c>
      <c r="H4098" s="67">
        <v>109.35599999999999</v>
      </c>
      <c r="I4098" s="66" t="s">
        <v>4781</v>
      </c>
      <c r="J4098" s="67">
        <v>-7.4033100000000003</v>
      </c>
      <c r="K4098" s="67">
        <v>109.3588</v>
      </c>
    </row>
    <row r="4099" spans="1:11" ht="14.5">
      <c r="A4099" s="66" t="str">
        <f t="shared" si="64"/>
        <v>BGR PURBALINGGA_LAMONGAN</v>
      </c>
      <c r="B4099" s="66" t="s">
        <v>923</v>
      </c>
      <c r="C4099" s="66" t="s">
        <v>5784</v>
      </c>
      <c r="D4099" s="76" t="s">
        <v>5758</v>
      </c>
      <c r="E4099" s="66" t="s">
        <v>5786</v>
      </c>
      <c r="F4099" s="67">
        <v>7.6</v>
      </c>
      <c r="G4099" s="67">
        <v>-7.4065200000000004</v>
      </c>
      <c r="H4099" s="67">
        <v>109.395</v>
      </c>
      <c r="I4099" s="66" t="s">
        <v>856</v>
      </c>
      <c r="J4099" s="67">
        <v>-7.4180900000000003</v>
      </c>
      <c r="K4099" s="67">
        <v>109.37690000000001</v>
      </c>
    </row>
    <row r="4100" spans="1:11" ht="14.5">
      <c r="A4100" s="66" t="str">
        <f t="shared" si="64"/>
        <v>Boyolali_LAMPAR</v>
      </c>
      <c r="B4100" s="66" t="s">
        <v>1470</v>
      </c>
      <c r="C4100" s="66" t="s">
        <v>5784</v>
      </c>
      <c r="D4100" s="76" t="s">
        <v>5763</v>
      </c>
      <c r="E4100" s="66" t="s">
        <v>5786</v>
      </c>
      <c r="F4100" s="67">
        <v>17.7</v>
      </c>
      <c r="G4100" s="67">
        <v>-7.6187699999999996</v>
      </c>
      <c r="H4100" s="67">
        <v>110.529</v>
      </c>
      <c r="I4100" s="66" t="s">
        <v>1370</v>
      </c>
      <c r="J4100" s="67">
        <v>-7.5381099999999996</v>
      </c>
      <c r="K4100" s="67">
        <v>110.6292</v>
      </c>
    </row>
    <row r="4101" spans="1:11" ht="14.5">
      <c r="A4101" s="66" t="str">
        <f t="shared" si="64"/>
        <v>UPP SEMARANG_LAMPER KIDUL</v>
      </c>
      <c r="B4101" s="66" t="s">
        <v>5514</v>
      </c>
      <c r="C4101" s="66" t="s">
        <v>5784</v>
      </c>
      <c r="D4101" s="76" t="s">
        <v>5742</v>
      </c>
      <c r="E4101" s="66" t="s">
        <v>5786</v>
      </c>
      <c r="F4101" s="67">
        <v>1.22</v>
      </c>
      <c r="G4101" s="67">
        <v>-7.0073100000000004</v>
      </c>
      <c r="H4101" s="67">
        <v>110.437</v>
      </c>
      <c r="I4101" s="66" t="s">
        <v>5495</v>
      </c>
      <c r="J4101" s="67">
        <v>-6.9489400000000003</v>
      </c>
      <c r="K4101" s="67">
        <v>110.42059999999999</v>
      </c>
    </row>
    <row r="4102" spans="1:11" ht="14.5">
      <c r="A4102" s="66" t="str">
        <f t="shared" si="64"/>
        <v>UPP SEMARANG_LAMPER LOR</v>
      </c>
      <c r="B4102" s="66" t="s">
        <v>5515</v>
      </c>
      <c r="C4102" s="66" t="s">
        <v>5784</v>
      </c>
      <c r="D4102" s="76" t="s">
        <v>5745</v>
      </c>
      <c r="E4102" s="66" t="s">
        <v>5786</v>
      </c>
      <c r="F4102" s="67">
        <v>1.22</v>
      </c>
      <c r="G4102" s="67">
        <v>-7.0031999999999996</v>
      </c>
      <c r="H4102" s="67">
        <v>110.43899999999999</v>
      </c>
      <c r="I4102" s="66" t="s">
        <v>5495</v>
      </c>
      <c r="J4102" s="67">
        <v>-6.9489400000000003</v>
      </c>
      <c r="K4102" s="67">
        <v>110.42059999999999</v>
      </c>
    </row>
    <row r="4103" spans="1:11" ht="14.5">
      <c r="A4103" s="66" t="str">
        <f t="shared" si="64"/>
        <v>UPP SEMARANG_LAMPER TENGAH</v>
      </c>
      <c r="B4103" s="66" t="s">
        <v>5516</v>
      </c>
      <c r="C4103" s="66" t="s">
        <v>5784</v>
      </c>
      <c r="D4103" s="76" t="s">
        <v>5745</v>
      </c>
      <c r="E4103" s="66" t="s">
        <v>5786</v>
      </c>
      <c r="F4103" s="67">
        <v>1.22</v>
      </c>
      <c r="G4103" s="67">
        <v>-7.0056200000000004</v>
      </c>
      <c r="H4103" s="67">
        <v>110.444</v>
      </c>
      <c r="I4103" s="66" t="s">
        <v>5495</v>
      </c>
      <c r="J4103" s="67">
        <v>-6.9489400000000003</v>
      </c>
      <c r="K4103" s="67">
        <v>110.42059999999999</v>
      </c>
    </row>
    <row r="4104" spans="1:11" ht="14.5">
      <c r="A4104" s="66" t="str">
        <f t="shared" si="64"/>
        <v>BGR PURBALINGGA_LAMUK</v>
      </c>
      <c r="B4104" s="66" t="s">
        <v>924</v>
      </c>
      <c r="C4104" s="66" t="s">
        <v>5784</v>
      </c>
      <c r="D4104" s="76" t="s">
        <v>5740</v>
      </c>
      <c r="E4104" s="66" t="s">
        <v>5786</v>
      </c>
      <c r="F4104" s="67">
        <v>7.6</v>
      </c>
      <c r="G4104" s="67">
        <v>-7.4080300000000001</v>
      </c>
      <c r="H4104" s="67">
        <v>109.426</v>
      </c>
      <c r="I4104" s="66" t="s">
        <v>856</v>
      </c>
      <c r="J4104" s="67">
        <v>-7.4180900000000003</v>
      </c>
      <c r="K4104" s="67">
        <v>109.37690000000001</v>
      </c>
    </row>
    <row r="4105" spans="1:11" ht="14.5">
      <c r="A4105" s="66" t="str">
        <f t="shared" si="64"/>
        <v>BGR TEMANGGUNG_LAMUK</v>
      </c>
      <c r="B4105" s="66" t="s">
        <v>924</v>
      </c>
      <c r="C4105" s="66" t="s">
        <v>5784</v>
      </c>
      <c r="D4105" s="76" t="s">
        <v>5745</v>
      </c>
      <c r="E4105" s="66" t="s">
        <v>5786</v>
      </c>
      <c r="F4105" s="67">
        <v>7.7</v>
      </c>
      <c r="G4105" s="67">
        <v>-7.3876099999999996</v>
      </c>
      <c r="H4105" s="67">
        <v>110.01600000000001</v>
      </c>
      <c r="I4105" s="66" t="s">
        <v>999</v>
      </c>
      <c r="J4105" s="67">
        <v>-7.2953299999999999</v>
      </c>
      <c r="K4105" s="67">
        <v>110.0787</v>
      </c>
    </row>
    <row r="4106" spans="1:11" ht="14.5">
      <c r="A4106" s="66" t="str">
        <f t="shared" si="64"/>
        <v>GD. BGR WONOSOBO_LAMUK</v>
      </c>
      <c r="B4106" s="66" t="s">
        <v>924</v>
      </c>
      <c r="C4106" s="66" t="s">
        <v>5784</v>
      </c>
      <c r="D4106" s="76" t="s">
        <v>5745</v>
      </c>
      <c r="E4106" s="66" t="s">
        <v>5786</v>
      </c>
      <c r="F4106" s="67">
        <v>7.7</v>
      </c>
      <c r="G4106" s="67">
        <v>-7.4584200000000003</v>
      </c>
      <c r="H4106" s="67">
        <v>109.782</v>
      </c>
      <c r="I4106" s="66" t="s">
        <v>2219</v>
      </c>
      <c r="J4106" s="67">
        <v>-7.42415</v>
      </c>
      <c r="K4106" s="67">
        <v>109.8409</v>
      </c>
    </row>
    <row r="4107" spans="1:11" ht="14.5">
      <c r="A4107" s="66" t="str">
        <f t="shared" si="64"/>
        <v>GD. BGR WONOSOBO_LANCAR</v>
      </c>
      <c r="B4107" s="66" t="s">
        <v>2235</v>
      </c>
      <c r="C4107" s="66" t="s">
        <v>5784</v>
      </c>
      <c r="D4107" s="76" t="s">
        <v>5745</v>
      </c>
      <c r="E4107" s="66" t="s">
        <v>5786</v>
      </c>
      <c r="F4107" s="67">
        <v>7.7</v>
      </c>
      <c r="G4107" s="67">
        <v>-7.5393499999999998</v>
      </c>
      <c r="H4107" s="67">
        <v>109.758</v>
      </c>
      <c r="I4107" s="66" t="s">
        <v>2219</v>
      </c>
      <c r="J4107" s="67">
        <v>-7.42415</v>
      </c>
      <c r="K4107" s="67">
        <v>109.8409</v>
      </c>
    </row>
    <row r="4108" spans="1:11" ht="14.5">
      <c r="A4108" s="66" t="str">
        <f t="shared" si="64"/>
        <v>Rembang-Tritunggal_LANDOH</v>
      </c>
      <c r="B4108" s="66" t="s">
        <v>5024</v>
      </c>
      <c r="C4108" s="66" t="s">
        <v>5784</v>
      </c>
      <c r="D4108" s="76" t="s">
        <v>5747</v>
      </c>
      <c r="E4108" s="66" t="s">
        <v>5786</v>
      </c>
      <c r="F4108" s="67">
        <v>20.29</v>
      </c>
      <c r="G4108" s="67">
        <v>-6.7638999999999996</v>
      </c>
      <c r="H4108" s="67">
        <v>111.371</v>
      </c>
      <c r="I4108" s="66" t="s">
        <v>5002</v>
      </c>
      <c r="J4108" s="67">
        <v>-6.6992700000000003</v>
      </c>
      <c r="K4108" s="67">
        <v>111.39919999999999</v>
      </c>
    </row>
    <row r="4109" spans="1:11" ht="14.5">
      <c r="A4109" s="66" t="str">
        <f t="shared" si="64"/>
        <v>Kendal - Wonorejo_LANGENHARJO</v>
      </c>
      <c r="B4109" s="66" t="s">
        <v>4362</v>
      </c>
      <c r="C4109" s="66" t="s">
        <v>5784</v>
      </c>
      <c r="D4109" s="76" t="s">
        <v>5764</v>
      </c>
      <c r="E4109" s="66" t="s">
        <v>5786</v>
      </c>
      <c r="F4109" s="67">
        <v>16.97</v>
      </c>
      <c r="G4109" s="67">
        <v>-6.9181600000000003</v>
      </c>
      <c r="H4109" s="67">
        <v>110.194</v>
      </c>
      <c r="I4109" s="66" t="s">
        <v>4346</v>
      </c>
      <c r="J4109" s="67">
        <v>-6.9401299999999999</v>
      </c>
      <c r="K4109" s="67">
        <v>110.2557</v>
      </c>
    </row>
    <row r="4110" spans="1:11" ht="14.5">
      <c r="A4110" s="66" t="str">
        <f t="shared" si="64"/>
        <v>Pati - Sokokulon_LANGENHARJO</v>
      </c>
      <c r="B4110" s="66" t="s">
        <v>4362</v>
      </c>
      <c r="C4110" s="66" t="s">
        <v>5784</v>
      </c>
      <c r="D4110" s="76" t="s">
        <v>5767</v>
      </c>
      <c r="E4110" s="66" t="s">
        <v>5786</v>
      </c>
      <c r="F4110" s="67">
        <v>16.66</v>
      </c>
      <c r="G4110" s="67">
        <v>-6.7791300000000003</v>
      </c>
      <c r="H4110" s="67">
        <v>111.02800000000001</v>
      </c>
      <c r="I4110" s="66" t="s">
        <v>4606</v>
      </c>
      <c r="J4110" s="67">
        <v>-6.7764199999999999</v>
      </c>
      <c r="K4110" s="67">
        <v>110.9949</v>
      </c>
    </row>
    <row r="4111" spans="1:11" ht="14.5">
      <c r="A4111" s="66" t="str">
        <f t="shared" si="64"/>
        <v>Sukoharjo 2 - Baki_LANGENHARJO</v>
      </c>
      <c r="B4111" s="66" t="s">
        <v>4362</v>
      </c>
      <c r="C4111" s="66" t="s">
        <v>5784</v>
      </c>
      <c r="D4111" s="76" t="s">
        <v>5750</v>
      </c>
      <c r="E4111" s="66" t="s">
        <v>5786</v>
      </c>
      <c r="F4111" s="67">
        <v>14.71</v>
      </c>
      <c r="G4111" s="67">
        <v>-7.6124599999999996</v>
      </c>
      <c r="H4111" s="67">
        <v>110.809</v>
      </c>
      <c r="I4111" s="66" t="s">
        <v>5224</v>
      </c>
      <c r="J4111" s="67">
        <v>-7.6135599999999997</v>
      </c>
      <c r="K4111" s="67">
        <v>110.76560000000001</v>
      </c>
    </row>
    <row r="4112" spans="1:11" ht="14.5">
      <c r="A4112" s="66" t="str">
        <f t="shared" si="64"/>
        <v>GPP PURWOREJO_LANGENREJO</v>
      </c>
      <c r="B4112" s="66" t="s">
        <v>3696</v>
      </c>
      <c r="C4112" s="66" t="s">
        <v>5784</v>
      </c>
      <c r="D4112" s="76" t="s">
        <v>5749</v>
      </c>
      <c r="E4112" s="66" t="s">
        <v>5786</v>
      </c>
      <c r="F4112" s="67">
        <v>4.4400000000000004</v>
      </c>
      <c r="G4112" s="67">
        <v>-7.7712300000000001</v>
      </c>
      <c r="H4112" s="67">
        <v>109.8642</v>
      </c>
      <c r="I4112" s="66" t="s">
        <v>3504</v>
      </c>
      <c r="J4112" s="67">
        <v>-7.7226800000000004</v>
      </c>
      <c r="K4112" s="67">
        <v>109.9468</v>
      </c>
    </row>
    <row r="4113" spans="1:11" ht="14.5">
      <c r="A4113" s="66" t="str">
        <f t="shared" si="64"/>
        <v>Semarang - Kalikuning_LANGENSARI</v>
      </c>
      <c r="B4113" s="66" t="s">
        <v>5113</v>
      </c>
      <c r="C4113" s="66" t="s">
        <v>5784</v>
      </c>
      <c r="D4113" s="76" t="s">
        <v>5749</v>
      </c>
      <c r="E4113" s="66" t="s">
        <v>5786</v>
      </c>
      <c r="F4113" s="67">
        <v>10.51</v>
      </c>
      <c r="G4113" s="67">
        <v>-7.1661999999999999</v>
      </c>
      <c r="H4113" s="67">
        <v>110.411</v>
      </c>
      <c r="I4113" s="66" t="s">
        <v>5061</v>
      </c>
      <c r="J4113" s="67">
        <v>-7.1833299999999998</v>
      </c>
      <c r="K4113" s="67">
        <v>110.4721</v>
      </c>
    </row>
    <row r="4114" spans="1:11" ht="14.5">
      <c r="A4114" s="66" t="str">
        <f t="shared" si="64"/>
        <v>BGR PURBALINGGA_LANGGAR</v>
      </c>
      <c r="B4114" s="66" t="s">
        <v>925</v>
      </c>
      <c r="C4114" s="66" t="s">
        <v>5784</v>
      </c>
      <c r="D4114" s="76" t="s">
        <v>5757</v>
      </c>
      <c r="E4114" s="66" t="s">
        <v>5786</v>
      </c>
      <c r="F4114" s="67">
        <v>7.6</v>
      </c>
      <c r="G4114" s="67">
        <v>-7.4052100000000003</v>
      </c>
      <c r="H4114" s="67">
        <v>109.518</v>
      </c>
      <c r="I4114" s="66" t="s">
        <v>856</v>
      </c>
      <c r="J4114" s="67">
        <v>-7.4180900000000003</v>
      </c>
      <c r="K4114" s="67">
        <v>109.37690000000001</v>
      </c>
    </row>
    <row r="4115" spans="1:11" ht="14.5">
      <c r="A4115" s="66" t="str">
        <f t="shared" si="64"/>
        <v>GD. LASEM_LANGGAR</v>
      </c>
      <c r="B4115" s="66" t="s">
        <v>925</v>
      </c>
      <c r="C4115" s="66" t="s">
        <v>5784</v>
      </c>
      <c r="D4115" s="76" t="s">
        <v>5752</v>
      </c>
      <c r="E4115" s="66" t="s">
        <v>5786</v>
      </c>
      <c r="F4115" s="67">
        <v>20.29</v>
      </c>
      <c r="G4115" s="67">
        <v>-6.6479400000000002</v>
      </c>
      <c r="H4115" s="67">
        <v>111.506</v>
      </c>
      <c r="I4115" s="66" t="s">
        <v>2256</v>
      </c>
      <c r="J4115" s="67">
        <v>-6.6950700000000003</v>
      </c>
      <c r="K4115" s="67">
        <v>111.4366</v>
      </c>
    </row>
    <row r="4116" spans="1:11" ht="14.5">
      <c r="A4116" s="66" t="str">
        <f t="shared" si="64"/>
        <v>Kudus - Kaliwungu_LANGGARDALEM</v>
      </c>
      <c r="B4116" s="66" t="s">
        <v>4420</v>
      </c>
      <c r="C4116" s="66" t="s">
        <v>5784</v>
      </c>
      <c r="D4116" s="76" t="s">
        <v>5764</v>
      </c>
      <c r="E4116" s="66" t="s">
        <v>5786</v>
      </c>
      <c r="F4116" s="67">
        <v>13.38</v>
      </c>
      <c r="G4116" s="67">
        <v>-6.8034499999999998</v>
      </c>
      <c r="H4116" s="67">
        <v>110.83499999999999</v>
      </c>
      <c r="I4116" s="66" t="s">
        <v>4381</v>
      </c>
      <c r="J4116" s="67">
        <v>-6.8014900000000003</v>
      </c>
      <c r="K4116" s="67">
        <v>110.82510000000001</v>
      </c>
    </row>
    <row r="4117" spans="1:11" ht="14.5">
      <c r="A4117" s="66" t="str">
        <f t="shared" si="64"/>
        <v>TGL 3PURWAHAMBA_LANGGEN</v>
      </c>
      <c r="B4117" s="66" t="s">
        <v>5418</v>
      </c>
      <c r="C4117" s="66" t="s">
        <v>5784</v>
      </c>
      <c r="D4117" s="76" t="s">
        <v>5758</v>
      </c>
      <c r="E4117" s="66" t="s">
        <v>5786</v>
      </c>
      <c r="F4117" s="67">
        <v>11.25</v>
      </c>
      <c r="G4117" s="67">
        <v>-6.9239499999999996</v>
      </c>
      <c r="H4117" s="67">
        <v>109.142</v>
      </c>
      <c r="I4117" s="66" t="s">
        <v>5354</v>
      </c>
      <c r="J4117" s="67">
        <v>-6.87378</v>
      </c>
      <c r="K4117" s="67">
        <v>109.2512</v>
      </c>
    </row>
    <row r="4118" spans="1:11" ht="14.5">
      <c r="A4118" s="66" t="str">
        <f t="shared" si="64"/>
        <v>Temanggung_LANGGENG</v>
      </c>
      <c r="B4118" s="66" t="s">
        <v>5321</v>
      </c>
      <c r="C4118" s="66" t="s">
        <v>5784</v>
      </c>
      <c r="D4118" s="76" t="s">
        <v>5758</v>
      </c>
      <c r="E4118" s="66" t="s">
        <v>5786</v>
      </c>
      <c r="F4118" s="67">
        <v>9.5500000000000007</v>
      </c>
      <c r="G4118" s="67">
        <v>-7.3327</v>
      </c>
      <c r="H4118" s="67">
        <v>110.14100000000001</v>
      </c>
      <c r="I4118" s="66" t="s">
        <v>5294</v>
      </c>
      <c r="J4118" s="67">
        <v>-7.3036099999999999</v>
      </c>
      <c r="K4118" s="67">
        <v>110.15309999999999</v>
      </c>
    </row>
    <row r="4119" spans="1:11" ht="14.5">
      <c r="A4119" s="66" t="str">
        <f t="shared" si="64"/>
        <v>Pati - Juwana_LANGGENHARJO</v>
      </c>
      <c r="B4119" s="66" t="s">
        <v>4525</v>
      </c>
      <c r="C4119" s="66" t="s">
        <v>5784</v>
      </c>
      <c r="D4119" s="76" t="s">
        <v>5741</v>
      </c>
      <c r="E4119" s="66" t="s">
        <v>5786</v>
      </c>
      <c r="F4119" s="67">
        <v>16.66</v>
      </c>
      <c r="G4119" s="67">
        <v>-6.6898400000000002</v>
      </c>
      <c r="H4119" s="67">
        <v>111.13200000000001</v>
      </c>
      <c r="I4119" s="66" t="s">
        <v>4458</v>
      </c>
      <c r="J4119" s="67">
        <v>-6.7296100000000001</v>
      </c>
      <c r="K4119" s="67">
        <v>111.1037</v>
      </c>
    </row>
    <row r="4120" spans="1:11" ht="14.5">
      <c r="A4120" s="66" t="str">
        <f t="shared" si="64"/>
        <v>Pati - Juwana_LANGGENHARJO</v>
      </c>
      <c r="B4120" s="66" t="s">
        <v>4525</v>
      </c>
      <c r="C4120" s="66" t="s">
        <v>5784</v>
      </c>
      <c r="D4120" s="76" t="s">
        <v>5746</v>
      </c>
      <c r="E4120" s="66" t="s">
        <v>5786</v>
      </c>
      <c r="F4120" s="67">
        <v>16.66</v>
      </c>
      <c r="G4120" s="67">
        <v>-6.6229399999999998</v>
      </c>
      <c r="H4120" s="67">
        <v>111.092</v>
      </c>
      <c r="I4120" s="66" t="s">
        <v>4458</v>
      </c>
      <c r="J4120" s="67">
        <v>-6.7296100000000001</v>
      </c>
      <c r="K4120" s="67">
        <v>111.1037</v>
      </c>
    </row>
    <row r="4121" spans="1:11" ht="14.5">
      <c r="A4121" s="66" t="str">
        <f t="shared" si="64"/>
        <v>GUD BGR WANGON_LANGGONGSARI</v>
      </c>
      <c r="B4121" s="66" t="s">
        <v>4060</v>
      </c>
      <c r="C4121" s="66" t="s">
        <v>5784</v>
      </c>
      <c r="D4121" s="76" t="s">
        <v>5758</v>
      </c>
      <c r="E4121" s="66" t="s">
        <v>5786</v>
      </c>
      <c r="F4121" s="67">
        <v>9.3800000000000008</v>
      </c>
      <c r="G4121" s="67">
        <v>-7.4081000000000001</v>
      </c>
      <c r="H4121" s="67">
        <v>109.169</v>
      </c>
      <c r="I4121" s="66" t="s">
        <v>4026</v>
      </c>
      <c r="J4121" s="67">
        <v>-7.5083200000000003</v>
      </c>
      <c r="K4121" s="67">
        <v>109.0645</v>
      </c>
    </row>
    <row r="4122" spans="1:11" ht="14.5">
      <c r="A4122" s="66" t="str">
        <f t="shared" si="64"/>
        <v>Batang - Kasepuhan_LANGKAP</v>
      </c>
      <c r="B4122" s="66" t="s">
        <v>161</v>
      </c>
      <c r="C4122" s="66" t="s">
        <v>5784</v>
      </c>
      <c r="D4122" s="76" t="s">
        <v>5741</v>
      </c>
      <c r="E4122" s="66" t="s">
        <v>5786</v>
      </c>
      <c r="F4122" s="67">
        <v>5.84</v>
      </c>
      <c r="G4122" s="67">
        <v>-6.99411</v>
      </c>
      <c r="H4122" s="67">
        <v>109.669</v>
      </c>
      <c r="I4122" s="66" t="s">
        <v>54</v>
      </c>
      <c r="J4122" s="67">
        <v>-6.9040600000000003</v>
      </c>
      <c r="K4122" s="67">
        <v>109.7085</v>
      </c>
    </row>
    <row r="4123" spans="1:11" ht="14.5">
      <c r="A4123" s="66" t="str">
        <f t="shared" si="64"/>
        <v>Brebes GPP_LANGKAP</v>
      </c>
      <c r="B4123" s="66" t="s">
        <v>161</v>
      </c>
      <c r="C4123" s="66" t="s">
        <v>5784</v>
      </c>
      <c r="D4123" s="76" t="s">
        <v>5765</v>
      </c>
      <c r="E4123" s="66" t="s">
        <v>5786</v>
      </c>
      <c r="F4123" s="67">
        <v>20.92</v>
      </c>
      <c r="G4123" s="67">
        <v>-7.2528600000000001</v>
      </c>
      <c r="H4123" s="67">
        <v>109.03</v>
      </c>
      <c r="I4123" s="66" t="s">
        <v>1667</v>
      </c>
      <c r="J4123" s="67">
        <v>-7.1220699999999999</v>
      </c>
      <c r="K4123" s="67">
        <v>108.9847</v>
      </c>
    </row>
    <row r="4124" spans="1:11" ht="14.5">
      <c r="A4124" s="66" t="str">
        <f t="shared" si="64"/>
        <v>Purbalingga - Kebong_LANGKAP</v>
      </c>
      <c r="B4124" s="66" t="s">
        <v>161</v>
      </c>
      <c r="C4124" s="66" t="s">
        <v>5784</v>
      </c>
      <c r="D4124" s="76" t="s">
        <v>5765</v>
      </c>
      <c r="E4124" s="66" t="s">
        <v>5786</v>
      </c>
      <c r="F4124" s="67">
        <v>7.6</v>
      </c>
      <c r="G4124" s="67">
        <v>-7.26877</v>
      </c>
      <c r="H4124" s="67">
        <v>109.441</v>
      </c>
      <c r="I4124" s="66" t="s">
        <v>4781</v>
      </c>
      <c r="J4124" s="67">
        <v>-7.4033100000000003</v>
      </c>
      <c r="K4124" s="67">
        <v>109.3588</v>
      </c>
    </row>
    <row r="4125" spans="1:11" ht="14.5">
      <c r="A4125" s="66" t="str">
        <f t="shared" si="64"/>
        <v>GD. LASEM_LANGKIR</v>
      </c>
      <c r="B4125" s="66" t="s">
        <v>2299</v>
      </c>
      <c r="C4125" s="66" t="s">
        <v>5784</v>
      </c>
      <c r="D4125" s="76" t="s">
        <v>5770</v>
      </c>
      <c r="E4125" s="66" t="s">
        <v>5786</v>
      </c>
      <c r="F4125" s="67">
        <v>20.29</v>
      </c>
      <c r="G4125" s="67">
        <v>-6.7289599999999998</v>
      </c>
      <c r="H4125" s="67">
        <v>111.47</v>
      </c>
      <c r="I4125" s="66" t="s">
        <v>2256</v>
      </c>
      <c r="J4125" s="67">
        <v>-6.6950700000000003</v>
      </c>
      <c r="K4125" s="67">
        <v>111.4366</v>
      </c>
    </row>
    <row r="4126" spans="1:11" ht="14.5">
      <c r="A4126" s="66" t="str">
        <f t="shared" si="64"/>
        <v>Jepara - Mayong_LANGON</v>
      </c>
      <c r="B4126" s="66" t="s">
        <v>4207</v>
      </c>
      <c r="C4126" s="66" t="s">
        <v>5784</v>
      </c>
      <c r="D4126" s="76" t="s">
        <v>5748</v>
      </c>
      <c r="E4126" s="66" t="s">
        <v>5786</v>
      </c>
      <c r="F4126" s="67">
        <v>10.32</v>
      </c>
      <c r="G4126" s="67">
        <v>-6.6349999999999998</v>
      </c>
      <c r="H4126" s="67">
        <v>110.69</v>
      </c>
      <c r="I4126" s="66" t="s">
        <v>4145</v>
      </c>
      <c r="J4126" s="67">
        <v>-6.7420299999999997</v>
      </c>
      <c r="K4126" s="67">
        <v>110.7436</v>
      </c>
    </row>
    <row r="4127" spans="1:11" ht="14.5">
      <c r="A4127" s="66" t="str">
        <f t="shared" si="64"/>
        <v>GPP BANJARNEGARA_LANGSE</v>
      </c>
      <c r="B4127" s="66" t="s">
        <v>2426</v>
      </c>
      <c r="C4127" s="66" t="s">
        <v>5784</v>
      </c>
      <c r="D4127" s="76" t="s">
        <v>5748</v>
      </c>
      <c r="E4127" s="66" t="s">
        <v>5786</v>
      </c>
      <c r="F4127" s="67">
        <v>15.69</v>
      </c>
      <c r="G4127" s="67">
        <v>-7.55959</v>
      </c>
      <c r="H4127" s="67">
        <v>109.688</v>
      </c>
      <c r="I4127" s="66" t="s">
        <v>2357</v>
      </c>
      <c r="J4127" s="67">
        <v>-7.3905900000000004</v>
      </c>
      <c r="K4127" s="67">
        <v>109.7366</v>
      </c>
    </row>
    <row r="4128" spans="1:11" ht="14.5">
      <c r="A4128" s="66" t="str">
        <f t="shared" si="64"/>
        <v>Pati - Sokokulon_LANGSE</v>
      </c>
      <c r="B4128" s="66" t="s">
        <v>2426</v>
      </c>
      <c r="C4128" s="66" t="s">
        <v>5784</v>
      </c>
      <c r="D4128" s="76" t="s">
        <v>5757</v>
      </c>
      <c r="E4128" s="66" t="s">
        <v>5786</v>
      </c>
      <c r="F4128" s="67">
        <v>16.66</v>
      </c>
      <c r="G4128" s="67">
        <v>-6.74308</v>
      </c>
      <c r="H4128" s="67">
        <v>110.996</v>
      </c>
      <c r="I4128" s="66" t="s">
        <v>4606</v>
      </c>
      <c r="J4128" s="67">
        <v>-6.7764199999999999</v>
      </c>
      <c r="K4128" s="67">
        <v>110.9949</v>
      </c>
    </row>
    <row r="4129" spans="1:11" ht="14.5">
      <c r="A4129" s="66" t="str">
        <f t="shared" si="64"/>
        <v>Semarang - Kalikuning_LANJAN</v>
      </c>
      <c r="B4129" s="66" t="s">
        <v>5114</v>
      </c>
      <c r="C4129" s="66" t="s">
        <v>5784</v>
      </c>
      <c r="D4129" s="76" t="s">
        <v>5740</v>
      </c>
      <c r="E4129" s="66" t="s">
        <v>5786</v>
      </c>
      <c r="F4129" s="67">
        <v>10.51</v>
      </c>
      <c r="G4129" s="67">
        <v>-7.2332299999999998</v>
      </c>
      <c r="H4129" s="67">
        <v>110.31399999999999</v>
      </c>
      <c r="I4129" s="66" t="s">
        <v>5061</v>
      </c>
      <c r="J4129" s="67">
        <v>-7.1833299999999998</v>
      </c>
      <c r="K4129" s="67">
        <v>110.4721</v>
      </c>
    </row>
    <row r="4130" spans="1:11" ht="14.5">
      <c r="A4130" s="66" t="str">
        <f t="shared" si="64"/>
        <v>Boyolali_LANJARAN</v>
      </c>
      <c r="B4130" s="66" t="s">
        <v>1471</v>
      </c>
      <c r="C4130" s="66" t="s">
        <v>5784</v>
      </c>
      <c r="D4130" s="76" t="s">
        <v>5759</v>
      </c>
      <c r="E4130" s="66" t="s">
        <v>5786</v>
      </c>
      <c r="F4130" s="67">
        <v>17.7</v>
      </c>
      <c r="G4130" s="67">
        <v>-7.56942</v>
      </c>
      <c r="H4130" s="67">
        <v>110.52</v>
      </c>
      <c r="I4130" s="66" t="s">
        <v>1370</v>
      </c>
      <c r="J4130" s="67">
        <v>-7.5381099999999996</v>
      </c>
      <c r="K4130" s="67">
        <v>110.6292</v>
      </c>
    </row>
    <row r="4131" spans="1:11" ht="14.5">
      <c r="A4131" s="66" t="str">
        <f t="shared" si="64"/>
        <v>BGR JENARSARI_LANJI</v>
      </c>
      <c r="B4131" s="66" t="s">
        <v>426</v>
      </c>
      <c r="C4131" s="66" t="s">
        <v>5784</v>
      </c>
      <c r="D4131" s="76" t="s">
        <v>5743</v>
      </c>
      <c r="E4131" s="66" t="s">
        <v>5786</v>
      </c>
      <c r="F4131" s="67">
        <v>16.97</v>
      </c>
      <c r="G4131" s="67">
        <v>-6.9463800000000004</v>
      </c>
      <c r="H4131" s="67">
        <v>110.15600000000001</v>
      </c>
      <c r="I4131" s="66" t="s">
        <v>346</v>
      </c>
      <c r="J4131" s="67">
        <v>-6.95329</v>
      </c>
      <c r="K4131" s="67">
        <v>110.10129999999999</v>
      </c>
    </row>
    <row r="4132" spans="1:11" ht="14.5">
      <c r="A4132" s="66" t="str">
        <f t="shared" si="64"/>
        <v>BBS 2BULAKAMBA_LARANGAN</v>
      </c>
      <c r="B4132" s="66" t="s">
        <v>316</v>
      </c>
      <c r="C4132" s="66" t="s">
        <v>5784</v>
      </c>
      <c r="D4132" s="76" t="s">
        <v>5755</v>
      </c>
      <c r="E4132" s="66" t="s">
        <v>5786</v>
      </c>
      <c r="F4132" s="67">
        <v>20.92</v>
      </c>
      <c r="G4132" s="67">
        <v>-6.9873099999999999</v>
      </c>
      <c r="H4132" s="67">
        <v>108.94199999999999</v>
      </c>
      <c r="I4132" s="66" t="s">
        <v>262</v>
      </c>
      <c r="J4132" s="67">
        <v>-6.8690600000000002</v>
      </c>
      <c r="K4132" s="67">
        <v>108.8972</v>
      </c>
    </row>
    <row r="4133" spans="1:11" ht="14.5">
      <c r="A4133" s="66" t="str">
        <f t="shared" si="64"/>
        <v>BGR PURBALINGGA_LARANGAN</v>
      </c>
      <c r="B4133" s="66" t="s">
        <v>316</v>
      </c>
      <c r="C4133" s="66" t="s">
        <v>5784</v>
      </c>
      <c r="D4133" s="76" t="s">
        <v>5757</v>
      </c>
      <c r="E4133" s="66" t="s">
        <v>5786</v>
      </c>
      <c r="F4133" s="67">
        <v>7.6</v>
      </c>
      <c r="G4133" s="67">
        <v>-7.3702500000000004</v>
      </c>
      <c r="H4133" s="67">
        <v>109.503</v>
      </c>
      <c r="I4133" s="66" t="s">
        <v>856</v>
      </c>
      <c r="J4133" s="67">
        <v>-7.4180900000000003</v>
      </c>
      <c r="K4133" s="67">
        <v>109.37690000000001</v>
      </c>
    </row>
    <row r="4134" spans="1:11" ht="14.5">
      <c r="A4134" s="66" t="str">
        <f t="shared" si="64"/>
        <v>GPP BANJARNEGARA_LARANGAN</v>
      </c>
      <c r="B4134" s="66" t="s">
        <v>316</v>
      </c>
      <c r="C4134" s="66" t="s">
        <v>5784</v>
      </c>
      <c r="D4134" s="76" t="s">
        <v>5750</v>
      </c>
      <c r="E4134" s="66" t="s">
        <v>5786</v>
      </c>
      <c r="F4134" s="67">
        <v>10.28</v>
      </c>
      <c r="G4134" s="67">
        <v>-7.3571</v>
      </c>
      <c r="H4134" s="67">
        <v>109.779</v>
      </c>
      <c r="I4134" s="66" t="s">
        <v>2357</v>
      </c>
      <c r="J4134" s="67">
        <v>-7.3905900000000004</v>
      </c>
      <c r="K4134" s="67">
        <v>109.7366</v>
      </c>
    </row>
    <row r="4135" spans="1:11" ht="14.5">
      <c r="A4135" s="66" t="str">
        <f t="shared" si="64"/>
        <v>GPP PATI_LARANGAN</v>
      </c>
      <c r="B4135" s="66" t="s">
        <v>316</v>
      </c>
      <c r="C4135" s="66" t="s">
        <v>5784</v>
      </c>
      <c r="D4135" s="76" t="s">
        <v>5761</v>
      </c>
      <c r="E4135" s="66" t="s">
        <v>5786</v>
      </c>
      <c r="F4135" s="67">
        <v>16.66</v>
      </c>
      <c r="G4135" s="67">
        <v>-6.9082100000000004</v>
      </c>
      <c r="H4135" s="67">
        <v>111.053</v>
      </c>
      <c r="I4135" s="66" t="s">
        <v>3337</v>
      </c>
      <c r="J4135" s="67">
        <v>-6.7882499999999997</v>
      </c>
      <c r="K4135" s="67">
        <v>110.9785</v>
      </c>
    </row>
    <row r="4136" spans="1:11" ht="14.5">
      <c r="A4136" s="66" t="str">
        <f t="shared" si="64"/>
        <v>BGR TEMANGGUNG_LARANGAN LUWOK</v>
      </c>
      <c r="B4136" s="66" t="s">
        <v>1083</v>
      </c>
      <c r="C4136" s="66" t="s">
        <v>5784</v>
      </c>
      <c r="D4136" s="76" t="s">
        <v>5743</v>
      </c>
      <c r="E4136" s="66" t="s">
        <v>5786</v>
      </c>
      <c r="F4136" s="67">
        <v>9.5500000000000007</v>
      </c>
      <c r="G4136" s="67">
        <v>-7.1551200000000001</v>
      </c>
      <c r="H4136" s="67">
        <v>110.063</v>
      </c>
      <c r="I4136" s="66" t="s">
        <v>999</v>
      </c>
      <c r="J4136" s="67">
        <v>-7.2953299999999999</v>
      </c>
      <c r="K4136" s="67">
        <v>110.0787</v>
      </c>
    </row>
    <row r="4137" spans="1:11" ht="14.5">
      <c r="A4137" s="66" t="str">
        <f t="shared" si="64"/>
        <v>Wonosobo - Leksono_LARANGANKULON</v>
      </c>
      <c r="B4137" s="66" t="s">
        <v>5626</v>
      </c>
      <c r="C4137" s="66" t="s">
        <v>5784</v>
      </c>
      <c r="D4137" s="76" t="s">
        <v>5767</v>
      </c>
      <c r="E4137" s="66" t="s">
        <v>5786</v>
      </c>
      <c r="F4137" s="67">
        <v>7.7</v>
      </c>
      <c r="G4137" s="67">
        <v>-7.3413599999999999</v>
      </c>
      <c r="H4137" s="67">
        <v>109.895</v>
      </c>
      <c r="I4137" s="66" t="s">
        <v>5583</v>
      </c>
      <c r="J4137" s="67">
        <v>-7.4236599999999999</v>
      </c>
      <c r="K4137" s="67">
        <v>109.8591</v>
      </c>
    </row>
    <row r="4138" spans="1:11" ht="14.5">
      <c r="A4138" s="66" t="str">
        <f t="shared" si="64"/>
        <v>Wonosobo - Leksono_LARANGANLOR</v>
      </c>
      <c r="B4138" s="66" t="s">
        <v>5627</v>
      </c>
      <c r="C4138" s="66" t="s">
        <v>5784</v>
      </c>
      <c r="D4138" s="76" t="s">
        <v>5759</v>
      </c>
      <c r="E4138" s="66" t="s">
        <v>5786</v>
      </c>
      <c r="F4138" s="67">
        <v>7.7</v>
      </c>
      <c r="G4138" s="67">
        <v>-7.2720700000000003</v>
      </c>
      <c r="H4138" s="67">
        <v>109.91200000000001</v>
      </c>
      <c r="I4138" s="66" t="s">
        <v>5583</v>
      </c>
      <c r="J4138" s="67">
        <v>-7.4236599999999999</v>
      </c>
      <c r="K4138" s="67">
        <v>109.8591</v>
      </c>
    </row>
    <row r="4139" spans="1:11" ht="14.5">
      <c r="A4139" s="66" t="str">
        <f t="shared" si="64"/>
        <v>Brebes GPP_LAREN</v>
      </c>
      <c r="B4139" s="66" t="s">
        <v>1753</v>
      </c>
      <c r="C4139" s="66" t="s">
        <v>5784</v>
      </c>
      <c r="D4139" s="76" t="s">
        <v>5763</v>
      </c>
      <c r="E4139" s="66" t="s">
        <v>5786</v>
      </c>
      <c r="F4139" s="67">
        <v>20.92</v>
      </c>
      <c r="G4139" s="67">
        <v>-7.2680899999999999</v>
      </c>
      <c r="H4139" s="67">
        <v>108.994</v>
      </c>
      <c r="I4139" s="66" t="s">
        <v>1667</v>
      </c>
      <c r="J4139" s="67">
        <v>-7.1220699999999999</v>
      </c>
      <c r="K4139" s="67">
        <v>108.9847</v>
      </c>
    </row>
    <row r="4140" spans="1:11" ht="14.5">
      <c r="A4140" s="66" t="str">
        <f t="shared" si="64"/>
        <v>Batang - Kasepuhan_LARIKAN</v>
      </c>
      <c r="B4140" s="66" t="s">
        <v>162</v>
      </c>
      <c r="C4140" s="66" t="s">
        <v>5784</v>
      </c>
      <c r="D4140" s="76" t="s">
        <v>5748</v>
      </c>
      <c r="E4140" s="66" t="s">
        <v>5786</v>
      </c>
      <c r="F4140" s="67">
        <v>5.84</v>
      </c>
      <c r="G4140" s="67">
        <v>-7.0291699999999997</v>
      </c>
      <c r="H4140" s="67">
        <v>109.658</v>
      </c>
      <c r="I4140" s="66" t="s">
        <v>54</v>
      </c>
      <c r="J4140" s="67">
        <v>-6.9040600000000003</v>
      </c>
      <c r="K4140" s="67">
        <v>109.7085</v>
      </c>
    </row>
    <row r="4141" spans="1:11" ht="14.5">
      <c r="A4141" s="66" t="str">
        <f t="shared" si="64"/>
        <v>Kudus - Kaliwungu_LARIKREJO</v>
      </c>
      <c r="B4141" s="66" t="s">
        <v>4421</v>
      </c>
      <c r="C4141" s="66" t="s">
        <v>5784</v>
      </c>
      <c r="D4141" s="76" t="s">
        <v>5758</v>
      </c>
      <c r="E4141" s="66" t="s">
        <v>5786</v>
      </c>
      <c r="F4141" s="67">
        <v>13.38</v>
      </c>
      <c r="G4141" s="67">
        <v>-6.8918600000000003</v>
      </c>
      <c r="H4141" s="67">
        <v>110.855</v>
      </c>
      <c r="I4141" s="66" t="s">
        <v>4381</v>
      </c>
      <c r="J4141" s="67">
        <v>-6.8014900000000003</v>
      </c>
      <c r="K4141" s="67">
        <v>110.82510000000001</v>
      </c>
    </row>
    <row r="4142" spans="1:11" ht="14.5">
      <c r="A4142" s="66" t="str">
        <f t="shared" si="64"/>
        <v>BGR NGLEJOK_LATAK</v>
      </c>
      <c r="B4142" s="66" t="s">
        <v>814</v>
      </c>
      <c r="C4142" s="66" t="s">
        <v>5784</v>
      </c>
      <c r="D4142" s="76" t="s">
        <v>5749</v>
      </c>
      <c r="E4142" s="66" t="s">
        <v>5786</v>
      </c>
      <c r="F4142" s="67">
        <v>53.45</v>
      </c>
      <c r="G4142" s="67">
        <v>-7.0819000000000001</v>
      </c>
      <c r="H4142" s="67">
        <v>110.72799999999999</v>
      </c>
      <c r="I4142" s="66" t="s">
        <v>775</v>
      </c>
      <c r="J4142" s="67">
        <v>-7.06935</v>
      </c>
      <c r="K4142" s="67">
        <v>110.8802</v>
      </c>
    </row>
    <row r="4143" spans="1:11" ht="14.5">
      <c r="A4143" s="66" t="str">
        <f t="shared" si="64"/>
        <v>Kudus - Kaliwungu_LAU</v>
      </c>
      <c r="B4143" s="66" t="s">
        <v>4422</v>
      </c>
      <c r="C4143" s="66" t="s">
        <v>5784</v>
      </c>
      <c r="D4143" s="76" t="s">
        <v>5748</v>
      </c>
      <c r="E4143" s="66" t="s">
        <v>5786</v>
      </c>
      <c r="F4143" s="67">
        <v>13.38</v>
      </c>
      <c r="G4143" s="67">
        <v>-6.7283099999999996</v>
      </c>
      <c r="H4143" s="67">
        <v>110.883</v>
      </c>
      <c r="I4143" s="66" t="s">
        <v>4381</v>
      </c>
      <c r="J4143" s="67">
        <v>-6.8014900000000003</v>
      </c>
      <c r="K4143" s="67">
        <v>110.82510000000001</v>
      </c>
    </row>
    <row r="4144" spans="1:11" ht="14.5">
      <c r="A4144" s="66" t="str">
        <f t="shared" si="64"/>
        <v>Batang - Kasepuhan_LAWANGAJI</v>
      </c>
      <c r="B4144" s="66" t="s">
        <v>163</v>
      </c>
      <c r="C4144" s="66" t="s">
        <v>5784</v>
      </c>
      <c r="D4144" s="76" t="s">
        <v>5748</v>
      </c>
      <c r="E4144" s="66" t="s">
        <v>5786</v>
      </c>
      <c r="F4144" s="67">
        <v>9.3699999999999992</v>
      </c>
      <c r="G4144" s="67">
        <v>-6.9399699999999998</v>
      </c>
      <c r="H4144" s="67">
        <v>109.747</v>
      </c>
      <c r="I4144" s="66" t="s">
        <v>54</v>
      </c>
      <c r="J4144" s="67">
        <v>-6.9040600000000003</v>
      </c>
      <c r="K4144" s="67">
        <v>109.7085</v>
      </c>
    </row>
    <row r="4145" spans="1:11" ht="14.5">
      <c r="A4145" s="66" t="str">
        <f t="shared" si="64"/>
        <v>Pemalang - Taman_LAWANGREJO</v>
      </c>
      <c r="B4145" s="66" t="s">
        <v>4678</v>
      </c>
      <c r="C4145" s="66" t="s">
        <v>5784</v>
      </c>
      <c r="D4145" s="76" t="s">
        <v>5755</v>
      </c>
      <c r="E4145" s="66" t="s">
        <v>5786</v>
      </c>
      <c r="F4145" s="67">
        <v>15.73</v>
      </c>
      <c r="G4145" s="67">
        <v>-6.8788099999999996</v>
      </c>
      <c r="H4145" s="67">
        <v>109.35899999999999</v>
      </c>
      <c r="I4145" s="66" t="s">
        <v>4660</v>
      </c>
      <c r="J4145" s="67">
        <v>-6.8936700000000002</v>
      </c>
      <c r="K4145" s="67">
        <v>109.4251</v>
      </c>
    </row>
    <row r="4146" spans="1:11" ht="14.5">
      <c r="A4146" s="66" t="str">
        <f t="shared" si="64"/>
        <v>GPP BANJARNEGARA_LAWEN</v>
      </c>
      <c r="B4146" s="66" t="s">
        <v>2427</v>
      </c>
      <c r="C4146" s="66" t="s">
        <v>5784</v>
      </c>
      <c r="D4146" s="76" t="s">
        <v>5754</v>
      </c>
      <c r="E4146" s="66" t="s">
        <v>5786</v>
      </c>
      <c r="F4146" s="67">
        <v>10.28</v>
      </c>
      <c r="G4146" s="67">
        <v>-7.2349300000000003</v>
      </c>
      <c r="H4146" s="67">
        <v>109.56699999999999</v>
      </c>
      <c r="I4146" s="66" t="s">
        <v>2357</v>
      </c>
      <c r="J4146" s="67">
        <v>-7.3905900000000004</v>
      </c>
      <c r="K4146" s="67">
        <v>109.7366</v>
      </c>
    </row>
    <row r="4147" spans="1:11" ht="14.5">
      <c r="A4147" s="66" t="str">
        <f t="shared" si="64"/>
        <v>Sukoharjo 2 - Baki_LAWEYAN</v>
      </c>
      <c r="B4147" s="66" t="s">
        <v>5257</v>
      </c>
      <c r="C4147" s="66" t="s">
        <v>5784</v>
      </c>
      <c r="D4147" s="76" t="s">
        <v>5744</v>
      </c>
      <c r="E4147" s="66" t="s">
        <v>5786</v>
      </c>
      <c r="F4147" s="67">
        <v>0.39</v>
      </c>
      <c r="G4147" s="67">
        <v>-7.5703300000000002</v>
      </c>
      <c r="H4147" s="67">
        <v>110.794</v>
      </c>
      <c r="I4147" s="66" t="s">
        <v>5224</v>
      </c>
      <c r="J4147" s="67">
        <v>-7.6135599999999997</v>
      </c>
      <c r="K4147" s="67">
        <v>110.76560000000001</v>
      </c>
    </row>
    <row r="4148" spans="1:11" ht="14.5">
      <c r="A4148" s="66" t="str">
        <f t="shared" si="64"/>
        <v>GPP SUKOHARJO_LAWU</v>
      </c>
      <c r="B4148" s="66" t="s">
        <v>4006</v>
      </c>
      <c r="C4148" s="66" t="s">
        <v>5784</v>
      </c>
      <c r="D4148" s="76" t="s">
        <v>5757</v>
      </c>
      <c r="E4148" s="66" t="s">
        <v>5786</v>
      </c>
      <c r="F4148" s="67">
        <v>14.71</v>
      </c>
      <c r="G4148" s="67">
        <v>-7.7317600000000004</v>
      </c>
      <c r="H4148" s="67">
        <v>110.842</v>
      </c>
      <c r="I4148" s="66" t="s">
        <v>3993</v>
      </c>
      <c r="J4148" s="67">
        <v>-7.7412599999999996</v>
      </c>
      <c r="K4148" s="67">
        <v>110.8785</v>
      </c>
    </row>
    <row r="4149" spans="1:11" ht="14.5">
      <c r="A4149" s="66" t="str">
        <f t="shared" si="64"/>
        <v>Banyumas 3 - Wangon_LAYANSARI</v>
      </c>
      <c r="B4149" s="66" t="s">
        <v>40</v>
      </c>
      <c r="C4149" s="66" t="s">
        <v>5784</v>
      </c>
      <c r="D4149" s="76" t="s">
        <v>5756</v>
      </c>
      <c r="E4149" s="66" t="s">
        <v>5786</v>
      </c>
      <c r="F4149" s="67">
        <v>20.29</v>
      </c>
      <c r="G4149" s="67">
        <v>-7.5537099999999997</v>
      </c>
      <c r="H4149" s="67">
        <v>108.861</v>
      </c>
      <c r="I4149" s="66" t="s">
        <v>8</v>
      </c>
      <c r="J4149" s="67">
        <v>-7.5113599999999998</v>
      </c>
      <c r="K4149" s="67">
        <v>109.03959999999999</v>
      </c>
    </row>
    <row r="4150" spans="1:11" ht="14.5">
      <c r="A4150" s="66" t="str">
        <f t="shared" si="64"/>
        <v>GD. BGR WONOSOBO_LEBAK</v>
      </c>
      <c r="B4150" s="66" t="s">
        <v>2236</v>
      </c>
      <c r="C4150" s="66" t="s">
        <v>5784</v>
      </c>
      <c r="D4150" s="76" t="s">
        <v>5746</v>
      </c>
      <c r="E4150" s="66" t="s">
        <v>5786</v>
      </c>
      <c r="F4150" s="67">
        <v>7.7</v>
      </c>
      <c r="G4150" s="67">
        <v>-7.4890800000000004</v>
      </c>
      <c r="H4150" s="67">
        <v>109.812</v>
      </c>
      <c r="I4150" s="66" t="s">
        <v>2219</v>
      </c>
      <c r="J4150" s="67">
        <v>-7.42415</v>
      </c>
      <c r="K4150" s="67">
        <v>109.8409</v>
      </c>
    </row>
    <row r="4151" spans="1:11" ht="14.5">
      <c r="A4151" s="66" t="str">
        <f t="shared" si="64"/>
        <v>GPP MAGELANG_LEBAK</v>
      </c>
      <c r="B4151" s="66" t="s">
        <v>2236</v>
      </c>
      <c r="C4151" s="66" t="s">
        <v>5784</v>
      </c>
      <c r="D4151" s="76" t="s">
        <v>5745</v>
      </c>
      <c r="E4151" s="66" t="s">
        <v>5786</v>
      </c>
      <c r="F4151" s="67">
        <v>7.61</v>
      </c>
      <c r="G4151" s="67">
        <v>-7.4306299999999998</v>
      </c>
      <c r="H4151" s="67">
        <v>110.29600000000001</v>
      </c>
      <c r="I4151" s="66" t="s">
        <v>3103</v>
      </c>
      <c r="J4151" s="67">
        <v>-7.3955399999999996</v>
      </c>
      <c r="K4151" s="67">
        <v>110.24469999999999</v>
      </c>
    </row>
    <row r="4152" spans="1:11" ht="14.5">
      <c r="A4152" s="66" t="str">
        <f t="shared" si="64"/>
        <v>Jepara - Mayong_LEBAK</v>
      </c>
      <c r="B4152" s="66" t="s">
        <v>2236</v>
      </c>
      <c r="C4152" s="66" t="s">
        <v>5784</v>
      </c>
      <c r="D4152" s="76" t="s">
        <v>5761</v>
      </c>
      <c r="E4152" s="66" t="s">
        <v>5786</v>
      </c>
      <c r="F4152" s="67">
        <v>10.32</v>
      </c>
      <c r="G4152" s="67">
        <v>-6.5695100000000002</v>
      </c>
      <c r="H4152" s="67">
        <v>110.727</v>
      </c>
      <c r="I4152" s="66" t="s">
        <v>4145</v>
      </c>
      <c r="J4152" s="67">
        <v>-6.7420299999999997</v>
      </c>
      <c r="K4152" s="67">
        <v>110.7436</v>
      </c>
    </row>
    <row r="4153" spans="1:11" ht="14.5">
      <c r="A4153" s="66" t="str">
        <f t="shared" si="64"/>
        <v>Qc Purwodadi - Tawangharjo_LEBAK</v>
      </c>
      <c r="B4153" s="66" t="s">
        <v>2236</v>
      </c>
      <c r="C4153" s="66" t="s">
        <v>5784</v>
      </c>
      <c r="D4153" s="76" t="s">
        <v>5745</v>
      </c>
      <c r="E4153" s="66" t="s">
        <v>5786</v>
      </c>
      <c r="F4153" s="67">
        <v>53.45</v>
      </c>
      <c r="G4153" s="67">
        <v>-7.0083000000000002</v>
      </c>
      <c r="H4153" s="67">
        <v>110.98099999999999</v>
      </c>
      <c r="I4153" s="66" t="s">
        <v>4974</v>
      </c>
      <c r="J4153" s="67">
        <v>-7.0747999999999998</v>
      </c>
      <c r="K4153" s="67">
        <v>110.9586</v>
      </c>
    </row>
    <row r="4154" spans="1:11" ht="14.5">
      <c r="A4154" s="66" t="str">
        <f t="shared" si="64"/>
        <v>Semarang - Kalikuning_LEBAK</v>
      </c>
      <c r="B4154" s="66" t="s">
        <v>2236</v>
      </c>
      <c r="C4154" s="66" t="s">
        <v>5784</v>
      </c>
      <c r="D4154" s="76" t="s">
        <v>5747</v>
      </c>
      <c r="E4154" s="66" t="s">
        <v>5786</v>
      </c>
      <c r="F4154" s="67">
        <v>10.51</v>
      </c>
      <c r="G4154" s="67">
        <v>-7.2430899999999996</v>
      </c>
      <c r="H4154" s="67">
        <v>110.55200000000001</v>
      </c>
      <c r="I4154" s="66" t="s">
        <v>5061</v>
      </c>
      <c r="J4154" s="67">
        <v>-7.1833299999999998</v>
      </c>
      <c r="K4154" s="67">
        <v>110.4721</v>
      </c>
    </row>
    <row r="4155" spans="1:11" ht="14.5">
      <c r="A4155" s="66" t="str">
        <f t="shared" si="64"/>
        <v>Wonogiri 2 - Nambangan_LEBAK</v>
      </c>
      <c r="B4155" s="66" t="s">
        <v>2236</v>
      </c>
      <c r="C4155" s="66" t="s">
        <v>5784</v>
      </c>
      <c r="D4155" s="76" t="s">
        <v>5741</v>
      </c>
      <c r="E4155" s="66" t="s">
        <v>5786</v>
      </c>
      <c r="F4155" s="67">
        <v>20.7</v>
      </c>
      <c r="G4155" s="67">
        <v>-8.0379400000000008</v>
      </c>
      <c r="H4155" s="67">
        <v>110.798</v>
      </c>
      <c r="I4155" s="66" t="s">
        <v>5545</v>
      </c>
      <c r="J4155" s="67">
        <v>-7.76837</v>
      </c>
      <c r="K4155" s="67">
        <v>110.8871</v>
      </c>
    </row>
    <row r="4156" spans="1:11" ht="14.5">
      <c r="A4156" s="66" t="str">
        <f t="shared" si="64"/>
        <v>Batang - Kasepuhan_LEBAKBARANG</v>
      </c>
      <c r="B4156" s="66" t="s">
        <v>164</v>
      </c>
      <c r="C4156" s="66" t="s">
        <v>5784</v>
      </c>
      <c r="D4156" s="76" t="s">
        <v>5740</v>
      </c>
      <c r="E4156" s="66" t="s">
        <v>5786</v>
      </c>
      <c r="F4156" s="67">
        <v>5.84</v>
      </c>
      <c r="G4156" s="67">
        <v>-7.1261400000000004</v>
      </c>
      <c r="H4156" s="67">
        <v>109.65300000000001</v>
      </c>
      <c r="I4156" s="66" t="s">
        <v>54</v>
      </c>
      <c r="J4156" s="67">
        <v>-6.9040600000000003</v>
      </c>
      <c r="K4156" s="67">
        <v>109.7085</v>
      </c>
    </row>
    <row r="4157" spans="1:11" ht="14.5">
      <c r="A4157" s="66" t="str">
        <f t="shared" si="64"/>
        <v>Brebes GPP_LEBAKGOWAH</v>
      </c>
      <c r="B4157" s="66" t="s">
        <v>1754</v>
      </c>
      <c r="C4157" s="66" t="s">
        <v>5784</v>
      </c>
      <c r="D4157" s="76" t="s">
        <v>5759</v>
      </c>
      <c r="E4157" s="66" t="s">
        <v>5786</v>
      </c>
      <c r="F4157" s="67">
        <v>11.25</v>
      </c>
      <c r="G4157" s="67">
        <v>-7.0308299999999999</v>
      </c>
      <c r="H4157" s="67">
        <v>109.128</v>
      </c>
      <c r="I4157" s="66" t="s">
        <v>1667</v>
      </c>
      <c r="J4157" s="67">
        <v>-7.1220699999999999</v>
      </c>
      <c r="K4157" s="67">
        <v>108.9847</v>
      </c>
    </row>
    <row r="4158" spans="1:11" ht="14.5">
      <c r="A4158" s="66" t="str">
        <f t="shared" si="64"/>
        <v>Brebes GPP_LEBAKSIU KIDUL</v>
      </c>
      <c r="B4158" s="66" t="s">
        <v>1755</v>
      </c>
      <c r="C4158" s="66" t="s">
        <v>5784</v>
      </c>
      <c r="D4158" s="76" t="s">
        <v>5755</v>
      </c>
      <c r="E4158" s="66" t="s">
        <v>5786</v>
      </c>
      <c r="F4158" s="67">
        <v>11.25</v>
      </c>
      <c r="G4158" s="67">
        <v>-7.0559500000000002</v>
      </c>
      <c r="H4158" s="67">
        <v>109.145</v>
      </c>
      <c r="I4158" s="66" t="s">
        <v>1667</v>
      </c>
      <c r="J4158" s="67">
        <v>-7.1220699999999999</v>
      </c>
      <c r="K4158" s="67">
        <v>108.9847</v>
      </c>
    </row>
    <row r="4159" spans="1:11" ht="14.5">
      <c r="A4159" s="66" t="str">
        <f t="shared" si="64"/>
        <v>GPP BANJARNEGARA_LEBAKWANGI</v>
      </c>
      <c r="B4159" s="66" t="s">
        <v>2428</v>
      </c>
      <c r="C4159" s="66" t="s">
        <v>5784</v>
      </c>
      <c r="D4159" s="76" t="s">
        <v>5746</v>
      </c>
      <c r="E4159" s="66" t="s">
        <v>5786</v>
      </c>
      <c r="F4159" s="67">
        <v>10.28</v>
      </c>
      <c r="G4159" s="67">
        <v>-7.4644300000000001</v>
      </c>
      <c r="H4159" s="67">
        <v>109.65</v>
      </c>
      <c r="I4159" s="66" t="s">
        <v>2357</v>
      </c>
      <c r="J4159" s="67">
        <v>-7.3905900000000004</v>
      </c>
      <c r="K4159" s="67">
        <v>109.7366</v>
      </c>
    </row>
    <row r="4160" spans="1:11" ht="14.5">
      <c r="A4160" s="66" t="str">
        <f t="shared" si="64"/>
        <v>TGL 3PURWAHAMBA_LEBAKWANGI</v>
      </c>
      <c r="B4160" s="66" t="s">
        <v>2428</v>
      </c>
      <c r="C4160" s="66" t="s">
        <v>5784</v>
      </c>
      <c r="D4160" s="76" t="s">
        <v>5746</v>
      </c>
      <c r="E4160" s="66" t="s">
        <v>5786</v>
      </c>
      <c r="F4160" s="67">
        <v>11.25</v>
      </c>
      <c r="G4160" s="67">
        <v>-7.0321999999999996</v>
      </c>
      <c r="H4160" s="67">
        <v>109.21599999999999</v>
      </c>
      <c r="I4160" s="66" t="s">
        <v>5354</v>
      </c>
      <c r="J4160" s="67">
        <v>-6.87378</v>
      </c>
      <c r="K4160" s="67">
        <v>109.2512</v>
      </c>
    </row>
    <row r="4161" spans="1:11" ht="14.5">
      <c r="A4161" s="66" t="str">
        <f t="shared" si="64"/>
        <v>GD BGR CANDI SEMARANG_LEBAN</v>
      </c>
      <c r="B4161" s="66" t="s">
        <v>2032</v>
      </c>
      <c r="C4161" s="66" t="s">
        <v>5784</v>
      </c>
      <c r="D4161" s="76" t="s">
        <v>5768</v>
      </c>
      <c r="E4161" s="66" t="s">
        <v>5786</v>
      </c>
      <c r="F4161" s="67">
        <v>16.97</v>
      </c>
      <c r="G4161" s="67">
        <v>-7.1077899999999996</v>
      </c>
      <c r="H4161" s="67">
        <v>110.33799999999999</v>
      </c>
      <c r="I4161" s="66" t="s">
        <v>2006</v>
      </c>
      <c r="J4161" s="67">
        <v>-7.0144599999999997</v>
      </c>
      <c r="K4161" s="67">
        <v>110.3477</v>
      </c>
    </row>
    <row r="4162" spans="1:11" ht="14.5">
      <c r="A4162" s="66" t="str">
        <f t="shared" ref="A4162:A4225" si="65">CONCATENATE(I4162,"_",B4162)</f>
        <v>Kebumen - Purbowangi_LEBENG</v>
      </c>
      <c r="B4162" s="66" t="s">
        <v>4311</v>
      </c>
      <c r="C4162" s="66" t="s">
        <v>5784</v>
      </c>
      <c r="D4162" s="76" t="s">
        <v>5740</v>
      </c>
      <c r="E4162" s="66" t="s">
        <v>5786</v>
      </c>
      <c r="F4162" s="67">
        <v>9.3800000000000008</v>
      </c>
      <c r="G4162" s="67">
        <v>-7.6071099999999996</v>
      </c>
      <c r="H4162" s="67">
        <v>109.342</v>
      </c>
      <c r="I4162" s="66" t="s">
        <v>4274</v>
      </c>
      <c r="J4162" s="67">
        <v>-7.6099800000000002</v>
      </c>
      <c r="K4162" s="67">
        <v>109.48480000000001</v>
      </c>
    </row>
    <row r="4163" spans="1:11" ht="14.5">
      <c r="A4163" s="66" t="str">
        <f t="shared" si="65"/>
        <v>Qc Purwodadi - Tawangharjo_LEBENGJUMUK</v>
      </c>
      <c r="B4163" s="66" t="s">
        <v>4985</v>
      </c>
      <c r="C4163" s="66" t="s">
        <v>5784</v>
      </c>
      <c r="D4163" s="76" t="s">
        <v>5768</v>
      </c>
      <c r="E4163" s="66" t="s">
        <v>5786</v>
      </c>
      <c r="F4163" s="67">
        <v>53.45</v>
      </c>
      <c r="G4163" s="67">
        <v>-6.9833400000000001</v>
      </c>
      <c r="H4163" s="67">
        <v>110.99299999999999</v>
      </c>
      <c r="I4163" s="66" t="s">
        <v>4974</v>
      </c>
      <c r="J4163" s="67">
        <v>-7.0747999999999998</v>
      </c>
      <c r="K4163" s="67">
        <v>110.9586</v>
      </c>
    </row>
    <row r="4164" spans="1:11" ht="14.5">
      <c r="A4164" s="66" t="str">
        <f t="shared" si="65"/>
        <v>TGL 3PURWAHAMBA_LEBETENG</v>
      </c>
      <c r="B4164" s="66" t="s">
        <v>5419</v>
      </c>
      <c r="C4164" s="66" t="s">
        <v>5784</v>
      </c>
      <c r="D4164" s="76" t="s">
        <v>5757</v>
      </c>
      <c r="E4164" s="66" t="s">
        <v>5786</v>
      </c>
      <c r="F4164" s="67">
        <v>11.25</v>
      </c>
      <c r="G4164" s="67">
        <v>-6.9353499999999997</v>
      </c>
      <c r="H4164" s="67">
        <v>109.176</v>
      </c>
      <c r="I4164" s="66" t="s">
        <v>5354</v>
      </c>
      <c r="J4164" s="67">
        <v>-6.87378</v>
      </c>
      <c r="K4164" s="67">
        <v>109.2512</v>
      </c>
    </row>
    <row r="4165" spans="1:11" ht="14.5">
      <c r="A4165" s="66" t="str">
        <f t="shared" si="65"/>
        <v>Batang - Kasepuhan_LEBO</v>
      </c>
      <c r="B4165" s="66" t="s">
        <v>165</v>
      </c>
      <c r="C4165" s="66" t="s">
        <v>5784</v>
      </c>
      <c r="D4165" s="76" t="s">
        <v>5749</v>
      </c>
      <c r="E4165" s="66" t="s">
        <v>5786</v>
      </c>
      <c r="F4165" s="67">
        <v>9.3699999999999992</v>
      </c>
      <c r="G4165" s="67">
        <v>-6.9294799999999999</v>
      </c>
      <c r="H4165" s="67">
        <v>109.71</v>
      </c>
      <c r="I4165" s="66" t="s">
        <v>54</v>
      </c>
      <c r="J4165" s="67">
        <v>-6.9040600000000003</v>
      </c>
      <c r="K4165" s="67">
        <v>109.7085</v>
      </c>
    </row>
    <row r="4166" spans="1:11" ht="14.5">
      <c r="A4166" s="66" t="str">
        <f t="shared" si="65"/>
        <v>BGR JENARSARI_LEBO</v>
      </c>
      <c r="B4166" s="66" t="s">
        <v>165</v>
      </c>
      <c r="C4166" s="66" t="s">
        <v>5784</v>
      </c>
      <c r="D4166" s="76" t="s">
        <v>5753</v>
      </c>
      <c r="E4166" s="66" t="s">
        <v>5786</v>
      </c>
      <c r="F4166" s="67">
        <v>9.3699999999999992</v>
      </c>
      <c r="G4166" s="67">
        <v>-6.9582300000000004</v>
      </c>
      <c r="H4166" s="67">
        <v>110.02800000000001</v>
      </c>
      <c r="I4166" s="66" t="s">
        <v>346</v>
      </c>
      <c r="J4166" s="67">
        <v>-6.95329</v>
      </c>
      <c r="K4166" s="67">
        <v>110.10129999999999</v>
      </c>
    </row>
    <row r="4167" spans="1:11" ht="14.5">
      <c r="A4167" s="66" t="str">
        <f t="shared" si="65"/>
        <v>BGR JENARSARI_LEBOSARI</v>
      </c>
      <c r="B4167" s="66" t="s">
        <v>427</v>
      </c>
      <c r="C4167" s="66" t="s">
        <v>5784</v>
      </c>
      <c r="D4167" s="76" t="s">
        <v>5753</v>
      </c>
      <c r="E4167" s="66" t="s">
        <v>5786</v>
      </c>
      <c r="F4167" s="67">
        <v>16.97</v>
      </c>
      <c r="G4167" s="67">
        <v>-6.9238200000000001</v>
      </c>
      <c r="H4167" s="67">
        <v>110.13200000000001</v>
      </c>
      <c r="I4167" s="66" t="s">
        <v>346</v>
      </c>
      <c r="J4167" s="67">
        <v>-6.95329</v>
      </c>
      <c r="K4167" s="67">
        <v>110.10129999999999</v>
      </c>
    </row>
    <row r="4168" spans="1:11" ht="14.5">
      <c r="A4168" s="66" t="str">
        <f t="shared" si="65"/>
        <v>Jepara - Mayong_LEBUAWU</v>
      </c>
      <c r="B4168" s="66" t="s">
        <v>4208</v>
      </c>
      <c r="C4168" s="66" t="s">
        <v>5784</v>
      </c>
      <c r="D4168" s="76" t="s">
        <v>5740</v>
      </c>
      <c r="E4168" s="66" t="s">
        <v>5786</v>
      </c>
      <c r="F4168" s="67">
        <v>10.32</v>
      </c>
      <c r="G4168" s="67">
        <v>-6.7046099999999997</v>
      </c>
      <c r="H4168" s="67">
        <v>110.714</v>
      </c>
      <c r="I4168" s="66" t="s">
        <v>4145</v>
      </c>
      <c r="J4168" s="67">
        <v>-6.7420299999999997</v>
      </c>
      <c r="K4168" s="67">
        <v>110.7436</v>
      </c>
    </row>
    <row r="4169" spans="1:11" ht="14.5">
      <c r="A4169" s="66" t="str">
        <f t="shared" si="65"/>
        <v>Blora 4 Ngawen_LEDOK</v>
      </c>
      <c r="B4169" s="66" t="s">
        <v>1317</v>
      </c>
      <c r="C4169" s="66" t="s">
        <v>5784</v>
      </c>
      <c r="D4169" s="76" t="s">
        <v>5742</v>
      </c>
      <c r="E4169" s="66" t="s">
        <v>5786</v>
      </c>
      <c r="F4169" s="67">
        <v>44.23</v>
      </c>
      <c r="G4169" s="67">
        <v>-6.8857100000000004</v>
      </c>
      <c r="H4169" s="67">
        <v>111.22199999999999</v>
      </c>
      <c r="I4169" s="66" t="s">
        <v>1251</v>
      </c>
      <c r="J4169" s="67">
        <v>-7.0247799999999998</v>
      </c>
      <c r="K4169" s="67">
        <v>111.2928</v>
      </c>
    </row>
    <row r="4170" spans="1:11" ht="14.5">
      <c r="A4170" s="66" t="str">
        <f t="shared" si="65"/>
        <v>GPP CEPU (BLORA)_LEDOK</v>
      </c>
      <c r="B4170" s="66" t="s">
        <v>1317</v>
      </c>
      <c r="C4170" s="66" t="s">
        <v>5784</v>
      </c>
      <c r="D4170" s="76" t="s">
        <v>5737</v>
      </c>
      <c r="E4170" s="66" t="s">
        <v>5786</v>
      </c>
      <c r="F4170" s="67">
        <v>44.23</v>
      </c>
      <c r="G4170" s="67">
        <v>-7.0707800000000001</v>
      </c>
      <c r="H4170" s="67">
        <v>111.575</v>
      </c>
      <c r="I4170" s="66" t="s">
        <v>2534</v>
      </c>
      <c r="J4170" s="67">
        <v>-7.1575100000000003</v>
      </c>
      <c r="K4170" s="67">
        <v>111.58580000000001</v>
      </c>
    </row>
    <row r="4171" spans="1:11" ht="14.5">
      <c r="A4171" s="66" t="str">
        <f t="shared" si="65"/>
        <v>Semarang - Kalikuning_LEDOK</v>
      </c>
      <c r="B4171" s="66" t="s">
        <v>1317</v>
      </c>
      <c r="C4171" s="66" t="s">
        <v>5784</v>
      </c>
      <c r="D4171" s="76" t="s">
        <v>5740</v>
      </c>
      <c r="E4171" s="66" t="s">
        <v>5786</v>
      </c>
      <c r="F4171" s="67">
        <v>1.54</v>
      </c>
      <c r="G4171" s="67">
        <v>-7.3491</v>
      </c>
      <c r="H4171" s="67">
        <v>110.512</v>
      </c>
      <c r="I4171" s="66" t="s">
        <v>5061</v>
      </c>
      <c r="J4171" s="67">
        <v>-7.1833299999999998</v>
      </c>
      <c r="K4171" s="67">
        <v>110.4721</v>
      </c>
    </row>
    <row r="4172" spans="1:11" ht="14.5">
      <c r="A4172" s="66" t="str">
        <f t="shared" si="65"/>
        <v>GPP GROBOGAN_LEDOKDAWAN</v>
      </c>
      <c r="B4172" s="66" t="s">
        <v>2612</v>
      </c>
      <c r="C4172" s="66" t="s">
        <v>5784</v>
      </c>
      <c r="D4172" s="76" t="s">
        <v>5744</v>
      </c>
      <c r="E4172" s="66" t="s">
        <v>5786</v>
      </c>
      <c r="F4172" s="67">
        <v>53.45</v>
      </c>
      <c r="G4172" s="67">
        <v>-7.2072700000000003</v>
      </c>
      <c r="H4172" s="67">
        <v>110.887</v>
      </c>
      <c r="I4172" s="66" t="s">
        <v>2583</v>
      </c>
      <c r="J4172" s="67">
        <v>-7.1456299999999997</v>
      </c>
      <c r="K4172" s="67">
        <v>110.9007</v>
      </c>
    </row>
    <row r="4173" spans="1:11" ht="14.5">
      <c r="A4173" s="66" t="str">
        <f t="shared" si="65"/>
        <v>Purbalingga - Kebong_LEDUG</v>
      </c>
      <c r="B4173" s="66" t="s">
        <v>4877</v>
      </c>
      <c r="C4173" s="66" t="s">
        <v>5784</v>
      </c>
      <c r="D4173" s="76" t="s">
        <v>5745</v>
      </c>
      <c r="E4173" s="66" t="s">
        <v>5786</v>
      </c>
      <c r="F4173" s="67">
        <v>9.3800000000000008</v>
      </c>
      <c r="G4173" s="67">
        <v>-7.4278199999999996</v>
      </c>
      <c r="H4173" s="67">
        <v>109.27500000000001</v>
      </c>
      <c r="I4173" s="66" t="s">
        <v>4781</v>
      </c>
      <c r="J4173" s="67">
        <v>-7.4033100000000003</v>
      </c>
      <c r="K4173" s="67">
        <v>109.3588</v>
      </c>
    </row>
    <row r="4174" spans="1:11" ht="14.5">
      <c r="A4174" s="66" t="str">
        <f t="shared" si="65"/>
        <v>GPP PURWOREJO_LEGETAN</v>
      </c>
      <c r="B4174" s="66" t="s">
        <v>3697</v>
      </c>
      <c r="C4174" s="66" t="s">
        <v>5784</v>
      </c>
      <c r="D4174" s="76" t="s">
        <v>5744</v>
      </c>
      <c r="E4174" s="66" t="s">
        <v>5786</v>
      </c>
      <c r="F4174" s="67">
        <v>4.4400000000000004</v>
      </c>
      <c r="G4174" s="67">
        <v>-7.5994700000000002</v>
      </c>
      <c r="H4174" s="67">
        <v>110.04</v>
      </c>
      <c r="I4174" s="66" t="s">
        <v>3504</v>
      </c>
      <c r="J4174" s="67">
        <v>-7.7226800000000004</v>
      </c>
      <c r="K4174" s="67">
        <v>109.9468</v>
      </c>
    </row>
    <row r="4175" spans="1:11" ht="14.5">
      <c r="A4175" s="66" t="str">
        <f t="shared" si="65"/>
        <v>GD PSP Cilacap_LEGOK</v>
      </c>
      <c r="B4175" s="66" t="s">
        <v>2172</v>
      </c>
      <c r="C4175" s="66" t="s">
        <v>5784</v>
      </c>
      <c r="D4175" s="76" t="s">
        <v>5740</v>
      </c>
      <c r="E4175" s="66" t="s">
        <v>5786</v>
      </c>
      <c r="F4175" s="67">
        <v>20.92</v>
      </c>
      <c r="G4175" s="67">
        <v>-7.21922</v>
      </c>
      <c r="H4175" s="67">
        <v>108.831</v>
      </c>
      <c r="I4175" s="66" t="s">
        <v>2114</v>
      </c>
      <c r="J4175" s="67">
        <v>-7.3791900000000004</v>
      </c>
      <c r="K4175" s="67">
        <v>108.8021</v>
      </c>
    </row>
    <row r="4176" spans="1:11" ht="14.5">
      <c r="A4176" s="66" t="str">
        <f t="shared" si="65"/>
        <v>GPP PEKALONGAN_LEGOKALONG</v>
      </c>
      <c r="B4176" s="66" t="s">
        <v>3429</v>
      </c>
      <c r="C4176" s="66" t="s">
        <v>5784</v>
      </c>
      <c r="D4176" s="76" t="s">
        <v>5737</v>
      </c>
      <c r="E4176" s="66" t="s">
        <v>5786</v>
      </c>
      <c r="F4176" s="67">
        <v>5.84</v>
      </c>
      <c r="G4176" s="67">
        <v>-7.0438099999999997</v>
      </c>
      <c r="H4176" s="67">
        <v>109.63200000000001</v>
      </c>
      <c r="I4176" s="66" t="s">
        <v>3376</v>
      </c>
      <c r="J4176" s="67">
        <v>-6.8898999999999999</v>
      </c>
      <c r="K4176" s="67">
        <v>109.6589</v>
      </c>
    </row>
    <row r="4177" spans="1:11" ht="14.5">
      <c r="A4177" s="66" t="str">
        <f t="shared" si="65"/>
        <v>GPP PEKALONGAN_LEGOKCLILE</v>
      </c>
      <c r="B4177" s="66" t="s">
        <v>3430</v>
      </c>
      <c r="C4177" s="66" t="s">
        <v>5784</v>
      </c>
      <c r="D4177" s="76" t="s">
        <v>5740</v>
      </c>
      <c r="E4177" s="66" t="s">
        <v>5786</v>
      </c>
      <c r="F4177" s="67">
        <v>5.84</v>
      </c>
      <c r="G4177" s="67">
        <v>-6.9610000000000003</v>
      </c>
      <c r="H4177" s="67">
        <v>109.589</v>
      </c>
      <c r="I4177" s="66" t="s">
        <v>3376</v>
      </c>
      <c r="J4177" s="67">
        <v>-6.8898999999999999</v>
      </c>
      <c r="K4177" s="67">
        <v>109.6589</v>
      </c>
    </row>
    <row r="4178" spans="1:11" ht="14.5">
      <c r="A4178" s="66" t="str">
        <f t="shared" si="65"/>
        <v>Batang - Kasepuhan_LEGOKGUNUNG</v>
      </c>
      <c r="B4178" s="66" t="s">
        <v>166</v>
      </c>
      <c r="C4178" s="66" t="s">
        <v>5784</v>
      </c>
      <c r="D4178" s="76" t="s">
        <v>5737</v>
      </c>
      <c r="E4178" s="66" t="s">
        <v>5786</v>
      </c>
      <c r="F4178" s="67">
        <v>5.84</v>
      </c>
      <c r="G4178" s="67">
        <v>-7.0062899999999999</v>
      </c>
      <c r="H4178" s="67">
        <v>109.654</v>
      </c>
      <c r="I4178" s="66" t="s">
        <v>54</v>
      </c>
      <c r="J4178" s="67">
        <v>-6.9040600000000003</v>
      </c>
      <c r="K4178" s="67">
        <v>109.7085</v>
      </c>
    </row>
    <row r="4179" spans="1:11" ht="14.5">
      <c r="A4179" s="66" t="str">
        <f t="shared" si="65"/>
        <v>Temanggung_LEGOKSARI</v>
      </c>
      <c r="B4179" s="66" t="s">
        <v>5322</v>
      </c>
      <c r="C4179" s="66" t="s">
        <v>5784</v>
      </c>
      <c r="D4179" s="76" t="s">
        <v>5742</v>
      </c>
      <c r="E4179" s="66" t="s">
        <v>5786</v>
      </c>
      <c r="F4179" s="67">
        <v>9.5500000000000007</v>
      </c>
      <c r="G4179" s="67">
        <v>-7.3617600000000003</v>
      </c>
      <c r="H4179" s="67">
        <v>110.119</v>
      </c>
      <c r="I4179" s="66" t="s">
        <v>5294</v>
      </c>
      <c r="J4179" s="67">
        <v>-7.3036099999999999</v>
      </c>
      <c r="K4179" s="67">
        <v>110.15309999999999</v>
      </c>
    </row>
    <row r="4180" spans="1:11" ht="14.5">
      <c r="A4180" s="66" t="str">
        <f t="shared" si="65"/>
        <v>GPP BANJARNEGARA_LEGOKSAYEM</v>
      </c>
      <c r="B4180" s="66" t="s">
        <v>2429</v>
      </c>
      <c r="C4180" s="66" t="s">
        <v>5784</v>
      </c>
      <c r="D4180" s="76" t="s">
        <v>5742</v>
      </c>
      <c r="E4180" s="66" t="s">
        <v>5786</v>
      </c>
      <c r="F4180" s="67">
        <v>10.28</v>
      </c>
      <c r="G4180" s="67">
        <v>-7.2199299999999997</v>
      </c>
      <c r="H4180" s="67">
        <v>109.77500000000001</v>
      </c>
      <c r="I4180" s="66" t="s">
        <v>2357</v>
      </c>
      <c r="J4180" s="67">
        <v>-7.3905900000000004</v>
      </c>
      <c r="K4180" s="67">
        <v>109.7366</v>
      </c>
    </row>
    <row r="4181" spans="1:11" ht="14.5">
      <c r="A4181" s="66" t="str">
        <f t="shared" si="65"/>
        <v>GPP BANJARNEGARA_LEKSANA</v>
      </c>
      <c r="B4181" s="66" t="s">
        <v>2430</v>
      </c>
      <c r="C4181" s="66" t="s">
        <v>5784</v>
      </c>
      <c r="D4181" s="76" t="s">
        <v>5742</v>
      </c>
      <c r="E4181" s="66" t="s">
        <v>5786</v>
      </c>
      <c r="F4181" s="67">
        <v>10.28</v>
      </c>
      <c r="G4181" s="67">
        <v>-7.26159</v>
      </c>
      <c r="H4181" s="67">
        <v>109.738</v>
      </c>
      <c r="I4181" s="66" t="s">
        <v>2357</v>
      </c>
      <c r="J4181" s="67">
        <v>-7.3905900000000004</v>
      </c>
      <c r="K4181" s="67">
        <v>109.7366</v>
      </c>
    </row>
    <row r="4182" spans="1:11" ht="14.5">
      <c r="A4182" s="66" t="str">
        <f t="shared" si="65"/>
        <v>Wonosobo - Leksono_LEKSONO</v>
      </c>
      <c r="B4182" s="66" t="s">
        <v>5628</v>
      </c>
      <c r="C4182" s="66" t="s">
        <v>5784</v>
      </c>
      <c r="D4182" s="76" t="s">
        <v>5745</v>
      </c>
      <c r="E4182" s="66" t="s">
        <v>5786</v>
      </c>
      <c r="F4182" s="67">
        <v>7.7</v>
      </c>
      <c r="G4182" s="67">
        <v>-7.4074900000000001</v>
      </c>
      <c r="H4182" s="67">
        <v>109.851</v>
      </c>
      <c r="I4182" s="66" t="s">
        <v>5583</v>
      </c>
      <c r="J4182" s="67">
        <v>-7.4236599999999999</v>
      </c>
      <c r="K4182" s="67">
        <v>109.8591</v>
      </c>
    </row>
    <row r="4183" spans="1:11" ht="14.5">
      <c r="A4183" s="66" t="str">
        <f t="shared" si="65"/>
        <v>BGR NGLEJOK_LEMAH PUTIH</v>
      </c>
      <c r="B4183" s="66" t="s">
        <v>815</v>
      </c>
      <c r="C4183" s="66" t="s">
        <v>5784</v>
      </c>
      <c r="D4183" s="76" t="s">
        <v>5751</v>
      </c>
      <c r="E4183" s="66" t="s">
        <v>5786</v>
      </c>
      <c r="F4183" s="67">
        <v>53.45</v>
      </c>
      <c r="G4183" s="67">
        <v>-7.0415599999999996</v>
      </c>
      <c r="H4183" s="67">
        <v>110.89400000000001</v>
      </c>
      <c r="I4183" s="66" t="s">
        <v>775</v>
      </c>
      <c r="J4183" s="67">
        <v>-7.06935</v>
      </c>
      <c r="K4183" s="67">
        <v>110.8802</v>
      </c>
    </row>
    <row r="4184" spans="1:11" ht="14.5">
      <c r="A4184" s="66" t="str">
        <f t="shared" si="65"/>
        <v>GD. LASEM_LEMAH PUTIH</v>
      </c>
      <c r="B4184" s="66" t="s">
        <v>815</v>
      </c>
      <c r="C4184" s="66" t="s">
        <v>5784</v>
      </c>
      <c r="D4184" s="76" t="s">
        <v>5761</v>
      </c>
      <c r="E4184" s="66" t="s">
        <v>5786</v>
      </c>
      <c r="F4184" s="67">
        <v>20.29</v>
      </c>
      <c r="G4184" s="67">
        <v>-6.7332700000000001</v>
      </c>
      <c r="H4184" s="67">
        <v>111.52200000000001</v>
      </c>
      <c r="I4184" s="66" t="s">
        <v>2256</v>
      </c>
      <c r="J4184" s="67">
        <v>-6.6950700000000003</v>
      </c>
      <c r="K4184" s="67">
        <v>111.4366</v>
      </c>
    </row>
    <row r="4185" spans="1:11" ht="14.5">
      <c r="A4185" s="66" t="str">
        <f t="shared" si="65"/>
        <v>Batang - Kasepuhan_LEMAHABANG</v>
      </c>
      <c r="B4185" s="66" t="s">
        <v>167</v>
      </c>
      <c r="C4185" s="66" t="s">
        <v>5784</v>
      </c>
      <c r="D4185" s="76" t="s">
        <v>5748</v>
      </c>
      <c r="E4185" s="66" t="s">
        <v>5786</v>
      </c>
      <c r="F4185" s="67">
        <v>5.84</v>
      </c>
      <c r="G4185" s="67">
        <v>-7.0567500000000001</v>
      </c>
      <c r="H4185" s="67">
        <v>109.694</v>
      </c>
      <c r="I4185" s="66" t="s">
        <v>54</v>
      </c>
      <c r="J4185" s="67">
        <v>-6.9040600000000003</v>
      </c>
      <c r="K4185" s="67">
        <v>109.7085</v>
      </c>
    </row>
    <row r="4186" spans="1:11" ht="14.5">
      <c r="A4186" s="66" t="str">
        <f t="shared" si="65"/>
        <v>BBS 2BULAKAMBA_LEMAHABANG</v>
      </c>
      <c r="B4186" s="66" t="s">
        <v>167</v>
      </c>
      <c r="C4186" s="66" t="s">
        <v>5784</v>
      </c>
      <c r="D4186" s="76" t="s">
        <v>5765</v>
      </c>
      <c r="E4186" s="66" t="s">
        <v>5786</v>
      </c>
      <c r="F4186" s="67">
        <v>20.92</v>
      </c>
      <c r="G4186" s="67">
        <v>-6.8826900000000002</v>
      </c>
      <c r="H4186" s="67">
        <v>108.85899999999999</v>
      </c>
      <c r="I4186" s="66" t="s">
        <v>262</v>
      </c>
      <c r="J4186" s="67">
        <v>-6.8690600000000002</v>
      </c>
      <c r="K4186" s="67">
        <v>108.8972</v>
      </c>
    </row>
    <row r="4187" spans="1:11" ht="14.5">
      <c r="A4187" s="66" t="str">
        <f t="shared" si="65"/>
        <v>BGR NGADIROJO_LEMAHBANG</v>
      </c>
      <c r="B4187" s="66" t="s">
        <v>651</v>
      </c>
      <c r="C4187" s="66" t="s">
        <v>5784</v>
      </c>
      <c r="D4187" s="76" t="s">
        <v>5749</v>
      </c>
      <c r="E4187" s="66" t="s">
        <v>5786</v>
      </c>
      <c r="F4187" s="67">
        <v>20.7</v>
      </c>
      <c r="G4187" s="67">
        <v>-7.9120499999999998</v>
      </c>
      <c r="H4187" s="67">
        <v>111.27200000000001</v>
      </c>
      <c r="I4187" s="66" t="s">
        <v>538</v>
      </c>
      <c r="J4187" s="67">
        <v>-7.8147399999999996</v>
      </c>
      <c r="K4187" s="67">
        <v>111.0005</v>
      </c>
    </row>
    <row r="4188" spans="1:11" ht="14.5">
      <c r="A4188" s="66" t="str">
        <f t="shared" si="65"/>
        <v>GPP SUKOHARJO_LEMAHBANG</v>
      </c>
      <c r="B4188" s="66" t="s">
        <v>651</v>
      </c>
      <c r="C4188" s="66" t="s">
        <v>5784</v>
      </c>
      <c r="D4188" s="76" t="s">
        <v>5758</v>
      </c>
      <c r="E4188" s="66" t="s">
        <v>5786</v>
      </c>
      <c r="F4188" s="67">
        <v>21.59</v>
      </c>
      <c r="G4188" s="67">
        <v>-7.7183999999999999</v>
      </c>
      <c r="H4188" s="67">
        <v>110.96299999999999</v>
      </c>
      <c r="I4188" s="66" t="s">
        <v>3993</v>
      </c>
      <c r="J4188" s="67">
        <v>-7.7412599999999996</v>
      </c>
      <c r="K4188" s="67">
        <v>110.8785</v>
      </c>
    </row>
    <row r="4189" spans="1:11" ht="14.5">
      <c r="A4189" s="66" t="str">
        <f t="shared" si="65"/>
        <v>GPP KEBUMEN_LEMAHDUWUR</v>
      </c>
      <c r="B4189" s="66" t="s">
        <v>2809</v>
      </c>
      <c r="C4189" s="66" t="s">
        <v>5784</v>
      </c>
      <c r="D4189" s="76" t="s">
        <v>5752</v>
      </c>
      <c r="E4189" s="66" t="s">
        <v>5786</v>
      </c>
      <c r="F4189" s="67">
        <v>15.69</v>
      </c>
      <c r="G4189" s="67">
        <v>-7.6707900000000002</v>
      </c>
      <c r="H4189" s="67">
        <v>109.495</v>
      </c>
      <c r="I4189" s="66" t="s">
        <v>2714</v>
      </c>
      <c r="J4189" s="67">
        <v>-7.6109200000000001</v>
      </c>
      <c r="K4189" s="67">
        <v>109.5078</v>
      </c>
    </row>
    <row r="4190" spans="1:11" ht="14.5">
      <c r="A4190" s="66" t="str">
        <f t="shared" si="65"/>
        <v>GPP GROBOGAN_LEMAHIRENG</v>
      </c>
      <c r="B4190" s="66" t="s">
        <v>2613</v>
      </c>
      <c r="C4190" s="66" t="s">
        <v>5784</v>
      </c>
      <c r="D4190" s="76" t="s">
        <v>5752</v>
      </c>
      <c r="E4190" s="66" t="s">
        <v>5786</v>
      </c>
      <c r="F4190" s="67">
        <v>17.7</v>
      </c>
      <c r="G4190" s="67">
        <v>-7.2974800000000002</v>
      </c>
      <c r="H4190" s="67">
        <v>110.715</v>
      </c>
      <c r="I4190" s="66" t="s">
        <v>2583</v>
      </c>
      <c r="J4190" s="67">
        <v>-7.1456299999999997</v>
      </c>
      <c r="K4190" s="67">
        <v>110.9007</v>
      </c>
    </row>
    <row r="4191" spans="1:11" ht="14.5">
      <c r="A4191" s="66" t="str">
        <f t="shared" si="65"/>
        <v>GPP KLATEN_LEMAHIRENG</v>
      </c>
      <c r="B4191" s="66" t="s">
        <v>2613</v>
      </c>
      <c r="C4191" s="66" t="s">
        <v>5784</v>
      </c>
      <c r="D4191" s="76" t="s">
        <v>5752</v>
      </c>
      <c r="E4191" s="66" t="s">
        <v>5786</v>
      </c>
      <c r="F4191" s="67">
        <v>8.89</v>
      </c>
      <c r="G4191" s="67">
        <v>-7.6688299999999998</v>
      </c>
      <c r="H4191" s="67">
        <v>110.699</v>
      </c>
      <c r="I4191" s="66" t="s">
        <v>2894</v>
      </c>
      <c r="J4191" s="67">
        <v>-7.6692</v>
      </c>
      <c r="K4191" s="67">
        <v>110.6751</v>
      </c>
    </row>
    <row r="4192" spans="1:11" ht="14.5">
      <c r="A4192" s="66" t="str">
        <f t="shared" si="65"/>
        <v>Semarang - Kalikuning_LEMAHIRENG</v>
      </c>
      <c r="B4192" s="66" t="s">
        <v>2613</v>
      </c>
      <c r="C4192" s="66" t="s">
        <v>5784</v>
      </c>
      <c r="D4192" s="76" t="s">
        <v>5741</v>
      </c>
      <c r="E4192" s="66" t="s">
        <v>5786</v>
      </c>
      <c r="F4192" s="67">
        <v>10.51</v>
      </c>
      <c r="G4192" s="67">
        <v>-7.2187599999999996</v>
      </c>
      <c r="H4192" s="67">
        <v>110.456</v>
      </c>
      <c r="I4192" s="66" t="s">
        <v>5061</v>
      </c>
      <c r="J4192" s="67">
        <v>-7.1833299999999998</v>
      </c>
      <c r="K4192" s="67">
        <v>110.4721</v>
      </c>
    </row>
    <row r="4193" spans="1:11" ht="14.5">
      <c r="A4193" s="66" t="str">
        <f t="shared" si="65"/>
        <v>GPP BANJARNEGARA_LEMAHJAYA</v>
      </c>
      <c r="B4193" s="66" t="s">
        <v>2431</v>
      </c>
      <c r="C4193" s="66" t="s">
        <v>5784</v>
      </c>
      <c r="D4193" s="76" t="s">
        <v>5738</v>
      </c>
      <c r="E4193" s="66" t="s">
        <v>5786</v>
      </c>
      <c r="F4193" s="67">
        <v>10.28</v>
      </c>
      <c r="G4193" s="67">
        <v>-7.3472999999999997</v>
      </c>
      <c r="H4193" s="67">
        <v>109.646</v>
      </c>
      <c r="I4193" s="66" t="s">
        <v>2357</v>
      </c>
      <c r="J4193" s="67">
        <v>-7.3905900000000004</v>
      </c>
      <c r="K4193" s="67">
        <v>109.7366</v>
      </c>
    </row>
    <row r="4194" spans="1:11" ht="14.5">
      <c r="A4194" s="66" t="str">
        <f t="shared" si="65"/>
        <v>Brebes 1 - Wonosari_LEMBARAWA</v>
      </c>
      <c r="B4194" s="66" t="s">
        <v>1612</v>
      </c>
      <c r="C4194" s="66" t="s">
        <v>5784</v>
      </c>
      <c r="D4194" s="76" t="s">
        <v>5752</v>
      </c>
      <c r="E4194" s="66" t="s">
        <v>5786</v>
      </c>
      <c r="F4194" s="67">
        <v>20.92</v>
      </c>
      <c r="G4194" s="67">
        <v>-6.9015599999999999</v>
      </c>
      <c r="H4194" s="67">
        <v>109.07</v>
      </c>
      <c r="I4194" s="66" t="s">
        <v>1567</v>
      </c>
      <c r="J4194" s="67">
        <v>-6.86754</v>
      </c>
      <c r="K4194" s="67">
        <v>108.9863</v>
      </c>
    </row>
    <row r="4195" spans="1:11" ht="14.5">
      <c r="A4195" s="66" t="str">
        <f t="shared" si="65"/>
        <v>TGL 3PURWAHAMBA_LEMBASARI</v>
      </c>
      <c r="B4195" s="66" t="s">
        <v>5420</v>
      </c>
      <c r="C4195" s="66" t="s">
        <v>5784</v>
      </c>
      <c r="D4195" s="76" t="s">
        <v>5752</v>
      </c>
      <c r="E4195" s="66" t="s">
        <v>5786</v>
      </c>
      <c r="F4195" s="67">
        <v>11.25</v>
      </c>
      <c r="G4195" s="67">
        <v>-7.0410700000000004</v>
      </c>
      <c r="H4195" s="67">
        <v>109.252</v>
      </c>
      <c r="I4195" s="66" t="s">
        <v>5354</v>
      </c>
      <c r="J4195" s="67">
        <v>-6.87378</v>
      </c>
      <c r="K4195" s="67">
        <v>109.2512</v>
      </c>
    </row>
    <row r="4196" spans="1:11" ht="14.5">
      <c r="A4196" s="66" t="str">
        <f t="shared" si="65"/>
        <v>Purbalingga - Kebong_LEMBERANG</v>
      </c>
      <c r="B4196" s="66" t="s">
        <v>4878</v>
      </c>
      <c r="C4196" s="66" t="s">
        <v>5784</v>
      </c>
      <c r="D4196" s="76" t="s">
        <v>5738</v>
      </c>
      <c r="E4196" s="66" t="s">
        <v>5786</v>
      </c>
      <c r="F4196" s="67">
        <v>9.3800000000000008</v>
      </c>
      <c r="G4196" s="67">
        <v>-7.4328599999999998</v>
      </c>
      <c r="H4196" s="67">
        <v>109.31</v>
      </c>
      <c r="I4196" s="66" t="s">
        <v>4781</v>
      </c>
      <c r="J4196" s="67">
        <v>-7.4033100000000003</v>
      </c>
      <c r="K4196" s="67">
        <v>109.3588</v>
      </c>
    </row>
    <row r="4197" spans="1:11" ht="14.5">
      <c r="A4197" s="66" t="str">
        <f t="shared" si="65"/>
        <v>Semarang - Kalikuning_LEMBU</v>
      </c>
      <c r="B4197" s="66" t="s">
        <v>5115</v>
      </c>
      <c r="C4197" s="66" t="s">
        <v>5784</v>
      </c>
      <c r="D4197" s="76" t="s">
        <v>5770</v>
      </c>
      <c r="E4197" s="66" t="s">
        <v>5786</v>
      </c>
      <c r="F4197" s="67">
        <v>10.51</v>
      </c>
      <c r="G4197" s="67">
        <v>-7.27447</v>
      </c>
      <c r="H4197" s="67">
        <v>110.613</v>
      </c>
      <c r="I4197" s="66" t="s">
        <v>5061</v>
      </c>
      <c r="J4197" s="67">
        <v>-7.1833299999999998</v>
      </c>
      <c r="K4197" s="67">
        <v>110.4721</v>
      </c>
    </row>
    <row r="4198" spans="1:11" ht="14.5">
      <c r="A4198" s="66" t="str">
        <f t="shared" si="65"/>
        <v>GPP PURWOREJO_LEMBUPURWO</v>
      </c>
      <c r="B4198" s="66" t="s">
        <v>3698</v>
      </c>
      <c r="C4198" s="66" t="s">
        <v>5784</v>
      </c>
      <c r="D4198" s="76" t="s">
        <v>5770</v>
      </c>
      <c r="E4198" s="66" t="s">
        <v>5786</v>
      </c>
      <c r="F4198" s="67">
        <v>15.69</v>
      </c>
      <c r="G4198" s="67">
        <v>-7.8082599999999998</v>
      </c>
      <c r="H4198" s="67">
        <v>109.80200000000001</v>
      </c>
      <c r="I4198" s="66" t="s">
        <v>3504</v>
      </c>
      <c r="J4198" s="67">
        <v>-7.7226800000000004</v>
      </c>
      <c r="K4198" s="67">
        <v>109.9468</v>
      </c>
    </row>
    <row r="4199" spans="1:11" ht="14.5">
      <c r="A4199" s="66" t="str">
        <f t="shared" si="65"/>
        <v>Sragen 1 - Ngrampal_LEMPONG</v>
      </c>
      <c r="B4199" s="66" t="s">
        <v>5180</v>
      </c>
      <c r="C4199" s="66" t="s">
        <v>5784</v>
      </c>
      <c r="D4199" s="76" t="s">
        <v>5760</v>
      </c>
      <c r="E4199" s="66" t="s">
        <v>5786</v>
      </c>
      <c r="F4199" s="67">
        <v>21.59</v>
      </c>
      <c r="G4199" s="67">
        <v>-7.5297499999999999</v>
      </c>
      <c r="H4199" s="67">
        <v>111.13800000000001</v>
      </c>
      <c r="I4199" s="66" t="s">
        <v>5161</v>
      </c>
      <c r="J4199" s="67">
        <v>-7.4020799999999998</v>
      </c>
      <c r="K4199" s="67">
        <v>111.0612</v>
      </c>
    </row>
    <row r="4200" spans="1:11" ht="14.5">
      <c r="A4200" s="66" t="str">
        <f t="shared" si="65"/>
        <v>UPP SEMARANG_LEMPONGSARI</v>
      </c>
      <c r="B4200" s="66" t="s">
        <v>5517</v>
      </c>
      <c r="C4200" s="66" t="s">
        <v>5784</v>
      </c>
      <c r="D4200" s="76" t="s">
        <v>5743</v>
      </c>
      <c r="E4200" s="66" t="s">
        <v>5786</v>
      </c>
      <c r="F4200" s="67">
        <v>1.22</v>
      </c>
      <c r="G4200" s="67">
        <v>-7.0007700000000002</v>
      </c>
      <c r="H4200" s="67">
        <v>110.41500000000001</v>
      </c>
      <c r="I4200" s="66" t="s">
        <v>5495</v>
      </c>
      <c r="J4200" s="67">
        <v>-6.9489400000000003</v>
      </c>
      <c r="K4200" s="67">
        <v>110.42059999999999</v>
      </c>
    </row>
    <row r="4201" spans="1:11" ht="14.5">
      <c r="A4201" s="66" t="str">
        <f t="shared" si="65"/>
        <v>BGR TEMANGGUNG_LEMPUYANG</v>
      </c>
      <c r="B4201" s="66" t="s">
        <v>1084</v>
      </c>
      <c r="C4201" s="66" t="s">
        <v>5784</v>
      </c>
      <c r="D4201" s="76" t="s">
        <v>5738</v>
      </c>
      <c r="E4201" s="66" t="s">
        <v>5786</v>
      </c>
      <c r="F4201" s="67">
        <v>9.5500000000000007</v>
      </c>
      <c r="G4201" s="67">
        <v>-7.1738799999999996</v>
      </c>
      <c r="H4201" s="67">
        <v>110.057</v>
      </c>
      <c r="I4201" s="66" t="s">
        <v>999</v>
      </c>
      <c r="J4201" s="67">
        <v>-7.2953299999999999</v>
      </c>
      <c r="K4201" s="67">
        <v>110.0787</v>
      </c>
    </row>
    <row r="4202" spans="1:11" ht="14.5">
      <c r="A4202" s="66" t="str">
        <f t="shared" si="65"/>
        <v>Demak 1 - Mranak_LEMPUYANG</v>
      </c>
      <c r="B4202" s="66" t="s">
        <v>1084</v>
      </c>
      <c r="C4202" s="66" t="s">
        <v>5784</v>
      </c>
      <c r="D4202" s="76" t="s">
        <v>5756</v>
      </c>
      <c r="E4202" s="66" t="s">
        <v>5786</v>
      </c>
      <c r="F4202" s="67">
        <v>26.27</v>
      </c>
      <c r="G4202" s="67">
        <v>-6.9376100000000003</v>
      </c>
      <c r="H4202" s="67">
        <v>110.648</v>
      </c>
      <c r="I4202" s="66" t="s">
        <v>1911</v>
      </c>
      <c r="J4202" s="67">
        <v>-6.8903100000000004</v>
      </c>
      <c r="K4202" s="67">
        <v>110.6673</v>
      </c>
    </row>
    <row r="4203" spans="1:11" ht="14.5">
      <c r="A4203" s="66" t="str">
        <f t="shared" si="65"/>
        <v>Boyolali_LENCOH</v>
      </c>
      <c r="B4203" s="66" t="s">
        <v>1472</v>
      </c>
      <c r="C4203" s="66" t="s">
        <v>5784</v>
      </c>
      <c r="D4203" s="76" t="s">
        <v>5738</v>
      </c>
      <c r="E4203" s="66" t="s">
        <v>5786</v>
      </c>
      <c r="F4203" s="67">
        <v>17.7</v>
      </c>
      <c r="G4203" s="67">
        <v>-7.5019499999999999</v>
      </c>
      <c r="H4203" s="67">
        <v>110.444</v>
      </c>
      <c r="I4203" s="66" t="s">
        <v>1370</v>
      </c>
      <c r="J4203" s="67">
        <v>-7.5381099999999996</v>
      </c>
      <c r="K4203" s="67">
        <v>110.6292</v>
      </c>
    </row>
    <row r="4204" spans="1:11" ht="14.5">
      <c r="A4204" s="66" t="str">
        <f t="shared" si="65"/>
        <v>Pemalang - Taman_LENGGERONG</v>
      </c>
      <c r="B4204" s="66" t="s">
        <v>4679</v>
      </c>
      <c r="C4204" s="66" t="s">
        <v>5784</v>
      </c>
      <c r="D4204" s="76" t="s">
        <v>5755</v>
      </c>
      <c r="E4204" s="66" t="s">
        <v>5786</v>
      </c>
      <c r="F4204" s="67">
        <v>15.73</v>
      </c>
      <c r="G4204" s="67">
        <v>-6.99282</v>
      </c>
      <c r="H4204" s="67">
        <v>109.39</v>
      </c>
      <c r="I4204" s="66" t="s">
        <v>4660</v>
      </c>
      <c r="J4204" s="67">
        <v>-6.8936700000000002</v>
      </c>
      <c r="K4204" s="67">
        <v>109.4251</v>
      </c>
    </row>
    <row r="4205" spans="1:11" ht="14.5">
      <c r="A4205" s="66" t="str">
        <f t="shared" si="65"/>
        <v>GPP SUKOHARJO_LENGKING</v>
      </c>
      <c r="B4205" s="66" t="s">
        <v>4007</v>
      </c>
      <c r="C4205" s="66" t="s">
        <v>5784</v>
      </c>
      <c r="D4205" s="76" t="s">
        <v>5738</v>
      </c>
      <c r="E4205" s="66" t="s">
        <v>5786</v>
      </c>
      <c r="F4205" s="67">
        <v>14.71</v>
      </c>
      <c r="G4205" s="67">
        <v>-7.7336499999999999</v>
      </c>
      <c r="H4205" s="67">
        <v>110.821</v>
      </c>
      <c r="I4205" s="66" t="s">
        <v>3993</v>
      </c>
      <c r="J4205" s="67">
        <v>-7.7412599999999996</v>
      </c>
      <c r="K4205" s="67">
        <v>110.8785</v>
      </c>
    </row>
    <row r="4206" spans="1:11" ht="14.5">
      <c r="A4206" s="66" t="str">
        <f t="shared" si="65"/>
        <v>BGR TEMANGGUNG_LENGKONG</v>
      </c>
      <c r="B4206" s="66" t="s">
        <v>1085</v>
      </c>
      <c r="C4206" s="66" t="s">
        <v>5784</v>
      </c>
      <c r="D4206" s="76" t="s">
        <v>5763</v>
      </c>
      <c r="E4206" s="66" t="s">
        <v>5786</v>
      </c>
      <c r="F4206" s="67">
        <v>7.7</v>
      </c>
      <c r="G4206" s="67">
        <v>-7.30877</v>
      </c>
      <c r="H4206" s="67">
        <v>109.95699999999999</v>
      </c>
      <c r="I4206" s="66" t="s">
        <v>999</v>
      </c>
      <c r="J4206" s="67">
        <v>-7.2953299999999999</v>
      </c>
      <c r="K4206" s="67">
        <v>110.0787</v>
      </c>
    </row>
    <row r="4207" spans="1:11" ht="14.5">
      <c r="A4207" s="66" t="str">
        <f t="shared" si="65"/>
        <v>Brebes 1 - Wonosari_LENGKONG</v>
      </c>
      <c r="B4207" s="66" t="s">
        <v>1085</v>
      </c>
      <c r="C4207" s="66" t="s">
        <v>5784</v>
      </c>
      <c r="D4207" s="76" t="s">
        <v>5749</v>
      </c>
      <c r="E4207" s="66" t="s">
        <v>5786</v>
      </c>
      <c r="F4207" s="67">
        <v>20.92</v>
      </c>
      <c r="G4207" s="67">
        <v>-6.9164000000000003</v>
      </c>
      <c r="H4207" s="67">
        <v>109.026</v>
      </c>
      <c r="I4207" s="66" t="s">
        <v>1567</v>
      </c>
      <c r="J4207" s="67">
        <v>-6.86754</v>
      </c>
      <c r="K4207" s="67">
        <v>108.9863</v>
      </c>
    </row>
    <row r="4208" spans="1:11" ht="14.5">
      <c r="A4208" s="66" t="str">
        <f t="shared" si="65"/>
        <v>Brebes GPP_LENGKONG</v>
      </c>
      <c r="B4208" s="66" t="s">
        <v>1085</v>
      </c>
      <c r="C4208" s="66" t="s">
        <v>5784</v>
      </c>
      <c r="D4208" s="76" t="s">
        <v>5754</v>
      </c>
      <c r="E4208" s="66" t="s">
        <v>5786</v>
      </c>
      <c r="F4208" s="67">
        <v>11.25</v>
      </c>
      <c r="G4208" s="67">
        <v>-7.1314399999999996</v>
      </c>
      <c r="H4208" s="67">
        <v>109.16</v>
      </c>
      <c r="I4208" s="66" t="s">
        <v>1667</v>
      </c>
      <c r="J4208" s="67">
        <v>-7.1220699999999999</v>
      </c>
      <c r="K4208" s="67">
        <v>108.9847</v>
      </c>
    </row>
    <row r="4209" spans="1:11" ht="14.5">
      <c r="A4209" s="66" t="str">
        <f t="shared" si="65"/>
        <v>GPP BANJARNEGARA_LENGKONG</v>
      </c>
      <c r="B4209" s="66" t="s">
        <v>1085</v>
      </c>
      <c r="C4209" s="66" t="s">
        <v>5784</v>
      </c>
      <c r="D4209" s="76" t="s">
        <v>5759</v>
      </c>
      <c r="E4209" s="66" t="s">
        <v>5786</v>
      </c>
      <c r="F4209" s="67">
        <v>10.28</v>
      </c>
      <c r="G4209" s="67">
        <v>-7.3981199999999996</v>
      </c>
      <c r="H4209" s="67">
        <v>109.57899999999999</v>
      </c>
      <c r="I4209" s="66" t="s">
        <v>2357</v>
      </c>
      <c r="J4209" s="67">
        <v>-7.3905900000000004</v>
      </c>
      <c r="K4209" s="67">
        <v>109.7366</v>
      </c>
    </row>
    <row r="4210" spans="1:11" ht="14.5">
      <c r="A4210" s="66" t="str">
        <f t="shared" si="65"/>
        <v>Pati - Juwana_LENGKONG</v>
      </c>
      <c r="B4210" s="66" t="s">
        <v>1085</v>
      </c>
      <c r="C4210" s="66" t="s">
        <v>5784</v>
      </c>
      <c r="D4210" s="76" t="s">
        <v>5755</v>
      </c>
      <c r="E4210" s="66" t="s">
        <v>5786</v>
      </c>
      <c r="F4210" s="67">
        <v>16.66</v>
      </c>
      <c r="G4210" s="67">
        <v>-6.6981099999999998</v>
      </c>
      <c r="H4210" s="67">
        <v>111.215</v>
      </c>
      <c r="I4210" s="66" t="s">
        <v>4458</v>
      </c>
      <c r="J4210" s="67">
        <v>-6.7296100000000001</v>
      </c>
      <c r="K4210" s="67">
        <v>111.1037</v>
      </c>
    </row>
    <row r="4211" spans="1:11" ht="14.5">
      <c r="A4211" s="66" t="str">
        <f t="shared" si="65"/>
        <v>GD. LASEM_LERAN</v>
      </c>
      <c r="B4211" s="66" t="s">
        <v>2300</v>
      </c>
      <c r="C4211" s="66" t="s">
        <v>5784</v>
      </c>
      <c r="D4211" s="76" t="s">
        <v>5760</v>
      </c>
      <c r="E4211" s="66" t="s">
        <v>5786</v>
      </c>
      <c r="F4211" s="67">
        <v>20.29</v>
      </c>
      <c r="G4211" s="67">
        <v>-6.6430800000000003</v>
      </c>
      <c r="H4211" s="67">
        <v>111.473</v>
      </c>
      <c r="I4211" s="66" t="s">
        <v>2256</v>
      </c>
      <c r="J4211" s="67">
        <v>-6.6950700000000003</v>
      </c>
      <c r="K4211" s="67">
        <v>111.4366</v>
      </c>
    </row>
    <row r="4212" spans="1:11" ht="14.5">
      <c r="A4212" s="66" t="str">
        <f t="shared" si="65"/>
        <v>Semarang - Kalikuning_LEREP</v>
      </c>
      <c r="B4212" s="66" t="s">
        <v>5116</v>
      </c>
      <c r="C4212" s="66" t="s">
        <v>5784</v>
      </c>
      <c r="D4212" s="76" t="s">
        <v>5748</v>
      </c>
      <c r="E4212" s="66" t="s">
        <v>5786</v>
      </c>
      <c r="F4212" s="67">
        <v>10.51</v>
      </c>
      <c r="G4212" s="67">
        <v>-7.1288200000000002</v>
      </c>
      <c r="H4212" s="67">
        <v>110.38800000000001</v>
      </c>
      <c r="I4212" s="66" t="s">
        <v>5061</v>
      </c>
      <c r="J4212" s="67">
        <v>-7.1833299999999998</v>
      </c>
      <c r="K4212" s="67">
        <v>110.4721</v>
      </c>
    </row>
    <row r="4213" spans="1:11" ht="14.5">
      <c r="A4213" s="66" t="str">
        <f t="shared" si="65"/>
        <v>GPP PURWOREJO_LEREPKEBUMEN</v>
      </c>
      <c r="B4213" s="66" t="s">
        <v>3699</v>
      </c>
      <c r="C4213" s="66" t="s">
        <v>5784</v>
      </c>
      <c r="D4213" s="76" t="s">
        <v>5748</v>
      </c>
      <c r="E4213" s="66" t="s">
        <v>5786</v>
      </c>
      <c r="F4213" s="67">
        <v>15.69</v>
      </c>
      <c r="G4213" s="67">
        <v>-7.6742600000000003</v>
      </c>
      <c r="H4213" s="67">
        <v>109.733</v>
      </c>
      <c r="I4213" s="66" t="s">
        <v>3504</v>
      </c>
      <c r="J4213" s="67">
        <v>-7.7226800000000004</v>
      </c>
      <c r="K4213" s="67">
        <v>109.9468</v>
      </c>
    </row>
    <row r="4214" spans="1:11" ht="14.5">
      <c r="A4214" s="66" t="str">
        <f t="shared" si="65"/>
        <v>GPP MAGELANG_LESANPURO</v>
      </c>
      <c r="B4214" s="66" t="s">
        <v>3209</v>
      </c>
      <c r="C4214" s="66" t="s">
        <v>5784</v>
      </c>
      <c r="D4214" s="76" t="s">
        <v>5739</v>
      </c>
      <c r="E4214" s="66" t="s">
        <v>5786</v>
      </c>
      <c r="F4214" s="67">
        <v>7.61</v>
      </c>
      <c r="G4214" s="67">
        <v>-7.53742</v>
      </c>
      <c r="H4214" s="67">
        <v>110.107</v>
      </c>
      <c r="I4214" s="66" t="s">
        <v>3103</v>
      </c>
      <c r="J4214" s="67">
        <v>-7.3955399999999996</v>
      </c>
      <c r="K4214" s="67">
        <v>110.24469999999999</v>
      </c>
    </row>
    <row r="4215" spans="1:11" ht="14.5">
      <c r="A4215" s="66" t="str">
        <f t="shared" si="65"/>
        <v>GPP KLATEN_LESES</v>
      </c>
      <c r="B4215" s="66" t="s">
        <v>3012</v>
      </c>
      <c r="C4215" s="66" t="s">
        <v>5784</v>
      </c>
      <c r="D4215" s="76" t="s">
        <v>5751</v>
      </c>
      <c r="E4215" s="66" t="s">
        <v>5786</v>
      </c>
      <c r="F4215" s="67">
        <v>8.89</v>
      </c>
      <c r="G4215" s="67">
        <v>-7.6875400000000003</v>
      </c>
      <c r="H4215" s="67">
        <v>110.48399999999999</v>
      </c>
      <c r="I4215" s="66" t="s">
        <v>2894</v>
      </c>
      <c r="J4215" s="67">
        <v>-7.6692</v>
      </c>
      <c r="K4215" s="67">
        <v>110.6751</v>
      </c>
    </row>
    <row r="4216" spans="1:11" ht="14.5">
      <c r="A4216" s="66" t="str">
        <f t="shared" si="65"/>
        <v>GUD BGR WANGON_LESMANA</v>
      </c>
      <c r="B4216" s="66" t="s">
        <v>4061</v>
      </c>
      <c r="C4216" s="66" t="s">
        <v>5784</v>
      </c>
      <c r="D4216" s="76" t="s">
        <v>5746</v>
      </c>
      <c r="E4216" s="66" t="s">
        <v>5786</v>
      </c>
      <c r="F4216" s="67">
        <v>9.3800000000000008</v>
      </c>
      <c r="G4216" s="67">
        <v>-7.4039400000000004</v>
      </c>
      <c r="H4216" s="67">
        <v>109.09699999999999</v>
      </c>
      <c r="I4216" s="66" t="s">
        <v>4026</v>
      </c>
      <c r="J4216" s="67">
        <v>-7.5083200000000003</v>
      </c>
      <c r="K4216" s="67">
        <v>109.0645</v>
      </c>
    </row>
    <row r="4217" spans="1:11" ht="14.5">
      <c r="A4217" s="66" t="str">
        <f t="shared" si="65"/>
        <v>Rembang-Tritunggal_LETEH</v>
      </c>
      <c r="B4217" s="66" t="s">
        <v>5025</v>
      </c>
      <c r="C4217" s="66" t="s">
        <v>5784</v>
      </c>
      <c r="D4217" s="76" t="s">
        <v>5761</v>
      </c>
      <c r="E4217" s="66" t="s">
        <v>5786</v>
      </c>
      <c r="F4217" s="67">
        <v>20.29</v>
      </c>
      <c r="G4217" s="67">
        <v>-6.7137900000000004</v>
      </c>
      <c r="H4217" s="67">
        <v>111.345</v>
      </c>
      <c r="I4217" s="66" t="s">
        <v>5002</v>
      </c>
      <c r="J4217" s="67">
        <v>-6.6992700000000003</v>
      </c>
      <c r="K4217" s="67">
        <v>111.39919999999999</v>
      </c>
    </row>
    <row r="4218" spans="1:11" ht="14.5">
      <c r="A4218" s="66" t="str">
        <f t="shared" si="65"/>
        <v>BGR NGLEJOK_LEYANGAN</v>
      </c>
      <c r="B4218" s="66" t="s">
        <v>816</v>
      </c>
      <c r="C4218" s="66" t="s">
        <v>5784</v>
      </c>
      <c r="D4218" s="76" t="s">
        <v>5761</v>
      </c>
      <c r="E4218" s="66" t="s">
        <v>5786</v>
      </c>
      <c r="F4218" s="67">
        <v>53.45</v>
      </c>
      <c r="G4218" s="67">
        <v>-7.1098699999999999</v>
      </c>
      <c r="H4218" s="67">
        <v>110.827</v>
      </c>
      <c r="I4218" s="66" t="s">
        <v>775</v>
      </c>
      <c r="J4218" s="67">
        <v>-7.06935</v>
      </c>
      <c r="K4218" s="67">
        <v>110.8802</v>
      </c>
    </row>
    <row r="4219" spans="1:11" ht="14.5">
      <c r="A4219" s="66" t="str">
        <f t="shared" si="65"/>
        <v>Semarang - Kalikuning_LEYANGAN</v>
      </c>
      <c r="B4219" s="66" t="s">
        <v>816</v>
      </c>
      <c r="C4219" s="66" t="s">
        <v>5784</v>
      </c>
      <c r="D4219" s="76" t="s">
        <v>5752</v>
      </c>
      <c r="E4219" s="66" t="s">
        <v>5786</v>
      </c>
      <c r="F4219" s="67">
        <v>10.51</v>
      </c>
      <c r="G4219" s="67">
        <v>-7.1528600000000004</v>
      </c>
      <c r="H4219" s="67">
        <v>110.435</v>
      </c>
      <c r="I4219" s="66" t="s">
        <v>5061</v>
      </c>
      <c r="J4219" s="67">
        <v>-7.1833299999999998</v>
      </c>
      <c r="K4219" s="67">
        <v>110.4721</v>
      </c>
    </row>
    <row r="4220" spans="1:11" ht="14.5">
      <c r="A4220" s="66" t="str">
        <f t="shared" si="65"/>
        <v>BBS 2BULAKAMBA_LIMBANGAN</v>
      </c>
      <c r="B4220" s="66" t="s">
        <v>317</v>
      </c>
      <c r="C4220" s="66" t="s">
        <v>5784</v>
      </c>
      <c r="D4220" s="76" t="s">
        <v>5762</v>
      </c>
      <c r="E4220" s="66" t="s">
        <v>5786</v>
      </c>
      <c r="F4220" s="67">
        <v>20.92</v>
      </c>
      <c r="G4220" s="67">
        <v>-6.9040100000000004</v>
      </c>
      <c r="H4220" s="67">
        <v>108.877</v>
      </c>
      <c r="I4220" s="66" t="s">
        <v>262</v>
      </c>
      <c r="J4220" s="67">
        <v>-6.8690600000000002</v>
      </c>
      <c r="K4220" s="67">
        <v>108.8972</v>
      </c>
    </row>
    <row r="4221" spans="1:11" ht="14.5">
      <c r="A4221" s="66" t="str">
        <f t="shared" si="65"/>
        <v>BBS 2BULAKAMBA_LIMBANGAN</v>
      </c>
      <c r="B4221" s="66" t="s">
        <v>317</v>
      </c>
      <c r="C4221" s="66" t="s">
        <v>5784</v>
      </c>
      <c r="D4221" s="76" t="s">
        <v>5751</v>
      </c>
      <c r="E4221" s="66" t="s">
        <v>5786</v>
      </c>
      <c r="F4221" s="67">
        <v>20.92</v>
      </c>
      <c r="G4221" s="67">
        <v>-6.7963399999999998</v>
      </c>
      <c r="H4221" s="67">
        <v>108.834</v>
      </c>
      <c r="I4221" s="66" t="s">
        <v>262</v>
      </c>
      <c r="J4221" s="67">
        <v>-6.8690600000000002</v>
      </c>
      <c r="K4221" s="67">
        <v>108.8972</v>
      </c>
    </row>
    <row r="4222" spans="1:11" ht="14.5">
      <c r="A4222" s="66" t="str">
        <f t="shared" si="65"/>
        <v>GD PSP Cilacap_LIMBANGAN</v>
      </c>
      <c r="B4222" s="66" t="s">
        <v>317</v>
      </c>
      <c r="C4222" s="66" t="s">
        <v>5784</v>
      </c>
      <c r="D4222" s="76" t="s">
        <v>5761</v>
      </c>
      <c r="E4222" s="66" t="s">
        <v>5786</v>
      </c>
      <c r="F4222" s="67">
        <v>20.29</v>
      </c>
      <c r="G4222" s="67">
        <v>-7.2809499999999998</v>
      </c>
      <c r="H4222" s="67">
        <v>108.702</v>
      </c>
      <c r="I4222" s="66" t="s">
        <v>2114</v>
      </c>
      <c r="J4222" s="67">
        <v>-7.3791900000000004</v>
      </c>
      <c r="K4222" s="67">
        <v>108.8021</v>
      </c>
    </row>
    <row r="4223" spans="1:11" ht="14.5">
      <c r="A4223" s="66" t="str">
        <f t="shared" si="65"/>
        <v>GPP BANJARNEGARA_LIMBANGAN</v>
      </c>
      <c r="B4223" s="66" t="s">
        <v>317</v>
      </c>
      <c r="C4223" s="66" t="s">
        <v>5784</v>
      </c>
      <c r="D4223" s="76" t="s">
        <v>5757</v>
      </c>
      <c r="E4223" s="66" t="s">
        <v>5786</v>
      </c>
      <c r="F4223" s="67">
        <v>10.28</v>
      </c>
      <c r="G4223" s="67">
        <v>-7.3761700000000001</v>
      </c>
      <c r="H4223" s="67">
        <v>109.76300000000001</v>
      </c>
      <c r="I4223" s="66" t="s">
        <v>2357</v>
      </c>
      <c r="J4223" s="67">
        <v>-7.3905900000000004</v>
      </c>
      <c r="K4223" s="67">
        <v>109.7366</v>
      </c>
    </row>
    <row r="4224" spans="1:11" ht="14.5">
      <c r="A4224" s="66" t="str">
        <f t="shared" si="65"/>
        <v>GPP PEKALONGAN_LIMBANGAN</v>
      </c>
      <c r="B4224" s="66" t="s">
        <v>317</v>
      </c>
      <c r="C4224" s="66" t="s">
        <v>5784</v>
      </c>
      <c r="D4224" s="76" t="s">
        <v>5750</v>
      </c>
      <c r="E4224" s="66" t="s">
        <v>5786</v>
      </c>
      <c r="F4224" s="67">
        <v>5.84</v>
      </c>
      <c r="G4224" s="67">
        <v>-7.0548999999999999</v>
      </c>
      <c r="H4224" s="67">
        <v>109.619</v>
      </c>
      <c r="I4224" s="66" t="s">
        <v>3376</v>
      </c>
      <c r="J4224" s="67">
        <v>-6.8898999999999999</v>
      </c>
      <c r="K4224" s="67">
        <v>109.6589</v>
      </c>
    </row>
    <row r="4225" spans="1:11" ht="14.5">
      <c r="A4225" s="66" t="str">
        <f t="shared" si="65"/>
        <v>GPP PURWOREJO_LIMBANGAN</v>
      </c>
      <c r="B4225" s="66" t="s">
        <v>317</v>
      </c>
      <c r="C4225" s="66" t="s">
        <v>5784</v>
      </c>
      <c r="D4225" s="76" t="s">
        <v>5757</v>
      </c>
      <c r="E4225" s="66" t="s">
        <v>5786</v>
      </c>
      <c r="F4225" s="67">
        <v>4.4400000000000004</v>
      </c>
      <c r="G4225" s="67">
        <v>-7.5818399999999997</v>
      </c>
      <c r="H4225" s="67">
        <v>110.03</v>
      </c>
      <c r="I4225" s="66" t="s">
        <v>3504</v>
      </c>
      <c r="J4225" s="67">
        <v>-7.7226800000000004</v>
      </c>
      <c r="K4225" s="67">
        <v>109.9468</v>
      </c>
    </row>
    <row r="4226" spans="1:11" ht="14.5">
      <c r="A4226" s="66" t="str">
        <f t="shared" ref="A4226:A4289" si="66">CONCATENATE(I4226,"_",B4226)</f>
        <v>PML 1BEJI_LIMBANGAN</v>
      </c>
      <c r="B4226" s="66" t="s">
        <v>317</v>
      </c>
      <c r="C4226" s="66" t="s">
        <v>5784</v>
      </c>
      <c r="D4226" s="76" t="s">
        <v>5752</v>
      </c>
      <c r="E4226" s="66" t="s">
        <v>5786</v>
      </c>
      <c r="F4226" s="67">
        <v>15.73</v>
      </c>
      <c r="G4226" s="67">
        <v>-6.8211000000000004</v>
      </c>
      <c r="H4226" s="67">
        <v>109.532</v>
      </c>
      <c r="I4226" s="66" t="s">
        <v>4705</v>
      </c>
      <c r="J4226" s="67">
        <v>-6.8926100000000003</v>
      </c>
      <c r="K4226" s="67">
        <v>109.4507</v>
      </c>
    </row>
    <row r="4227" spans="1:11" ht="14.5">
      <c r="A4227" s="66" t="str">
        <f t="shared" si="66"/>
        <v>Purbalingga - Kebong_LIMBANGAN</v>
      </c>
      <c r="B4227" s="66" t="s">
        <v>317</v>
      </c>
      <c r="C4227" s="66" t="s">
        <v>5784</v>
      </c>
      <c r="D4227" s="76" t="s">
        <v>5753</v>
      </c>
      <c r="E4227" s="66" t="s">
        <v>5786</v>
      </c>
      <c r="F4227" s="67">
        <v>7.6</v>
      </c>
      <c r="G4227" s="67">
        <v>-7.3479000000000001</v>
      </c>
      <c r="H4227" s="67">
        <v>109.295</v>
      </c>
      <c r="I4227" s="66" t="s">
        <v>4781</v>
      </c>
      <c r="J4227" s="67">
        <v>-7.4033100000000003</v>
      </c>
      <c r="K4227" s="67">
        <v>109.3588</v>
      </c>
    </row>
    <row r="4228" spans="1:11" ht="14.5">
      <c r="A4228" s="66" t="str">
        <f t="shared" si="66"/>
        <v>Wonosobo - Leksono_LIMBANGAN</v>
      </c>
      <c r="B4228" s="66" t="s">
        <v>317</v>
      </c>
      <c r="C4228" s="66" t="s">
        <v>5784</v>
      </c>
      <c r="D4228" s="76" t="s">
        <v>5752</v>
      </c>
      <c r="E4228" s="66" t="s">
        <v>5786</v>
      </c>
      <c r="F4228" s="67">
        <v>7.7</v>
      </c>
      <c r="G4228" s="67">
        <v>-7.35358</v>
      </c>
      <c r="H4228" s="67">
        <v>109.874</v>
      </c>
      <c r="I4228" s="66" t="s">
        <v>5583</v>
      </c>
      <c r="J4228" s="67">
        <v>-7.4236599999999999</v>
      </c>
      <c r="K4228" s="67">
        <v>109.8591</v>
      </c>
    </row>
    <row r="4229" spans="1:11" ht="14.5">
      <c r="A4229" s="66" t="str">
        <f t="shared" si="66"/>
        <v>Brebes 1 - Wonosari_LIMBANGAN KULON</v>
      </c>
      <c r="B4229" s="66" t="s">
        <v>1613</v>
      </c>
      <c r="C4229" s="66" t="s">
        <v>5784</v>
      </c>
      <c r="D4229" s="76" t="s">
        <v>5752</v>
      </c>
      <c r="E4229" s="66" t="s">
        <v>5786</v>
      </c>
      <c r="F4229" s="67">
        <v>20.92</v>
      </c>
      <c r="G4229" s="67">
        <v>-6.8591100000000003</v>
      </c>
      <c r="H4229" s="67">
        <v>109.056</v>
      </c>
      <c r="I4229" s="66" t="s">
        <v>1567</v>
      </c>
      <c r="J4229" s="67">
        <v>-6.86754</v>
      </c>
      <c r="K4229" s="67">
        <v>108.9863</v>
      </c>
    </row>
    <row r="4230" spans="1:11" ht="14.5">
      <c r="A4230" s="66" t="str">
        <f t="shared" si="66"/>
        <v>Brebes 1 - Wonosari_LIMBANGAN WETAN</v>
      </c>
      <c r="B4230" s="66" t="s">
        <v>1614</v>
      </c>
      <c r="C4230" s="66" t="s">
        <v>5784</v>
      </c>
      <c r="D4230" s="76" t="s">
        <v>5765</v>
      </c>
      <c r="E4230" s="66" t="s">
        <v>5786</v>
      </c>
      <c r="F4230" s="67">
        <v>20.92</v>
      </c>
      <c r="G4230" s="67">
        <v>-6.8559999999999999</v>
      </c>
      <c r="H4230" s="67">
        <v>109.06100000000001</v>
      </c>
      <c r="I4230" s="66" t="s">
        <v>1567</v>
      </c>
      <c r="J4230" s="67">
        <v>-6.86754</v>
      </c>
      <c r="K4230" s="67">
        <v>108.9863</v>
      </c>
    </row>
    <row r="4231" spans="1:11" ht="14.5">
      <c r="A4231" s="66" t="str">
        <f t="shared" si="66"/>
        <v>Purbalingga - Kebong_LIMBASARI</v>
      </c>
      <c r="B4231" s="66" t="s">
        <v>4879</v>
      </c>
      <c r="C4231" s="66" t="s">
        <v>5784</v>
      </c>
      <c r="D4231" s="76" t="s">
        <v>5748</v>
      </c>
      <c r="E4231" s="66" t="s">
        <v>5786</v>
      </c>
      <c r="F4231" s="67">
        <v>7.6</v>
      </c>
      <c r="G4231" s="67">
        <v>-7.2602200000000003</v>
      </c>
      <c r="H4231" s="67">
        <v>109.377</v>
      </c>
      <c r="I4231" s="66" t="s">
        <v>4781</v>
      </c>
      <c r="J4231" s="67">
        <v>-7.4033100000000003</v>
      </c>
      <c r="K4231" s="67">
        <v>109.3588</v>
      </c>
    </row>
    <row r="4232" spans="1:11" ht="14.5">
      <c r="A4232" s="66" t="str">
        <f t="shared" si="66"/>
        <v>Purbalingga - Kebong_LIMPAKUWUS</v>
      </c>
      <c r="B4232" s="66" t="s">
        <v>4880</v>
      </c>
      <c r="C4232" s="66" t="s">
        <v>5784</v>
      </c>
      <c r="D4232" s="76" t="s">
        <v>5750</v>
      </c>
      <c r="E4232" s="66" t="s">
        <v>5786</v>
      </c>
      <c r="F4232" s="67">
        <v>9.3800000000000008</v>
      </c>
      <c r="G4232" s="67">
        <v>-7.2809699999999999</v>
      </c>
      <c r="H4232" s="67">
        <v>109.238</v>
      </c>
      <c r="I4232" s="66" t="s">
        <v>4781</v>
      </c>
      <c r="J4232" s="67">
        <v>-7.4033100000000003</v>
      </c>
      <c r="K4232" s="67">
        <v>109.3588</v>
      </c>
    </row>
    <row r="4233" spans="1:11" ht="14.5">
      <c r="A4233" s="66" t="str">
        <f t="shared" si="66"/>
        <v>BGR JENARSARI_LIMPUNG</v>
      </c>
      <c r="B4233" s="66" t="s">
        <v>428</v>
      </c>
      <c r="C4233" s="66" t="s">
        <v>5784</v>
      </c>
      <c r="D4233" s="76" t="s">
        <v>5758</v>
      </c>
      <c r="E4233" s="66" t="s">
        <v>5786</v>
      </c>
      <c r="F4233" s="67">
        <v>9.3699999999999992</v>
      </c>
      <c r="G4233" s="67">
        <v>-7.0147500000000003</v>
      </c>
      <c r="H4233" s="67">
        <v>109.92100000000001</v>
      </c>
      <c r="I4233" s="66" t="s">
        <v>346</v>
      </c>
      <c r="J4233" s="67">
        <v>-6.95329</v>
      </c>
      <c r="K4233" s="67">
        <v>110.10129999999999</v>
      </c>
    </row>
    <row r="4234" spans="1:11" ht="14.5">
      <c r="A4234" s="66" t="str">
        <f t="shared" si="66"/>
        <v>Brebes GPP_LINGGAPURA</v>
      </c>
      <c r="B4234" s="66" t="s">
        <v>1756</v>
      </c>
      <c r="C4234" s="66" t="s">
        <v>5784</v>
      </c>
      <c r="D4234" s="76" t="s">
        <v>5749</v>
      </c>
      <c r="E4234" s="66" t="s">
        <v>5786</v>
      </c>
      <c r="F4234" s="67">
        <v>20.92</v>
      </c>
      <c r="G4234" s="67">
        <v>-7.1954500000000001</v>
      </c>
      <c r="H4234" s="67">
        <v>109.027</v>
      </c>
      <c r="I4234" s="66" t="s">
        <v>1667</v>
      </c>
      <c r="J4234" s="67">
        <v>-7.1220699999999999</v>
      </c>
      <c r="K4234" s="67">
        <v>108.9847</v>
      </c>
    </row>
    <row r="4235" spans="1:11" ht="14.5">
      <c r="A4235" s="66" t="str">
        <f t="shared" si="66"/>
        <v>GPP BANJARNEGARA_LINGGASARI</v>
      </c>
      <c r="B4235" s="66" t="s">
        <v>2432</v>
      </c>
      <c r="C4235" s="66" t="s">
        <v>5784</v>
      </c>
      <c r="D4235" s="76" t="s">
        <v>5755</v>
      </c>
      <c r="E4235" s="66" t="s">
        <v>5786</v>
      </c>
      <c r="F4235" s="67">
        <v>10.28</v>
      </c>
      <c r="G4235" s="67">
        <v>-7.3741399999999997</v>
      </c>
      <c r="H4235" s="67">
        <v>109.657</v>
      </c>
      <c r="I4235" s="66" t="s">
        <v>2357</v>
      </c>
      <c r="J4235" s="67">
        <v>-7.3905900000000004</v>
      </c>
      <c r="K4235" s="67">
        <v>109.7366</v>
      </c>
    </row>
    <row r="4236" spans="1:11" ht="14.5">
      <c r="A4236" s="66" t="str">
        <f t="shared" si="66"/>
        <v>Purbalingga - Kebong_LINGGASARI</v>
      </c>
      <c r="B4236" s="66" t="s">
        <v>2432</v>
      </c>
      <c r="C4236" s="66" t="s">
        <v>5784</v>
      </c>
      <c r="D4236" s="76" t="s">
        <v>5738</v>
      </c>
      <c r="E4236" s="66" t="s">
        <v>5786</v>
      </c>
      <c r="F4236" s="67">
        <v>9.3800000000000008</v>
      </c>
      <c r="G4236" s="67">
        <v>-7.3959700000000002</v>
      </c>
      <c r="H4236" s="67">
        <v>109.292</v>
      </c>
      <c r="I4236" s="66" t="s">
        <v>4781</v>
      </c>
      <c r="J4236" s="67">
        <v>-7.4033100000000003</v>
      </c>
      <c r="K4236" s="67">
        <v>109.3588</v>
      </c>
    </row>
    <row r="4237" spans="1:11" ht="14.5">
      <c r="A4237" s="66" t="str">
        <f t="shared" si="66"/>
        <v>GPP PEKALONGAN_LINGGOASRI</v>
      </c>
      <c r="B4237" s="66" t="s">
        <v>3431</v>
      </c>
      <c r="C4237" s="66" t="s">
        <v>5784</v>
      </c>
      <c r="D4237" s="76" t="s">
        <v>5751</v>
      </c>
      <c r="E4237" s="66" t="s">
        <v>5786</v>
      </c>
      <c r="F4237" s="67">
        <v>5.84</v>
      </c>
      <c r="G4237" s="67">
        <v>-7.1000100000000002</v>
      </c>
      <c r="H4237" s="67">
        <v>109.58799999999999</v>
      </c>
      <c r="I4237" s="66" t="s">
        <v>3376</v>
      </c>
      <c r="J4237" s="67">
        <v>-6.8898999999999999</v>
      </c>
      <c r="K4237" s="67">
        <v>109.6589</v>
      </c>
    </row>
    <row r="4238" spans="1:11" ht="14.5">
      <c r="A4238" s="66" t="str">
        <f t="shared" si="66"/>
        <v>Wonosobo - Leksono_LIPURSARI</v>
      </c>
      <c r="B4238" s="66" t="s">
        <v>5629</v>
      </c>
      <c r="C4238" s="66" t="s">
        <v>5784</v>
      </c>
      <c r="D4238" s="76" t="s">
        <v>5760</v>
      </c>
      <c r="E4238" s="66" t="s">
        <v>5786</v>
      </c>
      <c r="F4238" s="67">
        <v>7.7</v>
      </c>
      <c r="G4238" s="67">
        <v>-7.4368400000000001</v>
      </c>
      <c r="H4238" s="67">
        <v>109.855</v>
      </c>
      <c r="I4238" s="66" t="s">
        <v>5583</v>
      </c>
      <c r="J4238" s="67">
        <v>-7.4236599999999999</v>
      </c>
      <c r="K4238" s="67">
        <v>109.8591</v>
      </c>
    </row>
    <row r="4239" spans="1:11" ht="14.5">
      <c r="A4239" s="66" t="str">
        <f t="shared" si="66"/>
        <v>GPP PURWOREJO_LOANO</v>
      </c>
      <c r="B4239" s="66" t="s">
        <v>3700</v>
      </c>
      <c r="C4239" s="66" t="s">
        <v>5784</v>
      </c>
      <c r="D4239" s="76" t="s">
        <v>5758</v>
      </c>
      <c r="E4239" s="66" t="s">
        <v>5786</v>
      </c>
      <c r="F4239" s="67">
        <v>4.4400000000000004</v>
      </c>
      <c r="G4239" s="67">
        <v>-7.6738900000000001</v>
      </c>
      <c r="H4239" s="67">
        <v>110.03</v>
      </c>
      <c r="I4239" s="66" t="s">
        <v>3504</v>
      </c>
      <c r="J4239" s="67">
        <v>-7.7226800000000004</v>
      </c>
      <c r="K4239" s="67">
        <v>109.9468</v>
      </c>
    </row>
    <row r="4240" spans="1:11" ht="14.5">
      <c r="A4240" s="66" t="str">
        <f t="shared" si="66"/>
        <v>BGR JENARSARI_LOBANG</v>
      </c>
      <c r="B4240" s="66" t="s">
        <v>429</v>
      </c>
      <c r="C4240" s="66" t="s">
        <v>5784</v>
      </c>
      <c r="D4240" s="76" t="s">
        <v>5758</v>
      </c>
      <c r="E4240" s="66" t="s">
        <v>5786</v>
      </c>
      <c r="F4240" s="67">
        <v>9.3699999999999992</v>
      </c>
      <c r="G4240" s="67">
        <v>-7.0535500000000004</v>
      </c>
      <c r="H4240" s="67">
        <v>109.92700000000001</v>
      </c>
      <c r="I4240" s="66" t="s">
        <v>346</v>
      </c>
      <c r="J4240" s="67">
        <v>-6.95329</v>
      </c>
      <c r="K4240" s="67">
        <v>110.10129999999999</v>
      </c>
    </row>
    <row r="4241" spans="1:11" ht="14.5">
      <c r="A4241" s="66" t="str">
        <f t="shared" si="66"/>
        <v>GD. LASEM_LODAN KULON</v>
      </c>
      <c r="B4241" s="66" t="s">
        <v>2301</v>
      </c>
      <c r="C4241" s="66" t="s">
        <v>5784</v>
      </c>
      <c r="D4241" s="76" t="s">
        <v>5752</v>
      </c>
      <c r="E4241" s="66" t="s">
        <v>5786</v>
      </c>
      <c r="F4241" s="67">
        <v>20.29</v>
      </c>
      <c r="G4241" s="67">
        <v>-6.7946400000000002</v>
      </c>
      <c r="H4241" s="67">
        <v>111.599</v>
      </c>
      <c r="I4241" s="66" t="s">
        <v>2256</v>
      </c>
      <c r="J4241" s="67">
        <v>-6.6950700000000003</v>
      </c>
      <c r="K4241" s="67">
        <v>111.4366</v>
      </c>
    </row>
    <row r="4242" spans="1:11" ht="14.5">
      <c r="A4242" s="66" t="str">
        <f t="shared" si="66"/>
        <v>GD. LASEM_LODAN WETAN</v>
      </c>
      <c r="B4242" s="66" t="s">
        <v>2302</v>
      </c>
      <c r="C4242" s="66" t="s">
        <v>5784</v>
      </c>
      <c r="D4242" s="76" t="s">
        <v>5752</v>
      </c>
      <c r="E4242" s="66" t="s">
        <v>5786</v>
      </c>
      <c r="F4242" s="67">
        <v>20.29</v>
      </c>
      <c r="G4242" s="67">
        <v>-6.7974100000000002</v>
      </c>
      <c r="H4242" s="67">
        <v>111.616</v>
      </c>
      <c r="I4242" s="66" t="s">
        <v>2256</v>
      </c>
      <c r="J4242" s="67">
        <v>-6.6950700000000003</v>
      </c>
      <c r="K4242" s="67">
        <v>111.4366</v>
      </c>
    </row>
    <row r="4243" spans="1:11" ht="14.5">
      <c r="A4243" s="66" t="str">
        <f t="shared" si="66"/>
        <v>TGL 3PURWAHAMBA_LODAYA</v>
      </c>
      <c r="B4243" s="66" t="s">
        <v>5421</v>
      </c>
      <c r="C4243" s="66" t="s">
        <v>5784</v>
      </c>
      <c r="D4243" s="76" t="s">
        <v>5737</v>
      </c>
      <c r="E4243" s="66" t="s">
        <v>5786</v>
      </c>
      <c r="F4243" s="67">
        <v>15.73</v>
      </c>
      <c r="G4243" s="67">
        <v>-7.0785200000000001</v>
      </c>
      <c r="H4243" s="67">
        <v>109.313</v>
      </c>
      <c r="I4243" s="66" t="s">
        <v>5354</v>
      </c>
      <c r="J4243" s="67">
        <v>-6.87378</v>
      </c>
      <c r="K4243" s="67">
        <v>109.2512</v>
      </c>
    </row>
    <row r="4244" spans="1:11" ht="14.5">
      <c r="A4244" s="66" t="str">
        <f t="shared" si="66"/>
        <v>Batang - Kasepuhan_LOGANDENG</v>
      </c>
      <c r="B4244" s="66" t="s">
        <v>168</v>
      </c>
      <c r="C4244" s="66" t="s">
        <v>5784</v>
      </c>
      <c r="D4244" s="76" t="s">
        <v>5737</v>
      </c>
      <c r="E4244" s="66" t="s">
        <v>5786</v>
      </c>
      <c r="F4244" s="67">
        <v>5.84</v>
      </c>
      <c r="G4244" s="67">
        <v>-6.9865899999999996</v>
      </c>
      <c r="H4244" s="67">
        <v>109.681</v>
      </c>
      <c r="I4244" s="66" t="s">
        <v>54</v>
      </c>
      <c r="J4244" s="67">
        <v>-6.9040600000000003</v>
      </c>
      <c r="K4244" s="67">
        <v>109.7085</v>
      </c>
    </row>
    <row r="4245" spans="1:11" ht="14.5">
      <c r="A4245" s="66" t="str">
        <f t="shared" si="66"/>
        <v>GPP KEBUMEN_LOGANDU</v>
      </c>
      <c r="B4245" s="66" t="s">
        <v>2810</v>
      </c>
      <c r="C4245" s="66" t="s">
        <v>5784</v>
      </c>
      <c r="D4245" s="76" t="s">
        <v>5754</v>
      </c>
      <c r="E4245" s="66" t="s">
        <v>5786</v>
      </c>
      <c r="F4245" s="67">
        <v>15.69</v>
      </c>
      <c r="G4245" s="67">
        <v>-7.5613200000000003</v>
      </c>
      <c r="H4245" s="67">
        <v>109.639</v>
      </c>
      <c r="I4245" s="66" t="s">
        <v>2714</v>
      </c>
      <c r="J4245" s="67">
        <v>-7.6109200000000001</v>
      </c>
      <c r="K4245" s="67">
        <v>109.5078</v>
      </c>
    </row>
    <row r="4246" spans="1:11" ht="14.5">
      <c r="A4246" s="66" t="str">
        <f t="shared" si="66"/>
        <v>GPP KEBUMEN_LOGEDE</v>
      </c>
      <c r="B4246" s="66" t="s">
        <v>2811</v>
      </c>
      <c r="C4246" s="66" t="s">
        <v>5784</v>
      </c>
      <c r="D4246" s="76" t="s">
        <v>5767</v>
      </c>
      <c r="E4246" s="66" t="s">
        <v>5786</v>
      </c>
      <c r="F4246" s="67">
        <v>15.69</v>
      </c>
      <c r="G4246" s="67">
        <v>-7.6835300000000002</v>
      </c>
      <c r="H4246" s="67">
        <v>109.624</v>
      </c>
      <c r="I4246" s="66" t="s">
        <v>2714</v>
      </c>
      <c r="J4246" s="67">
        <v>-7.6109200000000001</v>
      </c>
      <c r="K4246" s="67">
        <v>109.5078</v>
      </c>
    </row>
    <row r="4247" spans="1:11" ht="14.5">
      <c r="A4247" s="66" t="str">
        <f t="shared" si="66"/>
        <v>GPP KLATEN_LOGEDE</v>
      </c>
      <c r="B4247" s="66" t="s">
        <v>2811</v>
      </c>
      <c r="C4247" s="66" t="s">
        <v>5784</v>
      </c>
      <c r="D4247" s="76" t="s">
        <v>5767</v>
      </c>
      <c r="E4247" s="66" t="s">
        <v>5786</v>
      </c>
      <c r="F4247" s="67">
        <v>8.89</v>
      </c>
      <c r="G4247" s="67">
        <v>-7.6498799999999996</v>
      </c>
      <c r="H4247" s="67">
        <v>110.52500000000001</v>
      </c>
      <c r="I4247" s="66" t="s">
        <v>2894</v>
      </c>
      <c r="J4247" s="67">
        <v>-7.6692</v>
      </c>
      <c r="K4247" s="67">
        <v>110.6751</v>
      </c>
    </row>
    <row r="4248" spans="1:11" ht="14.5">
      <c r="A4248" s="66" t="str">
        <f t="shared" si="66"/>
        <v>Rembang-Tritunggal_LOGEDE</v>
      </c>
      <c r="B4248" s="66" t="s">
        <v>2811</v>
      </c>
      <c r="C4248" s="66" t="s">
        <v>5784</v>
      </c>
      <c r="D4248" s="76" t="s">
        <v>5767</v>
      </c>
      <c r="E4248" s="66" t="s">
        <v>5786</v>
      </c>
      <c r="F4248" s="67">
        <v>20.29</v>
      </c>
      <c r="G4248" s="67">
        <v>-6.84192</v>
      </c>
      <c r="H4248" s="67">
        <v>111.291</v>
      </c>
      <c r="I4248" s="66" t="s">
        <v>5002</v>
      </c>
      <c r="J4248" s="67">
        <v>-6.6992700000000003</v>
      </c>
      <c r="K4248" s="67">
        <v>111.39919999999999</v>
      </c>
    </row>
    <row r="4249" spans="1:11" ht="14.5">
      <c r="A4249" s="66" t="str">
        <f t="shared" si="66"/>
        <v>Rembang-Tritunggal_LOGUNG</v>
      </c>
      <c r="B4249" s="66" t="s">
        <v>5026</v>
      </c>
      <c r="C4249" s="66" t="s">
        <v>5784</v>
      </c>
      <c r="D4249" s="76" t="s">
        <v>5737</v>
      </c>
      <c r="E4249" s="66" t="s">
        <v>5786</v>
      </c>
      <c r="F4249" s="67">
        <v>20.29</v>
      </c>
      <c r="G4249" s="67">
        <v>-6.8261700000000003</v>
      </c>
      <c r="H4249" s="67">
        <v>111.288</v>
      </c>
      <c r="I4249" s="66" t="s">
        <v>5002</v>
      </c>
      <c r="J4249" s="67">
        <v>-6.6992700000000003</v>
      </c>
      <c r="K4249" s="67">
        <v>111.39919999999999</v>
      </c>
    </row>
    <row r="4250" spans="1:11" ht="14.5">
      <c r="A4250" s="66" t="str">
        <f t="shared" si="66"/>
        <v>GD Lini II Semarang - Sayung_LOIRENG</v>
      </c>
      <c r="B4250" s="66" t="s">
        <v>2091</v>
      </c>
      <c r="C4250" s="66" t="s">
        <v>5784</v>
      </c>
      <c r="D4250" s="76" t="s">
        <v>5746</v>
      </c>
      <c r="E4250" s="66" t="s">
        <v>5786</v>
      </c>
      <c r="F4250" s="67">
        <v>26.27</v>
      </c>
      <c r="G4250" s="67">
        <v>-6.93919</v>
      </c>
      <c r="H4250" s="67">
        <v>110.535</v>
      </c>
      <c r="I4250" s="66" t="s">
        <v>2074</v>
      </c>
      <c r="J4250" s="67">
        <v>-6.9261400000000002</v>
      </c>
      <c r="K4250" s="67">
        <v>110.5613</v>
      </c>
    </row>
    <row r="4251" spans="1:11" ht="14.5">
      <c r="A4251" s="66" t="str">
        <f t="shared" si="66"/>
        <v>Batang - Kasepuhan_LOLONG</v>
      </c>
      <c r="B4251" s="66" t="s">
        <v>169</v>
      </c>
      <c r="C4251" s="66" t="s">
        <v>5784</v>
      </c>
      <c r="D4251" s="76" t="s">
        <v>5746</v>
      </c>
      <c r="E4251" s="66" t="s">
        <v>5786</v>
      </c>
      <c r="F4251" s="67">
        <v>5.84</v>
      </c>
      <c r="G4251" s="67">
        <v>-7.0734500000000002</v>
      </c>
      <c r="H4251" s="67">
        <v>109.639</v>
      </c>
      <c r="I4251" s="66" t="s">
        <v>54</v>
      </c>
      <c r="J4251" s="67">
        <v>-6.9040600000000003</v>
      </c>
      <c r="K4251" s="67">
        <v>109.7085</v>
      </c>
    </row>
    <row r="4252" spans="1:11" ht="14.5">
      <c r="A4252" s="66" t="str">
        <f t="shared" si="66"/>
        <v>UPP CILACAP_LOMANIS</v>
      </c>
      <c r="B4252" s="66" t="s">
        <v>5486</v>
      </c>
      <c r="C4252" s="66" t="s">
        <v>5784</v>
      </c>
      <c r="D4252" s="76" t="s">
        <v>5746</v>
      </c>
      <c r="E4252" s="66" t="s">
        <v>5786</v>
      </c>
      <c r="F4252" s="67">
        <v>20.29</v>
      </c>
      <c r="G4252" s="67">
        <v>-7.6950599999999998</v>
      </c>
      <c r="H4252" s="67">
        <v>109.009</v>
      </c>
      <c r="I4252" s="66" t="s">
        <v>5474</v>
      </c>
      <c r="J4252" s="67">
        <v>-7.7338300000000002</v>
      </c>
      <c r="K4252" s="67">
        <v>108.9927</v>
      </c>
    </row>
    <row r="4253" spans="1:11" ht="14.5">
      <c r="A4253" s="66" t="str">
        <f t="shared" si="66"/>
        <v>PML 1BEJI_LONGKEYANG</v>
      </c>
      <c r="B4253" s="66" t="s">
        <v>4746</v>
      </c>
      <c r="C4253" s="66" t="s">
        <v>5784</v>
      </c>
      <c r="D4253" s="76" t="s">
        <v>5758</v>
      </c>
      <c r="E4253" s="66" t="s">
        <v>5786</v>
      </c>
      <c r="F4253" s="67">
        <v>15.73</v>
      </c>
      <c r="G4253" s="67">
        <v>-7.1020200000000004</v>
      </c>
      <c r="H4253" s="67">
        <v>109.46599999999999</v>
      </c>
      <c r="I4253" s="66" t="s">
        <v>4705</v>
      </c>
      <c r="J4253" s="67">
        <v>-6.8926100000000003</v>
      </c>
      <c r="K4253" s="67">
        <v>109.4507</v>
      </c>
    </row>
    <row r="4254" spans="1:11" ht="14.5">
      <c r="A4254" s="66" t="str">
        <f t="shared" si="66"/>
        <v>GPP PURWOREJO_LONING</v>
      </c>
      <c r="B4254" s="66" t="s">
        <v>3701</v>
      </c>
      <c r="C4254" s="66" t="s">
        <v>5784</v>
      </c>
      <c r="D4254" s="76" t="s">
        <v>5765</v>
      </c>
      <c r="E4254" s="66" t="s">
        <v>5786</v>
      </c>
      <c r="F4254" s="67">
        <v>4.4400000000000004</v>
      </c>
      <c r="G4254" s="67">
        <v>-7.6629300000000002</v>
      </c>
      <c r="H4254" s="67">
        <v>109.94199999999999</v>
      </c>
      <c r="I4254" s="66" t="s">
        <v>3504</v>
      </c>
      <c r="J4254" s="67">
        <v>-7.7226800000000004</v>
      </c>
      <c r="K4254" s="67">
        <v>109.9468</v>
      </c>
    </row>
    <row r="4255" spans="1:11" ht="14.5">
      <c r="A4255" s="66" t="str">
        <f t="shared" si="66"/>
        <v>PML 1BEJI_LONING</v>
      </c>
      <c r="B4255" s="66" t="s">
        <v>3701</v>
      </c>
      <c r="C4255" s="66" t="s">
        <v>5784</v>
      </c>
      <c r="D4255" s="76" t="s">
        <v>5749</v>
      </c>
      <c r="E4255" s="66" t="s">
        <v>5786</v>
      </c>
      <c r="F4255" s="67">
        <v>15.73</v>
      </c>
      <c r="G4255" s="67">
        <v>-6.8596899999999996</v>
      </c>
      <c r="H4255" s="67">
        <v>109.45699999999999</v>
      </c>
      <c r="I4255" s="66" t="s">
        <v>4705</v>
      </c>
      <c r="J4255" s="67">
        <v>-6.8926100000000003</v>
      </c>
      <c r="K4255" s="67">
        <v>109.4507</v>
      </c>
    </row>
    <row r="4256" spans="1:11" ht="14.5">
      <c r="A4256" s="66" t="str">
        <f t="shared" si="66"/>
        <v>Semarang - Kalikuning_LOPAIT</v>
      </c>
      <c r="B4256" s="66" t="s">
        <v>5117</v>
      </c>
      <c r="C4256" s="66" t="s">
        <v>5784</v>
      </c>
      <c r="D4256" s="76" t="s">
        <v>5750</v>
      </c>
      <c r="E4256" s="66" t="s">
        <v>5786</v>
      </c>
      <c r="F4256" s="67">
        <v>10.51</v>
      </c>
      <c r="G4256" s="67">
        <v>-7.2786099999999996</v>
      </c>
      <c r="H4256" s="67">
        <v>110.46299999999999</v>
      </c>
      <c r="I4256" s="66" t="s">
        <v>5061</v>
      </c>
      <c r="J4256" s="67">
        <v>-7.1833299999999998</v>
      </c>
      <c r="K4256" s="67">
        <v>110.4721</v>
      </c>
    </row>
    <row r="4257" spans="1:11" ht="14.5">
      <c r="A4257" s="66" t="str">
        <f t="shared" si="66"/>
        <v>Kudus - Kaliwungu_LORAM KULON</v>
      </c>
      <c r="B4257" s="66" t="s">
        <v>4423</v>
      </c>
      <c r="C4257" s="66" t="s">
        <v>5784</v>
      </c>
      <c r="D4257" s="76" t="s">
        <v>5748</v>
      </c>
      <c r="E4257" s="66" t="s">
        <v>5786</v>
      </c>
      <c r="F4257" s="67">
        <v>13.38</v>
      </c>
      <c r="G4257" s="67">
        <v>-6.82951</v>
      </c>
      <c r="H4257" s="67">
        <v>110.845</v>
      </c>
      <c r="I4257" s="66" t="s">
        <v>4381</v>
      </c>
      <c r="J4257" s="67">
        <v>-6.8014900000000003</v>
      </c>
      <c r="K4257" s="67">
        <v>110.82510000000001</v>
      </c>
    </row>
    <row r="4258" spans="1:11" ht="14.5">
      <c r="A4258" s="66" t="str">
        <f t="shared" si="66"/>
        <v>Kudus - Kaliwungu_LORAM WETAN</v>
      </c>
      <c r="B4258" s="66" t="s">
        <v>4424</v>
      </c>
      <c r="C4258" s="66" t="s">
        <v>5784</v>
      </c>
      <c r="D4258" s="76" t="s">
        <v>5752</v>
      </c>
      <c r="E4258" s="66" t="s">
        <v>5786</v>
      </c>
      <c r="F4258" s="67">
        <v>13.38</v>
      </c>
      <c r="G4258" s="67">
        <v>-6.8309699999999998</v>
      </c>
      <c r="H4258" s="67">
        <v>110.85</v>
      </c>
      <c r="I4258" s="66" t="s">
        <v>4381</v>
      </c>
      <c r="J4258" s="67">
        <v>-6.8014900000000003</v>
      </c>
      <c r="K4258" s="67">
        <v>110.82510000000001</v>
      </c>
    </row>
    <row r="4259" spans="1:11" ht="14.5">
      <c r="A4259" s="66" t="str">
        <f t="shared" si="66"/>
        <v>GPP SUKOHARJO_LOROG</v>
      </c>
      <c r="B4259" s="66" t="s">
        <v>4008</v>
      </c>
      <c r="C4259" s="66" t="s">
        <v>5784</v>
      </c>
      <c r="D4259" s="76" t="s">
        <v>5756</v>
      </c>
      <c r="E4259" s="66" t="s">
        <v>5786</v>
      </c>
      <c r="F4259" s="67">
        <v>14.71</v>
      </c>
      <c r="G4259" s="67">
        <v>-7.7426399999999997</v>
      </c>
      <c r="H4259" s="67">
        <v>110.791</v>
      </c>
      <c r="I4259" s="66" t="s">
        <v>3993</v>
      </c>
      <c r="J4259" s="67">
        <v>-7.7412599999999996</v>
      </c>
      <c r="K4259" s="67">
        <v>110.8785</v>
      </c>
    </row>
    <row r="4260" spans="1:11" ht="14.5">
      <c r="A4260" s="66" t="str">
        <f t="shared" si="66"/>
        <v>BGR PURBALINGGA_LOSARI</v>
      </c>
      <c r="B4260" s="66" t="s">
        <v>926</v>
      </c>
      <c r="C4260" s="66" t="s">
        <v>5784</v>
      </c>
      <c r="D4260" s="76" t="s">
        <v>5737</v>
      </c>
      <c r="E4260" s="66" t="s">
        <v>5786</v>
      </c>
      <c r="F4260" s="67">
        <v>7.6</v>
      </c>
      <c r="G4260" s="67">
        <v>-7.3021099999999999</v>
      </c>
      <c r="H4260" s="67">
        <v>109.533</v>
      </c>
      <c r="I4260" s="66" t="s">
        <v>856</v>
      </c>
      <c r="J4260" s="67">
        <v>-7.4180900000000003</v>
      </c>
      <c r="K4260" s="67">
        <v>109.37690000000001</v>
      </c>
    </row>
    <row r="4261" spans="1:11" ht="14.5">
      <c r="A4261" s="66" t="str">
        <f t="shared" si="66"/>
        <v>Cilacap 1 - Kesugihan_LOSARI</v>
      </c>
      <c r="B4261" s="66" t="s">
        <v>926</v>
      </c>
      <c r="C4261" s="66" t="s">
        <v>5784</v>
      </c>
      <c r="D4261" s="76" t="s">
        <v>5758</v>
      </c>
      <c r="E4261" s="66" t="s">
        <v>5786</v>
      </c>
      <c r="F4261" s="67">
        <v>9.3800000000000008</v>
      </c>
      <c r="G4261" s="67">
        <v>-7.5637400000000001</v>
      </c>
      <c r="H4261" s="67">
        <v>109.15600000000001</v>
      </c>
      <c r="I4261" s="66" t="s">
        <v>1829</v>
      </c>
      <c r="J4261" s="67">
        <v>-7.6282100000000002</v>
      </c>
      <c r="K4261" s="67">
        <v>109.1144</v>
      </c>
    </row>
    <row r="4262" spans="1:11" ht="14.5">
      <c r="A4262" s="66" t="str">
        <f t="shared" si="66"/>
        <v>GPP MAGELANG_LOSARI</v>
      </c>
      <c r="B4262" s="66" t="s">
        <v>926</v>
      </c>
      <c r="C4262" s="66" t="s">
        <v>5784</v>
      </c>
      <c r="D4262" s="76" t="s">
        <v>5760</v>
      </c>
      <c r="E4262" s="66" t="s">
        <v>5786</v>
      </c>
      <c r="F4262" s="67">
        <v>7.61</v>
      </c>
      <c r="G4262" s="67">
        <v>-7.4569799999999997</v>
      </c>
      <c r="H4262" s="67">
        <v>110.32</v>
      </c>
      <c r="I4262" s="66" t="s">
        <v>3103</v>
      </c>
      <c r="J4262" s="67">
        <v>-7.3955399999999996</v>
      </c>
      <c r="K4262" s="67">
        <v>110.24469999999999</v>
      </c>
    </row>
    <row r="4263" spans="1:11" ht="14.5">
      <c r="A4263" s="66" t="str">
        <f t="shared" si="66"/>
        <v>GPP MAGELANG_LOSARI</v>
      </c>
      <c r="B4263" s="66" t="s">
        <v>926</v>
      </c>
      <c r="C4263" s="66" t="s">
        <v>5784</v>
      </c>
      <c r="D4263" s="76" t="s">
        <v>5747</v>
      </c>
      <c r="E4263" s="66" t="s">
        <v>5786</v>
      </c>
      <c r="F4263" s="67">
        <v>7.61</v>
      </c>
      <c r="G4263" s="67">
        <v>-7.32789</v>
      </c>
      <c r="H4263" s="67">
        <v>110.333</v>
      </c>
      <c r="I4263" s="66" t="s">
        <v>3103</v>
      </c>
      <c r="J4263" s="67">
        <v>-7.3955399999999996</v>
      </c>
      <c r="K4263" s="67">
        <v>110.24469999999999</v>
      </c>
    </row>
    <row r="4264" spans="1:11" ht="14.5">
      <c r="A4264" s="66" t="str">
        <f t="shared" si="66"/>
        <v>Semarang - Kalikuning_LOSARI</v>
      </c>
      <c r="B4264" s="66" t="s">
        <v>926</v>
      </c>
      <c r="C4264" s="66" t="s">
        <v>5784</v>
      </c>
      <c r="D4264" s="76" t="s">
        <v>5761</v>
      </c>
      <c r="E4264" s="66" t="s">
        <v>5786</v>
      </c>
      <c r="F4264" s="67">
        <v>10.51</v>
      </c>
      <c r="G4264" s="67">
        <v>-7.2064899999999996</v>
      </c>
      <c r="H4264" s="67">
        <v>110.31100000000001</v>
      </c>
      <c r="I4264" s="66" t="s">
        <v>5061</v>
      </c>
      <c r="J4264" s="67">
        <v>-7.1833299999999998</v>
      </c>
      <c r="K4264" s="67">
        <v>110.4721</v>
      </c>
    </row>
    <row r="4265" spans="1:11" ht="14.5">
      <c r="A4265" s="66" t="str">
        <f t="shared" si="66"/>
        <v>Temanggung_LOSARI</v>
      </c>
      <c r="B4265" s="66" t="s">
        <v>926</v>
      </c>
      <c r="C4265" s="66" t="s">
        <v>5784</v>
      </c>
      <c r="D4265" s="76" t="s">
        <v>5749</v>
      </c>
      <c r="E4265" s="66" t="s">
        <v>5786</v>
      </c>
      <c r="F4265" s="67">
        <v>9.5500000000000007</v>
      </c>
      <c r="G4265" s="67">
        <v>-7.3590299999999997</v>
      </c>
      <c r="H4265" s="67">
        <v>110.11199999999999</v>
      </c>
      <c r="I4265" s="66" t="s">
        <v>5294</v>
      </c>
      <c r="J4265" s="67">
        <v>-7.3036099999999999</v>
      </c>
      <c r="K4265" s="67">
        <v>110.15309999999999</v>
      </c>
    </row>
    <row r="4266" spans="1:11" ht="14.5">
      <c r="A4266" s="66" t="str">
        <f t="shared" si="66"/>
        <v>BBS 2BULAKAMBA_LOSARI KIDUL</v>
      </c>
      <c r="B4266" s="66" t="s">
        <v>318</v>
      </c>
      <c r="C4266" s="66" t="s">
        <v>5784</v>
      </c>
      <c r="D4266" s="76" t="s">
        <v>5749</v>
      </c>
      <c r="E4266" s="66" t="s">
        <v>5786</v>
      </c>
      <c r="F4266" s="67">
        <v>20.92</v>
      </c>
      <c r="G4266" s="67">
        <v>-6.8582000000000001</v>
      </c>
      <c r="H4266" s="67">
        <v>108.822</v>
      </c>
      <c r="I4266" s="66" t="s">
        <v>262</v>
      </c>
      <c r="J4266" s="67">
        <v>-6.8690600000000002</v>
      </c>
      <c r="K4266" s="67">
        <v>108.8972</v>
      </c>
    </row>
    <row r="4267" spans="1:11" ht="14.5">
      <c r="A4267" s="66" t="str">
        <f t="shared" si="66"/>
        <v>BBS 2BULAKAMBA_LOSARI LOR</v>
      </c>
      <c r="B4267" s="66" t="s">
        <v>319</v>
      </c>
      <c r="C4267" s="66" t="s">
        <v>5784</v>
      </c>
      <c r="D4267" s="76" t="s">
        <v>5744</v>
      </c>
      <c r="E4267" s="66" t="s">
        <v>5786</v>
      </c>
      <c r="F4267" s="67">
        <v>20.92</v>
      </c>
      <c r="G4267" s="67">
        <v>-6.84964</v>
      </c>
      <c r="H4267" s="67">
        <v>108.825</v>
      </c>
      <c r="I4267" s="66" t="s">
        <v>262</v>
      </c>
      <c r="J4267" s="67">
        <v>-6.8690600000000002</v>
      </c>
      <c r="K4267" s="67">
        <v>108.8972</v>
      </c>
    </row>
    <row r="4268" spans="1:11" ht="14.5">
      <c r="A4268" s="66" t="str">
        <f t="shared" si="66"/>
        <v>PML 1BEJI_LOWA</v>
      </c>
      <c r="B4268" s="66" t="s">
        <v>4747</v>
      </c>
      <c r="C4268" s="66" t="s">
        <v>5784</v>
      </c>
      <c r="D4268" s="76" t="s">
        <v>5745</v>
      </c>
      <c r="E4268" s="66" t="s">
        <v>5786</v>
      </c>
      <c r="F4268" s="67">
        <v>15.73</v>
      </c>
      <c r="G4268" s="67">
        <v>-6.8903800000000004</v>
      </c>
      <c r="H4268" s="67">
        <v>109.547</v>
      </c>
      <c r="I4268" s="66" t="s">
        <v>4705</v>
      </c>
      <c r="J4268" s="67">
        <v>-6.8926100000000003</v>
      </c>
      <c r="K4268" s="67">
        <v>109.4507</v>
      </c>
    </row>
    <row r="4269" spans="1:11" ht="14.5">
      <c r="A4269" s="66" t="str">
        <f t="shared" si="66"/>
        <v>BGR TEMANGGUNG_LOWUNGU</v>
      </c>
      <c r="B4269" s="66" t="s">
        <v>1086</v>
      </c>
      <c r="C4269" s="66" t="s">
        <v>5784</v>
      </c>
      <c r="D4269" s="76" t="s">
        <v>5752</v>
      </c>
      <c r="E4269" s="66" t="s">
        <v>5786</v>
      </c>
      <c r="F4269" s="67">
        <v>9.5500000000000007</v>
      </c>
      <c r="G4269" s="67">
        <v>-7.1610800000000001</v>
      </c>
      <c r="H4269" s="67">
        <v>110.042</v>
      </c>
      <c r="I4269" s="66" t="s">
        <v>999</v>
      </c>
      <c r="J4269" s="67">
        <v>-7.2953299999999999</v>
      </c>
      <c r="K4269" s="67">
        <v>110.0787</v>
      </c>
    </row>
    <row r="4270" spans="1:11" ht="14.5">
      <c r="A4270" s="66" t="str">
        <f t="shared" si="66"/>
        <v>GPP PURWOREJO_LUBANGDUKUH</v>
      </c>
      <c r="B4270" s="66" t="s">
        <v>3702</v>
      </c>
      <c r="C4270" s="66" t="s">
        <v>5784</v>
      </c>
      <c r="D4270" s="76" t="s">
        <v>5737</v>
      </c>
      <c r="E4270" s="66" t="s">
        <v>5786</v>
      </c>
      <c r="F4270" s="67">
        <v>4.4400000000000004</v>
      </c>
      <c r="G4270" s="67">
        <v>-7.7413800000000004</v>
      </c>
      <c r="H4270" s="67">
        <v>109.842</v>
      </c>
      <c r="I4270" s="66" t="s">
        <v>3504</v>
      </c>
      <c r="J4270" s="67">
        <v>-7.7226800000000004</v>
      </c>
      <c r="K4270" s="67">
        <v>109.9468</v>
      </c>
    </row>
    <row r="4271" spans="1:11" ht="14.5">
      <c r="A4271" s="66" t="str">
        <f t="shared" si="66"/>
        <v>GPP PURWOREJO_LUBANGINDANGAN</v>
      </c>
      <c r="B4271" s="66" t="s">
        <v>3703</v>
      </c>
      <c r="C4271" s="66" t="s">
        <v>5784</v>
      </c>
      <c r="D4271" s="76" t="s">
        <v>5758</v>
      </c>
      <c r="E4271" s="66" t="s">
        <v>5786</v>
      </c>
      <c r="F4271" s="67">
        <v>4.4400000000000004</v>
      </c>
      <c r="G4271" s="67">
        <v>-7.7358099999999999</v>
      </c>
      <c r="H4271" s="67">
        <v>109.848</v>
      </c>
      <c r="I4271" s="66" t="s">
        <v>3504</v>
      </c>
      <c r="J4271" s="67">
        <v>-7.7226800000000004</v>
      </c>
      <c r="K4271" s="67">
        <v>109.9468</v>
      </c>
    </row>
    <row r="4272" spans="1:11" ht="14.5">
      <c r="A4272" s="66" t="str">
        <f t="shared" si="66"/>
        <v>GPP PURWOREJO_LUBANGLOR</v>
      </c>
      <c r="B4272" s="66" t="s">
        <v>3704</v>
      </c>
      <c r="C4272" s="66" t="s">
        <v>5784</v>
      </c>
      <c r="D4272" s="76" t="s">
        <v>5763</v>
      </c>
      <c r="E4272" s="66" t="s">
        <v>5786</v>
      </c>
      <c r="F4272" s="67">
        <v>4.4400000000000004</v>
      </c>
      <c r="G4272" s="67">
        <v>-7.7302799999999996</v>
      </c>
      <c r="H4272" s="67">
        <v>109.851</v>
      </c>
      <c r="I4272" s="66" t="s">
        <v>3504</v>
      </c>
      <c r="J4272" s="67">
        <v>-7.7226800000000004</v>
      </c>
      <c r="K4272" s="67">
        <v>109.9468</v>
      </c>
    </row>
    <row r="4273" spans="1:11" ht="14.5">
      <c r="A4273" s="66" t="str">
        <f t="shared" si="66"/>
        <v>GPP PURWOREJO_LUGOSOBO</v>
      </c>
      <c r="B4273" s="66" t="s">
        <v>3705</v>
      </c>
      <c r="C4273" s="66" t="s">
        <v>5784</v>
      </c>
      <c r="D4273" s="76" t="s">
        <v>5738</v>
      </c>
      <c r="E4273" s="66" t="s">
        <v>5786</v>
      </c>
      <c r="F4273" s="67">
        <v>4.4400000000000004</v>
      </c>
      <c r="G4273" s="67">
        <v>-7.6947200000000002</v>
      </c>
      <c r="H4273" s="67">
        <v>109.988</v>
      </c>
      <c r="I4273" s="66" t="s">
        <v>3504</v>
      </c>
      <c r="J4273" s="67">
        <v>-7.7226800000000004</v>
      </c>
      <c r="K4273" s="67">
        <v>109.9468</v>
      </c>
    </row>
    <row r="4274" spans="1:11" ht="14.5">
      <c r="A4274" s="66" t="str">
        <f t="shared" si="66"/>
        <v>GPP PURWOREJO_LUGU</v>
      </c>
      <c r="B4274" s="66" t="s">
        <v>3706</v>
      </c>
      <c r="C4274" s="66" t="s">
        <v>5784</v>
      </c>
      <c r="D4274" s="76" t="s">
        <v>5749</v>
      </c>
      <c r="E4274" s="66" t="s">
        <v>5786</v>
      </c>
      <c r="F4274" s="67">
        <v>4.4400000000000004</v>
      </c>
      <c r="G4274" s="67">
        <v>-7.7338500000000003</v>
      </c>
      <c r="H4274" s="67">
        <v>109.876</v>
      </c>
      <c r="I4274" s="66" t="s">
        <v>3504</v>
      </c>
      <c r="J4274" s="67">
        <v>-7.7226800000000004</v>
      </c>
      <c r="K4274" s="67">
        <v>109.9468</v>
      </c>
    </row>
    <row r="4275" spans="1:11" ht="14.5">
      <c r="A4275" s="66" t="str">
        <f t="shared" si="66"/>
        <v>GPP PURWOREJO_LUGUREJO</v>
      </c>
      <c r="B4275" s="66" t="s">
        <v>3707</v>
      </c>
      <c r="C4275" s="66" t="s">
        <v>5784</v>
      </c>
      <c r="D4275" s="76" t="s">
        <v>5756</v>
      </c>
      <c r="E4275" s="66" t="s">
        <v>5786</v>
      </c>
      <c r="F4275" s="67">
        <v>4.4400000000000004</v>
      </c>
      <c r="G4275" s="67">
        <v>-7.7360699999999998</v>
      </c>
      <c r="H4275" s="67">
        <v>109.879</v>
      </c>
      <c r="I4275" s="66" t="s">
        <v>3504</v>
      </c>
      <c r="J4275" s="67">
        <v>-7.7226800000000004</v>
      </c>
      <c r="K4275" s="67">
        <v>109.9468</v>
      </c>
    </row>
    <row r="4276" spans="1:11" ht="14.5">
      <c r="A4276" s="66" t="str">
        <f t="shared" si="66"/>
        <v>Wonosobo - Leksono_LUMAJANG</v>
      </c>
      <c r="B4276" s="66" t="s">
        <v>5630</v>
      </c>
      <c r="C4276" s="66" t="s">
        <v>5784</v>
      </c>
      <c r="D4276" s="76" t="s">
        <v>5754</v>
      </c>
      <c r="E4276" s="66" t="s">
        <v>5786</v>
      </c>
      <c r="F4276" s="67">
        <v>7.7</v>
      </c>
      <c r="G4276" s="67">
        <v>-7.3139200000000004</v>
      </c>
      <c r="H4276" s="67">
        <v>109.866</v>
      </c>
      <c r="I4276" s="66" t="s">
        <v>5583</v>
      </c>
      <c r="J4276" s="67">
        <v>-7.4236599999999999</v>
      </c>
      <c r="K4276" s="67">
        <v>109.8591</v>
      </c>
    </row>
    <row r="4277" spans="1:11" ht="14.5">
      <c r="A4277" s="66" t="str">
        <f t="shared" si="66"/>
        <v>BGR JENARSARI_LUMANSARI</v>
      </c>
      <c r="B4277" s="66" t="s">
        <v>430</v>
      </c>
      <c r="C4277" s="66" t="s">
        <v>5784</v>
      </c>
      <c r="D4277" s="76" t="s">
        <v>5765</v>
      </c>
      <c r="E4277" s="66" t="s">
        <v>5786</v>
      </c>
      <c r="F4277" s="67">
        <v>16.97</v>
      </c>
      <c r="G4277" s="67">
        <v>-6.9524299999999997</v>
      </c>
      <c r="H4277" s="67">
        <v>110.12</v>
      </c>
      <c r="I4277" s="66" t="s">
        <v>346</v>
      </c>
      <c r="J4277" s="67">
        <v>-6.95329</v>
      </c>
      <c r="K4277" s="67">
        <v>110.10129999999999</v>
      </c>
    </row>
    <row r="4278" spans="1:11" ht="14.5">
      <c r="A4278" s="66" t="str">
        <f t="shared" si="66"/>
        <v>Banyumas 3 - Wangon_LUMBIR</v>
      </c>
      <c r="B4278" s="66" t="s">
        <v>41</v>
      </c>
      <c r="C4278" s="66" t="s">
        <v>5784</v>
      </c>
      <c r="D4278" s="76" t="s">
        <v>5742</v>
      </c>
      <c r="E4278" s="66" t="s">
        <v>5786</v>
      </c>
      <c r="F4278" s="67">
        <v>9.3800000000000008</v>
      </c>
      <c r="G4278" s="67">
        <v>-7.4449699999999996</v>
      </c>
      <c r="H4278" s="67">
        <v>108.96599999999999</v>
      </c>
      <c r="I4278" s="66" t="s">
        <v>8</v>
      </c>
      <c r="J4278" s="67">
        <v>-7.5113599999999998</v>
      </c>
      <c r="K4278" s="67">
        <v>109.03959999999999</v>
      </c>
    </row>
    <row r="4279" spans="1:11" ht="14.5">
      <c r="A4279" s="66" t="str">
        <f t="shared" si="66"/>
        <v>GPP PURWOREJO_LUMBU</v>
      </c>
      <c r="B4279" s="66" t="s">
        <v>3708</v>
      </c>
      <c r="C4279" s="66" t="s">
        <v>5784</v>
      </c>
      <c r="D4279" s="76" t="s">
        <v>5745</v>
      </c>
      <c r="E4279" s="66" t="s">
        <v>5786</v>
      </c>
      <c r="F4279" s="67">
        <v>15.69</v>
      </c>
      <c r="G4279" s="67">
        <v>-7.6837400000000002</v>
      </c>
      <c r="H4279" s="67">
        <v>109.756</v>
      </c>
      <c r="I4279" s="66" t="s">
        <v>3504</v>
      </c>
      <c r="J4279" s="67">
        <v>-7.7226800000000004</v>
      </c>
      <c r="K4279" s="67">
        <v>109.9468</v>
      </c>
    </row>
    <row r="4280" spans="1:11" ht="14.5">
      <c r="A4280" s="66" t="str">
        <f t="shared" si="66"/>
        <v>Sukoharjo 2 - Baki_LUMBUNGKEREP</v>
      </c>
      <c r="B4280" s="66" t="s">
        <v>5258</v>
      </c>
      <c r="C4280" s="66" t="s">
        <v>5784</v>
      </c>
      <c r="D4280" s="76" t="s">
        <v>5749</v>
      </c>
      <c r="E4280" s="66" t="s">
        <v>5786</v>
      </c>
      <c r="F4280" s="67">
        <v>8.89</v>
      </c>
      <c r="G4280" s="67">
        <v>-7.6270899999999999</v>
      </c>
      <c r="H4280" s="67">
        <v>110.736</v>
      </c>
      <c r="I4280" s="66" t="s">
        <v>5224</v>
      </c>
      <c r="J4280" s="67">
        <v>-7.6135599999999997</v>
      </c>
      <c r="K4280" s="67">
        <v>110.76560000000001</v>
      </c>
    </row>
    <row r="4281" spans="1:11" ht="14.5">
      <c r="A4281" s="66" t="str">
        <f t="shared" si="66"/>
        <v>Pati - Juwana_LUMBUNGMAS</v>
      </c>
      <c r="B4281" s="66" t="s">
        <v>4526</v>
      </c>
      <c r="C4281" s="66" t="s">
        <v>5784</v>
      </c>
      <c r="D4281" s="76" t="s">
        <v>5737</v>
      </c>
      <c r="E4281" s="66" t="s">
        <v>5786</v>
      </c>
      <c r="F4281" s="67">
        <v>16.66</v>
      </c>
      <c r="G4281" s="67">
        <v>-6.8859599999999999</v>
      </c>
      <c r="H4281" s="67">
        <v>111.163</v>
      </c>
      <c r="I4281" s="66" t="s">
        <v>4458</v>
      </c>
      <c r="J4281" s="67">
        <v>-6.7296100000000001</v>
      </c>
      <c r="K4281" s="67">
        <v>111.1037</v>
      </c>
    </row>
    <row r="4282" spans="1:11" ht="14.5">
      <c r="A4282" s="66" t="str">
        <f t="shared" si="66"/>
        <v>GPP BANJARNEGARA_LUMENENG</v>
      </c>
      <c r="B4282" s="66" t="s">
        <v>2433</v>
      </c>
      <c r="C4282" s="66" t="s">
        <v>5784</v>
      </c>
      <c r="D4282" s="76" t="s">
        <v>5761</v>
      </c>
      <c r="E4282" s="66" t="s">
        <v>5786</v>
      </c>
      <c r="F4282" s="67">
        <v>5.84</v>
      </c>
      <c r="G4282" s="67">
        <v>-7.1870900000000004</v>
      </c>
      <c r="H4282" s="67">
        <v>109.584</v>
      </c>
      <c r="I4282" s="66" t="s">
        <v>2357</v>
      </c>
      <c r="J4282" s="67">
        <v>-7.3905900000000004</v>
      </c>
      <c r="K4282" s="67">
        <v>109.7366</v>
      </c>
    </row>
    <row r="4283" spans="1:11" ht="14.5">
      <c r="A4283" s="66" t="str">
        <f t="shared" si="66"/>
        <v>Brebes 1 - Wonosari_LUMINGSER</v>
      </c>
      <c r="B4283" s="66" t="s">
        <v>1615</v>
      </c>
      <c r="C4283" s="66" t="s">
        <v>5784</v>
      </c>
      <c r="D4283" s="76" t="s">
        <v>5746</v>
      </c>
      <c r="E4283" s="66" t="s">
        <v>5786</v>
      </c>
      <c r="F4283" s="67">
        <v>11.25</v>
      </c>
      <c r="G4283" s="67">
        <v>-6.9278000000000004</v>
      </c>
      <c r="H4283" s="67">
        <v>109.092</v>
      </c>
      <c r="I4283" s="66" t="s">
        <v>1567</v>
      </c>
      <c r="J4283" s="67">
        <v>-6.86754</v>
      </c>
      <c r="K4283" s="67">
        <v>108.9863</v>
      </c>
    </row>
    <row r="4284" spans="1:11" ht="14.5">
      <c r="A4284" s="66" t="str">
        <f t="shared" si="66"/>
        <v>Purbalingga - Kebong_LUMPANG</v>
      </c>
      <c r="B4284" s="66" t="s">
        <v>4881</v>
      </c>
      <c r="C4284" s="66" t="s">
        <v>5784</v>
      </c>
      <c r="D4284" s="76" t="s">
        <v>5746</v>
      </c>
      <c r="E4284" s="66" t="s">
        <v>5786</v>
      </c>
      <c r="F4284" s="67">
        <v>7.6</v>
      </c>
      <c r="G4284" s="67">
        <v>-7.2916100000000004</v>
      </c>
      <c r="H4284" s="67">
        <v>109.386</v>
      </c>
      <c r="I4284" s="66" t="s">
        <v>4781</v>
      </c>
      <c r="J4284" s="67">
        <v>-7.4033100000000003</v>
      </c>
      <c r="K4284" s="67">
        <v>109.3588</v>
      </c>
    </row>
    <row r="4285" spans="1:11" ht="14.5">
      <c r="A4285" s="66" t="str">
        <f t="shared" si="66"/>
        <v>Pati - Juwana_LUNDO</v>
      </c>
      <c r="B4285" s="66" t="s">
        <v>4527</v>
      </c>
      <c r="C4285" s="66" t="s">
        <v>5784</v>
      </c>
      <c r="D4285" s="76" t="s">
        <v>5745</v>
      </c>
      <c r="E4285" s="66" t="s">
        <v>5786</v>
      </c>
      <c r="F4285" s="67">
        <v>16.66</v>
      </c>
      <c r="G4285" s="67">
        <v>-6.7666199999999996</v>
      </c>
      <c r="H4285" s="67">
        <v>111.196</v>
      </c>
      <c r="I4285" s="66" t="s">
        <v>4458</v>
      </c>
      <c r="J4285" s="67">
        <v>-6.7296100000000001</v>
      </c>
      <c r="K4285" s="67">
        <v>111.1037</v>
      </c>
    </row>
    <row r="4286" spans="1:11" ht="14.5">
      <c r="A4286" s="66" t="str">
        <f t="shared" si="66"/>
        <v>GPP PURWOREJO_LUNDONG</v>
      </c>
      <c r="B4286" s="66" t="s">
        <v>3709</v>
      </c>
      <c r="C4286" s="66" t="s">
        <v>5784</v>
      </c>
      <c r="D4286" s="76" t="s">
        <v>5752</v>
      </c>
      <c r="E4286" s="66" t="s">
        <v>5786</v>
      </c>
      <c r="F4286" s="67">
        <v>15.69</v>
      </c>
      <c r="G4286" s="67">
        <v>-7.7114500000000001</v>
      </c>
      <c r="H4286" s="67">
        <v>109.739</v>
      </c>
      <c r="I4286" s="66" t="s">
        <v>3504</v>
      </c>
      <c r="J4286" s="67">
        <v>-7.7226800000000004</v>
      </c>
      <c r="K4286" s="67">
        <v>109.9468</v>
      </c>
    </row>
    <row r="4287" spans="1:11" ht="14.5">
      <c r="A4287" s="66" t="str">
        <f t="shared" si="66"/>
        <v>GPP MAGELANG_LUNGGE</v>
      </c>
      <c r="B4287" s="66" t="s">
        <v>3210</v>
      </c>
      <c r="C4287" s="66" t="s">
        <v>5784</v>
      </c>
      <c r="D4287" s="76" t="s">
        <v>5760</v>
      </c>
      <c r="E4287" s="66" t="s">
        <v>5786</v>
      </c>
      <c r="F4287" s="67">
        <v>9.5500000000000007</v>
      </c>
      <c r="G4287" s="67">
        <v>-7.3476999999999997</v>
      </c>
      <c r="H4287" s="67">
        <v>110.202</v>
      </c>
      <c r="I4287" s="66" t="s">
        <v>3103</v>
      </c>
      <c r="J4287" s="67">
        <v>-7.3955399999999996</v>
      </c>
      <c r="K4287" s="67">
        <v>110.24469999999999</v>
      </c>
    </row>
    <row r="4288" spans="1:11" ht="14.5">
      <c r="A4288" s="66" t="str">
        <f t="shared" si="66"/>
        <v>PML 1BEJI_LURAGUNG</v>
      </c>
      <c r="B4288" s="66" t="s">
        <v>4748</v>
      </c>
      <c r="C4288" s="66" t="s">
        <v>5784</v>
      </c>
      <c r="D4288" s="76" t="s">
        <v>5755</v>
      </c>
      <c r="E4288" s="66" t="s">
        <v>5786</v>
      </c>
      <c r="F4288" s="67">
        <v>5.84</v>
      </c>
      <c r="G4288" s="67">
        <v>-7.12059</v>
      </c>
      <c r="H4288" s="67">
        <v>109.501</v>
      </c>
      <c r="I4288" s="66" t="s">
        <v>4705</v>
      </c>
      <c r="J4288" s="67">
        <v>-6.8926100000000003</v>
      </c>
      <c r="K4288" s="67">
        <v>109.4507</v>
      </c>
    </row>
    <row r="4289" spans="1:11" ht="14.5">
      <c r="A4289" s="66" t="str">
        <f t="shared" si="66"/>
        <v>Pati - Juwana_LUWANG</v>
      </c>
      <c r="B4289" s="66" t="s">
        <v>4528</v>
      </c>
      <c r="C4289" s="66" t="s">
        <v>5784</v>
      </c>
      <c r="D4289" s="76" t="s">
        <v>5760</v>
      </c>
      <c r="E4289" s="66" t="s">
        <v>5786</v>
      </c>
      <c r="F4289" s="67">
        <v>16.66</v>
      </c>
      <c r="G4289" s="67">
        <v>-6.5225799999999996</v>
      </c>
      <c r="H4289" s="67">
        <v>111.039</v>
      </c>
      <c r="I4289" s="66" t="s">
        <v>4458</v>
      </c>
      <c r="J4289" s="67">
        <v>-6.7296100000000001</v>
      </c>
      <c r="K4289" s="67">
        <v>111.1037</v>
      </c>
    </row>
    <row r="4290" spans="1:11" ht="14.5">
      <c r="A4290" s="66" t="str">
        <f t="shared" ref="A4290:A4353" si="67">CONCATENATE(I4290,"_",B4290)</f>
        <v>Sukoharjo 2 - Baki_LUWANG</v>
      </c>
      <c r="B4290" s="66" t="s">
        <v>4528</v>
      </c>
      <c r="C4290" s="66" t="s">
        <v>5784</v>
      </c>
      <c r="D4290" s="76" t="s">
        <v>5741</v>
      </c>
      <c r="E4290" s="66" t="s">
        <v>5786</v>
      </c>
      <c r="F4290" s="67">
        <v>14.71</v>
      </c>
      <c r="G4290" s="67">
        <v>-7.5865799999999997</v>
      </c>
      <c r="H4290" s="67">
        <v>110.738</v>
      </c>
      <c r="I4290" s="66" t="s">
        <v>5224</v>
      </c>
      <c r="J4290" s="67">
        <v>-7.6135599999999997</v>
      </c>
      <c r="K4290" s="67">
        <v>110.76560000000001</v>
      </c>
    </row>
    <row r="4291" spans="1:11" ht="14.5">
      <c r="A4291" s="66" t="str">
        <f t="shared" si="67"/>
        <v>GPP PURWOREJO_LUWENG KIDUL</v>
      </c>
      <c r="B4291" s="66" t="s">
        <v>3710</v>
      </c>
      <c r="C4291" s="66" t="s">
        <v>5784</v>
      </c>
      <c r="D4291" s="76" t="s">
        <v>5753</v>
      </c>
      <c r="E4291" s="66" t="s">
        <v>5786</v>
      </c>
      <c r="F4291" s="67">
        <v>4.4400000000000004</v>
      </c>
      <c r="G4291" s="67">
        <v>-7.6829400000000003</v>
      </c>
      <c r="H4291" s="67">
        <v>109.816</v>
      </c>
      <c r="I4291" s="66" t="s">
        <v>3504</v>
      </c>
      <c r="J4291" s="67">
        <v>-7.7226800000000004</v>
      </c>
      <c r="K4291" s="67">
        <v>109.9468</v>
      </c>
    </row>
    <row r="4292" spans="1:11" ht="14.5">
      <c r="A4292" s="66" t="str">
        <f t="shared" si="67"/>
        <v>GPP PURWOREJO_LUWENGLOR</v>
      </c>
      <c r="B4292" s="66" t="s">
        <v>3711</v>
      </c>
      <c r="C4292" s="66" t="s">
        <v>5784</v>
      </c>
      <c r="D4292" s="76" t="s">
        <v>5747</v>
      </c>
      <c r="E4292" s="66" t="s">
        <v>5786</v>
      </c>
      <c r="F4292" s="67">
        <v>4.4400000000000004</v>
      </c>
      <c r="G4292" s="67">
        <v>-7.6757499999999999</v>
      </c>
      <c r="H4292" s="67">
        <v>109.816</v>
      </c>
      <c r="I4292" s="66" t="s">
        <v>3504</v>
      </c>
      <c r="J4292" s="67">
        <v>-7.7226800000000004</v>
      </c>
      <c r="K4292" s="67">
        <v>109.9468</v>
      </c>
    </row>
    <row r="4293" spans="1:11" ht="14.5">
      <c r="A4293" s="66" t="str">
        <f t="shared" si="67"/>
        <v>TGL 3PURWAHAMBA_LUWIJAWA</v>
      </c>
      <c r="B4293" s="66" t="s">
        <v>5422</v>
      </c>
      <c r="C4293" s="66" t="s">
        <v>5784</v>
      </c>
      <c r="D4293" s="76" t="s">
        <v>5742</v>
      </c>
      <c r="E4293" s="66" t="s">
        <v>5786</v>
      </c>
      <c r="F4293" s="67">
        <v>11.25</v>
      </c>
      <c r="G4293" s="67">
        <v>-7.0489899999999999</v>
      </c>
      <c r="H4293" s="67">
        <v>109.268</v>
      </c>
      <c r="I4293" s="66" t="s">
        <v>5354</v>
      </c>
      <c r="J4293" s="67">
        <v>-6.87378</v>
      </c>
      <c r="K4293" s="67">
        <v>109.2512</v>
      </c>
    </row>
    <row r="4294" spans="1:11" ht="14.5">
      <c r="A4294" s="66" t="str">
        <f t="shared" si="67"/>
        <v>BGR JENARSARI_LUWUNG</v>
      </c>
      <c r="B4294" s="66" t="s">
        <v>431</v>
      </c>
      <c r="C4294" s="66" t="s">
        <v>5784</v>
      </c>
      <c r="D4294" s="76" t="s">
        <v>5766</v>
      </c>
      <c r="E4294" s="66" t="s">
        <v>5786</v>
      </c>
      <c r="F4294" s="67">
        <v>9.3699999999999992</v>
      </c>
      <c r="G4294" s="67">
        <v>-6.9856199999999999</v>
      </c>
      <c r="H4294" s="67">
        <v>109.928</v>
      </c>
      <c r="I4294" s="66" t="s">
        <v>346</v>
      </c>
      <c r="J4294" s="67">
        <v>-6.95329</v>
      </c>
      <c r="K4294" s="67">
        <v>110.10129999999999</v>
      </c>
    </row>
    <row r="4295" spans="1:11" ht="14.5">
      <c r="A4295" s="66" t="str">
        <f t="shared" si="67"/>
        <v>GPP BANJARNEGARA_LUWUNG</v>
      </c>
      <c r="B4295" s="66" t="s">
        <v>431</v>
      </c>
      <c r="C4295" s="66" t="s">
        <v>5784</v>
      </c>
      <c r="D4295" s="76" t="s">
        <v>5750</v>
      </c>
      <c r="E4295" s="66" t="s">
        <v>5786</v>
      </c>
      <c r="F4295" s="67">
        <v>10.28</v>
      </c>
      <c r="G4295" s="67">
        <v>-7.4034399999999998</v>
      </c>
      <c r="H4295" s="67">
        <v>109.586</v>
      </c>
      <c r="I4295" s="66" t="s">
        <v>2357</v>
      </c>
      <c r="J4295" s="67">
        <v>-7.3905900000000004</v>
      </c>
      <c r="K4295" s="67">
        <v>109.7366</v>
      </c>
    </row>
    <row r="4296" spans="1:11" ht="14.5">
      <c r="A4296" s="66" t="str">
        <f t="shared" si="67"/>
        <v>BBS 2BULAKAMBA_LUWUNGBATA</v>
      </c>
      <c r="B4296" s="66" t="s">
        <v>320</v>
      </c>
      <c r="C4296" s="66" t="s">
        <v>5784</v>
      </c>
      <c r="D4296" s="76" t="s">
        <v>5740</v>
      </c>
      <c r="E4296" s="66" t="s">
        <v>5786</v>
      </c>
      <c r="F4296" s="67">
        <v>20.92</v>
      </c>
      <c r="G4296" s="67">
        <v>-6.8966500000000002</v>
      </c>
      <c r="H4296" s="67">
        <v>108.82</v>
      </c>
      <c r="I4296" s="66" t="s">
        <v>262</v>
      </c>
      <c r="J4296" s="67">
        <v>-6.8690600000000002</v>
      </c>
      <c r="K4296" s="67">
        <v>108.8972</v>
      </c>
    </row>
    <row r="4297" spans="1:11" ht="14.5">
      <c r="A4297" s="66" t="str">
        <f t="shared" si="67"/>
        <v>BBS 2BULAKAMBA_LUWUNGGEDE</v>
      </c>
      <c r="B4297" s="66" t="s">
        <v>321</v>
      </c>
      <c r="C4297" s="66" t="s">
        <v>5784</v>
      </c>
      <c r="D4297" s="76" t="s">
        <v>5755</v>
      </c>
      <c r="E4297" s="66" t="s">
        <v>5786</v>
      </c>
      <c r="F4297" s="67">
        <v>20.92</v>
      </c>
      <c r="G4297" s="67">
        <v>-6.9191599999999998</v>
      </c>
      <c r="H4297" s="67">
        <v>108.83199999999999</v>
      </c>
      <c r="I4297" s="66" t="s">
        <v>262</v>
      </c>
      <c r="J4297" s="67">
        <v>-6.8690600000000002</v>
      </c>
      <c r="K4297" s="67">
        <v>108.8972</v>
      </c>
    </row>
    <row r="4298" spans="1:11" ht="14.5">
      <c r="A4298" s="66" t="str">
        <f t="shared" si="67"/>
        <v>BBS 2BULAKAMBA_LUWUNGGEDE</v>
      </c>
      <c r="B4298" s="66" t="s">
        <v>321</v>
      </c>
      <c r="C4298" s="66" t="s">
        <v>5784</v>
      </c>
      <c r="D4298" s="76" t="s">
        <v>5763</v>
      </c>
      <c r="E4298" s="66" t="s">
        <v>5786</v>
      </c>
      <c r="F4298" s="67">
        <v>20.92</v>
      </c>
      <c r="G4298" s="67">
        <v>-6.9682000000000004</v>
      </c>
      <c r="H4298" s="67">
        <v>108.922</v>
      </c>
      <c r="I4298" s="66" t="s">
        <v>262</v>
      </c>
      <c r="J4298" s="67">
        <v>-6.8690600000000002</v>
      </c>
      <c r="K4298" s="67">
        <v>108.8972</v>
      </c>
    </row>
    <row r="4299" spans="1:11" ht="14.5">
      <c r="A4299" s="66" t="str">
        <f t="shared" si="67"/>
        <v>Brebes 1 - Wonosari_LUWUNGRAGI</v>
      </c>
      <c r="B4299" s="66" t="s">
        <v>1616</v>
      </c>
      <c r="C4299" s="66" t="s">
        <v>5784</v>
      </c>
      <c r="D4299" s="76" t="s">
        <v>5739</v>
      </c>
      <c r="E4299" s="66" t="s">
        <v>5786</v>
      </c>
      <c r="F4299" s="67">
        <v>20.92</v>
      </c>
      <c r="G4299" s="67">
        <v>-6.8839800000000002</v>
      </c>
      <c r="H4299" s="67">
        <v>108.991</v>
      </c>
      <c r="I4299" s="66" t="s">
        <v>1567</v>
      </c>
      <c r="J4299" s="67">
        <v>-6.86754</v>
      </c>
      <c r="K4299" s="67">
        <v>108.9863</v>
      </c>
    </row>
    <row r="4300" spans="1:11" ht="14.5">
      <c r="A4300" s="66" t="str">
        <f t="shared" si="67"/>
        <v>GPP SRAGEN_MACANAN</v>
      </c>
      <c r="B4300" s="66" t="s">
        <v>3951</v>
      </c>
      <c r="C4300" s="66" t="s">
        <v>5784</v>
      </c>
      <c r="D4300" s="76" t="s">
        <v>5756</v>
      </c>
      <c r="E4300" s="66" t="s">
        <v>5786</v>
      </c>
      <c r="F4300" s="67">
        <v>21.59</v>
      </c>
      <c r="G4300" s="67">
        <v>-7.5364899999999997</v>
      </c>
      <c r="H4300" s="67">
        <v>110.923</v>
      </c>
      <c r="I4300" s="66" t="s">
        <v>3898</v>
      </c>
      <c r="J4300" s="67">
        <v>-7.4936100000000003</v>
      </c>
      <c r="K4300" s="67">
        <v>110.9278</v>
      </c>
    </row>
    <row r="4301" spans="1:11" ht="14.5">
      <c r="A4301" s="66" t="str">
        <f t="shared" si="67"/>
        <v>BGR NGADIROJO_MADE</v>
      </c>
      <c r="B4301" s="66" t="s">
        <v>652</v>
      </c>
      <c r="C4301" s="66" t="s">
        <v>5784</v>
      </c>
      <c r="D4301" s="76" t="s">
        <v>5764</v>
      </c>
      <c r="E4301" s="66" t="s">
        <v>5786</v>
      </c>
      <c r="F4301" s="67">
        <v>20.7</v>
      </c>
      <c r="G4301" s="67">
        <v>-7.84476</v>
      </c>
      <c r="H4301" s="67">
        <v>111.203</v>
      </c>
      <c r="I4301" s="66" t="s">
        <v>538</v>
      </c>
      <c r="J4301" s="67">
        <v>-7.8147399999999996</v>
      </c>
      <c r="K4301" s="67">
        <v>111.0005</v>
      </c>
    </row>
    <row r="4302" spans="1:11" ht="14.5">
      <c r="A4302" s="66" t="str">
        <f t="shared" si="67"/>
        <v>Sukoharjo 2 - Baki_MADEGONDO</v>
      </c>
      <c r="B4302" s="66" t="s">
        <v>5259</v>
      </c>
      <c r="C4302" s="66" t="s">
        <v>5784</v>
      </c>
      <c r="D4302" s="76" t="s">
        <v>5746</v>
      </c>
      <c r="E4302" s="66" t="s">
        <v>5786</v>
      </c>
      <c r="F4302" s="67">
        <v>14.71</v>
      </c>
      <c r="G4302" s="67">
        <v>-7.5995499999999998</v>
      </c>
      <c r="H4302" s="67">
        <v>110.815</v>
      </c>
      <c r="I4302" s="66" t="s">
        <v>5224</v>
      </c>
      <c r="J4302" s="67">
        <v>-7.6135599999999997</v>
      </c>
      <c r="K4302" s="67">
        <v>110.76560000000001</v>
      </c>
    </row>
    <row r="4303" spans="1:11" ht="14.5">
      <c r="A4303" s="66" t="str">
        <f t="shared" si="67"/>
        <v>Boyolali_MADU</v>
      </c>
      <c r="B4303" s="66" t="s">
        <v>1473</v>
      </c>
      <c r="C4303" s="66" t="s">
        <v>5784</v>
      </c>
      <c r="D4303" s="76" t="s">
        <v>5752</v>
      </c>
      <c r="E4303" s="66" t="s">
        <v>5786</v>
      </c>
      <c r="F4303" s="67">
        <v>17.7</v>
      </c>
      <c r="G4303" s="67">
        <v>-7.5567799999999998</v>
      </c>
      <c r="H4303" s="67">
        <v>110.57299999999999</v>
      </c>
      <c r="I4303" s="66" t="s">
        <v>1370</v>
      </c>
      <c r="J4303" s="67">
        <v>-7.5381099999999996</v>
      </c>
      <c r="K4303" s="67">
        <v>110.6292</v>
      </c>
    </row>
    <row r="4304" spans="1:11" ht="14.5">
      <c r="A4304" s="66" t="str">
        <f t="shared" si="67"/>
        <v>GPP MAGELANG_MADUGONDO</v>
      </c>
      <c r="B4304" s="66" t="s">
        <v>3211</v>
      </c>
      <c r="C4304" s="66" t="s">
        <v>5784</v>
      </c>
      <c r="D4304" s="76" t="s">
        <v>5747</v>
      </c>
      <c r="E4304" s="66" t="s">
        <v>5786</v>
      </c>
      <c r="F4304" s="67">
        <v>7.61</v>
      </c>
      <c r="G4304" s="67">
        <v>-7.52935</v>
      </c>
      <c r="H4304" s="67">
        <v>110.098</v>
      </c>
      <c r="I4304" s="66" t="s">
        <v>3103</v>
      </c>
      <c r="J4304" s="67">
        <v>-7.3955399999999996</v>
      </c>
      <c r="K4304" s="67">
        <v>110.24469999999999</v>
      </c>
    </row>
    <row r="4305" spans="1:11" ht="14.5">
      <c r="A4305" s="66" t="str">
        <f t="shared" si="67"/>
        <v>BGR JENARSARI_MADUGOWONGJATI</v>
      </c>
      <c r="B4305" s="66" t="s">
        <v>432</v>
      </c>
      <c r="C4305" s="66" t="s">
        <v>5784</v>
      </c>
      <c r="D4305" s="76" t="s">
        <v>5747</v>
      </c>
      <c r="E4305" s="66" t="s">
        <v>5786</v>
      </c>
      <c r="F4305" s="67">
        <v>9.3699999999999992</v>
      </c>
      <c r="G4305" s="67">
        <v>-6.9942599999999997</v>
      </c>
      <c r="H4305" s="67">
        <v>109.986</v>
      </c>
      <c r="I4305" s="66" t="s">
        <v>346</v>
      </c>
      <c r="J4305" s="67">
        <v>-6.95329</v>
      </c>
      <c r="K4305" s="67">
        <v>110.10129999999999</v>
      </c>
    </row>
    <row r="4306" spans="1:11" ht="14.5">
      <c r="A4306" s="66" t="str">
        <f t="shared" si="67"/>
        <v>GPP BANJARNEGARA_MADUKARA</v>
      </c>
      <c r="B4306" s="66" t="s">
        <v>2434</v>
      </c>
      <c r="C4306" s="66" t="s">
        <v>5784</v>
      </c>
      <c r="D4306" s="76" t="s">
        <v>5747</v>
      </c>
      <c r="E4306" s="66" t="s">
        <v>5786</v>
      </c>
      <c r="F4306" s="67">
        <v>10.28</v>
      </c>
      <c r="G4306" s="67">
        <v>-7.3705100000000003</v>
      </c>
      <c r="H4306" s="67">
        <v>109.747</v>
      </c>
      <c r="I4306" s="66" t="s">
        <v>2357</v>
      </c>
      <c r="J4306" s="67">
        <v>-7.3905900000000004</v>
      </c>
      <c r="K4306" s="67">
        <v>109.7366</v>
      </c>
    </row>
    <row r="4307" spans="1:11" ht="14.5">
      <c r="A4307" s="66" t="str">
        <f t="shared" si="67"/>
        <v>GPP MAGELANG_MADUKORO</v>
      </c>
      <c r="B4307" s="66" t="s">
        <v>3212</v>
      </c>
      <c r="C4307" s="66" t="s">
        <v>5784</v>
      </c>
      <c r="D4307" s="76" t="s">
        <v>5742</v>
      </c>
      <c r="E4307" s="66" t="s">
        <v>5786</v>
      </c>
      <c r="F4307" s="67">
        <v>7.61</v>
      </c>
      <c r="G4307" s="67">
        <v>-7.53484</v>
      </c>
      <c r="H4307" s="67">
        <v>110.08</v>
      </c>
      <c r="I4307" s="66" t="s">
        <v>3103</v>
      </c>
      <c r="J4307" s="67">
        <v>-7.3955399999999996</v>
      </c>
      <c r="K4307" s="67">
        <v>110.24469999999999</v>
      </c>
    </row>
    <row r="4308" spans="1:11" ht="14.5">
      <c r="A4308" s="66" t="str">
        <f t="shared" si="67"/>
        <v>GD PSP Cilacap_MADURA</v>
      </c>
      <c r="B4308" s="66" t="s">
        <v>2173</v>
      </c>
      <c r="C4308" s="66" t="s">
        <v>5784</v>
      </c>
      <c r="D4308" s="76" t="s">
        <v>5747</v>
      </c>
      <c r="E4308" s="66" t="s">
        <v>5786</v>
      </c>
      <c r="F4308" s="67">
        <v>20.29</v>
      </c>
      <c r="G4308" s="67">
        <v>-7.3310300000000002</v>
      </c>
      <c r="H4308" s="67">
        <v>108.63200000000001</v>
      </c>
      <c r="I4308" s="66" t="s">
        <v>2114</v>
      </c>
      <c r="J4308" s="67">
        <v>-7.3791900000000004</v>
      </c>
      <c r="K4308" s="67">
        <v>108.8021</v>
      </c>
    </row>
    <row r="4309" spans="1:11" ht="14.5">
      <c r="A4309" s="66" t="str">
        <f t="shared" si="67"/>
        <v>GPP KEBUMEN_MADUREJO</v>
      </c>
      <c r="B4309" s="66" t="s">
        <v>2812</v>
      </c>
      <c r="C4309" s="66" t="s">
        <v>5784</v>
      </c>
      <c r="D4309" s="76" t="s">
        <v>5765</v>
      </c>
      <c r="E4309" s="66" t="s">
        <v>5786</v>
      </c>
      <c r="F4309" s="67">
        <v>15.69</v>
      </c>
      <c r="G4309" s="67">
        <v>-7.69984</v>
      </c>
      <c r="H4309" s="67">
        <v>109.536</v>
      </c>
      <c r="I4309" s="66" t="s">
        <v>2714</v>
      </c>
      <c r="J4309" s="67">
        <v>-7.6109200000000001</v>
      </c>
      <c r="K4309" s="67">
        <v>109.5078</v>
      </c>
    </row>
    <row r="4310" spans="1:11" ht="14.5">
      <c r="A4310" s="66" t="str">
        <f t="shared" si="67"/>
        <v>GPP KEBUMEN_MADURESO</v>
      </c>
      <c r="B4310" s="66" t="s">
        <v>2813</v>
      </c>
      <c r="C4310" s="66" t="s">
        <v>5784</v>
      </c>
      <c r="D4310" s="76" t="s">
        <v>5744</v>
      </c>
      <c r="E4310" s="66" t="s">
        <v>5786</v>
      </c>
      <c r="F4310" s="67">
        <v>15.69</v>
      </c>
      <c r="G4310" s="67">
        <v>-7.6610500000000004</v>
      </c>
      <c r="H4310" s="67">
        <v>109.501</v>
      </c>
      <c r="I4310" s="66" t="s">
        <v>2714</v>
      </c>
      <c r="J4310" s="67">
        <v>-7.6109200000000001</v>
      </c>
      <c r="K4310" s="67">
        <v>109.5078</v>
      </c>
    </row>
    <row r="4311" spans="1:11" ht="14.5">
      <c r="A4311" s="66" t="str">
        <f t="shared" si="67"/>
        <v>Temanggung_MADURESO</v>
      </c>
      <c r="B4311" s="66" t="s">
        <v>2813</v>
      </c>
      <c r="C4311" s="66" t="s">
        <v>5784</v>
      </c>
      <c r="D4311" s="76" t="s">
        <v>5755</v>
      </c>
      <c r="E4311" s="66" t="s">
        <v>5786</v>
      </c>
      <c r="F4311" s="67">
        <v>9.5500000000000007</v>
      </c>
      <c r="G4311" s="67">
        <v>-7.3346400000000003</v>
      </c>
      <c r="H4311" s="67">
        <v>110.199</v>
      </c>
      <c r="I4311" s="66" t="s">
        <v>5294</v>
      </c>
      <c r="J4311" s="67">
        <v>-7.3036099999999999</v>
      </c>
      <c r="K4311" s="67">
        <v>110.15309999999999</v>
      </c>
    </row>
    <row r="4312" spans="1:11" ht="14.5">
      <c r="A4312" s="66" t="str">
        <f t="shared" si="67"/>
        <v>GPP KEBUMEN_MADURETNO</v>
      </c>
      <c r="B4312" s="66" t="s">
        <v>2814</v>
      </c>
      <c r="C4312" s="66" t="s">
        <v>5784</v>
      </c>
      <c r="D4312" s="76" t="s">
        <v>5747</v>
      </c>
      <c r="E4312" s="66" t="s">
        <v>5786</v>
      </c>
      <c r="F4312" s="67">
        <v>15.69</v>
      </c>
      <c r="G4312" s="67">
        <v>-7.7572299999999998</v>
      </c>
      <c r="H4312" s="67">
        <v>109.65300000000001</v>
      </c>
      <c r="I4312" s="66" t="s">
        <v>2714</v>
      </c>
      <c r="J4312" s="67">
        <v>-7.6109200000000001</v>
      </c>
      <c r="K4312" s="67">
        <v>109.5078</v>
      </c>
    </row>
    <row r="4313" spans="1:11" ht="14.5">
      <c r="A4313" s="66" t="str">
        <f t="shared" si="67"/>
        <v>GPP MAGELANG_MADURETNO</v>
      </c>
      <c r="B4313" s="66" t="s">
        <v>2814</v>
      </c>
      <c r="C4313" s="66" t="s">
        <v>5784</v>
      </c>
      <c r="D4313" s="76" t="s">
        <v>5741</v>
      </c>
      <c r="E4313" s="66" t="s">
        <v>5786</v>
      </c>
      <c r="F4313" s="67">
        <v>7.61</v>
      </c>
      <c r="G4313" s="67">
        <v>-7.4610700000000003</v>
      </c>
      <c r="H4313" s="67">
        <v>110.127</v>
      </c>
      <c r="I4313" s="66" t="s">
        <v>3103</v>
      </c>
      <c r="J4313" s="67">
        <v>-7.3955399999999996</v>
      </c>
      <c r="K4313" s="67">
        <v>110.24469999999999</v>
      </c>
    </row>
    <row r="4314" spans="1:11" ht="14.5">
      <c r="A4314" s="66" t="str">
        <f t="shared" si="67"/>
        <v>Wonosobo - Leksono_MADURETNO</v>
      </c>
      <c r="B4314" s="66" t="s">
        <v>2814</v>
      </c>
      <c r="C4314" s="66" t="s">
        <v>5784</v>
      </c>
      <c r="D4314" s="76" t="s">
        <v>5741</v>
      </c>
      <c r="E4314" s="66" t="s">
        <v>5786</v>
      </c>
      <c r="F4314" s="67">
        <v>7.7</v>
      </c>
      <c r="G4314" s="67">
        <v>-7.3968999999999996</v>
      </c>
      <c r="H4314" s="67">
        <v>109.97199999999999</v>
      </c>
      <c r="I4314" s="66" t="s">
        <v>5583</v>
      </c>
      <c r="J4314" s="67">
        <v>-7.4236599999999999</v>
      </c>
      <c r="K4314" s="67">
        <v>109.8591</v>
      </c>
    </row>
    <row r="4315" spans="1:11" ht="14.5">
      <c r="A4315" s="66" t="str">
        <f t="shared" si="67"/>
        <v>GD PSP Cilacap_MADUSARI</v>
      </c>
      <c r="B4315" s="66" t="s">
        <v>2174</v>
      </c>
      <c r="C4315" s="66" t="s">
        <v>5784</v>
      </c>
      <c r="D4315" s="76" t="s">
        <v>5765</v>
      </c>
      <c r="E4315" s="66" t="s">
        <v>5786</v>
      </c>
      <c r="F4315" s="67">
        <v>20.29</v>
      </c>
      <c r="G4315" s="67">
        <v>-7.3135500000000002</v>
      </c>
      <c r="H4315" s="67">
        <v>108.63500000000001</v>
      </c>
      <c r="I4315" s="66" t="s">
        <v>2114</v>
      </c>
      <c r="J4315" s="67">
        <v>-7.3791900000000004</v>
      </c>
      <c r="K4315" s="67">
        <v>108.8021</v>
      </c>
    </row>
    <row r="4316" spans="1:11" ht="14.5">
      <c r="A4316" s="66" t="str">
        <f t="shared" si="67"/>
        <v>GPP MAGELANG_MADUSARI</v>
      </c>
      <c r="B4316" s="66" t="s">
        <v>2174</v>
      </c>
      <c r="C4316" s="66" t="s">
        <v>5784</v>
      </c>
      <c r="D4316" s="76" t="s">
        <v>5763</v>
      </c>
      <c r="E4316" s="66" t="s">
        <v>5786</v>
      </c>
      <c r="F4316" s="67">
        <v>7.61</v>
      </c>
      <c r="G4316" s="67">
        <v>-7.4174100000000003</v>
      </c>
      <c r="H4316" s="67">
        <v>110.24299999999999</v>
      </c>
      <c r="I4316" s="66" t="s">
        <v>3103</v>
      </c>
      <c r="J4316" s="67">
        <v>-7.3955399999999996</v>
      </c>
      <c r="K4316" s="67">
        <v>110.24469999999999</v>
      </c>
    </row>
    <row r="4317" spans="1:11" ht="14.5">
      <c r="A4317" s="66" t="str">
        <f t="shared" si="67"/>
        <v>GPP MAGELANG_MADYOCONDRO</v>
      </c>
      <c r="B4317" s="66" t="s">
        <v>3213</v>
      </c>
      <c r="C4317" s="66" t="s">
        <v>5784</v>
      </c>
      <c r="D4317" s="76" t="s">
        <v>5743</v>
      </c>
      <c r="E4317" s="66" t="s">
        <v>5786</v>
      </c>
      <c r="F4317" s="67">
        <v>7.61</v>
      </c>
      <c r="G4317" s="67">
        <v>-7.3978999999999999</v>
      </c>
      <c r="H4317" s="67">
        <v>110.229</v>
      </c>
      <c r="I4317" s="66" t="s">
        <v>3103</v>
      </c>
      <c r="J4317" s="67">
        <v>-7.3955399999999996</v>
      </c>
      <c r="K4317" s="67">
        <v>110.24469999999999</v>
      </c>
    </row>
    <row r="4318" spans="1:11" ht="14.5">
      <c r="A4318" s="66" t="str">
        <f t="shared" si="67"/>
        <v>GPP MAGELANG_MADYOGONDO</v>
      </c>
      <c r="B4318" s="66" t="s">
        <v>3214</v>
      </c>
      <c r="C4318" s="66" t="s">
        <v>5784</v>
      </c>
      <c r="D4318" s="76" t="s">
        <v>5743</v>
      </c>
      <c r="E4318" s="66" t="s">
        <v>5786</v>
      </c>
      <c r="F4318" s="67">
        <v>7.61</v>
      </c>
      <c r="G4318" s="67">
        <v>-7.4054599999999997</v>
      </c>
      <c r="H4318" s="67">
        <v>110.367</v>
      </c>
      <c r="I4318" s="66" t="s">
        <v>3103</v>
      </c>
      <c r="J4318" s="67">
        <v>-7.3955399999999996</v>
      </c>
      <c r="K4318" s="67">
        <v>110.24469999999999</v>
      </c>
    </row>
    <row r="4319" spans="1:11" ht="14.5">
      <c r="A4319" s="66" t="str">
        <f t="shared" si="67"/>
        <v>GPP MAGELANG_MAGELANG</v>
      </c>
      <c r="B4319" s="66" t="s">
        <v>3215</v>
      </c>
      <c r="C4319" s="66" t="s">
        <v>5784</v>
      </c>
      <c r="D4319" s="76" t="s">
        <v>5770</v>
      </c>
      <c r="E4319" s="66" t="s">
        <v>5786</v>
      </c>
      <c r="F4319" s="67">
        <v>0.15</v>
      </c>
      <c r="G4319" s="67">
        <v>-7.4693300000000002</v>
      </c>
      <c r="H4319" s="67">
        <v>110.214</v>
      </c>
      <c r="I4319" s="66" t="s">
        <v>3103</v>
      </c>
      <c r="J4319" s="67">
        <v>-7.3955399999999996</v>
      </c>
      <c r="K4319" s="67">
        <v>110.24469999999999</v>
      </c>
    </row>
    <row r="4320" spans="1:11" ht="14.5">
      <c r="A4320" s="66" t="str">
        <f t="shared" si="67"/>
        <v>Kendal - Wonorejo_MAGELUNG</v>
      </c>
      <c r="B4320" s="66" t="s">
        <v>4363</v>
      </c>
      <c r="C4320" s="66" t="s">
        <v>5784</v>
      </c>
      <c r="D4320" s="76" t="s">
        <v>5755</v>
      </c>
      <c r="E4320" s="66" t="s">
        <v>5786</v>
      </c>
      <c r="F4320" s="67">
        <v>16.97</v>
      </c>
      <c r="G4320" s="67">
        <v>-6.9889000000000001</v>
      </c>
      <c r="H4320" s="67">
        <v>110.24</v>
      </c>
      <c r="I4320" s="66" t="s">
        <v>4346</v>
      </c>
      <c r="J4320" s="67">
        <v>-6.9401299999999999</v>
      </c>
      <c r="K4320" s="67">
        <v>110.2557</v>
      </c>
    </row>
    <row r="4321" spans="1:11" ht="14.5">
      <c r="A4321" s="66" t="str">
        <f t="shared" si="67"/>
        <v>BGR JENARSARI_MAGERSARI</v>
      </c>
      <c r="B4321" s="66" t="s">
        <v>433</v>
      </c>
      <c r="C4321" s="66" t="s">
        <v>5784</v>
      </c>
      <c r="D4321" s="76" t="s">
        <v>5744</v>
      </c>
      <c r="E4321" s="66" t="s">
        <v>5786</v>
      </c>
      <c r="F4321" s="67">
        <v>16.97</v>
      </c>
      <c r="G4321" s="67">
        <v>-6.9023300000000001</v>
      </c>
      <c r="H4321" s="67">
        <v>110.17100000000001</v>
      </c>
      <c r="I4321" s="66" t="s">
        <v>346</v>
      </c>
      <c r="J4321" s="67">
        <v>-6.95329</v>
      </c>
      <c r="K4321" s="67">
        <v>110.10129999999999</v>
      </c>
    </row>
    <row r="4322" spans="1:11" ht="14.5">
      <c r="A4322" s="66" t="str">
        <f t="shared" si="67"/>
        <v>GPP MAGELANG_MAGERSARI</v>
      </c>
      <c r="B4322" s="66" t="s">
        <v>433</v>
      </c>
      <c r="C4322" s="66" t="s">
        <v>5784</v>
      </c>
      <c r="D4322" s="76" t="s">
        <v>5748</v>
      </c>
      <c r="E4322" s="66" t="s">
        <v>5786</v>
      </c>
      <c r="F4322" s="67">
        <v>7.61</v>
      </c>
      <c r="G4322" s="67">
        <v>-7.4158799999999996</v>
      </c>
      <c r="H4322" s="67">
        <v>110.35299999999999</v>
      </c>
      <c r="I4322" s="66" t="s">
        <v>3103</v>
      </c>
      <c r="J4322" s="67">
        <v>-7.3955399999999996</v>
      </c>
      <c r="K4322" s="67">
        <v>110.24469999999999</v>
      </c>
    </row>
    <row r="4323" spans="1:11" ht="14.5">
      <c r="A4323" s="66" t="str">
        <f t="shared" si="67"/>
        <v>GPP MAGELANG_MAGERSARI</v>
      </c>
      <c r="B4323" s="66" t="s">
        <v>433</v>
      </c>
      <c r="C4323" s="66" t="s">
        <v>5784</v>
      </c>
      <c r="D4323" s="76" t="s">
        <v>5745</v>
      </c>
      <c r="E4323" s="66" t="s">
        <v>5786</v>
      </c>
      <c r="F4323" s="67">
        <v>0.15</v>
      </c>
      <c r="G4323" s="67">
        <v>-7.49566</v>
      </c>
      <c r="H4323" s="67">
        <v>110.21899999999999</v>
      </c>
      <c r="I4323" s="66" t="s">
        <v>3103</v>
      </c>
      <c r="J4323" s="67">
        <v>-7.3955399999999996</v>
      </c>
      <c r="K4323" s="67">
        <v>110.24469999999999</v>
      </c>
    </row>
    <row r="4324" spans="1:11" ht="14.5">
      <c r="A4324" s="66" t="str">
        <f t="shared" si="67"/>
        <v>Rembang-Tritunggal_MAGERSARI</v>
      </c>
      <c r="B4324" s="66" t="s">
        <v>433</v>
      </c>
      <c r="C4324" s="66" t="s">
        <v>5784</v>
      </c>
      <c r="D4324" s="76" t="s">
        <v>5752</v>
      </c>
      <c r="E4324" s="66" t="s">
        <v>5786</v>
      </c>
      <c r="F4324" s="67">
        <v>20.29</v>
      </c>
      <c r="G4324" s="67">
        <v>-6.7040199999999999</v>
      </c>
      <c r="H4324" s="67">
        <v>111.321</v>
      </c>
      <c r="I4324" s="66" t="s">
        <v>5002</v>
      </c>
      <c r="J4324" s="67">
        <v>-6.6992700000000003</v>
      </c>
      <c r="K4324" s="67">
        <v>111.39919999999999</v>
      </c>
    </row>
    <row r="4325" spans="1:11" ht="14.5">
      <c r="A4325" s="66" t="str">
        <f t="shared" si="67"/>
        <v>Pati - Juwana_MAGUAN</v>
      </c>
      <c r="B4325" s="66" t="s">
        <v>4529</v>
      </c>
      <c r="C4325" s="66" t="s">
        <v>5784</v>
      </c>
      <c r="D4325" s="76" t="s">
        <v>5752</v>
      </c>
      <c r="E4325" s="66" t="s">
        <v>5786</v>
      </c>
      <c r="F4325" s="67">
        <v>20.29</v>
      </c>
      <c r="G4325" s="67">
        <v>-6.7407199999999996</v>
      </c>
      <c r="H4325" s="67">
        <v>111.242</v>
      </c>
      <c r="I4325" s="66" t="s">
        <v>4458</v>
      </c>
      <c r="J4325" s="67">
        <v>-6.7296100000000001</v>
      </c>
      <c r="K4325" s="67">
        <v>111.1037</v>
      </c>
    </row>
    <row r="4326" spans="1:11" ht="14.5">
      <c r="A4326" s="66" t="str">
        <f t="shared" si="67"/>
        <v>Qc Purwodadi - Tawangharjo_MAITAN</v>
      </c>
      <c r="B4326" s="66" t="s">
        <v>4986</v>
      </c>
      <c r="C4326" s="66" t="s">
        <v>5784</v>
      </c>
      <c r="D4326" s="76" t="s">
        <v>5752</v>
      </c>
      <c r="E4326" s="66" t="s">
        <v>5786</v>
      </c>
      <c r="F4326" s="67">
        <v>16.66</v>
      </c>
      <c r="G4326" s="67">
        <v>-6.9488300000000001</v>
      </c>
      <c r="H4326" s="67">
        <v>111.075</v>
      </c>
      <c r="I4326" s="66" t="s">
        <v>4974</v>
      </c>
      <c r="J4326" s="67">
        <v>-7.0747999999999998</v>
      </c>
      <c r="K4326" s="67">
        <v>110.9586</v>
      </c>
    </row>
    <row r="4327" spans="1:11" ht="14.5">
      <c r="A4327" s="66" t="str">
        <f t="shared" si="67"/>
        <v>Pemalang - Taman_MAJAKERTA</v>
      </c>
      <c r="B4327" s="66" t="s">
        <v>4680</v>
      </c>
      <c r="C4327" s="66" t="s">
        <v>5784</v>
      </c>
      <c r="D4327" s="76" t="s">
        <v>5761</v>
      </c>
      <c r="E4327" s="66" t="s">
        <v>5786</v>
      </c>
      <c r="F4327" s="67">
        <v>15.73</v>
      </c>
      <c r="G4327" s="67">
        <v>-7.1461300000000003</v>
      </c>
      <c r="H4327" s="67">
        <v>109.407</v>
      </c>
      <c r="I4327" s="66" t="s">
        <v>4660</v>
      </c>
      <c r="J4327" s="67">
        <v>-6.8936700000000002</v>
      </c>
      <c r="K4327" s="67">
        <v>109.4251</v>
      </c>
    </row>
    <row r="4328" spans="1:11" ht="14.5">
      <c r="A4328" s="66" t="str">
        <f t="shared" si="67"/>
        <v>GPP MAGELANG_MAJAKSINGI</v>
      </c>
      <c r="B4328" s="66" t="s">
        <v>3216</v>
      </c>
      <c r="C4328" s="66" t="s">
        <v>5784</v>
      </c>
      <c r="D4328" s="76" t="s">
        <v>5742</v>
      </c>
      <c r="E4328" s="66" t="s">
        <v>5786</v>
      </c>
      <c r="F4328" s="67">
        <v>7.61</v>
      </c>
      <c r="G4328" s="67">
        <v>-7.6353600000000004</v>
      </c>
      <c r="H4328" s="67">
        <v>110.206</v>
      </c>
      <c r="I4328" s="66" t="s">
        <v>3103</v>
      </c>
      <c r="J4328" s="67">
        <v>-7.3955399999999996</v>
      </c>
      <c r="K4328" s="67">
        <v>110.24469999999999</v>
      </c>
    </row>
    <row r="4329" spans="1:11" ht="14.5">
      <c r="A4329" s="66" t="str">
        <f t="shared" si="67"/>
        <v>Purbalingga - Kebong_MAJALANGU</v>
      </c>
      <c r="B4329" s="66" t="s">
        <v>4882</v>
      </c>
      <c r="C4329" s="66" t="s">
        <v>5784</v>
      </c>
      <c r="D4329" s="76" t="s">
        <v>5742</v>
      </c>
      <c r="E4329" s="66" t="s">
        <v>5786</v>
      </c>
      <c r="F4329" s="67">
        <v>15.73</v>
      </c>
      <c r="G4329" s="67">
        <v>-7.165</v>
      </c>
      <c r="H4329" s="67">
        <v>109.431</v>
      </c>
      <c r="I4329" s="66" t="s">
        <v>4781</v>
      </c>
      <c r="J4329" s="67">
        <v>-7.4033100000000003</v>
      </c>
      <c r="K4329" s="67">
        <v>109.3588</v>
      </c>
    </row>
    <row r="4330" spans="1:11" ht="14.5">
      <c r="A4330" s="66" t="str">
        <f t="shared" si="67"/>
        <v>GPP BANJARNEGARA_MAJALENGKA</v>
      </c>
      <c r="B4330" s="66" t="s">
        <v>2435</v>
      </c>
      <c r="C4330" s="66" t="s">
        <v>5784</v>
      </c>
      <c r="D4330" s="76" t="s">
        <v>5746</v>
      </c>
      <c r="E4330" s="66" t="s">
        <v>5786</v>
      </c>
      <c r="F4330" s="67">
        <v>10.28</v>
      </c>
      <c r="G4330" s="67">
        <v>-7.4452299999999996</v>
      </c>
      <c r="H4330" s="67">
        <v>109.633</v>
      </c>
      <c r="I4330" s="66" t="s">
        <v>2357</v>
      </c>
      <c r="J4330" s="67">
        <v>-7.3905900000000004</v>
      </c>
      <c r="K4330" s="67">
        <v>109.7366</v>
      </c>
    </row>
    <row r="4331" spans="1:11" ht="14.5">
      <c r="A4331" s="66" t="str">
        <f t="shared" si="67"/>
        <v>Purbalingga - Kebong_MAJAPURA</v>
      </c>
      <c r="B4331" s="66" t="s">
        <v>4883</v>
      </c>
      <c r="C4331" s="66" t="s">
        <v>5784</v>
      </c>
      <c r="D4331" s="76" t="s">
        <v>5755</v>
      </c>
      <c r="E4331" s="66" t="s">
        <v>5786</v>
      </c>
      <c r="F4331" s="67">
        <v>7.6</v>
      </c>
      <c r="G4331" s="67">
        <v>-7.3044799999999999</v>
      </c>
      <c r="H4331" s="67">
        <v>109.377</v>
      </c>
      <c r="I4331" s="66" t="s">
        <v>4781</v>
      </c>
      <c r="J4331" s="67">
        <v>-7.4033100000000003</v>
      </c>
      <c r="K4331" s="67">
        <v>109.3588</v>
      </c>
    </row>
    <row r="4332" spans="1:11" ht="14.5">
      <c r="A4332" s="66" t="str">
        <f t="shared" si="67"/>
        <v>BGR PURBALINGGA_MAJASARI</v>
      </c>
      <c r="B4332" s="66" t="s">
        <v>927</v>
      </c>
      <c r="C4332" s="66" t="s">
        <v>5784</v>
      </c>
      <c r="D4332" s="76" t="s">
        <v>5745</v>
      </c>
      <c r="E4332" s="66" t="s">
        <v>5786</v>
      </c>
      <c r="F4332" s="67">
        <v>7.6</v>
      </c>
      <c r="G4332" s="67">
        <v>-7.43682</v>
      </c>
      <c r="H4332" s="67">
        <v>109.423</v>
      </c>
      <c r="I4332" s="66" t="s">
        <v>856</v>
      </c>
      <c r="J4332" s="67">
        <v>-7.4180900000000003</v>
      </c>
      <c r="K4332" s="67">
        <v>109.37690000000001</v>
      </c>
    </row>
    <row r="4333" spans="1:11" ht="14.5">
      <c r="A4333" s="66" t="str">
        <f t="shared" si="67"/>
        <v>GPP BANJARNEGARA_MAJASARI</v>
      </c>
      <c r="B4333" s="66" t="s">
        <v>927</v>
      </c>
      <c r="C4333" s="66" t="s">
        <v>5784</v>
      </c>
      <c r="D4333" s="76" t="s">
        <v>5752</v>
      </c>
      <c r="E4333" s="66" t="s">
        <v>5786</v>
      </c>
      <c r="F4333" s="67">
        <v>10.28</v>
      </c>
      <c r="G4333" s="67">
        <v>-7.2808799999999998</v>
      </c>
      <c r="H4333" s="67">
        <v>109.82</v>
      </c>
      <c r="I4333" s="66" t="s">
        <v>2357</v>
      </c>
      <c r="J4333" s="67">
        <v>-7.3905900000000004</v>
      </c>
      <c r="K4333" s="67">
        <v>109.7366</v>
      </c>
    </row>
    <row r="4334" spans="1:11" ht="14.5">
      <c r="A4334" s="66" t="str">
        <f t="shared" si="67"/>
        <v>BGR PURBALINGGA_MAJASEM</v>
      </c>
      <c r="B4334" s="66" t="s">
        <v>928</v>
      </c>
      <c r="C4334" s="66" t="s">
        <v>5784</v>
      </c>
      <c r="D4334" s="76" t="s">
        <v>5751</v>
      </c>
      <c r="E4334" s="66" t="s">
        <v>5786</v>
      </c>
      <c r="F4334" s="67">
        <v>7.6</v>
      </c>
      <c r="G4334" s="67">
        <v>-7.4307299999999996</v>
      </c>
      <c r="H4334" s="67">
        <v>109.398</v>
      </c>
      <c r="I4334" s="66" t="s">
        <v>856</v>
      </c>
      <c r="J4334" s="67">
        <v>-7.4180900000000003</v>
      </c>
      <c r="K4334" s="67">
        <v>109.37690000000001</v>
      </c>
    </row>
    <row r="4335" spans="1:11" ht="14.5">
      <c r="A4335" s="66" t="str">
        <f t="shared" si="67"/>
        <v>Sukoharjo 2 - Baki_MAJASTO</v>
      </c>
      <c r="B4335" s="66" t="s">
        <v>5260</v>
      </c>
      <c r="C4335" s="66" t="s">
        <v>5784</v>
      </c>
      <c r="D4335" s="76" t="s">
        <v>5764</v>
      </c>
      <c r="E4335" s="66" t="s">
        <v>5786</v>
      </c>
      <c r="F4335" s="67">
        <v>14.71</v>
      </c>
      <c r="G4335" s="67">
        <v>-7.7018899999999997</v>
      </c>
      <c r="H4335" s="67">
        <v>110.77500000000001</v>
      </c>
      <c r="I4335" s="66" t="s">
        <v>5224</v>
      </c>
      <c r="J4335" s="67">
        <v>-7.6135599999999997</v>
      </c>
      <c r="K4335" s="67">
        <v>110.76560000000001</v>
      </c>
    </row>
    <row r="4336" spans="1:11" ht="14.5">
      <c r="A4336" s="66" t="str">
        <f t="shared" si="67"/>
        <v>BGR PURBALINGGA_MAJATENGAH</v>
      </c>
      <c r="B4336" s="66" t="s">
        <v>929</v>
      </c>
      <c r="C4336" s="66" t="s">
        <v>5784</v>
      </c>
      <c r="D4336" s="76" t="s">
        <v>5738</v>
      </c>
      <c r="E4336" s="66" t="s">
        <v>5786</v>
      </c>
      <c r="F4336" s="67">
        <v>7.6</v>
      </c>
      <c r="G4336" s="67">
        <v>-7.4694599999999998</v>
      </c>
      <c r="H4336" s="67">
        <v>109.386</v>
      </c>
      <c r="I4336" s="66" t="s">
        <v>856</v>
      </c>
      <c r="J4336" s="67">
        <v>-7.4180900000000003</v>
      </c>
      <c r="K4336" s="67">
        <v>109.37690000000001</v>
      </c>
    </row>
    <row r="4337" spans="1:11" ht="14.5">
      <c r="A4337" s="66" t="str">
        <f t="shared" si="67"/>
        <v>GPP BANJARNEGARA_MAJATENGAH</v>
      </c>
      <c r="B4337" s="66" t="s">
        <v>929</v>
      </c>
      <c r="C4337" s="66" t="s">
        <v>5784</v>
      </c>
      <c r="D4337" s="76" t="s">
        <v>5747</v>
      </c>
      <c r="E4337" s="66" t="s">
        <v>5786</v>
      </c>
      <c r="F4337" s="67">
        <v>10.28</v>
      </c>
      <c r="G4337" s="67">
        <v>-7.2943499999999997</v>
      </c>
      <c r="H4337" s="67">
        <v>109.685</v>
      </c>
      <c r="I4337" s="66" t="s">
        <v>2357</v>
      </c>
      <c r="J4337" s="67">
        <v>-7.3905900000000004</v>
      </c>
      <c r="K4337" s="67">
        <v>109.7366</v>
      </c>
    </row>
    <row r="4338" spans="1:11" ht="14.5">
      <c r="A4338" s="66" t="str">
        <f t="shared" si="67"/>
        <v>GPP BANJARNEGARA_MAJATENGAH</v>
      </c>
      <c r="B4338" s="66" t="s">
        <v>929</v>
      </c>
      <c r="C4338" s="66" t="s">
        <v>5784</v>
      </c>
      <c r="D4338" s="76" t="s">
        <v>5754</v>
      </c>
      <c r="E4338" s="66" t="s">
        <v>5786</v>
      </c>
      <c r="F4338" s="67">
        <v>10.28</v>
      </c>
      <c r="G4338" s="67">
        <v>-7.2316000000000003</v>
      </c>
      <c r="H4338" s="67">
        <v>109.652</v>
      </c>
      <c r="I4338" s="66" t="s">
        <v>2357</v>
      </c>
      <c r="J4338" s="67">
        <v>-7.3905900000000004</v>
      </c>
      <c r="K4338" s="67">
        <v>109.7366</v>
      </c>
    </row>
    <row r="4339" spans="1:11" ht="14.5">
      <c r="A4339" s="66" t="str">
        <f t="shared" si="67"/>
        <v>Boyolali_MAJEGAN</v>
      </c>
      <c r="B4339" s="66" t="s">
        <v>1474</v>
      </c>
      <c r="C4339" s="66" t="s">
        <v>5784</v>
      </c>
      <c r="D4339" s="76" t="s">
        <v>5757</v>
      </c>
      <c r="E4339" s="66" t="s">
        <v>5786</v>
      </c>
      <c r="F4339" s="67">
        <v>8.89</v>
      </c>
      <c r="G4339" s="67">
        <v>-7.61022</v>
      </c>
      <c r="H4339" s="67">
        <v>110.61499999999999</v>
      </c>
      <c r="I4339" s="66" t="s">
        <v>1370</v>
      </c>
      <c r="J4339" s="67">
        <v>-7.5381099999999996</v>
      </c>
      <c r="K4339" s="67">
        <v>110.6292</v>
      </c>
    </row>
    <row r="4340" spans="1:11" ht="14.5">
      <c r="A4340" s="66" t="str">
        <f t="shared" si="67"/>
        <v>Sragen 1 - Ngrampal_MAJENANG</v>
      </c>
      <c r="B4340" s="66" t="s">
        <v>5181</v>
      </c>
      <c r="C4340" s="66" t="s">
        <v>5784</v>
      </c>
      <c r="D4340" s="76" t="s">
        <v>5756</v>
      </c>
      <c r="E4340" s="66" t="s">
        <v>5786</v>
      </c>
      <c r="F4340" s="67">
        <v>66.78</v>
      </c>
      <c r="G4340" s="67">
        <v>-7.3275699999999997</v>
      </c>
      <c r="H4340" s="67">
        <v>110.97</v>
      </c>
      <c r="I4340" s="66" t="s">
        <v>5161</v>
      </c>
      <c r="J4340" s="67">
        <v>-7.4020799999999998</v>
      </c>
      <c r="K4340" s="67">
        <v>111.0612</v>
      </c>
    </row>
    <row r="4341" spans="1:11" ht="14.5">
      <c r="A4341" s="66" t="str">
        <f t="shared" si="67"/>
        <v>GD PSP Cilacap_MAJINGKLAK</v>
      </c>
      <c r="B4341" s="66" t="s">
        <v>2175</v>
      </c>
      <c r="C4341" s="66" t="s">
        <v>5784</v>
      </c>
      <c r="D4341" s="76" t="s">
        <v>5742</v>
      </c>
      <c r="E4341" s="66" t="s">
        <v>5786</v>
      </c>
      <c r="F4341" s="67">
        <v>20.29</v>
      </c>
      <c r="G4341" s="67">
        <v>-7.2921800000000001</v>
      </c>
      <c r="H4341" s="67">
        <v>108.664</v>
      </c>
      <c r="I4341" s="66" t="s">
        <v>2114</v>
      </c>
      <c r="J4341" s="67">
        <v>-7.3791900000000004</v>
      </c>
      <c r="K4341" s="67">
        <v>108.8021</v>
      </c>
    </row>
    <row r="4342" spans="1:11" ht="14.5">
      <c r="A4342" s="66" t="str">
        <f t="shared" si="67"/>
        <v>GPP PURWOREJO_MAJIR</v>
      </c>
      <c r="B4342" s="66" t="s">
        <v>3712</v>
      </c>
      <c r="C4342" s="66" t="s">
        <v>5784</v>
      </c>
      <c r="D4342" s="76" t="s">
        <v>5758</v>
      </c>
      <c r="E4342" s="66" t="s">
        <v>5786</v>
      </c>
      <c r="F4342" s="67">
        <v>4.4400000000000004</v>
      </c>
      <c r="G4342" s="67">
        <v>-7.7378799999999996</v>
      </c>
      <c r="H4342" s="67">
        <v>109.887</v>
      </c>
      <c r="I4342" s="66" t="s">
        <v>3504</v>
      </c>
      <c r="J4342" s="67">
        <v>-7.7226800000000004</v>
      </c>
      <c r="K4342" s="67">
        <v>109.9468</v>
      </c>
    </row>
    <row r="4343" spans="1:11" ht="14.5">
      <c r="A4343" s="66" t="str">
        <f t="shared" si="67"/>
        <v>BGR PURBALINGGA_MAKAM</v>
      </c>
      <c r="B4343" s="66" t="s">
        <v>930</v>
      </c>
      <c r="C4343" s="66" t="s">
        <v>5784</v>
      </c>
      <c r="D4343" s="76" t="s">
        <v>5745</v>
      </c>
      <c r="E4343" s="66" t="s">
        <v>5786</v>
      </c>
      <c r="F4343" s="67">
        <v>7.6</v>
      </c>
      <c r="G4343" s="67">
        <v>-7.3058800000000002</v>
      </c>
      <c r="H4343" s="67">
        <v>109.496</v>
      </c>
      <c r="I4343" s="66" t="s">
        <v>856</v>
      </c>
      <c r="J4343" s="67">
        <v>-7.4180900000000003</v>
      </c>
      <c r="K4343" s="67">
        <v>109.37690000000001</v>
      </c>
    </row>
    <row r="4344" spans="1:11" ht="14.5">
      <c r="A4344" s="66" t="str">
        <f t="shared" si="67"/>
        <v>Sukoharjo 2 - Baki_MAKAMHAJI</v>
      </c>
      <c r="B4344" s="66" t="s">
        <v>5261</v>
      </c>
      <c r="C4344" s="66" t="s">
        <v>5784</v>
      </c>
      <c r="D4344" s="76" t="s">
        <v>5747</v>
      </c>
      <c r="E4344" s="66" t="s">
        <v>5786</v>
      </c>
      <c r="F4344" s="67">
        <v>14.71</v>
      </c>
      <c r="G4344" s="67">
        <v>-7.5678599999999996</v>
      </c>
      <c r="H4344" s="67">
        <v>110.777</v>
      </c>
      <c r="I4344" s="66" t="s">
        <v>5224</v>
      </c>
      <c r="J4344" s="67">
        <v>-7.6135599999999997</v>
      </c>
      <c r="K4344" s="67">
        <v>110.76560000000001</v>
      </c>
    </row>
    <row r="4345" spans="1:11" ht="14.5">
      <c r="A4345" s="66" t="str">
        <f t="shared" si="67"/>
        <v>GD PSP Cilacap_MALABAR</v>
      </c>
      <c r="B4345" s="66" t="s">
        <v>2176</v>
      </c>
      <c r="C4345" s="66" t="s">
        <v>5784</v>
      </c>
      <c r="D4345" s="76" t="s">
        <v>5744</v>
      </c>
      <c r="E4345" s="66" t="s">
        <v>5786</v>
      </c>
      <c r="F4345" s="67">
        <v>20.29</v>
      </c>
      <c r="G4345" s="67">
        <v>-7.2887399999999998</v>
      </c>
      <c r="H4345" s="67">
        <v>108.68600000000001</v>
      </c>
      <c r="I4345" s="66" t="s">
        <v>2114</v>
      </c>
      <c r="J4345" s="67">
        <v>-7.3791900000000004</v>
      </c>
      <c r="K4345" s="67">
        <v>108.8021</v>
      </c>
    </row>
    <row r="4346" spans="1:11" ht="14.5">
      <c r="A4346" s="66" t="str">
        <f t="shared" si="67"/>
        <v>BBS 2BULAKAMBA_MALAHAYU</v>
      </c>
      <c r="B4346" s="66" t="s">
        <v>322</v>
      </c>
      <c r="C4346" s="66" t="s">
        <v>5784</v>
      </c>
      <c r="D4346" s="76" t="s">
        <v>5756</v>
      </c>
      <c r="E4346" s="66" t="s">
        <v>5786</v>
      </c>
      <c r="F4346" s="67">
        <v>20.92</v>
      </c>
      <c r="G4346" s="67">
        <v>-7.0321499999999997</v>
      </c>
      <c r="H4346" s="67">
        <v>108.819</v>
      </c>
      <c r="I4346" s="66" t="s">
        <v>262</v>
      </c>
      <c r="J4346" s="67">
        <v>-6.8690600000000002</v>
      </c>
      <c r="K4346" s="67">
        <v>108.8972</v>
      </c>
    </row>
    <row r="4347" spans="1:11" ht="14.5">
      <c r="A4347" s="66" t="str">
        <f t="shared" si="67"/>
        <v>GPP PURWOREJO_MALANG</v>
      </c>
      <c r="B4347" s="66" t="s">
        <v>3713</v>
      </c>
      <c r="C4347" s="66" t="s">
        <v>5784</v>
      </c>
      <c r="D4347" s="76" t="s">
        <v>5738</v>
      </c>
      <c r="E4347" s="66" t="s">
        <v>5786</v>
      </c>
      <c r="F4347" s="67">
        <v>4.4400000000000004</v>
      </c>
      <c r="G4347" s="67">
        <v>-7.85703</v>
      </c>
      <c r="H4347" s="67">
        <v>109.93300000000001</v>
      </c>
      <c r="I4347" s="66" t="s">
        <v>3504</v>
      </c>
      <c r="J4347" s="67">
        <v>-7.7226800000000004</v>
      </c>
      <c r="K4347" s="67">
        <v>109.9468</v>
      </c>
    </row>
    <row r="4348" spans="1:11" ht="14.5">
      <c r="A4348" s="66" t="str">
        <f t="shared" si="67"/>
        <v>Boyolali_MALANGAN</v>
      </c>
      <c r="B4348" s="66" t="s">
        <v>1475</v>
      </c>
      <c r="C4348" s="66" t="s">
        <v>5784</v>
      </c>
      <c r="D4348" s="76" t="s">
        <v>5751</v>
      </c>
      <c r="E4348" s="66" t="s">
        <v>5786</v>
      </c>
      <c r="F4348" s="67">
        <v>8.89</v>
      </c>
      <c r="G4348" s="67">
        <v>-7.5777200000000002</v>
      </c>
      <c r="H4348" s="67">
        <v>110.61</v>
      </c>
      <c r="I4348" s="66" t="s">
        <v>1370</v>
      </c>
      <c r="J4348" s="67">
        <v>-7.5381099999999996</v>
      </c>
      <c r="K4348" s="67">
        <v>110.6292</v>
      </c>
    </row>
    <row r="4349" spans="1:11" ht="14.5">
      <c r="A4349" s="66" t="str">
        <f t="shared" si="67"/>
        <v>GPP SUKOHARJO_MALANGAN</v>
      </c>
      <c r="B4349" s="66" t="s">
        <v>1475</v>
      </c>
      <c r="C4349" s="66" t="s">
        <v>5784</v>
      </c>
      <c r="D4349" s="76" t="s">
        <v>5767</v>
      </c>
      <c r="E4349" s="66" t="s">
        <v>5786</v>
      </c>
      <c r="F4349" s="67">
        <v>14.71</v>
      </c>
      <c r="G4349" s="67">
        <v>-7.7387499999999996</v>
      </c>
      <c r="H4349" s="67">
        <v>110.80500000000001</v>
      </c>
      <c r="I4349" s="66" t="s">
        <v>3993</v>
      </c>
      <c r="J4349" s="67">
        <v>-7.7412599999999996</v>
      </c>
      <c r="K4349" s="67">
        <v>110.8785</v>
      </c>
    </row>
    <row r="4350" spans="1:11" ht="14.5">
      <c r="A4350" s="66" t="str">
        <f t="shared" si="67"/>
        <v>GPP SRAGEN_MALANGGATEN</v>
      </c>
      <c r="B4350" s="66" t="s">
        <v>3952</v>
      </c>
      <c r="C4350" s="66" t="s">
        <v>5784</v>
      </c>
      <c r="D4350" s="76" t="s">
        <v>5759</v>
      </c>
      <c r="E4350" s="66" t="s">
        <v>5786</v>
      </c>
      <c r="F4350" s="67">
        <v>21.59</v>
      </c>
      <c r="G4350" s="67">
        <v>-7.5172100000000004</v>
      </c>
      <c r="H4350" s="67">
        <v>110.93300000000001</v>
      </c>
      <c r="I4350" s="66" t="s">
        <v>3898</v>
      </c>
      <c r="J4350" s="67">
        <v>-7.4936100000000003</v>
      </c>
      <c r="K4350" s="67">
        <v>110.9278</v>
      </c>
    </row>
    <row r="4351" spans="1:11" ht="14.5">
      <c r="A4351" s="66" t="str">
        <f t="shared" si="67"/>
        <v>GPP KLATEN_MALANGJIWAN</v>
      </c>
      <c r="B4351" s="66" t="s">
        <v>3013</v>
      </c>
      <c r="C4351" s="66" t="s">
        <v>5784</v>
      </c>
      <c r="D4351" s="76" t="s">
        <v>5761</v>
      </c>
      <c r="E4351" s="66" t="s">
        <v>5786</v>
      </c>
      <c r="F4351" s="67">
        <v>8.89</v>
      </c>
      <c r="G4351" s="67">
        <v>-7.6900300000000001</v>
      </c>
      <c r="H4351" s="67">
        <v>110.559</v>
      </c>
      <c r="I4351" s="66" t="s">
        <v>2894</v>
      </c>
      <c r="J4351" s="67">
        <v>-7.6692</v>
      </c>
      <c r="K4351" s="67">
        <v>110.6751</v>
      </c>
    </row>
    <row r="4352" spans="1:11" ht="14.5">
      <c r="A4352" s="66" t="str">
        <f t="shared" si="67"/>
        <v>Sukoharjo 2 - Baki_MALANGJIWAN</v>
      </c>
      <c r="B4352" s="66" t="s">
        <v>3013</v>
      </c>
      <c r="C4352" s="66" t="s">
        <v>5784</v>
      </c>
      <c r="D4352" s="76" t="s">
        <v>5754</v>
      </c>
      <c r="E4352" s="66" t="s">
        <v>5786</v>
      </c>
      <c r="F4352" s="67">
        <v>21.59</v>
      </c>
      <c r="G4352" s="67">
        <v>-7.5325800000000003</v>
      </c>
      <c r="H4352" s="67">
        <v>110.747</v>
      </c>
      <c r="I4352" s="66" t="s">
        <v>5224</v>
      </c>
      <c r="J4352" s="67">
        <v>-7.6135599999999997</v>
      </c>
      <c r="K4352" s="67">
        <v>110.76560000000001</v>
      </c>
    </row>
    <row r="4353" spans="1:11" ht="14.5">
      <c r="A4353" s="66" t="str">
        <f t="shared" si="67"/>
        <v>GPP PURWOREJO_MALANGREJO</v>
      </c>
      <c r="B4353" s="66" t="s">
        <v>3714</v>
      </c>
      <c r="C4353" s="66" t="s">
        <v>5784</v>
      </c>
      <c r="D4353" s="76" t="s">
        <v>5753</v>
      </c>
      <c r="E4353" s="66" t="s">
        <v>5786</v>
      </c>
      <c r="F4353" s="67">
        <v>4.4400000000000004</v>
      </c>
      <c r="G4353" s="67">
        <v>-7.7652999999999999</v>
      </c>
      <c r="H4353" s="67">
        <v>109.96899999999999</v>
      </c>
      <c r="I4353" s="66" t="s">
        <v>3504</v>
      </c>
      <c r="J4353" s="67">
        <v>-7.7226800000000004</v>
      </c>
      <c r="K4353" s="67">
        <v>109.9468</v>
      </c>
    </row>
    <row r="4354" spans="1:11" ht="14.5">
      <c r="A4354" s="66" t="str">
        <f t="shared" ref="A4354:A4417" si="68">CONCATENATE(I4354,"_",B4354)</f>
        <v>Temanggung_MALANGSARI</v>
      </c>
      <c r="B4354" s="66" t="s">
        <v>5323</v>
      </c>
      <c r="C4354" s="66" t="s">
        <v>5784</v>
      </c>
      <c r="D4354" s="76" t="s">
        <v>5750</v>
      </c>
      <c r="E4354" s="66" t="s">
        <v>5786</v>
      </c>
      <c r="F4354" s="67">
        <v>9.5500000000000007</v>
      </c>
      <c r="G4354" s="67">
        <v>-7.3201099999999997</v>
      </c>
      <c r="H4354" s="67">
        <v>110.122</v>
      </c>
      <c r="I4354" s="66" t="s">
        <v>5294</v>
      </c>
      <c r="J4354" s="67">
        <v>-7.3036099999999999</v>
      </c>
      <c r="K4354" s="67">
        <v>110.15309999999999</v>
      </c>
    </row>
    <row r="4355" spans="1:11" ht="14.5">
      <c r="A4355" s="66" t="str">
        <f t="shared" si="68"/>
        <v>Temanggung_MALEBO</v>
      </c>
      <c r="B4355" s="66" t="s">
        <v>5324</v>
      </c>
      <c r="C4355" s="66" t="s">
        <v>5784</v>
      </c>
      <c r="D4355" s="76" t="s">
        <v>5742</v>
      </c>
      <c r="E4355" s="66" t="s">
        <v>5786</v>
      </c>
      <c r="F4355" s="67">
        <v>9.5500000000000007</v>
      </c>
      <c r="G4355" s="67">
        <v>-7.2366799999999998</v>
      </c>
      <c r="H4355" s="67">
        <v>110.16800000000001</v>
      </c>
      <c r="I4355" s="66" t="s">
        <v>5294</v>
      </c>
      <c r="J4355" s="67">
        <v>-7.3036099999999999</v>
      </c>
      <c r="K4355" s="67">
        <v>110.15309999999999</v>
      </c>
    </row>
    <row r="4356" spans="1:11" ht="14.5">
      <c r="A4356" s="66" t="str">
        <f t="shared" si="68"/>
        <v>Jepara - Mayong_MAMBAK</v>
      </c>
      <c r="B4356" s="66" t="s">
        <v>4209</v>
      </c>
      <c r="C4356" s="66" t="s">
        <v>5784</v>
      </c>
      <c r="D4356" s="76" t="s">
        <v>5745</v>
      </c>
      <c r="E4356" s="66" t="s">
        <v>5786</v>
      </c>
      <c r="F4356" s="67">
        <v>10.32</v>
      </c>
      <c r="G4356" s="67">
        <v>-6.5568900000000001</v>
      </c>
      <c r="H4356" s="67">
        <v>110.688</v>
      </c>
      <c r="I4356" s="66" t="s">
        <v>4145</v>
      </c>
      <c r="J4356" s="67">
        <v>-6.7420299999999997</v>
      </c>
      <c r="K4356" s="67">
        <v>110.7436</v>
      </c>
    </row>
    <row r="4357" spans="1:11" ht="14.5">
      <c r="A4357" s="66" t="str">
        <f t="shared" si="68"/>
        <v>GPP KARANGANYAR_MANAHAN</v>
      </c>
      <c r="B4357" s="66" t="s">
        <v>2678</v>
      </c>
      <c r="C4357" s="66" t="s">
        <v>5784</v>
      </c>
      <c r="D4357" s="76" t="s">
        <v>5749</v>
      </c>
      <c r="E4357" s="66" t="s">
        <v>5786</v>
      </c>
      <c r="F4357" s="67">
        <v>0.39</v>
      </c>
      <c r="G4357" s="67">
        <v>-7.55396</v>
      </c>
      <c r="H4357" s="67">
        <v>110.80800000000001</v>
      </c>
      <c r="I4357" s="66" t="s">
        <v>2633</v>
      </c>
      <c r="J4357" s="67">
        <v>-7.5687199999999999</v>
      </c>
      <c r="K4357" s="67">
        <v>110.8749</v>
      </c>
    </row>
    <row r="4358" spans="1:11" ht="14.5">
      <c r="A4358" s="66" t="str">
        <f t="shared" si="68"/>
        <v>Sukoharjo 2 - Baki_MANANG</v>
      </c>
      <c r="B4358" s="66" t="s">
        <v>5262</v>
      </c>
      <c r="C4358" s="66" t="s">
        <v>5784</v>
      </c>
      <c r="D4358" s="76" t="s">
        <v>5747</v>
      </c>
      <c r="E4358" s="66" t="s">
        <v>5786</v>
      </c>
      <c r="F4358" s="67">
        <v>14.71</v>
      </c>
      <c r="G4358" s="67">
        <v>-7.58927</v>
      </c>
      <c r="H4358" s="67">
        <v>110.79</v>
      </c>
      <c r="I4358" s="66" t="s">
        <v>5224</v>
      </c>
      <c r="J4358" s="67">
        <v>-7.6135599999999997</v>
      </c>
      <c r="K4358" s="67">
        <v>110.76560000000001</v>
      </c>
    </row>
    <row r="4359" spans="1:11" ht="14.5">
      <c r="A4359" s="66" t="str">
        <f t="shared" si="68"/>
        <v>Sukoharjo 2 - Baki_MANCASAN</v>
      </c>
      <c r="B4359" s="66" t="s">
        <v>5263</v>
      </c>
      <c r="C4359" s="66" t="s">
        <v>5784</v>
      </c>
      <c r="D4359" s="76" t="s">
        <v>5746</v>
      </c>
      <c r="E4359" s="66" t="s">
        <v>5786</v>
      </c>
      <c r="F4359" s="67">
        <v>14.71</v>
      </c>
      <c r="G4359" s="67">
        <v>-7.6319400000000002</v>
      </c>
      <c r="H4359" s="67">
        <v>110.783</v>
      </c>
      <c r="I4359" s="66" t="s">
        <v>5224</v>
      </c>
      <c r="J4359" s="67">
        <v>-7.6135599999999997</v>
      </c>
      <c r="K4359" s="67">
        <v>110.76560000000001</v>
      </c>
    </row>
    <row r="4360" spans="1:11" ht="14.5">
      <c r="A4360" s="66" t="str">
        <f t="shared" si="68"/>
        <v>Cilacap 1 - Kesugihan_MANDALA</v>
      </c>
      <c r="B4360" s="66" t="s">
        <v>1878</v>
      </c>
      <c r="C4360" s="66" t="s">
        <v>5784</v>
      </c>
      <c r="D4360" s="76" t="s">
        <v>5758</v>
      </c>
      <c r="E4360" s="66" t="s">
        <v>5786</v>
      </c>
      <c r="F4360" s="67">
        <v>20.29</v>
      </c>
      <c r="G4360" s="67">
        <v>-7.58629</v>
      </c>
      <c r="H4360" s="67">
        <v>109.053</v>
      </c>
      <c r="I4360" s="66" t="s">
        <v>1829</v>
      </c>
      <c r="J4360" s="67">
        <v>-7.6282100000000002</v>
      </c>
      <c r="K4360" s="67">
        <v>109.1144</v>
      </c>
    </row>
    <row r="4361" spans="1:11" ht="14.5">
      <c r="A4361" s="66" t="str">
        <f t="shared" si="68"/>
        <v>GD PSP Cilacap_MANDALA</v>
      </c>
      <c r="B4361" s="66" t="s">
        <v>1878</v>
      </c>
      <c r="C4361" s="66" t="s">
        <v>5784</v>
      </c>
      <c r="D4361" s="76" t="s">
        <v>5756</v>
      </c>
      <c r="E4361" s="66" t="s">
        <v>5786</v>
      </c>
      <c r="F4361" s="67">
        <v>20.29</v>
      </c>
      <c r="G4361" s="67">
        <v>-7.34863</v>
      </c>
      <c r="H4361" s="67">
        <v>108.88</v>
      </c>
      <c r="I4361" s="66" t="s">
        <v>2114</v>
      </c>
      <c r="J4361" s="67">
        <v>-7.3791900000000004</v>
      </c>
      <c r="K4361" s="67">
        <v>108.8021</v>
      </c>
    </row>
    <row r="4362" spans="1:11" ht="14.5">
      <c r="A4362" s="66" t="str">
        <f t="shared" si="68"/>
        <v>GPP SUKOHARJO_MANDAN</v>
      </c>
      <c r="B4362" s="66" t="s">
        <v>4009</v>
      </c>
      <c r="C4362" s="66" t="s">
        <v>5784</v>
      </c>
      <c r="D4362" s="76" t="s">
        <v>5738</v>
      </c>
      <c r="E4362" s="66" t="s">
        <v>5786</v>
      </c>
      <c r="F4362" s="67">
        <v>14.71</v>
      </c>
      <c r="G4362" s="67">
        <v>-7.7045500000000002</v>
      </c>
      <c r="H4362" s="67">
        <v>110.836</v>
      </c>
      <c r="I4362" s="66" t="s">
        <v>3993</v>
      </c>
      <c r="J4362" s="67">
        <v>-7.7412599999999996</v>
      </c>
      <c r="K4362" s="67">
        <v>110.8785</v>
      </c>
    </row>
    <row r="4363" spans="1:11" ht="14.5">
      <c r="A4363" s="66" t="str">
        <f t="shared" si="68"/>
        <v>Temanggung_MANDING</v>
      </c>
      <c r="B4363" s="66" t="s">
        <v>5325</v>
      </c>
      <c r="C4363" s="66" t="s">
        <v>5784</v>
      </c>
      <c r="D4363" s="76" t="s">
        <v>5739</v>
      </c>
      <c r="E4363" s="66" t="s">
        <v>5786</v>
      </c>
      <c r="F4363" s="67">
        <v>9.5500000000000007</v>
      </c>
      <c r="G4363" s="67">
        <v>-7.3140299999999998</v>
      </c>
      <c r="H4363" s="67">
        <v>110.166</v>
      </c>
      <c r="I4363" s="66" t="s">
        <v>5294</v>
      </c>
      <c r="J4363" s="67">
        <v>-7.3036099999999999</v>
      </c>
      <c r="K4363" s="67">
        <v>110.15309999999999</v>
      </c>
    </row>
    <row r="4364" spans="1:11" ht="14.5">
      <c r="A4364" s="66" t="str">
        <f t="shared" si="68"/>
        <v>Brebes GPP_MANDIRAJA</v>
      </c>
      <c r="B4364" s="66" t="s">
        <v>1757</v>
      </c>
      <c r="C4364" s="66" t="s">
        <v>5784</v>
      </c>
      <c r="D4364" s="76" t="s">
        <v>5757</v>
      </c>
      <c r="E4364" s="66" t="s">
        <v>5786</v>
      </c>
      <c r="F4364" s="67">
        <v>15.73</v>
      </c>
      <c r="G4364" s="67">
        <v>-7.1236899999999999</v>
      </c>
      <c r="H4364" s="67">
        <v>109.22499999999999</v>
      </c>
      <c r="I4364" s="66" t="s">
        <v>1667</v>
      </c>
      <c r="J4364" s="67">
        <v>-7.1220699999999999</v>
      </c>
      <c r="K4364" s="67">
        <v>108.9847</v>
      </c>
    </row>
    <row r="4365" spans="1:11" ht="14.5">
      <c r="A4365" s="66" t="str">
        <f t="shared" si="68"/>
        <v>BGR PURBALINGGA_MANDIRAJA KULON</v>
      </c>
      <c r="B4365" s="66" t="s">
        <v>931</v>
      </c>
      <c r="C4365" s="66" t="s">
        <v>5784</v>
      </c>
      <c r="D4365" s="76" t="s">
        <v>5744</v>
      </c>
      <c r="E4365" s="66" t="s">
        <v>5786</v>
      </c>
      <c r="F4365" s="67">
        <v>10.28</v>
      </c>
      <c r="G4365" s="67">
        <v>-7.45458</v>
      </c>
      <c r="H4365" s="67">
        <v>109.52</v>
      </c>
      <c r="I4365" s="66" t="s">
        <v>856</v>
      </c>
      <c r="J4365" s="67">
        <v>-7.4180900000000003</v>
      </c>
      <c r="K4365" s="67">
        <v>109.37690000000001</v>
      </c>
    </row>
    <row r="4366" spans="1:11" ht="14.5">
      <c r="A4366" s="66" t="str">
        <f t="shared" si="68"/>
        <v>BGR PURBALINGGA_MANDIRAJA WETAN</v>
      </c>
      <c r="B4366" s="66" t="s">
        <v>932</v>
      </c>
      <c r="C4366" s="66" t="s">
        <v>5784</v>
      </c>
      <c r="D4366" s="76" t="s">
        <v>5758</v>
      </c>
      <c r="E4366" s="66" t="s">
        <v>5786</v>
      </c>
      <c r="F4366" s="67">
        <v>10.28</v>
      </c>
      <c r="G4366" s="67">
        <v>-7.4461700000000004</v>
      </c>
      <c r="H4366" s="67">
        <v>109.529</v>
      </c>
      <c r="I4366" s="66" t="s">
        <v>856</v>
      </c>
      <c r="J4366" s="67">
        <v>-7.4180900000000003</v>
      </c>
      <c r="K4366" s="67">
        <v>109.37690000000001</v>
      </c>
    </row>
    <row r="4367" spans="1:11" ht="14.5">
      <c r="A4367" s="66" t="str">
        <f t="shared" si="68"/>
        <v>Purbalingga - Kebong_MANDIRANCAN</v>
      </c>
      <c r="B4367" s="66" t="s">
        <v>4884</v>
      </c>
      <c r="C4367" s="66" t="s">
        <v>5784</v>
      </c>
      <c r="D4367" s="76" t="s">
        <v>5755</v>
      </c>
      <c r="E4367" s="66" t="s">
        <v>5786</v>
      </c>
      <c r="F4367" s="67">
        <v>9.3800000000000008</v>
      </c>
      <c r="G4367" s="67">
        <v>-7.50366</v>
      </c>
      <c r="H4367" s="67">
        <v>109.232</v>
      </c>
      <c r="I4367" s="66" t="s">
        <v>4781</v>
      </c>
      <c r="J4367" s="67">
        <v>-7.4033100000000003</v>
      </c>
      <c r="K4367" s="67">
        <v>109.3588</v>
      </c>
    </row>
    <row r="4368" spans="1:11" ht="14.5">
      <c r="A4368" s="66" t="str">
        <f t="shared" si="68"/>
        <v>BGR TEMANGGUNG_MANDISARI</v>
      </c>
      <c r="B4368" s="66" t="s">
        <v>1087</v>
      </c>
      <c r="C4368" s="66" t="s">
        <v>5784</v>
      </c>
      <c r="D4368" s="76" t="s">
        <v>5756</v>
      </c>
      <c r="E4368" s="66" t="s">
        <v>5786</v>
      </c>
      <c r="F4368" s="67">
        <v>9.5500000000000007</v>
      </c>
      <c r="G4368" s="67">
        <v>-7.2723300000000002</v>
      </c>
      <c r="H4368" s="67">
        <v>110.095</v>
      </c>
      <c r="I4368" s="66" t="s">
        <v>999</v>
      </c>
      <c r="J4368" s="67">
        <v>-7.2953299999999999</v>
      </c>
      <c r="K4368" s="67">
        <v>110.0787</v>
      </c>
    </row>
    <row r="4369" spans="1:11" ht="14.5">
      <c r="A4369" s="66" t="str">
        <f t="shared" si="68"/>
        <v>GPP KLATEN_MANDONG</v>
      </c>
      <c r="B4369" s="66" t="s">
        <v>3014</v>
      </c>
      <c r="C4369" s="66" t="s">
        <v>5784</v>
      </c>
      <c r="D4369" s="76" t="s">
        <v>5742</v>
      </c>
      <c r="E4369" s="66" t="s">
        <v>5786</v>
      </c>
      <c r="F4369" s="67">
        <v>8.89</v>
      </c>
      <c r="G4369" s="67">
        <v>-7.7188600000000003</v>
      </c>
      <c r="H4369" s="67">
        <v>110.69499999999999</v>
      </c>
      <c r="I4369" s="66" t="s">
        <v>2894</v>
      </c>
      <c r="J4369" s="67">
        <v>-7.6692</v>
      </c>
      <c r="K4369" s="67">
        <v>110.6751</v>
      </c>
    </row>
    <row r="4370" spans="1:11" ht="14.5">
      <c r="A4370" s="66" t="str">
        <f t="shared" si="68"/>
        <v>Demak 1 - Mranak_MANDUNG</v>
      </c>
      <c r="B4370" s="66" t="s">
        <v>1954</v>
      </c>
      <c r="C4370" s="66" t="s">
        <v>5784</v>
      </c>
      <c r="D4370" s="76" t="s">
        <v>5745</v>
      </c>
      <c r="E4370" s="66" t="s">
        <v>5786</v>
      </c>
      <c r="F4370" s="67">
        <v>26.27</v>
      </c>
      <c r="G4370" s="67">
        <v>-6.7905499999999996</v>
      </c>
      <c r="H4370" s="67">
        <v>110.602</v>
      </c>
      <c r="I4370" s="66" t="s">
        <v>1911</v>
      </c>
      <c r="J4370" s="67">
        <v>-6.8903100000000004</v>
      </c>
      <c r="K4370" s="67">
        <v>110.6673</v>
      </c>
    </row>
    <row r="4371" spans="1:11" ht="14.5">
      <c r="A4371" s="66" t="str">
        <f t="shared" si="68"/>
        <v>Purbalingga - Kebong_MANDURAGA</v>
      </c>
      <c r="B4371" s="66" t="s">
        <v>4885</v>
      </c>
      <c r="C4371" s="66" t="s">
        <v>5784</v>
      </c>
      <c r="D4371" s="76" t="s">
        <v>5745</v>
      </c>
      <c r="E4371" s="66" t="s">
        <v>5786</v>
      </c>
      <c r="F4371" s="67">
        <v>7.6</v>
      </c>
      <c r="G4371" s="67">
        <v>-7.4169900000000002</v>
      </c>
      <c r="H4371" s="67">
        <v>109.324</v>
      </c>
      <c r="I4371" s="66" t="s">
        <v>4781</v>
      </c>
      <c r="J4371" s="67">
        <v>-7.4033100000000003</v>
      </c>
      <c r="K4371" s="67">
        <v>109.3588</v>
      </c>
    </row>
    <row r="4372" spans="1:11" ht="14.5">
      <c r="A4372" s="66" t="str">
        <f t="shared" si="68"/>
        <v>GD. LASEM_MANGGAR</v>
      </c>
      <c r="B4372" s="66" t="s">
        <v>2303</v>
      </c>
      <c r="C4372" s="66" t="s">
        <v>5784</v>
      </c>
      <c r="D4372" s="76" t="s">
        <v>5740</v>
      </c>
      <c r="E4372" s="66" t="s">
        <v>5786</v>
      </c>
      <c r="F4372" s="67">
        <v>20.29</v>
      </c>
      <c r="G4372" s="67">
        <v>-6.6415699999999998</v>
      </c>
      <c r="H4372" s="67">
        <v>111.52500000000001</v>
      </c>
      <c r="I4372" s="66" t="s">
        <v>2256</v>
      </c>
      <c r="J4372" s="67">
        <v>-6.6950700000000003</v>
      </c>
      <c r="K4372" s="67">
        <v>111.4366</v>
      </c>
    </row>
    <row r="4373" spans="1:11" ht="14.5">
      <c r="A4373" s="66" t="str">
        <f t="shared" si="68"/>
        <v>Demak 1 - Mranak_MANGGARMAS</v>
      </c>
      <c r="B4373" s="66" t="s">
        <v>1955</v>
      </c>
      <c r="C4373" s="66" t="s">
        <v>5784</v>
      </c>
      <c r="D4373" s="76" t="s">
        <v>5765</v>
      </c>
      <c r="E4373" s="66" t="s">
        <v>5786</v>
      </c>
      <c r="F4373" s="67">
        <v>53.45</v>
      </c>
      <c r="G4373" s="67">
        <v>-7.0303800000000001</v>
      </c>
      <c r="H4373" s="67">
        <v>110.703</v>
      </c>
      <c r="I4373" s="66" t="s">
        <v>1911</v>
      </c>
      <c r="J4373" s="67">
        <v>-6.8903100000000004</v>
      </c>
      <c r="K4373" s="67">
        <v>110.6673</v>
      </c>
    </row>
    <row r="4374" spans="1:11" ht="14.5">
      <c r="A4374" s="66" t="str">
        <f t="shared" si="68"/>
        <v>Demak 1 - Mranak_MANGGARWETAN</v>
      </c>
      <c r="B4374" s="66" t="s">
        <v>1956</v>
      </c>
      <c r="C4374" s="66" t="s">
        <v>5784</v>
      </c>
      <c r="D4374" s="76" t="s">
        <v>5752</v>
      </c>
      <c r="E4374" s="66" t="s">
        <v>5786</v>
      </c>
      <c r="F4374" s="67">
        <v>53.45</v>
      </c>
      <c r="G4374" s="67">
        <v>-7.0528500000000003</v>
      </c>
      <c r="H4374" s="67">
        <v>110.705</v>
      </c>
      <c r="I4374" s="66" t="s">
        <v>1911</v>
      </c>
      <c r="J4374" s="67">
        <v>-6.8903100000000004</v>
      </c>
      <c r="K4374" s="67">
        <v>110.6673</v>
      </c>
    </row>
    <row r="4375" spans="1:11" ht="14.5">
      <c r="A4375" s="66" t="str">
        <f t="shared" si="68"/>
        <v>Semarang - Kalikuning_MANGGIHAN</v>
      </c>
      <c r="B4375" s="66" t="s">
        <v>5118</v>
      </c>
      <c r="C4375" s="66" t="s">
        <v>5784</v>
      </c>
      <c r="D4375" s="76" t="s">
        <v>5753</v>
      </c>
      <c r="E4375" s="66" t="s">
        <v>5786</v>
      </c>
      <c r="F4375" s="67">
        <v>10.51</v>
      </c>
      <c r="G4375" s="67">
        <v>-7.3615700000000004</v>
      </c>
      <c r="H4375" s="67">
        <v>110.443</v>
      </c>
      <c r="I4375" s="66" t="s">
        <v>5061</v>
      </c>
      <c r="J4375" s="67">
        <v>-7.1833299999999998</v>
      </c>
      <c r="K4375" s="67">
        <v>110.4721</v>
      </c>
    </row>
    <row r="4376" spans="1:11" ht="14.5">
      <c r="A4376" s="66" t="str">
        <f t="shared" si="68"/>
        <v>Batang - Kasepuhan_MANGGIS</v>
      </c>
      <c r="B4376" s="66" t="s">
        <v>170</v>
      </c>
      <c r="C4376" s="66" t="s">
        <v>5784</v>
      </c>
      <c r="D4376" s="76" t="s">
        <v>5737</v>
      </c>
      <c r="E4376" s="66" t="s">
        <v>5786</v>
      </c>
      <c r="F4376" s="67">
        <v>9.3699999999999992</v>
      </c>
      <c r="G4376" s="67">
        <v>-6.9650600000000003</v>
      </c>
      <c r="H4376" s="67">
        <v>109.825</v>
      </c>
      <c r="I4376" s="66" t="s">
        <v>54</v>
      </c>
      <c r="J4376" s="67">
        <v>-6.9040600000000003</v>
      </c>
      <c r="K4376" s="67">
        <v>109.7085</v>
      </c>
    </row>
    <row r="4377" spans="1:11" ht="14.5">
      <c r="A4377" s="66" t="str">
        <f t="shared" si="68"/>
        <v>Boyolali_MANGGIS</v>
      </c>
      <c r="B4377" s="66" t="s">
        <v>170</v>
      </c>
      <c r="C4377" s="66" t="s">
        <v>5784</v>
      </c>
      <c r="D4377" s="76" t="s">
        <v>5748</v>
      </c>
      <c r="E4377" s="66" t="s">
        <v>5786</v>
      </c>
      <c r="F4377" s="67">
        <v>17.7</v>
      </c>
      <c r="G4377" s="67">
        <v>-7.5716599999999996</v>
      </c>
      <c r="H4377" s="67">
        <v>110.613</v>
      </c>
      <c r="I4377" s="66" t="s">
        <v>1370</v>
      </c>
      <c r="J4377" s="67">
        <v>-7.5381099999999996</v>
      </c>
      <c r="K4377" s="67">
        <v>110.6292</v>
      </c>
    </row>
    <row r="4378" spans="1:11" ht="14.5">
      <c r="A4378" s="66" t="str">
        <f t="shared" si="68"/>
        <v>Brebes GPP_MANGGIS</v>
      </c>
      <c r="B4378" s="66" t="s">
        <v>170</v>
      </c>
      <c r="C4378" s="66" t="s">
        <v>5784</v>
      </c>
      <c r="D4378" s="76" t="s">
        <v>5746</v>
      </c>
      <c r="E4378" s="66" t="s">
        <v>5786</v>
      </c>
      <c r="F4378" s="67">
        <v>20.92</v>
      </c>
      <c r="G4378" s="67">
        <v>-7.2082499999999996</v>
      </c>
      <c r="H4378" s="67">
        <v>109.053</v>
      </c>
      <c r="I4378" s="66" t="s">
        <v>1667</v>
      </c>
      <c r="J4378" s="67">
        <v>-7.1220699999999999</v>
      </c>
      <c r="K4378" s="67">
        <v>108.9847</v>
      </c>
    </row>
    <row r="4379" spans="1:11" ht="14.5">
      <c r="A4379" s="66" t="str">
        <f t="shared" si="68"/>
        <v>Wonosobo - Leksono_MANGGIS</v>
      </c>
      <c r="B4379" s="66" t="s">
        <v>170</v>
      </c>
      <c r="C4379" s="66" t="s">
        <v>5784</v>
      </c>
      <c r="D4379" s="76" t="s">
        <v>5745</v>
      </c>
      <c r="E4379" s="66" t="s">
        <v>5786</v>
      </c>
      <c r="F4379" s="67">
        <v>7.7</v>
      </c>
      <c r="G4379" s="67">
        <v>-7.3637100000000002</v>
      </c>
      <c r="H4379" s="67">
        <v>109.857</v>
      </c>
      <c r="I4379" s="66" t="s">
        <v>5583</v>
      </c>
      <c r="J4379" s="67">
        <v>-7.4236599999999999</v>
      </c>
      <c r="K4379" s="67">
        <v>109.8591</v>
      </c>
    </row>
    <row r="4380" spans="1:11" ht="14.5">
      <c r="A4380" s="66" t="str">
        <f t="shared" si="68"/>
        <v>BGR TEMANGGUNG_MANGGONG</v>
      </c>
      <c r="B4380" s="66" t="s">
        <v>1088</v>
      </c>
      <c r="C4380" s="66" t="s">
        <v>5784</v>
      </c>
      <c r="D4380" s="76" t="s">
        <v>5745</v>
      </c>
      <c r="E4380" s="66" t="s">
        <v>5786</v>
      </c>
      <c r="F4380" s="67">
        <v>9.5500000000000007</v>
      </c>
      <c r="G4380" s="67">
        <v>-7.2391300000000003</v>
      </c>
      <c r="H4380" s="67">
        <v>110.062</v>
      </c>
      <c r="I4380" s="66" t="s">
        <v>999</v>
      </c>
      <c r="J4380" s="67">
        <v>-7.2953299999999999</v>
      </c>
      <c r="K4380" s="67">
        <v>110.0787</v>
      </c>
    </row>
    <row r="4381" spans="1:11" ht="14.5">
      <c r="A4381" s="66" t="str">
        <f t="shared" si="68"/>
        <v>Sukoharjo 2 - Baki_MANGGUNG</v>
      </c>
      <c r="B4381" s="66" t="s">
        <v>5264</v>
      </c>
      <c r="C4381" s="66" t="s">
        <v>5784</v>
      </c>
      <c r="D4381" s="76" t="s">
        <v>5737</v>
      </c>
      <c r="E4381" s="66" t="s">
        <v>5786</v>
      </c>
      <c r="F4381" s="67">
        <v>17.7</v>
      </c>
      <c r="G4381" s="67">
        <v>-7.4954400000000003</v>
      </c>
      <c r="H4381" s="67">
        <v>110.78</v>
      </c>
      <c r="I4381" s="66" t="s">
        <v>5224</v>
      </c>
      <c r="J4381" s="67">
        <v>-7.6135599999999997</v>
      </c>
      <c r="K4381" s="67">
        <v>110.76560000000001</v>
      </c>
    </row>
    <row r="4382" spans="1:11" ht="14.5">
      <c r="A4382" s="66" t="str">
        <f t="shared" si="68"/>
        <v>GPP GROBOGAN_MANGIN</v>
      </c>
      <c r="B4382" s="66" t="s">
        <v>2614</v>
      </c>
      <c r="C4382" s="66" t="s">
        <v>5784</v>
      </c>
      <c r="D4382" s="76" t="s">
        <v>5744</v>
      </c>
      <c r="E4382" s="66" t="s">
        <v>5786</v>
      </c>
      <c r="F4382" s="67">
        <v>53.45</v>
      </c>
      <c r="G4382" s="67">
        <v>-7.1373800000000003</v>
      </c>
      <c r="H4382" s="67">
        <v>110.801</v>
      </c>
      <c r="I4382" s="66" t="s">
        <v>2583</v>
      </c>
      <c r="J4382" s="67">
        <v>-7.1456299999999997</v>
      </c>
      <c r="K4382" s="67">
        <v>110.9007</v>
      </c>
    </row>
    <row r="4383" spans="1:11" ht="14.5">
      <c r="A4383" s="66" t="str">
        <f t="shared" si="68"/>
        <v>GD BGR CANDI SEMARANG_MANGKANG WETAN</v>
      </c>
      <c r="B4383" s="66" t="s">
        <v>2033</v>
      </c>
      <c r="C4383" s="66" t="s">
        <v>5784</v>
      </c>
      <c r="D4383" s="76" t="s">
        <v>5741</v>
      </c>
      <c r="E4383" s="66" t="s">
        <v>5786</v>
      </c>
      <c r="F4383" s="67">
        <v>1.22</v>
      </c>
      <c r="G4383" s="67">
        <v>-6.9580799999999998</v>
      </c>
      <c r="H4383" s="67">
        <v>110.319</v>
      </c>
      <c r="I4383" s="66" t="s">
        <v>2006</v>
      </c>
      <c r="J4383" s="67">
        <v>-7.0144599999999997</v>
      </c>
      <c r="K4383" s="67">
        <v>110.3477</v>
      </c>
    </row>
    <row r="4384" spans="1:11" ht="14.5">
      <c r="A4384" s="66" t="str">
        <f t="shared" si="68"/>
        <v>GPP KARANGANYAR_MANGKUBUMEN</v>
      </c>
      <c r="B4384" s="66" t="s">
        <v>2679</v>
      </c>
      <c r="C4384" s="66" t="s">
        <v>5784</v>
      </c>
      <c r="D4384" s="76" t="s">
        <v>5745</v>
      </c>
      <c r="E4384" s="66" t="s">
        <v>5786</v>
      </c>
      <c r="F4384" s="67">
        <v>0.39</v>
      </c>
      <c r="G4384" s="67">
        <v>-7.55844</v>
      </c>
      <c r="H4384" s="67">
        <v>110.813</v>
      </c>
      <c r="I4384" s="66" t="s">
        <v>2633</v>
      </c>
      <c r="J4384" s="67">
        <v>-7.5687199999999999</v>
      </c>
      <c r="K4384" s="67">
        <v>110.8749</v>
      </c>
    </row>
    <row r="4385" spans="1:11" ht="14.5">
      <c r="A4385" s="66" t="str">
        <f t="shared" si="68"/>
        <v>TGL 3PURWAHAMBA_MANGKUKUSUMAN</v>
      </c>
      <c r="B4385" s="66" t="s">
        <v>5423</v>
      </c>
      <c r="C4385" s="66" t="s">
        <v>5784</v>
      </c>
      <c r="D4385" s="76" t="s">
        <v>5742</v>
      </c>
      <c r="E4385" s="66" t="s">
        <v>5786</v>
      </c>
      <c r="F4385" s="67">
        <v>0.5</v>
      </c>
      <c r="G4385" s="67">
        <v>-6.8710599999999999</v>
      </c>
      <c r="H4385" s="67">
        <v>109.13800000000001</v>
      </c>
      <c r="I4385" s="66" t="s">
        <v>5354</v>
      </c>
      <c r="J4385" s="67">
        <v>-6.87378</v>
      </c>
      <c r="K4385" s="67">
        <v>109.2512</v>
      </c>
    </row>
    <row r="4386" spans="1:11" ht="14.5">
      <c r="A4386" s="66" t="str">
        <f t="shared" si="68"/>
        <v>BGR TEMANGGUNG_MANGLI</v>
      </c>
      <c r="B4386" s="66" t="s">
        <v>1089</v>
      </c>
      <c r="C4386" s="66" t="s">
        <v>5784</v>
      </c>
      <c r="D4386" s="76" t="s">
        <v>5744</v>
      </c>
      <c r="E4386" s="66" t="s">
        <v>5786</v>
      </c>
      <c r="F4386" s="67">
        <v>7.61</v>
      </c>
      <c r="G4386" s="67">
        <v>-7.4088700000000003</v>
      </c>
      <c r="H4386" s="67">
        <v>110.096</v>
      </c>
      <c r="I4386" s="66" t="s">
        <v>999</v>
      </c>
      <c r="J4386" s="67">
        <v>-7.2953299999999999</v>
      </c>
      <c r="K4386" s="67">
        <v>110.0787</v>
      </c>
    </row>
    <row r="4387" spans="1:11" ht="14.5">
      <c r="A4387" s="66" t="str">
        <f t="shared" si="68"/>
        <v>GPP KEBUMEN_MANGLI</v>
      </c>
      <c r="B4387" s="66" t="s">
        <v>1089</v>
      </c>
      <c r="C4387" s="66" t="s">
        <v>5784</v>
      </c>
      <c r="D4387" s="76" t="s">
        <v>5752</v>
      </c>
      <c r="E4387" s="66" t="s">
        <v>5786</v>
      </c>
      <c r="F4387" s="67">
        <v>15.69</v>
      </c>
      <c r="G4387" s="67">
        <v>-7.6543700000000001</v>
      </c>
      <c r="H4387" s="67">
        <v>109.506</v>
      </c>
      <c r="I4387" s="66" t="s">
        <v>2714</v>
      </c>
      <c r="J4387" s="67">
        <v>-7.6109200000000001</v>
      </c>
      <c r="K4387" s="67">
        <v>109.5078</v>
      </c>
    </row>
    <row r="4388" spans="1:11" ht="14.5">
      <c r="A4388" s="66" t="str">
        <f t="shared" si="68"/>
        <v>Pemalang - Taman_MANGLI</v>
      </c>
      <c r="B4388" s="66" t="s">
        <v>1089</v>
      </c>
      <c r="C4388" s="66" t="s">
        <v>5784</v>
      </c>
      <c r="D4388" s="76" t="s">
        <v>5746</v>
      </c>
      <c r="E4388" s="66" t="s">
        <v>5786</v>
      </c>
      <c r="F4388" s="67">
        <v>15.73</v>
      </c>
      <c r="G4388" s="67">
        <v>-7.0678799999999997</v>
      </c>
      <c r="H4388" s="67">
        <v>109.33799999999999</v>
      </c>
      <c r="I4388" s="66" t="s">
        <v>4660</v>
      </c>
      <c r="J4388" s="67">
        <v>-6.8936700000000002</v>
      </c>
      <c r="K4388" s="67">
        <v>109.4251</v>
      </c>
    </row>
    <row r="4389" spans="1:11" ht="14.5">
      <c r="A4389" s="66" t="str">
        <f t="shared" si="68"/>
        <v>Jepara - Mayong_MANGUNAN</v>
      </c>
      <c r="B4389" s="66" t="s">
        <v>4210</v>
      </c>
      <c r="C4389" s="66" t="s">
        <v>5784</v>
      </c>
      <c r="D4389" s="76" t="s">
        <v>5748</v>
      </c>
      <c r="E4389" s="66" t="s">
        <v>5786</v>
      </c>
      <c r="F4389" s="67">
        <v>10.32</v>
      </c>
      <c r="G4389" s="67">
        <v>-6.6315999999999997</v>
      </c>
      <c r="H4389" s="67">
        <v>110.65900000000001</v>
      </c>
      <c r="I4389" s="66" t="s">
        <v>4145</v>
      </c>
      <c r="J4389" s="67">
        <v>-6.7420299999999997</v>
      </c>
      <c r="K4389" s="67">
        <v>110.7436</v>
      </c>
    </row>
    <row r="4390" spans="1:11" ht="14.5">
      <c r="A4390" s="66" t="str">
        <f t="shared" si="68"/>
        <v>Demak 1 - Mranak_MANGUNANLOR</v>
      </c>
      <c r="B4390" s="66" t="s">
        <v>1957</v>
      </c>
      <c r="C4390" s="66" t="s">
        <v>5784</v>
      </c>
      <c r="D4390" s="76" t="s">
        <v>5741</v>
      </c>
      <c r="E4390" s="66" t="s">
        <v>5786</v>
      </c>
      <c r="F4390" s="67">
        <v>26.27</v>
      </c>
      <c r="G4390" s="67">
        <v>-7.0071599999999998</v>
      </c>
      <c r="H4390" s="67">
        <v>110.721</v>
      </c>
      <c r="I4390" s="66" t="s">
        <v>1911</v>
      </c>
      <c r="J4390" s="67">
        <v>-6.8903100000000004</v>
      </c>
      <c r="K4390" s="67">
        <v>110.6673</v>
      </c>
    </row>
    <row r="4391" spans="1:11" ht="14.5">
      <c r="A4391" s="66" t="str">
        <f t="shared" si="68"/>
        <v>Purbalingga - Kebong_MANGUNEGARA</v>
      </c>
      <c r="B4391" s="66" t="s">
        <v>4886</v>
      </c>
      <c r="C4391" s="66" t="s">
        <v>5784</v>
      </c>
      <c r="D4391" s="76" t="s">
        <v>5758</v>
      </c>
      <c r="E4391" s="66" t="s">
        <v>5786</v>
      </c>
      <c r="F4391" s="67">
        <v>7.6</v>
      </c>
      <c r="G4391" s="67">
        <v>-7.3340199999999998</v>
      </c>
      <c r="H4391" s="67">
        <v>109.361</v>
      </c>
      <c r="I4391" s="66" t="s">
        <v>4781</v>
      </c>
      <c r="J4391" s="67">
        <v>-7.4033100000000003</v>
      </c>
      <c r="K4391" s="67">
        <v>109.3588</v>
      </c>
    </row>
    <row r="4392" spans="1:11" ht="14.5">
      <c r="A4392" s="66" t="str">
        <f t="shared" si="68"/>
        <v>BGR JENARSARI_MANGUNHARJO</v>
      </c>
      <c r="B4392" s="66" t="s">
        <v>434</v>
      </c>
      <c r="C4392" s="66" t="s">
        <v>5784</v>
      </c>
      <c r="D4392" s="76" t="s">
        <v>5758</v>
      </c>
      <c r="E4392" s="66" t="s">
        <v>5786</v>
      </c>
      <c r="F4392" s="67">
        <v>9.3699999999999992</v>
      </c>
      <c r="G4392" s="67">
        <v>-6.99566</v>
      </c>
      <c r="H4392" s="67">
        <v>109.90900000000001</v>
      </c>
      <c r="I4392" s="66" t="s">
        <v>346</v>
      </c>
      <c r="J4392" s="67">
        <v>-6.95329</v>
      </c>
      <c r="K4392" s="67">
        <v>110.10129999999999</v>
      </c>
    </row>
    <row r="4393" spans="1:11" ht="14.5">
      <c r="A4393" s="66" t="str">
        <f t="shared" si="68"/>
        <v>BGR NGADIROJO_MANGUNHARJO</v>
      </c>
      <c r="B4393" s="66" t="s">
        <v>434</v>
      </c>
      <c r="C4393" s="66" t="s">
        <v>5784</v>
      </c>
      <c r="D4393" s="76" t="s">
        <v>5753</v>
      </c>
      <c r="E4393" s="66" t="s">
        <v>5786</v>
      </c>
      <c r="F4393" s="67">
        <v>20.7</v>
      </c>
      <c r="G4393" s="67">
        <v>-7.7766500000000001</v>
      </c>
      <c r="H4393" s="67">
        <v>111.121</v>
      </c>
      <c r="I4393" s="66" t="s">
        <v>538</v>
      </c>
      <c r="J4393" s="67">
        <v>-7.8147399999999996</v>
      </c>
      <c r="K4393" s="67">
        <v>111.0005</v>
      </c>
    </row>
    <row r="4394" spans="1:11" ht="14.5">
      <c r="A4394" s="66" t="str">
        <f t="shared" si="68"/>
        <v>GPP KEBUMEN_MANGUNHARJO</v>
      </c>
      <c r="B4394" s="66" t="s">
        <v>434</v>
      </c>
      <c r="C4394" s="66" t="s">
        <v>5784</v>
      </c>
      <c r="D4394" s="76" t="s">
        <v>5756</v>
      </c>
      <c r="E4394" s="66" t="s">
        <v>5786</v>
      </c>
      <c r="F4394" s="67">
        <v>15.69</v>
      </c>
      <c r="G4394" s="67">
        <v>-7.6661000000000001</v>
      </c>
      <c r="H4394" s="67">
        <v>109.562</v>
      </c>
      <c r="I4394" s="66" t="s">
        <v>2714</v>
      </c>
      <c r="J4394" s="67">
        <v>-7.6109200000000001</v>
      </c>
      <c r="K4394" s="67">
        <v>109.5078</v>
      </c>
    </row>
    <row r="4395" spans="1:11" ht="14.5">
      <c r="A4395" s="66" t="str">
        <f t="shared" si="68"/>
        <v>GUDANG DEMAK 2_MANGUNHARJO</v>
      </c>
      <c r="B4395" s="66" t="s">
        <v>434</v>
      </c>
      <c r="C4395" s="66" t="s">
        <v>5784</v>
      </c>
      <c r="D4395" s="76" t="s">
        <v>5752</v>
      </c>
      <c r="E4395" s="66" t="s">
        <v>5786</v>
      </c>
      <c r="F4395" s="67">
        <v>1.22</v>
      </c>
      <c r="G4395" s="67">
        <v>-7.0445399999999996</v>
      </c>
      <c r="H4395" s="67">
        <v>110.46</v>
      </c>
      <c r="I4395" s="66" t="s">
        <v>4087</v>
      </c>
      <c r="J4395" s="67">
        <v>-7.0231700000000004</v>
      </c>
      <c r="K4395" s="67">
        <v>110.50660000000001</v>
      </c>
    </row>
    <row r="4396" spans="1:11" ht="14.5">
      <c r="A4396" s="66" t="str">
        <f t="shared" si="68"/>
        <v>Kendal - Wonorejo_MANGUNHARJO</v>
      </c>
      <c r="B4396" s="66" t="s">
        <v>434</v>
      </c>
      <c r="C4396" s="66" t="s">
        <v>5784</v>
      </c>
      <c r="D4396" s="76" t="s">
        <v>5738</v>
      </c>
      <c r="E4396" s="66" t="s">
        <v>5786</v>
      </c>
      <c r="F4396" s="67">
        <v>1.22</v>
      </c>
      <c r="G4396" s="67">
        <v>-6.9554799999999997</v>
      </c>
      <c r="H4396" s="67">
        <v>110.31100000000001</v>
      </c>
      <c r="I4396" s="66" t="s">
        <v>4346</v>
      </c>
      <c r="J4396" s="67">
        <v>-6.9401299999999999</v>
      </c>
      <c r="K4396" s="67">
        <v>110.2557</v>
      </c>
    </row>
    <row r="4397" spans="1:11" ht="14.5">
      <c r="A4397" s="66" t="str">
        <f t="shared" si="68"/>
        <v>GPP PURWOREJO_MANGUNJAYAN</v>
      </c>
      <c r="B4397" s="66" t="s">
        <v>3715</v>
      </c>
      <c r="C4397" s="66" t="s">
        <v>5784</v>
      </c>
      <c r="D4397" s="76" t="s">
        <v>5738</v>
      </c>
      <c r="E4397" s="66" t="s">
        <v>5786</v>
      </c>
      <c r="F4397" s="67">
        <v>4.4400000000000004</v>
      </c>
      <c r="G4397" s="67">
        <v>-7.7825499999999996</v>
      </c>
      <c r="H4397" s="67">
        <v>109.84099999999999</v>
      </c>
      <c r="I4397" s="66" t="s">
        <v>3504</v>
      </c>
      <c r="J4397" s="67">
        <v>-7.7226800000000004</v>
      </c>
      <c r="K4397" s="67">
        <v>109.9468</v>
      </c>
    </row>
    <row r="4398" spans="1:11" ht="14.5">
      <c r="A4398" s="66" t="str">
        <f t="shared" si="68"/>
        <v>Demak 1 - Mranak_MANGUNJIWAN</v>
      </c>
      <c r="B4398" s="66" t="s">
        <v>1958</v>
      </c>
      <c r="C4398" s="66" t="s">
        <v>5784</v>
      </c>
      <c r="D4398" s="76" t="s">
        <v>5757</v>
      </c>
      <c r="E4398" s="66" t="s">
        <v>5786</v>
      </c>
      <c r="F4398" s="67">
        <v>26.27</v>
      </c>
      <c r="G4398" s="67">
        <v>-6.8834400000000002</v>
      </c>
      <c r="H4398" s="67">
        <v>110.621</v>
      </c>
      <c r="I4398" s="66" t="s">
        <v>1911</v>
      </c>
      <c r="J4398" s="67">
        <v>-6.8903100000000004</v>
      </c>
      <c r="K4398" s="67">
        <v>110.6673</v>
      </c>
    </row>
    <row r="4399" spans="1:11" ht="14.5">
      <c r="A4399" s="66" t="str">
        <f t="shared" si="68"/>
        <v>Pati - Juwana_MANGUNLEGI</v>
      </c>
      <c r="B4399" s="66" t="s">
        <v>4530</v>
      </c>
      <c r="C4399" s="66" t="s">
        <v>5784</v>
      </c>
      <c r="D4399" s="76" t="s">
        <v>5758</v>
      </c>
      <c r="E4399" s="66" t="s">
        <v>5786</v>
      </c>
      <c r="F4399" s="67">
        <v>16.66</v>
      </c>
      <c r="G4399" s="67">
        <v>-6.6999700000000004</v>
      </c>
      <c r="H4399" s="67">
        <v>111.227</v>
      </c>
      <c r="I4399" s="66" t="s">
        <v>4458</v>
      </c>
      <c r="J4399" s="67">
        <v>-6.7296100000000001</v>
      </c>
      <c r="K4399" s="67">
        <v>111.1037</v>
      </c>
    </row>
    <row r="4400" spans="1:11" ht="14.5">
      <c r="A4400" s="66" t="str">
        <f t="shared" si="68"/>
        <v>GPP PURWOREJO_MANGUNRANAN</v>
      </c>
      <c r="B4400" s="66" t="s">
        <v>3716</v>
      </c>
      <c r="C4400" s="66" t="s">
        <v>5784</v>
      </c>
      <c r="D4400" s="76" t="s">
        <v>5758</v>
      </c>
      <c r="E4400" s="66" t="s">
        <v>5786</v>
      </c>
      <c r="F4400" s="67">
        <v>15.69</v>
      </c>
      <c r="G4400" s="67">
        <v>-7.7699100000000003</v>
      </c>
      <c r="H4400" s="67">
        <v>109.783</v>
      </c>
      <c r="I4400" s="66" t="s">
        <v>3504</v>
      </c>
      <c r="J4400" s="67">
        <v>-7.7226800000000004</v>
      </c>
      <c r="K4400" s="67">
        <v>109.9468</v>
      </c>
    </row>
    <row r="4401" spans="1:11" ht="14.5">
      <c r="A4401" s="66" t="str">
        <f t="shared" si="68"/>
        <v>Demak 1 - Mranak_MANGUNREJO</v>
      </c>
      <c r="B4401" s="66" t="s">
        <v>1959</v>
      </c>
      <c r="C4401" s="66" t="s">
        <v>5784</v>
      </c>
      <c r="D4401" s="76" t="s">
        <v>5759</v>
      </c>
      <c r="E4401" s="66" t="s">
        <v>5786</v>
      </c>
      <c r="F4401" s="67">
        <v>26.27</v>
      </c>
      <c r="G4401" s="67">
        <v>-7.0104300000000004</v>
      </c>
      <c r="H4401" s="67">
        <v>110.746</v>
      </c>
      <c r="I4401" s="66" t="s">
        <v>1911</v>
      </c>
      <c r="J4401" s="67">
        <v>-6.8903100000000004</v>
      </c>
      <c r="K4401" s="67">
        <v>110.6673</v>
      </c>
    </row>
    <row r="4402" spans="1:11" ht="14.5">
      <c r="A4402" s="66" t="str">
        <f t="shared" si="68"/>
        <v>GPP MAGELANG_MANGUNREJO</v>
      </c>
      <c r="B4402" s="66" t="s">
        <v>1959</v>
      </c>
      <c r="C4402" s="66" t="s">
        <v>5784</v>
      </c>
      <c r="D4402" s="76" t="s">
        <v>5752</v>
      </c>
      <c r="E4402" s="66" t="s">
        <v>5786</v>
      </c>
      <c r="F4402" s="67">
        <v>7.61</v>
      </c>
      <c r="G4402" s="67">
        <v>-7.5062899999999999</v>
      </c>
      <c r="H4402" s="67">
        <v>110.081</v>
      </c>
      <c r="I4402" s="66" t="s">
        <v>3103</v>
      </c>
      <c r="J4402" s="67">
        <v>-7.3955399999999996</v>
      </c>
      <c r="K4402" s="67">
        <v>110.24469999999999</v>
      </c>
    </row>
    <row r="4403" spans="1:11" ht="14.5">
      <c r="A4403" s="66" t="str">
        <f t="shared" si="68"/>
        <v>GPP MAGELANG_MANGUNREJO</v>
      </c>
      <c r="B4403" s="66" t="s">
        <v>1959</v>
      </c>
      <c r="C4403" s="66" t="s">
        <v>5784</v>
      </c>
      <c r="D4403" s="76" t="s">
        <v>5740</v>
      </c>
      <c r="E4403" s="66" t="s">
        <v>5786</v>
      </c>
      <c r="F4403" s="67">
        <v>7.61</v>
      </c>
      <c r="G4403" s="67">
        <v>-7.4379999999999997</v>
      </c>
      <c r="H4403" s="67">
        <v>110.307</v>
      </c>
      <c r="I4403" s="66" t="s">
        <v>3103</v>
      </c>
      <c r="J4403" s="67">
        <v>-7.3955399999999996</v>
      </c>
      <c r="K4403" s="67">
        <v>110.24469999999999</v>
      </c>
    </row>
    <row r="4404" spans="1:11" ht="14.5">
      <c r="A4404" s="66" t="str">
        <f t="shared" si="68"/>
        <v>Qc Purwodadi - Tawangharjo_MANGUNREJO</v>
      </c>
      <c r="B4404" s="66" t="s">
        <v>1959</v>
      </c>
      <c r="C4404" s="66" t="s">
        <v>5784</v>
      </c>
      <c r="D4404" s="76" t="s">
        <v>5753</v>
      </c>
      <c r="E4404" s="66" t="s">
        <v>5786</v>
      </c>
      <c r="F4404" s="67">
        <v>53.45</v>
      </c>
      <c r="G4404" s="67">
        <v>-7.1035500000000003</v>
      </c>
      <c r="H4404" s="67">
        <v>111.054</v>
      </c>
      <c r="I4404" s="66" t="s">
        <v>4974</v>
      </c>
      <c r="J4404" s="67">
        <v>-7.0747999999999998</v>
      </c>
      <c r="K4404" s="67">
        <v>110.9586</v>
      </c>
    </row>
    <row r="4405" spans="1:11" ht="14.5">
      <c r="A4405" s="66" t="str">
        <f t="shared" si="68"/>
        <v>Wonosobo - Leksono_MANGUNREJO</v>
      </c>
      <c r="B4405" s="66" t="s">
        <v>1959</v>
      </c>
      <c r="C4405" s="66" t="s">
        <v>5784</v>
      </c>
      <c r="D4405" s="76" t="s">
        <v>5753</v>
      </c>
      <c r="E4405" s="66" t="s">
        <v>5786</v>
      </c>
      <c r="F4405" s="67">
        <v>7.7</v>
      </c>
      <c r="G4405" s="67">
        <v>-7.4434100000000001</v>
      </c>
      <c r="H4405" s="67">
        <v>109.91500000000001</v>
      </c>
      <c r="I4405" s="66" t="s">
        <v>5583</v>
      </c>
      <c r="J4405" s="67">
        <v>-7.4236599999999999</v>
      </c>
      <c r="K4405" s="67">
        <v>109.8591</v>
      </c>
    </row>
    <row r="4406" spans="1:11" ht="14.5">
      <c r="A4406" s="66" t="str">
        <f t="shared" si="68"/>
        <v>GPP PATI_MANGUNREKSO</v>
      </c>
      <c r="B4406" s="66" t="s">
        <v>3363</v>
      </c>
      <c r="C4406" s="66" t="s">
        <v>5784</v>
      </c>
      <c r="D4406" s="76" t="s">
        <v>5748</v>
      </c>
      <c r="E4406" s="66" t="s">
        <v>5786</v>
      </c>
      <c r="F4406" s="67">
        <v>16.66</v>
      </c>
      <c r="G4406" s="67">
        <v>-6.8827299999999996</v>
      </c>
      <c r="H4406" s="67">
        <v>111.023</v>
      </c>
      <c r="I4406" s="66" t="s">
        <v>3337</v>
      </c>
      <c r="J4406" s="67">
        <v>-6.7882499999999997</v>
      </c>
      <c r="K4406" s="67">
        <v>110.9785</v>
      </c>
    </row>
    <row r="4407" spans="1:11" ht="14.5">
      <c r="A4407" s="66" t="str">
        <f t="shared" si="68"/>
        <v>TGL 3PURWAHAMBA_MANGUNSAREN</v>
      </c>
      <c r="B4407" s="66" t="s">
        <v>5424</v>
      </c>
      <c r="C4407" s="66" t="s">
        <v>5784</v>
      </c>
      <c r="D4407" s="76" t="s">
        <v>5756</v>
      </c>
      <c r="E4407" s="66" t="s">
        <v>5786</v>
      </c>
      <c r="F4407" s="67">
        <v>11.25</v>
      </c>
      <c r="G4407" s="67">
        <v>-6.9103300000000001</v>
      </c>
      <c r="H4407" s="67">
        <v>109.2</v>
      </c>
      <c r="I4407" s="66" t="s">
        <v>5354</v>
      </c>
      <c r="J4407" s="67">
        <v>-6.87378</v>
      </c>
      <c r="K4407" s="67">
        <v>109.2512</v>
      </c>
    </row>
    <row r="4408" spans="1:11" ht="14.5">
      <c r="A4408" s="66" t="str">
        <f t="shared" si="68"/>
        <v>BGR TEMANGGUNG_MANGUNSARI</v>
      </c>
      <c r="B4408" s="66" t="s">
        <v>1090</v>
      </c>
      <c r="C4408" s="66" t="s">
        <v>5784</v>
      </c>
      <c r="D4408" s="76" t="s">
        <v>5760</v>
      </c>
      <c r="E4408" s="66" t="s">
        <v>5786</v>
      </c>
      <c r="F4408" s="67">
        <v>9.5500000000000007</v>
      </c>
      <c r="G4408" s="67">
        <v>-7.2223499999999996</v>
      </c>
      <c r="H4408" s="67">
        <v>110.05200000000001</v>
      </c>
      <c r="I4408" s="66" t="s">
        <v>999</v>
      </c>
      <c r="J4408" s="67">
        <v>-7.2953299999999999</v>
      </c>
      <c r="K4408" s="67">
        <v>110.0787</v>
      </c>
    </row>
    <row r="4409" spans="1:11" ht="14.5">
      <c r="A4409" s="66" t="str">
        <f t="shared" si="68"/>
        <v>GD BGR CANDI SEMARANG_MANGUNSARI</v>
      </c>
      <c r="B4409" s="66" t="s">
        <v>1090</v>
      </c>
      <c r="C4409" s="66" t="s">
        <v>5784</v>
      </c>
      <c r="D4409" s="76" t="s">
        <v>5760</v>
      </c>
      <c r="E4409" s="66" t="s">
        <v>5786</v>
      </c>
      <c r="F4409" s="67">
        <v>1.22</v>
      </c>
      <c r="G4409" s="67">
        <v>-7.08704</v>
      </c>
      <c r="H4409" s="67">
        <v>110.38</v>
      </c>
      <c r="I4409" s="66" t="s">
        <v>2006</v>
      </c>
      <c r="J4409" s="67">
        <v>-7.0144599999999997</v>
      </c>
      <c r="K4409" s="67">
        <v>110.3477</v>
      </c>
    </row>
    <row r="4410" spans="1:11" ht="14.5">
      <c r="A4410" s="66" t="str">
        <f t="shared" si="68"/>
        <v>GPP MAGELANG_MANGUNSARI</v>
      </c>
      <c r="B4410" s="66" t="s">
        <v>1090</v>
      </c>
      <c r="C4410" s="66" t="s">
        <v>5784</v>
      </c>
      <c r="D4410" s="76" t="s">
        <v>5750</v>
      </c>
      <c r="E4410" s="66" t="s">
        <v>5786</v>
      </c>
      <c r="F4410" s="67">
        <v>7.61</v>
      </c>
      <c r="G4410" s="67">
        <v>-7.5385</v>
      </c>
      <c r="H4410" s="67">
        <v>110.29</v>
      </c>
      <c r="I4410" s="66" t="s">
        <v>3103</v>
      </c>
      <c r="J4410" s="67">
        <v>-7.3955399999999996</v>
      </c>
      <c r="K4410" s="67">
        <v>110.24469999999999</v>
      </c>
    </row>
    <row r="4411" spans="1:11" ht="14.5">
      <c r="A4411" s="66" t="str">
        <f t="shared" si="68"/>
        <v>GUDANG DEMAK 2_MANGUNSARI</v>
      </c>
      <c r="B4411" s="66" t="s">
        <v>1090</v>
      </c>
      <c r="C4411" s="66" t="s">
        <v>5784</v>
      </c>
      <c r="D4411" s="76" t="s">
        <v>5744</v>
      </c>
      <c r="E4411" s="66" t="s">
        <v>5786</v>
      </c>
      <c r="F4411" s="67">
        <v>53.45</v>
      </c>
      <c r="G4411" s="67">
        <v>-7.0581899999999997</v>
      </c>
      <c r="H4411" s="67">
        <v>110.63500000000001</v>
      </c>
      <c r="I4411" s="66" t="s">
        <v>4087</v>
      </c>
      <c r="J4411" s="67">
        <v>-7.0231700000000004</v>
      </c>
      <c r="K4411" s="67">
        <v>110.50660000000001</v>
      </c>
    </row>
    <row r="4412" spans="1:11" ht="14.5">
      <c r="A4412" s="66" t="str">
        <f t="shared" si="68"/>
        <v>Semarang - Kalikuning_MANGUNSARI</v>
      </c>
      <c r="B4412" s="66" t="s">
        <v>1090</v>
      </c>
      <c r="C4412" s="66" t="s">
        <v>5784</v>
      </c>
      <c r="D4412" s="76" t="s">
        <v>5739</v>
      </c>
      <c r="E4412" s="66" t="s">
        <v>5786</v>
      </c>
      <c r="F4412" s="67">
        <v>1.54</v>
      </c>
      <c r="G4412" s="67">
        <v>-7.3359800000000002</v>
      </c>
      <c r="H4412" s="67">
        <v>110.49299999999999</v>
      </c>
      <c r="I4412" s="66" t="s">
        <v>5061</v>
      </c>
      <c r="J4412" s="67">
        <v>-7.1833299999999998</v>
      </c>
      <c r="K4412" s="67">
        <v>110.4721</v>
      </c>
    </row>
    <row r="4413" spans="1:11" ht="14.5">
      <c r="A4413" s="66" t="str">
        <f t="shared" si="68"/>
        <v>Temanggung_MANGUNSARI</v>
      </c>
      <c r="B4413" s="66" t="s">
        <v>1090</v>
      </c>
      <c r="C4413" s="66" t="s">
        <v>5784</v>
      </c>
      <c r="D4413" s="76" t="s">
        <v>5739</v>
      </c>
      <c r="E4413" s="66" t="s">
        <v>5786</v>
      </c>
      <c r="F4413" s="67">
        <v>7.61</v>
      </c>
      <c r="G4413" s="67">
        <v>-7.38795</v>
      </c>
      <c r="H4413" s="67">
        <v>110.157</v>
      </c>
      <c r="I4413" s="66" t="s">
        <v>5294</v>
      </c>
      <c r="J4413" s="67">
        <v>-7.3036099999999999</v>
      </c>
      <c r="K4413" s="67">
        <v>110.15309999999999</v>
      </c>
    </row>
    <row r="4414" spans="1:11" ht="14.5">
      <c r="A4414" s="66" t="str">
        <f t="shared" si="68"/>
        <v>GPP MAGELANG_MANGUNSOKO</v>
      </c>
      <c r="B4414" s="66" t="s">
        <v>3217</v>
      </c>
      <c r="C4414" s="66" t="s">
        <v>5784</v>
      </c>
      <c r="D4414" s="76" t="s">
        <v>5753</v>
      </c>
      <c r="E4414" s="66" t="s">
        <v>5786</v>
      </c>
      <c r="F4414" s="67">
        <v>7.61</v>
      </c>
      <c r="G4414" s="67">
        <v>-7.5355699999999999</v>
      </c>
      <c r="H4414" s="67">
        <v>110.355</v>
      </c>
      <c r="I4414" s="66" t="s">
        <v>3103</v>
      </c>
      <c r="J4414" s="67">
        <v>-7.3955399999999996</v>
      </c>
      <c r="K4414" s="67">
        <v>110.24469999999999</v>
      </c>
    </row>
    <row r="4415" spans="1:11" ht="14.5">
      <c r="A4415" s="66" t="str">
        <f t="shared" si="68"/>
        <v>Kebumen - Purbowangi_MANGUNWENI</v>
      </c>
      <c r="B4415" s="66" t="s">
        <v>4312</v>
      </c>
      <c r="C4415" s="66" t="s">
        <v>5784</v>
      </c>
      <c r="D4415" s="76" t="s">
        <v>5737</v>
      </c>
      <c r="E4415" s="66" t="s">
        <v>5786</v>
      </c>
      <c r="F4415" s="67">
        <v>15.69</v>
      </c>
      <c r="G4415" s="67">
        <v>-7.6821799999999998</v>
      </c>
      <c r="H4415" s="67">
        <v>109.417</v>
      </c>
      <c r="I4415" s="66" t="s">
        <v>4274</v>
      </c>
      <c r="J4415" s="67">
        <v>-7.6099800000000002</v>
      </c>
      <c r="K4415" s="67">
        <v>109.48480000000001</v>
      </c>
    </row>
    <row r="4416" spans="1:11" ht="14.5">
      <c r="A4416" s="66" t="str">
        <f t="shared" si="68"/>
        <v>GPP SUKOHARJO_MANISHARJO</v>
      </c>
      <c r="B4416" s="66" t="s">
        <v>4010</v>
      </c>
      <c r="C4416" s="66" t="s">
        <v>5784</v>
      </c>
      <c r="D4416" s="76" t="s">
        <v>5756</v>
      </c>
      <c r="E4416" s="66" t="s">
        <v>5786</v>
      </c>
      <c r="F4416" s="67">
        <v>14.71</v>
      </c>
      <c r="G4416" s="67">
        <v>-7.7113500000000004</v>
      </c>
      <c r="H4416" s="67">
        <v>110.911</v>
      </c>
      <c r="I4416" s="66" t="s">
        <v>3993</v>
      </c>
      <c r="J4416" s="67">
        <v>-7.7412599999999996</v>
      </c>
      <c r="K4416" s="67">
        <v>110.8785</v>
      </c>
    </row>
    <row r="4417" spans="1:11" ht="14.5">
      <c r="A4417" s="66" t="str">
        <f t="shared" si="68"/>
        <v>Pati - Juwana_MANJANG</v>
      </c>
      <c r="B4417" s="66" t="s">
        <v>4531</v>
      </c>
      <c r="C4417" s="66" t="s">
        <v>5784</v>
      </c>
      <c r="D4417" s="76" t="s">
        <v>5761</v>
      </c>
      <c r="E4417" s="66" t="s">
        <v>5786</v>
      </c>
      <c r="F4417" s="67">
        <v>16.66</v>
      </c>
      <c r="G4417" s="67">
        <v>-6.7690599999999996</v>
      </c>
      <c r="H4417" s="67">
        <v>111.24299999999999</v>
      </c>
      <c r="I4417" s="66" t="s">
        <v>4458</v>
      </c>
      <c r="J4417" s="67">
        <v>-6.7296100000000001</v>
      </c>
      <c r="K4417" s="67">
        <v>111.1037</v>
      </c>
    </row>
    <row r="4418" spans="1:11" ht="14.5">
      <c r="A4418" s="66" t="str">
        <f t="shared" ref="A4418:A4481" si="69">CONCATENATE(I4418,"_",B4418)</f>
        <v>BGR NGADIROJO_MANJUNG</v>
      </c>
      <c r="B4418" s="66" t="s">
        <v>653</v>
      </c>
      <c r="C4418" s="66" t="s">
        <v>5784</v>
      </c>
      <c r="D4418" s="76" t="s">
        <v>5745</v>
      </c>
      <c r="E4418" s="66" t="s">
        <v>5786</v>
      </c>
      <c r="F4418" s="67">
        <v>20.7</v>
      </c>
      <c r="G4418" s="67">
        <v>-7.7813699999999999</v>
      </c>
      <c r="H4418" s="67">
        <v>110.96</v>
      </c>
      <c r="I4418" s="66" t="s">
        <v>538</v>
      </c>
      <c r="J4418" s="67">
        <v>-7.8147399999999996</v>
      </c>
      <c r="K4418" s="67">
        <v>111.0005</v>
      </c>
    </row>
    <row r="4419" spans="1:11" ht="14.5">
      <c r="A4419" s="66" t="str">
        <f t="shared" si="69"/>
        <v>Boyolali_MANJUNG</v>
      </c>
      <c r="B4419" s="66" t="s">
        <v>653</v>
      </c>
      <c r="C4419" s="66" t="s">
        <v>5784</v>
      </c>
      <c r="D4419" s="76" t="s">
        <v>5745</v>
      </c>
      <c r="E4419" s="66" t="s">
        <v>5786</v>
      </c>
      <c r="F4419" s="67">
        <v>17.7</v>
      </c>
      <c r="G4419" s="67">
        <v>-7.5820499999999997</v>
      </c>
      <c r="H4419" s="67">
        <v>110.68300000000001</v>
      </c>
      <c r="I4419" s="66" t="s">
        <v>1370</v>
      </c>
      <c r="J4419" s="67">
        <v>-7.5381099999999996</v>
      </c>
      <c r="K4419" s="67">
        <v>110.6292</v>
      </c>
    </row>
    <row r="4420" spans="1:11" ht="14.5">
      <c r="A4420" s="66" t="str">
        <f t="shared" si="69"/>
        <v>GPP KLATEN_MANJUNG</v>
      </c>
      <c r="B4420" s="66" t="s">
        <v>653</v>
      </c>
      <c r="C4420" s="66" t="s">
        <v>5784</v>
      </c>
      <c r="D4420" s="76" t="s">
        <v>5753</v>
      </c>
      <c r="E4420" s="66" t="s">
        <v>5786</v>
      </c>
      <c r="F4420" s="67">
        <v>8.89</v>
      </c>
      <c r="G4420" s="67">
        <v>-7.6849400000000001</v>
      </c>
      <c r="H4420" s="67">
        <v>110.58499999999999</v>
      </c>
      <c r="I4420" s="66" t="s">
        <v>2894</v>
      </c>
      <c r="J4420" s="67">
        <v>-7.6692</v>
      </c>
      <c r="K4420" s="67">
        <v>110.6751</v>
      </c>
    </row>
    <row r="4421" spans="1:11" ht="14.5">
      <c r="A4421" s="66" t="str">
        <f t="shared" si="69"/>
        <v>GPP KLATEN_MANJUNGAN</v>
      </c>
      <c r="B4421" s="66" t="s">
        <v>3015</v>
      </c>
      <c r="C4421" s="66" t="s">
        <v>5784</v>
      </c>
      <c r="D4421" s="76" t="s">
        <v>5761</v>
      </c>
      <c r="E4421" s="66" t="s">
        <v>5786</v>
      </c>
      <c r="F4421" s="67">
        <v>8.89</v>
      </c>
      <c r="G4421" s="67">
        <v>-7.6551600000000004</v>
      </c>
      <c r="H4421" s="67">
        <v>110.60899999999999</v>
      </c>
      <c r="I4421" s="66" t="s">
        <v>2894</v>
      </c>
      <c r="J4421" s="67">
        <v>-7.6692</v>
      </c>
      <c r="K4421" s="67">
        <v>110.6751</v>
      </c>
    </row>
    <row r="4422" spans="1:11" ht="14.5">
      <c r="A4422" s="66" t="str">
        <f t="shared" si="69"/>
        <v>Blora 3 Bangkle_MANTINGAN</v>
      </c>
      <c r="B4422" s="66" t="s">
        <v>1210</v>
      </c>
      <c r="C4422" s="66" t="s">
        <v>5784</v>
      </c>
      <c r="D4422" s="76" t="s">
        <v>5748</v>
      </c>
      <c r="E4422" s="66" t="s">
        <v>5786</v>
      </c>
      <c r="F4422" s="67">
        <v>20.29</v>
      </c>
      <c r="G4422" s="67">
        <v>-6.8724299999999996</v>
      </c>
      <c r="H4422" s="67">
        <v>111.417</v>
      </c>
      <c r="I4422" s="66" t="s">
        <v>1166</v>
      </c>
      <c r="J4422" s="67">
        <v>-6.9716199999999997</v>
      </c>
      <c r="K4422" s="67">
        <v>111.4388</v>
      </c>
    </row>
    <row r="4423" spans="1:11" ht="14.5">
      <c r="A4423" s="66" t="str">
        <f t="shared" si="69"/>
        <v>GPP MAGELANG_MANTINGAN</v>
      </c>
      <c r="B4423" s="66" t="s">
        <v>1210</v>
      </c>
      <c r="C4423" s="66" t="s">
        <v>5784</v>
      </c>
      <c r="D4423" s="76" t="s">
        <v>5748</v>
      </c>
      <c r="E4423" s="66" t="s">
        <v>5786</v>
      </c>
      <c r="F4423" s="67">
        <v>7.61</v>
      </c>
      <c r="G4423" s="67">
        <v>-7.6416700000000004</v>
      </c>
      <c r="H4423" s="67">
        <v>110.304</v>
      </c>
      <c r="I4423" s="66" t="s">
        <v>3103</v>
      </c>
      <c r="J4423" s="67">
        <v>-7.3955399999999996</v>
      </c>
      <c r="K4423" s="67">
        <v>110.24469999999999</v>
      </c>
    </row>
    <row r="4424" spans="1:11" ht="14.5">
      <c r="A4424" s="66" t="str">
        <f t="shared" si="69"/>
        <v>Jepara - Mayong_MANTINGAN</v>
      </c>
      <c r="B4424" s="66" t="s">
        <v>1210</v>
      </c>
      <c r="C4424" s="66" t="s">
        <v>5784</v>
      </c>
      <c r="D4424" s="76" t="s">
        <v>5748</v>
      </c>
      <c r="E4424" s="66" t="s">
        <v>5786</v>
      </c>
      <c r="F4424" s="67">
        <v>10.32</v>
      </c>
      <c r="G4424" s="67">
        <v>-6.6226599999999998</v>
      </c>
      <c r="H4424" s="67">
        <v>110.66800000000001</v>
      </c>
      <c r="I4424" s="66" t="s">
        <v>4145</v>
      </c>
      <c r="J4424" s="67">
        <v>-6.7420299999999997</v>
      </c>
      <c r="K4424" s="67">
        <v>110.7436</v>
      </c>
    </row>
    <row r="4425" spans="1:11" ht="14.5">
      <c r="A4425" s="66" t="str">
        <f t="shared" si="69"/>
        <v>Pati - Juwana_MANTINGAN</v>
      </c>
      <c r="B4425" s="66" t="s">
        <v>1210</v>
      </c>
      <c r="C4425" s="66" t="s">
        <v>5784</v>
      </c>
      <c r="D4425" s="76" t="s">
        <v>5748</v>
      </c>
      <c r="E4425" s="66" t="s">
        <v>5786</v>
      </c>
      <c r="F4425" s="67">
        <v>16.66</v>
      </c>
      <c r="G4425" s="67">
        <v>-6.8101500000000001</v>
      </c>
      <c r="H4425" s="67">
        <v>111.23399999999999</v>
      </c>
      <c r="I4425" s="66" t="s">
        <v>4458</v>
      </c>
      <c r="J4425" s="67">
        <v>-6.7296100000000001</v>
      </c>
      <c r="K4425" s="67">
        <v>111.1037</v>
      </c>
    </row>
    <row r="4426" spans="1:11" ht="14.5">
      <c r="A4426" s="66" t="str">
        <f t="shared" si="69"/>
        <v>Pati - Juwana_MANTINGAN TENGAH</v>
      </c>
      <c r="B4426" s="66" t="s">
        <v>4532</v>
      </c>
      <c r="C4426" s="66" t="s">
        <v>5784</v>
      </c>
      <c r="D4426" s="76" t="s">
        <v>5748</v>
      </c>
      <c r="E4426" s="66" t="s">
        <v>5786</v>
      </c>
      <c r="F4426" s="67">
        <v>16.66</v>
      </c>
      <c r="G4426" s="67">
        <v>-6.7800799999999999</v>
      </c>
      <c r="H4426" s="67">
        <v>111.139</v>
      </c>
      <c r="I4426" s="66" t="s">
        <v>4458</v>
      </c>
      <c r="J4426" s="67">
        <v>-6.7296100000000001</v>
      </c>
      <c r="K4426" s="67">
        <v>111.1037</v>
      </c>
    </row>
    <row r="4427" spans="1:11" ht="14.5">
      <c r="A4427" s="66" t="str">
        <f t="shared" si="69"/>
        <v>GPP BANJARNEGARA_MANTRIANOM</v>
      </c>
      <c r="B4427" s="66" t="s">
        <v>2436</v>
      </c>
      <c r="C4427" s="66" t="s">
        <v>5784</v>
      </c>
      <c r="D4427" s="76" t="s">
        <v>5748</v>
      </c>
      <c r="E4427" s="66" t="s">
        <v>5786</v>
      </c>
      <c r="F4427" s="67">
        <v>10.28</v>
      </c>
      <c r="G4427" s="67">
        <v>-7.4038700000000004</v>
      </c>
      <c r="H4427" s="67">
        <v>109.629</v>
      </c>
      <c r="I4427" s="66" t="s">
        <v>2357</v>
      </c>
      <c r="J4427" s="67">
        <v>-7.3905900000000004</v>
      </c>
      <c r="K4427" s="67">
        <v>109.7366</v>
      </c>
    </row>
    <row r="4428" spans="1:11" ht="14.5">
      <c r="A4428" s="66" t="str">
        <f t="shared" si="69"/>
        <v>Boyolali_MANYARAN</v>
      </c>
      <c r="B4428" s="66" t="s">
        <v>1476</v>
      </c>
      <c r="C4428" s="66" t="s">
        <v>5784</v>
      </c>
      <c r="D4428" s="76" t="s">
        <v>5748</v>
      </c>
      <c r="E4428" s="66" t="s">
        <v>5786</v>
      </c>
      <c r="F4428" s="67">
        <v>17.7</v>
      </c>
      <c r="G4428" s="67">
        <v>-7.4045500000000004</v>
      </c>
      <c r="H4428" s="67">
        <v>110.648</v>
      </c>
      <c r="I4428" s="66" t="s">
        <v>1370</v>
      </c>
      <c r="J4428" s="67">
        <v>-7.5381099999999996</v>
      </c>
      <c r="K4428" s="67">
        <v>110.6292</v>
      </c>
    </row>
    <row r="4429" spans="1:11" ht="14.5">
      <c r="A4429" s="66" t="str">
        <f t="shared" si="69"/>
        <v>GD BGR CANDI SEMARANG_MANYARAN</v>
      </c>
      <c r="B4429" s="66" t="s">
        <v>1476</v>
      </c>
      <c r="C4429" s="66" t="s">
        <v>5784</v>
      </c>
      <c r="D4429" s="76" t="s">
        <v>5748</v>
      </c>
      <c r="E4429" s="66" t="s">
        <v>5786</v>
      </c>
      <c r="F4429" s="67">
        <v>1.22</v>
      </c>
      <c r="G4429" s="67">
        <v>-7.00326</v>
      </c>
      <c r="H4429" s="67">
        <v>110.38500000000001</v>
      </c>
      <c r="I4429" s="66" t="s">
        <v>2006</v>
      </c>
      <c r="J4429" s="67">
        <v>-7.0144599999999997</v>
      </c>
      <c r="K4429" s="67">
        <v>110.3477</v>
      </c>
    </row>
    <row r="4430" spans="1:11" ht="14.5">
      <c r="A4430" s="66" t="str">
        <f t="shared" si="69"/>
        <v>GPP SRAGEN_MANYAREJO</v>
      </c>
      <c r="B4430" s="66" t="s">
        <v>3953</v>
      </c>
      <c r="C4430" s="66" t="s">
        <v>5784</v>
      </c>
      <c r="D4430" s="76" t="s">
        <v>5746</v>
      </c>
      <c r="E4430" s="66" t="s">
        <v>5786</v>
      </c>
      <c r="F4430" s="67">
        <v>66.78</v>
      </c>
      <c r="G4430" s="67">
        <v>-7.4511000000000003</v>
      </c>
      <c r="H4430" s="67">
        <v>110.872</v>
      </c>
      <c r="I4430" s="66" t="s">
        <v>3898</v>
      </c>
      <c r="J4430" s="67">
        <v>-7.4936100000000003</v>
      </c>
      <c r="K4430" s="67">
        <v>110.9278</v>
      </c>
    </row>
    <row r="4431" spans="1:11" ht="14.5">
      <c r="A4431" s="66" t="str">
        <f t="shared" si="69"/>
        <v>Cilacap 1 - Kesugihan_MAOS KIDUL</v>
      </c>
      <c r="B4431" s="66" t="s">
        <v>1879</v>
      </c>
      <c r="C4431" s="66" t="s">
        <v>5784</v>
      </c>
      <c r="D4431" s="76" t="s">
        <v>5765</v>
      </c>
      <c r="E4431" s="66" t="s">
        <v>5786</v>
      </c>
      <c r="F4431" s="67">
        <v>20.29</v>
      </c>
      <c r="G4431" s="67">
        <v>-7.6113499999999998</v>
      </c>
      <c r="H4431" s="67">
        <v>109.157</v>
      </c>
      <c r="I4431" s="66" t="s">
        <v>1829</v>
      </c>
      <c r="J4431" s="67">
        <v>-7.6282100000000002</v>
      </c>
      <c r="K4431" s="67">
        <v>109.1144</v>
      </c>
    </row>
    <row r="4432" spans="1:11" ht="14.5">
      <c r="A4432" s="66" t="str">
        <f t="shared" si="69"/>
        <v>Cilacap 1 - Kesugihan_MAOS LOR</v>
      </c>
      <c r="B4432" s="66" t="s">
        <v>1880</v>
      </c>
      <c r="C4432" s="66" t="s">
        <v>5784</v>
      </c>
      <c r="D4432" s="76" t="s">
        <v>5744</v>
      </c>
      <c r="E4432" s="66" t="s">
        <v>5786</v>
      </c>
      <c r="F4432" s="67">
        <v>20.29</v>
      </c>
      <c r="G4432" s="67">
        <v>-7.5974899999999996</v>
      </c>
      <c r="H4432" s="67">
        <v>109.155</v>
      </c>
      <c r="I4432" s="66" t="s">
        <v>1829</v>
      </c>
      <c r="J4432" s="67">
        <v>-7.6282100000000002</v>
      </c>
      <c r="K4432" s="67">
        <v>109.1144</v>
      </c>
    </row>
    <row r="4433" spans="1:11" ht="14.5">
      <c r="A4433" s="66" t="str">
        <f t="shared" si="69"/>
        <v>Brebes GPP_MARGA AYU</v>
      </c>
      <c r="B4433" s="66" t="s">
        <v>1758</v>
      </c>
      <c r="C4433" s="66" t="s">
        <v>5784</v>
      </c>
      <c r="D4433" s="76" t="s">
        <v>5738</v>
      </c>
      <c r="E4433" s="66" t="s">
        <v>5786</v>
      </c>
      <c r="F4433" s="67">
        <v>11.25</v>
      </c>
      <c r="G4433" s="67">
        <v>-7.0768899999999997</v>
      </c>
      <c r="H4433" s="67">
        <v>108.986</v>
      </c>
      <c r="I4433" s="66" t="s">
        <v>1667</v>
      </c>
      <c r="J4433" s="67">
        <v>-7.1220699999999999</v>
      </c>
      <c r="K4433" s="67">
        <v>108.9847</v>
      </c>
    </row>
    <row r="4434" spans="1:11" ht="14.5">
      <c r="A4434" s="66" t="str">
        <f t="shared" si="69"/>
        <v>Brebes 1 - Wonosari_MARGADANA</v>
      </c>
      <c r="B4434" s="66" t="s">
        <v>1617</v>
      </c>
      <c r="C4434" s="66" t="s">
        <v>5784</v>
      </c>
      <c r="D4434" s="76" t="s">
        <v>5757</v>
      </c>
      <c r="E4434" s="66" t="s">
        <v>5786</v>
      </c>
      <c r="F4434" s="67">
        <v>0.5</v>
      </c>
      <c r="G4434" s="67">
        <v>-6.8741099999999999</v>
      </c>
      <c r="H4434" s="67">
        <v>109.1</v>
      </c>
      <c r="I4434" s="66" t="s">
        <v>1567</v>
      </c>
      <c r="J4434" s="67">
        <v>-6.86754</v>
      </c>
      <c r="K4434" s="67">
        <v>108.9863</v>
      </c>
    </row>
    <row r="4435" spans="1:11" ht="14.5">
      <c r="A4435" s="66" t="str">
        <f t="shared" si="69"/>
        <v>TGL 3PURWAHAMBA_MARGAPADANG</v>
      </c>
      <c r="B4435" s="66" t="s">
        <v>5425</v>
      </c>
      <c r="C4435" s="66" t="s">
        <v>5784</v>
      </c>
      <c r="D4435" s="76" t="s">
        <v>5749</v>
      </c>
      <c r="E4435" s="66" t="s">
        <v>5786</v>
      </c>
      <c r="F4435" s="67">
        <v>11.25</v>
      </c>
      <c r="G4435" s="67">
        <v>-6.9209300000000002</v>
      </c>
      <c r="H4435" s="67">
        <v>109.20399999999999</v>
      </c>
      <c r="I4435" s="66" t="s">
        <v>5354</v>
      </c>
      <c r="J4435" s="67">
        <v>-6.87378</v>
      </c>
      <c r="K4435" s="67">
        <v>109.2512</v>
      </c>
    </row>
    <row r="4436" spans="1:11" ht="14.5">
      <c r="A4436" s="66" t="str">
        <f t="shared" si="69"/>
        <v>GUD BGR WANGON_MARGASANA</v>
      </c>
      <c r="B4436" s="66" t="s">
        <v>4062</v>
      </c>
      <c r="C4436" s="66" t="s">
        <v>5784</v>
      </c>
      <c r="D4436" s="76" t="s">
        <v>5752</v>
      </c>
      <c r="E4436" s="66" t="s">
        <v>5786</v>
      </c>
      <c r="F4436" s="67">
        <v>9.3800000000000008</v>
      </c>
      <c r="G4436" s="67">
        <v>-7.5315700000000003</v>
      </c>
      <c r="H4436" s="67">
        <v>109.137</v>
      </c>
      <c r="I4436" s="66" t="s">
        <v>4026</v>
      </c>
      <c r="J4436" s="67">
        <v>-7.5083200000000003</v>
      </c>
      <c r="K4436" s="67">
        <v>109.0645</v>
      </c>
    </row>
    <row r="4437" spans="1:11" ht="14.5">
      <c r="A4437" s="66" t="str">
        <f t="shared" si="69"/>
        <v>Brebes GPP_MARGASARI</v>
      </c>
      <c r="B4437" s="66" t="s">
        <v>1759</v>
      </c>
      <c r="C4437" s="66" t="s">
        <v>5784</v>
      </c>
      <c r="D4437" s="76" t="s">
        <v>5747</v>
      </c>
      <c r="E4437" s="66" t="s">
        <v>5786</v>
      </c>
      <c r="F4437" s="67">
        <v>11.25</v>
      </c>
      <c r="G4437" s="67">
        <v>-7.0899400000000004</v>
      </c>
      <c r="H4437" s="67">
        <v>109.021</v>
      </c>
      <c r="I4437" s="66" t="s">
        <v>1667</v>
      </c>
      <c r="J4437" s="67">
        <v>-7.1220699999999999</v>
      </c>
      <c r="K4437" s="67">
        <v>108.9847</v>
      </c>
    </row>
    <row r="4438" spans="1:11" ht="14.5">
      <c r="A4438" s="66" t="str">
        <f t="shared" si="69"/>
        <v>GD PSP Cilacap_MARGASARI</v>
      </c>
      <c r="B4438" s="66" t="s">
        <v>1759</v>
      </c>
      <c r="C4438" s="66" t="s">
        <v>5784</v>
      </c>
      <c r="D4438" s="76" t="s">
        <v>5737</v>
      </c>
      <c r="E4438" s="66" t="s">
        <v>5786</v>
      </c>
      <c r="F4438" s="67">
        <v>20.29</v>
      </c>
      <c r="G4438" s="67">
        <v>-7.4707299999999996</v>
      </c>
      <c r="H4438" s="67">
        <v>108.749</v>
      </c>
      <c r="I4438" s="66" t="s">
        <v>2114</v>
      </c>
      <c r="J4438" s="67">
        <v>-7.3791900000000004</v>
      </c>
      <c r="K4438" s="67">
        <v>108.8021</v>
      </c>
    </row>
    <row r="4439" spans="1:11" ht="14.5">
      <c r="A4439" s="66" t="str">
        <f t="shared" si="69"/>
        <v>GUDANG DEMAK 2_MARGOHAYU</v>
      </c>
      <c r="B4439" s="66" t="s">
        <v>4115</v>
      </c>
      <c r="C4439" s="66" t="s">
        <v>5784</v>
      </c>
      <c r="D4439" s="76" t="s">
        <v>5749</v>
      </c>
      <c r="E4439" s="66" t="s">
        <v>5786</v>
      </c>
      <c r="F4439" s="67">
        <v>26.27</v>
      </c>
      <c r="G4439" s="67">
        <v>-7.0777799999999997</v>
      </c>
      <c r="H4439" s="67">
        <v>110.53</v>
      </c>
      <c r="I4439" s="66" t="s">
        <v>4087</v>
      </c>
      <c r="J4439" s="67">
        <v>-7.0231700000000004</v>
      </c>
      <c r="K4439" s="67">
        <v>110.50660000000001</v>
      </c>
    </row>
    <row r="4440" spans="1:11" ht="14.5">
      <c r="A4440" s="66" t="str">
        <f t="shared" si="69"/>
        <v>Temanggung_MARGOLELO</v>
      </c>
      <c r="B4440" s="66" t="s">
        <v>5326</v>
      </c>
      <c r="C4440" s="66" t="s">
        <v>5784</v>
      </c>
      <c r="D4440" s="76" t="s">
        <v>5738</v>
      </c>
      <c r="E4440" s="66" t="s">
        <v>5786</v>
      </c>
      <c r="F4440" s="67">
        <v>9.5500000000000007</v>
      </c>
      <c r="G4440" s="67">
        <v>-7.1988799999999999</v>
      </c>
      <c r="H4440" s="67">
        <v>110.218</v>
      </c>
      <c r="I4440" s="66" t="s">
        <v>5294</v>
      </c>
      <c r="J4440" s="67">
        <v>-7.3036099999999999</v>
      </c>
      <c r="K4440" s="67">
        <v>110.15309999999999</v>
      </c>
    </row>
    <row r="4441" spans="1:11" ht="14.5">
      <c r="A4441" s="66" t="str">
        <f t="shared" si="69"/>
        <v>GD Lini II Semarang - Sayung_MARGOLINDUK</v>
      </c>
      <c r="B4441" s="66" t="s">
        <v>2092</v>
      </c>
      <c r="C4441" s="66" t="s">
        <v>5784</v>
      </c>
      <c r="D4441" s="76" t="s">
        <v>5761</v>
      </c>
      <c r="E4441" s="66" t="s">
        <v>5786</v>
      </c>
      <c r="F4441" s="67">
        <v>26.27</v>
      </c>
      <c r="G4441" s="67">
        <v>-6.8349500000000001</v>
      </c>
      <c r="H4441" s="67">
        <v>110.55500000000001</v>
      </c>
      <c r="I4441" s="66" t="s">
        <v>2074</v>
      </c>
      <c r="J4441" s="67">
        <v>-6.9261400000000002</v>
      </c>
      <c r="K4441" s="67">
        <v>110.5613</v>
      </c>
    </row>
    <row r="4442" spans="1:11" ht="14.5">
      <c r="A4442" s="66" t="str">
        <f t="shared" si="69"/>
        <v>BGR JENARSARI_MARGOMULYO</v>
      </c>
      <c r="B4442" s="66" t="s">
        <v>435</v>
      </c>
      <c r="C4442" s="66" t="s">
        <v>5784</v>
      </c>
      <c r="D4442" s="76" t="s">
        <v>5752</v>
      </c>
      <c r="E4442" s="66" t="s">
        <v>5786</v>
      </c>
      <c r="F4442" s="67">
        <v>16.97</v>
      </c>
      <c r="G4442" s="67">
        <v>-6.9868499999999996</v>
      </c>
      <c r="H4442" s="67">
        <v>110.15300000000001</v>
      </c>
      <c r="I4442" s="66" t="s">
        <v>346</v>
      </c>
      <c r="J4442" s="67">
        <v>-6.95329</v>
      </c>
      <c r="K4442" s="67">
        <v>110.10129999999999</v>
      </c>
    </row>
    <row r="4443" spans="1:11" ht="14.5">
      <c r="A4443" s="66" t="str">
        <f t="shared" si="69"/>
        <v>Pati - Juwana_MARGOMULYO</v>
      </c>
      <c r="B4443" s="66" t="s">
        <v>435</v>
      </c>
      <c r="C4443" s="66" t="s">
        <v>5784</v>
      </c>
      <c r="D4443" s="76" t="s">
        <v>5749</v>
      </c>
      <c r="E4443" s="66" t="s">
        <v>5786</v>
      </c>
      <c r="F4443" s="67">
        <v>16.66</v>
      </c>
      <c r="G4443" s="67">
        <v>-6.7162300000000004</v>
      </c>
      <c r="H4443" s="67">
        <v>111.111</v>
      </c>
      <c r="I4443" s="66" t="s">
        <v>4458</v>
      </c>
      <c r="J4443" s="67">
        <v>-6.7296100000000001</v>
      </c>
      <c r="K4443" s="67">
        <v>111.1037</v>
      </c>
    </row>
    <row r="4444" spans="1:11" ht="14.5">
      <c r="A4444" s="66" t="str">
        <f t="shared" si="69"/>
        <v>Pati - Juwana_MARGOMULYO</v>
      </c>
      <c r="B4444" s="66" t="s">
        <v>435</v>
      </c>
      <c r="C4444" s="66" t="s">
        <v>5784</v>
      </c>
      <c r="D4444" s="76" t="s">
        <v>5750</v>
      </c>
      <c r="E4444" s="66" t="s">
        <v>5786</v>
      </c>
      <c r="F4444" s="67">
        <v>16.66</v>
      </c>
      <c r="G4444" s="67">
        <v>-6.5657399999999999</v>
      </c>
      <c r="H4444" s="67">
        <v>111.065</v>
      </c>
      <c r="I4444" s="66" t="s">
        <v>4458</v>
      </c>
      <c r="J4444" s="67">
        <v>-6.7296100000000001</v>
      </c>
      <c r="K4444" s="67">
        <v>111.1037</v>
      </c>
    </row>
    <row r="4445" spans="1:11" ht="14.5">
      <c r="A4445" s="66" t="str">
        <f t="shared" si="69"/>
        <v>BGR JENARSARI_MARGOREJO</v>
      </c>
      <c r="B4445" s="66" t="s">
        <v>436</v>
      </c>
      <c r="C4445" s="66" t="s">
        <v>5784</v>
      </c>
      <c r="D4445" s="76" t="s">
        <v>5748</v>
      </c>
      <c r="E4445" s="66" t="s">
        <v>5786</v>
      </c>
      <c r="F4445" s="67">
        <v>16.97</v>
      </c>
      <c r="G4445" s="67">
        <v>-6.87195</v>
      </c>
      <c r="H4445" s="67">
        <v>110.166</v>
      </c>
      <c r="I4445" s="66" t="s">
        <v>346</v>
      </c>
      <c r="J4445" s="67">
        <v>-6.95329</v>
      </c>
      <c r="K4445" s="67">
        <v>110.10129999999999</v>
      </c>
    </row>
    <row r="4446" spans="1:11" ht="14.5">
      <c r="A4446" s="66" t="str">
        <f t="shared" si="69"/>
        <v>Pati - Juwana_MARGOREJO</v>
      </c>
      <c r="B4446" s="66" t="s">
        <v>436</v>
      </c>
      <c r="C4446" s="66" t="s">
        <v>5784</v>
      </c>
      <c r="D4446" s="76" t="s">
        <v>5748</v>
      </c>
      <c r="E4446" s="66" t="s">
        <v>5786</v>
      </c>
      <c r="F4446" s="67">
        <v>16.66</v>
      </c>
      <c r="G4446" s="67">
        <v>-6.7124300000000003</v>
      </c>
      <c r="H4446" s="67">
        <v>111.072</v>
      </c>
      <c r="I4446" s="66" t="s">
        <v>4458</v>
      </c>
      <c r="J4446" s="67">
        <v>-6.7296100000000001</v>
      </c>
      <c r="K4446" s="67">
        <v>111.1037</v>
      </c>
    </row>
    <row r="4447" spans="1:11" ht="14.5">
      <c r="A4447" s="66" t="str">
        <f t="shared" si="69"/>
        <v>Pati - Sokokulon_MARGOREJO</v>
      </c>
      <c r="B4447" s="66" t="s">
        <v>436</v>
      </c>
      <c r="C4447" s="66" t="s">
        <v>5784</v>
      </c>
      <c r="D4447" s="76" t="s">
        <v>5747</v>
      </c>
      <c r="E4447" s="66" t="s">
        <v>5786</v>
      </c>
      <c r="F4447" s="67">
        <v>16.66</v>
      </c>
      <c r="G4447" s="67">
        <v>-6.7749499999999996</v>
      </c>
      <c r="H4447" s="67">
        <v>111.01</v>
      </c>
      <c r="I4447" s="66" t="s">
        <v>4606</v>
      </c>
      <c r="J4447" s="67">
        <v>-6.7764199999999999</v>
      </c>
      <c r="K4447" s="67">
        <v>110.9949</v>
      </c>
    </row>
    <row r="4448" spans="1:11" ht="14.5">
      <c r="A4448" s="66" t="str">
        <f t="shared" si="69"/>
        <v>BGR JENARSARI_MARGOSARI</v>
      </c>
      <c r="B4448" s="66" t="s">
        <v>437</v>
      </c>
      <c r="C4448" s="66" t="s">
        <v>5784</v>
      </c>
      <c r="D4448" s="76" t="s">
        <v>5742</v>
      </c>
      <c r="E4448" s="66" t="s">
        <v>5786</v>
      </c>
      <c r="F4448" s="67">
        <v>16.97</v>
      </c>
      <c r="G4448" s="67">
        <v>-6.94346</v>
      </c>
      <c r="H4448" s="67">
        <v>110.172</v>
      </c>
      <c r="I4448" s="66" t="s">
        <v>346</v>
      </c>
      <c r="J4448" s="67">
        <v>-6.95329</v>
      </c>
      <c r="K4448" s="67">
        <v>110.10129999999999</v>
      </c>
    </row>
    <row r="4449" spans="1:11" ht="14.5">
      <c r="A4449" s="66" t="str">
        <f t="shared" si="69"/>
        <v>GD BGR CANDI SEMARANG_MARGOSARI</v>
      </c>
      <c r="B4449" s="66" t="s">
        <v>437</v>
      </c>
      <c r="C4449" s="66" t="s">
        <v>5784</v>
      </c>
      <c r="D4449" s="76" t="s">
        <v>5741</v>
      </c>
      <c r="E4449" s="66" t="s">
        <v>5786</v>
      </c>
      <c r="F4449" s="67">
        <v>16.97</v>
      </c>
      <c r="G4449" s="67">
        <v>-7.1354499999999996</v>
      </c>
      <c r="H4449" s="67">
        <v>110.30800000000001</v>
      </c>
      <c r="I4449" s="66" t="s">
        <v>2006</v>
      </c>
      <c r="J4449" s="67">
        <v>-7.0144599999999997</v>
      </c>
      <c r="K4449" s="67">
        <v>110.3477</v>
      </c>
    </row>
    <row r="4450" spans="1:11" ht="14.5">
      <c r="A4450" s="66" t="str">
        <f t="shared" si="69"/>
        <v>BGR JENARSARI_MARGOSONO</v>
      </c>
      <c r="B4450" s="66" t="s">
        <v>438</v>
      </c>
      <c r="C4450" s="66" t="s">
        <v>5784</v>
      </c>
      <c r="D4450" s="76" t="s">
        <v>5745</v>
      </c>
      <c r="E4450" s="66" t="s">
        <v>5786</v>
      </c>
      <c r="F4450" s="67">
        <v>9.3699999999999992</v>
      </c>
      <c r="G4450" s="67">
        <v>-7.0603800000000003</v>
      </c>
      <c r="H4450" s="67">
        <v>109.976</v>
      </c>
      <c r="I4450" s="66" t="s">
        <v>346</v>
      </c>
      <c r="J4450" s="67">
        <v>-6.95329</v>
      </c>
      <c r="K4450" s="67">
        <v>110.10129999999999</v>
      </c>
    </row>
    <row r="4451" spans="1:11" ht="14.5">
      <c r="A4451" s="66" t="str">
        <f t="shared" si="69"/>
        <v>GPP PURWOREJO_MARGOYOSO</v>
      </c>
      <c r="B4451" s="66" t="s">
        <v>3717</v>
      </c>
      <c r="C4451" s="66" t="s">
        <v>5784</v>
      </c>
      <c r="D4451" s="76" t="s">
        <v>5745</v>
      </c>
      <c r="E4451" s="66" t="s">
        <v>5786</v>
      </c>
      <c r="F4451" s="67">
        <v>7.61</v>
      </c>
      <c r="G4451" s="67">
        <v>-7.5671200000000001</v>
      </c>
      <c r="H4451" s="67">
        <v>110.071</v>
      </c>
      <c r="I4451" s="66" t="s">
        <v>3504</v>
      </c>
      <c r="J4451" s="67">
        <v>-7.7226800000000004</v>
      </c>
      <c r="K4451" s="67">
        <v>109.9468</v>
      </c>
    </row>
    <row r="4452" spans="1:11" ht="14.5">
      <c r="A4452" s="66" t="str">
        <f t="shared" si="69"/>
        <v>Jepara - Mayong_MARGOYOSO</v>
      </c>
      <c r="B4452" s="66" t="s">
        <v>3717</v>
      </c>
      <c r="C4452" s="66" t="s">
        <v>5784</v>
      </c>
      <c r="D4452" s="76" t="s">
        <v>5745</v>
      </c>
      <c r="E4452" s="66" t="s">
        <v>5786</v>
      </c>
      <c r="F4452" s="67">
        <v>10.32</v>
      </c>
      <c r="G4452" s="67">
        <v>-6.7267099999999997</v>
      </c>
      <c r="H4452" s="67">
        <v>110.721</v>
      </c>
      <c r="I4452" s="66" t="s">
        <v>4145</v>
      </c>
      <c r="J4452" s="67">
        <v>-6.7420299999999997</v>
      </c>
      <c r="K4452" s="67">
        <v>110.7436</v>
      </c>
    </row>
    <row r="4453" spans="1:11" ht="14.5">
      <c r="A4453" s="66" t="str">
        <f t="shared" si="69"/>
        <v>Pati - Juwana_MARGOYOSO</v>
      </c>
      <c r="B4453" s="66" t="s">
        <v>3717</v>
      </c>
      <c r="C4453" s="66" t="s">
        <v>5784</v>
      </c>
      <c r="D4453" s="76" t="s">
        <v>5745</v>
      </c>
      <c r="E4453" s="66" t="s">
        <v>5786</v>
      </c>
      <c r="F4453" s="67">
        <v>16.66</v>
      </c>
      <c r="G4453" s="67">
        <v>-6.5858999999999996</v>
      </c>
      <c r="H4453" s="67">
        <v>111.075</v>
      </c>
      <c r="I4453" s="66" t="s">
        <v>4458</v>
      </c>
      <c r="J4453" s="67">
        <v>-6.7296100000000001</v>
      </c>
      <c r="K4453" s="67">
        <v>111.1037</v>
      </c>
    </row>
    <row r="4454" spans="1:11" ht="14.5">
      <c r="A4454" s="66" t="str">
        <f t="shared" si="69"/>
        <v>Purbalingga - Kebong_MARIBAYA</v>
      </c>
      <c r="B4454" s="66" t="s">
        <v>4887</v>
      </c>
      <c r="C4454" s="66" t="s">
        <v>5784</v>
      </c>
      <c r="D4454" s="76" t="s">
        <v>5751</v>
      </c>
      <c r="E4454" s="66" t="s">
        <v>5786</v>
      </c>
      <c r="F4454" s="67">
        <v>7.6</v>
      </c>
      <c r="G4454" s="67">
        <v>-7.2783499999999997</v>
      </c>
      <c r="H4454" s="67">
        <v>109.411</v>
      </c>
      <c r="I4454" s="66" t="s">
        <v>4781</v>
      </c>
      <c r="J4454" s="67">
        <v>-7.4033100000000003</v>
      </c>
      <c r="K4454" s="67">
        <v>109.3588</v>
      </c>
    </row>
    <row r="4455" spans="1:11" ht="14.5">
      <c r="A4455" s="66" t="str">
        <f t="shared" si="69"/>
        <v>TGL 3PURWAHAMBA_MARIBAYA</v>
      </c>
      <c r="B4455" s="66" t="s">
        <v>4887</v>
      </c>
      <c r="C4455" s="66" t="s">
        <v>5784</v>
      </c>
      <c r="D4455" s="76" t="s">
        <v>5764</v>
      </c>
      <c r="E4455" s="66" t="s">
        <v>5786</v>
      </c>
      <c r="F4455" s="67">
        <v>11.25</v>
      </c>
      <c r="G4455" s="67">
        <v>-6.8743800000000004</v>
      </c>
      <c r="H4455" s="67">
        <v>109.223</v>
      </c>
      <c r="I4455" s="66" t="s">
        <v>5354</v>
      </c>
      <c r="J4455" s="67">
        <v>-6.87378</v>
      </c>
      <c r="K4455" s="67">
        <v>109.2512</v>
      </c>
    </row>
    <row r="4456" spans="1:11" ht="14.5">
      <c r="A4456" s="66" t="str">
        <f t="shared" si="69"/>
        <v>BGR TEMANGGUNG_MARON</v>
      </c>
      <c r="B4456" s="66" t="s">
        <v>1091</v>
      </c>
      <c r="C4456" s="66" t="s">
        <v>5784</v>
      </c>
      <c r="D4456" s="76" t="s">
        <v>5750</v>
      </c>
      <c r="E4456" s="66" t="s">
        <v>5786</v>
      </c>
      <c r="F4456" s="67">
        <v>7.7</v>
      </c>
      <c r="G4456" s="67">
        <v>-7.2717200000000002</v>
      </c>
      <c r="H4456" s="67">
        <v>109.92400000000001</v>
      </c>
      <c r="I4456" s="66" t="s">
        <v>999</v>
      </c>
      <c r="J4456" s="67">
        <v>-7.2953299999999999</v>
      </c>
      <c r="K4456" s="67">
        <v>110.0787</v>
      </c>
    </row>
    <row r="4457" spans="1:11" ht="14.5">
      <c r="A4457" s="66" t="str">
        <f t="shared" si="69"/>
        <v>GPP PURWOREJO_MARON</v>
      </c>
      <c r="B4457" s="66" t="s">
        <v>1091</v>
      </c>
      <c r="C4457" s="66" t="s">
        <v>5784</v>
      </c>
      <c r="D4457" s="76" t="s">
        <v>5754</v>
      </c>
      <c r="E4457" s="66" t="s">
        <v>5786</v>
      </c>
      <c r="F4457" s="67">
        <v>4.4400000000000004</v>
      </c>
      <c r="G4457" s="67">
        <v>-7.6570999999999998</v>
      </c>
      <c r="H4457" s="67">
        <v>110.036</v>
      </c>
      <c r="I4457" s="66" t="s">
        <v>3504</v>
      </c>
      <c r="J4457" s="67">
        <v>-7.7226800000000004</v>
      </c>
      <c r="K4457" s="67">
        <v>109.9468</v>
      </c>
    </row>
    <row r="4458" spans="1:11" ht="14.5">
      <c r="A4458" s="66" t="str">
        <f t="shared" si="69"/>
        <v>Wonosobo - Leksono_MARONGSARI</v>
      </c>
      <c r="B4458" s="66" t="s">
        <v>5631</v>
      </c>
      <c r="C4458" s="66" t="s">
        <v>5784</v>
      </c>
      <c r="D4458" s="76" t="s">
        <v>5739</v>
      </c>
      <c r="E4458" s="66" t="s">
        <v>5786</v>
      </c>
      <c r="F4458" s="67">
        <v>7.7</v>
      </c>
      <c r="G4458" s="67">
        <v>-7.4398900000000001</v>
      </c>
      <c r="H4458" s="67">
        <v>109.996</v>
      </c>
      <c r="I4458" s="66" t="s">
        <v>5583</v>
      </c>
      <c r="J4458" s="67">
        <v>-7.4236599999999999</v>
      </c>
      <c r="K4458" s="67">
        <v>109.8591</v>
      </c>
    </row>
    <row r="4459" spans="1:11" ht="14.5">
      <c r="A4459" s="66" t="str">
        <f t="shared" si="69"/>
        <v>GPP BANJARNEGARA_MASARAN</v>
      </c>
      <c r="B4459" s="66" t="s">
        <v>2437</v>
      </c>
      <c r="C4459" s="66" t="s">
        <v>5784</v>
      </c>
      <c r="D4459" s="76" t="s">
        <v>5741</v>
      </c>
      <c r="E4459" s="66" t="s">
        <v>5786</v>
      </c>
      <c r="F4459" s="67">
        <v>10.28</v>
      </c>
      <c r="G4459" s="67">
        <v>-7.4182399999999999</v>
      </c>
      <c r="H4459" s="67">
        <v>109.64700000000001</v>
      </c>
      <c r="I4459" s="66" t="s">
        <v>2357</v>
      </c>
      <c r="J4459" s="67">
        <v>-7.3905900000000004</v>
      </c>
      <c r="K4459" s="67">
        <v>109.7366</v>
      </c>
    </row>
    <row r="4460" spans="1:11" ht="14.5">
      <c r="A4460" s="66" t="str">
        <f t="shared" si="69"/>
        <v>GPP SRAGEN_MASARAN</v>
      </c>
      <c r="B4460" s="66" t="s">
        <v>2437</v>
      </c>
      <c r="C4460" s="66" t="s">
        <v>5784</v>
      </c>
      <c r="D4460" s="76" t="s">
        <v>5742</v>
      </c>
      <c r="E4460" s="66" t="s">
        <v>5786</v>
      </c>
      <c r="F4460" s="67">
        <v>66.78</v>
      </c>
      <c r="G4460" s="67">
        <v>-7.4720800000000001</v>
      </c>
      <c r="H4460" s="67">
        <v>110.934</v>
      </c>
      <c r="I4460" s="66" t="s">
        <v>3898</v>
      </c>
      <c r="J4460" s="67">
        <v>-7.4936100000000003</v>
      </c>
      <c r="K4460" s="67">
        <v>110.9278</v>
      </c>
    </row>
    <row r="4461" spans="1:11" ht="14.5">
      <c r="A4461" s="66" t="str">
        <f t="shared" si="69"/>
        <v>Batang - Kasepuhan_MASIN</v>
      </c>
      <c r="B4461" s="66" t="s">
        <v>171</v>
      </c>
      <c r="C4461" s="66" t="s">
        <v>5784</v>
      </c>
      <c r="D4461" s="76" t="s">
        <v>5739</v>
      </c>
      <c r="E4461" s="66" t="s">
        <v>5786</v>
      </c>
      <c r="F4461" s="67">
        <v>9.3699999999999992</v>
      </c>
      <c r="G4461" s="67">
        <v>-6.9507300000000001</v>
      </c>
      <c r="H4461" s="67">
        <v>109.688</v>
      </c>
      <c r="I4461" s="66" t="s">
        <v>54</v>
      </c>
      <c r="J4461" s="67">
        <v>-6.9040600000000003</v>
      </c>
      <c r="K4461" s="67">
        <v>109.7085</v>
      </c>
    </row>
    <row r="4462" spans="1:11" ht="14.5">
      <c r="A4462" s="66" t="str">
        <f t="shared" si="69"/>
        <v>Pati - Sokokulon_MATARAMAN</v>
      </c>
      <c r="B4462" s="66" t="s">
        <v>4631</v>
      </c>
      <c r="C4462" s="66" t="s">
        <v>5784</v>
      </c>
      <c r="D4462" s="76" t="s">
        <v>5740</v>
      </c>
      <c r="E4462" s="66" t="s">
        <v>5786</v>
      </c>
      <c r="F4462" s="67">
        <v>16.66</v>
      </c>
      <c r="G4462" s="67">
        <v>-6.7386400000000002</v>
      </c>
      <c r="H4462" s="67">
        <v>111.001</v>
      </c>
      <c r="I4462" s="66" t="s">
        <v>4606</v>
      </c>
      <c r="J4462" s="67">
        <v>-6.7764199999999999</v>
      </c>
      <c r="K4462" s="67">
        <v>110.9949</v>
      </c>
    </row>
    <row r="4463" spans="1:11" ht="14.5">
      <c r="A4463" s="66" t="str">
        <f t="shared" si="69"/>
        <v>GD PSP Cilacap_MATENGGENG</v>
      </c>
      <c r="B4463" s="66" t="s">
        <v>2177</v>
      </c>
      <c r="C4463" s="66" t="s">
        <v>5784</v>
      </c>
      <c r="D4463" s="76" t="s">
        <v>5738</v>
      </c>
      <c r="E4463" s="66" t="s">
        <v>5786</v>
      </c>
      <c r="F4463" s="67">
        <v>20.29</v>
      </c>
      <c r="G4463" s="67">
        <v>-7.2713799999999997</v>
      </c>
      <c r="H4463" s="67">
        <v>108.584</v>
      </c>
      <c r="I4463" s="66" t="s">
        <v>2114</v>
      </c>
      <c r="J4463" s="67">
        <v>-7.3791900000000004</v>
      </c>
      <c r="K4463" s="67">
        <v>108.8021</v>
      </c>
    </row>
    <row r="4464" spans="1:11" ht="14.5">
      <c r="A4464" s="66" t="str">
        <f t="shared" si="69"/>
        <v>BGR NGADIROJO_MATESIH</v>
      </c>
      <c r="B4464" s="66" t="s">
        <v>654</v>
      </c>
      <c r="C4464" s="66" t="s">
        <v>5784</v>
      </c>
      <c r="D4464" s="76" t="s">
        <v>5738</v>
      </c>
      <c r="E4464" s="66" t="s">
        <v>5786</v>
      </c>
      <c r="F4464" s="67">
        <v>21.59</v>
      </c>
      <c r="G4464" s="67">
        <v>-7.6486999999999998</v>
      </c>
      <c r="H4464" s="67">
        <v>111.04600000000001</v>
      </c>
      <c r="I4464" s="66" t="s">
        <v>538</v>
      </c>
      <c r="J4464" s="67">
        <v>-7.8147399999999996</v>
      </c>
      <c r="K4464" s="67">
        <v>111.0005</v>
      </c>
    </row>
    <row r="4465" spans="1:11" ht="14.5">
      <c r="A4465" s="66" t="str">
        <f t="shared" si="69"/>
        <v>Qc Purwodadi - Tawangharjo_MAYAHAN</v>
      </c>
      <c r="B4465" s="66" t="s">
        <v>4987</v>
      </c>
      <c r="C4465" s="66" t="s">
        <v>5784</v>
      </c>
      <c r="D4465" s="76" t="s">
        <v>5761</v>
      </c>
      <c r="E4465" s="66" t="s">
        <v>5786</v>
      </c>
      <c r="F4465" s="67">
        <v>53.45</v>
      </c>
      <c r="G4465" s="67">
        <v>-7.0811500000000001</v>
      </c>
      <c r="H4465" s="67">
        <v>110.958</v>
      </c>
      <c r="I4465" s="66" t="s">
        <v>4974</v>
      </c>
      <c r="J4465" s="67">
        <v>-7.0747999999999998</v>
      </c>
      <c r="K4465" s="67">
        <v>110.9586</v>
      </c>
    </row>
    <row r="4466" spans="1:11" ht="14.5">
      <c r="A4466" s="66" t="str">
        <f t="shared" si="69"/>
        <v>Sukoharjo 2 - Baki_MAYANG</v>
      </c>
      <c r="B4466" s="66" t="s">
        <v>5265</v>
      </c>
      <c r="C4466" s="66" t="s">
        <v>5784</v>
      </c>
      <c r="D4466" s="76" t="s">
        <v>5738</v>
      </c>
      <c r="E4466" s="66" t="s">
        <v>5786</v>
      </c>
      <c r="F4466" s="67">
        <v>14.71</v>
      </c>
      <c r="G4466" s="67">
        <v>-7.5767300000000004</v>
      </c>
      <c r="H4466" s="67">
        <v>110.76</v>
      </c>
      <c r="I4466" s="66" t="s">
        <v>5224</v>
      </c>
      <c r="J4466" s="67">
        <v>-7.6135599999999997</v>
      </c>
      <c r="K4466" s="67">
        <v>110.76560000000001</v>
      </c>
    </row>
    <row r="4467" spans="1:11" ht="14.5">
      <c r="A4467" s="66" t="str">
        <f t="shared" si="69"/>
        <v>GPP PEKALONGAN_MAYANGAN</v>
      </c>
      <c r="B4467" s="66" t="s">
        <v>3432</v>
      </c>
      <c r="C4467" s="66" t="s">
        <v>5784</v>
      </c>
      <c r="D4467" s="76" t="s">
        <v>5739</v>
      </c>
      <c r="E4467" s="66" t="s">
        <v>5786</v>
      </c>
      <c r="F4467" s="67">
        <v>5.84</v>
      </c>
      <c r="G4467" s="67">
        <v>-6.8882199999999996</v>
      </c>
      <c r="H4467" s="67">
        <v>109.623</v>
      </c>
      <c r="I4467" s="66" t="s">
        <v>3376</v>
      </c>
      <c r="J4467" s="67">
        <v>-6.8898999999999999</v>
      </c>
      <c r="K4467" s="67">
        <v>109.6589</v>
      </c>
    </row>
    <row r="4468" spans="1:11" ht="14.5">
      <c r="A4468" s="66" t="str">
        <f t="shared" si="69"/>
        <v>Jepara - Mayong_MAYONG KIDUL</v>
      </c>
      <c r="B4468" s="66" t="s">
        <v>4211</v>
      </c>
      <c r="C4468" s="66" t="s">
        <v>5784</v>
      </c>
      <c r="D4468" s="76" t="s">
        <v>5746</v>
      </c>
      <c r="E4468" s="66" t="s">
        <v>5786</v>
      </c>
      <c r="F4468" s="67">
        <v>10.32</v>
      </c>
      <c r="G4468" s="67">
        <v>-6.7749100000000002</v>
      </c>
      <c r="H4468" s="67">
        <v>110.747</v>
      </c>
      <c r="I4468" s="66" t="s">
        <v>4145</v>
      </c>
      <c r="J4468" s="67">
        <v>-6.7420299999999997</v>
      </c>
      <c r="K4468" s="67">
        <v>110.7436</v>
      </c>
    </row>
    <row r="4469" spans="1:11" ht="14.5">
      <c r="A4469" s="66" t="str">
        <f t="shared" si="69"/>
        <v>GPP KLATEN_MAYUNGAN</v>
      </c>
      <c r="B4469" s="66" t="s">
        <v>3016</v>
      </c>
      <c r="C4469" s="66" t="s">
        <v>5784</v>
      </c>
      <c r="D4469" s="76" t="s">
        <v>5740</v>
      </c>
      <c r="E4469" s="66" t="s">
        <v>5786</v>
      </c>
      <c r="F4469" s="67">
        <v>8.89</v>
      </c>
      <c r="G4469" s="67">
        <v>-7.6766699999999997</v>
      </c>
      <c r="H4469" s="67">
        <v>110.617</v>
      </c>
      <c r="I4469" s="66" t="s">
        <v>2894</v>
      </c>
      <c r="J4469" s="67">
        <v>-7.6692</v>
      </c>
      <c r="K4469" s="67">
        <v>110.6751</v>
      </c>
    </row>
    <row r="4470" spans="1:11" ht="14.5">
      <c r="A4470" s="66" t="str">
        <f t="shared" si="69"/>
        <v>GPP PURWOREJO_MAYUNGSARI</v>
      </c>
      <c r="B4470" s="66" t="s">
        <v>3718</v>
      </c>
      <c r="C4470" s="66" t="s">
        <v>5784</v>
      </c>
      <c r="D4470" s="76" t="s">
        <v>5739</v>
      </c>
      <c r="E4470" s="66" t="s">
        <v>5786</v>
      </c>
      <c r="F4470" s="67">
        <v>4.4400000000000004</v>
      </c>
      <c r="G4470" s="67">
        <v>-7.5768899999999997</v>
      </c>
      <c r="H4470" s="67">
        <v>110.09</v>
      </c>
      <c r="I4470" s="66" t="s">
        <v>3504</v>
      </c>
      <c r="J4470" s="67">
        <v>-7.7226800000000004</v>
      </c>
      <c r="K4470" s="67">
        <v>109.9468</v>
      </c>
    </row>
    <row r="4471" spans="1:11" ht="14.5">
      <c r="A4471" s="66" t="str">
        <f t="shared" si="69"/>
        <v>GPP CEPU (BLORA)_MEDALEM</v>
      </c>
      <c r="B4471" s="66" t="s">
        <v>2558</v>
      </c>
      <c r="C4471" s="66" t="s">
        <v>5784</v>
      </c>
      <c r="D4471" s="76" t="s">
        <v>5739</v>
      </c>
      <c r="E4471" s="66" t="s">
        <v>5786</v>
      </c>
      <c r="F4471" s="67">
        <v>44.23</v>
      </c>
      <c r="G4471" s="67">
        <v>-7.24465</v>
      </c>
      <c r="H4471" s="67">
        <v>111.47799999999999</v>
      </c>
      <c r="I4471" s="66" t="s">
        <v>2534</v>
      </c>
      <c r="J4471" s="67">
        <v>-7.1575100000000003</v>
      </c>
      <c r="K4471" s="67">
        <v>111.58580000000001</v>
      </c>
    </row>
    <row r="4472" spans="1:11" ht="14.5">
      <c r="A4472" s="66" t="str">
        <f t="shared" si="69"/>
        <v>GUDANG DEMAK 2_MEDANI</v>
      </c>
      <c r="B4472" s="66" t="s">
        <v>4116</v>
      </c>
      <c r="C4472" s="66" t="s">
        <v>5784</v>
      </c>
      <c r="D4472" s="76" t="s">
        <v>5739</v>
      </c>
      <c r="E4472" s="66" t="s">
        <v>5786</v>
      </c>
      <c r="F4472" s="67">
        <v>53.45</v>
      </c>
      <c r="G4472" s="67">
        <v>-7.0609099999999998</v>
      </c>
      <c r="H4472" s="67">
        <v>110.614</v>
      </c>
      <c r="I4472" s="66" t="s">
        <v>4087</v>
      </c>
      <c r="J4472" s="67">
        <v>-7.0231700000000004</v>
      </c>
      <c r="K4472" s="67">
        <v>110.50660000000001</v>
      </c>
    </row>
    <row r="4473" spans="1:11" ht="14.5">
      <c r="A4473" s="66" t="str">
        <f t="shared" si="69"/>
        <v>Pati - Sokokulon_MEDANI</v>
      </c>
      <c r="B4473" s="66" t="s">
        <v>4116</v>
      </c>
      <c r="C4473" s="66" t="s">
        <v>5784</v>
      </c>
      <c r="D4473" s="76" t="s">
        <v>5771</v>
      </c>
      <c r="E4473" s="66" t="s">
        <v>5786</v>
      </c>
      <c r="F4473" s="67">
        <v>16.66</v>
      </c>
      <c r="G4473" s="67">
        <v>-6.5556599999999996</v>
      </c>
      <c r="H4473" s="67">
        <v>110.917</v>
      </c>
      <c r="I4473" s="66" t="s">
        <v>4606</v>
      </c>
      <c r="J4473" s="67">
        <v>-6.7764199999999999</v>
      </c>
      <c r="K4473" s="67">
        <v>110.9949</v>
      </c>
    </row>
    <row r="4474" spans="1:11" ht="14.5">
      <c r="A4474" s="66" t="str">
        <f t="shared" si="69"/>
        <v>Boyolali_MEDAYU</v>
      </c>
      <c r="B4474" s="66" t="s">
        <v>1477</v>
      </c>
      <c r="C4474" s="66" t="s">
        <v>5784</v>
      </c>
      <c r="D4474" s="76" t="s">
        <v>5765</v>
      </c>
      <c r="E4474" s="66" t="s">
        <v>5786</v>
      </c>
      <c r="F4474" s="67">
        <v>10.51</v>
      </c>
      <c r="G4474" s="67">
        <v>-7.3666299999999998</v>
      </c>
      <c r="H4474" s="67">
        <v>110.6</v>
      </c>
      <c r="I4474" s="66" t="s">
        <v>1370</v>
      </c>
      <c r="J4474" s="67">
        <v>-7.5381099999999996</v>
      </c>
      <c r="K4474" s="67">
        <v>110.6292</v>
      </c>
    </row>
    <row r="4475" spans="1:11" ht="14.5">
      <c r="A4475" s="66" t="str">
        <f t="shared" si="69"/>
        <v>GPP BANJARNEGARA_MEDAYU</v>
      </c>
      <c r="B4475" s="66" t="s">
        <v>1477</v>
      </c>
      <c r="C4475" s="66" t="s">
        <v>5784</v>
      </c>
      <c r="D4475" s="76" t="s">
        <v>5765</v>
      </c>
      <c r="E4475" s="66" t="s">
        <v>5786</v>
      </c>
      <c r="F4475" s="67">
        <v>10.28</v>
      </c>
      <c r="G4475" s="67">
        <v>-7.36069</v>
      </c>
      <c r="H4475" s="67">
        <v>109.66800000000001</v>
      </c>
      <c r="I4475" s="66" t="s">
        <v>2357</v>
      </c>
      <c r="J4475" s="67">
        <v>-7.3905900000000004</v>
      </c>
      <c r="K4475" s="67">
        <v>109.7366</v>
      </c>
    </row>
    <row r="4476" spans="1:11" ht="14.5">
      <c r="A4476" s="66" t="str">
        <f t="shared" si="69"/>
        <v>PML 1BEJI_MEDAYU</v>
      </c>
      <c r="B4476" s="66" t="s">
        <v>1477</v>
      </c>
      <c r="C4476" s="66" t="s">
        <v>5784</v>
      </c>
      <c r="D4476" s="76" t="s">
        <v>5771</v>
      </c>
      <c r="E4476" s="66" t="s">
        <v>5786</v>
      </c>
      <c r="F4476" s="67">
        <v>15.73</v>
      </c>
      <c r="G4476" s="67">
        <v>-7.1251499999999997</v>
      </c>
      <c r="H4476" s="67">
        <v>109.47799999999999</v>
      </c>
      <c r="I4476" s="66" t="s">
        <v>4705</v>
      </c>
      <c r="J4476" s="67">
        <v>-6.8926100000000003</v>
      </c>
      <c r="K4476" s="67">
        <v>109.4507</v>
      </c>
    </row>
    <row r="4477" spans="1:11" ht="14.5">
      <c r="A4477" s="66" t="str">
        <f t="shared" si="69"/>
        <v>Demak 1 - Mranak_MEDINI</v>
      </c>
      <c r="B4477" s="66" t="s">
        <v>1960</v>
      </c>
      <c r="C4477" s="66" t="s">
        <v>5784</v>
      </c>
      <c r="D4477" s="76" t="s">
        <v>5739</v>
      </c>
      <c r="E4477" s="66" t="s">
        <v>5786</v>
      </c>
      <c r="F4477" s="67">
        <v>26.27</v>
      </c>
      <c r="G4477" s="67">
        <v>-6.9115099999999998</v>
      </c>
      <c r="H4477" s="67">
        <v>110.78100000000001</v>
      </c>
      <c r="I4477" s="66" t="s">
        <v>1911</v>
      </c>
      <c r="J4477" s="67">
        <v>-6.8903100000000004</v>
      </c>
      <c r="K4477" s="67">
        <v>110.6673</v>
      </c>
    </row>
    <row r="4478" spans="1:11" ht="14.5">
      <c r="A4478" s="66" t="str">
        <f t="shared" si="69"/>
        <v>Kudus - Kaliwungu_MEDINI</v>
      </c>
      <c r="B4478" s="66" t="s">
        <v>1960</v>
      </c>
      <c r="C4478" s="66" t="s">
        <v>5784</v>
      </c>
      <c r="D4478" s="76" t="s">
        <v>5758</v>
      </c>
      <c r="E4478" s="66" t="s">
        <v>5786</v>
      </c>
      <c r="F4478" s="67">
        <v>13.38</v>
      </c>
      <c r="G4478" s="67">
        <v>-6.9168399999999997</v>
      </c>
      <c r="H4478" s="67">
        <v>110.795</v>
      </c>
      <c r="I4478" s="66" t="s">
        <v>4381</v>
      </c>
      <c r="J4478" s="67">
        <v>-6.8014900000000003</v>
      </c>
      <c r="K4478" s="67">
        <v>110.82510000000001</v>
      </c>
    </row>
    <row r="4479" spans="1:11" ht="14.5">
      <c r="A4479" s="66" t="str">
        <f t="shared" si="69"/>
        <v>GD BGR CANDI SEMARANG_MEDONO</v>
      </c>
      <c r="B4479" s="66" t="s">
        <v>2034</v>
      </c>
      <c r="C4479" s="66" t="s">
        <v>5784</v>
      </c>
      <c r="D4479" s="76" t="s">
        <v>5758</v>
      </c>
      <c r="E4479" s="66" t="s">
        <v>5786</v>
      </c>
      <c r="F4479" s="67">
        <v>16.97</v>
      </c>
      <c r="G4479" s="67">
        <v>-7.1351599999999999</v>
      </c>
      <c r="H4479" s="67">
        <v>110.342</v>
      </c>
      <c r="I4479" s="66" t="s">
        <v>2006</v>
      </c>
      <c r="J4479" s="67">
        <v>-7.0144599999999997</v>
      </c>
      <c r="K4479" s="67">
        <v>110.3477</v>
      </c>
    </row>
    <row r="4480" spans="1:11" ht="14.5">
      <c r="A4480" s="66" t="str">
        <f t="shared" si="69"/>
        <v>GPP PEKALONGAN_MEDONO</v>
      </c>
      <c r="B4480" s="66" t="s">
        <v>2034</v>
      </c>
      <c r="C4480" s="66" t="s">
        <v>5784</v>
      </c>
      <c r="D4480" s="76" t="s">
        <v>5749</v>
      </c>
      <c r="E4480" s="66" t="s">
        <v>5786</v>
      </c>
      <c r="F4480" s="67">
        <v>0.94</v>
      </c>
      <c r="G4480" s="67">
        <v>-6.9031799999999999</v>
      </c>
      <c r="H4480" s="67">
        <v>109.66500000000001</v>
      </c>
      <c r="I4480" s="66" t="s">
        <v>3376</v>
      </c>
      <c r="J4480" s="67">
        <v>-6.8898999999999999</v>
      </c>
      <c r="K4480" s="67">
        <v>109.6589</v>
      </c>
    </row>
    <row r="4481" spans="1:11" ht="14.5">
      <c r="A4481" s="66" t="str">
        <f t="shared" si="69"/>
        <v>GPP PURWOREJO_MEDONO</v>
      </c>
      <c r="B4481" s="66" t="s">
        <v>2034</v>
      </c>
      <c r="C4481" s="66" t="s">
        <v>5784</v>
      </c>
      <c r="D4481" s="76" t="s">
        <v>5753</v>
      </c>
      <c r="E4481" s="66" t="s">
        <v>5786</v>
      </c>
      <c r="F4481" s="67">
        <v>4.4400000000000004</v>
      </c>
      <c r="G4481" s="67">
        <v>-7.6028500000000001</v>
      </c>
      <c r="H4481" s="67">
        <v>110.1</v>
      </c>
      <c r="I4481" s="66" t="s">
        <v>3504</v>
      </c>
      <c r="J4481" s="67">
        <v>-7.7226800000000004</v>
      </c>
      <c r="K4481" s="67">
        <v>109.9468</v>
      </c>
    </row>
    <row r="4482" spans="1:11" ht="14.5">
      <c r="A4482" s="66" t="str">
        <f t="shared" ref="A4482:A4545" si="70">CONCATENATE(I4482,"_",B4482)</f>
        <v>Wonosobo - Leksono_MEDONO</v>
      </c>
      <c r="B4482" s="66" t="s">
        <v>2034</v>
      </c>
      <c r="C4482" s="66" t="s">
        <v>5784</v>
      </c>
      <c r="D4482" s="76" t="s">
        <v>5739</v>
      </c>
      <c r="E4482" s="66" t="s">
        <v>5786</v>
      </c>
      <c r="F4482" s="67">
        <v>7.7</v>
      </c>
      <c r="G4482" s="67">
        <v>-7.4931400000000004</v>
      </c>
      <c r="H4482" s="67">
        <v>109.852</v>
      </c>
      <c r="I4482" s="66" t="s">
        <v>5583</v>
      </c>
      <c r="J4482" s="67">
        <v>-7.4236599999999999</v>
      </c>
      <c r="K4482" s="67">
        <v>109.8591</v>
      </c>
    </row>
    <row r="4483" spans="1:11" ht="14.5">
      <c r="A4483" s="66" t="str">
        <f t="shared" si="70"/>
        <v>GD. LASEM_MEGAL</v>
      </c>
      <c r="B4483" s="66" t="s">
        <v>2304</v>
      </c>
      <c r="C4483" s="66" t="s">
        <v>5784</v>
      </c>
      <c r="D4483" s="76" t="s">
        <v>5753</v>
      </c>
      <c r="E4483" s="66" t="s">
        <v>5786</v>
      </c>
      <c r="F4483" s="67">
        <v>20.29</v>
      </c>
      <c r="G4483" s="67">
        <v>-6.7953799999999998</v>
      </c>
      <c r="H4483" s="67">
        <v>111.431</v>
      </c>
      <c r="I4483" s="66" t="s">
        <v>2256</v>
      </c>
      <c r="J4483" s="67">
        <v>-6.6950700000000003</v>
      </c>
      <c r="K4483" s="67">
        <v>111.4366</v>
      </c>
    </row>
    <row r="4484" spans="1:11" ht="14.5">
      <c r="A4484" s="66" t="str">
        <f t="shared" si="70"/>
        <v>Kudus - Kaliwungu_MEGAWON</v>
      </c>
      <c r="B4484" s="66" t="s">
        <v>4425</v>
      </c>
      <c r="C4484" s="66" t="s">
        <v>5784</v>
      </c>
      <c r="D4484" s="76" t="s">
        <v>5742</v>
      </c>
      <c r="E4484" s="66" t="s">
        <v>5786</v>
      </c>
      <c r="F4484" s="67">
        <v>13.38</v>
      </c>
      <c r="G4484" s="67">
        <v>-6.8174000000000001</v>
      </c>
      <c r="H4484" s="67">
        <v>110.875</v>
      </c>
      <c r="I4484" s="66" t="s">
        <v>4381</v>
      </c>
      <c r="J4484" s="67">
        <v>-6.8014900000000003</v>
      </c>
      <c r="K4484" s="67">
        <v>110.82510000000001</v>
      </c>
    </row>
    <row r="4485" spans="1:11" ht="14.5">
      <c r="A4485" s="66" t="str">
        <f t="shared" si="70"/>
        <v>GPP KLATEN_MEGER</v>
      </c>
      <c r="B4485" s="66" t="s">
        <v>3017</v>
      </c>
      <c r="C4485" s="66" t="s">
        <v>5784</v>
      </c>
      <c r="D4485" s="76" t="s">
        <v>5737</v>
      </c>
      <c r="E4485" s="66" t="s">
        <v>5786</v>
      </c>
      <c r="F4485" s="67">
        <v>8.89</v>
      </c>
      <c r="G4485" s="67">
        <v>-7.6722999999999999</v>
      </c>
      <c r="H4485" s="67">
        <v>110.65</v>
      </c>
      <c r="I4485" s="66" t="s">
        <v>2894</v>
      </c>
      <c r="J4485" s="67">
        <v>-7.6692</v>
      </c>
      <c r="K4485" s="67">
        <v>110.6751</v>
      </c>
    </row>
    <row r="4486" spans="1:11" ht="14.5">
      <c r="A4486" s="66" t="str">
        <f t="shared" si="70"/>
        <v>GPP CEPU (BLORA)_MEGERI</v>
      </c>
      <c r="B4486" s="66" t="s">
        <v>2559</v>
      </c>
      <c r="C4486" s="66" t="s">
        <v>5784</v>
      </c>
      <c r="D4486" s="76" t="s">
        <v>5742</v>
      </c>
      <c r="E4486" s="66" t="s">
        <v>5786</v>
      </c>
      <c r="F4486" s="67">
        <v>44.23</v>
      </c>
      <c r="G4486" s="67">
        <v>-7.3626300000000002</v>
      </c>
      <c r="H4486" s="67">
        <v>111.444</v>
      </c>
      <c r="I4486" s="66" t="s">
        <v>2534</v>
      </c>
      <c r="J4486" s="67">
        <v>-7.1575100000000003</v>
      </c>
      <c r="K4486" s="67">
        <v>111.58580000000001</v>
      </c>
    </row>
    <row r="4487" spans="1:11" ht="14.5">
      <c r="A4487" s="66" t="str">
        <f t="shared" si="70"/>
        <v>Demak 1 - Mranak_MEGONTEN</v>
      </c>
      <c r="B4487" s="66" t="s">
        <v>1961</v>
      </c>
      <c r="C4487" s="66" t="s">
        <v>5784</v>
      </c>
      <c r="D4487" s="76" t="s">
        <v>5737</v>
      </c>
      <c r="E4487" s="66" t="s">
        <v>5786</v>
      </c>
      <c r="F4487" s="67">
        <v>26.27</v>
      </c>
      <c r="G4487" s="67">
        <v>-6.9850500000000002</v>
      </c>
      <c r="H4487" s="67">
        <v>110.714</v>
      </c>
      <c r="I4487" s="66" t="s">
        <v>1911</v>
      </c>
      <c r="J4487" s="67">
        <v>-6.8903100000000004</v>
      </c>
      <c r="K4487" s="67">
        <v>110.6673</v>
      </c>
    </row>
    <row r="4488" spans="1:11" ht="14.5">
      <c r="A4488" s="66" t="str">
        <f t="shared" si="70"/>
        <v>Rembang-Tritunggal_MEGULUNG</v>
      </c>
      <c r="B4488" s="66" t="s">
        <v>5027</v>
      </c>
      <c r="C4488" s="66" t="s">
        <v>5784</v>
      </c>
      <c r="D4488" s="76" t="s">
        <v>5737</v>
      </c>
      <c r="E4488" s="66" t="s">
        <v>5786</v>
      </c>
      <c r="F4488" s="67">
        <v>20.29</v>
      </c>
      <c r="G4488" s="67">
        <v>-6.77264</v>
      </c>
      <c r="H4488" s="67">
        <v>111.265</v>
      </c>
      <c r="I4488" s="66" t="s">
        <v>5002</v>
      </c>
      <c r="J4488" s="67">
        <v>-6.6992700000000003</v>
      </c>
      <c r="K4488" s="67">
        <v>111.39919999999999</v>
      </c>
    </row>
    <row r="4489" spans="1:11" ht="14.5">
      <c r="A4489" s="66" t="str">
        <f t="shared" si="70"/>
        <v>GPP PURWOREJO_MEGULUNGKIDUL</v>
      </c>
      <c r="B4489" s="66" t="s">
        <v>3719</v>
      </c>
      <c r="C4489" s="66" t="s">
        <v>5784</v>
      </c>
      <c r="D4489" s="76" t="s">
        <v>5750</v>
      </c>
      <c r="E4489" s="66" t="s">
        <v>5786</v>
      </c>
      <c r="F4489" s="67">
        <v>4.4400000000000004</v>
      </c>
      <c r="G4489" s="67">
        <v>-7.6789500000000004</v>
      </c>
      <c r="H4489" s="67">
        <v>109.827</v>
      </c>
      <c r="I4489" s="66" t="s">
        <v>3504</v>
      </c>
      <c r="J4489" s="67">
        <v>-7.7226800000000004</v>
      </c>
      <c r="K4489" s="67">
        <v>109.9468</v>
      </c>
    </row>
    <row r="4490" spans="1:11" ht="14.5">
      <c r="A4490" s="66" t="str">
        <f t="shared" si="70"/>
        <v>GPP PURWOREJO_MEGULUNGLOR</v>
      </c>
      <c r="B4490" s="66" t="s">
        <v>3720</v>
      </c>
      <c r="C4490" s="66" t="s">
        <v>5784</v>
      </c>
      <c r="D4490" s="76" t="s">
        <v>5742</v>
      </c>
      <c r="E4490" s="66" t="s">
        <v>5786</v>
      </c>
      <c r="F4490" s="67">
        <v>4.4400000000000004</v>
      </c>
      <c r="G4490" s="67">
        <v>-7.6726900000000002</v>
      </c>
      <c r="H4490" s="67">
        <v>109.82899999999999</v>
      </c>
      <c r="I4490" s="66" t="s">
        <v>3504</v>
      </c>
      <c r="J4490" s="67">
        <v>-7.7226800000000004</v>
      </c>
      <c r="K4490" s="67">
        <v>109.9468</v>
      </c>
    </row>
    <row r="4491" spans="1:11" ht="14.5">
      <c r="A4491" s="66" t="str">
        <f t="shared" si="70"/>
        <v>TGL 3PURWAHAMBA_MEJAGONG</v>
      </c>
      <c r="B4491" s="66" t="s">
        <v>5426</v>
      </c>
      <c r="C4491" s="66" t="s">
        <v>5784</v>
      </c>
      <c r="D4491" s="76" t="s">
        <v>5742</v>
      </c>
      <c r="E4491" s="66" t="s">
        <v>5786</v>
      </c>
      <c r="F4491" s="67">
        <v>15.73</v>
      </c>
      <c r="G4491" s="67">
        <v>-7.1004800000000001</v>
      </c>
      <c r="H4491" s="67">
        <v>109.295</v>
      </c>
      <c r="I4491" s="66" t="s">
        <v>5354</v>
      </c>
      <c r="J4491" s="67">
        <v>-6.87378</v>
      </c>
      <c r="K4491" s="67">
        <v>109.2512</v>
      </c>
    </row>
    <row r="4492" spans="1:11" ht="14.5">
      <c r="A4492" s="66" t="str">
        <f t="shared" si="70"/>
        <v>GPP PEKALONGAN_MEJASEM</v>
      </c>
      <c r="B4492" s="66" t="s">
        <v>3433</v>
      </c>
      <c r="C4492" s="66" t="s">
        <v>5784</v>
      </c>
      <c r="D4492" s="76" t="s">
        <v>5737</v>
      </c>
      <c r="E4492" s="66" t="s">
        <v>5786</v>
      </c>
      <c r="F4492" s="67">
        <v>5.84</v>
      </c>
      <c r="G4492" s="67">
        <v>-6.915</v>
      </c>
      <c r="H4492" s="67">
        <v>109.56399999999999</v>
      </c>
      <c r="I4492" s="66" t="s">
        <v>3376</v>
      </c>
      <c r="J4492" s="67">
        <v>-6.8898999999999999</v>
      </c>
      <c r="K4492" s="67">
        <v>109.6589</v>
      </c>
    </row>
    <row r="4493" spans="1:11" ht="14.5">
      <c r="A4493" s="66" t="str">
        <f t="shared" si="70"/>
        <v>TGL 3PURWAHAMBA_MEJASEM BARAT</v>
      </c>
      <c r="B4493" s="66" t="s">
        <v>5427</v>
      </c>
      <c r="C4493" s="66" t="s">
        <v>5784</v>
      </c>
      <c r="D4493" s="76" t="s">
        <v>5757</v>
      </c>
      <c r="E4493" s="66" t="s">
        <v>5786</v>
      </c>
      <c r="F4493" s="67">
        <v>11.25</v>
      </c>
      <c r="G4493" s="67">
        <v>-6.8781400000000001</v>
      </c>
      <c r="H4493" s="67">
        <v>109.151</v>
      </c>
      <c r="I4493" s="66" t="s">
        <v>5354</v>
      </c>
      <c r="J4493" s="67">
        <v>-6.87378</v>
      </c>
      <c r="K4493" s="67">
        <v>109.2512</v>
      </c>
    </row>
    <row r="4494" spans="1:11" ht="14.5">
      <c r="A4494" s="66" t="str">
        <f t="shared" si="70"/>
        <v>TGL 3PURWAHAMBA_MEJASEM TIMUR</v>
      </c>
      <c r="B4494" s="66" t="s">
        <v>5428</v>
      </c>
      <c r="C4494" s="66" t="s">
        <v>5784</v>
      </c>
      <c r="D4494" s="76" t="s">
        <v>5762</v>
      </c>
      <c r="E4494" s="66" t="s">
        <v>5786</v>
      </c>
      <c r="F4494" s="67">
        <v>11.25</v>
      </c>
      <c r="G4494" s="67">
        <v>-6.87601</v>
      </c>
      <c r="H4494" s="67">
        <v>109.161</v>
      </c>
      <c r="I4494" s="66" t="s">
        <v>5354</v>
      </c>
      <c r="J4494" s="67">
        <v>-6.87378</v>
      </c>
      <c r="K4494" s="67">
        <v>109.2512</v>
      </c>
    </row>
    <row r="4495" spans="1:11" ht="14.5">
      <c r="A4495" s="66" t="str">
        <f t="shared" si="70"/>
        <v>GPP MAGELANG_MEJING</v>
      </c>
      <c r="B4495" s="66" t="s">
        <v>3218</v>
      </c>
      <c r="C4495" s="66" t="s">
        <v>5784</v>
      </c>
      <c r="D4495" s="76" t="s">
        <v>5740</v>
      </c>
      <c r="E4495" s="66" t="s">
        <v>5786</v>
      </c>
      <c r="F4495" s="67">
        <v>7.61</v>
      </c>
      <c r="G4495" s="67">
        <v>-7.4893700000000001</v>
      </c>
      <c r="H4495" s="67">
        <v>110.252</v>
      </c>
      <c r="I4495" s="66" t="s">
        <v>3103</v>
      </c>
      <c r="J4495" s="67">
        <v>-7.3955399999999996</v>
      </c>
      <c r="K4495" s="67">
        <v>110.24469999999999</v>
      </c>
    </row>
    <row r="4496" spans="1:11" ht="14.5">
      <c r="A4496" s="66" t="str">
        <f t="shared" si="70"/>
        <v>Kudus - Kaliwungu_MEJOBO</v>
      </c>
      <c r="B4496" s="66" t="s">
        <v>4426</v>
      </c>
      <c r="C4496" s="66" t="s">
        <v>5784</v>
      </c>
      <c r="D4496" s="76" t="s">
        <v>5748</v>
      </c>
      <c r="E4496" s="66" t="s">
        <v>5786</v>
      </c>
      <c r="F4496" s="67">
        <v>13.38</v>
      </c>
      <c r="G4496" s="67">
        <v>-6.8259299999999996</v>
      </c>
      <c r="H4496" s="67">
        <v>110.887</v>
      </c>
      <c r="I4496" s="66" t="s">
        <v>4381</v>
      </c>
      <c r="J4496" s="67">
        <v>-6.8014900000000003</v>
      </c>
      <c r="K4496" s="67">
        <v>110.82510000000001</v>
      </c>
    </row>
    <row r="4497" spans="1:11" ht="14.5">
      <c r="A4497" s="66" t="str">
        <f t="shared" si="70"/>
        <v>GD PSP Cilacap_MEKARSARI</v>
      </c>
      <c r="B4497" s="66" t="s">
        <v>2178</v>
      </c>
      <c r="C4497" s="66" t="s">
        <v>5784</v>
      </c>
      <c r="D4497" s="76" t="s">
        <v>5737</v>
      </c>
      <c r="E4497" s="66" t="s">
        <v>5786</v>
      </c>
      <c r="F4497" s="67">
        <v>20.29</v>
      </c>
      <c r="G4497" s="67">
        <v>-7.3772099999999998</v>
      </c>
      <c r="H4497" s="67">
        <v>108.751</v>
      </c>
      <c r="I4497" s="66" t="s">
        <v>2114</v>
      </c>
      <c r="J4497" s="67">
        <v>-7.3791900000000004</v>
      </c>
      <c r="K4497" s="67">
        <v>108.8021</v>
      </c>
    </row>
    <row r="4498" spans="1:11" ht="14.5">
      <c r="A4498" s="66" t="str">
        <f t="shared" si="70"/>
        <v>GPP PURWOREJO_MEKARSARI</v>
      </c>
      <c r="B4498" s="66" t="s">
        <v>2178</v>
      </c>
      <c r="C4498" s="66" t="s">
        <v>5784</v>
      </c>
      <c r="D4498" s="76" t="s">
        <v>5750</v>
      </c>
      <c r="E4498" s="66" t="s">
        <v>5786</v>
      </c>
      <c r="F4498" s="67">
        <v>15.69</v>
      </c>
      <c r="G4498" s="67">
        <v>-7.7206799999999998</v>
      </c>
      <c r="H4498" s="67">
        <v>109.746</v>
      </c>
      <c r="I4498" s="66" t="s">
        <v>3504</v>
      </c>
      <c r="J4498" s="67">
        <v>-7.7226800000000004</v>
      </c>
      <c r="K4498" s="67">
        <v>109.9468</v>
      </c>
    </row>
    <row r="4499" spans="1:11" ht="14.5">
      <c r="A4499" s="66" t="str">
        <f t="shared" si="70"/>
        <v>GPP KEBUMEN_MELES</v>
      </c>
      <c r="B4499" s="66" t="s">
        <v>2815</v>
      </c>
      <c r="C4499" s="66" t="s">
        <v>5784</v>
      </c>
      <c r="D4499" s="76" t="s">
        <v>5740</v>
      </c>
      <c r="E4499" s="66" t="s">
        <v>5786</v>
      </c>
      <c r="F4499" s="67">
        <v>15.69</v>
      </c>
      <c r="G4499" s="67">
        <v>-7.6519300000000001</v>
      </c>
      <c r="H4499" s="67">
        <v>109.56399999999999</v>
      </c>
      <c r="I4499" s="66" t="s">
        <v>2714</v>
      </c>
      <c r="J4499" s="67">
        <v>-7.6109200000000001</v>
      </c>
      <c r="K4499" s="67">
        <v>109.5078</v>
      </c>
    </row>
    <row r="4500" spans="1:11" ht="14.5">
      <c r="A4500" s="66" t="str">
        <f t="shared" si="70"/>
        <v>GPP KLATEN_MELIKAN</v>
      </c>
      <c r="B4500" s="66" t="s">
        <v>3018</v>
      </c>
      <c r="C4500" s="66" t="s">
        <v>5784</v>
      </c>
      <c r="D4500" s="76" t="s">
        <v>5745</v>
      </c>
      <c r="E4500" s="66" t="s">
        <v>5786</v>
      </c>
      <c r="F4500" s="67">
        <v>8.89</v>
      </c>
      <c r="G4500" s="67">
        <v>-7.7841500000000003</v>
      </c>
      <c r="H4500" s="67">
        <v>110.623</v>
      </c>
      <c r="I4500" s="66" t="s">
        <v>2894</v>
      </c>
      <c r="J4500" s="67">
        <v>-7.6692</v>
      </c>
      <c r="K4500" s="67">
        <v>110.6751</v>
      </c>
    </row>
    <row r="4501" spans="1:11" ht="14.5">
      <c r="A4501" s="66" t="str">
        <f t="shared" si="70"/>
        <v>Purbalingga - Kebong_MELUNG</v>
      </c>
      <c r="B4501" s="66" t="s">
        <v>4888</v>
      </c>
      <c r="C4501" s="66" t="s">
        <v>5784</v>
      </c>
      <c r="D4501" s="76" t="s">
        <v>5748</v>
      </c>
      <c r="E4501" s="66" t="s">
        <v>5786</v>
      </c>
      <c r="F4501" s="67">
        <v>9.3800000000000008</v>
      </c>
      <c r="G4501" s="67">
        <v>-7.3060099999999997</v>
      </c>
      <c r="H4501" s="67">
        <v>109.20699999999999</v>
      </c>
      <c r="I4501" s="66" t="s">
        <v>4781</v>
      </c>
      <c r="J4501" s="67">
        <v>-7.4033100000000003</v>
      </c>
      <c r="K4501" s="67">
        <v>109.3588</v>
      </c>
    </row>
    <row r="4502" spans="1:11" ht="14.5">
      <c r="A4502" s="66" t="str">
        <f t="shared" si="70"/>
        <v>BGR NGLEJOK_MENAWAN</v>
      </c>
      <c r="B4502" s="66" t="s">
        <v>817</v>
      </c>
      <c r="C4502" s="66" t="s">
        <v>5784</v>
      </c>
      <c r="D4502" s="76" t="s">
        <v>5757</v>
      </c>
      <c r="E4502" s="66" t="s">
        <v>5786</v>
      </c>
      <c r="F4502" s="67">
        <v>53.45</v>
      </c>
      <c r="G4502" s="67">
        <v>-7.0044899999999997</v>
      </c>
      <c r="H4502" s="67">
        <v>110.773</v>
      </c>
      <c r="I4502" s="66" t="s">
        <v>775</v>
      </c>
      <c r="J4502" s="67">
        <v>-7.06935</v>
      </c>
      <c r="K4502" s="67">
        <v>110.8802</v>
      </c>
    </row>
    <row r="4503" spans="1:11" ht="14.5">
      <c r="A4503" s="66" t="str">
        <f t="shared" si="70"/>
        <v>Kudus - Kaliwungu_MENAWAN</v>
      </c>
      <c r="B4503" s="66" t="s">
        <v>817</v>
      </c>
      <c r="C4503" s="66" t="s">
        <v>5784</v>
      </c>
      <c r="D4503" s="76" t="s">
        <v>5750</v>
      </c>
      <c r="E4503" s="66" t="s">
        <v>5786</v>
      </c>
      <c r="F4503" s="67">
        <v>13.38</v>
      </c>
      <c r="G4503" s="67">
        <v>-6.6887600000000003</v>
      </c>
      <c r="H4503" s="67">
        <v>110.845</v>
      </c>
      <c r="I4503" s="66" t="s">
        <v>4381</v>
      </c>
      <c r="J4503" s="67">
        <v>-6.8014900000000003</v>
      </c>
      <c r="K4503" s="67">
        <v>110.82510000000001</v>
      </c>
    </row>
    <row r="4504" spans="1:11" ht="14.5">
      <c r="A4504" s="66" t="str">
        <f t="shared" si="70"/>
        <v>GPP MAGELANG_MENAYU</v>
      </c>
      <c r="B4504" s="66" t="s">
        <v>3219</v>
      </c>
      <c r="C4504" s="66" t="s">
        <v>5784</v>
      </c>
      <c r="D4504" s="76" t="s">
        <v>5751</v>
      </c>
      <c r="E4504" s="66" t="s">
        <v>5786</v>
      </c>
      <c r="F4504" s="67">
        <v>7.61</v>
      </c>
      <c r="G4504" s="67">
        <v>-7.5950100000000003</v>
      </c>
      <c r="H4504" s="67">
        <v>110.251</v>
      </c>
      <c r="I4504" s="66" t="s">
        <v>3103</v>
      </c>
      <c r="J4504" s="67">
        <v>-7.3955399999999996</v>
      </c>
      <c r="K4504" s="67">
        <v>110.24469999999999</v>
      </c>
    </row>
    <row r="4505" spans="1:11" ht="14.5">
      <c r="A4505" s="66" t="str">
        <f t="shared" si="70"/>
        <v>Pati - Juwana_MENCON</v>
      </c>
      <c r="B4505" s="66" t="s">
        <v>4533</v>
      </c>
      <c r="C4505" s="66" t="s">
        <v>5784</v>
      </c>
      <c r="D4505" s="76" t="s">
        <v>5751</v>
      </c>
      <c r="E4505" s="66" t="s">
        <v>5786</v>
      </c>
      <c r="F4505" s="67">
        <v>16.66</v>
      </c>
      <c r="G4505" s="67">
        <v>-6.8306300000000002</v>
      </c>
      <c r="H4505" s="67">
        <v>111.194</v>
      </c>
      <c r="I4505" s="66" t="s">
        <v>4458</v>
      </c>
      <c r="J4505" s="67">
        <v>-6.7296100000000001</v>
      </c>
      <c r="K4505" s="67">
        <v>111.1037</v>
      </c>
    </row>
    <row r="4506" spans="1:11" ht="14.5">
      <c r="A4506" s="66" t="str">
        <f t="shared" si="70"/>
        <v>GPP KLATEN_MENDAK</v>
      </c>
      <c r="B4506" s="66" t="s">
        <v>3019</v>
      </c>
      <c r="C4506" s="66" t="s">
        <v>5784</v>
      </c>
      <c r="D4506" s="76" t="s">
        <v>5757</v>
      </c>
      <c r="E4506" s="66" t="s">
        <v>5786</v>
      </c>
      <c r="F4506" s="67">
        <v>8.89</v>
      </c>
      <c r="G4506" s="67">
        <v>-7.6170999999999998</v>
      </c>
      <c r="H4506" s="67">
        <v>110.681</v>
      </c>
      <c r="I4506" s="66" t="s">
        <v>2894</v>
      </c>
      <c r="J4506" s="67">
        <v>-7.6692</v>
      </c>
      <c r="K4506" s="67">
        <v>110.6751</v>
      </c>
    </row>
    <row r="4507" spans="1:11" ht="14.5">
      <c r="A4507" s="66" t="str">
        <f t="shared" si="70"/>
        <v>Brebes GPP_MENDALA</v>
      </c>
      <c r="B4507" s="66" t="s">
        <v>1760</v>
      </c>
      <c r="C4507" s="66" t="s">
        <v>5784</v>
      </c>
      <c r="D4507" s="76" t="s">
        <v>5748</v>
      </c>
      <c r="E4507" s="66" t="s">
        <v>5786</v>
      </c>
      <c r="F4507" s="67">
        <v>20.92</v>
      </c>
      <c r="G4507" s="67">
        <v>-7.2023799999999998</v>
      </c>
      <c r="H4507" s="67">
        <v>109.069</v>
      </c>
      <c r="I4507" s="66" t="s">
        <v>1667</v>
      </c>
      <c r="J4507" s="67">
        <v>-7.1220699999999999</v>
      </c>
      <c r="K4507" s="67">
        <v>108.9847</v>
      </c>
    </row>
    <row r="4508" spans="1:11" ht="14.5">
      <c r="A4508" s="66" t="str">
        <f t="shared" si="70"/>
        <v>Purbalingga - Kebong_MENDELEM</v>
      </c>
      <c r="B4508" s="66" t="s">
        <v>4889</v>
      </c>
      <c r="C4508" s="66" t="s">
        <v>5784</v>
      </c>
      <c r="D4508" s="76" t="s">
        <v>5761</v>
      </c>
      <c r="E4508" s="66" t="s">
        <v>5786</v>
      </c>
      <c r="F4508" s="67">
        <v>15.73</v>
      </c>
      <c r="G4508" s="67">
        <v>-7.1535700000000002</v>
      </c>
      <c r="H4508" s="67">
        <v>109.334</v>
      </c>
      <c r="I4508" s="66" t="s">
        <v>4781</v>
      </c>
      <c r="J4508" s="67">
        <v>-7.4033100000000003</v>
      </c>
      <c r="K4508" s="67">
        <v>109.3588</v>
      </c>
    </row>
    <row r="4509" spans="1:11" ht="14.5">
      <c r="A4509" s="66" t="str">
        <f t="shared" si="70"/>
        <v>GPP KLATEN_MENDEN</v>
      </c>
      <c r="B4509" s="66" t="s">
        <v>3020</v>
      </c>
      <c r="C4509" s="66" t="s">
        <v>5784</v>
      </c>
      <c r="D4509" s="76" t="s">
        <v>5761</v>
      </c>
      <c r="E4509" s="66" t="s">
        <v>5786</v>
      </c>
      <c r="F4509" s="67">
        <v>8.89</v>
      </c>
      <c r="G4509" s="67">
        <v>-7.6993799999999997</v>
      </c>
      <c r="H4509" s="67">
        <v>110.553</v>
      </c>
      <c r="I4509" s="66" t="s">
        <v>2894</v>
      </c>
      <c r="J4509" s="67">
        <v>-7.6692</v>
      </c>
      <c r="K4509" s="67">
        <v>110.6751</v>
      </c>
    </row>
    <row r="4510" spans="1:11" ht="14.5">
      <c r="A4510" s="66" t="str">
        <f t="shared" si="70"/>
        <v>GPP CEPU (BLORA)_MENDENREJO</v>
      </c>
      <c r="B4510" s="66" t="s">
        <v>2560</v>
      </c>
      <c r="C4510" s="66" t="s">
        <v>5784</v>
      </c>
      <c r="D4510" s="76" t="s">
        <v>5763</v>
      </c>
      <c r="E4510" s="66" t="s">
        <v>5786</v>
      </c>
      <c r="F4510" s="67">
        <v>44.23</v>
      </c>
      <c r="G4510" s="67">
        <v>-7.2453099999999999</v>
      </c>
      <c r="H4510" s="67">
        <v>111.447</v>
      </c>
      <c r="I4510" s="66" t="s">
        <v>2534</v>
      </c>
      <c r="J4510" s="67">
        <v>-7.1575100000000003</v>
      </c>
      <c r="K4510" s="67">
        <v>111.58580000000001</v>
      </c>
    </row>
    <row r="4511" spans="1:11" ht="14.5">
      <c r="A4511" s="66" t="str">
        <f t="shared" si="70"/>
        <v>GPP PURWOREJO_MENDIRO</v>
      </c>
      <c r="B4511" s="66" t="s">
        <v>3721</v>
      </c>
      <c r="C4511" s="66" t="s">
        <v>5784</v>
      </c>
      <c r="D4511" s="76" t="s">
        <v>5766</v>
      </c>
      <c r="E4511" s="66" t="s">
        <v>5786</v>
      </c>
      <c r="F4511" s="67">
        <v>4.4400000000000004</v>
      </c>
      <c r="G4511" s="67">
        <v>-7.8126699999999998</v>
      </c>
      <c r="H4511" s="67">
        <v>109.94799999999999</v>
      </c>
      <c r="I4511" s="66" t="s">
        <v>3504</v>
      </c>
      <c r="J4511" s="67">
        <v>-7.7226800000000004</v>
      </c>
      <c r="K4511" s="67">
        <v>109.9468</v>
      </c>
    </row>
    <row r="4512" spans="1:11" ht="14.5">
      <c r="A4512" s="66" t="str">
        <f t="shared" si="70"/>
        <v>Batang - Kasepuhan_MENDOLO</v>
      </c>
      <c r="B4512" s="66" t="s">
        <v>172</v>
      </c>
      <c r="C4512" s="66" t="s">
        <v>5784</v>
      </c>
      <c r="D4512" s="76" t="s">
        <v>5750</v>
      </c>
      <c r="E4512" s="66" t="s">
        <v>5786</v>
      </c>
      <c r="F4512" s="67">
        <v>5.84</v>
      </c>
      <c r="G4512" s="67">
        <v>-7.0975900000000003</v>
      </c>
      <c r="H4512" s="67">
        <v>109.636</v>
      </c>
      <c r="I4512" s="66" t="s">
        <v>54</v>
      </c>
      <c r="J4512" s="67">
        <v>-6.9040600000000003</v>
      </c>
      <c r="K4512" s="67">
        <v>109.7085</v>
      </c>
    </row>
    <row r="4513" spans="1:11" ht="14.5">
      <c r="A4513" s="66" t="str">
        <f t="shared" si="70"/>
        <v>Semarang - Kalikuning_MENDONGAN</v>
      </c>
      <c r="B4513" s="66" t="s">
        <v>5119</v>
      </c>
      <c r="C4513" s="66" t="s">
        <v>5784</v>
      </c>
      <c r="D4513" s="76" t="s">
        <v>5750</v>
      </c>
      <c r="E4513" s="66" t="s">
        <v>5786</v>
      </c>
      <c r="F4513" s="67">
        <v>10.51</v>
      </c>
      <c r="G4513" s="67">
        <v>-7.2137900000000004</v>
      </c>
      <c r="H4513" s="67">
        <v>110.306</v>
      </c>
      <c r="I4513" s="66" t="s">
        <v>5061</v>
      </c>
      <c r="J4513" s="67">
        <v>-7.1833299999999998</v>
      </c>
      <c r="K4513" s="67">
        <v>110.4721</v>
      </c>
    </row>
    <row r="4514" spans="1:11" ht="14.5">
      <c r="A4514" s="66" t="str">
        <f t="shared" si="70"/>
        <v>BGR NGLEJOK_MENDURAN</v>
      </c>
      <c r="B4514" s="66" t="s">
        <v>818</v>
      </c>
      <c r="C4514" s="66" t="s">
        <v>5784</v>
      </c>
      <c r="D4514" s="76" t="s">
        <v>5740</v>
      </c>
      <c r="E4514" s="66" t="s">
        <v>5786</v>
      </c>
      <c r="F4514" s="67">
        <v>53.45</v>
      </c>
      <c r="G4514" s="67">
        <v>-7.0643799999999999</v>
      </c>
      <c r="H4514" s="67">
        <v>110.896</v>
      </c>
      <c r="I4514" s="66" t="s">
        <v>775</v>
      </c>
      <c r="J4514" s="67">
        <v>-7.06935</v>
      </c>
      <c r="K4514" s="67">
        <v>110.8802</v>
      </c>
    </row>
    <row r="4515" spans="1:11" ht="14.5">
      <c r="A4515" s="66" t="str">
        <f t="shared" si="70"/>
        <v>GPP MAGELANG_MENDUT</v>
      </c>
      <c r="B4515" s="66" t="s">
        <v>3220</v>
      </c>
      <c r="C4515" s="66" t="s">
        <v>5784</v>
      </c>
      <c r="D4515" s="76" t="s">
        <v>5740</v>
      </c>
      <c r="E4515" s="66" t="s">
        <v>5786</v>
      </c>
      <c r="F4515" s="67">
        <v>7.61</v>
      </c>
      <c r="G4515" s="67">
        <v>-7.6035599999999999</v>
      </c>
      <c r="H4515" s="67">
        <v>110.23</v>
      </c>
      <c r="I4515" s="66" t="s">
        <v>3103</v>
      </c>
      <c r="J4515" s="67">
        <v>-7.3955399999999996</v>
      </c>
      <c r="K4515" s="67">
        <v>110.24469999999999</v>
      </c>
    </row>
    <row r="4516" spans="1:11" ht="14.5">
      <c r="A4516" s="66" t="str">
        <f t="shared" si="70"/>
        <v>Cilacap 1 - Kesugihan_MENGANTI</v>
      </c>
      <c r="B4516" s="66" t="s">
        <v>1881</v>
      </c>
      <c r="C4516" s="66" t="s">
        <v>5784</v>
      </c>
      <c r="D4516" s="76" t="s">
        <v>5750</v>
      </c>
      <c r="E4516" s="66" t="s">
        <v>5786</v>
      </c>
      <c r="F4516" s="67">
        <v>20.29</v>
      </c>
      <c r="G4516" s="67">
        <v>-7.6726599999999996</v>
      </c>
      <c r="H4516" s="67">
        <v>109.069</v>
      </c>
      <c r="I4516" s="66" t="s">
        <v>1829</v>
      </c>
      <c r="J4516" s="67">
        <v>-7.6282100000000002</v>
      </c>
      <c r="K4516" s="67">
        <v>109.1144</v>
      </c>
    </row>
    <row r="4517" spans="1:11" ht="14.5">
      <c r="A4517" s="66" t="str">
        <f t="shared" si="70"/>
        <v>GPP KEBUMEN_MENGANTI</v>
      </c>
      <c r="B4517" s="66" t="s">
        <v>1881</v>
      </c>
      <c r="C4517" s="66" t="s">
        <v>5784</v>
      </c>
      <c r="D4517" s="76" t="s">
        <v>5761</v>
      </c>
      <c r="E4517" s="66" t="s">
        <v>5786</v>
      </c>
      <c r="F4517" s="67">
        <v>15.69</v>
      </c>
      <c r="G4517" s="67">
        <v>-7.6823699999999997</v>
      </c>
      <c r="H4517" s="67">
        <v>109.596</v>
      </c>
      <c r="I4517" s="66" t="s">
        <v>2714</v>
      </c>
      <c r="J4517" s="67">
        <v>-7.6109200000000001</v>
      </c>
      <c r="K4517" s="67">
        <v>109.5078</v>
      </c>
    </row>
    <row r="4518" spans="1:11" ht="14.5">
      <c r="A4518" s="66" t="str">
        <f t="shared" si="70"/>
        <v>GUD BGR WANGON_MENGANTI</v>
      </c>
      <c r="B4518" s="66" t="s">
        <v>1881</v>
      </c>
      <c r="C4518" s="66" t="s">
        <v>5784</v>
      </c>
      <c r="D4518" s="76" t="s">
        <v>5753</v>
      </c>
      <c r="E4518" s="66" t="s">
        <v>5786</v>
      </c>
      <c r="F4518" s="67">
        <v>9.3800000000000008</v>
      </c>
      <c r="G4518" s="67">
        <v>-7.5390800000000002</v>
      </c>
      <c r="H4518" s="67">
        <v>109.154</v>
      </c>
      <c r="I4518" s="66" t="s">
        <v>4026</v>
      </c>
      <c r="J4518" s="67">
        <v>-7.5083200000000003</v>
      </c>
      <c r="K4518" s="67">
        <v>109.0645</v>
      </c>
    </row>
    <row r="4519" spans="1:11" ht="14.5">
      <c r="A4519" s="66" t="str">
        <f t="shared" si="70"/>
        <v>Jepara - Mayong_MENGANTI</v>
      </c>
      <c r="B4519" s="66" t="s">
        <v>1881</v>
      </c>
      <c r="C4519" s="66" t="s">
        <v>5784</v>
      </c>
      <c r="D4519" s="76" t="s">
        <v>5742</v>
      </c>
      <c r="E4519" s="66" t="s">
        <v>5786</v>
      </c>
      <c r="F4519" s="67">
        <v>10.32</v>
      </c>
      <c r="G4519" s="67">
        <v>-6.6604099999999997</v>
      </c>
      <c r="H4519" s="67">
        <v>110.664</v>
      </c>
      <c r="I4519" s="66" t="s">
        <v>4145</v>
      </c>
      <c r="J4519" s="67">
        <v>-6.7420299999999997</v>
      </c>
      <c r="K4519" s="67">
        <v>110.7436</v>
      </c>
    </row>
    <row r="4520" spans="1:11" ht="14.5">
      <c r="A4520" s="66" t="str">
        <f t="shared" si="70"/>
        <v>Temanggung_MENGGORO</v>
      </c>
      <c r="B4520" s="66" t="s">
        <v>5327</v>
      </c>
      <c r="C4520" s="66" t="s">
        <v>5784</v>
      </c>
      <c r="D4520" s="76" t="s">
        <v>5742</v>
      </c>
      <c r="E4520" s="66" t="s">
        <v>5786</v>
      </c>
      <c r="F4520" s="67">
        <v>9.5500000000000007</v>
      </c>
      <c r="G4520" s="67">
        <v>-7.3625499999999997</v>
      </c>
      <c r="H4520" s="67">
        <v>110.181</v>
      </c>
      <c r="I4520" s="66" t="s">
        <v>5294</v>
      </c>
      <c r="J4520" s="67">
        <v>-7.3036099999999999</v>
      </c>
      <c r="K4520" s="67">
        <v>110.15309999999999</v>
      </c>
    </row>
    <row r="4521" spans="1:11" ht="14.5">
      <c r="A4521" s="66" t="str">
        <f t="shared" si="70"/>
        <v>GPP KEBUMEN_MENGKOWO</v>
      </c>
      <c r="B4521" s="66" t="s">
        <v>2816</v>
      </c>
      <c r="C4521" s="66" t="s">
        <v>5784</v>
      </c>
      <c r="D4521" s="76" t="s">
        <v>5744</v>
      </c>
      <c r="E4521" s="66" t="s">
        <v>5786</v>
      </c>
      <c r="F4521" s="67">
        <v>15.69</v>
      </c>
      <c r="G4521" s="67">
        <v>-7.7177199999999999</v>
      </c>
      <c r="H4521" s="67">
        <v>109.684</v>
      </c>
      <c r="I4521" s="66" t="s">
        <v>2714</v>
      </c>
      <c r="J4521" s="67">
        <v>-7.6109200000000001</v>
      </c>
      <c r="K4521" s="67">
        <v>109.5078</v>
      </c>
    </row>
    <row r="4522" spans="1:11" ht="14.5">
      <c r="A4522" s="66" t="str">
        <f t="shared" si="70"/>
        <v>Pemalang - Taman_MENGORI</v>
      </c>
      <c r="B4522" s="66" t="s">
        <v>4681</v>
      </c>
      <c r="C4522" s="66" t="s">
        <v>5784</v>
      </c>
      <c r="D4522" s="76" t="s">
        <v>5761</v>
      </c>
      <c r="E4522" s="66" t="s">
        <v>5786</v>
      </c>
      <c r="F4522" s="67">
        <v>15.73</v>
      </c>
      <c r="G4522" s="67">
        <v>-6.9283400000000004</v>
      </c>
      <c r="H4522" s="67">
        <v>109.369</v>
      </c>
      <c r="I4522" s="66" t="s">
        <v>4660</v>
      </c>
      <c r="J4522" s="67">
        <v>-6.8936700000000002</v>
      </c>
      <c r="K4522" s="67">
        <v>109.4251</v>
      </c>
    </row>
    <row r="4523" spans="1:11" ht="14.5">
      <c r="A4523" s="66" t="str">
        <f t="shared" si="70"/>
        <v>Batang - Kasepuhan_MENGUNENG</v>
      </c>
      <c r="B4523" s="66" t="s">
        <v>173</v>
      </c>
      <c r="C4523" s="66" t="s">
        <v>5784</v>
      </c>
      <c r="D4523" s="76" t="s">
        <v>5757</v>
      </c>
      <c r="E4523" s="66" t="s">
        <v>5786</v>
      </c>
      <c r="F4523" s="67">
        <v>9.3699999999999992</v>
      </c>
      <c r="G4523" s="67">
        <v>-6.9250999999999996</v>
      </c>
      <c r="H4523" s="67">
        <v>109.70399999999999</v>
      </c>
      <c r="I4523" s="66" t="s">
        <v>54</v>
      </c>
      <c r="J4523" s="67">
        <v>-6.9040600000000003</v>
      </c>
      <c r="K4523" s="67">
        <v>109.7085</v>
      </c>
    </row>
    <row r="4524" spans="1:11" ht="14.5">
      <c r="A4524" s="66" t="str">
        <f t="shared" si="70"/>
        <v>Batang - Kasepuhan_MENJANGAN</v>
      </c>
      <c r="B4524" s="66" t="s">
        <v>174</v>
      </c>
      <c r="C4524" s="66" t="s">
        <v>5784</v>
      </c>
      <c r="D4524" s="76" t="s">
        <v>5759</v>
      </c>
      <c r="E4524" s="66" t="s">
        <v>5786</v>
      </c>
      <c r="F4524" s="67">
        <v>9.3699999999999992</v>
      </c>
      <c r="G4524" s="67">
        <v>-7.0018900000000004</v>
      </c>
      <c r="H4524" s="67">
        <v>109.883</v>
      </c>
      <c r="I4524" s="66" t="s">
        <v>54</v>
      </c>
      <c r="J4524" s="67">
        <v>-6.9040600000000003</v>
      </c>
      <c r="K4524" s="67">
        <v>109.7085</v>
      </c>
    </row>
    <row r="4525" spans="1:11" ht="14.5">
      <c r="A4525" s="66" t="str">
        <f t="shared" si="70"/>
        <v>GPP PEKALONGAN_MENJANGAN</v>
      </c>
      <c r="B4525" s="66" t="s">
        <v>174</v>
      </c>
      <c r="C4525" s="66" t="s">
        <v>5784</v>
      </c>
      <c r="D4525" s="76" t="s">
        <v>5737</v>
      </c>
      <c r="E4525" s="66" t="s">
        <v>5786</v>
      </c>
      <c r="F4525" s="67">
        <v>5.84</v>
      </c>
      <c r="G4525" s="67">
        <v>-6.9681800000000003</v>
      </c>
      <c r="H4525" s="67">
        <v>109.62</v>
      </c>
      <c r="I4525" s="66" t="s">
        <v>3376</v>
      </c>
      <c r="J4525" s="67">
        <v>-6.8898999999999999</v>
      </c>
      <c r="K4525" s="67">
        <v>109.6589</v>
      </c>
    </row>
    <row r="4526" spans="1:11" ht="14.5">
      <c r="A4526" s="66" t="str">
        <f t="shared" si="70"/>
        <v>Wonosobo - Leksono_MENJER</v>
      </c>
      <c r="B4526" s="66" t="s">
        <v>5632</v>
      </c>
      <c r="C4526" s="66" t="s">
        <v>5784</v>
      </c>
      <c r="D4526" s="76" t="s">
        <v>5758</v>
      </c>
      <c r="E4526" s="66" t="s">
        <v>5786</v>
      </c>
      <c r="F4526" s="67">
        <v>7.7</v>
      </c>
      <c r="G4526" s="67">
        <v>-7.2779600000000002</v>
      </c>
      <c r="H4526" s="67">
        <v>109.917</v>
      </c>
      <c r="I4526" s="66" t="s">
        <v>5583</v>
      </c>
      <c r="J4526" s="67">
        <v>-7.4236599999999999</v>
      </c>
      <c r="K4526" s="67">
        <v>109.8591</v>
      </c>
    </row>
    <row r="4527" spans="1:11" ht="14.5">
      <c r="A4527" s="66" t="str">
        <f t="shared" si="70"/>
        <v>Sragen 1 - Ngrampal_MENJING</v>
      </c>
      <c r="B4527" s="66" t="s">
        <v>5182</v>
      </c>
      <c r="C4527" s="66" t="s">
        <v>5784</v>
      </c>
      <c r="D4527" s="76" t="s">
        <v>5755</v>
      </c>
      <c r="E4527" s="66" t="s">
        <v>5786</v>
      </c>
      <c r="F4527" s="67">
        <v>21.59</v>
      </c>
      <c r="G4527" s="67">
        <v>-7.53254</v>
      </c>
      <c r="H4527" s="67">
        <v>111.11799999999999</v>
      </c>
      <c r="I4527" s="66" t="s">
        <v>5161</v>
      </c>
      <c r="J4527" s="67">
        <v>-7.4020799999999998</v>
      </c>
      <c r="K4527" s="67">
        <v>111.0612</v>
      </c>
    </row>
    <row r="4528" spans="1:11" ht="14.5">
      <c r="A4528" s="66" t="str">
        <f t="shared" si="70"/>
        <v>GPP PURWOREJO_MENOREH</v>
      </c>
      <c r="B4528" s="66" t="s">
        <v>3722</v>
      </c>
      <c r="C4528" s="66" t="s">
        <v>5784</v>
      </c>
      <c r="D4528" s="76" t="s">
        <v>5755</v>
      </c>
      <c r="E4528" s="66" t="s">
        <v>5786</v>
      </c>
      <c r="F4528" s="67">
        <v>7.61</v>
      </c>
      <c r="G4528" s="67">
        <v>-7.5934799999999996</v>
      </c>
      <c r="H4528" s="67">
        <v>110.127</v>
      </c>
      <c r="I4528" s="66" t="s">
        <v>3504</v>
      </c>
      <c r="J4528" s="67">
        <v>-7.7226800000000004</v>
      </c>
      <c r="K4528" s="67">
        <v>109.9468</v>
      </c>
    </row>
    <row r="4529" spans="1:11" ht="14.5">
      <c r="A4529" s="66" t="str">
        <f t="shared" si="70"/>
        <v>GD. LASEM_MENORO</v>
      </c>
      <c r="B4529" s="66" t="s">
        <v>2305</v>
      </c>
      <c r="C4529" s="66" t="s">
        <v>5784</v>
      </c>
      <c r="D4529" s="76" t="s">
        <v>5756</v>
      </c>
      <c r="E4529" s="66" t="s">
        <v>5786</v>
      </c>
      <c r="F4529" s="67">
        <v>20.29</v>
      </c>
      <c r="G4529" s="67">
        <v>-6.7278599999999997</v>
      </c>
      <c r="H4529" s="67">
        <v>111.596</v>
      </c>
      <c r="I4529" s="66" t="s">
        <v>2256</v>
      </c>
      <c r="J4529" s="67">
        <v>-6.6950700000000003</v>
      </c>
      <c r="K4529" s="67">
        <v>111.4366</v>
      </c>
    </row>
    <row r="4530" spans="1:11" ht="14.5">
      <c r="A4530" s="66" t="str">
        <f t="shared" si="70"/>
        <v>Banyumas 3 - Wangon_MENTASAN</v>
      </c>
      <c r="B4530" s="66" t="s">
        <v>42</v>
      </c>
      <c r="C4530" s="66" t="s">
        <v>5784</v>
      </c>
      <c r="D4530" s="76" t="s">
        <v>5741</v>
      </c>
      <c r="E4530" s="66" t="s">
        <v>5786</v>
      </c>
      <c r="F4530" s="67">
        <v>20.29</v>
      </c>
      <c r="G4530" s="67">
        <v>-7.58514</v>
      </c>
      <c r="H4530" s="67">
        <v>108.96899999999999</v>
      </c>
      <c r="I4530" s="66" t="s">
        <v>8</v>
      </c>
      <c r="J4530" s="67">
        <v>-7.5113599999999998</v>
      </c>
      <c r="K4530" s="67">
        <v>109.03959999999999</v>
      </c>
    </row>
    <row r="4531" spans="1:11" ht="14.5">
      <c r="A4531" s="66" t="str">
        <f t="shared" si="70"/>
        <v>BGR TEMANGGUNG_MENTO</v>
      </c>
      <c r="B4531" s="66" t="s">
        <v>1092</v>
      </c>
      <c r="C4531" s="66" t="s">
        <v>5784</v>
      </c>
      <c r="D4531" s="76" t="s">
        <v>5754</v>
      </c>
      <c r="E4531" s="66" t="s">
        <v>5786</v>
      </c>
      <c r="F4531" s="67">
        <v>9.5500000000000007</v>
      </c>
      <c r="G4531" s="67">
        <v>-7.2010800000000001</v>
      </c>
      <c r="H4531" s="67">
        <v>110.066</v>
      </c>
      <c r="I4531" s="66" t="s">
        <v>999</v>
      </c>
      <c r="J4531" s="67">
        <v>-7.2953299999999999</v>
      </c>
      <c r="K4531" s="67">
        <v>110.0787</v>
      </c>
    </row>
    <row r="4532" spans="1:11" ht="14.5">
      <c r="A4532" s="66" t="str">
        <f t="shared" si="70"/>
        <v>BGR JENARSARI_MENTOSARI</v>
      </c>
      <c r="B4532" s="66" t="s">
        <v>439</v>
      </c>
      <c r="C4532" s="66" t="s">
        <v>5784</v>
      </c>
      <c r="D4532" s="76" t="s">
        <v>5745</v>
      </c>
      <c r="E4532" s="66" t="s">
        <v>5786</v>
      </c>
      <c r="F4532" s="67">
        <v>9.3699999999999992</v>
      </c>
      <c r="G4532" s="67">
        <v>-6.9746499999999996</v>
      </c>
      <c r="H4532" s="67">
        <v>110.048</v>
      </c>
      <c r="I4532" s="66" t="s">
        <v>346</v>
      </c>
      <c r="J4532" s="67">
        <v>-6.95329</v>
      </c>
      <c r="K4532" s="67">
        <v>110.10129999999999</v>
      </c>
    </row>
    <row r="4533" spans="1:11" ht="14.5">
      <c r="A4533" s="66" t="str">
        <f t="shared" si="70"/>
        <v>GUDANG DEMAK 2_MENUR</v>
      </c>
      <c r="B4533" s="66" t="s">
        <v>4117</v>
      </c>
      <c r="C4533" s="66" t="s">
        <v>5784</v>
      </c>
      <c r="D4533" s="76" t="s">
        <v>5746</v>
      </c>
      <c r="E4533" s="66" t="s">
        <v>5786</v>
      </c>
      <c r="F4533" s="67">
        <v>26.27</v>
      </c>
      <c r="G4533" s="67">
        <v>-7.01058</v>
      </c>
      <c r="H4533" s="67">
        <v>110.524</v>
      </c>
      <c r="I4533" s="66" t="s">
        <v>4087</v>
      </c>
      <c r="J4533" s="67">
        <v>-7.0231700000000004</v>
      </c>
      <c r="K4533" s="67">
        <v>110.50660000000001</v>
      </c>
    </row>
    <row r="4534" spans="1:11" ht="14.5">
      <c r="A4534" s="66" t="str">
        <f t="shared" si="70"/>
        <v>Sukoharjo 2 - Baki_MENURAN</v>
      </c>
      <c r="B4534" s="66" t="s">
        <v>5266</v>
      </c>
      <c r="C4534" s="66" t="s">
        <v>5784</v>
      </c>
      <c r="D4534" s="76" t="s">
        <v>5761</v>
      </c>
      <c r="E4534" s="66" t="s">
        <v>5786</v>
      </c>
      <c r="F4534" s="67">
        <v>14.71</v>
      </c>
      <c r="G4534" s="67">
        <v>-7.6093700000000002</v>
      </c>
      <c r="H4534" s="67">
        <v>110.77200000000001</v>
      </c>
      <c r="I4534" s="66" t="s">
        <v>5224</v>
      </c>
      <c r="J4534" s="67">
        <v>-7.6135599999999997</v>
      </c>
      <c r="K4534" s="67">
        <v>110.76560000000001</v>
      </c>
    </row>
    <row r="4535" spans="1:11" ht="14.5">
      <c r="A4535" s="66" t="str">
        <f t="shared" si="70"/>
        <v>BGR NGLEJOK_MERAK</v>
      </c>
      <c r="B4535" s="66" t="s">
        <v>819</v>
      </c>
      <c r="C4535" s="66" t="s">
        <v>5784</v>
      </c>
      <c r="D4535" s="76" t="s">
        <v>5754</v>
      </c>
      <c r="E4535" s="66" t="s">
        <v>5786</v>
      </c>
      <c r="F4535" s="67">
        <v>26.27</v>
      </c>
      <c r="G4535" s="67">
        <v>-7.00793</v>
      </c>
      <c r="H4535" s="67">
        <v>110.761</v>
      </c>
      <c r="I4535" s="66" t="s">
        <v>775</v>
      </c>
      <c r="J4535" s="67">
        <v>-7.06935</v>
      </c>
      <c r="K4535" s="67">
        <v>110.8802</v>
      </c>
    </row>
    <row r="4536" spans="1:11" ht="14.5">
      <c r="A4536" s="66" t="str">
        <f t="shared" si="70"/>
        <v>GD BGR CANDI SEMARANG_MERBUH</v>
      </c>
      <c r="B4536" s="66" t="s">
        <v>2035</v>
      </c>
      <c r="C4536" s="66" t="s">
        <v>5784</v>
      </c>
      <c r="D4536" s="76" t="s">
        <v>5765</v>
      </c>
      <c r="E4536" s="66" t="s">
        <v>5786</v>
      </c>
      <c r="F4536" s="67">
        <v>16.97</v>
      </c>
      <c r="G4536" s="67">
        <v>-7.0827</v>
      </c>
      <c r="H4536" s="67">
        <v>110.254</v>
      </c>
      <c r="I4536" s="66" t="s">
        <v>2006</v>
      </c>
      <c r="J4536" s="67">
        <v>-7.0144599999999997</v>
      </c>
      <c r="K4536" s="67">
        <v>110.3477</v>
      </c>
    </row>
    <row r="4537" spans="1:11" ht="14.5">
      <c r="A4537" s="66" t="str">
        <f t="shared" si="70"/>
        <v>GPP KLATEN_MERBUNG</v>
      </c>
      <c r="B4537" s="66" t="s">
        <v>3021</v>
      </c>
      <c r="C4537" s="66" t="s">
        <v>5784</v>
      </c>
      <c r="D4537" s="76" t="s">
        <v>5765</v>
      </c>
      <c r="E4537" s="66" t="s">
        <v>5786</v>
      </c>
      <c r="F4537" s="67">
        <v>8.89</v>
      </c>
      <c r="G4537" s="67">
        <v>-7.7196600000000002</v>
      </c>
      <c r="H4537" s="67">
        <v>110.596</v>
      </c>
      <c r="I4537" s="66" t="s">
        <v>2894</v>
      </c>
      <c r="J4537" s="67">
        <v>-7.6692</v>
      </c>
      <c r="K4537" s="67">
        <v>110.6751</v>
      </c>
    </row>
    <row r="4538" spans="1:11" ht="14.5">
      <c r="A4538" s="66" t="str">
        <f t="shared" si="70"/>
        <v>GPP KEBUMEN_MERDEN</v>
      </c>
      <c r="B4538" s="66" t="s">
        <v>2817</v>
      </c>
      <c r="C4538" s="66" t="s">
        <v>5784</v>
      </c>
      <c r="D4538" s="76" t="s">
        <v>5755</v>
      </c>
      <c r="E4538" s="66" t="s">
        <v>5786</v>
      </c>
      <c r="F4538" s="67">
        <v>10.28</v>
      </c>
      <c r="G4538" s="67">
        <v>-7.4702200000000003</v>
      </c>
      <c r="H4538" s="67">
        <v>109.542</v>
      </c>
      <c r="I4538" s="66" t="s">
        <v>2714</v>
      </c>
      <c r="J4538" s="67">
        <v>-7.6109200000000001</v>
      </c>
      <c r="K4538" s="67">
        <v>109.5078</v>
      </c>
    </row>
    <row r="4539" spans="1:11" ht="14.5">
      <c r="A4539" s="66" t="str">
        <f t="shared" si="70"/>
        <v>GPP PURWOREJO_MERDEN</v>
      </c>
      <c r="B4539" s="66" t="s">
        <v>2817</v>
      </c>
      <c r="C4539" s="66" t="s">
        <v>5784</v>
      </c>
      <c r="D4539" s="76" t="s">
        <v>5767</v>
      </c>
      <c r="E4539" s="66" t="s">
        <v>5786</v>
      </c>
      <c r="F4539" s="67">
        <v>15.69</v>
      </c>
      <c r="G4539" s="67">
        <v>-7.6457899999999999</v>
      </c>
      <c r="H4539" s="67">
        <v>109.79900000000001</v>
      </c>
      <c r="I4539" s="66" t="s">
        <v>3504</v>
      </c>
      <c r="J4539" s="67">
        <v>-7.7226800000000004</v>
      </c>
      <c r="K4539" s="67">
        <v>109.9468</v>
      </c>
    </row>
    <row r="4540" spans="1:11" ht="14.5">
      <c r="A4540" s="66" t="str">
        <f t="shared" si="70"/>
        <v>TGL 3PURWAHAMBA_MERENG</v>
      </c>
      <c r="B4540" s="66" t="s">
        <v>5429</v>
      </c>
      <c r="C4540" s="66" t="s">
        <v>5784</v>
      </c>
      <c r="D4540" s="76" t="s">
        <v>5767</v>
      </c>
      <c r="E4540" s="66" t="s">
        <v>5786</v>
      </c>
      <c r="F4540" s="67">
        <v>15.73</v>
      </c>
      <c r="G4540" s="67">
        <v>-7.0637299999999996</v>
      </c>
      <c r="H4540" s="67">
        <v>109.271</v>
      </c>
      <c r="I4540" s="66" t="s">
        <v>5354</v>
      </c>
      <c r="J4540" s="67">
        <v>-6.87378</v>
      </c>
      <c r="K4540" s="67">
        <v>109.2512</v>
      </c>
    </row>
    <row r="4541" spans="1:11" ht="14.5">
      <c r="A4541" s="66" t="str">
        <f t="shared" si="70"/>
        <v>BGR PURBALINGGA_MERGASANA</v>
      </c>
      <c r="B4541" s="66" t="s">
        <v>933</v>
      </c>
      <c r="C4541" s="66" t="s">
        <v>5784</v>
      </c>
      <c r="D4541" s="76" t="s">
        <v>5766</v>
      </c>
      <c r="E4541" s="66" t="s">
        <v>5786</v>
      </c>
      <c r="F4541" s="67">
        <v>7.6</v>
      </c>
      <c r="G4541" s="67">
        <v>-7.3340800000000002</v>
      </c>
      <c r="H4541" s="67">
        <v>109.431</v>
      </c>
      <c r="I4541" s="66" t="s">
        <v>856</v>
      </c>
      <c r="J4541" s="67">
        <v>-7.4180900000000003</v>
      </c>
      <c r="K4541" s="67">
        <v>109.37690000000001</v>
      </c>
    </row>
    <row r="4542" spans="1:11" ht="14.5">
      <c r="A4542" s="66" t="str">
        <f t="shared" si="70"/>
        <v>Cilacap 1 - Kesugihan_MERGAWATI</v>
      </c>
      <c r="B4542" s="66" t="s">
        <v>1882</v>
      </c>
      <c r="C4542" s="66" t="s">
        <v>5784</v>
      </c>
      <c r="D4542" s="76" t="s">
        <v>5769</v>
      </c>
      <c r="E4542" s="66" t="s">
        <v>5786</v>
      </c>
      <c r="F4542" s="67">
        <v>20.29</v>
      </c>
      <c r="G4542" s="67">
        <v>-7.6398299999999999</v>
      </c>
      <c r="H4542" s="67">
        <v>109.285</v>
      </c>
      <c r="I4542" s="66" t="s">
        <v>1829</v>
      </c>
      <c r="J4542" s="67">
        <v>-7.6282100000000002</v>
      </c>
      <c r="K4542" s="67">
        <v>109.1144</v>
      </c>
    </row>
    <row r="4543" spans="1:11" ht="14.5">
      <c r="A4543" s="66" t="str">
        <f t="shared" si="70"/>
        <v>Wonosobo - Leksono_MERGOLANGU</v>
      </c>
      <c r="B4543" s="66" t="s">
        <v>5633</v>
      </c>
      <c r="C4543" s="66" t="s">
        <v>5784</v>
      </c>
      <c r="D4543" s="76" t="s">
        <v>5738</v>
      </c>
      <c r="E4543" s="66" t="s">
        <v>5786</v>
      </c>
      <c r="F4543" s="67">
        <v>7.7</v>
      </c>
      <c r="G4543" s="67">
        <v>-7.52074</v>
      </c>
      <c r="H4543" s="67">
        <v>109.886</v>
      </c>
      <c r="I4543" s="66" t="s">
        <v>5583</v>
      </c>
      <c r="J4543" s="67">
        <v>-7.4236599999999999</v>
      </c>
      <c r="K4543" s="67">
        <v>109.8591</v>
      </c>
    </row>
    <row r="4544" spans="1:11" ht="14.5">
      <c r="A4544" s="66" t="str">
        <f t="shared" si="70"/>
        <v>GD. BGR WONOSOBO_MERGOSARI</v>
      </c>
      <c r="B4544" s="66" t="s">
        <v>2237</v>
      </c>
      <c r="C4544" s="66" t="s">
        <v>5784</v>
      </c>
      <c r="D4544" s="76" t="s">
        <v>5739</v>
      </c>
      <c r="E4544" s="66" t="s">
        <v>5786</v>
      </c>
      <c r="F4544" s="67">
        <v>7.7</v>
      </c>
      <c r="G4544" s="67">
        <v>-7.4073000000000002</v>
      </c>
      <c r="H4544" s="67">
        <v>109.809</v>
      </c>
      <c r="I4544" s="66" t="s">
        <v>2219</v>
      </c>
      <c r="J4544" s="67">
        <v>-7.42415</v>
      </c>
      <c r="K4544" s="67">
        <v>109.8409</v>
      </c>
    </row>
    <row r="4545" spans="1:11" ht="14.5">
      <c r="A4545" s="66" t="str">
        <f t="shared" si="70"/>
        <v>Kebumen - Purbowangi_MERGOSONO</v>
      </c>
      <c r="B4545" s="66" t="s">
        <v>4313</v>
      </c>
      <c r="C4545" s="66" t="s">
        <v>5784</v>
      </c>
      <c r="D4545" s="76" t="s">
        <v>5753</v>
      </c>
      <c r="E4545" s="66" t="s">
        <v>5786</v>
      </c>
      <c r="F4545" s="67">
        <v>15.69</v>
      </c>
      <c r="G4545" s="67">
        <v>-7.6322900000000002</v>
      </c>
      <c r="H4545" s="67">
        <v>109.485</v>
      </c>
      <c r="I4545" s="66" t="s">
        <v>4274</v>
      </c>
      <c r="J4545" s="67">
        <v>-7.6099800000000002</v>
      </c>
      <c r="K4545" s="67">
        <v>109.48480000000001</v>
      </c>
    </row>
    <row r="4546" spans="1:11" ht="14.5">
      <c r="A4546" s="66" t="str">
        <f t="shared" ref="A4546:A4609" si="71">CONCATENATE(I4546,"_",B4546)</f>
        <v>Temanggung_MERGOWATI</v>
      </c>
      <c r="B4546" s="66" t="s">
        <v>5328</v>
      </c>
      <c r="C4546" s="66" t="s">
        <v>5784</v>
      </c>
      <c r="D4546" s="76" t="s">
        <v>5763</v>
      </c>
      <c r="E4546" s="66" t="s">
        <v>5786</v>
      </c>
      <c r="F4546" s="67">
        <v>9.5500000000000007</v>
      </c>
      <c r="G4546" s="67">
        <v>-7.2609700000000004</v>
      </c>
      <c r="H4546" s="67">
        <v>110.139</v>
      </c>
      <c r="I4546" s="66" t="s">
        <v>5294</v>
      </c>
      <c r="J4546" s="67">
        <v>-7.3036099999999999</v>
      </c>
      <c r="K4546" s="67">
        <v>110.15309999999999</v>
      </c>
    </row>
    <row r="4547" spans="1:11" ht="14.5">
      <c r="A4547" s="66" t="str">
        <f t="shared" si="71"/>
        <v>Purbalingga - Kebong_MERI</v>
      </c>
      <c r="B4547" s="66" t="s">
        <v>4890</v>
      </c>
      <c r="C4547" s="66" t="s">
        <v>5784</v>
      </c>
      <c r="D4547" s="76" t="s">
        <v>5759</v>
      </c>
      <c r="E4547" s="66" t="s">
        <v>5786</v>
      </c>
      <c r="F4547" s="67">
        <v>7.6</v>
      </c>
      <c r="G4547" s="67">
        <v>-7.3411299999999997</v>
      </c>
      <c r="H4547" s="67">
        <v>109.315</v>
      </c>
      <c r="I4547" s="66" t="s">
        <v>4781</v>
      </c>
      <c r="J4547" s="67">
        <v>-7.4033100000000003</v>
      </c>
      <c r="K4547" s="67">
        <v>109.3588</v>
      </c>
    </row>
    <row r="4548" spans="1:11" ht="14.5">
      <c r="A4548" s="66" t="str">
        <f t="shared" si="71"/>
        <v>Cilacap 1 - Kesugihan_MERNEK</v>
      </c>
      <c r="B4548" s="66" t="s">
        <v>1883</v>
      </c>
      <c r="C4548" s="66" t="s">
        <v>5784</v>
      </c>
      <c r="D4548" s="76" t="s">
        <v>5737</v>
      </c>
      <c r="E4548" s="66" t="s">
        <v>5786</v>
      </c>
      <c r="F4548" s="67">
        <v>20.29</v>
      </c>
      <c r="G4548" s="67">
        <v>-7.6115700000000004</v>
      </c>
      <c r="H4548" s="67">
        <v>109.185</v>
      </c>
      <c r="I4548" s="66" t="s">
        <v>1829</v>
      </c>
      <c r="J4548" s="67">
        <v>-7.6282100000000002</v>
      </c>
      <c r="K4548" s="67">
        <v>109.1144</v>
      </c>
    </row>
    <row r="4549" spans="1:11" ht="14.5">
      <c r="A4549" s="66" t="str">
        <f t="shared" si="71"/>
        <v>GPP CEPU (BLORA)_MERNUNG</v>
      </c>
      <c r="B4549" s="66" t="s">
        <v>2561</v>
      </c>
      <c r="C4549" s="66" t="s">
        <v>5784</v>
      </c>
      <c r="D4549" s="76" t="s">
        <v>5741</v>
      </c>
      <c r="E4549" s="66" t="s">
        <v>5786</v>
      </c>
      <c r="F4549" s="67">
        <v>44.23</v>
      </c>
      <c r="G4549" s="67">
        <v>-7.1485099999999999</v>
      </c>
      <c r="H4549" s="67">
        <v>111.547</v>
      </c>
      <c r="I4549" s="66" t="s">
        <v>2534</v>
      </c>
      <c r="J4549" s="67">
        <v>-7.1575100000000003</v>
      </c>
      <c r="K4549" s="67">
        <v>111.58580000000001</v>
      </c>
    </row>
    <row r="4550" spans="1:11" ht="14.5">
      <c r="A4550" s="66" t="str">
        <f t="shared" si="71"/>
        <v>Purbalingga - Kebong_MERSI</v>
      </c>
      <c r="B4550" s="66" t="s">
        <v>4891</v>
      </c>
      <c r="C4550" s="66" t="s">
        <v>5784</v>
      </c>
      <c r="D4550" s="76" t="s">
        <v>5738</v>
      </c>
      <c r="E4550" s="66" t="s">
        <v>5786</v>
      </c>
      <c r="F4550" s="67">
        <v>9.3800000000000008</v>
      </c>
      <c r="G4550" s="67">
        <v>-7.4267700000000003</v>
      </c>
      <c r="H4550" s="67">
        <v>109.265</v>
      </c>
      <c r="I4550" s="66" t="s">
        <v>4781</v>
      </c>
      <c r="J4550" s="67">
        <v>-7.4033100000000003</v>
      </c>
      <c r="K4550" s="67">
        <v>109.3588</v>
      </c>
    </row>
    <row r="4551" spans="1:11" ht="14.5">
      <c r="A4551" s="66" t="str">
        <f t="shared" si="71"/>
        <v>GPP SUKOHARJO_MERTAN</v>
      </c>
      <c r="B4551" s="66" t="s">
        <v>4011</v>
      </c>
      <c r="C4551" s="66" t="s">
        <v>5784</v>
      </c>
      <c r="D4551" s="76" t="s">
        <v>5767</v>
      </c>
      <c r="E4551" s="66" t="s">
        <v>5786</v>
      </c>
      <c r="F4551" s="67">
        <v>14.71</v>
      </c>
      <c r="G4551" s="67">
        <v>-7.6847300000000001</v>
      </c>
      <c r="H4551" s="67">
        <v>110.89100000000001</v>
      </c>
      <c r="I4551" s="66" t="s">
        <v>3993</v>
      </c>
      <c r="J4551" s="67">
        <v>-7.7412599999999996</v>
      </c>
      <c r="K4551" s="67">
        <v>110.8785</v>
      </c>
    </row>
    <row r="4552" spans="1:11" ht="14.5">
      <c r="A4552" s="66" t="str">
        <f t="shared" si="71"/>
        <v>GPP KEBUMEN_MERTASARI</v>
      </c>
      <c r="B4552" s="66" t="s">
        <v>2818</v>
      </c>
      <c r="C4552" s="66" t="s">
        <v>5784</v>
      </c>
      <c r="D4552" s="76" t="s">
        <v>5767</v>
      </c>
      <c r="E4552" s="66" t="s">
        <v>5786</v>
      </c>
      <c r="F4552" s="67">
        <v>10.28</v>
      </c>
      <c r="G4552" s="67">
        <v>-7.4523400000000004</v>
      </c>
      <c r="H4552" s="67">
        <v>109.56</v>
      </c>
      <c r="I4552" s="66" t="s">
        <v>2714</v>
      </c>
      <c r="J4552" s="67">
        <v>-7.6109200000000001</v>
      </c>
      <c r="K4552" s="67">
        <v>109.5078</v>
      </c>
    </row>
    <row r="4553" spans="1:11" ht="14.5">
      <c r="A4553" s="66" t="str">
        <f t="shared" si="71"/>
        <v>Cilacap 1 - Kesugihan_MERTASINGA</v>
      </c>
      <c r="B4553" s="66" t="s">
        <v>1884</v>
      </c>
      <c r="C4553" s="66" t="s">
        <v>5784</v>
      </c>
      <c r="D4553" s="76" t="s">
        <v>5764</v>
      </c>
      <c r="E4553" s="66" t="s">
        <v>5786</v>
      </c>
      <c r="F4553" s="67">
        <v>20.29</v>
      </c>
      <c r="G4553" s="67">
        <v>-7.6788100000000004</v>
      </c>
      <c r="H4553" s="67">
        <v>109.05800000000001</v>
      </c>
      <c r="I4553" s="66" t="s">
        <v>1829</v>
      </c>
      <c r="J4553" s="67">
        <v>-7.6282100000000002</v>
      </c>
      <c r="K4553" s="67">
        <v>109.1144</v>
      </c>
    </row>
    <row r="4554" spans="1:11" ht="14.5">
      <c r="A4554" s="66" t="str">
        <f t="shared" si="71"/>
        <v>GPP MAGELANG_MERTOYUDAN</v>
      </c>
      <c r="B4554" s="66" t="s">
        <v>3221</v>
      </c>
      <c r="C4554" s="66" t="s">
        <v>5784</v>
      </c>
      <c r="D4554" s="76" t="s">
        <v>5748</v>
      </c>
      <c r="E4554" s="66" t="s">
        <v>5786</v>
      </c>
      <c r="F4554" s="67">
        <v>7.61</v>
      </c>
      <c r="G4554" s="67">
        <v>-7.5130999999999997</v>
      </c>
      <c r="H4554" s="67">
        <v>110.22799999999999</v>
      </c>
      <c r="I4554" s="66" t="s">
        <v>3103</v>
      </c>
      <c r="J4554" s="67">
        <v>-7.3955399999999996</v>
      </c>
      <c r="K4554" s="67">
        <v>110.24469999999999</v>
      </c>
    </row>
    <row r="4555" spans="1:11" ht="14.5">
      <c r="A4555" s="66" t="str">
        <f t="shared" si="71"/>
        <v>Batang - Kasepuhan_MESOYI</v>
      </c>
      <c r="B4555" s="66" t="s">
        <v>175</v>
      </c>
      <c r="C4555" s="66" t="s">
        <v>5784</v>
      </c>
      <c r="D4555" s="76" t="s">
        <v>5759</v>
      </c>
      <c r="E4555" s="66" t="s">
        <v>5786</v>
      </c>
      <c r="F4555" s="67">
        <v>5.84</v>
      </c>
      <c r="G4555" s="67">
        <v>-7.0501699999999996</v>
      </c>
      <c r="H4555" s="67">
        <v>109.72</v>
      </c>
      <c r="I4555" s="66" t="s">
        <v>54</v>
      </c>
      <c r="J4555" s="67">
        <v>-6.9040600000000003</v>
      </c>
      <c r="K4555" s="67">
        <v>109.7085</v>
      </c>
    </row>
    <row r="4556" spans="1:11" ht="14.5">
      <c r="A4556" s="66" t="str">
        <f t="shared" si="71"/>
        <v>GPP BANJARNEGARA_METAWANA</v>
      </c>
      <c r="B4556" s="66" t="s">
        <v>2438</v>
      </c>
      <c r="C4556" s="66" t="s">
        <v>5784</v>
      </c>
      <c r="D4556" s="76" t="s">
        <v>5749</v>
      </c>
      <c r="E4556" s="66" t="s">
        <v>5786</v>
      </c>
      <c r="F4556" s="67">
        <v>10.28</v>
      </c>
      <c r="G4556" s="67">
        <v>-7.3177599999999998</v>
      </c>
      <c r="H4556" s="67">
        <v>109.8</v>
      </c>
      <c r="I4556" s="66" t="s">
        <v>2357</v>
      </c>
      <c r="J4556" s="67">
        <v>-7.3905900000000004</v>
      </c>
      <c r="K4556" s="67">
        <v>109.7366</v>
      </c>
    </row>
    <row r="4557" spans="1:11" ht="14.5">
      <c r="A4557" s="66" t="str">
        <f t="shared" si="71"/>
        <v>Purbalingga - Kebong_METENGGENG</v>
      </c>
      <c r="B4557" s="66" t="s">
        <v>4892</v>
      </c>
      <c r="C4557" s="66" t="s">
        <v>5784</v>
      </c>
      <c r="D4557" s="76" t="s">
        <v>5738</v>
      </c>
      <c r="E4557" s="66" t="s">
        <v>5786</v>
      </c>
      <c r="F4557" s="67">
        <v>7.6</v>
      </c>
      <c r="G4557" s="67">
        <v>-7.3289400000000002</v>
      </c>
      <c r="H4557" s="67">
        <v>109.321</v>
      </c>
      <c r="I4557" s="66" t="s">
        <v>4781</v>
      </c>
      <c r="J4557" s="67">
        <v>-7.4033100000000003</v>
      </c>
      <c r="K4557" s="67">
        <v>109.3588</v>
      </c>
    </row>
    <row r="4558" spans="1:11" ht="14.5">
      <c r="A4558" s="66" t="str">
        <f t="shared" si="71"/>
        <v>GD BGR CANDI SEMARANG_METESEH</v>
      </c>
      <c r="B4558" s="66" t="s">
        <v>2036</v>
      </c>
      <c r="C4558" s="66" t="s">
        <v>5784</v>
      </c>
      <c r="D4558" s="76" t="s">
        <v>5759</v>
      </c>
      <c r="E4558" s="66" t="s">
        <v>5786</v>
      </c>
      <c r="F4558" s="67">
        <v>16.97</v>
      </c>
      <c r="G4558" s="67">
        <v>-7.0826000000000002</v>
      </c>
      <c r="H4558" s="67">
        <v>110.282</v>
      </c>
      <c r="I4558" s="66" t="s">
        <v>2006</v>
      </c>
      <c r="J4558" s="67">
        <v>-7.0144599999999997</v>
      </c>
      <c r="K4558" s="67">
        <v>110.3477</v>
      </c>
    </row>
    <row r="4559" spans="1:11" ht="14.5">
      <c r="A4559" s="66" t="str">
        <f t="shared" si="71"/>
        <v>GUDANG DEMAK 2_METESEH</v>
      </c>
      <c r="B4559" s="66" t="s">
        <v>2036</v>
      </c>
      <c r="C4559" s="66" t="s">
        <v>5784</v>
      </c>
      <c r="D4559" s="76" t="s">
        <v>5755</v>
      </c>
      <c r="E4559" s="66" t="s">
        <v>5786</v>
      </c>
      <c r="F4559" s="67">
        <v>1.22</v>
      </c>
      <c r="G4559" s="67">
        <v>-7.0652600000000003</v>
      </c>
      <c r="H4559" s="67">
        <v>110.467</v>
      </c>
      <c r="I4559" s="66" t="s">
        <v>4087</v>
      </c>
      <c r="J4559" s="67">
        <v>-7.0231700000000004</v>
      </c>
      <c r="K4559" s="67">
        <v>110.50660000000001</v>
      </c>
    </row>
    <row r="4560" spans="1:11" ht="14.5">
      <c r="A4560" s="66" t="str">
        <f t="shared" si="71"/>
        <v>Pati - Juwana_METESEH</v>
      </c>
      <c r="B4560" s="66" t="s">
        <v>2036</v>
      </c>
      <c r="C4560" s="66" t="s">
        <v>5784</v>
      </c>
      <c r="D4560" s="76" t="s">
        <v>5739</v>
      </c>
      <c r="E4560" s="66" t="s">
        <v>5786</v>
      </c>
      <c r="F4560" s="67">
        <v>20.29</v>
      </c>
      <c r="G4560" s="67">
        <v>-6.7500999999999998</v>
      </c>
      <c r="H4560" s="67">
        <v>111.24299999999999</v>
      </c>
      <c r="I4560" s="66" t="s">
        <v>4458</v>
      </c>
      <c r="J4560" s="67">
        <v>-6.7296100000000001</v>
      </c>
      <c r="K4560" s="67">
        <v>111.1037</v>
      </c>
    </row>
    <row r="4561" spans="1:11" ht="14.5">
      <c r="A4561" s="66" t="str">
        <f t="shared" si="71"/>
        <v>Boyolali_METUK</v>
      </c>
      <c r="B4561" s="66" t="s">
        <v>1478</v>
      </c>
      <c r="C4561" s="66" t="s">
        <v>5784</v>
      </c>
      <c r="D4561" s="76" t="s">
        <v>5739</v>
      </c>
      <c r="E4561" s="66" t="s">
        <v>5786</v>
      </c>
      <c r="F4561" s="67">
        <v>17.7</v>
      </c>
      <c r="G4561" s="67">
        <v>-7.5155599999999998</v>
      </c>
      <c r="H4561" s="67">
        <v>110.626</v>
      </c>
      <c r="I4561" s="66" t="s">
        <v>1370</v>
      </c>
      <c r="J4561" s="67">
        <v>-7.5381099999999996</v>
      </c>
      <c r="K4561" s="67">
        <v>110.6292</v>
      </c>
    </row>
    <row r="4562" spans="1:11" ht="14.5">
      <c r="A4562" s="66" t="str">
        <f t="shared" si="71"/>
        <v>Purbalingga - Kebong_MEWEK</v>
      </c>
      <c r="B4562" s="66" t="s">
        <v>4893</v>
      </c>
      <c r="C4562" s="66" t="s">
        <v>5784</v>
      </c>
      <c r="D4562" s="76" t="s">
        <v>5746</v>
      </c>
      <c r="E4562" s="66" t="s">
        <v>5786</v>
      </c>
      <c r="F4562" s="67">
        <v>7.6</v>
      </c>
      <c r="G4562" s="67">
        <v>-7.4106899999999998</v>
      </c>
      <c r="H4562" s="67">
        <v>109.367</v>
      </c>
      <c r="I4562" s="66" t="s">
        <v>4781</v>
      </c>
      <c r="J4562" s="67">
        <v>-7.4033100000000003</v>
      </c>
      <c r="K4562" s="67">
        <v>109.3588</v>
      </c>
    </row>
    <row r="4563" spans="1:11" ht="14.5">
      <c r="A4563" s="66" t="str">
        <f t="shared" si="71"/>
        <v>Demak 1 - Mranak_MIJEN</v>
      </c>
      <c r="B4563" s="66" t="s">
        <v>1962</v>
      </c>
      <c r="C4563" s="66" t="s">
        <v>5784</v>
      </c>
      <c r="D4563" s="76" t="s">
        <v>5749</v>
      </c>
      <c r="E4563" s="66" t="s">
        <v>5786</v>
      </c>
      <c r="F4563" s="67">
        <v>26.27</v>
      </c>
      <c r="G4563" s="67">
        <v>-7.02128</v>
      </c>
      <c r="H4563" s="67">
        <v>110.71599999999999</v>
      </c>
      <c r="I4563" s="66" t="s">
        <v>1911</v>
      </c>
      <c r="J4563" s="67">
        <v>-6.8903100000000004</v>
      </c>
      <c r="K4563" s="67">
        <v>110.6673</v>
      </c>
    </row>
    <row r="4564" spans="1:11" ht="14.5">
      <c r="A4564" s="66" t="str">
        <f t="shared" si="71"/>
        <v>GD BGR CANDI SEMARANG_MIJEN</v>
      </c>
      <c r="B4564" s="66" t="s">
        <v>1962</v>
      </c>
      <c r="C4564" s="66" t="s">
        <v>5784</v>
      </c>
      <c r="D4564" s="76" t="s">
        <v>5747</v>
      </c>
      <c r="E4564" s="66" t="s">
        <v>5786</v>
      </c>
      <c r="F4564" s="67">
        <v>1.22</v>
      </c>
      <c r="G4564" s="67">
        <v>-7.0600199999999997</v>
      </c>
      <c r="H4564" s="67">
        <v>110.324</v>
      </c>
      <c r="I4564" s="66" t="s">
        <v>2006</v>
      </c>
      <c r="J4564" s="67">
        <v>-7.0144599999999997</v>
      </c>
      <c r="K4564" s="67">
        <v>110.3477</v>
      </c>
    </row>
    <row r="4565" spans="1:11" ht="14.5">
      <c r="A4565" s="66" t="str">
        <f t="shared" si="71"/>
        <v>Jepara - Mayong_MIJEN</v>
      </c>
      <c r="B4565" s="66" t="s">
        <v>1962</v>
      </c>
      <c r="C4565" s="66" t="s">
        <v>5784</v>
      </c>
      <c r="D4565" s="76" t="s">
        <v>5755</v>
      </c>
      <c r="E4565" s="66" t="s">
        <v>5786</v>
      </c>
      <c r="F4565" s="67">
        <v>26.27</v>
      </c>
      <c r="G4565" s="67">
        <v>-6.8001100000000001</v>
      </c>
      <c r="H4565" s="67">
        <v>110.73099999999999</v>
      </c>
      <c r="I4565" s="66" t="s">
        <v>4145</v>
      </c>
      <c r="J4565" s="67">
        <v>-6.7420299999999997</v>
      </c>
      <c r="K4565" s="67">
        <v>110.7436</v>
      </c>
    </row>
    <row r="4566" spans="1:11" ht="14.5">
      <c r="A4566" s="66" t="str">
        <f t="shared" si="71"/>
        <v>Kudus - Kaliwungu_MIJEN</v>
      </c>
      <c r="B4566" s="66" t="s">
        <v>1962</v>
      </c>
      <c r="C4566" s="66" t="s">
        <v>5784</v>
      </c>
      <c r="D4566" s="76" t="s">
        <v>5770</v>
      </c>
      <c r="E4566" s="66" t="s">
        <v>5786</v>
      </c>
      <c r="F4566" s="67">
        <v>13.38</v>
      </c>
      <c r="G4566" s="67">
        <v>-6.7867899999999999</v>
      </c>
      <c r="H4566" s="67">
        <v>110.80200000000001</v>
      </c>
      <c r="I4566" s="66" t="s">
        <v>4381</v>
      </c>
      <c r="J4566" s="67">
        <v>-6.8014900000000003</v>
      </c>
      <c r="K4566" s="67">
        <v>110.82510000000001</v>
      </c>
    </row>
    <row r="4567" spans="1:11" ht="14.5">
      <c r="A4567" s="66" t="str">
        <f t="shared" si="71"/>
        <v>Jepara - Mayong_MINDAHAN</v>
      </c>
      <c r="B4567" s="66" t="s">
        <v>4212</v>
      </c>
      <c r="C4567" s="66" t="s">
        <v>5784</v>
      </c>
      <c r="D4567" s="76" t="s">
        <v>5767</v>
      </c>
      <c r="E4567" s="66" t="s">
        <v>5786</v>
      </c>
      <c r="F4567" s="67">
        <v>10.32</v>
      </c>
      <c r="G4567" s="67">
        <v>-6.6357400000000002</v>
      </c>
      <c r="H4567" s="67">
        <v>110.75</v>
      </c>
      <c r="I4567" s="66" t="s">
        <v>4145</v>
      </c>
      <c r="J4567" s="67">
        <v>-6.7420299999999997</v>
      </c>
      <c r="K4567" s="67">
        <v>110.7436</v>
      </c>
    </row>
    <row r="4568" spans="1:11" ht="14.5">
      <c r="A4568" s="66" t="str">
        <f t="shared" si="71"/>
        <v>Jepara - Mayong_MINDAHAN KIDUL</v>
      </c>
      <c r="B4568" s="66" t="s">
        <v>4213</v>
      </c>
      <c r="C4568" s="66" t="s">
        <v>5784</v>
      </c>
      <c r="D4568" s="76" t="s">
        <v>5739</v>
      </c>
      <c r="E4568" s="66" t="s">
        <v>5786</v>
      </c>
      <c r="F4568" s="67">
        <v>10.32</v>
      </c>
      <c r="G4568" s="67">
        <v>-6.64717</v>
      </c>
      <c r="H4568" s="67">
        <v>110.752</v>
      </c>
      <c r="I4568" s="66" t="s">
        <v>4145</v>
      </c>
      <c r="J4568" s="67">
        <v>-6.7420299999999997</v>
      </c>
      <c r="K4568" s="67">
        <v>110.7436</v>
      </c>
    </row>
    <row r="4569" spans="1:11" ht="14.5">
      <c r="A4569" s="66" t="str">
        <f t="shared" si="71"/>
        <v>TGL 3PURWAHAMBA_MINDAKA</v>
      </c>
      <c r="B4569" s="66" t="s">
        <v>5430</v>
      </c>
      <c r="C4569" s="66" t="s">
        <v>5784</v>
      </c>
      <c r="D4569" s="76" t="s">
        <v>5739</v>
      </c>
      <c r="E4569" s="66" t="s">
        <v>5786</v>
      </c>
      <c r="F4569" s="67">
        <v>11.25</v>
      </c>
      <c r="G4569" s="67">
        <v>-6.9223600000000003</v>
      </c>
      <c r="H4569" s="67">
        <v>109.184</v>
      </c>
      <c r="I4569" s="66" t="s">
        <v>5354</v>
      </c>
      <c r="J4569" s="67">
        <v>-6.87378</v>
      </c>
      <c r="K4569" s="67">
        <v>109.2512</v>
      </c>
    </row>
    <row r="4570" spans="1:11" ht="14.5">
      <c r="A4570" s="66" t="str">
        <f t="shared" si="71"/>
        <v>BGR NGADIROJO_MINGGARHARJO</v>
      </c>
      <c r="B4570" s="66" t="s">
        <v>655</v>
      </c>
      <c r="C4570" s="66" t="s">
        <v>5784</v>
      </c>
      <c r="D4570" s="76" t="s">
        <v>5761</v>
      </c>
      <c r="E4570" s="66" t="s">
        <v>5786</v>
      </c>
      <c r="F4570" s="67">
        <v>20.7</v>
      </c>
      <c r="G4570" s="67">
        <v>-7.9971300000000003</v>
      </c>
      <c r="H4570" s="67">
        <v>110.876</v>
      </c>
      <c r="I4570" s="66" t="s">
        <v>538</v>
      </c>
      <c r="J4570" s="67">
        <v>-7.8147399999999996</v>
      </c>
      <c r="K4570" s="67">
        <v>111.0005</v>
      </c>
    </row>
    <row r="4571" spans="1:11" ht="14.5">
      <c r="A4571" s="66" t="str">
        <f t="shared" si="71"/>
        <v>TGL 3PURWAHAMBA_MINTARAGEN</v>
      </c>
      <c r="B4571" s="66" t="s">
        <v>5431</v>
      </c>
      <c r="C4571" s="66" t="s">
        <v>5784</v>
      </c>
      <c r="D4571" s="76" t="s">
        <v>5739</v>
      </c>
      <c r="E4571" s="66" t="s">
        <v>5786</v>
      </c>
      <c r="F4571" s="67">
        <v>0.5</v>
      </c>
      <c r="G4571" s="67">
        <v>-6.8574900000000003</v>
      </c>
      <c r="H4571" s="67">
        <v>109.14100000000001</v>
      </c>
      <c r="I4571" s="66" t="s">
        <v>5354</v>
      </c>
      <c r="J4571" s="67">
        <v>-6.87378</v>
      </c>
      <c r="K4571" s="67">
        <v>109.2512</v>
      </c>
    </row>
    <row r="4572" spans="1:11" ht="14.5">
      <c r="A4572" s="66" t="str">
        <f t="shared" si="71"/>
        <v>Pati - Juwana_MINTOBASUKI</v>
      </c>
      <c r="B4572" s="66" t="s">
        <v>4534</v>
      </c>
      <c r="C4572" s="66" t="s">
        <v>5784</v>
      </c>
      <c r="D4572" s="76" t="s">
        <v>5738</v>
      </c>
      <c r="E4572" s="66" t="s">
        <v>5786</v>
      </c>
      <c r="F4572" s="67">
        <v>16.66</v>
      </c>
      <c r="G4572" s="67">
        <v>-6.7721600000000004</v>
      </c>
      <c r="H4572" s="67">
        <v>111.06699999999999</v>
      </c>
      <c r="I4572" s="66" t="s">
        <v>4458</v>
      </c>
      <c r="J4572" s="67">
        <v>-6.7296100000000001</v>
      </c>
      <c r="K4572" s="67">
        <v>111.1037</v>
      </c>
    </row>
    <row r="4573" spans="1:11" ht="14.5">
      <c r="A4573" s="66" t="str">
        <f t="shared" si="71"/>
        <v>Pati - Juwana_MINTOMULYO</v>
      </c>
      <c r="B4573" s="66" t="s">
        <v>4535</v>
      </c>
      <c r="C4573" s="66" t="s">
        <v>5784</v>
      </c>
      <c r="D4573" s="76" t="s">
        <v>5750</v>
      </c>
      <c r="E4573" s="66" t="s">
        <v>5786</v>
      </c>
      <c r="F4573" s="67">
        <v>16.66</v>
      </c>
      <c r="G4573" s="67">
        <v>-6.7261499999999996</v>
      </c>
      <c r="H4573" s="67">
        <v>111.129</v>
      </c>
      <c r="I4573" s="66" t="s">
        <v>4458</v>
      </c>
      <c r="J4573" s="67">
        <v>-6.7296100000000001</v>
      </c>
      <c r="K4573" s="67">
        <v>111.1037</v>
      </c>
    </row>
    <row r="4574" spans="1:11" ht="14.5">
      <c r="A4574" s="66" t="str">
        <f t="shared" si="71"/>
        <v>Pati - Juwana_MINTORAHAYU</v>
      </c>
      <c r="B4574" s="66" t="s">
        <v>4536</v>
      </c>
      <c r="C4574" s="66" t="s">
        <v>5784</v>
      </c>
      <c r="D4574" s="76" t="s">
        <v>5749</v>
      </c>
      <c r="E4574" s="66" t="s">
        <v>5786</v>
      </c>
      <c r="F4574" s="67">
        <v>16.66</v>
      </c>
      <c r="G4574" s="67">
        <v>-6.8153199999999998</v>
      </c>
      <c r="H4574" s="67">
        <v>111.08</v>
      </c>
      <c r="I4574" s="66" t="s">
        <v>4458</v>
      </c>
      <c r="J4574" s="67">
        <v>-6.7296100000000001</v>
      </c>
      <c r="K4574" s="67">
        <v>111.1037</v>
      </c>
    </row>
    <row r="4575" spans="1:11" ht="14.5">
      <c r="A4575" s="66" t="str">
        <f t="shared" si="71"/>
        <v>Purbalingga - Kebong_MIPIRAN</v>
      </c>
      <c r="B4575" s="66" t="s">
        <v>4894</v>
      </c>
      <c r="C4575" s="66" t="s">
        <v>5784</v>
      </c>
      <c r="D4575" s="76" t="s">
        <v>5754</v>
      </c>
      <c r="E4575" s="66" t="s">
        <v>5786</v>
      </c>
      <c r="F4575" s="67">
        <v>7.6</v>
      </c>
      <c r="G4575" s="67">
        <v>-7.3634700000000004</v>
      </c>
      <c r="H4575" s="67">
        <v>109.298</v>
      </c>
      <c r="I4575" s="66" t="s">
        <v>4781</v>
      </c>
      <c r="J4575" s="67">
        <v>-7.4033100000000003</v>
      </c>
      <c r="K4575" s="67">
        <v>109.3588</v>
      </c>
    </row>
    <row r="4576" spans="1:11" ht="14.5">
      <c r="A4576" s="66" t="str">
        <f t="shared" si="71"/>
        <v>GPP KLATEN_MIRENG</v>
      </c>
      <c r="B4576" s="66" t="s">
        <v>3022</v>
      </c>
      <c r="C4576" s="66" t="s">
        <v>5784</v>
      </c>
      <c r="D4576" s="76" t="s">
        <v>5757</v>
      </c>
      <c r="E4576" s="66" t="s">
        <v>5786</v>
      </c>
      <c r="F4576" s="67">
        <v>8.89</v>
      </c>
      <c r="G4576" s="67">
        <v>-7.7112699999999998</v>
      </c>
      <c r="H4576" s="67">
        <v>110.667</v>
      </c>
      <c r="I4576" s="66" t="s">
        <v>2894</v>
      </c>
      <c r="J4576" s="67">
        <v>-7.6692</v>
      </c>
      <c r="K4576" s="67">
        <v>110.6751</v>
      </c>
    </row>
    <row r="4577" spans="1:11" ht="14.5">
      <c r="A4577" s="66" t="str">
        <f t="shared" si="71"/>
        <v>BGR NGADIROJO_MIRI</v>
      </c>
      <c r="B4577" s="66" t="s">
        <v>656</v>
      </c>
      <c r="C4577" s="66" t="s">
        <v>5784</v>
      </c>
      <c r="D4577" s="76" t="s">
        <v>5764</v>
      </c>
      <c r="E4577" s="66" t="s">
        <v>5786</v>
      </c>
      <c r="F4577" s="67">
        <v>20.7</v>
      </c>
      <c r="G4577" s="67">
        <v>-7.9095800000000001</v>
      </c>
      <c r="H4577" s="67">
        <v>111.249</v>
      </c>
      <c r="I4577" s="66" t="s">
        <v>538</v>
      </c>
      <c r="J4577" s="67">
        <v>-7.8147399999999996</v>
      </c>
      <c r="K4577" s="67">
        <v>111.0005</v>
      </c>
    </row>
    <row r="4578" spans="1:11" ht="14.5">
      <c r="A4578" s="66" t="str">
        <f t="shared" si="71"/>
        <v>BGR NGADIROJO_MIRICINDE</v>
      </c>
      <c r="B4578" s="66" t="s">
        <v>657</v>
      </c>
      <c r="C4578" s="66" t="s">
        <v>5784</v>
      </c>
      <c r="D4578" s="76" t="s">
        <v>5757</v>
      </c>
      <c r="E4578" s="66" t="s">
        <v>5786</v>
      </c>
      <c r="F4578" s="67">
        <v>20.7</v>
      </c>
      <c r="G4578" s="67">
        <v>-7.8317500000000004</v>
      </c>
      <c r="H4578" s="67">
        <v>111.24</v>
      </c>
      <c r="I4578" s="66" t="s">
        <v>538</v>
      </c>
      <c r="J4578" s="67">
        <v>-7.8147399999999996</v>
      </c>
      <c r="K4578" s="67">
        <v>111.0005</v>
      </c>
    </row>
    <row r="4579" spans="1:11" ht="14.5">
      <c r="A4579" s="66" t="str">
        <f t="shared" si="71"/>
        <v>GPP PURWOREJO_MIRIT</v>
      </c>
      <c r="B4579" s="66" t="s">
        <v>3723</v>
      </c>
      <c r="C4579" s="66" t="s">
        <v>5784</v>
      </c>
      <c r="D4579" s="76" t="s">
        <v>5763</v>
      </c>
      <c r="E4579" s="66" t="s">
        <v>5786</v>
      </c>
      <c r="F4579" s="67">
        <v>15.69</v>
      </c>
      <c r="G4579" s="67">
        <v>-7.8035199999999998</v>
      </c>
      <c r="H4579" s="67">
        <v>109.78700000000001</v>
      </c>
      <c r="I4579" s="66" t="s">
        <v>3504</v>
      </c>
      <c r="J4579" s="67">
        <v>-7.7226800000000004</v>
      </c>
      <c r="K4579" s="67">
        <v>109.9468</v>
      </c>
    </row>
    <row r="4580" spans="1:11" ht="14.5">
      <c r="A4580" s="66" t="str">
        <f t="shared" si="71"/>
        <v>GPP PURWOREJO_MIRITPETIKUSAN</v>
      </c>
      <c r="B4580" s="66" t="s">
        <v>3724</v>
      </c>
      <c r="C4580" s="66" t="s">
        <v>5784</v>
      </c>
      <c r="D4580" s="76" t="s">
        <v>5739</v>
      </c>
      <c r="E4580" s="66" t="s">
        <v>5786</v>
      </c>
      <c r="F4580" s="67">
        <v>15.69</v>
      </c>
      <c r="G4580" s="67">
        <v>-7.8021799999999999</v>
      </c>
      <c r="H4580" s="67">
        <v>109.768</v>
      </c>
      <c r="I4580" s="66" t="s">
        <v>3504</v>
      </c>
      <c r="J4580" s="67">
        <v>-7.7226800000000004</v>
      </c>
      <c r="K4580" s="67">
        <v>109.9468</v>
      </c>
    </row>
    <row r="4581" spans="1:11" ht="14.5">
      <c r="A4581" s="66" t="str">
        <f t="shared" si="71"/>
        <v>UPP SEMARANG_MIROTO</v>
      </c>
      <c r="B4581" s="66" t="s">
        <v>5518</v>
      </c>
      <c r="C4581" s="66" t="s">
        <v>5784</v>
      </c>
      <c r="D4581" s="76" t="s">
        <v>5749</v>
      </c>
      <c r="E4581" s="66" t="s">
        <v>5786</v>
      </c>
      <c r="F4581" s="67">
        <v>1.22</v>
      </c>
      <c r="G4581" s="67">
        <v>-6.9832599999999996</v>
      </c>
      <c r="H4581" s="67">
        <v>110.41800000000001</v>
      </c>
      <c r="I4581" s="66" t="s">
        <v>5495</v>
      </c>
      <c r="J4581" s="67">
        <v>-6.9489400000000003</v>
      </c>
      <c r="K4581" s="67">
        <v>110.42059999999999</v>
      </c>
    </row>
    <row r="4582" spans="1:11" ht="14.5">
      <c r="A4582" s="66" t="str">
        <f t="shared" si="71"/>
        <v>Rembang-Tritunggal_MLAGEN</v>
      </c>
      <c r="B4582" s="66" t="s">
        <v>5028</v>
      </c>
      <c r="C4582" s="66" t="s">
        <v>5784</v>
      </c>
      <c r="D4582" s="76" t="s">
        <v>5758</v>
      </c>
      <c r="E4582" s="66" t="s">
        <v>5786</v>
      </c>
      <c r="F4582" s="67">
        <v>20.29</v>
      </c>
      <c r="G4582" s="67">
        <v>-6.7823399999999996</v>
      </c>
      <c r="H4582" s="67">
        <v>111.423</v>
      </c>
      <c r="I4582" s="66" t="s">
        <v>5002</v>
      </c>
      <c r="J4582" s="67">
        <v>-6.6992700000000003</v>
      </c>
      <c r="K4582" s="67">
        <v>111.39919999999999</v>
      </c>
    </row>
    <row r="4583" spans="1:11" ht="14.5">
      <c r="A4583" s="66" t="str">
        <f t="shared" si="71"/>
        <v>Sragen 2 - Sambung Macan_MLALE</v>
      </c>
      <c r="B4583" s="66" t="s">
        <v>5216</v>
      </c>
      <c r="C4583" s="66" t="s">
        <v>5784</v>
      </c>
      <c r="D4583" s="76" t="s">
        <v>5749</v>
      </c>
      <c r="E4583" s="66" t="s">
        <v>5786</v>
      </c>
      <c r="F4583" s="67">
        <v>66.78</v>
      </c>
      <c r="G4583" s="67">
        <v>-7.33744</v>
      </c>
      <c r="H4583" s="67">
        <v>111.09099999999999</v>
      </c>
      <c r="I4583" s="66" t="s">
        <v>5203</v>
      </c>
      <c r="J4583" s="67">
        <v>-7.36327</v>
      </c>
      <c r="K4583" s="67">
        <v>111.1177</v>
      </c>
    </row>
    <row r="4584" spans="1:11" ht="14.5">
      <c r="A4584" s="66" t="str">
        <f t="shared" si="71"/>
        <v>Wonosobo - Leksono_MLANDI</v>
      </c>
      <c r="B4584" s="66" t="s">
        <v>5634</v>
      </c>
      <c r="C4584" s="66" t="s">
        <v>5784</v>
      </c>
      <c r="D4584" s="76" t="s">
        <v>5742</v>
      </c>
      <c r="E4584" s="66" t="s">
        <v>5786</v>
      </c>
      <c r="F4584" s="67">
        <v>7.7</v>
      </c>
      <c r="G4584" s="67">
        <v>-7.2735500000000002</v>
      </c>
      <c r="H4584" s="67">
        <v>109.90900000000001</v>
      </c>
      <c r="I4584" s="66" t="s">
        <v>5583</v>
      </c>
      <c r="J4584" s="67">
        <v>-7.4236599999999999</v>
      </c>
      <c r="K4584" s="67">
        <v>109.8591</v>
      </c>
    </row>
    <row r="4585" spans="1:11" ht="14.5">
      <c r="A4585" s="66" t="str">
        <f t="shared" si="71"/>
        <v>Blora 3 Bangkle_MLANGSEN</v>
      </c>
      <c r="B4585" s="66" t="s">
        <v>1211</v>
      </c>
      <c r="C4585" s="66" t="s">
        <v>5784</v>
      </c>
      <c r="D4585" s="76" t="s">
        <v>5754</v>
      </c>
      <c r="E4585" s="66" t="s">
        <v>5786</v>
      </c>
      <c r="F4585" s="67">
        <v>44.23</v>
      </c>
      <c r="G4585" s="67">
        <v>-6.9825299999999997</v>
      </c>
      <c r="H4585" s="67">
        <v>111.414</v>
      </c>
      <c r="I4585" s="66" t="s">
        <v>1166</v>
      </c>
      <c r="J4585" s="67">
        <v>-6.9716199999999997</v>
      </c>
      <c r="K4585" s="67">
        <v>111.4388</v>
      </c>
    </row>
    <row r="4586" spans="1:11" ht="14.5">
      <c r="A4586" s="66" t="str">
        <f t="shared" si="71"/>
        <v>GPP PURWOREJO_MLARAN</v>
      </c>
      <c r="B4586" s="66" t="s">
        <v>3725</v>
      </c>
      <c r="C4586" s="66" t="s">
        <v>5784</v>
      </c>
      <c r="D4586" s="76" t="s">
        <v>5767</v>
      </c>
      <c r="E4586" s="66" t="s">
        <v>5786</v>
      </c>
      <c r="F4586" s="67">
        <v>4.4400000000000004</v>
      </c>
      <c r="G4586" s="67">
        <v>-7.6549899999999997</v>
      </c>
      <c r="H4586" s="67">
        <v>109.97499999999999</v>
      </c>
      <c r="I4586" s="66" t="s">
        <v>3504</v>
      </c>
      <c r="J4586" s="67">
        <v>-7.7226800000000004</v>
      </c>
      <c r="K4586" s="67">
        <v>109.9468</v>
      </c>
    </row>
    <row r="4587" spans="1:11" ht="14.5">
      <c r="A4587" s="66" t="str">
        <f t="shared" si="71"/>
        <v>Demak 1 - Mranak_MLATEN</v>
      </c>
      <c r="B4587" s="66" t="s">
        <v>1963</v>
      </c>
      <c r="C4587" s="66" t="s">
        <v>5784</v>
      </c>
      <c r="D4587" s="76" t="s">
        <v>5762</v>
      </c>
      <c r="E4587" s="66" t="s">
        <v>5786</v>
      </c>
      <c r="F4587" s="67">
        <v>26.27</v>
      </c>
      <c r="G4587" s="67">
        <v>-6.8325300000000002</v>
      </c>
      <c r="H4587" s="67">
        <v>110.709</v>
      </c>
      <c r="I4587" s="66" t="s">
        <v>1911</v>
      </c>
      <c r="J4587" s="67">
        <v>-6.8903100000000004</v>
      </c>
      <c r="K4587" s="67">
        <v>110.6673</v>
      </c>
    </row>
    <row r="4588" spans="1:11" ht="14.5">
      <c r="A4588" s="66" t="str">
        <f t="shared" si="71"/>
        <v>Kudus - Kaliwungu_MLATI KIDUL</v>
      </c>
      <c r="B4588" s="66" t="s">
        <v>4427</v>
      </c>
      <c r="C4588" s="66" t="s">
        <v>5784</v>
      </c>
      <c r="D4588" s="76" t="s">
        <v>5763</v>
      </c>
      <c r="E4588" s="66" t="s">
        <v>5786</v>
      </c>
      <c r="F4588" s="67">
        <v>13.38</v>
      </c>
      <c r="G4588" s="67">
        <v>-6.8145699999999998</v>
      </c>
      <c r="H4588" s="67">
        <v>110.855</v>
      </c>
      <c r="I4588" s="66" t="s">
        <v>4381</v>
      </c>
      <c r="J4588" s="67">
        <v>-6.8014900000000003</v>
      </c>
      <c r="K4588" s="67">
        <v>110.82510000000001</v>
      </c>
    </row>
    <row r="4589" spans="1:11" ht="14.5">
      <c r="A4589" s="66" t="str">
        <f t="shared" si="71"/>
        <v>Kudus - Kaliwungu_MLATI NOROWITO</v>
      </c>
      <c r="B4589" s="66" t="s">
        <v>4428</v>
      </c>
      <c r="C4589" s="66" t="s">
        <v>5784</v>
      </c>
      <c r="D4589" s="76" t="s">
        <v>5740</v>
      </c>
      <c r="E4589" s="66" t="s">
        <v>5786</v>
      </c>
      <c r="F4589" s="67">
        <v>13.38</v>
      </c>
      <c r="G4589" s="67">
        <v>-6.8091299999999997</v>
      </c>
      <c r="H4589" s="67">
        <v>110.858</v>
      </c>
      <c r="I4589" s="66" t="s">
        <v>4381</v>
      </c>
      <c r="J4589" s="67">
        <v>-6.8014900000000003</v>
      </c>
      <c r="K4589" s="67">
        <v>110.82510000000001</v>
      </c>
    </row>
    <row r="4590" spans="1:11" ht="14.5">
      <c r="A4590" s="66" t="str">
        <f t="shared" si="71"/>
        <v>UPP SEMARANG_MLATIBARU</v>
      </c>
      <c r="B4590" s="66" t="s">
        <v>5519</v>
      </c>
      <c r="C4590" s="66" t="s">
        <v>5784</v>
      </c>
      <c r="D4590" s="76" t="s">
        <v>5740</v>
      </c>
      <c r="E4590" s="66" t="s">
        <v>5786</v>
      </c>
      <c r="F4590" s="67">
        <v>1.22</v>
      </c>
      <c r="G4590" s="67">
        <v>-6.9654600000000002</v>
      </c>
      <c r="H4590" s="67">
        <v>110.43899999999999</v>
      </c>
      <c r="I4590" s="66" t="s">
        <v>5495</v>
      </c>
      <c r="J4590" s="67">
        <v>-6.9489400000000003</v>
      </c>
      <c r="K4590" s="67">
        <v>110.42059999999999</v>
      </c>
    </row>
    <row r="4591" spans="1:11" ht="14.5">
      <c r="A4591" s="66" t="str">
        <f t="shared" si="71"/>
        <v>BGR JENARSARI_MLATIHARJO</v>
      </c>
      <c r="B4591" s="66" t="s">
        <v>440</v>
      </c>
      <c r="C4591" s="66" t="s">
        <v>5784</v>
      </c>
      <c r="D4591" s="76" t="s">
        <v>5747</v>
      </c>
      <c r="E4591" s="66" t="s">
        <v>5786</v>
      </c>
      <c r="F4591" s="67">
        <v>16.97</v>
      </c>
      <c r="G4591" s="67">
        <v>-7.1071</v>
      </c>
      <c r="H4591" s="67">
        <v>110.05500000000001</v>
      </c>
      <c r="I4591" s="66" t="s">
        <v>346</v>
      </c>
      <c r="J4591" s="67">
        <v>-6.95329</v>
      </c>
      <c r="K4591" s="67">
        <v>110.10129999999999</v>
      </c>
    </row>
    <row r="4592" spans="1:11" ht="14.5">
      <c r="A4592" s="66" t="str">
        <f t="shared" si="71"/>
        <v>Demak 1 - Mranak_MLATIHARJO</v>
      </c>
      <c r="B4592" s="66" t="s">
        <v>440</v>
      </c>
      <c r="C4592" s="66" t="s">
        <v>5784</v>
      </c>
      <c r="D4592" s="76" t="s">
        <v>5769</v>
      </c>
      <c r="E4592" s="66" t="s">
        <v>5786</v>
      </c>
      <c r="F4592" s="67">
        <v>26.27</v>
      </c>
      <c r="G4592" s="67">
        <v>-6.90334</v>
      </c>
      <c r="H4592" s="67">
        <v>110.77200000000001</v>
      </c>
      <c r="I4592" s="66" t="s">
        <v>1911</v>
      </c>
      <c r="J4592" s="67">
        <v>-6.8903100000000004</v>
      </c>
      <c r="K4592" s="67">
        <v>110.6673</v>
      </c>
    </row>
    <row r="4593" spans="1:11" ht="14.5">
      <c r="A4593" s="66" t="str">
        <f t="shared" si="71"/>
        <v>UPP SEMARANG_MLATIHARJO</v>
      </c>
      <c r="B4593" s="66" t="s">
        <v>440</v>
      </c>
      <c r="C4593" s="66" t="s">
        <v>5784</v>
      </c>
      <c r="D4593" s="76" t="s">
        <v>5747</v>
      </c>
      <c r="E4593" s="66" t="s">
        <v>5786</v>
      </c>
      <c r="F4593" s="67">
        <v>1.22</v>
      </c>
      <c r="G4593" s="67">
        <v>-6.9670100000000001</v>
      </c>
      <c r="H4593" s="67">
        <v>110.44199999999999</v>
      </c>
      <c r="I4593" s="66" t="s">
        <v>5495</v>
      </c>
      <c r="J4593" s="67">
        <v>-6.9489400000000003</v>
      </c>
      <c r="K4593" s="67">
        <v>110.42059999999999</v>
      </c>
    </row>
    <row r="4594" spans="1:11" ht="14.5">
      <c r="A4594" s="66" t="str">
        <f t="shared" si="71"/>
        <v>Blora 4 Ngawen_MLATIREJO</v>
      </c>
      <c r="B4594" s="66" t="s">
        <v>1318</v>
      </c>
      <c r="C4594" s="66" t="s">
        <v>5784</v>
      </c>
      <c r="D4594" s="76" t="s">
        <v>5747</v>
      </c>
      <c r="E4594" s="66" t="s">
        <v>5786</v>
      </c>
      <c r="F4594" s="67">
        <v>20.29</v>
      </c>
      <c r="G4594" s="67">
        <v>-6.8498700000000001</v>
      </c>
      <c r="H4594" s="67">
        <v>111.306</v>
      </c>
      <c r="I4594" s="66" t="s">
        <v>1251</v>
      </c>
      <c r="J4594" s="67">
        <v>-7.0247799999999998</v>
      </c>
      <c r="K4594" s="67">
        <v>111.2928</v>
      </c>
    </row>
    <row r="4595" spans="1:11" ht="14.5">
      <c r="A4595" s="66" t="str">
        <f t="shared" si="71"/>
        <v>Rembang-Tritunggal_MLAWAT</v>
      </c>
      <c r="B4595" s="66" t="s">
        <v>5029</v>
      </c>
      <c r="C4595" s="66" t="s">
        <v>5784</v>
      </c>
      <c r="D4595" s="76" t="s">
        <v>5744</v>
      </c>
      <c r="E4595" s="66" t="s">
        <v>5786</v>
      </c>
      <c r="F4595" s="67">
        <v>20.29</v>
      </c>
      <c r="G4595" s="67">
        <v>-6.7777200000000004</v>
      </c>
      <c r="H4595" s="67">
        <v>111.416</v>
      </c>
      <c r="I4595" s="66" t="s">
        <v>5002</v>
      </c>
      <c r="J4595" s="67">
        <v>-6.6992700000000003</v>
      </c>
      <c r="K4595" s="67">
        <v>111.39919999999999</v>
      </c>
    </row>
    <row r="4596" spans="1:11" ht="14.5">
      <c r="A4596" s="66" t="str">
        <f t="shared" si="71"/>
        <v>GPP BANJARNEGARA_MLAYA</v>
      </c>
      <c r="B4596" s="66" t="s">
        <v>2439</v>
      </c>
      <c r="C4596" s="66" t="s">
        <v>5784</v>
      </c>
      <c r="D4596" s="76" t="s">
        <v>5740</v>
      </c>
      <c r="E4596" s="66" t="s">
        <v>5786</v>
      </c>
      <c r="F4596" s="67">
        <v>10.28</v>
      </c>
      <c r="G4596" s="67">
        <v>-7.2864899999999997</v>
      </c>
      <c r="H4596" s="67">
        <v>109.634</v>
      </c>
      <c r="I4596" s="66" t="s">
        <v>2357</v>
      </c>
      <c r="J4596" s="67">
        <v>-7.3905900000000004</v>
      </c>
      <c r="K4596" s="67">
        <v>109.7366</v>
      </c>
    </row>
    <row r="4597" spans="1:11" ht="14.5">
      <c r="A4597" s="66" t="str">
        <f t="shared" si="71"/>
        <v>Brebes GPP_MLAYANG</v>
      </c>
      <c r="B4597" s="66" t="s">
        <v>1761</v>
      </c>
      <c r="C4597" s="66" t="s">
        <v>5784</v>
      </c>
      <c r="D4597" s="76" t="s">
        <v>5747</v>
      </c>
      <c r="E4597" s="66" t="s">
        <v>5786</v>
      </c>
      <c r="F4597" s="67">
        <v>20.92</v>
      </c>
      <c r="G4597" s="67">
        <v>-7.2189300000000003</v>
      </c>
      <c r="H4597" s="67">
        <v>109.07</v>
      </c>
      <c r="I4597" s="66" t="s">
        <v>1667</v>
      </c>
      <c r="J4597" s="67">
        <v>-7.1220699999999999</v>
      </c>
      <c r="K4597" s="67">
        <v>108.9847</v>
      </c>
    </row>
    <row r="4598" spans="1:11" ht="14.5">
      <c r="A4598" s="66" t="str">
        <f t="shared" si="71"/>
        <v>Kudus - Kaliwungu_MLEKANG</v>
      </c>
      <c r="B4598" s="66" t="s">
        <v>4429</v>
      </c>
      <c r="C4598" s="66" t="s">
        <v>5784</v>
      </c>
      <c r="D4598" s="76" t="s">
        <v>5759</v>
      </c>
      <c r="E4598" s="66" t="s">
        <v>5786</v>
      </c>
      <c r="F4598" s="67">
        <v>26.27</v>
      </c>
      <c r="G4598" s="67">
        <v>-6.8821500000000002</v>
      </c>
      <c r="H4598" s="67">
        <v>110.771</v>
      </c>
      <c r="I4598" s="66" t="s">
        <v>4381</v>
      </c>
      <c r="J4598" s="67">
        <v>-6.8014900000000003</v>
      </c>
      <c r="K4598" s="67">
        <v>110.82510000000001</v>
      </c>
    </row>
    <row r="4599" spans="1:11" ht="14.5">
      <c r="A4599" s="66" t="str">
        <f t="shared" si="71"/>
        <v>GPP KLATEN_MLESE</v>
      </c>
      <c r="B4599" s="66" t="s">
        <v>3023</v>
      </c>
      <c r="C4599" s="66" t="s">
        <v>5784</v>
      </c>
      <c r="D4599" s="76" t="s">
        <v>5761</v>
      </c>
      <c r="E4599" s="66" t="s">
        <v>5786</v>
      </c>
      <c r="F4599" s="67">
        <v>8.89</v>
      </c>
      <c r="G4599" s="67">
        <v>-7.7441700000000004</v>
      </c>
      <c r="H4599" s="67">
        <v>110.709</v>
      </c>
      <c r="I4599" s="66" t="s">
        <v>2894</v>
      </c>
      <c r="J4599" s="67">
        <v>-7.6692</v>
      </c>
      <c r="K4599" s="67">
        <v>110.6751</v>
      </c>
    </row>
    <row r="4600" spans="1:11" ht="14.5">
      <c r="A4600" s="66" t="str">
        <f t="shared" si="71"/>
        <v>GPP KLATEN_MLESE</v>
      </c>
      <c r="B4600" s="66" t="s">
        <v>3023</v>
      </c>
      <c r="C4600" s="66" t="s">
        <v>5784</v>
      </c>
      <c r="D4600" s="76" t="s">
        <v>5759</v>
      </c>
      <c r="E4600" s="66" t="s">
        <v>5786</v>
      </c>
      <c r="F4600" s="67">
        <v>8.89</v>
      </c>
      <c r="G4600" s="67">
        <v>-7.6891699999999998</v>
      </c>
      <c r="H4600" s="67">
        <v>110.646</v>
      </c>
      <c r="I4600" s="66" t="s">
        <v>2894</v>
      </c>
      <c r="J4600" s="67">
        <v>-7.6692</v>
      </c>
      <c r="K4600" s="67">
        <v>110.6751</v>
      </c>
    </row>
    <row r="4601" spans="1:11" ht="14.5">
      <c r="A4601" s="66" t="str">
        <f t="shared" si="71"/>
        <v>Demak 1 - Mranak_MLILIR</v>
      </c>
      <c r="B4601" s="66" t="s">
        <v>1964</v>
      </c>
      <c r="C4601" s="66" t="s">
        <v>5784</v>
      </c>
      <c r="D4601" s="76" t="s">
        <v>5765</v>
      </c>
      <c r="E4601" s="66" t="s">
        <v>5786</v>
      </c>
      <c r="F4601" s="67">
        <v>53.45</v>
      </c>
      <c r="G4601" s="67">
        <v>-7.0682600000000004</v>
      </c>
      <c r="H4601" s="67">
        <v>110.696</v>
      </c>
      <c r="I4601" s="66" t="s">
        <v>1911</v>
      </c>
      <c r="J4601" s="67">
        <v>-6.8903100000000004</v>
      </c>
      <c r="K4601" s="67">
        <v>110.6673</v>
      </c>
    </row>
    <row r="4602" spans="1:11" ht="14.5">
      <c r="A4602" s="66" t="str">
        <f t="shared" si="71"/>
        <v>Semarang - Kalikuning_MLILIR</v>
      </c>
      <c r="B4602" s="66" t="s">
        <v>1964</v>
      </c>
      <c r="C4602" s="66" t="s">
        <v>5784</v>
      </c>
      <c r="D4602" s="76" t="s">
        <v>5749</v>
      </c>
      <c r="E4602" s="66" t="s">
        <v>5786</v>
      </c>
      <c r="F4602" s="67">
        <v>10.51</v>
      </c>
      <c r="G4602" s="67">
        <v>-7.2144500000000003</v>
      </c>
      <c r="H4602" s="67">
        <v>110.34399999999999</v>
      </c>
      <c r="I4602" s="66" t="s">
        <v>5061</v>
      </c>
      <c r="J4602" s="67">
        <v>-7.1833299999999998</v>
      </c>
      <c r="K4602" s="67">
        <v>110.4721</v>
      </c>
    </row>
    <row r="4603" spans="1:11" ht="14.5">
      <c r="A4603" s="66" t="str">
        <f t="shared" si="71"/>
        <v>Wonosobo - Leksono_MLIPAK</v>
      </c>
      <c r="B4603" s="66" t="s">
        <v>5635</v>
      </c>
      <c r="C4603" s="66" t="s">
        <v>5784</v>
      </c>
      <c r="D4603" s="76" t="s">
        <v>5749</v>
      </c>
      <c r="E4603" s="66" t="s">
        <v>5786</v>
      </c>
      <c r="F4603" s="67">
        <v>7.7</v>
      </c>
      <c r="G4603" s="67">
        <v>-7.3731200000000001</v>
      </c>
      <c r="H4603" s="67">
        <v>109.893</v>
      </c>
      <c r="I4603" s="66" t="s">
        <v>5583</v>
      </c>
      <c r="J4603" s="67">
        <v>-7.4236599999999999</v>
      </c>
      <c r="K4603" s="67">
        <v>109.8591</v>
      </c>
    </row>
    <row r="4604" spans="1:11" ht="14.5">
      <c r="A4604" s="66" t="str">
        <f t="shared" si="71"/>
        <v>Boyolali_MLIWIS</v>
      </c>
      <c r="B4604" s="66" t="s">
        <v>1479</v>
      </c>
      <c r="C4604" s="66" t="s">
        <v>5784</v>
      </c>
      <c r="D4604" s="76" t="s">
        <v>5765</v>
      </c>
      <c r="E4604" s="66" t="s">
        <v>5786</v>
      </c>
      <c r="F4604" s="67">
        <v>17.7</v>
      </c>
      <c r="G4604" s="67">
        <v>-7.5166300000000001</v>
      </c>
      <c r="H4604" s="67">
        <v>110.533</v>
      </c>
      <c r="I4604" s="66" t="s">
        <v>1370</v>
      </c>
      <c r="J4604" s="67">
        <v>-7.5381099999999996</v>
      </c>
      <c r="K4604" s="67">
        <v>110.6292</v>
      </c>
    </row>
    <row r="4605" spans="1:11" ht="14.5">
      <c r="A4605" s="66" t="str">
        <f t="shared" si="71"/>
        <v>BGR NGADIROJO_MLOKOMANIS KULON</v>
      </c>
      <c r="B4605" s="66" t="s">
        <v>658</v>
      </c>
      <c r="C4605" s="66" t="s">
        <v>5784</v>
      </c>
      <c r="D4605" s="76" t="s">
        <v>5760</v>
      </c>
      <c r="E4605" s="66" t="s">
        <v>5786</v>
      </c>
      <c r="F4605" s="67">
        <v>20.7</v>
      </c>
      <c r="G4605" s="67">
        <v>-7.7900999999999998</v>
      </c>
      <c r="H4605" s="67">
        <v>111.002</v>
      </c>
      <c r="I4605" s="66" t="s">
        <v>538</v>
      </c>
      <c r="J4605" s="67">
        <v>-7.8147399999999996</v>
      </c>
      <c r="K4605" s="67">
        <v>111.0005</v>
      </c>
    </row>
    <row r="4606" spans="1:11" ht="14.5">
      <c r="A4606" s="66" t="str">
        <f t="shared" si="71"/>
        <v>BGR NGADIROJO_MLOKOMANIS WETAN</v>
      </c>
      <c r="B4606" s="66" t="s">
        <v>659</v>
      </c>
      <c r="C4606" s="66" t="s">
        <v>5784</v>
      </c>
      <c r="D4606" s="76" t="s">
        <v>5749</v>
      </c>
      <c r="E4606" s="66" t="s">
        <v>5786</v>
      </c>
      <c r="F4606" s="67">
        <v>20.7</v>
      </c>
      <c r="G4606" s="67">
        <v>-7.7983700000000002</v>
      </c>
      <c r="H4606" s="67">
        <v>111.02</v>
      </c>
      <c r="I4606" s="66" t="s">
        <v>538</v>
      </c>
      <c r="J4606" s="67">
        <v>-7.8147399999999996</v>
      </c>
      <c r="K4606" s="67">
        <v>111.0005</v>
      </c>
    </row>
    <row r="4607" spans="1:11" ht="14.5">
      <c r="A4607" s="66" t="str">
        <f t="shared" si="71"/>
        <v>Wonogiri 2 - Nambangan_MLOPOHARJO</v>
      </c>
      <c r="B4607" s="66" t="s">
        <v>5560</v>
      </c>
      <c r="C4607" s="66" t="s">
        <v>5784</v>
      </c>
      <c r="D4607" s="76" t="s">
        <v>5749</v>
      </c>
      <c r="E4607" s="66" t="s">
        <v>5786</v>
      </c>
      <c r="F4607" s="67">
        <v>20.7</v>
      </c>
      <c r="G4607" s="67">
        <v>-7.8949999999999996</v>
      </c>
      <c r="H4607" s="67">
        <v>110.857</v>
      </c>
      <c r="I4607" s="66" t="s">
        <v>5545</v>
      </c>
      <c r="J4607" s="67">
        <v>-7.76837</v>
      </c>
      <c r="K4607" s="67">
        <v>110.8871</v>
      </c>
    </row>
    <row r="4608" spans="1:11" ht="14.5">
      <c r="A4608" s="66" t="str">
        <f t="shared" si="71"/>
        <v>Qc Purwodadi - Tawangharjo_MLOWOKARANG TALUN</v>
      </c>
      <c r="B4608" s="66" t="s">
        <v>4988</v>
      </c>
      <c r="C4608" s="66" t="s">
        <v>5784</v>
      </c>
      <c r="D4608" s="76" t="s">
        <v>5765</v>
      </c>
      <c r="E4608" s="66" t="s">
        <v>5786</v>
      </c>
      <c r="F4608" s="67">
        <v>53.45</v>
      </c>
      <c r="G4608" s="67">
        <v>-7.1921999999999997</v>
      </c>
      <c r="H4608" s="67">
        <v>111.06100000000001</v>
      </c>
      <c r="I4608" s="66" t="s">
        <v>4974</v>
      </c>
      <c r="J4608" s="67">
        <v>-7.0747999999999998</v>
      </c>
      <c r="K4608" s="67">
        <v>110.9586</v>
      </c>
    </row>
    <row r="4609" spans="1:11" ht="14.5">
      <c r="A4609" s="66" t="str">
        <f t="shared" si="71"/>
        <v>Semarang - Kalikuning_MLUWEH</v>
      </c>
      <c r="B4609" s="66" t="s">
        <v>5120</v>
      </c>
      <c r="C4609" s="66" t="s">
        <v>5784</v>
      </c>
      <c r="D4609" s="76" t="s">
        <v>5765</v>
      </c>
      <c r="E4609" s="66" t="s">
        <v>5786</v>
      </c>
      <c r="F4609" s="67">
        <v>10.51</v>
      </c>
      <c r="G4609" s="67">
        <v>-7.1018999999999997</v>
      </c>
      <c r="H4609" s="67">
        <v>110.456</v>
      </c>
      <c r="I4609" s="66" t="s">
        <v>5061</v>
      </c>
      <c r="J4609" s="67">
        <v>-7.1833299999999998</v>
      </c>
      <c r="K4609" s="67">
        <v>110.4721</v>
      </c>
    </row>
    <row r="4610" spans="1:11" ht="14.5">
      <c r="A4610" s="66" t="str">
        <f t="shared" ref="A4610:A4673" si="72">CONCATENATE(I4610,"_",B4610)</f>
        <v>TGL 3PURWAHAMBA_MOGA</v>
      </c>
      <c r="B4610" s="66" t="s">
        <v>5432</v>
      </c>
      <c r="C4610" s="66" t="s">
        <v>5784</v>
      </c>
      <c r="D4610" s="76" t="s">
        <v>5741</v>
      </c>
      <c r="E4610" s="66" t="s">
        <v>5786</v>
      </c>
      <c r="F4610" s="67">
        <v>15.73</v>
      </c>
      <c r="G4610" s="67">
        <v>-7.1183800000000002</v>
      </c>
      <c r="H4610" s="67">
        <v>109.25700000000001</v>
      </c>
      <c r="I4610" s="66" t="s">
        <v>5354</v>
      </c>
      <c r="J4610" s="67">
        <v>-6.87378</v>
      </c>
      <c r="K4610" s="67">
        <v>109.2512</v>
      </c>
    </row>
    <row r="4611" spans="1:11" ht="14.5">
      <c r="A4611" s="66" t="str">
        <f t="shared" si="72"/>
        <v>GPP KLATEN_MOJAYAN</v>
      </c>
      <c r="B4611" s="66" t="s">
        <v>3024</v>
      </c>
      <c r="C4611" s="66" t="s">
        <v>5784</v>
      </c>
      <c r="D4611" s="76" t="s">
        <v>5749</v>
      </c>
      <c r="E4611" s="66" t="s">
        <v>5786</v>
      </c>
      <c r="F4611" s="67">
        <v>8.89</v>
      </c>
      <c r="G4611" s="67">
        <v>-7.70892</v>
      </c>
      <c r="H4611" s="67">
        <v>110.61199999999999</v>
      </c>
      <c r="I4611" s="66" t="s">
        <v>2894</v>
      </c>
      <c r="J4611" s="67">
        <v>-7.6692</v>
      </c>
      <c r="K4611" s="67">
        <v>110.6751</v>
      </c>
    </row>
    <row r="4612" spans="1:11" ht="14.5">
      <c r="A4612" s="66" t="str">
        <f t="shared" si="72"/>
        <v>BGR JENARSARI_MOJO</v>
      </c>
      <c r="B4612" s="66" t="s">
        <v>441</v>
      </c>
      <c r="C4612" s="66" t="s">
        <v>5784</v>
      </c>
      <c r="D4612" s="76" t="s">
        <v>5763</v>
      </c>
      <c r="E4612" s="66" t="s">
        <v>5786</v>
      </c>
      <c r="F4612" s="67">
        <v>16.97</v>
      </c>
      <c r="G4612" s="67">
        <v>-6.9770000000000003</v>
      </c>
      <c r="H4612" s="67">
        <v>110.129</v>
      </c>
      <c r="I4612" s="66" t="s">
        <v>346</v>
      </c>
      <c r="J4612" s="67">
        <v>-6.95329</v>
      </c>
      <c r="K4612" s="67">
        <v>110.10129999999999</v>
      </c>
    </row>
    <row r="4613" spans="1:11" ht="14.5">
      <c r="A4613" s="66" t="str">
        <f t="shared" si="72"/>
        <v>GPP SRAGEN_MOJO</v>
      </c>
      <c r="B4613" s="66" t="s">
        <v>441</v>
      </c>
      <c r="C4613" s="66" t="s">
        <v>5784</v>
      </c>
      <c r="D4613" s="76" t="s">
        <v>5739</v>
      </c>
      <c r="E4613" s="66" t="s">
        <v>5786</v>
      </c>
      <c r="F4613" s="67">
        <v>17.7</v>
      </c>
      <c r="G4613" s="67">
        <v>-7.3824699999999996</v>
      </c>
      <c r="H4613" s="67">
        <v>110.76300000000001</v>
      </c>
      <c r="I4613" s="66" t="s">
        <v>3898</v>
      </c>
      <c r="J4613" s="67">
        <v>-7.4936100000000003</v>
      </c>
      <c r="K4613" s="67">
        <v>110.9278</v>
      </c>
    </row>
    <row r="4614" spans="1:11" ht="14.5">
      <c r="A4614" s="66" t="str">
        <f t="shared" si="72"/>
        <v>Pati - Sokokulon_MOJO</v>
      </c>
      <c r="B4614" s="66" t="s">
        <v>441</v>
      </c>
      <c r="C4614" s="66" t="s">
        <v>5784</v>
      </c>
      <c r="D4614" s="76" t="s">
        <v>5749</v>
      </c>
      <c r="E4614" s="66" t="s">
        <v>5786</v>
      </c>
      <c r="F4614" s="67">
        <v>16.66</v>
      </c>
      <c r="G4614" s="67">
        <v>-6.5059500000000003</v>
      </c>
      <c r="H4614" s="67">
        <v>110.93300000000001</v>
      </c>
      <c r="I4614" s="66" t="s">
        <v>4606</v>
      </c>
      <c r="J4614" s="67">
        <v>-6.7764199999999999</v>
      </c>
      <c r="K4614" s="67">
        <v>110.9949</v>
      </c>
    </row>
    <row r="4615" spans="1:11" ht="14.5">
      <c r="A4615" s="66" t="str">
        <f t="shared" si="72"/>
        <v>PML 1BEJI_MOJO</v>
      </c>
      <c r="B4615" s="66" t="s">
        <v>441</v>
      </c>
      <c r="C4615" s="66" t="s">
        <v>5784</v>
      </c>
      <c r="D4615" s="76" t="s">
        <v>5737</v>
      </c>
      <c r="E4615" s="66" t="s">
        <v>5786</v>
      </c>
      <c r="F4615" s="67">
        <v>15.73</v>
      </c>
      <c r="G4615" s="67">
        <v>-6.8172199999999998</v>
      </c>
      <c r="H4615" s="67">
        <v>109.52200000000001</v>
      </c>
      <c r="I4615" s="66" t="s">
        <v>4705</v>
      </c>
      <c r="J4615" s="67">
        <v>-6.8926100000000003</v>
      </c>
      <c r="K4615" s="67">
        <v>109.4507</v>
      </c>
    </row>
    <row r="4616" spans="1:11" ht="14.5">
      <c r="A4616" s="66" t="str">
        <f t="shared" si="72"/>
        <v>BGR JENARSARI_MOJOAGUNG</v>
      </c>
      <c r="B4616" s="66" t="s">
        <v>442</v>
      </c>
      <c r="C4616" s="66" t="s">
        <v>5784</v>
      </c>
      <c r="D4616" s="76" t="s">
        <v>5747</v>
      </c>
      <c r="E4616" s="66" t="s">
        <v>5786</v>
      </c>
      <c r="F4616" s="67">
        <v>16.97</v>
      </c>
      <c r="G4616" s="67">
        <v>-7.0316799999999997</v>
      </c>
      <c r="H4616" s="67">
        <v>110.004</v>
      </c>
      <c r="I4616" s="66" t="s">
        <v>346</v>
      </c>
      <c r="J4616" s="67">
        <v>-6.95329</v>
      </c>
      <c r="K4616" s="67">
        <v>110.10129999999999</v>
      </c>
    </row>
    <row r="4617" spans="1:11" ht="14.5">
      <c r="A4617" s="66" t="str">
        <f t="shared" si="72"/>
        <v>BGR NGLEJOK_MOJOAGUNG</v>
      </c>
      <c r="B4617" s="66" t="s">
        <v>442</v>
      </c>
      <c r="C4617" s="66" t="s">
        <v>5784</v>
      </c>
      <c r="D4617" s="76" t="s">
        <v>5748</v>
      </c>
      <c r="E4617" s="66" t="s">
        <v>5786</v>
      </c>
      <c r="F4617" s="67">
        <v>53.45</v>
      </c>
      <c r="G4617" s="67">
        <v>-7.0872299999999999</v>
      </c>
      <c r="H4617" s="67">
        <v>110.783</v>
      </c>
      <c r="I4617" s="66" t="s">
        <v>775</v>
      </c>
      <c r="J4617" s="67">
        <v>-7.06935</v>
      </c>
      <c r="K4617" s="67">
        <v>110.8802</v>
      </c>
    </row>
    <row r="4618" spans="1:11" ht="14.5">
      <c r="A4618" s="66" t="str">
        <f t="shared" si="72"/>
        <v>Pati - Juwana_MOJOAGUNG</v>
      </c>
      <c r="B4618" s="66" t="s">
        <v>442</v>
      </c>
      <c r="C4618" s="66" t="s">
        <v>5784</v>
      </c>
      <c r="D4618" s="76" t="s">
        <v>5746</v>
      </c>
      <c r="E4618" s="66" t="s">
        <v>5786</v>
      </c>
      <c r="F4618" s="67">
        <v>16.66</v>
      </c>
      <c r="G4618" s="67">
        <v>-6.8646099999999999</v>
      </c>
      <c r="H4618" s="67">
        <v>111.175</v>
      </c>
      <c r="I4618" s="66" t="s">
        <v>4458</v>
      </c>
      <c r="J4618" s="67">
        <v>-6.7296100000000001</v>
      </c>
      <c r="K4618" s="67">
        <v>111.1037</v>
      </c>
    </row>
    <row r="4619" spans="1:11" ht="14.5">
      <c r="A4619" s="66" t="str">
        <f t="shared" si="72"/>
        <v>Pati - Juwana_MOJOAGUNG</v>
      </c>
      <c r="B4619" s="66" t="s">
        <v>442</v>
      </c>
      <c r="C4619" s="66" t="s">
        <v>5784</v>
      </c>
      <c r="D4619" s="76" t="s">
        <v>5746</v>
      </c>
      <c r="E4619" s="66" t="s">
        <v>5786</v>
      </c>
      <c r="F4619" s="67">
        <v>16.66</v>
      </c>
      <c r="G4619" s="67">
        <v>-6.6424599999999998</v>
      </c>
      <c r="H4619" s="67">
        <v>111.057</v>
      </c>
      <c r="I4619" s="66" t="s">
        <v>4458</v>
      </c>
      <c r="J4619" s="67">
        <v>-6.7296100000000001</v>
      </c>
      <c r="K4619" s="67">
        <v>111.1037</v>
      </c>
    </row>
    <row r="4620" spans="1:11" ht="14.5">
      <c r="A4620" s="66" t="str">
        <f t="shared" si="72"/>
        <v>Demak 1 - Mranak_MOJODEMAK</v>
      </c>
      <c r="B4620" s="66" t="s">
        <v>1965</v>
      </c>
      <c r="C4620" s="66" t="s">
        <v>5784</v>
      </c>
      <c r="D4620" s="76" t="s">
        <v>5742</v>
      </c>
      <c r="E4620" s="66" t="s">
        <v>5786</v>
      </c>
      <c r="F4620" s="67">
        <v>26.27</v>
      </c>
      <c r="G4620" s="67">
        <v>-6.9185699999999999</v>
      </c>
      <c r="H4620" s="67">
        <v>110.688</v>
      </c>
      <c r="I4620" s="66" t="s">
        <v>1911</v>
      </c>
      <c r="J4620" s="67">
        <v>-6.8903100000000004</v>
      </c>
      <c r="K4620" s="67">
        <v>110.6673</v>
      </c>
    </row>
    <row r="4621" spans="1:11" ht="14.5">
      <c r="A4621" s="66" t="str">
        <f t="shared" si="72"/>
        <v>GPP SRAGEN_MOJODOYONG</v>
      </c>
      <c r="B4621" s="66" t="s">
        <v>3954</v>
      </c>
      <c r="C4621" s="66" t="s">
        <v>5784</v>
      </c>
      <c r="D4621" s="76" t="s">
        <v>5762</v>
      </c>
      <c r="E4621" s="66" t="s">
        <v>5786</v>
      </c>
      <c r="F4621" s="67">
        <v>66.78</v>
      </c>
      <c r="G4621" s="67">
        <v>-7.5222300000000004</v>
      </c>
      <c r="H4621" s="67">
        <v>111.033</v>
      </c>
      <c r="I4621" s="66" t="s">
        <v>3898</v>
      </c>
      <c r="J4621" s="67">
        <v>-7.4936100000000003</v>
      </c>
      <c r="K4621" s="67">
        <v>110.9278</v>
      </c>
    </row>
    <row r="4622" spans="1:11" ht="14.5">
      <c r="A4622" s="66" t="str">
        <f t="shared" si="72"/>
        <v>GPP SRAGEN_MOJOGEDANG</v>
      </c>
      <c r="B4622" s="66" t="s">
        <v>3955</v>
      </c>
      <c r="C4622" s="66" t="s">
        <v>5784</v>
      </c>
      <c r="D4622" s="76" t="s">
        <v>5741</v>
      </c>
      <c r="E4622" s="66" t="s">
        <v>5786</v>
      </c>
      <c r="F4622" s="67">
        <v>21.59</v>
      </c>
      <c r="G4622" s="67">
        <v>-7.5726599999999999</v>
      </c>
      <c r="H4622" s="67">
        <v>111.029</v>
      </c>
      <c r="I4622" s="66" t="s">
        <v>3898</v>
      </c>
      <c r="J4622" s="67">
        <v>-7.4936100000000003</v>
      </c>
      <c r="K4622" s="67">
        <v>110.9278</v>
      </c>
    </row>
    <row r="4623" spans="1:11" ht="14.5">
      <c r="A4623" s="66" t="str">
        <f t="shared" si="72"/>
        <v>GD. LASEM_MOJOKERTO</v>
      </c>
      <c r="B4623" s="66" t="s">
        <v>2306</v>
      </c>
      <c r="C4623" s="66" t="s">
        <v>5784</v>
      </c>
      <c r="D4623" s="76" t="s">
        <v>5749</v>
      </c>
      <c r="E4623" s="66" t="s">
        <v>5786</v>
      </c>
      <c r="F4623" s="67">
        <v>20.29</v>
      </c>
      <c r="G4623" s="67">
        <v>-6.7225700000000002</v>
      </c>
      <c r="H4623" s="67">
        <v>111.61199999999999</v>
      </c>
      <c r="I4623" s="66" t="s">
        <v>2256</v>
      </c>
      <c r="J4623" s="67">
        <v>-6.6950700000000003</v>
      </c>
      <c r="K4623" s="67">
        <v>111.4366</v>
      </c>
    </row>
    <row r="4624" spans="1:11" ht="14.5">
      <c r="A4624" s="66" t="str">
        <f t="shared" si="72"/>
        <v>Sragen 1 - Ngrampal_MOJOKERTO</v>
      </c>
      <c r="B4624" s="66" t="s">
        <v>2306</v>
      </c>
      <c r="C4624" s="66" t="s">
        <v>5784</v>
      </c>
      <c r="D4624" s="76" t="s">
        <v>5740</v>
      </c>
      <c r="E4624" s="66" t="s">
        <v>5786</v>
      </c>
      <c r="F4624" s="67">
        <v>66.78</v>
      </c>
      <c r="G4624" s="67">
        <v>-7.4973900000000002</v>
      </c>
      <c r="H4624" s="67">
        <v>111.03400000000001</v>
      </c>
      <c r="I4624" s="66" t="s">
        <v>5161</v>
      </c>
      <c r="J4624" s="67">
        <v>-7.4020799999999998</v>
      </c>
      <c r="K4624" s="67">
        <v>111.0612</v>
      </c>
    </row>
    <row r="4625" spans="1:11" ht="14.5">
      <c r="A4625" s="66" t="str">
        <f t="shared" si="72"/>
        <v>Pati - Juwana_MOJOLAMPIR</v>
      </c>
      <c r="B4625" s="66" t="s">
        <v>4537</v>
      </c>
      <c r="C4625" s="66" t="s">
        <v>5784</v>
      </c>
      <c r="D4625" s="76" t="s">
        <v>5751</v>
      </c>
      <c r="E4625" s="66" t="s">
        <v>5786</v>
      </c>
      <c r="F4625" s="67">
        <v>16.66</v>
      </c>
      <c r="G4625" s="67">
        <v>-6.8015299999999996</v>
      </c>
      <c r="H4625" s="67">
        <v>111.21</v>
      </c>
      <c r="I4625" s="66" t="s">
        <v>4458</v>
      </c>
      <c r="J4625" s="67">
        <v>-6.7296100000000001</v>
      </c>
      <c r="K4625" s="67">
        <v>111.1037</v>
      </c>
    </row>
    <row r="4626" spans="1:11" ht="14.5">
      <c r="A4626" s="66" t="str">
        <f t="shared" si="72"/>
        <v>Pati - Sokokulon_MOJOLAWARAN</v>
      </c>
      <c r="B4626" s="66" t="s">
        <v>4632</v>
      </c>
      <c r="C4626" s="66" t="s">
        <v>5784</v>
      </c>
      <c r="D4626" s="76" t="s">
        <v>5755</v>
      </c>
      <c r="E4626" s="66" t="s">
        <v>5786</v>
      </c>
      <c r="F4626" s="67">
        <v>16.66</v>
      </c>
      <c r="G4626" s="67">
        <v>-6.8270900000000001</v>
      </c>
      <c r="H4626" s="67">
        <v>111.03100000000001</v>
      </c>
      <c r="I4626" s="66" t="s">
        <v>4606</v>
      </c>
      <c r="J4626" s="67">
        <v>-6.7764199999999999</v>
      </c>
      <c r="K4626" s="67">
        <v>110.9949</v>
      </c>
    </row>
    <row r="4627" spans="1:11" ht="14.5">
      <c r="A4627" s="66" t="str">
        <f t="shared" si="72"/>
        <v>Boyolali_MOJOLEGI</v>
      </c>
      <c r="B4627" s="66" t="s">
        <v>1480</v>
      </c>
      <c r="C4627" s="66" t="s">
        <v>5784</v>
      </c>
      <c r="D4627" s="76" t="s">
        <v>5750</v>
      </c>
      <c r="E4627" s="66" t="s">
        <v>5786</v>
      </c>
      <c r="F4627" s="67">
        <v>17.7</v>
      </c>
      <c r="G4627" s="67">
        <v>-7.5291600000000001</v>
      </c>
      <c r="H4627" s="67">
        <v>110.658</v>
      </c>
      <c r="I4627" s="66" t="s">
        <v>1370</v>
      </c>
      <c r="J4627" s="67">
        <v>-7.5381099999999996</v>
      </c>
      <c r="K4627" s="67">
        <v>110.6292</v>
      </c>
    </row>
    <row r="4628" spans="1:11" ht="14.5">
      <c r="A4628" s="66" t="str">
        <f t="shared" si="72"/>
        <v>Pati - Juwana_MOJOLUHUR</v>
      </c>
      <c r="B4628" s="66" t="s">
        <v>4538</v>
      </c>
      <c r="C4628" s="66" t="s">
        <v>5784</v>
      </c>
      <c r="D4628" s="76" t="s">
        <v>5752</v>
      </c>
      <c r="E4628" s="66" t="s">
        <v>5786</v>
      </c>
      <c r="F4628" s="67">
        <v>16.66</v>
      </c>
      <c r="G4628" s="67">
        <v>-6.7760800000000003</v>
      </c>
      <c r="H4628" s="67">
        <v>111.184</v>
      </c>
      <c r="I4628" s="66" t="s">
        <v>4458</v>
      </c>
      <c r="J4628" s="67">
        <v>-6.7296100000000001</v>
      </c>
      <c r="K4628" s="67">
        <v>111.1037</v>
      </c>
    </row>
    <row r="4629" spans="1:11" ht="14.5">
      <c r="A4629" s="66" t="str">
        <f t="shared" si="72"/>
        <v>GPP PATI_MOJOMULYO</v>
      </c>
      <c r="B4629" s="66" t="s">
        <v>3364</v>
      </c>
      <c r="C4629" s="66" t="s">
        <v>5784</v>
      </c>
      <c r="D4629" s="76" t="s">
        <v>5763</v>
      </c>
      <c r="E4629" s="66" t="s">
        <v>5786</v>
      </c>
      <c r="F4629" s="67">
        <v>16.66</v>
      </c>
      <c r="G4629" s="67">
        <v>-6.8955299999999999</v>
      </c>
      <c r="H4629" s="67">
        <v>111.039</v>
      </c>
      <c r="I4629" s="66" t="s">
        <v>3337</v>
      </c>
      <c r="J4629" s="67">
        <v>-6.7882499999999997</v>
      </c>
      <c r="K4629" s="67">
        <v>110.9785</v>
      </c>
    </row>
    <row r="4630" spans="1:11" ht="14.5">
      <c r="A4630" s="66" t="str">
        <f t="shared" si="72"/>
        <v>BGR NGADIROJO_MOJOPURO</v>
      </c>
      <c r="B4630" s="66" t="s">
        <v>660</v>
      </c>
      <c r="C4630" s="66" t="s">
        <v>5784</v>
      </c>
      <c r="D4630" s="76" t="s">
        <v>5763</v>
      </c>
      <c r="E4630" s="66" t="s">
        <v>5786</v>
      </c>
      <c r="F4630" s="67">
        <v>20.7</v>
      </c>
      <c r="G4630" s="67">
        <v>-7.9035200000000003</v>
      </c>
      <c r="H4630" s="67">
        <v>111.074</v>
      </c>
      <c r="I4630" s="66" t="s">
        <v>538</v>
      </c>
      <c r="J4630" s="67">
        <v>-7.8147399999999996</v>
      </c>
      <c r="K4630" s="67">
        <v>111.0005</v>
      </c>
    </row>
    <row r="4631" spans="1:11" ht="14.5">
      <c r="A4631" s="66" t="str">
        <f t="shared" si="72"/>
        <v>GPP SRAGEN_MOJOPURO</v>
      </c>
      <c r="B4631" s="66" t="s">
        <v>660</v>
      </c>
      <c r="C4631" s="66" t="s">
        <v>5784</v>
      </c>
      <c r="D4631" s="76" t="s">
        <v>5757</v>
      </c>
      <c r="E4631" s="66" t="s">
        <v>5786</v>
      </c>
      <c r="F4631" s="67">
        <v>66.78</v>
      </c>
      <c r="G4631" s="67">
        <v>-7.3321899999999998</v>
      </c>
      <c r="H4631" s="67">
        <v>110.869</v>
      </c>
      <c r="I4631" s="66" t="s">
        <v>3898</v>
      </c>
      <c r="J4631" s="67">
        <v>-7.4936100000000003</v>
      </c>
      <c r="K4631" s="67">
        <v>110.9278</v>
      </c>
    </row>
    <row r="4632" spans="1:11" ht="14.5">
      <c r="A4632" s="66" t="str">
        <f t="shared" si="72"/>
        <v>Wonogiri 2 - Nambangan_MOJOPURO</v>
      </c>
      <c r="B4632" s="66" t="s">
        <v>660</v>
      </c>
      <c r="C4632" s="66" t="s">
        <v>5784</v>
      </c>
      <c r="D4632" s="76" t="s">
        <v>5748</v>
      </c>
      <c r="E4632" s="66" t="s">
        <v>5786</v>
      </c>
      <c r="F4632" s="67">
        <v>20.7</v>
      </c>
      <c r="G4632" s="67">
        <v>-7.9419700000000004</v>
      </c>
      <c r="H4632" s="67">
        <v>110.869</v>
      </c>
      <c r="I4632" s="66" t="s">
        <v>5545</v>
      </c>
      <c r="J4632" s="67">
        <v>-7.76837</v>
      </c>
      <c r="K4632" s="67">
        <v>110.8871</v>
      </c>
    </row>
    <row r="4633" spans="1:11" ht="14.5">
      <c r="A4633" s="66" t="str">
        <f t="shared" si="72"/>
        <v>Qc Purwodadi - Tawangharjo_MOJOREBO</v>
      </c>
      <c r="B4633" s="66" t="s">
        <v>4989</v>
      </c>
      <c r="C4633" s="66" t="s">
        <v>5784</v>
      </c>
      <c r="D4633" s="76" t="s">
        <v>5743</v>
      </c>
      <c r="E4633" s="66" t="s">
        <v>5786</v>
      </c>
      <c r="F4633" s="67">
        <v>53.45</v>
      </c>
      <c r="G4633" s="67">
        <v>-7.0592699999999997</v>
      </c>
      <c r="H4633" s="67">
        <v>111.113</v>
      </c>
      <c r="I4633" s="66" t="s">
        <v>4974</v>
      </c>
      <c r="J4633" s="67">
        <v>-7.0747999999999998</v>
      </c>
      <c r="K4633" s="67">
        <v>110.9586</v>
      </c>
    </row>
    <row r="4634" spans="1:11" ht="14.5">
      <c r="A4634" s="66" t="str">
        <f t="shared" si="72"/>
        <v>GPP SUKOHARJO_MOJOREJO</v>
      </c>
      <c r="B4634" s="66" t="s">
        <v>4012</v>
      </c>
      <c r="C4634" s="66" t="s">
        <v>5784</v>
      </c>
      <c r="D4634" s="76" t="s">
        <v>5755</v>
      </c>
      <c r="E4634" s="66" t="s">
        <v>5786</v>
      </c>
      <c r="F4634" s="67">
        <v>14.71</v>
      </c>
      <c r="G4634" s="67">
        <v>-7.6988500000000002</v>
      </c>
      <c r="H4634" s="67">
        <v>110.91200000000001</v>
      </c>
      <c r="I4634" s="66" t="s">
        <v>3993</v>
      </c>
      <c r="J4634" s="67">
        <v>-7.7412599999999996</v>
      </c>
      <c r="K4634" s="67">
        <v>110.8785</v>
      </c>
    </row>
    <row r="4635" spans="1:11" ht="14.5">
      <c r="A4635" s="66" t="str">
        <f t="shared" si="72"/>
        <v>Sragen 1 - Ngrampal_MOJOREJO</v>
      </c>
      <c r="B4635" s="66" t="s">
        <v>4012</v>
      </c>
      <c r="C4635" s="66" t="s">
        <v>5784</v>
      </c>
      <c r="D4635" s="76" t="s">
        <v>5749</v>
      </c>
      <c r="E4635" s="66" t="s">
        <v>5786</v>
      </c>
      <c r="F4635" s="67">
        <v>66.78</v>
      </c>
      <c r="G4635" s="67">
        <v>-7.4642400000000002</v>
      </c>
      <c r="H4635" s="67">
        <v>111.066</v>
      </c>
      <c r="I4635" s="66" t="s">
        <v>5161</v>
      </c>
      <c r="J4635" s="67">
        <v>-7.4020799999999998</v>
      </c>
      <c r="K4635" s="67">
        <v>111.0612</v>
      </c>
    </row>
    <row r="4636" spans="1:11" ht="14.5">
      <c r="A4636" s="66" t="str">
        <f t="shared" si="72"/>
        <v>GPP CEPU (BLORA)_MOJOREMBUN</v>
      </c>
      <c r="B4636" s="66" t="s">
        <v>2562</v>
      </c>
      <c r="C4636" s="66" t="s">
        <v>5784</v>
      </c>
      <c r="D4636" s="76" t="s">
        <v>5761</v>
      </c>
      <c r="E4636" s="66" t="s">
        <v>5786</v>
      </c>
      <c r="F4636" s="67">
        <v>44.23</v>
      </c>
      <c r="G4636" s="67">
        <v>-7.2257100000000003</v>
      </c>
      <c r="H4636" s="67">
        <v>111.46899999999999</v>
      </c>
      <c r="I4636" s="66" t="s">
        <v>2534</v>
      </c>
      <c r="J4636" s="67">
        <v>-7.1575100000000003</v>
      </c>
      <c r="K4636" s="67">
        <v>111.58580000000001</v>
      </c>
    </row>
    <row r="4637" spans="1:11" ht="14.5">
      <c r="A4637" s="66" t="str">
        <f t="shared" si="72"/>
        <v>Pati - Juwana_MOJOREMBUN</v>
      </c>
      <c r="B4637" s="66" t="s">
        <v>2562</v>
      </c>
      <c r="C4637" s="66" t="s">
        <v>5784</v>
      </c>
      <c r="D4637" s="76" t="s">
        <v>5742</v>
      </c>
      <c r="E4637" s="66" t="s">
        <v>5786</v>
      </c>
      <c r="F4637" s="67">
        <v>20.29</v>
      </c>
      <c r="G4637" s="67">
        <v>-6.7249100000000004</v>
      </c>
      <c r="H4637" s="67">
        <v>111.241</v>
      </c>
      <c r="I4637" s="66" t="s">
        <v>4458</v>
      </c>
      <c r="J4637" s="67">
        <v>-6.7296100000000001</v>
      </c>
      <c r="K4637" s="67">
        <v>111.1037</v>
      </c>
    </row>
    <row r="4638" spans="1:11" ht="14.5">
      <c r="A4638" s="66" t="str">
        <f t="shared" si="72"/>
        <v>BGR NGADIROJO_MOJORENO</v>
      </c>
      <c r="B4638" s="66" t="s">
        <v>661</v>
      </c>
      <c r="C4638" s="66" t="s">
        <v>5784</v>
      </c>
      <c r="D4638" s="76" t="s">
        <v>5753</v>
      </c>
      <c r="E4638" s="66" t="s">
        <v>5786</v>
      </c>
      <c r="F4638" s="67">
        <v>20.7</v>
      </c>
      <c r="G4638" s="67">
        <v>-7.85236</v>
      </c>
      <c r="H4638" s="67">
        <v>111.06399999999999</v>
      </c>
      <c r="I4638" s="66" t="s">
        <v>538</v>
      </c>
      <c r="J4638" s="67">
        <v>-7.8147399999999996</v>
      </c>
      <c r="K4638" s="67">
        <v>111.0005</v>
      </c>
    </row>
    <row r="4639" spans="1:11" ht="14.5">
      <c r="A4639" s="66" t="str">
        <f t="shared" si="72"/>
        <v>GPP SRAGEN_MOJOROTO</v>
      </c>
      <c r="B4639" s="66" t="s">
        <v>3956</v>
      </c>
      <c r="C4639" s="66" t="s">
        <v>5784</v>
      </c>
      <c r="D4639" s="76" t="s">
        <v>5756</v>
      </c>
      <c r="E4639" s="66" t="s">
        <v>5786</v>
      </c>
      <c r="F4639" s="67">
        <v>21.59</v>
      </c>
      <c r="G4639" s="67">
        <v>-7.5587600000000004</v>
      </c>
      <c r="H4639" s="67">
        <v>110.999</v>
      </c>
      <c r="I4639" s="66" t="s">
        <v>3898</v>
      </c>
      <c r="J4639" s="67">
        <v>-7.4936100000000003</v>
      </c>
      <c r="K4639" s="67">
        <v>110.9278</v>
      </c>
    </row>
    <row r="4640" spans="1:11" ht="14.5">
      <c r="A4640" s="66" t="str">
        <f t="shared" si="72"/>
        <v>BGR TEMANGGUNG_MOJOSARI</v>
      </c>
      <c r="B4640" s="66" t="s">
        <v>1093</v>
      </c>
      <c r="C4640" s="66" t="s">
        <v>5784</v>
      </c>
      <c r="D4640" s="76" t="s">
        <v>5759</v>
      </c>
      <c r="E4640" s="66" t="s">
        <v>5786</v>
      </c>
      <c r="F4640" s="67">
        <v>9.5500000000000007</v>
      </c>
      <c r="G4640" s="67">
        <v>-7.2869799999999998</v>
      </c>
      <c r="H4640" s="67">
        <v>110.068</v>
      </c>
      <c r="I4640" s="66" t="s">
        <v>999</v>
      </c>
      <c r="J4640" s="67">
        <v>-7.2953299999999999</v>
      </c>
      <c r="K4640" s="67">
        <v>110.0787</v>
      </c>
    </row>
    <row r="4641" spans="1:11" ht="14.5">
      <c r="A4641" s="66" t="str">
        <f t="shared" si="72"/>
        <v>Boyolali_MOJOSARI</v>
      </c>
      <c r="B4641" s="66" t="s">
        <v>1093</v>
      </c>
      <c r="C4641" s="66" t="s">
        <v>5784</v>
      </c>
      <c r="D4641" s="76" t="s">
        <v>5760</v>
      </c>
      <c r="E4641" s="66" t="s">
        <v>5786</v>
      </c>
      <c r="F4641" s="67">
        <v>17.7</v>
      </c>
      <c r="G4641" s="67">
        <v>-7.3795500000000001</v>
      </c>
      <c r="H4641" s="67">
        <v>110.672</v>
      </c>
      <c r="I4641" s="66" t="s">
        <v>1370</v>
      </c>
      <c r="J4641" s="67">
        <v>-7.5381099999999996</v>
      </c>
      <c r="K4641" s="67">
        <v>110.6292</v>
      </c>
    </row>
    <row r="4642" spans="1:11" ht="14.5">
      <c r="A4642" s="66" t="str">
        <f t="shared" si="72"/>
        <v>GD. LASEM_MOJOSARI</v>
      </c>
      <c r="B4642" s="66" t="s">
        <v>1093</v>
      </c>
      <c r="C4642" s="66" t="s">
        <v>5784</v>
      </c>
      <c r="D4642" s="76" t="s">
        <v>5765</v>
      </c>
      <c r="E4642" s="66" t="s">
        <v>5786</v>
      </c>
      <c r="F4642" s="67">
        <v>20.29</v>
      </c>
      <c r="G4642" s="67">
        <v>-6.7882100000000003</v>
      </c>
      <c r="H4642" s="67">
        <v>111.56100000000001</v>
      </c>
      <c r="I4642" s="66" t="s">
        <v>2256</v>
      </c>
      <c r="J4642" s="67">
        <v>-6.6950700000000003</v>
      </c>
      <c r="K4642" s="67">
        <v>111.4366</v>
      </c>
    </row>
    <row r="4643" spans="1:11" ht="14.5">
      <c r="A4643" s="66" t="str">
        <f t="shared" si="72"/>
        <v>Wonosobo - Leksono_MOJOSARI</v>
      </c>
      <c r="B4643" s="66" t="s">
        <v>1093</v>
      </c>
      <c r="C4643" s="66" t="s">
        <v>5784</v>
      </c>
      <c r="D4643" s="76" t="s">
        <v>5768</v>
      </c>
      <c r="E4643" s="66" t="s">
        <v>5786</v>
      </c>
      <c r="F4643" s="67">
        <v>7.7</v>
      </c>
      <c r="G4643" s="67">
        <v>-7.3173899999999996</v>
      </c>
      <c r="H4643" s="67">
        <v>109.884</v>
      </c>
      <c r="I4643" s="66" t="s">
        <v>5583</v>
      </c>
      <c r="J4643" s="67">
        <v>-7.4236599999999999</v>
      </c>
      <c r="K4643" s="67">
        <v>109.8591</v>
      </c>
    </row>
    <row r="4644" spans="1:11" ht="14.5">
      <c r="A4644" s="66" t="str">
        <f t="shared" si="72"/>
        <v>Demak 1 - Mranak_MOJOSIMO</v>
      </c>
      <c r="B4644" s="66" t="s">
        <v>1966</v>
      </c>
      <c r="C4644" s="66" t="s">
        <v>5784</v>
      </c>
      <c r="D4644" s="76" t="s">
        <v>5748</v>
      </c>
      <c r="E4644" s="66" t="s">
        <v>5786</v>
      </c>
      <c r="F4644" s="67">
        <v>26.27</v>
      </c>
      <c r="G4644" s="67">
        <v>-6.88856</v>
      </c>
      <c r="H4644" s="67">
        <v>110.75700000000001</v>
      </c>
      <c r="I4644" s="66" t="s">
        <v>1911</v>
      </c>
      <c r="J4644" s="67">
        <v>-6.8903100000000004</v>
      </c>
      <c r="K4644" s="67">
        <v>110.6673</v>
      </c>
    </row>
    <row r="4645" spans="1:11" ht="14.5">
      <c r="A4645" s="66" t="str">
        <f t="shared" si="72"/>
        <v>Boyolali_MOJOSONGO</v>
      </c>
      <c r="B4645" s="66" t="s">
        <v>1481</v>
      </c>
      <c r="C4645" s="66" t="s">
        <v>5784</v>
      </c>
      <c r="D4645" s="76" t="s">
        <v>5746</v>
      </c>
      <c r="E4645" s="66" t="s">
        <v>5786</v>
      </c>
      <c r="F4645" s="67">
        <v>17.7</v>
      </c>
      <c r="G4645" s="67">
        <v>-7.5384799999999998</v>
      </c>
      <c r="H4645" s="67">
        <v>110.625</v>
      </c>
      <c r="I4645" s="66" t="s">
        <v>1370</v>
      </c>
      <c r="J4645" s="67">
        <v>-7.5381099999999996</v>
      </c>
      <c r="K4645" s="67">
        <v>110.6292</v>
      </c>
    </row>
    <row r="4646" spans="1:11" ht="14.5">
      <c r="A4646" s="66" t="str">
        <f t="shared" si="72"/>
        <v>GPP KARANGANYAR_MOJOSONGO</v>
      </c>
      <c r="B4646" s="66" t="s">
        <v>1481</v>
      </c>
      <c r="C4646" s="66" t="s">
        <v>5784</v>
      </c>
      <c r="D4646" s="76" t="s">
        <v>5758</v>
      </c>
      <c r="E4646" s="66" t="s">
        <v>5786</v>
      </c>
      <c r="F4646" s="67">
        <v>0.39</v>
      </c>
      <c r="G4646" s="67">
        <v>-7.54209</v>
      </c>
      <c r="H4646" s="67">
        <v>110.846</v>
      </c>
      <c r="I4646" s="66" t="s">
        <v>2633</v>
      </c>
      <c r="J4646" s="67">
        <v>-7.5687199999999999</v>
      </c>
      <c r="K4646" s="67">
        <v>110.8749</v>
      </c>
    </row>
    <row r="4647" spans="1:11" ht="14.5">
      <c r="A4647" s="66" t="str">
        <f t="shared" si="72"/>
        <v>BGR TEMANGGUNG_MOJOTENGAH</v>
      </c>
      <c r="B4647" s="66" t="s">
        <v>1094</v>
      </c>
      <c r="C4647" s="66" t="s">
        <v>5784</v>
      </c>
      <c r="D4647" s="76" t="s">
        <v>5760</v>
      </c>
      <c r="E4647" s="66" t="s">
        <v>5786</v>
      </c>
      <c r="F4647" s="67">
        <v>9.3699999999999992</v>
      </c>
      <c r="G4647" s="67">
        <v>-7.15679</v>
      </c>
      <c r="H4647" s="67">
        <v>109.873</v>
      </c>
      <c r="I4647" s="66" t="s">
        <v>999</v>
      </c>
      <c r="J4647" s="67">
        <v>-7.2953299999999999</v>
      </c>
      <c r="K4647" s="67">
        <v>110.0787</v>
      </c>
    </row>
    <row r="4648" spans="1:11" ht="14.5">
      <c r="A4648" s="66" t="str">
        <f t="shared" si="72"/>
        <v>Temanggung_MOJOTENGAH</v>
      </c>
      <c r="B4648" s="66" t="s">
        <v>1094</v>
      </c>
      <c r="C4648" s="66" t="s">
        <v>5784</v>
      </c>
      <c r="D4648" s="76" t="s">
        <v>5757</v>
      </c>
      <c r="E4648" s="66" t="s">
        <v>5786</v>
      </c>
      <c r="F4648" s="67">
        <v>9.5500000000000007</v>
      </c>
      <c r="G4648" s="67">
        <v>-7.2750300000000001</v>
      </c>
      <c r="H4648" s="67">
        <v>110.13500000000001</v>
      </c>
      <c r="I4648" s="66" t="s">
        <v>5294</v>
      </c>
      <c r="J4648" s="67">
        <v>-7.3036099999999999</v>
      </c>
      <c r="K4648" s="67">
        <v>110.15309999999999</v>
      </c>
    </row>
    <row r="4649" spans="1:11" ht="14.5">
      <c r="A4649" s="66" t="str">
        <f t="shared" si="72"/>
        <v>Rembang-Tritunggal_MOJOWARNO</v>
      </c>
      <c r="B4649" s="66" t="s">
        <v>5030</v>
      </c>
      <c r="C4649" s="66" t="s">
        <v>5784</v>
      </c>
      <c r="D4649" s="76" t="s">
        <v>5743</v>
      </c>
      <c r="E4649" s="66" t="s">
        <v>5786</v>
      </c>
      <c r="F4649" s="67">
        <v>20.29</v>
      </c>
      <c r="G4649" s="67">
        <v>-6.7066400000000002</v>
      </c>
      <c r="H4649" s="67">
        <v>111.255</v>
      </c>
      <c r="I4649" s="66" t="s">
        <v>5002</v>
      </c>
      <c r="J4649" s="67">
        <v>-6.6992700000000003</v>
      </c>
      <c r="K4649" s="67">
        <v>111.39919999999999</v>
      </c>
    </row>
    <row r="4650" spans="1:11" ht="14.5">
      <c r="A4650" s="66" t="str">
        <f t="shared" si="72"/>
        <v>Blora 4 Ngawen_MOJOWETAN</v>
      </c>
      <c r="B4650" s="66" t="s">
        <v>1319</v>
      </c>
      <c r="C4650" s="66" t="s">
        <v>5784</v>
      </c>
      <c r="D4650" s="76" t="s">
        <v>5759</v>
      </c>
      <c r="E4650" s="66" t="s">
        <v>5786</v>
      </c>
      <c r="F4650" s="67">
        <v>44.23</v>
      </c>
      <c r="G4650" s="67">
        <v>-7.0270599999999996</v>
      </c>
      <c r="H4650" s="67">
        <v>111.367</v>
      </c>
      <c r="I4650" s="66" t="s">
        <v>1251</v>
      </c>
      <c r="J4650" s="67">
        <v>-7.0247799999999998</v>
      </c>
      <c r="K4650" s="67">
        <v>111.2928</v>
      </c>
    </row>
    <row r="4651" spans="1:11" ht="14.5">
      <c r="A4651" s="66" t="str">
        <f t="shared" si="72"/>
        <v>Brebes GPP_MOKAHA</v>
      </c>
      <c r="B4651" s="66" t="s">
        <v>1762</v>
      </c>
      <c r="C4651" s="66" t="s">
        <v>5784</v>
      </c>
      <c r="D4651" s="76" t="s">
        <v>5758</v>
      </c>
      <c r="E4651" s="66" t="s">
        <v>5786</v>
      </c>
      <c r="F4651" s="67">
        <v>11.25</v>
      </c>
      <c r="G4651" s="67">
        <v>-7.0890700000000004</v>
      </c>
      <c r="H4651" s="67">
        <v>109.175</v>
      </c>
      <c r="I4651" s="66" t="s">
        <v>1667</v>
      </c>
      <c r="J4651" s="67">
        <v>-7.1220699999999999</v>
      </c>
      <c r="K4651" s="67">
        <v>108.9847</v>
      </c>
    </row>
    <row r="4652" spans="1:11" ht="14.5">
      <c r="A4652" s="66" t="str">
        <f t="shared" si="72"/>
        <v>Temanggung_MONDORETNO</v>
      </c>
      <c r="B4652" s="66" t="s">
        <v>5329</v>
      </c>
      <c r="C4652" s="66" t="s">
        <v>5784</v>
      </c>
      <c r="D4652" s="76" t="s">
        <v>5748</v>
      </c>
      <c r="E4652" s="66" t="s">
        <v>5786</v>
      </c>
      <c r="F4652" s="67">
        <v>9.5500000000000007</v>
      </c>
      <c r="G4652" s="67">
        <v>-7.3053999999999997</v>
      </c>
      <c r="H4652" s="67">
        <v>110.13200000000001</v>
      </c>
      <c r="I4652" s="66" t="s">
        <v>5294</v>
      </c>
      <c r="J4652" s="67">
        <v>-7.3036099999999999</v>
      </c>
      <c r="K4652" s="67">
        <v>110.15309999999999</v>
      </c>
    </row>
    <row r="4653" spans="1:11" ht="14.5">
      <c r="A4653" s="66" t="str">
        <f t="shared" si="72"/>
        <v>Rembang-Tritunggal_MONDOTEKO</v>
      </c>
      <c r="B4653" s="66" t="s">
        <v>5031</v>
      </c>
      <c r="C4653" s="66" t="s">
        <v>5784</v>
      </c>
      <c r="D4653" s="76" t="s">
        <v>5748</v>
      </c>
      <c r="E4653" s="66" t="s">
        <v>5786</v>
      </c>
      <c r="F4653" s="67">
        <v>20.29</v>
      </c>
      <c r="G4653" s="67">
        <v>-6.7377599999999997</v>
      </c>
      <c r="H4653" s="67">
        <v>111.345</v>
      </c>
      <c r="I4653" s="66" t="s">
        <v>5002</v>
      </c>
      <c r="J4653" s="67">
        <v>-6.6992700000000003</v>
      </c>
      <c r="K4653" s="67">
        <v>111.39919999999999</v>
      </c>
    </row>
    <row r="4654" spans="1:11" ht="14.5">
      <c r="A4654" s="66" t="str">
        <f t="shared" si="72"/>
        <v>GPP GROBOGAN_MONGGOT</v>
      </c>
      <c r="B4654" s="66" t="s">
        <v>2615</v>
      </c>
      <c r="C4654" s="66" t="s">
        <v>5784</v>
      </c>
      <c r="D4654" s="76" t="s">
        <v>5753</v>
      </c>
      <c r="E4654" s="66" t="s">
        <v>5786</v>
      </c>
      <c r="F4654" s="67">
        <v>53.45</v>
      </c>
      <c r="G4654" s="67">
        <v>-7.2494800000000001</v>
      </c>
      <c r="H4654" s="67">
        <v>110.905</v>
      </c>
      <c r="I4654" s="66" t="s">
        <v>2583</v>
      </c>
      <c r="J4654" s="67">
        <v>-7.1456299999999997</v>
      </c>
      <c r="K4654" s="67">
        <v>110.9007</v>
      </c>
    </row>
    <row r="4655" spans="1:11" ht="14.5">
      <c r="A4655" s="66" t="str">
        <f t="shared" si="72"/>
        <v>BGR TEMANGGUNG_MOROBONGO</v>
      </c>
      <c r="B4655" s="66" t="s">
        <v>1095</v>
      </c>
      <c r="C4655" s="66" t="s">
        <v>5784</v>
      </c>
      <c r="D4655" s="76" t="s">
        <v>5752</v>
      </c>
      <c r="E4655" s="66" t="s">
        <v>5786</v>
      </c>
      <c r="F4655" s="67">
        <v>9.5500000000000007</v>
      </c>
      <c r="G4655" s="67">
        <v>-7.2223600000000001</v>
      </c>
      <c r="H4655" s="67">
        <v>110.07</v>
      </c>
      <c r="I4655" s="66" t="s">
        <v>999</v>
      </c>
      <c r="J4655" s="67">
        <v>-7.2953299999999999</v>
      </c>
      <c r="K4655" s="67">
        <v>110.0787</v>
      </c>
    </row>
    <row r="4656" spans="1:11" ht="14.5">
      <c r="A4656" s="66" t="str">
        <f t="shared" si="72"/>
        <v>GD Lini II Semarang - Sayung_MORODEMAK</v>
      </c>
      <c r="B4656" s="66" t="s">
        <v>2093</v>
      </c>
      <c r="C4656" s="66" t="s">
        <v>5784</v>
      </c>
      <c r="D4656" s="76" t="s">
        <v>5747</v>
      </c>
      <c r="E4656" s="66" t="s">
        <v>5786</v>
      </c>
      <c r="F4656" s="67">
        <v>26.27</v>
      </c>
      <c r="G4656" s="67">
        <v>-6.8322399999999996</v>
      </c>
      <c r="H4656" s="67">
        <v>110.54</v>
      </c>
      <c r="I4656" s="66" t="s">
        <v>2074</v>
      </c>
      <c r="J4656" s="67">
        <v>-6.9261400000000002</v>
      </c>
      <c r="K4656" s="67">
        <v>110.5613</v>
      </c>
    </row>
    <row r="4657" spans="1:11" ht="14.5">
      <c r="A4657" s="66" t="str">
        <f t="shared" si="72"/>
        <v>Jepara - Mayong_MOROREJO</v>
      </c>
      <c r="B4657" s="66" t="s">
        <v>4214</v>
      </c>
      <c r="C4657" s="66" t="s">
        <v>5784</v>
      </c>
      <c r="D4657" s="76" t="s">
        <v>5747</v>
      </c>
      <c r="E4657" s="66" t="s">
        <v>5786</v>
      </c>
      <c r="F4657" s="67">
        <v>10.32</v>
      </c>
      <c r="G4657" s="67">
        <v>-6.5429399999999998</v>
      </c>
      <c r="H4657" s="67">
        <v>110.673</v>
      </c>
      <c r="I4657" s="66" t="s">
        <v>4145</v>
      </c>
      <c r="J4657" s="67">
        <v>-6.7420299999999997</v>
      </c>
      <c r="K4657" s="67">
        <v>110.7436</v>
      </c>
    </row>
    <row r="4658" spans="1:11" ht="14.5">
      <c r="A4658" s="66" t="str">
        <f t="shared" si="72"/>
        <v>Demak 1 - Mranak_MRANAK</v>
      </c>
      <c r="B4658" s="66" t="s">
        <v>1967</v>
      </c>
      <c r="C4658" s="66" t="s">
        <v>5784</v>
      </c>
      <c r="D4658" s="76" t="s">
        <v>5739</v>
      </c>
      <c r="E4658" s="66" t="s">
        <v>5786</v>
      </c>
      <c r="F4658" s="67">
        <v>26.27</v>
      </c>
      <c r="G4658" s="67">
        <v>-6.8886399999999997</v>
      </c>
      <c r="H4658" s="67">
        <v>110.667</v>
      </c>
      <c r="I4658" s="66" t="s">
        <v>1911</v>
      </c>
      <c r="J4658" s="67">
        <v>-6.8903100000000004</v>
      </c>
      <c r="K4658" s="67">
        <v>110.6673</v>
      </c>
    </row>
    <row r="4659" spans="1:11" ht="14.5">
      <c r="A4659" s="66" t="str">
        <f t="shared" si="72"/>
        <v>GPP KARANGANYAR_MRANGGEN</v>
      </c>
      <c r="B4659" s="66" t="s">
        <v>2680</v>
      </c>
      <c r="C4659" s="66" t="s">
        <v>5784</v>
      </c>
      <c r="D4659" s="76" t="s">
        <v>5760</v>
      </c>
      <c r="E4659" s="66" t="s">
        <v>5786</v>
      </c>
      <c r="F4659" s="67">
        <v>14.71</v>
      </c>
      <c r="G4659" s="67">
        <v>-7.6324500000000004</v>
      </c>
      <c r="H4659" s="67">
        <v>110.889</v>
      </c>
      <c r="I4659" s="66" t="s">
        <v>2633</v>
      </c>
      <c r="J4659" s="67">
        <v>-7.5687199999999999</v>
      </c>
      <c r="K4659" s="67">
        <v>110.8749</v>
      </c>
    </row>
    <row r="4660" spans="1:11" ht="14.5">
      <c r="A4660" s="66" t="str">
        <f t="shared" si="72"/>
        <v>GPP KLATEN_MRANGGEN</v>
      </c>
      <c r="B4660" s="66" t="s">
        <v>2680</v>
      </c>
      <c r="C4660" s="66" t="s">
        <v>5784</v>
      </c>
      <c r="D4660" s="76" t="s">
        <v>5740</v>
      </c>
      <c r="E4660" s="66" t="s">
        <v>5786</v>
      </c>
      <c r="F4660" s="67">
        <v>8.89</v>
      </c>
      <c r="G4660" s="67">
        <v>-7.6576300000000002</v>
      </c>
      <c r="H4660" s="67">
        <v>110.5804</v>
      </c>
      <c r="I4660" s="66" t="s">
        <v>2894</v>
      </c>
      <c r="J4660" s="67">
        <v>-7.6692</v>
      </c>
      <c r="K4660" s="67">
        <v>110.6751</v>
      </c>
    </row>
    <row r="4661" spans="1:11" ht="14.5">
      <c r="A4661" s="66" t="str">
        <f t="shared" si="72"/>
        <v>GPP MAGELANG_MRANGGEN</v>
      </c>
      <c r="B4661" s="66" t="s">
        <v>2680</v>
      </c>
      <c r="C4661" s="66" t="s">
        <v>5784</v>
      </c>
      <c r="D4661" s="76" t="s">
        <v>5738</v>
      </c>
      <c r="E4661" s="66" t="s">
        <v>5786</v>
      </c>
      <c r="F4661" s="67">
        <v>7.61</v>
      </c>
      <c r="G4661" s="67">
        <v>-7.5846099999999996</v>
      </c>
      <c r="H4661" s="67">
        <v>110.34099999999999</v>
      </c>
      <c r="I4661" s="66" t="s">
        <v>3103</v>
      </c>
      <c r="J4661" s="67">
        <v>-7.3955399999999996</v>
      </c>
      <c r="K4661" s="67">
        <v>110.24469999999999</v>
      </c>
    </row>
    <row r="4662" spans="1:11" ht="14.5">
      <c r="A4662" s="66" t="str">
        <f t="shared" si="72"/>
        <v>GUDANG DEMAK 2_MRANGGEN</v>
      </c>
      <c r="B4662" s="66" t="s">
        <v>2680</v>
      </c>
      <c r="C4662" s="66" t="s">
        <v>5784</v>
      </c>
      <c r="D4662" s="76" t="s">
        <v>5738</v>
      </c>
      <c r="E4662" s="66" t="s">
        <v>5786</v>
      </c>
      <c r="F4662" s="67">
        <v>26.27</v>
      </c>
      <c r="G4662" s="67">
        <v>-7.0337800000000001</v>
      </c>
      <c r="H4662" s="67">
        <v>110.514</v>
      </c>
      <c r="I4662" s="66" t="s">
        <v>4087</v>
      </c>
      <c r="J4662" s="67">
        <v>-7.0231700000000004</v>
      </c>
      <c r="K4662" s="67">
        <v>110.50660000000001</v>
      </c>
    </row>
    <row r="4663" spans="1:11" ht="14.5">
      <c r="A4663" s="66" t="str">
        <f t="shared" si="72"/>
        <v>BGR TEMANGGUNG_MRANGGEN KIDUL</v>
      </c>
      <c r="B4663" s="66" t="s">
        <v>1096</v>
      </c>
      <c r="C4663" s="66" t="s">
        <v>5784</v>
      </c>
      <c r="D4663" s="76" t="s">
        <v>5757</v>
      </c>
      <c r="E4663" s="66" t="s">
        <v>5786</v>
      </c>
      <c r="F4663" s="67">
        <v>9.5500000000000007</v>
      </c>
      <c r="G4663" s="67">
        <v>-7.2974800000000002</v>
      </c>
      <c r="H4663" s="67">
        <v>110.033</v>
      </c>
      <c r="I4663" s="66" t="s">
        <v>999</v>
      </c>
      <c r="J4663" s="67">
        <v>-7.2953299999999999</v>
      </c>
      <c r="K4663" s="67">
        <v>110.0787</v>
      </c>
    </row>
    <row r="4664" spans="1:11" ht="14.5">
      <c r="A4664" s="66" t="str">
        <f t="shared" si="72"/>
        <v>BGR TEMANGGUNG_MRANGGEN TENGAH</v>
      </c>
      <c r="B4664" s="66" t="s">
        <v>1097</v>
      </c>
      <c r="C4664" s="66" t="s">
        <v>5784</v>
      </c>
      <c r="D4664" s="76" t="s">
        <v>5744</v>
      </c>
      <c r="E4664" s="66" t="s">
        <v>5786</v>
      </c>
      <c r="F4664" s="67">
        <v>9.5500000000000007</v>
      </c>
      <c r="G4664" s="67">
        <v>-7.2924899999999999</v>
      </c>
      <c r="H4664" s="67">
        <v>110.036</v>
      </c>
      <c r="I4664" s="66" t="s">
        <v>999</v>
      </c>
      <c r="J4664" s="67">
        <v>-7.2953299999999999</v>
      </c>
      <c r="K4664" s="67">
        <v>110.0787</v>
      </c>
    </row>
    <row r="4665" spans="1:11" ht="14.5">
      <c r="A4665" s="66" t="str">
        <f t="shared" si="72"/>
        <v>GPP PURWOREJO_MRANTI</v>
      </c>
      <c r="B4665" s="66" t="s">
        <v>3726</v>
      </c>
      <c r="C4665" s="66" t="s">
        <v>5784</v>
      </c>
      <c r="D4665" s="76" t="s">
        <v>5755</v>
      </c>
      <c r="E4665" s="66" t="s">
        <v>5786</v>
      </c>
      <c r="F4665" s="67">
        <v>4.4400000000000004</v>
      </c>
      <c r="G4665" s="67">
        <v>-7.6987800000000002</v>
      </c>
      <c r="H4665" s="67">
        <v>110.005</v>
      </c>
      <c r="I4665" s="66" t="s">
        <v>3504</v>
      </c>
      <c r="J4665" s="67">
        <v>-7.7226800000000004</v>
      </c>
      <c r="K4665" s="67">
        <v>109.9468</v>
      </c>
    </row>
    <row r="4666" spans="1:11" ht="14.5">
      <c r="A4666" s="66" t="str">
        <f t="shared" si="72"/>
        <v>Purbalingga - Kebong_MREBET</v>
      </c>
      <c r="B4666" s="66" t="s">
        <v>4895</v>
      </c>
      <c r="C4666" s="66" t="s">
        <v>5784</v>
      </c>
      <c r="D4666" s="76" t="s">
        <v>5760</v>
      </c>
      <c r="E4666" s="66" t="s">
        <v>5786</v>
      </c>
      <c r="F4666" s="67">
        <v>7.6</v>
      </c>
      <c r="G4666" s="67">
        <v>-7.3165100000000001</v>
      </c>
      <c r="H4666" s="67">
        <v>109.349</v>
      </c>
      <c r="I4666" s="66" t="s">
        <v>4781</v>
      </c>
      <c r="J4666" s="67">
        <v>-7.4033100000000003</v>
      </c>
      <c r="K4666" s="67">
        <v>109.3588</v>
      </c>
    </row>
    <row r="4667" spans="1:11" ht="14.5">
      <c r="A4667" s="66" t="str">
        <f t="shared" si="72"/>
        <v>GPP PURWOREJO_MRENTUL</v>
      </c>
      <c r="B4667" s="66" t="s">
        <v>3727</v>
      </c>
      <c r="C4667" s="66" t="s">
        <v>5784</v>
      </c>
      <c r="D4667" s="76" t="s">
        <v>5739</v>
      </c>
      <c r="E4667" s="66" t="s">
        <v>5786</v>
      </c>
      <c r="F4667" s="67">
        <v>15.69</v>
      </c>
      <c r="G4667" s="67">
        <v>-7.73306</v>
      </c>
      <c r="H4667" s="67">
        <v>109.81699999999999</v>
      </c>
      <c r="I4667" s="66" t="s">
        <v>3504</v>
      </c>
      <c r="J4667" s="67">
        <v>-7.7226800000000004</v>
      </c>
      <c r="K4667" s="67">
        <v>109.9468</v>
      </c>
    </row>
    <row r="4668" spans="1:11" ht="14.5">
      <c r="A4668" s="66" t="str">
        <f t="shared" si="72"/>
        <v>PML 1BEJI_MRICAN</v>
      </c>
      <c r="B4668" s="66" t="s">
        <v>4749</v>
      </c>
      <c r="C4668" s="66" t="s">
        <v>5784</v>
      </c>
      <c r="D4668" s="76" t="s">
        <v>5749</v>
      </c>
      <c r="E4668" s="66" t="s">
        <v>5786</v>
      </c>
      <c r="F4668" s="67">
        <v>5.84</v>
      </c>
      <c r="G4668" s="67">
        <v>-6.9621599999999999</v>
      </c>
      <c r="H4668" s="67">
        <v>109.512</v>
      </c>
      <c r="I4668" s="66" t="s">
        <v>4705</v>
      </c>
      <c r="J4668" s="67">
        <v>-6.8926100000000003</v>
      </c>
      <c r="K4668" s="67">
        <v>109.4507</v>
      </c>
    </row>
    <row r="4669" spans="1:11" ht="14.5">
      <c r="A4669" s="66" t="str">
        <f t="shared" si="72"/>
        <v>GPP PURWOREJO_MRINEN</v>
      </c>
      <c r="B4669" s="66" t="s">
        <v>3728</v>
      </c>
      <c r="C4669" s="66" t="s">
        <v>5784</v>
      </c>
      <c r="D4669" s="76" t="s">
        <v>5757</v>
      </c>
      <c r="E4669" s="66" t="s">
        <v>5786</v>
      </c>
      <c r="F4669" s="67">
        <v>15.69</v>
      </c>
      <c r="G4669" s="67">
        <v>-7.7209899999999996</v>
      </c>
      <c r="H4669" s="67">
        <v>109.767</v>
      </c>
      <c r="I4669" s="66" t="s">
        <v>3504</v>
      </c>
      <c r="J4669" s="67">
        <v>-7.7226800000000004</v>
      </c>
      <c r="K4669" s="67">
        <v>109.9468</v>
      </c>
    </row>
    <row r="4670" spans="1:11" ht="14.5">
      <c r="A4670" s="66" t="str">
        <f t="shared" si="72"/>
        <v>Demak 1 - Mranak_MRISEN</v>
      </c>
      <c r="B4670" s="66" t="s">
        <v>1968</v>
      </c>
      <c r="C4670" s="66" t="s">
        <v>5784</v>
      </c>
      <c r="D4670" s="76" t="s">
        <v>5745</v>
      </c>
      <c r="E4670" s="66" t="s">
        <v>5786</v>
      </c>
      <c r="F4670" s="67">
        <v>26.27</v>
      </c>
      <c r="G4670" s="67">
        <v>-6.8947200000000004</v>
      </c>
      <c r="H4670" s="67">
        <v>110.68300000000001</v>
      </c>
      <c r="I4670" s="66" t="s">
        <v>1911</v>
      </c>
      <c r="J4670" s="67">
        <v>-6.8903100000000004</v>
      </c>
      <c r="K4670" s="67">
        <v>110.6673</v>
      </c>
    </row>
    <row r="4671" spans="1:11" ht="14.5">
      <c r="A4671" s="66" t="str">
        <f t="shared" si="72"/>
        <v>GPP KLATEN_MRISEN</v>
      </c>
      <c r="B4671" s="66" t="s">
        <v>1968</v>
      </c>
      <c r="C4671" s="66" t="s">
        <v>5784</v>
      </c>
      <c r="D4671" s="76" t="s">
        <v>5753</v>
      </c>
      <c r="E4671" s="66" t="s">
        <v>5786</v>
      </c>
      <c r="F4671" s="67">
        <v>8.89</v>
      </c>
      <c r="G4671" s="67">
        <v>-7.6367900000000004</v>
      </c>
      <c r="H4671" s="67">
        <v>110.706</v>
      </c>
      <c r="I4671" s="66" t="s">
        <v>2894</v>
      </c>
      <c r="J4671" s="67">
        <v>-7.6692</v>
      </c>
      <c r="K4671" s="67">
        <v>110.6751</v>
      </c>
    </row>
    <row r="4672" spans="1:11" ht="14.5">
      <c r="A4672" s="66" t="str">
        <f t="shared" si="72"/>
        <v>GUDANG DEMAK 2_MRISI</v>
      </c>
      <c r="B4672" s="66" t="s">
        <v>4118</v>
      </c>
      <c r="C4672" s="66" t="s">
        <v>5784</v>
      </c>
      <c r="D4672" s="76" t="s">
        <v>5757</v>
      </c>
      <c r="E4672" s="66" t="s">
        <v>5786</v>
      </c>
      <c r="F4672" s="67">
        <v>53.45</v>
      </c>
      <c r="G4672" s="67">
        <v>-7.0980499999999997</v>
      </c>
      <c r="H4672" s="67">
        <v>110.643</v>
      </c>
      <c r="I4672" s="66" t="s">
        <v>4087</v>
      </c>
      <c r="J4672" s="67">
        <v>-7.0231700000000004</v>
      </c>
      <c r="K4672" s="67">
        <v>110.50660000000001</v>
      </c>
    </row>
    <row r="4673" spans="1:11" ht="14.5">
      <c r="A4673" s="66" t="str">
        <f t="shared" si="72"/>
        <v>Boyolali_MRIYAN</v>
      </c>
      <c r="B4673" s="66" t="s">
        <v>1482</v>
      </c>
      <c r="C4673" s="66" t="s">
        <v>5784</v>
      </c>
      <c r="D4673" s="76" t="s">
        <v>5743</v>
      </c>
      <c r="E4673" s="66" t="s">
        <v>5786</v>
      </c>
      <c r="F4673" s="67">
        <v>17.7</v>
      </c>
      <c r="G4673" s="67">
        <v>-7.5524899999999997</v>
      </c>
      <c r="H4673" s="67">
        <v>110.494</v>
      </c>
      <c r="I4673" s="66" t="s">
        <v>1370</v>
      </c>
      <c r="J4673" s="67">
        <v>-7.5381099999999996</v>
      </c>
      <c r="K4673" s="67">
        <v>110.6292</v>
      </c>
    </row>
    <row r="4674" spans="1:11" ht="14.5">
      <c r="A4674" s="66" t="str">
        <f t="shared" ref="A4674:A4737" si="73">CONCATENATE(I4674,"_",B4674)</f>
        <v>Brebes 1 - Wonosari_MUARAREJA</v>
      </c>
      <c r="B4674" s="66" t="s">
        <v>1618</v>
      </c>
      <c r="C4674" s="66" t="s">
        <v>5784</v>
      </c>
      <c r="D4674" s="76" t="s">
        <v>5748</v>
      </c>
      <c r="E4674" s="66" t="s">
        <v>5786</v>
      </c>
      <c r="F4674" s="67">
        <v>0.5</v>
      </c>
      <c r="G4674" s="67">
        <v>-6.8503699999999998</v>
      </c>
      <c r="H4674" s="67">
        <v>109.105</v>
      </c>
      <c r="I4674" s="66" t="s">
        <v>1567</v>
      </c>
      <c r="J4674" s="67">
        <v>-6.86754</v>
      </c>
      <c r="K4674" s="67">
        <v>108.9863</v>
      </c>
    </row>
    <row r="4675" spans="1:11" ht="14.5">
      <c r="A4675" s="66" t="str">
        <f t="shared" si="73"/>
        <v>Boyolali_MUDAL</v>
      </c>
      <c r="B4675" s="66" t="s">
        <v>1483</v>
      </c>
      <c r="C4675" s="66" t="s">
        <v>5784</v>
      </c>
      <c r="D4675" s="76" t="s">
        <v>5752</v>
      </c>
      <c r="E4675" s="66" t="s">
        <v>5786</v>
      </c>
      <c r="F4675" s="67">
        <v>17.7</v>
      </c>
      <c r="G4675" s="67">
        <v>-7.5011200000000002</v>
      </c>
      <c r="H4675" s="67">
        <v>110.61499999999999</v>
      </c>
      <c r="I4675" s="66" t="s">
        <v>1370</v>
      </c>
      <c r="J4675" s="67">
        <v>-7.5381099999999996</v>
      </c>
      <c r="K4675" s="67">
        <v>110.6292</v>
      </c>
    </row>
    <row r="4676" spans="1:11" ht="14.5">
      <c r="A4676" s="66" t="str">
        <f t="shared" si="73"/>
        <v>GPP PURWOREJO_MUDAL</v>
      </c>
      <c r="B4676" s="66" t="s">
        <v>1483</v>
      </c>
      <c r="C4676" s="66" t="s">
        <v>5784</v>
      </c>
      <c r="D4676" s="76" t="s">
        <v>5756</v>
      </c>
      <c r="E4676" s="66" t="s">
        <v>5786</v>
      </c>
      <c r="F4676" s="67">
        <v>4.4400000000000004</v>
      </c>
      <c r="G4676" s="67">
        <v>-7.6953500000000004</v>
      </c>
      <c r="H4676" s="67">
        <v>110.012</v>
      </c>
      <c r="I4676" s="66" t="s">
        <v>3504</v>
      </c>
      <c r="J4676" s="67">
        <v>-7.7226800000000004</v>
      </c>
      <c r="K4676" s="67">
        <v>109.9468</v>
      </c>
    </row>
    <row r="4677" spans="1:11" ht="14.5">
      <c r="A4677" s="66" t="str">
        <f t="shared" si="73"/>
        <v>Temanggung_MUDAL</v>
      </c>
      <c r="B4677" s="66" t="s">
        <v>1483</v>
      </c>
      <c r="C4677" s="66" t="s">
        <v>5784</v>
      </c>
      <c r="D4677" s="76" t="s">
        <v>5755</v>
      </c>
      <c r="E4677" s="66" t="s">
        <v>5786</v>
      </c>
      <c r="F4677" s="67">
        <v>9.5500000000000007</v>
      </c>
      <c r="G4677" s="67">
        <v>-7.3400499999999997</v>
      </c>
      <c r="H4677" s="67">
        <v>110.184</v>
      </c>
      <c r="I4677" s="66" t="s">
        <v>5294</v>
      </c>
      <c r="J4677" s="67">
        <v>-7.3036099999999999</v>
      </c>
      <c r="K4677" s="67">
        <v>110.15309999999999</v>
      </c>
    </row>
    <row r="4678" spans="1:11" ht="14.5">
      <c r="A4678" s="66" t="str">
        <f t="shared" si="73"/>
        <v>Wonosobo - Leksono_MUDAL</v>
      </c>
      <c r="B4678" s="66" t="s">
        <v>1483</v>
      </c>
      <c r="C4678" s="66" t="s">
        <v>5784</v>
      </c>
      <c r="D4678" s="76" t="s">
        <v>5739</v>
      </c>
      <c r="E4678" s="66" t="s">
        <v>5786</v>
      </c>
      <c r="F4678" s="67">
        <v>7.7</v>
      </c>
      <c r="G4678" s="67">
        <v>-7.3293999999999997</v>
      </c>
      <c r="H4678" s="67">
        <v>109.93</v>
      </c>
      <c r="I4678" s="66" t="s">
        <v>5583</v>
      </c>
      <c r="J4678" s="67">
        <v>-7.4236599999999999</v>
      </c>
      <c r="K4678" s="67">
        <v>109.8591</v>
      </c>
    </row>
    <row r="4679" spans="1:11" ht="14.5">
      <c r="A4679" s="66" t="str">
        <f t="shared" si="73"/>
        <v>GPP PURWOREJO_MUDALREJO</v>
      </c>
      <c r="B4679" s="66" t="s">
        <v>3729</v>
      </c>
      <c r="C4679" s="66" t="s">
        <v>5784</v>
      </c>
      <c r="D4679" s="76" t="s">
        <v>5744</v>
      </c>
      <c r="E4679" s="66" t="s">
        <v>5786</v>
      </c>
      <c r="F4679" s="67">
        <v>4.4400000000000004</v>
      </c>
      <c r="G4679" s="67">
        <v>-7.6583800000000002</v>
      </c>
      <c r="H4679" s="67">
        <v>110.05800000000001</v>
      </c>
      <c r="I4679" s="66" t="s">
        <v>3504</v>
      </c>
      <c r="J4679" s="67">
        <v>-7.7226800000000004</v>
      </c>
      <c r="K4679" s="67">
        <v>109.9468</v>
      </c>
    </row>
    <row r="4680" spans="1:11" ht="14.5">
      <c r="A4680" s="66" t="str">
        <f t="shared" si="73"/>
        <v>UPP SEMARANG_MUGASARI</v>
      </c>
      <c r="B4680" s="66" t="s">
        <v>5520</v>
      </c>
      <c r="C4680" s="66" t="s">
        <v>5784</v>
      </c>
      <c r="D4680" s="76" t="s">
        <v>5740</v>
      </c>
      <c r="E4680" s="66" t="s">
        <v>5786</v>
      </c>
      <c r="F4680" s="67">
        <v>1.22</v>
      </c>
      <c r="G4680" s="67">
        <v>-6.9927700000000002</v>
      </c>
      <c r="H4680" s="67">
        <v>110.41800000000001</v>
      </c>
      <c r="I4680" s="66" t="s">
        <v>5495</v>
      </c>
      <c r="J4680" s="67">
        <v>-6.9489400000000003</v>
      </c>
      <c r="K4680" s="67">
        <v>110.42059999999999</v>
      </c>
    </row>
    <row r="4681" spans="1:11" ht="14.5">
      <c r="A4681" s="66" t="str">
        <f t="shared" si="73"/>
        <v>Cilacap 1 - Kesugihan_MUJUR</v>
      </c>
      <c r="B4681" s="66" t="s">
        <v>1885</v>
      </c>
      <c r="C4681" s="66" t="s">
        <v>5784</v>
      </c>
      <c r="D4681" s="76" t="s">
        <v>5763</v>
      </c>
      <c r="E4681" s="66" t="s">
        <v>5786</v>
      </c>
      <c r="F4681" s="67">
        <v>20.29</v>
      </c>
      <c r="G4681" s="67">
        <v>-7.6113900000000001</v>
      </c>
      <c r="H4681" s="67">
        <v>109.254</v>
      </c>
      <c r="I4681" s="66" t="s">
        <v>1829</v>
      </c>
      <c r="J4681" s="67">
        <v>-7.6282100000000002</v>
      </c>
      <c r="K4681" s="67">
        <v>109.1144</v>
      </c>
    </row>
    <row r="4682" spans="1:11" ht="14.5">
      <c r="A4682" s="66" t="str">
        <f t="shared" si="73"/>
        <v>Cilacap 1 - Kesugihan_MUJUR LOR</v>
      </c>
      <c r="B4682" s="66" t="s">
        <v>1886</v>
      </c>
      <c r="C4682" s="66" t="s">
        <v>5784</v>
      </c>
      <c r="D4682" s="76" t="s">
        <v>5738</v>
      </c>
      <c r="E4682" s="66" t="s">
        <v>5786</v>
      </c>
      <c r="F4682" s="67">
        <v>20.29</v>
      </c>
      <c r="G4682" s="67">
        <v>-7.6011199999999999</v>
      </c>
      <c r="H4682" s="67">
        <v>109.249</v>
      </c>
      <c r="I4682" s="66" t="s">
        <v>1829</v>
      </c>
      <c r="J4682" s="67">
        <v>-7.6282100000000002</v>
      </c>
      <c r="K4682" s="67">
        <v>109.1144</v>
      </c>
    </row>
    <row r="4683" spans="1:11" ht="14.5">
      <c r="A4683" s="66" t="str">
        <f t="shared" si="73"/>
        <v>Boyolali_MUKIRAN</v>
      </c>
      <c r="B4683" s="66" t="s">
        <v>1484</v>
      </c>
      <c r="C4683" s="66" t="s">
        <v>5784</v>
      </c>
      <c r="D4683" s="76" t="s">
        <v>5761</v>
      </c>
      <c r="E4683" s="66" t="s">
        <v>5786</v>
      </c>
      <c r="F4683" s="67">
        <v>10.51</v>
      </c>
      <c r="G4683" s="67">
        <v>-7.4765600000000001</v>
      </c>
      <c r="H4683" s="67">
        <v>110.61199999999999</v>
      </c>
      <c r="I4683" s="66" t="s">
        <v>1370</v>
      </c>
      <c r="J4683" s="67">
        <v>-7.5381099999999996</v>
      </c>
      <c r="K4683" s="67">
        <v>110.6292</v>
      </c>
    </row>
    <row r="4684" spans="1:11" ht="14.5">
      <c r="A4684" s="66" t="str">
        <f t="shared" si="73"/>
        <v>Pati - Sokokulon_MUKTIHARJO</v>
      </c>
      <c r="B4684" s="66" t="s">
        <v>4633</v>
      </c>
      <c r="C4684" s="66" t="s">
        <v>5784</v>
      </c>
      <c r="D4684" s="76" t="s">
        <v>5738</v>
      </c>
      <c r="E4684" s="66" t="s">
        <v>5786</v>
      </c>
      <c r="F4684" s="67">
        <v>16.66</v>
      </c>
      <c r="G4684" s="67">
        <v>-6.7373799999999999</v>
      </c>
      <c r="H4684" s="67">
        <v>111.014</v>
      </c>
      <c r="I4684" s="66" t="s">
        <v>4606</v>
      </c>
      <c r="J4684" s="67">
        <v>-6.7764199999999999</v>
      </c>
      <c r="K4684" s="67">
        <v>110.9949</v>
      </c>
    </row>
    <row r="4685" spans="1:11" ht="14.5">
      <c r="A4685" s="66" t="str">
        <f t="shared" si="73"/>
        <v>UPP SEMARANG_MUKTIHARJO KIDUL</v>
      </c>
      <c r="B4685" s="66" t="s">
        <v>5521</v>
      </c>
      <c r="C4685" s="66" t="s">
        <v>5784</v>
      </c>
      <c r="D4685" s="76" t="s">
        <v>5753</v>
      </c>
      <c r="E4685" s="66" t="s">
        <v>5786</v>
      </c>
      <c r="F4685" s="67">
        <v>1.22</v>
      </c>
      <c r="G4685" s="67">
        <v>-6.9764999999999997</v>
      </c>
      <c r="H4685" s="67">
        <v>110.46</v>
      </c>
      <c r="I4685" s="66" t="s">
        <v>5495</v>
      </c>
      <c r="J4685" s="67">
        <v>-6.9489400000000003</v>
      </c>
      <c r="K4685" s="67">
        <v>110.42059999999999</v>
      </c>
    </row>
    <row r="4686" spans="1:11" ht="14.5">
      <c r="A4686" s="66" t="str">
        <f t="shared" si="73"/>
        <v>UPP SEMARANG_MUKTIHARJO LOR</v>
      </c>
      <c r="B4686" s="66" t="s">
        <v>5522</v>
      </c>
      <c r="C4686" s="66" t="s">
        <v>5784</v>
      </c>
      <c r="D4686" s="76" t="s">
        <v>5741</v>
      </c>
      <c r="E4686" s="66" t="s">
        <v>5786</v>
      </c>
      <c r="F4686" s="67">
        <v>1.22</v>
      </c>
      <c r="G4686" s="67">
        <v>-6.9633700000000003</v>
      </c>
      <c r="H4686" s="67">
        <v>110.45699999999999</v>
      </c>
      <c r="I4686" s="66" t="s">
        <v>5495</v>
      </c>
      <c r="J4686" s="67">
        <v>-6.9489400000000003</v>
      </c>
      <c r="K4686" s="67">
        <v>110.42059999999999</v>
      </c>
    </row>
    <row r="4687" spans="1:11" ht="14.5">
      <c r="A4687" s="66" t="str">
        <f t="shared" si="73"/>
        <v>GD PSP Cilacap_MUKTISARI</v>
      </c>
      <c r="B4687" s="66" t="s">
        <v>2179</v>
      </c>
      <c r="C4687" s="66" t="s">
        <v>5784</v>
      </c>
      <c r="D4687" s="76" t="s">
        <v>5741</v>
      </c>
      <c r="E4687" s="66" t="s">
        <v>5786</v>
      </c>
      <c r="F4687" s="67">
        <v>20.29</v>
      </c>
      <c r="G4687" s="67">
        <v>-7.4921600000000002</v>
      </c>
      <c r="H4687" s="67">
        <v>108.87</v>
      </c>
      <c r="I4687" s="66" t="s">
        <v>2114</v>
      </c>
      <c r="J4687" s="67">
        <v>-7.3791900000000004</v>
      </c>
      <c r="K4687" s="67">
        <v>108.8021</v>
      </c>
    </row>
    <row r="4688" spans="1:11" ht="14.5">
      <c r="A4688" s="66" t="str">
        <f t="shared" si="73"/>
        <v>GPP KEBUMEN_MUKTISARI</v>
      </c>
      <c r="B4688" s="66" t="s">
        <v>2179</v>
      </c>
      <c r="C4688" s="66" t="s">
        <v>5784</v>
      </c>
      <c r="D4688" s="76" t="s">
        <v>5752</v>
      </c>
      <c r="E4688" s="66" t="s">
        <v>5786</v>
      </c>
      <c r="F4688" s="67">
        <v>15.69</v>
      </c>
      <c r="G4688" s="67">
        <v>-7.6971800000000004</v>
      </c>
      <c r="H4688" s="67">
        <v>109.65900000000001</v>
      </c>
      <c r="I4688" s="66" t="s">
        <v>2714</v>
      </c>
      <c r="J4688" s="67">
        <v>-7.6109200000000001</v>
      </c>
      <c r="K4688" s="67">
        <v>109.5078</v>
      </c>
    </row>
    <row r="4689" spans="1:11" ht="14.5">
      <c r="A4689" s="66" t="str">
        <f t="shared" si="73"/>
        <v>GPP SUKOHARJO_MULUR</v>
      </c>
      <c r="B4689" s="66" t="s">
        <v>4013</v>
      </c>
      <c r="C4689" s="66" t="s">
        <v>5784</v>
      </c>
      <c r="D4689" s="76" t="s">
        <v>5746</v>
      </c>
      <c r="E4689" s="66" t="s">
        <v>5786</v>
      </c>
      <c r="F4689" s="67">
        <v>14.71</v>
      </c>
      <c r="G4689" s="67">
        <v>-7.6928000000000001</v>
      </c>
      <c r="H4689" s="67">
        <v>110.873</v>
      </c>
      <c r="I4689" s="66" t="s">
        <v>3993</v>
      </c>
      <c r="J4689" s="67">
        <v>-7.7412599999999996</v>
      </c>
      <c r="K4689" s="67">
        <v>110.8785</v>
      </c>
    </row>
    <row r="4690" spans="1:11" ht="14.5">
      <c r="A4690" s="66" t="str">
        <f t="shared" si="73"/>
        <v>GD PSP Cilacap_MULYADADI</v>
      </c>
      <c r="B4690" s="66" t="s">
        <v>2180</v>
      </c>
      <c r="C4690" s="66" t="s">
        <v>5784</v>
      </c>
      <c r="D4690" s="76" t="s">
        <v>5751</v>
      </c>
      <c r="E4690" s="66" t="s">
        <v>5786</v>
      </c>
      <c r="F4690" s="67">
        <v>20.29</v>
      </c>
      <c r="G4690" s="67">
        <v>-7.3276199999999996</v>
      </c>
      <c r="H4690" s="67">
        <v>108.753</v>
      </c>
      <c r="I4690" s="66" t="s">
        <v>2114</v>
      </c>
      <c r="J4690" s="67">
        <v>-7.3791900000000004</v>
      </c>
      <c r="K4690" s="67">
        <v>108.8021</v>
      </c>
    </row>
    <row r="4691" spans="1:11" ht="14.5">
      <c r="A4691" s="66" t="str">
        <f t="shared" si="73"/>
        <v>GD PSP Cilacap_MULYADADI</v>
      </c>
      <c r="B4691" s="66" t="s">
        <v>2180</v>
      </c>
      <c r="C4691" s="66" t="s">
        <v>5784</v>
      </c>
      <c r="D4691" s="76" t="s">
        <v>5739</v>
      </c>
      <c r="E4691" s="66" t="s">
        <v>5786</v>
      </c>
      <c r="F4691" s="67">
        <v>20.29</v>
      </c>
      <c r="G4691" s="67">
        <v>-7.4265499999999998</v>
      </c>
      <c r="H4691" s="67">
        <v>108.749</v>
      </c>
      <c r="I4691" s="66" t="s">
        <v>2114</v>
      </c>
      <c r="J4691" s="67">
        <v>-7.3791900000000004</v>
      </c>
      <c r="K4691" s="67">
        <v>108.8021</v>
      </c>
    </row>
    <row r="4692" spans="1:11" ht="14.5">
      <c r="A4692" s="66" t="str">
        <f t="shared" si="73"/>
        <v>GD PSP Cilacap_MULYASARI</v>
      </c>
      <c r="B4692" s="66" t="s">
        <v>2181</v>
      </c>
      <c r="C4692" s="66" t="s">
        <v>5784</v>
      </c>
      <c r="D4692" s="76" t="s">
        <v>5758</v>
      </c>
      <c r="E4692" s="66" t="s">
        <v>5786</v>
      </c>
      <c r="F4692" s="67">
        <v>20.29</v>
      </c>
      <c r="G4692" s="67">
        <v>-7.3314300000000001</v>
      </c>
      <c r="H4692" s="67">
        <v>108.76300000000001</v>
      </c>
      <c r="I4692" s="66" t="s">
        <v>2114</v>
      </c>
      <c r="J4692" s="67">
        <v>-7.3791900000000004</v>
      </c>
      <c r="K4692" s="67">
        <v>108.8021</v>
      </c>
    </row>
    <row r="4693" spans="1:11" ht="14.5">
      <c r="A4693" s="66" t="str">
        <f t="shared" si="73"/>
        <v>Brebes GPP_MULYOHARJO</v>
      </c>
      <c r="B4693" s="66" t="s">
        <v>1763</v>
      </c>
      <c r="C4693" s="66" t="s">
        <v>5784</v>
      </c>
      <c r="D4693" s="76" t="s">
        <v>5740</v>
      </c>
      <c r="E4693" s="66" t="s">
        <v>5786</v>
      </c>
      <c r="F4693" s="67">
        <v>11.25</v>
      </c>
      <c r="G4693" s="67">
        <v>-7.0218600000000002</v>
      </c>
      <c r="H4693" s="67">
        <v>109.074</v>
      </c>
      <c r="I4693" s="66" t="s">
        <v>1667</v>
      </c>
      <c r="J4693" s="67">
        <v>-7.1220699999999999</v>
      </c>
      <c r="K4693" s="67">
        <v>108.9847</v>
      </c>
    </row>
    <row r="4694" spans="1:11" ht="14.5">
      <c r="A4694" s="66" t="str">
        <f t="shared" si="73"/>
        <v>Jepara - Mayong_MULYOHARJO</v>
      </c>
      <c r="B4694" s="66" t="s">
        <v>1763</v>
      </c>
      <c r="C4694" s="66" t="s">
        <v>5784</v>
      </c>
      <c r="D4694" s="76" t="s">
        <v>5761</v>
      </c>
      <c r="E4694" s="66" t="s">
        <v>5786</v>
      </c>
      <c r="F4694" s="67">
        <v>10.32</v>
      </c>
      <c r="G4694" s="67">
        <v>-6.5820600000000002</v>
      </c>
      <c r="H4694" s="67">
        <v>110.68</v>
      </c>
      <c r="I4694" s="66" t="s">
        <v>4145</v>
      </c>
      <c r="J4694" s="67">
        <v>-6.7420299999999997</v>
      </c>
      <c r="K4694" s="67">
        <v>110.7436</v>
      </c>
    </row>
    <row r="4695" spans="1:11" ht="14.5">
      <c r="A4695" s="66" t="str">
        <f t="shared" si="73"/>
        <v>Pati - Juwana_MULYOHARJO</v>
      </c>
      <c r="B4695" s="66" t="s">
        <v>1763</v>
      </c>
      <c r="C4695" s="66" t="s">
        <v>5784</v>
      </c>
      <c r="D4695" s="76" t="s">
        <v>5741</v>
      </c>
      <c r="E4695" s="66" t="s">
        <v>5786</v>
      </c>
      <c r="F4695" s="67">
        <v>16.66</v>
      </c>
      <c r="G4695" s="67">
        <v>-6.7240200000000003</v>
      </c>
      <c r="H4695" s="67">
        <v>111.042</v>
      </c>
      <c r="I4695" s="66" t="s">
        <v>4458</v>
      </c>
      <c r="J4695" s="67">
        <v>-6.7296100000000001</v>
      </c>
      <c r="K4695" s="67">
        <v>111.1037</v>
      </c>
    </row>
    <row r="4696" spans="1:11" ht="14.5">
      <c r="A4696" s="66" t="str">
        <f t="shared" si="73"/>
        <v>Pemalang - Taman_MULYOHARJO</v>
      </c>
      <c r="B4696" s="66" t="s">
        <v>1763</v>
      </c>
      <c r="C4696" s="66" t="s">
        <v>5784</v>
      </c>
      <c r="D4696" s="76" t="s">
        <v>5759</v>
      </c>
      <c r="E4696" s="66" t="s">
        <v>5786</v>
      </c>
      <c r="F4696" s="67">
        <v>15.73</v>
      </c>
      <c r="G4696" s="67">
        <v>-6.8972899999999999</v>
      </c>
      <c r="H4696" s="67">
        <v>109.39</v>
      </c>
      <c r="I4696" s="66" t="s">
        <v>4660</v>
      </c>
      <c r="J4696" s="67">
        <v>-6.8936700000000002</v>
      </c>
      <c r="K4696" s="67">
        <v>109.4251</v>
      </c>
    </row>
    <row r="4697" spans="1:11" ht="14.5">
      <c r="A4697" s="66" t="str">
        <f t="shared" si="73"/>
        <v>Demak 1 - Mranak_MULYOREJO</v>
      </c>
      <c r="B4697" s="66" t="s">
        <v>1969</v>
      </c>
      <c r="C4697" s="66" t="s">
        <v>5784</v>
      </c>
      <c r="D4697" s="76" t="s">
        <v>5750</v>
      </c>
      <c r="E4697" s="66" t="s">
        <v>5786</v>
      </c>
      <c r="F4697" s="67">
        <v>26.27</v>
      </c>
      <c r="G4697" s="67">
        <v>-6.8445600000000004</v>
      </c>
      <c r="H4697" s="67">
        <v>110.696</v>
      </c>
      <c r="I4697" s="66" t="s">
        <v>1911</v>
      </c>
      <c r="J4697" s="67">
        <v>-6.8903100000000004</v>
      </c>
      <c r="K4697" s="67">
        <v>110.6673</v>
      </c>
    </row>
    <row r="4698" spans="1:11" ht="14.5">
      <c r="A4698" s="66" t="str">
        <f t="shared" si="73"/>
        <v>GPP CEPU (BLORA)_MULYOREJO</v>
      </c>
      <c r="B4698" s="66" t="s">
        <v>1969</v>
      </c>
      <c r="C4698" s="66" t="s">
        <v>5784</v>
      </c>
      <c r="D4698" s="76" t="s">
        <v>5759</v>
      </c>
      <c r="E4698" s="66" t="s">
        <v>5786</v>
      </c>
      <c r="F4698" s="67">
        <v>44.23</v>
      </c>
      <c r="G4698" s="67">
        <v>-7.1564699999999997</v>
      </c>
      <c r="H4698" s="67">
        <v>111.56</v>
      </c>
      <c r="I4698" s="66" t="s">
        <v>2534</v>
      </c>
      <c r="J4698" s="67">
        <v>-7.1575100000000003</v>
      </c>
      <c r="K4698" s="67">
        <v>111.58580000000001</v>
      </c>
    </row>
    <row r="4699" spans="1:11" ht="14.5">
      <c r="A4699" s="66" t="str">
        <f t="shared" si="73"/>
        <v>GPP PEKALONGAN_MULYOREJO</v>
      </c>
      <c r="B4699" s="66" t="s">
        <v>1969</v>
      </c>
      <c r="C4699" s="66" t="s">
        <v>5784</v>
      </c>
      <c r="D4699" s="76" t="s">
        <v>5765</v>
      </c>
      <c r="E4699" s="66" t="s">
        <v>5786</v>
      </c>
      <c r="F4699" s="67">
        <v>5.84</v>
      </c>
      <c r="G4699" s="67">
        <v>-6.8701800000000004</v>
      </c>
      <c r="H4699" s="67">
        <v>109.648</v>
      </c>
      <c r="I4699" s="66" t="s">
        <v>3376</v>
      </c>
      <c r="J4699" s="67">
        <v>-6.8898999999999999</v>
      </c>
      <c r="K4699" s="67">
        <v>109.6589</v>
      </c>
    </row>
    <row r="4700" spans="1:11" ht="14.5">
      <c r="A4700" s="66" t="str">
        <f t="shared" si="73"/>
        <v>PML 1BEJI_MULYOREJO</v>
      </c>
      <c r="B4700" s="66" t="s">
        <v>1969</v>
      </c>
      <c r="C4700" s="66" t="s">
        <v>5784</v>
      </c>
      <c r="D4700" s="76" t="s">
        <v>5757</v>
      </c>
      <c r="E4700" s="66" t="s">
        <v>5786</v>
      </c>
      <c r="F4700" s="67">
        <v>5.84</v>
      </c>
      <c r="G4700" s="67">
        <v>-6.9804300000000001</v>
      </c>
      <c r="H4700" s="67">
        <v>109.536</v>
      </c>
      <c r="I4700" s="66" t="s">
        <v>4705</v>
      </c>
      <c r="J4700" s="67">
        <v>-6.8926100000000003</v>
      </c>
      <c r="K4700" s="67">
        <v>109.4507</v>
      </c>
    </row>
    <row r="4701" spans="1:11" ht="14.5">
      <c r="A4701" s="66" t="str">
        <f t="shared" si="73"/>
        <v>BGR JENARSARI_MULYOSARI</v>
      </c>
      <c r="B4701" s="66" t="s">
        <v>443</v>
      </c>
      <c r="C4701" s="66" t="s">
        <v>5784</v>
      </c>
      <c r="D4701" s="76" t="s">
        <v>5742</v>
      </c>
      <c r="E4701" s="66" t="s">
        <v>5786</v>
      </c>
      <c r="F4701" s="67">
        <v>16.97</v>
      </c>
      <c r="G4701" s="67">
        <v>-7.1062000000000003</v>
      </c>
      <c r="H4701" s="67">
        <v>110.02</v>
      </c>
      <c r="I4701" s="66" t="s">
        <v>346</v>
      </c>
      <c r="J4701" s="67">
        <v>-6.95329</v>
      </c>
      <c r="K4701" s="67">
        <v>110.10129999999999</v>
      </c>
    </row>
    <row r="4702" spans="1:11" ht="14.5">
      <c r="A4702" s="66" t="str">
        <f t="shared" si="73"/>
        <v>GPP PURWOREJO_MULYOSRI</v>
      </c>
      <c r="B4702" s="66" t="s">
        <v>3730</v>
      </c>
      <c r="C4702" s="66" t="s">
        <v>5784</v>
      </c>
      <c r="D4702" s="76" t="s">
        <v>5738</v>
      </c>
      <c r="E4702" s="66" t="s">
        <v>5786</v>
      </c>
      <c r="F4702" s="67">
        <v>15.69</v>
      </c>
      <c r="G4702" s="67">
        <v>-7.6946899999999996</v>
      </c>
      <c r="H4702" s="67">
        <v>109.792</v>
      </c>
      <c r="I4702" s="66" t="s">
        <v>3504</v>
      </c>
      <c r="J4702" s="67">
        <v>-7.7226800000000004</v>
      </c>
      <c r="K4702" s="67">
        <v>109.9468</v>
      </c>
    </row>
    <row r="4703" spans="1:11" ht="14.5">
      <c r="A4703" s="66" t="str">
        <f t="shared" si="73"/>
        <v>Brebes GPP_MUNCANGLARANG</v>
      </c>
      <c r="B4703" s="66" t="s">
        <v>1764</v>
      </c>
      <c r="C4703" s="66" t="s">
        <v>5784</v>
      </c>
      <c r="D4703" s="76" t="s">
        <v>5753</v>
      </c>
      <c r="E4703" s="66" t="s">
        <v>5786</v>
      </c>
      <c r="F4703" s="67">
        <v>11.25</v>
      </c>
      <c r="G4703" s="67">
        <v>-7.1740700000000004</v>
      </c>
      <c r="H4703" s="67">
        <v>109.10899999999999</v>
      </c>
      <c r="I4703" s="66" t="s">
        <v>1667</v>
      </c>
      <c r="J4703" s="67">
        <v>-7.1220699999999999</v>
      </c>
      <c r="K4703" s="67">
        <v>108.9847</v>
      </c>
    </row>
    <row r="4704" spans="1:11" ht="14.5">
      <c r="A4704" s="66" t="str">
        <f t="shared" si="73"/>
        <v>Boyolali_MUNCAR</v>
      </c>
      <c r="B4704" s="66" t="s">
        <v>1485</v>
      </c>
      <c r="C4704" s="66" t="s">
        <v>5784</v>
      </c>
      <c r="D4704" s="76" t="s">
        <v>5737</v>
      </c>
      <c r="E4704" s="66" t="s">
        <v>5786</v>
      </c>
      <c r="F4704" s="67">
        <v>10.51</v>
      </c>
      <c r="G4704" s="67">
        <v>-7.3785699999999999</v>
      </c>
      <c r="H4704" s="67">
        <v>110.621</v>
      </c>
      <c r="I4704" s="66" t="s">
        <v>1370</v>
      </c>
      <c r="J4704" s="67">
        <v>-7.5381099999999996</v>
      </c>
      <c r="K4704" s="67">
        <v>110.6292</v>
      </c>
    </row>
    <row r="4705" spans="1:11" ht="14.5">
      <c r="A4705" s="66" t="str">
        <f t="shared" si="73"/>
        <v>Temanggung_MUNCAR</v>
      </c>
      <c r="B4705" s="66" t="s">
        <v>1485</v>
      </c>
      <c r="C4705" s="66" t="s">
        <v>5784</v>
      </c>
      <c r="D4705" s="76" t="s">
        <v>5740</v>
      </c>
      <c r="E4705" s="66" t="s">
        <v>5786</v>
      </c>
      <c r="F4705" s="67">
        <v>9.5500000000000007</v>
      </c>
      <c r="G4705" s="67">
        <v>-7.1581299999999999</v>
      </c>
      <c r="H4705" s="67">
        <v>110.16</v>
      </c>
      <c r="I4705" s="66" t="s">
        <v>5294</v>
      </c>
      <c r="J4705" s="67">
        <v>-7.3036099999999999</v>
      </c>
      <c r="K4705" s="67">
        <v>110.15309999999999</v>
      </c>
    </row>
    <row r="4706" spans="1:11" ht="14.5">
      <c r="A4706" s="66" t="str">
        <f t="shared" si="73"/>
        <v>Semarang - Kalikuning_MUNDING</v>
      </c>
      <c r="B4706" s="66" t="s">
        <v>5121</v>
      </c>
      <c r="C4706" s="66" t="s">
        <v>5784</v>
      </c>
      <c r="D4706" s="76" t="s">
        <v>5746</v>
      </c>
      <c r="E4706" s="66" t="s">
        <v>5786</v>
      </c>
      <c r="F4706" s="67">
        <v>10.51</v>
      </c>
      <c r="G4706" s="67">
        <v>-7.1924700000000001</v>
      </c>
      <c r="H4706" s="67">
        <v>110.386</v>
      </c>
      <c r="I4706" s="66" t="s">
        <v>5061</v>
      </c>
      <c r="J4706" s="67">
        <v>-7.1833299999999998</v>
      </c>
      <c r="K4706" s="67">
        <v>110.4721</v>
      </c>
    </row>
    <row r="4707" spans="1:11" ht="14.5">
      <c r="A4707" s="66" t="str">
        <f t="shared" si="73"/>
        <v>BBS 2BULAKAMBA_MUNDU</v>
      </c>
      <c r="B4707" s="66" t="s">
        <v>323</v>
      </c>
      <c r="C4707" s="66" t="s">
        <v>5784</v>
      </c>
      <c r="D4707" s="76" t="s">
        <v>5746</v>
      </c>
      <c r="E4707" s="66" t="s">
        <v>5786</v>
      </c>
      <c r="F4707" s="67">
        <v>20.92</v>
      </c>
      <c r="G4707" s="67">
        <v>-6.9127599999999996</v>
      </c>
      <c r="H4707" s="67">
        <v>108.833</v>
      </c>
      <c r="I4707" s="66" t="s">
        <v>262</v>
      </c>
      <c r="J4707" s="67">
        <v>-6.8690600000000002</v>
      </c>
      <c r="K4707" s="67">
        <v>108.8972</v>
      </c>
    </row>
    <row r="4708" spans="1:11" ht="14.5">
      <c r="A4708" s="66" t="str">
        <f t="shared" si="73"/>
        <v>Boyolali_MUNDU</v>
      </c>
      <c r="B4708" s="66" t="s">
        <v>323</v>
      </c>
      <c r="C4708" s="66" t="s">
        <v>5784</v>
      </c>
      <c r="D4708" s="76" t="s">
        <v>5738</v>
      </c>
      <c r="E4708" s="66" t="s">
        <v>5786</v>
      </c>
      <c r="F4708" s="67">
        <v>8.89</v>
      </c>
      <c r="G4708" s="67">
        <v>-7.5954699999999997</v>
      </c>
      <c r="H4708" s="67">
        <v>110.568</v>
      </c>
      <c r="I4708" s="66" t="s">
        <v>1370</v>
      </c>
      <c r="J4708" s="67">
        <v>-7.5381099999999996</v>
      </c>
      <c r="K4708" s="67">
        <v>110.6292</v>
      </c>
    </row>
    <row r="4709" spans="1:11" ht="14.5">
      <c r="A4709" s="66" t="str">
        <f t="shared" si="73"/>
        <v>BGR TEMANGGUNG_MUNENG</v>
      </c>
      <c r="B4709" s="66" t="s">
        <v>1098</v>
      </c>
      <c r="C4709" s="66" t="s">
        <v>5784</v>
      </c>
      <c r="D4709" s="76" t="s">
        <v>5761</v>
      </c>
      <c r="E4709" s="66" t="s">
        <v>5786</v>
      </c>
      <c r="F4709" s="67">
        <v>9.5500000000000007</v>
      </c>
      <c r="G4709" s="67">
        <v>-7.1844700000000001</v>
      </c>
      <c r="H4709" s="67">
        <v>110.07299999999999</v>
      </c>
      <c r="I4709" s="66" t="s">
        <v>999</v>
      </c>
      <c r="J4709" s="67">
        <v>-7.2953299999999999</v>
      </c>
      <c r="K4709" s="67">
        <v>110.0787</v>
      </c>
    </row>
    <row r="4710" spans="1:11" ht="14.5">
      <c r="A4710" s="66" t="str">
        <f t="shared" si="73"/>
        <v>GPP MAGELANG_MUNENG</v>
      </c>
      <c r="B4710" s="66" t="s">
        <v>1098</v>
      </c>
      <c r="C4710" s="66" t="s">
        <v>5784</v>
      </c>
      <c r="D4710" s="76" t="s">
        <v>5737</v>
      </c>
      <c r="E4710" s="66" t="s">
        <v>5786</v>
      </c>
      <c r="F4710" s="67">
        <v>7.61</v>
      </c>
      <c r="G4710" s="67">
        <v>-7.4289500000000004</v>
      </c>
      <c r="H4710" s="67">
        <v>110.34399999999999</v>
      </c>
      <c r="I4710" s="66" t="s">
        <v>3103</v>
      </c>
      <c r="J4710" s="67">
        <v>-7.3955399999999996</v>
      </c>
      <c r="K4710" s="67">
        <v>110.24469999999999</v>
      </c>
    </row>
    <row r="4711" spans="1:11" ht="14.5">
      <c r="A4711" s="66" t="str">
        <f t="shared" si="73"/>
        <v>GPP MAGELANG_MUNENGWARANGAN</v>
      </c>
      <c r="B4711" s="66" t="s">
        <v>3222</v>
      </c>
      <c r="C4711" s="66" t="s">
        <v>5784</v>
      </c>
      <c r="D4711" s="76" t="s">
        <v>5740</v>
      </c>
      <c r="E4711" s="66" t="s">
        <v>5786</v>
      </c>
      <c r="F4711" s="67">
        <v>7.61</v>
      </c>
      <c r="G4711" s="67">
        <v>-7.4360799999999996</v>
      </c>
      <c r="H4711" s="67">
        <v>110.349</v>
      </c>
      <c r="I4711" s="66" t="s">
        <v>3103</v>
      </c>
      <c r="J4711" s="67">
        <v>-7.3955399999999996</v>
      </c>
      <c r="K4711" s="67">
        <v>110.24469999999999</v>
      </c>
    </row>
    <row r="4712" spans="1:11" ht="14.5">
      <c r="A4712" s="66" t="str">
        <f t="shared" si="73"/>
        <v>BGR TEMANGGUNG_MUNGGANGSARI</v>
      </c>
      <c r="B4712" s="66" t="s">
        <v>1099</v>
      </c>
      <c r="C4712" s="66" t="s">
        <v>5784</v>
      </c>
      <c r="D4712" s="76" t="s">
        <v>5743</v>
      </c>
      <c r="E4712" s="66" t="s">
        <v>5786</v>
      </c>
      <c r="F4712" s="67">
        <v>7.61</v>
      </c>
      <c r="G4712" s="67">
        <v>-7.4178199999999999</v>
      </c>
      <c r="H4712" s="67">
        <v>110.092</v>
      </c>
      <c r="I4712" s="66" t="s">
        <v>999</v>
      </c>
      <c r="J4712" s="67">
        <v>-7.2953299999999999</v>
      </c>
      <c r="K4712" s="67">
        <v>110.0787</v>
      </c>
    </row>
    <row r="4713" spans="1:11" ht="14.5">
      <c r="A4713" s="66" t="str">
        <f t="shared" si="73"/>
        <v>BGR TEMANGGUNG_MUNGGANGSARI</v>
      </c>
      <c r="B4713" s="66" t="s">
        <v>1099</v>
      </c>
      <c r="C4713" s="66" t="s">
        <v>5784</v>
      </c>
      <c r="D4713" s="76" t="s">
        <v>5744</v>
      </c>
      <c r="E4713" s="66" t="s">
        <v>5786</v>
      </c>
      <c r="F4713" s="67">
        <v>9.5500000000000007</v>
      </c>
      <c r="G4713" s="67">
        <v>-7.2587200000000003</v>
      </c>
      <c r="H4713" s="67">
        <v>110.047</v>
      </c>
      <c r="I4713" s="66" t="s">
        <v>999</v>
      </c>
      <c r="J4713" s="67">
        <v>-7.2953299999999999</v>
      </c>
      <c r="K4713" s="67">
        <v>110.0787</v>
      </c>
    </row>
    <row r="4714" spans="1:11" ht="14.5">
      <c r="A4714" s="66" t="str">
        <f t="shared" si="73"/>
        <v>GPP PURWOREJO_MUNGGANGSARI</v>
      </c>
      <c r="B4714" s="66" t="s">
        <v>1099</v>
      </c>
      <c r="C4714" s="66" t="s">
        <v>5784</v>
      </c>
      <c r="D4714" s="76" t="s">
        <v>5750</v>
      </c>
      <c r="E4714" s="66" t="s">
        <v>5786</v>
      </c>
      <c r="F4714" s="67">
        <v>4.4400000000000004</v>
      </c>
      <c r="G4714" s="67">
        <v>-7.8348500000000003</v>
      </c>
      <c r="H4714" s="67">
        <v>109.877</v>
      </c>
      <c r="I4714" s="66" t="s">
        <v>3504</v>
      </c>
      <c r="J4714" s="67">
        <v>-7.7226800000000004</v>
      </c>
      <c r="K4714" s="67">
        <v>109.9468</v>
      </c>
    </row>
    <row r="4715" spans="1:11" ht="14.5">
      <c r="A4715" s="66" t="str">
        <f t="shared" si="73"/>
        <v>GPP KEBUMEN_MUNGGU</v>
      </c>
      <c r="B4715" s="66" t="s">
        <v>2819</v>
      </c>
      <c r="C4715" s="66" t="s">
        <v>5784</v>
      </c>
      <c r="D4715" s="76" t="s">
        <v>5742</v>
      </c>
      <c r="E4715" s="66" t="s">
        <v>5786</v>
      </c>
      <c r="F4715" s="67">
        <v>15.69</v>
      </c>
      <c r="G4715" s="67">
        <v>-7.7564399999999996</v>
      </c>
      <c r="H4715" s="67">
        <v>109.58499999999999</v>
      </c>
      <c r="I4715" s="66" t="s">
        <v>2714</v>
      </c>
      <c r="J4715" s="67">
        <v>-7.6109200000000001</v>
      </c>
      <c r="K4715" s="67">
        <v>109.5078</v>
      </c>
    </row>
    <row r="4716" spans="1:11" ht="14.5">
      <c r="A4716" s="66" t="str">
        <f t="shared" si="73"/>
        <v>GPP KLATEN_MUNGGUNG</v>
      </c>
      <c r="B4716" s="66" t="s">
        <v>3025</v>
      </c>
      <c r="C4716" s="66" t="s">
        <v>5784</v>
      </c>
      <c r="D4716" s="76" t="s">
        <v>5740</v>
      </c>
      <c r="E4716" s="66" t="s">
        <v>5786</v>
      </c>
      <c r="F4716" s="67">
        <v>8.89</v>
      </c>
      <c r="G4716" s="67">
        <v>-7.7107900000000003</v>
      </c>
      <c r="H4716" s="67">
        <v>110.72799999999999</v>
      </c>
      <c r="I4716" s="66" t="s">
        <v>2894</v>
      </c>
      <c r="J4716" s="67">
        <v>-7.6692</v>
      </c>
      <c r="K4716" s="67">
        <v>110.6751</v>
      </c>
    </row>
    <row r="4717" spans="1:11" ht="14.5">
      <c r="A4717" s="66" t="str">
        <f t="shared" si="73"/>
        <v>Boyolali_MUNGGUR</v>
      </c>
      <c r="B4717" s="66" t="s">
        <v>1486</v>
      </c>
      <c r="C4717" s="66" t="s">
        <v>5784</v>
      </c>
      <c r="D4717" s="76" t="s">
        <v>5739</v>
      </c>
      <c r="E4717" s="66" t="s">
        <v>5786</v>
      </c>
      <c r="F4717" s="67">
        <v>17.7</v>
      </c>
      <c r="G4717" s="67">
        <v>-7.3515899999999998</v>
      </c>
      <c r="H4717" s="67">
        <v>110.746</v>
      </c>
      <c r="I4717" s="66" t="s">
        <v>1370</v>
      </c>
      <c r="J4717" s="67">
        <v>-7.5381099999999996</v>
      </c>
      <c r="K4717" s="67">
        <v>110.6292</v>
      </c>
    </row>
    <row r="4718" spans="1:11" ht="14.5">
      <c r="A4718" s="66" t="str">
        <f t="shared" si="73"/>
        <v>GPP SRAGEN_MUNGGUR</v>
      </c>
      <c r="B4718" s="66" t="s">
        <v>1486</v>
      </c>
      <c r="C4718" s="66" t="s">
        <v>5784</v>
      </c>
      <c r="D4718" s="76" t="s">
        <v>5752</v>
      </c>
      <c r="E4718" s="66" t="s">
        <v>5786</v>
      </c>
      <c r="F4718" s="67">
        <v>21.59</v>
      </c>
      <c r="G4718" s="67">
        <v>-7.5293200000000002</v>
      </c>
      <c r="H4718" s="67">
        <v>110.989</v>
      </c>
      <c r="I4718" s="66" t="s">
        <v>3898</v>
      </c>
      <c r="J4718" s="67">
        <v>-7.4936100000000003</v>
      </c>
      <c r="K4718" s="67">
        <v>110.9278</v>
      </c>
    </row>
    <row r="4719" spans="1:11" ht="14.5">
      <c r="A4719" s="66" t="str">
        <f t="shared" si="73"/>
        <v>GPP MAGELANG_MUNGKID</v>
      </c>
      <c r="B4719" s="66" t="s">
        <v>3223</v>
      </c>
      <c r="C4719" s="66" t="s">
        <v>5784</v>
      </c>
      <c r="D4719" s="76" t="s">
        <v>5742</v>
      </c>
      <c r="E4719" s="66" t="s">
        <v>5786</v>
      </c>
      <c r="F4719" s="67">
        <v>7.61</v>
      </c>
      <c r="G4719" s="67">
        <v>-7.5529400000000004</v>
      </c>
      <c r="H4719" s="67">
        <v>110.254</v>
      </c>
      <c r="I4719" s="66" t="s">
        <v>3103</v>
      </c>
      <c r="J4719" s="67">
        <v>-7.3955399999999996</v>
      </c>
      <c r="K4719" s="67">
        <v>110.24469999999999</v>
      </c>
    </row>
    <row r="4720" spans="1:11" ht="14.5">
      <c r="A4720" s="66" t="str">
        <f t="shared" si="73"/>
        <v>Wonosobo - Leksono_MUNGKUNG</v>
      </c>
      <c r="B4720" s="66" t="s">
        <v>5636</v>
      </c>
      <c r="C4720" s="66" t="s">
        <v>5784</v>
      </c>
      <c r="D4720" s="76" t="s">
        <v>5737</v>
      </c>
      <c r="E4720" s="66" t="s">
        <v>5786</v>
      </c>
      <c r="F4720" s="67">
        <v>7.7</v>
      </c>
      <c r="G4720" s="67">
        <v>-7.4406100000000004</v>
      </c>
      <c r="H4720" s="67">
        <v>109.931</v>
      </c>
      <c r="I4720" s="66" t="s">
        <v>5583</v>
      </c>
      <c r="J4720" s="67">
        <v>-7.4236599999999999</v>
      </c>
      <c r="K4720" s="67">
        <v>109.8591</v>
      </c>
    </row>
    <row r="4721" spans="1:11" ht="14.5">
      <c r="A4721" s="66" t="str">
        <f t="shared" si="73"/>
        <v>Temanggung_MUNGSENG</v>
      </c>
      <c r="B4721" s="66" t="s">
        <v>5330</v>
      </c>
      <c r="C4721" s="66" t="s">
        <v>5784</v>
      </c>
      <c r="D4721" s="76" t="s">
        <v>5765</v>
      </c>
      <c r="E4721" s="66" t="s">
        <v>5786</v>
      </c>
      <c r="F4721" s="67">
        <v>9.5500000000000007</v>
      </c>
      <c r="G4721" s="67">
        <v>-7.3241100000000001</v>
      </c>
      <c r="H4721" s="67">
        <v>110.17</v>
      </c>
      <c r="I4721" s="66" t="s">
        <v>5294</v>
      </c>
      <c r="J4721" s="67">
        <v>-7.3036099999999999</v>
      </c>
      <c r="K4721" s="67">
        <v>110.15309999999999</v>
      </c>
    </row>
    <row r="4722" spans="1:11" ht="14.5">
      <c r="A4722" s="66" t="str">
        <f t="shared" si="73"/>
        <v>Purbalingga - Kebong_MUNJUL</v>
      </c>
      <c r="B4722" s="66" t="s">
        <v>4896</v>
      </c>
      <c r="C4722" s="66" t="s">
        <v>5784</v>
      </c>
      <c r="D4722" s="76" t="s">
        <v>5767</v>
      </c>
      <c r="E4722" s="66" t="s">
        <v>5786</v>
      </c>
      <c r="F4722" s="67">
        <v>7.6</v>
      </c>
      <c r="G4722" s="67">
        <v>-7.3628799999999996</v>
      </c>
      <c r="H4722" s="67">
        <v>109.336</v>
      </c>
      <c r="I4722" s="66" t="s">
        <v>4781</v>
      </c>
      <c r="J4722" s="67">
        <v>-7.4033100000000003</v>
      </c>
      <c r="K4722" s="67">
        <v>109.3588</v>
      </c>
    </row>
    <row r="4723" spans="1:11" ht="14.5">
      <c r="A4723" s="66" t="str">
        <f t="shared" si="73"/>
        <v>TGL 3PURWAHAMBA_MUNJUNGAGUNG</v>
      </c>
      <c r="B4723" s="66" t="s">
        <v>5433</v>
      </c>
      <c r="C4723" s="66" t="s">
        <v>5784</v>
      </c>
      <c r="D4723" s="76" t="s">
        <v>5758</v>
      </c>
      <c r="E4723" s="66" t="s">
        <v>5786</v>
      </c>
      <c r="F4723" s="67">
        <v>11.25</v>
      </c>
      <c r="G4723" s="67">
        <v>-6.8719999999999999</v>
      </c>
      <c r="H4723" s="67">
        <v>109.18600000000001</v>
      </c>
      <c r="I4723" s="66" t="s">
        <v>5354</v>
      </c>
      <c r="J4723" s="67">
        <v>-6.87378</v>
      </c>
      <c r="K4723" s="67">
        <v>109.2512</v>
      </c>
    </row>
    <row r="4724" spans="1:11" ht="14.5">
      <c r="A4724" s="66" t="str">
        <f t="shared" si="73"/>
        <v>BGR PURBALINGGA_MUNTANG</v>
      </c>
      <c r="B4724" s="66" t="s">
        <v>934</v>
      </c>
      <c r="C4724" s="66" t="s">
        <v>5784</v>
      </c>
      <c r="D4724" s="76" t="s">
        <v>5754</v>
      </c>
      <c r="E4724" s="66" t="s">
        <v>5786</v>
      </c>
      <c r="F4724" s="67">
        <v>7.6</v>
      </c>
      <c r="G4724" s="67">
        <v>-7.4460499999999996</v>
      </c>
      <c r="H4724" s="67">
        <v>109.361</v>
      </c>
      <c r="I4724" s="66" t="s">
        <v>856</v>
      </c>
      <c r="J4724" s="67">
        <v>-7.4180900000000003</v>
      </c>
      <c r="K4724" s="67">
        <v>109.37690000000001</v>
      </c>
    </row>
    <row r="4725" spans="1:11" ht="14.5">
      <c r="A4725" s="66" t="str">
        <f t="shared" si="73"/>
        <v>GPP MAGELANG_MUNTILAN</v>
      </c>
      <c r="B4725" s="66" t="s">
        <v>3224</v>
      </c>
      <c r="C4725" s="66" t="s">
        <v>5784</v>
      </c>
      <c r="D4725" s="76" t="s">
        <v>5737</v>
      </c>
      <c r="E4725" s="66" t="s">
        <v>5786</v>
      </c>
      <c r="F4725" s="67">
        <v>7.61</v>
      </c>
      <c r="G4725" s="67">
        <v>-7.58256</v>
      </c>
      <c r="H4725" s="67">
        <v>110.29600000000001</v>
      </c>
      <c r="I4725" s="66" t="s">
        <v>3103</v>
      </c>
      <c r="J4725" s="67">
        <v>-7.3955399999999996</v>
      </c>
      <c r="K4725" s="67">
        <v>110.24469999999999</v>
      </c>
    </row>
    <row r="4726" spans="1:11" ht="14.5">
      <c r="A4726" s="66" t="str">
        <f t="shared" si="73"/>
        <v>BGR TEMANGGUNG_MUNTUNG</v>
      </c>
      <c r="B4726" s="66" t="s">
        <v>1100</v>
      </c>
      <c r="C4726" s="66" t="s">
        <v>5784</v>
      </c>
      <c r="D4726" s="76" t="s">
        <v>5759</v>
      </c>
      <c r="E4726" s="66" t="s">
        <v>5786</v>
      </c>
      <c r="F4726" s="67">
        <v>9.5500000000000007</v>
      </c>
      <c r="G4726" s="67">
        <v>-7.2104499999999998</v>
      </c>
      <c r="H4726" s="67">
        <v>110.053</v>
      </c>
      <c r="I4726" s="66" t="s">
        <v>999</v>
      </c>
      <c r="J4726" s="67">
        <v>-7.2953299999999999</v>
      </c>
      <c r="K4726" s="67">
        <v>110.0787</v>
      </c>
    </row>
    <row r="4727" spans="1:11" ht="14.5">
      <c r="A4727" s="66" t="str">
        <f t="shared" si="73"/>
        <v>Blora 4 Ngawen_MURAHARJO</v>
      </c>
      <c r="B4727" s="66" t="s">
        <v>1320</v>
      </c>
      <c r="C4727" s="66" t="s">
        <v>5784</v>
      </c>
      <c r="D4727" s="76" t="s">
        <v>5759</v>
      </c>
      <c r="E4727" s="66" t="s">
        <v>5786</v>
      </c>
      <c r="F4727" s="67">
        <v>44.23</v>
      </c>
      <c r="G4727" s="67">
        <v>-7.0428899999999999</v>
      </c>
      <c r="H4727" s="67">
        <v>111.268</v>
      </c>
      <c r="I4727" s="66" t="s">
        <v>1251</v>
      </c>
      <c r="J4727" s="67">
        <v>-7.0247799999999998</v>
      </c>
      <c r="K4727" s="67">
        <v>111.2928</v>
      </c>
    </row>
    <row r="4728" spans="1:11" ht="14.5">
      <c r="A4728" s="66" t="str">
        <f t="shared" si="73"/>
        <v>GPP KEBUMEN_MURTIREJO</v>
      </c>
      <c r="B4728" s="66" t="s">
        <v>2820</v>
      </c>
      <c r="C4728" s="66" t="s">
        <v>5784</v>
      </c>
      <c r="D4728" s="76" t="s">
        <v>5767</v>
      </c>
      <c r="E4728" s="66" t="s">
        <v>5786</v>
      </c>
      <c r="F4728" s="67">
        <v>15.69</v>
      </c>
      <c r="G4728" s="67">
        <v>-7.7107200000000002</v>
      </c>
      <c r="H4728" s="67">
        <v>109.669</v>
      </c>
      <c r="I4728" s="66" t="s">
        <v>2714</v>
      </c>
      <c r="J4728" s="67">
        <v>-7.6109200000000001</v>
      </c>
      <c r="K4728" s="67">
        <v>109.5078</v>
      </c>
    </row>
    <row r="4729" spans="1:11" ht="14.5">
      <c r="A4729" s="66" t="str">
        <f t="shared" si="73"/>
        <v>GPP KLATEN_MURUH</v>
      </c>
      <c r="B4729" s="66" t="s">
        <v>3026</v>
      </c>
      <c r="C4729" s="66" t="s">
        <v>5784</v>
      </c>
      <c r="D4729" s="76" t="s">
        <v>5760</v>
      </c>
      <c r="E4729" s="66" t="s">
        <v>5786</v>
      </c>
      <c r="F4729" s="67">
        <v>8.89</v>
      </c>
      <c r="G4729" s="67">
        <v>-7.7629599999999996</v>
      </c>
      <c r="H4729" s="67">
        <v>110.53100000000001</v>
      </c>
      <c r="I4729" s="66" t="s">
        <v>2894</v>
      </c>
      <c r="J4729" s="67">
        <v>-7.6692</v>
      </c>
      <c r="K4729" s="67">
        <v>110.6751</v>
      </c>
    </row>
    <row r="4730" spans="1:11" ht="14.5">
      <c r="A4730" s="66" t="str">
        <f t="shared" si="73"/>
        <v>Jepara - Mayong_MURYOLOBO</v>
      </c>
      <c r="B4730" s="66" t="s">
        <v>4215</v>
      </c>
      <c r="C4730" s="66" t="s">
        <v>5784</v>
      </c>
      <c r="D4730" s="76" t="s">
        <v>5763</v>
      </c>
      <c r="E4730" s="66" t="s">
        <v>5786</v>
      </c>
      <c r="F4730" s="67">
        <v>10.32</v>
      </c>
      <c r="G4730" s="67">
        <v>-6.7125000000000004</v>
      </c>
      <c r="H4730" s="67">
        <v>110.79900000000001</v>
      </c>
      <c r="I4730" s="66" t="s">
        <v>4145</v>
      </c>
      <c r="J4730" s="67">
        <v>-6.7420299999999997</v>
      </c>
      <c r="K4730" s="67">
        <v>110.7436</v>
      </c>
    </row>
    <row r="4731" spans="1:11" ht="14.5">
      <c r="A4731" s="66" t="str">
        <f t="shared" si="73"/>
        <v>Pati - Sokokulon_MUSTOKOHARJO</v>
      </c>
      <c r="B4731" s="66" t="s">
        <v>4634</v>
      </c>
      <c r="C4731" s="66" t="s">
        <v>5784</v>
      </c>
      <c r="D4731" s="76" t="s">
        <v>5763</v>
      </c>
      <c r="E4731" s="66" t="s">
        <v>5786</v>
      </c>
      <c r="F4731" s="67">
        <v>16.66</v>
      </c>
      <c r="G4731" s="67">
        <v>-6.7650300000000003</v>
      </c>
      <c r="H4731" s="67">
        <v>111.05200000000001</v>
      </c>
      <c r="I4731" s="66" t="s">
        <v>4606</v>
      </c>
      <c r="J4731" s="67">
        <v>-6.7764199999999999</v>
      </c>
      <c r="K4731" s="67">
        <v>110.9949</v>
      </c>
    </row>
    <row r="4732" spans="1:11" ht="14.5">
      <c r="A4732" s="66" t="str">
        <f t="shared" si="73"/>
        <v>Boyolali_MUSUK</v>
      </c>
      <c r="B4732" s="66" t="s">
        <v>1487</v>
      </c>
      <c r="C4732" s="66" t="s">
        <v>5784</v>
      </c>
      <c r="D4732" s="76" t="s">
        <v>5747</v>
      </c>
      <c r="E4732" s="66" t="s">
        <v>5786</v>
      </c>
      <c r="F4732" s="67">
        <v>17.7</v>
      </c>
      <c r="G4732" s="67">
        <v>-7.5412400000000002</v>
      </c>
      <c r="H4732" s="67">
        <v>110.548</v>
      </c>
      <c r="I4732" s="66" t="s">
        <v>1370</v>
      </c>
      <c r="J4732" s="67">
        <v>-7.5381099999999996</v>
      </c>
      <c r="K4732" s="67">
        <v>110.6292</v>
      </c>
    </row>
    <row r="4733" spans="1:11" ht="14.5">
      <c r="A4733" s="66" t="str">
        <f t="shared" si="73"/>
        <v>Sragen 1 - Ngrampal_MUSUK</v>
      </c>
      <c r="B4733" s="66" t="s">
        <v>1487</v>
      </c>
      <c r="C4733" s="66" t="s">
        <v>5784</v>
      </c>
      <c r="D4733" s="76" t="s">
        <v>5764</v>
      </c>
      <c r="E4733" s="66" t="s">
        <v>5786</v>
      </c>
      <c r="F4733" s="67">
        <v>66.78</v>
      </c>
      <c r="G4733" s="67">
        <v>-7.5189700000000004</v>
      </c>
      <c r="H4733" s="67">
        <v>111.092</v>
      </c>
      <c r="I4733" s="66" t="s">
        <v>5161</v>
      </c>
      <c r="J4733" s="67">
        <v>-7.4020799999999998</v>
      </c>
      <c r="K4733" s="67">
        <v>111.0612</v>
      </c>
    </row>
    <row r="4734" spans="1:11" ht="14.5">
      <c r="A4734" s="66" t="str">
        <f t="shared" si="73"/>
        <v>GPP KLATEN_MUTIHAN</v>
      </c>
      <c r="B4734" s="66" t="s">
        <v>3027</v>
      </c>
      <c r="C4734" s="66" t="s">
        <v>5784</v>
      </c>
      <c r="D4734" s="76" t="s">
        <v>5769</v>
      </c>
      <c r="E4734" s="66" t="s">
        <v>5786</v>
      </c>
      <c r="F4734" s="67">
        <v>8.89</v>
      </c>
      <c r="G4734" s="67">
        <v>-7.7689500000000002</v>
      </c>
      <c r="H4734" s="67">
        <v>110.54</v>
      </c>
      <c r="I4734" s="66" t="s">
        <v>2894</v>
      </c>
      <c r="J4734" s="67">
        <v>-7.6692</v>
      </c>
      <c r="K4734" s="67">
        <v>110.6751</v>
      </c>
    </row>
    <row r="4735" spans="1:11" ht="14.5">
      <c r="A4735" s="66" t="str">
        <f t="shared" si="73"/>
        <v>Jepara - Mayong_MUTIHKULON</v>
      </c>
      <c r="B4735" s="66" t="s">
        <v>4216</v>
      </c>
      <c r="C4735" s="66" t="s">
        <v>5784</v>
      </c>
      <c r="D4735" s="76" t="s">
        <v>5749</v>
      </c>
      <c r="E4735" s="66" t="s">
        <v>5786</v>
      </c>
      <c r="F4735" s="67">
        <v>26.27</v>
      </c>
      <c r="G4735" s="67">
        <v>-6.7359900000000001</v>
      </c>
      <c r="H4735" s="67">
        <v>110.646</v>
      </c>
      <c r="I4735" s="66" t="s">
        <v>4145</v>
      </c>
      <c r="J4735" s="67">
        <v>-6.7420299999999997</v>
      </c>
      <c r="K4735" s="67">
        <v>110.7436</v>
      </c>
    </row>
    <row r="4736" spans="1:11" ht="14.5">
      <c r="A4736" s="66" t="str">
        <f t="shared" si="73"/>
        <v>Jepara - Mayong_MUTIHWETAN</v>
      </c>
      <c r="B4736" s="66" t="s">
        <v>4217</v>
      </c>
      <c r="C4736" s="66" t="s">
        <v>5784</v>
      </c>
      <c r="D4736" s="76" t="s">
        <v>5749</v>
      </c>
      <c r="E4736" s="66" t="s">
        <v>5786</v>
      </c>
      <c r="F4736" s="67">
        <v>26.27</v>
      </c>
      <c r="G4736" s="67">
        <v>-6.7493999999999996</v>
      </c>
      <c r="H4736" s="67">
        <v>110.654</v>
      </c>
      <c r="I4736" s="66" t="s">
        <v>4145</v>
      </c>
      <c r="J4736" s="67">
        <v>-6.7420299999999997</v>
      </c>
      <c r="K4736" s="67">
        <v>110.7436</v>
      </c>
    </row>
    <row r="4737" spans="1:11" ht="14.5">
      <c r="A4737" s="66" t="str">
        <f t="shared" si="73"/>
        <v>Wonosobo - Leksono_MUTISARI</v>
      </c>
      <c r="B4737" s="66" t="s">
        <v>5637</v>
      </c>
      <c r="C4737" s="66" t="s">
        <v>5784</v>
      </c>
      <c r="D4737" s="76" t="s">
        <v>5749</v>
      </c>
      <c r="E4737" s="66" t="s">
        <v>5786</v>
      </c>
      <c r="F4737" s="67">
        <v>7.7</v>
      </c>
      <c r="G4737" s="67">
        <v>-7.2716900000000004</v>
      </c>
      <c r="H4737" s="67">
        <v>109.861</v>
      </c>
      <c r="I4737" s="66" t="s">
        <v>5583</v>
      </c>
      <c r="J4737" s="67">
        <v>-7.4236599999999999</v>
      </c>
      <c r="K4737" s="67">
        <v>109.8591</v>
      </c>
    </row>
    <row r="4738" spans="1:11" ht="14.5">
      <c r="A4738" s="66" t="str">
        <f t="shared" ref="A4738:A4801" si="74">CONCATENATE(I4738,"_",B4738)</f>
        <v>BGR NGADIROJO_NADI</v>
      </c>
      <c r="B4738" s="66" t="s">
        <v>662</v>
      </c>
      <c r="C4738" s="66" t="s">
        <v>5784</v>
      </c>
      <c r="D4738" s="76" t="s">
        <v>5737</v>
      </c>
      <c r="E4738" s="66" t="s">
        <v>5786</v>
      </c>
      <c r="F4738" s="67">
        <v>20.7</v>
      </c>
      <c r="G4738" s="67">
        <v>-7.7974399999999999</v>
      </c>
      <c r="H4738" s="67">
        <v>111.22499999999999</v>
      </c>
      <c r="I4738" s="66" t="s">
        <v>538</v>
      </c>
      <c r="J4738" s="67">
        <v>-7.8147399999999996</v>
      </c>
      <c r="K4738" s="67">
        <v>111.0005</v>
      </c>
    </row>
    <row r="4739" spans="1:11" ht="14.5">
      <c r="A4739" s="66" t="str">
        <f t="shared" si="74"/>
        <v>GPP BANJARNEGARA_NAGASARI</v>
      </c>
      <c r="B4739" s="66" t="s">
        <v>2440</v>
      </c>
      <c r="C4739" s="66" t="s">
        <v>5784</v>
      </c>
      <c r="D4739" s="76" t="s">
        <v>5757</v>
      </c>
      <c r="E4739" s="66" t="s">
        <v>5786</v>
      </c>
      <c r="F4739" s="67">
        <v>10.28</v>
      </c>
      <c r="G4739" s="67">
        <v>-7.3271899999999999</v>
      </c>
      <c r="H4739" s="67">
        <v>109.74</v>
      </c>
      <c r="I4739" s="66" t="s">
        <v>2357</v>
      </c>
      <c r="J4739" s="67">
        <v>-7.3905900000000004</v>
      </c>
      <c r="K4739" s="67">
        <v>109.7366</v>
      </c>
    </row>
    <row r="4740" spans="1:11" ht="14.5">
      <c r="A4740" s="66" t="str">
        <f t="shared" si="74"/>
        <v>Kudus - Kaliwungu_NALUMSARI</v>
      </c>
      <c r="B4740" s="66" t="s">
        <v>4430</v>
      </c>
      <c r="C4740" s="66" t="s">
        <v>5784</v>
      </c>
      <c r="D4740" s="76" t="s">
        <v>5764</v>
      </c>
      <c r="E4740" s="66" t="s">
        <v>5786</v>
      </c>
      <c r="F4740" s="67">
        <v>10.32</v>
      </c>
      <c r="G4740" s="67">
        <v>-6.7490300000000003</v>
      </c>
      <c r="H4740" s="67">
        <v>110.803</v>
      </c>
      <c r="I4740" s="66" t="s">
        <v>4381</v>
      </c>
      <c r="J4740" s="67">
        <v>-6.8014900000000003</v>
      </c>
      <c r="K4740" s="67">
        <v>110.82510000000001</v>
      </c>
    </row>
    <row r="4741" spans="1:11" ht="14.5">
      <c r="A4741" s="66" t="str">
        <f t="shared" si="74"/>
        <v>GPP PURWOREJO_NAMBANGAN</v>
      </c>
      <c r="B4741" s="66" t="s">
        <v>3731</v>
      </c>
      <c r="C4741" s="66" t="s">
        <v>5784</v>
      </c>
      <c r="D4741" s="76" t="s">
        <v>5764</v>
      </c>
      <c r="E4741" s="66" t="s">
        <v>5786</v>
      </c>
      <c r="F4741" s="67">
        <v>4.4400000000000004</v>
      </c>
      <c r="G4741" s="67">
        <v>-7.8018299999999998</v>
      </c>
      <c r="H4741" s="67">
        <v>109.83799999999999</v>
      </c>
      <c r="I4741" s="66" t="s">
        <v>3504</v>
      </c>
      <c r="J4741" s="67">
        <v>-7.7226800000000004</v>
      </c>
      <c r="K4741" s="67">
        <v>109.9468</v>
      </c>
    </row>
    <row r="4742" spans="1:11" ht="14.5">
      <c r="A4742" s="66" t="str">
        <f t="shared" si="74"/>
        <v>Wonogiri 2 - Nambangan_NAMBANGAN</v>
      </c>
      <c r="B4742" s="66" t="s">
        <v>3731</v>
      </c>
      <c r="C4742" s="66" t="s">
        <v>5784</v>
      </c>
      <c r="D4742" s="76" t="s">
        <v>5738</v>
      </c>
      <c r="E4742" s="66" t="s">
        <v>5786</v>
      </c>
      <c r="F4742" s="67">
        <v>20.7</v>
      </c>
      <c r="G4742" s="67">
        <v>-7.7605899999999997</v>
      </c>
      <c r="H4742" s="67">
        <v>110.883</v>
      </c>
      <c r="I4742" s="66" t="s">
        <v>5545</v>
      </c>
      <c r="J4742" s="67">
        <v>-7.76837</v>
      </c>
      <c r="K4742" s="67">
        <v>110.8871</v>
      </c>
    </row>
    <row r="4743" spans="1:11" ht="14.5">
      <c r="A4743" s="66" t="str">
        <f t="shared" si="74"/>
        <v>Qc Purwodadi - Tawangharjo_NAMBUHAN</v>
      </c>
      <c r="B4743" s="66" t="s">
        <v>4990</v>
      </c>
      <c r="C4743" s="66" t="s">
        <v>5784</v>
      </c>
      <c r="D4743" s="76" t="s">
        <v>5738</v>
      </c>
      <c r="E4743" s="66" t="s">
        <v>5786</v>
      </c>
      <c r="F4743" s="67">
        <v>53.45</v>
      </c>
      <c r="G4743" s="67">
        <v>-7.1157700000000004</v>
      </c>
      <c r="H4743" s="67">
        <v>110.97199999999999</v>
      </c>
      <c r="I4743" s="66" t="s">
        <v>4974</v>
      </c>
      <c r="J4743" s="67">
        <v>-7.0747999999999998</v>
      </c>
      <c r="K4743" s="67">
        <v>110.9586</v>
      </c>
    </row>
    <row r="4744" spans="1:11" ht="14.5">
      <c r="A4744" s="66" t="str">
        <f t="shared" si="74"/>
        <v>Temanggung_NAMPIREJO</v>
      </c>
      <c r="B4744" s="66" t="s">
        <v>5331</v>
      </c>
      <c r="C4744" s="66" t="s">
        <v>5784</v>
      </c>
      <c r="D4744" s="76" t="s">
        <v>5767</v>
      </c>
      <c r="E4744" s="66" t="s">
        <v>5786</v>
      </c>
      <c r="F4744" s="67">
        <v>9.5500000000000007</v>
      </c>
      <c r="G4744" s="67">
        <v>-7.3494999999999999</v>
      </c>
      <c r="H4744" s="67">
        <v>110.19</v>
      </c>
      <c r="I4744" s="66" t="s">
        <v>5294</v>
      </c>
      <c r="J4744" s="67">
        <v>-7.3036099999999999</v>
      </c>
      <c r="K4744" s="67">
        <v>110.15309999999999</v>
      </c>
    </row>
    <row r="4745" spans="1:11" ht="14.5">
      <c r="A4745" s="66" t="str">
        <f t="shared" si="74"/>
        <v>GPP GROBOGAN_NAMPU</v>
      </c>
      <c r="B4745" s="66" t="s">
        <v>2616</v>
      </c>
      <c r="C4745" s="66" t="s">
        <v>5784</v>
      </c>
      <c r="D4745" s="76" t="s">
        <v>5758</v>
      </c>
      <c r="E4745" s="66" t="s">
        <v>5786</v>
      </c>
      <c r="F4745" s="67">
        <v>53.45</v>
      </c>
      <c r="G4745" s="67">
        <v>-7.2181300000000004</v>
      </c>
      <c r="H4745" s="67">
        <v>110.78700000000001</v>
      </c>
      <c r="I4745" s="66" t="s">
        <v>2583</v>
      </c>
      <c r="J4745" s="67">
        <v>-7.1456299999999997</v>
      </c>
      <c r="K4745" s="67">
        <v>110.9007</v>
      </c>
    </row>
    <row r="4746" spans="1:11" ht="14.5">
      <c r="A4746" s="66" t="str">
        <f t="shared" si="74"/>
        <v>GPP PURWOREJO_NAMPU</v>
      </c>
      <c r="B4746" s="66" t="s">
        <v>2616</v>
      </c>
      <c r="C4746" s="66" t="s">
        <v>5784</v>
      </c>
      <c r="D4746" s="76" t="s">
        <v>5762</v>
      </c>
      <c r="E4746" s="66" t="s">
        <v>5786</v>
      </c>
      <c r="F4746" s="67">
        <v>4.4400000000000004</v>
      </c>
      <c r="G4746" s="67">
        <v>-7.8588699999999996</v>
      </c>
      <c r="H4746" s="67">
        <v>109.9884</v>
      </c>
      <c r="I4746" s="66" t="s">
        <v>3504</v>
      </c>
      <c r="J4746" s="67">
        <v>-7.7226800000000004</v>
      </c>
      <c r="K4746" s="67">
        <v>109.9468</v>
      </c>
    </row>
    <row r="4747" spans="1:11" ht="14.5">
      <c r="A4747" s="66" t="str">
        <f t="shared" si="74"/>
        <v>GPP KEBUMEN_NAMPUDADI</v>
      </c>
      <c r="B4747" s="66" t="s">
        <v>2821</v>
      </c>
      <c r="C4747" s="66" t="s">
        <v>5784</v>
      </c>
      <c r="D4747" s="76" t="s">
        <v>5746</v>
      </c>
      <c r="E4747" s="66" t="s">
        <v>5786</v>
      </c>
      <c r="F4747" s="67">
        <v>15.69</v>
      </c>
      <c r="G4747" s="67">
        <v>-7.7127800000000004</v>
      </c>
      <c r="H4747" s="67">
        <v>109.59399999999999</v>
      </c>
      <c r="I4747" s="66" t="s">
        <v>2714</v>
      </c>
      <c r="J4747" s="67">
        <v>-7.6109200000000001</v>
      </c>
      <c r="K4747" s="67">
        <v>109.5078</v>
      </c>
    </row>
    <row r="4748" spans="1:11" ht="14.5">
      <c r="A4748" s="66" t="str">
        <f t="shared" si="74"/>
        <v>GPP PURWOREJO_NAMPUREJO</v>
      </c>
      <c r="B4748" s="66" t="s">
        <v>3732</v>
      </c>
      <c r="C4748" s="66" t="s">
        <v>5784</v>
      </c>
      <c r="D4748" s="76" t="s">
        <v>5743</v>
      </c>
      <c r="E4748" s="66" t="s">
        <v>5786</v>
      </c>
      <c r="F4748" s="67">
        <v>4.4400000000000004</v>
      </c>
      <c r="G4748" s="67">
        <v>-7.8671800000000003</v>
      </c>
      <c r="H4748" s="67">
        <v>109.985</v>
      </c>
      <c r="I4748" s="66" t="s">
        <v>3504</v>
      </c>
      <c r="J4748" s="67">
        <v>-7.7226800000000004</v>
      </c>
      <c r="K4748" s="67">
        <v>109.9468</v>
      </c>
    </row>
    <row r="4749" spans="1:11" ht="14.5">
      <c r="A4749" s="66" t="str">
        <f t="shared" si="74"/>
        <v>GPP KLATEN_NANGGULAN</v>
      </c>
      <c r="B4749" s="66" t="s">
        <v>3028</v>
      </c>
      <c r="C4749" s="66" t="s">
        <v>5784</v>
      </c>
      <c r="D4749" s="76" t="s">
        <v>5748</v>
      </c>
      <c r="E4749" s="66" t="s">
        <v>5786</v>
      </c>
      <c r="F4749" s="67">
        <v>8.89</v>
      </c>
      <c r="G4749" s="67">
        <v>-7.7835200000000002</v>
      </c>
      <c r="H4749" s="67">
        <v>110.705</v>
      </c>
      <c r="I4749" s="66" t="s">
        <v>2894</v>
      </c>
      <c r="J4749" s="67">
        <v>-7.6692</v>
      </c>
      <c r="K4749" s="67">
        <v>110.6751</v>
      </c>
    </row>
    <row r="4750" spans="1:11" ht="14.5">
      <c r="A4750" s="66" t="str">
        <f t="shared" si="74"/>
        <v>BGR PURBALINGGA_NANGKASAWIT</v>
      </c>
      <c r="B4750" s="66" t="s">
        <v>935</v>
      </c>
      <c r="C4750" s="66" t="s">
        <v>5784</v>
      </c>
      <c r="D4750" s="76" t="s">
        <v>5759</v>
      </c>
      <c r="E4750" s="66" t="s">
        <v>5786</v>
      </c>
      <c r="F4750" s="67">
        <v>7.6</v>
      </c>
      <c r="G4750" s="67">
        <v>-7.4005400000000003</v>
      </c>
      <c r="H4750" s="67">
        <v>109.47799999999999</v>
      </c>
      <c r="I4750" s="66" t="s">
        <v>856</v>
      </c>
      <c r="J4750" s="67">
        <v>-7.4180900000000003</v>
      </c>
      <c r="K4750" s="67">
        <v>109.37690000000001</v>
      </c>
    </row>
    <row r="4751" spans="1:11" ht="14.5">
      <c r="A4751" s="66" t="str">
        <f t="shared" si="74"/>
        <v>BGR PURBALINGGA_NANGKOD</v>
      </c>
      <c r="B4751" s="66" t="s">
        <v>936</v>
      </c>
      <c r="C4751" s="66" t="s">
        <v>5784</v>
      </c>
      <c r="D4751" s="76" t="s">
        <v>5760</v>
      </c>
      <c r="E4751" s="66" t="s">
        <v>5786</v>
      </c>
      <c r="F4751" s="67">
        <v>7.6</v>
      </c>
      <c r="G4751" s="67">
        <v>-7.3867399999999996</v>
      </c>
      <c r="H4751" s="67">
        <v>109.532</v>
      </c>
      <c r="I4751" s="66" t="s">
        <v>856</v>
      </c>
      <c r="J4751" s="67">
        <v>-7.4180900000000003</v>
      </c>
      <c r="K4751" s="67">
        <v>109.37690000000001</v>
      </c>
    </row>
    <row r="4752" spans="1:11" ht="14.5">
      <c r="A4752" s="66" t="str">
        <f t="shared" si="74"/>
        <v>GPP KLATEN_NANGSRI</v>
      </c>
      <c r="B4752" s="66" t="s">
        <v>3029</v>
      </c>
      <c r="C4752" s="66" t="s">
        <v>5784</v>
      </c>
      <c r="D4752" s="76" t="s">
        <v>5760</v>
      </c>
      <c r="E4752" s="66" t="s">
        <v>5786</v>
      </c>
      <c r="F4752" s="67">
        <v>8.89</v>
      </c>
      <c r="G4752" s="67">
        <v>-7.7112699999999998</v>
      </c>
      <c r="H4752" s="67">
        <v>110.512</v>
      </c>
      <c r="I4752" s="66" t="s">
        <v>2894</v>
      </c>
      <c r="J4752" s="67">
        <v>-7.6692</v>
      </c>
      <c r="K4752" s="67">
        <v>110.6751</v>
      </c>
    </row>
    <row r="4753" spans="1:11" ht="14.5">
      <c r="A4753" s="66" t="str">
        <f t="shared" si="74"/>
        <v>GPP SRAGEN_NANGSRI</v>
      </c>
      <c r="B4753" s="66" t="s">
        <v>3029</v>
      </c>
      <c r="C4753" s="66" t="s">
        <v>5784</v>
      </c>
      <c r="D4753" s="76" t="s">
        <v>5760</v>
      </c>
      <c r="E4753" s="66" t="s">
        <v>5786</v>
      </c>
      <c r="F4753" s="67">
        <v>21.59</v>
      </c>
      <c r="G4753" s="67">
        <v>-7.5322500000000003</v>
      </c>
      <c r="H4753" s="67">
        <v>110.908</v>
      </c>
      <c r="I4753" s="66" t="s">
        <v>3898</v>
      </c>
      <c r="J4753" s="67">
        <v>-7.4936100000000003</v>
      </c>
      <c r="K4753" s="67">
        <v>110.9278</v>
      </c>
    </row>
    <row r="4754" spans="1:11" ht="14.5">
      <c r="A4754" s="66" t="str">
        <f t="shared" si="74"/>
        <v>GD. LASEM_NARUKAN</v>
      </c>
      <c r="B4754" s="66" t="s">
        <v>2307</v>
      </c>
      <c r="C4754" s="66" t="s">
        <v>5784</v>
      </c>
      <c r="D4754" s="76" t="s">
        <v>5767</v>
      </c>
      <c r="E4754" s="66" t="s">
        <v>5786</v>
      </c>
      <c r="F4754" s="67">
        <v>20.29</v>
      </c>
      <c r="G4754" s="67">
        <v>-6.6968300000000003</v>
      </c>
      <c r="H4754" s="67">
        <v>111.584</v>
      </c>
      <c r="I4754" s="66" t="s">
        <v>2256</v>
      </c>
      <c r="J4754" s="67">
        <v>-6.6950700000000003</v>
      </c>
      <c r="K4754" s="67">
        <v>111.4366</v>
      </c>
    </row>
    <row r="4755" spans="1:11" ht="14.5">
      <c r="A4755" s="66" t="str">
        <f t="shared" si="74"/>
        <v>Brebes GPP_NEGARADAHA</v>
      </c>
      <c r="B4755" s="66" t="s">
        <v>1765</v>
      </c>
      <c r="C4755" s="66" t="s">
        <v>5784</v>
      </c>
      <c r="D4755" s="76" t="s">
        <v>5759</v>
      </c>
      <c r="E4755" s="66" t="s">
        <v>5786</v>
      </c>
      <c r="F4755" s="67">
        <v>20.92</v>
      </c>
      <c r="G4755" s="67">
        <v>-7.2689300000000001</v>
      </c>
      <c r="H4755" s="67">
        <v>109.029</v>
      </c>
      <c r="I4755" s="66" t="s">
        <v>1667</v>
      </c>
      <c r="J4755" s="67">
        <v>-7.1220699999999999</v>
      </c>
      <c r="K4755" s="67">
        <v>108.9847</v>
      </c>
    </row>
    <row r="4756" spans="1:11" ht="14.5">
      <c r="A4756" s="66" t="str">
        <f t="shared" si="74"/>
        <v>GD PSP Cilacap_NEGARAJATI</v>
      </c>
      <c r="B4756" s="66" t="s">
        <v>2182</v>
      </c>
      <c r="C4756" s="66" t="s">
        <v>5784</v>
      </c>
      <c r="D4756" s="76" t="s">
        <v>5765</v>
      </c>
      <c r="E4756" s="66" t="s">
        <v>5786</v>
      </c>
      <c r="F4756" s="67">
        <v>20.29</v>
      </c>
      <c r="G4756" s="67">
        <v>-7.2891000000000004</v>
      </c>
      <c r="H4756" s="67">
        <v>108.825</v>
      </c>
      <c r="I4756" s="66" t="s">
        <v>2114</v>
      </c>
      <c r="J4756" s="67">
        <v>-7.3791900000000004</v>
      </c>
      <c r="K4756" s="67">
        <v>108.8021</v>
      </c>
    </row>
    <row r="4757" spans="1:11" ht="14.5">
      <c r="A4757" s="66" t="str">
        <f t="shared" si="74"/>
        <v>Brebes GPP_NEGARAYU</v>
      </c>
      <c r="B4757" s="66" t="s">
        <v>1766</v>
      </c>
      <c r="C4757" s="66" t="s">
        <v>5784</v>
      </c>
      <c r="D4757" s="76" t="s">
        <v>5767</v>
      </c>
      <c r="E4757" s="66" t="s">
        <v>5786</v>
      </c>
      <c r="F4757" s="67">
        <v>20.92</v>
      </c>
      <c r="G4757" s="67">
        <v>-7.1839000000000004</v>
      </c>
      <c r="H4757" s="67">
        <v>109.04900000000001</v>
      </c>
      <c r="I4757" s="66" t="s">
        <v>1667</v>
      </c>
      <c r="J4757" s="67">
        <v>-7.1220699999999999</v>
      </c>
      <c r="K4757" s="67">
        <v>108.9847</v>
      </c>
    </row>
    <row r="4758" spans="1:11" ht="14.5">
      <c r="A4758" s="66" t="str">
        <f t="shared" si="74"/>
        <v>BBS 2BULAKAMBA_NEGLA</v>
      </c>
      <c r="B4758" s="66" t="s">
        <v>324</v>
      </c>
      <c r="C4758" s="66" t="s">
        <v>5784</v>
      </c>
      <c r="D4758" s="76" t="s">
        <v>5758</v>
      </c>
      <c r="E4758" s="66" t="s">
        <v>5786</v>
      </c>
      <c r="F4758" s="67">
        <v>20.92</v>
      </c>
      <c r="G4758" s="67">
        <v>-6.9322400000000002</v>
      </c>
      <c r="H4758" s="67">
        <v>108.79900000000001</v>
      </c>
      <c r="I4758" s="66" t="s">
        <v>262</v>
      </c>
      <c r="J4758" s="67">
        <v>-6.8690600000000002</v>
      </c>
      <c r="K4758" s="67">
        <v>108.8972</v>
      </c>
    </row>
    <row r="4759" spans="1:11" ht="14.5">
      <c r="A4759" s="66" t="str">
        <f t="shared" si="74"/>
        <v>GPP KLATEN_NENGAHAN</v>
      </c>
      <c r="B4759" s="66" t="s">
        <v>3030</v>
      </c>
      <c r="C4759" s="66" t="s">
        <v>5784</v>
      </c>
      <c r="D4759" s="76" t="s">
        <v>5758</v>
      </c>
      <c r="E4759" s="66" t="s">
        <v>5786</v>
      </c>
      <c r="F4759" s="67">
        <v>8.89</v>
      </c>
      <c r="G4759" s="67">
        <v>-7.7923</v>
      </c>
      <c r="H4759" s="67">
        <v>110.645</v>
      </c>
      <c r="I4759" s="66" t="s">
        <v>2894</v>
      </c>
      <c r="J4759" s="67">
        <v>-7.6692</v>
      </c>
      <c r="K4759" s="67">
        <v>110.6751</v>
      </c>
    </row>
    <row r="4760" spans="1:11" ht="14.5">
      <c r="A4760" s="66" t="str">
        <f t="shared" si="74"/>
        <v>Boyolali_NEPEN</v>
      </c>
      <c r="B4760" s="66" t="s">
        <v>1488</v>
      </c>
      <c r="C4760" s="66" t="s">
        <v>5784</v>
      </c>
      <c r="D4760" s="76" t="s">
        <v>5742</v>
      </c>
      <c r="E4760" s="66" t="s">
        <v>5786</v>
      </c>
      <c r="F4760" s="67">
        <v>17.7</v>
      </c>
      <c r="G4760" s="67">
        <v>-7.5666900000000004</v>
      </c>
      <c r="H4760" s="67">
        <v>110.633</v>
      </c>
      <c r="I4760" s="66" t="s">
        <v>1370</v>
      </c>
      <c r="J4760" s="67">
        <v>-7.5381099999999996</v>
      </c>
      <c r="K4760" s="67">
        <v>110.6292</v>
      </c>
    </row>
    <row r="4761" spans="1:11" ht="14.5">
      <c r="A4761" s="66" t="str">
        <f t="shared" si="74"/>
        <v>Sragen 1 - Ngrampal_NEWUNG</v>
      </c>
      <c r="B4761" s="66" t="s">
        <v>5183</v>
      </c>
      <c r="C4761" s="66" t="s">
        <v>5784</v>
      </c>
      <c r="D4761" s="76" t="s">
        <v>5745</v>
      </c>
      <c r="E4761" s="66" t="s">
        <v>5786</v>
      </c>
      <c r="F4761" s="67">
        <v>66.78</v>
      </c>
      <c r="G4761" s="67">
        <v>-7.3800999999999997</v>
      </c>
      <c r="H4761" s="67">
        <v>110.98699999999999</v>
      </c>
      <c r="I4761" s="66" t="s">
        <v>5161</v>
      </c>
      <c r="J4761" s="67">
        <v>-7.4020799999999998</v>
      </c>
      <c r="K4761" s="67">
        <v>111.0612</v>
      </c>
    </row>
    <row r="4762" spans="1:11" ht="14.5">
      <c r="A4762" s="66" t="str">
        <f t="shared" si="74"/>
        <v>GD BGR CANDI SEMARANG_NGABEAN</v>
      </c>
      <c r="B4762" s="66" t="s">
        <v>2037</v>
      </c>
      <c r="C4762" s="66" t="s">
        <v>5784</v>
      </c>
      <c r="D4762" s="76" t="s">
        <v>5759</v>
      </c>
      <c r="E4762" s="66" t="s">
        <v>5786</v>
      </c>
      <c r="F4762" s="67">
        <v>16.97</v>
      </c>
      <c r="G4762" s="67">
        <v>-7.1118100000000002</v>
      </c>
      <c r="H4762" s="67">
        <v>110.306</v>
      </c>
      <c r="I4762" s="66" t="s">
        <v>2006</v>
      </c>
      <c r="J4762" s="67">
        <v>-7.0144599999999997</v>
      </c>
      <c r="K4762" s="67">
        <v>110.3477</v>
      </c>
    </row>
    <row r="4763" spans="1:11" ht="14.5">
      <c r="A4763" s="66" t="str">
        <f t="shared" si="74"/>
        <v>GPP MAGELANG_NGABEAN</v>
      </c>
      <c r="B4763" s="66" t="s">
        <v>2037</v>
      </c>
      <c r="C4763" s="66" t="s">
        <v>5784</v>
      </c>
      <c r="D4763" s="76" t="s">
        <v>5757</v>
      </c>
      <c r="E4763" s="66" t="s">
        <v>5786</v>
      </c>
      <c r="F4763" s="67">
        <v>7.61</v>
      </c>
      <c r="G4763" s="67">
        <v>-7.3811200000000001</v>
      </c>
      <c r="H4763" s="67">
        <v>110.233</v>
      </c>
      <c r="I4763" s="66" t="s">
        <v>3103</v>
      </c>
      <c r="J4763" s="67">
        <v>-7.3955399999999996</v>
      </c>
      <c r="K4763" s="67">
        <v>110.24469999999999</v>
      </c>
    </row>
    <row r="4764" spans="1:11" ht="14.5">
      <c r="A4764" s="66" t="str">
        <f t="shared" si="74"/>
        <v>GPP PURWOREJO_NGABEAN</v>
      </c>
      <c r="B4764" s="66" t="s">
        <v>2037</v>
      </c>
      <c r="C4764" s="66" t="s">
        <v>5784</v>
      </c>
      <c r="D4764" s="76" t="s">
        <v>5757</v>
      </c>
      <c r="E4764" s="66" t="s">
        <v>5786</v>
      </c>
      <c r="F4764" s="67">
        <v>15.69</v>
      </c>
      <c r="G4764" s="67">
        <v>-7.7471100000000002</v>
      </c>
      <c r="H4764" s="67">
        <v>109.795</v>
      </c>
      <c r="I4764" s="66" t="s">
        <v>3504</v>
      </c>
      <c r="J4764" s="67">
        <v>-7.7226800000000004</v>
      </c>
      <c r="K4764" s="67">
        <v>109.9468</v>
      </c>
    </row>
    <row r="4765" spans="1:11" ht="14.5">
      <c r="A4765" s="66" t="str">
        <f t="shared" si="74"/>
        <v>Purwodadi 2 - Getas_NGABENREJO</v>
      </c>
      <c r="B4765" s="66" t="s">
        <v>4967</v>
      </c>
      <c r="C4765" s="66" t="s">
        <v>5784</v>
      </c>
      <c r="D4765" s="76" t="s">
        <v>5757</v>
      </c>
      <c r="E4765" s="66" t="s">
        <v>5786</v>
      </c>
      <c r="F4765" s="67">
        <v>53.45</v>
      </c>
      <c r="G4765" s="67">
        <v>-7.0445399999999996</v>
      </c>
      <c r="H4765" s="67">
        <v>110.92700000000001</v>
      </c>
      <c r="I4765" s="66" t="s">
        <v>4962</v>
      </c>
      <c r="J4765" s="67">
        <v>-7.0704399999999996</v>
      </c>
      <c r="K4765" s="67">
        <v>110.93300000000001</v>
      </c>
    </row>
    <row r="4766" spans="1:11" ht="14.5">
      <c r="A4766" s="66" t="str">
        <f t="shared" si="74"/>
        <v>BGR NGADIROJO_NGABEYAN</v>
      </c>
      <c r="B4766" s="66" t="s">
        <v>663</v>
      </c>
      <c r="C4766" s="66" t="s">
        <v>5784</v>
      </c>
      <c r="D4766" s="76" t="s">
        <v>5755</v>
      </c>
      <c r="E4766" s="66" t="s">
        <v>5786</v>
      </c>
      <c r="F4766" s="67">
        <v>20.7</v>
      </c>
      <c r="G4766" s="67">
        <v>-7.8510299999999997</v>
      </c>
      <c r="H4766" s="67">
        <v>111.042</v>
      </c>
      <c r="I4766" s="66" t="s">
        <v>538</v>
      </c>
      <c r="J4766" s="67">
        <v>-7.8147399999999996</v>
      </c>
      <c r="K4766" s="67">
        <v>111.0005</v>
      </c>
    </row>
    <row r="4767" spans="1:11" ht="14.5">
      <c r="A4767" s="66" t="str">
        <f t="shared" si="74"/>
        <v>BGR TEMANGGUNG_NGABEYAN</v>
      </c>
      <c r="B4767" s="66" t="s">
        <v>663</v>
      </c>
      <c r="C4767" s="66" t="s">
        <v>5784</v>
      </c>
      <c r="D4767" s="76" t="s">
        <v>5756</v>
      </c>
      <c r="E4767" s="66" t="s">
        <v>5786</v>
      </c>
      <c r="F4767" s="67">
        <v>9.5500000000000007</v>
      </c>
      <c r="G4767" s="67">
        <v>-7.2211999999999996</v>
      </c>
      <c r="H4767" s="67">
        <v>110.03400000000001</v>
      </c>
      <c r="I4767" s="66" t="s">
        <v>999</v>
      </c>
      <c r="J4767" s="67">
        <v>-7.2953299999999999</v>
      </c>
      <c r="K4767" s="67">
        <v>110.0787</v>
      </c>
    </row>
    <row r="4768" spans="1:11" ht="14.5">
      <c r="A4768" s="66" t="str">
        <f t="shared" si="74"/>
        <v>GPP KLATEN_NGABEYAN</v>
      </c>
      <c r="B4768" s="66" t="s">
        <v>663</v>
      </c>
      <c r="C4768" s="66" t="s">
        <v>5784</v>
      </c>
      <c r="D4768" s="76" t="s">
        <v>5746</v>
      </c>
      <c r="E4768" s="66" t="s">
        <v>5786</v>
      </c>
      <c r="F4768" s="67">
        <v>8.89</v>
      </c>
      <c r="G4768" s="67">
        <v>-7.6317500000000003</v>
      </c>
      <c r="H4768" s="67">
        <v>110.64700000000001</v>
      </c>
      <c r="I4768" s="66" t="s">
        <v>2894</v>
      </c>
      <c r="J4768" s="67">
        <v>-7.6692</v>
      </c>
      <c r="K4768" s="67">
        <v>110.6751</v>
      </c>
    </row>
    <row r="4769" spans="1:11" ht="14.5">
      <c r="A4769" s="66" t="str">
        <f t="shared" si="74"/>
        <v>Sukoharjo 2 - Baki_NGABEYAN</v>
      </c>
      <c r="B4769" s="66" t="s">
        <v>663</v>
      </c>
      <c r="C4769" s="66" t="s">
        <v>5784</v>
      </c>
      <c r="D4769" s="76" t="s">
        <v>5754</v>
      </c>
      <c r="E4769" s="66" t="s">
        <v>5786</v>
      </c>
      <c r="F4769" s="67">
        <v>14.71</v>
      </c>
      <c r="G4769" s="67">
        <v>-7.5443800000000003</v>
      </c>
      <c r="H4769" s="67">
        <v>110.739</v>
      </c>
      <c r="I4769" s="66" t="s">
        <v>5224</v>
      </c>
      <c r="J4769" s="67">
        <v>-7.6135599999999997</v>
      </c>
      <c r="K4769" s="67">
        <v>110.76560000000001</v>
      </c>
    </row>
    <row r="4770" spans="1:11" ht="14.5">
      <c r="A4770" s="66" t="str">
        <f t="shared" si="74"/>
        <v>GPP MAGELANG_NGABLAK</v>
      </c>
      <c r="B4770" s="66" t="s">
        <v>3225</v>
      </c>
      <c r="C4770" s="66" t="s">
        <v>5784</v>
      </c>
      <c r="D4770" s="76" t="s">
        <v>5764</v>
      </c>
      <c r="E4770" s="66" t="s">
        <v>5786</v>
      </c>
      <c r="F4770" s="67">
        <v>7.61</v>
      </c>
      <c r="G4770" s="67">
        <v>-7.5666099999999998</v>
      </c>
      <c r="H4770" s="67">
        <v>110.39700000000001</v>
      </c>
      <c r="I4770" s="66" t="s">
        <v>3103</v>
      </c>
      <c r="J4770" s="67">
        <v>-7.3955399999999996</v>
      </c>
      <c r="K4770" s="67">
        <v>110.24469999999999</v>
      </c>
    </row>
    <row r="4771" spans="1:11" ht="14.5">
      <c r="A4771" s="66" t="str">
        <f t="shared" si="74"/>
        <v>GPP MAGELANG_NGABLAK</v>
      </c>
      <c r="B4771" s="66" t="s">
        <v>3225</v>
      </c>
      <c r="C4771" s="66" t="s">
        <v>5784</v>
      </c>
      <c r="D4771" s="76" t="s">
        <v>5764</v>
      </c>
      <c r="E4771" s="66" t="s">
        <v>5786</v>
      </c>
      <c r="F4771" s="67">
        <v>7.61</v>
      </c>
      <c r="G4771" s="67">
        <v>-7.3993799999999998</v>
      </c>
      <c r="H4771" s="67">
        <v>110.401</v>
      </c>
      <c r="I4771" s="66" t="s">
        <v>3103</v>
      </c>
      <c r="J4771" s="67">
        <v>-7.3955399999999996</v>
      </c>
      <c r="K4771" s="67">
        <v>110.24469999999999</v>
      </c>
    </row>
    <row r="4772" spans="1:11" ht="14.5">
      <c r="A4772" s="66" t="str">
        <f t="shared" si="74"/>
        <v>Pati - Juwana_NGABLAK</v>
      </c>
      <c r="B4772" s="66" t="s">
        <v>3225</v>
      </c>
      <c r="C4772" s="66" t="s">
        <v>5784</v>
      </c>
      <c r="D4772" s="76" t="s">
        <v>5764</v>
      </c>
      <c r="E4772" s="66" t="s">
        <v>5786</v>
      </c>
      <c r="F4772" s="67">
        <v>16.66</v>
      </c>
      <c r="G4772" s="67">
        <v>-6.5401699999999998</v>
      </c>
      <c r="H4772" s="67">
        <v>110.97799999999999</v>
      </c>
      <c r="I4772" s="66" t="s">
        <v>4458</v>
      </c>
      <c r="J4772" s="67">
        <v>-6.7296100000000001</v>
      </c>
      <c r="K4772" s="67">
        <v>111.1037</v>
      </c>
    </row>
    <row r="4773" spans="1:11" ht="14.5">
      <c r="A4773" s="66" t="str">
        <f t="shared" si="74"/>
        <v>Semarang - Kalikuning_NGABLAK</v>
      </c>
      <c r="B4773" s="66" t="s">
        <v>3225</v>
      </c>
      <c r="C4773" s="66" t="s">
        <v>5784</v>
      </c>
      <c r="D4773" s="76" t="s">
        <v>5755</v>
      </c>
      <c r="E4773" s="66" t="s">
        <v>5786</v>
      </c>
      <c r="F4773" s="67">
        <v>17.7</v>
      </c>
      <c r="G4773" s="67">
        <v>-7.3254400000000004</v>
      </c>
      <c r="H4773" s="67">
        <v>110.62</v>
      </c>
      <c r="I4773" s="66" t="s">
        <v>5061</v>
      </c>
      <c r="J4773" s="67">
        <v>-7.1833299999999998</v>
      </c>
      <c r="K4773" s="67">
        <v>110.4721</v>
      </c>
    </row>
    <row r="4774" spans="1:11" ht="14.5">
      <c r="A4774" s="66" t="str">
        <f t="shared" si="74"/>
        <v>Jepara - Mayong_NGABUL</v>
      </c>
      <c r="B4774" s="66" t="s">
        <v>4218</v>
      </c>
      <c r="C4774" s="66" t="s">
        <v>5784</v>
      </c>
      <c r="D4774" s="76" t="s">
        <v>5756</v>
      </c>
      <c r="E4774" s="66" t="s">
        <v>5786</v>
      </c>
      <c r="F4774" s="67">
        <v>10.32</v>
      </c>
      <c r="G4774" s="67">
        <v>-6.6448900000000002</v>
      </c>
      <c r="H4774" s="67">
        <v>110.703</v>
      </c>
      <c r="I4774" s="66" t="s">
        <v>4145</v>
      </c>
      <c r="J4774" s="67">
        <v>-6.7420299999999997</v>
      </c>
      <c r="K4774" s="67">
        <v>110.7436</v>
      </c>
    </row>
    <row r="4775" spans="1:11" ht="14.5">
      <c r="A4775" s="66" t="str">
        <f t="shared" si="74"/>
        <v>Rembang-Tritunggal_NGADEM</v>
      </c>
      <c r="B4775" s="66" t="s">
        <v>5032</v>
      </c>
      <c r="C4775" s="66" t="s">
        <v>5784</v>
      </c>
      <c r="D4775" s="76" t="s">
        <v>5753</v>
      </c>
      <c r="E4775" s="66" t="s">
        <v>5786</v>
      </c>
      <c r="F4775" s="67">
        <v>20.29</v>
      </c>
      <c r="G4775" s="67">
        <v>-6.7402600000000001</v>
      </c>
      <c r="H4775" s="67">
        <v>111.336</v>
      </c>
      <c r="I4775" s="66" t="s">
        <v>5002</v>
      </c>
      <c r="J4775" s="67">
        <v>-6.6992700000000003</v>
      </c>
      <c r="K4775" s="67">
        <v>111.39919999999999</v>
      </c>
    </row>
    <row r="4776" spans="1:11" ht="14.5">
      <c r="A4776" s="66" t="str">
        <f t="shared" si="74"/>
        <v>GPP MAGELANG_NGADIHARJO</v>
      </c>
      <c r="B4776" s="66" t="s">
        <v>3226</v>
      </c>
      <c r="C4776" s="66" t="s">
        <v>5784</v>
      </c>
      <c r="D4776" s="76" t="s">
        <v>5757</v>
      </c>
      <c r="E4776" s="66" t="s">
        <v>5786</v>
      </c>
      <c r="F4776" s="67">
        <v>7.61</v>
      </c>
      <c r="G4776" s="67">
        <v>-7.6141399999999999</v>
      </c>
      <c r="H4776" s="67">
        <v>110.172</v>
      </c>
      <c r="I4776" s="66" t="s">
        <v>3103</v>
      </c>
      <c r="J4776" s="67">
        <v>-7.3955399999999996</v>
      </c>
      <c r="K4776" s="67">
        <v>110.24469999999999</v>
      </c>
    </row>
    <row r="4777" spans="1:11" ht="14.5">
      <c r="A4777" s="66" t="str">
        <f t="shared" si="74"/>
        <v>GPP MAGELANG_NGADIKERSO</v>
      </c>
      <c r="B4777" s="66" t="s">
        <v>3227</v>
      </c>
      <c r="C4777" s="66" t="s">
        <v>5784</v>
      </c>
      <c r="D4777" s="76" t="s">
        <v>5754</v>
      </c>
      <c r="E4777" s="66" t="s">
        <v>5786</v>
      </c>
      <c r="F4777" s="67">
        <v>10.51</v>
      </c>
      <c r="G4777" s="67">
        <v>-7.2519499999999999</v>
      </c>
      <c r="H4777" s="67">
        <v>110.31399999999999</v>
      </c>
      <c r="I4777" s="66" t="s">
        <v>3103</v>
      </c>
      <c r="J4777" s="67">
        <v>-7.3955399999999996</v>
      </c>
      <c r="K4777" s="67">
        <v>110.24469999999999</v>
      </c>
    </row>
    <row r="4778" spans="1:11" ht="14.5">
      <c r="A4778" s="66" t="str">
        <f t="shared" si="74"/>
        <v>Wonosobo - Leksono_NGADIKERSO</v>
      </c>
      <c r="B4778" s="66" t="s">
        <v>3227</v>
      </c>
      <c r="C4778" s="66" t="s">
        <v>5784</v>
      </c>
      <c r="D4778" s="76" t="s">
        <v>5765</v>
      </c>
      <c r="E4778" s="66" t="s">
        <v>5786</v>
      </c>
      <c r="F4778" s="67">
        <v>7.7</v>
      </c>
      <c r="G4778" s="67">
        <v>-7.4447400000000004</v>
      </c>
      <c r="H4778" s="67">
        <v>110.014</v>
      </c>
      <c r="I4778" s="66" t="s">
        <v>5583</v>
      </c>
      <c r="J4778" s="67">
        <v>-7.4236599999999999</v>
      </c>
      <c r="K4778" s="67">
        <v>109.8591</v>
      </c>
    </row>
    <row r="4779" spans="1:11" ht="14.5">
      <c r="A4779" s="66" t="str">
        <f t="shared" si="74"/>
        <v>Wonosobo - Leksono_NGADIKUSUMAN</v>
      </c>
      <c r="B4779" s="66" t="s">
        <v>5638</v>
      </c>
      <c r="C4779" s="66" t="s">
        <v>5784</v>
      </c>
      <c r="D4779" s="76" t="s">
        <v>5766</v>
      </c>
      <c r="E4779" s="66" t="s">
        <v>5786</v>
      </c>
      <c r="F4779" s="67">
        <v>7.7</v>
      </c>
      <c r="G4779" s="67">
        <v>-7.3734599999999997</v>
      </c>
      <c r="H4779" s="67">
        <v>109.949</v>
      </c>
      <c r="I4779" s="66" t="s">
        <v>5583</v>
      </c>
      <c r="J4779" s="67">
        <v>-7.4236599999999999</v>
      </c>
      <c r="K4779" s="67">
        <v>109.8591</v>
      </c>
    </row>
    <row r="4780" spans="1:11" ht="14.5">
      <c r="A4780" s="66" t="str">
        <f t="shared" si="74"/>
        <v>GPP KARANGANYAR_NGADILUWIH</v>
      </c>
      <c r="B4780" s="66" t="s">
        <v>2681</v>
      </c>
      <c r="C4780" s="66" t="s">
        <v>5784</v>
      </c>
      <c r="D4780" s="76" t="s">
        <v>5749</v>
      </c>
      <c r="E4780" s="66" t="s">
        <v>5786</v>
      </c>
      <c r="F4780" s="67">
        <v>21.59</v>
      </c>
      <c r="G4780" s="67">
        <v>-7.6338200000000001</v>
      </c>
      <c r="H4780" s="67">
        <v>110.999</v>
      </c>
      <c r="I4780" s="66" t="s">
        <v>2633</v>
      </c>
      <c r="J4780" s="67">
        <v>-7.5687199999999999</v>
      </c>
      <c r="K4780" s="67">
        <v>110.8749</v>
      </c>
    </row>
    <row r="4781" spans="1:11" ht="14.5">
      <c r="A4781" s="66" t="str">
        <f t="shared" si="74"/>
        <v>Temanggung_NGADIMULYO</v>
      </c>
      <c r="B4781" s="66" t="s">
        <v>5332</v>
      </c>
      <c r="C4781" s="66" t="s">
        <v>5784</v>
      </c>
      <c r="D4781" s="76" t="s">
        <v>5753</v>
      </c>
      <c r="E4781" s="66" t="s">
        <v>5786</v>
      </c>
      <c r="F4781" s="67">
        <v>9.5500000000000007</v>
      </c>
      <c r="G4781" s="67">
        <v>-7.2540199999999997</v>
      </c>
      <c r="H4781" s="67">
        <v>110.154</v>
      </c>
      <c r="I4781" s="66" t="s">
        <v>5294</v>
      </c>
      <c r="J4781" s="67">
        <v>-7.3036099999999999</v>
      </c>
      <c r="K4781" s="67">
        <v>110.15309999999999</v>
      </c>
    </row>
    <row r="4782" spans="1:11" ht="14.5">
      <c r="A4782" s="66" t="str">
        <f t="shared" si="74"/>
        <v>Wonosobo - Leksono_NGADIMULYO</v>
      </c>
      <c r="B4782" s="66" t="s">
        <v>5332</v>
      </c>
      <c r="C4782" s="66" t="s">
        <v>5784</v>
      </c>
      <c r="D4782" s="76" t="s">
        <v>5755</v>
      </c>
      <c r="E4782" s="66" t="s">
        <v>5786</v>
      </c>
      <c r="F4782" s="67">
        <v>7.7</v>
      </c>
      <c r="G4782" s="67">
        <v>-7.3898999999999999</v>
      </c>
      <c r="H4782" s="67">
        <v>109.93389999999999</v>
      </c>
      <c r="I4782" s="66" t="s">
        <v>5583</v>
      </c>
      <c r="J4782" s="67">
        <v>-7.4236599999999999</v>
      </c>
      <c r="K4782" s="67">
        <v>109.8591</v>
      </c>
    </row>
    <row r="4783" spans="1:11" ht="14.5">
      <c r="A4783" s="66" t="str">
        <f t="shared" si="74"/>
        <v>BGR NGADIROJO_NGADIPIRO</v>
      </c>
      <c r="B4783" s="66" t="s">
        <v>664</v>
      </c>
      <c r="C4783" s="66" t="s">
        <v>5784</v>
      </c>
      <c r="D4783" s="76" t="s">
        <v>5765</v>
      </c>
      <c r="E4783" s="66" t="s">
        <v>5786</v>
      </c>
      <c r="F4783" s="67">
        <v>20.7</v>
      </c>
      <c r="G4783" s="67">
        <v>-7.8837000000000002</v>
      </c>
      <c r="H4783" s="67">
        <v>110.988</v>
      </c>
      <c r="I4783" s="66" t="s">
        <v>538</v>
      </c>
      <c r="J4783" s="67">
        <v>-7.8147399999999996</v>
      </c>
      <c r="K4783" s="67">
        <v>111.0005</v>
      </c>
    </row>
    <row r="4784" spans="1:11" ht="14.5">
      <c r="A4784" s="66" t="str">
        <f t="shared" si="74"/>
        <v>GPP MAGELANG_NGADIPURO</v>
      </c>
      <c r="B4784" s="66" t="s">
        <v>3228</v>
      </c>
      <c r="C4784" s="66" t="s">
        <v>5784</v>
      </c>
      <c r="D4784" s="76" t="s">
        <v>5749</v>
      </c>
      <c r="E4784" s="66" t="s">
        <v>5786</v>
      </c>
      <c r="F4784" s="67">
        <v>7.61</v>
      </c>
      <c r="G4784" s="67">
        <v>-7.5612700000000004</v>
      </c>
      <c r="H4784" s="67">
        <v>110.324</v>
      </c>
      <c r="I4784" s="66" t="s">
        <v>3103</v>
      </c>
      <c r="J4784" s="67">
        <v>-7.3955399999999996</v>
      </c>
      <c r="K4784" s="67">
        <v>110.24469999999999</v>
      </c>
    </row>
    <row r="4785" spans="1:11" ht="14.5">
      <c r="A4785" s="66" t="str">
        <f t="shared" si="74"/>
        <v>Blora 3 Bangkle_NGADIPURWO</v>
      </c>
      <c r="B4785" s="66" t="s">
        <v>1212</v>
      </c>
      <c r="C4785" s="66" t="s">
        <v>5784</v>
      </c>
      <c r="D4785" s="76" t="s">
        <v>5749</v>
      </c>
      <c r="E4785" s="66" t="s">
        <v>5786</v>
      </c>
      <c r="F4785" s="67">
        <v>44.23</v>
      </c>
      <c r="G4785" s="67">
        <v>-6.9134399999999996</v>
      </c>
      <c r="H4785" s="67">
        <v>111.446</v>
      </c>
      <c r="I4785" s="66" t="s">
        <v>1166</v>
      </c>
      <c r="J4785" s="67">
        <v>-6.9716199999999997</v>
      </c>
      <c r="K4785" s="67">
        <v>111.4388</v>
      </c>
    </row>
    <row r="4786" spans="1:11" ht="14.5">
      <c r="A4786" s="66" t="str">
        <f t="shared" si="74"/>
        <v>Batang - Kasepuhan_NGADIREJO</v>
      </c>
      <c r="B4786" s="66" t="s">
        <v>176</v>
      </c>
      <c r="C4786" s="66" t="s">
        <v>5784</v>
      </c>
      <c r="D4786" s="76" t="s">
        <v>5759</v>
      </c>
      <c r="E4786" s="66" t="s">
        <v>5786</v>
      </c>
      <c r="F4786" s="67">
        <v>9.3699999999999992</v>
      </c>
      <c r="G4786" s="67">
        <v>-7.1067099999999996</v>
      </c>
      <c r="H4786" s="67">
        <v>109.86799999999999</v>
      </c>
      <c r="I4786" s="66" t="s">
        <v>54</v>
      </c>
      <c r="J4786" s="67">
        <v>-6.9040600000000003</v>
      </c>
      <c r="K4786" s="67">
        <v>109.7085</v>
      </c>
    </row>
    <row r="4787" spans="1:11" ht="14.5">
      <c r="A4787" s="66" t="str">
        <f t="shared" si="74"/>
        <v>BGR TEMANGGUNG_NGADIREJO</v>
      </c>
      <c r="B4787" s="66" t="s">
        <v>176</v>
      </c>
      <c r="C4787" s="66" t="s">
        <v>5784</v>
      </c>
      <c r="D4787" s="76" t="s">
        <v>5762</v>
      </c>
      <c r="E4787" s="66" t="s">
        <v>5786</v>
      </c>
      <c r="F4787" s="67">
        <v>9.5500000000000007</v>
      </c>
      <c r="G4787" s="67">
        <v>-7.2340999999999998</v>
      </c>
      <c r="H4787" s="67">
        <v>110.06</v>
      </c>
      <c r="I4787" s="66" t="s">
        <v>999</v>
      </c>
      <c r="J4787" s="67">
        <v>-7.2953299999999999</v>
      </c>
      <c r="K4787" s="67">
        <v>110.0787</v>
      </c>
    </row>
    <row r="4788" spans="1:11" ht="14.5">
      <c r="A4788" s="66" t="str">
        <f t="shared" si="74"/>
        <v>GPP MAGELANG_NGADIREJO</v>
      </c>
      <c r="B4788" s="66" t="s">
        <v>176</v>
      </c>
      <c r="C4788" s="66" t="s">
        <v>5784</v>
      </c>
      <c r="D4788" s="76" t="s">
        <v>5751</v>
      </c>
      <c r="E4788" s="66" t="s">
        <v>5786</v>
      </c>
      <c r="F4788" s="67">
        <v>7.61</v>
      </c>
      <c r="G4788" s="67">
        <v>-7.5857599999999996</v>
      </c>
      <c r="H4788" s="67">
        <v>110.15300000000001</v>
      </c>
      <c r="I4788" s="66" t="s">
        <v>3103</v>
      </c>
      <c r="J4788" s="67">
        <v>-7.3955399999999996</v>
      </c>
      <c r="K4788" s="67">
        <v>110.24469999999999</v>
      </c>
    </row>
    <row r="4789" spans="1:11" ht="14.5">
      <c r="A4789" s="66" t="str">
        <f t="shared" si="74"/>
        <v>GPP MAGELANG_NGADIREJO</v>
      </c>
      <c r="B4789" s="66" t="s">
        <v>176</v>
      </c>
      <c r="C4789" s="66" t="s">
        <v>5784</v>
      </c>
      <c r="D4789" s="76" t="s">
        <v>5758</v>
      </c>
      <c r="E4789" s="66" t="s">
        <v>5786</v>
      </c>
      <c r="F4789" s="67">
        <v>7.61</v>
      </c>
      <c r="G4789" s="67">
        <v>-7.4325400000000004</v>
      </c>
      <c r="H4789" s="67">
        <v>110.274</v>
      </c>
      <c r="I4789" s="66" t="s">
        <v>3103</v>
      </c>
      <c r="J4789" s="67">
        <v>-7.3955399999999996</v>
      </c>
      <c r="K4789" s="67">
        <v>110.24469999999999</v>
      </c>
    </row>
    <row r="4790" spans="1:11" ht="14.5">
      <c r="A4790" s="66" t="str">
        <f t="shared" si="74"/>
        <v>GPP PURWOREJO_NGADIREJO</v>
      </c>
      <c r="B4790" s="66" t="s">
        <v>176</v>
      </c>
      <c r="C4790" s="66" t="s">
        <v>5784</v>
      </c>
      <c r="D4790" s="76" t="s">
        <v>5762</v>
      </c>
      <c r="E4790" s="66" t="s">
        <v>5786</v>
      </c>
      <c r="F4790" s="67">
        <v>4.4400000000000004</v>
      </c>
      <c r="G4790" s="67">
        <v>-7.6795299999999997</v>
      </c>
      <c r="H4790" s="67">
        <v>110.11499999999999</v>
      </c>
      <c r="I4790" s="66" t="s">
        <v>3504</v>
      </c>
      <c r="J4790" s="67">
        <v>-7.7226800000000004</v>
      </c>
      <c r="K4790" s="67">
        <v>109.9468</v>
      </c>
    </row>
    <row r="4791" spans="1:11" ht="14.5">
      <c r="A4791" s="66" t="str">
        <f t="shared" si="74"/>
        <v>GPP SRAGEN_NGADIREJO</v>
      </c>
      <c r="B4791" s="66" t="s">
        <v>176</v>
      </c>
      <c r="C4791" s="66" t="s">
        <v>5784</v>
      </c>
      <c r="D4791" s="76" t="s">
        <v>5749</v>
      </c>
      <c r="E4791" s="66" t="s">
        <v>5786</v>
      </c>
      <c r="F4791" s="67">
        <v>21.59</v>
      </c>
      <c r="G4791" s="67">
        <v>-7.5749000000000004</v>
      </c>
      <c r="H4791" s="67">
        <v>111.044</v>
      </c>
      <c r="I4791" s="66" t="s">
        <v>3898</v>
      </c>
      <c r="J4791" s="67">
        <v>-7.4936100000000003</v>
      </c>
      <c r="K4791" s="67">
        <v>110.9278</v>
      </c>
    </row>
    <row r="4792" spans="1:11" ht="14.5">
      <c r="A4792" s="66" t="str">
        <f t="shared" si="74"/>
        <v>Sukoharjo 2 - Baki_NGADIREJO</v>
      </c>
      <c r="B4792" s="66" t="s">
        <v>176</v>
      </c>
      <c r="C4792" s="66" t="s">
        <v>5784</v>
      </c>
      <c r="D4792" s="76" t="s">
        <v>5749</v>
      </c>
      <c r="E4792" s="66" t="s">
        <v>5786</v>
      </c>
      <c r="F4792" s="67">
        <v>14.71</v>
      </c>
      <c r="G4792" s="67">
        <v>-7.5613099999999998</v>
      </c>
      <c r="H4792" s="67">
        <v>110.749</v>
      </c>
      <c r="I4792" s="66" t="s">
        <v>5224</v>
      </c>
      <c r="J4792" s="67">
        <v>-7.6135599999999997</v>
      </c>
      <c r="K4792" s="67">
        <v>110.76560000000001</v>
      </c>
    </row>
    <row r="4793" spans="1:11" ht="14.5">
      <c r="A4793" s="66" t="str">
        <f t="shared" si="74"/>
        <v>Wonogiri 2 - Nambangan_NGADIREJO</v>
      </c>
      <c r="B4793" s="66" t="s">
        <v>176</v>
      </c>
      <c r="C4793" s="66" t="s">
        <v>5784</v>
      </c>
      <c r="D4793" s="76" t="s">
        <v>5754</v>
      </c>
      <c r="E4793" s="66" t="s">
        <v>5786</v>
      </c>
      <c r="F4793" s="67">
        <v>20.7</v>
      </c>
      <c r="G4793" s="67">
        <v>-7.9581099999999996</v>
      </c>
      <c r="H4793" s="67">
        <v>110.871</v>
      </c>
      <c r="I4793" s="66" t="s">
        <v>5545</v>
      </c>
      <c r="J4793" s="67">
        <v>-7.76837</v>
      </c>
      <c r="K4793" s="67">
        <v>110.8871</v>
      </c>
    </row>
    <row r="4794" spans="1:11" ht="14.5">
      <c r="A4794" s="66" t="str">
        <f t="shared" si="74"/>
        <v>GD BGR CANDI SEMARANG_NGADIRGO</v>
      </c>
      <c r="B4794" s="66" t="s">
        <v>2038</v>
      </c>
      <c r="C4794" s="66" t="s">
        <v>5784</v>
      </c>
      <c r="D4794" s="76" t="s">
        <v>5749</v>
      </c>
      <c r="E4794" s="66" t="s">
        <v>5786</v>
      </c>
      <c r="F4794" s="67">
        <v>1.22</v>
      </c>
      <c r="G4794" s="67">
        <v>-7.0367699999999997</v>
      </c>
      <c r="H4794" s="67">
        <v>110.30800000000001</v>
      </c>
      <c r="I4794" s="66" t="s">
        <v>2006</v>
      </c>
      <c r="J4794" s="67">
        <v>-7.0144599999999997</v>
      </c>
      <c r="K4794" s="67">
        <v>110.3477</v>
      </c>
    </row>
    <row r="4795" spans="1:11" ht="14.5">
      <c r="A4795" s="66" t="str">
        <f t="shared" si="74"/>
        <v>Boyolali_NGADIROJO</v>
      </c>
      <c r="B4795" s="66" t="s">
        <v>1489</v>
      </c>
      <c r="C4795" s="66" t="s">
        <v>5784</v>
      </c>
      <c r="D4795" s="76" t="s">
        <v>5749</v>
      </c>
      <c r="E4795" s="66" t="s">
        <v>5786</v>
      </c>
      <c r="F4795" s="67">
        <v>17.7</v>
      </c>
      <c r="G4795" s="67">
        <v>-7.43119</v>
      </c>
      <c r="H4795" s="67">
        <v>110.473</v>
      </c>
      <c r="I4795" s="66" t="s">
        <v>1370</v>
      </c>
      <c r="J4795" s="67">
        <v>-7.5381099999999996</v>
      </c>
      <c r="K4795" s="67">
        <v>110.6292</v>
      </c>
    </row>
    <row r="4796" spans="1:11" ht="14.5">
      <c r="A4796" s="66" t="str">
        <f t="shared" si="74"/>
        <v>GPP MAGELANG_NGADIROJO</v>
      </c>
      <c r="B4796" s="66" t="s">
        <v>1489</v>
      </c>
      <c r="C4796" s="66" t="s">
        <v>5784</v>
      </c>
      <c r="D4796" s="76" t="s">
        <v>5762</v>
      </c>
      <c r="E4796" s="66" t="s">
        <v>5786</v>
      </c>
      <c r="F4796" s="67">
        <v>7.61</v>
      </c>
      <c r="G4796" s="67">
        <v>-7.40848</v>
      </c>
      <c r="H4796" s="67">
        <v>110.22799999999999</v>
      </c>
      <c r="I4796" s="66" t="s">
        <v>3103</v>
      </c>
      <c r="J4796" s="67">
        <v>-7.3955399999999996</v>
      </c>
      <c r="K4796" s="67">
        <v>110.24469999999999</v>
      </c>
    </row>
    <row r="4797" spans="1:11" ht="14.5">
      <c r="A4797" s="66" t="str">
        <f t="shared" si="74"/>
        <v>BGR NGADIROJO_NGADIROJO KIDUL</v>
      </c>
      <c r="B4797" s="66" t="s">
        <v>665</v>
      </c>
      <c r="C4797" s="66" t="s">
        <v>5784</v>
      </c>
      <c r="D4797" s="76" t="s">
        <v>5764</v>
      </c>
      <c r="E4797" s="66" t="s">
        <v>5786</v>
      </c>
      <c r="F4797" s="67">
        <v>20.7</v>
      </c>
      <c r="G4797" s="67">
        <v>-7.8195800000000002</v>
      </c>
      <c r="H4797" s="67">
        <v>110.99299999999999</v>
      </c>
      <c r="I4797" s="66" t="s">
        <v>538</v>
      </c>
      <c r="J4797" s="67">
        <v>-7.8147399999999996</v>
      </c>
      <c r="K4797" s="67">
        <v>111.0005</v>
      </c>
    </row>
    <row r="4798" spans="1:11" ht="14.5">
      <c r="A4798" s="66" t="str">
        <f t="shared" si="74"/>
        <v>BGR NGADIROJO_NGADIROJO LOR</v>
      </c>
      <c r="B4798" s="66" t="s">
        <v>666</v>
      </c>
      <c r="C4798" s="66" t="s">
        <v>5784</v>
      </c>
      <c r="D4798" s="76" t="s">
        <v>5764</v>
      </c>
      <c r="E4798" s="66" t="s">
        <v>5786</v>
      </c>
      <c r="F4798" s="67">
        <v>20.7</v>
      </c>
      <c r="G4798" s="67">
        <v>-7.80722</v>
      </c>
      <c r="H4798" s="67">
        <v>110.988</v>
      </c>
      <c r="I4798" s="66" t="s">
        <v>538</v>
      </c>
      <c r="J4798" s="67">
        <v>-7.8147399999999996</v>
      </c>
      <c r="K4798" s="67">
        <v>111.0005</v>
      </c>
    </row>
    <row r="4799" spans="1:11" ht="14.5">
      <c r="A4799" s="66" t="str">
        <f t="shared" si="74"/>
        <v>BGR NGADIROJO_NGADIROYO</v>
      </c>
      <c r="B4799" s="66" t="s">
        <v>667</v>
      </c>
      <c r="C4799" s="66" t="s">
        <v>5784</v>
      </c>
      <c r="D4799" s="76" t="s">
        <v>5755</v>
      </c>
      <c r="E4799" s="66" t="s">
        <v>5786</v>
      </c>
      <c r="F4799" s="67">
        <v>20.7</v>
      </c>
      <c r="G4799" s="67">
        <v>-7.8721399999999999</v>
      </c>
      <c r="H4799" s="67">
        <v>110.962</v>
      </c>
      <c r="I4799" s="66" t="s">
        <v>538</v>
      </c>
      <c r="J4799" s="67">
        <v>-7.8147399999999996</v>
      </c>
      <c r="K4799" s="67">
        <v>111.0005</v>
      </c>
    </row>
    <row r="4800" spans="1:11" ht="14.5">
      <c r="A4800" s="66" t="str">
        <f t="shared" si="74"/>
        <v>Wonosobo - Leksono_NGADISALAM</v>
      </c>
      <c r="B4800" s="66" t="s">
        <v>5639</v>
      </c>
      <c r="C4800" s="66" t="s">
        <v>5784</v>
      </c>
      <c r="D4800" s="76" t="s">
        <v>5762</v>
      </c>
      <c r="E4800" s="66" t="s">
        <v>5786</v>
      </c>
      <c r="F4800" s="67">
        <v>7.7</v>
      </c>
      <c r="G4800" s="67">
        <v>-7.4371900000000002</v>
      </c>
      <c r="H4800" s="67">
        <v>109.988</v>
      </c>
      <c r="I4800" s="66" t="s">
        <v>5583</v>
      </c>
      <c r="J4800" s="67">
        <v>-7.4236599999999999</v>
      </c>
      <c r="K4800" s="67">
        <v>109.8591</v>
      </c>
    </row>
    <row r="4801" spans="1:11" ht="14.5">
      <c r="A4801" s="66" t="str">
        <f t="shared" si="74"/>
        <v>Temanggung_NGADISEPI</v>
      </c>
      <c r="B4801" s="66" t="s">
        <v>5333</v>
      </c>
      <c r="C4801" s="66" t="s">
        <v>5784</v>
      </c>
      <c r="D4801" s="76" t="s">
        <v>5750</v>
      </c>
      <c r="E4801" s="66" t="s">
        <v>5786</v>
      </c>
      <c r="F4801" s="67">
        <v>9.5500000000000007</v>
      </c>
      <c r="G4801" s="67">
        <v>-7.1972899999999997</v>
      </c>
      <c r="H4801" s="67">
        <v>110.129</v>
      </c>
      <c r="I4801" s="66" t="s">
        <v>5294</v>
      </c>
      <c r="J4801" s="67">
        <v>-7.3036099999999999</v>
      </c>
      <c r="K4801" s="67">
        <v>110.15309999999999</v>
      </c>
    </row>
    <row r="4802" spans="1:11" ht="14.5">
      <c r="A4802" s="66" t="str">
        <f t="shared" ref="A4802:A4865" si="75">CONCATENATE(I4802,"_",B4802)</f>
        <v>GD. BGR WONOSOBO_NGADISONO</v>
      </c>
      <c r="B4802" s="66" t="s">
        <v>2238</v>
      </c>
      <c r="C4802" s="66" t="s">
        <v>5784</v>
      </c>
      <c r="D4802" s="76" t="s">
        <v>5743</v>
      </c>
      <c r="E4802" s="66" t="s">
        <v>5786</v>
      </c>
      <c r="F4802" s="67">
        <v>7.7</v>
      </c>
      <c r="G4802" s="67">
        <v>-7.4987899999999996</v>
      </c>
      <c r="H4802" s="67">
        <v>109.82899999999999</v>
      </c>
      <c r="I4802" s="66" t="s">
        <v>2219</v>
      </c>
      <c r="J4802" s="67">
        <v>-7.42415</v>
      </c>
      <c r="K4802" s="67">
        <v>109.8409</v>
      </c>
    </row>
    <row r="4803" spans="1:11" ht="14.5">
      <c r="A4803" s="66" t="str">
        <f t="shared" si="75"/>
        <v>Temanggung_NGADITIRTO</v>
      </c>
      <c r="B4803" s="66" t="s">
        <v>5334</v>
      </c>
      <c r="C4803" s="66" t="s">
        <v>5784</v>
      </c>
      <c r="D4803" s="76" t="s">
        <v>5758</v>
      </c>
      <c r="E4803" s="66" t="s">
        <v>5786</v>
      </c>
      <c r="F4803" s="67">
        <v>9.5500000000000007</v>
      </c>
      <c r="G4803" s="67">
        <v>-7.3714300000000001</v>
      </c>
      <c r="H4803" s="67">
        <v>110.151</v>
      </c>
      <c r="I4803" s="66" t="s">
        <v>5294</v>
      </c>
      <c r="J4803" s="67">
        <v>-7.3036099999999999</v>
      </c>
      <c r="K4803" s="67">
        <v>110.15309999999999</v>
      </c>
    </row>
    <row r="4804" spans="1:11" ht="14.5">
      <c r="A4804" s="66" t="str">
        <f t="shared" si="75"/>
        <v>BGR JENARSARI_NGADIWARNO</v>
      </c>
      <c r="B4804" s="66" t="s">
        <v>444</v>
      </c>
      <c r="C4804" s="66" t="s">
        <v>5784</v>
      </c>
      <c r="D4804" s="76" t="s">
        <v>5764</v>
      </c>
      <c r="E4804" s="66" t="s">
        <v>5786</v>
      </c>
      <c r="F4804" s="67">
        <v>16.97</v>
      </c>
      <c r="G4804" s="67">
        <v>-7.0845799999999999</v>
      </c>
      <c r="H4804" s="67">
        <v>110.008</v>
      </c>
      <c r="I4804" s="66" t="s">
        <v>346</v>
      </c>
      <c r="J4804" s="67">
        <v>-6.95329</v>
      </c>
      <c r="K4804" s="67">
        <v>110.10129999999999</v>
      </c>
    </row>
    <row r="4805" spans="1:11" ht="14.5">
      <c r="A4805" s="66" t="str">
        <f t="shared" si="75"/>
        <v>Pati - Juwana_NGAGEL</v>
      </c>
      <c r="B4805" s="66" t="s">
        <v>4539</v>
      </c>
      <c r="C4805" s="66" t="s">
        <v>5784</v>
      </c>
      <c r="D4805" s="76" t="s">
        <v>5751</v>
      </c>
      <c r="E4805" s="66" t="s">
        <v>5786</v>
      </c>
      <c r="F4805" s="67">
        <v>16.66</v>
      </c>
      <c r="G4805" s="67">
        <v>-6.4927999999999999</v>
      </c>
      <c r="H4805" s="67">
        <v>111.03</v>
      </c>
      <c r="I4805" s="66" t="s">
        <v>4458</v>
      </c>
      <c r="J4805" s="67">
        <v>-6.7296100000000001</v>
      </c>
      <c r="K4805" s="67">
        <v>111.1037</v>
      </c>
    </row>
    <row r="4806" spans="1:11" ht="14.5">
      <c r="A4806" s="66" t="str">
        <f t="shared" si="75"/>
        <v>BGR NGADIROJO_NGAGLIK</v>
      </c>
      <c r="B4806" s="66" t="s">
        <v>668</v>
      </c>
      <c r="C4806" s="66" t="s">
        <v>5784</v>
      </c>
      <c r="D4806" s="76" t="s">
        <v>5754</v>
      </c>
      <c r="E4806" s="66" t="s">
        <v>5786</v>
      </c>
      <c r="F4806" s="67">
        <v>20.7</v>
      </c>
      <c r="G4806" s="67">
        <v>-7.7964399999999996</v>
      </c>
      <c r="H4806" s="67">
        <v>111.23699999999999</v>
      </c>
      <c r="I4806" s="66" t="s">
        <v>538</v>
      </c>
      <c r="J4806" s="67">
        <v>-7.8147399999999996</v>
      </c>
      <c r="K4806" s="67">
        <v>111.0005</v>
      </c>
    </row>
    <row r="4807" spans="1:11" ht="14.5">
      <c r="A4807" s="66" t="str">
        <f t="shared" si="75"/>
        <v>Boyolali_NGAGLIK</v>
      </c>
      <c r="B4807" s="66" t="s">
        <v>668</v>
      </c>
      <c r="C4807" s="66" t="s">
        <v>5784</v>
      </c>
      <c r="D4807" s="76" t="s">
        <v>5758</v>
      </c>
      <c r="E4807" s="66" t="s">
        <v>5786</v>
      </c>
      <c r="F4807" s="67">
        <v>17.7</v>
      </c>
      <c r="G4807" s="67">
        <v>-7.4708699999999997</v>
      </c>
      <c r="H4807" s="67">
        <v>110.669</v>
      </c>
      <c r="I4807" s="66" t="s">
        <v>1370</v>
      </c>
      <c r="J4807" s="67">
        <v>-7.5381099999999996</v>
      </c>
      <c r="K4807" s="67">
        <v>110.6292</v>
      </c>
    </row>
    <row r="4808" spans="1:11" ht="14.5">
      <c r="A4808" s="66" t="str">
        <f t="shared" si="75"/>
        <v>GPP PURWOREJO_NGAGLIK</v>
      </c>
      <c r="B4808" s="66" t="s">
        <v>668</v>
      </c>
      <c r="C4808" s="66" t="s">
        <v>5784</v>
      </c>
      <c r="D4808" s="76" t="s">
        <v>5761</v>
      </c>
      <c r="E4808" s="66" t="s">
        <v>5786</v>
      </c>
      <c r="F4808" s="67">
        <v>4.4400000000000004</v>
      </c>
      <c r="G4808" s="67">
        <v>-7.6103100000000001</v>
      </c>
      <c r="H4808" s="67">
        <v>109.98</v>
      </c>
      <c r="I4808" s="66" t="s">
        <v>3504</v>
      </c>
      <c r="J4808" s="67">
        <v>-7.7226800000000004</v>
      </c>
      <c r="K4808" s="67">
        <v>109.9468</v>
      </c>
    </row>
    <row r="4809" spans="1:11" ht="14.5">
      <c r="A4809" s="66" t="str">
        <f t="shared" si="75"/>
        <v>Boyolali_NGAGRONG</v>
      </c>
      <c r="B4809" s="66" t="s">
        <v>1490</v>
      </c>
      <c r="C4809" s="66" t="s">
        <v>5784</v>
      </c>
      <c r="D4809" s="76" t="s">
        <v>5746</v>
      </c>
      <c r="E4809" s="66" t="s">
        <v>5786</v>
      </c>
      <c r="F4809" s="67">
        <v>17.7</v>
      </c>
      <c r="G4809" s="67">
        <v>-7.4641799999999998</v>
      </c>
      <c r="H4809" s="67">
        <v>110.47199999999999</v>
      </c>
      <c r="I4809" s="66" t="s">
        <v>1370</v>
      </c>
      <c r="J4809" s="67">
        <v>-7.5381099999999996</v>
      </c>
      <c r="K4809" s="67">
        <v>110.6292</v>
      </c>
    </row>
    <row r="4810" spans="1:11" ht="14.5">
      <c r="A4810" s="66" t="str">
        <f t="shared" si="75"/>
        <v>Blora 3 Bangkle_NGAJARAN</v>
      </c>
      <c r="B4810" s="66" t="s">
        <v>1213</v>
      </c>
      <c r="C4810" s="66" t="s">
        <v>5784</v>
      </c>
      <c r="D4810" s="76" t="s">
        <v>5759</v>
      </c>
      <c r="E4810" s="66" t="s">
        <v>5786</v>
      </c>
      <c r="F4810" s="67">
        <v>20.29</v>
      </c>
      <c r="G4810" s="67">
        <v>-6.9016599999999997</v>
      </c>
      <c r="H4810" s="67">
        <v>111.57299999999999</v>
      </c>
      <c r="I4810" s="66" t="s">
        <v>1166</v>
      </c>
      <c r="J4810" s="67">
        <v>-6.9716199999999997</v>
      </c>
      <c r="K4810" s="67">
        <v>111.4388</v>
      </c>
    </row>
    <row r="4811" spans="1:11" ht="14.5">
      <c r="A4811" s="66" t="str">
        <f t="shared" si="75"/>
        <v>Semarang - Kalikuning_NGAJARAN</v>
      </c>
      <c r="B4811" s="66" t="s">
        <v>1213</v>
      </c>
      <c r="C4811" s="66" t="s">
        <v>5784</v>
      </c>
      <c r="D4811" s="76" t="s">
        <v>5754</v>
      </c>
      <c r="E4811" s="66" t="s">
        <v>5786</v>
      </c>
      <c r="F4811" s="67">
        <v>10.51</v>
      </c>
      <c r="G4811" s="67">
        <v>-7.2269600000000001</v>
      </c>
      <c r="H4811" s="67">
        <v>110.506</v>
      </c>
      <c r="I4811" s="66" t="s">
        <v>5061</v>
      </c>
      <c r="J4811" s="67">
        <v>-7.1833299999999998</v>
      </c>
      <c r="K4811" s="67">
        <v>110.4721</v>
      </c>
    </row>
    <row r="4812" spans="1:11" ht="14.5">
      <c r="A4812" s="66" t="str">
        <f t="shared" si="75"/>
        <v>GPP KLATEN_NGALAS</v>
      </c>
      <c r="B4812" s="66" t="s">
        <v>3031</v>
      </c>
      <c r="C4812" s="66" t="s">
        <v>5784</v>
      </c>
      <c r="D4812" s="76" t="s">
        <v>5766</v>
      </c>
      <c r="E4812" s="66" t="s">
        <v>5786</v>
      </c>
      <c r="F4812" s="67">
        <v>8.89</v>
      </c>
      <c r="G4812" s="67">
        <v>-7.7330399999999999</v>
      </c>
      <c r="H4812" s="67">
        <v>110.6</v>
      </c>
      <c r="I4812" s="66" t="s">
        <v>2894</v>
      </c>
      <c r="J4812" s="67">
        <v>-7.6692</v>
      </c>
      <c r="K4812" s="67">
        <v>110.6751</v>
      </c>
    </row>
    <row r="4813" spans="1:11" ht="14.5">
      <c r="A4813" s="66" t="str">
        <f t="shared" si="75"/>
        <v>GD. BGR WONOSOBO_NGALIAN</v>
      </c>
      <c r="B4813" s="66" t="s">
        <v>2239</v>
      </c>
      <c r="C4813" s="66" t="s">
        <v>5784</v>
      </c>
      <c r="D4813" s="76" t="s">
        <v>5741</v>
      </c>
      <c r="E4813" s="66" t="s">
        <v>5786</v>
      </c>
      <c r="F4813" s="67">
        <v>7.7</v>
      </c>
      <c r="G4813" s="67">
        <v>-7.5136599999999998</v>
      </c>
      <c r="H4813" s="67">
        <v>109.819</v>
      </c>
      <c r="I4813" s="66" t="s">
        <v>2219</v>
      </c>
      <c r="J4813" s="67">
        <v>-7.42415</v>
      </c>
      <c r="K4813" s="67">
        <v>109.8409</v>
      </c>
    </row>
    <row r="4814" spans="1:11" ht="14.5">
      <c r="A4814" s="66" t="str">
        <f t="shared" si="75"/>
        <v>GPP PEKALONGAN_NGALIAN</v>
      </c>
      <c r="B4814" s="66" t="s">
        <v>2239</v>
      </c>
      <c r="C4814" s="66" t="s">
        <v>5784</v>
      </c>
      <c r="D4814" s="76" t="s">
        <v>5761</v>
      </c>
      <c r="E4814" s="66" t="s">
        <v>5786</v>
      </c>
      <c r="F4814" s="67">
        <v>5.84</v>
      </c>
      <c r="G4814" s="67">
        <v>-6.9346899999999998</v>
      </c>
      <c r="H4814" s="67">
        <v>109.633</v>
      </c>
      <c r="I4814" s="66" t="s">
        <v>3376</v>
      </c>
      <c r="J4814" s="67">
        <v>-6.8898999999999999</v>
      </c>
      <c r="K4814" s="67">
        <v>109.6589</v>
      </c>
    </row>
    <row r="4815" spans="1:11" ht="14.5">
      <c r="A4815" s="66" t="str">
        <f t="shared" si="75"/>
        <v>Wonosobo - Leksono_NGALIAN</v>
      </c>
      <c r="B4815" s="66" t="s">
        <v>2239</v>
      </c>
      <c r="C4815" s="66" t="s">
        <v>5784</v>
      </c>
      <c r="D4815" s="76" t="s">
        <v>5758</v>
      </c>
      <c r="E4815" s="66" t="s">
        <v>5786</v>
      </c>
      <c r="F4815" s="67">
        <v>7.7</v>
      </c>
      <c r="G4815" s="67">
        <v>-7.50047</v>
      </c>
      <c r="H4815" s="67">
        <v>110.038</v>
      </c>
      <c r="I4815" s="66" t="s">
        <v>5583</v>
      </c>
      <c r="J4815" s="67">
        <v>-7.4236599999999999</v>
      </c>
      <c r="K4815" s="67">
        <v>109.8591</v>
      </c>
    </row>
    <row r="4816" spans="1:11" ht="14.5">
      <c r="A4816" s="66" t="str">
        <f t="shared" si="75"/>
        <v>BGR JENARSARI_NGALIYAN</v>
      </c>
      <c r="B4816" s="66" t="s">
        <v>445</v>
      </c>
      <c r="C4816" s="66" t="s">
        <v>5784</v>
      </c>
      <c r="D4816" s="76" t="s">
        <v>5743</v>
      </c>
      <c r="E4816" s="66" t="s">
        <v>5786</v>
      </c>
      <c r="F4816" s="67">
        <v>9.5500000000000007</v>
      </c>
      <c r="G4816" s="67">
        <v>-7.0927199999999999</v>
      </c>
      <c r="H4816" s="67">
        <v>110.182</v>
      </c>
      <c r="I4816" s="66" t="s">
        <v>346</v>
      </c>
      <c r="J4816" s="67">
        <v>-6.95329</v>
      </c>
      <c r="K4816" s="67">
        <v>110.10129999999999</v>
      </c>
    </row>
    <row r="4817" spans="1:11" ht="14.5">
      <c r="A4817" s="66" t="str">
        <f t="shared" si="75"/>
        <v>BGR JENARSARI_NGALIYAN</v>
      </c>
      <c r="B4817" s="66" t="s">
        <v>445</v>
      </c>
      <c r="C4817" s="66" t="s">
        <v>5784</v>
      </c>
      <c r="D4817" s="76" t="s">
        <v>5747</v>
      </c>
      <c r="E4817" s="66" t="s">
        <v>5786</v>
      </c>
      <c r="F4817" s="67">
        <v>9.3699999999999992</v>
      </c>
      <c r="G4817" s="67">
        <v>-7.0322300000000002</v>
      </c>
      <c r="H4817" s="67">
        <v>109.94199999999999</v>
      </c>
      <c r="I4817" s="66" t="s">
        <v>346</v>
      </c>
      <c r="J4817" s="67">
        <v>-6.95329</v>
      </c>
      <c r="K4817" s="67">
        <v>110.10129999999999</v>
      </c>
    </row>
    <row r="4818" spans="1:11" ht="14.5">
      <c r="A4818" s="66" t="str">
        <f t="shared" si="75"/>
        <v>GD BGR CANDI SEMARANG_NGALIYAN</v>
      </c>
      <c r="B4818" s="66" t="s">
        <v>445</v>
      </c>
      <c r="C4818" s="66" t="s">
        <v>5784</v>
      </c>
      <c r="D4818" s="76" t="s">
        <v>5761</v>
      </c>
      <c r="E4818" s="66" t="s">
        <v>5786</v>
      </c>
      <c r="F4818" s="67">
        <v>1.22</v>
      </c>
      <c r="G4818" s="67">
        <v>-7.00474</v>
      </c>
      <c r="H4818" s="67">
        <v>110.349</v>
      </c>
      <c r="I4818" s="66" t="s">
        <v>2006</v>
      </c>
      <c r="J4818" s="67">
        <v>-7.0144599999999997</v>
      </c>
      <c r="K4818" s="67">
        <v>110.3477</v>
      </c>
    </row>
    <row r="4819" spans="1:11" ht="14.5">
      <c r="A4819" s="66" t="str">
        <f t="shared" si="75"/>
        <v>Demak 1 - Mranak_NGALURAN</v>
      </c>
      <c r="B4819" s="66" t="s">
        <v>1970</v>
      </c>
      <c r="C4819" s="66" t="s">
        <v>5784</v>
      </c>
      <c r="D4819" s="76" t="s">
        <v>5758</v>
      </c>
      <c r="E4819" s="66" t="s">
        <v>5786</v>
      </c>
      <c r="F4819" s="67">
        <v>26.27</v>
      </c>
      <c r="G4819" s="67">
        <v>-6.8557699999999997</v>
      </c>
      <c r="H4819" s="67">
        <v>110.732</v>
      </c>
      <c r="I4819" s="66" t="s">
        <v>1911</v>
      </c>
      <c r="J4819" s="67">
        <v>-6.8903100000000004</v>
      </c>
      <c r="K4819" s="67">
        <v>110.6673</v>
      </c>
    </row>
    <row r="4820" spans="1:11" ht="14.5">
      <c r="A4820" s="66" t="str">
        <f t="shared" si="75"/>
        <v>GUDANG DEMAK 2_NGAMBAKREJO</v>
      </c>
      <c r="B4820" s="66" t="s">
        <v>4119</v>
      </c>
      <c r="C4820" s="66" t="s">
        <v>5784</v>
      </c>
      <c r="D4820" s="76" t="s">
        <v>5755</v>
      </c>
      <c r="E4820" s="66" t="s">
        <v>5786</v>
      </c>
      <c r="F4820" s="67">
        <v>53.45</v>
      </c>
      <c r="G4820" s="67">
        <v>-7.0989000000000004</v>
      </c>
      <c r="H4820" s="67">
        <v>110.669</v>
      </c>
      <c r="I4820" s="66" t="s">
        <v>4087</v>
      </c>
      <c r="J4820" s="67">
        <v>-7.0231700000000004</v>
      </c>
      <c r="K4820" s="67">
        <v>110.50660000000001</v>
      </c>
    </row>
    <row r="4821" spans="1:11" ht="14.5">
      <c r="A4821" s="66" t="str">
        <f t="shared" si="75"/>
        <v>BGR NGADIROJO_NGAMBARSARI</v>
      </c>
      <c r="B4821" s="66" t="s">
        <v>669</v>
      </c>
      <c r="C4821" s="66" t="s">
        <v>5784</v>
      </c>
      <c r="D4821" s="76" t="s">
        <v>5765</v>
      </c>
      <c r="E4821" s="66" t="s">
        <v>5786</v>
      </c>
      <c r="F4821" s="67">
        <v>20.7</v>
      </c>
      <c r="G4821" s="67">
        <v>-8.0312699999999992</v>
      </c>
      <c r="H4821" s="67">
        <v>111.06</v>
      </c>
      <c r="I4821" s="66" t="s">
        <v>538</v>
      </c>
      <c r="J4821" s="67">
        <v>-7.8147399999999996</v>
      </c>
      <c r="K4821" s="67">
        <v>111.0005</v>
      </c>
    </row>
    <row r="4822" spans="1:11" ht="14.5">
      <c r="A4822" s="66" t="str">
        <f t="shared" si="75"/>
        <v>Blora 3 Bangkle_NGAMPEL</v>
      </c>
      <c r="B4822" s="66" t="s">
        <v>1214</v>
      </c>
      <c r="C4822" s="66" t="s">
        <v>5784</v>
      </c>
      <c r="D4822" s="76" t="s">
        <v>5761</v>
      </c>
      <c r="E4822" s="66" t="s">
        <v>5786</v>
      </c>
      <c r="F4822" s="67">
        <v>44.23</v>
      </c>
      <c r="G4822" s="67">
        <v>-6.8866199999999997</v>
      </c>
      <c r="H4822" s="67">
        <v>111.44799999999999</v>
      </c>
      <c r="I4822" s="66" t="s">
        <v>1166</v>
      </c>
      <c r="J4822" s="67">
        <v>-6.9716199999999997</v>
      </c>
      <c r="K4822" s="67">
        <v>111.4388</v>
      </c>
    </row>
    <row r="4823" spans="1:11" ht="14.5">
      <c r="A4823" s="66" t="str">
        <f t="shared" si="75"/>
        <v>GPP PURWOREJO_NGAMPEL</v>
      </c>
      <c r="B4823" s="66" t="s">
        <v>1214</v>
      </c>
      <c r="C4823" s="66" t="s">
        <v>5784</v>
      </c>
      <c r="D4823" s="76" t="s">
        <v>5759</v>
      </c>
      <c r="E4823" s="66" t="s">
        <v>5786</v>
      </c>
      <c r="F4823" s="67">
        <v>4.4400000000000004</v>
      </c>
      <c r="G4823" s="67">
        <v>-7.6847000000000003</v>
      </c>
      <c r="H4823" s="67">
        <v>109.86</v>
      </c>
      <c r="I4823" s="66" t="s">
        <v>3504</v>
      </c>
      <c r="J4823" s="67">
        <v>-7.7226800000000004</v>
      </c>
      <c r="K4823" s="67">
        <v>109.9468</v>
      </c>
    </row>
    <row r="4824" spans="1:11" ht="14.5">
      <c r="A4824" s="66" t="str">
        <f t="shared" si="75"/>
        <v>Kendal - Wonorejo_NGAMPEL KULON</v>
      </c>
      <c r="B4824" s="66" t="s">
        <v>4364</v>
      </c>
      <c r="C4824" s="66" t="s">
        <v>5784</v>
      </c>
      <c r="D4824" s="76" t="s">
        <v>5763</v>
      </c>
      <c r="E4824" s="66" t="s">
        <v>5786</v>
      </c>
      <c r="F4824" s="67">
        <v>16.97</v>
      </c>
      <c r="G4824" s="67">
        <v>-6.9794900000000002</v>
      </c>
      <c r="H4824" s="67">
        <v>110.191</v>
      </c>
      <c r="I4824" s="66" t="s">
        <v>4346</v>
      </c>
      <c r="J4824" s="67">
        <v>-6.9401299999999999</v>
      </c>
      <c r="K4824" s="67">
        <v>110.2557</v>
      </c>
    </row>
    <row r="4825" spans="1:11" ht="14.5">
      <c r="A4825" s="66" t="str">
        <f t="shared" si="75"/>
        <v>Kendal - Wonorejo_NGAMPEL WETAN</v>
      </c>
      <c r="B4825" s="66" t="s">
        <v>4365</v>
      </c>
      <c r="C4825" s="66" t="s">
        <v>5784</v>
      </c>
      <c r="D4825" s="76" t="s">
        <v>5765</v>
      </c>
      <c r="E4825" s="66" t="s">
        <v>5786</v>
      </c>
      <c r="F4825" s="67">
        <v>16.97</v>
      </c>
      <c r="G4825" s="67">
        <v>-6.9795299999999996</v>
      </c>
      <c r="H4825" s="67">
        <v>110.194</v>
      </c>
      <c r="I4825" s="66" t="s">
        <v>4346</v>
      </c>
      <c r="J4825" s="67">
        <v>-6.9401299999999999</v>
      </c>
      <c r="K4825" s="67">
        <v>110.2557</v>
      </c>
    </row>
    <row r="4826" spans="1:11" ht="14.5">
      <c r="A4826" s="66" t="str">
        <f t="shared" si="75"/>
        <v>GPP MAGELANG_NGAMPELDENTO</v>
      </c>
      <c r="B4826" s="66" t="s">
        <v>3229</v>
      </c>
      <c r="C4826" s="66" t="s">
        <v>5784</v>
      </c>
      <c r="D4826" s="76" t="s">
        <v>5759</v>
      </c>
      <c r="E4826" s="66" t="s">
        <v>5786</v>
      </c>
      <c r="F4826" s="67">
        <v>7.61</v>
      </c>
      <c r="G4826" s="67">
        <v>-7.53573</v>
      </c>
      <c r="H4826" s="67">
        <v>110.124</v>
      </c>
      <c r="I4826" s="66" t="s">
        <v>3103</v>
      </c>
      <c r="J4826" s="67">
        <v>-7.3955399999999996</v>
      </c>
      <c r="K4826" s="67">
        <v>110.24469999999999</v>
      </c>
    </row>
    <row r="4827" spans="1:11" ht="14.5">
      <c r="A4827" s="66" t="str">
        <f t="shared" si="75"/>
        <v>Semarang - Kalikuning_NGAMPIN</v>
      </c>
      <c r="B4827" s="66" t="s">
        <v>5122</v>
      </c>
      <c r="C4827" s="66" t="s">
        <v>5784</v>
      </c>
      <c r="D4827" s="76" t="s">
        <v>5759</v>
      </c>
      <c r="E4827" s="66" t="s">
        <v>5786</v>
      </c>
      <c r="F4827" s="67">
        <v>10.51</v>
      </c>
      <c r="G4827" s="67">
        <v>-7.2677899999999998</v>
      </c>
      <c r="H4827" s="67">
        <v>110.38800000000001</v>
      </c>
      <c r="I4827" s="66" t="s">
        <v>5061</v>
      </c>
      <c r="J4827" s="67">
        <v>-7.1833299999999998</v>
      </c>
      <c r="K4827" s="67">
        <v>110.4721</v>
      </c>
    </row>
    <row r="4828" spans="1:11" ht="14.5">
      <c r="A4828" s="66" t="str">
        <f t="shared" si="75"/>
        <v>Blora 3 Bangkle_NGAMPON</v>
      </c>
      <c r="B4828" s="66" t="s">
        <v>1215</v>
      </c>
      <c r="C4828" s="66" t="s">
        <v>5784</v>
      </c>
      <c r="D4828" s="76" t="s">
        <v>5757</v>
      </c>
      <c r="E4828" s="66" t="s">
        <v>5786</v>
      </c>
      <c r="F4828" s="67">
        <v>44.23</v>
      </c>
      <c r="G4828" s="67">
        <v>-7.0225299999999997</v>
      </c>
      <c r="H4828" s="67">
        <v>111.432</v>
      </c>
      <c r="I4828" s="66" t="s">
        <v>1166</v>
      </c>
      <c r="J4828" s="67">
        <v>-6.9716199999999997</v>
      </c>
      <c r="K4828" s="67">
        <v>111.4388</v>
      </c>
    </row>
    <row r="4829" spans="1:11" ht="14.5">
      <c r="A4829" s="66" t="str">
        <f t="shared" si="75"/>
        <v>Boyolali_NGAMPON</v>
      </c>
      <c r="B4829" s="66" t="s">
        <v>1215</v>
      </c>
      <c r="C4829" s="66" t="s">
        <v>5784</v>
      </c>
      <c r="D4829" s="76" t="s">
        <v>5739</v>
      </c>
      <c r="E4829" s="66" t="s">
        <v>5786</v>
      </c>
      <c r="F4829" s="67">
        <v>17.7</v>
      </c>
      <c r="G4829" s="67">
        <v>-7.4425499999999998</v>
      </c>
      <c r="H4829" s="67">
        <v>110.58499999999999</v>
      </c>
      <c r="I4829" s="66" t="s">
        <v>1370</v>
      </c>
      <c r="J4829" s="67">
        <v>-7.5381099999999996</v>
      </c>
      <c r="K4829" s="67">
        <v>110.6292</v>
      </c>
    </row>
    <row r="4830" spans="1:11" ht="14.5">
      <c r="A4830" s="66" t="str">
        <f t="shared" si="75"/>
        <v>BGR NGADIROJO_NGANCAR</v>
      </c>
      <c r="B4830" s="66" t="s">
        <v>670</v>
      </c>
      <c r="C4830" s="66" t="s">
        <v>5784</v>
      </c>
      <c r="D4830" s="76" t="s">
        <v>5750</v>
      </c>
      <c r="E4830" s="66" t="s">
        <v>5786</v>
      </c>
      <c r="F4830" s="67">
        <v>20.7</v>
      </c>
      <c r="G4830" s="67">
        <v>-8.0520700000000005</v>
      </c>
      <c r="H4830" s="67">
        <v>110.964</v>
      </c>
      <c r="I4830" s="66" t="s">
        <v>538</v>
      </c>
      <c r="J4830" s="67">
        <v>-7.8147399999999996</v>
      </c>
      <c r="K4830" s="67">
        <v>111.0005</v>
      </c>
    </row>
    <row r="4831" spans="1:11" ht="14.5">
      <c r="A4831" s="66" t="str">
        <f t="shared" si="75"/>
        <v>GPP PURWOREJO_NGANDAGAN</v>
      </c>
      <c r="B4831" s="66" t="s">
        <v>3733</v>
      </c>
      <c r="C4831" s="66" t="s">
        <v>5784</v>
      </c>
      <c r="D4831" s="76" t="s">
        <v>5761</v>
      </c>
      <c r="E4831" s="66" t="s">
        <v>5786</v>
      </c>
      <c r="F4831" s="67">
        <v>4.4400000000000004</v>
      </c>
      <c r="G4831" s="67">
        <v>-7.6661599999999996</v>
      </c>
      <c r="H4831" s="67">
        <v>109.849</v>
      </c>
      <c r="I4831" s="66" t="s">
        <v>3504</v>
      </c>
      <c r="J4831" s="67">
        <v>-7.7226800000000004</v>
      </c>
      <c r="K4831" s="67">
        <v>109.9468</v>
      </c>
    </row>
    <row r="4832" spans="1:11" ht="14.5">
      <c r="A4832" s="66" t="str">
        <f t="shared" si="75"/>
        <v>GPP KLATEN_NGANDONG</v>
      </c>
      <c r="B4832" s="66" t="s">
        <v>3032</v>
      </c>
      <c r="C4832" s="66" t="s">
        <v>5784</v>
      </c>
      <c r="D4832" s="76" t="s">
        <v>5761</v>
      </c>
      <c r="E4832" s="66" t="s">
        <v>5786</v>
      </c>
      <c r="F4832" s="67">
        <v>8.89</v>
      </c>
      <c r="G4832" s="67">
        <v>-7.7833699999999997</v>
      </c>
      <c r="H4832" s="67">
        <v>110.55200000000001</v>
      </c>
      <c r="I4832" s="66" t="s">
        <v>2894</v>
      </c>
      <c r="J4832" s="67">
        <v>-7.6692</v>
      </c>
      <c r="K4832" s="67">
        <v>110.6751</v>
      </c>
    </row>
    <row r="4833" spans="1:11" ht="14.5">
      <c r="A4833" s="66" t="str">
        <f t="shared" si="75"/>
        <v>Wonogiri 2 - Nambangan_NGANDONG</v>
      </c>
      <c r="B4833" s="66" t="s">
        <v>3032</v>
      </c>
      <c r="C4833" s="66" t="s">
        <v>5784</v>
      </c>
      <c r="D4833" s="76" t="s">
        <v>5748</v>
      </c>
      <c r="E4833" s="66" t="s">
        <v>5786</v>
      </c>
      <c r="F4833" s="67">
        <v>20.7</v>
      </c>
      <c r="G4833" s="67">
        <v>-7.9194199999999997</v>
      </c>
      <c r="H4833" s="67">
        <v>110.783</v>
      </c>
      <c r="I4833" s="66" t="s">
        <v>5545</v>
      </c>
      <c r="J4833" s="67">
        <v>-7.76837</v>
      </c>
      <c r="K4833" s="67">
        <v>110.8871</v>
      </c>
    </row>
    <row r="4834" spans="1:11" ht="14.5">
      <c r="A4834" s="66" t="str">
        <f t="shared" si="75"/>
        <v>GPP GROBOGAN_NGANDUL</v>
      </c>
      <c r="B4834" s="66" t="s">
        <v>2617</v>
      </c>
      <c r="C4834" s="66" t="s">
        <v>5784</v>
      </c>
      <c r="D4834" s="76" t="s">
        <v>5758</v>
      </c>
      <c r="E4834" s="66" t="s">
        <v>5786</v>
      </c>
      <c r="F4834" s="67">
        <v>66.78</v>
      </c>
      <c r="G4834" s="67">
        <v>-7.3244100000000003</v>
      </c>
      <c r="H4834" s="67">
        <v>110.852</v>
      </c>
      <c r="I4834" s="66" t="s">
        <v>2583</v>
      </c>
      <c r="J4834" s="67">
        <v>-7.1456299999999997</v>
      </c>
      <c r="K4834" s="67">
        <v>110.9007</v>
      </c>
    </row>
    <row r="4835" spans="1:11" ht="14.5">
      <c r="A4835" s="66" t="str">
        <f t="shared" si="75"/>
        <v>Kudus - Kaliwungu_NGANGUK</v>
      </c>
      <c r="B4835" s="66" t="s">
        <v>4431</v>
      </c>
      <c r="C4835" s="66" t="s">
        <v>5784</v>
      </c>
      <c r="D4835" s="76" t="s">
        <v>5737</v>
      </c>
      <c r="E4835" s="66" t="s">
        <v>5786</v>
      </c>
      <c r="F4835" s="67">
        <v>13.38</v>
      </c>
      <c r="G4835" s="67">
        <v>-6.8057999999999996</v>
      </c>
      <c r="H4835" s="67">
        <v>110.85</v>
      </c>
      <c r="I4835" s="66" t="s">
        <v>4381</v>
      </c>
      <c r="J4835" s="67">
        <v>-6.8014900000000003</v>
      </c>
      <c r="K4835" s="67">
        <v>110.82510000000001</v>
      </c>
    </row>
    <row r="4836" spans="1:11" ht="14.5">
      <c r="A4836" s="66" t="str">
        <f t="shared" si="75"/>
        <v>GPP KLATEN_NGANJAT</v>
      </c>
      <c r="B4836" s="66" t="s">
        <v>3033</v>
      </c>
      <c r="C4836" s="66" t="s">
        <v>5784</v>
      </c>
      <c r="D4836" s="76" t="s">
        <v>5738</v>
      </c>
      <c r="E4836" s="66" t="s">
        <v>5786</v>
      </c>
      <c r="F4836" s="67">
        <v>8.89</v>
      </c>
      <c r="G4836" s="67">
        <v>-7.6159299999999996</v>
      </c>
      <c r="H4836" s="67">
        <v>110.642</v>
      </c>
      <c r="I4836" s="66" t="s">
        <v>2894</v>
      </c>
      <c r="J4836" s="67">
        <v>-7.6692</v>
      </c>
      <c r="K4836" s="67">
        <v>110.6751</v>
      </c>
    </row>
    <row r="4837" spans="1:11" ht="14.5">
      <c r="A4837" s="66" t="str">
        <f t="shared" si="75"/>
        <v>GPP SRAGEN_NGANTI</v>
      </c>
      <c r="B4837" s="66" t="s">
        <v>3957</v>
      </c>
      <c r="C4837" s="66" t="s">
        <v>5784</v>
      </c>
      <c r="D4837" s="76" t="s">
        <v>5752</v>
      </c>
      <c r="E4837" s="66" t="s">
        <v>5786</v>
      </c>
      <c r="F4837" s="67">
        <v>66.78</v>
      </c>
      <c r="G4837" s="67">
        <v>-7.3756000000000004</v>
      </c>
      <c r="H4837" s="67">
        <v>110.869</v>
      </c>
      <c r="I4837" s="66" t="s">
        <v>3898</v>
      </c>
      <c r="J4837" s="67">
        <v>-7.4936100000000003</v>
      </c>
      <c r="K4837" s="67">
        <v>110.9278</v>
      </c>
    </row>
    <row r="4838" spans="1:11" ht="14.5">
      <c r="A4838" s="66" t="str">
        <f t="shared" si="75"/>
        <v>Blora 4 Ngawen_NGAPUS</v>
      </c>
      <c r="B4838" s="66" t="s">
        <v>1321</v>
      </c>
      <c r="C4838" s="66" t="s">
        <v>5784</v>
      </c>
      <c r="D4838" s="76" t="s">
        <v>5738</v>
      </c>
      <c r="E4838" s="66" t="s">
        <v>5786</v>
      </c>
      <c r="F4838" s="67">
        <v>44.23</v>
      </c>
      <c r="G4838" s="67">
        <v>-6.9474999999999998</v>
      </c>
      <c r="H4838" s="67">
        <v>111.249</v>
      </c>
      <c r="I4838" s="66" t="s">
        <v>1251</v>
      </c>
      <c r="J4838" s="67">
        <v>-7.0247799999999998</v>
      </c>
      <c r="K4838" s="67">
        <v>111.2928</v>
      </c>
    </row>
    <row r="4839" spans="1:11" ht="14.5">
      <c r="A4839" s="66" t="str">
        <f t="shared" si="75"/>
        <v>GPP KLATEN_NGARAN</v>
      </c>
      <c r="B4839" s="66" t="s">
        <v>3034</v>
      </c>
      <c r="C4839" s="66" t="s">
        <v>5784</v>
      </c>
      <c r="D4839" s="76" t="s">
        <v>5759</v>
      </c>
      <c r="E4839" s="66" t="s">
        <v>5786</v>
      </c>
      <c r="F4839" s="67">
        <v>8.89</v>
      </c>
      <c r="G4839" s="67">
        <v>-7.6251300000000004</v>
      </c>
      <c r="H4839" s="67">
        <v>110.65900000000001</v>
      </c>
      <c r="I4839" s="66" t="s">
        <v>2894</v>
      </c>
      <c r="J4839" s="67">
        <v>-7.6692</v>
      </c>
      <c r="K4839" s="67">
        <v>110.6751</v>
      </c>
    </row>
    <row r="4840" spans="1:11" ht="14.5">
      <c r="A4840" s="66" t="str">
        <f t="shared" si="75"/>
        <v>GPP PURWOREJO_NGARAN</v>
      </c>
      <c r="B4840" s="66" t="s">
        <v>3034</v>
      </c>
      <c r="C4840" s="66" t="s">
        <v>5784</v>
      </c>
      <c r="D4840" s="76" t="s">
        <v>5757</v>
      </c>
      <c r="E4840" s="66" t="s">
        <v>5786</v>
      </c>
      <c r="F4840" s="67">
        <v>4.4400000000000004</v>
      </c>
      <c r="G4840" s="67">
        <v>-7.7100999999999997</v>
      </c>
      <c r="H4840" s="67">
        <v>110.101</v>
      </c>
      <c r="I4840" s="66" t="s">
        <v>3504</v>
      </c>
      <c r="J4840" s="67">
        <v>-7.7226800000000004</v>
      </c>
      <c r="K4840" s="67">
        <v>109.9468</v>
      </c>
    </row>
    <row r="4841" spans="1:11" ht="14.5">
      <c r="A4841" s="66" t="str">
        <f t="shared" si="75"/>
        <v>Blora 4 Ngawen_NGARAP-ARAP</v>
      </c>
      <c r="B4841" s="66" t="s">
        <v>1322</v>
      </c>
      <c r="C4841" s="66" t="s">
        <v>5784</v>
      </c>
      <c r="D4841" s="76" t="s">
        <v>5755</v>
      </c>
      <c r="E4841" s="66" t="s">
        <v>5786</v>
      </c>
      <c r="F4841" s="67">
        <v>53.45</v>
      </c>
      <c r="G4841" s="67">
        <v>-7.0650500000000003</v>
      </c>
      <c r="H4841" s="67">
        <v>111.206</v>
      </c>
      <c r="I4841" s="66" t="s">
        <v>1251</v>
      </c>
      <c r="J4841" s="67">
        <v>-7.0247799999999998</v>
      </c>
      <c r="K4841" s="67">
        <v>111.2928</v>
      </c>
    </row>
    <row r="4842" spans="1:11" ht="14.5">
      <c r="A4842" s="66" t="str">
        <f t="shared" si="75"/>
        <v>GD BGR CANDI SEMARANG_NGAREANAK</v>
      </c>
      <c r="B4842" s="66" t="s">
        <v>2039</v>
      </c>
      <c r="C4842" s="66" t="s">
        <v>5784</v>
      </c>
      <c r="D4842" s="76" t="s">
        <v>5754</v>
      </c>
      <c r="E4842" s="66" t="s">
        <v>5786</v>
      </c>
      <c r="F4842" s="67">
        <v>16.97</v>
      </c>
      <c r="G4842" s="67">
        <v>-7.0933700000000002</v>
      </c>
      <c r="H4842" s="67">
        <v>110.21599999999999</v>
      </c>
      <c r="I4842" s="66" t="s">
        <v>2006</v>
      </c>
      <c r="J4842" s="67">
        <v>-7.0144599999999997</v>
      </c>
      <c r="K4842" s="67">
        <v>110.3477</v>
      </c>
    </row>
    <row r="4843" spans="1:11" ht="14.5">
      <c r="A4843" s="66" t="str">
        <f t="shared" si="75"/>
        <v>BGR TEMANGGUNG_NGAREN</v>
      </c>
      <c r="B4843" s="66" t="s">
        <v>1101</v>
      </c>
      <c r="C4843" s="66" t="s">
        <v>5784</v>
      </c>
      <c r="D4843" s="76" t="s">
        <v>5769</v>
      </c>
      <c r="E4843" s="66" t="s">
        <v>5786</v>
      </c>
      <c r="F4843" s="67">
        <v>9.5500000000000007</v>
      </c>
      <c r="G4843" s="67">
        <v>-7.2270700000000003</v>
      </c>
      <c r="H4843" s="67">
        <v>110.059</v>
      </c>
      <c r="I4843" s="66" t="s">
        <v>999</v>
      </c>
      <c r="J4843" s="67">
        <v>-7.2953299999999999</v>
      </c>
      <c r="K4843" s="67">
        <v>110.0787</v>
      </c>
    </row>
    <row r="4844" spans="1:11" ht="14.5">
      <c r="A4844" s="66" t="str">
        <f t="shared" si="75"/>
        <v>GPP GROBOGAN_NGAREN</v>
      </c>
      <c r="B4844" s="66" t="s">
        <v>1101</v>
      </c>
      <c r="C4844" s="66" t="s">
        <v>5784</v>
      </c>
      <c r="D4844" s="76" t="s">
        <v>5754</v>
      </c>
      <c r="E4844" s="66" t="s">
        <v>5786</v>
      </c>
      <c r="F4844" s="67">
        <v>17.7</v>
      </c>
      <c r="G4844" s="67">
        <v>-7.2495000000000003</v>
      </c>
      <c r="H4844" s="67">
        <v>110.745</v>
      </c>
      <c r="I4844" s="66" t="s">
        <v>2583</v>
      </c>
      <c r="J4844" s="67">
        <v>-7.1456299999999997</v>
      </c>
      <c r="K4844" s="67">
        <v>110.9007</v>
      </c>
    </row>
    <row r="4845" spans="1:11" ht="14.5">
      <c r="A4845" s="66" t="str">
        <f t="shared" si="75"/>
        <v>GPP KLATEN_NGAREN</v>
      </c>
      <c r="B4845" s="66" t="s">
        <v>1101</v>
      </c>
      <c r="C4845" s="66" t="s">
        <v>5784</v>
      </c>
      <c r="D4845" s="76" t="s">
        <v>5748</v>
      </c>
      <c r="E4845" s="66" t="s">
        <v>5786</v>
      </c>
      <c r="F4845" s="67">
        <v>8.89</v>
      </c>
      <c r="G4845" s="67">
        <v>-7.7103200000000003</v>
      </c>
      <c r="H4845" s="67">
        <v>110.71</v>
      </c>
      <c r="I4845" s="66" t="s">
        <v>2894</v>
      </c>
      <c r="J4845" s="67">
        <v>-7.6692</v>
      </c>
      <c r="K4845" s="67">
        <v>110.6751</v>
      </c>
    </row>
    <row r="4846" spans="1:11" ht="14.5">
      <c r="A4846" s="66" t="str">
        <f t="shared" si="75"/>
        <v>GPP MAGELANG_NGARGOGONDO</v>
      </c>
      <c r="B4846" s="66" t="s">
        <v>3230</v>
      </c>
      <c r="C4846" s="66" t="s">
        <v>5784</v>
      </c>
      <c r="D4846" s="76" t="s">
        <v>5761</v>
      </c>
      <c r="E4846" s="66" t="s">
        <v>5786</v>
      </c>
      <c r="F4846" s="67">
        <v>7.61</v>
      </c>
      <c r="G4846" s="67">
        <v>-7.6278600000000001</v>
      </c>
      <c r="H4846" s="67">
        <v>110.217</v>
      </c>
      <c r="I4846" s="66" t="s">
        <v>3103</v>
      </c>
      <c r="J4846" s="67">
        <v>-7.3955399999999996</v>
      </c>
      <c r="K4846" s="67">
        <v>110.24469999999999</v>
      </c>
    </row>
    <row r="4847" spans="1:11" ht="14.5">
      <c r="A4847" s="66" t="str">
        <f t="shared" si="75"/>
        <v>BGR NGADIROJO_NGARGOHARJO</v>
      </c>
      <c r="B4847" s="66" t="s">
        <v>671</v>
      </c>
      <c r="C4847" s="66" t="s">
        <v>5784</v>
      </c>
      <c r="D4847" s="76" t="s">
        <v>5746</v>
      </c>
      <c r="E4847" s="66" t="s">
        <v>5786</v>
      </c>
      <c r="F4847" s="67">
        <v>20.7</v>
      </c>
      <c r="G4847" s="67">
        <v>-8.1255000000000006</v>
      </c>
      <c r="H4847" s="67">
        <v>110.88</v>
      </c>
      <c r="I4847" s="66" t="s">
        <v>538</v>
      </c>
      <c r="J4847" s="67">
        <v>-7.8147399999999996</v>
      </c>
      <c r="K4847" s="67">
        <v>111.0005</v>
      </c>
    </row>
    <row r="4848" spans="1:11" ht="14.5">
      <c r="A4848" s="66" t="str">
        <f t="shared" si="75"/>
        <v>Boyolali_NGARGOLOKA</v>
      </c>
      <c r="B4848" s="66" t="s">
        <v>1491</v>
      </c>
      <c r="C4848" s="66" t="s">
        <v>5784</v>
      </c>
      <c r="D4848" s="76" t="s">
        <v>5748</v>
      </c>
      <c r="E4848" s="66" t="s">
        <v>5786</v>
      </c>
      <c r="F4848" s="67">
        <v>17.7</v>
      </c>
      <c r="G4848" s="67">
        <v>-7.4461000000000004</v>
      </c>
      <c r="H4848" s="67">
        <v>110.47199999999999</v>
      </c>
      <c r="I4848" s="66" t="s">
        <v>1370</v>
      </c>
      <c r="J4848" s="67">
        <v>-7.5381099999999996</v>
      </c>
      <c r="K4848" s="67">
        <v>110.6292</v>
      </c>
    </row>
    <row r="4849" spans="1:11" ht="14.5">
      <c r="A4849" s="66" t="str">
        <f t="shared" si="75"/>
        <v>GD. LASEM_NGARGOMULYO</v>
      </c>
      <c r="B4849" s="66" t="s">
        <v>2308</v>
      </c>
      <c r="C4849" s="66" t="s">
        <v>5784</v>
      </c>
      <c r="D4849" s="76" t="s">
        <v>5767</v>
      </c>
      <c r="E4849" s="66" t="s">
        <v>5786</v>
      </c>
      <c r="F4849" s="67">
        <v>20.29</v>
      </c>
      <c r="G4849" s="67">
        <v>-6.6923199999999996</v>
      </c>
      <c r="H4849" s="67">
        <v>111.486</v>
      </c>
      <c r="I4849" s="66" t="s">
        <v>2256</v>
      </c>
      <c r="J4849" s="67">
        <v>-6.6950700000000003</v>
      </c>
      <c r="K4849" s="67">
        <v>111.4366</v>
      </c>
    </row>
    <row r="4850" spans="1:11" ht="14.5">
      <c r="A4850" s="66" t="str">
        <f t="shared" si="75"/>
        <v>GPP MAGELANG_NGARGOMULYO</v>
      </c>
      <c r="B4850" s="66" t="s">
        <v>2308</v>
      </c>
      <c r="C4850" s="66" t="s">
        <v>5784</v>
      </c>
      <c r="D4850" s="76" t="s">
        <v>5740</v>
      </c>
      <c r="E4850" s="66" t="s">
        <v>5786</v>
      </c>
      <c r="F4850" s="67">
        <v>7.61</v>
      </c>
      <c r="G4850" s="67">
        <v>-7.5460900000000004</v>
      </c>
      <c r="H4850" s="67">
        <v>110.4</v>
      </c>
      <c r="I4850" s="66" t="s">
        <v>3103</v>
      </c>
      <c r="J4850" s="67">
        <v>-7.3955399999999996</v>
      </c>
      <c r="K4850" s="67">
        <v>110.24469999999999</v>
      </c>
    </row>
    <row r="4851" spans="1:11" ht="14.5">
      <c r="A4851" s="66" t="str">
        <f t="shared" si="75"/>
        <v>Boyolali_NGARGOREJO</v>
      </c>
      <c r="B4851" s="66" t="s">
        <v>1492</v>
      </c>
      <c r="C4851" s="66" t="s">
        <v>5784</v>
      </c>
      <c r="D4851" s="76" t="s">
        <v>5740</v>
      </c>
      <c r="E4851" s="66" t="s">
        <v>5786</v>
      </c>
      <c r="F4851" s="67">
        <v>17.7</v>
      </c>
      <c r="G4851" s="67">
        <v>-7.5129200000000003</v>
      </c>
      <c r="H4851" s="67">
        <v>110.72499999999999</v>
      </c>
      <c r="I4851" s="66" t="s">
        <v>1370</v>
      </c>
      <c r="J4851" s="67">
        <v>-7.5381099999999996</v>
      </c>
      <c r="K4851" s="67">
        <v>110.6292</v>
      </c>
    </row>
    <row r="4852" spans="1:11" ht="14.5">
      <c r="A4852" s="66" t="str">
        <f t="shared" si="75"/>
        <v>GPP PURWOREJO_NGARGORETNO</v>
      </c>
      <c r="B4852" s="66" t="s">
        <v>3734</v>
      </c>
      <c r="C4852" s="66" t="s">
        <v>5784</v>
      </c>
      <c r="D4852" s="76" t="s">
        <v>5756</v>
      </c>
      <c r="E4852" s="66" t="s">
        <v>5786</v>
      </c>
      <c r="F4852" s="67">
        <v>7.61</v>
      </c>
      <c r="G4852" s="67">
        <v>-7.6364200000000002</v>
      </c>
      <c r="H4852" s="67">
        <v>110.148</v>
      </c>
      <c r="I4852" s="66" t="s">
        <v>3504</v>
      </c>
      <c r="J4852" s="67">
        <v>-7.7226800000000004</v>
      </c>
      <c r="K4852" s="67">
        <v>109.9468</v>
      </c>
    </row>
    <row r="4853" spans="1:11" ht="14.5">
      <c r="A4853" s="66" t="str">
        <f t="shared" si="75"/>
        <v>BGR TEMANGGUNG_NGARGOSARI</v>
      </c>
      <c r="B4853" s="66" t="s">
        <v>1102</v>
      </c>
      <c r="C4853" s="66" t="s">
        <v>5784</v>
      </c>
      <c r="D4853" s="76" t="s">
        <v>5749</v>
      </c>
      <c r="E4853" s="66" t="s">
        <v>5786</v>
      </c>
      <c r="F4853" s="67">
        <v>16.97</v>
      </c>
      <c r="G4853" s="67">
        <v>-7.16357</v>
      </c>
      <c r="H4853" s="67">
        <v>109.988</v>
      </c>
      <c r="I4853" s="66" t="s">
        <v>999</v>
      </c>
      <c r="J4853" s="67">
        <v>-7.2953299999999999</v>
      </c>
      <c r="K4853" s="67">
        <v>110.0787</v>
      </c>
    </row>
    <row r="4854" spans="1:11" ht="14.5">
      <c r="A4854" s="66" t="str">
        <f t="shared" si="75"/>
        <v>Boyolali_NGARGOSARI</v>
      </c>
      <c r="B4854" s="66" t="s">
        <v>1102</v>
      </c>
      <c r="C4854" s="66" t="s">
        <v>5784</v>
      </c>
      <c r="D4854" s="76" t="s">
        <v>5767</v>
      </c>
      <c r="E4854" s="66" t="s">
        <v>5786</v>
      </c>
      <c r="F4854" s="67">
        <v>17.7</v>
      </c>
      <c r="G4854" s="67">
        <v>-7.48813</v>
      </c>
      <c r="H4854" s="67">
        <v>110.593</v>
      </c>
      <c r="I4854" s="66" t="s">
        <v>1370</v>
      </c>
      <c r="J4854" s="67">
        <v>-7.5381099999999996</v>
      </c>
      <c r="K4854" s="67">
        <v>110.6292</v>
      </c>
    </row>
    <row r="4855" spans="1:11" ht="14.5">
      <c r="A4855" s="66" t="str">
        <f t="shared" si="75"/>
        <v>GPP GROBOGAN_NGARGOSARI</v>
      </c>
      <c r="B4855" s="66" t="s">
        <v>1102</v>
      </c>
      <c r="C4855" s="66" t="s">
        <v>5784</v>
      </c>
      <c r="D4855" s="76" t="s">
        <v>5767</v>
      </c>
      <c r="E4855" s="66" t="s">
        <v>5786</v>
      </c>
      <c r="F4855" s="67">
        <v>66.78</v>
      </c>
      <c r="G4855" s="67">
        <v>-7.2786799999999996</v>
      </c>
      <c r="H4855" s="67">
        <v>110.848</v>
      </c>
      <c r="I4855" s="66" t="s">
        <v>2583</v>
      </c>
      <c r="J4855" s="67">
        <v>-7.1456299999999997</v>
      </c>
      <c r="K4855" s="67">
        <v>110.9007</v>
      </c>
    </row>
    <row r="4856" spans="1:11" ht="14.5">
      <c r="A4856" s="66" t="str">
        <f t="shared" si="75"/>
        <v>GPP MAGELANG_NGARGOSARI</v>
      </c>
      <c r="B4856" s="66" t="s">
        <v>1102</v>
      </c>
      <c r="C4856" s="66" t="s">
        <v>5784</v>
      </c>
      <c r="D4856" s="76" t="s">
        <v>5740</v>
      </c>
      <c r="E4856" s="66" t="s">
        <v>5786</v>
      </c>
      <c r="F4856" s="67">
        <v>7.61</v>
      </c>
      <c r="G4856" s="67">
        <v>-7.5434400000000004</v>
      </c>
      <c r="H4856" s="67">
        <v>110.09699999999999</v>
      </c>
      <c r="I4856" s="66" t="s">
        <v>3103</v>
      </c>
      <c r="J4856" s="67">
        <v>-7.3955399999999996</v>
      </c>
      <c r="K4856" s="67">
        <v>110.24469999999999</v>
      </c>
    </row>
    <row r="4857" spans="1:11" ht="14.5">
      <c r="A4857" s="66" t="str">
        <f t="shared" si="75"/>
        <v>GPP PURWOREJO_NGARGOSARI</v>
      </c>
      <c r="B4857" s="66" t="s">
        <v>1102</v>
      </c>
      <c r="C4857" s="66" t="s">
        <v>5784</v>
      </c>
      <c r="D4857" s="76" t="s">
        <v>5738</v>
      </c>
      <c r="E4857" s="66" t="s">
        <v>5786</v>
      </c>
      <c r="F4857" s="67">
        <v>4.4400000000000004</v>
      </c>
      <c r="G4857" s="67">
        <v>-7.6502400000000002</v>
      </c>
      <c r="H4857" s="67">
        <v>110.1</v>
      </c>
      <c r="I4857" s="66" t="s">
        <v>3504</v>
      </c>
      <c r="J4857" s="67">
        <v>-7.7226800000000004</v>
      </c>
      <c r="K4857" s="67">
        <v>109.9468</v>
      </c>
    </row>
    <row r="4858" spans="1:11" ht="14.5">
      <c r="A4858" s="66" t="str">
        <f t="shared" si="75"/>
        <v>BGR TEMANGGUNG_NGARGOSOKO</v>
      </c>
      <c r="B4858" s="66" t="s">
        <v>1103</v>
      </c>
      <c r="C4858" s="66" t="s">
        <v>5784</v>
      </c>
      <c r="D4858" s="76" t="s">
        <v>5750</v>
      </c>
      <c r="E4858" s="66" t="s">
        <v>5786</v>
      </c>
      <c r="F4858" s="67">
        <v>7.61</v>
      </c>
      <c r="G4858" s="67">
        <v>-7.4195200000000003</v>
      </c>
      <c r="H4858" s="67">
        <v>110.099</v>
      </c>
      <c r="I4858" s="66" t="s">
        <v>999</v>
      </c>
      <c r="J4858" s="67">
        <v>-7.2953299999999999</v>
      </c>
      <c r="K4858" s="67">
        <v>110.0787</v>
      </c>
    </row>
    <row r="4859" spans="1:11" ht="14.5">
      <c r="A4859" s="66" t="str">
        <f t="shared" si="75"/>
        <v>GPP MAGELANG_NGARGOSOKO</v>
      </c>
      <c r="B4859" s="66" t="s">
        <v>1103</v>
      </c>
      <c r="C4859" s="66" t="s">
        <v>5784</v>
      </c>
      <c r="D4859" s="76" t="s">
        <v>5740</v>
      </c>
      <c r="E4859" s="66" t="s">
        <v>5786</v>
      </c>
      <c r="F4859" s="67">
        <v>7.61</v>
      </c>
      <c r="G4859" s="67">
        <v>-7.5739799999999997</v>
      </c>
      <c r="H4859" s="67">
        <v>110.369</v>
      </c>
      <c r="I4859" s="66" t="s">
        <v>3103</v>
      </c>
      <c r="J4859" s="67">
        <v>-7.3955399999999996</v>
      </c>
      <c r="K4859" s="67">
        <v>110.24469999999999</v>
      </c>
    </row>
    <row r="4860" spans="1:11" ht="14.5">
      <c r="A4860" s="66" t="str">
        <f t="shared" si="75"/>
        <v>GPP GROBOGAN_NGARGOTIRTO</v>
      </c>
      <c r="B4860" s="66" t="s">
        <v>2618</v>
      </c>
      <c r="C4860" s="66" t="s">
        <v>5784</v>
      </c>
      <c r="D4860" s="76" t="s">
        <v>5740</v>
      </c>
      <c r="E4860" s="66" t="s">
        <v>5786</v>
      </c>
      <c r="F4860" s="67">
        <v>66.78</v>
      </c>
      <c r="G4860" s="67">
        <v>-7.3036899999999996</v>
      </c>
      <c r="H4860" s="67">
        <v>110.84099999999999</v>
      </c>
      <c r="I4860" s="66" t="s">
        <v>2583</v>
      </c>
      <c r="J4860" s="67">
        <v>-7.1456299999999997</v>
      </c>
      <c r="K4860" s="67">
        <v>110.9007</v>
      </c>
    </row>
    <row r="4861" spans="1:11" ht="14.5">
      <c r="A4861" s="66" t="str">
        <f t="shared" si="75"/>
        <v>Sragen 1 - Ngrampal_NGARGOYOSO</v>
      </c>
      <c r="B4861" s="66" t="s">
        <v>5184</v>
      </c>
      <c r="C4861" s="66" t="s">
        <v>5784</v>
      </c>
      <c r="D4861" s="76" t="s">
        <v>5740</v>
      </c>
      <c r="E4861" s="66" t="s">
        <v>5786</v>
      </c>
      <c r="F4861" s="67">
        <v>21.59</v>
      </c>
      <c r="G4861" s="67">
        <v>-7.5825199999999997</v>
      </c>
      <c r="H4861" s="67">
        <v>111.104</v>
      </c>
      <c r="I4861" s="66" t="s">
        <v>5161</v>
      </c>
      <c r="J4861" s="67">
        <v>-7.4020799999999998</v>
      </c>
      <c r="K4861" s="67">
        <v>111.0612</v>
      </c>
    </row>
    <row r="4862" spans="1:11" ht="14.5">
      <c r="A4862" s="66" t="str">
        <f t="shared" si="75"/>
        <v>Blora 4 Ngawen_NGARINGAN</v>
      </c>
      <c r="B4862" s="66" t="s">
        <v>1323</v>
      </c>
      <c r="C4862" s="66" t="s">
        <v>5784</v>
      </c>
      <c r="D4862" s="76" t="s">
        <v>5763</v>
      </c>
      <c r="E4862" s="66" t="s">
        <v>5786</v>
      </c>
      <c r="F4862" s="67">
        <v>53.45</v>
      </c>
      <c r="G4862" s="67">
        <v>-7.0575099999999997</v>
      </c>
      <c r="H4862" s="67">
        <v>111.191</v>
      </c>
      <c r="I4862" s="66" t="s">
        <v>1251</v>
      </c>
      <c r="J4862" s="67">
        <v>-7.0247799999999998</v>
      </c>
      <c r="K4862" s="67">
        <v>111.2928</v>
      </c>
    </row>
    <row r="4863" spans="1:11" ht="14.5">
      <c r="A4863" s="66" t="str">
        <f t="shared" si="75"/>
        <v>BGR NGADIROJO_NGARJOSARI</v>
      </c>
      <c r="B4863" s="66" t="s">
        <v>672</v>
      </c>
      <c r="C4863" s="66" t="s">
        <v>5784</v>
      </c>
      <c r="D4863" s="76" t="s">
        <v>5749</v>
      </c>
      <c r="E4863" s="66" t="s">
        <v>5786</v>
      </c>
      <c r="F4863" s="67">
        <v>20.7</v>
      </c>
      <c r="G4863" s="67">
        <v>-7.9324500000000002</v>
      </c>
      <c r="H4863" s="67">
        <v>111.045</v>
      </c>
      <c r="I4863" s="66" t="s">
        <v>538</v>
      </c>
      <c r="J4863" s="67">
        <v>-7.8147399999999996</v>
      </c>
      <c r="K4863" s="67">
        <v>111.0005</v>
      </c>
    </row>
    <row r="4864" spans="1:11" ht="14.5">
      <c r="A4864" s="66" t="str">
        <f t="shared" si="75"/>
        <v>Boyolali_NGARU-ARU</v>
      </c>
      <c r="B4864" s="66" t="s">
        <v>1493</v>
      </c>
      <c r="C4864" s="66" t="s">
        <v>5784</v>
      </c>
      <c r="D4864" s="76" t="s">
        <v>5753</v>
      </c>
      <c r="E4864" s="66" t="s">
        <v>5786</v>
      </c>
      <c r="F4864" s="67">
        <v>17.7</v>
      </c>
      <c r="G4864" s="67">
        <v>-7.5405800000000003</v>
      </c>
      <c r="H4864" s="67">
        <v>110.68</v>
      </c>
      <c r="I4864" s="66" t="s">
        <v>1370</v>
      </c>
      <c r="J4864" s="67">
        <v>-7.5381099999999996</v>
      </c>
      <c r="K4864" s="67">
        <v>110.6292</v>
      </c>
    </row>
    <row r="4865" spans="1:11" ht="14.5">
      <c r="A4865" s="66" t="str">
        <f t="shared" si="75"/>
        <v>Sragen 1 - Ngrampal_NGARUM</v>
      </c>
      <c r="B4865" s="66" t="s">
        <v>5185</v>
      </c>
      <c r="C4865" s="66" t="s">
        <v>5784</v>
      </c>
      <c r="D4865" s="76" t="s">
        <v>5747</v>
      </c>
      <c r="E4865" s="66" t="s">
        <v>5786</v>
      </c>
      <c r="F4865" s="67">
        <v>66.78</v>
      </c>
      <c r="G4865" s="67">
        <v>-7.4341200000000001</v>
      </c>
      <c r="H4865" s="67">
        <v>111.06699999999999</v>
      </c>
      <c r="I4865" s="66" t="s">
        <v>5161</v>
      </c>
      <c r="J4865" s="67">
        <v>-7.4020799999999998</v>
      </c>
      <c r="K4865" s="67">
        <v>111.0612</v>
      </c>
    </row>
    <row r="4866" spans="1:11" ht="14.5">
      <c r="A4866" s="66" t="str">
        <f t="shared" ref="A4866:A4929" si="76">CONCATENATE(I4866,"_",B4866)</f>
        <v>Pati - Sokokulon_NGARUS</v>
      </c>
      <c r="B4866" s="66" t="s">
        <v>4635</v>
      </c>
      <c r="C4866" s="66" t="s">
        <v>5784</v>
      </c>
      <c r="D4866" s="76" t="s">
        <v>5743</v>
      </c>
      <c r="E4866" s="66" t="s">
        <v>5786</v>
      </c>
      <c r="F4866" s="67">
        <v>16.66</v>
      </c>
      <c r="G4866" s="67">
        <v>-6.7451800000000004</v>
      </c>
      <c r="H4866" s="67">
        <v>111.03400000000001</v>
      </c>
      <c r="I4866" s="66" t="s">
        <v>4606</v>
      </c>
      <c r="J4866" s="67">
        <v>-6.7764199999999999</v>
      </c>
      <c r="K4866" s="67">
        <v>110.9949</v>
      </c>
    </row>
    <row r="4867" spans="1:11" ht="14.5">
      <c r="A4867" s="66" t="str">
        <f t="shared" si="76"/>
        <v>Boyolali_NGASEM</v>
      </c>
      <c r="B4867" s="66" t="s">
        <v>1494</v>
      </c>
      <c r="C4867" s="66" t="s">
        <v>5784</v>
      </c>
      <c r="D4867" s="76" t="s">
        <v>5759</v>
      </c>
      <c r="E4867" s="66" t="s">
        <v>5786</v>
      </c>
      <c r="F4867" s="67">
        <v>21.59</v>
      </c>
      <c r="G4867" s="67">
        <v>-7.5350700000000002</v>
      </c>
      <c r="H4867" s="67">
        <v>110.717</v>
      </c>
      <c r="I4867" s="66" t="s">
        <v>1370</v>
      </c>
      <c r="J4867" s="67">
        <v>-7.5381099999999996</v>
      </c>
      <c r="K4867" s="67">
        <v>110.6292</v>
      </c>
    </row>
    <row r="4868" spans="1:11" ht="14.5">
      <c r="A4868" s="66" t="str">
        <f t="shared" si="76"/>
        <v>GPP MAGELANG_NGASEM</v>
      </c>
      <c r="B4868" s="66" t="s">
        <v>1494</v>
      </c>
      <c r="C4868" s="66" t="s">
        <v>5784</v>
      </c>
      <c r="D4868" s="76" t="s">
        <v>5752</v>
      </c>
      <c r="E4868" s="66" t="s">
        <v>5786</v>
      </c>
      <c r="F4868" s="67">
        <v>7.61</v>
      </c>
      <c r="G4868" s="67">
        <v>-7.4741</v>
      </c>
      <c r="H4868" s="67">
        <v>110.23399999999999</v>
      </c>
      <c r="I4868" s="66" t="s">
        <v>3103</v>
      </c>
      <c r="J4868" s="67">
        <v>-7.3955399999999996</v>
      </c>
      <c r="K4868" s="67">
        <v>110.24469999999999</v>
      </c>
    </row>
    <row r="4869" spans="1:11" ht="14.5">
      <c r="A4869" s="66" t="str">
        <f t="shared" si="76"/>
        <v>Jepara - Mayong_NGASEM</v>
      </c>
      <c r="B4869" s="66" t="s">
        <v>1494</v>
      </c>
      <c r="C4869" s="66" t="s">
        <v>5784</v>
      </c>
      <c r="D4869" s="76" t="s">
        <v>5752</v>
      </c>
      <c r="E4869" s="66" t="s">
        <v>5786</v>
      </c>
      <c r="F4869" s="67">
        <v>10.32</v>
      </c>
      <c r="G4869" s="67">
        <v>-6.6517200000000001</v>
      </c>
      <c r="H4869" s="67">
        <v>110.73</v>
      </c>
      <c r="I4869" s="66" t="s">
        <v>4145</v>
      </c>
      <c r="J4869" s="67">
        <v>-6.7420299999999997</v>
      </c>
      <c r="K4869" s="67">
        <v>110.7436</v>
      </c>
    </row>
    <row r="4870" spans="1:11" ht="14.5">
      <c r="A4870" s="66" t="str">
        <f t="shared" si="76"/>
        <v>Boyolali_NGASINAN</v>
      </c>
      <c r="B4870" s="66" t="s">
        <v>1495</v>
      </c>
      <c r="C4870" s="66" t="s">
        <v>5784</v>
      </c>
      <c r="D4870" s="76" t="s">
        <v>5765</v>
      </c>
      <c r="E4870" s="66" t="s">
        <v>5786</v>
      </c>
      <c r="F4870" s="67">
        <v>10.51</v>
      </c>
      <c r="G4870" s="67">
        <v>-7.38171</v>
      </c>
      <c r="H4870" s="67">
        <v>110.60899999999999</v>
      </c>
      <c r="I4870" s="66" t="s">
        <v>1370</v>
      </c>
      <c r="J4870" s="67">
        <v>-7.5381099999999996</v>
      </c>
      <c r="K4870" s="67">
        <v>110.6292</v>
      </c>
    </row>
    <row r="4871" spans="1:11" ht="14.5">
      <c r="A4871" s="66" t="str">
        <f t="shared" si="76"/>
        <v>GD. BGR WONOSOBO_NGASINAN</v>
      </c>
      <c r="B4871" s="66" t="s">
        <v>1495</v>
      </c>
      <c r="C4871" s="66" t="s">
        <v>5784</v>
      </c>
      <c r="D4871" s="76" t="s">
        <v>5738</v>
      </c>
      <c r="E4871" s="66" t="s">
        <v>5786</v>
      </c>
      <c r="F4871" s="67">
        <v>7.7</v>
      </c>
      <c r="G4871" s="67">
        <v>-7.47858</v>
      </c>
      <c r="H4871" s="67">
        <v>109.786</v>
      </c>
      <c r="I4871" s="66" t="s">
        <v>2219</v>
      </c>
      <c r="J4871" s="67">
        <v>-7.42415</v>
      </c>
      <c r="K4871" s="67">
        <v>109.8409</v>
      </c>
    </row>
    <row r="4872" spans="1:11" ht="14.5">
      <c r="A4872" s="66" t="str">
        <f t="shared" si="76"/>
        <v>GD. LASEM_NGASINAN</v>
      </c>
      <c r="B4872" s="66" t="s">
        <v>1495</v>
      </c>
      <c r="C4872" s="66" t="s">
        <v>5784</v>
      </c>
      <c r="D4872" s="76" t="s">
        <v>5753</v>
      </c>
      <c r="E4872" s="66" t="s">
        <v>5786</v>
      </c>
      <c r="F4872" s="67">
        <v>20.29</v>
      </c>
      <c r="G4872" s="67">
        <v>-6.7143899999999999</v>
      </c>
      <c r="H4872" s="67">
        <v>111.586</v>
      </c>
      <c r="I4872" s="66" t="s">
        <v>2256</v>
      </c>
      <c r="J4872" s="67">
        <v>-6.6950700000000003</v>
      </c>
      <c r="K4872" s="67">
        <v>111.4366</v>
      </c>
    </row>
    <row r="4873" spans="1:11" ht="14.5">
      <c r="A4873" s="66" t="str">
        <f t="shared" si="76"/>
        <v>GPP MAGELANG_NGASINAN</v>
      </c>
      <c r="B4873" s="66" t="s">
        <v>1495</v>
      </c>
      <c r="C4873" s="66" t="s">
        <v>5784</v>
      </c>
      <c r="D4873" s="76" t="s">
        <v>5747</v>
      </c>
      <c r="E4873" s="66" t="s">
        <v>5786</v>
      </c>
      <c r="F4873" s="67">
        <v>7.61</v>
      </c>
      <c r="G4873" s="67">
        <v>-7.3822900000000002</v>
      </c>
      <c r="H4873" s="67">
        <v>110.34399999999999</v>
      </c>
      <c r="I4873" s="66" t="s">
        <v>3103</v>
      </c>
      <c r="J4873" s="67">
        <v>-7.3955399999999996</v>
      </c>
      <c r="K4873" s="67">
        <v>110.24469999999999</v>
      </c>
    </row>
    <row r="4874" spans="1:11" ht="14.5">
      <c r="A4874" s="66" t="str">
        <f t="shared" si="76"/>
        <v>GPP PURWOREJO_NGASINAN</v>
      </c>
      <c r="B4874" s="66" t="s">
        <v>1495</v>
      </c>
      <c r="C4874" s="66" t="s">
        <v>5784</v>
      </c>
      <c r="D4874" s="76" t="s">
        <v>5756</v>
      </c>
      <c r="E4874" s="66" t="s">
        <v>5786</v>
      </c>
      <c r="F4874" s="67">
        <v>4.4400000000000004</v>
      </c>
      <c r="G4874" s="67">
        <v>-7.5382400000000001</v>
      </c>
      <c r="H4874" s="67">
        <v>110.038</v>
      </c>
      <c r="I4874" s="66" t="s">
        <v>3504</v>
      </c>
      <c r="J4874" s="67">
        <v>-7.7226800000000004</v>
      </c>
      <c r="K4874" s="67">
        <v>109.9468</v>
      </c>
    </row>
    <row r="4875" spans="1:11" ht="14.5">
      <c r="A4875" s="66" t="str">
        <f t="shared" si="76"/>
        <v>GPP SUKOHARJO_NGASINAN</v>
      </c>
      <c r="B4875" s="66" t="s">
        <v>1495</v>
      </c>
      <c r="C4875" s="66" t="s">
        <v>5784</v>
      </c>
      <c r="D4875" s="76" t="s">
        <v>5761</v>
      </c>
      <c r="E4875" s="66" t="s">
        <v>5786</v>
      </c>
      <c r="F4875" s="67">
        <v>14.71</v>
      </c>
      <c r="G4875" s="67">
        <v>-7.7426599999999999</v>
      </c>
      <c r="H4875" s="67">
        <v>110.836</v>
      </c>
      <c r="I4875" s="66" t="s">
        <v>3993</v>
      </c>
      <c r="J4875" s="67">
        <v>-7.7412599999999996</v>
      </c>
      <c r="K4875" s="67">
        <v>110.8785</v>
      </c>
    </row>
    <row r="4876" spans="1:11" ht="14.5">
      <c r="A4876" s="66" t="str">
        <f t="shared" si="76"/>
        <v>Pati - Juwana_NGASTOREJO</v>
      </c>
      <c r="B4876" s="66" t="s">
        <v>4540</v>
      </c>
      <c r="C4876" s="66" t="s">
        <v>5784</v>
      </c>
      <c r="D4876" s="76" t="s">
        <v>5756</v>
      </c>
      <c r="E4876" s="66" t="s">
        <v>5786</v>
      </c>
      <c r="F4876" s="67">
        <v>16.66</v>
      </c>
      <c r="G4876" s="67">
        <v>-6.7576000000000001</v>
      </c>
      <c r="H4876" s="67">
        <v>111.08199999999999</v>
      </c>
      <c r="I4876" s="66" t="s">
        <v>4458</v>
      </c>
      <c r="J4876" s="67">
        <v>-6.7296100000000001</v>
      </c>
      <c r="K4876" s="67">
        <v>111.1037</v>
      </c>
    </row>
    <row r="4877" spans="1:11" ht="14.5">
      <c r="A4877" s="66" t="str">
        <f t="shared" si="76"/>
        <v>Blora 4 Ngawen_NGAWEN</v>
      </c>
      <c r="B4877" s="66" t="s">
        <v>1324</v>
      </c>
      <c r="C4877" s="66" t="s">
        <v>5784</v>
      </c>
      <c r="D4877" s="76" t="s">
        <v>5745</v>
      </c>
      <c r="E4877" s="66" t="s">
        <v>5786</v>
      </c>
      <c r="F4877" s="67">
        <v>44.23</v>
      </c>
      <c r="G4877" s="67">
        <v>-7.0014500000000002</v>
      </c>
      <c r="H4877" s="67">
        <v>111.312</v>
      </c>
      <c r="I4877" s="66" t="s">
        <v>1251</v>
      </c>
      <c r="J4877" s="67">
        <v>-7.0247799999999998</v>
      </c>
      <c r="K4877" s="67">
        <v>111.2928</v>
      </c>
    </row>
    <row r="4878" spans="1:11" ht="14.5">
      <c r="A4878" s="66" t="str">
        <f t="shared" si="76"/>
        <v>Demak 1 - Mranak_NGAWEN</v>
      </c>
      <c r="B4878" s="66" t="s">
        <v>1324</v>
      </c>
      <c r="C4878" s="66" t="s">
        <v>5784</v>
      </c>
      <c r="D4878" s="76" t="s">
        <v>5757</v>
      </c>
      <c r="E4878" s="66" t="s">
        <v>5786</v>
      </c>
      <c r="F4878" s="67">
        <v>26.27</v>
      </c>
      <c r="G4878" s="67">
        <v>-6.81088</v>
      </c>
      <c r="H4878" s="67">
        <v>110.61</v>
      </c>
      <c r="I4878" s="66" t="s">
        <v>1911</v>
      </c>
      <c r="J4878" s="67">
        <v>-6.8903100000000004</v>
      </c>
      <c r="K4878" s="67">
        <v>110.6673</v>
      </c>
    </row>
    <row r="4879" spans="1:11" ht="14.5">
      <c r="A4879" s="66" t="str">
        <f t="shared" si="76"/>
        <v>GPP KLATEN_NGAWEN</v>
      </c>
      <c r="B4879" s="66" t="s">
        <v>1324</v>
      </c>
      <c r="C4879" s="66" t="s">
        <v>5784</v>
      </c>
      <c r="D4879" s="76" t="s">
        <v>5739</v>
      </c>
      <c r="E4879" s="66" t="s">
        <v>5786</v>
      </c>
      <c r="F4879" s="67">
        <v>8.89</v>
      </c>
      <c r="G4879" s="67">
        <v>-7.6718000000000002</v>
      </c>
      <c r="H4879" s="67">
        <v>110.59399999999999</v>
      </c>
      <c r="I4879" s="66" t="s">
        <v>2894</v>
      </c>
      <c r="J4879" s="67">
        <v>-7.6692</v>
      </c>
      <c r="K4879" s="67">
        <v>110.6751</v>
      </c>
    </row>
    <row r="4880" spans="1:11" ht="14.5">
      <c r="A4880" s="66" t="str">
        <f t="shared" si="76"/>
        <v>GPP MAGELANG_NGAWEN</v>
      </c>
      <c r="B4880" s="66" t="s">
        <v>1324</v>
      </c>
      <c r="C4880" s="66" t="s">
        <v>5784</v>
      </c>
      <c r="D4880" s="76" t="s">
        <v>5761</v>
      </c>
      <c r="E4880" s="66" t="s">
        <v>5786</v>
      </c>
      <c r="F4880" s="67">
        <v>7.61</v>
      </c>
      <c r="G4880" s="67">
        <v>-7.6033999999999997</v>
      </c>
      <c r="H4880" s="67">
        <v>110.27</v>
      </c>
      <c r="I4880" s="66" t="s">
        <v>3103</v>
      </c>
      <c r="J4880" s="67">
        <v>-7.3955399999999996</v>
      </c>
      <c r="K4880" s="67">
        <v>110.24469999999999</v>
      </c>
    </row>
    <row r="4881" spans="1:11" ht="14.5">
      <c r="A4881" s="66" t="str">
        <f t="shared" si="76"/>
        <v>Pati - Juwana_NGAWEN</v>
      </c>
      <c r="B4881" s="66" t="s">
        <v>1324</v>
      </c>
      <c r="C4881" s="66" t="s">
        <v>5784</v>
      </c>
      <c r="D4881" s="76" t="s">
        <v>5739</v>
      </c>
      <c r="E4881" s="66" t="s">
        <v>5786</v>
      </c>
      <c r="F4881" s="67">
        <v>16.66</v>
      </c>
      <c r="G4881" s="67">
        <v>-6.5425700000000004</v>
      </c>
      <c r="H4881" s="67">
        <v>110.962</v>
      </c>
      <c r="I4881" s="66" t="s">
        <v>4458</v>
      </c>
      <c r="J4881" s="67">
        <v>-6.7296100000000001</v>
      </c>
      <c r="K4881" s="67">
        <v>111.1037</v>
      </c>
    </row>
    <row r="4882" spans="1:11" ht="14.5">
      <c r="A4882" s="66" t="str">
        <f t="shared" si="76"/>
        <v>Pati - Sokokulon_NGAWEN</v>
      </c>
      <c r="B4882" s="66" t="s">
        <v>1324</v>
      </c>
      <c r="C4882" s="66" t="s">
        <v>5784</v>
      </c>
      <c r="D4882" s="76" t="s">
        <v>5739</v>
      </c>
      <c r="E4882" s="66" t="s">
        <v>5786</v>
      </c>
      <c r="F4882" s="67">
        <v>16.66</v>
      </c>
      <c r="G4882" s="67">
        <v>-6.78688</v>
      </c>
      <c r="H4882" s="67">
        <v>111.001</v>
      </c>
      <c r="I4882" s="66" t="s">
        <v>4606</v>
      </c>
      <c r="J4882" s="67">
        <v>-6.7764199999999999</v>
      </c>
      <c r="K4882" s="67">
        <v>110.9949</v>
      </c>
    </row>
    <row r="4883" spans="1:11" ht="14.5">
      <c r="A4883" s="66" t="str">
        <f t="shared" si="76"/>
        <v>Blora 4 Ngawen_NGAWENOMBO</v>
      </c>
      <c r="B4883" s="66" t="s">
        <v>1325</v>
      </c>
      <c r="C4883" s="66" t="s">
        <v>5784</v>
      </c>
      <c r="D4883" s="76" t="s">
        <v>5748</v>
      </c>
      <c r="E4883" s="66" t="s">
        <v>5786</v>
      </c>
      <c r="F4883" s="67">
        <v>44.23</v>
      </c>
      <c r="G4883" s="67">
        <v>-7.0119300000000004</v>
      </c>
      <c r="H4883" s="67">
        <v>111.23399999999999</v>
      </c>
      <c r="I4883" s="66" t="s">
        <v>1251</v>
      </c>
      <c r="J4883" s="67">
        <v>-7.0247799999999998</v>
      </c>
      <c r="K4883" s="67">
        <v>111.2928</v>
      </c>
    </row>
    <row r="4884" spans="1:11" ht="14.5">
      <c r="A4884" s="66" t="str">
        <f t="shared" si="76"/>
        <v>BGR JENARSARI_NGAWENSARI</v>
      </c>
      <c r="B4884" s="66" t="s">
        <v>446</v>
      </c>
      <c r="C4884" s="66" t="s">
        <v>5784</v>
      </c>
      <c r="D4884" s="76" t="s">
        <v>5761</v>
      </c>
      <c r="E4884" s="66" t="s">
        <v>5786</v>
      </c>
      <c r="F4884" s="67">
        <v>16.97</v>
      </c>
      <c r="G4884" s="67">
        <v>-6.9764299999999997</v>
      </c>
      <c r="H4884" s="67">
        <v>110.105</v>
      </c>
      <c r="I4884" s="66" t="s">
        <v>346</v>
      </c>
      <c r="J4884" s="67">
        <v>-6.95329</v>
      </c>
      <c r="K4884" s="67">
        <v>110.10129999999999</v>
      </c>
    </row>
    <row r="4885" spans="1:11" ht="14.5">
      <c r="A4885" s="66" t="str">
        <f t="shared" si="76"/>
        <v>BGR TEMANGGUNG_NGAWONGGO</v>
      </c>
      <c r="B4885" s="66" t="s">
        <v>1104</v>
      </c>
      <c r="C4885" s="66" t="s">
        <v>5784</v>
      </c>
      <c r="D4885" s="76" t="s">
        <v>5738</v>
      </c>
      <c r="E4885" s="66" t="s">
        <v>5786</v>
      </c>
      <c r="F4885" s="67">
        <v>7.61</v>
      </c>
      <c r="G4885" s="67">
        <v>-7.4390799999999997</v>
      </c>
      <c r="H4885" s="67">
        <v>110.09099999999999</v>
      </c>
      <c r="I4885" s="66" t="s">
        <v>999</v>
      </c>
      <c r="J4885" s="67">
        <v>-7.2953299999999999</v>
      </c>
      <c r="K4885" s="67">
        <v>110.0787</v>
      </c>
    </row>
    <row r="4886" spans="1:11" ht="14.5">
      <c r="A4886" s="66" t="str">
        <f t="shared" si="76"/>
        <v>GPP SRAGEN_NGEBUNG</v>
      </c>
      <c r="B4886" s="66" t="s">
        <v>3958</v>
      </c>
      <c r="C4886" s="66" t="s">
        <v>5784</v>
      </c>
      <c r="D4886" s="76" t="s">
        <v>5757</v>
      </c>
      <c r="E4886" s="66" t="s">
        <v>5786</v>
      </c>
      <c r="F4886" s="67">
        <v>66.78</v>
      </c>
      <c r="G4886" s="67">
        <v>-7.4346399999999999</v>
      </c>
      <c r="H4886" s="67">
        <v>110.84699999999999</v>
      </c>
      <c r="I4886" s="66" t="s">
        <v>3898</v>
      </c>
      <c r="J4886" s="67">
        <v>-7.4936100000000003</v>
      </c>
      <c r="K4886" s="67">
        <v>110.9278</v>
      </c>
    </row>
    <row r="4887" spans="1:11" ht="14.5">
      <c r="A4887" s="66" t="str">
        <f t="shared" si="76"/>
        <v>Jepara - Mayong_NGEGOT</v>
      </c>
      <c r="B4887" s="66" t="s">
        <v>4219</v>
      </c>
      <c r="C4887" s="66" t="s">
        <v>5784</v>
      </c>
      <c r="D4887" s="76" t="s">
        <v>5754</v>
      </c>
      <c r="E4887" s="66" t="s">
        <v>5786</v>
      </c>
      <c r="F4887" s="67">
        <v>26.27</v>
      </c>
      <c r="G4887" s="67">
        <v>-6.7842000000000002</v>
      </c>
      <c r="H4887" s="67">
        <v>110.693</v>
      </c>
      <c r="I4887" s="66" t="s">
        <v>4145</v>
      </c>
      <c r="J4887" s="67">
        <v>-6.7420299999999997</v>
      </c>
      <c r="K4887" s="67">
        <v>110.7436</v>
      </c>
    </row>
    <row r="4888" spans="1:11" ht="14.5">
      <c r="A4888" s="66" t="str">
        <f t="shared" si="76"/>
        <v>Jepara - Mayong_NGELING</v>
      </c>
      <c r="B4888" s="66" t="s">
        <v>4220</v>
      </c>
      <c r="C4888" s="66" t="s">
        <v>5784</v>
      </c>
      <c r="D4888" s="76" t="s">
        <v>5751</v>
      </c>
      <c r="E4888" s="66" t="s">
        <v>5786</v>
      </c>
      <c r="F4888" s="67">
        <v>10.32</v>
      </c>
      <c r="G4888" s="67">
        <v>-6.6775799999999998</v>
      </c>
      <c r="H4888" s="67">
        <v>110.68899999999999</v>
      </c>
      <c r="I4888" s="66" t="s">
        <v>4145</v>
      </c>
      <c r="J4888" s="67">
        <v>-6.7420299999999997</v>
      </c>
      <c r="K4888" s="67">
        <v>110.7436</v>
      </c>
    </row>
    <row r="4889" spans="1:11" ht="14.5">
      <c r="A4889" s="66" t="str">
        <f t="shared" si="76"/>
        <v>BGR NGADIROJO_NGELO</v>
      </c>
      <c r="B4889" s="66" t="s">
        <v>673</v>
      </c>
      <c r="C4889" s="66" t="s">
        <v>5784</v>
      </c>
      <c r="D4889" s="76" t="s">
        <v>5739</v>
      </c>
      <c r="E4889" s="66" t="s">
        <v>5786</v>
      </c>
      <c r="F4889" s="67">
        <v>20.7</v>
      </c>
      <c r="G4889" s="67">
        <v>-7.9128400000000001</v>
      </c>
      <c r="H4889" s="67">
        <v>111.122</v>
      </c>
      <c r="I4889" s="66" t="s">
        <v>538</v>
      </c>
      <c r="J4889" s="67">
        <v>-7.8147399999999996</v>
      </c>
      <c r="K4889" s="67">
        <v>111.0005</v>
      </c>
    </row>
    <row r="4890" spans="1:11" ht="14.5">
      <c r="A4890" s="66" t="str">
        <f t="shared" si="76"/>
        <v>GPP CEPU (BLORA)_NGELO</v>
      </c>
      <c r="B4890" s="66" t="s">
        <v>673</v>
      </c>
      <c r="C4890" s="66" t="s">
        <v>5784</v>
      </c>
      <c r="D4890" s="76" t="s">
        <v>5746</v>
      </c>
      <c r="E4890" s="66" t="s">
        <v>5786</v>
      </c>
      <c r="F4890" s="67">
        <v>44.23</v>
      </c>
      <c r="G4890" s="67">
        <v>-7.1395200000000001</v>
      </c>
      <c r="H4890" s="67">
        <v>111.607</v>
      </c>
      <c r="I4890" s="66" t="s">
        <v>2534</v>
      </c>
      <c r="J4890" s="67">
        <v>-7.1575100000000003</v>
      </c>
      <c r="K4890" s="67">
        <v>111.58580000000001</v>
      </c>
    </row>
    <row r="4891" spans="1:11" ht="14.5">
      <c r="A4891" s="66" t="str">
        <f t="shared" si="76"/>
        <v>Jepara - Mayong_NGELOKULON</v>
      </c>
      <c r="B4891" s="66" t="s">
        <v>4221</v>
      </c>
      <c r="C4891" s="66" t="s">
        <v>5784</v>
      </c>
      <c r="D4891" s="76" t="s">
        <v>5761</v>
      </c>
      <c r="E4891" s="66" t="s">
        <v>5786</v>
      </c>
      <c r="F4891" s="67">
        <v>26.27</v>
      </c>
      <c r="G4891" s="67">
        <v>-6.8045999999999998</v>
      </c>
      <c r="H4891" s="67">
        <v>110.687</v>
      </c>
      <c r="I4891" s="66" t="s">
        <v>4145</v>
      </c>
      <c r="J4891" s="67">
        <v>-6.7420299999999997</v>
      </c>
      <c r="K4891" s="67">
        <v>110.7436</v>
      </c>
    </row>
    <row r="4892" spans="1:11" ht="14.5">
      <c r="A4892" s="66" t="str">
        <f t="shared" si="76"/>
        <v>Demak 1 - Mranak_NGELOWETAN</v>
      </c>
      <c r="B4892" s="66" t="s">
        <v>1971</v>
      </c>
      <c r="C4892" s="66" t="s">
        <v>5784</v>
      </c>
      <c r="D4892" s="76" t="s">
        <v>5737</v>
      </c>
      <c r="E4892" s="66" t="s">
        <v>5786</v>
      </c>
      <c r="F4892" s="67">
        <v>26.27</v>
      </c>
      <c r="G4892" s="67">
        <v>-6.84246</v>
      </c>
      <c r="H4892" s="67">
        <v>110.718</v>
      </c>
      <c r="I4892" s="66" t="s">
        <v>1911</v>
      </c>
      <c r="J4892" s="67">
        <v>-6.8903100000000004</v>
      </c>
      <c r="K4892" s="67">
        <v>110.6673</v>
      </c>
    </row>
    <row r="4893" spans="1:11" ht="14.5">
      <c r="A4893" s="66" t="str">
        <f t="shared" si="76"/>
        <v>BGR NGLEJOK_NGELUK</v>
      </c>
      <c r="B4893" s="66" t="s">
        <v>820</v>
      </c>
      <c r="C4893" s="66" t="s">
        <v>5784</v>
      </c>
      <c r="D4893" s="76" t="s">
        <v>5747</v>
      </c>
      <c r="E4893" s="66" t="s">
        <v>5786</v>
      </c>
      <c r="F4893" s="67">
        <v>53.45</v>
      </c>
      <c r="G4893" s="67">
        <v>-7.0397999999999996</v>
      </c>
      <c r="H4893" s="67">
        <v>110.836</v>
      </c>
      <c r="I4893" s="66" t="s">
        <v>775</v>
      </c>
      <c r="J4893" s="67">
        <v>-7.06935</v>
      </c>
      <c r="K4893" s="67">
        <v>110.8802</v>
      </c>
    </row>
    <row r="4894" spans="1:11" ht="14.5">
      <c r="A4894" s="66" t="str">
        <f t="shared" si="76"/>
        <v>BGR NGLEJOK_NGEMBAK</v>
      </c>
      <c r="B4894" s="66" t="s">
        <v>821</v>
      </c>
      <c r="C4894" s="66" t="s">
        <v>5784</v>
      </c>
      <c r="D4894" s="76" t="s">
        <v>5737</v>
      </c>
      <c r="E4894" s="66" t="s">
        <v>5786</v>
      </c>
      <c r="F4894" s="67">
        <v>53.45</v>
      </c>
      <c r="G4894" s="67">
        <v>-7.0973300000000004</v>
      </c>
      <c r="H4894" s="67">
        <v>110.88800000000001</v>
      </c>
      <c r="I4894" s="66" t="s">
        <v>775</v>
      </c>
      <c r="J4894" s="67">
        <v>-7.06935</v>
      </c>
      <c r="K4894" s="67">
        <v>110.8802</v>
      </c>
    </row>
    <row r="4895" spans="1:11" ht="14.5">
      <c r="A4895" s="66" t="str">
        <f t="shared" si="76"/>
        <v>Kudus - Kaliwungu_NGEMBAL KULON</v>
      </c>
      <c r="B4895" s="66" t="s">
        <v>4432</v>
      </c>
      <c r="C4895" s="66" t="s">
        <v>5784</v>
      </c>
      <c r="D4895" s="76" t="s">
        <v>5739</v>
      </c>
      <c r="E4895" s="66" t="s">
        <v>5786</v>
      </c>
      <c r="F4895" s="67">
        <v>13.38</v>
      </c>
      <c r="G4895" s="67">
        <v>-6.8117599999999996</v>
      </c>
      <c r="H4895" s="67">
        <v>110.881</v>
      </c>
      <c r="I4895" s="66" t="s">
        <v>4381</v>
      </c>
      <c r="J4895" s="67">
        <v>-6.8014900000000003</v>
      </c>
      <c r="K4895" s="67">
        <v>110.82510000000001</v>
      </c>
    </row>
    <row r="4896" spans="1:11" ht="14.5">
      <c r="A4896" s="66" t="str">
        <f t="shared" si="76"/>
        <v>Kudus - Kaliwungu_NGEMBALREJO</v>
      </c>
      <c r="B4896" s="66" t="s">
        <v>4433</v>
      </c>
      <c r="C4896" s="66" t="s">
        <v>5784</v>
      </c>
      <c r="D4896" s="76" t="s">
        <v>5761</v>
      </c>
      <c r="E4896" s="66" t="s">
        <v>5786</v>
      </c>
      <c r="F4896" s="67">
        <v>13.38</v>
      </c>
      <c r="G4896" s="67">
        <v>-6.7986300000000002</v>
      </c>
      <c r="H4896" s="67">
        <v>110.881</v>
      </c>
      <c r="I4896" s="66" t="s">
        <v>4381</v>
      </c>
      <c r="J4896" s="67">
        <v>-6.8014900000000003</v>
      </c>
      <c r="K4896" s="67">
        <v>110.82510000000001</v>
      </c>
    </row>
    <row r="4897" spans="1:11" ht="14.5">
      <c r="A4897" s="66" t="str">
        <f t="shared" si="76"/>
        <v>GPP SRAGEN_NGEMBATPADAS</v>
      </c>
      <c r="B4897" s="66" t="s">
        <v>3959</v>
      </c>
      <c r="C4897" s="66" t="s">
        <v>5784</v>
      </c>
      <c r="D4897" s="76" t="s">
        <v>5743</v>
      </c>
      <c r="E4897" s="66" t="s">
        <v>5786</v>
      </c>
      <c r="F4897" s="67">
        <v>66.78</v>
      </c>
      <c r="G4897" s="67">
        <v>-7.4043099999999997</v>
      </c>
      <c r="H4897" s="67">
        <v>110.816</v>
      </c>
      <c r="I4897" s="66" t="s">
        <v>3898</v>
      </c>
      <c r="J4897" s="67">
        <v>-7.4936100000000003</v>
      </c>
      <c r="K4897" s="67">
        <v>110.9278</v>
      </c>
    </row>
    <row r="4898" spans="1:11" ht="14.5">
      <c r="A4898" s="66" t="str">
        <f t="shared" si="76"/>
        <v>Boyolali_NGEMPLAK</v>
      </c>
      <c r="B4898" s="66" t="s">
        <v>1496</v>
      </c>
      <c r="C4898" s="66" t="s">
        <v>5784</v>
      </c>
      <c r="D4898" s="76" t="s">
        <v>5738</v>
      </c>
      <c r="E4898" s="66" t="s">
        <v>5786</v>
      </c>
      <c r="F4898" s="67">
        <v>8.89</v>
      </c>
      <c r="G4898" s="67">
        <v>-7.6380299999999997</v>
      </c>
      <c r="H4898" s="67">
        <v>110.523</v>
      </c>
      <c r="I4898" s="66" t="s">
        <v>1370</v>
      </c>
      <c r="J4898" s="67">
        <v>-7.5381099999999996</v>
      </c>
      <c r="K4898" s="67">
        <v>110.6292</v>
      </c>
    </row>
    <row r="4899" spans="1:11" ht="14.5">
      <c r="A4899" s="66" t="str">
        <f t="shared" si="76"/>
        <v>GD. LASEM_NGEMPLAK</v>
      </c>
      <c r="B4899" s="66" t="s">
        <v>1496</v>
      </c>
      <c r="C4899" s="66" t="s">
        <v>5784</v>
      </c>
      <c r="D4899" s="76" t="s">
        <v>5757</v>
      </c>
      <c r="E4899" s="66" t="s">
        <v>5786</v>
      </c>
      <c r="F4899" s="67">
        <v>20.29</v>
      </c>
      <c r="G4899" s="67">
        <v>-6.6927199999999996</v>
      </c>
      <c r="H4899" s="67">
        <v>111.455</v>
      </c>
      <c r="I4899" s="66" t="s">
        <v>2256</v>
      </c>
      <c r="J4899" s="67">
        <v>-6.6950700000000003</v>
      </c>
      <c r="K4899" s="67">
        <v>111.4366</v>
      </c>
    </row>
    <row r="4900" spans="1:11" ht="14.5">
      <c r="A4900" s="66" t="str">
        <f t="shared" si="76"/>
        <v>GPP KLATEN_NGEMPLAK</v>
      </c>
      <c r="B4900" s="66" t="s">
        <v>1496</v>
      </c>
      <c r="C4900" s="66" t="s">
        <v>5784</v>
      </c>
      <c r="D4900" s="76" t="s">
        <v>5763</v>
      </c>
      <c r="E4900" s="66" t="s">
        <v>5786</v>
      </c>
      <c r="F4900" s="67">
        <v>8.89</v>
      </c>
      <c r="G4900" s="67">
        <v>-7.7330399999999999</v>
      </c>
      <c r="H4900" s="67">
        <v>110.625</v>
      </c>
      <c r="I4900" s="66" t="s">
        <v>2894</v>
      </c>
      <c r="J4900" s="67">
        <v>-7.6692</v>
      </c>
      <c r="K4900" s="67">
        <v>110.6751</v>
      </c>
    </row>
    <row r="4901" spans="1:11" ht="14.5">
      <c r="A4901" s="66" t="str">
        <f t="shared" si="76"/>
        <v>GPP PURWOREJO_NGEMPLAK</v>
      </c>
      <c r="B4901" s="66" t="s">
        <v>1496</v>
      </c>
      <c r="C4901" s="66" t="s">
        <v>5784</v>
      </c>
      <c r="D4901" s="76" t="s">
        <v>5749</v>
      </c>
      <c r="E4901" s="66" t="s">
        <v>5786</v>
      </c>
      <c r="F4901" s="67">
        <v>4.4400000000000004</v>
      </c>
      <c r="G4901" s="67">
        <v>-7.6405399999999997</v>
      </c>
      <c r="H4901" s="67">
        <v>109.97799999999999</v>
      </c>
      <c r="I4901" s="66" t="s">
        <v>3504</v>
      </c>
      <c r="J4901" s="67">
        <v>-7.7226800000000004</v>
      </c>
      <c r="K4901" s="67">
        <v>109.9468</v>
      </c>
    </row>
    <row r="4902" spans="1:11" ht="14.5">
      <c r="A4902" s="66" t="str">
        <f t="shared" si="76"/>
        <v>GPP SRAGEN_NGEMPLAK</v>
      </c>
      <c r="B4902" s="66" t="s">
        <v>1496</v>
      </c>
      <c r="C4902" s="66" t="s">
        <v>5784</v>
      </c>
      <c r="D4902" s="76" t="s">
        <v>5754</v>
      </c>
      <c r="E4902" s="66" t="s">
        <v>5786</v>
      </c>
      <c r="F4902" s="67">
        <v>21.59</v>
      </c>
      <c r="G4902" s="67">
        <v>-7.6202899999999998</v>
      </c>
      <c r="H4902" s="67">
        <v>111.04</v>
      </c>
      <c r="I4902" s="66" t="s">
        <v>3898</v>
      </c>
      <c r="J4902" s="67">
        <v>-7.4936100000000003</v>
      </c>
      <c r="K4902" s="67">
        <v>110.9278</v>
      </c>
    </row>
    <row r="4903" spans="1:11" ht="14.5">
      <c r="A4903" s="66" t="str">
        <f t="shared" si="76"/>
        <v>GUDANG DEMAK 2_NGEMPLAK</v>
      </c>
      <c r="B4903" s="66" t="s">
        <v>1496</v>
      </c>
      <c r="C4903" s="66" t="s">
        <v>5784</v>
      </c>
      <c r="D4903" s="76" t="s">
        <v>5762</v>
      </c>
      <c r="E4903" s="66" t="s">
        <v>5786</v>
      </c>
      <c r="F4903" s="67">
        <v>26.27</v>
      </c>
      <c r="G4903" s="67">
        <v>-6.9997600000000002</v>
      </c>
      <c r="H4903" s="67">
        <v>110.514</v>
      </c>
      <c r="I4903" s="66" t="s">
        <v>4087</v>
      </c>
      <c r="J4903" s="67">
        <v>-7.0231700000000004</v>
      </c>
      <c r="K4903" s="67">
        <v>110.50660000000001</v>
      </c>
    </row>
    <row r="4904" spans="1:11" ht="14.5">
      <c r="A4904" s="66" t="str">
        <f t="shared" si="76"/>
        <v>Kudus - Kaliwungu_NGEMPLAK</v>
      </c>
      <c r="B4904" s="66" t="s">
        <v>1496</v>
      </c>
      <c r="C4904" s="66" t="s">
        <v>5784</v>
      </c>
      <c r="D4904" s="76" t="s">
        <v>5757</v>
      </c>
      <c r="E4904" s="66" t="s">
        <v>5786</v>
      </c>
      <c r="F4904" s="67">
        <v>13.38</v>
      </c>
      <c r="G4904" s="67">
        <v>-6.8638399999999997</v>
      </c>
      <c r="H4904" s="67">
        <v>110.848</v>
      </c>
      <c r="I4904" s="66" t="s">
        <v>4381</v>
      </c>
      <c r="J4904" s="67">
        <v>-6.8014900000000003</v>
      </c>
      <c r="K4904" s="67">
        <v>110.82510000000001</v>
      </c>
    </row>
    <row r="4905" spans="1:11" ht="14.5">
      <c r="A4905" s="66" t="str">
        <f t="shared" si="76"/>
        <v>Sukoharjo 2 - Baki_NGEMPLAK</v>
      </c>
      <c r="B4905" s="66" t="s">
        <v>1496</v>
      </c>
      <c r="C4905" s="66" t="s">
        <v>5784</v>
      </c>
      <c r="D4905" s="76" t="s">
        <v>5759</v>
      </c>
      <c r="E4905" s="66" t="s">
        <v>5786</v>
      </c>
      <c r="F4905" s="67">
        <v>14.71</v>
      </c>
      <c r="G4905" s="67">
        <v>-7.5737800000000002</v>
      </c>
      <c r="H4905" s="67">
        <v>110.741</v>
      </c>
      <c r="I4905" s="66" t="s">
        <v>5224</v>
      </c>
      <c r="J4905" s="67">
        <v>-7.6135599999999997</v>
      </c>
      <c r="K4905" s="67">
        <v>110.76560000000001</v>
      </c>
    </row>
    <row r="4906" spans="1:11" ht="14.5">
      <c r="A4906" s="66" t="str">
        <f t="shared" si="76"/>
        <v>Temanggung_NGEMPLAK</v>
      </c>
      <c r="B4906" s="66" t="s">
        <v>1496</v>
      </c>
      <c r="C4906" s="66" t="s">
        <v>5784</v>
      </c>
      <c r="D4906" s="76" t="s">
        <v>5759</v>
      </c>
      <c r="E4906" s="66" t="s">
        <v>5786</v>
      </c>
      <c r="F4906" s="67">
        <v>7.61</v>
      </c>
      <c r="G4906" s="67">
        <v>-7.3962599999999998</v>
      </c>
      <c r="H4906" s="67">
        <v>110.10599999999999</v>
      </c>
      <c r="I4906" s="66" t="s">
        <v>5294</v>
      </c>
      <c r="J4906" s="67">
        <v>-7.3036099999999999</v>
      </c>
      <c r="K4906" s="67">
        <v>110.15309999999999</v>
      </c>
    </row>
    <row r="4907" spans="1:11" ht="14.5">
      <c r="A4907" s="66" t="str">
        <f t="shared" si="76"/>
        <v>Temanggung_NGEMPLAK</v>
      </c>
      <c r="B4907" s="66" t="s">
        <v>1496</v>
      </c>
      <c r="C4907" s="66" t="s">
        <v>5784</v>
      </c>
      <c r="D4907" s="76" t="s">
        <v>5746</v>
      </c>
      <c r="E4907" s="66" t="s">
        <v>5786</v>
      </c>
      <c r="F4907" s="67">
        <v>9.5500000000000007</v>
      </c>
      <c r="G4907" s="67">
        <v>-7.2313099999999997</v>
      </c>
      <c r="H4907" s="67">
        <v>110.21299999999999</v>
      </c>
      <c r="I4907" s="66" t="s">
        <v>5294</v>
      </c>
      <c r="J4907" s="67">
        <v>-7.3036099999999999</v>
      </c>
      <c r="K4907" s="67">
        <v>110.15309999999999</v>
      </c>
    </row>
    <row r="4908" spans="1:11" ht="14.5">
      <c r="A4908" s="66" t="str">
        <f t="shared" si="76"/>
        <v>Pati - Juwana_NGEMPLAK KIDUL</v>
      </c>
      <c r="B4908" s="66" t="s">
        <v>4541</v>
      </c>
      <c r="C4908" s="66" t="s">
        <v>5784</v>
      </c>
      <c r="D4908" s="76" t="s">
        <v>5764</v>
      </c>
      <c r="E4908" s="66" t="s">
        <v>5786</v>
      </c>
      <c r="F4908" s="67">
        <v>16.66</v>
      </c>
      <c r="G4908" s="67">
        <v>-6.6143000000000001</v>
      </c>
      <c r="H4908" s="67">
        <v>111.054</v>
      </c>
      <c r="I4908" s="66" t="s">
        <v>4458</v>
      </c>
      <c r="J4908" s="67">
        <v>-6.7296100000000001</v>
      </c>
      <c r="K4908" s="67">
        <v>111.1037</v>
      </c>
    </row>
    <row r="4909" spans="1:11" ht="14.5">
      <c r="A4909" s="66" t="str">
        <f t="shared" si="76"/>
        <v>Pati - Juwana_NGEMPLAK LOR</v>
      </c>
      <c r="B4909" s="66" t="s">
        <v>4542</v>
      </c>
      <c r="C4909" s="66" t="s">
        <v>5784</v>
      </c>
      <c r="D4909" s="76" t="s">
        <v>5742</v>
      </c>
      <c r="E4909" s="66" t="s">
        <v>5786</v>
      </c>
      <c r="F4909" s="67">
        <v>16.66</v>
      </c>
      <c r="G4909" s="67">
        <v>-6.5842299999999998</v>
      </c>
      <c r="H4909" s="67">
        <v>111.045</v>
      </c>
      <c r="I4909" s="66" t="s">
        <v>4458</v>
      </c>
      <c r="J4909" s="67">
        <v>-6.7296100000000001</v>
      </c>
      <c r="K4909" s="67">
        <v>111.1037</v>
      </c>
    </row>
    <row r="4910" spans="1:11" ht="14.5">
      <c r="A4910" s="66" t="str">
        <f t="shared" si="76"/>
        <v>GD BGR CANDI SEMARANG_NGEMPLAK SIMONGAN</v>
      </c>
      <c r="B4910" s="66" t="s">
        <v>2040</v>
      </c>
      <c r="C4910" s="66" t="s">
        <v>5784</v>
      </c>
      <c r="D4910" s="76" t="s">
        <v>5763</v>
      </c>
      <c r="E4910" s="66" t="s">
        <v>5786</v>
      </c>
      <c r="F4910" s="67">
        <v>1.22</v>
      </c>
      <c r="G4910" s="67">
        <v>-6.9991599999999998</v>
      </c>
      <c r="H4910" s="67">
        <v>110.39700000000001</v>
      </c>
      <c r="I4910" s="66" t="s">
        <v>2006</v>
      </c>
      <c r="J4910" s="67">
        <v>-7.0144599999999997</v>
      </c>
      <c r="K4910" s="67">
        <v>110.3477</v>
      </c>
    </row>
    <row r="4911" spans="1:11" ht="14.5">
      <c r="A4911" s="66" t="str">
        <f t="shared" si="76"/>
        <v>GD. LASEM_NGEMPLAKREJO</v>
      </c>
      <c r="B4911" s="66" t="s">
        <v>2309</v>
      </c>
      <c r="C4911" s="66" t="s">
        <v>5784</v>
      </c>
      <c r="D4911" s="76" t="s">
        <v>5748</v>
      </c>
      <c r="E4911" s="66" t="s">
        <v>5786</v>
      </c>
      <c r="F4911" s="67">
        <v>20.29</v>
      </c>
      <c r="G4911" s="67">
        <v>-6.7916299999999996</v>
      </c>
      <c r="H4911" s="67">
        <v>111.45399999999999</v>
      </c>
      <c r="I4911" s="66" t="s">
        <v>2256</v>
      </c>
      <c r="J4911" s="67">
        <v>-6.6950700000000003</v>
      </c>
      <c r="K4911" s="67">
        <v>111.4366</v>
      </c>
    </row>
    <row r="4912" spans="1:11" ht="14.5">
      <c r="A4912" s="66" t="str">
        <f t="shared" si="76"/>
        <v>GPP KLATEN_NGEMPLAKSENENG</v>
      </c>
      <c r="B4912" s="66" t="s">
        <v>3035</v>
      </c>
      <c r="C4912" s="66" t="s">
        <v>5784</v>
      </c>
      <c r="D4912" s="76" t="s">
        <v>5764</v>
      </c>
      <c r="E4912" s="66" t="s">
        <v>5786</v>
      </c>
      <c r="F4912" s="67">
        <v>8.89</v>
      </c>
      <c r="G4912" s="67">
        <v>-7.6642400000000004</v>
      </c>
      <c r="H4912" s="67">
        <v>110.495</v>
      </c>
      <c r="I4912" s="66" t="s">
        <v>2894</v>
      </c>
      <c r="J4912" s="67">
        <v>-7.6692</v>
      </c>
      <c r="K4912" s="67">
        <v>110.6751</v>
      </c>
    </row>
    <row r="4913" spans="1:11" ht="14.5">
      <c r="A4913" s="66" t="str">
        <f t="shared" si="76"/>
        <v>Kudus - Kaliwungu_NGEMPLIKWETAN</v>
      </c>
      <c r="B4913" s="66" t="s">
        <v>4434</v>
      </c>
      <c r="C4913" s="66" t="s">
        <v>5784</v>
      </c>
      <c r="D4913" s="76" t="s">
        <v>5755</v>
      </c>
      <c r="E4913" s="66" t="s">
        <v>5786</v>
      </c>
      <c r="F4913" s="67">
        <v>26.27</v>
      </c>
      <c r="G4913" s="67">
        <v>-6.8627000000000002</v>
      </c>
      <c r="H4913" s="67">
        <v>110.80500000000001</v>
      </c>
      <c r="I4913" s="66" t="s">
        <v>4381</v>
      </c>
      <c r="J4913" s="67">
        <v>-6.8014900000000003</v>
      </c>
      <c r="K4913" s="67">
        <v>110.82510000000001</v>
      </c>
    </row>
    <row r="4914" spans="1:11" ht="14.5">
      <c r="A4914" s="66" t="str">
        <f t="shared" si="76"/>
        <v>Semarang - Kalikuning_NGEMPON</v>
      </c>
      <c r="B4914" s="66" t="s">
        <v>5123</v>
      </c>
      <c r="C4914" s="66" t="s">
        <v>5784</v>
      </c>
      <c r="D4914" s="76" t="s">
        <v>5761</v>
      </c>
      <c r="E4914" s="66" t="s">
        <v>5786</v>
      </c>
      <c r="F4914" s="67">
        <v>10.51</v>
      </c>
      <c r="G4914" s="67">
        <v>-7.1883400000000002</v>
      </c>
      <c r="H4914" s="67">
        <v>110.43600000000001</v>
      </c>
      <c r="I4914" s="66" t="s">
        <v>5061</v>
      </c>
      <c r="J4914" s="67">
        <v>-7.1833299999999998</v>
      </c>
      <c r="K4914" s="67">
        <v>110.4721</v>
      </c>
    </row>
    <row r="4915" spans="1:11" ht="14.5">
      <c r="A4915" s="66" t="str">
        <f t="shared" si="76"/>
        <v>Boyolali_NGENDEN</v>
      </c>
      <c r="B4915" s="66" t="s">
        <v>1497</v>
      </c>
      <c r="C4915" s="66" t="s">
        <v>5784</v>
      </c>
      <c r="D4915" s="76" t="s">
        <v>5755</v>
      </c>
      <c r="E4915" s="66" t="s">
        <v>5786</v>
      </c>
      <c r="F4915" s="67">
        <v>17.7</v>
      </c>
      <c r="G4915" s="67">
        <v>-7.4530099999999999</v>
      </c>
      <c r="H4915" s="67">
        <v>110.57899999999999</v>
      </c>
      <c r="I4915" s="66" t="s">
        <v>1370</v>
      </c>
      <c r="J4915" s="67">
        <v>-7.5381099999999996</v>
      </c>
      <c r="K4915" s="67">
        <v>110.6292</v>
      </c>
    </row>
    <row r="4916" spans="1:11" ht="14.5">
      <c r="A4916" s="66" t="str">
        <f t="shared" si="76"/>
        <v>GPP MAGELANG_NGENDROKILO</v>
      </c>
      <c r="B4916" s="66" t="s">
        <v>3231</v>
      </c>
      <c r="C4916" s="66" t="s">
        <v>5784</v>
      </c>
      <c r="D4916" s="76" t="s">
        <v>5748</v>
      </c>
      <c r="E4916" s="66" t="s">
        <v>5786</v>
      </c>
      <c r="F4916" s="67">
        <v>7.61</v>
      </c>
      <c r="G4916" s="67">
        <v>-7.45059</v>
      </c>
      <c r="H4916" s="67">
        <v>110.117</v>
      </c>
      <c r="I4916" s="66" t="s">
        <v>3103</v>
      </c>
      <c r="J4916" s="67">
        <v>-7.3955399999999996</v>
      </c>
      <c r="K4916" s="67">
        <v>110.24469999999999</v>
      </c>
    </row>
    <row r="4917" spans="1:11" ht="14.5">
      <c r="A4917" s="66" t="str">
        <f t="shared" si="76"/>
        <v>GPP MAGELANG_NGENDROSARI</v>
      </c>
      <c r="B4917" s="66" t="s">
        <v>3232</v>
      </c>
      <c r="C4917" s="66" t="s">
        <v>5784</v>
      </c>
      <c r="D4917" s="76" t="s">
        <v>5738</v>
      </c>
      <c r="E4917" s="66" t="s">
        <v>5786</v>
      </c>
      <c r="F4917" s="67">
        <v>7.61</v>
      </c>
      <c r="G4917" s="67">
        <v>-7.5347999999999997</v>
      </c>
      <c r="H4917" s="67">
        <v>110.1</v>
      </c>
      <c r="I4917" s="66" t="s">
        <v>3103</v>
      </c>
      <c r="J4917" s="67">
        <v>-7.3955399999999996</v>
      </c>
      <c r="K4917" s="67">
        <v>110.24469999999999</v>
      </c>
    </row>
    <row r="4918" spans="1:11" ht="14.5">
      <c r="A4918" s="66" t="str">
        <f t="shared" si="76"/>
        <v>Pati - Juwana_NGENING</v>
      </c>
      <c r="B4918" s="66" t="s">
        <v>4543</v>
      </c>
      <c r="C4918" s="66" t="s">
        <v>5784</v>
      </c>
      <c r="D4918" s="76" t="s">
        <v>5748</v>
      </c>
      <c r="E4918" s="66" t="s">
        <v>5786</v>
      </c>
      <c r="F4918" s="67">
        <v>16.66</v>
      </c>
      <c r="G4918" s="67">
        <v>-6.72593</v>
      </c>
      <c r="H4918" s="67">
        <v>111.182</v>
      </c>
      <c r="I4918" s="66" t="s">
        <v>4458</v>
      </c>
      <c r="J4918" s="67">
        <v>-6.7296100000000001</v>
      </c>
      <c r="K4918" s="67">
        <v>111.1037</v>
      </c>
    </row>
    <row r="4919" spans="1:11" ht="14.5">
      <c r="A4919" s="66" t="str">
        <f t="shared" si="76"/>
        <v>GPP PURWOREJO_NGENTAK</v>
      </c>
      <c r="B4919" s="66" t="s">
        <v>3735</v>
      </c>
      <c r="C4919" s="66" t="s">
        <v>5784</v>
      </c>
      <c r="D4919" s="76" t="s">
        <v>5757</v>
      </c>
      <c r="E4919" s="66" t="s">
        <v>5786</v>
      </c>
      <c r="F4919" s="67">
        <v>4.4400000000000004</v>
      </c>
      <c r="G4919" s="67">
        <v>-7.8710000000000004</v>
      </c>
      <c r="H4919" s="67">
        <v>109.974</v>
      </c>
      <c r="I4919" s="66" t="s">
        <v>3504</v>
      </c>
      <c r="J4919" s="67">
        <v>-7.7226800000000004</v>
      </c>
      <c r="K4919" s="67">
        <v>109.9468</v>
      </c>
    </row>
    <row r="4920" spans="1:11" ht="14.5">
      <c r="A4920" s="66" t="str">
        <f t="shared" si="76"/>
        <v>GPP MAGELANG_NGEPANREJO</v>
      </c>
      <c r="B4920" s="66" t="s">
        <v>3233</v>
      </c>
      <c r="C4920" s="66" t="s">
        <v>5784</v>
      </c>
      <c r="D4920" s="76" t="s">
        <v>5737</v>
      </c>
      <c r="E4920" s="66" t="s">
        <v>5786</v>
      </c>
      <c r="F4920" s="67">
        <v>7.61</v>
      </c>
      <c r="G4920" s="67">
        <v>-7.4434699999999996</v>
      </c>
      <c r="H4920" s="67">
        <v>110.161</v>
      </c>
      <c r="I4920" s="66" t="s">
        <v>3103</v>
      </c>
      <c r="J4920" s="67">
        <v>-7.3955399999999996</v>
      </c>
      <c r="K4920" s="67">
        <v>110.24469999999999</v>
      </c>
    </row>
    <row r="4921" spans="1:11" ht="14.5">
      <c r="A4921" s="66" t="str">
        <f t="shared" si="76"/>
        <v>Sragen 2 - Sambung Macan_NGEPRINGAN</v>
      </c>
      <c r="B4921" s="66" t="s">
        <v>5217</v>
      </c>
      <c r="C4921" s="66" t="s">
        <v>5784</v>
      </c>
      <c r="D4921" s="76" t="s">
        <v>5737</v>
      </c>
      <c r="E4921" s="66" t="s">
        <v>5786</v>
      </c>
      <c r="F4921" s="67">
        <v>66.78</v>
      </c>
      <c r="G4921" s="67">
        <v>-7.30783</v>
      </c>
      <c r="H4921" s="67">
        <v>111.09399999999999</v>
      </c>
      <c r="I4921" s="66" t="s">
        <v>5203</v>
      </c>
      <c r="J4921" s="67">
        <v>-7.36327</v>
      </c>
      <c r="K4921" s="67">
        <v>111.1177</v>
      </c>
    </row>
    <row r="4922" spans="1:11" ht="14.5">
      <c r="A4922" s="66" t="str">
        <f t="shared" si="76"/>
        <v>Pati - Juwana_NGEPUNGROJO</v>
      </c>
      <c r="B4922" s="66" t="s">
        <v>4544</v>
      </c>
      <c r="C4922" s="66" t="s">
        <v>5784</v>
      </c>
      <c r="D4922" s="76" t="s">
        <v>5751</v>
      </c>
      <c r="E4922" s="66" t="s">
        <v>5786</v>
      </c>
      <c r="F4922" s="67">
        <v>16.66</v>
      </c>
      <c r="G4922" s="67">
        <v>-6.7190399999999997</v>
      </c>
      <c r="H4922" s="67">
        <v>111.07</v>
      </c>
      <c r="I4922" s="66" t="s">
        <v>4458</v>
      </c>
      <c r="J4922" s="67">
        <v>-6.7296100000000001</v>
      </c>
      <c r="K4922" s="67">
        <v>111.1037</v>
      </c>
    </row>
    <row r="4923" spans="1:11" ht="14.5">
      <c r="A4923" s="66" t="str">
        <f t="shared" si="76"/>
        <v>BGR NGADIROJO_NGEPUNGSARI</v>
      </c>
      <c r="B4923" s="66" t="s">
        <v>674</v>
      </c>
      <c r="C4923" s="66" t="s">
        <v>5784</v>
      </c>
      <c r="D4923" s="76" t="s">
        <v>5757</v>
      </c>
      <c r="E4923" s="66" t="s">
        <v>5786</v>
      </c>
      <c r="F4923" s="67">
        <v>21.59</v>
      </c>
      <c r="G4923" s="67">
        <v>-7.7657100000000003</v>
      </c>
      <c r="H4923" s="67">
        <v>111.036</v>
      </c>
      <c r="I4923" s="66" t="s">
        <v>538</v>
      </c>
      <c r="J4923" s="67">
        <v>-7.8147399999999996</v>
      </c>
      <c r="K4923" s="67">
        <v>111.0005</v>
      </c>
    </row>
    <row r="4924" spans="1:11" ht="14.5">
      <c r="A4924" s="66" t="str">
        <f t="shared" si="76"/>
        <v>GPP KLATEN_NGERANGAN</v>
      </c>
      <c r="B4924" s="66" t="s">
        <v>3036</v>
      </c>
      <c r="C4924" s="66" t="s">
        <v>5784</v>
      </c>
      <c r="D4924" s="76" t="s">
        <v>5758</v>
      </c>
      <c r="E4924" s="66" t="s">
        <v>5786</v>
      </c>
      <c r="F4924" s="67">
        <v>8.89</v>
      </c>
      <c r="G4924" s="67">
        <v>-7.7995400000000004</v>
      </c>
      <c r="H4924" s="67">
        <v>110.68600000000001</v>
      </c>
      <c r="I4924" s="66" t="s">
        <v>2894</v>
      </c>
      <c r="J4924" s="67">
        <v>-7.6692</v>
      </c>
      <c r="K4924" s="67">
        <v>110.6751</v>
      </c>
    </row>
    <row r="4925" spans="1:11" ht="14.5">
      <c r="A4925" s="66" t="str">
        <f t="shared" si="76"/>
        <v>GPP KLATEN_NGERING</v>
      </c>
      <c r="B4925" s="66" t="s">
        <v>3037</v>
      </c>
      <c r="C4925" s="66" t="s">
        <v>5784</v>
      </c>
      <c r="D4925" s="76" t="s">
        <v>5765</v>
      </c>
      <c r="E4925" s="66" t="s">
        <v>5786</v>
      </c>
      <c r="F4925" s="67">
        <v>8.89</v>
      </c>
      <c r="G4925" s="67">
        <v>-7.7426899999999996</v>
      </c>
      <c r="H4925" s="67">
        <v>110.569</v>
      </c>
      <c r="I4925" s="66" t="s">
        <v>2894</v>
      </c>
      <c r="J4925" s="67">
        <v>-7.6692</v>
      </c>
      <c r="K4925" s="67">
        <v>110.6751</v>
      </c>
    </row>
    <row r="4926" spans="1:11" ht="14.5">
      <c r="A4926" s="66" t="str">
        <f t="shared" si="76"/>
        <v>BGR JENARSARI_NGERJO</v>
      </c>
      <c r="B4926" s="66" t="s">
        <v>447</v>
      </c>
      <c r="C4926" s="66" t="s">
        <v>5784</v>
      </c>
      <c r="D4926" s="76" t="s">
        <v>5745</v>
      </c>
      <c r="E4926" s="66" t="s">
        <v>5786</v>
      </c>
      <c r="F4926" s="67">
        <v>16.97</v>
      </c>
      <c r="G4926" s="67">
        <v>-7.0111600000000003</v>
      </c>
      <c r="H4926" s="67">
        <v>110.098</v>
      </c>
      <c r="I4926" s="66" t="s">
        <v>346</v>
      </c>
      <c r="J4926" s="67">
        <v>-6.95329</v>
      </c>
      <c r="K4926" s="67">
        <v>110.10129999999999</v>
      </c>
    </row>
    <row r="4927" spans="1:11" ht="14.5">
      <c r="A4927" s="66" t="str">
        <f t="shared" si="76"/>
        <v>GUDANG DEMAK 2_NGESREP</v>
      </c>
      <c r="B4927" s="66" t="s">
        <v>4120</v>
      </c>
      <c r="C4927" s="66" t="s">
        <v>5784</v>
      </c>
      <c r="D4927" s="76" t="s">
        <v>5740</v>
      </c>
      <c r="E4927" s="66" t="s">
        <v>5786</v>
      </c>
      <c r="F4927" s="67">
        <v>1.22</v>
      </c>
      <c r="G4927" s="67">
        <v>-7.0395399999999997</v>
      </c>
      <c r="H4927" s="67">
        <v>110.42700000000001</v>
      </c>
      <c r="I4927" s="66" t="s">
        <v>4087</v>
      </c>
      <c r="J4927" s="67">
        <v>-7.0231700000000004</v>
      </c>
      <c r="K4927" s="67">
        <v>110.50660000000001</v>
      </c>
    </row>
    <row r="4928" spans="1:11" ht="14.5">
      <c r="A4928" s="66" t="str">
        <f t="shared" si="76"/>
        <v>Sukoharjo 2 - Baki_NGESREP</v>
      </c>
      <c r="B4928" s="66" t="s">
        <v>4120</v>
      </c>
      <c r="C4928" s="66" t="s">
        <v>5784</v>
      </c>
      <c r="D4928" s="76" t="s">
        <v>5745</v>
      </c>
      <c r="E4928" s="66" t="s">
        <v>5786</v>
      </c>
      <c r="F4928" s="67">
        <v>17.7</v>
      </c>
      <c r="G4928" s="67">
        <v>-7.5171900000000003</v>
      </c>
      <c r="H4928" s="67">
        <v>110.744</v>
      </c>
      <c r="I4928" s="66" t="s">
        <v>5224</v>
      </c>
      <c r="J4928" s="67">
        <v>-7.6135599999999997</v>
      </c>
      <c r="K4928" s="67">
        <v>110.76560000000001</v>
      </c>
    </row>
    <row r="4929" spans="1:11" ht="14.5">
      <c r="A4929" s="66" t="str">
        <f t="shared" si="76"/>
        <v>GD BGR CANDI SEMARANG_NGESREPBALONG</v>
      </c>
      <c r="B4929" s="66" t="s">
        <v>2041</v>
      </c>
      <c r="C4929" s="66" t="s">
        <v>5784</v>
      </c>
      <c r="D4929" s="76" t="s">
        <v>5745</v>
      </c>
      <c r="E4929" s="66" t="s">
        <v>5786</v>
      </c>
      <c r="F4929" s="67">
        <v>16.97</v>
      </c>
      <c r="G4929" s="67">
        <v>-7.1515500000000003</v>
      </c>
      <c r="H4929" s="67">
        <v>110.319</v>
      </c>
      <c r="I4929" s="66" t="s">
        <v>2006</v>
      </c>
      <c r="J4929" s="67">
        <v>-7.0144599999999997</v>
      </c>
      <c r="K4929" s="67">
        <v>110.3477</v>
      </c>
    </row>
    <row r="4930" spans="1:11" ht="14.5">
      <c r="A4930" s="66" t="str">
        <f t="shared" ref="A4930:A4993" si="77">CONCATENATE(I4930,"_",B4930)</f>
        <v>Jepara - Mayong_NGETUK</v>
      </c>
      <c r="B4930" s="66" t="s">
        <v>4222</v>
      </c>
      <c r="C4930" s="66" t="s">
        <v>5784</v>
      </c>
      <c r="D4930" s="76" t="s">
        <v>5757</v>
      </c>
      <c r="E4930" s="66" t="s">
        <v>5786</v>
      </c>
      <c r="F4930" s="67">
        <v>10.32</v>
      </c>
      <c r="G4930" s="67">
        <v>-6.7233499999999999</v>
      </c>
      <c r="H4930" s="67">
        <v>110.816</v>
      </c>
      <c r="I4930" s="66" t="s">
        <v>4145</v>
      </c>
      <c r="J4930" s="67">
        <v>-6.7420299999999997</v>
      </c>
      <c r="K4930" s="67">
        <v>110.7436</v>
      </c>
    </row>
    <row r="4931" spans="1:11" ht="14.5">
      <c r="A4931" s="66" t="str">
        <f t="shared" si="77"/>
        <v>Pati - Juwana_NGETUK</v>
      </c>
      <c r="B4931" s="66" t="s">
        <v>4222</v>
      </c>
      <c r="C4931" s="66" t="s">
        <v>5784</v>
      </c>
      <c r="D4931" s="76" t="s">
        <v>5754</v>
      </c>
      <c r="E4931" s="66" t="s">
        <v>5786</v>
      </c>
      <c r="F4931" s="67">
        <v>16.66</v>
      </c>
      <c r="G4931" s="67">
        <v>-6.56637</v>
      </c>
      <c r="H4931" s="67">
        <v>111.01300000000001</v>
      </c>
      <c r="I4931" s="66" t="s">
        <v>4458</v>
      </c>
      <c r="J4931" s="67">
        <v>-6.7296100000000001</v>
      </c>
      <c r="K4931" s="67">
        <v>111.1037</v>
      </c>
    </row>
    <row r="4932" spans="1:11" ht="14.5">
      <c r="A4932" s="66" t="str">
        <f t="shared" si="77"/>
        <v>GD BGR CANDI SEMARANG_NGIJO</v>
      </c>
      <c r="B4932" s="66" t="s">
        <v>2042</v>
      </c>
      <c r="C4932" s="66" t="s">
        <v>5784</v>
      </c>
      <c r="D4932" s="76" t="s">
        <v>5762</v>
      </c>
      <c r="E4932" s="66" t="s">
        <v>5786</v>
      </c>
      <c r="F4932" s="67">
        <v>1.22</v>
      </c>
      <c r="G4932" s="67">
        <v>-7.0683299999999996</v>
      </c>
      <c r="H4932" s="67">
        <v>110.38</v>
      </c>
      <c r="I4932" s="66" t="s">
        <v>2006</v>
      </c>
      <c r="J4932" s="67">
        <v>-7.0144599999999997</v>
      </c>
      <c r="K4932" s="67">
        <v>110.3477</v>
      </c>
    </row>
    <row r="4933" spans="1:11" ht="14.5">
      <c r="A4933" s="66" t="str">
        <f t="shared" si="77"/>
        <v>GPP KARANGANYAR_NGIJO</v>
      </c>
      <c r="B4933" s="66" t="s">
        <v>2042</v>
      </c>
      <c r="C4933" s="66" t="s">
        <v>5784</v>
      </c>
      <c r="D4933" s="76" t="s">
        <v>5738</v>
      </c>
      <c r="E4933" s="66" t="s">
        <v>5786</v>
      </c>
      <c r="F4933" s="67">
        <v>21.59</v>
      </c>
      <c r="G4933" s="67">
        <v>-7.5811799999999998</v>
      </c>
      <c r="H4933" s="67">
        <v>110.932</v>
      </c>
      <c r="I4933" s="66" t="s">
        <v>2633</v>
      </c>
      <c r="J4933" s="67">
        <v>-7.5687199999999999</v>
      </c>
      <c r="K4933" s="67">
        <v>110.8749</v>
      </c>
    </row>
    <row r="4934" spans="1:11" ht="14.5">
      <c r="A4934" s="66" t="str">
        <f t="shared" si="77"/>
        <v>Blora 4 Ngawen_NGILEN</v>
      </c>
      <c r="B4934" s="66" t="s">
        <v>1326</v>
      </c>
      <c r="C4934" s="66" t="s">
        <v>5784</v>
      </c>
      <c r="D4934" s="76" t="s">
        <v>5765</v>
      </c>
      <c r="E4934" s="66" t="s">
        <v>5786</v>
      </c>
      <c r="F4934" s="67">
        <v>44.23</v>
      </c>
      <c r="G4934" s="67">
        <v>-7.0703899999999997</v>
      </c>
      <c r="H4934" s="67">
        <v>111.224</v>
      </c>
      <c r="I4934" s="66" t="s">
        <v>1251</v>
      </c>
      <c r="J4934" s="67">
        <v>-7.0247799999999998</v>
      </c>
      <c r="K4934" s="67">
        <v>111.2928</v>
      </c>
    </row>
    <row r="4935" spans="1:11" ht="14.5">
      <c r="A4935" s="66" t="str">
        <f t="shared" si="77"/>
        <v>Kendal - Wonorejo_NGILIR</v>
      </c>
      <c r="B4935" s="66" t="s">
        <v>4366</v>
      </c>
      <c r="C4935" s="66" t="s">
        <v>5784</v>
      </c>
      <c r="D4935" s="76" t="s">
        <v>5739</v>
      </c>
      <c r="E4935" s="66" t="s">
        <v>5786</v>
      </c>
      <c r="F4935" s="67">
        <v>16.97</v>
      </c>
      <c r="G4935" s="67">
        <v>-6.9149000000000003</v>
      </c>
      <c r="H4935" s="67">
        <v>110.206</v>
      </c>
      <c r="I4935" s="66" t="s">
        <v>4346</v>
      </c>
      <c r="J4935" s="67">
        <v>-6.9401299999999999</v>
      </c>
      <c r="K4935" s="67">
        <v>110.2557</v>
      </c>
    </row>
    <row r="4936" spans="1:11" ht="14.5">
      <c r="A4936" s="66" t="str">
        <f t="shared" si="77"/>
        <v>Temanggung_NGIMBRANG</v>
      </c>
      <c r="B4936" s="66" t="s">
        <v>5335</v>
      </c>
      <c r="C4936" s="66" t="s">
        <v>5784</v>
      </c>
      <c r="D4936" s="76" t="s">
        <v>5755</v>
      </c>
      <c r="E4936" s="66" t="s">
        <v>5786</v>
      </c>
      <c r="F4936" s="67">
        <v>9.5500000000000007</v>
      </c>
      <c r="G4936" s="67">
        <v>-7.2944599999999999</v>
      </c>
      <c r="H4936" s="67">
        <v>110.14</v>
      </c>
      <c r="I4936" s="66" t="s">
        <v>5294</v>
      </c>
      <c r="J4936" s="67">
        <v>-7.3036099999999999</v>
      </c>
      <c r="K4936" s="67">
        <v>110.15309999999999</v>
      </c>
    </row>
    <row r="4937" spans="1:11" ht="14.5">
      <c r="A4937" s="66" t="str">
        <f t="shared" si="77"/>
        <v>GPP CEPU (BLORA)_NGINGGIL</v>
      </c>
      <c r="B4937" s="66" t="s">
        <v>2563</v>
      </c>
      <c r="C4937" s="66" t="s">
        <v>5784</v>
      </c>
      <c r="D4937" s="76" t="s">
        <v>5757</v>
      </c>
      <c r="E4937" s="66" t="s">
        <v>5786</v>
      </c>
      <c r="F4937" s="67">
        <v>44.23</v>
      </c>
      <c r="G4937" s="67">
        <v>-7.2987399999999996</v>
      </c>
      <c r="H4937" s="67">
        <v>111.414</v>
      </c>
      <c r="I4937" s="66" t="s">
        <v>2534</v>
      </c>
      <c r="J4937" s="67">
        <v>-7.1575100000000003</v>
      </c>
      <c r="K4937" s="67">
        <v>111.58580000000001</v>
      </c>
    </row>
    <row r="4938" spans="1:11" ht="14.5">
      <c r="A4938" s="66" t="str">
        <f t="shared" si="77"/>
        <v>GPP MAGELANG_NGIPIK</v>
      </c>
      <c r="B4938" s="66" t="s">
        <v>3234</v>
      </c>
      <c r="C4938" s="66" t="s">
        <v>5784</v>
      </c>
      <c r="D4938" s="76" t="s">
        <v>5750</v>
      </c>
      <c r="E4938" s="66" t="s">
        <v>5786</v>
      </c>
      <c r="F4938" s="67">
        <v>9.5500000000000007</v>
      </c>
      <c r="G4938" s="67">
        <v>-7.33866</v>
      </c>
      <c r="H4938" s="67">
        <v>110.313</v>
      </c>
      <c r="I4938" s="66" t="s">
        <v>3103</v>
      </c>
      <c r="J4938" s="67">
        <v>-7.3955399999999996</v>
      </c>
      <c r="K4938" s="67">
        <v>110.24469999999999</v>
      </c>
    </row>
    <row r="4939" spans="1:11" ht="14.5">
      <c r="A4939" s="66" t="str">
        <f t="shared" si="77"/>
        <v>Blora 4 Ngawen_NGIYONO</v>
      </c>
      <c r="B4939" s="66" t="s">
        <v>1327</v>
      </c>
      <c r="C4939" s="66" t="s">
        <v>5784</v>
      </c>
      <c r="D4939" s="76" t="s">
        <v>5761</v>
      </c>
      <c r="E4939" s="66" t="s">
        <v>5786</v>
      </c>
      <c r="F4939" s="67">
        <v>44.23</v>
      </c>
      <c r="G4939" s="67">
        <v>-6.8905700000000003</v>
      </c>
      <c r="H4939" s="67">
        <v>111.325</v>
      </c>
      <c r="I4939" s="66" t="s">
        <v>1251</v>
      </c>
      <c r="J4939" s="67">
        <v>-7.0247799999999998</v>
      </c>
      <c r="K4939" s="67">
        <v>111.2928</v>
      </c>
    </row>
    <row r="4940" spans="1:11" ht="14.5">
      <c r="A4940" s="66" t="str">
        <f t="shared" si="77"/>
        <v>GPP CEPU (BLORA)_NGLANDEYAN</v>
      </c>
      <c r="B4940" s="66" t="s">
        <v>2564</v>
      </c>
      <c r="C4940" s="66" t="s">
        <v>5784</v>
      </c>
      <c r="D4940" s="76" t="s">
        <v>5764</v>
      </c>
      <c r="E4940" s="66" t="s">
        <v>5786</v>
      </c>
      <c r="F4940" s="67">
        <v>44.23</v>
      </c>
      <c r="G4940" s="67">
        <v>-7.1649900000000004</v>
      </c>
      <c r="H4940" s="67">
        <v>111.53700000000001</v>
      </c>
      <c r="I4940" s="66" t="s">
        <v>2534</v>
      </c>
      <c r="J4940" s="67">
        <v>-7.1575100000000003</v>
      </c>
      <c r="K4940" s="67">
        <v>111.58580000000001</v>
      </c>
    </row>
    <row r="4941" spans="1:11" ht="14.5">
      <c r="A4941" s="66" t="str">
        <f t="shared" si="77"/>
        <v>Blora 3 Bangkle_NGLANGITAN</v>
      </c>
      <c r="B4941" s="66" t="s">
        <v>1216</v>
      </c>
      <c r="C4941" s="66" t="s">
        <v>5784</v>
      </c>
      <c r="D4941" s="76" t="s">
        <v>5754</v>
      </c>
      <c r="E4941" s="66" t="s">
        <v>5786</v>
      </c>
      <c r="F4941" s="67">
        <v>44.23</v>
      </c>
      <c r="G4941" s="67">
        <v>-6.9007399999999999</v>
      </c>
      <c r="H4941" s="67">
        <v>111.41200000000001</v>
      </c>
      <c r="I4941" s="66" t="s">
        <v>1166</v>
      </c>
      <c r="J4941" s="67">
        <v>-6.9716199999999997</v>
      </c>
      <c r="K4941" s="67">
        <v>111.4388</v>
      </c>
    </row>
    <row r="4942" spans="1:11" ht="14.5">
      <c r="A4942" s="66" t="str">
        <f t="shared" si="77"/>
        <v>GPP CEPU (BLORA)_NGLANJUK</v>
      </c>
      <c r="B4942" s="66" t="s">
        <v>2565</v>
      </c>
      <c r="C4942" s="66" t="s">
        <v>5784</v>
      </c>
      <c r="D4942" s="76" t="s">
        <v>5739</v>
      </c>
      <c r="E4942" s="66" t="s">
        <v>5786</v>
      </c>
      <c r="F4942" s="67">
        <v>44.23</v>
      </c>
      <c r="G4942" s="67">
        <v>-7.1646599999999996</v>
      </c>
      <c r="H4942" s="67">
        <v>111.58</v>
      </c>
      <c r="I4942" s="66" t="s">
        <v>2534</v>
      </c>
      <c r="J4942" s="67">
        <v>-7.1575100000000003</v>
      </c>
      <c r="K4942" s="67">
        <v>111.58580000000001</v>
      </c>
    </row>
    <row r="4943" spans="1:11" ht="14.5">
      <c r="A4943" s="66" t="str">
        <f t="shared" si="77"/>
        <v>BGR TEMANGGUNG_NGLARANGAN</v>
      </c>
      <c r="B4943" s="66" t="s">
        <v>1105</v>
      </c>
      <c r="C4943" s="66" t="s">
        <v>5784</v>
      </c>
      <c r="D4943" s="76" t="s">
        <v>5739</v>
      </c>
      <c r="E4943" s="66" t="s">
        <v>5786</v>
      </c>
      <c r="F4943" s="67">
        <v>9.5500000000000007</v>
      </c>
      <c r="G4943" s="67">
        <v>-7.1764700000000001</v>
      </c>
      <c r="H4943" s="67">
        <v>109.98699999999999</v>
      </c>
      <c r="I4943" s="66" t="s">
        <v>999</v>
      </c>
      <c r="J4943" s="67">
        <v>-7.2953299999999999</v>
      </c>
      <c r="K4943" s="67">
        <v>110.0787</v>
      </c>
    </row>
    <row r="4944" spans="1:11" ht="14.5">
      <c r="A4944" s="66" t="str">
        <f t="shared" si="77"/>
        <v>GPP PURWOREJO_NGLARIS</v>
      </c>
      <c r="B4944" s="66" t="s">
        <v>3736</v>
      </c>
      <c r="C4944" s="66" t="s">
        <v>5784</v>
      </c>
      <c r="D4944" s="76" t="s">
        <v>5749</v>
      </c>
      <c r="E4944" s="66" t="s">
        <v>5786</v>
      </c>
      <c r="F4944" s="67">
        <v>4.4400000000000004</v>
      </c>
      <c r="G4944" s="67">
        <v>-7.5605900000000004</v>
      </c>
      <c r="H4944" s="67">
        <v>110.029</v>
      </c>
      <c r="I4944" s="66" t="s">
        <v>3504</v>
      </c>
      <c r="J4944" s="67">
        <v>-7.7226800000000004</v>
      </c>
      <c r="K4944" s="67">
        <v>109.9468</v>
      </c>
    </row>
    <row r="4945" spans="1:11" ht="14.5">
      <c r="A4945" s="66" t="str">
        <f t="shared" si="77"/>
        <v>Blora 3 Bangkle_NGLAROHGUNUNG</v>
      </c>
      <c r="B4945" s="66" t="s">
        <v>1217</v>
      </c>
      <c r="C4945" s="66" t="s">
        <v>5784</v>
      </c>
      <c r="D4945" s="76" t="s">
        <v>5763</v>
      </c>
      <c r="E4945" s="66" t="s">
        <v>5786</v>
      </c>
      <c r="F4945" s="67">
        <v>44.23</v>
      </c>
      <c r="G4945" s="67">
        <v>-6.9627400000000002</v>
      </c>
      <c r="H4945" s="67">
        <v>111.486</v>
      </c>
      <c r="I4945" s="66" t="s">
        <v>1166</v>
      </c>
      <c r="J4945" s="67">
        <v>-6.9716199999999997</v>
      </c>
      <c r="K4945" s="67">
        <v>111.4388</v>
      </c>
    </row>
    <row r="4946" spans="1:11" ht="14.5">
      <c r="A4946" s="66" t="str">
        <f t="shared" si="77"/>
        <v>BGR NGADIROJO_NGLEBAK</v>
      </c>
      <c r="B4946" s="66" t="s">
        <v>675</v>
      </c>
      <c r="C4946" s="66" t="s">
        <v>5784</v>
      </c>
      <c r="D4946" s="76" t="s">
        <v>5758</v>
      </c>
      <c r="E4946" s="66" t="s">
        <v>5786</v>
      </c>
      <c r="F4946" s="67">
        <v>21.59</v>
      </c>
      <c r="G4946" s="67">
        <v>-7.6636300000000004</v>
      </c>
      <c r="H4946" s="67">
        <v>111.10899999999999</v>
      </c>
      <c r="I4946" s="66" t="s">
        <v>538</v>
      </c>
      <c r="J4946" s="67">
        <v>-7.8147399999999996</v>
      </c>
      <c r="K4946" s="67">
        <v>111.0005</v>
      </c>
    </row>
    <row r="4947" spans="1:11" ht="14.5">
      <c r="A4947" s="66" t="str">
        <f t="shared" si="77"/>
        <v>GPP CEPU (BLORA)_NGLEBAK</v>
      </c>
      <c r="B4947" s="66" t="s">
        <v>675</v>
      </c>
      <c r="C4947" s="66" t="s">
        <v>5784</v>
      </c>
      <c r="D4947" s="76" t="s">
        <v>5739</v>
      </c>
      <c r="E4947" s="66" t="s">
        <v>5786</v>
      </c>
      <c r="F4947" s="67">
        <v>44.23</v>
      </c>
      <c r="G4947" s="67">
        <v>-7.33697</v>
      </c>
      <c r="H4947" s="67">
        <v>111.426</v>
      </c>
      <c r="I4947" s="66" t="s">
        <v>2534</v>
      </c>
      <c r="J4947" s="67">
        <v>-7.1575100000000003</v>
      </c>
      <c r="K4947" s="67">
        <v>111.58580000000001</v>
      </c>
    </row>
    <row r="4948" spans="1:11" ht="14.5">
      <c r="A4948" s="66" t="str">
        <f t="shared" si="77"/>
        <v>GPP CEPU (BLORA)_NGLEBUR</v>
      </c>
      <c r="B4948" s="66" t="s">
        <v>2566</v>
      </c>
      <c r="C4948" s="66" t="s">
        <v>5784</v>
      </c>
      <c r="D4948" s="76" t="s">
        <v>5756</v>
      </c>
      <c r="E4948" s="66" t="s">
        <v>5786</v>
      </c>
      <c r="F4948" s="67">
        <v>44.23</v>
      </c>
      <c r="G4948" s="67">
        <v>-7.0330399999999997</v>
      </c>
      <c r="H4948" s="67">
        <v>111.58499999999999</v>
      </c>
      <c r="I4948" s="66" t="s">
        <v>2534</v>
      </c>
      <c r="J4948" s="67">
        <v>-7.1575100000000003</v>
      </c>
      <c r="K4948" s="67">
        <v>111.58580000000001</v>
      </c>
    </row>
    <row r="4949" spans="1:11" ht="14.5">
      <c r="A4949" s="66" t="str">
        <f t="shared" si="77"/>
        <v>GPP SRAGEN_NGLEGOK</v>
      </c>
      <c r="B4949" s="66" t="s">
        <v>3960</v>
      </c>
      <c r="C4949" s="66" t="s">
        <v>5784</v>
      </c>
      <c r="D4949" s="76" t="s">
        <v>5746</v>
      </c>
      <c r="E4949" s="66" t="s">
        <v>5786</v>
      </c>
      <c r="F4949" s="67">
        <v>21.59</v>
      </c>
      <c r="G4949" s="67">
        <v>-7.5998299999999999</v>
      </c>
      <c r="H4949" s="67">
        <v>111.08</v>
      </c>
      <c r="I4949" s="66" t="s">
        <v>3898</v>
      </c>
      <c r="J4949" s="67">
        <v>-7.4936100000000003</v>
      </c>
      <c r="K4949" s="67">
        <v>110.9278</v>
      </c>
    </row>
    <row r="4950" spans="1:11" ht="14.5">
      <c r="A4950" s="66" t="str">
        <f t="shared" si="77"/>
        <v>Boyolali_NGLEMBU</v>
      </c>
      <c r="B4950" s="66" t="s">
        <v>1498</v>
      </c>
      <c r="C4950" s="66" t="s">
        <v>5784</v>
      </c>
      <c r="D4950" s="76" t="s">
        <v>5746</v>
      </c>
      <c r="E4950" s="66" t="s">
        <v>5786</v>
      </c>
      <c r="F4950" s="67">
        <v>17.7</v>
      </c>
      <c r="G4950" s="67">
        <v>-7.4460600000000001</v>
      </c>
      <c r="H4950" s="67">
        <v>110.66</v>
      </c>
      <c r="I4950" s="66" t="s">
        <v>1370</v>
      </c>
      <c r="J4950" s="67">
        <v>-7.5381099999999996</v>
      </c>
      <c r="K4950" s="67">
        <v>110.6292</v>
      </c>
    </row>
    <row r="4951" spans="1:11" ht="14.5">
      <c r="A4951" s="66" t="str">
        <f t="shared" si="77"/>
        <v>Blora 3 Bangkle_NGLENGKIR</v>
      </c>
      <c r="B4951" s="66" t="s">
        <v>1218</v>
      </c>
      <c r="C4951" s="66" t="s">
        <v>5784</v>
      </c>
      <c r="D4951" s="76" t="s">
        <v>5751</v>
      </c>
      <c r="E4951" s="66" t="s">
        <v>5786</v>
      </c>
      <c r="F4951" s="67">
        <v>44.23</v>
      </c>
      <c r="G4951" s="67">
        <v>-6.9169600000000004</v>
      </c>
      <c r="H4951" s="67">
        <v>111.51</v>
      </c>
      <c r="I4951" s="66" t="s">
        <v>1166</v>
      </c>
      <c r="J4951" s="67">
        <v>-6.9716199999999997</v>
      </c>
      <c r="K4951" s="67">
        <v>111.4388</v>
      </c>
    </row>
    <row r="4952" spans="1:11" ht="14.5">
      <c r="A4952" s="66" t="str">
        <f t="shared" si="77"/>
        <v>GPP GROBOGAN_NGLESES</v>
      </c>
      <c r="B4952" s="66" t="s">
        <v>2619</v>
      </c>
      <c r="C4952" s="66" t="s">
        <v>5784</v>
      </c>
      <c r="D4952" s="76" t="s">
        <v>5761</v>
      </c>
      <c r="E4952" s="66" t="s">
        <v>5786</v>
      </c>
      <c r="F4952" s="67">
        <v>17.7</v>
      </c>
      <c r="G4952" s="67">
        <v>-7.2145999999999999</v>
      </c>
      <c r="H4952" s="67">
        <v>110.837</v>
      </c>
      <c r="I4952" s="66" t="s">
        <v>2583</v>
      </c>
      <c r="J4952" s="67">
        <v>-7.1456299999999997</v>
      </c>
      <c r="K4952" s="67">
        <v>110.9007</v>
      </c>
    </row>
    <row r="4953" spans="1:11" ht="14.5">
      <c r="A4953" s="66" t="str">
        <f t="shared" si="77"/>
        <v>Sragen 2 - Sambung Macan_NGLINDUK</v>
      </c>
      <c r="B4953" s="66" t="s">
        <v>5218</v>
      </c>
      <c r="C4953" s="66" t="s">
        <v>5784</v>
      </c>
      <c r="D4953" s="76" t="s">
        <v>5746</v>
      </c>
      <c r="E4953" s="66" t="s">
        <v>5786</v>
      </c>
      <c r="F4953" s="67">
        <v>53.45</v>
      </c>
      <c r="G4953" s="67">
        <v>-7.2149099999999997</v>
      </c>
      <c r="H4953" s="67">
        <v>111.21599999999999</v>
      </c>
      <c r="I4953" s="66" t="s">
        <v>5203</v>
      </c>
      <c r="J4953" s="67">
        <v>-7.36327</v>
      </c>
      <c r="K4953" s="67">
        <v>111.1177</v>
      </c>
    </row>
    <row r="4954" spans="1:11" ht="14.5">
      <c r="A4954" s="66" t="str">
        <f t="shared" si="77"/>
        <v>GPP KLATEN_NGLINGGI</v>
      </c>
      <c r="B4954" s="66" t="s">
        <v>3038</v>
      </c>
      <c r="C4954" s="66" t="s">
        <v>5784</v>
      </c>
      <c r="D4954" s="76" t="s">
        <v>5764</v>
      </c>
      <c r="E4954" s="66" t="s">
        <v>5786</v>
      </c>
      <c r="F4954" s="67">
        <v>8.89</v>
      </c>
      <c r="G4954" s="67">
        <v>-7.7034599999999998</v>
      </c>
      <c r="H4954" s="67">
        <v>110.578</v>
      </c>
      <c r="I4954" s="66" t="s">
        <v>2894</v>
      </c>
      <c r="J4954" s="67">
        <v>-7.6692</v>
      </c>
      <c r="K4954" s="67">
        <v>110.6751</v>
      </c>
    </row>
    <row r="4955" spans="1:11" ht="14.5">
      <c r="A4955" s="66" t="str">
        <f t="shared" si="77"/>
        <v>Blora 3 Bangkle_NGLIRON</v>
      </c>
      <c r="B4955" s="66" t="s">
        <v>1219</v>
      </c>
      <c r="C4955" s="66" t="s">
        <v>5784</v>
      </c>
      <c r="D4955" s="76" t="s">
        <v>5739</v>
      </c>
      <c r="E4955" s="66" t="s">
        <v>5786</v>
      </c>
      <c r="F4955" s="67">
        <v>44.23</v>
      </c>
      <c r="G4955" s="67">
        <v>-7.1181599999999996</v>
      </c>
      <c r="H4955" s="67">
        <v>111.428</v>
      </c>
      <c r="I4955" s="66" t="s">
        <v>1166</v>
      </c>
      <c r="J4955" s="67">
        <v>-6.9716199999999997</v>
      </c>
      <c r="K4955" s="67">
        <v>111.4388</v>
      </c>
    </row>
    <row r="4956" spans="1:11" ht="14.5">
      <c r="A4956" s="66" t="str">
        <f t="shared" si="77"/>
        <v>Qc Purwodadi - Tawangharjo_NGLOBAR</v>
      </c>
      <c r="B4956" s="66" t="s">
        <v>4991</v>
      </c>
      <c r="C4956" s="66" t="s">
        <v>5784</v>
      </c>
      <c r="D4956" s="76" t="s">
        <v>5743</v>
      </c>
      <c r="E4956" s="66" t="s">
        <v>5786</v>
      </c>
      <c r="F4956" s="67">
        <v>53.45</v>
      </c>
      <c r="G4956" s="67">
        <v>-7.1054599999999999</v>
      </c>
      <c r="H4956" s="67">
        <v>110.976</v>
      </c>
      <c r="I4956" s="66" t="s">
        <v>4974</v>
      </c>
      <c r="J4956" s="67">
        <v>-7.0747999999999998</v>
      </c>
      <c r="K4956" s="67">
        <v>110.9586</v>
      </c>
    </row>
    <row r="4957" spans="1:11" ht="14.5">
      <c r="A4957" s="66" t="str">
        <f t="shared" si="77"/>
        <v>Blora 3 Bangkle_NGLOBO</v>
      </c>
      <c r="B4957" s="66" t="s">
        <v>1220</v>
      </c>
      <c r="C4957" s="66" t="s">
        <v>5784</v>
      </c>
      <c r="D4957" s="76" t="s">
        <v>5741</v>
      </c>
      <c r="E4957" s="66" t="s">
        <v>5786</v>
      </c>
      <c r="F4957" s="67">
        <v>44.23</v>
      </c>
      <c r="G4957" s="67">
        <v>-7.0459500000000004</v>
      </c>
      <c r="H4957" s="67">
        <v>111.491</v>
      </c>
      <c r="I4957" s="66" t="s">
        <v>1166</v>
      </c>
      <c r="J4957" s="67">
        <v>-6.9716199999999997</v>
      </c>
      <c r="K4957" s="67">
        <v>111.4388</v>
      </c>
    </row>
    <row r="4958" spans="1:11" ht="14.5">
      <c r="A4958" s="66" t="str">
        <f t="shared" si="77"/>
        <v>GD. LASEM_NGLOJO</v>
      </c>
      <c r="B4958" s="66" t="s">
        <v>2310</v>
      </c>
      <c r="C4958" s="66" t="s">
        <v>5784</v>
      </c>
      <c r="D4958" s="76" t="s">
        <v>5751</v>
      </c>
      <c r="E4958" s="66" t="s">
        <v>5786</v>
      </c>
      <c r="F4958" s="67">
        <v>20.29</v>
      </c>
      <c r="G4958" s="67">
        <v>-6.7565</v>
      </c>
      <c r="H4958" s="67">
        <v>111.623</v>
      </c>
      <c r="I4958" s="66" t="s">
        <v>2256</v>
      </c>
      <c r="J4958" s="67">
        <v>-6.6950700000000003</v>
      </c>
      <c r="K4958" s="67">
        <v>111.4366</v>
      </c>
    </row>
    <row r="4959" spans="1:11" ht="14.5">
      <c r="A4959" s="66" t="str">
        <f t="shared" si="77"/>
        <v>BGR TEMANGGUNG_NGLONDONG</v>
      </c>
      <c r="B4959" s="66" t="s">
        <v>1106</v>
      </c>
      <c r="C4959" s="66" t="s">
        <v>5784</v>
      </c>
      <c r="D4959" s="76" t="s">
        <v>5739</v>
      </c>
      <c r="E4959" s="66" t="s">
        <v>5786</v>
      </c>
      <c r="F4959" s="67">
        <v>9.5500000000000007</v>
      </c>
      <c r="G4959" s="67">
        <v>-7.2641999999999998</v>
      </c>
      <c r="H4959" s="67">
        <v>110.11</v>
      </c>
      <c r="I4959" s="66" t="s">
        <v>999</v>
      </c>
      <c r="J4959" s="67">
        <v>-7.2953299999999999</v>
      </c>
      <c r="K4959" s="67">
        <v>110.0787</v>
      </c>
    </row>
    <row r="4960" spans="1:11" ht="14.5">
      <c r="A4960" s="66" t="str">
        <f t="shared" si="77"/>
        <v>GPP CEPU (BLORA)_NGLORAM</v>
      </c>
      <c r="B4960" s="66" t="s">
        <v>2567</v>
      </c>
      <c r="C4960" s="66" t="s">
        <v>5784</v>
      </c>
      <c r="D4960" s="76" t="s">
        <v>5739</v>
      </c>
      <c r="E4960" s="66" t="s">
        <v>5786</v>
      </c>
      <c r="F4960" s="67">
        <v>44.23</v>
      </c>
      <c r="G4960" s="67">
        <v>-7.19313</v>
      </c>
      <c r="H4960" s="67">
        <v>111.541</v>
      </c>
      <c r="I4960" s="66" t="s">
        <v>2534</v>
      </c>
      <c r="J4960" s="67">
        <v>-7.1575100000000003</v>
      </c>
      <c r="K4960" s="67">
        <v>111.58580000000001</v>
      </c>
    </row>
    <row r="4961" spans="1:11" ht="14.5">
      <c r="A4961" s="66" t="str">
        <f t="shared" si="77"/>
        <v>GPP MAGELANG_NGLOROG</v>
      </c>
      <c r="B4961" s="66" t="s">
        <v>3235</v>
      </c>
      <c r="C4961" s="66" t="s">
        <v>5784</v>
      </c>
      <c r="D4961" s="76" t="s">
        <v>5748</v>
      </c>
      <c r="E4961" s="66" t="s">
        <v>5786</v>
      </c>
      <c r="F4961" s="67">
        <v>9.5500000000000007</v>
      </c>
      <c r="G4961" s="67">
        <v>-7.3035800000000002</v>
      </c>
      <c r="H4961" s="67">
        <v>110.288</v>
      </c>
      <c r="I4961" s="66" t="s">
        <v>3103</v>
      </c>
      <c r="J4961" s="67">
        <v>-7.3955399999999996</v>
      </c>
      <c r="K4961" s="67">
        <v>110.24469999999999</v>
      </c>
    </row>
    <row r="4962" spans="1:11" ht="14.5">
      <c r="A4962" s="66" t="str">
        <f t="shared" si="77"/>
        <v>Sragen 1 - Ngrampal_NGLOROG</v>
      </c>
      <c r="B4962" s="66" t="s">
        <v>3235</v>
      </c>
      <c r="C4962" s="66" t="s">
        <v>5784</v>
      </c>
      <c r="D4962" s="76" t="s">
        <v>5750</v>
      </c>
      <c r="E4962" s="66" t="s">
        <v>5786</v>
      </c>
      <c r="F4962" s="67">
        <v>66.78</v>
      </c>
      <c r="G4962" s="67">
        <v>-7.4109699999999998</v>
      </c>
      <c r="H4962" s="67">
        <v>111.035</v>
      </c>
      <c r="I4962" s="66" t="s">
        <v>5161</v>
      </c>
      <c r="J4962" s="67">
        <v>-7.4020799999999998</v>
      </c>
      <c r="K4962" s="67">
        <v>111.0612</v>
      </c>
    </row>
    <row r="4963" spans="1:11" ht="14.5">
      <c r="A4963" s="66" t="str">
        <f t="shared" si="77"/>
        <v>GPP MAGELANG_NGLUMUT</v>
      </c>
      <c r="B4963" s="66" t="s">
        <v>3236</v>
      </c>
      <c r="C4963" s="66" t="s">
        <v>5784</v>
      </c>
      <c r="D4963" s="76" t="s">
        <v>5761</v>
      </c>
      <c r="E4963" s="66" t="s">
        <v>5786</v>
      </c>
      <c r="F4963" s="67">
        <v>7.61</v>
      </c>
      <c r="G4963" s="67">
        <v>-7.6143999999999998</v>
      </c>
      <c r="H4963" s="67">
        <v>110.35899999999999</v>
      </c>
      <c r="I4963" s="66" t="s">
        <v>3103</v>
      </c>
      <c r="J4963" s="67">
        <v>-7.3955399999999996</v>
      </c>
      <c r="K4963" s="67">
        <v>110.24469999999999</v>
      </c>
    </row>
    <row r="4964" spans="1:11" ht="14.5">
      <c r="A4964" s="66" t="str">
        <f t="shared" si="77"/>
        <v>GPP CEPU (BLORA)_NGLUNGGER</v>
      </c>
      <c r="B4964" s="66" t="s">
        <v>2568</v>
      </c>
      <c r="C4964" s="66" t="s">
        <v>5784</v>
      </c>
      <c r="D4964" s="76" t="s">
        <v>5764</v>
      </c>
      <c r="E4964" s="66" t="s">
        <v>5786</v>
      </c>
      <c r="F4964" s="67">
        <v>44.23</v>
      </c>
      <c r="G4964" s="67">
        <v>-7.2399699999999996</v>
      </c>
      <c r="H4964" s="67">
        <v>111.502</v>
      </c>
      <c r="I4964" s="66" t="s">
        <v>2534</v>
      </c>
      <c r="J4964" s="67">
        <v>-7.1575100000000003</v>
      </c>
      <c r="K4964" s="67">
        <v>111.58580000000001</v>
      </c>
    </row>
    <row r="4965" spans="1:11" ht="14.5">
      <c r="A4965" s="66" t="str">
        <f t="shared" si="77"/>
        <v>GPP MAGELANG_NGLUWAR</v>
      </c>
      <c r="B4965" s="66" t="s">
        <v>3237</v>
      </c>
      <c r="C4965" s="66" t="s">
        <v>5784</v>
      </c>
      <c r="D4965" s="76" t="s">
        <v>5767</v>
      </c>
      <c r="E4965" s="66" t="s">
        <v>5786</v>
      </c>
      <c r="F4965" s="67">
        <v>7.61</v>
      </c>
      <c r="G4965" s="67">
        <v>-7.6558799999999998</v>
      </c>
      <c r="H4965" s="67">
        <v>110.282</v>
      </c>
      <c r="I4965" s="66" t="s">
        <v>3103</v>
      </c>
      <c r="J4965" s="67">
        <v>-7.3955399999999996</v>
      </c>
      <c r="K4965" s="67">
        <v>110.24469999999999</v>
      </c>
    </row>
    <row r="4966" spans="1:11" ht="14.5">
      <c r="A4966" s="66" t="str">
        <f t="shared" si="77"/>
        <v>GPP KLATEN_NGOLODONO</v>
      </c>
      <c r="B4966" s="66" t="s">
        <v>3039</v>
      </c>
      <c r="C4966" s="66" t="s">
        <v>5784</v>
      </c>
      <c r="D4966" s="76" t="s">
        <v>5754</v>
      </c>
      <c r="E4966" s="66" t="s">
        <v>5786</v>
      </c>
      <c r="F4966" s="67">
        <v>8.89</v>
      </c>
      <c r="G4966" s="67">
        <v>-7.6966000000000001</v>
      </c>
      <c r="H4966" s="67">
        <v>110.735</v>
      </c>
      <c r="I4966" s="66" t="s">
        <v>2894</v>
      </c>
      <c r="J4966" s="67">
        <v>-7.6692</v>
      </c>
      <c r="K4966" s="67">
        <v>110.6751</v>
      </c>
    </row>
    <row r="4967" spans="1:11" ht="14.5">
      <c r="A4967" s="66" t="str">
        <f t="shared" si="77"/>
        <v>GPP KARANGANYAR_NGOMBAKAN</v>
      </c>
      <c r="B4967" s="66" t="s">
        <v>2682</v>
      </c>
      <c r="C4967" s="66" t="s">
        <v>5784</v>
      </c>
      <c r="D4967" s="76" t="s">
        <v>5739</v>
      </c>
      <c r="E4967" s="66" t="s">
        <v>5786</v>
      </c>
      <c r="F4967" s="67">
        <v>14.71</v>
      </c>
      <c r="G4967" s="67">
        <v>-7.6303900000000002</v>
      </c>
      <c r="H4967" s="67">
        <v>110.861</v>
      </c>
      <c r="I4967" s="66" t="s">
        <v>2633</v>
      </c>
      <c r="J4967" s="67">
        <v>-7.5687199999999999</v>
      </c>
      <c r="K4967" s="67">
        <v>110.8749</v>
      </c>
    </row>
    <row r="4968" spans="1:11" ht="14.5">
      <c r="A4968" s="66" t="str">
        <f t="shared" si="77"/>
        <v>GPP PURWOREJO_NGOMBOL</v>
      </c>
      <c r="B4968" s="66" t="s">
        <v>3737</v>
      </c>
      <c r="C4968" s="66" t="s">
        <v>5784</v>
      </c>
      <c r="D4968" s="76" t="s">
        <v>5764</v>
      </c>
      <c r="E4968" s="66" t="s">
        <v>5786</v>
      </c>
      <c r="F4968" s="67">
        <v>4.4400000000000004</v>
      </c>
      <c r="G4968" s="67">
        <v>-7.82768</v>
      </c>
      <c r="H4968" s="67">
        <v>109.96299999999999</v>
      </c>
      <c r="I4968" s="66" t="s">
        <v>3504</v>
      </c>
      <c r="J4968" s="67">
        <v>-7.7226800000000004</v>
      </c>
      <c r="K4968" s="67">
        <v>109.9468</v>
      </c>
    </row>
    <row r="4969" spans="1:11" ht="14.5">
      <c r="A4969" s="66" t="str">
        <f t="shared" si="77"/>
        <v>Rembang-Tritunggal_NGOTET</v>
      </c>
      <c r="B4969" s="66" t="s">
        <v>5033</v>
      </c>
      <c r="C4969" s="66" t="s">
        <v>5784</v>
      </c>
      <c r="D4969" s="76" t="s">
        <v>5764</v>
      </c>
      <c r="E4969" s="66" t="s">
        <v>5786</v>
      </c>
      <c r="F4969" s="67">
        <v>20.29</v>
      </c>
      <c r="G4969" s="67">
        <v>-6.7260999999999997</v>
      </c>
      <c r="H4969" s="67">
        <v>111.35899999999999</v>
      </c>
      <c r="I4969" s="66" t="s">
        <v>5002</v>
      </c>
      <c r="J4969" s="67">
        <v>-6.6992700000000003</v>
      </c>
      <c r="K4969" s="67">
        <v>111.39919999999999</v>
      </c>
    </row>
    <row r="4970" spans="1:11" ht="14.5">
      <c r="A4970" s="66" t="str">
        <f t="shared" si="77"/>
        <v>GPP CEPU (BLORA)_NGRAHO</v>
      </c>
      <c r="B4970" s="66" t="s">
        <v>2569</v>
      </c>
      <c r="C4970" s="66" t="s">
        <v>5784</v>
      </c>
      <c r="D4970" s="76" t="s">
        <v>5764</v>
      </c>
      <c r="E4970" s="66" t="s">
        <v>5786</v>
      </c>
      <c r="F4970" s="67">
        <v>44.23</v>
      </c>
      <c r="G4970" s="67">
        <v>-7.1377699999999997</v>
      </c>
      <c r="H4970" s="67">
        <v>111.501</v>
      </c>
      <c r="I4970" s="66" t="s">
        <v>2534</v>
      </c>
      <c r="J4970" s="67">
        <v>-7.1575100000000003</v>
      </c>
      <c r="K4970" s="67">
        <v>111.58580000000001</v>
      </c>
    </row>
    <row r="4971" spans="1:11" ht="14.5">
      <c r="A4971" s="66" t="str">
        <f t="shared" si="77"/>
        <v>GPP MAGELANG_NGRAJEK</v>
      </c>
      <c r="B4971" s="66" t="s">
        <v>3238</v>
      </c>
      <c r="C4971" s="66" t="s">
        <v>5784</v>
      </c>
      <c r="D4971" s="76" t="s">
        <v>5746</v>
      </c>
      <c r="E4971" s="66" t="s">
        <v>5786</v>
      </c>
      <c r="F4971" s="67">
        <v>7.61</v>
      </c>
      <c r="G4971" s="67">
        <v>-7.5908800000000003</v>
      </c>
      <c r="H4971" s="67">
        <v>110.24299999999999</v>
      </c>
      <c r="I4971" s="66" t="s">
        <v>3103</v>
      </c>
      <c r="J4971" s="67">
        <v>-7.3955399999999996</v>
      </c>
      <c r="K4971" s="67">
        <v>110.24469999999999</v>
      </c>
    </row>
    <row r="4972" spans="1:11" ht="14.5">
      <c r="A4972" s="66" t="str">
        <f t="shared" si="77"/>
        <v>Purwodadi 2 - Getas_NGRAJI</v>
      </c>
      <c r="B4972" s="66" t="s">
        <v>4968</v>
      </c>
      <c r="C4972" s="66" t="s">
        <v>5784</v>
      </c>
      <c r="D4972" s="76" t="s">
        <v>5761</v>
      </c>
      <c r="E4972" s="66" t="s">
        <v>5786</v>
      </c>
      <c r="F4972" s="67">
        <v>53.45</v>
      </c>
      <c r="G4972" s="67">
        <v>-7.1136600000000003</v>
      </c>
      <c r="H4972" s="67">
        <v>110.931</v>
      </c>
      <c r="I4972" s="66" t="s">
        <v>4962</v>
      </c>
      <c r="J4972" s="67">
        <v>-7.0704399999999996</v>
      </c>
      <c r="K4972" s="67">
        <v>110.93300000000001</v>
      </c>
    </row>
    <row r="4973" spans="1:11" ht="14.5">
      <c r="A4973" s="66" t="str">
        <f t="shared" si="77"/>
        <v>Blora 4 Ngawen_NGRAMBITAN</v>
      </c>
      <c r="B4973" s="66" t="s">
        <v>1328</v>
      </c>
      <c r="C4973" s="66" t="s">
        <v>5784</v>
      </c>
      <c r="D4973" s="76" t="s">
        <v>5746</v>
      </c>
      <c r="E4973" s="66" t="s">
        <v>5786</v>
      </c>
      <c r="F4973" s="67">
        <v>44.23</v>
      </c>
      <c r="G4973" s="67">
        <v>-6.9625500000000002</v>
      </c>
      <c r="H4973" s="67">
        <v>111.30800000000001</v>
      </c>
      <c r="I4973" s="66" t="s">
        <v>1251</v>
      </c>
      <c r="J4973" s="67">
        <v>-7.0247799999999998</v>
      </c>
      <c r="K4973" s="67">
        <v>111.2928</v>
      </c>
    </row>
    <row r="4974" spans="1:11" ht="14.5">
      <c r="A4974" s="66" t="str">
        <f t="shared" si="77"/>
        <v>GPP MAGELANG_NGRANCAH</v>
      </c>
      <c r="B4974" s="66" t="s">
        <v>3239</v>
      </c>
      <c r="C4974" s="66" t="s">
        <v>5784</v>
      </c>
      <c r="D4974" s="76" t="s">
        <v>5761</v>
      </c>
      <c r="E4974" s="66" t="s">
        <v>5786</v>
      </c>
      <c r="F4974" s="67">
        <v>7.61</v>
      </c>
      <c r="G4974" s="67">
        <v>-7.33453</v>
      </c>
      <c r="H4974" s="67">
        <v>110.364</v>
      </c>
      <c r="I4974" s="66" t="s">
        <v>3103</v>
      </c>
      <c r="J4974" s="67">
        <v>-7.3955399999999996</v>
      </c>
      <c r="K4974" s="67">
        <v>110.24469999999999</v>
      </c>
    </row>
    <row r="4975" spans="1:11" ht="14.5">
      <c r="A4975" s="66" t="str">
        <f t="shared" si="77"/>
        <v>GPP GROBOGAN_NGRANDAH</v>
      </c>
      <c r="B4975" s="66" t="s">
        <v>2620</v>
      </c>
      <c r="C4975" s="66" t="s">
        <v>5784</v>
      </c>
      <c r="D4975" s="76" t="s">
        <v>5765</v>
      </c>
      <c r="E4975" s="66" t="s">
        <v>5786</v>
      </c>
      <c r="F4975" s="67">
        <v>53.45</v>
      </c>
      <c r="G4975" s="67">
        <v>-7.1710900000000004</v>
      </c>
      <c r="H4975" s="67">
        <v>110.979</v>
      </c>
      <c r="I4975" s="66" t="s">
        <v>2583</v>
      </c>
      <c r="J4975" s="67">
        <v>-7.1456299999999997</v>
      </c>
      <c r="K4975" s="67">
        <v>110.9007</v>
      </c>
    </row>
    <row r="4976" spans="1:11" ht="14.5">
      <c r="A4976" s="66" t="str">
        <f t="shared" si="77"/>
        <v>GPP GROBOGAN_NGRANDU</v>
      </c>
      <c r="B4976" s="66" t="s">
        <v>2621</v>
      </c>
      <c r="C4976" s="66" t="s">
        <v>5784</v>
      </c>
      <c r="D4976" s="76" t="s">
        <v>5749</v>
      </c>
      <c r="E4976" s="66" t="s">
        <v>5786</v>
      </c>
      <c r="F4976" s="67">
        <v>53.45</v>
      </c>
      <c r="G4976" s="67">
        <v>-7.26797</v>
      </c>
      <c r="H4976" s="67">
        <v>110.95099999999999</v>
      </c>
      <c r="I4976" s="66" t="s">
        <v>2583</v>
      </c>
      <c r="J4976" s="67">
        <v>-7.1456299999999997</v>
      </c>
      <c r="K4976" s="67">
        <v>110.9007</v>
      </c>
    </row>
    <row r="4977" spans="1:11" ht="14.5">
      <c r="A4977" s="66" t="str">
        <f t="shared" si="77"/>
        <v>Semarang - Kalikuning_NGRAPAH</v>
      </c>
      <c r="B4977" s="66" t="s">
        <v>5124</v>
      </c>
      <c r="C4977" s="66" t="s">
        <v>5784</v>
      </c>
      <c r="D4977" s="76" t="s">
        <v>5754</v>
      </c>
      <c r="E4977" s="66" t="s">
        <v>5786</v>
      </c>
      <c r="F4977" s="67">
        <v>10.51</v>
      </c>
      <c r="G4977" s="67">
        <v>-7.29061</v>
      </c>
      <c r="H4977" s="67">
        <v>110.387</v>
      </c>
      <c r="I4977" s="66" t="s">
        <v>5061</v>
      </c>
      <c r="J4977" s="67">
        <v>-7.1833299999999998</v>
      </c>
      <c r="K4977" s="67">
        <v>110.4721</v>
      </c>
    </row>
    <row r="4978" spans="1:11" ht="14.5">
      <c r="A4978" s="66" t="str">
        <f t="shared" si="77"/>
        <v>GPP MAGELANG_NGRAWAN</v>
      </c>
      <c r="B4978" s="66" t="s">
        <v>3240</v>
      </c>
      <c r="C4978" s="66" t="s">
        <v>5784</v>
      </c>
      <c r="D4978" s="76" t="s">
        <v>5748</v>
      </c>
      <c r="E4978" s="66" t="s">
        <v>5786</v>
      </c>
      <c r="F4978" s="67">
        <v>10.51</v>
      </c>
      <c r="G4978" s="67">
        <v>-7.3673999999999999</v>
      </c>
      <c r="H4978" s="67">
        <v>110.425</v>
      </c>
      <c r="I4978" s="66" t="s">
        <v>3103</v>
      </c>
      <c r="J4978" s="67">
        <v>-7.3955399999999996</v>
      </c>
      <c r="K4978" s="67">
        <v>110.24469999999999</v>
      </c>
    </row>
    <row r="4979" spans="1:11" ht="14.5">
      <c r="A4979" s="66" t="str">
        <f t="shared" si="77"/>
        <v>GPP CEPU (BLORA)_NGRAWOH</v>
      </c>
      <c r="B4979" s="66" t="s">
        <v>2570</v>
      </c>
      <c r="C4979" s="66" t="s">
        <v>5784</v>
      </c>
      <c r="D4979" s="76" t="s">
        <v>5764</v>
      </c>
      <c r="E4979" s="66" t="s">
        <v>5786</v>
      </c>
      <c r="F4979" s="67">
        <v>44.23</v>
      </c>
      <c r="G4979" s="67">
        <v>-7.2727599999999999</v>
      </c>
      <c r="H4979" s="67">
        <v>111.419</v>
      </c>
      <c r="I4979" s="66" t="s">
        <v>2534</v>
      </c>
      <c r="J4979" s="67">
        <v>-7.1575100000000003</v>
      </c>
      <c r="K4979" s="67">
        <v>111.58580000000001</v>
      </c>
    </row>
    <row r="4980" spans="1:11" ht="14.5">
      <c r="A4980" s="66" t="str">
        <f t="shared" si="77"/>
        <v>GPP SUKOHARJO_NGRECO</v>
      </c>
      <c r="B4980" s="66" t="s">
        <v>4014</v>
      </c>
      <c r="C4980" s="66" t="s">
        <v>5784</v>
      </c>
      <c r="D4980" s="76" t="s">
        <v>5754</v>
      </c>
      <c r="E4980" s="66" t="s">
        <v>5786</v>
      </c>
      <c r="F4980" s="67">
        <v>14.71</v>
      </c>
      <c r="G4980" s="67">
        <v>-7.7648400000000004</v>
      </c>
      <c r="H4980" s="67">
        <v>110.768</v>
      </c>
      <c r="I4980" s="66" t="s">
        <v>3993</v>
      </c>
      <c r="J4980" s="67">
        <v>-7.7412599999999996</v>
      </c>
      <c r="K4980" s="67">
        <v>110.8785</v>
      </c>
    </row>
    <row r="4981" spans="1:11" ht="14.5">
      <c r="A4981" s="66" t="str">
        <f t="shared" si="77"/>
        <v>Sukoharjo 2 - Baki_NGREDEN</v>
      </c>
      <c r="B4981" s="66" t="s">
        <v>5267</v>
      </c>
      <c r="C4981" s="66" t="s">
        <v>5784</v>
      </c>
      <c r="D4981" s="76" t="s">
        <v>5758</v>
      </c>
      <c r="E4981" s="66" t="s">
        <v>5786</v>
      </c>
      <c r="F4981" s="67">
        <v>8.89</v>
      </c>
      <c r="G4981" s="67">
        <v>-7.6349400000000003</v>
      </c>
      <c r="H4981" s="67">
        <v>110.732</v>
      </c>
      <c r="I4981" s="66" t="s">
        <v>5224</v>
      </c>
      <c r="J4981" s="67">
        <v>-7.6135599999999997</v>
      </c>
      <c r="K4981" s="67">
        <v>110.76560000000001</v>
      </c>
    </row>
    <row r="4982" spans="1:11" ht="14.5">
      <c r="A4982" s="66" t="str">
        <f t="shared" si="77"/>
        <v>GPP KARANGANYAR_NGRINGO</v>
      </c>
      <c r="B4982" s="66" t="s">
        <v>2683</v>
      </c>
      <c r="C4982" s="66" t="s">
        <v>5784</v>
      </c>
      <c r="D4982" s="76" t="s">
        <v>5756</v>
      </c>
      <c r="E4982" s="66" t="s">
        <v>5786</v>
      </c>
      <c r="F4982" s="67">
        <v>21.59</v>
      </c>
      <c r="G4982" s="67">
        <v>-7.5598700000000001</v>
      </c>
      <c r="H4982" s="67">
        <v>110.871</v>
      </c>
      <c r="I4982" s="66" t="s">
        <v>2633</v>
      </c>
      <c r="J4982" s="67">
        <v>-7.5687199999999999</v>
      </c>
      <c r="K4982" s="67">
        <v>110.8749</v>
      </c>
    </row>
    <row r="4983" spans="1:11" ht="14.5">
      <c r="A4983" s="66" t="str">
        <f t="shared" si="77"/>
        <v>GPP SRAGEN_NGROMBO</v>
      </c>
      <c r="B4983" s="66" t="s">
        <v>3961</v>
      </c>
      <c r="C4983" s="66" t="s">
        <v>5784</v>
      </c>
      <c r="D4983" s="76" t="s">
        <v>5757</v>
      </c>
      <c r="E4983" s="66" t="s">
        <v>5786</v>
      </c>
      <c r="F4983" s="67">
        <v>66.78</v>
      </c>
      <c r="G4983" s="67">
        <v>-7.40991</v>
      </c>
      <c r="H4983" s="67">
        <v>110.881</v>
      </c>
      <c r="I4983" s="66" t="s">
        <v>3898</v>
      </c>
      <c r="J4983" s="67">
        <v>-7.4936100000000003</v>
      </c>
      <c r="K4983" s="67">
        <v>110.9278</v>
      </c>
    </row>
    <row r="4984" spans="1:11" ht="14.5">
      <c r="A4984" s="66" t="str">
        <f t="shared" si="77"/>
        <v>Sragen 2 - Sambung Macan_NGROMBO</v>
      </c>
      <c r="B4984" s="66" t="s">
        <v>3961</v>
      </c>
      <c r="C4984" s="66" t="s">
        <v>5784</v>
      </c>
      <c r="D4984" s="76" t="s">
        <v>5752</v>
      </c>
      <c r="E4984" s="66" t="s">
        <v>5786</v>
      </c>
      <c r="F4984" s="67">
        <v>66.78</v>
      </c>
      <c r="G4984" s="67">
        <v>-7.2850900000000003</v>
      </c>
      <c r="H4984" s="67">
        <v>111.054</v>
      </c>
      <c r="I4984" s="66" t="s">
        <v>5203</v>
      </c>
      <c r="J4984" s="67">
        <v>-7.36327</v>
      </c>
      <c r="K4984" s="67">
        <v>111.1177</v>
      </c>
    </row>
    <row r="4985" spans="1:11" ht="14.5">
      <c r="A4985" s="66" t="str">
        <f t="shared" si="77"/>
        <v>Sukoharjo 2 - Baki_NGROMBO</v>
      </c>
      <c r="B4985" s="66" t="s">
        <v>3961</v>
      </c>
      <c r="C4985" s="66" t="s">
        <v>5784</v>
      </c>
      <c r="D4985" s="76" t="s">
        <v>5746</v>
      </c>
      <c r="E4985" s="66" t="s">
        <v>5786</v>
      </c>
      <c r="F4985" s="67">
        <v>14.71</v>
      </c>
      <c r="G4985" s="67">
        <v>-7.6355599999999999</v>
      </c>
      <c r="H4985" s="67">
        <v>110.788</v>
      </c>
      <c r="I4985" s="66" t="s">
        <v>5224</v>
      </c>
      <c r="J4985" s="67">
        <v>-7.6135599999999997</v>
      </c>
      <c r="K4985" s="67">
        <v>110.76560000000001</v>
      </c>
    </row>
    <row r="4986" spans="1:11" ht="14.5">
      <c r="A4986" s="66" t="str">
        <f t="shared" si="77"/>
        <v>BGR NGADIROJO_NGROMPAK</v>
      </c>
      <c r="B4986" s="66" t="s">
        <v>676</v>
      </c>
      <c r="C4986" s="66" t="s">
        <v>5784</v>
      </c>
      <c r="D4986" s="76" t="s">
        <v>5746</v>
      </c>
      <c r="E4986" s="66" t="s">
        <v>5786</v>
      </c>
      <c r="F4986" s="67">
        <v>20.7</v>
      </c>
      <c r="G4986" s="67">
        <v>-7.8713199999999999</v>
      </c>
      <c r="H4986" s="67">
        <v>111.161</v>
      </c>
      <c r="I4986" s="66" t="s">
        <v>538</v>
      </c>
      <c r="J4986" s="67">
        <v>-7.8147399999999996</v>
      </c>
      <c r="K4986" s="67">
        <v>111.0005</v>
      </c>
    </row>
    <row r="4987" spans="1:11" ht="14.5">
      <c r="A4987" s="66" t="str">
        <f t="shared" si="77"/>
        <v>GPP MAGELANG_NGROPOH</v>
      </c>
      <c r="B4987" s="66" t="s">
        <v>3241</v>
      </c>
      <c r="C4987" s="66" t="s">
        <v>5784</v>
      </c>
      <c r="D4987" s="76" t="s">
        <v>5741</v>
      </c>
      <c r="E4987" s="66" t="s">
        <v>5786</v>
      </c>
      <c r="F4987" s="67">
        <v>9.5500000000000007</v>
      </c>
      <c r="G4987" s="67">
        <v>-7.3467799999999999</v>
      </c>
      <c r="H4987" s="67">
        <v>110.244</v>
      </c>
      <c r="I4987" s="66" t="s">
        <v>3103</v>
      </c>
      <c r="J4987" s="67">
        <v>-7.3955399999999996</v>
      </c>
      <c r="K4987" s="67">
        <v>110.24469999999999</v>
      </c>
    </row>
    <row r="4988" spans="1:11" ht="14.5">
      <c r="A4988" s="66" t="str">
        <f t="shared" si="77"/>
        <v>Batang - Kasepuhan_NGROTO</v>
      </c>
      <c r="B4988" s="66" t="s">
        <v>177</v>
      </c>
      <c r="C4988" s="66" t="s">
        <v>5784</v>
      </c>
      <c r="D4988" s="76" t="s">
        <v>5767</v>
      </c>
      <c r="E4988" s="66" t="s">
        <v>5786</v>
      </c>
      <c r="F4988" s="67">
        <v>9.3699999999999992</v>
      </c>
      <c r="G4988" s="67">
        <v>-7.1092199999999997</v>
      </c>
      <c r="H4988" s="67">
        <v>109.875</v>
      </c>
      <c r="I4988" s="66" t="s">
        <v>54</v>
      </c>
      <c r="J4988" s="67">
        <v>-6.9040600000000003</v>
      </c>
      <c r="K4988" s="67">
        <v>109.7085</v>
      </c>
    </row>
    <row r="4989" spans="1:11" ht="14.5">
      <c r="A4989" s="66" t="str">
        <f t="shared" si="77"/>
        <v>BGR NGADIROJO_NGROTO</v>
      </c>
      <c r="B4989" s="66" t="s">
        <v>177</v>
      </c>
      <c r="C4989" s="66" t="s">
        <v>5784</v>
      </c>
      <c r="D4989" s="76" t="s">
        <v>5761</v>
      </c>
      <c r="E4989" s="66" t="s">
        <v>5786</v>
      </c>
      <c r="F4989" s="67">
        <v>20.7</v>
      </c>
      <c r="G4989" s="67">
        <v>-7.8865600000000002</v>
      </c>
      <c r="H4989" s="67">
        <v>111.21899999999999</v>
      </c>
      <c r="I4989" s="66" t="s">
        <v>538</v>
      </c>
      <c r="J4989" s="67">
        <v>-7.8147399999999996</v>
      </c>
      <c r="K4989" s="67">
        <v>111.0005</v>
      </c>
    </row>
    <row r="4990" spans="1:11" ht="14.5">
      <c r="A4990" s="66" t="str">
        <f t="shared" si="77"/>
        <v>BGR NGLEJOK_NGROTO</v>
      </c>
      <c r="B4990" s="66" t="s">
        <v>177</v>
      </c>
      <c r="C4990" s="66" t="s">
        <v>5784</v>
      </c>
      <c r="D4990" s="76" t="s">
        <v>5759</v>
      </c>
      <c r="E4990" s="66" t="s">
        <v>5786</v>
      </c>
      <c r="F4990" s="67">
        <v>53.45</v>
      </c>
      <c r="G4990" s="67">
        <v>-7.0870800000000003</v>
      </c>
      <c r="H4990" s="67">
        <v>110.694</v>
      </c>
      <c r="I4990" s="66" t="s">
        <v>775</v>
      </c>
      <c r="J4990" s="67">
        <v>-7.06935</v>
      </c>
      <c r="K4990" s="67">
        <v>110.8802</v>
      </c>
    </row>
    <row r="4991" spans="1:11" ht="14.5">
      <c r="A4991" s="66" t="str">
        <f t="shared" si="77"/>
        <v>GD. LASEM_NGROTO</v>
      </c>
      <c r="B4991" s="66" t="s">
        <v>177</v>
      </c>
      <c r="C4991" s="66" t="s">
        <v>5784</v>
      </c>
      <c r="D4991" s="76" t="s">
        <v>5755</v>
      </c>
      <c r="E4991" s="66" t="s">
        <v>5786</v>
      </c>
      <c r="F4991" s="67">
        <v>20.29</v>
      </c>
      <c r="G4991" s="67">
        <v>-6.7005699999999999</v>
      </c>
      <c r="H4991" s="67">
        <v>111.51900000000001</v>
      </c>
      <c r="I4991" s="66" t="s">
        <v>2256</v>
      </c>
      <c r="J4991" s="67">
        <v>-6.6950700000000003</v>
      </c>
      <c r="K4991" s="67">
        <v>111.4366</v>
      </c>
    </row>
    <row r="4992" spans="1:11" ht="14.5">
      <c r="A4992" s="66" t="str">
        <f t="shared" si="77"/>
        <v>GPP CEPU (BLORA)_NGROTO</v>
      </c>
      <c r="B4992" s="66" t="s">
        <v>177</v>
      </c>
      <c r="C4992" s="66" t="s">
        <v>5784</v>
      </c>
      <c r="D4992" s="76" t="s">
        <v>5764</v>
      </c>
      <c r="E4992" s="66" t="s">
        <v>5786</v>
      </c>
      <c r="F4992" s="67">
        <v>44.23</v>
      </c>
      <c r="G4992" s="67">
        <v>-7.1249500000000001</v>
      </c>
      <c r="H4992" s="67">
        <v>111.604</v>
      </c>
      <c r="I4992" s="66" t="s">
        <v>2534</v>
      </c>
      <c r="J4992" s="67">
        <v>-7.1575100000000003</v>
      </c>
      <c r="K4992" s="67">
        <v>111.58580000000001</v>
      </c>
    </row>
    <row r="4993" spans="1:11" ht="14.5">
      <c r="A4993" s="66" t="str">
        <f t="shared" si="77"/>
        <v>Jepara - Mayong_NGROTO</v>
      </c>
      <c r="B4993" s="66" t="s">
        <v>177</v>
      </c>
      <c r="C4993" s="66" t="s">
        <v>5784</v>
      </c>
      <c r="D4993" s="76" t="s">
        <v>5743</v>
      </c>
      <c r="E4993" s="66" t="s">
        <v>5786</v>
      </c>
      <c r="F4993" s="67">
        <v>10.32</v>
      </c>
      <c r="G4993" s="67">
        <v>-6.7133799999999999</v>
      </c>
      <c r="H4993" s="67">
        <v>110.759</v>
      </c>
      <c r="I4993" s="66" t="s">
        <v>4145</v>
      </c>
      <c r="J4993" s="67">
        <v>-6.7420299999999997</v>
      </c>
      <c r="K4993" s="67">
        <v>110.7436</v>
      </c>
    </row>
    <row r="4994" spans="1:11" ht="14.5">
      <c r="A4994" s="66" t="str">
        <f t="shared" ref="A4994:A5057" si="78">CONCATENATE(I4994,"_",B4994)</f>
        <v>GPP KLATEN_NGRUNDUL</v>
      </c>
      <c r="B4994" s="66" t="s">
        <v>3040</v>
      </c>
      <c r="C4994" s="66" t="s">
        <v>5784</v>
      </c>
      <c r="D4994" s="76" t="s">
        <v>5748</v>
      </c>
      <c r="E4994" s="66" t="s">
        <v>5786</v>
      </c>
      <c r="F4994" s="67">
        <v>8.89</v>
      </c>
      <c r="G4994" s="67">
        <v>-7.6919500000000003</v>
      </c>
      <c r="H4994" s="67">
        <v>110.57299999999999</v>
      </c>
      <c r="I4994" s="66" t="s">
        <v>2894</v>
      </c>
      <c r="J4994" s="67">
        <v>-7.6692</v>
      </c>
      <c r="K4994" s="67">
        <v>110.6751</v>
      </c>
    </row>
    <row r="4995" spans="1:11" ht="14.5">
      <c r="A4995" s="66" t="str">
        <f t="shared" si="78"/>
        <v>Rembang-Tritunggal_NGULAAN</v>
      </c>
      <c r="B4995" s="66" t="s">
        <v>5034</v>
      </c>
      <c r="C4995" s="66" t="s">
        <v>5784</v>
      </c>
      <c r="D4995" s="76" t="s">
        <v>5765</v>
      </c>
      <c r="E4995" s="66" t="s">
        <v>5786</v>
      </c>
      <c r="F4995" s="67">
        <v>20.29</v>
      </c>
      <c r="G4995" s="67">
        <v>-6.8392999999999997</v>
      </c>
      <c r="H4995" s="67">
        <v>111.386</v>
      </c>
      <c r="I4995" s="66" t="s">
        <v>5002</v>
      </c>
      <c r="J4995" s="67">
        <v>-6.6992700000000003</v>
      </c>
      <c r="K4995" s="67">
        <v>111.39919999999999</v>
      </c>
    </row>
    <row r="4996" spans="1:11" ht="14.5">
      <c r="A4996" s="66" t="str">
        <f t="shared" si="78"/>
        <v>GD. LASEM_NGULAHAN</v>
      </c>
      <c r="B4996" s="66" t="s">
        <v>2311</v>
      </c>
      <c r="C4996" s="66" t="s">
        <v>5784</v>
      </c>
      <c r="D4996" s="76" t="s">
        <v>5765</v>
      </c>
      <c r="E4996" s="66" t="s">
        <v>5786</v>
      </c>
      <c r="F4996" s="67">
        <v>20.29</v>
      </c>
      <c r="G4996" s="67">
        <v>-6.7641400000000003</v>
      </c>
      <c r="H4996" s="67">
        <v>111.523</v>
      </c>
      <c r="I4996" s="66" t="s">
        <v>2256</v>
      </c>
      <c r="J4996" s="67">
        <v>-6.6950700000000003</v>
      </c>
      <c r="K4996" s="67">
        <v>111.4366</v>
      </c>
    </row>
    <row r="4997" spans="1:11" ht="14.5">
      <c r="A4997" s="66" t="str">
        <f t="shared" si="78"/>
        <v>Blora 4 Ngawen_NGUMBUL</v>
      </c>
      <c r="B4997" s="66" t="s">
        <v>1329</v>
      </c>
      <c r="C4997" s="66" t="s">
        <v>5784</v>
      </c>
      <c r="D4997" s="76" t="s">
        <v>5739</v>
      </c>
      <c r="E4997" s="66" t="s">
        <v>5786</v>
      </c>
      <c r="F4997" s="67">
        <v>44.23</v>
      </c>
      <c r="G4997" s="67">
        <v>-6.9507899999999996</v>
      </c>
      <c r="H4997" s="67">
        <v>111.15300000000001</v>
      </c>
      <c r="I4997" s="66" t="s">
        <v>1251</v>
      </c>
      <c r="J4997" s="67">
        <v>-7.0247799999999998</v>
      </c>
      <c r="K4997" s="67">
        <v>111.2928</v>
      </c>
    </row>
    <row r="4998" spans="1:11" ht="14.5">
      <c r="A4998" s="66" t="str">
        <f t="shared" si="78"/>
        <v>BGR NGADIROJO_NGUNENG</v>
      </c>
      <c r="B4998" s="66" t="s">
        <v>677</v>
      </c>
      <c r="C4998" s="66" t="s">
        <v>5784</v>
      </c>
      <c r="D4998" s="76" t="s">
        <v>5756</v>
      </c>
      <c r="E4998" s="66" t="s">
        <v>5786</v>
      </c>
      <c r="F4998" s="67">
        <v>20.7</v>
      </c>
      <c r="G4998" s="67">
        <v>-7.7734199999999998</v>
      </c>
      <c r="H4998" s="67">
        <v>111.276</v>
      </c>
      <c r="I4998" s="66" t="s">
        <v>538</v>
      </c>
      <c r="J4998" s="67">
        <v>-7.8147399999999996</v>
      </c>
      <c r="K4998" s="67">
        <v>111.0005</v>
      </c>
    </row>
    <row r="4999" spans="1:11" ht="14.5">
      <c r="A4999" s="66" t="str">
        <f t="shared" si="78"/>
        <v>Wonogiri 2 - Nambangan_NGUNGGAHAN</v>
      </c>
      <c r="B4999" s="66" t="s">
        <v>5561</v>
      </c>
      <c r="C4999" s="66" t="s">
        <v>5784</v>
      </c>
      <c r="D4999" s="76" t="s">
        <v>5743</v>
      </c>
      <c r="E4999" s="66" t="s">
        <v>5786</v>
      </c>
      <c r="F4999" s="67">
        <v>20.7</v>
      </c>
      <c r="G4999" s="67">
        <v>-7.9459499999999998</v>
      </c>
      <c r="H4999" s="67">
        <v>110.83499999999999</v>
      </c>
      <c r="I4999" s="66" t="s">
        <v>5545</v>
      </c>
      <c r="J4999" s="67">
        <v>-7.76837</v>
      </c>
      <c r="K4999" s="67">
        <v>110.8871</v>
      </c>
    </row>
    <row r="5000" spans="1:11" ht="14.5">
      <c r="A5000" s="66" t="str">
        <f t="shared" si="78"/>
        <v>GPP SUKOHARJO_NGUNUT</v>
      </c>
      <c r="B5000" s="66" t="s">
        <v>4015</v>
      </c>
      <c r="C5000" s="66" t="s">
        <v>5784</v>
      </c>
      <c r="D5000" s="76" t="s">
        <v>5754</v>
      </c>
      <c r="E5000" s="66" t="s">
        <v>5786</v>
      </c>
      <c r="F5000" s="67">
        <v>21.59</v>
      </c>
      <c r="G5000" s="67">
        <v>-7.6535399999999996</v>
      </c>
      <c r="H5000" s="67">
        <v>110.983</v>
      </c>
      <c r="I5000" s="66" t="s">
        <v>3993</v>
      </c>
      <c r="J5000" s="67">
        <v>-7.7412599999999996</v>
      </c>
      <c r="K5000" s="67">
        <v>110.8785</v>
      </c>
    </row>
    <row r="5001" spans="1:11" ht="14.5">
      <c r="A5001" s="66" t="str">
        <f t="shared" si="78"/>
        <v>Pati - Juwana_NGURENREJO</v>
      </c>
      <c r="B5001" s="66" t="s">
        <v>4545</v>
      </c>
      <c r="C5001" s="66" t="s">
        <v>5784</v>
      </c>
      <c r="D5001" s="76" t="s">
        <v>5764</v>
      </c>
      <c r="E5001" s="66" t="s">
        <v>5786</v>
      </c>
      <c r="F5001" s="67">
        <v>16.66</v>
      </c>
      <c r="G5001" s="67">
        <v>-6.6927099999999999</v>
      </c>
      <c r="H5001" s="67">
        <v>111.09</v>
      </c>
      <c r="I5001" s="66" t="s">
        <v>4458</v>
      </c>
      <c r="J5001" s="67">
        <v>-6.7296100000000001</v>
      </c>
      <c r="K5001" s="67">
        <v>111.1037</v>
      </c>
    </row>
    <row r="5002" spans="1:11" ht="14.5">
      <c r="A5002" s="66" t="str">
        <f t="shared" si="78"/>
        <v>Pati - Juwana_NGURENSITI</v>
      </c>
      <c r="B5002" s="66" t="s">
        <v>4546</v>
      </c>
      <c r="C5002" s="66" t="s">
        <v>5784</v>
      </c>
      <c r="D5002" s="76" t="s">
        <v>5748</v>
      </c>
      <c r="E5002" s="66" t="s">
        <v>5786</v>
      </c>
      <c r="F5002" s="67">
        <v>16.66</v>
      </c>
      <c r="G5002" s="67">
        <v>-6.6998300000000004</v>
      </c>
      <c r="H5002" s="67">
        <v>111.09</v>
      </c>
      <c r="I5002" s="66" t="s">
        <v>4458</v>
      </c>
      <c r="J5002" s="67">
        <v>-6.7296100000000001</v>
      </c>
      <c r="K5002" s="67">
        <v>111.1037</v>
      </c>
    </row>
    <row r="5003" spans="1:11" ht="14.5">
      <c r="A5003" s="66" t="str">
        <f t="shared" si="78"/>
        <v>GPP SUKOHARJO_NGUTER</v>
      </c>
      <c r="B5003" s="66" t="s">
        <v>4016</v>
      </c>
      <c r="C5003" s="66" t="s">
        <v>5784</v>
      </c>
      <c r="D5003" s="76" t="s">
        <v>5757</v>
      </c>
      <c r="E5003" s="66" t="s">
        <v>5786</v>
      </c>
      <c r="F5003" s="67">
        <v>14.71</v>
      </c>
      <c r="G5003" s="67">
        <v>-7.7437899999999997</v>
      </c>
      <c r="H5003" s="67">
        <v>110.874</v>
      </c>
      <c r="I5003" s="66" t="s">
        <v>3993</v>
      </c>
      <c r="J5003" s="67">
        <v>-7.7412599999999996</v>
      </c>
      <c r="K5003" s="67">
        <v>110.8785</v>
      </c>
    </row>
    <row r="5004" spans="1:11" ht="14.5">
      <c r="A5004" s="66" t="str">
        <f t="shared" si="78"/>
        <v>GPP MAGELANG_NGUWET</v>
      </c>
      <c r="B5004" s="66" t="s">
        <v>3242</v>
      </c>
      <c r="C5004" s="66" t="s">
        <v>5784</v>
      </c>
      <c r="D5004" s="76" t="s">
        <v>5764</v>
      </c>
      <c r="E5004" s="66" t="s">
        <v>5786</v>
      </c>
      <c r="F5004" s="67">
        <v>9.5500000000000007</v>
      </c>
      <c r="G5004" s="67">
        <v>-7.3619899999999996</v>
      </c>
      <c r="H5004" s="67">
        <v>110.23</v>
      </c>
      <c r="I5004" s="66" t="s">
        <v>3103</v>
      </c>
      <c r="J5004" s="67">
        <v>-7.3955399999999996</v>
      </c>
      <c r="K5004" s="67">
        <v>110.24469999999999</v>
      </c>
    </row>
    <row r="5005" spans="1:11" ht="14.5">
      <c r="A5005" s="66" t="str">
        <f t="shared" si="78"/>
        <v>Semarang - Kalikuning_NOBOREJO</v>
      </c>
      <c r="B5005" s="66" t="s">
        <v>5125</v>
      </c>
      <c r="C5005" s="66" t="s">
        <v>5784</v>
      </c>
      <c r="D5005" s="76" t="s">
        <v>5762</v>
      </c>
      <c r="E5005" s="66" t="s">
        <v>5786</v>
      </c>
      <c r="F5005" s="67">
        <v>1.54</v>
      </c>
      <c r="G5005" s="67">
        <v>-7.3771800000000001</v>
      </c>
      <c r="H5005" s="67">
        <v>110.505</v>
      </c>
      <c r="I5005" s="66" t="s">
        <v>5061</v>
      </c>
      <c r="J5005" s="67">
        <v>-7.1833299999999998</v>
      </c>
      <c r="K5005" s="67">
        <v>110.4721</v>
      </c>
    </row>
    <row r="5006" spans="1:11" ht="14.5">
      <c r="A5006" s="66" t="str">
        <f t="shared" si="78"/>
        <v>Kebumen - Purbowangi_NOGORAJI</v>
      </c>
      <c r="B5006" s="66" t="s">
        <v>4314</v>
      </c>
      <c r="C5006" s="66" t="s">
        <v>5784</v>
      </c>
      <c r="D5006" s="76" t="s">
        <v>5760</v>
      </c>
      <c r="E5006" s="66" t="s">
        <v>5786</v>
      </c>
      <c r="F5006" s="67">
        <v>15.69</v>
      </c>
      <c r="G5006" s="67">
        <v>-7.6309100000000001</v>
      </c>
      <c r="H5006" s="67">
        <v>109.47</v>
      </c>
      <c r="I5006" s="66" t="s">
        <v>4274</v>
      </c>
      <c r="J5006" s="67">
        <v>-7.6099800000000002</v>
      </c>
      <c r="K5006" s="67">
        <v>109.48480000000001</v>
      </c>
    </row>
    <row r="5007" spans="1:11" ht="14.5">
      <c r="A5007" s="66" t="str">
        <f t="shared" si="78"/>
        <v>GPP MAGELANG_NOGOSAREN</v>
      </c>
      <c r="B5007" s="66" t="s">
        <v>3243</v>
      </c>
      <c r="C5007" s="66" t="s">
        <v>5784</v>
      </c>
      <c r="D5007" s="76" t="s">
        <v>5757</v>
      </c>
      <c r="E5007" s="66" t="s">
        <v>5786</v>
      </c>
      <c r="F5007" s="67">
        <v>10.51</v>
      </c>
      <c r="G5007" s="67">
        <v>-7.3578599999999996</v>
      </c>
      <c r="H5007" s="67">
        <v>110.41800000000001</v>
      </c>
      <c r="I5007" s="66" t="s">
        <v>3103</v>
      </c>
      <c r="J5007" s="67">
        <v>-7.3955399999999996</v>
      </c>
      <c r="K5007" s="67">
        <v>110.24469999999999</v>
      </c>
    </row>
    <row r="5008" spans="1:11" ht="14.5">
      <c r="A5008" s="66" t="str">
        <f t="shared" si="78"/>
        <v>GD BGR CANDI SEMARANG_NONGKOSAWIT</v>
      </c>
      <c r="B5008" s="66" t="s">
        <v>2043</v>
      </c>
      <c r="C5008" s="66" t="s">
        <v>5784</v>
      </c>
      <c r="D5008" s="76" t="s">
        <v>5762</v>
      </c>
      <c r="E5008" s="66" t="s">
        <v>5786</v>
      </c>
      <c r="F5008" s="67">
        <v>1.22</v>
      </c>
      <c r="G5008" s="67">
        <v>-7.0672800000000002</v>
      </c>
      <c r="H5008" s="67">
        <v>110.367</v>
      </c>
      <c r="I5008" s="66" t="s">
        <v>2006</v>
      </c>
      <c r="J5008" s="67">
        <v>-7.0144599999999997</v>
      </c>
      <c r="K5008" s="67">
        <v>110.3477</v>
      </c>
    </row>
    <row r="5009" spans="1:11" ht="14.5">
      <c r="A5009" s="66" t="str">
        <f t="shared" si="78"/>
        <v>GUD BGR WANGON_NOTOG</v>
      </c>
      <c r="B5009" s="66" t="s">
        <v>4063</v>
      </c>
      <c r="C5009" s="66" t="s">
        <v>5784</v>
      </c>
      <c r="D5009" s="76" t="s">
        <v>5743</v>
      </c>
      <c r="E5009" s="66" t="s">
        <v>5786</v>
      </c>
      <c r="F5009" s="67">
        <v>9.3800000000000008</v>
      </c>
      <c r="G5009" s="67">
        <v>-7.4879499999999997</v>
      </c>
      <c r="H5009" s="67">
        <v>109.202</v>
      </c>
      <c r="I5009" s="66" t="s">
        <v>4026</v>
      </c>
      <c r="J5009" s="67">
        <v>-7.5083200000000003</v>
      </c>
      <c r="K5009" s="67">
        <v>109.0645</v>
      </c>
    </row>
    <row r="5010" spans="1:11" ht="14.5">
      <c r="A5010" s="66" t="str">
        <f t="shared" si="78"/>
        <v>PML 1BEJI_NOTOGIWANG</v>
      </c>
      <c r="B5010" s="66" t="s">
        <v>4750</v>
      </c>
      <c r="C5010" s="66" t="s">
        <v>5784</v>
      </c>
      <c r="D5010" s="76" t="s">
        <v>5757</v>
      </c>
      <c r="E5010" s="66" t="s">
        <v>5786</v>
      </c>
      <c r="F5010" s="67">
        <v>5.84</v>
      </c>
      <c r="G5010" s="67">
        <v>-7.1400899999999998</v>
      </c>
      <c r="H5010" s="67">
        <v>109.54600000000001</v>
      </c>
      <c r="I5010" s="66" t="s">
        <v>4705</v>
      </c>
      <c r="J5010" s="67">
        <v>-6.8926100000000003</v>
      </c>
      <c r="K5010" s="67">
        <v>109.4507</v>
      </c>
    </row>
    <row r="5011" spans="1:11" ht="14.5">
      <c r="A5011" s="66" t="str">
        <f t="shared" si="78"/>
        <v>Batang - Kasepuhan_NOYONTAANSARI</v>
      </c>
      <c r="B5011" s="66" t="s">
        <v>178</v>
      </c>
      <c r="C5011" s="66" t="s">
        <v>5784</v>
      </c>
      <c r="D5011" s="76" t="s">
        <v>5748</v>
      </c>
      <c r="E5011" s="66" t="s">
        <v>5786</v>
      </c>
      <c r="F5011" s="67">
        <v>0.94</v>
      </c>
      <c r="G5011" s="67">
        <v>-6.8986700000000001</v>
      </c>
      <c r="H5011" s="67">
        <v>109.684</v>
      </c>
      <c r="I5011" s="66" t="s">
        <v>54</v>
      </c>
      <c r="J5011" s="67">
        <v>-6.9040600000000003</v>
      </c>
      <c r="K5011" s="67">
        <v>109.7085</v>
      </c>
    </row>
    <row r="5012" spans="1:11" ht="14.5">
      <c r="A5012" s="66" t="str">
        <f t="shared" si="78"/>
        <v>BGR NGADIROJO_NUNGKULAN</v>
      </c>
      <c r="B5012" s="66" t="s">
        <v>678</v>
      </c>
      <c r="C5012" s="66" t="s">
        <v>5784</v>
      </c>
      <c r="D5012" s="76" t="s">
        <v>5755</v>
      </c>
      <c r="E5012" s="66" t="s">
        <v>5786</v>
      </c>
      <c r="F5012" s="67">
        <v>20.7</v>
      </c>
      <c r="G5012" s="67">
        <v>-7.8068999999999997</v>
      </c>
      <c r="H5012" s="67">
        <v>111.09</v>
      </c>
      <c r="I5012" s="66" t="s">
        <v>538</v>
      </c>
      <c r="J5012" s="67">
        <v>-7.8147399999999996</v>
      </c>
      <c r="K5012" s="67">
        <v>111.0005</v>
      </c>
    </row>
    <row r="5013" spans="1:11" ht="14.5">
      <c r="A5013" s="66" t="str">
        <f t="shared" si="78"/>
        <v>Kebumen - Purbowangi_NUSADADI</v>
      </c>
      <c r="B5013" s="66" t="s">
        <v>4315</v>
      </c>
      <c r="C5013" s="66" t="s">
        <v>5784</v>
      </c>
      <c r="D5013" s="76" t="s">
        <v>5765</v>
      </c>
      <c r="E5013" s="66" t="s">
        <v>5786</v>
      </c>
      <c r="F5013" s="67">
        <v>9.3800000000000008</v>
      </c>
      <c r="G5013" s="67">
        <v>-7.6520400000000004</v>
      </c>
      <c r="H5013" s="67">
        <v>109.38200000000001</v>
      </c>
      <c r="I5013" s="66" t="s">
        <v>4274</v>
      </c>
      <c r="J5013" s="67">
        <v>-7.6099800000000002</v>
      </c>
      <c r="K5013" s="67">
        <v>109.48480000000001</v>
      </c>
    </row>
    <row r="5014" spans="1:11" ht="14.5">
      <c r="A5014" s="66" t="str">
        <f t="shared" si="78"/>
        <v>Cilacap 1 - Kesugihan_NUSAJATI</v>
      </c>
      <c r="B5014" s="66" t="s">
        <v>1887</v>
      </c>
      <c r="C5014" s="66" t="s">
        <v>5784</v>
      </c>
      <c r="D5014" s="76" t="s">
        <v>5754</v>
      </c>
      <c r="E5014" s="66" t="s">
        <v>5786</v>
      </c>
      <c r="F5014" s="67">
        <v>20.29</v>
      </c>
      <c r="G5014" s="67">
        <v>-7.5997700000000004</v>
      </c>
      <c r="H5014" s="67">
        <v>109.19799999999999</v>
      </c>
      <c r="I5014" s="66" t="s">
        <v>1829</v>
      </c>
      <c r="J5014" s="67">
        <v>-7.6282100000000002</v>
      </c>
      <c r="K5014" s="67">
        <v>109.1144</v>
      </c>
    </row>
    <row r="5015" spans="1:11" ht="14.5">
      <c r="A5015" s="66" t="str">
        <f t="shared" si="78"/>
        <v>Kebumen - Purbowangi_NUSAMANGIR</v>
      </c>
      <c r="B5015" s="66" t="s">
        <v>4316</v>
      </c>
      <c r="C5015" s="66" t="s">
        <v>5784</v>
      </c>
      <c r="D5015" s="76" t="s">
        <v>5757</v>
      </c>
      <c r="E5015" s="66" t="s">
        <v>5786</v>
      </c>
      <c r="F5015" s="67">
        <v>9.3800000000000008</v>
      </c>
      <c r="G5015" s="67">
        <v>-7.6131500000000001</v>
      </c>
      <c r="H5015" s="67">
        <v>109.307</v>
      </c>
      <c r="I5015" s="66" t="s">
        <v>4274</v>
      </c>
      <c r="J5015" s="67">
        <v>-7.6099800000000002</v>
      </c>
      <c r="K5015" s="67">
        <v>109.48480000000001</v>
      </c>
    </row>
    <row r="5016" spans="1:11" ht="14.5">
      <c r="A5016" s="66" t="str">
        <f t="shared" si="78"/>
        <v>Kebumen - Purbowangi_NUSAWANGKAL</v>
      </c>
      <c r="B5016" s="66" t="s">
        <v>4317</v>
      </c>
      <c r="C5016" s="66" t="s">
        <v>5784</v>
      </c>
      <c r="D5016" s="76" t="s">
        <v>5761</v>
      </c>
      <c r="E5016" s="66" t="s">
        <v>5786</v>
      </c>
      <c r="F5016" s="67">
        <v>20.29</v>
      </c>
      <c r="G5016" s="67">
        <v>-7.6670400000000001</v>
      </c>
      <c r="H5016" s="67">
        <v>109.34</v>
      </c>
      <c r="I5016" s="66" t="s">
        <v>4274</v>
      </c>
      <c r="J5016" s="67">
        <v>-7.6099800000000002</v>
      </c>
      <c r="K5016" s="67">
        <v>109.48480000000001</v>
      </c>
    </row>
    <row r="5017" spans="1:11" ht="14.5">
      <c r="A5017" s="66" t="str">
        <f t="shared" si="78"/>
        <v>Kebumen - Purbowangi_NUSAWUNGU</v>
      </c>
      <c r="B5017" s="66" t="s">
        <v>4318</v>
      </c>
      <c r="C5017" s="66" t="s">
        <v>5784</v>
      </c>
      <c r="D5017" s="76" t="s">
        <v>5739</v>
      </c>
      <c r="E5017" s="66" t="s">
        <v>5786</v>
      </c>
      <c r="F5017" s="67">
        <v>20.29</v>
      </c>
      <c r="G5017" s="67">
        <v>-7.64419</v>
      </c>
      <c r="H5017" s="67">
        <v>109.35</v>
      </c>
      <c r="I5017" s="66" t="s">
        <v>4274</v>
      </c>
      <c r="J5017" s="67">
        <v>-7.6099800000000002</v>
      </c>
      <c r="K5017" s="67">
        <v>109.48480000000001</v>
      </c>
    </row>
    <row r="5018" spans="1:11" ht="14.5">
      <c r="A5018" s="66" t="str">
        <f t="shared" si="78"/>
        <v>GPP KARANGANYAR_NUSUKAN</v>
      </c>
      <c r="B5018" s="66" t="s">
        <v>2684</v>
      </c>
      <c r="C5018" s="66" t="s">
        <v>5784</v>
      </c>
      <c r="D5018" s="76" t="s">
        <v>5764</v>
      </c>
      <c r="E5018" s="66" t="s">
        <v>5786</v>
      </c>
      <c r="F5018" s="67">
        <v>0.39</v>
      </c>
      <c r="G5018" s="67">
        <v>-7.5465299999999997</v>
      </c>
      <c r="H5018" s="67">
        <v>110.825</v>
      </c>
      <c r="I5018" s="66" t="s">
        <v>2633</v>
      </c>
      <c r="J5018" s="67">
        <v>-7.5687199999999999</v>
      </c>
      <c r="K5018" s="67">
        <v>110.8749</v>
      </c>
    </row>
    <row r="5019" spans="1:11" ht="14.5">
      <c r="A5019" s="66" t="str">
        <f t="shared" si="78"/>
        <v>Brebes GPP_NYALEMBENG</v>
      </c>
      <c r="B5019" s="66" t="s">
        <v>1767</v>
      </c>
      <c r="C5019" s="66" t="s">
        <v>5784</v>
      </c>
      <c r="D5019" s="76" t="s">
        <v>5754</v>
      </c>
      <c r="E5019" s="66" t="s">
        <v>5786</v>
      </c>
      <c r="F5019" s="67">
        <v>15.73</v>
      </c>
      <c r="G5019" s="67">
        <v>-7.1649399999999996</v>
      </c>
      <c r="H5019" s="67">
        <v>109.24299999999999</v>
      </c>
      <c r="I5019" s="66" t="s">
        <v>1667</v>
      </c>
      <c r="J5019" s="67">
        <v>-7.1220699999999999</v>
      </c>
      <c r="K5019" s="67">
        <v>108.9847</v>
      </c>
    </row>
    <row r="5020" spans="1:11" ht="14.5">
      <c r="A5020" s="66" t="str">
        <f t="shared" si="78"/>
        <v>Semarang - Kalikuning_NYAMAT</v>
      </c>
      <c r="B5020" s="66" t="s">
        <v>5126</v>
      </c>
      <c r="C5020" s="66" t="s">
        <v>5784</v>
      </c>
      <c r="D5020" s="76" t="s">
        <v>5739</v>
      </c>
      <c r="E5020" s="66" t="s">
        <v>5786</v>
      </c>
      <c r="F5020" s="67">
        <v>10.51</v>
      </c>
      <c r="G5020" s="67">
        <v>-7.3491900000000001</v>
      </c>
      <c r="H5020" s="67">
        <v>110.53700000000001</v>
      </c>
      <c r="I5020" s="66" t="s">
        <v>5061</v>
      </c>
      <c r="J5020" s="67">
        <v>-7.1833299999999998</v>
      </c>
      <c r="K5020" s="67">
        <v>110.4721</v>
      </c>
    </row>
    <row r="5021" spans="1:11" ht="14.5">
      <c r="A5021" s="66" t="str">
        <f t="shared" si="78"/>
        <v>GPP PEKALONGAN_NYAMOK</v>
      </c>
      <c r="B5021" s="66" t="s">
        <v>3434</v>
      </c>
      <c r="C5021" s="66" t="s">
        <v>5784</v>
      </c>
      <c r="D5021" s="76" t="s">
        <v>5758</v>
      </c>
      <c r="E5021" s="66" t="s">
        <v>5786</v>
      </c>
      <c r="F5021" s="67">
        <v>5.84</v>
      </c>
      <c r="G5021" s="67">
        <v>-7.0315599999999998</v>
      </c>
      <c r="H5021" s="67">
        <v>109.586</v>
      </c>
      <c r="I5021" s="66" t="s">
        <v>3376</v>
      </c>
      <c r="J5021" s="67">
        <v>-6.8898999999999999</v>
      </c>
      <c r="K5021" s="67">
        <v>109.6589</v>
      </c>
    </row>
    <row r="5022" spans="1:11" ht="14.5">
      <c r="A5022" s="66" t="str">
        <f t="shared" si="78"/>
        <v>PML 1BEJI_NYAMPLUNGSARI</v>
      </c>
      <c r="B5022" s="66" t="s">
        <v>4751</v>
      </c>
      <c r="C5022" s="66" t="s">
        <v>5784</v>
      </c>
      <c r="D5022" s="76" t="s">
        <v>5754</v>
      </c>
      <c r="E5022" s="66" t="s">
        <v>5786</v>
      </c>
      <c r="F5022" s="67">
        <v>15.73</v>
      </c>
      <c r="G5022" s="67">
        <v>-6.8375000000000004</v>
      </c>
      <c r="H5022" s="67">
        <v>109.46</v>
      </c>
      <c r="I5022" s="66" t="s">
        <v>4705</v>
      </c>
      <c r="J5022" s="67">
        <v>-6.8926100000000003</v>
      </c>
      <c r="K5022" s="67">
        <v>109.4507</v>
      </c>
    </row>
    <row r="5023" spans="1:11" ht="14.5">
      <c r="A5023" s="66" t="str">
        <f t="shared" si="78"/>
        <v>Semarang - Kalikuning_NYATNYONO</v>
      </c>
      <c r="B5023" s="66" t="s">
        <v>5127</v>
      </c>
      <c r="C5023" s="66" t="s">
        <v>5784</v>
      </c>
      <c r="D5023" s="76" t="s">
        <v>5739</v>
      </c>
      <c r="E5023" s="66" t="s">
        <v>5786</v>
      </c>
      <c r="F5023" s="67">
        <v>10.51</v>
      </c>
      <c r="G5023" s="67">
        <v>-7.14344</v>
      </c>
      <c r="H5023" s="67">
        <v>110.38800000000001</v>
      </c>
      <c r="I5023" s="66" t="s">
        <v>5061</v>
      </c>
      <c r="J5023" s="67">
        <v>-7.1833299999999998</v>
      </c>
      <c r="K5023" s="67">
        <v>110.4721</v>
      </c>
    </row>
    <row r="5024" spans="1:11" ht="14.5">
      <c r="A5024" s="66" t="str">
        <f t="shared" si="78"/>
        <v>Semarang - Kalikuning_NYEMOH</v>
      </c>
      <c r="B5024" s="66" t="s">
        <v>5128</v>
      </c>
      <c r="C5024" s="66" t="s">
        <v>5784</v>
      </c>
      <c r="D5024" s="76" t="s">
        <v>5754</v>
      </c>
      <c r="E5024" s="66" t="s">
        <v>5786</v>
      </c>
      <c r="F5024" s="67">
        <v>10.51</v>
      </c>
      <c r="G5024" s="67">
        <v>-7.2112999999999996</v>
      </c>
      <c r="H5024" s="67">
        <v>110.58799999999999</v>
      </c>
      <c r="I5024" s="66" t="s">
        <v>5061</v>
      </c>
      <c r="J5024" s="67">
        <v>-7.1833299999999998</v>
      </c>
      <c r="K5024" s="67">
        <v>110.4721</v>
      </c>
    </row>
    <row r="5025" spans="1:11" ht="14.5">
      <c r="A5025" s="66" t="str">
        <f t="shared" si="78"/>
        <v>Purbalingga - Kebong_ONJE</v>
      </c>
      <c r="B5025" s="66" t="s">
        <v>4897</v>
      </c>
      <c r="C5025" s="66" t="s">
        <v>5784</v>
      </c>
      <c r="D5025" s="76" t="s">
        <v>5765</v>
      </c>
      <c r="E5025" s="66" t="s">
        <v>5786</v>
      </c>
      <c r="F5025" s="67">
        <v>7.6</v>
      </c>
      <c r="G5025" s="67">
        <v>-7.3325800000000001</v>
      </c>
      <c r="H5025" s="67">
        <v>109.372</v>
      </c>
      <c r="I5025" s="66" t="s">
        <v>4781</v>
      </c>
      <c r="J5025" s="67">
        <v>-7.4033100000000003</v>
      </c>
      <c r="K5025" s="67">
        <v>109.3588</v>
      </c>
    </row>
    <row r="5026" spans="1:11" ht="14.5">
      <c r="A5026" s="66" t="str">
        <f t="shared" si="78"/>
        <v>GPP KEBUMEN_ORI</v>
      </c>
      <c r="B5026" s="66" t="s">
        <v>2822</v>
      </c>
      <c r="C5026" s="66" t="s">
        <v>5784</v>
      </c>
      <c r="D5026" s="76" t="s">
        <v>5739</v>
      </c>
      <c r="E5026" s="66" t="s">
        <v>5786</v>
      </c>
      <c r="F5026" s="67">
        <v>15.69</v>
      </c>
      <c r="G5026" s="67">
        <v>-7.6581299999999999</v>
      </c>
      <c r="H5026" s="67">
        <v>109.52500000000001</v>
      </c>
      <c r="I5026" s="66" t="s">
        <v>2714</v>
      </c>
      <c r="J5026" s="67">
        <v>-7.6109200000000001</v>
      </c>
      <c r="K5026" s="67">
        <v>109.5078</v>
      </c>
    </row>
    <row r="5027" spans="1:11" ht="14.5">
      <c r="A5027" s="66" t="str">
        <f t="shared" si="78"/>
        <v>GPP MAGELANG_PABELAN</v>
      </c>
      <c r="B5027" s="66" t="s">
        <v>3244</v>
      </c>
      <c r="C5027" s="66" t="s">
        <v>5784</v>
      </c>
      <c r="D5027" s="76" t="s">
        <v>5748</v>
      </c>
      <c r="E5027" s="66" t="s">
        <v>5786</v>
      </c>
      <c r="F5027" s="67">
        <v>7.61</v>
      </c>
      <c r="G5027" s="67">
        <v>-7.5777400000000004</v>
      </c>
      <c r="H5027" s="67">
        <v>110.25700000000001</v>
      </c>
      <c r="I5027" s="66" t="s">
        <v>3103</v>
      </c>
      <c r="J5027" s="67">
        <v>-7.3955399999999996</v>
      </c>
      <c r="K5027" s="67">
        <v>110.24469999999999</v>
      </c>
    </row>
    <row r="5028" spans="1:11" ht="14.5">
      <c r="A5028" s="66" t="str">
        <f t="shared" si="78"/>
        <v>Semarang - Kalikuning_PABELAN</v>
      </c>
      <c r="B5028" s="66" t="s">
        <v>3244</v>
      </c>
      <c r="C5028" s="66" t="s">
        <v>5784</v>
      </c>
      <c r="D5028" s="76" t="s">
        <v>5762</v>
      </c>
      <c r="E5028" s="66" t="s">
        <v>5786</v>
      </c>
      <c r="F5028" s="67">
        <v>10.51</v>
      </c>
      <c r="G5028" s="67">
        <v>-7.2895000000000003</v>
      </c>
      <c r="H5028" s="67">
        <v>110.508</v>
      </c>
      <c r="I5028" s="66" t="s">
        <v>5061</v>
      </c>
      <c r="J5028" s="67">
        <v>-7.1833299999999998</v>
      </c>
      <c r="K5028" s="67">
        <v>110.4721</v>
      </c>
    </row>
    <row r="5029" spans="1:11" ht="14.5">
      <c r="A5029" s="66" t="str">
        <f t="shared" si="78"/>
        <v>Cilacap 1 - Kesugihan_PABERASAN</v>
      </c>
      <c r="B5029" s="66" t="s">
        <v>1888</v>
      </c>
      <c r="C5029" s="66" t="s">
        <v>5784</v>
      </c>
      <c r="D5029" s="76" t="s">
        <v>5739</v>
      </c>
      <c r="E5029" s="66" t="s">
        <v>5786</v>
      </c>
      <c r="F5029" s="67">
        <v>20.29</v>
      </c>
      <c r="G5029" s="67">
        <v>-7.5898700000000003</v>
      </c>
      <c r="H5029" s="67">
        <v>109.23399999999999</v>
      </c>
      <c r="I5029" s="66" t="s">
        <v>1829</v>
      </c>
      <c r="J5029" s="67">
        <v>-7.6282100000000002</v>
      </c>
      <c r="K5029" s="67">
        <v>109.1144</v>
      </c>
    </row>
    <row r="5030" spans="1:11" ht="14.5">
      <c r="A5030" s="66" t="str">
        <f t="shared" si="78"/>
        <v>BGR NGADIROJO_PABLENGAN</v>
      </c>
      <c r="B5030" s="66" t="s">
        <v>679</v>
      </c>
      <c r="C5030" s="66" t="s">
        <v>5784</v>
      </c>
      <c r="D5030" s="76" t="s">
        <v>5739</v>
      </c>
      <c r="E5030" s="66" t="s">
        <v>5786</v>
      </c>
      <c r="F5030" s="67">
        <v>21.59</v>
      </c>
      <c r="G5030" s="67">
        <v>-7.6369800000000003</v>
      </c>
      <c r="H5030" s="67">
        <v>111.06399999999999</v>
      </c>
      <c r="I5030" s="66" t="s">
        <v>538</v>
      </c>
      <c r="J5030" s="67">
        <v>-7.8147399999999996</v>
      </c>
      <c r="K5030" s="67">
        <v>111.0005</v>
      </c>
    </row>
    <row r="5031" spans="1:11" ht="14.5">
      <c r="A5031" s="66" t="str">
        <f t="shared" si="78"/>
        <v>Brebes GPP_PABUARAN</v>
      </c>
      <c r="B5031" s="66" t="s">
        <v>1768</v>
      </c>
      <c r="C5031" s="66" t="s">
        <v>5784</v>
      </c>
      <c r="D5031" s="76" t="s">
        <v>5762</v>
      </c>
      <c r="E5031" s="66" t="s">
        <v>5786</v>
      </c>
      <c r="F5031" s="67">
        <v>20.92</v>
      </c>
      <c r="G5031" s="67">
        <v>-7.1483299999999996</v>
      </c>
      <c r="H5031" s="67">
        <v>108.794</v>
      </c>
      <c r="I5031" s="66" t="s">
        <v>1667</v>
      </c>
      <c r="J5031" s="67">
        <v>-7.1220699999999999</v>
      </c>
      <c r="K5031" s="67">
        <v>108.9847</v>
      </c>
    </row>
    <row r="5032" spans="1:11" ht="14.5">
      <c r="A5032" s="66" t="str">
        <f t="shared" si="78"/>
        <v>Pemalang - Taman_PABUARAN</v>
      </c>
      <c r="B5032" s="66" t="s">
        <v>1768</v>
      </c>
      <c r="C5032" s="66" t="s">
        <v>5784</v>
      </c>
      <c r="D5032" s="76" t="s">
        <v>5751</v>
      </c>
      <c r="E5032" s="66" t="s">
        <v>5786</v>
      </c>
      <c r="F5032" s="67">
        <v>15.73</v>
      </c>
      <c r="G5032" s="67">
        <v>-7.0335099999999997</v>
      </c>
      <c r="H5032" s="67">
        <v>109.435</v>
      </c>
      <c r="I5032" s="66" t="s">
        <v>4660</v>
      </c>
      <c r="J5032" s="67">
        <v>-6.8936700000000002</v>
      </c>
      <c r="K5032" s="67">
        <v>109.4251</v>
      </c>
    </row>
    <row r="5033" spans="1:11" ht="14.5">
      <c r="A5033" s="66" t="str">
        <f t="shared" si="78"/>
        <v>Purbalingga - Kebong_PABUARAN</v>
      </c>
      <c r="B5033" s="66" t="s">
        <v>1768</v>
      </c>
      <c r="C5033" s="66" t="s">
        <v>5784</v>
      </c>
      <c r="D5033" s="76" t="s">
        <v>5755</v>
      </c>
      <c r="E5033" s="66" t="s">
        <v>5786</v>
      </c>
      <c r="F5033" s="67">
        <v>9.3800000000000008</v>
      </c>
      <c r="G5033" s="67">
        <v>-7.3922400000000001</v>
      </c>
      <c r="H5033" s="67">
        <v>109.24299999999999</v>
      </c>
      <c r="I5033" s="66" t="s">
        <v>4781</v>
      </c>
      <c r="J5033" s="67">
        <v>-7.4033100000000003</v>
      </c>
      <c r="K5033" s="67">
        <v>109.3588</v>
      </c>
    </row>
    <row r="5034" spans="1:11" ht="14.5">
      <c r="A5034" s="66" t="str">
        <f t="shared" si="78"/>
        <v>GPP PEKALONGAN_PACAR</v>
      </c>
      <c r="B5034" s="66" t="s">
        <v>3435</v>
      </c>
      <c r="C5034" s="66" t="s">
        <v>5784</v>
      </c>
      <c r="D5034" s="76" t="s">
        <v>5764</v>
      </c>
      <c r="E5034" s="66" t="s">
        <v>5786</v>
      </c>
      <c r="F5034" s="67">
        <v>5.84</v>
      </c>
      <c r="G5034" s="67">
        <v>-6.89283</v>
      </c>
      <c r="H5034" s="67">
        <v>109.64</v>
      </c>
      <c r="I5034" s="66" t="s">
        <v>3376</v>
      </c>
      <c r="J5034" s="67">
        <v>-6.8898999999999999</v>
      </c>
      <c r="K5034" s="67">
        <v>109.6589</v>
      </c>
    </row>
    <row r="5035" spans="1:11" ht="14.5">
      <c r="A5035" s="66" t="str">
        <f t="shared" si="78"/>
        <v>Rembang-Tritunggal_PACAR</v>
      </c>
      <c r="B5035" s="66" t="s">
        <v>3435</v>
      </c>
      <c r="C5035" s="66" t="s">
        <v>5784</v>
      </c>
      <c r="D5035" s="76" t="s">
        <v>5754</v>
      </c>
      <c r="E5035" s="66" t="s">
        <v>5786</v>
      </c>
      <c r="F5035" s="67">
        <v>20.29</v>
      </c>
      <c r="G5035" s="67">
        <v>-6.6999399999999998</v>
      </c>
      <c r="H5035" s="67">
        <v>111.325</v>
      </c>
      <c r="I5035" s="66" t="s">
        <v>5002</v>
      </c>
      <c r="J5035" s="67">
        <v>-6.6992700000000003</v>
      </c>
      <c r="K5035" s="67">
        <v>111.39919999999999</v>
      </c>
    </row>
    <row r="5036" spans="1:11" ht="14.5">
      <c r="A5036" s="66" t="str">
        <f t="shared" si="78"/>
        <v>Wonosobo - Leksono_PACARMULYO</v>
      </c>
      <c r="B5036" s="66" t="s">
        <v>5640</v>
      </c>
      <c r="C5036" s="66" t="s">
        <v>5784</v>
      </c>
      <c r="D5036" s="76" t="s">
        <v>5762</v>
      </c>
      <c r="E5036" s="66" t="s">
        <v>5786</v>
      </c>
      <c r="F5036" s="67">
        <v>7.7</v>
      </c>
      <c r="G5036" s="67">
        <v>-7.3714700000000004</v>
      </c>
      <c r="H5036" s="67">
        <v>109.884</v>
      </c>
      <c r="I5036" s="66" t="s">
        <v>5583</v>
      </c>
      <c r="J5036" s="67">
        <v>-7.4236599999999999</v>
      </c>
      <c r="K5036" s="67">
        <v>109.8591</v>
      </c>
    </row>
    <row r="5037" spans="1:11" ht="14.5">
      <c r="A5037" s="66" t="str">
        <f t="shared" si="78"/>
        <v>GPP PURWOREJO_PACEKELAN</v>
      </c>
      <c r="B5037" s="66" t="s">
        <v>3738</v>
      </c>
      <c r="C5037" s="66" t="s">
        <v>5784</v>
      </c>
      <c r="D5037" s="76" t="s">
        <v>5749</v>
      </c>
      <c r="E5037" s="66" t="s">
        <v>5786</v>
      </c>
      <c r="F5037" s="67">
        <v>4.4400000000000004</v>
      </c>
      <c r="G5037" s="67">
        <v>-7.7497600000000002</v>
      </c>
      <c r="H5037" s="67">
        <v>110.051</v>
      </c>
      <c r="I5037" s="66" t="s">
        <v>3504</v>
      </c>
      <c r="J5037" s="67">
        <v>-7.7226800000000004</v>
      </c>
      <c r="K5037" s="67">
        <v>109.9468</v>
      </c>
    </row>
    <row r="5038" spans="1:11" ht="14.5">
      <c r="A5038" s="66" t="str">
        <f t="shared" si="78"/>
        <v>BGR TEMANGGUNG_PACET</v>
      </c>
      <c r="B5038" s="66" t="s">
        <v>1107</v>
      </c>
      <c r="C5038" s="66" t="s">
        <v>5784</v>
      </c>
      <c r="D5038" s="76" t="s">
        <v>5763</v>
      </c>
      <c r="E5038" s="66" t="s">
        <v>5786</v>
      </c>
      <c r="F5038" s="67">
        <v>9.3699999999999992</v>
      </c>
      <c r="G5038" s="67">
        <v>-7.1405799999999999</v>
      </c>
      <c r="H5038" s="67">
        <v>109.855</v>
      </c>
      <c r="I5038" s="66" t="s">
        <v>999</v>
      </c>
      <c r="J5038" s="67">
        <v>-7.2953299999999999</v>
      </c>
      <c r="K5038" s="67">
        <v>110.0787</v>
      </c>
    </row>
    <row r="5039" spans="1:11" ht="14.5">
      <c r="A5039" s="66" t="str">
        <f t="shared" si="78"/>
        <v>GD. LASEM_PACING</v>
      </c>
      <c r="B5039" s="66" t="s">
        <v>2312</v>
      </c>
      <c r="C5039" s="66" t="s">
        <v>5784</v>
      </c>
      <c r="D5039" s="76" t="s">
        <v>5751</v>
      </c>
      <c r="E5039" s="66" t="s">
        <v>5786</v>
      </c>
      <c r="F5039" s="67">
        <v>20.29</v>
      </c>
      <c r="G5039" s="67">
        <v>-6.7814199999999998</v>
      </c>
      <c r="H5039" s="67">
        <v>111.535</v>
      </c>
      <c r="I5039" s="66" t="s">
        <v>2256</v>
      </c>
      <c r="J5039" s="67">
        <v>-6.6950700000000003</v>
      </c>
      <c r="K5039" s="67">
        <v>111.4366</v>
      </c>
    </row>
    <row r="5040" spans="1:11" ht="14.5">
      <c r="A5040" s="66" t="str">
        <f t="shared" si="78"/>
        <v>GPP KLATEN_PACING</v>
      </c>
      <c r="B5040" s="66" t="s">
        <v>2312</v>
      </c>
      <c r="C5040" s="66" t="s">
        <v>5784</v>
      </c>
      <c r="D5040" s="76" t="s">
        <v>5739</v>
      </c>
      <c r="E5040" s="66" t="s">
        <v>5786</v>
      </c>
      <c r="F5040" s="67">
        <v>8.89</v>
      </c>
      <c r="G5040" s="67">
        <v>-7.78559</v>
      </c>
      <c r="H5040" s="67">
        <v>110.608</v>
      </c>
      <c r="I5040" s="66" t="s">
        <v>2894</v>
      </c>
      <c r="J5040" s="67">
        <v>-7.6692</v>
      </c>
      <c r="K5040" s="67">
        <v>110.6751</v>
      </c>
    </row>
    <row r="5041" spans="1:11" ht="14.5">
      <c r="A5041" s="66" t="str">
        <f t="shared" si="78"/>
        <v>GPP PURWOREJO_PACOR</v>
      </c>
      <c r="B5041" s="66" t="s">
        <v>3739</v>
      </c>
      <c r="C5041" s="66" t="s">
        <v>5784</v>
      </c>
      <c r="D5041" s="76" t="s">
        <v>5738</v>
      </c>
      <c r="E5041" s="66" t="s">
        <v>5786</v>
      </c>
      <c r="F5041" s="67">
        <v>4.4400000000000004</v>
      </c>
      <c r="G5041" s="67">
        <v>-7.7095000000000002</v>
      </c>
      <c r="H5041" s="67">
        <v>109.902</v>
      </c>
      <c r="I5041" s="66" t="s">
        <v>3504</v>
      </c>
      <c r="J5041" s="67">
        <v>-7.7226800000000004</v>
      </c>
      <c r="K5041" s="67">
        <v>109.9468</v>
      </c>
    </row>
    <row r="5042" spans="1:11" ht="14.5">
      <c r="A5042" s="66" t="str">
        <f t="shared" si="78"/>
        <v>TGL 3PURWAHAMBA_PACUL</v>
      </c>
      <c r="B5042" s="66" t="s">
        <v>5434</v>
      </c>
      <c r="C5042" s="66" t="s">
        <v>5784</v>
      </c>
      <c r="D5042" s="76" t="s">
        <v>5765</v>
      </c>
      <c r="E5042" s="66" t="s">
        <v>5786</v>
      </c>
      <c r="F5042" s="67">
        <v>11.25</v>
      </c>
      <c r="G5042" s="67">
        <v>-6.8944000000000001</v>
      </c>
      <c r="H5042" s="67">
        <v>109.15600000000001</v>
      </c>
      <c r="I5042" s="66" t="s">
        <v>5354</v>
      </c>
      <c r="J5042" s="67">
        <v>-6.87378</v>
      </c>
      <c r="K5042" s="67">
        <v>109.2512</v>
      </c>
    </row>
    <row r="5043" spans="1:11" ht="14.5">
      <c r="A5043" s="66" t="str">
        <f t="shared" si="78"/>
        <v>Blora 4 Ngawen_PADAAN</v>
      </c>
      <c r="B5043" s="66" t="s">
        <v>1330</v>
      </c>
      <c r="C5043" s="66" t="s">
        <v>5784</v>
      </c>
      <c r="D5043" s="76" t="s">
        <v>5739</v>
      </c>
      <c r="E5043" s="66" t="s">
        <v>5786</v>
      </c>
      <c r="F5043" s="67">
        <v>44.23</v>
      </c>
      <c r="G5043" s="67">
        <v>-6.9439900000000003</v>
      </c>
      <c r="H5043" s="67">
        <v>111.30200000000001</v>
      </c>
      <c r="I5043" s="66" t="s">
        <v>1251</v>
      </c>
      <c r="J5043" s="67">
        <v>-7.0247799999999998</v>
      </c>
      <c r="K5043" s="67">
        <v>111.2928</v>
      </c>
    </row>
    <row r="5044" spans="1:11" ht="14.5">
      <c r="A5044" s="66" t="str">
        <f t="shared" si="78"/>
        <v>Semarang - Kalikuning_PADAAN</v>
      </c>
      <c r="B5044" s="66" t="s">
        <v>1330</v>
      </c>
      <c r="C5044" s="66" t="s">
        <v>5784</v>
      </c>
      <c r="D5044" s="76" t="s">
        <v>5748</v>
      </c>
      <c r="E5044" s="66" t="s">
        <v>5786</v>
      </c>
      <c r="F5044" s="67">
        <v>10.51</v>
      </c>
      <c r="G5044" s="67">
        <v>-7.2714400000000001</v>
      </c>
      <c r="H5044" s="67">
        <v>110.52800000000001</v>
      </c>
      <c r="I5044" s="66" t="s">
        <v>5061</v>
      </c>
      <c r="J5044" s="67">
        <v>-7.1833299999999998</v>
      </c>
      <c r="K5044" s="67">
        <v>110.4721</v>
      </c>
    </row>
    <row r="5045" spans="1:11" ht="14.5">
      <c r="A5045" s="66" t="str">
        <f t="shared" si="78"/>
        <v>TGL 3PURWAHAMBA_PADAHARJA</v>
      </c>
      <c r="B5045" s="66" t="s">
        <v>5435</v>
      </c>
      <c r="C5045" s="66" t="s">
        <v>5784</v>
      </c>
      <c r="D5045" s="76" t="s">
        <v>5758</v>
      </c>
      <c r="E5045" s="66" t="s">
        <v>5786</v>
      </c>
      <c r="F5045" s="67">
        <v>11.25</v>
      </c>
      <c r="G5045" s="67">
        <v>-6.8696700000000002</v>
      </c>
      <c r="H5045" s="67">
        <v>109.175</v>
      </c>
      <c r="I5045" s="66" t="s">
        <v>5354</v>
      </c>
      <c r="J5045" s="67">
        <v>-6.87378</v>
      </c>
      <c r="K5045" s="67">
        <v>109.2512</v>
      </c>
    </row>
    <row r="5046" spans="1:11" ht="14.5">
      <c r="A5046" s="66" t="str">
        <f t="shared" si="78"/>
        <v>BBS 2BULAKAMBA_PADAKATON</v>
      </c>
      <c r="B5046" s="66" t="s">
        <v>325</v>
      </c>
      <c r="C5046" s="66" t="s">
        <v>5784</v>
      </c>
      <c r="D5046" s="76" t="s">
        <v>5756</v>
      </c>
      <c r="E5046" s="66" t="s">
        <v>5786</v>
      </c>
      <c r="F5046" s="67">
        <v>20.92</v>
      </c>
      <c r="G5046" s="67">
        <v>-6.9279700000000002</v>
      </c>
      <c r="H5046" s="67">
        <v>108.902</v>
      </c>
      <c r="I5046" s="66" t="s">
        <v>262</v>
      </c>
      <c r="J5046" s="67">
        <v>-6.8690600000000002</v>
      </c>
      <c r="K5046" s="67">
        <v>108.8972</v>
      </c>
    </row>
    <row r="5047" spans="1:11" ht="14.5">
      <c r="A5047" s="66" t="str">
        <f t="shared" si="78"/>
        <v>Purbalingga - Kebong_PADAMARA</v>
      </c>
      <c r="B5047" s="66" t="s">
        <v>4898</v>
      </c>
      <c r="C5047" s="66" t="s">
        <v>5784</v>
      </c>
      <c r="D5047" s="76" t="s">
        <v>5750</v>
      </c>
      <c r="E5047" s="66" t="s">
        <v>5786</v>
      </c>
      <c r="F5047" s="67">
        <v>7.6</v>
      </c>
      <c r="G5047" s="67">
        <v>-7.3832300000000002</v>
      </c>
      <c r="H5047" s="67">
        <v>109.31699999999999</v>
      </c>
      <c r="I5047" s="66" t="s">
        <v>4781</v>
      </c>
      <c r="J5047" s="67">
        <v>-7.4033100000000003</v>
      </c>
      <c r="K5047" s="67">
        <v>109.3588</v>
      </c>
    </row>
    <row r="5048" spans="1:11" ht="14.5">
      <c r="A5048" s="66" t="str">
        <f t="shared" si="78"/>
        <v>GUDANG DEMAK 2_PADANG</v>
      </c>
      <c r="B5048" s="66" t="s">
        <v>4121</v>
      </c>
      <c r="C5048" s="66" t="s">
        <v>5784</v>
      </c>
      <c r="D5048" s="76" t="s">
        <v>5746</v>
      </c>
      <c r="E5048" s="66" t="s">
        <v>5786</v>
      </c>
      <c r="F5048" s="67">
        <v>53.45</v>
      </c>
      <c r="G5048" s="67">
        <v>-7.0881499999999997</v>
      </c>
      <c r="H5048" s="67">
        <v>110.569</v>
      </c>
      <c r="I5048" s="66" t="s">
        <v>4087</v>
      </c>
      <c r="J5048" s="67">
        <v>-7.0231700000000004</v>
      </c>
      <c r="K5048" s="67">
        <v>110.50660000000001</v>
      </c>
    </row>
    <row r="5049" spans="1:11" ht="14.5">
      <c r="A5049" s="66" t="str">
        <f t="shared" si="78"/>
        <v>Pati - Sokokulon_PADANGAN</v>
      </c>
      <c r="B5049" s="66" t="s">
        <v>4636</v>
      </c>
      <c r="C5049" s="66" t="s">
        <v>5784</v>
      </c>
      <c r="D5049" s="76" t="s">
        <v>5749</v>
      </c>
      <c r="E5049" s="66" t="s">
        <v>5786</v>
      </c>
      <c r="F5049" s="67">
        <v>16.66</v>
      </c>
      <c r="G5049" s="67">
        <v>-6.8345200000000004</v>
      </c>
      <c r="H5049" s="67">
        <v>111.08</v>
      </c>
      <c r="I5049" s="66" t="s">
        <v>4606</v>
      </c>
      <c r="J5049" s="67">
        <v>-6.7764199999999999</v>
      </c>
      <c r="K5049" s="67">
        <v>110.9949</v>
      </c>
    </row>
    <row r="5050" spans="1:11" ht="14.5">
      <c r="A5050" s="66" t="str">
        <f t="shared" si="78"/>
        <v>GD PSP Cilacap_PADANGJAYA</v>
      </c>
      <c r="B5050" s="66" t="s">
        <v>2183</v>
      </c>
      <c r="C5050" s="66" t="s">
        <v>5784</v>
      </c>
      <c r="D5050" s="76" t="s">
        <v>5743</v>
      </c>
      <c r="E5050" s="66" t="s">
        <v>5786</v>
      </c>
      <c r="F5050" s="67">
        <v>20.29</v>
      </c>
      <c r="G5050" s="67">
        <v>-7.30009</v>
      </c>
      <c r="H5050" s="67">
        <v>108.779</v>
      </c>
      <c r="I5050" s="66" t="s">
        <v>2114</v>
      </c>
      <c r="J5050" s="67">
        <v>-7.3791900000000004</v>
      </c>
      <c r="K5050" s="67">
        <v>108.8021</v>
      </c>
    </row>
    <row r="5051" spans="1:11" ht="14.5">
      <c r="A5051" s="66" t="str">
        <f t="shared" si="78"/>
        <v>GD PSP Cilacap_PADANGSARI</v>
      </c>
      <c r="B5051" s="66" t="s">
        <v>2184</v>
      </c>
      <c r="C5051" s="66" t="s">
        <v>5784</v>
      </c>
      <c r="D5051" s="76" t="s">
        <v>5759</v>
      </c>
      <c r="E5051" s="66" t="s">
        <v>5786</v>
      </c>
      <c r="F5051" s="67">
        <v>20.29</v>
      </c>
      <c r="G5051" s="67">
        <v>-7.3352000000000004</v>
      </c>
      <c r="H5051" s="67">
        <v>108.777</v>
      </c>
      <c r="I5051" s="66" t="s">
        <v>2114</v>
      </c>
      <c r="J5051" s="67">
        <v>-7.3791900000000004</v>
      </c>
      <c r="K5051" s="67">
        <v>108.8021</v>
      </c>
    </row>
    <row r="5052" spans="1:11" ht="14.5">
      <c r="A5052" s="66" t="str">
        <f t="shared" si="78"/>
        <v>GUDANG DEMAK 2_PADANGSARI</v>
      </c>
      <c r="B5052" s="66" t="s">
        <v>2184</v>
      </c>
      <c r="C5052" s="66" t="s">
        <v>5784</v>
      </c>
      <c r="D5052" s="76" t="s">
        <v>5757</v>
      </c>
      <c r="E5052" s="66" t="s">
        <v>5786</v>
      </c>
      <c r="F5052" s="67">
        <v>1.22</v>
      </c>
      <c r="G5052" s="67">
        <v>-7.07416</v>
      </c>
      <c r="H5052" s="67">
        <v>110.43</v>
      </c>
      <c r="I5052" s="66" t="s">
        <v>4087</v>
      </c>
      <c r="J5052" s="67">
        <v>-7.0231700000000004</v>
      </c>
      <c r="K5052" s="67">
        <v>110.50660000000001</v>
      </c>
    </row>
    <row r="5053" spans="1:11" ht="14.5">
      <c r="A5053" s="66" t="str">
        <f t="shared" si="78"/>
        <v>Rembang-Tritunggal_PADARAN</v>
      </c>
      <c r="B5053" s="66" t="s">
        <v>5035</v>
      </c>
      <c r="C5053" s="66" t="s">
        <v>5784</v>
      </c>
      <c r="D5053" s="76" t="s">
        <v>5739</v>
      </c>
      <c r="E5053" s="66" t="s">
        <v>5786</v>
      </c>
      <c r="F5053" s="67">
        <v>20.29</v>
      </c>
      <c r="G5053" s="67">
        <v>-6.7043299999999997</v>
      </c>
      <c r="H5053" s="67">
        <v>111.349</v>
      </c>
      <c r="I5053" s="66" t="s">
        <v>5002</v>
      </c>
      <c r="J5053" s="67">
        <v>-6.6992700000000003</v>
      </c>
      <c r="K5053" s="67">
        <v>111.39919999999999</v>
      </c>
    </row>
    <row r="5054" spans="1:11" ht="14.5">
      <c r="A5054" s="66" t="str">
        <f t="shared" si="78"/>
        <v>BGR NGADIROJO_PADARANGIN</v>
      </c>
      <c r="B5054" s="66" t="s">
        <v>680</v>
      </c>
      <c r="C5054" s="66" t="s">
        <v>5784</v>
      </c>
      <c r="D5054" s="76" t="s">
        <v>5749</v>
      </c>
      <c r="E5054" s="66" t="s">
        <v>5786</v>
      </c>
      <c r="F5054" s="67">
        <v>20.7</v>
      </c>
      <c r="G5054" s="67">
        <v>-7.8827600000000002</v>
      </c>
      <c r="H5054" s="67">
        <v>111.194</v>
      </c>
      <c r="I5054" s="66" t="s">
        <v>538</v>
      </c>
      <c r="J5054" s="67">
        <v>-7.8147399999999996</v>
      </c>
      <c r="K5054" s="67">
        <v>111.0005</v>
      </c>
    </row>
    <row r="5055" spans="1:11" ht="14.5">
      <c r="A5055" s="66" t="str">
        <f t="shared" si="78"/>
        <v>GPP KLATEN_PADAS</v>
      </c>
      <c r="B5055" s="66" t="s">
        <v>3041</v>
      </c>
      <c r="C5055" s="66" t="s">
        <v>5784</v>
      </c>
      <c r="D5055" s="76" t="s">
        <v>5749</v>
      </c>
      <c r="E5055" s="66" t="s">
        <v>5786</v>
      </c>
      <c r="F5055" s="67">
        <v>8.89</v>
      </c>
      <c r="G5055" s="67">
        <v>-7.6421599999999996</v>
      </c>
      <c r="H5055" s="67">
        <v>110.61</v>
      </c>
      <c r="I5055" s="66" t="s">
        <v>2894</v>
      </c>
      <c r="J5055" s="67">
        <v>-7.6692</v>
      </c>
      <c r="K5055" s="67">
        <v>110.6751</v>
      </c>
    </row>
    <row r="5056" spans="1:11" ht="14.5">
      <c r="A5056" s="66" t="str">
        <f t="shared" si="78"/>
        <v>GPP SRAGEN_PADAS</v>
      </c>
      <c r="B5056" s="66" t="s">
        <v>3041</v>
      </c>
      <c r="C5056" s="66" t="s">
        <v>5784</v>
      </c>
      <c r="D5056" s="76" t="s">
        <v>5743</v>
      </c>
      <c r="E5056" s="66" t="s">
        <v>5786</v>
      </c>
      <c r="F5056" s="67">
        <v>66.78</v>
      </c>
      <c r="G5056" s="67">
        <v>-7.3909799999999999</v>
      </c>
      <c r="H5056" s="67">
        <v>110.931</v>
      </c>
      <c r="I5056" s="66" t="s">
        <v>3898</v>
      </c>
      <c r="J5056" s="67">
        <v>-7.4936100000000003</v>
      </c>
      <c r="K5056" s="67">
        <v>110.9278</v>
      </c>
    </row>
    <row r="5057" spans="1:11" ht="14.5">
      <c r="A5057" s="66" t="str">
        <f t="shared" si="78"/>
        <v>Semarang - Kalikuning_PADAS</v>
      </c>
      <c r="B5057" s="66" t="s">
        <v>3041</v>
      </c>
      <c r="C5057" s="66" t="s">
        <v>5784</v>
      </c>
      <c r="D5057" s="76" t="s">
        <v>5765</v>
      </c>
      <c r="E5057" s="66" t="s">
        <v>5786</v>
      </c>
      <c r="F5057" s="67">
        <v>53.45</v>
      </c>
      <c r="G5057" s="67">
        <v>-7.18743</v>
      </c>
      <c r="H5057" s="67">
        <v>110.67700000000001</v>
      </c>
      <c r="I5057" s="66" t="s">
        <v>5061</v>
      </c>
      <c r="J5057" s="67">
        <v>-7.1833299999999998</v>
      </c>
      <c r="K5057" s="67">
        <v>110.4721</v>
      </c>
    </row>
    <row r="5058" spans="1:11" ht="14.5">
      <c r="A5058" s="66" t="str">
        <f t="shared" ref="A5058:A5121" si="79">CONCATENATE(I5058,"_",B5058)</f>
        <v>Brebes 1 - Wonosari_PADASUGIH</v>
      </c>
      <c r="B5058" s="66" t="s">
        <v>1619</v>
      </c>
      <c r="C5058" s="66" t="s">
        <v>5784</v>
      </c>
      <c r="D5058" s="76" t="s">
        <v>5757</v>
      </c>
      <c r="E5058" s="66" t="s">
        <v>5786</v>
      </c>
      <c r="F5058" s="67">
        <v>20.92</v>
      </c>
      <c r="G5058" s="67">
        <v>-6.8900899999999998</v>
      </c>
      <c r="H5058" s="67">
        <v>109.047</v>
      </c>
      <c r="I5058" s="66" t="s">
        <v>1567</v>
      </c>
      <c r="J5058" s="67">
        <v>-6.86754</v>
      </c>
      <c r="K5058" s="67">
        <v>108.9863</v>
      </c>
    </row>
    <row r="5059" spans="1:11" ht="14.5">
      <c r="A5059" s="66" t="str">
        <f t="shared" si="79"/>
        <v>PML 1BEJI_PADEK</v>
      </c>
      <c r="B5059" s="66" t="s">
        <v>4752</v>
      </c>
      <c r="C5059" s="66" t="s">
        <v>5784</v>
      </c>
      <c r="D5059" s="76" t="s">
        <v>5739</v>
      </c>
      <c r="E5059" s="66" t="s">
        <v>5786</v>
      </c>
      <c r="F5059" s="67">
        <v>15.73</v>
      </c>
      <c r="G5059" s="67">
        <v>-6.8532000000000002</v>
      </c>
      <c r="H5059" s="67">
        <v>109.54</v>
      </c>
      <c r="I5059" s="66" t="s">
        <v>4705</v>
      </c>
      <c r="J5059" s="67">
        <v>-6.8926100000000003</v>
      </c>
      <c r="K5059" s="67">
        <v>109.4507</v>
      </c>
    </row>
    <row r="5060" spans="1:11" ht="14.5">
      <c r="A5060" s="66" t="str">
        <f t="shared" si="79"/>
        <v>Batang - Kasepuhan_PADOMASAN</v>
      </c>
      <c r="B5060" s="66" t="s">
        <v>179</v>
      </c>
      <c r="C5060" s="66" t="s">
        <v>5784</v>
      </c>
      <c r="D5060" s="76" t="s">
        <v>5762</v>
      </c>
      <c r="E5060" s="66" t="s">
        <v>5786</v>
      </c>
      <c r="F5060" s="67">
        <v>9.3699999999999992</v>
      </c>
      <c r="G5060" s="67">
        <v>-7.0696199999999996</v>
      </c>
      <c r="H5060" s="67">
        <v>109.881</v>
      </c>
      <c r="I5060" s="66" t="s">
        <v>54</v>
      </c>
      <c r="J5060" s="67">
        <v>-6.9040600000000003</v>
      </c>
      <c r="K5060" s="67">
        <v>109.7085</v>
      </c>
    </row>
    <row r="5061" spans="1:11" ht="14.5">
      <c r="A5061" s="66" t="str">
        <f t="shared" si="79"/>
        <v>Pemalang - Taman_PADURAKSA</v>
      </c>
      <c r="B5061" s="66" t="s">
        <v>4682</v>
      </c>
      <c r="C5061" s="66" t="s">
        <v>5784</v>
      </c>
      <c r="D5061" s="76" t="s">
        <v>5759</v>
      </c>
      <c r="E5061" s="66" t="s">
        <v>5786</v>
      </c>
      <c r="F5061" s="67">
        <v>15.73</v>
      </c>
      <c r="G5061" s="67">
        <v>-6.9391800000000003</v>
      </c>
      <c r="H5061" s="67">
        <v>109.387</v>
      </c>
      <c r="I5061" s="66" t="s">
        <v>4660</v>
      </c>
      <c r="J5061" s="67">
        <v>-6.8936700000000002</v>
      </c>
      <c r="K5061" s="67">
        <v>109.4251</v>
      </c>
    </row>
    <row r="5062" spans="1:11" ht="14.5">
      <c r="A5062" s="66" t="str">
        <f t="shared" si="79"/>
        <v>Kudus - Kaliwungu_PADURENAN</v>
      </c>
      <c r="B5062" s="66" t="s">
        <v>4435</v>
      </c>
      <c r="C5062" s="66" t="s">
        <v>5784</v>
      </c>
      <c r="D5062" s="76" t="s">
        <v>5763</v>
      </c>
      <c r="E5062" s="66" t="s">
        <v>5786</v>
      </c>
      <c r="F5062" s="67">
        <v>13.38</v>
      </c>
      <c r="G5062" s="67">
        <v>-6.7571399999999997</v>
      </c>
      <c r="H5062" s="67">
        <v>110.82</v>
      </c>
      <c r="I5062" s="66" t="s">
        <v>4381</v>
      </c>
      <c r="J5062" s="67">
        <v>-6.8014900000000003</v>
      </c>
      <c r="K5062" s="67">
        <v>110.82510000000001</v>
      </c>
    </row>
    <row r="5063" spans="1:11" ht="14.5">
      <c r="A5063" s="66" t="str">
        <f t="shared" si="79"/>
        <v>BGR TEMANGGUNG_PADURESO</v>
      </c>
      <c r="B5063" s="66" t="s">
        <v>1108</v>
      </c>
      <c r="C5063" s="66" t="s">
        <v>5784</v>
      </c>
      <c r="D5063" s="76" t="s">
        <v>5743</v>
      </c>
      <c r="E5063" s="66" t="s">
        <v>5786</v>
      </c>
      <c r="F5063" s="67">
        <v>9.5500000000000007</v>
      </c>
      <c r="G5063" s="67">
        <v>-7.2293200000000004</v>
      </c>
      <c r="H5063" s="67">
        <v>110.101</v>
      </c>
      <c r="I5063" s="66" t="s">
        <v>999</v>
      </c>
      <c r="J5063" s="67">
        <v>-7.2953299999999999</v>
      </c>
      <c r="K5063" s="67">
        <v>110.0787</v>
      </c>
    </row>
    <row r="5064" spans="1:11" ht="14.5">
      <c r="A5064" s="66" t="str">
        <f t="shared" si="79"/>
        <v>GPP PURWOREJO_PADURESO</v>
      </c>
      <c r="B5064" s="66" t="s">
        <v>1108</v>
      </c>
      <c r="C5064" s="66" t="s">
        <v>5784</v>
      </c>
      <c r="D5064" s="76" t="s">
        <v>5764</v>
      </c>
      <c r="E5064" s="66" t="s">
        <v>5786</v>
      </c>
      <c r="F5064" s="67">
        <v>15.69</v>
      </c>
      <c r="G5064" s="67">
        <v>-7.6124200000000002</v>
      </c>
      <c r="H5064" s="67">
        <v>109.80500000000001</v>
      </c>
      <c r="I5064" s="66" t="s">
        <v>3504</v>
      </c>
      <c r="J5064" s="67">
        <v>-7.7226800000000004</v>
      </c>
      <c r="K5064" s="67">
        <v>109.9468</v>
      </c>
    </row>
    <row r="5065" spans="1:11" ht="14.5">
      <c r="A5065" s="66" t="str">
        <f t="shared" si="79"/>
        <v>GPP PURWOREJO_PADUROSO</v>
      </c>
      <c r="B5065" s="66" t="s">
        <v>3740</v>
      </c>
      <c r="C5065" s="66" t="s">
        <v>5784</v>
      </c>
      <c r="D5065" s="76" t="s">
        <v>5759</v>
      </c>
      <c r="E5065" s="66" t="s">
        <v>5786</v>
      </c>
      <c r="F5065" s="67">
        <v>4.4400000000000004</v>
      </c>
      <c r="G5065" s="67">
        <v>-7.7028699999999999</v>
      </c>
      <c r="H5065" s="67">
        <v>109.995</v>
      </c>
      <c r="I5065" s="66" t="s">
        <v>3504</v>
      </c>
      <c r="J5065" s="67">
        <v>-7.7226800000000004</v>
      </c>
      <c r="K5065" s="67">
        <v>109.9468</v>
      </c>
    </row>
    <row r="5066" spans="1:11" ht="14.5">
      <c r="A5066" s="66" t="str">
        <f t="shared" si="79"/>
        <v>BGR PURBALINGGA_PAGAK</v>
      </c>
      <c r="B5066" s="66" t="s">
        <v>937</v>
      </c>
      <c r="C5066" s="66" t="s">
        <v>5784</v>
      </c>
      <c r="D5066" s="76" t="s">
        <v>5759</v>
      </c>
      <c r="E5066" s="66" t="s">
        <v>5786</v>
      </c>
      <c r="F5066" s="67">
        <v>10.28</v>
      </c>
      <c r="G5066" s="67">
        <v>-7.4752700000000001</v>
      </c>
      <c r="H5066" s="67">
        <v>109.459</v>
      </c>
      <c r="I5066" s="66" t="s">
        <v>856</v>
      </c>
      <c r="J5066" s="67">
        <v>-7.4180900000000003</v>
      </c>
      <c r="K5066" s="67">
        <v>109.37690000000001</v>
      </c>
    </row>
    <row r="5067" spans="1:11" ht="14.5">
      <c r="A5067" s="66" t="str">
        <f t="shared" si="79"/>
        <v>GPP PURWOREJO_PAGAK</v>
      </c>
      <c r="B5067" s="66" t="s">
        <v>937</v>
      </c>
      <c r="C5067" s="66" t="s">
        <v>5784</v>
      </c>
      <c r="D5067" s="76" t="s">
        <v>5755</v>
      </c>
      <c r="E5067" s="66" t="s">
        <v>5786</v>
      </c>
      <c r="F5067" s="67">
        <v>4.4400000000000004</v>
      </c>
      <c r="G5067" s="67">
        <v>-7.8627500000000001</v>
      </c>
      <c r="H5067" s="67">
        <v>109.94799999999999</v>
      </c>
      <c r="I5067" s="66" t="s">
        <v>3504</v>
      </c>
      <c r="J5067" s="67">
        <v>-7.7226800000000004</v>
      </c>
      <c r="K5067" s="67">
        <v>109.9468</v>
      </c>
    </row>
    <row r="5068" spans="1:11" ht="14.5">
      <c r="A5068" s="66" t="str">
        <f t="shared" si="79"/>
        <v>GPP SRAGEN_PAGAK</v>
      </c>
      <c r="B5068" s="66" t="s">
        <v>937</v>
      </c>
      <c r="C5068" s="66" t="s">
        <v>5784</v>
      </c>
      <c r="D5068" s="76" t="s">
        <v>5755</v>
      </c>
      <c r="E5068" s="66" t="s">
        <v>5786</v>
      </c>
      <c r="F5068" s="67">
        <v>66.78</v>
      </c>
      <c r="G5068" s="67">
        <v>-7.3218800000000002</v>
      </c>
      <c r="H5068" s="67">
        <v>110.896</v>
      </c>
      <c r="I5068" s="66" t="s">
        <v>3898</v>
      </c>
      <c r="J5068" s="67">
        <v>-7.4936100000000003</v>
      </c>
      <c r="K5068" s="67">
        <v>110.9278</v>
      </c>
    </row>
    <row r="5069" spans="1:11" ht="14.5">
      <c r="A5069" s="66" t="str">
        <f t="shared" si="79"/>
        <v>GPP KEBUMEN_PAGEBANGAN</v>
      </c>
      <c r="B5069" s="66" t="s">
        <v>2823</v>
      </c>
      <c r="C5069" s="66" t="s">
        <v>5784</v>
      </c>
      <c r="D5069" s="76" t="s">
        <v>5760</v>
      </c>
      <c r="E5069" s="66" t="s">
        <v>5786</v>
      </c>
      <c r="F5069" s="67">
        <v>15.69</v>
      </c>
      <c r="G5069" s="67">
        <v>-7.5583</v>
      </c>
      <c r="H5069" s="67">
        <v>109.60299999999999</v>
      </c>
      <c r="I5069" s="66" t="s">
        <v>2714</v>
      </c>
      <c r="J5069" s="67">
        <v>-7.6109200000000001</v>
      </c>
      <c r="K5069" s="67">
        <v>109.5078</v>
      </c>
    </row>
    <row r="5070" spans="1:11" ht="14.5">
      <c r="A5070" s="66" t="str">
        <f t="shared" si="79"/>
        <v>GPP PURWOREJO_PAGEDANGAN</v>
      </c>
      <c r="B5070" s="66" t="s">
        <v>3741</v>
      </c>
      <c r="C5070" s="66" t="s">
        <v>5784</v>
      </c>
      <c r="D5070" s="76" t="s">
        <v>5760</v>
      </c>
      <c r="E5070" s="66" t="s">
        <v>5786</v>
      </c>
      <c r="F5070" s="67">
        <v>15.69</v>
      </c>
      <c r="G5070" s="67">
        <v>-7.73963</v>
      </c>
      <c r="H5070" s="67">
        <v>109.738</v>
      </c>
      <c r="I5070" s="66" t="s">
        <v>3504</v>
      </c>
      <c r="J5070" s="67">
        <v>-7.7226800000000004</v>
      </c>
      <c r="K5070" s="67">
        <v>109.9468</v>
      </c>
    </row>
    <row r="5071" spans="1:11" ht="14.5">
      <c r="A5071" s="66" t="str">
        <f t="shared" si="79"/>
        <v>Purbalingga - Kebong_PAGEDANGAN</v>
      </c>
      <c r="B5071" s="66" t="s">
        <v>3741</v>
      </c>
      <c r="C5071" s="66" t="s">
        <v>5784</v>
      </c>
      <c r="D5071" s="76" t="s">
        <v>5762</v>
      </c>
      <c r="E5071" s="66" t="s">
        <v>5786</v>
      </c>
      <c r="F5071" s="67">
        <v>7.6</v>
      </c>
      <c r="G5071" s="67">
        <v>-7.33345</v>
      </c>
      <c r="H5071" s="67">
        <v>109.342</v>
      </c>
      <c r="I5071" s="66" t="s">
        <v>4781</v>
      </c>
      <c r="J5071" s="67">
        <v>-7.4033100000000003</v>
      </c>
      <c r="K5071" s="67">
        <v>109.3588</v>
      </c>
    </row>
    <row r="5072" spans="1:11" ht="14.5">
      <c r="A5072" s="66" t="str">
        <f t="shared" si="79"/>
        <v>TGL 3PURWAHAMBA_PAGEDANGAN</v>
      </c>
      <c r="B5072" s="66" t="s">
        <v>3741</v>
      </c>
      <c r="C5072" s="66" t="s">
        <v>5784</v>
      </c>
      <c r="D5072" s="76" t="s">
        <v>5759</v>
      </c>
      <c r="E5072" s="66" t="s">
        <v>5786</v>
      </c>
      <c r="F5072" s="67">
        <v>11.25</v>
      </c>
      <c r="G5072" s="67">
        <v>-6.9395800000000003</v>
      </c>
      <c r="H5072" s="67">
        <v>109.121</v>
      </c>
      <c r="I5072" s="66" t="s">
        <v>5354</v>
      </c>
      <c r="J5072" s="67">
        <v>-6.87378</v>
      </c>
      <c r="K5072" s="67">
        <v>109.2512</v>
      </c>
    </row>
    <row r="5073" spans="1:11" ht="14.5">
      <c r="A5073" s="66" t="str">
        <f t="shared" si="79"/>
        <v>GPP BANJARNEGARA_PAGEDONGAN</v>
      </c>
      <c r="B5073" s="66" t="s">
        <v>2441</v>
      </c>
      <c r="C5073" s="66" t="s">
        <v>5784</v>
      </c>
      <c r="D5073" s="76" t="s">
        <v>5751</v>
      </c>
      <c r="E5073" s="66" t="s">
        <v>5786</v>
      </c>
      <c r="F5073" s="67">
        <v>10.28</v>
      </c>
      <c r="G5073" s="67">
        <v>-7.4418899999999999</v>
      </c>
      <c r="H5073" s="67">
        <v>109.69499999999999</v>
      </c>
      <c r="I5073" s="66" t="s">
        <v>2357</v>
      </c>
      <c r="J5073" s="67">
        <v>-7.3905900000000004</v>
      </c>
      <c r="K5073" s="67">
        <v>109.7366</v>
      </c>
    </row>
    <row r="5074" spans="1:11" ht="14.5">
      <c r="A5074" s="66" t="str">
        <f t="shared" si="79"/>
        <v>Brebes 1 - Wonosari_PAGEJUGAN</v>
      </c>
      <c r="B5074" s="66" t="s">
        <v>1620</v>
      </c>
      <c r="C5074" s="66" t="s">
        <v>5784</v>
      </c>
      <c r="D5074" s="76" t="s">
        <v>5757</v>
      </c>
      <c r="E5074" s="66" t="s">
        <v>5786</v>
      </c>
      <c r="F5074" s="67">
        <v>20.92</v>
      </c>
      <c r="G5074" s="67">
        <v>-6.8358999999999996</v>
      </c>
      <c r="H5074" s="67">
        <v>109.04600000000001</v>
      </c>
      <c r="I5074" s="66" t="s">
        <v>1567</v>
      </c>
      <c r="J5074" s="67">
        <v>-6.86754</v>
      </c>
      <c r="K5074" s="67">
        <v>108.9863</v>
      </c>
    </row>
    <row r="5075" spans="1:11" ht="14.5">
      <c r="A5075" s="66" t="str">
        <f t="shared" si="79"/>
        <v>GPP BANJARNEGARA_PAGELAK</v>
      </c>
      <c r="B5075" s="66" t="s">
        <v>2442</v>
      </c>
      <c r="C5075" s="66" t="s">
        <v>5784</v>
      </c>
      <c r="D5075" s="76" t="s">
        <v>5757</v>
      </c>
      <c r="E5075" s="66" t="s">
        <v>5786</v>
      </c>
      <c r="F5075" s="67">
        <v>10.28</v>
      </c>
      <c r="G5075" s="67">
        <v>-7.3758999999999997</v>
      </c>
      <c r="H5075" s="67">
        <v>109.733</v>
      </c>
      <c r="I5075" s="66" t="s">
        <v>2357</v>
      </c>
      <c r="J5075" s="67">
        <v>-7.3905900000000004</v>
      </c>
      <c r="K5075" s="67">
        <v>109.7366</v>
      </c>
    </row>
    <row r="5076" spans="1:11" ht="14.5">
      <c r="A5076" s="66" t="str">
        <f t="shared" si="79"/>
        <v>PML 1BEJI_PAGELARAN</v>
      </c>
      <c r="B5076" s="66" t="s">
        <v>4753</v>
      </c>
      <c r="C5076" s="66" t="s">
        <v>5784</v>
      </c>
      <c r="D5076" s="76" t="s">
        <v>5760</v>
      </c>
      <c r="E5076" s="66" t="s">
        <v>5786</v>
      </c>
      <c r="F5076" s="67">
        <v>15.73</v>
      </c>
      <c r="G5076" s="67">
        <v>-7.1141300000000003</v>
      </c>
      <c r="H5076" s="67">
        <v>109.471</v>
      </c>
      <c r="I5076" s="66" t="s">
        <v>4705</v>
      </c>
      <c r="J5076" s="67">
        <v>-6.8926100000000003</v>
      </c>
      <c r="K5076" s="67">
        <v>109.4507</v>
      </c>
    </row>
    <row r="5077" spans="1:11" ht="14.5">
      <c r="A5077" s="66" t="str">
        <f t="shared" si="79"/>
        <v>Pati - Juwana_PAGENDISAN</v>
      </c>
      <c r="B5077" s="66" t="s">
        <v>4547</v>
      </c>
      <c r="C5077" s="66" t="s">
        <v>5784</v>
      </c>
      <c r="D5077" s="76" t="s">
        <v>5739</v>
      </c>
      <c r="E5077" s="66" t="s">
        <v>5786</v>
      </c>
      <c r="F5077" s="67">
        <v>16.66</v>
      </c>
      <c r="G5077" s="67">
        <v>-6.8214199999999998</v>
      </c>
      <c r="H5077" s="67">
        <v>111.11499999999999</v>
      </c>
      <c r="I5077" s="66" t="s">
        <v>4458</v>
      </c>
      <c r="J5077" s="67">
        <v>-6.7296100000000001</v>
      </c>
      <c r="K5077" s="67">
        <v>111.1037</v>
      </c>
    </row>
    <row r="5078" spans="1:11" ht="14.5">
      <c r="A5078" s="66" t="str">
        <f t="shared" si="79"/>
        <v>GPP BANJARNEGARA_PAGENTAN</v>
      </c>
      <c r="B5078" s="66" t="s">
        <v>2443</v>
      </c>
      <c r="C5078" s="66" t="s">
        <v>5784</v>
      </c>
      <c r="D5078" s="76" t="s">
        <v>5748</v>
      </c>
      <c r="E5078" s="66" t="s">
        <v>5786</v>
      </c>
      <c r="F5078" s="67">
        <v>10.28</v>
      </c>
      <c r="G5078" s="67">
        <v>-7.3037599999999996</v>
      </c>
      <c r="H5078" s="67">
        <v>109.81399999999999</v>
      </c>
      <c r="I5078" s="66" t="s">
        <v>2357</v>
      </c>
      <c r="J5078" s="67">
        <v>-7.3905900000000004</v>
      </c>
      <c r="K5078" s="67">
        <v>109.7366</v>
      </c>
    </row>
    <row r="5079" spans="1:11" ht="14.5">
      <c r="A5079" s="66" t="str">
        <f t="shared" si="79"/>
        <v>Purbalingga - Kebong_PAGENTERAN</v>
      </c>
      <c r="B5079" s="66" t="s">
        <v>4899</v>
      </c>
      <c r="C5079" s="66" t="s">
        <v>5784</v>
      </c>
      <c r="D5079" s="76" t="s">
        <v>5758</v>
      </c>
      <c r="E5079" s="66" t="s">
        <v>5786</v>
      </c>
      <c r="F5079" s="67">
        <v>15.73</v>
      </c>
      <c r="G5079" s="67">
        <v>-7.18764</v>
      </c>
      <c r="H5079" s="67">
        <v>109.27</v>
      </c>
      <c r="I5079" s="66" t="s">
        <v>4781</v>
      </c>
      <c r="J5079" s="67">
        <v>-7.4033100000000003</v>
      </c>
      <c r="K5079" s="67">
        <v>109.3588</v>
      </c>
    </row>
    <row r="5080" spans="1:11" ht="14.5">
      <c r="A5080" s="66" t="str">
        <f t="shared" si="79"/>
        <v>Boyolali_PAGER</v>
      </c>
      <c r="B5080" s="66" t="s">
        <v>1499</v>
      </c>
      <c r="C5080" s="66" t="s">
        <v>5784</v>
      </c>
      <c r="D5080" s="76" t="s">
        <v>5750</v>
      </c>
      <c r="E5080" s="66" t="s">
        <v>5786</v>
      </c>
      <c r="F5080" s="67">
        <v>10.51</v>
      </c>
      <c r="G5080" s="67">
        <v>-7.4868399999999999</v>
      </c>
      <c r="H5080" s="67">
        <v>110.625</v>
      </c>
      <c r="I5080" s="66" t="s">
        <v>1370</v>
      </c>
      <c r="J5080" s="67">
        <v>-7.5381099999999996</v>
      </c>
      <c r="K5080" s="67">
        <v>110.6292</v>
      </c>
    </row>
    <row r="5081" spans="1:11" ht="14.5">
      <c r="A5081" s="66" t="str">
        <f t="shared" si="79"/>
        <v>GUD BGR WANGON_PAGERAJI</v>
      </c>
      <c r="B5081" s="66" t="s">
        <v>4064</v>
      </c>
      <c r="C5081" s="66" t="s">
        <v>5784</v>
      </c>
      <c r="D5081" s="76" t="s">
        <v>5761</v>
      </c>
      <c r="E5081" s="66" t="s">
        <v>5786</v>
      </c>
      <c r="F5081" s="67">
        <v>9.3800000000000008</v>
      </c>
      <c r="G5081" s="67">
        <v>-7.4168900000000004</v>
      </c>
      <c r="H5081" s="67">
        <v>109.158</v>
      </c>
      <c r="I5081" s="66" t="s">
        <v>4026</v>
      </c>
      <c r="J5081" s="67">
        <v>-7.5083200000000003</v>
      </c>
      <c r="K5081" s="67">
        <v>109.0645</v>
      </c>
    </row>
    <row r="5082" spans="1:11" ht="14.5">
      <c r="A5082" s="66" t="str">
        <f t="shared" si="79"/>
        <v>Cilacap 1 - Kesugihan_PAGERALANG</v>
      </c>
      <c r="B5082" s="66" t="s">
        <v>1889</v>
      </c>
      <c r="C5082" s="66" t="s">
        <v>5784</v>
      </c>
      <c r="D5082" s="76" t="s">
        <v>5749</v>
      </c>
      <c r="E5082" s="66" t="s">
        <v>5786</v>
      </c>
      <c r="F5082" s="67">
        <v>9.3800000000000008</v>
      </c>
      <c r="G5082" s="67">
        <v>-7.5796999999999999</v>
      </c>
      <c r="H5082" s="67">
        <v>109.28400000000001</v>
      </c>
      <c r="I5082" s="66" t="s">
        <v>1829</v>
      </c>
      <c r="J5082" s="67">
        <v>-7.6282100000000002</v>
      </c>
      <c r="K5082" s="67">
        <v>109.1144</v>
      </c>
    </row>
    <row r="5083" spans="1:11" ht="14.5">
      <c r="A5083" s="66" t="str">
        <f t="shared" si="79"/>
        <v>BGR PURBALINGGA_PAGERANDONG</v>
      </c>
      <c r="B5083" s="66" t="s">
        <v>938</v>
      </c>
      <c r="C5083" s="66" t="s">
        <v>5784</v>
      </c>
      <c r="D5083" s="76" t="s">
        <v>5749</v>
      </c>
      <c r="E5083" s="66" t="s">
        <v>5786</v>
      </c>
      <c r="F5083" s="67">
        <v>7.6</v>
      </c>
      <c r="G5083" s="67">
        <v>-7.3539300000000001</v>
      </c>
      <c r="H5083" s="67">
        <v>109.431</v>
      </c>
      <c r="I5083" s="66" t="s">
        <v>856</v>
      </c>
      <c r="J5083" s="67">
        <v>-7.4180900000000003</v>
      </c>
      <c r="K5083" s="67">
        <v>109.37690000000001</v>
      </c>
    </row>
    <row r="5084" spans="1:11" ht="14.5">
      <c r="A5084" s="66" t="str">
        <f t="shared" si="79"/>
        <v>Purbalingga - Kebong_PAGERANDONG</v>
      </c>
      <c r="B5084" s="66" t="s">
        <v>938</v>
      </c>
      <c r="C5084" s="66" t="s">
        <v>5784</v>
      </c>
      <c r="D5084" s="76" t="s">
        <v>5767</v>
      </c>
      <c r="E5084" s="66" t="s">
        <v>5786</v>
      </c>
      <c r="F5084" s="67">
        <v>7.6</v>
      </c>
      <c r="G5084" s="67">
        <v>-7.3058800000000002</v>
      </c>
      <c r="H5084" s="67">
        <v>109.33</v>
      </c>
      <c r="I5084" s="66" t="s">
        <v>4781</v>
      </c>
      <c r="J5084" s="67">
        <v>-7.4033100000000003</v>
      </c>
      <c r="K5084" s="67">
        <v>109.3588</v>
      </c>
    </row>
    <row r="5085" spans="1:11" ht="14.5">
      <c r="A5085" s="66" t="str">
        <f t="shared" si="79"/>
        <v>Brebes GPP_PAGERBARANG</v>
      </c>
      <c r="B5085" s="66" t="s">
        <v>1769</v>
      </c>
      <c r="C5085" s="66" t="s">
        <v>5784</v>
      </c>
      <c r="D5085" s="76" t="s">
        <v>5758</v>
      </c>
      <c r="E5085" s="66" t="s">
        <v>5786</v>
      </c>
      <c r="F5085" s="67">
        <v>11.25</v>
      </c>
      <c r="G5085" s="67">
        <v>-7.0039300000000004</v>
      </c>
      <c r="H5085" s="67">
        <v>109.04900000000001</v>
      </c>
      <c r="I5085" s="66" t="s">
        <v>1667</v>
      </c>
      <c r="J5085" s="67">
        <v>-7.1220699999999999</v>
      </c>
      <c r="K5085" s="67">
        <v>108.9847</v>
      </c>
    </row>
    <row r="5086" spans="1:11" ht="14.5">
      <c r="A5086" s="66" t="str">
        <f t="shared" si="79"/>
        <v>BGR TEMANGGUNG_PAGEREJO</v>
      </c>
      <c r="B5086" s="66" t="s">
        <v>1109</v>
      </c>
      <c r="C5086" s="66" t="s">
        <v>5784</v>
      </c>
      <c r="D5086" s="76" t="s">
        <v>5757</v>
      </c>
      <c r="E5086" s="66" t="s">
        <v>5786</v>
      </c>
      <c r="F5086" s="67">
        <v>7.7</v>
      </c>
      <c r="G5086" s="67">
        <v>-7.3403999999999998</v>
      </c>
      <c r="H5086" s="67">
        <v>109.992</v>
      </c>
      <c r="I5086" s="66" t="s">
        <v>999</v>
      </c>
      <c r="J5086" s="67">
        <v>-7.2953299999999999</v>
      </c>
      <c r="K5086" s="67">
        <v>110.0787</v>
      </c>
    </row>
    <row r="5087" spans="1:11" ht="14.5">
      <c r="A5087" s="66" t="str">
        <f t="shared" si="79"/>
        <v>BGR JENARSARI_PAGERGUNUNG</v>
      </c>
      <c r="B5087" s="66" t="s">
        <v>448</v>
      </c>
      <c r="C5087" s="66" t="s">
        <v>5784</v>
      </c>
      <c r="D5087" s="76" t="s">
        <v>5759</v>
      </c>
      <c r="E5087" s="66" t="s">
        <v>5786</v>
      </c>
      <c r="F5087" s="67">
        <v>16.97</v>
      </c>
      <c r="G5087" s="67">
        <v>-6.9983599999999999</v>
      </c>
      <c r="H5087" s="67">
        <v>110.053</v>
      </c>
      <c r="I5087" s="66" t="s">
        <v>346</v>
      </c>
      <c r="J5087" s="67">
        <v>-6.95329</v>
      </c>
      <c r="K5087" s="67">
        <v>110.10129999999999</v>
      </c>
    </row>
    <row r="5088" spans="1:11" ht="14.5">
      <c r="A5088" s="66" t="str">
        <f t="shared" si="79"/>
        <v>BGR TEMANGGUNG_PAGERGUNUNG</v>
      </c>
      <c r="B5088" s="66" t="s">
        <v>448</v>
      </c>
      <c r="C5088" s="66" t="s">
        <v>5784</v>
      </c>
      <c r="D5088" s="76" t="s">
        <v>5756</v>
      </c>
      <c r="E5088" s="66" t="s">
        <v>5786</v>
      </c>
      <c r="F5088" s="67">
        <v>9.5500000000000007</v>
      </c>
      <c r="G5088" s="67">
        <v>-7.3325300000000002</v>
      </c>
      <c r="H5088" s="67">
        <v>110.09399999999999</v>
      </c>
      <c r="I5088" s="66" t="s">
        <v>999</v>
      </c>
      <c r="J5088" s="67">
        <v>-7.2953299999999999</v>
      </c>
      <c r="K5088" s="67">
        <v>110.0787</v>
      </c>
    </row>
    <row r="5089" spans="1:11" ht="14.5">
      <c r="A5089" s="66" t="str">
        <f t="shared" si="79"/>
        <v>GPP BANJARNEGARA_PAGERGUNUNG</v>
      </c>
      <c r="B5089" s="66" t="s">
        <v>448</v>
      </c>
      <c r="C5089" s="66" t="s">
        <v>5784</v>
      </c>
      <c r="D5089" s="76" t="s">
        <v>5754</v>
      </c>
      <c r="E5089" s="66" t="s">
        <v>5786</v>
      </c>
      <c r="F5089" s="67">
        <v>10.28</v>
      </c>
      <c r="G5089" s="67">
        <v>-7.28437</v>
      </c>
      <c r="H5089" s="67">
        <v>109.77</v>
      </c>
      <c r="I5089" s="66" t="s">
        <v>2357</v>
      </c>
      <c r="J5089" s="67">
        <v>-7.3905900000000004</v>
      </c>
      <c r="K5089" s="67">
        <v>109.7366</v>
      </c>
    </row>
    <row r="5090" spans="1:11" ht="14.5">
      <c r="A5090" s="66" t="str">
        <f t="shared" si="79"/>
        <v>GPP MAGELANG_PAGERGUNUNG</v>
      </c>
      <c r="B5090" s="66" t="s">
        <v>448</v>
      </c>
      <c r="C5090" s="66" t="s">
        <v>5784</v>
      </c>
      <c r="D5090" s="76" t="s">
        <v>5739</v>
      </c>
      <c r="E5090" s="66" t="s">
        <v>5786</v>
      </c>
      <c r="F5090" s="67">
        <v>7.61</v>
      </c>
      <c r="G5090" s="67">
        <v>-7.3746299999999998</v>
      </c>
      <c r="H5090" s="67">
        <v>110.367</v>
      </c>
      <c r="I5090" s="66" t="s">
        <v>3103</v>
      </c>
      <c r="J5090" s="67">
        <v>-7.3955399999999996</v>
      </c>
      <c r="K5090" s="67">
        <v>110.24469999999999</v>
      </c>
    </row>
    <row r="5091" spans="1:11" ht="14.5">
      <c r="A5091" s="66" t="str">
        <f t="shared" si="79"/>
        <v>GPP MAGELANG_PAGERGUNUNG</v>
      </c>
      <c r="B5091" s="66" t="s">
        <v>448</v>
      </c>
      <c r="C5091" s="66" t="s">
        <v>5784</v>
      </c>
      <c r="D5091" s="76" t="s">
        <v>5739</v>
      </c>
      <c r="E5091" s="66" t="s">
        <v>5786</v>
      </c>
      <c r="F5091" s="67">
        <v>9.5500000000000007</v>
      </c>
      <c r="G5091" s="67">
        <v>-7.3210699999999997</v>
      </c>
      <c r="H5091" s="67">
        <v>110.291</v>
      </c>
      <c r="I5091" s="66" t="s">
        <v>3103</v>
      </c>
      <c r="J5091" s="67">
        <v>-7.3955399999999996</v>
      </c>
      <c r="K5091" s="67">
        <v>110.24469999999999</v>
      </c>
    </row>
    <row r="5092" spans="1:11" ht="14.5">
      <c r="A5092" s="66" t="str">
        <f t="shared" si="79"/>
        <v>PML 1BEJI_PAGERGUNUNG</v>
      </c>
      <c r="B5092" s="66" t="s">
        <v>448</v>
      </c>
      <c r="C5092" s="66" t="s">
        <v>5784</v>
      </c>
      <c r="D5092" s="76" t="s">
        <v>5749</v>
      </c>
      <c r="E5092" s="66" t="s">
        <v>5786</v>
      </c>
      <c r="F5092" s="67">
        <v>15.73</v>
      </c>
      <c r="G5092" s="67">
        <v>-6.8748100000000001</v>
      </c>
      <c r="H5092" s="67">
        <v>109.551</v>
      </c>
      <c r="I5092" s="66" t="s">
        <v>4705</v>
      </c>
      <c r="J5092" s="67">
        <v>-6.8926100000000003</v>
      </c>
      <c r="K5092" s="67">
        <v>109.4507</v>
      </c>
    </row>
    <row r="5093" spans="1:11" ht="14.5">
      <c r="A5093" s="66" t="str">
        <f t="shared" si="79"/>
        <v>Pati - Juwana_PAGERHARJO</v>
      </c>
      <c r="B5093" s="66" t="s">
        <v>4548</v>
      </c>
      <c r="C5093" s="66" t="s">
        <v>5784</v>
      </c>
      <c r="D5093" s="76" t="s">
        <v>5748</v>
      </c>
      <c r="E5093" s="66" t="s">
        <v>5786</v>
      </c>
      <c r="F5093" s="67">
        <v>16.66</v>
      </c>
      <c r="G5093" s="67">
        <v>-6.6858700000000004</v>
      </c>
      <c r="H5093" s="67">
        <v>111.084</v>
      </c>
      <c r="I5093" s="66" t="s">
        <v>4458</v>
      </c>
      <c r="J5093" s="67">
        <v>-6.7296100000000001</v>
      </c>
      <c r="K5093" s="67">
        <v>111.1037</v>
      </c>
    </row>
    <row r="5094" spans="1:11" ht="14.5">
      <c r="A5094" s="66" t="str">
        <f t="shared" si="79"/>
        <v>Boyolali_PAGERJURANG</v>
      </c>
      <c r="B5094" s="66" t="s">
        <v>1500</v>
      </c>
      <c r="C5094" s="66" t="s">
        <v>5784</v>
      </c>
      <c r="D5094" s="76" t="s">
        <v>5739</v>
      </c>
      <c r="E5094" s="66" t="s">
        <v>5786</v>
      </c>
      <c r="F5094" s="67">
        <v>17.7</v>
      </c>
      <c r="G5094" s="67">
        <v>-7.5786600000000002</v>
      </c>
      <c r="H5094" s="67">
        <v>110.566</v>
      </c>
      <c r="I5094" s="66" t="s">
        <v>1370</v>
      </c>
      <c r="J5094" s="67">
        <v>-7.5381099999999996</v>
      </c>
      <c r="K5094" s="67">
        <v>110.6292</v>
      </c>
    </row>
    <row r="5095" spans="1:11" ht="14.5">
      <c r="A5095" s="66" t="str">
        <f t="shared" si="79"/>
        <v>Brebes GPP_PAGERKASIH</v>
      </c>
      <c r="B5095" s="66" t="s">
        <v>1770</v>
      </c>
      <c r="C5095" s="66" t="s">
        <v>5784</v>
      </c>
      <c r="D5095" s="76" t="s">
        <v>5762</v>
      </c>
      <c r="E5095" s="66" t="s">
        <v>5786</v>
      </c>
      <c r="F5095" s="67">
        <v>11.25</v>
      </c>
      <c r="G5095" s="67">
        <v>-7.1459099999999998</v>
      </c>
      <c r="H5095" s="67">
        <v>109.1</v>
      </c>
      <c r="I5095" s="66" t="s">
        <v>1667</v>
      </c>
      <c r="J5095" s="67">
        <v>-7.1220699999999999</v>
      </c>
      <c r="K5095" s="67">
        <v>108.9847</v>
      </c>
    </row>
    <row r="5096" spans="1:11" ht="14.5">
      <c r="A5096" s="66" t="str">
        <f t="shared" si="79"/>
        <v>Wonosobo - Leksono_PAGERKUKUH</v>
      </c>
      <c r="B5096" s="66" t="s">
        <v>5641</v>
      </c>
      <c r="C5096" s="66" t="s">
        <v>5784</v>
      </c>
      <c r="D5096" s="76" t="s">
        <v>5749</v>
      </c>
      <c r="E5096" s="66" t="s">
        <v>5786</v>
      </c>
      <c r="F5096" s="67">
        <v>7.7</v>
      </c>
      <c r="G5096" s="67">
        <v>-7.3583699999999999</v>
      </c>
      <c r="H5096" s="67">
        <v>109.90900000000001</v>
      </c>
      <c r="I5096" s="66" t="s">
        <v>5583</v>
      </c>
      <c r="J5096" s="67">
        <v>-7.4236599999999999</v>
      </c>
      <c r="K5096" s="67">
        <v>109.8591</v>
      </c>
    </row>
    <row r="5097" spans="1:11" ht="14.5">
      <c r="A5097" s="66" t="str">
        <f t="shared" si="79"/>
        <v>GPP BANJARNEGARA_PAGERPELAH</v>
      </c>
      <c r="B5097" s="66" t="s">
        <v>2444</v>
      </c>
      <c r="C5097" s="66" t="s">
        <v>5784</v>
      </c>
      <c r="D5097" s="76" t="s">
        <v>5751</v>
      </c>
      <c r="E5097" s="66" t="s">
        <v>5786</v>
      </c>
      <c r="F5097" s="67">
        <v>10.28</v>
      </c>
      <c r="G5097" s="67">
        <v>-7.2873700000000001</v>
      </c>
      <c r="H5097" s="67">
        <v>109.69799999999999</v>
      </c>
      <c r="I5097" s="66" t="s">
        <v>2357</v>
      </c>
      <c r="J5097" s="67">
        <v>-7.3905900000000004</v>
      </c>
      <c r="K5097" s="67">
        <v>109.7366</v>
      </c>
    </row>
    <row r="5098" spans="1:11" ht="14.5">
      <c r="A5098" s="66" t="str">
        <f t="shared" si="79"/>
        <v>BGR JENARSARI_PAGERSARI</v>
      </c>
      <c r="B5098" s="66" t="s">
        <v>449</v>
      </c>
      <c r="C5098" s="66" t="s">
        <v>5784</v>
      </c>
      <c r="D5098" s="76" t="s">
        <v>5757</v>
      </c>
      <c r="E5098" s="66" t="s">
        <v>5786</v>
      </c>
      <c r="F5098" s="67">
        <v>16.97</v>
      </c>
      <c r="G5098" s="67">
        <v>-7.1065899999999997</v>
      </c>
      <c r="H5098" s="67">
        <v>110.077</v>
      </c>
      <c r="I5098" s="66" t="s">
        <v>346</v>
      </c>
      <c r="J5098" s="67">
        <v>-6.95329</v>
      </c>
      <c r="K5098" s="67">
        <v>110.10129999999999</v>
      </c>
    </row>
    <row r="5099" spans="1:11" ht="14.5">
      <c r="A5099" s="66" t="str">
        <f t="shared" si="79"/>
        <v>BGR TEMANGGUNG_PAGERSARI</v>
      </c>
      <c r="B5099" s="66" t="s">
        <v>449</v>
      </c>
      <c r="C5099" s="66" t="s">
        <v>5784</v>
      </c>
      <c r="D5099" s="76" t="s">
        <v>5757</v>
      </c>
      <c r="E5099" s="66" t="s">
        <v>5786</v>
      </c>
      <c r="F5099" s="67">
        <v>9.5500000000000007</v>
      </c>
      <c r="G5099" s="67">
        <v>-7.3515499999999996</v>
      </c>
      <c r="H5099" s="67">
        <v>110.1</v>
      </c>
      <c r="I5099" s="66" t="s">
        <v>999</v>
      </c>
      <c r="J5099" s="67">
        <v>-7.2953299999999999</v>
      </c>
      <c r="K5099" s="67">
        <v>110.0787</v>
      </c>
    </row>
    <row r="5100" spans="1:11" ht="14.5">
      <c r="A5100" s="66" t="str">
        <f t="shared" si="79"/>
        <v>GPP MAGELANG_PAGERSARI</v>
      </c>
      <c r="B5100" s="66" t="s">
        <v>449</v>
      </c>
      <c r="C5100" s="66" t="s">
        <v>5784</v>
      </c>
      <c r="D5100" s="76" t="s">
        <v>5765</v>
      </c>
      <c r="E5100" s="66" t="s">
        <v>5786</v>
      </c>
      <c r="F5100" s="67">
        <v>7.61</v>
      </c>
      <c r="G5100" s="67">
        <v>-7.54711</v>
      </c>
      <c r="H5100" s="67">
        <v>110.271</v>
      </c>
      <c r="I5100" s="66" t="s">
        <v>3103</v>
      </c>
      <c r="J5100" s="67">
        <v>-7.3955399999999996</v>
      </c>
      <c r="K5100" s="67">
        <v>110.24469999999999</v>
      </c>
    </row>
    <row r="5101" spans="1:11" ht="14.5">
      <c r="A5101" s="66" t="str">
        <f t="shared" si="79"/>
        <v>Semarang - Kalikuning_PAGERSARI</v>
      </c>
      <c r="B5101" s="66" t="s">
        <v>449</v>
      </c>
      <c r="C5101" s="66" t="s">
        <v>5784</v>
      </c>
      <c r="D5101" s="76" t="s">
        <v>5754</v>
      </c>
      <c r="E5101" s="66" t="s">
        <v>5786</v>
      </c>
      <c r="F5101" s="67">
        <v>10.51</v>
      </c>
      <c r="G5101" s="67">
        <v>-7.1871299999999998</v>
      </c>
      <c r="H5101" s="67">
        <v>110.401</v>
      </c>
      <c r="I5101" s="66" t="s">
        <v>5061</v>
      </c>
      <c r="J5101" s="67">
        <v>-7.1833299999999998</v>
      </c>
      <c r="K5101" s="67">
        <v>110.4721</v>
      </c>
    </row>
    <row r="5102" spans="1:11" ht="14.5">
      <c r="A5102" s="66" t="str">
        <f t="shared" si="79"/>
        <v>GD BGR CANDI SEMARANG_PAGERTOYO</v>
      </c>
      <c r="B5102" s="66" t="s">
        <v>2044</v>
      </c>
      <c r="C5102" s="66" t="s">
        <v>5784</v>
      </c>
      <c r="D5102" s="76" t="s">
        <v>5767</v>
      </c>
      <c r="E5102" s="66" t="s">
        <v>5786</v>
      </c>
      <c r="F5102" s="67">
        <v>16.97</v>
      </c>
      <c r="G5102" s="67">
        <v>-7.15449</v>
      </c>
      <c r="H5102" s="67">
        <v>110.29900000000001</v>
      </c>
      <c r="I5102" s="66" t="s">
        <v>2006</v>
      </c>
      <c r="J5102" s="67">
        <v>-7.0144599999999997</v>
      </c>
      <c r="K5102" s="67">
        <v>110.3477</v>
      </c>
    </row>
    <row r="5103" spans="1:11" ht="14.5">
      <c r="A5103" s="66" t="str">
        <f t="shared" si="79"/>
        <v>BGR JENARSARI_PAGERUYUNG</v>
      </c>
      <c r="B5103" s="66" t="s">
        <v>450</v>
      </c>
      <c r="C5103" s="66" t="s">
        <v>5784</v>
      </c>
      <c r="D5103" s="76" t="s">
        <v>5765</v>
      </c>
      <c r="E5103" s="66" t="s">
        <v>5786</v>
      </c>
      <c r="F5103" s="67">
        <v>16.97</v>
      </c>
      <c r="G5103" s="67">
        <v>-7.0448500000000003</v>
      </c>
      <c r="H5103" s="67">
        <v>110.045</v>
      </c>
      <c r="I5103" s="66" t="s">
        <v>346</v>
      </c>
      <c r="J5103" s="67">
        <v>-6.95329</v>
      </c>
      <c r="K5103" s="67">
        <v>110.10129999999999</v>
      </c>
    </row>
    <row r="5104" spans="1:11" ht="14.5">
      <c r="A5104" s="66" t="str">
        <f t="shared" si="79"/>
        <v>Brebes GPP_PAGERWANGI</v>
      </c>
      <c r="B5104" s="66" t="s">
        <v>1771</v>
      </c>
      <c r="C5104" s="66" t="s">
        <v>5784</v>
      </c>
      <c r="D5104" s="76" t="s">
        <v>5763</v>
      </c>
      <c r="E5104" s="66" t="s">
        <v>5786</v>
      </c>
      <c r="F5104" s="67">
        <v>11.25</v>
      </c>
      <c r="G5104" s="67">
        <v>-7.0909399999999998</v>
      </c>
      <c r="H5104" s="67">
        <v>109.124</v>
      </c>
      <c r="I5104" s="66" t="s">
        <v>1667</v>
      </c>
      <c r="J5104" s="67">
        <v>-7.1220699999999999</v>
      </c>
      <c r="K5104" s="67">
        <v>108.9847</v>
      </c>
    </row>
    <row r="5105" spans="1:11" ht="14.5">
      <c r="A5105" s="66" t="str">
        <f t="shared" si="79"/>
        <v>GD BGR CANDI SEMARANG_PAGERWOJO</v>
      </c>
      <c r="B5105" s="66" t="s">
        <v>2045</v>
      </c>
      <c r="C5105" s="66" t="s">
        <v>5784</v>
      </c>
      <c r="D5105" s="76" t="s">
        <v>5749</v>
      </c>
      <c r="E5105" s="66" t="s">
        <v>5786</v>
      </c>
      <c r="F5105" s="67">
        <v>16.97</v>
      </c>
      <c r="G5105" s="67">
        <v>-7.1219799999999998</v>
      </c>
      <c r="H5105" s="67">
        <v>110.31</v>
      </c>
      <c r="I5105" s="66" t="s">
        <v>2006</v>
      </c>
      <c r="J5105" s="67">
        <v>-7.0144599999999997</v>
      </c>
      <c r="K5105" s="67">
        <v>110.3477</v>
      </c>
    </row>
    <row r="5106" spans="1:11" ht="14.5">
      <c r="A5106" s="66" t="str">
        <f t="shared" si="79"/>
        <v>Brebes 1 - Wonosari_PAGIYANTEN</v>
      </c>
      <c r="B5106" s="66" t="s">
        <v>1621</v>
      </c>
      <c r="C5106" s="66" t="s">
        <v>5784</v>
      </c>
      <c r="D5106" s="76" t="s">
        <v>5751</v>
      </c>
      <c r="E5106" s="66" t="s">
        <v>5786</v>
      </c>
      <c r="F5106" s="67">
        <v>11.25</v>
      </c>
      <c r="G5106" s="67">
        <v>-6.9402400000000002</v>
      </c>
      <c r="H5106" s="67">
        <v>109.10299999999999</v>
      </c>
      <c r="I5106" s="66" t="s">
        <v>1567</v>
      </c>
      <c r="J5106" s="67">
        <v>-6.86754</v>
      </c>
      <c r="K5106" s="67">
        <v>108.9863</v>
      </c>
    </row>
    <row r="5107" spans="1:11" ht="14.5">
      <c r="A5107" s="66" t="str">
        <f t="shared" si="79"/>
        <v>Brebes GPP_PAGOJENGAN</v>
      </c>
      <c r="B5107" s="66" t="s">
        <v>1772</v>
      </c>
      <c r="C5107" s="66" t="s">
        <v>5784</v>
      </c>
      <c r="D5107" s="76" t="s">
        <v>5767</v>
      </c>
      <c r="E5107" s="66" t="s">
        <v>5786</v>
      </c>
      <c r="F5107" s="67">
        <v>20.92</v>
      </c>
      <c r="G5107" s="67">
        <v>-7.2771699999999999</v>
      </c>
      <c r="H5107" s="67">
        <v>109.01900000000001</v>
      </c>
      <c r="I5107" s="66" t="s">
        <v>1667</v>
      </c>
      <c r="J5107" s="67">
        <v>-7.1220699999999999</v>
      </c>
      <c r="K5107" s="67">
        <v>108.9847</v>
      </c>
    </row>
    <row r="5108" spans="1:11" ht="14.5">
      <c r="A5108" s="66" t="str">
        <f t="shared" si="79"/>
        <v>TGL 3PURWAHAMBA_PAGONGAN</v>
      </c>
      <c r="B5108" s="66" t="s">
        <v>5436</v>
      </c>
      <c r="C5108" s="66" t="s">
        <v>5784</v>
      </c>
      <c r="D5108" s="76" t="s">
        <v>5743</v>
      </c>
      <c r="E5108" s="66" t="s">
        <v>5786</v>
      </c>
      <c r="F5108" s="67">
        <v>11.25</v>
      </c>
      <c r="G5108" s="67">
        <v>-6.9046000000000003</v>
      </c>
      <c r="H5108" s="67">
        <v>109.124</v>
      </c>
      <c r="I5108" s="66" t="s">
        <v>5354</v>
      </c>
      <c r="J5108" s="67">
        <v>-6.87378</v>
      </c>
      <c r="K5108" s="67">
        <v>109.2512</v>
      </c>
    </row>
    <row r="5109" spans="1:11" ht="14.5">
      <c r="A5109" s="66" t="str">
        <f t="shared" si="79"/>
        <v>Kebumen - Purbowangi_PAGUBUGAN</v>
      </c>
      <c r="B5109" s="66" t="s">
        <v>4319</v>
      </c>
      <c r="C5109" s="66" t="s">
        <v>5784</v>
      </c>
      <c r="D5109" s="76" t="s">
        <v>5765</v>
      </c>
      <c r="E5109" s="66" t="s">
        <v>5786</v>
      </c>
      <c r="F5109" s="67">
        <v>20.29</v>
      </c>
      <c r="G5109" s="67">
        <v>-7.68954</v>
      </c>
      <c r="H5109" s="67">
        <v>109.313</v>
      </c>
      <c r="I5109" s="66" t="s">
        <v>4274</v>
      </c>
      <c r="J5109" s="67">
        <v>-7.6099800000000002</v>
      </c>
      <c r="K5109" s="67">
        <v>109.48480000000001</v>
      </c>
    </row>
    <row r="5110" spans="1:11" ht="14.5">
      <c r="A5110" s="66" t="str">
        <f t="shared" si="79"/>
        <v>Cilacap 1 - Kesugihan_PAGUBUGAN KULON</v>
      </c>
      <c r="B5110" s="66" t="s">
        <v>1890</v>
      </c>
      <c r="C5110" s="66" t="s">
        <v>5784</v>
      </c>
      <c r="D5110" s="76" t="s">
        <v>5761</v>
      </c>
      <c r="E5110" s="66" t="s">
        <v>5786</v>
      </c>
      <c r="F5110" s="67">
        <v>20.29</v>
      </c>
      <c r="G5110" s="67">
        <v>-7.6818299999999997</v>
      </c>
      <c r="H5110" s="67">
        <v>109.283</v>
      </c>
      <c r="I5110" s="66" t="s">
        <v>1829</v>
      </c>
      <c r="J5110" s="67">
        <v>-7.6282100000000002</v>
      </c>
      <c r="K5110" s="67">
        <v>109.1144</v>
      </c>
    </row>
    <row r="5111" spans="1:11" ht="14.5">
      <c r="A5111" s="66" t="str">
        <f t="shared" si="79"/>
        <v>Batang - Kasepuhan_PAGUMENGANMAS</v>
      </c>
      <c r="B5111" s="66" t="s">
        <v>180</v>
      </c>
      <c r="C5111" s="66" t="s">
        <v>5784</v>
      </c>
      <c r="D5111" s="76" t="s">
        <v>5743</v>
      </c>
      <c r="E5111" s="66" t="s">
        <v>5786</v>
      </c>
      <c r="F5111" s="67">
        <v>5.84</v>
      </c>
      <c r="G5111" s="67">
        <v>-6.9757699999999998</v>
      </c>
      <c r="H5111" s="67">
        <v>109.688</v>
      </c>
      <c r="I5111" s="66" t="s">
        <v>54</v>
      </c>
      <c r="J5111" s="67">
        <v>-6.9040600000000003</v>
      </c>
      <c r="K5111" s="67">
        <v>109.7085</v>
      </c>
    </row>
    <row r="5112" spans="1:11" ht="14.5">
      <c r="A5112" s="66" t="str">
        <f t="shared" si="79"/>
        <v>Wonogiri 2 - Nambangan_PAGUTAN</v>
      </c>
      <c r="B5112" s="66" t="s">
        <v>5562</v>
      </c>
      <c r="C5112" s="66" t="s">
        <v>5784</v>
      </c>
      <c r="D5112" s="76" t="s">
        <v>5761</v>
      </c>
      <c r="E5112" s="66" t="s">
        <v>5786</v>
      </c>
      <c r="F5112" s="67">
        <v>20.7</v>
      </c>
      <c r="G5112" s="67">
        <v>-7.8421099999999999</v>
      </c>
      <c r="H5112" s="67">
        <v>110.79600000000001</v>
      </c>
      <c r="I5112" s="66" t="s">
        <v>5545</v>
      </c>
      <c r="J5112" s="67">
        <v>-7.76837</v>
      </c>
      <c r="K5112" s="67">
        <v>110.8871</v>
      </c>
    </row>
    <row r="5113" spans="1:11" ht="14.5">
      <c r="A5113" s="66" t="str">
        <f t="shared" si="79"/>
        <v>Brebes GPP_PAGUYANGAN</v>
      </c>
      <c r="B5113" s="66" t="s">
        <v>1773</v>
      </c>
      <c r="C5113" s="66" t="s">
        <v>5784</v>
      </c>
      <c r="D5113" s="76" t="s">
        <v>5743</v>
      </c>
      <c r="E5113" s="66" t="s">
        <v>5786</v>
      </c>
      <c r="F5113" s="67">
        <v>20.92</v>
      </c>
      <c r="G5113" s="67">
        <v>-7.3065699999999998</v>
      </c>
      <c r="H5113" s="67">
        <v>109.036</v>
      </c>
      <c r="I5113" s="66" t="s">
        <v>1667</v>
      </c>
      <c r="J5113" s="67">
        <v>-7.1220699999999999</v>
      </c>
      <c r="K5113" s="67">
        <v>108.9847</v>
      </c>
    </row>
    <row r="5114" spans="1:11" ht="14.5">
      <c r="A5114" s="66" t="str">
        <f t="shared" si="79"/>
        <v>Pemalang - Taman_PAGUYANGAN</v>
      </c>
      <c r="B5114" s="66" t="s">
        <v>1773</v>
      </c>
      <c r="C5114" s="66" t="s">
        <v>5784</v>
      </c>
      <c r="D5114" s="76" t="s">
        <v>5743</v>
      </c>
      <c r="E5114" s="66" t="s">
        <v>5786</v>
      </c>
      <c r="F5114" s="67">
        <v>15.73</v>
      </c>
      <c r="G5114" s="67">
        <v>-6.9847099999999998</v>
      </c>
      <c r="H5114" s="67">
        <v>109.40900000000001</v>
      </c>
      <c r="I5114" s="66" t="s">
        <v>4660</v>
      </c>
      <c r="J5114" s="67">
        <v>-6.8936700000000002</v>
      </c>
      <c r="K5114" s="67">
        <v>109.4251</v>
      </c>
    </row>
    <row r="5115" spans="1:11" ht="14.5">
      <c r="A5115" s="66" t="str">
        <f t="shared" si="79"/>
        <v>BGR NGLEJOK_PAHESAN</v>
      </c>
      <c r="B5115" s="66" t="s">
        <v>822</v>
      </c>
      <c r="C5115" s="66" t="s">
        <v>5784</v>
      </c>
      <c r="D5115" s="76" t="s">
        <v>5743</v>
      </c>
      <c r="E5115" s="66" t="s">
        <v>5786</v>
      </c>
      <c r="F5115" s="67">
        <v>53.45</v>
      </c>
      <c r="G5115" s="67">
        <v>-7.0668600000000001</v>
      </c>
      <c r="H5115" s="67">
        <v>110.7208</v>
      </c>
      <c r="I5115" s="66" t="s">
        <v>775</v>
      </c>
      <c r="J5115" s="67">
        <v>-7.06935</v>
      </c>
      <c r="K5115" s="67">
        <v>110.8802</v>
      </c>
    </row>
    <row r="5116" spans="1:11" ht="14.5">
      <c r="A5116" s="66" t="str">
        <f t="shared" si="79"/>
        <v>GD PSP Cilacap_PAHONJEAN</v>
      </c>
      <c r="B5116" s="66" t="s">
        <v>2185</v>
      </c>
      <c r="C5116" s="66" t="s">
        <v>5784</v>
      </c>
      <c r="D5116" s="76" t="s">
        <v>5743</v>
      </c>
      <c r="E5116" s="66" t="s">
        <v>5786</v>
      </c>
      <c r="F5116" s="67">
        <v>20.29</v>
      </c>
      <c r="G5116" s="67">
        <v>-7.3334099999999998</v>
      </c>
      <c r="H5116" s="67">
        <v>108.742</v>
      </c>
      <c r="I5116" s="66" t="s">
        <v>2114</v>
      </c>
      <c r="J5116" s="67">
        <v>-7.3791900000000004</v>
      </c>
      <c r="K5116" s="67">
        <v>108.8021</v>
      </c>
    </row>
    <row r="5117" spans="1:11" ht="14.5">
      <c r="A5117" s="66" t="str">
        <f t="shared" si="79"/>
        <v>GPP PEKALONGAN_PAIT</v>
      </c>
      <c r="B5117" s="66" t="s">
        <v>3436</v>
      </c>
      <c r="C5117" s="66" t="s">
        <v>5784</v>
      </c>
      <c r="D5117" s="76" t="s">
        <v>5761</v>
      </c>
      <c r="E5117" s="66" t="s">
        <v>5786</v>
      </c>
      <c r="F5117" s="67">
        <v>5.84</v>
      </c>
      <c r="G5117" s="67">
        <v>-6.8946899999999998</v>
      </c>
      <c r="H5117" s="67">
        <v>109.58499999999999</v>
      </c>
      <c r="I5117" s="66" t="s">
        <v>3376</v>
      </c>
      <c r="J5117" s="67">
        <v>-6.8898999999999999</v>
      </c>
      <c r="K5117" s="67">
        <v>109.6589</v>
      </c>
    </row>
    <row r="5118" spans="1:11" ht="14.5">
      <c r="A5118" s="66" t="str">
        <f t="shared" si="79"/>
        <v>GPP PURWOREJO_PAITAN</v>
      </c>
      <c r="B5118" s="66" t="s">
        <v>3742</v>
      </c>
      <c r="C5118" s="66" t="s">
        <v>5784</v>
      </c>
      <c r="D5118" s="76" t="s">
        <v>5748</v>
      </c>
      <c r="E5118" s="66" t="s">
        <v>5786</v>
      </c>
      <c r="F5118" s="67">
        <v>4.4400000000000004</v>
      </c>
      <c r="G5118" s="67">
        <v>-7.7012900000000002</v>
      </c>
      <c r="H5118" s="67">
        <v>109.881</v>
      </c>
      <c r="I5118" s="66" t="s">
        <v>3504</v>
      </c>
      <c r="J5118" s="67">
        <v>-7.7226800000000004</v>
      </c>
      <c r="K5118" s="67">
        <v>109.9468</v>
      </c>
    </row>
    <row r="5119" spans="1:11" ht="14.5">
      <c r="A5119" s="66" t="str">
        <f t="shared" si="79"/>
        <v>Sukoharjo 2 - Baki_PAJANG</v>
      </c>
      <c r="B5119" s="66" t="s">
        <v>5268</v>
      </c>
      <c r="C5119" s="66" t="s">
        <v>5784</v>
      </c>
      <c r="D5119" s="76" t="s">
        <v>5743</v>
      </c>
      <c r="E5119" s="66" t="s">
        <v>5786</v>
      </c>
      <c r="F5119" s="67">
        <v>0.39</v>
      </c>
      <c r="G5119" s="67">
        <v>-7.5671999999999997</v>
      </c>
      <c r="H5119" s="67">
        <v>110.78700000000001</v>
      </c>
      <c r="I5119" s="66" t="s">
        <v>5224</v>
      </c>
      <c r="J5119" s="67">
        <v>-7.6135599999999997</v>
      </c>
      <c r="K5119" s="67">
        <v>110.76560000000001</v>
      </c>
    </row>
    <row r="5120" spans="1:11" ht="14.5">
      <c r="A5120" s="66" t="str">
        <f t="shared" si="79"/>
        <v>Pati - Juwana_PAJEKSAN</v>
      </c>
      <c r="B5120" s="66" t="s">
        <v>4549</v>
      </c>
      <c r="C5120" s="66" t="s">
        <v>5784</v>
      </c>
      <c r="D5120" s="76" t="s">
        <v>5743</v>
      </c>
      <c r="E5120" s="66" t="s">
        <v>5786</v>
      </c>
      <c r="F5120" s="67">
        <v>16.66</v>
      </c>
      <c r="G5120" s="67">
        <v>-6.7142499999999998</v>
      </c>
      <c r="H5120" s="67">
        <v>111.146</v>
      </c>
      <c r="I5120" s="66" t="s">
        <v>4458</v>
      </c>
      <c r="J5120" s="67">
        <v>-6.7296100000000001</v>
      </c>
      <c r="K5120" s="67">
        <v>111.1037</v>
      </c>
    </row>
    <row r="5121" spans="1:11" ht="14.5">
      <c r="A5121" s="66" t="str">
        <f t="shared" si="79"/>
        <v>Purbalingga - Kebong_PAJERUKAN</v>
      </c>
      <c r="B5121" s="66" t="s">
        <v>4900</v>
      </c>
      <c r="C5121" s="66" t="s">
        <v>5784</v>
      </c>
      <c r="D5121" s="76" t="s">
        <v>5751</v>
      </c>
      <c r="E5121" s="66" t="s">
        <v>5786</v>
      </c>
      <c r="F5121" s="67">
        <v>9.3800000000000008</v>
      </c>
      <c r="G5121" s="67">
        <v>-7.4765800000000002</v>
      </c>
      <c r="H5121" s="67">
        <v>109.31</v>
      </c>
      <c r="I5121" s="66" t="s">
        <v>4781</v>
      </c>
      <c r="J5121" s="67">
        <v>-7.4033100000000003</v>
      </c>
      <c r="K5121" s="67">
        <v>109.3588</v>
      </c>
    </row>
    <row r="5122" spans="1:11" ht="14.5">
      <c r="A5122" s="66" t="str">
        <f t="shared" ref="A5122:A5185" si="80">CONCATENATE(I5122,"_",B5122)</f>
        <v>Batang - Kasepuhan_PAJOMBLANGAN</v>
      </c>
      <c r="B5122" s="66" t="s">
        <v>181</v>
      </c>
      <c r="C5122" s="66" t="s">
        <v>5784</v>
      </c>
      <c r="D5122" s="76" t="s">
        <v>5743</v>
      </c>
      <c r="E5122" s="66" t="s">
        <v>5786</v>
      </c>
      <c r="F5122" s="67">
        <v>5.84</v>
      </c>
      <c r="G5122" s="67">
        <v>-6.9777699999999996</v>
      </c>
      <c r="H5122" s="67">
        <v>109.66800000000001</v>
      </c>
      <c r="I5122" s="66" t="s">
        <v>54</v>
      </c>
      <c r="J5122" s="67">
        <v>-6.9040600000000003</v>
      </c>
      <c r="K5122" s="67">
        <v>109.7085</v>
      </c>
    </row>
    <row r="5123" spans="1:11" ht="14.5">
      <c r="A5123" s="66" t="str">
        <f t="shared" si="80"/>
        <v>GPP KLATEN_PAKAHAN</v>
      </c>
      <c r="B5123" s="66" t="s">
        <v>3042</v>
      </c>
      <c r="C5123" s="66" t="s">
        <v>5784</v>
      </c>
      <c r="D5123" s="76" t="s">
        <v>5751</v>
      </c>
      <c r="E5123" s="66" t="s">
        <v>5786</v>
      </c>
      <c r="F5123" s="67">
        <v>8.89</v>
      </c>
      <c r="G5123" s="67">
        <v>-7.7359900000000001</v>
      </c>
      <c r="H5123" s="67">
        <v>110.57899999999999</v>
      </c>
      <c r="I5123" s="66" t="s">
        <v>2894</v>
      </c>
      <c r="J5123" s="67">
        <v>-7.6692</v>
      </c>
      <c r="K5123" s="67">
        <v>110.6751</v>
      </c>
    </row>
    <row r="5124" spans="1:11" ht="14.5">
      <c r="A5124" s="66" t="str">
        <f t="shared" si="80"/>
        <v>GPP SRAGEN_PAKANG</v>
      </c>
      <c r="B5124" s="66" t="s">
        <v>3962</v>
      </c>
      <c r="C5124" s="66" t="s">
        <v>5784</v>
      </c>
      <c r="D5124" s="76" t="s">
        <v>5754</v>
      </c>
      <c r="E5124" s="66" t="s">
        <v>5786</v>
      </c>
      <c r="F5124" s="67">
        <v>17.7</v>
      </c>
      <c r="G5124" s="67">
        <v>-7.3503699999999998</v>
      </c>
      <c r="H5124" s="67">
        <v>110.762</v>
      </c>
      <c r="I5124" s="66" t="s">
        <v>3898</v>
      </c>
      <c r="J5124" s="67">
        <v>-7.4936100000000003</v>
      </c>
      <c r="K5124" s="67">
        <v>110.9278</v>
      </c>
    </row>
    <row r="5125" spans="1:11" ht="14.5">
      <c r="A5125" s="66" t="str">
        <f t="shared" si="80"/>
        <v>GPP SRAGEN_PAKEL</v>
      </c>
      <c r="B5125" s="66" t="s">
        <v>3963</v>
      </c>
      <c r="C5125" s="66" t="s">
        <v>5784</v>
      </c>
      <c r="D5125" s="76" t="s">
        <v>5743</v>
      </c>
      <c r="E5125" s="66" t="s">
        <v>5786</v>
      </c>
      <c r="F5125" s="67">
        <v>17.7</v>
      </c>
      <c r="G5125" s="67">
        <v>-7.3998900000000001</v>
      </c>
      <c r="H5125" s="67">
        <v>110.76900000000001</v>
      </c>
      <c r="I5125" s="66" t="s">
        <v>3898</v>
      </c>
      <c r="J5125" s="67">
        <v>-7.4936100000000003</v>
      </c>
      <c r="K5125" s="67">
        <v>110.9278</v>
      </c>
    </row>
    <row r="5126" spans="1:11" ht="14.5">
      <c r="A5126" s="66" t="str">
        <f t="shared" si="80"/>
        <v>GPP BANJARNEGARA_PAKELEN</v>
      </c>
      <c r="B5126" s="66" t="s">
        <v>2445</v>
      </c>
      <c r="C5126" s="66" t="s">
        <v>5784</v>
      </c>
      <c r="D5126" s="76" t="s">
        <v>5754</v>
      </c>
      <c r="E5126" s="66" t="s">
        <v>5786</v>
      </c>
      <c r="F5126" s="67">
        <v>10.28</v>
      </c>
      <c r="G5126" s="67">
        <v>-7.3350400000000002</v>
      </c>
      <c r="H5126" s="67">
        <v>109.729</v>
      </c>
      <c r="I5126" s="66" t="s">
        <v>2357</v>
      </c>
      <c r="J5126" s="67">
        <v>-7.3905900000000004</v>
      </c>
      <c r="K5126" s="67">
        <v>109.7366</v>
      </c>
    </row>
    <row r="5127" spans="1:11" ht="14.5">
      <c r="A5127" s="66" t="str">
        <f t="shared" si="80"/>
        <v>BGR NGLEJOK_PAKEM</v>
      </c>
      <c r="B5127" s="66" t="s">
        <v>823</v>
      </c>
      <c r="C5127" s="66" t="s">
        <v>5784</v>
      </c>
      <c r="D5127" s="76" t="s">
        <v>5755</v>
      </c>
      <c r="E5127" s="66" t="s">
        <v>5786</v>
      </c>
      <c r="F5127" s="67">
        <v>16.66</v>
      </c>
      <c r="G5127" s="67">
        <v>-6.9833600000000002</v>
      </c>
      <c r="H5127" s="67">
        <v>110.84399999999999</v>
      </c>
      <c r="I5127" s="66" t="s">
        <v>775</v>
      </c>
      <c r="J5127" s="67">
        <v>-7.06935</v>
      </c>
      <c r="K5127" s="67">
        <v>110.8802</v>
      </c>
    </row>
    <row r="5128" spans="1:11" ht="14.5">
      <c r="A5128" s="66" t="str">
        <f t="shared" si="80"/>
        <v>GPP PURWOREJO_PAKEM</v>
      </c>
      <c r="B5128" s="66" t="s">
        <v>823</v>
      </c>
      <c r="C5128" s="66" t="s">
        <v>5784</v>
      </c>
      <c r="D5128" s="76" t="s">
        <v>5757</v>
      </c>
      <c r="E5128" s="66" t="s">
        <v>5786</v>
      </c>
      <c r="F5128" s="67">
        <v>4.4400000000000004</v>
      </c>
      <c r="G5128" s="67">
        <v>-7.6584399999999997</v>
      </c>
      <c r="H5128" s="67">
        <v>110.006</v>
      </c>
      <c r="I5128" s="66" t="s">
        <v>3504</v>
      </c>
      <c r="J5128" s="67">
        <v>-7.7226800000000004</v>
      </c>
      <c r="K5128" s="67">
        <v>109.9468</v>
      </c>
    </row>
    <row r="5129" spans="1:11" ht="14.5">
      <c r="A5129" s="66" t="str">
        <f t="shared" si="80"/>
        <v>TGL 3PURWAHAMBA_PAKEMBARAN</v>
      </c>
      <c r="B5129" s="66" t="s">
        <v>5437</v>
      </c>
      <c r="C5129" s="66" t="s">
        <v>5784</v>
      </c>
      <c r="D5129" s="76" t="s">
        <v>5743</v>
      </c>
      <c r="E5129" s="66" t="s">
        <v>5786</v>
      </c>
      <c r="F5129" s="67">
        <v>15.73</v>
      </c>
      <c r="G5129" s="67">
        <v>-7.0888299999999997</v>
      </c>
      <c r="H5129" s="67">
        <v>109.236</v>
      </c>
      <c r="I5129" s="66" t="s">
        <v>5354</v>
      </c>
      <c r="J5129" s="67">
        <v>-6.87378</v>
      </c>
      <c r="K5129" s="67">
        <v>109.2512</v>
      </c>
    </row>
    <row r="5130" spans="1:11" ht="14.5">
      <c r="A5130" s="66" t="str">
        <f t="shared" si="80"/>
        <v>TGL 3PURWAHAMBA_PAKEMBARAN</v>
      </c>
      <c r="B5130" s="66" t="s">
        <v>5437</v>
      </c>
      <c r="C5130" s="66" t="s">
        <v>5784</v>
      </c>
      <c r="D5130" s="76" t="s">
        <v>5755</v>
      </c>
      <c r="E5130" s="66" t="s">
        <v>5786</v>
      </c>
      <c r="F5130" s="67">
        <v>11.25</v>
      </c>
      <c r="G5130" s="67">
        <v>-6.9786099999999998</v>
      </c>
      <c r="H5130" s="67">
        <v>109.13200000000001</v>
      </c>
      <c r="I5130" s="66" t="s">
        <v>5354</v>
      </c>
      <c r="J5130" s="67">
        <v>-6.87378</v>
      </c>
      <c r="K5130" s="67">
        <v>109.2512</v>
      </c>
    </row>
    <row r="5131" spans="1:11" ht="14.5">
      <c r="A5131" s="66" t="str">
        <f t="shared" si="80"/>
        <v>TGL 3PURWAHAMBA_PAKETIBAN</v>
      </c>
      <c r="B5131" s="66" t="s">
        <v>5438</v>
      </c>
      <c r="C5131" s="66" t="s">
        <v>5784</v>
      </c>
      <c r="D5131" s="76" t="s">
        <v>5743</v>
      </c>
      <c r="E5131" s="66" t="s">
        <v>5786</v>
      </c>
      <c r="F5131" s="67">
        <v>11.25</v>
      </c>
      <c r="G5131" s="67">
        <v>-6.9679000000000002</v>
      </c>
      <c r="H5131" s="67">
        <v>109.179</v>
      </c>
      <c r="I5131" s="66" t="s">
        <v>5354</v>
      </c>
      <c r="J5131" s="67">
        <v>-6.87378</v>
      </c>
      <c r="K5131" s="67">
        <v>109.2512</v>
      </c>
    </row>
    <row r="5132" spans="1:11" ht="14.5">
      <c r="A5132" s="66" t="str">
        <f t="shared" si="80"/>
        <v>Cilacap 1 - Kesugihan_PAKETINGAN</v>
      </c>
      <c r="B5132" s="66" t="s">
        <v>1891</v>
      </c>
      <c r="C5132" s="66" t="s">
        <v>5784</v>
      </c>
      <c r="D5132" s="76" t="s">
        <v>5758</v>
      </c>
      <c r="E5132" s="66" t="s">
        <v>5786</v>
      </c>
      <c r="F5132" s="67">
        <v>20.29</v>
      </c>
      <c r="G5132" s="67">
        <v>-7.5964400000000003</v>
      </c>
      <c r="H5132" s="67">
        <v>109.184</v>
      </c>
      <c r="I5132" s="66" t="s">
        <v>1829</v>
      </c>
      <c r="J5132" s="67">
        <v>-7.6282100000000002</v>
      </c>
      <c r="K5132" s="67">
        <v>109.1144</v>
      </c>
    </row>
    <row r="5133" spans="1:11" ht="14.5">
      <c r="A5133" s="66" t="str">
        <f t="shared" si="80"/>
        <v>Brebes 1 - Wonosari_PAKIJANGAN</v>
      </c>
      <c r="B5133" s="66" t="s">
        <v>1622</v>
      </c>
      <c r="C5133" s="66" t="s">
        <v>5784</v>
      </c>
      <c r="D5133" s="76" t="s">
        <v>5761</v>
      </c>
      <c r="E5133" s="66" t="s">
        <v>5786</v>
      </c>
      <c r="F5133" s="67">
        <v>20.92</v>
      </c>
      <c r="G5133" s="67">
        <v>-6.8768500000000001</v>
      </c>
      <c r="H5133" s="67">
        <v>108.962</v>
      </c>
      <c r="I5133" s="66" t="s">
        <v>1567</v>
      </c>
      <c r="J5133" s="67">
        <v>-6.86754</v>
      </c>
      <c r="K5133" s="67">
        <v>108.9863</v>
      </c>
    </row>
    <row r="5134" spans="1:11" ht="14.5">
      <c r="A5134" s="66" t="str">
        <f t="shared" si="80"/>
        <v>GD BGR CANDI SEMARANG_PAKINTELAN</v>
      </c>
      <c r="B5134" s="66" t="s">
        <v>2046</v>
      </c>
      <c r="C5134" s="66" t="s">
        <v>5784</v>
      </c>
      <c r="D5134" s="76" t="s">
        <v>5743</v>
      </c>
      <c r="E5134" s="66" t="s">
        <v>5786</v>
      </c>
      <c r="F5134" s="67">
        <v>1.22</v>
      </c>
      <c r="G5134" s="67">
        <v>-7.0885400000000001</v>
      </c>
      <c r="H5134" s="67">
        <v>110.396</v>
      </c>
      <c r="I5134" s="66" t="s">
        <v>2006</v>
      </c>
      <c r="J5134" s="67">
        <v>-7.0144599999999997</v>
      </c>
      <c r="K5134" s="67">
        <v>110.3477</v>
      </c>
    </row>
    <row r="5135" spans="1:11" ht="14.5">
      <c r="A5135" s="66" t="str">
        <f t="shared" si="80"/>
        <v>GD. LASEM_PAKIS</v>
      </c>
      <c r="B5135" s="66" t="s">
        <v>2313</v>
      </c>
      <c r="C5135" s="66" t="s">
        <v>5784</v>
      </c>
      <c r="D5135" s="76" t="s">
        <v>5762</v>
      </c>
      <c r="E5135" s="66" t="s">
        <v>5786</v>
      </c>
      <c r="F5135" s="67">
        <v>20.29</v>
      </c>
      <c r="G5135" s="67">
        <v>-6.8220700000000001</v>
      </c>
      <c r="H5135" s="67">
        <v>111.506</v>
      </c>
      <c r="I5135" s="66" t="s">
        <v>2256</v>
      </c>
      <c r="J5135" s="67">
        <v>-6.6950700000000003</v>
      </c>
      <c r="K5135" s="67">
        <v>111.4366</v>
      </c>
    </row>
    <row r="5136" spans="1:11" ht="14.5">
      <c r="A5136" s="66" t="str">
        <f t="shared" si="80"/>
        <v>GPP MAGELANG_PAKIS</v>
      </c>
      <c r="B5136" s="66" t="s">
        <v>2313</v>
      </c>
      <c r="C5136" s="66" t="s">
        <v>5784</v>
      </c>
      <c r="D5136" s="76" t="s">
        <v>5761</v>
      </c>
      <c r="E5136" s="66" t="s">
        <v>5786</v>
      </c>
      <c r="F5136" s="67">
        <v>7.61</v>
      </c>
      <c r="G5136" s="67">
        <v>-7.45052</v>
      </c>
      <c r="H5136" s="67">
        <v>110.34399999999999</v>
      </c>
      <c r="I5136" s="66" t="s">
        <v>3103</v>
      </c>
      <c r="J5136" s="67">
        <v>-7.3955399999999996</v>
      </c>
      <c r="K5136" s="67">
        <v>110.24469999999999</v>
      </c>
    </row>
    <row r="5137" spans="1:11" ht="14.5">
      <c r="A5137" s="66" t="str">
        <f t="shared" si="80"/>
        <v>Pati - Juwana_PAKIS</v>
      </c>
      <c r="B5137" s="66" t="s">
        <v>2313</v>
      </c>
      <c r="C5137" s="66" t="s">
        <v>5784</v>
      </c>
      <c r="D5137" s="76" t="s">
        <v>5739</v>
      </c>
      <c r="E5137" s="66" t="s">
        <v>5786</v>
      </c>
      <c r="F5137" s="67">
        <v>16.66</v>
      </c>
      <c r="G5137" s="67">
        <v>-6.5659900000000002</v>
      </c>
      <c r="H5137" s="67">
        <v>111.045</v>
      </c>
      <c r="I5137" s="66" t="s">
        <v>4458</v>
      </c>
      <c r="J5137" s="67">
        <v>-6.7296100000000001</v>
      </c>
      <c r="K5137" s="67">
        <v>111.1037</v>
      </c>
    </row>
    <row r="5138" spans="1:11" ht="14.5">
      <c r="A5138" s="66" t="str">
        <f t="shared" si="80"/>
        <v>Qc Purwodadi - Tawangharjo_PAKIS</v>
      </c>
      <c r="B5138" s="66" t="s">
        <v>2313</v>
      </c>
      <c r="C5138" s="66" t="s">
        <v>5784</v>
      </c>
      <c r="D5138" s="76" t="s">
        <v>5743</v>
      </c>
      <c r="E5138" s="66" t="s">
        <v>5786</v>
      </c>
      <c r="F5138" s="67">
        <v>53.45</v>
      </c>
      <c r="G5138" s="67">
        <v>-7.1746699999999999</v>
      </c>
      <c r="H5138" s="67">
        <v>111.111</v>
      </c>
      <c r="I5138" s="66" t="s">
        <v>4974</v>
      </c>
      <c r="J5138" s="67">
        <v>-7.0747999999999998</v>
      </c>
      <c r="K5138" s="67">
        <v>110.9586</v>
      </c>
    </row>
    <row r="5139" spans="1:11" ht="14.5">
      <c r="A5139" s="66" t="str">
        <f t="shared" si="80"/>
        <v>Qc Purwodadi - Tawangharjo_PAKIS</v>
      </c>
      <c r="B5139" s="66" t="s">
        <v>2313</v>
      </c>
      <c r="C5139" s="66" t="s">
        <v>5784</v>
      </c>
      <c r="D5139" s="76" t="s">
        <v>5739</v>
      </c>
      <c r="E5139" s="66" t="s">
        <v>5786</v>
      </c>
      <c r="F5139" s="67">
        <v>16.66</v>
      </c>
      <c r="G5139" s="67">
        <v>-6.9471999999999996</v>
      </c>
      <c r="H5139" s="67">
        <v>111.045</v>
      </c>
      <c r="I5139" s="66" t="s">
        <v>4974</v>
      </c>
      <c r="J5139" s="67">
        <v>-7.0747999999999998</v>
      </c>
      <c r="K5139" s="67">
        <v>110.9586</v>
      </c>
    </row>
    <row r="5140" spans="1:11" ht="14.5">
      <c r="A5140" s="66" t="str">
        <f t="shared" si="80"/>
        <v>Semarang - Kalikuning_PAKIS</v>
      </c>
      <c r="B5140" s="66" t="s">
        <v>2313</v>
      </c>
      <c r="C5140" s="66" t="s">
        <v>5784</v>
      </c>
      <c r="D5140" s="76" t="s">
        <v>5757</v>
      </c>
      <c r="E5140" s="66" t="s">
        <v>5786</v>
      </c>
      <c r="F5140" s="67">
        <v>10.51</v>
      </c>
      <c r="G5140" s="67">
        <v>-7.2495200000000004</v>
      </c>
      <c r="H5140" s="67">
        <v>110.535</v>
      </c>
      <c r="I5140" s="66" t="s">
        <v>5061</v>
      </c>
      <c r="J5140" s="67">
        <v>-7.1833299999999998</v>
      </c>
      <c r="K5140" s="67">
        <v>110.4721</v>
      </c>
    </row>
    <row r="5141" spans="1:11" ht="14.5">
      <c r="A5141" s="66" t="str">
        <f t="shared" si="80"/>
        <v>Semarang - Kalikuning_PAKIS</v>
      </c>
      <c r="B5141" s="66" t="s">
        <v>2313</v>
      </c>
      <c r="C5141" s="66" t="s">
        <v>5784</v>
      </c>
      <c r="D5141" s="76" t="s">
        <v>5755</v>
      </c>
      <c r="E5141" s="66" t="s">
        <v>5786</v>
      </c>
      <c r="F5141" s="67">
        <v>16.97</v>
      </c>
      <c r="G5141" s="67">
        <v>-7.18215</v>
      </c>
      <c r="H5141" s="67">
        <v>110.31</v>
      </c>
      <c r="I5141" s="66" t="s">
        <v>5061</v>
      </c>
      <c r="J5141" s="67">
        <v>-7.1833299999999998</v>
      </c>
      <c r="K5141" s="67">
        <v>110.4721</v>
      </c>
    </row>
    <row r="5142" spans="1:11" ht="14.5">
      <c r="A5142" s="66" t="str">
        <f t="shared" si="80"/>
        <v>BGR JENARSARI_PAKISAN</v>
      </c>
      <c r="B5142" s="66" t="s">
        <v>451</v>
      </c>
      <c r="C5142" s="66" t="s">
        <v>5784</v>
      </c>
      <c r="D5142" s="76" t="s">
        <v>5750</v>
      </c>
      <c r="E5142" s="66" t="s">
        <v>5786</v>
      </c>
      <c r="F5142" s="67">
        <v>16.97</v>
      </c>
      <c r="G5142" s="67">
        <v>-7.1097099999999998</v>
      </c>
      <c r="H5142" s="67">
        <v>110.035</v>
      </c>
      <c r="I5142" s="66" t="s">
        <v>346</v>
      </c>
      <c r="J5142" s="67">
        <v>-6.95329</v>
      </c>
      <c r="K5142" s="67">
        <v>110.10129999999999</v>
      </c>
    </row>
    <row r="5143" spans="1:11" ht="14.5">
      <c r="A5143" s="66" t="str">
        <f t="shared" si="80"/>
        <v>GPP KLATEN_PAKISAN</v>
      </c>
      <c r="B5143" s="66" t="s">
        <v>451</v>
      </c>
      <c r="C5143" s="66" t="s">
        <v>5784</v>
      </c>
      <c r="D5143" s="76" t="s">
        <v>5748</v>
      </c>
      <c r="E5143" s="66" t="s">
        <v>5786</v>
      </c>
      <c r="F5143" s="67">
        <v>8.89</v>
      </c>
      <c r="G5143" s="67">
        <v>-7.7693899999999996</v>
      </c>
      <c r="H5143" s="67">
        <v>110.721</v>
      </c>
      <c r="I5143" s="66" t="s">
        <v>2894</v>
      </c>
      <c r="J5143" s="67">
        <v>-7.6692</v>
      </c>
      <c r="K5143" s="67">
        <v>110.6751</v>
      </c>
    </row>
    <row r="5144" spans="1:11" ht="14.5">
      <c r="A5144" s="66" t="str">
        <f t="shared" si="80"/>
        <v>GPP PURWOREJO_PAKISARUM</v>
      </c>
      <c r="B5144" s="66" t="s">
        <v>3743</v>
      </c>
      <c r="C5144" s="66" t="s">
        <v>5784</v>
      </c>
      <c r="D5144" s="76" t="s">
        <v>5758</v>
      </c>
      <c r="E5144" s="66" t="s">
        <v>5786</v>
      </c>
      <c r="F5144" s="67">
        <v>4.4400000000000004</v>
      </c>
      <c r="G5144" s="67">
        <v>-7.59328</v>
      </c>
      <c r="H5144" s="67">
        <v>109.902</v>
      </c>
      <c r="I5144" s="66" t="s">
        <v>3504</v>
      </c>
      <c r="J5144" s="67">
        <v>-7.7226800000000004</v>
      </c>
      <c r="K5144" s="67">
        <v>109.9468</v>
      </c>
    </row>
    <row r="5145" spans="1:11" ht="14.5">
      <c r="A5145" s="66" t="str">
        <f t="shared" si="80"/>
        <v>GPP PEKALONGAN_PAKISPUTIH</v>
      </c>
      <c r="B5145" s="66" t="s">
        <v>3437</v>
      </c>
      <c r="C5145" s="66" t="s">
        <v>5784</v>
      </c>
      <c r="D5145" s="76" t="s">
        <v>5743</v>
      </c>
      <c r="E5145" s="66" t="s">
        <v>5786</v>
      </c>
      <c r="F5145" s="67">
        <v>5.84</v>
      </c>
      <c r="G5145" s="67">
        <v>-6.9820599999999997</v>
      </c>
      <c r="H5145" s="67">
        <v>109.657</v>
      </c>
      <c r="I5145" s="66" t="s">
        <v>3376</v>
      </c>
      <c r="J5145" s="67">
        <v>-6.8898999999999999</v>
      </c>
      <c r="K5145" s="67">
        <v>109.6589</v>
      </c>
    </row>
    <row r="5146" spans="1:11" ht="14.5">
      <c r="A5146" s="66" t="str">
        <f t="shared" si="80"/>
        <v>GPP PURWOREJO_PAKISREJO</v>
      </c>
      <c r="B5146" s="66" t="s">
        <v>3744</v>
      </c>
      <c r="C5146" s="66" t="s">
        <v>5784</v>
      </c>
      <c r="D5146" s="76" t="s">
        <v>5739</v>
      </c>
      <c r="E5146" s="66" t="s">
        <v>5786</v>
      </c>
      <c r="F5146" s="67">
        <v>4.4400000000000004</v>
      </c>
      <c r="G5146" s="67">
        <v>-7.7417400000000001</v>
      </c>
      <c r="H5146" s="67">
        <v>109.985</v>
      </c>
      <c r="I5146" s="66" t="s">
        <v>3504</v>
      </c>
      <c r="J5146" s="67">
        <v>-7.7226800000000004</v>
      </c>
      <c r="K5146" s="67">
        <v>109.9468</v>
      </c>
    </row>
    <row r="5147" spans="1:11" ht="14.5">
      <c r="A5147" s="66" t="str">
        <f t="shared" si="80"/>
        <v>Semarang - Kalikuning_PAKOPEN</v>
      </c>
      <c r="B5147" s="66" t="s">
        <v>5129</v>
      </c>
      <c r="C5147" s="66" t="s">
        <v>5784</v>
      </c>
      <c r="D5147" s="76" t="s">
        <v>5755</v>
      </c>
      <c r="E5147" s="66" t="s">
        <v>5786</v>
      </c>
      <c r="F5147" s="67">
        <v>10.51</v>
      </c>
      <c r="G5147" s="67">
        <v>-7.2032400000000001</v>
      </c>
      <c r="H5147" s="67">
        <v>110.395</v>
      </c>
      <c r="I5147" s="66" t="s">
        <v>5061</v>
      </c>
      <c r="J5147" s="67">
        <v>-7.1833299999999998</v>
      </c>
      <c r="K5147" s="67">
        <v>110.4721</v>
      </c>
    </row>
    <row r="5148" spans="1:11" ht="14.5">
      <c r="A5148" s="66" t="str">
        <f t="shared" si="80"/>
        <v>Brebes GPP_PAKUJATI</v>
      </c>
      <c r="B5148" s="66" t="s">
        <v>1774</v>
      </c>
      <c r="C5148" s="66" t="s">
        <v>5784</v>
      </c>
      <c r="D5148" s="76" t="s">
        <v>5743</v>
      </c>
      <c r="E5148" s="66" t="s">
        <v>5786</v>
      </c>
      <c r="F5148" s="67">
        <v>20.92</v>
      </c>
      <c r="G5148" s="67">
        <v>-7.3049600000000003</v>
      </c>
      <c r="H5148" s="67">
        <v>109.017</v>
      </c>
      <c r="I5148" s="66" t="s">
        <v>1667</v>
      </c>
      <c r="J5148" s="67">
        <v>-7.1220699999999999</v>
      </c>
      <c r="K5148" s="67">
        <v>108.9847</v>
      </c>
    </row>
    <row r="5149" spans="1:11" ht="14.5">
      <c r="A5149" s="66" t="str">
        <f t="shared" si="80"/>
        <v>Brebes GPP_PAKULAUT</v>
      </c>
      <c r="B5149" s="66" t="s">
        <v>1775</v>
      </c>
      <c r="C5149" s="66" t="s">
        <v>5784</v>
      </c>
      <c r="D5149" s="76" t="s">
        <v>5739</v>
      </c>
      <c r="E5149" s="66" t="s">
        <v>5786</v>
      </c>
      <c r="F5149" s="67">
        <v>11.25</v>
      </c>
      <c r="G5149" s="67">
        <v>-7.1052</v>
      </c>
      <c r="H5149" s="67">
        <v>109.001</v>
      </c>
      <c r="I5149" s="66" t="s">
        <v>1667</v>
      </c>
      <c r="J5149" s="67">
        <v>-7.1220699999999999</v>
      </c>
      <c r="K5149" s="67">
        <v>108.9847</v>
      </c>
    </row>
    <row r="5150" spans="1:11" ht="14.5">
      <c r="A5150" s="66" t="str">
        <f t="shared" si="80"/>
        <v>GPP PEKALONGAN_PAKUMBULAN</v>
      </c>
      <c r="B5150" s="66" t="s">
        <v>3438</v>
      </c>
      <c r="C5150" s="66" t="s">
        <v>5784</v>
      </c>
      <c r="D5150" s="76" t="s">
        <v>5755</v>
      </c>
      <c r="E5150" s="66" t="s">
        <v>5786</v>
      </c>
      <c r="F5150" s="67">
        <v>5.84</v>
      </c>
      <c r="G5150" s="67">
        <v>-6.9450900000000004</v>
      </c>
      <c r="H5150" s="67">
        <v>109.66500000000001</v>
      </c>
      <c r="I5150" s="66" t="s">
        <v>3376</v>
      </c>
      <c r="J5150" s="67">
        <v>-6.8898999999999999</v>
      </c>
      <c r="K5150" s="67">
        <v>109.6589</v>
      </c>
    </row>
    <row r="5151" spans="1:11" ht="14.5">
      <c r="A5151" s="66" t="str">
        <f t="shared" si="80"/>
        <v>Purbalingga - Kebong_PAKUNCEN</v>
      </c>
      <c r="B5151" s="66" t="s">
        <v>4901</v>
      </c>
      <c r="C5151" s="66" t="s">
        <v>5784</v>
      </c>
      <c r="D5151" s="76" t="s">
        <v>5755</v>
      </c>
      <c r="E5151" s="66" t="s">
        <v>5786</v>
      </c>
      <c r="F5151" s="67">
        <v>7.6</v>
      </c>
      <c r="G5151" s="67">
        <v>-7.2950299999999997</v>
      </c>
      <c r="H5151" s="67">
        <v>109.37</v>
      </c>
      <c r="I5151" s="66" t="s">
        <v>4781</v>
      </c>
      <c r="J5151" s="67">
        <v>-7.4033100000000003</v>
      </c>
      <c r="K5151" s="67">
        <v>109.3588</v>
      </c>
    </row>
    <row r="5152" spans="1:11" ht="14.5">
      <c r="A5152" s="66" t="str">
        <f t="shared" si="80"/>
        <v>Wonosobo - Leksono_PAKUNCEN</v>
      </c>
      <c r="B5152" s="66" t="s">
        <v>4901</v>
      </c>
      <c r="C5152" s="66" t="s">
        <v>5784</v>
      </c>
      <c r="D5152" s="76" t="s">
        <v>5756</v>
      </c>
      <c r="E5152" s="66" t="s">
        <v>5786</v>
      </c>
      <c r="F5152" s="67">
        <v>7.7</v>
      </c>
      <c r="G5152" s="67">
        <v>-7.4083699999999997</v>
      </c>
      <c r="H5152" s="67">
        <v>109.88</v>
      </c>
      <c r="I5152" s="66" t="s">
        <v>5583</v>
      </c>
      <c r="J5152" s="67">
        <v>-7.4236599999999999</v>
      </c>
      <c r="K5152" s="67">
        <v>109.8591</v>
      </c>
    </row>
    <row r="5153" spans="1:11" ht="14.5">
      <c r="A5153" s="66" t="str">
        <f t="shared" si="80"/>
        <v>GPP MAGELANG_PAKUNDEN</v>
      </c>
      <c r="B5153" s="66" t="s">
        <v>3245</v>
      </c>
      <c r="C5153" s="66" t="s">
        <v>5784</v>
      </c>
      <c r="D5153" s="76" t="s">
        <v>5756</v>
      </c>
      <c r="E5153" s="66" t="s">
        <v>5786</v>
      </c>
      <c r="F5153" s="67">
        <v>7.61</v>
      </c>
      <c r="G5153" s="67">
        <v>-7.66852</v>
      </c>
      <c r="H5153" s="67">
        <v>110.28400000000001</v>
      </c>
      <c r="I5153" s="66" t="s">
        <v>3103</v>
      </c>
      <c r="J5153" s="67">
        <v>-7.3955399999999996</v>
      </c>
      <c r="K5153" s="67">
        <v>110.24469999999999</v>
      </c>
    </row>
    <row r="5154" spans="1:11" ht="14.5">
      <c r="A5154" s="66" t="str">
        <f t="shared" si="80"/>
        <v>GPP KEBUMEN_PAKURAN</v>
      </c>
      <c r="B5154" s="66" t="s">
        <v>2824</v>
      </c>
      <c r="C5154" s="66" t="s">
        <v>5784</v>
      </c>
      <c r="D5154" s="76" t="s">
        <v>5743</v>
      </c>
      <c r="E5154" s="66" t="s">
        <v>5786</v>
      </c>
      <c r="F5154" s="67">
        <v>15.69</v>
      </c>
      <c r="G5154" s="67">
        <v>-7.6495300000000004</v>
      </c>
      <c r="H5154" s="67">
        <v>109.633</v>
      </c>
      <c r="I5154" s="66" t="s">
        <v>2714</v>
      </c>
      <c r="J5154" s="67">
        <v>-7.6109200000000001</v>
      </c>
      <c r="K5154" s="67">
        <v>109.5078</v>
      </c>
    </row>
    <row r="5155" spans="1:11" ht="14.5">
      <c r="A5155" s="66" t="str">
        <f t="shared" si="80"/>
        <v>Kebumen - Purbowangi_PAKURAN</v>
      </c>
      <c r="B5155" s="66" t="s">
        <v>2824</v>
      </c>
      <c r="C5155" s="66" t="s">
        <v>5784</v>
      </c>
      <c r="D5155" s="76" t="s">
        <v>5750</v>
      </c>
      <c r="E5155" s="66" t="s">
        <v>5786</v>
      </c>
      <c r="F5155" s="67">
        <v>15.69</v>
      </c>
      <c r="G5155" s="67">
        <v>-7.6909299999999998</v>
      </c>
      <c r="H5155" s="67">
        <v>109.464</v>
      </c>
      <c r="I5155" s="66" t="s">
        <v>4274</v>
      </c>
      <c r="J5155" s="67">
        <v>-7.6099800000000002</v>
      </c>
      <c r="K5155" s="67">
        <v>109.48480000000001</v>
      </c>
    </row>
    <row r="5156" spans="1:11" ht="14.5">
      <c r="A5156" s="66" t="str">
        <f t="shared" si="80"/>
        <v>Temanggung_PAKUREJO</v>
      </c>
      <c r="B5156" s="66" t="s">
        <v>5336</v>
      </c>
      <c r="C5156" s="66" t="s">
        <v>5784</v>
      </c>
      <c r="D5156" s="76" t="s">
        <v>5757</v>
      </c>
      <c r="E5156" s="66" t="s">
        <v>5786</v>
      </c>
      <c r="F5156" s="67">
        <v>9.5500000000000007</v>
      </c>
      <c r="G5156" s="67">
        <v>-7.3102099999999997</v>
      </c>
      <c r="H5156" s="67">
        <v>110.123</v>
      </c>
      <c r="I5156" s="66" t="s">
        <v>5294</v>
      </c>
      <c r="J5156" s="67">
        <v>-7.3036099999999999</v>
      </c>
      <c r="K5156" s="67">
        <v>110.15309999999999</v>
      </c>
    </row>
    <row r="5157" spans="1:11" ht="14.5">
      <c r="A5157" s="66" t="str">
        <f t="shared" si="80"/>
        <v>GUDANG DEMAK 2_PALEBON</v>
      </c>
      <c r="B5157" s="66" t="s">
        <v>4122</v>
      </c>
      <c r="C5157" s="66" t="s">
        <v>5784</v>
      </c>
      <c r="D5157" s="76" t="s">
        <v>5751</v>
      </c>
      <c r="E5157" s="66" t="s">
        <v>5786</v>
      </c>
      <c r="F5157" s="67">
        <v>1.22</v>
      </c>
      <c r="G5157" s="67">
        <v>-7.0016400000000001</v>
      </c>
      <c r="H5157" s="67">
        <v>110.462</v>
      </c>
      <c r="I5157" s="66" t="s">
        <v>4087</v>
      </c>
      <c r="J5157" s="67">
        <v>-7.0231700000000004</v>
      </c>
      <c r="K5157" s="67">
        <v>110.50660000000001</v>
      </c>
    </row>
    <row r="5158" spans="1:11" ht="14.5">
      <c r="A5158" s="66" t="str">
        <f t="shared" si="80"/>
        <v>Blora 3 Bangkle_PALON</v>
      </c>
      <c r="B5158" s="66" t="s">
        <v>1221</v>
      </c>
      <c r="C5158" s="66" t="s">
        <v>5784</v>
      </c>
      <c r="D5158" s="76" t="s">
        <v>5762</v>
      </c>
      <c r="E5158" s="66" t="s">
        <v>5786</v>
      </c>
      <c r="F5158" s="67">
        <v>44.23</v>
      </c>
      <c r="G5158" s="67">
        <v>-7.0165499999999996</v>
      </c>
      <c r="H5158" s="67">
        <v>111.477</v>
      </c>
      <c r="I5158" s="66" t="s">
        <v>1166</v>
      </c>
      <c r="J5158" s="67">
        <v>-6.9716199999999997</v>
      </c>
      <c r="K5158" s="67">
        <v>111.4388</v>
      </c>
    </row>
    <row r="5159" spans="1:11" ht="14.5">
      <c r="A5159" s="66" t="str">
        <f t="shared" si="80"/>
        <v>GD PSP Cilacap_PALUGON</v>
      </c>
      <c r="B5159" s="66" t="s">
        <v>2186</v>
      </c>
      <c r="C5159" s="66" t="s">
        <v>5784</v>
      </c>
      <c r="D5159" s="76" t="s">
        <v>5762</v>
      </c>
      <c r="E5159" s="66" t="s">
        <v>5786</v>
      </c>
      <c r="F5159" s="67">
        <v>20.29</v>
      </c>
      <c r="G5159" s="67">
        <v>-7.2321900000000001</v>
      </c>
      <c r="H5159" s="67">
        <v>108.676</v>
      </c>
      <c r="I5159" s="66" t="s">
        <v>2114</v>
      </c>
      <c r="J5159" s="67">
        <v>-7.3791900000000004</v>
      </c>
      <c r="K5159" s="67">
        <v>108.8021</v>
      </c>
    </row>
    <row r="5160" spans="1:11" ht="14.5">
      <c r="A5160" s="66" t="str">
        <f t="shared" si="80"/>
        <v>GPP SUKOHARJO_PALUHOMBO</v>
      </c>
      <c r="B5160" s="66" t="s">
        <v>4017</v>
      </c>
      <c r="C5160" s="66" t="s">
        <v>5784</v>
      </c>
      <c r="D5160" s="76" t="s">
        <v>5750</v>
      </c>
      <c r="E5160" s="66" t="s">
        <v>5786</v>
      </c>
      <c r="F5160" s="67">
        <v>14.71</v>
      </c>
      <c r="G5160" s="67">
        <v>-7.6864699999999999</v>
      </c>
      <c r="H5160" s="67">
        <v>110.941</v>
      </c>
      <c r="I5160" s="66" t="s">
        <v>3993</v>
      </c>
      <c r="J5160" s="67">
        <v>-7.7412599999999996</v>
      </c>
      <c r="K5160" s="67">
        <v>110.8785</v>
      </c>
    </row>
    <row r="5161" spans="1:11" ht="14.5">
      <c r="A5161" s="66" t="str">
        <f t="shared" si="80"/>
        <v>Purbalingga - Kebong_PALUMBUNGAN</v>
      </c>
      <c r="B5161" s="66" t="s">
        <v>4902</v>
      </c>
      <c r="C5161" s="66" t="s">
        <v>5784</v>
      </c>
      <c r="D5161" s="76" t="s">
        <v>5764</v>
      </c>
      <c r="E5161" s="66" t="s">
        <v>5786</v>
      </c>
      <c r="F5161" s="67">
        <v>7.6</v>
      </c>
      <c r="G5161" s="67">
        <v>-7.26959</v>
      </c>
      <c r="H5161" s="67">
        <v>109.355</v>
      </c>
      <c r="I5161" s="66" t="s">
        <v>4781</v>
      </c>
      <c r="J5161" s="67">
        <v>-7.4033100000000003</v>
      </c>
      <c r="K5161" s="67">
        <v>109.3588</v>
      </c>
    </row>
    <row r="5162" spans="1:11" ht="14.5">
      <c r="A5162" s="66" t="str">
        <f t="shared" si="80"/>
        <v>Purbalingga - Kebong_PALUMBUNGAN WETAN</v>
      </c>
      <c r="B5162" s="66" t="s">
        <v>4903</v>
      </c>
      <c r="C5162" s="66" t="s">
        <v>5784</v>
      </c>
      <c r="D5162" s="76" t="s">
        <v>5761</v>
      </c>
      <c r="E5162" s="66" t="s">
        <v>5786</v>
      </c>
      <c r="F5162" s="67">
        <v>7.6</v>
      </c>
      <c r="G5162" s="67">
        <v>-7.2590399999999997</v>
      </c>
      <c r="H5162" s="67">
        <v>109.367</v>
      </c>
      <c r="I5162" s="66" t="s">
        <v>4781</v>
      </c>
      <c r="J5162" s="67">
        <v>-7.4033100000000003</v>
      </c>
      <c r="K5162" s="67">
        <v>109.3588</v>
      </c>
    </row>
    <row r="5163" spans="1:11" ht="14.5">
      <c r="A5163" s="66" t="str">
        <f t="shared" si="80"/>
        <v>GPP KARANGANYAR_PALUR</v>
      </c>
      <c r="B5163" s="66" t="s">
        <v>2685</v>
      </c>
      <c r="C5163" s="66" t="s">
        <v>5784</v>
      </c>
      <c r="D5163" s="76" t="s">
        <v>5741</v>
      </c>
      <c r="E5163" s="66" t="s">
        <v>5786</v>
      </c>
      <c r="F5163" s="67">
        <v>14.71</v>
      </c>
      <c r="G5163" s="67">
        <v>-7.5737800000000002</v>
      </c>
      <c r="H5163" s="67">
        <v>110.86799999999999</v>
      </c>
      <c r="I5163" s="66" t="s">
        <v>2633</v>
      </c>
      <c r="J5163" s="67">
        <v>-7.5687199999999999</v>
      </c>
      <c r="K5163" s="67">
        <v>110.8749</v>
      </c>
    </row>
    <row r="5164" spans="1:11" ht="14.5">
      <c r="A5164" s="66" t="str">
        <f t="shared" si="80"/>
        <v>Brebes GPP_PAMEDARAN</v>
      </c>
      <c r="B5164" s="66" t="s">
        <v>1776</v>
      </c>
      <c r="C5164" s="66" t="s">
        <v>5784</v>
      </c>
      <c r="D5164" s="76" t="s">
        <v>5743</v>
      </c>
      <c r="E5164" s="66" t="s">
        <v>5786</v>
      </c>
      <c r="F5164" s="67">
        <v>20.92</v>
      </c>
      <c r="G5164" s="67">
        <v>-7.0841599999999998</v>
      </c>
      <c r="H5164" s="67">
        <v>108.85599999999999</v>
      </c>
      <c r="I5164" s="66" t="s">
        <v>1667</v>
      </c>
      <c r="J5164" s="67">
        <v>-7.1220699999999999</v>
      </c>
      <c r="K5164" s="67">
        <v>108.9847</v>
      </c>
    </row>
    <row r="5165" spans="1:11" ht="14.5">
      <c r="A5165" s="66" t="str">
        <f t="shared" si="80"/>
        <v>Brebes 1 - Wonosari_PAMENGGER</v>
      </c>
      <c r="B5165" s="66" t="s">
        <v>1623</v>
      </c>
      <c r="C5165" s="66" t="s">
        <v>5784</v>
      </c>
      <c r="D5165" s="76" t="s">
        <v>5755</v>
      </c>
      <c r="E5165" s="66" t="s">
        <v>5786</v>
      </c>
      <c r="F5165" s="67">
        <v>20.92</v>
      </c>
      <c r="G5165" s="67">
        <v>-6.9434500000000003</v>
      </c>
      <c r="H5165" s="67">
        <v>109.06399999999999</v>
      </c>
      <c r="I5165" s="66" t="s">
        <v>1567</v>
      </c>
      <c r="J5165" s="67">
        <v>-6.86754</v>
      </c>
      <c r="K5165" s="67">
        <v>108.9863</v>
      </c>
    </row>
    <row r="5166" spans="1:11" ht="14.5">
      <c r="A5166" s="66" t="str">
        <f t="shared" si="80"/>
        <v>Brebes GPP_PAMIJEN</v>
      </c>
      <c r="B5166" s="66" t="s">
        <v>1777</v>
      </c>
      <c r="C5166" s="66" t="s">
        <v>5784</v>
      </c>
      <c r="D5166" s="76" t="s">
        <v>5763</v>
      </c>
      <c r="E5166" s="66" t="s">
        <v>5786</v>
      </c>
      <c r="F5166" s="67">
        <v>20.92</v>
      </c>
      <c r="G5166" s="67">
        <v>-7.2583700000000002</v>
      </c>
      <c r="H5166" s="67">
        <v>108.977</v>
      </c>
      <c r="I5166" s="66" t="s">
        <v>1667</v>
      </c>
      <c r="J5166" s="67">
        <v>-7.1220699999999999</v>
      </c>
      <c r="K5166" s="67">
        <v>108.9847</v>
      </c>
    </row>
    <row r="5167" spans="1:11" ht="14.5">
      <c r="A5167" s="66" t="str">
        <f t="shared" si="80"/>
        <v>Purbalingga - Kebong_PAMIJEN</v>
      </c>
      <c r="B5167" s="66" t="s">
        <v>1777</v>
      </c>
      <c r="C5167" s="66" t="s">
        <v>5784</v>
      </c>
      <c r="D5167" s="76" t="s">
        <v>5758</v>
      </c>
      <c r="E5167" s="66" t="s">
        <v>5786</v>
      </c>
      <c r="F5167" s="67">
        <v>9.3800000000000008</v>
      </c>
      <c r="G5167" s="67">
        <v>-7.43919</v>
      </c>
      <c r="H5167" s="67">
        <v>109.27500000000001</v>
      </c>
      <c r="I5167" s="66" t="s">
        <v>4781</v>
      </c>
      <c r="J5167" s="67">
        <v>-7.4033100000000003</v>
      </c>
      <c r="K5167" s="67">
        <v>109.3588</v>
      </c>
    </row>
    <row r="5168" spans="1:11" ht="14.5">
      <c r="A5168" s="66" t="str">
        <f t="shared" si="80"/>
        <v>Purbalingga - Kebong_PAMIJEN</v>
      </c>
      <c r="B5168" s="66" t="s">
        <v>1777</v>
      </c>
      <c r="C5168" s="66" t="s">
        <v>5784</v>
      </c>
      <c r="D5168" s="76" t="s">
        <v>5764</v>
      </c>
      <c r="E5168" s="66" t="s">
        <v>5786</v>
      </c>
      <c r="F5168" s="67">
        <v>9.3800000000000008</v>
      </c>
      <c r="G5168" s="67">
        <v>-7.3735200000000001</v>
      </c>
      <c r="H5168" s="67">
        <v>109.23</v>
      </c>
      <c r="I5168" s="66" t="s">
        <v>4781</v>
      </c>
      <c r="J5168" s="67">
        <v>-7.4033100000000003</v>
      </c>
      <c r="K5168" s="67">
        <v>109.3588</v>
      </c>
    </row>
    <row r="5169" spans="1:11" ht="14.5">
      <c r="A5169" s="66" t="str">
        <f t="shared" si="80"/>
        <v>Brebes GPP_PAMIRITAN</v>
      </c>
      <c r="B5169" s="66" t="s">
        <v>1778</v>
      </c>
      <c r="C5169" s="66" t="s">
        <v>5784</v>
      </c>
      <c r="D5169" s="76" t="s">
        <v>5757</v>
      </c>
      <c r="E5169" s="66" t="s">
        <v>5786</v>
      </c>
      <c r="F5169" s="67">
        <v>11.25</v>
      </c>
      <c r="G5169" s="67">
        <v>-7.0602600000000004</v>
      </c>
      <c r="H5169" s="67">
        <v>109.104</v>
      </c>
      <c r="I5169" s="66" t="s">
        <v>1667</v>
      </c>
      <c r="J5169" s="67">
        <v>-7.1220699999999999</v>
      </c>
      <c r="K5169" s="67">
        <v>108.9847</v>
      </c>
    </row>
    <row r="5170" spans="1:11" ht="14.5">
      <c r="A5170" s="66" t="str">
        <f t="shared" si="80"/>
        <v>GD Lini II Semarang - Sayung_PAMONGAN</v>
      </c>
      <c r="B5170" s="66" t="s">
        <v>2094</v>
      </c>
      <c r="C5170" s="66" t="s">
        <v>5784</v>
      </c>
      <c r="D5170" s="76" t="s">
        <v>5758</v>
      </c>
      <c r="E5170" s="66" t="s">
        <v>5786</v>
      </c>
      <c r="F5170" s="67">
        <v>26.27</v>
      </c>
      <c r="G5170" s="67">
        <v>-7.0065799999999996</v>
      </c>
      <c r="H5170" s="67">
        <v>110.59399999999999</v>
      </c>
      <c r="I5170" s="66" t="s">
        <v>2074</v>
      </c>
      <c r="J5170" s="67">
        <v>-6.9261400000000002</v>
      </c>
      <c r="K5170" s="67">
        <v>110.5613</v>
      </c>
    </row>
    <row r="5171" spans="1:11" ht="14.5">
      <c r="A5171" s="66" t="str">
        <f t="shared" si="80"/>
        <v>GD. LASEM_PAMOTAN</v>
      </c>
      <c r="B5171" s="66" t="s">
        <v>2314</v>
      </c>
      <c r="C5171" s="66" t="s">
        <v>5784</v>
      </c>
      <c r="D5171" s="76" t="s">
        <v>5758</v>
      </c>
      <c r="E5171" s="66" t="s">
        <v>5786</v>
      </c>
      <c r="F5171" s="67">
        <v>20.29</v>
      </c>
      <c r="G5171" s="67">
        <v>-6.7688699999999997</v>
      </c>
      <c r="H5171" s="67">
        <v>111.49299999999999</v>
      </c>
      <c r="I5171" s="66" t="s">
        <v>2256</v>
      </c>
      <c r="J5171" s="67">
        <v>-6.6950700000000003</v>
      </c>
      <c r="K5171" s="67">
        <v>111.4366</v>
      </c>
    </row>
    <row r="5172" spans="1:11" ht="14.5">
      <c r="A5172" s="66" t="str">
        <f t="shared" si="80"/>
        <v>BGR JENARSARI_PAMRIYAN</v>
      </c>
      <c r="B5172" s="66" t="s">
        <v>452</v>
      </c>
      <c r="C5172" s="66" t="s">
        <v>5784</v>
      </c>
      <c r="D5172" s="76" t="s">
        <v>5758</v>
      </c>
      <c r="E5172" s="66" t="s">
        <v>5786</v>
      </c>
      <c r="F5172" s="67">
        <v>16.97</v>
      </c>
      <c r="G5172" s="67">
        <v>-6.9769399999999999</v>
      </c>
      <c r="H5172" s="67">
        <v>110.133</v>
      </c>
      <c r="I5172" s="66" t="s">
        <v>346</v>
      </c>
      <c r="J5172" s="67">
        <v>-6.95329</v>
      </c>
      <c r="K5172" s="67">
        <v>110.10129999999999</v>
      </c>
    </row>
    <row r="5173" spans="1:11" ht="14.5">
      <c r="A5173" s="66" t="str">
        <f t="shared" si="80"/>
        <v>Wonosobo - Leksono_PAMRIYAN</v>
      </c>
      <c r="B5173" s="66" t="s">
        <v>452</v>
      </c>
      <c r="C5173" s="66" t="s">
        <v>5784</v>
      </c>
      <c r="D5173" s="76" t="s">
        <v>5743</v>
      </c>
      <c r="E5173" s="66" t="s">
        <v>5786</v>
      </c>
      <c r="F5173" s="67">
        <v>4.4400000000000004</v>
      </c>
      <c r="G5173" s="67">
        <v>-7.5690799999999996</v>
      </c>
      <c r="H5173" s="67">
        <v>109.854</v>
      </c>
      <c r="I5173" s="66" t="s">
        <v>5583</v>
      </c>
      <c r="J5173" s="67">
        <v>-7.4236599999999999</v>
      </c>
      <c r="K5173" s="67">
        <v>109.8591</v>
      </c>
    </row>
    <row r="5174" spans="1:11" ht="14.5">
      <c r="A5174" s="66" t="str">
        <f t="shared" si="80"/>
        <v>Brebes GPP_PAMULIHAN</v>
      </c>
      <c r="B5174" s="66" t="s">
        <v>1779</v>
      </c>
      <c r="C5174" s="66" t="s">
        <v>5784</v>
      </c>
      <c r="D5174" s="76" t="s">
        <v>5764</v>
      </c>
      <c r="E5174" s="66" t="s">
        <v>5786</v>
      </c>
      <c r="F5174" s="67">
        <v>20.92</v>
      </c>
      <c r="G5174" s="67">
        <v>-7.0322699999999996</v>
      </c>
      <c r="H5174" s="67">
        <v>108.937</v>
      </c>
      <c r="I5174" s="66" t="s">
        <v>1667</v>
      </c>
      <c r="J5174" s="67">
        <v>-7.1220699999999999</v>
      </c>
      <c r="K5174" s="67">
        <v>108.9847</v>
      </c>
    </row>
    <row r="5175" spans="1:11" ht="14.5">
      <c r="A5175" s="66" t="str">
        <f t="shared" si="80"/>
        <v>GD PSP Cilacap_PAMULIHAN</v>
      </c>
      <c r="B5175" s="66" t="s">
        <v>1779</v>
      </c>
      <c r="C5175" s="66" t="s">
        <v>5784</v>
      </c>
      <c r="D5175" s="76" t="s">
        <v>5764</v>
      </c>
      <c r="E5175" s="66" t="s">
        <v>5786</v>
      </c>
      <c r="F5175" s="67">
        <v>20.29</v>
      </c>
      <c r="G5175" s="67">
        <v>-7.3222699999999996</v>
      </c>
      <c r="H5175" s="67">
        <v>108.928</v>
      </c>
      <c r="I5175" s="66" t="s">
        <v>2114</v>
      </c>
      <c r="J5175" s="67">
        <v>-7.3791900000000004</v>
      </c>
      <c r="K5175" s="67">
        <v>108.8021</v>
      </c>
    </row>
    <row r="5176" spans="1:11" ht="14.5">
      <c r="A5176" s="66" t="str">
        <f t="shared" si="80"/>
        <v>PML 1BEJI_PAMUTIH</v>
      </c>
      <c r="B5176" s="66" t="s">
        <v>4754</v>
      </c>
      <c r="C5176" s="66" t="s">
        <v>5784</v>
      </c>
      <c r="D5176" s="76" t="s">
        <v>5751</v>
      </c>
      <c r="E5176" s="66" t="s">
        <v>5786</v>
      </c>
      <c r="F5176" s="67">
        <v>15.73</v>
      </c>
      <c r="G5176" s="67">
        <v>-6.8588800000000001</v>
      </c>
      <c r="H5176" s="67">
        <v>109.548</v>
      </c>
      <c r="I5176" s="66" t="s">
        <v>4705</v>
      </c>
      <c r="J5176" s="67">
        <v>-6.8926100000000003</v>
      </c>
      <c r="K5176" s="67">
        <v>109.4507</v>
      </c>
    </row>
    <row r="5177" spans="1:11" ht="14.5">
      <c r="A5177" s="66" t="str">
        <f t="shared" si="80"/>
        <v>GPP BANJARNEGARA_PAMUTUH</v>
      </c>
      <c r="B5177" s="66" t="s">
        <v>2446</v>
      </c>
      <c r="C5177" s="66" t="s">
        <v>5784</v>
      </c>
      <c r="D5177" s="76" t="s">
        <v>5749</v>
      </c>
      <c r="E5177" s="66" t="s">
        <v>5786</v>
      </c>
      <c r="F5177" s="67">
        <v>5.84</v>
      </c>
      <c r="G5177" s="67">
        <v>-7.16296</v>
      </c>
      <c r="H5177" s="67">
        <v>109.66</v>
      </c>
      <c r="I5177" s="66" t="s">
        <v>2357</v>
      </c>
      <c r="J5177" s="67">
        <v>-7.3905900000000004</v>
      </c>
      <c r="K5177" s="67">
        <v>109.7366</v>
      </c>
    </row>
    <row r="5178" spans="1:11" ht="14.5">
      <c r="A5178" s="66" t="str">
        <f t="shared" si="80"/>
        <v>GD. BGR WONOSOBO_PANAWAREN</v>
      </c>
      <c r="B5178" s="66" t="s">
        <v>2240</v>
      </c>
      <c r="C5178" s="66" t="s">
        <v>5784</v>
      </c>
      <c r="D5178" s="76" t="s">
        <v>5749</v>
      </c>
      <c r="E5178" s="66" t="s">
        <v>5786</v>
      </c>
      <c r="F5178" s="67">
        <v>10.28</v>
      </c>
      <c r="G5178" s="67">
        <v>-7.4386999999999999</v>
      </c>
      <c r="H5178" s="67">
        <v>109.816</v>
      </c>
      <c r="I5178" s="66" t="s">
        <v>2219</v>
      </c>
      <c r="J5178" s="67">
        <v>-7.42415</v>
      </c>
      <c r="K5178" s="67">
        <v>109.8409</v>
      </c>
    </row>
    <row r="5179" spans="1:11" ht="14.5">
      <c r="A5179" s="66" t="str">
        <f t="shared" si="80"/>
        <v>GUD BGR WANGON_PANCASAN</v>
      </c>
      <c r="B5179" s="66" t="s">
        <v>4065</v>
      </c>
      <c r="C5179" s="66" t="s">
        <v>5784</v>
      </c>
      <c r="D5179" s="76" t="s">
        <v>5750</v>
      </c>
      <c r="E5179" s="66" t="s">
        <v>5786</v>
      </c>
      <c r="F5179" s="67">
        <v>9.3800000000000008</v>
      </c>
      <c r="G5179" s="67">
        <v>-7.4284600000000003</v>
      </c>
      <c r="H5179" s="67">
        <v>109.07899999999999</v>
      </c>
      <c r="I5179" s="66" t="s">
        <v>4026</v>
      </c>
      <c r="J5179" s="67">
        <v>-7.5083200000000003</v>
      </c>
      <c r="K5179" s="67">
        <v>109.0645</v>
      </c>
    </row>
    <row r="5180" spans="1:11" ht="14.5">
      <c r="A5180" s="66" t="str">
        <f t="shared" si="80"/>
        <v>GD. LASEM_PANCUR</v>
      </c>
      <c r="B5180" s="66" t="s">
        <v>2315</v>
      </c>
      <c r="C5180" s="66" t="s">
        <v>5784</v>
      </c>
      <c r="D5180" s="76" t="s">
        <v>5761</v>
      </c>
      <c r="E5180" s="66" t="s">
        <v>5786</v>
      </c>
      <c r="F5180" s="67">
        <v>20.29</v>
      </c>
      <c r="G5180" s="67">
        <v>-6.7186500000000002</v>
      </c>
      <c r="H5180" s="67">
        <v>111.467</v>
      </c>
      <c r="I5180" s="66" t="s">
        <v>2256</v>
      </c>
      <c r="J5180" s="67">
        <v>-6.6950700000000003</v>
      </c>
      <c r="K5180" s="67">
        <v>111.4366</v>
      </c>
    </row>
    <row r="5181" spans="1:11" ht="14.5">
      <c r="A5181" s="66" t="str">
        <f t="shared" si="80"/>
        <v>Jepara - Mayong_PANCUR</v>
      </c>
      <c r="B5181" s="66" t="s">
        <v>2315</v>
      </c>
      <c r="C5181" s="66" t="s">
        <v>5784</v>
      </c>
      <c r="D5181" s="76" t="s">
        <v>5770</v>
      </c>
      <c r="E5181" s="66" t="s">
        <v>5786</v>
      </c>
      <c r="F5181" s="67">
        <v>10.32</v>
      </c>
      <c r="G5181" s="67">
        <v>-6.6661299999999999</v>
      </c>
      <c r="H5181" s="67">
        <v>110.78100000000001</v>
      </c>
      <c r="I5181" s="66" t="s">
        <v>4145</v>
      </c>
      <c r="J5181" s="67">
        <v>-6.7420299999999997</v>
      </c>
      <c r="K5181" s="67">
        <v>110.7436</v>
      </c>
    </row>
    <row r="5182" spans="1:11" ht="14.5">
      <c r="A5182" s="66" t="str">
        <f t="shared" si="80"/>
        <v>GPP MAGELANG_PANCURANMAS</v>
      </c>
      <c r="B5182" s="66" t="s">
        <v>3246</v>
      </c>
      <c r="C5182" s="66" t="s">
        <v>5784</v>
      </c>
      <c r="D5182" s="76" t="s">
        <v>5738</v>
      </c>
      <c r="E5182" s="66" t="s">
        <v>5786</v>
      </c>
      <c r="F5182" s="67">
        <v>7.61</v>
      </c>
      <c r="G5182" s="67">
        <v>-7.4572200000000004</v>
      </c>
      <c r="H5182" s="67">
        <v>110.232</v>
      </c>
      <c r="I5182" s="66" t="s">
        <v>3103</v>
      </c>
      <c r="J5182" s="67">
        <v>-7.3955399999999996</v>
      </c>
      <c r="K5182" s="67">
        <v>110.24469999999999</v>
      </c>
    </row>
    <row r="5183" spans="1:11" ht="14.5">
      <c r="A5183" s="66" t="str">
        <f t="shared" si="80"/>
        <v>GUD BGR WANGON_PANCURENDANG</v>
      </c>
      <c r="B5183" s="66" t="s">
        <v>4066</v>
      </c>
      <c r="C5183" s="66" t="s">
        <v>5784</v>
      </c>
      <c r="D5183" s="76" t="s">
        <v>5756</v>
      </c>
      <c r="E5183" s="66" t="s">
        <v>5786</v>
      </c>
      <c r="F5183" s="67">
        <v>9.3800000000000008</v>
      </c>
      <c r="G5183" s="67">
        <v>-7.4133899999999997</v>
      </c>
      <c r="H5183" s="67">
        <v>109.093</v>
      </c>
      <c r="I5183" s="66" t="s">
        <v>4026</v>
      </c>
      <c r="J5183" s="67">
        <v>-7.5083200000000003</v>
      </c>
      <c r="K5183" s="67">
        <v>109.0645</v>
      </c>
    </row>
    <row r="5184" spans="1:11" ht="14.5">
      <c r="A5184" s="66" t="str">
        <f t="shared" si="80"/>
        <v>Wonosobo - Leksono_PANCURWENING</v>
      </c>
      <c r="B5184" s="66" t="s">
        <v>5642</v>
      </c>
      <c r="C5184" s="66" t="s">
        <v>5784</v>
      </c>
      <c r="D5184" s="76" t="s">
        <v>5765</v>
      </c>
      <c r="E5184" s="66" t="s">
        <v>5786</v>
      </c>
      <c r="F5184" s="67">
        <v>7.7</v>
      </c>
      <c r="G5184" s="67">
        <v>-7.3718700000000004</v>
      </c>
      <c r="H5184" s="67">
        <v>109.922</v>
      </c>
      <c r="I5184" s="66" t="s">
        <v>5583</v>
      </c>
      <c r="J5184" s="67">
        <v>-7.4236599999999999</v>
      </c>
      <c r="K5184" s="67">
        <v>109.8591</v>
      </c>
    </row>
    <row r="5185" spans="1:11" ht="14.5">
      <c r="A5185" s="66" t="str">
        <f t="shared" si="80"/>
        <v>Kebumen - Purbowangi_PANDAK</v>
      </c>
      <c r="B5185" s="66" t="s">
        <v>4320</v>
      </c>
      <c r="C5185" s="66" t="s">
        <v>5784</v>
      </c>
      <c r="D5185" s="76" t="s">
        <v>5767</v>
      </c>
      <c r="E5185" s="66" t="s">
        <v>5786</v>
      </c>
      <c r="F5185" s="67">
        <v>9.3800000000000008</v>
      </c>
      <c r="G5185" s="67">
        <v>-7.6198399999999999</v>
      </c>
      <c r="H5185" s="67">
        <v>109.339</v>
      </c>
      <c r="I5185" s="66" t="s">
        <v>4274</v>
      </c>
      <c r="J5185" s="67">
        <v>-7.6099800000000002</v>
      </c>
      <c r="K5185" s="67">
        <v>109.48480000000001</v>
      </c>
    </row>
    <row r="5186" spans="1:11" ht="14.5">
      <c r="A5186" s="66" t="str">
        <f t="shared" ref="A5186:A5249" si="81">CONCATENATE(I5186,"_",B5186)</f>
        <v>Purbalingga - Kebong_PANDAK</v>
      </c>
      <c r="B5186" s="66" t="s">
        <v>4320</v>
      </c>
      <c r="C5186" s="66" t="s">
        <v>5784</v>
      </c>
      <c r="D5186" s="76" t="s">
        <v>5744</v>
      </c>
      <c r="E5186" s="66" t="s">
        <v>5786</v>
      </c>
      <c r="F5186" s="67">
        <v>9.3800000000000008</v>
      </c>
      <c r="G5186" s="67">
        <v>-7.3790399999999998</v>
      </c>
      <c r="H5186" s="67">
        <v>109.241</v>
      </c>
      <c r="I5186" s="66" t="s">
        <v>4781</v>
      </c>
      <c r="J5186" s="67">
        <v>-7.4033100000000003</v>
      </c>
      <c r="K5186" s="67">
        <v>109.3588</v>
      </c>
    </row>
    <row r="5187" spans="1:11" ht="14.5">
      <c r="A5187" s="66" t="str">
        <f t="shared" si="81"/>
        <v>Sragen 1 - Ngrampal_PANDAK</v>
      </c>
      <c r="B5187" s="66" t="s">
        <v>4320</v>
      </c>
      <c r="C5187" s="66" t="s">
        <v>5784</v>
      </c>
      <c r="D5187" s="76" t="s">
        <v>5752</v>
      </c>
      <c r="E5187" s="66" t="s">
        <v>5786</v>
      </c>
      <c r="F5187" s="67">
        <v>66.78</v>
      </c>
      <c r="G5187" s="67">
        <v>-7.3932700000000002</v>
      </c>
      <c r="H5187" s="67">
        <v>111.001</v>
      </c>
      <c r="I5187" s="66" t="s">
        <v>5161</v>
      </c>
      <c r="J5187" s="67">
        <v>-7.4020799999999998</v>
      </c>
      <c r="K5187" s="67">
        <v>111.0612</v>
      </c>
    </row>
    <row r="5188" spans="1:11" ht="14.5">
      <c r="A5188" s="66" t="str">
        <f t="shared" si="81"/>
        <v>BGR NGADIROJO_PANDAN</v>
      </c>
      <c r="B5188" s="66" t="s">
        <v>681</v>
      </c>
      <c r="C5188" s="66" t="s">
        <v>5784</v>
      </c>
      <c r="D5188" s="76" t="s">
        <v>5768</v>
      </c>
      <c r="E5188" s="66" t="s">
        <v>5786</v>
      </c>
      <c r="F5188" s="67">
        <v>20.7</v>
      </c>
      <c r="G5188" s="67">
        <v>-7.8530499999999996</v>
      </c>
      <c r="H5188" s="67">
        <v>111.18600000000001</v>
      </c>
      <c r="I5188" s="66" t="s">
        <v>538</v>
      </c>
      <c r="J5188" s="67">
        <v>-7.8147399999999996</v>
      </c>
      <c r="K5188" s="67">
        <v>111.0005</v>
      </c>
    </row>
    <row r="5189" spans="1:11" ht="14.5">
      <c r="A5189" s="66" t="str">
        <f t="shared" si="81"/>
        <v>GD. LASEM_PANDAN</v>
      </c>
      <c r="B5189" s="66" t="s">
        <v>681</v>
      </c>
      <c r="C5189" s="66" t="s">
        <v>5784</v>
      </c>
      <c r="D5189" s="76" t="s">
        <v>5764</v>
      </c>
      <c r="E5189" s="66" t="s">
        <v>5786</v>
      </c>
      <c r="F5189" s="67">
        <v>20.29</v>
      </c>
      <c r="G5189" s="67">
        <v>-6.7329100000000004</v>
      </c>
      <c r="H5189" s="67">
        <v>111.45399999999999</v>
      </c>
      <c r="I5189" s="66" t="s">
        <v>2256</v>
      </c>
      <c r="J5189" s="67">
        <v>-6.6950700000000003</v>
      </c>
      <c r="K5189" s="67">
        <v>111.4366</v>
      </c>
    </row>
    <row r="5190" spans="1:11" ht="14.5">
      <c r="A5190" s="66" t="str">
        <f t="shared" si="81"/>
        <v>Sukoharjo 2 - Baki_PANDANAN</v>
      </c>
      <c r="B5190" s="66" t="s">
        <v>5269</v>
      </c>
      <c r="C5190" s="66" t="s">
        <v>5784</v>
      </c>
      <c r="D5190" s="76" t="s">
        <v>5744</v>
      </c>
      <c r="E5190" s="66" t="s">
        <v>5786</v>
      </c>
      <c r="F5190" s="67">
        <v>8.89</v>
      </c>
      <c r="G5190" s="67">
        <v>-7.6205499999999997</v>
      </c>
      <c r="H5190" s="67">
        <v>110.744</v>
      </c>
      <c r="I5190" s="66" t="s">
        <v>5224</v>
      </c>
      <c r="J5190" s="67">
        <v>-7.6135599999999997</v>
      </c>
      <c r="K5190" s="67">
        <v>110.76560000000001</v>
      </c>
    </row>
    <row r="5191" spans="1:11" ht="14.5">
      <c r="A5191" s="66" t="str">
        <f t="shared" si="81"/>
        <v>GPP BANJARNEGARA_PANDANARUM</v>
      </c>
      <c r="B5191" s="66" t="s">
        <v>2447</v>
      </c>
      <c r="C5191" s="66" t="s">
        <v>5784</v>
      </c>
      <c r="D5191" s="76" t="s">
        <v>5740</v>
      </c>
      <c r="E5191" s="66" t="s">
        <v>5786</v>
      </c>
      <c r="F5191" s="67">
        <v>10.28</v>
      </c>
      <c r="G5191" s="67">
        <v>-7.2817400000000001</v>
      </c>
      <c r="H5191" s="67">
        <v>109.605</v>
      </c>
      <c r="I5191" s="66" t="s">
        <v>2357</v>
      </c>
      <c r="J5191" s="67">
        <v>-7.3905900000000004</v>
      </c>
      <c r="K5191" s="67">
        <v>109.7366</v>
      </c>
    </row>
    <row r="5192" spans="1:11" ht="14.5">
      <c r="A5192" s="66" t="str">
        <f t="shared" si="81"/>
        <v>GPP PEKALONGAN_PANDANARUM</v>
      </c>
      <c r="B5192" s="66" t="s">
        <v>2447</v>
      </c>
      <c r="C5192" s="66" t="s">
        <v>5784</v>
      </c>
      <c r="D5192" s="76" t="s">
        <v>5744</v>
      </c>
      <c r="E5192" s="66" t="s">
        <v>5786</v>
      </c>
      <c r="F5192" s="67">
        <v>5.84</v>
      </c>
      <c r="G5192" s="67">
        <v>-6.9268200000000002</v>
      </c>
      <c r="H5192" s="67">
        <v>109.639</v>
      </c>
      <c r="I5192" s="66" t="s">
        <v>3376</v>
      </c>
      <c r="J5192" s="67">
        <v>-6.8898999999999999</v>
      </c>
      <c r="K5192" s="67">
        <v>109.6589</v>
      </c>
    </row>
    <row r="5193" spans="1:11" ht="14.5">
      <c r="A5193" s="66" t="str">
        <f t="shared" si="81"/>
        <v>GD. LASEM_PANDANGAN WETAN</v>
      </c>
      <c r="B5193" s="66" t="s">
        <v>2316</v>
      </c>
      <c r="C5193" s="66" t="s">
        <v>5784</v>
      </c>
      <c r="D5193" s="76" t="s">
        <v>5740</v>
      </c>
      <c r="E5193" s="66" t="s">
        <v>5786</v>
      </c>
      <c r="F5193" s="67">
        <v>20.29</v>
      </c>
      <c r="G5193" s="67">
        <v>-6.66873</v>
      </c>
      <c r="H5193" s="67">
        <v>111.58499999999999</v>
      </c>
      <c r="I5193" s="66" t="s">
        <v>2256</v>
      </c>
      <c r="J5193" s="67">
        <v>-6.6950700000000003</v>
      </c>
      <c r="K5193" s="67">
        <v>111.4366</v>
      </c>
    </row>
    <row r="5194" spans="1:11" ht="14.5">
      <c r="A5194" s="66" t="str">
        <f t="shared" si="81"/>
        <v>Sragen 2 - Sambung Macan_PANDANHARUM</v>
      </c>
      <c r="B5194" s="66" t="s">
        <v>5219</v>
      </c>
      <c r="C5194" s="66" t="s">
        <v>5784</v>
      </c>
      <c r="D5194" s="76" t="s">
        <v>5740</v>
      </c>
      <c r="E5194" s="66" t="s">
        <v>5786</v>
      </c>
      <c r="F5194" s="67">
        <v>53.45</v>
      </c>
      <c r="G5194" s="67">
        <v>-7.1799099999999996</v>
      </c>
      <c r="H5194" s="67">
        <v>111.17100000000001</v>
      </c>
      <c r="I5194" s="66" t="s">
        <v>5203</v>
      </c>
      <c r="J5194" s="67">
        <v>-7.36327</v>
      </c>
      <c r="K5194" s="67">
        <v>111.1177</v>
      </c>
    </row>
    <row r="5195" spans="1:11" ht="14.5">
      <c r="A5195" s="66" t="str">
        <f t="shared" si="81"/>
        <v>GPP KEBUMEN_PANDANLOR</v>
      </c>
      <c r="B5195" s="66" t="s">
        <v>2825</v>
      </c>
      <c r="C5195" s="66" t="s">
        <v>5784</v>
      </c>
      <c r="D5195" s="76" t="s">
        <v>5766</v>
      </c>
      <c r="E5195" s="66" t="s">
        <v>5786</v>
      </c>
      <c r="F5195" s="67">
        <v>15.69</v>
      </c>
      <c r="G5195" s="67">
        <v>-7.7675599999999996</v>
      </c>
      <c r="H5195" s="67">
        <v>109.639</v>
      </c>
      <c r="I5195" s="66" t="s">
        <v>2714</v>
      </c>
      <c r="J5195" s="67">
        <v>-7.6109200000000001</v>
      </c>
      <c r="K5195" s="67">
        <v>109.5078</v>
      </c>
    </row>
    <row r="5196" spans="1:11" ht="14.5">
      <c r="A5196" s="66" t="str">
        <f t="shared" si="81"/>
        <v>GPP PURWOREJO_PANDANREJO</v>
      </c>
      <c r="B5196" s="66" t="s">
        <v>3745</v>
      </c>
      <c r="C5196" s="66" t="s">
        <v>5784</v>
      </c>
      <c r="D5196" s="76" t="s">
        <v>5753</v>
      </c>
      <c r="E5196" s="66" t="s">
        <v>5786</v>
      </c>
      <c r="F5196" s="67">
        <v>4.4400000000000004</v>
      </c>
      <c r="G5196" s="67">
        <v>-7.7257499999999997</v>
      </c>
      <c r="H5196" s="67">
        <v>110.121</v>
      </c>
      <c r="I5196" s="66" t="s">
        <v>3504</v>
      </c>
      <c r="J5196" s="67">
        <v>-7.7226800000000004</v>
      </c>
      <c r="K5196" s="67">
        <v>109.9468</v>
      </c>
    </row>
    <row r="5197" spans="1:11" ht="14.5">
      <c r="A5197" s="66" t="str">
        <f t="shared" si="81"/>
        <v>BGR TEMANGGUNG_PANDANRETNO</v>
      </c>
      <c r="B5197" s="66" t="s">
        <v>1110</v>
      </c>
      <c r="C5197" s="66" t="s">
        <v>5784</v>
      </c>
      <c r="D5197" s="76" t="s">
        <v>5756</v>
      </c>
      <c r="E5197" s="66" t="s">
        <v>5786</v>
      </c>
      <c r="F5197" s="67">
        <v>7.61</v>
      </c>
      <c r="G5197" s="67">
        <v>-7.48949</v>
      </c>
      <c r="H5197" s="67">
        <v>110.06399999999999</v>
      </c>
      <c r="I5197" s="66" t="s">
        <v>999</v>
      </c>
      <c r="J5197" s="67">
        <v>-7.2953299999999999</v>
      </c>
      <c r="K5197" s="67">
        <v>110.0787</v>
      </c>
    </row>
    <row r="5198" spans="1:11" ht="14.5">
      <c r="A5198" s="66" t="str">
        <f t="shared" si="81"/>
        <v>GPP MAGELANG_PANDANRETNO</v>
      </c>
      <c r="B5198" s="66" t="s">
        <v>1110</v>
      </c>
      <c r="C5198" s="66" t="s">
        <v>5784</v>
      </c>
      <c r="D5198" s="76" t="s">
        <v>5752</v>
      </c>
      <c r="E5198" s="66" t="s">
        <v>5786</v>
      </c>
      <c r="F5198" s="67">
        <v>7.61</v>
      </c>
      <c r="G5198" s="67">
        <v>-7.5709200000000001</v>
      </c>
      <c r="H5198" s="67">
        <v>110.339</v>
      </c>
      <c r="I5198" s="66" t="s">
        <v>3103</v>
      </c>
      <c r="J5198" s="67">
        <v>-7.3955399999999996</v>
      </c>
      <c r="K5198" s="67">
        <v>110.24469999999999</v>
      </c>
    </row>
    <row r="5199" spans="1:11" ht="14.5">
      <c r="A5199" s="66" t="str">
        <f t="shared" si="81"/>
        <v>Batang - Kasepuhan_PANDANSARI</v>
      </c>
      <c r="B5199" s="66" t="s">
        <v>182</v>
      </c>
      <c r="C5199" s="66" t="s">
        <v>5784</v>
      </c>
      <c r="D5199" s="76" t="s">
        <v>5753</v>
      </c>
      <c r="E5199" s="66" t="s">
        <v>5786</v>
      </c>
      <c r="F5199" s="67">
        <v>9.3699999999999992</v>
      </c>
      <c r="G5199" s="67">
        <v>-6.9816799999999999</v>
      </c>
      <c r="H5199" s="67">
        <v>109.71299999999999</v>
      </c>
      <c r="I5199" s="66" t="s">
        <v>54</v>
      </c>
      <c r="J5199" s="67">
        <v>-6.9040600000000003</v>
      </c>
      <c r="K5199" s="67">
        <v>109.7085</v>
      </c>
    </row>
    <row r="5200" spans="1:11" ht="14.5">
      <c r="A5200" s="66" t="str">
        <f t="shared" si="81"/>
        <v>BGR PURBALINGGA_PANDANSARI</v>
      </c>
      <c r="B5200" s="66" t="s">
        <v>182</v>
      </c>
      <c r="C5200" s="66" t="s">
        <v>5784</v>
      </c>
      <c r="D5200" s="76" t="s">
        <v>5763</v>
      </c>
      <c r="E5200" s="66" t="s">
        <v>5786</v>
      </c>
      <c r="F5200" s="67">
        <v>7.6</v>
      </c>
      <c r="G5200" s="67">
        <v>-7.4097299999999997</v>
      </c>
      <c r="H5200" s="67">
        <v>109.48</v>
      </c>
      <c r="I5200" s="66" t="s">
        <v>856</v>
      </c>
      <c r="J5200" s="67">
        <v>-7.4180900000000003</v>
      </c>
      <c r="K5200" s="67">
        <v>109.37690000000001</v>
      </c>
    </row>
    <row r="5201" spans="1:11" ht="14.5">
      <c r="A5201" s="66" t="str">
        <f t="shared" si="81"/>
        <v>BGR TEMANGGUNG_PANDANSARI</v>
      </c>
      <c r="B5201" s="66" t="s">
        <v>182</v>
      </c>
      <c r="C5201" s="66" t="s">
        <v>5784</v>
      </c>
      <c r="D5201" s="76" t="s">
        <v>5756</v>
      </c>
      <c r="E5201" s="66" t="s">
        <v>5786</v>
      </c>
      <c r="F5201" s="67">
        <v>7.61</v>
      </c>
      <c r="G5201" s="67">
        <v>-7.4928800000000004</v>
      </c>
      <c r="H5201" s="67">
        <v>110.059</v>
      </c>
      <c r="I5201" s="66" t="s">
        <v>999</v>
      </c>
      <c r="J5201" s="67">
        <v>-7.2953299999999999</v>
      </c>
      <c r="K5201" s="67">
        <v>110.0787</v>
      </c>
    </row>
    <row r="5202" spans="1:11" ht="14.5">
      <c r="A5202" s="66" t="str">
        <f t="shared" si="81"/>
        <v>Brebes GPP_PANDANSARI</v>
      </c>
      <c r="B5202" s="66" t="s">
        <v>182</v>
      </c>
      <c r="C5202" s="66" t="s">
        <v>5784</v>
      </c>
      <c r="D5202" s="76" t="s">
        <v>5756</v>
      </c>
      <c r="E5202" s="66" t="s">
        <v>5786</v>
      </c>
      <c r="F5202" s="67">
        <v>20.92</v>
      </c>
      <c r="G5202" s="67">
        <v>-7.2730600000000001</v>
      </c>
      <c r="H5202" s="67">
        <v>109.114</v>
      </c>
      <c r="I5202" s="66" t="s">
        <v>1667</v>
      </c>
      <c r="J5202" s="67">
        <v>-7.1220699999999999</v>
      </c>
      <c r="K5202" s="67">
        <v>108.9847</v>
      </c>
    </row>
    <row r="5203" spans="1:11" ht="14.5">
      <c r="A5203" s="66" t="str">
        <f t="shared" si="81"/>
        <v>GPP BANJARNEGARA_PANDANSARI</v>
      </c>
      <c r="B5203" s="66" t="s">
        <v>182</v>
      </c>
      <c r="C5203" s="66" t="s">
        <v>5784</v>
      </c>
      <c r="D5203" s="76" t="s">
        <v>5737</v>
      </c>
      <c r="E5203" s="66" t="s">
        <v>5786</v>
      </c>
      <c r="F5203" s="67">
        <v>10.28</v>
      </c>
      <c r="G5203" s="67">
        <v>-7.2994300000000001</v>
      </c>
      <c r="H5203" s="67">
        <v>109.76600000000001</v>
      </c>
      <c r="I5203" s="66" t="s">
        <v>2357</v>
      </c>
      <c r="J5203" s="67">
        <v>-7.3905900000000004</v>
      </c>
      <c r="K5203" s="67">
        <v>109.7366</v>
      </c>
    </row>
    <row r="5204" spans="1:11" ht="14.5">
      <c r="A5204" s="66" t="str">
        <f t="shared" si="81"/>
        <v>GPP KEBUMEN_PANDANSARI</v>
      </c>
      <c r="B5204" s="66" t="s">
        <v>182</v>
      </c>
      <c r="C5204" s="66" t="s">
        <v>5784</v>
      </c>
      <c r="D5204" s="76" t="s">
        <v>5738</v>
      </c>
      <c r="E5204" s="66" t="s">
        <v>5786</v>
      </c>
      <c r="F5204" s="67">
        <v>15.69</v>
      </c>
      <c r="G5204" s="67">
        <v>-7.6192500000000001</v>
      </c>
      <c r="H5204" s="67">
        <v>109.625</v>
      </c>
      <c r="I5204" s="66" t="s">
        <v>2714</v>
      </c>
      <c r="J5204" s="67">
        <v>-7.6109200000000001</v>
      </c>
      <c r="K5204" s="67">
        <v>109.5078</v>
      </c>
    </row>
    <row r="5205" spans="1:11" ht="14.5">
      <c r="A5205" s="66" t="str">
        <f t="shared" si="81"/>
        <v>GUD BGR WANGON_PANDANSARI</v>
      </c>
      <c r="B5205" s="66" t="s">
        <v>182</v>
      </c>
      <c r="C5205" s="66" t="s">
        <v>5784</v>
      </c>
      <c r="D5205" s="76" t="s">
        <v>5739</v>
      </c>
      <c r="E5205" s="66" t="s">
        <v>5786</v>
      </c>
      <c r="F5205" s="67">
        <v>9.3800000000000008</v>
      </c>
      <c r="G5205" s="67">
        <v>-7.3967999999999998</v>
      </c>
      <c r="H5205" s="67">
        <v>109.083</v>
      </c>
      <c r="I5205" s="66" t="s">
        <v>4026</v>
      </c>
      <c r="J5205" s="67">
        <v>-7.5083200000000003</v>
      </c>
      <c r="K5205" s="67">
        <v>109.0645</v>
      </c>
    </row>
    <row r="5206" spans="1:11" ht="14.5">
      <c r="A5206" s="66" t="str">
        <f t="shared" si="81"/>
        <v>UPP SEMARANG_PANDANSARI</v>
      </c>
      <c r="B5206" s="66" t="s">
        <v>182</v>
      </c>
      <c r="C5206" s="66" t="s">
        <v>5784</v>
      </c>
      <c r="D5206" s="76" t="s">
        <v>5756</v>
      </c>
      <c r="E5206" s="66" t="s">
        <v>5786</v>
      </c>
      <c r="F5206" s="67">
        <v>1.22</v>
      </c>
      <c r="G5206" s="67">
        <v>-6.9728500000000002</v>
      </c>
      <c r="H5206" s="67">
        <v>110.42</v>
      </c>
      <c r="I5206" s="66" t="s">
        <v>5495</v>
      </c>
      <c r="J5206" s="67">
        <v>-6.9489400000000003</v>
      </c>
      <c r="K5206" s="67">
        <v>110.42059999999999</v>
      </c>
    </row>
    <row r="5207" spans="1:11" ht="14.5">
      <c r="A5207" s="66" t="str">
        <f t="shared" si="81"/>
        <v>GPP MAGELANG_PANDEAN</v>
      </c>
      <c r="B5207" s="66" t="s">
        <v>3247</v>
      </c>
      <c r="C5207" s="66" t="s">
        <v>5784</v>
      </c>
      <c r="D5207" s="76" t="s">
        <v>5750</v>
      </c>
      <c r="E5207" s="66" t="s">
        <v>5786</v>
      </c>
      <c r="F5207" s="67">
        <v>7.61</v>
      </c>
      <c r="G5207" s="67">
        <v>-7.3789999999999996</v>
      </c>
      <c r="H5207" s="67">
        <v>110.399</v>
      </c>
      <c r="I5207" s="66" t="s">
        <v>3103</v>
      </c>
      <c r="J5207" s="67">
        <v>-7.3955399999999996</v>
      </c>
      <c r="K5207" s="67">
        <v>110.24469999999999</v>
      </c>
    </row>
    <row r="5208" spans="1:11" ht="14.5">
      <c r="A5208" s="66" t="str">
        <f t="shared" si="81"/>
        <v>Rembang-Tritunggal_PANDEAN</v>
      </c>
      <c r="B5208" s="66" t="s">
        <v>3247</v>
      </c>
      <c r="C5208" s="66" t="s">
        <v>5784</v>
      </c>
      <c r="D5208" s="76" t="s">
        <v>5740</v>
      </c>
      <c r="E5208" s="66" t="s">
        <v>5786</v>
      </c>
      <c r="F5208" s="67">
        <v>20.29</v>
      </c>
      <c r="G5208" s="67">
        <v>-6.7226400000000002</v>
      </c>
      <c r="H5208" s="67">
        <v>111.399</v>
      </c>
      <c r="I5208" s="66" t="s">
        <v>5002</v>
      </c>
      <c r="J5208" s="67">
        <v>-6.6992700000000003</v>
      </c>
      <c r="K5208" s="67">
        <v>111.39919999999999</v>
      </c>
    </row>
    <row r="5209" spans="1:11" ht="14.5">
      <c r="A5209" s="66" t="str">
        <f t="shared" si="81"/>
        <v>UPP SEMARANG_PANDEAN LAMPER</v>
      </c>
      <c r="B5209" s="66" t="s">
        <v>5523</v>
      </c>
      <c r="C5209" s="66" t="s">
        <v>5784</v>
      </c>
      <c r="D5209" s="76" t="s">
        <v>5751</v>
      </c>
      <c r="E5209" s="66" t="s">
        <v>5786</v>
      </c>
      <c r="F5209" s="67">
        <v>1.22</v>
      </c>
      <c r="G5209" s="67">
        <v>-6.9940199999999999</v>
      </c>
      <c r="H5209" s="67">
        <v>110.443</v>
      </c>
      <c r="I5209" s="66" t="s">
        <v>5495</v>
      </c>
      <c r="J5209" s="67">
        <v>-6.9489400000000003</v>
      </c>
      <c r="K5209" s="67">
        <v>110.42059999999999</v>
      </c>
    </row>
    <row r="5210" spans="1:11" ht="14.5">
      <c r="A5210" s="66" t="str">
        <f t="shared" si="81"/>
        <v>Temanggung_PANDEMULYO</v>
      </c>
      <c r="B5210" s="66" t="s">
        <v>5337</v>
      </c>
      <c r="C5210" s="66" t="s">
        <v>5784</v>
      </c>
      <c r="D5210" s="76" t="s">
        <v>5744</v>
      </c>
      <c r="E5210" s="66" t="s">
        <v>5786</v>
      </c>
      <c r="F5210" s="67">
        <v>9.5500000000000007</v>
      </c>
      <c r="G5210" s="67">
        <v>-7.3192399999999997</v>
      </c>
      <c r="H5210" s="67">
        <v>110.136</v>
      </c>
      <c r="I5210" s="66" t="s">
        <v>5294</v>
      </c>
      <c r="J5210" s="67">
        <v>-7.3036099999999999</v>
      </c>
      <c r="K5210" s="67">
        <v>110.15309999999999</v>
      </c>
    </row>
    <row r="5211" spans="1:11" ht="14.5">
      <c r="A5211" s="66" t="str">
        <f t="shared" si="81"/>
        <v>BGR JENARSARI_PANDES</v>
      </c>
      <c r="B5211" s="66" t="s">
        <v>453</v>
      </c>
      <c r="C5211" s="66" t="s">
        <v>5784</v>
      </c>
      <c r="D5211" s="76" t="s">
        <v>5745</v>
      </c>
      <c r="E5211" s="66" t="s">
        <v>5786</v>
      </c>
      <c r="F5211" s="67">
        <v>16.97</v>
      </c>
      <c r="G5211" s="67">
        <v>-6.9539600000000004</v>
      </c>
      <c r="H5211" s="67">
        <v>110.137</v>
      </c>
      <c r="I5211" s="66" t="s">
        <v>346</v>
      </c>
      <c r="J5211" s="67">
        <v>-6.95329</v>
      </c>
      <c r="K5211" s="67">
        <v>110.10129999999999</v>
      </c>
    </row>
    <row r="5212" spans="1:11" ht="14.5">
      <c r="A5212" s="66" t="str">
        <f t="shared" si="81"/>
        <v>GPP KLATEN_PANDES</v>
      </c>
      <c r="B5212" s="66" t="s">
        <v>453</v>
      </c>
      <c r="C5212" s="66" t="s">
        <v>5784</v>
      </c>
      <c r="D5212" s="76" t="s">
        <v>5753</v>
      </c>
      <c r="E5212" s="66" t="s">
        <v>5786</v>
      </c>
      <c r="F5212" s="67">
        <v>8.89</v>
      </c>
      <c r="G5212" s="67">
        <v>-7.7511999999999999</v>
      </c>
      <c r="H5212" s="67">
        <v>110.58499999999999</v>
      </c>
      <c r="I5212" s="66" t="s">
        <v>2894</v>
      </c>
      <c r="J5212" s="67">
        <v>-7.6692</v>
      </c>
      <c r="K5212" s="67">
        <v>110.6751</v>
      </c>
    </row>
    <row r="5213" spans="1:11" ht="14.5">
      <c r="A5213" s="66" t="str">
        <f t="shared" si="81"/>
        <v>BGR NGADIROJO_PANDEYAN</v>
      </c>
      <c r="B5213" s="66" t="s">
        <v>682</v>
      </c>
      <c r="C5213" s="66" t="s">
        <v>5784</v>
      </c>
      <c r="D5213" s="76" t="s">
        <v>5752</v>
      </c>
      <c r="E5213" s="66" t="s">
        <v>5786</v>
      </c>
      <c r="F5213" s="67">
        <v>20.7</v>
      </c>
      <c r="G5213" s="67">
        <v>-7.8301999999999996</v>
      </c>
      <c r="H5213" s="67">
        <v>111.1</v>
      </c>
      <c r="I5213" s="66" t="s">
        <v>538</v>
      </c>
      <c r="J5213" s="67">
        <v>-7.8147399999999996</v>
      </c>
      <c r="K5213" s="67">
        <v>111.0005</v>
      </c>
    </row>
    <row r="5214" spans="1:11" ht="14.5">
      <c r="A5214" s="66" t="str">
        <f t="shared" si="81"/>
        <v>GPP KARANGANYAR_PANDEYAN</v>
      </c>
      <c r="B5214" s="66" t="s">
        <v>682</v>
      </c>
      <c r="C5214" s="66" t="s">
        <v>5784</v>
      </c>
      <c r="D5214" s="76" t="s">
        <v>5758</v>
      </c>
      <c r="E5214" s="66" t="s">
        <v>5786</v>
      </c>
      <c r="F5214" s="67">
        <v>17.7</v>
      </c>
      <c r="G5214" s="67">
        <v>-7.5152900000000002</v>
      </c>
      <c r="H5214" s="67">
        <v>110.79900000000001</v>
      </c>
      <c r="I5214" s="66" t="s">
        <v>2633</v>
      </c>
      <c r="J5214" s="67">
        <v>-7.5687199999999999</v>
      </c>
      <c r="K5214" s="67">
        <v>110.8749</v>
      </c>
    </row>
    <row r="5215" spans="1:11" ht="14.5">
      <c r="A5215" s="66" t="str">
        <f t="shared" si="81"/>
        <v>GPP KARANGANYAR_PANDEYAN</v>
      </c>
      <c r="B5215" s="66" t="s">
        <v>682</v>
      </c>
      <c r="C5215" s="66" t="s">
        <v>5784</v>
      </c>
      <c r="D5215" s="76" t="s">
        <v>5746</v>
      </c>
      <c r="E5215" s="66" t="s">
        <v>5786</v>
      </c>
      <c r="F5215" s="67">
        <v>14.71</v>
      </c>
      <c r="G5215" s="67">
        <v>-7.6357799999999996</v>
      </c>
      <c r="H5215" s="67">
        <v>110.84099999999999</v>
      </c>
      <c r="I5215" s="66" t="s">
        <v>2633</v>
      </c>
      <c r="J5215" s="67">
        <v>-7.5687199999999999</v>
      </c>
      <c r="K5215" s="67">
        <v>110.8749</v>
      </c>
    </row>
    <row r="5216" spans="1:11" ht="14.5">
      <c r="A5216" s="66" t="str">
        <f t="shared" si="81"/>
        <v>GPP KARANGANYAR_PANDEYAN</v>
      </c>
      <c r="B5216" s="66" t="s">
        <v>682</v>
      </c>
      <c r="C5216" s="66" t="s">
        <v>5784</v>
      </c>
      <c r="D5216" s="76" t="s">
        <v>5748</v>
      </c>
      <c r="E5216" s="66" t="s">
        <v>5786</v>
      </c>
      <c r="F5216" s="67">
        <v>21.59</v>
      </c>
      <c r="G5216" s="67">
        <v>-7.5671299999999997</v>
      </c>
      <c r="H5216" s="67">
        <v>110.93300000000001</v>
      </c>
      <c r="I5216" s="66" t="s">
        <v>2633</v>
      </c>
      <c r="J5216" s="67">
        <v>-7.5687199999999999</v>
      </c>
      <c r="K5216" s="67">
        <v>110.8749</v>
      </c>
    </row>
    <row r="5217" spans="1:11" ht="14.5">
      <c r="A5217" s="66" t="str">
        <f t="shared" si="81"/>
        <v>GPP KLATEN_PANDEYAN</v>
      </c>
      <c r="B5217" s="66" t="s">
        <v>682</v>
      </c>
      <c r="C5217" s="66" t="s">
        <v>5784</v>
      </c>
      <c r="D5217" s="76" t="s">
        <v>5741</v>
      </c>
      <c r="E5217" s="66" t="s">
        <v>5786</v>
      </c>
      <c r="F5217" s="67">
        <v>8.89</v>
      </c>
      <c r="G5217" s="67">
        <v>-7.6223999999999998</v>
      </c>
      <c r="H5217" s="67">
        <v>110.605</v>
      </c>
      <c r="I5217" s="66" t="s">
        <v>2894</v>
      </c>
      <c r="J5217" s="67">
        <v>-7.6692</v>
      </c>
      <c r="K5217" s="67">
        <v>110.6751</v>
      </c>
    </row>
    <row r="5218" spans="1:11" ht="14.5">
      <c r="A5218" s="66" t="str">
        <f t="shared" si="81"/>
        <v>Wonogiri 2 - Nambangan_PANEKAN</v>
      </c>
      <c r="B5218" s="66" t="s">
        <v>5563</v>
      </c>
      <c r="C5218" s="66" t="s">
        <v>5784</v>
      </c>
      <c r="D5218" s="76" t="s">
        <v>5757</v>
      </c>
      <c r="E5218" s="66" t="s">
        <v>5786</v>
      </c>
      <c r="F5218" s="67">
        <v>20.7</v>
      </c>
      <c r="G5218" s="67">
        <v>-8.0099400000000003</v>
      </c>
      <c r="H5218" s="67">
        <v>110.84</v>
      </c>
      <c r="I5218" s="66" t="s">
        <v>5545</v>
      </c>
      <c r="J5218" s="67">
        <v>-7.76837</v>
      </c>
      <c r="K5218" s="67">
        <v>110.8871</v>
      </c>
    </row>
    <row r="5219" spans="1:11" ht="14.5">
      <c r="A5219" s="66" t="str">
        <f t="shared" si="81"/>
        <v>GUD BGR WANGON_PANEMBANGAN</v>
      </c>
      <c r="B5219" s="66" t="s">
        <v>4067</v>
      </c>
      <c r="C5219" s="66" t="s">
        <v>5784</v>
      </c>
      <c r="D5219" s="76" t="s">
        <v>5758</v>
      </c>
      <c r="E5219" s="66" t="s">
        <v>5786</v>
      </c>
      <c r="F5219" s="67">
        <v>9.3800000000000008</v>
      </c>
      <c r="G5219" s="67">
        <v>-7.3815299999999997</v>
      </c>
      <c r="H5219" s="67">
        <v>109.129</v>
      </c>
      <c r="I5219" s="66" t="s">
        <v>4026</v>
      </c>
      <c r="J5219" s="67">
        <v>-7.5083200000000003</v>
      </c>
      <c r="K5219" s="67">
        <v>109.0645</v>
      </c>
    </row>
    <row r="5220" spans="1:11" ht="14.5">
      <c r="A5220" s="66" t="str">
        <f t="shared" si="81"/>
        <v>GD. BGR WONOSOBO_PANERUSAN</v>
      </c>
      <c r="B5220" s="66" t="s">
        <v>2241</v>
      </c>
      <c r="C5220" s="66" t="s">
        <v>5784</v>
      </c>
      <c r="D5220" s="76" t="s">
        <v>5748</v>
      </c>
      <c r="E5220" s="66" t="s">
        <v>5786</v>
      </c>
      <c r="F5220" s="67">
        <v>7.7</v>
      </c>
      <c r="G5220" s="67">
        <v>-7.5636599999999996</v>
      </c>
      <c r="H5220" s="67">
        <v>109.82299999999999</v>
      </c>
      <c r="I5220" s="66" t="s">
        <v>2219</v>
      </c>
      <c r="J5220" s="67">
        <v>-7.42415</v>
      </c>
      <c r="K5220" s="67">
        <v>109.8409</v>
      </c>
    </row>
    <row r="5221" spans="1:11" ht="14.5">
      <c r="A5221" s="66" t="str">
        <f t="shared" si="81"/>
        <v>GD PSP Cilacap_PANGAWAREN</v>
      </c>
      <c r="B5221" s="66" t="s">
        <v>2187</v>
      </c>
      <c r="C5221" s="66" t="s">
        <v>5784</v>
      </c>
      <c r="D5221" s="76" t="s">
        <v>5747</v>
      </c>
      <c r="E5221" s="66" t="s">
        <v>5786</v>
      </c>
      <c r="F5221" s="67">
        <v>20.29</v>
      </c>
      <c r="G5221" s="67">
        <v>-7.3870500000000003</v>
      </c>
      <c r="H5221" s="67">
        <v>108.85599999999999</v>
      </c>
      <c r="I5221" s="66" t="s">
        <v>2114</v>
      </c>
      <c r="J5221" s="67">
        <v>-7.3791900000000004</v>
      </c>
      <c r="K5221" s="67">
        <v>108.8021</v>
      </c>
    </row>
    <row r="5222" spans="1:11" ht="14.5">
      <c r="A5222" s="66" t="str">
        <f t="shared" si="81"/>
        <v>Brebes GPP_PANGEBATAN</v>
      </c>
      <c r="B5222" s="66" t="s">
        <v>1780</v>
      </c>
      <c r="C5222" s="66" t="s">
        <v>5784</v>
      </c>
      <c r="D5222" s="76" t="s">
        <v>5743</v>
      </c>
      <c r="E5222" s="66" t="s">
        <v>5786</v>
      </c>
      <c r="F5222" s="67">
        <v>20.92</v>
      </c>
      <c r="G5222" s="67">
        <v>-7.2459600000000002</v>
      </c>
      <c r="H5222" s="67">
        <v>108.93600000000001</v>
      </c>
      <c r="I5222" s="66" t="s">
        <v>1667</v>
      </c>
      <c r="J5222" s="67">
        <v>-7.1220699999999999</v>
      </c>
      <c r="K5222" s="67">
        <v>108.9847</v>
      </c>
    </row>
    <row r="5223" spans="1:11" ht="14.5">
      <c r="A5223" s="66" t="str">
        <f t="shared" si="81"/>
        <v>Purbalingga - Kebong_PANGEBATAN</v>
      </c>
      <c r="B5223" s="66" t="s">
        <v>1780</v>
      </c>
      <c r="C5223" s="66" t="s">
        <v>5784</v>
      </c>
      <c r="D5223" s="76" t="s">
        <v>5756</v>
      </c>
      <c r="E5223" s="66" t="s">
        <v>5786</v>
      </c>
      <c r="F5223" s="67">
        <v>9.3800000000000008</v>
      </c>
      <c r="G5223" s="67">
        <v>-7.4379600000000003</v>
      </c>
      <c r="H5223" s="67">
        <v>109.209</v>
      </c>
      <c r="I5223" s="66" t="s">
        <v>4781</v>
      </c>
      <c r="J5223" s="67">
        <v>-7.4033100000000003</v>
      </c>
      <c r="K5223" s="67">
        <v>109.3588</v>
      </c>
    </row>
    <row r="5224" spans="1:11" ht="14.5">
      <c r="A5224" s="66" t="str">
        <f t="shared" si="81"/>
        <v>BGR JENARSARI_PANGEMPON</v>
      </c>
      <c r="B5224" s="66" t="s">
        <v>454</v>
      </c>
      <c r="C5224" s="66" t="s">
        <v>5784</v>
      </c>
      <c r="D5224" s="76" t="s">
        <v>5747</v>
      </c>
      <c r="E5224" s="66" t="s">
        <v>5786</v>
      </c>
      <c r="F5224" s="67">
        <v>9.3699999999999992</v>
      </c>
      <c r="G5224" s="67">
        <v>-7.1036099999999998</v>
      </c>
      <c r="H5224" s="67">
        <v>109.90900000000001</v>
      </c>
      <c r="I5224" s="66" t="s">
        <v>346</v>
      </c>
      <c r="J5224" s="67">
        <v>-6.95329</v>
      </c>
      <c r="K5224" s="67">
        <v>110.10129999999999</v>
      </c>
    </row>
    <row r="5225" spans="1:11" ht="14.5">
      <c r="A5225" s="66" t="str">
        <f t="shared" si="81"/>
        <v>BGR PURBALINGGA_PANGEMPON</v>
      </c>
      <c r="B5225" s="66" t="s">
        <v>454</v>
      </c>
      <c r="C5225" s="66" t="s">
        <v>5784</v>
      </c>
      <c r="D5225" s="76" t="s">
        <v>5745</v>
      </c>
      <c r="E5225" s="66" t="s">
        <v>5786</v>
      </c>
      <c r="F5225" s="67">
        <v>7.6</v>
      </c>
      <c r="G5225" s="67">
        <v>-7.3897300000000001</v>
      </c>
      <c r="H5225" s="67">
        <v>109.495</v>
      </c>
      <c r="I5225" s="66" t="s">
        <v>856</v>
      </c>
      <c r="J5225" s="67">
        <v>-7.4180900000000003</v>
      </c>
      <c r="K5225" s="67">
        <v>109.37690000000001</v>
      </c>
    </row>
    <row r="5226" spans="1:11" ht="14.5">
      <c r="A5226" s="66" t="str">
        <f t="shared" si="81"/>
        <v>GPP PURWOREJO_PANGENJURUTENGAH</v>
      </c>
      <c r="B5226" s="66" t="s">
        <v>3746</v>
      </c>
      <c r="C5226" s="66" t="s">
        <v>5784</v>
      </c>
      <c r="D5226" s="76" t="s">
        <v>5737</v>
      </c>
      <c r="E5226" s="66" t="s">
        <v>5786</v>
      </c>
      <c r="F5226" s="67">
        <v>4.4400000000000004</v>
      </c>
      <c r="G5226" s="67">
        <v>-7.7227499999999996</v>
      </c>
      <c r="H5226" s="67">
        <v>109.998</v>
      </c>
      <c r="I5226" s="66" t="s">
        <v>3504</v>
      </c>
      <c r="J5226" s="67">
        <v>-7.7226800000000004</v>
      </c>
      <c r="K5226" s="67">
        <v>109.9468</v>
      </c>
    </row>
    <row r="5227" spans="1:11" ht="14.5">
      <c r="A5227" s="66" t="str">
        <f t="shared" si="81"/>
        <v>GPP PURWOREJO_PANGENREJO</v>
      </c>
      <c r="B5227" s="66" t="s">
        <v>3747</v>
      </c>
      <c r="C5227" s="66" t="s">
        <v>5784</v>
      </c>
      <c r="D5227" s="76" t="s">
        <v>5755</v>
      </c>
      <c r="E5227" s="66" t="s">
        <v>5786</v>
      </c>
      <c r="F5227" s="67">
        <v>4.4400000000000004</v>
      </c>
      <c r="G5227" s="67">
        <v>-7.7290400000000004</v>
      </c>
      <c r="H5227" s="67">
        <v>110.002</v>
      </c>
      <c r="I5227" s="66" t="s">
        <v>3504</v>
      </c>
      <c r="J5227" s="67">
        <v>-7.7226800000000004</v>
      </c>
      <c r="K5227" s="67">
        <v>109.9468</v>
      </c>
    </row>
    <row r="5228" spans="1:11" ht="14.5">
      <c r="A5228" s="66" t="str">
        <f t="shared" si="81"/>
        <v>Boyolali_PANGGANG</v>
      </c>
      <c r="B5228" s="66" t="s">
        <v>1501</v>
      </c>
      <c r="C5228" s="66" t="s">
        <v>5784</v>
      </c>
      <c r="D5228" s="76" t="s">
        <v>5749</v>
      </c>
      <c r="E5228" s="66" t="s">
        <v>5786</v>
      </c>
      <c r="F5228" s="67">
        <v>8.89</v>
      </c>
      <c r="G5228" s="67">
        <v>-7.6283099999999999</v>
      </c>
      <c r="H5228" s="67">
        <v>110.47799999999999</v>
      </c>
      <c r="I5228" s="66" t="s">
        <v>1370</v>
      </c>
      <c r="J5228" s="67">
        <v>-7.5381099999999996</v>
      </c>
      <c r="K5228" s="67">
        <v>110.6292</v>
      </c>
    </row>
    <row r="5229" spans="1:11" ht="14.5">
      <c r="A5229" s="66" t="str">
        <f t="shared" si="81"/>
        <v>Jepara - Mayong_PANGGANG</v>
      </c>
      <c r="B5229" s="66" t="s">
        <v>1501</v>
      </c>
      <c r="C5229" s="66" t="s">
        <v>5784</v>
      </c>
      <c r="D5229" s="76" t="s">
        <v>5740</v>
      </c>
      <c r="E5229" s="66" t="s">
        <v>5786</v>
      </c>
      <c r="F5229" s="67">
        <v>10.32</v>
      </c>
      <c r="G5229" s="67">
        <v>-6.59239</v>
      </c>
      <c r="H5229" s="67">
        <v>110.67</v>
      </c>
      <c r="I5229" s="66" t="s">
        <v>4145</v>
      </c>
      <c r="J5229" s="67">
        <v>-6.7420299999999997</v>
      </c>
      <c r="K5229" s="67">
        <v>110.7436</v>
      </c>
    </row>
    <row r="5230" spans="1:11" ht="14.5">
      <c r="A5230" s="66" t="str">
        <f t="shared" si="81"/>
        <v>GPP PURWOREJO_PANGGELDLANGU</v>
      </c>
      <c r="B5230" s="66" t="s">
        <v>3748</v>
      </c>
      <c r="C5230" s="66" t="s">
        <v>5784</v>
      </c>
      <c r="D5230" s="76" t="s">
        <v>5740</v>
      </c>
      <c r="E5230" s="66" t="s">
        <v>5786</v>
      </c>
      <c r="F5230" s="67">
        <v>4.4400000000000004</v>
      </c>
      <c r="G5230" s="67">
        <v>-7.7122700000000002</v>
      </c>
      <c r="H5230" s="67">
        <v>109.866</v>
      </c>
      <c r="I5230" s="66" t="s">
        <v>3504</v>
      </c>
      <c r="J5230" s="67">
        <v>-7.7226800000000004</v>
      </c>
      <c r="K5230" s="67">
        <v>109.9468</v>
      </c>
    </row>
    <row r="5231" spans="1:11" ht="14.5">
      <c r="A5231" s="66" t="str">
        <f t="shared" si="81"/>
        <v>BGR PURBALINGGA_PANGGISARI</v>
      </c>
      <c r="B5231" s="66" t="s">
        <v>939</v>
      </c>
      <c r="C5231" s="66" t="s">
        <v>5784</v>
      </c>
      <c r="D5231" s="76" t="s">
        <v>5767</v>
      </c>
      <c r="E5231" s="66" t="s">
        <v>5786</v>
      </c>
      <c r="F5231" s="67">
        <v>10.28</v>
      </c>
      <c r="G5231" s="67">
        <v>-7.4499199999999997</v>
      </c>
      <c r="H5231" s="67">
        <v>109.482</v>
      </c>
      <c r="I5231" s="66" t="s">
        <v>856</v>
      </c>
      <c r="J5231" s="67">
        <v>-7.4180900000000003</v>
      </c>
      <c r="K5231" s="67">
        <v>109.37690000000001</v>
      </c>
    </row>
    <row r="5232" spans="1:11" ht="14.5">
      <c r="A5232" s="66" t="str">
        <f t="shared" si="81"/>
        <v>Jepara - Mayong_PANGGUNG</v>
      </c>
      <c r="B5232" s="66" t="s">
        <v>4223</v>
      </c>
      <c r="C5232" s="66" t="s">
        <v>5784</v>
      </c>
      <c r="D5232" s="76" t="s">
        <v>5758</v>
      </c>
      <c r="E5232" s="66" t="s">
        <v>5786</v>
      </c>
      <c r="F5232" s="67">
        <v>10.32</v>
      </c>
      <c r="G5232" s="67">
        <v>-6.6809900000000004</v>
      </c>
      <c r="H5232" s="67">
        <v>110.64100000000001</v>
      </c>
      <c r="I5232" s="66" t="s">
        <v>4145</v>
      </c>
      <c r="J5232" s="67">
        <v>-6.7420299999999997</v>
      </c>
      <c r="K5232" s="67">
        <v>110.7436</v>
      </c>
    </row>
    <row r="5233" spans="1:11" ht="14.5">
      <c r="A5233" s="66" t="str">
        <f t="shared" si="81"/>
        <v>TGL 3PURWAHAMBA_PANGGUNG</v>
      </c>
      <c r="B5233" s="66" t="s">
        <v>4223</v>
      </c>
      <c r="C5233" s="66" t="s">
        <v>5784</v>
      </c>
      <c r="D5233" s="76" t="s">
        <v>5764</v>
      </c>
      <c r="E5233" s="66" t="s">
        <v>5786</v>
      </c>
      <c r="F5233" s="67">
        <v>0.5</v>
      </c>
      <c r="G5233" s="67">
        <v>-6.8606400000000001</v>
      </c>
      <c r="H5233" s="67">
        <v>109.146</v>
      </c>
      <c r="I5233" s="66" t="s">
        <v>5354</v>
      </c>
      <c r="J5233" s="67">
        <v>-6.87378</v>
      </c>
      <c r="K5233" s="67">
        <v>109.2512</v>
      </c>
    </row>
    <row r="5234" spans="1:11" ht="14.5">
      <c r="A5234" s="66" t="str">
        <f t="shared" si="81"/>
        <v>UPP SEMARANG_PANGGUNG KIDUL</v>
      </c>
      <c r="B5234" s="66" t="s">
        <v>5524</v>
      </c>
      <c r="C5234" s="66" t="s">
        <v>5784</v>
      </c>
      <c r="D5234" s="76" t="s">
        <v>5755</v>
      </c>
      <c r="E5234" s="66" t="s">
        <v>5786</v>
      </c>
      <c r="F5234" s="67">
        <v>1.22</v>
      </c>
      <c r="G5234" s="67">
        <v>-6.9661299999999997</v>
      </c>
      <c r="H5234" s="67">
        <v>110.407</v>
      </c>
      <c r="I5234" s="66" t="s">
        <v>5495</v>
      </c>
      <c r="J5234" s="67">
        <v>-6.9489400000000003</v>
      </c>
      <c r="K5234" s="67">
        <v>110.42059999999999</v>
      </c>
    </row>
    <row r="5235" spans="1:11" ht="14.5">
      <c r="A5235" s="66" t="str">
        <f t="shared" si="81"/>
        <v>UPP SEMARANG_PANGGUNG LOR</v>
      </c>
      <c r="B5235" s="66" t="s">
        <v>5525</v>
      </c>
      <c r="C5235" s="66" t="s">
        <v>5784</v>
      </c>
      <c r="D5235" s="76" t="s">
        <v>5757</v>
      </c>
      <c r="E5235" s="66" t="s">
        <v>5786</v>
      </c>
      <c r="F5235" s="67">
        <v>1.22</v>
      </c>
      <c r="G5235" s="67">
        <v>-6.9548300000000003</v>
      </c>
      <c r="H5235" s="67">
        <v>110.404</v>
      </c>
      <c r="I5235" s="66" t="s">
        <v>5495</v>
      </c>
      <c r="J5235" s="67">
        <v>-6.9489400000000003</v>
      </c>
      <c r="K5235" s="67">
        <v>110.42059999999999</v>
      </c>
    </row>
    <row r="5236" spans="1:11" ht="14.5">
      <c r="A5236" s="66" t="str">
        <f t="shared" si="81"/>
        <v>Pati - Juwana_PANGGUNGROYOM</v>
      </c>
      <c r="B5236" s="66" t="s">
        <v>4550</v>
      </c>
      <c r="C5236" s="66" t="s">
        <v>5784</v>
      </c>
      <c r="D5236" s="76" t="s">
        <v>5762</v>
      </c>
      <c r="E5236" s="66" t="s">
        <v>5786</v>
      </c>
      <c r="F5236" s="67">
        <v>16.66</v>
      </c>
      <c r="G5236" s="67">
        <v>-6.6840599999999997</v>
      </c>
      <c r="H5236" s="67">
        <v>111.062</v>
      </c>
      <c r="I5236" s="66" t="s">
        <v>4458</v>
      </c>
      <c r="J5236" s="67">
        <v>-6.7296100000000001</v>
      </c>
      <c r="K5236" s="67">
        <v>111.1037</v>
      </c>
    </row>
    <row r="5237" spans="1:11" ht="14.5">
      <c r="A5237" s="66" t="str">
        <f t="shared" si="81"/>
        <v>Batang - Kasepuhan_PANGKAH</v>
      </c>
      <c r="B5237" s="66" t="s">
        <v>183</v>
      </c>
      <c r="C5237" s="66" t="s">
        <v>5784</v>
      </c>
      <c r="D5237" s="76" t="s">
        <v>5747</v>
      </c>
      <c r="E5237" s="66" t="s">
        <v>5786</v>
      </c>
      <c r="F5237" s="67">
        <v>5.84</v>
      </c>
      <c r="G5237" s="67">
        <v>-6.9573900000000002</v>
      </c>
      <c r="H5237" s="67">
        <v>109.691</v>
      </c>
      <c r="I5237" s="66" t="s">
        <v>54</v>
      </c>
      <c r="J5237" s="67">
        <v>-6.9040600000000003</v>
      </c>
      <c r="K5237" s="67">
        <v>109.7085</v>
      </c>
    </row>
    <row r="5238" spans="1:11" ht="14.5">
      <c r="A5238" s="66" t="str">
        <f t="shared" si="81"/>
        <v>TGL 3PURWAHAMBA_PANGKAH</v>
      </c>
      <c r="B5238" s="66" t="s">
        <v>183</v>
      </c>
      <c r="C5238" s="66" t="s">
        <v>5784</v>
      </c>
      <c r="D5238" s="76" t="s">
        <v>5745</v>
      </c>
      <c r="E5238" s="66" t="s">
        <v>5786</v>
      </c>
      <c r="F5238" s="67">
        <v>11.25</v>
      </c>
      <c r="G5238" s="67">
        <v>-6.9822100000000002</v>
      </c>
      <c r="H5238" s="67">
        <v>109.163</v>
      </c>
      <c r="I5238" s="66" t="s">
        <v>5354</v>
      </c>
      <c r="J5238" s="67">
        <v>-6.87378</v>
      </c>
      <c r="K5238" s="67">
        <v>109.2512</v>
      </c>
    </row>
    <row r="5239" spans="1:11" ht="14.5">
      <c r="A5239" s="66" t="str">
        <f t="shared" si="81"/>
        <v>BGR NGLEJOK_PANGKALAN</v>
      </c>
      <c r="B5239" s="66" t="s">
        <v>824</v>
      </c>
      <c r="C5239" s="66" t="s">
        <v>5784</v>
      </c>
      <c r="D5239" s="76" t="s">
        <v>5753</v>
      </c>
      <c r="E5239" s="66" t="s">
        <v>5786</v>
      </c>
      <c r="F5239" s="67">
        <v>53.45</v>
      </c>
      <c r="G5239" s="67">
        <v>-7.0831900000000001</v>
      </c>
      <c r="H5239" s="67">
        <v>110.771</v>
      </c>
      <c r="I5239" s="66" t="s">
        <v>775</v>
      </c>
      <c r="J5239" s="67">
        <v>-7.06935</v>
      </c>
      <c r="K5239" s="67">
        <v>110.8802</v>
      </c>
    </row>
    <row r="5240" spans="1:11" ht="14.5">
      <c r="A5240" s="66" t="str">
        <f t="shared" si="81"/>
        <v>GD. LASEM_PANGKALAN</v>
      </c>
      <c r="B5240" s="66" t="s">
        <v>824</v>
      </c>
      <c r="C5240" s="66" t="s">
        <v>5784</v>
      </c>
      <c r="D5240" s="76" t="s">
        <v>5741</v>
      </c>
      <c r="E5240" s="66" t="s">
        <v>5786</v>
      </c>
      <c r="F5240" s="67">
        <v>20.29</v>
      </c>
      <c r="G5240" s="67">
        <v>-6.6282899999999998</v>
      </c>
      <c r="H5240" s="67">
        <v>111.49</v>
      </c>
      <c r="I5240" s="66" t="s">
        <v>2256</v>
      </c>
      <c r="J5240" s="67">
        <v>-6.6950700000000003</v>
      </c>
      <c r="K5240" s="67">
        <v>111.4366</v>
      </c>
    </row>
    <row r="5241" spans="1:11" ht="14.5">
      <c r="A5241" s="66" t="str">
        <f t="shared" si="81"/>
        <v>GPP PURWOREJO_PANGKALAN</v>
      </c>
      <c r="B5241" s="66" t="s">
        <v>824</v>
      </c>
      <c r="C5241" s="66" t="s">
        <v>5784</v>
      </c>
      <c r="D5241" s="76" t="s">
        <v>5768</v>
      </c>
      <c r="E5241" s="66" t="s">
        <v>5786</v>
      </c>
      <c r="F5241" s="67">
        <v>4.4400000000000004</v>
      </c>
      <c r="G5241" s="67">
        <v>-7.7081799999999996</v>
      </c>
      <c r="H5241" s="67">
        <v>109.812</v>
      </c>
      <c r="I5241" s="66" t="s">
        <v>3504</v>
      </c>
      <c r="J5241" s="67">
        <v>-7.7226800000000004</v>
      </c>
      <c r="K5241" s="67">
        <v>109.9468</v>
      </c>
    </row>
    <row r="5242" spans="1:11" ht="14.5">
      <c r="A5242" s="66" t="str">
        <f t="shared" si="81"/>
        <v>Pati - Juwana_PANGKALAN</v>
      </c>
      <c r="B5242" s="66" t="s">
        <v>824</v>
      </c>
      <c r="C5242" s="66" t="s">
        <v>5784</v>
      </c>
      <c r="D5242" s="76" t="s">
        <v>5753</v>
      </c>
      <c r="E5242" s="66" t="s">
        <v>5786</v>
      </c>
      <c r="F5242" s="67">
        <v>16.66</v>
      </c>
      <c r="G5242" s="67">
        <v>-6.6161099999999999</v>
      </c>
      <c r="H5242" s="67">
        <v>111.087</v>
      </c>
      <c r="I5242" s="66" t="s">
        <v>4458</v>
      </c>
      <c r="J5242" s="67">
        <v>-6.7296100000000001</v>
      </c>
      <c r="K5242" s="67">
        <v>111.1037</v>
      </c>
    </row>
    <row r="5243" spans="1:11" ht="14.5">
      <c r="A5243" s="66" t="str">
        <f t="shared" si="81"/>
        <v>BGR PURBALINGGA_PANICAN</v>
      </c>
      <c r="B5243" s="66" t="s">
        <v>940</v>
      </c>
      <c r="C5243" s="66" t="s">
        <v>5784</v>
      </c>
      <c r="D5243" s="76" t="s">
        <v>5760</v>
      </c>
      <c r="E5243" s="66" t="s">
        <v>5786</v>
      </c>
      <c r="F5243" s="67">
        <v>7.6</v>
      </c>
      <c r="G5243" s="67">
        <v>-7.44177</v>
      </c>
      <c r="H5243" s="67">
        <v>109.392</v>
      </c>
      <c r="I5243" s="66" t="s">
        <v>856</v>
      </c>
      <c r="J5243" s="67">
        <v>-7.4180900000000003</v>
      </c>
      <c r="K5243" s="67">
        <v>109.37690000000001</v>
      </c>
    </row>
    <row r="5244" spans="1:11" ht="14.5">
      <c r="A5244" s="66" t="str">
        <f t="shared" si="81"/>
        <v>UPP CILACAP_PANIKEL</v>
      </c>
      <c r="B5244" s="66" t="s">
        <v>5487</v>
      </c>
      <c r="C5244" s="66" t="s">
        <v>5784</v>
      </c>
      <c r="D5244" s="76" t="s">
        <v>5738</v>
      </c>
      <c r="E5244" s="66" t="s">
        <v>5786</v>
      </c>
      <c r="F5244" s="67">
        <v>20.29</v>
      </c>
      <c r="G5244" s="67">
        <v>-7.6353900000000001</v>
      </c>
      <c r="H5244" s="67">
        <v>108.879</v>
      </c>
      <c r="I5244" s="66" t="s">
        <v>5474</v>
      </c>
      <c r="J5244" s="67">
        <v>-7.7338300000000002</v>
      </c>
      <c r="K5244" s="67">
        <v>108.9927</v>
      </c>
    </row>
    <row r="5245" spans="1:11" ht="14.5">
      <c r="A5245" s="66" t="str">
        <f t="shared" si="81"/>
        <v>GD PSP Cilacap_PANIMBANG</v>
      </c>
      <c r="B5245" s="66" t="s">
        <v>2188</v>
      </c>
      <c r="C5245" s="66" t="s">
        <v>5784</v>
      </c>
      <c r="D5245" s="76" t="s">
        <v>5761</v>
      </c>
      <c r="E5245" s="66" t="s">
        <v>5786</v>
      </c>
      <c r="F5245" s="67">
        <v>20.29</v>
      </c>
      <c r="G5245" s="67">
        <v>-7.3611399999999998</v>
      </c>
      <c r="H5245" s="67">
        <v>108.87</v>
      </c>
      <c r="I5245" s="66" t="s">
        <v>2114</v>
      </c>
      <c r="J5245" s="67">
        <v>-7.3791900000000004</v>
      </c>
      <c r="K5245" s="67">
        <v>108.8021</v>
      </c>
    </row>
    <row r="5246" spans="1:11" ht="14.5">
      <c r="A5246" s="66" t="str">
        <f t="shared" si="81"/>
        <v>Semarang - Kalikuning_PANIMBO</v>
      </c>
      <c r="B5246" s="66" t="s">
        <v>5130</v>
      </c>
      <c r="C5246" s="66" t="s">
        <v>5784</v>
      </c>
      <c r="D5246" s="76" t="s">
        <v>5748</v>
      </c>
      <c r="E5246" s="66" t="s">
        <v>5786</v>
      </c>
      <c r="F5246" s="67">
        <v>53.45</v>
      </c>
      <c r="G5246" s="67">
        <v>-7.2244599999999997</v>
      </c>
      <c r="H5246" s="67">
        <v>110.682</v>
      </c>
      <c r="I5246" s="66" t="s">
        <v>5061</v>
      </c>
      <c r="J5246" s="67">
        <v>-7.1833299999999998</v>
      </c>
      <c r="K5246" s="67">
        <v>110.4721</v>
      </c>
    </row>
    <row r="5247" spans="1:11" ht="14.5">
      <c r="A5247" s="66" t="str">
        <f t="shared" si="81"/>
        <v>GPP BANJARNEGARA_PANINGGARAN</v>
      </c>
      <c r="B5247" s="66" t="s">
        <v>2448</v>
      </c>
      <c r="C5247" s="66" t="s">
        <v>5784</v>
      </c>
      <c r="D5247" s="76" t="s">
        <v>5742</v>
      </c>
      <c r="E5247" s="66" t="s">
        <v>5786</v>
      </c>
      <c r="F5247" s="67">
        <v>5.84</v>
      </c>
      <c r="G5247" s="67">
        <v>-7.1676000000000002</v>
      </c>
      <c r="H5247" s="67">
        <v>109.592</v>
      </c>
      <c r="I5247" s="66" t="s">
        <v>2357</v>
      </c>
      <c r="J5247" s="67">
        <v>-7.3905900000000004</v>
      </c>
      <c r="K5247" s="67">
        <v>109.7366</v>
      </c>
    </row>
    <row r="5248" spans="1:11" ht="14.5">
      <c r="A5248" s="66" t="str">
        <f t="shared" si="81"/>
        <v>Banyumas 3 - Wangon_PANINGKABAN</v>
      </c>
      <c r="B5248" s="66" t="s">
        <v>43</v>
      </c>
      <c r="C5248" s="66" t="s">
        <v>5784</v>
      </c>
      <c r="D5248" s="76" t="s">
        <v>5748</v>
      </c>
      <c r="E5248" s="66" t="s">
        <v>5786</v>
      </c>
      <c r="F5248" s="67">
        <v>9.3800000000000008</v>
      </c>
      <c r="G5248" s="67">
        <v>-7.4256500000000001</v>
      </c>
      <c r="H5248" s="67">
        <v>108.995</v>
      </c>
      <c r="I5248" s="66" t="s">
        <v>8</v>
      </c>
      <c r="J5248" s="67">
        <v>-7.5113599999999998</v>
      </c>
      <c r="K5248" s="67">
        <v>109.03959999999999</v>
      </c>
    </row>
    <row r="5249" spans="1:11" ht="14.5">
      <c r="A5249" s="66" t="str">
        <f t="shared" si="81"/>
        <v>Cilacap 1 - Kesugihan_PANISIHAN</v>
      </c>
      <c r="B5249" s="66" t="s">
        <v>1892</v>
      </c>
      <c r="C5249" s="66" t="s">
        <v>5784</v>
      </c>
      <c r="D5249" s="76" t="s">
        <v>5762</v>
      </c>
      <c r="E5249" s="66" t="s">
        <v>5786</v>
      </c>
      <c r="F5249" s="67">
        <v>20.29</v>
      </c>
      <c r="G5249" s="67">
        <v>-7.5888499999999999</v>
      </c>
      <c r="H5249" s="67">
        <v>109.16200000000001</v>
      </c>
      <c r="I5249" s="66" t="s">
        <v>1829</v>
      </c>
      <c r="J5249" s="67">
        <v>-7.6282100000000002</v>
      </c>
      <c r="K5249" s="67">
        <v>109.1144</v>
      </c>
    </row>
    <row r="5250" spans="1:11" ht="14.5">
      <c r="A5250" s="66" t="str">
        <f t="shared" ref="A5250:A5313" si="82">CONCATENATE(I5250,"_",B5250)</f>
        <v>GPP MAGELANG_PANJANG</v>
      </c>
      <c r="B5250" s="66" t="s">
        <v>3248</v>
      </c>
      <c r="C5250" s="66" t="s">
        <v>5784</v>
      </c>
      <c r="D5250" s="76" t="s">
        <v>5738</v>
      </c>
      <c r="E5250" s="66" t="s">
        <v>5786</v>
      </c>
      <c r="F5250" s="67">
        <v>0.15</v>
      </c>
      <c r="G5250" s="67">
        <v>-7.4786599999999996</v>
      </c>
      <c r="H5250" s="67">
        <v>110.223</v>
      </c>
      <c r="I5250" s="66" t="s">
        <v>3103</v>
      </c>
      <c r="J5250" s="67">
        <v>-7.3955399999999996</v>
      </c>
      <c r="K5250" s="67">
        <v>110.24469999999999</v>
      </c>
    </row>
    <row r="5251" spans="1:11" ht="14.5">
      <c r="A5251" s="66" t="str">
        <f t="shared" si="82"/>
        <v>Kudus - Kaliwungu_PANJANG</v>
      </c>
      <c r="B5251" s="66" t="s">
        <v>3248</v>
      </c>
      <c r="C5251" s="66" t="s">
        <v>5784</v>
      </c>
      <c r="D5251" s="76" t="s">
        <v>5738</v>
      </c>
      <c r="E5251" s="66" t="s">
        <v>5786</v>
      </c>
      <c r="F5251" s="67">
        <v>13.38</v>
      </c>
      <c r="G5251" s="67">
        <v>-6.77963</v>
      </c>
      <c r="H5251" s="67">
        <v>110.848</v>
      </c>
      <c r="I5251" s="66" t="s">
        <v>4381</v>
      </c>
      <c r="J5251" s="67">
        <v>-6.8014900000000003</v>
      </c>
      <c r="K5251" s="67">
        <v>110.82510000000001</v>
      </c>
    </row>
    <row r="5252" spans="1:11" ht="14.5">
      <c r="A5252" s="66" t="str">
        <f t="shared" si="82"/>
        <v>Semarang - Kalikuning_PANJANG</v>
      </c>
      <c r="B5252" s="66" t="s">
        <v>3248</v>
      </c>
      <c r="C5252" s="66" t="s">
        <v>5784</v>
      </c>
      <c r="D5252" s="76" t="s">
        <v>5737</v>
      </c>
      <c r="E5252" s="66" t="s">
        <v>5786</v>
      </c>
      <c r="F5252" s="67">
        <v>10.51</v>
      </c>
      <c r="G5252" s="67">
        <v>-7.2587000000000002</v>
      </c>
      <c r="H5252" s="67">
        <v>110.398</v>
      </c>
      <c r="I5252" s="66" t="s">
        <v>5061</v>
      </c>
      <c r="J5252" s="67">
        <v>-7.1833299999999998</v>
      </c>
      <c r="K5252" s="67">
        <v>110.4721</v>
      </c>
    </row>
    <row r="5253" spans="1:11" ht="14.5">
      <c r="A5253" s="66" t="str">
        <f t="shared" si="82"/>
        <v>GPP PEKALONGAN_PANJANG BARU</v>
      </c>
      <c r="B5253" s="66" t="s">
        <v>3439</v>
      </c>
      <c r="C5253" s="66" t="s">
        <v>5784</v>
      </c>
      <c r="D5253" s="76" t="s">
        <v>5747</v>
      </c>
      <c r="E5253" s="66" t="s">
        <v>5786</v>
      </c>
      <c r="F5253" s="67">
        <v>0.94</v>
      </c>
      <c r="G5253" s="67">
        <v>-6.8633199999999999</v>
      </c>
      <c r="H5253" s="67">
        <v>109.67700000000001</v>
      </c>
      <c r="I5253" s="66" t="s">
        <v>3376</v>
      </c>
      <c r="J5253" s="67">
        <v>-6.8898999999999999</v>
      </c>
      <c r="K5253" s="67">
        <v>109.6589</v>
      </c>
    </row>
    <row r="5254" spans="1:11" ht="14.5">
      <c r="A5254" s="66" t="str">
        <f t="shared" si="82"/>
        <v>GPP PEKALONGAN_PANJANG WETAN</v>
      </c>
      <c r="B5254" s="66" t="s">
        <v>3440</v>
      </c>
      <c r="C5254" s="66" t="s">
        <v>5784</v>
      </c>
      <c r="D5254" s="76" t="s">
        <v>5742</v>
      </c>
      <c r="E5254" s="66" t="s">
        <v>5786</v>
      </c>
      <c r="F5254" s="67">
        <v>0.94</v>
      </c>
      <c r="G5254" s="67">
        <v>-6.8692200000000003</v>
      </c>
      <c r="H5254" s="67">
        <v>109.68300000000001</v>
      </c>
      <c r="I5254" s="66" t="s">
        <v>3376</v>
      </c>
      <c r="J5254" s="67">
        <v>-6.8898999999999999</v>
      </c>
      <c r="K5254" s="67">
        <v>109.6589</v>
      </c>
    </row>
    <row r="5255" spans="1:11" ht="14.5">
      <c r="A5255" s="66" t="str">
        <f t="shared" si="82"/>
        <v>GPP KEBUMEN_PANJANGSARI</v>
      </c>
      <c r="B5255" s="66" t="s">
        <v>2826</v>
      </c>
      <c r="C5255" s="66" t="s">
        <v>5784</v>
      </c>
      <c r="D5255" s="76" t="s">
        <v>5745</v>
      </c>
      <c r="E5255" s="66" t="s">
        <v>5786</v>
      </c>
      <c r="F5255" s="67">
        <v>15.69</v>
      </c>
      <c r="G5255" s="67">
        <v>-7.61707</v>
      </c>
      <c r="H5255" s="67">
        <v>109.54</v>
      </c>
      <c r="I5255" s="66" t="s">
        <v>2714</v>
      </c>
      <c r="J5255" s="67">
        <v>-7.6109200000000001</v>
      </c>
      <c r="K5255" s="67">
        <v>109.5078</v>
      </c>
    </row>
    <row r="5256" spans="1:11" ht="14.5">
      <c r="A5256" s="66" t="str">
        <f t="shared" si="82"/>
        <v>GPP KEBUMEN_PANJATAN</v>
      </c>
      <c r="B5256" s="66" t="s">
        <v>2827</v>
      </c>
      <c r="C5256" s="66" t="s">
        <v>5784</v>
      </c>
      <c r="D5256" s="76" t="s">
        <v>5742</v>
      </c>
      <c r="E5256" s="66" t="s">
        <v>5786</v>
      </c>
      <c r="F5256" s="67">
        <v>15.69</v>
      </c>
      <c r="G5256" s="67">
        <v>-7.6304499999999997</v>
      </c>
      <c r="H5256" s="67">
        <v>109.559</v>
      </c>
      <c r="I5256" s="66" t="s">
        <v>2714</v>
      </c>
      <c r="J5256" s="67">
        <v>-7.6109200000000001</v>
      </c>
      <c r="K5256" s="67">
        <v>109.5078</v>
      </c>
    </row>
    <row r="5257" spans="1:11" ht="14.5">
      <c r="A5257" s="66" t="str">
        <f t="shared" si="82"/>
        <v>GPP KEBUMEN_PANJER</v>
      </c>
      <c r="B5257" s="66" t="s">
        <v>2828</v>
      </c>
      <c r="C5257" s="66" t="s">
        <v>5784</v>
      </c>
      <c r="D5257" s="76" t="s">
        <v>5753</v>
      </c>
      <c r="E5257" s="66" t="s">
        <v>5786</v>
      </c>
      <c r="F5257" s="67">
        <v>15.69</v>
      </c>
      <c r="G5257" s="67">
        <v>-7.6787999999999998</v>
      </c>
      <c r="H5257" s="67">
        <v>109.66500000000001</v>
      </c>
      <c r="I5257" s="66" t="s">
        <v>2714</v>
      </c>
      <c r="J5257" s="67">
        <v>-7.6109200000000001</v>
      </c>
      <c r="K5257" s="67">
        <v>109.5078</v>
      </c>
    </row>
    <row r="5258" spans="1:11" ht="14.5">
      <c r="A5258" s="66" t="str">
        <f t="shared" si="82"/>
        <v>Kudus - Kaliwungu_PANJUNAN</v>
      </c>
      <c r="B5258" s="66" t="s">
        <v>4436</v>
      </c>
      <c r="C5258" s="66" t="s">
        <v>5784</v>
      </c>
      <c r="D5258" s="76" t="s">
        <v>5749</v>
      </c>
      <c r="E5258" s="66" t="s">
        <v>5786</v>
      </c>
      <c r="F5258" s="67">
        <v>13.38</v>
      </c>
      <c r="G5258" s="67">
        <v>-6.8128200000000003</v>
      </c>
      <c r="H5258" s="67">
        <v>110.84</v>
      </c>
      <c r="I5258" s="66" t="s">
        <v>4381</v>
      </c>
      <c r="J5258" s="67">
        <v>-6.8014900000000003</v>
      </c>
      <c r="K5258" s="67">
        <v>110.82510000000001</v>
      </c>
    </row>
    <row r="5259" spans="1:11" ht="14.5">
      <c r="A5259" s="66" t="str">
        <f t="shared" si="82"/>
        <v>Pati - Sokokulon_PANJUNAN</v>
      </c>
      <c r="B5259" s="66" t="s">
        <v>4436</v>
      </c>
      <c r="C5259" s="66" t="s">
        <v>5784</v>
      </c>
      <c r="D5259" s="76" t="s">
        <v>5742</v>
      </c>
      <c r="E5259" s="66" t="s">
        <v>5786</v>
      </c>
      <c r="F5259" s="67">
        <v>16.66</v>
      </c>
      <c r="G5259" s="67">
        <v>-6.7721</v>
      </c>
      <c r="H5259" s="67">
        <v>111.042</v>
      </c>
      <c r="I5259" s="66" t="s">
        <v>4606</v>
      </c>
      <c r="J5259" s="67">
        <v>-6.7764199999999999</v>
      </c>
      <c r="K5259" s="67">
        <v>110.9949</v>
      </c>
    </row>
    <row r="5260" spans="1:11" ht="14.5">
      <c r="A5260" s="66" t="str">
        <f t="shared" si="82"/>
        <v>Rembang-Tritunggal_PANOHAN</v>
      </c>
      <c r="B5260" s="66" t="s">
        <v>5036</v>
      </c>
      <c r="C5260" s="66" t="s">
        <v>5784</v>
      </c>
      <c r="D5260" s="76" t="s">
        <v>5753</v>
      </c>
      <c r="E5260" s="66" t="s">
        <v>5786</v>
      </c>
      <c r="F5260" s="67">
        <v>20.29</v>
      </c>
      <c r="G5260" s="67">
        <v>-6.82376</v>
      </c>
      <c r="H5260" s="67">
        <v>111.432</v>
      </c>
      <c r="I5260" s="66" t="s">
        <v>5002</v>
      </c>
      <c r="J5260" s="67">
        <v>-6.6992700000000003</v>
      </c>
      <c r="K5260" s="67">
        <v>111.39919999999999</v>
      </c>
    </row>
    <row r="5261" spans="1:11" ht="14.5">
      <c r="A5261" s="66" t="str">
        <f t="shared" si="82"/>
        <v>GPP CEPU (BLORA)_PANOLAN</v>
      </c>
      <c r="B5261" s="66" t="s">
        <v>2571</v>
      </c>
      <c r="C5261" s="66" t="s">
        <v>5784</v>
      </c>
      <c r="D5261" s="76" t="s">
        <v>5756</v>
      </c>
      <c r="E5261" s="66" t="s">
        <v>5786</v>
      </c>
      <c r="F5261" s="67">
        <v>44.23</v>
      </c>
      <c r="G5261" s="67">
        <v>-7.2191099999999997</v>
      </c>
      <c r="H5261" s="67">
        <v>111.532</v>
      </c>
      <c r="I5261" s="66" t="s">
        <v>2534</v>
      </c>
      <c r="J5261" s="67">
        <v>-7.1575100000000003</v>
      </c>
      <c r="K5261" s="67">
        <v>111.58580000000001</v>
      </c>
    </row>
    <row r="5262" spans="1:11" ht="14.5">
      <c r="A5262" s="66" t="str">
        <f t="shared" si="82"/>
        <v>PML 1BEJI_PANTIANOM</v>
      </c>
      <c r="B5262" s="66" t="s">
        <v>4755</v>
      </c>
      <c r="C5262" s="66" t="s">
        <v>5784</v>
      </c>
      <c r="D5262" s="76" t="s">
        <v>5744</v>
      </c>
      <c r="E5262" s="66" t="s">
        <v>5786</v>
      </c>
      <c r="F5262" s="67">
        <v>5.84</v>
      </c>
      <c r="G5262" s="67">
        <v>-6.9798299999999998</v>
      </c>
      <c r="H5262" s="67">
        <v>109.54300000000001</v>
      </c>
      <c r="I5262" s="66" t="s">
        <v>4705</v>
      </c>
      <c r="J5262" s="67">
        <v>-6.8926100000000003</v>
      </c>
      <c r="K5262" s="67">
        <v>109.4507</v>
      </c>
    </row>
    <row r="5263" spans="1:11" ht="14.5">
      <c r="A5263" s="66" t="str">
        <f t="shared" si="82"/>
        <v>Rembang-Tritunggal_PANTIHARJO</v>
      </c>
      <c r="B5263" s="66" t="s">
        <v>5037</v>
      </c>
      <c r="C5263" s="66" t="s">
        <v>5784</v>
      </c>
      <c r="D5263" s="76" t="s">
        <v>5744</v>
      </c>
      <c r="E5263" s="66" t="s">
        <v>5786</v>
      </c>
      <c r="F5263" s="67">
        <v>20.29</v>
      </c>
      <c r="G5263" s="67">
        <v>-6.6987300000000003</v>
      </c>
      <c r="H5263" s="67">
        <v>111.31699999999999</v>
      </c>
      <c r="I5263" s="66" t="s">
        <v>5002</v>
      </c>
      <c r="J5263" s="67">
        <v>-6.6992700000000003</v>
      </c>
      <c r="K5263" s="67">
        <v>111.39919999999999</v>
      </c>
    </row>
    <row r="5264" spans="1:11" ht="14.5">
      <c r="A5264" s="66" t="str">
        <f t="shared" si="82"/>
        <v>Pati - Sokokulon_PANTIREJO</v>
      </c>
      <c r="B5264" s="66" t="s">
        <v>4637</v>
      </c>
      <c r="C5264" s="66" t="s">
        <v>5784</v>
      </c>
      <c r="D5264" s="76" t="s">
        <v>5737</v>
      </c>
      <c r="E5264" s="66" t="s">
        <v>5786</v>
      </c>
      <c r="F5264" s="67">
        <v>16.66</v>
      </c>
      <c r="G5264" s="67">
        <v>-6.8107499999999996</v>
      </c>
      <c r="H5264" s="67">
        <v>111.018</v>
      </c>
      <c r="I5264" s="66" t="s">
        <v>4606</v>
      </c>
      <c r="J5264" s="67">
        <v>-6.7764199999999999</v>
      </c>
      <c r="K5264" s="67">
        <v>110.9949</v>
      </c>
    </row>
    <row r="5265" spans="1:11" ht="14.5">
      <c r="A5265" s="66" t="str">
        <f t="shared" si="82"/>
        <v>PML 1BEJI_PANTIREJO</v>
      </c>
      <c r="B5265" s="66" t="s">
        <v>4637</v>
      </c>
      <c r="C5265" s="66" t="s">
        <v>5784</v>
      </c>
      <c r="D5265" s="76" t="s">
        <v>5737</v>
      </c>
      <c r="E5265" s="66" t="s">
        <v>5786</v>
      </c>
      <c r="F5265" s="67">
        <v>5.84</v>
      </c>
      <c r="G5265" s="67">
        <v>-6.9767999999999999</v>
      </c>
      <c r="H5265" s="67">
        <v>109.527</v>
      </c>
      <c r="I5265" s="66" t="s">
        <v>4705</v>
      </c>
      <c r="J5265" s="67">
        <v>-6.8926100000000003</v>
      </c>
      <c r="K5265" s="67">
        <v>109.4507</v>
      </c>
    </row>
    <row r="5266" spans="1:11" ht="14.5">
      <c r="A5266" s="66" t="str">
        <f t="shared" si="82"/>
        <v>Sragen 1 - Ngrampal_PANTIREJO</v>
      </c>
      <c r="B5266" s="66" t="s">
        <v>4637</v>
      </c>
      <c r="C5266" s="66" t="s">
        <v>5784</v>
      </c>
      <c r="D5266" s="76" t="s">
        <v>5747</v>
      </c>
      <c r="E5266" s="66" t="s">
        <v>5786</v>
      </c>
      <c r="F5266" s="67">
        <v>66.78</v>
      </c>
      <c r="G5266" s="67">
        <v>-7.3484400000000001</v>
      </c>
      <c r="H5266" s="67">
        <v>110.9691</v>
      </c>
      <c r="I5266" s="66" t="s">
        <v>5161</v>
      </c>
      <c r="J5266" s="67">
        <v>-7.4020799999999998</v>
      </c>
      <c r="K5266" s="67">
        <v>111.0612</v>
      </c>
    </row>
    <row r="5267" spans="1:11" ht="14.5">
      <c r="A5267" s="66" t="str">
        <f t="shared" si="82"/>
        <v>Sukoharjo 2 - Baki_PANULARAN</v>
      </c>
      <c r="B5267" s="66" t="s">
        <v>5270</v>
      </c>
      <c r="C5267" s="66" t="s">
        <v>5784</v>
      </c>
      <c r="D5267" s="76" t="s">
        <v>5746</v>
      </c>
      <c r="E5267" s="66" t="s">
        <v>5786</v>
      </c>
      <c r="F5267" s="67">
        <v>0.39</v>
      </c>
      <c r="G5267" s="67">
        <v>-7.5740400000000001</v>
      </c>
      <c r="H5267" s="67">
        <v>110.809</v>
      </c>
      <c r="I5267" s="66" t="s">
        <v>5224</v>
      </c>
      <c r="J5267" s="67">
        <v>-7.6135599999999997</v>
      </c>
      <c r="K5267" s="67">
        <v>110.76560000000001</v>
      </c>
    </row>
    <row r="5268" spans="1:11" ht="14.5">
      <c r="A5268" s="66" t="str">
        <f t="shared" si="82"/>
        <v>GD PSP Cilacap_PANULISAN</v>
      </c>
      <c r="B5268" s="66" t="s">
        <v>2189</v>
      </c>
      <c r="C5268" s="66" t="s">
        <v>5784</v>
      </c>
      <c r="D5268" s="76" t="s">
        <v>5742</v>
      </c>
      <c r="E5268" s="66" t="s">
        <v>5786</v>
      </c>
      <c r="F5268" s="67">
        <v>20.29</v>
      </c>
      <c r="G5268" s="67">
        <v>-7.3126600000000002</v>
      </c>
      <c r="H5268" s="67">
        <v>108.58199999999999</v>
      </c>
      <c r="I5268" s="66" t="s">
        <v>2114</v>
      </c>
      <c r="J5268" s="67">
        <v>-7.3791900000000004</v>
      </c>
      <c r="K5268" s="67">
        <v>108.8021</v>
      </c>
    </row>
    <row r="5269" spans="1:11" ht="14.5">
      <c r="A5269" s="66" t="str">
        <f t="shared" si="82"/>
        <v>GD PSP Cilacap_PANULISAN BARAT</v>
      </c>
      <c r="B5269" s="66" t="s">
        <v>2190</v>
      </c>
      <c r="C5269" s="66" t="s">
        <v>5784</v>
      </c>
      <c r="D5269" s="76" t="s">
        <v>5765</v>
      </c>
      <c r="E5269" s="66" t="s">
        <v>5786</v>
      </c>
      <c r="F5269" s="67">
        <v>20.29</v>
      </c>
      <c r="G5269" s="67">
        <v>-7.3062800000000001</v>
      </c>
      <c r="H5269" s="67">
        <v>108.568</v>
      </c>
      <c r="I5269" s="66" t="s">
        <v>2114</v>
      </c>
      <c r="J5269" s="67">
        <v>-7.3791900000000004</v>
      </c>
      <c r="K5269" s="67">
        <v>108.8021</v>
      </c>
    </row>
    <row r="5270" spans="1:11" ht="14.5">
      <c r="A5270" s="66" t="str">
        <f t="shared" si="82"/>
        <v>GD PSP Cilacap_PANULISAN TIMUR</v>
      </c>
      <c r="B5270" s="66" t="s">
        <v>2191</v>
      </c>
      <c r="C5270" s="66" t="s">
        <v>5784</v>
      </c>
      <c r="D5270" s="76" t="s">
        <v>5739</v>
      </c>
      <c r="E5270" s="66" t="s">
        <v>5786</v>
      </c>
      <c r="F5270" s="67">
        <v>20.29</v>
      </c>
      <c r="G5270" s="67">
        <v>-7.31799</v>
      </c>
      <c r="H5270" s="67">
        <v>108.6</v>
      </c>
      <c r="I5270" s="66" t="s">
        <v>2114</v>
      </c>
      <c r="J5270" s="67">
        <v>-7.3791900000000004</v>
      </c>
      <c r="K5270" s="67">
        <v>108.8021</v>
      </c>
    </row>
    <row r="5271" spans="1:11" ht="14.5">
      <c r="A5271" s="66" t="str">
        <f t="shared" si="82"/>
        <v>BGR PURBALINGGA_PANUNGGALAN</v>
      </c>
      <c r="B5271" s="66" t="s">
        <v>941</v>
      </c>
      <c r="C5271" s="66" t="s">
        <v>5784</v>
      </c>
      <c r="D5271" s="76" t="s">
        <v>5753</v>
      </c>
      <c r="E5271" s="66" t="s">
        <v>5786</v>
      </c>
      <c r="F5271" s="67">
        <v>7.6</v>
      </c>
      <c r="G5271" s="67">
        <v>-7.3656300000000003</v>
      </c>
      <c r="H5271" s="67">
        <v>109.526</v>
      </c>
      <c r="I5271" s="66" t="s">
        <v>856</v>
      </c>
      <c r="J5271" s="67">
        <v>-7.4180900000000003</v>
      </c>
      <c r="K5271" s="67">
        <v>109.37690000000001</v>
      </c>
    </row>
    <row r="5272" spans="1:11" ht="14.5">
      <c r="A5272" s="66" t="str">
        <f t="shared" si="82"/>
        <v>Qc Purwodadi - Tawangharjo_PANUNGGALAN</v>
      </c>
      <c r="B5272" s="66" t="s">
        <v>941</v>
      </c>
      <c r="C5272" s="66" t="s">
        <v>5784</v>
      </c>
      <c r="D5272" s="76" t="s">
        <v>5761</v>
      </c>
      <c r="E5272" s="66" t="s">
        <v>5786</v>
      </c>
      <c r="F5272" s="67">
        <v>53.45</v>
      </c>
      <c r="G5272" s="67">
        <v>-7.1197100000000004</v>
      </c>
      <c r="H5272" s="67">
        <v>111.072</v>
      </c>
      <c r="I5272" s="66" t="s">
        <v>4974</v>
      </c>
      <c r="J5272" s="67">
        <v>-7.0747999999999998</v>
      </c>
      <c r="K5272" s="67">
        <v>110.9586</v>
      </c>
    </row>
    <row r="5273" spans="1:11" ht="14.5">
      <c r="A5273" s="66" t="str">
        <f t="shared" si="82"/>
        <v>BGR PURBALINGGA_PANUSUPAN</v>
      </c>
      <c r="B5273" s="66" t="s">
        <v>942</v>
      </c>
      <c r="C5273" s="66" t="s">
        <v>5784</v>
      </c>
      <c r="D5273" s="76" t="s">
        <v>5761</v>
      </c>
      <c r="E5273" s="66" t="s">
        <v>5786</v>
      </c>
      <c r="F5273" s="67">
        <v>7.6</v>
      </c>
      <c r="G5273" s="67">
        <v>-7.2580400000000003</v>
      </c>
      <c r="H5273" s="67">
        <v>109.503</v>
      </c>
      <c r="I5273" s="66" t="s">
        <v>856</v>
      </c>
      <c r="J5273" s="67">
        <v>-7.4180900000000003</v>
      </c>
      <c r="K5273" s="67">
        <v>109.37690000000001</v>
      </c>
    </row>
    <row r="5274" spans="1:11" ht="14.5">
      <c r="A5274" s="66" t="str">
        <f t="shared" si="82"/>
        <v>GUD BGR WANGON_PANUSUPAN</v>
      </c>
      <c r="B5274" s="66" t="s">
        <v>942</v>
      </c>
      <c r="C5274" s="66" t="s">
        <v>5784</v>
      </c>
      <c r="D5274" s="76" t="s">
        <v>5749</v>
      </c>
      <c r="E5274" s="66" t="s">
        <v>5786</v>
      </c>
      <c r="F5274" s="67">
        <v>9.3800000000000008</v>
      </c>
      <c r="G5274" s="67">
        <v>-7.4576500000000001</v>
      </c>
      <c r="H5274" s="67">
        <v>109.17</v>
      </c>
      <c r="I5274" s="66" t="s">
        <v>4026</v>
      </c>
      <c r="J5274" s="67">
        <v>-7.5083200000000003</v>
      </c>
      <c r="K5274" s="67">
        <v>109.0645</v>
      </c>
    </row>
    <row r="5275" spans="1:11" ht="14.5">
      <c r="A5275" s="66" t="str">
        <f t="shared" si="82"/>
        <v>GPP KARANGANYAR_PAPAHAN</v>
      </c>
      <c r="B5275" s="66" t="s">
        <v>2686</v>
      </c>
      <c r="C5275" s="66" t="s">
        <v>5784</v>
      </c>
      <c r="D5275" s="76" t="s">
        <v>5754</v>
      </c>
      <c r="E5275" s="66" t="s">
        <v>5786</v>
      </c>
      <c r="F5275" s="67">
        <v>21.59</v>
      </c>
      <c r="G5275" s="67">
        <v>-7.5861099999999997</v>
      </c>
      <c r="H5275" s="67">
        <v>110.926</v>
      </c>
      <c r="I5275" s="66" t="s">
        <v>2633</v>
      </c>
      <c r="J5275" s="67">
        <v>-7.5687199999999999</v>
      </c>
      <c r="K5275" s="67">
        <v>110.8749</v>
      </c>
    </row>
    <row r="5276" spans="1:11" ht="14.5">
      <c r="A5276" s="66" t="str">
        <f t="shared" si="82"/>
        <v>Demak 1 - Mranak_PAPANREJO</v>
      </c>
      <c r="B5276" s="66" t="s">
        <v>1972</v>
      </c>
      <c r="C5276" s="66" t="s">
        <v>5784</v>
      </c>
      <c r="D5276" s="76" t="s">
        <v>5747</v>
      </c>
      <c r="E5276" s="66" t="s">
        <v>5786</v>
      </c>
      <c r="F5276" s="67">
        <v>53.45</v>
      </c>
      <c r="G5276" s="67">
        <v>-7.0713400000000002</v>
      </c>
      <c r="H5276" s="67">
        <v>110.687</v>
      </c>
      <c r="I5276" s="66" t="s">
        <v>1911</v>
      </c>
      <c r="J5276" s="67">
        <v>-6.8903100000000004</v>
      </c>
      <c r="K5276" s="67">
        <v>110.6673</v>
      </c>
    </row>
    <row r="5277" spans="1:11" ht="14.5">
      <c r="A5277" s="66" t="str">
        <f t="shared" si="82"/>
        <v>Jepara - Mayong_PAPASAN</v>
      </c>
      <c r="B5277" s="66" t="s">
        <v>4224</v>
      </c>
      <c r="C5277" s="66" t="s">
        <v>5784</v>
      </c>
      <c r="D5277" s="76" t="s">
        <v>5746</v>
      </c>
      <c r="E5277" s="66" t="s">
        <v>5786</v>
      </c>
      <c r="F5277" s="67">
        <v>10.32</v>
      </c>
      <c r="G5277" s="67">
        <v>-6.5723399999999996</v>
      </c>
      <c r="H5277" s="67">
        <v>110.83</v>
      </c>
      <c r="I5277" s="66" t="s">
        <v>4145</v>
      </c>
      <c r="J5277" s="67">
        <v>-6.7420299999999997</v>
      </c>
      <c r="K5277" s="67">
        <v>110.7436</v>
      </c>
    </row>
    <row r="5278" spans="1:11" ht="14.5">
      <c r="A5278" s="66" t="str">
        <f t="shared" si="82"/>
        <v>BGR TEMANGGUNG_PAPONAN</v>
      </c>
      <c r="B5278" s="66" t="s">
        <v>1111</v>
      </c>
      <c r="C5278" s="66" t="s">
        <v>5784</v>
      </c>
      <c r="D5278" s="76" t="s">
        <v>5742</v>
      </c>
      <c r="E5278" s="66" t="s">
        <v>5786</v>
      </c>
      <c r="F5278" s="67">
        <v>9.5500000000000007</v>
      </c>
      <c r="G5278" s="67">
        <v>-7.3068600000000004</v>
      </c>
      <c r="H5278" s="67">
        <v>110.06699999999999</v>
      </c>
      <c r="I5278" s="66" t="s">
        <v>999</v>
      </c>
      <c r="J5278" s="67">
        <v>-7.2953299999999999</v>
      </c>
      <c r="K5278" s="67">
        <v>110.0787</v>
      </c>
    </row>
    <row r="5279" spans="1:11" ht="14.5">
      <c r="A5279" s="66" t="str">
        <f t="shared" si="82"/>
        <v>Boyolali_PAPRINGAN</v>
      </c>
      <c r="B5279" s="66" t="s">
        <v>1502</v>
      </c>
      <c r="C5279" s="66" t="s">
        <v>5784</v>
      </c>
      <c r="D5279" s="76" t="s">
        <v>5765</v>
      </c>
      <c r="E5279" s="66" t="s">
        <v>5786</v>
      </c>
      <c r="F5279" s="67">
        <v>10.51</v>
      </c>
      <c r="G5279" s="67">
        <v>-7.4858399999999996</v>
      </c>
      <c r="H5279" s="67">
        <v>110.64700000000001</v>
      </c>
      <c r="I5279" s="66" t="s">
        <v>1370</v>
      </c>
      <c r="J5279" s="67">
        <v>-7.5381099999999996</v>
      </c>
      <c r="K5279" s="67">
        <v>110.6292</v>
      </c>
    </row>
    <row r="5280" spans="1:11" ht="14.5">
      <c r="A5280" s="66" t="str">
        <f t="shared" si="82"/>
        <v>Jepara - Mayong_PAPRINGAN</v>
      </c>
      <c r="B5280" s="66" t="s">
        <v>1502</v>
      </c>
      <c r="C5280" s="66" t="s">
        <v>5784</v>
      </c>
      <c r="D5280" s="76" t="s">
        <v>5739</v>
      </c>
      <c r="E5280" s="66" t="s">
        <v>5786</v>
      </c>
      <c r="F5280" s="67">
        <v>13.38</v>
      </c>
      <c r="G5280" s="67">
        <v>-6.7618200000000002</v>
      </c>
      <c r="H5280" s="67">
        <v>110.78700000000001</v>
      </c>
      <c r="I5280" s="66" t="s">
        <v>4145</v>
      </c>
      <c r="J5280" s="67">
        <v>-6.7420299999999997</v>
      </c>
      <c r="K5280" s="67">
        <v>110.7436</v>
      </c>
    </row>
    <row r="5281" spans="1:11" ht="14.5">
      <c r="A5281" s="66" t="str">
        <f t="shared" si="82"/>
        <v>Purbalingga - Kebong_PAPRINGAN</v>
      </c>
      <c r="B5281" s="66" t="s">
        <v>1502</v>
      </c>
      <c r="C5281" s="66" t="s">
        <v>5784</v>
      </c>
      <c r="D5281" s="76" t="s">
        <v>5756</v>
      </c>
      <c r="E5281" s="66" t="s">
        <v>5786</v>
      </c>
      <c r="F5281" s="67">
        <v>9.3800000000000008</v>
      </c>
      <c r="G5281" s="67">
        <v>-7.5071099999999999</v>
      </c>
      <c r="H5281" s="67">
        <v>109.246</v>
      </c>
      <c r="I5281" s="66" t="s">
        <v>4781</v>
      </c>
      <c r="J5281" s="67">
        <v>-7.4033100000000003</v>
      </c>
      <c r="K5281" s="67">
        <v>109.3588</v>
      </c>
    </row>
    <row r="5282" spans="1:11" ht="14.5">
      <c r="A5282" s="66" t="str">
        <f t="shared" si="82"/>
        <v>BGR JENARSARI_PARAKAN</v>
      </c>
      <c r="B5282" s="66" t="s">
        <v>455</v>
      </c>
      <c r="C5282" s="66" t="s">
        <v>5784</v>
      </c>
      <c r="D5282" s="76" t="s">
        <v>5761</v>
      </c>
      <c r="E5282" s="66" t="s">
        <v>5786</v>
      </c>
      <c r="F5282" s="67">
        <v>16.97</v>
      </c>
      <c r="G5282" s="67">
        <v>-6.9486100000000004</v>
      </c>
      <c r="H5282" s="67">
        <v>110.06699999999999</v>
      </c>
      <c r="I5282" s="66" t="s">
        <v>346</v>
      </c>
      <c r="J5282" s="67">
        <v>-6.95329</v>
      </c>
      <c r="K5282" s="67">
        <v>110.10129999999999</v>
      </c>
    </row>
    <row r="5283" spans="1:11" ht="14.5">
      <c r="A5283" s="66" t="str">
        <f t="shared" si="82"/>
        <v>GPP BANJARNEGARA_PARAKAN</v>
      </c>
      <c r="B5283" s="66" t="s">
        <v>455</v>
      </c>
      <c r="C5283" s="66" t="s">
        <v>5784</v>
      </c>
      <c r="D5283" s="76" t="s">
        <v>5765</v>
      </c>
      <c r="E5283" s="66" t="s">
        <v>5786</v>
      </c>
      <c r="F5283" s="67">
        <v>10.28</v>
      </c>
      <c r="G5283" s="67">
        <v>-7.44339</v>
      </c>
      <c r="H5283" s="67">
        <v>109.58199999999999</v>
      </c>
      <c r="I5283" s="66" t="s">
        <v>2357</v>
      </c>
      <c r="J5283" s="67">
        <v>-7.3905900000000004</v>
      </c>
      <c r="K5283" s="67">
        <v>109.7366</v>
      </c>
    </row>
    <row r="5284" spans="1:11" ht="14.5">
      <c r="A5284" s="66" t="str">
        <f t="shared" si="82"/>
        <v>GPP GROBOGAN_PARAKAN</v>
      </c>
      <c r="B5284" s="66" t="s">
        <v>455</v>
      </c>
      <c r="C5284" s="66" t="s">
        <v>5784</v>
      </c>
      <c r="D5284" s="76" t="s">
        <v>5765</v>
      </c>
      <c r="E5284" s="66" t="s">
        <v>5786</v>
      </c>
      <c r="F5284" s="67">
        <v>53.45</v>
      </c>
      <c r="G5284" s="67">
        <v>-7.1884899999999998</v>
      </c>
      <c r="H5284" s="67">
        <v>110.78700000000001</v>
      </c>
      <c r="I5284" s="66" t="s">
        <v>2583</v>
      </c>
      <c r="J5284" s="67">
        <v>-7.1456299999999997</v>
      </c>
      <c r="K5284" s="67">
        <v>110.9007</v>
      </c>
    </row>
    <row r="5285" spans="1:11" ht="14.5">
      <c r="A5285" s="66" t="str">
        <f t="shared" si="82"/>
        <v>BGR TEMANGGUNG_PARAKAN KAUMAN</v>
      </c>
      <c r="B5285" s="66" t="s">
        <v>1112</v>
      </c>
      <c r="C5285" s="66" t="s">
        <v>5784</v>
      </c>
      <c r="D5285" s="76" t="s">
        <v>5747</v>
      </c>
      <c r="E5285" s="66" t="s">
        <v>5786</v>
      </c>
      <c r="F5285" s="67">
        <v>9.5500000000000007</v>
      </c>
      <c r="G5285" s="67">
        <v>-7.28573</v>
      </c>
      <c r="H5285" s="67">
        <v>110.09399999999999</v>
      </c>
      <c r="I5285" s="66" t="s">
        <v>999</v>
      </c>
      <c r="J5285" s="67">
        <v>-7.2953299999999999</v>
      </c>
      <c r="K5285" s="67">
        <v>110.0787</v>
      </c>
    </row>
    <row r="5286" spans="1:11" ht="14.5">
      <c r="A5286" s="66" t="str">
        <f t="shared" si="82"/>
        <v>BGR JENARSARI_PARAKAN SEBARAN</v>
      </c>
      <c r="B5286" s="66" t="s">
        <v>456</v>
      </c>
      <c r="C5286" s="66" t="s">
        <v>5784</v>
      </c>
      <c r="D5286" s="76" t="s">
        <v>5765</v>
      </c>
      <c r="E5286" s="66" t="s">
        <v>5786</v>
      </c>
      <c r="F5286" s="67">
        <v>16.97</v>
      </c>
      <c r="G5286" s="67">
        <v>-7.0648299999999997</v>
      </c>
      <c r="H5286" s="67">
        <v>110.021</v>
      </c>
      <c r="I5286" s="66" t="s">
        <v>346</v>
      </c>
      <c r="J5286" s="67">
        <v>-6.95329</v>
      </c>
      <c r="K5286" s="67">
        <v>110.10129999999999</v>
      </c>
    </row>
    <row r="5287" spans="1:11" ht="14.5">
      <c r="A5287" s="66" t="str">
        <f t="shared" si="82"/>
        <v>BGR TEMANGGUNG_PARAKAN WETAN</v>
      </c>
      <c r="B5287" s="66" t="s">
        <v>1113</v>
      </c>
      <c r="C5287" s="66" t="s">
        <v>5784</v>
      </c>
      <c r="D5287" s="76" t="s">
        <v>5747</v>
      </c>
      <c r="E5287" s="66" t="s">
        <v>5786</v>
      </c>
      <c r="F5287" s="67">
        <v>9.5500000000000007</v>
      </c>
      <c r="G5287" s="67">
        <v>-7.27982</v>
      </c>
      <c r="H5287" s="67">
        <v>110.105</v>
      </c>
      <c r="I5287" s="66" t="s">
        <v>999</v>
      </c>
      <c r="J5287" s="67">
        <v>-7.2953299999999999</v>
      </c>
      <c r="K5287" s="67">
        <v>110.0787</v>
      </c>
    </row>
    <row r="5288" spans="1:11" ht="14.5">
      <c r="A5288" s="66" t="str">
        <f t="shared" si="82"/>
        <v>GPP BANJARNEGARA_PARAKANCANGGAH</v>
      </c>
      <c r="B5288" s="66" t="s">
        <v>2449</v>
      </c>
      <c r="C5288" s="66" t="s">
        <v>5784</v>
      </c>
      <c r="D5288" s="76" t="s">
        <v>5745</v>
      </c>
      <c r="E5288" s="66" t="s">
        <v>5786</v>
      </c>
      <c r="F5288" s="67">
        <v>10.28</v>
      </c>
      <c r="G5288" s="67">
        <v>-7.3959099999999998</v>
      </c>
      <c r="H5288" s="67">
        <v>109.711</v>
      </c>
      <c r="I5288" s="66" t="s">
        <v>2357</v>
      </c>
      <c r="J5288" s="67">
        <v>-7.3905900000000004</v>
      </c>
      <c r="K5288" s="67">
        <v>109.7366</v>
      </c>
    </row>
    <row r="5289" spans="1:11" ht="14.5">
      <c r="A5289" s="66" t="str">
        <f t="shared" si="82"/>
        <v>BGR NGADIROJO_PARANGGUPITO</v>
      </c>
      <c r="B5289" s="66" t="s">
        <v>683</v>
      </c>
      <c r="C5289" s="66" t="s">
        <v>5784</v>
      </c>
      <c r="D5289" s="76" t="s">
        <v>5747</v>
      </c>
      <c r="E5289" s="66" t="s">
        <v>5786</v>
      </c>
      <c r="F5289" s="67">
        <v>20.7</v>
      </c>
      <c r="G5289" s="67">
        <v>-8.1901399999999995</v>
      </c>
      <c r="H5289" s="67">
        <v>110.848</v>
      </c>
      <c r="I5289" s="66" t="s">
        <v>538</v>
      </c>
      <c r="J5289" s="67">
        <v>-7.8147399999999996</v>
      </c>
      <c r="K5289" s="67">
        <v>111.0005</v>
      </c>
    </row>
    <row r="5290" spans="1:11" ht="14.5">
      <c r="A5290" s="66" t="str">
        <f t="shared" si="82"/>
        <v>Sukoharjo 2 - Baki_PARANGJORO</v>
      </c>
      <c r="B5290" s="66" t="s">
        <v>5271</v>
      </c>
      <c r="C5290" s="66" t="s">
        <v>5784</v>
      </c>
      <c r="D5290" s="76" t="s">
        <v>5740</v>
      </c>
      <c r="E5290" s="66" t="s">
        <v>5786</v>
      </c>
      <c r="F5290" s="67">
        <v>14.71</v>
      </c>
      <c r="G5290" s="67">
        <v>-7.6363399999999997</v>
      </c>
      <c r="H5290" s="67">
        <v>110.813</v>
      </c>
      <c r="I5290" s="66" t="s">
        <v>5224</v>
      </c>
      <c r="J5290" s="67">
        <v>-7.6135599999999997</v>
      </c>
      <c r="K5290" s="67">
        <v>110.76560000000001</v>
      </c>
    </row>
    <row r="5291" spans="1:11" ht="14.5">
      <c r="A5291" s="66" t="str">
        <f t="shared" si="82"/>
        <v>Boyolali_PARAS</v>
      </c>
      <c r="B5291" s="66" t="s">
        <v>1503</v>
      </c>
      <c r="C5291" s="66" t="s">
        <v>5784</v>
      </c>
      <c r="D5291" s="76" t="s">
        <v>5740</v>
      </c>
      <c r="E5291" s="66" t="s">
        <v>5786</v>
      </c>
      <c r="F5291" s="67">
        <v>17.7</v>
      </c>
      <c r="G5291" s="67">
        <v>-7.5238500000000004</v>
      </c>
      <c r="H5291" s="67">
        <v>110.53700000000001</v>
      </c>
      <c r="I5291" s="66" t="s">
        <v>1370</v>
      </c>
      <c r="J5291" s="67">
        <v>-7.5381099999999996</v>
      </c>
      <c r="K5291" s="67">
        <v>110.6292</v>
      </c>
    </row>
    <row r="5292" spans="1:11" ht="14.5">
      <c r="A5292" s="66" t="str">
        <f t="shared" si="82"/>
        <v>GPP MAGELANG_PARE</v>
      </c>
      <c r="B5292" s="66" t="s">
        <v>3249</v>
      </c>
      <c r="C5292" s="66" t="s">
        <v>5784</v>
      </c>
      <c r="D5292" s="76" t="s">
        <v>5752</v>
      </c>
      <c r="E5292" s="66" t="s">
        <v>5786</v>
      </c>
      <c r="F5292" s="67">
        <v>9.5500000000000007</v>
      </c>
      <c r="G5292" s="67">
        <v>-7.3752199999999997</v>
      </c>
      <c r="H5292" s="67">
        <v>110.23</v>
      </c>
      <c r="I5292" s="66" t="s">
        <v>3103</v>
      </c>
      <c r="J5292" s="67">
        <v>-7.3955399999999996</v>
      </c>
      <c r="K5292" s="67">
        <v>110.24469999999999</v>
      </c>
    </row>
    <row r="5293" spans="1:11" ht="14.5">
      <c r="A5293" s="66" t="str">
        <f t="shared" si="82"/>
        <v>Sragen 1 - Ngrampal_PARE</v>
      </c>
      <c r="B5293" s="66" t="s">
        <v>3249</v>
      </c>
      <c r="C5293" s="66" t="s">
        <v>5784</v>
      </c>
      <c r="D5293" s="76" t="s">
        <v>5764</v>
      </c>
      <c r="E5293" s="66" t="s">
        <v>5786</v>
      </c>
      <c r="F5293" s="67">
        <v>66.78</v>
      </c>
      <c r="G5293" s="67">
        <v>-7.3186499999999999</v>
      </c>
      <c r="H5293" s="67">
        <v>110.913</v>
      </c>
      <c r="I5293" s="66" t="s">
        <v>5161</v>
      </c>
      <c r="J5293" s="67">
        <v>-7.4020799999999998</v>
      </c>
      <c r="K5293" s="67">
        <v>111.0612</v>
      </c>
    </row>
    <row r="5294" spans="1:11" ht="14.5">
      <c r="A5294" s="66" t="str">
        <f t="shared" si="82"/>
        <v>Wonogiri 2 - Nambangan_PARE</v>
      </c>
      <c r="B5294" s="66" t="s">
        <v>3249</v>
      </c>
      <c r="C5294" s="66" t="s">
        <v>5784</v>
      </c>
      <c r="D5294" s="76" t="s">
        <v>5745</v>
      </c>
      <c r="E5294" s="66" t="s">
        <v>5786</v>
      </c>
      <c r="F5294" s="67">
        <v>20.7</v>
      </c>
      <c r="G5294" s="67">
        <v>-7.81569</v>
      </c>
      <c r="H5294" s="67">
        <v>110.89700000000001</v>
      </c>
      <c r="I5294" s="66" t="s">
        <v>5545</v>
      </c>
      <c r="J5294" s="67">
        <v>-7.76837</v>
      </c>
      <c r="K5294" s="67">
        <v>110.8871</v>
      </c>
    </row>
    <row r="5295" spans="1:11" ht="14.5">
      <c r="A5295" s="66" t="str">
        <f t="shared" si="82"/>
        <v>GPP MAGELANG_PAREMONO</v>
      </c>
      <c r="B5295" s="66" t="s">
        <v>3250</v>
      </c>
      <c r="C5295" s="66" t="s">
        <v>5784</v>
      </c>
      <c r="D5295" s="76" t="s">
        <v>5753</v>
      </c>
      <c r="E5295" s="66" t="s">
        <v>5786</v>
      </c>
      <c r="F5295" s="67">
        <v>7.61</v>
      </c>
      <c r="G5295" s="67">
        <v>-7.5684699999999996</v>
      </c>
      <c r="H5295" s="67">
        <v>110.24299999999999</v>
      </c>
      <c r="I5295" s="66" t="s">
        <v>3103</v>
      </c>
      <c r="J5295" s="67">
        <v>-7.3955399999999996</v>
      </c>
      <c r="K5295" s="67">
        <v>110.24469999999999</v>
      </c>
    </row>
    <row r="5296" spans="1:11" ht="14.5">
      <c r="A5296" s="66" t="str">
        <f t="shared" si="82"/>
        <v>Jepara - Mayong_PAREN</v>
      </c>
      <c r="B5296" s="66" t="s">
        <v>4225</v>
      </c>
      <c r="C5296" s="66" t="s">
        <v>5784</v>
      </c>
      <c r="D5296" s="76" t="s">
        <v>5755</v>
      </c>
      <c r="E5296" s="66" t="s">
        <v>5786</v>
      </c>
      <c r="F5296" s="67">
        <v>10.32</v>
      </c>
      <c r="G5296" s="67">
        <v>-6.7659000000000002</v>
      </c>
      <c r="H5296" s="67">
        <v>110.73699999999999</v>
      </c>
      <c r="I5296" s="66" t="s">
        <v>4145</v>
      </c>
      <c r="J5296" s="67">
        <v>-6.7420299999999997</v>
      </c>
      <c r="K5296" s="67">
        <v>110.7436</v>
      </c>
    </row>
    <row r="5297" spans="1:11" ht="14.5">
      <c r="A5297" s="66" t="str">
        <f t="shared" si="82"/>
        <v>Pati - Sokokulon_PARENGGAN</v>
      </c>
      <c r="B5297" s="66" t="s">
        <v>4638</v>
      </c>
      <c r="C5297" s="66" t="s">
        <v>5784</v>
      </c>
      <c r="D5297" s="76" t="s">
        <v>5740</v>
      </c>
      <c r="E5297" s="66" t="s">
        <v>5786</v>
      </c>
      <c r="F5297" s="67">
        <v>16.66</v>
      </c>
      <c r="G5297" s="67">
        <v>-6.7449199999999996</v>
      </c>
      <c r="H5297" s="67">
        <v>111.044</v>
      </c>
      <c r="I5297" s="66" t="s">
        <v>4606</v>
      </c>
      <c r="J5297" s="67">
        <v>-6.7764199999999999</v>
      </c>
      <c r="K5297" s="67">
        <v>110.9949</v>
      </c>
    </row>
    <row r="5298" spans="1:11" ht="14.5">
      <c r="A5298" s="66" t="str">
        <f t="shared" si="82"/>
        <v>BBS 2BULAKAMBA_PAREREJA</v>
      </c>
      <c r="B5298" s="66" t="s">
        <v>326</v>
      </c>
      <c r="C5298" s="66" t="s">
        <v>5784</v>
      </c>
      <c r="D5298" s="76" t="s">
        <v>5752</v>
      </c>
      <c r="E5298" s="66" t="s">
        <v>5786</v>
      </c>
      <c r="F5298" s="67">
        <v>20.92</v>
      </c>
      <c r="G5298" s="67">
        <v>-6.9882999999999997</v>
      </c>
      <c r="H5298" s="67">
        <v>108.837</v>
      </c>
      <c r="I5298" s="66" t="s">
        <v>262</v>
      </c>
      <c r="J5298" s="67">
        <v>-6.8690600000000002</v>
      </c>
      <c r="K5298" s="67">
        <v>108.8972</v>
      </c>
    </row>
    <row r="5299" spans="1:11" ht="14.5">
      <c r="A5299" s="66" t="str">
        <f t="shared" si="82"/>
        <v>BGR TEMANGGUNG_PARIKESIT</v>
      </c>
      <c r="B5299" s="66" t="s">
        <v>1114</v>
      </c>
      <c r="C5299" s="66" t="s">
        <v>5784</v>
      </c>
      <c r="D5299" s="76" t="s">
        <v>5748</v>
      </c>
      <c r="E5299" s="66" t="s">
        <v>5786</v>
      </c>
      <c r="F5299" s="67">
        <v>7.7</v>
      </c>
      <c r="G5299" s="67">
        <v>-7.2196400000000001</v>
      </c>
      <c r="H5299" s="67">
        <v>109.93</v>
      </c>
      <c r="I5299" s="66" t="s">
        <v>999</v>
      </c>
      <c r="J5299" s="67">
        <v>-7.2953299999999999</v>
      </c>
      <c r="K5299" s="67">
        <v>110.0787</v>
      </c>
    </row>
    <row r="5300" spans="1:11" ht="14.5">
      <c r="A5300" s="66" t="str">
        <f t="shared" si="82"/>
        <v>GPP PURWOREJO_PARIPURNO</v>
      </c>
      <c r="B5300" s="66" t="s">
        <v>3749</v>
      </c>
      <c r="C5300" s="66" t="s">
        <v>5784</v>
      </c>
      <c r="D5300" s="76" t="s">
        <v>5766</v>
      </c>
      <c r="E5300" s="66" t="s">
        <v>5786</v>
      </c>
      <c r="F5300" s="67">
        <v>7.61</v>
      </c>
      <c r="G5300" s="67">
        <v>-7.6132499999999999</v>
      </c>
      <c r="H5300" s="67">
        <v>110.148</v>
      </c>
      <c r="I5300" s="66" t="s">
        <v>3504</v>
      </c>
      <c r="J5300" s="67">
        <v>-7.7226800000000004</v>
      </c>
      <c r="K5300" s="67">
        <v>109.9468</v>
      </c>
    </row>
    <row r="5301" spans="1:11" ht="14.5">
      <c r="A5301" s="66" t="str">
        <f t="shared" si="82"/>
        <v>PML 1BEJI_PARUNGGALIH</v>
      </c>
      <c r="B5301" s="66" t="s">
        <v>4756</v>
      </c>
      <c r="C5301" s="66" t="s">
        <v>5784</v>
      </c>
      <c r="D5301" s="76" t="s">
        <v>5749</v>
      </c>
      <c r="E5301" s="66" t="s">
        <v>5786</v>
      </c>
      <c r="F5301" s="67">
        <v>15.73</v>
      </c>
      <c r="G5301" s="67">
        <v>-7.0241400000000001</v>
      </c>
      <c r="H5301" s="67">
        <v>109.455</v>
      </c>
      <c r="I5301" s="66" t="s">
        <v>4705</v>
      </c>
      <c r="J5301" s="67">
        <v>-6.8926100000000003</v>
      </c>
      <c r="K5301" s="67">
        <v>109.4507</v>
      </c>
    </row>
    <row r="5302" spans="1:11" ht="14.5">
      <c r="A5302" s="66" t="str">
        <f t="shared" si="82"/>
        <v>Banyumas 3 - Wangon_PARUNGKAMAL</v>
      </c>
      <c r="B5302" s="66" t="s">
        <v>44</v>
      </c>
      <c r="C5302" s="66" t="s">
        <v>5784</v>
      </c>
      <c r="D5302" s="76" t="s">
        <v>5744</v>
      </c>
      <c r="E5302" s="66" t="s">
        <v>5786</v>
      </c>
      <c r="F5302" s="67">
        <v>9.3800000000000008</v>
      </c>
      <c r="G5302" s="67">
        <v>-7.50861</v>
      </c>
      <c r="H5302" s="67">
        <v>109.015</v>
      </c>
      <c r="I5302" s="66" t="s">
        <v>8</v>
      </c>
      <c r="J5302" s="67">
        <v>-7.5113599999999998</v>
      </c>
      <c r="K5302" s="67">
        <v>109.03959999999999</v>
      </c>
    </row>
    <row r="5303" spans="1:11" ht="14.5">
      <c r="A5303" s="66" t="str">
        <f t="shared" si="82"/>
        <v>TGL 3PURWAHAMBA_PASANGAN</v>
      </c>
      <c r="B5303" s="66" t="s">
        <v>5439</v>
      </c>
      <c r="C5303" s="66" t="s">
        <v>5784</v>
      </c>
      <c r="D5303" s="76" t="s">
        <v>5752</v>
      </c>
      <c r="E5303" s="66" t="s">
        <v>5786</v>
      </c>
      <c r="F5303" s="67">
        <v>11.25</v>
      </c>
      <c r="G5303" s="67">
        <v>-6.9286000000000003</v>
      </c>
      <c r="H5303" s="67">
        <v>109.148</v>
      </c>
      <c r="I5303" s="66" t="s">
        <v>5354</v>
      </c>
      <c r="J5303" s="67">
        <v>-6.87378</v>
      </c>
      <c r="K5303" s="67">
        <v>109.2512</v>
      </c>
    </row>
    <row r="5304" spans="1:11" ht="14.5">
      <c r="A5304" s="66" t="str">
        <f t="shared" si="82"/>
        <v>GPP MAGELANG_PASANGSARI</v>
      </c>
      <c r="B5304" s="66" t="s">
        <v>3251</v>
      </c>
      <c r="C5304" s="66" t="s">
        <v>5784</v>
      </c>
      <c r="D5304" s="76" t="s">
        <v>5757</v>
      </c>
      <c r="E5304" s="66" t="s">
        <v>5786</v>
      </c>
      <c r="F5304" s="67">
        <v>7.61</v>
      </c>
      <c r="G5304" s="67">
        <v>-7.4355000000000002</v>
      </c>
      <c r="H5304" s="67">
        <v>110.148</v>
      </c>
      <c r="I5304" s="66" t="s">
        <v>3103</v>
      </c>
      <c r="J5304" s="67">
        <v>-7.3955399999999996</v>
      </c>
      <c r="K5304" s="67">
        <v>110.24469999999999</v>
      </c>
    </row>
    <row r="5305" spans="1:11" ht="14.5">
      <c r="A5305" s="66" t="str">
        <f t="shared" si="82"/>
        <v>Rembang-Tritunggal_PASAR BANGGI</v>
      </c>
      <c r="B5305" s="66" t="s">
        <v>5038</v>
      </c>
      <c r="C5305" s="66" t="s">
        <v>5784</v>
      </c>
      <c r="D5305" s="76" t="s">
        <v>5754</v>
      </c>
      <c r="E5305" s="66" t="s">
        <v>5786</v>
      </c>
      <c r="F5305" s="67">
        <v>20.29</v>
      </c>
      <c r="G5305" s="67">
        <v>-6.7027700000000001</v>
      </c>
      <c r="H5305" s="67">
        <v>111.38800000000001</v>
      </c>
      <c r="I5305" s="66" t="s">
        <v>5002</v>
      </c>
      <c r="J5305" s="67">
        <v>-6.6992700000000003</v>
      </c>
      <c r="K5305" s="67">
        <v>111.39919999999999</v>
      </c>
    </row>
    <row r="5306" spans="1:11" ht="14.5">
      <c r="A5306" s="66" t="str">
        <f t="shared" si="82"/>
        <v>GPP PURWOREJO_PASARANOM</v>
      </c>
      <c r="B5306" s="66" t="s">
        <v>3750</v>
      </c>
      <c r="C5306" s="66" t="s">
        <v>5784</v>
      </c>
      <c r="D5306" s="76" t="s">
        <v>5754</v>
      </c>
      <c r="E5306" s="66" t="s">
        <v>5786</v>
      </c>
      <c r="F5306" s="67">
        <v>4.4400000000000004</v>
      </c>
      <c r="G5306" s="67">
        <v>-7.8212599999999997</v>
      </c>
      <c r="H5306" s="67">
        <v>109.86</v>
      </c>
      <c r="I5306" s="66" t="s">
        <v>3504</v>
      </c>
      <c r="J5306" s="67">
        <v>-7.7226800000000004</v>
      </c>
      <c r="K5306" s="67">
        <v>109.9468</v>
      </c>
    </row>
    <row r="5307" spans="1:11" ht="14.5">
      <c r="A5307" s="66" t="str">
        <f t="shared" si="82"/>
        <v>GPP KARANGANYAR_PASARKLIWON</v>
      </c>
      <c r="B5307" s="66" t="s">
        <v>2687</v>
      </c>
      <c r="C5307" s="66" t="s">
        <v>5784</v>
      </c>
      <c r="D5307" s="76" t="s">
        <v>5742</v>
      </c>
      <c r="E5307" s="66" t="s">
        <v>5786</v>
      </c>
      <c r="F5307" s="67">
        <v>0.39</v>
      </c>
      <c r="G5307" s="67">
        <v>-7.5812200000000001</v>
      </c>
      <c r="H5307" s="67">
        <v>110.831</v>
      </c>
      <c r="I5307" s="66" t="s">
        <v>2633</v>
      </c>
      <c r="J5307" s="67">
        <v>-7.5687199999999999</v>
      </c>
      <c r="K5307" s="67">
        <v>110.8749</v>
      </c>
    </row>
    <row r="5308" spans="1:11" ht="14.5">
      <c r="A5308" s="66" t="str">
        <f t="shared" si="82"/>
        <v>GPP PURWOREJO_PASARSENEN</v>
      </c>
      <c r="B5308" s="66" t="s">
        <v>3751</v>
      </c>
      <c r="C5308" s="66" t="s">
        <v>5784</v>
      </c>
      <c r="D5308" s="76" t="s">
        <v>5749</v>
      </c>
      <c r="E5308" s="66" t="s">
        <v>5786</v>
      </c>
      <c r="F5308" s="67">
        <v>15.69</v>
      </c>
      <c r="G5308" s="67">
        <v>-7.7702299999999997</v>
      </c>
      <c r="H5308" s="67">
        <v>109.727</v>
      </c>
      <c r="I5308" s="66" t="s">
        <v>3504</v>
      </c>
      <c r="J5308" s="67">
        <v>-7.7226800000000004</v>
      </c>
      <c r="K5308" s="67">
        <v>109.9468</v>
      </c>
    </row>
    <row r="5309" spans="1:11" ht="14.5">
      <c r="A5309" s="66" t="str">
        <f t="shared" si="82"/>
        <v>GPP KLATEN_PASEBAN</v>
      </c>
      <c r="B5309" s="66" t="s">
        <v>3043</v>
      </c>
      <c r="C5309" s="66" t="s">
        <v>5784</v>
      </c>
      <c r="D5309" s="76" t="s">
        <v>5748</v>
      </c>
      <c r="E5309" s="66" t="s">
        <v>5786</v>
      </c>
      <c r="F5309" s="67">
        <v>8.89</v>
      </c>
      <c r="G5309" s="67">
        <v>-7.7806899999999999</v>
      </c>
      <c r="H5309" s="67">
        <v>110.634</v>
      </c>
      <c r="I5309" s="66" t="s">
        <v>2894</v>
      </c>
      <c r="J5309" s="67">
        <v>-7.6692</v>
      </c>
      <c r="K5309" s="67">
        <v>110.6751</v>
      </c>
    </row>
    <row r="5310" spans="1:11" ht="14.5">
      <c r="A5310" s="66" t="str">
        <f t="shared" si="82"/>
        <v>GPP SUKOHARJO_PASEBAN</v>
      </c>
      <c r="B5310" s="66" t="s">
        <v>3043</v>
      </c>
      <c r="C5310" s="66" t="s">
        <v>5784</v>
      </c>
      <c r="D5310" s="76" t="s">
        <v>5753</v>
      </c>
      <c r="E5310" s="66" t="s">
        <v>5786</v>
      </c>
      <c r="F5310" s="67">
        <v>21.59</v>
      </c>
      <c r="G5310" s="67">
        <v>-7.7302299999999997</v>
      </c>
      <c r="H5310" s="67">
        <v>110.96</v>
      </c>
      <c r="I5310" s="66" t="s">
        <v>3993</v>
      </c>
      <c r="J5310" s="67">
        <v>-7.7412599999999996</v>
      </c>
      <c r="K5310" s="67">
        <v>110.8785</v>
      </c>
    </row>
    <row r="5311" spans="1:11" ht="14.5">
      <c r="A5311" s="66" t="str">
        <f t="shared" si="82"/>
        <v>Blora 3 Bangkle_PASEDAN</v>
      </c>
      <c r="B5311" s="66" t="s">
        <v>1222</v>
      </c>
      <c r="C5311" s="66" t="s">
        <v>5784</v>
      </c>
      <c r="D5311" s="76" t="s">
        <v>5747</v>
      </c>
      <c r="E5311" s="66" t="s">
        <v>5786</v>
      </c>
      <c r="F5311" s="67">
        <v>20.29</v>
      </c>
      <c r="G5311" s="67">
        <v>-6.8687699999999996</v>
      </c>
      <c r="H5311" s="67">
        <v>111.38500000000001</v>
      </c>
      <c r="I5311" s="66" t="s">
        <v>1166</v>
      </c>
      <c r="J5311" s="67">
        <v>-6.9716199999999997</v>
      </c>
      <c r="K5311" s="67">
        <v>111.4388</v>
      </c>
    </row>
    <row r="5312" spans="1:11" ht="14.5">
      <c r="A5312" s="66" t="str">
        <f t="shared" si="82"/>
        <v>GPP BANJARNEGARA_PASEGERAN</v>
      </c>
      <c r="B5312" s="66" t="s">
        <v>2450</v>
      </c>
      <c r="C5312" s="66" t="s">
        <v>5784</v>
      </c>
      <c r="D5312" s="76" t="s">
        <v>5747</v>
      </c>
      <c r="E5312" s="66" t="s">
        <v>5786</v>
      </c>
      <c r="F5312" s="67">
        <v>10.28</v>
      </c>
      <c r="G5312" s="67">
        <v>-7.2583799999999998</v>
      </c>
      <c r="H5312" s="67">
        <v>109.58</v>
      </c>
      <c r="I5312" s="66" t="s">
        <v>2357</v>
      </c>
      <c r="J5312" s="67">
        <v>-7.3905900000000004</v>
      </c>
      <c r="K5312" s="67">
        <v>109.7366</v>
      </c>
    </row>
    <row r="5313" spans="1:11" ht="14.5">
      <c r="A5313" s="66" t="str">
        <f t="shared" si="82"/>
        <v>GPP BANJARNEGARA_PASEH</v>
      </c>
      <c r="B5313" s="66" t="s">
        <v>2451</v>
      </c>
      <c r="C5313" s="66" t="s">
        <v>5784</v>
      </c>
      <c r="D5313" s="76" t="s">
        <v>5740</v>
      </c>
      <c r="E5313" s="66" t="s">
        <v>5786</v>
      </c>
      <c r="F5313" s="67">
        <v>10.28</v>
      </c>
      <c r="G5313" s="67">
        <v>-7.3408100000000003</v>
      </c>
      <c r="H5313" s="67">
        <v>109.666</v>
      </c>
      <c r="I5313" s="66" t="s">
        <v>2357</v>
      </c>
      <c r="J5313" s="67">
        <v>-7.3905900000000004</v>
      </c>
      <c r="K5313" s="67">
        <v>109.7366</v>
      </c>
    </row>
    <row r="5314" spans="1:11" ht="14.5">
      <c r="A5314" s="66" t="str">
        <f t="shared" ref="A5314:A5377" si="83">CONCATENATE(I5314,"_",B5314)</f>
        <v>Semarang - Kalikuning_PASEKAN</v>
      </c>
      <c r="B5314" s="66" t="s">
        <v>5131</v>
      </c>
      <c r="C5314" s="66" t="s">
        <v>5784</v>
      </c>
      <c r="D5314" s="76" t="s">
        <v>5745</v>
      </c>
      <c r="E5314" s="66" t="s">
        <v>5786</v>
      </c>
      <c r="F5314" s="67">
        <v>10.51</v>
      </c>
      <c r="G5314" s="67">
        <v>-7.2509600000000001</v>
      </c>
      <c r="H5314" s="67">
        <v>110.381</v>
      </c>
      <c r="I5314" s="66" t="s">
        <v>5061</v>
      </c>
      <c r="J5314" s="67">
        <v>-7.1833299999999998</v>
      </c>
      <c r="K5314" s="67">
        <v>110.4721</v>
      </c>
    </row>
    <row r="5315" spans="1:11" ht="14.5">
      <c r="A5315" s="66" t="str">
        <f t="shared" si="83"/>
        <v>Wonogiri 2 - Nambangan_PASEKAN</v>
      </c>
      <c r="B5315" s="66" t="s">
        <v>5131</v>
      </c>
      <c r="C5315" s="66" t="s">
        <v>5784</v>
      </c>
      <c r="D5315" s="76" t="s">
        <v>5767</v>
      </c>
      <c r="E5315" s="66" t="s">
        <v>5786</v>
      </c>
      <c r="F5315" s="67">
        <v>20.7</v>
      </c>
      <c r="G5315" s="67">
        <v>-7.9421600000000003</v>
      </c>
      <c r="H5315" s="67">
        <v>110.791</v>
      </c>
      <c r="I5315" s="66" t="s">
        <v>5545</v>
      </c>
      <c r="J5315" s="67">
        <v>-7.76837</v>
      </c>
      <c r="K5315" s="67">
        <v>110.8871</v>
      </c>
    </row>
    <row r="5316" spans="1:11" ht="14.5">
      <c r="A5316" s="66" t="str">
        <f t="shared" si="83"/>
        <v>Batang - Kasepuhan_PASEKARAN</v>
      </c>
      <c r="B5316" s="66" t="s">
        <v>184</v>
      </c>
      <c r="C5316" s="66" t="s">
        <v>5784</v>
      </c>
      <c r="D5316" s="76" t="s">
        <v>5755</v>
      </c>
      <c r="E5316" s="66" t="s">
        <v>5786</v>
      </c>
      <c r="F5316" s="67">
        <v>9.3699999999999992</v>
      </c>
      <c r="G5316" s="67">
        <v>-6.9307999999999996</v>
      </c>
      <c r="H5316" s="67">
        <v>109.73099999999999</v>
      </c>
      <c r="I5316" s="66" t="s">
        <v>54</v>
      </c>
      <c r="J5316" s="67">
        <v>-6.9040600000000003</v>
      </c>
      <c r="K5316" s="67">
        <v>109.7085</v>
      </c>
    </row>
    <row r="5317" spans="1:11" ht="14.5">
      <c r="A5317" s="66" t="str">
        <f t="shared" si="83"/>
        <v>GD BGR CANDI SEMARANG_PASIGITAN</v>
      </c>
      <c r="B5317" s="66" t="s">
        <v>2047</v>
      </c>
      <c r="C5317" s="66" t="s">
        <v>5784</v>
      </c>
      <c r="D5317" s="76" t="s">
        <v>5765</v>
      </c>
      <c r="E5317" s="66" t="s">
        <v>5786</v>
      </c>
      <c r="F5317" s="67">
        <v>16.97</v>
      </c>
      <c r="G5317" s="67">
        <v>-7.1227099999999997</v>
      </c>
      <c r="H5317" s="67">
        <v>110.339</v>
      </c>
      <c r="I5317" s="66" t="s">
        <v>2006</v>
      </c>
      <c r="J5317" s="67">
        <v>-7.0144599999999997</v>
      </c>
      <c r="K5317" s="67">
        <v>110.3477</v>
      </c>
    </row>
    <row r="5318" spans="1:11" ht="14.5">
      <c r="A5318" s="66" t="str">
        <f t="shared" si="83"/>
        <v>BGR PURBALINGGA_PASINGGANGAN</v>
      </c>
      <c r="B5318" s="66" t="s">
        <v>943</v>
      </c>
      <c r="C5318" s="66" t="s">
        <v>5784</v>
      </c>
      <c r="D5318" s="76" t="s">
        <v>5739</v>
      </c>
      <c r="E5318" s="66" t="s">
        <v>5786</v>
      </c>
      <c r="F5318" s="67">
        <v>9.3800000000000008</v>
      </c>
      <c r="G5318" s="67">
        <v>-7.53613</v>
      </c>
      <c r="H5318" s="67">
        <v>109.27</v>
      </c>
      <c r="I5318" s="66" t="s">
        <v>856</v>
      </c>
      <c r="J5318" s="67">
        <v>-7.4180900000000003</v>
      </c>
      <c r="K5318" s="67">
        <v>109.37690000000001</v>
      </c>
    </row>
    <row r="5319" spans="1:11" ht="14.5">
      <c r="A5319" s="66" t="str">
        <f t="shared" si="83"/>
        <v>Demak 1 - Mranak_PASIR</v>
      </c>
      <c r="B5319" s="66" t="s">
        <v>1973</v>
      </c>
      <c r="C5319" s="66" t="s">
        <v>5784</v>
      </c>
      <c r="D5319" s="76" t="s">
        <v>5749</v>
      </c>
      <c r="E5319" s="66" t="s">
        <v>5786</v>
      </c>
      <c r="F5319" s="67">
        <v>26.27</v>
      </c>
      <c r="G5319" s="67">
        <v>-6.8031600000000001</v>
      </c>
      <c r="H5319" s="67">
        <v>110.673</v>
      </c>
      <c r="I5319" s="66" t="s">
        <v>1911</v>
      </c>
      <c r="J5319" s="67">
        <v>-6.8903100000000004</v>
      </c>
      <c r="K5319" s="67">
        <v>110.6673</v>
      </c>
    </row>
    <row r="5320" spans="1:11" ht="14.5">
      <c r="A5320" s="66" t="str">
        <f t="shared" si="83"/>
        <v>Kebumen - Purbowangi_PASIR</v>
      </c>
      <c r="B5320" s="66" t="s">
        <v>1973</v>
      </c>
      <c r="C5320" s="66" t="s">
        <v>5784</v>
      </c>
      <c r="D5320" s="76" t="s">
        <v>5749</v>
      </c>
      <c r="E5320" s="66" t="s">
        <v>5786</v>
      </c>
      <c r="F5320" s="67">
        <v>15.69</v>
      </c>
      <c r="G5320" s="67">
        <v>-7.7632000000000003</v>
      </c>
      <c r="H5320" s="67">
        <v>109.438</v>
      </c>
      <c r="I5320" s="66" t="s">
        <v>4274</v>
      </c>
      <c r="J5320" s="67">
        <v>-7.6099800000000002</v>
      </c>
      <c r="K5320" s="67">
        <v>109.48480000000001</v>
      </c>
    </row>
    <row r="5321" spans="1:11" ht="14.5">
      <c r="A5321" s="66" t="str">
        <f t="shared" si="83"/>
        <v>PML 1BEJI_PASIR</v>
      </c>
      <c r="B5321" s="66" t="s">
        <v>1973</v>
      </c>
      <c r="C5321" s="66" t="s">
        <v>5784</v>
      </c>
      <c r="D5321" s="76" t="s">
        <v>5758</v>
      </c>
      <c r="E5321" s="66" t="s">
        <v>5786</v>
      </c>
      <c r="F5321" s="67">
        <v>15.73</v>
      </c>
      <c r="G5321" s="67">
        <v>-7.05863</v>
      </c>
      <c r="H5321" s="67">
        <v>109.458</v>
      </c>
      <c r="I5321" s="66" t="s">
        <v>4705</v>
      </c>
      <c r="J5321" s="67">
        <v>-6.8926100000000003</v>
      </c>
      <c r="K5321" s="67">
        <v>109.4507</v>
      </c>
    </row>
    <row r="5322" spans="1:11" ht="14.5">
      <c r="A5322" s="66" t="str">
        <f t="shared" si="83"/>
        <v>GPP PEKALONGAN_PASIRKRATONKRAMAT</v>
      </c>
      <c r="B5322" s="66" t="s">
        <v>3441</v>
      </c>
      <c r="C5322" s="66" t="s">
        <v>5784</v>
      </c>
      <c r="D5322" s="76" t="s">
        <v>5756</v>
      </c>
      <c r="E5322" s="66" t="s">
        <v>5786</v>
      </c>
      <c r="F5322" s="67">
        <v>0.94</v>
      </c>
      <c r="G5322" s="67">
        <v>-6.8843199999999998</v>
      </c>
      <c r="H5322" s="67">
        <v>109.658</v>
      </c>
      <c r="I5322" s="66" t="s">
        <v>3376</v>
      </c>
      <c r="J5322" s="67">
        <v>-6.8898999999999999</v>
      </c>
      <c r="K5322" s="67">
        <v>109.6589</v>
      </c>
    </row>
    <row r="5323" spans="1:11" ht="14.5">
      <c r="A5323" s="66" t="str">
        <f t="shared" si="83"/>
        <v>Purbalingga - Kebong_PASIRMUNCANG</v>
      </c>
      <c r="B5323" s="66" t="s">
        <v>4904</v>
      </c>
      <c r="C5323" s="66" t="s">
        <v>5784</v>
      </c>
      <c r="D5323" s="76" t="s">
        <v>5765</v>
      </c>
      <c r="E5323" s="66" t="s">
        <v>5786</v>
      </c>
      <c r="F5323" s="67">
        <v>9.3800000000000008</v>
      </c>
      <c r="G5323" s="67">
        <v>-7.4317799999999998</v>
      </c>
      <c r="H5323" s="67">
        <v>109.22</v>
      </c>
      <c r="I5323" s="66" t="s">
        <v>4781</v>
      </c>
      <c r="J5323" s="67">
        <v>-7.4033100000000003</v>
      </c>
      <c r="K5323" s="67">
        <v>109.3588</v>
      </c>
    </row>
    <row r="5324" spans="1:11" ht="14.5">
      <c r="A5324" s="66" t="str">
        <f t="shared" si="83"/>
        <v>Brebes GPP_PASIRPANJANG</v>
      </c>
      <c r="B5324" s="66" t="s">
        <v>1781</v>
      </c>
      <c r="C5324" s="66" t="s">
        <v>5784</v>
      </c>
      <c r="D5324" s="76" t="s">
        <v>5757</v>
      </c>
      <c r="E5324" s="66" t="s">
        <v>5786</v>
      </c>
      <c r="F5324" s="67">
        <v>20.92</v>
      </c>
      <c r="G5324" s="67">
        <v>-7.1319100000000004</v>
      </c>
      <c r="H5324" s="67">
        <v>108.79600000000001</v>
      </c>
      <c r="I5324" s="66" t="s">
        <v>1667</v>
      </c>
      <c r="J5324" s="67">
        <v>-7.1220699999999999</v>
      </c>
      <c r="K5324" s="67">
        <v>108.9847</v>
      </c>
    </row>
    <row r="5325" spans="1:11" ht="14.5">
      <c r="A5325" s="66" t="str">
        <f t="shared" si="83"/>
        <v>Blora 3 Bangkle_PASUCEN</v>
      </c>
      <c r="B5325" s="66" t="s">
        <v>1223</v>
      </c>
      <c r="C5325" s="66" t="s">
        <v>5784</v>
      </c>
      <c r="D5325" s="76" t="s">
        <v>5748</v>
      </c>
      <c r="E5325" s="66" t="s">
        <v>5786</v>
      </c>
      <c r="F5325" s="67">
        <v>20.29</v>
      </c>
      <c r="G5325" s="67">
        <v>-6.8518299999999996</v>
      </c>
      <c r="H5325" s="67">
        <v>111.47499999999999</v>
      </c>
      <c r="I5325" s="66" t="s">
        <v>1166</v>
      </c>
      <c r="J5325" s="67">
        <v>-6.9716199999999997</v>
      </c>
      <c r="K5325" s="67">
        <v>111.4388</v>
      </c>
    </row>
    <row r="5326" spans="1:11" ht="14.5">
      <c r="A5326" s="66" t="str">
        <f t="shared" si="83"/>
        <v>Pati - Juwana_PASUCEN</v>
      </c>
      <c r="B5326" s="66" t="s">
        <v>1223</v>
      </c>
      <c r="C5326" s="66" t="s">
        <v>5784</v>
      </c>
      <c r="D5326" s="76" t="s">
        <v>5752</v>
      </c>
      <c r="E5326" s="66" t="s">
        <v>5786</v>
      </c>
      <c r="F5326" s="67">
        <v>16.66</v>
      </c>
      <c r="G5326" s="67">
        <v>-6.6601299999999997</v>
      </c>
      <c r="H5326" s="67">
        <v>111.04900000000001</v>
      </c>
      <c r="I5326" s="66" t="s">
        <v>4458</v>
      </c>
      <c r="J5326" s="67">
        <v>-6.7296100000000001</v>
      </c>
      <c r="K5326" s="67">
        <v>111.1037</v>
      </c>
    </row>
    <row r="5327" spans="1:11" ht="14.5">
      <c r="A5327" s="66" t="str">
        <f t="shared" si="83"/>
        <v>GPP KLATEN_PASUNG</v>
      </c>
      <c r="B5327" s="66" t="s">
        <v>3044</v>
      </c>
      <c r="C5327" s="66" t="s">
        <v>5784</v>
      </c>
      <c r="D5327" s="76" t="s">
        <v>5748</v>
      </c>
      <c r="E5327" s="66" t="s">
        <v>5786</v>
      </c>
      <c r="F5327" s="67">
        <v>8.89</v>
      </c>
      <c r="G5327" s="67">
        <v>-7.7740299999999998</v>
      </c>
      <c r="H5327" s="67">
        <v>110.59699999999999</v>
      </c>
      <c r="I5327" s="66" t="s">
        <v>2894</v>
      </c>
      <c r="J5327" s="67">
        <v>-7.6692</v>
      </c>
      <c r="K5327" s="67">
        <v>110.6751</v>
      </c>
    </row>
    <row r="5328" spans="1:11" ht="14.5">
      <c r="A5328" s="66" t="str">
        <f t="shared" si="83"/>
        <v>GPP KLATEN_PASUNGAN</v>
      </c>
      <c r="B5328" s="66" t="s">
        <v>3045</v>
      </c>
      <c r="C5328" s="66" t="s">
        <v>5784</v>
      </c>
      <c r="D5328" s="76" t="s">
        <v>5756</v>
      </c>
      <c r="E5328" s="66" t="s">
        <v>5786</v>
      </c>
      <c r="F5328" s="67">
        <v>8.89</v>
      </c>
      <c r="G5328" s="67">
        <v>-7.6951599999999996</v>
      </c>
      <c r="H5328" s="67">
        <v>110.65900000000001</v>
      </c>
      <c r="I5328" s="66" t="s">
        <v>2894</v>
      </c>
      <c r="J5328" s="67">
        <v>-7.6692</v>
      </c>
      <c r="K5328" s="67">
        <v>110.6751</v>
      </c>
    </row>
    <row r="5329" spans="1:11" ht="14.5">
      <c r="A5329" s="66" t="str">
        <f t="shared" si="83"/>
        <v>BGR PURBALINGGA_PASUNGGINGAN</v>
      </c>
      <c r="B5329" s="66" t="s">
        <v>944</v>
      </c>
      <c r="C5329" s="66" t="s">
        <v>5784</v>
      </c>
      <c r="D5329" s="76" t="s">
        <v>5745</v>
      </c>
      <c r="E5329" s="66" t="s">
        <v>5786</v>
      </c>
      <c r="F5329" s="67">
        <v>7.6</v>
      </c>
      <c r="G5329" s="67">
        <v>-7.3909900000000004</v>
      </c>
      <c r="H5329" s="67">
        <v>109.471</v>
      </c>
      <c r="I5329" s="66" t="s">
        <v>856</v>
      </c>
      <c r="J5329" s="67">
        <v>-7.4180900000000003</v>
      </c>
      <c r="K5329" s="67">
        <v>109.37690000000001</v>
      </c>
    </row>
    <row r="5330" spans="1:11" ht="14.5">
      <c r="A5330" s="66" t="str">
        <f t="shared" si="83"/>
        <v>Wonosobo - Leksono_PASURENAN</v>
      </c>
      <c r="B5330" s="66" t="s">
        <v>5643</v>
      </c>
      <c r="C5330" s="66" t="s">
        <v>5784</v>
      </c>
      <c r="D5330" s="76" t="s">
        <v>5747</v>
      </c>
      <c r="E5330" s="66" t="s">
        <v>5786</v>
      </c>
      <c r="F5330" s="67">
        <v>10.28</v>
      </c>
      <c r="G5330" s="67">
        <v>-7.2207299999999996</v>
      </c>
      <c r="H5330" s="67">
        <v>109.851</v>
      </c>
      <c r="I5330" s="66" t="s">
        <v>5583</v>
      </c>
      <c r="J5330" s="67">
        <v>-7.4236599999999999</v>
      </c>
      <c r="K5330" s="67">
        <v>109.8591</v>
      </c>
    </row>
    <row r="5331" spans="1:11" ht="14.5">
      <c r="A5331" s="66" t="str">
        <f t="shared" si="83"/>
        <v>BGR TEMANGGUNG_PASURUAN</v>
      </c>
      <c r="B5331" s="66" t="s">
        <v>1115</v>
      </c>
      <c r="C5331" s="66" t="s">
        <v>5784</v>
      </c>
      <c r="D5331" s="76" t="s">
        <v>5752</v>
      </c>
      <c r="E5331" s="66" t="s">
        <v>5786</v>
      </c>
      <c r="F5331" s="67">
        <v>9.5500000000000007</v>
      </c>
      <c r="G5331" s="67">
        <v>-7.3076400000000001</v>
      </c>
      <c r="H5331" s="67">
        <v>110.114</v>
      </c>
      <c r="I5331" s="66" t="s">
        <v>999</v>
      </c>
      <c r="J5331" s="67">
        <v>-7.2953299999999999</v>
      </c>
      <c r="K5331" s="67">
        <v>110.0787</v>
      </c>
    </row>
    <row r="5332" spans="1:11" ht="14.5">
      <c r="A5332" s="66" t="str">
        <f t="shared" si="83"/>
        <v>GD. BGR WONOSOBO_PASURUHAN</v>
      </c>
      <c r="B5332" s="66" t="s">
        <v>2242</v>
      </c>
      <c r="C5332" s="66" t="s">
        <v>5784</v>
      </c>
      <c r="D5332" s="76" t="s">
        <v>5737</v>
      </c>
      <c r="E5332" s="66" t="s">
        <v>5786</v>
      </c>
      <c r="F5332" s="67">
        <v>7.7</v>
      </c>
      <c r="G5332" s="67">
        <v>-7.3118499999999997</v>
      </c>
      <c r="H5332" s="67">
        <v>109.83799999999999</v>
      </c>
      <c r="I5332" s="66" t="s">
        <v>2219</v>
      </c>
      <c r="J5332" s="67">
        <v>-7.42415</v>
      </c>
      <c r="K5332" s="67">
        <v>109.8409</v>
      </c>
    </row>
    <row r="5333" spans="1:11" ht="14.5">
      <c r="A5333" s="66" t="str">
        <f t="shared" si="83"/>
        <v>GPP BANJARNEGARA_PASURUHAN</v>
      </c>
      <c r="B5333" s="66" t="s">
        <v>2242</v>
      </c>
      <c r="C5333" s="66" t="s">
        <v>5784</v>
      </c>
      <c r="D5333" s="76" t="s">
        <v>5746</v>
      </c>
      <c r="E5333" s="66" t="s">
        <v>5786</v>
      </c>
      <c r="F5333" s="67">
        <v>10.28</v>
      </c>
      <c r="G5333" s="67">
        <v>-7.27447</v>
      </c>
      <c r="H5333" s="67">
        <v>109.678</v>
      </c>
      <c r="I5333" s="66" t="s">
        <v>2357</v>
      </c>
      <c r="J5333" s="67">
        <v>-7.3905900000000004</v>
      </c>
      <c r="K5333" s="67">
        <v>109.7366</v>
      </c>
    </row>
    <row r="5334" spans="1:11" ht="14.5">
      <c r="A5334" s="66" t="str">
        <f t="shared" si="83"/>
        <v>GPP MAGELANG_PASURUHAN</v>
      </c>
      <c r="B5334" s="66" t="s">
        <v>2242</v>
      </c>
      <c r="C5334" s="66" t="s">
        <v>5784</v>
      </c>
      <c r="D5334" s="76" t="s">
        <v>5739</v>
      </c>
      <c r="E5334" s="66" t="s">
        <v>5786</v>
      </c>
      <c r="F5334" s="67">
        <v>7.61</v>
      </c>
      <c r="G5334" s="67">
        <v>-7.5696399999999997</v>
      </c>
      <c r="H5334" s="67">
        <v>110.211</v>
      </c>
      <c r="I5334" s="66" t="s">
        <v>3103</v>
      </c>
      <c r="J5334" s="67">
        <v>-7.3955399999999996</v>
      </c>
      <c r="K5334" s="67">
        <v>110.24469999999999</v>
      </c>
    </row>
    <row r="5335" spans="1:11" ht="14.5">
      <c r="A5335" s="66" t="str">
        <f t="shared" si="83"/>
        <v>GPP PATI_PASURUHAN</v>
      </c>
      <c r="B5335" s="66" t="s">
        <v>2242</v>
      </c>
      <c r="C5335" s="66" t="s">
        <v>5784</v>
      </c>
      <c r="D5335" s="76" t="s">
        <v>5738</v>
      </c>
      <c r="E5335" s="66" t="s">
        <v>5786</v>
      </c>
      <c r="F5335" s="67">
        <v>16.66</v>
      </c>
      <c r="G5335" s="67">
        <v>-6.8712</v>
      </c>
      <c r="H5335" s="67">
        <v>110.962</v>
      </c>
      <c r="I5335" s="66" t="s">
        <v>3337</v>
      </c>
      <c r="J5335" s="67">
        <v>-6.7882499999999997</v>
      </c>
      <c r="K5335" s="67">
        <v>110.9785</v>
      </c>
    </row>
    <row r="5336" spans="1:11" ht="14.5">
      <c r="A5336" s="66" t="str">
        <f t="shared" si="83"/>
        <v>Kudus - Kaliwungu_PASURUHAN KIDUL</v>
      </c>
      <c r="B5336" s="66" t="s">
        <v>4437</v>
      </c>
      <c r="C5336" s="66" t="s">
        <v>5784</v>
      </c>
      <c r="D5336" s="76" t="s">
        <v>5738</v>
      </c>
      <c r="E5336" s="66" t="s">
        <v>5786</v>
      </c>
      <c r="F5336" s="67">
        <v>13.38</v>
      </c>
      <c r="G5336" s="67">
        <v>-6.8202100000000003</v>
      </c>
      <c r="H5336" s="67">
        <v>110.812</v>
      </c>
      <c r="I5336" s="66" t="s">
        <v>4381</v>
      </c>
      <c r="J5336" s="67">
        <v>-6.8014900000000003</v>
      </c>
      <c r="K5336" s="67">
        <v>110.82510000000001</v>
      </c>
    </row>
    <row r="5337" spans="1:11" ht="14.5">
      <c r="A5337" s="66" t="str">
        <f t="shared" si="83"/>
        <v>BGR JENARSARI_PASUSUKAN</v>
      </c>
      <c r="B5337" s="66" t="s">
        <v>457</v>
      </c>
      <c r="C5337" s="66" t="s">
        <v>5784</v>
      </c>
      <c r="D5337" s="76" t="s">
        <v>5761</v>
      </c>
      <c r="E5337" s="66" t="s">
        <v>5786</v>
      </c>
      <c r="F5337" s="67">
        <v>9.3699999999999992</v>
      </c>
      <c r="G5337" s="67">
        <v>-7.0944599999999998</v>
      </c>
      <c r="H5337" s="67">
        <v>109.929</v>
      </c>
      <c r="I5337" s="66" t="s">
        <v>346</v>
      </c>
      <c r="J5337" s="67">
        <v>-6.95329</v>
      </c>
      <c r="K5337" s="67">
        <v>110.10129999999999</v>
      </c>
    </row>
    <row r="5338" spans="1:11" ht="14.5">
      <c r="A5338" s="66" t="str">
        <f t="shared" si="83"/>
        <v>BGR TEMANGGUNG_PATAKBANTENG</v>
      </c>
      <c r="B5338" s="66" t="s">
        <v>1116</v>
      </c>
      <c r="C5338" s="66" t="s">
        <v>5784</v>
      </c>
      <c r="D5338" s="76" t="s">
        <v>5757</v>
      </c>
      <c r="E5338" s="66" t="s">
        <v>5786</v>
      </c>
      <c r="F5338" s="67">
        <v>7.7</v>
      </c>
      <c r="G5338" s="67">
        <v>-7.2018500000000003</v>
      </c>
      <c r="H5338" s="67">
        <v>109.926</v>
      </c>
      <c r="I5338" s="66" t="s">
        <v>999</v>
      </c>
      <c r="J5338" s="67">
        <v>-7.2953299999999999</v>
      </c>
      <c r="K5338" s="67">
        <v>110.0787</v>
      </c>
    </row>
    <row r="5339" spans="1:11" ht="14.5">
      <c r="A5339" s="66" t="str">
        <f t="shared" si="83"/>
        <v>Blora 3 Bangkle_PATALAN</v>
      </c>
      <c r="B5339" s="66" t="s">
        <v>1224</v>
      </c>
      <c r="C5339" s="66" t="s">
        <v>5784</v>
      </c>
      <c r="D5339" s="76" t="s">
        <v>5767</v>
      </c>
      <c r="E5339" s="66" t="s">
        <v>5786</v>
      </c>
      <c r="F5339" s="67">
        <v>44.23</v>
      </c>
      <c r="G5339" s="67">
        <v>-6.9479300000000004</v>
      </c>
      <c r="H5339" s="67">
        <v>111.446</v>
      </c>
      <c r="I5339" s="66" t="s">
        <v>1166</v>
      </c>
      <c r="J5339" s="67">
        <v>-6.9716199999999997</v>
      </c>
      <c r="K5339" s="67">
        <v>111.4388</v>
      </c>
    </row>
    <row r="5340" spans="1:11" ht="14.5">
      <c r="A5340" s="66" t="str">
        <f t="shared" si="83"/>
        <v>Boyolali_PATEMON</v>
      </c>
      <c r="B5340" s="66" t="s">
        <v>1504</v>
      </c>
      <c r="C5340" s="66" t="s">
        <v>5784</v>
      </c>
      <c r="D5340" s="76" t="s">
        <v>5743</v>
      </c>
      <c r="E5340" s="66" t="s">
        <v>5786</v>
      </c>
      <c r="F5340" s="67">
        <v>10.51</v>
      </c>
      <c r="G5340" s="67">
        <v>-7.39663</v>
      </c>
      <c r="H5340" s="67">
        <v>110.492</v>
      </c>
      <c r="I5340" s="66" t="s">
        <v>1370</v>
      </c>
      <c r="J5340" s="67">
        <v>-7.5381099999999996</v>
      </c>
      <c r="K5340" s="67">
        <v>110.6292</v>
      </c>
    </row>
    <row r="5341" spans="1:11" ht="14.5">
      <c r="A5341" s="66" t="str">
        <f t="shared" si="83"/>
        <v>GD BGR CANDI SEMARANG_PATEMON</v>
      </c>
      <c r="B5341" s="66" t="s">
        <v>1504</v>
      </c>
      <c r="C5341" s="66" t="s">
        <v>5784</v>
      </c>
      <c r="D5341" s="76" t="s">
        <v>5740</v>
      </c>
      <c r="E5341" s="66" t="s">
        <v>5786</v>
      </c>
      <c r="F5341" s="67">
        <v>1.22</v>
      </c>
      <c r="G5341" s="67">
        <v>-7.0701000000000001</v>
      </c>
      <c r="H5341" s="67">
        <v>110.39700000000001</v>
      </c>
      <c r="I5341" s="66" t="s">
        <v>2006</v>
      </c>
      <c r="J5341" s="67">
        <v>-7.0144599999999997</v>
      </c>
      <c r="K5341" s="67">
        <v>110.3477</v>
      </c>
    </row>
    <row r="5342" spans="1:11" ht="14.5">
      <c r="A5342" s="66" t="str">
        <f t="shared" si="83"/>
        <v>GPP KEBUMEN_PATEMON</v>
      </c>
      <c r="B5342" s="66" t="s">
        <v>1504</v>
      </c>
      <c r="C5342" s="66" t="s">
        <v>5784</v>
      </c>
      <c r="D5342" s="76" t="s">
        <v>5750</v>
      </c>
      <c r="E5342" s="66" t="s">
        <v>5786</v>
      </c>
      <c r="F5342" s="67">
        <v>15.69</v>
      </c>
      <c r="G5342" s="67">
        <v>-7.6168399999999998</v>
      </c>
      <c r="H5342" s="67">
        <v>109.527</v>
      </c>
      <c r="I5342" s="66" t="s">
        <v>2714</v>
      </c>
      <c r="J5342" s="67">
        <v>-7.6109200000000001</v>
      </c>
      <c r="K5342" s="67">
        <v>109.5078</v>
      </c>
    </row>
    <row r="5343" spans="1:11" ht="14.5">
      <c r="A5343" s="66" t="str">
        <f t="shared" si="83"/>
        <v>Purbalingga - Kebong_PATEMON</v>
      </c>
      <c r="B5343" s="66" t="s">
        <v>1504</v>
      </c>
      <c r="C5343" s="66" t="s">
        <v>5784</v>
      </c>
      <c r="D5343" s="76" t="s">
        <v>5737</v>
      </c>
      <c r="E5343" s="66" t="s">
        <v>5786</v>
      </c>
      <c r="F5343" s="67">
        <v>7.6</v>
      </c>
      <c r="G5343" s="67">
        <v>-7.3516399999999997</v>
      </c>
      <c r="H5343" s="67">
        <v>109.367</v>
      </c>
      <c r="I5343" s="66" t="s">
        <v>4781</v>
      </c>
      <c r="J5343" s="67">
        <v>-7.4033100000000003</v>
      </c>
      <c r="K5343" s="67">
        <v>109.3588</v>
      </c>
    </row>
    <row r="5344" spans="1:11" ht="14.5">
      <c r="A5344" s="66" t="str">
        <f t="shared" si="83"/>
        <v>GPP MAGELANG_PATEN</v>
      </c>
      <c r="B5344" s="66" t="s">
        <v>3252</v>
      </c>
      <c r="C5344" s="66" t="s">
        <v>5784</v>
      </c>
      <c r="D5344" s="76" t="s">
        <v>5737</v>
      </c>
      <c r="E5344" s="66" t="s">
        <v>5786</v>
      </c>
      <c r="F5344" s="67">
        <v>7.61</v>
      </c>
      <c r="G5344" s="67">
        <v>-7.5239099999999999</v>
      </c>
      <c r="H5344" s="67">
        <v>110.39</v>
      </c>
      <c r="I5344" s="66" t="s">
        <v>3103</v>
      </c>
      <c r="J5344" s="67">
        <v>-7.3955399999999996</v>
      </c>
      <c r="K5344" s="67">
        <v>110.24469999999999</v>
      </c>
    </row>
    <row r="5345" spans="1:11" ht="14.5">
      <c r="A5345" s="66" t="str">
        <f t="shared" si="83"/>
        <v>Pati - Sokokulon_PATI KIDUL</v>
      </c>
      <c r="B5345" s="66" t="s">
        <v>4639</v>
      </c>
      <c r="C5345" s="66" t="s">
        <v>5784</v>
      </c>
      <c r="D5345" s="76" t="s">
        <v>5750</v>
      </c>
      <c r="E5345" s="66" t="s">
        <v>5786</v>
      </c>
      <c r="F5345" s="67">
        <v>16.66</v>
      </c>
      <c r="G5345" s="67">
        <v>-6.7561600000000004</v>
      </c>
      <c r="H5345" s="67">
        <v>111.035</v>
      </c>
      <c r="I5345" s="66" t="s">
        <v>4606</v>
      </c>
      <c r="J5345" s="67">
        <v>-6.7764199999999999</v>
      </c>
      <c r="K5345" s="67">
        <v>110.9949</v>
      </c>
    </row>
    <row r="5346" spans="1:11" ht="14.5">
      <c r="A5346" s="66" t="str">
        <f t="shared" si="83"/>
        <v>Pati - Sokokulon_PATI LOR</v>
      </c>
      <c r="B5346" s="66" t="s">
        <v>4640</v>
      </c>
      <c r="C5346" s="66" t="s">
        <v>5784</v>
      </c>
      <c r="D5346" s="76" t="s">
        <v>5745</v>
      </c>
      <c r="E5346" s="66" t="s">
        <v>5786</v>
      </c>
      <c r="F5346" s="67">
        <v>16.66</v>
      </c>
      <c r="G5346" s="67">
        <v>-6.7445000000000004</v>
      </c>
      <c r="H5346" s="67">
        <v>111.038</v>
      </c>
      <c r="I5346" s="66" t="s">
        <v>4606</v>
      </c>
      <c r="J5346" s="67">
        <v>-6.7764199999999999</v>
      </c>
      <c r="K5346" s="67">
        <v>110.9949</v>
      </c>
    </row>
    <row r="5347" spans="1:11" ht="14.5">
      <c r="A5347" s="66" t="str">
        <f t="shared" si="83"/>
        <v>Pati - Sokokulon_PATI WETAN</v>
      </c>
      <c r="B5347" s="66" t="s">
        <v>4641</v>
      </c>
      <c r="C5347" s="66" t="s">
        <v>5784</v>
      </c>
      <c r="D5347" s="76" t="s">
        <v>5745</v>
      </c>
      <c r="E5347" s="66" t="s">
        <v>5786</v>
      </c>
      <c r="F5347" s="67">
        <v>16.66</v>
      </c>
      <c r="G5347" s="67">
        <v>-6.7530400000000004</v>
      </c>
      <c r="H5347" s="67">
        <v>111.04600000000001</v>
      </c>
      <c r="I5347" s="66" t="s">
        <v>4606</v>
      </c>
      <c r="J5347" s="67">
        <v>-6.7764199999999999</v>
      </c>
      <c r="K5347" s="67">
        <v>110.9949</v>
      </c>
    </row>
    <row r="5348" spans="1:11" ht="14.5">
      <c r="A5348" s="66" t="str">
        <f t="shared" si="83"/>
        <v>GPP SRAGEN_PATIHAN</v>
      </c>
      <c r="B5348" s="66" t="s">
        <v>3964</v>
      </c>
      <c r="C5348" s="66" t="s">
        <v>5784</v>
      </c>
      <c r="D5348" s="76" t="s">
        <v>5744</v>
      </c>
      <c r="E5348" s="66" t="s">
        <v>5786</v>
      </c>
      <c r="F5348" s="67">
        <v>66.78</v>
      </c>
      <c r="G5348" s="67">
        <v>-7.4268099999999997</v>
      </c>
      <c r="H5348" s="67">
        <v>110.95099999999999</v>
      </c>
      <c r="I5348" s="66" t="s">
        <v>3898</v>
      </c>
      <c r="J5348" s="67">
        <v>-7.4936100000000003</v>
      </c>
      <c r="K5348" s="67">
        <v>110.9278</v>
      </c>
    </row>
    <row r="5349" spans="1:11" ht="14.5">
      <c r="A5349" s="66" t="str">
        <f t="shared" si="83"/>
        <v>Purbalingga - Kebong_PATIKRAJA</v>
      </c>
      <c r="B5349" s="66" t="s">
        <v>4905</v>
      </c>
      <c r="C5349" s="66" t="s">
        <v>5784</v>
      </c>
      <c r="D5349" s="76" t="s">
        <v>5744</v>
      </c>
      <c r="E5349" s="66" t="s">
        <v>5786</v>
      </c>
      <c r="F5349" s="67">
        <v>9.3800000000000008</v>
      </c>
      <c r="G5349" s="67">
        <v>-7.4847700000000001</v>
      </c>
      <c r="H5349" s="67">
        <v>109.22799999999999</v>
      </c>
      <c r="I5349" s="66" t="s">
        <v>4781</v>
      </c>
      <c r="J5349" s="67">
        <v>-7.4033100000000003</v>
      </c>
      <c r="K5349" s="67">
        <v>109.3588</v>
      </c>
    </row>
    <row r="5350" spans="1:11" ht="14.5">
      <c r="A5350" s="66" t="str">
        <f t="shared" si="83"/>
        <v>GD PSP Cilacap_PATIMUAN</v>
      </c>
      <c r="B5350" s="66" t="s">
        <v>2192</v>
      </c>
      <c r="C5350" s="66" t="s">
        <v>5784</v>
      </c>
      <c r="D5350" s="76" t="s">
        <v>5745</v>
      </c>
      <c r="E5350" s="66" t="s">
        <v>5786</v>
      </c>
      <c r="F5350" s="67">
        <v>20.29</v>
      </c>
      <c r="G5350" s="67">
        <v>-7.5930799999999996</v>
      </c>
      <c r="H5350" s="67">
        <v>108.76900000000001</v>
      </c>
      <c r="I5350" s="66" t="s">
        <v>2114</v>
      </c>
      <c r="J5350" s="67">
        <v>-7.3791900000000004</v>
      </c>
      <c r="K5350" s="67">
        <v>108.8021</v>
      </c>
    </row>
    <row r="5351" spans="1:11" ht="14.5">
      <c r="A5351" s="66" t="str">
        <f t="shared" si="83"/>
        <v>Kendal - Wonorejo_PATUKANGAN</v>
      </c>
      <c r="B5351" s="66" t="s">
        <v>4367</v>
      </c>
      <c r="C5351" s="66" t="s">
        <v>5784</v>
      </c>
      <c r="D5351" s="76" t="s">
        <v>5747</v>
      </c>
      <c r="E5351" s="66" t="s">
        <v>5786</v>
      </c>
      <c r="F5351" s="67">
        <v>16.97</v>
      </c>
      <c r="G5351" s="67">
        <v>-6.92014</v>
      </c>
      <c r="H5351" s="67">
        <v>110.205</v>
      </c>
      <c r="I5351" s="66" t="s">
        <v>4346</v>
      </c>
      <c r="J5351" s="67">
        <v>-6.9401299999999999</v>
      </c>
      <c r="K5351" s="67">
        <v>110.2557</v>
      </c>
    </row>
    <row r="5352" spans="1:11" ht="14.5">
      <c r="A5352" s="66" t="str">
        <f t="shared" si="83"/>
        <v>GPP PURWOREJO_PATUKGAWEMULYO</v>
      </c>
      <c r="B5352" s="66" t="s">
        <v>3752</v>
      </c>
      <c r="C5352" s="66" t="s">
        <v>5784</v>
      </c>
      <c r="D5352" s="76" t="s">
        <v>5759</v>
      </c>
      <c r="E5352" s="66" t="s">
        <v>5786</v>
      </c>
      <c r="F5352" s="67">
        <v>15.69</v>
      </c>
      <c r="G5352" s="67">
        <v>-7.7851299999999997</v>
      </c>
      <c r="H5352" s="67">
        <v>109.81100000000001</v>
      </c>
      <c r="I5352" s="66" t="s">
        <v>3504</v>
      </c>
      <c r="J5352" s="67">
        <v>-7.7226800000000004</v>
      </c>
      <c r="K5352" s="67">
        <v>109.9468</v>
      </c>
    </row>
    <row r="5353" spans="1:11" ht="14.5">
      <c r="A5353" s="66" t="str">
        <f t="shared" si="83"/>
        <v>GPP PURWOREJO_PATUKREJO</v>
      </c>
      <c r="B5353" s="66" t="s">
        <v>3753</v>
      </c>
      <c r="C5353" s="66" t="s">
        <v>5784</v>
      </c>
      <c r="D5353" s="76" t="s">
        <v>5758</v>
      </c>
      <c r="E5353" s="66" t="s">
        <v>5786</v>
      </c>
      <c r="F5353" s="67">
        <v>15.69</v>
      </c>
      <c r="G5353" s="67">
        <v>-7.7842200000000004</v>
      </c>
      <c r="H5353" s="67">
        <v>109.821</v>
      </c>
      <c r="I5353" s="66" t="s">
        <v>3504</v>
      </c>
      <c r="J5353" s="67">
        <v>-7.7226800000000004</v>
      </c>
      <c r="K5353" s="67">
        <v>109.9468</v>
      </c>
    </row>
    <row r="5354" spans="1:11" ht="14.5">
      <c r="A5354" s="66" t="str">
        <f t="shared" si="83"/>
        <v>GPP PURWOREJO_PATUKREJOMULYO</v>
      </c>
      <c r="B5354" s="66" t="s">
        <v>3754</v>
      </c>
      <c r="C5354" s="66" t="s">
        <v>5784</v>
      </c>
      <c r="D5354" s="76" t="s">
        <v>5765</v>
      </c>
      <c r="E5354" s="66" t="s">
        <v>5786</v>
      </c>
      <c r="F5354" s="67">
        <v>15.69</v>
      </c>
      <c r="G5354" s="67">
        <v>-7.7833100000000002</v>
      </c>
      <c r="H5354" s="67">
        <v>109.797</v>
      </c>
      <c r="I5354" s="66" t="s">
        <v>3504</v>
      </c>
      <c r="J5354" s="67">
        <v>-7.7226800000000004</v>
      </c>
      <c r="K5354" s="67">
        <v>109.9468</v>
      </c>
    </row>
    <row r="5355" spans="1:11" ht="14.5">
      <c r="A5355" s="66" t="str">
        <f t="shared" si="83"/>
        <v>GPP PURWOREJO_PATUTREJO</v>
      </c>
      <c r="B5355" s="66" t="s">
        <v>3755</v>
      </c>
      <c r="C5355" s="66" t="s">
        <v>5784</v>
      </c>
      <c r="D5355" s="76" t="s">
        <v>5748</v>
      </c>
      <c r="E5355" s="66" t="s">
        <v>5786</v>
      </c>
      <c r="F5355" s="67">
        <v>4.4400000000000004</v>
      </c>
      <c r="G5355" s="67">
        <v>-7.8331499999999998</v>
      </c>
      <c r="H5355" s="67">
        <v>109.90300000000001</v>
      </c>
      <c r="I5355" s="66" t="s">
        <v>3504</v>
      </c>
      <c r="J5355" s="67">
        <v>-7.7226800000000004</v>
      </c>
      <c r="K5355" s="67">
        <v>109.9468</v>
      </c>
    </row>
    <row r="5356" spans="1:11" ht="14.5">
      <c r="A5356" s="66" t="str">
        <f t="shared" si="83"/>
        <v>Sukoharjo 2 - Baki_PAULAN</v>
      </c>
      <c r="B5356" s="66" t="s">
        <v>5272</v>
      </c>
      <c r="C5356" s="66" t="s">
        <v>5784</v>
      </c>
      <c r="D5356" s="76" t="s">
        <v>5745</v>
      </c>
      <c r="E5356" s="66" t="s">
        <v>5786</v>
      </c>
      <c r="F5356" s="67">
        <v>21.59</v>
      </c>
      <c r="G5356" s="67">
        <v>-7.5409499999999996</v>
      </c>
      <c r="H5356" s="67">
        <v>110.754</v>
      </c>
      <c r="I5356" s="66" t="s">
        <v>5224</v>
      </c>
      <c r="J5356" s="67">
        <v>-7.6135599999999997</v>
      </c>
      <c r="K5356" s="67">
        <v>110.76560000000001</v>
      </c>
    </row>
    <row r="5357" spans="1:11" ht="14.5">
      <c r="A5357" s="66" t="str">
        <f t="shared" si="83"/>
        <v>GPP BANJARNEGARA_PAWEDEN</v>
      </c>
      <c r="B5357" s="66" t="s">
        <v>2452</v>
      </c>
      <c r="C5357" s="66" t="s">
        <v>5784</v>
      </c>
      <c r="D5357" s="76" t="s">
        <v>5740</v>
      </c>
      <c r="E5357" s="66" t="s">
        <v>5786</v>
      </c>
      <c r="F5357" s="67">
        <v>10.28</v>
      </c>
      <c r="G5357" s="67">
        <v>-7.3074000000000003</v>
      </c>
      <c r="H5357" s="67">
        <v>109.718</v>
      </c>
      <c r="I5357" s="66" t="s">
        <v>2357</v>
      </c>
      <c r="J5357" s="67">
        <v>-7.3905900000000004</v>
      </c>
      <c r="K5357" s="67">
        <v>109.7366</v>
      </c>
    </row>
    <row r="5358" spans="1:11" ht="14.5">
      <c r="A5358" s="66" t="str">
        <f t="shared" si="83"/>
        <v>Pati - Sokokulon_PAYAK</v>
      </c>
      <c r="B5358" s="66" t="s">
        <v>4642</v>
      </c>
      <c r="C5358" s="66" t="s">
        <v>5784</v>
      </c>
      <c r="D5358" s="76" t="s">
        <v>5753</v>
      </c>
      <c r="E5358" s="66" t="s">
        <v>5786</v>
      </c>
      <c r="F5358" s="67">
        <v>16.66</v>
      </c>
      <c r="G5358" s="67">
        <v>-6.5380900000000004</v>
      </c>
      <c r="H5358" s="67">
        <v>110.925</v>
      </c>
      <c r="I5358" s="66" t="s">
        <v>4606</v>
      </c>
      <c r="J5358" s="67">
        <v>-6.7764199999999999</v>
      </c>
      <c r="K5358" s="67">
        <v>110.9949</v>
      </c>
    </row>
    <row r="5359" spans="1:11" ht="14.5">
      <c r="A5359" s="66" t="str">
        <f t="shared" si="83"/>
        <v>GPP MAGELANG_PAYAMAN</v>
      </c>
      <c r="B5359" s="66" t="s">
        <v>3253</v>
      </c>
      <c r="C5359" s="66" t="s">
        <v>5784</v>
      </c>
      <c r="D5359" s="76" t="s">
        <v>5752</v>
      </c>
      <c r="E5359" s="66" t="s">
        <v>5786</v>
      </c>
      <c r="F5359" s="67">
        <v>7.61</v>
      </c>
      <c r="G5359" s="67">
        <v>-7.4252099999999999</v>
      </c>
      <c r="H5359" s="67">
        <v>110.227</v>
      </c>
      <c r="I5359" s="66" t="s">
        <v>3103</v>
      </c>
      <c r="J5359" s="67">
        <v>-7.3955399999999996</v>
      </c>
      <c r="K5359" s="67">
        <v>110.24469999999999</v>
      </c>
    </row>
    <row r="5360" spans="1:11" ht="14.5">
      <c r="A5360" s="66" t="str">
        <f t="shared" si="83"/>
        <v>Kudus - Kaliwungu_PAYAMAN</v>
      </c>
      <c r="B5360" s="66" t="s">
        <v>3253</v>
      </c>
      <c r="C5360" s="66" t="s">
        <v>5784</v>
      </c>
      <c r="D5360" s="76" t="s">
        <v>5742</v>
      </c>
      <c r="E5360" s="66" t="s">
        <v>5786</v>
      </c>
      <c r="F5360" s="67">
        <v>13.38</v>
      </c>
      <c r="G5360" s="67">
        <v>-6.8425099999999999</v>
      </c>
      <c r="H5360" s="67">
        <v>110.872</v>
      </c>
      <c r="I5360" s="66" t="s">
        <v>4381</v>
      </c>
      <c r="J5360" s="67">
        <v>-6.8014900000000003</v>
      </c>
      <c r="K5360" s="67">
        <v>110.82510000000001</v>
      </c>
    </row>
    <row r="5361" spans="1:11" ht="14.5">
      <c r="A5361" s="66" t="str">
        <f t="shared" si="83"/>
        <v>Pati - Juwana_PAYANG</v>
      </c>
      <c r="B5361" s="66" t="s">
        <v>4551</v>
      </c>
      <c r="C5361" s="66" t="s">
        <v>5784</v>
      </c>
      <c r="D5361" s="76" t="s">
        <v>5744</v>
      </c>
      <c r="E5361" s="66" t="s">
        <v>5786</v>
      </c>
      <c r="F5361" s="67">
        <v>16.66</v>
      </c>
      <c r="G5361" s="67">
        <v>-6.7317799999999997</v>
      </c>
      <c r="H5361" s="67">
        <v>111.066</v>
      </c>
      <c r="I5361" s="66" t="s">
        <v>4458</v>
      </c>
      <c r="J5361" s="67">
        <v>-6.7296100000000001</v>
      </c>
      <c r="K5361" s="67">
        <v>111.1037</v>
      </c>
    </row>
    <row r="5362" spans="1:11" ht="14.5">
      <c r="A5362" s="66" t="str">
        <f t="shared" si="83"/>
        <v>Boyolali_PAYUNGAN</v>
      </c>
      <c r="B5362" s="66" t="s">
        <v>1505</v>
      </c>
      <c r="C5362" s="66" t="s">
        <v>5784</v>
      </c>
      <c r="D5362" s="76" t="s">
        <v>5763</v>
      </c>
      <c r="E5362" s="66" t="s">
        <v>5786</v>
      </c>
      <c r="F5362" s="67">
        <v>10.51</v>
      </c>
      <c r="G5362" s="67">
        <v>-7.4697899999999997</v>
      </c>
      <c r="H5362" s="67">
        <v>110.59099999999999</v>
      </c>
      <c r="I5362" s="66" t="s">
        <v>1370</v>
      </c>
      <c r="J5362" s="67">
        <v>-7.5381099999999996</v>
      </c>
      <c r="K5362" s="67">
        <v>110.6292</v>
      </c>
    </row>
    <row r="5363" spans="1:11" ht="14.5">
      <c r="A5363" s="66" t="str">
        <f t="shared" si="83"/>
        <v>Brebes 1 - Wonosari_PEBATAN</v>
      </c>
      <c r="B5363" s="66" t="s">
        <v>1624</v>
      </c>
      <c r="C5363" s="66" t="s">
        <v>5784</v>
      </c>
      <c r="D5363" s="76" t="s">
        <v>5758</v>
      </c>
      <c r="E5363" s="66" t="s">
        <v>5786</v>
      </c>
      <c r="F5363" s="67">
        <v>20.92</v>
      </c>
      <c r="G5363" s="67">
        <v>-6.8718700000000004</v>
      </c>
      <c r="H5363" s="67">
        <v>109.02200000000001</v>
      </c>
      <c r="I5363" s="66" t="s">
        <v>1567</v>
      </c>
      <c r="J5363" s="67">
        <v>-6.86754</v>
      </c>
      <c r="K5363" s="67">
        <v>108.9863</v>
      </c>
    </row>
    <row r="5364" spans="1:11" ht="14.5">
      <c r="A5364" s="66" t="str">
        <f t="shared" si="83"/>
        <v>TGL 3PURWAHAMBA_PECABEAN</v>
      </c>
      <c r="B5364" s="66" t="s">
        <v>5440</v>
      </c>
      <c r="C5364" s="66" t="s">
        <v>5784</v>
      </c>
      <c r="D5364" s="76" t="s">
        <v>5739</v>
      </c>
      <c r="E5364" s="66" t="s">
        <v>5786</v>
      </c>
      <c r="F5364" s="67">
        <v>11.25</v>
      </c>
      <c r="G5364" s="67">
        <v>-6.9478799999999996</v>
      </c>
      <c r="H5364" s="67">
        <v>109.15300000000001</v>
      </c>
      <c r="I5364" s="66" t="s">
        <v>5354</v>
      </c>
      <c r="J5364" s="67">
        <v>-6.87378</v>
      </c>
      <c r="K5364" s="67">
        <v>109.2512</v>
      </c>
    </row>
    <row r="5365" spans="1:11" ht="14.5">
      <c r="A5365" s="66" t="str">
        <f t="shared" si="83"/>
        <v>GPP PEKALONGAN_PECAKARAN</v>
      </c>
      <c r="B5365" s="66" t="s">
        <v>3442</v>
      </c>
      <c r="C5365" s="66" t="s">
        <v>5784</v>
      </c>
      <c r="D5365" s="76" t="s">
        <v>5744</v>
      </c>
      <c r="E5365" s="66" t="s">
        <v>5786</v>
      </c>
      <c r="F5365" s="67">
        <v>5.84</v>
      </c>
      <c r="G5365" s="67">
        <v>-6.8602699999999999</v>
      </c>
      <c r="H5365" s="67">
        <v>109.64400000000001</v>
      </c>
      <c r="I5365" s="66" t="s">
        <v>3376</v>
      </c>
      <c r="J5365" s="67">
        <v>-6.8898999999999999</v>
      </c>
      <c r="K5365" s="67">
        <v>109.6589</v>
      </c>
    </row>
    <row r="5366" spans="1:11" ht="14.5">
      <c r="A5366" s="66" t="str">
        <f t="shared" si="83"/>
        <v>Batang - Kasepuhan_PECALUNGAN</v>
      </c>
      <c r="B5366" s="66" t="s">
        <v>185</v>
      </c>
      <c r="C5366" s="66" t="s">
        <v>5784</v>
      </c>
      <c r="D5366" s="76" t="s">
        <v>5746</v>
      </c>
      <c r="E5366" s="66" t="s">
        <v>5786</v>
      </c>
      <c r="F5366" s="67">
        <v>9.3699999999999992</v>
      </c>
      <c r="G5366" s="67">
        <v>-7.0150800000000002</v>
      </c>
      <c r="H5366" s="67">
        <v>109.85299999999999</v>
      </c>
      <c r="I5366" s="66" t="s">
        <v>54</v>
      </c>
      <c r="J5366" s="67">
        <v>-6.9040600000000003</v>
      </c>
      <c r="K5366" s="67">
        <v>109.7085</v>
      </c>
    </row>
    <row r="5367" spans="1:11" ht="14.5">
      <c r="A5367" s="66" t="str">
        <f t="shared" si="83"/>
        <v>Pati - Juwana_PECANGAAN</v>
      </c>
      <c r="B5367" s="66" t="s">
        <v>4552</v>
      </c>
      <c r="C5367" s="66" t="s">
        <v>5784</v>
      </c>
      <c r="D5367" s="76" t="s">
        <v>5744</v>
      </c>
      <c r="E5367" s="66" t="s">
        <v>5786</v>
      </c>
      <c r="F5367" s="67">
        <v>16.66</v>
      </c>
      <c r="G5367" s="67">
        <v>-6.6943400000000004</v>
      </c>
      <c r="H5367" s="67">
        <v>111.232</v>
      </c>
      <c r="I5367" s="66" t="s">
        <v>4458</v>
      </c>
      <c r="J5367" s="67">
        <v>-6.7296100000000001</v>
      </c>
      <c r="K5367" s="67">
        <v>111.1037</v>
      </c>
    </row>
    <row r="5368" spans="1:11" ht="14.5">
      <c r="A5368" s="66" t="str">
        <f t="shared" si="83"/>
        <v>Jepara - Mayong_PECANGAAN KULON</v>
      </c>
      <c r="B5368" s="66" t="s">
        <v>4226</v>
      </c>
      <c r="C5368" s="66" t="s">
        <v>5784</v>
      </c>
      <c r="D5368" s="76" t="s">
        <v>5744</v>
      </c>
      <c r="E5368" s="66" t="s">
        <v>5786</v>
      </c>
      <c r="F5368" s="67">
        <v>10.32</v>
      </c>
      <c r="G5368" s="67">
        <v>-6.6943900000000003</v>
      </c>
      <c r="H5368" s="67">
        <v>110.703</v>
      </c>
      <c r="I5368" s="66" t="s">
        <v>4145</v>
      </c>
      <c r="J5368" s="67">
        <v>-6.7420299999999997</v>
      </c>
      <c r="K5368" s="67">
        <v>110.7436</v>
      </c>
    </row>
    <row r="5369" spans="1:11" ht="14.5">
      <c r="A5369" s="66" t="str">
        <f t="shared" si="83"/>
        <v>Jepara - Mayong_PECANGAAN WETAN</v>
      </c>
      <c r="B5369" s="66" t="s">
        <v>4227</v>
      </c>
      <c r="C5369" s="66" t="s">
        <v>5784</v>
      </c>
      <c r="D5369" s="76" t="s">
        <v>5762</v>
      </c>
      <c r="E5369" s="66" t="s">
        <v>5786</v>
      </c>
      <c r="F5369" s="67">
        <v>10.32</v>
      </c>
      <c r="G5369" s="67">
        <v>-6.70512</v>
      </c>
      <c r="H5369" s="67">
        <v>110.702</v>
      </c>
      <c r="I5369" s="66" t="s">
        <v>4145</v>
      </c>
      <c r="J5369" s="67">
        <v>-6.7420299999999997</v>
      </c>
      <c r="K5369" s="67">
        <v>110.7436</v>
      </c>
    </row>
    <row r="5370" spans="1:11" ht="14.5">
      <c r="A5370" s="66" t="str">
        <f t="shared" si="83"/>
        <v>Brebes 1 - Wonosari_PECANGAKAN</v>
      </c>
      <c r="B5370" s="66" t="s">
        <v>1625</v>
      </c>
      <c r="C5370" s="66" t="s">
        <v>5784</v>
      </c>
      <c r="D5370" s="76" t="s">
        <v>5758</v>
      </c>
      <c r="E5370" s="66" t="s">
        <v>5786</v>
      </c>
      <c r="F5370" s="67">
        <v>11.25</v>
      </c>
      <c r="G5370" s="67">
        <v>-6.9200600000000003</v>
      </c>
      <c r="H5370" s="67">
        <v>109.113</v>
      </c>
      <c r="I5370" s="66" t="s">
        <v>1567</v>
      </c>
      <c r="J5370" s="67">
        <v>-6.86754</v>
      </c>
      <c r="K5370" s="67">
        <v>108.9863</v>
      </c>
    </row>
    <row r="5371" spans="1:11" ht="14.5">
      <c r="A5371" s="66" t="str">
        <f t="shared" si="83"/>
        <v>PML 1BEJI_PECANGAKAN</v>
      </c>
      <c r="B5371" s="66" t="s">
        <v>1625</v>
      </c>
      <c r="C5371" s="66" t="s">
        <v>5784</v>
      </c>
      <c r="D5371" s="76" t="s">
        <v>5764</v>
      </c>
      <c r="E5371" s="66" t="s">
        <v>5786</v>
      </c>
      <c r="F5371" s="67">
        <v>15.73</v>
      </c>
      <c r="G5371" s="67">
        <v>-6.9193100000000003</v>
      </c>
      <c r="H5371" s="67">
        <v>109.541</v>
      </c>
      <c r="I5371" s="66" t="s">
        <v>4705</v>
      </c>
      <c r="J5371" s="67">
        <v>-6.8926100000000003</v>
      </c>
      <c r="K5371" s="67">
        <v>109.4507</v>
      </c>
    </row>
    <row r="5372" spans="1:11" ht="14.5">
      <c r="A5372" s="66" t="str">
        <f t="shared" si="83"/>
        <v>GPP PURWOREJO_PECARIKAN</v>
      </c>
      <c r="B5372" s="66" t="s">
        <v>3756</v>
      </c>
      <c r="C5372" s="66" t="s">
        <v>5784</v>
      </c>
      <c r="D5372" s="76" t="s">
        <v>5757</v>
      </c>
      <c r="E5372" s="66" t="s">
        <v>5786</v>
      </c>
      <c r="F5372" s="67">
        <v>15.69</v>
      </c>
      <c r="G5372" s="67">
        <v>-7.6680099999999998</v>
      </c>
      <c r="H5372" s="67">
        <v>109.803</v>
      </c>
      <c r="I5372" s="66" t="s">
        <v>3504</v>
      </c>
      <c r="J5372" s="67">
        <v>-7.7226800000000004</v>
      </c>
      <c r="K5372" s="67">
        <v>109.9468</v>
      </c>
    </row>
    <row r="5373" spans="1:11" ht="14.5">
      <c r="A5373" s="66" t="str">
        <f t="shared" si="83"/>
        <v>Wonosobo - Leksono_PECEKELAN</v>
      </c>
      <c r="B5373" s="66" t="s">
        <v>5644</v>
      </c>
      <c r="C5373" s="66" t="s">
        <v>5784</v>
      </c>
      <c r="D5373" s="76" t="s">
        <v>5742</v>
      </c>
      <c r="E5373" s="66" t="s">
        <v>5786</v>
      </c>
      <c r="F5373" s="67">
        <v>7.7</v>
      </c>
      <c r="G5373" s="67">
        <v>-7.48705</v>
      </c>
      <c r="H5373" s="67">
        <v>109.983</v>
      </c>
      <c r="I5373" s="66" t="s">
        <v>5583</v>
      </c>
      <c r="J5373" s="67">
        <v>-7.4236599999999999</v>
      </c>
      <c r="K5373" s="67">
        <v>109.8591</v>
      </c>
    </row>
    <row r="5374" spans="1:11" ht="14.5">
      <c r="A5374" s="66" t="str">
        <f t="shared" si="83"/>
        <v>Jepara - Mayong_PECUK</v>
      </c>
      <c r="B5374" s="66" t="s">
        <v>4228</v>
      </c>
      <c r="C5374" s="66" t="s">
        <v>5784</v>
      </c>
      <c r="D5374" s="76" t="s">
        <v>5752</v>
      </c>
      <c r="E5374" s="66" t="s">
        <v>5786</v>
      </c>
      <c r="F5374" s="67">
        <v>26.27</v>
      </c>
      <c r="G5374" s="67">
        <v>-6.7974600000000001</v>
      </c>
      <c r="H5374" s="67">
        <v>110.71599999999999</v>
      </c>
      <c r="I5374" s="66" t="s">
        <v>4145</v>
      </c>
      <c r="J5374" s="67">
        <v>-6.7420299999999997</v>
      </c>
      <c r="K5374" s="67">
        <v>110.7436</v>
      </c>
    </row>
    <row r="5375" spans="1:11" ht="14.5">
      <c r="A5375" s="66" t="str">
        <f t="shared" si="83"/>
        <v>Pemalang - Taman_PEDAGUNG</v>
      </c>
      <c r="B5375" s="66" t="s">
        <v>4683</v>
      </c>
      <c r="C5375" s="66" t="s">
        <v>5784</v>
      </c>
      <c r="D5375" s="76" t="s">
        <v>5758</v>
      </c>
      <c r="E5375" s="66" t="s">
        <v>5786</v>
      </c>
      <c r="F5375" s="67">
        <v>15.73</v>
      </c>
      <c r="G5375" s="67">
        <v>-7.0742500000000001</v>
      </c>
      <c r="H5375" s="67">
        <v>109.43899999999999</v>
      </c>
      <c r="I5375" s="66" t="s">
        <v>4660</v>
      </c>
      <c r="J5375" s="67">
        <v>-6.8936700000000002</v>
      </c>
      <c r="K5375" s="67">
        <v>109.4251</v>
      </c>
    </row>
    <row r="5376" spans="1:11" ht="14.5">
      <c r="A5376" s="66" t="str">
        <f t="shared" si="83"/>
        <v>Rembang-Tritunggal_PEDAK</v>
      </c>
      <c r="B5376" s="66" t="s">
        <v>5039</v>
      </c>
      <c r="C5376" s="66" t="s">
        <v>5784</v>
      </c>
      <c r="D5376" s="76" t="s">
        <v>5758</v>
      </c>
      <c r="E5376" s="66" t="s">
        <v>5786</v>
      </c>
      <c r="F5376" s="67">
        <v>20.29</v>
      </c>
      <c r="G5376" s="67">
        <v>-6.7557299999999998</v>
      </c>
      <c r="H5376" s="67">
        <v>111.354</v>
      </c>
      <c r="I5376" s="66" t="s">
        <v>5002</v>
      </c>
      <c r="J5376" s="67">
        <v>-6.6992700000000003</v>
      </c>
      <c r="K5376" s="67">
        <v>111.39919999999999</v>
      </c>
    </row>
    <row r="5377" spans="1:11" ht="14.5">
      <c r="A5377" s="66" t="str">
        <f t="shared" si="83"/>
        <v>GUDANG DEMAK 2_PEDALANGAN</v>
      </c>
      <c r="B5377" s="66" t="s">
        <v>4123</v>
      </c>
      <c r="C5377" s="66" t="s">
        <v>5784</v>
      </c>
      <c r="D5377" s="76" t="s">
        <v>5755</v>
      </c>
      <c r="E5377" s="66" t="s">
        <v>5786</v>
      </c>
      <c r="F5377" s="67">
        <v>1.22</v>
      </c>
      <c r="G5377" s="67">
        <v>-7.0641100000000003</v>
      </c>
      <c r="H5377" s="67">
        <v>110.428</v>
      </c>
      <c r="I5377" s="66" t="s">
        <v>4087</v>
      </c>
      <c r="J5377" s="67">
        <v>-7.0231700000000004</v>
      </c>
      <c r="K5377" s="67">
        <v>110.50660000000001</v>
      </c>
    </row>
    <row r="5378" spans="1:11" ht="14.5">
      <c r="A5378" s="66" t="str">
        <f t="shared" ref="A5378:A5441" si="84">CONCATENATE(I5378,"_",B5378)</f>
        <v>Cilacap 1 - Kesugihan_PEDASONG</v>
      </c>
      <c r="B5378" s="66" t="s">
        <v>1893</v>
      </c>
      <c r="C5378" s="66" t="s">
        <v>5784</v>
      </c>
      <c r="D5378" s="76" t="s">
        <v>5738</v>
      </c>
      <c r="E5378" s="66" t="s">
        <v>5786</v>
      </c>
      <c r="F5378" s="67">
        <v>20.29</v>
      </c>
      <c r="G5378" s="67">
        <v>-7.66805</v>
      </c>
      <c r="H5378" s="67">
        <v>109.19</v>
      </c>
      <c r="I5378" s="66" t="s">
        <v>1829</v>
      </c>
      <c r="J5378" s="67">
        <v>-7.6282100000000002</v>
      </c>
      <c r="K5378" s="67">
        <v>109.1144</v>
      </c>
    </row>
    <row r="5379" spans="1:11" ht="14.5">
      <c r="A5379" s="66" t="str">
        <f t="shared" si="84"/>
        <v>Batang - Kasepuhan_PEDAWANG</v>
      </c>
      <c r="B5379" s="66" t="s">
        <v>186</v>
      </c>
      <c r="C5379" s="66" t="s">
        <v>5784</v>
      </c>
      <c r="D5379" s="76" t="s">
        <v>5748</v>
      </c>
      <c r="E5379" s="66" t="s">
        <v>5786</v>
      </c>
      <c r="F5379" s="67">
        <v>5.84</v>
      </c>
      <c r="G5379" s="67">
        <v>-7.0589399999999998</v>
      </c>
      <c r="H5379" s="67">
        <v>109.646</v>
      </c>
      <c r="I5379" s="66" t="s">
        <v>54</v>
      </c>
      <c r="J5379" s="67">
        <v>-6.9040600000000003</v>
      </c>
      <c r="K5379" s="67">
        <v>109.7085</v>
      </c>
    </row>
    <row r="5380" spans="1:11" ht="14.5">
      <c r="A5380" s="66" t="str">
        <f t="shared" si="84"/>
        <v>Kudus - Kaliwungu_PEDAWANG</v>
      </c>
      <c r="B5380" s="66" t="s">
        <v>186</v>
      </c>
      <c r="C5380" s="66" t="s">
        <v>5784</v>
      </c>
      <c r="D5380" s="76" t="s">
        <v>5739</v>
      </c>
      <c r="E5380" s="66" t="s">
        <v>5786</v>
      </c>
      <c r="F5380" s="67">
        <v>13.38</v>
      </c>
      <c r="G5380" s="67">
        <v>-6.7950499999999998</v>
      </c>
      <c r="H5380" s="67">
        <v>110.86199999999999</v>
      </c>
      <c r="I5380" s="66" t="s">
        <v>4381</v>
      </c>
      <c r="J5380" s="67">
        <v>-6.8014900000000003</v>
      </c>
      <c r="K5380" s="67">
        <v>110.82510000000001</v>
      </c>
    </row>
    <row r="5381" spans="1:11" ht="14.5">
      <c r="A5381" s="66" t="str">
        <f t="shared" si="84"/>
        <v>Brebes 1 - Wonosari_PEDESLOHOR</v>
      </c>
      <c r="B5381" s="66" t="s">
        <v>1626</v>
      </c>
      <c r="C5381" s="66" t="s">
        <v>5784</v>
      </c>
      <c r="D5381" s="76" t="s">
        <v>5739</v>
      </c>
      <c r="E5381" s="66" t="s">
        <v>5786</v>
      </c>
      <c r="F5381" s="67">
        <v>11.25</v>
      </c>
      <c r="G5381" s="67">
        <v>-6.9395899999999999</v>
      </c>
      <c r="H5381" s="67">
        <v>109.08199999999999</v>
      </c>
      <c r="I5381" s="66" t="s">
        <v>1567</v>
      </c>
      <c r="J5381" s="67">
        <v>-6.86754</v>
      </c>
      <c r="K5381" s="67">
        <v>108.9863</v>
      </c>
    </row>
    <row r="5382" spans="1:11" ht="14.5">
      <c r="A5382" s="66" t="str">
        <f t="shared" si="84"/>
        <v>Brebes 1 - Wonosari_PEDESLOHOR</v>
      </c>
      <c r="B5382" s="66" t="s">
        <v>1626</v>
      </c>
      <c r="C5382" s="66" t="s">
        <v>5784</v>
      </c>
      <c r="D5382" s="76" t="s">
        <v>5742</v>
      </c>
      <c r="E5382" s="66" t="s">
        <v>5786</v>
      </c>
      <c r="F5382" s="67">
        <v>20.92</v>
      </c>
      <c r="G5382" s="67">
        <v>-6.9323100000000002</v>
      </c>
      <c r="H5382" s="67">
        <v>109.075</v>
      </c>
      <c r="I5382" s="66" t="s">
        <v>1567</v>
      </c>
      <c r="J5382" s="67">
        <v>-6.86754</v>
      </c>
      <c r="K5382" s="67">
        <v>108.9863</v>
      </c>
    </row>
    <row r="5383" spans="1:11" ht="14.5">
      <c r="A5383" s="66" t="str">
        <f t="shared" si="84"/>
        <v>Pemalang - Taman_PEDURUNGAN</v>
      </c>
      <c r="B5383" s="66" t="s">
        <v>4684</v>
      </c>
      <c r="C5383" s="66" t="s">
        <v>5784</v>
      </c>
      <c r="D5383" s="76" t="s">
        <v>5744</v>
      </c>
      <c r="E5383" s="66" t="s">
        <v>5786</v>
      </c>
      <c r="F5383" s="67">
        <v>15.73</v>
      </c>
      <c r="G5383" s="67">
        <v>-6.9046200000000004</v>
      </c>
      <c r="H5383" s="67">
        <v>109.43</v>
      </c>
      <c r="I5383" s="66" t="s">
        <v>4660</v>
      </c>
      <c r="J5383" s="67">
        <v>-6.8936700000000002</v>
      </c>
      <c r="K5383" s="67">
        <v>109.4251</v>
      </c>
    </row>
    <row r="5384" spans="1:11" ht="14.5">
      <c r="A5384" s="66" t="str">
        <f t="shared" si="84"/>
        <v>GUDANG DEMAK 2_PEDURUNGAN KIDUL</v>
      </c>
      <c r="B5384" s="66" t="s">
        <v>4124</v>
      </c>
      <c r="C5384" s="66" t="s">
        <v>5784</v>
      </c>
      <c r="D5384" s="76" t="s">
        <v>5741</v>
      </c>
      <c r="E5384" s="66" t="s">
        <v>5786</v>
      </c>
      <c r="F5384" s="67">
        <v>1.22</v>
      </c>
      <c r="G5384" s="67">
        <v>-7.0233600000000003</v>
      </c>
      <c r="H5384" s="67">
        <v>110.47799999999999</v>
      </c>
      <c r="I5384" s="66" t="s">
        <v>4087</v>
      </c>
      <c r="J5384" s="67">
        <v>-7.0231700000000004</v>
      </c>
      <c r="K5384" s="67">
        <v>110.50660000000001</v>
      </c>
    </row>
    <row r="5385" spans="1:11" ht="14.5">
      <c r="A5385" s="66" t="str">
        <f t="shared" si="84"/>
        <v>GUDANG DEMAK 2_PEDURUNGAN LOR</v>
      </c>
      <c r="B5385" s="66" t="s">
        <v>4125</v>
      </c>
      <c r="C5385" s="66" t="s">
        <v>5784</v>
      </c>
      <c r="D5385" s="76" t="s">
        <v>5745</v>
      </c>
      <c r="E5385" s="66" t="s">
        <v>5786</v>
      </c>
      <c r="F5385" s="67">
        <v>1.22</v>
      </c>
      <c r="G5385" s="67">
        <v>-7.0078399999999998</v>
      </c>
      <c r="H5385" s="67">
        <v>110.482</v>
      </c>
      <c r="I5385" s="66" t="s">
        <v>4087</v>
      </c>
      <c r="J5385" s="67">
        <v>-7.0231700000000004</v>
      </c>
      <c r="K5385" s="67">
        <v>110.50660000000001</v>
      </c>
    </row>
    <row r="5386" spans="1:11" ht="14.5">
      <c r="A5386" s="66" t="str">
        <f t="shared" si="84"/>
        <v>GUDANG DEMAK 2_PEDURUNGAN TENGAH</v>
      </c>
      <c r="B5386" s="66" t="s">
        <v>4126</v>
      </c>
      <c r="C5386" s="66" t="s">
        <v>5784</v>
      </c>
      <c r="D5386" s="76" t="s">
        <v>5738</v>
      </c>
      <c r="E5386" s="66" t="s">
        <v>5786</v>
      </c>
      <c r="F5386" s="67">
        <v>1.22</v>
      </c>
      <c r="G5386" s="67">
        <v>-7.0019299999999998</v>
      </c>
      <c r="H5386" s="67">
        <v>110.474</v>
      </c>
      <c r="I5386" s="66" t="s">
        <v>4087</v>
      </c>
      <c r="J5386" s="67">
        <v>-7.0231700000000004</v>
      </c>
      <c r="K5386" s="67">
        <v>110.50660000000001</v>
      </c>
    </row>
    <row r="5387" spans="1:11" ht="14.5">
      <c r="A5387" s="66" t="str">
        <f t="shared" si="84"/>
        <v>GD PSP Cilacap_PEGADINGAN</v>
      </c>
      <c r="B5387" s="66" t="s">
        <v>2193</v>
      </c>
      <c r="C5387" s="66" t="s">
        <v>5784</v>
      </c>
      <c r="D5387" s="76" t="s">
        <v>5767</v>
      </c>
      <c r="E5387" s="66" t="s">
        <v>5786</v>
      </c>
      <c r="F5387" s="67">
        <v>20.29</v>
      </c>
      <c r="G5387" s="67">
        <v>-7.4034899999999997</v>
      </c>
      <c r="H5387" s="67">
        <v>108.764</v>
      </c>
      <c r="I5387" s="66" t="s">
        <v>2114</v>
      </c>
      <c r="J5387" s="67">
        <v>-7.3791900000000004</v>
      </c>
      <c r="K5387" s="67">
        <v>108.8021</v>
      </c>
    </row>
    <row r="5388" spans="1:11" ht="14.5">
      <c r="A5388" s="66" t="str">
        <f t="shared" si="84"/>
        <v>Purbalingga - Kebong_PEGALONGAN</v>
      </c>
      <c r="B5388" s="66" t="s">
        <v>4906</v>
      </c>
      <c r="C5388" s="66" t="s">
        <v>5784</v>
      </c>
      <c r="D5388" s="76" t="s">
        <v>5739</v>
      </c>
      <c r="E5388" s="66" t="s">
        <v>5786</v>
      </c>
      <c r="F5388" s="67">
        <v>9.3800000000000008</v>
      </c>
      <c r="G5388" s="67">
        <v>-7.4858000000000002</v>
      </c>
      <c r="H5388" s="67">
        <v>109.23699999999999</v>
      </c>
      <c r="I5388" s="66" t="s">
        <v>4781</v>
      </c>
      <c r="J5388" s="67">
        <v>-7.4033100000000003</v>
      </c>
      <c r="K5388" s="67">
        <v>109.3588</v>
      </c>
    </row>
    <row r="5389" spans="1:11" ht="14.5">
      <c r="A5389" s="66" t="str">
        <f t="shared" si="84"/>
        <v>Pati - Sokokulon_PEGANDAN</v>
      </c>
      <c r="B5389" s="66" t="s">
        <v>4643</v>
      </c>
      <c r="C5389" s="66" t="s">
        <v>5784</v>
      </c>
      <c r="D5389" s="76" t="s">
        <v>5737</v>
      </c>
      <c r="E5389" s="66" t="s">
        <v>5786</v>
      </c>
      <c r="F5389" s="67">
        <v>16.66</v>
      </c>
      <c r="G5389" s="67">
        <v>-6.7608100000000002</v>
      </c>
      <c r="H5389" s="67">
        <v>110.985</v>
      </c>
      <c r="I5389" s="66" t="s">
        <v>4606</v>
      </c>
      <c r="J5389" s="67">
        <v>-6.7764199999999999</v>
      </c>
      <c r="K5389" s="67">
        <v>110.9949</v>
      </c>
    </row>
    <row r="5390" spans="1:11" ht="14.5">
      <c r="A5390" s="66" t="str">
        <f t="shared" si="84"/>
        <v>BGR PURBALINGGA_PEGANDEKAN</v>
      </c>
      <c r="B5390" s="66" t="s">
        <v>945</v>
      </c>
      <c r="C5390" s="66" t="s">
        <v>5784</v>
      </c>
      <c r="D5390" s="76" t="s">
        <v>5739</v>
      </c>
      <c r="E5390" s="66" t="s">
        <v>5786</v>
      </c>
      <c r="F5390" s="67">
        <v>7.6</v>
      </c>
      <c r="G5390" s="67">
        <v>-7.4554900000000002</v>
      </c>
      <c r="H5390" s="67">
        <v>109.367</v>
      </c>
      <c r="I5390" s="66" t="s">
        <v>856</v>
      </c>
      <c r="J5390" s="67">
        <v>-7.4180900000000003</v>
      </c>
      <c r="K5390" s="67">
        <v>109.37690000000001</v>
      </c>
    </row>
    <row r="5391" spans="1:11" ht="14.5">
      <c r="A5391" s="66" t="str">
        <f t="shared" si="84"/>
        <v>Batang - Kasepuhan_PEGANDON</v>
      </c>
      <c r="B5391" s="66" t="s">
        <v>187</v>
      </c>
      <c r="C5391" s="66" t="s">
        <v>5784</v>
      </c>
      <c r="D5391" s="76" t="s">
        <v>5758</v>
      </c>
      <c r="E5391" s="66" t="s">
        <v>5786</v>
      </c>
      <c r="F5391" s="67">
        <v>5.84</v>
      </c>
      <c r="G5391" s="67">
        <v>-6.9491800000000001</v>
      </c>
      <c r="H5391" s="67">
        <v>109.675</v>
      </c>
      <c r="I5391" s="66" t="s">
        <v>54</v>
      </c>
      <c r="J5391" s="67">
        <v>-6.9040600000000003</v>
      </c>
      <c r="K5391" s="67">
        <v>109.7085</v>
      </c>
    </row>
    <row r="5392" spans="1:11" ht="14.5">
      <c r="A5392" s="66" t="str">
        <f t="shared" si="84"/>
        <v>BGR JENARSARI_PEGANDON</v>
      </c>
      <c r="B5392" s="66" t="s">
        <v>187</v>
      </c>
      <c r="C5392" s="66" t="s">
        <v>5784</v>
      </c>
      <c r="D5392" s="76" t="s">
        <v>5767</v>
      </c>
      <c r="E5392" s="66" t="s">
        <v>5786</v>
      </c>
      <c r="F5392" s="67">
        <v>16.97</v>
      </c>
      <c r="G5392" s="67">
        <v>-6.9666100000000002</v>
      </c>
      <c r="H5392" s="67">
        <v>110.155</v>
      </c>
      <c r="I5392" s="66" t="s">
        <v>346</v>
      </c>
      <c r="J5392" s="67">
        <v>-6.95329</v>
      </c>
      <c r="K5392" s="67">
        <v>110.10129999999999</v>
      </c>
    </row>
    <row r="5393" spans="1:11" ht="14.5">
      <c r="A5393" s="66" t="str">
        <f t="shared" si="84"/>
        <v>Kudus - Kaliwungu_PEGANJARAN</v>
      </c>
      <c r="B5393" s="66" t="s">
        <v>4438</v>
      </c>
      <c r="C5393" s="66" t="s">
        <v>5784</v>
      </c>
      <c r="D5393" s="76" t="s">
        <v>5761</v>
      </c>
      <c r="E5393" s="66" t="s">
        <v>5786</v>
      </c>
      <c r="F5393" s="67">
        <v>13.38</v>
      </c>
      <c r="G5393" s="67">
        <v>-6.7792199999999996</v>
      </c>
      <c r="H5393" s="67">
        <v>110.837</v>
      </c>
      <c r="I5393" s="66" t="s">
        <v>4381</v>
      </c>
      <c r="J5393" s="67">
        <v>-6.8014900000000003</v>
      </c>
      <c r="K5393" s="67">
        <v>110.82510000000001</v>
      </c>
    </row>
    <row r="5394" spans="1:11" ht="14.5">
      <c r="A5394" s="66" t="str">
        <f t="shared" si="84"/>
        <v>BGR JENARSARI_PEGERDAWUNG</v>
      </c>
      <c r="B5394" s="66" t="s">
        <v>458</v>
      </c>
      <c r="C5394" s="66" t="s">
        <v>5784</v>
      </c>
      <c r="D5394" s="76" t="s">
        <v>5765</v>
      </c>
      <c r="E5394" s="66" t="s">
        <v>5786</v>
      </c>
      <c r="F5394" s="67">
        <v>16.97</v>
      </c>
      <c r="G5394" s="67">
        <v>-6.9712800000000001</v>
      </c>
      <c r="H5394" s="67">
        <v>110.113</v>
      </c>
      <c r="I5394" s="66" t="s">
        <v>346</v>
      </c>
      <c r="J5394" s="67">
        <v>-6.95329</v>
      </c>
      <c r="K5394" s="67">
        <v>110.10129999999999</v>
      </c>
    </row>
    <row r="5395" spans="1:11" ht="14.5">
      <c r="A5395" s="66" t="str">
        <f t="shared" si="84"/>
        <v>TGL 3PURWAHAMBA_PEGIRIKAN</v>
      </c>
      <c r="B5395" s="66" t="s">
        <v>5441</v>
      </c>
      <c r="C5395" s="66" t="s">
        <v>5784</v>
      </c>
      <c r="D5395" s="76" t="s">
        <v>5757</v>
      </c>
      <c r="E5395" s="66" t="s">
        <v>5786</v>
      </c>
      <c r="F5395" s="67">
        <v>11.25</v>
      </c>
      <c r="G5395" s="67">
        <v>-6.9420900000000003</v>
      </c>
      <c r="H5395" s="67">
        <v>109.14400000000001</v>
      </c>
      <c r="I5395" s="66" t="s">
        <v>5354</v>
      </c>
      <c r="J5395" s="67">
        <v>-6.87378</v>
      </c>
      <c r="K5395" s="67">
        <v>109.2512</v>
      </c>
    </row>
    <row r="5396" spans="1:11" ht="14.5">
      <c r="A5396" s="66" t="str">
        <f t="shared" si="84"/>
        <v>Pemalang - Taman_PEGIRINGAN</v>
      </c>
      <c r="B5396" s="66" t="s">
        <v>4685</v>
      </c>
      <c r="C5396" s="66" t="s">
        <v>5784</v>
      </c>
      <c r="D5396" s="76" t="s">
        <v>5754</v>
      </c>
      <c r="E5396" s="66" t="s">
        <v>5786</v>
      </c>
      <c r="F5396" s="67">
        <v>15.73</v>
      </c>
      <c r="G5396" s="67">
        <v>-7.0679400000000001</v>
      </c>
      <c r="H5396" s="67">
        <v>109.367</v>
      </c>
      <c r="I5396" s="66" t="s">
        <v>4660</v>
      </c>
      <c r="J5396" s="67">
        <v>-6.8936700000000002</v>
      </c>
      <c r="K5396" s="67">
        <v>109.4251</v>
      </c>
    </row>
    <row r="5397" spans="1:11" ht="14.5">
      <c r="A5397" s="66" t="str">
        <f t="shared" si="84"/>
        <v>Pemalang - Taman_PEGONGSORAN</v>
      </c>
      <c r="B5397" s="66" t="s">
        <v>4686</v>
      </c>
      <c r="C5397" s="66" t="s">
        <v>5784</v>
      </c>
      <c r="D5397" s="76" t="s">
        <v>5751</v>
      </c>
      <c r="E5397" s="66" t="s">
        <v>5786</v>
      </c>
      <c r="F5397" s="67">
        <v>15.73</v>
      </c>
      <c r="G5397" s="67">
        <v>-6.9562200000000001</v>
      </c>
      <c r="H5397" s="67">
        <v>109.39400000000001</v>
      </c>
      <c r="I5397" s="66" t="s">
        <v>4660</v>
      </c>
      <c r="J5397" s="67">
        <v>-6.8936700000000002</v>
      </c>
      <c r="K5397" s="67">
        <v>109.4251</v>
      </c>
    </row>
    <row r="5398" spans="1:11" ht="14.5">
      <c r="A5398" s="66" t="str">
        <f t="shared" si="84"/>
        <v>Kendal - Wonorejo_PEGULON</v>
      </c>
      <c r="B5398" s="66" t="s">
        <v>4368</v>
      </c>
      <c r="C5398" s="66" t="s">
        <v>5784</v>
      </c>
      <c r="D5398" s="76" t="s">
        <v>5757</v>
      </c>
      <c r="E5398" s="66" t="s">
        <v>5786</v>
      </c>
      <c r="F5398" s="67">
        <v>16.97</v>
      </c>
      <c r="G5398" s="67">
        <v>-6.9227800000000004</v>
      </c>
      <c r="H5398" s="67">
        <v>110.202</v>
      </c>
      <c r="I5398" s="66" t="s">
        <v>4346</v>
      </c>
      <c r="J5398" s="67">
        <v>-6.9401299999999999</v>
      </c>
      <c r="K5398" s="67">
        <v>110.2557</v>
      </c>
    </row>
    <row r="5399" spans="1:11" ht="14.5">
      <c r="A5399" s="66" t="str">
        <f t="shared" si="84"/>
        <v>PML 1BEJI_PEGUNDAN</v>
      </c>
      <c r="B5399" s="66" t="s">
        <v>4757</v>
      </c>
      <c r="C5399" s="66" t="s">
        <v>5784</v>
      </c>
      <c r="D5399" s="76" t="s">
        <v>5750</v>
      </c>
      <c r="E5399" s="66" t="s">
        <v>5786</v>
      </c>
      <c r="F5399" s="67">
        <v>15.73</v>
      </c>
      <c r="G5399" s="67">
        <v>-6.8674900000000001</v>
      </c>
      <c r="H5399" s="67">
        <v>109.47499999999999</v>
      </c>
      <c r="I5399" s="66" t="s">
        <v>4705</v>
      </c>
      <c r="J5399" s="67">
        <v>-6.8926100000000003</v>
      </c>
      <c r="K5399" s="67">
        <v>109.4507</v>
      </c>
    </row>
    <row r="5400" spans="1:11" ht="14.5">
      <c r="A5400" s="66" t="str">
        <f t="shared" si="84"/>
        <v>GPP BANJARNEGARA_PEGUNDUNGAN</v>
      </c>
      <c r="B5400" s="66" t="s">
        <v>2453</v>
      </c>
      <c r="C5400" s="66" t="s">
        <v>5784</v>
      </c>
      <c r="D5400" s="76" t="s">
        <v>5764</v>
      </c>
      <c r="E5400" s="66" t="s">
        <v>5786</v>
      </c>
      <c r="F5400" s="67">
        <v>10.28</v>
      </c>
      <c r="G5400" s="67">
        <v>-7.2563399999999998</v>
      </c>
      <c r="H5400" s="67">
        <v>109.82599999999999</v>
      </c>
      <c r="I5400" s="66" t="s">
        <v>2357</v>
      </c>
      <c r="J5400" s="67">
        <v>-7.3905900000000004</v>
      </c>
      <c r="K5400" s="67">
        <v>109.7366</v>
      </c>
    </row>
    <row r="5401" spans="1:11" ht="14.5">
      <c r="A5401" s="66" t="str">
        <f t="shared" si="84"/>
        <v>BBS 2BULAKAMBA_PEJAGAN</v>
      </c>
      <c r="B5401" s="66" t="s">
        <v>327</v>
      </c>
      <c r="C5401" s="66" t="s">
        <v>5784</v>
      </c>
      <c r="D5401" s="76" t="s">
        <v>5764</v>
      </c>
      <c r="E5401" s="66" t="s">
        <v>5786</v>
      </c>
      <c r="F5401" s="67">
        <v>20.92</v>
      </c>
      <c r="G5401" s="67">
        <v>-6.8727299999999998</v>
      </c>
      <c r="H5401" s="67">
        <v>108.884</v>
      </c>
      <c r="I5401" s="66" t="s">
        <v>262</v>
      </c>
      <c r="J5401" s="67">
        <v>-6.8690600000000002</v>
      </c>
      <c r="K5401" s="67">
        <v>108.8972</v>
      </c>
    </row>
    <row r="5402" spans="1:11" ht="14.5">
      <c r="A5402" s="66" t="str">
        <f t="shared" si="84"/>
        <v>GPP PURWOREJO_PEJAGATAN</v>
      </c>
      <c r="B5402" s="66" t="s">
        <v>3757</v>
      </c>
      <c r="C5402" s="66" t="s">
        <v>5784</v>
      </c>
      <c r="D5402" s="76" t="s">
        <v>5744</v>
      </c>
      <c r="E5402" s="66" t="s">
        <v>5786</v>
      </c>
      <c r="F5402" s="67">
        <v>15.69</v>
      </c>
      <c r="G5402" s="67">
        <v>-7.7098300000000002</v>
      </c>
      <c r="H5402" s="67">
        <v>109.76900000000001</v>
      </c>
      <c r="I5402" s="66" t="s">
        <v>3504</v>
      </c>
      <c r="J5402" s="67">
        <v>-7.7226800000000004</v>
      </c>
      <c r="K5402" s="67">
        <v>109.9468</v>
      </c>
    </row>
    <row r="5403" spans="1:11" ht="14.5">
      <c r="A5403" s="66" t="str">
        <f t="shared" si="84"/>
        <v>GPP KEBUMEN_PEJAGOAN</v>
      </c>
      <c r="B5403" s="66" t="s">
        <v>2829</v>
      </c>
      <c r="C5403" s="66" t="s">
        <v>5784</v>
      </c>
      <c r="D5403" s="76" t="s">
        <v>5746</v>
      </c>
      <c r="E5403" s="66" t="s">
        <v>5786</v>
      </c>
      <c r="F5403" s="67">
        <v>15.69</v>
      </c>
      <c r="G5403" s="67">
        <v>-7.67333</v>
      </c>
      <c r="H5403" s="67">
        <v>109.65</v>
      </c>
      <c r="I5403" s="66" t="s">
        <v>2714</v>
      </c>
      <c r="J5403" s="67">
        <v>-7.6109200000000001</v>
      </c>
      <c r="K5403" s="67">
        <v>109.5078</v>
      </c>
    </row>
    <row r="5404" spans="1:11" ht="14.5">
      <c r="A5404" s="66" t="str">
        <f t="shared" si="84"/>
        <v>GPP PURWOREJO_PEJAGRAN</v>
      </c>
      <c r="B5404" s="66" t="s">
        <v>3758</v>
      </c>
      <c r="C5404" s="66" t="s">
        <v>5784</v>
      </c>
      <c r="D5404" s="76" t="s">
        <v>5740</v>
      </c>
      <c r="E5404" s="66" t="s">
        <v>5786</v>
      </c>
      <c r="F5404" s="67">
        <v>4.4400000000000004</v>
      </c>
      <c r="G5404" s="67">
        <v>-7.8457999999999997</v>
      </c>
      <c r="H5404" s="67">
        <v>109.943</v>
      </c>
      <c r="I5404" s="66" t="s">
        <v>3504</v>
      </c>
      <c r="J5404" s="67">
        <v>-7.7226800000000004</v>
      </c>
      <c r="K5404" s="67">
        <v>109.9468</v>
      </c>
    </row>
    <row r="5405" spans="1:11" ht="14.5">
      <c r="A5405" s="66" t="str">
        <f t="shared" si="84"/>
        <v>Batang - Kasepuhan_PEJAMBON</v>
      </c>
      <c r="B5405" s="66" t="s">
        <v>188</v>
      </c>
      <c r="C5405" s="66" t="s">
        <v>5784</v>
      </c>
      <c r="D5405" s="76" t="s">
        <v>5744</v>
      </c>
      <c r="E5405" s="66" t="s">
        <v>5786</v>
      </c>
      <c r="F5405" s="67">
        <v>9.3699999999999992</v>
      </c>
      <c r="G5405" s="67">
        <v>-6.9607000000000001</v>
      </c>
      <c r="H5405" s="67">
        <v>109.726</v>
      </c>
      <c r="I5405" s="66" t="s">
        <v>54</v>
      </c>
      <c r="J5405" s="67">
        <v>-6.9040600000000003</v>
      </c>
      <c r="K5405" s="67">
        <v>109.7085</v>
      </c>
    </row>
    <row r="5406" spans="1:11" ht="14.5">
      <c r="A5406" s="66" t="str">
        <f t="shared" si="84"/>
        <v>GPP BANJARNEGARA_PEJAWARAN</v>
      </c>
      <c r="B5406" s="66" t="s">
        <v>2454</v>
      </c>
      <c r="C5406" s="66" t="s">
        <v>5784</v>
      </c>
      <c r="D5406" s="76" t="s">
        <v>5745</v>
      </c>
      <c r="E5406" s="66" t="s">
        <v>5786</v>
      </c>
      <c r="F5406" s="67">
        <v>10.28</v>
      </c>
      <c r="G5406" s="67">
        <v>-7.2538499999999999</v>
      </c>
      <c r="H5406" s="67">
        <v>109.813</v>
      </c>
      <c r="I5406" s="66" t="s">
        <v>2357</v>
      </c>
      <c r="J5406" s="67">
        <v>-7.3905900000000004</v>
      </c>
      <c r="K5406" s="67">
        <v>109.7366</v>
      </c>
    </row>
    <row r="5407" spans="1:11" ht="14.5">
      <c r="A5407" s="66" t="str">
        <f t="shared" si="84"/>
        <v>GPP PURWOREJO_PEJENGKOLAN</v>
      </c>
      <c r="B5407" s="66" t="s">
        <v>3759</v>
      </c>
      <c r="C5407" s="66" t="s">
        <v>5784</v>
      </c>
      <c r="D5407" s="76" t="s">
        <v>5741</v>
      </c>
      <c r="E5407" s="66" t="s">
        <v>5786</v>
      </c>
      <c r="F5407" s="67">
        <v>15.69</v>
      </c>
      <c r="G5407" s="67">
        <v>-7.6586800000000004</v>
      </c>
      <c r="H5407" s="67">
        <v>109.777</v>
      </c>
      <c r="I5407" s="66" t="s">
        <v>3504</v>
      </c>
      <c r="J5407" s="67">
        <v>-7.7226800000000004</v>
      </c>
      <c r="K5407" s="67">
        <v>109.9468</v>
      </c>
    </row>
    <row r="5408" spans="1:11" ht="14.5">
      <c r="A5408" s="66" t="str">
        <f t="shared" si="84"/>
        <v>GUD BGR WANGON_PEJOGOL</v>
      </c>
      <c r="B5408" s="66" t="s">
        <v>4068</v>
      </c>
      <c r="C5408" s="66" t="s">
        <v>5784</v>
      </c>
      <c r="D5408" s="76" t="s">
        <v>5737</v>
      </c>
      <c r="E5408" s="66" t="s">
        <v>5786</v>
      </c>
      <c r="F5408" s="67">
        <v>9.3800000000000008</v>
      </c>
      <c r="G5408" s="67">
        <v>-7.43276</v>
      </c>
      <c r="H5408" s="67">
        <v>109.176</v>
      </c>
      <c r="I5408" s="66" t="s">
        <v>4026</v>
      </c>
      <c r="J5408" s="67">
        <v>-7.5083200000000003</v>
      </c>
      <c r="K5408" s="67">
        <v>109.0645</v>
      </c>
    </row>
    <row r="5409" spans="1:11" ht="14.5">
      <c r="A5409" s="66" t="str">
        <f t="shared" si="84"/>
        <v>GPP PURWOREJO_PEKACANGAN</v>
      </c>
      <c r="B5409" s="66" t="s">
        <v>3760</v>
      </c>
      <c r="C5409" s="66" t="s">
        <v>5784</v>
      </c>
      <c r="D5409" s="76" t="s">
        <v>5748</v>
      </c>
      <c r="E5409" s="66" t="s">
        <v>5786</v>
      </c>
      <c r="F5409" s="67">
        <v>4.4400000000000004</v>
      </c>
      <c r="G5409" s="67">
        <v>-7.6801199999999996</v>
      </c>
      <c r="H5409" s="67">
        <v>109.80800000000001</v>
      </c>
      <c r="I5409" s="66" t="s">
        <v>3504</v>
      </c>
      <c r="J5409" s="67">
        <v>-7.7226800000000004</v>
      </c>
      <c r="K5409" s="67">
        <v>109.9468</v>
      </c>
    </row>
    <row r="5410" spans="1:11" ht="14.5">
      <c r="A5410" s="66" t="str">
        <f t="shared" si="84"/>
        <v>GPP PURWOREJO_PEKACANGAN</v>
      </c>
      <c r="B5410" s="66" t="s">
        <v>3760</v>
      </c>
      <c r="C5410" s="66" t="s">
        <v>5784</v>
      </c>
      <c r="D5410" s="76" t="s">
        <v>5748</v>
      </c>
      <c r="E5410" s="66" t="s">
        <v>5786</v>
      </c>
      <c r="F5410" s="67">
        <v>4.4400000000000004</v>
      </c>
      <c r="G5410" s="67">
        <v>-7.6104000000000003</v>
      </c>
      <c r="H5410" s="67">
        <v>110.1</v>
      </c>
      <c r="I5410" s="66" t="s">
        <v>3504</v>
      </c>
      <c r="J5410" s="67">
        <v>-7.7226800000000004</v>
      </c>
      <c r="K5410" s="67">
        <v>109.9468</v>
      </c>
    </row>
    <row r="5411" spans="1:11" ht="14.5">
      <c r="A5411" s="66" t="str">
        <f t="shared" si="84"/>
        <v>Purbalingga - Kebong_PEKAJA</v>
      </c>
      <c r="B5411" s="66" t="s">
        <v>4907</v>
      </c>
      <c r="C5411" s="66" t="s">
        <v>5784</v>
      </c>
      <c r="D5411" s="76" t="s">
        <v>5763</v>
      </c>
      <c r="E5411" s="66" t="s">
        <v>5786</v>
      </c>
      <c r="F5411" s="67">
        <v>9.3800000000000008</v>
      </c>
      <c r="G5411" s="67">
        <v>-7.4772699999999999</v>
      </c>
      <c r="H5411" s="67">
        <v>109.276</v>
      </c>
      <c r="I5411" s="66" t="s">
        <v>4781</v>
      </c>
      <c r="J5411" s="67">
        <v>-7.4033100000000003</v>
      </c>
      <c r="K5411" s="67">
        <v>109.3588</v>
      </c>
    </row>
    <row r="5412" spans="1:11" ht="14.5">
      <c r="A5412" s="66" t="str">
        <f t="shared" si="84"/>
        <v>GPP PEKALONGAN_PEKAJANGAN</v>
      </c>
      <c r="B5412" s="66" t="s">
        <v>3443</v>
      </c>
      <c r="C5412" s="66" t="s">
        <v>5784</v>
      </c>
      <c r="D5412" s="76" t="s">
        <v>5757</v>
      </c>
      <c r="E5412" s="66" t="s">
        <v>5786</v>
      </c>
      <c r="F5412" s="67">
        <v>5.84</v>
      </c>
      <c r="G5412" s="67">
        <v>-6.9465199999999996</v>
      </c>
      <c r="H5412" s="67">
        <v>109.651</v>
      </c>
      <c r="I5412" s="66" t="s">
        <v>3376</v>
      </c>
      <c r="J5412" s="67">
        <v>-6.8898999999999999</v>
      </c>
      <c r="K5412" s="67">
        <v>109.6589</v>
      </c>
    </row>
    <row r="5413" spans="1:11" ht="14.5">
      <c r="A5413" s="66" t="str">
        <f t="shared" si="84"/>
        <v>Jepara - Mayong_PEKALONGAN</v>
      </c>
      <c r="B5413" s="66" t="s">
        <v>4229</v>
      </c>
      <c r="C5413" s="66" t="s">
        <v>5784</v>
      </c>
      <c r="D5413" s="76" t="s">
        <v>5748</v>
      </c>
      <c r="E5413" s="66" t="s">
        <v>5786</v>
      </c>
      <c r="F5413" s="67">
        <v>10.32</v>
      </c>
      <c r="G5413" s="67">
        <v>-6.6208499999999999</v>
      </c>
      <c r="H5413" s="67">
        <v>110.708</v>
      </c>
      <c r="I5413" s="66" t="s">
        <v>4145</v>
      </c>
      <c r="J5413" s="67">
        <v>-6.7420299999999997</v>
      </c>
      <c r="K5413" s="67">
        <v>110.7436</v>
      </c>
    </row>
    <row r="5414" spans="1:11" ht="14.5">
      <c r="A5414" s="66" t="str">
        <f t="shared" si="84"/>
        <v>Pati - Juwana_PEKALONGAN</v>
      </c>
      <c r="B5414" s="66" t="s">
        <v>4229</v>
      </c>
      <c r="C5414" s="66" t="s">
        <v>5784</v>
      </c>
      <c r="D5414" s="76" t="s">
        <v>5742</v>
      </c>
      <c r="E5414" s="66" t="s">
        <v>5786</v>
      </c>
      <c r="F5414" s="67">
        <v>16.66</v>
      </c>
      <c r="G5414" s="67">
        <v>-6.8187699999999998</v>
      </c>
      <c r="H5414" s="67">
        <v>111.10599999999999</v>
      </c>
      <c r="I5414" s="66" t="s">
        <v>4458</v>
      </c>
      <c r="J5414" s="67">
        <v>-6.7296100000000001</v>
      </c>
      <c r="K5414" s="67">
        <v>111.1037</v>
      </c>
    </row>
    <row r="5415" spans="1:11" ht="14.5">
      <c r="A5415" s="66" t="str">
        <f t="shared" si="84"/>
        <v>Purbalingga - Kebong_PEKALONGAN</v>
      </c>
      <c r="B5415" s="66" t="s">
        <v>4229</v>
      </c>
      <c r="C5415" s="66" t="s">
        <v>5784</v>
      </c>
      <c r="D5415" s="76" t="s">
        <v>5763</v>
      </c>
      <c r="E5415" s="66" t="s">
        <v>5786</v>
      </c>
      <c r="F5415" s="67">
        <v>7.6</v>
      </c>
      <c r="G5415" s="67">
        <v>-7.3231799999999998</v>
      </c>
      <c r="H5415" s="67">
        <v>109.33</v>
      </c>
      <c r="I5415" s="66" t="s">
        <v>4781</v>
      </c>
      <c r="J5415" s="67">
        <v>-7.4033100000000003</v>
      </c>
      <c r="K5415" s="67">
        <v>109.3588</v>
      </c>
    </row>
    <row r="5416" spans="1:11" ht="14.5">
      <c r="A5416" s="66" t="str">
        <f t="shared" si="84"/>
        <v>GPP BANJARNEGARA_PEKANDANGAN</v>
      </c>
      <c r="B5416" s="66" t="s">
        <v>2455</v>
      </c>
      <c r="C5416" s="66" t="s">
        <v>5784</v>
      </c>
      <c r="D5416" s="76" t="s">
        <v>5769</v>
      </c>
      <c r="E5416" s="66" t="s">
        <v>5786</v>
      </c>
      <c r="F5416" s="67">
        <v>10.28</v>
      </c>
      <c r="G5416" s="67">
        <v>-7.3247200000000001</v>
      </c>
      <c r="H5416" s="67">
        <v>109.68300000000001</v>
      </c>
      <c r="I5416" s="66" t="s">
        <v>2357</v>
      </c>
      <c r="J5416" s="67">
        <v>-7.3905900000000004</v>
      </c>
      <c r="K5416" s="67">
        <v>109.7366</v>
      </c>
    </row>
    <row r="5417" spans="1:11" ht="14.5">
      <c r="A5417" s="66" t="str">
        <f t="shared" si="84"/>
        <v>Wonosobo - Leksono_PEKASIRAN</v>
      </c>
      <c r="B5417" s="66" t="s">
        <v>5645</v>
      </c>
      <c r="C5417" s="66" t="s">
        <v>5784</v>
      </c>
      <c r="D5417" s="76" t="s">
        <v>5767</v>
      </c>
      <c r="E5417" s="66" t="s">
        <v>5786</v>
      </c>
      <c r="F5417" s="67">
        <v>10.28</v>
      </c>
      <c r="G5417" s="67">
        <v>-7.1950700000000003</v>
      </c>
      <c r="H5417" s="67">
        <v>109.858</v>
      </c>
      <c r="I5417" s="66" t="s">
        <v>5583</v>
      </c>
      <c r="J5417" s="67">
        <v>-7.4236599999999999</v>
      </c>
      <c r="K5417" s="67">
        <v>109.8591</v>
      </c>
    </row>
    <row r="5418" spans="1:11" ht="14.5">
      <c r="A5418" s="66" t="str">
        <f t="shared" si="84"/>
        <v>BBS 2BULAKAMBA_PEKAUMAN</v>
      </c>
      <c r="B5418" s="66" t="s">
        <v>328</v>
      </c>
      <c r="C5418" s="66" t="s">
        <v>5784</v>
      </c>
      <c r="D5418" s="76" t="s">
        <v>5767</v>
      </c>
      <c r="E5418" s="66" t="s">
        <v>5786</v>
      </c>
      <c r="F5418" s="67">
        <v>20.92</v>
      </c>
      <c r="G5418" s="67">
        <v>-6.8619599999999998</v>
      </c>
      <c r="H5418" s="67">
        <v>108.818</v>
      </c>
      <c r="I5418" s="66" t="s">
        <v>262</v>
      </c>
      <c r="J5418" s="67">
        <v>-6.8690600000000002</v>
      </c>
      <c r="K5418" s="67">
        <v>108.8972</v>
      </c>
    </row>
    <row r="5419" spans="1:11" ht="14.5">
      <c r="A5419" s="66" t="str">
        <f t="shared" si="84"/>
        <v>GPP BANJARNEGARA_PEKAUMAN</v>
      </c>
      <c r="B5419" s="66" t="s">
        <v>328</v>
      </c>
      <c r="C5419" s="66" t="s">
        <v>5784</v>
      </c>
      <c r="D5419" s="76" t="s">
        <v>5749</v>
      </c>
      <c r="E5419" s="66" t="s">
        <v>5786</v>
      </c>
      <c r="F5419" s="67">
        <v>10.28</v>
      </c>
      <c r="G5419" s="67">
        <v>-7.3749500000000001</v>
      </c>
      <c r="H5419" s="67">
        <v>109.741</v>
      </c>
      <c r="I5419" s="66" t="s">
        <v>2357</v>
      </c>
      <c r="J5419" s="67">
        <v>-7.3905900000000004</v>
      </c>
      <c r="K5419" s="67">
        <v>109.7366</v>
      </c>
    </row>
    <row r="5420" spans="1:11" ht="14.5">
      <c r="A5420" s="66" t="str">
        <f t="shared" si="84"/>
        <v>Kendal - Wonorejo_PEKAUMAN</v>
      </c>
      <c r="B5420" s="66" t="s">
        <v>328</v>
      </c>
      <c r="C5420" s="66" t="s">
        <v>5784</v>
      </c>
      <c r="D5420" s="76" t="s">
        <v>5752</v>
      </c>
      <c r="E5420" s="66" t="s">
        <v>5786</v>
      </c>
      <c r="F5420" s="67">
        <v>16.97</v>
      </c>
      <c r="G5420" s="67">
        <v>-6.9189499999999997</v>
      </c>
      <c r="H5420" s="67">
        <v>110.199</v>
      </c>
      <c r="I5420" s="66" t="s">
        <v>4346</v>
      </c>
      <c r="J5420" s="67">
        <v>-6.9401299999999999</v>
      </c>
      <c r="K5420" s="67">
        <v>110.2557</v>
      </c>
    </row>
    <row r="5421" spans="1:11" ht="14.5">
      <c r="A5421" s="66" t="str">
        <f t="shared" si="84"/>
        <v>TGL 3PURWAHAMBA_PEKAUMAN</v>
      </c>
      <c r="B5421" s="66" t="s">
        <v>328</v>
      </c>
      <c r="C5421" s="66" t="s">
        <v>5784</v>
      </c>
      <c r="D5421" s="76" t="s">
        <v>5747</v>
      </c>
      <c r="E5421" s="66" t="s">
        <v>5786</v>
      </c>
      <c r="F5421" s="67">
        <v>0.5</v>
      </c>
      <c r="G5421" s="67">
        <v>-6.8691800000000001</v>
      </c>
      <c r="H5421" s="67">
        <v>109.129</v>
      </c>
      <c r="I5421" s="66" t="s">
        <v>5354</v>
      </c>
      <c r="J5421" s="67">
        <v>-6.87378</v>
      </c>
      <c r="K5421" s="67">
        <v>109.2512</v>
      </c>
    </row>
    <row r="5422" spans="1:11" ht="14.5">
      <c r="A5422" s="66" t="str">
        <f t="shared" si="84"/>
        <v>TGL 3PURWAHAMBA_PEKAUMAN KULON</v>
      </c>
      <c r="B5422" s="66" t="s">
        <v>5442</v>
      </c>
      <c r="C5422" s="66" t="s">
        <v>5784</v>
      </c>
      <c r="D5422" s="76" t="s">
        <v>5755</v>
      </c>
      <c r="E5422" s="66" t="s">
        <v>5786</v>
      </c>
      <c r="F5422" s="67">
        <v>11.25</v>
      </c>
      <c r="G5422" s="67">
        <v>-6.8915600000000001</v>
      </c>
      <c r="H5422" s="67">
        <v>109.133</v>
      </c>
      <c r="I5422" s="66" t="s">
        <v>5354</v>
      </c>
      <c r="J5422" s="67">
        <v>-6.87378</v>
      </c>
      <c r="K5422" s="67">
        <v>109.2512</v>
      </c>
    </row>
    <row r="5423" spans="1:11" ht="14.5">
      <c r="A5423" s="66" t="str">
        <f t="shared" si="84"/>
        <v>BGR PURBALINGGA_PEKIKIRAN</v>
      </c>
      <c r="B5423" s="66" t="s">
        <v>946</v>
      </c>
      <c r="C5423" s="66" t="s">
        <v>5784</v>
      </c>
      <c r="D5423" s="76" t="s">
        <v>5749</v>
      </c>
      <c r="E5423" s="66" t="s">
        <v>5786</v>
      </c>
      <c r="F5423" s="67">
        <v>10.28</v>
      </c>
      <c r="G5423" s="67">
        <v>-7.5127800000000002</v>
      </c>
      <c r="H5423" s="67">
        <v>109.375</v>
      </c>
      <c r="I5423" s="66" t="s">
        <v>856</v>
      </c>
      <c r="J5423" s="67">
        <v>-7.4180900000000003</v>
      </c>
      <c r="K5423" s="67">
        <v>109.37690000000001</v>
      </c>
    </row>
    <row r="5424" spans="1:11" ht="14.5">
      <c r="A5424" s="66" t="str">
        <f t="shared" si="84"/>
        <v>BGR PURBALINGGA_PEKIRINGAN</v>
      </c>
      <c r="B5424" s="66" t="s">
        <v>947</v>
      </c>
      <c r="C5424" s="66" t="s">
        <v>5784</v>
      </c>
      <c r="D5424" s="76" t="s">
        <v>5748</v>
      </c>
      <c r="E5424" s="66" t="s">
        <v>5786</v>
      </c>
      <c r="F5424" s="67">
        <v>7.6</v>
      </c>
      <c r="G5424" s="67">
        <v>-7.3205999999999998</v>
      </c>
      <c r="H5424" s="67">
        <v>109.47</v>
      </c>
      <c r="I5424" s="66" t="s">
        <v>856</v>
      </c>
      <c r="J5424" s="67">
        <v>-7.4180900000000003</v>
      </c>
      <c r="K5424" s="67">
        <v>109.37690000000001</v>
      </c>
    </row>
    <row r="5425" spans="1:11" ht="14.5">
      <c r="A5425" s="66" t="str">
        <f t="shared" si="84"/>
        <v>TGL 3PURWAHAMBA_PEKIRINGAN</v>
      </c>
      <c r="B5425" s="66" t="s">
        <v>947</v>
      </c>
      <c r="C5425" s="66" t="s">
        <v>5784</v>
      </c>
      <c r="D5425" s="76" t="s">
        <v>5758</v>
      </c>
      <c r="E5425" s="66" t="s">
        <v>5786</v>
      </c>
      <c r="F5425" s="67">
        <v>11.25</v>
      </c>
      <c r="G5425" s="67">
        <v>-6.9373399999999998</v>
      </c>
      <c r="H5425" s="67">
        <v>109.14</v>
      </c>
      <c r="I5425" s="66" t="s">
        <v>5354</v>
      </c>
      <c r="J5425" s="67">
        <v>-6.87378</v>
      </c>
      <c r="K5425" s="67">
        <v>109.2512</v>
      </c>
    </row>
    <row r="5426" spans="1:11" ht="14.5">
      <c r="A5426" s="66" t="str">
        <f t="shared" si="84"/>
        <v>GPP PEKALONGAN_PEKIRINGANAGENG</v>
      </c>
      <c r="B5426" s="66" t="s">
        <v>3444</v>
      </c>
      <c r="C5426" s="66" t="s">
        <v>5784</v>
      </c>
      <c r="D5426" s="76" t="s">
        <v>5737</v>
      </c>
      <c r="E5426" s="66" t="s">
        <v>5786</v>
      </c>
      <c r="F5426" s="67">
        <v>5.84</v>
      </c>
      <c r="G5426" s="67">
        <v>-7.06325</v>
      </c>
      <c r="H5426" s="67">
        <v>109.57899999999999</v>
      </c>
      <c r="I5426" s="66" t="s">
        <v>3376</v>
      </c>
      <c r="J5426" s="67">
        <v>-6.8898999999999999</v>
      </c>
      <c r="K5426" s="67">
        <v>109.6589</v>
      </c>
    </row>
    <row r="5427" spans="1:11" ht="14.5">
      <c r="A5427" s="66" t="str">
        <f t="shared" si="84"/>
        <v>GPP PEKALONGAN_PEKIRINGANALIT</v>
      </c>
      <c r="B5427" s="66" t="s">
        <v>3445</v>
      </c>
      <c r="C5427" s="66" t="s">
        <v>5784</v>
      </c>
      <c r="D5427" s="76" t="s">
        <v>5740</v>
      </c>
      <c r="E5427" s="66" t="s">
        <v>5786</v>
      </c>
      <c r="F5427" s="67">
        <v>5.84</v>
      </c>
      <c r="G5427" s="67">
        <v>-7.0383899999999997</v>
      </c>
      <c r="H5427" s="67">
        <v>109.563</v>
      </c>
      <c r="I5427" s="66" t="s">
        <v>3376</v>
      </c>
      <c r="J5427" s="67">
        <v>-6.8898999999999999</v>
      </c>
      <c r="K5427" s="67">
        <v>109.6589</v>
      </c>
    </row>
    <row r="5428" spans="1:11" ht="14.5">
      <c r="A5428" s="66" t="str">
        <f t="shared" si="84"/>
        <v>BGR JENARSARI_PEKUNCEN</v>
      </c>
      <c r="B5428" s="66" t="s">
        <v>459</v>
      </c>
      <c r="C5428" s="66" t="s">
        <v>5784</v>
      </c>
      <c r="D5428" s="76" t="s">
        <v>5740</v>
      </c>
      <c r="E5428" s="66" t="s">
        <v>5786</v>
      </c>
      <c r="F5428" s="67">
        <v>16.97</v>
      </c>
      <c r="G5428" s="67">
        <v>-7.0017100000000001</v>
      </c>
      <c r="H5428" s="67">
        <v>110.139</v>
      </c>
      <c r="I5428" s="66" t="s">
        <v>346</v>
      </c>
      <c r="J5428" s="67">
        <v>-6.95329</v>
      </c>
      <c r="K5428" s="67">
        <v>110.10129999999999</v>
      </c>
    </row>
    <row r="5429" spans="1:11" ht="14.5">
      <c r="A5429" s="66" t="str">
        <f t="shared" si="84"/>
        <v>Cilacap 1 - Kesugihan_PEKUNCEN</v>
      </c>
      <c r="B5429" s="66" t="s">
        <v>459</v>
      </c>
      <c r="C5429" s="66" t="s">
        <v>5784</v>
      </c>
      <c r="D5429" s="76" t="s">
        <v>5755</v>
      </c>
      <c r="E5429" s="66" t="s">
        <v>5786</v>
      </c>
      <c r="F5429" s="67">
        <v>20.29</v>
      </c>
      <c r="G5429" s="67">
        <v>-7.6375099999999998</v>
      </c>
      <c r="H5429" s="67">
        <v>109.212</v>
      </c>
      <c r="I5429" s="66" t="s">
        <v>1829</v>
      </c>
      <c r="J5429" s="67">
        <v>-7.6282100000000002</v>
      </c>
      <c r="K5429" s="67">
        <v>109.1144</v>
      </c>
    </row>
    <row r="5430" spans="1:11" ht="14.5">
      <c r="A5430" s="66" t="str">
        <f t="shared" si="84"/>
        <v>Cilacap 1 - Kesugihan_PEKUNCEN</v>
      </c>
      <c r="B5430" s="66" t="s">
        <v>459</v>
      </c>
      <c r="C5430" s="66" t="s">
        <v>5784</v>
      </c>
      <c r="D5430" s="76" t="s">
        <v>5752</v>
      </c>
      <c r="E5430" s="66" t="s">
        <v>5786</v>
      </c>
      <c r="F5430" s="67">
        <v>9.3800000000000008</v>
      </c>
      <c r="G5430" s="67">
        <v>-7.5647200000000003</v>
      </c>
      <c r="H5430" s="67">
        <v>109.113</v>
      </c>
      <c r="I5430" s="66" t="s">
        <v>1829</v>
      </c>
      <c r="J5430" s="67">
        <v>-7.6282100000000002</v>
      </c>
      <c r="K5430" s="67">
        <v>109.1144</v>
      </c>
    </row>
    <row r="5431" spans="1:11" ht="14.5">
      <c r="A5431" s="66" t="str">
        <f t="shared" si="84"/>
        <v>GPP KEBUMEN_PEKUNCEN</v>
      </c>
      <c r="B5431" s="66" t="s">
        <v>459</v>
      </c>
      <c r="C5431" s="66" t="s">
        <v>5784</v>
      </c>
      <c r="D5431" s="76" t="s">
        <v>5744</v>
      </c>
      <c r="E5431" s="66" t="s">
        <v>5786</v>
      </c>
      <c r="F5431" s="67">
        <v>15.69</v>
      </c>
      <c r="G5431" s="67">
        <v>-7.58371</v>
      </c>
      <c r="H5431" s="67">
        <v>109.521</v>
      </c>
      <c r="I5431" s="66" t="s">
        <v>2714</v>
      </c>
      <c r="J5431" s="67">
        <v>-7.6109200000000001</v>
      </c>
      <c r="K5431" s="67">
        <v>109.5078</v>
      </c>
    </row>
    <row r="5432" spans="1:11" ht="14.5">
      <c r="A5432" s="66" t="str">
        <f t="shared" si="84"/>
        <v>GPP PEKALONGAN_PEKUNCEN</v>
      </c>
      <c r="B5432" s="66" t="s">
        <v>459</v>
      </c>
      <c r="C5432" s="66" t="s">
        <v>5784</v>
      </c>
      <c r="D5432" s="76" t="s">
        <v>5740</v>
      </c>
      <c r="E5432" s="66" t="s">
        <v>5786</v>
      </c>
      <c r="F5432" s="67">
        <v>5.84</v>
      </c>
      <c r="G5432" s="67">
        <v>-6.8911800000000003</v>
      </c>
      <c r="H5432" s="67">
        <v>109.631</v>
      </c>
      <c r="I5432" s="66" t="s">
        <v>3376</v>
      </c>
      <c r="J5432" s="67">
        <v>-6.8898999999999999</v>
      </c>
      <c r="K5432" s="67">
        <v>109.6589</v>
      </c>
    </row>
    <row r="5433" spans="1:11" ht="14.5">
      <c r="A5433" s="66" t="str">
        <f t="shared" si="84"/>
        <v>GUD BGR WANGON_PEKUNCEN</v>
      </c>
      <c r="B5433" s="66" t="s">
        <v>459</v>
      </c>
      <c r="C5433" s="66" t="s">
        <v>5784</v>
      </c>
      <c r="D5433" s="76" t="s">
        <v>5771</v>
      </c>
      <c r="E5433" s="66" t="s">
        <v>5786</v>
      </c>
      <c r="F5433" s="67">
        <v>9.3800000000000008</v>
      </c>
      <c r="G5433" s="67">
        <v>-7.33535</v>
      </c>
      <c r="H5433" s="67">
        <v>109.093</v>
      </c>
      <c r="I5433" s="66" t="s">
        <v>4026</v>
      </c>
      <c r="J5433" s="67">
        <v>-7.5083200000000003</v>
      </c>
      <c r="K5433" s="67">
        <v>109.0645</v>
      </c>
    </row>
    <row r="5434" spans="1:11" ht="14.5">
      <c r="A5434" s="66" t="str">
        <f t="shared" si="84"/>
        <v>BGR PURBALINGGA_PEKUNDEN</v>
      </c>
      <c r="B5434" s="66" t="s">
        <v>948</v>
      </c>
      <c r="C5434" s="66" t="s">
        <v>5784</v>
      </c>
      <c r="D5434" s="76" t="s">
        <v>5760</v>
      </c>
      <c r="E5434" s="66" t="s">
        <v>5786</v>
      </c>
      <c r="F5434" s="67">
        <v>9.3800000000000008</v>
      </c>
      <c r="G5434" s="67">
        <v>-7.5203600000000002</v>
      </c>
      <c r="H5434" s="67">
        <v>109.28700000000001</v>
      </c>
      <c r="I5434" s="66" t="s">
        <v>856</v>
      </c>
      <c r="J5434" s="67">
        <v>-7.4180900000000003</v>
      </c>
      <c r="K5434" s="67">
        <v>109.37690000000001</v>
      </c>
    </row>
    <row r="5435" spans="1:11" ht="14.5">
      <c r="A5435" s="66" t="str">
        <f t="shared" si="84"/>
        <v>GPP KEBUMEN_PEKUNDEN</v>
      </c>
      <c r="B5435" s="66" t="s">
        <v>948</v>
      </c>
      <c r="C5435" s="66" t="s">
        <v>5784</v>
      </c>
      <c r="D5435" s="76" t="s">
        <v>5756</v>
      </c>
      <c r="E5435" s="66" t="s">
        <v>5786</v>
      </c>
      <c r="F5435" s="67">
        <v>15.69</v>
      </c>
      <c r="G5435" s="67">
        <v>-7.7056699999999996</v>
      </c>
      <c r="H5435" s="67">
        <v>109.715</v>
      </c>
      <c r="I5435" s="66" t="s">
        <v>2714</v>
      </c>
      <c r="J5435" s="67">
        <v>-7.6109200000000001</v>
      </c>
      <c r="K5435" s="67">
        <v>109.5078</v>
      </c>
    </row>
    <row r="5436" spans="1:11" ht="14.5">
      <c r="A5436" s="66" t="str">
        <f t="shared" si="84"/>
        <v>UPP SEMARANG_PEKUNDEN</v>
      </c>
      <c r="B5436" s="66" t="s">
        <v>948</v>
      </c>
      <c r="C5436" s="66" t="s">
        <v>5784</v>
      </c>
      <c r="D5436" s="76" t="s">
        <v>5768</v>
      </c>
      <c r="E5436" s="66" t="s">
        <v>5786</v>
      </c>
      <c r="F5436" s="67">
        <v>1.22</v>
      </c>
      <c r="G5436" s="67">
        <v>-6.9864899999999999</v>
      </c>
      <c r="H5436" s="67">
        <v>110.42</v>
      </c>
      <c r="I5436" s="66" t="s">
        <v>5495</v>
      </c>
      <c r="J5436" s="67">
        <v>-6.9489400000000003</v>
      </c>
      <c r="K5436" s="67">
        <v>110.42059999999999</v>
      </c>
    </row>
    <row r="5437" spans="1:11" ht="14.5">
      <c r="A5437" s="66" t="str">
        <f t="shared" si="84"/>
        <v>GPP PURWOREJO_PEKUTAN</v>
      </c>
      <c r="B5437" s="66" t="s">
        <v>3761</v>
      </c>
      <c r="C5437" s="66" t="s">
        <v>5784</v>
      </c>
      <c r="D5437" s="76" t="s">
        <v>5768</v>
      </c>
      <c r="E5437" s="66" t="s">
        <v>5786</v>
      </c>
      <c r="F5437" s="67">
        <v>15.69</v>
      </c>
      <c r="G5437" s="67">
        <v>-7.7613399999999997</v>
      </c>
      <c r="H5437" s="67">
        <v>109.77800000000001</v>
      </c>
      <c r="I5437" s="66" t="s">
        <v>3504</v>
      </c>
      <c r="J5437" s="67">
        <v>-7.7226800000000004</v>
      </c>
      <c r="K5437" s="67">
        <v>109.9468</v>
      </c>
    </row>
    <row r="5438" spans="1:11" ht="14.5">
      <c r="A5438" s="66" t="str">
        <f t="shared" si="84"/>
        <v>GPP PURWOREJO_PEKUTAN</v>
      </c>
      <c r="B5438" s="66" t="s">
        <v>3761</v>
      </c>
      <c r="C5438" s="66" t="s">
        <v>5784</v>
      </c>
      <c r="D5438" s="76" t="s">
        <v>5738</v>
      </c>
      <c r="E5438" s="66" t="s">
        <v>5786</v>
      </c>
      <c r="F5438" s="67">
        <v>4.4400000000000004</v>
      </c>
      <c r="G5438" s="67">
        <v>-7.7042000000000002</v>
      </c>
      <c r="H5438" s="67">
        <v>109.935</v>
      </c>
      <c r="I5438" s="66" t="s">
        <v>3504</v>
      </c>
      <c r="J5438" s="67">
        <v>-7.7226800000000004</v>
      </c>
      <c r="K5438" s="67">
        <v>109.9468</v>
      </c>
    </row>
    <row r="5439" spans="1:11" ht="14.5">
      <c r="A5439" s="66" t="str">
        <f t="shared" si="84"/>
        <v>GPP KEBUMEN_PEKUWON</v>
      </c>
      <c r="B5439" s="66" t="s">
        <v>2830</v>
      </c>
      <c r="C5439" s="66" t="s">
        <v>5784</v>
      </c>
      <c r="D5439" s="76" t="s">
        <v>5738</v>
      </c>
      <c r="E5439" s="66" t="s">
        <v>5786</v>
      </c>
      <c r="F5439" s="67">
        <v>15.69</v>
      </c>
      <c r="G5439" s="67">
        <v>-7.6439899999999996</v>
      </c>
      <c r="H5439" s="67">
        <v>109.556</v>
      </c>
      <c r="I5439" s="66" t="s">
        <v>2714</v>
      </c>
      <c r="J5439" s="67">
        <v>-7.6109200000000001</v>
      </c>
      <c r="K5439" s="67">
        <v>109.5078</v>
      </c>
    </row>
    <row r="5440" spans="1:11" ht="14.5">
      <c r="A5440" s="66" t="str">
        <f t="shared" si="84"/>
        <v>Pati - Juwana_PEKUWON</v>
      </c>
      <c r="B5440" s="66" t="s">
        <v>2830</v>
      </c>
      <c r="C5440" s="66" t="s">
        <v>5784</v>
      </c>
      <c r="D5440" s="76" t="s">
        <v>5738</v>
      </c>
      <c r="E5440" s="66" t="s">
        <v>5786</v>
      </c>
      <c r="F5440" s="67">
        <v>16.66</v>
      </c>
      <c r="G5440" s="67">
        <v>-6.7218</v>
      </c>
      <c r="H5440" s="67">
        <v>111.16200000000001</v>
      </c>
      <c r="I5440" s="66" t="s">
        <v>4458</v>
      </c>
      <c r="J5440" s="67">
        <v>-6.7296100000000001</v>
      </c>
      <c r="K5440" s="67">
        <v>111.1037</v>
      </c>
    </row>
    <row r="5441" spans="1:11" ht="14.5">
      <c r="A5441" s="66" t="str">
        <f t="shared" si="84"/>
        <v>GD. LASEM_PELANG</v>
      </c>
      <c r="B5441" s="66" t="s">
        <v>2317</v>
      </c>
      <c r="C5441" s="66" t="s">
        <v>5784</v>
      </c>
      <c r="D5441" s="76" t="s">
        <v>5760</v>
      </c>
      <c r="E5441" s="66" t="s">
        <v>5786</v>
      </c>
      <c r="F5441" s="67">
        <v>20.29</v>
      </c>
      <c r="G5441" s="67">
        <v>-6.7668900000000001</v>
      </c>
      <c r="H5441" s="67">
        <v>111.602</v>
      </c>
      <c r="I5441" s="66" t="s">
        <v>2256</v>
      </c>
      <c r="J5441" s="67">
        <v>-6.6950700000000003</v>
      </c>
      <c r="K5441" s="67">
        <v>111.4366</v>
      </c>
    </row>
    <row r="5442" spans="1:11" ht="14.5">
      <c r="A5442" s="66" t="str">
        <f t="shared" ref="A5442:A5505" si="85">CONCATENATE(I5442,"_",B5442)</f>
        <v>Jepara - Mayong_PELANG</v>
      </c>
      <c r="B5442" s="66" t="s">
        <v>2317</v>
      </c>
      <c r="C5442" s="66" t="s">
        <v>5784</v>
      </c>
      <c r="D5442" s="76" t="s">
        <v>5749</v>
      </c>
      <c r="E5442" s="66" t="s">
        <v>5786</v>
      </c>
      <c r="F5442" s="67">
        <v>10.32</v>
      </c>
      <c r="G5442" s="67">
        <v>-6.74268</v>
      </c>
      <c r="H5442" s="67">
        <v>110.735</v>
      </c>
      <c r="I5442" s="66" t="s">
        <v>4145</v>
      </c>
      <c r="J5442" s="67">
        <v>-6.7420299999999997</v>
      </c>
      <c r="K5442" s="67">
        <v>110.7436</v>
      </c>
    </row>
    <row r="5443" spans="1:11" ht="14.5">
      <c r="A5443" s="66" t="str">
        <f t="shared" si="85"/>
        <v>BGR NGADIROJO_PELEM</v>
      </c>
      <c r="B5443" s="66" t="s">
        <v>684</v>
      </c>
      <c r="C5443" s="66" t="s">
        <v>5784</v>
      </c>
      <c r="D5443" s="76" t="s">
        <v>5753</v>
      </c>
      <c r="E5443" s="66" t="s">
        <v>5786</v>
      </c>
      <c r="F5443" s="67">
        <v>20.7</v>
      </c>
      <c r="G5443" s="67">
        <v>-7.8442800000000004</v>
      </c>
      <c r="H5443" s="67">
        <v>111.167</v>
      </c>
      <c r="I5443" s="66" t="s">
        <v>538</v>
      </c>
      <c r="J5443" s="67">
        <v>-7.8147399999999996</v>
      </c>
      <c r="K5443" s="67">
        <v>111.0005</v>
      </c>
    </row>
    <row r="5444" spans="1:11" ht="14.5">
      <c r="A5444" s="66" t="str">
        <f t="shared" si="85"/>
        <v>Blora 3 Bangkle_PELEM</v>
      </c>
      <c r="B5444" s="66" t="s">
        <v>684</v>
      </c>
      <c r="C5444" s="66" t="s">
        <v>5784</v>
      </c>
      <c r="D5444" s="76" t="s">
        <v>5758</v>
      </c>
      <c r="E5444" s="66" t="s">
        <v>5786</v>
      </c>
      <c r="F5444" s="67">
        <v>44.23</v>
      </c>
      <c r="G5444" s="67">
        <v>-6.9990100000000002</v>
      </c>
      <c r="H5444" s="67">
        <v>111.434</v>
      </c>
      <c r="I5444" s="66" t="s">
        <v>1166</v>
      </c>
      <c r="J5444" s="67">
        <v>-6.9716199999999997</v>
      </c>
      <c r="K5444" s="67">
        <v>111.4388</v>
      </c>
    </row>
    <row r="5445" spans="1:11" ht="14.5">
      <c r="A5445" s="66" t="str">
        <f t="shared" si="85"/>
        <v>Blora 4 Ngawen_PELEM</v>
      </c>
      <c r="B5445" s="66" t="s">
        <v>684</v>
      </c>
      <c r="C5445" s="66" t="s">
        <v>5784</v>
      </c>
      <c r="D5445" s="76" t="s">
        <v>5743</v>
      </c>
      <c r="E5445" s="66" t="s">
        <v>5786</v>
      </c>
      <c r="F5445" s="67">
        <v>53.45</v>
      </c>
      <c r="G5445" s="67">
        <v>-7.19693</v>
      </c>
      <c r="H5445" s="67">
        <v>111.236</v>
      </c>
      <c r="I5445" s="66" t="s">
        <v>1251</v>
      </c>
      <c r="J5445" s="67">
        <v>-7.0247799999999998</v>
      </c>
      <c r="K5445" s="67">
        <v>111.2928</v>
      </c>
    </row>
    <row r="5446" spans="1:11" ht="14.5">
      <c r="A5446" s="66" t="str">
        <f t="shared" si="85"/>
        <v>Blora 4 Ngawen_PELEM</v>
      </c>
      <c r="B5446" s="66" t="s">
        <v>684</v>
      </c>
      <c r="C5446" s="66" t="s">
        <v>5784</v>
      </c>
      <c r="D5446" s="76" t="s">
        <v>5752</v>
      </c>
      <c r="E5446" s="66" t="s">
        <v>5786</v>
      </c>
      <c r="F5446" s="67">
        <v>44.23</v>
      </c>
      <c r="G5446" s="67">
        <v>-7.20357</v>
      </c>
      <c r="H5446" s="67">
        <v>111.321</v>
      </c>
      <c r="I5446" s="66" t="s">
        <v>1251</v>
      </c>
      <c r="J5446" s="67">
        <v>-7.0247799999999998</v>
      </c>
      <c r="K5446" s="67">
        <v>111.2928</v>
      </c>
    </row>
    <row r="5447" spans="1:11" ht="14.5">
      <c r="A5447" s="66" t="str">
        <f t="shared" si="85"/>
        <v>Boyolali_PELEM</v>
      </c>
      <c r="B5447" s="66" t="s">
        <v>684</v>
      </c>
      <c r="C5447" s="66" t="s">
        <v>5784</v>
      </c>
      <c r="D5447" s="76" t="s">
        <v>5758</v>
      </c>
      <c r="E5447" s="66" t="s">
        <v>5786</v>
      </c>
      <c r="F5447" s="67">
        <v>17.7</v>
      </c>
      <c r="G5447" s="67">
        <v>-7.4492500000000001</v>
      </c>
      <c r="H5447" s="67">
        <v>110.676</v>
      </c>
      <c r="I5447" s="66" t="s">
        <v>1370</v>
      </c>
      <c r="J5447" s="67">
        <v>-7.5381099999999996</v>
      </c>
      <c r="K5447" s="67">
        <v>110.6292</v>
      </c>
    </row>
    <row r="5448" spans="1:11" ht="14.5">
      <c r="A5448" s="66" t="str">
        <f t="shared" si="85"/>
        <v>GPP SRAGEN_PELEMAN</v>
      </c>
      <c r="B5448" s="66" t="s">
        <v>3965</v>
      </c>
      <c r="C5448" s="66" t="s">
        <v>5784</v>
      </c>
      <c r="D5448" s="76" t="s">
        <v>5749</v>
      </c>
      <c r="E5448" s="66" t="s">
        <v>5786</v>
      </c>
      <c r="F5448" s="67">
        <v>66.78</v>
      </c>
      <c r="G5448" s="67">
        <v>-7.3951399999999996</v>
      </c>
      <c r="H5448" s="67">
        <v>110.871</v>
      </c>
      <c r="I5448" s="66" t="s">
        <v>3898</v>
      </c>
      <c r="J5448" s="67">
        <v>-7.4936100000000003</v>
      </c>
      <c r="K5448" s="67">
        <v>110.9278</v>
      </c>
    </row>
    <row r="5449" spans="1:11" ht="14.5">
      <c r="A5449" s="66" t="str">
        <f t="shared" si="85"/>
        <v>Sragen 1 - Ngrampal_PELEMGADUNG</v>
      </c>
      <c r="B5449" s="66" t="s">
        <v>5186</v>
      </c>
      <c r="C5449" s="66" t="s">
        <v>5784</v>
      </c>
      <c r="D5449" s="76" t="s">
        <v>5752</v>
      </c>
      <c r="E5449" s="66" t="s">
        <v>5786</v>
      </c>
      <c r="F5449" s="67">
        <v>66.78</v>
      </c>
      <c r="G5449" s="67">
        <v>-7.4394999999999998</v>
      </c>
      <c r="H5449" s="67">
        <v>111.05200000000001</v>
      </c>
      <c r="I5449" s="66" t="s">
        <v>5161</v>
      </c>
      <c r="J5449" s="67">
        <v>-7.4020799999999998</v>
      </c>
      <c r="K5449" s="67">
        <v>111.0612</v>
      </c>
    </row>
    <row r="5450" spans="1:11" ht="14.5">
      <c r="A5450" s="66" t="str">
        <f t="shared" si="85"/>
        <v>Pati - Juwana_PELEMGEDE</v>
      </c>
      <c r="B5450" s="66" t="s">
        <v>4553</v>
      </c>
      <c r="C5450" s="66" t="s">
        <v>5784</v>
      </c>
      <c r="D5450" s="76" t="s">
        <v>5762</v>
      </c>
      <c r="E5450" s="66" t="s">
        <v>5786</v>
      </c>
      <c r="F5450" s="67">
        <v>16.66</v>
      </c>
      <c r="G5450" s="67">
        <v>-6.8276700000000003</v>
      </c>
      <c r="H5450" s="67">
        <v>111.178</v>
      </c>
      <c r="I5450" s="66" t="s">
        <v>4458</v>
      </c>
      <c r="J5450" s="67">
        <v>-6.7296100000000001</v>
      </c>
      <c r="K5450" s="67">
        <v>111.1037</v>
      </c>
    </row>
    <row r="5451" spans="1:11" ht="14.5">
      <c r="A5451" s="66" t="str">
        <f t="shared" si="85"/>
        <v>Jepara - Mayong_PELEMKEREP</v>
      </c>
      <c r="B5451" s="66" t="s">
        <v>4230</v>
      </c>
      <c r="C5451" s="66" t="s">
        <v>5784</v>
      </c>
      <c r="D5451" s="76" t="s">
        <v>5766</v>
      </c>
      <c r="E5451" s="66" t="s">
        <v>5786</v>
      </c>
      <c r="F5451" s="67">
        <v>10.32</v>
      </c>
      <c r="G5451" s="67">
        <v>-6.7487500000000002</v>
      </c>
      <c r="H5451" s="67">
        <v>110.762</v>
      </c>
      <c r="I5451" s="66" t="s">
        <v>4145</v>
      </c>
      <c r="J5451" s="67">
        <v>-6.7420299999999997</v>
      </c>
      <c r="K5451" s="67">
        <v>110.7436</v>
      </c>
    </row>
    <row r="5452" spans="1:11" ht="14.5">
      <c r="A5452" s="66" t="str">
        <f t="shared" si="85"/>
        <v>GPP SRAGEN_PELEMREJO</v>
      </c>
      <c r="B5452" s="66" t="s">
        <v>3966</v>
      </c>
      <c r="C5452" s="66" t="s">
        <v>5784</v>
      </c>
      <c r="D5452" s="76" t="s">
        <v>5740</v>
      </c>
      <c r="E5452" s="66" t="s">
        <v>5786</v>
      </c>
      <c r="F5452" s="67">
        <v>17.7</v>
      </c>
      <c r="G5452" s="67">
        <v>-7.3317399999999999</v>
      </c>
      <c r="H5452" s="67">
        <v>110.79</v>
      </c>
      <c r="I5452" s="66" t="s">
        <v>3898</v>
      </c>
      <c r="J5452" s="67">
        <v>-7.4936100000000003</v>
      </c>
      <c r="K5452" s="67">
        <v>110.9278</v>
      </c>
    </row>
    <row r="5453" spans="1:11" ht="14.5">
      <c r="A5453" s="66" t="str">
        <f t="shared" si="85"/>
        <v>Rembang-Tritunggal_PELEMSARI</v>
      </c>
      <c r="B5453" s="66" t="s">
        <v>5040</v>
      </c>
      <c r="C5453" s="66" t="s">
        <v>5784</v>
      </c>
      <c r="D5453" s="76" t="s">
        <v>5740</v>
      </c>
      <c r="E5453" s="66" t="s">
        <v>5786</v>
      </c>
      <c r="F5453" s="67">
        <v>20.29</v>
      </c>
      <c r="G5453" s="67">
        <v>-6.8207199999999997</v>
      </c>
      <c r="H5453" s="67">
        <v>111.309</v>
      </c>
      <c r="I5453" s="66" t="s">
        <v>5002</v>
      </c>
      <c r="J5453" s="67">
        <v>-6.6992700000000003</v>
      </c>
      <c r="K5453" s="67">
        <v>111.39919999999999</v>
      </c>
    </row>
    <row r="5454" spans="1:11" ht="14.5">
      <c r="A5454" s="66" t="str">
        <f t="shared" si="85"/>
        <v>Blora 4 Ngawen_PELEMSENGIR</v>
      </c>
      <c r="B5454" s="66" t="s">
        <v>1331</v>
      </c>
      <c r="C5454" s="66" t="s">
        <v>5784</v>
      </c>
      <c r="D5454" s="76" t="s">
        <v>5740</v>
      </c>
      <c r="E5454" s="66" t="s">
        <v>5786</v>
      </c>
      <c r="F5454" s="67">
        <v>44.23</v>
      </c>
      <c r="G5454" s="67">
        <v>-6.9602300000000001</v>
      </c>
      <c r="H5454" s="67">
        <v>111.119</v>
      </c>
      <c r="I5454" s="66" t="s">
        <v>1251</v>
      </c>
      <c r="J5454" s="67">
        <v>-7.0247799999999998</v>
      </c>
      <c r="K5454" s="67">
        <v>111.2928</v>
      </c>
    </row>
    <row r="5455" spans="1:11" ht="14.5">
      <c r="A5455" s="66" t="str">
        <f t="shared" si="85"/>
        <v>BGR PURBALINGGA_PELUMUTAN</v>
      </c>
      <c r="B5455" s="66" t="s">
        <v>949</v>
      </c>
      <c r="C5455" s="66" t="s">
        <v>5784</v>
      </c>
      <c r="D5455" s="76" t="s">
        <v>5755</v>
      </c>
      <c r="E5455" s="66" t="s">
        <v>5786</v>
      </c>
      <c r="F5455" s="67">
        <v>7.6</v>
      </c>
      <c r="G5455" s="67">
        <v>-7.4787600000000003</v>
      </c>
      <c r="H5455" s="67">
        <v>109.36499999999999</v>
      </c>
      <c r="I5455" s="66" t="s">
        <v>856</v>
      </c>
      <c r="J5455" s="67">
        <v>-7.4180900000000003</v>
      </c>
      <c r="K5455" s="67">
        <v>109.37690000000001</v>
      </c>
    </row>
    <row r="5456" spans="1:11" ht="14.5">
      <c r="A5456" s="66" t="str">
        <f t="shared" si="85"/>
        <v>GPP PURWOREJO_PELUTAN</v>
      </c>
      <c r="B5456" s="66" t="s">
        <v>3762</v>
      </c>
      <c r="C5456" s="66" t="s">
        <v>5784</v>
      </c>
      <c r="D5456" s="76" t="s">
        <v>5737</v>
      </c>
      <c r="E5456" s="66" t="s">
        <v>5786</v>
      </c>
      <c r="F5456" s="67">
        <v>4.4400000000000004</v>
      </c>
      <c r="G5456" s="67">
        <v>-7.6452200000000001</v>
      </c>
      <c r="H5456" s="67">
        <v>109.98399999999999</v>
      </c>
      <c r="I5456" s="66" t="s">
        <v>3504</v>
      </c>
      <c r="J5456" s="67">
        <v>-7.7226800000000004</v>
      </c>
      <c r="K5456" s="67">
        <v>109.9468</v>
      </c>
    </row>
    <row r="5457" spans="1:11" ht="14.5">
      <c r="A5457" s="66" t="str">
        <f t="shared" si="85"/>
        <v>Pemalang - Taman_PELUTAN</v>
      </c>
      <c r="B5457" s="66" t="s">
        <v>3762</v>
      </c>
      <c r="C5457" s="66" t="s">
        <v>5784</v>
      </c>
      <c r="D5457" s="76" t="s">
        <v>5744</v>
      </c>
      <c r="E5457" s="66" t="s">
        <v>5786</v>
      </c>
      <c r="F5457" s="67">
        <v>15.73</v>
      </c>
      <c r="G5457" s="67">
        <v>-6.8828100000000001</v>
      </c>
      <c r="H5457" s="67">
        <v>109.378</v>
      </c>
      <c r="I5457" s="66" t="s">
        <v>4660</v>
      </c>
      <c r="J5457" s="67">
        <v>-6.8936700000000002</v>
      </c>
      <c r="K5457" s="67">
        <v>109.4251</v>
      </c>
    </row>
    <row r="5458" spans="1:11" ht="14.5">
      <c r="A5458" s="66" t="str">
        <f t="shared" si="85"/>
        <v>Brebes 1 - Wonosari_PEMARON</v>
      </c>
      <c r="B5458" s="66" t="s">
        <v>1627</v>
      </c>
      <c r="C5458" s="66" t="s">
        <v>5784</v>
      </c>
      <c r="D5458" s="76" t="s">
        <v>5737</v>
      </c>
      <c r="E5458" s="66" t="s">
        <v>5786</v>
      </c>
      <c r="F5458" s="67">
        <v>20.92</v>
      </c>
      <c r="G5458" s="67">
        <v>-6.9128100000000003</v>
      </c>
      <c r="H5458" s="67">
        <v>109.044</v>
      </c>
      <c r="I5458" s="66" t="s">
        <v>1567</v>
      </c>
      <c r="J5458" s="67">
        <v>-6.86754</v>
      </c>
      <c r="K5458" s="67">
        <v>108.9863</v>
      </c>
    </row>
    <row r="5459" spans="1:11" ht="14.5">
      <c r="A5459" s="66" t="str">
        <f t="shared" si="85"/>
        <v>BGR NGLEJOK_PENADARAN</v>
      </c>
      <c r="B5459" s="66" t="s">
        <v>825</v>
      </c>
      <c r="C5459" s="66" t="s">
        <v>5784</v>
      </c>
      <c r="D5459" s="76" t="s">
        <v>5751</v>
      </c>
      <c r="E5459" s="66" t="s">
        <v>5786</v>
      </c>
      <c r="F5459" s="67">
        <v>53.45</v>
      </c>
      <c r="G5459" s="67">
        <v>-7.1350699999999998</v>
      </c>
      <c r="H5459" s="67">
        <v>110.685</v>
      </c>
      <c r="I5459" s="66" t="s">
        <v>775</v>
      </c>
      <c r="J5459" s="67">
        <v>-7.06935</v>
      </c>
      <c r="K5459" s="67">
        <v>110.8802</v>
      </c>
    </row>
    <row r="5460" spans="1:11" ht="14.5">
      <c r="A5460" s="66" t="str">
        <f t="shared" si="85"/>
        <v>Purbalingga - Kebong_PENAKIR</v>
      </c>
      <c r="B5460" s="66" t="s">
        <v>4908</v>
      </c>
      <c r="C5460" s="66" t="s">
        <v>5784</v>
      </c>
      <c r="D5460" s="76" t="s">
        <v>5755</v>
      </c>
      <c r="E5460" s="66" t="s">
        <v>5786</v>
      </c>
      <c r="F5460" s="67">
        <v>15.73</v>
      </c>
      <c r="G5460" s="67">
        <v>-7.2050000000000001</v>
      </c>
      <c r="H5460" s="67">
        <v>109.235</v>
      </c>
      <c r="I5460" s="66" t="s">
        <v>4781</v>
      </c>
      <c r="J5460" s="67">
        <v>-7.4033100000000003</v>
      </c>
      <c r="K5460" s="67">
        <v>109.3588</v>
      </c>
    </row>
    <row r="5461" spans="1:11" ht="14.5">
      <c r="A5461" s="66" t="str">
        <f t="shared" si="85"/>
        <v>Purbalingga - Kebong_PENAMBONGAN</v>
      </c>
      <c r="B5461" s="66" t="s">
        <v>4909</v>
      </c>
      <c r="C5461" s="66" t="s">
        <v>5784</v>
      </c>
      <c r="D5461" s="76" t="s">
        <v>5763</v>
      </c>
      <c r="E5461" s="66" t="s">
        <v>5786</v>
      </c>
      <c r="F5461" s="67">
        <v>7.6</v>
      </c>
      <c r="G5461" s="67">
        <v>-7.40055</v>
      </c>
      <c r="H5461" s="67">
        <v>109.36799999999999</v>
      </c>
      <c r="I5461" s="66" t="s">
        <v>4781</v>
      </c>
      <c r="J5461" s="67">
        <v>-7.4033100000000003</v>
      </c>
      <c r="K5461" s="67">
        <v>109.3588</v>
      </c>
    </row>
    <row r="5462" spans="1:11" ht="14.5">
      <c r="A5462" s="66" t="str">
        <f t="shared" si="85"/>
        <v>Pati - Sokokulon_PENAMBUHAN</v>
      </c>
      <c r="B5462" s="66" t="s">
        <v>4644</v>
      </c>
      <c r="C5462" s="66" t="s">
        <v>5784</v>
      </c>
      <c r="D5462" s="76" t="s">
        <v>5761</v>
      </c>
      <c r="E5462" s="66" t="s">
        <v>5786</v>
      </c>
      <c r="F5462" s="67">
        <v>16.66</v>
      </c>
      <c r="G5462" s="67">
        <v>-6.7914199999999996</v>
      </c>
      <c r="H5462" s="67">
        <v>111.014</v>
      </c>
      <c r="I5462" s="66" t="s">
        <v>4606</v>
      </c>
      <c r="J5462" s="67">
        <v>-6.7764199999999999</v>
      </c>
      <c r="K5462" s="67">
        <v>110.9949</v>
      </c>
    </row>
    <row r="5463" spans="1:11" ht="14.5">
      <c r="A5463" s="66" t="str">
        <f t="shared" si="85"/>
        <v>Brebes GPP_PENANGGAPAN</v>
      </c>
      <c r="B5463" s="66" t="s">
        <v>1782</v>
      </c>
      <c r="C5463" s="66" t="s">
        <v>5784</v>
      </c>
      <c r="D5463" s="76" t="s">
        <v>5744</v>
      </c>
      <c r="E5463" s="66" t="s">
        <v>5786</v>
      </c>
      <c r="F5463" s="67">
        <v>20.92</v>
      </c>
      <c r="G5463" s="67">
        <v>-7.0582900000000004</v>
      </c>
      <c r="H5463" s="67">
        <v>108.79300000000001</v>
      </c>
      <c r="I5463" s="66" t="s">
        <v>1667</v>
      </c>
      <c r="J5463" s="67">
        <v>-7.1220699999999999</v>
      </c>
      <c r="K5463" s="67">
        <v>108.9847</v>
      </c>
    </row>
    <row r="5464" spans="1:11" ht="14.5">
      <c r="A5464" s="66" t="str">
        <f t="shared" si="85"/>
        <v>BGR JENARSARI_PENANGGULAN</v>
      </c>
      <c r="B5464" s="66" t="s">
        <v>460</v>
      </c>
      <c r="C5464" s="66" t="s">
        <v>5784</v>
      </c>
      <c r="D5464" s="76" t="s">
        <v>5760</v>
      </c>
      <c r="E5464" s="66" t="s">
        <v>5786</v>
      </c>
      <c r="F5464" s="67">
        <v>16.97</v>
      </c>
      <c r="G5464" s="67">
        <v>-6.9617000000000004</v>
      </c>
      <c r="H5464" s="67">
        <v>110.15300000000001</v>
      </c>
      <c r="I5464" s="66" t="s">
        <v>346</v>
      </c>
      <c r="J5464" s="67">
        <v>-6.95329</v>
      </c>
      <c r="K5464" s="67">
        <v>110.10129999999999</v>
      </c>
    </row>
    <row r="5465" spans="1:11" ht="14.5">
      <c r="A5465" s="66" t="str">
        <f t="shared" si="85"/>
        <v>GPP BANJARNEGARA_PENANGGUNGAN</v>
      </c>
      <c r="B5465" s="66" t="s">
        <v>2456</v>
      </c>
      <c r="C5465" s="66" t="s">
        <v>5784</v>
      </c>
      <c r="D5465" s="76" t="s">
        <v>5756</v>
      </c>
      <c r="E5465" s="66" t="s">
        <v>5786</v>
      </c>
      <c r="F5465" s="67">
        <v>10.28</v>
      </c>
      <c r="G5465" s="67">
        <v>-7.1926300000000003</v>
      </c>
      <c r="H5465" s="67">
        <v>109.795</v>
      </c>
      <c r="I5465" s="66" t="s">
        <v>2357</v>
      </c>
      <c r="J5465" s="67">
        <v>-7.3905900000000004</v>
      </c>
      <c r="K5465" s="67">
        <v>109.7366</v>
      </c>
    </row>
    <row r="5466" spans="1:11" ht="14.5">
      <c r="A5466" s="66" t="str">
        <f t="shared" si="85"/>
        <v>Pati - Sokokulon_PENANGGUNGAN</v>
      </c>
      <c r="B5466" s="66" t="s">
        <v>2456</v>
      </c>
      <c r="C5466" s="66" t="s">
        <v>5784</v>
      </c>
      <c r="D5466" s="76" t="s">
        <v>5742</v>
      </c>
      <c r="E5466" s="66" t="s">
        <v>5786</v>
      </c>
      <c r="F5466" s="67">
        <v>16.66</v>
      </c>
      <c r="G5466" s="67">
        <v>-6.80959</v>
      </c>
      <c r="H5466" s="67">
        <v>111.04900000000001</v>
      </c>
      <c r="I5466" s="66" t="s">
        <v>4606</v>
      </c>
      <c r="J5466" s="67">
        <v>-6.7764199999999999</v>
      </c>
      <c r="K5466" s="67">
        <v>110.9949</v>
      </c>
    </row>
    <row r="5467" spans="1:11" ht="14.5">
      <c r="A5467" s="66" t="str">
        <f t="shared" si="85"/>
        <v>Batang - Kasepuhan_PENANGKAN</v>
      </c>
      <c r="B5467" s="66" t="s">
        <v>189</v>
      </c>
      <c r="C5467" s="66" t="s">
        <v>5784</v>
      </c>
      <c r="D5467" s="76" t="s">
        <v>5755</v>
      </c>
      <c r="E5467" s="66" t="s">
        <v>5786</v>
      </c>
      <c r="F5467" s="67">
        <v>9.3699999999999992</v>
      </c>
      <c r="G5467" s="67">
        <v>-6.9585400000000002</v>
      </c>
      <c r="H5467" s="67">
        <v>109.755</v>
      </c>
      <c r="I5467" s="66" t="s">
        <v>54</v>
      </c>
      <c r="J5467" s="67">
        <v>-6.9040600000000003</v>
      </c>
      <c r="K5467" s="67">
        <v>109.7085</v>
      </c>
    </row>
    <row r="5468" spans="1:11" ht="14.5">
      <c r="A5468" s="66" t="str">
        <f t="shared" si="85"/>
        <v>BGR PURBALINGGA_PENARUBAN</v>
      </c>
      <c r="B5468" s="66" t="s">
        <v>950</v>
      </c>
      <c r="C5468" s="66" t="s">
        <v>5784</v>
      </c>
      <c r="D5468" s="76" t="s">
        <v>5765</v>
      </c>
      <c r="E5468" s="66" t="s">
        <v>5786</v>
      </c>
      <c r="F5468" s="67">
        <v>7.6</v>
      </c>
      <c r="G5468" s="67">
        <v>-7.4290399999999996</v>
      </c>
      <c r="H5468" s="67">
        <v>109.459</v>
      </c>
      <c r="I5468" s="66" t="s">
        <v>856</v>
      </c>
      <c r="J5468" s="67">
        <v>-7.4180900000000003</v>
      </c>
      <c r="K5468" s="67">
        <v>109.37690000000001</v>
      </c>
    </row>
    <row r="5469" spans="1:11" ht="14.5">
      <c r="A5469" s="66" t="str">
        <f t="shared" si="85"/>
        <v>Purbalingga - Kebong_PENARUBAN</v>
      </c>
      <c r="B5469" s="66" t="s">
        <v>950</v>
      </c>
      <c r="C5469" s="66" t="s">
        <v>5784</v>
      </c>
      <c r="D5469" s="76" t="s">
        <v>5761</v>
      </c>
      <c r="E5469" s="66" t="s">
        <v>5786</v>
      </c>
      <c r="F5469" s="67">
        <v>7.6</v>
      </c>
      <c r="G5469" s="67">
        <v>-7.3874599999999999</v>
      </c>
      <c r="H5469" s="67">
        <v>109.379</v>
      </c>
      <c r="I5469" s="66" t="s">
        <v>4781</v>
      </c>
      <c r="J5469" s="67">
        <v>-7.4033100000000003</v>
      </c>
      <c r="K5469" s="67">
        <v>109.3588</v>
      </c>
    </row>
    <row r="5470" spans="1:11" ht="14.5">
      <c r="A5470" s="66" t="str">
        <f t="shared" si="85"/>
        <v>Brebes 1 - Wonosari_PENARUKAN</v>
      </c>
      <c r="B5470" s="66" t="s">
        <v>1628</v>
      </c>
      <c r="C5470" s="66" t="s">
        <v>5784</v>
      </c>
      <c r="D5470" s="76" t="s">
        <v>5765</v>
      </c>
      <c r="E5470" s="66" t="s">
        <v>5786</v>
      </c>
      <c r="F5470" s="67">
        <v>11.25</v>
      </c>
      <c r="G5470" s="67">
        <v>-6.9369399999999999</v>
      </c>
      <c r="H5470" s="67">
        <v>109.10899999999999</v>
      </c>
      <c r="I5470" s="66" t="s">
        <v>1567</v>
      </c>
      <c r="J5470" s="67">
        <v>-6.86754</v>
      </c>
      <c r="K5470" s="67">
        <v>108.9863</v>
      </c>
    </row>
    <row r="5471" spans="1:11" ht="14.5">
      <c r="A5471" s="66" t="str">
        <f t="shared" si="85"/>
        <v>BGR PURBALINGGA_PENARUSAN KULON</v>
      </c>
      <c r="B5471" s="66" t="s">
        <v>951</v>
      </c>
      <c r="C5471" s="66" t="s">
        <v>5784</v>
      </c>
      <c r="D5471" s="76" t="s">
        <v>5761</v>
      </c>
      <c r="E5471" s="66" t="s">
        <v>5786</v>
      </c>
      <c r="F5471" s="67">
        <v>10.28</v>
      </c>
      <c r="G5471" s="67">
        <v>-7.5154199999999998</v>
      </c>
      <c r="H5471" s="67">
        <v>109.387</v>
      </c>
      <c r="I5471" s="66" t="s">
        <v>856</v>
      </c>
      <c r="J5471" s="67">
        <v>-7.4180900000000003</v>
      </c>
      <c r="K5471" s="67">
        <v>109.37690000000001</v>
      </c>
    </row>
    <row r="5472" spans="1:11" ht="14.5">
      <c r="A5472" s="66" t="str">
        <f t="shared" si="85"/>
        <v>BGR PURBALINGGA_PENARUSAN WETAN</v>
      </c>
      <c r="B5472" s="66" t="s">
        <v>952</v>
      </c>
      <c r="C5472" s="66" t="s">
        <v>5784</v>
      </c>
      <c r="D5472" s="76" t="s">
        <v>5742</v>
      </c>
      <c r="E5472" s="66" t="s">
        <v>5786</v>
      </c>
      <c r="F5472" s="67">
        <v>10.28</v>
      </c>
      <c r="G5472" s="67">
        <v>-7.5094700000000003</v>
      </c>
      <c r="H5472" s="67">
        <v>109.392</v>
      </c>
      <c r="I5472" s="66" t="s">
        <v>856</v>
      </c>
      <c r="J5472" s="67">
        <v>-7.4180900000000003</v>
      </c>
      <c r="K5472" s="67">
        <v>109.37690000000001</v>
      </c>
    </row>
    <row r="5473" spans="1:11" ht="14.5">
      <c r="A5473" s="66" t="str">
        <f t="shared" si="85"/>
        <v>BGR NGLEJOK_PENAWANGAN</v>
      </c>
      <c r="B5473" s="66" t="s">
        <v>826</v>
      </c>
      <c r="C5473" s="66" t="s">
        <v>5784</v>
      </c>
      <c r="D5473" s="76" t="s">
        <v>5763</v>
      </c>
      <c r="E5473" s="66" t="s">
        <v>5786</v>
      </c>
      <c r="F5473" s="67">
        <v>53.45</v>
      </c>
      <c r="G5473" s="67">
        <v>-7.0498099999999999</v>
      </c>
      <c r="H5473" s="67">
        <v>110.843</v>
      </c>
      <c r="I5473" s="66" t="s">
        <v>775</v>
      </c>
      <c r="J5473" s="67">
        <v>-7.06935</v>
      </c>
      <c r="K5473" s="67">
        <v>110.8802</v>
      </c>
    </row>
    <row r="5474" spans="1:11" ht="14.5">
      <c r="A5474" s="66" t="str">
        <f t="shared" si="85"/>
        <v>GPP BANJARNEGARA_PENAWANGAN</v>
      </c>
      <c r="B5474" s="66" t="s">
        <v>826</v>
      </c>
      <c r="C5474" s="66" t="s">
        <v>5784</v>
      </c>
      <c r="D5474" s="76" t="s">
        <v>5764</v>
      </c>
      <c r="E5474" s="66" t="s">
        <v>5786</v>
      </c>
      <c r="F5474" s="67">
        <v>10.28</v>
      </c>
      <c r="G5474" s="67">
        <v>-7.3795700000000002</v>
      </c>
      <c r="H5474" s="67">
        <v>109.756</v>
      </c>
      <c r="I5474" s="66" t="s">
        <v>2357</v>
      </c>
      <c r="J5474" s="67">
        <v>-7.3905900000000004</v>
      </c>
      <c r="K5474" s="67">
        <v>109.7366</v>
      </c>
    </row>
    <row r="5475" spans="1:11" ht="14.5">
      <c r="A5475" s="66" t="str">
        <f t="shared" si="85"/>
        <v>GPP KEBUMEN_PENCIL</v>
      </c>
      <c r="B5475" s="66" t="s">
        <v>2831</v>
      </c>
      <c r="C5475" s="66" t="s">
        <v>5784</v>
      </c>
      <c r="D5475" s="76" t="s">
        <v>5750</v>
      </c>
      <c r="E5475" s="66" t="s">
        <v>5786</v>
      </c>
      <c r="F5475" s="67">
        <v>15.69</v>
      </c>
      <c r="G5475" s="67">
        <v>-7.6019100000000002</v>
      </c>
      <c r="H5475" s="67">
        <v>109.682</v>
      </c>
      <c r="I5475" s="66" t="s">
        <v>2714</v>
      </c>
      <c r="J5475" s="67">
        <v>-7.6109200000000001</v>
      </c>
      <c r="K5475" s="67">
        <v>109.5078</v>
      </c>
    </row>
    <row r="5476" spans="1:11" ht="14.5">
      <c r="A5476" s="66" t="str">
        <f t="shared" si="85"/>
        <v>TGL 3PURWAHAMBA_PENDAWA</v>
      </c>
      <c r="B5476" s="66" t="s">
        <v>5443</v>
      </c>
      <c r="C5476" s="66" t="s">
        <v>5784</v>
      </c>
      <c r="D5476" s="76" t="s">
        <v>5754</v>
      </c>
      <c r="E5476" s="66" t="s">
        <v>5786</v>
      </c>
      <c r="F5476" s="67">
        <v>11.25</v>
      </c>
      <c r="G5476" s="67">
        <v>-7.0149900000000001</v>
      </c>
      <c r="H5476" s="67">
        <v>109.14100000000001</v>
      </c>
      <c r="I5476" s="66" t="s">
        <v>5354</v>
      </c>
      <c r="J5476" s="67">
        <v>-6.87378</v>
      </c>
      <c r="K5476" s="67">
        <v>109.2512</v>
      </c>
    </row>
    <row r="5477" spans="1:11" ht="14.5">
      <c r="A5477" s="66" t="str">
        <f t="shared" si="85"/>
        <v>BBS 2BULAKAMBA_PENDE</v>
      </c>
      <c r="B5477" s="66" t="s">
        <v>329</v>
      </c>
      <c r="C5477" s="66" t="s">
        <v>5784</v>
      </c>
      <c r="D5477" s="76" t="s">
        <v>5762</v>
      </c>
      <c r="E5477" s="66" t="s">
        <v>5786</v>
      </c>
      <c r="F5477" s="67">
        <v>20.92</v>
      </c>
      <c r="G5477" s="67">
        <v>-6.9615099999999996</v>
      </c>
      <c r="H5477" s="67">
        <v>108.8</v>
      </c>
      <c r="I5477" s="66" t="s">
        <v>262</v>
      </c>
      <c r="J5477" s="67">
        <v>-6.8690600000000002</v>
      </c>
      <c r="K5477" s="67">
        <v>108.8972</v>
      </c>
    </row>
    <row r="5478" spans="1:11" ht="14.5">
      <c r="A5478" s="66" t="str">
        <f t="shared" si="85"/>
        <v>Blora 4 Ngawen_PENDEM</v>
      </c>
      <c r="B5478" s="66" t="s">
        <v>1332</v>
      </c>
      <c r="C5478" s="66" t="s">
        <v>5784</v>
      </c>
      <c r="D5478" s="76" t="s">
        <v>5761</v>
      </c>
      <c r="E5478" s="66" t="s">
        <v>5786</v>
      </c>
      <c r="F5478" s="67">
        <v>53.45</v>
      </c>
      <c r="G5478" s="67">
        <v>-7.06264</v>
      </c>
      <c r="H5478" s="67">
        <v>111.14700000000001</v>
      </c>
      <c r="I5478" s="66" t="s">
        <v>1251</v>
      </c>
      <c r="J5478" s="67">
        <v>-7.0247799999999998</v>
      </c>
      <c r="K5478" s="67">
        <v>111.2928</v>
      </c>
    </row>
    <row r="5479" spans="1:11" ht="14.5">
      <c r="A5479" s="66" t="str">
        <f t="shared" si="85"/>
        <v>GPP SRAGEN_PENDEM</v>
      </c>
      <c r="B5479" s="66" t="s">
        <v>1332</v>
      </c>
      <c r="C5479" s="66" t="s">
        <v>5784</v>
      </c>
      <c r="D5479" s="76" t="s">
        <v>5764</v>
      </c>
      <c r="E5479" s="66" t="s">
        <v>5786</v>
      </c>
      <c r="F5479" s="67">
        <v>21.59</v>
      </c>
      <c r="G5479" s="67">
        <v>-7.5541999999999998</v>
      </c>
      <c r="H5479" s="67">
        <v>111.03</v>
      </c>
      <c r="I5479" s="66" t="s">
        <v>3898</v>
      </c>
      <c r="J5479" s="67">
        <v>-7.4936100000000003</v>
      </c>
      <c r="K5479" s="67">
        <v>110.9278</v>
      </c>
    </row>
    <row r="5480" spans="1:11" ht="14.5">
      <c r="A5480" s="66" t="str">
        <f t="shared" si="85"/>
        <v>GPP SRAGEN_PENDEM</v>
      </c>
      <c r="B5480" s="66" t="s">
        <v>1332</v>
      </c>
      <c r="C5480" s="66" t="s">
        <v>5784</v>
      </c>
      <c r="D5480" s="76" t="s">
        <v>5739</v>
      </c>
      <c r="E5480" s="66" t="s">
        <v>5786</v>
      </c>
      <c r="F5480" s="67">
        <v>66.78</v>
      </c>
      <c r="G5480" s="67">
        <v>-7.3324299999999996</v>
      </c>
      <c r="H5480" s="67">
        <v>110.837</v>
      </c>
      <c r="I5480" s="66" t="s">
        <v>3898</v>
      </c>
      <c r="J5480" s="67">
        <v>-7.4936100000000003</v>
      </c>
      <c r="K5480" s="67">
        <v>110.9278</v>
      </c>
    </row>
    <row r="5481" spans="1:11" ht="14.5">
      <c r="A5481" s="66" t="str">
        <f t="shared" si="85"/>
        <v>Jepara - Mayong_PENDEM</v>
      </c>
      <c r="B5481" s="66" t="s">
        <v>1332</v>
      </c>
      <c r="C5481" s="66" t="s">
        <v>5784</v>
      </c>
      <c r="D5481" s="76" t="s">
        <v>5763</v>
      </c>
      <c r="E5481" s="66" t="s">
        <v>5786</v>
      </c>
      <c r="F5481" s="67">
        <v>10.32</v>
      </c>
      <c r="G5481" s="67">
        <v>-6.5292899999999996</v>
      </c>
      <c r="H5481" s="67">
        <v>110.82</v>
      </c>
      <c r="I5481" s="66" t="s">
        <v>4145</v>
      </c>
      <c r="J5481" s="67">
        <v>-6.7420299999999997</v>
      </c>
      <c r="K5481" s="67">
        <v>110.7436</v>
      </c>
    </row>
    <row r="5482" spans="1:11" ht="14.5">
      <c r="A5482" s="66" t="str">
        <f t="shared" si="85"/>
        <v>Jepara - Mayong_PENDOSAWALAN</v>
      </c>
      <c r="B5482" s="66" t="s">
        <v>4231</v>
      </c>
      <c r="C5482" s="66" t="s">
        <v>5784</v>
      </c>
      <c r="D5482" s="76" t="s">
        <v>5749</v>
      </c>
      <c r="E5482" s="66" t="s">
        <v>5786</v>
      </c>
      <c r="F5482" s="67">
        <v>10.32</v>
      </c>
      <c r="G5482" s="67">
        <v>-6.7190000000000003</v>
      </c>
      <c r="H5482" s="67">
        <v>110.73699999999999</v>
      </c>
      <c r="I5482" s="66" t="s">
        <v>4145</v>
      </c>
      <c r="J5482" s="67">
        <v>-6.7420299999999997</v>
      </c>
      <c r="K5482" s="67">
        <v>110.7436</v>
      </c>
    </row>
    <row r="5483" spans="1:11" ht="14.5">
      <c r="A5483" s="66" t="str">
        <f t="shared" si="85"/>
        <v>GPP MAGELANG_PENDOWO</v>
      </c>
      <c r="B5483" s="66" t="s">
        <v>3254</v>
      </c>
      <c r="C5483" s="66" t="s">
        <v>5784</v>
      </c>
      <c r="D5483" s="76" t="s">
        <v>5745</v>
      </c>
      <c r="E5483" s="66" t="s">
        <v>5786</v>
      </c>
      <c r="F5483" s="67">
        <v>9.5500000000000007</v>
      </c>
      <c r="G5483" s="67">
        <v>-7.3407299999999998</v>
      </c>
      <c r="H5483" s="67">
        <v>110.229</v>
      </c>
      <c r="I5483" s="66" t="s">
        <v>3103</v>
      </c>
      <c r="J5483" s="67">
        <v>-7.3955399999999996</v>
      </c>
      <c r="K5483" s="67">
        <v>110.24469999999999</v>
      </c>
    </row>
    <row r="5484" spans="1:11" ht="14.5">
      <c r="A5484" s="66" t="str">
        <f t="shared" si="85"/>
        <v>PML 1BEJI_PENDOWO</v>
      </c>
      <c r="B5484" s="66" t="s">
        <v>3254</v>
      </c>
      <c r="C5484" s="66" t="s">
        <v>5784</v>
      </c>
      <c r="D5484" s="76" t="s">
        <v>5746</v>
      </c>
      <c r="E5484" s="66" t="s">
        <v>5786</v>
      </c>
      <c r="F5484" s="67">
        <v>15.73</v>
      </c>
      <c r="G5484" s="67">
        <v>-6.92699</v>
      </c>
      <c r="H5484" s="67">
        <v>109.532</v>
      </c>
      <c r="I5484" s="66" t="s">
        <v>4705</v>
      </c>
      <c r="J5484" s="67">
        <v>-6.8926100000000003</v>
      </c>
      <c r="K5484" s="67">
        <v>109.4507</v>
      </c>
    </row>
    <row r="5485" spans="1:11" ht="14.5">
      <c r="A5485" s="66" t="str">
        <f t="shared" si="85"/>
        <v>GPP PURWOREJO_PENEKET</v>
      </c>
      <c r="B5485" s="66" t="s">
        <v>3763</v>
      </c>
      <c r="C5485" s="66" t="s">
        <v>5784</v>
      </c>
      <c r="D5485" s="76" t="s">
        <v>5739</v>
      </c>
      <c r="E5485" s="66" t="s">
        <v>5786</v>
      </c>
      <c r="F5485" s="67">
        <v>15.69</v>
      </c>
      <c r="G5485" s="67">
        <v>-7.7527400000000002</v>
      </c>
      <c r="H5485" s="67">
        <v>109.767</v>
      </c>
      <c r="I5485" s="66" t="s">
        <v>3504</v>
      </c>
      <c r="J5485" s="67">
        <v>-7.7226800000000004</v>
      </c>
      <c r="K5485" s="67">
        <v>109.9468</v>
      </c>
    </row>
    <row r="5486" spans="1:11" ht="14.5">
      <c r="A5486" s="66" t="str">
        <f t="shared" si="85"/>
        <v>Pemalang - Taman_PENER</v>
      </c>
      <c r="B5486" s="66" t="s">
        <v>4687</v>
      </c>
      <c r="C5486" s="66" t="s">
        <v>5784</v>
      </c>
      <c r="D5486" s="76" t="s">
        <v>5753</v>
      </c>
      <c r="E5486" s="66" t="s">
        <v>5786</v>
      </c>
      <c r="F5486" s="67">
        <v>15.73</v>
      </c>
      <c r="G5486" s="67">
        <v>-6.9489900000000002</v>
      </c>
      <c r="H5486" s="67">
        <v>109.43899999999999</v>
      </c>
      <c r="I5486" s="66" t="s">
        <v>4660</v>
      </c>
      <c r="J5486" s="67">
        <v>-6.8936700000000002</v>
      </c>
      <c r="K5486" s="67">
        <v>109.4251</v>
      </c>
    </row>
    <row r="5487" spans="1:11" ht="14.5">
      <c r="A5487" s="66" t="str">
        <f t="shared" si="85"/>
        <v>TGL 3PURWAHAMBA_PENER</v>
      </c>
      <c r="B5487" s="66" t="s">
        <v>4687</v>
      </c>
      <c r="C5487" s="66" t="s">
        <v>5784</v>
      </c>
      <c r="D5487" s="76" t="s">
        <v>5744</v>
      </c>
      <c r="E5487" s="66" t="s">
        <v>5786</v>
      </c>
      <c r="F5487" s="67">
        <v>11.25</v>
      </c>
      <c r="G5487" s="67">
        <v>-7.0212899999999996</v>
      </c>
      <c r="H5487" s="67">
        <v>109.15600000000001</v>
      </c>
      <c r="I5487" s="66" t="s">
        <v>5354</v>
      </c>
      <c r="J5487" s="67">
        <v>-6.87378</v>
      </c>
      <c r="K5487" s="67">
        <v>109.2512</v>
      </c>
    </row>
    <row r="5488" spans="1:11" ht="14.5">
      <c r="A5488" s="66" t="str">
        <f t="shared" si="85"/>
        <v>BBS 2BULAKAMBA_PENGABEAN</v>
      </c>
      <c r="B5488" s="66" t="s">
        <v>330</v>
      </c>
      <c r="C5488" s="66" t="s">
        <v>5784</v>
      </c>
      <c r="D5488" s="76" t="s">
        <v>5747</v>
      </c>
      <c r="E5488" s="66" t="s">
        <v>5786</v>
      </c>
      <c r="F5488" s="67">
        <v>20.92</v>
      </c>
      <c r="G5488" s="67">
        <v>-6.8390399999999998</v>
      </c>
      <c r="H5488" s="67">
        <v>108.833</v>
      </c>
      <c r="I5488" s="66" t="s">
        <v>262</v>
      </c>
      <c r="J5488" s="67">
        <v>-6.8690600000000002</v>
      </c>
      <c r="K5488" s="67">
        <v>108.8972</v>
      </c>
    </row>
    <row r="5489" spans="1:11" ht="14.5">
      <c r="A5489" s="66" t="str">
        <f t="shared" si="85"/>
        <v>TGL 3PURWAHAMBA_PENGABEAN</v>
      </c>
      <c r="B5489" s="66" t="s">
        <v>330</v>
      </c>
      <c r="C5489" s="66" t="s">
        <v>5784</v>
      </c>
      <c r="D5489" s="76" t="s">
        <v>5739</v>
      </c>
      <c r="E5489" s="66" t="s">
        <v>5786</v>
      </c>
      <c r="F5489" s="67">
        <v>11.25</v>
      </c>
      <c r="G5489" s="67">
        <v>-6.88802</v>
      </c>
      <c r="H5489" s="67">
        <v>109.142</v>
      </c>
      <c r="I5489" s="66" t="s">
        <v>5354</v>
      </c>
      <c r="J5489" s="67">
        <v>-6.87378</v>
      </c>
      <c r="K5489" s="67">
        <v>109.2512</v>
      </c>
    </row>
    <row r="5490" spans="1:11" ht="14.5">
      <c r="A5490" s="66" t="str">
        <f t="shared" si="85"/>
        <v>BGR PURBALINGGA_PENGADEGAN</v>
      </c>
      <c r="B5490" s="66" t="s">
        <v>953</v>
      </c>
      <c r="C5490" s="66" t="s">
        <v>5784</v>
      </c>
      <c r="D5490" s="76" t="s">
        <v>5758</v>
      </c>
      <c r="E5490" s="66" t="s">
        <v>5786</v>
      </c>
      <c r="F5490" s="67">
        <v>7.6</v>
      </c>
      <c r="G5490" s="67">
        <v>-7.3749200000000004</v>
      </c>
      <c r="H5490" s="67">
        <v>109.47</v>
      </c>
      <c r="I5490" s="66" t="s">
        <v>856</v>
      </c>
      <c r="J5490" s="67">
        <v>-7.4180900000000003</v>
      </c>
      <c r="K5490" s="67">
        <v>109.37690000000001</v>
      </c>
    </row>
    <row r="5491" spans="1:11" ht="14.5">
      <c r="A5491" s="66" t="str">
        <f t="shared" si="85"/>
        <v>GD PSP Cilacap_PENGADEGAN</v>
      </c>
      <c r="B5491" s="66" t="s">
        <v>953</v>
      </c>
      <c r="C5491" s="66" t="s">
        <v>5784</v>
      </c>
      <c r="D5491" s="76" t="s">
        <v>5748</v>
      </c>
      <c r="E5491" s="66" t="s">
        <v>5786</v>
      </c>
      <c r="F5491" s="67">
        <v>20.29</v>
      </c>
      <c r="G5491" s="67">
        <v>-7.2380699999999996</v>
      </c>
      <c r="H5491" s="67">
        <v>108.771</v>
      </c>
      <c r="I5491" s="66" t="s">
        <v>2114</v>
      </c>
      <c r="J5491" s="67">
        <v>-7.3791900000000004</v>
      </c>
      <c r="K5491" s="67">
        <v>108.8021</v>
      </c>
    </row>
    <row r="5492" spans="1:11" ht="14.5">
      <c r="A5492" s="66" t="str">
        <f t="shared" si="85"/>
        <v>GUD BGR WANGON_PENGADEGAN</v>
      </c>
      <c r="B5492" s="66" t="s">
        <v>953</v>
      </c>
      <c r="C5492" s="66" t="s">
        <v>5784</v>
      </c>
      <c r="D5492" s="76" t="s">
        <v>5745</v>
      </c>
      <c r="E5492" s="66" t="s">
        <v>5786</v>
      </c>
      <c r="F5492" s="67">
        <v>9.3800000000000008</v>
      </c>
      <c r="G5492" s="67">
        <v>-7.5537200000000002</v>
      </c>
      <c r="H5492" s="67">
        <v>109.075</v>
      </c>
      <c r="I5492" s="66" t="s">
        <v>4026</v>
      </c>
      <c r="J5492" s="67">
        <v>-7.5083200000000003</v>
      </c>
      <c r="K5492" s="67">
        <v>109.0645</v>
      </c>
    </row>
    <row r="5493" spans="1:11" ht="14.5">
      <c r="A5493" s="66" t="str">
        <f t="shared" si="85"/>
        <v>GPP PEKALONGAN_PENGADENTENGAH</v>
      </c>
      <c r="B5493" s="66" t="s">
        <v>3446</v>
      </c>
      <c r="C5493" s="66" t="s">
        <v>5784</v>
      </c>
      <c r="D5493" s="76" t="s">
        <v>5766</v>
      </c>
      <c r="E5493" s="66" t="s">
        <v>5786</v>
      </c>
      <c r="F5493" s="67">
        <v>5.84</v>
      </c>
      <c r="G5493" s="67">
        <v>-6.9732599999999998</v>
      </c>
      <c r="H5493" s="67">
        <v>109.63500000000001</v>
      </c>
      <c r="I5493" s="66" t="s">
        <v>3376</v>
      </c>
      <c r="J5493" s="67">
        <v>-6.8898999999999999</v>
      </c>
      <c r="K5493" s="67">
        <v>109.6589</v>
      </c>
    </row>
    <row r="5494" spans="1:11" ht="14.5">
      <c r="A5494" s="66" t="str">
        <f t="shared" si="85"/>
        <v>Purbalingga - Kebong_PENGALUSAN</v>
      </c>
      <c r="B5494" s="66" t="s">
        <v>4910</v>
      </c>
      <c r="C5494" s="66" t="s">
        <v>5784</v>
      </c>
      <c r="D5494" s="76" t="s">
        <v>5738</v>
      </c>
      <c r="E5494" s="66" t="s">
        <v>5786</v>
      </c>
      <c r="F5494" s="67">
        <v>7.6</v>
      </c>
      <c r="G5494" s="67">
        <v>-7.2808999999999999</v>
      </c>
      <c r="H5494" s="67">
        <v>109.307</v>
      </c>
      <c r="I5494" s="66" t="s">
        <v>4781</v>
      </c>
      <c r="J5494" s="67">
        <v>-7.4033100000000003</v>
      </c>
      <c r="K5494" s="67">
        <v>109.3588</v>
      </c>
    </row>
    <row r="5495" spans="1:11" ht="14.5">
      <c r="A5495" s="66" t="str">
        <f t="shared" si="85"/>
        <v>BGR NGLEJOK_PENGANTEN</v>
      </c>
      <c r="B5495" s="66" t="s">
        <v>827</v>
      </c>
      <c r="C5495" s="66" t="s">
        <v>5784</v>
      </c>
      <c r="D5495" s="76" t="s">
        <v>5751</v>
      </c>
      <c r="E5495" s="66" t="s">
        <v>5786</v>
      </c>
      <c r="F5495" s="67">
        <v>53.45</v>
      </c>
      <c r="G5495" s="67">
        <v>-7.0118</v>
      </c>
      <c r="H5495" s="67">
        <v>110.812</v>
      </c>
      <c r="I5495" s="66" t="s">
        <v>775</v>
      </c>
      <c r="J5495" s="67">
        <v>-7.06935</v>
      </c>
      <c r="K5495" s="67">
        <v>110.8802</v>
      </c>
    </row>
    <row r="5496" spans="1:11" ht="14.5">
      <c r="A5496" s="66" t="str">
        <f t="shared" si="85"/>
        <v>BBS 2BULAKAMBA_PENGARADAN</v>
      </c>
      <c r="B5496" s="66" t="s">
        <v>331</v>
      </c>
      <c r="C5496" s="66" t="s">
        <v>5784</v>
      </c>
      <c r="D5496" s="76" t="s">
        <v>5757</v>
      </c>
      <c r="E5496" s="66" t="s">
        <v>5786</v>
      </c>
      <c r="F5496" s="67">
        <v>20.92</v>
      </c>
      <c r="G5496" s="67">
        <v>-6.8385999999999996</v>
      </c>
      <c r="H5496" s="67">
        <v>108.878</v>
      </c>
      <c r="I5496" s="66" t="s">
        <v>262</v>
      </c>
      <c r="J5496" s="67">
        <v>-6.8690600000000002</v>
      </c>
      <c r="K5496" s="67">
        <v>108.8972</v>
      </c>
    </row>
    <row r="5497" spans="1:11" ht="14.5">
      <c r="A5497" s="66" t="str">
        <f t="shared" si="85"/>
        <v>Brebes 1 - Wonosari_PENGARASAN</v>
      </c>
      <c r="B5497" s="66" t="s">
        <v>1629</v>
      </c>
      <c r="C5497" s="66" t="s">
        <v>5784</v>
      </c>
      <c r="D5497" s="76" t="s">
        <v>5758</v>
      </c>
      <c r="E5497" s="66" t="s">
        <v>5786</v>
      </c>
      <c r="F5497" s="67">
        <v>11.25</v>
      </c>
      <c r="G5497" s="67">
        <v>-6.9158499999999998</v>
      </c>
      <c r="H5497" s="67">
        <v>109.10599999999999</v>
      </c>
      <c r="I5497" s="66" t="s">
        <v>1567</v>
      </c>
      <c r="J5497" s="67">
        <v>-6.86754</v>
      </c>
      <c r="K5497" s="67">
        <v>108.9863</v>
      </c>
    </row>
    <row r="5498" spans="1:11" ht="14.5">
      <c r="A5498" s="66" t="str">
        <f t="shared" si="85"/>
        <v>Brebes GPP_PENGARASAN</v>
      </c>
      <c r="B5498" s="66" t="s">
        <v>1629</v>
      </c>
      <c r="C5498" s="66" t="s">
        <v>5784</v>
      </c>
      <c r="D5498" s="76" t="s">
        <v>5742</v>
      </c>
      <c r="E5498" s="66" t="s">
        <v>5786</v>
      </c>
      <c r="F5498" s="67">
        <v>20.92</v>
      </c>
      <c r="G5498" s="67">
        <v>-7.1669499999999999</v>
      </c>
      <c r="H5498" s="67">
        <v>108.94499999999999</v>
      </c>
      <c r="I5498" s="66" t="s">
        <v>1667</v>
      </c>
      <c r="J5498" s="67">
        <v>-7.1220699999999999</v>
      </c>
      <c r="K5498" s="67">
        <v>108.9847</v>
      </c>
    </row>
    <row r="5499" spans="1:11" ht="14.5">
      <c r="A5499" s="66" t="str">
        <f t="shared" si="85"/>
        <v>Temanggung_PENGARENGAN</v>
      </c>
      <c r="B5499" s="66" t="s">
        <v>5338</v>
      </c>
      <c r="C5499" s="66" t="s">
        <v>5784</v>
      </c>
      <c r="D5499" s="76" t="s">
        <v>5742</v>
      </c>
      <c r="E5499" s="66" t="s">
        <v>5786</v>
      </c>
      <c r="F5499" s="67">
        <v>7.61</v>
      </c>
      <c r="G5499" s="67">
        <v>-7.4205500000000004</v>
      </c>
      <c r="H5499" s="67">
        <v>110.10599999999999</v>
      </c>
      <c r="I5499" s="66" t="s">
        <v>5294</v>
      </c>
      <c r="J5499" s="67">
        <v>-7.3036099999999999</v>
      </c>
      <c r="K5499" s="67">
        <v>110.15309999999999</v>
      </c>
    </row>
    <row r="5500" spans="1:11" ht="14.5">
      <c r="A5500" s="66" t="str">
        <f t="shared" si="85"/>
        <v>Wonosobo - Leksono_PENGARENGAN</v>
      </c>
      <c r="B5500" s="66" t="s">
        <v>5338</v>
      </c>
      <c r="C5500" s="66" t="s">
        <v>5784</v>
      </c>
      <c r="D5500" s="76" t="s">
        <v>5756</v>
      </c>
      <c r="E5500" s="66" t="s">
        <v>5786</v>
      </c>
      <c r="F5500" s="67">
        <v>7.7</v>
      </c>
      <c r="G5500" s="67">
        <v>-7.5171099999999997</v>
      </c>
      <c r="H5500" s="67">
        <v>109.94</v>
      </c>
      <c r="I5500" s="66" t="s">
        <v>5583</v>
      </c>
      <c r="J5500" s="67">
        <v>-7.4236599999999999</v>
      </c>
      <c r="K5500" s="67">
        <v>109.8591</v>
      </c>
    </row>
    <row r="5501" spans="1:11" ht="14.5">
      <c r="A5501" s="66" t="str">
        <f t="shared" si="85"/>
        <v>GPP KEBUMEN_PENGARINGAN</v>
      </c>
      <c r="B5501" s="66" t="s">
        <v>2832</v>
      </c>
      <c r="C5501" s="66" t="s">
        <v>5784</v>
      </c>
      <c r="D5501" s="76" t="s">
        <v>5764</v>
      </c>
      <c r="E5501" s="66" t="s">
        <v>5786</v>
      </c>
      <c r="F5501" s="67">
        <v>15.69</v>
      </c>
      <c r="G5501" s="67">
        <v>-7.6006600000000004</v>
      </c>
      <c r="H5501" s="67">
        <v>109.64</v>
      </c>
      <c r="I5501" s="66" t="s">
        <v>2714</v>
      </c>
      <c r="J5501" s="67">
        <v>-7.6109200000000001</v>
      </c>
      <c r="K5501" s="67">
        <v>109.5078</v>
      </c>
    </row>
    <row r="5502" spans="1:11" ht="14.5">
      <c r="A5502" s="66" t="str">
        <f t="shared" si="85"/>
        <v>GPP KEBUMEN_PENGEMPON</v>
      </c>
      <c r="B5502" s="66" t="s">
        <v>2833</v>
      </c>
      <c r="C5502" s="66" t="s">
        <v>5784</v>
      </c>
      <c r="D5502" s="76" t="s">
        <v>5741</v>
      </c>
      <c r="E5502" s="66" t="s">
        <v>5786</v>
      </c>
      <c r="F5502" s="67">
        <v>15.69</v>
      </c>
      <c r="G5502" s="67">
        <v>-7.6381899999999998</v>
      </c>
      <c r="H5502" s="67">
        <v>109.63</v>
      </c>
      <c r="I5502" s="66" t="s">
        <v>2714</v>
      </c>
      <c r="J5502" s="67">
        <v>-7.6109200000000001</v>
      </c>
      <c r="K5502" s="67">
        <v>109.5078</v>
      </c>
    </row>
    <row r="5503" spans="1:11" ht="14.5">
      <c r="A5503" s="66" t="str">
        <f t="shared" si="85"/>
        <v>Cilacap 1 - Kesugihan_PENGGALANG</v>
      </c>
      <c r="B5503" s="66" t="s">
        <v>1894</v>
      </c>
      <c r="C5503" s="66" t="s">
        <v>5784</v>
      </c>
      <c r="D5503" s="76" t="s">
        <v>5765</v>
      </c>
      <c r="E5503" s="66" t="s">
        <v>5786</v>
      </c>
      <c r="F5503" s="67">
        <v>20.29</v>
      </c>
      <c r="G5503" s="67">
        <v>-7.64893</v>
      </c>
      <c r="H5503" s="67">
        <v>109.13</v>
      </c>
      <c r="I5503" s="66" t="s">
        <v>1829</v>
      </c>
      <c r="J5503" s="67">
        <v>-7.6282100000000002</v>
      </c>
      <c r="K5503" s="67">
        <v>109.1144</v>
      </c>
    </row>
    <row r="5504" spans="1:11" ht="14.5">
      <c r="A5504" s="66" t="str">
        <f t="shared" si="85"/>
        <v>Pemalang - Taman_PENGGARIT</v>
      </c>
      <c r="B5504" s="66" t="s">
        <v>4688</v>
      </c>
      <c r="C5504" s="66" t="s">
        <v>5784</v>
      </c>
      <c r="D5504" s="76" t="s">
        <v>5744</v>
      </c>
      <c r="E5504" s="66" t="s">
        <v>5786</v>
      </c>
      <c r="F5504" s="67">
        <v>15.73</v>
      </c>
      <c r="G5504" s="67">
        <v>-6.9547699999999999</v>
      </c>
      <c r="H5504" s="67">
        <v>109.413</v>
      </c>
      <c r="I5504" s="66" t="s">
        <v>4660</v>
      </c>
      <c r="J5504" s="67">
        <v>-6.8936700000000002</v>
      </c>
      <c r="K5504" s="67">
        <v>109.4251</v>
      </c>
    </row>
    <row r="5505" spans="1:11" ht="14.5">
      <c r="A5505" s="66" t="str">
        <f t="shared" si="85"/>
        <v>GUDANG DEMAK 2_PENGGARON KIDUL</v>
      </c>
      <c r="B5505" s="66" t="s">
        <v>4127</v>
      </c>
      <c r="C5505" s="66" t="s">
        <v>5784</v>
      </c>
      <c r="D5505" s="76" t="s">
        <v>5759</v>
      </c>
      <c r="E5505" s="66" t="s">
        <v>5786</v>
      </c>
      <c r="F5505" s="67">
        <v>1.22</v>
      </c>
      <c r="G5505" s="67">
        <v>-7.0093500000000004</v>
      </c>
      <c r="H5505" s="67">
        <v>110.49</v>
      </c>
      <c r="I5505" s="66" t="s">
        <v>4087</v>
      </c>
      <c r="J5505" s="67">
        <v>-7.0231700000000004</v>
      </c>
      <c r="K5505" s="67">
        <v>110.50660000000001</v>
      </c>
    </row>
    <row r="5506" spans="1:11" ht="14.5">
      <c r="A5506" s="66" t="str">
        <f t="shared" ref="A5506:A5569" si="86">CONCATENATE(I5506,"_",B5506)</f>
        <v>GUDANG DEMAK 2_PENGGARON LOR</v>
      </c>
      <c r="B5506" s="66" t="s">
        <v>4128</v>
      </c>
      <c r="C5506" s="66" t="s">
        <v>5784</v>
      </c>
      <c r="D5506" s="76" t="s">
        <v>5738</v>
      </c>
      <c r="E5506" s="66" t="s">
        <v>5786</v>
      </c>
      <c r="F5506" s="67">
        <v>1.22</v>
      </c>
      <c r="G5506" s="67">
        <v>-6.9861700000000004</v>
      </c>
      <c r="H5506" s="67">
        <v>110.499</v>
      </c>
      <c r="I5506" s="66" t="s">
        <v>4087</v>
      </c>
      <c r="J5506" s="67">
        <v>-7.0231700000000004</v>
      </c>
      <c r="K5506" s="67">
        <v>110.50660000000001</v>
      </c>
    </row>
    <row r="5507" spans="1:11" ht="14.5">
      <c r="A5507" s="66" t="str">
        <f t="shared" si="86"/>
        <v>Brebes GPP_PENGGARUTAN</v>
      </c>
      <c r="B5507" s="66" t="s">
        <v>1783</v>
      </c>
      <c r="C5507" s="66" t="s">
        <v>5784</v>
      </c>
      <c r="D5507" s="76" t="s">
        <v>5753</v>
      </c>
      <c r="E5507" s="66" t="s">
        <v>5786</v>
      </c>
      <c r="F5507" s="67">
        <v>20.92</v>
      </c>
      <c r="G5507" s="67">
        <v>-7.22926</v>
      </c>
      <c r="H5507" s="67">
        <v>109.023</v>
      </c>
      <c r="I5507" s="66" t="s">
        <v>1667</v>
      </c>
      <c r="J5507" s="67">
        <v>-7.1220699999999999</v>
      </c>
      <c r="K5507" s="67">
        <v>108.9847</v>
      </c>
    </row>
    <row r="5508" spans="1:11" ht="14.5">
      <c r="A5508" s="66" t="str">
        <f t="shared" si="86"/>
        <v>Boyolali_PENGGUNG</v>
      </c>
      <c r="B5508" s="66" t="s">
        <v>1506</v>
      </c>
      <c r="C5508" s="66" t="s">
        <v>5784</v>
      </c>
      <c r="D5508" s="76" t="s">
        <v>5744</v>
      </c>
      <c r="E5508" s="66" t="s">
        <v>5786</v>
      </c>
      <c r="F5508" s="67">
        <v>17.7</v>
      </c>
      <c r="G5508" s="67">
        <v>-7.5001300000000004</v>
      </c>
      <c r="H5508" s="67">
        <v>110.572</v>
      </c>
      <c r="I5508" s="66" t="s">
        <v>1370</v>
      </c>
      <c r="J5508" s="67">
        <v>-7.5381099999999996</v>
      </c>
      <c r="K5508" s="67">
        <v>110.6292</v>
      </c>
    </row>
    <row r="5509" spans="1:11" ht="14.5">
      <c r="A5509" s="66" t="str">
        <f t="shared" si="86"/>
        <v>Temanggung_PENGILON</v>
      </c>
      <c r="B5509" s="66" t="s">
        <v>5339</v>
      </c>
      <c r="C5509" s="66" t="s">
        <v>5784</v>
      </c>
      <c r="D5509" s="76" t="s">
        <v>5744</v>
      </c>
      <c r="E5509" s="66" t="s">
        <v>5786</v>
      </c>
      <c r="F5509" s="67">
        <v>9.5500000000000007</v>
      </c>
      <c r="G5509" s="67">
        <v>-7.3054300000000003</v>
      </c>
      <c r="H5509" s="67">
        <v>110.121</v>
      </c>
      <c r="I5509" s="66" t="s">
        <v>5294</v>
      </c>
      <c r="J5509" s="67">
        <v>-7.3036099999999999</v>
      </c>
      <c r="K5509" s="67">
        <v>110.15309999999999</v>
      </c>
    </row>
    <row r="5510" spans="1:11" ht="14.5">
      <c r="A5510" s="66" t="str">
        <f t="shared" si="86"/>
        <v>GPP SRAGEN_PENGKOK</v>
      </c>
      <c r="B5510" s="66" t="s">
        <v>3967</v>
      </c>
      <c r="C5510" s="66" t="s">
        <v>5784</v>
      </c>
      <c r="D5510" s="76" t="s">
        <v>5744</v>
      </c>
      <c r="E5510" s="66" t="s">
        <v>5786</v>
      </c>
      <c r="F5510" s="67">
        <v>66.78</v>
      </c>
      <c r="G5510" s="67">
        <v>-7.4968199999999996</v>
      </c>
      <c r="H5510" s="67">
        <v>110.988</v>
      </c>
      <c r="I5510" s="66" t="s">
        <v>3898</v>
      </c>
      <c r="J5510" s="67">
        <v>-7.4936100000000003</v>
      </c>
      <c r="K5510" s="67">
        <v>110.9278</v>
      </c>
    </row>
    <row r="5511" spans="1:11" ht="14.5">
      <c r="A5511" s="66" t="str">
        <f t="shared" si="86"/>
        <v>BGR NGADIROJO_PENGKOL</v>
      </c>
      <c r="B5511" s="66" t="s">
        <v>685</v>
      </c>
      <c r="C5511" s="66" t="s">
        <v>5784</v>
      </c>
      <c r="D5511" s="76" t="s">
        <v>5744</v>
      </c>
      <c r="E5511" s="66" t="s">
        <v>5786</v>
      </c>
      <c r="F5511" s="67">
        <v>20.7</v>
      </c>
      <c r="G5511" s="67">
        <v>-7.8801600000000001</v>
      </c>
      <c r="H5511" s="67">
        <v>111.146</v>
      </c>
      <c r="I5511" s="66" t="s">
        <v>538</v>
      </c>
      <c r="J5511" s="67">
        <v>-7.8147399999999996</v>
      </c>
      <c r="K5511" s="67">
        <v>111.0005</v>
      </c>
    </row>
    <row r="5512" spans="1:11" ht="14.5">
      <c r="A5512" s="66" t="str">
        <f t="shared" si="86"/>
        <v>BGR NGLEJOK_PENGKOL</v>
      </c>
      <c r="B5512" s="66" t="s">
        <v>685</v>
      </c>
      <c r="C5512" s="66" t="s">
        <v>5784</v>
      </c>
      <c r="D5512" s="76" t="s">
        <v>5744</v>
      </c>
      <c r="E5512" s="66" t="s">
        <v>5786</v>
      </c>
      <c r="F5512" s="67">
        <v>53.45</v>
      </c>
      <c r="G5512" s="67">
        <v>-7.1049699999999998</v>
      </c>
      <c r="H5512" s="67">
        <v>110.83799999999999</v>
      </c>
      <c r="I5512" s="66" t="s">
        <v>775</v>
      </c>
      <c r="J5512" s="67">
        <v>-7.06935</v>
      </c>
      <c r="K5512" s="67">
        <v>110.8802</v>
      </c>
    </row>
    <row r="5513" spans="1:11" ht="14.5">
      <c r="A5513" s="66" t="str">
        <f t="shared" si="86"/>
        <v>Boyolali_PENGKOL</v>
      </c>
      <c r="B5513" s="66" t="s">
        <v>685</v>
      </c>
      <c r="C5513" s="66" t="s">
        <v>5784</v>
      </c>
      <c r="D5513" s="76" t="s">
        <v>5744</v>
      </c>
      <c r="E5513" s="66" t="s">
        <v>5786</v>
      </c>
      <c r="F5513" s="67">
        <v>17.7</v>
      </c>
      <c r="G5513" s="67">
        <v>-7.3686499999999997</v>
      </c>
      <c r="H5513" s="67">
        <v>110.676</v>
      </c>
      <c r="I5513" s="66" t="s">
        <v>1370</v>
      </c>
      <c r="J5513" s="67">
        <v>-7.5381099999999996</v>
      </c>
      <c r="K5513" s="67">
        <v>110.6292</v>
      </c>
    </row>
    <row r="5514" spans="1:11" ht="14.5">
      <c r="A5514" s="66" t="str">
        <f t="shared" si="86"/>
        <v>GPP SUKOHARJO_PENGKOL</v>
      </c>
      <c r="B5514" s="66" t="s">
        <v>685</v>
      </c>
      <c r="C5514" s="66" t="s">
        <v>5784</v>
      </c>
      <c r="D5514" s="76" t="s">
        <v>5768</v>
      </c>
      <c r="E5514" s="66" t="s">
        <v>5786</v>
      </c>
      <c r="F5514" s="67">
        <v>14.71</v>
      </c>
      <c r="G5514" s="67">
        <v>-7.7426199999999996</v>
      </c>
      <c r="H5514" s="67">
        <v>110.904</v>
      </c>
      <c r="I5514" s="66" t="s">
        <v>3993</v>
      </c>
      <c r="J5514" s="67">
        <v>-7.7412599999999996</v>
      </c>
      <c r="K5514" s="67">
        <v>110.8785</v>
      </c>
    </row>
    <row r="5515" spans="1:11" ht="14.5">
      <c r="A5515" s="66" t="str">
        <f t="shared" si="86"/>
        <v>Jepara - Mayong_PENGKOL</v>
      </c>
      <c r="B5515" s="66" t="s">
        <v>685</v>
      </c>
      <c r="C5515" s="66" t="s">
        <v>5784</v>
      </c>
      <c r="D5515" s="76" t="s">
        <v>5744</v>
      </c>
      <c r="E5515" s="66" t="s">
        <v>5786</v>
      </c>
      <c r="F5515" s="67">
        <v>10.32</v>
      </c>
      <c r="G5515" s="67">
        <v>-6.5885999999999996</v>
      </c>
      <c r="H5515" s="67">
        <v>110.67400000000001</v>
      </c>
      <c r="I5515" s="66" t="s">
        <v>4145</v>
      </c>
      <c r="J5515" s="67">
        <v>-6.7420299999999997</v>
      </c>
      <c r="K5515" s="67">
        <v>110.7436</v>
      </c>
    </row>
    <row r="5516" spans="1:11" ht="14.5">
      <c r="A5516" s="66" t="str">
        <f t="shared" si="86"/>
        <v>Rembang-Tritunggal_PENGKOL</v>
      </c>
      <c r="B5516" s="66" t="s">
        <v>685</v>
      </c>
      <c r="C5516" s="66" t="s">
        <v>5784</v>
      </c>
      <c r="D5516" s="76" t="s">
        <v>5745</v>
      </c>
      <c r="E5516" s="66" t="s">
        <v>5786</v>
      </c>
      <c r="F5516" s="67">
        <v>20.29</v>
      </c>
      <c r="G5516" s="67">
        <v>-6.7352499999999997</v>
      </c>
      <c r="H5516" s="67">
        <v>111.291</v>
      </c>
      <c r="I5516" s="66" t="s">
        <v>5002</v>
      </c>
      <c r="J5516" s="67">
        <v>-6.6992700000000003</v>
      </c>
      <c r="K5516" s="67">
        <v>111.39919999999999</v>
      </c>
    </row>
    <row r="5517" spans="1:11" ht="14.5">
      <c r="A5517" s="66" t="str">
        <f t="shared" si="86"/>
        <v>Sragen 1 - Ngrampal_PENGKOL</v>
      </c>
      <c r="B5517" s="66" t="s">
        <v>685</v>
      </c>
      <c r="C5517" s="66" t="s">
        <v>5784</v>
      </c>
      <c r="D5517" s="76" t="s">
        <v>5749</v>
      </c>
      <c r="E5517" s="66" t="s">
        <v>5786</v>
      </c>
      <c r="F5517" s="67">
        <v>66.78</v>
      </c>
      <c r="G5517" s="67">
        <v>-7.3765900000000002</v>
      </c>
      <c r="H5517" s="67">
        <v>110.965</v>
      </c>
      <c r="I5517" s="66" t="s">
        <v>5161</v>
      </c>
      <c r="J5517" s="67">
        <v>-7.4020799999999998</v>
      </c>
      <c r="K5517" s="67">
        <v>111.0612</v>
      </c>
    </row>
    <row r="5518" spans="1:11" ht="14.5">
      <c r="A5518" s="66" t="str">
        <f t="shared" si="86"/>
        <v>Blora 4 Ngawen_PENGKOLJAGONG</v>
      </c>
      <c r="B5518" s="66" t="s">
        <v>1333</v>
      </c>
      <c r="C5518" s="66" t="s">
        <v>5784</v>
      </c>
      <c r="D5518" s="76" t="s">
        <v>5758</v>
      </c>
      <c r="E5518" s="66" t="s">
        <v>5786</v>
      </c>
      <c r="F5518" s="67">
        <v>44.23</v>
      </c>
      <c r="G5518" s="67">
        <v>-7.1311200000000001</v>
      </c>
      <c r="H5518" s="67">
        <v>111.32</v>
      </c>
      <c r="I5518" s="66" t="s">
        <v>1251</v>
      </c>
      <c r="J5518" s="67">
        <v>-7.0247799999999998</v>
      </c>
      <c r="K5518" s="67">
        <v>111.2928</v>
      </c>
    </row>
    <row r="5519" spans="1:11" ht="14.5">
      <c r="A5519" s="66" t="str">
        <f t="shared" si="86"/>
        <v>Blora 4 Ngawen_PENGKOLREJO</v>
      </c>
      <c r="B5519" s="66" t="s">
        <v>1334</v>
      </c>
      <c r="C5519" s="66" t="s">
        <v>5784</v>
      </c>
      <c r="D5519" s="76" t="s">
        <v>5757</v>
      </c>
      <c r="E5519" s="66" t="s">
        <v>5786</v>
      </c>
      <c r="F5519" s="67">
        <v>44.23</v>
      </c>
      <c r="G5519" s="67">
        <v>-6.9575899999999997</v>
      </c>
      <c r="H5519" s="67">
        <v>111.327</v>
      </c>
      <c r="I5519" s="66" t="s">
        <v>1251</v>
      </c>
      <c r="J5519" s="67">
        <v>-7.0247799999999998</v>
      </c>
      <c r="K5519" s="67">
        <v>111.2928</v>
      </c>
    </row>
    <row r="5520" spans="1:11" ht="14.5">
      <c r="A5520" s="66" t="str">
        <f t="shared" si="86"/>
        <v>GPP KEBUMEN_PENIMBUN</v>
      </c>
      <c r="B5520" s="66" t="s">
        <v>2834</v>
      </c>
      <c r="C5520" s="66" t="s">
        <v>5784</v>
      </c>
      <c r="D5520" s="76" t="s">
        <v>5757</v>
      </c>
      <c r="E5520" s="66" t="s">
        <v>5786</v>
      </c>
      <c r="F5520" s="67">
        <v>15.69</v>
      </c>
      <c r="G5520" s="67">
        <v>-7.5733300000000003</v>
      </c>
      <c r="H5520" s="67">
        <v>109.566</v>
      </c>
      <c r="I5520" s="66" t="s">
        <v>2714</v>
      </c>
      <c r="J5520" s="67">
        <v>-7.6109200000000001</v>
      </c>
      <c r="K5520" s="67">
        <v>109.5078</v>
      </c>
    </row>
    <row r="5521" spans="1:11" ht="14.5">
      <c r="A5521" s="66" t="str">
        <f t="shared" si="86"/>
        <v>GPP KEBUMEN_PENIRON</v>
      </c>
      <c r="B5521" s="66" t="s">
        <v>2835</v>
      </c>
      <c r="C5521" s="66" t="s">
        <v>5784</v>
      </c>
      <c r="D5521" s="76" t="s">
        <v>5737</v>
      </c>
      <c r="E5521" s="66" t="s">
        <v>5786</v>
      </c>
      <c r="F5521" s="67">
        <v>15.69</v>
      </c>
      <c r="G5521" s="67">
        <v>-7.58805</v>
      </c>
      <c r="H5521" s="67">
        <v>109.651</v>
      </c>
      <c r="I5521" s="66" t="s">
        <v>2714</v>
      </c>
      <c r="J5521" s="67">
        <v>-7.6109200000000001</v>
      </c>
      <c r="K5521" s="67">
        <v>109.5078</v>
      </c>
    </row>
    <row r="5522" spans="1:11" ht="14.5">
      <c r="A5522" s="66" t="str">
        <f t="shared" si="86"/>
        <v>BGR PURBALINGGA_PENOLIH</v>
      </c>
      <c r="B5522" s="66" t="s">
        <v>954</v>
      </c>
      <c r="C5522" s="66" t="s">
        <v>5784</v>
      </c>
      <c r="D5522" s="76" t="s">
        <v>5742</v>
      </c>
      <c r="E5522" s="66" t="s">
        <v>5786</v>
      </c>
      <c r="F5522" s="67">
        <v>7.6</v>
      </c>
      <c r="G5522" s="67">
        <v>-7.3905399999999997</v>
      </c>
      <c r="H5522" s="67">
        <v>109.429</v>
      </c>
      <c r="I5522" s="66" t="s">
        <v>856</v>
      </c>
      <c r="J5522" s="67">
        <v>-7.4180900000000003</v>
      </c>
      <c r="K5522" s="67">
        <v>109.37690000000001</v>
      </c>
    </row>
    <row r="5523" spans="1:11" ht="14.5">
      <c r="A5523" s="66" t="str">
        <f t="shared" si="86"/>
        <v>Boyolali_PENTUR</v>
      </c>
      <c r="B5523" s="66" t="s">
        <v>1507</v>
      </c>
      <c r="C5523" s="66" t="s">
        <v>5784</v>
      </c>
      <c r="D5523" s="76" t="s">
        <v>5761</v>
      </c>
      <c r="E5523" s="66" t="s">
        <v>5786</v>
      </c>
      <c r="F5523" s="67">
        <v>17.7</v>
      </c>
      <c r="G5523" s="67">
        <v>-7.4453199999999997</v>
      </c>
      <c r="H5523" s="67">
        <v>110.631</v>
      </c>
      <c r="I5523" s="66" t="s">
        <v>1370</v>
      </c>
      <c r="J5523" s="67">
        <v>-7.5381099999999996</v>
      </c>
      <c r="K5523" s="67">
        <v>110.6292</v>
      </c>
    </row>
    <row r="5524" spans="1:11" ht="14.5">
      <c r="A5524" s="66" t="str">
        <f t="shared" si="86"/>
        <v>TGL 3PURWAHAMBA_PENUJAH</v>
      </c>
      <c r="B5524" s="66" t="s">
        <v>5444</v>
      </c>
      <c r="C5524" s="66" t="s">
        <v>5784</v>
      </c>
      <c r="D5524" s="76" t="s">
        <v>5742</v>
      </c>
      <c r="E5524" s="66" t="s">
        <v>5786</v>
      </c>
      <c r="F5524" s="67">
        <v>11.25</v>
      </c>
      <c r="G5524" s="67">
        <v>-7.0175599999999996</v>
      </c>
      <c r="H5524" s="67">
        <v>109.188</v>
      </c>
      <c r="I5524" s="66" t="s">
        <v>5354</v>
      </c>
      <c r="J5524" s="67">
        <v>-6.87378</v>
      </c>
      <c r="K5524" s="67">
        <v>109.2512</v>
      </c>
    </row>
    <row r="5525" spans="1:11" ht="14.5">
      <c r="A5525" s="66" t="str">
        <f t="shared" si="86"/>
        <v>Sukoharjo 2 - Baki_PENUMPING</v>
      </c>
      <c r="B5525" s="66" t="s">
        <v>5273</v>
      </c>
      <c r="C5525" s="66" t="s">
        <v>5784</v>
      </c>
      <c r="D5525" s="76" t="s">
        <v>5740</v>
      </c>
      <c r="E5525" s="66" t="s">
        <v>5786</v>
      </c>
      <c r="F5525" s="67">
        <v>0.39</v>
      </c>
      <c r="G5525" s="67">
        <v>-7.56738</v>
      </c>
      <c r="H5525" s="67">
        <v>110.80800000000001</v>
      </c>
      <c r="I5525" s="66" t="s">
        <v>5224</v>
      </c>
      <c r="J5525" s="67">
        <v>-7.6135599999999997</v>
      </c>
      <c r="K5525" s="67">
        <v>110.76560000000001</v>
      </c>
    </row>
    <row r="5526" spans="1:11" ht="14.5">
      <c r="A5526" s="66" t="str">
        <f t="shared" si="86"/>
        <v>BGR JENARSARI_PENUNDAN</v>
      </c>
      <c r="B5526" s="66" t="s">
        <v>461</v>
      </c>
      <c r="C5526" s="66" t="s">
        <v>5784</v>
      </c>
      <c r="D5526" s="76" t="s">
        <v>5739</v>
      </c>
      <c r="E5526" s="66" t="s">
        <v>5786</v>
      </c>
      <c r="F5526" s="67">
        <v>9.3699999999999992</v>
      </c>
      <c r="G5526" s="67">
        <v>-6.9647399999999999</v>
      </c>
      <c r="H5526" s="67">
        <v>109.96</v>
      </c>
      <c r="I5526" s="66" t="s">
        <v>346</v>
      </c>
      <c r="J5526" s="67">
        <v>-6.95329</v>
      </c>
      <c r="K5526" s="67">
        <v>110.10129999999999</v>
      </c>
    </row>
    <row r="5527" spans="1:11" ht="14.5">
      <c r="A5527" s="66" t="str">
        <f t="shared" si="86"/>
        <v>GPP PURWOREJO_PENUNGKULAN</v>
      </c>
      <c r="B5527" s="66" t="s">
        <v>3764</v>
      </c>
      <c r="C5527" s="66" t="s">
        <v>5784</v>
      </c>
      <c r="D5527" s="76" t="s">
        <v>5749</v>
      </c>
      <c r="E5527" s="66" t="s">
        <v>5786</v>
      </c>
      <c r="F5527" s="67">
        <v>4.4400000000000004</v>
      </c>
      <c r="G5527" s="67">
        <v>-7.6312300000000004</v>
      </c>
      <c r="H5527" s="67">
        <v>110.02500000000001</v>
      </c>
      <c r="I5527" s="66" t="s">
        <v>3504</v>
      </c>
      <c r="J5527" s="67">
        <v>-7.7226800000000004</v>
      </c>
      <c r="K5527" s="67">
        <v>109.9468</v>
      </c>
    </row>
    <row r="5528" spans="1:11" ht="14.5">
      <c r="A5528" s="66" t="str">
        <f t="shared" si="86"/>
        <v>GPP BANJARNEGARA_PENUSUPAN</v>
      </c>
      <c r="B5528" s="66" t="s">
        <v>2457</v>
      </c>
      <c r="C5528" s="66" t="s">
        <v>5784</v>
      </c>
      <c r="D5528" s="76" t="s">
        <v>5746</v>
      </c>
      <c r="E5528" s="66" t="s">
        <v>5786</v>
      </c>
      <c r="F5528" s="67">
        <v>10.28</v>
      </c>
      <c r="G5528" s="67">
        <v>-7.2423099999999998</v>
      </c>
      <c r="H5528" s="67">
        <v>109.798</v>
      </c>
      <c r="I5528" s="66" t="s">
        <v>2357</v>
      </c>
      <c r="J5528" s="67">
        <v>-7.3905900000000004</v>
      </c>
      <c r="K5528" s="67">
        <v>109.7366</v>
      </c>
    </row>
    <row r="5529" spans="1:11" ht="14.5">
      <c r="A5529" s="66" t="str">
        <f t="shared" si="86"/>
        <v>GPP KEBUMEN_PENUSUPAN</v>
      </c>
      <c r="B5529" s="66" t="s">
        <v>2457</v>
      </c>
      <c r="C5529" s="66" t="s">
        <v>5784</v>
      </c>
      <c r="D5529" s="76" t="s">
        <v>5760</v>
      </c>
      <c r="E5529" s="66" t="s">
        <v>5786</v>
      </c>
      <c r="F5529" s="67">
        <v>15.69</v>
      </c>
      <c r="G5529" s="67">
        <v>-7.6051099999999998</v>
      </c>
      <c r="H5529" s="67">
        <v>109.61199999999999</v>
      </c>
      <c r="I5529" s="66" t="s">
        <v>2714</v>
      </c>
      <c r="J5529" s="67">
        <v>-7.6109200000000001</v>
      </c>
      <c r="K5529" s="67">
        <v>109.5078</v>
      </c>
    </row>
    <row r="5530" spans="1:11" ht="14.5">
      <c r="A5530" s="66" t="str">
        <f t="shared" si="86"/>
        <v>TGL 3PURWAHAMBA_PENUSUPAN</v>
      </c>
      <c r="B5530" s="66" t="s">
        <v>2457</v>
      </c>
      <c r="C5530" s="66" t="s">
        <v>5784</v>
      </c>
      <c r="D5530" s="76" t="s">
        <v>5760</v>
      </c>
      <c r="E5530" s="66" t="s">
        <v>5786</v>
      </c>
      <c r="F5530" s="67">
        <v>15.73</v>
      </c>
      <c r="G5530" s="67">
        <v>-7.0923400000000001</v>
      </c>
      <c r="H5530" s="67">
        <v>109.30800000000001</v>
      </c>
      <c r="I5530" s="66" t="s">
        <v>5354</v>
      </c>
      <c r="J5530" s="67">
        <v>-6.87378</v>
      </c>
      <c r="K5530" s="67">
        <v>109.2512</v>
      </c>
    </row>
    <row r="5531" spans="1:11" ht="14.5">
      <c r="A5531" s="66" t="str">
        <f t="shared" si="86"/>
        <v>TGL 3PURWAHAMBA_PENUSUPAN</v>
      </c>
      <c r="B5531" s="66" t="s">
        <v>2457</v>
      </c>
      <c r="C5531" s="66" t="s">
        <v>5784</v>
      </c>
      <c r="D5531" s="76" t="s">
        <v>5741</v>
      </c>
      <c r="E5531" s="66" t="s">
        <v>5786</v>
      </c>
      <c r="F5531" s="67">
        <v>11.25</v>
      </c>
      <c r="G5531" s="67">
        <v>-7.0003599999999997</v>
      </c>
      <c r="H5531" s="67">
        <v>109.155</v>
      </c>
      <c r="I5531" s="66" t="s">
        <v>5354</v>
      </c>
      <c r="J5531" s="67">
        <v>-6.87378</v>
      </c>
      <c r="K5531" s="67">
        <v>109.2512</v>
      </c>
    </row>
    <row r="5532" spans="1:11" ht="14.5">
      <c r="A5532" s="66" t="str">
        <f t="shared" si="86"/>
        <v>TGL 3PURWAHAMBA_PENYALAHAN</v>
      </c>
      <c r="B5532" s="66" t="s">
        <v>5445</v>
      </c>
      <c r="C5532" s="66" t="s">
        <v>5784</v>
      </c>
      <c r="D5532" s="76" t="s">
        <v>5746</v>
      </c>
      <c r="E5532" s="66" t="s">
        <v>5786</v>
      </c>
      <c r="F5532" s="67">
        <v>11.25</v>
      </c>
      <c r="G5532" s="67">
        <v>-7.0866800000000003</v>
      </c>
      <c r="H5532" s="67">
        <v>109.205</v>
      </c>
      <c r="I5532" s="66" t="s">
        <v>5354</v>
      </c>
      <c r="J5532" s="67">
        <v>-6.87378</v>
      </c>
      <c r="K5532" s="67">
        <v>109.2512</v>
      </c>
    </row>
    <row r="5533" spans="1:11" ht="14.5">
      <c r="A5533" s="66" t="str">
        <f t="shared" si="86"/>
        <v>BGR JENARSARI_PENYANGKRINGAN</v>
      </c>
      <c r="B5533" s="66" t="s">
        <v>462</v>
      </c>
      <c r="C5533" s="66" t="s">
        <v>5784</v>
      </c>
      <c r="D5533" s="76" t="s">
        <v>5743</v>
      </c>
      <c r="E5533" s="66" t="s">
        <v>5786</v>
      </c>
      <c r="F5533" s="67">
        <v>16.97</v>
      </c>
      <c r="G5533" s="67">
        <v>-6.9806299999999997</v>
      </c>
      <c r="H5533" s="67">
        <v>110.068</v>
      </c>
      <c r="I5533" s="66" t="s">
        <v>346</v>
      </c>
      <c r="J5533" s="67">
        <v>-6.95329</v>
      </c>
      <c r="K5533" s="67">
        <v>110.10129999999999</v>
      </c>
    </row>
    <row r="5534" spans="1:11" ht="14.5">
      <c r="A5534" s="66" t="str">
        <f t="shared" si="86"/>
        <v>GD PSP Cilacap_PENYARANG</v>
      </c>
      <c r="B5534" s="66" t="s">
        <v>2194</v>
      </c>
      <c r="C5534" s="66" t="s">
        <v>5784</v>
      </c>
      <c r="D5534" s="76" t="s">
        <v>5761</v>
      </c>
      <c r="E5534" s="66" t="s">
        <v>5786</v>
      </c>
      <c r="F5534" s="67">
        <v>20.29</v>
      </c>
      <c r="G5534" s="67">
        <v>-7.4383499999999998</v>
      </c>
      <c r="H5534" s="67">
        <v>108.82299999999999</v>
      </c>
      <c r="I5534" s="66" t="s">
        <v>2114</v>
      </c>
      <c r="J5534" s="67">
        <v>-7.3791900000000004</v>
      </c>
      <c r="K5534" s="67">
        <v>108.8021</v>
      </c>
    </row>
    <row r="5535" spans="1:11" ht="14.5">
      <c r="A5535" s="66" t="str">
        <f t="shared" si="86"/>
        <v>Demak 1 - Mranak_PEPE</v>
      </c>
      <c r="B5535" s="66" t="s">
        <v>1974</v>
      </c>
      <c r="C5535" s="66" t="s">
        <v>5784</v>
      </c>
      <c r="D5535" s="76" t="s">
        <v>5738</v>
      </c>
      <c r="E5535" s="66" t="s">
        <v>5786</v>
      </c>
      <c r="F5535" s="67">
        <v>53.45</v>
      </c>
      <c r="G5535" s="67">
        <v>-7.0139300000000002</v>
      </c>
      <c r="H5535" s="67">
        <v>110.65600000000001</v>
      </c>
      <c r="I5535" s="66" t="s">
        <v>1911</v>
      </c>
      <c r="J5535" s="67">
        <v>-6.8903100000000004</v>
      </c>
      <c r="K5535" s="67">
        <v>110.6673</v>
      </c>
    </row>
    <row r="5536" spans="1:11" ht="14.5">
      <c r="A5536" s="66" t="str">
        <f t="shared" si="86"/>
        <v>GPP KLATEN_PEPE</v>
      </c>
      <c r="B5536" s="66" t="s">
        <v>1974</v>
      </c>
      <c r="C5536" s="66" t="s">
        <v>5784</v>
      </c>
      <c r="D5536" s="76" t="s">
        <v>5767</v>
      </c>
      <c r="E5536" s="66" t="s">
        <v>5786</v>
      </c>
      <c r="F5536" s="67">
        <v>8.89</v>
      </c>
      <c r="G5536" s="67">
        <v>-7.66282</v>
      </c>
      <c r="H5536" s="67">
        <v>110.60599999999999</v>
      </c>
      <c r="I5536" s="66" t="s">
        <v>2894</v>
      </c>
      <c r="J5536" s="67">
        <v>-7.6692</v>
      </c>
      <c r="K5536" s="67">
        <v>110.6751</v>
      </c>
    </row>
    <row r="5537" spans="1:11" ht="14.5">
      <c r="A5537" s="66" t="str">
        <f t="shared" si="86"/>
        <v>GPP PURWOREJO_PEPE</v>
      </c>
      <c r="B5537" s="66" t="s">
        <v>1974</v>
      </c>
      <c r="C5537" s="66" t="s">
        <v>5784</v>
      </c>
      <c r="D5537" s="76" t="s">
        <v>5737</v>
      </c>
      <c r="E5537" s="66" t="s">
        <v>5786</v>
      </c>
      <c r="F5537" s="67">
        <v>4.4400000000000004</v>
      </c>
      <c r="G5537" s="67">
        <v>-7.7072500000000002</v>
      </c>
      <c r="H5537" s="67">
        <v>109.84399999999999</v>
      </c>
      <c r="I5537" s="66" t="s">
        <v>3504</v>
      </c>
      <c r="J5537" s="67">
        <v>-7.7226800000000004</v>
      </c>
      <c r="K5537" s="67">
        <v>109.9468</v>
      </c>
    </row>
    <row r="5538" spans="1:11" ht="14.5">
      <c r="A5538" s="66" t="str">
        <f t="shared" si="86"/>
        <v>BGR PURBALINGGA_PEPEDAN</v>
      </c>
      <c r="B5538" s="66" t="s">
        <v>955</v>
      </c>
      <c r="C5538" s="66" t="s">
        <v>5784</v>
      </c>
      <c r="D5538" s="76" t="s">
        <v>5756</v>
      </c>
      <c r="E5538" s="66" t="s">
        <v>5786</v>
      </c>
      <c r="F5538" s="67">
        <v>7.6</v>
      </c>
      <c r="G5538" s="67">
        <v>-7.3300299999999998</v>
      </c>
      <c r="H5538" s="67">
        <v>109.45699999999999</v>
      </c>
      <c r="I5538" s="66" t="s">
        <v>856</v>
      </c>
      <c r="J5538" s="67">
        <v>-7.4180900000000003</v>
      </c>
      <c r="K5538" s="67">
        <v>109.37690000000001</v>
      </c>
    </row>
    <row r="5539" spans="1:11" ht="14.5">
      <c r="A5539" s="66" t="str">
        <f t="shared" si="86"/>
        <v>Brebes GPP_PEPEDAN</v>
      </c>
      <c r="B5539" s="66" t="s">
        <v>955</v>
      </c>
      <c r="C5539" s="66" t="s">
        <v>5784</v>
      </c>
      <c r="D5539" s="76" t="s">
        <v>5739</v>
      </c>
      <c r="E5539" s="66" t="s">
        <v>5786</v>
      </c>
      <c r="F5539" s="67">
        <v>20.92</v>
      </c>
      <c r="G5539" s="67">
        <v>-7.1784400000000002</v>
      </c>
      <c r="H5539" s="67">
        <v>109.023</v>
      </c>
      <c r="I5539" s="66" t="s">
        <v>1667</v>
      </c>
      <c r="J5539" s="67">
        <v>-7.1220699999999999</v>
      </c>
      <c r="K5539" s="67">
        <v>108.9847</v>
      </c>
    </row>
    <row r="5540" spans="1:11" ht="14.5">
      <c r="A5540" s="66" t="str">
        <f t="shared" si="86"/>
        <v>TGL 3PURWAHAMBA_PEPEDAN</v>
      </c>
      <c r="B5540" s="66" t="s">
        <v>955</v>
      </c>
      <c r="C5540" s="66" t="s">
        <v>5784</v>
      </c>
      <c r="D5540" s="76" t="s">
        <v>5749</v>
      </c>
      <c r="E5540" s="66" t="s">
        <v>5786</v>
      </c>
      <c r="F5540" s="67">
        <v>15.73</v>
      </c>
      <c r="G5540" s="67">
        <v>-7.1043500000000002</v>
      </c>
      <c r="H5540" s="67">
        <v>109.244</v>
      </c>
      <c r="I5540" s="66" t="s">
        <v>5354</v>
      </c>
      <c r="J5540" s="67">
        <v>-6.87378</v>
      </c>
      <c r="K5540" s="67">
        <v>109.2512</v>
      </c>
    </row>
    <row r="5541" spans="1:11" ht="14.5">
      <c r="A5541" s="66" t="str">
        <f t="shared" si="86"/>
        <v>TGL 3PURWAHAMBA_PEPEDAN</v>
      </c>
      <c r="B5541" s="66" t="s">
        <v>955</v>
      </c>
      <c r="C5541" s="66" t="s">
        <v>5784</v>
      </c>
      <c r="D5541" s="76" t="s">
        <v>5749</v>
      </c>
      <c r="E5541" s="66" t="s">
        <v>5786</v>
      </c>
      <c r="F5541" s="67">
        <v>11.25</v>
      </c>
      <c r="G5541" s="67">
        <v>-6.9026199999999998</v>
      </c>
      <c r="H5541" s="67">
        <v>109.131</v>
      </c>
      <c r="I5541" s="66" t="s">
        <v>5354</v>
      </c>
      <c r="J5541" s="67">
        <v>-6.87378</v>
      </c>
      <c r="K5541" s="67">
        <v>109.2512</v>
      </c>
    </row>
    <row r="5542" spans="1:11" ht="14.5">
      <c r="A5542" s="66" t="str">
        <f t="shared" si="86"/>
        <v>Wonosobo - Leksono_PERBOTO</v>
      </c>
      <c r="B5542" s="66" t="s">
        <v>5646</v>
      </c>
      <c r="C5542" s="66" t="s">
        <v>5784</v>
      </c>
      <c r="D5542" s="76" t="s">
        <v>5749</v>
      </c>
      <c r="E5542" s="66" t="s">
        <v>5786</v>
      </c>
      <c r="F5542" s="67">
        <v>7.7</v>
      </c>
      <c r="G5542" s="67">
        <v>-7.4335000000000004</v>
      </c>
      <c r="H5542" s="67">
        <v>109.944</v>
      </c>
      <c r="I5542" s="66" t="s">
        <v>5583</v>
      </c>
      <c r="J5542" s="67">
        <v>-7.4236599999999999</v>
      </c>
      <c r="K5542" s="67">
        <v>109.8591</v>
      </c>
    </row>
    <row r="5543" spans="1:11" ht="14.5">
      <c r="A5543" s="66" t="str">
        <f t="shared" si="86"/>
        <v>Pati - Sokokulon_PERDOPO</v>
      </c>
      <c r="B5543" s="66" t="s">
        <v>4645</v>
      </c>
      <c r="C5543" s="66" t="s">
        <v>5784</v>
      </c>
      <c r="D5543" s="76" t="s">
        <v>5762</v>
      </c>
      <c r="E5543" s="66" t="s">
        <v>5786</v>
      </c>
      <c r="F5543" s="67">
        <v>16.66</v>
      </c>
      <c r="G5543" s="67">
        <v>-6.5878899999999998</v>
      </c>
      <c r="H5543" s="67">
        <v>110.971</v>
      </c>
      <c r="I5543" s="66" t="s">
        <v>4606</v>
      </c>
      <c r="J5543" s="67">
        <v>-6.7764199999999999</v>
      </c>
      <c r="K5543" s="67">
        <v>110.9949</v>
      </c>
    </row>
    <row r="5544" spans="1:11" ht="14.5">
      <c r="A5544" s="66" t="str">
        <f t="shared" si="86"/>
        <v>GPP KLATEN_PERENG</v>
      </c>
      <c r="B5544" s="66" t="s">
        <v>3046</v>
      </c>
      <c r="C5544" s="66" t="s">
        <v>5784</v>
      </c>
      <c r="D5544" s="76" t="s">
        <v>5744</v>
      </c>
      <c r="E5544" s="66" t="s">
        <v>5786</v>
      </c>
      <c r="F5544" s="67">
        <v>8.89</v>
      </c>
      <c r="G5544" s="67">
        <v>-7.7660099999999996</v>
      </c>
      <c r="H5544" s="67">
        <v>110.503</v>
      </c>
      <c r="I5544" s="66" t="s">
        <v>2894</v>
      </c>
      <c r="J5544" s="67">
        <v>-7.6692</v>
      </c>
      <c r="K5544" s="67">
        <v>110.6751</v>
      </c>
    </row>
    <row r="5545" spans="1:11" ht="14.5">
      <c r="A5545" s="66" t="str">
        <f t="shared" si="86"/>
        <v>GPP SRAGEN_PERENG</v>
      </c>
      <c r="B5545" s="66" t="s">
        <v>3046</v>
      </c>
      <c r="C5545" s="66" t="s">
        <v>5784</v>
      </c>
      <c r="D5545" s="76" t="s">
        <v>5740</v>
      </c>
      <c r="E5545" s="66" t="s">
        <v>5786</v>
      </c>
      <c r="F5545" s="67">
        <v>21.59</v>
      </c>
      <c r="G5545" s="67">
        <v>-7.5341300000000002</v>
      </c>
      <c r="H5545" s="67">
        <v>111.009</v>
      </c>
      <c r="I5545" s="66" t="s">
        <v>3898</v>
      </c>
      <c r="J5545" s="67">
        <v>-7.4936100000000003</v>
      </c>
      <c r="K5545" s="67">
        <v>110.9278</v>
      </c>
    </row>
    <row r="5546" spans="1:11" ht="14.5">
      <c r="A5546" s="66" t="str">
        <f t="shared" si="86"/>
        <v>GUD BGR WANGON_PERNASIDI</v>
      </c>
      <c r="B5546" s="66" t="s">
        <v>4069</v>
      </c>
      <c r="C5546" s="66" t="s">
        <v>5784</v>
      </c>
      <c r="D5546" s="76" t="s">
        <v>5765</v>
      </c>
      <c r="E5546" s="66" t="s">
        <v>5786</v>
      </c>
      <c r="F5546" s="67">
        <v>9.3800000000000008</v>
      </c>
      <c r="G5546" s="67">
        <v>-7.40177</v>
      </c>
      <c r="H5546" s="67">
        <v>109.134</v>
      </c>
      <c r="I5546" s="66" t="s">
        <v>4026</v>
      </c>
      <c r="J5546" s="67">
        <v>-7.5083200000000003</v>
      </c>
      <c r="K5546" s="67">
        <v>109.0645</v>
      </c>
    </row>
    <row r="5547" spans="1:11" ht="14.5">
      <c r="A5547" s="66" t="str">
        <f t="shared" si="86"/>
        <v>Pati - Juwana_PESAGEN</v>
      </c>
      <c r="B5547" s="66" t="s">
        <v>4554</v>
      </c>
      <c r="C5547" s="66" t="s">
        <v>5784</v>
      </c>
      <c r="D5547" s="76" t="s">
        <v>5738</v>
      </c>
      <c r="E5547" s="66" t="s">
        <v>5786</v>
      </c>
      <c r="F5547" s="67">
        <v>16.66</v>
      </c>
      <c r="G5547" s="67">
        <v>-6.6042500000000004</v>
      </c>
      <c r="H5547" s="67">
        <v>111.015</v>
      </c>
      <c r="I5547" s="66" t="s">
        <v>4458</v>
      </c>
      <c r="J5547" s="67">
        <v>-6.7296100000000001</v>
      </c>
      <c r="K5547" s="67">
        <v>111.1037</v>
      </c>
    </row>
    <row r="5548" spans="1:11" ht="14.5">
      <c r="A5548" s="66" t="str">
        <f t="shared" si="86"/>
        <v>GPP PATI_PESAGI</v>
      </c>
      <c r="B5548" s="66" t="s">
        <v>3365</v>
      </c>
      <c r="C5548" s="66" t="s">
        <v>5784</v>
      </c>
      <c r="D5548" s="76" t="s">
        <v>5738</v>
      </c>
      <c r="E5548" s="66" t="s">
        <v>5786</v>
      </c>
      <c r="F5548" s="67">
        <v>16.66</v>
      </c>
      <c r="G5548" s="67">
        <v>-6.8724699999999999</v>
      </c>
      <c r="H5548" s="67">
        <v>110.97799999999999</v>
      </c>
      <c r="I5548" s="66" t="s">
        <v>3337</v>
      </c>
      <c r="J5548" s="67">
        <v>-6.7882499999999997</v>
      </c>
      <c r="K5548" s="67">
        <v>110.9785</v>
      </c>
    </row>
    <row r="5549" spans="1:11" ht="14.5">
      <c r="A5549" s="66" t="str">
        <f t="shared" si="86"/>
        <v>GD PSP Cilacap_PESAHANGAN</v>
      </c>
      <c r="B5549" s="66" t="s">
        <v>2195</v>
      </c>
      <c r="C5549" s="66" t="s">
        <v>5784</v>
      </c>
      <c r="D5549" s="76" t="s">
        <v>5738</v>
      </c>
      <c r="E5549" s="66" t="s">
        <v>5786</v>
      </c>
      <c r="F5549" s="67">
        <v>20.29</v>
      </c>
      <c r="G5549" s="67">
        <v>-7.2565499999999998</v>
      </c>
      <c r="H5549" s="67">
        <v>108.837</v>
      </c>
      <c r="I5549" s="66" t="s">
        <v>2114</v>
      </c>
      <c r="J5549" s="67">
        <v>-7.3791900000000004</v>
      </c>
      <c r="K5549" s="67">
        <v>108.8021</v>
      </c>
    </row>
    <row r="5550" spans="1:11" ht="14.5">
      <c r="A5550" s="66" t="str">
        <f t="shared" si="86"/>
        <v>Batang - Kasepuhan_PESALAKAN</v>
      </c>
      <c r="B5550" s="66" t="s">
        <v>190</v>
      </c>
      <c r="C5550" s="66" t="s">
        <v>5784</v>
      </c>
      <c r="D5550" s="76" t="s">
        <v>5748</v>
      </c>
      <c r="E5550" s="66" t="s">
        <v>5786</v>
      </c>
      <c r="F5550" s="67">
        <v>9.3699999999999992</v>
      </c>
      <c r="G5550" s="67">
        <v>-7.0347799999999996</v>
      </c>
      <c r="H5550" s="67">
        <v>109.776</v>
      </c>
      <c r="I5550" s="66" t="s">
        <v>54</v>
      </c>
      <c r="J5550" s="67">
        <v>-6.9040600000000003</v>
      </c>
      <c r="K5550" s="67">
        <v>109.7085</v>
      </c>
    </row>
    <row r="5551" spans="1:11" ht="14.5">
      <c r="A5551" s="66" t="str">
        <f t="shared" si="86"/>
        <v>GPP PURWOREJO_PESALAKAN</v>
      </c>
      <c r="B5551" s="66" t="s">
        <v>190</v>
      </c>
      <c r="C5551" s="66" t="s">
        <v>5784</v>
      </c>
      <c r="D5551" s="76" t="s">
        <v>5751</v>
      </c>
      <c r="E5551" s="66" t="s">
        <v>5786</v>
      </c>
      <c r="F5551" s="67">
        <v>15.69</v>
      </c>
      <c r="G5551" s="67">
        <v>-7.6924400000000004</v>
      </c>
      <c r="H5551" s="67">
        <v>109.727</v>
      </c>
      <c r="I5551" s="66" t="s">
        <v>3504</v>
      </c>
      <c r="J5551" s="67">
        <v>-7.7226800000000004</v>
      </c>
      <c r="K5551" s="67">
        <v>109.9468</v>
      </c>
    </row>
    <row r="5552" spans="1:11" ht="14.5">
      <c r="A5552" s="66" t="str">
        <f t="shared" si="86"/>
        <v>Cilacap 1 - Kesugihan_PESANGGRAHAN</v>
      </c>
      <c r="B5552" s="66" t="s">
        <v>1895</v>
      </c>
      <c r="C5552" s="66" t="s">
        <v>5784</v>
      </c>
      <c r="D5552" s="76" t="s">
        <v>5742</v>
      </c>
      <c r="E5552" s="66" t="s">
        <v>5786</v>
      </c>
      <c r="F5552" s="67">
        <v>20.29</v>
      </c>
      <c r="G5552" s="67">
        <v>-7.5880000000000001</v>
      </c>
      <c r="H5552" s="67">
        <v>109.12</v>
      </c>
      <c r="I5552" s="66" t="s">
        <v>1829</v>
      </c>
      <c r="J5552" s="67">
        <v>-7.6282100000000002</v>
      </c>
      <c r="K5552" s="67">
        <v>109.1144</v>
      </c>
    </row>
    <row r="5553" spans="1:11" ht="14.5">
      <c r="A5553" s="66" t="str">
        <f t="shared" si="86"/>
        <v>Cilacap 1 - Kesugihan_PESANGGRAHAN</v>
      </c>
      <c r="B5553" s="66" t="s">
        <v>1895</v>
      </c>
      <c r="C5553" s="66" t="s">
        <v>5784</v>
      </c>
      <c r="D5553" s="76" t="s">
        <v>5752</v>
      </c>
      <c r="E5553" s="66" t="s">
        <v>5786</v>
      </c>
      <c r="F5553" s="67">
        <v>20.29</v>
      </c>
      <c r="G5553" s="67">
        <v>-7.6389300000000002</v>
      </c>
      <c r="H5553" s="67">
        <v>109.23</v>
      </c>
      <c r="I5553" s="66" t="s">
        <v>1829</v>
      </c>
      <c r="J5553" s="67">
        <v>-7.6282100000000002</v>
      </c>
      <c r="K5553" s="67">
        <v>109.1144</v>
      </c>
    </row>
    <row r="5554" spans="1:11" ht="14.5">
      <c r="A5554" s="66" t="str">
        <f t="shared" si="86"/>
        <v>GPP PEKALONGAN_PESANGGRAHAN</v>
      </c>
      <c r="B5554" s="66" t="s">
        <v>1895</v>
      </c>
      <c r="C5554" s="66" t="s">
        <v>5784</v>
      </c>
      <c r="D5554" s="76" t="s">
        <v>5749</v>
      </c>
      <c r="E5554" s="66" t="s">
        <v>5786</v>
      </c>
      <c r="F5554" s="67">
        <v>5.84</v>
      </c>
      <c r="G5554" s="67">
        <v>-6.8785499999999997</v>
      </c>
      <c r="H5554" s="67">
        <v>109.637</v>
      </c>
      <c r="I5554" s="66" t="s">
        <v>3376</v>
      </c>
      <c r="J5554" s="67">
        <v>-6.8898999999999999</v>
      </c>
      <c r="K5554" s="67">
        <v>109.6589</v>
      </c>
    </row>
    <row r="5555" spans="1:11" ht="14.5">
      <c r="A5555" s="66" t="str">
        <f t="shared" si="86"/>
        <v>GPP BANJARNEGARA_PESANGKALAN</v>
      </c>
      <c r="B5555" s="66" t="s">
        <v>2458</v>
      </c>
      <c r="C5555" s="66" t="s">
        <v>5784</v>
      </c>
      <c r="D5555" s="76" t="s">
        <v>5760</v>
      </c>
      <c r="E5555" s="66" t="s">
        <v>5786</v>
      </c>
      <c r="F5555" s="67">
        <v>10.28</v>
      </c>
      <c r="G5555" s="67">
        <v>-7.4557900000000004</v>
      </c>
      <c r="H5555" s="67">
        <v>109.732</v>
      </c>
      <c r="I5555" s="66" t="s">
        <v>2357</v>
      </c>
      <c r="J5555" s="67">
        <v>-7.3905900000000004</v>
      </c>
      <c r="K5555" s="67">
        <v>109.7366</v>
      </c>
    </row>
    <row r="5556" spans="1:11" ht="14.5">
      <c r="A5556" s="66" t="str">
        <f t="shared" si="86"/>
        <v>Batang - Kasepuhan_PESANTREN</v>
      </c>
      <c r="B5556" s="66" t="s">
        <v>191</v>
      </c>
      <c r="C5556" s="66" t="s">
        <v>5784</v>
      </c>
      <c r="D5556" s="76" t="s">
        <v>5739</v>
      </c>
      <c r="E5556" s="66" t="s">
        <v>5786</v>
      </c>
      <c r="F5556" s="67">
        <v>9.3699999999999992</v>
      </c>
      <c r="G5556" s="67">
        <v>-7.0832600000000001</v>
      </c>
      <c r="H5556" s="67">
        <v>109.818</v>
      </c>
      <c r="I5556" s="66" t="s">
        <v>54</v>
      </c>
      <c r="J5556" s="67">
        <v>-6.9040600000000003</v>
      </c>
      <c r="K5556" s="67">
        <v>109.7085</v>
      </c>
    </row>
    <row r="5557" spans="1:11" ht="14.5">
      <c r="A5557" s="66" t="str">
        <f t="shared" si="86"/>
        <v>BGR TEMANGGUNG_PESANTREN</v>
      </c>
      <c r="B5557" s="66" t="s">
        <v>191</v>
      </c>
      <c r="C5557" s="66" t="s">
        <v>5784</v>
      </c>
      <c r="D5557" s="76" t="s">
        <v>5749</v>
      </c>
      <c r="E5557" s="66" t="s">
        <v>5786</v>
      </c>
      <c r="F5557" s="67">
        <v>9.5500000000000007</v>
      </c>
      <c r="G5557" s="67">
        <v>-7.1898900000000001</v>
      </c>
      <c r="H5557" s="67">
        <v>110.02500000000001</v>
      </c>
      <c r="I5557" s="66" t="s">
        <v>999</v>
      </c>
      <c r="J5557" s="67">
        <v>-7.2953299999999999</v>
      </c>
      <c r="K5557" s="67">
        <v>110.0787</v>
      </c>
    </row>
    <row r="5558" spans="1:11" ht="14.5">
      <c r="A5558" s="66" t="str">
        <f t="shared" si="86"/>
        <v>GD BGR CANDI SEMARANG_PESANTREN</v>
      </c>
      <c r="B5558" s="66" t="s">
        <v>191</v>
      </c>
      <c r="C5558" s="66" t="s">
        <v>5784</v>
      </c>
      <c r="D5558" s="76" t="s">
        <v>5765</v>
      </c>
      <c r="E5558" s="66" t="s">
        <v>5786</v>
      </c>
      <c r="F5558" s="67">
        <v>1.22</v>
      </c>
      <c r="G5558" s="67">
        <v>-7.03125</v>
      </c>
      <c r="H5558" s="67">
        <v>110.322</v>
      </c>
      <c r="I5558" s="66" t="s">
        <v>2006</v>
      </c>
      <c r="J5558" s="67">
        <v>-7.0144599999999997</v>
      </c>
      <c r="K5558" s="67">
        <v>110.3477</v>
      </c>
    </row>
    <row r="5559" spans="1:11" ht="14.5">
      <c r="A5559" s="66" t="str">
        <f t="shared" si="86"/>
        <v>GPP BANJARNEGARA_PESANTREN</v>
      </c>
      <c r="B5559" s="66" t="s">
        <v>191</v>
      </c>
      <c r="C5559" s="66" t="s">
        <v>5784</v>
      </c>
      <c r="D5559" s="76" t="s">
        <v>5753</v>
      </c>
      <c r="E5559" s="66" t="s">
        <v>5786</v>
      </c>
      <c r="F5559" s="67">
        <v>10.28</v>
      </c>
      <c r="G5559" s="67">
        <v>-7.2416900000000002</v>
      </c>
      <c r="H5559" s="67">
        <v>109.72499999999999</v>
      </c>
      <c r="I5559" s="66" t="s">
        <v>2357</v>
      </c>
      <c r="J5559" s="67">
        <v>-7.3905900000000004</v>
      </c>
      <c r="K5559" s="67">
        <v>109.7366</v>
      </c>
    </row>
    <row r="5560" spans="1:11" ht="14.5">
      <c r="A5560" s="66" t="str">
        <f t="shared" si="86"/>
        <v>Kebumen - Purbowangi_PESANTREN</v>
      </c>
      <c r="B5560" s="66" t="s">
        <v>191</v>
      </c>
      <c r="C5560" s="66" t="s">
        <v>5784</v>
      </c>
      <c r="D5560" s="76" t="s">
        <v>5756</v>
      </c>
      <c r="E5560" s="66" t="s">
        <v>5786</v>
      </c>
      <c r="F5560" s="67">
        <v>9.3800000000000008</v>
      </c>
      <c r="G5560" s="67">
        <v>-7.6172399999999998</v>
      </c>
      <c r="H5560" s="67">
        <v>109.41800000000001</v>
      </c>
      <c r="I5560" s="66" t="s">
        <v>4274</v>
      </c>
      <c r="J5560" s="67">
        <v>-7.6099800000000002</v>
      </c>
      <c r="K5560" s="67">
        <v>109.48480000000001</v>
      </c>
    </row>
    <row r="5561" spans="1:11" ht="14.5">
      <c r="A5561" s="66" t="str">
        <f t="shared" si="86"/>
        <v>PML 1BEJI_PESANTREN</v>
      </c>
      <c r="B5561" s="66" t="s">
        <v>191</v>
      </c>
      <c r="C5561" s="66" t="s">
        <v>5784</v>
      </c>
      <c r="D5561" s="76" t="s">
        <v>5745</v>
      </c>
      <c r="E5561" s="66" t="s">
        <v>5786</v>
      </c>
      <c r="F5561" s="67">
        <v>15.73</v>
      </c>
      <c r="G5561" s="67">
        <v>-6.8306199999999997</v>
      </c>
      <c r="H5561" s="67">
        <v>109.506</v>
      </c>
      <c r="I5561" s="66" t="s">
        <v>4705</v>
      </c>
      <c r="J5561" s="67">
        <v>-6.8926100000000003</v>
      </c>
      <c r="K5561" s="67">
        <v>109.4507</v>
      </c>
    </row>
    <row r="5562" spans="1:11" ht="14.5">
      <c r="A5562" s="66" t="str">
        <f t="shared" si="86"/>
        <v>Brebes 1 - Wonosari_PESANTUNAN</v>
      </c>
      <c r="B5562" s="66" t="s">
        <v>1630</v>
      </c>
      <c r="C5562" s="66" t="s">
        <v>5784</v>
      </c>
      <c r="D5562" s="76" t="s">
        <v>5747</v>
      </c>
      <c r="E5562" s="66" t="s">
        <v>5786</v>
      </c>
      <c r="F5562" s="67">
        <v>20.92</v>
      </c>
      <c r="G5562" s="67">
        <v>-6.8584899999999998</v>
      </c>
      <c r="H5562" s="67">
        <v>109.02200000000001</v>
      </c>
      <c r="I5562" s="66" t="s">
        <v>1567</v>
      </c>
      <c r="J5562" s="67">
        <v>-6.86754</v>
      </c>
      <c r="K5562" s="67">
        <v>108.9863</v>
      </c>
    </row>
    <row r="5563" spans="1:11" ht="14.5">
      <c r="A5563" s="66" t="str">
        <f t="shared" si="86"/>
        <v>Brebes 1 - Wonosari_PESAREAN</v>
      </c>
      <c r="B5563" s="66" t="s">
        <v>1631</v>
      </c>
      <c r="C5563" s="66" t="s">
        <v>5784</v>
      </c>
      <c r="D5563" s="76" t="s">
        <v>5752</v>
      </c>
      <c r="E5563" s="66" t="s">
        <v>5786</v>
      </c>
      <c r="F5563" s="67">
        <v>11.25</v>
      </c>
      <c r="G5563" s="67">
        <v>-6.9808199999999996</v>
      </c>
      <c r="H5563" s="67">
        <v>109.05800000000001</v>
      </c>
      <c r="I5563" s="66" t="s">
        <v>1567</v>
      </c>
      <c r="J5563" s="67">
        <v>-6.86754</v>
      </c>
      <c r="K5563" s="67">
        <v>108.9863</v>
      </c>
    </row>
    <row r="5564" spans="1:11" ht="14.5">
      <c r="A5564" s="66" t="str">
        <f t="shared" si="86"/>
        <v>Batang - Kasepuhan_PESAREN</v>
      </c>
      <c r="B5564" s="66" t="s">
        <v>192</v>
      </c>
      <c r="C5564" s="66" t="s">
        <v>5784</v>
      </c>
      <c r="D5564" s="76" t="s">
        <v>5741</v>
      </c>
      <c r="E5564" s="66" t="s">
        <v>5786</v>
      </c>
      <c r="F5564" s="67">
        <v>9.3699999999999992</v>
      </c>
      <c r="G5564" s="67">
        <v>-6.9563199999999998</v>
      </c>
      <c r="H5564" s="67">
        <v>109.708</v>
      </c>
      <c r="I5564" s="66" t="s">
        <v>54</v>
      </c>
      <c r="J5564" s="67">
        <v>-6.9040600000000003</v>
      </c>
      <c r="K5564" s="67">
        <v>109.7085</v>
      </c>
    </row>
    <row r="5565" spans="1:11" ht="14.5">
      <c r="A5565" s="66" t="str">
        <f t="shared" si="86"/>
        <v>BGR TEMANGGUNG_PESAREN</v>
      </c>
      <c r="B5565" s="66" t="s">
        <v>192</v>
      </c>
      <c r="C5565" s="66" t="s">
        <v>5784</v>
      </c>
      <c r="D5565" s="76" t="s">
        <v>5749</v>
      </c>
      <c r="E5565" s="66" t="s">
        <v>5786</v>
      </c>
      <c r="F5565" s="67">
        <v>16.97</v>
      </c>
      <c r="G5565" s="67">
        <v>-7.1303400000000003</v>
      </c>
      <c r="H5565" s="67">
        <v>110.01900000000001</v>
      </c>
      <c r="I5565" s="66" t="s">
        <v>999</v>
      </c>
      <c r="J5565" s="67">
        <v>-7.2953299999999999</v>
      </c>
      <c r="K5565" s="67">
        <v>110.0787</v>
      </c>
    </row>
    <row r="5566" spans="1:11" ht="14.5">
      <c r="A5566" s="66" t="str">
        <f t="shared" si="86"/>
        <v>BGR JENARSARI_PESAWAHAN</v>
      </c>
      <c r="B5566" s="66" t="s">
        <v>463</v>
      </c>
      <c r="C5566" s="66" t="s">
        <v>5784</v>
      </c>
      <c r="D5566" s="76" t="s">
        <v>5763</v>
      </c>
      <c r="E5566" s="66" t="s">
        <v>5786</v>
      </c>
      <c r="F5566" s="67">
        <v>16.97</v>
      </c>
      <c r="G5566" s="67">
        <v>-6.9791999999999996</v>
      </c>
      <c r="H5566" s="67">
        <v>110.16500000000001</v>
      </c>
      <c r="I5566" s="66" t="s">
        <v>346</v>
      </c>
      <c r="J5566" s="67">
        <v>-6.95329</v>
      </c>
      <c r="K5566" s="67">
        <v>110.10129999999999</v>
      </c>
    </row>
    <row r="5567" spans="1:11" ht="14.5">
      <c r="A5567" s="66" t="str">
        <f t="shared" si="86"/>
        <v>GUD BGR WANGON_PESAWAHAN</v>
      </c>
      <c r="B5567" s="66" t="s">
        <v>463</v>
      </c>
      <c r="C5567" s="66" t="s">
        <v>5784</v>
      </c>
      <c r="D5567" s="76" t="s">
        <v>5763</v>
      </c>
      <c r="E5567" s="66" t="s">
        <v>5786</v>
      </c>
      <c r="F5567" s="67">
        <v>9.3800000000000008</v>
      </c>
      <c r="G5567" s="67">
        <v>-7.5232599999999996</v>
      </c>
      <c r="H5567" s="67">
        <v>109.16500000000001</v>
      </c>
      <c r="I5567" s="66" t="s">
        <v>4026</v>
      </c>
      <c r="J5567" s="67">
        <v>-7.5083200000000003</v>
      </c>
      <c r="K5567" s="67">
        <v>109.0645</v>
      </c>
    </row>
    <row r="5568" spans="1:11" ht="14.5">
      <c r="A5568" s="66" t="str">
        <f t="shared" si="86"/>
        <v>Kebumen - Purbowangi_PESAWAHAN</v>
      </c>
      <c r="B5568" s="66" t="s">
        <v>463</v>
      </c>
      <c r="C5568" s="66" t="s">
        <v>5784</v>
      </c>
      <c r="D5568" s="76" t="s">
        <v>5753</v>
      </c>
      <c r="E5568" s="66" t="s">
        <v>5786</v>
      </c>
      <c r="F5568" s="67">
        <v>20.29</v>
      </c>
      <c r="G5568" s="67">
        <v>-7.6707099999999997</v>
      </c>
      <c r="H5568" s="67">
        <v>109.31</v>
      </c>
      <c r="I5568" s="66" t="s">
        <v>4274</v>
      </c>
      <c r="J5568" s="67">
        <v>-7.6099800000000002</v>
      </c>
      <c r="K5568" s="67">
        <v>109.48480000000001</v>
      </c>
    </row>
    <row r="5569" spans="1:11" ht="14.5">
      <c r="A5569" s="66" t="str">
        <f t="shared" si="86"/>
        <v>TGL 3PURWAHAMBA_PESAYANGAN</v>
      </c>
      <c r="B5569" s="66" t="s">
        <v>5446</v>
      </c>
      <c r="C5569" s="66" t="s">
        <v>5784</v>
      </c>
      <c r="D5569" s="76" t="s">
        <v>5747</v>
      </c>
      <c r="E5569" s="66" t="s">
        <v>5786</v>
      </c>
      <c r="F5569" s="67">
        <v>11.25</v>
      </c>
      <c r="G5569" s="67">
        <v>-6.9147600000000002</v>
      </c>
      <c r="H5569" s="67">
        <v>109.13800000000001</v>
      </c>
      <c r="I5569" s="66" t="s">
        <v>5354</v>
      </c>
      <c r="J5569" s="67">
        <v>-6.87378</v>
      </c>
      <c r="K5569" s="67">
        <v>109.2512</v>
      </c>
    </row>
    <row r="5570" spans="1:11" ht="14.5">
      <c r="A5570" s="66" t="str">
        <f t="shared" ref="A5570:A5633" si="87">CONCATENATE(I5570,"_",B5570)</f>
        <v>GPP MAGELANG_PESIDI</v>
      </c>
      <c r="B5570" s="66" t="s">
        <v>3255</v>
      </c>
      <c r="C5570" s="66" t="s">
        <v>5784</v>
      </c>
      <c r="D5570" s="76" t="s">
        <v>5738</v>
      </c>
      <c r="E5570" s="66" t="s">
        <v>5786</v>
      </c>
      <c r="F5570" s="67">
        <v>7.61</v>
      </c>
      <c r="G5570" s="67">
        <v>-7.4219799999999996</v>
      </c>
      <c r="H5570" s="67">
        <v>110.31</v>
      </c>
      <c r="I5570" s="66" t="s">
        <v>3103</v>
      </c>
      <c r="J5570" s="67">
        <v>-7.3955399999999996</v>
      </c>
      <c r="K5570" s="67">
        <v>110.24469999999999</v>
      </c>
    </row>
    <row r="5571" spans="1:11" ht="14.5">
      <c r="A5571" s="66" t="str">
        <f t="shared" si="87"/>
        <v>BGR NGADIROJO_PESIDO</v>
      </c>
      <c r="B5571" s="66" t="s">
        <v>686</v>
      </c>
      <c r="C5571" s="66" t="s">
        <v>5784</v>
      </c>
      <c r="D5571" s="76" t="s">
        <v>5746</v>
      </c>
      <c r="E5571" s="66" t="s">
        <v>5786</v>
      </c>
      <c r="F5571" s="67">
        <v>20.7</v>
      </c>
      <c r="G5571" s="67">
        <v>-7.8996700000000004</v>
      </c>
      <c r="H5571" s="67">
        <v>111.095</v>
      </c>
      <c r="I5571" s="66" t="s">
        <v>538</v>
      </c>
      <c r="J5571" s="67">
        <v>-7.8147399999999996</v>
      </c>
      <c r="K5571" s="67">
        <v>111.0005</v>
      </c>
    </row>
    <row r="5572" spans="1:11" ht="14.5">
      <c r="A5572" s="66" t="str">
        <f t="shared" si="87"/>
        <v>GPP BANJARNEGARA_PESODONGAN</v>
      </c>
      <c r="B5572" s="66" t="s">
        <v>2459</v>
      </c>
      <c r="C5572" s="66" t="s">
        <v>5784</v>
      </c>
      <c r="D5572" s="76" t="s">
        <v>5759</v>
      </c>
      <c r="E5572" s="66" t="s">
        <v>5786</v>
      </c>
      <c r="F5572" s="67">
        <v>7.7</v>
      </c>
      <c r="G5572" s="67">
        <v>-7.4552300000000002</v>
      </c>
      <c r="H5572" s="67">
        <v>109.764</v>
      </c>
      <c r="I5572" s="66" t="s">
        <v>2357</v>
      </c>
      <c r="J5572" s="67">
        <v>-7.3905900000000004</v>
      </c>
      <c r="K5572" s="67">
        <v>109.7366</v>
      </c>
    </row>
    <row r="5573" spans="1:11" ht="14.5">
      <c r="A5573" s="66" t="str">
        <f t="shared" si="87"/>
        <v>GPP KLATEN_PESU</v>
      </c>
      <c r="B5573" s="66" t="s">
        <v>3047</v>
      </c>
      <c r="C5573" s="66" t="s">
        <v>5784</v>
      </c>
      <c r="D5573" s="76" t="s">
        <v>5747</v>
      </c>
      <c r="E5573" s="66" t="s">
        <v>5786</v>
      </c>
      <c r="F5573" s="67">
        <v>8.89</v>
      </c>
      <c r="G5573" s="67">
        <v>-7.7755400000000003</v>
      </c>
      <c r="H5573" s="67">
        <v>110.57899999999999</v>
      </c>
      <c r="I5573" s="66" t="s">
        <v>2894</v>
      </c>
      <c r="J5573" s="67">
        <v>-7.6692</v>
      </c>
      <c r="K5573" s="67">
        <v>110.6751</v>
      </c>
    </row>
    <row r="5574" spans="1:11" ht="14.5">
      <c r="A5574" s="66" t="str">
        <f t="shared" si="87"/>
        <v>PML 1BEJI_PESUCEN</v>
      </c>
      <c r="B5574" s="66" t="s">
        <v>4758</v>
      </c>
      <c r="C5574" s="66" t="s">
        <v>5784</v>
      </c>
      <c r="D5574" s="76" t="s">
        <v>5753</v>
      </c>
      <c r="E5574" s="66" t="s">
        <v>5786</v>
      </c>
      <c r="F5574" s="67">
        <v>15.73</v>
      </c>
      <c r="G5574" s="67">
        <v>-6.8917000000000002</v>
      </c>
      <c r="H5574" s="67">
        <v>109.494</v>
      </c>
      <c r="I5574" s="66" t="s">
        <v>4705</v>
      </c>
      <c r="J5574" s="67">
        <v>-6.8926100000000003</v>
      </c>
      <c r="K5574" s="67">
        <v>109.4507</v>
      </c>
    </row>
    <row r="5575" spans="1:11" ht="14.5">
      <c r="A5575" s="66" t="str">
        <f t="shared" si="87"/>
        <v>GPP PURWOREJO_PESUNINGAN</v>
      </c>
      <c r="B5575" s="66" t="s">
        <v>3765</v>
      </c>
      <c r="C5575" s="66" t="s">
        <v>5784</v>
      </c>
      <c r="D5575" s="76" t="s">
        <v>5758</v>
      </c>
      <c r="E5575" s="66" t="s">
        <v>5786</v>
      </c>
      <c r="F5575" s="67">
        <v>15.69</v>
      </c>
      <c r="G5575" s="67">
        <v>-7.68208</v>
      </c>
      <c r="H5575" s="67">
        <v>109.79600000000001</v>
      </c>
      <c r="I5575" s="66" t="s">
        <v>3504</v>
      </c>
      <c r="J5575" s="67">
        <v>-7.7226800000000004</v>
      </c>
      <c r="K5575" s="67">
        <v>109.9468</v>
      </c>
    </row>
    <row r="5576" spans="1:11" ht="14.5">
      <c r="A5576" s="66" t="str">
        <f t="shared" si="87"/>
        <v>Kebumen - Purbowangi_PESURUHAN</v>
      </c>
      <c r="B5576" s="66" t="s">
        <v>4321</v>
      </c>
      <c r="C5576" s="66" t="s">
        <v>5784</v>
      </c>
      <c r="D5576" s="76" t="s">
        <v>5767</v>
      </c>
      <c r="E5576" s="66" t="s">
        <v>5786</v>
      </c>
      <c r="F5576" s="67">
        <v>15.69</v>
      </c>
      <c r="G5576" s="67">
        <v>-7.7207299999999996</v>
      </c>
      <c r="H5576" s="67">
        <v>109.488</v>
      </c>
      <c r="I5576" s="66" t="s">
        <v>4274</v>
      </c>
      <c r="J5576" s="67">
        <v>-7.6099800000000002</v>
      </c>
      <c r="K5576" s="67">
        <v>109.48480000000001</v>
      </c>
    </row>
    <row r="5577" spans="1:11" ht="14.5">
      <c r="A5577" s="66" t="str">
        <f t="shared" si="87"/>
        <v>Brebes 1 - Wonosari_PESURUNGAN KIDUL</v>
      </c>
      <c r="B5577" s="66" t="s">
        <v>1632</v>
      </c>
      <c r="C5577" s="66" t="s">
        <v>5784</v>
      </c>
      <c r="D5577" s="76" t="s">
        <v>5740</v>
      </c>
      <c r="E5577" s="66" t="s">
        <v>5786</v>
      </c>
      <c r="F5577" s="67">
        <v>0.5</v>
      </c>
      <c r="G5577" s="67">
        <v>-6.8739800000000004</v>
      </c>
      <c r="H5577" s="67">
        <v>109.116</v>
      </c>
      <c r="I5577" s="66" t="s">
        <v>1567</v>
      </c>
      <c r="J5577" s="67">
        <v>-6.86754</v>
      </c>
      <c r="K5577" s="67">
        <v>108.9863</v>
      </c>
    </row>
    <row r="5578" spans="1:11" ht="14.5">
      <c r="A5578" s="66" t="str">
        <f t="shared" si="87"/>
        <v>Brebes 1 - Wonosari_PESURUNGAN LOR</v>
      </c>
      <c r="B5578" s="66" t="s">
        <v>1633</v>
      </c>
      <c r="C5578" s="66" t="s">
        <v>5784</v>
      </c>
      <c r="D5578" s="76" t="s">
        <v>5760</v>
      </c>
      <c r="E5578" s="66" t="s">
        <v>5786</v>
      </c>
      <c r="F5578" s="67">
        <v>0.5</v>
      </c>
      <c r="G5578" s="67">
        <v>-6.8648400000000001</v>
      </c>
      <c r="H5578" s="67">
        <v>109.111</v>
      </c>
      <c r="I5578" s="66" t="s">
        <v>1567</v>
      </c>
      <c r="J5578" s="67">
        <v>-6.86754</v>
      </c>
      <c r="K5578" s="67">
        <v>108.9863</v>
      </c>
    </row>
    <row r="5579" spans="1:11" ht="14.5">
      <c r="A5579" s="66" t="str">
        <f t="shared" si="87"/>
        <v>GUD BGR WANGON_PETAHUNAN</v>
      </c>
      <c r="B5579" s="66" t="s">
        <v>4070</v>
      </c>
      <c r="C5579" s="66" t="s">
        <v>5784</v>
      </c>
      <c r="D5579" s="76" t="s">
        <v>5752</v>
      </c>
      <c r="E5579" s="66" t="s">
        <v>5786</v>
      </c>
      <c r="F5579" s="67">
        <v>9.3800000000000008</v>
      </c>
      <c r="G5579" s="67">
        <v>-7.3701600000000003</v>
      </c>
      <c r="H5579" s="67">
        <v>109.035</v>
      </c>
      <c r="I5579" s="66" t="s">
        <v>4026</v>
      </c>
      <c r="J5579" s="67">
        <v>-7.5083200000000003</v>
      </c>
      <c r="K5579" s="67">
        <v>109.0645</v>
      </c>
    </row>
    <row r="5580" spans="1:11" ht="14.5">
      <c r="A5580" s="66" t="str">
        <f t="shared" si="87"/>
        <v>GPP KEBUMEN_PETANAHAN</v>
      </c>
      <c r="B5580" s="66" t="s">
        <v>2836</v>
      </c>
      <c r="C5580" s="66" t="s">
        <v>5784</v>
      </c>
      <c r="D5580" s="76" t="s">
        <v>5745</v>
      </c>
      <c r="E5580" s="66" t="s">
        <v>5786</v>
      </c>
      <c r="F5580" s="67">
        <v>15.69</v>
      </c>
      <c r="G5580" s="67">
        <v>-7.7380800000000001</v>
      </c>
      <c r="H5580" s="67">
        <v>109.589</v>
      </c>
      <c r="I5580" s="66" t="s">
        <v>2714</v>
      </c>
      <c r="J5580" s="67">
        <v>-7.6109200000000001</v>
      </c>
      <c r="K5580" s="67">
        <v>109.5078</v>
      </c>
    </row>
    <row r="5581" spans="1:11" ht="14.5">
      <c r="A5581" s="66" t="str">
        <f t="shared" si="87"/>
        <v>PML 1BEJI_PETANJUNGAN</v>
      </c>
      <c r="B5581" s="66" t="s">
        <v>4759</v>
      </c>
      <c r="C5581" s="66" t="s">
        <v>5784</v>
      </c>
      <c r="D5581" s="76" t="s">
        <v>5747</v>
      </c>
      <c r="E5581" s="66" t="s">
        <v>5786</v>
      </c>
      <c r="F5581" s="67">
        <v>15.73</v>
      </c>
      <c r="G5581" s="67">
        <v>-6.9141300000000001</v>
      </c>
      <c r="H5581" s="67">
        <v>109.462</v>
      </c>
      <c r="I5581" s="66" t="s">
        <v>4705</v>
      </c>
      <c r="J5581" s="67">
        <v>-6.8926100000000003</v>
      </c>
      <c r="K5581" s="67">
        <v>109.4507</v>
      </c>
    </row>
    <row r="5582" spans="1:11" ht="14.5">
      <c r="A5582" s="66" t="str">
        <f t="shared" si="87"/>
        <v>BGR TEMANGGUNG_PETARANGAN</v>
      </c>
      <c r="B5582" s="66" t="s">
        <v>1117</v>
      </c>
      <c r="C5582" s="66" t="s">
        <v>5784</v>
      </c>
      <c r="D5582" s="76" t="s">
        <v>5753</v>
      </c>
      <c r="E5582" s="66" t="s">
        <v>5786</v>
      </c>
      <c r="F5582" s="67">
        <v>9.5500000000000007</v>
      </c>
      <c r="G5582" s="67">
        <v>-7.3373600000000003</v>
      </c>
      <c r="H5582" s="67">
        <v>110.066</v>
      </c>
      <c r="I5582" s="66" t="s">
        <v>999</v>
      </c>
      <c r="J5582" s="67">
        <v>-7.2953299999999999</v>
      </c>
      <c r="K5582" s="67">
        <v>110.0787</v>
      </c>
    </row>
    <row r="5583" spans="1:11" ht="14.5">
      <c r="A5583" s="66" t="str">
        <f t="shared" si="87"/>
        <v>Kebumen - Purbowangi_PETARANGAN</v>
      </c>
      <c r="B5583" s="66" t="s">
        <v>1117</v>
      </c>
      <c r="C5583" s="66" t="s">
        <v>5784</v>
      </c>
      <c r="D5583" s="76" t="s">
        <v>5767</v>
      </c>
      <c r="E5583" s="66" t="s">
        <v>5786</v>
      </c>
      <c r="F5583" s="67">
        <v>9.3800000000000008</v>
      </c>
      <c r="G5583" s="67">
        <v>-7.5784799999999999</v>
      </c>
      <c r="H5583" s="67">
        <v>109.33</v>
      </c>
      <c r="I5583" s="66" t="s">
        <v>4274</v>
      </c>
      <c r="J5583" s="67">
        <v>-7.6099800000000002</v>
      </c>
      <c r="K5583" s="67">
        <v>109.48480000000001</v>
      </c>
    </row>
    <row r="5584" spans="1:11" ht="14.5">
      <c r="A5584" s="66" t="str">
        <f t="shared" si="87"/>
        <v>PML 1BEJI_PETARUKAN</v>
      </c>
      <c r="B5584" s="66" t="s">
        <v>4760</v>
      </c>
      <c r="C5584" s="66" t="s">
        <v>5784</v>
      </c>
      <c r="D5584" s="76" t="s">
        <v>5767</v>
      </c>
      <c r="E5584" s="66" t="s">
        <v>5786</v>
      </c>
      <c r="F5584" s="67">
        <v>15.73</v>
      </c>
      <c r="G5584" s="67">
        <v>-6.8940999999999999</v>
      </c>
      <c r="H5584" s="67">
        <v>109.45399999999999</v>
      </c>
      <c r="I5584" s="66" t="s">
        <v>4705</v>
      </c>
      <c r="J5584" s="67">
        <v>-6.8926100000000003</v>
      </c>
      <c r="K5584" s="67">
        <v>109.4507</v>
      </c>
    </row>
    <row r="5585" spans="1:11" ht="14.5">
      <c r="A5585" s="66" t="str">
        <f t="shared" si="87"/>
        <v>BGR TEMANGGUNG_PETEKEN</v>
      </c>
      <c r="B5585" s="66" t="s">
        <v>1118</v>
      </c>
      <c r="C5585" s="66" t="s">
        <v>5784</v>
      </c>
      <c r="D5585" s="76" t="s">
        <v>5767</v>
      </c>
      <c r="E5585" s="66" t="s">
        <v>5786</v>
      </c>
      <c r="F5585" s="67">
        <v>9.5500000000000007</v>
      </c>
      <c r="G5585" s="67">
        <v>-7.2075100000000001</v>
      </c>
      <c r="H5585" s="67">
        <v>110.038</v>
      </c>
      <c r="I5585" s="66" t="s">
        <v>999</v>
      </c>
      <c r="J5585" s="67">
        <v>-7.2953299999999999</v>
      </c>
      <c r="K5585" s="67">
        <v>110.0787</v>
      </c>
    </row>
    <row r="5586" spans="1:11" ht="14.5">
      <c r="A5586" s="66" t="str">
        <f t="shared" si="87"/>
        <v>Jepara - Mayong_PETEKEYAN</v>
      </c>
      <c r="B5586" s="66" t="s">
        <v>4232</v>
      </c>
      <c r="C5586" s="66" t="s">
        <v>5784</v>
      </c>
      <c r="D5586" s="76" t="s">
        <v>5740</v>
      </c>
      <c r="E5586" s="66" t="s">
        <v>5786</v>
      </c>
      <c r="F5586" s="67">
        <v>10.32</v>
      </c>
      <c r="G5586" s="67">
        <v>-6.6358499999999996</v>
      </c>
      <c r="H5586" s="67">
        <v>110.663</v>
      </c>
      <c r="I5586" s="66" t="s">
        <v>4145</v>
      </c>
      <c r="J5586" s="67">
        <v>-6.7420299999999997</v>
      </c>
      <c r="K5586" s="67">
        <v>110.7436</v>
      </c>
    </row>
    <row r="5587" spans="1:11" ht="14.5">
      <c r="A5587" s="66" t="str">
        <f t="shared" si="87"/>
        <v>UPP SEMARANG_PETERONGAN</v>
      </c>
      <c r="B5587" s="66" t="s">
        <v>5526</v>
      </c>
      <c r="C5587" s="66" t="s">
        <v>5784</v>
      </c>
      <c r="D5587" s="76" t="s">
        <v>5744</v>
      </c>
      <c r="E5587" s="66" t="s">
        <v>5786</v>
      </c>
      <c r="F5587" s="67">
        <v>1.22</v>
      </c>
      <c r="G5587" s="67">
        <v>-7.0005300000000004</v>
      </c>
      <c r="H5587" s="67">
        <v>110.43600000000001</v>
      </c>
      <c r="I5587" s="66" t="s">
        <v>5495</v>
      </c>
      <c r="J5587" s="67">
        <v>-6.9489400000000003</v>
      </c>
      <c r="K5587" s="67">
        <v>110.42059999999999</v>
      </c>
    </row>
    <row r="5588" spans="1:11" ht="14.5">
      <c r="A5588" s="66" t="str">
        <f t="shared" si="87"/>
        <v>GPP KEBUMEN_PETIR</v>
      </c>
      <c r="B5588" s="66" t="s">
        <v>2837</v>
      </c>
      <c r="C5588" s="66" t="s">
        <v>5784</v>
      </c>
      <c r="D5588" s="76" t="s">
        <v>5749</v>
      </c>
      <c r="E5588" s="66" t="s">
        <v>5786</v>
      </c>
      <c r="F5588" s="67">
        <v>10.28</v>
      </c>
      <c r="G5588" s="67">
        <v>-7.4929899999999998</v>
      </c>
      <c r="H5588" s="67">
        <v>109.59399999999999</v>
      </c>
      <c r="I5588" s="66" t="s">
        <v>2714</v>
      </c>
      <c r="J5588" s="67">
        <v>-7.6109200000000001</v>
      </c>
      <c r="K5588" s="67">
        <v>109.5078</v>
      </c>
    </row>
    <row r="5589" spans="1:11" ht="14.5">
      <c r="A5589" s="66" t="str">
        <f t="shared" si="87"/>
        <v>Purbalingga - Kebong_PETIR</v>
      </c>
      <c r="B5589" s="66" t="s">
        <v>2837</v>
      </c>
      <c r="C5589" s="66" t="s">
        <v>5784</v>
      </c>
      <c r="D5589" s="76" t="s">
        <v>5737</v>
      </c>
      <c r="E5589" s="66" t="s">
        <v>5786</v>
      </c>
      <c r="F5589" s="67">
        <v>9.3800000000000008</v>
      </c>
      <c r="G5589" s="67">
        <v>-7.4677800000000003</v>
      </c>
      <c r="H5589" s="67">
        <v>109.31699999999999</v>
      </c>
      <c r="I5589" s="66" t="s">
        <v>4781</v>
      </c>
      <c r="J5589" s="67">
        <v>-7.4033100000000003</v>
      </c>
      <c r="K5589" s="67">
        <v>109.3588</v>
      </c>
    </row>
    <row r="5590" spans="1:11" ht="14.5">
      <c r="A5590" s="66" t="str">
        <f t="shared" si="87"/>
        <v>BGR TEMANGGUNG_PETIREJO</v>
      </c>
      <c r="B5590" s="66" t="s">
        <v>1119</v>
      </c>
      <c r="C5590" s="66" t="s">
        <v>5784</v>
      </c>
      <c r="D5590" s="76" t="s">
        <v>5765</v>
      </c>
      <c r="E5590" s="66" t="s">
        <v>5786</v>
      </c>
      <c r="F5590" s="67">
        <v>9.5500000000000007</v>
      </c>
      <c r="G5590" s="67">
        <v>-7.2433699999999996</v>
      </c>
      <c r="H5590" s="67">
        <v>110.066</v>
      </c>
      <c r="I5590" s="66" t="s">
        <v>999</v>
      </c>
      <c r="J5590" s="67">
        <v>-7.2953299999999999</v>
      </c>
      <c r="K5590" s="67">
        <v>110.0787</v>
      </c>
    </row>
    <row r="5591" spans="1:11" ht="14.5">
      <c r="A5591" s="66" t="str">
        <f t="shared" si="87"/>
        <v>BGR NGADIROJO_PETIRSARI</v>
      </c>
      <c r="B5591" s="66" t="s">
        <v>687</v>
      </c>
      <c r="C5591" s="66" t="s">
        <v>5784</v>
      </c>
      <c r="D5591" s="76" t="s">
        <v>5752</v>
      </c>
      <c r="E5591" s="66" t="s">
        <v>5786</v>
      </c>
      <c r="F5591" s="67">
        <v>20.7</v>
      </c>
      <c r="G5591" s="67">
        <v>-8.1236899999999999</v>
      </c>
      <c r="H5591" s="67">
        <v>110.82299999999999</v>
      </c>
      <c r="I5591" s="66" t="s">
        <v>538</v>
      </c>
      <c r="J5591" s="67">
        <v>-7.8147399999999996</v>
      </c>
      <c r="K5591" s="67">
        <v>111.0005</v>
      </c>
    </row>
    <row r="5592" spans="1:11" ht="14.5">
      <c r="A5592" s="66" t="str">
        <f t="shared" si="87"/>
        <v>UPP SEMARANG_PETOMPON</v>
      </c>
      <c r="B5592" s="66" t="s">
        <v>5527</v>
      </c>
      <c r="C5592" s="66" t="s">
        <v>5784</v>
      </c>
      <c r="D5592" s="76" t="s">
        <v>5760</v>
      </c>
      <c r="E5592" s="66" t="s">
        <v>5786</v>
      </c>
      <c r="F5592" s="67">
        <v>1.22</v>
      </c>
      <c r="G5592" s="67">
        <v>-7.0011999999999999</v>
      </c>
      <c r="H5592" s="67">
        <v>110.404</v>
      </c>
      <c r="I5592" s="66" t="s">
        <v>5495</v>
      </c>
      <c r="J5592" s="67">
        <v>-6.9489400000000003</v>
      </c>
      <c r="K5592" s="67">
        <v>110.42059999999999</v>
      </c>
    </row>
    <row r="5593" spans="1:11" ht="14.5">
      <c r="A5593" s="66" t="str">
        <f t="shared" si="87"/>
        <v>GPP BANJARNEGARA_PETUGURAN</v>
      </c>
      <c r="B5593" s="66" t="s">
        <v>2460</v>
      </c>
      <c r="C5593" s="66" t="s">
        <v>5784</v>
      </c>
      <c r="D5593" s="76" t="s">
        <v>5765</v>
      </c>
      <c r="E5593" s="66" t="s">
        <v>5786</v>
      </c>
      <c r="F5593" s="67">
        <v>10.28</v>
      </c>
      <c r="G5593" s="67">
        <v>-7.3203699999999996</v>
      </c>
      <c r="H5593" s="67">
        <v>109.614</v>
      </c>
      <c r="I5593" s="66" t="s">
        <v>2357</v>
      </c>
      <c r="J5593" s="67">
        <v>-7.3905900000000004</v>
      </c>
      <c r="K5593" s="67">
        <v>109.7366</v>
      </c>
    </row>
    <row r="5594" spans="1:11" ht="14.5">
      <c r="A5594" s="66" t="str">
        <f t="shared" si="87"/>
        <v>GPP PURWOREJO_PETUGURAN</v>
      </c>
      <c r="B5594" s="66" t="s">
        <v>2460</v>
      </c>
      <c r="C5594" s="66" t="s">
        <v>5784</v>
      </c>
      <c r="D5594" s="76" t="s">
        <v>5747</v>
      </c>
      <c r="E5594" s="66" t="s">
        <v>5786</v>
      </c>
      <c r="F5594" s="67">
        <v>4.4400000000000004</v>
      </c>
      <c r="G5594" s="67">
        <v>-7.6909700000000001</v>
      </c>
      <c r="H5594" s="67">
        <v>109.806</v>
      </c>
      <c r="I5594" s="66" t="s">
        <v>3504</v>
      </c>
      <c r="J5594" s="67">
        <v>-7.7226800000000004</v>
      </c>
      <c r="K5594" s="67">
        <v>109.9468</v>
      </c>
    </row>
    <row r="5595" spans="1:11" ht="14.5">
      <c r="A5595" s="66" t="str">
        <f t="shared" si="87"/>
        <v>GPP PEKALONGAN_PETUKANGAN</v>
      </c>
      <c r="B5595" s="66" t="s">
        <v>3447</v>
      </c>
      <c r="C5595" s="66" t="s">
        <v>5784</v>
      </c>
      <c r="D5595" s="76" t="s">
        <v>5753</v>
      </c>
      <c r="E5595" s="66" t="s">
        <v>5786</v>
      </c>
      <c r="F5595" s="67">
        <v>5.84</v>
      </c>
      <c r="G5595" s="67">
        <v>-6.9251399999999999</v>
      </c>
      <c r="H5595" s="67">
        <v>109.61199999999999</v>
      </c>
      <c r="I5595" s="66" t="s">
        <v>3376</v>
      </c>
      <c r="J5595" s="67">
        <v>-6.8898999999999999</v>
      </c>
      <c r="K5595" s="67">
        <v>109.6589</v>
      </c>
    </row>
    <row r="5596" spans="1:11" ht="14.5">
      <c r="A5596" s="66" t="str">
        <f t="shared" si="87"/>
        <v>BGR JENARSARI_PETUNG</v>
      </c>
      <c r="B5596" s="66" t="s">
        <v>464</v>
      </c>
      <c r="C5596" s="66" t="s">
        <v>5784</v>
      </c>
      <c r="D5596" s="76" t="s">
        <v>5753</v>
      </c>
      <c r="E5596" s="66" t="s">
        <v>5786</v>
      </c>
      <c r="F5596" s="67">
        <v>9.5500000000000007</v>
      </c>
      <c r="G5596" s="67">
        <v>-7.1043599999999998</v>
      </c>
      <c r="H5596" s="67">
        <v>110.13200000000001</v>
      </c>
      <c r="I5596" s="66" t="s">
        <v>346</v>
      </c>
      <c r="J5596" s="67">
        <v>-6.95329</v>
      </c>
      <c r="K5596" s="67">
        <v>110.10129999999999</v>
      </c>
    </row>
    <row r="5597" spans="1:11" ht="14.5">
      <c r="A5597" s="66" t="str">
        <f t="shared" si="87"/>
        <v>BGR JENARSARI_PETUNG</v>
      </c>
      <c r="B5597" s="66" t="s">
        <v>464</v>
      </c>
      <c r="C5597" s="66" t="s">
        <v>5784</v>
      </c>
      <c r="D5597" s="76" t="s">
        <v>5765</v>
      </c>
      <c r="E5597" s="66" t="s">
        <v>5786</v>
      </c>
      <c r="F5597" s="67">
        <v>16.97</v>
      </c>
      <c r="G5597" s="67">
        <v>-7.0648099999999996</v>
      </c>
      <c r="H5597" s="67">
        <v>110.035</v>
      </c>
      <c r="I5597" s="66" t="s">
        <v>346</v>
      </c>
      <c r="J5597" s="67">
        <v>-6.95329</v>
      </c>
      <c r="K5597" s="67">
        <v>110.10129999999999</v>
      </c>
    </row>
    <row r="5598" spans="1:11" ht="14.5">
      <c r="A5598" s="66" t="str">
        <f t="shared" si="87"/>
        <v>BGR NGADIROJO_PETUNG</v>
      </c>
      <c r="B5598" s="66" t="s">
        <v>464</v>
      </c>
      <c r="C5598" s="66" t="s">
        <v>5784</v>
      </c>
      <c r="D5598" s="76" t="s">
        <v>5753</v>
      </c>
      <c r="E5598" s="66" t="s">
        <v>5786</v>
      </c>
      <c r="F5598" s="67">
        <v>21.59</v>
      </c>
      <c r="G5598" s="67">
        <v>-7.7482499999999996</v>
      </c>
      <c r="H5598" s="67">
        <v>111.078</v>
      </c>
      <c r="I5598" s="66" t="s">
        <v>538</v>
      </c>
      <c r="J5598" s="67">
        <v>-7.8147399999999996</v>
      </c>
      <c r="K5598" s="67">
        <v>111.0005</v>
      </c>
    </row>
    <row r="5599" spans="1:11" ht="14.5">
      <c r="A5599" s="66" t="str">
        <f t="shared" si="87"/>
        <v>GPP MAGELANG_PETUNG</v>
      </c>
      <c r="B5599" s="66" t="s">
        <v>464</v>
      </c>
      <c r="C5599" s="66" t="s">
        <v>5784</v>
      </c>
      <c r="D5599" s="76" t="s">
        <v>5742</v>
      </c>
      <c r="E5599" s="66" t="s">
        <v>5786</v>
      </c>
      <c r="F5599" s="67">
        <v>7.61</v>
      </c>
      <c r="G5599" s="67">
        <v>-7.4783900000000001</v>
      </c>
      <c r="H5599" s="67">
        <v>110.336</v>
      </c>
      <c r="I5599" s="66" t="s">
        <v>3103</v>
      </c>
      <c r="J5599" s="67">
        <v>-7.3955399999999996</v>
      </c>
      <c r="K5599" s="67">
        <v>110.24469999999999</v>
      </c>
    </row>
    <row r="5600" spans="1:11" ht="14.5">
      <c r="A5600" s="66" t="str">
        <f t="shared" si="87"/>
        <v>Brebes 1 - Wonosari_PETUNJUNGAN</v>
      </c>
      <c r="B5600" s="66" t="s">
        <v>1634</v>
      </c>
      <c r="C5600" s="66" t="s">
        <v>5784</v>
      </c>
      <c r="D5600" s="76" t="s">
        <v>5745</v>
      </c>
      <c r="E5600" s="66" t="s">
        <v>5786</v>
      </c>
      <c r="F5600" s="67">
        <v>20.92</v>
      </c>
      <c r="G5600" s="67">
        <v>-6.9122399999999997</v>
      </c>
      <c r="H5600" s="67">
        <v>108.97</v>
      </c>
      <c r="I5600" s="66" t="s">
        <v>1567</v>
      </c>
      <c r="J5600" s="67">
        <v>-6.86754</v>
      </c>
      <c r="K5600" s="67">
        <v>108.9863</v>
      </c>
    </row>
    <row r="5601" spans="1:11" ht="14.5">
      <c r="A5601" s="66" t="str">
        <f t="shared" si="87"/>
        <v>BGR PURBALINGGA_PIASA KULON</v>
      </c>
      <c r="B5601" s="66" t="s">
        <v>956</v>
      </c>
      <c r="C5601" s="66" t="s">
        <v>5784</v>
      </c>
      <c r="D5601" s="76" t="s">
        <v>5738</v>
      </c>
      <c r="E5601" s="66" t="s">
        <v>5786</v>
      </c>
      <c r="F5601" s="67">
        <v>9.3800000000000008</v>
      </c>
      <c r="G5601" s="67">
        <v>-7.5134800000000004</v>
      </c>
      <c r="H5601" s="67">
        <v>109.36199999999999</v>
      </c>
      <c r="I5601" s="66" t="s">
        <v>856</v>
      </c>
      <c r="J5601" s="67">
        <v>-7.4180900000000003</v>
      </c>
      <c r="K5601" s="67">
        <v>109.37690000000001</v>
      </c>
    </row>
    <row r="5602" spans="1:11" ht="14.5">
      <c r="A5602" s="66" t="str">
        <f t="shared" si="87"/>
        <v>BGR PURBALINGGA_PIASA WETAN</v>
      </c>
      <c r="B5602" s="66" t="s">
        <v>957</v>
      </c>
      <c r="C5602" s="66" t="s">
        <v>5784</v>
      </c>
      <c r="D5602" s="76" t="s">
        <v>5738</v>
      </c>
      <c r="E5602" s="66" t="s">
        <v>5786</v>
      </c>
      <c r="F5602" s="67">
        <v>10.28</v>
      </c>
      <c r="G5602" s="67">
        <v>-7.5092999999999996</v>
      </c>
      <c r="H5602" s="67">
        <v>109.367</v>
      </c>
      <c r="I5602" s="66" t="s">
        <v>856</v>
      </c>
      <c r="J5602" s="67">
        <v>-7.4180900000000003</v>
      </c>
      <c r="K5602" s="67">
        <v>109.37690000000001</v>
      </c>
    </row>
    <row r="5603" spans="1:11" ht="14.5">
      <c r="A5603" s="66" t="str">
        <f t="shared" si="87"/>
        <v>BGR NGADIROJO_PIDEKSO</v>
      </c>
      <c r="B5603" s="66" t="s">
        <v>688</v>
      </c>
      <c r="C5603" s="66" t="s">
        <v>5784</v>
      </c>
      <c r="D5603" s="76" t="s">
        <v>5748</v>
      </c>
      <c r="E5603" s="66" t="s">
        <v>5786</v>
      </c>
      <c r="F5603" s="67">
        <v>20.7</v>
      </c>
      <c r="G5603" s="67">
        <v>-8.0420999999999996</v>
      </c>
      <c r="H5603" s="67">
        <v>110.996</v>
      </c>
      <c r="I5603" s="66" t="s">
        <v>538</v>
      </c>
      <c r="J5603" s="67">
        <v>-7.8147399999999996</v>
      </c>
      <c r="K5603" s="67">
        <v>111.0005</v>
      </c>
    </row>
    <row r="5604" spans="1:11" ht="14.5">
      <c r="A5604" s="66" t="str">
        <f t="shared" si="87"/>
        <v>GD Lini II Semarang - Sayung_PIDODO</v>
      </c>
      <c r="B5604" s="66" t="s">
        <v>2095</v>
      </c>
      <c r="C5604" s="66" t="s">
        <v>5784</v>
      </c>
      <c r="D5604" s="76" t="s">
        <v>5741</v>
      </c>
      <c r="E5604" s="66" t="s">
        <v>5786</v>
      </c>
      <c r="F5604" s="67">
        <v>26.27</v>
      </c>
      <c r="G5604" s="67">
        <v>-6.9495899999999997</v>
      </c>
      <c r="H5604" s="67">
        <v>110.599</v>
      </c>
      <c r="I5604" s="66" t="s">
        <v>2074</v>
      </c>
      <c r="J5604" s="67">
        <v>-6.9261400000000002</v>
      </c>
      <c r="K5604" s="67">
        <v>110.5613</v>
      </c>
    </row>
    <row r="5605" spans="1:11" ht="14.5">
      <c r="A5605" s="66" t="str">
        <f t="shared" si="87"/>
        <v>Kendal - Wonorejo_PIDODOKULON</v>
      </c>
      <c r="B5605" s="66" t="s">
        <v>4369</v>
      </c>
      <c r="C5605" s="66" t="s">
        <v>5784</v>
      </c>
      <c r="D5605" s="76" t="s">
        <v>5742</v>
      </c>
      <c r="E5605" s="66" t="s">
        <v>5786</v>
      </c>
      <c r="F5605" s="67">
        <v>16.97</v>
      </c>
      <c r="G5605" s="67">
        <v>-6.8711200000000003</v>
      </c>
      <c r="H5605" s="67">
        <v>110.173</v>
      </c>
      <c r="I5605" s="66" t="s">
        <v>4346</v>
      </c>
      <c r="J5605" s="67">
        <v>-6.9401299999999999</v>
      </c>
      <c r="K5605" s="67">
        <v>110.2557</v>
      </c>
    </row>
    <row r="5606" spans="1:11" ht="14.5">
      <c r="A5606" s="66" t="str">
        <f t="shared" si="87"/>
        <v>Kendal - Wonorejo_PIDODOWETAN</v>
      </c>
      <c r="B5606" s="66" t="s">
        <v>4370</v>
      </c>
      <c r="C5606" s="66" t="s">
        <v>5784</v>
      </c>
      <c r="D5606" s="76" t="s">
        <v>5738</v>
      </c>
      <c r="E5606" s="66" t="s">
        <v>5786</v>
      </c>
      <c r="F5606" s="67">
        <v>16.97</v>
      </c>
      <c r="G5606" s="67">
        <v>-6.8766699999999998</v>
      </c>
      <c r="H5606" s="67">
        <v>110.184</v>
      </c>
      <c r="I5606" s="66" t="s">
        <v>4346</v>
      </c>
      <c r="J5606" s="67">
        <v>-6.9401299999999999</v>
      </c>
      <c r="K5606" s="67">
        <v>110.2557</v>
      </c>
    </row>
    <row r="5607" spans="1:11" ht="14.5">
      <c r="A5607" s="66" t="str">
        <f t="shared" si="87"/>
        <v>GPP PURWOREJO_PIJI</v>
      </c>
      <c r="B5607" s="66" t="s">
        <v>3766</v>
      </c>
      <c r="C5607" s="66" t="s">
        <v>5784</v>
      </c>
      <c r="D5607" s="76" t="s">
        <v>5744</v>
      </c>
      <c r="E5607" s="66" t="s">
        <v>5786</v>
      </c>
      <c r="F5607" s="67">
        <v>4.4400000000000004</v>
      </c>
      <c r="G5607" s="67">
        <v>-7.7721400000000003</v>
      </c>
      <c r="H5607" s="67">
        <v>110.03100000000001</v>
      </c>
      <c r="I5607" s="66" t="s">
        <v>3504</v>
      </c>
      <c r="J5607" s="67">
        <v>-7.7226800000000004</v>
      </c>
      <c r="K5607" s="67">
        <v>109.9468</v>
      </c>
    </row>
    <row r="5608" spans="1:11" ht="14.5">
      <c r="A5608" s="66" t="str">
        <f t="shared" si="87"/>
        <v>Kudus - Kaliwungu_PIJI</v>
      </c>
      <c r="B5608" s="66" t="s">
        <v>3766</v>
      </c>
      <c r="C5608" s="66" t="s">
        <v>5784</v>
      </c>
      <c r="D5608" s="76" t="s">
        <v>5748</v>
      </c>
      <c r="E5608" s="66" t="s">
        <v>5786</v>
      </c>
      <c r="F5608" s="67">
        <v>13.38</v>
      </c>
      <c r="G5608" s="67">
        <v>-6.7224899999999996</v>
      </c>
      <c r="H5608" s="67">
        <v>110.873</v>
      </c>
      <c r="I5608" s="66" t="s">
        <v>4381</v>
      </c>
      <c r="J5608" s="67">
        <v>-6.8014900000000003</v>
      </c>
      <c r="K5608" s="67">
        <v>110.82510000000001</v>
      </c>
    </row>
    <row r="5609" spans="1:11" ht="14.5">
      <c r="A5609" s="66" t="str">
        <f t="shared" si="87"/>
        <v>Wonogiri 2 - Nambangan_PIJIHARJO</v>
      </c>
      <c r="B5609" s="66" t="s">
        <v>5564</v>
      </c>
      <c r="C5609" s="66" t="s">
        <v>5784</v>
      </c>
      <c r="D5609" s="76" t="s">
        <v>5748</v>
      </c>
      <c r="E5609" s="66" t="s">
        <v>5786</v>
      </c>
      <c r="F5609" s="67">
        <v>20.7</v>
      </c>
      <c r="G5609" s="67">
        <v>-7.8757799999999998</v>
      </c>
      <c r="H5609" s="67">
        <v>110.82</v>
      </c>
      <c r="I5609" s="66" t="s">
        <v>5545</v>
      </c>
      <c r="J5609" s="67">
        <v>-7.76837</v>
      </c>
      <c r="K5609" s="67">
        <v>110.8871</v>
      </c>
    </row>
    <row r="5610" spans="1:11" ht="14.5">
      <c r="A5610" s="66" t="str">
        <f t="shared" si="87"/>
        <v>GPP CEPU (BLORA)_PILANG</v>
      </c>
      <c r="B5610" s="66" t="s">
        <v>2572</v>
      </c>
      <c r="C5610" s="66" t="s">
        <v>5784</v>
      </c>
      <c r="D5610" s="76" t="s">
        <v>5744</v>
      </c>
      <c r="E5610" s="66" t="s">
        <v>5786</v>
      </c>
      <c r="F5610" s="67">
        <v>44.23</v>
      </c>
      <c r="G5610" s="67">
        <v>-7.2085900000000001</v>
      </c>
      <c r="H5610" s="67">
        <v>111.402</v>
      </c>
      <c r="I5610" s="66" t="s">
        <v>2534</v>
      </c>
      <c r="J5610" s="67">
        <v>-7.1575100000000003</v>
      </c>
      <c r="K5610" s="67">
        <v>111.58580000000001</v>
      </c>
    </row>
    <row r="5611" spans="1:11" ht="14.5">
      <c r="A5611" s="66" t="str">
        <f t="shared" si="87"/>
        <v>GPP SRAGEN_PILANG</v>
      </c>
      <c r="B5611" s="66" t="s">
        <v>2572</v>
      </c>
      <c r="C5611" s="66" t="s">
        <v>5784</v>
      </c>
      <c r="D5611" s="76" t="s">
        <v>5752</v>
      </c>
      <c r="E5611" s="66" t="s">
        <v>5786</v>
      </c>
      <c r="F5611" s="67">
        <v>66.78</v>
      </c>
      <c r="G5611" s="67">
        <v>-7.4552500000000004</v>
      </c>
      <c r="H5611" s="67">
        <v>110.90900000000001</v>
      </c>
      <c r="I5611" s="66" t="s">
        <v>3898</v>
      </c>
      <c r="J5611" s="67">
        <v>-7.4936100000000003</v>
      </c>
      <c r="K5611" s="67">
        <v>110.9278</v>
      </c>
    </row>
    <row r="5612" spans="1:11" ht="14.5">
      <c r="A5612" s="66" t="str">
        <f t="shared" si="87"/>
        <v>GPP GROBOGAN_PILANGPAYUNG</v>
      </c>
      <c r="B5612" s="66" t="s">
        <v>2622</v>
      </c>
      <c r="C5612" s="66" t="s">
        <v>5784</v>
      </c>
      <c r="D5612" s="76" t="s">
        <v>5763</v>
      </c>
      <c r="E5612" s="66" t="s">
        <v>5786</v>
      </c>
      <c r="F5612" s="67">
        <v>53.45</v>
      </c>
      <c r="G5612" s="67">
        <v>-7.14846</v>
      </c>
      <c r="H5612" s="67">
        <v>110.88200000000001</v>
      </c>
      <c r="I5612" s="66" t="s">
        <v>2583</v>
      </c>
      <c r="J5612" s="67">
        <v>-7.1456299999999997</v>
      </c>
      <c r="K5612" s="67">
        <v>110.9007</v>
      </c>
    </row>
    <row r="5613" spans="1:11" ht="14.5">
      <c r="A5613" s="66" t="str">
        <f t="shared" si="87"/>
        <v>Demak 1 - Mranak_PILANGREJO</v>
      </c>
      <c r="B5613" s="66" t="s">
        <v>1975</v>
      </c>
      <c r="C5613" s="66" t="s">
        <v>5784</v>
      </c>
      <c r="D5613" s="76" t="s">
        <v>5749</v>
      </c>
      <c r="E5613" s="66" t="s">
        <v>5786</v>
      </c>
      <c r="F5613" s="67">
        <v>26.27</v>
      </c>
      <c r="G5613" s="67">
        <v>-6.9218900000000003</v>
      </c>
      <c r="H5613" s="67">
        <v>110.673</v>
      </c>
      <c r="I5613" s="66" t="s">
        <v>1911</v>
      </c>
      <c r="J5613" s="67">
        <v>-6.8903100000000004</v>
      </c>
      <c r="K5613" s="67">
        <v>110.6673</v>
      </c>
    </row>
    <row r="5614" spans="1:11" ht="14.5">
      <c r="A5614" s="66" t="str">
        <f t="shared" si="87"/>
        <v>GPP GROBOGAN_PILANGREJO</v>
      </c>
      <c r="B5614" s="66" t="s">
        <v>1975</v>
      </c>
      <c r="C5614" s="66" t="s">
        <v>5784</v>
      </c>
      <c r="D5614" s="76" t="s">
        <v>5737</v>
      </c>
      <c r="E5614" s="66" t="s">
        <v>5786</v>
      </c>
      <c r="F5614" s="67">
        <v>17.7</v>
      </c>
      <c r="G5614" s="67">
        <v>-7.1999899999999997</v>
      </c>
      <c r="H5614" s="67">
        <v>110.747</v>
      </c>
      <c r="I5614" s="66" t="s">
        <v>2583</v>
      </c>
      <c r="J5614" s="67">
        <v>-7.1456299999999997</v>
      </c>
      <c r="K5614" s="67">
        <v>110.9007</v>
      </c>
    </row>
    <row r="5615" spans="1:11" ht="14.5">
      <c r="A5615" s="66" t="str">
        <f t="shared" si="87"/>
        <v>GD Lini II Semarang - Sayung_PILANGSARI</v>
      </c>
      <c r="B5615" s="66" t="s">
        <v>2096</v>
      </c>
      <c r="C5615" s="66" t="s">
        <v>5784</v>
      </c>
      <c r="D5615" s="76" t="s">
        <v>5742</v>
      </c>
      <c r="E5615" s="66" t="s">
        <v>5786</v>
      </c>
      <c r="F5615" s="67">
        <v>26.27</v>
      </c>
      <c r="G5615" s="67">
        <v>-6.9541300000000001</v>
      </c>
      <c r="H5615" s="67">
        <v>110.553</v>
      </c>
      <c r="I5615" s="66" t="s">
        <v>2074</v>
      </c>
      <c r="J5615" s="67">
        <v>-6.9261400000000002</v>
      </c>
      <c r="K5615" s="67">
        <v>110.5613</v>
      </c>
    </row>
    <row r="5616" spans="1:11" ht="14.5">
      <c r="A5616" s="66" t="str">
        <f t="shared" si="87"/>
        <v>Sragen 1 - Ngrampal_PILANGSARI</v>
      </c>
      <c r="B5616" s="66" t="s">
        <v>2096</v>
      </c>
      <c r="C5616" s="66" t="s">
        <v>5784</v>
      </c>
      <c r="D5616" s="76" t="s">
        <v>5742</v>
      </c>
      <c r="E5616" s="66" t="s">
        <v>5786</v>
      </c>
      <c r="F5616" s="67">
        <v>66.78</v>
      </c>
      <c r="G5616" s="67">
        <v>-7.4101900000000001</v>
      </c>
      <c r="H5616" s="67">
        <v>111.051</v>
      </c>
      <c r="I5616" s="66" t="s">
        <v>5161</v>
      </c>
      <c r="J5616" s="67">
        <v>-7.4020799999999998</v>
      </c>
      <c r="K5616" s="67">
        <v>111.0612</v>
      </c>
    </row>
    <row r="5617" spans="1:11" ht="14.5">
      <c r="A5617" s="66" t="str">
        <f t="shared" si="87"/>
        <v>Sragen 1 - Ngrampal_PILANGSARI</v>
      </c>
      <c r="B5617" s="66" t="s">
        <v>2096</v>
      </c>
      <c r="C5617" s="66" t="s">
        <v>5784</v>
      </c>
      <c r="D5617" s="76" t="s">
        <v>5742</v>
      </c>
      <c r="E5617" s="66" t="s">
        <v>5786</v>
      </c>
      <c r="F5617" s="67">
        <v>66.78</v>
      </c>
      <c r="G5617" s="67">
        <v>-7.3486399999999996</v>
      </c>
      <c r="H5617" s="67">
        <v>110.986</v>
      </c>
      <c r="I5617" s="66" t="s">
        <v>5161</v>
      </c>
      <c r="J5617" s="67">
        <v>-7.4020799999999998</v>
      </c>
      <c r="K5617" s="67">
        <v>111.0612</v>
      </c>
    </row>
    <row r="5618" spans="1:11" ht="14.5">
      <c r="A5618" s="66" t="str">
        <f t="shared" si="87"/>
        <v>Demak 1 - Mranak_PILANGWETAN</v>
      </c>
      <c r="B5618" s="66" t="s">
        <v>1976</v>
      </c>
      <c r="C5618" s="66" t="s">
        <v>5784</v>
      </c>
      <c r="D5618" s="76" t="s">
        <v>5745</v>
      </c>
      <c r="E5618" s="66" t="s">
        <v>5786</v>
      </c>
      <c r="F5618" s="67">
        <v>26.27</v>
      </c>
      <c r="G5618" s="67">
        <v>-7.04223</v>
      </c>
      <c r="H5618" s="67">
        <v>110.676</v>
      </c>
      <c r="I5618" s="66" t="s">
        <v>1911</v>
      </c>
      <c r="J5618" s="67">
        <v>-6.8903100000000004</v>
      </c>
      <c r="K5618" s="67">
        <v>110.6673</v>
      </c>
    </row>
    <row r="5619" spans="1:11" ht="14.5">
      <c r="A5619" s="66" t="str">
        <f t="shared" si="87"/>
        <v>UPP SEMARANG_PINDRIKAN KIDUL</v>
      </c>
      <c r="B5619" s="66" t="s">
        <v>5528</v>
      </c>
      <c r="C5619" s="66" t="s">
        <v>5784</v>
      </c>
      <c r="D5619" s="76" t="s">
        <v>5765</v>
      </c>
      <c r="E5619" s="66" t="s">
        <v>5786</v>
      </c>
      <c r="F5619" s="67">
        <v>1.22</v>
      </c>
      <c r="G5619" s="67">
        <v>-6.98062</v>
      </c>
      <c r="H5619" s="67">
        <v>110.408</v>
      </c>
      <c r="I5619" s="66" t="s">
        <v>5495</v>
      </c>
      <c r="J5619" s="67">
        <v>-6.9489400000000003</v>
      </c>
      <c r="K5619" s="67">
        <v>110.42059999999999</v>
      </c>
    </row>
    <row r="5620" spans="1:11" ht="14.5">
      <c r="A5620" s="66" t="str">
        <f t="shared" si="87"/>
        <v>UPP SEMARANG_PINDRIKAN LOR</v>
      </c>
      <c r="B5620" s="66" t="s">
        <v>5529</v>
      </c>
      <c r="C5620" s="66" t="s">
        <v>5784</v>
      </c>
      <c r="D5620" s="76" t="s">
        <v>5769</v>
      </c>
      <c r="E5620" s="66" t="s">
        <v>5786</v>
      </c>
      <c r="F5620" s="67">
        <v>1.22</v>
      </c>
      <c r="G5620" s="67">
        <v>-6.9778099999999998</v>
      </c>
      <c r="H5620" s="67">
        <v>110.408</v>
      </c>
      <c r="I5620" s="66" t="s">
        <v>5495</v>
      </c>
      <c r="J5620" s="67">
        <v>-6.9489400000000003</v>
      </c>
      <c r="K5620" s="67">
        <v>110.42059999999999</v>
      </c>
    </row>
    <row r="5621" spans="1:11" ht="14.5">
      <c r="A5621" s="66" t="str">
        <f t="shared" si="87"/>
        <v>Blora 3 Bangkle_PINGGAN</v>
      </c>
      <c r="B5621" s="66" t="s">
        <v>1225</v>
      </c>
      <c r="C5621" s="66" t="s">
        <v>5784</v>
      </c>
      <c r="D5621" s="76" t="s">
        <v>5747</v>
      </c>
      <c r="E5621" s="66" t="s">
        <v>5786</v>
      </c>
      <c r="F5621" s="67">
        <v>20.29</v>
      </c>
      <c r="G5621" s="67">
        <v>-6.8517999999999999</v>
      </c>
      <c r="H5621" s="67">
        <v>111.33799999999999</v>
      </c>
      <c r="I5621" s="66" t="s">
        <v>1166</v>
      </c>
      <c r="J5621" s="67">
        <v>-6.9716199999999997</v>
      </c>
      <c r="K5621" s="67">
        <v>111.4388</v>
      </c>
    </row>
    <row r="5622" spans="1:11" ht="14.5">
      <c r="A5622" s="66" t="str">
        <f t="shared" si="87"/>
        <v>Boyolali_PINGGIR</v>
      </c>
      <c r="B5622" s="66" t="s">
        <v>1508</v>
      </c>
      <c r="C5622" s="66" t="s">
        <v>5784</v>
      </c>
      <c r="D5622" s="76" t="s">
        <v>5742</v>
      </c>
      <c r="E5622" s="66" t="s">
        <v>5786</v>
      </c>
      <c r="F5622" s="67">
        <v>17.7</v>
      </c>
      <c r="G5622" s="67">
        <v>-7.3915499999999996</v>
      </c>
      <c r="H5622" s="67">
        <v>110.643</v>
      </c>
      <c r="I5622" s="66" t="s">
        <v>1370</v>
      </c>
      <c r="J5622" s="67">
        <v>-7.5381099999999996</v>
      </c>
      <c r="K5622" s="67">
        <v>110.6292</v>
      </c>
    </row>
    <row r="5623" spans="1:11" ht="14.5">
      <c r="A5623" s="66" t="str">
        <f t="shared" si="87"/>
        <v>BGR PURBALINGGA_PINGIT</v>
      </c>
      <c r="B5623" s="66" t="s">
        <v>958</v>
      </c>
      <c r="C5623" s="66" t="s">
        <v>5784</v>
      </c>
      <c r="D5623" s="76" t="s">
        <v>5737</v>
      </c>
      <c r="E5623" s="66" t="s">
        <v>5786</v>
      </c>
      <c r="F5623" s="67">
        <v>10.28</v>
      </c>
      <c r="G5623" s="67">
        <v>-7.4166999999999996</v>
      </c>
      <c r="H5623" s="67">
        <v>109.514</v>
      </c>
      <c r="I5623" s="66" t="s">
        <v>856</v>
      </c>
      <c r="J5623" s="67">
        <v>-7.4180900000000003</v>
      </c>
      <c r="K5623" s="67">
        <v>109.37690000000001</v>
      </c>
    </row>
    <row r="5624" spans="1:11" ht="14.5">
      <c r="A5624" s="66" t="str">
        <f t="shared" si="87"/>
        <v>GPP MAGELANG_PINGIT</v>
      </c>
      <c r="B5624" s="66" t="s">
        <v>958</v>
      </c>
      <c r="C5624" s="66" t="s">
        <v>5784</v>
      </c>
      <c r="D5624" s="76" t="s">
        <v>5747</v>
      </c>
      <c r="E5624" s="66" t="s">
        <v>5786</v>
      </c>
      <c r="F5624" s="67">
        <v>9.5500000000000007</v>
      </c>
      <c r="G5624" s="67">
        <v>-7.3254599999999996</v>
      </c>
      <c r="H5624" s="67">
        <v>110.318</v>
      </c>
      <c r="I5624" s="66" t="s">
        <v>3103</v>
      </c>
      <c r="J5624" s="67">
        <v>-7.3955399999999996</v>
      </c>
      <c r="K5624" s="67">
        <v>110.24469999999999</v>
      </c>
    </row>
    <row r="5625" spans="1:11" ht="14.5">
      <c r="A5625" s="66" t="str">
        <f t="shared" si="87"/>
        <v>GPP BANJARNEGARA_PINGIT LOR</v>
      </c>
      <c r="B5625" s="66" t="s">
        <v>2461</v>
      </c>
      <c r="C5625" s="66" t="s">
        <v>5784</v>
      </c>
      <c r="D5625" s="76" t="s">
        <v>5752</v>
      </c>
      <c r="E5625" s="66" t="s">
        <v>5786</v>
      </c>
      <c r="F5625" s="67">
        <v>10.28</v>
      </c>
      <c r="G5625" s="67">
        <v>-7.2449199999999996</v>
      </c>
      <c r="H5625" s="67">
        <v>109.56100000000001</v>
      </c>
      <c r="I5625" s="66" t="s">
        <v>2357</v>
      </c>
      <c r="J5625" s="67">
        <v>-7.3905900000000004</v>
      </c>
      <c r="K5625" s="67">
        <v>109.7366</v>
      </c>
    </row>
    <row r="5626" spans="1:11" ht="14.5">
      <c r="A5626" s="66" t="str">
        <f t="shared" si="87"/>
        <v>BGR NGADIROJO_PINGKUK</v>
      </c>
      <c r="B5626" s="66" t="s">
        <v>689</v>
      </c>
      <c r="C5626" s="66" t="s">
        <v>5784</v>
      </c>
      <c r="D5626" s="76" t="s">
        <v>5752</v>
      </c>
      <c r="E5626" s="66" t="s">
        <v>5786</v>
      </c>
      <c r="F5626" s="67">
        <v>20.7</v>
      </c>
      <c r="G5626" s="67">
        <v>-7.9131299999999998</v>
      </c>
      <c r="H5626" s="67">
        <v>111.096</v>
      </c>
      <c r="I5626" s="66" t="s">
        <v>538</v>
      </c>
      <c r="J5626" s="67">
        <v>-7.8147399999999996</v>
      </c>
      <c r="K5626" s="67">
        <v>111.0005</v>
      </c>
    </row>
    <row r="5627" spans="1:11" ht="14.5">
      <c r="A5627" s="66" t="str">
        <f t="shared" si="87"/>
        <v>GPP MAGELANG_PIRIKAN</v>
      </c>
      <c r="B5627" s="66" t="s">
        <v>3256</v>
      </c>
      <c r="C5627" s="66" t="s">
        <v>5784</v>
      </c>
      <c r="D5627" s="76" t="s">
        <v>5744</v>
      </c>
      <c r="E5627" s="66" t="s">
        <v>5786</v>
      </c>
      <c r="F5627" s="67">
        <v>7.61</v>
      </c>
      <c r="G5627" s="67">
        <v>-7.4282300000000001</v>
      </c>
      <c r="H5627" s="67">
        <v>110.264</v>
      </c>
      <c r="I5627" s="66" t="s">
        <v>3103</v>
      </c>
      <c r="J5627" s="67">
        <v>-7.3955399999999996</v>
      </c>
      <c r="K5627" s="67">
        <v>110.24469999999999</v>
      </c>
    </row>
    <row r="5628" spans="1:11" ht="14.5">
      <c r="A5628" s="66" t="str">
        <f t="shared" si="87"/>
        <v>BGR TEMANGGUNG_PITROSARI</v>
      </c>
      <c r="B5628" s="66" t="s">
        <v>1120</v>
      </c>
      <c r="C5628" s="66" t="s">
        <v>5784</v>
      </c>
      <c r="D5628" s="76" t="s">
        <v>5744</v>
      </c>
      <c r="E5628" s="66" t="s">
        <v>5786</v>
      </c>
      <c r="F5628" s="67">
        <v>9.5500000000000007</v>
      </c>
      <c r="G5628" s="67">
        <v>-7.2354200000000004</v>
      </c>
      <c r="H5628" s="67">
        <v>110.008</v>
      </c>
      <c r="I5628" s="66" t="s">
        <v>999</v>
      </c>
      <c r="J5628" s="67">
        <v>-7.2953299999999999</v>
      </c>
      <c r="K5628" s="67">
        <v>110.0787</v>
      </c>
    </row>
    <row r="5629" spans="1:11" ht="14.5">
      <c r="A5629" s="66" t="str">
        <f t="shared" si="87"/>
        <v>GPP PURWOREJO_PITURUH</v>
      </c>
      <c r="B5629" s="66" t="s">
        <v>3767</v>
      </c>
      <c r="C5629" s="66" t="s">
        <v>5784</v>
      </c>
      <c r="D5629" s="76" t="s">
        <v>5740</v>
      </c>
      <c r="E5629" s="66" t="s">
        <v>5786</v>
      </c>
      <c r="F5629" s="67">
        <v>4.4400000000000004</v>
      </c>
      <c r="G5629" s="67">
        <v>-7.6845600000000003</v>
      </c>
      <c r="H5629" s="67">
        <v>109.846</v>
      </c>
      <c r="I5629" s="66" t="s">
        <v>3504</v>
      </c>
      <c r="J5629" s="67">
        <v>-7.7226800000000004</v>
      </c>
      <c r="K5629" s="67">
        <v>109.9468</v>
      </c>
    </row>
    <row r="5630" spans="1:11" ht="14.5">
      <c r="A5630" s="66" t="str">
        <f t="shared" si="87"/>
        <v>Semarang - Kalikuning_PIYANGGANG</v>
      </c>
      <c r="B5630" s="66" t="s">
        <v>5132</v>
      </c>
      <c r="C5630" s="66" t="s">
        <v>5784</v>
      </c>
      <c r="D5630" s="76" t="s">
        <v>5738</v>
      </c>
      <c r="E5630" s="66" t="s">
        <v>5786</v>
      </c>
      <c r="F5630" s="67">
        <v>10.51</v>
      </c>
      <c r="G5630" s="67">
        <v>-7.2042000000000002</v>
      </c>
      <c r="H5630" s="67">
        <v>110.29900000000001</v>
      </c>
      <c r="I5630" s="66" t="s">
        <v>5061</v>
      </c>
      <c r="J5630" s="67">
        <v>-7.1833299999999998</v>
      </c>
      <c r="K5630" s="67">
        <v>110.4721</v>
      </c>
    </row>
    <row r="5631" spans="1:11" ht="14.5">
      <c r="A5631" s="66" t="str">
        <f t="shared" si="87"/>
        <v>GPP PURWOREJO_PIYONO</v>
      </c>
      <c r="B5631" s="66" t="s">
        <v>3768</v>
      </c>
      <c r="C5631" s="66" t="s">
        <v>5784</v>
      </c>
      <c r="D5631" s="76" t="s">
        <v>5765</v>
      </c>
      <c r="E5631" s="66" t="s">
        <v>5786</v>
      </c>
      <c r="F5631" s="67">
        <v>4.4400000000000004</v>
      </c>
      <c r="G5631" s="67">
        <v>-7.7923900000000001</v>
      </c>
      <c r="H5631" s="67">
        <v>109.929</v>
      </c>
      <c r="I5631" s="66" t="s">
        <v>3504</v>
      </c>
      <c r="J5631" s="67">
        <v>-7.7226800000000004</v>
      </c>
      <c r="K5631" s="67">
        <v>109.9468</v>
      </c>
    </row>
    <row r="5632" spans="1:11" ht="14.5">
      <c r="A5632" s="66" t="str">
        <f t="shared" si="87"/>
        <v>GPP PATI_PLADEN</v>
      </c>
      <c r="B5632" s="66" t="s">
        <v>3366</v>
      </c>
      <c r="C5632" s="66" t="s">
        <v>5784</v>
      </c>
      <c r="D5632" s="76" t="s">
        <v>5752</v>
      </c>
      <c r="E5632" s="66" t="s">
        <v>5786</v>
      </c>
      <c r="F5632" s="67">
        <v>13.38</v>
      </c>
      <c r="G5632" s="67">
        <v>-6.8048400000000004</v>
      </c>
      <c r="H5632" s="67">
        <v>110.938</v>
      </c>
      <c r="I5632" s="66" t="s">
        <v>3337</v>
      </c>
      <c r="J5632" s="67">
        <v>-6.7882499999999997</v>
      </c>
      <c r="K5632" s="67">
        <v>110.9785</v>
      </c>
    </row>
    <row r="5633" spans="1:11" ht="14.5">
      <c r="A5633" s="66" t="str">
        <f t="shared" si="87"/>
        <v>Jepara - Mayong_PLAJAN</v>
      </c>
      <c r="B5633" s="66" t="s">
        <v>4233</v>
      </c>
      <c r="C5633" s="66" t="s">
        <v>5784</v>
      </c>
      <c r="D5633" s="76" t="s">
        <v>5744</v>
      </c>
      <c r="E5633" s="66" t="s">
        <v>5786</v>
      </c>
      <c r="F5633" s="67">
        <v>10.32</v>
      </c>
      <c r="G5633" s="67">
        <v>-6.5822500000000002</v>
      </c>
      <c r="H5633" s="67">
        <v>110.783</v>
      </c>
      <c r="I5633" s="66" t="s">
        <v>4145</v>
      </c>
      <c r="J5633" s="67">
        <v>-6.7420299999999997</v>
      </c>
      <c r="K5633" s="67">
        <v>110.7436</v>
      </c>
    </row>
    <row r="5634" spans="1:11" ht="14.5">
      <c r="A5634" s="66" t="str">
        <f t="shared" ref="A5634:A5697" si="88">CONCATENATE(I5634,"_",B5634)</f>
        <v>BGR PURBALINGGA_PLANA</v>
      </c>
      <c r="B5634" s="66" t="s">
        <v>959</v>
      </c>
      <c r="C5634" s="66" t="s">
        <v>5784</v>
      </c>
      <c r="D5634" s="76" t="s">
        <v>5738</v>
      </c>
      <c r="E5634" s="66" t="s">
        <v>5786</v>
      </c>
      <c r="F5634" s="67">
        <v>9.3800000000000008</v>
      </c>
      <c r="G5634" s="67">
        <v>-7.49071</v>
      </c>
      <c r="H5634" s="67">
        <v>109.35599999999999</v>
      </c>
      <c r="I5634" s="66" t="s">
        <v>856</v>
      </c>
      <c r="J5634" s="67">
        <v>-7.4180900000000003</v>
      </c>
      <c r="K5634" s="67">
        <v>109.37690000000001</v>
      </c>
    </row>
    <row r="5635" spans="1:11" ht="14.5">
      <c r="A5635" s="66" t="str">
        <f t="shared" si="88"/>
        <v>GPP PURWOREJO_PLANDI</v>
      </c>
      <c r="B5635" s="66" t="s">
        <v>3769</v>
      </c>
      <c r="C5635" s="66" t="s">
        <v>5784</v>
      </c>
      <c r="D5635" s="76" t="s">
        <v>5767</v>
      </c>
      <c r="E5635" s="66" t="s">
        <v>5786</v>
      </c>
      <c r="F5635" s="67">
        <v>4.4400000000000004</v>
      </c>
      <c r="G5635" s="67">
        <v>-7.7948300000000001</v>
      </c>
      <c r="H5635" s="67">
        <v>109.995</v>
      </c>
      <c r="I5635" s="66" t="s">
        <v>3504</v>
      </c>
      <c r="J5635" s="67">
        <v>-7.7226800000000004</v>
      </c>
      <c r="K5635" s="67">
        <v>109.9468</v>
      </c>
    </row>
    <row r="5636" spans="1:11" ht="14.5">
      <c r="A5636" s="66" t="str">
        <f t="shared" si="88"/>
        <v>GPP KLATEN_PLANGGU</v>
      </c>
      <c r="B5636" s="66" t="s">
        <v>3048</v>
      </c>
      <c r="C5636" s="66" t="s">
        <v>5784</v>
      </c>
      <c r="D5636" s="76" t="s">
        <v>5738</v>
      </c>
      <c r="E5636" s="66" t="s">
        <v>5786</v>
      </c>
      <c r="F5636" s="67">
        <v>8.89</v>
      </c>
      <c r="G5636" s="67">
        <v>-7.7488200000000003</v>
      </c>
      <c r="H5636" s="67">
        <v>110.685</v>
      </c>
      <c r="I5636" s="66" t="s">
        <v>2894</v>
      </c>
      <c r="J5636" s="67">
        <v>-7.6692</v>
      </c>
      <c r="K5636" s="67">
        <v>110.6751</v>
      </c>
    </row>
    <row r="5637" spans="1:11" ht="14.5">
      <c r="A5637" s="66" t="str">
        <f t="shared" si="88"/>
        <v>Pati - Sokokulon_PLANGITAN</v>
      </c>
      <c r="B5637" s="66" t="s">
        <v>4646</v>
      </c>
      <c r="C5637" s="66" t="s">
        <v>5784</v>
      </c>
      <c r="D5637" s="76" t="s">
        <v>5748</v>
      </c>
      <c r="E5637" s="66" t="s">
        <v>5786</v>
      </c>
      <c r="F5637" s="67">
        <v>16.66</v>
      </c>
      <c r="G5637" s="67">
        <v>-6.7572299999999998</v>
      </c>
      <c r="H5637" s="67">
        <v>111.027</v>
      </c>
      <c r="I5637" s="66" t="s">
        <v>4606</v>
      </c>
      <c r="J5637" s="67">
        <v>-6.7764199999999999</v>
      </c>
      <c r="K5637" s="67">
        <v>110.9949</v>
      </c>
    </row>
    <row r="5638" spans="1:11" ht="14.5">
      <c r="A5638" s="66" t="str">
        <f t="shared" si="88"/>
        <v>Kebumen - Purbowangi_PLANGKAPAN</v>
      </c>
      <c r="B5638" s="66" t="s">
        <v>4322</v>
      </c>
      <c r="C5638" s="66" t="s">
        <v>5784</v>
      </c>
      <c r="D5638" s="76" t="s">
        <v>5738</v>
      </c>
      <c r="E5638" s="66" t="s">
        <v>5786</v>
      </c>
      <c r="F5638" s="67">
        <v>9.3800000000000008</v>
      </c>
      <c r="G5638" s="67">
        <v>-7.6319299999999997</v>
      </c>
      <c r="H5638" s="67">
        <v>109.38200000000001</v>
      </c>
      <c r="I5638" s="66" t="s">
        <v>4274</v>
      </c>
      <c r="J5638" s="67">
        <v>-7.6099800000000002</v>
      </c>
      <c r="K5638" s="67">
        <v>109.48480000000001</v>
      </c>
    </row>
    <row r="5639" spans="1:11" ht="14.5">
      <c r="A5639" s="66" t="str">
        <f t="shared" si="88"/>
        <v>Cilacap 1 - Kesugihan_PLANJAN</v>
      </c>
      <c r="B5639" s="66" t="s">
        <v>1896</v>
      </c>
      <c r="C5639" s="66" t="s">
        <v>5784</v>
      </c>
      <c r="D5639" s="76" t="s">
        <v>5749</v>
      </c>
      <c r="E5639" s="66" t="s">
        <v>5786</v>
      </c>
      <c r="F5639" s="67">
        <v>20.29</v>
      </c>
      <c r="G5639" s="67">
        <v>-7.6093099999999998</v>
      </c>
      <c r="H5639" s="67">
        <v>109.074</v>
      </c>
      <c r="I5639" s="66" t="s">
        <v>1829</v>
      </c>
      <c r="J5639" s="67">
        <v>-7.6282100000000002</v>
      </c>
      <c r="K5639" s="67">
        <v>109.1144</v>
      </c>
    </row>
    <row r="5640" spans="1:11" ht="14.5">
      <c r="A5640" s="66" t="str">
        <f t="shared" si="88"/>
        <v>Kendal - Wonorejo_PLANTARAN</v>
      </c>
      <c r="B5640" s="66" t="s">
        <v>4371</v>
      </c>
      <c r="C5640" s="66" t="s">
        <v>5784</v>
      </c>
      <c r="D5640" s="76" t="s">
        <v>5763</v>
      </c>
      <c r="E5640" s="66" t="s">
        <v>5786</v>
      </c>
      <c r="F5640" s="67">
        <v>16.97</v>
      </c>
      <c r="G5640" s="67">
        <v>-6.9612299999999996</v>
      </c>
      <c r="H5640" s="67">
        <v>110.242</v>
      </c>
      <c r="I5640" s="66" t="s">
        <v>4346</v>
      </c>
      <c r="J5640" s="67">
        <v>-6.9401299999999999</v>
      </c>
      <c r="K5640" s="67">
        <v>110.2557</v>
      </c>
    </row>
    <row r="5641" spans="1:11" ht="14.5">
      <c r="A5641" s="66" t="str">
        <f t="shared" si="88"/>
        <v>Blora 3 Bangkle_PLANTUNGAN</v>
      </c>
      <c r="B5641" s="66" t="s">
        <v>1226</v>
      </c>
      <c r="C5641" s="66" t="s">
        <v>5784</v>
      </c>
      <c r="D5641" s="76" t="s">
        <v>5758</v>
      </c>
      <c r="E5641" s="66" t="s">
        <v>5786</v>
      </c>
      <c r="F5641" s="67">
        <v>44.23</v>
      </c>
      <c r="G5641" s="67">
        <v>-6.8911499999999997</v>
      </c>
      <c r="H5641" s="67">
        <v>111.47</v>
      </c>
      <c r="I5641" s="66" t="s">
        <v>1166</v>
      </c>
      <c r="J5641" s="67">
        <v>-6.9716199999999997</v>
      </c>
      <c r="K5641" s="67">
        <v>111.4388</v>
      </c>
    </row>
    <row r="5642" spans="1:11" ht="14.5">
      <c r="A5642" s="66" t="str">
        <f t="shared" si="88"/>
        <v>Pati - Sokokulon_PLAOSAN</v>
      </c>
      <c r="B5642" s="66" t="s">
        <v>4647</v>
      </c>
      <c r="C5642" s="66" t="s">
        <v>5784</v>
      </c>
      <c r="D5642" s="76" t="s">
        <v>5743</v>
      </c>
      <c r="E5642" s="66" t="s">
        <v>5786</v>
      </c>
      <c r="F5642" s="67">
        <v>16.66</v>
      </c>
      <c r="G5642" s="67">
        <v>-6.5462699999999998</v>
      </c>
      <c r="H5642" s="67">
        <v>110.938</v>
      </c>
      <c r="I5642" s="66" t="s">
        <v>4606</v>
      </c>
      <c r="J5642" s="67">
        <v>-6.7764199999999999</v>
      </c>
      <c r="K5642" s="67">
        <v>110.9949</v>
      </c>
    </row>
    <row r="5643" spans="1:11" ht="14.5">
      <c r="A5643" s="66" t="str">
        <f t="shared" si="88"/>
        <v>GPP KEBUMEN_PLARANGAN</v>
      </c>
      <c r="B5643" s="66" t="s">
        <v>2838</v>
      </c>
      <c r="C5643" s="66" t="s">
        <v>5784</v>
      </c>
      <c r="D5643" s="76" t="s">
        <v>5743</v>
      </c>
      <c r="E5643" s="66" t="s">
        <v>5786</v>
      </c>
      <c r="F5643" s="67">
        <v>15.69</v>
      </c>
      <c r="G5643" s="67">
        <v>-7.6243499999999997</v>
      </c>
      <c r="H5643" s="67">
        <v>109.58</v>
      </c>
      <c r="I5643" s="66" t="s">
        <v>2714</v>
      </c>
      <c r="J5643" s="67">
        <v>-7.6109200000000001</v>
      </c>
      <c r="K5643" s="67">
        <v>109.5078</v>
      </c>
    </row>
    <row r="5644" spans="1:11" ht="14.5">
      <c r="A5644" s="66" t="str">
        <f t="shared" si="88"/>
        <v>Jepara - Mayong_PLATAR</v>
      </c>
      <c r="B5644" s="66" t="s">
        <v>4234</v>
      </c>
      <c r="C5644" s="66" t="s">
        <v>5784</v>
      </c>
      <c r="D5644" s="76" t="s">
        <v>5754</v>
      </c>
      <c r="E5644" s="66" t="s">
        <v>5786</v>
      </c>
      <c r="F5644" s="67">
        <v>10.32</v>
      </c>
      <c r="G5644" s="67">
        <v>-6.63</v>
      </c>
      <c r="H5644" s="67">
        <v>110.65</v>
      </c>
      <c r="I5644" s="66" t="s">
        <v>4145</v>
      </c>
      <c r="J5644" s="67">
        <v>-6.7420299999999997</v>
      </c>
      <c r="K5644" s="67">
        <v>110.7436</v>
      </c>
    </row>
    <row r="5645" spans="1:11" ht="14.5">
      <c r="A5645" s="66" t="str">
        <f t="shared" si="88"/>
        <v>BGR NGADIROJO_PLATAREJO</v>
      </c>
      <c r="B5645" s="66" t="s">
        <v>690</v>
      </c>
      <c r="C5645" s="66" t="s">
        <v>5784</v>
      </c>
      <c r="D5645" s="76" t="s">
        <v>5755</v>
      </c>
      <c r="E5645" s="66" t="s">
        <v>5786</v>
      </c>
      <c r="F5645" s="67">
        <v>20.7</v>
      </c>
      <c r="G5645" s="67">
        <v>-8.0406600000000008</v>
      </c>
      <c r="H5645" s="67">
        <v>110.89700000000001</v>
      </c>
      <c r="I5645" s="66" t="s">
        <v>538</v>
      </c>
      <c r="J5645" s="67">
        <v>-7.8147399999999996</v>
      </c>
      <c r="K5645" s="67">
        <v>111.0005</v>
      </c>
    </row>
    <row r="5646" spans="1:11" ht="14.5">
      <c r="A5646" s="66" t="str">
        <f t="shared" si="88"/>
        <v>GD. LASEM_PLAWANGAN</v>
      </c>
      <c r="B5646" s="66" t="s">
        <v>2318</v>
      </c>
      <c r="C5646" s="66" t="s">
        <v>5784</v>
      </c>
      <c r="D5646" s="76" t="s">
        <v>5764</v>
      </c>
      <c r="E5646" s="66" t="s">
        <v>5786</v>
      </c>
      <c r="F5646" s="67">
        <v>20.29</v>
      </c>
      <c r="G5646" s="67">
        <v>-6.6812500000000004</v>
      </c>
      <c r="H5646" s="67">
        <v>111.593</v>
      </c>
      <c r="I5646" s="66" t="s">
        <v>2256</v>
      </c>
      <c r="J5646" s="67">
        <v>-6.6950700000000003</v>
      </c>
      <c r="K5646" s="67">
        <v>111.4366</v>
      </c>
    </row>
    <row r="5647" spans="1:11" ht="14.5">
      <c r="A5647" s="66" t="str">
        <f t="shared" si="88"/>
        <v>GPP KLATEN_PLAWIKAN</v>
      </c>
      <c r="B5647" s="66" t="s">
        <v>3049</v>
      </c>
      <c r="C5647" s="66" t="s">
        <v>5784</v>
      </c>
      <c r="D5647" s="76" t="s">
        <v>5762</v>
      </c>
      <c r="E5647" s="66" t="s">
        <v>5786</v>
      </c>
      <c r="F5647" s="67">
        <v>8.89</v>
      </c>
      <c r="G5647" s="67">
        <v>-7.7248900000000003</v>
      </c>
      <c r="H5647" s="67">
        <v>110.56</v>
      </c>
      <c r="I5647" s="66" t="s">
        <v>2894</v>
      </c>
      <c r="J5647" s="67">
        <v>-7.6692</v>
      </c>
      <c r="K5647" s="67">
        <v>110.6751</v>
      </c>
    </row>
    <row r="5648" spans="1:11" ht="14.5">
      <c r="A5648" s="66" t="str">
        <f t="shared" si="88"/>
        <v>UPP SEMARANG_PLEBURAN</v>
      </c>
      <c r="B5648" s="66" t="s">
        <v>5530</v>
      </c>
      <c r="C5648" s="66" t="s">
        <v>5784</v>
      </c>
      <c r="D5648" s="76" t="s">
        <v>5762</v>
      </c>
      <c r="E5648" s="66" t="s">
        <v>5786</v>
      </c>
      <c r="F5648" s="67">
        <v>1.22</v>
      </c>
      <c r="G5648" s="67">
        <v>-6.9943999999999997</v>
      </c>
      <c r="H5648" s="67">
        <v>110.42400000000001</v>
      </c>
      <c r="I5648" s="66" t="s">
        <v>5495</v>
      </c>
      <c r="J5648" s="67">
        <v>-6.9489400000000003</v>
      </c>
      <c r="K5648" s="67">
        <v>110.42059999999999</v>
      </c>
    </row>
    <row r="5649" spans="1:11" ht="14.5">
      <c r="A5649" s="66" t="str">
        <f t="shared" si="88"/>
        <v>Temanggung_PLEDOKAN</v>
      </c>
      <c r="B5649" s="66" t="s">
        <v>5340</v>
      </c>
      <c r="C5649" s="66" t="s">
        <v>5784</v>
      </c>
      <c r="D5649" s="76" t="s">
        <v>5749</v>
      </c>
      <c r="E5649" s="66" t="s">
        <v>5786</v>
      </c>
      <c r="F5649" s="67">
        <v>10.51</v>
      </c>
      <c r="G5649" s="67">
        <v>-7.2091900000000004</v>
      </c>
      <c r="H5649" s="67">
        <v>110.28700000000001</v>
      </c>
      <c r="I5649" s="66" t="s">
        <v>5294</v>
      </c>
      <c r="J5649" s="67">
        <v>-7.3036099999999999</v>
      </c>
      <c r="K5649" s="67">
        <v>110.15309999999999</v>
      </c>
    </row>
    <row r="5650" spans="1:11" ht="14.5">
      <c r="A5650" s="66" t="str">
        <f t="shared" si="88"/>
        <v>BGR JENARSARI_PLELEN</v>
      </c>
      <c r="B5650" s="66" t="s">
        <v>465</v>
      </c>
      <c r="C5650" s="66" t="s">
        <v>5784</v>
      </c>
      <c r="D5650" s="76" t="s">
        <v>5763</v>
      </c>
      <c r="E5650" s="66" t="s">
        <v>5786</v>
      </c>
      <c r="F5650" s="67">
        <v>9.3699999999999992</v>
      </c>
      <c r="G5650" s="67">
        <v>-6.9710200000000002</v>
      </c>
      <c r="H5650" s="67">
        <v>110.015</v>
      </c>
      <c r="I5650" s="66" t="s">
        <v>346</v>
      </c>
      <c r="J5650" s="67">
        <v>-6.95329</v>
      </c>
      <c r="K5650" s="67">
        <v>110.10129999999999</v>
      </c>
    </row>
    <row r="5651" spans="1:11" ht="14.5">
      <c r="A5651" s="66" t="str">
        <f t="shared" si="88"/>
        <v>GPP PURWOREJO_PLEMPUKAN KEMBARAN</v>
      </c>
      <c r="B5651" s="66" t="s">
        <v>3770</v>
      </c>
      <c r="C5651" s="66" t="s">
        <v>5784</v>
      </c>
      <c r="D5651" s="76" t="s">
        <v>5754</v>
      </c>
      <c r="E5651" s="66" t="s">
        <v>5786</v>
      </c>
      <c r="F5651" s="67">
        <v>15.69</v>
      </c>
      <c r="G5651" s="67">
        <v>-7.7816900000000002</v>
      </c>
      <c r="H5651" s="67">
        <v>109.705</v>
      </c>
      <c r="I5651" s="66" t="s">
        <v>3504</v>
      </c>
      <c r="J5651" s="67">
        <v>-7.7226800000000004</v>
      </c>
      <c r="K5651" s="67">
        <v>109.9468</v>
      </c>
    </row>
    <row r="5652" spans="1:11" ht="14.5">
      <c r="A5652" s="66" t="str">
        <f t="shared" si="88"/>
        <v>GPP SUKOHARJO_PLESAN</v>
      </c>
      <c r="B5652" s="66" t="s">
        <v>4018</v>
      </c>
      <c r="C5652" s="66" t="s">
        <v>5784</v>
      </c>
      <c r="D5652" s="76" t="s">
        <v>5758</v>
      </c>
      <c r="E5652" s="66" t="s">
        <v>5786</v>
      </c>
      <c r="F5652" s="67">
        <v>14.71</v>
      </c>
      <c r="G5652" s="67">
        <v>-7.7198399999999996</v>
      </c>
      <c r="H5652" s="67">
        <v>110.89400000000001</v>
      </c>
      <c r="I5652" s="66" t="s">
        <v>3993</v>
      </c>
      <c r="J5652" s="67">
        <v>-7.7412599999999996</v>
      </c>
      <c r="K5652" s="67">
        <v>110.8785</v>
      </c>
    </row>
    <row r="5653" spans="1:11" ht="14.5">
      <c r="A5653" s="66" t="str">
        <f t="shared" si="88"/>
        <v>GPP KARANGANYAR_PLESUNGAN</v>
      </c>
      <c r="B5653" s="66" t="s">
        <v>2688</v>
      </c>
      <c r="C5653" s="66" t="s">
        <v>5784</v>
      </c>
      <c r="D5653" s="76" t="s">
        <v>5743</v>
      </c>
      <c r="E5653" s="66" t="s">
        <v>5786</v>
      </c>
      <c r="F5653" s="67">
        <v>21.59</v>
      </c>
      <c r="G5653" s="67">
        <v>-7.5327000000000002</v>
      </c>
      <c r="H5653" s="67">
        <v>110.857</v>
      </c>
      <c r="I5653" s="66" t="s">
        <v>2633</v>
      </c>
      <c r="J5653" s="67">
        <v>-7.5687199999999999</v>
      </c>
      <c r="K5653" s="67">
        <v>110.8749</v>
      </c>
    </row>
    <row r="5654" spans="1:11" ht="14.5">
      <c r="A5654" s="66" t="str">
        <f t="shared" si="88"/>
        <v>Purbalingga - Kebong_PLIKEN</v>
      </c>
      <c r="B5654" s="66" t="s">
        <v>4911</v>
      </c>
      <c r="C5654" s="66" t="s">
        <v>5784</v>
      </c>
      <c r="D5654" s="76" t="s">
        <v>5737</v>
      </c>
      <c r="E5654" s="66" t="s">
        <v>5786</v>
      </c>
      <c r="F5654" s="67">
        <v>9.3800000000000008</v>
      </c>
      <c r="G5654" s="67">
        <v>-7.4338300000000004</v>
      </c>
      <c r="H5654" s="67">
        <v>109.29300000000001</v>
      </c>
      <c r="I5654" s="66" t="s">
        <v>4781</v>
      </c>
      <c r="J5654" s="67">
        <v>-7.4033100000000003</v>
      </c>
      <c r="K5654" s="67">
        <v>109.3588</v>
      </c>
    </row>
    <row r="5655" spans="1:11" ht="14.5">
      <c r="A5655" s="66" t="str">
        <f t="shared" si="88"/>
        <v>GPP PURWOREJO_PLIPIR</v>
      </c>
      <c r="B5655" s="66" t="s">
        <v>3771</v>
      </c>
      <c r="C5655" s="66" t="s">
        <v>5784</v>
      </c>
      <c r="D5655" s="76" t="s">
        <v>5753</v>
      </c>
      <c r="E5655" s="66" t="s">
        <v>5786</v>
      </c>
      <c r="F5655" s="67">
        <v>4.4400000000000004</v>
      </c>
      <c r="G5655" s="67">
        <v>-7.7380800000000001</v>
      </c>
      <c r="H5655" s="67">
        <v>110.056</v>
      </c>
      <c r="I5655" s="66" t="s">
        <v>3504</v>
      </c>
      <c r="J5655" s="67">
        <v>-7.7226800000000004</v>
      </c>
      <c r="K5655" s="67">
        <v>109.9468</v>
      </c>
    </row>
    <row r="5656" spans="1:11" ht="14.5">
      <c r="A5656" s="66" t="str">
        <f t="shared" si="88"/>
        <v>GPP PURWOREJO_PLIPIRAN</v>
      </c>
      <c r="B5656" s="66" t="s">
        <v>3772</v>
      </c>
      <c r="C5656" s="66" t="s">
        <v>5784</v>
      </c>
      <c r="D5656" s="76" t="s">
        <v>5748</v>
      </c>
      <c r="E5656" s="66" t="s">
        <v>5786</v>
      </c>
      <c r="F5656" s="67">
        <v>4.4400000000000004</v>
      </c>
      <c r="G5656" s="67">
        <v>-7.6041499999999997</v>
      </c>
      <c r="H5656" s="67">
        <v>109.929</v>
      </c>
      <c r="I5656" s="66" t="s">
        <v>3504</v>
      </c>
      <c r="J5656" s="67">
        <v>-7.7226800000000004</v>
      </c>
      <c r="K5656" s="67">
        <v>109.9468</v>
      </c>
    </row>
    <row r="5657" spans="1:11" ht="14.5">
      <c r="A5657" s="66" t="str">
        <f t="shared" si="88"/>
        <v>Wonosobo - Leksono_PLOBANGAN</v>
      </c>
      <c r="B5657" s="66" t="s">
        <v>5647</v>
      </c>
      <c r="C5657" s="66" t="s">
        <v>5784</v>
      </c>
      <c r="D5657" s="76" t="s">
        <v>5745</v>
      </c>
      <c r="E5657" s="66" t="s">
        <v>5786</v>
      </c>
      <c r="F5657" s="67">
        <v>7.7</v>
      </c>
      <c r="G5657" s="67">
        <v>-7.4193899999999999</v>
      </c>
      <c r="H5657" s="67">
        <v>109.90900000000001</v>
      </c>
      <c r="I5657" s="66" t="s">
        <v>5583</v>
      </c>
      <c r="J5657" s="67">
        <v>-7.4236599999999999</v>
      </c>
      <c r="K5657" s="67">
        <v>109.8591</v>
      </c>
    </row>
    <row r="5658" spans="1:11" ht="14.5">
      <c r="A5658" s="66" t="str">
        <f t="shared" si="88"/>
        <v>GPP BANJARNEGARA_PLODONGAN</v>
      </c>
      <c r="B5658" s="66" t="s">
        <v>2462</v>
      </c>
      <c r="C5658" s="66" t="s">
        <v>5784</v>
      </c>
      <c r="D5658" s="76" t="s">
        <v>5755</v>
      </c>
      <c r="E5658" s="66" t="s">
        <v>5786</v>
      </c>
      <c r="F5658" s="67">
        <v>7.7</v>
      </c>
      <c r="G5658" s="67">
        <v>-7.3821899999999996</v>
      </c>
      <c r="H5658" s="67">
        <v>109.776</v>
      </c>
      <c r="I5658" s="66" t="s">
        <v>2357</v>
      </c>
      <c r="J5658" s="67">
        <v>-7.3905900000000004</v>
      </c>
      <c r="K5658" s="67">
        <v>109.7366</v>
      </c>
    </row>
    <row r="5659" spans="1:11" ht="14.5">
      <c r="A5659" s="66" t="str">
        <f t="shared" si="88"/>
        <v>UPP SEMARANG_PLOMBOKAN</v>
      </c>
      <c r="B5659" s="66" t="s">
        <v>5531</v>
      </c>
      <c r="C5659" s="66" t="s">
        <v>5784</v>
      </c>
      <c r="D5659" s="76" t="s">
        <v>5753</v>
      </c>
      <c r="E5659" s="66" t="s">
        <v>5786</v>
      </c>
      <c r="F5659" s="67">
        <v>1.22</v>
      </c>
      <c r="G5659" s="67">
        <v>-6.9723499999999996</v>
      </c>
      <c r="H5659" s="67">
        <v>110.40900000000001</v>
      </c>
      <c r="I5659" s="66" t="s">
        <v>5495</v>
      </c>
      <c r="J5659" s="67">
        <v>-6.9489400000000003</v>
      </c>
      <c r="K5659" s="67">
        <v>110.42059999999999</v>
      </c>
    </row>
    <row r="5660" spans="1:11" ht="14.5">
      <c r="A5660" s="66" t="str">
        <f t="shared" si="88"/>
        <v>Brebes GPP_PLOMPONG</v>
      </c>
      <c r="B5660" s="66" t="s">
        <v>1784</v>
      </c>
      <c r="C5660" s="66" t="s">
        <v>5784</v>
      </c>
      <c r="D5660" s="76" t="s">
        <v>5737</v>
      </c>
      <c r="E5660" s="66" t="s">
        <v>5786</v>
      </c>
      <c r="F5660" s="67">
        <v>20.92</v>
      </c>
      <c r="G5660" s="67">
        <v>-7.2305599999999997</v>
      </c>
      <c r="H5660" s="67">
        <v>109.063</v>
      </c>
      <c r="I5660" s="66" t="s">
        <v>1667</v>
      </c>
      <c r="J5660" s="67">
        <v>-7.1220699999999999</v>
      </c>
      <c r="K5660" s="67">
        <v>108.9847</v>
      </c>
    </row>
    <row r="5661" spans="1:11" ht="14.5">
      <c r="A5661" s="66" t="str">
        <f t="shared" si="88"/>
        <v>GPP BANJARNEGARA_PLORENGAN</v>
      </c>
      <c r="B5661" s="66" t="s">
        <v>2463</v>
      </c>
      <c r="C5661" s="66" t="s">
        <v>5784</v>
      </c>
      <c r="D5661" s="76" t="s">
        <v>5749</v>
      </c>
      <c r="E5661" s="66" t="s">
        <v>5786</v>
      </c>
      <c r="F5661" s="67">
        <v>10.28</v>
      </c>
      <c r="G5661" s="67">
        <v>-7.1939500000000001</v>
      </c>
      <c r="H5661" s="67">
        <v>109.67700000000001</v>
      </c>
      <c r="I5661" s="66" t="s">
        <v>2357</v>
      </c>
      <c r="J5661" s="67">
        <v>-7.3905900000000004</v>
      </c>
      <c r="K5661" s="67">
        <v>109.7366</v>
      </c>
    </row>
    <row r="5662" spans="1:11" ht="14.5">
      <c r="A5662" s="66" t="str">
        <f t="shared" si="88"/>
        <v>BGR NGADIROJO_PLOSO</v>
      </c>
      <c r="B5662" s="66" t="s">
        <v>691</v>
      </c>
      <c r="C5662" s="66" t="s">
        <v>5784</v>
      </c>
      <c r="D5662" s="76" t="s">
        <v>5745</v>
      </c>
      <c r="E5662" s="66" t="s">
        <v>5786</v>
      </c>
      <c r="F5662" s="67">
        <v>20.7</v>
      </c>
      <c r="G5662" s="67">
        <v>-7.8073600000000001</v>
      </c>
      <c r="H5662" s="67">
        <v>111.26300000000001</v>
      </c>
      <c r="I5662" s="66" t="s">
        <v>538</v>
      </c>
      <c r="J5662" s="67">
        <v>-7.8147399999999996</v>
      </c>
      <c r="K5662" s="67">
        <v>111.0005</v>
      </c>
    </row>
    <row r="5663" spans="1:11" ht="14.5">
      <c r="A5663" s="66" t="str">
        <f t="shared" si="88"/>
        <v>BGR NGADIROJO_PLOSO</v>
      </c>
      <c r="B5663" s="66" t="s">
        <v>691</v>
      </c>
      <c r="C5663" s="66" t="s">
        <v>5784</v>
      </c>
      <c r="D5663" s="76" t="s">
        <v>5765</v>
      </c>
      <c r="E5663" s="66" t="s">
        <v>5786</v>
      </c>
      <c r="F5663" s="67">
        <v>21.59</v>
      </c>
      <c r="G5663" s="67">
        <v>-7.7150499999999997</v>
      </c>
      <c r="H5663" s="67">
        <v>111.009</v>
      </c>
      <c r="I5663" s="66" t="s">
        <v>538</v>
      </c>
      <c r="J5663" s="67">
        <v>-7.8147399999999996</v>
      </c>
      <c r="K5663" s="67">
        <v>111.0005</v>
      </c>
    </row>
    <row r="5664" spans="1:11" ht="14.5">
      <c r="A5664" s="66" t="str">
        <f t="shared" si="88"/>
        <v>Demak 1 - Mranak_PLOSO</v>
      </c>
      <c r="B5664" s="66" t="s">
        <v>691</v>
      </c>
      <c r="C5664" s="66" t="s">
        <v>5784</v>
      </c>
      <c r="D5664" s="76" t="s">
        <v>5742</v>
      </c>
      <c r="E5664" s="66" t="s">
        <v>5786</v>
      </c>
      <c r="F5664" s="67">
        <v>26.27</v>
      </c>
      <c r="G5664" s="67">
        <v>-6.9398299999999997</v>
      </c>
      <c r="H5664" s="67">
        <v>110.633</v>
      </c>
      <c r="I5664" s="66" t="s">
        <v>1911</v>
      </c>
      <c r="J5664" s="67">
        <v>-6.8903100000000004</v>
      </c>
      <c r="K5664" s="67">
        <v>110.6673</v>
      </c>
    </row>
    <row r="5665" spans="1:11" ht="14.5">
      <c r="A5665" s="66" t="str">
        <f t="shared" si="88"/>
        <v>Kudus - Kaliwungu_PLOSO</v>
      </c>
      <c r="B5665" s="66" t="s">
        <v>691</v>
      </c>
      <c r="C5665" s="66" t="s">
        <v>5784</v>
      </c>
      <c r="D5665" s="76" t="s">
        <v>5749</v>
      </c>
      <c r="E5665" s="66" t="s">
        <v>5786</v>
      </c>
      <c r="F5665" s="67">
        <v>13.38</v>
      </c>
      <c r="G5665" s="67">
        <v>-6.8180300000000003</v>
      </c>
      <c r="H5665" s="67">
        <v>110.831</v>
      </c>
      <c r="I5665" s="66" t="s">
        <v>4381</v>
      </c>
      <c r="J5665" s="67">
        <v>-6.8014900000000003</v>
      </c>
      <c r="K5665" s="67">
        <v>110.82510000000001</v>
      </c>
    </row>
    <row r="5666" spans="1:11" ht="14.5">
      <c r="A5666" s="66" t="str">
        <f t="shared" si="88"/>
        <v>BGR TEMANGGUNG_PLOSOGADEN</v>
      </c>
      <c r="B5666" s="66" t="s">
        <v>1121</v>
      </c>
      <c r="C5666" s="66" t="s">
        <v>5784</v>
      </c>
      <c r="D5666" s="76" t="s">
        <v>5741</v>
      </c>
      <c r="E5666" s="66" t="s">
        <v>5786</v>
      </c>
      <c r="F5666" s="67">
        <v>9.5500000000000007</v>
      </c>
      <c r="G5666" s="67">
        <v>-7.1813900000000004</v>
      </c>
      <c r="H5666" s="67">
        <v>110.09399999999999</v>
      </c>
      <c r="I5666" s="66" t="s">
        <v>999</v>
      </c>
      <c r="J5666" s="67">
        <v>-7.2953299999999999</v>
      </c>
      <c r="K5666" s="67">
        <v>110.0787</v>
      </c>
    </row>
    <row r="5667" spans="1:11" ht="14.5">
      <c r="A5667" s="66" t="str">
        <f t="shared" si="88"/>
        <v>GPP MAGELANG_PLOSOGEDE</v>
      </c>
      <c r="B5667" s="66" t="s">
        <v>3257</v>
      </c>
      <c r="C5667" s="66" t="s">
        <v>5784</v>
      </c>
      <c r="D5667" s="76" t="s">
        <v>5765</v>
      </c>
      <c r="E5667" s="66" t="s">
        <v>5786</v>
      </c>
      <c r="F5667" s="67">
        <v>7.61</v>
      </c>
      <c r="G5667" s="67">
        <v>-7.6360099999999997</v>
      </c>
      <c r="H5667" s="67">
        <v>110.26900000000001</v>
      </c>
      <c r="I5667" s="66" t="s">
        <v>3103</v>
      </c>
      <c r="J5667" s="67">
        <v>-7.3955399999999996</v>
      </c>
      <c r="K5667" s="67">
        <v>110.24469999999999</v>
      </c>
    </row>
    <row r="5668" spans="1:11" ht="14.5">
      <c r="A5668" s="66" t="str">
        <f t="shared" si="88"/>
        <v>GPP GROBOGAN_PLOSOHARJO</v>
      </c>
      <c r="B5668" s="66" t="s">
        <v>2623</v>
      </c>
      <c r="C5668" s="66" t="s">
        <v>5784</v>
      </c>
      <c r="D5668" s="76" t="s">
        <v>5737</v>
      </c>
      <c r="E5668" s="66" t="s">
        <v>5786</v>
      </c>
      <c r="F5668" s="67">
        <v>53.45</v>
      </c>
      <c r="G5668" s="67">
        <v>-7.1445600000000002</v>
      </c>
      <c r="H5668" s="67">
        <v>110.938</v>
      </c>
      <c r="I5668" s="66" t="s">
        <v>2583</v>
      </c>
      <c r="J5668" s="67">
        <v>-7.1456299999999997</v>
      </c>
      <c r="K5668" s="67">
        <v>110.9007</v>
      </c>
    </row>
    <row r="5669" spans="1:11" ht="14.5">
      <c r="A5669" s="66" t="str">
        <f t="shared" si="88"/>
        <v>Pati - Juwana_PLOSOJENAR</v>
      </c>
      <c r="B5669" s="66" t="s">
        <v>4555</v>
      </c>
      <c r="C5669" s="66" t="s">
        <v>5784</v>
      </c>
      <c r="D5669" s="76" t="s">
        <v>5737</v>
      </c>
      <c r="E5669" s="66" t="s">
        <v>5786</v>
      </c>
      <c r="F5669" s="67">
        <v>16.66</v>
      </c>
      <c r="G5669" s="67">
        <v>-6.75162</v>
      </c>
      <c r="H5669" s="67">
        <v>111.178</v>
      </c>
      <c r="I5669" s="66" t="s">
        <v>4458</v>
      </c>
      <c r="J5669" s="67">
        <v>-6.7296100000000001</v>
      </c>
      <c r="K5669" s="67">
        <v>111.1037</v>
      </c>
    </row>
    <row r="5670" spans="1:11" ht="14.5">
      <c r="A5670" s="66" t="str">
        <f t="shared" si="88"/>
        <v>GPP SRAGEN_PLOSOKEREP</v>
      </c>
      <c r="B5670" s="66" t="s">
        <v>3968</v>
      </c>
      <c r="C5670" s="66" t="s">
        <v>5784</v>
      </c>
      <c r="D5670" s="76" t="s">
        <v>5747</v>
      </c>
      <c r="E5670" s="66" t="s">
        <v>5786</v>
      </c>
      <c r="F5670" s="67">
        <v>66.78</v>
      </c>
      <c r="G5670" s="67">
        <v>-7.4656900000000004</v>
      </c>
      <c r="H5670" s="67">
        <v>111.004</v>
      </c>
      <c r="I5670" s="66" t="s">
        <v>3898</v>
      </c>
      <c r="J5670" s="67">
        <v>-7.4936100000000003</v>
      </c>
      <c r="K5670" s="67">
        <v>110.9278</v>
      </c>
    </row>
    <row r="5671" spans="1:11" ht="14.5">
      <c r="A5671" s="66" t="str">
        <f t="shared" si="88"/>
        <v>BGR NGADIROJO_PLOSOREJO</v>
      </c>
      <c r="B5671" s="66" t="s">
        <v>692</v>
      </c>
      <c r="C5671" s="66" t="s">
        <v>5784</v>
      </c>
      <c r="D5671" s="76" t="s">
        <v>5742</v>
      </c>
      <c r="E5671" s="66" t="s">
        <v>5786</v>
      </c>
      <c r="F5671" s="67">
        <v>20.7</v>
      </c>
      <c r="G5671" s="67">
        <v>-7.9150299999999998</v>
      </c>
      <c r="H5671" s="67">
        <v>111.233</v>
      </c>
      <c r="I5671" s="66" t="s">
        <v>538</v>
      </c>
      <c r="J5671" s="67">
        <v>-7.8147399999999996</v>
      </c>
      <c r="K5671" s="67">
        <v>111.0005</v>
      </c>
    </row>
    <row r="5672" spans="1:11" ht="14.5">
      <c r="A5672" s="66" t="str">
        <f t="shared" si="88"/>
        <v>Blora 3 Bangkle_PLOSOREJO</v>
      </c>
      <c r="B5672" s="66" t="s">
        <v>692</v>
      </c>
      <c r="C5672" s="66" t="s">
        <v>5784</v>
      </c>
      <c r="D5672" s="76" t="s">
        <v>5742</v>
      </c>
      <c r="E5672" s="66" t="s">
        <v>5786</v>
      </c>
      <c r="F5672" s="67">
        <v>44.23</v>
      </c>
      <c r="G5672" s="67">
        <v>-6.9910199999999998</v>
      </c>
      <c r="H5672" s="67">
        <v>111.376</v>
      </c>
      <c r="I5672" s="66" t="s">
        <v>1166</v>
      </c>
      <c r="J5672" s="67">
        <v>-6.9716199999999997</v>
      </c>
      <c r="K5672" s="67">
        <v>111.4388</v>
      </c>
    </row>
    <row r="5673" spans="1:11" ht="14.5">
      <c r="A5673" s="66" t="str">
        <f t="shared" si="88"/>
        <v>Blora 4 Ngawen_PLOSOREJO</v>
      </c>
      <c r="B5673" s="66" t="s">
        <v>692</v>
      </c>
      <c r="C5673" s="66" t="s">
        <v>5784</v>
      </c>
      <c r="D5673" s="76" t="s">
        <v>5742</v>
      </c>
      <c r="E5673" s="66" t="s">
        <v>5786</v>
      </c>
      <c r="F5673" s="67">
        <v>44.23</v>
      </c>
      <c r="G5673" s="67">
        <v>-7.1938000000000004</v>
      </c>
      <c r="H5673" s="67">
        <v>111.351</v>
      </c>
      <c r="I5673" s="66" t="s">
        <v>1251</v>
      </c>
      <c r="J5673" s="67">
        <v>-7.0247799999999998</v>
      </c>
      <c r="K5673" s="67">
        <v>111.2928</v>
      </c>
    </row>
    <row r="5674" spans="1:11" ht="14.5">
      <c r="A5674" s="66" t="str">
        <f t="shared" si="88"/>
        <v>Blora 4 Ngawen_PLOSOREJO</v>
      </c>
      <c r="B5674" s="66" t="s">
        <v>692</v>
      </c>
      <c r="C5674" s="66" t="s">
        <v>5784</v>
      </c>
      <c r="D5674" s="76" t="s">
        <v>5755</v>
      </c>
      <c r="E5674" s="66" t="s">
        <v>5786</v>
      </c>
      <c r="F5674" s="67">
        <v>44.23</v>
      </c>
      <c r="G5674" s="67">
        <v>-7.0860900000000004</v>
      </c>
      <c r="H5674" s="67">
        <v>111.23099999999999</v>
      </c>
      <c r="I5674" s="66" t="s">
        <v>1251</v>
      </c>
      <c r="J5674" s="67">
        <v>-7.0247799999999998</v>
      </c>
      <c r="K5674" s="67">
        <v>111.2928</v>
      </c>
    </row>
    <row r="5675" spans="1:11" ht="14.5">
      <c r="A5675" s="66" t="str">
        <f t="shared" si="88"/>
        <v>GPP KARANGANYAR_PLOSOREJO</v>
      </c>
      <c r="B5675" s="66" t="s">
        <v>692</v>
      </c>
      <c r="C5675" s="66" t="s">
        <v>5784</v>
      </c>
      <c r="D5675" s="76" t="s">
        <v>5756</v>
      </c>
      <c r="E5675" s="66" t="s">
        <v>5786</v>
      </c>
      <c r="F5675" s="67">
        <v>21.59</v>
      </c>
      <c r="G5675" s="67">
        <v>-7.6357799999999996</v>
      </c>
      <c r="H5675" s="67">
        <v>111.038</v>
      </c>
      <c r="I5675" s="66" t="s">
        <v>2633</v>
      </c>
      <c r="J5675" s="67">
        <v>-7.5687199999999999</v>
      </c>
      <c r="K5675" s="67">
        <v>110.8749</v>
      </c>
    </row>
    <row r="5676" spans="1:11" ht="14.5">
      <c r="A5676" s="66" t="str">
        <f t="shared" si="88"/>
        <v>Pati - Juwana_PLOSOREJO</v>
      </c>
      <c r="B5676" s="66" t="s">
        <v>692</v>
      </c>
      <c r="C5676" s="66" t="s">
        <v>5784</v>
      </c>
      <c r="D5676" s="76" t="s">
        <v>5738</v>
      </c>
      <c r="E5676" s="66" t="s">
        <v>5786</v>
      </c>
      <c r="F5676" s="67">
        <v>16.66</v>
      </c>
      <c r="G5676" s="67">
        <v>-6.8047500000000003</v>
      </c>
      <c r="H5676" s="67">
        <v>111.149</v>
      </c>
      <c r="I5676" s="66" t="s">
        <v>4458</v>
      </c>
      <c r="J5676" s="67">
        <v>-6.7296100000000001</v>
      </c>
      <c r="K5676" s="67">
        <v>111.1037</v>
      </c>
    </row>
    <row r="5677" spans="1:11" ht="14.5">
      <c r="A5677" s="66" t="str">
        <f t="shared" si="88"/>
        <v>Qc Purwodadi - Tawangharjo_PLOSOREJO</v>
      </c>
      <c r="B5677" s="66" t="s">
        <v>692</v>
      </c>
      <c r="C5677" s="66" t="s">
        <v>5784</v>
      </c>
      <c r="D5677" s="76" t="s">
        <v>5747</v>
      </c>
      <c r="E5677" s="66" t="s">
        <v>5786</v>
      </c>
      <c r="F5677" s="67">
        <v>53.45</v>
      </c>
      <c r="G5677" s="67">
        <v>-7.0565699999999998</v>
      </c>
      <c r="H5677" s="67">
        <v>110.986</v>
      </c>
      <c r="I5677" s="66" t="s">
        <v>4974</v>
      </c>
      <c r="J5677" s="67">
        <v>-7.0747999999999998</v>
      </c>
      <c r="K5677" s="67">
        <v>110.9586</v>
      </c>
    </row>
    <row r="5678" spans="1:11" ht="14.5">
      <c r="A5678" s="66" t="str">
        <f t="shared" si="88"/>
        <v>Sragen 1 - Ngrampal_PLOSOREJO</v>
      </c>
      <c r="B5678" s="66" t="s">
        <v>692</v>
      </c>
      <c r="C5678" s="66" t="s">
        <v>5784</v>
      </c>
      <c r="D5678" s="76" t="s">
        <v>5745</v>
      </c>
      <c r="E5678" s="66" t="s">
        <v>5786</v>
      </c>
      <c r="F5678" s="67">
        <v>21.59</v>
      </c>
      <c r="G5678" s="67">
        <v>-7.5546699999999998</v>
      </c>
      <c r="H5678" s="67">
        <v>111.09099999999999</v>
      </c>
      <c r="I5678" s="66" t="s">
        <v>5161</v>
      </c>
      <c r="J5678" s="67">
        <v>-7.4020799999999998</v>
      </c>
      <c r="K5678" s="67">
        <v>111.0612</v>
      </c>
    </row>
    <row r="5679" spans="1:11" ht="14.5">
      <c r="A5679" s="66" t="str">
        <f t="shared" si="88"/>
        <v>Sragen 1 - Ngrampal_PLOSOREJO</v>
      </c>
      <c r="B5679" s="66" t="s">
        <v>692</v>
      </c>
      <c r="C5679" s="66" t="s">
        <v>5784</v>
      </c>
      <c r="D5679" s="76" t="s">
        <v>5745</v>
      </c>
      <c r="E5679" s="66" t="s">
        <v>5786</v>
      </c>
      <c r="F5679" s="67">
        <v>66.78</v>
      </c>
      <c r="G5679" s="67">
        <v>-7.4211299999999998</v>
      </c>
      <c r="H5679" s="67">
        <v>111.092</v>
      </c>
      <c r="I5679" s="66" t="s">
        <v>5161</v>
      </c>
      <c r="J5679" s="67">
        <v>-7.4020799999999998</v>
      </c>
      <c r="K5679" s="67">
        <v>111.0612</v>
      </c>
    </row>
    <row r="5680" spans="1:11" ht="14.5">
      <c r="A5680" s="66" t="str">
        <f t="shared" si="88"/>
        <v>BGR TEMANGGUNG_PLOSOSARI</v>
      </c>
      <c r="B5680" s="66" t="s">
        <v>1122</v>
      </c>
      <c r="C5680" s="66" t="s">
        <v>5784</v>
      </c>
      <c r="D5680" s="76" t="s">
        <v>5755</v>
      </c>
      <c r="E5680" s="66" t="s">
        <v>5786</v>
      </c>
      <c r="F5680" s="67">
        <v>16.97</v>
      </c>
      <c r="G5680" s="67">
        <v>-7.1254</v>
      </c>
      <c r="H5680" s="67">
        <v>110.03700000000001</v>
      </c>
      <c r="I5680" s="66" t="s">
        <v>999</v>
      </c>
      <c r="J5680" s="67">
        <v>-7.2953299999999999</v>
      </c>
      <c r="K5680" s="67">
        <v>110.0787</v>
      </c>
    </row>
    <row r="5681" spans="1:11" ht="14.5">
      <c r="A5681" s="66" t="str">
        <f t="shared" si="88"/>
        <v>BGR JENARSARI_PLOSOWANGI</v>
      </c>
      <c r="B5681" s="66" t="s">
        <v>466</v>
      </c>
      <c r="C5681" s="66" t="s">
        <v>5784</v>
      </c>
      <c r="D5681" s="76" t="s">
        <v>5763</v>
      </c>
      <c r="E5681" s="66" t="s">
        <v>5786</v>
      </c>
      <c r="F5681" s="67">
        <v>9.3699999999999992</v>
      </c>
      <c r="G5681" s="67">
        <v>-7.0553499999999998</v>
      </c>
      <c r="H5681" s="67">
        <v>109.97</v>
      </c>
      <c r="I5681" s="66" t="s">
        <v>346</v>
      </c>
      <c r="J5681" s="67">
        <v>-6.95329</v>
      </c>
      <c r="K5681" s="67">
        <v>110.10129999999999</v>
      </c>
    </row>
    <row r="5682" spans="1:11" ht="14.5">
      <c r="A5682" s="66" t="str">
        <f t="shared" si="88"/>
        <v>GPP KLATEN_PLOSOWANGI</v>
      </c>
      <c r="B5682" s="66" t="s">
        <v>466</v>
      </c>
      <c r="C5682" s="66" t="s">
        <v>5784</v>
      </c>
      <c r="D5682" s="76" t="s">
        <v>5751</v>
      </c>
      <c r="E5682" s="66" t="s">
        <v>5786</v>
      </c>
      <c r="F5682" s="67">
        <v>8.89</v>
      </c>
      <c r="G5682" s="67">
        <v>-7.7497600000000002</v>
      </c>
      <c r="H5682" s="67">
        <v>110.69799999999999</v>
      </c>
      <c r="I5682" s="66" t="s">
        <v>2894</v>
      </c>
      <c r="J5682" s="67">
        <v>-7.6692</v>
      </c>
      <c r="K5682" s="67">
        <v>110.6751</v>
      </c>
    </row>
    <row r="5683" spans="1:11" ht="14.5">
      <c r="A5683" s="66" t="str">
        <f t="shared" si="88"/>
        <v>Pati - Sokokulon_PLUKARAN</v>
      </c>
      <c r="B5683" s="66" t="s">
        <v>4648</v>
      </c>
      <c r="C5683" s="66" t="s">
        <v>5784</v>
      </c>
      <c r="D5683" s="76" t="s">
        <v>5762</v>
      </c>
      <c r="E5683" s="66" t="s">
        <v>5786</v>
      </c>
      <c r="F5683" s="67">
        <v>16.66</v>
      </c>
      <c r="G5683" s="67">
        <v>-6.68133</v>
      </c>
      <c r="H5683" s="67">
        <v>110.926</v>
      </c>
      <c r="I5683" s="66" t="s">
        <v>4606</v>
      </c>
      <c r="J5683" s="67">
        <v>-6.7764199999999999</v>
      </c>
      <c r="K5683" s="67">
        <v>110.9949</v>
      </c>
    </row>
    <row r="5684" spans="1:11" ht="14.5">
      <c r="A5684" s="66" t="str">
        <f t="shared" si="88"/>
        <v>BGR JENARSARI_PLUMBON</v>
      </c>
      <c r="B5684" s="66" t="s">
        <v>467</v>
      </c>
      <c r="C5684" s="66" t="s">
        <v>5784</v>
      </c>
      <c r="D5684" s="76" t="s">
        <v>5763</v>
      </c>
      <c r="E5684" s="66" t="s">
        <v>5786</v>
      </c>
      <c r="F5684" s="67">
        <v>9.3699999999999992</v>
      </c>
      <c r="G5684" s="67">
        <v>-7.0222100000000003</v>
      </c>
      <c r="H5684" s="67">
        <v>109.937</v>
      </c>
      <c r="I5684" s="66" t="s">
        <v>346</v>
      </c>
      <c r="J5684" s="67">
        <v>-6.95329</v>
      </c>
      <c r="K5684" s="67">
        <v>110.10129999999999</v>
      </c>
    </row>
    <row r="5685" spans="1:11" ht="14.5">
      <c r="A5685" s="66" t="str">
        <f t="shared" si="88"/>
        <v>BGR NGADIROJO_PLUMBON</v>
      </c>
      <c r="B5685" s="66" t="s">
        <v>467</v>
      </c>
      <c r="C5685" s="66" t="s">
        <v>5784</v>
      </c>
      <c r="D5685" s="76" t="s">
        <v>5753</v>
      </c>
      <c r="E5685" s="66" t="s">
        <v>5786</v>
      </c>
      <c r="F5685" s="67">
        <v>21.59</v>
      </c>
      <c r="G5685" s="67">
        <v>-7.6496399999999998</v>
      </c>
      <c r="H5685" s="67">
        <v>111.099</v>
      </c>
      <c r="I5685" s="66" t="s">
        <v>538</v>
      </c>
      <c r="J5685" s="67">
        <v>-7.8147399999999996</v>
      </c>
      <c r="K5685" s="67">
        <v>111.0005</v>
      </c>
    </row>
    <row r="5686" spans="1:11" ht="14.5">
      <c r="A5686" s="66" t="str">
        <f t="shared" si="88"/>
        <v>Blora 4 Ngawen_PLUMBON</v>
      </c>
      <c r="B5686" s="66" t="s">
        <v>467</v>
      </c>
      <c r="C5686" s="66" t="s">
        <v>5784</v>
      </c>
      <c r="D5686" s="76" t="s">
        <v>5761</v>
      </c>
      <c r="E5686" s="66" t="s">
        <v>5786</v>
      </c>
      <c r="F5686" s="67">
        <v>44.23</v>
      </c>
      <c r="G5686" s="67">
        <v>-7.0528000000000004</v>
      </c>
      <c r="H5686" s="67">
        <v>111.29300000000001</v>
      </c>
      <c r="I5686" s="66" t="s">
        <v>1251</v>
      </c>
      <c r="J5686" s="67">
        <v>-7.0247799999999998</v>
      </c>
      <c r="K5686" s="67">
        <v>111.2928</v>
      </c>
    </row>
    <row r="5687" spans="1:11" ht="14.5">
      <c r="A5687" s="66" t="str">
        <f t="shared" si="88"/>
        <v>Boyolali_PLUMBON</v>
      </c>
      <c r="B5687" s="66" t="s">
        <v>467</v>
      </c>
      <c r="C5687" s="66" t="s">
        <v>5784</v>
      </c>
      <c r="D5687" s="76" t="s">
        <v>5738</v>
      </c>
      <c r="E5687" s="66" t="s">
        <v>5786</v>
      </c>
      <c r="F5687" s="67">
        <v>10.51</v>
      </c>
      <c r="G5687" s="67">
        <v>-7.3640699999999999</v>
      </c>
      <c r="H5687" s="67">
        <v>110.55800000000001</v>
      </c>
      <c r="I5687" s="66" t="s">
        <v>1370</v>
      </c>
      <c r="J5687" s="67">
        <v>-7.5381099999999996</v>
      </c>
      <c r="K5687" s="67">
        <v>110.6292</v>
      </c>
    </row>
    <row r="5688" spans="1:11" ht="14.5">
      <c r="A5688" s="66" t="str">
        <f t="shared" si="88"/>
        <v>GPP BANJARNEGARA_PLUMBON</v>
      </c>
      <c r="B5688" s="66" t="s">
        <v>467</v>
      </c>
      <c r="C5688" s="66" t="s">
        <v>5784</v>
      </c>
      <c r="D5688" s="76" t="s">
        <v>5753</v>
      </c>
      <c r="E5688" s="66" t="s">
        <v>5786</v>
      </c>
      <c r="F5688" s="67">
        <v>15.69</v>
      </c>
      <c r="G5688" s="67">
        <v>-7.5864900000000004</v>
      </c>
      <c r="H5688" s="67">
        <v>109.717</v>
      </c>
      <c r="I5688" s="66" t="s">
        <v>2357</v>
      </c>
      <c r="J5688" s="67">
        <v>-7.3905900000000004</v>
      </c>
      <c r="K5688" s="67">
        <v>109.7366</v>
      </c>
    </row>
    <row r="5689" spans="1:11" ht="14.5">
      <c r="A5689" s="66" t="str">
        <f t="shared" si="88"/>
        <v>GPP KARANGANYAR_PLUMBON</v>
      </c>
      <c r="B5689" s="66" t="s">
        <v>467</v>
      </c>
      <c r="C5689" s="66" t="s">
        <v>5784</v>
      </c>
      <c r="D5689" s="76" t="s">
        <v>5747</v>
      </c>
      <c r="E5689" s="66" t="s">
        <v>5786</v>
      </c>
      <c r="F5689" s="67">
        <v>14.71</v>
      </c>
      <c r="G5689" s="67">
        <v>-7.5904600000000002</v>
      </c>
      <c r="H5689" s="67">
        <v>110.85299999999999</v>
      </c>
      <c r="I5689" s="66" t="s">
        <v>2633</v>
      </c>
      <c r="J5689" s="67">
        <v>-7.5687199999999999</v>
      </c>
      <c r="K5689" s="67">
        <v>110.8749</v>
      </c>
    </row>
    <row r="5690" spans="1:11" ht="14.5">
      <c r="A5690" s="66" t="str">
        <f t="shared" si="88"/>
        <v>GPP MAGELANG_PLUMBON</v>
      </c>
      <c r="B5690" s="66" t="s">
        <v>467</v>
      </c>
      <c r="C5690" s="66" t="s">
        <v>5784</v>
      </c>
      <c r="D5690" s="76" t="s">
        <v>5745</v>
      </c>
      <c r="E5690" s="66" t="s">
        <v>5786</v>
      </c>
      <c r="F5690" s="67">
        <v>9.5500000000000007</v>
      </c>
      <c r="G5690" s="67">
        <v>-7.3812899999999999</v>
      </c>
      <c r="H5690" s="67">
        <v>110.211</v>
      </c>
      <c r="I5690" s="66" t="s">
        <v>3103</v>
      </c>
      <c r="J5690" s="67">
        <v>-7.3955399999999996</v>
      </c>
      <c r="K5690" s="67">
        <v>110.24469999999999</v>
      </c>
    </row>
    <row r="5691" spans="1:11" ht="14.5">
      <c r="A5691" s="66" t="str">
        <f t="shared" si="88"/>
        <v>Sragen 1 - Ngrampal_PLUMBON</v>
      </c>
      <c r="B5691" s="66" t="s">
        <v>467</v>
      </c>
      <c r="C5691" s="66" t="s">
        <v>5784</v>
      </c>
      <c r="D5691" s="76" t="s">
        <v>5747</v>
      </c>
      <c r="E5691" s="66" t="s">
        <v>5786</v>
      </c>
      <c r="F5691" s="67">
        <v>66.78</v>
      </c>
      <c r="G5691" s="67">
        <v>-7.3652100000000003</v>
      </c>
      <c r="H5691" s="67">
        <v>111.071</v>
      </c>
      <c r="I5691" s="66" t="s">
        <v>5161</v>
      </c>
      <c r="J5691" s="67">
        <v>-7.4020799999999998</v>
      </c>
      <c r="K5691" s="67">
        <v>111.0612</v>
      </c>
    </row>
    <row r="5692" spans="1:11" ht="14.5">
      <c r="A5692" s="66" t="str">
        <f t="shared" si="88"/>
        <v>GPP BANJARNEGARA_PLUMBUNGAN</v>
      </c>
      <c r="B5692" s="66" t="s">
        <v>2464</v>
      </c>
      <c r="C5692" s="66" t="s">
        <v>5784</v>
      </c>
      <c r="D5692" s="76" t="s">
        <v>5744</v>
      </c>
      <c r="E5692" s="66" t="s">
        <v>5786</v>
      </c>
      <c r="F5692" s="67">
        <v>10.28</v>
      </c>
      <c r="G5692" s="67">
        <v>-7.2959800000000001</v>
      </c>
      <c r="H5692" s="67">
        <v>109.79300000000001</v>
      </c>
      <c r="I5692" s="66" t="s">
        <v>2357</v>
      </c>
      <c r="J5692" s="67">
        <v>-7.3905900000000004</v>
      </c>
      <c r="K5692" s="67">
        <v>109.7366</v>
      </c>
    </row>
    <row r="5693" spans="1:11" ht="14.5">
      <c r="A5693" s="66" t="str">
        <f t="shared" si="88"/>
        <v>Pati - Sokokulon_PLUMBUNGAN</v>
      </c>
      <c r="B5693" s="66" t="s">
        <v>2464</v>
      </c>
      <c r="C5693" s="66" t="s">
        <v>5784</v>
      </c>
      <c r="D5693" s="76" t="s">
        <v>5740</v>
      </c>
      <c r="E5693" s="66" t="s">
        <v>5786</v>
      </c>
      <c r="F5693" s="67">
        <v>16.66</v>
      </c>
      <c r="G5693" s="67">
        <v>-6.8044099999999998</v>
      </c>
      <c r="H5693" s="67">
        <v>111.04179999999999</v>
      </c>
      <c r="I5693" s="66" t="s">
        <v>4606</v>
      </c>
      <c r="J5693" s="67">
        <v>-6.7764199999999999</v>
      </c>
      <c r="K5693" s="67">
        <v>110.9949</v>
      </c>
    </row>
    <row r="5694" spans="1:11" ht="14.5">
      <c r="A5694" s="66" t="str">
        <f t="shared" si="88"/>
        <v>Sragen 1 - Ngrampal_PLUMBUNGAN</v>
      </c>
      <c r="B5694" s="66" t="s">
        <v>2464</v>
      </c>
      <c r="C5694" s="66" t="s">
        <v>5784</v>
      </c>
      <c r="D5694" s="76" t="s">
        <v>5737</v>
      </c>
      <c r="E5694" s="66" t="s">
        <v>5786</v>
      </c>
      <c r="F5694" s="67">
        <v>66.78</v>
      </c>
      <c r="G5694" s="67">
        <v>-7.43858</v>
      </c>
      <c r="H5694" s="67">
        <v>111.04</v>
      </c>
      <c r="I5694" s="66" t="s">
        <v>5161</v>
      </c>
      <c r="J5694" s="67">
        <v>-7.4020799999999998</v>
      </c>
      <c r="K5694" s="67">
        <v>111.0612</v>
      </c>
    </row>
    <row r="5695" spans="1:11" ht="14.5">
      <c r="A5695" s="66" t="str">
        <f t="shared" si="88"/>
        <v>TGL 3PURWAHAMBA_PLUMBUNGAN</v>
      </c>
      <c r="B5695" s="66" t="s">
        <v>2464</v>
      </c>
      <c r="C5695" s="66" t="s">
        <v>5784</v>
      </c>
      <c r="D5695" s="76" t="s">
        <v>5752</v>
      </c>
      <c r="E5695" s="66" t="s">
        <v>5786</v>
      </c>
      <c r="F5695" s="67">
        <v>11.25</v>
      </c>
      <c r="G5695" s="67">
        <v>-6.8819100000000004</v>
      </c>
      <c r="H5695" s="67">
        <v>109.23</v>
      </c>
      <c r="I5695" s="66" t="s">
        <v>5354</v>
      </c>
      <c r="J5695" s="67">
        <v>-6.87378</v>
      </c>
      <c r="K5695" s="67">
        <v>109.2512</v>
      </c>
    </row>
    <row r="5696" spans="1:11" ht="14.5">
      <c r="A5696" s="66" t="str">
        <f t="shared" si="88"/>
        <v>Semarang - Kalikuning_PLUMUTAN</v>
      </c>
      <c r="B5696" s="66" t="s">
        <v>5133</v>
      </c>
      <c r="C5696" s="66" t="s">
        <v>5784</v>
      </c>
      <c r="D5696" s="76" t="s">
        <v>5737</v>
      </c>
      <c r="E5696" s="66" t="s">
        <v>5786</v>
      </c>
      <c r="F5696" s="67">
        <v>10.51</v>
      </c>
      <c r="G5696" s="67">
        <v>-7.2536899999999997</v>
      </c>
      <c r="H5696" s="67">
        <v>110.621</v>
      </c>
      <c r="I5696" s="66" t="s">
        <v>5061</v>
      </c>
      <c r="J5696" s="67">
        <v>-7.1833299999999998</v>
      </c>
      <c r="K5696" s="67">
        <v>110.4721</v>
      </c>
    </row>
    <row r="5697" spans="1:11" ht="14.5">
      <c r="A5697" s="66" t="str">
        <f t="shared" si="88"/>
        <v>GPP KLATEN_PLUNENG</v>
      </c>
      <c r="B5697" s="66" t="s">
        <v>3050</v>
      </c>
      <c r="C5697" s="66" t="s">
        <v>5784</v>
      </c>
      <c r="D5697" s="76" t="s">
        <v>5755</v>
      </c>
      <c r="E5697" s="66" t="s">
        <v>5786</v>
      </c>
      <c r="F5697" s="67">
        <v>8.89</v>
      </c>
      <c r="G5697" s="67">
        <v>-7.6980500000000003</v>
      </c>
      <c r="H5697" s="67">
        <v>110.56699999999999</v>
      </c>
      <c r="I5697" s="66" t="s">
        <v>2894</v>
      </c>
      <c r="J5697" s="67">
        <v>-7.6692</v>
      </c>
      <c r="K5697" s="67">
        <v>110.6751</v>
      </c>
    </row>
    <row r="5698" spans="1:11" ht="14.5">
      <c r="A5698" s="66" t="str">
        <f t="shared" ref="A5698:A5761" si="89">CONCATENATE(I5698,"_",B5698)</f>
        <v>GD. BGR WONOSOBO_PLUNJARAN</v>
      </c>
      <c r="B5698" s="66" t="s">
        <v>2243</v>
      </c>
      <c r="C5698" s="66" t="s">
        <v>5784</v>
      </c>
      <c r="D5698" s="76" t="s">
        <v>5745</v>
      </c>
      <c r="E5698" s="66" t="s">
        <v>5786</v>
      </c>
      <c r="F5698" s="67">
        <v>7.7</v>
      </c>
      <c r="G5698" s="67">
        <v>-7.5514799999999997</v>
      </c>
      <c r="H5698" s="67">
        <v>109.78700000000001</v>
      </c>
      <c r="I5698" s="66" t="s">
        <v>2219</v>
      </c>
      <c r="J5698" s="67">
        <v>-7.42415</v>
      </c>
      <c r="K5698" s="67">
        <v>109.8409</v>
      </c>
    </row>
    <row r="5699" spans="1:11" ht="14.5">
      <c r="A5699" s="66" t="str">
        <f t="shared" si="89"/>
        <v>GPP SRAGEN_PLUPUH</v>
      </c>
      <c r="B5699" s="66" t="s">
        <v>3969</v>
      </c>
      <c r="C5699" s="66" t="s">
        <v>5784</v>
      </c>
      <c r="D5699" s="76" t="s">
        <v>5745</v>
      </c>
      <c r="E5699" s="66" t="s">
        <v>5786</v>
      </c>
      <c r="F5699" s="67">
        <v>66.78</v>
      </c>
      <c r="G5699" s="67">
        <v>-7.4392100000000001</v>
      </c>
      <c r="H5699" s="67">
        <v>110.89</v>
      </c>
      <c r="I5699" s="66" t="s">
        <v>3898</v>
      </c>
      <c r="J5699" s="67">
        <v>-7.4936100000000003</v>
      </c>
      <c r="K5699" s="67">
        <v>110.9278</v>
      </c>
    </row>
    <row r="5700" spans="1:11" ht="14.5">
      <c r="A5700" s="66" t="str">
        <f t="shared" si="89"/>
        <v>GPP PEKALONGAN_PODO</v>
      </c>
      <c r="B5700" s="66" t="s">
        <v>3448</v>
      </c>
      <c r="C5700" s="66" t="s">
        <v>5784</v>
      </c>
      <c r="D5700" s="76" t="s">
        <v>5747</v>
      </c>
      <c r="E5700" s="66" t="s">
        <v>5786</v>
      </c>
      <c r="F5700" s="67">
        <v>5.84</v>
      </c>
      <c r="G5700" s="67">
        <v>-6.9607799999999997</v>
      </c>
      <c r="H5700" s="67">
        <v>109.651</v>
      </c>
      <c r="I5700" s="66" t="s">
        <v>3376</v>
      </c>
      <c r="J5700" s="67">
        <v>-6.8898999999999999</v>
      </c>
      <c r="K5700" s="67">
        <v>109.6589</v>
      </c>
    </row>
    <row r="5701" spans="1:11" ht="14.5">
      <c r="A5701" s="66" t="str">
        <f t="shared" si="89"/>
        <v>GPP PEKALONGAN_PODODADI</v>
      </c>
      <c r="B5701" s="66" t="s">
        <v>3449</v>
      </c>
      <c r="C5701" s="66" t="s">
        <v>5784</v>
      </c>
      <c r="D5701" s="76" t="s">
        <v>5739</v>
      </c>
      <c r="E5701" s="66" t="s">
        <v>5786</v>
      </c>
      <c r="F5701" s="67">
        <v>5.84</v>
      </c>
      <c r="G5701" s="67">
        <v>-7.0274400000000004</v>
      </c>
      <c r="H5701" s="67">
        <v>109.64</v>
      </c>
      <c r="I5701" s="66" t="s">
        <v>3376</v>
      </c>
      <c r="J5701" s="67">
        <v>-6.8898999999999999</v>
      </c>
      <c r="K5701" s="67">
        <v>109.6589</v>
      </c>
    </row>
    <row r="5702" spans="1:11" ht="14.5">
      <c r="A5702" s="66" t="str">
        <f t="shared" si="89"/>
        <v>GPP KEBUMEN_PODOLUHUR</v>
      </c>
      <c r="B5702" s="66" t="s">
        <v>2839</v>
      </c>
      <c r="C5702" s="66" t="s">
        <v>5784</v>
      </c>
      <c r="D5702" s="76" t="s">
        <v>5746</v>
      </c>
      <c r="E5702" s="66" t="s">
        <v>5786</v>
      </c>
      <c r="F5702" s="67">
        <v>15.69</v>
      </c>
      <c r="G5702" s="67">
        <v>-7.6971800000000004</v>
      </c>
      <c r="H5702" s="67">
        <v>109.643</v>
      </c>
      <c r="I5702" s="66" t="s">
        <v>2714</v>
      </c>
      <c r="J5702" s="67">
        <v>-7.6109200000000001</v>
      </c>
      <c r="K5702" s="67">
        <v>109.5078</v>
      </c>
    </row>
    <row r="5703" spans="1:11" ht="14.5">
      <c r="A5703" s="66" t="str">
        <f t="shared" si="89"/>
        <v>GD BGR CANDI SEMARANG_PODOREJO</v>
      </c>
      <c r="B5703" s="66" t="s">
        <v>2048</v>
      </c>
      <c r="C5703" s="66" t="s">
        <v>5784</v>
      </c>
      <c r="D5703" s="76" t="s">
        <v>5738</v>
      </c>
      <c r="E5703" s="66" t="s">
        <v>5786</v>
      </c>
      <c r="F5703" s="67">
        <v>1.22</v>
      </c>
      <c r="G5703" s="67">
        <v>-6.9975199999999997</v>
      </c>
      <c r="H5703" s="67">
        <v>110.292</v>
      </c>
      <c r="I5703" s="66" t="s">
        <v>2006</v>
      </c>
      <c r="J5703" s="67">
        <v>-7.0144599999999997</v>
      </c>
      <c r="K5703" s="67">
        <v>110.3477</v>
      </c>
    </row>
    <row r="5704" spans="1:11" ht="14.5">
      <c r="A5704" s="66" t="str">
        <f t="shared" si="89"/>
        <v>BGR JENARSARI_PODOSARI</v>
      </c>
      <c r="B5704" s="66" t="s">
        <v>468</v>
      </c>
      <c r="C5704" s="66" t="s">
        <v>5784</v>
      </c>
      <c r="D5704" s="76" t="s">
        <v>5738</v>
      </c>
      <c r="E5704" s="66" t="s">
        <v>5786</v>
      </c>
      <c r="F5704" s="67">
        <v>16.97</v>
      </c>
      <c r="G5704" s="67">
        <v>-6.9497900000000001</v>
      </c>
      <c r="H5704" s="67">
        <v>110.14400000000001</v>
      </c>
      <c r="I5704" s="66" t="s">
        <v>346</v>
      </c>
      <c r="J5704" s="67">
        <v>-6.95329</v>
      </c>
      <c r="K5704" s="67">
        <v>110.10129999999999</v>
      </c>
    </row>
    <row r="5705" spans="1:11" ht="14.5">
      <c r="A5705" s="66" t="str">
        <f t="shared" si="89"/>
        <v>PML 1BEJI_PODOSARI</v>
      </c>
      <c r="B5705" s="66" t="s">
        <v>468</v>
      </c>
      <c r="C5705" s="66" t="s">
        <v>5784</v>
      </c>
      <c r="D5705" s="76" t="s">
        <v>5740</v>
      </c>
      <c r="E5705" s="66" t="s">
        <v>5786</v>
      </c>
      <c r="F5705" s="67">
        <v>5.84</v>
      </c>
      <c r="G5705" s="67">
        <v>-7.0534499999999998</v>
      </c>
      <c r="H5705" s="67">
        <v>109.532</v>
      </c>
      <c r="I5705" s="66" t="s">
        <v>4705</v>
      </c>
      <c r="J5705" s="67">
        <v>-6.8926100000000003</v>
      </c>
      <c r="K5705" s="67">
        <v>109.4507</v>
      </c>
    </row>
    <row r="5706" spans="1:11" ht="14.5">
      <c r="A5706" s="66" t="str">
        <f t="shared" si="89"/>
        <v>GPP MAGELANG_PODOSOKO</v>
      </c>
      <c r="B5706" s="66" t="s">
        <v>3258</v>
      </c>
      <c r="C5706" s="66" t="s">
        <v>5784</v>
      </c>
      <c r="D5706" s="76" t="s">
        <v>5753</v>
      </c>
      <c r="E5706" s="66" t="s">
        <v>5786</v>
      </c>
      <c r="F5706" s="67">
        <v>7.61</v>
      </c>
      <c r="G5706" s="67">
        <v>-7.5198</v>
      </c>
      <c r="H5706" s="67">
        <v>110.30800000000001</v>
      </c>
      <c r="I5706" s="66" t="s">
        <v>3103</v>
      </c>
      <c r="J5706" s="67">
        <v>-7.3955399999999996</v>
      </c>
      <c r="K5706" s="67">
        <v>110.24469999999999</v>
      </c>
    </row>
    <row r="5707" spans="1:11" ht="14.5">
      <c r="A5707" s="66" t="str">
        <f t="shared" si="89"/>
        <v>GPP MAGELANG_PODOSOKO</v>
      </c>
      <c r="B5707" s="66" t="s">
        <v>3258</v>
      </c>
      <c r="C5707" s="66" t="s">
        <v>5784</v>
      </c>
      <c r="D5707" s="76" t="s">
        <v>5767</v>
      </c>
      <c r="E5707" s="66" t="s">
        <v>5786</v>
      </c>
      <c r="F5707" s="67">
        <v>7.61</v>
      </c>
      <c r="G5707" s="67">
        <v>-7.5190599999999996</v>
      </c>
      <c r="H5707" s="67">
        <v>110.253</v>
      </c>
      <c r="I5707" s="66" t="s">
        <v>3103</v>
      </c>
      <c r="J5707" s="67">
        <v>-7.3955399999999996</v>
      </c>
      <c r="K5707" s="67">
        <v>110.24469999999999</v>
      </c>
    </row>
    <row r="5708" spans="1:11" ht="14.5">
      <c r="A5708" s="66" t="str">
        <f t="shared" si="89"/>
        <v>GPP PEKALONGAN_PODOSUGIH</v>
      </c>
      <c r="B5708" s="66" t="s">
        <v>3450</v>
      </c>
      <c r="C5708" s="66" t="s">
        <v>5784</v>
      </c>
      <c r="D5708" s="76" t="s">
        <v>5767</v>
      </c>
      <c r="E5708" s="66" t="s">
        <v>5786</v>
      </c>
      <c r="F5708" s="67">
        <v>0.94</v>
      </c>
      <c r="G5708" s="67">
        <v>-6.8987400000000001</v>
      </c>
      <c r="H5708" s="67">
        <v>109.666</v>
      </c>
      <c r="I5708" s="66" t="s">
        <v>3376</v>
      </c>
      <c r="J5708" s="67">
        <v>-6.8898999999999999</v>
      </c>
      <c r="K5708" s="67">
        <v>109.6589</v>
      </c>
    </row>
    <row r="5709" spans="1:11" ht="14.5">
      <c r="A5709" s="66" t="str">
        <f t="shared" si="89"/>
        <v>GPP KEBUMEN_PODOURIP</v>
      </c>
      <c r="B5709" s="66" t="s">
        <v>2840</v>
      </c>
      <c r="C5709" s="66" t="s">
        <v>5784</v>
      </c>
      <c r="D5709" s="76" t="s">
        <v>5745</v>
      </c>
      <c r="E5709" s="66" t="s">
        <v>5786</v>
      </c>
      <c r="F5709" s="67">
        <v>15.69</v>
      </c>
      <c r="G5709" s="67">
        <v>-7.7014899999999997</v>
      </c>
      <c r="H5709" s="67">
        <v>109.58799999999999</v>
      </c>
      <c r="I5709" s="66" t="s">
        <v>2714</v>
      </c>
      <c r="J5709" s="67">
        <v>-7.6109200000000001</v>
      </c>
      <c r="K5709" s="67">
        <v>109.5078</v>
      </c>
    </row>
    <row r="5710" spans="1:11" ht="14.5">
      <c r="A5710" s="66" t="str">
        <f t="shared" si="89"/>
        <v>GPP MAGELANG_POGALAN</v>
      </c>
      <c r="B5710" s="66" t="s">
        <v>3259</v>
      </c>
      <c r="C5710" s="66" t="s">
        <v>5784</v>
      </c>
      <c r="D5710" s="76" t="s">
        <v>5754</v>
      </c>
      <c r="E5710" s="66" t="s">
        <v>5786</v>
      </c>
      <c r="F5710" s="67">
        <v>7.61</v>
      </c>
      <c r="G5710" s="67">
        <v>-7.4604299999999997</v>
      </c>
      <c r="H5710" s="67">
        <v>110.395</v>
      </c>
      <c r="I5710" s="66" t="s">
        <v>3103</v>
      </c>
      <c r="J5710" s="67">
        <v>-7.3955399999999996</v>
      </c>
      <c r="K5710" s="67">
        <v>110.24469999999999</v>
      </c>
    </row>
    <row r="5711" spans="1:11" ht="14.5">
      <c r="A5711" s="66" t="str">
        <f t="shared" si="89"/>
        <v>GPP KLATEN_POGUNG</v>
      </c>
      <c r="B5711" s="66" t="s">
        <v>3051</v>
      </c>
      <c r="C5711" s="66" t="s">
        <v>5784</v>
      </c>
      <c r="D5711" s="76" t="s">
        <v>5761</v>
      </c>
      <c r="E5711" s="66" t="s">
        <v>5786</v>
      </c>
      <c r="F5711" s="67">
        <v>8.89</v>
      </c>
      <c r="G5711" s="67">
        <v>-7.7324000000000002</v>
      </c>
      <c r="H5711" s="67">
        <v>110.723</v>
      </c>
      <c r="I5711" s="66" t="s">
        <v>2894</v>
      </c>
      <c r="J5711" s="67">
        <v>-7.6692</v>
      </c>
      <c r="K5711" s="67">
        <v>110.6751</v>
      </c>
    </row>
    <row r="5712" spans="1:11" ht="14.5">
      <c r="A5712" s="66" t="str">
        <f t="shared" si="89"/>
        <v>GPP PURWOREJO_POGUNGJURUTENGAH</v>
      </c>
      <c r="B5712" s="66" t="s">
        <v>3773</v>
      </c>
      <c r="C5712" s="66" t="s">
        <v>5784</v>
      </c>
      <c r="D5712" s="76" t="s">
        <v>5762</v>
      </c>
      <c r="E5712" s="66" t="s">
        <v>5786</v>
      </c>
      <c r="F5712" s="67">
        <v>4.4400000000000004</v>
      </c>
      <c r="G5712" s="67">
        <v>-7.7707800000000002</v>
      </c>
      <c r="H5712" s="67">
        <v>109.9251</v>
      </c>
      <c r="I5712" s="66" t="s">
        <v>3504</v>
      </c>
      <c r="J5712" s="67">
        <v>-7.7226800000000004</v>
      </c>
      <c r="K5712" s="67">
        <v>109.9468</v>
      </c>
    </row>
    <row r="5713" spans="1:11" ht="14.5">
      <c r="A5713" s="66" t="str">
        <f t="shared" si="89"/>
        <v>GPP PURWOREJO_POGUNGKALANGAN</v>
      </c>
      <c r="B5713" s="66" t="s">
        <v>3774</v>
      </c>
      <c r="C5713" s="66" t="s">
        <v>5784</v>
      </c>
      <c r="D5713" s="76" t="s">
        <v>5754</v>
      </c>
      <c r="E5713" s="66" t="s">
        <v>5786</v>
      </c>
      <c r="F5713" s="67">
        <v>4.4400000000000004</v>
      </c>
      <c r="G5713" s="67">
        <v>-7.7637600000000004</v>
      </c>
      <c r="H5713" s="67">
        <v>109.929</v>
      </c>
      <c r="I5713" s="66" t="s">
        <v>3504</v>
      </c>
      <c r="J5713" s="67">
        <v>-7.7226800000000004</v>
      </c>
      <c r="K5713" s="67">
        <v>109.9468</v>
      </c>
    </row>
    <row r="5714" spans="1:11" ht="14.5">
      <c r="A5714" s="66" t="str">
        <f t="shared" si="89"/>
        <v>GPP PURWOREJO_POGUNGREJO</v>
      </c>
      <c r="B5714" s="66" t="s">
        <v>3775</v>
      </c>
      <c r="C5714" s="66" t="s">
        <v>5784</v>
      </c>
      <c r="D5714" s="76" t="s">
        <v>5755</v>
      </c>
      <c r="E5714" s="66" t="s">
        <v>5786</v>
      </c>
      <c r="F5714" s="67">
        <v>4.4400000000000004</v>
      </c>
      <c r="G5714" s="67">
        <v>-7.7733699999999999</v>
      </c>
      <c r="H5714" s="67">
        <v>109.934</v>
      </c>
      <c r="I5714" s="66" t="s">
        <v>3504</v>
      </c>
      <c r="J5714" s="67">
        <v>-7.7226800000000004</v>
      </c>
      <c r="K5714" s="67">
        <v>109.9468</v>
      </c>
    </row>
    <row r="5715" spans="1:11" ht="14.5">
      <c r="A5715" s="66" t="str">
        <f t="shared" si="89"/>
        <v>Pati - Sokokulon_POHGADING</v>
      </c>
      <c r="B5715" s="66" t="s">
        <v>4649</v>
      </c>
      <c r="C5715" s="66" t="s">
        <v>5784</v>
      </c>
      <c r="D5715" s="76" t="s">
        <v>5763</v>
      </c>
      <c r="E5715" s="66" t="s">
        <v>5786</v>
      </c>
      <c r="F5715" s="67">
        <v>16.66</v>
      </c>
      <c r="G5715" s="67">
        <v>-6.92</v>
      </c>
      <c r="H5715" s="67">
        <v>111.092</v>
      </c>
      <c r="I5715" s="66" t="s">
        <v>4606</v>
      </c>
      <c r="J5715" s="67">
        <v>-6.7764199999999999</v>
      </c>
      <c r="K5715" s="67">
        <v>110.9949</v>
      </c>
    </row>
    <row r="5716" spans="1:11" ht="14.5">
      <c r="A5716" s="66" t="str">
        <f t="shared" si="89"/>
        <v>Pati - Sokokulon_POHGADING</v>
      </c>
      <c r="B5716" s="66" t="s">
        <v>4649</v>
      </c>
      <c r="C5716" s="66" t="s">
        <v>5784</v>
      </c>
      <c r="D5716" s="76" t="s">
        <v>5758</v>
      </c>
      <c r="E5716" s="66" t="s">
        <v>5786</v>
      </c>
      <c r="F5716" s="67">
        <v>16.66</v>
      </c>
      <c r="G5716" s="67">
        <v>-6.6882400000000004</v>
      </c>
      <c r="H5716" s="67">
        <v>110.958</v>
      </c>
      <c r="I5716" s="66" t="s">
        <v>4606</v>
      </c>
      <c r="J5716" s="67">
        <v>-6.7764199999999999</v>
      </c>
      <c r="K5716" s="67">
        <v>110.9949</v>
      </c>
    </row>
    <row r="5717" spans="1:11" ht="14.5">
      <c r="A5717" s="66" t="str">
        <f t="shared" si="89"/>
        <v>GPP KEBUMEN_POHKUMBANG</v>
      </c>
      <c r="B5717" s="66" t="s">
        <v>2841</v>
      </c>
      <c r="C5717" s="66" t="s">
        <v>5784</v>
      </c>
      <c r="D5717" s="76" t="s">
        <v>5762</v>
      </c>
      <c r="E5717" s="66" t="s">
        <v>5786</v>
      </c>
      <c r="F5717" s="67">
        <v>15.69</v>
      </c>
      <c r="G5717" s="67">
        <v>-7.5794100000000002</v>
      </c>
      <c r="H5717" s="67">
        <v>109.55200000000001</v>
      </c>
      <c r="I5717" s="66" t="s">
        <v>2714</v>
      </c>
      <c r="J5717" s="67">
        <v>-7.6109200000000001</v>
      </c>
      <c r="K5717" s="67">
        <v>109.5078</v>
      </c>
    </row>
    <row r="5718" spans="1:11" ht="14.5">
      <c r="A5718" s="66" t="str">
        <f t="shared" si="89"/>
        <v>GD. LASEM_POHLANDAK</v>
      </c>
      <c r="B5718" s="66" t="s">
        <v>2319</v>
      </c>
      <c r="C5718" s="66" t="s">
        <v>5784</v>
      </c>
      <c r="D5718" s="76" t="s">
        <v>5750</v>
      </c>
      <c r="E5718" s="66" t="s">
        <v>5786</v>
      </c>
      <c r="F5718" s="67">
        <v>20.29</v>
      </c>
      <c r="G5718" s="67">
        <v>-6.7165299999999997</v>
      </c>
      <c r="H5718" s="67">
        <v>111.45099999999999</v>
      </c>
      <c r="I5718" s="66" t="s">
        <v>2256</v>
      </c>
      <c r="J5718" s="67">
        <v>-6.6950700000000003</v>
      </c>
      <c r="K5718" s="67">
        <v>111.4366</v>
      </c>
    </row>
    <row r="5719" spans="1:11" ht="14.5">
      <c r="A5719" s="66" t="str">
        <f t="shared" si="89"/>
        <v>Boyolali_POJOK</v>
      </c>
      <c r="B5719" s="66" t="s">
        <v>1509</v>
      </c>
      <c r="C5719" s="66" t="s">
        <v>5784</v>
      </c>
      <c r="D5719" s="76" t="s">
        <v>5764</v>
      </c>
      <c r="E5719" s="66" t="s">
        <v>5786</v>
      </c>
      <c r="F5719" s="67">
        <v>17.7</v>
      </c>
      <c r="G5719" s="67">
        <v>-7.4367400000000004</v>
      </c>
      <c r="H5719" s="67">
        <v>110.72499999999999</v>
      </c>
      <c r="I5719" s="66" t="s">
        <v>1370</v>
      </c>
      <c r="J5719" s="67">
        <v>-7.5381099999999996</v>
      </c>
      <c r="K5719" s="67">
        <v>110.6292</v>
      </c>
    </row>
    <row r="5720" spans="1:11" ht="14.5">
      <c r="A5720" s="66" t="str">
        <f t="shared" si="89"/>
        <v>GPP SRAGEN_POJOK</v>
      </c>
      <c r="B5720" s="66" t="s">
        <v>1509</v>
      </c>
      <c r="C5720" s="66" t="s">
        <v>5784</v>
      </c>
      <c r="D5720" s="76" t="s">
        <v>5743</v>
      </c>
      <c r="E5720" s="66" t="s">
        <v>5786</v>
      </c>
      <c r="F5720" s="67">
        <v>21.59</v>
      </c>
      <c r="G5720" s="67">
        <v>-7.5682900000000002</v>
      </c>
      <c r="H5720" s="67">
        <v>111.009</v>
      </c>
      <c r="I5720" s="66" t="s">
        <v>3898</v>
      </c>
      <c r="J5720" s="67">
        <v>-7.4936100000000003</v>
      </c>
      <c r="K5720" s="67">
        <v>110.9278</v>
      </c>
    </row>
    <row r="5721" spans="1:11" ht="14.5">
      <c r="A5721" s="66" t="str">
        <f t="shared" si="89"/>
        <v>GPP SUKOHARJO_POJOK</v>
      </c>
      <c r="B5721" s="66" t="s">
        <v>1509</v>
      </c>
      <c r="C5721" s="66" t="s">
        <v>5784</v>
      </c>
      <c r="D5721" s="76" t="s">
        <v>5743</v>
      </c>
      <c r="E5721" s="66" t="s">
        <v>5786</v>
      </c>
      <c r="F5721" s="67">
        <v>14.71</v>
      </c>
      <c r="G5721" s="67">
        <v>-7.7194700000000003</v>
      </c>
      <c r="H5721" s="67">
        <v>110.8</v>
      </c>
      <c r="I5721" s="66" t="s">
        <v>3993</v>
      </c>
      <c r="J5721" s="67">
        <v>-7.7412599999999996</v>
      </c>
      <c r="K5721" s="67">
        <v>110.8785</v>
      </c>
    </row>
    <row r="5722" spans="1:11" ht="14.5">
      <c r="A5722" s="66" t="str">
        <f t="shared" si="89"/>
        <v>Qc Purwodadi - Tawangharjo_POJOK</v>
      </c>
      <c r="B5722" s="66" t="s">
        <v>1509</v>
      </c>
      <c r="C5722" s="66" t="s">
        <v>5784</v>
      </c>
      <c r="D5722" s="76" t="s">
        <v>5738</v>
      </c>
      <c r="E5722" s="66" t="s">
        <v>5786</v>
      </c>
      <c r="F5722" s="67">
        <v>53.45</v>
      </c>
      <c r="G5722" s="67">
        <v>-7.1656899999999997</v>
      </c>
      <c r="H5722" s="67">
        <v>111.03100000000001</v>
      </c>
      <c r="I5722" s="66" t="s">
        <v>4974</v>
      </c>
      <c r="J5722" s="67">
        <v>-7.0747999999999998</v>
      </c>
      <c r="K5722" s="67">
        <v>110.9586</v>
      </c>
    </row>
    <row r="5723" spans="1:11" ht="14.5">
      <c r="A5723" s="66" t="str">
        <f t="shared" si="89"/>
        <v>Qc Purwodadi - Tawangharjo_POJOK</v>
      </c>
      <c r="B5723" s="66" t="s">
        <v>1509</v>
      </c>
      <c r="C5723" s="66" t="s">
        <v>5784</v>
      </c>
      <c r="D5723" s="76" t="s">
        <v>5738</v>
      </c>
      <c r="E5723" s="66" t="s">
        <v>5786</v>
      </c>
      <c r="F5723" s="67">
        <v>53.45</v>
      </c>
      <c r="G5723" s="67">
        <v>-7.0689099999999998</v>
      </c>
      <c r="H5723" s="67">
        <v>111.002</v>
      </c>
      <c r="I5723" s="66" t="s">
        <v>4974</v>
      </c>
      <c r="J5723" s="67">
        <v>-7.0747999999999998</v>
      </c>
      <c r="K5723" s="67">
        <v>110.9586</v>
      </c>
    </row>
    <row r="5724" spans="1:11" ht="14.5">
      <c r="A5724" s="66" t="str">
        <f t="shared" si="89"/>
        <v>BGR JENARSARI_POJOKSARI</v>
      </c>
      <c r="B5724" s="66" t="s">
        <v>469</v>
      </c>
      <c r="C5724" s="66" t="s">
        <v>5784</v>
      </c>
      <c r="D5724" s="76" t="s">
        <v>5765</v>
      </c>
      <c r="E5724" s="66" t="s">
        <v>5786</v>
      </c>
      <c r="F5724" s="67">
        <v>16.97</v>
      </c>
      <c r="G5724" s="67">
        <v>-6.9378799999999998</v>
      </c>
      <c r="H5724" s="67">
        <v>110.089</v>
      </c>
      <c r="I5724" s="66" t="s">
        <v>346</v>
      </c>
      <c r="J5724" s="67">
        <v>-6.95329</v>
      </c>
      <c r="K5724" s="67">
        <v>110.10129999999999</v>
      </c>
    </row>
    <row r="5725" spans="1:11" ht="14.5">
      <c r="A5725" s="66" t="str">
        <f t="shared" si="89"/>
        <v>Semarang - Kalikuning_POJOKSARI</v>
      </c>
      <c r="B5725" s="66" t="s">
        <v>469</v>
      </c>
      <c r="C5725" s="66" t="s">
        <v>5784</v>
      </c>
      <c r="D5725" s="76" t="s">
        <v>5737</v>
      </c>
      <c r="E5725" s="66" t="s">
        <v>5786</v>
      </c>
      <c r="F5725" s="67">
        <v>10.51</v>
      </c>
      <c r="G5725" s="67">
        <v>-7.2764100000000003</v>
      </c>
      <c r="H5725" s="67">
        <v>110.401</v>
      </c>
      <c r="I5725" s="66" t="s">
        <v>5061</v>
      </c>
      <c r="J5725" s="67">
        <v>-7.1833299999999998</v>
      </c>
      <c r="K5725" s="67">
        <v>110.4721</v>
      </c>
    </row>
    <row r="5726" spans="1:11" ht="14.5">
      <c r="A5726" s="66" t="str">
        <f t="shared" si="89"/>
        <v>GPP CEPU (BLORA)_POJOKWATU</v>
      </c>
      <c r="B5726" s="66" t="s">
        <v>2573</v>
      </c>
      <c r="C5726" s="66" t="s">
        <v>5784</v>
      </c>
      <c r="D5726" s="76" t="s">
        <v>5754</v>
      </c>
      <c r="E5726" s="66" t="s">
        <v>5786</v>
      </c>
      <c r="F5726" s="67">
        <v>44.23</v>
      </c>
      <c r="G5726" s="67">
        <v>-7.1113</v>
      </c>
      <c r="H5726" s="67">
        <v>111.574</v>
      </c>
      <c r="I5726" s="66" t="s">
        <v>2534</v>
      </c>
      <c r="J5726" s="67">
        <v>-7.1575100000000003</v>
      </c>
      <c r="K5726" s="67">
        <v>111.58580000000001</v>
      </c>
    </row>
    <row r="5727" spans="1:11" ht="14.5">
      <c r="A5727" s="66" t="str">
        <f t="shared" si="89"/>
        <v>GPP KLATEN_POKAK</v>
      </c>
      <c r="B5727" s="66" t="s">
        <v>3052</v>
      </c>
      <c r="C5727" s="66" t="s">
        <v>5784</v>
      </c>
      <c r="D5727" s="76" t="s">
        <v>5747</v>
      </c>
      <c r="E5727" s="66" t="s">
        <v>5786</v>
      </c>
      <c r="F5727" s="67">
        <v>8.89</v>
      </c>
      <c r="G5727" s="67">
        <v>-7.68642</v>
      </c>
      <c r="H5727" s="67">
        <v>110.66200000000001</v>
      </c>
      <c r="I5727" s="66" t="s">
        <v>2894</v>
      </c>
      <c r="J5727" s="67">
        <v>-7.6692</v>
      </c>
      <c r="K5727" s="67">
        <v>110.6751</v>
      </c>
    </row>
    <row r="5728" spans="1:11" ht="14.5">
      <c r="A5728" s="66" t="str">
        <f t="shared" si="89"/>
        <v>BGR NGADIROJO_POKOHKIDUL</v>
      </c>
      <c r="B5728" s="66" t="s">
        <v>693</v>
      </c>
      <c r="C5728" s="66" t="s">
        <v>5784</v>
      </c>
      <c r="D5728" s="76" t="s">
        <v>5766</v>
      </c>
      <c r="E5728" s="66" t="s">
        <v>5786</v>
      </c>
      <c r="F5728" s="67">
        <v>20.7</v>
      </c>
      <c r="G5728" s="67">
        <v>-7.8409599999999999</v>
      </c>
      <c r="H5728" s="67">
        <v>110.947</v>
      </c>
      <c r="I5728" s="66" t="s">
        <v>538</v>
      </c>
      <c r="J5728" s="67">
        <v>-7.8147399999999996</v>
      </c>
      <c r="K5728" s="67">
        <v>111.0005</v>
      </c>
    </row>
    <row r="5729" spans="1:11" ht="14.5">
      <c r="A5729" s="66" t="str">
        <f t="shared" si="89"/>
        <v>GD BGR CANDI SEMARANG_POLAMAN</v>
      </c>
      <c r="B5729" s="66" t="s">
        <v>2049</v>
      </c>
      <c r="C5729" s="66" t="s">
        <v>5784</v>
      </c>
      <c r="D5729" s="76" t="s">
        <v>5741</v>
      </c>
      <c r="E5729" s="66" t="s">
        <v>5786</v>
      </c>
      <c r="F5729" s="67">
        <v>1.22</v>
      </c>
      <c r="G5729" s="67">
        <v>-7.0914999999999999</v>
      </c>
      <c r="H5729" s="67">
        <v>110.337</v>
      </c>
      <c r="I5729" s="66" t="s">
        <v>2006</v>
      </c>
      <c r="J5729" s="67">
        <v>-7.0144599999999997</v>
      </c>
      <c r="K5729" s="67">
        <v>110.3477</v>
      </c>
    </row>
    <row r="5730" spans="1:11" ht="14.5">
      <c r="A5730" s="66" t="str">
        <f t="shared" si="89"/>
        <v>GPP KLATEN_POLAN</v>
      </c>
      <c r="B5730" s="66" t="s">
        <v>3053</v>
      </c>
      <c r="C5730" s="66" t="s">
        <v>5784</v>
      </c>
      <c r="D5730" s="76" t="s">
        <v>5748</v>
      </c>
      <c r="E5730" s="66" t="s">
        <v>5786</v>
      </c>
      <c r="F5730" s="67">
        <v>8.89</v>
      </c>
      <c r="G5730" s="67">
        <v>-7.6105700000000001</v>
      </c>
      <c r="H5730" s="67">
        <v>110.666</v>
      </c>
      <c r="I5730" s="66" t="s">
        <v>2894</v>
      </c>
      <c r="J5730" s="67">
        <v>-7.6692</v>
      </c>
      <c r="K5730" s="67">
        <v>110.6751</v>
      </c>
    </row>
    <row r="5731" spans="1:11" ht="14.5">
      <c r="A5731" s="66" t="str">
        <f t="shared" si="89"/>
        <v>Rembang-Tritunggal_POLBAYEM</v>
      </c>
      <c r="B5731" s="66" t="s">
        <v>5041</v>
      </c>
      <c r="C5731" s="66" t="s">
        <v>5784</v>
      </c>
      <c r="D5731" s="76" t="s">
        <v>5742</v>
      </c>
      <c r="E5731" s="66" t="s">
        <v>5786</v>
      </c>
      <c r="F5731" s="67">
        <v>20.29</v>
      </c>
      <c r="G5731" s="67">
        <v>-6.80661</v>
      </c>
      <c r="H5731" s="67">
        <v>111.277</v>
      </c>
      <c r="I5731" s="66" t="s">
        <v>5002</v>
      </c>
      <c r="J5731" s="67">
        <v>-6.6992700000000003</v>
      </c>
      <c r="K5731" s="67">
        <v>111.39919999999999</v>
      </c>
    </row>
    <row r="5732" spans="1:11" ht="14.5">
      <c r="A5732" s="66" t="str">
        <f t="shared" si="89"/>
        <v>Sragen 1 - Ngrampal_POLENG</v>
      </c>
      <c r="B5732" s="66" t="s">
        <v>5187</v>
      </c>
      <c r="C5732" s="66" t="s">
        <v>5784</v>
      </c>
      <c r="D5732" s="76" t="s">
        <v>5738</v>
      </c>
      <c r="E5732" s="66" t="s">
        <v>5786</v>
      </c>
      <c r="F5732" s="67">
        <v>66.78</v>
      </c>
      <c r="G5732" s="67">
        <v>-7.3133499999999998</v>
      </c>
      <c r="H5732" s="67">
        <v>111.023</v>
      </c>
      <c r="I5732" s="66" t="s">
        <v>5161</v>
      </c>
      <c r="J5732" s="67">
        <v>-7.4020799999999998</v>
      </c>
      <c r="K5732" s="67">
        <v>111.0612</v>
      </c>
    </row>
    <row r="5733" spans="1:11" ht="14.5">
      <c r="A5733" s="66" t="str">
        <f t="shared" si="89"/>
        <v>GPP MAGELANG_POLENGAN</v>
      </c>
      <c r="B5733" s="66" t="s">
        <v>3260</v>
      </c>
      <c r="C5733" s="66" t="s">
        <v>5784</v>
      </c>
      <c r="D5733" s="76" t="s">
        <v>5753</v>
      </c>
      <c r="E5733" s="66" t="s">
        <v>5786</v>
      </c>
      <c r="F5733" s="67">
        <v>7.61</v>
      </c>
      <c r="G5733" s="67">
        <v>-7.5779399999999999</v>
      </c>
      <c r="H5733" s="67">
        <v>110.33799999999999</v>
      </c>
      <c r="I5733" s="66" t="s">
        <v>3103</v>
      </c>
      <c r="J5733" s="67">
        <v>-7.3955399999999996</v>
      </c>
      <c r="K5733" s="67">
        <v>110.24469999999999</v>
      </c>
    </row>
    <row r="5734" spans="1:11" ht="14.5">
      <c r="A5734" s="66" t="str">
        <f t="shared" si="89"/>
        <v>Semarang - Kalikuning_POLOBOGO</v>
      </c>
      <c r="B5734" s="66" t="s">
        <v>5134</v>
      </c>
      <c r="C5734" s="66" t="s">
        <v>5784</v>
      </c>
      <c r="D5734" s="76" t="s">
        <v>5747</v>
      </c>
      <c r="E5734" s="66" t="s">
        <v>5786</v>
      </c>
      <c r="F5734" s="67">
        <v>10.51</v>
      </c>
      <c r="G5734" s="67">
        <v>-7.3485300000000002</v>
      </c>
      <c r="H5734" s="67">
        <v>110.46299999999999</v>
      </c>
      <c r="I5734" s="66" t="s">
        <v>5061</v>
      </c>
      <c r="J5734" s="67">
        <v>-7.1833299999999998</v>
      </c>
      <c r="K5734" s="67">
        <v>110.4721</v>
      </c>
    </row>
    <row r="5735" spans="1:11" ht="14.5">
      <c r="A5735" s="66" t="str">
        <f t="shared" si="89"/>
        <v>BGR JENARSARI_POLODORO</v>
      </c>
      <c r="B5735" s="66" t="s">
        <v>470</v>
      </c>
      <c r="C5735" s="66" t="s">
        <v>5784</v>
      </c>
      <c r="D5735" s="76" t="s">
        <v>5747</v>
      </c>
      <c r="E5735" s="66" t="s">
        <v>5786</v>
      </c>
      <c r="F5735" s="67">
        <v>9.3699999999999992</v>
      </c>
      <c r="G5735" s="67">
        <v>-7.0556900000000002</v>
      </c>
      <c r="H5735" s="67">
        <v>109.89700000000001</v>
      </c>
      <c r="I5735" s="66" t="s">
        <v>346</v>
      </c>
      <c r="J5735" s="67">
        <v>-6.95329</v>
      </c>
      <c r="K5735" s="67">
        <v>110.10129999999999</v>
      </c>
    </row>
    <row r="5736" spans="1:11" ht="14.5">
      <c r="A5736" s="66" t="str">
        <f t="shared" si="89"/>
        <v>GPP KARANGANYAR_POLOKARTO</v>
      </c>
      <c r="B5736" s="66" t="s">
        <v>2689</v>
      </c>
      <c r="C5736" s="66" t="s">
        <v>5784</v>
      </c>
      <c r="D5736" s="76" t="s">
        <v>5765</v>
      </c>
      <c r="E5736" s="66" t="s">
        <v>5786</v>
      </c>
      <c r="F5736" s="67">
        <v>14.71</v>
      </c>
      <c r="G5736" s="67">
        <v>-7.6389899999999997</v>
      </c>
      <c r="H5736" s="67">
        <v>110.922</v>
      </c>
      <c r="I5736" s="66" t="s">
        <v>2633</v>
      </c>
      <c r="J5736" s="67">
        <v>-7.5687199999999999</v>
      </c>
      <c r="K5736" s="67">
        <v>110.8749</v>
      </c>
    </row>
    <row r="5737" spans="1:11" ht="14.5">
      <c r="A5737" s="66" t="str">
        <f t="shared" si="89"/>
        <v>GPP PURWOREJO_POLOMARTO</v>
      </c>
      <c r="B5737" s="66" t="s">
        <v>3776</v>
      </c>
      <c r="C5737" s="66" t="s">
        <v>5784</v>
      </c>
      <c r="D5737" s="76" t="s">
        <v>5740</v>
      </c>
      <c r="E5737" s="66" t="s">
        <v>5786</v>
      </c>
      <c r="F5737" s="67">
        <v>4.4400000000000004</v>
      </c>
      <c r="G5737" s="67">
        <v>-7.7283099999999996</v>
      </c>
      <c r="H5737" s="67">
        <v>109.833</v>
      </c>
      <c r="I5737" s="66" t="s">
        <v>3504</v>
      </c>
      <c r="J5737" s="67">
        <v>-7.7226800000000004</v>
      </c>
      <c r="K5737" s="67">
        <v>109.9468</v>
      </c>
    </row>
    <row r="5738" spans="1:11" ht="14.5">
      <c r="A5738" s="66" t="str">
        <f t="shared" si="89"/>
        <v>Semarang - Kalikuning_POLOSIRI</v>
      </c>
      <c r="B5738" s="66" t="s">
        <v>5135</v>
      </c>
      <c r="C5738" s="66" t="s">
        <v>5784</v>
      </c>
      <c r="D5738" s="76" t="s">
        <v>5755</v>
      </c>
      <c r="E5738" s="66" t="s">
        <v>5786</v>
      </c>
      <c r="F5738" s="67">
        <v>10.51</v>
      </c>
      <c r="G5738" s="67">
        <v>-7.2358000000000002</v>
      </c>
      <c r="H5738" s="67">
        <v>110.48099999999999</v>
      </c>
      <c r="I5738" s="66" t="s">
        <v>5061</v>
      </c>
      <c r="J5738" s="67">
        <v>-7.1833299999999998</v>
      </c>
      <c r="K5738" s="67">
        <v>110.4721</v>
      </c>
    </row>
    <row r="5739" spans="1:11" ht="14.5">
      <c r="A5739" s="66" t="str">
        <f t="shared" si="89"/>
        <v>GPP PURWOREJO_POLOWANGI</v>
      </c>
      <c r="B5739" s="66" t="s">
        <v>3777</v>
      </c>
      <c r="C5739" s="66" t="s">
        <v>5784</v>
      </c>
      <c r="D5739" s="76" t="s">
        <v>5757</v>
      </c>
      <c r="E5739" s="66" t="s">
        <v>5786</v>
      </c>
      <c r="F5739" s="67">
        <v>4.4400000000000004</v>
      </c>
      <c r="G5739" s="67">
        <v>-7.6457199999999998</v>
      </c>
      <c r="H5739" s="67">
        <v>109.83499999999999</v>
      </c>
      <c r="I5739" s="66" t="s">
        <v>3504</v>
      </c>
      <c r="J5739" s="67">
        <v>-7.7226800000000004</v>
      </c>
      <c r="K5739" s="67">
        <v>109.9468</v>
      </c>
    </row>
    <row r="5740" spans="1:11" ht="14.5">
      <c r="A5740" s="66" t="str">
        <f t="shared" si="89"/>
        <v>Boyolali_POMAH</v>
      </c>
      <c r="B5740" s="66" t="s">
        <v>1510</v>
      </c>
      <c r="C5740" s="66" t="s">
        <v>5784</v>
      </c>
      <c r="D5740" s="76" t="s">
        <v>5748</v>
      </c>
      <c r="E5740" s="66" t="s">
        <v>5786</v>
      </c>
      <c r="F5740" s="67">
        <v>8.89</v>
      </c>
      <c r="G5740" s="67">
        <v>-7.61111</v>
      </c>
      <c r="H5740" s="67">
        <v>110.58199999999999</v>
      </c>
      <c r="I5740" s="66" t="s">
        <v>1370</v>
      </c>
      <c r="J5740" s="67">
        <v>-7.5381099999999996</v>
      </c>
      <c r="K5740" s="67">
        <v>110.6292</v>
      </c>
    </row>
    <row r="5741" spans="1:11" ht="14.5">
      <c r="A5741" s="66" t="str">
        <f t="shared" si="89"/>
        <v>Rembang-Tritunggal_POMAHAN</v>
      </c>
      <c r="B5741" s="66" t="s">
        <v>5042</v>
      </c>
      <c r="C5741" s="66" t="s">
        <v>5784</v>
      </c>
      <c r="D5741" s="76" t="s">
        <v>5745</v>
      </c>
      <c r="E5741" s="66" t="s">
        <v>5786</v>
      </c>
      <c r="F5741" s="67">
        <v>20.29</v>
      </c>
      <c r="G5741" s="67">
        <v>-6.8206899999999999</v>
      </c>
      <c r="H5741" s="67">
        <v>111.407</v>
      </c>
      <c r="I5741" s="66" t="s">
        <v>5002</v>
      </c>
      <c r="J5741" s="67">
        <v>-6.6992700000000003</v>
      </c>
      <c r="K5741" s="67">
        <v>111.39919999999999</v>
      </c>
    </row>
    <row r="5742" spans="1:11" ht="14.5">
      <c r="A5742" s="66" t="str">
        <f t="shared" si="89"/>
        <v>Demak 1 - Mranak_PONCOHARJO</v>
      </c>
      <c r="B5742" s="66" t="s">
        <v>1977</v>
      </c>
      <c r="C5742" s="66" t="s">
        <v>5784</v>
      </c>
      <c r="D5742" s="76" t="s">
        <v>5753</v>
      </c>
      <c r="E5742" s="66" t="s">
        <v>5786</v>
      </c>
      <c r="F5742" s="67">
        <v>26.27</v>
      </c>
      <c r="G5742" s="67">
        <v>-6.8219700000000003</v>
      </c>
      <c r="H5742" s="67">
        <v>110.595</v>
      </c>
      <c r="I5742" s="66" t="s">
        <v>1911</v>
      </c>
      <c r="J5742" s="67">
        <v>-6.8903100000000004</v>
      </c>
      <c r="K5742" s="67">
        <v>110.6673</v>
      </c>
    </row>
    <row r="5743" spans="1:11" ht="14.5">
      <c r="A5743" s="66" t="str">
        <f t="shared" si="89"/>
        <v>GPP PEKALONGAN_PONCOL</v>
      </c>
      <c r="B5743" s="66" t="s">
        <v>3451</v>
      </c>
      <c r="C5743" s="66" t="s">
        <v>5784</v>
      </c>
      <c r="D5743" s="76" t="s">
        <v>5737</v>
      </c>
      <c r="E5743" s="66" t="s">
        <v>5786</v>
      </c>
      <c r="F5743" s="67">
        <v>0.94</v>
      </c>
      <c r="G5743" s="67">
        <v>-6.8884800000000004</v>
      </c>
      <c r="H5743" s="67">
        <v>109.681</v>
      </c>
      <c r="I5743" s="66" t="s">
        <v>3376</v>
      </c>
      <c r="J5743" s="67">
        <v>-6.8898999999999999</v>
      </c>
      <c r="K5743" s="67">
        <v>109.6589</v>
      </c>
    </row>
    <row r="5744" spans="1:11" ht="14.5">
      <c r="A5744" s="66" t="str">
        <f t="shared" si="89"/>
        <v>BGR JENARSARI_PONCOREJO</v>
      </c>
      <c r="B5744" s="66" t="s">
        <v>471</v>
      </c>
      <c r="C5744" s="66" t="s">
        <v>5784</v>
      </c>
      <c r="D5744" s="76" t="s">
        <v>5747</v>
      </c>
      <c r="E5744" s="66" t="s">
        <v>5786</v>
      </c>
      <c r="F5744" s="67">
        <v>16.97</v>
      </c>
      <c r="G5744" s="67">
        <v>-6.9602500000000003</v>
      </c>
      <c r="H5744" s="67">
        <v>110.116</v>
      </c>
      <c r="I5744" s="66" t="s">
        <v>346</v>
      </c>
      <c r="J5744" s="67">
        <v>-6.95329</v>
      </c>
      <c r="K5744" s="67">
        <v>110.10129999999999</v>
      </c>
    </row>
    <row r="5745" spans="1:11" ht="14.5">
      <c r="A5745" s="66" t="str">
        <f t="shared" si="89"/>
        <v>Semarang - Kalikuning_PONCORUSO</v>
      </c>
      <c r="B5745" s="66" t="s">
        <v>5136</v>
      </c>
      <c r="C5745" s="66" t="s">
        <v>5784</v>
      </c>
      <c r="D5745" s="76" t="s">
        <v>5746</v>
      </c>
      <c r="E5745" s="66" t="s">
        <v>5786</v>
      </c>
      <c r="F5745" s="67">
        <v>10.51</v>
      </c>
      <c r="G5745" s="67">
        <v>-7.2135400000000001</v>
      </c>
      <c r="H5745" s="67">
        <v>110.40600000000001</v>
      </c>
      <c r="I5745" s="66" t="s">
        <v>5061</v>
      </c>
      <c r="J5745" s="67">
        <v>-7.1833299999999998</v>
      </c>
      <c r="K5745" s="67">
        <v>110.4721</v>
      </c>
    </row>
    <row r="5746" spans="1:11" ht="14.5">
      <c r="A5746" s="66" t="str">
        <f t="shared" si="89"/>
        <v>GPP PURWOREJO_PONCOWARNO</v>
      </c>
      <c r="B5746" s="66" t="s">
        <v>3778</v>
      </c>
      <c r="C5746" s="66" t="s">
        <v>5784</v>
      </c>
      <c r="D5746" s="76" t="s">
        <v>5749</v>
      </c>
      <c r="E5746" s="66" t="s">
        <v>5786</v>
      </c>
      <c r="F5746" s="67">
        <v>15.69</v>
      </c>
      <c r="G5746" s="67">
        <v>-7.6792899999999999</v>
      </c>
      <c r="H5746" s="67">
        <v>109.745</v>
      </c>
      <c r="I5746" s="66" t="s">
        <v>3504</v>
      </c>
      <c r="J5746" s="67">
        <v>-7.7226800000000004</v>
      </c>
      <c r="K5746" s="67">
        <v>109.9468</v>
      </c>
    </row>
    <row r="5747" spans="1:11" ht="14.5">
      <c r="A5747" s="66" t="str">
        <f t="shared" si="89"/>
        <v>BGR NGADIROJO_PONDOK</v>
      </c>
      <c r="B5747" s="66" t="s">
        <v>694</v>
      </c>
      <c r="C5747" s="66" t="s">
        <v>5784</v>
      </c>
      <c r="D5747" s="76" t="s">
        <v>5751</v>
      </c>
      <c r="E5747" s="66" t="s">
        <v>5786</v>
      </c>
      <c r="F5747" s="67">
        <v>20.7</v>
      </c>
      <c r="G5747" s="67">
        <v>-7.8353200000000003</v>
      </c>
      <c r="H5747" s="67">
        <v>110.991</v>
      </c>
      <c r="I5747" s="66" t="s">
        <v>538</v>
      </c>
      <c r="J5747" s="67">
        <v>-7.8147399999999996</v>
      </c>
      <c r="K5747" s="67">
        <v>111.0005</v>
      </c>
    </row>
    <row r="5748" spans="1:11" ht="14.5">
      <c r="A5748" s="66" t="str">
        <f t="shared" si="89"/>
        <v>GPP KLATEN_PONDOK</v>
      </c>
      <c r="B5748" s="66" t="s">
        <v>694</v>
      </c>
      <c r="C5748" s="66" t="s">
        <v>5784</v>
      </c>
      <c r="D5748" s="76" t="s">
        <v>5757</v>
      </c>
      <c r="E5748" s="66" t="s">
        <v>5786</v>
      </c>
      <c r="F5748" s="67">
        <v>8.89</v>
      </c>
      <c r="G5748" s="67">
        <v>-7.6240199999999998</v>
      </c>
      <c r="H5748" s="67">
        <v>110.63500000000001</v>
      </c>
      <c r="I5748" s="66" t="s">
        <v>2894</v>
      </c>
      <c r="J5748" s="67">
        <v>-7.6692</v>
      </c>
      <c r="K5748" s="67">
        <v>110.6751</v>
      </c>
    </row>
    <row r="5749" spans="1:11" ht="14.5">
      <c r="A5749" s="66" t="str">
        <f t="shared" si="89"/>
        <v>GPP SUKOHARJO_PONDOK</v>
      </c>
      <c r="B5749" s="66" t="s">
        <v>694</v>
      </c>
      <c r="C5749" s="66" t="s">
        <v>5784</v>
      </c>
      <c r="D5749" s="76" t="s">
        <v>5744</v>
      </c>
      <c r="E5749" s="66" t="s">
        <v>5786</v>
      </c>
      <c r="F5749" s="67">
        <v>14.71</v>
      </c>
      <c r="G5749" s="67">
        <v>-7.71408</v>
      </c>
      <c r="H5749" s="67">
        <v>110.83799999999999</v>
      </c>
      <c r="I5749" s="66" t="s">
        <v>3993</v>
      </c>
      <c r="J5749" s="67">
        <v>-7.7412599999999996</v>
      </c>
      <c r="K5749" s="67">
        <v>110.8785</v>
      </c>
    </row>
    <row r="5750" spans="1:11" ht="14.5">
      <c r="A5750" s="66" t="str">
        <f t="shared" si="89"/>
        <v>Sukoharjo 2 - Baki_PONDOK</v>
      </c>
      <c r="B5750" s="66" t="s">
        <v>694</v>
      </c>
      <c r="C5750" s="66" t="s">
        <v>5784</v>
      </c>
      <c r="D5750" s="76" t="s">
        <v>5765</v>
      </c>
      <c r="E5750" s="66" t="s">
        <v>5786</v>
      </c>
      <c r="F5750" s="67">
        <v>14.71</v>
      </c>
      <c r="G5750" s="67">
        <v>-7.6229300000000002</v>
      </c>
      <c r="H5750" s="67">
        <v>110.803</v>
      </c>
      <c r="I5750" s="66" t="s">
        <v>5224</v>
      </c>
      <c r="J5750" s="67">
        <v>-7.6135599999999997</v>
      </c>
      <c r="K5750" s="67">
        <v>110.76560000000001</v>
      </c>
    </row>
    <row r="5751" spans="1:11" ht="14.5">
      <c r="A5751" s="66" t="str">
        <f t="shared" si="89"/>
        <v>GPP KEBUMEN_PONDOKGEBANGSARI</v>
      </c>
      <c r="B5751" s="66" t="s">
        <v>2842</v>
      </c>
      <c r="C5751" s="66" t="s">
        <v>5784</v>
      </c>
      <c r="D5751" s="76" t="s">
        <v>5765</v>
      </c>
      <c r="E5751" s="66" t="s">
        <v>5786</v>
      </c>
      <c r="F5751" s="67">
        <v>15.69</v>
      </c>
      <c r="G5751" s="67">
        <v>-7.6690699999999996</v>
      </c>
      <c r="H5751" s="67">
        <v>109.52500000000001</v>
      </c>
      <c r="I5751" s="66" t="s">
        <v>2714</v>
      </c>
      <c r="J5751" s="67">
        <v>-7.6109200000000001</v>
      </c>
      <c r="K5751" s="67">
        <v>109.5078</v>
      </c>
    </row>
    <row r="5752" spans="1:11" ht="14.5">
      <c r="A5752" s="66" t="str">
        <f t="shared" si="89"/>
        <v>Rembang-Tritunggal_PONDOKREJO</v>
      </c>
      <c r="B5752" s="66" t="s">
        <v>5043</v>
      </c>
      <c r="C5752" s="66" t="s">
        <v>5784</v>
      </c>
      <c r="D5752" s="76" t="s">
        <v>5749</v>
      </c>
      <c r="E5752" s="66" t="s">
        <v>5786</v>
      </c>
      <c r="F5752" s="67">
        <v>20.29</v>
      </c>
      <c r="G5752" s="67">
        <v>-6.82803</v>
      </c>
      <c r="H5752" s="67">
        <v>111.32599999999999</v>
      </c>
      <c r="I5752" s="66" t="s">
        <v>5002</v>
      </c>
      <c r="J5752" s="67">
        <v>-6.6992700000000003</v>
      </c>
      <c r="K5752" s="67">
        <v>111.39919999999999</v>
      </c>
    </row>
    <row r="5753" spans="1:11" ht="14.5">
      <c r="A5753" s="66" t="str">
        <f t="shared" si="89"/>
        <v>BGR NGADIROJO_PONDOKSARI</v>
      </c>
      <c r="B5753" s="66" t="s">
        <v>695</v>
      </c>
      <c r="C5753" s="66" t="s">
        <v>5784</v>
      </c>
      <c r="D5753" s="76" t="s">
        <v>5749</v>
      </c>
      <c r="E5753" s="66" t="s">
        <v>5786</v>
      </c>
      <c r="F5753" s="67">
        <v>20.7</v>
      </c>
      <c r="G5753" s="67">
        <v>-7.8620999999999999</v>
      </c>
      <c r="H5753" s="67">
        <v>110.934</v>
      </c>
      <c r="I5753" s="66" t="s">
        <v>538</v>
      </c>
      <c r="J5753" s="67">
        <v>-7.8147399999999996</v>
      </c>
      <c r="K5753" s="67">
        <v>111.0005</v>
      </c>
    </row>
    <row r="5754" spans="1:11" ht="14.5">
      <c r="A5754" s="66" t="str">
        <f t="shared" si="89"/>
        <v>Pati - Juwana_PONDOWAN</v>
      </c>
      <c r="B5754" s="66" t="s">
        <v>4556</v>
      </c>
      <c r="C5754" s="66" t="s">
        <v>5784</v>
      </c>
      <c r="D5754" s="76" t="s">
        <v>5740</v>
      </c>
      <c r="E5754" s="66" t="s">
        <v>5786</v>
      </c>
      <c r="F5754" s="67">
        <v>16.66</v>
      </c>
      <c r="G5754" s="67">
        <v>-6.5741699999999996</v>
      </c>
      <c r="H5754" s="67">
        <v>111.032</v>
      </c>
      <c r="I5754" s="66" t="s">
        <v>4458</v>
      </c>
      <c r="J5754" s="67">
        <v>-6.7296100000000001</v>
      </c>
      <c r="K5754" s="67">
        <v>111.1037</v>
      </c>
    </row>
    <row r="5755" spans="1:11" ht="14.5">
      <c r="A5755" s="66" t="str">
        <f t="shared" si="89"/>
        <v>GD BGR CANDI SEMARANG_PONGANGAN</v>
      </c>
      <c r="B5755" s="66" t="s">
        <v>2050</v>
      </c>
      <c r="C5755" s="66" t="s">
        <v>5784</v>
      </c>
      <c r="D5755" s="76" t="s">
        <v>5741</v>
      </c>
      <c r="E5755" s="66" t="s">
        <v>5786</v>
      </c>
      <c r="F5755" s="67">
        <v>1.22</v>
      </c>
      <c r="G5755" s="67">
        <v>-7.0482300000000002</v>
      </c>
      <c r="H5755" s="67">
        <v>110.36799999999999</v>
      </c>
      <c r="I5755" s="66" t="s">
        <v>2006</v>
      </c>
      <c r="J5755" s="67">
        <v>-7.0144599999999997</v>
      </c>
      <c r="K5755" s="67">
        <v>110.3477</v>
      </c>
    </row>
    <row r="5756" spans="1:11" ht="14.5">
      <c r="A5756" s="66" t="str">
        <f t="shared" si="89"/>
        <v>GPP KLATEN_PONGGOK</v>
      </c>
      <c r="B5756" s="66" t="s">
        <v>3054</v>
      </c>
      <c r="C5756" s="66" t="s">
        <v>5784</v>
      </c>
      <c r="D5756" s="76" t="s">
        <v>5738</v>
      </c>
      <c r="E5756" s="66" t="s">
        <v>5786</v>
      </c>
      <c r="F5756" s="67">
        <v>8.89</v>
      </c>
      <c r="G5756" s="67">
        <v>-7.6097700000000001</v>
      </c>
      <c r="H5756" s="67">
        <v>110.64100000000001</v>
      </c>
      <c r="I5756" s="66" t="s">
        <v>2894</v>
      </c>
      <c r="J5756" s="67">
        <v>-7.6692</v>
      </c>
      <c r="K5756" s="67">
        <v>110.6751</v>
      </c>
    </row>
    <row r="5757" spans="1:11" ht="14.5">
      <c r="A5757" s="66" t="str">
        <f t="shared" si="89"/>
        <v>Purbalingga - Kebong_PONJEN</v>
      </c>
      <c r="B5757" s="66" t="s">
        <v>4912</v>
      </c>
      <c r="C5757" s="66" t="s">
        <v>5784</v>
      </c>
      <c r="D5757" s="76" t="s">
        <v>5740</v>
      </c>
      <c r="E5757" s="66" t="s">
        <v>5786</v>
      </c>
      <c r="F5757" s="67">
        <v>7.6</v>
      </c>
      <c r="G5757" s="67">
        <v>-7.2623199999999999</v>
      </c>
      <c r="H5757" s="67">
        <v>109.399</v>
      </c>
      <c r="I5757" s="66" t="s">
        <v>4781</v>
      </c>
      <c r="J5757" s="67">
        <v>-7.4033100000000003</v>
      </c>
      <c r="K5757" s="67">
        <v>109.3588</v>
      </c>
    </row>
    <row r="5758" spans="1:11" ht="14.5">
      <c r="A5758" s="66" t="str">
        <f t="shared" si="89"/>
        <v>PML 1BEJI_PONOLAWEN</v>
      </c>
      <c r="B5758" s="66" t="s">
        <v>4761</v>
      </c>
      <c r="C5758" s="66" t="s">
        <v>5784</v>
      </c>
      <c r="D5758" s="76" t="s">
        <v>5740</v>
      </c>
      <c r="E5758" s="66" t="s">
        <v>5786</v>
      </c>
      <c r="F5758" s="67">
        <v>5.84</v>
      </c>
      <c r="G5758" s="67">
        <v>-6.99322</v>
      </c>
      <c r="H5758" s="67">
        <v>109.514</v>
      </c>
      <c r="I5758" s="66" t="s">
        <v>4705</v>
      </c>
      <c r="J5758" s="67">
        <v>-6.8926100000000003</v>
      </c>
      <c r="K5758" s="67">
        <v>109.4507</v>
      </c>
    </row>
    <row r="5759" spans="1:11" ht="14.5">
      <c r="A5759" s="66" t="str">
        <f t="shared" si="89"/>
        <v>Batang - Kasepuhan_PONOWARENG</v>
      </c>
      <c r="B5759" s="66" t="s">
        <v>193</v>
      </c>
      <c r="C5759" s="66" t="s">
        <v>5784</v>
      </c>
      <c r="D5759" s="76" t="s">
        <v>5752</v>
      </c>
      <c r="E5759" s="66" t="s">
        <v>5786</v>
      </c>
      <c r="F5759" s="67">
        <v>9.3699999999999992</v>
      </c>
      <c r="G5759" s="67">
        <v>-6.9166600000000003</v>
      </c>
      <c r="H5759" s="67">
        <v>109.806</v>
      </c>
      <c r="I5759" s="66" t="s">
        <v>54</v>
      </c>
      <c r="J5759" s="67">
        <v>-6.9040600000000003</v>
      </c>
      <c r="K5759" s="67">
        <v>109.7085</v>
      </c>
    </row>
    <row r="5760" spans="1:11" ht="14.5">
      <c r="A5760" s="66" t="str">
        <f t="shared" si="89"/>
        <v>GPP KARANGANYAR_POPONGAN</v>
      </c>
      <c r="B5760" s="66" t="s">
        <v>2690</v>
      </c>
      <c r="C5760" s="66" t="s">
        <v>5784</v>
      </c>
      <c r="D5760" s="76" t="s">
        <v>5742</v>
      </c>
      <c r="E5760" s="66" t="s">
        <v>5786</v>
      </c>
      <c r="F5760" s="67">
        <v>21.59</v>
      </c>
      <c r="G5760" s="67">
        <v>-7.60886</v>
      </c>
      <c r="H5760" s="67">
        <v>110.98699999999999</v>
      </c>
      <c r="I5760" s="66" t="s">
        <v>2633</v>
      </c>
      <c r="J5760" s="67">
        <v>-7.5687199999999999</v>
      </c>
      <c r="K5760" s="67">
        <v>110.8749</v>
      </c>
    </row>
    <row r="5761" spans="1:11" ht="14.5">
      <c r="A5761" s="66" t="str">
        <f t="shared" si="89"/>
        <v>GPP PURWOREJO_POPONGAN</v>
      </c>
      <c r="B5761" s="66" t="s">
        <v>2690</v>
      </c>
      <c r="C5761" s="66" t="s">
        <v>5784</v>
      </c>
      <c r="D5761" s="76" t="s">
        <v>5742</v>
      </c>
      <c r="E5761" s="66" t="s">
        <v>5786</v>
      </c>
      <c r="F5761" s="67">
        <v>4.4400000000000004</v>
      </c>
      <c r="G5761" s="67">
        <v>-7.7608300000000003</v>
      </c>
      <c r="H5761" s="67">
        <v>110.004</v>
      </c>
      <c r="I5761" s="66" t="s">
        <v>3504</v>
      </c>
      <c r="J5761" s="67">
        <v>-7.7226800000000004</v>
      </c>
      <c r="K5761" s="67">
        <v>109.9468</v>
      </c>
    </row>
    <row r="5762" spans="1:11" ht="14.5">
      <c r="A5762" s="66" t="str">
        <f t="shared" ref="A5762:A5825" si="90">CONCATENATE(I5762,"_",B5762)</f>
        <v>Semarang - Kalikuning_POPONGAN</v>
      </c>
      <c r="B5762" s="66" t="s">
        <v>2690</v>
      </c>
      <c r="C5762" s="66" t="s">
        <v>5784</v>
      </c>
      <c r="D5762" s="76" t="s">
        <v>5744</v>
      </c>
      <c r="E5762" s="66" t="s">
        <v>5786</v>
      </c>
      <c r="F5762" s="67">
        <v>10.51</v>
      </c>
      <c r="G5762" s="67">
        <v>-7.2606999999999999</v>
      </c>
      <c r="H5762" s="67">
        <v>110.52800000000001</v>
      </c>
      <c r="I5762" s="66" t="s">
        <v>5061</v>
      </c>
      <c r="J5762" s="67">
        <v>-7.1833299999999998</v>
      </c>
      <c r="K5762" s="67">
        <v>110.4721</v>
      </c>
    </row>
    <row r="5763" spans="1:11" ht="14.5">
      <c r="A5763" s="66" t="str">
        <f t="shared" si="90"/>
        <v>BGR NGLEJOK_PORANGPARING</v>
      </c>
      <c r="B5763" s="66" t="s">
        <v>828</v>
      </c>
      <c r="C5763" s="66" t="s">
        <v>5784</v>
      </c>
      <c r="D5763" s="76" t="s">
        <v>5741</v>
      </c>
      <c r="E5763" s="66" t="s">
        <v>5786</v>
      </c>
      <c r="F5763" s="67">
        <v>16.66</v>
      </c>
      <c r="G5763" s="67">
        <v>-6.9731899999999998</v>
      </c>
      <c r="H5763" s="67">
        <v>110.899</v>
      </c>
      <c r="I5763" s="66" t="s">
        <v>775</v>
      </c>
      <c r="J5763" s="67">
        <v>-7.06935</v>
      </c>
      <c r="K5763" s="67">
        <v>110.8802</v>
      </c>
    </row>
    <row r="5764" spans="1:11" ht="14.5">
      <c r="A5764" s="66" t="str">
        <f t="shared" si="90"/>
        <v>GPP PEKALONGAN_PORWOREJO</v>
      </c>
      <c r="B5764" s="66" t="s">
        <v>3452</v>
      </c>
      <c r="C5764" s="66" t="s">
        <v>5784</v>
      </c>
      <c r="D5764" s="76" t="s">
        <v>5767</v>
      </c>
      <c r="E5764" s="66" t="s">
        <v>5786</v>
      </c>
      <c r="F5764" s="67">
        <v>5.84</v>
      </c>
      <c r="G5764" s="67">
        <v>-6.9585699999999999</v>
      </c>
      <c r="H5764" s="67">
        <v>109.574</v>
      </c>
      <c r="I5764" s="66" t="s">
        <v>3376</v>
      </c>
      <c r="J5764" s="67">
        <v>-6.8898999999999999</v>
      </c>
      <c r="K5764" s="67">
        <v>109.6589</v>
      </c>
    </row>
    <row r="5765" spans="1:11" ht="14.5">
      <c r="A5765" s="66" t="str">
        <f t="shared" si="90"/>
        <v>Batang - Kasepuhan_POSONG</v>
      </c>
      <c r="B5765" s="66" t="s">
        <v>194</v>
      </c>
      <c r="C5765" s="66" t="s">
        <v>5784</v>
      </c>
      <c r="D5765" s="76" t="s">
        <v>5753</v>
      </c>
      <c r="E5765" s="66" t="s">
        <v>5786</v>
      </c>
      <c r="F5765" s="67">
        <v>9.3699999999999992</v>
      </c>
      <c r="G5765" s="67">
        <v>-6.9683200000000003</v>
      </c>
      <c r="H5765" s="67">
        <v>109.8</v>
      </c>
      <c r="I5765" s="66" t="s">
        <v>54</v>
      </c>
      <c r="J5765" s="67">
        <v>-6.9040600000000003</v>
      </c>
      <c r="K5765" s="67">
        <v>109.7085</v>
      </c>
    </row>
    <row r="5766" spans="1:11" ht="14.5">
      <c r="A5766" s="66" t="str">
        <f t="shared" si="90"/>
        <v>GPP MAGELANG_POTROBANGSAN</v>
      </c>
      <c r="B5766" s="66" t="s">
        <v>3261</v>
      </c>
      <c r="C5766" s="66" t="s">
        <v>5784</v>
      </c>
      <c r="D5766" s="76" t="s">
        <v>5761</v>
      </c>
      <c r="E5766" s="66" t="s">
        <v>5786</v>
      </c>
      <c r="F5766" s="67">
        <v>0.15</v>
      </c>
      <c r="G5766" s="67">
        <v>-7.4605800000000002</v>
      </c>
      <c r="H5766" s="67">
        <v>110.218</v>
      </c>
      <c r="I5766" s="66" t="s">
        <v>3103</v>
      </c>
      <c r="J5766" s="67">
        <v>-7.3955399999999996</v>
      </c>
      <c r="K5766" s="67">
        <v>110.24469999999999</v>
      </c>
    </row>
    <row r="5767" spans="1:11" ht="14.5">
      <c r="A5767" s="66" t="str">
        <f t="shared" si="90"/>
        <v>Sukoharjo 2 - Baki_POTRONAYAN</v>
      </c>
      <c r="B5767" s="66" t="s">
        <v>5274</v>
      </c>
      <c r="C5767" s="66" t="s">
        <v>5784</v>
      </c>
      <c r="D5767" s="76" t="s">
        <v>5745</v>
      </c>
      <c r="E5767" s="66" t="s">
        <v>5786</v>
      </c>
      <c r="F5767" s="67">
        <v>17.7</v>
      </c>
      <c r="G5767" s="67">
        <v>-7.4895100000000001</v>
      </c>
      <c r="H5767" s="67">
        <v>110.759</v>
      </c>
      <c r="I5767" s="66" t="s">
        <v>5224</v>
      </c>
      <c r="J5767" s="67">
        <v>-7.6135599999999997</v>
      </c>
      <c r="K5767" s="67">
        <v>110.76560000000001</v>
      </c>
    </row>
    <row r="5768" spans="1:11" ht="14.5">
      <c r="A5768" s="66" t="str">
        <f t="shared" si="90"/>
        <v>Jepara - Mayong_POTROYUDAN</v>
      </c>
      <c r="B5768" s="66" t="s">
        <v>4235</v>
      </c>
      <c r="C5768" s="66" t="s">
        <v>5784</v>
      </c>
      <c r="D5768" s="76" t="s">
        <v>5747</v>
      </c>
      <c r="E5768" s="66" t="s">
        <v>5786</v>
      </c>
      <c r="F5768" s="67">
        <v>10.32</v>
      </c>
      <c r="G5768" s="67">
        <v>-6.5993700000000004</v>
      </c>
      <c r="H5768" s="67">
        <v>110.672</v>
      </c>
      <c r="I5768" s="66" t="s">
        <v>4145</v>
      </c>
      <c r="J5768" s="67">
        <v>-6.7420299999999997</v>
      </c>
      <c r="K5768" s="67">
        <v>110.7436</v>
      </c>
    </row>
    <row r="5769" spans="1:11" ht="14.5">
      <c r="A5769" s="66" t="str">
        <f t="shared" si="90"/>
        <v>Wonogiri 2 - Nambangan_PRACIMANTORO</v>
      </c>
      <c r="B5769" s="66" t="s">
        <v>5565</v>
      </c>
      <c r="C5769" s="66" t="s">
        <v>5784</v>
      </c>
      <c r="D5769" s="76" t="s">
        <v>5747</v>
      </c>
      <c r="E5769" s="66" t="s">
        <v>5786</v>
      </c>
      <c r="F5769" s="67">
        <v>20.7</v>
      </c>
      <c r="G5769" s="67">
        <v>-8.0570900000000005</v>
      </c>
      <c r="H5769" s="67">
        <v>110.812</v>
      </c>
      <c r="I5769" s="66" t="s">
        <v>5545</v>
      </c>
      <c r="J5769" s="67">
        <v>-7.76837</v>
      </c>
      <c r="K5769" s="67">
        <v>110.8871</v>
      </c>
    </row>
    <row r="5770" spans="1:11" ht="14.5">
      <c r="A5770" s="66" t="str">
        <f t="shared" si="90"/>
        <v>GD. LASEM_PRAGEN</v>
      </c>
      <c r="B5770" s="66" t="s">
        <v>2320</v>
      </c>
      <c r="C5770" s="66" t="s">
        <v>5784</v>
      </c>
      <c r="D5770" s="76" t="s">
        <v>5741</v>
      </c>
      <c r="E5770" s="66" t="s">
        <v>5786</v>
      </c>
      <c r="F5770" s="67">
        <v>20.29</v>
      </c>
      <c r="G5770" s="67">
        <v>-6.7894399999999999</v>
      </c>
      <c r="H5770" s="67">
        <v>111.468</v>
      </c>
      <c r="I5770" s="66" t="s">
        <v>2256</v>
      </c>
      <c r="J5770" s="67">
        <v>-6.6950700000000003</v>
      </c>
      <c r="K5770" s="67">
        <v>111.4366</v>
      </c>
    </row>
    <row r="5771" spans="1:11" ht="14.5">
      <c r="A5771" s="66" t="str">
        <f t="shared" si="90"/>
        <v>Rembang-Tritunggal_PRAGU</v>
      </c>
      <c r="B5771" s="66" t="s">
        <v>5044</v>
      </c>
      <c r="C5771" s="66" t="s">
        <v>5784</v>
      </c>
      <c r="D5771" s="76" t="s">
        <v>5765</v>
      </c>
      <c r="E5771" s="66" t="s">
        <v>5786</v>
      </c>
      <c r="F5771" s="67">
        <v>20.29</v>
      </c>
      <c r="G5771" s="67">
        <v>-6.7480399999999996</v>
      </c>
      <c r="H5771" s="67">
        <v>111.336</v>
      </c>
      <c r="I5771" s="66" t="s">
        <v>5002</v>
      </c>
      <c r="J5771" s="67">
        <v>-6.6992700000000003</v>
      </c>
      <c r="K5771" s="67">
        <v>111.39919999999999</v>
      </c>
    </row>
    <row r="5772" spans="1:11" ht="14.5">
      <c r="A5772" s="66" t="str">
        <f t="shared" si="90"/>
        <v>GPP MAGELANG_PRAJEKSARI</v>
      </c>
      <c r="B5772" s="66" t="s">
        <v>3262</v>
      </c>
      <c r="C5772" s="66" t="s">
        <v>5784</v>
      </c>
      <c r="D5772" s="76" t="s">
        <v>5744</v>
      </c>
      <c r="E5772" s="66" t="s">
        <v>5786</v>
      </c>
      <c r="F5772" s="67">
        <v>7.61</v>
      </c>
      <c r="G5772" s="67">
        <v>-7.5142800000000003</v>
      </c>
      <c r="H5772" s="67">
        <v>110.179</v>
      </c>
      <c r="I5772" s="66" t="s">
        <v>3103</v>
      </c>
      <c r="J5772" s="67">
        <v>-7.3955399999999996</v>
      </c>
      <c r="K5772" s="67">
        <v>110.24469999999999</v>
      </c>
    </row>
    <row r="5773" spans="1:11" ht="14.5">
      <c r="A5773" s="66" t="str">
        <f t="shared" si="90"/>
        <v>Kudus - Kaliwungu_PRAMBATAN KIDUL</v>
      </c>
      <c r="B5773" s="66" t="s">
        <v>4439</v>
      </c>
      <c r="C5773" s="66" t="s">
        <v>5784</v>
      </c>
      <c r="D5773" s="76" t="s">
        <v>5740</v>
      </c>
      <c r="E5773" s="66" t="s">
        <v>5786</v>
      </c>
      <c r="F5773" s="67">
        <v>13.38</v>
      </c>
      <c r="G5773" s="67">
        <v>-6.8083499999999999</v>
      </c>
      <c r="H5773" s="67">
        <v>110.819</v>
      </c>
      <c r="I5773" s="66" t="s">
        <v>4381</v>
      </c>
      <c r="J5773" s="67">
        <v>-6.8014900000000003</v>
      </c>
      <c r="K5773" s="67">
        <v>110.82510000000001</v>
      </c>
    </row>
    <row r="5774" spans="1:11" ht="14.5">
      <c r="A5774" s="66" t="str">
        <f t="shared" si="90"/>
        <v>Kudus - Kaliwungu_PRAMBATAN LOR</v>
      </c>
      <c r="B5774" s="66" t="s">
        <v>4440</v>
      </c>
      <c r="C5774" s="66" t="s">
        <v>5784</v>
      </c>
      <c r="D5774" s="76" t="s">
        <v>5765</v>
      </c>
      <c r="E5774" s="66" t="s">
        <v>5786</v>
      </c>
      <c r="F5774" s="67">
        <v>13.38</v>
      </c>
      <c r="G5774" s="67">
        <v>-6.8011900000000001</v>
      </c>
      <c r="H5774" s="67">
        <v>110.81699999999999</v>
      </c>
      <c r="I5774" s="66" t="s">
        <v>4381</v>
      </c>
      <c r="J5774" s="67">
        <v>-6.8014900000000003</v>
      </c>
      <c r="K5774" s="67">
        <v>110.82510000000001</v>
      </c>
    </row>
    <row r="5775" spans="1:11" ht="14.5">
      <c r="A5775" s="66" t="str">
        <f t="shared" si="90"/>
        <v>GD Lini II Semarang - Sayung_PRAMPELAN</v>
      </c>
      <c r="B5775" s="66" t="s">
        <v>2097</v>
      </c>
      <c r="C5775" s="66" t="s">
        <v>5784</v>
      </c>
      <c r="D5775" s="76" t="s">
        <v>5747</v>
      </c>
      <c r="E5775" s="66" t="s">
        <v>5786</v>
      </c>
      <c r="F5775" s="67">
        <v>26.27</v>
      </c>
      <c r="G5775" s="67">
        <v>-6.96427</v>
      </c>
      <c r="H5775" s="67">
        <v>110.53700000000001</v>
      </c>
      <c r="I5775" s="66" t="s">
        <v>2074</v>
      </c>
      <c r="J5775" s="67">
        <v>-6.9261400000000002</v>
      </c>
      <c r="K5775" s="67">
        <v>110.5613</v>
      </c>
    </row>
    <row r="5776" spans="1:11" ht="14.5">
      <c r="A5776" s="66" t="str">
        <f t="shared" si="90"/>
        <v>GPP KARANGANYAR_PRANAN</v>
      </c>
      <c r="B5776" s="66" t="s">
        <v>2691</v>
      </c>
      <c r="C5776" s="66" t="s">
        <v>5784</v>
      </c>
      <c r="D5776" s="76" t="s">
        <v>5739</v>
      </c>
      <c r="E5776" s="66" t="s">
        <v>5786</v>
      </c>
      <c r="F5776" s="67">
        <v>14.71</v>
      </c>
      <c r="G5776" s="67">
        <v>-7.6236699999999997</v>
      </c>
      <c r="H5776" s="67">
        <v>110.836</v>
      </c>
      <c r="I5776" s="66" t="s">
        <v>2633</v>
      </c>
      <c r="J5776" s="67">
        <v>-7.5687199999999999</v>
      </c>
      <c r="K5776" s="67">
        <v>110.8749</v>
      </c>
    </row>
    <row r="5777" spans="1:11" ht="14.5">
      <c r="A5777" s="66" t="str">
        <f t="shared" si="90"/>
        <v>GPP SRAGEN_PRANGGONG</v>
      </c>
      <c r="B5777" s="66" t="s">
        <v>3970</v>
      </c>
      <c r="C5777" s="66" t="s">
        <v>5784</v>
      </c>
      <c r="D5777" s="76" t="s">
        <v>5764</v>
      </c>
      <c r="E5777" s="66" t="s">
        <v>5786</v>
      </c>
      <c r="F5777" s="67">
        <v>17.7</v>
      </c>
      <c r="G5777" s="67">
        <v>-7.3538100000000002</v>
      </c>
      <c r="H5777" s="67">
        <v>110.78</v>
      </c>
      <c r="I5777" s="66" t="s">
        <v>3898</v>
      </c>
      <c r="J5777" s="67">
        <v>-7.4936100000000003</v>
      </c>
      <c r="K5777" s="67">
        <v>110.9278</v>
      </c>
    </row>
    <row r="5778" spans="1:11" ht="14.5">
      <c r="A5778" s="66" t="str">
        <f t="shared" si="90"/>
        <v>BGR TEMANGGUNG_PRANGKOKAN</v>
      </c>
      <c r="B5778" s="66" t="s">
        <v>1123</v>
      </c>
      <c r="C5778" s="66" t="s">
        <v>5784</v>
      </c>
      <c r="D5778" s="76" t="s">
        <v>5746</v>
      </c>
      <c r="E5778" s="66" t="s">
        <v>5786</v>
      </c>
      <c r="F5778" s="67">
        <v>9.5500000000000007</v>
      </c>
      <c r="G5778" s="67">
        <v>-7.14764</v>
      </c>
      <c r="H5778" s="67">
        <v>110.04300000000001</v>
      </c>
      <c r="I5778" s="66" t="s">
        <v>999</v>
      </c>
      <c r="J5778" s="67">
        <v>-7.2953299999999999</v>
      </c>
      <c r="K5778" s="67">
        <v>110.0787</v>
      </c>
    </row>
    <row r="5779" spans="1:11" ht="14.5">
      <c r="A5779" s="66" t="str">
        <f t="shared" si="90"/>
        <v>Blora 3 Bangkle_PRANTAAN</v>
      </c>
      <c r="B5779" s="66" t="s">
        <v>1227</v>
      </c>
      <c r="C5779" s="66" t="s">
        <v>5784</v>
      </c>
      <c r="D5779" s="76" t="s">
        <v>5757</v>
      </c>
      <c r="E5779" s="66" t="s">
        <v>5786</v>
      </c>
      <c r="F5779" s="67">
        <v>44.23</v>
      </c>
      <c r="G5779" s="67">
        <v>-6.9507000000000003</v>
      </c>
      <c r="H5779" s="67">
        <v>111.5</v>
      </c>
      <c r="I5779" s="66" t="s">
        <v>1166</v>
      </c>
      <c r="J5779" s="67">
        <v>-6.9716199999999997</v>
      </c>
      <c r="K5779" s="67">
        <v>111.4388</v>
      </c>
    </row>
    <row r="5780" spans="1:11" ht="14.5">
      <c r="A5780" s="66" t="str">
        <f t="shared" si="90"/>
        <v>BGR TEMANGGUNG_PRANTEN</v>
      </c>
      <c r="B5780" s="66" t="s">
        <v>1124</v>
      </c>
      <c r="C5780" s="66" t="s">
        <v>5784</v>
      </c>
      <c r="D5780" s="76" t="s">
        <v>5753</v>
      </c>
      <c r="E5780" s="66" t="s">
        <v>5786</v>
      </c>
      <c r="F5780" s="67">
        <v>9.3699999999999992</v>
      </c>
      <c r="G5780" s="67">
        <v>-7.1791200000000002</v>
      </c>
      <c r="H5780" s="67">
        <v>109.90600000000001</v>
      </c>
      <c r="I5780" s="66" t="s">
        <v>999</v>
      </c>
      <c r="J5780" s="67">
        <v>-7.2953299999999999</v>
      </c>
      <c r="K5780" s="67">
        <v>110.0787</v>
      </c>
    </row>
    <row r="5781" spans="1:11" ht="14.5">
      <c r="A5781" s="66" t="str">
        <f t="shared" si="90"/>
        <v>Demak 1 - Mranak_PRANTEN</v>
      </c>
      <c r="B5781" s="66" t="s">
        <v>1124</v>
      </c>
      <c r="C5781" s="66" t="s">
        <v>5784</v>
      </c>
      <c r="D5781" s="76" t="s">
        <v>5738</v>
      </c>
      <c r="E5781" s="66" t="s">
        <v>5786</v>
      </c>
      <c r="F5781" s="67">
        <v>53.45</v>
      </c>
      <c r="G5781" s="67">
        <v>-7.0453599999999996</v>
      </c>
      <c r="H5781" s="67">
        <v>110.661</v>
      </c>
      <c r="I5781" s="66" t="s">
        <v>1911</v>
      </c>
      <c r="J5781" s="67">
        <v>-6.8903100000000004</v>
      </c>
      <c r="K5781" s="67">
        <v>110.6673</v>
      </c>
    </row>
    <row r="5782" spans="1:11" ht="14.5">
      <c r="A5782" s="66" t="str">
        <f t="shared" si="90"/>
        <v>Rembang-Tritunggal_PRANTI</v>
      </c>
      <c r="B5782" s="66" t="s">
        <v>5045</v>
      </c>
      <c r="C5782" s="66" t="s">
        <v>5784</v>
      </c>
      <c r="D5782" s="76" t="s">
        <v>5738</v>
      </c>
      <c r="E5782" s="66" t="s">
        <v>5786</v>
      </c>
      <c r="F5782" s="67">
        <v>20.29</v>
      </c>
      <c r="G5782" s="67">
        <v>-6.7677500000000004</v>
      </c>
      <c r="H5782" s="67">
        <v>111.349</v>
      </c>
      <c r="I5782" s="66" t="s">
        <v>5002</v>
      </c>
      <c r="J5782" s="67">
        <v>-6.6992700000000003</v>
      </c>
      <c r="K5782" s="67">
        <v>111.39919999999999</v>
      </c>
    </row>
    <row r="5783" spans="1:11" ht="14.5">
      <c r="A5783" s="66" t="str">
        <f t="shared" si="90"/>
        <v>BBS 2BULAKAMBA_PRAPAG KIDUL</v>
      </c>
      <c r="B5783" s="66" t="s">
        <v>332</v>
      </c>
      <c r="C5783" s="66" t="s">
        <v>5784</v>
      </c>
      <c r="D5783" s="76" t="s">
        <v>5769</v>
      </c>
      <c r="E5783" s="66" t="s">
        <v>5786</v>
      </c>
      <c r="F5783" s="67">
        <v>20.92</v>
      </c>
      <c r="G5783" s="67">
        <v>-6.8224499999999999</v>
      </c>
      <c r="H5783" s="67">
        <v>108.85599999999999</v>
      </c>
      <c r="I5783" s="66" t="s">
        <v>262</v>
      </c>
      <c r="J5783" s="67">
        <v>-6.8690600000000002</v>
      </c>
      <c r="K5783" s="67">
        <v>108.8972</v>
      </c>
    </row>
    <row r="5784" spans="1:11" ht="14.5">
      <c r="A5784" s="66" t="str">
        <f t="shared" si="90"/>
        <v>BBS 2BULAKAMBA_PRAPAG LOR</v>
      </c>
      <c r="B5784" s="66" t="s">
        <v>333</v>
      </c>
      <c r="C5784" s="66" t="s">
        <v>5784</v>
      </c>
      <c r="D5784" s="76" t="s">
        <v>5769</v>
      </c>
      <c r="E5784" s="66" t="s">
        <v>5786</v>
      </c>
      <c r="F5784" s="67">
        <v>20.92</v>
      </c>
      <c r="G5784" s="67">
        <v>-6.8122199999999999</v>
      </c>
      <c r="H5784" s="67">
        <v>108.85299999999999</v>
      </c>
      <c r="I5784" s="66" t="s">
        <v>262</v>
      </c>
      <c r="J5784" s="67">
        <v>-6.8690600000000002</v>
      </c>
      <c r="K5784" s="67">
        <v>108.8972</v>
      </c>
    </row>
    <row r="5785" spans="1:11" ht="14.5">
      <c r="A5785" s="66" t="str">
        <f t="shared" si="90"/>
        <v>Banyumas 3 - Wangon_PRAPAGAN</v>
      </c>
      <c r="B5785" s="66" t="s">
        <v>45</v>
      </c>
      <c r="C5785" s="66" t="s">
        <v>5784</v>
      </c>
      <c r="D5785" s="76" t="s">
        <v>5744</v>
      </c>
      <c r="E5785" s="66" t="s">
        <v>5786</v>
      </c>
      <c r="F5785" s="67">
        <v>20.29</v>
      </c>
      <c r="G5785" s="67">
        <v>-7.56107</v>
      </c>
      <c r="H5785" s="67">
        <v>109.005</v>
      </c>
      <c r="I5785" s="66" t="s">
        <v>8</v>
      </c>
      <c r="J5785" s="67">
        <v>-7.5113599999999998</v>
      </c>
      <c r="K5785" s="67">
        <v>109.03959999999999</v>
      </c>
    </row>
    <row r="5786" spans="1:11" ht="14.5">
      <c r="A5786" s="66" t="str">
        <f t="shared" si="90"/>
        <v>GPP PURWOREJO_PRAPAGKIDUL</v>
      </c>
      <c r="B5786" s="66" t="s">
        <v>3779</v>
      </c>
      <c r="C5786" s="66" t="s">
        <v>5784</v>
      </c>
      <c r="D5786" s="76" t="s">
        <v>5742</v>
      </c>
      <c r="E5786" s="66" t="s">
        <v>5786</v>
      </c>
      <c r="F5786" s="67">
        <v>4.4400000000000004</v>
      </c>
      <c r="G5786" s="67">
        <v>-7.6689299999999996</v>
      </c>
      <c r="H5786" s="67">
        <v>109.827</v>
      </c>
      <c r="I5786" s="66" t="s">
        <v>3504</v>
      </c>
      <c r="J5786" s="67">
        <v>-7.7226800000000004</v>
      </c>
      <c r="K5786" s="67">
        <v>109.9468</v>
      </c>
    </row>
    <row r="5787" spans="1:11" ht="14.5">
      <c r="A5787" s="66" t="str">
        <f t="shared" si="90"/>
        <v>GPP PURWOREJO_PRAPAGLOR</v>
      </c>
      <c r="B5787" s="66" t="s">
        <v>3780</v>
      </c>
      <c r="C5787" s="66" t="s">
        <v>5784</v>
      </c>
      <c r="D5787" s="76" t="s">
        <v>5738</v>
      </c>
      <c r="E5787" s="66" t="s">
        <v>5786</v>
      </c>
      <c r="F5787" s="67">
        <v>4.4400000000000004</v>
      </c>
      <c r="G5787" s="67">
        <v>-7.6596500000000001</v>
      </c>
      <c r="H5787" s="67">
        <v>109.828</v>
      </c>
      <c r="I5787" s="66" t="s">
        <v>3504</v>
      </c>
      <c r="J5787" s="67">
        <v>-7.7226800000000004</v>
      </c>
      <c r="K5787" s="67">
        <v>109.9468</v>
      </c>
    </row>
    <row r="5788" spans="1:11" ht="14.5">
      <c r="A5788" s="66" t="str">
        <f t="shared" si="90"/>
        <v>GPP PURWOREJO_PRASUTAN</v>
      </c>
      <c r="B5788" s="66" t="s">
        <v>3781</v>
      </c>
      <c r="C5788" s="66" t="s">
        <v>5784</v>
      </c>
      <c r="D5788" s="76" t="s">
        <v>5753</v>
      </c>
      <c r="E5788" s="66" t="s">
        <v>5786</v>
      </c>
      <c r="F5788" s="67">
        <v>15.69</v>
      </c>
      <c r="G5788" s="67">
        <v>-7.7307399999999999</v>
      </c>
      <c r="H5788" s="67">
        <v>109.758</v>
      </c>
      <c r="I5788" s="66" t="s">
        <v>3504</v>
      </c>
      <c r="J5788" s="67">
        <v>-7.7226800000000004</v>
      </c>
      <c r="K5788" s="67">
        <v>109.9468</v>
      </c>
    </row>
    <row r="5789" spans="1:11" ht="14.5">
      <c r="A5789" s="66" t="str">
        <f t="shared" si="90"/>
        <v>GPP KLATEN_PRAWATAN</v>
      </c>
      <c r="B5789" s="66" t="s">
        <v>3055</v>
      </c>
      <c r="C5789" s="66" t="s">
        <v>5784</v>
      </c>
      <c r="D5789" s="76" t="s">
        <v>5744</v>
      </c>
      <c r="E5789" s="66" t="s">
        <v>5786</v>
      </c>
      <c r="F5789" s="67">
        <v>8.89</v>
      </c>
      <c r="G5789" s="67">
        <v>-7.7255500000000001</v>
      </c>
      <c r="H5789" s="67">
        <v>110.54600000000001</v>
      </c>
      <c r="I5789" s="66" t="s">
        <v>2894</v>
      </c>
      <c r="J5789" s="67">
        <v>-7.6692</v>
      </c>
      <c r="K5789" s="67">
        <v>110.6751</v>
      </c>
    </row>
    <row r="5790" spans="1:11" ht="14.5">
      <c r="A5790" s="66" t="str">
        <f t="shared" si="90"/>
        <v>BGR NGLEJOK_PRAWOTO</v>
      </c>
      <c r="B5790" s="66" t="s">
        <v>829</v>
      </c>
      <c r="C5790" s="66" t="s">
        <v>5784</v>
      </c>
      <c r="D5790" s="76" t="s">
        <v>5761</v>
      </c>
      <c r="E5790" s="66" t="s">
        <v>5786</v>
      </c>
      <c r="F5790" s="67">
        <v>16.66</v>
      </c>
      <c r="G5790" s="67">
        <v>-6.97262</v>
      </c>
      <c r="H5790" s="67">
        <v>110.824</v>
      </c>
      <c r="I5790" s="66" t="s">
        <v>775</v>
      </c>
      <c r="J5790" s="67">
        <v>-7.06935</v>
      </c>
      <c r="K5790" s="67">
        <v>110.8802</v>
      </c>
    </row>
    <row r="5791" spans="1:11" ht="14.5">
      <c r="A5791" s="66" t="str">
        <f t="shared" si="90"/>
        <v>GPP PURWOREJO_PREMBUN</v>
      </c>
      <c r="B5791" s="66" t="s">
        <v>3782</v>
      </c>
      <c r="C5791" s="66" t="s">
        <v>5784</v>
      </c>
      <c r="D5791" s="76" t="s">
        <v>5753</v>
      </c>
      <c r="E5791" s="66" t="s">
        <v>5786</v>
      </c>
      <c r="F5791" s="67">
        <v>15.69</v>
      </c>
      <c r="G5791" s="67">
        <v>-7.7276699999999998</v>
      </c>
      <c r="H5791" s="67">
        <v>109.798</v>
      </c>
      <c r="I5791" s="66" t="s">
        <v>3504</v>
      </c>
      <c r="J5791" s="67">
        <v>-7.7226800000000004</v>
      </c>
      <c r="K5791" s="67">
        <v>109.9468</v>
      </c>
    </row>
    <row r="5792" spans="1:11" ht="14.5">
      <c r="A5792" s="66" t="str">
        <f t="shared" si="90"/>
        <v>Kebumen - Purbowangi_PREMBUN</v>
      </c>
      <c r="B5792" s="66" t="s">
        <v>3782</v>
      </c>
      <c r="C5792" s="66" t="s">
        <v>5784</v>
      </c>
      <c r="D5792" s="76" t="s">
        <v>5763</v>
      </c>
      <c r="E5792" s="66" t="s">
        <v>5786</v>
      </c>
      <c r="F5792" s="67">
        <v>9.3800000000000008</v>
      </c>
      <c r="G5792" s="67">
        <v>-7.6361699999999999</v>
      </c>
      <c r="H5792" s="67">
        <v>109.419</v>
      </c>
      <c r="I5792" s="66" t="s">
        <v>4274</v>
      </c>
      <c r="J5792" s="67">
        <v>-7.6099800000000002</v>
      </c>
      <c r="K5792" s="67">
        <v>109.48480000000001</v>
      </c>
    </row>
    <row r="5793" spans="1:11" ht="14.5">
      <c r="A5793" s="66" t="str">
        <f t="shared" si="90"/>
        <v>GPP BANJARNEGARA_PRENDENGAN</v>
      </c>
      <c r="B5793" s="66" t="s">
        <v>2465</v>
      </c>
      <c r="C5793" s="66" t="s">
        <v>5784</v>
      </c>
      <c r="D5793" s="76" t="s">
        <v>5767</v>
      </c>
      <c r="E5793" s="66" t="s">
        <v>5786</v>
      </c>
      <c r="F5793" s="67">
        <v>10.28</v>
      </c>
      <c r="G5793" s="67">
        <v>-7.3030200000000001</v>
      </c>
      <c r="H5793" s="67">
        <v>109.69499999999999</v>
      </c>
      <c r="I5793" s="66" t="s">
        <v>2357</v>
      </c>
      <c r="J5793" s="67">
        <v>-7.3905900000000004</v>
      </c>
      <c r="K5793" s="67">
        <v>109.7366</v>
      </c>
    </row>
    <row r="5794" spans="1:11" ht="14.5">
      <c r="A5794" s="66" t="str">
        <f t="shared" si="90"/>
        <v>Batang - Kasepuhan_PRETEK</v>
      </c>
      <c r="B5794" s="66" t="s">
        <v>195</v>
      </c>
      <c r="C5794" s="66" t="s">
        <v>5784</v>
      </c>
      <c r="D5794" s="76" t="s">
        <v>5742</v>
      </c>
      <c r="E5794" s="66" t="s">
        <v>5786</v>
      </c>
      <c r="F5794" s="67">
        <v>9.3699999999999992</v>
      </c>
      <c r="G5794" s="67">
        <v>-7.0188199999999998</v>
      </c>
      <c r="H5794" s="67">
        <v>109.836</v>
      </c>
      <c r="I5794" s="66" t="s">
        <v>54</v>
      </c>
      <c r="J5794" s="67">
        <v>-6.9040600000000003</v>
      </c>
      <c r="K5794" s="67">
        <v>109.7085</v>
      </c>
    </row>
    <row r="5795" spans="1:11" ht="14.5">
      <c r="A5795" s="66" t="str">
        <f t="shared" si="90"/>
        <v>GPP PURWOREJO_PRIGELAN</v>
      </c>
      <c r="B5795" s="66" t="s">
        <v>3783</v>
      </c>
      <c r="C5795" s="66" t="s">
        <v>5784</v>
      </c>
      <c r="D5795" s="76" t="s">
        <v>5744</v>
      </c>
      <c r="E5795" s="66" t="s">
        <v>5786</v>
      </c>
      <c r="F5795" s="67">
        <v>4.4400000000000004</v>
      </c>
      <c r="G5795" s="67">
        <v>-7.6775700000000002</v>
      </c>
      <c r="H5795" s="67">
        <v>109.854</v>
      </c>
      <c r="I5795" s="66" t="s">
        <v>3504</v>
      </c>
      <c r="J5795" s="67">
        <v>-7.7226800000000004</v>
      </c>
      <c r="K5795" s="67">
        <v>109.9468</v>
      </c>
    </row>
    <row r="5796" spans="1:11" ht="14.5">
      <c r="A5796" s="66" t="str">
        <f t="shared" si="90"/>
        <v>Blora 4 Ngawen_PRIGI</v>
      </c>
      <c r="B5796" s="66" t="s">
        <v>1335</v>
      </c>
      <c r="C5796" s="66" t="s">
        <v>5784</v>
      </c>
      <c r="D5796" s="76" t="s">
        <v>5761</v>
      </c>
      <c r="E5796" s="66" t="s">
        <v>5786</v>
      </c>
      <c r="F5796" s="67">
        <v>44.23</v>
      </c>
      <c r="G5796" s="67">
        <v>-6.9678699999999996</v>
      </c>
      <c r="H5796" s="67">
        <v>111.129</v>
      </c>
      <c r="I5796" s="66" t="s">
        <v>1251</v>
      </c>
      <c r="J5796" s="67">
        <v>-7.0247799999999998</v>
      </c>
      <c r="K5796" s="67">
        <v>111.2928</v>
      </c>
    </row>
    <row r="5797" spans="1:11" ht="14.5">
      <c r="A5797" s="66" t="str">
        <f t="shared" si="90"/>
        <v>Demak 1 - Mranak_PRIGI</v>
      </c>
      <c r="B5797" s="66" t="s">
        <v>1335</v>
      </c>
      <c r="C5797" s="66" t="s">
        <v>5784</v>
      </c>
      <c r="D5797" s="76" t="s">
        <v>5764</v>
      </c>
      <c r="E5797" s="66" t="s">
        <v>5786</v>
      </c>
      <c r="F5797" s="67">
        <v>26.27</v>
      </c>
      <c r="G5797" s="67">
        <v>-7.0081899999999999</v>
      </c>
      <c r="H5797" s="67">
        <v>110.681</v>
      </c>
      <c r="I5797" s="66" t="s">
        <v>1911</v>
      </c>
      <c r="J5797" s="67">
        <v>-6.8903100000000004</v>
      </c>
      <c r="K5797" s="67">
        <v>110.6673</v>
      </c>
    </row>
    <row r="5798" spans="1:11" ht="14.5">
      <c r="A5798" s="66" t="str">
        <f t="shared" si="90"/>
        <v>GPP BANJARNEGARA_PRIGI</v>
      </c>
      <c r="B5798" s="66" t="s">
        <v>1335</v>
      </c>
      <c r="C5798" s="66" t="s">
        <v>5784</v>
      </c>
      <c r="D5798" s="76" t="s">
        <v>5767</v>
      </c>
      <c r="E5798" s="66" t="s">
        <v>5786</v>
      </c>
      <c r="F5798" s="67">
        <v>10.28</v>
      </c>
      <c r="G5798" s="67">
        <v>-7.4107000000000003</v>
      </c>
      <c r="H5798" s="67">
        <v>109.77800000000001</v>
      </c>
      <c r="I5798" s="66" t="s">
        <v>2357</v>
      </c>
      <c r="J5798" s="67">
        <v>-7.3905900000000004</v>
      </c>
      <c r="K5798" s="67">
        <v>109.7366</v>
      </c>
    </row>
    <row r="5799" spans="1:11" ht="14.5">
      <c r="A5799" s="66" t="str">
        <f t="shared" si="90"/>
        <v>GPP KEBUMEN_PRIGI</v>
      </c>
      <c r="B5799" s="66" t="s">
        <v>1335</v>
      </c>
      <c r="C5799" s="66" t="s">
        <v>5784</v>
      </c>
      <c r="D5799" s="76" t="s">
        <v>5742</v>
      </c>
      <c r="E5799" s="66" t="s">
        <v>5786</v>
      </c>
      <c r="F5799" s="67">
        <v>15.69</v>
      </c>
      <c r="G5799" s="67">
        <v>-7.6245099999999999</v>
      </c>
      <c r="H5799" s="67">
        <v>109.639</v>
      </c>
      <c r="I5799" s="66" t="s">
        <v>2714</v>
      </c>
      <c r="J5799" s="67">
        <v>-7.6109200000000001</v>
      </c>
      <c r="K5799" s="67">
        <v>109.5078</v>
      </c>
    </row>
    <row r="5800" spans="1:11" ht="14.5">
      <c r="A5800" s="66" t="str">
        <f t="shared" si="90"/>
        <v>Purbalingga - Kebong_PRIGI</v>
      </c>
      <c r="B5800" s="66" t="s">
        <v>1335</v>
      </c>
      <c r="C5800" s="66" t="s">
        <v>5784</v>
      </c>
      <c r="D5800" s="76" t="s">
        <v>5748</v>
      </c>
      <c r="E5800" s="66" t="s">
        <v>5786</v>
      </c>
      <c r="F5800" s="67">
        <v>7.6</v>
      </c>
      <c r="G5800" s="67">
        <v>-7.3731200000000001</v>
      </c>
      <c r="H5800" s="67">
        <v>109.319</v>
      </c>
      <c r="I5800" s="66" t="s">
        <v>4781</v>
      </c>
      <c r="J5800" s="67">
        <v>-7.4033100000000003</v>
      </c>
      <c r="K5800" s="67">
        <v>109.3588</v>
      </c>
    </row>
    <row r="5801" spans="1:11" ht="14.5">
      <c r="A5801" s="66" t="str">
        <f t="shared" si="90"/>
        <v>Semarang - Kalikuning_PRIGI</v>
      </c>
      <c r="B5801" s="66" t="s">
        <v>1335</v>
      </c>
      <c r="C5801" s="66" t="s">
        <v>5784</v>
      </c>
      <c r="D5801" s="76" t="s">
        <v>5752</v>
      </c>
      <c r="E5801" s="66" t="s">
        <v>5786</v>
      </c>
      <c r="F5801" s="67">
        <v>53.45</v>
      </c>
      <c r="G5801" s="67">
        <v>-7.1675199999999997</v>
      </c>
      <c r="H5801" s="67">
        <v>110.571</v>
      </c>
      <c r="I5801" s="66" t="s">
        <v>5061</v>
      </c>
      <c r="J5801" s="67">
        <v>-7.1833299999999998</v>
      </c>
      <c r="K5801" s="67">
        <v>110.4721</v>
      </c>
    </row>
    <row r="5802" spans="1:11" ht="14.5">
      <c r="A5802" s="66" t="str">
        <f t="shared" si="90"/>
        <v>GPP BANJARNEGARA_PRINGAMBA</v>
      </c>
      <c r="B5802" s="66" t="s">
        <v>2466</v>
      </c>
      <c r="C5802" s="66" t="s">
        <v>5784</v>
      </c>
      <c r="D5802" s="76" t="s">
        <v>5751</v>
      </c>
      <c r="E5802" s="66" t="s">
        <v>5786</v>
      </c>
      <c r="F5802" s="67">
        <v>10.28</v>
      </c>
      <c r="G5802" s="67">
        <v>-7.4259899999999996</v>
      </c>
      <c r="H5802" s="67">
        <v>109.767</v>
      </c>
      <c r="I5802" s="66" t="s">
        <v>2357</v>
      </c>
      <c r="J5802" s="67">
        <v>-7.3905900000000004</v>
      </c>
      <c r="K5802" s="67">
        <v>109.7366</v>
      </c>
    </row>
    <row r="5803" spans="1:11" ht="14.5">
      <c r="A5803" s="66" t="str">
        <f t="shared" si="90"/>
        <v>GPP BANJARNEGARA_PRINGAMBA</v>
      </c>
      <c r="B5803" s="66" t="s">
        <v>2466</v>
      </c>
      <c r="C5803" s="66" t="s">
        <v>5784</v>
      </c>
      <c r="D5803" s="76" t="s">
        <v>5765</v>
      </c>
      <c r="E5803" s="66" t="s">
        <v>5786</v>
      </c>
      <c r="F5803" s="67">
        <v>10.28</v>
      </c>
      <c r="G5803" s="67">
        <v>-7.2365899999999996</v>
      </c>
      <c r="H5803" s="67">
        <v>109.608</v>
      </c>
      <c r="I5803" s="66" t="s">
        <v>2357</v>
      </c>
      <c r="J5803" s="67">
        <v>-7.3905900000000004</v>
      </c>
      <c r="K5803" s="67">
        <v>109.7366</v>
      </c>
    </row>
    <row r="5804" spans="1:11" ht="14.5">
      <c r="A5804" s="66" t="str">
        <f t="shared" si="90"/>
        <v>GPP SRAGEN_PRINGANOM</v>
      </c>
      <c r="B5804" s="66" t="s">
        <v>3971</v>
      </c>
      <c r="C5804" s="66" t="s">
        <v>5784</v>
      </c>
      <c r="D5804" s="76" t="s">
        <v>5739</v>
      </c>
      <c r="E5804" s="66" t="s">
        <v>5786</v>
      </c>
      <c r="F5804" s="67">
        <v>66.78</v>
      </c>
      <c r="G5804" s="67">
        <v>-7.4569200000000002</v>
      </c>
      <c r="H5804" s="67">
        <v>110.92100000000001</v>
      </c>
      <c r="I5804" s="66" t="s">
        <v>3898</v>
      </c>
      <c r="J5804" s="67">
        <v>-7.4936100000000003</v>
      </c>
      <c r="K5804" s="67">
        <v>110.9278</v>
      </c>
    </row>
    <row r="5805" spans="1:11" ht="14.5">
      <c r="A5805" s="66" t="str">
        <f t="shared" si="90"/>
        <v>BGR TEMANGGUNG_PRINGAPUS</v>
      </c>
      <c r="B5805" s="66" t="s">
        <v>1125</v>
      </c>
      <c r="C5805" s="66" t="s">
        <v>5784</v>
      </c>
      <c r="D5805" s="76" t="s">
        <v>5761</v>
      </c>
      <c r="E5805" s="66" t="s">
        <v>5786</v>
      </c>
      <c r="F5805" s="67">
        <v>9.5500000000000007</v>
      </c>
      <c r="G5805" s="67">
        <v>-7.2505899999999999</v>
      </c>
      <c r="H5805" s="67">
        <v>110.04900000000001</v>
      </c>
      <c r="I5805" s="66" t="s">
        <v>999</v>
      </c>
      <c r="J5805" s="67">
        <v>-7.2953299999999999</v>
      </c>
      <c r="K5805" s="67">
        <v>110.0787</v>
      </c>
    </row>
    <row r="5806" spans="1:11" ht="14.5">
      <c r="A5806" s="66" t="str">
        <f t="shared" si="90"/>
        <v>Semarang - Kalikuning_PRINGAPUS</v>
      </c>
      <c r="B5806" s="66" t="s">
        <v>1125</v>
      </c>
      <c r="C5806" s="66" t="s">
        <v>5784</v>
      </c>
      <c r="D5806" s="76" t="s">
        <v>5745</v>
      </c>
      <c r="E5806" s="66" t="s">
        <v>5786</v>
      </c>
      <c r="F5806" s="67">
        <v>10.51</v>
      </c>
      <c r="G5806" s="67">
        <v>-7.1927300000000001</v>
      </c>
      <c r="H5806" s="67">
        <v>110.465</v>
      </c>
      <c r="I5806" s="66" t="s">
        <v>5061</v>
      </c>
      <c r="J5806" s="67">
        <v>-7.1833299999999998</v>
      </c>
      <c r="K5806" s="67">
        <v>110.4721</v>
      </c>
    </row>
    <row r="5807" spans="1:11" ht="14.5">
      <c r="A5807" s="66" t="str">
        <f t="shared" si="90"/>
        <v>GPP PURWOREJO_PRINGGOWIJAYAN</v>
      </c>
      <c r="B5807" s="66" t="s">
        <v>3784</v>
      </c>
      <c r="C5807" s="66" t="s">
        <v>5784</v>
      </c>
      <c r="D5807" s="76" t="s">
        <v>5744</v>
      </c>
      <c r="E5807" s="66" t="s">
        <v>5786</v>
      </c>
      <c r="F5807" s="67">
        <v>4.4400000000000004</v>
      </c>
      <c r="G5807" s="67">
        <v>-7.7521300000000002</v>
      </c>
      <c r="H5807" s="67">
        <v>109.913</v>
      </c>
      <c r="I5807" s="66" t="s">
        <v>3504</v>
      </c>
      <c r="J5807" s="67">
        <v>-7.7226800000000004</v>
      </c>
      <c r="K5807" s="67">
        <v>109.9468</v>
      </c>
    </row>
    <row r="5808" spans="1:11" ht="14.5">
      <c r="A5808" s="66" t="str">
        <f t="shared" si="90"/>
        <v>GPP MAGELANG_PRINGOMBO</v>
      </c>
      <c r="B5808" s="66" t="s">
        <v>3263</v>
      </c>
      <c r="C5808" s="66" t="s">
        <v>5784</v>
      </c>
      <c r="D5808" s="76" t="s">
        <v>5742</v>
      </c>
      <c r="E5808" s="66" t="s">
        <v>5786</v>
      </c>
      <c r="F5808" s="67">
        <v>7.61</v>
      </c>
      <c r="G5808" s="67">
        <v>-7.5059899999999997</v>
      </c>
      <c r="H5808" s="67">
        <v>110.14100000000001</v>
      </c>
      <c r="I5808" s="66" t="s">
        <v>3103</v>
      </c>
      <c r="J5808" s="67">
        <v>-7.3955399999999996</v>
      </c>
      <c r="K5808" s="67">
        <v>110.24469999999999</v>
      </c>
    </row>
    <row r="5809" spans="1:11" ht="14.5">
      <c r="A5809" s="66" t="str">
        <f t="shared" si="90"/>
        <v>GPP PEKALONGAN_PRINGREJO</v>
      </c>
      <c r="B5809" s="66" t="s">
        <v>3453</v>
      </c>
      <c r="C5809" s="66" t="s">
        <v>5784</v>
      </c>
      <c r="D5809" s="76" t="s">
        <v>5764</v>
      </c>
      <c r="E5809" s="66" t="s">
        <v>5786</v>
      </c>
      <c r="F5809" s="67">
        <v>0.94</v>
      </c>
      <c r="G5809" s="67">
        <v>-6.9068399999999999</v>
      </c>
      <c r="H5809" s="67">
        <v>109.66</v>
      </c>
      <c r="I5809" s="66" t="s">
        <v>3376</v>
      </c>
      <c r="J5809" s="67">
        <v>-6.8898999999999999</v>
      </c>
      <c r="K5809" s="67">
        <v>109.6589</v>
      </c>
    </row>
    <row r="5810" spans="1:11" ht="14.5">
      <c r="A5810" s="66" t="str">
        <f t="shared" si="90"/>
        <v>Semarang - Kalikuning_PRINGSARI</v>
      </c>
      <c r="B5810" s="66" t="s">
        <v>5137</v>
      </c>
      <c r="C5810" s="66" t="s">
        <v>5784</v>
      </c>
      <c r="D5810" s="76" t="s">
        <v>5759</v>
      </c>
      <c r="E5810" s="66" t="s">
        <v>5786</v>
      </c>
      <c r="F5810" s="67">
        <v>10.51</v>
      </c>
      <c r="G5810" s="67">
        <v>-7.1891100000000003</v>
      </c>
      <c r="H5810" s="67">
        <v>110.48</v>
      </c>
      <c r="I5810" s="66" t="s">
        <v>5061</v>
      </c>
      <c r="J5810" s="67">
        <v>-7.1833299999999998</v>
      </c>
      <c r="K5810" s="67">
        <v>110.4721</v>
      </c>
    </row>
    <row r="5811" spans="1:11" ht="14.5">
      <c r="A5811" s="66" t="str">
        <f t="shared" si="90"/>
        <v>GPP MAGELANG_PRINGSURAT</v>
      </c>
      <c r="B5811" s="66" t="s">
        <v>3264</v>
      </c>
      <c r="C5811" s="66" t="s">
        <v>5784</v>
      </c>
      <c r="D5811" s="76" t="s">
        <v>5765</v>
      </c>
      <c r="E5811" s="66" t="s">
        <v>5786</v>
      </c>
      <c r="F5811" s="67">
        <v>9.5500000000000007</v>
      </c>
      <c r="G5811" s="67">
        <v>-7.3503699999999998</v>
      </c>
      <c r="H5811" s="67">
        <v>110.289</v>
      </c>
      <c r="I5811" s="66" t="s">
        <v>3103</v>
      </c>
      <c r="J5811" s="67">
        <v>-7.3955399999999996</v>
      </c>
      <c r="K5811" s="67">
        <v>110.24469999999999</v>
      </c>
    </row>
    <row r="5812" spans="1:11" ht="14.5">
      <c r="A5812" s="66" t="str">
        <f t="shared" si="90"/>
        <v>GPP PEKALONGAN_PRINGSURAT</v>
      </c>
      <c r="B5812" s="66" t="s">
        <v>3264</v>
      </c>
      <c r="C5812" s="66" t="s">
        <v>5784</v>
      </c>
      <c r="D5812" s="76" t="s">
        <v>5765</v>
      </c>
      <c r="E5812" s="66" t="s">
        <v>5786</v>
      </c>
      <c r="F5812" s="67">
        <v>5.84</v>
      </c>
      <c r="G5812" s="67">
        <v>-7.0652799999999996</v>
      </c>
      <c r="H5812" s="67">
        <v>109.59399999999999</v>
      </c>
      <c r="I5812" s="66" t="s">
        <v>3376</v>
      </c>
      <c r="J5812" s="67">
        <v>-6.8898999999999999</v>
      </c>
      <c r="K5812" s="67">
        <v>109.6589</v>
      </c>
    </row>
    <row r="5813" spans="1:11" ht="14.5">
      <c r="A5813" s="66" t="str">
        <f t="shared" si="90"/>
        <v>Jepara - Mayong_PRINGTULIS</v>
      </c>
      <c r="B5813" s="66" t="s">
        <v>4236</v>
      </c>
      <c r="C5813" s="66" t="s">
        <v>5784</v>
      </c>
      <c r="D5813" s="76" t="s">
        <v>5760</v>
      </c>
      <c r="E5813" s="66" t="s">
        <v>5786</v>
      </c>
      <c r="F5813" s="67">
        <v>10.32</v>
      </c>
      <c r="G5813" s="67">
        <v>-6.7534099999999997</v>
      </c>
      <c r="H5813" s="67">
        <v>110.76900000000001</v>
      </c>
      <c r="I5813" s="66" t="s">
        <v>4145</v>
      </c>
      <c r="J5813" s="67">
        <v>-6.7420299999999997</v>
      </c>
      <c r="K5813" s="67">
        <v>110.7436</v>
      </c>
    </row>
    <row r="5814" spans="1:11" ht="14.5">
      <c r="A5814" s="66" t="str">
        <f t="shared" si="90"/>
        <v>Kebumen - Purbowangi_PRINGTUTUL</v>
      </c>
      <c r="B5814" s="66" t="s">
        <v>4323</v>
      </c>
      <c r="C5814" s="66" t="s">
        <v>5784</v>
      </c>
      <c r="D5814" s="76" t="s">
        <v>5748</v>
      </c>
      <c r="E5814" s="66" t="s">
        <v>5786</v>
      </c>
      <c r="F5814" s="67">
        <v>15.69</v>
      </c>
      <c r="G5814" s="67">
        <v>-7.65022</v>
      </c>
      <c r="H5814" s="67">
        <v>109.43</v>
      </c>
      <c r="I5814" s="66" t="s">
        <v>4274</v>
      </c>
      <c r="J5814" s="67">
        <v>-7.6099800000000002</v>
      </c>
      <c r="K5814" s="67">
        <v>109.48480000000001</v>
      </c>
    </row>
    <row r="5815" spans="1:11" ht="14.5">
      <c r="A5815" s="66" t="str">
        <f t="shared" si="90"/>
        <v>TGL 3PURWAHAMBA_PROCOT</v>
      </c>
      <c r="B5815" s="66" t="s">
        <v>5447</v>
      </c>
      <c r="C5815" s="66" t="s">
        <v>5784</v>
      </c>
      <c r="D5815" s="76" t="s">
        <v>5764</v>
      </c>
      <c r="E5815" s="66" t="s">
        <v>5786</v>
      </c>
      <c r="F5815" s="67">
        <v>11.25</v>
      </c>
      <c r="G5815" s="67">
        <v>-6.9684900000000001</v>
      </c>
      <c r="H5815" s="67">
        <v>109.142</v>
      </c>
      <c r="I5815" s="66" t="s">
        <v>5354</v>
      </c>
      <c r="J5815" s="67">
        <v>-6.87378</v>
      </c>
      <c r="K5815" s="67">
        <v>109.2512</v>
      </c>
    </row>
    <row r="5816" spans="1:11" ht="14.5">
      <c r="A5816" s="66" t="str">
        <f t="shared" si="90"/>
        <v>GPP MAGELANG_PROGOWATI</v>
      </c>
      <c r="B5816" s="66" t="s">
        <v>3265</v>
      </c>
      <c r="C5816" s="66" t="s">
        <v>5784</v>
      </c>
      <c r="D5816" s="76" t="s">
        <v>5743</v>
      </c>
      <c r="E5816" s="66" t="s">
        <v>5786</v>
      </c>
      <c r="F5816" s="67">
        <v>7.61</v>
      </c>
      <c r="G5816" s="67">
        <v>-7.6116000000000001</v>
      </c>
      <c r="H5816" s="67">
        <v>110.236</v>
      </c>
      <c r="I5816" s="66" t="s">
        <v>3103</v>
      </c>
      <c r="J5816" s="67">
        <v>-7.3955399999999996</v>
      </c>
      <c r="K5816" s="67">
        <v>110.24469999999999</v>
      </c>
    </row>
    <row r="5817" spans="1:11" ht="14.5">
      <c r="A5817" s="66" t="str">
        <f t="shared" si="90"/>
        <v>Batang - Kasepuhan_PROTO</v>
      </c>
      <c r="B5817" s="66" t="s">
        <v>196</v>
      </c>
      <c r="C5817" s="66" t="s">
        <v>5784</v>
      </c>
      <c r="D5817" s="76" t="s">
        <v>5762</v>
      </c>
      <c r="E5817" s="66" t="s">
        <v>5786</v>
      </c>
      <c r="F5817" s="67">
        <v>5.84</v>
      </c>
      <c r="G5817" s="67">
        <v>-6.9657799999999996</v>
      </c>
      <c r="H5817" s="67">
        <v>109.666</v>
      </c>
      <c r="I5817" s="66" t="s">
        <v>54</v>
      </c>
      <c r="J5817" s="67">
        <v>-6.9040600000000003</v>
      </c>
      <c r="K5817" s="67">
        <v>109.7085</v>
      </c>
    </row>
    <row r="5818" spans="1:11" ht="14.5">
      <c r="A5818" s="66" t="str">
        <f t="shared" si="90"/>
        <v>Kendal - Wonorejo_PROTOMULYO</v>
      </c>
      <c r="B5818" s="66" t="s">
        <v>4372</v>
      </c>
      <c r="C5818" s="66" t="s">
        <v>5784</v>
      </c>
      <c r="D5818" s="76" t="s">
        <v>5755</v>
      </c>
      <c r="E5818" s="66" t="s">
        <v>5786</v>
      </c>
      <c r="F5818" s="67">
        <v>16.97</v>
      </c>
      <c r="G5818" s="67">
        <v>-6.9782799999999998</v>
      </c>
      <c r="H5818" s="67">
        <v>110.255</v>
      </c>
      <c r="I5818" s="66" t="s">
        <v>4346</v>
      </c>
      <c r="J5818" s="67">
        <v>-6.9401299999999999</v>
      </c>
      <c r="K5818" s="67">
        <v>110.2557</v>
      </c>
    </row>
    <row r="5819" spans="1:11" ht="14.5">
      <c r="A5819" s="66" t="str">
        <f t="shared" si="90"/>
        <v>Batang - Kasepuhan_PROYONANGGAN SELATAN</v>
      </c>
      <c r="B5819" s="66" t="s">
        <v>197</v>
      </c>
      <c r="C5819" s="66" t="s">
        <v>5784</v>
      </c>
      <c r="D5819" s="76" t="s">
        <v>5754</v>
      </c>
      <c r="E5819" s="66" t="s">
        <v>5786</v>
      </c>
      <c r="F5819" s="67">
        <v>9.3699999999999992</v>
      </c>
      <c r="G5819" s="67">
        <v>-6.9214099999999998</v>
      </c>
      <c r="H5819" s="67">
        <v>109.7332</v>
      </c>
      <c r="I5819" s="66" t="s">
        <v>54</v>
      </c>
      <c r="J5819" s="67">
        <v>-6.9040600000000003</v>
      </c>
      <c r="K5819" s="67">
        <v>109.7085</v>
      </c>
    </row>
    <row r="5820" spans="1:11" ht="14.5">
      <c r="A5820" s="66" t="str">
        <f t="shared" si="90"/>
        <v>Batang - Kasepuhan_PROYONANGGAN TENGAH</v>
      </c>
      <c r="B5820" s="66" t="s">
        <v>198</v>
      </c>
      <c r="C5820" s="66" t="s">
        <v>5784</v>
      </c>
      <c r="D5820" s="76" t="s">
        <v>5759</v>
      </c>
      <c r="E5820" s="66" t="s">
        <v>5786</v>
      </c>
      <c r="F5820" s="67">
        <v>9.3699999999999992</v>
      </c>
      <c r="G5820" s="67">
        <v>-6.91127</v>
      </c>
      <c r="H5820" s="67">
        <v>109.735</v>
      </c>
      <c r="I5820" s="66" t="s">
        <v>54</v>
      </c>
      <c r="J5820" s="67">
        <v>-6.9040600000000003</v>
      </c>
      <c r="K5820" s="67">
        <v>109.7085</v>
      </c>
    </row>
    <row r="5821" spans="1:11" ht="14.5">
      <c r="A5821" s="66" t="str">
        <f t="shared" si="90"/>
        <v>Batang - Kasepuhan_PROYONANGGAN UTARA</v>
      </c>
      <c r="B5821" s="66" t="s">
        <v>199</v>
      </c>
      <c r="C5821" s="66" t="s">
        <v>5784</v>
      </c>
      <c r="D5821" s="76" t="s">
        <v>5759</v>
      </c>
      <c r="E5821" s="66" t="s">
        <v>5786</v>
      </c>
      <c r="F5821" s="67">
        <v>9.3699999999999992</v>
      </c>
      <c r="G5821" s="67">
        <v>-6.9018300000000004</v>
      </c>
      <c r="H5821" s="67">
        <v>109.721</v>
      </c>
      <c r="I5821" s="66" t="s">
        <v>54</v>
      </c>
      <c r="J5821" s="67">
        <v>-6.9040600000000003</v>
      </c>
      <c r="K5821" s="67">
        <v>109.7085</v>
      </c>
    </row>
    <row r="5822" spans="1:11" ht="14.5">
      <c r="A5822" s="66" t="str">
        <f t="shared" si="90"/>
        <v>GPP PURWOREJO_PRUMBEN</v>
      </c>
      <c r="B5822" s="66" t="s">
        <v>3785</v>
      </c>
      <c r="C5822" s="66" t="s">
        <v>5784</v>
      </c>
      <c r="D5822" s="76" t="s">
        <v>5762</v>
      </c>
      <c r="E5822" s="66" t="s">
        <v>5786</v>
      </c>
      <c r="F5822" s="67">
        <v>4.4400000000000004</v>
      </c>
      <c r="G5822" s="67">
        <v>-7.6234799999999998</v>
      </c>
      <c r="H5822" s="67">
        <v>109.983</v>
      </c>
      <c r="I5822" s="66" t="s">
        <v>3504</v>
      </c>
      <c r="J5822" s="67">
        <v>-7.7226800000000004</v>
      </c>
      <c r="K5822" s="67">
        <v>109.9468</v>
      </c>
    </row>
    <row r="5823" spans="1:11" ht="14.5">
      <c r="A5823" s="66" t="str">
        <f t="shared" si="90"/>
        <v>Brebes GPP_PRUPUK SELATAN</v>
      </c>
      <c r="B5823" s="66" t="s">
        <v>1785</v>
      </c>
      <c r="C5823" s="66" t="s">
        <v>5784</v>
      </c>
      <c r="D5823" s="76" t="s">
        <v>5762</v>
      </c>
      <c r="E5823" s="66" t="s">
        <v>5786</v>
      </c>
      <c r="F5823" s="67">
        <v>11.25</v>
      </c>
      <c r="G5823" s="67">
        <v>-7.1335899999999999</v>
      </c>
      <c r="H5823" s="67">
        <v>108.965</v>
      </c>
      <c r="I5823" s="66" t="s">
        <v>1667</v>
      </c>
      <c r="J5823" s="67">
        <v>-7.1220699999999999</v>
      </c>
      <c r="K5823" s="67">
        <v>108.9847</v>
      </c>
    </row>
    <row r="5824" spans="1:11" ht="14.5">
      <c r="A5824" s="66" t="str">
        <f t="shared" si="90"/>
        <v>Brebes GPP_PRUPUK UTARA</v>
      </c>
      <c r="B5824" s="66" t="s">
        <v>1786</v>
      </c>
      <c r="C5824" s="66" t="s">
        <v>5784</v>
      </c>
      <c r="D5824" s="76" t="s">
        <v>5759</v>
      </c>
      <c r="E5824" s="66" t="s">
        <v>5786</v>
      </c>
      <c r="F5824" s="67">
        <v>11.25</v>
      </c>
      <c r="G5824" s="67">
        <v>-7.1246299999999998</v>
      </c>
      <c r="H5824" s="67">
        <v>108.98099999999999</v>
      </c>
      <c r="I5824" s="66" t="s">
        <v>1667</v>
      </c>
      <c r="J5824" s="67">
        <v>-7.1220699999999999</v>
      </c>
      <c r="K5824" s="67">
        <v>108.9847</v>
      </c>
    </row>
    <row r="5825" spans="1:11" ht="14.5">
      <c r="A5825" s="66" t="str">
        <f t="shared" si="90"/>
        <v>Brebes GPP_PRUWATAN</v>
      </c>
      <c r="B5825" s="66" t="s">
        <v>1787</v>
      </c>
      <c r="C5825" s="66" t="s">
        <v>5784</v>
      </c>
      <c r="D5825" s="76" t="s">
        <v>5767</v>
      </c>
      <c r="E5825" s="66" t="s">
        <v>5786</v>
      </c>
      <c r="F5825" s="67">
        <v>20.92</v>
      </c>
      <c r="G5825" s="67">
        <v>-7.2839400000000003</v>
      </c>
      <c r="H5825" s="67">
        <v>108.986</v>
      </c>
      <c r="I5825" s="66" t="s">
        <v>1667</v>
      </c>
      <c r="J5825" s="67">
        <v>-7.1220699999999999</v>
      </c>
      <c r="K5825" s="67">
        <v>108.9847</v>
      </c>
    </row>
    <row r="5826" spans="1:11" ht="14.5">
      <c r="A5826" s="66" t="str">
        <f t="shared" ref="A5826:A5889" si="91">CONCATENATE(I5826,"_",B5826)</f>
        <v>TGL 3PURWAHAMBA_PUBAYASA</v>
      </c>
      <c r="B5826" s="66" t="s">
        <v>5448</v>
      </c>
      <c r="C5826" s="66" t="s">
        <v>5784</v>
      </c>
      <c r="D5826" s="76" t="s">
        <v>5767</v>
      </c>
      <c r="E5826" s="66" t="s">
        <v>5786</v>
      </c>
      <c r="F5826" s="67">
        <v>11.25</v>
      </c>
      <c r="G5826" s="67">
        <v>-6.9489200000000002</v>
      </c>
      <c r="H5826" s="67">
        <v>109.175</v>
      </c>
      <c r="I5826" s="66" t="s">
        <v>5354</v>
      </c>
      <c r="J5826" s="67">
        <v>-6.87378</v>
      </c>
      <c r="K5826" s="67">
        <v>109.2512</v>
      </c>
    </row>
    <row r="5827" spans="1:11" ht="14.5">
      <c r="A5827" s="66" t="str">
        <f t="shared" si="91"/>
        <v>BGR JENARSARI_PUCAKWANGI</v>
      </c>
      <c r="B5827" s="66" t="s">
        <v>472</v>
      </c>
      <c r="C5827" s="66" t="s">
        <v>5784</v>
      </c>
      <c r="D5827" s="76" t="s">
        <v>5758</v>
      </c>
      <c r="E5827" s="66" t="s">
        <v>5786</v>
      </c>
      <c r="F5827" s="67">
        <v>16.97</v>
      </c>
      <c r="G5827" s="67">
        <v>-7.0572299999999997</v>
      </c>
      <c r="H5827" s="67">
        <v>110.03</v>
      </c>
      <c r="I5827" s="66" t="s">
        <v>346</v>
      </c>
      <c r="J5827" s="67">
        <v>-6.95329</v>
      </c>
      <c r="K5827" s="67">
        <v>110.10129999999999</v>
      </c>
    </row>
    <row r="5828" spans="1:11" ht="14.5">
      <c r="A5828" s="66" t="str">
        <f t="shared" si="91"/>
        <v>GPP BANJARNEGARA_PUCANG</v>
      </c>
      <c r="B5828" s="66" t="s">
        <v>2467</v>
      </c>
      <c r="C5828" s="66" t="s">
        <v>5784</v>
      </c>
      <c r="D5828" s="76" t="s">
        <v>5754</v>
      </c>
      <c r="E5828" s="66" t="s">
        <v>5786</v>
      </c>
      <c r="F5828" s="67">
        <v>10.28</v>
      </c>
      <c r="G5828" s="67">
        <v>-7.3976300000000004</v>
      </c>
      <c r="H5828" s="67">
        <v>109.65900000000001</v>
      </c>
      <c r="I5828" s="66" t="s">
        <v>2357</v>
      </c>
      <c r="J5828" s="67">
        <v>-7.3905900000000004</v>
      </c>
      <c r="K5828" s="67">
        <v>109.7366</v>
      </c>
    </row>
    <row r="5829" spans="1:11" ht="14.5">
      <c r="A5829" s="66" t="str">
        <f t="shared" si="91"/>
        <v>GPP MAGELANG_PUCANG</v>
      </c>
      <c r="B5829" s="66" t="s">
        <v>2467</v>
      </c>
      <c r="C5829" s="66" t="s">
        <v>5784</v>
      </c>
      <c r="D5829" s="76" t="s">
        <v>5742</v>
      </c>
      <c r="E5829" s="66" t="s">
        <v>5786</v>
      </c>
      <c r="F5829" s="67">
        <v>7.61</v>
      </c>
      <c r="G5829" s="67">
        <v>-7.4169900000000002</v>
      </c>
      <c r="H5829" s="67">
        <v>110.258</v>
      </c>
      <c r="I5829" s="66" t="s">
        <v>3103</v>
      </c>
      <c r="J5829" s="67">
        <v>-7.3955399999999996</v>
      </c>
      <c r="K5829" s="67">
        <v>110.24469999999999</v>
      </c>
    </row>
    <row r="5830" spans="1:11" ht="14.5">
      <c r="A5830" s="66" t="str">
        <f t="shared" si="91"/>
        <v>GPP PURWOREJO_PUCANGAGUNG</v>
      </c>
      <c r="B5830" s="66" t="s">
        <v>3786</v>
      </c>
      <c r="C5830" s="66" t="s">
        <v>5784</v>
      </c>
      <c r="D5830" s="76" t="s">
        <v>5761</v>
      </c>
      <c r="E5830" s="66" t="s">
        <v>5786</v>
      </c>
      <c r="F5830" s="67">
        <v>4.4400000000000004</v>
      </c>
      <c r="G5830" s="67">
        <v>-7.6861100000000002</v>
      </c>
      <c r="H5830" s="67">
        <v>109.95</v>
      </c>
      <c r="I5830" s="66" t="s">
        <v>3504</v>
      </c>
      <c r="J5830" s="67">
        <v>-7.7226800000000004</v>
      </c>
      <c r="K5830" s="67">
        <v>109.9468</v>
      </c>
    </row>
    <row r="5831" spans="1:11" ht="14.5">
      <c r="A5831" s="66" t="str">
        <f t="shared" si="91"/>
        <v>GPP BANJARNEGARA_PUCANGAN</v>
      </c>
      <c r="B5831" s="66" t="s">
        <v>2468</v>
      </c>
      <c r="C5831" s="66" t="s">
        <v>5784</v>
      </c>
      <c r="D5831" s="76" t="s">
        <v>5742</v>
      </c>
      <c r="E5831" s="66" t="s">
        <v>5786</v>
      </c>
      <c r="F5831" s="67">
        <v>15.69</v>
      </c>
      <c r="G5831" s="67">
        <v>-7.5200199999999997</v>
      </c>
      <c r="H5831" s="67">
        <v>109.688</v>
      </c>
      <c r="I5831" s="66" t="s">
        <v>2357</v>
      </c>
      <c r="J5831" s="67">
        <v>-7.3905900000000004</v>
      </c>
      <c r="K5831" s="67">
        <v>109.7366</v>
      </c>
    </row>
    <row r="5832" spans="1:11" ht="14.5">
      <c r="A5832" s="66" t="str">
        <f t="shared" si="91"/>
        <v>GPP PURWOREJO_PUCANGAN</v>
      </c>
      <c r="B5832" s="66" t="s">
        <v>2468</v>
      </c>
      <c r="C5832" s="66" t="s">
        <v>5784</v>
      </c>
      <c r="D5832" s="76" t="s">
        <v>5764</v>
      </c>
      <c r="E5832" s="66" t="s">
        <v>5786</v>
      </c>
      <c r="F5832" s="67">
        <v>15.69</v>
      </c>
      <c r="G5832" s="67">
        <v>-7.7677699999999996</v>
      </c>
      <c r="H5832" s="67">
        <v>109.721</v>
      </c>
      <c r="I5832" s="66" t="s">
        <v>3504</v>
      </c>
      <c r="J5832" s="67">
        <v>-7.7226800000000004</v>
      </c>
      <c r="K5832" s="67">
        <v>109.9468</v>
      </c>
    </row>
    <row r="5833" spans="1:11" ht="14.5">
      <c r="A5833" s="66" t="str">
        <f t="shared" si="91"/>
        <v>Sukoharjo 2 - Baki_PUCANGAN</v>
      </c>
      <c r="B5833" s="66" t="s">
        <v>2468</v>
      </c>
      <c r="C5833" s="66" t="s">
        <v>5784</v>
      </c>
      <c r="D5833" s="76" t="s">
        <v>5739</v>
      </c>
      <c r="E5833" s="66" t="s">
        <v>5786</v>
      </c>
      <c r="F5833" s="67">
        <v>14.71</v>
      </c>
      <c r="G5833" s="67">
        <v>-7.5633699999999999</v>
      </c>
      <c r="H5833" s="67">
        <v>110.727</v>
      </c>
      <c r="I5833" s="66" t="s">
        <v>5224</v>
      </c>
      <c r="J5833" s="67">
        <v>-7.6135599999999997</v>
      </c>
      <c r="K5833" s="67">
        <v>110.76560000000001</v>
      </c>
    </row>
    <row r="5834" spans="1:11" ht="14.5">
      <c r="A5834" s="66" t="str">
        <f t="shared" si="91"/>
        <v>BGR NGADIROJO_PUCANGANOM</v>
      </c>
      <c r="B5834" s="66" t="s">
        <v>696</v>
      </c>
      <c r="C5834" s="66" t="s">
        <v>5784</v>
      </c>
      <c r="D5834" s="76" t="s">
        <v>5761</v>
      </c>
      <c r="E5834" s="66" t="s">
        <v>5786</v>
      </c>
      <c r="F5834" s="67">
        <v>20.7</v>
      </c>
      <c r="G5834" s="67">
        <v>-8.0501299999999993</v>
      </c>
      <c r="H5834" s="67">
        <v>110.878</v>
      </c>
      <c r="I5834" s="66" t="s">
        <v>538</v>
      </c>
      <c r="J5834" s="67">
        <v>-7.8147399999999996</v>
      </c>
      <c r="K5834" s="67">
        <v>111.0005</v>
      </c>
    </row>
    <row r="5835" spans="1:11" ht="14.5">
      <c r="A5835" s="66" t="str">
        <f t="shared" si="91"/>
        <v>GPP MAGELANG_PUCANGANOM</v>
      </c>
      <c r="B5835" s="66" t="s">
        <v>696</v>
      </c>
      <c r="C5835" s="66" t="s">
        <v>5784</v>
      </c>
      <c r="D5835" s="76" t="s">
        <v>5748</v>
      </c>
      <c r="E5835" s="66" t="s">
        <v>5786</v>
      </c>
      <c r="F5835" s="67">
        <v>7.61</v>
      </c>
      <c r="G5835" s="67">
        <v>-7.5745399999999998</v>
      </c>
      <c r="H5835" s="67">
        <v>110.32</v>
      </c>
      <c r="I5835" s="66" t="s">
        <v>3103</v>
      </c>
      <c r="J5835" s="67">
        <v>-7.3955399999999996</v>
      </c>
      <c r="K5835" s="67">
        <v>110.24469999999999</v>
      </c>
    </row>
    <row r="5836" spans="1:11" ht="14.5">
      <c r="A5836" s="66" t="str">
        <f t="shared" si="91"/>
        <v>Boyolali_PUCANGMILIRAN</v>
      </c>
      <c r="B5836" s="66" t="s">
        <v>1511</v>
      </c>
      <c r="C5836" s="66" t="s">
        <v>5784</v>
      </c>
      <c r="D5836" s="76" t="s">
        <v>5756</v>
      </c>
      <c r="E5836" s="66" t="s">
        <v>5786</v>
      </c>
      <c r="F5836" s="67">
        <v>8.89</v>
      </c>
      <c r="G5836" s="67">
        <v>-7.5878199999999998</v>
      </c>
      <c r="H5836" s="67">
        <v>110.627</v>
      </c>
      <c r="I5836" s="66" t="s">
        <v>1370</v>
      </c>
      <c r="J5836" s="67">
        <v>-7.5381099999999996</v>
      </c>
      <c r="K5836" s="67">
        <v>110.6292</v>
      </c>
    </row>
    <row r="5837" spans="1:11" ht="14.5">
      <c r="A5837" s="66" t="str">
        <f t="shared" si="91"/>
        <v>BGR JENARSARI_PUCANGREJO</v>
      </c>
      <c r="B5837" s="66" t="s">
        <v>473</v>
      </c>
      <c r="C5837" s="66" t="s">
        <v>5784</v>
      </c>
      <c r="D5837" s="76" t="s">
        <v>5748</v>
      </c>
      <c r="E5837" s="66" t="s">
        <v>5786</v>
      </c>
      <c r="F5837" s="67">
        <v>16.97</v>
      </c>
      <c r="G5837" s="67">
        <v>-6.9588200000000002</v>
      </c>
      <c r="H5837" s="67">
        <v>110.175</v>
      </c>
      <c r="I5837" s="66" t="s">
        <v>346</v>
      </c>
      <c r="J5837" s="67">
        <v>-6.95329</v>
      </c>
      <c r="K5837" s="67">
        <v>110.10129999999999</v>
      </c>
    </row>
    <row r="5838" spans="1:11" ht="14.5">
      <c r="A5838" s="66" t="str">
        <f t="shared" si="91"/>
        <v>BGR JENARSARI_PUCANGREJO</v>
      </c>
      <c r="B5838" s="66" t="s">
        <v>473</v>
      </c>
      <c r="C5838" s="66" t="s">
        <v>5784</v>
      </c>
      <c r="D5838" s="76" t="s">
        <v>5760</v>
      </c>
      <c r="E5838" s="66" t="s">
        <v>5786</v>
      </c>
      <c r="F5838" s="67">
        <v>16.97</v>
      </c>
      <c r="G5838" s="67">
        <v>-6.9458799999999998</v>
      </c>
      <c r="H5838" s="67">
        <v>110.105</v>
      </c>
      <c r="I5838" s="66" t="s">
        <v>346</v>
      </c>
      <c r="J5838" s="67">
        <v>-6.95329</v>
      </c>
      <c r="K5838" s="67">
        <v>110.10129999999999</v>
      </c>
    </row>
    <row r="5839" spans="1:11" ht="14.5">
      <c r="A5839" s="66" t="str">
        <f t="shared" si="91"/>
        <v>GPP KARANGANYAR_PUCANGSAWIT</v>
      </c>
      <c r="B5839" s="66" t="s">
        <v>2692</v>
      </c>
      <c r="C5839" s="66" t="s">
        <v>5784</v>
      </c>
      <c r="D5839" s="76" t="s">
        <v>5763</v>
      </c>
      <c r="E5839" s="66" t="s">
        <v>5786</v>
      </c>
      <c r="F5839" s="67">
        <v>0.39</v>
      </c>
      <c r="G5839" s="67">
        <v>-7.5677199999999996</v>
      </c>
      <c r="H5839" s="67">
        <v>110.85299999999999</v>
      </c>
      <c r="I5839" s="66" t="s">
        <v>2633</v>
      </c>
      <c r="J5839" s="67">
        <v>-7.5687199999999999</v>
      </c>
      <c r="K5839" s="67">
        <v>110.8749</v>
      </c>
    </row>
    <row r="5840" spans="1:11" ht="14.5">
      <c r="A5840" s="66" t="str">
        <f t="shared" si="91"/>
        <v>BGR NGADIROJO_PUCUNG</v>
      </c>
      <c r="B5840" s="66" t="s">
        <v>697</v>
      </c>
      <c r="C5840" s="66" t="s">
        <v>5784</v>
      </c>
      <c r="D5840" s="76" t="s">
        <v>5753</v>
      </c>
      <c r="E5840" s="66" t="s">
        <v>5786</v>
      </c>
      <c r="F5840" s="67">
        <v>20.7</v>
      </c>
      <c r="G5840" s="67">
        <v>-7.9348900000000002</v>
      </c>
      <c r="H5840" s="67">
        <v>111.251</v>
      </c>
      <c r="I5840" s="66" t="s">
        <v>538</v>
      </c>
      <c r="J5840" s="67">
        <v>-7.8147399999999996</v>
      </c>
      <c r="K5840" s="67">
        <v>111.0005</v>
      </c>
    </row>
    <row r="5841" spans="1:11" ht="14.5">
      <c r="A5841" s="66" t="str">
        <f t="shared" si="91"/>
        <v>GPP PEKALONGAN_PUCUNG</v>
      </c>
      <c r="B5841" s="66" t="s">
        <v>697</v>
      </c>
      <c r="C5841" s="66" t="s">
        <v>5784</v>
      </c>
      <c r="D5841" s="76" t="s">
        <v>5767</v>
      </c>
      <c r="E5841" s="66" t="s">
        <v>5786</v>
      </c>
      <c r="F5841" s="67">
        <v>5.84</v>
      </c>
      <c r="G5841" s="67">
        <v>-6.9147800000000004</v>
      </c>
      <c r="H5841" s="67">
        <v>109.625</v>
      </c>
      <c r="I5841" s="66" t="s">
        <v>3376</v>
      </c>
      <c r="J5841" s="67">
        <v>-6.8898999999999999</v>
      </c>
      <c r="K5841" s="67">
        <v>109.6589</v>
      </c>
    </row>
    <row r="5842" spans="1:11" ht="14.5">
      <c r="A5842" s="66" t="str">
        <f t="shared" si="91"/>
        <v>Semarang - Kalikuning_PUCUNG</v>
      </c>
      <c r="B5842" s="66" t="s">
        <v>697</v>
      </c>
      <c r="C5842" s="66" t="s">
        <v>5784</v>
      </c>
      <c r="D5842" s="76" t="s">
        <v>5767</v>
      </c>
      <c r="E5842" s="66" t="s">
        <v>5786</v>
      </c>
      <c r="F5842" s="67">
        <v>10.51</v>
      </c>
      <c r="G5842" s="67">
        <v>-7.2846500000000001</v>
      </c>
      <c r="H5842" s="67">
        <v>110.581</v>
      </c>
      <c r="I5842" s="66" t="s">
        <v>5061</v>
      </c>
      <c r="J5842" s="67">
        <v>-7.1833299999999998</v>
      </c>
      <c r="K5842" s="67">
        <v>110.4721</v>
      </c>
    </row>
    <row r="5843" spans="1:11" ht="14.5">
      <c r="A5843" s="66" t="str">
        <f t="shared" si="91"/>
        <v>Wonogiri 2 - Nambangan_PUCUNG</v>
      </c>
      <c r="B5843" s="66" t="s">
        <v>697</v>
      </c>
      <c r="C5843" s="66" t="s">
        <v>5784</v>
      </c>
      <c r="D5843" s="76" t="s">
        <v>5744</v>
      </c>
      <c r="E5843" s="66" t="s">
        <v>5786</v>
      </c>
      <c r="F5843" s="67">
        <v>20.7</v>
      </c>
      <c r="G5843" s="67">
        <v>-7.9717099999999999</v>
      </c>
      <c r="H5843" s="67">
        <v>110.79300000000001</v>
      </c>
      <c r="I5843" s="66" t="s">
        <v>5545</v>
      </c>
      <c r="J5843" s="67">
        <v>-7.76837</v>
      </c>
      <c r="K5843" s="67">
        <v>110.8871</v>
      </c>
    </row>
    <row r="5844" spans="1:11" ht="14.5">
      <c r="A5844" s="66" t="str">
        <f t="shared" si="91"/>
        <v>Cilacap 1 - Kesugihan_PUCUNG KIDUL</v>
      </c>
      <c r="B5844" s="66" t="s">
        <v>1897</v>
      </c>
      <c r="C5844" s="66" t="s">
        <v>5784</v>
      </c>
      <c r="D5844" s="76" t="s">
        <v>5748</v>
      </c>
      <c r="E5844" s="66" t="s">
        <v>5786</v>
      </c>
      <c r="F5844" s="67">
        <v>20.29</v>
      </c>
      <c r="G5844" s="67">
        <v>-7.641</v>
      </c>
      <c r="H5844" s="67">
        <v>109.274</v>
      </c>
      <c r="I5844" s="66" t="s">
        <v>1829</v>
      </c>
      <c r="J5844" s="67">
        <v>-7.6282100000000002</v>
      </c>
      <c r="K5844" s="67">
        <v>109.1144</v>
      </c>
    </row>
    <row r="5845" spans="1:11" ht="14.5">
      <c r="A5845" s="66" t="str">
        <f t="shared" si="91"/>
        <v>Cilacap 1 - Kesugihan_PUCUNG LOR</v>
      </c>
      <c r="B5845" s="66" t="s">
        <v>1898</v>
      </c>
      <c r="C5845" s="66" t="s">
        <v>5784</v>
      </c>
      <c r="D5845" s="76" t="s">
        <v>5757</v>
      </c>
      <c r="E5845" s="66" t="s">
        <v>5786</v>
      </c>
      <c r="F5845" s="67">
        <v>20.29</v>
      </c>
      <c r="G5845" s="67">
        <v>-7.6264399999999997</v>
      </c>
      <c r="H5845" s="67">
        <v>109.27849999999999</v>
      </c>
      <c r="I5845" s="66" t="s">
        <v>1829</v>
      </c>
      <c r="J5845" s="67">
        <v>-7.6282100000000002</v>
      </c>
      <c r="K5845" s="67">
        <v>109.1144</v>
      </c>
    </row>
    <row r="5846" spans="1:11" ht="14.5">
      <c r="A5846" s="66" t="str">
        <f t="shared" si="91"/>
        <v>GPP BANJARNEGARA_PUCUNGBEDUG</v>
      </c>
      <c r="B5846" s="66" t="s">
        <v>2469</v>
      </c>
      <c r="C5846" s="66" t="s">
        <v>5784</v>
      </c>
      <c r="D5846" s="76" t="s">
        <v>5749</v>
      </c>
      <c r="E5846" s="66" t="s">
        <v>5786</v>
      </c>
      <c r="F5846" s="67">
        <v>10.28</v>
      </c>
      <c r="G5846" s="67">
        <v>-7.4620899999999999</v>
      </c>
      <c r="H5846" s="67">
        <v>109.595</v>
      </c>
      <c r="I5846" s="66" t="s">
        <v>2357</v>
      </c>
      <c r="J5846" s="67">
        <v>-7.3905900000000004</v>
      </c>
      <c r="K5846" s="67">
        <v>109.7366</v>
      </c>
    </row>
    <row r="5847" spans="1:11" ht="14.5">
      <c r="A5847" s="66" t="str">
        <f t="shared" si="91"/>
        <v>GD. BGR WONOSOBO_PUCUNGKEREP</v>
      </c>
      <c r="B5847" s="66" t="s">
        <v>2244</v>
      </c>
      <c r="C5847" s="66" t="s">
        <v>5784</v>
      </c>
      <c r="D5847" s="76" t="s">
        <v>5744</v>
      </c>
      <c r="E5847" s="66" t="s">
        <v>5786</v>
      </c>
      <c r="F5847" s="67">
        <v>7.7</v>
      </c>
      <c r="G5847" s="67">
        <v>-7.4669499999999998</v>
      </c>
      <c r="H5847" s="67">
        <v>109.803</v>
      </c>
      <c r="I5847" s="66" t="s">
        <v>2219</v>
      </c>
      <c r="J5847" s="67">
        <v>-7.42415</v>
      </c>
      <c r="K5847" s="67">
        <v>109.8409</v>
      </c>
    </row>
    <row r="5848" spans="1:11" ht="14.5">
      <c r="A5848" s="66" t="str">
        <f t="shared" si="91"/>
        <v>GPP MAGELANG_PUCUNGREJO</v>
      </c>
      <c r="B5848" s="66" t="s">
        <v>3266</v>
      </c>
      <c r="C5848" s="66" t="s">
        <v>5784</v>
      </c>
      <c r="D5848" s="76" t="s">
        <v>5740</v>
      </c>
      <c r="E5848" s="66" t="s">
        <v>5786</v>
      </c>
      <c r="F5848" s="67">
        <v>7.61</v>
      </c>
      <c r="G5848" s="67">
        <v>-7.5834000000000001</v>
      </c>
      <c r="H5848" s="67">
        <v>110.279</v>
      </c>
      <c r="I5848" s="66" t="s">
        <v>3103</v>
      </c>
      <c r="J5848" s="67">
        <v>-7.3955399999999996</v>
      </c>
      <c r="K5848" s="67">
        <v>110.24469999999999</v>
      </c>
    </row>
    <row r="5849" spans="1:11" ht="14.5">
      <c r="A5849" s="66" t="str">
        <f t="shared" si="91"/>
        <v>GPP MAGELANG_PUCUNGROTO</v>
      </c>
      <c r="B5849" s="66" t="s">
        <v>3267</v>
      </c>
      <c r="C5849" s="66" t="s">
        <v>5784</v>
      </c>
      <c r="D5849" s="76" t="s">
        <v>5765</v>
      </c>
      <c r="E5849" s="66" t="s">
        <v>5786</v>
      </c>
      <c r="F5849" s="67">
        <v>7.61</v>
      </c>
      <c r="G5849" s="67">
        <v>-7.4925600000000001</v>
      </c>
      <c r="H5849" s="67">
        <v>110.114</v>
      </c>
      <c r="I5849" s="66" t="s">
        <v>3103</v>
      </c>
      <c r="J5849" s="67">
        <v>-7.3955399999999996</v>
      </c>
      <c r="K5849" s="67">
        <v>110.24469999999999</v>
      </c>
    </row>
    <row r="5850" spans="1:11" ht="14.5">
      <c r="A5850" s="66" t="str">
        <f t="shared" si="91"/>
        <v>GPP PURWOREJO_PUCUNGROTO</v>
      </c>
      <c r="B5850" s="66" t="s">
        <v>3267</v>
      </c>
      <c r="C5850" s="66" t="s">
        <v>5784</v>
      </c>
      <c r="D5850" s="76" t="s">
        <v>5743</v>
      </c>
      <c r="E5850" s="66" t="s">
        <v>5786</v>
      </c>
      <c r="F5850" s="67">
        <v>4.4400000000000004</v>
      </c>
      <c r="G5850" s="67">
        <v>-7.6901099999999998</v>
      </c>
      <c r="H5850" s="67">
        <v>110.129</v>
      </c>
      <c r="I5850" s="66" t="s">
        <v>3504</v>
      </c>
      <c r="J5850" s="67">
        <v>-7.7226800000000004</v>
      </c>
      <c r="K5850" s="67">
        <v>109.9468</v>
      </c>
    </row>
    <row r="5851" spans="1:11" ht="14.5">
      <c r="A5851" s="66" t="str">
        <f t="shared" si="91"/>
        <v>GPP MAGELANG_PUCUNGSARI</v>
      </c>
      <c r="B5851" s="66" t="s">
        <v>3268</v>
      </c>
      <c r="C5851" s="66" t="s">
        <v>5784</v>
      </c>
      <c r="D5851" s="76" t="s">
        <v>5749</v>
      </c>
      <c r="E5851" s="66" t="s">
        <v>5786</v>
      </c>
      <c r="F5851" s="67">
        <v>7.61</v>
      </c>
      <c r="G5851" s="67">
        <v>-7.4298700000000002</v>
      </c>
      <c r="H5851" s="67">
        <v>110.31699999999999</v>
      </c>
      <c r="I5851" s="66" t="s">
        <v>3103</v>
      </c>
      <c r="J5851" s="67">
        <v>-7.3955399999999996</v>
      </c>
      <c r="K5851" s="67">
        <v>110.24469999999999</v>
      </c>
    </row>
    <row r="5852" spans="1:11" ht="14.5">
      <c r="A5852" s="66" t="str">
        <f t="shared" si="91"/>
        <v>GD. BGR WONOSOBO_PUCUNGWETAN</v>
      </c>
      <c r="B5852" s="66" t="s">
        <v>2245</v>
      </c>
      <c r="C5852" s="66" t="s">
        <v>5784</v>
      </c>
      <c r="D5852" s="76" t="s">
        <v>5738</v>
      </c>
      <c r="E5852" s="66" t="s">
        <v>5786</v>
      </c>
      <c r="F5852" s="67">
        <v>7.7</v>
      </c>
      <c r="G5852" s="67">
        <v>-7.3772200000000003</v>
      </c>
      <c r="H5852" s="67">
        <v>109.834</v>
      </c>
      <c r="I5852" s="66" t="s">
        <v>2219</v>
      </c>
      <c r="J5852" s="67">
        <v>-7.42415</v>
      </c>
      <c r="K5852" s="67">
        <v>109.8409</v>
      </c>
    </row>
    <row r="5853" spans="1:11" ht="14.5">
      <c r="A5853" s="66" t="str">
        <f t="shared" si="91"/>
        <v>GD BGR CANDI SEMARANG_PUDAKPAYUNG</v>
      </c>
      <c r="B5853" s="66" t="s">
        <v>2051</v>
      </c>
      <c r="C5853" s="66" t="s">
        <v>5784</v>
      </c>
      <c r="D5853" s="76" t="s">
        <v>5763</v>
      </c>
      <c r="E5853" s="66" t="s">
        <v>5786</v>
      </c>
      <c r="F5853" s="67">
        <v>1.22</v>
      </c>
      <c r="G5853" s="67">
        <v>-7.0952200000000003</v>
      </c>
      <c r="H5853" s="67">
        <v>110.41</v>
      </c>
      <c r="I5853" s="66" t="s">
        <v>2006</v>
      </c>
      <c r="J5853" s="67">
        <v>-7.0144599999999997</v>
      </c>
      <c r="K5853" s="67">
        <v>110.3477</v>
      </c>
    </row>
    <row r="5854" spans="1:11" ht="14.5">
      <c r="A5854" s="66" t="str">
        <f t="shared" si="91"/>
        <v>GPP KLATEN_PUGERAN</v>
      </c>
      <c r="B5854" s="66" t="s">
        <v>3056</v>
      </c>
      <c r="C5854" s="66" t="s">
        <v>5784</v>
      </c>
      <c r="D5854" s="76" t="s">
        <v>5764</v>
      </c>
      <c r="E5854" s="66" t="s">
        <v>5786</v>
      </c>
      <c r="F5854" s="67">
        <v>8.89</v>
      </c>
      <c r="G5854" s="67">
        <v>-7.7031000000000001</v>
      </c>
      <c r="H5854" s="67">
        <v>110.74299999999999</v>
      </c>
      <c r="I5854" s="66" t="s">
        <v>2894</v>
      </c>
      <c r="J5854" s="67">
        <v>-7.6692</v>
      </c>
      <c r="K5854" s="67">
        <v>110.6751</v>
      </c>
    </row>
    <row r="5855" spans="1:11" ht="14.5">
      <c r="A5855" s="66" t="str">
        <f t="shared" si="91"/>
        <v>BGR JENARSARI_PUGUH</v>
      </c>
      <c r="B5855" s="66" t="s">
        <v>474</v>
      </c>
      <c r="C5855" s="66" t="s">
        <v>5784</v>
      </c>
      <c r="D5855" s="76" t="s">
        <v>5758</v>
      </c>
      <c r="E5855" s="66" t="s">
        <v>5786</v>
      </c>
      <c r="F5855" s="67">
        <v>16.97</v>
      </c>
      <c r="G5855" s="67">
        <v>-7.00014</v>
      </c>
      <c r="H5855" s="67">
        <v>110.149</v>
      </c>
      <c r="I5855" s="66" t="s">
        <v>346</v>
      </c>
      <c r="J5855" s="67">
        <v>-6.95329</v>
      </c>
      <c r="K5855" s="67">
        <v>110.10129999999999</v>
      </c>
    </row>
    <row r="5856" spans="1:11" ht="14.5">
      <c r="A5856" s="66" t="str">
        <f t="shared" si="91"/>
        <v>GD BGR CANDI SEMARANG_PUGUH</v>
      </c>
      <c r="B5856" s="66" t="s">
        <v>474</v>
      </c>
      <c r="C5856" s="66" t="s">
        <v>5784</v>
      </c>
      <c r="D5856" s="76" t="s">
        <v>5757</v>
      </c>
      <c r="E5856" s="66" t="s">
        <v>5786</v>
      </c>
      <c r="F5856" s="67">
        <v>16.97</v>
      </c>
      <c r="G5856" s="67">
        <v>-7.1234099999999998</v>
      </c>
      <c r="H5856" s="67">
        <v>110.32299999999999</v>
      </c>
      <c r="I5856" s="66" t="s">
        <v>2006</v>
      </c>
      <c r="J5856" s="67">
        <v>-7.0144599999999997</v>
      </c>
      <c r="K5856" s="67">
        <v>110.3477</v>
      </c>
    </row>
    <row r="5857" spans="1:11" ht="14.5">
      <c r="A5857" s="66" t="str">
        <f t="shared" si="91"/>
        <v>GPP SUKOHARJO_PUHGOGOR</v>
      </c>
      <c r="B5857" s="66" t="s">
        <v>4019</v>
      </c>
      <c r="C5857" s="66" t="s">
        <v>5784</v>
      </c>
      <c r="D5857" s="76" t="s">
        <v>5767</v>
      </c>
      <c r="E5857" s="66" t="s">
        <v>5786</v>
      </c>
      <c r="F5857" s="67">
        <v>14.71</v>
      </c>
      <c r="G5857" s="67">
        <v>-7.7033399999999999</v>
      </c>
      <c r="H5857" s="67">
        <v>110.935</v>
      </c>
      <c r="I5857" s="66" t="s">
        <v>3993</v>
      </c>
      <c r="J5857" s="67">
        <v>-7.7412599999999996</v>
      </c>
      <c r="K5857" s="67">
        <v>110.8785</v>
      </c>
    </row>
    <row r="5858" spans="1:11" ht="14.5">
      <c r="A5858" s="66" t="str">
        <f t="shared" si="91"/>
        <v>BGR NGADIROJO_PUHPELEM</v>
      </c>
      <c r="B5858" s="66" t="s">
        <v>698</v>
      </c>
      <c r="C5858" s="66" t="s">
        <v>5784</v>
      </c>
      <c r="D5858" s="76" t="s">
        <v>5756</v>
      </c>
      <c r="E5858" s="66" t="s">
        <v>5786</v>
      </c>
      <c r="F5858" s="67">
        <v>20.7</v>
      </c>
      <c r="G5858" s="67">
        <v>-7.8000100000000003</v>
      </c>
      <c r="H5858" s="67">
        <v>111.283</v>
      </c>
      <c r="I5858" s="66" t="s">
        <v>538</v>
      </c>
      <c r="J5858" s="67">
        <v>-7.8147399999999996</v>
      </c>
      <c r="K5858" s="67">
        <v>111.0005</v>
      </c>
    </row>
    <row r="5859" spans="1:11" ht="14.5">
      <c r="A5859" s="66" t="str">
        <f t="shared" si="91"/>
        <v>GPP PURWOREJO_PUJODADI</v>
      </c>
      <c r="B5859" s="66" t="s">
        <v>3787</v>
      </c>
      <c r="C5859" s="66" t="s">
        <v>5784</v>
      </c>
      <c r="D5859" s="76" t="s">
        <v>5741</v>
      </c>
      <c r="E5859" s="66" t="s">
        <v>5786</v>
      </c>
      <c r="F5859" s="67">
        <v>15.69</v>
      </c>
      <c r="G5859" s="67">
        <v>-7.7611800000000004</v>
      </c>
      <c r="H5859" s="67">
        <v>109.831</v>
      </c>
      <c r="I5859" s="66" t="s">
        <v>3504</v>
      </c>
      <c r="J5859" s="67">
        <v>-7.7226800000000004</v>
      </c>
      <c r="K5859" s="67">
        <v>109.9468</v>
      </c>
    </row>
    <row r="5860" spans="1:11" ht="14.5">
      <c r="A5860" s="66" t="str">
        <f t="shared" si="91"/>
        <v>GD. BGR WONOSOBO_PUJOTIRTO</v>
      </c>
      <c r="B5860" s="66" t="s">
        <v>2246</v>
      </c>
      <c r="C5860" s="66" t="s">
        <v>5784</v>
      </c>
      <c r="D5860" s="76" t="s">
        <v>5738</v>
      </c>
      <c r="E5860" s="66" t="s">
        <v>5786</v>
      </c>
      <c r="F5860" s="67">
        <v>15.69</v>
      </c>
      <c r="G5860" s="67">
        <v>-7.5963700000000003</v>
      </c>
      <c r="H5860" s="67">
        <v>109.741</v>
      </c>
      <c r="I5860" s="66" t="s">
        <v>2219</v>
      </c>
      <c r="J5860" s="67">
        <v>-7.42415</v>
      </c>
      <c r="K5860" s="67">
        <v>109.8409</v>
      </c>
    </row>
    <row r="5861" spans="1:11" ht="14.5">
      <c r="A5861" s="66" t="str">
        <f t="shared" si="91"/>
        <v>BGR JENARSARI_PUJUT</v>
      </c>
      <c r="B5861" s="66" t="s">
        <v>475</v>
      </c>
      <c r="C5861" s="66" t="s">
        <v>5784</v>
      </c>
      <c r="D5861" s="76" t="s">
        <v>5750</v>
      </c>
      <c r="E5861" s="66" t="s">
        <v>5786</v>
      </c>
      <c r="F5861" s="67">
        <v>9.3699999999999992</v>
      </c>
      <c r="G5861" s="67">
        <v>-7.0289299999999999</v>
      </c>
      <c r="H5861" s="67">
        <v>109.977</v>
      </c>
      <c r="I5861" s="66" t="s">
        <v>346</v>
      </c>
      <c r="J5861" s="67">
        <v>-6.95329</v>
      </c>
      <c r="K5861" s="67">
        <v>110.10129999999999</v>
      </c>
    </row>
    <row r="5862" spans="1:11" ht="14.5">
      <c r="A5862" s="66" t="str">
        <f t="shared" si="91"/>
        <v>BGR NGADIROJO_PULE</v>
      </c>
      <c r="B5862" s="66" t="s">
        <v>699</v>
      </c>
      <c r="C5862" s="66" t="s">
        <v>5784</v>
      </c>
      <c r="D5862" s="76" t="s">
        <v>5751</v>
      </c>
      <c r="E5862" s="66" t="s">
        <v>5786</v>
      </c>
      <c r="F5862" s="67">
        <v>20.7</v>
      </c>
      <c r="G5862" s="67">
        <v>-7.8515699999999997</v>
      </c>
      <c r="H5862" s="67">
        <v>111.176</v>
      </c>
      <c r="I5862" s="66" t="s">
        <v>538</v>
      </c>
      <c r="J5862" s="67">
        <v>-7.8147399999999996</v>
      </c>
      <c r="K5862" s="67">
        <v>111.0005</v>
      </c>
    </row>
    <row r="5863" spans="1:11" ht="14.5">
      <c r="A5863" s="66" t="str">
        <f t="shared" si="91"/>
        <v>Jepara - Mayong_PULE</v>
      </c>
      <c r="B5863" s="66" t="s">
        <v>699</v>
      </c>
      <c r="C5863" s="66" t="s">
        <v>5784</v>
      </c>
      <c r="D5863" s="76" t="s">
        <v>5744</v>
      </c>
      <c r="E5863" s="66" t="s">
        <v>5786</v>
      </c>
      <c r="F5863" s="67">
        <v>10.32</v>
      </c>
      <c r="G5863" s="67">
        <v>-6.6885300000000001</v>
      </c>
      <c r="H5863" s="67">
        <v>110.8</v>
      </c>
      <c r="I5863" s="66" t="s">
        <v>4145</v>
      </c>
      <c r="J5863" s="67">
        <v>-6.7420299999999997</v>
      </c>
      <c r="K5863" s="67">
        <v>110.7436</v>
      </c>
    </row>
    <row r="5864" spans="1:11" ht="14.5">
      <c r="A5864" s="66" t="str">
        <f t="shared" si="91"/>
        <v>Wonogiri 2 - Nambangan_PULE</v>
      </c>
      <c r="B5864" s="66" t="s">
        <v>699</v>
      </c>
      <c r="C5864" s="66" t="s">
        <v>5784</v>
      </c>
      <c r="D5864" s="76" t="s">
        <v>5748</v>
      </c>
      <c r="E5864" s="66" t="s">
        <v>5786</v>
      </c>
      <c r="F5864" s="67">
        <v>20.7</v>
      </c>
      <c r="G5864" s="67">
        <v>-7.7839099999999997</v>
      </c>
      <c r="H5864" s="67">
        <v>110.867</v>
      </c>
      <c r="I5864" s="66" t="s">
        <v>5545</v>
      </c>
      <c r="J5864" s="67">
        <v>-7.76837</v>
      </c>
      <c r="K5864" s="67">
        <v>110.8871</v>
      </c>
    </row>
    <row r="5865" spans="1:11" ht="14.5">
      <c r="A5865" s="66" t="str">
        <f t="shared" si="91"/>
        <v>Blora 3 Bangkle_PULEDAGEL</v>
      </c>
      <c r="B5865" s="66" t="s">
        <v>1228</v>
      </c>
      <c r="C5865" s="66" t="s">
        <v>5784</v>
      </c>
      <c r="D5865" s="76" t="s">
        <v>5748</v>
      </c>
      <c r="E5865" s="66" t="s">
        <v>5786</v>
      </c>
      <c r="F5865" s="67">
        <v>44.23</v>
      </c>
      <c r="G5865" s="67">
        <v>-6.9378900000000003</v>
      </c>
      <c r="H5865" s="67">
        <v>111.46</v>
      </c>
      <c r="I5865" s="66" t="s">
        <v>1166</v>
      </c>
      <c r="J5865" s="67">
        <v>-6.9716199999999997</v>
      </c>
      <c r="K5865" s="67">
        <v>111.4388</v>
      </c>
    </row>
    <row r="5866" spans="1:11" ht="14.5">
      <c r="A5866" s="66" t="str">
        <f t="shared" si="91"/>
        <v>GPP KEBUMEN_PULIHARJO</v>
      </c>
      <c r="B5866" s="66" t="s">
        <v>2843</v>
      </c>
      <c r="C5866" s="66" t="s">
        <v>5784</v>
      </c>
      <c r="D5866" s="76" t="s">
        <v>5746</v>
      </c>
      <c r="E5866" s="66" t="s">
        <v>5786</v>
      </c>
      <c r="F5866" s="67">
        <v>15.69</v>
      </c>
      <c r="G5866" s="67">
        <v>-7.7519600000000004</v>
      </c>
      <c r="H5866" s="67">
        <v>109.556</v>
      </c>
      <c r="I5866" s="66" t="s">
        <v>2714</v>
      </c>
      <c r="J5866" s="67">
        <v>-7.6109200000000001</v>
      </c>
      <c r="K5866" s="67">
        <v>109.5078</v>
      </c>
    </row>
    <row r="5867" spans="1:11" ht="14.5">
      <c r="A5867" s="66" t="str">
        <f t="shared" si="91"/>
        <v>Boyolali_PULISEN</v>
      </c>
      <c r="B5867" s="66" t="s">
        <v>1512</v>
      </c>
      <c r="C5867" s="66" t="s">
        <v>5784</v>
      </c>
      <c r="D5867" s="76" t="s">
        <v>5746</v>
      </c>
      <c r="E5867" s="66" t="s">
        <v>5786</v>
      </c>
      <c r="F5867" s="67">
        <v>17.7</v>
      </c>
      <c r="G5867" s="67">
        <v>-7.5357900000000004</v>
      </c>
      <c r="H5867" s="67">
        <v>110.59399999999999</v>
      </c>
      <c r="I5867" s="66" t="s">
        <v>1370</v>
      </c>
      <c r="J5867" s="67">
        <v>-7.5381099999999996</v>
      </c>
      <c r="K5867" s="67">
        <v>110.6292</v>
      </c>
    </row>
    <row r="5868" spans="1:11" ht="14.5">
      <c r="A5868" s="66" t="str">
        <f t="shared" si="91"/>
        <v>GPP CEPU (BLORA)_PULO</v>
      </c>
      <c r="B5868" s="66" t="s">
        <v>2574</v>
      </c>
      <c r="C5868" s="66" t="s">
        <v>5784</v>
      </c>
      <c r="D5868" s="76" t="s">
        <v>5767</v>
      </c>
      <c r="E5868" s="66" t="s">
        <v>5786</v>
      </c>
      <c r="F5868" s="67">
        <v>44.23</v>
      </c>
      <c r="G5868" s="67">
        <v>-7.1912599999999998</v>
      </c>
      <c r="H5868" s="67">
        <v>111.49</v>
      </c>
      <c r="I5868" s="66" t="s">
        <v>2534</v>
      </c>
      <c r="J5868" s="67">
        <v>-7.1575100000000003</v>
      </c>
      <c r="K5868" s="67">
        <v>111.58580000000001</v>
      </c>
    </row>
    <row r="5869" spans="1:11" ht="14.5">
      <c r="A5869" s="66" t="str">
        <f t="shared" si="91"/>
        <v>Rembang-Tritunggal_PULO</v>
      </c>
      <c r="B5869" s="66" t="s">
        <v>2574</v>
      </c>
      <c r="C5869" s="66" t="s">
        <v>5784</v>
      </c>
      <c r="D5869" s="76" t="s">
        <v>5745</v>
      </c>
      <c r="E5869" s="66" t="s">
        <v>5786</v>
      </c>
      <c r="F5869" s="67">
        <v>20.29</v>
      </c>
      <c r="G5869" s="67">
        <v>-6.7191299999999998</v>
      </c>
      <c r="H5869" s="67">
        <v>111.331</v>
      </c>
      <c r="I5869" s="66" t="s">
        <v>5002</v>
      </c>
      <c r="J5869" s="67">
        <v>-6.6992700000000003</v>
      </c>
      <c r="K5869" s="67">
        <v>111.39919999999999</v>
      </c>
    </row>
    <row r="5870" spans="1:11" ht="14.5">
      <c r="A5870" s="66" t="str">
        <f t="shared" si="91"/>
        <v>Jepara - Mayong_PULODARAT</v>
      </c>
      <c r="B5870" s="66" t="s">
        <v>4237</v>
      </c>
      <c r="C5870" s="66" t="s">
        <v>5784</v>
      </c>
      <c r="D5870" s="76" t="s">
        <v>5742</v>
      </c>
      <c r="E5870" s="66" t="s">
        <v>5786</v>
      </c>
      <c r="F5870" s="67">
        <v>10.32</v>
      </c>
      <c r="G5870" s="67">
        <v>-6.6940499999999998</v>
      </c>
      <c r="H5870" s="67">
        <v>110.71899999999999</v>
      </c>
      <c r="I5870" s="66" t="s">
        <v>4145</v>
      </c>
      <c r="J5870" s="67">
        <v>-6.7420299999999997</v>
      </c>
      <c r="K5870" s="67">
        <v>110.7436</v>
      </c>
    </row>
    <row r="5871" spans="1:11" ht="14.5">
      <c r="A5871" s="66" t="str">
        <f t="shared" si="91"/>
        <v>Brebes 1 - Wonosari_PULOGADING</v>
      </c>
      <c r="B5871" s="66" t="s">
        <v>1635</v>
      </c>
      <c r="C5871" s="66" t="s">
        <v>5784</v>
      </c>
      <c r="D5871" s="76" t="s">
        <v>5759</v>
      </c>
      <c r="E5871" s="66" t="s">
        <v>5786</v>
      </c>
      <c r="F5871" s="67">
        <v>20.92</v>
      </c>
      <c r="G5871" s="67">
        <v>-6.8413199999999996</v>
      </c>
      <c r="H5871" s="67">
        <v>108.953</v>
      </c>
      <c r="I5871" s="66" t="s">
        <v>1567</v>
      </c>
      <c r="J5871" s="67">
        <v>-6.86754</v>
      </c>
      <c r="K5871" s="67">
        <v>108.9863</v>
      </c>
    </row>
    <row r="5872" spans="1:11" ht="14.5">
      <c r="A5872" s="66" t="str">
        <f t="shared" si="91"/>
        <v>Wonogiri 2 - Nambangan_PULOHARJO</v>
      </c>
      <c r="B5872" s="66" t="s">
        <v>5566</v>
      </c>
      <c r="C5872" s="66" t="s">
        <v>5784</v>
      </c>
      <c r="D5872" s="76" t="s">
        <v>5751</v>
      </c>
      <c r="E5872" s="66" t="s">
        <v>5786</v>
      </c>
      <c r="F5872" s="67">
        <v>20.7</v>
      </c>
      <c r="G5872" s="67">
        <v>-7.97173</v>
      </c>
      <c r="H5872" s="67">
        <v>110.83499999999999</v>
      </c>
      <c r="I5872" s="66" t="s">
        <v>5545</v>
      </c>
      <c r="J5872" s="67">
        <v>-7.76837</v>
      </c>
      <c r="K5872" s="67">
        <v>110.8871</v>
      </c>
    </row>
    <row r="5873" spans="1:11" ht="14.5">
      <c r="A5873" s="66" t="str">
        <f t="shared" si="91"/>
        <v>Qc Purwodadi - Tawangharjo_PULOKULON</v>
      </c>
      <c r="B5873" s="66" t="s">
        <v>4992</v>
      </c>
      <c r="C5873" s="66" t="s">
        <v>5784</v>
      </c>
      <c r="D5873" s="76" t="s">
        <v>5760</v>
      </c>
      <c r="E5873" s="66" t="s">
        <v>5786</v>
      </c>
      <c r="F5873" s="67">
        <v>53.45</v>
      </c>
      <c r="G5873" s="67">
        <v>-7.1236899999999999</v>
      </c>
      <c r="H5873" s="67">
        <v>111.03100000000001</v>
      </c>
      <c r="I5873" s="66" t="s">
        <v>4974</v>
      </c>
      <c r="J5873" s="67">
        <v>-7.0747999999999998</v>
      </c>
      <c r="K5873" s="67">
        <v>110.9586</v>
      </c>
    </row>
    <row r="5874" spans="1:11" ht="14.5">
      <c r="A5874" s="66" t="str">
        <f t="shared" si="91"/>
        <v>Qc Purwodadi - Tawangharjo_PULONGRAMBE</v>
      </c>
      <c r="B5874" s="66" t="s">
        <v>4993</v>
      </c>
      <c r="C5874" s="66" t="s">
        <v>5784</v>
      </c>
      <c r="D5874" s="76" t="s">
        <v>5764</v>
      </c>
      <c r="E5874" s="66" t="s">
        <v>5786</v>
      </c>
      <c r="F5874" s="67">
        <v>53.45</v>
      </c>
      <c r="G5874" s="67">
        <v>-7.0955199999999996</v>
      </c>
      <c r="H5874" s="67">
        <v>110.964</v>
      </c>
      <c r="I5874" s="66" t="s">
        <v>4974</v>
      </c>
      <c r="J5874" s="67">
        <v>-7.0747999999999998</v>
      </c>
      <c r="K5874" s="67">
        <v>110.9586</v>
      </c>
    </row>
    <row r="5875" spans="1:11" ht="14.5">
      <c r="A5875" s="66" t="str">
        <f t="shared" si="91"/>
        <v>BGR NGLEJOK_PULOREJO</v>
      </c>
      <c r="B5875" s="66" t="s">
        <v>830</v>
      </c>
      <c r="C5875" s="66" t="s">
        <v>5784</v>
      </c>
      <c r="D5875" s="76" t="s">
        <v>5761</v>
      </c>
      <c r="E5875" s="66" t="s">
        <v>5786</v>
      </c>
      <c r="F5875" s="67">
        <v>53.45</v>
      </c>
      <c r="G5875" s="67">
        <v>-7.0636700000000001</v>
      </c>
      <c r="H5875" s="67">
        <v>110.86499999999999</v>
      </c>
      <c r="I5875" s="66" t="s">
        <v>775</v>
      </c>
      <c r="J5875" s="67">
        <v>-7.06935</v>
      </c>
      <c r="K5875" s="67">
        <v>110.8802</v>
      </c>
    </row>
    <row r="5876" spans="1:11" ht="14.5">
      <c r="A5876" s="66" t="str">
        <f t="shared" si="91"/>
        <v>Pati - Juwana_PULOREJO</v>
      </c>
      <c r="B5876" s="66" t="s">
        <v>830</v>
      </c>
      <c r="C5876" s="66" t="s">
        <v>5784</v>
      </c>
      <c r="D5876" s="76" t="s">
        <v>5739</v>
      </c>
      <c r="E5876" s="66" t="s">
        <v>5786</v>
      </c>
      <c r="F5876" s="67">
        <v>16.66</v>
      </c>
      <c r="G5876" s="67">
        <v>-6.7935600000000003</v>
      </c>
      <c r="H5876" s="67">
        <v>111.108</v>
      </c>
      <c r="I5876" s="66" t="s">
        <v>4458</v>
      </c>
      <c r="J5876" s="67">
        <v>-6.7296100000000001</v>
      </c>
      <c r="K5876" s="67">
        <v>111.1037</v>
      </c>
    </row>
    <row r="5877" spans="1:11" ht="14.5">
      <c r="A5877" s="66" t="str">
        <f t="shared" si="91"/>
        <v>BGR TEMANGGUNG_PULOSAREN</v>
      </c>
      <c r="B5877" s="66" t="s">
        <v>1126</v>
      </c>
      <c r="C5877" s="66" t="s">
        <v>5784</v>
      </c>
      <c r="D5877" s="76" t="s">
        <v>5755</v>
      </c>
      <c r="E5877" s="66" t="s">
        <v>5786</v>
      </c>
      <c r="F5877" s="67">
        <v>7.7</v>
      </c>
      <c r="G5877" s="67">
        <v>-7.4267700000000003</v>
      </c>
      <c r="H5877" s="67">
        <v>110.057</v>
      </c>
      <c r="I5877" s="66" t="s">
        <v>999</v>
      </c>
      <c r="J5877" s="67">
        <v>-7.2953299999999999</v>
      </c>
      <c r="K5877" s="67">
        <v>110.0787</v>
      </c>
    </row>
    <row r="5878" spans="1:11" ht="14.5">
      <c r="A5878" s="66" t="str">
        <f t="shared" si="91"/>
        <v>Brebes 1 - Wonosari_PULOSARI</v>
      </c>
      <c r="B5878" s="66" t="s">
        <v>1636</v>
      </c>
      <c r="C5878" s="66" t="s">
        <v>5784</v>
      </c>
      <c r="D5878" s="76" t="s">
        <v>5749</v>
      </c>
      <c r="E5878" s="66" t="s">
        <v>5786</v>
      </c>
      <c r="F5878" s="67">
        <v>20.92</v>
      </c>
      <c r="G5878" s="67">
        <v>-6.8965399999999999</v>
      </c>
      <c r="H5878" s="67">
        <v>109.032</v>
      </c>
      <c r="I5878" s="66" t="s">
        <v>1567</v>
      </c>
      <c r="J5878" s="67">
        <v>-6.86754</v>
      </c>
      <c r="K5878" s="67">
        <v>108.9863</v>
      </c>
    </row>
    <row r="5879" spans="1:11" ht="14.5">
      <c r="A5879" s="66" t="str">
        <f t="shared" si="91"/>
        <v>GD Lini II Semarang - Sayung_PULOSARI</v>
      </c>
      <c r="B5879" s="66" t="s">
        <v>1636</v>
      </c>
      <c r="C5879" s="66" t="s">
        <v>5784</v>
      </c>
      <c r="D5879" s="76" t="s">
        <v>5762</v>
      </c>
      <c r="E5879" s="66" t="s">
        <v>5786</v>
      </c>
      <c r="F5879" s="67">
        <v>26.27</v>
      </c>
      <c r="G5879" s="67">
        <v>-6.9259899999999996</v>
      </c>
      <c r="H5879" s="67">
        <v>110.60599999999999</v>
      </c>
      <c r="I5879" s="66" t="s">
        <v>2074</v>
      </c>
      <c r="J5879" s="67">
        <v>-6.9261400000000002</v>
      </c>
      <c r="K5879" s="67">
        <v>110.5613</v>
      </c>
    </row>
    <row r="5880" spans="1:11" ht="14.5">
      <c r="A5880" s="66" t="str">
        <f t="shared" si="91"/>
        <v>GPP SRAGEN_PULOSARI</v>
      </c>
      <c r="B5880" s="66" t="s">
        <v>1636</v>
      </c>
      <c r="C5880" s="66" t="s">
        <v>5784</v>
      </c>
      <c r="D5880" s="76" t="s">
        <v>5743</v>
      </c>
      <c r="E5880" s="66" t="s">
        <v>5786</v>
      </c>
      <c r="F5880" s="67">
        <v>21.59</v>
      </c>
      <c r="G5880" s="67">
        <v>-7.50969</v>
      </c>
      <c r="H5880" s="67">
        <v>110.92</v>
      </c>
      <c r="I5880" s="66" t="s">
        <v>3898</v>
      </c>
      <c r="J5880" s="67">
        <v>-7.4936100000000003</v>
      </c>
      <c r="K5880" s="67">
        <v>110.9278</v>
      </c>
    </row>
    <row r="5881" spans="1:11" ht="14.5">
      <c r="A5881" s="66" t="str">
        <f t="shared" si="91"/>
        <v>Purbalingga - Kebong_PULOSARI</v>
      </c>
      <c r="B5881" s="66" t="s">
        <v>1636</v>
      </c>
      <c r="C5881" s="66" t="s">
        <v>5784</v>
      </c>
      <c r="D5881" s="76" t="s">
        <v>5743</v>
      </c>
      <c r="E5881" s="66" t="s">
        <v>5786</v>
      </c>
      <c r="F5881" s="67">
        <v>15.73</v>
      </c>
      <c r="G5881" s="67">
        <v>-7.1698199999999996</v>
      </c>
      <c r="H5881" s="67">
        <v>109.261</v>
      </c>
      <c r="I5881" s="66" t="s">
        <v>4781</v>
      </c>
      <c r="J5881" s="67">
        <v>-7.4033100000000003</v>
      </c>
      <c r="K5881" s="67">
        <v>109.3588</v>
      </c>
    </row>
    <row r="5882" spans="1:11" ht="14.5">
      <c r="A5882" s="66" t="str">
        <f t="shared" si="91"/>
        <v>GPP KLATEN_PULUHAN</v>
      </c>
      <c r="B5882" s="66" t="s">
        <v>3057</v>
      </c>
      <c r="C5882" s="66" t="s">
        <v>5784</v>
      </c>
      <c r="D5882" s="76" t="s">
        <v>5743</v>
      </c>
      <c r="E5882" s="66" t="s">
        <v>5786</v>
      </c>
      <c r="F5882" s="67">
        <v>8.89</v>
      </c>
      <c r="G5882" s="67">
        <v>-7.7294600000000004</v>
      </c>
      <c r="H5882" s="67">
        <v>110.68</v>
      </c>
      <c r="I5882" s="66" t="s">
        <v>2894</v>
      </c>
      <c r="J5882" s="67">
        <v>-7.6692</v>
      </c>
      <c r="K5882" s="67">
        <v>110.6751</v>
      </c>
    </row>
    <row r="5883" spans="1:11" ht="14.5">
      <c r="A5883" s="66" t="str">
        <f t="shared" si="91"/>
        <v>GPP KLATEN_PULUHAN</v>
      </c>
      <c r="B5883" s="66" t="s">
        <v>3057</v>
      </c>
      <c r="C5883" s="66" t="s">
        <v>5784</v>
      </c>
      <c r="D5883" s="76" t="s">
        <v>5755</v>
      </c>
      <c r="E5883" s="66" t="s">
        <v>5786</v>
      </c>
      <c r="F5883" s="67">
        <v>8.89</v>
      </c>
      <c r="G5883" s="67">
        <v>-7.6192000000000002</v>
      </c>
      <c r="H5883" s="67">
        <v>110.60899999999999</v>
      </c>
      <c r="I5883" s="66" t="s">
        <v>2894</v>
      </c>
      <c r="J5883" s="67">
        <v>-7.6692</v>
      </c>
      <c r="K5883" s="67">
        <v>110.6751</v>
      </c>
    </row>
    <row r="5884" spans="1:11" ht="14.5">
      <c r="A5884" s="66" t="str">
        <f t="shared" si="91"/>
        <v>Pati - Juwana_PULUHAN TENGAH</v>
      </c>
      <c r="B5884" s="66" t="s">
        <v>4557</v>
      </c>
      <c r="C5884" s="66" t="s">
        <v>5784</v>
      </c>
      <c r="D5884" s="76" t="s">
        <v>5751</v>
      </c>
      <c r="E5884" s="66" t="s">
        <v>5786</v>
      </c>
      <c r="F5884" s="67">
        <v>16.66</v>
      </c>
      <c r="G5884" s="67">
        <v>-6.7662800000000001</v>
      </c>
      <c r="H5884" s="67">
        <v>111.146</v>
      </c>
      <c r="I5884" s="66" t="s">
        <v>4458</v>
      </c>
      <c r="J5884" s="67">
        <v>-6.7296100000000001</v>
      </c>
      <c r="K5884" s="67">
        <v>111.1037</v>
      </c>
    </row>
    <row r="5885" spans="1:11" ht="14.5">
      <c r="A5885" s="66" t="str">
        <f t="shared" si="91"/>
        <v>GD. BGR WONOSOBO_PULUS</v>
      </c>
      <c r="B5885" s="66" t="s">
        <v>2247</v>
      </c>
      <c r="C5885" s="66" t="s">
        <v>5784</v>
      </c>
      <c r="D5885" s="76" t="s">
        <v>5751</v>
      </c>
      <c r="E5885" s="66" t="s">
        <v>5786</v>
      </c>
      <c r="F5885" s="67">
        <v>7.7</v>
      </c>
      <c r="G5885" s="67">
        <v>-7.3695000000000004</v>
      </c>
      <c r="H5885" s="67">
        <v>109.818</v>
      </c>
      <c r="I5885" s="66" t="s">
        <v>2219</v>
      </c>
      <c r="J5885" s="67">
        <v>-7.42415</v>
      </c>
      <c r="K5885" s="67">
        <v>109.8409</v>
      </c>
    </row>
    <row r="5886" spans="1:11" ht="14.5">
      <c r="A5886" s="66" t="str">
        <f t="shared" si="91"/>
        <v>BGR NGLEJOK_PULUTAN</v>
      </c>
      <c r="B5886" s="66" t="s">
        <v>831</v>
      </c>
      <c r="C5886" s="66" t="s">
        <v>5784</v>
      </c>
      <c r="D5886" s="76" t="s">
        <v>5749</v>
      </c>
      <c r="E5886" s="66" t="s">
        <v>5786</v>
      </c>
      <c r="F5886" s="67">
        <v>53.45</v>
      </c>
      <c r="G5886" s="67">
        <v>-7.0751499999999998</v>
      </c>
      <c r="H5886" s="67">
        <v>110.83</v>
      </c>
      <c r="I5886" s="66" t="s">
        <v>775</v>
      </c>
      <c r="J5886" s="67">
        <v>-7.06935</v>
      </c>
      <c r="K5886" s="67">
        <v>110.8802</v>
      </c>
    </row>
    <row r="5887" spans="1:11" ht="14.5">
      <c r="A5887" s="66" t="str">
        <f t="shared" si="91"/>
        <v>Boyolali_PULUTAN</v>
      </c>
      <c r="B5887" s="66" t="s">
        <v>831</v>
      </c>
      <c r="C5887" s="66" t="s">
        <v>5784</v>
      </c>
      <c r="D5887" s="76" t="s">
        <v>5762</v>
      </c>
      <c r="E5887" s="66" t="s">
        <v>5786</v>
      </c>
      <c r="F5887" s="67">
        <v>17.7</v>
      </c>
      <c r="G5887" s="67">
        <v>-7.42753</v>
      </c>
      <c r="H5887" s="67">
        <v>110.765</v>
      </c>
      <c r="I5887" s="66" t="s">
        <v>1370</v>
      </c>
      <c r="J5887" s="67">
        <v>-7.5381099999999996</v>
      </c>
      <c r="K5887" s="67">
        <v>110.6292</v>
      </c>
    </row>
    <row r="5888" spans="1:11" ht="14.5">
      <c r="A5888" s="66" t="str">
        <f t="shared" si="91"/>
        <v>GPP PURWOREJO_PULUTAN</v>
      </c>
      <c r="B5888" s="66" t="s">
        <v>831</v>
      </c>
      <c r="C5888" s="66" t="s">
        <v>5784</v>
      </c>
      <c r="D5888" s="76" t="s">
        <v>5764</v>
      </c>
      <c r="E5888" s="66" t="s">
        <v>5786</v>
      </c>
      <c r="F5888" s="67">
        <v>4.4400000000000004</v>
      </c>
      <c r="G5888" s="67">
        <v>-7.8219099999999999</v>
      </c>
      <c r="H5888" s="67">
        <v>109.977</v>
      </c>
      <c r="I5888" s="66" t="s">
        <v>3504</v>
      </c>
      <c r="J5888" s="67">
        <v>-7.7226800000000004</v>
      </c>
      <c r="K5888" s="67">
        <v>109.9468</v>
      </c>
    </row>
    <row r="5889" spans="1:11" ht="14.5">
      <c r="A5889" s="66" t="str">
        <f t="shared" si="91"/>
        <v>Semarang - Kalikuning_PULUTAN</v>
      </c>
      <c r="B5889" s="66" t="s">
        <v>831</v>
      </c>
      <c r="C5889" s="66" t="s">
        <v>5784</v>
      </c>
      <c r="D5889" s="76" t="s">
        <v>5765</v>
      </c>
      <c r="E5889" s="66" t="s">
        <v>5786</v>
      </c>
      <c r="F5889" s="67">
        <v>1.54</v>
      </c>
      <c r="G5889" s="67">
        <v>-7.3116599999999998</v>
      </c>
      <c r="H5889" s="67">
        <v>110.48099999999999</v>
      </c>
      <c r="I5889" s="66" t="s">
        <v>5061</v>
      </c>
      <c r="J5889" s="67">
        <v>-7.1833299999999998</v>
      </c>
      <c r="K5889" s="67">
        <v>110.4721</v>
      </c>
    </row>
    <row r="5890" spans="1:11" ht="14.5">
      <c r="A5890" s="66" t="str">
        <f t="shared" ref="A5890:A5953" si="92">CONCATENATE(I5890,"_",B5890)</f>
        <v>Wonogiri 2 - Nambangan_PULUTAN KULON</v>
      </c>
      <c r="B5890" s="66" t="s">
        <v>5567</v>
      </c>
      <c r="C5890" s="66" t="s">
        <v>5784</v>
      </c>
      <c r="D5890" s="76" t="s">
        <v>5741</v>
      </c>
      <c r="E5890" s="66" t="s">
        <v>5786</v>
      </c>
      <c r="F5890" s="67">
        <v>20.7</v>
      </c>
      <c r="G5890" s="67">
        <v>-7.8851300000000002</v>
      </c>
      <c r="H5890" s="67">
        <v>110.83499999999999</v>
      </c>
      <c r="I5890" s="66" t="s">
        <v>5545</v>
      </c>
      <c r="J5890" s="67">
        <v>-7.76837</v>
      </c>
      <c r="K5890" s="67">
        <v>110.8871</v>
      </c>
    </row>
    <row r="5891" spans="1:11" ht="14.5">
      <c r="A5891" s="66" t="str">
        <f t="shared" si="92"/>
        <v>Wonogiri 2 - Nambangan_PULUTAN WETAN</v>
      </c>
      <c r="B5891" s="66" t="s">
        <v>5568</v>
      </c>
      <c r="C5891" s="66" t="s">
        <v>5784</v>
      </c>
      <c r="D5891" s="76" t="s">
        <v>5757</v>
      </c>
      <c r="E5891" s="66" t="s">
        <v>5786</v>
      </c>
      <c r="F5891" s="67">
        <v>20.7</v>
      </c>
      <c r="G5891" s="67">
        <v>-7.8703799999999999</v>
      </c>
      <c r="H5891" s="67">
        <v>110.85</v>
      </c>
      <c r="I5891" s="66" t="s">
        <v>5545</v>
      </c>
      <c r="J5891" s="67">
        <v>-7.76837</v>
      </c>
      <c r="K5891" s="67">
        <v>110.8871</v>
      </c>
    </row>
    <row r="5892" spans="1:11" ht="14.5">
      <c r="A5892" s="66" t="str">
        <f t="shared" si="92"/>
        <v>Pati - Juwana_PUNCAKWANGI</v>
      </c>
      <c r="B5892" s="66" t="s">
        <v>4558</v>
      </c>
      <c r="C5892" s="66" t="s">
        <v>5784</v>
      </c>
      <c r="D5892" s="76" t="s">
        <v>5749</v>
      </c>
      <c r="E5892" s="66" t="s">
        <v>5786</v>
      </c>
      <c r="F5892" s="67">
        <v>16.66</v>
      </c>
      <c r="G5892" s="67">
        <v>-6.8405500000000004</v>
      </c>
      <c r="H5892" s="67">
        <v>111.175</v>
      </c>
      <c r="I5892" s="66" t="s">
        <v>4458</v>
      </c>
      <c r="J5892" s="67">
        <v>-6.7296100000000001</v>
      </c>
      <c r="K5892" s="67">
        <v>111.1037</v>
      </c>
    </row>
    <row r="5893" spans="1:11" ht="14.5">
      <c r="A5893" s="66" t="str">
        <f t="shared" si="92"/>
        <v>Batang - Kasepuhan_PUNCANGGADING</v>
      </c>
      <c r="B5893" s="66" t="s">
        <v>200</v>
      </c>
      <c r="C5893" s="66" t="s">
        <v>5784</v>
      </c>
      <c r="D5893" s="76" t="s">
        <v>5741</v>
      </c>
      <c r="E5893" s="66" t="s">
        <v>5786</v>
      </c>
      <c r="F5893" s="67">
        <v>9.3699999999999992</v>
      </c>
      <c r="G5893" s="67">
        <v>-7.0092100000000004</v>
      </c>
      <c r="H5893" s="67">
        <v>109.78700000000001</v>
      </c>
      <c r="I5893" s="66" t="s">
        <v>54</v>
      </c>
      <c r="J5893" s="67">
        <v>-6.9040600000000003</v>
      </c>
      <c r="K5893" s="67">
        <v>109.7085</v>
      </c>
    </row>
    <row r="5894" spans="1:11" ht="14.5">
      <c r="A5894" s="66" t="str">
        <f t="shared" si="92"/>
        <v>Brebes GPP_PUNCANGLUWUK</v>
      </c>
      <c r="B5894" s="66" t="s">
        <v>1788</v>
      </c>
      <c r="C5894" s="66" t="s">
        <v>5784</v>
      </c>
      <c r="D5894" s="76" t="s">
        <v>5743</v>
      </c>
      <c r="E5894" s="66" t="s">
        <v>5786</v>
      </c>
      <c r="F5894" s="67">
        <v>11.25</v>
      </c>
      <c r="G5894" s="67">
        <v>-7.12486</v>
      </c>
      <c r="H5894" s="67">
        <v>109.20399999999999</v>
      </c>
      <c r="I5894" s="66" t="s">
        <v>1667</v>
      </c>
      <c r="J5894" s="67">
        <v>-7.1220699999999999</v>
      </c>
      <c r="K5894" s="67">
        <v>108.9847</v>
      </c>
    </row>
    <row r="5895" spans="1:11" ht="14.5">
      <c r="A5895" s="66" t="str">
        <f t="shared" si="92"/>
        <v>Pati - Juwana_PUNCEL</v>
      </c>
      <c r="B5895" s="66" t="s">
        <v>4559</v>
      </c>
      <c r="C5895" s="66" t="s">
        <v>5784</v>
      </c>
      <c r="D5895" s="76" t="s">
        <v>5751</v>
      </c>
      <c r="E5895" s="66" t="s">
        <v>5786</v>
      </c>
      <c r="F5895" s="67">
        <v>16.66</v>
      </c>
      <c r="G5895" s="67">
        <v>-6.4425800000000004</v>
      </c>
      <c r="H5895" s="67">
        <v>110.98399999999999</v>
      </c>
      <c r="I5895" s="66" t="s">
        <v>4458</v>
      </c>
      <c r="J5895" s="67">
        <v>-6.7296100000000001</v>
      </c>
      <c r="K5895" s="67">
        <v>111.1037</v>
      </c>
    </row>
    <row r="5896" spans="1:11" ht="14.5">
      <c r="A5896" s="66" t="str">
        <f t="shared" si="92"/>
        <v>GUDANG DEMAK 2_PUNDENARUM</v>
      </c>
      <c r="B5896" s="66" t="s">
        <v>4129</v>
      </c>
      <c r="C5896" s="66" t="s">
        <v>5784</v>
      </c>
      <c r="D5896" s="76" t="s">
        <v>5738</v>
      </c>
      <c r="E5896" s="66" t="s">
        <v>5786</v>
      </c>
      <c r="F5896" s="67">
        <v>26.27</v>
      </c>
      <c r="G5896" s="67">
        <v>-7.0371100000000002</v>
      </c>
      <c r="H5896" s="67">
        <v>110.587</v>
      </c>
      <c r="I5896" s="66" t="s">
        <v>4087</v>
      </c>
      <c r="J5896" s="67">
        <v>-7.0231700000000004</v>
      </c>
      <c r="K5896" s="67">
        <v>110.50660000000001</v>
      </c>
    </row>
    <row r="5897" spans="1:11" ht="14.5">
      <c r="A5897" s="66" t="str">
        <f t="shared" si="92"/>
        <v>Pati - Juwana_PUNDENREJO</v>
      </c>
      <c r="B5897" s="66" t="s">
        <v>4560</v>
      </c>
      <c r="C5897" s="66" t="s">
        <v>5784</v>
      </c>
      <c r="D5897" s="76" t="s">
        <v>5756</v>
      </c>
      <c r="E5897" s="66" t="s">
        <v>5786</v>
      </c>
      <c r="F5897" s="67">
        <v>16.66</v>
      </c>
      <c r="G5897" s="67">
        <v>-6.5343200000000001</v>
      </c>
      <c r="H5897" s="67">
        <v>111.02200000000001</v>
      </c>
      <c r="I5897" s="66" t="s">
        <v>4458</v>
      </c>
      <c r="J5897" s="67">
        <v>-6.7296100000000001</v>
      </c>
      <c r="K5897" s="67">
        <v>111.1037</v>
      </c>
    </row>
    <row r="5898" spans="1:11" ht="14.5">
      <c r="A5898" s="66" t="str">
        <f t="shared" si="92"/>
        <v>GPP PURWOREJO_PUNDENSARI</v>
      </c>
      <c r="B5898" s="66" t="s">
        <v>3788</v>
      </c>
      <c r="C5898" s="66" t="s">
        <v>5784</v>
      </c>
      <c r="D5898" s="76" t="s">
        <v>5762</v>
      </c>
      <c r="E5898" s="66" t="s">
        <v>5786</v>
      </c>
      <c r="F5898" s="67">
        <v>4.4400000000000004</v>
      </c>
      <c r="G5898" s="67">
        <v>-7.7976799999999997</v>
      </c>
      <c r="H5898" s="67">
        <v>109.976</v>
      </c>
      <c r="I5898" s="66" t="s">
        <v>3504</v>
      </c>
      <c r="J5898" s="67">
        <v>-7.7226800000000004</v>
      </c>
      <c r="K5898" s="67">
        <v>109.9468</v>
      </c>
    </row>
    <row r="5899" spans="1:11" ht="14.5">
      <c r="A5899" s="66" t="str">
        <f t="shared" si="92"/>
        <v>Wonogiri 2 - Nambangan_PUNDUHSARI</v>
      </c>
      <c r="B5899" s="66" t="s">
        <v>5569</v>
      </c>
      <c r="C5899" s="66" t="s">
        <v>5784</v>
      </c>
      <c r="D5899" s="76" t="s">
        <v>5750</v>
      </c>
      <c r="E5899" s="66" t="s">
        <v>5786</v>
      </c>
      <c r="F5899" s="67">
        <v>20.7</v>
      </c>
      <c r="G5899" s="67">
        <v>-7.8052999999999999</v>
      </c>
      <c r="H5899" s="67">
        <v>110.803</v>
      </c>
      <c r="I5899" s="66" t="s">
        <v>5545</v>
      </c>
      <c r="J5899" s="67">
        <v>-7.76837</v>
      </c>
      <c r="K5899" s="67">
        <v>110.8871</v>
      </c>
    </row>
    <row r="5900" spans="1:11" ht="14.5">
      <c r="A5900" s="66" t="str">
        <f t="shared" si="92"/>
        <v>GPP KLATEN_PUNDUNGAN</v>
      </c>
      <c r="B5900" s="66" t="s">
        <v>3058</v>
      </c>
      <c r="C5900" s="66" t="s">
        <v>5784</v>
      </c>
      <c r="D5900" s="76" t="s">
        <v>5761</v>
      </c>
      <c r="E5900" s="66" t="s">
        <v>5786</v>
      </c>
      <c r="F5900" s="67">
        <v>8.89</v>
      </c>
      <c r="G5900" s="67">
        <v>-7.6334600000000004</v>
      </c>
      <c r="H5900" s="67">
        <v>110.714</v>
      </c>
      <c r="I5900" s="66" t="s">
        <v>2894</v>
      </c>
      <c r="J5900" s="67">
        <v>-7.6692</v>
      </c>
      <c r="K5900" s="67">
        <v>110.6751</v>
      </c>
    </row>
    <row r="5901" spans="1:11" ht="14.5">
      <c r="A5901" s="66" t="str">
        <f t="shared" si="92"/>
        <v>GPP SUKOHARJO_PUNDUNGREJO</v>
      </c>
      <c r="B5901" s="66" t="s">
        <v>4020</v>
      </c>
      <c r="C5901" s="66" t="s">
        <v>5784</v>
      </c>
      <c r="D5901" s="76" t="s">
        <v>5742</v>
      </c>
      <c r="E5901" s="66" t="s">
        <v>5786</v>
      </c>
      <c r="F5901" s="67">
        <v>14.71</v>
      </c>
      <c r="G5901" s="67">
        <v>-7.7623199999999999</v>
      </c>
      <c r="H5901" s="67">
        <v>110.8</v>
      </c>
      <c r="I5901" s="66" t="s">
        <v>3993</v>
      </c>
      <c r="J5901" s="67">
        <v>-7.7412599999999996</v>
      </c>
      <c r="K5901" s="67">
        <v>110.8785</v>
      </c>
    </row>
    <row r="5902" spans="1:11" ht="14.5">
      <c r="A5902" s="66" t="str">
        <f t="shared" si="92"/>
        <v>GPP KLATEN_PUNDUNGSARI</v>
      </c>
      <c r="B5902" s="66" t="s">
        <v>3059</v>
      </c>
      <c r="C5902" s="66" t="s">
        <v>5784</v>
      </c>
      <c r="D5902" s="76" t="s">
        <v>5749</v>
      </c>
      <c r="E5902" s="66" t="s">
        <v>5786</v>
      </c>
      <c r="F5902" s="67">
        <v>8.89</v>
      </c>
      <c r="G5902" s="67">
        <v>-7.7424900000000001</v>
      </c>
      <c r="H5902" s="67">
        <v>110.69199999999999</v>
      </c>
      <c r="I5902" s="66" t="s">
        <v>2894</v>
      </c>
      <c r="J5902" s="67">
        <v>-7.6692</v>
      </c>
      <c r="K5902" s="67">
        <v>110.6751</v>
      </c>
    </row>
    <row r="5903" spans="1:11" ht="14.5">
      <c r="A5903" s="66" t="str">
        <f t="shared" si="92"/>
        <v>Batang - Kasepuhan_PUNGANGAN</v>
      </c>
      <c r="B5903" s="66" t="s">
        <v>201</v>
      </c>
      <c r="C5903" s="66" t="s">
        <v>5784</v>
      </c>
      <c r="D5903" s="76" t="s">
        <v>5762</v>
      </c>
      <c r="E5903" s="66" t="s">
        <v>5786</v>
      </c>
      <c r="F5903" s="67">
        <v>5.84</v>
      </c>
      <c r="G5903" s="67">
        <v>-7.0983400000000003</v>
      </c>
      <c r="H5903" s="67">
        <v>109.678</v>
      </c>
      <c r="I5903" s="66" t="s">
        <v>54</v>
      </c>
      <c r="J5903" s="67">
        <v>-6.9040600000000003</v>
      </c>
      <c r="K5903" s="67">
        <v>109.7085</v>
      </c>
    </row>
    <row r="5904" spans="1:11" ht="14.5">
      <c r="A5904" s="66" t="str">
        <f t="shared" si="92"/>
        <v>BGR JENARSARI_PUNGANGAN</v>
      </c>
      <c r="B5904" s="66" t="s">
        <v>201</v>
      </c>
      <c r="C5904" s="66" t="s">
        <v>5784</v>
      </c>
      <c r="D5904" s="76" t="s">
        <v>5747</v>
      </c>
      <c r="E5904" s="66" t="s">
        <v>5786</v>
      </c>
      <c r="F5904" s="67">
        <v>9.3699999999999992</v>
      </c>
      <c r="G5904" s="67">
        <v>-6.9914100000000001</v>
      </c>
      <c r="H5904" s="67">
        <v>109.92400000000001</v>
      </c>
      <c r="I5904" s="66" t="s">
        <v>346</v>
      </c>
      <c r="J5904" s="67">
        <v>-6.95329</v>
      </c>
      <c r="K5904" s="67">
        <v>110.10129999999999</v>
      </c>
    </row>
    <row r="5905" spans="1:11" ht="14.5">
      <c r="A5905" s="66" t="str">
        <f t="shared" si="92"/>
        <v>Wonosobo - Leksono_PUNGANGAN</v>
      </c>
      <c r="B5905" s="66" t="s">
        <v>201</v>
      </c>
      <c r="C5905" s="66" t="s">
        <v>5784</v>
      </c>
      <c r="D5905" s="76" t="s">
        <v>5756</v>
      </c>
      <c r="E5905" s="66" t="s">
        <v>5786</v>
      </c>
      <c r="F5905" s="67">
        <v>7.7</v>
      </c>
      <c r="G5905" s="67">
        <v>-7.3378100000000002</v>
      </c>
      <c r="H5905" s="67">
        <v>109.88200000000001</v>
      </c>
      <c r="I5905" s="66" t="s">
        <v>5583</v>
      </c>
      <c r="J5905" s="67">
        <v>-7.4236599999999999</v>
      </c>
      <c r="K5905" s="67">
        <v>109.8591</v>
      </c>
    </row>
    <row r="5906" spans="1:11" ht="14.5">
      <c r="A5906" s="66" t="str">
        <f t="shared" si="92"/>
        <v>GPP KARANGANYAR_PUNGGAWAN</v>
      </c>
      <c r="B5906" s="66" t="s">
        <v>2693</v>
      </c>
      <c r="C5906" s="66" t="s">
        <v>5784</v>
      </c>
      <c r="D5906" s="76" t="s">
        <v>5757</v>
      </c>
      <c r="E5906" s="66" t="s">
        <v>5786</v>
      </c>
      <c r="F5906" s="67">
        <v>0.39</v>
      </c>
      <c r="G5906" s="67">
        <v>-7.5600100000000001</v>
      </c>
      <c r="H5906" s="67">
        <v>110.818</v>
      </c>
      <c r="I5906" s="66" t="s">
        <v>2633</v>
      </c>
      <c r="J5906" s="67">
        <v>-7.5687199999999999</v>
      </c>
      <c r="K5906" s="67">
        <v>110.8749</v>
      </c>
    </row>
    <row r="5907" spans="1:11" ht="14.5">
      <c r="A5907" s="66" t="str">
        <f t="shared" si="92"/>
        <v>GPP BANJARNEGARA_PUNGGELAN</v>
      </c>
      <c r="B5907" s="66" t="s">
        <v>2470</v>
      </c>
      <c r="C5907" s="66" t="s">
        <v>5784</v>
      </c>
      <c r="D5907" s="76" t="s">
        <v>5746</v>
      </c>
      <c r="E5907" s="66" t="s">
        <v>5786</v>
      </c>
      <c r="F5907" s="67">
        <v>10.28</v>
      </c>
      <c r="G5907" s="67">
        <v>-7.33127</v>
      </c>
      <c r="H5907" s="67">
        <v>109.584</v>
      </c>
      <c r="I5907" s="66" t="s">
        <v>2357</v>
      </c>
      <c r="J5907" s="67">
        <v>-7.3905900000000004</v>
      </c>
      <c r="K5907" s="67">
        <v>109.7366</v>
      </c>
    </row>
    <row r="5908" spans="1:11" ht="14.5">
      <c r="A5908" s="66" t="str">
        <f t="shared" si="92"/>
        <v>GD. LASEM_PUNGGURHARJO</v>
      </c>
      <c r="B5908" s="66" t="s">
        <v>2321</v>
      </c>
      <c r="C5908" s="66" t="s">
        <v>5784</v>
      </c>
      <c r="D5908" s="76" t="s">
        <v>5762</v>
      </c>
      <c r="E5908" s="66" t="s">
        <v>5786</v>
      </c>
      <c r="F5908" s="67">
        <v>20.29</v>
      </c>
      <c r="G5908" s="67">
        <v>-6.7260900000000001</v>
      </c>
      <c r="H5908" s="67">
        <v>111.479</v>
      </c>
      <c r="I5908" s="66" t="s">
        <v>2256</v>
      </c>
      <c r="J5908" s="67">
        <v>-6.6950700000000003</v>
      </c>
      <c r="K5908" s="67">
        <v>111.4366</v>
      </c>
    </row>
    <row r="5909" spans="1:11" ht="14.5">
      <c r="A5909" s="66" t="str">
        <f t="shared" si="92"/>
        <v>Blora 4 Ngawen_PUNGGURSUGIH</v>
      </c>
      <c r="B5909" s="66" t="s">
        <v>1336</v>
      </c>
      <c r="C5909" s="66" t="s">
        <v>5784</v>
      </c>
      <c r="D5909" s="76" t="s">
        <v>5752</v>
      </c>
      <c r="E5909" s="66" t="s">
        <v>5786</v>
      </c>
      <c r="F5909" s="67">
        <v>44.23</v>
      </c>
      <c r="G5909" s="67">
        <v>-7.0153699999999999</v>
      </c>
      <c r="H5909" s="67">
        <v>111.31</v>
      </c>
      <c r="I5909" s="66" t="s">
        <v>1251</v>
      </c>
      <c r="J5909" s="67">
        <v>-7.0247799999999998</v>
      </c>
      <c r="K5909" s="67">
        <v>111.2928</v>
      </c>
    </row>
    <row r="5910" spans="1:11" ht="14.5">
      <c r="A5910" s="66" t="str">
        <f t="shared" si="92"/>
        <v>GPP SRAGEN_PUNGSARI</v>
      </c>
      <c r="B5910" s="66" t="s">
        <v>3972</v>
      </c>
      <c r="C5910" s="66" t="s">
        <v>5784</v>
      </c>
      <c r="D5910" s="76" t="s">
        <v>5752</v>
      </c>
      <c r="E5910" s="66" t="s">
        <v>5786</v>
      </c>
      <c r="F5910" s="67">
        <v>66.78</v>
      </c>
      <c r="G5910" s="67">
        <v>-7.4612800000000004</v>
      </c>
      <c r="H5910" s="67">
        <v>110.873</v>
      </c>
      <c r="I5910" s="66" t="s">
        <v>3898</v>
      </c>
      <c r="J5910" s="67">
        <v>-7.4936100000000003</v>
      </c>
      <c r="K5910" s="67">
        <v>110.9278</v>
      </c>
    </row>
    <row r="5911" spans="1:11" ht="14.5">
      <c r="A5911" s="66" t="str">
        <f t="shared" si="92"/>
        <v>Rembang-Punjulharjo_PUNJULHARJO</v>
      </c>
      <c r="B5911" s="66" t="s">
        <v>5001</v>
      </c>
      <c r="C5911" s="66" t="s">
        <v>5784</v>
      </c>
      <c r="D5911" s="76" t="s">
        <v>5738</v>
      </c>
      <c r="E5911" s="66" t="s">
        <v>5786</v>
      </c>
      <c r="F5911" s="67">
        <v>20.29</v>
      </c>
      <c r="G5911" s="67">
        <v>-6.6940200000000001</v>
      </c>
      <c r="H5911" s="67">
        <v>111.419</v>
      </c>
      <c r="I5911" s="66" t="s">
        <v>4999</v>
      </c>
      <c r="J5911" s="67">
        <v>-6.6960300000000004</v>
      </c>
      <c r="K5911" s="67">
        <v>111.4113</v>
      </c>
    </row>
    <row r="5912" spans="1:11" ht="14.5">
      <c r="A5912" s="66" t="str">
        <f t="shared" si="92"/>
        <v>GPP SRAGEN_PUNTUKREJO</v>
      </c>
      <c r="B5912" s="66" t="s">
        <v>3973</v>
      </c>
      <c r="C5912" s="66" t="s">
        <v>5784</v>
      </c>
      <c r="D5912" s="76" t="s">
        <v>5767</v>
      </c>
      <c r="E5912" s="66" t="s">
        <v>5786</v>
      </c>
      <c r="F5912" s="67">
        <v>21.59</v>
      </c>
      <c r="G5912" s="67">
        <v>-7.6198600000000001</v>
      </c>
      <c r="H5912" s="67">
        <v>111.098</v>
      </c>
      <c r="I5912" s="66" t="s">
        <v>3898</v>
      </c>
      <c r="J5912" s="67">
        <v>-7.4936100000000003</v>
      </c>
      <c r="K5912" s="67">
        <v>110.9278</v>
      </c>
    </row>
    <row r="5913" spans="1:11" ht="14.5">
      <c r="A5913" s="66" t="str">
        <f t="shared" si="92"/>
        <v>Pemalang - Taman_PURANA</v>
      </c>
      <c r="B5913" s="66" t="s">
        <v>4689</v>
      </c>
      <c r="C5913" s="66" t="s">
        <v>5784</v>
      </c>
      <c r="D5913" s="76" t="s">
        <v>5765</v>
      </c>
      <c r="E5913" s="66" t="s">
        <v>5786</v>
      </c>
      <c r="F5913" s="67">
        <v>15.73</v>
      </c>
      <c r="G5913" s="67">
        <v>-7.0439699999999998</v>
      </c>
      <c r="H5913" s="67">
        <v>109.413</v>
      </c>
      <c r="I5913" s="66" t="s">
        <v>4660</v>
      </c>
      <c r="J5913" s="67">
        <v>-6.8936700000000002</v>
      </c>
      <c r="K5913" s="67">
        <v>109.4251</v>
      </c>
    </row>
    <row r="5914" spans="1:11" ht="14.5">
      <c r="A5914" s="66" t="str">
        <f t="shared" si="92"/>
        <v>Purbalingga - Kebong_PURBADANA</v>
      </c>
      <c r="B5914" s="66" t="s">
        <v>4913</v>
      </c>
      <c r="C5914" s="66" t="s">
        <v>5784</v>
      </c>
      <c r="D5914" s="76" t="s">
        <v>5752</v>
      </c>
      <c r="E5914" s="66" t="s">
        <v>5786</v>
      </c>
      <c r="F5914" s="67">
        <v>9.3800000000000008</v>
      </c>
      <c r="G5914" s="67">
        <v>-7.4041899999999998</v>
      </c>
      <c r="H5914" s="67">
        <v>109.294</v>
      </c>
      <c r="I5914" s="66" t="s">
        <v>4781</v>
      </c>
      <c r="J5914" s="67">
        <v>-7.4033100000000003</v>
      </c>
      <c r="K5914" s="67">
        <v>109.3588</v>
      </c>
    </row>
    <row r="5915" spans="1:11" ht="14.5">
      <c r="A5915" s="66" t="str">
        <f t="shared" si="92"/>
        <v>Purbalingga - Kebong_PURBALINGGA KIDUL</v>
      </c>
      <c r="B5915" s="66" t="s">
        <v>4914</v>
      </c>
      <c r="C5915" s="66" t="s">
        <v>5784</v>
      </c>
      <c r="D5915" s="76" t="s">
        <v>5739</v>
      </c>
      <c r="E5915" s="66" t="s">
        <v>5786</v>
      </c>
      <c r="F5915" s="67">
        <v>7.6</v>
      </c>
      <c r="G5915" s="67">
        <v>-7.3935700000000004</v>
      </c>
      <c r="H5915" s="67">
        <v>109.361</v>
      </c>
      <c r="I5915" s="66" t="s">
        <v>4781</v>
      </c>
      <c r="J5915" s="67">
        <v>-7.4033100000000003</v>
      </c>
      <c r="K5915" s="67">
        <v>109.3588</v>
      </c>
    </row>
    <row r="5916" spans="1:11" ht="14.5">
      <c r="A5916" s="66" t="str">
        <f t="shared" si="92"/>
        <v>Purbalingga - Kebong_PURBALINGGA KULON</v>
      </c>
      <c r="B5916" s="66" t="s">
        <v>4915</v>
      </c>
      <c r="C5916" s="66" t="s">
        <v>5784</v>
      </c>
      <c r="D5916" s="76" t="s">
        <v>5739</v>
      </c>
      <c r="E5916" s="66" t="s">
        <v>5786</v>
      </c>
      <c r="F5916" s="67">
        <v>7.6</v>
      </c>
      <c r="G5916" s="67">
        <v>-7.38713</v>
      </c>
      <c r="H5916" s="67">
        <v>109.354</v>
      </c>
      <c r="I5916" s="66" t="s">
        <v>4781</v>
      </c>
      <c r="J5916" s="67">
        <v>-7.4033100000000003</v>
      </c>
      <c r="K5916" s="67">
        <v>109.3588</v>
      </c>
    </row>
    <row r="5917" spans="1:11" ht="14.5">
      <c r="A5917" s="66" t="str">
        <f t="shared" si="92"/>
        <v>Purbalingga - Kebong_PURBALINGGA LOR</v>
      </c>
      <c r="B5917" s="66" t="s">
        <v>4916</v>
      </c>
      <c r="C5917" s="66" t="s">
        <v>5784</v>
      </c>
      <c r="D5917" s="76" t="s">
        <v>5768</v>
      </c>
      <c r="E5917" s="66" t="s">
        <v>5786</v>
      </c>
      <c r="F5917" s="67">
        <v>7.6</v>
      </c>
      <c r="G5917" s="67">
        <v>-7.38476</v>
      </c>
      <c r="H5917" s="67">
        <v>109.358</v>
      </c>
      <c r="I5917" s="66" t="s">
        <v>4781</v>
      </c>
      <c r="J5917" s="67">
        <v>-7.4033100000000003</v>
      </c>
      <c r="K5917" s="67">
        <v>109.3588</v>
      </c>
    </row>
    <row r="5918" spans="1:11" ht="14.5">
      <c r="A5918" s="66" t="str">
        <f t="shared" si="92"/>
        <v>Purbalingga - Kebong_PURBALINGGA WETAN</v>
      </c>
      <c r="B5918" s="66" t="s">
        <v>4917</v>
      </c>
      <c r="C5918" s="66" t="s">
        <v>5784</v>
      </c>
      <c r="D5918" s="76" t="s">
        <v>5738</v>
      </c>
      <c r="E5918" s="66" t="s">
        <v>5786</v>
      </c>
      <c r="F5918" s="67">
        <v>7.6</v>
      </c>
      <c r="G5918" s="67">
        <v>-7.39208</v>
      </c>
      <c r="H5918" s="67">
        <v>109.369</v>
      </c>
      <c r="I5918" s="66" t="s">
        <v>4781</v>
      </c>
      <c r="J5918" s="67">
        <v>-7.4033100000000003</v>
      </c>
      <c r="K5918" s="67">
        <v>109.3588</v>
      </c>
    </row>
    <row r="5919" spans="1:11" ht="14.5">
      <c r="A5919" s="66" t="str">
        <f t="shared" si="92"/>
        <v>TGL 3PURWAHAMBA_PURBASANA</v>
      </c>
      <c r="B5919" s="66" t="s">
        <v>5449</v>
      </c>
      <c r="C5919" s="66" t="s">
        <v>5784</v>
      </c>
      <c r="D5919" s="76" t="s">
        <v>5739</v>
      </c>
      <c r="E5919" s="66" t="s">
        <v>5786</v>
      </c>
      <c r="F5919" s="67">
        <v>11.25</v>
      </c>
      <c r="G5919" s="67">
        <v>-6.9242800000000004</v>
      </c>
      <c r="H5919" s="67">
        <v>109.163</v>
      </c>
      <c r="I5919" s="66" t="s">
        <v>5354</v>
      </c>
      <c r="J5919" s="67">
        <v>-6.87378</v>
      </c>
      <c r="K5919" s="67">
        <v>109.2512</v>
      </c>
    </row>
    <row r="5920" spans="1:11" ht="14.5">
      <c r="A5920" s="66" t="str">
        <f t="shared" si="92"/>
        <v>Purbalingga - Kebong_PURBASARI</v>
      </c>
      <c r="B5920" s="66" t="s">
        <v>4918</v>
      </c>
      <c r="C5920" s="66" t="s">
        <v>5784</v>
      </c>
      <c r="D5920" s="76" t="s">
        <v>5757</v>
      </c>
      <c r="E5920" s="66" t="s">
        <v>5786</v>
      </c>
      <c r="F5920" s="67">
        <v>7.6</v>
      </c>
      <c r="G5920" s="67">
        <v>-7.2267000000000001</v>
      </c>
      <c r="H5920" s="67">
        <v>109.37</v>
      </c>
      <c r="I5920" s="66" t="s">
        <v>4781</v>
      </c>
      <c r="J5920" s="67">
        <v>-7.4033100000000003</v>
      </c>
      <c r="K5920" s="67">
        <v>109.3588</v>
      </c>
    </row>
    <row r="5921" spans="1:11" ht="14.5">
      <c r="A5921" s="66" t="str">
        <f t="shared" si="92"/>
        <v>GPP PURWOREJO_PURBAYAN</v>
      </c>
      <c r="B5921" s="66" t="s">
        <v>3789</v>
      </c>
      <c r="C5921" s="66" t="s">
        <v>5784</v>
      </c>
      <c r="D5921" s="76" t="s">
        <v>5748</v>
      </c>
      <c r="E5921" s="66" t="s">
        <v>5786</v>
      </c>
      <c r="F5921" s="67">
        <v>4.4400000000000004</v>
      </c>
      <c r="G5921" s="67">
        <v>-7.6025</v>
      </c>
      <c r="H5921" s="67">
        <v>109.876</v>
      </c>
      <c r="I5921" s="66" t="s">
        <v>3504</v>
      </c>
      <c r="J5921" s="67">
        <v>-7.7226800000000004</v>
      </c>
      <c r="K5921" s="67">
        <v>109.9468</v>
      </c>
    </row>
    <row r="5922" spans="1:11" ht="14.5">
      <c r="A5922" s="66" t="str">
        <f t="shared" si="92"/>
        <v>Sukoharjo 2 - Baki_PURBAYAN</v>
      </c>
      <c r="B5922" s="66" t="s">
        <v>3789</v>
      </c>
      <c r="C5922" s="66" t="s">
        <v>5784</v>
      </c>
      <c r="D5922" s="76" t="s">
        <v>5748</v>
      </c>
      <c r="E5922" s="66" t="s">
        <v>5786</v>
      </c>
      <c r="F5922" s="67">
        <v>14.71</v>
      </c>
      <c r="G5922" s="67">
        <v>-7.5745100000000001</v>
      </c>
      <c r="H5922" s="67">
        <v>110.771</v>
      </c>
      <c r="I5922" s="66" t="s">
        <v>5224</v>
      </c>
      <c r="J5922" s="67">
        <v>-7.6135599999999997</v>
      </c>
      <c r="K5922" s="67">
        <v>110.76560000000001</v>
      </c>
    </row>
    <row r="5923" spans="1:11" ht="14.5">
      <c r="A5923" s="66" t="str">
        <f t="shared" si="92"/>
        <v>Brebes GPP_PURBAYASA</v>
      </c>
      <c r="B5923" s="66" t="s">
        <v>1789</v>
      </c>
      <c r="C5923" s="66" t="s">
        <v>5784</v>
      </c>
      <c r="D5923" s="76" t="s">
        <v>5748</v>
      </c>
      <c r="E5923" s="66" t="s">
        <v>5786</v>
      </c>
      <c r="F5923" s="67">
        <v>20.92</v>
      </c>
      <c r="G5923" s="67">
        <v>-7.1616299999999997</v>
      </c>
      <c r="H5923" s="67">
        <v>109.027</v>
      </c>
      <c r="I5923" s="66" t="s">
        <v>1667</v>
      </c>
      <c r="J5923" s="67">
        <v>-7.1220699999999999</v>
      </c>
      <c r="K5923" s="67">
        <v>108.9847</v>
      </c>
    </row>
    <row r="5924" spans="1:11" ht="14.5">
      <c r="A5924" s="66" t="str">
        <f t="shared" si="92"/>
        <v>Purbalingga - Kebong_PURBAYASA</v>
      </c>
      <c r="B5924" s="66" t="s">
        <v>1789</v>
      </c>
      <c r="C5924" s="66" t="s">
        <v>5784</v>
      </c>
      <c r="D5924" s="76" t="s">
        <v>5749</v>
      </c>
      <c r="E5924" s="66" t="s">
        <v>5786</v>
      </c>
      <c r="F5924" s="67">
        <v>7.6</v>
      </c>
      <c r="G5924" s="67">
        <v>-7.3738000000000001</v>
      </c>
      <c r="H5924" s="67">
        <v>109.313</v>
      </c>
      <c r="I5924" s="66" t="s">
        <v>4781</v>
      </c>
      <c r="J5924" s="67">
        <v>-7.4033100000000003</v>
      </c>
      <c r="K5924" s="67">
        <v>109.3588</v>
      </c>
    </row>
    <row r="5925" spans="1:11" ht="14.5">
      <c r="A5925" s="66" t="str">
        <f t="shared" si="92"/>
        <v>BGR JENARSARI_PURBO</v>
      </c>
      <c r="B5925" s="66" t="s">
        <v>476</v>
      </c>
      <c r="C5925" s="66" t="s">
        <v>5784</v>
      </c>
      <c r="D5925" s="76" t="s">
        <v>5749</v>
      </c>
      <c r="E5925" s="66" t="s">
        <v>5786</v>
      </c>
      <c r="F5925" s="67">
        <v>9.3699999999999992</v>
      </c>
      <c r="G5925" s="67">
        <v>-7.0797699999999999</v>
      </c>
      <c r="H5925" s="67">
        <v>109.937</v>
      </c>
      <c r="I5925" s="66" t="s">
        <v>346</v>
      </c>
      <c r="J5925" s="67">
        <v>-6.95329</v>
      </c>
      <c r="K5925" s="67">
        <v>110.10129999999999</v>
      </c>
    </row>
    <row r="5926" spans="1:11" ht="14.5">
      <c r="A5926" s="66" t="str">
        <f t="shared" si="92"/>
        <v>BGR TEMANGGUNG_PURBOREJO</v>
      </c>
      <c r="B5926" s="66" t="s">
        <v>1127</v>
      </c>
      <c r="C5926" s="66" t="s">
        <v>5784</v>
      </c>
      <c r="D5926" s="76" t="s">
        <v>5749</v>
      </c>
      <c r="E5926" s="66" t="s">
        <v>5786</v>
      </c>
      <c r="F5926" s="67">
        <v>9.5500000000000007</v>
      </c>
      <c r="G5926" s="67">
        <v>-7.2706999999999997</v>
      </c>
      <c r="H5926" s="67">
        <v>110.071</v>
      </c>
      <c r="I5926" s="66" t="s">
        <v>999</v>
      </c>
      <c r="J5926" s="67">
        <v>-7.2953299999999999</v>
      </c>
      <c r="K5926" s="67">
        <v>110.0787</v>
      </c>
    </row>
    <row r="5927" spans="1:11" ht="14.5">
      <c r="A5927" s="66" t="str">
        <f t="shared" si="92"/>
        <v>BGR TEMANGGUNG_PURBOSARI</v>
      </c>
      <c r="B5927" s="66" t="s">
        <v>1128</v>
      </c>
      <c r="C5927" s="66" t="s">
        <v>5784</v>
      </c>
      <c r="D5927" s="76" t="s">
        <v>5738</v>
      </c>
      <c r="E5927" s="66" t="s">
        <v>5786</v>
      </c>
      <c r="F5927" s="67">
        <v>9.5500000000000007</v>
      </c>
      <c r="G5927" s="67">
        <v>-7.2463800000000003</v>
      </c>
      <c r="H5927" s="67">
        <v>110.03100000000001</v>
      </c>
      <c r="I5927" s="66" t="s">
        <v>999</v>
      </c>
      <c r="J5927" s="67">
        <v>-7.2953299999999999</v>
      </c>
      <c r="K5927" s="67">
        <v>110.0787</v>
      </c>
    </row>
    <row r="5928" spans="1:11" ht="14.5">
      <c r="A5928" s="66" t="str">
        <f t="shared" si="92"/>
        <v>BGR TEMANGGUNG_PURBOSONO</v>
      </c>
      <c r="B5928" s="66" t="s">
        <v>1129</v>
      </c>
      <c r="C5928" s="66" t="s">
        <v>5784</v>
      </c>
      <c r="D5928" s="76" t="s">
        <v>5758</v>
      </c>
      <c r="E5928" s="66" t="s">
        <v>5786</v>
      </c>
      <c r="F5928" s="67">
        <v>7.7</v>
      </c>
      <c r="G5928" s="67">
        <v>-7.3666700000000001</v>
      </c>
      <c r="H5928" s="67">
        <v>109.995</v>
      </c>
      <c r="I5928" s="66" t="s">
        <v>999</v>
      </c>
      <c r="J5928" s="67">
        <v>-7.2953299999999999</v>
      </c>
      <c r="K5928" s="67">
        <v>110.0787</v>
      </c>
    </row>
    <row r="5929" spans="1:11" ht="14.5">
      <c r="A5929" s="66" t="str">
        <f t="shared" si="92"/>
        <v>Kebumen - Purbowangi_PURBOWANGI</v>
      </c>
      <c r="B5929" s="66" t="s">
        <v>4324</v>
      </c>
      <c r="C5929" s="66" t="s">
        <v>5784</v>
      </c>
      <c r="D5929" s="76" t="s">
        <v>5754</v>
      </c>
      <c r="E5929" s="66" t="s">
        <v>5786</v>
      </c>
      <c r="F5929" s="67">
        <v>15.69</v>
      </c>
      <c r="G5929" s="67">
        <v>-7.6101200000000002</v>
      </c>
      <c r="H5929" s="67">
        <v>109.48</v>
      </c>
      <c r="I5929" s="66" t="s">
        <v>4274</v>
      </c>
      <c r="J5929" s="67">
        <v>-7.6099800000000002</v>
      </c>
      <c r="K5929" s="67">
        <v>109.48480000000001</v>
      </c>
    </row>
    <row r="5930" spans="1:11" ht="14.5">
      <c r="A5930" s="66" t="str">
        <f t="shared" si="92"/>
        <v>GPP PURWOREJO_PURBOWONO</v>
      </c>
      <c r="B5930" s="66" t="s">
        <v>3790</v>
      </c>
      <c r="C5930" s="66" t="s">
        <v>5784</v>
      </c>
      <c r="D5930" s="76" t="s">
        <v>5755</v>
      </c>
      <c r="E5930" s="66" t="s">
        <v>5786</v>
      </c>
      <c r="F5930" s="67">
        <v>4.4400000000000004</v>
      </c>
      <c r="G5930" s="67">
        <v>-7.71</v>
      </c>
      <c r="H5930" s="67">
        <v>110.11499999999999</v>
      </c>
      <c r="I5930" s="66" t="s">
        <v>3504</v>
      </c>
      <c r="J5930" s="67">
        <v>-7.7226800000000004</v>
      </c>
      <c r="K5930" s="67">
        <v>109.9468</v>
      </c>
    </row>
    <row r="5931" spans="1:11" ht="14.5">
      <c r="A5931" s="66" t="str">
        <f t="shared" si="92"/>
        <v>Pati - Sokokulon_PURI</v>
      </c>
      <c r="B5931" s="66" t="s">
        <v>4650</v>
      </c>
      <c r="C5931" s="66" t="s">
        <v>5784</v>
      </c>
      <c r="D5931" s="76" t="s">
        <v>5755</v>
      </c>
      <c r="E5931" s="66" t="s">
        <v>5786</v>
      </c>
      <c r="F5931" s="67">
        <v>16.66</v>
      </c>
      <c r="G5931" s="67">
        <v>-6.7498199999999997</v>
      </c>
      <c r="H5931" s="67">
        <v>111.024</v>
      </c>
      <c r="I5931" s="66" t="s">
        <v>4606</v>
      </c>
      <c r="J5931" s="67">
        <v>-6.7764199999999999</v>
      </c>
      <c r="K5931" s="67">
        <v>110.9949</v>
      </c>
    </row>
    <row r="5932" spans="1:11" ht="14.5">
      <c r="A5932" s="66" t="str">
        <f t="shared" si="92"/>
        <v>Sragen 1 - Ngrampal_PURO</v>
      </c>
      <c r="B5932" s="66" t="s">
        <v>5188</v>
      </c>
      <c r="C5932" s="66" t="s">
        <v>5784</v>
      </c>
      <c r="D5932" s="76" t="s">
        <v>5751</v>
      </c>
      <c r="E5932" s="66" t="s">
        <v>5786</v>
      </c>
      <c r="F5932" s="67">
        <v>66.78</v>
      </c>
      <c r="G5932" s="67">
        <v>-7.4555400000000001</v>
      </c>
      <c r="H5932" s="67">
        <v>111.03</v>
      </c>
      <c r="I5932" s="66" t="s">
        <v>5161</v>
      </c>
      <c r="J5932" s="67">
        <v>-7.4020799999999998</v>
      </c>
      <c r="K5932" s="67">
        <v>111.0612</v>
      </c>
    </row>
    <row r="5933" spans="1:11" ht="14.5">
      <c r="A5933" s="66" t="str">
        <f t="shared" si="92"/>
        <v>GPP SUKOHARJO_PURON</v>
      </c>
      <c r="B5933" s="66" t="s">
        <v>4021</v>
      </c>
      <c r="C5933" s="66" t="s">
        <v>5784</v>
      </c>
      <c r="D5933" s="76" t="s">
        <v>5750</v>
      </c>
      <c r="E5933" s="66" t="s">
        <v>5786</v>
      </c>
      <c r="F5933" s="67">
        <v>14.71</v>
      </c>
      <c r="G5933" s="67">
        <v>-7.7530900000000003</v>
      </c>
      <c r="H5933" s="67">
        <v>110.806</v>
      </c>
      <c r="I5933" s="66" t="s">
        <v>3993</v>
      </c>
      <c r="J5933" s="67">
        <v>-7.7412599999999996</v>
      </c>
      <c r="K5933" s="67">
        <v>110.8785</v>
      </c>
    </row>
    <row r="5934" spans="1:11" ht="14.5">
      <c r="A5934" s="66" t="str">
        <f t="shared" si="92"/>
        <v>GD PSP Cilacap_PURWADADI</v>
      </c>
      <c r="B5934" s="66" t="s">
        <v>2196</v>
      </c>
      <c r="C5934" s="66" t="s">
        <v>5784</v>
      </c>
      <c r="D5934" s="76" t="s">
        <v>5765</v>
      </c>
      <c r="E5934" s="66" t="s">
        <v>5786</v>
      </c>
      <c r="F5934" s="67">
        <v>20.29</v>
      </c>
      <c r="G5934" s="67">
        <v>-7.6055799999999998</v>
      </c>
      <c r="H5934" s="67">
        <v>108.77</v>
      </c>
      <c r="I5934" s="66" t="s">
        <v>2114</v>
      </c>
      <c r="J5934" s="67">
        <v>-7.3791900000000004</v>
      </c>
      <c r="K5934" s="67">
        <v>108.8021</v>
      </c>
    </row>
    <row r="5935" spans="1:11" ht="14.5">
      <c r="A5935" s="66" t="str">
        <f t="shared" si="92"/>
        <v>TGL 3PURWAHAMBA_PURWAHAMBA</v>
      </c>
      <c r="B5935" s="66" t="s">
        <v>5450</v>
      </c>
      <c r="C5935" s="66" t="s">
        <v>5784</v>
      </c>
      <c r="D5935" s="76" t="s">
        <v>5756</v>
      </c>
      <c r="E5935" s="66" t="s">
        <v>5786</v>
      </c>
      <c r="F5935" s="67">
        <v>11.25</v>
      </c>
      <c r="G5935" s="67">
        <v>-6.8822799999999997</v>
      </c>
      <c r="H5935" s="67">
        <v>109.254</v>
      </c>
      <c r="I5935" s="66" t="s">
        <v>5354</v>
      </c>
      <c r="J5935" s="67">
        <v>-6.87378</v>
      </c>
      <c r="K5935" s="67">
        <v>109.2512</v>
      </c>
    </row>
    <row r="5936" spans="1:11" ht="14.5">
      <c r="A5936" s="66" t="str">
        <f t="shared" si="92"/>
        <v>Purbalingga - Kebong_PURWANEGARA</v>
      </c>
      <c r="B5936" s="66" t="s">
        <v>4919</v>
      </c>
      <c r="C5936" s="66" t="s">
        <v>5784</v>
      </c>
      <c r="D5936" s="76" t="s">
        <v>5743</v>
      </c>
      <c r="E5936" s="66" t="s">
        <v>5786</v>
      </c>
      <c r="F5936" s="67">
        <v>9.3800000000000008</v>
      </c>
      <c r="G5936" s="67">
        <v>-7.4045399999999999</v>
      </c>
      <c r="H5936" s="67">
        <v>109.23099999999999</v>
      </c>
      <c r="I5936" s="66" t="s">
        <v>4781</v>
      </c>
      <c r="J5936" s="67">
        <v>-7.4033100000000003</v>
      </c>
      <c r="K5936" s="67">
        <v>109.3588</v>
      </c>
    </row>
    <row r="5937" spans="1:11" ht="14.5">
      <c r="A5937" s="66" t="str">
        <f t="shared" si="92"/>
        <v>BGR NGADIROJO_PURWANTORO</v>
      </c>
      <c r="B5937" s="66" t="s">
        <v>700</v>
      </c>
      <c r="C5937" s="66" t="s">
        <v>5784</v>
      </c>
      <c r="D5937" s="76" t="s">
        <v>5757</v>
      </c>
      <c r="E5937" s="66" t="s">
        <v>5786</v>
      </c>
      <c r="F5937" s="67">
        <v>20.7</v>
      </c>
      <c r="G5937" s="67">
        <v>-7.8418799999999997</v>
      </c>
      <c r="H5937" s="67">
        <v>111.264</v>
      </c>
      <c r="I5937" s="66" t="s">
        <v>538</v>
      </c>
      <c r="J5937" s="67">
        <v>-7.8147399999999996</v>
      </c>
      <c r="K5937" s="67">
        <v>111.0005</v>
      </c>
    </row>
    <row r="5938" spans="1:11" ht="14.5">
      <c r="A5938" s="66" t="str">
        <f t="shared" si="92"/>
        <v>BGR PURBALINGGA_PURWAREJA</v>
      </c>
      <c r="B5938" s="66" t="s">
        <v>960</v>
      </c>
      <c r="C5938" s="66" t="s">
        <v>5784</v>
      </c>
      <c r="D5938" s="76" t="s">
        <v>5764</v>
      </c>
      <c r="E5938" s="66" t="s">
        <v>5786</v>
      </c>
      <c r="F5938" s="67">
        <v>10.28</v>
      </c>
      <c r="G5938" s="67">
        <v>-7.4712300000000003</v>
      </c>
      <c r="H5938" s="67">
        <v>109.43</v>
      </c>
      <c r="I5938" s="66" t="s">
        <v>856</v>
      </c>
      <c r="J5938" s="67">
        <v>-7.4180900000000003</v>
      </c>
      <c r="K5938" s="67">
        <v>109.37690000000001</v>
      </c>
    </row>
    <row r="5939" spans="1:11" ht="14.5">
      <c r="A5939" s="66" t="str">
        <f t="shared" si="92"/>
        <v>BGR PURBALINGGA_PURWASABA</v>
      </c>
      <c r="B5939" s="66" t="s">
        <v>961</v>
      </c>
      <c r="C5939" s="66" t="s">
        <v>5784</v>
      </c>
      <c r="D5939" s="76" t="s">
        <v>5767</v>
      </c>
      <c r="E5939" s="66" t="s">
        <v>5786</v>
      </c>
      <c r="F5939" s="67">
        <v>10.28</v>
      </c>
      <c r="G5939" s="67">
        <v>-7.47112</v>
      </c>
      <c r="H5939" s="67">
        <v>109.47499999999999</v>
      </c>
      <c r="I5939" s="66" t="s">
        <v>856</v>
      </c>
      <c r="J5939" s="67">
        <v>-7.4180900000000003</v>
      </c>
      <c r="K5939" s="67">
        <v>109.37690000000001</v>
      </c>
    </row>
    <row r="5940" spans="1:11" ht="14.5">
      <c r="A5940" s="66" t="str">
        <f t="shared" si="92"/>
        <v>GPP BANJARNEGARA_PURWASANA</v>
      </c>
      <c r="B5940" s="66" t="s">
        <v>2471</v>
      </c>
      <c r="C5940" s="66" t="s">
        <v>5784</v>
      </c>
      <c r="D5940" s="76" t="s">
        <v>5757</v>
      </c>
      <c r="E5940" s="66" t="s">
        <v>5786</v>
      </c>
      <c r="F5940" s="67">
        <v>10.28</v>
      </c>
      <c r="G5940" s="67">
        <v>-7.3208200000000003</v>
      </c>
      <c r="H5940" s="67">
        <v>109.59699999999999</v>
      </c>
      <c r="I5940" s="66" t="s">
        <v>2357</v>
      </c>
      <c r="J5940" s="67">
        <v>-7.3905900000000004</v>
      </c>
      <c r="K5940" s="67">
        <v>109.7366</v>
      </c>
    </row>
    <row r="5941" spans="1:11" ht="14.5">
      <c r="A5941" s="66" t="str">
        <f t="shared" si="92"/>
        <v>GD PSP Cilacap_PURWASARI</v>
      </c>
      <c r="B5941" s="66" t="s">
        <v>2197</v>
      </c>
      <c r="C5941" s="66" t="s">
        <v>5784</v>
      </c>
      <c r="D5941" s="76" t="s">
        <v>5758</v>
      </c>
      <c r="E5941" s="66" t="s">
        <v>5786</v>
      </c>
      <c r="F5941" s="67">
        <v>20.29</v>
      </c>
      <c r="G5941" s="67">
        <v>-7.4389399999999997</v>
      </c>
      <c r="H5941" s="67">
        <v>108.732</v>
      </c>
      <c r="I5941" s="66" t="s">
        <v>2114</v>
      </c>
      <c r="J5941" s="67">
        <v>-7.3791900000000004</v>
      </c>
      <c r="K5941" s="67">
        <v>108.8021</v>
      </c>
    </row>
    <row r="5942" spans="1:11" ht="14.5">
      <c r="A5942" s="66" t="str">
        <f t="shared" si="92"/>
        <v>GPP BANJARNEGARA_PURWODADI</v>
      </c>
      <c r="B5942" s="66" t="s">
        <v>2472</v>
      </c>
      <c r="C5942" s="66" t="s">
        <v>5784</v>
      </c>
      <c r="D5942" s="76" t="s">
        <v>5762</v>
      </c>
      <c r="E5942" s="66" t="s">
        <v>5786</v>
      </c>
      <c r="F5942" s="67">
        <v>10.28</v>
      </c>
      <c r="G5942" s="67">
        <v>-7.2815899999999996</v>
      </c>
      <c r="H5942" s="67">
        <v>109.738</v>
      </c>
      <c r="I5942" s="66" t="s">
        <v>2357</v>
      </c>
      <c r="J5942" s="67">
        <v>-7.3905900000000004</v>
      </c>
      <c r="K5942" s="67">
        <v>109.7366</v>
      </c>
    </row>
    <row r="5943" spans="1:11" ht="14.5">
      <c r="A5943" s="66" t="str">
        <f t="shared" si="92"/>
        <v>GPP KEBUMEN_PURWODADI</v>
      </c>
      <c r="B5943" s="66" t="s">
        <v>2472</v>
      </c>
      <c r="C5943" s="66" t="s">
        <v>5784</v>
      </c>
      <c r="D5943" s="76" t="s">
        <v>5739</v>
      </c>
      <c r="E5943" s="66" t="s">
        <v>5786</v>
      </c>
      <c r="F5943" s="67">
        <v>15.69</v>
      </c>
      <c r="G5943" s="67">
        <v>-7.68058</v>
      </c>
      <c r="H5943" s="67">
        <v>109.52200000000001</v>
      </c>
      <c r="I5943" s="66" t="s">
        <v>2714</v>
      </c>
      <c r="J5943" s="67">
        <v>-7.6109200000000001</v>
      </c>
      <c r="K5943" s="67">
        <v>109.5078</v>
      </c>
    </row>
    <row r="5944" spans="1:11" ht="14.5">
      <c r="A5944" s="66" t="str">
        <f t="shared" si="92"/>
        <v>GPP MAGELANG_PURWODADI</v>
      </c>
      <c r="B5944" s="66" t="s">
        <v>2472</v>
      </c>
      <c r="C5944" s="66" t="s">
        <v>5784</v>
      </c>
      <c r="D5944" s="76" t="s">
        <v>5756</v>
      </c>
      <c r="E5944" s="66" t="s">
        <v>5786</v>
      </c>
      <c r="F5944" s="67">
        <v>7.61</v>
      </c>
      <c r="G5944" s="67">
        <v>-7.4521800000000002</v>
      </c>
      <c r="H5944" s="67">
        <v>110.249</v>
      </c>
      <c r="I5944" s="66" t="s">
        <v>3103</v>
      </c>
      <c r="J5944" s="67">
        <v>-7.3955399999999996</v>
      </c>
      <c r="K5944" s="67">
        <v>110.24469999999999</v>
      </c>
    </row>
    <row r="5945" spans="1:11" ht="14.5">
      <c r="A5945" s="66" t="str">
        <f t="shared" si="92"/>
        <v>GPP PEKALONGAN_PURWODADI</v>
      </c>
      <c r="B5945" s="66" t="s">
        <v>2472</v>
      </c>
      <c r="C5945" s="66" t="s">
        <v>5784</v>
      </c>
      <c r="D5945" s="76" t="s">
        <v>5741</v>
      </c>
      <c r="E5945" s="66" t="s">
        <v>5786</v>
      </c>
      <c r="F5945" s="67">
        <v>5.84</v>
      </c>
      <c r="G5945" s="67">
        <v>-6.9399600000000001</v>
      </c>
      <c r="H5945" s="67">
        <v>109.569</v>
      </c>
      <c r="I5945" s="66" t="s">
        <v>3376</v>
      </c>
      <c r="J5945" s="67">
        <v>-6.8898999999999999</v>
      </c>
      <c r="K5945" s="67">
        <v>109.6589</v>
      </c>
    </row>
    <row r="5946" spans="1:11" ht="14.5">
      <c r="A5946" s="66" t="str">
        <f t="shared" si="92"/>
        <v>GPP PURWOREJO_PURWODADI</v>
      </c>
      <c r="B5946" s="66" t="s">
        <v>2472</v>
      </c>
      <c r="C5946" s="66" t="s">
        <v>5784</v>
      </c>
      <c r="D5946" s="76" t="s">
        <v>5750</v>
      </c>
      <c r="E5946" s="66" t="s">
        <v>5786</v>
      </c>
      <c r="F5946" s="67">
        <v>4.4400000000000004</v>
      </c>
      <c r="G5946" s="67">
        <v>-7.8262299999999998</v>
      </c>
      <c r="H5946" s="67">
        <v>109.999</v>
      </c>
      <c r="I5946" s="66" t="s">
        <v>3504</v>
      </c>
      <c r="J5946" s="67">
        <v>-7.7226800000000004</v>
      </c>
      <c r="K5946" s="67">
        <v>109.9468</v>
      </c>
    </row>
    <row r="5947" spans="1:11" ht="14.5">
      <c r="A5947" s="66" t="str">
        <f t="shared" si="92"/>
        <v>Kebumen - Purbowangi_PURWODADI</v>
      </c>
      <c r="B5947" s="66" t="s">
        <v>2472</v>
      </c>
      <c r="C5947" s="66" t="s">
        <v>5784</v>
      </c>
      <c r="D5947" s="76" t="s">
        <v>5748</v>
      </c>
      <c r="E5947" s="66" t="s">
        <v>5786</v>
      </c>
      <c r="F5947" s="67">
        <v>20.29</v>
      </c>
      <c r="G5947" s="67">
        <v>-7.6739699999999997</v>
      </c>
      <c r="H5947" s="67">
        <v>109.34</v>
      </c>
      <c r="I5947" s="66" t="s">
        <v>4274</v>
      </c>
      <c r="J5947" s="67">
        <v>-7.6099800000000002</v>
      </c>
      <c r="K5947" s="67">
        <v>109.48480000000001</v>
      </c>
    </row>
    <row r="5948" spans="1:11" ht="14.5">
      <c r="A5948" s="66" t="str">
        <f t="shared" si="92"/>
        <v>Kebumen - Purbowangi_PURWODADI</v>
      </c>
      <c r="B5948" s="66" t="s">
        <v>2472</v>
      </c>
      <c r="C5948" s="66" t="s">
        <v>5784</v>
      </c>
      <c r="D5948" s="76" t="s">
        <v>5756</v>
      </c>
      <c r="E5948" s="66" t="s">
        <v>5786</v>
      </c>
      <c r="F5948" s="67">
        <v>9.3800000000000008</v>
      </c>
      <c r="G5948" s="67">
        <v>-7.6044099999999997</v>
      </c>
      <c r="H5948" s="67">
        <v>109.423</v>
      </c>
      <c r="I5948" s="66" t="s">
        <v>4274</v>
      </c>
      <c r="J5948" s="67">
        <v>-7.6099800000000002</v>
      </c>
      <c r="K5948" s="67">
        <v>109.48480000000001</v>
      </c>
    </row>
    <row r="5949" spans="1:11" ht="14.5">
      <c r="A5949" s="66" t="str">
        <f t="shared" si="92"/>
        <v>Pati - Juwana_PURWODADI</v>
      </c>
      <c r="B5949" s="66" t="s">
        <v>2472</v>
      </c>
      <c r="C5949" s="66" t="s">
        <v>5784</v>
      </c>
      <c r="D5949" s="76" t="s">
        <v>5748</v>
      </c>
      <c r="E5949" s="66" t="s">
        <v>5786</v>
      </c>
      <c r="F5949" s="67">
        <v>16.66</v>
      </c>
      <c r="G5949" s="67">
        <v>-6.5955599999999999</v>
      </c>
      <c r="H5949" s="67">
        <v>111.03400000000001</v>
      </c>
      <c r="I5949" s="66" t="s">
        <v>4458</v>
      </c>
      <c r="J5949" s="67">
        <v>-6.7296100000000001</v>
      </c>
      <c r="K5949" s="67">
        <v>111.1037</v>
      </c>
    </row>
    <row r="5950" spans="1:11" ht="14.5">
      <c r="A5950" s="66" t="str">
        <f t="shared" si="92"/>
        <v>Purbalingga - Kebong_PURWODADI</v>
      </c>
      <c r="B5950" s="66" t="s">
        <v>2472</v>
      </c>
      <c r="C5950" s="66" t="s">
        <v>5784</v>
      </c>
      <c r="D5950" s="76" t="s">
        <v>5757</v>
      </c>
      <c r="E5950" s="66" t="s">
        <v>5786</v>
      </c>
      <c r="F5950" s="67">
        <v>9.3800000000000008</v>
      </c>
      <c r="G5950" s="67">
        <v>-7.4183399999999997</v>
      </c>
      <c r="H5950" s="67">
        <v>109.29900000000001</v>
      </c>
      <c r="I5950" s="66" t="s">
        <v>4781</v>
      </c>
      <c r="J5950" s="67">
        <v>-7.4033100000000003</v>
      </c>
      <c r="K5950" s="67">
        <v>109.3588</v>
      </c>
    </row>
    <row r="5951" spans="1:11" ht="14.5">
      <c r="A5951" s="66" t="str">
        <f t="shared" si="92"/>
        <v>Purwodadi 2 - Getas_PURWODADI</v>
      </c>
      <c r="B5951" s="66" t="s">
        <v>2472</v>
      </c>
      <c r="C5951" s="66" t="s">
        <v>5784</v>
      </c>
      <c r="D5951" s="76" t="s">
        <v>5758</v>
      </c>
      <c r="E5951" s="66" t="s">
        <v>5786</v>
      </c>
      <c r="F5951" s="67">
        <v>53.45</v>
      </c>
      <c r="G5951" s="67">
        <v>-7.0893100000000002</v>
      </c>
      <c r="H5951" s="67">
        <v>110.917</v>
      </c>
      <c r="I5951" s="66" t="s">
        <v>4962</v>
      </c>
      <c r="J5951" s="67">
        <v>-7.0704399999999996</v>
      </c>
      <c r="K5951" s="67">
        <v>110.93300000000001</v>
      </c>
    </row>
    <row r="5952" spans="1:11" ht="14.5">
      <c r="A5952" s="66" t="str">
        <f t="shared" si="92"/>
        <v>Temanggung_PURWODADI</v>
      </c>
      <c r="B5952" s="66" t="s">
        <v>2472</v>
      </c>
      <c r="C5952" s="66" t="s">
        <v>5784</v>
      </c>
      <c r="D5952" s="76" t="s">
        <v>5759</v>
      </c>
      <c r="E5952" s="66" t="s">
        <v>5786</v>
      </c>
      <c r="F5952" s="67">
        <v>9.5500000000000007</v>
      </c>
      <c r="G5952" s="67">
        <v>-7.3673099999999998</v>
      </c>
      <c r="H5952" s="67">
        <v>110.17400000000001</v>
      </c>
      <c r="I5952" s="66" t="s">
        <v>5294</v>
      </c>
      <c r="J5952" s="67">
        <v>-7.3036099999999999</v>
      </c>
      <c r="K5952" s="67">
        <v>110.15309999999999</v>
      </c>
    </row>
    <row r="5953" spans="1:11" ht="14.5">
      <c r="A5953" s="66" t="str">
        <f t="shared" si="92"/>
        <v>GPP KEBUMEN_PURWODESO</v>
      </c>
      <c r="B5953" s="66" t="s">
        <v>2844</v>
      </c>
      <c r="C5953" s="66" t="s">
        <v>5784</v>
      </c>
      <c r="D5953" s="76" t="s">
        <v>5768</v>
      </c>
      <c r="E5953" s="66" t="s">
        <v>5786</v>
      </c>
      <c r="F5953" s="67">
        <v>15.69</v>
      </c>
      <c r="G5953" s="67">
        <v>-7.6486999999999998</v>
      </c>
      <c r="H5953" s="67">
        <v>109.583</v>
      </c>
      <c r="I5953" s="66" t="s">
        <v>2714</v>
      </c>
      <c r="J5953" s="67">
        <v>-7.6109200000000001</v>
      </c>
      <c r="K5953" s="67">
        <v>109.5078</v>
      </c>
    </row>
    <row r="5954" spans="1:11" ht="14.5">
      <c r="A5954" s="66" t="str">
        <f t="shared" ref="A5954:A6017" si="93">CONCATENATE(I5954,"_",B5954)</f>
        <v>UPP SEMARANG_PURWODINATAN</v>
      </c>
      <c r="B5954" s="66" t="s">
        <v>5532</v>
      </c>
      <c r="C5954" s="66" t="s">
        <v>5784</v>
      </c>
      <c r="D5954" s="76" t="s">
        <v>5765</v>
      </c>
      <c r="E5954" s="66" t="s">
        <v>5786</v>
      </c>
      <c r="F5954" s="67">
        <v>1.22</v>
      </c>
      <c r="G5954" s="67">
        <v>-6.9709500000000002</v>
      </c>
      <c r="H5954" s="67">
        <v>110.429</v>
      </c>
      <c r="I5954" s="66" t="s">
        <v>5495</v>
      </c>
      <c r="J5954" s="67">
        <v>-6.9489400000000003</v>
      </c>
      <c r="K5954" s="67">
        <v>110.42059999999999</v>
      </c>
    </row>
    <row r="5955" spans="1:11" ht="14.5">
      <c r="A5955" s="66" t="str">
        <f t="shared" si="93"/>
        <v>GPP KARANGANYAR_PURWODININGRATAN</v>
      </c>
      <c r="B5955" s="66" t="s">
        <v>2694</v>
      </c>
      <c r="C5955" s="66" t="s">
        <v>5784</v>
      </c>
      <c r="D5955" s="76" t="s">
        <v>5756</v>
      </c>
      <c r="E5955" s="66" t="s">
        <v>5786</v>
      </c>
      <c r="F5955" s="67">
        <v>0.39</v>
      </c>
      <c r="G5955" s="67">
        <v>-7.5648200000000001</v>
      </c>
      <c r="H5955" s="67">
        <v>110.83799999999999</v>
      </c>
      <c r="I5955" s="66" t="s">
        <v>2633</v>
      </c>
      <c r="J5955" s="67">
        <v>-7.5687199999999999</v>
      </c>
      <c r="K5955" s="67">
        <v>110.8749</v>
      </c>
    </row>
    <row r="5956" spans="1:11" ht="14.5">
      <c r="A5956" s="66" t="str">
        <f t="shared" si="93"/>
        <v>GD BGR CANDI SEMARANG_PURWOGONDO</v>
      </c>
      <c r="B5956" s="66" t="s">
        <v>2052</v>
      </c>
      <c r="C5956" s="66" t="s">
        <v>5784</v>
      </c>
      <c r="D5956" s="76" t="s">
        <v>5738</v>
      </c>
      <c r="E5956" s="66" t="s">
        <v>5786</v>
      </c>
      <c r="F5956" s="67">
        <v>16.97</v>
      </c>
      <c r="G5956" s="67">
        <v>-7.1374899999999997</v>
      </c>
      <c r="H5956" s="67">
        <v>110.28100000000001</v>
      </c>
      <c r="I5956" s="66" t="s">
        <v>2006</v>
      </c>
      <c r="J5956" s="67">
        <v>-7.0144599999999997</v>
      </c>
      <c r="K5956" s="67">
        <v>110.3477</v>
      </c>
    </row>
    <row r="5957" spans="1:11" ht="14.5">
      <c r="A5957" s="66" t="str">
        <f t="shared" si="93"/>
        <v>Jepara - Mayong_PURWOGONDO</v>
      </c>
      <c r="B5957" s="66" t="s">
        <v>2052</v>
      </c>
      <c r="C5957" s="66" t="s">
        <v>5784</v>
      </c>
      <c r="D5957" s="76" t="s">
        <v>5757</v>
      </c>
      <c r="E5957" s="66" t="s">
        <v>5786</v>
      </c>
      <c r="F5957" s="67">
        <v>10.32</v>
      </c>
      <c r="G5957" s="67">
        <v>-6.7311500000000004</v>
      </c>
      <c r="H5957" s="67">
        <v>110.715</v>
      </c>
      <c r="I5957" s="66" t="s">
        <v>4145</v>
      </c>
      <c r="J5957" s="67">
        <v>-6.7420299999999997</v>
      </c>
      <c r="K5957" s="67">
        <v>110.7436</v>
      </c>
    </row>
    <row r="5958" spans="1:11" ht="14.5">
      <c r="A5958" s="66" t="str">
        <f t="shared" si="93"/>
        <v>BGR NGADIROJO_PURWOHARJO</v>
      </c>
      <c r="B5958" s="66" t="s">
        <v>701</v>
      </c>
      <c r="C5958" s="66" t="s">
        <v>5784</v>
      </c>
      <c r="D5958" s="76" t="s">
        <v>5750</v>
      </c>
      <c r="E5958" s="66" t="s">
        <v>5786</v>
      </c>
      <c r="F5958" s="67">
        <v>20.7</v>
      </c>
      <c r="G5958" s="67">
        <v>-8.0266599999999997</v>
      </c>
      <c r="H5958" s="67">
        <v>111.11499999999999</v>
      </c>
      <c r="I5958" s="66" t="s">
        <v>538</v>
      </c>
      <c r="J5958" s="67">
        <v>-7.8147399999999996</v>
      </c>
      <c r="K5958" s="67">
        <v>111.0005</v>
      </c>
    </row>
    <row r="5959" spans="1:11" ht="14.5">
      <c r="A5959" s="66" t="str">
        <f t="shared" si="93"/>
        <v>GPP KEBUMEN_PURWOHARJO</v>
      </c>
      <c r="B5959" s="66" t="s">
        <v>701</v>
      </c>
      <c r="C5959" s="66" t="s">
        <v>5784</v>
      </c>
      <c r="D5959" s="76" t="s">
        <v>5750</v>
      </c>
      <c r="E5959" s="66" t="s">
        <v>5786</v>
      </c>
      <c r="F5959" s="67">
        <v>15.69</v>
      </c>
      <c r="G5959" s="67">
        <v>-7.7339500000000001</v>
      </c>
      <c r="H5959" s="67">
        <v>109.53</v>
      </c>
      <c r="I5959" s="66" t="s">
        <v>2714</v>
      </c>
      <c r="J5959" s="67">
        <v>-7.6109200000000001</v>
      </c>
      <c r="K5959" s="67">
        <v>109.5078</v>
      </c>
    </row>
    <row r="5960" spans="1:11" ht="14.5">
      <c r="A5960" s="66" t="str">
        <f t="shared" si="93"/>
        <v>PML 1BEJI_PURWOHARJO</v>
      </c>
      <c r="B5960" s="66" t="s">
        <v>701</v>
      </c>
      <c r="C5960" s="66" t="s">
        <v>5784</v>
      </c>
      <c r="D5960" s="76" t="s">
        <v>5764</v>
      </c>
      <c r="E5960" s="66" t="s">
        <v>5786</v>
      </c>
      <c r="F5960" s="67">
        <v>15.73</v>
      </c>
      <c r="G5960" s="67">
        <v>-6.9051499999999999</v>
      </c>
      <c r="H5960" s="67">
        <v>109.533</v>
      </c>
      <c r="I5960" s="66" t="s">
        <v>4705</v>
      </c>
      <c r="J5960" s="67">
        <v>-6.8926100000000003</v>
      </c>
      <c r="K5960" s="67">
        <v>109.4507</v>
      </c>
    </row>
    <row r="5961" spans="1:11" ht="14.5">
      <c r="A5961" s="66" t="str">
        <f t="shared" si="93"/>
        <v>GUD BGR WANGON_PURWOJATI</v>
      </c>
      <c r="B5961" s="66" t="s">
        <v>4071</v>
      </c>
      <c r="C5961" s="66" t="s">
        <v>5784</v>
      </c>
      <c r="D5961" s="76" t="s">
        <v>5738</v>
      </c>
      <c r="E5961" s="66" t="s">
        <v>5786</v>
      </c>
      <c r="F5961" s="67">
        <v>9.3800000000000008</v>
      </c>
      <c r="G5961" s="67">
        <v>-7.4962799999999996</v>
      </c>
      <c r="H5961" s="67">
        <v>109.119</v>
      </c>
      <c r="I5961" s="66" t="s">
        <v>4026</v>
      </c>
      <c r="J5961" s="67">
        <v>-7.5083200000000003</v>
      </c>
      <c r="K5961" s="67">
        <v>109.0645</v>
      </c>
    </row>
    <row r="5962" spans="1:11" ht="14.5">
      <c r="A5962" s="66" t="str">
        <f t="shared" si="93"/>
        <v>Wonosobo - Leksono_PURWOJATI</v>
      </c>
      <c r="B5962" s="66" t="s">
        <v>4071</v>
      </c>
      <c r="C5962" s="66" t="s">
        <v>5784</v>
      </c>
      <c r="D5962" s="76" t="s">
        <v>5758</v>
      </c>
      <c r="E5962" s="66" t="s">
        <v>5786</v>
      </c>
      <c r="F5962" s="67">
        <v>7.7</v>
      </c>
      <c r="G5962" s="67">
        <v>-7.3754400000000002</v>
      </c>
      <c r="H5962" s="67">
        <v>109.97</v>
      </c>
      <c r="I5962" s="66" t="s">
        <v>5583</v>
      </c>
      <c r="J5962" s="67">
        <v>-7.4236599999999999</v>
      </c>
      <c r="K5962" s="67">
        <v>109.8591</v>
      </c>
    </row>
    <row r="5963" spans="1:11" ht="14.5">
      <c r="A5963" s="66" t="str">
        <f t="shared" si="93"/>
        <v>BGR TEMANGGUNG_PURWOJIWO</v>
      </c>
      <c r="B5963" s="66" t="s">
        <v>1130</v>
      </c>
      <c r="C5963" s="66" t="s">
        <v>5784</v>
      </c>
      <c r="D5963" s="76" t="s">
        <v>5764</v>
      </c>
      <c r="E5963" s="66" t="s">
        <v>5786</v>
      </c>
      <c r="F5963" s="67">
        <v>7.7</v>
      </c>
      <c r="G5963" s="67">
        <v>-7.3981000000000003</v>
      </c>
      <c r="H5963" s="67">
        <v>110.026</v>
      </c>
      <c r="I5963" s="66" t="s">
        <v>999</v>
      </c>
      <c r="J5963" s="67">
        <v>-7.2953299999999999</v>
      </c>
      <c r="K5963" s="67">
        <v>110.0787</v>
      </c>
    </row>
    <row r="5964" spans="1:11" ht="14.5">
      <c r="A5964" s="66" t="str">
        <f t="shared" si="93"/>
        <v>Kendal - Wonorejo_PURWOKERTO</v>
      </c>
      <c r="B5964" s="66" t="s">
        <v>4373</v>
      </c>
      <c r="C5964" s="66" t="s">
        <v>5784</v>
      </c>
      <c r="D5964" s="76" t="s">
        <v>5749</v>
      </c>
      <c r="E5964" s="66" t="s">
        <v>5786</v>
      </c>
      <c r="F5964" s="67">
        <v>16.97</v>
      </c>
      <c r="G5964" s="67">
        <v>-6.9282700000000004</v>
      </c>
      <c r="H5964" s="67">
        <v>110.182</v>
      </c>
      <c r="I5964" s="66" t="s">
        <v>4346</v>
      </c>
      <c r="J5964" s="67">
        <v>-6.9401299999999999</v>
      </c>
      <c r="K5964" s="67">
        <v>110.2557</v>
      </c>
    </row>
    <row r="5965" spans="1:11" ht="14.5">
      <c r="A5965" s="66" t="str">
        <f t="shared" si="93"/>
        <v>Pati - Juwana_PURWOKERTO</v>
      </c>
      <c r="B5965" s="66" t="s">
        <v>4373</v>
      </c>
      <c r="C5965" s="66" t="s">
        <v>5784</v>
      </c>
      <c r="D5965" s="76" t="s">
        <v>5767</v>
      </c>
      <c r="E5965" s="66" t="s">
        <v>5786</v>
      </c>
      <c r="F5965" s="67">
        <v>16.66</v>
      </c>
      <c r="G5965" s="67">
        <v>-6.5311399999999997</v>
      </c>
      <c r="H5965" s="67">
        <v>110.998</v>
      </c>
      <c r="I5965" s="66" t="s">
        <v>4458</v>
      </c>
      <c r="J5965" s="67">
        <v>-6.7296100000000001</v>
      </c>
      <c r="K5965" s="67">
        <v>111.1037</v>
      </c>
    </row>
    <row r="5966" spans="1:11" ht="14.5">
      <c r="A5966" s="66" t="str">
        <f t="shared" si="93"/>
        <v>Qc Purwodadi - Tawangharjo_PURWOKERTO</v>
      </c>
      <c r="B5966" s="66" t="s">
        <v>4373</v>
      </c>
      <c r="C5966" s="66" t="s">
        <v>5784</v>
      </c>
      <c r="D5966" s="76" t="s">
        <v>5757</v>
      </c>
      <c r="E5966" s="66" t="s">
        <v>5786</v>
      </c>
      <c r="F5966" s="67">
        <v>16.66</v>
      </c>
      <c r="G5966" s="67">
        <v>-6.9559899999999999</v>
      </c>
      <c r="H5966" s="67">
        <v>111.026</v>
      </c>
      <c r="I5966" s="66" t="s">
        <v>4974</v>
      </c>
      <c r="J5966" s="67">
        <v>-7.0747999999999998</v>
      </c>
      <c r="K5966" s="67">
        <v>110.9586</v>
      </c>
    </row>
    <row r="5967" spans="1:11" ht="14.5">
      <c r="A5967" s="66" t="str">
        <f t="shared" si="93"/>
        <v>Purbalingga - Kebong_PURWOKERTO KIDUL</v>
      </c>
      <c r="B5967" s="66" t="s">
        <v>4920</v>
      </c>
      <c r="C5967" s="66" t="s">
        <v>5784</v>
      </c>
      <c r="D5967" s="76" t="s">
        <v>5737</v>
      </c>
      <c r="E5967" s="66" t="s">
        <v>5786</v>
      </c>
      <c r="F5967" s="67">
        <v>9.3800000000000008</v>
      </c>
      <c r="G5967" s="67">
        <v>-7.4340900000000003</v>
      </c>
      <c r="H5967" s="67">
        <v>109.254</v>
      </c>
      <c r="I5967" s="66" t="s">
        <v>4781</v>
      </c>
      <c r="J5967" s="67">
        <v>-7.4033100000000003</v>
      </c>
      <c r="K5967" s="67">
        <v>109.3588</v>
      </c>
    </row>
    <row r="5968" spans="1:11" ht="14.5">
      <c r="A5968" s="66" t="str">
        <f t="shared" si="93"/>
        <v>Purbalingga - Kebong_PURWOKERTO KULON</v>
      </c>
      <c r="B5968" s="66" t="s">
        <v>4921</v>
      </c>
      <c r="C5968" s="66" t="s">
        <v>5784</v>
      </c>
      <c r="D5968" s="76" t="s">
        <v>5752</v>
      </c>
      <c r="E5968" s="66" t="s">
        <v>5786</v>
      </c>
      <c r="F5968" s="67">
        <v>9.3800000000000008</v>
      </c>
      <c r="G5968" s="67">
        <v>-7.4334300000000004</v>
      </c>
      <c r="H5968" s="67">
        <v>109.244</v>
      </c>
      <c r="I5968" s="66" t="s">
        <v>4781</v>
      </c>
      <c r="J5968" s="67">
        <v>-7.4033100000000003</v>
      </c>
      <c r="K5968" s="67">
        <v>109.3588</v>
      </c>
    </row>
    <row r="5969" spans="1:11" ht="14.5">
      <c r="A5969" s="66" t="str">
        <f t="shared" si="93"/>
        <v>Purbalingga - Kebong_PURWOKERTO LOR</v>
      </c>
      <c r="B5969" s="66" t="s">
        <v>4922</v>
      </c>
      <c r="C5969" s="66" t="s">
        <v>5784</v>
      </c>
      <c r="D5969" s="76" t="s">
        <v>5750</v>
      </c>
      <c r="E5969" s="66" t="s">
        <v>5786</v>
      </c>
      <c r="F5969" s="67">
        <v>9.3800000000000008</v>
      </c>
      <c r="G5969" s="67">
        <v>-7.4207400000000003</v>
      </c>
      <c r="H5969" s="67">
        <v>109.247</v>
      </c>
      <c r="I5969" s="66" t="s">
        <v>4781</v>
      </c>
      <c r="J5969" s="67">
        <v>-7.4033100000000003</v>
      </c>
      <c r="K5969" s="67">
        <v>109.3588</v>
      </c>
    </row>
    <row r="5970" spans="1:11" ht="14.5">
      <c r="A5970" s="66" t="str">
        <f t="shared" si="93"/>
        <v>Purbalingga - Kebong_PURWOKERTO WETAN</v>
      </c>
      <c r="B5970" s="66" t="s">
        <v>4923</v>
      </c>
      <c r="C5970" s="66" t="s">
        <v>5784</v>
      </c>
      <c r="D5970" s="76" t="s">
        <v>5741</v>
      </c>
      <c r="E5970" s="66" t="s">
        <v>5786</v>
      </c>
      <c r="F5970" s="67">
        <v>9.3800000000000008</v>
      </c>
      <c r="G5970" s="67">
        <v>-7.4265999999999996</v>
      </c>
      <c r="H5970" s="67">
        <v>109.256</v>
      </c>
      <c r="I5970" s="66" t="s">
        <v>4781</v>
      </c>
      <c r="J5970" s="67">
        <v>-7.4033100000000003</v>
      </c>
      <c r="K5970" s="67">
        <v>109.3588</v>
      </c>
    </row>
    <row r="5971" spans="1:11" ht="14.5">
      <c r="A5971" s="66" t="str">
        <f t="shared" si="93"/>
        <v>BGR PURBALINGGA_PURWONEGORO</v>
      </c>
      <c r="B5971" s="66" t="s">
        <v>962</v>
      </c>
      <c r="C5971" s="66" t="s">
        <v>5784</v>
      </c>
      <c r="D5971" s="76" t="s">
        <v>5751</v>
      </c>
      <c r="E5971" s="66" t="s">
        <v>5786</v>
      </c>
      <c r="F5971" s="67">
        <v>10.28</v>
      </c>
      <c r="G5971" s="67">
        <v>-7.4327699999999997</v>
      </c>
      <c r="H5971" s="67">
        <v>109.55800000000001</v>
      </c>
      <c r="I5971" s="66" t="s">
        <v>856</v>
      </c>
      <c r="J5971" s="67">
        <v>-7.4180900000000003</v>
      </c>
      <c r="K5971" s="67">
        <v>109.37690000000001</v>
      </c>
    </row>
    <row r="5972" spans="1:11" ht="14.5">
      <c r="A5972" s="66" t="str">
        <f t="shared" si="93"/>
        <v>BGR JENARSARI_PURWOREJO</v>
      </c>
      <c r="B5972" s="66" t="s">
        <v>477</v>
      </c>
      <c r="C5972" s="66" t="s">
        <v>5784</v>
      </c>
      <c r="D5972" s="76" t="s">
        <v>5748</v>
      </c>
      <c r="E5972" s="66" t="s">
        <v>5786</v>
      </c>
      <c r="F5972" s="67">
        <v>16.97</v>
      </c>
      <c r="G5972" s="67">
        <v>-6.9764600000000003</v>
      </c>
      <c r="H5972" s="67">
        <v>110.121</v>
      </c>
      <c r="I5972" s="66" t="s">
        <v>346</v>
      </c>
      <c r="J5972" s="67">
        <v>-6.95329</v>
      </c>
      <c r="K5972" s="67">
        <v>110.10129999999999</v>
      </c>
    </row>
    <row r="5973" spans="1:11" ht="14.5">
      <c r="A5973" s="66" t="str">
        <f t="shared" si="93"/>
        <v>BGR NGADIROJO_PURWOREJO</v>
      </c>
      <c r="B5973" s="66" t="s">
        <v>477</v>
      </c>
      <c r="C5973" s="66" t="s">
        <v>5784</v>
      </c>
      <c r="D5973" s="76" t="s">
        <v>5756</v>
      </c>
      <c r="E5973" s="66" t="s">
        <v>5786</v>
      </c>
      <c r="F5973" s="67">
        <v>20.7</v>
      </c>
      <c r="G5973" s="67">
        <v>-7.8244199999999999</v>
      </c>
      <c r="H5973" s="67">
        <v>110.95</v>
      </c>
      <c r="I5973" s="66" t="s">
        <v>538</v>
      </c>
      <c r="J5973" s="67">
        <v>-7.8147399999999996</v>
      </c>
      <c r="K5973" s="67">
        <v>111.0005</v>
      </c>
    </row>
    <row r="5974" spans="1:11" ht="14.5">
      <c r="A5974" s="66" t="str">
        <f t="shared" si="93"/>
        <v>Blora 3 Bangkle_PURWOREJO</v>
      </c>
      <c r="B5974" s="66" t="s">
        <v>477</v>
      </c>
      <c r="C5974" s="66" t="s">
        <v>5784</v>
      </c>
      <c r="D5974" s="76" t="s">
        <v>5749</v>
      </c>
      <c r="E5974" s="66" t="s">
        <v>5786</v>
      </c>
      <c r="F5974" s="67">
        <v>44.23</v>
      </c>
      <c r="G5974" s="67">
        <v>-7.0060399999999996</v>
      </c>
      <c r="H5974" s="67">
        <v>111.44799999999999</v>
      </c>
      <c r="I5974" s="66" t="s">
        <v>1166</v>
      </c>
      <c r="J5974" s="67">
        <v>-6.9716199999999997</v>
      </c>
      <c r="K5974" s="67">
        <v>111.4388</v>
      </c>
    </row>
    <row r="5975" spans="1:11" ht="14.5">
      <c r="A5975" s="66" t="str">
        <f t="shared" si="93"/>
        <v>Boyolali_PURWOREJO</v>
      </c>
      <c r="B5975" s="66" t="s">
        <v>477</v>
      </c>
      <c r="C5975" s="66" t="s">
        <v>5784</v>
      </c>
      <c r="D5975" s="76" t="s">
        <v>5741</v>
      </c>
      <c r="E5975" s="66" t="s">
        <v>5786</v>
      </c>
      <c r="F5975" s="67">
        <v>10.51</v>
      </c>
      <c r="G5975" s="67">
        <v>-7.3802899999999996</v>
      </c>
      <c r="H5975" s="67">
        <v>110.58499999999999</v>
      </c>
      <c r="I5975" s="66" t="s">
        <v>1370</v>
      </c>
      <c r="J5975" s="67">
        <v>-7.5381099999999996</v>
      </c>
      <c r="K5975" s="67">
        <v>110.6292</v>
      </c>
    </row>
    <row r="5976" spans="1:11" ht="14.5">
      <c r="A5976" s="66" t="str">
        <f t="shared" si="93"/>
        <v>GD Lini II Semarang - Sayung_PURWOREJO</v>
      </c>
      <c r="B5976" s="66" t="s">
        <v>477</v>
      </c>
      <c r="C5976" s="66" t="s">
        <v>5784</v>
      </c>
      <c r="D5976" s="76" t="s">
        <v>5771</v>
      </c>
      <c r="E5976" s="66" t="s">
        <v>5786</v>
      </c>
      <c r="F5976" s="67">
        <v>26.27</v>
      </c>
      <c r="G5976" s="67">
        <v>-6.82064</v>
      </c>
      <c r="H5976" s="67">
        <v>110.559</v>
      </c>
      <c r="I5976" s="66" t="s">
        <v>2074</v>
      </c>
      <c r="J5976" s="67">
        <v>-6.9261400000000002</v>
      </c>
      <c r="K5976" s="67">
        <v>110.5613</v>
      </c>
    </row>
    <row r="5977" spans="1:11" ht="14.5">
      <c r="A5977" s="66" t="str">
        <f t="shared" si="93"/>
        <v>GPP MAGELANG_PURWOREJO</v>
      </c>
      <c r="B5977" s="66" t="s">
        <v>477</v>
      </c>
      <c r="C5977" s="66" t="s">
        <v>5784</v>
      </c>
      <c r="D5977" s="76" t="s">
        <v>5754</v>
      </c>
      <c r="E5977" s="66" t="s">
        <v>5786</v>
      </c>
      <c r="F5977" s="67">
        <v>7.61</v>
      </c>
      <c r="G5977" s="67">
        <v>-7.4768299999999996</v>
      </c>
      <c r="H5977" s="67">
        <v>110.28100000000001</v>
      </c>
      <c r="I5977" s="66" t="s">
        <v>3103</v>
      </c>
      <c r="J5977" s="67">
        <v>-7.3955399999999996</v>
      </c>
      <c r="K5977" s="67">
        <v>110.24469999999999</v>
      </c>
    </row>
    <row r="5978" spans="1:11" ht="14.5">
      <c r="A5978" s="66" t="str">
        <f t="shared" si="93"/>
        <v>GPP PURWOREJO_PURWOREJO</v>
      </c>
      <c r="B5978" s="66" t="s">
        <v>477</v>
      </c>
      <c r="C5978" s="66" t="s">
        <v>5784</v>
      </c>
      <c r="D5978" s="76" t="s">
        <v>5763</v>
      </c>
      <c r="E5978" s="66" t="s">
        <v>5786</v>
      </c>
      <c r="F5978" s="67">
        <v>4.4400000000000004</v>
      </c>
      <c r="G5978" s="67">
        <v>-7.7085699999999999</v>
      </c>
      <c r="H5978" s="67">
        <v>110.01300000000001</v>
      </c>
      <c r="I5978" s="66" t="s">
        <v>3504</v>
      </c>
      <c r="J5978" s="67">
        <v>-7.7226800000000004</v>
      </c>
      <c r="K5978" s="67">
        <v>109.9468</v>
      </c>
    </row>
    <row r="5979" spans="1:11" ht="14.5">
      <c r="A5979" s="66" t="str">
        <f t="shared" si="93"/>
        <v>GPP SRAGEN_PURWOREJO</v>
      </c>
      <c r="B5979" s="66" t="s">
        <v>477</v>
      </c>
      <c r="C5979" s="66" t="s">
        <v>5784</v>
      </c>
      <c r="D5979" s="76" t="s">
        <v>5764</v>
      </c>
      <c r="E5979" s="66" t="s">
        <v>5786</v>
      </c>
      <c r="F5979" s="67">
        <v>66.78</v>
      </c>
      <c r="G5979" s="67">
        <v>-7.3751699999999998</v>
      </c>
      <c r="H5979" s="67">
        <v>110.84</v>
      </c>
      <c r="I5979" s="66" t="s">
        <v>3898</v>
      </c>
      <c r="J5979" s="67">
        <v>-7.4936100000000003</v>
      </c>
      <c r="K5979" s="67">
        <v>110.9278</v>
      </c>
    </row>
    <row r="5980" spans="1:11" ht="14.5">
      <c r="A5980" s="66" t="str">
        <f t="shared" si="93"/>
        <v>Kudus - Kaliwungu_PURWOREJO</v>
      </c>
      <c r="B5980" s="66" t="s">
        <v>477</v>
      </c>
      <c r="C5980" s="66" t="s">
        <v>5784</v>
      </c>
      <c r="D5980" s="76" t="s">
        <v>5758</v>
      </c>
      <c r="E5980" s="66" t="s">
        <v>5786</v>
      </c>
      <c r="F5980" s="67">
        <v>13.38</v>
      </c>
      <c r="G5980" s="67">
        <v>-6.77813</v>
      </c>
      <c r="H5980" s="67">
        <v>110.852</v>
      </c>
      <c r="I5980" s="66" t="s">
        <v>4381</v>
      </c>
      <c r="J5980" s="67">
        <v>-6.8014900000000003</v>
      </c>
      <c r="K5980" s="67">
        <v>110.82510000000001</v>
      </c>
    </row>
    <row r="5981" spans="1:11" ht="14.5">
      <c r="A5981" s="66" t="str">
        <f t="shared" si="93"/>
        <v>Pati - Juwana_PURWOREJO</v>
      </c>
      <c r="B5981" s="66" t="s">
        <v>477</v>
      </c>
      <c r="C5981" s="66" t="s">
        <v>5784</v>
      </c>
      <c r="D5981" s="76" t="s">
        <v>5758</v>
      </c>
      <c r="E5981" s="66" t="s">
        <v>5786</v>
      </c>
      <c r="F5981" s="67">
        <v>16.66</v>
      </c>
      <c r="G5981" s="67">
        <v>-6.7290700000000001</v>
      </c>
      <c r="H5981" s="67">
        <v>111.09</v>
      </c>
      <c r="I5981" s="66" t="s">
        <v>4458</v>
      </c>
      <c r="J5981" s="67">
        <v>-6.7296100000000001</v>
      </c>
      <c r="K5981" s="67">
        <v>111.1037</v>
      </c>
    </row>
    <row r="5982" spans="1:11" ht="14.5">
      <c r="A5982" s="66" t="str">
        <f t="shared" si="93"/>
        <v>Pati - Juwana_PURWOREJO</v>
      </c>
      <c r="B5982" s="66" t="s">
        <v>477</v>
      </c>
      <c r="C5982" s="66" t="s">
        <v>5784</v>
      </c>
      <c r="D5982" s="76" t="s">
        <v>5739</v>
      </c>
      <c r="E5982" s="66" t="s">
        <v>5786</v>
      </c>
      <c r="F5982" s="67">
        <v>16.66</v>
      </c>
      <c r="G5982" s="67">
        <v>-6.6016300000000001</v>
      </c>
      <c r="H5982" s="67">
        <v>111.038</v>
      </c>
      <c r="I5982" s="66" t="s">
        <v>4458</v>
      </c>
      <c r="J5982" s="67">
        <v>-6.7296100000000001</v>
      </c>
      <c r="K5982" s="67">
        <v>111.1037</v>
      </c>
    </row>
    <row r="5983" spans="1:11" ht="14.5">
      <c r="A5983" s="66" t="str">
        <f t="shared" si="93"/>
        <v>Temanggung_PURWOREJO</v>
      </c>
      <c r="B5983" s="66" t="s">
        <v>477</v>
      </c>
      <c r="C5983" s="66" t="s">
        <v>5784</v>
      </c>
      <c r="D5983" s="76" t="s">
        <v>5760</v>
      </c>
      <c r="E5983" s="66" t="s">
        <v>5786</v>
      </c>
      <c r="F5983" s="67">
        <v>9.5500000000000007</v>
      </c>
      <c r="G5983" s="67">
        <v>-7.3339699999999999</v>
      </c>
      <c r="H5983" s="67">
        <v>110.176</v>
      </c>
      <c r="I5983" s="66" t="s">
        <v>5294</v>
      </c>
      <c r="J5983" s="67">
        <v>-7.3036099999999999</v>
      </c>
      <c r="K5983" s="67">
        <v>110.15309999999999</v>
      </c>
    </row>
    <row r="5984" spans="1:11" ht="14.5">
      <c r="A5984" s="66" t="str">
        <f t="shared" si="93"/>
        <v>BGR JENARSARI_PURWOSARI</v>
      </c>
      <c r="B5984" s="66" t="s">
        <v>478</v>
      </c>
      <c r="C5984" s="66" t="s">
        <v>5784</v>
      </c>
      <c r="D5984" s="76" t="s">
        <v>5760</v>
      </c>
      <c r="E5984" s="66" t="s">
        <v>5786</v>
      </c>
      <c r="F5984" s="67">
        <v>16.97</v>
      </c>
      <c r="G5984" s="67">
        <v>-6.9207200000000002</v>
      </c>
      <c r="H5984" s="67">
        <v>110.169</v>
      </c>
      <c r="I5984" s="66" t="s">
        <v>346</v>
      </c>
      <c r="J5984" s="67">
        <v>-6.95329</v>
      </c>
      <c r="K5984" s="67">
        <v>110.10129999999999</v>
      </c>
    </row>
    <row r="5985" spans="1:11" ht="14.5">
      <c r="A5985" s="66" t="str">
        <f t="shared" si="93"/>
        <v>BGR NGADIROJO_PURWOSARI</v>
      </c>
      <c r="B5985" s="66" t="s">
        <v>478</v>
      </c>
      <c r="C5985" s="66" t="s">
        <v>5784</v>
      </c>
      <c r="D5985" s="76" t="s">
        <v>5759</v>
      </c>
      <c r="E5985" s="66" t="s">
        <v>5786</v>
      </c>
      <c r="F5985" s="67">
        <v>20.7</v>
      </c>
      <c r="G5985" s="67">
        <v>-7.7928600000000001</v>
      </c>
      <c r="H5985" s="67">
        <v>110.952</v>
      </c>
      <c r="I5985" s="66" t="s">
        <v>538</v>
      </c>
      <c r="J5985" s="67">
        <v>-7.8147399999999996</v>
      </c>
      <c r="K5985" s="67">
        <v>111.0005</v>
      </c>
    </row>
    <row r="5986" spans="1:11" ht="14.5">
      <c r="A5986" s="66" t="str">
        <f t="shared" si="93"/>
        <v>BGR TEMANGGUNG_PURWOSARI</v>
      </c>
      <c r="B5986" s="66" t="s">
        <v>478</v>
      </c>
      <c r="C5986" s="66" t="s">
        <v>5784</v>
      </c>
      <c r="D5986" s="76" t="s">
        <v>5750</v>
      </c>
      <c r="E5986" s="66" t="s">
        <v>5786</v>
      </c>
      <c r="F5986" s="67">
        <v>9.5500000000000007</v>
      </c>
      <c r="G5986" s="67">
        <v>-7.2283799999999996</v>
      </c>
      <c r="H5986" s="67">
        <v>110.00700000000001</v>
      </c>
      <c r="I5986" s="66" t="s">
        <v>999</v>
      </c>
      <c r="J5986" s="67">
        <v>-7.2953299999999999</v>
      </c>
      <c r="K5986" s="67">
        <v>110.0787</v>
      </c>
    </row>
    <row r="5987" spans="1:11" ht="14.5">
      <c r="A5987" s="66" t="str">
        <f t="shared" si="93"/>
        <v>BGR TEMANGGUNG_PURWOSARI</v>
      </c>
      <c r="B5987" s="66" t="s">
        <v>478</v>
      </c>
      <c r="C5987" s="66" t="s">
        <v>5784</v>
      </c>
      <c r="D5987" s="76" t="s">
        <v>5754</v>
      </c>
      <c r="E5987" s="66" t="s">
        <v>5786</v>
      </c>
      <c r="F5987" s="67">
        <v>16.97</v>
      </c>
      <c r="G5987" s="67">
        <v>-7.1760200000000003</v>
      </c>
      <c r="H5987" s="67">
        <v>109.97499999999999</v>
      </c>
      <c r="I5987" s="66" t="s">
        <v>999</v>
      </c>
      <c r="J5987" s="67">
        <v>-7.2953299999999999</v>
      </c>
      <c r="K5987" s="67">
        <v>110.0787</v>
      </c>
    </row>
    <row r="5988" spans="1:11" ht="14.5">
      <c r="A5988" s="66" t="str">
        <f t="shared" si="93"/>
        <v>Blora 3 Bangkle_PURWOSARI</v>
      </c>
      <c r="B5988" s="66" t="s">
        <v>478</v>
      </c>
      <c r="C5988" s="66" t="s">
        <v>5784</v>
      </c>
      <c r="D5988" s="76" t="s">
        <v>5761</v>
      </c>
      <c r="E5988" s="66" t="s">
        <v>5786</v>
      </c>
      <c r="F5988" s="67">
        <v>44.23</v>
      </c>
      <c r="G5988" s="67">
        <v>-6.9205800000000002</v>
      </c>
      <c r="H5988" s="67">
        <v>111.452</v>
      </c>
      <c r="I5988" s="66" t="s">
        <v>1166</v>
      </c>
      <c r="J5988" s="67">
        <v>-6.9716199999999997</v>
      </c>
      <c r="K5988" s="67">
        <v>111.4388</v>
      </c>
    </row>
    <row r="5989" spans="1:11" ht="14.5">
      <c r="A5989" s="66" t="str">
        <f t="shared" si="93"/>
        <v>GD BGR CANDI SEMARANG_PURWOSARI</v>
      </c>
      <c r="B5989" s="66" t="s">
        <v>478</v>
      </c>
      <c r="C5989" s="66" t="s">
        <v>5784</v>
      </c>
      <c r="D5989" s="76" t="s">
        <v>5743</v>
      </c>
      <c r="E5989" s="66" t="s">
        <v>5786</v>
      </c>
      <c r="F5989" s="67">
        <v>1.22</v>
      </c>
      <c r="G5989" s="67">
        <v>-7.07714</v>
      </c>
      <c r="H5989" s="67">
        <v>110.333</v>
      </c>
      <c r="I5989" s="66" t="s">
        <v>2006</v>
      </c>
      <c r="J5989" s="67">
        <v>-7.0144599999999997</v>
      </c>
      <c r="K5989" s="67">
        <v>110.3477</v>
      </c>
    </row>
    <row r="5990" spans="1:11" ht="14.5">
      <c r="A5990" s="66" t="str">
        <f t="shared" si="93"/>
        <v>GD Lini II Semarang - Sayung_PURWOSARI</v>
      </c>
      <c r="B5990" s="66" t="s">
        <v>478</v>
      </c>
      <c r="C5990" s="66" t="s">
        <v>5784</v>
      </c>
      <c r="D5990" s="76" t="s">
        <v>5741</v>
      </c>
      <c r="E5990" s="66" t="s">
        <v>5786</v>
      </c>
      <c r="F5990" s="67">
        <v>26.27</v>
      </c>
      <c r="G5990" s="67">
        <v>-6.93682</v>
      </c>
      <c r="H5990" s="67">
        <v>110.499</v>
      </c>
      <c r="I5990" s="66" t="s">
        <v>2074</v>
      </c>
      <c r="J5990" s="67">
        <v>-6.9261400000000002</v>
      </c>
      <c r="K5990" s="67">
        <v>110.5613</v>
      </c>
    </row>
    <row r="5991" spans="1:11" ht="14.5">
      <c r="A5991" s="66" t="str">
        <f t="shared" si="93"/>
        <v>GD. BGR WONOSOBO_PURWOSARI</v>
      </c>
      <c r="B5991" s="66" t="s">
        <v>478</v>
      </c>
      <c r="C5991" s="66" t="s">
        <v>5784</v>
      </c>
      <c r="D5991" s="76" t="s">
        <v>5755</v>
      </c>
      <c r="E5991" s="66" t="s">
        <v>5786</v>
      </c>
      <c r="F5991" s="67">
        <v>7.7</v>
      </c>
      <c r="G5991" s="67">
        <v>-7.4752999999999998</v>
      </c>
      <c r="H5991" s="67">
        <v>109.813</v>
      </c>
      <c r="I5991" s="66" t="s">
        <v>2219</v>
      </c>
      <c r="J5991" s="67">
        <v>-7.42415</v>
      </c>
      <c r="K5991" s="67">
        <v>109.8409</v>
      </c>
    </row>
    <row r="5992" spans="1:11" ht="14.5">
      <c r="A5992" s="66" t="str">
        <f t="shared" si="93"/>
        <v>GPP KEBUMEN_PURWOSARI</v>
      </c>
      <c r="B5992" s="66" t="s">
        <v>478</v>
      </c>
      <c r="C5992" s="66" t="s">
        <v>5784</v>
      </c>
      <c r="D5992" s="76" t="s">
        <v>5758</v>
      </c>
      <c r="E5992" s="66" t="s">
        <v>5786</v>
      </c>
      <c r="F5992" s="67">
        <v>15.69</v>
      </c>
      <c r="G5992" s="67">
        <v>-7.7367800000000004</v>
      </c>
      <c r="H5992" s="67">
        <v>109.566</v>
      </c>
      <c r="I5992" s="66" t="s">
        <v>2714</v>
      </c>
      <c r="J5992" s="67">
        <v>-7.6109200000000001</v>
      </c>
      <c r="K5992" s="67">
        <v>109.5078</v>
      </c>
    </row>
    <row r="5993" spans="1:11" ht="14.5">
      <c r="A5993" s="66" t="str">
        <f t="shared" si="93"/>
        <v>GPP MAGELANG_PURWOSARI</v>
      </c>
      <c r="B5993" s="66" t="s">
        <v>478</v>
      </c>
      <c r="C5993" s="66" t="s">
        <v>5784</v>
      </c>
      <c r="D5993" s="76" t="s">
        <v>5745</v>
      </c>
      <c r="E5993" s="66" t="s">
        <v>5786</v>
      </c>
      <c r="F5993" s="67">
        <v>7.61</v>
      </c>
      <c r="G5993" s="67">
        <v>-7.53498</v>
      </c>
      <c r="H5993" s="67">
        <v>110.13</v>
      </c>
      <c r="I5993" s="66" t="s">
        <v>3103</v>
      </c>
      <c r="J5993" s="67">
        <v>-7.3955399999999996</v>
      </c>
      <c r="K5993" s="67">
        <v>110.24469999999999</v>
      </c>
    </row>
    <row r="5994" spans="1:11" ht="14.5">
      <c r="A5994" s="66" t="str">
        <f t="shared" si="93"/>
        <v>GPP MAGELANG_PURWOSARI</v>
      </c>
      <c r="B5994" s="66" t="s">
        <v>478</v>
      </c>
      <c r="C5994" s="66" t="s">
        <v>5784</v>
      </c>
      <c r="D5994" s="76" t="s">
        <v>5745</v>
      </c>
      <c r="E5994" s="66" t="s">
        <v>5786</v>
      </c>
      <c r="F5994" s="67">
        <v>7.61</v>
      </c>
      <c r="G5994" s="67">
        <v>-7.4675099999999999</v>
      </c>
      <c r="H5994" s="67">
        <v>110.255</v>
      </c>
      <c r="I5994" s="66" t="s">
        <v>3103</v>
      </c>
      <c r="J5994" s="67">
        <v>-7.3955399999999996</v>
      </c>
      <c r="K5994" s="67">
        <v>110.24469999999999</v>
      </c>
    </row>
    <row r="5995" spans="1:11" ht="14.5">
      <c r="A5995" s="66" t="str">
        <f t="shared" si="93"/>
        <v>GPP MAGELANG_PURWOSARI</v>
      </c>
      <c r="B5995" s="66" t="s">
        <v>478</v>
      </c>
      <c r="C5995" s="66" t="s">
        <v>5784</v>
      </c>
      <c r="D5995" s="76" t="s">
        <v>5740</v>
      </c>
      <c r="E5995" s="66" t="s">
        <v>5786</v>
      </c>
      <c r="F5995" s="67">
        <v>7.61</v>
      </c>
      <c r="G5995" s="67">
        <v>-7.39527</v>
      </c>
      <c r="H5995" s="67">
        <v>110.289</v>
      </c>
      <c r="I5995" s="66" t="s">
        <v>3103</v>
      </c>
      <c r="J5995" s="67">
        <v>-7.3955399999999996</v>
      </c>
      <c r="K5995" s="67">
        <v>110.24469999999999</v>
      </c>
    </row>
    <row r="5996" spans="1:11" ht="14.5">
      <c r="A5996" s="66" t="str">
        <f t="shared" si="93"/>
        <v>GPP MAGELANG_PURWOSARI</v>
      </c>
      <c r="B5996" s="66" t="s">
        <v>478</v>
      </c>
      <c r="C5996" s="66" t="s">
        <v>5784</v>
      </c>
      <c r="D5996" s="76" t="s">
        <v>5748</v>
      </c>
      <c r="E5996" s="66" t="s">
        <v>5786</v>
      </c>
      <c r="F5996" s="67">
        <v>9.5500000000000007</v>
      </c>
      <c r="G5996" s="67">
        <v>-7.3225199999999999</v>
      </c>
      <c r="H5996" s="67">
        <v>110.256</v>
      </c>
      <c r="I5996" s="66" t="s">
        <v>3103</v>
      </c>
      <c r="J5996" s="67">
        <v>-7.3955399999999996</v>
      </c>
      <c r="K5996" s="67">
        <v>110.24469999999999</v>
      </c>
    </row>
    <row r="5997" spans="1:11" ht="14.5">
      <c r="A5997" s="66" t="str">
        <f t="shared" si="93"/>
        <v>GPP PURWOREJO_PURWOSARI</v>
      </c>
      <c r="B5997" s="66" t="s">
        <v>478</v>
      </c>
      <c r="C5997" s="66" t="s">
        <v>5784</v>
      </c>
      <c r="D5997" s="76" t="s">
        <v>5748</v>
      </c>
      <c r="E5997" s="66" t="s">
        <v>5786</v>
      </c>
      <c r="F5997" s="67">
        <v>4.4400000000000004</v>
      </c>
      <c r="G5997" s="67">
        <v>-7.81663</v>
      </c>
      <c r="H5997" s="67">
        <v>109.994</v>
      </c>
      <c r="I5997" s="66" t="s">
        <v>3504</v>
      </c>
      <c r="J5997" s="67">
        <v>-7.7226800000000004</v>
      </c>
      <c r="K5997" s="67">
        <v>109.9468</v>
      </c>
    </row>
    <row r="5998" spans="1:11" ht="14.5">
      <c r="A5998" s="66" t="str">
        <f t="shared" si="93"/>
        <v>GPP PURWOREJO_PURWOSARI</v>
      </c>
      <c r="B5998" s="66" t="s">
        <v>478</v>
      </c>
      <c r="C5998" s="66" t="s">
        <v>5784</v>
      </c>
      <c r="D5998" s="76" t="s">
        <v>5738</v>
      </c>
      <c r="E5998" s="66" t="s">
        <v>5786</v>
      </c>
      <c r="F5998" s="67">
        <v>4.4400000000000004</v>
      </c>
      <c r="G5998" s="67">
        <v>-7.75861</v>
      </c>
      <c r="H5998" s="67">
        <v>109.886</v>
      </c>
      <c r="I5998" s="66" t="s">
        <v>3504</v>
      </c>
      <c r="J5998" s="67">
        <v>-7.7226800000000004</v>
      </c>
      <c r="K5998" s="67">
        <v>109.9468</v>
      </c>
    </row>
    <row r="5999" spans="1:11" ht="14.5">
      <c r="A5999" s="66" t="str">
        <f t="shared" si="93"/>
        <v>Kudus - Kaliwungu_PURWOSARI</v>
      </c>
      <c r="B5999" s="66" t="s">
        <v>478</v>
      </c>
      <c r="C5999" s="66" t="s">
        <v>5784</v>
      </c>
      <c r="D5999" s="76" t="s">
        <v>5757</v>
      </c>
      <c r="E5999" s="66" t="s">
        <v>5786</v>
      </c>
      <c r="F5999" s="67">
        <v>13.38</v>
      </c>
      <c r="G5999" s="67">
        <v>-6.8074500000000002</v>
      </c>
      <c r="H5999" s="67">
        <v>110.82599999999999</v>
      </c>
      <c r="I5999" s="66" t="s">
        <v>4381</v>
      </c>
      <c r="J5999" s="67">
        <v>-6.8014900000000003</v>
      </c>
      <c r="K5999" s="67">
        <v>110.82510000000001</v>
      </c>
    </row>
    <row r="6000" spans="1:11" ht="14.5">
      <c r="A6000" s="66" t="str">
        <f t="shared" si="93"/>
        <v>Pati - Sokokulon_PURWOSARI</v>
      </c>
      <c r="B6000" s="66" t="s">
        <v>478</v>
      </c>
      <c r="C6000" s="66" t="s">
        <v>5784</v>
      </c>
      <c r="D6000" s="76" t="s">
        <v>5749</v>
      </c>
      <c r="E6000" s="66" t="s">
        <v>5786</v>
      </c>
      <c r="F6000" s="67">
        <v>16.66</v>
      </c>
      <c r="G6000" s="67">
        <v>-6.7013199999999999</v>
      </c>
      <c r="H6000" s="67">
        <v>111.001</v>
      </c>
      <c r="I6000" s="66" t="s">
        <v>4606</v>
      </c>
      <c r="J6000" s="67">
        <v>-6.7764199999999999</v>
      </c>
      <c r="K6000" s="67">
        <v>110.9949</v>
      </c>
    </row>
    <row r="6001" spans="1:11" ht="14.5">
      <c r="A6001" s="66" t="str">
        <f t="shared" si="93"/>
        <v>PML 1BEJI_PURWOSARI</v>
      </c>
      <c r="B6001" s="66" t="s">
        <v>478</v>
      </c>
      <c r="C6001" s="66" t="s">
        <v>5784</v>
      </c>
      <c r="D6001" s="76" t="s">
        <v>5744</v>
      </c>
      <c r="E6001" s="66" t="s">
        <v>5786</v>
      </c>
      <c r="F6001" s="67">
        <v>15.73</v>
      </c>
      <c r="G6001" s="67">
        <v>-6.9083399999999999</v>
      </c>
      <c r="H6001" s="67">
        <v>109.538</v>
      </c>
      <c r="I6001" s="66" t="s">
        <v>4705</v>
      </c>
      <c r="J6001" s="67">
        <v>-6.8926100000000003</v>
      </c>
      <c r="K6001" s="67">
        <v>109.4507</v>
      </c>
    </row>
    <row r="6002" spans="1:11" ht="14.5">
      <c r="A6002" s="66" t="str">
        <f t="shared" si="93"/>
        <v>Purbalingga - Kebong_PURWOSARI</v>
      </c>
      <c r="B6002" s="66" t="s">
        <v>478</v>
      </c>
      <c r="C6002" s="66" t="s">
        <v>5784</v>
      </c>
      <c r="D6002" s="76" t="s">
        <v>5738</v>
      </c>
      <c r="E6002" s="66" t="s">
        <v>5786</v>
      </c>
      <c r="F6002" s="67">
        <v>9.3800000000000008</v>
      </c>
      <c r="G6002" s="67">
        <v>-7.3928500000000001</v>
      </c>
      <c r="H6002" s="67">
        <v>109.23099999999999</v>
      </c>
      <c r="I6002" s="66" t="s">
        <v>4781</v>
      </c>
      <c r="J6002" s="67">
        <v>-7.4033100000000003</v>
      </c>
      <c r="K6002" s="67">
        <v>109.3588</v>
      </c>
    </row>
    <row r="6003" spans="1:11" ht="14.5">
      <c r="A6003" s="66" t="str">
        <f t="shared" si="93"/>
        <v>Sukoharjo 2 - Baki_PURWOSARI</v>
      </c>
      <c r="B6003" s="66" t="s">
        <v>478</v>
      </c>
      <c r="C6003" s="66" t="s">
        <v>5784</v>
      </c>
      <c r="D6003" s="76" t="s">
        <v>5742</v>
      </c>
      <c r="E6003" s="66" t="s">
        <v>5786</v>
      </c>
      <c r="F6003" s="67">
        <v>0.39</v>
      </c>
      <c r="G6003" s="67">
        <v>-7.5637499999999998</v>
      </c>
      <c r="H6003" s="67">
        <v>110.801</v>
      </c>
      <c r="I6003" s="66" t="s">
        <v>5224</v>
      </c>
      <c r="J6003" s="67">
        <v>-7.6135599999999997</v>
      </c>
      <c r="K6003" s="67">
        <v>110.76560000000001</v>
      </c>
    </row>
    <row r="6004" spans="1:11" ht="14.5">
      <c r="A6004" s="66" t="str">
        <f t="shared" si="93"/>
        <v>UPP SEMARANG_PURWOSARI</v>
      </c>
      <c r="B6004" s="66" t="s">
        <v>478</v>
      </c>
      <c r="C6004" s="66" t="s">
        <v>5784</v>
      </c>
      <c r="D6004" s="76" t="s">
        <v>5741</v>
      </c>
      <c r="E6004" s="66" t="s">
        <v>5786</v>
      </c>
      <c r="F6004" s="67">
        <v>1.22</v>
      </c>
      <c r="G6004" s="67">
        <v>-6.9700600000000001</v>
      </c>
      <c r="H6004" s="67">
        <v>110.416</v>
      </c>
      <c r="I6004" s="66" t="s">
        <v>5495</v>
      </c>
      <c r="J6004" s="67">
        <v>-6.9489400000000003</v>
      </c>
      <c r="K6004" s="67">
        <v>110.42059999999999</v>
      </c>
    </row>
    <row r="6005" spans="1:11" ht="14.5">
      <c r="A6005" s="66" t="str">
        <f t="shared" si="93"/>
        <v>GPP SRAGEN_PURWOSUMAN</v>
      </c>
      <c r="B6005" s="66" t="s">
        <v>3974</v>
      </c>
      <c r="C6005" s="66" t="s">
        <v>5784</v>
      </c>
      <c r="D6005" s="76" t="s">
        <v>5748</v>
      </c>
      <c r="E6005" s="66" t="s">
        <v>5786</v>
      </c>
      <c r="F6005" s="67">
        <v>66.78</v>
      </c>
      <c r="G6005" s="67">
        <v>-7.44754</v>
      </c>
      <c r="H6005" s="67">
        <v>110.952</v>
      </c>
      <c r="I6005" s="66" t="s">
        <v>3898</v>
      </c>
      <c r="J6005" s="67">
        <v>-7.4936100000000003</v>
      </c>
      <c r="K6005" s="67">
        <v>110.9278</v>
      </c>
    </row>
    <row r="6006" spans="1:11" ht="14.5">
      <c r="A6006" s="66" t="str">
        <f t="shared" si="93"/>
        <v>GD BGR CANDI SEMARANG_PURWOYOSO</v>
      </c>
      <c r="B6006" s="66" t="s">
        <v>2053</v>
      </c>
      <c r="C6006" s="66" t="s">
        <v>5784</v>
      </c>
      <c r="D6006" s="76" t="s">
        <v>5742</v>
      </c>
      <c r="E6006" s="66" t="s">
        <v>5786</v>
      </c>
      <c r="F6006" s="67">
        <v>1.22</v>
      </c>
      <c r="G6006" s="67">
        <v>-6.9943299999999997</v>
      </c>
      <c r="H6006" s="67">
        <v>110.361</v>
      </c>
      <c r="I6006" s="66" t="s">
        <v>2006</v>
      </c>
      <c r="J6006" s="67">
        <v>-7.0144599999999997</v>
      </c>
      <c r="K6006" s="67">
        <v>110.3477</v>
      </c>
    </row>
    <row r="6007" spans="1:11" ht="14.5">
      <c r="A6007" s="66" t="str">
        <f t="shared" si="93"/>
        <v>GPP PURWOREJO_PUSPO</v>
      </c>
      <c r="B6007" s="66" t="s">
        <v>3791</v>
      </c>
      <c r="C6007" s="66" t="s">
        <v>5784</v>
      </c>
      <c r="D6007" s="76" t="s">
        <v>5743</v>
      </c>
      <c r="E6007" s="66" t="s">
        <v>5786</v>
      </c>
      <c r="F6007" s="67">
        <v>4.4400000000000004</v>
      </c>
      <c r="G6007" s="67">
        <v>-7.6038100000000002</v>
      </c>
      <c r="H6007" s="67">
        <v>109.95699999999999</v>
      </c>
      <c r="I6007" s="66" t="s">
        <v>3504</v>
      </c>
      <c r="J6007" s="67">
        <v>-7.7226800000000004</v>
      </c>
      <c r="K6007" s="67">
        <v>109.9468</v>
      </c>
    </row>
    <row r="6008" spans="1:11" ht="14.5">
      <c r="A6008" s="66" t="str">
        <f t="shared" si="93"/>
        <v>Boyolali_PUSPORENGGO</v>
      </c>
      <c r="B6008" s="66" t="s">
        <v>1513</v>
      </c>
      <c r="C6008" s="66" t="s">
        <v>5784</v>
      </c>
      <c r="D6008" s="76" t="s">
        <v>5759</v>
      </c>
      <c r="E6008" s="66" t="s">
        <v>5786</v>
      </c>
      <c r="F6008" s="67">
        <v>17.7</v>
      </c>
      <c r="G6008" s="67">
        <v>-7.5421300000000002</v>
      </c>
      <c r="H6008" s="67">
        <v>110.584</v>
      </c>
      <c r="I6008" s="66" t="s">
        <v>1370</v>
      </c>
      <c r="J6008" s="67">
        <v>-7.5381099999999996</v>
      </c>
      <c r="K6008" s="67">
        <v>110.6292</v>
      </c>
    </row>
    <row r="6009" spans="1:11" ht="14.5">
      <c r="A6009" s="66" t="str">
        <f t="shared" si="93"/>
        <v>BGR NGLEJOK_PUTAT</v>
      </c>
      <c r="B6009" s="66" t="s">
        <v>832</v>
      </c>
      <c r="C6009" s="66" t="s">
        <v>5784</v>
      </c>
      <c r="D6009" s="76" t="s">
        <v>5755</v>
      </c>
      <c r="E6009" s="66" t="s">
        <v>5786</v>
      </c>
      <c r="F6009" s="67">
        <v>53.45</v>
      </c>
      <c r="G6009" s="67">
        <v>-7.0610900000000001</v>
      </c>
      <c r="H6009" s="67">
        <v>110.877</v>
      </c>
      <c r="I6009" s="66" t="s">
        <v>775</v>
      </c>
      <c r="J6009" s="67">
        <v>-7.06935</v>
      </c>
      <c r="K6009" s="67">
        <v>110.8802</v>
      </c>
    </row>
    <row r="6010" spans="1:11" ht="14.5">
      <c r="A6010" s="66" t="str">
        <f t="shared" si="93"/>
        <v>Temanggung_PUTAT</v>
      </c>
      <c r="B6010" s="66" t="s">
        <v>832</v>
      </c>
      <c r="C6010" s="66" t="s">
        <v>5784</v>
      </c>
      <c r="D6010" s="76" t="s">
        <v>5738</v>
      </c>
      <c r="E6010" s="66" t="s">
        <v>5786</v>
      </c>
      <c r="F6010" s="67">
        <v>9.5500000000000007</v>
      </c>
      <c r="G6010" s="67">
        <v>-7.28939</v>
      </c>
      <c r="H6010" s="67">
        <v>110.14400000000001</v>
      </c>
      <c r="I6010" s="66" t="s">
        <v>5294</v>
      </c>
      <c r="J6010" s="67">
        <v>-7.3036099999999999</v>
      </c>
      <c r="K6010" s="67">
        <v>110.15309999999999</v>
      </c>
    </row>
    <row r="6011" spans="1:11" ht="14.5">
      <c r="A6011" s="66" t="str">
        <f t="shared" si="93"/>
        <v>Kendal - Wonorejo_PUTATGEDE</v>
      </c>
      <c r="B6011" s="66" t="s">
        <v>4374</v>
      </c>
      <c r="C6011" s="66" t="s">
        <v>5784</v>
      </c>
      <c r="D6011" s="76" t="s">
        <v>5737</v>
      </c>
      <c r="E6011" s="66" t="s">
        <v>5786</v>
      </c>
      <c r="F6011" s="67">
        <v>16.97</v>
      </c>
      <c r="G6011" s="67">
        <v>-6.9529300000000003</v>
      </c>
      <c r="H6011" s="67">
        <v>110.188</v>
      </c>
      <c r="I6011" s="66" t="s">
        <v>4346</v>
      </c>
      <c r="J6011" s="67">
        <v>-6.9401299999999999</v>
      </c>
      <c r="K6011" s="67">
        <v>110.2557</v>
      </c>
    </row>
    <row r="6012" spans="1:11" ht="14.5">
      <c r="A6012" s="66" t="str">
        <f t="shared" si="93"/>
        <v>BGR NGLEJOK_PUTATNGANTEN</v>
      </c>
      <c r="B6012" s="66" t="s">
        <v>833</v>
      </c>
      <c r="C6012" s="66" t="s">
        <v>5784</v>
      </c>
      <c r="D6012" s="76" t="s">
        <v>5742</v>
      </c>
      <c r="E6012" s="66" t="s">
        <v>5786</v>
      </c>
      <c r="F6012" s="67">
        <v>53.45</v>
      </c>
      <c r="G6012" s="67">
        <v>-7.10785</v>
      </c>
      <c r="H6012" s="67">
        <v>110.73</v>
      </c>
      <c r="I6012" s="66" t="s">
        <v>775</v>
      </c>
      <c r="J6012" s="67">
        <v>-7.06935</v>
      </c>
      <c r="K6012" s="67">
        <v>110.8802</v>
      </c>
    </row>
    <row r="6013" spans="1:11" ht="14.5">
      <c r="A6013" s="66" t="str">
        <f t="shared" si="93"/>
        <v>Qc Purwodadi - Tawangharjo_PUTATSARI</v>
      </c>
      <c r="B6013" s="66" t="s">
        <v>4994</v>
      </c>
      <c r="C6013" s="66" t="s">
        <v>5784</v>
      </c>
      <c r="D6013" s="76" t="s">
        <v>5742</v>
      </c>
      <c r="E6013" s="66" t="s">
        <v>5786</v>
      </c>
      <c r="F6013" s="67">
        <v>53.45</v>
      </c>
      <c r="G6013" s="67">
        <v>-7.02468</v>
      </c>
      <c r="H6013" s="67">
        <v>110.96599999999999</v>
      </c>
      <c r="I6013" s="66" t="s">
        <v>4974</v>
      </c>
      <c r="J6013" s="67">
        <v>-7.0747999999999998</v>
      </c>
      <c r="K6013" s="67">
        <v>110.9586</v>
      </c>
    </row>
    <row r="6014" spans="1:11" ht="14.5">
      <c r="A6014" s="66" t="str">
        <f t="shared" si="93"/>
        <v>Kudus - Kaliwungu_PUYOH</v>
      </c>
      <c r="B6014" s="66" t="s">
        <v>4441</v>
      </c>
      <c r="C6014" s="66" t="s">
        <v>5784</v>
      </c>
      <c r="D6014" s="76" t="s">
        <v>5762</v>
      </c>
      <c r="E6014" s="66" t="s">
        <v>5786</v>
      </c>
      <c r="F6014" s="67">
        <v>13.38</v>
      </c>
      <c r="G6014" s="67">
        <v>-6.7051499999999997</v>
      </c>
      <c r="H6014" s="67">
        <v>110.869</v>
      </c>
      <c r="I6014" s="66" t="s">
        <v>4381</v>
      </c>
      <c r="J6014" s="67">
        <v>-6.8014900000000003</v>
      </c>
      <c r="K6014" s="67">
        <v>110.82510000000001</v>
      </c>
    </row>
    <row r="6015" spans="1:11" ht="14.5">
      <c r="A6015" s="66" t="str">
        <f t="shared" si="93"/>
        <v>Purbalingga - Kebong_RABAK</v>
      </c>
      <c r="B6015" s="66" t="s">
        <v>4924</v>
      </c>
      <c r="C6015" s="66" t="s">
        <v>5784</v>
      </c>
      <c r="D6015" s="76" t="s">
        <v>5756</v>
      </c>
      <c r="E6015" s="66" t="s">
        <v>5786</v>
      </c>
      <c r="F6015" s="67">
        <v>7.6</v>
      </c>
      <c r="G6015" s="67">
        <v>-7.4349100000000004</v>
      </c>
      <c r="H6015" s="67">
        <v>109.348</v>
      </c>
      <c r="I6015" s="66" t="s">
        <v>4781</v>
      </c>
      <c r="J6015" s="67">
        <v>-7.4033100000000003</v>
      </c>
      <c r="K6015" s="67">
        <v>109.3588</v>
      </c>
    </row>
    <row r="6016" spans="1:11" ht="14.5">
      <c r="A6016" s="66" t="str">
        <f t="shared" si="93"/>
        <v>Pati - Juwana_RACI</v>
      </c>
      <c r="B6016" s="66" t="s">
        <v>4561</v>
      </c>
      <c r="C6016" s="66" t="s">
        <v>5784</v>
      </c>
      <c r="D6016" s="76" t="s">
        <v>5761</v>
      </c>
      <c r="E6016" s="66" t="s">
        <v>5786</v>
      </c>
      <c r="F6016" s="67">
        <v>16.66</v>
      </c>
      <c r="G6016" s="67">
        <v>-6.6972800000000001</v>
      </c>
      <c r="H6016" s="67">
        <v>111.181</v>
      </c>
      <c r="I6016" s="66" t="s">
        <v>4458</v>
      </c>
      <c r="J6016" s="67">
        <v>-6.7296100000000001</v>
      </c>
      <c r="K6016" s="67">
        <v>111.1037</v>
      </c>
    </row>
    <row r="6017" spans="1:11" ht="14.5">
      <c r="A6017" s="66" t="str">
        <f t="shared" si="93"/>
        <v>Brebes GPP_RAGATUNJUNG</v>
      </c>
      <c r="B6017" s="66" t="s">
        <v>1790</v>
      </c>
      <c r="C6017" s="66" t="s">
        <v>5784</v>
      </c>
      <c r="D6017" s="76" t="s">
        <v>5748</v>
      </c>
      <c r="E6017" s="66" t="s">
        <v>5786</v>
      </c>
      <c r="F6017" s="67">
        <v>20.92</v>
      </c>
      <c r="G6017" s="67">
        <v>-7.2707899999999999</v>
      </c>
      <c r="H6017" s="67">
        <v>109.062</v>
      </c>
      <c r="I6017" s="66" t="s">
        <v>1667</v>
      </c>
      <c r="J6017" s="67">
        <v>-7.1220699999999999</v>
      </c>
      <c r="K6017" s="67">
        <v>108.9847</v>
      </c>
    </row>
    <row r="6018" spans="1:11" ht="14.5">
      <c r="A6018" s="66" t="str">
        <f t="shared" ref="A6018:A6081" si="94">CONCATENATE(I6018,"_",B6018)</f>
        <v>Jepara - Mayong_RAGUKLAMPITAN</v>
      </c>
      <c r="B6018" s="66" t="s">
        <v>4238</v>
      </c>
      <c r="C6018" s="66" t="s">
        <v>5784</v>
      </c>
      <c r="D6018" s="76" t="s">
        <v>5739</v>
      </c>
      <c r="E6018" s="66" t="s">
        <v>5786</v>
      </c>
      <c r="F6018" s="67">
        <v>10.32</v>
      </c>
      <c r="G6018" s="67">
        <v>-6.6640300000000003</v>
      </c>
      <c r="H6018" s="67">
        <v>110.761</v>
      </c>
      <c r="I6018" s="66" t="s">
        <v>4145</v>
      </c>
      <c r="J6018" s="67">
        <v>-6.7420299999999997</v>
      </c>
      <c r="K6018" s="67">
        <v>110.7436</v>
      </c>
    </row>
    <row r="6019" spans="1:11" ht="14.5">
      <c r="A6019" s="66" t="str">
        <f t="shared" si="94"/>
        <v>GPP PURWOREJO_RAHAYU</v>
      </c>
      <c r="B6019" s="66" t="s">
        <v>3792</v>
      </c>
      <c r="C6019" s="66" t="s">
        <v>5784</v>
      </c>
      <c r="D6019" s="76" t="s">
        <v>5768</v>
      </c>
      <c r="E6019" s="66" t="s">
        <v>5786</v>
      </c>
      <c r="F6019" s="67">
        <v>15.69</v>
      </c>
      <c r="G6019" s="67">
        <v>-7.6314900000000003</v>
      </c>
      <c r="H6019" s="67">
        <v>109.77200000000001</v>
      </c>
      <c r="I6019" s="66" t="s">
        <v>3504</v>
      </c>
      <c r="J6019" s="67">
        <v>-7.7226800000000004</v>
      </c>
      <c r="K6019" s="67">
        <v>109.9468</v>
      </c>
    </row>
    <row r="6020" spans="1:11" ht="14.5">
      <c r="A6020" s="66" t="str">
        <f t="shared" si="94"/>
        <v>Jepara - Mayong_RAHTAWU</v>
      </c>
      <c r="B6020" s="66" t="s">
        <v>4239</v>
      </c>
      <c r="C6020" s="66" t="s">
        <v>5784</v>
      </c>
      <c r="D6020" s="76" t="s">
        <v>5756</v>
      </c>
      <c r="E6020" s="66" t="s">
        <v>5786</v>
      </c>
      <c r="F6020" s="67">
        <v>13.38</v>
      </c>
      <c r="G6020" s="67">
        <v>-6.6483600000000003</v>
      </c>
      <c r="H6020" s="67">
        <v>110.869</v>
      </c>
      <c r="I6020" s="66" t="s">
        <v>4145</v>
      </c>
      <c r="J6020" s="67">
        <v>-6.7420299999999997</v>
      </c>
      <c r="K6020" s="67">
        <v>110.7436</v>
      </c>
    </row>
    <row r="6021" spans="1:11" ht="14.5">
      <c r="A6021" s="66" t="str">
        <f t="shared" si="94"/>
        <v>BGR PURBALINGGA_RAJAWANA</v>
      </c>
      <c r="B6021" s="66" t="s">
        <v>963</v>
      </c>
      <c r="C6021" s="66" t="s">
        <v>5784</v>
      </c>
      <c r="D6021" s="76" t="s">
        <v>5752</v>
      </c>
      <c r="E6021" s="66" t="s">
        <v>5786</v>
      </c>
      <c r="F6021" s="67">
        <v>7.6</v>
      </c>
      <c r="G6021" s="67">
        <v>-7.2916400000000001</v>
      </c>
      <c r="H6021" s="67">
        <v>109.489</v>
      </c>
      <c r="I6021" s="66" t="s">
        <v>856</v>
      </c>
      <c r="J6021" s="67">
        <v>-7.4180900000000003</v>
      </c>
      <c r="K6021" s="67">
        <v>109.37690000000001</v>
      </c>
    </row>
    <row r="6022" spans="1:11" ht="14.5">
      <c r="A6022" s="66" t="str">
        <f t="shared" si="94"/>
        <v>Brebes GPP_RAJAWETAN</v>
      </c>
      <c r="B6022" s="66" t="s">
        <v>1791</v>
      </c>
      <c r="C6022" s="66" t="s">
        <v>5784</v>
      </c>
      <c r="D6022" s="76" t="s">
        <v>5761</v>
      </c>
      <c r="E6022" s="66" t="s">
        <v>5786</v>
      </c>
      <c r="F6022" s="67">
        <v>20.92</v>
      </c>
      <c r="G6022" s="67">
        <v>-7.1439500000000002</v>
      </c>
      <c r="H6022" s="67">
        <v>109.069</v>
      </c>
      <c r="I6022" s="66" t="s">
        <v>1667</v>
      </c>
      <c r="J6022" s="67">
        <v>-7.1220699999999999</v>
      </c>
      <c r="K6022" s="67">
        <v>108.9847</v>
      </c>
    </row>
    <row r="6023" spans="1:11" ht="14.5">
      <c r="A6023" s="66" t="str">
        <f t="shared" si="94"/>
        <v>Brebes GPP_RAJEGWESI</v>
      </c>
      <c r="B6023" s="66" t="s">
        <v>1792</v>
      </c>
      <c r="C6023" s="66" t="s">
        <v>5784</v>
      </c>
      <c r="D6023" s="76" t="s">
        <v>5763</v>
      </c>
      <c r="E6023" s="66" t="s">
        <v>5786</v>
      </c>
      <c r="F6023" s="67">
        <v>11.25</v>
      </c>
      <c r="G6023" s="67">
        <v>-7.0200699999999996</v>
      </c>
      <c r="H6023" s="67">
        <v>109.05</v>
      </c>
      <c r="I6023" s="66" t="s">
        <v>1667</v>
      </c>
      <c r="J6023" s="67">
        <v>-7.1220699999999999</v>
      </c>
      <c r="K6023" s="67">
        <v>108.9847</v>
      </c>
    </row>
    <row r="6024" spans="1:11" ht="14.5">
      <c r="A6024" s="66" t="str">
        <f t="shared" si="94"/>
        <v>BGR NGLEJOK_RAJEK</v>
      </c>
      <c r="B6024" s="66" t="s">
        <v>834</v>
      </c>
      <c r="C6024" s="66" t="s">
        <v>5784</v>
      </c>
      <c r="D6024" s="76" t="s">
        <v>5738</v>
      </c>
      <c r="E6024" s="66" t="s">
        <v>5786</v>
      </c>
      <c r="F6024" s="67">
        <v>53.45</v>
      </c>
      <c r="G6024" s="67">
        <v>-7.0396000000000001</v>
      </c>
      <c r="H6024" s="67">
        <v>110.738</v>
      </c>
      <c r="I6024" s="66" t="s">
        <v>775</v>
      </c>
      <c r="J6024" s="67">
        <v>-7.06935</v>
      </c>
      <c r="K6024" s="67">
        <v>110.8802</v>
      </c>
    </row>
    <row r="6025" spans="1:11" ht="14.5">
      <c r="A6025" s="66" t="str">
        <f t="shared" si="94"/>
        <v>Jepara - Mayong_RAJEKWESI</v>
      </c>
      <c r="B6025" s="66" t="s">
        <v>4240</v>
      </c>
      <c r="C6025" s="66" t="s">
        <v>5784</v>
      </c>
      <c r="D6025" s="76" t="s">
        <v>5747</v>
      </c>
      <c r="E6025" s="66" t="s">
        <v>5786</v>
      </c>
      <c r="F6025" s="67">
        <v>10.32</v>
      </c>
      <c r="G6025" s="67">
        <v>-6.69339</v>
      </c>
      <c r="H6025" s="67">
        <v>110.754</v>
      </c>
      <c r="I6025" s="66" t="s">
        <v>4145</v>
      </c>
      <c r="J6025" s="67">
        <v>-6.7420299999999997</v>
      </c>
      <c r="K6025" s="67">
        <v>110.7436</v>
      </c>
    </row>
    <row r="6026" spans="1:11" ht="14.5">
      <c r="A6026" s="66" t="str">
        <f t="shared" si="94"/>
        <v>Demak 1 - Mranak_RAJI</v>
      </c>
      <c r="B6026" s="66" t="s">
        <v>1978</v>
      </c>
      <c r="C6026" s="66" t="s">
        <v>5784</v>
      </c>
      <c r="D6026" s="76" t="s">
        <v>5739</v>
      </c>
      <c r="E6026" s="66" t="s">
        <v>5786</v>
      </c>
      <c r="F6026" s="67">
        <v>26.27</v>
      </c>
      <c r="G6026" s="67">
        <v>-6.8537299999999997</v>
      </c>
      <c r="H6026" s="67">
        <v>110.68</v>
      </c>
      <c r="I6026" s="66" t="s">
        <v>1911</v>
      </c>
      <c r="J6026" s="67">
        <v>-6.8903100000000004</v>
      </c>
      <c r="K6026" s="67">
        <v>110.6673</v>
      </c>
    </row>
    <row r="6027" spans="1:11" ht="14.5">
      <c r="A6027" s="66" t="str">
        <f t="shared" si="94"/>
        <v>BGR PURBALINGGA_RAKIT</v>
      </c>
      <c r="B6027" s="66" t="s">
        <v>964</v>
      </c>
      <c r="C6027" s="66" t="s">
        <v>5784</v>
      </c>
      <c r="D6027" s="76" t="s">
        <v>5752</v>
      </c>
      <c r="E6027" s="66" t="s">
        <v>5786</v>
      </c>
      <c r="F6027" s="67">
        <v>10.28</v>
      </c>
      <c r="G6027" s="67">
        <v>-7.4327699999999997</v>
      </c>
      <c r="H6027" s="67">
        <v>109.527</v>
      </c>
      <c r="I6027" s="66" t="s">
        <v>856</v>
      </c>
      <c r="J6027" s="67">
        <v>-7.4180900000000003</v>
      </c>
      <c r="K6027" s="67">
        <v>109.37690000000001</v>
      </c>
    </row>
    <row r="6028" spans="1:11" ht="14.5">
      <c r="A6028" s="66" t="str">
        <f t="shared" si="94"/>
        <v>GD. LASEM_RAKITAN</v>
      </c>
      <c r="B6028" s="66" t="s">
        <v>2322</v>
      </c>
      <c r="C6028" s="66" t="s">
        <v>5784</v>
      </c>
      <c r="D6028" s="76" t="s">
        <v>5765</v>
      </c>
      <c r="E6028" s="66" t="s">
        <v>5786</v>
      </c>
      <c r="F6028" s="67">
        <v>20.29</v>
      </c>
      <c r="G6028" s="67">
        <v>-6.6695099999999998</v>
      </c>
      <c r="H6028" s="67">
        <v>111.517</v>
      </c>
      <c r="I6028" s="66" t="s">
        <v>2256</v>
      </c>
      <c r="J6028" s="67">
        <v>-6.6950700000000003</v>
      </c>
      <c r="K6028" s="67">
        <v>111.4366</v>
      </c>
    </row>
    <row r="6029" spans="1:11" ht="14.5">
      <c r="A6029" s="66" t="str">
        <f t="shared" si="94"/>
        <v>GPP BANJARNEGARA_RAKITAN</v>
      </c>
      <c r="B6029" s="66" t="s">
        <v>2322</v>
      </c>
      <c r="C6029" s="66" t="s">
        <v>5784</v>
      </c>
      <c r="D6029" s="76" t="s">
        <v>5741</v>
      </c>
      <c r="E6029" s="66" t="s">
        <v>5786</v>
      </c>
      <c r="F6029" s="67">
        <v>10.28</v>
      </c>
      <c r="G6029" s="67">
        <v>-7.3609499999999999</v>
      </c>
      <c r="H6029" s="67">
        <v>109.702</v>
      </c>
      <c r="I6029" s="66" t="s">
        <v>2357</v>
      </c>
      <c r="J6029" s="67">
        <v>-7.3905900000000004</v>
      </c>
      <c r="K6029" s="67">
        <v>109.7366</v>
      </c>
    </row>
    <row r="6030" spans="1:11" ht="14.5">
      <c r="A6030" s="66" t="str">
        <f t="shared" si="94"/>
        <v>GPP GROBOGAN_RAMBAT</v>
      </c>
      <c r="B6030" s="66" t="s">
        <v>2624</v>
      </c>
      <c r="C6030" s="66" t="s">
        <v>5784</v>
      </c>
      <c r="D6030" s="76" t="s">
        <v>5741</v>
      </c>
      <c r="E6030" s="66" t="s">
        <v>5786</v>
      </c>
      <c r="F6030" s="67">
        <v>53.45</v>
      </c>
      <c r="G6030" s="67">
        <v>-7.2408799999999998</v>
      </c>
      <c r="H6030" s="67">
        <v>110.839</v>
      </c>
      <c r="I6030" s="66" t="s">
        <v>2583</v>
      </c>
      <c r="J6030" s="67">
        <v>-7.1456299999999997</v>
      </c>
      <c r="K6030" s="67">
        <v>110.9007</v>
      </c>
    </row>
    <row r="6031" spans="1:11" ht="14.5">
      <c r="A6031" s="66" t="str">
        <f t="shared" si="94"/>
        <v>GPP MAGELANG_RAMBEANAK</v>
      </c>
      <c r="B6031" s="66" t="s">
        <v>3269</v>
      </c>
      <c r="C6031" s="66" t="s">
        <v>5784</v>
      </c>
      <c r="D6031" s="76" t="s">
        <v>5741</v>
      </c>
      <c r="E6031" s="66" t="s">
        <v>5786</v>
      </c>
      <c r="F6031" s="67">
        <v>7.61</v>
      </c>
      <c r="G6031" s="67">
        <v>-7.5835800000000004</v>
      </c>
      <c r="H6031" s="67">
        <v>110.22799999999999</v>
      </c>
      <c r="I6031" s="66" t="s">
        <v>3103</v>
      </c>
      <c r="J6031" s="67">
        <v>-7.3955399999999996</v>
      </c>
      <c r="K6031" s="67">
        <v>110.24469999999999</v>
      </c>
    </row>
    <row r="6032" spans="1:11" ht="14.5">
      <c r="A6032" s="66" t="str">
        <f t="shared" si="94"/>
        <v>GUD BGR WANGON_RANCAMAYA</v>
      </c>
      <c r="B6032" s="66" t="s">
        <v>4072</v>
      </c>
      <c r="C6032" s="66" t="s">
        <v>5784</v>
      </c>
      <c r="D6032" s="76" t="s">
        <v>5748</v>
      </c>
      <c r="E6032" s="66" t="s">
        <v>5786</v>
      </c>
      <c r="F6032" s="67">
        <v>9.3800000000000008</v>
      </c>
      <c r="G6032" s="67">
        <v>-7.3861999999999997</v>
      </c>
      <c r="H6032" s="67">
        <v>109.14400000000001</v>
      </c>
      <c r="I6032" s="66" t="s">
        <v>4026</v>
      </c>
      <c r="J6032" s="67">
        <v>-7.5083200000000003</v>
      </c>
      <c r="K6032" s="67">
        <v>109.0645</v>
      </c>
    </row>
    <row r="6033" spans="1:11" ht="14.5">
      <c r="A6033" s="66" t="str">
        <f t="shared" si="94"/>
        <v>TGL 3PURWAHAMBA_RANCAWIRU</v>
      </c>
      <c r="B6033" s="66" t="s">
        <v>5451</v>
      </c>
      <c r="C6033" s="66" t="s">
        <v>5784</v>
      </c>
      <c r="D6033" s="76" t="s">
        <v>5747</v>
      </c>
      <c r="E6033" s="66" t="s">
        <v>5786</v>
      </c>
      <c r="F6033" s="67">
        <v>11.25</v>
      </c>
      <c r="G6033" s="67">
        <v>-6.9569000000000001</v>
      </c>
      <c r="H6033" s="67">
        <v>109.18</v>
      </c>
      <c r="I6033" s="66" t="s">
        <v>5354</v>
      </c>
      <c r="J6033" s="67">
        <v>-6.87378</v>
      </c>
      <c r="K6033" s="67">
        <v>109.2512</v>
      </c>
    </row>
    <row r="6034" spans="1:11" ht="14.5">
      <c r="A6034" s="66" t="str">
        <f t="shared" si="94"/>
        <v>Brebes 1 - Wonosari_RANCAWULUH</v>
      </c>
      <c r="B6034" s="66" t="s">
        <v>1637</v>
      </c>
      <c r="C6034" s="66" t="s">
        <v>5784</v>
      </c>
      <c r="D6034" s="76" t="s">
        <v>5747</v>
      </c>
      <c r="E6034" s="66" t="s">
        <v>5786</v>
      </c>
      <c r="F6034" s="67">
        <v>20.92</v>
      </c>
      <c r="G6034" s="67">
        <v>-6.90395</v>
      </c>
      <c r="H6034" s="67">
        <v>108.946</v>
      </c>
      <c r="I6034" s="66" t="s">
        <v>1567</v>
      </c>
      <c r="J6034" s="67">
        <v>-6.86754</v>
      </c>
      <c r="K6034" s="67">
        <v>108.9863</v>
      </c>
    </row>
    <row r="6035" spans="1:11" ht="14.5">
      <c r="A6035" s="66" t="str">
        <f t="shared" si="94"/>
        <v>Banyumas 3 - Wangon_RANDEGAN</v>
      </c>
      <c r="B6035" s="66" t="s">
        <v>46</v>
      </c>
      <c r="C6035" s="66" t="s">
        <v>5784</v>
      </c>
      <c r="D6035" s="76" t="s">
        <v>5745</v>
      </c>
      <c r="E6035" s="66" t="s">
        <v>5786</v>
      </c>
      <c r="F6035" s="67">
        <v>9.3800000000000008</v>
      </c>
      <c r="G6035" s="67">
        <v>-7.5345599999999999</v>
      </c>
      <c r="H6035" s="67">
        <v>109.03</v>
      </c>
      <c r="I6035" s="66" t="s">
        <v>8</v>
      </c>
      <c r="J6035" s="67">
        <v>-7.5113599999999998</v>
      </c>
      <c r="K6035" s="67">
        <v>109.03959999999999</v>
      </c>
    </row>
    <row r="6036" spans="1:11" ht="14.5">
      <c r="A6036" s="66" t="str">
        <f t="shared" si="94"/>
        <v>BBS 2BULAKAMBA_RANDEGAN</v>
      </c>
      <c r="B6036" s="66" t="s">
        <v>46</v>
      </c>
      <c r="C6036" s="66" t="s">
        <v>5784</v>
      </c>
      <c r="D6036" s="76" t="s">
        <v>5747</v>
      </c>
      <c r="E6036" s="66" t="s">
        <v>5786</v>
      </c>
      <c r="F6036" s="67">
        <v>20.92</v>
      </c>
      <c r="G6036" s="67">
        <v>-6.9399800000000003</v>
      </c>
      <c r="H6036" s="67">
        <v>108.783</v>
      </c>
      <c r="I6036" s="66" t="s">
        <v>262</v>
      </c>
      <c r="J6036" s="67">
        <v>-6.8690600000000002</v>
      </c>
      <c r="K6036" s="67">
        <v>108.8972</v>
      </c>
    </row>
    <row r="6037" spans="1:11" ht="14.5">
      <c r="A6037" s="66" t="str">
        <f t="shared" si="94"/>
        <v>Cilacap 1 - Kesugihan_RANDEGAN</v>
      </c>
      <c r="B6037" s="66" t="s">
        <v>46</v>
      </c>
      <c r="C6037" s="66" t="s">
        <v>5784</v>
      </c>
      <c r="D6037" s="76" t="s">
        <v>5765</v>
      </c>
      <c r="E6037" s="66" t="s">
        <v>5786</v>
      </c>
      <c r="F6037" s="67">
        <v>9.3800000000000008</v>
      </c>
      <c r="G6037" s="67">
        <v>-7.5686200000000001</v>
      </c>
      <c r="H6037" s="67">
        <v>109.235</v>
      </c>
      <c r="I6037" s="66" t="s">
        <v>1829</v>
      </c>
      <c r="J6037" s="67">
        <v>-7.6282100000000002</v>
      </c>
      <c r="K6037" s="67">
        <v>109.1144</v>
      </c>
    </row>
    <row r="6038" spans="1:11" ht="14.5">
      <c r="A6038" s="66" t="str">
        <f t="shared" si="94"/>
        <v>GD. BGR WONOSOBO_RANDEGAN</v>
      </c>
      <c r="B6038" s="66" t="s">
        <v>46</v>
      </c>
      <c r="C6038" s="66" t="s">
        <v>5784</v>
      </c>
      <c r="D6038" s="76" t="s">
        <v>5742</v>
      </c>
      <c r="E6038" s="66" t="s">
        <v>5786</v>
      </c>
      <c r="F6038" s="67">
        <v>10.28</v>
      </c>
      <c r="G6038" s="67">
        <v>-7.4255599999999999</v>
      </c>
      <c r="H6038" s="67">
        <v>109.821</v>
      </c>
      <c r="I6038" s="66" t="s">
        <v>2219</v>
      </c>
      <c r="J6038" s="67">
        <v>-7.42415</v>
      </c>
      <c r="K6038" s="67">
        <v>109.8409</v>
      </c>
    </row>
    <row r="6039" spans="1:11" ht="14.5">
      <c r="A6039" s="66" t="str">
        <f t="shared" si="94"/>
        <v>Batang - Kasepuhan_RANDU</v>
      </c>
      <c r="B6039" s="66" t="s">
        <v>202</v>
      </c>
      <c r="C6039" s="66" t="s">
        <v>5784</v>
      </c>
      <c r="D6039" s="76" t="s">
        <v>5739</v>
      </c>
      <c r="E6039" s="66" t="s">
        <v>5786</v>
      </c>
      <c r="F6039" s="67">
        <v>9.3699999999999992</v>
      </c>
      <c r="G6039" s="67">
        <v>-7.0183200000000001</v>
      </c>
      <c r="H6039" s="67">
        <v>109.86499999999999</v>
      </c>
      <c r="I6039" s="66" t="s">
        <v>54</v>
      </c>
      <c r="J6039" s="67">
        <v>-6.9040600000000003</v>
      </c>
      <c r="K6039" s="67">
        <v>109.7085</v>
      </c>
    </row>
    <row r="6040" spans="1:11" ht="14.5">
      <c r="A6040" s="66" t="str">
        <f t="shared" si="94"/>
        <v>Semarang - Kalikuning_RANDUACIR</v>
      </c>
      <c r="B6040" s="66" t="s">
        <v>5138</v>
      </c>
      <c r="C6040" s="66" t="s">
        <v>5784</v>
      </c>
      <c r="D6040" s="76" t="s">
        <v>5748</v>
      </c>
      <c r="E6040" s="66" t="s">
        <v>5786</v>
      </c>
      <c r="F6040" s="67">
        <v>1.54</v>
      </c>
      <c r="G6040" s="67">
        <v>-7.3739600000000003</v>
      </c>
      <c r="H6040" s="67">
        <v>110.499</v>
      </c>
      <c r="I6040" s="66" t="s">
        <v>5061</v>
      </c>
      <c r="J6040" s="67">
        <v>-7.1833299999999998</v>
      </c>
      <c r="K6040" s="67">
        <v>110.4721</v>
      </c>
    </row>
    <row r="6041" spans="1:11" ht="14.5">
      <c r="A6041" s="66" t="str">
        <f t="shared" si="94"/>
        <v>Rembang-Tritunggal_RANDUAGUNG</v>
      </c>
      <c r="B6041" s="66" t="s">
        <v>5046</v>
      </c>
      <c r="C6041" s="66" t="s">
        <v>5784</v>
      </c>
      <c r="D6041" s="76" t="s">
        <v>5738</v>
      </c>
      <c r="E6041" s="66" t="s">
        <v>5786</v>
      </c>
      <c r="F6041" s="67">
        <v>20.29</v>
      </c>
      <c r="G6041" s="67">
        <v>-6.7884700000000002</v>
      </c>
      <c r="H6041" s="67">
        <v>111.30200000000001</v>
      </c>
      <c r="I6041" s="66" t="s">
        <v>5002</v>
      </c>
      <c r="J6041" s="67">
        <v>-6.6992700000000003</v>
      </c>
      <c r="K6041" s="67">
        <v>111.39919999999999</v>
      </c>
    </row>
    <row r="6042" spans="1:11" ht="14.5">
      <c r="A6042" s="66" t="str">
        <f t="shared" si="94"/>
        <v>GPP CEPU (BLORA)_RANDUBLATUNG</v>
      </c>
      <c r="B6042" s="66" t="s">
        <v>2575</v>
      </c>
      <c r="C6042" s="66" t="s">
        <v>5784</v>
      </c>
      <c r="D6042" s="76" t="s">
        <v>5738</v>
      </c>
      <c r="E6042" s="66" t="s">
        <v>5786</v>
      </c>
      <c r="F6042" s="67">
        <v>44.23</v>
      </c>
      <c r="G6042" s="67">
        <v>-7.2114900000000004</v>
      </c>
      <c r="H6042" s="67">
        <v>111.387</v>
      </c>
      <c r="I6042" s="66" t="s">
        <v>2534</v>
      </c>
      <c r="J6042" s="67">
        <v>-7.1575100000000003</v>
      </c>
      <c r="K6042" s="67">
        <v>111.58580000000001</v>
      </c>
    </row>
    <row r="6043" spans="1:11" ht="14.5">
      <c r="A6043" s="66" t="str">
        <f t="shared" si="94"/>
        <v>Pemalang - Taman_RANDUDONGKAL</v>
      </c>
      <c r="B6043" s="66" t="s">
        <v>4690</v>
      </c>
      <c r="C6043" s="66" t="s">
        <v>5784</v>
      </c>
      <c r="D6043" s="76" t="s">
        <v>5750</v>
      </c>
      <c r="E6043" s="66" t="s">
        <v>5786</v>
      </c>
      <c r="F6043" s="67">
        <v>15.73</v>
      </c>
      <c r="G6043" s="67">
        <v>-7.0946499999999997</v>
      </c>
      <c r="H6043" s="67">
        <v>109.325</v>
      </c>
      <c r="I6043" s="66" t="s">
        <v>4660</v>
      </c>
      <c r="J6043" s="67">
        <v>-6.8936700000000002</v>
      </c>
      <c r="K6043" s="67">
        <v>109.4251</v>
      </c>
    </row>
    <row r="6044" spans="1:11" ht="14.5">
      <c r="A6044" s="66" t="str">
        <f t="shared" si="94"/>
        <v>GD BGR CANDI SEMARANG_RANDUGARUT</v>
      </c>
      <c r="B6044" s="66" t="s">
        <v>2054</v>
      </c>
      <c r="C6044" s="66" t="s">
        <v>5784</v>
      </c>
      <c r="D6044" s="76" t="s">
        <v>5739</v>
      </c>
      <c r="E6044" s="66" t="s">
        <v>5786</v>
      </c>
      <c r="F6044" s="67">
        <v>1.22</v>
      </c>
      <c r="G6044" s="67">
        <v>-6.9624899999999998</v>
      </c>
      <c r="H6044" s="67">
        <v>110.33</v>
      </c>
      <c r="I6044" s="66" t="s">
        <v>2006</v>
      </c>
      <c r="J6044" s="67">
        <v>-7.0144599999999997</v>
      </c>
      <c r="K6044" s="67">
        <v>110.3477</v>
      </c>
    </row>
    <row r="6045" spans="1:11" ht="14.5">
      <c r="A6045" s="66" t="str">
        <f t="shared" si="94"/>
        <v>Semarang - Kalikuning_RANDUGUNTING</v>
      </c>
      <c r="B6045" s="66" t="s">
        <v>5139</v>
      </c>
      <c r="C6045" s="66" t="s">
        <v>5784</v>
      </c>
      <c r="D6045" s="76" t="s">
        <v>5764</v>
      </c>
      <c r="E6045" s="66" t="s">
        <v>5786</v>
      </c>
      <c r="F6045" s="67">
        <v>10.51</v>
      </c>
      <c r="G6045" s="67">
        <v>-7.2089299999999996</v>
      </c>
      <c r="H6045" s="67">
        <v>110.426</v>
      </c>
      <c r="I6045" s="66" t="s">
        <v>5061</v>
      </c>
      <c r="J6045" s="67">
        <v>-7.1833299999999998</v>
      </c>
      <c r="K6045" s="67">
        <v>110.4721</v>
      </c>
    </row>
    <row r="6046" spans="1:11" ht="14.5">
      <c r="A6046" s="66" t="str">
        <f t="shared" si="94"/>
        <v>TGL 3PURWAHAMBA_RANDUGUNTING</v>
      </c>
      <c r="B6046" s="66" t="s">
        <v>5139</v>
      </c>
      <c r="C6046" s="66" t="s">
        <v>5784</v>
      </c>
      <c r="D6046" s="76" t="s">
        <v>5757</v>
      </c>
      <c r="E6046" s="66" t="s">
        <v>5786</v>
      </c>
      <c r="F6046" s="67">
        <v>0.5</v>
      </c>
      <c r="G6046" s="67">
        <v>-6.8764099999999999</v>
      </c>
      <c r="H6046" s="67">
        <v>109.131</v>
      </c>
      <c r="I6046" s="66" t="s">
        <v>5354</v>
      </c>
      <c r="J6046" s="67">
        <v>-6.87378</v>
      </c>
      <c r="K6046" s="67">
        <v>109.2512</v>
      </c>
    </row>
    <row r="6047" spans="1:11" ht="14.5">
      <c r="A6047" s="66" t="str">
        <f t="shared" si="94"/>
        <v>GPP KLATEN_RANDULANANG</v>
      </c>
      <c r="B6047" s="66" t="s">
        <v>3060</v>
      </c>
      <c r="C6047" s="66" t="s">
        <v>5784</v>
      </c>
      <c r="D6047" s="76" t="s">
        <v>5765</v>
      </c>
      <c r="E6047" s="66" t="s">
        <v>5786</v>
      </c>
      <c r="F6047" s="67">
        <v>8.89</v>
      </c>
      <c r="G6047" s="67">
        <v>-7.6543999999999999</v>
      </c>
      <c r="H6047" s="67">
        <v>110.56100000000001</v>
      </c>
      <c r="I6047" s="66" t="s">
        <v>2894</v>
      </c>
      <c r="J6047" s="67">
        <v>-7.6692</v>
      </c>
      <c r="K6047" s="67">
        <v>110.6751</v>
      </c>
    </row>
    <row r="6048" spans="1:11" ht="14.5">
      <c r="A6048" s="66" t="str">
        <f t="shared" si="94"/>
        <v>Blora 4 Ngawen_RANDULAWANG</v>
      </c>
      <c r="B6048" s="66" t="s">
        <v>1337</v>
      </c>
      <c r="C6048" s="66" t="s">
        <v>5784</v>
      </c>
      <c r="D6048" s="76" t="s">
        <v>5765</v>
      </c>
      <c r="E6048" s="66" t="s">
        <v>5786</v>
      </c>
      <c r="F6048" s="67">
        <v>44.23</v>
      </c>
      <c r="G6048" s="67">
        <v>-7.18208</v>
      </c>
      <c r="H6048" s="67">
        <v>111.32599999999999</v>
      </c>
      <c r="I6048" s="66" t="s">
        <v>1251</v>
      </c>
      <c r="J6048" s="67">
        <v>-7.0247799999999998</v>
      </c>
      <c r="K6048" s="67">
        <v>111.2928</v>
      </c>
    </row>
    <row r="6049" spans="1:11" ht="14.5">
      <c r="A6049" s="66" t="str">
        <f t="shared" si="94"/>
        <v>GPP PEKALONGAN_RANDUMUKTIWAREN</v>
      </c>
      <c r="B6049" s="66" t="s">
        <v>3454</v>
      </c>
      <c r="C6049" s="66" t="s">
        <v>5784</v>
      </c>
      <c r="D6049" s="76" t="s">
        <v>5766</v>
      </c>
      <c r="E6049" s="66" t="s">
        <v>5786</v>
      </c>
      <c r="F6049" s="67">
        <v>5.84</v>
      </c>
      <c r="G6049" s="67">
        <v>-6.9645799999999998</v>
      </c>
      <c r="H6049" s="67">
        <v>109.56399999999999</v>
      </c>
      <c r="I6049" s="66" t="s">
        <v>3376</v>
      </c>
      <c r="J6049" s="67">
        <v>-6.8898999999999999</v>
      </c>
      <c r="K6049" s="67">
        <v>109.6589</v>
      </c>
    </row>
    <row r="6050" spans="1:11" ht="14.5">
      <c r="A6050" s="66" t="str">
        <f t="shared" si="94"/>
        <v>Sragen 2 - Sambung Macan_RANDUREJO</v>
      </c>
      <c r="B6050" s="66" t="s">
        <v>5220</v>
      </c>
      <c r="C6050" s="66" t="s">
        <v>5784</v>
      </c>
      <c r="D6050" s="76" t="s">
        <v>5765</v>
      </c>
      <c r="E6050" s="66" t="s">
        <v>5786</v>
      </c>
      <c r="F6050" s="67">
        <v>53.45</v>
      </c>
      <c r="G6050" s="67">
        <v>-7.2426399999999997</v>
      </c>
      <c r="H6050" s="67">
        <v>111.053</v>
      </c>
      <c r="I6050" s="66" t="s">
        <v>5203</v>
      </c>
      <c r="J6050" s="67">
        <v>-7.36327</v>
      </c>
      <c r="K6050" s="67">
        <v>111.1177</v>
      </c>
    </row>
    <row r="6051" spans="1:11" ht="14.5">
      <c r="A6051" s="66" t="str">
        <f t="shared" si="94"/>
        <v>Brebes 1 - Wonosari_RANDUSANGA KULON</v>
      </c>
      <c r="B6051" s="66" t="s">
        <v>1638</v>
      </c>
      <c r="C6051" s="66" t="s">
        <v>5784</v>
      </c>
      <c r="D6051" s="76" t="s">
        <v>5752</v>
      </c>
      <c r="E6051" s="66" t="s">
        <v>5786</v>
      </c>
      <c r="F6051" s="67">
        <v>20.92</v>
      </c>
      <c r="G6051" s="67">
        <v>-6.8268700000000004</v>
      </c>
      <c r="H6051" s="67">
        <v>109.069</v>
      </c>
      <c r="I6051" s="66" t="s">
        <v>1567</v>
      </c>
      <c r="J6051" s="67">
        <v>-6.86754</v>
      </c>
      <c r="K6051" s="67">
        <v>108.9863</v>
      </c>
    </row>
    <row r="6052" spans="1:11" ht="14.5">
      <c r="A6052" s="66" t="str">
        <f t="shared" si="94"/>
        <v>Brebes 1 - Wonosari_RANDUSANGA WETAN</v>
      </c>
      <c r="B6052" s="66" t="s">
        <v>1639</v>
      </c>
      <c r="C6052" s="66" t="s">
        <v>5784</v>
      </c>
      <c r="D6052" s="76" t="s">
        <v>5756</v>
      </c>
      <c r="E6052" s="66" t="s">
        <v>5786</v>
      </c>
      <c r="F6052" s="67">
        <v>20.92</v>
      </c>
      <c r="G6052" s="67">
        <v>-6.8414099999999998</v>
      </c>
      <c r="H6052" s="67">
        <v>109.08199999999999</v>
      </c>
      <c r="I6052" s="66" t="s">
        <v>1567</v>
      </c>
      <c r="J6052" s="67">
        <v>-6.86754</v>
      </c>
      <c r="K6052" s="67">
        <v>108.9863</v>
      </c>
    </row>
    <row r="6053" spans="1:11" ht="14.5">
      <c r="A6053" s="66" t="str">
        <f t="shared" si="94"/>
        <v>Batang - Kasepuhan_RANDUSARI</v>
      </c>
      <c r="B6053" s="66" t="s">
        <v>203</v>
      </c>
      <c r="C6053" s="66" t="s">
        <v>5784</v>
      </c>
      <c r="D6053" s="76" t="s">
        <v>5764</v>
      </c>
      <c r="E6053" s="66" t="s">
        <v>5786</v>
      </c>
      <c r="F6053" s="67">
        <v>5.84</v>
      </c>
      <c r="G6053" s="67">
        <v>-7.0373400000000004</v>
      </c>
      <c r="H6053" s="67">
        <v>109.703</v>
      </c>
      <c r="I6053" s="66" t="s">
        <v>54</v>
      </c>
      <c r="J6053" s="67">
        <v>-6.9040600000000003</v>
      </c>
      <c r="K6053" s="67">
        <v>109.7085</v>
      </c>
    </row>
    <row r="6054" spans="1:11" ht="14.5">
      <c r="A6054" s="66" t="str">
        <f t="shared" si="94"/>
        <v>BBS 2BULAKAMBA_RANDUSARI</v>
      </c>
      <c r="B6054" s="66" t="s">
        <v>203</v>
      </c>
      <c r="C6054" s="66" t="s">
        <v>5784</v>
      </c>
      <c r="D6054" s="76" t="s">
        <v>5764</v>
      </c>
      <c r="E6054" s="66" t="s">
        <v>5786</v>
      </c>
      <c r="F6054" s="67">
        <v>20.92</v>
      </c>
      <c r="G6054" s="67">
        <v>-6.8733399999999998</v>
      </c>
      <c r="H6054" s="67">
        <v>108.816</v>
      </c>
      <c r="I6054" s="66" t="s">
        <v>262</v>
      </c>
      <c r="J6054" s="67">
        <v>-6.8690600000000002</v>
      </c>
      <c r="K6054" s="67">
        <v>108.8972</v>
      </c>
    </row>
    <row r="6055" spans="1:11" ht="14.5">
      <c r="A6055" s="66" t="str">
        <f t="shared" si="94"/>
        <v>BGR JENARSARI_RANDUSARI</v>
      </c>
      <c r="B6055" s="66" t="s">
        <v>203</v>
      </c>
      <c r="C6055" s="66" t="s">
        <v>5784</v>
      </c>
      <c r="D6055" s="76" t="s">
        <v>5740</v>
      </c>
      <c r="E6055" s="66" t="s">
        <v>5786</v>
      </c>
      <c r="F6055" s="67">
        <v>16.97</v>
      </c>
      <c r="G6055" s="67">
        <v>-6.9403499999999996</v>
      </c>
      <c r="H6055" s="67">
        <v>110.08199999999999</v>
      </c>
      <c r="I6055" s="66" t="s">
        <v>346</v>
      </c>
      <c r="J6055" s="67">
        <v>-6.95329</v>
      </c>
      <c r="K6055" s="67">
        <v>110.10129999999999</v>
      </c>
    </row>
    <row r="6056" spans="1:11" ht="14.5">
      <c r="A6056" s="66" t="str">
        <f t="shared" si="94"/>
        <v>BGR NGADIROJO_RANDUSARI</v>
      </c>
      <c r="B6056" s="66" t="s">
        <v>203</v>
      </c>
      <c r="C6056" s="66" t="s">
        <v>5784</v>
      </c>
      <c r="D6056" s="76" t="s">
        <v>5740</v>
      </c>
      <c r="E6056" s="66" t="s">
        <v>5786</v>
      </c>
      <c r="F6056" s="67">
        <v>20.7</v>
      </c>
      <c r="G6056" s="67">
        <v>-7.7965499999999999</v>
      </c>
      <c r="H6056" s="67">
        <v>111.2</v>
      </c>
      <c r="I6056" s="66" t="s">
        <v>538</v>
      </c>
      <c r="J6056" s="67">
        <v>-7.8147399999999996</v>
      </c>
      <c r="K6056" s="67">
        <v>111.0005</v>
      </c>
    </row>
    <row r="6057" spans="1:11" ht="14.5">
      <c r="A6057" s="66" t="str">
        <f t="shared" si="94"/>
        <v>Boyolali_RANDUSARI</v>
      </c>
      <c r="B6057" s="66" t="s">
        <v>203</v>
      </c>
      <c r="C6057" s="66" t="s">
        <v>5784</v>
      </c>
      <c r="D6057" s="76" t="s">
        <v>5742</v>
      </c>
      <c r="E6057" s="66" t="s">
        <v>5786</v>
      </c>
      <c r="F6057" s="67">
        <v>17.7</v>
      </c>
      <c r="G6057" s="67">
        <v>-7.5404</v>
      </c>
      <c r="H6057" s="67">
        <v>110.64700000000001</v>
      </c>
      <c r="I6057" s="66" t="s">
        <v>1370</v>
      </c>
      <c r="J6057" s="67">
        <v>-7.5381099999999996</v>
      </c>
      <c r="K6057" s="67">
        <v>110.6292</v>
      </c>
    </row>
    <row r="6058" spans="1:11" ht="14.5">
      <c r="A6058" s="66" t="str">
        <f t="shared" si="94"/>
        <v>Brebes GPP_RANDUSARI</v>
      </c>
      <c r="B6058" s="66" t="s">
        <v>203</v>
      </c>
      <c r="C6058" s="66" t="s">
        <v>5784</v>
      </c>
      <c r="D6058" s="76" t="s">
        <v>5746</v>
      </c>
      <c r="E6058" s="66" t="s">
        <v>5786</v>
      </c>
      <c r="F6058" s="67">
        <v>11.25</v>
      </c>
      <c r="G6058" s="67">
        <v>-7.0049900000000003</v>
      </c>
      <c r="H6058" s="67">
        <v>109.077</v>
      </c>
      <c r="I6058" s="66" t="s">
        <v>1667</v>
      </c>
      <c r="J6058" s="67">
        <v>-7.1220699999999999</v>
      </c>
      <c r="K6058" s="67">
        <v>108.9847</v>
      </c>
    </row>
    <row r="6059" spans="1:11" ht="14.5">
      <c r="A6059" s="66" t="str">
        <f t="shared" si="94"/>
        <v>GPP KLATEN_RANDUSARI</v>
      </c>
      <c r="B6059" s="66" t="s">
        <v>203</v>
      </c>
      <c r="C6059" s="66" t="s">
        <v>5784</v>
      </c>
      <c r="D6059" s="76" t="s">
        <v>5739</v>
      </c>
      <c r="E6059" s="66" t="s">
        <v>5786</v>
      </c>
      <c r="F6059" s="67">
        <v>8.89</v>
      </c>
      <c r="G6059" s="67">
        <v>-7.7280699999999998</v>
      </c>
      <c r="H6059" s="67">
        <v>110.515</v>
      </c>
      <c r="I6059" s="66" t="s">
        <v>2894</v>
      </c>
      <c r="J6059" s="67">
        <v>-7.6692</v>
      </c>
      <c r="K6059" s="67">
        <v>110.6751</v>
      </c>
    </row>
    <row r="6060" spans="1:11" ht="14.5">
      <c r="A6060" s="66" t="str">
        <f t="shared" si="94"/>
        <v>UPP SEMARANG_RANDUSARI</v>
      </c>
      <c r="B6060" s="66" t="s">
        <v>203</v>
      </c>
      <c r="C6060" s="66" t="s">
        <v>5784</v>
      </c>
      <c r="D6060" s="76" t="s">
        <v>5739</v>
      </c>
      <c r="E6060" s="66" t="s">
        <v>5786</v>
      </c>
      <c r="F6060" s="67">
        <v>1.22</v>
      </c>
      <c r="G6060" s="67">
        <v>-6.9913699999999999</v>
      </c>
      <c r="H6060" s="67">
        <v>110.41</v>
      </c>
      <c r="I6060" s="66" t="s">
        <v>5495</v>
      </c>
      <c r="J6060" s="67">
        <v>-6.9489400000000003</v>
      </c>
      <c r="K6060" s="67">
        <v>110.42059999999999</v>
      </c>
    </row>
    <row r="6061" spans="1:11" ht="14.5">
      <c r="A6061" s="66" t="str">
        <f t="shared" si="94"/>
        <v>Wonosobo - Leksono_RANDUSARI</v>
      </c>
      <c r="B6061" s="66" t="s">
        <v>203</v>
      </c>
      <c r="C6061" s="66" t="s">
        <v>5784</v>
      </c>
      <c r="D6061" s="76" t="s">
        <v>5748</v>
      </c>
      <c r="E6061" s="66" t="s">
        <v>5786</v>
      </c>
      <c r="F6061" s="67">
        <v>7.7</v>
      </c>
      <c r="G6061" s="67">
        <v>-7.5135699999999996</v>
      </c>
      <c r="H6061" s="67">
        <v>110.033</v>
      </c>
      <c r="I6061" s="66" t="s">
        <v>5583</v>
      </c>
      <c r="J6061" s="67">
        <v>-7.4236599999999999</v>
      </c>
      <c r="K6061" s="67">
        <v>109.8591</v>
      </c>
    </row>
    <row r="6062" spans="1:11" ht="14.5">
      <c r="A6062" s="66" t="str">
        <f t="shared" si="94"/>
        <v>TGL 3PURWAHAMBA_RANGI MULYA</v>
      </c>
      <c r="B6062" s="66" t="s">
        <v>5452</v>
      </c>
      <c r="C6062" s="66" t="s">
        <v>5784</v>
      </c>
      <c r="D6062" s="76" t="s">
        <v>5739</v>
      </c>
      <c r="E6062" s="66" t="s">
        <v>5786</v>
      </c>
      <c r="F6062" s="67">
        <v>11.25</v>
      </c>
      <c r="G6062" s="67">
        <v>-6.8942699999999997</v>
      </c>
      <c r="H6062" s="67">
        <v>109.30200000000001</v>
      </c>
      <c r="I6062" s="66" t="s">
        <v>5354</v>
      </c>
      <c r="J6062" s="67">
        <v>-6.87378</v>
      </c>
      <c r="K6062" s="67">
        <v>109.2512</v>
      </c>
    </row>
    <row r="6063" spans="1:11" ht="14.5">
      <c r="A6063" s="66" t="str">
        <f t="shared" si="94"/>
        <v>Kebumen - Purbowangi_RANGKAH</v>
      </c>
      <c r="B6063" s="66" t="s">
        <v>4325</v>
      </c>
      <c r="C6063" s="66" t="s">
        <v>5784</v>
      </c>
      <c r="D6063" s="76" t="s">
        <v>5746</v>
      </c>
      <c r="E6063" s="66" t="s">
        <v>5786</v>
      </c>
      <c r="F6063" s="67">
        <v>15.69</v>
      </c>
      <c r="G6063" s="67">
        <v>-7.7142799999999996</v>
      </c>
      <c r="H6063" s="67">
        <v>109.479</v>
      </c>
      <c r="I6063" s="66" t="s">
        <v>4274</v>
      </c>
      <c r="J6063" s="67">
        <v>-7.6099800000000002</v>
      </c>
      <c r="K6063" s="67">
        <v>109.48480000000001</v>
      </c>
    </row>
    <row r="6064" spans="1:11" ht="14.5">
      <c r="A6064" s="66" t="str">
        <f t="shared" si="94"/>
        <v>GPP KEBUMEN_RANTEREJO</v>
      </c>
      <c r="B6064" s="66" t="s">
        <v>2845</v>
      </c>
      <c r="C6064" s="66" t="s">
        <v>5784</v>
      </c>
      <c r="D6064" s="76" t="s">
        <v>5767</v>
      </c>
      <c r="E6064" s="66" t="s">
        <v>5786</v>
      </c>
      <c r="F6064" s="67">
        <v>15.69</v>
      </c>
      <c r="G6064" s="67">
        <v>-7.7280499999999996</v>
      </c>
      <c r="H6064" s="67">
        <v>109.65600000000001</v>
      </c>
      <c r="I6064" s="66" t="s">
        <v>2714</v>
      </c>
      <c r="J6064" s="67">
        <v>-7.6109200000000001</v>
      </c>
      <c r="K6064" s="67">
        <v>109.5078</v>
      </c>
    </row>
    <row r="6065" spans="1:11" ht="14.5">
      <c r="A6065" s="66" t="str">
        <f t="shared" si="94"/>
        <v>GPP KEBUMEN_RANTEWRINGIN</v>
      </c>
      <c r="B6065" s="66" t="s">
        <v>2846</v>
      </c>
      <c r="C6065" s="66" t="s">
        <v>5784</v>
      </c>
      <c r="D6065" s="76" t="s">
        <v>5757</v>
      </c>
      <c r="E6065" s="66" t="s">
        <v>5786</v>
      </c>
      <c r="F6065" s="67">
        <v>15.69</v>
      </c>
      <c r="G6065" s="67">
        <v>-7.7332599999999996</v>
      </c>
      <c r="H6065" s="67">
        <v>109.66</v>
      </c>
      <c r="I6065" s="66" t="s">
        <v>2714</v>
      </c>
      <c r="J6065" s="67">
        <v>-7.6109200000000001</v>
      </c>
      <c r="K6065" s="67">
        <v>109.5078</v>
      </c>
    </row>
    <row r="6066" spans="1:11" ht="14.5">
      <c r="A6066" s="66" t="str">
        <f t="shared" si="94"/>
        <v>GPP PURWOREJO_RASUKAN</v>
      </c>
      <c r="B6066" s="66" t="s">
        <v>3793</v>
      </c>
      <c r="C6066" s="66" t="s">
        <v>5784</v>
      </c>
      <c r="D6066" s="76" t="s">
        <v>5765</v>
      </c>
      <c r="E6066" s="66" t="s">
        <v>5786</v>
      </c>
      <c r="F6066" s="67">
        <v>4.4400000000000004</v>
      </c>
      <c r="G6066" s="67">
        <v>-7.84314</v>
      </c>
      <c r="H6066" s="67">
        <v>109.967</v>
      </c>
      <c r="I6066" s="66" t="s">
        <v>3504</v>
      </c>
      <c r="J6066" s="67">
        <v>-7.7226800000000004</v>
      </c>
      <c r="K6066" s="67">
        <v>109.9468</v>
      </c>
    </row>
    <row r="6067" spans="1:11" ht="14.5">
      <c r="A6067" s="66" t="str">
        <f t="shared" si="94"/>
        <v>GPP BANJARNEGARA_RATAMBA</v>
      </c>
      <c r="B6067" s="66" t="s">
        <v>2473</v>
      </c>
      <c r="C6067" s="66" t="s">
        <v>5784</v>
      </c>
      <c r="D6067" s="76" t="s">
        <v>5765</v>
      </c>
      <c r="E6067" s="66" t="s">
        <v>5786</v>
      </c>
      <c r="F6067" s="67">
        <v>10.28</v>
      </c>
      <c r="G6067" s="67">
        <v>-7.2310100000000004</v>
      </c>
      <c r="H6067" s="67">
        <v>109.81699999999999</v>
      </c>
      <c r="I6067" s="66" t="s">
        <v>2357</v>
      </c>
      <c r="J6067" s="67">
        <v>-7.3905900000000004</v>
      </c>
      <c r="K6067" s="67">
        <v>109.7366</v>
      </c>
    </row>
    <row r="6068" spans="1:11" ht="14.5">
      <c r="A6068" s="66" t="str">
        <f t="shared" si="94"/>
        <v>Jepara - Mayong_RAU</v>
      </c>
      <c r="B6068" s="66" t="s">
        <v>4241</v>
      </c>
      <c r="C6068" s="66" t="s">
        <v>5784</v>
      </c>
      <c r="D6068" s="76" t="s">
        <v>5750</v>
      </c>
      <c r="E6068" s="66" t="s">
        <v>5786</v>
      </c>
      <c r="F6068" s="67">
        <v>10.32</v>
      </c>
      <c r="G6068" s="67">
        <v>-6.6481700000000004</v>
      </c>
      <c r="H6068" s="67">
        <v>110.666</v>
      </c>
      <c r="I6068" s="66" t="s">
        <v>4145</v>
      </c>
      <c r="J6068" s="67">
        <v>-6.7420299999999997</v>
      </c>
      <c r="K6068" s="67">
        <v>110.7436</v>
      </c>
    </row>
    <row r="6069" spans="1:11" ht="14.5">
      <c r="A6069" s="66" t="str">
        <f t="shared" si="94"/>
        <v>UPP CILACAP_RAWAAPU</v>
      </c>
      <c r="B6069" s="66" t="s">
        <v>5488</v>
      </c>
      <c r="C6069" s="66" t="s">
        <v>5784</v>
      </c>
      <c r="D6069" s="76" t="s">
        <v>5764</v>
      </c>
      <c r="E6069" s="66" t="s">
        <v>5786</v>
      </c>
      <c r="F6069" s="67">
        <v>20.29</v>
      </c>
      <c r="G6069" s="67">
        <v>-7.6431699999999996</v>
      </c>
      <c r="H6069" s="67">
        <v>108.779</v>
      </c>
      <c r="I6069" s="66" t="s">
        <v>5474</v>
      </c>
      <c r="J6069" s="67">
        <v>-7.7338300000000002</v>
      </c>
      <c r="K6069" s="67">
        <v>108.9927</v>
      </c>
    </row>
    <row r="6070" spans="1:11" ht="14.5">
      <c r="A6070" s="66" t="str">
        <f t="shared" si="94"/>
        <v>Banyumas 3 - Wangon_RAWAHENG</v>
      </c>
      <c r="B6070" s="66" t="s">
        <v>47</v>
      </c>
      <c r="C6070" s="66" t="s">
        <v>5784</v>
      </c>
      <c r="D6070" s="76" t="s">
        <v>5738</v>
      </c>
      <c r="E6070" s="66" t="s">
        <v>5786</v>
      </c>
      <c r="F6070" s="67">
        <v>9.3800000000000008</v>
      </c>
      <c r="G6070" s="67">
        <v>-7.5450299999999997</v>
      </c>
      <c r="H6070" s="67">
        <v>109.048</v>
      </c>
      <c r="I6070" s="66" t="s">
        <v>8</v>
      </c>
      <c r="J6070" s="67">
        <v>-7.5113599999999998</v>
      </c>
      <c r="K6070" s="67">
        <v>109.03959999999999</v>
      </c>
    </row>
    <row r="6071" spans="1:11" ht="14.5">
      <c r="A6071" s="66" t="str">
        <f t="shared" si="94"/>
        <v>Banyumas 3 - Wangon_RAWAJAYA</v>
      </c>
      <c r="B6071" s="66" t="s">
        <v>48</v>
      </c>
      <c r="C6071" s="66" t="s">
        <v>5784</v>
      </c>
      <c r="D6071" s="76" t="s">
        <v>5738</v>
      </c>
      <c r="E6071" s="66" t="s">
        <v>5786</v>
      </c>
      <c r="F6071" s="67">
        <v>20.29</v>
      </c>
      <c r="G6071" s="67">
        <v>-7.5840899999999998</v>
      </c>
      <c r="H6071" s="67">
        <v>108.884</v>
      </c>
      <c r="I6071" s="66" t="s">
        <v>8</v>
      </c>
      <c r="J6071" s="67">
        <v>-7.5113599999999998</v>
      </c>
      <c r="K6071" s="67">
        <v>109.03959999999999</v>
      </c>
    </row>
    <row r="6072" spans="1:11" ht="14.5">
      <c r="A6072" s="66" t="str">
        <f t="shared" si="94"/>
        <v>Cilacap 1 - Kesugihan_RAWALO</v>
      </c>
      <c r="B6072" s="66" t="s">
        <v>1899</v>
      </c>
      <c r="C6072" s="66" t="s">
        <v>5784</v>
      </c>
      <c r="D6072" s="76" t="s">
        <v>5741</v>
      </c>
      <c r="E6072" s="66" t="s">
        <v>5786</v>
      </c>
      <c r="F6072" s="67">
        <v>9.3800000000000008</v>
      </c>
      <c r="G6072" s="67">
        <v>-7.5341399999999998</v>
      </c>
      <c r="H6072" s="67">
        <v>109.175</v>
      </c>
      <c r="I6072" s="66" t="s">
        <v>1829</v>
      </c>
      <c r="J6072" s="67">
        <v>-7.6282100000000002</v>
      </c>
      <c r="K6072" s="67">
        <v>109.1144</v>
      </c>
    </row>
    <row r="6073" spans="1:11" ht="14.5">
      <c r="A6073" s="66" t="str">
        <f t="shared" si="94"/>
        <v>BGR NGLEJOK_RAWOH</v>
      </c>
      <c r="B6073" s="66" t="s">
        <v>835</v>
      </c>
      <c r="C6073" s="66" t="s">
        <v>5784</v>
      </c>
      <c r="D6073" s="76" t="s">
        <v>5763</v>
      </c>
      <c r="E6073" s="66" t="s">
        <v>5786</v>
      </c>
      <c r="F6073" s="67">
        <v>53.45</v>
      </c>
      <c r="G6073" s="67">
        <v>-7.0919400000000001</v>
      </c>
      <c r="H6073" s="67">
        <v>110.761</v>
      </c>
      <c r="I6073" s="66" t="s">
        <v>775</v>
      </c>
      <c r="J6073" s="67">
        <v>-7.06935</v>
      </c>
      <c r="K6073" s="67">
        <v>110.8802</v>
      </c>
    </row>
    <row r="6074" spans="1:11" ht="14.5">
      <c r="A6074" s="66" t="str">
        <f t="shared" si="94"/>
        <v>Batang - Kasepuhan_REBAN</v>
      </c>
      <c r="B6074" s="66" t="s">
        <v>204</v>
      </c>
      <c r="C6074" s="66" t="s">
        <v>5784</v>
      </c>
      <c r="D6074" s="76" t="s">
        <v>5764</v>
      </c>
      <c r="E6074" s="66" t="s">
        <v>5786</v>
      </c>
      <c r="F6074" s="67">
        <v>9.3699999999999992</v>
      </c>
      <c r="G6074" s="67">
        <v>-7.0830000000000002</v>
      </c>
      <c r="H6074" s="67">
        <v>109.86799999999999</v>
      </c>
      <c r="I6074" s="66" t="s">
        <v>54</v>
      </c>
      <c r="J6074" s="67">
        <v>-6.9040600000000003</v>
      </c>
      <c r="K6074" s="67">
        <v>109.7085</v>
      </c>
    </row>
    <row r="6075" spans="1:11" ht="14.5">
      <c r="A6075" s="66" t="str">
        <f t="shared" si="94"/>
        <v>GPP PURWOREJO_REBUG</v>
      </c>
      <c r="B6075" s="66" t="s">
        <v>3794</v>
      </c>
      <c r="C6075" s="66" t="s">
        <v>5784</v>
      </c>
      <c r="D6075" s="76" t="s">
        <v>5764</v>
      </c>
      <c r="E6075" s="66" t="s">
        <v>5786</v>
      </c>
      <c r="F6075" s="67">
        <v>4.4400000000000004</v>
      </c>
      <c r="G6075" s="67">
        <v>-7.6665299999999998</v>
      </c>
      <c r="H6075" s="67">
        <v>109.92400000000001</v>
      </c>
      <c r="I6075" s="66" t="s">
        <v>3504</v>
      </c>
      <c r="J6075" s="67">
        <v>-7.7226800000000004</v>
      </c>
      <c r="K6075" s="67">
        <v>109.9468</v>
      </c>
    </row>
    <row r="6076" spans="1:11" ht="14.5">
      <c r="A6076" s="66" t="str">
        <f t="shared" si="94"/>
        <v>BGR TEMANGGUNG_RECO</v>
      </c>
      <c r="B6076" s="66" t="s">
        <v>1131</v>
      </c>
      <c r="C6076" s="66" t="s">
        <v>5784</v>
      </c>
      <c r="D6076" s="76" t="s">
        <v>5743</v>
      </c>
      <c r="E6076" s="66" t="s">
        <v>5786</v>
      </c>
      <c r="F6076" s="67">
        <v>7.7</v>
      </c>
      <c r="G6076" s="67">
        <v>-7.3435300000000003</v>
      </c>
      <c r="H6076" s="67">
        <v>110.015</v>
      </c>
      <c r="I6076" s="66" t="s">
        <v>999</v>
      </c>
      <c r="J6076" s="67">
        <v>-7.2953299999999999</v>
      </c>
      <c r="K6076" s="67">
        <v>110.0787</v>
      </c>
    </row>
    <row r="6077" spans="1:11" ht="14.5">
      <c r="A6077" s="66" t="str">
        <f t="shared" si="94"/>
        <v>GPP PURWOREJO_REDIN</v>
      </c>
      <c r="B6077" s="66" t="s">
        <v>3795</v>
      </c>
      <c r="C6077" s="66" t="s">
        <v>5784</v>
      </c>
      <c r="D6077" s="76" t="s">
        <v>5738</v>
      </c>
      <c r="E6077" s="66" t="s">
        <v>5786</v>
      </c>
      <c r="F6077" s="67">
        <v>4.4400000000000004</v>
      </c>
      <c r="G6077" s="67">
        <v>-7.6105200000000002</v>
      </c>
      <c r="H6077" s="67">
        <v>110.00700000000001</v>
      </c>
      <c r="I6077" s="66" t="s">
        <v>3504</v>
      </c>
      <c r="J6077" s="67">
        <v>-7.7226800000000004</v>
      </c>
      <c r="K6077" s="67">
        <v>109.9468</v>
      </c>
    </row>
    <row r="6078" spans="1:11" ht="14.5">
      <c r="A6078" s="66" t="str">
        <f t="shared" si="94"/>
        <v>Kebumen - Purbowangi_REDISARI</v>
      </c>
      <c r="B6078" s="66" t="s">
        <v>4326</v>
      </c>
      <c r="C6078" s="66" t="s">
        <v>5784</v>
      </c>
      <c r="D6078" s="76" t="s">
        <v>5754</v>
      </c>
      <c r="E6078" s="66" t="s">
        <v>5786</v>
      </c>
      <c r="F6078" s="67">
        <v>15.69</v>
      </c>
      <c r="G6078" s="67">
        <v>-7.6594499999999996</v>
      </c>
      <c r="H6078" s="67">
        <v>109.426</v>
      </c>
      <c r="I6078" s="66" t="s">
        <v>4274</v>
      </c>
      <c r="J6078" s="67">
        <v>-7.6099800000000002</v>
      </c>
      <c r="K6078" s="67">
        <v>109.48480000000001</v>
      </c>
    </row>
    <row r="6079" spans="1:11" ht="14.5">
      <c r="A6079" s="66" t="str">
        <f t="shared" si="94"/>
        <v>Pati - Sokokulon_REGALOH</v>
      </c>
      <c r="B6079" s="66" t="s">
        <v>4651</v>
      </c>
      <c r="C6079" s="66" t="s">
        <v>5784</v>
      </c>
      <c r="D6079" s="76" t="s">
        <v>5743</v>
      </c>
      <c r="E6079" s="66" t="s">
        <v>5786</v>
      </c>
      <c r="F6079" s="67">
        <v>16.66</v>
      </c>
      <c r="G6079" s="67">
        <v>-6.6932299999999998</v>
      </c>
      <c r="H6079" s="67">
        <v>111.023</v>
      </c>
      <c r="I6079" s="66" t="s">
        <v>4606</v>
      </c>
      <c r="J6079" s="67">
        <v>-6.7764199999999999</v>
      </c>
      <c r="K6079" s="67">
        <v>110.9949</v>
      </c>
    </row>
    <row r="6080" spans="1:11" ht="14.5">
      <c r="A6080" s="66" t="str">
        <f t="shared" si="94"/>
        <v>Boyolali_REGUNUNG</v>
      </c>
      <c r="B6080" s="66" t="s">
        <v>1514</v>
      </c>
      <c r="C6080" s="66" t="s">
        <v>5784</v>
      </c>
      <c r="D6080" s="76" t="s">
        <v>5758</v>
      </c>
      <c r="E6080" s="66" t="s">
        <v>5786</v>
      </c>
      <c r="F6080" s="67">
        <v>10.51</v>
      </c>
      <c r="G6080" s="67">
        <v>-7.4148399999999999</v>
      </c>
      <c r="H6080" s="67">
        <v>110.54300000000001</v>
      </c>
      <c r="I6080" s="66" t="s">
        <v>1370</v>
      </c>
      <c r="J6080" s="67">
        <v>-7.5381099999999996</v>
      </c>
      <c r="K6080" s="67">
        <v>110.6292</v>
      </c>
    </row>
    <row r="6081" spans="1:11" ht="14.5">
      <c r="A6081" s="66" t="str">
        <f t="shared" si="94"/>
        <v>GD PSP Cilacap_REJAMULYA</v>
      </c>
      <c r="B6081" s="66" t="s">
        <v>2198</v>
      </c>
      <c r="C6081" s="66" t="s">
        <v>5784</v>
      </c>
      <c r="D6081" s="76" t="s">
        <v>5763</v>
      </c>
      <c r="E6081" s="66" t="s">
        <v>5786</v>
      </c>
      <c r="F6081" s="67">
        <v>20.29</v>
      </c>
      <c r="G6081" s="67">
        <v>-7.4849100000000002</v>
      </c>
      <c r="H6081" s="67">
        <v>108.744</v>
      </c>
      <c r="I6081" s="66" t="s">
        <v>2114</v>
      </c>
      <c r="J6081" s="67">
        <v>-7.3791900000000004</v>
      </c>
      <c r="K6081" s="67">
        <v>108.8021</v>
      </c>
    </row>
    <row r="6082" spans="1:11" ht="14.5">
      <c r="A6082" s="66" t="str">
        <f t="shared" ref="A6082:A6145" si="95">CONCATENATE(I6082,"_",B6082)</f>
        <v>GPP BANJARNEGARA_REJASA</v>
      </c>
      <c r="B6082" s="66" t="s">
        <v>2474</v>
      </c>
      <c r="C6082" s="66" t="s">
        <v>5784</v>
      </c>
      <c r="D6082" s="76" t="s">
        <v>5745</v>
      </c>
      <c r="E6082" s="66" t="s">
        <v>5786</v>
      </c>
      <c r="F6082" s="67">
        <v>10.28</v>
      </c>
      <c r="G6082" s="67">
        <v>-7.3859599999999999</v>
      </c>
      <c r="H6082" s="67">
        <v>109.69</v>
      </c>
      <c r="I6082" s="66" t="s">
        <v>2357</v>
      </c>
      <c r="J6082" s="67">
        <v>-7.3905900000000004</v>
      </c>
      <c r="K6082" s="67">
        <v>109.7366</v>
      </c>
    </row>
    <row r="6083" spans="1:11" ht="14.5">
      <c r="A6083" s="66" t="str">
        <f t="shared" si="95"/>
        <v>GPP BANJARNEGARA_REJASARI</v>
      </c>
      <c r="B6083" s="66" t="s">
        <v>2475</v>
      </c>
      <c r="C6083" s="66" t="s">
        <v>5784</v>
      </c>
      <c r="D6083" s="76" t="s">
        <v>5764</v>
      </c>
      <c r="E6083" s="66" t="s">
        <v>5786</v>
      </c>
      <c r="F6083" s="67">
        <v>10.28</v>
      </c>
      <c r="G6083" s="67">
        <v>-7.35283</v>
      </c>
      <c r="H6083" s="67">
        <v>109.681</v>
      </c>
      <c r="I6083" s="66" t="s">
        <v>2357</v>
      </c>
      <c r="J6083" s="67">
        <v>-7.3905900000000004</v>
      </c>
      <c r="K6083" s="67">
        <v>109.7366</v>
      </c>
    </row>
    <row r="6084" spans="1:11" ht="14.5">
      <c r="A6084" s="66" t="str">
        <f t="shared" si="95"/>
        <v>Purbalingga - Kebong_REJASARI</v>
      </c>
      <c r="B6084" s="66" t="s">
        <v>2475</v>
      </c>
      <c r="C6084" s="66" t="s">
        <v>5784</v>
      </c>
      <c r="D6084" s="76" t="s">
        <v>5755</v>
      </c>
      <c r="E6084" s="66" t="s">
        <v>5786</v>
      </c>
      <c r="F6084" s="67">
        <v>9.3800000000000008</v>
      </c>
      <c r="G6084" s="67">
        <v>-7.4211099999999997</v>
      </c>
      <c r="H6084" s="67">
        <v>109.21299999999999</v>
      </c>
      <c r="I6084" s="66" t="s">
        <v>4781</v>
      </c>
      <c r="J6084" s="67">
        <v>-7.4033100000000003</v>
      </c>
      <c r="K6084" s="67">
        <v>109.3588</v>
      </c>
    </row>
    <row r="6085" spans="1:11" ht="14.5">
      <c r="A6085" s="66" t="str">
        <f t="shared" si="95"/>
        <v>Pati - Juwana_REJOAGUNG</v>
      </c>
      <c r="B6085" s="66" t="s">
        <v>4562</v>
      </c>
      <c r="C6085" s="66" t="s">
        <v>5784</v>
      </c>
      <c r="D6085" s="76" t="s">
        <v>5755</v>
      </c>
      <c r="E6085" s="66" t="s">
        <v>5786</v>
      </c>
      <c r="F6085" s="67">
        <v>16.66</v>
      </c>
      <c r="G6085" s="67">
        <v>-6.6571199999999999</v>
      </c>
      <c r="H6085" s="67">
        <v>111.084</v>
      </c>
      <c r="I6085" s="66" t="s">
        <v>4458</v>
      </c>
      <c r="J6085" s="67">
        <v>-6.7296100000000001</v>
      </c>
      <c r="K6085" s="67">
        <v>111.1037</v>
      </c>
    </row>
    <row r="6086" spans="1:11" ht="14.5">
      <c r="A6086" s="66" t="str">
        <f t="shared" si="95"/>
        <v>GD PSP Cilacap_REJODADI</v>
      </c>
      <c r="B6086" s="66" t="s">
        <v>2199</v>
      </c>
      <c r="C6086" s="66" t="s">
        <v>5784</v>
      </c>
      <c r="D6086" s="76" t="s">
        <v>5755</v>
      </c>
      <c r="E6086" s="66" t="s">
        <v>5786</v>
      </c>
      <c r="F6086" s="67">
        <v>20.29</v>
      </c>
      <c r="G6086" s="67">
        <v>-7.3172800000000002</v>
      </c>
      <c r="H6086" s="67">
        <v>108.806</v>
      </c>
      <c r="I6086" s="66" t="s">
        <v>2114</v>
      </c>
      <c r="J6086" s="67">
        <v>-7.3791900000000004</v>
      </c>
      <c r="K6086" s="67">
        <v>108.8021</v>
      </c>
    </row>
    <row r="6087" spans="1:11" ht="14.5">
      <c r="A6087" s="66" t="str">
        <f t="shared" si="95"/>
        <v>UPP SEMARANG_REJOMULYO</v>
      </c>
      <c r="B6087" s="66" t="s">
        <v>5533</v>
      </c>
      <c r="C6087" s="66" t="s">
        <v>5784</v>
      </c>
      <c r="D6087" s="76" t="s">
        <v>5749</v>
      </c>
      <c r="E6087" s="66" t="s">
        <v>5786</v>
      </c>
      <c r="F6087" s="67">
        <v>1.22</v>
      </c>
      <c r="G6087" s="67">
        <v>-6.9648399999999997</v>
      </c>
      <c r="H6087" s="67">
        <v>110.43600000000001</v>
      </c>
      <c r="I6087" s="66" t="s">
        <v>5495</v>
      </c>
      <c r="J6087" s="67">
        <v>-6.9489400000000003</v>
      </c>
      <c r="K6087" s="67">
        <v>110.42059999999999</v>
      </c>
    </row>
    <row r="6088" spans="1:11" ht="14.5">
      <c r="A6088" s="66" t="str">
        <f t="shared" si="95"/>
        <v>BGR NGADIROJO_REJOSARI</v>
      </c>
      <c r="B6088" s="66" t="s">
        <v>702</v>
      </c>
      <c r="C6088" s="66" t="s">
        <v>5784</v>
      </c>
      <c r="D6088" s="76" t="s">
        <v>5746</v>
      </c>
      <c r="E6088" s="66" t="s">
        <v>5786</v>
      </c>
      <c r="F6088" s="67">
        <v>20.7</v>
      </c>
      <c r="G6088" s="67">
        <v>-7.8560800000000004</v>
      </c>
      <c r="H6088" s="67">
        <v>111.123</v>
      </c>
      <c r="I6088" s="66" t="s">
        <v>538</v>
      </c>
      <c r="J6088" s="67">
        <v>-7.8147399999999996</v>
      </c>
      <c r="K6088" s="67">
        <v>111.0005</v>
      </c>
    </row>
    <row r="6089" spans="1:11" ht="14.5">
      <c r="A6089" s="66" t="str">
        <f t="shared" si="95"/>
        <v>BGR TEMANGGUNG_REJOSARI</v>
      </c>
      <c r="B6089" s="66" t="s">
        <v>702</v>
      </c>
      <c r="C6089" s="66" t="s">
        <v>5784</v>
      </c>
      <c r="D6089" s="76" t="s">
        <v>5745</v>
      </c>
      <c r="E6089" s="66" t="s">
        <v>5786</v>
      </c>
      <c r="F6089" s="67">
        <v>9.5500000000000007</v>
      </c>
      <c r="G6089" s="67">
        <v>-7.27902</v>
      </c>
      <c r="H6089" s="67">
        <v>110.06399999999999</v>
      </c>
      <c r="I6089" s="66" t="s">
        <v>999</v>
      </c>
      <c r="J6089" s="67">
        <v>-7.2953299999999999</v>
      </c>
      <c r="K6089" s="67">
        <v>110.0787</v>
      </c>
    </row>
    <row r="6090" spans="1:11" ht="14.5">
      <c r="A6090" s="66" t="str">
        <f t="shared" si="95"/>
        <v>BGR TEMANGGUNG_REJOSARI</v>
      </c>
      <c r="B6090" s="66" t="s">
        <v>702</v>
      </c>
      <c r="C6090" s="66" t="s">
        <v>5784</v>
      </c>
      <c r="D6090" s="76" t="s">
        <v>5759</v>
      </c>
      <c r="E6090" s="66" t="s">
        <v>5786</v>
      </c>
      <c r="F6090" s="67">
        <v>9.5500000000000007</v>
      </c>
      <c r="G6090" s="67">
        <v>-7.21983</v>
      </c>
      <c r="H6090" s="67">
        <v>109.999</v>
      </c>
      <c r="I6090" s="66" t="s">
        <v>999</v>
      </c>
      <c r="J6090" s="67">
        <v>-7.2953299999999999</v>
      </c>
      <c r="K6090" s="67">
        <v>110.0787</v>
      </c>
    </row>
    <row r="6091" spans="1:11" ht="14.5">
      <c r="A6091" s="66" t="str">
        <f t="shared" si="95"/>
        <v>GD Lini II Semarang - Sayung_REJOSARI</v>
      </c>
      <c r="B6091" s="66" t="s">
        <v>702</v>
      </c>
      <c r="C6091" s="66" t="s">
        <v>5784</v>
      </c>
      <c r="D6091" s="76" t="s">
        <v>5751</v>
      </c>
      <c r="E6091" s="66" t="s">
        <v>5786</v>
      </c>
      <c r="F6091" s="67">
        <v>26.27</v>
      </c>
      <c r="G6091" s="67">
        <v>-6.9057300000000001</v>
      </c>
      <c r="H6091" s="67">
        <v>110.57599999999999</v>
      </c>
      <c r="I6091" s="66" t="s">
        <v>2074</v>
      </c>
      <c r="J6091" s="67">
        <v>-6.9261400000000002</v>
      </c>
      <c r="K6091" s="67">
        <v>110.5613</v>
      </c>
    </row>
    <row r="6092" spans="1:11" ht="14.5">
      <c r="A6092" s="66" t="str">
        <f t="shared" si="95"/>
        <v>GPP KARANGANYAR_REJOSARI</v>
      </c>
      <c r="B6092" s="66" t="s">
        <v>702</v>
      </c>
      <c r="C6092" s="66" t="s">
        <v>5784</v>
      </c>
      <c r="D6092" s="76" t="s">
        <v>5753</v>
      </c>
      <c r="E6092" s="66" t="s">
        <v>5786</v>
      </c>
      <c r="F6092" s="67">
        <v>21.59</v>
      </c>
      <c r="G6092" s="67">
        <v>-7.4931900000000002</v>
      </c>
      <c r="H6092" s="67">
        <v>110.839</v>
      </c>
      <c r="I6092" s="66" t="s">
        <v>2633</v>
      </c>
      <c r="J6092" s="67">
        <v>-7.5687199999999999</v>
      </c>
      <c r="K6092" s="67">
        <v>110.8749</v>
      </c>
    </row>
    <row r="6093" spans="1:11" ht="14.5">
      <c r="A6093" s="66" t="str">
        <f t="shared" si="95"/>
        <v>GPP MAGELANG_REJOSARI</v>
      </c>
      <c r="B6093" s="66" t="s">
        <v>702</v>
      </c>
      <c r="C6093" s="66" t="s">
        <v>5784</v>
      </c>
      <c r="D6093" s="76" t="s">
        <v>5757</v>
      </c>
      <c r="E6093" s="66" t="s">
        <v>5786</v>
      </c>
      <c r="F6093" s="67">
        <v>7.61</v>
      </c>
      <c r="G6093" s="67">
        <v>-7.4392399999999999</v>
      </c>
      <c r="H6093" s="67">
        <v>110.20399999999999</v>
      </c>
      <c r="I6093" s="66" t="s">
        <v>3103</v>
      </c>
      <c r="J6093" s="67">
        <v>-7.3955399999999996</v>
      </c>
      <c r="K6093" s="67">
        <v>110.24469999999999</v>
      </c>
    </row>
    <row r="6094" spans="1:11" ht="14.5">
      <c r="A6094" s="66" t="str">
        <f t="shared" si="95"/>
        <v>GPP MAGELANG_REJOSARI</v>
      </c>
      <c r="B6094" s="66" t="s">
        <v>702</v>
      </c>
      <c r="C6094" s="66" t="s">
        <v>5784</v>
      </c>
      <c r="D6094" s="76" t="s">
        <v>5757</v>
      </c>
      <c r="E6094" s="66" t="s">
        <v>5786</v>
      </c>
      <c r="F6094" s="67">
        <v>7.61</v>
      </c>
      <c r="G6094" s="67">
        <v>-7.4530200000000004</v>
      </c>
      <c r="H6094" s="67">
        <v>110.31100000000001</v>
      </c>
      <c r="I6094" s="66" t="s">
        <v>3103</v>
      </c>
      <c r="J6094" s="67">
        <v>-7.3955399999999996</v>
      </c>
      <c r="K6094" s="67">
        <v>110.24469999999999</v>
      </c>
    </row>
    <row r="6095" spans="1:11" ht="14.5">
      <c r="A6095" s="66" t="str">
        <f t="shared" si="95"/>
        <v>GPP MAGELANG_REJOSARI</v>
      </c>
      <c r="B6095" s="66" t="s">
        <v>702</v>
      </c>
      <c r="C6095" s="66" t="s">
        <v>5784</v>
      </c>
      <c r="D6095" s="76" t="s">
        <v>5749</v>
      </c>
      <c r="E6095" s="66" t="s">
        <v>5786</v>
      </c>
      <c r="F6095" s="67">
        <v>10.51</v>
      </c>
      <c r="G6095" s="67">
        <v>-7.2860500000000004</v>
      </c>
      <c r="H6095" s="67">
        <v>110.33</v>
      </c>
      <c r="I6095" s="66" t="s">
        <v>3103</v>
      </c>
      <c r="J6095" s="67">
        <v>-7.3955399999999996</v>
      </c>
      <c r="K6095" s="67">
        <v>110.24469999999999</v>
      </c>
    </row>
    <row r="6096" spans="1:11" ht="14.5">
      <c r="A6096" s="66" t="str">
        <f t="shared" si="95"/>
        <v>GPP MAGELANG_REJOSARI</v>
      </c>
      <c r="B6096" s="66" t="s">
        <v>702</v>
      </c>
      <c r="C6096" s="66" t="s">
        <v>5784</v>
      </c>
      <c r="D6096" s="76" t="s">
        <v>5746</v>
      </c>
      <c r="E6096" s="66" t="s">
        <v>5786</v>
      </c>
      <c r="F6096" s="67">
        <v>9.5500000000000007</v>
      </c>
      <c r="G6096" s="67">
        <v>-7.3523899999999998</v>
      </c>
      <c r="H6096" s="67">
        <v>110.30500000000001</v>
      </c>
      <c r="I6096" s="66" t="s">
        <v>3103</v>
      </c>
      <c r="J6096" s="67">
        <v>-7.3955399999999996</v>
      </c>
      <c r="K6096" s="67">
        <v>110.24469999999999</v>
      </c>
    </row>
    <row r="6097" spans="1:11" ht="14.5">
      <c r="A6097" s="66" t="str">
        <f t="shared" si="95"/>
        <v>GPP PATI_REJOSARI</v>
      </c>
      <c r="B6097" s="66" t="s">
        <v>702</v>
      </c>
      <c r="C6097" s="66" t="s">
        <v>5784</v>
      </c>
      <c r="D6097" s="76" t="s">
        <v>5754</v>
      </c>
      <c r="E6097" s="66" t="s">
        <v>5786</v>
      </c>
      <c r="F6097" s="67">
        <v>13.38</v>
      </c>
      <c r="G6097" s="67">
        <v>-6.7465700000000002</v>
      </c>
      <c r="H6097" s="67">
        <v>110.9</v>
      </c>
      <c r="I6097" s="66" t="s">
        <v>3337</v>
      </c>
      <c r="J6097" s="67">
        <v>-6.7882499999999997</v>
      </c>
      <c r="K6097" s="67">
        <v>110.9785</v>
      </c>
    </row>
    <row r="6098" spans="1:11" ht="14.5">
      <c r="A6098" s="66" t="str">
        <f t="shared" si="95"/>
        <v>GPP PEKALONGAN_REJOSARI</v>
      </c>
      <c r="B6098" s="66" t="s">
        <v>702</v>
      </c>
      <c r="C6098" s="66" t="s">
        <v>5784</v>
      </c>
      <c r="D6098" s="76" t="s">
        <v>5755</v>
      </c>
      <c r="E6098" s="66" t="s">
        <v>5786</v>
      </c>
      <c r="F6098" s="67">
        <v>5.84</v>
      </c>
      <c r="G6098" s="67">
        <v>-6.9619400000000002</v>
      </c>
      <c r="H6098" s="67">
        <v>109.605</v>
      </c>
      <c r="I6098" s="66" t="s">
        <v>3376</v>
      </c>
      <c r="J6098" s="67">
        <v>-6.8898999999999999</v>
      </c>
      <c r="K6098" s="67">
        <v>109.6589</v>
      </c>
    </row>
    <row r="6099" spans="1:11" ht="14.5">
      <c r="A6099" s="66" t="str">
        <f t="shared" si="95"/>
        <v>GPP PURWOREJO_REJOSARI</v>
      </c>
      <c r="B6099" s="66" t="s">
        <v>702</v>
      </c>
      <c r="C6099" s="66" t="s">
        <v>5784</v>
      </c>
      <c r="D6099" s="76" t="s">
        <v>5770</v>
      </c>
      <c r="E6099" s="66" t="s">
        <v>5786</v>
      </c>
      <c r="F6099" s="67">
        <v>4.4400000000000004</v>
      </c>
      <c r="G6099" s="67">
        <v>-7.8176399999999999</v>
      </c>
      <c r="H6099" s="67">
        <v>109.88</v>
      </c>
      <c r="I6099" s="66" t="s">
        <v>3504</v>
      </c>
      <c r="J6099" s="67">
        <v>-7.7226800000000004</v>
      </c>
      <c r="K6099" s="67">
        <v>109.9468</v>
      </c>
    </row>
    <row r="6100" spans="1:11" ht="14.5">
      <c r="A6100" s="66" t="str">
        <f t="shared" si="95"/>
        <v>GPP PURWOREJO_REJOSARI</v>
      </c>
      <c r="B6100" s="66" t="s">
        <v>702</v>
      </c>
      <c r="C6100" s="66" t="s">
        <v>5784</v>
      </c>
      <c r="D6100" s="76" t="s">
        <v>5748</v>
      </c>
      <c r="E6100" s="66" t="s">
        <v>5786</v>
      </c>
      <c r="F6100" s="67">
        <v>4.4400000000000004</v>
      </c>
      <c r="G6100" s="67">
        <v>-7.6888699999999996</v>
      </c>
      <c r="H6100" s="67">
        <v>109.874</v>
      </c>
      <c r="I6100" s="66" t="s">
        <v>3504</v>
      </c>
      <c r="J6100" s="67">
        <v>-7.7226800000000004</v>
      </c>
      <c r="K6100" s="67">
        <v>109.9468</v>
      </c>
    </row>
    <row r="6101" spans="1:11" ht="14.5">
      <c r="A6101" s="66" t="str">
        <f t="shared" si="95"/>
        <v>GPP SUKOHARJO_REJOSARI</v>
      </c>
      <c r="B6101" s="66" t="s">
        <v>702</v>
      </c>
      <c r="C6101" s="66" t="s">
        <v>5784</v>
      </c>
      <c r="D6101" s="76" t="s">
        <v>5764</v>
      </c>
      <c r="E6101" s="66" t="s">
        <v>5786</v>
      </c>
      <c r="F6101" s="67">
        <v>14.71</v>
      </c>
      <c r="G6101" s="67">
        <v>-7.65442</v>
      </c>
      <c r="H6101" s="67">
        <v>110.919</v>
      </c>
      <c r="I6101" s="66" t="s">
        <v>3993</v>
      </c>
      <c r="J6101" s="67">
        <v>-7.7412599999999996</v>
      </c>
      <c r="K6101" s="67">
        <v>110.8785</v>
      </c>
    </row>
    <row r="6102" spans="1:11" ht="14.5">
      <c r="A6102" s="66" t="str">
        <f t="shared" si="95"/>
        <v>GUDANG DEMAK 2_REJOSARI</v>
      </c>
      <c r="B6102" s="66" t="s">
        <v>702</v>
      </c>
      <c r="C6102" s="66" t="s">
        <v>5784</v>
      </c>
      <c r="D6102" s="76" t="s">
        <v>5764</v>
      </c>
      <c r="E6102" s="66" t="s">
        <v>5786</v>
      </c>
      <c r="F6102" s="67">
        <v>26.27</v>
      </c>
      <c r="G6102" s="67">
        <v>-7.0637299999999996</v>
      </c>
      <c r="H6102" s="67">
        <v>110.583</v>
      </c>
      <c r="I6102" s="66" t="s">
        <v>4087</v>
      </c>
      <c r="J6102" s="67">
        <v>-7.0231700000000004</v>
      </c>
      <c r="K6102" s="67">
        <v>110.50660000000001</v>
      </c>
    </row>
    <row r="6103" spans="1:11" ht="14.5">
      <c r="A6103" s="66" t="str">
        <f t="shared" si="95"/>
        <v>Jepara - Mayong_REJOSARI</v>
      </c>
      <c r="B6103" s="66" t="s">
        <v>702</v>
      </c>
      <c r="C6103" s="66" t="s">
        <v>5784</v>
      </c>
      <c r="D6103" s="76" t="s">
        <v>5749</v>
      </c>
      <c r="E6103" s="66" t="s">
        <v>5786</v>
      </c>
      <c r="F6103" s="67">
        <v>26.27</v>
      </c>
      <c r="G6103" s="67">
        <v>-6.7731000000000003</v>
      </c>
      <c r="H6103" s="67">
        <v>110.685</v>
      </c>
      <c r="I6103" s="66" t="s">
        <v>4145</v>
      </c>
      <c r="J6103" s="67">
        <v>-6.7420299999999997</v>
      </c>
      <c r="K6103" s="67">
        <v>110.7436</v>
      </c>
    </row>
    <row r="6104" spans="1:11" ht="14.5">
      <c r="A6104" s="66" t="str">
        <f t="shared" si="95"/>
        <v>Kendal - Wonorejo_REJOSARI</v>
      </c>
      <c r="B6104" s="66" t="s">
        <v>702</v>
      </c>
      <c r="C6104" s="66" t="s">
        <v>5784</v>
      </c>
      <c r="D6104" s="76" t="s">
        <v>5741</v>
      </c>
      <c r="E6104" s="66" t="s">
        <v>5786</v>
      </c>
      <c r="F6104" s="67">
        <v>16.97</v>
      </c>
      <c r="G6104" s="67">
        <v>-6.94062</v>
      </c>
      <c r="H6104" s="67">
        <v>110.221</v>
      </c>
      <c r="I6104" s="66" t="s">
        <v>4346</v>
      </c>
      <c r="J6104" s="67">
        <v>-6.9401299999999999</v>
      </c>
      <c r="K6104" s="67">
        <v>110.2557</v>
      </c>
    </row>
    <row r="6105" spans="1:11" ht="14.5">
      <c r="A6105" s="66" t="str">
        <f t="shared" si="95"/>
        <v>Kendal - Wonorejo_REJOSARI</v>
      </c>
      <c r="B6105" s="66" t="s">
        <v>702</v>
      </c>
      <c r="C6105" s="66" t="s">
        <v>5784</v>
      </c>
      <c r="D6105" s="76" t="s">
        <v>5747</v>
      </c>
      <c r="E6105" s="66" t="s">
        <v>5786</v>
      </c>
      <c r="F6105" s="67">
        <v>16.97</v>
      </c>
      <c r="G6105" s="67">
        <v>-6.9918500000000003</v>
      </c>
      <c r="H6105" s="67">
        <v>110.187</v>
      </c>
      <c r="I6105" s="66" t="s">
        <v>4346</v>
      </c>
      <c r="J6105" s="67">
        <v>-6.9401299999999999</v>
      </c>
      <c r="K6105" s="67">
        <v>110.2557</v>
      </c>
    </row>
    <row r="6106" spans="1:11" ht="14.5">
      <c r="A6106" s="66" t="str">
        <f t="shared" si="95"/>
        <v>Qc Purwodadi - Tawangharjo_REJOSARI</v>
      </c>
      <c r="B6106" s="66" t="s">
        <v>702</v>
      </c>
      <c r="C6106" s="66" t="s">
        <v>5784</v>
      </c>
      <c r="D6106" s="76" t="s">
        <v>5749</v>
      </c>
      <c r="E6106" s="66" t="s">
        <v>5786</v>
      </c>
      <c r="F6106" s="67">
        <v>53.45</v>
      </c>
      <c r="G6106" s="67">
        <v>-7.0687800000000003</v>
      </c>
      <c r="H6106" s="67">
        <v>110.95099999999999</v>
      </c>
      <c r="I6106" s="66" t="s">
        <v>4974</v>
      </c>
      <c r="J6106" s="67">
        <v>-7.0747999999999998</v>
      </c>
      <c r="K6106" s="67">
        <v>110.9586</v>
      </c>
    </row>
    <row r="6107" spans="1:11" ht="14.5">
      <c r="A6107" s="66" t="str">
        <f t="shared" si="95"/>
        <v>Semarang - Kalikuning_REJOSARI</v>
      </c>
      <c r="B6107" s="66" t="s">
        <v>702</v>
      </c>
      <c r="C6107" s="66" t="s">
        <v>5784</v>
      </c>
      <c r="D6107" s="76" t="s">
        <v>5759</v>
      </c>
      <c r="E6107" s="66" t="s">
        <v>5786</v>
      </c>
      <c r="F6107" s="67">
        <v>10.51</v>
      </c>
      <c r="G6107" s="67">
        <v>-7.2664600000000004</v>
      </c>
      <c r="H6107" s="67">
        <v>110.596</v>
      </c>
      <c r="I6107" s="66" t="s">
        <v>5061</v>
      </c>
      <c r="J6107" s="67">
        <v>-7.1833299999999998</v>
      </c>
      <c r="K6107" s="67">
        <v>110.4721</v>
      </c>
    </row>
    <row r="6108" spans="1:11" ht="14.5">
      <c r="A6108" s="66" t="str">
        <f t="shared" si="95"/>
        <v>Sragen 2 - Sambung Macan_REJOSARI</v>
      </c>
      <c r="B6108" s="66" t="s">
        <v>702</v>
      </c>
      <c r="C6108" s="66" t="s">
        <v>5784</v>
      </c>
      <c r="D6108" s="76" t="s">
        <v>5749</v>
      </c>
      <c r="E6108" s="66" t="s">
        <v>5786</v>
      </c>
      <c r="F6108" s="67">
        <v>53.45</v>
      </c>
      <c r="G6108" s="67">
        <v>-7.19407</v>
      </c>
      <c r="H6108" s="67">
        <v>111.128</v>
      </c>
      <c r="I6108" s="66" t="s">
        <v>5203</v>
      </c>
      <c r="J6108" s="67">
        <v>-7.36327</v>
      </c>
      <c r="K6108" s="67">
        <v>111.1177</v>
      </c>
    </row>
    <row r="6109" spans="1:11" ht="14.5">
      <c r="A6109" s="66" t="str">
        <f t="shared" si="95"/>
        <v>UPP SEMARANG_REJOSARI</v>
      </c>
      <c r="B6109" s="66" t="s">
        <v>702</v>
      </c>
      <c r="C6109" s="66" t="s">
        <v>5784</v>
      </c>
      <c r="D6109" s="76" t="s">
        <v>5748</v>
      </c>
      <c r="E6109" s="66" t="s">
        <v>5786</v>
      </c>
      <c r="F6109" s="67">
        <v>1.22</v>
      </c>
      <c r="G6109" s="67">
        <v>-6.9800599999999999</v>
      </c>
      <c r="H6109" s="67">
        <v>110.44</v>
      </c>
      <c r="I6109" s="66" t="s">
        <v>5495</v>
      </c>
      <c r="J6109" s="67">
        <v>-6.9489400000000003</v>
      </c>
      <c r="K6109" s="67">
        <v>110.42059999999999</v>
      </c>
    </row>
    <row r="6110" spans="1:11" ht="14.5">
      <c r="A6110" s="66" t="str">
        <f t="shared" si="95"/>
        <v>Wonosobo - Leksono_REJOSARI</v>
      </c>
      <c r="B6110" s="66" t="s">
        <v>702</v>
      </c>
      <c r="C6110" s="66" t="s">
        <v>5784</v>
      </c>
      <c r="D6110" s="76" t="s">
        <v>5764</v>
      </c>
      <c r="E6110" s="66" t="s">
        <v>5786</v>
      </c>
      <c r="F6110" s="67">
        <v>7.7</v>
      </c>
      <c r="G6110" s="67">
        <v>-7.5134999999999996</v>
      </c>
      <c r="H6110" s="67">
        <v>110.045</v>
      </c>
      <c r="I6110" s="66" t="s">
        <v>5583</v>
      </c>
      <c r="J6110" s="67">
        <v>-7.4236599999999999</v>
      </c>
      <c r="K6110" s="67">
        <v>109.8591</v>
      </c>
    </row>
    <row r="6111" spans="1:11" ht="14.5">
      <c r="A6111" s="66" t="str">
        <f t="shared" si="95"/>
        <v>Wonosobo - Leksono_REJOSARI</v>
      </c>
      <c r="B6111" s="66" t="s">
        <v>702</v>
      </c>
      <c r="C6111" s="66" t="s">
        <v>5784</v>
      </c>
      <c r="D6111" s="76" t="s">
        <v>5757</v>
      </c>
      <c r="E6111" s="66" t="s">
        <v>5786</v>
      </c>
      <c r="F6111" s="67">
        <v>7.7</v>
      </c>
      <c r="G6111" s="67">
        <v>-7.4152699999999996</v>
      </c>
      <c r="H6111" s="67">
        <v>109.94799999999999</v>
      </c>
      <c r="I6111" s="66" t="s">
        <v>5583</v>
      </c>
      <c r="J6111" s="67">
        <v>-7.4236599999999999</v>
      </c>
      <c r="K6111" s="67">
        <v>109.8591</v>
      </c>
    </row>
    <row r="6112" spans="1:11" ht="14.5">
      <c r="A6112" s="66" t="str">
        <f t="shared" si="95"/>
        <v>BGR JENARSARI_REJOSARI BARAT</v>
      </c>
      <c r="B6112" s="66" t="s">
        <v>479</v>
      </c>
      <c r="C6112" s="66" t="s">
        <v>5784</v>
      </c>
      <c r="D6112" s="76" t="s">
        <v>5750</v>
      </c>
      <c r="E6112" s="66" t="s">
        <v>5786</v>
      </c>
      <c r="F6112" s="67">
        <v>9.3699999999999992</v>
      </c>
      <c r="G6112" s="67">
        <v>-7.0349399999999997</v>
      </c>
      <c r="H6112" s="67">
        <v>109.949</v>
      </c>
      <c r="I6112" s="66" t="s">
        <v>346</v>
      </c>
      <c r="J6112" s="67">
        <v>-6.95329</v>
      </c>
      <c r="K6112" s="67">
        <v>110.10129999999999</v>
      </c>
    </row>
    <row r="6113" spans="1:11" ht="14.5">
      <c r="A6113" s="66" t="str">
        <f t="shared" si="95"/>
        <v>BGR JENARSARI_REJOSARI TIMUR</v>
      </c>
      <c r="B6113" s="66" t="s">
        <v>480</v>
      </c>
      <c r="C6113" s="66" t="s">
        <v>5784</v>
      </c>
      <c r="D6113" s="76" t="s">
        <v>5757</v>
      </c>
      <c r="E6113" s="66" t="s">
        <v>5786</v>
      </c>
      <c r="F6113" s="67">
        <v>9.3699999999999992</v>
      </c>
      <c r="G6113" s="67">
        <v>-7.0392099999999997</v>
      </c>
      <c r="H6113" s="67">
        <v>109.958</v>
      </c>
      <c r="I6113" s="66" t="s">
        <v>346</v>
      </c>
      <c r="J6113" s="67">
        <v>-6.95329</v>
      </c>
      <c r="K6113" s="67">
        <v>110.10129999999999</v>
      </c>
    </row>
    <row r="6114" spans="1:11" ht="14.5">
      <c r="A6114" s="66" t="str">
        <f t="shared" si="95"/>
        <v>GPP KLATEN_REJOSO</v>
      </c>
      <c r="B6114" s="66" t="s">
        <v>3061</v>
      </c>
      <c r="C6114" s="66" t="s">
        <v>5784</v>
      </c>
      <c r="D6114" s="76" t="s">
        <v>5741</v>
      </c>
      <c r="E6114" s="66" t="s">
        <v>5786</v>
      </c>
      <c r="F6114" s="67">
        <v>8.89</v>
      </c>
      <c r="G6114" s="67">
        <v>-7.7490399999999999</v>
      </c>
      <c r="H6114" s="67">
        <v>110.551</v>
      </c>
      <c r="I6114" s="66" t="s">
        <v>2894</v>
      </c>
      <c r="J6114" s="67">
        <v>-7.6692</v>
      </c>
      <c r="K6114" s="67">
        <v>110.6751</v>
      </c>
    </row>
    <row r="6115" spans="1:11" ht="14.5">
      <c r="A6115" s="66" t="str">
        <f t="shared" si="95"/>
        <v>GPP PURWOREJO_REJOWINANGUN</v>
      </c>
      <c r="B6115" s="66" t="s">
        <v>3796</v>
      </c>
      <c r="C6115" s="66" t="s">
        <v>5784</v>
      </c>
      <c r="D6115" s="76" t="s">
        <v>5752</v>
      </c>
      <c r="E6115" s="66" t="s">
        <v>5786</v>
      </c>
      <c r="F6115" s="67">
        <v>4.4400000000000004</v>
      </c>
      <c r="G6115" s="67">
        <v>-7.6629300000000002</v>
      </c>
      <c r="H6115" s="67">
        <v>109.88500000000001</v>
      </c>
      <c r="I6115" s="66" t="s">
        <v>3504</v>
      </c>
      <c r="J6115" s="67">
        <v>-7.7226800000000004</v>
      </c>
      <c r="K6115" s="67">
        <v>109.9468</v>
      </c>
    </row>
    <row r="6116" spans="1:11" ht="14.5">
      <c r="A6116" s="66" t="str">
        <f t="shared" si="95"/>
        <v>GPP MAGELANG_REJOWINANGUN SELATAN</v>
      </c>
      <c r="B6116" s="66" t="s">
        <v>3270</v>
      </c>
      <c r="C6116" s="66" t="s">
        <v>5784</v>
      </c>
      <c r="D6116" s="76" t="s">
        <v>5746</v>
      </c>
      <c r="E6116" s="66" t="s">
        <v>5786</v>
      </c>
      <c r="F6116" s="67">
        <v>0.15</v>
      </c>
      <c r="G6116" s="67">
        <v>-7.4887600000000001</v>
      </c>
      <c r="H6116" s="67">
        <v>110.22499999999999</v>
      </c>
      <c r="I6116" s="66" t="s">
        <v>3103</v>
      </c>
      <c r="J6116" s="67">
        <v>-7.3955399999999996</v>
      </c>
      <c r="K6116" s="67">
        <v>110.24469999999999</v>
      </c>
    </row>
    <row r="6117" spans="1:11" ht="14.5">
      <c r="A6117" s="66" t="str">
        <f t="shared" si="95"/>
        <v>GPP MAGELANG_REJOWINANGUN UTARA</v>
      </c>
      <c r="B6117" s="66" t="s">
        <v>3271</v>
      </c>
      <c r="C6117" s="66" t="s">
        <v>5784</v>
      </c>
      <c r="D6117" s="76" t="s">
        <v>5766</v>
      </c>
      <c r="E6117" s="66" t="s">
        <v>5786</v>
      </c>
      <c r="F6117" s="67">
        <v>0.15</v>
      </c>
      <c r="G6117" s="67">
        <v>-7.4852499999999997</v>
      </c>
      <c r="H6117" s="67">
        <v>110.23</v>
      </c>
      <c r="I6117" s="66" t="s">
        <v>3103</v>
      </c>
      <c r="J6117" s="67">
        <v>-7.3955399999999996</v>
      </c>
      <c r="K6117" s="67">
        <v>110.24469999999999</v>
      </c>
    </row>
    <row r="6118" spans="1:11" ht="14.5">
      <c r="A6118" s="66" t="str">
        <f t="shared" si="95"/>
        <v>Boyolali_REKSOSARI</v>
      </c>
      <c r="B6118" s="66" t="s">
        <v>1515</v>
      </c>
      <c r="C6118" s="66" t="s">
        <v>5784</v>
      </c>
      <c r="D6118" s="76" t="s">
        <v>5742</v>
      </c>
      <c r="E6118" s="66" t="s">
        <v>5786</v>
      </c>
      <c r="F6118" s="67">
        <v>10.51</v>
      </c>
      <c r="G6118" s="67">
        <v>-7.3614600000000001</v>
      </c>
      <c r="H6118" s="67">
        <v>110.587</v>
      </c>
      <c r="I6118" s="66" t="s">
        <v>1370</v>
      </c>
      <c r="J6118" s="67">
        <v>-7.5381099999999996</v>
      </c>
      <c r="K6118" s="67">
        <v>110.6292</v>
      </c>
    </row>
    <row r="6119" spans="1:11" ht="14.5">
      <c r="A6119" s="66" t="str">
        <f t="shared" si="95"/>
        <v>Semarang - Kalikuning_REMBES</v>
      </c>
      <c r="B6119" s="66" t="s">
        <v>5140</v>
      </c>
      <c r="C6119" s="66" t="s">
        <v>5784</v>
      </c>
      <c r="D6119" s="76" t="s">
        <v>5758</v>
      </c>
      <c r="E6119" s="66" t="s">
        <v>5786</v>
      </c>
      <c r="F6119" s="67">
        <v>10.51</v>
      </c>
      <c r="G6119" s="67">
        <v>-7.21943</v>
      </c>
      <c r="H6119" s="67">
        <v>110.53700000000001</v>
      </c>
      <c r="I6119" s="66" t="s">
        <v>5061</v>
      </c>
      <c r="J6119" s="67">
        <v>-7.1833299999999998</v>
      </c>
      <c r="K6119" s="67">
        <v>110.4721</v>
      </c>
    </row>
    <row r="6120" spans="1:11" ht="14.5">
      <c r="A6120" s="66" t="str">
        <f t="shared" si="95"/>
        <v>Brebes GPP_REMBUL</v>
      </c>
      <c r="B6120" s="66" t="s">
        <v>1793</v>
      </c>
      <c r="C6120" s="66" t="s">
        <v>5784</v>
      </c>
      <c r="D6120" s="76" t="s">
        <v>5743</v>
      </c>
      <c r="E6120" s="66" t="s">
        <v>5786</v>
      </c>
      <c r="F6120" s="67">
        <v>11.25</v>
      </c>
      <c r="G6120" s="67">
        <v>-7.1812699999999996</v>
      </c>
      <c r="H6120" s="67">
        <v>109.166</v>
      </c>
      <c r="I6120" s="66" t="s">
        <v>1667</v>
      </c>
      <c r="J6120" s="67">
        <v>-7.1220699999999999</v>
      </c>
      <c r="K6120" s="67">
        <v>108.9847</v>
      </c>
    </row>
    <row r="6121" spans="1:11" ht="14.5">
      <c r="A6121" s="66" t="str">
        <f t="shared" si="95"/>
        <v>TGL 3PURWAHAMBA_REMBUL</v>
      </c>
      <c r="B6121" s="66" t="s">
        <v>1793</v>
      </c>
      <c r="C6121" s="66" t="s">
        <v>5784</v>
      </c>
      <c r="D6121" s="76" t="s">
        <v>5762</v>
      </c>
      <c r="E6121" s="66" t="s">
        <v>5786</v>
      </c>
      <c r="F6121" s="67">
        <v>15.73</v>
      </c>
      <c r="G6121" s="67">
        <v>-7.0746000000000002</v>
      </c>
      <c r="H6121" s="67">
        <v>109.29600000000001</v>
      </c>
      <c r="I6121" s="66" t="s">
        <v>5354</v>
      </c>
      <c r="J6121" s="67">
        <v>-6.87378</v>
      </c>
      <c r="K6121" s="67">
        <v>109.2512</v>
      </c>
    </row>
    <row r="6122" spans="1:11" ht="14.5">
      <c r="A6122" s="66" t="str">
        <f t="shared" si="95"/>
        <v>GPP KARANGANYAR_REMBUN</v>
      </c>
      <c r="B6122" s="66" t="s">
        <v>2695</v>
      </c>
      <c r="C6122" s="66" t="s">
        <v>5784</v>
      </c>
      <c r="D6122" s="76" t="s">
        <v>5758</v>
      </c>
      <c r="E6122" s="66" t="s">
        <v>5786</v>
      </c>
      <c r="F6122" s="67">
        <v>17.7</v>
      </c>
      <c r="G6122" s="67">
        <v>-7.4512</v>
      </c>
      <c r="H6122" s="67">
        <v>110.77</v>
      </c>
      <c r="I6122" s="66" t="s">
        <v>2633</v>
      </c>
      <c r="J6122" s="67">
        <v>-7.5687199999999999</v>
      </c>
      <c r="K6122" s="67">
        <v>110.8749</v>
      </c>
    </row>
    <row r="6123" spans="1:11" ht="14.5">
      <c r="A6123" s="66" t="str">
        <f t="shared" si="95"/>
        <v>GPP PEKALONGAN_REMBUN</v>
      </c>
      <c r="B6123" s="66" t="s">
        <v>2695</v>
      </c>
      <c r="C6123" s="66" t="s">
        <v>5784</v>
      </c>
      <c r="D6123" s="76" t="s">
        <v>5751</v>
      </c>
      <c r="E6123" s="66" t="s">
        <v>5786</v>
      </c>
      <c r="F6123" s="67">
        <v>5.84</v>
      </c>
      <c r="G6123" s="67">
        <v>-6.8885699999999996</v>
      </c>
      <c r="H6123" s="67">
        <v>109.57299999999999</v>
      </c>
      <c r="I6123" s="66" t="s">
        <v>3376</v>
      </c>
      <c r="J6123" s="67">
        <v>-6.8898999999999999</v>
      </c>
      <c r="K6123" s="67">
        <v>109.6589</v>
      </c>
    </row>
    <row r="6124" spans="1:11" ht="14.5">
      <c r="A6124" s="66" t="str">
        <f t="shared" si="95"/>
        <v>Purbalingga - Kebong_REMPOAH</v>
      </c>
      <c r="B6124" s="66" t="s">
        <v>4925</v>
      </c>
      <c r="C6124" s="66" t="s">
        <v>5784</v>
      </c>
      <c r="D6124" s="76" t="s">
        <v>5753</v>
      </c>
      <c r="E6124" s="66" t="s">
        <v>5786</v>
      </c>
      <c r="F6124" s="67">
        <v>9.3800000000000008</v>
      </c>
      <c r="G6124" s="67">
        <v>-7.3642200000000004</v>
      </c>
      <c r="H6124" s="67">
        <v>109.23699999999999</v>
      </c>
      <c r="I6124" s="66" t="s">
        <v>4781</v>
      </c>
      <c r="J6124" s="67">
        <v>-7.4033100000000003</v>
      </c>
      <c r="K6124" s="67">
        <v>109.3588</v>
      </c>
    </row>
    <row r="6125" spans="1:11" ht="14.5">
      <c r="A6125" s="66" t="str">
        <f t="shared" si="95"/>
        <v>GD. LASEM_RENDENG</v>
      </c>
      <c r="B6125" s="66" t="s">
        <v>2323</v>
      </c>
      <c r="C6125" s="66" t="s">
        <v>5784</v>
      </c>
      <c r="D6125" s="76" t="s">
        <v>5744</v>
      </c>
      <c r="E6125" s="66" t="s">
        <v>5786</v>
      </c>
      <c r="F6125" s="67">
        <v>20.29</v>
      </c>
      <c r="G6125" s="67">
        <v>-6.8114600000000003</v>
      </c>
      <c r="H6125" s="67">
        <v>111.526</v>
      </c>
      <c r="I6125" s="66" t="s">
        <v>2256</v>
      </c>
      <c r="J6125" s="67">
        <v>-6.6950700000000003</v>
      </c>
      <c r="K6125" s="67">
        <v>111.4366</v>
      </c>
    </row>
    <row r="6126" spans="1:11" ht="14.5">
      <c r="A6126" s="66" t="str">
        <f t="shared" si="95"/>
        <v>GPP PURWOREJO_RENDENG</v>
      </c>
      <c r="B6126" s="66" t="s">
        <v>2323</v>
      </c>
      <c r="C6126" s="66" t="s">
        <v>5784</v>
      </c>
      <c r="D6126" s="76" t="s">
        <v>5737</v>
      </c>
      <c r="E6126" s="66" t="s">
        <v>5786</v>
      </c>
      <c r="F6126" s="67">
        <v>4.4400000000000004</v>
      </c>
      <c r="G6126" s="67">
        <v>-7.6744000000000003</v>
      </c>
      <c r="H6126" s="67">
        <v>109.991</v>
      </c>
      <c r="I6126" s="66" t="s">
        <v>3504</v>
      </c>
      <c r="J6126" s="67">
        <v>-7.7226800000000004</v>
      </c>
      <c r="K6126" s="67">
        <v>109.9468</v>
      </c>
    </row>
    <row r="6127" spans="1:11" ht="14.5">
      <c r="A6127" s="66" t="str">
        <f t="shared" si="95"/>
        <v>Kudus - Kaliwungu_RENDENG</v>
      </c>
      <c r="B6127" s="66" t="s">
        <v>2323</v>
      </c>
      <c r="C6127" s="66" t="s">
        <v>5784</v>
      </c>
      <c r="D6127" s="76" t="s">
        <v>5737</v>
      </c>
      <c r="E6127" s="66" t="s">
        <v>5786</v>
      </c>
      <c r="F6127" s="67">
        <v>13.38</v>
      </c>
      <c r="G6127" s="67">
        <v>-6.8020100000000001</v>
      </c>
      <c r="H6127" s="67">
        <v>110.858</v>
      </c>
      <c r="I6127" s="66" t="s">
        <v>4381</v>
      </c>
      <c r="J6127" s="67">
        <v>-6.8014900000000003</v>
      </c>
      <c r="K6127" s="67">
        <v>110.82510000000001</v>
      </c>
    </row>
    <row r="6128" spans="1:11" ht="14.5">
      <c r="A6128" s="66" t="str">
        <f t="shared" si="95"/>
        <v>GPP PEKALONGAN_RENGAS</v>
      </c>
      <c r="B6128" s="66" t="s">
        <v>3455</v>
      </c>
      <c r="C6128" s="66" t="s">
        <v>5784</v>
      </c>
      <c r="D6128" s="76" t="s">
        <v>5737</v>
      </c>
      <c r="E6128" s="66" t="s">
        <v>5786</v>
      </c>
      <c r="F6128" s="67">
        <v>5.84</v>
      </c>
      <c r="G6128" s="67">
        <v>-6.9452400000000001</v>
      </c>
      <c r="H6128" s="67">
        <v>109.623</v>
      </c>
      <c r="I6128" s="66" t="s">
        <v>3376</v>
      </c>
      <c r="J6128" s="67">
        <v>-6.8898999999999999</v>
      </c>
      <c r="K6128" s="67">
        <v>109.6589</v>
      </c>
    </row>
    <row r="6129" spans="1:11" ht="14.5">
      <c r="A6129" s="66" t="str">
        <f t="shared" si="95"/>
        <v>Brebes 1 - Wonosari_RENGASBANDUNG</v>
      </c>
      <c r="B6129" s="66" t="s">
        <v>1640</v>
      </c>
      <c r="C6129" s="66" t="s">
        <v>5784</v>
      </c>
      <c r="D6129" s="76" t="s">
        <v>5737</v>
      </c>
      <c r="E6129" s="66" t="s">
        <v>5786</v>
      </c>
      <c r="F6129" s="67">
        <v>20.92</v>
      </c>
      <c r="G6129" s="67">
        <v>-6.9340999999999999</v>
      </c>
      <c r="H6129" s="67">
        <v>109.048</v>
      </c>
      <c r="I6129" s="66" t="s">
        <v>1567</v>
      </c>
      <c r="J6129" s="67">
        <v>-6.86754</v>
      </c>
      <c r="K6129" s="67">
        <v>108.9863</v>
      </c>
    </row>
    <row r="6130" spans="1:11" ht="14.5">
      <c r="A6130" s="66" t="str">
        <f t="shared" si="95"/>
        <v>Brebes 1 - Wonosari_RENGASPENDAWA</v>
      </c>
      <c r="B6130" s="66" t="s">
        <v>1641</v>
      </c>
      <c r="C6130" s="66" t="s">
        <v>5784</v>
      </c>
      <c r="D6130" s="76" t="s">
        <v>5747</v>
      </c>
      <c r="E6130" s="66" t="s">
        <v>5786</v>
      </c>
      <c r="F6130" s="67">
        <v>20.92</v>
      </c>
      <c r="G6130" s="67">
        <v>-6.9617100000000001</v>
      </c>
      <c r="H6130" s="67">
        <v>108.998</v>
      </c>
      <c r="I6130" s="66" t="s">
        <v>1567</v>
      </c>
      <c r="J6130" s="67">
        <v>-6.86754</v>
      </c>
      <c r="K6130" s="67">
        <v>108.9863</v>
      </c>
    </row>
    <row r="6131" spans="1:11" ht="14.5">
      <c r="A6131" s="66" t="str">
        <f t="shared" si="95"/>
        <v>Jepara - Mayong_RENGGING</v>
      </c>
      <c r="B6131" s="66" t="s">
        <v>4242</v>
      </c>
      <c r="C6131" s="66" t="s">
        <v>5784</v>
      </c>
      <c r="D6131" s="76" t="s">
        <v>5737</v>
      </c>
      <c r="E6131" s="66" t="s">
        <v>5786</v>
      </c>
      <c r="F6131" s="67">
        <v>10.32</v>
      </c>
      <c r="G6131" s="67">
        <v>-6.6778399999999998</v>
      </c>
      <c r="H6131" s="67">
        <v>110.718</v>
      </c>
      <c r="I6131" s="66" t="s">
        <v>4145</v>
      </c>
      <c r="J6131" s="67">
        <v>-6.7420299999999997</v>
      </c>
      <c r="K6131" s="67">
        <v>110.7436</v>
      </c>
    </row>
    <row r="6132" spans="1:11" ht="14.5">
      <c r="A6132" s="66" t="str">
        <f t="shared" si="95"/>
        <v>Semarang - Kalikuning_REPAKING</v>
      </c>
      <c r="B6132" s="66" t="s">
        <v>5141</v>
      </c>
      <c r="C6132" s="66" t="s">
        <v>5784</v>
      </c>
      <c r="D6132" s="76" t="s">
        <v>5748</v>
      </c>
      <c r="E6132" s="66" t="s">
        <v>5786</v>
      </c>
      <c r="F6132" s="67">
        <v>17.7</v>
      </c>
      <c r="G6132" s="67">
        <v>-7.2313700000000001</v>
      </c>
      <c r="H6132" s="67">
        <v>110.645</v>
      </c>
      <c r="I6132" s="66" t="s">
        <v>5061</v>
      </c>
      <c r="J6132" s="67">
        <v>-7.1833299999999998</v>
      </c>
      <c r="K6132" s="67">
        <v>110.4721</v>
      </c>
    </row>
    <row r="6133" spans="1:11" ht="14.5">
      <c r="A6133" s="66" t="str">
        <f t="shared" si="95"/>
        <v>BGR TEMANGGUNG_RIMPAK</v>
      </c>
      <c r="B6133" s="66" t="s">
        <v>1132</v>
      </c>
      <c r="C6133" s="66" t="s">
        <v>5784</v>
      </c>
      <c r="D6133" s="76" t="s">
        <v>5750</v>
      </c>
      <c r="E6133" s="66" t="s">
        <v>5786</v>
      </c>
      <c r="F6133" s="67">
        <v>7.7</v>
      </c>
      <c r="G6133" s="67">
        <v>-7.4412599999999998</v>
      </c>
      <c r="H6133" s="67">
        <v>110.032</v>
      </c>
      <c r="I6133" s="66" t="s">
        <v>999</v>
      </c>
      <c r="J6133" s="67">
        <v>-7.2953299999999999</v>
      </c>
      <c r="K6133" s="67">
        <v>110.0787</v>
      </c>
    </row>
    <row r="6134" spans="1:11" ht="14.5">
      <c r="A6134" s="66" t="str">
        <f t="shared" si="95"/>
        <v>GPP PURWOREJO_RIMUN</v>
      </c>
      <c r="B6134" s="66" t="s">
        <v>3797</v>
      </c>
      <c r="C6134" s="66" t="s">
        <v>5784</v>
      </c>
      <c r="D6134" s="76" t="s">
        <v>5745</v>
      </c>
      <c r="E6134" s="66" t="s">
        <v>5786</v>
      </c>
      <c r="F6134" s="67">
        <v>4.4400000000000004</v>
      </c>
      <c r="G6134" s="67">
        <v>-7.6832000000000003</v>
      </c>
      <c r="H6134" s="67">
        <v>110.071</v>
      </c>
      <c r="I6134" s="66" t="s">
        <v>3504</v>
      </c>
      <c r="J6134" s="67">
        <v>-7.7226800000000004</v>
      </c>
      <c r="K6134" s="67">
        <v>109.9468</v>
      </c>
    </row>
    <row r="6135" spans="1:11" ht="14.5">
      <c r="A6135" s="66" t="str">
        <f t="shared" si="95"/>
        <v>GPP PURWOREJO_RINGGIT</v>
      </c>
      <c r="B6135" s="66" t="s">
        <v>3798</v>
      </c>
      <c r="C6135" s="66" t="s">
        <v>5784</v>
      </c>
      <c r="D6135" s="76" t="s">
        <v>5737</v>
      </c>
      <c r="E6135" s="66" t="s">
        <v>5786</v>
      </c>
      <c r="F6135" s="67">
        <v>4.4400000000000004</v>
      </c>
      <c r="G6135" s="67">
        <v>-7.8267499999999997</v>
      </c>
      <c r="H6135" s="67">
        <v>109.93899999999999</v>
      </c>
      <c r="I6135" s="66" t="s">
        <v>3504</v>
      </c>
      <c r="J6135" s="67">
        <v>-7.7226800000000004</v>
      </c>
      <c r="K6135" s="67">
        <v>109.9468</v>
      </c>
    </row>
    <row r="6136" spans="1:11" ht="14.5">
      <c r="A6136" s="66" t="str">
        <f t="shared" si="95"/>
        <v>GD. LASEM_RINGIN</v>
      </c>
      <c r="B6136" s="66" t="s">
        <v>2324</v>
      </c>
      <c r="C6136" s="66" t="s">
        <v>5784</v>
      </c>
      <c r="D6136" s="76" t="s">
        <v>5741</v>
      </c>
      <c r="E6136" s="66" t="s">
        <v>5786</v>
      </c>
      <c r="F6136" s="67">
        <v>20.29</v>
      </c>
      <c r="G6136" s="67">
        <v>-6.7549900000000003</v>
      </c>
      <c r="H6136" s="67">
        <v>111.464</v>
      </c>
      <c r="I6136" s="66" t="s">
        <v>2256</v>
      </c>
      <c r="J6136" s="67">
        <v>-6.6950700000000003</v>
      </c>
      <c r="K6136" s="67">
        <v>111.4366</v>
      </c>
    </row>
    <row r="6137" spans="1:11" ht="14.5">
      <c r="A6137" s="66" t="str">
        <f t="shared" si="95"/>
        <v>BGR TEMANGGUNG_RINGINANOM</v>
      </c>
      <c r="B6137" s="66" t="s">
        <v>1133</v>
      </c>
      <c r="C6137" s="66" t="s">
        <v>5784</v>
      </c>
      <c r="D6137" s="76" t="s">
        <v>5761</v>
      </c>
      <c r="E6137" s="66" t="s">
        <v>5786</v>
      </c>
      <c r="F6137" s="67">
        <v>9.5500000000000007</v>
      </c>
      <c r="G6137" s="67">
        <v>-7.2824600000000004</v>
      </c>
      <c r="H6137" s="67">
        <v>110.086</v>
      </c>
      <c r="I6137" s="66" t="s">
        <v>999</v>
      </c>
      <c r="J6137" s="67">
        <v>-7.2953299999999999</v>
      </c>
      <c r="K6137" s="67">
        <v>110.0787</v>
      </c>
    </row>
    <row r="6138" spans="1:11" ht="14.5">
      <c r="A6138" s="66" t="str">
        <f t="shared" si="95"/>
        <v>GPP MAGELANG_RINGINANOM</v>
      </c>
      <c r="B6138" s="66" t="s">
        <v>1133</v>
      </c>
      <c r="C6138" s="66" t="s">
        <v>5784</v>
      </c>
      <c r="D6138" s="76" t="s">
        <v>5761</v>
      </c>
      <c r="E6138" s="66" t="s">
        <v>5786</v>
      </c>
      <c r="F6138" s="67">
        <v>7.61</v>
      </c>
      <c r="G6138" s="67">
        <v>-7.5787300000000002</v>
      </c>
      <c r="H6138" s="67">
        <v>110.176</v>
      </c>
      <c r="I6138" s="66" t="s">
        <v>3103</v>
      </c>
      <c r="J6138" s="67">
        <v>-7.3955399999999996</v>
      </c>
      <c r="K6138" s="67">
        <v>110.24469999999999</v>
      </c>
    </row>
    <row r="6139" spans="1:11" ht="14.5">
      <c r="A6139" s="66" t="str">
        <f t="shared" si="95"/>
        <v>BGR JENARSARI_RINGINARUM</v>
      </c>
      <c r="B6139" s="66" t="s">
        <v>481</v>
      </c>
      <c r="C6139" s="66" t="s">
        <v>5784</v>
      </c>
      <c r="D6139" s="76" t="s">
        <v>5746</v>
      </c>
      <c r="E6139" s="66" t="s">
        <v>5786</v>
      </c>
      <c r="F6139" s="67">
        <v>16.97</v>
      </c>
      <c r="G6139" s="67">
        <v>-6.9947499999999998</v>
      </c>
      <c r="H6139" s="67">
        <v>110.10599999999999</v>
      </c>
      <c r="I6139" s="66" t="s">
        <v>346</v>
      </c>
      <c r="J6139" s="67">
        <v>-6.95329</v>
      </c>
      <c r="K6139" s="67">
        <v>110.10129999999999</v>
      </c>
    </row>
    <row r="6140" spans="1:11" ht="14.5">
      <c r="A6140" s="66" t="str">
        <f t="shared" si="95"/>
        <v>Demak 1 - Mranak_RINGINHARJO</v>
      </c>
      <c r="B6140" s="66" t="s">
        <v>1979</v>
      </c>
      <c r="C6140" s="66" t="s">
        <v>5784</v>
      </c>
      <c r="D6140" s="76" t="s">
        <v>5738</v>
      </c>
      <c r="E6140" s="66" t="s">
        <v>5786</v>
      </c>
      <c r="F6140" s="67">
        <v>53.45</v>
      </c>
      <c r="G6140" s="67">
        <v>-6.9887100000000002</v>
      </c>
      <c r="H6140" s="67">
        <v>110.672</v>
      </c>
      <c r="I6140" s="66" t="s">
        <v>1911</v>
      </c>
      <c r="J6140" s="67">
        <v>-6.8903100000000004</v>
      </c>
      <c r="K6140" s="67">
        <v>110.6673</v>
      </c>
    </row>
    <row r="6141" spans="1:11" ht="14.5">
      <c r="A6141" s="66" t="str">
        <f t="shared" si="95"/>
        <v>Demak 1 - Mranak_RINGINKIDUL</v>
      </c>
      <c r="B6141" s="66" t="s">
        <v>1980</v>
      </c>
      <c r="C6141" s="66" t="s">
        <v>5784</v>
      </c>
      <c r="D6141" s="76" t="s">
        <v>5748</v>
      </c>
      <c r="E6141" s="66" t="s">
        <v>5786</v>
      </c>
      <c r="F6141" s="67">
        <v>53.45</v>
      </c>
      <c r="G6141" s="67">
        <v>-7.0095000000000001</v>
      </c>
      <c r="H6141" s="67">
        <v>110.66800000000001</v>
      </c>
      <c r="I6141" s="66" t="s">
        <v>1911</v>
      </c>
      <c r="J6141" s="67">
        <v>-6.8903100000000004</v>
      </c>
      <c r="K6141" s="67">
        <v>110.6673</v>
      </c>
    </row>
    <row r="6142" spans="1:11" ht="14.5">
      <c r="A6142" s="66" t="str">
        <f t="shared" si="95"/>
        <v>Boyolali_RINGINLARIK</v>
      </c>
      <c r="B6142" s="66" t="s">
        <v>1516</v>
      </c>
      <c r="C6142" s="66" t="s">
        <v>5784</v>
      </c>
      <c r="D6142" s="76" t="s">
        <v>5749</v>
      </c>
      <c r="E6142" s="66" t="s">
        <v>5786</v>
      </c>
      <c r="F6142" s="67">
        <v>17.7</v>
      </c>
      <c r="G6142" s="67">
        <v>-7.5540700000000003</v>
      </c>
      <c r="H6142" s="67">
        <v>110.538</v>
      </c>
      <c r="I6142" s="66" t="s">
        <v>1370</v>
      </c>
      <c r="J6142" s="67">
        <v>-7.5381099999999996</v>
      </c>
      <c r="K6142" s="67">
        <v>110.6292</v>
      </c>
    </row>
    <row r="6143" spans="1:11" ht="14.5">
      <c r="A6143" s="66" t="str">
        <f t="shared" si="95"/>
        <v>GUDANG DEMAK 2_RINGINPITU</v>
      </c>
      <c r="B6143" s="66" t="s">
        <v>4130</v>
      </c>
      <c r="C6143" s="66" t="s">
        <v>5784</v>
      </c>
      <c r="D6143" s="76" t="s">
        <v>5762</v>
      </c>
      <c r="E6143" s="66" t="s">
        <v>5786</v>
      </c>
      <c r="F6143" s="67">
        <v>53.45</v>
      </c>
      <c r="G6143" s="67">
        <v>-7.1236899999999999</v>
      </c>
      <c r="H6143" s="67">
        <v>110.602</v>
      </c>
      <c r="I6143" s="66" t="s">
        <v>4087</v>
      </c>
      <c r="J6143" s="67">
        <v>-7.0231700000000004</v>
      </c>
      <c r="K6143" s="67">
        <v>110.50660000000001</v>
      </c>
    </row>
    <row r="6144" spans="1:11" ht="14.5">
      <c r="A6144" s="66" t="str">
        <f t="shared" si="95"/>
        <v>GPP KLATEN_RINGINPUTIH</v>
      </c>
      <c r="B6144" s="66" t="s">
        <v>3062</v>
      </c>
      <c r="C6144" s="66" t="s">
        <v>5784</v>
      </c>
      <c r="D6144" s="76" t="s">
        <v>5750</v>
      </c>
      <c r="E6144" s="66" t="s">
        <v>5786</v>
      </c>
      <c r="F6144" s="67">
        <v>8.89</v>
      </c>
      <c r="G6144" s="67">
        <v>-7.7229400000000004</v>
      </c>
      <c r="H6144" s="67">
        <v>110.744</v>
      </c>
      <c r="I6144" s="66" t="s">
        <v>2894</v>
      </c>
      <c r="J6144" s="67">
        <v>-7.6692</v>
      </c>
      <c r="K6144" s="67">
        <v>110.6751</v>
      </c>
    </row>
    <row r="6145" spans="1:11" ht="14.5">
      <c r="A6145" s="66" t="str">
        <f t="shared" si="95"/>
        <v>Kebumen - Purbowangi_ROGODADI</v>
      </c>
      <c r="B6145" s="66" t="s">
        <v>4327</v>
      </c>
      <c r="C6145" s="66" t="s">
        <v>5784</v>
      </c>
      <c r="D6145" s="76" t="s">
        <v>5740</v>
      </c>
      <c r="E6145" s="66" t="s">
        <v>5786</v>
      </c>
      <c r="F6145" s="67">
        <v>15.69</v>
      </c>
      <c r="G6145" s="67">
        <v>-7.69625</v>
      </c>
      <c r="H6145" s="67">
        <v>109.479</v>
      </c>
      <c r="I6145" s="66" t="s">
        <v>4274</v>
      </c>
      <c r="J6145" s="67">
        <v>-7.6099800000000002</v>
      </c>
      <c r="K6145" s="67">
        <v>109.48480000000001</v>
      </c>
    </row>
    <row r="6146" spans="1:11" ht="14.5">
      <c r="A6146" s="66" t="str">
        <f t="shared" ref="A6146:A6209" si="96">CONCATENATE(I6146,"_",B6146)</f>
        <v>Kebumen - Purbowangi_ROGODONO</v>
      </c>
      <c r="B6146" s="66" t="s">
        <v>4328</v>
      </c>
      <c r="C6146" s="66" t="s">
        <v>5784</v>
      </c>
      <c r="D6146" s="76" t="s">
        <v>5747</v>
      </c>
      <c r="E6146" s="66" t="s">
        <v>5786</v>
      </c>
      <c r="F6146" s="67">
        <v>15.69</v>
      </c>
      <c r="G6146" s="67">
        <v>-7.6475200000000001</v>
      </c>
      <c r="H6146" s="67">
        <v>109.485</v>
      </c>
      <c r="I6146" s="66" t="s">
        <v>4274</v>
      </c>
      <c r="J6146" s="67">
        <v>-7.6099800000000002</v>
      </c>
      <c r="K6146" s="67">
        <v>109.48480000000001</v>
      </c>
    </row>
    <row r="6147" spans="1:11" ht="14.5">
      <c r="A6147" s="66" t="str">
        <f t="shared" si="96"/>
        <v>GPP BANJARNEGARA_ROGOJATI</v>
      </c>
      <c r="B6147" s="66" t="s">
        <v>2476</v>
      </c>
      <c r="C6147" s="66" t="s">
        <v>5784</v>
      </c>
      <c r="D6147" s="76" t="s">
        <v>5744</v>
      </c>
      <c r="E6147" s="66" t="s">
        <v>5786</v>
      </c>
      <c r="F6147" s="67">
        <v>7.7</v>
      </c>
      <c r="G6147" s="67">
        <v>-7.3916300000000001</v>
      </c>
      <c r="H6147" s="67">
        <v>109.783</v>
      </c>
      <c r="I6147" s="66" t="s">
        <v>2357</v>
      </c>
      <c r="J6147" s="67">
        <v>-7.3905900000000004</v>
      </c>
      <c r="K6147" s="67">
        <v>109.7366</v>
      </c>
    </row>
    <row r="6148" spans="1:11" ht="14.5">
      <c r="A6148" s="66" t="str">
        <f t="shared" si="96"/>
        <v>Boyolali_ROGOMULYO</v>
      </c>
      <c r="B6148" s="66" t="s">
        <v>1517</v>
      </c>
      <c r="C6148" s="66" t="s">
        <v>5784</v>
      </c>
      <c r="D6148" s="76" t="s">
        <v>5764</v>
      </c>
      <c r="E6148" s="66" t="s">
        <v>5786</v>
      </c>
      <c r="F6148" s="67">
        <v>10.51</v>
      </c>
      <c r="G6148" s="67">
        <v>-7.4523000000000001</v>
      </c>
      <c r="H6148" s="67">
        <v>110.608</v>
      </c>
      <c r="I6148" s="66" t="s">
        <v>1370</v>
      </c>
      <c r="J6148" s="67">
        <v>-7.5381099999999996</v>
      </c>
      <c r="K6148" s="67">
        <v>110.6292</v>
      </c>
    </row>
    <row r="6149" spans="1:11" ht="14.5">
      <c r="A6149" s="66" t="str">
        <f t="shared" si="96"/>
        <v>GPP PATI_ROGOMULYO</v>
      </c>
      <c r="B6149" s="66" t="s">
        <v>1517</v>
      </c>
      <c r="C6149" s="66" t="s">
        <v>5784</v>
      </c>
      <c r="D6149" s="76" t="s">
        <v>5742</v>
      </c>
      <c r="E6149" s="66" t="s">
        <v>5786</v>
      </c>
      <c r="F6149" s="67">
        <v>16.66</v>
      </c>
      <c r="G6149" s="67">
        <v>-6.8681299999999998</v>
      </c>
      <c r="H6149" s="67">
        <v>110.99299999999999</v>
      </c>
      <c r="I6149" s="66" t="s">
        <v>3337</v>
      </c>
      <c r="J6149" s="67">
        <v>-6.7882499999999997</v>
      </c>
      <c r="K6149" s="67">
        <v>110.9785</v>
      </c>
    </row>
    <row r="6150" spans="1:11" ht="14.5">
      <c r="A6150" s="66" t="str">
        <f t="shared" si="96"/>
        <v>Batang - Kasepuhan_ROGOSELO</v>
      </c>
      <c r="B6150" s="66" t="s">
        <v>205</v>
      </c>
      <c r="C6150" s="66" t="s">
        <v>5784</v>
      </c>
      <c r="D6150" s="76" t="s">
        <v>5742</v>
      </c>
      <c r="E6150" s="66" t="s">
        <v>5786</v>
      </c>
      <c r="F6150" s="67">
        <v>5.84</v>
      </c>
      <c r="G6150" s="67">
        <v>-7.0529900000000003</v>
      </c>
      <c r="H6150" s="67">
        <v>109.66500000000001</v>
      </c>
      <c r="I6150" s="66" t="s">
        <v>54</v>
      </c>
      <c r="J6150" s="67">
        <v>-6.9040600000000003</v>
      </c>
      <c r="K6150" s="67">
        <v>109.7085</v>
      </c>
    </row>
    <row r="6151" spans="1:11" ht="14.5">
      <c r="A6151" s="66" t="str">
        <f t="shared" si="96"/>
        <v>Wonosobo - Leksono_ROJOIMO</v>
      </c>
      <c r="B6151" s="66" t="s">
        <v>5648</v>
      </c>
      <c r="C6151" s="66" t="s">
        <v>5784</v>
      </c>
      <c r="D6151" s="76" t="s">
        <v>5742</v>
      </c>
      <c r="E6151" s="66" t="s">
        <v>5786</v>
      </c>
      <c r="F6151" s="67">
        <v>7.7</v>
      </c>
      <c r="G6151" s="67">
        <v>-7.3597200000000003</v>
      </c>
      <c r="H6151" s="67">
        <v>109.919</v>
      </c>
      <c r="I6151" s="66" t="s">
        <v>5583</v>
      </c>
      <c r="J6151" s="67">
        <v>-7.4236599999999999</v>
      </c>
      <c r="K6151" s="67">
        <v>109.8591</v>
      </c>
    </row>
    <row r="6152" spans="1:11" ht="14.5">
      <c r="A6152" s="66" t="str">
        <f t="shared" si="96"/>
        <v>Pati - Juwana_RONGGO</v>
      </c>
      <c r="B6152" s="66" t="s">
        <v>4563</v>
      </c>
      <c r="C6152" s="66" t="s">
        <v>5784</v>
      </c>
      <c r="D6152" s="76" t="s">
        <v>5740</v>
      </c>
      <c r="E6152" s="66" t="s">
        <v>5786</v>
      </c>
      <c r="F6152" s="67">
        <v>16.66</v>
      </c>
      <c r="G6152" s="67">
        <v>-6.8398599999999998</v>
      </c>
      <c r="H6152" s="67">
        <v>111.253</v>
      </c>
      <c r="I6152" s="66" t="s">
        <v>4458</v>
      </c>
      <c r="J6152" s="67">
        <v>-6.7296100000000001</v>
      </c>
      <c r="K6152" s="67">
        <v>111.1037</v>
      </c>
    </row>
    <row r="6153" spans="1:11" ht="14.5">
      <c r="A6153" s="66" t="str">
        <f t="shared" si="96"/>
        <v>Blora 4 Ngawen_RONGGO MULYO</v>
      </c>
      <c r="B6153" s="66" t="s">
        <v>1338</v>
      </c>
      <c r="C6153" s="66" t="s">
        <v>5784</v>
      </c>
      <c r="D6153" s="76" t="s">
        <v>5742</v>
      </c>
      <c r="E6153" s="66" t="s">
        <v>5786</v>
      </c>
      <c r="F6153" s="67">
        <v>20.29</v>
      </c>
      <c r="G6153" s="67">
        <v>-6.8430900000000001</v>
      </c>
      <c r="H6153" s="67">
        <v>111.26600000000001</v>
      </c>
      <c r="I6153" s="66" t="s">
        <v>1251</v>
      </c>
      <c r="J6153" s="67">
        <v>-7.0247799999999998</v>
      </c>
      <c r="K6153" s="67">
        <v>111.2928</v>
      </c>
    </row>
    <row r="6154" spans="1:11" ht="14.5">
      <c r="A6154" s="66" t="str">
        <f t="shared" si="96"/>
        <v>BGR NGADIROJO_RONGGOJATI</v>
      </c>
      <c r="B6154" s="66" t="s">
        <v>703</v>
      </c>
      <c r="C6154" s="66" t="s">
        <v>5784</v>
      </c>
      <c r="D6154" s="76" t="s">
        <v>5744</v>
      </c>
      <c r="E6154" s="66" t="s">
        <v>5786</v>
      </c>
      <c r="F6154" s="67">
        <v>20.7</v>
      </c>
      <c r="G6154" s="67">
        <v>-7.9596299999999998</v>
      </c>
      <c r="H6154" s="67">
        <v>111</v>
      </c>
      <c r="I6154" s="66" t="s">
        <v>538</v>
      </c>
      <c r="J6154" s="67">
        <v>-7.8147399999999996</v>
      </c>
      <c r="K6154" s="67">
        <v>111.0005</v>
      </c>
    </row>
    <row r="6155" spans="1:11" ht="14.5">
      <c r="A6155" s="66" t="str">
        <f t="shared" si="96"/>
        <v>BGR TEMANGGUNG_ROPOH</v>
      </c>
      <c r="B6155" s="66" t="s">
        <v>1134</v>
      </c>
      <c r="C6155" s="66" t="s">
        <v>5784</v>
      </c>
      <c r="D6155" s="76" t="s">
        <v>5744</v>
      </c>
      <c r="E6155" s="66" t="s">
        <v>5786</v>
      </c>
      <c r="F6155" s="67">
        <v>7.7</v>
      </c>
      <c r="G6155" s="67">
        <v>-7.46387</v>
      </c>
      <c r="H6155" s="67">
        <v>110.044</v>
      </c>
      <c r="I6155" s="66" t="s">
        <v>999</v>
      </c>
      <c r="J6155" s="67">
        <v>-7.2953299999999999</v>
      </c>
      <c r="K6155" s="67">
        <v>110.0787</v>
      </c>
    </row>
    <row r="6156" spans="1:11" ht="14.5">
      <c r="A6156" s="66" t="str">
        <f t="shared" si="96"/>
        <v>Temanggung_ROWO</v>
      </c>
      <c r="B6156" s="66" t="s">
        <v>5341</v>
      </c>
      <c r="C6156" s="66" t="s">
        <v>5784</v>
      </c>
      <c r="D6156" s="76" t="s">
        <v>5745</v>
      </c>
      <c r="E6156" s="66" t="s">
        <v>5786</v>
      </c>
      <c r="F6156" s="67">
        <v>9.5500000000000007</v>
      </c>
      <c r="G6156" s="67">
        <v>-7.2456699999999996</v>
      </c>
      <c r="H6156" s="67">
        <v>110.163</v>
      </c>
      <c r="I6156" s="66" t="s">
        <v>5294</v>
      </c>
      <c r="J6156" s="67">
        <v>-7.3036099999999999</v>
      </c>
      <c r="K6156" s="67">
        <v>110.15309999999999</v>
      </c>
    </row>
    <row r="6157" spans="1:11" ht="14.5">
      <c r="A6157" s="66" t="str">
        <f t="shared" si="96"/>
        <v>GPP PURWOREJO_ROWOBAYEM</v>
      </c>
      <c r="B6157" s="66" t="s">
        <v>3799</v>
      </c>
      <c r="C6157" s="66" t="s">
        <v>5784</v>
      </c>
      <c r="D6157" s="76" t="s">
        <v>5740</v>
      </c>
      <c r="E6157" s="66" t="s">
        <v>5786</v>
      </c>
      <c r="F6157" s="67">
        <v>4.4400000000000004</v>
      </c>
      <c r="G6157" s="67">
        <v>-7.6974</v>
      </c>
      <c r="H6157" s="67">
        <v>109.89700000000001</v>
      </c>
      <c r="I6157" s="66" t="s">
        <v>3504</v>
      </c>
      <c r="J6157" s="67">
        <v>-7.7226800000000004</v>
      </c>
      <c r="K6157" s="67">
        <v>109.9468</v>
      </c>
    </row>
    <row r="6158" spans="1:11" ht="14.5">
      <c r="A6158" s="66" t="str">
        <f t="shared" si="96"/>
        <v>Batang - Kasepuhan_ROWOBELANG</v>
      </c>
      <c r="B6158" s="66" t="s">
        <v>206</v>
      </c>
      <c r="C6158" s="66" t="s">
        <v>5784</v>
      </c>
      <c r="D6158" s="76" t="s">
        <v>5755</v>
      </c>
      <c r="E6158" s="66" t="s">
        <v>5786</v>
      </c>
      <c r="F6158" s="67">
        <v>9.3699999999999992</v>
      </c>
      <c r="G6158" s="67">
        <v>-6.9464499999999996</v>
      </c>
      <c r="H6158" s="67">
        <v>109.729</v>
      </c>
      <c r="I6158" s="66" t="s">
        <v>54</v>
      </c>
      <c r="J6158" s="67">
        <v>-6.9040600000000003</v>
      </c>
      <c r="K6158" s="67">
        <v>109.7085</v>
      </c>
    </row>
    <row r="6159" spans="1:11" ht="14.5">
      <c r="A6159" s="66" t="str">
        <f t="shared" si="96"/>
        <v>Semarang - Kalikuning_ROWOBONI</v>
      </c>
      <c r="B6159" s="66" t="s">
        <v>5142</v>
      </c>
      <c r="C6159" s="66" t="s">
        <v>5784</v>
      </c>
      <c r="D6159" s="76" t="s">
        <v>5738</v>
      </c>
      <c r="E6159" s="66" t="s">
        <v>5786</v>
      </c>
      <c r="F6159" s="67">
        <v>10.51</v>
      </c>
      <c r="G6159" s="67">
        <v>-7.3164999999999996</v>
      </c>
      <c r="H6159" s="67">
        <v>110.437</v>
      </c>
      <c r="I6159" s="66" t="s">
        <v>5061</v>
      </c>
      <c r="J6159" s="67">
        <v>-7.1833299999999998</v>
      </c>
      <c r="K6159" s="67">
        <v>110.4721</v>
      </c>
    </row>
    <row r="6160" spans="1:11" ht="14.5">
      <c r="A6160" s="66" t="str">
        <f t="shared" si="96"/>
        <v>BGR JENARSARI_ROWOBRANTEN</v>
      </c>
      <c r="B6160" s="66" t="s">
        <v>482</v>
      </c>
      <c r="C6160" s="66" t="s">
        <v>5784</v>
      </c>
      <c r="D6160" s="76" t="s">
        <v>5739</v>
      </c>
      <c r="E6160" s="66" t="s">
        <v>5786</v>
      </c>
      <c r="F6160" s="67">
        <v>16.97</v>
      </c>
      <c r="G6160" s="67">
        <v>-6.9853500000000004</v>
      </c>
      <c r="H6160" s="67">
        <v>110.123</v>
      </c>
      <c r="I6160" s="66" t="s">
        <v>346</v>
      </c>
      <c r="J6160" s="67">
        <v>-6.95329</v>
      </c>
      <c r="K6160" s="67">
        <v>110.10129999999999</v>
      </c>
    </row>
    <row r="6161" spans="1:11" ht="14.5">
      <c r="A6161" s="66" t="str">
        <f t="shared" si="96"/>
        <v>Blora 4 Ngawen_ROWOBUNGKUL</v>
      </c>
      <c r="B6161" s="66" t="s">
        <v>1339</v>
      </c>
      <c r="C6161" s="66" t="s">
        <v>5784</v>
      </c>
      <c r="D6161" s="76" t="s">
        <v>5749</v>
      </c>
      <c r="E6161" s="66" t="s">
        <v>5786</v>
      </c>
      <c r="F6161" s="67">
        <v>44.23</v>
      </c>
      <c r="G6161" s="67">
        <v>-7.08636</v>
      </c>
      <c r="H6161" s="67">
        <v>111.295</v>
      </c>
      <c r="I6161" s="66" t="s">
        <v>1251</v>
      </c>
      <c r="J6161" s="67">
        <v>-7.0247799999999998</v>
      </c>
      <c r="K6161" s="67">
        <v>111.2928</v>
      </c>
    </row>
    <row r="6162" spans="1:11" ht="14.5">
      <c r="A6162" s="66" t="str">
        <f t="shared" si="96"/>
        <v>Batang - Kasepuhan_ROWOCACING</v>
      </c>
      <c r="B6162" s="66" t="s">
        <v>207</v>
      </c>
      <c r="C6162" s="66" t="s">
        <v>5784</v>
      </c>
      <c r="D6162" s="76" t="s">
        <v>5752</v>
      </c>
      <c r="E6162" s="66" t="s">
        <v>5786</v>
      </c>
      <c r="F6162" s="67">
        <v>5.84</v>
      </c>
      <c r="G6162" s="67">
        <v>-6.9965299999999999</v>
      </c>
      <c r="H6162" s="67">
        <v>109.66</v>
      </c>
      <c r="I6162" s="66" t="s">
        <v>54</v>
      </c>
      <c r="J6162" s="67">
        <v>-6.9040600000000003</v>
      </c>
      <c r="K6162" s="67">
        <v>109.7085</v>
      </c>
    </row>
    <row r="6163" spans="1:11" ht="14.5">
      <c r="A6163" s="66" t="str">
        <f t="shared" si="96"/>
        <v>GPP PURWOREJO_ROWODADI</v>
      </c>
      <c r="B6163" s="66" t="s">
        <v>3800</v>
      </c>
      <c r="C6163" s="66" t="s">
        <v>5784</v>
      </c>
      <c r="D6163" s="76" t="s">
        <v>5748</v>
      </c>
      <c r="E6163" s="66" t="s">
        <v>5786</v>
      </c>
      <c r="F6163" s="67">
        <v>4.4400000000000004</v>
      </c>
      <c r="G6163" s="67">
        <v>-7.7901699999999998</v>
      </c>
      <c r="H6163" s="67">
        <v>109.866</v>
      </c>
      <c r="I6163" s="66" t="s">
        <v>3504</v>
      </c>
      <c r="J6163" s="67">
        <v>-7.7226800000000004</v>
      </c>
      <c r="K6163" s="67">
        <v>109.9468</v>
      </c>
    </row>
    <row r="6164" spans="1:11" ht="14.5">
      <c r="A6164" s="66" t="str">
        <f t="shared" si="96"/>
        <v>GPP PURWOREJO_ROWODADI</v>
      </c>
      <c r="B6164" s="66" t="s">
        <v>3800</v>
      </c>
      <c r="C6164" s="66" t="s">
        <v>5784</v>
      </c>
      <c r="D6164" s="76" t="s">
        <v>5761</v>
      </c>
      <c r="E6164" s="66" t="s">
        <v>5786</v>
      </c>
      <c r="F6164" s="67">
        <v>4.4400000000000004</v>
      </c>
      <c r="G6164" s="67">
        <v>-7.7665600000000001</v>
      </c>
      <c r="H6164" s="67">
        <v>109.857</v>
      </c>
      <c r="I6164" s="66" t="s">
        <v>3504</v>
      </c>
      <c r="J6164" s="67">
        <v>-7.7226800000000004</v>
      </c>
      <c r="K6164" s="67">
        <v>109.9468</v>
      </c>
    </row>
    <row r="6165" spans="1:11" ht="14.5">
      <c r="A6165" s="66" t="str">
        <f t="shared" si="96"/>
        <v>Kebumen - Purbowangi_ROWOKELE</v>
      </c>
      <c r="B6165" s="66" t="s">
        <v>4329</v>
      </c>
      <c r="C6165" s="66" t="s">
        <v>5784</v>
      </c>
      <c r="D6165" s="76" t="s">
        <v>5738</v>
      </c>
      <c r="E6165" s="66" t="s">
        <v>5786</v>
      </c>
      <c r="F6165" s="67">
        <v>15.69</v>
      </c>
      <c r="G6165" s="67">
        <v>-7.6410799999999997</v>
      </c>
      <c r="H6165" s="67">
        <v>109.43</v>
      </c>
      <c r="I6165" s="66" t="s">
        <v>4274</v>
      </c>
      <c r="J6165" s="67">
        <v>-7.6099800000000002</v>
      </c>
      <c r="K6165" s="67">
        <v>109.48480000000001</v>
      </c>
    </row>
    <row r="6166" spans="1:11" ht="14.5">
      <c r="A6166" s="66" t="str">
        <f t="shared" si="96"/>
        <v>GPP PEKALONGAN_ROWOKEMBU</v>
      </c>
      <c r="B6166" s="66" t="s">
        <v>3456</v>
      </c>
      <c r="C6166" s="66" t="s">
        <v>5784</v>
      </c>
      <c r="D6166" s="76" t="s">
        <v>5767</v>
      </c>
      <c r="E6166" s="66" t="s">
        <v>5786</v>
      </c>
      <c r="F6166" s="67">
        <v>5.84</v>
      </c>
      <c r="G6166" s="67">
        <v>-6.9887899999999998</v>
      </c>
      <c r="H6166" s="67">
        <v>109.636</v>
      </c>
      <c r="I6166" s="66" t="s">
        <v>3376</v>
      </c>
      <c r="J6166" s="67">
        <v>-6.8898999999999999</v>
      </c>
      <c r="K6166" s="67">
        <v>109.6589</v>
      </c>
    </row>
    <row r="6167" spans="1:11" ht="14.5">
      <c r="A6167" s="66" t="str">
        <f t="shared" si="96"/>
        <v>GPP PEKALONGAN_ROWOLAKU</v>
      </c>
      <c r="B6167" s="66" t="s">
        <v>3457</v>
      </c>
      <c r="C6167" s="66" t="s">
        <v>5784</v>
      </c>
      <c r="D6167" s="76" t="s">
        <v>5766</v>
      </c>
      <c r="E6167" s="66" t="s">
        <v>5786</v>
      </c>
      <c r="F6167" s="67">
        <v>5.84</v>
      </c>
      <c r="G6167" s="67">
        <v>-6.9965000000000002</v>
      </c>
      <c r="H6167" s="67">
        <v>109.595</v>
      </c>
      <c r="I6167" s="66" t="s">
        <v>3376</v>
      </c>
      <c r="J6167" s="67">
        <v>-6.8898999999999999</v>
      </c>
      <c r="K6167" s="67">
        <v>109.6589</v>
      </c>
    </row>
    <row r="6168" spans="1:11" ht="14.5">
      <c r="A6168" s="66" t="str">
        <f t="shared" si="96"/>
        <v>GPP KEBUMEN_ROWOREJO</v>
      </c>
      <c r="B6168" s="66" t="s">
        <v>2847</v>
      </c>
      <c r="C6168" s="66" t="s">
        <v>5784</v>
      </c>
      <c r="D6168" s="76" t="s">
        <v>5763</v>
      </c>
      <c r="E6168" s="66" t="s">
        <v>5786</v>
      </c>
      <c r="F6168" s="67">
        <v>15.69</v>
      </c>
      <c r="G6168" s="67">
        <v>-7.6826800000000004</v>
      </c>
      <c r="H6168" s="67">
        <v>109.70780000000001</v>
      </c>
      <c r="I6168" s="66" t="s">
        <v>2714</v>
      </c>
      <c r="J6168" s="67">
        <v>-7.6109200000000001</v>
      </c>
      <c r="K6168" s="67">
        <v>109.5078</v>
      </c>
    </row>
    <row r="6169" spans="1:11" ht="14.5">
      <c r="A6169" s="66" t="str">
        <f t="shared" si="96"/>
        <v>BGR JENARSARI_ROWOSARI</v>
      </c>
      <c r="B6169" s="66" t="s">
        <v>483</v>
      </c>
      <c r="C6169" s="66" t="s">
        <v>5784</v>
      </c>
      <c r="D6169" s="76" t="s">
        <v>5765</v>
      </c>
      <c r="E6169" s="66" t="s">
        <v>5786</v>
      </c>
      <c r="F6169" s="67">
        <v>16.97</v>
      </c>
      <c r="G6169" s="67">
        <v>-6.9316800000000001</v>
      </c>
      <c r="H6169" s="67">
        <v>110.05</v>
      </c>
      <c r="I6169" s="66" t="s">
        <v>346</v>
      </c>
      <c r="J6169" s="67">
        <v>-6.95329</v>
      </c>
      <c r="K6169" s="67">
        <v>110.10129999999999</v>
      </c>
    </row>
    <row r="6170" spans="1:11" ht="14.5">
      <c r="A6170" s="66" t="str">
        <f t="shared" si="96"/>
        <v>BGR JENARSARI_ROWOSARI</v>
      </c>
      <c r="B6170" s="66" t="s">
        <v>483</v>
      </c>
      <c r="C6170" s="66" t="s">
        <v>5784</v>
      </c>
      <c r="D6170" s="76" t="s">
        <v>5738</v>
      </c>
      <c r="E6170" s="66" t="s">
        <v>5786</v>
      </c>
      <c r="F6170" s="67">
        <v>9.3699999999999992</v>
      </c>
      <c r="G6170" s="67">
        <v>-6.9905799999999996</v>
      </c>
      <c r="H6170" s="67">
        <v>109.935</v>
      </c>
      <c r="I6170" s="66" t="s">
        <v>346</v>
      </c>
      <c r="J6170" s="67">
        <v>-6.95329</v>
      </c>
      <c r="K6170" s="67">
        <v>110.10129999999999</v>
      </c>
    </row>
    <row r="6171" spans="1:11" ht="14.5">
      <c r="A6171" s="66" t="str">
        <f t="shared" si="96"/>
        <v>GPP PEKALONGAN_ROWOSARI</v>
      </c>
      <c r="B6171" s="66" t="s">
        <v>483</v>
      </c>
      <c r="C6171" s="66" t="s">
        <v>5784</v>
      </c>
      <c r="D6171" s="76" t="s">
        <v>5753</v>
      </c>
      <c r="E6171" s="66" t="s">
        <v>5786</v>
      </c>
      <c r="F6171" s="67">
        <v>15.73</v>
      </c>
      <c r="G6171" s="67">
        <v>-6.8840199999999996</v>
      </c>
      <c r="H6171" s="67">
        <v>109.56699999999999</v>
      </c>
      <c r="I6171" s="66" t="s">
        <v>3376</v>
      </c>
      <c r="J6171" s="67">
        <v>-6.8898999999999999</v>
      </c>
      <c r="K6171" s="67">
        <v>109.6589</v>
      </c>
    </row>
    <row r="6172" spans="1:11" ht="14.5">
      <c r="A6172" s="66" t="str">
        <f t="shared" si="96"/>
        <v>GPP PURWOREJO_ROWOSARI</v>
      </c>
      <c r="B6172" s="66" t="s">
        <v>483</v>
      </c>
      <c r="C6172" s="66" t="s">
        <v>5784</v>
      </c>
      <c r="D6172" s="76" t="s">
        <v>5764</v>
      </c>
      <c r="E6172" s="66" t="s">
        <v>5786</v>
      </c>
      <c r="F6172" s="67">
        <v>15.69</v>
      </c>
      <c r="G6172" s="67">
        <v>-7.7695600000000002</v>
      </c>
      <c r="H6172" s="67">
        <v>109.813</v>
      </c>
      <c r="I6172" s="66" t="s">
        <v>3504</v>
      </c>
      <c r="J6172" s="67">
        <v>-7.7226800000000004</v>
      </c>
      <c r="K6172" s="67">
        <v>109.9468</v>
      </c>
    </row>
    <row r="6173" spans="1:11" ht="14.5">
      <c r="A6173" s="66" t="str">
        <f t="shared" si="96"/>
        <v>GUDANG DEMAK 2_ROWOSARI</v>
      </c>
      <c r="B6173" s="66" t="s">
        <v>483</v>
      </c>
      <c r="C6173" s="66" t="s">
        <v>5784</v>
      </c>
      <c r="D6173" s="76" t="s">
        <v>5744</v>
      </c>
      <c r="E6173" s="66" t="s">
        <v>5786</v>
      </c>
      <c r="F6173" s="67">
        <v>53.45</v>
      </c>
      <c r="G6173" s="67">
        <v>-7.0677199999999996</v>
      </c>
      <c r="H6173" s="67">
        <v>110.651</v>
      </c>
      <c r="I6173" s="66" t="s">
        <v>4087</v>
      </c>
      <c r="J6173" s="67">
        <v>-7.0231700000000004</v>
      </c>
      <c r="K6173" s="67">
        <v>110.50660000000001</v>
      </c>
    </row>
    <row r="6174" spans="1:11" ht="14.5">
      <c r="A6174" s="66" t="str">
        <f t="shared" si="96"/>
        <v>Semarang - Kalikuning_ROWOSARI</v>
      </c>
      <c r="B6174" s="66" t="s">
        <v>483</v>
      </c>
      <c r="C6174" s="66" t="s">
        <v>5784</v>
      </c>
      <c r="D6174" s="76" t="s">
        <v>5746</v>
      </c>
      <c r="E6174" s="66" t="s">
        <v>5786</v>
      </c>
      <c r="F6174" s="67">
        <v>10.51</v>
      </c>
      <c r="G6174" s="67">
        <v>-7.3114400000000002</v>
      </c>
      <c r="H6174" s="67">
        <v>110.45</v>
      </c>
      <c r="I6174" s="66" t="s">
        <v>5061</v>
      </c>
      <c r="J6174" s="67">
        <v>-7.1833299999999998</v>
      </c>
      <c r="K6174" s="67">
        <v>110.4721</v>
      </c>
    </row>
    <row r="6175" spans="1:11" ht="14.5">
      <c r="A6175" s="66" t="str">
        <f t="shared" si="96"/>
        <v>GPP PEKALONGAN_ROWOYOSO</v>
      </c>
      <c r="B6175" s="66" t="s">
        <v>3458</v>
      </c>
      <c r="C6175" s="66" t="s">
        <v>5784</v>
      </c>
      <c r="D6175" s="76" t="s">
        <v>5746</v>
      </c>
      <c r="E6175" s="66" t="s">
        <v>5786</v>
      </c>
      <c r="F6175" s="67">
        <v>5.84</v>
      </c>
      <c r="G6175" s="67">
        <v>-6.8810200000000004</v>
      </c>
      <c r="H6175" s="67">
        <v>109.613</v>
      </c>
      <c r="I6175" s="66" t="s">
        <v>3376</v>
      </c>
      <c r="J6175" s="67">
        <v>-6.8898999999999999</v>
      </c>
      <c r="K6175" s="67">
        <v>109.6589</v>
      </c>
    </row>
    <row r="6176" spans="1:11" ht="14.5">
      <c r="A6176" s="66" t="str">
        <f t="shared" si="96"/>
        <v>Rembang-Tritunggal_RUKEM</v>
      </c>
      <c r="B6176" s="66" t="s">
        <v>5047</v>
      </c>
      <c r="C6176" s="66" t="s">
        <v>5784</v>
      </c>
      <c r="D6176" s="76" t="s">
        <v>5765</v>
      </c>
      <c r="E6176" s="66" t="s">
        <v>5786</v>
      </c>
      <c r="F6176" s="67">
        <v>20.29</v>
      </c>
      <c r="G6176" s="67">
        <v>-6.8027199999999999</v>
      </c>
      <c r="H6176" s="67">
        <v>111.411</v>
      </c>
      <c r="I6176" s="66" t="s">
        <v>5002</v>
      </c>
      <c r="J6176" s="67">
        <v>-6.6992700000000003</v>
      </c>
      <c r="K6176" s="67">
        <v>111.39919999999999</v>
      </c>
    </row>
    <row r="6177" spans="1:11" ht="14.5">
      <c r="A6177" s="66" t="str">
        <f t="shared" si="96"/>
        <v>BBS 2BULAKAMBA_RUNGKANG</v>
      </c>
      <c r="B6177" s="66" t="s">
        <v>334</v>
      </c>
      <c r="C6177" s="66" t="s">
        <v>5784</v>
      </c>
      <c r="D6177" s="76" t="s">
        <v>5765</v>
      </c>
      <c r="E6177" s="66" t="s">
        <v>5786</v>
      </c>
      <c r="F6177" s="67">
        <v>20.92</v>
      </c>
      <c r="G6177" s="67">
        <v>-6.9127599999999996</v>
      </c>
      <c r="H6177" s="67">
        <v>108.813</v>
      </c>
      <c r="I6177" s="66" t="s">
        <v>262</v>
      </c>
      <c r="J6177" s="67">
        <v>-6.8690600000000002</v>
      </c>
      <c r="K6177" s="67">
        <v>108.8972</v>
      </c>
    </row>
    <row r="6178" spans="1:11" ht="14.5">
      <c r="A6178" s="66" t="str">
        <f t="shared" si="96"/>
        <v>GD PSP Cilacap_RUNGKANG</v>
      </c>
      <c r="B6178" s="66" t="s">
        <v>334</v>
      </c>
      <c r="C6178" s="66" t="s">
        <v>5784</v>
      </c>
      <c r="D6178" s="76" t="s">
        <v>5749</v>
      </c>
      <c r="E6178" s="66" t="s">
        <v>5786</v>
      </c>
      <c r="F6178" s="67">
        <v>20.29</v>
      </c>
      <c r="G6178" s="67">
        <v>-7.4298500000000001</v>
      </c>
      <c r="H6178" s="67">
        <v>108.85899999999999</v>
      </c>
      <c r="I6178" s="66" t="s">
        <v>2114</v>
      </c>
      <c r="J6178" s="67">
        <v>-7.3791900000000004</v>
      </c>
      <c r="K6178" s="67">
        <v>108.8021</v>
      </c>
    </row>
    <row r="6179" spans="1:11" ht="14.5">
      <c r="A6179" s="66" t="str">
        <f t="shared" si="96"/>
        <v>Demak 1 - Mranak_RUWIT</v>
      </c>
      <c r="B6179" s="66" t="s">
        <v>1981</v>
      </c>
      <c r="C6179" s="66" t="s">
        <v>5784</v>
      </c>
      <c r="D6179" s="76" t="s">
        <v>5749</v>
      </c>
      <c r="E6179" s="66" t="s">
        <v>5786</v>
      </c>
      <c r="F6179" s="67">
        <v>26.27</v>
      </c>
      <c r="G6179" s="67">
        <v>-6.8182299999999998</v>
      </c>
      <c r="H6179" s="67">
        <v>110.624</v>
      </c>
      <c r="I6179" s="66" t="s">
        <v>1911</v>
      </c>
      <c r="J6179" s="67">
        <v>-6.8903100000000004</v>
      </c>
      <c r="K6179" s="67">
        <v>110.6673</v>
      </c>
    </row>
    <row r="6180" spans="1:11" ht="14.5">
      <c r="A6180" s="66" t="str">
        <f t="shared" si="96"/>
        <v>BGR NGLEJOK_SABAN</v>
      </c>
      <c r="B6180" s="66" t="s">
        <v>836</v>
      </c>
      <c r="C6180" s="66" t="s">
        <v>5784</v>
      </c>
      <c r="D6180" s="76" t="s">
        <v>5744</v>
      </c>
      <c r="E6180" s="66" t="s">
        <v>5786</v>
      </c>
      <c r="F6180" s="67">
        <v>53.45</v>
      </c>
      <c r="G6180" s="67">
        <v>-7.0759800000000004</v>
      </c>
      <c r="H6180" s="67">
        <v>110.70399999999999</v>
      </c>
      <c r="I6180" s="66" t="s">
        <v>775</v>
      </c>
      <c r="J6180" s="67">
        <v>-7.06935</v>
      </c>
      <c r="K6180" s="67">
        <v>110.8802</v>
      </c>
    </row>
    <row r="6181" spans="1:11" ht="14.5">
      <c r="A6181" s="66" t="str">
        <f t="shared" si="96"/>
        <v>PML 1BEJI_SABARWANGI</v>
      </c>
      <c r="B6181" s="66" t="s">
        <v>4762</v>
      </c>
      <c r="C6181" s="66" t="s">
        <v>5784</v>
      </c>
      <c r="D6181" s="76" t="s">
        <v>5744</v>
      </c>
      <c r="E6181" s="66" t="s">
        <v>5786</v>
      </c>
      <c r="F6181" s="67">
        <v>5.84</v>
      </c>
      <c r="G6181" s="67">
        <v>-7.0509000000000004</v>
      </c>
      <c r="H6181" s="67">
        <v>109.55500000000001</v>
      </c>
      <c r="I6181" s="66" t="s">
        <v>4705</v>
      </c>
      <c r="J6181" s="67">
        <v>-6.8926100000000003</v>
      </c>
      <c r="K6181" s="67">
        <v>109.4507</v>
      </c>
    </row>
    <row r="6182" spans="1:11" ht="14.5">
      <c r="A6182" s="66" t="str">
        <f t="shared" si="96"/>
        <v>GPP KLATEN_SABRANG</v>
      </c>
      <c r="B6182" s="66" t="s">
        <v>3063</v>
      </c>
      <c r="C6182" s="66" t="s">
        <v>5784</v>
      </c>
      <c r="D6182" s="76" t="s">
        <v>5744</v>
      </c>
      <c r="E6182" s="66" t="s">
        <v>5786</v>
      </c>
      <c r="F6182" s="67">
        <v>8.89</v>
      </c>
      <c r="G6182" s="67">
        <v>-7.6251800000000003</v>
      </c>
      <c r="H6182" s="67">
        <v>110.699</v>
      </c>
      <c r="I6182" s="66" t="s">
        <v>2894</v>
      </c>
      <c r="J6182" s="67">
        <v>-7.6692</v>
      </c>
      <c r="K6182" s="67">
        <v>110.6751</v>
      </c>
    </row>
    <row r="6183" spans="1:11" ht="14.5">
      <c r="A6183" s="66" t="str">
        <f t="shared" si="96"/>
        <v>GPP KLATEN_SABRANGLOR</v>
      </c>
      <c r="B6183" s="66" t="s">
        <v>3064</v>
      </c>
      <c r="C6183" s="66" t="s">
        <v>5784</v>
      </c>
      <c r="D6183" s="76" t="s">
        <v>5744</v>
      </c>
      <c r="E6183" s="66" t="s">
        <v>5786</v>
      </c>
      <c r="F6183" s="67">
        <v>8.89</v>
      </c>
      <c r="G6183" s="67">
        <v>-7.7118200000000003</v>
      </c>
      <c r="H6183" s="67">
        <v>110.654</v>
      </c>
      <c r="I6183" s="66" t="s">
        <v>2894</v>
      </c>
      <c r="J6183" s="67">
        <v>-7.6692</v>
      </c>
      <c r="K6183" s="67">
        <v>110.6751</v>
      </c>
    </row>
    <row r="6184" spans="1:11" ht="14.5">
      <c r="A6184" s="66" t="str">
        <f t="shared" si="96"/>
        <v>GD PSP Cilacap_SADABUMI</v>
      </c>
      <c r="B6184" s="66" t="s">
        <v>2200</v>
      </c>
      <c r="C6184" s="66" t="s">
        <v>5784</v>
      </c>
      <c r="D6184" s="76" t="s">
        <v>5742</v>
      </c>
      <c r="E6184" s="66" t="s">
        <v>5786</v>
      </c>
      <c r="F6184" s="67">
        <v>20.29</v>
      </c>
      <c r="G6184" s="67">
        <v>-7.2130400000000003</v>
      </c>
      <c r="H6184" s="67">
        <v>108.752</v>
      </c>
      <c r="I6184" s="66" t="s">
        <v>2114</v>
      </c>
      <c r="J6184" s="67">
        <v>-7.3791900000000004</v>
      </c>
      <c r="K6184" s="67">
        <v>108.8021</v>
      </c>
    </row>
    <row r="6185" spans="1:11" ht="14.5">
      <c r="A6185" s="66" t="str">
        <f t="shared" si="96"/>
        <v>GD PSP Cilacap_SADAHAYU</v>
      </c>
      <c r="B6185" s="66" t="s">
        <v>2201</v>
      </c>
      <c r="C6185" s="66" t="s">
        <v>5784</v>
      </c>
      <c r="D6185" s="76" t="s">
        <v>5743</v>
      </c>
      <c r="E6185" s="66" t="s">
        <v>5786</v>
      </c>
      <c r="F6185" s="67">
        <v>20.29</v>
      </c>
      <c r="G6185" s="67">
        <v>-7.1969700000000003</v>
      </c>
      <c r="H6185" s="67">
        <v>108.711</v>
      </c>
      <c r="I6185" s="66" t="s">
        <v>2114</v>
      </c>
      <c r="J6185" s="67">
        <v>-7.3791900000000004</v>
      </c>
      <c r="K6185" s="67">
        <v>108.8021</v>
      </c>
    </row>
    <row r="6186" spans="1:11" ht="14.5">
      <c r="A6186" s="66" t="str">
        <f t="shared" si="96"/>
        <v>GPP PATI_SADANG</v>
      </c>
      <c r="B6186" s="66" t="s">
        <v>3367</v>
      </c>
      <c r="C6186" s="66" t="s">
        <v>5784</v>
      </c>
      <c r="D6186" s="76" t="s">
        <v>5759</v>
      </c>
      <c r="E6186" s="66" t="s">
        <v>5786</v>
      </c>
      <c r="F6186" s="67">
        <v>13.38</v>
      </c>
      <c r="G6186" s="67">
        <v>-6.8402900000000004</v>
      </c>
      <c r="H6186" s="67">
        <v>110.916</v>
      </c>
      <c r="I6186" s="66" t="s">
        <v>3337</v>
      </c>
      <c r="J6186" s="67">
        <v>-6.7882499999999997</v>
      </c>
      <c r="K6186" s="67">
        <v>110.9785</v>
      </c>
    </row>
    <row r="6187" spans="1:11" ht="14.5">
      <c r="A6187" s="66" t="str">
        <f t="shared" si="96"/>
        <v>GPP BANJARNEGARA_SADANGKULON</v>
      </c>
      <c r="B6187" s="66" t="s">
        <v>2477</v>
      </c>
      <c r="C6187" s="66" t="s">
        <v>5784</v>
      </c>
      <c r="D6187" s="76" t="s">
        <v>5765</v>
      </c>
      <c r="E6187" s="66" t="s">
        <v>5786</v>
      </c>
      <c r="F6187" s="67">
        <v>15.69</v>
      </c>
      <c r="G6187" s="67">
        <v>-7.4931099999999997</v>
      </c>
      <c r="H6187" s="67">
        <v>109.723</v>
      </c>
      <c r="I6187" s="66" t="s">
        <v>2357</v>
      </c>
      <c r="J6187" s="67">
        <v>-7.3905900000000004</v>
      </c>
      <c r="K6187" s="67">
        <v>109.7366</v>
      </c>
    </row>
    <row r="6188" spans="1:11" ht="14.5">
      <c r="A6188" s="66" t="str">
        <f t="shared" si="96"/>
        <v>GPP BANJARNEGARA_SADANGWETAN</v>
      </c>
      <c r="B6188" s="66" t="s">
        <v>2478</v>
      </c>
      <c r="C6188" s="66" t="s">
        <v>5784</v>
      </c>
      <c r="D6188" s="76" t="s">
        <v>5760</v>
      </c>
      <c r="E6188" s="66" t="s">
        <v>5786</v>
      </c>
      <c r="F6188" s="67">
        <v>15.69</v>
      </c>
      <c r="G6188" s="67">
        <v>-7.49993</v>
      </c>
      <c r="H6188" s="67">
        <v>109.748</v>
      </c>
      <c r="I6188" s="66" t="s">
        <v>2357</v>
      </c>
      <c r="J6188" s="67">
        <v>-7.3905900000000004</v>
      </c>
      <c r="K6188" s="67">
        <v>109.7366</v>
      </c>
    </row>
    <row r="6189" spans="1:11" ht="14.5">
      <c r="A6189" s="66" t="str">
        <f t="shared" si="96"/>
        <v>GD BGR CANDI SEMARANG_SADENG</v>
      </c>
      <c r="B6189" s="66" t="s">
        <v>2055</v>
      </c>
      <c r="C6189" s="66" t="s">
        <v>5784</v>
      </c>
      <c r="D6189" s="76" t="s">
        <v>5739</v>
      </c>
      <c r="E6189" s="66" t="s">
        <v>5786</v>
      </c>
      <c r="F6189" s="67">
        <v>1.22</v>
      </c>
      <c r="G6189" s="67">
        <v>-7.0348499999999996</v>
      </c>
      <c r="H6189" s="67">
        <v>110.36799999999999</v>
      </c>
      <c r="I6189" s="66" t="s">
        <v>2006</v>
      </c>
      <c r="J6189" s="67">
        <v>-7.0144599999999997</v>
      </c>
      <c r="K6189" s="67">
        <v>110.3477</v>
      </c>
    </row>
    <row r="6190" spans="1:11" ht="14.5">
      <c r="A6190" s="66" t="str">
        <f t="shared" si="96"/>
        <v>Boyolali_SALAKAN</v>
      </c>
      <c r="B6190" s="66" t="s">
        <v>1518</v>
      </c>
      <c r="C6190" s="66" t="s">
        <v>5784</v>
      </c>
      <c r="D6190" s="76" t="s">
        <v>5749</v>
      </c>
      <c r="E6190" s="66" t="s">
        <v>5786</v>
      </c>
      <c r="F6190" s="67">
        <v>17.7</v>
      </c>
      <c r="G6190" s="67">
        <v>-7.5592699999999997</v>
      </c>
      <c r="H6190" s="67">
        <v>110.663</v>
      </c>
      <c r="I6190" s="66" t="s">
        <v>1370</v>
      </c>
      <c r="J6190" s="67">
        <v>-7.5381099999999996</v>
      </c>
      <c r="K6190" s="67">
        <v>110.6292</v>
      </c>
    </row>
    <row r="6191" spans="1:11" ht="14.5">
      <c r="A6191" s="66" t="str">
        <f t="shared" si="96"/>
        <v>GPP PEKALONGAN_SALAKBROJO</v>
      </c>
      <c r="B6191" s="66" t="s">
        <v>3459</v>
      </c>
      <c r="C6191" s="66" t="s">
        <v>5784</v>
      </c>
      <c r="D6191" s="76" t="s">
        <v>5749</v>
      </c>
      <c r="E6191" s="66" t="s">
        <v>5786</v>
      </c>
      <c r="F6191" s="67">
        <v>5.84</v>
      </c>
      <c r="G6191" s="67">
        <v>-6.9575399999999998</v>
      </c>
      <c r="H6191" s="67">
        <v>109.666</v>
      </c>
      <c r="I6191" s="66" t="s">
        <v>3376</v>
      </c>
      <c r="J6191" s="67">
        <v>-6.8898999999999999</v>
      </c>
      <c r="K6191" s="67">
        <v>109.6589</v>
      </c>
    </row>
    <row r="6192" spans="1:11" ht="14.5">
      <c r="A6192" s="66" t="str">
        <f t="shared" si="96"/>
        <v>BGR NGADIROJO_SALAM</v>
      </c>
      <c r="B6192" s="66" t="s">
        <v>704</v>
      </c>
      <c r="C6192" s="66" t="s">
        <v>5784</v>
      </c>
      <c r="D6192" s="76" t="s">
        <v>5752</v>
      </c>
      <c r="E6192" s="66" t="s">
        <v>5786</v>
      </c>
      <c r="F6192" s="67">
        <v>21.59</v>
      </c>
      <c r="G6192" s="67">
        <v>-7.6263699999999996</v>
      </c>
      <c r="H6192" s="67">
        <v>111.09099999999999</v>
      </c>
      <c r="I6192" s="66" t="s">
        <v>538</v>
      </c>
      <c r="J6192" s="67">
        <v>-7.8147399999999996</v>
      </c>
      <c r="K6192" s="67">
        <v>111.0005</v>
      </c>
    </row>
    <row r="6193" spans="1:11" ht="14.5">
      <c r="A6193" s="66" t="str">
        <f t="shared" si="96"/>
        <v>GPP MAGELANG_SALAM</v>
      </c>
      <c r="B6193" s="66" t="s">
        <v>704</v>
      </c>
      <c r="C6193" s="66" t="s">
        <v>5784</v>
      </c>
      <c r="D6193" s="76" t="s">
        <v>5748</v>
      </c>
      <c r="E6193" s="66" t="s">
        <v>5786</v>
      </c>
      <c r="F6193" s="67">
        <v>7.61</v>
      </c>
      <c r="G6193" s="67">
        <v>-7.6414499999999999</v>
      </c>
      <c r="H6193" s="67">
        <v>110.316</v>
      </c>
      <c r="I6193" s="66" t="s">
        <v>3103</v>
      </c>
      <c r="J6193" s="67">
        <v>-7.3955399999999996</v>
      </c>
      <c r="K6193" s="67">
        <v>110.24469999999999</v>
      </c>
    </row>
    <row r="6194" spans="1:11" ht="14.5">
      <c r="A6194" s="66" t="str">
        <f t="shared" si="96"/>
        <v>GPP MAGELANG_SALAM</v>
      </c>
      <c r="B6194" s="66" t="s">
        <v>704</v>
      </c>
      <c r="C6194" s="66" t="s">
        <v>5784</v>
      </c>
      <c r="D6194" s="76" t="s">
        <v>5758</v>
      </c>
      <c r="E6194" s="66" t="s">
        <v>5786</v>
      </c>
      <c r="F6194" s="67">
        <v>7.61</v>
      </c>
      <c r="G6194" s="67">
        <v>-7.41289</v>
      </c>
      <c r="H6194" s="67">
        <v>110.306</v>
      </c>
      <c r="I6194" s="66" t="s">
        <v>3103</v>
      </c>
      <c r="J6194" s="67">
        <v>-7.3955399999999996</v>
      </c>
      <c r="K6194" s="67">
        <v>110.24469999999999</v>
      </c>
    </row>
    <row r="6195" spans="1:11" ht="14.5">
      <c r="A6195" s="66" t="str">
        <f t="shared" si="96"/>
        <v>GPP PURWOREJO_SALAM</v>
      </c>
      <c r="B6195" s="66" t="s">
        <v>704</v>
      </c>
      <c r="C6195" s="66" t="s">
        <v>5784</v>
      </c>
      <c r="D6195" s="76" t="s">
        <v>5756</v>
      </c>
      <c r="E6195" s="66" t="s">
        <v>5786</v>
      </c>
      <c r="F6195" s="67">
        <v>4.4400000000000004</v>
      </c>
      <c r="G6195" s="67">
        <v>-7.6508200000000004</v>
      </c>
      <c r="H6195" s="67">
        <v>110.002</v>
      </c>
      <c r="I6195" s="66" t="s">
        <v>3504</v>
      </c>
      <c r="J6195" s="67">
        <v>-7.7226800000000004</v>
      </c>
      <c r="K6195" s="67">
        <v>109.9468</v>
      </c>
    </row>
    <row r="6196" spans="1:11" ht="14.5">
      <c r="A6196" s="66" t="str">
        <f t="shared" si="96"/>
        <v>GPP MAGELANG_SALAMAN</v>
      </c>
      <c r="B6196" s="66" t="s">
        <v>3272</v>
      </c>
      <c r="C6196" s="66" t="s">
        <v>5784</v>
      </c>
      <c r="D6196" s="76" t="s">
        <v>5762</v>
      </c>
      <c r="E6196" s="66" t="s">
        <v>5786</v>
      </c>
      <c r="F6196" s="67">
        <v>7.61</v>
      </c>
      <c r="G6196" s="67">
        <v>-7.5783500000000004</v>
      </c>
      <c r="H6196" s="67">
        <v>110.139</v>
      </c>
      <c r="I6196" s="66" t="s">
        <v>3103</v>
      </c>
      <c r="J6196" s="67">
        <v>-7.3955399999999996</v>
      </c>
      <c r="K6196" s="67">
        <v>110.24469999999999</v>
      </c>
    </row>
    <row r="6197" spans="1:11" ht="14.5">
      <c r="A6197" s="66" t="str">
        <f t="shared" si="96"/>
        <v>UPP SEMARANG_SALAMANMLOYO</v>
      </c>
      <c r="B6197" s="66" t="s">
        <v>5534</v>
      </c>
      <c r="C6197" s="66" t="s">
        <v>5784</v>
      </c>
      <c r="D6197" s="76" t="s">
        <v>5761</v>
      </c>
      <c r="E6197" s="66" t="s">
        <v>5786</v>
      </c>
      <c r="F6197" s="67">
        <v>1.22</v>
      </c>
      <c r="G6197" s="67">
        <v>-6.9853300000000003</v>
      </c>
      <c r="H6197" s="67">
        <v>110.39400000000001</v>
      </c>
      <c r="I6197" s="66" t="s">
        <v>5495</v>
      </c>
      <c r="J6197" s="67">
        <v>-6.9489400000000003</v>
      </c>
      <c r="K6197" s="67">
        <v>110.42059999999999</v>
      </c>
    </row>
    <row r="6198" spans="1:11" ht="14.5">
      <c r="A6198" s="66" t="str">
        <f t="shared" si="96"/>
        <v>Kebumen - Purbowangi_SALAMERTA</v>
      </c>
      <c r="B6198" s="66" t="s">
        <v>4330</v>
      </c>
      <c r="C6198" s="66" t="s">
        <v>5784</v>
      </c>
      <c r="D6198" s="76" t="s">
        <v>5764</v>
      </c>
      <c r="E6198" s="66" t="s">
        <v>5786</v>
      </c>
      <c r="F6198" s="67">
        <v>10.28</v>
      </c>
      <c r="G6198" s="67">
        <v>-7.4982100000000003</v>
      </c>
      <c r="H6198" s="67">
        <v>109.47</v>
      </c>
      <c r="I6198" s="66" t="s">
        <v>4274</v>
      </c>
      <c r="J6198" s="67">
        <v>-7.6099800000000002</v>
      </c>
      <c r="K6198" s="67">
        <v>109.48480000000001</v>
      </c>
    </row>
    <row r="6199" spans="1:11" ht="14.5">
      <c r="A6199" s="66" t="str">
        <f t="shared" si="96"/>
        <v>GPP MAGELANG_SALAMKANCI</v>
      </c>
      <c r="B6199" s="66" t="s">
        <v>3273</v>
      </c>
      <c r="C6199" s="66" t="s">
        <v>5784</v>
      </c>
      <c r="D6199" s="76" t="s">
        <v>5744</v>
      </c>
      <c r="E6199" s="66" t="s">
        <v>5786</v>
      </c>
      <c r="F6199" s="67">
        <v>7.61</v>
      </c>
      <c r="G6199" s="67">
        <v>-7.4903399999999998</v>
      </c>
      <c r="H6199" s="67">
        <v>110.179</v>
      </c>
      <c r="I6199" s="66" t="s">
        <v>3103</v>
      </c>
      <c r="J6199" s="67">
        <v>-7.3955399999999996</v>
      </c>
      <c r="K6199" s="67">
        <v>110.24469999999999</v>
      </c>
    </row>
    <row r="6200" spans="1:11" ht="14.5">
      <c r="A6200" s="66" t="str">
        <f t="shared" si="96"/>
        <v>Temanggung_SALAMREJO</v>
      </c>
      <c r="B6200" s="66" t="s">
        <v>5342</v>
      </c>
      <c r="C6200" s="66" t="s">
        <v>5784</v>
      </c>
      <c r="D6200" s="76" t="s">
        <v>5743</v>
      </c>
      <c r="E6200" s="66" t="s">
        <v>5786</v>
      </c>
      <c r="F6200" s="67">
        <v>9.5500000000000007</v>
      </c>
      <c r="G6200" s="67">
        <v>-7.3811600000000004</v>
      </c>
      <c r="H6200" s="67">
        <v>110.161</v>
      </c>
      <c r="I6200" s="66" t="s">
        <v>5294</v>
      </c>
      <c r="J6200" s="67">
        <v>-7.3036099999999999</v>
      </c>
      <c r="K6200" s="67">
        <v>110.15309999999999</v>
      </c>
    </row>
    <row r="6201" spans="1:11" ht="14.5">
      <c r="A6201" s="66" t="str">
        <f t="shared" si="96"/>
        <v>GD BGR CANDI SEMARANG_SALAMSARI</v>
      </c>
      <c r="B6201" s="66" t="s">
        <v>2056</v>
      </c>
      <c r="C6201" s="66" t="s">
        <v>5784</v>
      </c>
      <c r="D6201" s="76" t="s">
        <v>5759</v>
      </c>
      <c r="E6201" s="66" t="s">
        <v>5786</v>
      </c>
      <c r="F6201" s="67">
        <v>16.97</v>
      </c>
      <c r="G6201" s="67">
        <v>-7.11585</v>
      </c>
      <c r="H6201" s="67">
        <v>110.27800000000001</v>
      </c>
      <c r="I6201" s="66" t="s">
        <v>2006</v>
      </c>
      <c r="J6201" s="67">
        <v>-7.0144599999999997</v>
      </c>
      <c r="K6201" s="67">
        <v>110.3477</v>
      </c>
    </row>
    <row r="6202" spans="1:11" ht="14.5">
      <c r="A6202" s="66" t="str">
        <f t="shared" si="96"/>
        <v>Temanggung_SALAMSARI</v>
      </c>
      <c r="B6202" s="66" t="s">
        <v>2056</v>
      </c>
      <c r="C6202" s="66" t="s">
        <v>5784</v>
      </c>
      <c r="D6202" s="76" t="s">
        <v>5738</v>
      </c>
      <c r="E6202" s="66" t="s">
        <v>5786</v>
      </c>
      <c r="F6202" s="67">
        <v>9.5500000000000007</v>
      </c>
      <c r="G6202" s="67">
        <v>-7.2876599999999998</v>
      </c>
      <c r="H6202" s="67">
        <v>110.158</v>
      </c>
      <c r="I6202" s="66" t="s">
        <v>5294</v>
      </c>
      <c r="J6202" s="67">
        <v>-7.3036099999999999</v>
      </c>
      <c r="K6202" s="67">
        <v>110.15309999999999</v>
      </c>
    </row>
    <row r="6203" spans="1:11" ht="14.5">
      <c r="A6203" s="66" t="str">
        <f t="shared" si="96"/>
        <v>Semarang - Kalikuning_SALATIGA</v>
      </c>
      <c r="B6203" s="66" t="s">
        <v>5143</v>
      </c>
      <c r="C6203" s="66" t="s">
        <v>5784</v>
      </c>
      <c r="D6203" s="76" t="s">
        <v>5765</v>
      </c>
      <c r="E6203" s="66" t="s">
        <v>5786</v>
      </c>
      <c r="F6203" s="67">
        <v>1.54</v>
      </c>
      <c r="G6203" s="67">
        <v>-7.3182499999999999</v>
      </c>
      <c r="H6203" s="67">
        <v>110.505</v>
      </c>
      <c r="I6203" s="66" t="s">
        <v>5061</v>
      </c>
      <c r="J6203" s="67">
        <v>-7.1833299999999998</v>
      </c>
      <c r="K6203" s="67">
        <v>110.4721</v>
      </c>
    </row>
    <row r="6204" spans="1:11" ht="14.5">
      <c r="A6204" s="66" t="str">
        <f t="shared" si="96"/>
        <v>Blora 3 Bangkle_SALE</v>
      </c>
      <c r="B6204" s="66" t="s">
        <v>1229</v>
      </c>
      <c r="C6204" s="66" t="s">
        <v>5784</v>
      </c>
      <c r="D6204" s="76" t="s">
        <v>5765</v>
      </c>
      <c r="E6204" s="66" t="s">
        <v>5786</v>
      </c>
      <c r="F6204" s="67">
        <v>20.29</v>
      </c>
      <c r="G6204" s="67">
        <v>-6.8431100000000002</v>
      </c>
      <c r="H6204" s="67">
        <v>111.602</v>
      </c>
      <c r="I6204" s="66" t="s">
        <v>1166</v>
      </c>
      <c r="J6204" s="67">
        <v>-6.9716199999999997</v>
      </c>
      <c r="K6204" s="67">
        <v>111.4388</v>
      </c>
    </row>
    <row r="6205" spans="1:11" ht="14.5">
      <c r="A6205" s="66" t="str">
        <f t="shared" si="96"/>
        <v>GD PSP Cilacap_SALEBU</v>
      </c>
      <c r="B6205" s="66" t="s">
        <v>2202</v>
      </c>
      <c r="C6205" s="66" t="s">
        <v>5784</v>
      </c>
      <c r="D6205" s="76" t="s">
        <v>5767</v>
      </c>
      <c r="E6205" s="66" t="s">
        <v>5786</v>
      </c>
      <c r="F6205" s="67">
        <v>20.29</v>
      </c>
      <c r="G6205" s="67">
        <v>-7.2831099999999998</v>
      </c>
      <c r="H6205" s="67">
        <v>108.721</v>
      </c>
      <c r="I6205" s="66" t="s">
        <v>2114</v>
      </c>
      <c r="J6205" s="67">
        <v>-7.3791900000000004</v>
      </c>
      <c r="K6205" s="67">
        <v>108.8021</v>
      </c>
    </row>
    <row r="6206" spans="1:11" ht="14.5">
      <c r="A6206" s="66" t="str">
        <f t="shared" si="96"/>
        <v>Brebes GPP_SALEM</v>
      </c>
      <c r="B6206" s="66" t="s">
        <v>1794</v>
      </c>
      <c r="C6206" s="66" t="s">
        <v>5784</v>
      </c>
      <c r="D6206" s="76" t="s">
        <v>5767</v>
      </c>
      <c r="E6206" s="66" t="s">
        <v>5786</v>
      </c>
      <c r="F6206" s="67">
        <v>20.92</v>
      </c>
      <c r="G6206" s="67">
        <v>-7.1822999999999997</v>
      </c>
      <c r="H6206" s="67">
        <v>108.80800000000001</v>
      </c>
      <c r="I6206" s="66" t="s">
        <v>1667</v>
      </c>
      <c r="J6206" s="67">
        <v>-7.1220699999999999</v>
      </c>
      <c r="K6206" s="67">
        <v>108.9847</v>
      </c>
    </row>
    <row r="6207" spans="1:11" ht="14.5">
      <c r="A6207" s="66" t="str">
        <f t="shared" si="96"/>
        <v>GPP PEKALONGAN_SALIT</v>
      </c>
      <c r="B6207" s="66" t="s">
        <v>3460</v>
      </c>
      <c r="C6207" s="66" t="s">
        <v>5784</v>
      </c>
      <c r="D6207" s="76" t="s">
        <v>5766</v>
      </c>
      <c r="E6207" s="66" t="s">
        <v>5786</v>
      </c>
      <c r="F6207" s="67">
        <v>5.84</v>
      </c>
      <c r="G6207" s="67">
        <v>-7.0114200000000002</v>
      </c>
      <c r="H6207" s="67">
        <v>109.571</v>
      </c>
      <c r="I6207" s="66" t="s">
        <v>3376</v>
      </c>
      <c r="J6207" s="67">
        <v>-6.8898999999999999</v>
      </c>
      <c r="K6207" s="67">
        <v>109.6589</v>
      </c>
    </row>
    <row r="6208" spans="1:11" ht="14.5">
      <c r="A6208" s="66" t="str">
        <f t="shared" si="96"/>
        <v>GD. LASEM_SAMARAN</v>
      </c>
      <c r="B6208" s="66" t="s">
        <v>2325</v>
      </c>
      <c r="C6208" s="66" t="s">
        <v>5784</v>
      </c>
      <c r="D6208" s="76" t="s">
        <v>5760</v>
      </c>
      <c r="E6208" s="66" t="s">
        <v>5786</v>
      </c>
      <c r="F6208" s="67">
        <v>20.29</v>
      </c>
      <c r="G6208" s="67">
        <v>-6.7775400000000001</v>
      </c>
      <c r="H6208" s="67">
        <v>111.474</v>
      </c>
      <c r="I6208" s="66" t="s">
        <v>2256</v>
      </c>
      <c r="J6208" s="67">
        <v>-6.6950700000000003</v>
      </c>
      <c r="K6208" s="67">
        <v>111.4366</v>
      </c>
    </row>
    <row r="6209" spans="1:11" ht="14.5">
      <c r="A6209" s="66" t="str">
        <f t="shared" si="96"/>
        <v>GPP MAGELANG_SAMBAK</v>
      </c>
      <c r="B6209" s="66" t="s">
        <v>3274</v>
      </c>
      <c r="C6209" s="66" t="s">
        <v>5784</v>
      </c>
      <c r="D6209" s="76" t="s">
        <v>5739</v>
      </c>
      <c r="E6209" s="66" t="s">
        <v>5786</v>
      </c>
      <c r="F6209" s="67">
        <v>7.61</v>
      </c>
      <c r="G6209" s="67">
        <v>-7.5192899999999998</v>
      </c>
      <c r="H6209" s="67">
        <v>110.081</v>
      </c>
      <c r="I6209" s="66" t="s">
        <v>3103</v>
      </c>
      <c r="J6209" s="67">
        <v>-7.3955399999999996</v>
      </c>
      <c r="K6209" s="67">
        <v>110.24469999999999</v>
      </c>
    </row>
    <row r="6210" spans="1:11" ht="14.5">
      <c r="A6210" s="66" t="str">
        <f t="shared" ref="A6210:A6273" si="97">CONCATENATE(I6210,"_",B6210)</f>
        <v>Semarang - Kalikuning_SAMBAN</v>
      </c>
      <c r="B6210" s="66" t="s">
        <v>5144</v>
      </c>
      <c r="C6210" s="66" t="s">
        <v>5784</v>
      </c>
      <c r="D6210" s="76" t="s">
        <v>5739</v>
      </c>
      <c r="E6210" s="66" t="s">
        <v>5786</v>
      </c>
      <c r="F6210" s="67">
        <v>10.51</v>
      </c>
      <c r="G6210" s="67">
        <v>-7.2107400000000004</v>
      </c>
      <c r="H6210" s="67">
        <v>110.414</v>
      </c>
      <c r="I6210" s="66" t="s">
        <v>5061</v>
      </c>
      <c r="J6210" s="67">
        <v>-7.1833299999999998</v>
      </c>
      <c r="K6210" s="67">
        <v>110.4721</v>
      </c>
    </row>
    <row r="6211" spans="1:11" ht="14.5">
      <c r="A6211" s="66" t="str">
        <f t="shared" si="97"/>
        <v>Wonosobo - Leksono_SAMBEK</v>
      </c>
      <c r="B6211" s="66" t="s">
        <v>5649</v>
      </c>
      <c r="C6211" s="66" t="s">
        <v>5784</v>
      </c>
      <c r="D6211" s="76" t="s">
        <v>5739</v>
      </c>
      <c r="E6211" s="66" t="s">
        <v>5786</v>
      </c>
      <c r="F6211" s="67">
        <v>7.7</v>
      </c>
      <c r="G6211" s="67">
        <v>-7.3626199999999997</v>
      </c>
      <c r="H6211" s="67">
        <v>109.89400000000001</v>
      </c>
      <c r="I6211" s="66" t="s">
        <v>5583</v>
      </c>
      <c r="J6211" s="67">
        <v>-7.4236599999999999</v>
      </c>
      <c r="K6211" s="67">
        <v>109.8591</v>
      </c>
    </row>
    <row r="6212" spans="1:11" ht="14.5">
      <c r="A6212" s="66" t="str">
        <f t="shared" si="97"/>
        <v>Blora 4 Ngawen_SAMBENG</v>
      </c>
      <c r="B6212" s="66" t="s">
        <v>1340</v>
      </c>
      <c r="C6212" s="66" t="s">
        <v>5784</v>
      </c>
      <c r="D6212" s="76" t="s">
        <v>5749</v>
      </c>
      <c r="E6212" s="66" t="s">
        <v>5786</v>
      </c>
      <c r="F6212" s="67">
        <v>44.23</v>
      </c>
      <c r="G6212" s="67">
        <v>-6.9695799999999997</v>
      </c>
      <c r="H6212" s="67">
        <v>111.143</v>
      </c>
      <c r="I6212" s="66" t="s">
        <v>1251</v>
      </c>
      <c r="J6212" s="67">
        <v>-7.0247799999999998</v>
      </c>
      <c r="K6212" s="67">
        <v>111.2928</v>
      </c>
    </row>
    <row r="6213" spans="1:11" ht="14.5">
      <c r="A6213" s="66" t="str">
        <f t="shared" si="97"/>
        <v>GPP GROBOGAN_SAMBENG</v>
      </c>
      <c r="B6213" s="66" t="s">
        <v>1340</v>
      </c>
      <c r="C6213" s="66" t="s">
        <v>5784</v>
      </c>
      <c r="D6213" s="76" t="s">
        <v>5753</v>
      </c>
      <c r="E6213" s="66" t="s">
        <v>5786</v>
      </c>
      <c r="F6213" s="67">
        <v>17.7</v>
      </c>
      <c r="G6213" s="67">
        <v>-7.2015399999999996</v>
      </c>
      <c r="H6213" s="67">
        <v>110.712</v>
      </c>
      <c r="I6213" s="66" t="s">
        <v>2583</v>
      </c>
      <c r="J6213" s="67">
        <v>-7.1456299999999997</v>
      </c>
      <c r="K6213" s="67">
        <v>110.9007</v>
      </c>
    </row>
    <row r="6214" spans="1:11" ht="14.5">
      <c r="A6214" s="66" t="str">
        <f t="shared" si="97"/>
        <v>GPP MAGELANG_SAMBENG</v>
      </c>
      <c r="B6214" s="66" t="s">
        <v>1340</v>
      </c>
      <c r="C6214" s="66" t="s">
        <v>5784</v>
      </c>
      <c r="D6214" s="76" t="s">
        <v>5748</v>
      </c>
      <c r="E6214" s="66" t="s">
        <v>5786</v>
      </c>
      <c r="F6214" s="67">
        <v>7.61</v>
      </c>
      <c r="G6214" s="67">
        <v>-7.6385300000000003</v>
      </c>
      <c r="H6214" s="67">
        <v>110.238</v>
      </c>
      <c r="I6214" s="66" t="s">
        <v>3103</v>
      </c>
      <c r="J6214" s="67">
        <v>-7.3955399999999996</v>
      </c>
      <c r="K6214" s="67">
        <v>110.24469999999999</v>
      </c>
    </row>
    <row r="6215" spans="1:11" ht="14.5">
      <c r="A6215" s="66" t="str">
        <f t="shared" si="97"/>
        <v>GPP PURWOREJO_SAMBENG</v>
      </c>
      <c r="B6215" s="66" t="s">
        <v>1340</v>
      </c>
      <c r="C6215" s="66" t="s">
        <v>5784</v>
      </c>
      <c r="D6215" s="76" t="s">
        <v>5748</v>
      </c>
      <c r="E6215" s="66" t="s">
        <v>5786</v>
      </c>
      <c r="F6215" s="67">
        <v>4.4400000000000004</v>
      </c>
      <c r="G6215" s="67">
        <v>-7.6954500000000001</v>
      </c>
      <c r="H6215" s="67">
        <v>109.96899999999999</v>
      </c>
      <c r="I6215" s="66" t="s">
        <v>3504</v>
      </c>
      <c r="J6215" s="67">
        <v>-7.7226800000000004</v>
      </c>
      <c r="K6215" s="67">
        <v>109.9468</v>
      </c>
    </row>
    <row r="6216" spans="1:11" ht="14.5">
      <c r="A6216" s="66" t="str">
        <f t="shared" si="97"/>
        <v>GPP PURWOREJO_SAMBENG</v>
      </c>
      <c r="B6216" s="66" t="s">
        <v>1340</v>
      </c>
      <c r="C6216" s="66" t="s">
        <v>5784</v>
      </c>
      <c r="D6216" s="76" t="s">
        <v>5761</v>
      </c>
      <c r="E6216" s="66" t="s">
        <v>5786</v>
      </c>
      <c r="F6216" s="67">
        <v>4.4400000000000004</v>
      </c>
      <c r="G6216" s="67">
        <v>-7.6802200000000003</v>
      </c>
      <c r="H6216" s="67">
        <v>109.822</v>
      </c>
      <c r="I6216" s="66" t="s">
        <v>3504</v>
      </c>
      <c r="J6216" s="67">
        <v>-7.7226800000000004</v>
      </c>
      <c r="K6216" s="67">
        <v>109.9468</v>
      </c>
    </row>
    <row r="6217" spans="1:11" ht="14.5">
      <c r="A6217" s="66" t="str">
        <f t="shared" si="97"/>
        <v>Pemalang - Taman_SAMBENG</v>
      </c>
      <c r="B6217" s="66" t="s">
        <v>1340</v>
      </c>
      <c r="C6217" s="66" t="s">
        <v>5784</v>
      </c>
      <c r="D6217" s="76" t="s">
        <v>5761</v>
      </c>
      <c r="E6217" s="66" t="s">
        <v>5786</v>
      </c>
      <c r="F6217" s="67">
        <v>15.73</v>
      </c>
      <c r="G6217" s="67">
        <v>-7.0515800000000004</v>
      </c>
      <c r="H6217" s="67">
        <v>109.35</v>
      </c>
      <c r="I6217" s="66" t="s">
        <v>4660</v>
      </c>
      <c r="J6217" s="67">
        <v>-6.8936700000000002</v>
      </c>
      <c r="K6217" s="67">
        <v>109.4251</v>
      </c>
    </row>
    <row r="6218" spans="1:11" ht="14.5">
      <c r="A6218" s="66" t="str">
        <f t="shared" si="97"/>
        <v>Purbalingga - Kebong_SAMBENG KULON</v>
      </c>
      <c r="B6218" s="66" t="s">
        <v>4926</v>
      </c>
      <c r="C6218" s="66" t="s">
        <v>5784</v>
      </c>
      <c r="D6218" s="76" t="s">
        <v>5764</v>
      </c>
      <c r="E6218" s="66" t="s">
        <v>5786</v>
      </c>
      <c r="F6218" s="67">
        <v>9.3800000000000008</v>
      </c>
      <c r="G6218" s="67">
        <v>-7.4041800000000002</v>
      </c>
      <c r="H6218" s="67">
        <v>109.304</v>
      </c>
      <c r="I6218" s="66" t="s">
        <v>4781</v>
      </c>
      <c r="J6218" s="67">
        <v>-7.4033100000000003</v>
      </c>
      <c r="K6218" s="67">
        <v>109.3588</v>
      </c>
    </row>
    <row r="6219" spans="1:11" ht="14.5">
      <c r="A6219" s="66" t="str">
        <f t="shared" si="97"/>
        <v>Purbalingga - Kebong_SAMBENG WETAN</v>
      </c>
      <c r="B6219" s="66" t="s">
        <v>4927</v>
      </c>
      <c r="C6219" s="66" t="s">
        <v>5784</v>
      </c>
      <c r="D6219" s="76" t="s">
        <v>5746</v>
      </c>
      <c r="E6219" s="66" t="s">
        <v>5786</v>
      </c>
      <c r="F6219" s="67">
        <v>9.3800000000000008</v>
      </c>
      <c r="G6219" s="67">
        <v>-7.3997999999999999</v>
      </c>
      <c r="H6219" s="67">
        <v>109.30800000000001</v>
      </c>
      <c r="I6219" s="66" t="s">
        <v>4781</v>
      </c>
      <c r="J6219" s="67">
        <v>-7.4033100000000003</v>
      </c>
      <c r="K6219" s="67">
        <v>109.3588</v>
      </c>
    </row>
    <row r="6220" spans="1:11" ht="14.5">
      <c r="A6220" s="66" t="str">
        <f t="shared" si="97"/>
        <v>Boyolali_SAMBI</v>
      </c>
      <c r="B6220" s="66" t="s">
        <v>1519</v>
      </c>
      <c r="C6220" s="66" t="s">
        <v>5784</v>
      </c>
      <c r="D6220" s="76" t="s">
        <v>5762</v>
      </c>
      <c r="E6220" s="66" t="s">
        <v>5786</v>
      </c>
      <c r="F6220" s="67">
        <v>17.7</v>
      </c>
      <c r="G6220" s="67">
        <v>-7.4824799999999998</v>
      </c>
      <c r="H6220" s="67">
        <v>110.69499999999999</v>
      </c>
      <c r="I6220" s="66" t="s">
        <v>1370</v>
      </c>
      <c r="J6220" s="67">
        <v>-7.5381099999999996</v>
      </c>
      <c r="K6220" s="67">
        <v>110.6292</v>
      </c>
    </row>
    <row r="6221" spans="1:11" ht="14.5">
      <c r="A6221" s="66" t="str">
        <f t="shared" si="97"/>
        <v>Sragen 1 - Ngrampal_SAMBI</v>
      </c>
      <c r="B6221" s="66" t="s">
        <v>1519</v>
      </c>
      <c r="C6221" s="66" t="s">
        <v>5784</v>
      </c>
      <c r="D6221" s="76" t="s">
        <v>5767</v>
      </c>
      <c r="E6221" s="66" t="s">
        <v>5786</v>
      </c>
      <c r="F6221" s="67">
        <v>66.78</v>
      </c>
      <c r="G6221" s="67">
        <v>-7.4880500000000003</v>
      </c>
      <c r="H6221" s="67">
        <v>111.119</v>
      </c>
      <c r="I6221" s="66" t="s">
        <v>5161</v>
      </c>
      <c r="J6221" s="67">
        <v>-7.4020799999999998</v>
      </c>
      <c r="K6221" s="67">
        <v>111.0612</v>
      </c>
    </row>
    <row r="6222" spans="1:11" ht="14.5">
      <c r="A6222" s="66" t="str">
        <f t="shared" si="97"/>
        <v>GPP SRAGEN_SAMBIDUWUR</v>
      </c>
      <c r="B6222" s="66" t="s">
        <v>3975</v>
      </c>
      <c r="C6222" s="66" t="s">
        <v>5784</v>
      </c>
      <c r="D6222" s="76" t="s">
        <v>5748</v>
      </c>
      <c r="E6222" s="66" t="s">
        <v>5786</v>
      </c>
      <c r="F6222" s="67">
        <v>66.78</v>
      </c>
      <c r="G6222" s="67">
        <v>-7.3831499999999997</v>
      </c>
      <c r="H6222" s="67">
        <v>110.88200000000001</v>
      </c>
      <c r="I6222" s="66" t="s">
        <v>3898</v>
      </c>
      <c r="J6222" s="67">
        <v>-7.4936100000000003</v>
      </c>
      <c r="K6222" s="67">
        <v>110.9278</v>
      </c>
    </row>
    <row r="6223" spans="1:11" ht="14.5">
      <c r="A6223" s="66" t="str">
        <f t="shared" si="97"/>
        <v>BGR NGADIROJO_SAMBIHARJO</v>
      </c>
      <c r="B6223" s="66" t="s">
        <v>705</v>
      </c>
      <c r="C6223" s="66" t="s">
        <v>5784</v>
      </c>
      <c r="D6223" s="76" t="s">
        <v>5754</v>
      </c>
      <c r="E6223" s="66" t="s">
        <v>5786</v>
      </c>
      <c r="F6223" s="67">
        <v>20.7</v>
      </c>
      <c r="G6223" s="67">
        <v>-8.1657600000000006</v>
      </c>
      <c r="H6223" s="67">
        <v>110.876</v>
      </c>
      <c r="I6223" s="66" t="s">
        <v>538</v>
      </c>
      <c r="J6223" s="67">
        <v>-7.8147399999999996</v>
      </c>
      <c r="K6223" s="67">
        <v>111.0005</v>
      </c>
    </row>
    <row r="6224" spans="1:11" ht="14.5">
      <c r="A6224" s="66" t="str">
        <f t="shared" si="97"/>
        <v>Pati - Juwana_SAMBILAWANG</v>
      </c>
      <c r="B6224" s="66" t="s">
        <v>4564</v>
      </c>
      <c r="C6224" s="66" t="s">
        <v>5784</v>
      </c>
      <c r="D6224" s="76" t="s">
        <v>5755</v>
      </c>
      <c r="E6224" s="66" t="s">
        <v>5786</v>
      </c>
      <c r="F6224" s="67">
        <v>16.66</v>
      </c>
      <c r="G6224" s="67">
        <v>-6.6541499999999996</v>
      </c>
      <c r="H6224" s="67">
        <v>111.108</v>
      </c>
      <c r="I6224" s="66" t="s">
        <v>4458</v>
      </c>
      <c r="J6224" s="67">
        <v>-6.7296100000000001</v>
      </c>
      <c r="K6224" s="67">
        <v>111.1037</v>
      </c>
    </row>
    <row r="6225" spans="1:11" ht="14.5">
      <c r="A6225" s="66" t="str">
        <f t="shared" si="97"/>
        <v>GUD BGR WANGON_SAMBIRATA</v>
      </c>
      <c r="B6225" s="66" t="s">
        <v>4073</v>
      </c>
      <c r="C6225" s="66" t="s">
        <v>5784</v>
      </c>
      <c r="D6225" s="76" t="s">
        <v>5761</v>
      </c>
      <c r="E6225" s="66" t="s">
        <v>5786</v>
      </c>
      <c r="F6225" s="67">
        <v>9.3800000000000008</v>
      </c>
      <c r="G6225" s="67">
        <v>-7.35189</v>
      </c>
      <c r="H6225" s="67">
        <v>109.139</v>
      </c>
      <c r="I6225" s="66" t="s">
        <v>4026</v>
      </c>
      <c r="J6225" s="67">
        <v>-7.5083200000000003</v>
      </c>
      <c r="K6225" s="67">
        <v>109.0645</v>
      </c>
    </row>
    <row r="6226" spans="1:11" ht="14.5">
      <c r="A6226" s="66" t="str">
        <f t="shared" si="97"/>
        <v>BGR NGADIROJO_SAMBIREJO</v>
      </c>
      <c r="B6226" s="66" t="s">
        <v>706</v>
      </c>
      <c r="C6226" s="66" t="s">
        <v>5784</v>
      </c>
      <c r="D6226" s="76" t="s">
        <v>5765</v>
      </c>
      <c r="E6226" s="66" t="s">
        <v>5786</v>
      </c>
      <c r="F6226" s="67">
        <v>20.7</v>
      </c>
      <c r="G6226" s="67">
        <v>-7.8605900000000002</v>
      </c>
      <c r="H6226" s="67">
        <v>111.208</v>
      </c>
      <c r="I6226" s="66" t="s">
        <v>538</v>
      </c>
      <c r="J6226" s="67">
        <v>-7.8147399999999996</v>
      </c>
      <c r="K6226" s="67">
        <v>111.0005</v>
      </c>
    </row>
    <row r="6227" spans="1:11" ht="14.5">
      <c r="A6227" s="66" t="str">
        <f t="shared" si="97"/>
        <v>BGR NGADIROJO_SAMBIREJO</v>
      </c>
      <c r="B6227" s="66" t="s">
        <v>706</v>
      </c>
      <c r="C6227" s="66" t="s">
        <v>5784</v>
      </c>
      <c r="D6227" s="76" t="s">
        <v>5755</v>
      </c>
      <c r="E6227" s="66" t="s">
        <v>5786</v>
      </c>
      <c r="F6227" s="67">
        <v>20.7</v>
      </c>
      <c r="G6227" s="67">
        <v>-7.8373100000000004</v>
      </c>
      <c r="H6227" s="67">
        <v>111.155</v>
      </c>
      <c r="I6227" s="66" t="s">
        <v>538</v>
      </c>
      <c r="J6227" s="67">
        <v>-7.8147399999999996</v>
      </c>
      <c r="K6227" s="67">
        <v>111.0005</v>
      </c>
    </row>
    <row r="6228" spans="1:11" ht="14.5">
      <c r="A6228" s="66" t="str">
        <f t="shared" si="97"/>
        <v>GPP KARANGANYAR_SAMBIREJO</v>
      </c>
      <c r="B6228" s="66" t="s">
        <v>706</v>
      </c>
      <c r="C6228" s="66" t="s">
        <v>5784</v>
      </c>
      <c r="D6228" s="76" t="s">
        <v>5755</v>
      </c>
      <c r="E6228" s="66" t="s">
        <v>5786</v>
      </c>
      <c r="F6228" s="67">
        <v>21.59</v>
      </c>
      <c r="G6228" s="67">
        <v>-7.6320100000000002</v>
      </c>
      <c r="H6228" s="67">
        <v>110.964</v>
      </c>
      <c r="I6228" s="66" t="s">
        <v>2633</v>
      </c>
      <c r="J6228" s="67">
        <v>-7.5687199999999999</v>
      </c>
      <c r="K6228" s="67">
        <v>110.8749</v>
      </c>
    </row>
    <row r="6229" spans="1:11" ht="14.5">
      <c r="A6229" s="66" t="str">
        <f t="shared" si="97"/>
        <v>GPP SRAGEN_SAMBIREJO</v>
      </c>
      <c r="B6229" s="66" t="s">
        <v>706</v>
      </c>
      <c r="C6229" s="66" t="s">
        <v>5784</v>
      </c>
      <c r="D6229" s="76" t="s">
        <v>5760</v>
      </c>
      <c r="E6229" s="66" t="s">
        <v>5786</v>
      </c>
      <c r="F6229" s="67">
        <v>66.78</v>
      </c>
      <c r="G6229" s="67">
        <v>-7.4215900000000001</v>
      </c>
      <c r="H6229" s="67">
        <v>110.884</v>
      </c>
      <c r="I6229" s="66" t="s">
        <v>3898</v>
      </c>
      <c r="J6229" s="67">
        <v>-7.4936100000000003</v>
      </c>
      <c r="K6229" s="67">
        <v>110.9278</v>
      </c>
    </row>
    <row r="6230" spans="1:11" ht="14.5">
      <c r="A6230" s="66" t="str">
        <f t="shared" si="97"/>
        <v>Pati - Juwana_SAMBIREJO</v>
      </c>
      <c r="B6230" s="66" t="s">
        <v>706</v>
      </c>
      <c r="C6230" s="66" t="s">
        <v>5784</v>
      </c>
      <c r="D6230" s="76" t="s">
        <v>5737</v>
      </c>
      <c r="E6230" s="66" t="s">
        <v>5786</v>
      </c>
      <c r="F6230" s="67">
        <v>16.66</v>
      </c>
      <c r="G6230" s="67">
        <v>-6.7113899999999997</v>
      </c>
      <c r="H6230" s="67">
        <v>111.033</v>
      </c>
      <c r="I6230" s="66" t="s">
        <v>4458</v>
      </c>
      <c r="J6230" s="67">
        <v>-6.7296100000000001</v>
      </c>
      <c r="K6230" s="67">
        <v>111.1037</v>
      </c>
    </row>
    <row r="6231" spans="1:11" ht="14.5">
      <c r="A6231" s="66" t="str">
        <f t="shared" si="97"/>
        <v>Pati - Sokokulon_SAMBIREJO</v>
      </c>
      <c r="B6231" s="66" t="s">
        <v>706</v>
      </c>
      <c r="C6231" s="66" t="s">
        <v>5784</v>
      </c>
      <c r="D6231" s="76" t="s">
        <v>5749</v>
      </c>
      <c r="E6231" s="66" t="s">
        <v>5786</v>
      </c>
      <c r="F6231" s="67">
        <v>16.66</v>
      </c>
      <c r="G6231" s="67">
        <v>-6.8177199999999996</v>
      </c>
      <c r="H6231" s="67">
        <v>111.027</v>
      </c>
      <c r="I6231" s="66" t="s">
        <v>4606</v>
      </c>
      <c r="J6231" s="67">
        <v>-6.7764199999999999</v>
      </c>
      <c r="K6231" s="67">
        <v>110.9949</v>
      </c>
    </row>
    <row r="6232" spans="1:11" ht="14.5">
      <c r="A6232" s="66" t="str">
        <f t="shared" si="97"/>
        <v>Qc Purwodadi - Tawangharjo_SAMBIREJO</v>
      </c>
      <c r="B6232" s="66" t="s">
        <v>706</v>
      </c>
      <c r="C6232" s="66" t="s">
        <v>5784</v>
      </c>
      <c r="D6232" s="76" t="s">
        <v>5745</v>
      </c>
      <c r="E6232" s="66" t="s">
        <v>5786</v>
      </c>
      <c r="F6232" s="67">
        <v>53.45</v>
      </c>
      <c r="G6232" s="67">
        <v>-7.0885100000000003</v>
      </c>
      <c r="H6232" s="67">
        <v>111.036</v>
      </c>
      <c r="I6232" s="66" t="s">
        <v>4974</v>
      </c>
      <c r="J6232" s="67">
        <v>-7.0747999999999998</v>
      </c>
      <c r="K6232" s="67">
        <v>110.9586</v>
      </c>
    </row>
    <row r="6233" spans="1:11" ht="14.5">
      <c r="A6233" s="66" t="str">
        <f t="shared" si="97"/>
        <v>Semarang - Kalikuning_SAMBIREJO</v>
      </c>
      <c r="B6233" s="66" t="s">
        <v>706</v>
      </c>
      <c r="C6233" s="66" t="s">
        <v>5784</v>
      </c>
      <c r="D6233" s="76" t="s">
        <v>5763</v>
      </c>
      <c r="E6233" s="66" t="s">
        <v>5786</v>
      </c>
      <c r="F6233" s="67">
        <v>10.51</v>
      </c>
      <c r="G6233" s="67">
        <v>-7.1935700000000002</v>
      </c>
      <c r="H6233" s="67">
        <v>110.53400000000001</v>
      </c>
      <c r="I6233" s="66" t="s">
        <v>5061</v>
      </c>
      <c r="J6233" s="67">
        <v>-7.1833299999999998</v>
      </c>
      <c r="K6233" s="67">
        <v>110.4721</v>
      </c>
    </row>
    <row r="6234" spans="1:11" ht="14.5">
      <c r="A6234" s="66" t="str">
        <f t="shared" si="97"/>
        <v>Sragen 1 - Ngrampal_SAMBIREJO</v>
      </c>
      <c r="B6234" s="66" t="s">
        <v>706</v>
      </c>
      <c r="C6234" s="66" t="s">
        <v>5784</v>
      </c>
      <c r="D6234" s="76" t="s">
        <v>5738</v>
      </c>
      <c r="E6234" s="66" t="s">
        <v>5786</v>
      </c>
      <c r="F6234" s="67">
        <v>66.78</v>
      </c>
      <c r="G6234" s="67">
        <v>-7.4925199999999998</v>
      </c>
      <c r="H6234" s="67">
        <v>111.09399999999999</v>
      </c>
      <c r="I6234" s="66" t="s">
        <v>5161</v>
      </c>
      <c r="J6234" s="67">
        <v>-7.4020799999999998</v>
      </c>
      <c r="K6234" s="67">
        <v>111.0612</v>
      </c>
    </row>
    <row r="6235" spans="1:11" ht="14.5">
      <c r="A6235" s="66" t="str">
        <f t="shared" si="97"/>
        <v>UPP SEMARANG_SAMBIREJO</v>
      </c>
      <c r="B6235" s="66" t="s">
        <v>706</v>
      </c>
      <c r="C6235" s="66" t="s">
        <v>5784</v>
      </c>
      <c r="D6235" s="76" t="s">
        <v>5760</v>
      </c>
      <c r="E6235" s="66" t="s">
        <v>5786</v>
      </c>
      <c r="F6235" s="67">
        <v>1.22</v>
      </c>
      <c r="G6235" s="67">
        <v>-6.9827399999999997</v>
      </c>
      <c r="H6235" s="67">
        <v>110.44499999999999</v>
      </c>
      <c r="I6235" s="66" t="s">
        <v>5495</v>
      </c>
      <c r="J6235" s="67">
        <v>-6.9489400000000003</v>
      </c>
      <c r="K6235" s="67">
        <v>110.42059999999999</v>
      </c>
    </row>
    <row r="6236" spans="1:11" ht="14.5">
      <c r="A6236" s="66" t="str">
        <f t="shared" si="97"/>
        <v>GPP SRAGEN_SAMBIREMBE</v>
      </c>
      <c r="B6236" s="66" t="s">
        <v>3976</v>
      </c>
      <c r="C6236" s="66" t="s">
        <v>5784</v>
      </c>
      <c r="D6236" s="76" t="s">
        <v>5737</v>
      </c>
      <c r="E6236" s="66" t="s">
        <v>5786</v>
      </c>
      <c r="F6236" s="67">
        <v>66.78</v>
      </c>
      <c r="G6236" s="67">
        <v>-7.4323100000000002</v>
      </c>
      <c r="H6236" s="67">
        <v>110.79900000000001</v>
      </c>
      <c r="I6236" s="66" t="s">
        <v>3898</v>
      </c>
      <c r="J6236" s="67">
        <v>-7.4936100000000003</v>
      </c>
      <c r="K6236" s="67">
        <v>110.9278</v>
      </c>
    </row>
    <row r="6237" spans="1:11" ht="14.5">
      <c r="A6237" s="66" t="str">
        <f t="shared" si="97"/>
        <v>Blora 4 Ngawen_SAMBIROTO</v>
      </c>
      <c r="B6237" s="66" t="s">
        <v>1341</v>
      </c>
      <c r="C6237" s="66" t="s">
        <v>5784</v>
      </c>
      <c r="D6237" s="76" t="s">
        <v>5745</v>
      </c>
      <c r="E6237" s="66" t="s">
        <v>5786</v>
      </c>
      <c r="F6237" s="67">
        <v>44.23</v>
      </c>
      <c r="G6237" s="67">
        <v>-7.0348699999999997</v>
      </c>
      <c r="H6237" s="67">
        <v>111.22799999999999</v>
      </c>
      <c r="I6237" s="66" t="s">
        <v>1251</v>
      </c>
      <c r="J6237" s="67">
        <v>-7.0247799999999998</v>
      </c>
      <c r="K6237" s="67">
        <v>111.2928</v>
      </c>
    </row>
    <row r="6238" spans="1:11" ht="14.5">
      <c r="A6238" s="66" t="str">
        <f t="shared" si="97"/>
        <v>Demak 1 - Mranak_SAMBIROTO</v>
      </c>
      <c r="B6238" s="66" t="s">
        <v>1341</v>
      </c>
      <c r="C6238" s="66" t="s">
        <v>5784</v>
      </c>
      <c r="D6238" s="76" t="s">
        <v>5747</v>
      </c>
      <c r="E6238" s="66" t="s">
        <v>5786</v>
      </c>
      <c r="F6238" s="67">
        <v>26.27</v>
      </c>
      <c r="G6238" s="67">
        <v>-6.9135900000000001</v>
      </c>
      <c r="H6238" s="67">
        <v>110.742</v>
      </c>
      <c r="I6238" s="66" t="s">
        <v>1911</v>
      </c>
      <c r="J6238" s="67">
        <v>-6.8903100000000004</v>
      </c>
      <c r="K6238" s="67">
        <v>110.6673</v>
      </c>
    </row>
    <row r="6239" spans="1:11" ht="14.5">
      <c r="A6239" s="66" t="str">
        <f t="shared" si="97"/>
        <v>GD. LASEM_SAMBIROTO</v>
      </c>
      <c r="B6239" s="66" t="s">
        <v>1341</v>
      </c>
      <c r="C6239" s="66" t="s">
        <v>5784</v>
      </c>
      <c r="D6239" s="76" t="s">
        <v>5755</v>
      </c>
      <c r="E6239" s="66" t="s">
        <v>5786</v>
      </c>
      <c r="F6239" s="67">
        <v>20.29</v>
      </c>
      <c r="G6239" s="67">
        <v>-6.7976900000000002</v>
      </c>
      <c r="H6239" s="67">
        <v>111.583</v>
      </c>
      <c r="I6239" s="66" t="s">
        <v>2256</v>
      </c>
      <c r="J6239" s="67">
        <v>-6.6950700000000003</v>
      </c>
      <c r="K6239" s="67">
        <v>111.4366</v>
      </c>
    </row>
    <row r="6240" spans="1:11" ht="14.5">
      <c r="A6240" s="66" t="str">
        <f t="shared" si="97"/>
        <v>GPP PEKALONGAN_SAMBIROTO</v>
      </c>
      <c r="B6240" s="66" t="s">
        <v>1341</v>
      </c>
      <c r="C6240" s="66" t="s">
        <v>5784</v>
      </c>
      <c r="D6240" s="76" t="s">
        <v>5763</v>
      </c>
      <c r="E6240" s="66" t="s">
        <v>5786</v>
      </c>
      <c r="F6240" s="67">
        <v>5.84</v>
      </c>
      <c r="G6240" s="67">
        <v>-7.0062800000000003</v>
      </c>
      <c r="H6240" s="67">
        <v>109.577</v>
      </c>
      <c r="I6240" s="66" t="s">
        <v>3376</v>
      </c>
      <c r="J6240" s="67">
        <v>-6.8898999999999999</v>
      </c>
      <c r="K6240" s="67">
        <v>109.6589</v>
      </c>
    </row>
    <row r="6241" spans="1:11" ht="14.5">
      <c r="A6241" s="66" t="str">
        <f t="shared" si="97"/>
        <v>GUDANG DEMAK 2_SAMBIROTO</v>
      </c>
      <c r="B6241" s="66" t="s">
        <v>1341</v>
      </c>
      <c r="C6241" s="66" t="s">
        <v>5784</v>
      </c>
      <c r="D6241" s="76" t="s">
        <v>5759</v>
      </c>
      <c r="E6241" s="66" t="s">
        <v>5786</v>
      </c>
      <c r="F6241" s="67">
        <v>1.22</v>
      </c>
      <c r="G6241" s="67">
        <v>-7.03348</v>
      </c>
      <c r="H6241" s="67">
        <v>110.45399999999999</v>
      </c>
      <c r="I6241" s="66" t="s">
        <v>4087</v>
      </c>
      <c r="J6241" s="67">
        <v>-7.0231700000000004</v>
      </c>
      <c r="K6241" s="67">
        <v>110.50660000000001</v>
      </c>
    </row>
    <row r="6242" spans="1:11" ht="14.5">
      <c r="A6242" s="66" t="str">
        <f t="shared" si="97"/>
        <v>Wonogiri 2 - Nambangan_SAMBIROTO</v>
      </c>
      <c r="B6242" s="66" t="s">
        <v>1341</v>
      </c>
      <c r="C6242" s="66" t="s">
        <v>5784</v>
      </c>
      <c r="D6242" s="76" t="s">
        <v>5742</v>
      </c>
      <c r="E6242" s="66" t="s">
        <v>5786</v>
      </c>
      <c r="F6242" s="67">
        <v>20.7</v>
      </c>
      <c r="G6242" s="67">
        <v>-8.0687300000000004</v>
      </c>
      <c r="H6242" s="67">
        <v>110.828</v>
      </c>
      <c r="I6242" s="66" t="s">
        <v>5545</v>
      </c>
      <c r="J6242" s="67">
        <v>-7.76837</v>
      </c>
      <c r="K6242" s="67">
        <v>110.8871</v>
      </c>
    </row>
    <row r="6243" spans="1:11" ht="14.5">
      <c r="A6243" s="66" t="str">
        <f t="shared" si="97"/>
        <v>Rembang-Tritunggal_SAMBIYAN</v>
      </c>
      <c r="B6243" s="66" t="s">
        <v>5048</v>
      </c>
      <c r="C6243" s="66" t="s">
        <v>5784</v>
      </c>
      <c r="D6243" s="76" t="s">
        <v>5742</v>
      </c>
      <c r="E6243" s="66" t="s">
        <v>5786</v>
      </c>
      <c r="F6243" s="67">
        <v>20.29</v>
      </c>
      <c r="G6243" s="67">
        <v>-6.7288699999999997</v>
      </c>
      <c r="H6243" s="67">
        <v>111.264</v>
      </c>
      <c r="I6243" s="66" t="s">
        <v>5002</v>
      </c>
      <c r="J6243" s="67">
        <v>-6.6992700000000003</v>
      </c>
      <c r="K6243" s="67">
        <v>111.39919999999999</v>
      </c>
    </row>
    <row r="6244" spans="1:11" ht="14.5">
      <c r="A6244" s="66" t="str">
        <f t="shared" si="97"/>
        <v>Sukoharjo 2 - Baki_SAMBON</v>
      </c>
      <c r="B6244" s="66" t="s">
        <v>5275</v>
      </c>
      <c r="C6244" s="66" t="s">
        <v>5784</v>
      </c>
      <c r="D6244" s="76" t="s">
        <v>5758</v>
      </c>
      <c r="E6244" s="66" t="s">
        <v>5786</v>
      </c>
      <c r="F6244" s="67">
        <v>17.7</v>
      </c>
      <c r="G6244" s="67">
        <v>-7.5579099999999997</v>
      </c>
      <c r="H6244" s="67">
        <v>110.717</v>
      </c>
      <c r="I6244" s="66" t="s">
        <v>5224</v>
      </c>
      <c r="J6244" s="67">
        <v>-7.6135599999999997</v>
      </c>
      <c r="K6244" s="67">
        <v>110.76560000000001</v>
      </c>
    </row>
    <row r="6245" spans="1:11" ht="14.5">
      <c r="A6245" s="66" t="str">
        <f t="shared" si="97"/>
        <v>Batang - Kasepuhan_SAMBONG</v>
      </c>
      <c r="B6245" s="66" t="s">
        <v>208</v>
      </c>
      <c r="C6245" s="66" t="s">
        <v>5784</v>
      </c>
      <c r="D6245" s="76" t="s">
        <v>5755</v>
      </c>
      <c r="E6245" s="66" t="s">
        <v>5786</v>
      </c>
      <c r="F6245" s="67">
        <v>9.3699999999999992</v>
      </c>
      <c r="G6245" s="67">
        <v>-6.9141700000000004</v>
      </c>
      <c r="H6245" s="67">
        <v>109.746</v>
      </c>
      <c r="I6245" s="66" t="s">
        <v>54</v>
      </c>
      <c r="J6245" s="67">
        <v>-6.9040600000000003</v>
      </c>
      <c r="K6245" s="67">
        <v>109.7085</v>
      </c>
    </row>
    <row r="6246" spans="1:11" ht="14.5">
      <c r="A6246" s="66" t="str">
        <f t="shared" si="97"/>
        <v>BGR PURBALINGGA_SAMBONG</v>
      </c>
      <c r="B6246" s="66" t="s">
        <v>208</v>
      </c>
      <c r="C6246" s="66" t="s">
        <v>5784</v>
      </c>
      <c r="D6246" s="76" t="s">
        <v>5739</v>
      </c>
      <c r="E6246" s="66" t="s">
        <v>5786</v>
      </c>
      <c r="F6246" s="67">
        <v>10.28</v>
      </c>
      <c r="G6246" s="67">
        <v>-7.38246</v>
      </c>
      <c r="H6246" s="67">
        <v>109.55200000000001</v>
      </c>
      <c r="I6246" s="66" t="s">
        <v>856</v>
      </c>
      <c r="J6246" s="67">
        <v>-7.4180900000000003</v>
      </c>
      <c r="K6246" s="67">
        <v>109.37690000000001</v>
      </c>
    </row>
    <row r="6247" spans="1:11" ht="14.5">
      <c r="A6247" s="66" t="str">
        <f t="shared" si="97"/>
        <v>GD. LASEM_SAMBONG</v>
      </c>
      <c r="B6247" s="66" t="s">
        <v>208</v>
      </c>
      <c r="C6247" s="66" t="s">
        <v>5784</v>
      </c>
      <c r="D6247" s="76" t="s">
        <v>5744</v>
      </c>
      <c r="E6247" s="66" t="s">
        <v>5786</v>
      </c>
      <c r="F6247" s="67">
        <v>20.29</v>
      </c>
      <c r="G6247" s="67">
        <v>-6.7294299999999998</v>
      </c>
      <c r="H6247" s="67">
        <v>111.54900000000001</v>
      </c>
      <c r="I6247" s="66" t="s">
        <v>2256</v>
      </c>
      <c r="J6247" s="67">
        <v>-6.6950700000000003</v>
      </c>
      <c r="K6247" s="67">
        <v>111.4366</v>
      </c>
    </row>
    <row r="6248" spans="1:11" ht="14.5">
      <c r="A6248" s="66" t="str">
        <f t="shared" si="97"/>
        <v>GPP CEPU (BLORA)_SAMBONG</v>
      </c>
      <c r="B6248" s="66" t="s">
        <v>208</v>
      </c>
      <c r="C6248" s="66" t="s">
        <v>5784</v>
      </c>
      <c r="D6248" s="76" t="s">
        <v>5747</v>
      </c>
      <c r="E6248" s="66" t="s">
        <v>5786</v>
      </c>
      <c r="F6248" s="67">
        <v>44.23</v>
      </c>
      <c r="G6248" s="67">
        <v>-7.0905699999999996</v>
      </c>
      <c r="H6248" s="67">
        <v>111.557</v>
      </c>
      <c r="I6248" s="66" t="s">
        <v>2534</v>
      </c>
      <c r="J6248" s="67">
        <v>-7.1575100000000003</v>
      </c>
      <c r="K6248" s="67">
        <v>111.58580000000001</v>
      </c>
    </row>
    <row r="6249" spans="1:11" ht="14.5">
      <c r="A6249" s="66" t="str">
        <f t="shared" si="97"/>
        <v>Blora 4 Ngawen_SAMBONGANYAR</v>
      </c>
      <c r="B6249" s="66" t="s">
        <v>1342</v>
      </c>
      <c r="C6249" s="66" t="s">
        <v>5784</v>
      </c>
      <c r="D6249" s="76" t="s">
        <v>5745</v>
      </c>
      <c r="E6249" s="66" t="s">
        <v>5786</v>
      </c>
      <c r="F6249" s="67">
        <v>44.23</v>
      </c>
      <c r="G6249" s="67">
        <v>-7.0821899999999998</v>
      </c>
      <c r="H6249" s="67">
        <v>111.322</v>
      </c>
      <c r="I6249" s="66" t="s">
        <v>1251</v>
      </c>
      <c r="J6249" s="67">
        <v>-7.0247799999999998</v>
      </c>
      <c r="K6249" s="67">
        <v>111.2928</v>
      </c>
    </row>
    <row r="6250" spans="1:11" ht="14.5">
      <c r="A6250" s="66" t="str">
        <f t="shared" si="97"/>
        <v>Blora 4 Ngawen_SAMBONGBANGI</v>
      </c>
      <c r="B6250" s="66" t="s">
        <v>1343</v>
      </c>
      <c r="C6250" s="66" t="s">
        <v>5784</v>
      </c>
      <c r="D6250" s="76" t="s">
        <v>5742</v>
      </c>
      <c r="E6250" s="66" t="s">
        <v>5786</v>
      </c>
      <c r="F6250" s="67">
        <v>53.45</v>
      </c>
      <c r="G6250" s="67">
        <v>-7.1340199999999996</v>
      </c>
      <c r="H6250" s="67">
        <v>111.166</v>
      </c>
      <c r="I6250" s="66" t="s">
        <v>1251</v>
      </c>
      <c r="J6250" s="67">
        <v>-7.0247799999999998</v>
      </c>
      <c r="K6250" s="67">
        <v>111.2928</v>
      </c>
    </row>
    <row r="6251" spans="1:11" ht="14.5">
      <c r="A6251" s="66" t="str">
        <f t="shared" si="97"/>
        <v>Blora 3 Bangkle_SAMBONGREJO</v>
      </c>
      <c r="B6251" s="66" t="s">
        <v>1230</v>
      </c>
      <c r="C6251" s="66" t="s">
        <v>5784</v>
      </c>
      <c r="D6251" s="76" t="s">
        <v>5744</v>
      </c>
      <c r="E6251" s="66" t="s">
        <v>5786</v>
      </c>
      <c r="F6251" s="67">
        <v>44.23</v>
      </c>
      <c r="G6251" s="67">
        <v>-6.9320599999999999</v>
      </c>
      <c r="H6251" s="67">
        <v>111.373</v>
      </c>
      <c r="I6251" s="66" t="s">
        <v>1166</v>
      </c>
      <c r="J6251" s="67">
        <v>-6.9716199999999997</v>
      </c>
      <c r="K6251" s="67">
        <v>111.4388</v>
      </c>
    </row>
    <row r="6252" spans="1:11" ht="14.5">
      <c r="A6252" s="66" t="str">
        <f t="shared" si="97"/>
        <v>Blora 4 Ngawen_SAMBONGREJO</v>
      </c>
      <c r="B6252" s="66" t="s">
        <v>1230</v>
      </c>
      <c r="C6252" s="66" t="s">
        <v>5784</v>
      </c>
      <c r="D6252" s="76" t="s">
        <v>5744</v>
      </c>
      <c r="E6252" s="66" t="s">
        <v>5786</v>
      </c>
      <c r="F6252" s="67">
        <v>44.23</v>
      </c>
      <c r="G6252" s="67">
        <v>-6.9781000000000004</v>
      </c>
      <c r="H6252" s="67">
        <v>111.316</v>
      </c>
      <c r="I6252" s="66" t="s">
        <v>1251</v>
      </c>
      <c r="J6252" s="67">
        <v>-7.0247799999999998</v>
      </c>
      <c r="K6252" s="67">
        <v>111.2928</v>
      </c>
    </row>
    <row r="6253" spans="1:11" ht="14.5">
      <c r="A6253" s="66" t="str">
        <f t="shared" si="97"/>
        <v>GPP CEPU (BLORA)_SAMBONGREJO</v>
      </c>
      <c r="B6253" s="66" t="s">
        <v>1230</v>
      </c>
      <c r="C6253" s="66" t="s">
        <v>5784</v>
      </c>
      <c r="D6253" s="76" t="s">
        <v>5745</v>
      </c>
      <c r="E6253" s="66" t="s">
        <v>5786</v>
      </c>
      <c r="F6253" s="67">
        <v>44.23</v>
      </c>
      <c r="G6253" s="67">
        <v>-7.0942600000000002</v>
      </c>
      <c r="H6253" s="67">
        <v>111.532</v>
      </c>
      <c r="I6253" s="66" t="s">
        <v>2534</v>
      </c>
      <c r="J6253" s="67">
        <v>-7.1575100000000003</v>
      </c>
      <c r="K6253" s="67">
        <v>111.58580000000001</v>
      </c>
    </row>
    <row r="6254" spans="1:11" ht="14.5">
      <c r="A6254" s="66" t="str">
        <f t="shared" si="97"/>
        <v>Blora 4 Ngawen_SAMBONGWANGAN</v>
      </c>
      <c r="B6254" s="66" t="s">
        <v>1344</v>
      </c>
      <c r="C6254" s="66" t="s">
        <v>5784</v>
      </c>
      <c r="D6254" s="76" t="s">
        <v>5741</v>
      </c>
      <c r="E6254" s="66" t="s">
        <v>5786</v>
      </c>
      <c r="F6254" s="67">
        <v>44.23</v>
      </c>
      <c r="G6254" s="67">
        <v>-7.2180099999999996</v>
      </c>
      <c r="H6254" s="67">
        <v>111.366</v>
      </c>
      <c r="I6254" s="66" t="s">
        <v>1251</v>
      </c>
      <c r="J6254" s="67">
        <v>-7.0247799999999998</v>
      </c>
      <c r="K6254" s="67">
        <v>111.2928</v>
      </c>
    </row>
    <row r="6255" spans="1:11" ht="14.5">
      <c r="A6255" s="66" t="str">
        <f t="shared" si="97"/>
        <v>GPP PEKALONGAN_SAMBOREJO</v>
      </c>
      <c r="B6255" s="66" t="s">
        <v>3461</v>
      </c>
      <c r="C6255" s="66" t="s">
        <v>5784</v>
      </c>
      <c r="D6255" s="76" t="s">
        <v>5770</v>
      </c>
      <c r="E6255" s="66" t="s">
        <v>5786</v>
      </c>
      <c r="F6255" s="67">
        <v>5.84</v>
      </c>
      <c r="G6255" s="67">
        <v>-6.8988399999999999</v>
      </c>
      <c r="H6255" s="67">
        <v>109.643</v>
      </c>
      <c r="I6255" s="66" t="s">
        <v>3376</v>
      </c>
      <c r="J6255" s="67">
        <v>-6.8898999999999999</v>
      </c>
      <c r="K6255" s="67">
        <v>109.6589</v>
      </c>
    </row>
    <row r="6256" spans="1:11" ht="14.5">
      <c r="A6256" s="66" t="str">
        <f t="shared" si="97"/>
        <v>BGR NGLEJOK_SAMBUNG</v>
      </c>
      <c r="B6256" s="66" t="s">
        <v>837</v>
      </c>
      <c r="C6256" s="66" t="s">
        <v>5784</v>
      </c>
      <c r="D6256" s="76" t="s">
        <v>5758</v>
      </c>
      <c r="E6256" s="66" t="s">
        <v>5786</v>
      </c>
      <c r="F6256" s="67">
        <v>53.45</v>
      </c>
      <c r="G6256" s="67">
        <v>-7.0709200000000001</v>
      </c>
      <c r="H6256" s="67">
        <v>110.75</v>
      </c>
      <c r="I6256" s="66" t="s">
        <v>775</v>
      </c>
      <c r="J6256" s="67">
        <v>-7.06935</v>
      </c>
      <c r="K6256" s="67">
        <v>110.8802</v>
      </c>
    </row>
    <row r="6257" spans="1:11" ht="14.5">
      <c r="A6257" s="66" t="str">
        <f t="shared" si="97"/>
        <v>Kudus - Kaliwungu_SAMBUNG</v>
      </c>
      <c r="B6257" s="66" t="s">
        <v>837</v>
      </c>
      <c r="C6257" s="66" t="s">
        <v>5784</v>
      </c>
      <c r="D6257" s="76" t="s">
        <v>5743</v>
      </c>
      <c r="E6257" s="66" t="s">
        <v>5786</v>
      </c>
      <c r="F6257" s="67">
        <v>13.38</v>
      </c>
      <c r="G6257" s="67">
        <v>-6.9049899999999997</v>
      </c>
      <c r="H6257" s="67">
        <v>110.804</v>
      </c>
      <c r="I6257" s="66" t="s">
        <v>4381</v>
      </c>
      <c r="J6257" s="67">
        <v>-6.8014900000000003</v>
      </c>
      <c r="K6257" s="67">
        <v>110.82510000000001</v>
      </c>
    </row>
    <row r="6258" spans="1:11" ht="14.5">
      <c r="A6258" s="66" t="str">
        <f t="shared" si="97"/>
        <v>Kudus - Kaliwungu_SAMBUNG</v>
      </c>
      <c r="B6258" s="66" t="s">
        <v>837</v>
      </c>
      <c r="C6258" s="66" t="s">
        <v>5784</v>
      </c>
      <c r="D6258" s="76" t="s">
        <v>5753</v>
      </c>
      <c r="E6258" s="66" t="s">
        <v>5786</v>
      </c>
      <c r="F6258" s="67">
        <v>26.27</v>
      </c>
      <c r="G6258" s="67">
        <v>-6.8979900000000001</v>
      </c>
      <c r="H6258" s="67">
        <v>110.791</v>
      </c>
      <c r="I6258" s="66" t="s">
        <v>4381</v>
      </c>
      <c r="J6258" s="67">
        <v>-6.8014900000000003</v>
      </c>
      <c r="K6258" s="67">
        <v>110.82510000000001</v>
      </c>
    </row>
    <row r="6259" spans="1:11" ht="14.5">
      <c r="A6259" s="66" t="str">
        <f t="shared" si="97"/>
        <v>Sragen 2 - Sambung Macan_SAMBUNGMACAN</v>
      </c>
      <c r="B6259" s="66" t="s">
        <v>5221</v>
      </c>
      <c r="C6259" s="66" t="s">
        <v>5784</v>
      </c>
      <c r="D6259" s="76" t="s">
        <v>5767</v>
      </c>
      <c r="E6259" s="66" t="s">
        <v>5786</v>
      </c>
      <c r="F6259" s="67">
        <v>66.78</v>
      </c>
      <c r="G6259" s="67">
        <v>-7.3595800000000002</v>
      </c>
      <c r="H6259" s="67">
        <v>111.111</v>
      </c>
      <c r="I6259" s="66" t="s">
        <v>5203</v>
      </c>
      <c r="J6259" s="67">
        <v>-7.36327</v>
      </c>
      <c r="K6259" s="67">
        <v>111.1177</v>
      </c>
    </row>
    <row r="6260" spans="1:11" ht="14.5">
      <c r="A6260" s="66" t="str">
        <f t="shared" si="97"/>
        <v>Rembang-Tritunggal_SAMBUNGPAYAK</v>
      </c>
      <c r="B6260" s="66" t="s">
        <v>5049</v>
      </c>
      <c r="C6260" s="66" t="s">
        <v>5784</v>
      </c>
      <c r="D6260" s="76" t="s">
        <v>5769</v>
      </c>
      <c r="E6260" s="66" t="s">
        <v>5786</v>
      </c>
      <c r="F6260" s="67">
        <v>20.29</v>
      </c>
      <c r="G6260" s="67">
        <v>-6.7966199999999999</v>
      </c>
      <c r="H6260" s="67">
        <v>111.419</v>
      </c>
      <c r="I6260" s="66" t="s">
        <v>5002</v>
      </c>
      <c r="J6260" s="67">
        <v>-6.6992700000000003</v>
      </c>
      <c r="K6260" s="67">
        <v>111.39919999999999</v>
      </c>
    </row>
    <row r="6261" spans="1:11" ht="14.5">
      <c r="A6261" s="66" t="str">
        <f t="shared" si="97"/>
        <v>GPP MAGELANG_SAMBUNGREJO</v>
      </c>
      <c r="B6261" s="66" t="s">
        <v>3275</v>
      </c>
      <c r="C6261" s="66" t="s">
        <v>5784</v>
      </c>
      <c r="D6261" s="76" t="s">
        <v>5756</v>
      </c>
      <c r="E6261" s="66" t="s">
        <v>5786</v>
      </c>
      <c r="F6261" s="67">
        <v>7.61</v>
      </c>
      <c r="G6261" s="67">
        <v>-7.3582000000000001</v>
      </c>
      <c r="H6261" s="67">
        <v>110.364</v>
      </c>
      <c r="I6261" s="66" t="s">
        <v>3103</v>
      </c>
      <c r="J6261" s="67">
        <v>-7.3955399999999996</v>
      </c>
      <c r="K6261" s="67">
        <v>110.24469999999999</v>
      </c>
    </row>
    <row r="6262" spans="1:11" ht="14.5">
      <c r="A6262" s="66" t="str">
        <f t="shared" si="97"/>
        <v>Boyolali_SAMIRAN</v>
      </c>
      <c r="B6262" s="66" t="s">
        <v>1520</v>
      </c>
      <c r="C6262" s="66" t="s">
        <v>5784</v>
      </c>
      <c r="D6262" s="76" t="s">
        <v>5757</v>
      </c>
      <c r="E6262" s="66" t="s">
        <v>5786</v>
      </c>
      <c r="F6262" s="67">
        <v>17.7</v>
      </c>
      <c r="G6262" s="67">
        <v>-7.5029899999999996</v>
      </c>
      <c r="H6262" s="67">
        <v>110.45699999999999</v>
      </c>
      <c r="I6262" s="66" t="s">
        <v>1370</v>
      </c>
      <c r="J6262" s="67">
        <v>-7.5381099999999996</v>
      </c>
      <c r="K6262" s="67">
        <v>110.6292</v>
      </c>
    </row>
    <row r="6263" spans="1:11" ht="14.5">
      <c r="A6263" s="66" t="str">
        <f t="shared" si="97"/>
        <v>Temanggung_SAMIRANAN</v>
      </c>
      <c r="B6263" s="66" t="s">
        <v>5343</v>
      </c>
      <c r="C6263" s="66" t="s">
        <v>5784</v>
      </c>
      <c r="D6263" s="76" t="s">
        <v>5743</v>
      </c>
      <c r="E6263" s="66" t="s">
        <v>5786</v>
      </c>
      <c r="F6263" s="67">
        <v>9.5500000000000007</v>
      </c>
      <c r="G6263" s="67">
        <v>-7.2525899999999996</v>
      </c>
      <c r="H6263" s="67">
        <v>110.205</v>
      </c>
      <c r="I6263" s="66" t="s">
        <v>5294</v>
      </c>
      <c r="J6263" s="67">
        <v>-7.3036099999999999</v>
      </c>
      <c r="K6263" s="67">
        <v>110.15309999999999</v>
      </c>
    </row>
    <row r="6264" spans="1:11" ht="14.5">
      <c r="A6264" s="66" t="str">
        <f t="shared" si="97"/>
        <v>Kudus - Kaliwungu_SAMIREJO</v>
      </c>
      <c r="B6264" s="66" t="s">
        <v>4442</v>
      </c>
      <c r="C6264" s="66" t="s">
        <v>5784</v>
      </c>
      <c r="D6264" s="76" t="s">
        <v>5752</v>
      </c>
      <c r="E6264" s="66" t="s">
        <v>5786</v>
      </c>
      <c r="F6264" s="67">
        <v>13.38</v>
      </c>
      <c r="G6264" s="67">
        <v>-6.7323500000000003</v>
      </c>
      <c r="H6264" s="67">
        <v>110.858</v>
      </c>
      <c r="I6264" s="66" t="s">
        <v>4381</v>
      </c>
      <c r="J6264" s="67">
        <v>-6.8014900000000003</v>
      </c>
      <c r="K6264" s="67">
        <v>110.82510000000001</v>
      </c>
    </row>
    <row r="6265" spans="1:11" ht="14.5">
      <c r="A6265" s="66" t="str">
        <f t="shared" si="97"/>
        <v>Semarang - Kalikuning_SAMIRONO</v>
      </c>
      <c r="B6265" s="66" t="s">
        <v>5145</v>
      </c>
      <c r="C6265" s="66" t="s">
        <v>5784</v>
      </c>
      <c r="D6265" s="76" t="s">
        <v>5755</v>
      </c>
      <c r="E6265" s="66" t="s">
        <v>5786</v>
      </c>
      <c r="F6265" s="67">
        <v>10.51</v>
      </c>
      <c r="G6265" s="67">
        <v>-7.38347</v>
      </c>
      <c r="H6265" s="67">
        <v>110.467</v>
      </c>
      <c r="I6265" s="66" t="s">
        <v>5061</v>
      </c>
      <c r="J6265" s="67">
        <v>-7.1833299999999998</v>
      </c>
      <c r="K6265" s="67">
        <v>110.4721</v>
      </c>
    </row>
    <row r="6266" spans="1:11" ht="14.5">
      <c r="A6266" s="66" t="str">
        <f t="shared" si="97"/>
        <v>GPP PEKALONGAN_SAMONG</v>
      </c>
      <c r="B6266" s="66" t="s">
        <v>3462</v>
      </c>
      <c r="C6266" s="66" t="s">
        <v>5784</v>
      </c>
      <c r="D6266" s="76" t="s">
        <v>5745</v>
      </c>
      <c r="E6266" s="66" t="s">
        <v>5786</v>
      </c>
      <c r="F6266" s="67">
        <v>15.73</v>
      </c>
      <c r="G6266" s="67">
        <v>-6.8721699999999997</v>
      </c>
      <c r="H6266" s="67">
        <v>109.578</v>
      </c>
      <c r="I6266" s="66" t="s">
        <v>3376</v>
      </c>
      <c r="J6266" s="67">
        <v>-6.8898999999999999</v>
      </c>
      <c r="K6266" s="67">
        <v>109.6589</v>
      </c>
    </row>
    <row r="6267" spans="1:11" ht="14.5">
      <c r="A6267" s="66" t="str">
        <f t="shared" si="97"/>
        <v>Cilacap 1 - Kesugihan_SAMPANG</v>
      </c>
      <c r="B6267" s="66" t="s">
        <v>1900</v>
      </c>
      <c r="C6267" s="66" t="s">
        <v>5784</v>
      </c>
      <c r="D6267" s="76" t="s">
        <v>5745</v>
      </c>
      <c r="E6267" s="66" t="s">
        <v>5786</v>
      </c>
      <c r="F6267" s="67">
        <v>20.29</v>
      </c>
      <c r="G6267" s="67">
        <v>-7.5682600000000004</v>
      </c>
      <c r="H6267" s="67">
        <v>109.199</v>
      </c>
      <c r="I6267" s="66" t="s">
        <v>1829</v>
      </c>
      <c r="J6267" s="67">
        <v>-7.6282100000000002</v>
      </c>
      <c r="K6267" s="67">
        <v>109.1144</v>
      </c>
    </row>
    <row r="6268" spans="1:11" ht="14.5">
      <c r="A6268" s="66" t="str">
        <f t="shared" si="97"/>
        <v>GD Lini II Semarang - Sayung_SAMPANG</v>
      </c>
      <c r="B6268" s="66" t="s">
        <v>1900</v>
      </c>
      <c r="C6268" s="66" t="s">
        <v>5784</v>
      </c>
      <c r="D6268" s="76" t="s">
        <v>5754</v>
      </c>
      <c r="E6268" s="66" t="s">
        <v>5786</v>
      </c>
      <c r="F6268" s="67">
        <v>26.27</v>
      </c>
      <c r="G6268" s="67">
        <v>-6.9550599999999996</v>
      </c>
      <c r="H6268" s="67">
        <v>110.572</v>
      </c>
      <c r="I6268" s="66" t="s">
        <v>2074</v>
      </c>
      <c r="J6268" s="67">
        <v>-6.9261400000000002</v>
      </c>
      <c r="K6268" s="67">
        <v>110.5613</v>
      </c>
    </row>
    <row r="6269" spans="1:11" ht="14.5">
      <c r="A6269" s="66" t="str">
        <f t="shared" si="97"/>
        <v>GPP BANJARNEGARA_SAMPANG</v>
      </c>
      <c r="B6269" s="66" t="s">
        <v>1900</v>
      </c>
      <c r="C6269" s="66" t="s">
        <v>5784</v>
      </c>
      <c r="D6269" s="76" t="s">
        <v>5745</v>
      </c>
      <c r="E6269" s="66" t="s">
        <v>5786</v>
      </c>
      <c r="F6269" s="67">
        <v>10.28</v>
      </c>
      <c r="G6269" s="67">
        <v>-7.2818399999999999</v>
      </c>
      <c r="H6269" s="67">
        <v>109.724</v>
      </c>
      <c r="I6269" s="66" t="s">
        <v>2357</v>
      </c>
      <c r="J6269" s="67">
        <v>-7.3905900000000004</v>
      </c>
      <c r="K6269" s="67">
        <v>109.7366</v>
      </c>
    </row>
    <row r="6270" spans="1:11" ht="14.5">
      <c r="A6270" s="66" t="str">
        <f t="shared" si="97"/>
        <v>Kebumen - Purbowangi_SAMPANG</v>
      </c>
      <c r="B6270" s="66" t="s">
        <v>1900</v>
      </c>
      <c r="C6270" s="66" t="s">
        <v>5784</v>
      </c>
      <c r="D6270" s="76" t="s">
        <v>5765</v>
      </c>
      <c r="E6270" s="66" t="s">
        <v>5786</v>
      </c>
      <c r="F6270" s="67">
        <v>15.69</v>
      </c>
      <c r="G6270" s="67">
        <v>-7.5327900000000003</v>
      </c>
      <c r="H6270" s="67">
        <v>109.456</v>
      </c>
      <c r="I6270" s="66" t="s">
        <v>4274</v>
      </c>
      <c r="J6270" s="67">
        <v>-7.6099800000000002</v>
      </c>
      <c r="K6270" s="67">
        <v>109.48480000000001</v>
      </c>
    </row>
    <row r="6271" spans="1:11" ht="14.5">
      <c r="A6271" s="66" t="str">
        <f t="shared" si="97"/>
        <v>GD BGR CANDI SEMARANG_SAMPANGAN</v>
      </c>
      <c r="B6271" s="66" t="s">
        <v>2057</v>
      </c>
      <c r="C6271" s="66" t="s">
        <v>5784</v>
      </c>
      <c r="D6271" s="76" t="s">
        <v>5757</v>
      </c>
      <c r="E6271" s="66" t="s">
        <v>5786</v>
      </c>
      <c r="F6271" s="67">
        <v>1.22</v>
      </c>
      <c r="G6271" s="67">
        <v>-7.0101199999999997</v>
      </c>
      <c r="H6271" s="67">
        <v>110.392</v>
      </c>
      <c r="I6271" s="66" t="s">
        <v>2006</v>
      </c>
      <c r="J6271" s="67">
        <v>-7.0144599999999997</v>
      </c>
      <c r="K6271" s="67">
        <v>110.3477</v>
      </c>
    </row>
    <row r="6272" spans="1:11" ht="14.5">
      <c r="A6272" s="66" t="str">
        <f t="shared" si="97"/>
        <v>Boyolali_SAMPETAN</v>
      </c>
      <c r="B6272" s="66" t="s">
        <v>1521</v>
      </c>
      <c r="C6272" s="66" t="s">
        <v>5784</v>
      </c>
      <c r="D6272" s="76" t="s">
        <v>5767</v>
      </c>
      <c r="E6272" s="66" t="s">
        <v>5786</v>
      </c>
      <c r="F6272" s="67">
        <v>17.7</v>
      </c>
      <c r="G6272" s="67">
        <v>-7.4384899999999998</v>
      </c>
      <c r="H6272" s="67">
        <v>110.47799999999999</v>
      </c>
      <c r="I6272" s="66" t="s">
        <v>1370</v>
      </c>
      <c r="J6272" s="67">
        <v>-7.5381099999999996</v>
      </c>
      <c r="K6272" s="67">
        <v>110.6292</v>
      </c>
    </row>
    <row r="6273" spans="1:11" ht="14.5">
      <c r="A6273" s="66" t="str">
        <f t="shared" si="97"/>
        <v>GPP PEKALONGAN_SAMPIH</v>
      </c>
      <c r="B6273" s="66" t="s">
        <v>3463</v>
      </c>
      <c r="C6273" s="66" t="s">
        <v>5784</v>
      </c>
      <c r="D6273" s="76" t="s">
        <v>5752</v>
      </c>
      <c r="E6273" s="66" t="s">
        <v>5786</v>
      </c>
      <c r="F6273" s="67">
        <v>5.84</v>
      </c>
      <c r="G6273" s="67">
        <v>-6.9839700000000002</v>
      </c>
      <c r="H6273" s="67">
        <v>109.614</v>
      </c>
      <c r="I6273" s="66" t="s">
        <v>3376</v>
      </c>
      <c r="J6273" s="67">
        <v>-6.8898999999999999</v>
      </c>
      <c r="K6273" s="67">
        <v>109.6589</v>
      </c>
    </row>
    <row r="6274" spans="1:11" ht="14.5">
      <c r="A6274" s="66" t="str">
        <f t="shared" ref="A6274:A6337" si="98">CONCATENATE(I6274,"_",B6274)</f>
        <v>GPP PURWOREJO_SAMPING</v>
      </c>
      <c r="B6274" s="66" t="s">
        <v>3801</v>
      </c>
      <c r="C6274" s="66" t="s">
        <v>5784</v>
      </c>
      <c r="D6274" s="76" t="s">
        <v>5747</v>
      </c>
      <c r="E6274" s="66" t="s">
        <v>5786</v>
      </c>
      <c r="F6274" s="67">
        <v>4.4400000000000004</v>
      </c>
      <c r="G6274" s="67">
        <v>-7.6621800000000002</v>
      </c>
      <c r="H6274" s="67">
        <v>109.87</v>
      </c>
      <c r="I6274" s="66" t="s">
        <v>3504</v>
      </c>
      <c r="J6274" s="67">
        <v>-7.7226800000000004</v>
      </c>
      <c r="K6274" s="67">
        <v>109.9468</v>
      </c>
    </row>
    <row r="6275" spans="1:11" ht="14.5">
      <c r="A6275" s="66" t="str">
        <f t="shared" si="98"/>
        <v>Pati - Sokokulon_SAMPOK</v>
      </c>
      <c r="B6275" s="66" t="s">
        <v>4652</v>
      </c>
      <c r="C6275" s="66" t="s">
        <v>5784</v>
      </c>
      <c r="D6275" s="76" t="s">
        <v>5764</v>
      </c>
      <c r="E6275" s="66" t="s">
        <v>5786</v>
      </c>
      <c r="F6275" s="67">
        <v>16.66</v>
      </c>
      <c r="G6275" s="67">
        <v>-6.6040200000000002</v>
      </c>
      <c r="H6275" s="67">
        <v>110.98399999999999</v>
      </c>
      <c r="I6275" s="66" t="s">
        <v>4606</v>
      </c>
      <c r="J6275" s="67">
        <v>-6.7764199999999999</v>
      </c>
      <c r="K6275" s="67">
        <v>110.9949</v>
      </c>
    </row>
    <row r="6276" spans="1:11" ht="14.5">
      <c r="A6276" s="66" t="str">
        <f t="shared" si="98"/>
        <v>GD. LASEM_SAMPUNG</v>
      </c>
      <c r="B6276" s="66" t="s">
        <v>2326</v>
      </c>
      <c r="C6276" s="66" t="s">
        <v>5784</v>
      </c>
      <c r="D6276" s="76" t="s">
        <v>5746</v>
      </c>
      <c r="E6276" s="66" t="s">
        <v>5786</v>
      </c>
      <c r="F6276" s="67">
        <v>20.29</v>
      </c>
      <c r="G6276" s="67">
        <v>-6.7810600000000001</v>
      </c>
      <c r="H6276" s="67">
        <v>111.65</v>
      </c>
      <c r="I6276" s="66" t="s">
        <v>2256</v>
      </c>
      <c r="J6276" s="67">
        <v>-6.6950700000000003</v>
      </c>
      <c r="K6276" s="67">
        <v>111.4366</v>
      </c>
    </row>
    <row r="6277" spans="1:11" ht="14.5">
      <c r="A6277" s="66" t="str">
        <f t="shared" si="98"/>
        <v>Banyumas 3 - Wangon_SAMUDRA</v>
      </c>
      <c r="B6277" s="66" t="s">
        <v>49</v>
      </c>
      <c r="C6277" s="66" t="s">
        <v>5784</v>
      </c>
      <c r="D6277" s="76" t="s">
        <v>5747</v>
      </c>
      <c r="E6277" s="66" t="s">
        <v>5786</v>
      </c>
      <c r="F6277" s="67">
        <v>9.3800000000000008</v>
      </c>
      <c r="G6277" s="67">
        <v>-7.3453499999999998</v>
      </c>
      <c r="H6277" s="67">
        <v>109.01900000000001</v>
      </c>
      <c r="I6277" s="66" t="s">
        <v>8</v>
      </c>
      <c r="J6277" s="67">
        <v>-7.5113599999999998</v>
      </c>
      <c r="K6277" s="67">
        <v>109.03959999999999</v>
      </c>
    </row>
    <row r="6278" spans="1:11" ht="14.5">
      <c r="A6278" s="66" t="str">
        <f t="shared" si="98"/>
        <v>Banyumas 3 - Wangon_SAMUDRA KULON</v>
      </c>
      <c r="B6278" s="66" t="s">
        <v>50</v>
      </c>
      <c r="C6278" s="66" t="s">
        <v>5784</v>
      </c>
      <c r="D6278" s="76" t="s">
        <v>5738</v>
      </c>
      <c r="E6278" s="66" t="s">
        <v>5786</v>
      </c>
      <c r="F6278" s="67">
        <v>9.3800000000000008</v>
      </c>
      <c r="G6278" s="67">
        <v>-7.3447100000000001</v>
      </c>
      <c r="H6278" s="67">
        <v>108.988</v>
      </c>
      <c r="I6278" s="66" t="s">
        <v>8</v>
      </c>
      <c r="J6278" s="67">
        <v>-7.5113599999999998</v>
      </c>
      <c r="K6278" s="67">
        <v>109.03959999999999</v>
      </c>
    </row>
    <row r="6279" spans="1:11" ht="14.5">
      <c r="A6279" s="66" t="str">
        <f t="shared" si="98"/>
        <v>BGR NGADIROJO_SANAN</v>
      </c>
      <c r="B6279" s="66" t="s">
        <v>707</v>
      </c>
      <c r="C6279" s="66" t="s">
        <v>5784</v>
      </c>
      <c r="D6279" s="76" t="s">
        <v>5738</v>
      </c>
      <c r="E6279" s="66" t="s">
        <v>5786</v>
      </c>
      <c r="F6279" s="67">
        <v>20.7</v>
      </c>
      <c r="G6279" s="67">
        <v>-7.7536399999999999</v>
      </c>
      <c r="H6279" s="67">
        <v>111.10599999999999</v>
      </c>
      <c r="I6279" s="66" t="s">
        <v>538</v>
      </c>
      <c r="J6279" s="67">
        <v>-7.8147399999999996</v>
      </c>
      <c r="K6279" s="67">
        <v>111.0005</v>
      </c>
    </row>
    <row r="6280" spans="1:11" ht="14.5">
      <c r="A6280" s="66" t="str">
        <f t="shared" si="98"/>
        <v>GD. LASEM_SANETAN</v>
      </c>
      <c r="B6280" s="66" t="s">
        <v>2327</v>
      </c>
      <c r="C6280" s="66" t="s">
        <v>5784</v>
      </c>
      <c r="D6280" s="76" t="s">
        <v>5738</v>
      </c>
      <c r="E6280" s="66" t="s">
        <v>5786</v>
      </c>
      <c r="F6280" s="67">
        <v>20.29</v>
      </c>
      <c r="G6280" s="67">
        <v>-6.6631600000000004</v>
      </c>
      <c r="H6280" s="67">
        <v>111.505</v>
      </c>
      <c r="I6280" s="66" t="s">
        <v>2256</v>
      </c>
      <c r="J6280" s="67">
        <v>-6.6950700000000003</v>
      </c>
      <c r="K6280" s="67">
        <v>111.4366</v>
      </c>
    </row>
    <row r="6281" spans="1:11" ht="14.5">
      <c r="A6281" s="66" t="str">
        <f t="shared" si="98"/>
        <v>GPP MAGELANG_SANGEN</v>
      </c>
      <c r="B6281" s="66" t="s">
        <v>3276</v>
      </c>
      <c r="C6281" s="66" t="s">
        <v>5784</v>
      </c>
      <c r="D6281" s="76" t="s">
        <v>5748</v>
      </c>
      <c r="E6281" s="66" t="s">
        <v>5786</v>
      </c>
      <c r="F6281" s="67">
        <v>7.61</v>
      </c>
      <c r="G6281" s="67">
        <v>-7.4932100000000004</v>
      </c>
      <c r="H6281" s="67">
        <v>110.10299999999999</v>
      </c>
      <c r="I6281" s="66" t="s">
        <v>3103</v>
      </c>
      <c r="J6281" s="67">
        <v>-7.3955399999999996</v>
      </c>
      <c r="K6281" s="67">
        <v>110.24469999999999</v>
      </c>
    </row>
    <row r="6282" spans="1:11" ht="14.5">
      <c r="A6282" s="66" t="str">
        <f t="shared" si="98"/>
        <v>Wonogiri 2 - Nambangan_SANGGANG</v>
      </c>
      <c r="B6282" s="66" t="s">
        <v>5570</v>
      </c>
      <c r="C6282" s="66" t="s">
        <v>5784</v>
      </c>
      <c r="D6282" s="76" t="s">
        <v>5742</v>
      </c>
      <c r="E6282" s="66" t="s">
        <v>5786</v>
      </c>
      <c r="F6282" s="67">
        <v>14.71</v>
      </c>
      <c r="G6282" s="67">
        <v>-7.7840499999999997</v>
      </c>
      <c r="H6282" s="67">
        <v>110.806</v>
      </c>
      <c r="I6282" s="66" t="s">
        <v>5545</v>
      </c>
      <c r="J6282" s="67">
        <v>-7.76837</v>
      </c>
      <c r="K6282" s="67">
        <v>110.8871</v>
      </c>
    </row>
    <row r="6283" spans="1:11" ht="14.5">
      <c r="A6283" s="66" t="str">
        <f t="shared" si="98"/>
        <v>Boyolali_SANGGE</v>
      </c>
      <c r="B6283" s="66" t="s">
        <v>1522</v>
      </c>
      <c r="C6283" s="66" t="s">
        <v>5784</v>
      </c>
      <c r="D6283" s="76" t="s">
        <v>5763</v>
      </c>
      <c r="E6283" s="66" t="s">
        <v>5786</v>
      </c>
      <c r="F6283" s="67">
        <v>17.7</v>
      </c>
      <c r="G6283" s="67">
        <v>-7.3802899999999996</v>
      </c>
      <c r="H6283" s="67">
        <v>110.717</v>
      </c>
      <c r="I6283" s="66" t="s">
        <v>1370</v>
      </c>
      <c r="J6283" s="67">
        <v>-7.5381099999999996</v>
      </c>
      <c r="K6283" s="67">
        <v>110.6292</v>
      </c>
    </row>
    <row r="6284" spans="1:11" ht="14.5">
      <c r="A6284" s="66" t="str">
        <f t="shared" si="98"/>
        <v>GPP MAGELANG_SANGGRAHAN</v>
      </c>
      <c r="B6284" s="66" t="s">
        <v>3277</v>
      </c>
      <c r="C6284" s="66" t="s">
        <v>5784</v>
      </c>
      <c r="D6284" s="76" t="s">
        <v>5740</v>
      </c>
      <c r="E6284" s="66" t="s">
        <v>5786</v>
      </c>
      <c r="F6284" s="67">
        <v>9.5500000000000007</v>
      </c>
      <c r="G6284" s="67">
        <v>-7.3281299999999998</v>
      </c>
      <c r="H6284" s="67">
        <v>110.223</v>
      </c>
      <c r="I6284" s="66" t="s">
        <v>3103</v>
      </c>
      <c r="J6284" s="67">
        <v>-7.3955399999999996</v>
      </c>
      <c r="K6284" s="67">
        <v>110.24469999999999</v>
      </c>
    </row>
    <row r="6285" spans="1:11" ht="14.5">
      <c r="A6285" s="66" t="str">
        <f t="shared" si="98"/>
        <v>Sukoharjo 2 - Baki_SANGGRAHAN</v>
      </c>
      <c r="B6285" s="66" t="s">
        <v>3277</v>
      </c>
      <c r="C6285" s="66" t="s">
        <v>5784</v>
      </c>
      <c r="D6285" s="76" t="s">
        <v>5744</v>
      </c>
      <c r="E6285" s="66" t="s">
        <v>5786</v>
      </c>
      <c r="F6285" s="67">
        <v>14.71</v>
      </c>
      <c r="G6285" s="67">
        <v>-7.5905100000000001</v>
      </c>
      <c r="H6285" s="67">
        <v>110.79900000000001</v>
      </c>
      <c r="I6285" s="66" t="s">
        <v>5224</v>
      </c>
      <c r="J6285" s="67">
        <v>-7.6135599999999997</v>
      </c>
      <c r="K6285" s="67">
        <v>110.76560000000001</v>
      </c>
    </row>
    <row r="6286" spans="1:11" ht="14.5">
      <c r="A6286" s="66" t="str">
        <f t="shared" si="98"/>
        <v>GUD BGR WANGON_SANGGREMAN</v>
      </c>
      <c r="B6286" s="66" t="s">
        <v>4074</v>
      </c>
      <c r="C6286" s="66" t="s">
        <v>5784</v>
      </c>
      <c r="D6286" s="76" t="s">
        <v>5740</v>
      </c>
      <c r="E6286" s="66" t="s">
        <v>5786</v>
      </c>
      <c r="F6286" s="67">
        <v>9.3800000000000008</v>
      </c>
      <c r="G6286" s="67">
        <v>-7.51213</v>
      </c>
      <c r="H6286" s="67">
        <v>109.139</v>
      </c>
      <c r="I6286" s="66" t="s">
        <v>4026</v>
      </c>
      <c r="J6286" s="67">
        <v>-7.5083200000000003</v>
      </c>
      <c r="K6286" s="67">
        <v>109.0645</v>
      </c>
    </row>
    <row r="6287" spans="1:11" ht="14.5">
      <c r="A6287" s="66" t="str">
        <f t="shared" si="98"/>
        <v>BGR NGADIROJO_SANGGRONG</v>
      </c>
      <c r="B6287" s="66" t="s">
        <v>708</v>
      </c>
      <c r="C6287" s="66" t="s">
        <v>5784</v>
      </c>
      <c r="D6287" s="76" t="s">
        <v>5744</v>
      </c>
      <c r="E6287" s="66" t="s">
        <v>5786</v>
      </c>
      <c r="F6287" s="67">
        <v>20.7</v>
      </c>
      <c r="G6287" s="67">
        <v>-7.8974900000000003</v>
      </c>
      <c r="H6287" s="67">
        <v>111.10899999999999</v>
      </c>
      <c r="I6287" s="66" t="s">
        <v>538</v>
      </c>
      <c r="J6287" s="67">
        <v>-7.8147399999999996</v>
      </c>
      <c r="K6287" s="67">
        <v>111.0005</v>
      </c>
    </row>
    <row r="6288" spans="1:11" ht="14.5">
      <c r="A6288" s="66" t="str">
        <f t="shared" si="98"/>
        <v>Sukoharjo 2 - Baki_SANGGUNG</v>
      </c>
      <c r="B6288" s="66" t="s">
        <v>5276</v>
      </c>
      <c r="C6288" s="66" t="s">
        <v>5784</v>
      </c>
      <c r="D6288" s="76" t="s">
        <v>5755</v>
      </c>
      <c r="E6288" s="66" t="s">
        <v>5786</v>
      </c>
      <c r="F6288" s="67">
        <v>14.71</v>
      </c>
      <c r="G6288" s="67">
        <v>-7.5921700000000003</v>
      </c>
      <c r="H6288" s="67">
        <v>110.711</v>
      </c>
      <c r="I6288" s="66" t="s">
        <v>5224</v>
      </c>
      <c r="J6288" s="67">
        <v>-7.6135599999999997</v>
      </c>
      <c r="K6288" s="67">
        <v>110.76560000000001</v>
      </c>
    </row>
    <row r="6289" spans="1:11" ht="14.5">
      <c r="A6289" s="66" t="str">
        <f t="shared" si="98"/>
        <v>Brebes GPP_SANGKANAYU</v>
      </c>
      <c r="B6289" s="66" t="s">
        <v>1795</v>
      </c>
      <c r="C6289" s="66" t="s">
        <v>5784</v>
      </c>
      <c r="D6289" s="76" t="s">
        <v>5741</v>
      </c>
      <c r="E6289" s="66" t="s">
        <v>5786</v>
      </c>
      <c r="F6289" s="67">
        <v>11.25</v>
      </c>
      <c r="G6289" s="67">
        <v>-7.1436200000000003</v>
      </c>
      <c r="H6289" s="67">
        <v>109.185</v>
      </c>
      <c r="I6289" s="66" t="s">
        <v>1667</v>
      </c>
      <c r="J6289" s="67">
        <v>-7.1220699999999999</v>
      </c>
      <c r="K6289" s="67">
        <v>108.9847</v>
      </c>
    </row>
    <row r="6290" spans="1:11" ht="14.5">
      <c r="A6290" s="66" t="str">
        <f t="shared" si="98"/>
        <v>Purbalingga - Kebong_SANGKANAYU</v>
      </c>
      <c r="B6290" s="66" t="s">
        <v>1795</v>
      </c>
      <c r="C6290" s="66" t="s">
        <v>5784</v>
      </c>
      <c r="D6290" s="76" t="s">
        <v>5748</v>
      </c>
      <c r="E6290" s="66" t="s">
        <v>5786</v>
      </c>
      <c r="F6290" s="67">
        <v>7.6</v>
      </c>
      <c r="G6290" s="67">
        <v>-7.27562</v>
      </c>
      <c r="H6290" s="67">
        <v>109.32299999999999</v>
      </c>
      <c r="I6290" s="66" t="s">
        <v>4781</v>
      </c>
      <c r="J6290" s="67">
        <v>-7.4033100000000003</v>
      </c>
      <c r="K6290" s="67">
        <v>109.3588</v>
      </c>
    </row>
    <row r="6291" spans="1:11" ht="14.5">
      <c r="A6291" s="66" t="str">
        <f t="shared" si="98"/>
        <v>Brebes GPP_SANGKANJAYA</v>
      </c>
      <c r="B6291" s="66" t="s">
        <v>1796</v>
      </c>
      <c r="C6291" s="66" t="s">
        <v>5784</v>
      </c>
      <c r="D6291" s="76" t="s">
        <v>5746</v>
      </c>
      <c r="E6291" s="66" t="s">
        <v>5786</v>
      </c>
      <c r="F6291" s="67">
        <v>11.25</v>
      </c>
      <c r="G6291" s="67">
        <v>-7.0811900000000003</v>
      </c>
      <c r="H6291" s="67">
        <v>109.142</v>
      </c>
      <c r="I6291" s="66" t="s">
        <v>1667</v>
      </c>
      <c r="J6291" s="67">
        <v>-7.1220699999999999</v>
      </c>
      <c r="K6291" s="67">
        <v>108.9847</v>
      </c>
    </row>
    <row r="6292" spans="1:11" ht="14.5">
      <c r="A6292" s="66" t="str">
        <f t="shared" si="98"/>
        <v>GPP PEKALONGAN_SANGKANJOYO</v>
      </c>
      <c r="B6292" s="66" t="s">
        <v>3464</v>
      </c>
      <c r="C6292" s="66" t="s">
        <v>5784</v>
      </c>
      <c r="D6292" s="76" t="s">
        <v>5748</v>
      </c>
      <c r="E6292" s="66" t="s">
        <v>5786</v>
      </c>
      <c r="F6292" s="67">
        <v>5.84</v>
      </c>
      <c r="G6292" s="67">
        <v>-7.0116199999999997</v>
      </c>
      <c r="H6292" s="67">
        <v>109.56</v>
      </c>
      <c r="I6292" s="66" t="s">
        <v>3376</v>
      </c>
      <c r="J6292" s="67">
        <v>-6.8898999999999999</v>
      </c>
      <c r="K6292" s="67">
        <v>109.6589</v>
      </c>
    </row>
    <row r="6293" spans="1:11" ht="14.5">
      <c r="A6293" s="66" t="str">
        <f t="shared" si="98"/>
        <v>GPP KARANGANYAR_SANGKRAH</v>
      </c>
      <c r="B6293" s="66" t="s">
        <v>2696</v>
      </c>
      <c r="C6293" s="66" t="s">
        <v>5784</v>
      </c>
      <c r="D6293" s="76" t="s">
        <v>5738</v>
      </c>
      <c r="E6293" s="66" t="s">
        <v>5786</v>
      </c>
      <c r="F6293" s="67">
        <v>0.39</v>
      </c>
      <c r="G6293" s="67">
        <v>-7.5764699999999996</v>
      </c>
      <c r="H6293" s="67">
        <v>110.83799999999999</v>
      </c>
      <c r="I6293" s="66" t="s">
        <v>2633</v>
      </c>
      <c r="J6293" s="67">
        <v>-7.5687199999999999</v>
      </c>
      <c r="K6293" s="67">
        <v>110.8749</v>
      </c>
    </row>
    <row r="6294" spans="1:11" ht="14.5">
      <c r="A6294" s="66" t="str">
        <f t="shared" si="98"/>
        <v>BGR JENARSARI_SANGUBANYU</v>
      </c>
      <c r="B6294" s="66" t="s">
        <v>484</v>
      </c>
      <c r="C6294" s="66" t="s">
        <v>5784</v>
      </c>
      <c r="D6294" s="76" t="s">
        <v>5749</v>
      </c>
      <c r="E6294" s="66" t="s">
        <v>5786</v>
      </c>
      <c r="F6294" s="67">
        <v>9.3699999999999992</v>
      </c>
      <c r="G6294" s="67">
        <v>-7.1040900000000002</v>
      </c>
      <c r="H6294" s="67">
        <v>109.956</v>
      </c>
      <c r="I6294" s="66" t="s">
        <v>346</v>
      </c>
      <c r="J6294" s="67">
        <v>-6.95329</v>
      </c>
      <c r="K6294" s="67">
        <v>110.10129999999999</v>
      </c>
    </row>
    <row r="6295" spans="1:11" ht="14.5">
      <c r="A6295" s="66" t="str">
        <f t="shared" si="98"/>
        <v>GPP KEBUMEN_SANGUBANYU</v>
      </c>
      <c r="B6295" s="66" t="s">
        <v>484</v>
      </c>
      <c r="C6295" s="66" t="s">
        <v>5784</v>
      </c>
      <c r="D6295" s="76" t="s">
        <v>5756</v>
      </c>
      <c r="E6295" s="66" t="s">
        <v>5786</v>
      </c>
      <c r="F6295" s="67">
        <v>15.69</v>
      </c>
      <c r="G6295" s="67">
        <v>-7.7349399999999999</v>
      </c>
      <c r="H6295" s="67">
        <v>109.684</v>
      </c>
      <c r="I6295" s="66" t="s">
        <v>2714</v>
      </c>
      <c r="J6295" s="67">
        <v>-7.6109200000000001</v>
      </c>
      <c r="K6295" s="67">
        <v>109.5078</v>
      </c>
    </row>
    <row r="6296" spans="1:11" ht="14.5">
      <c r="A6296" s="66" t="str">
        <f t="shared" si="98"/>
        <v>GPP PURWOREJO_SANGUBANYU</v>
      </c>
      <c r="B6296" s="66" t="s">
        <v>484</v>
      </c>
      <c r="C6296" s="66" t="s">
        <v>5784</v>
      </c>
      <c r="D6296" s="76" t="s">
        <v>5740</v>
      </c>
      <c r="E6296" s="66" t="s">
        <v>5786</v>
      </c>
      <c r="F6296" s="67">
        <v>4.4400000000000004</v>
      </c>
      <c r="G6296" s="67">
        <v>-7.7883300000000002</v>
      </c>
      <c r="H6296" s="67">
        <v>109.91119999999999</v>
      </c>
      <c r="I6296" s="66" t="s">
        <v>3504</v>
      </c>
      <c r="J6296" s="67">
        <v>-7.7226800000000004</v>
      </c>
      <c r="K6296" s="67">
        <v>109.9468</v>
      </c>
    </row>
    <row r="6297" spans="1:11" ht="14.5">
      <c r="A6297" s="66" t="str">
        <f t="shared" si="98"/>
        <v>Boyolali_SANGUP</v>
      </c>
      <c r="B6297" s="66" t="s">
        <v>1523</v>
      </c>
      <c r="C6297" s="66" t="s">
        <v>5784</v>
      </c>
      <c r="D6297" s="76" t="s">
        <v>5742</v>
      </c>
      <c r="E6297" s="66" t="s">
        <v>5786</v>
      </c>
      <c r="F6297" s="67">
        <v>17.7</v>
      </c>
      <c r="G6297" s="67">
        <v>-7.5684300000000002</v>
      </c>
      <c r="H6297" s="67">
        <v>110.495</v>
      </c>
      <c r="I6297" s="66" t="s">
        <v>1370</v>
      </c>
      <c r="J6297" s="67">
        <v>-7.5381099999999996</v>
      </c>
      <c r="K6297" s="67">
        <v>110.6292</v>
      </c>
    </row>
    <row r="6298" spans="1:11" ht="14.5">
      <c r="A6298" s="66" t="str">
        <f t="shared" si="98"/>
        <v>Purbalingga - Kebong_SANGUWATANG</v>
      </c>
      <c r="B6298" s="66" t="s">
        <v>4928</v>
      </c>
      <c r="C6298" s="66" t="s">
        <v>5784</v>
      </c>
      <c r="D6298" s="76" t="s">
        <v>5742</v>
      </c>
      <c r="E6298" s="66" t="s">
        <v>5786</v>
      </c>
      <c r="F6298" s="67">
        <v>7.6</v>
      </c>
      <c r="G6298" s="67">
        <v>-7.2003199999999996</v>
      </c>
      <c r="H6298" s="67">
        <v>109.39100000000001</v>
      </c>
      <c r="I6298" s="66" t="s">
        <v>4781</v>
      </c>
      <c r="J6298" s="67">
        <v>-7.4033100000000003</v>
      </c>
      <c r="K6298" s="67">
        <v>109.3588</v>
      </c>
    </row>
    <row r="6299" spans="1:11" ht="14.5">
      <c r="A6299" s="66" t="str">
        <f t="shared" si="98"/>
        <v>GPP KARANGANYAR_SAPEN</v>
      </c>
      <c r="B6299" s="66" t="s">
        <v>2697</v>
      </c>
      <c r="C6299" s="66" t="s">
        <v>5784</v>
      </c>
      <c r="D6299" s="76" t="s">
        <v>5744</v>
      </c>
      <c r="E6299" s="66" t="s">
        <v>5786</v>
      </c>
      <c r="F6299" s="67">
        <v>14.71</v>
      </c>
      <c r="G6299" s="67">
        <v>-7.5899000000000001</v>
      </c>
      <c r="H6299" s="67">
        <v>110.9042</v>
      </c>
      <c r="I6299" s="66" t="s">
        <v>2633</v>
      </c>
      <c r="J6299" s="67">
        <v>-7.5687199999999999</v>
      </c>
      <c r="K6299" s="67">
        <v>110.8749</v>
      </c>
    </row>
    <row r="6300" spans="1:11" ht="14.5">
      <c r="A6300" s="66" t="str">
        <f t="shared" si="98"/>
        <v>GPP KLATEN_SAPEN</v>
      </c>
      <c r="B6300" s="66" t="s">
        <v>2697</v>
      </c>
      <c r="C6300" s="66" t="s">
        <v>5784</v>
      </c>
      <c r="D6300" s="76" t="s">
        <v>5749</v>
      </c>
      <c r="E6300" s="66" t="s">
        <v>5786</v>
      </c>
      <c r="F6300" s="67">
        <v>8.89</v>
      </c>
      <c r="G6300" s="67">
        <v>-7.6696200000000001</v>
      </c>
      <c r="H6300" s="67">
        <v>110.48699999999999</v>
      </c>
      <c r="I6300" s="66" t="s">
        <v>2894</v>
      </c>
      <c r="J6300" s="67">
        <v>-7.6692</v>
      </c>
      <c r="K6300" s="67">
        <v>110.6751</v>
      </c>
    </row>
    <row r="6301" spans="1:11" ht="14.5">
      <c r="A6301" s="66" t="str">
        <f t="shared" si="98"/>
        <v>GPP PEKALONGAN_SAPUGARUT</v>
      </c>
      <c r="B6301" s="66" t="s">
        <v>3465</v>
      </c>
      <c r="C6301" s="66" t="s">
        <v>5784</v>
      </c>
      <c r="D6301" s="76" t="s">
        <v>5740</v>
      </c>
      <c r="E6301" s="66" t="s">
        <v>5786</v>
      </c>
      <c r="F6301" s="67">
        <v>5.84</v>
      </c>
      <c r="G6301" s="67">
        <v>-6.9373699999999996</v>
      </c>
      <c r="H6301" s="67">
        <v>109.652</v>
      </c>
      <c r="I6301" s="66" t="s">
        <v>3376</v>
      </c>
      <c r="J6301" s="67">
        <v>-6.8898999999999999</v>
      </c>
      <c r="K6301" s="67">
        <v>109.6589</v>
      </c>
    </row>
    <row r="6302" spans="1:11" ht="14.5">
      <c r="A6302" s="66" t="str">
        <f t="shared" si="98"/>
        <v>Wonosobo - Leksono_SAPURAN</v>
      </c>
      <c r="B6302" s="66" t="s">
        <v>5650</v>
      </c>
      <c r="C6302" s="66" t="s">
        <v>5784</v>
      </c>
      <c r="D6302" s="76" t="s">
        <v>5767</v>
      </c>
      <c r="E6302" s="66" t="s">
        <v>5786</v>
      </c>
      <c r="F6302" s="67">
        <v>7.7</v>
      </c>
      <c r="G6302" s="67">
        <v>-7.4585699999999999</v>
      </c>
      <c r="H6302" s="67">
        <v>109.982</v>
      </c>
      <c r="I6302" s="66" t="s">
        <v>5583</v>
      </c>
      <c r="J6302" s="67">
        <v>-7.4236599999999999</v>
      </c>
      <c r="K6302" s="67">
        <v>109.8591</v>
      </c>
    </row>
    <row r="6303" spans="1:11" ht="14.5">
      <c r="A6303" s="66" t="str">
        <f t="shared" si="98"/>
        <v>GPP PEKALONGAN_SAPURO KEBULEN</v>
      </c>
      <c r="B6303" s="66" t="s">
        <v>3466</v>
      </c>
      <c r="C6303" s="66" t="s">
        <v>5784</v>
      </c>
      <c r="D6303" s="76" t="s">
        <v>5759</v>
      </c>
      <c r="E6303" s="66" t="s">
        <v>5786</v>
      </c>
      <c r="F6303" s="67">
        <v>0.94</v>
      </c>
      <c r="G6303" s="67">
        <v>-6.9012200000000004</v>
      </c>
      <c r="H6303" s="67">
        <v>109.673</v>
      </c>
      <c r="I6303" s="66" t="s">
        <v>3376</v>
      </c>
      <c r="J6303" s="67">
        <v>-6.8898999999999999</v>
      </c>
      <c r="K6303" s="67">
        <v>109.6589</v>
      </c>
    </row>
    <row r="6304" spans="1:11" ht="14.5">
      <c r="A6304" s="66" t="str">
        <f t="shared" si="98"/>
        <v>BGR NGADIROJO_SARADAN</v>
      </c>
      <c r="B6304" s="66" t="s">
        <v>709</v>
      </c>
      <c r="C6304" s="66" t="s">
        <v>5784</v>
      </c>
      <c r="D6304" s="76" t="s">
        <v>5759</v>
      </c>
      <c r="E6304" s="66" t="s">
        <v>5786</v>
      </c>
      <c r="F6304" s="67">
        <v>20.7</v>
      </c>
      <c r="G6304" s="67">
        <v>-7.9681899999999999</v>
      </c>
      <c r="H6304" s="67">
        <v>110.946</v>
      </c>
      <c r="I6304" s="66" t="s">
        <v>538</v>
      </c>
      <c r="J6304" s="67">
        <v>-7.8147399999999996</v>
      </c>
      <c r="K6304" s="67">
        <v>111.0005</v>
      </c>
    </row>
    <row r="6305" spans="1:11" ht="14.5">
      <c r="A6305" s="66" t="str">
        <f t="shared" si="98"/>
        <v>GPP SRAGEN_SARADAN</v>
      </c>
      <c r="B6305" s="66" t="s">
        <v>709</v>
      </c>
      <c r="C6305" s="66" t="s">
        <v>5784</v>
      </c>
      <c r="D6305" s="76" t="s">
        <v>5759</v>
      </c>
      <c r="E6305" s="66" t="s">
        <v>5786</v>
      </c>
      <c r="F6305" s="67">
        <v>66.78</v>
      </c>
      <c r="G6305" s="67">
        <v>-7.4560300000000002</v>
      </c>
      <c r="H6305" s="67">
        <v>110.994</v>
      </c>
      <c r="I6305" s="66" t="s">
        <v>3898</v>
      </c>
      <c r="J6305" s="67">
        <v>-7.4936100000000003</v>
      </c>
      <c r="K6305" s="67">
        <v>110.9278</v>
      </c>
    </row>
    <row r="6306" spans="1:11" ht="14.5">
      <c r="A6306" s="66" t="str">
        <f t="shared" si="98"/>
        <v>Pemalang - Taman_SARADAN</v>
      </c>
      <c r="B6306" s="66" t="s">
        <v>709</v>
      </c>
      <c r="C6306" s="66" t="s">
        <v>5784</v>
      </c>
      <c r="D6306" s="76" t="s">
        <v>5755</v>
      </c>
      <c r="E6306" s="66" t="s">
        <v>5786</v>
      </c>
      <c r="F6306" s="67">
        <v>15.73</v>
      </c>
      <c r="G6306" s="67">
        <v>-6.9289199999999997</v>
      </c>
      <c r="H6306" s="67">
        <v>109.393</v>
      </c>
      <c r="I6306" s="66" t="s">
        <v>4660</v>
      </c>
      <c r="J6306" s="67">
        <v>-6.8936700000000002</v>
      </c>
      <c r="K6306" s="67">
        <v>109.4251</v>
      </c>
    </row>
    <row r="6307" spans="1:11" ht="14.5">
      <c r="A6307" s="66" t="str">
        <f t="shared" si="98"/>
        <v>GD. LASEM_SARANGMEDURO</v>
      </c>
      <c r="B6307" s="66" t="s">
        <v>2328</v>
      </c>
      <c r="C6307" s="66" t="s">
        <v>5784</v>
      </c>
      <c r="D6307" s="76" t="s">
        <v>5755</v>
      </c>
      <c r="E6307" s="66" t="s">
        <v>5786</v>
      </c>
      <c r="F6307" s="67">
        <v>20.29</v>
      </c>
      <c r="G6307" s="67">
        <v>-6.7366000000000001</v>
      </c>
      <c r="H6307" s="67">
        <v>111.669</v>
      </c>
      <c r="I6307" s="66" t="s">
        <v>2256</v>
      </c>
      <c r="J6307" s="67">
        <v>-6.6950700000000003</v>
      </c>
      <c r="K6307" s="67">
        <v>111.4366</v>
      </c>
    </row>
    <row r="6308" spans="1:11" ht="14.5">
      <c r="A6308" s="66" t="str">
        <f t="shared" si="98"/>
        <v>GPP SRAGEN_SAREN</v>
      </c>
      <c r="B6308" s="66" t="s">
        <v>3977</v>
      </c>
      <c r="C6308" s="66" t="s">
        <v>5784</v>
      </c>
      <c r="D6308" s="76" t="s">
        <v>5751</v>
      </c>
      <c r="E6308" s="66" t="s">
        <v>5786</v>
      </c>
      <c r="F6308" s="67">
        <v>66.78</v>
      </c>
      <c r="G6308" s="67">
        <v>-7.4206700000000003</v>
      </c>
      <c r="H6308" s="67">
        <v>110.80500000000001</v>
      </c>
      <c r="I6308" s="66" t="s">
        <v>3898</v>
      </c>
      <c r="J6308" s="67">
        <v>-7.4936100000000003</v>
      </c>
      <c r="K6308" s="67">
        <v>110.9278</v>
      </c>
    </row>
    <row r="6309" spans="1:11" ht="14.5">
      <c r="A6309" s="66" t="str">
        <f t="shared" si="98"/>
        <v>Demak 1 - Mranak_SARI</v>
      </c>
      <c r="B6309" s="66" t="s">
        <v>1982</v>
      </c>
      <c r="C6309" s="66" t="s">
        <v>5784</v>
      </c>
      <c r="D6309" s="76" t="s">
        <v>5765</v>
      </c>
      <c r="E6309" s="66" t="s">
        <v>5786</v>
      </c>
      <c r="F6309" s="67">
        <v>26.27</v>
      </c>
      <c r="G6309" s="67">
        <v>-6.8745900000000004</v>
      </c>
      <c r="H6309" s="67">
        <v>110.75</v>
      </c>
      <c r="I6309" s="66" t="s">
        <v>1911</v>
      </c>
      <c r="J6309" s="67">
        <v>-6.8903100000000004</v>
      </c>
      <c r="K6309" s="67">
        <v>110.6673</v>
      </c>
    </row>
    <row r="6310" spans="1:11" ht="14.5">
      <c r="A6310" s="66" t="str">
        <f t="shared" si="98"/>
        <v>Batang - Kasepuhan_SARIGLAGAH</v>
      </c>
      <c r="B6310" s="66" t="s">
        <v>209</v>
      </c>
      <c r="C6310" s="66" t="s">
        <v>5784</v>
      </c>
      <c r="D6310" s="76" t="s">
        <v>5765</v>
      </c>
      <c r="E6310" s="66" t="s">
        <v>5786</v>
      </c>
      <c r="F6310" s="67">
        <v>9.3699999999999992</v>
      </c>
      <c r="G6310" s="67">
        <v>-6.95404</v>
      </c>
      <c r="H6310" s="67">
        <v>109.721</v>
      </c>
      <c r="I6310" s="66" t="s">
        <v>54</v>
      </c>
      <c r="J6310" s="67">
        <v>-6.9040600000000003</v>
      </c>
      <c r="K6310" s="67">
        <v>109.7085</v>
      </c>
    </row>
    <row r="6311" spans="1:11" ht="14.5">
      <c r="A6311" s="66" t="str">
        <f t="shared" si="98"/>
        <v>Blora 4 Ngawen_SARIMULYO</v>
      </c>
      <c r="B6311" s="66" t="s">
        <v>1345</v>
      </c>
      <c r="C6311" s="66" t="s">
        <v>5784</v>
      </c>
      <c r="D6311" s="76" t="s">
        <v>5765</v>
      </c>
      <c r="E6311" s="66" t="s">
        <v>5786</v>
      </c>
      <c r="F6311" s="67">
        <v>44.23</v>
      </c>
      <c r="G6311" s="67">
        <v>-6.9955999999999996</v>
      </c>
      <c r="H6311" s="67">
        <v>111.328</v>
      </c>
      <c r="I6311" s="66" t="s">
        <v>1251</v>
      </c>
      <c r="J6311" s="67">
        <v>-7.0247799999999998</v>
      </c>
      <c r="K6311" s="67">
        <v>111.2928</v>
      </c>
    </row>
    <row r="6312" spans="1:11" ht="14.5">
      <c r="A6312" s="66" t="str">
        <f t="shared" si="98"/>
        <v>Demak 1 - Mranak_SARIMULYO</v>
      </c>
      <c r="B6312" s="66" t="s">
        <v>1345</v>
      </c>
      <c r="C6312" s="66" t="s">
        <v>5784</v>
      </c>
      <c r="D6312" s="76" t="s">
        <v>5767</v>
      </c>
      <c r="E6312" s="66" t="s">
        <v>5786</v>
      </c>
      <c r="F6312" s="67">
        <v>26.27</v>
      </c>
      <c r="G6312" s="67">
        <v>-6.9862099999999998</v>
      </c>
      <c r="H6312" s="67">
        <v>110.685</v>
      </c>
      <c r="I6312" s="66" t="s">
        <v>1911</v>
      </c>
      <c r="J6312" s="67">
        <v>-6.8903100000000004</v>
      </c>
      <c r="K6312" s="67">
        <v>110.6673</v>
      </c>
    </row>
    <row r="6313" spans="1:11" ht="14.5">
      <c r="A6313" s="66" t="str">
        <f t="shared" si="98"/>
        <v>GPP GROBOGAN_SARIMULYO</v>
      </c>
      <c r="B6313" s="66" t="s">
        <v>1345</v>
      </c>
      <c r="C6313" s="66" t="s">
        <v>5784</v>
      </c>
      <c r="D6313" s="76" t="s">
        <v>5760</v>
      </c>
      <c r="E6313" s="66" t="s">
        <v>5786</v>
      </c>
      <c r="F6313" s="67">
        <v>17.7</v>
      </c>
      <c r="G6313" s="67">
        <v>-7.30708</v>
      </c>
      <c r="H6313" s="67">
        <v>110.767</v>
      </c>
      <c r="I6313" s="66" t="s">
        <v>2583</v>
      </c>
      <c r="J6313" s="67">
        <v>-7.1456299999999997</v>
      </c>
      <c r="K6313" s="67">
        <v>110.9007</v>
      </c>
    </row>
    <row r="6314" spans="1:11" ht="14.5">
      <c r="A6314" s="66" t="str">
        <f t="shared" si="98"/>
        <v>Pati - Juwana_SARIMULYO</v>
      </c>
      <c r="B6314" s="66" t="s">
        <v>1345</v>
      </c>
      <c r="C6314" s="66" t="s">
        <v>5784</v>
      </c>
      <c r="D6314" s="76" t="s">
        <v>5739</v>
      </c>
      <c r="E6314" s="66" t="s">
        <v>5786</v>
      </c>
      <c r="F6314" s="67">
        <v>16.66</v>
      </c>
      <c r="G6314" s="67">
        <v>-6.7839400000000003</v>
      </c>
      <c r="H6314" s="67">
        <v>111.127</v>
      </c>
      <c r="I6314" s="66" t="s">
        <v>4458</v>
      </c>
      <c r="J6314" s="67">
        <v>-6.7296100000000001</v>
      </c>
      <c r="K6314" s="67">
        <v>111.1037</v>
      </c>
    </row>
    <row r="6315" spans="1:11" ht="14.5">
      <c r="A6315" s="66" t="str">
        <f t="shared" si="98"/>
        <v>Jepara - Mayong_SARIPAN</v>
      </c>
      <c r="B6315" s="66" t="s">
        <v>4243</v>
      </c>
      <c r="C6315" s="66" t="s">
        <v>5784</v>
      </c>
      <c r="D6315" s="76" t="s">
        <v>5739</v>
      </c>
      <c r="E6315" s="66" t="s">
        <v>5786</v>
      </c>
      <c r="F6315" s="67">
        <v>10.32</v>
      </c>
      <c r="G6315" s="67">
        <v>-6.5933299999999999</v>
      </c>
      <c r="H6315" s="67">
        <v>110.678</v>
      </c>
      <c r="I6315" s="66" t="s">
        <v>4145</v>
      </c>
      <c r="J6315" s="67">
        <v>-6.7420299999999997</v>
      </c>
      <c r="K6315" s="67">
        <v>110.7436</v>
      </c>
    </row>
    <row r="6316" spans="1:11" ht="14.5">
      <c r="A6316" s="66" t="str">
        <f t="shared" si="98"/>
        <v>BBS 2BULAKAMBA_SARIREJA</v>
      </c>
      <c r="B6316" s="66" t="s">
        <v>335</v>
      </c>
      <c r="C6316" s="66" t="s">
        <v>5784</v>
      </c>
      <c r="D6316" s="76" t="s">
        <v>5752</v>
      </c>
      <c r="E6316" s="66" t="s">
        <v>5786</v>
      </c>
      <c r="F6316" s="67">
        <v>20.92</v>
      </c>
      <c r="G6316" s="67">
        <v>-6.9332099999999999</v>
      </c>
      <c r="H6316" s="67">
        <v>108.822</v>
      </c>
      <c r="I6316" s="66" t="s">
        <v>262</v>
      </c>
      <c r="J6316" s="67">
        <v>-6.8690600000000002</v>
      </c>
      <c r="K6316" s="67">
        <v>108.8972</v>
      </c>
    </row>
    <row r="6317" spans="1:11" ht="14.5">
      <c r="A6317" s="66" t="str">
        <f t="shared" si="98"/>
        <v>Blora 3 Bangkle_SARIREJO</v>
      </c>
      <c r="B6317" s="66" t="s">
        <v>1231</v>
      </c>
      <c r="C6317" s="66" t="s">
        <v>5784</v>
      </c>
      <c r="D6317" s="76" t="s">
        <v>5748</v>
      </c>
      <c r="E6317" s="66" t="s">
        <v>5786</v>
      </c>
      <c r="F6317" s="67">
        <v>44.23</v>
      </c>
      <c r="G6317" s="67">
        <v>-6.9269999999999996</v>
      </c>
      <c r="H6317" s="67">
        <v>111.482</v>
      </c>
      <c r="I6317" s="66" t="s">
        <v>1166</v>
      </c>
      <c r="J6317" s="67">
        <v>-6.9716199999999997</v>
      </c>
      <c r="K6317" s="67">
        <v>111.4388</v>
      </c>
    </row>
    <row r="6318" spans="1:11" ht="14.5">
      <c r="A6318" s="66" t="str">
        <f t="shared" si="98"/>
        <v>Blora 4 Ngawen_SARIREJO</v>
      </c>
      <c r="B6318" s="66" t="s">
        <v>1231</v>
      </c>
      <c r="C6318" s="66" t="s">
        <v>5784</v>
      </c>
      <c r="D6318" s="76" t="s">
        <v>5748</v>
      </c>
      <c r="E6318" s="66" t="s">
        <v>5786</v>
      </c>
      <c r="F6318" s="67">
        <v>53.45</v>
      </c>
      <c r="G6318" s="67">
        <v>-7.1114800000000002</v>
      </c>
      <c r="H6318" s="67">
        <v>111.163</v>
      </c>
      <c r="I6318" s="66" t="s">
        <v>1251</v>
      </c>
      <c r="J6318" s="67">
        <v>-7.0247799999999998</v>
      </c>
      <c r="K6318" s="67">
        <v>111.2928</v>
      </c>
    </row>
    <row r="6319" spans="1:11" ht="14.5">
      <c r="A6319" s="66" t="str">
        <f t="shared" si="98"/>
        <v>GD Lini II Semarang - Sayung_SARIREJO</v>
      </c>
      <c r="B6319" s="66" t="s">
        <v>1231</v>
      </c>
      <c r="C6319" s="66" t="s">
        <v>5784</v>
      </c>
      <c r="D6319" s="76" t="s">
        <v>5756</v>
      </c>
      <c r="E6319" s="66" t="s">
        <v>5786</v>
      </c>
      <c r="F6319" s="67">
        <v>26.27</v>
      </c>
      <c r="G6319" s="67">
        <v>-6.9980500000000001</v>
      </c>
      <c r="H6319" s="67">
        <v>110.58199999999999</v>
      </c>
      <c r="I6319" s="66" t="s">
        <v>2074</v>
      </c>
      <c r="J6319" s="67">
        <v>-6.9261400000000002</v>
      </c>
      <c r="K6319" s="67">
        <v>110.5613</v>
      </c>
    </row>
    <row r="6320" spans="1:11" ht="14.5">
      <c r="A6320" s="66" t="str">
        <f t="shared" si="98"/>
        <v>Kendal - Wonorejo_SARIREJO</v>
      </c>
      <c r="B6320" s="66" t="s">
        <v>1231</v>
      </c>
      <c r="C6320" s="66" t="s">
        <v>5784</v>
      </c>
      <c r="D6320" s="76" t="s">
        <v>5756</v>
      </c>
      <c r="E6320" s="66" t="s">
        <v>5786</v>
      </c>
      <c r="F6320" s="67">
        <v>16.97</v>
      </c>
      <c r="G6320" s="67">
        <v>-6.9531700000000001</v>
      </c>
      <c r="H6320" s="67">
        <v>110.246</v>
      </c>
      <c r="I6320" s="66" t="s">
        <v>4346</v>
      </c>
      <c r="J6320" s="67">
        <v>-6.9401299999999999</v>
      </c>
      <c r="K6320" s="67">
        <v>110.2557</v>
      </c>
    </row>
    <row r="6321" spans="1:11" ht="14.5">
      <c r="A6321" s="66" t="str">
        <f t="shared" si="98"/>
        <v>Pati - Juwana_SARIREJO</v>
      </c>
      <c r="B6321" s="66" t="s">
        <v>1231</v>
      </c>
      <c r="C6321" s="66" t="s">
        <v>5784</v>
      </c>
      <c r="D6321" s="76" t="s">
        <v>5750</v>
      </c>
      <c r="E6321" s="66" t="s">
        <v>5786</v>
      </c>
      <c r="F6321" s="67">
        <v>16.66</v>
      </c>
      <c r="G6321" s="67">
        <v>-6.7432400000000001</v>
      </c>
      <c r="H6321" s="67">
        <v>111.06</v>
      </c>
      <c r="I6321" s="66" t="s">
        <v>4458</v>
      </c>
      <c r="J6321" s="67">
        <v>-6.7296100000000001</v>
      </c>
      <c r="K6321" s="67">
        <v>111.1037</v>
      </c>
    </row>
    <row r="6322" spans="1:11" ht="14.5">
      <c r="A6322" s="66" t="str">
        <f t="shared" si="98"/>
        <v>UPP SEMARANG_SARIREJO</v>
      </c>
      <c r="B6322" s="66" t="s">
        <v>1231</v>
      </c>
      <c r="C6322" s="66" t="s">
        <v>5784</v>
      </c>
      <c r="D6322" s="76" t="s">
        <v>5761</v>
      </c>
      <c r="E6322" s="66" t="s">
        <v>5786</v>
      </c>
      <c r="F6322" s="67">
        <v>1.22</v>
      </c>
      <c r="G6322" s="67">
        <v>-6.97959</v>
      </c>
      <c r="H6322" s="67">
        <v>110.434</v>
      </c>
      <c r="I6322" s="66" t="s">
        <v>5495</v>
      </c>
      <c r="J6322" s="67">
        <v>-6.9489400000000003</v>
      </c>
      <c r="K6322" s="67">
        <v>110.42059999999999</v>
      </c>
    </row>
    <row r="6323" spans="1:11" ht="14.5">
      <c r="A6323" s="66" t="str">
        <f t="shared" si="98"/>
        <v>Wonosobo - Leksono_SARIYOSO</v>
      </c>
      <c r="B6323" s="66" t="s">
        <v>5651</v>
      </c>
      <c r="C6323" s="66" t="s">
        <v>5784</v>
      </c>
      <c r="D6323" s="76" t="s">
        <v>5761</v>
      </c>
      <c r="E6323" s="66" t="s">
        <v>5786</v>
      </c>
      <c r="F6323" s="67">
        <v>7.7</v>
      </c>
      <c r="G6323" s="67">
        <v>-7.3613200000000001</v>
      </c>
      <c r="H6323" s="67">
        <v>109.93600000000001</v>
      </c>
      <c r="I6323" s="66" t="s">
        <v>5583</v>
      </c>
      <c r="J6323" s="67">
        <v>-7.4236599999999999</v>
      </c>
      <c r="K6323" s="67">
        <v>109.8591</v>
      </c>
    </row>
    <row r="6324" spans="1:11" ht="14.5">
      <c r="A6324" s="66" t="str">
        <f t="shared" si="98"/>
        <v>Banyumas 3 - Wangon_SARWADADI</v>
      </c>
      <c r="B6324" s="66" t="s">
        <v>51</v>
      </c>
      <c r="C6324" s="66" t="s">
        <v>5784</v>
      </c>
      <c r="D6324" s="76" t="s">
        <v>5761</v>
      </c>
      <c r="E6324" s="66" t="s">
        <v>5786</v>
      </c>
      <c r="F6324" s="67">
        <v>20.29</v>
      </c>
      <c r="G6324" s="67">
        <v>-7.5473499999999998</v>
      </c>
      <c r="H6324" s="67">
        <v>108.938</v>
      </c>
      <c r="I6324" s="66" t="s">
        <v>8</v>
      </c>
      <c r="J6324" s="67">
        <v>-7.5113599999999998</v>
      </c>
      <c r="K6324" s="67">
        <v>109.03959999999999</v>
      </c>
    </row>
    <row r="6325" spans="1:11" ht="14.5">
      <c r="A6325" s="66" t="str">
        <f t="shared" si="98"/>
        <v>GPP BANJARNEGARA_SARWODADI</v>
      </c>
      <c r="B6325" s="66" t="s">
        <v>2479</v>
      </c>
      <c r="C6325" s="66" t="s">
        <v>5784</v>
      </c>
      <c r="D6325" s="76" t="s">
        <v>5764</v>
      </c>
      <c r="E6325" s="66" t="s">
        <v>5786</v>
      </c>
      <c r="F6325" s="67">
        <v>10.28</v>
      </c>
      <c r="G6325" s="67">
        <v>-7.2403500000000003</v>
      </c>
      <c r="H6325" s="67">
        <v>109.773</v>
      </c>
      <c r="I6325" s="66" t="s">
        <v>2357</v>
      </c>
      <c r="J6325" s="67">
        <v>-7.3905900000000004</v>
      </c>
      <c r="K6325" s="67">
        <v>109.7366</v>
      </c>
    </row>
    <row r="6326" spans="1:11" ht="14.5">
      <c r="A6326" s="66" t="str">
        <f t="shared" si="98"/>
        <v>Pemalang - Taman_SARWODADI</v>
      </c>
      <c r="B6326" s="66" t="s">
        <v>2479</v>
      </c>
      <c r="C6326" s="66" t="s">
        <v>5784</v>
      </c>
      <c r="D6326" s="76" t="s">
        <v>5746</v>
      </c>
      <c r="E6326" s="66" t="s">
        <v>5786</v>
      </c>
      <c r="F6326" s="67">
        <v>15.73</v>
      </c>
      <c r="G6326" s="67">
        <v>-7.0272800000000002</v>
      </c>
      <c r="H6326" s="67">
        <v>109.419</v>
      </c>
      <c r="I6326" s="66" t="s">
        <v>4660</v>
      </c>
      <c r="J6326" s="67">
        <v>-6.8936700000000002</v>
      </c>
      <c r="K6326" s="67">
        <v>109.4251</v>
      </c>
    </row>
    <row r="6327" spans="1:11" ht="14.5">
      <c r="A6327" s="66" t="str">
        <f t="shared" si="98"/>
        <v>PML 1BEJI_SARWODADI</v>
      </c>
      <c r="B6327" s="66" t="s">
        <v>2479</v>
      </c>
      <c r="C6327" s="66" t="s">
        <v>5784</v>
      </c>
      <c r="D6327" s="76" t="s">
        <v>5746</v>
      </c>
      <c r="E6327" s="66" t="s">
        <v>5786</v>
      </c>
      <c r="F6327" s="67">
        <v>15.73</v>
      </c>
      <c r="G6327" s="67">
        <v>-6.8653199999999996</v>
      </c>
      <c r="H6327" s="67">
        <v>109.532</v>
      </c>
      <c r="I6327" s="66" t="s">
        <v>4705</v>
      </c>
      <c r="J6327" s="67">
        <v>-6.8926100000000003</v>
      </c>
      <c r="K6327" s="67">
        <v>109.4507</v>
      </c>
    </row>
    <row r="6328" spans="1:11" ht="14.5">
      <c r="A6328" s="66" t="str">
        <f t="shared" si="98"/>
        <v>GPP PURWOREJO_SARWOGADUNG</v>
      </c>
      <c r="B6328" s="66" t="s">
        <v>3802</v>
      </c>
      <c r="C6328" s="66" t="s">
        <v>5784</v>
      </c>
      <c r="D6328" s="76" t="s">
        <v>5741</v>
      </c>
      <c r="E6328" s="66" t="s">
        <v>5786</v>
      </c>
      <c r="F6328" s="67">
        <v>15.69</v>
      </c>
      <c r="G6328" s="67">
        <v>-7.7322699999999998</v>
      </c>
      <c r="H6328" s="67">
        <v>109.785</v>
      </c>
      <c r="I6328" s="66" t="s">
        <v>3504</v>
      </c>
      <c r="J6328" s="67">
        <v>-7.7226800000000004</v>
      </c>
      <c r="K6328" s="67">
        <v>109.9468</v>
      </c>
    </row>
    <row r="6329" spans="1:11" ht="14.5">
      <c r="A6329" s="66" t="str">
        <f t="shared" si="98"/>
        <v>GPP PEKALONGAN_SASTRODIRJAN</v>
      </c>
      <c r="B6329" s="66" t="s">
        <v>3467</v>
      </c>
      <c r="C6329" s="66" t="s">
        <v>5784</v>
      </c>
      <c r="D6329" s="76" t="s">
        <v>5741</v>
      </c>
      <c r="E6329" s="66" t="s">
        <v>5786</v>
      </c>
      <c r="F6329" s="67">
        <v>5.84</v>
      </c>
      <c r="G6329" s="67">
        <v>-7.0020300000000004</v>
      </c>
      <c r="H6329" s="67">
        <v>109.642</v>
      </c>
      <c r="I6329" s="66" t="s">
        <v>3376</v>
      </c>
      <c r="J6329" s="67">
        <v>-6.8898999999999999</v>
      </c>
      <c r="K6329" s="67">
        <v>109.6589</v>
      </c>
    </row>
    <row r="6330" spans="1:11" ht="14.5">
      <c r="A6330" s="66" t="str">
        <f t="shared" si="98"/>
        <v>BGR JENARSARI_SATRIYAN</v>
      </c>
      <c r="B6330" s="66" t="s">
        <v>485</v>
      </c>
      <c r="C6330" s="66" t="s">
        <v>5784</v>
      </c>
      <c r="D6330" s="76" t="s">
        <v>5757</v>
      </c>
      <c r="E6330" s="66" t="s">
        <v>5786</v>
      </c>
      <c r="F6330" s="67">
        <v>9.3699999999999992</v>
      </c>
      <c r="G6330" s="67">
        <v>-6.98665</v>
      </c>
      <c r="H6330" s="67">
        <v>109.976</v>
      </c>
      <c r="I6330" s="66" t="s">
        <v>346</v>
      </c>
      <c r="J6330" s="67">
        <v>-6.95329</v>
      </c>
      <c r="K6330" s="67">
        <v>110.10129999999999</v>
      </c>
    </row>
    <row r="6331" spans="1:11" ht="14.5">
      <c r="A6331" s="66" t="str">
        <f t="shared" si="98"/>
        <v>UPP SEMARANG_SAWAH BESAR</v>
      </c>
      <c r="B6331" s="66" t="s">
        <v>5535</v>
      </c>
      <c r="C6331" s="66" t="s">
        <v>5784</v>
      </c>
      <c r="D6331" s="76" t="s">
        <v>5748</v>
      </c>
      <c r="E6331" s="66" t="s">
        <v>5786</v>
      </c>
      <c r="F6331" s="67">
        <v>1.22</v>
      </c>
      <c r="G6331" s="67">
        <v>-6.9706799999999998</v>
      </c>
      <c r="H6331" s="67">
        <v>110.447</v>
      </c>
      <c r="I6331" s="66" t="s">
        <v>5495</v>
      </c>
      <c r="J6331" s="67">
        <v>-6.9489400000000003</v>
      </c>
      <c r="K6331" s="67">
        <v>110.42059999999999</v>
      </c>
    </row>
    <row r="6332" spans="1:11" ht="14.5">
      <c r="A6332" s="66" t="str">
        <f t="shared" si="98"/>
        <v>GPP KARANGANYAR_SAWAHAN</v>
      </c>
      <c r="B6332" s="66" t="s">
        <v>2698</v>
      </c>
      <c r="C6332" s="66" t="s">
        <v>5784</v>
      </c>
      <c r="D6332" s="76" t="s">
        <v>5771</v>
      </c>
      <c r="E6332" s="66" t="s">
        <v>5786</v>
      </c>
      <c r="F6332" s="67">
        <v>17.7</v>
      </c>
      <c r="G6332" s="67">
        <v>-7.5240900000000002</v>
      </c>
      <c r="H6332" s="67">
        <v>110.807</v>
      </c>
      <c r="I6332" s="66" t="s">
        <v>2633</v>
      </c>
      <c r="J6332" s="67">
        <v>-7.5687199999999999</v>
      </c>
      <c r="K6332" s="67">
        <v>110.8749</v>
      </c>
    </row>
    <row r="6333" spans="1:11" ht="14.5">
      <c r="A6333" s="66" t="str">
        <f t="shared" si="98"/>
        <v>GPP KLATEN_SAWAHAN</v>
      </c>
      <c r="B6333" s="66" t="s">
        <v>2698</v>
      </c>
      <c r="C6333" s="66" t="s">
        <v>5784</v>
      </c>
      <c r="D6333" s="76" t="s">
        <v>5771</v>
      </c>
      <c r="E6333" s="66" t="s">
        <v>5786</v>
      </c>
      <c r="F6333" s="67">
        <v>8.89</v>
      </c>
      <c r="G6333" s="67">
        <v>-7.66235</v>
      </c>
      <c r="H6333" s="67">
        <v>110.71899999999999</v>
      </c>
      <c r="I6333" s="66" t="s">
        <v>2894</v>
      </c>
      <c r="J6333" s="67">
        <v>-7.6692</v>
      </c>
      <c r="K6333" s="67">
        <v>110.6751</v>
      </c>
    </row>
    <row r="6334" spans="1:11" ht="14.5">
      <c r="A6334" s="66" t="str">
        <f t="shared" si="98"/>
        <v>Rembang-Tritunggal_SAWAHAN</v>
      </c>
      <c r="B6334" s="66" t="s">
        <v>2698</v>
      </c>
      <c r="C6334" s="66" t="s">
        <v>5784</v>
      </c>
      <c r="D6334" s="76" t="s">
        <v>5756</v>
      </c>
      <c r="E6334" s="66" t="s">
        <v>5786</v>
      </c>
      <c r="F6334" s="67">
        <v>20.29</v>
      </c>
      <c r="G6334" s="67">
        <v>-6.7086199999999998</v>
      </c>
      <c r="H6334" s="67">
        <v>111.34099999999999</v>
      </c>
      <c r="I6334" s="66" t="s">
        <v>5002</v>
      </c>
      <c r="J6334" s="67">
        <v>-6.6992700000000003</v>
      </c>
      <c r="K6334" s="67">
        <v>111.39919999999999</v>
      </c>
    </row>
    <row r="6335" spans="1:11" ht="14.5">
      <c r="A6335" s="66" t="str">
        <f t="shared" si="98"/>
        <v>Batang - Kasepuhan_SAWAHJOHO</v>
      </c>
      <c r="B6335" s="66" t="s">
        <v>210</v>
      </c>
      <c r="C6335" s="66" t="s">
        <v>5784</v>
      </c>
      <c r="D6335" s="76" t="s">
        <v>5756</v>
      </c>
      <c r="E6335" s="66" t="s">
        <v>5786</v>
      </c>
      <c r="F6335" s="67">
        <v>9.3699999999999992</v>
      </c>
      <c r="G6335" s="67">
        <v>-6.9461300000000001</v>
      </c>
      <c r="H6335" s="67">
        <v>109.706</v>
      </c>
      <c r="I6335" s="66" t="s">
        <v>54</v>
      </c>
      <c r="J6335" s="67">
        <v>-6.9040600000000003</v>
      </c>
      <c r="K6335" s="67">
        <v>109.7085</v>
      </c>
    </row>
    <row r="6336" spans="1:11" ht="14.5">
      <c r="A6336" s="66" t="str">
        <f t="shared" si="98"/>
        <v>GD. BGR WONOSOBO_SAWAL</v>
      </c>
      <c r="B6336" s="66" t="s">
        <v>2248</v>
      </c>
      <c r="C6336" s="66" t="s">
        <v>5784</v>
      </c>
      <c r="D6336" s="76" t="s">
        <v>5753</v>
      </c>
      <c r="E6336" s="66" t="s">
        <v>5786</v>
      </c>
      <c r="F6336" s="67">
        <v>10.28</v>
      </c>
      <c r="G6336" s="67">
        <v>-7.4362500000000002</v>
      </c>
      <c r="H6336" s="67">
        <v>109.791</v>
      </c>
      <c r="I6336" s="66" t="s">
        <v>2219</v>
      </c>
      <c r="J6336" s="67">
        <v>-7.42415</v>
      </c>
      <c r="K6336" s="67">
        <v>109.8409</v>
      </c>
    </row>
    <row r="6337" spans="1:11" ht="14.5">
      <c r="A6337" s="66" t="str">
        <f t="shared" si="98"/>
        <v>Banyumas 3 - Wangon_SAWANGAN</v>
      </c>
      <c r="B6337" s="66" t="s">
        <v>52</v>
      </c>
      <c r="C6337" s="66" t="s">
        <v>5784</v>
      </c>
      <c r="D6337" s="76" t="s">
        <v>5747</v>
      </c>
      <c r="E6337" s="66" t="s">
        <v>5786</v>
      </c>
      <c r="F6337" s="67">
        <v>20.29</v>
      </c>
      <c r="G6337" s="67">
        <v>-7.5890399999999998</v>
      </c>
      <c r="H6337" s="67">
        <v>108.99</v>
      </c>
      <c r="I6337" s="66" t="s">
        <v>8</v>
      </c>
      <c r="J6337" s="67">
        <v>-7.5113599999999998</v>
      </c>
      <c r="K6337" s="67">
        <v>109.03959999999999</v>
      </c>
    </row>
    <row r="6338" spans="1:11" ht="14.5">
      <c r="A6338" s="66" t="str">
        <f t="shared" ref="A6338:A6401" si="99">CONCATENATE(I6338,"_",B6338)</f>
        <v>Batang - Kasepuhan_SAWANGAN</v>
      </c>
      <c r="B6338" s="66" t="s">
        <v>52</v>
      </c>
      <c r="C6338" s="66" t="s">
        <v>5784</v>
      </c>
      <c r="D6338" s="76" t="s">
        <v>5754</v>
      </c>
      <c r="E6338" s="66" t="s">
        <v>5786</v>
      </c>
      <c r="F6338" s="67">
        <v>5.84</v>
      </c>
      <c r="G6338" s="67">
        <v>-7.0251099999999997</v>
      </c>
      <c r="H6338" s="67">
        <v>109.666</v>
      </c>
      <c r="I6338" s="66" t="s">
        <v>54</v>
      </c>
      <c r="J6338" s="67">
        <v>-6.9040600000000003</v>
      </c>
      <c r="K6338" s="67">
        <v>109.7085</v>
      </c>
    </row>
    <row r="6339" spans="1:11" ht="14.5">
      <c r="A6339" s="66" t="str">
        <f t="shared" si="99"/>
        <v>BGR JENARSARI_SAWANGAN</v>
      </c>
      <c r="B6339" s="66" t="s">
        <v>52</v>
      </c>
      <c r="C6339" s="66" t="s">
        <v>5784</v>
      </c>
      <c r="D6339" s="76" t="s">
        <v>5752</v>
      </c>
      <c r="E6339" s="66" t="s">
        <v>5786</v>
      </c>
      <c r="F6339" s="67">
        <v>9.3699999999999992</v>
      </c>
      <c r="G6339" s="67">
        <v>-6.9485200000000003</v>
      </c>
      <c r="H6339" s="67">
        <v>109.998</v>
      </c>
      <c r="I6339" s="66" t="s">
        <v>346</v>
      </c>
      <c r="J6339" s="67">
        <v>-6.95329</v>
      </c>
      <c r="K6339" s="67">
        <v>110.10129999999999</v>
      </c>
    </row>
    <row r="6340" spans="1:11" ht="14.5">
      <c r="A6340" s="66" t="str">
        <f t="shared" si="99"/>
        <v>Cilacap 1 - Kesugihan_SAWANGAN</v>
      </c>
      <c r="B6340" s="66" t="s">
        <v>52</v>
      </c>
      <c r="C6340" s="66" t="s">
        <v>5784</v>
      </c>
      <c r="D6340" s="76" t="s">
        <v>5744</v>
      </c>
      <c r="E6340" s="66" t="s">
        <v>5786</v>
      </c>
      <c r="F6340" s="67">
        <v>9.3800000000000008</v>
      </c>
      <c r="G6340" s="67">
        <v>-7.5534699999999999</v>
      </c>
      <c r="H6340" s="67">
        <v>109.22499999999999</v>
      </c>
      <c r="I6340" s="66" t="s">
        <v>1829</v>
      </c>
      <c r="J6340" s="67">
        <v>-7.6282100000000002</v>
      </c>
      <c r="K6340" s="67">
        <v>109.1144</v>
      </c>
    </row>
    <row r="6341" spans="1:11" ht="14.5">
      <c r="A6341" s="66" t="str">
        <f t="shared" si="99"/>
        <v>GD. BGR WONOSOBO_SAWANGAN</v>
      </c>
      <c r="B6341" s="66" t="s">
        <v>52</v>
      </c>
      <c r="C6341" s="66" t="s">
        <v>5784</v>
      </c>
      <c r="D6341" s="76" t="s">
        <v>5760</v>
      </c>
      <c r="E6341" s="66" t="s">
        <v>5786</v>
      </c>
      <c r="F6341" s="67">
        <v>7.7</v>
      </c>
      <c r="G6341" s="67">
        <v>-7.4333200000000001</v>
      </c>
      <c r="H6341" s="67">
        <v>109.836</v>
      </c>
      <c r="I6341" s="66" t="s">
        <v>2219</v>
      </c>
      <c r="J6341" s="67">
        <v>-7.42415</v>
      </c>
      <c r="K6341" s="67">
        <v>109.8409</v>
      </c>
    </row>
    <row r="6342" spans="1:11" ht="14.5">
      <c r="A6342" s="66" t="str">
        <f t="shared" si="99"/>
        <v>GPP BANJARNEGARA_SAWANGAN</v>
      </c>
      <c r="B6342" s="66" t="s">
        <v>52</v>
      </c>
      <c r="C6342" s="66" t="s">
        <v>5784</v>
      </c>
      <c r="D6342" s="76" t="s">
        <v>5748</v>
      </c>
      <c r="E6342" s="66" t="s">
        <v>5786</v>
      </c>
      <c r="F6342" s="67">
        <v>10.28</v>
      </c>
      <c r="G6342" s="67">
        <v>-7.3752399999999998</v>
      </c>
      <c r="H6342" s="67">
        <v>109.58199999999999</v>
      </c>
      <c r="I6342" s="66" t="s">
        <v>2357</v>
      </c>
      <c r="J6342" s="67">
        <v>-7.3905900000000004</v>
      </c>
      <c r="K6342" s="67">
        <v>109.7366</v>
      </c>
    </row>
    <row r="6343" spans="1:11" ht="14.5">
      <c r="A6343" s="66" t="str">
        <f t="shared" si="99"/>
        <v>GPP BANJARNEGARA_SAWANGAN</v>
      </c>
      <c r="B6343" s="66" t="s">
        <v>52</v>
      </c>
      <c r="C6343" s="66" t="s">
        <v>5784</v>
      </c>
      <c r="D6343" s="76" t="s">
        <v>5758</v>
      </c>
      <c r="E6343" s="66" t="s">
        <v>5786</v>
      </c>
      <c r="F6343" s="67">
        <v>5.84</v>
      </c>
      <c r="G6343" s="67">
        <v>-7.17082</v>
      </c>
      <c r="H6343" s="67">
        <v>109.60299999999999</v>
      </c>
      <c r="I6343" s="66" t="s">
        <v>2357</v>
      </c>
      <c r="J6343" s="67">
        <v>-7.3905900000000004</v>
      </c>
      <c r="K6343" s="67">
        <v>109.7366</v>
      </c>
    </row>
    <row r="6344" spans="1:11" ht="14.5">
      <c r="A6344" s="66" t="str">
        <f t="shared" si="99"/>
        <v>GPP KEBUMEN_SAWANGAN</v>
      </c>
      <c r="B6344" s="66" t="s">
        <v>52</v>
      </c>
      <c r="C6344" s="66" t="s">
        <v>5784</v>
      </c>
      <c r="D6344" s="76" t="s">
        <v>5752</v>
      </c>
      <c r="E6344" s="66" t="s">
        <v>5786</v>
      </c>
      <c r="F6344" s="67">
        <v>15.69</v>
      </c>
      <c r="G6344" s="67">
        <v>-7.6341900000000003</v>
      </c>
      <c r="H6344" s="67">
        <v>109.706</v>
      </c>
      <c r="I6344" s="66" t="s">
        <v>2714</v>
      </c>
      <c r="J6344" s="67">
        <v>-7.6109200000000001</v>
      </c>
      <c r="K6344" s="67">
        <v>109.5078</v>
      </c>
    </row>
    <row r="6345" spans="1:11" ht="14.5">
      <c r="A6345" s="66" t="str">
        <f t="shared" si="99"/>
        <v>GPP KEBUMEN_SAWANGAN</v>
      </c>
      <c r="B6345" s="66" t="s">
        <v>52</v>
      </c>
      <c r="C6345" s="66" t="s">
        <v>5784</v>
      </c>
      <c r="D6345" s="76" t="s">
        <v>5745</v>
      </c>
      <c r="E6345" s="66" t="s">
        <v>5786</v>
      </c>
      <c r="F6345" s="67">
        <v>15.69</v>
      </c>
      <c r="G6345" s="67">
        <v>-7.6277999999999997</v>
      </c>
      <c r="H6345" s="67">
        <v>109.54</v>
      </c>
      <c r="I6345" s="66" t="s">
        <v>2714</v>
      </c>
      <c r="J6345" s="67">
        <v>-7.6109200000000001</v>
      </c>
      <c r="K6345" s="67">
        <v>109.5078</v>
      </c>
    </row>
    <row r="6346" spans="1:11" ht="14.5">
      <c r="A6346" s="66" t="str">
        <f t="shared" si="99"/>
        <v>GPP MAGELANG_SAWANGAN</v>
      </c>
      <c r="B6346" s="66" t="s">
        <v>52</v>
      </c>
      <c r="C6346" s="66" t="s">
        <v>5784</v>
      </c>
      <c r="D6346" s="76" t="s">
        <v>5745</v>
      </c>
      <c r="E6346" s="66" t="s">
        <v>5786</v>
      </c>
      <c r="F6346" s="67">
        <v>7.61</v>
      </c>
      <c r="G6346" s="67">
        <v>-7.5343600000000004</v>
      </c>
      <c r="H6346" s="67">
        <v>110.318</v>
      </c>
      <c r="I6346" s="66" t="s">
        <v>3103</v>
      </c>
      <c r="J6346" s="67">
        <v>-7.3955399999999996</v>
      </c>
      <c r="K6346" s="67">
        <v>110.24469999999999</v>
      </c>
    </row>
    <row r="6347" spans="1:11" ht="14.5">
      <c r="A6347" s="66" t="str">
        <f t="shared" si="99"/>
        <v>GPP PURWOREJO_SAWANGAN</v>
      </c>
      <c r="B6347" s="66" t="s">
        <v>52</v>
      </c>
      <c r="C6347" s="66" t="s">
        <v>5784</v>
      </c>
      <c r="D6347" s="76" t="s">
        <v>5763</v>
      </c>
      <c r="E6347" s="66" t="s">
        <v>5786</v>
      </c>
      <c r="F6347" s="67">
        <v>4.4400000000000004</v>
      </c>
      <c r="G6347" s="67">
        <v>-7.6284799999999997</v>
      </c>
      <c r="H6347" s="67">
        <v>109.851</v>
      </c>
      <c r="I6347" s="66" t="s">
        <v>3504</v>
      </c>
      <c r="J6347" s="67">
        <v>-7.7226800000000004</v>
      </c>
      <c r="K6347" s="67">
        <v>109.9468</v>
      </c>
    </row>
    <row r="6348" spans="1:11" ht="14.5">
      <c r="A6348" s="66" t="str">
        <f t="shared" si="99"/>
        <v>GUD BGR WANGON_SAWANGAN</v>
      </c>
      <c r="B6348" s="66" t="s">
        <v>52</v>
      </c>
      <c r="C6348" s="66" t="s">
        <v>5784</v>
      </c>
      <c r="D6348" s="76" t="s">
        <v>5754</v>
      </c>
      <c r="E6348" s="66" t="s">
        <v>5786</v>
      </c>
      <c r="F6348" s="67">
        <v>9.3800000000000008</v>
      </c>
      <c r="G6348" s="67">
        <v>-7.4415199999999997</v>
      </c>
      <c r="H6348" s="67">
        <v>109.09</v>
      </c>
      <c r="I6348" s="66" t="s">
        <v>4026</v>
      </c>
      <c r="J6348" s="67">
        <v>-7.5083200000000003</v>
      </c>
      <c r="K6348" s="67">
        <v>109.0645</v>
      </c>
    </row>
    <row r="6349" spans="1:11" ht="14.5">
      <c r="A6349" s="66" t="str">
        <f t="shared" si="99"/>
        <v>GUD BGR WANGON_SAWANGAN WETAN</v>
      </c>
      <c r="B6349" s="66" t="s">
        <v>4075</v>
      </c>
      <c r="C6349" s="66" t="s">
        <v>5784</v>
      </c>
      <c r="D6349" s="76" t="s">
        <v>5746</v>
      </c>
      <c r="E6349" s="66" t="s">
        <v>5786</v>
      </c>
      <c r="F6349" s="67">
        <v>9.3800000000000008</v>
      </c>
      <c r="G6349" s="67">
        <v>-7.4713799999999999</v>
      </c>
      <c r="H6349" s="67">
        <v>109.178</v>
      </c>
      <c r="I6349" s="66" t="s">
        <v>4026</v>
      </c>
      <c r="J6349" s="67">
        <v>-7.5083200000000003</v>
      </c>
      <c r="K6349" s="67">
        <v>109.0645</v>
      </c>
    </row>
    <row r="6350" spans="1:11" ht="14.5">
      <c r="A6350" s="66" t="str">
        <f t="shared" si="99"/>
        <v>GPP MAGELANG_SAWANGARGO</v>
      </c>
      <c r="B6350" s="66" t="s">
        <v>3278</v>
      </c>
      <c r="C6350" s="66" t="s">
        <v>5784</v>
      </c>
      <c r="D6350" s="76" t="s">
        <v>5748</v>
      </c>
      <c r="E6350" s="66" t="s">
        <v>5786</v>
      </c>
      <c r="F6350" s="67">
        <v>7.61</v>
      </c>
      <c r="G6350" s="67">
        <v>-7.54983</v>
      </c>
      <c r="H6350" s="67">
        <v>110.10599999999999</v>
      </c>
      <c r="I6350" s="66" t="s">
        <v>3103</v>
      </c>
      <c r="J6350" s="67">
        <v>-7.3955399999999996</v>
      </c>
      <c r="K6350" s="67">
        <v>110.24469999999999</v>
      </c>
    </row>
    <row r="6351" spans="1:11" ht="14.5">
      <c r="A6351" s="66" t="str">
        <f t="shared" si="99"/>
        <v>GPP KLATEN_SAWIT</v>
      </c>
      <c r="B6351" s="66" t="s">
        <v>3065</v>
      </c>
      <c r="C6351" s="66" t="s">
        <v>5784</v>
      </c>
      <c r="D6351" s="76" t="s">
        <v>5748</v>
      </c>
      <c r="E6351" s="66" t="s">
        <v>5786</v>
      </c>
      <c r="F6351" s="67">
        <v>8.89</v>
      </c>
      <c r="G6351" s="67">
        <v>-7.7797799999999997</v>
      </c>
      <c r="H6351" s="67">
        <v>110.538</v>
      </c>
      <c r="I6351" s="66" t="s">
        <v>2894</v>
      </c>
      <c r="J6351" s="67">
        <v>-7.6692</v>
      </c>
      <c r="K6351" s="67">
        <v>110.6751</v>
      </c>
    </row>
    <row r="6352" spans="1:11" ht="14.5">
      <c r="A6352" s="66" t="str">
        <f t="shared" si="99"/>
        <v>GPP PURWOREJO_SAWIT</v>
      </c>
      <c r="B6352" s="66" t="s">
        <v>3065</v>
      </c>
      <c r="C6352" s="66" t="s">
        <v>5784</v>
      </c>
      <c r="D6352" s="76" t="s">
        <v>5758</v>
      </c>
      <c r="E6352" s="66" t="s">
        <v>5786</v>
      </c>
      <c r="F6352" s="67">
        <v>4.4400000000000004</v>
      </c>
      <c r="G6352" s="67">
        <v>-7.7504299999999997</v>
      </c>
      <c r="H6352" s="67">
        <v>109.958</v>
      </c>
      <c r="I6352" s="66" t="s">
        <v>3504</v>
      </c>
      <c r="J6352" s="67">
        <v>-7.7226800000000004</v>
      </c>
      <c r="K6352" s="67">
        <v>109.9468</v>
      </c>
    </row>
    <row r="6353" spans="1:11" ht="14.5">
      <c r="A6353" s="66" t="str">
        <f t="shared" si="99"/>
        <v>GPP MAGELANG_SAWITAN</v>
      </c>
      <c r="B6353" s="66" t="s">
        <v>3279</v>
      </c>
      <c r="C6353" s="66" t="s">
        <v>5784</v>
      </c>
      <c r="D6353" s="76" t="s">
        <v>5739</v>
      </c>
      <c r="E6353" s="66" t="s">
        <v>5786</v>
      </c>
      <c r="F6353" s="67">
        <v>7.61</v>
      </c>
      <c r="G6353" s="67">
        <v>-7.5928000000000004</v>
      </c>
      <c r="H6353" s="67">
        <v>110.22</v>
      </c>
      <c r="I6353" s="66" t="s">
        <v>3103</v>
      </c>
      <c r="J6353" s="67">
        <v>-7.3955399999999996</v>
      </c>
      <c r="K6353" s="67">
        <v>110.24469999999999</v>
      </c>
    </row>
    <row r="6354" spans="1:11" ht="14.5">
      <c r="A6354" s="66" t="str">
        <f t="shared" si="99"/>
        <v>Brebes 1 - Wonosari_SAWOJAJAR</v>
      </c>
      <c r="B6354" s="66" t="s">
        <v>1642</v>
      </c>
      <c r="C6354" s="66" t="s">
        <v>5784</v>
      </c>
      <c r="D6354" s="76" t="s">
        <v>5761</v>
      </c>
      <c r="E6354" s="66" t="s">
        <v>5786</v>
      </c>
      <c r="F6354" s="67">
        <v>20.92</v>
      </c>
      <c r="G6354" s="67">
        <v>-6.8122800000000003</v>
      </c>
      <c r="H6354" s="67">
        <v>108.999</v>
      </c>
      <c r="I6354" s="66" t="s">
        <v>1567</v>
      </c>
      <c r="J6354" s="67">
        <v>-6.86754</v>
      </c>
      <c r="K6354" s="67">
        <v>108.9863</v>
      </c>
    </row>
    <row r="6355" spans="1:11" ht="14.5">
      <c r="A6355" s="66" t="str">
        <f t="shared" si="99"/>
        <v>GD Lini II Semarang - Sayung_SAYUNG</v>
      </c>
      <c r="B6355" s="66" t="s">
        <v>2098</v>
      </c>
      <c r="C6355" s="66" t="s">
        <v>5784</v>
      </c>
      <c r="D6355" s="76" t="s">
        <v>5765</v>
      </c>
      <c r="E6355" s="66" t="s">
        <v>5786</v>
      </c>
      <c r="F6355" s="67">
        <v>26.27</v>
      </c>
      <c r="G6355" s="67">
        <v>-6.9501200000000001</v>
      </c>
      <c r="H6355" s="67">
        <v>110.508</v>
      </c>
      <c r="I6355" s="66" t="s">
        <v>2074</v>
      </c>
      <c r="J6355" s="67">
        <v>-6.9261400000000002</v>
      </c>
      <c r="K6355" s="67">
        <v>110.5613</v>
      </c>
    </row>
    <row r="6356" spans="1:11" ht="14.5">
      <c r="A6356" s="66" t="str">
        <f t="shared" si="99"/>
        <v>GPP BANJARNEGARA_SEBORO</v>
      </c>
      <c r="B6356" s="66" t="s">
        <v>2480</v>
      </c>
      <c r="C6356" s="66" t="s">
        <v>5784</v>
      </c>
      <c r="D6356" s="76" t="s">
        <v>5755</v>
      </c>
      <c r="E6356" s="66" t="s">
        <v>5786</v>
      </c>
      <c r="F6356" s="67">
        <v>15.69</v>
      </c>
      <c r="G6356" s="67">
        <v>-7.5145799999999996</v>
      </c>
      <c r="H6356" s="67">
        <v>109.709</v>
      </c>
      <c r="I6356" s="66" t="s">
        <v>2357</v>
      </c>
      <c r="J6356" s="67">
        <v>-7.3905900000000004</v>
      </c>
      <c r="K6356" s="67">
        <v>109.7366</v>
      </c>
    </row>
    <row r="6357" spans="1:11" ht="14.5">
      <c r="A6357" s="66" t="str">
        <f t="shared" si="99"/>
        <v>GPP PURWOREJO_SEBOROKRAPYAK</v>
      </c>
      <c r="B6357" s="66" t="s">
        <v>3803</v>
      </c>
      <c r="C6357" s="66" t="s">
        <v>5784</v>
      </c>
      <c r="D6357" s="76" t="s">
        <v>5755</v>
      </c>
      <c r="E6357" s="66" t="s">
        <v>5786</v>
      </c>
      <c r="F6357" s="67">
        <v>4.4400000000000004</v>
      </c>
      <c r="G6357" s="67">
        <v>-7.7750300000000001</v>
      </c>
      <c r="H6357" s="67">
        <v>109.944</v>
      </c>
      <c r="I6357" s="66" t="s">
        <v>3504</v>
      </c>
      <c r="J6357" s="67">
        <v>-7.7226800000000004</v>
      </c>
      <c r="K6357" s="67">
        <v>109.9468</v>
      </c>
    </row>
    <row r="6358" spans="1:11" ht="14.5">
      <c r="A6358" s="66" t="str">
        <f t="shared" si="99"/>
        <v>GPP PURWOREJO_SEBOROPASAR</v>
      </c>
      <c r="B6358" s="66" t="s">
        <v>3804</v>
      </c>
      <c r="C6358" s="66" t="s">
        <v>5784</v>
      </c>
      <c r="D6358" s="76" t="s">
        <v>5754</v>
      </c>
      <c r="E6358" s="66" t="s">
        <v>5786</v>
      </c>
      <c r="F6358" s="67">
        <v>4.4400000000000004</v>
      </c>
      <c r="G6358" s="67">
        <v>-7.7850099999999998</v>
      </c>
      <c r="H6358" s="67">
        <v>109.934</v>
      </c>
      <c r="I6358" s="66" t="s">
        <v>3504</v>
      </c>
      <c r="J6358" s="67">
        <v>-7.7226800000000004</v>
      </c>
      <c r="K6358" s="67">
        <v>109.9468</v>
      </c>
    </row>
    <row r="6359" spans="1:11" ht="14.5">
      <c r="A6359" s="66" t="str">
        <f t="shared" si="99"/>
        <v>GPP MAGELANG_SECANG</v>
      </c>
      <c r="B6359" s="66" t="s">
        <v>3280</v>
      </c>
      <c r="C6359" s="66" t="s">
        <v>5784</v>
      </c>
      <c r="D6359" s="76" t="s">
        <v>5755</v>
      </c>
      <c r="E6359" s="66" t="s">
        <v>5786</v>
      </c>
      <c r="F6359" s="67">
        <v>7.61</v>
      </c>
      <c r="G6359" s="67">
        <v>-7.3943000000000003</v>
      </c>
      <c r="H6359" s="67">
        <v>110.249</v>
      </c>
      <c r="I6359" s="66" t="s">
        <v>3103</v>
      </c>
      <c r="J6359" s="67">
        <v>-7.3955399999999996</v>
      </c>
      <c r="K6359" s="67">
        <v>110.24469999999999</v>
      </c>
    </row>
    <row r="6360" spans="1:11" ht="14.5">
      <c r="A6360" s="66" t="str">
        <f t="shared" si="99"/>
        <v>GPP PURWOREJO_SECANG</v>
      </c>
      <c r="B6360" s="66" t="s">
        <v>3280</v>
      </c>
      <c r="C6360" s="66" t="s">
        <v>5784</v>
      </c>
      <c r="D6360" s="76" t="s">
        <v>5757</v>
      </c>
      <c r="E6360" s="66" t="s">
        <v>5786</v>
      </c>
      <c r="F6360" s="67">
        <v>4.4400000000000004</v>
      </c>
      <c r="G6360" s="67">
        <v>-7.78301</v>
      </c>
      <c r="H6360" s="67">
        <v>109.925</v>
      </c>
      <c r="I6360" s="66" t="s">
        <v>3504</v>
      </c>
      <c r="J6360" s="67">
        <v>-7.7226800000000004</v>
      </c>
      <c r="K6360" s="67">
        <v>109.9468</v>
      </c>
    </row>
    <row r="6361" spans="1:11" ht="14.5">
      <c r="A6361" s="66" t="str">
        <f t="shared" si="99"/>
        <v>GPP GROBOGAN_SEDADI</v>
      </c>
      <c r="B6361" s="66" t="s">
        <v>2625</v>
      </c>
      <c r="C6361" s="66" t="s">
        <v>5784</v>
      </c>
      <c r="D6361" s="76" t="s">
        <v>5763</v>
      </c>
      <c r="E6361" s="66" t="s">
        <v>5786</v>
      </c>
      <c r="F6361" s="67">
        <v>53.45</v>
      </c>
      <c r="G6361" s="67">
        <v>-7.1399900000000001</v>
      </c>
      <c r="H6361" s="67">
        <v>110.84399999999999</v>
      </c>
      <c r="I6361" s="66" t="s">
        <v>2583</v>
      </c>
      <c r="J6361" s="67">
        <v>-7.1456299999999997</v>
      </c>
      <c r="K6361" s="67">
        <v>110.9007</v>
      </c>
    </row>
    <row r="6362" spans="1:11" ht="14.5">
      <c r="A6362" s="66" t="str">
        <f t="shared" si="99"/>
        <v>GD. LASEM_SEDAN</v>
      </c>
      <c r="B6362" s="66" t="s">
        <v>2329</v>
      </c>
      <c r="C6362" s="66" t="s">
        <v>5784</v>
      </c>
      <c r="D6362" s="76" t="s">
        <v>5738</v>
      </c>
      <c r="E6362" s="66" t="s">
        <v>5786</v>
      </c>
      <c r="F6362" s="67">
        <v>20.29</v>
      </c>
      <c r="G6362" s="67">
        <v>-6.7705500000000001</v>
      </c>
      <c r="H6362" s="67">
        <v>111.57899999999999</v>
      </c>
      <c r="I6362" s="66" t="s">
        <v>2256</v>
      </c>
      <c r="J6362" s="67">
        <v>-6.6950700000000003</v>
      </c>
      <c r="K6362" s="67">
        <v>111.4366</v>
      </c>
    </row>
    <row r="6363" spans="1:11" ht="14.5">
      <c r="A6363" s="66" t="str">
        <f t="shared" si="99"/>
        <v>BGR JENARSARI_SEDAYU</v>
      </c>
      <c r="B6363" s="66" t="s">
        <v>486</v>
      </c>
      <c r="C6363" s="66" t="s">
        <v>5784</v>
      </c>
      <c r="D6363" s="76" t="s">
        <v>5738</v>
      </c>
      <c r="E6363" s="66" t="s">
        <v>5786</v>
      </c>
      <c r="F6363" s="67">
        <v>16.97</v>
      </c>
      <c r="G6363" s="67">
        <v>-6.9768600000000003</v>
      </c>
      <c r="H6363" s="67">
        <v>110.14</v>
      </c>
      <c r="I6363" s="66" t="s">
        <v>346</v>
      </c>
      <c r="J6363" s="67">
        <v>-6.95329</v>
      </c>
      <c r="K6363" s="67">
        <v>110.10129999999999</v>
      </c>
    </row>
    <row r="6364" spans="1:11" ht="14.5">
      <c r="A6364" s="66" t="str">
        <f t="shared" si="99"/>
        <v>BGR NGADIROJO_SEDAYU</v>
      </c>
      <c r="B6364" s="66" t="s">
        <v>486</v>
      </c>
      <c r="C6364" s="66" t="s">
        <v>5784</v>
      </c>
      <c r="D6364" s="76" t="s">
        <v>5746</v>
      </c>
      <c r="E6364" s="66" t="s">
        <v>5786</v>
      </c>
      <c r="F6364" s="67">
        <v>20.7</v>
      </c>
      <c r="G6364" s="67">
        <v>-7.8102999999999998</v>
      </c>
      <c r="H6364" s="67">
        <v>111.187</v>
      </c>
      <c r="I6364" s="66" t="s">
        <v>538</v>
      </c>
      <c r="J6364" s="67">
        <v>-7.8147399999999996</v>
      </c>
      <c r="K6364" s="67">
        <v>111.0005</v>
      </c>
    </row>
    <row r="6365" spans="1:11" ht="14.5">
      <c r="A6365" s="66" t="str">
        <f t="shared" si="99"/>
        <v>GPP MAGELANG_SEDAYU</v>
      </c>
      <c r="B6365" s="66" t="s">
        <v>486</v>
      </c>
      <c r="C6365" s="66" t="s">
        <v>5784</v>
      </c>
      <c r="D6365" s="76" t="s">
        <v>5749</v>
      </c>
      <c r="E6365" s="66" t="s">
        <v>5786</v>
      </c>
      <c r="F6365" s="67">
        <v>7.61</v>
      </c>
      <c r="G6365" s="67">
        <v>-7.5738799999999999</v>
      </c>
      <c r="H6365" s="67">
        <v>110.291</v>
      </c>
      <c r="I6365" s="66" t="s">
        <v>3103</v>
      </c>
      <c r="J6365" s="67">
        <v>-7.3955399999999996</v>
      </c>
      <c r="K6365" s="67">
        <v>110.24469999999999</v>
      </c>
    </row>
    <row r="6366" spans="1:11" ht="14.5">
      <c r="A6366" s="66" t="str">
        <f t="shared" si="99"/>
        <v>GPP PURWOREJO_SEDAYU</v>
      </c>
      <c r="B6366" s="66" t="s">
        <v>486</v>
      </c>
      <c r="C6366" s="66" t="s">
        <v>5784</v>
      </c>
      <c r="D6366" s="76" t="s">
        <v>5756</v>
      </c>
      <c r="E6366" s="66" t="s">
        <v>5786</v>
      </c>
      <c r="F6366" s="67">
        <v>4.4400000000000004</v>
      </c>
      <c r="G6366" s="67">
        <v>-7.6615900000000003</v>
      </c>
      <c r="H6366" s="67">
        <v>110.117</v>
      </c>
      <c r="I6366" s="66" t="s">
        <v>3504</v>
      </c>
      <c r="J6366" s="67">
        <v>-7.7226800000000004</v>
      </c>
      <c r="K6366" s="67">
        <v>109.9468</v>
      </c>
    </row>
    <row r="6367" spans="1:11" ht="14.5">
      <c r="A6367" s="66" t="str">
        <f t="shared" si="99"/>
        <v>Purwodadi 2 - Getas_SEDAYU</v>
      </c>
      <c r="B6367" s="66" t="s">
        <v>486</v>
      </c>
      <c r="C6367" s="66" t="s">
        <v>5784</v>
      </c>
      <c r="D6367" s="76" t="s">
        <v>5752</v>
      </c>
      <c r="E6367" s="66" t="s">
        <v>5786</v>
      </c>
      <c r="F6367" s="67">
        <v>53.45</v>
      </c>
      <c r="G6367" s="67">
        <v>-6.9858399999999996</v>
      </c>
      <c r="H6367" s="67">
        <v>110.955</v>
      </c>
      <c r="I6367" s="66" t="s">
        <v>4962</v>
      </c>
      <c r="J6367" s="67">
        <v>-7.0704399999999996</v>
      </c>
      <c r="K6367" s="67">
        <v>110.93300000000001</v>
      </c>
    </row>
    <row r="6368" spans="1:11" ht="14.5">
      <c r="A6368" s="66" t="str">
        <f t="shared" si="99"/>
        <v>Wonogiri 2 - Nambangan_SEDAYU</v>
      </c>
      <c r="B6368" s="66" t="s">
        <v>486</v>
      </c>
      <c r="C6368" s="66" t="s">
        <v>5784</v>
      </c>
      <c r="D6368" s="76" t="s">
        <v>5746</v>
      </c>
      <c r="E6368" s="66" t="s">
        <v>5786</v>
      </c>
      <c r="F6368" s="67">
        <v>20.7</v>
      </c>
      <c r="G6368" s="67">
        <v>-8.0496999999999996</v>
      </c>
      <c r="H6368" s="67">
        <v>110.822</v>
      </c>
      <c r="I6368" s="66" t="s">
        <v>5545</v>
      </c>
      <c r="J6368" s="67">
        <v>-7.76837</v>
      </c>
      <c r="K6368" s="67">
        <v>110.8871</v>
      </c>
    </row>
    <row r="6369" spans="1:11" ht="14.5">
      <c r="A6369" s="66" t="str">
        <f t="shared" si="99"/>
        <v>Wonosobo - Leksono_SEDAYU</v>
      </c>
      <c r="B6369" s="66" t="s">
        <v>486</v>
      </c>
      <c r="C6369" s="66" t="s">
        <v>5784</v>
      </c>
      <c r="D6369" s="76" t="s">
        <v>5749</v>
      </c>
      <c r="E6369" s="66" t="s">
        <v>5786</v>
      </c>
      <c r="F6369" s="67">
        <v>7.7</v>
      </c>
      <c r="G6369" s="67">
        <v>-7.4458900000000003</v>
      </c>
      <c r="H6369" s="67">
        <v>109.968</v>
      </c>
      <c r="I6369" s="66" t="s">
        <v>5583</v>
      </c>
      <c r="J6369" s="67">
        <v>-7.4236599999999999</v>
      </c>
      <c r="K6369" s="67">
        <v>109.8591</v>
      </c>
    </row>
    <row r="6370" spans="1:11" ht="14.5">
      <c r="A6370" s="66" t="str">
        <f t="shared" si="99"/>
        <v>Demak 1 - Mranak_SEDO</v>
      </c>
      <c r="B6370" s="66" t="s">
        <v>1983</v>
      </c>
      <c r="C6370" s="66" t="s">
        <v>5784</v>
      </c>
      <c r="D6370" s="76" t="s">
        <v>5758</v>
      </c>
      <c r="E6370" s="66" t="s">
        <v>5786</v>
      </c>
      <c r="F6370" s="67">
        <v>26.27</v>
      </c>
      <c r="G6370" s="67">
        <v>-6.8691599999999999</v>
      </c>
      <c r="H6370" s="67">
        <v>110.71</v>
      </c>
      <c r="I6370" s="66" t="s">
        <v>1911</v>
      </c>
      <c r="J6370" s="67">
        <v>-6.8903100000000004</v>
      </c>
      <c r="K6370" s="67">
        <v>110.6673</v>
      </c>
    </row>
    <row r="6371" spans="1:11" ht="14.5">
      <c r="A6371" s="66" t="str">
        <f t="shared" si="99"/>
        <v>GD PSP Cilacap_SEGARALANGU</v>
      </c>
      <c r="B6371" s="66" t="s">
        <v>2203</v>
      </c>
      <c r="C6371" s="66" t="s">
        <v>5784</v>
      </c>
      <c r="D6371" s="76" t="s">
        <v>5764</v>
      </c>
      <c r="E6371" s="66" t="s">
        <v>5786</v>
      </c>
      <c r="F6371" s="67">
        <v>20.29</v>
      </c>
      <c r="G6371" s="67">
        <v>-7.4392199999999997</v>
      </c>
      <c r="H6371" s="67">
        <v>108.789</v>
      </c>
      <c r="I6371" s="66" t="s">
        <v>2114</v>
      </c>
      <c r="J6371" s="67">
        <v>-7.3791900000000004</v>
      </c>
      <c r="K6371" s="67">
        <v>108.8021</v>
      </c>
    </row>
    <row r="6372" spans="1:11" ht="14.5">
      <c r="A6372" s="66" t="str">
        <f t="shared" si="99"/>
        <v>GPP KLATEN_SEGARAN</v>
      </c>
      <c r="B6372" s="66" t="s">
        <v>3066</v>
      </c>
      <c r="C6372" s="66" t="s">
        <v>5784</v>
      </c>
      <c r="D6372" s="76" t="s">
        <v>5746</v>
      </c>
      <c r="E6372" s="66" t="s">
        <v>5786</v>
      </c>
      <c r="F6372" s="67">
        <v>8.89</v>
      </c>
      <c r="G6372" s="67">
        <v>-7.6045400000000001</v>
      </c>
      <c r="H6372" s="67">
        <v>110.69</v>
      </c>
      <c r="I6372" s="66" t="s">
        <v>2894</v>
      </c>
      <c r="J6372" s="67">
        <v>-7.6692</v>
      </c>
      <c r="K6372" s="67">
        <v>110.6751</v>
      </c>
    </row>
    <row r="6373" spans="1:11" ht="14.5">
      <c r="A6373" s="66" t="str">
        <f t="shared" si="99"/>
        <v>Semarang - Kalikuning_SEGIRI</v>
      </c>
      <c r="B6373" s="66" t="s">
        <v>5146</v>
      </c>
      <c r="C6373" s="66" t="s">
        <v>5784</v>
      </c>
      <c r="D6373" s="76" t="s">
        <v>5738</v>
      </c>
      <c r="E6373" s="66" t="s">
        <v>5786</v>
      </c>
      <c r="F6373" s="67">
        <v>10.51</v>
      </c>
      <c r="G6373" s="67">
        <v>-7.31724</v>
      </c>
      <c r="H6373" s="67">
        <v>110.559</v>
      </c>
      <c r="I6373" s="66" t="s">
        <v>5061</v>
      </c>
      <c r="J6373" s="67">
        <v>-7.1833299999999998</v>
      </c>
      <c r="K6373" s="67">
        <v>110.4721</v>
      </c>
    </row>
    <row r="6374" spans="1:11" ht="14.5">
      <c r="A6374" s="66" t="str">
        <f t="shared" si="99"/>
        <v>Sragen 1 - Ngrampal_SEGOROGUNUNG</v>
      </c>
      <c r="B6374" s="66" t="s">
        <v>5189</v>
      </c>
      <c r="C6374" s="66" t="s">
        <v>5784</v>
      </c>
      <c r="D6374" s="76" t="s">
        <v>5761</v>
      </c>
      <c r="E6374" s="66" t="s">
        <v>5786</v>
      </c>
      <c r="F6374" s="67">
        <v>21.59</v>
      </c>
      <c r="G6374" s="67">
        <v>-7.6075200000000001</v>
      </c>
      <c r="H6374" s="67">
        <v>111.14</v>
      </c>
      <c r="I6374" s="66" t="s">
        <v>5161</v>
      </c>
      <c r="J6374" s="67">
        <v>-7.4020799999999998</v>
      </c>
      <c r="K6374" s="67">
        <v>111.0612</v>
      </c>
    </row>
    <row r="6375" spans="1:11" ht="14.5">
      <c r="A6375" s="66" t="str">
        <f t="shared" si="99"/>
        <v>Rembang-Tritunggal_SEGOROMULYO</v>
      </c>
      <c r="B6375" s="66" t="s">
        <v>5050</v>
      </c>
      <c r="C6375" s="66" t="s">
        <v>5784</v>
      </c>
      <c r="D6375" s="76" t="s">
        <v>5748</v>
      </c>
      <c r="E6375" s="66" t="s">
        <v>5786</v>
      </c>
      <c r="F6375" s="67">
        <v>20.29</v>
      </c>
      <c r="G6375" s="67">
        <v>-6.7656299999999998</v>
      </c>
      <c r="H6375" s="67">
        <v>111.41</v>
      </c>
      <c r="I6375" s="66" t="s">
        <v>5002</v>
      </c>
      <c r="J6375" s="67">
        <v>-6.6992700000000003</v>
      </c>
      <c r="K6375" s="67">
        <v>111.39919999999999</v>
      </c>
    </row>
    <row r="6376" spans="1:11" ht="14.5">
      <c r="A6376" s="66" t="str">
        <f t="shared" si="99"/>
        <v>BGR NGADIROJO_SEJATI</v>
      </c>
      <c r="B6376" s="66" t="s">
        <v>710</v>
      </c>
      <c r="C6376" s="66" t="s">
        <v>5784</v>
      </c>
      <c r="D6376" s="76" t="s">
        <v>5741</v>
      </c>
      <c r="E6376" s="66" t="s">
        <v>5786</v>
      </c>
      <c r="F6376" s="67">
        <v>20.7</v>
      </c>
      <c r="G6376" s="67">
        <v>-8.02407</v>
      </c>
      <c r="H6376" s="67">
        <v>110.925</v>
      </c>
      <c r="I6376" s="66" t="s">
        <v>538</v>
      </c>
      <c r="J6376" s="67">
        <v>-7.8147399999999996</v>
      </c>
      <c r="K6376" s="67">
        <v>111.0005</v>
      </c>
    </row>
    <row r="6377" spans="1:11" ht="14.5">
      <c r="A6377" s="66" t="str">
        <f t="shared" si="99"/>
        <v>Pati - Juwana_SEJOMULYO</v>
      </c>
      <c r="B6377" s="66" t="s">
        <v>4565</v>
      </c>
      <c r="C6377" s="66" t="s">
        <v>5784</v>
      </c>
      <c r="D6377" s="76" t="s">
        <v>5756</v>
      </c>
      <c r="E6377" s="66" t="s">
        <v>5786</v>
      </c>
      <c r="F6377" s="67">
        <v>16.66</v>
      </c>
      <c r="G6377" s="67">
        <v>-6.73773</v>
      </c>
      <c r="H6377" s="67">
        <v>111.139</v>
      </c>
      <c r="I6377" s="66" t="s">
        <v>4458</v>
      </c>
      <c r="J6377" s="67">
        <v>-6.7296100000000001</v>
      </c>
      <c r="K6377" s="67">
        <v>111.1037</v>
      </c>
    </row>
    <row r="6378" spans="1:11" ht="14.5">
      <c r="A6378" s="66" t="str">
        <f t="shared" si="99"/>
        <v>GD BGR CANDI SEMARANG_SEKARAN</v>
      </c>
      <c r="B6378" s="66" t="s">
        <v>2058</v>
      </c>
      <c r="C6378" s="66" t="s">
        <v>5784</v>
      </c>
      <c r="D6378" s="76" t="s">
        <v>5765</v>
      </c>
      <c r="E6378" s="66" t="s">
        <v>5786</v>
      </c>
      <c r="F6378" s="67">
        <v>1.22</v>
      </c>
      <c r="G6378" s="67">
        <v>-7.0468799999999998</v>
      </c>
      <c r="H6378" s="67">
        <v>110.393</v>
      </c>
      <c r="I6378" s="66" t="s">
        <v>2006</v>
      </c>
      <c r="J6378" s="67">
        <v>-7.0144599999999997</v>
      </c>
      <c r="K6378" s="67">
        <v>110.3477</v>
      </c>
    </row>
    <row r="6379" spans="1:11" ht="14.5">
      <c r="A6379" s="66" t="str">
        <f t="shared" si="99"/>
        <v>Sukoharjo 2 - Baki_SEKARAN</v>
      </c>
      <c r="B6379" s="66" t="s">
        <v>2058</v>
      </c>
      <c r="C6379" s="66" t="s">
        <v>5784</v>
      </c>
      <c r="D6379" s="76" t="s">
        <v>5743</v>
      </c>
      <c r="E6379" s="66" t="s">
        <v>5786</v>
      </c>
      <c r="F6379" s="67">
        <v>8.89</v>
      </c>
      <c r="G6379" s="67">
        <v>-7.6104799999999999</v>
      </c>
      <c r="H6379" s="67">
        <v>110.72199999999999</v>
      </c>
      <c r="I6379" s="66" t="s">
        <v>5224</v>
      </c>
      <c r="J6379" s="67">
        <v>-7.6135599999999997</v>
      </c>
      <c r="K6379" s="67">
        <v>110.76560000000001</v>
      </c>
    </row>
    <row r="6380" spans="1:11" ht="14.5">
      <c r="A6380" s="66" t="str">
        <f t="shared" si="99"/>
        <v>Pati - Juwana_SEKARJALAK</v>
      </c>
      <c r="B6380" s="66" t="s">
        <v>4566</v>
      </c>
      <c r="C6380" s="66" t="s">
        <v>5784</v>
      </c>
      <c r="D6380" s="76" t="s">
        <v>5752</v>
      </c>
      <c r="E6380" s="66" t="s">
        <v>5786</v>
      </c>
      <c r="F6380" s="67">
        <v>16.66</v>
      </c>
      <c r="G6380" s="67">
        <v>-6.6128099999999996</v>
      </c>
      <c r="H6380" s="67">
        <v>111.063</v>
      </c>
      <c r="I6380" s="66" t="s">
        <v>4458</v>
      </c>
      <c r="J6380" s="67">
        <v>-6.7296100000000001</v>
      </c>
      <c r="K6380" s="67">
        <v>111.1037</v>
      </c>
    </row>
    <row r="6381" spans="1:11" ht="14.5">
      <c r="A6381" s="66" t="str">
        <f t="shared" si="99"/>
        <v>Pati - Juwana_SEKARSARI</v>
      </c>
      <c r="B6381" s="66" t="s">
        <v>4567</v>
      </c>
      <c r="C6381" s="66" t="s">
        <v>5784</v>
      </c>
      <c r="D6381" s="76" t="s">
        <v>5748</v>
      </c>
      <c r="E6381" s="66" t="s">
        <v>5786</v>
      </c>
      <c r="F6381" s="67">
        <v>20.29</v>
      </c>
      <c r="G6381" s="67">
        <v>-6.7701700000000002</v>
      </c>
      <c r="H6381" s="67">
        <v>111.248</v>
      </c>
      <c r="I6381" s="66" t="s">
        <v>4458</v>
      </c>
      <c r="J6381" s="67">
        <v>-6.7296100000000001</v>
      </c>
      <c r="K6381" s="67">
        <v>111.1037</v>
      </c>
    </row>
    <row r="6382" spans="1:11" ht="14.5">
      <c r="A6382" s="66" t="str">
        <f t="shared" si="99"/>
        <v>GPP KLATEN_SEKARSULI</v>
      </c>
      <c r="B6382" s="66" t="s">
        <v>3067</v>
      </c>
      <c r="C6382" s="66" t="s">
        <v>5784</v>
      </c>
      <c r="D6382" s="76" t="s">
        <v>5748</v>
      </c>
      <c r="E6382" s="66" t="s">
        <v>5786</v>
      </c>
      <c r="F6382" s="67">
        <v>8.89</v>
      </c>
      <c r="G6382" s="67">
        <v>-7.6951700000000001</v>
      </c>
      <c r="H6382" s="67">
        <v>110.598</v>
      </c>
      <c r="I6382" s="66" t="s">
        <v>2894</v>
      </c>
      <c r="J6382" s="67">
        <v>-7.6692</v>
      </c>
      <c r="K6382" s="67">
        <v>110.6751</v>
      </c>
    </row>
    <row r="6383" spans="1:11" ht="14.5">
      <c r="A6383" s="66" t="str">
        <f t="shared" si="99"/>
        <v>GPP KEBUMEN_SEKARTEJA</v>
      </c>
      <c r="B6383" s="66" t="s">
        <v>2848</v>
      </c>
      <c r="C6383" s="66" t="s">
        <v>5784</v>
      </c>
      <c r="D6383" s="76" t="s">
        <v>5738</v>
      </c>
      <c r="E6383" s="66" t="s">
        <v>5786</v>
      </c>
      <c r="F6383" s="67">
        <v>15.69</v>
      </c>
      <c r="G6383" s="67">
        <v>-7.6668900000000004</v>
      </c>
      <c r="H6383" s="67">
        <v>109.53700000000001</v>
      </c>
      <c r="I6383" s="66" t="s">
        <v>2714</v>
      </c>
      <c r="J6383" s="67">
        <v>-7.6109200000000001</v>
      </c>
      <c r="K6383" s="67">
        <v>109.5078</v>
      </c>
    </row>
    <row r="6384" spans="1:11" ht="14.5">
      <c r="A6384" s="66" t="str">
        <f t="shared" si="99"/>
        <v>GPP PURWOREJO_SEKARTEJO</v>
      </c>
      <c r="B6384" s="66" t="s">
        <v>3805</v>
      </c>
      <c r="C6384" s="66" t="s">
        <v>5784</v>
      </c>
      <c r="D6384" s="76" t="s">
        <v>5752</v>
      </c>
      <c r="E6384" s="66" t="s">
        <v>5786</v>
      </c>
      <c r="F6384" s="67">
        <v>4.4400000000000004</v>
      </c>
      <c r="G6384" s="67">
        <v>-7.6999199999999997</v>
      </c>
      <c r="H6384" s="67">
        <v>109.83799999999999</v>
      </c>
      <c r="I6384" s="66" t="s">
        <v>3504</v>
      </c>
      <c r="J6384" s="67">
        <v>-7.7226800000000004</v>
      </c>
      <c r="K6384" s="67">
        <v>109.9468</v>
      </c>
    </row>
    <row r="6385" spans="1:11" ht="14.5">
      <c r="A6385" s="66" t="str">
        <f t="shared" si="99"/>
        <v>UPP SEMARANG_SEKAYU</v>
      </c>
      <c r="B6385" s="66" t="s">
        <v>5536</v>
      </c>
      <c r="C6385" s="66" t="s">
        <v>5784</v>
      </c>
      <c r="D6385" s="76" t="s">
        <v>5752</v>
      </c>
      <c r="E6385" s="66" t="s">
        <v>5786</v>
      </c>
      <c r="F6385" s="67">
        <v>1.22</v>
      </c>
      <c r="G6385" s="67">
        <v>-6.9806400000000002</v>
      </c>
      <c r="H6385" s="67">
        <v>110.413</v>
      </c>
      <c r="I6385" s="66" t="s">
        <v>5495</v>
      </c>
      <c r="J6385" s="67">
        <v>-6.9489400000000003</v>
      </c>
      <c r="K6385" s="67">
        <v>110.42059999999999</v>
      </c>
    </row>
    <row r="6386" spans="1:11" ht="14.5">
      <c r="A6386" s="66" t="str">
        <f t="shared" si="99"/>
        <v>Purbalingga - Kebong_SELABAYA</v>
      </c>
      <c r="B6386" s="66" t="s">
        <v>4929</v>
      </c>
      <c r="C6386" s="66" t="s">
        <v>5784</v>
      </c>
      <c r="D6386" s="76" t="s">
        <v>5738</v>
      </c>
      <c r="E6386" s="66" t="s">
        <v>5786</v>
      </c>
      <c r="F6386" s="67">
        <v>7.6</v>
      </c>
      <c r="G6386" s="67">
        <v>-7.4067499999999997</v>
      </c>
      <c r="H6386" s="67">
        <v>109.345</v>
      </c>
      <c r="I6386" s="66" t="s">
        <v>4781</v>
      </c>
      <c r="J6386" s="67">
        <v>-7.4033100000000003</v>
      </c>
      <c r="K6386" s="67">
        <v>109.3588</v>
      </c>
    </row>
    <row r="6387" spans="1:11" ht="14.5">
      <c r="A6387" s="66" t="str">
        <f t="shared" si="99"/>
        <v>Purbalingga - Kebong_SELAGANGGENG</v>
      </c>
      <c r="B6387" s="66" t="s">
        <v>4930</v>
      </c>
      <c r="C6387" s="66" t="s">
        <v>5784</v>
      </c>
      <c r="D6387" s="76" t="s">
        <v>5748</v>
      </c>
      <c r="E6387" s="66" t="s">
        <v>5786</v>
      </c>
      <c r="F6387" s="67">
        <v>7.6</v>
      </c>
      <c r="G6387" s="67">
        <v>-7.3235200000000003</v>
      </c>
      <c r="H6387" s="67">
        <v>109.36</v>
      </c>
      <c r="I6387" s="66" t="s">
        <v>4781</v>
      </c>
      <c r="J6387" s="67">
        <v>-7.4033100000000003</v>
      </c>
      <c r="K6387" s="67">
        <v>109.3588</v>
      </c>
    </row>
    <row r="6388" spans="1:11" ht="14.5">
      <c r="A6388" s="66" t="str">
        <f t="shared" si="99"/>
        <v>BGR PURBALINGGA_SELAKAMBANG</v>
      </c>
      <c r="B6388" s="66" t="s">
        <v>965</v>
      </c>
      <c r="C6388" s="66" t="s">
        <v>5784</v>
      </c>
      <c r="D6388" s="76" t="s">
        <v>5741</v>
      </c>
      <c r="E6388" s="66" t="s">
        <v>5786</v>
      </c>
      <c r="F6388" s="67">
        <v>7.6</v>
      </c>
      <c r="G6388" s="67">
        <v>-7.3726099999999999</v>
      </c>
      <c r="H6388" s="67">
        <v>109.435</v>
      </c>
      <c r="I6388" s="66" t="s">
        <v>856</v>
      </c>
      <c r="J6388" s="67">
        <v>-7.4180900000000003</v>
      </c>
      <c r="K6388" s="67">
        <v>109.37690000000001</v>
      </c>
    </row>
    <row r="6389" spans="1:11" ht="14.5">
      <c r="A6389" s="66" t="str">
        <f t="shared" si="99"/>
        <v>Kebumen - Purbowangi_SELANDAKA</v>
      </c>
      <c r="B6389" s="66" t="s">
        <v>4331</v>
      </c>
      <c r="C6389" s="66" t="s">
        <v>5784</v>
      </c>
      <c r="D6389" s="76" t="s">
        <v>5755</v>
      </c>
      <c r="E6389" s="66" t="s">
        <v>5786</v>
      </c>
      <c r="F6389" s="67">
        <v>9.3800000000000008</v>
      </c>
      <c r="G6389" s="67">
        <v>-7.6244300000000003</v>
      </c>
      <c r="H6389" s="67">
        <v>109.36799999999999</v>
      </c>
      <c r="I6389" s="66" t="s">
        <v>4274</v>
      </c>
      <c r="J6389" s="67">
        <v>-7.6099800000000002</v>
      </c>
      <c r="K6389" s="67">
        <v>109.48480000000001</v>
      </c>
    </row>
    <row r="6390" spans="1:11" ht="14.5">
      <c r="A6390" s="66" t="str">
        <f t="shared" si="99"/>
        <v>BGR PURBALINGGA_SELANEGARA</v>
      </c>
      <c r="B6390" s="66" t="s">
        <v>966</v>
      </c>
      <c r="C6390" s="66" t="s">
        <v>5784</v>
      </c>
      <c r="D6390" s="76" t="s">
        <v>5738</v>
      </c>
      <c r="E6390" s="66" t="s">
        <v>5786</v>
      </c>
      <c r="F6390" s="67">
        <v>7.6</v>
      </c>
      <c r="G6390" s="67">
        <v>-7.3799200000000003</v>
      </c>
      <c r="H6390" s="67">
        <v>109.42100000000001</v>
      </c>
      <c r="I6390" s="66" t="s">
        <v>856</v>
      </c>
      <c r="J6390" s="67">
        <v>-7.4180900000000003</v>
      </c>
      <c r="K6390" s="67">
        <v>109.37690000000001</v>
      </c>
    </row>
    <row r="6391" spans="1:11" ht="14.5">
      <c r="A6391" s="66" t="str">
        <f t="shared" si="99"/>
        <v>Kebumen - Purbowangi_SELANEGARA</v>
      </c>
      <c r="B6391" s="66" t="s">
        <v>966</v>
      </c>
      <c r="C6391" s="66" t="s">
        <v>5784</v>
      </c>
      <c r="D6391" s="76" t="s">
        <v>5765</v>
      </c>
      <c r="E6391" s="66" t="s">
        <v>5786</v>
      </c>
      <c r="F6391" s="67">
        <v>9.3800000000000008</v>
      </c>
      <c r="G6391" s="67">
        <v>-7.5966300000000002</v>
      </c>
      <c r="H6391" s="67">
        <v>109.367</v>
      </c>
      <c r="I6391" s="66" t="s">
        <v>4274</v>
      </c>
      <c r="J6391" s="67">
        <v>-7.6099800000000002</v>
      </c>
      <c r="K6391" s="67">
        <v>109.48480000000001</v>
      </c>
    </row>
    <row r="6392" spans="1:11" ht="14.5">
      <c r="A6392" s="66" t="str">
        <f t="shared" si="99"/>
        <v>GPP KEBUMEN_SELANG</v>
      </c>
      <c r="B6392" s="66" t="s">
        <v>2849</v>
      </c>
      <c r="C6392" s="66" t="s">
        <v>5784</v>
      </c>
      <c r="D6392" s="76" t="s">
        <v>5767</v>
      </c>
      <c r="E6392" s="66" t="s">
        <v>5786</v>
      </c>
      <c r="F6392" s="67">
        <v>15.69</v>
      </c>
      <c r="G6392" s="67">
        <v>-7.6875200000000001</v>
      </c>
      <c r="H6392" s="67">
        <v>109.68</v>
      </c>
      <c r="I6392" s="66" t="s">
        <v>2714</v>
      </c>
      <c r="J6392" s="67">
        <v>-7.6109200000000001</v>
      </c>
      <c r="K6392" s="67">
        <v>109.5078</v>
      </c>
    </row>
    <row r="6393" spans="1:11" ht="14.5">
      <c r="A6393" s="66" t="str">
        <f t="shared" si="99"/>
        <v>Brebes 1 - Wonosari_SELAPURA</v>
      </c>
      <c r="B6393" s="66" t="s">
        <v>1643</v>
      </c>
      <c r="C6393" s="66" t="s">
        <v>5784</v>
      </c>
      <c r="D6393" s="76" t="s">
        <v>5753</v>
      </c>
      <c r="E6393" s="66" t="s">
        <v>5786</v>
      </c>
      <c r="F6393" s="67">
        <v>11.25</v>
      </c>
      <c r="G6393" s="67">
        <v>-6.9705599999999999</v>
      </c>
      <c r="H6393" s="67">
        <v>109.075</v>
      </c>
      <c r="I6393" s="66" t="s">
        <v>1567</v>
      </c>
      <c r="J6393" s="67">
        <v>-6.86754</v>
      </c>
      <c r="K6393" s="67">
        <v>108.9863</v>
      </c>
    </row>
    <row r="6394" spans="1:11" ht="14.5">
      <c r="A6394" s="66" t="str">
        <f t="shared" si="99"/>
        <v>GPP KEBUMEN_SELILING</v>
      </c>
      <c r="B6394" s="66" t="s">
        <v>2850</v>
      </c>
      <c r="C6394" s="66" t="s">
        <v>5784</v>
      </c>
      <c r="D6394" s="76" t="s">
        <v>5756</v>
      </c>
      <c r="E6394" s="66" t="s">
        <v>5786</v>
      </c>
      <c r="F6394" s="67">
        <v>15.69</v>
      </c>
      <c r="G6394" s="67">
        <v>-7.6453899999999999</v>
      </c>
      <c r="H6394" s="67">
        <v>109.71</v>
      </c>
      <c r="I6394" s="66" t="s">
        <v>2714</v>
      </c>
      <c r="J6394" s="67">
        <v>-7.6109200000000001</v>
      </c>
      <c r="K6394" s="67">
        <v>109.5078</v>
      </c>
    </row>
    <row r="6395" spans="1:11" ht="14.5">
      <c r="A6395" s="66" t="str">
        <f t="shared" si="99"/>
        <v>GPP KEBUMEN_SELING</v>
      </c>
      <c r="B6395" s="66" t="s">
        <v>2851</v>
      </c>
      <c r="C6395" s="66" t="s">
        <v>5784</v>
      </c>
      <c r="D6395" s="76" t="s">
        <v>5752</v>
      </c>
      <c r="E6395" s="66" t="s">
        <v>5786</v>
      </c>
      <c r="F6395" s="67">
        <v>15.69</v>
      </c>
      <c r="G6395" s="67">
        <v>-7.6042500000000004</v>
      </c>
      <c r="H6395" s="67">
        <v>109.66800000000001</v>
      </c>
      <c r="I6395" s="66" t="s">
        <v>2714</v>
      </c>
      <c r="J6395" s="67">
        <v>-7.6109200000000001</v>
      </c>
      <c r="K6395" s="67">
        <v>109.5078</v>
      </c>
    </row>
    <row r="6396" spans="1:11" ht="14.5">
      <c r="A6396" s="66" t="str">
        <f t="shared" si="99"/>
        <v>BGR JENARSARI_SELO</v>
      </c>
      <c r="B6396" s="66" t="s">
        <v>487</v>
      </c>
      <c r="C6396" s="66" t="s">
        <v>5784</v>
      </c>
      <c r="D6396" s="76" t="s">
        <v>5758</v>
      </c>
      <c r="E6396" s="66" t="s">
        <v>5786</v>
      </c>
      <c r="F6396" s="67">
        <v>16.97</v>
      </c>
      <c r="G6396" s="67">
        <v>-7.0977499999999996</v>
      </c>
      <c r="H6396" s="67">
        <v>110.098</v>
      </c>
      <c r="I6396" s="66" t="s">
        <v>346</v>
      </c>
      <c r="J6396" s="67">
        <v>-6.95329</v>
      </c>
      <c r="K6396" s="67">
        <v>110.10129999999999</v>
      </c>
    </row>
    <row r="6397" spans="1:11" ht="14.5">
      <c r="A6397" s="66" t="str">
        <f t="shared" si="99"/>
        <v>Boyolali_SELO</v>
      </c>
      <c r="B6397" s="66" t="s">
        <v>487</v>
      </c>
      <c r="C6397" s="66" t="s">
        <v>5784</v>
      </c>
      <c r="D6397" s="76" t="s">
        <v>5745</v>
      </c>
      <c r="E6397" s="66" t="s">
        <v>5786</v>
      </c>
      <c r="F6397" s="67">
        <v>17.7</v>
      </c>
      <c r="G6397" s="67">
        <v>-7.49613</v>
      </c>
      <c r="H6397" s="67">
        <v>110.476</v>
      </c>
      <c r="I6397" s="66" t="s">
        <v>1370</v>
      </c>
      <c r="J6397" s="67">
        <v>-7.5381099999999996</v>
      </c>
      <c r="K6397" s="67">
        <v>110.6292</v>
      </c>
    </row>
    <row r="6398" spans="1:11" ht="14.5">
      <c r="A6398" s="66" t="str">
        <f t="shared" si="99"/>
        <v>Qc Purwodadi - Tawangharjo_SELO</v>
      </c>
      <c r="B6398" s="66" t="s">
        <v>487</v>
      </c>
      <c r="C6398" s="66" t="s">
        <v>5784</v>
      </c>
      <c r="D6398" s="76" t="s">
        <v>5740</v>
      </c>
      <c r="E6398" s="66" t="s">
        <v>5786</v>
      </c>
      <c r="F6398" s="67">
        <v>53.45</v>
      </c>
      <c r="G6398" s="67">
        <v>-7.0967399999999996</v>
      </c>
      <c r="H6398" s="67">
        <v>111.005</v>
      </c>
      <c r="I6398" s="66" t="s">
        <v>4974</v>
      </c>
      <c r="J6398" s="67">
        <v>-7.0747999999999998</v>
      </c>
      <c r="K6398" s="67">
        <v>110.9586</v>
      </c>
    </row>
    <row r="6399" spans="1:11" ht="14.5">
      <c r="A6399" s="66" t="str">
        <f t="shared" si="99"/>
        <v>GPP MAGELANG_SELOBORO</v>
      </c>
      <c r="B6399" s="66" t="s">
        <v>3281</v>
      </c>
      <c r="C6399" s="66" t="s">
        <v>5784</v>
      </c>
      <c r="D6399" s="76" t="s">
        <v>5759</v>
      </c>
      <c r="E6399" s="66" t="s">
        <v>5786</v>
      </c>
      <c r="F6399" s="67">
        <v>7.61</v>
      </c>
      <c r="G6399" s="67">
        <v>-7.6091300000000004</v>
      </c>
      <c r="H6399" s="67">
        <v>110.286</v>
      </c>
      <c r="I6399" s="66" t="s">
        <v>3103</v>
      </c>
      <c r="J6399" s="67">
        <v>-7.3955399999999996</v>
      </c>
      <c r="K6399" s="67">
        <v>110.24469999999999</v>
      </c>
    </row>
    <row r="6400" spans="1:11" ht="14.5">
      <c r="A6400" s="66" t="str">
        <f t="shared" si="99"/>
        <v>Boyolali_SELODOKO</v>
      </c>
      <c r="B6400" s="66" t="s">
        <v>1524</v>
      </c>
      <c r="C6400" s="66" t="s">
        <v>5784</v>
      </c>
      <c r="D6400" s="76" t="s">
        <v>5755</v>
      </c>
      <c r="E6400" s="66" t="s">
        <v>5786</v>
      </c>
      <c r="F6400" s="67">
        <v>17.7</v>
      </c>
      <c r="G6400" s="67">
        <v>-7.4689699999999997</v>
      </c>
      <c r="H6400" s="67">
        <v>110.58199999999999</v>
      </c>
      <c r="I6400" s="66" t="s">
        <v>1370</v>
      </c>
      <c r="J6400" s="67">
        <v>-7.5381099999999996</v>
      </c>
      <c r="K6400" s="67">
        <v>110.6292</v>
      </c>
    </row>
    <row r="6401" spans="1:11" ht="14.5">
      <c r="A6401" s="66" t="str">
        <f t="shared" si="99"/>
        <v>GPP KEBUMEN_SELOGIRI</v>
      </c>
      <c r="B6401" s="66" t="s">
        <v>2852</v>
      </c>
      <c r="C6401" s="66" t="s">
        <v>5784</v>
      </c>
      <c r="D6401" s="76" t="s">
        <v>5752</v>
      </c>
      <c r="E6401" s="66" t="s">
        <v>5786</v>
      </c>
      <c r="F6401" s="67">
        <v>15.69</v>
      </c>
      <c r="G6401" s="67">
        <v>-7.51668</v>
      </c>
      <c r="H6401" s="67">
        <v>109.61799999999999</v>
      </c>
      <c r="I6401" s="66" t="s">
        <v>2714</v>
      </c>
      <c r="J6401" s="67">
        <v>-7.6109200000000001</v>
      </c>
      <c r="K6401" s="67">
        <v>109.5078</v>
      </c>
    </row>
    <row r="6402" spans="1:11" ht="14.5">
      <c r="A6402" s="66" t="str">
        <f t="shared" ref="A6402:A6465" si="100">CONCATENATE(I6402,"_",B6402)</f>
        <v>BGR NGLEJOK_SELOJARI</v>
      </c>
      <c r="B6402" s="66" t="s">
        <v>838</v>
      </c>
      <c r="C6402" s="66" t="s">
        <v>5784</v>
      </c>
      <c r="D6402" s="76" t="s">
        <v>5757</v>
      </c>
      <c r="E6402" s="66" t="s">
        <v>5786</v>
      </c>
      <c r="F6402" s="67">
        <v>53.45</v>
      </c>
      <c r="G6402" s="67">
        <v>-7.0143399999999998</v>
      </c>
      <c r="H6402" s="67">
        <v>110.85899999999999</v>
      </c>
      <c r="I6402" s="66" t="s">
        <v>775</v>
      </c>
      <c r="J6402" s="67">
        <v>-7.06935</v>
      </c>
      <c r="K6402" s="67">
        <v>110.8802</v>
      </c>
    </row>
    <row r="6403" spans="1:11" ht="14.5">
      <c r="A6403" s="66" t="str">
        <f t="shared" si="100"/>
        <v>Batang - Kasepuhan_SELOKARTO</v>
      </c>
      <c r="B6403" s="66" t="s">
        <v>211</v>
      </c>
      <c r="C6403" s="66" t="s">
        <v>5784</v>
      </c>
      <c r="D6403" s="76" t="s">
        <v>5757</v>
      </c>
      <c r="E6403" s="66" t="s">
        <v>5786</v>
      </c>
      <c r="F6403" s="67">
        <v>9.3699999999999992</v>
      </c>
      <c r="G6403" s="67">
        <v>-7.0369999999999999</v>
      </c>
      <c r="H6403" s="67">
        <v>109.86199999999999</v>
      </c>
      <c r="I6403" s="66" t="s">
        <v>54</v>
      </c>
      <c r="J6403" s="67">
        <v>-6.9040600000000003</v>
      </c>
      <c r="K6403" s="67">
        <v>109.7085</v>
      </c>
    </row>
    <row r="6404" spans="1:11" ht="14.5">
      <c r="A6404" s="66" t="str">
        <f t="shared" si="100"/>
        <v>GPP KARANGANYAR_SELOKATON</v>
      </c>
      <c r="B6404" s="66" t="s">
        <v>2699</v>
      </c>
      <c r="C6404" s="66" t="s">
        <v>5784</v>
      </c>
      <c r="D6404" s="76" t="s">
        <v>5740</v>
      </c>
      <c r="E6404" s="66" t="s">
        <v>5786</v>
      </c>
      <c r="F6404" s="67">
        <v>21.59</v>
      </c>
      <c r="G6404" s="67">
        <v>-7.5025700000000004</v>
      </c>
      <c r="H6404" s="67">
        <v>110.816</v>
      </c>
      <c r="I6404" s="66" t="s">
        <v>2633</v>
      </c>
      <c r="J6404" s="67">
        <v>-7.5687199999999999</v>
      </c>
      <c r="K6404" s="67">
        <v>110.8749</v>
      </c>
    </row>
    <row r="6405" spans="1:11" ht="14.5">
      <c r="A6405" s="66" t="str">
        <f t="shared" si="100"/>
        <v>Kebumen - Purbowangi_SELOKERTO</v>
      </c>
      <c r="B6405" s="66" t="s">
        <v>4332</v>
      </c>
      <c r="C6405" s="66" t="s">
        <v>5784</v>
      </c>
      <c r="D6405" s="76" t="s">
        <v>5740</v>
      </c>
      <c r="E6405" s="66" t="s">
        <v>5786</v>
      </c>
      <c r="F6405" s="67">
        <v>15.69</v>
      </c>
      <c r="G6405" s="67">
        <v>-7.6078000000000001</v>
      </c>
      <c r="H6405" s="67">
        <v>109.49299999999999</v>
      </c>
      <c r="I6405" s="66" t="s">
        <v>4274</v>
      </c>
      <c r="J6405" s="67">
        <v>-7.6099800000000002</v>
      </c>
      <c r="K6405" s="67">
        <v>109.48480000000001</v>
      </c>
    </row>
    <row r="6406" spans="1:11" ht="14.5">
      <c r="A6406" s="66" t="str">
        <f t="shared" si="100"/>
        <v>Wonosobo - Leksono_SELOKROMO</v>
      </c>
      <c r="B6406" s="66" t="s">
        <v>5652</v>
      </c>
      <c r="C6406" s="66" t="s">
        <v>5784</v>
      </c>
      <c r="D6406" s="76" t="s">
        <v>5760</v>
      </c>
      <c r="E6406" s="66" t="s">
        <v>5786</v>
      </c>
      <c r="F6406" s="67">
        <v>7.7</v>
      </c>
      <c r="G6406" s="67">
        <v>-7.4264299999999999</v>
      </c>
      <c r="H6406" s="67">
        <v>109.85299999999999</v>
      </c>
      <c r="I6406" s="66" t="s">
        <v>5583</v>
      </c>
      <c r="J6406" s="67">
        <v>-7.4236599999999999</v>
      </c>
      <c r="K6406" s="67">
        <v>109.8591</v>
      </c>
    </row>
    <row r="6407" spans="1:11" ht="14.5">
      <c r="A6407" s="66" t="str">
        <f t="shared" si="100"/>
        <v>Wonosobo - Leksono_SELOMANIK</v>
      </c>
      <c r="B6407" s="66" t="s">
        <v>5653</v>
      </c>
      <c r="C6407" s="66" t="s">
        <v>5784</v>
      </c>
      <c r="D6407" s="76" t="s">
        <v>5738</v>
      </c>
      <c r="E6407" s="66" t="s">
        <v>5786</v>
      </c>
      <c r="F6407" s="67">
        <v>7.7</v>
      </c>
      <c r="G6407" s="67">
        <v>-7.49071</v>
      </c>
      <c r="H6407" s="67">
        <v>109.887</v>
      </c>
      <c r="I6407" s="66" t="s">
        <v>5583</v>
      </c>
      <c r="J6407" s="67">
        <v>-7.4236599999999999</v>
      </c>
      <c r="K6407" s="67">
        <v>109.8591</v>
      </c>
    </row>
    <row r="6408" spans="1:11" ht="14.5">
      <c r="A6408" s="66" t="str">
        <f t="shared" si="100"/>
        <v>BGR NGADIROJO_SELOMARTO</v>
      </c>
      <c r="B6408" s="66" t="s">
        <v>711</v>
      </c>
      <c r="C6408" s="66" t="s">
        <v>5784</v>
      </c>
      <c r="D6408" s="76" t="s">
        <v>5738</v>
      </c>
      <c r="E6408" s="66" t="s">
        <v>5786</v>
      </c>
      <c r="F6408" s="67">
        <v>20.7</v>
      </c>
      <c r="G6408" s="67">
        <v>-8.0054300000000005</v>
      </c>
      <c r="H6408" s="67">
        <v>110.96299999999999</v>
      </c>
      <c r="I6408" s="66" t="s">
        <v>538</v>
      </c>
      <c r="J6408" s="67">
        <v>-7.8147399999999996</v>
      </c>
      <c r="K6408" s="67">
        <v>111.0005</v>
      </c>
    </row>
    <row r="6409" spans="1:11" ht="14.5">
      <c r="A6409" s="66" t="str">
        <f t="shared" si="100"/>
        <v>Wonosobo - Leksono_SELOMERTO</v>
      </c>
      <c r="B6409" s="66" t="s">
        <v>5654</v>
      </c>
      <c r="C6409" s="66" t="s">
        <v>5784</v>
      </c>
      <c r="D6409" s="76" t="s">
        <v>5767</v>
      </c>
      <c r="E6409" s="66" t="s">
        <v>5786</v>
      </c>
      <c r="F6409" s="67">
        <v>7.7</v>
      </c>
      <c r="G6409" s="67">
        <v>-7.4146799999999997</v>
      </c>
      <c r="H6409" s="67">
        <v>109.88500000000001</v>
      </c>
      <c r="I6409" s="66" t="s">
        <v>5583</v>
      </c>
      <c r="J6409" s="67">
        <v>-7.4236599999999999</v>
      </c>
      <c r="K6409" s="67">
        <v>109.8591</v>
      </c>
    </row>
    <row r="6410" spans="1:11" ht="14.5">
      <c r="A6410" s="66" t="str">
        <f t="shared" si="100"/>
        <v>GPP MAGELANG_SELOMIRAH</v>
      </c>
      <c r="B6410" s="66" t="s">
        <v>3282</v>
      </c>
      <c r="C6410" s="66" t="s">
        <v>5784</v>
      </c>
      <c r="D6410" s="76" t="s">
        <v>5757</v>
      </c>
      <c r="E6410" s="66" t="s">
        <v>5786</v>
      </c>
      <c r="F6410" s="67">
        <v>7.61</v>
      </c>
      <c r="G6410" s="67">
        <v>-7.3951799999999999</v>
      </c>
      <c r="H6410" s="67">
        <v>110.35299999999999</v>
      </c>
      <c r="I6410" s="66" t="s">
        <v>3103</v>
      </c>
      <c r="J6410" s="67">
        <v>-7.3955399999999996</v>
      </c>
      <c r="K6410" s="67">
        <v>110.24469999999999</v>
      </c>
    </row>
    <row r="6411" spans="1:11" ht="14.5">
      <c r="A6411" s="66" t="str">
        <f t="shared" si="100"/>
        <v>GPP MAGELANG_SELOMOYO</v>
      </c>
      <c r="B6411" s="66" t="s">
        <v>3283</v>
      </c>
      <c r="C6411" s="66" t="s">
        <v>5784</v>
      </c>
      <c r="D6411" s="76" t="s">
        <v>5754</v>
      </c>
      <c r="E6411" s="66" t="s">
        <v>5786</v>
      </c>
      <c r="F6411" s="67">
        <v>7.61</v>
      </c>
      <c r="G6411" s="67">
        <v>-7.4443599999999996</v>
      </c>
      <c r="H6411" s="67">
        <v>110.125</v>
      </c>
      <c r="I6411" s="66" t="s">
        <v>3103</v>
      </c>
      <c r="J6411" s="67">
        <v>-7.3955399999999996</v>
      </c>
      <c r="K6411" s="67">
        <v>110.24469999999999</v>
      </c>
    </row>
    <row r="6412" spans="1:11" ht="14.5">
      <c r="A6412" s="66" t="str">
        <f t="shared" si="100"/>
        <v>Batang - Kasepuhan_SELOPAJANG BARAT</v>
      </c>
      <c r="B6412" s="66" t="s">
        <v>212</v>
      </c>
      <c r="C6412" s="66" t="s">
        <v>5784</v>
      </c>
      <c r="D6412" s="76" t="s">
        <v>5752</v>
      </c>
      <c r="E6412" s="66" t="s">
        <v>5786</v>
      </c>
      <c r="F6412" s="67">
        <v>9.3699999999999992</v>
      </c>
      <c r="G6412" s="67">
        <v>-7.0585000000000004</v>
      </c>
      <c r="H6412" s="67">
        <v>109.849</v>
      </c>
      <c r="I6412" s="66" t="s">
        <v>54</v>
      </c>
      <c r="J6412" s="67">
        <v>-6.9040600000000003</v>
      </c>
      <c r="K6412" s="67">
        <v>109.7085</v>
      </c>
    </row>
    <row r="6413" spans="1:11" ht="14.5">
      <c r="A6413" s="66" t="str">
        <f t="shared" si="100"/>
        <v>Batang - Kasepuhan_SELOPAJANG TIMUR</v>
      </c>
      <c r="B6413" s="66" t="s">
        <v>213</v>
      </c>
      <c r="C6413" s="66" t="s">
        <v>5784</v>
      </c>
      <c r="D6413" s="76" t="s">
        <v>5751</v>
      </c>
      <c r="E6413" s="66" t="s">
        <v>5786</v>
      </c>
      <c r="F6413" s="67">
        <v>9.3699999999999992</v>
      </c>
      <c r="G6413" s="67">
        <v>-7.0661100000000001</v>
      </c>
      <c r="H6413" s="67">
        <v>109.857</v>
      </c>
      <c r="I6413" s="66" t="s">
        <v>54</v>
      </c>
      <c r="J6413" s="67">
        <v>-6.9040600000000003</v>
      </c>
      <c r="K6413" s="67">
        <v>109.7085</v>
      </c>
    </row>
    <row r="6414" spans="1:11" ht="14.5">
      <c r="A6414" s="66" t="str">
        <f t="shared" si="100"/>
        <v>GPP MAGELANG_SELOPAMPANG</v>
      </c>
      <c r="B6414" s="66" t="s">
        <v>3284</v>
      </c>
      <c r="C6414" s="66" t="s">
        <v>5784</v>
      </c>
      <c r="D6414" s="76" t="s">
        <v>5739</v>
      </c>
      <c r="E6414" s="66" t="s">
        <v>5786</v>
      </c>
      <c r="F6414" s="67">
        <v>9.5500000000000007</v>
      </c>
      <c r="G6414" s="67">
        <v>-7.3761999999999999</v>
      </c>
      <c r="H6414" s="67">
        <v>110.173</v>
      </c>
      <c r="I6414" s="66" t="s">
        <v>3103</v>
      </c>
      <c r="J6414" s="67">
        <v>-7.3955399999999996</v>
      </c>
      <c r="K6414" s="67">
        <v>110.24469999999999</v>
      </c>
    </row>
    <row r="6415" spans="1:11" ht="14.5">
      <c r="A6415" s="66" t="str">
        <f t="shared" si="100"/>
        <v>GPP MAGELANG_SELOPROJO</v>
      </c>
      <c r="B6415" s="66" t="s">
        <v>3285</v>
      </c>
      <c r="C6415" s="66" t="s">
        <v>5784</v>
      </c>
      <c r="D6415" s="76" t="s">
        <v>5739</v>
      </c>
      <c r="E6415" s="66" t="s">
        <v>5786</v>
      </c>
      <c r="F6415" s="67">
        <v>7.61</v>
      </c>
      <c r="G6415" s="67">
        <v>-7.3613099999999996</v>
      </c>
      <c r="H6415" s="67">
        <v>110.381</v>
      </c>
      <c r="I6415" s="66" t="s">
        <v>3103</v>
      </c>
      <c r="J6415" s="67">
        <v>-7.3955399999999996</v>
      </c>
      <c r="K6415" s="67">
        <v>110.24469999999999</v>
      </c>
    </row>
    <row r="6416" spans="1:11" ht="14.5">
      <c r="A6416" s="66" t="str">
        <f t="shared" si="100"/>
        <v>BGR NGADIROJO_SELOPURO</v>
      </c>
      <c r="B6416" s="66" t="s">
        <v>712</v>
      </c>
      <c r="C6416" s="66" t="s">
        <v>5784</v>
      </c>
      <c r="D6416" s="76" t="s">
        <v>5748</v>
      </c>
      <c r="E6416" s="66" t="s">
        <v>5786</v>
      </c>
      <c r="F6416" s="67">
        <v>20.7</v>
      </c>
      <c r="G6416" s="67">
        <v>-7.9945599999999999</v>
      </c>
      <c r="H6416" s="67">
        <v>110.98699999999999</v>
      </c>
      <c r="I6416" s="66" t="s">
        <v>538</v>
      </c>
      <c r="J6416" s="67">
        <v>-7.8147399999999996</v>
      </c>
      <c r="K6416" s="67">
        <v>111.0005</v>
      </c>
    </row>
    <row r="6417" spans="1:11" ht="14.5">
      <c r="A6417" s="66" t="str">
        <f t="shared" si="100"/>
        <v>GD. LASEM_SELOPURO</v>
      </c>
      <c r="B6417" s="66" t="s">
        <v>712</v>
      </c>
      <c r="C6417" s="66" t="s">
        <v>5784</v>
      </c>
      <c r="D6417" s="76" t="s">
        <v>5739</v>
      </c>
      <c r="E6417" s="66" t="s">
        <v>5786</v>
      </c>
      <c r="F6417" s="67">
        <v>20.29</v>
      </c>
      <c r="G6417" s="67">
        <v>-6.6946599999999998</v>
      </c>
      <c r="H6417" s="67">
        <v>111.46899999999999</v>
      </c>
      <c r="I6417" s="66" t="s">
        <v>2256</v>
      </c>
      <c r="J6417" s="67">
        <v>-6.6950700000000003</v>
      </c>
      <c r="K6417" s="67">
        <v>111.4366</v>
      </c>
    </row>
    <row r="6418" spans="1:11" ht="14.5">
      <c r="A6418" s="66" t="str">
        <f t="shared" si="100"/>
        <v>BGR NGADIROJO_SELOREJO</v>
      </c>
      <c r="B6418" s="66" t="s">
        <v>713</v>
      </c>
      <c r="C6418" s="66" t="s">
        <v>5784</v>
      </c>
      <c r="D6418" s="76" t="s">
        <v>5767</v>
      </c>
      <c r="E6418" s="66" t="s">
        <v>5786</v>
      </c>
      <c r="F6418" s="67">
        <v>20.7</v>
      </c>
      <c r="G6418" s="67">
        <v>-7.7754599999999998</v>
      </c>
      <c r="H6418" s="67">
        <v>111.07899999999999</v>
      </c>
      <c r="I6418" s="66" t="s">
        <v>538</v>
      </c>
      <c r="J6418" s="67">
        <v>-7.8147399999999996</v>
      </c>
      <c r="K6418" s="67">
        <v>111.0005</v>
      </c>
    </row>
    <row r="6419" spans="1:11" ht="14.5">
      <c r="A6419" s="66" t="str">
        <f t="shared" si="100"/>
        <v>Sragen 1 - Ngrampal_SELOROMO</v>
      </c>
      <c r="B6419" s="66" t="s">
        <v>5190</v>
      </c>
      <c r="C6419" s="66" t="s">
        <v>5784</v>
      </c>
      <c r="D6419" s="76" t="s">
        <v>5742</v>
      </c>
      <c r="E6419" s="66" t="s">
        <v>5786</v>
      </c>
      <c r="F6419" s="67">
        <v>21.59</v>
      </c>
      <c r="G6419" s="67">
        <v>-7.53871</v>
      </c>
      <c r="H6419" s="67">
        <v>111.102</v>
      </c>
      <c r="I6419" s="66" t="s">
        <v>5161</v>
      </c>
      <c r="J6419" s="67">
        <v>-7.4020799999999998</v>
      </c>
      <c r="K6419" s="67">
        <v>111.0612</v>
      </c>
    </row>
    <row r="6420" spans="1:11" ht="14.5">
      <c r="A6420" s="66" t="str">
        <f t="shared" si="100"/>
        <v>BGR JENARSARI_SELOSABRANG</v>
      </c>
      <c r="B6420" s="66" t="s">
        <v>488</v>
      </c>
      <c r="C6420" s="66" t="s">
        <v>5784</v>
      </c>
      <c r="D6420" s="76" t="s">
        <v>5739</v>
      </c>
      <c r="E6420" s="66" t="s">
        <v>5786</v>
      </c>
      <c r="F6420" s="67">
        <v>9.5500000000000007</v>
      </c>
      <c r="G6420" s="67">
        <v>-7.1101000000000001</v>
      </c>
      <c r="H6420" s="67">
        <v>110.10599999999999</v>
      </c>
      <c r="I6420" s="66" t="s">
        <v>346</v>
      </c>
      <c r="J6420" s="67">
        <v>-6.95329</v>
      </c>
      <c r="K6420" s="67">
        <v>110.10129999999999</v>
      </c>
    </row>
    <row r="6421" spans="1:11" ht="14.5">
      <c r="A6421" s="66" t="str">
        <f t="shared" si="100"/>
        <v>BGR NGADIROJO_SEMAGAR</v>
      </c>
      <c r="B6421" s="66" t="s">
        <v>714</v>
      </c>
      <c r="C6421" s="66" t="s">
        <v>5784</v>
      </c>
      <c r="D6421" s="76" t="s">
        <v>5761</v>
      </c>
      <c r="E6421" s="66" t="s">
        <v>5786</v>
      </c>
      <c r="F6421" s="67">
        <v>20.7</v>
      </c>
      <c r="G6421" s="67">
        <v>-7.7608199999999998</v>
      </c>
      <c r="H6421" s="67">
        <v>111.114</v>
      </c>
      <c r="I6421" s="66" t="s">
        <v>538</v>
      </c>
      <c r="J6421" s="67">
        <v>-7.8147399999999996</v>
      </c>
      <c r="K6421" s="67">
        <v>111.0005</v>
      </c>
    </row>
    <row r="6422" spans="1:11" ht="14.5">
      <c r="A6422" s="66" t="str">
        <f t="shared" si="100"/>
        <v>GPP PURWOREJO_SEMAGUNG</v>
      </c>
      <c r="B6422" s="66" t="s">
        <v>3806</v>
      </c>
      <c r="C6422" s="66" t="s">
        <v>5784</v>
      </c>
      <c r="D6422" s="76" t="s">
        <v>5765</v>
      </c>
      <c r="E6422" s="66" t="s">
        <v>5786</v>
      </c>
      <c r="F6422" s="67">
        <v>4.4400000000000004</v>
      </c>
      <c r="G6422" s="67">
        <v>-7.7816099999999997</v>
      </c>
      <c r="H6422" s="67">
        <v>110.047</v>
      </c>
      <c r="I6422" s="66" t="s">
        <v>3504</v>
      </c>
      <c r="J6422" s="67">
        <v>-7.7226800000000004</v>
      </c>
      <c r="K6422" s="67">
        <v>109.9468</v>
      </c>
    </row>
    <row r="6423" spans="1:11" ht="14.5">
      <c r="A6423" s="66" t="str">
        <f t="shared" si="100"/>
        <v>GPP KEBUMEN_SEMALI</v>
      </c>
      <c r="B6423" s="66" t="s">
        <v>2853</v>
      </c>
      <c r="C6423" s="66" t="s">
        <v>5784</v>
      </c>
      <c r="D6423" s="76" t="s">
        <v>5761</v>
      </c>
      <c r="E6423" s="66" t="s">
        <v>5786</v>
      </c>
      <c r="F6423" s="67">
        <v>15.69</v>
      </c>
      <c r="G6423" s="67">
        <v>-7.5661399999999999</v>
      </c>
      <c r="H6423" s="67">
        <v>109.536</v>
      </c>
      <c r="I6423" s="66" t="s">
        <v>2714</v>
      </c>
      <c r="J6423" s="67">
        <v>-7.6109200000000001</v>
      </c>
      <c r="K6423" s="67">
        <v>109.5078</v>
      </c>
    </row>
    <row r="6424" spans="1:11" ht="14.5">
      <c r="A6424" s="66" t="str">
        <f t="shared" si="100"/>
        <v>Batang - Kasepuhan_SEMAMPIR</v>
      </c>
      <c r="B6424" s="66" t="s">
        <v>214</v>
      </c>
      <c r="C6424" s="66" t="s">
        <v>5784</v>
      </c>
      <c r="D6424" s="76" t="s">
        <v>5770</v>
      </c>
      <c r="E6424" s="66" t="s">
        <v>5786</v>
      </c>
      <c r="F6424" s="67">
        <v>9.3699999999999992</v>
      </c>
      <c r="G6424" s="67">
        <v>-7.0582599999999998</v>
      </c>
      <c r="H6424" s="67">
        <v>109.87</v>
      </c>
      <c r="I6424" s="66" t="s">
        <v>54</v>
      </c>
      <c r="J6424" s="67">
        <v>-6.9040600000000003</v>
      </c>
      <c r="K6424" s="67">
        <v>109.7085</v>
      </c>
    </row>
    <row r="6425" spans="1:11" ht="14.5">
      <c r="A6425" s="66" t="str">
        <f t="shared" si="100"/>
        <v>Blora 3 Bangkle_SEMAMPIR</v>
      </c>
      <c r="B6425" s="66" t="s">
        <v>214</v>
      </c>
      <c r="C6425" s="66" t="s">
        <v>5784</v>
      </c>
      <c r="D6425" s="76" t="s">
        <v>5758</v>
      </c>
      <c r="E6425" s="66" t="s">
        <v>5786</v>
      </c>
      <c r="F6425" s="67">
        <v>44.23</v>
      </c>
      <c r="G6425" s="67">
        <v>-6.9909600000000003</v>
      </c>
      <c r="H6425" s="67">
        <v>111.482</v>
      </c>
      <c r="I6425" s="66" t="s">
        <v>1166</v>
      </c>
      <c r="J6425" s="67">
        <v>-6.9716199999999997</v>
      </c>
      <c r="K6425" s="67">
        <v>111.4388</v>
      </c>
    </row>
    <row r="6426" spans="1:11" ht="14.5">
      <c r="A6426" s="66" t="str">
        <f t="shared" si="100"/>
        <v>GPP BANJARNEGARA_SEMAMPIR</v>
      </c>
      <c r="B6426" s="66" t="s">
        <v>214</v>
      </c>
      <c r="C6426" s="66" t="s">
        <v>5784</v>
      </c>
      <c r="D6426" s="76" t="s">
        <v>5740</v>
      </c>
      <c r="E6426" s="66" t="s">
        <v>5786</v>
      </c>
      <c r="F6426" s="67">
        <v>10.28</v>
      </c>
      <c r="G6426" s="67">
        <v>-7.4036600000000004</v>
      </c>
      <c r="H6426" s="67">
        <v>109.672</v>
      </c>
      <c r="I6426" s="66" t="s">
        <v>2357</v>
      </c>
      <c r="J6426" s="67">
        <v>-7.3905900000000004</v>
      </c>
      <c r="K6426" s="67">
        <v>109.7366</v>
      </c>
    </row>
    <row r="6427" spans="1:11" ht="14.5">
      <c r="A6427" s="66" t="str">
        <f t="shared" si="100"/>
        <v>GPP PURWOREJO_SEMAMPIR</v>
      </c>
      <c r="B6427" s="66" t="s">
        <v>214</v>
      </c>
      <c r="C6427" s="66" t="s">
        <v>5784</v>
      </c>
      <c r="D6427" s="76" t="s">
        <v>5745</v>
      </c>
      <c r="E6427" s="66" t="s">
        <v>5786</v>
      </c>
      <c r="F6427" s="67">
        <v>4.4400000000000004</v>
      </c>
      <c r="G6427" s="67">
        <v>-7.6898099999999996</v>
      </c>
      <c r="H6427" s="67">
        <v>109.81</v>
      </c>
      <c r="I6427" s="66" t="s">
        <v>3504</v>
      </c>
      <c r="J6427" s="67">
        <v>-7.7226800000000004</v>
      </c>
      <c r="K6427" s="67">
        <v>109.9468</v>
      </c>
    </row>
    <row r="6428" spans="1:11" ht="14.5">
      <c r="A6428" s="66" t="str">
        <f t="shared" si="100"/>
        <v>Kebumen - Purbowangi_SEMAMPIR</v>
      </c>
      <c r="B6428" s="66" t="s">
        <v>214</v>
      </c>
      <c r="C6428" s="66" t="s">
        <v>5784</v>
      </c>
      <c r="D6428" s="76" t="s">
        <v>5752</v>
      </c>
      <c r="E6428" s="66" t="s">
        <v>5786</v>
      </c>
      <c r="F6428" s="67">
        <v>15.69</v>
      </c>
      <c r="G6428" s="67">
        <v>-7.6221199999999998</v>
      </c>
      <c r="H6428" s="67">
        <v>109.486</v>
      </c>
      <c r="I6428" s="66" t="s">
        <v>4274</v>
      </c>
      <c r="J6428" s="67">
        <v>-7.6099800000000002</v>
      </c>
      <c r="K6428" s="67">
        <v>109.48480000000001</v>
      </c>
    </row>
    <row r="6429" spans="1:11" ht="14.5">
      <c r="A6429" s="66" t="str">
        <f t="shared" si="100"/>
        <v>Pati - Sokokulon_SEMAMPIR</v>
      </c>
      <c r="B6429" s="66" t="s">
        <v>214</v>
      </c>
      <c r="C6429" s="66" t="s">
        <v>5784</v>
      </c>
      <c r="D6429" s="76" t="s">
        <v>5758</v>
      </c>
      <c r="E6429" s="66" t="s">
        <v>5786</v>
      </c>
      <c r="F6429" s="67">
        <v>16.66</v>
      </c>
      <c r="G6429" s="67">
        <v>-6.7584600000000004</v>
      </c>
      <c r="H6429" s="67">
        <v>111.05</v>
      </c>
      <c r="I6429" s="66" t="s">
        <v>4606</v>
      </c>
      <c r="J6429" s="67">
        <v>-6.7764199999999999</v>
      </c>
      <c r="K6429" s="67">
        <v>110.9949</v>
      </c>
    </row>
    <row r="6430" spans="1:11" ht="14.5">
      <c r="A6430" s="66" t="str">
        <f t="shared" si="100"/>
        <v>GPP KEBUMEN_SEMANDING</v>
      </c>
      <c r="B6430" s="66" t="s">
        <v>2854</v>
      </c>
      <c r="C6430" s="66" t="s">
        <v>5784</v>
      </c>
      <c r="D6430" s="76" t="s">
        <v>5739</v>
      </c>
      <c r="E6430" s="66" t="s">
        <v>5786</v>
      </c>
      <c r="F6430" s="67">
        <v>15.69</v>
      </c>
      <c r="G6430" s="67">
        <v>-7.5985399999999998</v>
      </c>
      <c r="H6430" s="67">
        <v>109.50700000000001</v>
      </c>
      <c r="I6430" s="66" t="s">
        <v>2714</v>
      </c>
      <c r="J6430" s="67">
        <v>-7.6109200000000001</v>
      </c>
      <c r="K6430" s="67">
        <v>109.5078</v>
      </c>
    </row>
    <row r="6431" spans="1:11" ht="14.5">
      <c r="A6431" s="66" t="str">
        <f t="shared" si="100"/>
        <v>Blora 3 Bangkle_SEMANGGI</v>
      </c>
      <c r="B6431" s="66" t="s">
        <v>1232</v>
      </c>
      <c r="C6431" s="66" t="s">
        <v>5784</v>
      </c>
      <c r="D6431" s="76" t="s">
        <v>5756</v>
      </c>
      <c r="E6431" s="66" t="s">
        <v>5786</v>
      </c>
      <c r="F6431" s="67">
        <v>44.23</v>
      </c>
      <c r="G6431" s="67">
        <v>-7.0695899999999998</v>
      </c>
      <c r="H6431" s="67">
        <v>111.443</v>
      </c>
      <c r="I6431" s="66" t="s">
        <v>1166</v>
      </c>
      <c r="J6431" s="67">
        <v>-6.9716199999999997</v>
      </c>
      <c r="K6431" s="67">
        <v>111.4388</v>
      </c>
    </row>
    <row r="6432" spans="1:11" ht="14.5">
      <c r="A6432" s="66" t="str">
        <f t="shared" si="100"/>
        <v>GPP KARANGANYAR_SEMANGGI</v>
      </c>
      <c r="B6432" s="66" t="s">
        <v>1232</v>
      </c>
      <c r="C6432" s="66" t="s">
        <v>5784</v>
      </c>
      <c r="D6432" s="76" t="s">
        <v>5746</v>
      </c>
      <c r="E6432" s="66" t="s">
        <v>5786</v>
      </c>
      <c r="F6432" s="67">
        <v>0.39</v>
      </c>
      <c r="G6432" s="67">
        <v>-7.5867000000000004</v>
      </c>
      <c r="H6432" s="67">
        <v>110.834</v>
      </c>
      <c r="I6432" s="66" t="s">
        <v>2633</v>
      </c>
      <c r="J6432" s="67">
        <v>-7.5687199999999999</v>
      </c>
      <c r="K6432" s="67">
        <v>110.8749</v>
      </c>
    </row>
    <row r="6433" spans="1:11" ht="14.5">
      <c r="A6433" s="66" t="str">
        <f t="shared" si="100"/>
        <v>GPP KLATEN_SEMANGKAK</v>
      </c>
      <c r="B6433" s="66" t="s">
        <v>3068</v>
      </c>
      <c r="C6433" s="66" t="s">
        <v>5784</v>
      </c>
      <c r="D6433" s="76" t="s">
        <v>5743</v>
      </c>
      <c r="E6433" s="66" t="s">
        <v>5786</v>
      </c>
      <c r="F6433" s="67">
        <v>8.89</v>
      </c>
      <c r="G6433" s="67">
        <v>-7.6962099999999998</v>
      </c>
      <c r="H6433" s="67">
        <v>110.6</v>
      </c>
      <c r="I6433" s="66" t="s">
        <v>2894</v>
      </c>
      <c r="J6433" s="67">
        <v>-7.6692</v>
      </c>
      <c r="K6433" s="67">
        <v>110.6751</v>
      </c>
    </row>
    <row r="6434" spans="1:11" ht="14.5">
      <c r="A6434" s="66" t="str">
        <f t="shared" si="100"/>
        <v>Wonosobo - Leksono_SEMANGKUNG</v>
      </c>
      <c r="B6434" s="66" t="s">
        <v>5655</v>
      </c>
      <c r="C6434" s="66" t="s">
        <v>5784</v>
      </c>
      <c r="D6434" s="76" t="s">
        <v>5754</v>
      </c>
      <c r="E6434" s="66" t="s">
        <v>5786</v>
      </c>
      <c r="F6434" s="67">
        <v>10.28</v>
      </c>
      <c r="G6434" s="67">
        <v>-7.2484099999999998</v>
      </c>
      <c r="H6434" s="67">
        <v>109.849</v>
      </c>
      <c r="I6434" s="66" t="s">
        <v>5583</v>
      </c>
      <c r="J6434" s="67">
        <v>-7.4236599999999999</v>
      </c>
      <c r="K6434" s="67">
        <v>109.8591</v>
      </c>
    </row>
    <row r="6435" spans="1:11" ht="14.5">
      <c r="A6435" s="66" t="str">
        <f t="shared" si="100"/>
        <v>GPP BANJARNEGARA_SEMARANG</v>
      </c>
      <c r="B6435" s="66" t="s">
        <v>2481</v>
      </c>
      <c r="C6435" s="66" t="s">
        <v>5784</v>
      </c>
      <c r="D6435" s="76" t="s">
        <v>5739</v>
      </c>
      <c r="E6435" s="66" t="s">
        <v>5786</v>
      </c>
      <c r="F6435" s="67">
        <v>10.28</v>
      </c>
      <c r="G6435" s="67">
        <v>-7.3993799999999998</v>
      </c>
      <c r="H6435" s="67">
        <v>109.70399999999999</v>
      </c>
      <c r="I6435" s="66" t="s">
        <v>2357</v>
      </c>
      <c r="J6435" s="67">
        <v>-7.3905900000000004</v>
      </c>
      <c r="K6435" s="67">
        <v>109.7366</v>
      </c>
    </row>
    <row r="6436" spans="1:11" ht="14.5">
      <c r="A6436" s="66" t="str">
        <f t="shared" si="100"/>
        <v>Jepara - Mayong_SEMAT</v>
      </c>
      <c r="B6436" s="66" t="s">
        <v>4244</v>
      </c>
      <c r="C6436" s="66" t="s">
        <v>5784</v>
      </c>
      <c r="D6436" s="76" t="s">
        <v>5753</v>
      </c>
      <c r="E6436" s="66" t="s">
        <v>5786</v>
      </c>
      <c r="F6436" s="67">
        <v>10.32</v>
      </c>
      <c r="G6436" s="67">
        <v>-6.6391099999999996</v>
      </c>
      <c r="H6436" s="67">
        <v>110.646</v>
      </c>
      <c r="I6436" s="66" t="s">
        <v>4145</v>
      </c>
      <c r="J6436" s="67">
        <v>-6.7420299999999997</v>
      </c>
      <c r="K6436" s="67">
        <v>110.7436</v>
      </c>
    </row>
    <row r="6437" spans="1:11" ht="14.5">
      <c r="A6437" s="66" t="str">
        <f t="shared" si="100"/>
        <v>GPP PURWOREJO_SEMAWUNG</v>
      </c>
      <c r="B6437" s="66" t="s">
        <v>3807</v>
      </c>
      <c r="C6437" s="66" t="s">
        <v>5784</v>
      </c>
      <c r="D6437" s="76" t="s">
        <v>5748</v>
      </c>
      <c r="E6437" s="66" t="s">
        <v>5786</v>
      </c>
      <c r="F6437" s="67">
        <v>4.4400000000000004</v>
      </c>
      <c r="G6437" s="67">
        <v>-7.7582899999999997</v>
      </c>
      <c r="H6437" s="67">
        <v>110.01900000000001</v>
      </c>
      <c r="I6437" s="66" t="s">
        <v>3504</v>
      </c>
      <c r="J6437" s="67">
        <v>-7.7226800000000004</v>
      </c>
      <c r="K6437" s="67">
        <v>109.9468</v>
      </c>
    </row>
    <row r="6438" spans="1:11" ht="14.5">
      <c r="A6438" s="66" t="str">
        <f t="shared" si="100"/>
        <v>GPP PURWOREJO_SEMAWUNG KEMBARAN</v>
      </c>
      <c r="B6438" s="66" t="s">
        <v>3808</v>
      </c>
      <c r="C6438" s="66" t="s">
        <v>5784</v>
      </c>
      <c r="D6438" s="76" t="s">
        <v>5748</v>
      </c>
      <c r="E6438" s="66" t="s">
        <v>5786</v>
      </c>
      <c r="F6438" s="67">
        <v>4.4400000000000004</v>
      </c>
      <c r="G6438" s="67">
        <v>-7.7356199999999999</v>
      </c>
      <c r="H6438" s="67">
        <v>109.901</v>
      </c>
      <c r="I6438" s="66" t="s">
        <v>3504</v>
      </c>
      <c r="J6438" s="67">
        <v>-7.7226800000000004</v>
      </c>
      <c r="K6438" s="67">
        <v>109.9468</v>
      </c>
    </row>
    <row r="6439" spans="1:11" ht="14.5">
      <c r="A6439" s="66" t="str">
        <f t="shared" si="100"/>
        <v>Blora 4 Ngawen_SEMAWUR</v>
      </c>
      <c r="B6439" s="66" t="s">
        <v>1346</v>
      </c>
      <c r="C6439" s="66" t="s">
        <v>5784</v>
      </c>
      <c r="D6439" s="76" t="s">
        <v>5744</v>
      </c>
      <c r="E6439" s="66" t="s">
        <v>5786</v>
      </c>
      <c r="F6439" s="67">
        <v>44.23</v>
      </c>
      <c r="G6439" s="67">
        <v>-7.0035699999999999</v>
      </c>
      <c r="H6439" s="67">
        <v>111.295</v>
      </c>
      <c r="I6439" s="66" t="s">
        <v>1251</v>
      </c>
      <c r="J6439" s="67">
        <v>-7.0247799999999998</v>
      </c>
      <c r="K6439" s="67">
        <v>111.2928</v>
      </c>
    </row>
    <row r="6440" spans="1:11" ht="14.5">
      <c r="A6440" s="66" t="str">
        <f t="shared" si="100"/>
        <v>Pemalang - Taman_SEMAYA</v>
      </c>
      <c r="B6440" s="66" t="s">
        <v>4691</v>
      </c>
      <c r="C6440" s="66" t="s">
        <v>5784</v>
      </c>
      <c r="D6440" s="76" t="s">
        <v>5744</v>
      </c>
      <c r="E6440" s="66" t="s">
        <v>5786</v>
      </c>
      <c r="F6440" s="67">
        <v>15.73</v>
      </c>
      <c r="G6440" s="67">
        <v>-7.0846200000000001</v>
      </c>
      <c r="H6440" s="67">
        <v>109.358</v>
      </c>
      <c r="I6440" s="66" t="s">
        <v>4660</v>
      </c>
      <c r="J6440" s="67">
        <v>-6.8936700000000002</v>
      </c>
      <c r="K6440" s="67">
        <v>109.4251</v>
      </c>
    </row>
    <row r="6441" spans="1:11" ht="14.5">
      <c r="A6441" s="66" t="str">
        <f t="shared" si="100"/>
        <v>Wonosobo - Leksono_SEMAYU</v>
      </c>
      <c r="B6441" s="66" t="s">
        <v>5656</v>
      </c>
      <c r="C6441" s="66" t="s">
        <v>5784</v>
      </c>
      <c r="D6441" s="76" t="s">
        <v>5754</v>
      </c>
      <c r="E6441" s="66" t="s">
        <v>5786</v>
      </c>
      <c r="F6441" s="67">
        <v>7.7</v>
      </c>
      <c r="G6441" s="67">
        <v>-7.4073900000000004</v>
      </c>
      <c r="H6441" s="67">
        <v>109.937</v>
      </c>
      <c r="I6441" s="66" t="s">
        <v>5583</v>
      </c>
      <c r="J6441" s="67">
        <v>-7.4236599999999999</v>
      </c>
      <c r="K6441" s="67">
        <v>109.8591</v>
      </c>
    </row>
    <row r="6442" spans="1:11" ht="14.5">
      <c r="A6442" s="66" t="str">
        <f t="shared" si="100"/>
        <v>Pati - Juwana_SEMBATURAGUNG</v>
      </c>
      <c r="B6442" s="66" t="s">
        <v>4568</v>
      </c>
      <c r="C6442" s="66" t="s">
        <v>5784</v>
      </c>
      <c r="D6442" s="76" t="s">
        <v>5762</v>
      </c>
      <c r="E6442" s="66" t="s">
        <v>5786</v>
      </c>
      <c r="F6442" s="67">
        <v>16.66</v>
      </c>
      <c r="G6442" s="67">
        <v>-6.7571599999999998</v>
      </c>
      <c r="H6442" s="67">
        <v>111.133</v>
      </c>
      <c r="I6442" s="66" t="s">
        <v>4458</v>
      </c>
      <c r="J6442" s="67">
        <v>-6.7296100000000001</v>
      </c>
      <c r="K6442" s="67">
        <v>111.1037</v>
      </c>
    </row>
    <row r="6443" spans="1:11" ht="14.5">
      <c r="A6443" s="66" t="str">
        <f t="shared" si="100"/>
        <v>GPP BANJARNEGARA_SEMBAWA</v>
      </c>
      <c r="B6443" s="66" t="s">
        <v>2482</v>
      </c>
      <c r="C6443" s="66" t="s">
        <v>5784</v>
      </c>
      <c r="D6443" s="76" t="s">
        <v>5762</v>
      </c>
      <c r="E6443" s="66" t="s">
        <v>5786</v>
      </c>
      <c r="F6443" s="67">
        <v>10.28</v>
      </c>
      <c r="G6443" s="67">
        <v>-7.2768100000000002</v>
      </c>
      <c r="H6443" s="67">
        <v>109.666</v>
      </c>
      <c r="I6443" s="66" t="s">
        <v>2357</v>
      </c>
      <c r="J6443" s="67">
        <v>-7.3905900000000004</v>
      </c>
      <c r="K6443" s="67">
        <v>109.7366</v>
      </c>
    </row>
    <row r="6444" spans="1:11" ht="14.5">
      <c r="A6444" s="66" t="str">
        <f t="shared" si="100"/>
        <v>GPP PURWOREJO_SEMBIRKADIPATEN</v>
      </c>
      <c r="B6444" s="66" t="s">
        <v>3809</v>
      </c>
      <c r="C6444" s="66" t="s">
        <v>5784</v>
      </c>
      <c r="D6444" s="76" t="s">
        <v>5764</v>
      </c>
      <c r="E6444" s="66" t="s">
        <v>5786</v>
      </c>
      <c r="F6444" s="67">
        <v>15.69</v>
      </c>
      <c r="G6444" s="67">
        <v>-7.70784</v>
      </c>
      <c r="H6444" s="67">
        <v>109.794</v>
      </c>
      <c r="I6444" s="66" t="s">
        <v>3504</v>
      </c>
      <c r="J6444" s="67">
        <v>-7.7226800000000004</v>
      </c>
      <c r="K6444" s="67">
        <v>109.9468</v>
      </c>
    </row>
    <row r="6445" spans="1:11" ht="14.5">
      <c r="A6445" s="66" t="str">
        <f t="shared" si="100"/>
        <v>Brebes GPP_SEMBOJA</v>
      </c>
      <c r="B6445" s="66" t="s">
        <v>1797</v>
      </c>
      <c r="C6445" s="66" t="s">
        <v>5784</v>
      </c>
      <c r="D6445" s="76" t="s">
        <v>5749</v>
      </c>
      <c r="E6445" s="66" t="s">
        <v>5786</v>
      </c>
      <c r="F6445" s="67">
        <v>11.25</v>
      </c>
      <c r="G6445" s="67">
        <v>-7.0225600000000004</v>
      </c>
      <c r="H6445" s="67">
        <v>109.08799999999999</v>
      </c>
      <c r="I6445" s="66" t="s">
        <v>1667</v>
      </c>
      <c r="J6445" s="67">
        <v>-7.1220699999999999</v>
      </c>
      <c r="K6445" s="67">
        <v>108.9847</v>
      </c>
    </row>
    <row r="6446" spans="1:11" ht="14.5">
      <c r="A6446" s="66" t="str">
        <f t="shared" si="100"/>
        <v>Batang - Kasepuhan_SEMBOJO</v>
      </c>
      <c r="B6446" s="66" t="s">
        <v>215</v>
      </c>
      <c r="C6446" s="66" t="s">
        <v>5784</v>
      </c>
      <c r="D6446" s="76" t="s">
        <v>5744</v>
      </c>
      <c r="E6446" s="66" t="s">
        <v>5786</v>
      </c>
      <c r="F6446" s="67">
        <v>9.3699999999999992</v>
      </c>
      <c r="G6446" s="67">
        <v>-6.95967</v>
      </c>
      <c r="H6446" s="67">
        <v>109.801</v>
      </c>
      <c r="I6446" s="66" t="s">
        <v>54</v>
      </c>
      <c r="J6446" s="67">
        <v>-6.9040600000000003</v>
      </c>
      <c r="K6446" s="67">
        <v>109.7085</v>
      </c>
    </row>
    <row r="6447" spans="1:11" ht="14.5">
      <c r="A6447" s="66" t="str">
        <f t="shared" si="100"/>
        <v>Blora 3 Bangkle_SEMBONGIN</v>
      </c>
      <c r="B6447" s="66" t="s">
        <v>1233</v>
      </c>
      <c r="C6447" s="66" t="s">
        <v>5784</v>
      </c>
      <c r="D6447" s="76" t="s">
        <v>5755</v>
      </c>
      <c r="E6447" s="66" t="s">
        <v>5786</v>
      </c>
      <c r="F6447" s="67">
        <v>44.23</v>
      </c>
      <c r="G6447" s="67">
        <v>-7.00448</v>
      </c>
      <c r="H6447" s="67">
        <v>111.372</v>
      </c>
      <c r="I6447" s="66" t="s">
        <v>1166</v>
      </c>
      <c r="J6447" s="67">
        <v>-6.9716199999999997</v>
      </c>
      <c r="K6447" s="67">
        <v>111.4388</v>
      </c>
    </row>
    <row r="6448" spans="1:11" ht="14.5">
      <c r="A6448" s="66" t="str">
        <f t="shared" si="100"/>
        <v>BGR NGADIROJO_SEMBUKAN</v>
      </c>
      <c r="B6448" s="66" t="s">
        <v>715</v>
      </c>
      <c r="C6448" s="66" t="s">
        <v>5784</v>
      </c>
      <c r="D6448" s="76" t="s">
        <v>5751</v>
      </c>
      <c r="E6448" s="66" t="s">
        <v>5786</v>
      </c>
      <c r="F6448" s="67">
        <v>20.7</v>
      </c>
      <c r="G6448" s="67">
        <v>-7.89093</v>
      </c>
      <c r="H6448" s="67">
        <v>111.036</v>
      </c>
      <c r="I6448" s="66" t="s">
        <v>538</v>
      </c>
      <c r="J6448" s="67">
        <v>-7.8147399999999996</v>
      </c>
      <c r="K6448" s="67">
        <v>111.0005</v>
      </c>
    </row>
    <row r="6449" spans="1:11" ht="14.5">
      <c r="A6449" s="66" t="str">
        <f t="shared" si="100"/>
        <v>BGR JENARSARI_SEMBUNG</v>
      </c>
      <c r="B6449" s="66" t="s">
        <v>489</v>
      </c>
      <c r="C6449" s="66" t="s">
        <v>5784</v>
      </c>
      <c r="D6449" s="76" t="s">
        <v>5767</v>
      </c>
      <c r="E6449" s="66" t="s">
        <v>5786</v>
      </c>
      <c r="F6449" s="67">
        <v>9.3699999999999992</v>
      </c>
      <c r="G6449" s="67">
        <v>-6.9615200000000002</v>
      </c>
      <c r="H6449" s="67">
        <v>109.94799999999999</v>
      </c>
      <c r="I6449" s="66" t="s">
        <v>346</v>
      </c>
      <c r="J6449" s="67">
        <v>-6.95329</v>
      </c>
      <c r="K6449" s="67">
        <v>110.10129999999999</v>
      </c>
    </row>
    <row r="6450" spans="1:11" ht="14.5">
      <c r="A6450" s="66" t="str">
        <f t="shared" si="100"/>
        <v>BGR TEMANGGUNG_SEMBUNGAN</v>
      </c>
      <c r="B6450" s="66" t="s">
        <v>1135</v>
      </c>
      <c r="C6450" s="66" t="s">
        <v>5784</v>
      </c>
      <c r="D6450" s="76" t="s">
        <v>5749</v>
      </c>
      <c r="E6450" s="66" t="s">
        <v>5786</v>
      </c>
      <c r="F6450" s="67">
        <v>7.7</v>
      </c>
      <c r="G6450" s="67">
        <v>-7.2428400000000002</v>
      </c>
      <c r="H6450" s="67">
        <v>109.92</v>
      </c>
      <c r="I6450" s="66" t="s">
        <v>999</v>
      </c>
      <c r="J6450" s="67">
        <v>-7.2953299999999999</v>
      </c>
      <c r="K6450" s="67">
        <v>110.0787</v>
      </c>
    </row>
    <row r="6451" spans="1:11" ht="14.5">
      <c r="A6451" s="66" t="str">
        <f t="shared" si="100"/>
        <v>GPP KARANGANYAR_SEMBUNGAN</v>
      </c>
      <c r="B6451" s="66" t="s">
        <v>1135</v>
      </c>
      <c r="C6451" s="66" t="s">
        <v>5784</v>
      </c>
      <c r="D6451" s="76" t="s">
        <v>5749</v>
      </c>
      <c r="E6451" s="66" t="s">
        <v>5786</v>
      </c>
      <c r="F6451" s="67">
        <v>17.7</v>
      </c>
      <c r="G6451" s="67">
        <v>-7.4760900000000001</v>
      </c>
      <c r="H6451" s="67">
        <v>110.77500000000001</v>
      </c>
      <c r="I6451" s="66" t="s">
        <v>2633</v>
      </c>
      <c r="J6451" s="67">
        <v>-7.5687199999999999</v>
      </c>
      <c r="K6451" s="67">
        <v>110.8749</v>
      </c>
    </row>
    <row r="6452" spans="1:11" ht="14.5">
      <c r="A6452" s="66" t="str">
        <f t="shared" si="100"/>
        <v>GUDANG DEMAK 2_SEMBUNGHARJO</v>
      </c>
      <c r="B6452" s="66" t="s">
        <v>4131</v>
      </c>
      <c r="C6452" s="66" t="s">
        <v>5784</v>
      </c>
      <c r="D6452" s="76" t="s">
        <v>5756</v>
      </c>
      <c r="E6452" s="66" t="s">
        <v>5786</v>
      </c>
      <c r="F6452" s="67">
        <v>1.22</v>
      </c>
      <c r="G6452" s="67">
        <v>-6.9784800000000002</v>
      </c>
      <c r="H6452" s="67">
        <v>110.489</v>
      </c>
      <c r="I6452" s="66" t="s">
        <v>4087</v>
      </c>
      <c r="J6452" s="67">
        <v>-7.0231700000000004</v>
      </c>
      <c r="K6452" s="67">
        <v>110.50660000000001</v>
      </c>
    </row>
    <row r="6453" spans="1:11" ht="14.5">
      <c r="A6453" s="66" t="str">
        <f t="shared" si="100"/>
        <v>Qc Purwodadi - Tawangharjo_SEMBUNGHARJO</v>
      </c>
      <c r="B6453" s="66" t="s">
        <v>4131</v>
      </c>
      <c r="C6453" s="66" t="s">
        <v>5784</v>
      </c>
      <c r="D6453" s="76" t="s">
        <v>5762</v>
      </c>
      <c r="E6453" s="66" t="s">
        <v>5786</v>
      </c>
      <c r="F6453" s="67">
        <v>53.45</v>
      </c>
      <c r="G6453" s="67">
        <v>-7.1087699999999998</v>
      </c>
      <c r="H6453" s="67">
        <v>111.008</v>
      </c>
      <c r="I6453" s="66" t="s">
        <v>4974</v>
      </c>
      <c r="J6453" s="67">
        <v>-7.0747999999999998</v>
      </c>
      <c r="K6453" s="67">
        <v>110.9586</v>
      </c>
    </row>
    <row r="6454" spans="1:11" ht="14.5">
      <c r="A6454" s="66" t="str">
        <f t="shared" si="100"/>
        <v>GPP PEKALONGAN_SEMBUNGJAMBU</v>
      </c>
      <c r="B6454" s="66" t="s">
        <v>3468</v>
      </c>
      <c r="C6454" s="66" t="s">
        <v>5784</v>
      </c>
      <c r="D6454" s="76" t="s">
        <v>5762</v>
      </c>
      <c r="E6454" s="66" t="s">
        <v>5786</v>
      </c>
      <c r="F6454" s="67">
        <v>5.84</v>
      </c>
      <c r="G6454" s="67">
        <v>-6.9393399999999996</v>
      </c>
      <c r="H6454" s="67">
        <v>109.59399999999999</v>
      </c>
      <c r="I6454" s="66" t="s">
        <v>3376</v>
      </c>
      <c r="J6454" s="67">
        <v>-6.8898999999999999</v>
      </c>
      <c r="K6454" s="67">
        <v>109.6589</v>
      </c>
    </row>
    <row r="6455" spans="1:11" ht="14.5">
      <c r="A6455" s="66" t="str">
        <f t="shared" si="100"/>
        <v>GUD BGR WANGON_SEMEDO</v>
      </c>
      <c r="B6455" s="66" t="s">
        <v>4076</v>
      </c>
      <c r="C6455" s="66" t="s">
        <v>5784</v>
      </c>
      <c r="D6455" s="76" t="s">
        <v>5764</v>
      </c>
      <c r="E6455" s="66" t="s">
        <v>5786</v>
      </c>
      <c r="F6455" s="67">
        <v>9.3800000000000008</v>
      </c>
      <c r="G6455" s="67">
        <v>-7.3650399999999996</v>
      </c>
      <c r="H6455" s="67">
        <v>109.051</v>
      </c>
      <c r="I6455" s="66" t="s">
        <v>4026</v>
      </c>
      <c r="J6455" s="67">
        <v>-7.5083200000000003</v>
      </c>
      <c r="K6455" s="67">
        <v>109.0645</v>
      </c>
    </row>
    <row r="6456" spans="1:11" ht="14.5">
      <c r="A6456" s="66" t="str">
        <f t="shared" si="100"/>
        <v>TGL 3PURWAHAMBA_SEMEDO</v>
      </c>
      <c r="B6456" s="66" t="s">
        <v>4076</v>
      </c>
      <c r="C6456" s="66" t="s">
        <v>5784</v>
      </c>
      <c r="D6456" s="76" t="s">
        <v>5764</v>
      </c>
      <c r="E6456" s="66" t="s">
        <v>5786</v>
      </c>
      <c r="F6456" s="67">
        <v>11.25</v>
      </c>
      <c r="G6456" s="67">
        <v>-6.9642600000000003</v>
      </c>
      <c r="H6456" s="67">
        <v>109.267</v>
      </c>
      <c r="I6456" s="66" t="s">
        <v>5354</v>
      </c>
      <c r="J6456" s="67">
        <v>-6.87378</v>
      </c>
      <c r="K6456" s="67">
        <v>109.2512</v>
      </c>
    </row>
    <row r="6457" spans="1:11" ht="14.5">
      <c r="A6457" s="66" t="str">
        <f t="shared" si="100"/>
        <v>BGR NGADIROJO_SEMEN</v>
      </c>
      <c r="B6457" s="66" t="s">
        <v>716</v>
      </c>
      <c r="C6457" s="66" t="s">
        <v>5784</v>
      </c>
      <c r="D6457" s="76" t="s">
        <v>5762</v>
      </c>
      <c r="E6457" s="66" t="s">
        <v>5786</v>
      </c>
      <c r="F6457" s="67">
        <v>20.7</v>
      </c>
      <c r="G6457" s="67">
        <v>-7.8695899999999996</v>
      </c>
      <c r="H6457" s="67">
        <v>111.169</v>
      </c>
      <c r="I6457" s="66" t="s">
        <v>538</v>
      </c>
      <c r="J6457" s="67">
        <v>-7.8147399999999996</v>
      </c>
      <c r="K6457" s="67">
        <v>111.0005</v>
      </c>
    </row>
    <row r="6458" spans="1:11" ht="14.5">
      <c r="A6458" s="66" t="str">
        <f t="shared" si="100"/>
        <v>BGR TEMANGGUNG_SEMEN</v>
      </c>
      <c r="B6458" s="66" t="s">
        <v>716</v>
      </c>
      <c r="C6458" s="66" t="s">
        <v>5784</v>
      </c>
      <c r="D6458" s="76" t="s">
        <v>5743</v>
      </c>
      <c r="E6458" s="66" t="s">
        <v>5786</v>
      </c>
      <c r="F6458" s="67">
        <v>9.5500000000000007</v>
      </c>
      <c r="G6458" s="67">
        <v>-7.1917400000000002</v>
      </c>
      <c r="H6458" s="67">
        <v>110.04300000000001</v>
      </c>
      <c r="I6458" s="66" t="s">
        <v>999</v>
      </c>
      <c r="J6458" s="67">
        <v>-7.2953299999999999</v>
      </c>
      <c r="K6458" s="67">
        <v>110.0787</v>
      </c>
    </row>
    <row r="6459" spans="1:11" ht="14.5">
      <c r="A6459" s="66" t="str">
        <f t="shared" si="100"/>
        <v>GPP MAGELANG_SEMEN</v>
      </c>
      <c r="B6459" s="66" t="s">
        <v>716</v>
      </c>
      <c r="C6459" s="66" t="s">
        <v>5784</v>
      </c>
      <c r="D6459" s="76" t="s">
        <v>5759</v>
      </c>
      <c r="E6459" s="66" t="s">
        <v>5786</v>
      </c>
      <c r="F6459" s="67">
        <v>7.61</v>
      </c>
      <c r="G6459" s="67">
        <v>-7.3880299999999997</v>
      </c>
      <c r="H6459" s="67">
        <v>110.20399999999999</v>
      </c>
      <c r="I6459" s="66" t="s">
        <v>3103</v>
      </c>
      <c r="J6459" s="67">
        <v>-7.3955399999999996</v>
      </c>
      <c r="K6459" s="67">
        <v>110.24469999999999</v>
      </c>
    </row>
    <row r="6460" spans="1:11" ht="14.5">
      <c r="A6460" s="66" t="str">
        <f t="shared" si="100"/>
        <v>Pati - Juwana_SEMERAK</v>
      </c>
      <c r="B6460" s="66" t="s">
        <v>4569</v>
      </c>
      <c r="C6460" s="66" t="s">
        <v>5784</v>
      </c>
      <c r="D6460" s="76" t="s">
        <v>5767</v>
      </c>
      <c r="E6460" s="66" t="s">
        <v>5786</v>
      </c>
      <c r="F6460" s="67">
        <v>16.66</v>
      </c>
      <c r="G6460" s="67">
        <v>-6.5781000000000001</v>
      </c>
      <c r="H6460" s="67">
        <v>111.065</v>
      </c>
      <c r="I6460" s="66" t="s">
        <v>4458</v>
      </c>
      <c r="J6460" s="67">
        <v>-6.7296100000000001</v>
      </c>
      <c r="K6460" s="67">
        <v>111.1037</v>
      </c>
    </row>
    <row r="6461" spans="1:11" ht="14.5">
      <c r="A6461" s="66" t="str">
        <f t="shared" si="100"/>
        <v>BGR NGADIROJO_SEMIN</v>
      </c>
      <c r="B6461" s="66" t="s">
        <v>717</v>
      </c>
      <c r="C6461" s="66" t="s">
        <v>5784</v>
      </c>
      <c r="D6461" s="76" t="s">
        <v>5749</v>
      </c>
      <c r="E6461" s="66" t="s">
        <v>5786</v>
      </c>
      <c r="F6461" s="67">
        <v>20.7</v>
      </c>
      <c r="G6461" s="67">
        <v>-7.9069500000000001</v>
      </c>
      <c r="H6461" s="67">
        <v>110.999</v>
      </c>
      <c r="I6461" s="66" t="s">
        <v>538</v>
      </c>
      <c r="J6461" s="67">
        <v>-7.8147399999999996</v>
      </c>
      <c r="K6461" s="67">
        <v>111.0005</v>
      </c>
    </row>
    <row r="6462" spans="1:11" ht="14.5">
      <c r="A6462" s="66" t="str">
        <f t="shared" si="100"/>
        <v>Pemalang - Taman_SEMINGKIR</v>
      </c>
      <c r="B6462" s="66" t="s">
        <v>4692</v>
      </c>
      <c r="C6462" s="66" t="s">
        <v>5784</v>
      </c>
      <c r="D6462" s="76" t="s">
        <v>5752</v>
      </c>
      <c r="E6462" s="66" t="s">
        <v>5786</v>
      </c>
      <c r="F6462" s="67">
        <v>15.73</v>
      </c>
      <c r="G6462" s="67">
        <v>-7.0968299999999997</v>
      </c>
      <c r="H6462" s="67">
        <v>109.3668</v>
      </c>
      <c r="I6462" s="66" t="s">
        <v>4660</v>
      </c>
      <c r="J6462" s="67">
        <v>-6.8936700000000002</v>
      </c>
      <c r="K6462" s="67">
        <v>109.4251</v>
      </c>
    </row>
    <row r="6463" spans="1:11" ht="14.5">
      <c r="A6463" s="66" t="str">
        <f t="shared" si="100"/>
        <v>Pati - Sokokulon_SEMIREJO</v>
      </c>
      <c r="B6463" s="66" t="s">
        <v>4653</v>
      </c>
      <c r="C6463" s="66" t="s">
        <v>5784</v>
      </c>
      <c r="D6463" s="76" t="s">
        <v>5758</v>
      </c>
      <c r="E6463" s="66" t="s">
        <v>5786</v>
      </c>
      <c r="F6463" s="67">
        <v>16.66</v>
      </c>
      <c r="G6463" s="67">
        <v>-6.7046900000000003</v>
      </c>
      <c r="H6463" s="67">
        <v>110.989</v>
      </c>
      <c r="I6463" s="66" t="s">
        <v>4606</v>
      </c>
      <c r="J6463" s="67">
        <v>-6.7764199999999999</v>
      </c>
      <c r="K6463" s="67">
        <v>110.9949</v>
      </c>
    </row>
    <row r="6464" spans="1:11" ht="14.5">
      <c r="A6464" s="66" t="str">
        <f t="shared" si="100"/>
        <v>GPP KEBUMEN_SEMONDO</v>
      </c>
      <c r="B6464" s="66" t="s">
        <v>2855</v>
      </c>
      <c r="C6464" s="66" t="s">
        <v>5784</v>
      </c>
      <c r="D6464" s="76" t="s">
        <v>5764</v>
      </c>
      <c r="E6464" s="66" t="s">
        <v>5786</v>
      </c>
      <c r="F6464" s="67">
        <v>15.69</v>
      </c>
      <c r="G6464" s="67">
        <v>-7.6166600000000004</v>
      </c>
      <c r="H6464" s="67">
        <v>109.499</v>
      </c>
      <c r="I6464" s="66" t="s">
        <v>2714</v>
      </c>
      <c r="J6464" s="67">
        <v>-7.6109200000000001</v>
      </c>
      <c r="K6464" s="67">
        <v>109.5078</v>
      </c>
    </row>
    <row r="6465" spans="1:11" ht="14.5">
      <c r="A6465" s="66" t="str">
        <f t="shared" si="100"/>
        <v>GPP PURWOREJO_SEMONO</v>
      </c>
      <c r="B6465" s="66" t="s">
        <v>3810</v>
      </c>
      <c r="C6465" s="66" t="s">
        <v>5784</v>
      </c>
      <c r="D6465" s="76" t="s">
        <v>5758</v>
      </c>
      <c r="E6465" s="66" t="s">
        <v>5786</v>
      </c>
      <c r="F6465" s="67">
        <v>4.4400000000000004</v>
      </c>
      <c r="G6465" s="67">
        <v>-7.7901499999999997</v>
      </c>
      <c r="H6465" s="67">
        <v>110.06399999999999</v>
      </c>
      <c r="I6465" s="66" t="s">
        <v>3504</v>
      </c>
      <c r="J6465" s="67">
        <v>-7.7226800000000004</v>
      </c>
      <c r="K6465" s="67">
        <v>109.9468</v>
      </c>
    </row>
    <row r="6466" spans="1:11" ht="14.5">
      <c r="A6466" s="66" t="str">
        <f t="shared" ref="A6466:A6529" si="101">CONCATENATE(I6466,"_",B6466)</f>
        <v>Semarang - Kalikuning_SEMOWO</v>
      </c>
      <c r="B6466" s="66" t="s">
        <v>5147</v>
      </c>
      <c r="C6466" s="66" t="s">
        <v>5784</v>
      </c>
      <c r="D6466" s="76" t="s">
        <v>5754</v>
      </c>
      <c r="E6466" s="66" t="s">
        <v>5786</v>
      </c>
      <c r="F6466" s="67">
        <v>10.51</v>
      </c>
      <c r="G6466" s="67">
        <v>-7.2935699999999999</v>
      </c>
      <c r="H6466" s="67">
        <v>110.56</v>
      </c>
      <c r="I6466" s="66" t="s">
        <v>5061</v>
      </c>
      <c r="J6466" s="67">
        <v>-7.1833299999999998</v>
      </c>
      <c r="K6466" s="67">
        <v>110.4721</v>
      </c>
    </row>
    <row r="6467" spans="1:11" ht="14.5">
      <c r="A6467" s="66" t="str">
        <f t="shared" si="101"/>
        <v>GPP BANJARNEGARA_SEMPOL</v>
      </c>
      <c r="B6467" s="66" t="s">
        <v>2483</v>
      </c>
      <c r="C6467" s="66" t="s">
        <v>5784</v>
      </c>
      <c r="D6467" s="76" t="s">
        <v>5742</v>
      </c>
      <c r="E6467" s="66" t="s">
        <v>5786</v>
      </c>
      <c r="F6467" s="67">
        <v>7.7</v>
      </c>
      <c r="G6467" s="67">
        <v>-7.3866800000000001</v>
      </c>
      <c r="H6467" s="67">
        <v>109.76</v>
      </c>
      <c r="I6467" s="66" t="s">
        <v>2357</v>
      </c>
      <c r="J6467" s="67">
        <v>-7.3905900000000004</v>
      </c>
      <c r="K6467" s="67">
        <v>109.7366</v>
      </c>
    </row>
    <row r="6468" spans="1:11" ht="14.5">
      <c r="A6468" s="66" t="str">
        <f t="shared" si="101"/>
        <v>BGR PURBALINGGA_SEMPOR LOR</v>
      </c>
      <c r="B6468" s="66" t="s">
        <v>967</v>
      </c>
      <c r="C6468" s="66" t="s">
        <v>5784</v>
      </c>
      <c r="D6468" s="76" t="s">
        <v>5741</v>
      </c>
      <c r="E6468" s="66" t="s">
        <v>5786</v>
      </c>
      <c r="F6468" s="67">
        <v>7.6</v>
      </c>
      <c r="G6468" s="67">
        <v>-7.3886599999999998</v>
      </c>
      <c r="H6468" s="67">
        <v>109.393</v>
      </c>
      <c r="I6468" s="66" t="s">
        <v>856</v>
      </c>
      <c r="J6468" s="67">
        <v>-7.4180900000000003</v>
      </c>
      <c r="K6468" s="67">
        <v>109.37690000000001</v>
      </c>
    </row>
    <row r="6469" spans="1:11" ht="14.5">
      <c r="A6469" s="66" t="str">
        <f t="shared" si="101"/>
        <v>BGR JENARSARI_SEMPU</v>
      </c>
      <c r="B6469" s="66" t="s">
        <v>490</v>
      </c>
      <c r="C6469" s="66" t="s">
        <v>5784</v>
      </c>
      <c r="D6469" s="76" t="s">
        <v>5743</v>
      </c>
      <c r="E6469" s="66" t="s">
        <v>5786</v>
      </c>
      <c r="F6469" s="67">
        <v>9.3699999999999992</v>
      </c>
      <c r="G6469" s="67">
        <v>-7.0081499999999997</v>
      </c>
      <c r="H6469" s="67">
        <v>109.925</v>
      </c>
      <c r="I6469" s="66" t="s">
        <v>346</v>
      </c>
      <c r="J6469" s="67">
        <v>-6.95329</v>
      </c>
      <c r="K6469" s="67">
        <v>110.10129999999999</v>
      </c>
    </row>
    <row r="6470" spans="1:11" ht="14.5">
      <c r="A6470" s="66" t="str">
        <f t="shared" si="101"/>
        <v>Blora 4 Ngawen_SEMPU</v>
      </c>
      <c r="B6470" s="66" t="s">
        <v>490</v>
      </c>
      <c r="C6470" s="66" t="s">
        <v>5784</v>
      </c>
      <c r="D6470" s="76" t="s">
        <v>5758</v>
      </c>
      <c r="E6470" s="66" t="s">
        <v>5786</v>
      </c>
      <c r="F6470" s="67">
        <v>44.23</v>
      </c>
      <c r="G6470" s="67">
        <v>-7.0984699999999998</v>
      </c>
      <c r="H6470" s="67">
        <v>111.247</v>
      </c>
      <c r="I6470" s="66" t="s">
        <v>1251</v>
      </c>
      <c r="J6470" s="67">
        <v>-7.0247799999999998</v>
      </c>
      <c r="K6470" s="67">
        <v>111.2928</v>
      </c>
    </row>
    <row r="6471" spans="1:11" ht="14.5">
      <c r="A6471" s="66" t="str">
        <f t="shared" si="101"/>
        <v>Boyolali_SEMPU</v>
      </c>
      <c r="B6471" s="66" t="s">
        <v>490</v>
      </c>
      <c r="C6471" s="66" t="s">
        <v>5784</v>
      </c>
      <c r="D6471" s="76" t="s">
        <v>5743</v>
      </c>
      <c r="E6471" s="66" t="s">
        <v>5786</v>
      </c>
      <c r="F6471" s="67">
        <v>17.7</v>
      </c>
      <c r="G6471" s="67">
        <v>-7.4158999999999997</v>
      </c>
      <c r="H6471" s="67">
        <v>110.746</v>
      </c>
      <c r="I6471" s="66" t="s">
        <v>1370</v>
      </c>
      <c r="J6471" s="67">
        <v>-7.5381099999999996</v>
      </c>
      <c r="K6471" s="67">
        <v>110.6292</v>
      </c>
    </row>
    <row r="6472" spans="1:11" ht="14.5">
      <c r="A6472" s="66" t="str">
        <f t="shared" si="101"/>
        <v>BGR NGADIROJO_SEMPUKEREP</v>
      </c>
      <c r="B6472" s="66" t="s">
        <v>718</v>
      </c>
      <c r="C6472" s="66" t="s">
        <v>5784</v>
      </c>
      <c r="D6472" s="76" t="s">
        <v>5755</v>
      </c>
      <c r="E6472" s="66" t="s">
        <v>5786</v>
      </c>
      <c r="F6472" s="67">
        <v>20.7</v>
      </c>
      <c r="G6472" s="67">
        <v>-7.8968400000000001</v>
      </c>
      <c r="H6472" s="67">
        <v>111.059</v>
      </c>
      <c r="I6472" s="66" t="s">
        <v>538</v>
      </c>
      <c r="J6472" s="67">
        <v>-7.8147399999999996</v>
      </c>
      <c r="K6472" s="67">
        <v>111.0005</v>
      </c>
    </row>
    <row r="6473" spans="1:11" ht="14.5">
      <c r="A6473" s="66" t="str">
        <f t="shared" si="101"/>
        <v>Boyolali_SEMPULUR</v>
      </c>
      <c r="B6473" s="66" t="s">
        <v>1525</v>
      </c>
      <c r="C6473" s="66" t="s">
        <v>5784</v>
      </c>
      <c r="D6473" s="76" t="s">
        <v>5758</v>
      </c>
      <c r="E6473" s="66" t="s">
        <v>5786</v>
      </c>
      <c r="F6473" s="67">
        <v>17.7</v>
      </c>
      <c r="G6473" s="67">
        <v>-7.3973500000000003</v>
      </c>
      <c r="H6473" s="67">
        <v>110.672</v>
      </c>
      <c r="I6473" s="66" t="s">
        <v>1370</v>
      </c>
      <c r="J6473" s="67">
        <v>-7.5381099999999996</v>
      </c>
      <c r="K6473" s="67">
        <v>110.6292</v>
      </c>
    </row>
    <row r="6474" spans="1:11" ht="14.5">
      <c r="A6474" s="66" t="str">
        <f t="shared" si="101"/>
        <v>GPP PEKALONGAN_SEMUT</v>
      </c>
      <c r="B6474" s="66" t="s">
        <v>3469</v>
      </c>
      <c r="C6474" s="66" t="s">
        <v>5784</v>
      </c>
      <c r="D6474" s="76" t="s">
        <v>5743</v>
      </c>
      <c r="E6474" s="66" t="s">
        <v>5786</v>
      </c>
      <c r="F6474" s="67">
        <v>5.84</v>
      </c>
      <c r="G6474" s="67">
        <v>-6.8528900000000004</v>
      </c>
      <c r="H6474" s="67">
        <v>109.6127</v>
      </c>
      <c r="I6474" s="66" t="s">
        <v>3376</v>
      </c>
      <c r="J6474" s="67">
        <v>-6.8898999999999999</v>
      </c>
      <c r="K6474" s="67">
        <v>109.6589</v>
      </c>
    </row>
    <row r="6475" spans="1:11" ht="14.5">
      <c r="A6475" s="66" t="str">
        <f t="shared" si="101"/>
        <v>Batang - Kasepuhan_SENDANG</v>
      </c>
      <c r="B6475" s="66" t="s">
        <v>216</v>
      </c>
      <c r="C6475" s="66" t="s">
        <v>5784</v>
      </c>
      <c r="D6475" s="76" t="s">
        <v>5743</v>
      </c>
      <c r="E6475" s="66" t="s">
        <v>5786</v>
      </c>
      <c r="F6475" s="67">
        <v>9.3699999999999992</v>
      </c>
      <c r="G6475" s="67">
        <v>-7.0037399999999996</v>
      </c>
      <c r="H6475" s="67">
        <v>109.768</v>
      </c>
      <c r="I6475" s="66" t="s">
        <v>54</v>
      </c>
      <c r="J6475" s="67">
        <v>-6.9040600000000003</v>
      </c>
      <c r="K6475" s="67">
        <v>109.7085</v>
      </c>
    </row>
    <row r="6476" spans="1:11" ht="14.5">
      <c r="A6476" s="66" t="str">
        <f t="shared" si="101"/>
        <v>BGR JENARSARI_SENDANG</v>
      </c>
      <c r="B6476" s="66" t="s">
        <v>216</v>
      </c>
      <c r="C6476" s="66" t="s">
        <v>5784</v>
      </c>
      <c r="D6476" s="76" t="s">
        <v>5743</v>
      </c>
      <c r="E6476" s="66" t="s">
        <v>5786</v>
      </c>
      <c r="F6476" s="67">
        <v>9.3699999999999992</v>
      </c>
      <c r="G6476" s="67">
        <v>-7.0564799999999996</v>
      </c>
      <c r="H6476" s="67">
        <v>109.93300000000001</v>
      </c>
      <c r="I6476" s="66" t="s">
        <v>346</v>
      </c>
      <c r="J6476" s="67">
        <v>-6.95329</v>
      </c>
      <c r="K6476" s="67">
        <v>110.10129999999999</v>
      </c>
    </row>
    <row r="6477" spans="1:11" ht="14.5">
      <c r="A6477" s="66" t="str">
        <f t="shared" si="101"/>
        <v>BGR NGADIROJO_SENDANG</v>
      </c>
      <c r="B6477" s="66" t="s">
        <v>216</v>
      </c>
      <c r="C6477" s="66" t="s">
        <v>5784</v>
      </c>
      <c r="D6477" s="76" t="s">
        <v>5765</v>
      </c>
      <c r="E6477" s="66" t="s">
        <v>5786</v>
      </c>
      <c r="F6477" s="67">
        <v>20.7</v>
      </c>
      <c r="G6477" s="67">
        <v>-7.8202600000000002</v>
      </c>
      <c r="H6477" s="67">
        <v>111.245</v>
      </c>
      <c r="I6477" s="66" t="s">
        <v>538</v>
      </c>
      <c r="J6477" s="67">
        <v>-7.8147399999999996</v>
      </c>
      <c r="K6477" s="67">
        <v>111.0005</v>
      </c>
    </row>
    <row r="6478" spans="1:11" ht="14.5">
      <c r="A6478" s="66" t="str">
        <f t="shared" si="101"/>
        <v>Blora 4 Ngawen_SENDANG</v>
      </c>
      <c r="B6478" s="66" t="s">
        <v>216</v>
      </c>
      <c r="C6478" s="66" t="s">
        <v>5784</v>
      </c>
      <c r="D6478" s="76" t="s">
        <v>5743</v>
      </c>
      <c r="E6478" s="66" t="s">
        <v>5786</v>
      </c>
      <c r="F6478" s="67">
        <v>44.23</v>
      </c>
      <c r="G6478" s="67">
        <v>-6.9229000000000003</v>
      </c>
      <c r="H6478" s="67">
        <v>111.128</v>
      </c>
      <c r="I6478" s="66" t="s">
        <v>1251</v>
      </c>
      <c r="J6478" s="67">
        <v>-7.0247799999999998</v>
      </c>
      <c r="K6478" s="67">
        <v>111.2928</v>
      </c>
    </row>
    <row r="6479" spans="1:11" ht="14.5">
      <c r="A6479" s="66" t="str">
        <f t="shared" si="101"/>
        <v>Boyolali_SENDANG</v>
      </c>
      <c r="B6479" s="66" t="s">
        <v>216</v>
      </c>
      <c r="C6479" s="66" t="s">
        <v>5784</v>
      </c>
      <c r="D6479" s="76" t="s">
        <v>5752</v>
      </c>
      <c r="E6479" s="66" t="s">
        <v>5786</v>
      </c>
      <c r="F6479" s="67">
        <v>17.7</v>
      </c>
      <c r="G6479" s="67">
        <v>-7.3590099999999996</v>
      </c>
      <c r="H6479" s="67">
        <v>110.65900000000001</v>
      </c>
      <c r="I6479" s="66" t="s">
        <v>1370</v>
      </c>
      <c r="J6479" s="67">
        <v>-7.5381099999999996</v>
      </c>
      <c r="K6479" s="67">
        <v>110.6292</v>
      </c>
    </row>
    <row r="6480" spans="1:11" ht="14.5">
      <c r="A6480" s="66" t="str">
        <f t="shared" si="101"/>
        <v>GD. LASEM_SENDANG</v>
      </c>
      <c r="B6480" s="66" t="s">
        <v>216</v>
      </c>
      <c r="C6480" s="66" t="s">
        <v>5784</v>
      </c>
      <c r="D6480" s="76" t="s">
        <v>5759</v>
      </c>
      <c r="E6480" s="66" t="s">
        <v>5786</v>
      </c>
      <c r="F6480" s="67">
        <v>20.29</v>
      </c>
      <c r="G6480" s="67">
        <v>-6.6971600000000002</v>
      </c>
      <c r="H6480" s="67">
        <v>111.554</v>
      </c>
      <c r="I6480" s="66" t="s">
        <v>2256</v>
      </c>
      <c r="J6480" s="67">
        <v>-6.6950700000000003</v>
      </c>
      <c r="K6480" s="67">
        <v>111.4366</v>
      </c>
    </row>
    <row r="6481" spans="1:11" ht="14.5">
      <c r="A6481" s="66" t="str">
        <f t="shared" si="101"/>
        <v>Jepara - Mayong_SENDANG</v>
      </c>
      <c r="B6481" s="66" t="s">
        <v>216</v>
      </c>
      <c r="C6481" s="66" t="s">
        <v>5784</v>
      </c>
      <c r="D6481" s="76" t="s">
        <v>5755</v>
      </c>
      <c r="E6481" s="66" t="s">
        <v>5786</v>
      </c>
      <c r="F6481" s="67">
        <v>10.32</v>
      </c>
      <c r="G6481" s="67">
        <v>-6.7283299999999997</v>
      </c>
      <c r="H6481" s="67">
        <v>110.705</v>
      </c>
      <c r="I6481" s="66" t="s">
        <v>4145</v>
      </c>
      <c r="J6481" s="67">
        <v>-6.7420299999999997</v>
      </c>
      <c r="K6481" s="67">
        <v>110.7436</v>
      </c>
    </row>
    <row r="6482" spans="1:11" ht="14.5">
      <c r="A6482" s="66" t="str">
        <f t="shared" si="101"/>
        <v>Semarang - Kalikuning_SENDANG</v>
      </c>
      <c r="B6482" s="66" t="s">
        <v>216</v>
      </c>
      <c r="C6482" s="66" t="s">
        <v>5784</v>
      </c>
      <c r="D6482" s="76" t="s">
        <v>5760</v>
      </c>
      <c r="E6482" s="66" t="s">
        <v>5786</v>
      </c>
      <c r="F6482" s="67">
        <v>10.51</v>
      </c>
      <c r="G6482" s="67">
        <v>-7.2400200000000003</v>
      </c>
      <c r="H6482" s="67">
        <v>110.559</v>
      </c>
      <c r="I6482" s="66" t="s">
        <v>5061</v>
      </c>
      <c r="J6482" s="67">
        <v>-7.1833299999999998</v>
      </c>
      <c r="K6482" s="67">
        <v>110.4721</v>
      </c>
    </row>
    <row r="6483" spans="1:11" ht="14.5">
      <c r="A6483" s="66" t="str">
        <f t="shared" si="101"/>
        <v>Wonogiri 2 - Nambangan_SENDANG</v>
      </c>
      <c r="B6483" s="66" t="s">
        <v>216</v>
      </c>
      <c r="C6483" s="66" t="s">
        <v>5784</v>
      </c>
      <c r="D6483" s="76" t="s">
        <v>5762</v>
      </c>
      <c r="E6483" s="66" t="s">
        <v>5786</v>
      </c>
      <c r="F6483" s="67">
        <v>20.7</v>
      </c>
      <c r="G6483" s="67">
        <v>-7.8530699999999998</v>
      </c>
      <c r="H6483" s="67">
        <v>110.904</v>
      </c>
      <c r="I6483" s="66" t="s">
        <v>5545</v>
      </c>
      <c r="J6483" s="67">
        <v>-7.76837</v>
      </c>
      <c r="K6483" s="67">
        <v>110.8871</v>
      </c>
    </row>
    <row r="6484" spans="1:11" ht="14.5">
      <c r="A6484" s="66" t="str">
        <f t="shared" si="101"/>
        <v>BGR NGADIROJO_SENDANGAGUNG</v>
      </c>
      <c r="B6484" s="66" t="s">
        <v>719</v>
      </c>
      <c r="C6484" s="66" t="s">
        <v>5784</v>
      </c>
      <c r="D6484" s="76" t="s">
        <v>5739</v>
      </c>
      <c r="E6484" s="66" t="s">
        <v>5786</v>
      </c>
      <c r="F6484" s="67">
        <v>20.7</v>
      </c>
      <c r="G6484" s="67">
        <v>-8.0131200000000007</v>
      </c>
      <c r="H6484" s="67">
        <v>110.916</v>
      </c>
      <c r="I6484" s="66" t="s">
        <v>538</v>
      </c>
      <c r="J6484" s="67">
        <v>-7.8147399999999996</v>
      </c>
      <c r="K6484" s="67">
        <v>111.0005</v>
      </c>
    </row>
    <row r="6485" spans="1:11" ht="14.5">
      <c r="A6485" s="66" t="str">
        <f t="shared" si="101"/>
        <v>Blora 4 Ngawen_SENDANGAGUNG</v>
      </c>
      <c r="B6485" s="66" t="s">
        <v>719</v>
      </c>
      <c r="C6485" s="66" t="s">
        <v>5784</v>
      </c>
      <c r="D6485" s="76" t="s">
        <v>5754</v>
      </c>
      <c r="E6485" s="66" t="s">
        <v>5786</v>
      </c>
      <c r="F6485" s="67">
        <v>44.23</v>
      </c>
      <c r="G6485" s="67">
        <v>-7.0242300000000002</v>
      </c>
      <c r="H6485" s="67">
        <v>111.33199999999999</v>
      </c>
      <c r="I6485" s="66" t="s">
        <v>1251</v>
      </c>
      <c r="J6485" s="67">
        <v>-7.0247799999999998</v>
      </c>
      <c r="K6485" s="67">
        <v>111.2928</v>
      </c>
    </row>
    <row r="6486" spans="1:11" ht="14.5">
      <c r="A6486" s="66" t="str">
        <f t="shared" si="101"/>
        <v>GD. LASEM_SENDANGAGUNG</v>
      </c>
      <c r="B6486" s="66" t="s">
        <v>719</v>
      </c>
      <c r="C6486" s="66" t="s">
        <v>5784</v>
      </c>
      <c r="D6486" s="76" t="s">
        <v>5761</v>
      </c>
      <c r="E6486" s="66" t="s">
        <v>5786</v>
      </c>
      <c r="F6486" s="67">
        <v>20.29</v>
      </c>
      <c r="G6486" s="67">
        <v>-6.7461399999999996</v>
      </c>
      <c r="H6486" s="67">
        <v>111.426</v>
      </c>
      <c r="I6486" s="66" t="s">
        <v>2256</v>
      </c>
      <c r="J6486" s="67">
        <v>-6.6950700000000003</v>
      </c>
      <c r="K6486" s="67">
        <v>111.4366</v>
      </c>
    </row>
    <row r="6487" spans="1:11" ht="14.5">
      <c r="A6487" s="66" t="str">
        <f t="shared" si="101"/>
        <v>GD. LASEM_SENDANGASRI</v>
      </c>
      <c r="B6487" s="66" t="s">
        <v>2330</v>
      </c>
      <c r="C6487" s="66" t="s">
        <v>5784</v>
      </c>
      <c r="D6487" s="76" t="s">
        <v>5760</v>
      </c>
      <c r="E6487" s="66" t="s">
        <v>5786</v>
      </c>
      <c r="F6487" s="67">
        <v>20.29</v>
      </c>
      <c r="G6487" s="67">
        <v>-6.6803499999999998</v>
      </c>
      <c r="H6487" s="67">
        <v>111.464</v>
      </c>
      <c r="I6487" s="66" t="s">
        <v>2256</v>
      </c>
      <c r="J6487" s="67">
        <v>-6.6950700000000003</v>
      </c>
      <c r="K6487" s="67">
        <v>111.4366</v>
      </c>
    </row>
    <row r="6488" spans="1:11" ht="14.5">
      <c r="A6488" s="66" t="str">
        <f t="shared" si="101"/>
        <v>GD. LASEM_SENDANGCOYO</v>
      </c>
      <c r="B6488" s="66" t="s">
        <v>2331</v>
      </c>
      <c r="C6488" s="66" t="s">
        <v>5784</v>
      </c>
      <c r="D6488" s="76" t="s">
        <v>5756</v>
      </c>
      <c r="E6488" s="66" t="s">
        <v>5786</v>
      </c>
      <c r="F6488" s="67">
        <v>20.29</v>
      </c>
      <c r="G6488" s="67">
        <v>-6.7001499999999998</v>
      </c>
      <c r="H6488" s="67">
        <v>111.491</v>
      </c>
      <c r="I6488" s="66" t="s">
        <v>2256</v>
      </c>
      <c r="J6488" s="67">
        <v>-6.6950700000000003</v>
      </c>
      <c r="K6488" s="67">
        <v>111.4366</v>
      </c>
    </row>
    <row r="6489" spans="1:11" ht="14.5">
      <c r="A6489" s="66" t="str">
        <f t="shared" si="101"/>
        <v>GD. BGR WONOSOBO_SENDANGDALEM</v>
      </c>
      <c r="B6489" s="66" t="s">
        <v>2249</v>
      </c>
      <c r="C6489" s="66" t="s">
        <v>5784</v>
      </c>
      <c r="D6489" s="76" t="s">
        <v>5753</v>
      </c>
      <c r="E6489" s="66" t="s">
        <v>5786</v>
      </c>
      <c r="F6489" s="67">
        <v>15.69</v>
      </c>
      <c r="G6489" s="67">
        <v>-7.6114699999999997</v>
      </c>
      <c r="H6489" s="67">
        <v>109.776</v>
      </c>
      <c r="I6489" s="66" t="s">
        <v>2219</v>
      </c>
      <c r="J6489" s="67">
        <v>-7.42415</v>
      </c>
      <c r="K6489" s="67">
        <v>109.8409</v>
      </c>
    </row>
    <row r="6490" spans="1:11" ht="14.5">
      <c r="A6490" s="66" t="str">
        <f t="shared" si="101"/>
        <v>BGR JENARSARI_SENDANGDAWUHAN</v>
      </c>
      <c r="B6490" s="66" t="s">
        <v>491</v>
      </c>
      <c r="C6490" s="66" t="s">
        <v>5784</v>
      </c>
      <c r="D6490" s="76" t="s">
        <v>5742</v>
      </c>
      <c r="E6490" s="66" t="s">
        <v>5786</v>
      </c>
      <c r="F6490" s="67">
        <v>16.97</v>
      </c>
      <c r="G6490" s="67">
        <v>-6.9345400000000001</v>
      </c>
      <c r="H6490" s="67">
        <v>110.074</v>
      </c>
      <c r="I6490" s="66" t="s">
        <v>346</v>
      </c>
      <c r="J6490" s="67">
        <v>-6.95329</v>
      </c>
      <c r="K6490" s="67">
        <v>110.10129999999999</v>
      </c>
    </row>
    <row r="6491" spans="1:11" ht="14.5">
      <c r="A6491" s="66" t="str">
        <f t="shared" si="101"/>
        <v>BGR JENARSARI_SENDANGDAWUNG</v>
      </c>
      <c r="B6491" s="66" t="s">
        <v>492</v>
      </c>
      <c r="C6491" s="66" t="s">
        <v>5784</v>
      </c>
      <c r="D6491" s="76" t="s">
        <v>5740</v>
      </c>
      <c r="E6491" s="66" t="s">
        <v>5786</v>
      </c>
      <c r="F6491" s="67">
        <v>16.97</v>
      </c>
      <c r="G6491" s="67">
        <v>-6.9200600000000003</v>
      </c>
      <c r="H6491" s="67">
        <v>110.096</v>
      </c>
      <c r="I6491" s="66" t="s">
        <v>346</v>
      </c>
      <c r="J6491" s="67">
        <v>-6.95329</v>
      </c>
      <c r="K6491" s="67">
        <v>110.10129999999999</v>
      </c>
    </row>
    <row r="6492" spans="1:11" ht="14.5">
      <c r="A6492" s="66" t="str">
        <f t="shared" si="101"/>
        <v>Blora 4 Ngawen_SENDANGGAYAM</v>
      </c>
      <c r="B6492" s="66" t="s">
        <v>1347</v>
      </c>
      <c r="C6492" s="66" t="s">
        <v>5784</v>
      </c>
      <c r="D6492" s="76" t="s">
        <v>5759</v>
      </c>
      <c r="E6492" s="66" t="s">
        <v>5786</v>
      </c>
      <c r="F6492" s="67">
        <v>44.23</v>
      </c>
      <c r="G6492" s="67">
        <v>-7.0457000000000001</v>
      </c>
      <c r="H6492" s="67">
        <v>111.348</v>
      </c>
      <c r="I6492" s="66" t="s">
        <v>1251</v>
      </c>
      <c r="J6492" s="67">
        <v>-7.0247799999999998</v>
      </c>
      <c r="K6492" s="67">
        <v>111.2928</v>
      </c>
    </row>
    <row r="6493" spans="1:11" ht="14.5">
      <c r="A6493" s="66" t="str">
        <f t="shared" si="101"/>
        <v>GUDANG DEMAK 2_SENDANGGUWO</v>
      </c>
      <c r="B6493" s="66" t="s">
        <v>4132</v>
      </c>
      <c r="C6493" s="66" t="s">
        <v>5784</v>
      </c>
      <c r="D6493" s="76" t="s">
        <v>5738</v>
      </c>
      <c r="E6493" s="66" t="s">
        <v>5786</v>
      </c>
      <c r="F6493" s="67">
        <v>1.22</v>
      </c>
      <c r="G6493" s="67">
        <v>-7.01302</v>
      </c>
      <c r="H6493" s="67">
        <v>110.45699999999999</v>
      </c>
      <c r="I6493" s="66" t="s">
        <v>4087</v>
      </c>
      <c r="J6493" s="67">
        <v>-7.0231700000000004</v>
      </c>
      <c r="K6493" s="67">
        <v>110.50660000000001</v>
      </c>
    </row>
    <row r="6494" spans="1:11" ht="14.5">
      <c r="A6494" s="66" t="str">
        <f t="shared" si="101"/>
        <v>Blora 3 Bangkle_SENDANGHARJO</v>
      </c>
      <c r="B6494" s="66" t="s">
        <v>1234</v>
      </c>
      <c r="C6494" s="66" t="s">
        <v>5784</v>
      </c>
      <c r="D6494" s="76" t="s">
        <v>5767</v>
      </c>
      <c r="E6494" s="66" t="s">
        <v>5786</v>
      </c>
      <c r="F6494" s="67">
        <v>44.23</v>
      </c>
      <c r="G6494" s="67">
        <v>-6.9096399999999996</v>
      </c>
      <c r="H6494" s="67">
        <v>111.44799999999999</v>
      </c>
      <c r="I6494" s="66" t="s">
        <v>1166</v>
      </c>
      <c r="J6494" s="67">
        <v>-6.9716199999999997</v>
      </c>
      <c r="K6494" s="67">
        <v>111.4388</v>
      </c>
    </row>
    <row r="6495" spans="1:11" ht="14.5">
      <c r="A6495" s="66" t="str">
        <f t="shared" si="101"/>
        <v>GPP GROBOGAN_SENDANGHARJO</v>
      </c>
      <c r="B6495" s="66" t="s">
        <v>1234</v>
      </c>
      <c r="C6495" s="66" t="s">
        <v>5784</v>
      </c>
      <c r="D6495" s="76" t="s">
        <v>5754</v>
      </c>
      <c r="E6495" s="66" t="s">
        <v>5786</v>
      </c>
      <c r="F6495" s="67">
        <v>53.45</v>
      </c>
      <c r="G6495" s="67">
        <v>-7.16615</v>
      </c>
      <c r="H6495" s="67">
        <v>110.762</v>
      </c>
      <c r="I6495" s="66" t="s">
        <v>2583</v>
      </c>
      <c r="J6495" s="67">
        <v>-7.1456299999999997</v>
      </c>
      <c r="K6495" s="67">
        <v>110.9007</v>
      </c>
    </row>
    <row r="6496" spans="1:11" ht="14.5">
      <c r="A6496" s="66" t="str">
        <f t="shared" si="101"/>
        <v>Wonogiri 2 - Nambangan_SENDANGIJO</v>
      </c>
      <c r="B6496" s="66" t="s">
        <v>5571</v>
      </c>
      <c r="C6496" s="66" t="s">
        <v>5784</v>
      </c>
      <c r="D6496" s="76" t="s">
        <v>5752</v>
      </c>
      <c r="E6496" s="66" t="s">
        <v>5786</v>
      </c>
      <c r="F6496" s="67">
        <v>20.7</v>
      </c>
      <c r="G6496" s="67">
        <v>-7.7610999999999999</v>
      </c>
      <c r="H6496" s="67">
        <v>110.901</v>
      </c>
      <c r="I6496" s="66" t="s">
        <v>5545</v>
      </c>
      <c r="J6496" s="67">
        <v>-7.76837</v>
      </c>
      <c r="K6496" s="67">
        <v>110.8871</v>
      </c>
    </row>
    <row r="6497" spans="1:11" ht="14.5">
      <c r="A6497" s="66" t="str">
        <f t="shared" si="101"/>
        <v>BGR NGADIROJO_SENDANGMULYO</v>
      </c>
      <c r="B6497" s="66" t="s">
        <v>720</v>
      </c>
      <c r="C6497" s="66" t="s">
        <v>5784</v>
      </c>
      <c r="D6497" s="76" t="s">
        <v>5748</v>
      </c>
      <c r="E6497" s="66" t="s">
        <v>5786</v>
      </c>
      <c r="F6497" s="67">
        <v>20.7</v>
      </c>
      <c r="G6497" s="67">
        <v>-7.9370599999999998</v>
      </c>
      <c r="H6497" s="67">
        <v>111.029</v>
      </c>
      <c r="I6497" s="66" t="s">
        <v>538</v>
      </c>
      <c r="J6497" s="67">
        <v>-7.8147399999999996</v>
      </c>
      <c r="K6497" s="67">
        <v>111.0005</v>
      </c>
    </row>
    <row r="6498" spans="1:11" ht="14.5">
      <c r="A6498" s="66" t="str">
        <f t="shared" si="101"/>
        <v>Blora 3 Bangkle_SENDANGMULYO</v>
      </c>
      <c r="B6498" s="66" t="s">
        <v>720</v>
      </c>
      <c r="C6498" s="66" t="s">
        <v>5784</v>
      </c>
      <c r="D6498" s="76" t="s">
        <v>5749</v>
      </c>
      <c r="E6498" s="66" t="s">
        <v>5786</v>
      </c>
      <c r="F6498" s="67">
        <v>20.29</v>
      </c>
      <c r="G6498" s="67">
        <v>-6.8507400000000001</v>
      </c>
      <c r="H6498" s="67">
        <v>111.322</v>
      </c>
      <c r="I6498" s="66" t="s">
        <v>1166</v>
      </c>
      <c r="J6498" s="67">
        <v>-6.9716199999999997</v>
      </c>
      <c r="K6498" s="67">
        <v>111.4388</v>
      </c>
    </row>
    <row r="6499" spans="1:11" ht="14.5">
      <c r="A6499" s="66" t="str">
        <f t="shared" si="101"/>
        <v>Blora 4 Ngawen_SENDANGMULYO</v>
      </c>
      <c r="B6499" s="66" t="s">
        <v>720</v>
      </c>
      <c r="C6499" s="66" t="s">
        <v>5784</v>
      </c>
      <c r="D6499" s="76" t="s">
        <v>5758</v>
      </c>
      <c r="E6499" s="66" t="s">
        <v>5786</v>
      </c>
      <c r="F6499" s="67">
        <v>44.23</v>
      </c>
      <c r="G6499" s="67">
        <v>-6.9854500000000002</v>
      </c>
      <c r="H6499" s="67">
        <v>111.33499999999999</v>
      </c>
      <c r="I6499" s="66" t="s">
        <v>1251</v>
      </c>
      <c r="J6499" s="67">
        <v>-7.0247799999999998</v>
      </c>
      <c r="K6499" s="67">
        <v>111.2928</v>
      </c>
    </row>
    <row r="6500" spans="1:11" ht="14.5">
      <c r="A6500" s="66" t="str">
        <f t="shared" si="101"/>
        <v>GD. LASEM_SENDANGMULYO</v>
      </c>
      <c r="B6500" s="66" t="s">
        <v>720</v>
      </c>
      <c r="C6500" s="66" t="s">
        <v>5784</v>
      </c>
      <c r="D6500" s="76" t="s">
        <v>5744</v>
      </c>
      <c r="E6500" s="66" t="s">
        <v>5786</v>
      </c>
      <c r="F6500" s="67">
        <v>20.29</v>
      </c>
      <c r="G6500" s="67">
        <v>-6.8222199999999997</v>
      </c>
      <c r="H6500" s="67">
        <v>111.443</v>
      </c>
      <c r="I6500" s="66" t="s">
        <v>2256</v>
      </c>
      <c r="J6500" s="67">
        <v>-6.6950700000000003</v>
      </c>
      <c r="K6500" s="67">
        <v>111.4366</v>
      </c>
    </row>
    <row r="6501" spans="1:11" ht="14.5">
      <c r="A6501" s="66" t="str">
        <f t="shared" si="101"/>
        <v>GD. LASEM_SENDANGMULYO</v>
      </c>
      <c r="B6501" s="66" t="s">
        <v>720</v>
      </c>
      <c r="C6501" s="66" t="s">
        <v>5784</v>
      </c>
      <c r="D6501" s="76" t="s">
        <v>5744</v>
      </c>
      <c r="E6501" s="66" t="s">
        <v>5786</v>
      </c>
      <c r="F6501" s="67">
        <v>20.29</v>
      </c>
      <c r="G6501" s="67">
        <v>-6.7468899999999996</v>
      </c>
      <c r="H6501" s="67">
        <v>111.65900000000001</v>
      </c>
      <c r="I6501" s="66" t="s">
        <v>2256</v>
      </c>
      <c r="J6501" s="67">
        <v>-6.6950700000000003</v>
      </c>
      <c r="K6501" s="67">
        <v>111.4366</v>
      </c>
    </row>
    <row r="6502" spans="1:11" ht="14.5">
      <c r="A6502" s="66" t="str">
        <f t="shared" si="101"/>
        <v>GD. LASEM_SENDANGMULYO</v>
      </c>
      <c r="B6502" s="66" t="s">
        <v>720</v>
      </c>
      <c r="C6502" s="66" t="s">
        <v>5784</v>
      </c>
      <c r="D6502" s="76" t="s">
        <v>5764</v>
      </c>
      <c r="E6502" s="66" t="s">
        <v>5786</v>
      </c>
      <c r="F6502" s="67">
        <v>20.29</v>
      </c>
      <c r="G6502" s="67">
        <v>-6.7092299999999998</v>
      </c>
      <c r="H6502" s="67">
        <v>111.565</v>
      </c>
      <c r="I6502" s="66" t="s">
        <v>2256</v>
      </c>
      <c r="J6502" s="67">
        <v>-6.6950700000000003</v>
      </c>
      <c r="K6502" s="67">
        <v>111.4366</v>
      </c>
    </row>
    <row r="6503" spans="1:11" ht="14.5">
      <c r="A6503" s="66" t="str">
        <f t="shared" si="101"/>
        <v>GD. LASEM_SENDANGMULYO</v>
      </c>
      <c r="B6503" s="66" t="s">
        <v>720</v>
      </c>
      <c r="C6503" s="66" t="s">
        <v>5784</v>
      </c>
      <c r="D6503" s="76" t="s">
        <v>5758</v>
      </c>
      <c r="E6503" s="66" t="s">
        <v>5786</v>
      </c>
      <c r="F6503" s="67">
        <v>20.29</v>
      </c>
      <c r="G6503" s="67">
        <v>-6.6464800000000004</v>
      </c>
      <c r="H6503" s="67">
        <v>111.54300000000001</v>
      </c>
      <c r="I6503" s="66" t="s">
        <v>2256</v>
      </c>
      <c r="J6503" s="67">
        <v>-6.6950700000000003</v>
      </c>
      <c r="K6503" s="67">
        <v>111.4366</v>
      </c>
    </row>
    <row r="6504" spans="1:11" ht="14.5">
      <c r="A6504" s="66" t="str">
        <f t="shared" si="101"/>
        <v>GUDANG DEMAK 2_SENDANGMULYO</v>
      </c>
      <c r="B6504" s="66" t="s">
        <v>720</v>
      </c>
      <c r="C6504" s="66" t="s">
        <v>5784</v>
      </c>
      <c r="D6504" s="76" t="s">
        <v>5739</v>
      </c>
      <c r="E6504" s="66" t="s">
        <v>5786</v>
      </c>
      <c r="F6504" s="67">
        <v>1.22</v>
      </c>
      <c r="G6504" s="67">
        <v>-7.0404099999999996</v>
      </c>
      <c r="H6504" s="67">
        <v>110.477</v>
      </c>
      <c r="I6504" s="66" t="s">
        <v>4087</v>
      </c>
      <c r="J6504" s="67">
        <v>-7.0231700000000004</v>
      </c>
      <c r="K6504" s="67">
        <v>110.50660000000001</v>
      </c>
    </row>
    <row r="6505" spans="1:11" ht="14.5">
      <c r="A6505" s="66" t="str">
        <f t="shared" si="101"/>
        <v>BGR NGADIROJO_SENDANGREJO</v>
      </c>
      <c r="B6505" s="66" t="s">
        <v>721</v>
      </c>
      <c r="C6505" s="66" t="s">
        <v>5784</v>
      </c>
      <c r="D6505" s="76" t="s">
        <v>5750</v>
      </c>
      <c r="E6505" s="66" t="s">
        <v>5786</v>
      </c>
      <c r="F6505" s="67">
        <v>20.7</v>
      </c>
      <c r="G6505" s="67">
        <v>-7.94984</v>
      </c>
      <c r="H6505" s="67">
        <v>110.93300000000001</v>
      </c>
      <c r="I6505" s="66" t="s">
        <v>538</v>
      </c>
      <c r="J6505" s="67">
        <v>-7.8147399999999996</v>
      </c>
      <c r="K6505" s="67">
        <v>111.0005</v>
      </c>
    </row>
    <row r="6506" spans="1:11" ht="14.5">
      <c r="A6506" s="66" t="str">
        <f t="shared" si="101"/>
        <v>Blora 3 Bangkle_SENDANGREJO</v>
      </c>
      <c r="B6506" s="66" t="s">
        <v>721</v>
      </c>
      <c r="C6506" s="66" t="s">
        <v>5784</v>
      </c>
      <c r="D6506" s="76" t="s">
        <v>5754</v>
      </c>
      <c r="E6506" s="66" t="s">
        <v>5786</v>
      </c>
      <c r="F6506" s="67">
        <v>44.23</v>
      </c>
      <c r="G6506" s="67">
        <v>-6.9272</v>
      </c>
      <c r="H6506" s="67">
        <v>111.563</v>
      </c>
      <c r="I6506" s="66" t="s">
        <v>1166</v>
      </c>
      <c r="J6506" s="67">
        <v>-6.9716199999999997</v>
      </c>
      <c r="K6506" s="67">
        <v>111.4388</v>
      </c>
    </row>
    <row r="6507" spans="1:11" ht="14.5">
      <c r="A6507" s="66" t="str">
        <f t="shared" si="101"/>
        <v>Blora 4 Ngawen_SENDANGREJO</v>
      </c>
      <c r="B6507" s="66" t="s">
        <v>721</v>
      </c>
      <c r="C6507" s="66" t="s">
        <v>5784</v>
      </c>
      <c r="D6507" s="76" t="s">
        <v>5757</v>
      </c>
      <c r="E6507" s="66" t="s">
        <v>5786</v>
      </c>
      <c r="F6507" s="67">
        <v>53.45</v>
      </c>
      <c r="G6507" s="67">
        <v>-7.1040400000000004</v>
      </c>
      <c r="H6507" s="67">
        <v>111.139</v>
      </c>
      <c r="I6507" s="66" t="s">
        <v>1251</v>
      </c>
      <c r="J6507" s="67">
        <v>-7.0247799999999998</v>
      </c>
      <c r="K6507" s="67">
        <v>111.2928</v>
      </c>
    </row>
    <row r="6508" spans="1:11" ht="14.5">
      <c r="A6508" s="66" t="str">
        <f t="shared" si="101"/>
        <v>Blora 4 Ngawen_SENDANGREJO</v>
      </c>
      <c r="B6508" s="66" t="s">
        <v>721</v>
      </c>
      <c r="C6508" s="66" t="s">
        <v>5784</v>
      </c>
      <c r="D6508" s="76" t="s">
        <v>5750</v>
      </c>
      <c r="E6508" s="66" t="s">
        <v>5786</v>
      </c>
      <c r="F6508" s="67">
        <v>44.23</v>
      </c>
      <c r="G6508" s="67">
        <v>-7.0217400000000003</v>
      </c>
      <c r="H6508" s="67">
        <v>111.318</v>
      </c>
      <c r="I6508" s="66" t="s">
        <v>1251</v>
      </c>
      <c r="J6508" s="67">
        <v>-7.0247799999999998</v>
      </c>
      <c r="K6508" s="67">
        <v>111.2928</v>
      </c>
    </row>
    <row r="6509" spans="1:11" ht="14.5">
      <c r="A6509" s="66" t="str">
        <f t="shared" si="101"/>
        <v>Boyolali_SENDANGREJO</v>
      </c>
      <c r="B6509" s="66" t="s">
        <v>721</v>
      </c>
      <c r="C6509" s="66" t="s">
        <v>5784</v>
      </c>
      <c r="D6509" s="76" t="s">
        <v>5761</v>
      </c>
      <c r="E6509" s="66" t="s">
        <v>5786</v>
      </c>
      <c r="F6509" s="67">
        <v>17.7</v>
      </c>
      <c r="G6509" s="67">
        <v>-7.3965100000000001</v>
      </c>
      <c r="H6509" s="67">
        <v>110.714</v>
      </c>
      <c r="I6509" s="66" t="s">
        <v>1370</v>
      </c>
      <c r="J6509" s="67">
        <v>-7.5381099999999996</v>
      </c>
      <c r="K6509" s="67">
        <v>110.6292</v>
      </c>
    </row>
    <row r="6510" spans="1:11" ht="14.5">
      <c r="A6510" s="66" t="str">
        <f t="shared" si="101"/>
        <v>Pati - Juwana_SENDANGREJO</v>
      </c>
      <c r="B6510" s="66" t="s">
        <v>721</v>
      </c>
      <c r="C6510" s="66" t="s">
        <v>5784</v>
      </c>
      <c r="D6510" s="76" t="s">
        <v>5744</v>
      </c>
      <c r="E6510" s="66" t="s">
        <v>5786</v>
      </c>
      <c r="F6510" s="67">
        <v>16.66</v>
      </c>
      <c r="G6510" s="67">
        <v>-6.5559200000000004</v>
      </c>
      <c r="H6510" s="67">
        <v>111.039</v>
      </c>
      <c r="I6510" s="66" t="s">
        <v>4458</v>
      </c>
      <c r="J6510" s="67">
        <v>-6.7296100000000001</v>
      </c>
      <c r="K6510" s="67">
        <v>111.1037</v>
      </c>
    </row>
    <row r="6511" spans="1:11" ht="14.5">
      <c r="A6511" s="66" t="str">
        <f t="shared" si="101"/>
        <v>BGR NGADIROJO_SENDANGSARI</v>
      </c>
      <c r="B6511" s="66" t="s">
        <v>722</v>
      </c>
      <c r="C6511" s="66" t="s">
        <v>5784</v>
      </c>
      <c r="D6511" s="76" t="s">
        <v>5764</v>
      </c>
      <c r="E6511" s="66" t="s">
        <v>5786</v>
      </c>
      <c r="F6511" s="67">
        <v>20.7</v>
      </c>
      <c r="G6511" s="67">
        <v>-8.0204400000000007</v>
      </c>
      <c r="H6511" s="67">
        <v>111.008</v>
      </c>
      <c r="I6511" s="66" t="s">
        <v>538</v>
      </c>
      <c r="J6511" s="67">
        <v>-7.8147399999999996</v>
      </c>
      <c r="K6511" s="67">
        <v>111.0005</v>
      </c>
    </row>
    <row r="6512" spans="1:11" ht="14.5">
      <c r="A6512" s="66" t="str">
        <f t="shared" si="101"/>
        <v>GPP PURWOREJO_SENDANGSARI</v>
      </c>
      <c r="B6512" s="66" t="s">
        <v>722</v>
      </c>
      <c r="C6512" s="66" t="s">
        <v>5784</v>
      </c>
      <c r="D6512" s="76" t="s">
        <v>5750</v>
      </c>
      <c r="E6512" s="66" t="s">
        <v>5786</v>
      </c>
      <c r="F6512" s="67">
        <v>4.4400000000000004</v>
      </c>
      <c r="G6512" s="67">
        <v>-7.7830300000000001</v>
      </c>
      <c r="H6512" s="67">
        <v>109.977</v>
      </c>
      <c r="I6512" s="66" t="s">
        <v>3504</v>
      </c>
      <c r="J6512" s="67">
        <v>-7.7226800000000004</v>
      </c>
      <c r="K6512" s="67">
        <v>109.9468</v>
      </c>
    </row>
    <row r="6513" spans="1:11" ht="14.5">
      <c r="A6513" s="66" t="str">
        <f t="shared" si="101"/>
        <v>GPP PURWOREJO_SENDANGSARI</v>
      </c>
      <c r="B6513" s="66" t="s">
        <v>722</v>
      </c>
      <c r="C6513" s="66" t="s">
        <v>5784</v>
      </c>
      <c r="D6513" s="76" t="s">
        <v>5737</v>
      </c>
      <c r="E6513" s="66" t="s">
        <v>5786</v>
      </c>
      <c r="F6513" s="67">
        <v>4.4400000000000004</v>
      </c>
      <c r="G6513" s="67">
        <v>-7.6387400000000003</v>
      </c>
      <c r="H6513" s="67">
        <v>110.041</v>
      </c>
      <c r="I6513" s="66" t="s">
        <v>3504</v>
      </c>
      <c r="J6513" s="67">
        <v>-7.7226800000000004</v>
      </c>
      <c r="K6513" s="67">
        <v>109.9468</v>
      </c>
    </row>
    <row r="6514" spans="1:11" ht="14.5">
      <c r="A6514" s="66" t="str">
        <f t="shared" si="101"/>
        <v>Wonosobo - Leksono_SENDANGSARI</v>
      </c>
      <c r="B6514" s="66" t="s">
        <v>722</v>
      </c>
      <c r="C6514" s="66" t="s">
        <v>5784</v>
      </c>
      <c r="D6514" s="76" t="s">
        <v>5747</v>
      </c>
      <c r="E6514" s="66" t="s">
        <v>5786</v>
      </c>
      <c r="F6514" s="67">
        <v>7.7</v>
      </c>
      <c r="G6514" s="67">
        <v>-7.3047599999999999</v>
      </c>
      <c r="H6514" s="67">
        <v>109.92400000000001</v>
      </c>
      <c r="I6514" s="66" t="s">
        <v>5583</v>
      </c>
      <c r="J6514" s="67">
        <v>-7.4236599999999999</v>
      </c>
      <c r="K6514" s="67">
        <v>109.8591</v>
      </c>
    </row>
    <row r="6515" spans="1:11" ht="14.5">
      <c r="A6515" s="66" t="str">
        <f t="shared" si="101"/>
        <v>Pati - Juwana_SENDANGSOKO</v>
      </c>
      <c r="B6515" s="66" t="s">
        <v>4570</v>
      </c>
      <c r="C6515" s="66" t="s">
        <v>5784</v>
      </c>
      <c r="D6515" s="76" t="s">
        <v>5747</v>
      </c>
      <c r="E6515" s="66" t="s">
        <v>5786</v>
      </c>
      <c r="F6515" s="67">
        <v>16.66</v>
      </c>
      <c r="G6515" s="67">
        <v>-6.7741300000000004</v>
      </c>
      <c r="H6515" s="67">
        <v>111.095</v>
      </c>
      <c r="I6515" s="66" t="s">
        <v>4458</v>
      </c>
      <c r="J6515" s="67">
        <v>-6.7296100000000001</v>
      </c>
      <c r="K6515" s="67">
        <v>111.1037</v>
      </c>
    </row>
    <row r="6516" spans="1:11" ht="14.5">
      <c r="A6516" s="66" t="str">
        <f t="shared" si="101"/>
        <v>GD. LASEM_SENDANGWARU</v>
      </c>
      <c r="B6516" s="66" t="s">
        <v>2332</v>
      </c>
      <c r="C6516" s="66" t="s">
        <v>5784</v>
      </c>
      <c r="D6516" s="76" t="s">
        <v>5752</v>
      </c>
      <c r="E6516" s="66" t="s">
        <v>5786</v>
      </c>
      <c r="F6516" s="67">
        <v>20.29</v>
      </c>
      <c r="G6516" s="67">
        <v>-6.7109300000000003</v>
      </c>
      <c r="H6516" s="67">
        <v>111.578</v>
      </c>
      <c r="I6516" s="66" t="s">
        <v>2256</v>
      </c>
      <c r="J6516" s="67">
        <v>-6.6950700000000003</v>
      </c>
      <c r="K6516" s="67">
        <v>111.4366</v>
      </c>
    </row>
    <row r="6517" spans="1:11" ht="14.5">
      <c r="A6517" s="66" t="str">
        <f t="shared" si="101"/>
        <v>Blora 4 Ngawen_SENDANGWATES</v>
      </c>
      <c r="B6517" s="66" t="s">
        <v>1348</v>
      </c>
      <c r="C6517" s="66" t="s">
        <v>5784</v>
      </c>
      <c r="D6517" s="76" t="s">
        <v>5766</v>
      </c>
      <c r="E6517" s="66" t="s">
        <v>5786</v>
      </c>
      <c r="F6517" s="67">
        <v>44.23</v>
      </c>
      <c r="G6517" s="67">
        <v>-7.0300599999999998</v>
      </c>
      <c r="H6517" s="67">
        <v>111.22199999999999</v>
      </c>
      <c r="I6517" s="66" t="s">
        <v>1251</v>
      </c>
      <c r="J6517" s="67">
        <v>-7.0247799999999998</v>
      </c>
      <c r="K6517" s="67">
        <v>111.2928</v>
      </c>
    </row>
    <row r="6518" spans="1:11" ht="14.5">
      <c r="A6518" s="66" t="str">
        <f t="shared" si="101"/>
        <v>Blora 3 Bangkle_SENDANGWUNGU</v>
      </c>
      <c r="B6518" s="66" t="s">
        <v>1235</v>
      </c>
      <c r="C6518" s="66" t="s">
        <v>5784</v>
      </c>
      <c r="D6518" s="76" t="s">
        <v>5741</v>
      </c>
      <c r="E6518" s="66" t="s">
        <v>5786</v>
      </c>
      <c r="F6518" s="67">
        <v>44.23</v>
      </c>
      <c r="G6518" s="67">
        <v>-7.0013899999999998</v>
      </c>
      <c r="H6518" s="67">
        <v>111.39</v>
      </c>
      <c r="I6518" s="66" t="s">
        <v>1166</v>
      </c>
      <c r="J6518" s="67">
        <v>-6.9716199999999997</v>
      </c>
      <c r="K6518" s="67">
        <v>111.4388</v>
      </c>
    </row>
    <row r="6519" spans="1:11" ht="14.5">
      <c r="A6519" s="66" t="str">
        <f t="shared" si="101"/>
        <v>Boyolali_SENDEN</v>
      </c>
      <c r="B6519" s="66" t="s">
        <v>1526</v>
      </c>
      <c r="C6519" s="66" t="s">
        <v>5784</v>
      </c>
      <c r="D6519" s="76" t="s">
        <v>5738</v>
      </c>
      <c r="E6519" s="66" t="s">
        <v>5786</v>
      </c>
      <c r="F6519" s="67">
        <v>17.7</v>
      </c>
      <c r="G6519" s="67">
        <v>-7.4872300000000003</v>
      </c>
      <c r="H6519" s="67">
        <v>110.48699999999999</v>
      </c>
      <c r="I6519" s="66" t="s">
        <v>1370</v>
      </c>
      <c r="J6519" s="67">
        <v>-7.5381099999999996</v>
      </c>
      <c r="K6519" s="67">
        <v>110.6292</v>
      </c>
    </row>
    <row r="6520" spans="1:11" ht="14.5">
      <c r="A6520" s="66" t="str">
        <f t="shared" si="101"/>
        <v>GPP KLATEN_SENDEN</v>
      </c>
      <c r="B6520" s="66" t="s">
        <v>1526</v>
      </c>
      <c r="C6520" s="66" t="s">
        <v>5784</v>
      </c>
      <c r="D6520" s="76" t="s">
        <v>5748</v>
      </c>
      <c r="E6520" s="66" t="s">
        <v>5786</v>
      </c>
      <c r="F6520" s="67">
        <v>8.89</v>
      </c>
      <c r="G6520" s="67">
        <v>-7.6756500000000001</v>
      </c>
      <c r="H6520" s="67">
        <v>110.589</v>
      </c>
      <c r="I6520" s="66" t="s">
        <v>2894</v>
      </c>
      <c r="J6520" s="67">
        <v>-7.6692</v>
      </c>
      <c r="K6520" s="67">
        <v>110.6751</v>
      </c>
    </row>
    <row r="6521" spans="1:11" ht="14.5">
      <c r="A6521" s="66" t="str">
        <f t="shared" si="101"/>
        <v>GPP MAGELANG_SENDEN</v>
      </c>
      <c r="B6521" s="66" t="s">
        <v>1526</v>
      </c>
      <c r="C6521" s="66" t="s">
        <v>5784</v>
      </c>
      <c r="D6521" s="76" t="s">
        <v>5754</v>
      </c>
      <c r="E6521" s="66" t="s">
        <v>5786</v>
      </c>
      <c r="F6521" s="67">
        <v>7.61</v>
      </c>
      <c r="G6521" s="67">
        <v>-7.5436300000000003</v>
      </c>
      <c r="H6521" s="67">
        <v>110.251</v>
      </c>
      <c r="I6521" s="66" t="s">
        <v>3103</v>
      </c>
      <c r="J6521" s="67">
        <v>-7.3955399999999996</v>
      </c>
      <c r="K6521" s="67">
        <v>110.24469999999999</v>
      </c>
    </row>
    <row r="6522" spans="1:11" ht="14.5">
      <c r="A6522" s="66" t="str">
        <f t="shared" si="101"/>
        <v>Jepara - Mayong_SENENAN</v>
      </c>
      <c r="B6522" s="66" t="s">
        <v>4245</v>
      </c>
      <c r="C6522" s="66" t="s">
        <v>5784</v>
      </c>
      <c r="D6522" s="76" t="s">
        <v>5737</v>
      </c>
      <c r="E6522" s="66" t="s">
        <v>5786</v>
      </c>
      <c r="F6522" s="67">
        <v>10.32</v>
      </c>
      <c r="G6522" s="67">
        <v>-6.6090200000000001</v>
      </c>
      <c r="H6522" s="67">
        <v>110.691</v>
      </c>
      <c r="I6522" s="66" t="s">
        <v>4145</v>
      </c>
      <c r="J6522" s="67">
        <v>-6.7420299999999997</v>
      </c>
      <c r="K6522" s="67">
        <v>110.7436</v>
      </c>
    </row>
    <row r="6523" spans="1:11" ht="14.5">
      <c r="A6523" s="66" t="str">
        <f t="shared" si="101"/>
        <v>GPP SRAGEN_SENGGRONG</v>
      </c>
      <c r="B6523" s="66" t="s">
        <v>3978</v>
      </c>
      <c r="C6523" s="66" t="s">
        <v>5784</v>
      </c>
      <c r="D6523" s="76" t="s">
        <v>5757</v>
      </c>
      <c r="E6523" s="66" t="s">
        <v>5786</v>
      </c>
      <c r="F6523" s="67">
        <v>17.7</v>
      </c>
      <c r="G6523" s="67">
        <v>-7.3800699999999999</v>
      </c>
      <c r="H6523" s="67">
        <v>110.779</v>
      </c>
      <c r="I6523" s="66" t="s">
        <v>3898</v>
      </c>
      <c r="J6523" s="67">
        <v>-7.4936100000000003</v>
      </c>
      <c r="K6523" s="67">
        <v>110.9278</v>
      </c>
    </row>
    <row r="6524" spans="1:11" ht="14.5">
      <c r="A6524" s="66" t="str">
        <f t="shared" si="101"/>
        <v>GPP MAGELANG_SENGI</v>
      </c>
      <c r="B6524" s="66" t="s">
        <v>3286</v>
      </c>
      <c r="C6524" s="66" t="s">
        <v>5784</v>
      </c>
      <c r="D6524" s="76" t="s">
        <v>5750</v>
      </c>
      <c r="E6524" s="66" t="s">
        <v>5786</v>
      </c>
      <c r="F6524" s="67">
        <v>7.61</v>
      </c>
      <c r="G6524" s="67">
        <v>-7.5199199999999999</v>
      </c>
      <c r="H6524" s="67">
        <v>110.3758</v>
      </c>
      <c r="I6524" s="66" t="s">
        <v>3103</v>
      </c>
      <c r="J6524" s="67">
        <v>-7.3955399999999996</v>
      </c>
      <c r="K6524" s="67">
        <v>110.24469999999999</v>
      </c>
    </row>
    <row r="6525" spans="1:11" ht="14.5">
      <c r="A6525" s="66" t="str">
        <f t="shared" si="101"/>
        <v>Batang - Kasepuhan_SENGON</v>
      </c>
      <c r="B6525" s="66" t="s">
        <v>217</v>
      </c>
      <c r="C6525" s="66" t="s">
        <v>5784</v>
      </c>
      <c r="D6525" s="76" t="s">
        <v>5752</v>
      </c>
      <c r="E6525" s="66" t="s">
        <v>5786</v>
      </c>
      <c r="F6525" s="67">
        <v>9.3699999999999992</v>
      </c>
      <c r="G6525" s="67">
        <v>-6.93696</v>
      </c>
      <c r="H6525" s="67">
        <v>109.845</v>
      </c>
      <c r="I6525" s="66" t="s">
        <v>54</v>
      </c>
      <c r="J6525" s="67">
        <v>-6.9040600000000003</v>
      </c>
      <c r="K6525" s="67">
        <v>109.7085</v>
      </c>
    </row>
    <row r="6526" spans="1:11" ht="14.5">
      <c r="A6526" s="66" t="str">
        <f t="shared" si="101"/>
        <v>BBS 2BULAKAMBA_SENGON</v>
      </c>
      <c r="B6526" s="66" t="s">
        <v>217</v>
      </c>
      <c r="C6526" s="66" t="s">
        <v>5784</v>
      </c>
      <c r="D6526" s="76" t="s">
        <v>5746</v>
      </c>
      <c r="E6526" s="66" t="s">
        <v>5786</v>
      </c>
      <c r="F6526" s="67">
        <v>20.92</v>
      </c>
      <c r="G6526" s="67">
        <v>-6.89032</v>
      </c>
      <c r="H6526" s="67">
        <v>108.86</v>
      </c>
      <c r="I6526" s="66" t="s">
        <v>262</v>
      </c>
      <c r="J6526" s="67">
        <v>-6.8690600000000002</v>
      </c>
      <c r="K6526" s="67">
        <v>108.8972</v>
      </c>
    </row>
    <row r="6527" spans="1:11" ht="14.5">
      <c r="A6527" s="66" t="str">
        <f t="shared" si="101"/>
        <v>GPP KLATEN_SENGON</v>
      </c>
      <c r="B6527" s="66" t="s">
        <v>217</v>
      </c>
      <c r="C6527" s="66" t="s">
        <v>5784</v>
      </c>
      <c r="D6527" s="76" t="s">
        <v>5768</v>
      </c>
      <c r="E6527" s="66" t="s">
        <v>5786</v>
      </c>
      <c r="F6527" s="67">
        <v>8.89</v>
      </c>
      <c r="G6527" s="67">
        <v>-7.7762099999999998</v>
      </c>
      <c r="H6527" s="67">
        <v>110.523</v>
      </c>
      <c r="I6527" s="66" t="s">
        <v>2894</v>
      </c>
      <c r="J6527" s="67">
        <v>-7.6692</v>
      </c>
      <c r="K6527" s="67">
        <v>110.6751</v>
      </c>
    </row>
    <row r="6528" spans="1:11" ht="14.5">
      <c r="A6528" s="66" t="str">
        <f t="shared" si="101"/>
        <v>Jepara - Mayong_SENGONBUGEL</v>
      </c>
      <c r="B6528" s="66" t="s">
        <v>4246</v>
      </c>
      <c r="C6528" s="66" t="s">
        <v>5784</v>
      </c>
      <c r="D6528" s="76" t="s">
        <v>5753</v>
      </c>
      <c r="E6528" s="66" t="s">
        <v>5786</v>
      </c>
      <c r="F6528" s="67">
        <v>10.32</v>
      </c>
      <c r="G6528" s="67">
        <v>-6.7333800000000004</v>
      </c>
      <c r="H6528" s="67">
        <v>110.744</v>
      </c>
      <c r="I6528" s="66" t="s">
        <v>4145</v>
      </c>
      <c r="J6528" s="67">
        <v>-6.7420299999999997</v>
      </c>
      <c r="K6528" s="67">
        <v>110.7436</v>
      </c>
    </row>
    <row r="6529" spans="1:11" ht="14.5">
      <c r="A6529" s="66" t="str">
        <f t="shared" si="101"/>
        <v>Blora 4 Ngawen_SENGONWETAN</v>
      </c>
      <c r="B6529" s="66" t="s">
        <v>1349</v>
      </c>
      <c r="C6529" s="66" t="s">
        <v>5784</v>
      </c>
      <c r="D6529" s="76" t="s">
        <v>5762</v>
      </c>
      <c r="E6529" s="66" t="s">
        <v>5786</v>
      </c>
      <c r="F6529" s="67">
        <v>53.45</v>
      </c>
      <c r="G6529" s="67">
        <v>-7.1198100000000002</v>
      </c>
      <c r="H6529" s="67">
        <v>111.17</v>
      </c>
      <c r="I6529" s="66" t="s">
        <v>1251</v>
      </c>
      <c r="J6529" s="67">
        <v>-7.0247799999999998</v>
      </c>
      <c r="K6529" s="67">
        <v>111.2928</v>
      </c>
    </row>
    <row r="6530" spans="1:11" ht="14.5">
      <c r="A6530" s="66" t="str">
        <f t="shared" ref="A6530:A6593" si="102">CONCATENATE(I6530,"_",B6530)</f>
        <v>BGR PURBALINGGA_SENON</v>
      </c>
      <c r="B6530" s="66" t="s">
        <v>968</v>
      </c>
      <c r="C6530" s="66" t="s">
        <v>5784</v>
      </c>
      <c r="D6530" s="76" t="s">
        <v>5764</v>
      </c>
      <c r="E6530" s="66" t="s">
        <v>5786</v>
      </c>
      <c r="F6530" s="67">
        <v>7.6</v>
      </c>
      <c r="G6530" s="67">
        <v>-7.4659899999999997</v>
      </c>
      <c r="H6530" s="67">
        <v>109.367</v>
      </c>
      <c r="I6530" s="66" t="s">
        <v>856</v>
      </c>
      <c r="J6530" s="67">
        <v>-7.4180900000000003</v>
      </c>
      <c r="K6530" s="67">
        <v>109.37690000000001</v>
      </c>
    </row>
    <row r="6531" spans="1:11" ht="14.5">
      <c r="A6531" s="66" t="str">
        <f t="shared" si="102"/>
        <v>Boyolali_SENTING</v>
      </c>
      <c r="B6531" s="66" t="s">
        <v>1527</v>
      </c>
      <c r="C6531" s="66" t="s">
        <v>5784</v>
      </c>
      <c r="D6531" s="76" t="s">
        <v>5758</v>
      </c>
      <c r="E6531" s="66" t="s">
        <v>5786</v>
      </c>
      <c r="F6531" s="67">
        <v>17.7</v>
      </c>
      <c r="G6531" s="67">
        <v>-7.4995700000000003</v>
      </c>
      <c r="H6531" s="67">
        <v>110.72</v>
      </c>
      <c r="I6531" s="66" t="s">
        <v>1370</v>
      </c>
      <c r="J6531" s="67">
        <v>-7.5381099999999996</v>
      </c>
      <c r="K6531" s="67">
        <v>110.6292</v>
      </c>
    </row>
    <row r="6532" spans="1:11" ht="14.5">
      <c r="A6532" s="66" t="str">
        <f t="shared" si="102"/>
        <v>GPP KLATEN_SENTONO</v>
      </c>
      <c r="B6532" s="66" t="s">
        <v>3069</v>
      </c>
      <c r="C6532" s="66" t="s">
        <v>5784</v>
      </c>
      <c r="D6532" s="76" t="s">
        <v>5762</v>
      </c>
      <c r="E6532" s="66" t="s">
        <v>5786</v>
      </c>
      <c r="F6532" s="67">
        <v>8.89</v>
      </c>
      <c r="G6532" s="67">
        <v>-7.6994899999999999</v>
      </c>
      <c r="H6532" s="67">
        <v>110.729</v>
      </c>
      <c r="I6532" s="66" t="s">
        <v>2894</v>
      </c>
      <c r="J6532" s="67">
        <v>-7.6692</v>
      </c>
      <c r="K6532" s="67">
        <v>110.6751</v>
      </c>
    </row>
    <row r="6533" spans="1:11" ht="14.5">
      <c r="A6533" s="66" t="str">
        <f t="shared" si="102"/>
        <v>BGR JENARSARI_SENTUL</v>
      </c>
      <c r="B6533" s="66" t="s">
        <v>493</v>
      </c>
      <c r="C6533" s="66" t="s">
        <v>5784</v>
      </c>
      <c r="D6533" s="76" t="s">
        <v>5759</v>
      </c>
      <c r="E6533" s="66" t="s">
        <v>5786</v>
      </c>
      <c r="F6533" s="67">
        <v>9.3699999999999992</v>
      </c>
      <c r="G6533" s="67">
        <v>-6.9823899999999997</v>
      </c>
      <c r="H6533" s="67">
        <v>110.00700000000001</v>
      </c>
      <c r="I6533" s="66" t="s">
        <v>346</v>
      </c>
      <c r="J6533" s="67">
        <v>-6.95329</v>
      </c>
      <c r="K6533" s="67">
        <v>110.10129999999999</v>
      </c>
    </row>
    <row r="6534" spans="1:11" ht="14.5">
      <c r="A6534" s="66" t="str">
        <f t="shared" si="102"/>
        <v>Pati - Sokokulon_SENTUL</v>
      </c>
      <c r="B6534" s="66" t="s">
        <v>493</v>
      </c>
      <c r="C6534" s="66" t="s">
        <v>5784</v>
      </c>
      <c r="D6534" s="76" t="s">
        <v>5741</v>
      </c>
      <c r="E6534" s="66" t="s">
        <v>5786</v>
      </c>
      <c r="F6534" s="67">
        <v>16.66</v>
      </c>
      <c r="G6534" s="67">
        <v>-6.5680500000000004</v>
      </c>
      <c r="H6534" s="67">
        <v>110.932</v>
      </c>
      <c r="I6534" s="66" t="s">
        <v>4606</v>
      </c>
      <c r="J6534" s="67">
        <v>-6.7764199999999999</v>
      </c>
      <c r="K6534" s="67">
        <v>110.9949</v>
      </c>
    </row>
    <row r="6535" spans="1:11" ht="14.5">
      <c r="A6535" s="66" t="str">
        <f t="shared" si="102"/>
        <v>GPP MAGELANG_SEPAKUNG</v>
      </c>
      <c r="B6535" s="66" t="s">
        <v>3287</v>
      </c>
      <c r="C6535" s="66" t="s">
        <v>5784</v>
      </c>
      <c r="D6535" s="76" t="s">
        <v>5743</v>
      </c>
      <c r="E6535" s="66" t="s">
        <v>5786</v>
      </c>
      <c r="F6535" s="67">
        <v>10.51</v>
      </c>
      <c r="G6535" s="67">
        <v>-7.3462300000000003</v>
      </c>
      <c r="H6535" s="67">
        <v>110.404</v>
      </c>
      <c r="I6535" s="66" t="s">
        <v>3103</v>
      </c>
      <c r="J6535" s="67">
        <v>-7.3955399999999996</v>
      </c>
      <c r="K6535" s="67">
        <v>110.24469999999999</v>
      </c>
    </row>
    <row r="6536" spans="1:11" ht="14.5">
      <c r="A6536" s="66" t="str">
        <f t="shared" si="102"/>
        <v>BGR NGADIROJO_SEPANJANG</v>
      </c>
      <c r="B6536" s="66" t="s">
        <v>723</v>
      </c>
      <c r="C6536" s="66" t="s">
        <v>5784</v>
      </c>
      <c r="D6536" s="76" t="s">
        <v>5754</v>
      </c>
      <c r="E6536" s="66" t="s">
        <v>5786</v>
      </c>
      <c r="F6536" s="67">
        <v>21.59</v>
      </c>
      <c r="G6536" s="67">
        <v>-7.6815499999999997</v>
      </c>
      <c r="H6536" s="67">
        <v>111.107</v>
      </c>
      <c r="I6536" s="66" t="s">
        <v>538</v>
      </c>
      <c r="J6536" s="67">
        <v>-7.8147399999999996</v>
      </c>
      <c r="K6536" s="67">
        <v>111.0005</v>
      </c>
    </row>
    <row r="6537" spans="1:11" ht="14.5">
      <c r="A6537" s="66" t="str">
        <f t="shared" si="102"/>
        <v>GPP SRAGEN_SEPAT</v>
      </c>
      <c r="B6537" s="66" t="s">
        <v>3979</v>
      </c>
      <c r="C6537" s="66" t="s">
        <v>5784</v>
      </c>
      <c r="D6537" s="76" t="s">
        <v>5759</v>
      </c>
      <c r="E6537" s="66" t="s">
        <v>5786</v>
      </c>
      <c r="F6537" s="67">
        <v>66.78</v>
      </c>
      <c r="G6537" s="67">
        <v>-7.4964199999999996</v>
      </c>
      <c r="H6537" s="67">
        <v>110.962</v>
      </c>
      <c r="I6537" s="66" t="s">
        <v>3898</v>
      </c>
      <c r="J6537" s="67">
        <v>-7.4936100000000003</v>
      </c>
      <c r="K6537" s="67">
        <v>110.9278</v>
      </c>
    </row>
    <row r="6538" spans="1:11" ht="14.5">
      <c r="A6538" s="66" t="str">
        <f t="shared" si="102"/>
        <v>GD PSP Cilacap_SEPATNUNGGAL</v>
      </c>
      <c r="B6538" s="66" t="s">
        <v>2204</v>
      </c>
      <c r="C6538" s="66" t="s">
        <v>5784</v>
      </c>
      <c r="D6538" s="76" t="s">
        <v>5749</v>
      </c>
      <c r="E6538" s="66" t="s">
        <v>5786</v>
      </c>
      <c r="F6538" s="67">
        <v>20.29</v>
      </c>
      <c r="G6538" s="67">
        <v>-7.2427700000000002</v>
      </c>
      <c r="H6538" s="67">
        <v>108.741</v>
      </c>
      <c r="I6538" s="66" t="s">
        <v>2114</v>
      </c>
      <c r="J6538" s="67">
        <v>-7.3791900000000004</v>
      </c>
      <c r="K6538" s="67">
        <v>108.8021</v>
      </c>
    </row>
    <row r="6539" spans="1:11" ht="14.5">
      <c r="A6539" s="66" t="str">
        <f t="shared" si="102"/>
        <v>BGR TEMANGGUNG_SERANG</v>
      </c>
      <c r="B6539" s="66" t="s">
        <v>1136</v>
      </c>
      <c r="C6539" s="66" t="s">
        <v>5784</v>
      </c>
      <c r="D6539" s="76" t="s">
        <v>5763</v>
      </c>
      <c r="E6539" s="66" t="s">
        <v>5786</v>
      </c>
      <c r="F6539" s="67">
        <v>7.7</v>
      </c>
      <c r="G6539" s="67">
        <v>-7.2480799999999999</v>
      </c>
      <c r="H6539" s="67">
        <v>109.94199999999999</v>
      </c>
      <c r="I6539" s="66" t="s">
        <v>999</v>
      </c>
      <c r="J6539" s="67">
        <v>-7.2953299999999999</v>
      </c>
      <c r="K6539" s="67">
        <v>110.0787</v>
      </c>
    </row>
    <row r="6540" spans="1:11" ht="14.5">
      <c r="A6540" s="66" t="str">
        <f t="shared" si="102"/>
        <v>GD PSP Cilacap_SERANG</v>
      </c>
      <c r="B6540" s="66" t="s">
        <v>1136</v>
      </c>
      <c r="C6540" s="66" t="s">
        <v>5784</v>
      </c>
      <c r="D6540" s="76" t="s">
        <v>5745</v>
      </c>
      <c r="E6540" s="66" t="s">
        <v>5786</v>
      </c>
      <c r="F6540" s="67">
        <v>20.29</v>
      </c>
      <c r="G6540" s="67">
        <v>-7.4549799999999999</v>
      </c>
      <c r="H6540" s="67">
        <v>108.759</v>
      </c>
      <c r="I6540" s="66" t="s">
        <v>2114</v>
      </c>
      <c r="J6540" s="67">
        <v>-7.3791900000000004</v>
      </c>
      <c r="K6540" s="67">
        <v>108.8021</v>
      </c>
    </row>
    <row r="6541" spans="1:11" ht="14.5">
      <c r="A6541" s="66" t="str">
        <f t="shared" si="102"/>
        <v>GPP BANJARNEGARA_SERANG</v>
      </c>
      <c r="B6541" s="66" t="s">
        <v>1136</v>
      </c>
      <c r="C6541" s="66" t="s">
        <v>5784</v>
      </c>
      <c r="D6541" s="76" t="s">
        <v>5743</v>
      </c>
      <c r="E6541" s="66" t="s">
        <v>5786</v>
      </c>
      <c r="F6541" s="67">
        <v>10.28</v>
      </c>
      <c r="G6541" s="67">
        <v>-7.4222400000000004</v>
      </c>
      <c r="H6541" s="67">
        <v>109.63500000000001</v>
      </c>
      <c r="I6541" s="66" t="s">
        <v>2357</v>
      </c>
      <c r="J6541" s="67">
        <v>-7.3905900000000004</v>
      </c>
      <c r="K6541" s="67">
        <v>109.7366</v>
      </c>
    </row>
    <row r="6542" spans="1:11" ht="14.5">
      <c r="A6542" s="66" t="str">
        <f t="shared" si="102"/>
        <v>PML 1BEJI_SERANG</v>
      </c>
      <c r="B6542" s="66" t="s">
        <v>1136</v>
      </c>
      <c r="C6542" s="66" t="s">
        <v>5784</v>
      </c>
      <c r="D6542" s="76" t="s">
        <v>5759</v>
      </c>
      <c r="E6542" s="66" t="s">
        <v>5786</v>
      </c>
      <c r="F6542" s="67">
        <v>15.73</v>
      </c>
      <c r="G6542" s="67">
        <v>-6.9043700000000001</v>
      </c>
      <c r="H6542" s="67">
        <v>109.44499999999999</v>
      </c>
      <c r="I6542" s="66" t="s">
        <v>4705</v>
      </c>
      <c r="J6542" s="67">
        <v>-6.8926100000000003</v>
      </c>
      <c r="K6542" s="67">
        <v>109.4507</v>
      </c>
    </row>
    <row r="6543" spans="1:11" ht="14.5">
      <c r="A6543" s="66" t="str">
        <f t="shared" si="102"/>
        <v>Purbalingga - Kebong_SERANG</v>
      </c>
      <c r="B6543" s="66" t="s">
        <v>1136</v>
      </c>
      <c r="C6543" s="66" t="s">
        <v>5784</v>
      </c>
      <c r="D6543" s="76" t="s">
        <v>5755</v>
      </c>
      <c r="E6543" s="66" t="s">
        <v>5786</v>
      </c>
      <c r="F6543" s="67">
        <v>7.6</v>
      </c>
      <c r="G6543" s="67">
        <v>-7.2460500000000003</v>
      </c>
      <c r="H6543" s="67">
        <v>109.276</v>
      </c>
      <c r="I6543" s="66" t="s">
        <v>4781</v>
      </c>
      <c r="J6543" s="67">
        <v>-7.4033100000000003</v>
      </c>
      <c r="K6543" s="67">
        <v>109.3588</v>
      </c>
    </row>
    <row r="6544" spans="1:11" ht="14.5">
      <c r="A6544" s="66" t="str">
        <f t="shared" si="102"/>
        <v>Demak 1 - Mranak_SERANGAN</v>
      </c>
      <c r="B6544" s="66" t="s">
        <v>1984</v>
      </c>
      <c r="C6544" s="66" t="s">
        <v>5784</v>
      </c>
      <c r="D6544" s="76" t="s">
        <v>5765</v>
      </c>
      <c r="E6544" s="66" t="s">
        <v>5786</v>
      </c>
      <c r="F6544" s="67">
        <v>26.27</v>
      </c>
      <c r="G6544" s="67">
        <v>-6.8441000000000001</v>
      </c>
      <c r="H6544" s="67">
        <v>110.61799999999999</v>
      </c>
      <c r="I6544" s="66" t="s">
        <v>1911</v>
      </c>
      <c r="J6544" s="67">
        <v>-6.8903100000000004</v>
      </c>
      <c r="K6544" s="67">
        <v>110.6673</v>
      </c>
    </row>
    <row r="6545" spans="1:11" ht="14.5">
      <c r="A6545" s="66" t="str">
        <f t="shared" si="102"/>
        <v>Purbalingga - Kebong_SERAYU KARANGANYAR</v>
      </c>
      <c r="B6545" s="66" t="s">
        <v>4931</v>
      </c>
      <c r="C6545" s="66" t="s">
        <v>5784</v>
      </c>
      <c r="D6545" s="76" t="s">
        <v>5767</v>
      </c>
      <c r="E6545" s="66" t="s">
        <v>5786</v>
      </c>
      <c r="F6545" s="67">
        <v>7.6</v>
      </c>
      <c r="G6545" s="67">
        <v>-7.2966600000000001</v>
      </c>
      <c r="H6545" s="67">
        <v>109.34</v>
      </c>
      <c r="I6545" s="66" t="s">
        <v>4781</v>
      </c>
      <c r="J6545" s="67">
        <v>-7.4033100000000003</v>
      </c>
      <c r="K6545" s="67">
        <v>109.3588</v>
      </c>
    </row>
    <row r="6546" spans="1:11" ht="14.5">
      <c r="A6546" s="66" t="str">
        <f t="shared" si="102"/>
        <v>Purbalingga - Kebong_SERAYU LARANGAN</v>
      </c>
      <c r="B6546" s="66" t="s">
        <v>4932</v>
      </c>
      <c r="C6546" s="66" t="s">
        <v>5784</v>
      </c>
      <c r="D6546" s="76" t="s">
        <v>5749</v>
      </c>
      <c r="E6546" s="66" t="s">
        <v>5786</v>
      </c>
      <c r="F6546" s="67">
        <v>7.6</v>
      </c>
      <c r="G6546" s="67">
        <v>-7.2885499999999999</v>
      </c>
      <c r="H6546" s="67">
        <v>109.32899999999999</v>
      </c>
      <c r="I6546" s="66" t="s">
        <v>4781</v>
      </c>
      <c r="J6546" s="67">
        <v>-7.4033100000000003</v>
      </c>
      <c r="K6546" s="67">
        <v>109.3588</v>
      </c>
    </row>
    <row r="6547" spans="1:11" ht="14.5">
      <c r="A6547" s="66" t="str">
        <f t="shared" si="102"/>
        <v>GPP BANJARNEGARA_SERED</v>
      </c>
      <c r="B6547" s="66" t="s">
        <v>2484</v>
      </c>
      <c r="C6547" s="66" t="s">
        <v>5784</v>
      </c>
      <c r="D6547" s="76" t="s">
        <v>5746</v>
      </c>
      <c r="E6547" s="66" t="s">
        <v>5786</v>
      </c>
      <c r="F6547" s="67">
        <v>10.28</v>
      </c>
      <c r="G6547" s="67">
        <v>-7.3692299999999999</v>
      </c>
      <c r="H6547" s="67">
        <v>109.711</v>
      </c>
      <c r="I6547" s="66" t="s">
        <v>2357</v>
      </c>
      <c r="J6547" s="67">
        <v>-7.3905900000000004</v>
      </c>
      <c r="K6547" s="67">
        <v>109.7366</v>
      </c>
    </row>
    <row r="6548" spans="1:11" ht="14.5">
      <c r="A6548" s="66" t="str">
        <f t="shared" si="102"/>
        <v>GPP PURWOREJO_SEREN</v>
      </c>
      <c r="B6548" s="66" t="s">
        <v>3811</v>
      </c>
      <c r="C6548" s="66" t="s">
        <v>5784</v>
      </c>
      <c r="D6548" s="76" t="s">
        <v>5740</v>
      </c>
      <c r="E6548" s="66" t="s">
        <v>5786</v>
      </c>
      <c r="F6548" s="67">
        <v>4.4400000000000004</v>
      </c>
      <c r="G6548" s="67">
        <v>-7.6824599999999998</v>
      </c>
      <c r="H6548" s="67">
        <v>109.977</v>
      </c>
      <c r="I6548" s="66" t="s">
        <v>3504</v>
      </c>
      <c r="J6548" s="67">
        <v>-7.7226800000000004</v>
      </c>
      <c r="K6548" s="67">
        <v>109.9468</v>
      </c>
    </row>
    <row r="6549" spans="1:11" ht="14.5">
      <c r="A6549" s="66" t="str">
        <f t="shared" si="102"/>
        <v>Rembang-Tritunggal_SEREN</v>
      </c>
      <c r="B6549" s="66" t="s">
        <v>3811</v>
      </c>
      <c r="C6549" s="66" t="s">
        <v>5784</v>
      </c>
      <c r="D6549" s="76" t="s">
        <v>5742</v>
      </c>
      <c r="E6549" s="66" t="s">
        <v>5786</v>
      </c>
      <c r="F6549" s="67">
        <v>20.29</v>
      </c>
      <c r="G6549" s="67">
        <v>-6.76356</v>
      </c>
      <c r="H6549" s="67">
        <v>111.334</v>
      </c>
      <c r="I6549" s="66" t="s">
        <v>5002</v>
      </c>
      <c r="J6549" s="67">
        <v>-6.6992700000000003</v>
      </c>
      <c r="K6549" s="67">
        <v>111.39919999999999</v>
      </c>
    </row>
    <row r="6550" spans="1:11" ht="14.5">
      <c r="A6550" s="66" t="str">
        <f t="shared" si="102"/>
        <v>Sukoharjo 2 - Baki_SERENAN</v>
      </c>
      <c r="B6550" s="66" t="s">
        <v>5277</v>
      </c>
      <c r="C6550" s="66" t="s">
        <v>5784</v>
      </c>
      <c r="D6550" s="76" t="s">
        <v>5753</v>
      </c>
      <c r="E6550" s="66" t="s">
        <v>5786</v>
      </c>
      <c r="F6550" s="67">
        <v>8.89</v>
      </c>
      <c r="G6550" s="67">
        <v>-7.6694000000000004</v>
      </c>
      <c r="H6550" s="67">
        <v>110.77200000000001</v>
      </c>
      <c r="I6550" s="66" t="s">
        <v>5224</v>
      </c>
      <c r="J6550" s="67">
        <v>-7.6135599999999997</v>
      </c>
      <c r="K6550" s="67">
        <v>110.76560000000001</v>
      </c>
    </row>
    <row r="6551" spans="1:11" ht="14.5">
      <c r="A6551" s="66" t="str">
        <f t="shared" si="102"/>
        <v>Sukoharjo 2 - Baki_SERENGAN</v>
      </c>
      <c r="B6551" s="66" t="s">
        <v>5278</v>
      </c>
      <c r="C6551" s="66" t="s">
        <v>5784</v>
      </c>
      <c r="D6551" s="76" t="s">
        <v>5753</v>
      </c>
      <c r="E6551" s="66" t="s">
        <v>5786</v>
      </c>
      <c r="F6551" s="67">
        <v>0.39</v>
      </c>
      <c r="G6551" s="67">
        <v>-7.5835100000000004</v>
      </c>
      <c r="H6551" s="67">
        <v>110.816</v>
      </c>
      <c r="I6551" s="66" t="s">
        <v>5224</v>
      </c>
      <c r="J6551" s="67">
        <v>-7.6135599999999997</v>
      </c>
      <c r="K6551" s="67">
        <v>110.76560000000001</v>
      </c>
    </row>
    <row r="6552" spans="1:11" ht="14.5">
      <c r="A6552" s="66" t="str">
        <f t="shared" si="102"/>
        <v>GPP KEBUMEN_SERUT</v>
      </c>
      <c r="B6552" s="66" t="s">
        <v>2856</v>
      </c>
      <c r="C6552" s="66" t="s">
        <v>5784</v>
      </c>
      <c r="D6552" s="76" t="s">
        <v>5738</v>
      </c>
      <c r="E6552" s="66" t="s">
        <v>5786</v>
      </c>
      <c r="F6552" s="67">
        <v>15.69</v>
      </c>
      <c r="G6552" s="67">
        <v>-7.6403299999999996</v>
      </c>
      <c r="H6552" s="67">
        <v>109.521</v>
      </c>
      <c r="I6552" s="66" t="s">
        <v>2714</v>
      </c>
      <c r="J6552" s="67">
        <v>-7.6109200000000001</v>
      </c>
      <c r="K6552" s="67">
        <v>109.5078</v>
      </c>
    </row>
    <row r="6553" spans="1:11" ht="14.5">
      <c r="A6553" s="66" t="str">
        <f t="shared" si="102"/>
        <v>GPP SUKOHARJO_SERUT</v>
      </c>
      <c r="B6553" s="66" t="s">
        <v>2856</v>
      </c>
      <c r="C6553" s="66" t="s">
        <v>5784</v>
      </c>
      <c r="D6553" s="76" t="s">
        <v>5752</v>
      </c>
      <c r="E6553" s="66" t="s">
        <v>5786</v>
      </c>
      <c r="F6553" s="67">
        <v>14.71</v>
      </c>
      <c r="G6553" s="67">
        <v>-7.7384700000000004</v>
      </c>
      <c r="H6553" s="67">
        <v>110.93300000000001</v>
      </c>
      <c r="I6553" s="66" t="s">
        <v>3993</v>
      </c>
      <c r="J6553" s="67">
        <v>-7.7412599999999996</v>
      </c>
      <c r="K6553" s="67">
        <v>110.8785</v>
      </c>
    </row>
    <row r="6554" spans="1:11" ht="14.5">
      <c r="A6554" s="66" t="str">
        <f t="shared" si="102"/>
        <v>Pati - Juwana_SERUTSADANG</v>
      </c>
      <c r="B6554" s="66" t="s">
        <v>4571</v>
      </c>
      <c r="C6554" s="66" t="s">
        <v>5784</v>
      </c>
      <c r="D6554" s="76" t="s">
        <v>5741</v>
      </c>
      <c r="E6554" s="66" t="s">
        <v>5786</v>
      </c>
      <c r="F6554" s="67">
        <v>16.66</v>
      </c>
      <c r="G6554" s="67">
        <v>-6.7871199999999998</v>
      </c>
      <c r="H6554" s="67">
        <v>111.102</v>
      </c>
      <c r="I6554" s="66" t="s">
        <v>4458</v>
      </c>
      <c r="J6554" s="67">
        <v>-6.7296100000000001</v>
      </c>
      <c r="K6554" s="67">
        <v>111.1037</v>
      </c>
    </row>
    <row r="6555" spans="1:11" ht="14.5">
      <c r="A6555" s="66" t="str">
        <f t="shared" si="102"/>
        <v>Brebes GPP_SESEPAN</v>
      </c>
      <c r="B6555" s="66" t="s">
        <v>1798</v>
      </c>
      <c r="C6555" s="66" t="s">
        <v>5784</v>
      </c>
      <c r="D6555" s="76" t="s">
        <v>5767</v>
      </c>
      <c r="E6555" s="66" t="s">
        <v>5786</v>
      </c>
      <c r="F6555" s="67">
        <v>11.25</v>
      </c>
      <c r="G6555" s="67">
        <v>-7.0783699999999996</v>
      </c>
      <c r="H6555" s="67">
        <v>109.113</v>
      </c>
      <c r="I6555" s="66" t="s">
        <v>1667</v>
      </c>
      <c r="J6555" s="67">
        <v>-7.1220699999999999</v>
      </c>
      <c r="K6555" s="67">
        <v>108.9847</v>
      </c>
    </row>
    <row r="6556" spans="1:11" ht="14.5">
      <c r="A6556" s="66" t="str">
        <f t="shared" si="102"/>
        <v>Blora 3 Bangkle_SESO</v>
      </c>
      <c r="B6556" s="66" t="s">
        <v>1236</v>
      </c>
      <c r="C6556" s="66" t="s">
        <v>5784</v>
      </c>
      <c r="D6556" s="76" t="s">
        <v>5754</v>
      </c>
      <c r="E6556" s="66" t="s">
        <v>5786</v>
      </c>
      <c r="F6556" s="67">
        <v>44.23</v>
      </c>
      <c r="G6556" s="67">
        <v>-6.9706099999999998</v>
      </c>
      <c r="H6556" s="67">
        <v>111.453</v>
      </c>
      <c r="I6556" s="66" t="s">
        <v>1166</v>
      </c>
      <c r="J6556" s="67">
        <v>-6.9716199999999997</v>
      </c>
      <c r="K6556" s="67">
        <v>111.4388</v>
      </c>
    </row>
    <row r="6557" spans="1:11" ht="14.5">
      <c r="A6557" s="66" t="str">
        <f t="shared" si="102"/>
        <v>GPP KARANGANYAR_SETABELAN</v>
      </c>
      <c r="B6557" s="66" t="s">
        <v>2700</v>
      </c>
      <c r="C6557" s="66" t="s">
        <v>5784</v>
      </c>
      <c r="D6557" s="76" t="s">
        <v>5757</v>
      </c>
      <c r="E6557" s="66" t="s">
        <v>5786</v>
      </c>
      <c r="F6557" s="67">
        <v>0.39</v>
      </c>
      <c r="G6557" s="67">
        <v>-7.5617700000000001</v>
      </c>
      <c r="H6557" s="67">
        <v>110.827</v>
      </c>
      <c r="I6557" s="66" t="s">
        <v>2633</v>
      </c>
      <c r="J6557" s="67">
        <v>-7.5687199999999999</v>
      </c>
      <c r="K6557" s="67">
        <v>110.8749</v>
      </c>
    </row>
    <row r="6558" spans="1:11" ht="14.5">
      <c r="A6558" s="66" t="str">
        <f t="shared" si="102"/>
        <v>GPP PEKALONGAN_SETONO</v>
      </c>
      <c r="B6558" s="66" t="s">
        <v>3470</v>
      </c>
      <c r="C6558" s="66" t="s">
        <v>5784</v>
      </c>
      <c r="D6558" s="76" t="s">
        <v>5758</v>
      </c>
      <c r="E6558" s="66" t="s">
        <v>5786</v>
      </c>
      <c r="F6558" s="67">
        <v>0.94</v>
      </c>
      <c r="G6558" s="67">
        <v>-6.89513</v>
      </c>
      <c r="H6558" s="67">
        <v>109.67700000000001</v>
      </c>
      <c r="I6558" s="66" t="s">
        <v>3376</v>
      </c>
      <c r="J6558" s="67">
        <v>-6.8898999999999999</v>
      </c>
      <c r="K6558" s="67">
        <v>109.6589</v>
      </c>
    </row>
    <row r="6559" spans="1:11" ht="14.5">
      <c r="A6559" s="66" t="str">
        <f t="shared" si="102"/>
        <v>BGR NGADIROJO_SETREN</v>
      </c>
      <c r="B6559" s="66" t="s">
        <v>724</v>
      </c>
      <c r="C6559" s="66" t="s">
        <v>5784</v>
      </c>
      <c r="D6559" s="76" t="s">
        <v>5741</v>
      </c>
      <c r="E6559" s="66" t="s">
        <v>5786</v>
      </c>
      <c r="F6559" s="67">
        <v>20.7</v>
      </c>
      <c r="G6559" s="67">
        <v>-7.7533899999999996</v>
      </c>
      <c r="H6559" s="67">
        <v>111.178</v>
      </c>
      <c r="I6559" s="66" t="s">
        <v>538</v>
      </c>
      <c r="J6559" s="67">
        <v>-7.8147399999999996</v>
      </c>
      <c r="K6559" s="67">
        <v>111.0005</v>
      </c>
    </row>
    <row r="6560" spans="1:11" ht="14.5">
      <c r="A6560" s="66" t="str">
        <f t="shared" si="102"/>
        <v>GPP KEBUMEN_SETROJENAR</v>
      </c>
      <c r="B6560" s="66" t="s">
        <v>2857</v>
      </c>
      <c r="C6560" s="66" t="s">
        <v>5784</v>
      </c>
      <c r="D6560" s="76" t="s">
        <v>5742</v>
      </c>
      <c r="E6560" s="66" t="s">
        <v>5786</v>
      </c>
      <c r="F6560" s="67">
        <v>15.69</v>
      </c>
      <c r="G6560" s="67">
        <v>-7.7781500000000001</v>
      </c>
      <c r="H6560" s="67">
        <v>109.669</v>
      </c>
      <c r="I6560" s="66" t="s">
        <v>2714</v>
      </c>
      <c r="J6560" s="67">
        <v>-7.6109200000000001</v>
      </c>
      <c r="K6560" s="67">
        <v>109.5078</v>
      </c>
    </row>
    <row r="6561" spans="1:11" ht="14.5">
      <c r="A6561" s="66" t="str">
        <f t="shared" si="102"/>
        <v>Kudus - Kaliwungu_SETROKALANGAN</v>
      </c>
      <c r="B6561" s="66" t="s">
        <v>4443</v>
      </c>
      <c r="C6561" s="66" t="s">
        <v>5784</v>
      </c>
      <c r="D6561" s="76" t="s">
        <v>5742</v>
      </c>
      <c r="E6561" s="66" t="s">
        <v>5786</v>
      </c>
      <c r="F6561" s="67">
        <v>13.38</v>
      </c>
      <c r="G6561" s="67">
        <v>-6.8116700000000003</v>
      </c>
      <c r="H6561" s="67">
        <v>110.791</v>
      </c>
      <c r="I6561" s="66" t="s">
        <v>4381</v>
      </c>
      <c r="J6561" s="67">
        <v>-6.8014900000000003</v>
      </c>
      <c r="K6561" s="67">
        <v>110.82510000000001</v>
      </c>
    </row>
    <row r="6562" spans="1:11" ht="14.5">
      <c r="A6562" s="66" t="str">
        <f t="shared" si="102"/>
        <v>BGR NGADIROJO_SETROREJO</v>
      </c>
      <c r="B6562" s="66" t="s">
        <v>725</v>
      </c>
      <c r="C6562" s="66" t="s">
        <v>5784</v>
      </c>
      <c r="D6562" s="76" t="s">
        <v>5744</v>
      </c>
      <c r="E6562" s="66" t="s">
        <v>5786</v>
      </c>
      <c r="F6562" s="67">
        <v>20.7</v>
      </c>
      <c r="G6562" s="67">
        <v>-7.9421799999999996</v>
      </c>
      <c r="H6562" s="67">
        <v>110.97199999999999</v>
      </c>
      <c r="I6562" s="66" t="s">
        <v>538</v>
      </c>
      <c r="J6562" s="67">
        <v>-7.8147399999999996</v>
      </c>
      <c r="K6562" s="67">
        <v>111.0005</v>
      </c>
    </row>
    <row r="6563" spans="1:11" ht="14.5">
      <c r="A6563" s="66" t="str">
        <f t="shared" si="102"/>
        <v>Pemalang - Taman_SEWAKA</v>
      </c>
      <c r="B6563" s="66" t="s">
        <v>4693</v>
      </c>
      <c r="C6563" s="66" t="s">
        <v>5784</v>
      </c>
      <c r="D6563" s="76" t="s">
        <v>5744</v>
      </c>
      <c r="E6563" s="66" t="s">
        <v>5786</v>
      </c>
      <c r="F6563" s="67">
        <v>15.73</v>
      </c>
      <c r="G6563" s="67">
        <v>-6.93086</v>
      </c>
      <c r="H6563" s="67">
        <v>109.38</v>
      </c>
      <c r="I6563" s="66" t="s">
        <v>4660</v>
      </c>
      <c r="J6563" s="67">
        <v>-6.8936700000000002</v>
      </c>
      <c r="K6563" s="67">
        <v>109.4251</v>
      </c>
    </row>
    <row r="6564" spans="1:11" ht="14.5">
      <c r="A6564" s="66" t="str">
        <f t="shared" si="102"/>
        <v>GPP MAGELANG_SEWORAN</v>
      </c>
      <c r="B6564" s="66" t="s">
        <v>3288</v>
      </c>
      <c r="C6564" s="66" t="s">
        <v>5784</v>
      </c>
      <c r="D6564" s="76" t="s">
        <v>5741</v>
      </c>
      <c r="E6564" s="66" t="s">
        <v>5786</v>
      </c>
      <c r="F6564" s="67">
        <v>7.61</v>
      </c>
      <c r="G6564" s="67">
        <v>-7.34511</v>
      </c>
      <c r="H6564" s="67">
        <v>110.33799999999999</v>
      </c>
      <c r="I6564" s="66" t="s">
        <v>3103</v>
      </c>
      <c r="J6564" s="67">
        <v>-7.3955399999999996</v>
      </c>
      <c r="K6564" s="67">
        <v>110.24469999999999</v>
      </c>
    </row>
    <row r="6565" spans="1:11" ht="14.5">
      <c r="A6565" s="66" t="str">
        <f t="shared" si="102"/>
        <v>GPP KARANGANYAR_SEWU</v>
      </c>
      <c r="B6565" s="66" t="s">
        <v>2701</v>
      </c>
      <c r="C6565" s="66" t="s">
        <v>5784</v>
      </c>
      <c r="D6565" s="76" t="s">
        <v>5740</v>
      </c>
      <c r="E6565" s="66" t="s">
        <v>5786</v>
      </c>
      <c r="F6565" s="67">
        <v>0.39</v>
      </c>
      <c r="G6565" s="67">
        <v>-7.5731400000000004</v>
      </c>
      <c r="H6565" s="67">
        <v>110.84399999999999</v>
      </c>
      <c r="I6565" s="66" t="s">
        <v>2633</v>
      </c>
      <c r="J6565" s="67">
        <v>-7.5687199999999999</v>
      </c>
      <c r="K6565" s="67">
        <v>110.8749</v>
      </c>
    </row>
    <row r="6566" spans="1:11" ht="14.5">
      <c r="A6566" s="66" t="str">
        <f t="shared" si="102"/>
        <v>GPP MAGELANG_SEWUKAN</v>
      </c>
      <c r="B6566" s="66" t="s">
        <v>3289</v>
      </c>
      <c r="C6566" s="66" t="s">
        <v>5784</v>
      </c>
      <c r="D6566" s="76" t="s">
        <v>5738</v>
      </c>
      <c r="E6566" s="66" t="s">
        <v>5786</v>
      </c>
      <c r="F6566" s="67">
        <v>7.61</v>
      </c>
      <c r="G6566" s="67">
        <v>-7.5324499999999999</v>
      </c>
      <c r="H6566" s="67">
        <v>110.35599999999999</v>
      </c>
      <c r="I6566" s="66" t="s">
        <v>3103</v>
      </c>
      <c r="J6566" s="67">
        <v>-7.3955399999999996</v>
      </c>
      <c r="K6566" s="67">
        <v>110.24469999999999</v>
      </c>
    </row>
    <row r="6567" spans="1:11" ht="14.5">
      <c r="A6567" s="66" t="str">
        <f t="shared" si="102"/>
        <v>GPP SRAGEN_SEWUREJO</v>
      </c>
      <c r="B6567" s="66" t="s">
        <v>3980</v>
      </c>
      <c r="C6567" s="66" t="s">
        <v>5784</v>
      </c>
      <c r="D6567" s="76" t="s">
        <v>5738</v>
      </c>
      <c r="E6567" s="66" t="s">
        <v>5786</v>
      </c>
      <c r="F6567" s="67">
        <v>21.59</v>
      </c>
      <c r="G6567" s="67">
        <v>-7.5870600000000001</v>
      </c>
      <c r="H6567" s="67">
        <v>111.02</v>
      </c>
      <c r="I6567" s="66" t="s">
        <v>3898</v>
      </c>
      <c r="J6567" s="67">
        <v>-7.4936100000000003</v>
      </c>
      <c r="K6567" s="67">
        <v>110.9278</v>
      </c>
    </row>
    <row r="6568" spans="1:11" ht="14.5">
      <c r="A6568" s="66" t="str">
        <f t="shared" si="102"/>
        <v>Brebes 1 - Wonosari_SIANDONG</v>
      </c>
      <c r="B6568" s="66" t="s">
        <v>1644</v>
      </c>
      <c r="C6568" s="66" t="s">
        <v>5784</v>
      </c>
      <c r="D6568" s="76" t="s">
        <v>5739</v>
      </c>
      <c r="E6568" s="66" t="s">
        <v>5786</v>
      </c>
      <c r="F6568" s="67">
        <v>20.92</v>
      </c>
      <c r="G6568" s="67">
        <v>-6.9675500000000001</v>
      </c>
      <c r="H6568" s="67">
        <v>108.96599999999999</v>
      </c>
      <c r="I6568" s="66" t="s">
        <v>1567</v>
      </c>
      <c r="J6568" s="67">
        <v>-6.86754</v>
      </c>
      <c r="K6568" s="67">
        <v>108.9863</v>
      </c>
    </row>
    <row r="6569" spans="1:11" ht="14.5">
      <c r="A6569" s="66" t="str">
        <f t="shared" si="102"/>
        <v>Brebes 1 - Wonosari_SIASEM</v>
      </c>
      <c r="B6569" s="66" t="s">
        <v>1645</v>
      </c>
      <c r="C6569" s="66" t="s">
        <v>5784</v>
      </c>
      <c r="D6569" s="76" t="s">
        <v>5752</v>
      </c>
      <c r="E6569" s="66" t="s">
        <v>5786</v>
      </c>
      <c r="F6569" s="67">
        <v>20.92</v>
      </c>
      <c r="G6569" s="67">
        <v>-6.87941</v>
      </c>
      <c r="H6569" s="67">
        <v>109.018</v>
      </c>
      <c r="I6569" s="66" t="s">
        <v>1567</v>
      </c>
      <c r="J6569" s="67">
        <v>-6.86754</v>
      </c>
      <c r="K6569" s="67">
        <v>108.9863</v>
      </c>
    </row>
    <row r="6570" spans="1:11" ht="14.5">
      <c r="A6570" s="66" t="str">
        <f t="shared" si="102"/>
        <v>Kebumen - Purbowangi_SIBALUNG</v>
      </c>
      <c r="B6570" s="66" t="s">
        <v>4333</v>
      </c>
      <c r="C6570" s="66" t="s">
        <v>5784</v>
      </c>
      <c r="D6570" s="76" t="s">
        <v>5752</v>
      </c>
      <c r="E6570" s="66" t="s">
        <v>5786</v>
      </c>
      <c r="F6570" s="67">
        <v>9.3800000000000008</v>
      </c>
      <c r="G6570" s="67">
        <v>-7.6236600000000001</v>
      </c>
      <c r="H6570" s="67">
        <v>109.312</v>
      </c>
      <c r="I6570" s="66" t="s">
        <v>4274</v>
      </c>
      <c r="J6570" s="67">
        <v>-7.6099800000000002</v>
      </c>
      <c r="K6570" s="67">
        <v>109.48480000000001</v>
      </c>
    </row>
    <row r="6571" spans="1:11" ht="14.5">
      <c r="A6571" s="66" t="str">
        <f t="shared" si="102"/>
        <v>BGR JENARSARI_SIBEBEK</v>
      </c>
      <c r="B6571" s="66" t="s">
        <v>494</v>
      </c>
      <c r="C6571" s="66" t="s">
        <v>5784</v>
      </c>
      <c r="D6571" s="76" t="s">
        <v>5748</v>
      </c>
      <c r="E6571" s="66" t="s">
        <v>5786</v>
      </c>
      <c r="F6571" s="67">
        <v>9.3699999999999992</v>
      </c>
      <c r="G6571" s="67">
        <v>-7.0760399999999999</v>
      </c>
      <c r="H6571" s="67">
        <v>109.917</v>
      </c>
      <c r="I6571" s="66" t="s">
        <v>346</v>
      </c>
      <c r="J6571" s="67">
        <v>-6.95329</v>
      </c>
      <c r="K6571" s="67">
        <v>110.10129999999999</v>
      </c>
    </row>
    <row r="6572" spans="1:11" ht="14.5">
      <c r="A6572" s="66" t="str">
        <f t="shared" si="102"/>
        <v>Batang - Kasepuhan_SIBERUK</v>
      </c>
      <c r="B6572" s="66" t="s">
        <v>218</v>
      </c>
      <c r="C6572" s="66" t="s">
        <v>5784</v>
      </c>
      <c r="D6572" s="76" t="s">
        <v>5746</v>
      </c>
      <c r="E6572" s="66" t="s">
        <v>5786</v>
      </c>
      <c r="F6572" s="67">
        <v>9.3699999999999992</v>
      </c>
      <c r="G6572" s="67">
        <v>-6.9383699999999999</v>
      </c>
      <c r="H6572" s="67">
        <v>109.824</v>
      </c>
      <c r="I6572" s="66" t="s">
        <v>54</v>
      </c>
      <c r="J6572" s="67">
        <v>-6.9040600000000003</v>
      </c>
      <c r="K6572" s="67">
        <v>109.7085</v>
      </c>
    </row>
    <row r="6573" spans="1:11" ht="14.5">
      <c r="A6573" s="66" t="str">
        <f t="shared" si="102"/>
        <v>Kebumen - Purbowangi_SIBRAMA</v>
      </c>
      <c r="B6573" s="66" t="s">
        <v>4334</v>
      </c>
      <c r="C6573" s="66" t="s">
        <v>5784</v>
      </c>
      <c r="D6573" s="76" t="s">
        <v>5744</v>
      </c>
      <c r="E6573" s="66" t="s">
        <v>5786</v>
      </c>
      <c r="F6573" s="67">
        <v>9.3800000000000008</v>
      </c>
      <c r="G6573" s="67">
        <v>-7.60886</v>
      </c>
      <c r="H6573" s="67">
        <v>109.324</v>
      </c>
      <c r="I6573" s="66" t="s">
        <v>4274</v>
      </c>
      <c r="J6573" s="67">
        <v>-7.6099800000000002</v>
      </c>
      <c r="K6573" s="67">
        <v>109.48480000000001</v>
      </c>
    </row>
    <row r="6574" spans="1:11" ht="14.5">
      <c r="A6574" s="66" t="str">
        <f t="shared" si="102"/>
        <v>Purbalingga - Kebong_SIDABOWA</v>
      </c>
      <c r="B6574" s="66" t="s">
        <v>4933</v>
      </c>
      <c r="C6574" s="66" t="s">
        <v>5784</v>
      </c>
      <c r="D6574" s="76" t="s">
        <v>5739</v>
      </c>
      <c r="E6574" s="66" t="s">
        <v>5786</v>
      </c>
      <c r="F6574" s="67">
        <v>9.3800000000000008</v>
      </c>
      <c r="G6574" s="67">
        <v>-7.4602700000000004</v>
      </c>
      <c r="H6574" s="67">
        <v>109.224</v>
      </c>
      <c r="I6574" s="66" t="s">
        <v>4781</v>
      </c>
      <c r="J6574" s="67">
        <v>-7.4033100000000003</v>
      </c>
      <c r="K6574" s="67">
        <v>109.3588</v>
      </c>
    </row>
    <row r="6575" spans="1:11" ht="14.5">
      <c r="A6575" s="66" t="str">
        <f t="shared" si="102"/>
        <v>TGL 3PURWAHAMBA_SIDAHARJA</v>
      </c>
      <c r="B6575" s="66" t="s">
        <v>5453</v>
      </c>
      <c r="C6575" s="66" t="s">
        <v>5784</v>
      </c>
      <c r="D6575" s="76" t="s">
        <v>5757</v>
      </c>
      <c r="E6575" s="66" t="s">
        <v>5786</v>
      </c>
      <c r="F6575" s="67">
        <v>11.25</v>
      </c>
      <c r="G6575" s="67">
        <v>-6.8801500000000004</v>
      </c>
      <c r="H6575" s="67">
        <v>109.238</v>
      </c>
      <c r="I6575" s="66" t="s">
        <v>5354</v>
      </c>
      <c r="J6575" s="67">
        <v>-6.87378</v>
      </c>
      <c r="K6575" s="67">
        <v>109.2512</v>
      </c>
    </row>
    <row r="6576" spans="1:11" ht="14.5">
      <c r="A6576" s="66" t="str">
        <f t="shared" si="102"/>
        <v>GPP BANJARNEGARA_SIDAKANGEN</v>
      </c>
      <c r="B6576" s="66" t="s">
        <v>2485</v>
      </c>
      <c r="C6576" s="66" t="s">
        <v>5784</v>
      </c>
      <c r="D6576" s="76" t="s">
        <v>5748</v>
      </c>
      <c r="E6576" s="66" t="s">
        <v>5786</v>
      </c>
      <c r="F6576" s="67">
        <v>10.28</v>
      </c>
      <c r="G6576" s="67">
        <v>-7.2196600000000002</v>
      </c>
      <c r="H6576" s="67">
        <v>109.663</v>
      </c>
      <c r="I6576" s="66" t="s">
        <v>2357</v>
      </c>
      <c r="J6576" s="67">
        <v>-7.3905900000000004</v>
      </c>
      <c r="K6576" s="67">
        <v>109.7366</v>
      </c>
    </row>
    <row r="6577" spans="1:11" ht="14.5">
      <c r="A6577" s="66" t="str">
        <f t="shared" si="102"/>
        <v>Purbalingga - Kebong_SIDAKANGEN</v>
      </c>
      <c r="B6577" s="66" t="s">
        <v>2485</v>
      </c>
      <c r="C6577" s="66" t="s">
        <v>5784</v>
      </c>
      <c r="D6577" s="76" t="s">
        <v>5739</v>
      </c>
      <c r="E6577" s="66" t="s">
        <v>5786</v>
      </c>
      <c r="F6577" s="67">
        <v>7.6</v>
      </c>
      <c r="G6577" s="67">
        <v>-7.4247399999999999</v>
      </c>
      <c r="H6577" s="67">
        <v>109.34399999999999</v>
      </c>
      <c r="I6577" s="66" t="s">
        <v>4781</v>
      </c>
      <c r="J6577" s="67">
        <v>-7.4033100000000003</v>
      </c>
      <c r="K6577" s="67">
        <v>109.3588</v>
      </c>
    </row>
    <row r="6578" spans="1:11" ht="14.5">
      <c r="A6578" s="66" t="str">
        <f t="shared" si="102"/>
        <v>BBS 2BULAKAMBA_SIDAKATON</v>
      </c>
      <c r="B6578" s="66" t="s">
        <v>336</v>
      </c>
      <c r="C6578" s="66" t="s">
        <v>5784</v>
      </c>
      <c r="D6578" s="76" t="s">
        <v>5745</v>
      </c>
      <c r="E6578" s="66" t="s">
        <v>5786</v>
      </c>
      <c r="F6578" s="67">
        <v>20.92</v>
      </c>
      <c r="G6578" s="67">
        <v>-6.8863300000000001</v>
      </c>
      <c r="H6578" s="67">
        <v>108.84099999999999</v>
      </c>
      <c r="I6578" s="66" t="s">
        <v>262</v>
      </c>
      <c r="J6578" s="67">
        <v>-6.8690600000000002</v>
      </c>
      <c r="K6578" s="67">
        <v>108.8972</v>
      </c>
    </row>
    <row r="6579" spans="1:11" ht="14.5">
      <c r="A6579" s="66" t="str">
        <f t="shared" si="102"/>
        <v>Brebes 1 - Wonosari_SIDAKATON</v>
      </c>
      <c r="B6579" s="66" t="s">
        <v>336</v>
      </c>
      <c r="C6579" s="66" t="s">
        <v>5784</v>
      </c>
      <c r="D6579" s="76" t="s">
        <v>5759</v>
      </c>
      <c r="E6579" s="66" t="s">
        <v>5786</v>
      </c>
      <c r="F6579" s="67">
        <v>11.25</v>
      </c>
      <c r="G6579" s="67">
        <v>-6.8960600000000003</v>
      </c>
      <c r="H6579" s="67">
        <v>109.084</v>
      </c>
      <c r="I6579" s="66" t="s">
        <v>1567</v>
      </c>
      <c r="J6579" s="67">
        <v>-6.86754</v>
      </c>
      <c r="K6579" s="67">
        <v>108.9863</v>
      </c>
    </row>
    <row r="6580" spans="1:11" ht="14.5">
      <c r="A6580" s="66" t="str">
        <f t="shared" si="102"/>
        <v>UPP CILACAP_SIDAKAYA</v>
      </c>
      <c r="B6580" s="66" t="s">
        <v>5489</v>
      </c>
      <c r="C6580" s="66" t="s">
        <v>5784</v>
      </c>
      <c r="D6580" s="76" t="s">
        <v>5738</v>
      </c>
      <c r="E6580" s="66" t="s">
        <v>5786</v>
      </c>
      <c r="F6580" s="67">
        <v>20.29</v>
      </c>
      <c r="G6580" s="67">
        <v>-7.7259700000000002</v>
      </c>
      <c r="H6580" s="67">
        <v>109.017</v>
      </c>
      <c r="I6580" s="66" t="s">
        <v>5474</v>
      </c>
      <c r="J6580" s="67">
        <v>-7.7338300000000002</v>
      </c>
      <c r="K6580" s="67">
        <v>108.9927</v>
      </c>
    </row>
    <row r="6581" spans="1:11" ht="14.5">
      <c r="A6581" s="66" t="str">
        <f t="shared" si="102"/>
        <v>BGR JENARSARI_SIDALANG</v>
      </c>
      <c r="B6581" s="66" t="s">
        <v>495</v>
      </c>
      <c r="C6581" s="66" t="s">
        <v>5784</v>
      </c>
      <c r="D6581" s="76" t="s">
        <v>5748</v>
      </c>
      <c r="E6581" s="66" t="s">
        <v>5786</v>
      </c>
      <c r="F6581" s="67">
        <v>9.3699999999999992</v>
      </c>
      <c r="G6581" s="67">
        <v>-7.07111</v>
      </c>
      <c r="H6581" s="67">
        <v>109.968</v>
      </c>
      <c r="I6581" s="66" t="s">
        <v>346</v>
      </c>
      <c r="J6581" s="67">
        <v>-6.95329</v>
      </c>
      <c r="K6581" s="67">
        <v>110.10129999999999</v>
      </c>
    </row>
    <row r="6582" spans="1:11" ht="14.5">
      <c r="A6582" s="66" t="str">
        <f t="shared" si="102"/>
        <v>GD PSP Cilacap_SIDAMUKTI</v>
      </c>
      <c r="B6582" s="66" t="s">
        <v>2205</v>
      </c>
      <c r="C6582" s="66" t="s">
        <v>5784</v>
      </c>
      <c r="D6582" s="76" t="s">
        <v>5748</v>
      </c>
      <c r="E6582" s="66" t="s">
        <v>5786</v>
      </c>
      <c r="F6582" s="67">
        <v>20.29</v>
      </c>
      <c r="G6582" s="67">
        <v>-7.6143999999999998</v>
      </c>
      <c r="H6582" s="67">
        <v>108.758</v>
      </c>
      <c r="I6582" s="66" t="s">
        <v>2114</v>
      </c>
      <c r="J6582" s="67">
        <v>-7.3791900000000004</v>
      </c>
      <c r="K6582" s="67">
        <v>108.8021</v>
      </c>
    </row>
    <row r="6583" spans="1:11" ht="14.5">
      <c r="A6583" s="66" t="str">
        <f t="shared" si="102"/>
        <v>GUD BGR WANGON_SIDAMULIH</v>
      </c>
      <c r="B6583" s="66" t="s">
        <v>4077</v>
      </c>
      <c r="C6583" s="66" t="s">
        <v>5784</v>
      </c>
      <c r="D6583" s="76" t="s">
        <v>5754</v>
      </c>
      <c r="E6583" s="66" t="s">
        <v>5786</v>
      </c>
      <c r="F6583" s="67">
        <v>9.3800000000000008</v>
      </c>
      <c r="G6583" s="67">
        <v>-7.5117500000000001</v>
      </c>
      <c r="H6583" s="67">
        <v>109.17400000000001</v>
      </c>
      <c r="I6583" s="66" t="s">
        <v>4026</v>
      </c>
      <c r="J6583" s="67">
        <v>-7.5083200000000003</v>
      </c>
      <c r="K6583" s="67">
        <v>109.0645</v>
      </c>
    </row>
    <row r="6584" spans="1:11" ht="14.5">
      <c r="A6584" s="66" t="str">
        <f t="shared" si="102"/>
        <v>Brebes 1 - Wonosari_SIDAMULYA</v>
      </c>
      <c r="B6584" s="66" t="s">
        <v>1646</v>
      </c>
      <c r="C6584" s="66" t="s">
        <v>5784</v>
      </c>
      <c r="D6584" s="76" t="s">
        <v>5739</v>
      </c>
      <c r="E6584" s="66" t="s">
        <v>5786</v>
      </c>
      <c r="F6584" s="67">
        <v>20.92</v>
      </c>
      <c r="G6584" s="67">
        <v>-6.9024999999999999</v>
      </c>
      <c r="H6584" s="67">
        <v>109.018</v>
      </c>
      <c r="I6584" s="66" t="s">
        <v>1567</v>
      </c>
      <c r="J6584" s="67">
        <v>-6.86754</v>
      </c>
      <c r="K6584" s="67">
        <v>108.9863</v>
      </c>
    </row>
    <row r="6585" spans="1:11" ht="14.5">
      <c r="A6585" s="66" t="str">
        <f t="shared" si="102"/>
        <v>Brebes GPP_SIDAMULYA</v>
      </c>
      <c r="B6585" s="66" t="s">
        <v>1646</v>
      </c>
      <c r="C6585" s="66" t="s">
        <v>5784</v>
      </c>
      <c r="D6585" s="76" t="s">
        <v>5748</v>
      </c>
      <c r="E6585" s="66" t="s">
        <v>5786</v>
      </c>
      <c r="F6585" s="67">
        <v>11.25</v>
      </c>
      <c r="G6585" s="67">
        <v>-7.02189</v>
      </c>
      <c r="H6585" s="67">
        <v>109.065</v>
      </c>
      <c r="I6585" s="66" t="s">
        <v>1667</v>
      </c>
      <c r="J6585" s="67">
        <v>-7.1220699999999999</v>
      </c>
      <c r="K6585" s="67">
        <v>108.9847</v>
      </c>
    </row>
    <row r="6586" spans="1:11" ht="14.5">
      <c r="A6586" s="66" t="str">
        <f t="shared" si="102"/>
        <v>Cilacap 1 - Kesugihan_SIDAMULYA</v>
      </c>
      <c r="B6586" s="66" t="s">
        <v>1646</v>
      </c>
      <c r="C6586" s="66" t="s">
        <v>5784</v>
      </c>
      <c r="D6586" s="76" t="s">
        <v>5755</v>
      </c>
      <c r="E6586" s="66" t="s">
        <v>5786</v>
      </c>
      <c r="F6586" s="67">
        <v>9.3800000000000008</v>
      </c>
      <c r="G6586" s="67">
        <v>-7.5911799999999996</v>
      </c>
      <c r="H6586" s="67">
        <v>109.274</v>
      </c>
      <c r="I6586" s="66" t="s">
        <v>1829</v>
      </c>
      <c r="J6586" s="67">
        <v>-7.6282100000000002</v>
      </c>
      <c r="K6586" s="67">
        <v>109.1144</v>
      </c>
    </row>
    <row r="6587" spans="1:11" ht="14.5">
      <c r="A6587" s="66" t="str">
        <f t="shared" si="102"/>
        <v>GD PSP Cilacap_SIDAMULYA</v>
      </c>
      <c r="B6587" s="66" t="s">
        <v>1646</v>
      </c>
      <c r="C6587" s="66" t="s">
        <v>5784</v>
      </c>
      <c r="D6587" s="76" t="s">
        <v>5758</v>
      </c>
      <c r="E6587" s="66" t="s">
        <v>5786</v>
      </c>
      <c r="F6587" s="67">
        <v>20.29</v>
      </c>
      <c r="G6587" s="67">
        <v>-7.4855900000000002</v>
      </c>
      <c r="H6587" s="67">
        <v>108.804</v>
      </c>
      <c r="I6587" s="66" t="s">
        <v>2114</v>
      </c>
      <c r="J6587" s="67">
        <v>-7.3791900000000004</v>
      </c>
      <c r="K6587" s="67">
        <v>108.8021</v>
      </c>
    </row>
    <row r="6588" spans="1:11" ht="14.5">
      <c r="A6588" s="66" t="str">
        <f t="shared" si="102"/>
        <v>GD PSP Cilacap_SIDAMULYA</v>
      </c>
      <c r="B6588" s="66" t="s">
        <v>1646</v>
      </c>
      <c r="C6588" s="66" t="s">
        <v>5784</v>
      </c>
      <c r="D6588" s="76" t="s">
        <v>5755</v>
      </c>
      <c r="E6588" s="66" t="s">
        <v>5786</v>
      </c>
      <c r="F6588" s="67">
        <v>20.29</v>
      </c>
      <c r="G6588" s="67">
        <v>-7.3468999999999998</v>
      </c>
      <c r="H6588" s="67">
        <v>108.956</v>
      </c>
      <c r="I6588" s="66" t="s">
        <v>2114</v>
      </c>
      <c r="J6588" s="67">
        <v>-7.3791900000000004</v>
      </c>
      <c r="K6588" s="67">
        <v>108.8021</v>
      </c>
    </row>
    <row r="6589" spans="1:11" ht="14.5">
      <c r="A6589" s="66" t="str">
        <f t="shared" si="102"/>
        <v>GD PSP Cilacap_SIDAMULYA</v>
      </c>
      <c r="B6589" s="66" t="s">
        <v>1646</v>
      </c>
      <c r="C6589" s="66" t="s">
        <v>5784</v>
      </c>
      <c r="D6589" s="76" t="s">
        <v>5751</v>
      </c>
      <c r="E6589" s="66" t="s">
        <v>5786</v>
      </c>
      <c r="F6589" s="67">
        <v>20.29</v>
      </c>
      <c r="G6589" s="67">
        <v>-7.3572199999999999</v>
      </c>
      <c r="H6589" s="67">
        <v>108.682</v>
      </c>
      <c r="I6589" s="66" t="s">
        <v>2114</v>
      </c>
      <c r="J6589" s="67">
        <v>-7.3791900000000004</v>
      </c>
      <c r="K6589" s="67">
        <v>108.8021</v>
      </c>
    </row>
    <row r="6590" spans="1:11" ht="14.5">
      <c r="A6590" s="66" t="str">
        <f t="shared" si="102"/>
        <v>TGL 3PURWAHAMBA_SIDAMULYA</v>
      </c>
      <c r="B6590" s="66" t="s">
        <v>1646</v>
      </c>
      <c r="C6590" s="66" t="s">
        <v>5784</v>
      </c>
      <c r="D6590" s="76" t="s">
        <v>5765</v>
      </c>
      <c r="E6590" s="66" t="s">
        <v>5786</v>
      </c>
      <c r="F6590" s="67">
        <v>11.25</v>
      </c>
      <c r="G6590" s="67">
        <v>-6.9583599999999999</v>
      </c>
      <c r="H6590" s="67">
        <v>109.3</v>
      </c>
      <c r="I6590" s="66" t="s">
        <v>5354</v>
      </c>
      <c r="J6590" s="67">
        <v>-6.87378</v>
      </c>
      <c r="K6590" s="67">
        <v>109.2512</v>
      </c>
    </row>
    <row r="6591" spans="1:11" ht="14.5">
      <c r="A6591" s="66" t="str">
        <f t="shared" si="102"/>
        <v>BGR PURBALINGGA_SIDANEGARA</v>
      </c>
      <c r="B6591" s="66" t="s">
        <v>969</v>
      </c>
      <c r="C6591" s="66" t="s">
        <v>5784</v>
      </c>
      <c r="D6591" s="76" t="s">
        <v>5757</v>
      </c>
      <c r="E6591" s="66" t="s">
        <v>5786</v>
      </c>
      <c r="F6591" s="67">
        <v>7.6</v>
      </c>
      <c r="G6591" s="67">
        <v>-7.3627500000000001</v>
      </c>
      <c r="H6591" s="67">
        <v>109.42100000000001</v>
      </c>
      <c r="I6591" s="66" t="s">
        <v>856</v>
      </c>
      <c r="J6591" s="67">
        <v>-7.4180900000000003</v>
      </c>
      <c r="K6591" s="67">
        <v>109.37690000000001</v>
      </c>
    </row>
    <row r="6592" spans="1:11" ht="14.5">
      <c r="A6592" s="66" t="str">
        <f t="shared" si="102"/>
        <v>GD PSP Cilacap_SIDANEGARA</v>
      </c>
      <c r="B6592" s="66" t="s">
        <v>969</v>
      </c>
      <c r="C6592" s="66" t="s">
        <v>5784</v>
      </c>
      <c r="D6592" s="76" t="s">
        <v>5739</v>
      </c>
      <c r="E6592" s="66" t="s">
        <v>5786</v>
      </c>
      <c r="F6592" s="67">
        <v>20.29</v>
      </c>
      <c r="G6592" s="67">
        <v>-7.5429700000000004</v>
      </c>
      <c r="H6592" s="67">
        <v>108.752</v>
      </c>
      <c r="I6592" s="66" t="s">
        <v>2114</v>
      </c>
      <c r="J6592" s="67">
        <v>-7.3791900000000004</v>
      </c>
      <c r="K6592" s="67">
        <v>108.8021</v>
      </c>
    </row>
    <row r="6593" spans="1:11" ht="14.5">
      <c r="A6593" s="66" t="str">
        <f t="shared" si="102"/>
        <v>UPP CILACAP_SIDANEGARA</v>
      </c>
      <c r="B6593" s="66" t="s">
        <v>969</v>
      </c>
      <c r="C6593" s="66" t="s">
        <v>5784</v>
      </c>
      <c r="D6593" s="76" t="s">
        <v>5748</v>
      </c>
      <c r="E6593" s="66" t="s">
        <v>5786</v>
      </c>
      <c r="F6593" s="67">
        <v>20.29</v>
      </c>
      <c r="G6593" s="67">
        <v>-7.7109100000000002</v>
      </c>
      <c r="H6593" s="67">
        <v>109.01600000000001</v>
      </c>
      <c r="I6593" s="66" t="s">
        <v>5474</v>
      </c>
      <c r="J6593" s="67">
        <v>-7.7338300000000002</v>
      </c>
      <c r="K6593" s="67">
        <v>108.9927</v>
      </c>
    </row>
    <row r="6594" spans="1:11" ht="14.5">
      <c r="A6594" s="66" t="str">
        <f t="shared" ref="A6594:A6657" si="103">CONCATENATE(I6594,"_",B6594)</f>
        <v>Brebes 1 - Wonosari_SIDAPURNA</v>
      </c>
      <c r="B6594" s="66" t="s">
        <v>1647</v>
      </c>
      <c r="C6594" s="66" t="s">
        <v>5784</v>
      </c>
      <c r="D6594" s="76" t="s">
        <v>5764</v>
      </c>
      <c r="E6594" s="66" t="s">
        <v>5786</v>
      </c>
      <c r="F6594" s="67">
        <v>11.25</v>
      </c>
      <c r="G6594" s="67">
        <v>-6.8980300000000003</v>
      </c>
      <c r="H6594" s="67">
        <v>109.09399999999999</v>
      </c>
      <c r="I6594" s="66" t="s">
        <v>1567</v>
      </c>
      <c r="J6594" s="67">
        <v>-6.86754</v>
      </c>
      <c r="K6594" s="67">
        <v>108.9863</v>
      </c>
    </row>
    <row r="6595" spans="1:11" ht="14.5">
      <c r="A6595" s="66" t="str">
        <f t="shared" si="103"/>
        <v>GPP BANJARNEGARA_SIDARATA</v>
      </c>
      <c r="B6595" s="66" t="s">
        <v>2486</v>
      </c>
      <c r="C6595" s="66" t="s">
        <v>5784</v>
      </c>
      <c r="D6595" s="76" t="s">
        <v>5764</v>
      </c>
      <c r="E6595" s="66" t="s">
        <v>5786</v>
      </c>
      <c r="F6595" s="67">
        <v>10.28</v>
      </c>
      <c r="G6595" s="67">
        <v>-7.3654299999999999</v>
      </c>
      <c r="H6595" s="67">
        <v>109.593</v>
      </c>
      <c r="I6595" s="66" t="s">
        <v>2357</v>
      </c>
      <c r="J6595" s="67">
        <v>-7.3905900000000004</v>
      </c>
      <c r="K6595" s="67">
        <v>109.7366</v>
      </c>
    </row>
    <row r="6596" spans="1:11" ht="14.5">
      <c r="A6596" s="66" t="str">
        <f t="shared" si="103"/>
        <v>BGR PURBALINGGA_SIDAREJA</v>
      </c>
      <c r="B6596" s="66" t="s">
        <v>970</v>
      </c>
      <c r="C6596" s="66" t="s">
        <v>5784</v>
      </c>
      <c r="D6596" s="76" t="s">
        <v>5746</v>
      </c>
      <c r="E6596" s="66" t="s">
        <v>5786</v>
      </c>
      <c r="F6596" s="67">
        <v>7.6</v>
      </c>
      <c r="G6596" s="67">
        <v>-7.3550700000000004</v>
      </c>
      <c r="H6596" s="67">
        <v>109.447</v>
      </c>
      <c r="I6596" s="66" t="s">
        <v>856</v>
      </c>
      <c r="J6596" s="67">
        <v>-7.4180900000000003</v>
      </c>
      <c r="K6596" s="67">
        <v>109.37690000000001</v>
      </c>
    </row>
    <row r="6597" spans="1:11" ht="14.5">
      <c r="A6597" s="66" t="str">
        <f t="shared" si="103"/>
        <v>GD PSP Cilacap_SIDAREJA</v>
      </c>
      <c r="B6597" s="66" t="s">
        <v>970</v>
      </c>
      <c r="C6597" s="66" t="s">
        <v>5784</v>
      </c>
      <c r="D6597" s="76" t="s">
        <v>5759</v>
      </c>
      <c r="E6597" s="66" t="s">
        <v>5786</v>
      </c>
      <c r="F6597" s="67">
        <v>20.29</v>
      </c>
      <c r="G6597" s="67">
        <v>-7.48</v>
      </c>
      <c r="H6597" s="67">
        <v>108.79300000000001</v>
      </c>
      <c r="I6597" s="66" t="s">
        <v>2114</v>
      </c>
      <c r="J6597" s="67">
        <v>-7.3791900000000004</v>
      </c>
      <c r="K6597" s="67">
        <v>108.8021</v>
      </c>
    </row>
    <row r="6598" spans="1:11" ht="14.5">
      <c r="A6598" s="66" t="str">
        <f t="shared" si="103"/>
        <v>GPP PURWOREJO_SIDARUM</v>
      </c>
      <c r="B6598" s="66" t="s">
        <v>3812</v>
      </c>
      <c r="C6598" s="66" t="s">
        <v>5784</v>
      </c>
      <c r="D6598" s="76" t="s">
        <v>5740</v>
      </c>
      <c r="E6598" s="66" t="s">
        <v>5786</v>
      </c>
      <c r="F6598" s="67">
        <v>4.4400000000000004</v>
      </c>
      <c r="G6598" s="67">
        <v>-7.7437100000000001</v>
      </c>
      <c r="H6598" s="67">
        <v>109.913</v>
      </c>
      <c r="I6598" s="66" t="s">
        <v>3504</v>
      </c>
      <c r="J6598" s="67">
        <v>-7.7226800000000004</v>
      </c>
      <c r="K6598" s="67">
        <v>109.9468</v>
      </c>
    </row>
    <row r="6599" spans="1:11" ht="14.5">
      <c r="A6599" s="66" t="str">
        <f t="shared" si="103"/>
        <v>Cilacap 1 - Kesugihan_SIDASARI</v>
      </c>
      <c r="B6599" s="66" t="s">
        <v>1901</v>
      </c>
      <c r="C6599" s="66" t="s">
        <v>5784</v>
      </c>
      <c r="D6599" s="76" t="s">
        <v>5757</v>
      </c>
      <c r="E6599" s="66" t="s">
        <v>5786</v>
      </c>
      <c r="F6599" s="67">
        <v>20.29</v>
      </c>
      <c r="G6599" s="67">
        <v>-7.5810000000000004</v>
      </c>
      <c r="H6599" s="67">
        <v>109.203</v>
      </c>
      <c r="I6599" s="66" t="s">
        <v>1829</v>
      </c>
      <c r="J6599" s="67">
        <v>-7.6282100000000002</v>
      </c>
      <c r="K6599" s="67">
        <v>109.1144</v>
      </c>
    </row>
    <row r="6600" spans="1:11" ht="14.5">
      <c r="A6600" s="66" t="str">
        <f t="shared" si="103"/>
        <v>GD PSP Cilacap_SIDASARI</v>
      </c>
      <c r="B6600" s="66" t="s">
        <v>1901</v>
      </c>
      <c r="C6600" s="66" t="s">
        <v>5784</v>
      </c>
      <c r="D6600" s="76" t="s">
        <v>5756</v>
      </c>
      <c r="E6600" s="66" t="s">
        <v>5786</v>
      </c>
      <c r="F6600" s="67">
        <v>20.29</v>
      </c>
      <c r="G6600" s="67">
        <v>-7.3826499999999999</v>
      </c>
      <c r="H6600" s="67">
        <v>108.779</v>
      </c>
      <c r="I6600" s="66" t="s">
        <v>2114</v>
      </c>
      <c r="J6600" s="67">
        <v>-7.3791900000000004</v>
      </c>
      <c r="K6600" s="67">
        <v>108.8021</v>
      </c>
    </row>
    <row r="6601" spans="1:11" ht="14.5">
      <c r="A6601" s="66" t="str">
        <f t="shared" si="103"/>
        <v>Cilacap 1 - Kesugihan_SIDAURIP</v>
      </c>
      <c r="B6601" s="66" t="s">
        <v>1902</v>
      </c>
      <c r="C6601" s="66" t="s">
        <v>5784</v>
      </c>
      <c r="D6601" s="76" t="s">
        <v>5751</v>
      </c>
      <c r="E6601" s="66" t="s">
        <v>5786</v>
      </c>
      <c r="F6601" s="67">
        <v>20.29</v>
      </c>
      <c r="G6601" s="67">
        <v>-7.6941100000000002</v>
      </c>
      <c r="H6601" s="67">
        <v>109.29</v>
      </c>
      <c r="I6601" s="66" t="s">
        <v>1829</v>
      </c>
      <c r="J6601" s="67">
        <v>-7.6282100000000002</v>
      </c>
      <c r="K6601" s="67">
        <v>109.1144</v>
      </c>
    </row>
    <row r="6602" spans="1:11" ht="14.5">
      <c r="A6602" s="66" t="str">
        <f t="shared" si="103"/>
        <v>GD PSP Cilacap_SIDAURIP</v>
      </c>
      <c r="B6602" s="66" t="s">
        <v>1902</v>
      </c>
      <c r="C6602" s="66" t="s">
        <v>5784</v>
      </c>
      <c r="D6602" s="76" t="s">
        <v>5758</v>
      </c>
      <c r="E6602" s="66" t="s">
        <v>5786</v>
      </c>
      <c r="F6602" s="67">
        <v>20.29</v>
      </c>
      <c r="G6602" s="67">
        <v>-7.5686400000000003</v>
      </c>
      <c r="H6602" s="67">
        <v>108.836</v>
      </c>
      <c r="I6602" s="66" t="s">
        <v>2114</v>
      </c>
      <c r="J6602" s="67">
        <v>-7.3791900000000004</v>
      </c>
      <c r="K6602" s="67">
        <v>108.8021</v>
      </c>
    </row>
    <row r="6603" spans="1:11" ht="14.5">
      <c r="A6603" s="66" t="str">
        <f t="shared" si="103"/>
        <v>UPP CILACAP_SIDAURIP</v>
      </c>
      <c r="B6603" s="66" t="s">
        <v>1902</v>
      </c>
      <c r="C6603" s="66" t="s">
        <v>5784</v>
      </c>
      <c r="D6603" s="76" t="s">
        <v>5764</v>
      </c>
      <c r="E6603" s="66" t="s">
        <v>5786</v>
      </c>
      <c r="F6603" s="67">
        <v>20.29</v>
      </c>
      <c r="G6603" s="67">
        <v>-7.6167999999999996</v>
      </c>
      <c r="H6603" s="67">
        <v>108.982</v>
      </c>
      <c r="I6603" s="66" t="s">
        <v>5474</v>
      </c>
      <c r="J6603" s="67">
        <v>-7.7338300000000002</v>
      </c>
      <c r="K6603" s="67">
        <v>108.9927</v>
      </c>
    </row>
    <row r="6604" spans="1:11" ht="14.5">
      <c r="A6604" s="66" t="str">
        <f t="shared" si="103"/>
        <v>Batang - Kasepuhan_SIDAYU</v>
      </c>
      <c r="B6604" s="66" t="s">
        <v>219</v>
      </c>
      <c r="C6604" s="66" t="s">
        <v>5784</v>
      </c>
      <c r="D6604" s="76" t="s">
        <v>5749</v>
      </c>
      <c r="E6604" s="66" t="s">
        <v>5786</v>
      </c>
      <c r="F6604" s="67">
        <v>9.3699999999999992</v>
      </c>
      <c r="G6604" s="67">
        <v>-7.0415200000000002</v>
      </c>
      <c r="H6604" s="67">
        <v>109.80800000000001</v>
      </c>
      <c r="I6604" s="66" t="s">
        <v>54</v>
      </c>
      <c r="J6604" s="67">
        <v>-6.9040600000000003</v>
      </c>
      <c r="K6604" s="67">
        <v>109.7085</v>
      </c>
    </row>
    <row r="6605" spans="1:11" ht="14.5">
      <c r="A6605" s="66" t="str">
        <f t="shared" si="103"/>
        <v>Cilacap 1 - Kesugihan_SIDAYU</v>
      </c>
      <c r="B6605" s="66" t="s">
        <v>219</v>
      </c>
      <c r="C6605" s="66" t="s">
        <v>5784</v>
      </c>
      <c r="D6605" s="76" t="s">
        <v>5757</v>
      </c>
      <c r="E6605" s="66" t="s">
        <v>5786</v>
      </c>
      <c r="F6605" s="67">
        <v>20.29</v>
      </c>
      <c r="G6605" s="67">
        <v>-7.6851500000000001</v>
      </c>
      <c r="H6605" s="67">
        <v>109.259</v>
      </c>
      <c r="I6605" s="66" t="s">
        <v>1829</v>
      </c>
      <c r="J6605" s="67">
        <v>-7.6282100000000002</v>
      </c>
      <c r="K6605" s="67">
        <v>109.1144</v>
      </c>
    </row>
    <row r="6606" spans="1:11" ht="14.5">
      <c r="A6606" s="66" t="str">
        <f t="shared" si="103"/>
        <v>GPP KEBUMEN_SIDAYU</v>
      </c>
      <c r="B6606" s="66" t="s">
        <v>219</v>
      </c>
      <c r="C6606" s="66" t="s">
        <v>5784</v>
      </c>
      <c r="D6606" s="76" t="s">
        <v>5767</v>
      </c>
      <c r="E6606" s="66" t="s">
        <v>5786</v>
      </c>
      <c r="F6606" s="67">
        <v>15.69</v>
      </c>
      <c r="G6606" s="67">
        <v>-7.5959899999999996</v>
      </c>
      <c r="H6606" s="67">
        <v>109.51900000000001</v>
      </c>
      <c r="I6606" s="66" t="s">
        <v>2714</v>
      </c>
      <c r="J6606" s="67">
        <v>-7.6109200000000001</v>
      </c>
      <c r="K6606" s="67">
        <v>109.5078</v>
      </c>
    </row>
    <row r="6607" spans="1:11" ht="14.5">
      <c r="A6607" s="66" t="str">
        <f t="shared" si="103"/>
        <v>GPP BANJARNEGARA_SIDENGOK</v>
      </c>
      <c r="B6607" s="66" t="s">
        <v>2487</v>
      </c>
      <c r="C6607" s="66" t="s">
        <v>5784</v>
      </c>
      <c r="D6607" s="76" t="s">
        <v>5749</v>
      </c>
      <c r="E6607" s="66" t="s">
        <v>5786</v>
      </c>
      <c r="F6607" s="67">
        <v>10.28</v>
      </c>
      <c r="G6607" s="67">
        <v>-7.2354099999999999</v>
      </c>
      <c r="H6607" s="67">
        <v>109.828</v>
      </c>
      <c r="I6607" s="66" t="s">
        <v>2357</v>
      </c>
      <c r="J6607" s="67">
        <v>-7.3905900000000004</v>
      </c>
      <c r="K6607" s="67">
        <v>109.7366</v>
      </c>
    </row>
    <row r="6608" spans="1:11" ht="14.5">
      <c r="A6608" s="66" t="str">
        <f t="shared" si="103"/>
        <v>Jepara - Mayong_SIDIGEDE</v>
      </c>
      <c r="B6608" s="66" t="s">
        <v>4247</v>
      </c>
      <c r="C6608" s="66" t="s">
        <v>5784</v>
      </c>
      <c r="D6608" s="76" t="s">
        <v>5758</v>
      </c>
      <c r="E6608" s="66" t="s">
        <v>5786</v>
      </c>
      <c r="F6608" s="67">
        <v>10.32</v>
      </c>
      <c r="G6608" s="67">
        <v>-6.7552899999999996</v>
      </c>
      <c r="H6608" s="67">
        <v>110.70399999999999</v>
      </c>
      <c r="I6608" s="66" t="s">
        <v>4145</v>
      </c>
      <c r="J6608" s="67">
        <v>-6.7420299999999997</v>
      </c>
      <c r="K6608" s="67">
        <v>110.7436</v>
      </c>
    </row>
    <row r="6609" spans="1:11" ht="14.5">
      <c r="A6609" s="66" t="str">
        <f t="shared" si="103"/>
        <v>GPP KEBUMEN_SIDOAGUNG</v>
      </c>
      <c r="B6609" s="66" t="s">
        <v>2858</v>
      </c>
      <c r="C6609" s="66" t="s">
        <v>5784</v>
      </c>
      <c r="D6609" s="76" t="s">
        <v>5757</v>
      </c>
      <c r="E6609" s="66" t="s">
        <v>5786</v>
      </c>
      <c r="F6609" s="67">
        <v>15.69</v>
      </c>
      <c r="G6609" s="67">
        <v>-7.6314000000000002</v>
      </c>
      <c r="H6609" s="67">
        <v>109.599</v>
      </c>
      <c r="I6609" s="66" t="s">
        <v>2714</v>
      </c>
      <c r="J6609" s="67">
        <v>-7.6109200000000001</v>
      </c>
      <c r="K6609" s="67">
        <v>109.5078</v>
      </c>
    </row>
    <row r="6610" spans="1:11" ht="14.5">
      <c r="A6610" s="66" t="str">
        <f t="shared" si="103"/>
        <v>GPP MAGELANG_SIDOAGUNG</v>
      </c>
      <c r="B6610" s="66" t="s">
        <v>2858</v>
      </c>
      <c r="C6610" s="66" t="s">
        <v>5784</v>
      </c>
      <c r="D6610" s="76" t="s">
        <v>5738</v>
      </c>
      <c r="E6610" s="66" t="s">
        <v>5786</v>
      </c>
      <c r="F6610" s="67">
        <v>7.61</v>
      </c>
      <c r="G6610" s="67">
        <v>-7.5579900000000002</v>
      </c>
      <c r="H6610" s="67">
        <v>110.169</v>
      </c>
      <c r="I6610" s="66" t="s">
        <v>3103</v>
      </c>
      <c r="J6610" s="67">
        <v>-7.3955399999999996</v>
      </c>
      <c r="K6610" s="67">
        <v>110.24469999999999</v>
      </c>
    </row>
    <row r="6611" spans="1:11" ht="14.5">
      <c r="A6611" s="66" t="str">
        <f t="shared" si="103"/>
        <v>GPP KEBUMEN_SIDOARJO</v>
      </c>
      <c r="B6611" s="66" t="s">
        <v>2859</v>
      </c>
      <c r="C6611" s="66" t="s">
        <v>5784</v>
      </c>
      <c r="D6611" s="76" t="s">
        <v>5748</v>
      </c>
      <c r="E6611" s="66" t="s">
        <v>5786</v>
      </c>
      <c r="F6611" s="67">
        <v>15.69</v>
      </c>
      <c r="G6611" s="67">
        <v>-7.66995</v>
      </c>
      <c r="H6611" s="67">
        <v>109.601</v>
      </c>
      <c r="I6611" s="66" t="s">
        <v>2714</v>
      </c>
      <c r="J6611" s="67">
        <v>-7.6109200000000001</v>
      </c>
      <c r="K6611" s="67">
        <v>109.5078</v>
      </c>
    </row>
    <row r="6612" spans="1:11" ht="14.5">
      <c r="A6612" s="66" t="str">
        <f t="shared" si="103"/>
        <v>Pati - Juwana_SIDOARUM</v>
      </c>
      <c r="B6612" s="66" t="s">
        <v>4572</v>
      </c>
      <c r="C6612" s="66" t="s">
        <v>5784</v>
      </c>
      <c r="D6612" s="76" t="s">
        <v>5767</v>
      </c>
      <c r="E6612" s="66" t="s">
        <v>5786</v>
      </c>
      <c r="F6612" s="67">
        <v>16.66</v>
      </c>
      <c r="G6612" s="67">
        <v>-6.7496799999999997</v>
      </c>
      <c r="H6612" s="67">
        <v>111.102</v>
      </c>
      <c r="I6612" s="66" t="s">
        <v>4458</v>
      </c>
      <c r="J6612" s="67">
        <v>-6.7296100000000001</v>
      </c>
      <c r="K6612" s="67">
        <v>111.1037</v>
      </c>
    </row>
    <row r="6613" spans="1:11" ht="14.5">
      <c r="A6613" s="66" t="str">
        <f t="shared" si="103"/>
        <v>GPP KEBUMEN_SIDOBUNDER</v>
      </c>
      <c r="B6613" s="66" t="s">
        <v>2860</v>
      </c>
      <c r="C6613" s="66" t="s">
        <v>5784</v>
      </c>
      <c r="D6613" s="76" t="s">
        <v>5763</v>
      </c>
      <c r="E6613" s="66" t="s">
        <v>5786</v>
      </c>
      <c r="F6613" s="67">
        <v>15.69</v>
      </c>
      <c r="G6613" s="67">
        <v>-7.7043299999999997</v>
      </c>
      <c r="H6613" s="67">
        <v>109.523</v>
      </c>
      <c r="I6613" s="66" t="s">
        <v>2714</v>
      </c>
      <c r="J6613" s="67">
        <v>-7.6109200000000001</v>
      </c>
      <c r="K6613" s="67">
        <v>109.5078</v>
      </c>
    </row>
    <row r="6614" spans="1:11" ht="14.5">
      <c r="A6614" s="66" t="str">
        <f t="shared" si="103"/>
        <v>BGR JENARSARI_SIDODADI</v>
      </c>
      <c r="B6614" s="66" t="s">
        <v>496</v>
      </c>
      <c r="C6614" s="66" t="s">
        <v>5784</v>
      </c>
      <c r="D6614" s="76" t="s">
        <v>5737</v>
      </c>
      <c r="E6614" s="66" t="s">
        <v>5786</v>
      </c>
      <c r="F6614" s="67">
        <v>16.97</v>
      </c>
      <c r="G6614" s="67">
        <v>-7.0770499999999998</v>
      </c>
      <c r="H6614" s="67">
        <v>110.161</v>
      </c>
      <c r="I6614" s="66" t="s">
        <v>346</v>
      </c>
      <c r="J6614" s="67">
        <v>-6.95329</v>
      </c>
      <c r="K6614" s="67">
        <v>110.10129999999999</v>
      </c>
    </row>
    <row r="6615" spans="1:11" ht="14.5">
      <c r="A6615" s="66" t="str">
        <f t="shared" si="103"/>
        <v>GPP KEBUMEN_SIDODADI</v>
      </c>
      <c r="B6615" s="66" t="s">
        <v>496</v>
      </c>
      <c r="C6615" s="66" t="s">
        <v>5784</v>
      </c>
      <c r="D6615" s="76" t="s">
        <v>5737</v>
      </c>
      <c r="E6615" s="66" t="s">
        <v>5786</v>
      </c>
      <c r="F6615" s="67">
        <v>15.69</v>
      </c>
      <c r="G6615" s="67">
        <v>-7.7042400000000004</v>
      </c>
      <c r="H6615" s="67">
        <v>109.512</v>
      </c>
      <c r="I6615" s="66" t="s">
        <v>2714</v>
      </c>
      <c r="J6615" s="67">
        <v>-7.6109200000000001</v>
      </c>
      <c r="K6615" s="67">
        <v>109.5078</v>
      </c>
    </row>
    <row r="6616" spans="1:11" ht="14.5">
      <c r="A6616" s="66" t="str">
        <f t="shared" si="103"/>
        <v>GPP PURWOREJO_SIDODADI</v>
      </c>
      <c r="B6616" s="66" t="s">
        <v>496</v>
      </c>
      <c r="C6616" s="66" t="s">
        <v>5784</v>
      </c>
      <c r="D6616" s="76" t="s">
        <v>5737</v>
      </c>
      <c r="E6616" s="66" t="s">
        <v>5786</v>
      </c>
      <c r="F6616" s="67">
        <v>4.4400000000000004</v>
      </c>
      <c r="G6616" s="67">
        <v>-7.6590699999999998</v>
      </c>
      <c r="H6616" s="67">
        <v>109.905</v>
      </c>
      <c r="I6616" s="66" t="s">
        <v>3504</v>
      </c>
      <c r="J6616" s="67">
        <v>-7.7226800000000004</v>
      </c>
      <c r="K6616" s="67">
        <v>109.9468</v>
      </c>
    </row>
    <row r="6617" spans="1:11" ht="14.5">
      <c r="A6617" s="66" t="str">
        <f t="shared" si="103"/>
        <v>GPP SRAGEN_SIDODADI</v>
      </c>
      <c r="B6617" s="66" t="s">
        <v>496</v>
      </c>
      <c r="C6617" s="66" t="s">
        <v>5784</v>
      </c>
      <c r="D6617" s="76" t="s">
        <v>5744</v>
      </c>
      <c r="E6617" s="66" t="s">
        <v>5786</v>
      </c>
      <c r="F6617" s="67">
        <v>66.78</v>
      </c>
      <c r="G6617" s="67">
        <v>-7.4874299999999998</v>
      </c>
      <c r="H6617" s="67">
        <v>110.90900000000001</v>
      </c>
      <c r="I6617" s="66" t="s">
        <v>3898</v>
      </c>
      <c r="J6617" s="67">
        <v>-7.4936100000000003</v>
      </c>
      <c r="K6617" s="67">
        <v>110.9278</v>
      </c>
    </row>
    <row r="6618" spans="1:11" ht="14.5">
      <c r="A6618" s="66" t="str">
        <f t="shared" si="103"/>
        <v>GPP MAGELANG_SIDOGEDE</v>
      </c>
      <c r="B6618" s="66" t="s">
        <v>3290</v>
      </c>
      <c r="C6618" s="66" t="s">
        <v>5784</v>
      </c>
      <c r="D6618" s="76" t="s">
        <v>5744</v>
      </c>
      <c r="E6618" s="66" t="s">
        <v>5786</v>
      </c>
      <c r="F6618" s="67">
        <v>7.61</v>
      </c>
      <c r="G6618" s="67">
        <v>-7.3555700000000002</v>
      </c>
      <c r="H6618" s="67">
        <v>110.322</v>
      </c>
      <c r="I6618" s="66" t="s">
        <v>3103</v>
      </c>
      <c r="J6618" s="67">
        <v>-7.3955399999999996</v>
      </c>
      <c r="K6618" s="67">
        <v>110.24469999999999</v>
      </c>
    </row>
    <row r="6619" spans="1:11" ht="14.5">
      <c r="A6619" s="66" t="str">
        <f t="shared" si="103"/>
        <v>GPP PURWOREJO_SIDOGEDE</v>
      </c>
      <c r="B6619" s="66" t="s">
        <v>3290</v>
      </c>
      <c r="C6619" s="66" t="s">
        <v>5784</v>
      </c>
      <c r="D6619" s="76" t="s">
        <v>5737</v>
      </c>
      <c r="E6619" s="66" t="s">
        <v>5786</v>
      </c>
      <c r="F6619" s="67">
        <v>15.69</v>
      </c>
      <c r="G6619" s="67">
        <v>-7.7115400000000003</v>
      </c>
      <c r="H6619" s="67">
        <v>109.786</v>
      </c>
      <c r="I6619" s="66" t="s">
        <v>3504</v>
      </c>
      <c r="J6619" s="67">
        <v>-7.7226800000000004</v>
      </c>
      <c r="K6619" s="67">
        <v>109.9468</v>
      </c>
    </row>
    <row r="6620" spans="1:11" ht="14.5">
      <c r="A6620" s="66" t="str">
        <f t="shared" si="103"/>
        <v>GD Lini II Semarang - Sayung_SIDOGEMAH</v>
      </c>
      <c r="B6620" s="66" t="s">
        <v>2099</v>
      </c>
      <c r="C6620" s="66" t="s">
        <v>5784</v>
      </c>
      <c r="D6620" s="76" t="s">
        <v>5738</v>
      </c>
      <c r="E6620" s="66" t="s">
        <v>5786</v>
      </c>
      <c r="F6620" s="67">
        <v>26.27</v>
      </c>
      <c r="G6620" s="67">
        <v>-6.9227800000000004</v>
      </c>
      <c r="H6620" s="67">
        <v>110.511</v>
      </c>
      <c r="I6620" s="66" t="s">
        <v>2074</v>
      </c>
      <c r="J6620" s="67">
        <v>-6.9261400000000002</v>
      </c>
      <c r="K6620" s="67">
        <v>110.5613</v>
      </c>
    </row>
    <row r="6621" spans="1:11" ht="14.5">
      <c r="A6621" s="66" t="str">
        <f t="shared" si="103"/>
        <v>Batang - Kasepuhan_SIDOHARJO</v>
      </c>
      <c r="B6621" s="66" t="s">
        <v>220</v>
      </c>
      <c r="C6621" s="66" t="s">
        <v>5784</v>
      </c>
      <c r="D6621" s="76" t="s">
        <v>5747</v>
      </c>
      <c r="E6621" s="66" t="s">
        <v>5786</v>
      </c>
      <c r="F6621" s="67">
        <v>5.84</v>
      </c>
      <c r="G6621" s="67">
        <v>-7.0873799999999996</v>
      </c>
      <c r="H6621" s="67">
        <v>109.7</v>
      </c>
      <c r="I6621" s="66" t="s">
        <v>54</v>
      </c>
      <c r="J6621" s="67">
        <v>-6.9040600000000003</v>
      </c>
      <c r="K6621" s="67">
        <v>109.7085</v>
      </c>
    </row>
    <row r="6622" spans="1:11" ht="14.5">
      <c r="A6622" s="66" t="str">
        <f t="shared" si="103"/>
        <v>BGR NGADIROJO_SIDOHARJO</v>
      </c>
      <c r="B6622" s="66" t="s">
        <v>220</v>
      </c>
      <c r="C6622" s="66" t="s">
        <v>5784</v>
      </c>
      <c r="D6622" s="76" t="s">
        <v>5738</v>
      </c>
      <c r="E6622" s="66" t="s">
        <v>5786</v>
      </c>
      <c r="F6622" s="67">
        <v>20.7</v>
      </c>
      <c r="G6622" s="67">
        <v>-7.81839</v>
      </c>
      <c r="H6622" s="67">
        <v>111.071</v>
      </c>
      <c r="I6622" s="66" t="s">
        <v>538</v>
      </c>
      <c r="J6622" s="67">
        <v>-7.8147399999999996</v>
      </c>
      <c r="K6622" s="67">
        <v>111.0005</v>
      </c>
    </row>
    <row r="6623" spans="1:11" ht="14.5">
      <c r="A6623" s="66" t="str">
        <f t="shared" si="103"/>
        <v>BGR TEMANGGUNG_SIDOHARJO</v>
      </c>
      <c r="B6623" s="66" t="s">
        <v>220</v>
      </c>
      <c r="C6623" s="66" t="s">
        <v>5784</v>
      </c>
      <c r="D6623" s="76" t="s">
        <v>5738</v>
      </c>
      <c r="E6623" s="66" t="s">
        <v>5786</v>
      </c>
      <c r="F6623" s="67">
        <v>9.5500000000000007</v>
      </c>
      <c r="G6623" s="67">
        <v>-7.1583500000000004</v>
      </c>
      <c r="H6623" s="67">
        <v>110.102</v>
      </c>
      <c r="I6623" s="66" t="s">
        <v>999</v>
      </c>
      <c r="J6623" s="67">
        <v>-7.2953299999999999</v>
      </c>
      <c r="K6623" s="67">
        <v>110.0787</v>
      </c>
    </row>
    <row r="6624" spans="1:11" ht="14.5">
      <c r="A6624" s="66" t="str">
        <f t="shared" si="103"/>
        <v>BGR TEMANGGUNG_SIDOHARJO</v>
      </c>
      <c r="B6624" s="66" t="s">
        <v>220</v>
      </c>
      <c r="C6624" s="66" t="s">
        <v>5784</v>
      </c>
      <c r="D6624" s="76" t="s">
        <v>5754</v>
      </c>
      <c r="E6624" s="66" t="s">
        <v>5786</v>
      </c>
      <c r="F6624" s="67">
        <v>9.3699999999999992</v>
      </c>
      <c r="G6624" s="67">
        <v>-7.1214700000000004</v>
      </c>
      <c r="H6624" s="67">
        <v>109.895</v>
      </c>
      <c r="I6624" s="66" t="s">
        <v>999</v>
      </c>
      <c r="J6624" s="67">
        <v>-7.2953299999999999</v>
      </c>
      <c r="K6624" s="67">
        <v>110.0787</v>
      </c>
    </row>
    <row r="6625" spans="1:11" ht="14.5">
      <c r="A6625" s="66" t="str">
        <f t="shared" si="103"/>
        <v>Boyolali_SIDOHARJO</v>
      </c>
      <c r="B6625" s="66" t="s">
        <v>220</v>
      </c>
      <c r="C6625" s="66" t="s">
        <v>5784</v>
      </c>
      <c r="D6625" s="76" t="s">
        <v>5755</v>
      </c>
      <c r="E6625" s="66" t="s">
        <v>5786</v>
      </c>
      <c r="F6625" s="67">
        <v>10.51</v>
      </c>
      <c r="G6625" s="67">
        <v>-7.4010300000000004</v>
      </c>
      <c r="H6625" s="67">
        <v>110.6</v>
      </c>
      <c r="I6625" s="66" t="s">
        <v>1370</v>
      </c>
      <c r="J6625" s="67">
        <v>-7.5381099999999996</v>
      </c>
      <c r="K6625" s="67">
        <v>110.6292</v>
      </c>
    </row>
    <row r="6626" spans="1:11" ht="14.5">
      <c r="A6626" s="66" t="str">
        <f t="shared" si="103"/>
        <v>Demak 1 - Mranak_SIDOHARJO</v>
      </c>
      <c r="B6626" s="66" t="s">
        <v>220</v>
      </c>
      <c r="C6626" s="66" t="s">
        <v>5784</v>
      </c>
      <c r="D6626" s="76" t="s">
        <v>5765</v>
      </c>
      <c r="E6626" s="66" t="s">
        <v>5786</v>
      </c>
      <c r="F6626" s="67">
        <v>26.27</v>
      </c>
      <c r="G6626" s="67">
        <v>-6.9468500000000004</v>
      </c>
      <c r="H6626" s="67">
        <v>110.64400000000001</v>
      </c>
      <c r="I6626" s="66" t="s">
        <v>1911</v>
      </c>
      <c r="J6626" s="67">
        <v>-6.8903100000000004</v>
      </c>
      <c r="K6626" s="67">
        <v>110.6673</v>
      </c>
    </row>
    <row r="6627" spans="1:11" ht="14.5">
      <c r="A6627" s="66" t="str">
        <f t="shared" si="103"/>
        <v>GPP KEBUMEN_SIDOHARJO</v>
      </c>
      <c r="B6627" s="66" t="s">
        <v>220</v>
      </c>
      <c r="C6627" s="66" t="s">
        <v>5784</v>
      </c>
      <c r="D6627" s="76" t="s">
        <v>5739</v>
      </c>
      <c r="E6627" s="66" t="s">
        <v>5786</v>
      </c>
      <c r="F6627" s="67">
        <v>15.69</v>
      </c>
      <c r="G6627" s="67">
        <v>-7.7625099999999998</v>
      </c>
      <c r="H6627" s="67">
        <v>109.551</v>
      </c>
      <c r="I6627" s="66" t="s">
        <v>2714</v>
      </c>
      <c r="J6627" s="67">
        <v>-7.6109200000000001</v>
      </c>
      <c r="K6627" s="67">
        <v>109.5078</v>
      </c>
    </row>
    <row r="6628" spans="1:11" ht="14.5">
      <c r="A6628" s="66" t="str">
        <f t="shared" si="103"/>
        <v>GPP KLATEN_SIDOHARJO</v>
      </c>
      <c r="B6628" s="66" t="s">
        <v>220</v>
      </c>
      <c r="C6628" s="66" t="s">
        <v>5784</v>
      </c>
      <c r="D6628" s="76" t="s">
        <v>5754</v>
      </c>
      <c r="E6628" s="66" t="s">
        <v>5786</v>
      </c>
      <c r="F6628" s="67">
        <v>8.89</v>
      </c>
      <c r="G6628" s="67">
        <v>-7.5924199999999997</v>
      </c>
      <c r="H6628" s="67">
        <v>110.68600000000001</v>
      </c>
      <c r="I6628" s="66" t="s">
        <v>2894</v>
      </c>
      <c r="J6628" s="67">
        <v>-7.6692</v>
      </c>
      <c r="K6628" s="67">
        <v>110.6751</v>
      </c>
    </row>
    <row r="6629" spans="1:11" ht="14.5">
      <c r="A6629" s="66" t="str">
        <f t="shared" si="103"/>
        <v>GPP PURWOREJO_SIDOHARJO</v>
      </c>
      <c r="B6629" s="66" t="s">
        <v>220</v>
      </c>
      <c r="C6629" s="66" t="s">
        <v>5784</v>
      </c>
      <c r="D6629" s="76" t="s">
        <v>5738</v>
      </c>
      <c r="E6629" s="66" t="s">
        <v>5786</v>
      </c>
      <c r="F6629" s="67">
        <v>4.4400000000000004</v>
      </c>
      <c r="G6629" s="67">
        <v>-7.8528599999999997</v>
      </c>
      <c r="H6629" s="67">
        <v>110.011</v>
      </c>
      <c r="I6629" s="66" t="s">
        <v>3504</v>
      </c>
      <c r="J6629" s="67">
        <v>-7.7226800000000004</v>
      </c>
      <c r="K6629" s="67">
        <v>109.9468</v>
      </c>
    </row>
    <row r="6630" spans="1:11" ht="14.5">
      <c r="A6630" s="66" t="str">
        <f t="shared" si="103"/>
        <v>Pati - Juwana_SIDOHARJO</v>
      </c>
      <c r="B6630" s="66" t="s">
        <v>220</v>
      </c>
      <c r="C6630" s="66" t="s">
        <v>5784</v>
      </c>
      <c r="D6630" s="76" t="s">
        <v>5755</v>
      </c>
      <c r="E6630" s="66" t="s">
        <v>5786</v>
      </c>
      <c r="F6630" s="67">
        <v>16.66</v>
      </c>
      <c r="G6630" s="67">
        <v>-6.7591900000000003</v>
      </c>
      <c r="H6630" s="67">
        <v>111.054</v>
      </c>
      <c r="I6630" s="66" t="s">
        <v>4458</v>
      </c>
      <c r="J6630" s="67">
        <v>-6.7296100000000001</v>
      </c>
      <c r="K6630" s="67">
        <v>111.1037</v>
      </c>
    </row>
    <row r="6631" spans="1:11" ht="14.5">
      <c r="A6631" s="66" t="str">
        <f t="shared" si="103"/>
        <v>Pati - Juwana_SIDOHARJO</v>
      </c>
      <c r="B6631" s="66" t="s">
        <v>220</v>
      </c>
      <c r="C6631" s="66" t="s">
        <v>5784</v>
      </c>
      <c r="D6631" s="76" t="s">
        <v>5741</v>
      </c>
      <c r="E6631" s="66" t="s">
        <v>5786</v>
      </c>
      <c r="F6631" s="67">
        <v>16.66</v>
      </c>
      <c r="G6631" s="67">
        <v>-6.6839399999999998</v>
      </c>
      <c r="H6631" s="67">
        <v>111.101</v>
      </c>
      <c r="I6631" s="66" t="s">
        <v>4458</v>
      </c>
      <c r="J6631" s="67">
        <v>-6.7296100000000001</v>
      </c>
      <c r="K6631" s="67">
        <v>111.1037</v>
      </c>
    </row>
    <row r="6632" spans="1:11" ht="14.5">
      <c r="A6632" s="66" t="str">
        <f t="shared" si="103"/>
        <v>Sragen 1 - Ngrampal_SIDOHARJO</v>
      </c>
      <c r="B6632" s="66" t="s">
        <v>220</v>
      </c>
      <c r="C6632" s="66" t="s">
        <v>5784</v>
      </c>
      <c r="D6632" s="76" t="s">
        <v>5751</v>
      </c>
      <c r="E6632" s="66" t="s">
        <v>5786</v>
      </c>
      <c r="F6632" s="67">
        <v>66.78</v>
      </c>
      <c r="G6632" s="67">
        <v>-7.4247300000000003</v>
      </c>
      <c r="H6632" s="67">
        <v>110.99</v>
      </c>
      <c r="I6632" s="66" t="s">
        <v>5161</v>
      </c>
      <c r="J6632" s="67">
        <v>-7.4020799999999998</v>
      </c>
      <c r="K6632" s="67">
        <v>111.0612</v>
      </c>
    </row>
    <row r="6633" spans="1:11" ht="14.5">
      <c r="A6633" s="66" t="str">
        <f t="shared" si="103"/>
        <v>Kebumen - Purbowangi_SIDOHARUM</v>
      </c>
      <c r="B6633" s="66" t="s">
        <v>4335</v>
      </c>
      <c r="C6633" s="66" t="s">
        <v>5784</v>
      </c>
      <c r="D6633" s="76" t="s">
        <v>5765</v>
      </c>
      <c r="E6633" s="66" t="s">
        <v>5786</v>
      </c>
      <c r="F6633" s="67">
        <v>15.69</v>
      </c>
      <c r="G6633" s="67">
        <v>-7.60243</v>
      </c>
      <c r="H6633" s="67">
        <v>109.489</v>
      </c>
      <c r="I6633" s="66" t="s">
        <v>4274</v>
      </c>
      <c r="J6633" s="67">
        <v>-7.6099800000000002</v>
      </c>
      <c r="K6633" s="67">
        <v>109.48480000000001</v>
      </c>
    </row>
    <row r="6634" spans="1:11" ht="14.5">
      <c r="A6634" s="66" t="str">
        <f t="shared" si="103"/>
        <v>PML 1BEJI_SIDOKARE</v>
      </c>
      <c r="B6634" s="66" t="s">
        <v>4763</v>
      </c>
      <c r="C6634" s="66" t="s">
        <v>5784</v>
      </c>
      <c r="D6634" s="76" t="s">
        <v>5738</v>
      </c>
      <c r="E6634" s="66" t="s">
        <v>5786</v>
      </c>
      <c r="F6634" s="67">
        <v>15.73</v>
      </c>
      <c r="G6634" s="67">
        <v>-6.87155</v>
      </c>
      <c r="H6634" s="67">
        <v>109.509</v>
      </c>
      <c r="I6634" s="66" t="s">
        <v>4705</v>
      </c>
      <c r="J6634" s="67">
        <v>-6.8926100000000003</v>
      </c>
      <c r="K6634" s="67">
        <v>109.4507</v>
      </c>
    </row>
    <row r="6635" spans="1:11" ht="14.5">
      <c r="A6635" s="66" t="str">
        <f t="shared" si="103"/>
        <v>BGR NGADIROJO_SIDOKARTO</v>
      </c>
      <c r="B6635" s="66" t="s">
        <v>726</v>
      </c>
      <c r="C6635" s="66" t="s">
        <v>5784</v>
      </c>
      <c r="D6635" s="76" t="s">
        <v>5746</v>
      </c>
      <c r="E6635" s="66" t="s">
        <v>5786</v>
      </c>
      <c r="F6635" s="67">
        <v>20.7</v>
      </c>
      <c r="G6635" s="67">
        <v>-7.7987200000000003</v>
      </c>
      <c r="H6635" s="67">
        <v>111.062</v>
      </c>
      <c r="I6635" s="66" t="s">
        <v>538</v>
      </c>
      <c r="J6635" s="67">
        <v>-7.8147399999999996</v>
      </c>
      <c r="K6635" s="67">
        <v>111.0005</v>
      </c>
    </row>
    <row r="6636" spans="1:11" ht="14.5">
      <c r="A6636" s="66" t="str">
        <f t="shared" si="103"/>
        <v>GPP SRAGEN_SIDOKERTO</v>
      </c>
      <c r="B6636" s="66" t="s">
        <v>3981</v>
      </c>
      <c r="C6636" s="66" t="s">
        <v>5784</v>
      </c>
      <c r="D6636" s="76" t="s">
        <v>5746</v>
      </c>
      <c r="E6636" s="66" t="s">
        <v>5786</v>
      </c>
      <c r="F6636" s="67">
        <v>66.78</v>
      </c>
      <c r="G6636" s="67">
        <v>-7.4837300000000004</v>
      </c>
      <c r="H6636" s="67">
        <v>110.883</v>
      </c>
      <c r="I6636" s="66" t="s">
        <v>3898</v>
      </c>
      <c r="J6636" s="67">
        <v>-7.4936100000000003</v>
      </c>
      <c r="K6636" s="67">
        <v>110.9278</v>
      </c>
    </row>
    <row r="6637" spans="1:11" ht="14.5">
      <c r="A6637" s="66" t="str">
        <f t="shared" si="103"/>
        <v>Pati - Sokokulon_SIDOKERTO</v>
      </c>
      <c r="B6637" s="66" t="s">
        <v>3981</v>
      </c>
      <c r="C6637" s="66" t="s">
        <v>5784</v>
      </c>
      <c r="D6637" s="76" t="s">
        <v>5764</v>
      </c>
      <c r="E6637" s="66" t="s">
        <v>5786</v>
      </c>
      <c r="F6637" s="67">
        <v>16.66</v>
      </c>
      <c r="G6637" s="67">
        <v>-6.7285599999999999</v>
      </c>
      <c r="H6637" s="67">
        <v>111.033</v>
      </c>
      <c r="I6637" s="66" t="s">
        <v>4606</v>
      </c>
      <c r="J6637" s="67">
        <v>-6.7764199999999999</v>
      </c>
      <c r="K6637" s="67">
        <v>110.9949</v>
      </c>
    </row>
    <row r="6638" spans="1:11" ht="14.5">
      <c r="A6638" s="66" t="str">
        <f t="shared" si="103"/>
        <v>BGR JENARSARI_SIDOKUMPUL</v>
      </c>
      <c r="B6638" s="66" t="s">
        <v>497</v>
      </c>
      <c r="C6638" s="66" t="s">
        <v>5784</v>
      </c>
      <c r="D6638" s="76" t="s">
        <v>5746</v>
      </c>
      <c r="E6638" s="66" t="s">
        <v>5786</v>
      </c>
      <c r="F6638" s="67">
        <v>16.97</v>
      </c>
      <c r="G6638" s="67">
        <v>-7.0762600000000004</v>
      </c>
      <c r="H6638" s="67">
        <v>110.131</v>
      </c>
      <c r="I6638" s="66" t="s">
        <v>346</v>
      </c>
      <c r="J6638" s="67">
        <v>-6.95329</v>
      </c>
      <c r="K6638" s="67">
        <v>110.10129999999999</v>
      </c>
    </row>
    <row r="6639" spans="1:11" ht="14.5">
      <c r="A6639" s="66" t="str">
        <f t="shared" si="103"/>
        <v>GD Lini II Semarang - Sayung_SIDOKUMPUL</v>
      </c>
      <c r="B6639" s="66" t="s">
        <v>497</v>
      </c>
      <c r="C6639" s="66" t="s">
        <v>5784</v>
      </c>
      <c r="D6639" s="76" t="s">
        <v>5739</v>
      </c>
      <c r="E6639" s="66" t="s">
        <v>5786</v>
      </c>
      <c r="F6639" s="67">
        <v>26.27</v>
      </c>
      <c r="G6639" s="67">
        <v>-6.9896799999999999</v>
      </c>
      <c r="H6639" s="67">
        <v>110.57</v>
      </c>
      <c r="I6639" s="66" t="s">
        <v>2074</v>
      </c>
      <c r="J6639" s="67">
        <v>-6.9261400000000002</v>
      </c>
      <c r="K6639" s="67">
        <v>110.5613</v>
      </c>
    </row>
    <row r="6640" spans="1:11" ht="14.5">
      <c r="A6640" s="66" t="str">
        <f t="shared" si="103"/>
        <v>GPP PURWOREJO_SIDOLUHUR</v>
      </c>
      <c r="B6640" s="66" t="s">
        <v>3813</v>
      </c>
      <c r="C6640" s="66" t="s">
        <v>5784</v>
      </c>
      <c r="D6640" s="76" t="s">
        <v>5739</v>
      </c>
      <c r="E6640" s="66" t="s">
        <v>5786</v>
      </c>
      <c r="F6640" s="67">
        <v>15.69</v>
      </c>
      <c r="G6640" s="67">
        <v>-7.7666399999999998</v>
      </c>
      <c r="H6640" s="67">
        <v>109.746</v>
      </c>
      <c r="I6640" s="66" t="s">
        <v>3504</v>
      </c>
      <c r="J6640" s="67">
        <v>-7.7226800000000004</v>
      </c>
      <c r="K6640" s="67">
        <v>109.9468</v>
      </c>
    </row>
    <row r="6641" spans="1:11" ht="14.5">
      <c r="A6641" s="66" t="str">
        <f t="shared" si="103"/>
        <v>Pati - Juwana_SIDOLUHUR</v>
      </c>
      <c r="B6641" s="66" t="s">
        <v>3813</v>
      </c>
      <c r="C6641" s="66" t="s">
        <v>5784</v>
      </c>
      <c r="D6641" s="76" t="s">
        <v>5741</v>
      </c>
      <c r="E6641" s="66" t="s">
        <v>5786</v>
      </c>
      <c r="F6641" s="67">
        <v>16.66</v>
      </c>
      <c r="G6641" s="67">
        <v>-6.79467</v>
      </c>
      <c r="H6641" s="67">
        <v>111.24299999999999</v>
      </c>
      <c r="I6641" s="66" t="s">
        <v>4458</v>
      </c>
      <c r="J6641" s="67">
        <v>-6.7296100000000001</v>
      </c>
      <c r="K6641" s="67">
        <v>111.1037</v>
      </c>
    </row>
    <row r="6642" spans="1:11" ht="14.5">
      <c r="A6642" s="66" t="str">
        <f t="shared" si="103"/>
        <v>GPP KEBUMEN_SIDOMORO</v>
      </c>
      <c r="B6642" s="66" t="s">
        <v>2861</v>
      </c>
      <c r="C6642" s="66" t="s">
        <v>5784</v>
      </c>
      <c r="D6642" s="76" t="s">
        <v>5741</v>
      </c>
      <c r="E6642" s="66" t="s">
        <v>5786</v>
      </c>
      <c r="F6642" s="67">
        <v>15.69</v>
      </c>
      <c r="G6642" s="67">
        <v>-7.7181699999999998</v>
      </c>
      <c r="H6642" s="67">
        <v>109.67700000000001</v>
      </c>
      <c r="I6642" s="66" t="s">
        <v>2714</v>
      </c>
      <c r="J6642" s="67">
        <v>-7.6109200000000001</v>
      </c>
      <c r="K6642" s="67">
        <v>109.5078</v>
      </c>
    </row>
    <row r="6643" spans="1:11" ht="14.5">
      <c r="A6643" s="66" t="str">
        <f t="shared" si="103"/>
        <v>BGR JENARSARI_SIDOMUKTI</v>
      </c>
      <c r="B6643" s="66" t="s">
        <v>498</v>
      </c>
      <c r="C6643" s="66" t="s">
        <v>5784</v>
      </c>
      <c r="D6643" s="76" t="s">
        <v>5761</v>
      </c>
      <c r="E6643" s="66" t="s">
        <v>5786</v>
      </c>
      <c r="F6643" s="67">
        <v>16.97</v>
      </c>
      <c r="G6643" s="67">
        <v>-7.0085699999999997</v>
      </c>
      <c r="H6643" s="67">
        <v>110.07299999999999</v>
      </c>
      <c r="I6643" s="66" t="s">
        <v>346</v>
      </c>
      <c r="J6643" s="67">
        <v>-6.95329</v>
      </c>
      <c r="K6643" s="67">
        <v>110.10129999999999</v>
      </c>
    </row>
    <row r="6644" spans="1:11" ht="14.5">
      <c r="A6644" s="66" t="str">
        <f t="shared" si="103"/>
        <v>GPP KEBUMEN_SIDOMUKTI</v>
      </c>
      <c r="B6644" s="66" t="s">
        <v>498</v>
      </c>
      <c r="C6644" s="66" t="s">
        <v>5784</v>
      </c>
      <c r="D6644" s="76" t="s">
        <v>5739</v>
      </c>
      <c r="E6644" s="66" t="s">
        <v>5786</v>
      </c>
      <c r="F6644" s="67">
        <v>15.69</v>
      </c>
      <c r="G6644" s="67">
        <v>-7.6350499999999997</v>
      </c>
      <c r="H6644" s="67">
        <v>109.547</v>
      </c>
      <c r="I6644" s="66" t="s">
        <v>2714</v>
      </c>
      <c r="J6644" s="67">
        <v>-7.6109200000000001</v>
      </c>
      <c r="K6644" s="67">
        <v>109.5078</v>
      </c>
    </row>
    <row r="6645" spans="1:11" ht="14.5">
      <c r="A6645" s="66" t="str">
        <f t="shared" si="103"/>
        <v>GPP KEBUMEN_SIDOMUKTI</v>
      </c>
      <c r="B6645" s="66" t="s">
        <v>498</v>
      </c>
      <c r="C6645" s="66" t="s">
        <v>5784</v>
      </c>
      <c r="D6645" s="76" t="s">
        <v>5758</v>
      </c>
      <c r="E6645" s="66" t="s">
        <v>5786</v>
      </c>
      <c r="F6645" s="67">
        <v>15.69</v>
      </c>
      <c r="G6645" s="67">
        <v>-7.6963299999999997</v>
      </c>
      <c r="H6645" s="67">
        <v>109.49299999999999</v>
      </c>
      <c r="I6645" s="66" t="s">
        <v>2714</v>
      </c>
      <c r="J6645" s="67">
        <v>-7.6109200000000001</v>
      </c>
      <c r="K6645" s="67">
        <v>109.5078</v>
      </c>
    </row>
    <row r="6646" spans="1:11" ht="14.5">
      <c r="A6646" s="66" t="str">
        <f t="shared" si="103"/>
        <v>GPP PEKALONGAN_SIDOMUKTI</v>
      </c>
      <c r="B6646" s="66" t="s">
        <v>498</v>
      </c>
      <c r="C6646" s="66" t="s">
        <v>5784</v>
      </c>
      <c r="D6646" s="76" t="s">
        <v>5764</v>
      </c>
      <c r="E6646" s="66" t="s">
        <v>5786</v>
      </c>
      <c r="F6646" s="67">
        <v>5.84</v>
      </c>
      <c r="G6646" s="67">
        <v>-7.0149900000000001</v>
      </c>
      <c r="H6646" s="67">
        <v>109.61499999999999</v>
      </c>
      <c r="I6646" s="66" t="s">
        <v>3376</v>
      </c>
      <c r="J6646" s="67">
        <v>-6.8898999999999999</v>
      </c>
      <c r="K6646" s="67">
        <v>109.6589</v>
      </c>
    </row>
    <row r="6647" spans="1:11" ht="14.5">
      <c r="A6647" s="66" t="str">
        <f t="shared" si="103"/>
        <v>GPP PURWOREJO_SIDOMUKTI</v>
      </c>
      <c r="B6647" s="66" t="s">
        <v>498</v>
      </c>
      <c r="C6647" s="66" t="s">
        <v>5784</v>
      </c>
      <c r="D6647" s="76" t="s">
        <v>5764</v>
      </c>
      <c r="E6647" s="66" t="s">
        <v>5786</v>
      </c>
      <c r="F6647" s="67">
        <v>15.69</v>
      </c>
      <c r="G6647" s="67">
        <v>-7.7227199999999998</v>
      </c>
      <c r="H6647" s="67">
        <v>109.759</v>
      </c>
      <c r="I6647" s="66" t="s">
        <v>3504</v>
      </c>
      <c r="J6647" s="67">
        <v>-7.7226800000000004</v>
      </c>
      <c r="K6647" s="67">
        <v>109.9468</v>
      </c>
    </row>
    <row r="6648" spans="1:11" ht="14.5">
      <c r="A6648" s="66" t="str">
        <f t="shared" si="103"/>
        <v>GPP PURWOREJO_SIDOMUKTI</v>
      </c>
      <c r="B6648" s="66" t="s">
        <v>498</v>
      </c>
      <c r="C6648" s="66" t="s">
        <v>5784</v>
      </c>
      <c r="D6648" s="76" t="s">
        <v>5751</v>
      </c>
      <c r="E6648" s="66" t="s">
        <v>5786</v>
      </c>
      <c r="F6648" s="67">
        <v>4.4400000000000004</v>
      </c>
      <c r="G6648" s="67">
        <v>-7.5612899999999996</v>
      </c>
      <c r="H6648" s="67">
        <v>110.048</v>
      </c>
      <c r="I6648" s="66" t="s">
        <v>3504</v>
      </c>
      <c r="J6648" s="67">
        <v>-7.7226800000000004</v>
      </c>
      <c r="K6648" s="67">
        <v>109.9468</v>
      </c>
    </row>
    <row r="6649" spans="1:11" ht="14.5">
      <c r="A6649" s="66" t="str">
        <f t="shared" si="103"/>
        <v>Pati - Juwana_SIDOMUKTI</v>
      </c>
      <c r="B6649" s="66" t="s">
        <v>498</v>
      </c>
      <c r="C6649" s="66" t="s">
        <v>5784</v>
      </c>
      <c r="D6649" s="76" t="s">
        <v>5761</v>
      </c>
      <c r="E6649" s="66" t="s">
        <v>5786</v>
      </c>
      <c r="F6649" s="67">
        <v>16.66</v>
      </c>
      <c r="G6649" s="67">
        <v>-6.7856100000000001</v>
      </c>
      <c r="H6649" s="67">
        <v>111.191</v>
      </c>
      <c r="I6649" s="66" t="s">
        <v>4458</v>
      </c>
      <c r="J6649" s="67">
        <v>-6.7296100000000001</v>
      </c>
      <c r="K6649" s="67">
        <v>111.1037</v>
      </c>
    </row>
    <row r="6650" spans="1:11" ht="14.5">
      <c r="A6650" s="66" t="str">
        <f t="shared" si="103"/>
        <v>Pati - Juwana_SIDOMUKTI</v>
      </c>
      <c r="B6650" s="66" t="s">
        <v>498</v>
      </c>
      <c r="C6650" s="66" t="s">
        <v>5784</v>
      </c>
      <c r="D6650" s="76" t="s">
        <v>5738</v>
      </c>
      <c r="E6650" s="66" t="s">
        <v>5786</v>
      </c>
      <c r="F6650" s="67">
        <v>16.66</v>
      </c>
      <c r="G6650" s="67">
        <v>-6.6231900000000001</v>
      </c>
      <c r="H6650" s="67">
        <v>111.054</v>
      </c>
      <c r="I6650" s="66" t="s">
        <v>4458</v>
      </c>
      <c r="J6650" s="67">
        <v>-6.7296100000000001</v>
      </c>
      <c r="K6650" s="67">
        <v>111.1037</v>
      </c>
    </row>
    <row r="6651" spans="1:11" ht="14.5">
      <c r="A6651" s="66" t="str">
        <f t="shared" si="103"/>
        <v>Semarang - Kalikuning_SIDOMUKTI</v>
      </c>
      <c r="B6651" s="66" t="s">
        <v>498</v>
      </c>
      <c r="C6651" s="66" t="s">
        <v>5784</v>
      </c>
      <c r="D6651" s="76" t="s">
        <v>5764</v>
      </c>
      <c r="E6651" s="66" t="s">
        <v>5786</v>
      </c>
      <c r="F6651" s="67">
        <v>10.51</v>
      </c>
      <c r="G6651" s="67">
        <v>-7.2140899999999997</v>
      </c>
      <c r="H6651" s="67">
        <v>110.393</v>
      </c>
      <c r="I6651" s="66" t="s">
        <v>5061</v>
      </c>
      <c r="J6651" s="67">
        <v>-7.1833299999999998</v>
      </c>
      <c r="K6651" s="67">
        <v>110.4721</v>
      </c>
    </row>
    <row r="6652" spans="1:11" ht="14.5">
      <c r="A6652" s="66" t="str">
        <f t="shared" si="103"/>
        <v>Sragen 1 - Ngrampal_SIDOMUKTI</v>
      </c>
      <c r="B6652" s="66" t="s">
        <v>498</v>
      </c>
      <c r="C6652" s="66" t="s">
        <v>5784</v>
      </c>
      <c r="D6652" s="76" t="s">
        <v>5748</v>
      </c>
      <c r="E6652" s="66" t="s">
        <v>5786</v>
      </c>
      <c r="F6652" s="67">
        <v>21.59</v>
      </c>
      <c r="G6652" s="67">
        <v>-7.5532000000000004</v>
      </c>
      <c r="H6652" s="67">
        <v>111.143</v>
      </c>
      <c r="I6652" s="66" t="s">
        <v>5161</v>
      </c>
      <c r="J6652" s="67">
        <v>-7.4020799999999998</v>
      </c>
      <c r="K6652" s="67">
        <v>111.0612</v>
      </c>
    </row>
    <row r="6653" spans="1:11" ht="14.5">
      <c r="A6653" s="66" t="str">
        <f t="shared" si="103"/>
        <v>Batang - Kasepuhan_SIDOMULYO</v>
      </c>
      <c r="B6653" s="66" t="s">
        <v>221</v>
      </c>
      <c r="C6653" s="66" t="s">
        <v>5784</v>
      </c>
      <c r="D6653" s="76" t="s">
        <v>5738</v>
      </c>
      <c r="E6653" s="66" t="s">
        <v>5786</v>
      </c>
      <c r="F6653" s="67">
        <v>5.84</v>
      </c>
      <c r="G6653" s="67">
        <v>-7.1406799999999997</v>
      </c>
      <c r="H6653" s="67">
        <v>109.663</v>
      </c>
      <c r="I6653" s="66" t="s">
        <v>54</v>
      </c>
      <c r="J6653" s="67">
        <v>-6.9040600000000003</v>
      </c>
      <c r="K6653" s="67">
        <v>109.7085</v>
      </c>
    </row>
    <row r="6654" spans="1:11" ht="14.5">
      <c r="A6654" s="66" t="str">
        <f t="shared" si="103"/>
        <v>BGR JENARSARI_SIDOMULYO</v>
      </c>
      <c r="B6654" s="66" t="s">
        <v>221</v>
      </c>
      <c r="C6654" s="66" t="s">
        <v>5784</v>
      </c>
      <c r="D6654" s="76" t="s">
        <v>5742</v>
      </c>
      <c r="E6654" s="66" t="s">
        <v>5786</v>
      </c>
      <c r="F6654" s="67">
        <v>16.97</v>
      </c>
      <c r="G6654" s="67">
        <v>-6.89811</v>
      </c>
      <c r="H6654" s="67">
        <v>110.14700000000001</v>
      </c>
      <c r="I6654" s="66" t="s">
        <v>346</v>
      </c>
      <c r="J6654" s="67">
        <v>-6.95329</v>
      </c>
      <c r="K6654" s="67">
        <v>110.10129999999999</v>
      </c>
    </row>
    <row r="6655" spans="1:11" ht="14.5">
      <c r="A6655" s="66" t="str">
        <f t="shared" si="103"/>
        <v>BGR JENARSARI_SIDOMULYO</v>
      </c>
      <c r="B6655" s="66" t="s">
        <v>221</v>
      </c>
      <c r="C6655" s="66" t="s">
        <v>5784</v>
      </c>
      <c r="D6655" s="76" t="s">
        <v>5741</v>
      </c>
      <c r="E6655" s="66" t="s">
        <v>5786</v>
      </c>
      <c r="F6655" s="67">
        <v>9.3699999999999992</v>
      </c>
      <c r="G6655" s="67">
        <v>-7.0227500000000003</v>
      </c>
      <c r="H6655" s="67">
        <v>109.9</v>
      </c>
      <c r="I6655" s="66" t="s">
        <v>346</v>
      </c>
      <c r="J6655" s="67">
        <v>-6.95329</v>
      </c>
      <c r="K6655" s="67">
        <v>110.10129999999999</v>
      </c>
    </row>
    <row r="6656" spans="1:11" ht="14.5">
      <c r="A6656" s="66" t="str">
        <f t="shared" si="103"/>
        <v>Blora 3 Bangkle_SIDOMULYO</v>
      </c>
      <c r="B6656" s="66" t="s">
        <v>221</v>
      </c>
      <c r="C6656" s="66" t="s">
        <v>5784</v>
      </c>
      <c r="D6656" s="76" t="s">
        <v>5743</v>
      </c>
      <c r="E6656" s="66" t="s">
        <v>5786</v>
      </c>
      <c r="F6656" s="67">
        <v>44.23</v>
      </c>
      <c r="G6656" s="67">
        <v>-7.0493499999999996</v>
      </c>
      <c r="H6656" s="67">
        <v>111.38800000000001</v>
      </c>
      <c r="I6656" s="66" t="s">
        <v>1166</v>
      </c>
      <c r="J6656" s="67">
        <v>-6.9716199999999997</v>
      </c>
      <c r="K6656" s="67">
        <v>111.4388</v>
      </c>
    </row>
    <row r="6657" spans="1:11" ht="14.5">
      <c r="A6657" s="66" t="str">
        <f t="shared" si="103"/>
        <v>Boyolali_SIDOMULYO</v>
      </c>
      <c r="B6657" s="66" t="s">
        <v>221</v>
      </c>
      <c r="C6657" s="66" t="s">
        <v>5784</v>
      </c>
      <c r="D6657" s="76" t="s">
        <v>5738</v>
      </c>
      <c r="E6657" s="66" t="s">
        <v>5786</v>
      </c>
      <c r="F6657" s="67">
        <v>17.7</v>
      </c>
      <c r="G6657" s="67">
        <v>-7.4752999999999998</v>
      </c>
      <c r="H6657" s="67">
        <v>110.572</v>
      </c>
      <c r="I6657" s="66" t="s">
        <v>1370</v>
      </c>
      <c r="J6657" s="67">
        <v>-7.5381099999999996</v>
      </c>
      <c r="K6657" s="67">
        <v>110.6292</v>
      </c>
    </row>
    <row r="6658" spans="1:11" ht="14.5">
      <c r="A6658" s="66" t="str">
        <f t="shared" ref="A6658:A6721" si="104">CONCATENATE(I6658,"_",B6658)</f>
        <v>Demak 1 - Mranak_SIDOMULYO</v>
      </c>
      <c r="B6658" s="66" t="s">
        <v>221</v>
      </c>
      <c r="C6658" s="66" t="s">
        <v>5784</v>
      </c>
      <c r="D6658" s="76" t="s">
        <v>5749</v>
      </c>
      <c r="E6658" s="66" t="s">
        <v>5786</v>
      </c>
      <c r="F6658" s="67">
        <v>26.27</v>
      </c>
      <c r="G6658" s="67">
        <v>-6.9077900000000003</v>
      </c>
      <c r="H6658" s="67">
        <v>110.666</v>
      </c>
      <c r="I6658" s="66" t="s">
        <v>1911</v>
      </c>
      <c r="J6658" s="67">
        <v>-6.8903100000000004</v>
      </c>
      <c r="K6658" s="67">
        <v>110.6673</v>
      </c>
    </row>
    <row r="6659" spans="1:11" ht="14.5">
      <c r="A6659" s="66" t="str">
        <f t="shared" si="104"/>
        <v>Demak 1 - Mranak_SIDOMULYO</v>
      </c>
      <c r="B6659" s="66" t="s">
        <v>221</v>
      </c>
      <c r="C6659" s="66" t="s">
        <v>5784</v>
      </c>
      <c r="D6659" s="76" t="s">
        <v>5748</v>
      </c>
      <c r="E6659" s="66" t="s">
        <v>5786</v>
      </c>
      <c r="F6659" s="67">
        <v>26.27</v>
      </c>
      <c r="G6659" s="67">
        <v>-6.9575300000000002</v>
      </c>
      <c r="H6659" s="67">
        <v>110.69799999999999</v>
      </c>
      <c r="I6659" s="66" t="s">
        <v>1911</v>
      </c>
      <c r="J6659" s="67">
        <v>-6.8903100000000004</v>
      </c>
      <c r="K6659" s="67">
        <v>110.6673</v>
      </c>
    </row>
    <row r="6660" spans="1:11" ht="14.5">
      <c r="A6660" s="66" t="str">
        <f t="shared" si="104"/>
        <v>GD. LASEM_SIDOMULYO</v>
      </c>
      <c r="B6660" s="66" t="s">
        <v>221</v>
      </c>
      <c r="C6660" s="66" t="s">
        <v>5784</v>
      </c>
      <c r="D6660" s="76" t="s">
        <v>5738</v>
      </c>
      <c r="E6660" s="66" t="s">
        <v>5786</v>
      </c>
      <c r="F6660" s="67">
        <v>20.29</v>
      </c>
      <c r="G6660" s="67">
        <v>-6.8278800000000004</v>
      </c>
      <c r="H6660" s="67">
        <v>111.46</v>
      </c>
      <c r="I6660" s="66" t="s">
        <v>2256</v>
      </c>
      <c r="J6660" s="67">
        <v>-6.6950700000000003</v>
      </c>
      <c r="K6660" s="67">
        <v>111.4366</v>
      </c>
    </row>
    <row r="6661" spans="1:11" ht="14.5">
      <c r="A6661" s="66" t="str">
        <f t="shared" si="104"/>
        <v>GD. LASEM_SIDOMULYO</v>
      </c>
      <c r="B6661" s="66" t="s">
        <v>221</v>
      </c>
      <c r="C6661" s="66" t="s">
        <v>5784</v>
      </c>
      <c r="D6661" s="76" t="s">
        <v>5743</v>
      </c>
      <c r="E6661" s="66" t="s">
        <v>5786</v>
      </c>
      <c r="F6661" s="67">
        <v>20.29</v>
      </c>
      <c r="G6661" s="67">
        <v>-6.7586500000000003</v>
      </c>
      <c r="H6661" s="67">
        <v>111.563</v>
      </c>
      <c r="I6661" s="66" t="s">
        <v>2256</v>
      </c>
      <c r="J6661" s="67">
        <v>-6.6950700000000003</v>
      </c>
      <c r="K6661" s="67">
        <v>111.4366</v>
      </c>
    </row>
    <row r="6662" spans="1:11" ht="14.5">
      <c r="A6662" s="66" t="str">
        <f t="shared" si="104"/>
        <v>GPP KEBUMEN_SIDOMULYO</v>
      </c>
      <c r="B6662" s="66" t="s">
        <v>221</v>
      </c>
      <c r="C6662" s="66" t="s">
        <v>5784</v>
      </c>
      <c r="D6662" s="76" t="s">
        <v>5766</v>
      </c>
      <c r="E6662" s="66" t="s">
        <v>5786</v>
      </c>
      <c r="F6662" s="67">
        <v>15.69</v>
      </c>
      <c r="G6662" s="67">
        <v>-7.7122900000000003</v>
      </c>
      <c r="H6662" s="67">
        <v>109.61499999999999</v>
      </c>
      <c r="I6662" s="66" t="s">
        <v>2714</v>
      </c>
      <c r="J6662" s="67">
        <v>-7.6109200000000001</v>
      </c>
      <c r="K6662" s="67">
        <v>109.5078</v>
      </c>
    </row>
    <row r="6663" spans="1:11" ht="14.5">
      <c r="A6663" s="66" t="str">
        <f t="shared" si="104"/>
        <v>GPP KEBUMEN_SIDOMULYO</v>
      </c>
      <c r="B6663" s="66" t="s">
        <v>221</v>
      </c>
      <c r="C6663" s="66" t="s">
        <v>5784</v>
      </c>
      <c r="D6663" s="76" t="s">
        <v>5757</v>
      </c>
      <c r="E6663" s="66" t="s">
        <v>5786</v>
      </c>
      <c r="F6663" s="67">
        <v>15.69</v>
      </c>
      <c r="G6663" s="67">
        <v>-7.7043699999999999</v>
      </c>
      <c r="H6663" s="67">
        <v>109.571</v>
      </c>
      <c r="I6663" s="66" t="s">
        <v>2714</v>
      </c>
      <c r="J6663" s="67">
        <v>-7.6109200000000001</v>
      </c>
      <c r="K6663" s="67">
        <v>109.5078</v>
      </c>
    </row>
    <row r="6664" spans="1:11" ht="14.5">
      <c r="A6664" s="66" t="str">
        <f t="shared" si="104"/>
        <v>GPP KEBUMEN_SIDOMULYO</v>
      </c>
      <c r="B6664" s="66" t="s">
        <v>221</v>
      </c>
      <c r="C6664" s="66" t="s">
        <v>5784</v>
      </c>
      <c r="D6664" s="76" t="s">
        <v>5742</v>
      </c>
      <c r="E6664" s="66" t="s">
        <v>5786</v>
      </c>
      <c r="F6664" s="67">
        <v>15.69</v>
      </c>
      <c r="G6664" s="67">
        <v>-7.6227099999999997</v>
      </c>
      <c r="H6664" s="67">
        <v>109.551</v>
      </c>
      <c r="I6664" s="66" t="s">
        <v>2714</v>
      </c>
      <c r="J6664" s="67">
        <v>-7.6109200000000001</v>
      </c>
      <c r="K6664" s="67">
        <v>109.5078</v>
      </c>
    </row>
    <row r="6665" spans="1:11" ht="14.5">
      <c r="A6665" s="66" t="str">
        <f t="shared" si="104"/>
        <v>GPP KLATEN_SIDOMULYO</v>
      </c>
      <c r="B6665" s="66" t="s">
        <v>221</v>
      </c>
      <c r="C6665" s="66" t="s">
        <v>5784</v>
      </c>
      <c r="D6665" s="76" t="s">
        <v>5742</v>
      </c>
      <c r="E6665" s="66" t="s">
        <v>5786</v>
      </c>
      <c r="F6665" s="67">
        <v>8.89</v>
      </c>
      <c r="G6665" s="67">
        <v>-7.59863</v>
      </c>
      <c r="H6665" s="67">
        <v>110.685</v>
      </c>
      <c r="I6665" s="66" t="s">
        <v>2894</v>
      </c>
      <c r="J6665" s="67">
        <v>-7.6692</v>
      </c>
      <c r="K6665" s="67">
        <v>110.6751</v>
      </c>
    </row>
    <row r="6666" spans="1:11" ht="14.5">
      <c r="A6666" s="66" t="str">
        <f t="shared" si="104"/>
        <v>GPP MAGELANG_SIDOMULYO</v>
      </c>
      <c r="B6666" s="66" t="s">
        <v>221</v>
      </c>
      <c r="C6666" s="66" t="s">
        <v>5784</v>
      </c>
      <c r="D6666" s="76" t="s">
        <v>5763</v>
      </c>
      <c r="E6666" s="66" t="s">
        <v>5786</v>
      </c>
      <c r="F6666" s="67">
        <v>7.61</v>
      </c>
      <c r="G6666" s="67">
        <v>-7.5750000000000002</v>
      </c>
      <c r="H6666" s="67">
        <v>110.15600000000001</v>
      </c>
      <c r="I6666" s="66" t="s">
        <v>3103</v>
      </c>
      <c r="J6666" s="67">
        <v>-7.3955399999999996</v>
      </c>
      <c r="K6666" s="67">
        <v>110.24469999999999</v>
      </c>
    </row>
    <row r="6667" spans="1:11" ht="14.5">
      <c r="A6667" s="66" t="str">
        <f t="shared" si="104"/>
        <v>GPP MAGELANG_SIDOMULYO</v>
      </c>
      <c r="B6667" s="66" t="s">
        <v>221</v>
      </c>
      <c r="C6667" s="66" t="s">
        <v>5784</v>
      </c>
      <c r="D6667" s="76" t="s">
        <v>5754</v>
      </c>
      <c r="E6667" s="66" t="s">
        <v>5786</v>
      </c>
      <c r="F6667" s="67">
        <v>7.61</v>
      </c>
      <c r="G6667" s="67">
        <v>-7.50183</v>
      </c>
      <c r="H6667" s="67">
        <v>110.246</v>
      </c>
      <c r="I6667" s="66" t="s">
        <v>3103</v>
      </c>
      <c r="J6667" s="67">
        <v>-7.3955399999999996</v>
      </c>
      <c r="K6667" s="67">
        <v>110.24469999999999</v>
      </c>
    </row>
    <row r="6668" spans="1:11" ht="14.5">
      <c r="A6668" s="66" t="str">
        <f t="shared" si="104"/>
        <v>GPP MAGELANG_SIDOMULYO</v>
      </c>
      <c r="B6668" s="66" t="s">
        <v>221</v>
      </c>
      <c r="C6668" s="66" t="s">
        <v>5784</v>
      </c>
      <c r="D6668" s="76" t="s">
        <v>5748</v>
      </c>
      <c r="E6668" s="66" t="s">
        <v>5786</v>
      </c>
      <c r="F6668" s="67">
        <v>7.61</v>
      </c>
      <c r="G6668" s="67">
        <v>-7.4129899999999997</v>
      </c>
      <c r="H6668" s="67">
        <v>110.26900000000001</v>
      </c>
      <c r="I6668" s="66" t="s">
        <v>3103</v>
      </c>
      <c r="J6668" s="67">
        <v>-7.3955399999999996</v>
      </c>
      <c r="K6668" s="67">
        <v>110.24469999999999</v>
      </c>
    </row>
    <row r="6669" spans="1:11" ht="14.5">
      <c r="A6669" s="66" t="str">
        <f t="shared" si="104"/>
        <v>GPP PATI_SIDOMULYO</v>
      </c>
      <c r="B6669" s="66" t="s">
        <v>221</v>
      </c>
      <c r="C6669" s="66" t="s">
        <v>5784</v>
      </c>
      <c r="D6669" s="76" t="s">
        <v>5748</v>
      </c>
      <c r="E6669" s="66" t="s">
        <v>5786</v>
      </c>
      <c r="F6669" s="67">
        <v>13.38</v>
      </c>
      <c r="G6669" s="67">
        <v>-6.8239599999999996</v>
      </c>
      <c r="H6669" s="67">
        <v>110.958</v>
      </c>
      <c r="I6669" s="66" t="s">
        <v>3337</v>
      </c>
      <c r="J6669" s="67">
        <v>-6.7882499999999997</v>
      </c>
      <c r="K6669" s="67">
        <v>110.9785</v>
      </c>
    </row>
    <row r="6670" spans="1:11" ht="14.5">
      <c r="A6670" s="66" t="str">
        <f t="shared" si="104"/>
        <v>GPP PURWOREJO_SIDOMULYO</v>
      </c>
      <c r="B6670" s="66" t="s">
        <v>221</v>
      </c>
      <c r="C6670" s="66" t="s">
        <v>5784</v>
      </c>
      <c r="D6670" s="76" t="s">
        <v>5748</v>
      </c>
      <c r="E6670" s="66" t="s">
        <v>5786</v>
      </c>
      <c r="F6670" s="67">
        <v>15.69</v>
      </c>
      <c r="G6670" s="67">
        <v>-7.7327399999999997</v>
      </c>
      <c r="H6670" s="67">
        <v>109.76600000000001</v>
      </c>
      <c r="I6670" s="66" t="s">
        <v>3504</v>
      </c>
      <c r="J6670" s="67">
        <v>-7.7226800000000004</v>
      </c>
      <c r="K6670" s="67">
        <v>109.9468</v>
      </c>
    </row>
    <row r="6671" spans="1:11" ht="14.5">
      <c r="A6671" s="66" t="str">
        <f t="shared" si="104"/>
        <v>GPP PURWOREJO_SIDOMULYO</v>
      </c>
      <c r="B6671" s="66" t="s">
        <v>221</v>
      </c>
      <c r="C6671" s="66" t="s">
        <v>5784</v>
      </c>
      <c r="D6671" s="76" t="s">
        <v>5743</v>
      </c>
      <c r="E6671" s="66" t="s">
        <v>5786</v>
      </c>
      <c r="F6671" s="67">
        <v>4.4400000000000004</v>
      </c>
      <c r="G6671" s="67">
        <v>-7.7081900000000001</v>
      </c>
      <c r="H6671" s="67">
        <v>110.042</v>
      </c>
      <c r="I6671" s="66" t="s">
        <v>3504</v>
      </c>
      <c r="J6671" s="67">
        <v>-7.7226800000000004</v>
      </c>
      <c r="K6671" s="67">
        <v>109.9468</v>
      </c>
    </row>
    <row r="6672" spans="1:11" ht="14.5">
      <c r="A6672" s="66" t="str">
        <f t="shared" si="104"/>
        <v>GPP PURWOREJO_SIDOMULYO</v>
      </c>
      <c r="B6672" s="66" t="s">
        <v>221</v>
      </c>
      <c r="C6672" s="66" t="s">
        <v>5784</v>
      </c>
      <c r="D6672" s="76" t="s">
        <v>5753</v>
      </c>
      <c r="E6672" s="66" t="s">
        <v>5786</v>
      </c>
      <c r="F6672" s="67">
        <v>4.4400000000000004</v>
      </c>
      <c r="G6672" s="67">
        <v>-7.7692399999999999</v>
      </c>
      <c r="H6672" s="67">
        <v>109.849</v>
      </c>
      <c r="I6672" s="66" t="s">
        <v>3504</v>
      </c>
      <c r="J6672" s="67">
        <v>-7.7226800000000004</v>
      </c>
      <c r="K6672" s="67">
        <v>109.9468</v>
      </c>
    </row>
    <row r="6673" spans="1:11" ht="14.5">
      <c r="A6673" s="66" t="str">
        <f t="shared" si="104"/>
        <v>Pati - Juwana_SIDOMULYO</v>
      </c>
      <c r="B6673" s="66" t="s">
        <v>221</v>
      </c>
      <c r="C6673" s="66" t="s">
        <v>5784</v>
      </c>
      <c r="D6673" s="76" t="s">
        <v>5746</v>
      </c>
      <c r="E6673" s="66" t="s">
        <v>5786</v>
      </c>
      <c r="F6673" s="67">
        <v>16.66</v>
      </c>
      <c r="G6673" s="67">
        <v>-6.7793599999999996</v>
      </c>
      <c r="H6673" s="67">
        <v>111.167</v>
      </c>
      <c r="I6673" s="66" t="s">
        <v>4458</v>
      </c>
      <c r="J6673" s="67">
        <v>-6.7296100000000001</v>
      </c>
      <c r="K6673" s="67">
        <v>111.1037</v>
      </c>
    </row>
    <row r="6674" spans="1:11" ht="14.5">
      <c r="A6674" s="66" t="str">
        <f t="shared" si="104"/>
        <v>Pati - Sokokulon_SIDOMULYO</v>
      </c>
      <c r="B6674" s="66" t="s">
        <v>221</v>
      </c>
      <c r="C6674" s="66" t="s">
        <v>5784</v>
      </c>
      <c r="D6674" s="76" t="s">
        <v>5749</v>
      </c>
      <c r="E6674" s="66" t="s">
        <v>5786</v>
      </c>
      <c r="F6674" s="67">
        <v>16.66</v>
      </c>
      <c r="G6674" s="67">
        <v>-6.59802</v>
      </c>
      <c r="H6674" s="67">
        <v>110.97199999999999</v>
      </c>
      <c r="I6674" s="66" t="s">
        <v>4606</v>
      </c>
      <c r="J6674" s="67">
        <v>-6.7764199999999999</v>
      </c>
      <c r="K6674" s="67">
        <v>110.9949</v>
      </c>
    </row>
    <row r="6675" spans="1:11" ht="14.5">
      <c r="A6675" s="66" t="str">
        <f t="shared" si="104"/>
        <v>PML 1BEJI_SIDOMULYO</v>
      </c>
      <c r="B6675" s="66" t="s">
        <v>221</v>
      </c>
      <c r="C6675" s="66" t="s">
        <v>5784</v>
      </c>
      <c r="D6675" s="76" t="s">
        <v>5742</v>
      </c>
      <c r="E6675" s="66" t="s">
        <v>5786</v>
      </c>
      <c r="F6675" s="67">
        <v>5.84</v>
      </c>
      <c r="G6675" s="67">
        <v>-6.9893700000000001</v>
      </c>
      <c r="H6675" s="67">
        <v>109.503</v>
      </c>
      <c r="I6675" s="66" t="s">
        <v>4705</v>
      </c>
      <c r="J6675" s="67">
        <v>-6.8926100000000003</v>
      </c>
      <c r="K6675" s="67">
        <v>109.4507</v>
      </c>
    </row>
    <row r="6676" spans="1:11" ht="14.5">
      <c r="A6676" s="66" t="str">
        <f t="shared" si="104"/>
        <v>Rembang-Tritunggal_SIDOMULYO</v>
      </c>
      <c r="B6676" s="66" t="s">
        <v>221</v>
      </c>
      <c r="C6676" s="66" t="s">
        <v>5784</v>
      </c>
      <c r="D6676" s="76" t="s">
        <v>5738</v>
      </c>
      <c r="E6676" s="66" t="s">
        <v>5786</v>
      </c>
      <c r="F6676" s="67">
        <v>20.29</v>
      </c>
      <c r="G6676" s="67">
        <v>-6.7433100000000001</v>
      </c>
      <c r="H6676" s="67">
        <v>111.267</v>
      </c>
      <c r="I6676" s="66" t="s">
        <v>5002</v>
      </c>
      <c r="J6676" s="67">
        <v>-6.6992700000000003</v>
      </c>
      <c r="K6676" s="67">
        <v>111.39919999999999</v>
      </c>
    </row>
    <row r="6677" spans="1:11" ht="14.5">
      <c r="A6677" s="66" t="str">
        <f t="shared" si="104"/>
        <v>Semarang - Kalikuning_SIDOMULYO</v>
      </c>
      <c r="B6677" s="66" t="s">
        <v>221</v>
      </c>
      <c r="C6677" s="66" t="s">
        <v>5784</v>
      </c>
      <c r="D6677" s="76" t="s">
        <v>5747</v>
      </c>
      <c r="E6677" s="66" t="s">
        <v>5786</v>
      </c>
      <c r="F6677" s="67">
        <v>10.51</v>
      </c>
      <c r="G6677" s="67">
        <v>-7.13422</v>
      </c>
      <c r="H6677" s="67">
        <v>110.41200000000001</v>
      </c>
      <c r="I6677" s="66" t="s">
        <v>5061</v>
      </c>
      <c r="J6677" s="67">
        <v>-7.1833299999999998</v>
      </c>
      <c r="K6677" s="67">
        <v>110.4721</v>
      </c>
    </row>
    <row r="6678" spans="1:11" ht="14.5">
      <c r="A6678" s="66" t="str">
        <f t="shared" si="104"/>
        <v>Batang - Kasepuhan_SIDOREJO</v>
      </c>
      <c r="B6678" s="66" t="s">
        <v>222</v>
      </c>
      <c r="C6678" s="66" t="s">
        <v>5784</v>
      </c>
      <c r="D6678" s="76" t="s">
        <v>5741</v>
      </c>
      <c r="E6678" s="66" t="s">
        <v>5786</v>
      </c>
      <c r="F6678" s="67">
        <v>9.3699999999999992</v>
      </c>
      <c r="G6678" s="67">
        <v>-6.96915</v>
      </c>
      <c r="H6678" s="67">
        <v>109.709</v>
      </c>
      <c r="I6678" s="66" t="s">
        <v>54</v>
      </c>
      <c r="J6678" s="67">
        <v>-6.9040600000000003</v>
      </c>
      <c r="K6678" s="67">
        <v>109.7085</v>
      </c>
    </row>
    <row r="6679" spans="1:11" ht="14.5">
      <c r="A6679" s="66" t="str">
        <f t="shared" si="104"/>
        <v>BGR JENARSARI_SIDOREJO</v>
      </c>
      <c r="B6679" s="66" t="s">
        <v>222</v>
      </c>
      <c r="C6679" s="66" t="s">
        <v>5784</v>
      </c>
      <c r="D6679" s="76" t="s">
        <v>5743</v>
      </c>
      <c r="E6679" s="66" t="s">
        <v>5786</v>
      </c>
      <c r="F6679" s="67">
        <v>9.3699999999999992</v>
      </c>
      <c r="G6679" s="67">
        <v>-6.9263399999999997</v>
      </c>
      <c r="H6679" s="67">
        <v>110.011</v>
      </c>
      <c r="I6679" s="66" t="s">
        <v>346</v>
      </c>
      <c r="J6679" s="67">
        <v>-6.95329</v>
      </c>
      <c r="K6679" s="67">
        <v>110.10129999999999</v>
      </c>
    </row>
    <row r="6680" spans="1:11" ht="14.5">
      <c r="A6680" s="66" t="str">
        <f t="shared" si="104"/>
        <v>BGR NGADIROJO_SIDOREJO</v>
      </c>
      <c r="B6680" s="66" t="s">
        <v>222</v>
      </c>
      <c r="C6680" s="66" t="s">
        <v>5784</v>
      </c>
      <c r="D6680" s="76" t="s">
        <v>5764</v>
      </c>
      <c r="E6680" s="66" t="s">
        <v>5786</v>
      </c>
      <c r="F6680" s="67">
        <v>20.7</v>
      </c>
      <c r="G6680" s="67">
        <v>-7.9475300000000004</v>
      </c>
      <c r="H6680" s="67">
        <v>111.136</v>
      </c>
      <c r="I6680" s="66" t="s">
        <v>538</v>
      </c>
      <c r="J6680" s="67">
        <v>-7.8147399999999996</v>
      </c>
      <c r="K6680" s="67">
        <v>111.0005</v>
      </c>
    </row>
    <row r="6681" spans="1:11" ht="14.5">
      <c r="A6681" s="66" t="str">
        <f t="shared" si="104"/>
        <v>BGR NGADIROJO_SIDOREJO</v>
      </c>
      <c r="B6681" s="66" t="s">
        <v>222</v>
      </c>
      <c r="C6681" s="66" t="s">
        <v>5784</v>
      </c>
      <c r="D6681" s="76" t="s">
        <v>5741</v>
      </c>
      <c r="E6681" s="66" t="s">
        <v>5786</v>
      </c>
      <c r="F6681" s="67">
        <v>20.7</v>
      </c>
      <c r="G6681" s="67">
        <v>-7.8508899999999997</v>
      </c>
      <c r="H6681" s="67">
        <v>111.151</v>
      </c>
      <c r="I6681" s="66" t="s">
        <v>538</v>
      </c>
      <c r="J6681" s="67">
        <v>-7.8147399999999996</v>
      </c>
      <c r="K6681" s="67">
        <v>111.0005</v>
      </c>
    </row>
    <row r="6682" spans="1:11" ht="14.5">
      <c r="A6682" s="66" t="str">
        <f t="shared" si="104"/>
        <v>Boyolali_SIDOREJO</v>
      </c>
      <c r="B6682" s="66" t="s">
        <v>222</v>
      </c>
      <c r="C6682" s="66" t="s">
        <v>5784</v>
      </c>
      <c r="D6682" s="76" t="s">
        <v>5757</v>
      </c>
      <c r="E6682" s="66" t="s">
        <v>5786</v>
      </c>
      <c r="F6682" s="67">
        <v>8.89</v>
      </c>
      <c r="G6682" s="67">
        <v>-7.5786600000000002</v>
      </c>
      <c r="H6682" s="67">
        <v>110.47199999999999</v>
      </c>
      <c r="I6682" s="66" t="s">
        <v>1370</v>
      </c>
      <c r="J6682" s="67">
        <v>-7.5381099999999996</v>
      </c>
      <c r="K6682" s="67">
        <v>110.6292</v>
      </c>
    </row>
    <row r="6683" spans="1:11" ht="14.5">
      <c r="A6683" s="66" t="str">
        <f t="shared" si="104"/>
        <v>GD Lini II Semarang - Sayung_SIDOREJO</v>
      </c>
      <c r="B6683" s="66" t="s">
        <v>222</v>
      </c>
      <c r="C6683" s="66" t="s">
        <v>5784</v>
      </c>
      <c r="D6683" s="76" t="s">
        <v>5754</v>
      </c>
      <c r="E6683" s="66" t="s">
        <v>5786</v>
      </c>
      <c r="F6683" s="67">
        <v>26.27</v>
      </c>
      <c r="G6683" s="67">
        <v>-6.89384</v>
      </c>
      <c r="H6683" s="67">
        <v>110.55</v>
      </c>
      <c r="I6683" s="66" t="s">
        <v>2074</v>
      </c>
      <c r="J6683" s="67">
        <v>-6.9261400000000002</v>
      </c>
      <c r="K6683" s="67">
        <v>110.5613</v>
      </c>
    </row>
    <row r="6684" spans="1:11" ht="14.5">
      <c r="A6684" s="66" t="str">
        <f t="shared" si="104"/>
        <v>GD. LASEM_SIDOREJO</v>
      </c>
      <c r="B6684" s="66" t="s">
        <v>222</v>
      </c>
      <c r="C6684" s="66" t="s">
        <v>5784</v>
      </c>
      <c r="D6684" s="76" t="s">
        <v>5746</v>
      </c>
      <c r="E6684" s="66" t="s">
        <v>5786</v>
      </c>
      <c r="F6684" s="67">
        <v>20.29</v>
      </c>
      <c r="G6684" s="67">
        <v>-6.7670399999999997</v>
      </c>
      <c r="H6684" s="67">
        <v>111.57</v>
      </c>
      <c r="I6684" s="66" t="s">
        <v>2256</v>
      </c>
      <c r="J6684" s="67">
        <v>-6.6950700000000003</v>
      </c>
      <c r="K6684" s="67">
        <v>111.4366</v>
      </c>
    </row>
    <row r="6685" spans="1:11" ht="14.5">
      <c r="A6685" s="66" t="str">
        <f t="shared" si="104"/>
        <v>GD. LASEM_SIDOREJO</v>
      </c>
      <c r="B6685" s="66" t="s">
        <v>222</v>
      </c>
      <c r="C6685" s="66" t="s">
        <v>5784</v>
      </c>
      <c r="D6685" s="76" t="s">
        <v>5755</v>
      </c>
      <c r="E6685" s="66" t="s">
        <v>5786</v>
      </c>
      <c r="F6685" s="67">
        <v>20.29</v>
      </c>
      <c r="G6685" s="67">
        <v>-6.7735200000000004</v>
      </c>
      <c r="H6685" s="67">
        <v>111.477</v>
      </c>
      <c r="I6685" s="66" t="s">
        <v>2256</v>
      </c>
      <c r="J6685" s="67">
        <v>-6.6950700000000003</v>
      </c>
      <c r="K6685" s="67">
        <v>111.4366</v>
      </c>
    </row>
    <row r="6686" spans="1:11" ht="14.5">
      <c r="A6686" s="66" t="str">
        <f t="shared" si="104"/>
        <v>GPP CEPU (BLORA)_SIDOREJO</v>
      </c>
      <c r="B6686" s="66" t="s">
        <v>222</v>
      </c>
      <c r="C6686" s="66" t="s">
        <v>5784</v>
      </c>
      <c r="D6686" s="76" t="s">
        <v>5767</v>
      </c>
      <c r="E6686" s="66" t="s">
        <v>5786</v>
      </c>
      <c r="F6686" s="67">
        <v>44.23</v>
      </c>
      <c r="G6686" s="67">
        <v>-7.21225</v>
      </c>
      <c r="H6686" s="67">
        <v>111.512</v>
      </c>
      <c r="I6686" s="66" t="s">
        <v>2534</v>
      </c>
      <c r="J6686" s="67">
        <v>-7.1575100000000003</v>
      </c>
      <c r="K6686" s="67">
        <v>111.58580000000001</v>
      </c>
    </row>
    <row r="6687" spans="1:11" ht="14.5">
      <c r="A6687" s="66" t="str">
        <f t="shared" si="104"/>
        <v>GPP MAGELANG_SIDOREJO</v>
      </c>
      <c r="B6687" s="66" t="s">
        <v>222</v>
      </c>
      <c r="C6687" s="66" t="s">
        <v>5784</v>
      </c>
      <c r="D6687" s="76" t="s">
        <v>5752</v>
      </c>
      <c r="E6687" s="66" t="s">
        <v>5786</v>
      </c>
      <c r="F6687" s="67">
        <v>7.61</v>
      </c>
      <c r="G6687" s="67">
        <v>-7.4809799999999997</v>
      </c>
      <c r="H6687" s="67">
        <v>110.10899999999999</v>
      </c>
      <c r="I6687" s="66" t="s">
        <v>3103</v>
      </c>
      <c r="J6687" s="67">
        <v>-7.3955399999999996</v>
      </c>
      <c r="K6687" s="67">
        <v>110.24469999999999</v>
      </c>
    </row>
    <row r="6688" spans="1:11" ht="14.5">
      <c r="A6688" s="66" t="str">
        <f t="shared" si="104"/>
        <v>GPP MAGELANG_SIDOREJO</v>
      </c>
      <c r="B6688" s="66" t="s">
        <v>222</v>
      </c>
      <c r="C6688" s="66" t="s">
        <v>5784</v>
      </c>
      <c r="D6688" s="76" t="s">
        <v>5744</v>
      </c>
      <c r="E6688" s="66" t="s">
        <v>5786</v>
      </c>
      <c r="F6688" s="67">
        <v>7.61</v>
      </c>
      <c r="G6688" s="67">
        <v>-7.4555999999999996</v>
      </c>
      <c r="H6688" s="67">
        <v>110.203</v>
      </c>
      <c r="I6688" s="66" t="s">
        <v>3103</v>
      </c>
      <c r="J6688" s="67">
        <v>-7.3955399999999996</v>
      </c>
      <c r="K6688" s="67">
        <v>110.24469999999999</v>
      </c>
    </row>
    <row r="6689" spans="1:11" ht="14.5">
      <c r="A6689" s="66" t="str">
        <f t="shared" si="104"/>
        <v>GPP PEKALONGAN_SIDOREJO</v>
      </c>
      <c r="B6689" s="66" t="s">
        <v>222</v>
      </c>
      <c r="C6689" s="66" t="s">
        <v>5784</v>
      </c>
      <c r="D6689" s="76" t="s">
        <v>5747</v>
      </c>
      <c r="E6689" s="66" t="s">
        <v>5786</v>
      </c>
      <c r="F6689" s="67">
        <v>5.84</v>
      </c>
      <c r="G6689" s="67">
        <v>-6.9120100000000004</v>
      </c>
      <c r="H6689" s="67">
        <v>109.634</v>
      </c>
      <c r="I6689" s="66" t="s">
        <v>3376</v>
      </c>
      <c r="J6689" s="67">
        <v>-6.8898999999999999</v>
      </c>
      <c r="K6689" s="67">
        <v>109.6589</v>
      </c>
    </row>
    <row r="6690" spans="1:11" ht="14.5">
      <c r="A6690" s="66" t="str">
        <f t="shared" si="104"/>
        <v>GPP PURWOREJO_SIDOREJO</v>
      </c>
      <c r="B6690" s="66" t="s">
        <v>222</v>
      </c>
      <c r="C6690" s="66" t="s">
        <v>5784</v>
      </c>
      <c r="D6690" s="76" t="s">
        <v>5739</v>
      </c>
      <c r="E6690" s="66" t="s">
        <v>5786</v>
      </c>
      <c r="F6690" s="67">
        <v>15.69</v>
      </c>
      <c r="G6690" s="67">
        <v>-7.7456500000000004</v>
      </c>
      <c r="H6690" s="67">
        <v>109.77</v>
      </c>
      <c r="I6690" s="66" t="s">
        <v>3504</v>
      </c>
      <c r="J6690" s="67">
        <v>-7.7226800000000004</v>
      </c>
      <c r="K6690" s="67">
        <v>109.9468</v>
      </c>
    </row>
    <row r="6691" spans="1:11" ht="14.5">
      <c r="A6691" s="66" t="str">
        <f t="shared" si="104"/>
        <v>GPP PURWOREJO_SIDOREJO</v>
      </c>
      <c r="B6691" s="66" t="s">
        <v>222</v>
      </c>
      <c r="C6691" s="66" t="s">
        <v>5784</v>
      </c>
      <c r="D6691" s="76" t="s">
        <v>5761</v>
      </c>
      <c r="E6691" s="66" t="s">
        <v>5786</v>
      </c>
      <c r="F6691" s="67">
        <v>4.4400000000000004</v>
      </c>
      <c r="G6691" s="67">
        <v>-7.7157099999999996</v>
      </c>
      <c r="H6691" s="67">
        <v>110.044</v>
      </c>
      <c r="I6691" s="66" t="s">
        <v>3504</v>
      </c>
      <c r="J6691" s="67">
        <v>-7.7226800000000004</v>
      </c>
      <c r="K6691" s="67">
        <v>109.9468</v>
      </c>
    </row>
    <row r="6692" spans="1:11" ht="14.5">
      <c r="A6692" s="66" t="str">
        <f t="shared" si="104"/>
        <v>GUDANG DEMAK 2_SIDOREJO</v>
      </c>
      <c r="B6692" s="66" t="s">
        <v>222</v>
      </c>
      <c r="C6692" s="66" t="s">
        <v>5784</v>
      </c>
      <c r="D6692" s="76" t="s">
        <v>5764</v>
      </c>
      <c r="E6692" s="66" t="s">
        <v>5786</v>
      </c>
      <c r="F6692" s="67">
        <v>26.27</v>
      </c>
      <c r="G6692" s="67">
        <v>-7.0373000000000001</v>
      </c>
      <c r="H6692" s="67">
        <v>110.601</v>
      </c>
      <c r="I6692" s="66" t="s">
        <v>4087</v>
      </c>
      <c r="J6692" s="67">
        <v>-7.0231700000000004</v>
      </c>
      <c r="K6692" s="67">
        <v>110.50660000000001</v>
      </c>
    </row>
    <row r="6693" spans="1:11" ht="14.5">
      <c r="A6693" s="66" t="str">
        <f t="shared" si="104"/>
        <v>Kendal - Wonorejo_SIDOREJO</v>
      </c>
      <c r="B6693" s="66" t="s">
        <v>222</v>
      </c>
      <c r="C6693" s="66" t="s">
        <v>5784</v>
      </c>
      <c r="D6693" s="76" t="s">
        <v>5749</v>
      </c>
      <c r="E6693" s="66" t="s">
        <v>5786</v>
      </c>
      <c r="F6693" s="67">
        <v>16.97</v>
      </c>
      <c r="G6693" s="67">
        <v>-6.9591700000000003</v>
      </c>
      <c r="H6693" s="67">
        <v>110.217</v>
      </c>
      <c r="I6693" s="66" t="s">
        <v>4346</v>
      </c>
      <c r="J6693" s="67">
        <v>-6.9401299999999999</v>
      </c>
      <c r="K6693" s="67">
        <v>110.2557</v>
      </c>
    </row>
    <row r="6694" spans="1:11" ht="14.5">
      <c r="A6694" s="66" t="str">
        <f t="shared" si="104"/>
        <v>PML 1BEJI_SIDOREJO</v>
      </c>
      <c r="B6694" s="66" t="s">
        <v>222</v>
      </c>
      <c r="C6694" s="66" t="s">
        <v>5784</v>
      </c>
      <c r="D6694" s="76" t="s">
        <v>5764</v>
      </c>
      <c r="E6694" s="66" t="s">
        <v>5786</v>
      </c>
      <c r="F6694" s="67">
        <v>15.73</v>
      </c>
      <c r="G6694" s="67">
        <v>-6.8942199999999998</v>
      </c>
      <c r="H6694" s="67">
        <v>109.542</v>
      </c>
      <c r="I6694" s="66" t="s">
        <v>4705</v>
      </c>
      <c r="J6694" s="67">
        <v>-6.8926100000000003</v>
      </c>
      <c r="K6694" s="67">
        <v>109.4507</v>
      </c>
    </row>
    <row r="6695" spans="1:11" ht="14.5">
      <c r="A6695" s="66" t="str">
        <f t="shared" si="104"/>
        <v>Qc Purwodadi - Tawangharjo_SIDOREJO</v>
      </c>
      <c r="B6695" s="66" t="s">
        <v>222</v>
      </c>
      <c r="C6695" s="66" t="s">
        <v>5784</v>
      </c>
      <c r="D6695" s="76" t="s">
        <v>5753</v>
      </c>
      <c r="E6695" s="66" t="s">
        <v>5786</v>
      </c>
      <c r="F6695" s="67">
        <v>53.45</v>
      </c>
      <c r="G6695" s="67">
        <v>-7.1748200000000004</v>
      </c>
      <c r="H6695" s="67">
        <v>111.08199999999999</v>
      </c>
      <c r="I6695" s="66" t="s">
        <v>4974</v>
      </c>
      <c r="J6695" s="67">
        <v>-7.0747999999999998</v>
      </c>
      <c r="K6695" s="67">
        <v>110.9586</v>
      </c>
    </row>
    <row r="6696" spans="1:11" ht="14.5">
      <c r="A6696" s="66" t="str">
        <f t="shared" si="104"/>
        <v>Sukoharjo 2 - Baki_SIDOREJO</v>
      </c>
      <c r="B6696" s="66" t="s">
        <v>222</v>
      </c>
      <c r="C6696" s="66" t="s">
        <v>5784</v>
      </c>
      <c r="D6696" s="76" t="s">
        <v>5749</v>
      </c>
      <c r="E6696" s="66" t="s">
        <v>5786</v>
      </c>
      <c r="F6696" s="67">
        <v>14.71</v>
      </c>
      <c r="G6696" s="67">
        <v>-7.6567800000000004</v>
      </c>
      <c r="H6696" s="67">
        <v>110.842</v>
      </c>
      <c r="I6696" s="66" t="s">
        <v>5224</v>
      </c>
      <c r="J6696" s="67">
        <v>-7.6135599999999997</v>
      </c>
      <c r="K6696" s="67">
        <v>110.76560000000001</v>
      </c>
    </row>
    <row r="6697" spans="1:11" ht="14.5">
      <c r="A6697" s="66" t="str">
        <f t="shared" si="104"/>
        <v>Temanggung_SIDOREJO</v>
      </c>
      <c r="B6697" s="66" t="s">
        <v>222</v>
      </c>
      <c r="C6697" s="66" t="s">
        <v>5784</v>
      </c>
      <c r="D6697" s="76" t="s">
        <v>5738</v>
      </c>
      <c r="E6697" s="66" t="s">
        <v>5786</v>
      </c>
      <c r="F6697" s="67">
        <v>9.5500000000000007</v>
      </c>
      <c r="G6697" s="67">
        <v>-7.2985199999999999</v>
      </c>
      <c r="H6697" s="67">
        <v>110.18</v>
      </c>
      <c r="I6697" s="66" t="s">
        <v>5294</v>
      </c>
      <c r="J6697" s="67">
        <v>-7.3036099999999999</v>
      </c>
      <c r="K6697" s="67">
        <v>110.15309999999999</v>
      </c>
    </row>
    <row r="6698" spans="1:11" ht="14.5">
      <c r="A6698" s="66" t="str">
        <f t="shared" si="104"/>
        <v>Wonosobo - Leksono_SIDOREJO</v>
      </c>
      <c r="B6698" s="66" t="s">
        <v>222</v>
      </c>
      <c r="C6698" s="66" t="s">
        <v>5784</v>
      </c>
      <c r="D6698" s="76" t="s">
        <v>5748</v>
      </c>
      <c r="E6698" s="66" t="s">
        <v>5786</v>
      </c>
      <c r="F6698" s="67">
        <v>7.7</v>
      </c>
      <c r="G6698" s="67">
        <v>-7.3979699999999999</v>
      </c>
      <c r="H6698" s="67">
        <v>109.91200000000001</v>
      </c>
      <c r="I6698" s="66" t="s">
        <v>5583</v>
      </c>
      <c r="J6698" s="67">
        <v>-7.4236599999999999</v>
      </c>
      <c r="K6698" s="67">
        <v>109.8591</v>
      </c>
    </row>
    <row r="6699" spans="1:11" ht="14.5">
      <c r="A6699" s="66" t="str">
        <f t="shared" si="104"/>
        <v>Semarang - Kalikuning_SIDOREJO KIDUL</v>
      </c>
      <c r="B6699" s="66" t="s">
        <v>5148</v>
      </c>
      <c r="C6699" s="66" t="s">
        <v>5784</v>
      </c>
      <c r="D6699" s="76" t="s">
        <v>5756</v>
      </c>
      <c r="E6699" s="66" t="s">
        <v>5786</v>
      </c>
      <c r="F6699" s="67">
        <v>1.54</v>
      </c>
      <c r="G6699" s="67">
        <v>-7.33209</v>
      </c>
      <c r="H6699" s="67">
        <v>110.51900000000001</v>
      </c>
      <c r="I6699" s="66" t="s">
        <v>5061</v>
      </c>
      <c r="J6699" s="67">
        <v>-7.1833299999999998</v>
      </c>
      <c r="K6699" s="67">
        <v>110.4721</v>
      </c>
    </row>
    <row r="6700" spans="1:11" ht="14.5">
      <c r="A6700" s="66" t="str">
        <f t="shared" si="104"/>
        <v>Semarang - Kalikuning_SIDOREJO LOR</v>
      </c>
      <c r="B6700" s="66" t="s">
        <v>5149</v>
      </c>
      <c r="C6700" s="66" t="s">
        <v>5784</v>
      </c>
      <c r="D6700" s="76" t="s">
        <v>5746</v>
      </c>
      <c r="E6700" s="66" t="s">
        <v>5786</v>
      </c>
      <c r="F6700" s="67">
        <v>1.54</v>
      </c>
      <c r="G6700" s="67">
        <v>-7.3137400000000001</v>
      </c>
      <c r="H6700" s="67">
        <v>110.491</v>
      </c>
      <c r="I6700" s="66" t="s">
        <v>5061</v>
      </c>
      <c r="J6700" s="67">
        <v>-7.1833299999999998</v>
      </c>
      <c r="K6700" s="67">
        <v>110.4721</v>
      </c>
    </row>
    <row r="6701" spans="1:11" ht="14.5">
      <c r="A6701" s="66" t="str">
        <f t="shared" si="104"/>
        <v>Jepara - Mayong_SIDOREKSO</v>
      </c>
      <c r="B6701" s="66" t="s">
        <v>4248</v>
      </c>
      <c r="C6701" s="66" t="s">
        <v>5784</v>
      </c>
      <c r="D6701" s="76" t="s">
        <v>5738</v>
      </c>
      <c r="E6701" s="66" t="s">
        <v>5786</v>
      </c>
      <c r="F6701" s="67">
        <v>13.38</v>
      </c>
      <c r="G6701" s="67">
        <v>-6.7743399999999996</v>
      </c>
      <c r="H6701" s="67">
        <v>110.774</v>
      </c>
      <c r="I6701" s="66" t="s">
        <v>4145</v>
      </c>
      <c r="J6701" s="67">
        <v>-6.7420299999999997</v>
      </c>
      <c r="K6701" s="67">
        <v>110.7436</v>
      </c>
    </row>
    <row r="6702" spans="1:11" ht="14.5">
      <c r="A6702" s="66" t="str">
        <f t="shared" si="104"/>
        <v>GPP MAGELANG_SIDOSARI</v>
      </c>
      <c r="B6702" s="66" t="s">
        <v>3291</v>
      </c>
      <c r="C6702" s="66" t="s">
        <v>5784</v>
      </c>
      <c r="D6702" s="76" t="s">
        <v>5737</v>
      </c>
      <c r="E6702" s="66" t="s">
        <v>5786</v>
      </c>
      <c r="F6702" s="67">
        <v>7.61</v>
      </c>
      <c r="G6702" s="67">
        <v>-7.5394800000000002</v>
      </c>
      <c r="H6702" s="67">
        <v>110.116</v>
      </c>
      <c r="I6702" s="66" t="s">
        <v>3103</v>
      </c>
      <c r="J6702" s="67">
        <v>-7.3955399999999996</v>
      </c>
      <c r="K6702" s="67">
        <v>110.24469999999999</v>
      </c>
    </row>
    <row r="6703" spans="1:11" ht="14.5">
      <c r="A6703" s="66" t="str">
        <f t="shared" si="104"/>
        <v>PML 1BEJI_SIDOSARI</v>
      </c>
      <c r="B6703" s="66" t="s">
        <v>3291</v>
      </c>
      <c r="C6703" s="66" t="s">
        <v>5784</v>
      </c>
      <c r="D6703" s="76" t="s">
        <v>5741</v>
      </c>
      <c r="E6703" s="66" t="s">
        <v>5786</v>
      </c>
      <c r="F6703" s="67">
        <v>5.84</v>
      </c>
      <c r="G6703" s="67">
        <v>-6.9860600000000002</v>
      </c>
      <c r="H6703" s="67">
        <v>109.52</v>
      </c>
      <c r="I6703" s="66" t="s">
        <v>4705</v>
      </c>
      <c r="J6703" s="67">
        <v>-6.8926100000000003</v>
      </c>
      <c r="K6703" s="67">
        <v>109.4507</v>
      </c>
    </row>
    <row r="6704" spans="1:11" ht="14.5">
      <c r="A6704" s="66" t="str">
        <f t="shared" si="104"/>
        <v>GPP PURWOREJO_SIDOTOTO</v>
      </c>
      <c r="B6704" s="66" t="s">
        <v>3814</v>
      </c>
      <c r="C6704" s="66" t="s">
        <v>5784</v>
      </c>
      <c r="D6704" s="76" t="s">
        <v>5743</v>
      </c>
      <c r="E6704" s="66" t="s">
        <v>5786</v>
      </c>
      <c r="F6704" s="67">
        <v>15.69</v>
      </c>
      <c r="G6704" s="67">
        <v>-7.6371000000000002</v>
      </c>
      <c r="H6704" s="67">
        <v>109.78400000000001</v>
      </c>
      <c r="I6704" s="66" t="s">
        <v>3504</v>
      </c>
      <c r="J6704" s="67">
        <v>-7.7226800000000004</v>
      </c>
      <c r="K6704" s="67">
        <v>109.9468</v>
      </c>
    </row>
    <row r="6705" spans="1:11" ht="14.5">
      <c r="A6705" s="66" t="str">
        <f t="shared" si="104"/>
        <v>GPP MAGELANG_SIDOWANGI</v>
      </c>
      <c r="B6705" s="66" t="s">
        <v>3292</v>
      </c>
      <c r="C6705" s="66" t="s">
        <v>5784</v>
      </c>
      <c r="D6705" s="76" t="s">
        <v>5754</v>
      </c>
      <c r="E6705" s="66" t="s">
        <v>5786</v>
      </c>
      <c r="F6705" s="67">
        <v>7.61</v>
      </c>
      <c r="G6705" s="67">
        <v>-7.4801900000000003</v>
      </c>
      <c r="H6705" s="67">
        <v>110.099</v>
      </c>
      <c r="I6705" s="66" t="s">
        <v>3103</v>
      </c>
      <c r="J6705" s="67">
        <v>-7.3955399999999996</v>
      </c>
      <c r="K6705" s="67">
        <v>110.24469999999999</v>
      </c>
    </row>
    <row r="6706" spans="1:11" ht="14.5">
      <c r="A6706" s="66" t="str">
        <f t="shared" si="104"/>
        <v>Sukoharjo 2 - Baki_SIDOWARNO</v>
      </c>
      <c r="B6706" s="66" t="s">
        <v>5279</v>
      </c>
      <c r="C6706" s="66" t="s">
        <v>5784</v>
      </c>
      <c r="D6706" s="76" t="s">
        <v>5764</v>
      </c>
      <c r="E6706" s="66" t="s">
        <v>5786</v>
      </c>
      <c r="F6706" s="67">
        <v>8.89</v>
      </c>
      <c r="G6706" s="67">
        <v>-7.6527500000000002</v>
      </c>
      <c r="H6706" s="67">
        <v>110.78700000000001</v>
      </c>
      <c r="I6706" s="66" t="s">
        <v>5224</v>
      </c>
      <c r="J6706" s="67">
        <v>-7.6135599999999997</v>
      </c>
      <c r="K6706" s="67">
        <v>110.76560000000001</v>
      </c>
    </row>
    <row r="6707" spans="1:11" ht="14.5">
      <c r="A6707" s="66" t="str">
        <f t="shared" si="104"/>
        <v>Boyolali_SIDOWAYAH</v>
      </c>
      <c r="B6707" s="66" t="s">
        <v>1528</v>
      </c>
      <c r="C6707" s="66" t="s">
        <v>5784</v>
      </c>
      <c r="D6707" s="76" t="s">
        <v>5754</v>
      </c>
      <c r="E6707" s="66" t="s">
        <v>5786</v>
      </c>
      <c r="F6707" s="67">
        <v>8.89</v>
      </c>
      <c r="G6707" s="67">
        <v>-7.5920300000000003</v>
      </c>
      <c r="H6707" s="67">
        <v>110.666</v>
      </c>
      <c r="I6707" s="66" t="s">
        <v>1370</v>
      </c>
      <c r="J6707" s="67">
        <v>-7.5381099999999996</v>
      </c>
      <c r="K6707" s="67">
        <v>110.6292</v>
      </c>
    </row>
    <row r="6708" spans="1:11" ht="14.5">
      <c r="A6708" s="66" t="str">
        <f t="shared" si="104"/>
        <v>GD. LASEM_SIDOWAYAH</v>
      </c>
      <c r="B6708" s="66" t="s">
        <v>1528</v>
      </c>
      <c r="C6708" s="66" t="s">
        <v>5784</v>
      </c>
      <c r="D6708" s="76" t="s">
        <v>5752</v>
      </c>
      <c r="E6708" s="66" t="s">
        <v>5786</v>
      </c>
      <c r="F6708" s="67">
        <v>20.29</v>
      </c>
      <c r="G6708" s="67">
        <v>-6.7380300000000002</v>
      </c>
      <c r="H6708" s="67">
        <v>111.50700000000001</v>
      </c>
      <c r="I6708" s="66" t="s">
        <v>2256</v>
      </c>
      <c r="J6708" s="67">
        <v>-6.6950700000000003</v>
      </c>
      <c r="K6708" s="67">
        <v>111.4366</v>
      </c>
    </row>
    <row r="6709" spans="1:11" ht="14.5">
      <c r="A6709" s="66" t="str">
        <f t="shared" si="104"/>
        <v>Rembang-Tritunggal_SIDOWAYAH</v>
      </c>
      <c r="B6709" s="66" t="s">
        <v>1528</v>
      </c>
      <c r="C6709" s="66" t="s">
        <v>5784</v>
      </c>
      <c r="D6709" s="76" t="s">
        <v>5741</v>
      </c>
      <c r="E6709" s="66" t="s">
        <v>5786</v>
      </c>
      <c r="F6709" s="67">
        <v>20.29</v>
      </c>
      <c r="G6709" s="67">
        <v>-6.71434</v>
      </c>
      <c r="H6709" s="67">
        <v>111.348</v>
      </c>
      <c r="I6709" s="66" t="s">
        <v>5002</v>
      </c>
      <c r="J6709" s="67">
        <v>-6.6992700000000003</v>
      </c>
      <c r="K6709" s="67">
        <v>111.39919999999999</v>
      </c>
    </row>
    <row r="6710" spans="1:11" ht="14.5">
      <c r="A6710" s="66" t="str">
        <f t="shared" si="104"/>
        <v>GPP BANJARNEGARA_SIGALUH</v>
      </c>
      <c r="B6710" s="66" t="s">
        <v>2488</v>
      </c>
      <c r="C6710" s="66" t="s">
        <v>5784</v>
      </c>
      <c r="D6710" s="76" t="s">
        <v>5741</v>
      </c>
      <c r="E6710" s="66" t="s">
        <v>5786</v>
      </c>
      <c r="F6710" s="67">
        <v>10.28</v>
      </c>
      <c r="G6710" s="67">
        <v>-7.3931300000000002</v>
      </c>
      <c r="H6710" s="67">
        <v>109.753</v>
      </c>
      <c r="I6710" s="66" t="s">
        <v>2357</v>
      </c>
      <c r="J6710" s="67">
        <v>-7.3905900000000004</v>
      </c>
      <c r="K6710" s="67">
        <v>109.7366</v>
      </c>
    </row>
    <row r="6711" spans="1:11" ht="14.5">
      <c r="A6711" s="66" t="str">
        <f t="shared" si="104"/>
        <v>Brebes 1 - Wonosari_SIGAMBIR</v>
      </c>
      <c r="B6711" s="66" t="s">
        <v>1648</v>
      </c>
      <c r="C6711" s="66" t="s">
        <v>5784</v>
      </c>
      <c r="D6711" s="76" t="s">
        <v>5743</v>
      </c>
      <c r="E6711" s="66" t="s">
        <v>5786</v>
      </c>
      <c r="F6711" s="67">
        <v>20.92</v>
      </c>
      <c r="G6711" s="67">
        <v>-6.8573000000000004</v>
      </c>
      <c r="H6711" s="67">
        <v>109.04</v>
      </c>
      <c r="I6711" s="66" t="s">
        <v>1567</v>
      </c>
      <c r="J6711" s="67">
        <v>-6.86754</v>
      </c>
      <c r="K6711" s="67">
        <v>108.9863</v>
      </c>
    </row>
    <row r="6712" spans="1:11" ht="14.5">
      <c r="A6712" s="66" t="str">
        <f t="shared" si="104"/>
        <v>Batang - Kasepuhan_SIGAYAM</v>
      </c>
      <c r="B6712" s="66" t="s">
        <v>223</v>
      </c>
      <c r="C6712" s="66" t="s">
        <v>5784</v>
      </c>
      <c r="D6712" s="76" t="s">
        <v>5754</v>
      </c>
      <c r="E6712" s="66" t="s">
        <v>5786</v>
      </c>
      <c r="F6712" s="67">
        <v>9.3699999999999992</v>
      </c>
      <c r="G6712" s="67">
        <v>-6.9726600000000003</v>
      </c>
      <c r="H6712" s="67">
        <v>109.767</v>
      </c>
      <c r="I6712" s="66" t="s">
        <v>54</v>
      </c>
      <c r="J6712" s="67">
        <v>-6.9040600000000003</v>
      </c>
      <c r="K6712" s="67">
        <v>109.7085</v>
      </c>
    </row>
    <row r="6713" spans="1:11" ht="14.5">
      <c r="A6713" s="66" t="str">
        <f t="shared" si="104"/>
        <v>GPP BANJARNEGARA_SIGEBLOG</v>
      </c>
      <c r="B6713" s="66" t="s">
        <v>2489</v>
      </c>
      <c r="C6713" s="66" t="s">
        <v>5784</v>
      </c>
      <c r="D6713" s="76" t="s">
        <v>5763</v>
      </c>
      <c r="E6713" s="66" t="s">
        <v>5786</v>
      </c>
      <c r="F6713" s="67">
        <v>10.28</v>
      </c>
      <c r="G6713" s="67">
        <v>-7.3226100000000001</v>
      </c>
      <c r="H6713" s="67">
        <v>109.67</v>
      </c>
      <c r="I6713" s="66" t="s">
        <v>2357</v>
      </c>
      <c r="J6713" s="67">
        <v>-7.3905900000000004</v>
      </c>
      <c r="K6713" s="67">
        <v>109.7366</v>
      </c>
    </row>
    <row r="6714" spans="1:11" ht="14.5">
      <c r="A6714" s="66" t="str">
        <f t="shared" si="104"/>
        <v>BGR TEMANGGUNG_SIGEDANG</v>
      </c>
      <c r="B6714" s="66" t="s">
        <v>1137</v>
      </c>
      <c r="C6714" s="66" t="s">
        <v>5784</v>
      </c>
      <c r="D6714" s="76" t="s">
        <v>5758</v>
      </c>
      <c r="E6714" s="66" t="s">
        <v>5786</v>
      </c>
      <c r="F6714" s="67">
        <v>7.7</v>
      </c>
      <c r="G6714" s="67">
        <v>-7.2765899999999997</v>
      </c>
      <c r="H6714" s="67">
        <v>109.986</v>
      </c>
      <c r="I6714" s="66" t="s">
        <v>999</v>
      </c>
      <c r="J6714" s="67">
        <v>-7.2953299999999999</v>
      </c>
      <c r="K6714" s="67">
        <v>110.0787</v>
      </c>
    </row>
    <row r="6715" spans="1:11" ht="14.5">
      <c r="A6715" s="66" t="str">
        <f t="shared" si="104"/>
        <v>BGR TEMANGGUNG_SIGEDONG</v>
      </c>
      <c r="B6715" s="66" t="s">
        <v>1138</v>
      </c>
      <c r="C6715" s="66" t="s">
        <v>5784</v>
      </c>
      <c r="D6715" s="76" t="s">
        <v>5756</v>
      </c>
      <c r="E6715" s="66" t="s">
        <v>5786</v>
      </c>
      <c r="F6715" s="67">
        <v>9.5500000000000007</v>
      </c>
      <c r="G6715" s="67">
        <v>-7.1889700000000003</v>
      </c>
      <c r="H6715" s="67">
        <v>109.97199999999999</v>
      </c>
      <c r="I6715" s="66" t="s">
        <v>999</v>
      </c>
      <c r="J6715" s="67">
        <v>-7.2953299999999999</v>
      </c>
      <c r="K6715" s="67">
        <v>110.0787</v>
      </c>
    </row>
    <row r="6716" spans="1:11" ht="14.5">
      <c r="A6716" s="66" t="str">
        <f t="shared" si="104"/>
        <v>Brebes GPP_SIGEDONG</v>
      </c>
      <c r="B6716" s="66" t="s">
        <v>1138</v>
      </c>
      <c r="C6716" s="66" t="s">
        <v>5784</v>
      </c>
      <c r="D6716" s="76" t="s">
        <v>5764</v>
      </c>
      <c r="E6716" s="66" t="s">
        <v>5786</v>
      </c>
      <c r="F6716" s="67">
        <v>11.25</v>
      </c>
      <c r="G6716" s="67">
        <v>-7.2252200000000002</v>
      </c>
      <c r="H6716" s="67">
        <v>109.13500000000001</v>
      </c>
      <c r="I6716" s="66" t="s">
        <v>1667</v>
      </c>
      <c r="J6716" s="67">
        <v>-7.1220699999999999</v>
      </c>
      <c r="K6716" s="67">
        <v>108.9847</v>
      </c>
    </row>
    <row r="6717" spans="1:11" ht="14.5">
      <c r="A6717" s="66" t="str">
        <f t="shared" si="104"/>
        <v>Brebes 1 - Wonosari_SIGENTONG</v>
      </c>
      <c r="B6717" s="66" t="s">
        <v>1649</v>
      </c>
      <c r="C6717" s="66" t="s">
        <v>5784</v>
      </c>
      <c r="D6717" s="76" t="s">
        <v>5764</v>
      </c>
      <c r="E6717" s="66" t="s">
        <v>5786</v>
      </c>
      <c r="F6717" s="67">
        <v>20.92</v>
      </c>
      <c r="G6717" s="67">
        <v>-6.8952499999999999</v>
      </c>
      <c r="H6717" s="67">
        <v>109</v>
      </c>
      <c r="I6717" s="66" t="s">
        <v>1567</v>
      </c>
      <c r="J6717" s="67">
        <v>-6.86754</v>
      </c>
      <c r="K6717" s="67">
        <v>108.9863</v>
      </c>
    </row>
    <row r="6718" spans="1:11" ht="14.5">
      <c r="A6718" s="66" t="str">
        <f t="shared" si="104"/>
        <v>TGL 3PURWAHAMBA_SIGENTONG</v>
      </c>
      <c r="B6718" s="66" t="s">
        <v>1649</v>
      </c>
      <c r="C6718" s="66" t="s">
        <v>5784</v>
      </c>
      <c r="D6718" s="76" t="s">
        <v>5743</v>
      </c>
      <c r="E6718" s="66" t="s">
        <v>5786</v>
      </c>
      <c r="F6718" s="67">
        <v>11.25</v>
      </c>
      <c r="G6718" s="67">
        <v>-6.9452600000000002</v>
      </c>
      <c r="H6718" s="67">
        <v>109.29600000000001</v>
      </c>
      <c r="I6718" s="66" t="s">
        <v>5354</v>
      </c>
      <c r="J6718" s="67">
        <v>-6.87378</v>
      </c>
      <c r="K6718" s="67">
        <v>109.2512</v>
      </c>
    </row>
    <row r="6719" spans="1:11" ht="14.5">
      <c r="A6719" s="66" t="str">
        <f t="shared" si="104"/>
        <v>Sragen 2 - Sambung Macan_SIGIT</v>
      </c>
      <c r="B6719" s="66" t="s">
        <v>5222</v>
      </c>
      <c r="C6719" s="66" t="s">
        <v>5784</v>
      </c>
      <c r="D6719" s="76" t="s">
        <v>5758</v>
      </c>
      <c r="E6719" s="66" t="s">
        <v>5786</v>
      </c>
      <c r="F6719" s="67">
        <v>66.78</v>
      </c>
      <c r="G6719" s="67">
        <v>-7.2867499999999996</v>
      </c>
      <c r="H6719" s="67">
        <v>111.03700000000001</v>
      </c>
      <c r="I6719" s="66" t="s">
        <v>5203</v>
      </c>
      <c r="J6719" s="67">
        <v>-7.36327</v>
      </c>
      <c r="K6719" s="67">
        <v>111.1177</v>
      </c>
    </row>
    <row r="6720" spans="1:11" ht="14.5">
      <c r="A6720" s="66" t="str">
        <f t="shared" si="104"/>
        <v>Batang - Kasepuhan_SIGUCI</v>
      </c>
      <c r="B6720" s="66" t="s">
        <v>224</v>
      </c>
      <c r="C6720" s="66" t="s">
        <v>5784</v>
      </c>
      <c r="D6720" s="76" t="s">
        <v>5758</v>
      </c>
      <c r="E6720" s="66" t="s">
        <v>5786</v>
      </c>
      <c r="F6720" s="67">
        <v>9.3699999999999992</v>
      </c>
      <c r="G6720" s="67">
        <v>-7.0249600000000001</v>
      </c>
      <c r="H6720" s="67">
        <v>109.848</v>
      </c>
      <c r="I6720" s="66" t="s">
        <v>54</v>
      </c>
      <c r="J6720" s="67">
        <v>-6.9040600000000003</v>
      </c>
      <c r="K6720" s="67">
        <v>109.7085</v>
      </c>
    </row>
    <row r="6721" spans="1:11" ht="14.5">
      <c r="A6721" s="66" t="str">
        <f t="shared" si="104"/>
        <v>GPP PEKALONGAN_SIJAMBE</v>
      </c>
      <c r="B6721" s="66" t="s">
        <v>3471</v>
      </c>
      <c r="C6721" s="66" t="s">
        <v>5784</v>
      </c>
      <c r="D6721" s="76" t="s">
        <v>5764</v>
      </c>
      <c r="E6721" s="66" t="s">
        <v>5786</v>
      </c>
      <c r="F6721" s="67">
        <v>5.84</v>
      </c>
      <c r="G6721" s="67">
        <v>-6.87317</v>
      </c>
      <c r="H6721" s="67">
        <v>109.634</v>
      </c>
      <c r="I6721" s="66" t="s">
        <v>3376</v>
      </c>
      <c r="J6721" s="67">
        <v>-6.8898999999999999</v>
      </c>
      <c r="K6721" s="67">
        <v>109.6589</v>
      </c>
    </row>
    <row r="6722" spans="1:11" ht="14.5">
      <c r="A6722" s="66" t="str">
        <f t="shared" ref="A6722:A6785" si="105">CONCATENATE(I6722,"_",B6722)</f>
        <v>GPP BANJARNEGARA_SIJENGGUNG</v>
      </c>
      <c r="B6722" s="66" t="s">
        <v>2490</v>
      </c>
      <c r="C6722" s="66" t="s">
        <v>5784</v>
      </c>
      <c r="D6722" s="76" t="s">
        <v>5758</v>
      </c>
      <c r="E6722" s="66" t="s">
        <v>5786</v>
      </c>
      <c r="F6722" s="67">
        <v>10.28</v>
      </c>
      <c r="G6722" s="67">
        <v>-7.2995200000000002</v>
      </c>
      <c r="H6722" s="67">
        <v>109.663</v>
      </c>
      <c r="I6722" s="66" t="s">
        <v>2357</v>
      </c>
      <c r="J6722" s="67">
        <v>-7.3905900000000004</v>
      </c>
      <c r="K6722" s="67">
        <v>109.7366</v>
      </c>
    </row>
    <row r="6723" spans="1:11" ht="14.5">
      <c r="A6723" s="66" t="str">
        <f t="shared" si="105"/>
        <v>GPP BANJARNEGARA_SIJERUK</v>
      </c>
      <c r="B6723" s="66" t="s">
        <v>2491</v>
      </c>
      <c r="C6723" s="66" t="s">
        <v>5784</v>
      </c>
      <c r="D6723" s="76" t="s">
        <v>5758</v>
      </c>
      <c r="E6723" s="66" t="s">
        <v>5786</v>
      </c>
      <c r="F6723" s="67">
        <v>10.28</v>
      </c>
      <c r="G6723" s="67">
        <v>-7.3172800000000002</v>
      </c>
      <c r="H6723" s="67">
        <v>109.711</v>
      </c>
      <c r="I6723" s="66" t="s">
        <v>2357</v>
      </c>
      <c r="J6723" s="67">
        <v>-7.3905900000000004</v>
      </c>
      <c r="K6723" s="67">
        <v>109.7366</v>
      </c>
    </row>
    <row r="6724" spans="1:11" ht="14.5">
      <c r="A6724" s="66" t="str">
        <f t="shared" si="105"/>
        <v>PML 1BEJI_SIJERUK</v>
      </c>
      <c r="B6724" s="66" t="s">
        <v>2491</v>
      </c>
      <c r="C6724" s="66" t="s">
        <v>5784</v>
      </c>
      <c r="D6724" s="76" t="s">
        <v>5738</v>
      </c>
      <c r="E6724" s="66" t="s">
        <v>5786</v>
      </c>
      <c r="F6724" s="67">
        <v>5.84</v>
      </c>
      <c r="G6724" s="67">
        <v>-6.9301899999999996</v>
      </c>
      <c r="H6724" s="67">
        <v>109.55</v>
      </c>
      <c r="I6724" s="66" t="s">
        <v>4705</v>
      </c>
      <c r="J6724" s="67">
        <v>-6.8926100000000003</v>
      </c>
      <c r="K6724" s="67">
        <v>109.4507</v>
      </c>
    </row>
    <row r="6725" spans="1:11" ht="14.5">
      <c r="A6725" s="66" t="str">
        <f t="shared" si="105"/>
        <v>Batang - Kasepuhan_SIJONO</v>
      </c>
      <c r="B6725" s="66" t="s">
        <v>225</v>
      </c>
      <c r="C6725" s="66" t="s">
        <v>5784</v>
      </c>
      <c r="D6725" s="76" t="s">
        <v>5765</v>
      </c>
      <c r="E6725" s="66" t="s">
        <v>5786</v>
      </c>
      <c r="F6725" s="67">
        <v>9.3699999999999992</v>
      </c>
      <c r="G6725" s="67">
        <v>-6.9278199999999996</v>
      </c>
      <c r="H6725" s="67">
        <v>109.699</v>
      </c>
      <c r="I6725" s="66" t="s">
        <v>54</v>
      </c>
      <c r="J6725" s="67">
        <v>-6.9040600000000003</v>
      </c>
      <c r="K6725" s="67">
        <v>109.7085</v>
      </c>
    </row>
    <row r="6726" spans="1:11" ht="14.5">
      <c r="A6726" s="66" t="str">
        <f t="shared" si="105"/>
        <v>GPP PURWOREJO_SIKAMBANG</v>
      </c>
      <c r="B6726" s="66" t="s">
        <v>3815</v>
      </c>
      <c r="C6726" s="66" t="s">
        <v>5784</v>
      </c>
      <c r="D6726" s="76" t="s">
        <v>5765</v>
      </c>
      <c r="E6726" s="66" t="s">
        <v>5786</v>
      </c>
      <c r="F6726" s="67">
        <v>4.4400000000000004</v>
      </c>
      <c r="G6726" s="67">
        <v>-7.6939399999999996</v>
      </c>
      <c r="H6726" s="67">
        <v>109.854</v>
      </c>
      <c r="I6726" s="66" t="s">
        <v>3504</v>
      </c>
      <c r="J6726" s="67">
        <v>-7.7226800000000004</v>
      </c>
      <c r="K6726" s="67">
        <v>109.9468</v>
      </c>
    </row>
    <row r="6727" spans="1:11" ht="14.5">
      <c r="A6727" s="66" t="str">
        <f t="shared" si="105"/>
        <v>Cilacap 1 - Kesugihan_SIKAMPUH</v>
      </c>
      <c r="B6727" s="66" t="s">
        <v>1903</v>
      </c>
      <c r="C6727" s="66" t="s">
        <v>5784</v>
      </c>
      <c r="D6727" s="76" t="s">
        <v>5743</v>
      </c>
      <c r="E6727" s="66" t="s">
        <v>5786</v>
      </c>
      <c r="F6727" s="67">
        <v>20.29</v>
      </c>
      <c r="G6727" s="67">
        <v>-7.6261200000000002</v>
      </c>
      <c r="H6727" s="67">
        <v>109.199</v>
      </c>
      <c r="I6727" s="66" t="s">
        <v>1829</v>
      </c>
      <c r="J6727" s="67">
        <v>-7.6282100000000002</v>
      </c>
      <c r="K6727" s="67">
        <v>109.1144</v>
      </c>
    </row>
    <row r="6728" spans="1:11" ht="14.5">
      <c r="A6728" s="66" t="str">
        <f t="shared" si="105"/>
        <v>Kebumen - Purbowangi_SIKANCO</v>
      </c>
      <c r="B6728" s="66" t="s">
        <v>4336</v>
      </c>
      <c r="C6728" s="66" t="s">
        <v>5784</v>
      </c>
      <c r="D6728" s="76" t="s">
        <v>5767</v>
      </c>
      <c r="E6728" s="66" t="s">
        <v>5786</v>
      </c>
      <c r="F6728" s="67">
        <v>20.29</v>
      </c>
      <c r="G6728" s="67">
        <v>-7.6325099999999999</v>
      </c>
      <c r="H6728" s="67">
        <v>109.30200000000001</v>
      </c>
      <c r="I6728" s="66" t="s">
        <v>4274</v>
      </c>
      <c r="J6728" s="67">
        <v>-7.6099800000000002</v>
      </c>
      <c r="K6728" s="67">
        <v>109.48480000000001</v>
      </c>
    </row>
    <row r="6729" spans="1:11" ht="14.5">
      <c r="A6729" s="66" t="str">
        <f t="shared" si="105"/>
        <v>Purbalingga - Kebong_SIKAPAT</v>
      </c>
      <c r="B6729" s="66" t="s">
        <v>4934</v>
      </c>
      <c r="C6729" s="66" t="s">
        <v>5784</v>
      </c>
      <c r="D6729" s="76" t="s">
        <v>5743</v>
      </c>
      <c r="E6729" s="66" t="s">
        <v>5786</v>
      </c>
      <c r="F6729" s="67">
        <v>9.3800000000000008</v>
      </c>
      <c r="G6729" s="67">
        <v>-7.3324499999999997</v>
      </c>
      <c r="H6729" s="67">
        <v>109.27500000000001</v>
      </c>
      <c r="I6729" s="66" t="s">
        <v>4781</v>
      </c>
      <c r="J6729" s="67">
        <v>-7.4033100000000003</v>
      </c>
      <c r="K6729" s="67">
        <v>109.3588</v>
      </c>
    </row>
    <row r="6730" spans="1:11" ht="14.5">
      <c r="A6730" s="66" t="str">
        <f t="shared" si="105"/>
        <v>TGL 3PURWAHAMBA_SIKASUR</v>
      </c>
      <c r="B6730" s="66" t="s">
        <v>5454</v>
      </c>
      <c r="C6730" s="66" t="s">
        <v>5784</v>
      </c>
      <c r="D6730" s="76" t="s">
        <v>5755</v>
      </c>
      <c r="E6730" s="66" t="s">
        <v>5786</v>
      </c>
      <c r="F6730" s="67">
        <v>15.73</v>
      </c>
      <c r="G6730" s="67">
        <v>-7.1167699999999998</v>
      </c>
      <c r="H6730" s="67">
        <v>109.31100000000001</v>
      </c>
      <c r="I6730" s="66" t="s">
        <v>5354</v>
      </c>
      <c r="J6730" s="67">
        <v>-6.87378</v>
      </c>
      <c r="K6730" s="67">
        <v>109.2512</v>
      </c>
    </row>
    <row r="6731" spans="1:11" ht="14.5">
      <c r="A6731" s="66" t="str">
        <f t="shared" si="105"/>
        <v>Kebumen - Purbowangi_SIKAYU</v>
      </c>
      <c r="B6731" s="66" t="s">
        <v>4337</v>
      </c>
      <c r="C6731" s="66" t="s">
        <v>5784</v>
      </c>
      <c r="D6731" s="76" t="s">
        <v>5764</v>
      </c>
      <c r="E6731" s="66" t="s">
        <v>5786</v>
      </c>
      <c r="F6731" s="67">
        <v>15.69</v>
      </c>
      <c r="G6731" s="67">
        <v>-7.6671199999999997</v>
      </c>
      <c r="H6731" s="67">
        <v>109.479</v>
      </c>
      <c r="I6731" s="66" t="s">
        <v>4274</v>
      </c>
      <c r="J6731" s="67">
        <v>-7.6099800000000002</v>
      </c>
      <c r="K6731" s="67">
        <v>109.48480000000001</v>
      </c>
    </row>
    <row r="6732" spans="1:11" ht="14.5">
      <c r="A6732" s="66" t="str">
        <f t="shared" si="105"/>
        <v>PML 1BEJI_SIKAYU</v>
      </c>
      <c r="B6732" s="66" t="s">
        <v>4337</v>
      </c>
      <c r="C6732" s="66" t="s">
        <v>5784</v>
      </c>
      <c r="D6732" s="76" t="s">
        <v>5765</v>
      </c>
      <c r="E6732" s="66" t="s">
        <v>5786</v>
      </c>
      <c r="F6732" s="67">
        <v>15.73</v>
      </c>
      <c r="G6732" s="67">
        <v>-6.9044100000000004</v>
      </c>
      <c r="H6732" s="67">
        <v>109.545</v>
      </c>
      <c r="I6732" s="66" t="s">
        <v>4705</v>
      </c>
      <c r="J6732" s="67">
        <v>-6.8926100000000003</v>
      </c>
      <c r="K6732" s="67">
        <v>109.4507</v>
      </c>
    </row>
    <row r="6733" spans="1:11" ht="14.5">
      <c r="A6733" s="66" t="str">
        <f t="shared" si="105"/>
        <v>GPP BANJARNEGARA_SIKUMPUL</v>
      </c>
      <c r="B6733" s="66" t="s">
        <v>2492</v>
      </c>
      <c r="C6733" s="66" t="s">
        <v>5784</v>
      </c>
      <c r="D6733" s="76" t="s">
        <v>5743</v>
      </c>
      <c r="E6733" s="66" t="s">
        <v>5786</v>
      </c>
      <c r="F6733" s="67">
        <v>10.28</v>
      </c>
      <c r="G6733" s="67">
        <v>-7.2121599999999999</v>
      </c>
      <c r="H6733" s="67">
        <v>109.63200000000001</v>
      </c>
      <c r="I6733" s="66" t="s">
        <v>2357</v>
      </c>
      <c r="J6733" s="67">
        <v>-7.3905900000000004</v>
      </c>
      <c r="K6733" s="67">
        <v>109.7366</v>
      </c>
    </row>
    <row r="6734" spans="1:11" ht="14.5">
      <c r="A6734" s="66" t="str">
        <f t="shared" si="105"/>
        <v>BGR TEMANGGUNG_SIKUNANG</v>
      </c>
      <c r="B6734" s="66" t="s">
        <v>1139</v>
      </c>
      <c r="C6734" s="66" t="s">
        <v>5784</v>
      </c>
      <c r="D6734" s="76" t="s">
        <v>5767</v>
      </c>
      <c r="E6734" s="66" t="s">
        <v>5786</v>
      </c>
      <c r="F6734" s="67">
        <v>7.7</v>
      </c>
      <c r="G6734" s="67">
        <v>-7.2331399999999997</v>
      </c>
      <c r="H6734" s="67">
        <v>109.9</v>
      </c>
      <c r="I6734" s="66" t="s">
        <v>999</v>
      </c>
      <c r="J6734" s="67">
        <v>-7.2953299999999999</v>
      </c>
      <c r="K6734" s="67">
        <v>110.0787</v>
      </c>
    </row>
    <row r="6735" spans="1:11" ht="14.5">
      <c r="A6735" s="66" t="str">
        <f t="shared" si="105"/>
        <v>Purbalingga - Kebong_SILADO</v>
      </c>
      <c r="B6735" s="66" t="s">
        <v>4935</v>
      </c>
      <c r="C6735" s="66" t="s">
        <v>5784</v>
      </c>
      <c r="D6735" s="76" t="s">
        <v>5758</v>
      </c>
      <c r="E6735" s="66" t="s">
        <v>5786</v>
      </c>
      <c r="F6735" s="67">
        <v>9.3800000000000008</v>
      </c>
      <c r="G6735" s="67">
        <v>-7.38361</v>
      </c>
      <c r="H6735" s="67">
        <v>109.301</v>
      </c>
      <c r="I6735" s="66" t="s">
        <v>4781</v>
      </c>
      <c r="J6735" s="67">
        <v>-7.4033100000000003</v>
      </c>
      <c r="K6735" s="67">
        <v>109.3588</v>
      </c>
    </row>
    <row r="6736" spans="1:11" ht="14.5">
      <c r="A6736" s="66" t="str">
        <f t="shared" si="105"/>
        <v>GPP PEKALONGAN_SILIREJO</v>
      </c>
      <c r="B6736" s="66" t="s">
        <v>3472</v>
      </c>
      <c r="C6736" s="66" t="s">
        <v>5784</v>
      </c>
      <c r="D6736" s="76" t="s">
        <v>5758</v>
      </c>
      <c r="E6736" s="66" t="s">
        <v>5786</v>
      </c>
      <c r="F6736" s="67">
        <v>5.84</v>
      </c>
      <c r="G6736" s="67">
        <v>-6.9189600000000002</v>
      </c>
      <c r="H6736" s="67">
        <v>109.619</v>
      </c>
      <c r="I6736" s="66" t="s">
        <v>3376</v>
      </c>
      <c r="J6736" s="67">
        <v>-6.8898999999999999</v>
      </c>
      <c r="K6736" s="67">
        <v>109.6589</v>
      </c>
    </row>
    <row r="6737" spans="1:11" ht="14.5">
      <c r="A6737" s="66" t="str">
        <f t="shared" si="105"/>
        <v>Batang - Kasepuhan_SILURAH</v>
      </c>
      <c r="B6737" s="66" t="s">
        <v>226</v>
      </c>
      <c r="C6737" s="66" t="s">
        <v>5784</v>
      </c>
      <c r="D6737" s="76" t="s">
        <v>5758</v>
      </c>
      <c r="E6737" s="66" t="s">
        <v>5786</v>
      </c>
      <c r="F6737" s="67">
        <v>9.3699999999999992</v>
      </c>
      <c r="G6737" s="67">
        <v>-7.0943800000000001</v>
      </c>
      <c r="H6737" s="67">
        <v>109.764</v>
      </c>
      <c r="I6737" s="66" t="s">
        <v>54</v>
      </c>
      <c r="J6737" s="67">
        <v>-6.9040600000000003</v>
      </c>
      <c r="K6737" s="67">
        <v>109.7085</v>
      </c>
    </row>
    <row r="6738" spans="1:11" ht="14.5">
      <c r="A6738" s="66" t="str">
        <f t="shared" si="105"/>
        <v>Brebes GPP_SIMA</v>
      </c>
      <c r="B6738" s="66" t="s">
        <v>1799</v>
      </c>
      <c r="C6738" s="66" t="s">
        <v>5784</v>
      </c>
      <c r="D6738" s="76" t="s">
        <v>5758</v>
      </c>
      <c r="E6738" s="66" t="s">
        <v>5786</v>
      </c>
      <c r="F6738" s="67">
        <v>15.73</v>
      </c>
      <c r="G6738" s="67">
        <v>-7.1379999999999999</v>
      </c>
      <c r="H6738" s="67">
        <v>109.238</v>
      </c>
      <c r="I6738" s="66" t="s">
        <v>1667</v>
      </c>
      <c r="J6738" s="67">
        <v>-7.1220699999999999</v>
      </c>
      <c r="K6738" s="67">
        <v>108.9847</v>
      </c>
    </row>
    <row r="6739" spans="1:11" ht="14.5">
      <c r="A6739" s="66" t="str">
        <f t="shared" si="105"/>
        <v>BGR PURBALINGGA_SIMBANG</v>
      </c>
      <c r="B6739" s="66" t="s">
        <v>971</v>
      </c>
      <c r="C6739" s="66" t="s">
        <v>5784</v>
      </c>
      <c r="D6739" s="76" t="s">
        <v>5758</v>
      </c>
      <c r="E6739" s="66" t="s">
        <v>5786</v>
      </c>
      <c r="F6739" s="67">
        <v>10.28</v>
      </c>
      <c r="G6739" s="67">
        <v>-7.4715699999999998</v>
      </c>
      <c r="H6739" s="67">
        <v>109.49</v>
      </c>
      <c r="I6739" s="66" t="s">
        <v>856</v>
      </c>
      <c r="J6739" s="67">
        <v>-7.4180900000000003</v>
      </c>
      <c r="K6739" s="67">
        <v>109.37690000000001</v>
      </c>
    </row>
    <row r="6740" spans="1:11" ht="14.5">
      <c r="A6740" s="66" t="str">
        <f t="shared" si="105"/>
        <v>Wonosobo - Leksono_SIMBANG</v>
      </c>
      <c r="B6740" s="66" t="s">
        <v>971</v>
      </c>
      <c r="C6740" s="66" t="s">
        <v>5784</v>
      </c>
      <c r="D6740" s="76" t="s">
        <v>5764</v>
      </c>
      <c r="E6740" s="66" t="s">
        <v>5786</v>
      </c>
      <c r="F6740" s="67">
        <v>7.7</v>
      </c>
      <c r="G6740" s="67">
        <v>-7.4088700000000003</v>
      </c>
      <c r="H6740" s="67">
        <v>109.98699999999999</v>
      </c>
      <c r="I6740" s="66" t="s">
        <v>5583</v>
      </c>
      <c r="J6740" s="67">
        <v>-7.4236599999999999</v>
      </c>
      <c r="K6740" s="67">
        <v>109.8591</v>
      </c>
    </row>
    <row r="6741" spans="1:11" ht="14.5">
      <c r="A6741" s="66" t="str">
        <f t="shared" si="105"/>
        <v>Batang - Kasepuhan_SIMBANGDESA</v>
      </c>
      <c r="B6741" s="66" t="s">
        <v>227</v>
      </c>
      <c r="C6741" s="66" t="s">
        <v>5784</v>
      </c>
      <c r="D6741" s="76" t="s">
        <v>5743</v>
      </c>
      <c r="E6741" s="66" t="s">
        <v>5786</v>
      </c>
      <c r="F6741" s="67">
        <v>9.3699999999999992</v>
      </c>
      <c r="G6741" s="67">
        <v>-6.94435</v>
      </c>
      <c r="H6741" s="67">
        <v>109.812</v>
      </c>
      <c r="I6741" s="66" t="s">
        <v>54</v>
      </c>
      <c r="J6741" s="67">
        <v>-6.9040600000000003</v>
      </c>
      <c r="K6741" s="67">
        <v>109.7085</v>
      </c>
    </row>
    <row r="6742" spans="1:11" ht="14.5">
      <c r="A6742" s="66" t="str">
        <f t="shared" si="105"/>
        <v>Batang - Kasepuhan_SIMBANGJATI</v>
      </c>
      <c r="B6742" s="66" t="s">
        <v>228</v>
      </c>
      <c r="C6742" s="66" t="s">
        <v>5784</v>
      </c>
      <c r="D6742" s="76" t="s">
        <v>5743</v>
      </c>
      <c r="E6742" s="66" t="s">
        <v>5786</v>
      </c>
      <c r="F6742" s="67">
        <v>9.3699999999999992</v>
      </c>
      <c r="G6742" s="67">
        <v>-6.9373199999999997</v>
      </c>
      <c r="H6742" s="67">
        <v>109.81100000000001</v>
      </c>
      <c r="I6742" s="66" t="s">
        <v>54</v>
      </c>
      <c r="J6742" s="67">
        <v>-6.9040600000000003</v>
      </c>
      <c r="K6742" s="67">
        <v>109.7085</v>
      </c>
    </row>
    <row r="6743" spans="1:11" ht="14.5">
      <c r="A6743" s="66" t="str">
        <f t="shared" si="105"/>
        <v>GPP PEKALONGAN_SIMBANGKULON</v>
      </c>
      <c r="B6743" s="66" t="s">
        <v>3473</v>
      </c>
      <c r="C6743" s="66" t="s">
        <v>5784</v>
      </c>
      <c r="D6743" s="76" t="s">
        <v>5754</v>
      </c>
      <c r="E6743" s="66" t="s">
        <v>5786</v>
      </c>
      <c r="F6743" s="67">
        <v>5.84</v>
      </c>
      <c r="G6743" s="67">
        <v>-6.9275200000000003</v>
      </c>
      <c r="H6743" s="67">
        <v>109.661</v>
      </c>
      <c r="I6743" s="66" t="s">
        <v>3376</v>
      </c>
      <c r="J6743" s="67">
        <v>-6.8898999999999999</v>
      </c>
      <c r="K6743" s="67">
        <v>109.6589</v>
      </c>
    </row>
    <row r="6744" spans="1:11" ht="14.5">
      <c r="A6744" s="66" t="str">
        <f t="shared" si="105"/>
        <v>GPP PEKALONGAN_SIMBANGWETAN</v>
      </c>
      <c r="B6744" s="66" t="s">
        <v>3474</v>
      </c>
      <c r="C6744" s="66" t="s">
        <v>5784</v>
      </c>
      <c r="D6744" s="76" t="s">
        <v>5755</v>
      </c>
      <c r="E6744" s="66" t="s">
        <v>5786</v>
      </c>
      <c r="F6744" s="67">
        <v>5.84</v>
      </c>
      <c r="G6744" s="67">
        <v>-6.9294399999999996</v>
      </c>
      <c r="H6744" s="67">
        <v>109.666</v>
      </c>
      <c r="I6744" s="66" t="s">
        <v>3376</v>
      </c>
      <c r="J6744" s="67">
        <v>-6.8898999999999999</v>
      </c>
      <c r="K6744" s="67">
        <v>109.6589</v>
      </c>
    </row>
    <row r="6745" spans="1:11" ht="14.5">
      <c r="A6745" s="66" t="str">
        <f t="shared" si="105"/>
        <v>Wonosobo - Leksono_SIMBAREJO</v>
      </c>
      <c r="B6745" s="66" t="s">
        <v>5657</v>
      </c>
      <c r="C6745" s="66" t="s">
        <v>5784</v>
      </c>
      <c r="D6745" s="76" t="s">
        <v>5749</v>
      </c>
      <c r="E6745" s="66" t="s">
        <v>5786</v>
      </c>
      <c r="F6745" s="67">
        <v>7.7</v>
      </c>
      <c r="G6745" s="67">
        <v>-7.4269999999999996</v>
      </c>
      <c r="H6745" s="67">
        <v>109.92100000000001</v>
      </c>
      <c r="I6745" s="66" t="s">
        <v>5583</v>
      </c>
      <c r="J6745" s="67">
        <v>-7.4236599999999999</v>
      </c>
      <c r="K6745" s="67">
        <v>109.8591</v>
      </c>
    </row>
    <row r="6746" spans="1:11" ht="14.5">
      <c r="A6746" s="66" t="str">
        <f t="shared" si="105"/>
        <v>GPP BANJARNEGARA_SIMEGO</v>
      </c>
      <c r="B6746" s="66" t="s">
        <v>2493</v>
      </c>
      <c r="C6746" s="66" t="s">
        <v>5784</v>
      </c>
      <c r="D6746" s="76" t="s">
        <v>5764</v>
      </c>
      <c r="E6746" s="66" t="s">
        <v>5786</v>
      </c>
      <c r="F6746" s="67">
        <v>5.84</v>
      </c>
      <c r="G6746" s="67">
        <v>-7.1849699999999999</v>
      </c>
      <c r="H6746" s="67">
        <v>109.69799999999999</v>
      </c>
      <c r="I6746" s="66" t="s">
        <v>2357</v>
      </c>
      <c r="J6746" s="67">
        <v>-7.3905900000000004</v>
      </c>
      <c r="K6746" s="67">
        <v>109.7366</v>
      </c>
    </row>
    <row r="6747" spans="1:11" ht="14.5">
      <c r="A6747" s="66" t="str">
        <f t="shared" si="105"/>
        <v>Boyolali_SIMO</v>
      </c>
      <c r="B6747" s="66" t="s">
        <v>1529</v>
      </c>
      <c r="C6747" s="66" t="s">
        <v>5784</v>
      </c>
      <c r="D6747" s="76" t="s">
        <v>5748</v>
      </c>
      <c r="E6747" s="66" t="s">
        <v>5786</v>
      </c>
      <c r="F6747" s="67">
        <v>17.7</v>
      </c>
      <c r="G6747" s="67">
        <v>-7.4334100000000003</v>
      </c>
      <c r="H6747" s="67">
        <v>110.676</v>
      </c>
      <c r="I6747" s="66" t="s">
        <v>1370</v>
      </c>
      <c r="J6747" s="67">
        <v>-7.5381099999999996</v>
      </c>
      <c r="K6747" s="67">
        <v>110.6292</v>
      </c>
    </row>
    <row r="6748" spans="1:11" ht="14.5">
      <c r="A6748" s="66" t="str">
        <f t="shared" si="105"/>
        <v>Sragen 2 - Sambung Macan_SIMO</v>
      </c>
      <c r="B6748" s="66" t="s">
        <v>1529</v>
      </c>
      <c r="C6748" s="66" t="s">
        <v>5784</v>
      </c>
      <c r="D6748" s="76" t="s">
        <v>5748</v>
      </c>
      <c r="E6748" s="66" t="s">
        <v>5786</v>
      </c>
      <c r="F6748" s="67">
        <v>53.45</v>
      </c>
      <c r="G6748" s="67">
        <v>-7.2127400000000002</v>
      </c>
      <c r="H6748" s="67">
        <v>111.09699999999999</v>
      </c>
      <c r="I6748" s="66" t="s">
        <v>5203</v>
      </c>
      <c r="J6748" s="67">
        <v>-7.36327</v>
      </c>
      <c r="K6748" s="67">
        <v>111.1177</v>
      </c>
    </row>
    <row r="6749" spans="1:11" ht="14.5">
      <c r="A6749" s="66" t="str">
        <f t="shared" si="105"/>
        <v>Batang - Kasepuhan_SIMPAR</v>
      </c>
      <c r="B6749" s="66" t="s">
        <v>229</v>
      </c>
      <c r="C6749" s="66" t="s">
        <v>5784</v>
      </c>
      <c r="D6749" s="76" t="s">
        <v>5764</v>
      </c>
      <c r="E6749" s="66" t="s">
        <v>5786</v>
      </c>
      <c r="F6749" s="67">
        <v>9.3699999999999992</v>
      </c>
      <c r="G6749" s="67">
        <v>-6.9918399999999998</v>
      </c>
      <c r="H6749" s="67">
        <v>109.776</v>
      </c>
      <c r="I6749" s="66" t="s">
        <v>54</v>
      </c>
      <c r="J6749" s="67">
        <v>-6.9040600000000003</v>
      </c>
      <c r="K6749" s="67">
        <v>109.7085</v>
      </c>
    </row>
    <row r="6750" spans="1:11" ht="14.5">
      <c r="A6750" s="66" t="str">
        <f t="shared" si="105"/>
        <v>BGR TEMANGGUNG_SIMPAR</v>
      </c>
      <c r="B6750" s="66" t="s">
        <v>229</v>
      </c>
      <c r="C6750" s="66" t="s">
        <v>5784</v>
      </c>
      <c r="D6750" s="76" t="s">
        <v>5746</v>
      </c>
      <c r="E6750" s="66" t="s">
        <v>5786</v>
      </c>
      <c r="F6750" s="67">
        <v>9.5500000000000007</v>
      </c>
      <c r="G6750" s="67">
        <v>-7.1546399999999997</v>
      </c>
      <c r="H6750" s="67">
        <v>110.021</v>
      </c>
      <c r="I6750" s="66" t="s">
        <v>999</v>
      </c>
      <c r="J6750" s="67">
        <v>-7.2953299999999999</v>
      </c>
      <c r="K6750" s="67">
        <v>110.0787</v>
      </c>
    </row>
    <row r="6751" spans="1:11" ht="14.5">
      <c r="A6751" s="66" t="str">
        <f t="shared" si="105"/>
        <v>Pemalang - Taman_SIMPUR</v>
      </c>
      <c r="B6751" s="66" t="s">
        <v>4694</v>
      </c>
      <c r="C6751" s="66" t="s">
        <v>5784</v>
      </c>
      <c r="D6751" s="76" t="s">
        <v>5765</v>
      </c>
      <c r="E6751" s="66" t="s">
        <v>5786</v>
      </c>
      <c r="F6751" s="67">
        <v>15.73</v>
      </c>
      <c r="G6751" s="67">
        <v>-7.13544</v>
      </c>
      <c r="H6751" s="67">
        <v>109.345</v>
      </c>
      <c r="I6751" s="66" t="s">
        <v>4660</v>
      </c>
      <c r="J6751" s="67">
        <v>-6.8936700000000002</v>
      </c>
      <c r="K6751" s="67">
        <v>109.4251</v>
      </c>
    </row>
    <row r="6752" spans="1:11" ht="14.5">
      <c r="A6752" s="66" t="str">
        <f t="shared" si="105"/>
        <v>Jepara - Mayong_SINANGGUL</v>
      </c>
      <c r="B6752" s="66" t="s">
        <v>4249</v>
      </c>
      <c r="C6752" s="66" t="s">
        <v>5784</v>
      </c>
      <c r="D6752" s="76" t="s">
        <v>5749</v>
      </c>
      <c r="E6752" s="66" t="s">
        <v>5786</v>
      </c>
      <c r="F6752" s="67">
        <v>10.32</v>
      </c>
      <c r="G6752" s="67">
        <v>-6.5370499999999998</v>
      </c>
      <c r="H6752" s="67">
        <v>110.706</v>
      </c>
      <c r="I6752" s="66" t="s">
        <v>4145</v>
      </c>
      <c r="J6752" s="67">
        <v>-6.7420299999999997</v>
      </c>
      <c r="K6752" s="67">
        <v>110.7436</v>
      </c>
    </row>
    <row r="6753" spans="1:11" ht="14.5">
      <c r="A6753" s="66" t="str">
        <f t="shared" si="105"/>
        <v>GPP PEKALONGAN_SINANGOHPRENDENG</v>
      </c>
      <c r="B6753" s="66" t="s">
        <v>3475</v>
      </c>
      <c r="C6753" s="66" t="s">
        <v>5784</v>
      </c>
      <c r="D6753" s="76" t="s">
        <v>5758</v>
      </c>
      <c r="E6753" s="66" t="s">
        <v>5786</v>
      </c>
      <c r="F6753" s="67">
        <v>5.84</v>
      </c>
      <c r="G6753" s="67">
        <v>-7.0422099999999999</v>
      </c>
      <c r="H6753" s="67">
        <v>109.584</v>
      </c>
      <c r="I6753" s="66" t="s">
        <v>3376</v>
      </c>
      <c r="J6753" s="67">
        <v>-6.8898999999999999</v>
      </c>
      <c r="K6753" s="67">
        <v>109.6589</v>
      </c>
    </row>
    <row r="6754" spans="1:11" ht="14.5">
      <c r="A6754" s="66" t="str">
        <f t="shared" si="105"/>
        <v>Purbalingga - Kebong_SINDANG</v>
      </c>
      <c r="B6754" s="66" t="s">
        <v>4936</v>
      </c>
      <c r="C6754" s="66" t="s">
        <v>5784</v>
      </c>
      <c r="D6754" s="76" t="s">
        <v>5743</v>
      </c>
      <c r="E6754" s="66" t="s">
        <v>5786</v>
      </c>
      <c r="F6754" s="67">
        <v>7.6</v>
      </c>
      <c r="G6754" s="67">
        <v>-7.3446400000000001</v>
      </c>
      <c r="H6754" s="67">
        <v>109.39400000000001</v>
      </c>
      <c r="I6754" s="66" t="s">
        <v>4781</v>
      </c>
      <c r="J6754" s="67">
        <v>-7.4033100000000003</v>
      </c>
      <c r="K6754" s="67">
        <v>109.3588</v>
      </c>
    </row>
    <row r="6755" spans="1:11" ht="14.5">
      <c r="A6755" s="66" t="str">
        <f t="shared" si="105"/>
        <v>GD PSP Cilacap_SINDANGBARANG</v>
      </c>
      <c r="B6755" s="66" t="s">
        <v>2206</v>
      </c>
      <c r="C6755" s="66" t="s">
        <v>5784</v>
      </c>
      <c r="D6755" s="76" t="s">
        <v>5743</v>
      </c>
      <c r="E6755" s="66" t="s">
        <v>5786</v>
      </c>
      <c r="F6755" s="67">
        <v>20.29</v>
      </c>
      <c r="G6755" s="67">
        <v>-7.4323300000000003</v>
      </c>
      <c r="H6755" s="67">
        <v>108.902</v>
      </c>
      <c r="I6755" s="66" t="s">
        <v>2114</v>
      </c>
      <c r="J6755" s="67">
        <v>-7.3791900000000004</v>
      </c>
      <c r="K6755" s="67">
        <v>108.8021</v>
      </c>
    </row>
    <row r="6756" spans="1:11" ht="14.5">
      <c r="A6756" s="66" t="str">
        <f t="shared" si="105"/>
        <v>Brebes GPP_SINDANGHEULA</v>
      </c>
      <c r="B6756" s="66" t="s">
        <v>1800</v>
      </c>
      <c r="C6756" s="66" t="s">
        <v>5784</v>
      </c>
      <c r="D6756" s="76" t="s">
        <v>5754</v>
      </c>
      <c r="E6756" s="66" t="s">
        <v>5786</v>
      </c>
      <c r="F6756" s="67">
        <v>20.92</v>
      </c>
      <c r="G6756" s="67">
        <v>-7.0958699999999997</v>
      </c>
      <c r="H6756" s="67">
        <v>108.81699999999999</v>
      </c>
      <c r="I6756" s="66" t="s">
        <v>1667</v>
      </c>
      <c r="J6756" s="67">
        <v>-7.1220699999999999</v>
      </c>
      <c r="K6756" s="67">
        <v>108.9847</v>
      </c>
    </row>
    <row r="6757" spans="1:11" ht="14.5">
      <c r="A6757" s="66" t="str">
        <f t="shared" si="105"/>
        <v>BBS 2BULAKAMBA_SINDANGJAYA</v>
      </c>
      <c r="B6757" s="66" t="s">
        <v>337</v>
      </c>
      <c r="C6757" s="66" t="s">
        <v>5784</v>
      </c>
      <c r="D6757" s="76" t="s">
        <v>5757</v>
      </c>
      <c r="E6757" s="66" t="s">
        <v>5786</v>
      </c>
      <c r="F6757" s="67">
        <v>20.92</v>
      </c>
      <c r="G6757" s="67">
        <v>-6.9598800000000001</v>
      </c>
      <c r="H6757" s="67">
        <v>108.86499999999999</v>
      </c>
      <c r="I6757" s="66" t="s">
        <v>262</v>
      </c>
      <c r="J6757" s="67">
        <v>-6.8690600000000002</v>
      </c>
      <c r="K6757" s="67">
        <v>108.8972</v>
      </c>
    </row>
    <row r="6758" spans="1:11" ht="14.5">
      <c r="A6758" s="66" t="str">
        <f t="shared" si="105"/>
        <v>Brebes GPP_SINDANGJAYA</v>
      </c>
      <c r="B6758" s="66" t="s">
        <v>337</v>
      </c>
      <c r="C6758" s="66" t="s">
        <v>5784</v>
      </c>
      <c r="D6758" s="76" t="s">
        <v>5739</v>
      </c>
      <c r="E6758" s="66" t="s">
        <v>5786</v>
      </c>
      <c r="F6758" s="67">
        <v>20.92</v>
      </c>
      <c r="G6758" s="67">
        <v>-7.08134</v>
      </c>
      <c r="H6758" s="67">
        <v>108.879</v>
      </c>
      <c r="I6758" s="66" t="s">
        <v>1667</v>
      </c>
      <c r="J6758" s="67">
        <v>-7.1220699999999999</v>
      </c>
      <c r="K6758" s="67">
        <v>108.9847</v>
      </c>
    </row>
    <row r="6759" spans="1:11" ht="14.5">
      <c r="A6759" s="66" t="str">
        <f t="shared" si="105"/>
        <v>GD PSP Cilacap_SINDANGSARI</v>
      </c>
      <c r="B6759" s="66" t="s">
        <v>2207</v>
      </c>
      <c r="C6759" s="66" t="s">
        <v>5784</v>
      </c>
      <c r="D6759" s="76" t="s">
        <v>5763</v>
      </c>
      <c r="E6759" s="66" t="s">
        <v>5786</v>
      </c>
      <c r="F6759" s="67">
        <v>20.29</v>
      </c>
      <c r="G6759" s="67">
        <v>-7.3006500000000001</v>
      </c>
      <c r="H6759" s="67">
        <v>108.77200000000001</v>
      </c>
      <c r="I6759" s="66" t="s">
        <v>2114</v>
      </c>
      <c r="J6759" s="67">
        <v>-7.3791900000000004</v>
      </c>
      <c r="K6759" s="67">
        <v>108.8021</v>
      </c>
    </row>
    <row r="6760" spans="1:11" ht="14.5">
      <c r="A6760" s="66" t="str">
        <f t="shared" si="105"/>
        <v>Brebes GPP_SINDANGWANGI</v>
      </c>
      <c r="B6760" s="66" t="s">
        <v>1801</v>
      </c>
      <c r="C6760" s="66" t="s">
        <v>5784</v>
      </c>
      <c r="D6760" s="76" t="s">
        <v>5752</v>
      </c>
      <c r="E6760" s="66" t="s">
        <v>5786</v>
      </c>
      <c r="F6760" s="67">
        <v>20.92</v>
      </c>
      <c r="G6760" s="67">
        <v>-7.1621699999999997</v>
      </c>
      <c r="H6760" s="67">
        <v>108.896</v>
      </c>
      <c r="I6760" s="66" t="s">
        <v>1667</v>
      </c>
      <c r="J6760" s="67">
        <v>-7.1220699999999999</v>
      </c>
      <c r="K6760" s="67">
        <v>108.9847</v>
      </c>
    </row>
    <row r="6761" spans="1:11" ht="14.5">
      <c r="A6761" s="66" t="str">
        <f t="shared" si="105"/>
        <v>Sukoharjo 2 - Baki_SINDON</v>
      </c>
      <c r="B6761" s="66" t="s">
        <v>5280</v>
      </c>
      <c r="C6761" s="66" t="s">
        <v>5784</v>
      </c>
      <c r="D6761" s="76" t="s">
        <v>5754</v>
      </c>
      <c r="E6761" s="66" t="s">
        <v>5786</v>
      </c>
      <c r="F6761" s="67">
        <v>17.7</v>
      </c>
      <c r="G6761" s="67">
        <v>-7.5009899999999998</v>
      </c>
      <c r="H6761" s="67">
        <v>110.762</v>
      </c>
      <c r="I6761" s="66" t="s">
        <v>5224</v>
      </c>
      <c r="J6761" s="67">
        <v>-7.6135599999999997</v>
      </c>
      <c r="K6761" s="67">
        <v>110.76560000000001</v>
      </c>
    </row>
    <row r="6762" spans="1:11" ht="14.5">
      <c r="A6762" s="66" t="str">
        <f t="shared" si="105"/>
        <v>Wonosobo - Leksono_SINDUAGUNG</v>
      </c>
      <c r="B6762" s="66" t="s">
        <v>5658</v>
      </c>
      <c r="C6762" s="66" t="s">
        <v>5784</v>
      </c>
      <c r="D6762" s="76" t="s">
        <v>5739</v>
      </c>
      <c r="E6762" s="66" t="s">
        <v>5786</v>
      </c>
      <c r="F6762" s="67">
        <v>7.7</v>
      </c>
      <c r="G6762" s="67">
        <v>-7.4053599999999999</v>
      </c>
      <c r="H6762" s="67">
        <v>109.904</v>
      </c>
      <c r="I6762" s="66" t="s">
        <v>5583</v>
      </c>
      <c r="J6762" s="67">
        <v>-7.4236599999999999</v>
      </c>
      <c r="K6762" s="67">
        <v>109.8591</v>
      </c>
    </row>
    <row r="6763" spans="1:11" ht="14.5">
      <c r="A6763" s="66" t="str">
        <f t="shared" si="105"/>
        <v>GPP BANJARNEGARA_SINDUAJI</v>
      </c>
      <c r="B6763" s="66" t="s">
        <v>2494</v>
      </c>
      <c r="C6763" s="66" t="s">
        <v>5784</v>
      </c>
      <c r="D6763" s="76" t="s">
        <v>5741</v>
      </c>
      <c r="E6763" s="66" t="s">
        <v>5786</v>
      </c>
      <c r="F6763" s="67">
        <v>10.28</v>
      </c>
      <c r="G6763" s="67">
        <v>-7.2789299999999999</v>
      </c>
      <c r="H6763" s="67">
        <v>109.58799999999999</v>
      </c>
      <c r="I6763" s="66" t="s">
        <v>2357</v>
      </c>
      <c r="J6763" s="67">
        <v>-7.3905900000000004</v>
      </c>
      <c r="K6763" s="67">
        <v>109.7366</v>
      </c>
    </row>
    <row r="6764" spans="1:11" ht="14.5">
      <c r="A6764" s="66" t="str">
        <f t="shared" si="105"/>
        <v>Wonogiri 2 - Nambangan_SINDUKARTO</v>
      </c>
      <c r="B6764" s="66" t="s">
        <v>5572</v>
      </c>
      <c r="C6764" s="66" t="s">
        <v>5784</v>
      </c>
      <c r="D6764" s="76" t="s">
        <v>5745</v>
      </c>
      <c r="E6764" s="66" t="s">
        <v>5786</v>
      </c>
      <c r="F6764" s="67">
        <v>20.7</v>
      </c>
      <c r="G6764" s="67">
        <v>-7.9954799999999997</v>
      </c>
      <c r="H6764" s="67">
        <v>110.825</v>
      </c>
      <c r="I6764" s="66" t="s">
        <v>5545</v>
      </c>
      <c r="J6764" s="67">
        <v>-7.76837</v>
      </c>
      <c r="K6764" s="67">
        <v>110.8871</v>
      </c>
    </row>
    <row r="6765" spans="1:11" ht="14.5">
      <c r="A6765" s="66" t="str">
        <f t="shared" si="105"/>
        <v>Wonosobo - Leksono_SINDUPATEN</v>
      </c>
      <c r="B6765" s="66" t="s">
        <v>5659</v>
      </c>
      <c r="C6765" s="66" t="s">
        <v>5784</v>
      </c>
      <c r="D6765" s="76" t="s">
        <v>5757</v>
      </c>
      <c r="E6765" s="66" t="s">
        <v>5786</v>
      </c>
      <c r="F6765" s="67">
        <v>7.7</v>
      </c>
      <c r="G6765" s="67">
        <v>-7.4008799999999999</v>
      </c>
      <c r="H6765" s="67">
        <v>109.956</v>
      </c>
      <c r="I6765" s="66" t="s">
        <v>5583</v>
      </c>
      <c r="J6765" s="67">
        <v>-7.4236599999999999</v>
      </c>
      <c r="K6765" s="67">
        <v>109.8591</v>
      </c>
    </row>
    <row r="6766" spans="1:11" ht="14.5">
      <c r="A6766" s="66" t="str">
        <f t="shared" si="105"/>
        <v>BGR PURBALINGGA_SINDURAJA</v>
      </c>
      <c r="B6766" s="66" t="s">
        <v>972</v>
      </c>
      <c r="C6766" s="66" t="s">
        <v>5784</v>
      </c>
      <c r="D6766" s="76" t="s">
        <v>5763</v>
      </c>
      <c r="E6766" s="66" t="s">
        <v>5786</v>
      </c>
      <c r="F6766" s="67">
        <v>7.6</v>
      </c>
      <c r="G6766" s="67">
        <v>-7.3850800000000003</v>
      </c>
      <c r="H6766" s="67">
        <v>109.446</v>
      </c>
      <c r="I6766" s="66" t="s">
        <v>856</v>
      </c>
      <c r="J6766" s="67">
        <v>-7.4180900000000003</v>
      </c>
      <c r="K6766" s="67">
        <v>109.37690000000001</v>
      </c>
    </row>
    <row r="6767" spans="1:11" ht="14.5">
      <c r="A6767" s="66" t="str">
        <f t="shared" si="105"/>
        <v>GPP GROBOGAN_SINDUREJO</v>
      </c>
      <c r="B6767" s="66" t="s">
        <v>2626</v>
      </c>
      <c r="C6767" s="66" t="s">
        <v>5784</v>
      </c>
      <c r="D6767" s="76" t="s">
        <v>5755</v>
      </c>
      <c r="E6767" s="66" t="s">
        <v>5786</v>
      </c>
      <c r="F6767" s="67">
        <v>53.45</v>
      </c>
      <c r="G6767" s="67">
        <v>-7.1705100000000002</v>
      </c>
      <c r="H6767" s="67">
        <v>110.896</v>
      </c>
      <c r="I6767" s="66" t="s">
        <v>2583</v>
      </c>
      <c r="J6767" s="67">
        <v>-7.1456299999999997</v>
      </c>
      <c r="K6767" s="67">
        <v>110.9007</v>
      </c>
    </row>
    <row r="6768" spans="1:11" ht="14.5">
      <c r="A6768" s="66" t="str">
        <f t="shared" si="105"/>
        <v>GPP PURWOREJO_SINDURJAN</v>
      </c>
      <c r="B6768" s="66" t="s">
        <v>3816</v>
      </c>
      <c r="C6768" s="66" t="s">
        <v>5784</v>
      </c>
      <c r="D6768" s="76" t="s">
        <v>5737</v>
      </c>
      <c r="E6768" s="66" t="s">
        <v>5786</v>
      </c>
      <c r="F6768" s="67">
        <v>4.4400000000000004</v>
      </c>
      <c r="G6768" s="67">
        <v>-7.7091500000000002</v>
      </c>
      <c r="H6768" s="67">
        <v>110.001</v>
      </c>
      <c r="I6768" s="66" t="s">
        <v>3504</v>
      </c>
      <c r="J6768" s="67">
        <v>-7.7226800000000004</v>
      </c>
      <c r="K6768" s="67">
        <v>109.9468</v>
      </c>
    </row>
    <row r="6769" spans="1:11" ht="14.5">
      <c r="A6769" s="66" t="str">
        <f t="shared" si="105"/>
        <v>Sragen 1 - Ngrampal_SINE</v>
      </c>
      <c r="B6769" s="66" t="s">
        <v>5191</v>
      </c>
      <c r="C6769" s="66" t="s">
        <v>5784</v>
      </c>
      <c r="D6769" s="76" t="s">
        <v>5754</v>
      </c>
      <c r="E6769" s="66" t="s">
        <v>5786</v>
      </c>
      <c r="F6769" s="67">
        <v>66.78</v>
      </c>
      <c r="G6769" s="67">
        <v>-7.4262199999999998</v>
      </c>
      <c r="H6769" s="67">
        <v>111.003</v>
      </c>
      <c r="I6769" s="66" t="s">
        <v>5161</v>
      </c>
      <c r="J6769" s="67">
        <v>-7.4020799999999998</v>
      </c>
      <c r="K6769" s="67">
        <v>111.0612</v>
      </c>
    </row>
    <row r="6770" spans="1:11" ht="14.5">
      <c r="A6770" s="66" t="str">
        <f t="shared" si="105"/>
        <v>GPP BANJARNEGARA_SINGAMERTA</v>
      </c>
      <c r="B6770" s="66" t="s">
        <v>2495</v>
      </c>
      <c r="C6770" s="66" t="s">
        <v>5784</v>
      </c>
      <c r="D6770" s="76" t="s">
        <v>5757</v>
      </c>
      <c r="E6770" s="66" t="s">
        <v>5786</v>
      </c>
      <c r="F6770" s="67">
        <v>10.28</v>
      </c>
      <c r="G6770" s="67">
        <v>-7.3972300000000004</v>
      </c>
      <c r="H6770" s="67">
        <v>109.74</v>
      </c>
      <c r="I6770" s="66" t="s">
        <v>2357</v>
      </c>
      <c r="J6770" s="67">
        <v>-7.3905900000000004</v>
      </c>
      <c r="K6770" s="67">
        <v>109.7366</v>
      </c>
    </row>
    <row r="6771" spans="1:11" ht="14.5">
      <c r="A6771" s="66" t="str">
        <f t="shared" si="105"/>
        <v>GUD BGR WANGON_SINGASARI</v>
      </c>
      <c r="B6771" s="66" t="s">
        <v>4078</v>
      </c>
      <c r="C6771" s="66" t="s">
        <v>5784</v>
      </c>
      <c r="D6771" s="76" t="s">
        <v>5741</v>
      </c>
      <c r="E6771" s="66" t="s">
        <v>5786</v>
      </c>
      <c r="F6771" s="67">
        <v>9.3800000000000008</v>
      </c>
      <c r="G6771" s="67">
        <v>-7.3939899999999996</v>
      </c>
      <c r="H6771" s="67">
        <v>109.17700000000001</v>
      </c>
      <c r="I6771" s="66" t="s">
        <v>4026</v>
      </c>
      <c r="J6771" s="67">
        <v>-7.5083200000000003</v>
      </c>
      <c r="K6771" s="67">
        <v>109.0645</v>
      </c>
    </row>
    <row r="6772" spans="1:11" ht="14.5">
      <c r="A6772" s="66" t="str">
        <f t="shared" si="105"/>
        <v>Blora 4 Ngawen_SINGGET</v>
      </c>
      <c r="B6772" s="66" t="s">
        <v>1350</v>
      </c>
      <c r="C6772" s="66" t="s">
        <v>5784</v>
      </c>
      <c r="D6772" s="76" t="s">
        <v>5749</v>
      </c>
      <c r="E6772" s="66" t="s">
        <v>5786</v>
      </c>
      <c r="F6772" s="67">
        <v>44.23</v>
      </c>
      <c r="G6772" s="67">
        <v>-7.2149000000000001</v>
      </c>
      <c r="H6772" s="67">
        <v>111.254</v>
      </c>
      <c r="I6772" s="66" t="s">
        <v>1251</v>
      </c>
      <c r="J6772" s="67">
        <v>-7.0247799999999998</v>
      </c>
      <c r="K6772" s="67">
        <v>111.2928</v>
      </c>
    </row>
    <row r="6773" spans="1:11" ht="14.5">
      <c r="A6773" s="66" t="str">
        <f t="shared" si="105"/>
        <v>GPP PURWOREJO_SINGKILKULON</v>
      </c>
      <c r="B6773" s="66" t="s">
        <v>3817</v>
      </c>
      <c r="C6773" s="66" t="s">
        <v>5784</v>
      </c>
      <c r="D6773" s="76" t="s">
        <v>5756</v>
      </c>
      <c r="E6773" s="66" t="s">
        <v>5786</v>
      </c>
      <c r="F6773" s="67">
        <v>4.4400000000000004</v>
      </c>
      <c r="G6773" s="67">
        <v>-7.8033400000000004</v>
      </c>
      <c r="H6773" s="67">
        <v>109.955</v>
      </c>
      <c r="I6773" s="66" t="s">
        <v>3504</v>
      </c>
      <c r="J6773" s="67">
        <v>-7.7226800000000004</v>
      </c>
      <c r="K6773" s="67">
        <v>109.9468</v>
      </c>
    </row>
    <row r="6774" spans="1:11" ht="14.5">
      <c r="A6774" s="66" t="str">
        <f t="shared" si="105"/>
        <v>GPP PURWOREJO_SINGKILWETAN</v>
      </c>
      <c r="B6774" s="66" t="s">
        <v>3818</v>
      </c>
      <c r="C6774" s="66" t="s">
        <v>5784</v>
      </c>
      <c r="D6774" s="76" t="s">
        <v>5751</v>
      </c>
      <c r="E6774" s="66" t="s">
        <v>5786</v>
      </c>
      <c r="F6774" s="67">
        <v>4.4400000000000004</v>
      </c>
      <c r="G6774" s="67">
        <v>-7.8051899999999996</v>
      </c>
      <c r="H6774" s="67">
        <v>109.959</v>
      </c>
      <c r="I6774" s="66" t="s">
        <v>3504</v>
      </c>
      <c r="J6774" s="67">
        <v>-7.7226800000000004</v>
      </c>
      <c r="K6774" s="67">
        <v>109.9468</v>
      </c>
    </row>
    <row r="6775" spans="1:11" ht="14.5">
      <c r="A6775" s="66" t="str">
        <f t="shared" si="105"/>
        <v>Kudus - Kaliwungu_SINGOCANDI</v>
      </c>
      <c r="B6775" s="66" t="s">
        <v>4444</v>
      </c>
      <c r="C6775" s="66" t="s">
        <v>5784</v>
      </c>
      <c r="D6775" s="76" t="s">
        <v>5762</v>
      </c>
      <c r="E6775" s="66" t="s">
        <v>5786</v>
      </c>
      <c r="F6775" s="67">
        <v>13.38</v>
      </c>
      <c r="G6775" s="67">
        <v>-6.7922500000000001</v>
      </c>
      <c r="H6775" s="67">
        <v>110.843</v>
      </c>
      <c r="I6775" s="66" t="s">
        <v>4381</v>
      </c>
      <c r="J6775" s="67">
        <v>-6.8014900000000003</v>
      </c>
      <c r="K6775" s="67">
        <v>110.82510000000001</v>
      </c>
    </row>
    <row r="6776" spans="1:11" ht="14.5">
      <c r="A6776" s="66" t="str">
        <f t="shared" si="105"/>
        <v>Wonogiri 2 - Nambangan_SINGODUTAN</v>
      </c>
      <c r="B6776" s="66" t="s">
        <v>5573</v>
      </c>
      <c r="C6776" s="66" t="s">
        <v>5784</v>
      </c>
      <c r="D6776" s="76" t="s">
        <v>5740</v>
      </c>
      <c r="E6776" s="66" t="s">
        <v>5786</v>
      </c>
      <c r="F6776" s="67">
        <v>20.7</v>
      </c>
      <c r="G6776" s="67">
        <v>-7.7994700000000003</v>
      </c>
      <c r="H6776" s="67">
        <v>110.896</v>
      </c>
      <c r="I6776" s="66" t="s">
        <v>5545</v>
      </c>
      <c r="J6776" s="67">
        <v>-7.76837</v>
      </c>
      <c r="K6776" s="67">
        <v>110.8871</v>
      </c>
    </row>
    <row r="6777" spans="1:11" ht="14.5">
      <c r="A6777" s="66" t="str">
        <f t="shared" si="105"/>
        <v>Blora 3 Bangkle_SINGONEGORO</v>
      </c>
      <c r="B6777" s="66" t="s">
        <v>1237</v>
      </c>
      <c r="C6777" s="66" t="s">
        <v>5784</v>
      </c>
      <c r="D6777" s="76" t="s">
        <v>5742</v>
      </c>
      <c r="E6777" s="66" t="s">
        <v>5786</v>
      </c>
      <c r="F6777" s="67">
        <v>44.23</v>
      </c>
      <c r="G6777" s="67">
        <v>-6.9882400000000002</v>
      </c>
      <c r="H6777" s="67">
        <v>111.54</v>
      </c>
      <c r="I6777" s="66" t="s">
        <v>1166</v>
      </c>
      <c r="J6777" s="67">
        <v>-6.9716199999999997</v>
      </c>
      <c r="K6777" s="67">
        <v>111.4388</v>
      </c>
    </row>
    <row r="6778" spans="1:11" ht="14.5">
      <c r="A6778" s="66" t="str">
        <f t="shared" si="105"/>
        <v>Sragen 1 - Ngrampal_SINGOPADU</v>
      </c>
      <c r="B6778" s="66" t="s">
        <v>5192</v>
      </c>
      <c r="C6778" s="66" t="s">
        <v>5784</v>
      </c>
      <c r="D6778" s="76" t="s">
        <v>5740</v>
      </c>
      <c r="E6778" s="66" t="s">
        <v>5786</v>
      </c>
      <c r="F6778" s="67">
        <v>66.78</v>
      </c>
      <c r="G6778" s="67">
        <v>-7.4148699999999996</v>
      </c>
      <c r="H6778" s="67">
        <v>110.989</v>
      </c>
      <c r="I6778" s="66" t="s">
        <v>5161</v>
      </c>
      <c r="J6778" s="67">
        <v>-7.4020799999999998</v>
      </c>
      <c r="K6778" s="67">
        <v>111.0612</v>
      </c>
    </row>
    <row r="6779" spans="1:11" ht="14.5">
      <c r="A6779" s="66" t="str">
        <f t="shared" si="105"/>
        <v>Sukoharjo 2 - Baki_SINGOPURAN</v>
      </c>
      <c r="B6779" s="66" t="s">
        <v>5281</v>
      </c>
      <c r="C6779" s="66" t="s">
        <v>5784</v>
      </c>
      <c r="D6779" s="76" t="s">
        <v>5753</v>
      </c>
      <c r="E6779" s="66" t="s">
        <v>5786</v>
      </c>
      <c r="F6779" s="67">
        <v>14.71</v>
      </c>
      <c r="G6779" s="67">
        <v>-7.5487200000000003</v>
      </c>
      <c r="H6779" s="67">
        <v>110.749</v>
      </c>
      <c r="I6779" s="66" t="s">
        <v>5224</v>
      </c>
      <c r="J6779" s="67">
        <v>-7.6135599999999997</v>
      </c>
      <c r="K6779" s="67">
        <v>110.76560000000001</v>
      </c>
    </row>
    <row r="6780" spans="1:11" ht="14.5">
      <c r="A6780" s="66" t="str">
        <f t="shared" si="105"/>
        <v>Demak 1 - Mranak_SINGOREJO</v>
      </c>
      <c r="B6780" s="66" t="s">
        <v>1985</v>
      </c>
      <c r="C6780" s="66" t="s">
        <v>5784</v>
      </c>
      <c r="D6780" s="76" t="s">
        <v>5737</v>
      </c>
      <c r="E6780" s="66" t="s">
        <v>5786</v>
      </c>
      <c r="F6780" s="67">
        <v>26.27</v>
      </c>
      <c r="G6780" s="67">
        <v>-6.8741199999999996</v>
      </c>
      <c r="H6780" s="67">
        <v>110.63800000000001</v>
      </c>
      <c r="I6780" s="66" t="s">
        <v>1911</v>
      </c>
      <c r="J6780" s="67">
        <v>-6.8903100000000004</v>
      </c>
      <c r="K6780" s="67">
        <v>110.6673</v>
      </c>
    </row>
    <row r="6781" spans="1:11" ht="14.5">
      <c r="A6781" s="66" t="str">
        <f t="shared" si="105"/>
        <v>Jepara - Mayong_SINGOROJO</v>
      </c>
      <c r="B6781" s="66" t="s">
        <v>4250</v>
      </c>
      <c r="C6781" s="66" t="s">
        <v>5784</v>
      </c>
      <c r="D6781" s="76" t="s">
        <v>5746</v>
      </c>
      <c r="E6781" s="66" t="s">
        <v>5786</v>
      </c>
      <c r="F6781" s="67">
        <v>10.32</v>
      </c>
      <c r="G6781" s="67">
        <v>-6.7352800000000004</v>
      </c>
      <c r="H6781" s="67">
        <v>110.765</v>
      </c>
      <c r="I6781" s="66" t="s">
        <v>4145</v>
      </c>
      <c r="J6781" s="67">
        <v>-6.7420299999999997</v>
      </c>
      <c r="K6781" s="67">
        <v>110.7436</v>
      </c>
    </row>
    <row r="6782" spans="1:11" ht="14.5">
      <c r="A6782" s="66" t="str">
        <f t="shared" si="105"/>
        <v>Kendal - Wonorejo_SINGOROJO</v>
      </c>
      <c r="B6782" s="66" t="s">
        <v>4250</v>
      </c>
      <c r="C6782" s="66" t="s">
        <v>5784</v>
      </c>
      <c r="D6782" s="76" t="s">
        <v>5759</v>
      </c>
      <c r="E6782" s="66" t="s">
        <v>5786</v>
      </c>
      <c r="F6782" s="67">
        <v>16.97</v>
      </c>
      <c r="G6782" s="67">
        <v>-7.0836100000000002</v>
      </c>
      <c r="H6782" s="67">
        <v>110.193</v>
      </c>
      <c r="I6782" s="66" t="s">
        <v>4346</v>
      </c>
      <c r="J6782" s="67">
        <v>-6.9401299999999999</v>
      </c>
      <c r="K6782" s="67">
        <v>110.2557</v>
      </c>
    </row>
    <row r="6783" spans="1:11" ht="14.5">
      <c r="A6783" s="66" t="str">
        <f t="shared" si="105"/>
        <v>Boyolali_SINGOSARI</v>
      </c>
      <c r="B6783" s="66" t="s">
        <v>1530</v>
      </c>
      <c r="C6783" s="66" t="s">
        <v>5784</v>
      </c>
      <c r="D6783" s="76" t="s">
        <v>5737</v>
      </c>
      <c r="E6783" s="66" t="s">
        <v>5786</v>
      </c>
      <c r="F6783" s="67">
        <v>17.7</v>
      </c>
      <c r="G6783" s="67">
        <v>-7.5755499999999998</v>
      </c>
      <c r="H6783" s="67">
        <v>110.57899999999999</v>
      </c>
      <c r="I6783" s="66" t="s">
        <v>1370</v>
      </c>
      <c r="J6783" s="67">
        <v>-7.5381099999999996</v>
      </c>
      <c r="K6783" s="67">
        <v>110.6292</v>
      </c>
    </row>
    <row r="6784" spans="1:11" ht="14.5">
      <c r="A6784" s="66" t="str">
        <f t="shared" si="105"/>
        <v>GPP PURWOREJO_SINGOSARI</v>
      </c>
      <c r="B6784" s="66" t="s">
        <v>1530</v>
      </c>
      <c r="C6784" s="66" t="s">
        <v>5784</v>
      </c>
      <c r="D6784" s="76" t="s">
        <v>5737</v>
      </c>
      <c r="E6784" s="66" t="s">
        <v>5786</v>
      </c>
      <c r="F6784" s="67">
        <v>15.69</v>
      </c>
      <c r="G6784" s="67">
        <v>-7.75542</v>
      </c>
      <c r="H6784" s="67">
        <v>109.733</v>
      </c>
      <c r="I6784" s="66" t="s">
        <v>3504</v>
      </c>
      <c r="J6784" s="67">
        <v>-7.7226800000000004</v>
      </c>
      <c r="K6784" s="67">
        <v>109.9468</v>
      </c>
    </row>
    <row r="6785" spans="1:11" ht="14.5">
      <c r="A6785" s="66" t="str">
        <f t="shared" si="105"/>
        <v>GPP PURWOREJO_SINGOYUDAN</v>
      </c>
      <c r="B6785" s="66" t="s">
        <v>3819</v>
      </c>
      <c r="C6785" s="66" t="s">
        <v>5784</v>
      </c>
      <c r="D6785" s="76" t="s">
        <v>5742</v>
      </c>
      <c r="E6785" s="66" t="s">
        <v>5786</v>
      </c>
      <c r="F6785" s="67">
        <v>15.69</v>
      </c>
      <c r="G6785" s="67">
        <v>-7.8025399999999996</v>
      </c>
      <c r="H6785" s="67">
        <v>109.82599999999999</v>
      </c>
      <c r="I6785" s="66" t="s">
        <v>3504</v>
      </c>
      <c r="J6785" s="67">
        <v>-7.7226800000000004</v>
      </c>
      <c r="K6785" s="67">
        <v>109.9468</v>
      </c>
    </row>
    <row r="6786" spans="1:11" ht="14.5">
      <c r="A6786" s="66" t="str">
        <f t="shared" ref="A6786:A6849" si="106">CONCATENATE(I6786,"_",B6786)</f>
        <v>Pati - Juwana_SINOMAN</v>
      </c>
      <c r="B6786" s="66" t="s">
        <v>4573</v>
      </c>
      <c r="C6786" s="66" t="s">
        <v>5784</v>
      </c>
      <c r="D6786" s="76" t="s">
        <v>5748</v>
      </c>
      <c r="E6786" s="66" t="s">
        <v>5786</v>
      </c>
      <c r="F6786" s="67">
        <v>16.66</v>
      </c>
      <c r="G6786" s="67">
        <v>-6.7194700000000003</v>
      </c>
      <c r="H6786" s="67">
        <v>111.09699999999999</v>
      </c>
      <c r="I6786" s="66" t="s">
        <v>4458</v>
      </c>
      <c r="J6786" s="67">
        <v>-6.7296100000000001</v>
      </c>
      <c r="K6786" s="67">
        <v>111.1037</v>
      </c>
    </row>
    <row r="6787" spans="1:11" ht="14.5">
      <c r="A6787" s="66" t="str">
        <f t="shared" si="106"/>
        <v>Pati - Sokokulon_SINOMWIDODO</v>
      </c>
      <c r="B6787" s="66" t="s">
        <v>4654</v>
      </c>
      <c r="C6787" s="66" t="s">
        <v>5784</v>
      </c>
      <c r="D6787" s="76" t="s">
        <v>5758</v>
      </c>
      <c r="E6787" s="66" t="s">
        <v>5786</v>
      </c>
      <c r="F6787" s="67">
        <v>16.66</v>
      </c>
      <c r="G6787" s="67">
        <v>-6.8782199999999998</v>
      </c>
      <c r="H6787" s="67">
        <v>111.06699999999999</v>
      </c>
      <c r="I6787" s="66" t="s">
        <v>4606</v>
      </c>
      <c r="J6787" s="67">
        <v>-6.7764199999999999</v>
      </c>
      <c r="K6787" s="67">
        <v>110.9949</v>
      </c>
    </row>
    <row r="6788" spans="1:11" ht="14.5">
      <c r="A6788" s="66" t="str">
        <f t="shared" si="106"/>
        <v>GPP PURWOREJO_SINUNGREJO</v>
      </c>
      <c r="B6788" s="66" t="s">
        <v>3820</v>
      </c>
      <c r="C6788" s="66" t="s">
        <v>5784</v>
      </c>
      <c r="D6788" s="76" t="s">
        <v>5757</v>
      </c>
      <c r="E6788" s="66" t="s">
        <v>5786</v>
      </c>
      <c r="F6788" s="67">
        <v>15.69</v>
      </c>
      <c r="G6788" s="67">
        <v>-7.7538999999999998</v>
      </c>
      <c r="H6788" s="67">
        <v>109.745</v>
      </c>
      <c r="I6788" s="66" t="s">
        <v>3504</v>
      </c>
      <c r="J6788" s="67">
        <v>-7.7226800000000004</v>
      </c>
      <c r="K6788" s="67">
        <v>109.9468</v>
      </c>
    </row>
    <row r="6789" spans="1:11" ht="14.5">
      <c r="A6789" s="66" t="str">
        <f t="shared" si="106"/>
        <v>GPP BANJARNEGARA_SIPEDANG</v>
      </c>
      <c r="B6789" s="66" t="s">
        <v>2496</v>
      </c>
      <c r="C6789" s="66" t="s">
        <v>5784</v>
      </c>
      <c r="D6789" s="76" t="s">
        <v>5766</v>
      </c>
      <c r="E6789" s="66" t="s">
        <v>5786</v>
      </c>
      <c r="F6789" s="67">
        <v>10.28</v>
      </c>
      <c r="G6789" s="67">
        <v>-7.3195899999999998</v>
      </c>
      <c r="H6789" s="67">
        <v>109.652</v>
      </c>
      <c r="I6789" s="66" t="s">
        <v>2357</v>
      </c>
      <c r="J6789" s="67">
        <v>-7.3905900000000004</v>
      </c>
      <c r="K6789" s="67">
        <v>109.7366</v>
      </c>
    </row>
    <row r="6790" spans="1:11" ht="14.5">
      <c r="A6790" s="66" t="str">
        <f t="shared" si="106"/>
        <v>GPP MAGELANG_SIRAHAN</v>
      </c>
      <c r="B6790" s="66" t="s">
        <v>3293</v>
      </c>
      <c r="C6790" s="66" t="s">
        <v>5784</v>
      </c>
      <c r="D6790" s="76" t="s">
        <v>5738</v>
      </c>
      <c r="E6790" s="66" t="s">
        <v>5786</v>
      </c>
      <c r="F6790" s="67">
        <v>7.61</v>
      </c>
      <c r="G6790" s="67">
        <v>-7.61998</v>
      </c>
      <c r="H6790" s="67">
        <v>110.271</v>
      </c>
      <c r="I6790" s="66" t="s">
        <v>3103</v>
      </c>
      <c r="J6790" s="67">
        <v>-7.3955399999999996</v>
      </c>
      <c r="K6790" s="67">
        <v>110.24469999999999</v>
      </c>
    </row>
    <row r="6791" spans="1:11" ht="14.5">
      <c r="A6791" s="66" t="str">
        <f t="shared" si="106"/>
        <v>Pati - Sokokulon_SIRAHAN</v>
      </c>
      <c r="B6791" s="66" t="s">
        <v>3293</v>
      </c>
      <c r="C6791" s="66" t="s">
        <v>5784</v>
      </c>
      <c r="D6791" s="76" t="s">
        <v>5750</v>
      </c>
      <c r="E6791" s="66" t="s">
        <v>5786</v>
      </c>
      <c r="F6791" s="67">
        <v>16.66</v>
      </c>
      <c r="G6791" s="67">
        <v>-6.5216399999999997</v>
      </c>
      <c r="H6791" s="67">
        <v>110.92100000000001</v>
      </c>
      <c r="I6791" s="66" t="s">
        <v>4606</v>
      </c>
      <c r="J6791" s="67">
        <v>-6.7764199999999999</v>
      </c>
      <c r="K6791" s="67">
        <v>110.9949</v>
      </c>
    </row>
    <row r="6792" spans="1:11" ht="14.5">
      <c r="A6792" s="66" t="str">
        <f t="shared" si="106"/>
        <v>Purbalingga - Kebong_SIRANDU</v>
      </c>
      <c r="B6792" s="66" t="s">
        <v>4937</v>
      </c>
      <c r="C6792" s="66" t="s">
        <v>5784</v>
      </c>
      <c r="D6792" s="76" t="s">
        <v>5749</v>
      </c>
      <c r="E6792" s="66" t="s">
        <v>5786</v>
      </c>
      <c r="F6792" s="67">
        <v>7.6</v>
      </c>
      <c r="G6792" s="67">
        <v>-7.2103099999999998</v>
      </c>
      <c r="H6792" s="67">
        <v>109.366</v>
      </c>
      <c r="I6792" s="66" t="s">
        <v>4781</v>
      </c>
      <c r="J6792" s="67">
        <v>-7.4033100000000003</v>
      </c>
      <c r="K6792" s="67">
        <v>109.3588</v>
      </c>
    </row>
    <row r="6793" spans="1:11" ht="14.5">
      <c r="A6793" s="66" t="str">
        <f t="shared" si="106"/>
        <v>PML 1BEJI_SIRANGKANG</v>
      </c>
      <c r="B6793" s="66" t="s">
        <v>4764</v>
      </c>
      <c r="C6793" s="66" t="s">
        <v>5784</v>
      </c>
      <c r="D6793" s="76" t="s">
        <v>5747</v>
      </c>
      <c r="E6793" s="66" t="s">
        <v>5786</v>
      </c>
      <c r="F6793" s="67">
        <v>15.73</v>
      </c>
      <c r="G6793" s="67">
        <v>-6.9090499999999997</v>
      </c>
      <c r="H6793" s="67">
        <v>109.48</v>
      </c>
      <c r="I6793" s="66" t="s">
        <v>4705</v>
      </c>
      <c r="J6793" s="67">
        <v>-6.8926100000000003</v>
      </c>
      <c r="K6793" s="67">
        <v>109.4507</v>
      </c>
    </row>
    <row r="6794" spans="1:11" ht="14.5">
      <c r="A6794" s="66" t="str">
        <f t="shared" si="106"/>
        <v>Cilacap 1 - Kesugihan_SIRAU</v>
      </c>
      <c r="B6794" s="66" t="s">
        <v>1904</v>
      </c>
      <c r="C6794" s="66" t="s">
        <v>5784</v>
      </c>
      <c r="D6794" s="76" t="s">
        <v>5743</v>
      </c>
      <c r="E6794" s="66" t="s">
        <v>5786</v>
      </c>
      <c r="F6794" s="67">
        <v>9.3800000000000008</v>
      </c>
      <c r="G6794" s="67">
        <v>-7.6180399999999997</v>
      </c>
      <c r="H6794" s="67">
        <v>109.285</v>
      </c>
      <c r="I6794" s="66" t="s">
        <v>1829</v>
      </c>
      <c r="J6794" s="67">
        <v>-7.6282100000000002</v>
      </c>
      <c r="K6794" s="67">
        <v>109.1144</v>
      </c>
    </row>
    <row r="6795" spans="1:11" ht="14.5">
      <c r="A6795" s="66" t="str">
        <f t="shared" si="106"/>
        <v>Purbalingga - Kebong_SIRAU</v>
      </c>
      <c r="B6795" s="66" t="s">
        <v>1904</v>
      </c>
      <c r="C6795" s="66" t="s">
        <v>5784</v>
      </c>
      <c r="D6795" s="76" t="s">
        <v>5766</v>
      </c>
      <c r="E6795" s="66" t="s">
        <v>5786</v>
      </c>
      <c r="F6795" s="67">
        <v>7.6</v>
      </c>
      <c r="G6795" s="67">
        <v>-7.2023700000000002</v>
      </c>
      <c r="H6795" s="67">
        <v>109.449</v>
      </c>
      <c r="I6795" s="66" t="s">
        <v>4781</v>
      </c>
      <c r="J6795" s="67">
        <v>-7.4033100000000003</v>
      </c>
      <c r="K6795" s="67">
        <v>109.3588</v>
      </c>
    </row>
    <row r="6796" spans="1:11" ht="14.5">
      <c r="A6796" s="66" t="str">
        <f t="shared" si="106"/>
        <v>Purbalingga - Kebong_SIREMENG</v>
      </c>
      <c r="B6796" s="66" t="s">
        <v>4938</v>
      </c>
      <c r="C6796" s="66" t="s">
        <v>5784</v>
      </c>
      <c r="D6796" s="76" t="s">
        <v>5768</v>
      </c>
      <c r="E6796" s="66" t="s">
        <v>5786</v>
      </c>
      <c r="F6796" s="67">
        <v>15.73</v>
      </c>
      <c r="G6796" s="67">
        <v>-7.1891800000000003</v>
      </c>
      <c r="H6796" s="67">
        <v>109.27800000000001</v>
      </c>
      <c r="I6796" s="66" t="s">
        <v>4781</v>
      </c>
      <c r="J6796" s="67">
        <v>-7.4033100000000003</v>
      </c>
      <c r="K6796" s="67">
        <v>109.3588</v>
      </c>
    </row>
    <row r="6797" spans="1:11" ht="14.5">
      <c r="A6797" s="66" t="str">
        <f t="shared" si="106"/>
        <v>Kebumen - Purbowangi_SIRKANDI</v>
      </c>
      <c r="B6797" s="66" t="s">
        <v>4338</v>
      </c>
      <c r="C6797" s="66" t="s">
        <v>5784</v>
      </c>
      <c r="D6797" s="76" t="s">
        <v>5764</v>
      </c>
      <c r="E6797" s="66" t="s">
        <v>5786</v>
      </c>
      <c r="F6797" s="67">
        <v>10.28</v>
      </c>
      <c r="G6797" s="67">
        <v>-7.5009600000000001</v>
      </c>
      <c r="H6797" s="67">
        <v>109.455</v>
      </c>
      <c r="I6797" s="66" t="s">
        <v>4274</v>
      </c>
      <c r="J6797" s="67">
        <v>-7.6099800000000002</v>
      </c>
      <c r="K6797" s="67">
        <v>109.48480000000001</v>
      </c>
    </row>
    <row r="6798" spans="1:11" ht="14.5">
      <c r="A6798" s="66" t="str">
        <f t="shared" si="106"/>
        <v>BGR NGADIROJO_SIRNOBOYO</v>
      </c>
      <c r="B6798" s="66" t="s">
        <v>727</v>
      </c>
      <c r="C6798" s="66" t="s">
        <v>5784</v>
      </c>
      <c r="D6798" s="76" t="s">
        <v>5738</v>
      </c>
      <c r="E6798" s="66" t="s">
        <v>5786</v>
      </c>
      <c r="F6798" s="67">
        <v>20.7</v>
      </c>
      <c r="G6798" s="67">
        <v>-8.0194899999999993</v>
      </c>
      <c r="H6798" s="67">
        <v>110.881</v>
      </c>
      <c r="I6798" s="66" t="s">
        <v>538</v>
      </c>
      <c r="J6798" s="67">
        <v>-7.8147399999999996</v>
      </c>
      <c r="K6798" s="67">
        <v>111.0005</v>
      </c>
    </row>
    <row r="6799" spans="1:11" ht="14.5">
      <c r="A6799" s="66" t="str">
        <f t="shared" si="106"/>
        <v>GPP PURWOREJO_SIRNOBOYO</v>
      </c>
      <c r="B6799" s="66" t="s">
        <v>727</v>
      </c>
      <c r="C6799" s="66" t="s">
        <v>5784</v>
      </c>
      <c r="D6799" s="76" t="s">
        <v>5760</v>
      </c>
      <c r="E6799" s="66" t="s">
        <v>5786</v>
      </c>
      <c r="F6799" s="67">
        <v>15.69</v>
      </c>
      <c r="G6799" s="67">
        <v>-7.7598200000000004</v>
      </c>
      <c r="H6799" s="67">
        <v>109.797</v>
      </c>
      <c r="I6799" s="66" t="s">
        <v>3504</v>
      </c>
      <c r="J6799" s="67">
        <v>-7.7226800000000004</v>
      </c>
      <c r="K6799" s="67">
        <v>109.9468</v>
      </c>
    </row>
    <row r="6800" spans="1:11" ht="14.5">
      <c r="A6800" s="66" t="str">
        <f t="shared" si="106"/>
        <v>GPP BANJARNEGARA_SIRONGGE</v>
      </c>
      <c r="B6800" s="66" t="s">
        <v>2497</v>
      </c>
      <c r="C6800" s="66" t="s">
        <v>5784</v>
      </c>
      <c r="D6800" s="76" t="s">
        <v>5764</v>
      </c>
      <c r="E6800" s="66" t="s">
        <v>5786</v>
      </c>
      <c r="F6800" s="67">
        <v>10.28</v>
      </c>
      <c r="G6800" s="67">
        <v>-7.2207400000000002</v>
      </c>
      <c r="H6800" s="67">
        <v>109.598</v>
      </c>
      <c r="I6800" s="66" t="s">
        <v>2357</v>
      </c>
      <c r="J6800" s="67">
        <v>-7.3905900000000004</v>
      </c>
      <c r="K6800" s="67">
        <v>109.7366</v>
      </c>
    </row>
    <row r="6801" spans="1:11" ht="14.5">
      <c r="A6801" s="66" t="str">
        <f t="shared" si="106"/>
        <v>GPP BANJARNEGARA_SIRUKEM</v>
      </c>
      <c r="B6801" s="66" t="s">
        <v>2498</v>
      </c>
      <c r="C6801" s="66" t="s">
        <v>5784</v>
      </c>
      <c r="D6801" s="76" t="s">
        <v>5747</v>
      </c>
      <c r="E6801" s="66" t="s">
        <v>5786</v>
      </c>
      <c r="F6801" s="67">
        <v>10.28</v>
      </c>
      <c r="G6801" s="67">
        <v>-7.23353</v>
      </c>
      <c r="H6801" s="67">
        <v>109.697</v>
      </c>
      <c r="I6801" s="66" t="s">
        <v>2357</v>
      </c>
      <c r="J6801" s="67">
        <v>-7.3905900000000004</v>
      </c>
      <c r="K6801" s="67">
        <v>109.7366</v>
      </c>
    </row>
    <row r="6802" spans="1:11" ht="14.5">
      <c r="A6802" s="66" t="str">
        <f t="shared" si="106"/>
        <v>GPP BANJARNEGARA_SIRUKUN</v>
      </c>
      <c r="B6802" s="66" t="s">
        <v>2499</v>
      </c>
      <c r="C6802" s="66" t="s">
        <v>5784</v>
      </c>
      <c r="D6802" s="76" t="s">
        <v>5753</v>
      </c>
      <c r="E6802" s="66" t="s">
        <v>5786</v>
      </c>
      <c r="F6802" s="67">
        <v>10.28</v>
      </c>
      <c r="G6802" s="67">
        <v>-7.19034</v>
      </c>
      <c r="H6802" s="67">
        <v>109.65300000000001</v>
      </c>
      <c r="I6802" s="66" t="s">
        <v>2357</v>
      </c>
      <c r="J6802" s="67">
        <v>-7.3905900000000004</v>
      </c>
      <c r="K6802" s="67">
        <v>109.7366</v>
      </c>
    </row>
    <row r="6803" spans="1:11" ht="14.5">
      <c r="A6803" s="66" t="str">
        <f t="shared" si="106"/>
        <v>Brebes 1 - Wonosari_SISALAM</v>
      </c>
      <c r="B6803" s="66" t="s">
        <v>1650</v>
      </c>
      <c r="C6803" s="66" t="s">
        <v>5784</v>
      </c>
      <c r="D6803" s="76" t="s">
        <v>5739</v>
      </c>
      <c r="E6803" s="66" t="s">
        <v>5786</v>
      </c>
      <c r="F6803" s="67">
        <v>20.92</v>
      </c>
      <c r="G6803" s="67">
        <v>-6.9207799999999997</v>
      </c>
      <c r="H6803" s="67">
        <v>109.01600000000001</v>
      </c>
      <c r="I6803" s="66" t="s">
        <v>1567</v>
      </c>
      <c r="J6803" s="67">
        <v>-6.86754</v>
      </c>
      <c r="K6803" s="67">
        <v>108.9863</v>
      </c>
    </row>
    <row r="6804" spans="1:11" ht="14.5">
      <c r="A6804" s="66" t="str">
        <f t="shared" si="106"/>
        <v>Brebes GPP_SITAIL</v>
      </c>
      <c r="B6804" s="66" t="s">
        <v>1802</v>
      </c>
      <c r="C6804" s="66" t="s">
        <v>5784</v>
      </c>
      <c r="D6804" s="76" t="s">
        <v>5766</v>
      </c>
      <c r="E6804" s="66" t="s">
        <v>5786</v>
      </c>
      <c r="F6804" s="67">
        <v>11.25</v>
      </c>
      <c r="G6804" s="67">
        <v>-7.1014400000000002</v>
      </c>
      <c r="H6804" s="67">
        <v>109.199</v>
      </c>
      <c r="I6804" s="66" t="s">
        <v>1667</v>
      </c>
      <c r="J6804" s="67">
        <v>-7.1220699999999999</v>
      </c>
      <c r="K6804" s="67">
        <v>108.9847</v>
      </c>
    </row>
    <row r="6805" spans="1:11" ht="14.5">
      <c r="A6805" s="66" t="str">
        <f t="shared" si="106"/>
        <v>Brebes 1 - Wonosari_SITANGGAL</v>
      </c>
      <c r="B6805" s="66" t="s">
        <v>1651</v>
      </c>
      <c r="C6805" s="66" t="s">
        <v>5784</v>
      </c>
      <c r="D6805" s="76" t="s">
        <v>5739</v>
      </c>
      <c r="E6805" s="66" t="s">
        <v>5786</v>
      </c>
      <c r="F6805" s="67">
        <v>20.92</v>
      </c>
      <c r="G6805" s="67">
        <v>-6.9489599999999996</v>
      </c>
      <c r="H6805" s="67">
        <v>108.97199999999999</v>
      </c>
      <c r="I6805" s="66" t="s">
        <v>1567</v>
      </c>
      <c r="J6805" s="67">
        <v>-6.86754</v>
      </c>
      <c r="K6805" s="67">
        <v>108.9863</v>
      </c>
    </row>
    <row r="6806" spans="1:11" ht="14.5">
      <c r="A6806" s="66" t="str">
        <f t="shared" si="106"/>
        <v>PML 1BEJI_SITEMU</v>
      </c>
      <c r="B6806" s="66" t="s">
        <v>4765</v>
      </c>
      <c r="C6806" s="66" t="s">
        <v>5784</v>
      </c>
      <c r="D6806" s="76" t="s">
        <v>5751</v>
      </c>
      <c r="E6806" s="66" t="s">
        <v>5786</v>
      </c>
      <c r="F6806" s="67">
        <v>15.73</v>
      </c>
      <c r="G6806" s="67">
        <v>-6.9194100000000001</v>
      </c>
      <c r="H6806" s="67">
        <v>109.443</v>
      </c>
      <c r="I6806" s="66" t="s">
        <v>4705</v>
      </c>
      <c r="J6806" s="67">
        <v>-6.8926100000000003</v>
      </c>
      <c r="K6806" s="67">
        <v>109.4507</v>
      </c>
    </row>
    <row r="6807" spans="1:11" ht="14.5">
      <c r="A6807" s="66" t="str">
        <f t="shared" si="106"/>
        <v>GPP KEBUMEN_SITIADI</v>
      </c>
      <c r="B6807" s="66" t="s">
        <v>2862</v>
      </c>
      <c r="C6807" s="66" t="s">
        <v>5784</v>
      </c>
      <c r="D6807" s="76" t="s">
        <v>5745</v>
      </c>
      <c r="E6807" s="66" t="s">
        <v>5786</v>
      </c>
      <c r="F6807" s="67">
        <v>15.69</v>
      </c>
      <c r="G6807" s="67">
        <v>-7.7263700000000002</v>
      </c>
      <c r="H6807" s="67">
        <v>109.523</v>
      </c>
      <c r="I6807" s="66" t="s">
        <v>2714</v>
      </c>
      <c r="J6807" s="67">
        <v>-7.6109200000000001</v>
      </c>
      <c r="K6807" s="67">
        <v>109.5078</v>
      </c>
    </row>
    <row r="6808" spans="1:11" ht="14.5">
      <c r="A6808" s="66" t="str">
        <f t="shared" si="106"/>
        <v>GPP PURWOREJO_SITIBENTAR</v>
      </c>
      <c r="B6808" s="66" t="s">
        <v>3821</v>
      </c>
      <c r="C6808" s="66" t="s">
        <v>5784</v>
      </c>
      <c r="D6808" s="76" t="s">
        <v>5745</v>
      </c>
      <c r="E6808" s="66" t="s">
        <v>5786</v>
      </c>
      <c r="F6808" s="67">
        <v>15.69</v>
      </c>
      <c r="G6808" s="67">
        <v>-7.7889200000000001</v>
      </c>
      <c r="H6808" s="67">
        <v>109.78400000000001</v>
      </c>
      <c r="I6808" s="66" t="s">
        <v>3504</v>
      </c>
      <c r="J6808" s="67">
        <v>-7.7226800000000004</v>
      </c>
      <c r="K6808" s="67">
        <v>109.9468</v>
      </c>
    </row>
    <row r="6809" spans="1:11" ht="14.5">
      <c r="A6809" s="66" t="str">
        <f t="shared" si="106"/>
        <v>Wonosobo - Leksono_SITIHARJO</v>
      </c>
      <c r="B6809" s="66" t="s">
        <v>5660</v>
      </c>
      <c r="C6809" s="66" t="s">
        <v>5784</v>
      </c>
      <c r="D6809" s="76" t="s">
        <v>5744</v>
      </c>
      <c r="E6809" s="66" t="s">
        <v>5786</v>
      </c>
      <c r="F6809" s="67">
        <v>7.7</v>
      </c>
      <c r="G6809" s="67">
        <v>-7.2962400000000001</v>
      </c>
      <c r="H6809" s="67">
        <v>109.90900000000001</v>
      </c>
      <c r="I6809" s="66" t="s">
        <v>5583</v>
      </c>
      <c r="J6809" s="67">
        <v>-7.4236599999999999</v>
      </c>
      <c r="K6809" s="67">
        <v>109.8591</v>
      </c>
    </row>
    <row r="6810" spans="1:11" ht="14.5">
      <c r="A6810" s="66" t="str">
        <f t="shared" si="106"/>
        <v>Pati - Sokokulon_SITILUHUR</v>
      </c>
      <c r="B6810" s="66" t="s">
        <v>4655</v>
      </c>
      <c r="C6810" s="66" t="s">
        <v>5784</v>
      </c>
      <c r="D6810" s="76" t="s">
        <v>5741</v>
      </c>
      <c r="E6810" s="66" t="s">
        <v>5786</v>
      </c>
      <c r="F6810" s="67">
        <v>16.66</v>
      </c>
      <c r="G6810" s="67">
        <v>-6.6349999999999998</v>
      </c>
      <c r="H6810" s="67">
        <v>110.93899999999999</v>
      </c>
      <c r="I6810" s="66" t="s">
        <v>4606</v>
      </c>
      <c r="J6810" s="67">
        <v>-6.7764199999999999</v>
      </c>
      <c r="K6810" s="67">
        <v>110.9949</v>
      </c>
    </row>
    <row r="6811" spans="1:11" ht="14.5">
      <c r="A6811" s="66" t="str">
        <f t="shared" si="106"/>
        <v>Pati - Juwana_SITIMULYO</v>
      </c>
      <c r="B6811" s="66" t="s">
        <v>4574</v>
      </c>
      <c r="C6811" s="66" t="s">
        <v>5784</v>
      </c>
      <c r="D6811" s="76" t="s">
        <v>5741</v>
      </c>
      <c r="E6811" s="66" t="s">
        <v>5786</v>
      </c>
      <c r="F6811" s="67">
        <v>16.66</v>
      </c>
      <c r="G6811" s="67">
        <v>-6.8633699999999997</v>
      </c>
      <c r="H6811" s="67">
        <v>111.196</v>
      </c>
      <c r="I6811" s="66" t="s">
        <v>4458</v>
      </c>
      <c r="J6811" s="67">
        <v>-6.7296100000000001</v>
      </c>
      <c r="K6811" s="67">
        <v>111.1037</v>
      </c>
    </row>
    <row r="6812" spans="1:11" ht="14.5">
      <c r="A6812" s="66" t="str">
        <f t="shared" si="106"/>
        <v>Blora 3 Bangkle_SITIREJO</v>
      </c>
      <c r="B6812" s="66" t="s">
        <v>1238</v>
      </c>
      <c r="C6812" s="66" t="s">
        <v>5784</v>
      </c>
      <c r="D6812" s="76" t="s">
        <v>5744</v>
      </c>
      <c r="E6812" s="66" t="s">
        <v>5786</v>
      </c>
      <c r="F6812" s="67">
        <v>44.23</v>
      </c>
      <c r="G6812" s="67">
        <v>-6.9025600000000003</v>
      </c>
      <c r="H6812" s="67">
        <v>111.426</v>
      </c>
      <c r="I6812" s="66" t="s">
        <v>1166</v>
      </c>
      <c r="J6812" s="67">
        <v>-6.9716199999999997</v>
      </c>
      <c r="K6812" s="67">
        <v>111.4388</v>
      </c>
    </row>
    <row r="6813" spans="1:11" ht="14.5">
      <c r="A6813" s="66" t="str">
        <f t="shared" si="106"/>
        <v>GPP KEBUMEN_SITIREJO</v>
      </c>
      <c r="B6813" s="66" t="s">
        <v>1238</v>
      </c>
      <c r="C6813" s="66" t="s">
        <v>5784</v>
      </c>
      <c r="D6813" s="76" t="s">
        <v>5744</v>
      </c>
      <c r="E6813" s="66" t="s">
        <v>5786</v>
      </c>
      <c r="F6813" s="67">
        <v>15.69</v>
      </c>
      <c r="G6813" s="67">
        <v>-7.7190799999999999</v>
      </c>
      <c r="H6813" s="67">
        <v>109.63</v>
      </c>
      <c r="I6813" s="66" t="s">
        <v>2714</v>
      </c>
      <c r="J6813" s="67">
        <v>-7.6109200000000001</v>
      </c>
      <c r="K6813" s="67">
        <v>109.5078</v>
      </c>
    </row>
    <row r="6814" spans="1:11" ht="14.5">
      <c r="A6814" s="66" t="str">
        <f t="shared" si="106"/>
        <v>GPP PATI_SITIREJO</v>
      </c>
      <c r="B6814" s="66" t="s">
        <v>1238</v>
      </c>
      <c r="C6814" s="66" t="s">
        <v>5784</v>
      </c>
      <c r="D6814" s="76" t="s">
        <v>5747</v>
      </c>
      <c r="E6814" s="66" t="s">
        <v>5786</v>
      </c>
      <c r="F6814" s="67">
        <v>16.66</v>
      </c>
      <c r="G6814" s="67">
        <v>-6.8715299999999999</v>
      </c>
      <c r="H6814" s="67">
        <v>111.035</v>
      </c>
      <c r="I6814" s="66" t="s">
        <v>3337</v>
      </c>
      <c r="J6814" s="67">
        <v>-6.7882499999999997</v>
      </c>
      <c r="K6814" s="67">
        <v>110.9785</v>
      </c>
    </row>
    <row r="6815" spans="1:11" ht="14.5">
      <c r="A6815" s="66" t="str">
        <f t="shared" si="106"/>
        <v>BGR PURBALINGGA_SITUWANGI</v>
      </c>
      <c r="B6815" s="66" t="s">
        <v>973</v>
      </c>
      <c r="C6815" s="66" t="s">
        <v>5784</v>
      </c>
      <c r="D6815" s="76" t="s">
        <v>5742</v>
      </c>
      <c r="E6815" s="66" t="s">
        <v>5786</v>
      </c>
      <c r="F6815" s="67">
        <v>10.28</v>
      </c>
      <c r="G6815" s="67">
        <v>-7.4374900000000004</v>
      </c>
      <c r="H6815" s="67">
        <v>109.514</v>
      </c>
      <c r="I6815" s="66" t="s">
        <v>856</v>
      </c>
      <c r="J6815" s="67">
        <v>-7.4180900000000003</v>
      </c>
      <c r="K6815" s="67">
        <v>109.37690000000001</v>
      </c>
    </row>
    <row r="6816" spans="1:11" ht="14.5">
      <c r="A6816" s="66" t="str">
        <f t="shared" si="106"/>
        <v>Boyolali_SIWAL</v>
      </c>
      <c r="B6816" s="66" t="s">
        <v>1531</v>
      </c>
      <c r="C6816" s="66" t="s">
        <v>5784</v>
      </c>
      <c r="D6816" s="76" t="s">
        <v>5737</v>
      </c>
      <c r="E6816" s="66" t="s">
        <v>5786</v>
      </c>
      <c r="F6816" s="67">
        <v>10.51</v>
      </c>
      <c r="G6816" s="67">
        <v>-7.4847599999999996</v>
      </c>
      <c r="H6816" s="67">
        <v>110.607</v>
      </c>
      <c r="I6816" s="66" t="s">
        <v>1370</v>
      </c>
      <c r="J6816" s="67">
        <v>-7.5381099999999996</v>
      </c>
      <c r="K6816" s="67">
        <v>110.6292</v>
      </c>
    </row>
    <row r="6817" spans="1:11" ht="14.5">
      <c r="A6817" s="66" t="str">
        <f t="shared" si="106"/>
        <v>Sukoharjo 2 - Baki_SIWAL</v>
      </c>
      <c r="B6817" s="66" t="s">
        <v>1531</v>
      </c>
      <c r="C6817" s="66" t="s">
        <v>5784</v>
      </c>
      <c r="D6817" s="76" t="s">
        <v>5745</v>
      </c>
      <c r="E6817" s="66" t="s">
        <v>5786</v>
      </c>
      <c r="F6817" s="67">
        <v>14.71</v>
      </c>
      <c r="G6817" s="67">
        <v>-7.5891799999999998</v>
      </c>
      <c r="H6817" s="67">
        <v>110.776</v>
      </c>
      <c r="I6817" s="66" t="s">
        <v>5224</v>
      </c>
      <c r="J6817" s="67">
        <v>-7.6135599999999997</v>
      </c>
      <c r="K6817" s="67">
        <v>110.76560000000001</v>
      </c>
    </row>
    <row r="6818" spans="1:11" ht="14.5">
      <c r="A6818" s="66" t="str">
        <f t="shared" si="106"/>
        <v>GPP PEKALONGAN_SIWALAN</v>
      </c>
      <c r="B6818" s="66" t="s">
        <v>3476</v>
      </c>
      <c r="C6818" s="66" t="s">
        <v>5784</v>
      </c>
      <c r="D6818" s="76" t="s">
        <v>5747</v>
      </c>
      <c r="E6818" s="66" t="s">
        <v>5786</v>
      </c>
      <c r="F6818" s="67">
        <v>5.84</v>
      </c>
      <c r="G6818" s="67">
        <v>-6.8882199999999996</v>
      </c>
      <c r="H6818" s="67">
        <v>109.599</v>
      </c>
      <c r="I6818" s="66" t="s">
        <v>3376</v>
      </c>
      <c r="J6818" s="67">
        <v>-6.8898999999999999</v>
      </c>
      <c r="K6818" s="67">
        <v>109.6589</v>
      </c>
    </row>
    <row r="6819" spans="1:11" ht="14.5">
      <c r="A6819" s="66" t="str">
        <f t="shared" si="106"/>
        <v>UPP SEMARANG_SIWALAN</v>
      </c>
      <c r="B6819" s="66" t="s">
        <v>3476</v>
      </c>
      <c r="C6819" s="66" t="s">
        <v>5784</v>
      </c>
      <c r="D6819" s="76" t="s">
        <v>5740</v>
      </c>
      <c r="E6819" s="66" t="s">
        <v>5786</v>
      </c>
      <c r="F6819" s="67">
        <v>1.22</v>
      </c>
      <c r="G6819" s="67">
        <v>-6.9835799999999999</v>
      </c>
      <c r="H6819" s="67">
        <v>110.45</v>
      </c>
      <c r="I6819" s="66" t="s">
        <v>5495</v>
      </c>
      <c r="J6819" s="67">
        <v>-6.9489400000000003</v>
      </c>
      <c r="K6819" s="67">
        <v>110.42059999999999</v>
      </c>
    </row>
    <row r="6820" spans="1:11" ht="14.5">
      <c r="A6820" s="66" t="str">
        <f t="shared" si="106"/>
        <v>Purbalingga - Kebong_SIWARAK</v>
      </c>
      <c r="B6820" s="66" t="s">
        <v>4939</v>
      </c>
      <c r="C6820" s="66" t="s">
        <v>5784</v>
      </c>
      <c r="D6820" s="76" t="s">
        <v>5741</v>
      </c>
      <c r="E6820" s="66" t="s">
        <v>5786</v>
      </c>
      <c r="F6820" s="67">
        <v>7.6</v>
      </c>
      <c r="G6820" s="67">
        <v>-7.2248400000000004</v>
      </c>
      <c r="H6820" s="67">
        <v>109.322</v>
      </c>
      <c r="I6820" s="66" t="s">
        <v>4781</v>
      </c>
      <c r="J6820" s="67">
        <v>-7.4033100000000003</v>
      </c>
      <c r="K6820" s="67">
        <v>109.3588</v>
      </c>
    </row>
    <row r="6821" spans="1:11" ht="14.5">
      <c r="A6821" s="66" t="str">
        <f t="shared" si="106"/>
        <v>Batang - Kasepuhan_SIWATU</v>
      </c>
      <c r="B6821" s="66" t="s">
        <v>230</v>
      </c>
      <c r="C6821" s="66" t="s">
        <v>5784</v>
      </c>
      <c r="D6821" s="76" t="s">
        <v>5740</v>
      </c>
      <c r="E6821" s="66" t="s">
        <v>5786</v>
      </c>
      <c r="F6821" s="67">
        <v>9.3699999999999992</v>
      </c>
      <c r="G6821" s="67">
        <v>-6.9670300000000003</v>
      </c>
      <c r="H6821" s="67">
        <v>109.744</v>
      </c>
      <c r="I6821" s="66" t="s">
        <v>54</v>
      </c>
      <c r="J6821" s="67">
        <v>-6.9040600000000003</v>
      </c>
      <c r="K6821" s="67">
        <v>109.7085</v>
      </c>
    </row>
    <row r="6822" spans="1:11" ht="14.5">
      <c r="A6822" s="66" t="str">
        <f t="shared" si="106"/>
        <v>Boyolali_SIWODIPURAN</v>
      </c>
      <c r="B6822" s="66" t="s">
        <v>1532</v>
      </c>
      <c r="C6822" s="66" t="s">
        <v>5784</v>
      </c>
      <c r="D6822" s="76" t="s">
        <v>5744</v>
      </c>
      <c r="E6822" s="66" t="s">
        <v>5786</v>
      </c>
      <c r="F6822" s="67">
        <v>17.7</v>
      </c>
      <c r="G6822" s="67">
        <v>-7.5376799999999999</v>
      </c>
      <c r="H6822" s="67">
        <v>110.60299999999999</v>
      </c>
      <c r="I6822" s="66" t="s">
        <v>1370</v>
      </c>
      <c r="J6822" s="67">
        <v>-7.5381099999999996</v>
      </c>
      <c r="K6822" s="67">
        <v>110.6292</v>
      </c>
    </row>
    <row r="6823" spans="1:11" ht="14.5">
      <c r="A6823" s="66" t="str">
        <f t="shared" si="106"/>
        <v>Brebes 1 - Wonosari_SIWULUH</v>
      </c>
      <c r="B6823" s="66" t="s">
        <v>1652</v>
      </c>
      <c r="C6823" s="66" t="s">
        <v>5784</v>
      </c>
      <c r="D6823" s="76" t="s">
        <v>5744</v>
      </c>
      <c r="E6823" s="66" t="s">
        <v>5786</v>
      </c>
      <c r="F6823" s="67">
        <v>20.92</v>
      </c>
      <c r="G6823" s="67">
        <v>-6.8928200000000004</v>
      </c>
      <c r="H6823" s="67">
        <v>108.982</v>
      </c>
      <c r="I6823" s="66" t="s">
        <v>1567</v>
      </c>
      <c r="J6823" s="67">
        <v>-6.86754</v>
      </c>
      <c r="K6823" s="67">
        <v>108.9863</v>
      </c>
    </row>
    <row r="6824" spans="1:11" ht="14.5">
      <c r="A6824" s="66" t="str">
        <f t="shared" si="106"/>
        <v>Brebes 1 - Wonosari_SIWUNGKUK</v>
      </c>
      <c r="B6824" s="66" t="s">
        <v>1653</v>
      </c>
      <c r="C6824" s="66" t="s">
        <v>5784</v>
      </c>
      <c r="D6824" s="76" t="s">
        <v>5745</v>
      </c>
      <c r="E6824" s="66" t="s">
        <v>5786</v>
      </c>
      <c r="F6824" s="67">
        <v>20.92</v>
      </c>
      <c r="G6824" s="67">
        <v>-6.9295099999999996</v>
      </c>
      <c r="H6824" s="67">
        <v>108.994</v>
      </c>
      <c r="I6824" s="66" t="s">
        <v>1567</v>
      </c>
      <c r="J6824" s="67">
        <v>-6.86754</v>
      </c>
      <c r="K6824" s="67">
        <v>108.9863</v>
      </c>
    </row>
    <row r="6825" spans="1:11" ht="14.5">
      <c r="A6825" s="66" t="str">
        <f t="shared" si="106"/>
        <v>BGR TEMANGGUNG_SIWURAN</v>
      </c>
      <c r="B6825" s="66" t="s">
        <v>1140</v>
      </c>
      <c r="C6825" s="66" t="s">
        <v>5784</v>
      </c>
      <c r="D6825" s="76" t="s">
        <v>5740</v>
      </c>
      <c r="E6825" s="66" t="s">
        <v>5786</v>
      </c>
      <c r="F6825" s="67">
        <v>7.7</v>
      </c>
      <c r="G6825" s="67">
        <v>-7.2913500000000004</v>
      </c>
      <c r="H6825" s="67">
        <v>109.943</v>
      </c>
      <c r="I6825" s="66" t="s">
        <v>999</v>
      </c>
      <c r="J6825" s="67">
        <v>-7.2953299999999999</v>
      </c>
      <c r="K6825" s="67">
        <v>110.0787</v>
      </c>
    </row>
    <row r="6826" spans="1:11" ht="14.5">
      <c r="A6826" s="66" t="str">
        <f t="shared" si="106"/>
        <v>Jepara - Mayong_SLAGI</v>
      </c>
      <c r="B6826" s="66" t="s">
        <v>4251</v>
      </c>
      <c r="C6826" s="66" t="s">
        <v>5784</v>
      </c>
      <c r="D6826" s="76" t="s">
        <v>5740</v>
      </c>
      <c r="E6826" s="66" t="s">
        <v>5786</v>
      </c>
      <c r="F6826" s="67">
        <v>10.32</v>
      </c>
      <c r="G6826" s="67">
        <v>-6.5561499999999997</v>
      </c>
      <c r="H6826" s="67">
        <v>110.727</v>
      </c>
      <c r="I6826" s="66" t="s">
        <v>4145</v>
      </c>
      <c r="J6826" s="67">
        <v>-6.7420299999999997</v>
      </c>
      <c r="K6826" s="67">
        <v>110.7436</v>
      </c>
    </row>
    <row r="6827" spans="1:11" ht="14.5">
      <c r="A6827" s="66" t="str">
        <f t="shared" si="106"/>
        <v>Cilacap 1 - Kesugihan_SLARANG</v>
      </c>
      <c r="B6827" s="66" t="s">
        <v>1905</v>
      </c>
      <c r="C6827" s="66" t="s">
        <v>5784</v>
      </c>
      <c r="D6827" s="76" t="s">
        <v>5740</v>
      </c>
      <c r="E6827" s="66" t="s">
        <v>5786</v>
      </c>
      <c r="F6827" s="67">
        <v>20.29</v>
      </c>
      <c r="G6827" s="67">
        <v>-7.6664199999999996</v>
      </c>
      <c r="H6827" s="67">
        <v>109.10599999999999</v>
      </c>
      <c r="I6827" s="66" t="s">
        <v>1829</v>
      </c>
      <c r="J6827" s="67">
        <v>-7.6282100000000002</v>
      </c>
      <c r="K6827" s="67">
        <v>109.1144</v>
      </c>
    </row>
    <row r="6828" spans="1:11" ht="14.5">
      <c r="A6828" s="66" t="str">
        <f t="shared" si="106"/>
        <v>Brebes GPP_SLARANGKIDUL</v>
      </c>
      <c r="B6828" s="66" t="s">
        <v>1803</v>
      </c>
      <c r="C6828" s="66" t="s">
        <v>5784</v>
      </c>
      <c r="D6828" s="76" t="s">
        <v>5747</v>
      </c>
      <c r="E6828" s="66" t="s">
        <v>5786</v>
      </c>
      <c r="F6828" s="67">
        <v>11.25</v>
      </c>
      <c r="G6828" s="67">
        <v>-7.0118499999999999</v>
      </c>
      <c r="H6828" s="67">
        <v>109.096</v>
      </c>
      <c r="I6828" s="66" t="s">
        <v>1667</v>
      </c>
      <c r="J6828" s="67">
        <v>-7.1220699999999999</v>
      </c>
      <c r="K6828" s="67">
        <v>108.9847</v>
      </c>
    </row>
    <row r="6829" spans="1:11" ht="14.5">
      <c r="A6829" s="66" t="str">
        <f t="shared" si="106"/>
        <v>Brebes 1 - Wonosari_SLARANGLOR</v>
      </c>
      <c r="B6829" s="66" t="s">
        <v>1654</v>
      </c>
      <c r="C6829" s="66" t="s">
        <v>5784</v>
      </c>
      <c r="D6829" s="76" t="s">
        <v>5747</v>
      </c>
      <c r="E6829" s="66" t="s">
        <v>5786</v>
      </c>
      <c r="F6829" s="67">
        <v>11.25</v>
      </c>
      <c r="G6829" s="67">
        <v>-6.9947100000000004</v>
      </c>
      <c r="H6829" s="67">
        <v>109.08499999999999</v>
      </c>
      <c r="I6829" s="66" t="s">
        <v>1567</v>
      </c>
      <c r="J6829" s="67">
        <v>-6.86754</v>
      </c>
      <c r="K6829" s="67">
        <v>108.9863</v>
      </c>
    </row>
    <row r="6830" spans="1:11" ht="14.5">
      <c r="A6830" s="66" t="str">
        <f t="shared" si="106"/>
        <v>GPP BANJARNEGARA_SLATRI</v>
      </c>
      <c r="B6830" s="66" t="s">
        <v>2500</v>
      </c>
      <c r="C6830" s="66" t="s">
        <v>5784</v>
      </c>
      <c r="D6830" s="76" t="s">
        <v>5740</v>
      </c>
      <c r="E6830" s="66" t="s">
        <v>5786</v>
      </c>
      <c r="F6830" s="67">
        <v>10.28</v>
      </c>
      <c r="G6830" s="67">
        <v>-7.2913899999999998</v>
      </c>
      <c r="H6830" s="67">
        <v>109.706</v>
      </c>
      <c r="I6830" s="66" t="s">
        <v>2357</v>
      </c>
      <c r="J6830" s="67">
        <v>-7.3905900000000004</v>
      </c>
      <c r="K6830" s="67">
        <v>109.7366</v>
      </c>
    </row>
    <row r="6831" spans="1:11" ht="14.5">
      <c r="A6831" s="66" t="str">
        <f t="shared" si="106"/>
        <v>TGL 3PURWAHAMBA_SLAWI KULON</v>
      </c>
      <c r="B6831" s="66" t="s">
        <v>5455</v>
      </c>
      <c r="C6831" s="66" t="s">
        <v>5784</v>
      </c>
      <c r="D6831" s="76" t="s">
        <v>5740</v>
      </c>
      <c r="E6831" s="66" t="s">
        <v>5786</v>
      </c>
      <c r="F6831" s="67">
        <v>11.25</v>
      </c>
      <c r="G6831" s="67">
        <v>-6.9923900000000003</v>
      </c>
      <c r="H6831" s="67">
        <v>109.13800000000001</v>
      </c>
      <c r="I6831" s="66" t="s">
        <v>5354</v>
      </c>
      <c r="J6831" s="67">
        <v>-6.87378</v>
      </c>
      <c r="K6831" s="67">
        <v>109.2512</v>
      </c>
    </row>
    <row r="6832" spans="1:11" ht="14.5">
      <c r="A6832" s="66" t="str">
        <f t="shared" si="106"/>
        <v>TGL 3PURWAHAMBA_SLAWI WETAN</v>
      </c>
      <c r="B6832" s="66" t="s">
        <v>5456</v>
      </c>
      <c r="C6832" s="66" t="s">
        <v>5784</v>
      </c>
      <c r="D6832" s="76" t="s">
        <v>5737</v>
      </c>
      <c r="E6832" s="66" t="s">
        <v>5786</v>
      </c>
      <c r="F6832" s="67">
        <v>11.25</v>
      </c>
      <c r="G6832" s="67">
        <v>-6.98665</v>
      </c>
      <c r="H6832" s="67">
        <v>109.14400000000001</v>
      </c>
      <c r="I6832" s="66" t="s">
        <v>5354</v>
      </c>
      <c r="J6832" s="67">
        <v>-6.87378</v>
      </c>
      <c r="K6832" s="67">
        <v>109.2512</v>
      </c>
    </row>
    <row r="6833" spans="1:11" ht="14.5">
      <c r="A6833" s="66" t="str">
        <f t="shared" si="106"/>
        <v>Sragen 1 - Ngrampal_SLENDRO</v>
      </c>
      <c r="B6833" s="66" t="s">
        <v>5193</v>
      </c>
      <c r="C6833" s="66" t="s">
        <v>5784</v>
      </c>
      <c r="D6833" s="76" t="s">
        <v>5747</v>
      </c>
      <c r="E6833" s="66" t="s">
        <v>5786</v>
      </c>
      <c r="F6833" s="67">
        <v>66.78</v>
      </c>
      <c r="G6833" s="67">
        <v>-7.2997300000000003</v>
      </c>
      <c r="H6833" s="67">
        <v>111.011</v>
      </c>
      <c r="I6833" s="66" t="s">
        <v>5161</v>
      </c>
      <c r="J6833" s="67">
        <v>-7.4020799999999998</v>
      </c>
      <c r="K6833" s="67">
        <v>111.0612</v>
      </c>
    </row>
    <row r="6834" spans="1:11" ht="14.5">
      <c r="A6834" s="66" t="str">
        <f t="shared" si="106"/>
        <v>Purbalingga - Kebong_SLINGA</v>
      </c>
      <c r="B6834" s="66" t="s">
        <v>4940</v>
      </c>
      <c r="C6834" s="66" t="s">
        <v>5784</v>
      </c>
      <c r="D6834" s="76" t="s">
        <v>5742</v>
      </c>
      <c r="E6834" s="66" t="s">
        <v>5786</v>
      </c>
      <c r="F6834" s="67">
        <v>7.6</v>
      </c>
      <c r="G6834" s="67">
        <v>-7.3630399999999998</v>
      </c>
      <c r="H6834" s="67">
        <v>109.38800000000001</v>
      </c>
      <c r="I6834" s="66" t="s">
        <v>4781</v>
      </c>
      <c r="J6834" s="67">
        <v>-7.4033100000000003</v>
      </c>
      <c r="K6834" s="67">
        <v>109.3588</v>
      </c>
    </row>
    <row r="6835" spans="1:11" ht="14.5">
      <c r="A6835" s="66" t="str">
        <f t="shared" si="106"/>
        <v>GPP SRAGEN_SLOGO</v>
      </c>
      <c r="B6835" s="66" t="s">
        <v>3982</v>
      </c>
      <c r="C6835" s="66" t="s">
        <v>5784</v>
      </c>
      <c r="D6835" s="76" t="s">
        <v>5740</v>
      </c>
      <c r="E6835" s="66" t="s">
        <v>5786</v>
      </c>
      <c r="F6835" s="67">
        <v>66.78</v>
      </c>
      <c r="G6835" s="67">
        <v>-7.3947700000000003</v>
      </c>
      <c r="H6835" s="67">
        <v>110.902</v>
      </c>
      <c r="I6835" s="66" t="s">
        <v>3898</v>
      </c>
      <c r="J6835" s="67">
        <v>-7.4936100000000003</v>
      </c>
      <c r="K6835" s="67">
        <v>110.9278</v>
      </c>
    </row>
    <row r="6836" spans="1:11" ht="14.5">
      <c r="A6836" s="66" t="str">
        <f t="shared" si="106"/>
        <v>BGR NGADIROJO_SLOGOHIMO</v>
      </c>
      <c r="B6836" s="66" t="s">
        <v>728</v>
      </c>
      <c r="C6836" s="66" t="s">
        <v>5784</v>
      </c>
      <c r="D6836" s="76" t="s">
        <v>5737</v>
      </c>
      <c r="E6836" s="66" t="s">
        <v>5786</v>
      </c>
      <c r="F6836" s="67">
        <v>20.7</v>
      </c>
      <c r="G6836" s="67">
        <v>-7.8234899999999996</v>
      </c>
      <c r="H6836" s="67">
        <v>111.175</v>
      </c>
      <c r="I6836" s="66" t="s">
        <v>538</v>
      </c>
      <c r="J6836" s="67">
        <v>-7.8147399999999996</v>
      </c>
      <c r="K6836" s="67">
        <v>111.0005</v>
      </c>
    </row>
    <row r="6837" spans="1:11" ht="14.5">
      <c r="A6837" s="66" t="str">
        <f t="shared" si="106"/>
        <v>BGR NGADIROJO_SLOGORETNO</v>
      </c>
      <c r="B6837" s="66" t="s">
        <v>729</v>
      </c>
      <c r="C6837" s="66" t="s">
        <v>5784</v>
      </c>
      <c r="D6837" s="76" t="s">
        <v>5748</v>
      </c>
      <c r="E6837" s="66" t="s">
        <v>5786</v>
      </c>
      <c r="F6837" s="67">
        <v>20.7</v>
      </c>
      <c r="G6837" s="67">
        <v>-7.7960900000000004</v>
      </c>
      <c r="H6837" s="67">
        <v>111.164</v>
      </c>
      <c r="I6837" s="66" t="s">
        <v>538</v>
      </c>
      <c r="J6837" s="67">
        <v>-7.8147399999999996</v>
      </c>
      <c r="K6837" s="67">
        <v>111.0005</v>
      </c>
    </row>
    <row r="6838" spans="1:11" ht="14.5">
      <c r="A6838" s="66" t="str">
        <f t="shared" si="106"/>
        <v>Wonosobo - Leksono_SLUKATAN</v>
      </c>
      <c r="B6838" s="66" t="s">
        <v>5661</v>
      </c>
      <c r="C6838" s="66" t="s">
        <v>5784</v>
      </c>
      <c r="D6838" s="76" t="s">
        <v>5740</v>
      </c>
      <c r="E6838" s="66" t="s">
        <v>5786</v>
      </c>
      <c r="F6838" s="67">
        <v>7.7</v>
      </c>
      <c r="G6838" s="67">
        <v>-7.2797299999999998</v>
      </c>
      <c r="H6838" s="67">
        <v>109.89100000000001</v>
      </c>
      <c r="I6838" s="66" t="s">
        <v>5583</v>
      </c>
      <c r="J6838" s="67">
        <v>-7.4236599999999999</v>
      </c>
      <c r="K6838" s="67">
        <v>109.8591</v>
      </c>
    </row>
    <row r="6839" spans="1:11" ht="14.5">
      <c r="A6839" s="66" t="str">
        <f t="shared" si="106"/>
        <v>GD. LASEM_SLUKE</v>
      </c>
      <c r="B6839" s="66" t="s">
        <v>2333</v>
      </c>
      <c r="C6839" s="66" t="s">
        <v>5784</v>
      </c>
      <c r="D6839" s="76" t="s">
        <v>5740</v>
      </c>
      <c r="E6839" s="66" t="s">
        <v>5786</v>
      </c>
      <c r="F6839" s="67">
        <v>20.29</v>
      </c>
      <c r="G6839" s="67">
        <v>-6.6383900000000002</v>
      </c>
      <c r="H6839" s="67">
        <v>111.501</v>
      </c>
      <c r="I6839" s="66" t="s">
        <v>2256</v>
      </c>
      <c r="J6839" s="67">
        <v>-6.6950700000000003</v>
      </c>
      <c r="K6839" s="67">
        <v>111.4366</v>
      </c>
    </row>
    <row r="6840" spans="1:11" ht="14.5">
      <c r="A6840" s="66" t="str">
        <f t="shared" si="106"/>
        <v>GPP PATI_SLUNGKEP</v>
      </c>
      <c r="B6840" s="66" t="s">
        <v>3368</v>
      </c>
      <c r="C6840" s="66" t="s">
        <v>5784</v>
      </c>
      <c r="D6840" s="76" t="s">
        <v>5740</v>
      </c>
      <c r="E6840" s="66" t="s">
        <v>5786</v>
      </c>
      <c r="F6840" s="67">
        <v>16.66</v>
      </c>
      <c r="G6840" s="67">
        <v>-6.9201300000000003</v>
      </c>
      <c r="H6840" s="67">
        <v>110.989</v>
      </c>
      <c r="I6840" s="66" t="s">
        <v>3337</v>
      </c>
      <c r="J6840" s="67">
        <v>-6.7882499999999997</v>
      </c>
      <c r="K6840" s="67">
        <v>110.9785</v>
      </c>
    </row>
    <row r="6841" spans="1:11" ht="14.5">
      <c r="A6841" s="66" t="str">
        <f t="shared" si="106"/>
        <v>GPP KLATEN_SOBAYAN</v>
      </c>
      <c r="B6841" s="66" t="s">
        <v>3070</v>
      </c>
      <c r="C6841" s="66" t="s">
        <v>5784</v>
      </c>
      <c r="D6841" s="76" t="s">
        <v>5740</v>
      </c>
      <c r="E6841" s="66" t="s">
        <v>5786</v>
      </c>
      <c r="F6841" s="67">
        <v>8.89</v>
      </c>
      <c r="G6841" s="67">
        <v>-7.6951799999999997</v>
      </c>
      <c r="H6841" s="67">
        <v>110.706</v>
      </c>
      <c r="I6841" s="66" t="s">
        <v>2894</v>
      </c>
      <c r="J6841" s="67">
        <v>-7.6692</v>
      </c>
      <c r="K6841" s="67">
        <v>110.6751</v>
      </c>
    </row>
    <row r="6842" spans="1:11" ht="14.5">
      <c r="A6842" s="66" t="str">
        <f t="shared" si="106"/>
        <v>GPP GROBOGAN_SOBO</v>
      </c>
      <c r="B6842" s="66" t="s">
        <v>2627</v>
      </c>
      <c r="C6842" s="66" t="s">
        <v>5784</v>
      </c>
      <c r="D6842" s="76" t="s">
        <v>5740</v>
      </c>
      <c r="E6842" s="66" t="s">
        <v>5786</v>
      </c>
      <c r="F6842" s="67">
        <v>53.45</v>
      </c>
      <c r="G6842" s="67">
        <v>-7.2162699999999997</v>
      </c>
      <c r="H6842" s="67">
        <v>110.858</v>
      </c>
      <c r="I6842" s="66" t="s">
        <v>2583</v>
      </c>
      <c r="J6842" s="67">
        <v>-7.1456299999999997</v>
      </c>
      <c r="K6842" s="67">
        <v>110.9007</v>
      </c>
    </row>
    <row r="6843" spans="1:11" ht="14.5">
      <c r="A6843" s="66" t="str">
        <f t="shared" si="106"/>
        <v>GPP MAGELANG_SOBOREJO</v>
      </c>
      <c r="B6843" s="66" t="s">
        <v>3294</v>
      </c>
      <c r="C6843" s="66" t="s">
        <v>5784</v>
      </c>
      <c r="D6843" s="76" t="s">
        <v>5741</v>
      </c>
      <c r="E6843" s="66" t="s">
        <v>5786</v>
      </c>
      <c r="F6843" s="67">
        <v>9.5500000000000007</v>
      </c>
      <c r="G6843" s="67">
        <v>-7.2961099999999997</v>
      </c>
      <c r="H6843" s="67">
        <v>110.31100000000001</v>
      </c>
      <c r="I6843" s="66" t="s">
        <v>3103</v>
      </c>
      <c r="J6843" s="67">
        <v>-7.3955399999999996</v>
      </c>
      <c r="K6843" s="67">
        <v>110.24469999999999</v>
      </c>
    </row>
    <row r="6844" spans="1:11" ht="14.5">
      <c r="A6844" s="66" t="str">
        <f t="shared" si="106"/>
        <v>BGR NGADIROJO_SOCO</v>
      </c>
      <c r="B6844" s="66" t="s">
        <v>730</v>
      </c>
      <c r="C6844" s="66" t="s">
        <v>5784</v>
      </c>
      <c r="D6844" s="76" t="s">
        <v>5740</v>
      </c>
      <c r="E6844" s="66" t="s">
        <v>5786</v>
      </c>
      <c r="F6844" s="67">
        <v>20.7</v>
      </c>
      <c r="G6844" s="67">
        <v>-7.8209799999999996</v>
      </c>
      <c r="H6844" s="67">
        <v>111.19799999999999</v>
      </c>
      <c r="I6844" s="66" t="s">
        <v>538</v>
      </c>
      <c r="J6844" s="67">
        <v>-7.8147399999999996</v>
      </c>
      <c r="K6844" s="67">
        <v>111.0005</v>
      </c>
    </row>
    <row r="6845" spans="1:11" ht="14.5">
      <c r="A6845" s="66" t="str">
        <f t="shared" si="106"/>
        <v>Kudus - Kaliwungu_SOCO</v>
      </c>
      <c r="B6845" s="66" t="s">
        <v>730</v>
      </c>
      <c r="C6845" s="66" t="s">
        <v>5784</v>
      </c>
      <c r="D6845" s="76" t="s">
        <v>5738</v>
      </c>
      <c r="E6845" s="66" t="s">
        <v>5786</v>
      </c>
      <c r="F6845" s="67">
        <v>13.38</v>
      </c>
      <c r="G6845" s="67">
        <v>-6.6854500000000003</v>
      </c>
      <c r="H6845" s="67">
        <v>110.86499999999999</v>
      </c>
      <c r="I6845" s="66" t="s">
        <v>4381</v>
      </c>
      <c r="J6845" s="67">
        <v>-6.8014900000000003</v>
      </c>
      <c r="K6845" s="67">
        <v>110.82510000000001</v>
      </c>
    </row>
    <row r="6846" spans="1:11" ht="14.5">
      <c r="A6846" s="66" t="str">
        <f t="shared" si="106"/>
        <v>Boyolali_SOCOKANGSI</v>
      </c>
      <c r="B6846" s="66" t="s">
        <v>1533</v>
      </c>
      <c r="C6846" s="66" t="s">
        <v>5784</v>
      </c>
      <c r="D6846" s="76" t="s">
        <v>5742</v>
      </c>
      <c r="E6846" s="66" t="s">
        <v>5786</v>
      </c>
      <c r="F6846" s="67">
        <v>8.89</v>
      </c>
      <c r="G6846" s="67">
        <v>-7.6237399999999997</v>
      </c>
      <c r="H6846" s="67">
        <v>110.569</v>
      </c>
      <c r="I6846" s="66" t="s">
        <v>1370</v>
      </c>
      <c r="J6846" s="67">
        <v>-7.5381099999999996</v>
      </c>
      <c r="K6846" s="67">
        <v>110.6292</v>
      </c>
    </row>
    <row r="6847" spans="1:11" ht="14.5">
      <c r="A6847" s="66" t="str">
        <f t="shared" si="106"/>
        <v>GD. LASEM_SODITAN</v>
      </c>
      <c r="B6847" s="66" t="s">
        <v>2334</v>
      </c>
      <c r="C6847" s="66" t="s">
        <v>5784</v>
      </c>
      <c r="D6847" s="76" t="s">
        <v>5763</v>
      </c>
      <c r="E6847" s="66" t="s">
        <v>5786</v>
      </c>
      <c r="F6847" s="67">
        <v>20.29</v>
      </c>
      <c r="G6847" s="67">
        <v>-6.6911100000000001</v>
      </c>
      <c r="H6847" s="67">
        <v>111.447</v>
      </c>
      <c r="I6847" s="66" t="s">
        <v>2256</v>
      </c>
      <c r="J6847" s="67">
        <v>-6.6950700000000003</v>
      </c>
      <c r="K6847" s="67">
        <v>111.4366</v>
      </c>
    </row>
    <row r="6848" spans="1:11" ht="14.5">
      <c r="A6848" s="66" t="str">
        <f t="shared" si="106"/>
        <v>Batang - Kasepuhan_SODONG</v>
      </c>
      <c r="B6848" s="66" t="s">
        <v>231</v>
      </c>
      <c r="C6848" s="66" t="s">
        <v>5784</v>
      </c>
      <c r="D6848" s="76" t="s">
        <v>5738</v>
      </c>
      <c r="E6848" s="66" t="s">
        <v>5786</v>
      </c>
      <c r="F6848" s="67">
        <v>9.3699999999999992</v>
      </c>
      <c r="G6848" s="67">
        <v>-7.06616</v>
      </c>
      <c r="H6848" s="67">
        <v>109.768</v>
      </c>
      <c r="I6848" s="66" t="s">
        <v>54</v>
      </c>
      <c r="J6848" s="67">
        <v>-6.9040600000000003</v>
      </c>
      <c r="K6848" s="67">
        <v>109.7085</v>
      </c>
    </row>
    <row r="6849" spans="1:11" ht="14.5">
      <c r="A6849" s="66" t="str">
        <f t="shared" si="106"/>
        <v>GPP CEPU (BLORA)_SOGO</v>
      </c>
      <c r="B6849" s="66" t="s">
        <v>2576</v>
      </c>
      <c r="C6849" s="66" t="s">
        <v>5784</v>
      </c>
      <c r="D6849" s="76" t="s">
        <v>5739</v>
      </c>
      <c r="E6849" s="66" t="s">
        <v>5786</v>
      </c>
      <c r="F6849" s="67">
        <v>44.23</v>
      </c>
      <c r="G6849" s="67">
        <v>-7.1700600000000003</v>
      </c>
      <c r="H6849" s="67">
        <v>111.485</v>
      </c>
      <c r="I6849" s="66" t="s">
        <v>2534</v>
      </c>
      <c r="J6849" s="67">
        <v>-7.1575100000000003</v>
      </c>
      <c r="K6849" s="67">
        <v>111.58580000000001</v>
      </c>
    </row>
    <row r="6850" spans="1:11" ht="14.5">
      <c r="A6850" s="66" t="str">
        <f t="shared" ref="A6850:A6913" si="107">CONCATENATE(I6850,"_",B6850)</f>
        <v>Wonosobo - Leksono_SOJOKERTO</v>
      </c>
      <c r="B6850" s="66" t="s">
        <v>5662</v>
      </c>
      <c r="C6850" s="66" t="s">
        <v>5784</v>
      </c>
      <c r="D6850" s="76" t="s">
        <v>5738</v>
      </c>
      <c r="E6850" s="66" t="s">
        <v>5786</v>
      </c>
      <c r="F6850" s="67">
        <v>7.7</v>
      </c>
      <c r="G6850" s="67">
        <v>-7.4102699999999997</v>
      </c>
      <c r="H6850" s="67">
        <v>109.87</v>
      </c>
      <c r="I6850" s="66" t="s">
        <v>5583</v>
      </c>
      <c r="J6850" s="67">
        <v>-7.4236599999999999</v>
      </c>
      <c r="K6850" s="67">
        <v>109.8591</v>
      </c>
    </row>
    <row r="6851" spans="1:11" ht="14.5">
      <c r="A6851" s="66" t="str">
        <f t="shared" si="107"/>
        <v>BGR JENARSARI_SOJOMERTO</v>
      </c>
      <c r="B6851" s="66" t="s">
        <v>499</v>
      </c>
      <c r="C6851" s="66" t="s">
        <v>5784</v>
      </c>
      <c r="D6851" s="76" t="s">
        <v>5749</v>
      </c>
      <c r="E6851" s="66" t="s">
        <v>5786</v>
      </c>
      <c r="F6851" s="67">
        <v>9.3699999999999992</v>
      </c>
      <c r="G6851" s="67">
        <v>-7.0511999999999997</v>
      </c>
      <c r="H6851" s="67">
        <v>109.892</v>
      </c>
      <c r="I6851" s="66" t="s">
        <v>346</v>
      </c>
      <c r="J6851" s="67">
        <v>-6.95329</v>
      </c>
      <c r="K6851" s="67">
        <v>110.10129999999999</v>
      </c>
    </row>
    <row r="6852" spans="1:11" ht="14.5">
      <c r="A6852" s="66" t="str">
        <f t="shared" si="107"/>
        <v>Wonosobo - Leksono_SOJOPURO</v>
      </c>
      <c r="B6852" s="66" t="s">
        <v>5663</v>
      </c>
      <c r="C6852" s="66" t="s">
        <v>5784</v>
      </c>
      <c r="D6852" s="76" t="s">
        <v>5738</v>
      </c>
      <c r="E6852" s="66" t="s">
        <v>5786</v>
      </c>
      <c r="F6852" s="67">
        <v>7.7</v>
      </c>
      <c r="G6852" s="67">
        <v>-7.3325800000000001</v>
      </c>
      <c r="H6852" s="67">
        <v>109.952</v>
      </c>
      <c r="I6852" s="66" t="s">
        <v>5583</v>
      </c>
      <c r="J6852" s="67">
        <v>-7.4236599999999999</v>
      </c>
      <c r="K6852" s="67">
        <v>109.8591</v>
      </c>
    </row>
    <row r="6853" spans="1:11" ht="14.5">
      <c r="A6853" s="66" t="str">
        <f t="shared" si="107"/>
        <v>BGR JENARSARI_SOKA</v>
      </c>
      <c r="B6853" s="66" t="s">
        <v>500</v>
      </c>
      <c r="C6853" s="66" t="s">
        <v>5784</v>
      </c>
      <c r="D6853" s="76" t="s">
        <v>5738</v>
      </c>
      <c r="E6853" s="66" t="s">
        <v>5786</v>
      </c>
      <c r="F6853" s="67">
        <v>9.3699999999999992</v>
      </c>
      <c r="G6853" s="67">
        <v>-7.0954899999999999</v>
      </c>
      <c r="H6853" s="67">
        <v>109.913</v>
      </c>
      <c r="I6853" s="66" t="s">
        <v>346</v>
      </c>
      <c r="J6853" s="67">
        <v>-6.95329</v>
      </c>
      <c r="K6853" s="67">
        <v>110.10129999999999</v>
      </c>
    </row>
    <row r="6854" spans="1:11" ht="14.5">
      <c r="A6854" s="66" t="str">
        <f t="shared" si="107"/>
        <v>GPP KEBUMEN_SOKA</v>
      </c>
      <c r="B6854" s="66" t="s">
        <v>500</v>
      </c>
      <c r="C6854" s="66" t="s">
        <v>5784</v>
      </c>
      <c r="D6854" s="76" t="s">
        <v>5765</v>
      </c>
      <c r="E6854" s="66" t="s">
        <v>5786</v>
      </c>
      <c r="F6854" s="67">
        <v>15.69</v>
      </c>
      <c r="G6854" s="67">
        <v>-7.6545300000000003</v>
      </c>
      <c r="H6854" s="67">
        <v>109.729</v>
      </c>
      <c r="I6854" s="66" t="s">
        <v>2714</v>
      </c>
      <c r="J6854" s="67">
        <v>-7.6109200000000001</v>
      </c>
      <c r="K6854" s="67">
        <v>109.5078</v>
      </c>
    </row>
    <row r="6855" spans="1:11" ht="14.5">
      <c r="A6855" s="66" t="str">
        <f t="shared" si="107"/>
        <v>GPP KLATEN_SOKA</v>
      </c>
      <c r="B6855" s="66" t="s">
        <v>500</v>
      </c>
      <c r="C6855" s="66" t="s">
        <v>5784</v>
      </c>
      <c r="D6855" s="76" t="s">
        <v>5748</v>
      </c>
      <c r="E6855" s="66" t="s">
        <v>5786</v>
      </c>
      <c r="F6855" s="67">
        <v>8.89</v>
      </c>
      <c r="G6855" s="67">
        <v>-7.7286099999999998</v>
      </c>
      <c r="H6855" s="67">
        <v>110.738</v>
      </c>
      <c r="I6855" s="66" t="s">
        <v>2894</v>
      </c>
      <c r="J6855" s="67">
        <v>-7.6692</v>
      </c>
      <c r="K6855" s="67">
        <v>110.6751</v>
      </c>
    </row>
    <row r="6856" spans="1:11" ht="14.5">
      <c r="A6856" s="66" t="str">
        <f t="shared" si="107"/>
        <v>GPP BANJARNEGARA_SOKANANDI</v>
      </c>
      <c r="B6856" s="66" t="s">
        <v>2501</v>
      </c>
      <c r="C6856" s="66" t="s">
        <v>5784</v>
      </c>
      <c r="D6856" s="76" t="s">
        <v>5762</v>
      </c>
      <c r="E6856" s="66" t="s">
        <v>5786</v>
      </c>
      <c r="F6856" s="67">
        <v>10.28</v>
      </c>
      <c r="G6856" s="67">
        <v>-7.3925099999999997</v>
      </c>
      <c r="H6856" s="67">
        <v>109.72</v>
      </c>
      <c r="I6856" s="66" t="s">
        <v>2357</v>
      </c>
      <c r="J6856" s="67">
        <v>-7.3905900000000004</v>
      </c>
      <c r="K6856" s="67">
        <v>109.7366</v>
      </c>
    </row>
    <row r="6857" spans="1:11" ht="14.5">
      <c r="A6857" s="66" t="str">
        <f t="shared" si="107"/>
        <v>BGR PURBALINGGA_SOKANEGARA</v>
      </c>
      <c r="B6857" s="66" t="s">
        <v>974</v>
      </c>
      <c r="C6857" s="66" t="s">
        <v>5784</v>
      </c>
      <c r="D6857" s="76" t="s">
        <v>5738</v>
      </c>
      <c r="E6857" s="66" t="s">
        <v>5786</v>
      </c>
      <c r="F6857" s="67">
        <v>7.6</v>
      </c>
      <c r="G6857" s="67">
        <v>-7.4164099999999999</v>
      </c>
      <c r="H6857" s="67">
        <v>109.45099999999999</v>
      </c>
      <c r="I6857" s="66" t="s">
        <v>856</v>
      </c>
      <c r="J6857" s="67">
        <v>-7.4180900000000003</v>
      </c>
      <c r="K6857" s="67">
        <v>109.37690000000001</v>
      </c>
    </row>
    <row r="6858" spans="1:11" ht="14.5">
      <c r="A6858" s="66" t="str">
        <f t="shared" si="107"/>
        <v>Purbalingga - Kebong_SOKANEGARA</v>
      </c>
      <c r="B6858" s="66" t="s">
        <v>974</v>
      </c>
      <c r="C6858" s="66" t="s">
        <v>5784</v>
      </c>
      <c r="D6858" s="76" t="s">
        <v>5739</v>
      </c>
      <c r="E6858" s="66" t="s">
        <v>5786</v>
      </c>
      <c r="F6858" s="67">
        <v>9.3800000000000008</v>
      </c>
      <c r="G6858" s="67">
        <v>-7.4197199999999999</v>
      </c>
      <c r="H6858" s="67">
        <v>109.232</v>
      </c>
      <c r="I6858" s="66" t="s">
        <v>4781</v>
      </c>
      <c r="J6858" s="67">
        <v>-7.4033100000000003</v>
      </c>
      <c r="K6858" s="67">
        <v>109.3588</v>
      </c>
    </row>
    <row r="6859" spans="1:11" ht="14.5">
      <c r="A6859" s="66" t="str">
        <f t="shared" si="107"/>
        <v>GPP BANJARNEGARA_SOKARAJA</v>
      </c>
      <c r="B6859" s="66" t="s">
        <v>2502</v>
      </c>
      <c r="C6859" s="66" t="s">
        <v>5784</v>
      </c>
      <c r="D6859" s="76" t="s">
        <v>5759</v>
      </c>
      <c r="E6859" s="66" t="s">
        <v>5786</v>
      </c>
      <c r="F6859" s="67">
        <v>10.28</v>
      </c>
      <c r="G6859" s="67">
        <v>-7.3283800000000001</v>
      </c>
      <c r="H6859" s="67">
        <v>109.795</v>
      </c>
      <c r="I6859" s="66" t="s">
        <v>2357</v>
      </c>
      <c r="J6859" s="67">
        <v>-7.3905900000000004</v>
      </c>
      <c r="K6859" s="67">
        <v>109.7366</v>
      </c>
    </row>
    <row r="6860" spans="1:11" ht="14.5">
      <c r="A6860" s="66" t="str">
        <f t="shared" si="107"/>
        <v>Purbalingga - Kebong_SOKARAJA KIDUL</v>
      </c>
      <c r="B6860" s="66" t="s">
        <v>4941</v>
      </c>
      <c r="C6860" s="66" t="s">
        <v>5784</v>
      </c>
      <c r="D6860" s="76" t="s">
        <v>5741</v>
      </c>
      <c r="E6860" s="66" t="s">
        <v>5786</v>
      </c>
      <c r="F6860" s="67">
        <v>9.3800000000000008</v>
      </c>
      <c r="G6860" s="67">
        <v>-7.4625199999999996</v>
      </c>
      <c r="H6860" s="67">
        <v>109.301</v>
      </c>
      <c r="I6860" s="66" t="s">
        <v>4781</v>
      </c>
      <c r="J6860" s="67">
        <v>-7.4033100000000003</v>
      </c>
      <c r="K6860" s="67">
        <v>109.3588</v>
      </c>
    </row>
    <row r="6861" spans="1:11" ht="14.5">
      <c r="A6861" s="66" t="str">
        <f t="shared" si="107"/>
        <v>Purbalingga - Kebong_SOKARAJA KULON</v>
      </c>
      <c r="B6861" s="66" t="s">
        <v>4942</v>
      </c>
      <c r="C6861" s="66" t="s">
        <v>5784</v>
      </c>
      <c r="D6861" s="76" t="s">
        <v>5759</v>
      </c>
      <c r="E6861" s="66" t="s">
        <v>5786</v>
      </c>
      <c r="F6861" s="67">
        <v>9.3800000000000008</v>
      </c>
      <c r="G6861" s="67">
        <v>-7.4475699999999998</v>
      </c>
      <c r="H6861" s="67">
        <v>109.28</v>
      </c>
      <c r="I6861" s="66" t="s">
        <v>4781</v>
      </c>
      <c r="J6861" s="67">
        <v>-7.4033100000000003</v>
      </c>
      <c r="K6861" s="67">
        <v>109.3588</v>
      </c>
    </row>
    <row r="6862" spans="1:11" ht="14.5">
      <c r="A6862" s="66" t="str">
        <f t="shared" si="107"/>
        <v>Purbalingga - Kebong_SOKARAJA LOR</v>
      </c>
      <c r="B6862" s="66" t="s">
        <v>4943</v>
      </c>
      <c r="C6862" s="66" t="s">
        <v>5784</v>
      </c>
      <c r="D6862" s="76" t="s">
        <v>5738</v>
      </c>
      <c r="E6862" s="66" t="s">
        <v>5786</v>
      </c>
      <c r="F6862" s="67">
        <v>9.3800000000000008</v>
      </c>
      <c r="G6862" s="67">
        <v>-7.4476800000000001</v>
      </c>
      <c r="H6862" s="67">
        <v>109.297</v>
      </c>
      <c r="I6862" s="66" t="s">
        <v>4781</v>
      </c>
      <c r="J6862" s="67">
        <v>-7.4033100000000003</v>
      </c>
      <c r="K6862" s="67">
        <v>109.3588</v>
      </c>
    </row>
    <row r="6863" spans="1:11" ht="14.5">
      <c r="A6863" s="66" t="str">
        <f t="shared" si="107"/>
        <v>Purbalingga - Kebong_SOKARAJA TENGAH</v>
      </c>
      <c r="B6863" s="66" t="s">
        <v>4944</v>
      </c>
      <c r="C6863" s="66" t="s">
        <v>5784</v>
      </c>
      <c r="D6863" s="76" t="s">
        <v>5757</v>
      </c>
      <c r="E6863" s="66" t="s">
        <v>5786</v>
      </c>
      <c r="F6863" s="67">
        <v>9.3800000000000008</v>
      </c>
      <c r="G6863" s="67">
        <v>-7.4574800000000003</v>
      </c>
      <c r="H6863" s="67">
        <v>109.286</v>
      </c>
      <c r="I6863" s="66" t="s">
        <v>4781</v>
      </c>
      <c r="J6863" s="67">
        <v>-7.4033100000000003</v>
      </c>
      <c r="K6863" s="67">
        <v>109.3588</v>
      </c>
    </row>
    <row r="6864" spans="1:11" ht="14.5">
      <c r="A6864" s="66" t="str">
        <f t="shared" si="107"/>
        <v>Purbalingga - Kebong_SOKARAJA WETAN</v>
      </c>
      <c r="B6864" s="66" t="s">
        <v>4945</v>
      </c>
      <c r="C6864" s="66" t="s">
        <v>5784</v>
      </c>
      <c r="D6864" s="76" t="s">
        <v>5749</v>
      </c>
      <c r="E6864" s="66" t="s">
        <v>5786</v>
      </c>
      <c r="F6864" s="67">
        <v>9.3800000000000008</v>
      </c>
      <c r="G6864" s="67">
        <v>-7.45587</v>
      </c>
      <c r="H6864" s="67">
        <v>109.309</v>
      </c>
      <c r="I6864" s="66" t="s">
        <v>4781</v>
      </c>
      <c r="J6864" s="67">
        <v>-7.4033100000000003</v>
      </c>
      <c r="K6864" s="67">
        <v>109.3588</v>
      </c>
    </row>
    <row r="6865" spans="1:11" ht="14.5">
      <c r="A6865" s="66" t="str">
        <f t="shared" si="107"/>
        <v>Brebes GPP_SOKASARI</v>
      </c>
      <c r="B6865" s="66" t="s">
        <v>1804</v>
      </c>
      <c r="C6865" s="66" t="s">
        <v>5784</v>
      </c>
      <c r="D6865" s="76" t="s">
        <v>5749</v>
      </c>
      <c r="E6865" s="66" t="s">
        <v>5786</v>
      </c>
      <c r="F6865" s="67">
        <v>11.25</v>
      </c>
      <c r="G6865" s="67">
        <v>-7.1410499999999999</v>
      </c>
      <c r="H6865" s="67">
        <v>109.13500000000001</v>
      </c>
      <c r="I6865" s="66" t="s">
        <v>1667</v>
      </c>
      <c r="J6865" s="67">
        <v>-7.1220699999999999</v>
      </c>
      <c r="K6865" s="67">
        <v>108.9847</v>
      </c>
    </row>
    <row r="6866" spans="1:11" ht="14.5">
      <c r="A6866" s="66" t="str">
        <f t="shared" si="107"/>
        <v>Brebes GPP_SOKATENGAH</v>
      </c>
      <c r="B6866" s="66" t="s">
        <v>1805</v>
      </c>
      <c r="C6866" s="66" t="s">
        <v>5784</v>
      </c>
      <c r="D6866" s="76" t="s">
        <v>5752</v>
      </c>
      <c r="E6866" s="66" t="s">
        <v>5786</v>
      </c>
      <c r="F6866" s="67">
        <v>11.25</v>
      </c>
      <c r="G6866" s="67">
        <v>-7.1304100000000004</v>
      </c>
      <c r="H6866" s="67">
        <v>109.124</v>
      </c>
      <c r="I6866" s="66" t="s">
        <v>1667</v>
      </c>
      <c r="J6866" s="67">
        <v>-7.1220699999999999</v>
      </c>
      <c r="K6866" s="67">
        <v>108.9847</v>
      </c>
    </row>
    <row r="6867" spans="1:11" ht="14.5">
      <c r="A6867" s="66" t="str">
        <f t="shared" si="107"/>
        <v>Pemalang - Taman_SOKAWANGI</v>
      </c>
      <c r="B6867" s="66" t="s">
        <v>4695</v>
      </c>
      <c r="C6867" s="66" t="s">
        <v>5784</v>
      </c>
      <c r="D6867" s="76" t="s">
        <v>5748</v>
      </c>
      <c r="E6867" s="66" t="s">
        <v>5786</v>
      </c>
      <c r="F6867" s="67">
        <v>15.73</v>
      </c>
      <c r="G6867" s="67">
        <v>-6.93466</v>
      </c>
      <c r="H6867" s="67">
        <v>109.431</v>
      </c>
      <c r="I6867" s="66" t="s">
        <v>4660</v>
      </c>
      <c r="J6867" s="67">
        <v>-6.8936700000000002</v>
      </c>
      <c r="K6867" s="67">
        <v>109.4251</v>
      </c>
    </row>
    <row r="6868" spans="1:11" ht="14.5">
      <c r="A6868" s="66" t="str">
        <f t="shared" si="107"/>
        <v>PML 1BEJI_SOKAWATI</v>
      </c>
      <c r="B6868" s="66" t="s">
        <v>4766</v>
      </c>
      <c r="C6868" s="66" t="s">
        <v>5784</v>
      </c>
      <c r="D6868" s="76" t="s">
        <v>5756</v>
      </c>
      <c r="E6868" s="66" t="s">
        <v>5786</v>
      </c>
      <c r="F6868" s="67">
        <v>15.73</v>
      </c>
      <c r="G6868" s="67">
        <v>-6.9878900000000002</v>
      </c>
      <c r="H6868" s="67">
        <v>109.444</v>
      </c>
      <c r="I6868" s="66" t="s">
        <v>4705</v>
      </c>
      <c r="J6868" s="67">
        <v>-6.8926100000000003</v>
      </c>
      <c r="K6868" s="67">
        <v>109.4507</v>
      </c>
    </row>
    <row r="6869" spans="1:11" ht="14.5">
      <c r="A6869" s="66" t="str">
        <f t="shared" si="107"/>
        <v>BGR PURBALINGGA_SOKAWERA</v>
      </c>
      <c r="B6869" s="66" t="s">
        <v>975</v>
      </c>
      <c r="C6869" s="66" t="s">
        <v>5784</v>
      </c>
      <c r="D6869" s="76" t="s">
        <v>5762</v>
      </c>
      <c r="E6869" s="66" t="s">
        <v>5786</v>
      </c>
      <c r="F6869" s="67">
        <v>9.3800000000000008</v>
      </c>
      <c r="G6869" s="67">
        <v>-7.52989</v>
      </c>
      <c r="H6869" s="67">
        <v>109.319</v>
      </c>
      <c r="I6869" s="66" t="s">
        <v>856</v>
      </c>
      <c r="J6869" s="67">
        <v>-7.4180900000000003</v>
      </c>
      <c r="K6869" s="67">
        <v>109.37690000000001</v>
      </c>
    </row>
    <row r="6870" spans="1:11" ht="14.5">
      <c r="A6870" s="66" t="str">
        <f t="shared" si="107"/>
        <v>Purbalingga - Kebong_SOKAWERA</v>
      </c>
      <c r="B6870" s="66" t="s">
        <v>975</v>
      </c>
      <c r="C6870" s="66" t="s">
        <v>5784</v>
      </c>
      <c r="D6870" s="76" t="s">
        <v>5761</v>
      </c>
      <c r="E6870" s="66" t="s">
        <v>5786</v>
      </c>
      <c r="F6870" s="67">
        <v>9.3800000000000008</v>
      </c>
      <c r="G6870" s="67">
        <v>-7.4888300000000001</v>
      </c>
      <c r="H6870" s="67">
        <v>109.251</v>
      </c>
      <c r="I6870" s="66" t="s">
        <v>4781</v>
      </c>
      <c r="J6870" s="67">
        <v>-7.4033100000000003</v>
      </c>
      <c r="K6870" s="67">
        <v>109.3588</v>
      </c>
    </row>
    <row r="6871" spans="1:11" ht="14.5">
      <c r="A6871" s="66" t="str">
        <f t="shared" si="107"/>
        <v>Purbalingga - Kebong_SOKAWERA</v>
      </c>
      <c r="B6871" s="66" t="s">
        <v>975</v>
      </c>
      <c r="C6871" s="66" t="s">
        <v>5784</v>
      </c>
      <c r="D6871" s="76" t="s">
        <v>5764</v>
      </c>
      <c r="E6871" s="66" t="s">
        <v>5786</v>
      </c>
      <c r="F6871" s="67">
        <v>9.3800000000000008</v>
      </c>
      <c r="G6871" s="67">
        <v>-7.3330399999999996</v>
      </c>
      <c r="H6871" s="67">
        <v>109.169</v>
      </c>
      <c r="I6871" s="66" t="s">
        <v>4781</v>
      </c>
      <c r="J6871" s="67">
        <v>-7.4033100000000003</v>
      </c>
      <c r="K6871" s="67">
        <v>109.3588</v>
      </c>
    </row>
    <row r="6872" spans="1:11" ht="14.5">
      <c r="A6872" s="66" t="str">
        <f t="shared" si="107"/>
        <v>Purbalingga - Kebong_SOKAWERA</v>
      </c>
      <c r="B6872" s="66" t="s">
        <v>975</v>
      </c>
      <c r="C6872" s="66" t="s">
        <v>5784</v>
      </c>
      <c r="D6872" s="76" t="s">
        <v>5738</v>
      </c>
      <c r="E6872" s="66" t="s">
        <v>5786</v>
      </c>
      <c r="F6872" s="67">
        <v>7.6</v>
      </c>
      <c r="G6872" s="67">
        <v>-7.3930100000000003</v>
      </c>
      <c r="H6872" s="67">
        <v>109.318</v>
      </c>
      <c r="I6872" s="66" t="s">
        <v>4781</v>
      </c>
      <c r="J6872" s="67">
        <v>-7.4033100000000003</v>
      </c>
      <c r="K6872" s="67">
        <v>109.3588</v>
      </c>
    </row>
    <row r="6873" spans="1:11" ht="14.5">
      <c r="A6873" s="66" t="str">
        <f t="shared" si="107"/>
        <v>GPP BANJARNEGARA_SOKAYASA</v>
      </c>
      <c r="B6873" s="66" t="s">
        <v>2503</v>
      </c>
      <c r="C6873" s="66" t="s">
        <v>5784</v>
      </c>
      <c r="D6873" s="76" t="s">
        <v>5753</v>
      </c>
      <c r="E6873" s="66" t="s">
        <v>5786</v>
      </c>
      <c r="F6873" s="67">
        <v>10.28</v>
      </c>
      <c r="G6873" s="67">
        <v>-7.4041600000000001</v>
      </c>
      <c r="H6873" s="67">
        <v>109.721</v>
      </c>
      <c r="I6873" s="66" t="s">
        <v>2357</v>
      </c>
      <c r="J6873" s="67">
        <v>-7.3905900000000004</v>
      </c>
      <c r="K6873" s="67">
        <v>109.7366</v>
      </c>
    </row>
    <row r="6874" spans="1:11" ht="14.5">
      <c r="A6874" s="66" t="str">
        <f t="shared" si="107"/>
        <v>Blora 3 Bangkle_SOKO</v>
      </c>
      <c r="B6874" s="66" t="s">
        <v>1239</v>
      </c>
      <c r="C6874" s="66" t="s">
        <v>5784</v>
      </c>
      <c r="D6874" s="76" t="s">
        <v>5764</v>
      </c>
      <c r="E6874" s="66" t="s">
        <v>5786</v>
      </c>
      <c r="F6874" s="67">
        <v>44.23</v>
      </c>
      <c r="G6874" s="67">
        <v>-6.8985599999999998</v>
      </c>
      <c r="H6874" s="67">
        <v>111.485</v>
      </c>
      <c r="I6874" s="66" t="s">
        <v>1166</v>
      </c>
      <c r="J6874" s="67">
        <v>-6.9716199999999997</v>
      </c>
      <c r="K6874" s="67">
        <v>111.4388</v>
      </c>
    </row>
    <row r="6875" spans="1:11" ht="14.5">
      <c r="A6875" s="66" t="str">
        <f t="shared" si="107"/>
        <v>GPP PURWOREJO_SOKO</v>
      </c>
      <c r="B6875" s="66" t="s">
        <v>1239</v>
      </c>
      <c r="C6875" s="66" t="s">
        <v>5784</v>
      </c>
      <c r="D6875" s="76" t="s">
        <v>5749</v>
      </c>
      <c r="E6875" s="66" t="s">
        <v>5786</v>
      </c>
      <c r="F6875" s="67">
        <v>4.4400000000000004</v>
      </c>
      <c r="G6875" s="67">
        <v>-7.7825199999999999</v>
      </c>
      <c r="H6875" s="67">
        <v>110.03400000000001</v>
      </c>
      <c r="I6875" s="66" t="s">
        <v>3504</v>
      </c>
      <c r="J6875" s="67">
        <v>-7.7226800000000004</v>
      </c>
      <c r="K6875" s="67">
        <v>109.9468</v>
      </c>
    </row>
    <row r="6876" spans="1:11" ht="14.5">
      <c r="A6876" s="66" t="str">
        <f t="shared" si="107"/>
        <v>GPP SRAGEN_SOKO</v>
      </c>
      <c r="B6876" s="66" t="s">
        <v>1239</v>
      </c>
      <c r="C6876" s="66" t="s">
        <v>5784</v>
      </c>
      <c r="D6876" s="76" t="s">
        <v>5762</v>
      </c>
      <c r="E6876" s="66" t="s">
        <v>5786</v>
      </c>
      <c r="F6876" s="67">
        <v>66.78</v>
      </c>
      <c r="G6876" s="67">
        <v>-7.3517900000000003</v>
      </c>
      <c r="H6876" s="67">
        <v>110.82899999999999</v>
      </c>
      <c r="I6876" s="66" t="s">
        <v>3898</v>
      </c>
      <c r="J6876" s="67">
        <v>-7.4936100000000003</v>
      </c>
      <c r="K6876" s="67">
        <v>110.9278</v>
      </c>
    </row>
    <row r="6877" spans="1:11" ht="14.5">
      <c r="A6877" s="66" t="str">
        <f t="shared" si="107"/>
        <v>Pati - Sokokulon_SOKO</v>
      </c>
      <c r="B6877" s="66" t="s">
        <v>1239</v>
      </c>
      <c r="C6877" s="66" t="s">
        <v>5784</v>
      </c>
      <c r="D6877" s="76" t="s">
        <v>5759</v>
      </c>
      <c r="E6877" s="66" t="s">
        <v>5786</v>
      </c>
      <c r="F6877" s="67">
        <v>16.66</v>
      </c>
      <c r="G6877" s="67">
        <v>-6.7999299999999998</v>
      </c>
      <c r="H6877" s="67">
        <v>111.069</v>
      </c>
      <c r="I6877" s="66" t="s">
        <v>4606</v>
      </c>
      <c r="J6877" s="67">
        <v>-6.7764199999999999</v>
      </c>
      <c r="K6877" s="67">
        <v>110.9949</v>
      </c>
    </row>
    <row r="6878" spans="1:11" ht="14.5">
      <c r="A6878" s="66" t="str">
        <f t="shared" si="107"/>
        <v>GPP PURWOREJO_SOKOAGUNG</v>
      </c>
      <c r="B6878" s="66" t="s">
        <v>3822</v>
      </c>
      <c r="C6878" s="66" t="s">
        <v>5784</v>
      </c>
      <c r="D6878" s="76" t="s">
        <v>5765</v>
      </c>
      <c r="E6878" s="66" t="s">
        <v>5786</v>
      </c>
      <c r="F6878" s="67">
        <v>4.4400000000000004</v>
      </c>
      <c r="G6878" s="67">
        <v>-7.8014700000000001</v>
      </c>
      <c r="H6878" s="67">
        <v>110.047</v>
      </c>
      <c r="I6878" s="66" t="s">
        <v>3504</v>
      </c>
      <c r="J6878" s="67">
        <v>-7.7226800000000004</v>
      </c>
      <c r="K6878" s="67">
        <v>109.9468</v>
      </c>
    </row>
    <row r="6879" spans="1:11" ht="14.5">
      <c r="A6879" s="66" t="str">
        <f t="shared" si="107"/>
        <v>BGR NGADIROJO_SOKOBOYO</v>
      </c>
      <c r="B6879" s="66" t="s">
        <v>731</v>
      </c>
      <c r="C6879" s="66" t="s">
        <v>5784</v>
      </c>
      <c r="D6879" s="76" t="s">
        <v>5748</v>
      </c>
      <c r="E6879" s="66" t="s">
        <v>5786</v>
      </c>
      <c r="F6879" s="67">
        <v>20.7</v>
      </c>
      <c r="G6879" s="67">
        <v>-7.7851100000000004</v>
      </c>
      <c r="H6879" s="67">
        <v>111.19</v>
      </c>
      <c r="I6879" s="66" t="s">
        <v>538</v>
      </c>
      <c r="J6879" s="67">
        <v>-7.8147399999999996</v>
      </c>
      <c r="K6879" s="67">
        <v>111.0005</v>
      </c>
    </row>
    <row r="6880" spans="1:11" ht="14.5">
      <c r="A6880" s="66" t="str">
        <f t="shared" si="107"/>
        <v>GPP PATI_SOKOBUBUK</v>
      </c>
      <c r="B6880" s="66" t="s">
        <v>3369</v>
      </c>
      <c r="C6880" s="66" t="s">
        <v>5784</v>
      </c>
      <c r="D6880" s="76" t="s">
        <v>5738</v>
      </c>
      <c r="E6880" s="66" t="s">
        <v>5786</v>
      </c>
      <c r="F6880" s="67">
        <v>16.66</v>
      </c>
      <c r="G6880" s="67">
        <v>-6.74838</v>
      </c>
      <c r="H6880" s="67">
        <v>110.95399999999999</v>
      </c>
      <c r="I6880" s="66" t="s">
        <v>3337</v>
      </c>
      <c r="J6880" s="67">
        <v>-6.7882499999999997</v>
      </c>
      <c r="K6880" s="67">
        <v>110.9785</v>
      </c>
    </row>
    <row r="6881" spans="1:11" ht="14.5">
      <c r="A6881" s="66" t="str">
        <f t="shared" si="107"/>
        <v>Batang - Kasepuhan_SOKODUWET</v>
      </c>
      <c r="B6881" s="66" t="s">
        <v>232</v>
      </c>
      <c r="C6881" s="66" t="s">
        <v>5784</v>
      </c>
      <c r="D6881" s="76" t="s">
        <v>5749</v>
      </c>
      <c r="E6881" s="66" t="s">
        <v>5786</v>
      </c>
      <c r="F6881" s="67">
        <v>0.94</v>
      </c>
      <c r="G6881" s="67">
        <v>-6.9214799999999999</v>
      </c>
      <c r="H6881" s="67">
        <v>109.687</v>
      </c>
      <c r="I6881" s="66" t="s">
        <v>54</v>
      </c>
      <c r="J6881" s="67">
        <v>-6.9040600000000003</v>
      </c>
      <c r="K6881" s="67">
        <v>109.7085</v>
      </c>
    </row>
    <row r="6882" spans="1:11" ht="14.5">
      <c r="A6882" s="66" t="str">
        <f t="shared" si="107"/>
        <v>GPP PURWOREJO_SOKOHARJO</v>
      </c>
      <c r="B6882" s="66" t="s">
        <v>3823</v>
      </c>
      <c r="C6882" s="66" t="s">
        <v>5784</v>
      </c>
      <c r="D6882" s="76" t="s">
        <v>5765</v>
      </c>
      <c r="E6882" s="66" t="s">
        <v>5786</v>
      </c>
      <c r="F6882" s="67">
        <v>4.4400000000000004</v>
      </c>
      <c r="G6882" s="67">
        <v>-7.70336</v>
      </c>
      <c r="H6882" s="67">
        <v>109.91200000000001</v>
      </c>
      <c r="I6882" s="66" t="s">
        <v>3504</v>
      </c>
      <c r="J6882" s="67">
        <v>-7.7226800000000004</v>
      </c>
      <c r="K6882" s="67">
        <v>109.9468</v>
      </c>
    </row>
    <row r="6883" spans="1:11" ht="14.5">
      <c r="A6883" s="66" t="str">
        <f t="shared" si="107"/>
        <v>Demak 1 - Mranak_SOKOKIDUL</v>
      </c>
      <c r="B6883" s="66" t="s">
        <v>1986</v>
      </c>
      <c r="C6883" s="66" t="s">
        <v>5784</v>
      </c>
      <c r="D6883" s="76" t="s">
        <v>5738</v>
      </c>
      <c r="E6883" s="66" t="s">
        <v>5786</v>
      </c>
      <c r="F6883" s="67">
        <v>26.27</v>
      </c>
      <c r="G6883" s="67">
        <v>-6.9762700000000004</v>
      </c>
      <c r="H6883" s="67">
        <v>110.708</v>
      </c>
      <c r="I6883" s="66" t="s">
        <v>1911</v>
      </c>
      <c r="J6883" s="67">
        <v>-6.8903100000000004</v>
      </c>
      <c r="K6883" s="67">
        <v>110.6673</v>
      </c>
    </row>
    <row r="6884" spans="1:11" ht="14.5">
      <c r="A6884" s="66" t="str">
        <f t="shared" si="107"/>
        <v>Pati - Sokokulon_SOKOKULON</v>
      </c>
      <c r="B6884" s="66" t="s">
        <v>4656</v>
      </c>
      <c r="C6884" s="66" t="s">
        <v>5784</v>
      </c>
      <c r="D6884" s="76" t="s">
        <v>5751</v>
      </c>
      <c r="E6884" s="66" t="s">
        <v>5786</v>
      </c>
      <c r="F6884" s="67">
        <v>16.66</v>
      </c>
      <c r="G6884" s="67">
        <v>-6.7826599999999999</v>
      </c>
      <c r="H6884" s="67">
        <v>110.994</v>
      </c>
      <c r="I6884" s="66" t="s">
        <v>4606</v>
      </c>
      <c r="J6884" s="67">
        <v>-6.7764199999999999</v>
      </c>
      <c r="K6884" s="67">
        <v>110.9949</v>
      </c>
    </row>
    <row r="6885" spans="1:11" ht="14.5">
      <c r="A6885" s="66" t="str">
        <f t="shared" si="107"/>
        <v>Pati - Juwana_SOKOPULUHAN</v>
      </c>
      <c r="B6885" s="66" t="s">
        <v>4575</v>
      </c>
      <c r="C6885" s="66" t="s">
        <v>5784</v>
      </c>
      <c r="D6885" s="76" t="s">
        <v>5738</v>
      </c>
      <c r="E6885" s="66" t="s">
        <v>5786</v>
      </c>
      <c r="F6885" s="67">
        <v>16.66</v>
      </c>
      <c r="G6885" s="67">
        <v>-6.8106400000000002</v>
      </c>
      <c r="H6885" s="67">
        <v>111.178</v>
      </c>
      <c r="I6885" s="66" t="s">
        <v>4458</v>
      </c>
      <c r="J6885" s="67">
        <v>-6.7296100000000001</v>
      </c>
      <c r="K6885" s="67">
        <v>111.1037</v>
      </c>
    </row>
    <row r="6886" spans="1:11" ht="14.5">
      <c r="A6886" s="66" t="str">
        <f t="shared" si="107"/>
        <v>GPP MAGELANG_SOKORINI</v>
      </c>
      <c r="B6886" s="66" t="s">
        <v>3295</v>
      </c>
      <c r="C6886" s="66" t="s">
        <v>5784</v>
      </c>
      <c r="D6886" s="76" t="s">
        <v>5738</v>
      </c>
      <c r="E6886" s="66" t="s">
        <v>5786</v>
      </c>
      <c r="F6886" s="67">
        <v>7.61</v>
      </c>
      <c r="G6886" s="67">
        <v>-7.6220400000000001</v>
      </c>
      <c r="H6886" s="67">
        <v>110.248</v>
      </c>
      <c r="I6886" s="66" t="s">
        <v>3103</v>
      </c>
      <c r="J6886" s="67">
        <v>-7.3955399999999996</v>
      </c>
      <c r="K6886" s="67">
        <v>110.24469999999999</v>
      </c>
    </row>
    <row r="6887" spans="1:11" ht="14.5">
      <c r="A6887" s="66" t="str">
        <f t="shared" si="107"/>
        <v>GPP PEKALONGAN_SOKOSARI</v>
      </c>
      <c r="B6887" s="66" t="s">
        <v>3477</v>
      </c>
      <c r="C6887" s="66" t="s">
        <v>5784</v>
      </c>
      <c r="D6887" s="76" t="s">
        <v>5738</v>
      </c>
      <c r="E6887" s="66" t="s">
        <v>5786</v>
      </c>
      <c r="F6887" s="67">
        <v>5.84</v>
      </c>
      <c r="G6887" s="67">
        <v>-6.9996400000000003</v>
      </c>
      <c r="H6887" s="67">
        <v>109.613</v>
      </c>
      <c r="I6887" s="66" t="s">
        <v>3376</v>
      </c>
      <c r="J6887" s="67">
        <v>-6.8898999999999999</v>
      </c>
      <c r="K6887" s="67">
        <v>109.6589</v>
      </c>
    </row>
    <row r="6888" spans="1:11" ht="14.5">
      <c r="A6888" s="66" t="str">
        <f t="shared" si="107"/>
        <v>GPP PURWOREJO_SOKOWATEN</v>
      </c>
      <c r="B6888" s="66" t="s">
        <v>3824</v>
      </c>
      <c r="C6888" s="66" t="s">
        <v>5784</v>
      </c>
      <c r="D6888" s="76" t="s">
        <v>5765</v>
      </c>
      <c r="E6888" s="66" t="s">
        <v>5786</v>
      </c>
      <c r="F6888" s="67">
        <v>4.4400000000000004</v>
      </c>
      <c r="G6888" s="67">
        <v>-7.7421899999999999</v>
      </c>
      <c r="H6888" s="67">
        <v>109.962</v>
      </c>
      <c r="I6888" s="66" t="s">
        <v>3504</v>
      </c>
      <c r="J6888" s="67">
        <v>-7.7226800000000004</v>
      </c>
      <c r="K6888" s="67">
        <v>109.9468</v>
      </c>
    </row>
    <row r="6889" spans="1:11" ht="14.5">
      <c r="A6889" s="66" t="str">
        <f t="shared" si="107"/>
        <v>GPP KLATEN_SOLODIRAN</v>
      </c>
      <c r="B6889" s="66" t="s">
        <v>3071</v>
      </c>
      <c r="C6889" s="66" t="s">
        <v>5784</v>
      </c>
      <c r="D6889" s="76" t="s">
        <v>5749</v>
      </c>
      <c r="E6889" s="66" t="s">
        <v>5786</v>
      </c>
      <c r="F6889" s="67">
        <v>8.89</v>
      </c>
      <c r="G6889" s="67">
        <v>-7.7098500000000003</v>
      </c>
      <c r="H6889" s="67">
        <v>110.495</v>
      </c>
      <c r="I6889" s="66" t="s">
        <v>2894</v>
      </c>
      <c r="J6889" s="67">
        <v>-7.6692</v>
      </c>
      <c r="K6889" s="67">
        <v>110.6751</v>
      </c>
    </row>
    <row r="6890" spans="1:11" ht="14.5">
      <c r="A6890" s="66" t="str">
        <f t="shared" si="107"/>
        <v>Demak 1 - Mranak_SOLOWIRE</v>
      </c>
      <c r="B6890" s="66" t="s">
        <v>1987</v>
      </c>
      <c r="C6890" s="66" t="s">
        <v>5784</v>
      </c>
      <c r="D6890" s="76" t="s">
        <v>5749</v>
      </c>
      <c r="E6890" s="66" t="s">
        <v>5786</v>
      </c>
      <c r="F6890" s="67">
        <v>26.27</v>
      </c>
      <c r="G6890" s="67">
        <v>-6.9782299999999999</v>
      </c>
      <c r="H6890" s="67">
        <v>110.676</v>
      </c>
      <c r="I6890" s="66" t="s">
        <v>1911</v>
      </c>
      <c r="J6890" s="67">
        <v>-6.8903100000000004</v>
      </c>
      <c r="K6890" s="67">
        <v>110.6673</v>
      </c>
    </row>
    <row r="6891" spans="1:11" ht="14.5">
      <c r="A6891" s="66" t="str">
        <f t="shared" si="107"/>
        <v>BGR PURBALINGGA_SOMAGEDE</v>
      </c>
      <c r="B6891" s="66" t="s">
        <v>976</v>
      </c>
      <c r="C6891" s="66" t="s">
        <v>5784</v>
      </c>
      <c r="D6891" s="76" t="s">
        <v>5752</v>
      </c>
      <c r="E6891" s="66" t="s">
        <v>5786</v>
      </c>
      <c r="F6891" s="67">
        <v>9.3800000000000008</v>
      </c>
      <c r="G6891" s="67">
        <v>-7.5235200000000004</v>
      </c>
      <c r="H6891" s="67">
        <v>109.334</v>
      </c>
      <c r="I6891" s="66" t="s">
        <v>856</v>
      </c>
      <c r="J6891" s="67">
        <v>-7.4180900000000003</v>
      </c>
      <c r="K6891" s="67">
        <v>109.37690000000001</v>
      </c>
    </row>
    <row r="6892" spans="1:11" ht="14.5">
      <c r="A6892" s="66" t="str">
        <f t="shared" si="107"/>
        <v>GPP KEBUMEN_SOMAGEDE</v>
      </c>
      <c r="B6892" s="66" t="s">
        <v>976</v>
      </c>
      <c r="C6892" s="66" t="s">
        <v>5784</v>
      </c>
      <c r="D6892" s="76" t="s">
        <v>5748</v>
      </c>
      <c r="E6892" s="66" t="s">
        <v>5786</v>
      </c>
      <c r="F6892" s="67">
        <v>15.69</v>
      </c>
      <c r="G6892" s="67">
        <v>-7.5213999999999999</v>
      </c>
      <c r="H6892" s="67">
        <v>109.56100000000001</v>
      </c>
      <c r="I6892" s="66" t="s">
        <v>2714</v>
      </c>
      <c r="J6892" s="67">
        <v>-7.6109200000000001</v>
      </c>
      <c r="K6892" s="67">
        <v>109.5078</v>
      </c>
    </row>
    <row r="6893" spans="1:11" ht="14.5">
      <c r="A6893" s="66" t="str">
        <f t="shared" si="107"/>
        <v>BGR PURBALINGGA_SOMAKATON</v>
      </c>
      <c r="B6893" s="66" t="s">
        <v>977</v>
      </c>
      <c r="C6893" s="66" t="s">
        <v>5784</v>
      </c>
      <c r="D6893" s="76" t="s">
        <v>5756</v>
      </c>
      <c r="E6893" s="66" t="s">
        <v>5786</v>
      </c>
      <c r="F6893" s="67">
        <v>9.3800000000000008</v>
      </c>
      <c r="G6893" s="67">
        <v>-7.5005800000000002</v>
      </c>
      <c r="H6893" s="67">
        <v>109.346</v>
      </c>
      <c r="I6893" s="66" t="s">
        <v>856</v>
      </c>
      <c r="J6893" s="67">
        <v>-7.4180900000000003</v>
      </c>
      <c r="K6893" s="67">
        <v>109.37690000000001</v>
      </c>
    </row>
    <row r="6894" spans="1:11" ht="14.5">
      <c r="A6894" s="66" t="str">
        <f t="shared" si="107"/>
        <v>GPP KEBUMEN_SOMAWANGI</v>
      </c>
      <c r="B6894" s="66" t="s">
        <v>2863</v>
      </c>
      <c r="C6894" s="66" t="s">
        <v>5784</v>
      </c>
      <c r="D6894" s="76" t="s">
        <v>5741</v>
      </c>
      <c r="E6894" s="66" t="s">
        <v>5786</v>
      </c>
      <c r="F6894" s="67">
        <v>10.28</v>
      </c>
      <c r="G6894" s="67">
        <v>-7.4850099999999999</v>
      </c>
      <c r="H6894" s="67">
        <v>109.518</v>
      </c>
      <c r="I6894" s="66" t="s">
        <v>2714</v>
      </c>
      <c r="J6894" s="67">
        <v>-7.6109200000000001</v>
      </c>
      <c r="K6894" s="67">
        <v>109.5078</v>
      </c>
    </row>
    <row r="6895" spans="1:11" ht="14.5">
      <c r="A6895" s="66" t="str">
        <f t="shared" si="107"/>
        <v>GD. BGR WONOSOBO_SOMOGEDE</v>
      </c>
      <c r="B6895" s="66" t="s">
        <v>2250</v>
      </c>
      <c r="C6895" s="66" t="s">
        <v>5784</v>
      </c>
      <c r="D6895" s="76" t="s">
        <v>5743</v>
      </c>
      <c r="E6895" s="66" t="s">
        <v>5786</v>
      </c>
      <c r="F6895" s="67">
        <v>7.7</v>
      </c>
      <c r="G6895" s="67">
        <v>-7.5271299999999997</v>
      </c>
      <c r="H6895" s="67">
        <v>109.78100000000001</v>
      </c>
      <c r="I6895" s="66" t="s">
        <v>2219</v>
      </c>
      <c r="J6895" s="67">
        <v>-7.42415</v>
      </c>
      <c r="K6895" s="67">
        <v>109.8409</v>
      </c>
    </row>
    <row r="6896" spans="1:11" ht="14.5">
      <c r="A6896" s="66" t="str">
        <f t="shared" si="107"/>
        <v>GPP KLATEN_SOMOKATON</v>
      </c>
      <c r="B6896" s="66" t="s">
        <v>3072</v>
      </c>
      <c r="C6896" s="66" t="s">
        <v>5784</v>
      </c>
      <c r="D6896" s="76" t="s">
        <v>5754</v>
      </c>
      <c r="E6896" s="66" t="s">
        <v>5786</v>
      </c>
      <c r="F6896" s="67">
        <v>8.89</v>
      </c>
      <c r="G6896" s="67">
        <v>-7.6798799999999998</v>
      </c>
      <c r="H6896" s="67">
        <v>110.533</v>
      </c>
      <c r="I6896" s="66" t="s">
        <v>2894</v>
      </c>
      <c r="J6896" s="67">
        <v>-7.6692</v>
      </c>
      <c r="K6896" s="67">
        <v>110.6751</v>
      </c>
    </row>
    <row r="6897" spans="1:11" ht="14.5">
      <c r="A6897" s="66" t="str">
        <f t="shared" si="107"/>
        <v>GPP MAGELANG_SOMOKATON</v>
      </c>
      <c r="B6897" s="66" t="s">
        <v>3072</v>
      </c>
      <c r="C6897" s="66" t="s">
        <v>5784</v>
      </c>
      <c r="D6897" s="76" t="s">
        <v>5759</v>
      </c>
      <c r="E6897" s="66" t="s">
        <v>5786</v>
      </c>
      <c r="F6897" s="67">
        <v>7.61</v>
      </c>
      <c r="G6897" s="67">
        <v>-7.6624100000000004</v>
      </c>
      <c r="H6897" s="67">
        <v>110.294</v>
      </c>
      <c r="I6897" s="66" t="s">
        <v>3103</v>
      </c>
      <c r="J6897" s="67">
        <v>-7.3955399999999996</v>
      </c>
      <c r="K6897" s="67">
        <v>110.24469999999999</v>
      </c>
    </row>
    <row r="6898" spans="1:11" ht="14.5">
      <c r="A6898" s="66" t="str">
        <f t="shared" si="107"/>
        <v>GPP MAGELANG_SOMOKETRO</v>
      </c>
      <c r="B6898" s="66" t="s">
        <v>3296</v>
      </c>
      <c r="C6898" s="66" t="s">
        <v>5784</v>
      </c>
      <c r="D6898" s="76" t="s">
        <v>5759</v>
      </c>
      <c r="E6898" s="66" t="s">
        <v>5786</v>
      </c>
      <c r="F6898" s="67">
        <v>7.61</v>
      </c>
      <c r="G6898" s="67">
        <v>-7.6271100000000001</v>
      </c>
      <c r="H6898" s="67">
        <v>110.304</v>
      </c>
      <c r="I6898" s="66" t="s">
        <v>3103</v>
      </c>
      <c r="J6898" s="67">
        <v>-7.3955399999999996</v>
      </c>
      <c r="K6898" s="67">
        <v>110.24469999999999</v>
      </c>
    </row>
    <row r="6899" spans="1:11" ht="14.5">
      <c r="A6899" s="66" t="str">
        <f t="shared" si="107"/>
        <v>GPP PURWOREJO_SOMOLETER</v>
      </c>
      <c r="B6899" s="66" t="s">
        <v>3825</v>
      </c>
      <c r="C6899" s="66" t="s">
        <v>5784</v>
      </c>
      <c r="D6899" s="76" t="s">
        <v>5738</v>
      </c>
      <c r="E6899" s="66" t="s">
        <v>5786</v>
      </c>
      <c r="F6899" s="67">
        <v>4.4400000000000004</v>
      </c>
      <c r="G6899" s="67">
        <v>-7.5841000000000003</v>
      </c>
      <c r="H6899" s="67">
        <v>109.96599999999999</v>
      </c>
      <c r="I6899" s="66" t="s">
        <v>3504</v>
      </c>
      <c r="J6899" s="67">
        <v>-7.7226800000000004</v>
      </c>
      <c r="K6899" s="67">
        <v>109.9468</v>
      </c>
    </row>
    <row r="6900" spans="1:11" ht="14.5">
      <c r="A6900" s="66" t="str">
        <f t="shared" si="107"/>
        <v>GPP SRAGEN_SOMOMORODUKUH</v>
      </c>
      <c r="B6900" s="66" t="s">
        <v>3983</v>
      </c>
      <c r="C6900" s="66" t="s">
        <v>5784</v>
      </c>
      <c r="D6900" s="76" t="s">
        <v>5738</v>
      </c>
      <c r="E6900" s="66" t="s">
        <v>5786</v>
      </c>
      <c r="F6900" s="67">
        <v>66.78</v>
      </c>
      <c r="G6900" s="67">
        <v>-7.4281199999999998</v>
      </c>
      <c r="H6900" s="67">
        <v>110.871</v>
      </c>
      <c r="I6900" s="66" t="s">
        <v>3898</v>
      </c>
      <c r="J6900" s="67">
        <v>-7.4936100000000003</v>
      </c>
      <c r="K6900" s="67">
        <v>110.9278</v>
      </c>
    </row>
    <row r="6901" spans="1:11" ht="14.5">
      <c r="A6901" s="66" t="str">
        <f t="shared" si="107"/>
        <v>GPP PURWOREJO_SOMONGARI</v>
      </c>
      <c r="B6901" s="66" t="s">
        <v>3826</v>
      </c>
      <c r="C6901" s="66" t="s">
        <v>5784</v>
      </c>
      <c r="D6901" s="76" t="s">
        <v>5738</v>
      </c>
      <c r="E6901" s="66" t="s">
        <v>5786</v>
      </c>
      <c r="F6901" s="67">
        <v>4.4400000000000004</v>
      </c>
      <c r="G6901" s="67">
        <v>-7.76485</v>
      </c>
      <c r="H6901" s="67">
        <v>110.066</v>
      </c>
      <c r="I6901" s="66" t="s">
        <v>3504</v>
      </c>
      <c r="J6901" s="67">
        <v>-7.7226800000000004</v>
      </c>
      <c r="K6901" s="67">
        <v>109.9468</v>
      </c>
    </row>
    <row r="6902" spans="1:11" ht="14.5">
      <c r="A6902" s="66" t="str">
        <f t="shared" si="107"/>
        <v>GPP KLATEN_SOMOPURO</v>
      </c>
      <c r="B6902" s="66" t="s">
        <v>3073</v>
      </c>
      <c r="C6902" s="66" t="s">
        <v>5784</v>
      </c>
      <c r="D6902" s="76" t="s">
        <v>5738</v>
      </c>
      <c r="E6902" s="66" t="s">
        <v>5786</v>
      </c>
      <c r="F6902" s="67">
        <v>8.89</v>
      </c>
      <c r="G6902" s="67">
        <v>-7.7486899999999999</v>
      </c>
      <c r="H6902" s="67">
        <v>110.53700000000001</v>
      </c>
      <c r="I6902" s="66" t="s">
        <v>2894</v>
      </c>
      <c r="J6902" s="67">
        <v>-7.6692</v>
      </c>
      <c r="K6902" s="67">
        <v>110.6751</v>
      </c>
    </row>
    <row r="6903" spans="1:11" ht="14.5">
      <c r="A6903" s="66" t="str">
        <f t="shared" si="107"/>
        <v>GPP PURWOREJO_SOMOREJO</v>
      </c>
      <c r="B6903" s="66" t="s">
        <v>3827</v>
      </c>
      <c r="C6903" s="66" t="s">
        <v>5784</v>
      </c>
      <c r="D6903" s="76" t="s">
        <v>5765</v>
      </c>
      <c r="E6903" s="66" t="s">
        <v>5786</v>
      </c>
      <c r="F6903" s="67">
        <v>4.4400000000000004</v>
      </c>
      <c r="G6903" s="67">
        <v>-7.8284900000000004</v>
      </c>
      <c r="H6903" s="67">
        <v>110.04300000000001</v>
      </c>
      <c r="I6903" s="66" t="s">
        <v>3504</v>
      </c>
      <c r="J6903" s="67">
        <v>-7.7226800000000004</v>
      </c>
      <c r="K6903" s="67">
        <v>109.9468</v>
      </c>
    </row>
    <row r="6904" spans="1:11" ht="14.5">
      <c r="A6904" s="66" t="str">
        <f t="shared" si="107"/>
        <v>Jepara - Mayong_SOMOSARI</v>
      </c>
      <c r="B6904" s="66" t="s">
        <v>4252</v>
      </c>
      <c r="C6904" s="66" t="s">
        <v>5784</v>
      </c>
      <c r="D6904" s="76" t="s">
        <v>5757</v>
      </c>
      <c r="E6904" s="66" t="s">
        <v>5786</v>
      </c>
      <c r="F6904" s="67">
        <v>10.32</v>
      </c>
      <c r="G6904" s="67">
        <v>-6.6363000000000003</v>
      </c>
      <c r="H6904" s="67">
        <v>110.816</v>
      </c>
      <c r="I6904" s="66" t="s">
        <v>4145</v>
      </c>
      <c r="J6904" s="67">
        <v>-6.7420299999999997</v>
      </c>
      <c r="K6904" s="67">
        <v>110.7436</v>
      </c>
    </row>
    <row r="6905" spans="1:11" ht="14.5">
      <c r="A6905" s="66" t="str">
        <f t="shared" si="107"/>
        <v>Sukoharjo 2 - Baki_SONDAKAN</v>
      </c>
      <c r="B6905" s="66" t="s">
        <v>5282</v>
      </c>
      <c r="C6905" s="66" t="s">
        <v>5784</v>
      </c>
      <c r="D6905" s="76" t="s">
        <v>5760</v>
      </c>
      <c r="E6905" s="66" t="s">
        <v>5786</v>
      </c>
      <c r="F6905" s="67">
        <v>0.39</v>
      </c>
      <c r="G6905" s="67">
        <v>-7.5656600000000003</v>
      </c>
      <c r="H6905" s="67">
        <v>110.792</v>
      </c>
      <c r="I6905" s="66" t="s">
        <v>5224</v>
      </c>
      <c r="J6905" s="67">
        <v>-7.6135599999999997</v>
      </c>
      <c r="K6905" s="67">
        <v>110.76560000000001</v>
      </c>
    </row>
    <row r="6906" spans="1:11" ht="14.5">
      <c r="A6906" s="66" t="str">
        <f t="shared" si="107"/>
        <v>Pati - Juwana_SONEYAN</v>
      </c>
      <c r="B6906" s="66" t="s">
        <v>4576</v>
      </c>
      <c r="C6906" s="66" t="s">
        <v>5784</v>
      </c>
      <c r="D6906" s="76" t="s">
        <v>5739</v>
      </c>
      <c r="E6906" s="66" t="s">
        <v>5786</v>
      </c>
      <c r="F6906" s="67">
        <v>16.66</v>
      </c>
      <c r="G6906" s="67">
        <v>-6.6166999999999998</v>
      </c>
      <c r="H6906" s="67">
        <v>111.026</v>
      </c>
      <c r="I6906" s="66" t="s">
        <v>4458</v>
      </c>
      <c r="J6906" s="67">
        <v>-6.7296100000000001</v>
      </c>
      <c r="K6906" s="67">
        <v>111.1037</v>
      </c>
    </row>
    <row r="6907" spans="1:11" ht="14.5">
      <c r="A6907" s="66" t="str">
        <f t="shared" si="107"/>
        <v>BGR NGADIROJO_SONGBLEDEG</v>
      </c>
      <c r="B6907" s="66" t="s">
        <v>732</v>
      </c>
      <c r="C6907" s="66" t="s">
        <v>5784</v>
      </c>
      <c r="D6907" s="76" t="s">
        <v>5739</v>
      </c>
      <c r="E6907" s="66" t="s">
        <v>5786</v>
      </c>
      <c r="F6907" s="67">
        <v>20.7</v>
      </c>
      <c r="G6907" s="67">
        <v>-8.15761</v>
      </c>
      <c r="H6907" s="67">
        <v>110.834</v>
      </c>
      <c r="I6907" s="66" t="s">
        <v>538</v>
      </c>
      <c r="J6907" s="67">
        <v>-7.8147399999999996</v>
      </c>
      <c r="K6907" s="67">
        <v>111.0005</v>
      </c>
    </row>
    <row r="6908" spans="1:11" ht="14.5">
      <c r="A6908" s="66" t="str">
        <f t="shared" si="107"/>
        <v>GPP BANJARNEGARA_SONGGODADI</v>
      </c>
      <c r="B6908" s="66" t="s">
        <v>2504</v>
      </c>
      <c r="C6908" s="66" t="s">
        <v>5784</v>
      </c>
      <c r="D6908" s="76" t="s">
        <v>5739</v>
      </c>
      <c r="E6908" s="66" t="s">
        <v>5786</v>
      </c>
      <c r="F6908" s="67">
        <v>5.84</v>
      </c>
      <c r="G6908" s="67">
        <v>-7.1614100000000001</v>
      </c>
      <c r="H6908" s="67">
        <v>109.706</v>
      </c>
      <c r="I6908" s="66" t="s">
        <v>2357</v>
      </c>
      <c r="J6908" s="67">
        <v>-7.3905900000000004</v>
      </c>
      <c r="K6908" s="67">
        <v>109.7366</v>
      </c>
    </row>
    <row r="6909" spans="1:11" ht="14.5">
      <c r="A6909" s="66" t="str">
        <f t="shared" si="107"/>
        <v>Brebes GPP_SONGGOM</v>
      </c>
      <c r="B6909" s="66" t="s">
        <v>1806</v>
      </c>
      <c r="C6909" s="66" t="s">
        <v>5784</v>
      </c>
      <c r="D6909" s="76" t="s">
        <v>5749</v>
      </c>
      <c r="E6909" s="66" t="s">
        <v>5786</v>
      </c>
      <c r="F6909" s="67">
        <v>20.92</v>
      </c>
      <c r="G6909" s="67">
        <v>-7.0413800000000002</v>
      </c>
      <c r="H6909" s="67">
        <v>109.001</v>
      </c>
      <c r="I6909" s="66" t="s">
        <v>1667</v>
      </c>
      <c r="J6909" s="67">
        <v>-7.1220699999999999</v>
      </c>
      <c r="K6909" s="67">
        <v>108.9847</v>
      </c>
    </row>
    <row r="6910" spans="1:11" ht="14.5">
      <c r="A6910" s="66" t="str">
        <f t="shared" si="107"/>
        <v>Brebes GPP_SONGGOM LOR</v>
      </c>
      <c r="B6910" s="66" t="s">
        <v>1807</v>
      </c>
      <c r="C6910" s="66" t="s">
        <v>5784</v>
      </c>
      <c r="D6910" s="76" t="s">
        <v>5749</v>
      </c>
      <c r="E6910" s="66" t="s">
        <v>5786</v>
      </c>
      <c r="F6910" s="67">
        <v>20.92</v>
      </c>
      <c r="G6910" s="67">
        <v>-7.0295500000000004</v>
      </c>
      <c r="H6910" s="67">
        <v>109.012</v>
      </c>
      <c r="I6910" s="66" t="s">
        <v>1667</v>
      </c>
      <c r="J6910" s="67">
        <v>-7.1220699999999999</v>
      </c>
      <c r="K6910" s="67">
        <v>108.9847</v>
      </c>
    </row>
    <row r="6911" spans="1:11" ht="14.5">
      <c r="A6911" s="66" t="str">
        <f t="shared" si="107"/>
        <v>GPP SRAGEN_SONO</v>
      </c>
      <c r="B6911" s="66" t="s">
        <v>3984</v>
      </c>
      <c r="C6911" s="66" t="s">
        <v>5784</v>
      </c>
      <c r="D6911" s="76" t="s">
        <v>5752</v>
      </c>
      <c r="E6911" s="66" t="s">
        <v>5786</v>
      </c>
      <c r="F6911" s="67">
        <v>66.78</v>
      </c>
      <c r="G6911" s="67">
        <v>-7.3461299999999996</v>
      </c>
      <c r="H6911" s="67">
        <v>110.907</v>
      </c>
      <c r="I6911" s="66" t="s">
        <v>3898</v>
      </c>
      <c r="J6911" s="67">
        <v>-7.4936100000000003</v>
      </c>
      <c r="K6911" s="67">
        <v>110.9278</v>
      </c>
    </row>
    <row r="6912" spans="1:11" ht="14.5">
      <c r="A6912" s="66" t="str">
        <f t="shared" si="107"/>
        <v>Blora 4 Ngawen_SONOKIDUL</v>
      </c>
      <c r="B6912" s="66" t="s">
        <v>1351</v>
      </c>
      <c r="C6912" s="66" t="s">
        <v>5784</v>
      </c>
      <c r="D6912" s="76" t="s">
        <v>5752</v>
      </c>
      <c r="E6912" s="66" t="s">
        <v>5786</v>
      </c>
      <c r="F6912" s="67">
        <v>44.23</v>
      </c>
      <c r="G6912" s="67">
        <v>-7.0930799999999996</v>
      </c>
      <c r="H6912" s="67">
        <v>111.256</v>
      </c>
      <c r="I6912" s="66" t="s">
        <v>1251</v>
      </c>
      <c r="J6912" s="67">
        <v>-7.0247799999999998</v>
      </c>
      <c r="K6912" s="67">
        <v>111.2928</v>
      </c>
    </row>
    <row r="6913" spans="1:11" ht="14.5">
      <c r="A6913" s="66" t="str">
        <f t="shared" si="107"/>
        <v>Blora 4 Ngawen_SONOKULON</v>
      </c>
      <c r="B6913" s="66" t="s">
        <v>1352</v>
      </c>
      <c r="C6913" s="66" t="s">
        <v>5784</v>
      </c>
      <c r="D6913" s="76" t="s">
        <v>5748</v>
      </c>
      <c r="E6913" s="66" t="s">
        <v>5786</v>
      </c>
      <c r="F6913" s="67">
        <v>44.23</v>
      </c>
      <c r="G6913" s="67">
        <v>-6.9659899999999997</v>
      </c>
      <c r="H6913" s="67">
        <v>111.154</v>
      </c>
      <c r="I6913" s="66" t="s">
        <v>1251</v>
      </c>
      <c r="J6913" s="67">
        <v>-7.0247799999999998</v>
      </c>
      <c r="K6913" s="67">
        <v>111.2928</v>
      </c>
    </row>
    <row r="6914" spans="1:11" ht="14.5">
      <c r="A6914" s="66" t="str">
        <f t="shared" ref="A6914:A6977" si="108">CONCATENATE(I6914,"_",B6914)</f>
        <v>Blora 3 Bangkle_SONOREJO</v>
      </c>
      <c r="B6914" s="66" t="s">
        <v>1240</v>
      </c>
      <c r="C6914" s="66" t="s">
        <v>5784</v>
      </c>
      <c r="D6914" s="76" t="s">
        <v>5748</v>
      </c>
      <c r="E6914" s="66" t="s">
        <v>5786</v>
      </c>
      <c r="F6914" s="67">
        <v>44.23</v>
      </c>
      <c r="G6914" s="67">
        <v>-6.9548699999999997</v>
      </c>
      <c r="H6914" s="67">
        <v>111.401</v>
      </c>
      <c r="I6914" s="66" t="s">
        <v>1166</v>
      </c>
      <c r="J6914" s="67">
        <v>-6.9716199999999997</v>
      </c>
      <c r="K6914" s="67">
        <v>111.4388</v>
      </c>
    </row>
    <row r="6915" spans="1:11" ht="14.5">
      <c r="A6915" s="66" t="str">
        <f t="shared" si="108"/>
        <v>GPP MAGELANG_SONOREJO</v>
      </c>
      <c r="B6915" s="66" t="s">
        <v>1240</v>
      </c>
      <c r="C6915" s="66" t="s">
        <v>5784</v>
      </c>
      <c r="D6915" s="76" t="s">
        <v>5758</v>
      </c>
      <c r="E6915" s="66" t="s">
        <v>5786</v>
      </c>
      <c r="F6915" s="67">
        <v>7.61</v>
      </c>
      <c r="G6915" s="67">
        <v>-7.4838800000000001</v>
      </c>
      <c r="H6915" s="67">
        <v>110.31399999999999</v>
      </c>
      <c r="I6915" s="66" t="s">
        <v>3103</v>
      </c>
      <c r="J6915" s="67">
        <v>-7.3955399999999996</v>
      </c>
      <c r="K6915" s="67">
        <v>110.24469999999999</v>
      </c>
    </row>
    <row r="6916" spans="1:11" ht="14.5">
      <c r="A6916" s="66" t="str">
        <f t="shared" si="108"/>
        <v>Pati - Juwana_SONOREJO</v>
      </c>
      <c r="B6916" s="66" t="s">
        <v>1240</v>
      </c>
      <c r="C6916" s="66" t="s">
        <v>5784</v>
      </c>
      <c r="D6916" s="76" t="s">
        <v>5758</v>
      </c>
      <c r="E6916" s="66" t="s">
        <v>5786</v>
      </c>
      <c r="F6916" s="67">
        <v>16.66</v>
      </c>
      <c r="G6916" s="67">
        <v>-6.7630299999999997</v>
      </c>
      <c r="H6916" s="67">
        <v>111.093</v>
      </c>
      <c r="I6916" s="66" t="s">
        <v>4458</v>
      </c>
      <c r="J6916" s="67">
        <v>-6.7296100000000001</v>
      </c>
      <c r="K6916" s="67">
        <v>111.1037</v>
      </c>
    </row>
    <row r="6917" spans="1:11" ht="14.5">
      <c r="A6917" s="66" t="str">
        <f t="shared" si="108"/>
        <v>Sukoharjo 2 - Baki_SONOREJO</v>
      </c>
      <c r="B6917" s="66" t="s">
        <v>1240</v>
      </c>
      <c r="C6917" s="66" t="s">
        <v>5784</v>
      </c>
      <c r="D6917" s="76" t="s">
        <v>5758</v>
      </c>
      <c r="E6917" s="66" t="s">
        <v>5786</v>
      </c>
      <c r="F6917" s="67">
        <v>14.71</v>
      </c>
      <c r="G6917" s="67">
        <v>-7.6542199999999996</v>
      </c>
      <c r="H6917" s="67">
        <v>110.80500000000001</v>
      </c>
      <c r="I6917" s="66" t="s">
        <v>5224</v>
      </c>
      <c r="J6917" s="67">
        <v>-7.6135599999999997</v>
      </c>
      <c r="K6917" s="67">
        <v>110.76560000000001</v>
      </c>
    </row>
    <row r="6918" spans="1:11" ht="14.5">
      <c r="A6918" s="66" t="str">
        <f t="shared" si="108"/>
        <v>Boyolali_SOROGATEN</v>
      </c>
      <c r="B6918" s="66" t="s">
        <v>1534</v>
      </c>
      <c r="C6918" s="66" t="s">
        <v>5784</v>
      </c>
      <c r="D6918" s="76" t="s">
        <v>5756</v>
      </c>
      <c r="E6918" s="66" t="s">
        <v>5786</v>
      </c>
      <c r="F6918" s="67">
        <v>8.89</v>
      </c>
      <c r="G6918" s="67">
        <v>-7.5979900000000002</v>
      </c>
      <c r="H6918" s="67">
        <v>110.611</v>
      </c>
      <c r="I6918" s="66" t="s">
        <v>1370</v>
      </c>
      <c r="J6918" s="67">
        <v>-7.5381099999999996</v>
      </c>
      <c r="K6918" s="67">
        <v>110.6292</v>
      </c>
    </row>
    <row r="6919" spans="1:11" ht="14.5">
      <c r="A6919" s="66" t="str">
        <f t="shared" si="108"/>
        <v>GPP MAGELANG_SORONALAN</v>
      </c>
      <c r="B6919" s="66" t="s">
        <v>3297</v>
      </c>
      <c r="C6919" s="66" t="s">
        <v>5784</v>
      </c>
      <c r="D6919" s="76" t="s">
        <v>5741</v>
      </c>
      <c r="E6919" s="66" t="s">
        <v>5786</v>
      </c>
      <c r="F6919" s="67">
        <v>7.61</v>
      </c>
      <c r="G6919" s="67">
        <v>-7.4955400000000001</v>
      </c>
      <c r="H6919" s="67">
        <v>110.342</v>
      </c>
      <c r="I6919" s="66" t="s">
        <v>3103</v>
      </c>
      <c r="J6919" s="67">
        <v>-7.3955399999999996</v>
      </c>
      <c r="K6919" s="67">
        <v>110.24469999999999</v>
      </c>
    </row>
    <row r="6920" spans="1:11" ht="14.5">
      <c r="A6920" s="66" t="str">
        <f t="shared" si="108"/>
        <v>GPP MAGELANG_SOROPADAN</v>
      </c>
      <c r="B6920" s="66" t="s">
        <v>3298</v>
      </c>
      <c r="C6920" s="66" t="s">
        <v>5784</v>
      </c>
      <c r="D6920" s="76" t="s">
        <v>5741</v>
      </c>
      <c r="E6920" s="66" t="s">
        <v>5786</v>
      </c>
      <c r="F6920" s="67">
        <v>9.5500000000000007</v>
      </c>
      <c r="G6920" s="67">
        <v>-7.3709300000000004</v>
      </c>
      <c r="H6920" s="67">
        <v>110.267</v>
      </c>
      <c r="I6920" s="66" t="s">
        <v>3103</v>
      </c>
      <c r="J6920" s="67">
        <v>-7.3955399999999996</v>
      </c>
      <c r="K6920" s="67">
        <v>110.24469999999999</v>
      </c>
    </row>
    <row r="6921" spans="1:11" ht="14.5">
      <c r="A6921" s="66" t="str">
        <f t="shared" si="108"/>
        <v>GPP KLATEN_SOROPATEN</v>
      </c>
      <c r="B6921" s="66" t="s">
        <v>3074</v>
      </c>
      <c r="C6921" s="66" t="s">
        <v>5784</v>
      </c>
      <c r="D6921" s="76" t="s">
        <v>5743</v>
      </c>
      <c r="E6921" s="66" t="s">
        <v>5786</v>
      </c>
      <c r="F6921" s="67">
        <v>8.89</v>
      </c>
      <c r="G6921" s="67">
        <v>-7.6347699999999996</v>
      </c>
      <c r="H6921" s="67">
        <v>110.619</v>
      </c>
      <c r="I6921" s="66" t="s">
        <v>2894</v>
      </c>
      <c r="J6921" s="67">
        <v>-7.6692</v>
      </c>
      <c r="K6921" s="67">
        <v>110.6751</v>
      </c>
    </row>
    <row r="6922" spans="1:11" ht="14.5">
      <c r="A6922" s="66" t="str">
        <f t="shared" si="108"/>
        <v>GPP MAGELANG_SOROYUDAN</v>
      </c>
      <c r="B6922" s="66" t="s">
        <v>3299</v>
      </c>
      <c r="C6922" s="66" t="s">
        <v>5784</v>
      </c>
      <c r="D6922" s="76" t="s">
        <v>5759</v>
      </c>
      <c r="E6922" s="66" t="s">
        <v>5786</v>
      </c>
      <c r="F6922" s="67">
        <v>7.61</v>
      </c>
      <c r="G6922" s="67">
        <v>-7.4652599999999998</v>
      </c>
      <c r="H6922" s="67">
        <v>110.288</v>
      </c>
      <c r="I6922" s="66" t="s">
        <v>3103</v>
      </c>
      <c r="J6922" s="67">
        <v>-7.3955399999999996</v>
      </c>
      <c r="K6922" s="67">
        <v>110.24469999999999</v>
      </c>
    </row>
    <row r="6923" spans="1:11" ht="14.5">
      <c r="A6923" s="66" t="str">
        <f t="shared" si="108"/>
        <v>Jepara - Mayong_SOWAN KIDUL</v>
      </c>
      <c r="B6923" s="66" t="s">
        <v>4253</v>
      </c>
      <c r="C6923" s="66" t="s">
        <v>5784</v>
      </c>
      <c r="D6923" s="76" t="s">
        <v>5759</v>
      </c>
      <c r="E6923" s="66" t="s">
        <v>5786</v>
      </c>
      <c r="F6923" s="67">
        <v>10.32</v>
      </c>
      <c r="G6923" s="67">
        <v>-6.6908599999999998</v>
      </c>
      <c r="H6923" s="67">
        <v>110.66800000000001</v>
      </c>
      <c r="I6923" s="66" t="s">
        <v>4145</v>
      </c>
      <c r="J6923" s="67">
        <v>-6.7420299999999997</v>
      </c>
      <c r="K6923" s="67">
        <v>110.7436</v>
      </c>
    </row>
    <row r="6924" spans="1:11" ht="14.5">
      <c r="A6924" s="66" t="str">
        <f t="shared" si="108"/>
        <v>Jepara - Mayong_SOWAN LOR</v>
      </c>
      <c r="B6924" s="66" t="s">
        <v>4254</v>
      </c>
      <c r="C6924" s="66" t="s">
        <v>5784</v>
      </c>
      <c r="D6924" s="76" t="s">
        <v>5755</v>
      </c>
      <c r="E6924" s="66" t="s">
        <v>5786</v>
      </c>
      <c r="F6924" s="67">
        <v>10.32</v>
      </c>
      <c r="G6924" s="67">
        <v>-6.6858000000000004</v>
      </c>
      <c r="H6924" s="67">
        <v>110.675</v>
      </c>
      <c r="I6924" s="66" t="s">
        <v>4145</v>
      </c>
      <c r="J6924" s="67">
        <v>-6.7420299999999997</v>
      </c>
      <c r="K6924" s="67">
        <v>110.7436</v>
      </c>
    </row>
    <row r="6925" spans="1:11" ht="14.5">
      <c r="A6925" s="66" t="str">
        <f t="shared" si="108"/>
        <v>Sragen 1 - Ngrampal_SRAGEN KULON</v>
      </c>
      <c r="B6925" s="66" t="s">
        <v>5194</v>
      </c>
      <c r="C6925" s="66" t="s">
        <v>5784</v>
      </c>
      <c r="D6925" s="76" t="s">
        <v>5738</v>
      </c>
      <c r="E6925" s="66" t="s">
        <v>5786</v>
      </c>
      <c r="F6925" s="67">
        <v>66.78</v>
      </c>
      <c r="G6925" s="67">
        <v>-7.4285399999999999</v>
      </c>
      <c r="H6925" s="67">
        <v>111.015</v>
      </c>
      <c r="I6925" s="66" t="s">
        <v>5161</v>
      </c>
      <c r="J6925" s="67">
        <v>-7.4020799999999998</v>
      </c>
      <c r="K6925" s="67">
        <v>111.0612</v>
      </c>
    </row>
    <row r="6926" spans="1:11" ht="14.5">
      <c r="A6926" s="66" t="str">
        <f t="shared" si="108"/>
        <v>Sragen 1 - Ngrampal_SRAGEN TENGAH</v>
      </c>
      <c r="B6926" s="66" t="s">
        <v>5195</v>
      </c>
      <c r="C6926" s="66" t="s">
        <v>5784</v>
      </c>
      <c r="D6926" s="76" t="s">
        <v>5765</v>
      </c>
      <c r="E6926" s="66" t="s">
        <v>5786</v>
      </c>
      <c r="F6926" s="67">
        <v>66.78</v>
      </c>
      <c r="G6926" s="67">
        <v>-7.4246400000000001</v>
      </c>
      <c r="H6926" s="67">
        <v>111.024</v>
      </c>
      <c r="I6926" s="66" t="s">
        <v>5161</v>
      </c>
      <c r="J6926" s="67">
        <v>-7.4020799999999998</v>
      </c>
      <c r="K6926" s="67">
        <v>111.0612</v>
      </c>
    </row>
    <row r="6927" spans="1:11" ht="14.5">
      <c r="A6927" s="66" t="str">
        <f t="shared" si="108"/>
        <v>Sragen 1 - Ngrampal_SRAGEN WETAN</v>
      </c>
      <c r="B6927" s="66" t="s">
        <v>5196</v>
      </c>
      <c r="C6927" s="66" t="s">
        <v>5784</v>
      </c>
      <c r="D6927" s="76" t="s">
        <v>5757</v>
      </c>
      <c r="E6927" s="66" t="s">
        <v>5786</v>
      </c>
      <c r="F6927" s="67">
        <v>66.78</v>
      </c>
      <c r="G6927" s="67">
        <v>-7.4220899999999999</v>
      </c>
      <c r="H6927" s="67">
        <v>111.03100000000001</v>
      </c>
      <c r="I6927" s="66" t="s">
        <v>5161</v>
      </c>
      <c r="J6927" s="67">
        <v>-7.4020799999999998</v>
      </c>
      <c r="K6927" s="67">
        <v>111.0612</v>
      </c>
    </row>
    <row r="6928" spans="1:11" ht="14.5">
      <c r="A6928" s="66" t="str">
        <f t="shared" si="108"/>
        <v>GPP PEKALONGAN_SRAGI</v>
      </c>
      <c r="B6928" s="66" t="s">
        <v>3478</v>
      </c>
      <c r="C6928" s="66" t="s">
        <v>5784</v>
      </c>
      <c r="D6928" s="76" t="s">
        <v>5739</v>
      </c>
      <c r="E6928" s="66" t="s">
        <v>5786</v>
      </c>
      <c r="F6928" s="67">
        <v>5.84</v>
      </c>
      <c r="G6928" s="67">
        <v>-6.9272600000000004</v>
      </c>
      <c r="H6928" s="67">
        <v>109.565</v>
      </c>
      <c r="I6928" s="66" t="s">
        <v>3376</v>
      </c>
      <c r="J6928" s="67">
        <v>-6.8898999999999999</v>
      </c>
      <c r="K6928" s="67">
        <v>109.6589</v>
      </c>
    </row>
    <row r="6929" spans="1:11" ht="14.5">
      <c r="A6929" s="66" t="str">
        <f t="shared" si="108"/>
        <v>Boyolali_SRANTEN</v>
      </c>
      <c r="B6929" s="66" t="s">
        <v>1535</v>
      </c>
      <c r="C6929" s="66" t="s">
        <v>5784</v>
      </c>
      <c r="D6929" s="76" t="s">
        <v>5739</v>
      </c>
      <c r="E6929" s="66" t="s">
        <v>5786</v>
      </c>
      <c r="F6929" s="67">
        <v>17.7</v>
      </c>
      <c r="G6929" s="67">
        <v>-7.3707399999999996</v>
      </c>
      <c r="H6929" s="67">
        <v>110.64700000000001</v>
      </c>
      <c r="I6929" s="66" t="s">
        <v>1370</v>
      </c>
      <c r="J6929" s="67">
        <v>-7.5381099999999996</v>
      </c>
      <c r="K6929" s="67">
        <v>110.6292</v>
      </c>
    </row>
    <row r="6930" spans="1:11" ht="14.5">
      <c r="A6930" s="66" t="str">
        <f t="shared" si="108"/>
        <v>Semarang - Kalikuning_SRATEN</v>
      </c>
      <c r="B6930" s="66" t="s">
        <v>5150</v>
      </c>
      <c r="C6930" s="66" t="s">
        <v>5784</v>
      </c>
      <c r="D6930" s="76" t="s">
        <v>5739</v>
      </c>
      <c r="E6930" s="66" t="s">
        <v>5786</v>
      </c>
      <c r="F6930" s="67">
        <v>10.51</v>
      </c>
      <c r="G6930" s="67">
        <v>-7.3135500000000002</v>
      </c>
      <c r="H6930" s="67">
        <v>110.458</v>
      </c>
      <c r="I6930" s="66" t="s">
        <v>5061</v>
      </c>
      <c r="J6930" s="67">
        <v>-7.1833299999999998</v>
      </c>
      <c r="K6930" s="67">
        <v>110.4721</v>
      </c>
    </row>
    <row r="6931" spans="1:11" ht="14.5">
      <c r="A6931" s="66" t="str">
        <f t="shared" si="108"/>
        <v>Sukoharjo 2 - Baki_SRATEN</v>
      </c>
      <c r="B6931" s="66" t="s">
        <v>5150</v>
      </c>
      <c r="C6931" s="66" t="s">
        <v>5784</v>
      </c>
      <c r="D6931" s="76" t="s">
        <v>5752</v>
      </c>
      <c r="E6931" s="66" t="s">
        <v>5786</v>
      </c>
      <c r="F6931" s="67">
        <v>14.71</v>
      </c>
      <c r="G6931" s="67">
        <v>-7.5742099999999999</v>
      </c>
      <c r="H6931" s="67">
        <v>110.72199999999999</v>
      </c>
      <c r="I6931" s="66" t="s">
        <v>5224</v>
      </c>
      <c r="J6931" s="67">
        <v>-7.6135599999999997</v>
      </c>
      <c r="K6931" s="67">
        <v>110.76560000000001</v>
      </c>
    </row>
    <row r="6932" spans="1:11" ht="14.5">
      <c r="A6932" s="66" t="str">
        <f t="shared" si="108"/>
        <v>Kebumen - Purbowangi_SRATI</v>
      </c>
      <c r="B6932" s="66" t="s">
        <v>4339</v>
      </c>
      <c r="C6932" s="66" t="s">
        <v>5784</v>
      </c>
      <c r="D6932" s="76" t="s">
        <v>5753</v>
      </c>
      <c r="E6932" s="66" t="s">
        <v>5786</v>
      </c>
      <c r="F6932" s="67">
        <v>15.69</v>
      </c>
      <c r="G6932" s="67">
        <v>-7.7562600000000002</v>
      </c>
      <c r="H6932" s="67">
        <v>109.42400000000001</v>
      </c>
      <c r="I6932" s="66" t="s">
        <v>4274</v>
      </c>
      <c r="J6932" s="67">
        <v>-7.6099800000000002</v>
      </c>
      <c r="K6932" s="67">
        <v>109.48480000000001</v>
      </c>
    </row>
    <row r="6933" spans="1:11" ht="14.5">
      <c r="A6933" s="66" t="str">
        <f t="shared" si="108"/>
        <v>Sragen 1 - Ngrampal_SRAWUNG</v>
      </c>
      <c r="B6933" s="66" t="s">
        <v>5197</v>
      </c>
      <c r="C6933" s="66" t="s">
        <v>5784</v>
      </c>
      <c r="D6933" s="76" t="s">
        <v>5748</v>
      </c>
      <c r="E6933" s="66" t="s">
        <v>5786</v>
      </c>
      <c r="F6933" s="67">
        <v>66.78</v>
      </c>
      <c r="G6933" s="67">
        <v>-7.33955</v>
      </c>
      <c r="H6933" s="67">
        <v>111.02</v>
      </c>
      <c r="I6933" s="66" t="s">
        <v>5161</v>
      </c>
      <c r="J6933" s="67">
        <v>-7.4020799999999998</v>
      </c>
      <c r="K6933" s="67">
        <v>111.0612</v>
      </c>
    </row>
    <row r="6934" spans="1:11" ht="14.5">
      <c r="A6934" s="66" t="str">
        <f t="shared" si="108"/>
        <v>GPP KLATEN_SREBEGAN</v>
      </c>
      <c r="B6934" s="66" t="s">
        <v>3075</v>
      </c>
      <c r="C6934" s="66" t="s">
        <v>5784</v>
      </c>
      <c r="D6934" s="76" t="s">
        <v>5758</v>
      </c>
      <c r="E6934" s="66" t="s">
        <v>5786</v>
      </c>
      <c r="F6934" s="67">
        <v>8.89</v>
      </c>
      <c r="G6934" s="67">
        <v>-7.7074999999999996</v>
      </c>
      <c r="H6934" s="67">
        <v>110.67100000000001</v>
      </c>
      <c r="I6934" s="66" t="s">
        <v>2894</v>
      </c>
      <c r="J6934" s="67">
        <v>-7.6692</v>
      </c>
      <c r="K6934" s="67">
        <v>110.6751</v>
      </c>
    </row>
    <row r="6935" spans="1:11" ht="14.5">
      <c r="A6935" s="66" t="str">
        <f t="shared" si="108"/>
        <v>Brebes GPP_SRENGSENG</v>
      </c>
      <c r="B6935" s="66" t="s">
        <v>1808</v>
      </c>
      <c r="C6935" s="66" t="s">
        <v>5784</v>
      </c>
      <c r="D6935" s="76" t="s">
        <v>5758</v>
      </c>
      <c r="E6935" s="66" t="s">
        <v>5786</v>
      </c>
      <c r="F6935" s="67">
        <v>11.25</v>
      </c>
      <c r="G6935" s="67">
        <v>-7.0310699999999997</v>
      </c>
      <c r="H6935" s="67">
        <v>109.036</v>
      </c>
      <c r="I6935" s="66" t="s">
        <v>1667</v>
      </c>
      <c r="J6935" s="67">
        <v>-7.1220699999999999</v>
      </c>
      <c r="K6935" s="67">
        <v>108.9847</v>
      </c>
    </row>
    <row r="6936" spans="1:11" ht="14.5">
      <c r="A6936" s="66" t="str">
        <f t="shared" si="108"/>
        <v>GPP KLATEN_SRIBIT</v>
      </c>
      <c r="B6936" s="66" t="s">
        <v>3076</v>
      </c>
      <c r="C6936" s="66" t="s">
        <v>5784</v>
      </c>
      <c r="D6936" s="76" t="s">
        <v>5750</v>
      </c>
      <c r="E6936" s="66" t="s">
        <v>5786</v>
      </c>
      <c r="F6936" s="67">
        <v>8.89</v>
      </c>
      <c r="G6936" s="67">
        <v>-7.6405799999999999</v>
      </c>
      <c r="H6936" s="67">
        <v>110.681</v>
      </c>
      <c r="I6936" s="66" t="s">
        <v>2894</v>
      </c>
      <c r="J6936" s="67">
        <v>-7.6692</v>
      </c>
      <c r="K6936" s="67">
        <v>110.6751</v>
      </c>
    </row>
    <row r="6937" spans="1:11" ht="14.5">
      <c r="A6937" s="66" t="str">
        <f t="shared" si="108"/>
        <v>Sragen 1 - Ngrampal_SRIBIT</v>
      </c>
      <c r="B6937" s="66" t="s">
        <v>3076</v>
      </c>
      <c r="C6937" s="66" t="s">
        <v>5784</v>
      </c>
      <c r="D6937" s="76" t="s">
        <v>5761</v>
      </c>
      <c r="E6937" s="66" t="s">
        <v>5786</v>
      </c>
      <c r="F6937" s="67">
        <v>66.78</v>
      </c>
      <c r="G6937" s="67">
        <v>-7.3932599999999997</v>
      </c>
      <c r="H6937" s="67">
        <v>110.98</v>
      </c>
      <c r="I6937" s="66" t="s">
        <v>5161</v>
      </c>
      <c r="J6937" s="67">
        <v>-7.4020799999999998</v>
      </c>
      <c r="K6937" s="67">
        <v>111.0612</v>
      </c>
    </row>
    <row r="6938" spans="1:11" ht="14.5">
      <c r="A6938" s="66" t="str">
        <f t="shared" si="108"/>
        <v>Brebes GPP_SRIDADI</v>
      </c>
      <c r="B6938" s="66" t="s">
        <v>1809</v>
      </c>
      <c r="C6938" s="66" t="s">
        <v>5784</v>
      </c>
      <c r="D6938" s="76" t="s">
        <v>5764</v>
      </c>
      <c r="E6938" s="66" t="s">
        <v>5786</v>
      </c>
      <c r="F6938" s="67">
        <v>20.92</v>
      </c>
      <c r="G6938" s="67">
        <v>-7.22919</v>
      </c>
      <c r="H6938" s="67">
        <v>109.09399999999999</v>
      </c>
      <c r="I6938" s="66" t="s">
        <v>1667</v>
      </c>
      <c r="J6938" s="67">
        <v>-7.1220699999999999</v>
      </c>
      <c r="K6938" s="67">
        <v>108.9847</v>
      </c>
    </row>
    <row r="6939" spans="1:11" ht="14.5">
      <c r="A6939" s="66" t="str">
        <f t="shared" si="108"/>
        <v>Rembang-Tritunggal_SRIDADI</v>
      </c>
      <c r="B6939" s="66" t="s">
        <v>1809</v>
      </c>
      <c r="C6939" s="66" t="s">
        <v>5784</v>
      </c>
      <c r="D6939" s="76" t="s">
        <v>5764</v>
      </c>
      <c r="E6939" s="66" t="s">
        <v>5786</v>
      </c>
      <c r="F6939" s="67">
        <v>20.29</v>
      </c>
      <c r="G6939" s="67">
        <v>-6.7328000000000001</v>
      </c>
      <c r="H6939" s="67">
        <v>111.39400000000001</v>
      </c>
      <c r="I6939" s="66" t="s">
        <v>5002</v>
      </c>
      <c r="J6939" s="67">
        <v>-6.6992700000000003</v>
      </c>
      <c r="K6939" s="67">
        <v>111.39919999999999</v>
      </c>
    </row>
    <row r="6940" spans="1:11" ht="14.5">
      <c r="A6940" s="66" t="str">
        <f t="shared" si="108"/>
        <v>Blora 4 Ngawen_SRIGADING</v>
      </c>
      <c r="B6940" s="66" t="s">
        <v>1353</v>
      </c>
      <c r="C6940" s="66" t="s">
        <v>5784</v>
      </c>
      <c r="D6940" s="76" t="s">
        <v>5746</v>
      </c>
      <c r="E6940" s="66" t="s">
        <v>5786</v>
      </c>
      <c r="F6940" s="67">
        <v>44.23</v>
      </c>
      <c r="G6940" s="67">
        <v>-6.9813499999999999</v>
      </c>
      <c r="H6940" s="67">
        <v>111.258</v>
      </c>
      <c r="I6940" s="66" t="s">
        <v>1251</v>
      </c>
      <c r="J6940" s="67">
        <v>-7.0247799999999998</v>
      </c>
      <c r="K6940" s="67">
        <v>111.2928</v>
      </c>
    </row>
    <row r="6941" spans="1:11" ht="14.5">
      <c r="A6941" s="66" t="str">
        <f t="shared" si="108"/>
        <v>Jepara - Mayong_SRIKANDANG</v>
      </c>
      <c r="B6941" s="66" t="s">
        <v>4255</v>
      </c>
      <c r="C6941" s="66" t="s">
        <v>5784</v>
      </c>
      <c r="D6941" s="76" t="s">
        <v>5770</v>
      </c>
      <c r="E6941" s="66" t="s">
        <v>5786</v>
      </c>
      <c r="F6941" s="67">
        <v>10.32</v>
      </c>
      <c r="G6941" s="67">
        <v>-6.5500299999999996</v>
      </c>
      <c r="H6941" s="67">
        <v>110.81100000000001</v>
      </c>
      <c r="I6941" s="66" t="s">
        <v>4145</v>
      </c>
      <c r="J6941" s="67">
        <v>-6.7420299999999997</v>
      </c>
      <c r="K6941" s="67">
        <v>110.7436</v>
      </c>
    </row>
    <row r="6942" spans="1:11" ht="14.5">
      <c r="A6942" s="66" t="str">
        <f t="shared" si="108"/>
        <v>GPP PATI_SRIKATON</v>
      </c>
      <c r="B6942" s="66" t="s">
        <v>3370</v>
      </c>
      <c r="C6942" s="66" t="s">
        <v>5784</v>
      </c>
      <c r="D6942" s="76" t="s">
        <v>5770</v>
      </c>
      <c r="E6942" s="66" t="s">
        <v>5786</v>
      </c>
      <c r="F6942" s="67">
        <v>16.66</v>
      </c>
      <c r="G6942" s="67">
        <v>-6.8777200000000001</v>
      </c>
      <c r="H6942" s="67">
        <v>110.955</v>
      </c>
      <c r="I6942" s="66" t="s">
        <v>3337</v>
      </c>
      <c r="J6942" s="67">
        <v>-6.7882499999999997</v>
      </c>
      <c r="K6942" s="67">
        <v>110.9785</v>
      </c>
    </row>
    <row r="6943" spans="1:11" ht="14.5">
      <c r="A6943" s="66" t="str">
        <f t="shared" si="108"/>
        <v>Pati - Juwana_SRIKATON</v>
      </c>
      <c r="B6943" s="66" t="s">
        <v>3370</v>
      </c>
      <c r="C6943" s="66" t="s">
        <v>5784</v>
      </c>
      <c r="D6943" s="76" t="s">
        <v>5760</v>
      </c>
      <c r="E6943" s="66" t="s">
        <v>5786</v>
      </c>
      <c r="F6943" s="67">
        <v>16.66</v>
      </c>
      <c r="G6943" s="67">
        <v>-6.7813299999999996</v>
      </c>
      <c r="H6943" s="67">
        <v>111.24299999999999</v>
      </c>
      <c r="I6943" s="66" t="s">
        <v>4458</v>
      </c>
      <c r="J6943" s="67">
        <v>-6.7296100000000001</v>
      </c>
      <c r="K6943" s="67">
        <v>111.1037</v>
      </c>
    </row>
    <row r="6944" spans="1:11" ht="14.5">
      <c r="A6944" s="66" t="str">
        <f t="shared" si="108"/>
        <v>Sragen 1 - Ngrampal_SRIMULYO</v>
      </c>
      <c r="B6944" s="66" t="s">
        <v>5198</v>
      </c>
      <c r="C6944" s="66" t="s">
        <v>5784</v>
      </c>
      <c r="D6944" s="76" t="s">
        <v>5739</v>
      </c>
      <c r="E6944" s="66" t="s">
        <v>5786</v>
      </c>
      <c r="F6944" s="67">
        <v>66.78</v>
      </c>
      <c r="G6944" s="67">
        <v>-7.45235</v>
      </c>
      <c r="H6944" s="67">
        <v>111.09</v>
      </c>
      <c r="I6944" s="66" t="s">
        <v>5161</v>
      </c>
      <c r="J6944" s="67">
        <v>-7.4020799999999998</v>
      </c>
      <c r="K6944" s="67">
        <v>111.0612</v>
      </c>
    </row>
    <row r="6945" spans="1:11" ht="14.5">
      <c r="A6945" s="66" t="str">
        <f t="shared" si="108"/>
        <v>PML 1BEJI_SRINAHAN</v>
      </c>
      <c r="B6945" s="66" t="s">
        <v>4767</v>
      </c>
      <c r="C6945" s="66" t="s">
        <v>5784</v>
      </c>
      <c r="D6945" s="76" t="s">
        <v>5752</v>
      </c>
      <c r="E6945" s="66" t="s">
        <v>5786</v>
      </c>
      <c r="F6945" s="67">
        <v>5.84</v>
      </c>
      <c r="G6945" s="67">
        <v>-7.0068200000000003</v>
      </c>
      <c r="H6945" s="67">
        <v>109.50700000000001</v>
      </c>
      <c r="I6945" s="66" t="s">
        <v>4705</v>
      </c>
      <c r="J6945" s="67">
        <v>-6.8926100000000003</v>
      </c>
      <c r="K6945" s="67">
        <v>109.4507</v>
      </c>
    </row>
    <row r="6946" spans="1:11" ht="14.5">
      <c r="A6946" s="66" t="str">
        <f t="shared" si="108"/>
        <v>GPP KARANGANYAR_SRINGIN</v>
      </c>
      <c r="B6946" s="66" t="s">
        <v>2702</v>
      </c>
      <c r="C6946" s="66" t="s">
        <v>5784</v>
      </c>
      <c r="D6946" s="76" t="s">
        <v>5738</v>
      </c>
      <c r="E6946" s="66" t="s">
        <v>5786</v>
      </c>
      <c r="F6946" s="67">
        <v>21.59</v>
      </c>
      <c r="G6946" s="67">
        <v>-7.6482000000000001</v>
      </c>
      <c r="H6946" s="67">
        <v>111.014</v>
      </c>
      <c r="I6946" s="66" t="s">
        <v>2633</v>
      </c>
      <c r="J6946" s="67">
        <v>-7.5687199999999999</v>
      </c>
      <c r="K6946" s="67">
        <v>110.8749</v>
      </c>
    </row>
    <row r="6947" spans="1:11" ht="14.5">
      <c r="A6947" s="66" t="str">
        <f t="shared" si="108"/>
        <v>GD. LASEM_SRIOMBO</v>
      </c>
      <c r="B6947" s="66" t="s">
        <v>2335</v>
      </c>
      <c r="C6947" s="66" t="s">
        <v>5784</v>
      </c>
      <c r="D6947" s="76" t="s">
        <v>5739</v>
      </c>
      <c r="E6947" s="66" t="s">
        <v>5786</v>
      </c>
      <c r="F6947" s="67">
        <v>20.29</v>
      </c>
      <c r="G6947" s="67">
        <v>-6.6701800000000002</v>
      </c>
      <c r="H6947" s="67">
        <v>111.471</v>
      </c>
      <c r="I6947" s="66" t="s">
        <v>2256</v>
      </c>
      <c r="J6947" s="67">
        <v>-6.6950700000000003</v>
      </c>
      <c r="K6947" s="67">
        <v>111.4366</v>
      </c>
    </row>
    <row r="6948" spans="1:11" ht="14.5">
      <c r="A6948" s="66" t="str">
        <f t="shared" si="108"/>
        <v>GPP KARANGANYAR_SRIWEDARI</v>
      </c>
      <c r="B6948" s="66" t="s">
        <v>2703</v>
      </c>
      <c r="C6948" s="66" t="s">
        <v>5784</v>
      </c>
      <c r="D6948" s="76" t="s">
        <v>5757</v>
      </c>
      <c r="E6948" s="66" t="s">
        <v>5786</v>
      </c>
      <c r="F6948" s="67">
        <v>0.39</v>
      </c>
      <c r="G6948" s="67">
        <v>-7.5676699999999997</v>
      </c>
      <c r="H6948" s="67">
        <v>110.813</v>
      </c>
      <c r="I6948" s="66" t="s">
        <v>2633</v>
      </c>
      <c r="J6948" s="67">
        <v>-7.5687199999999999</v>
      </c>
      <c r="K6948" s="67">
        <v>110.8749</v>
      </c>
    </row>
    <row r="6949" spans="1:11" ht="14.5">
      <c r="A6949" s="66" t="str">
        <f t="shared" si="108"/>
        <v>GPP MAGELANG_SRIWEDARI</v>
      </c>
      <c r="B6949" s="66" t="s">
        <v>2703</v>
      </c>
      <c r="C6949" s="66" t="s">
        <v>5784</v>
      </c>
      <c r="D6949" s="76" t="s">
        <v>5757</v>
      </c>
      <c r="E6949" s="66" t="s">
        <v>5786</v>
      </c>
      <c r="F6949" s="67">
        <v>7.61</v>
      </c>
      <c r="G6949" s="67">
        <v>-7.5712000000000002</v>
      </c>
      <c r="H6949" s="67">
        <v>110.11199999999999</v>
      </c>
      <c r="I6949" s="66" t="s">
        <v>3103</v>
      </c>
      <c r="J6949" s="67">
        <v>-7.3955399999999996</v>
      </c>
      <c r="K6949" s="67">
        <v>110.24469999999999</v>
      </c>
    </row>
    <row r="6950" spans="1:11" ht="14.5">
      <c r="A6950" s="66" t="str">
        <f t="shared" si="108"/>
        <v>GPP MAGELANG_SRIWEDARI</v>
      </c>
      <c r="B6950" s="66" t="s">
        <v>2703</v>
      </c>
      <c r="C6950" s="66" t="s">
        <v>5784</v>
      </c>
      <c r="D6950" s="76" t="s">
        <v>5758</v>
      </c>
      <c r="E6950" s="66" t="s">
        <v>5786</v>
      </c>
      <c r="F6950" s="67">
        <v>7.61</v>
      </c>
      <c r="G6950" s="67">
        <v>-7.6185299999999998</v>
      </c>
      <c r="H6950" s="67">
        <v>110.259</v>
      </c>
      <c r="I6950" s="66" t="s">
        <v>3103</v>
      </c>
      <c r="J6950" s="67">
        <v>-7.3955399999999996</v>
      </c>
      <c r="K6950" s="67">
        <v>110.24469999999999</v>
      </c>
    </row>
    <row r="6951" spans="1:11" ht="14.5">
      <c r="A6951" s="66" t="str">
        <f t="shared" si="108"/>
        <v>Pati - Juwana_SRIWEDARI</v>
      </c>
      <c r="B6951" s="66" t="s">
        <v>2703</v>
      </c>
      <c r="C6951" s="66" t="s">
        <v>5784</v>
      </c>
      <c r="D6951" s="76" t="s">
        <v>5758</v>
      </c>
      <c r="E6951" s="66" t="s">
        <v>5786</v>
      </c>
      <c r="F6951" s="67">
        <v>16.66</v>
      </c>
      <c r="G6951" s="67">
        <v>-6.7576999999999998</v>
      </c>
      <c r="H6951" s="67">
        <v>111.214</v>
      </c>
      <c r="I6951" s="66" t="s">
        <v>4458</v>
      </c>
      <c r="J6951" s="67">
        <v>-6.7296100000000001</v>
      </c>
      <c r="K6951" s="67">
        <v>111.1037</v>
      </c>
    </row>
    <row r="6952" spans="1:11" ht="14.5">
      <c r="A6952" s="66" t="str">
        <f t="shared" si="108"/>
        <v>GD BGR CANDI SEMARANG_SRIWULAN</v>
      </c>
      <c r="B6952" s="66" t="s">
        <v>2059</v>
      </c>
      <c r="C6952" s="66" t="s">
        <v>5784</v>
      </c>
      <c r="D6952" s="76" t="s">
        <v>5742</v>
      </c>
      <c r="E6952" s="66" t="s">
        <v>5786</v>
      </c>
      <c r="F6952" s="67">
        <v>16.97</v>
      </c>
      <c r="G6952" s="67">
        <v>-7.1556800000000003</v>
      </c>
      <c r="H6952" s="67">
        <v>110.31</v>
      </c>
      <c r="I6952" s="66" t="s">
        <v>2006</v>
      </c>
      <c r="J6952" s="67">
        <v>-7.0144599999999997</v>
      </c>
      <c r="K6952" s="67">
        <v>110.3477</v>
      </c>
    </row>
    <row r="6953" spans="1:11" ht="14.5">
      <c r="A6953" s="66" t="str">
        <f t="shared" si="108"/>
        <v>UPP SEMARANG_SRIWULAN</v>
      </c>
      <c r="B6953" s="66" t="s">
        <v>2059</v>
      </c>
      <c r="C6953" s="66" t="s">
        <v>5784</v>
      </c>
      <c r="D6953" s="76" t="s">
        <v>5745</v>
      </c>
      <c r="E6953" s="66" t="s">
        <v>5786</v>
      </c>
      <c r="F6953" s="67">
        <v>26.27</v>
      </c>
      <c r="G6953" s="67">
        <v>-6.9356</v>
      </c>
      <c r="H6953" s="67">
        <v>110.477</v>
      </c>
      <c r="I6953" s="66" t="s">
        <v>5495</v>
      </c>
      <c r="J6953" s="67">
        <v>-6.9489400000000003</v>
      </c>
      <c r="K6953" s="67">
        <v>110.42059999999999</v>
      </c>
    </row>
    <row r="6954" spans="1:11" ht="14.5">
      <c r="A6954" s="66" t="str">
        <f t="shared" si="108"/>
        <v>Temanggung_SRIWUNGU</v>
      </c>
      <c r="B6954" s="66" t="s">
        <v>5344</v>
      </c>
      <c r="C6954" s="66" t="s">
        <v>5784</v>
      </c>
      <c r="D6954" s="76" t="s">
        <v>5741</v>
      </c>
      <c r="E6954" s="66" t="s">
        <v>5786</v>
      </c>
      <c r="F6954" s="67">
        <v>9.5500000000000007</v>
      </c>
      <c r="G6954" s="67">
        <v>-7.3261000000000003</v>
      </c>
      <c r="H6954" s="67">
        <v>110.15600000000001</v>
      </c>
      <c r="I6954" s="66" t="s">
        <v>5294</v>
      </c>
      <c r="J6954" s="67">
        <v>-7.3036099999999999</v>
      </c>
      <c r="K6954" s="67">
        <v>110.15309999999999</v>
      </c>
    </row>
    <row r="6955" spans="1:11" ht="14.5">
      <c r="A6955" s="66" t="str">
        <f t="shared" si="108"/>
        <v>Jepara - Mayong_SROBYONG</v>
      </c>
      <c r="B6955" s="66" t="s">
        <v>4256</v>
      </c>
      <c r="C6955" s="66" t="s">
        <v>5784</v>
      </c>
      <c r="D6955" s="76" t="s">
        <v>5742</v>
      </c>
      <c r="E6955" s="66" t="s">
        <v>5786</v>
      </c>
      <c r="F6955" s="67">
        <v>10.32</v>
      </c>
      <c r="G6955" s="67">
        <v>-6.5184199999999999</v>
      </c>
      <c r="H6955" s="67">
        <v>110.708</v>
      </c>
      <c r="I6955" s="66" t="s">
        <v>4145</v>
      </c>
      <c r="J6955" s="67">
        <v>-6.7420299999999997</v>
      </c>
      <c r="K6955" s="67">
        <v>110.7436</v>
      </c>
    </row>
    <row r="6956" spans="1:11" ht="14.5">
      <c r="A6956" s="66" t="str">
        <f t="shared" si="108"/>
        <v>GD BGR CANDI SEMARANG_SRONDOL KULON</v>
      </c>
      <c r="B6956" s="66" t="s">
        <v>2060</v>
      </c>
      <c r="C6956" s="66" t="s">
        <v>5784</v>
      </c>
      <c r="D6956" s="76" t="s">
        <v>5746</v>
      </c>
      <c r="E6956" s="66" t="s">
        <v>5786</v>
      </c>
      <c r="F6956" s="67">
        <v>1.22</v>
      </c>
      <c r="G6956" s="67">
        <v>-7.0510799999999998</v>
      </c>
      <c r="H6956" s="67">
        <v>110.40900000000001</v>
      </c>
      <c r="I6956" s="66" t="s">
        <v>2006</v>
      </c>
      <c r="J6956" s="67">
        <v>-7.0144599999999997</v>
      </c>
      <c r="K6956" s="67">
        <v>110.3477</v>
      </c>
    </row>
    <row r="6957" spans="1:11" ht="14.5">
      <c r="A6957" s="66" t="str">
        <f t="shared" si="108"/>
        <v>GD BGR CANDI SEMARANG_SRONDOL WETAN</v>
      </c>
      <c r="B6957" s="66" t="s">
        <v>2061</v>
      </c>
      <c r="C6957" s="66" t="s">
        <v>5784</v>
      </c>
      <c r="D6957" s="76" t="s">
        <v>5747</v>
      </c>
      <c r="E6957" s="66" t="s">
        <v>5786</v>
      </c>
      <c r="F6957" s="67">
        <v>1.22</v>
      </c>
      <c r="G6957" s="67">
        <v>-7.0665899999999997</v>
      </c>
      <c r="H6957" s="67">
        <v>110.42</v>
      </c>
      <c r="I6957" s="66" t="s">
        <v>2006</v>
      </c>
      <c r="J6957" s="67">
        <v>-7.0144599999999997</v>
      </c>
      <c r="K6957" s="67">
        <v>110.3477</v>
      </c>
    </row>
    <row r="6958" spans="1:11" ht="14.5">
      <c r="A6958" s="66" t="str">
        <f t="shared" si="108"/>
        <v>BGR PURBALINGGA_SROWOT</v>
      </c>
      <c r="B6958" s="66" t="s">
        <v>978</v>
      </c>
      <c r="C6958" s="66" t="s">
        <v>5784</v>
      </c>
      <c r="D6958" s="76" t="s">
        <v>5761</v>
      </c>
      <c r="E6958" s="66" t="s">
        <v>5786</v>
      </c>
      <c r="F6958" s="67">
        <v>9.3800000000000008</v>
      </c>
      <c r="G6958" s="67">
        <v>-7.5059899999999997</v>
      </c>
      <c r="H6958" s="67">
        <v>109.32299999999999</v>
      </c>
      <c r="I6958" s="66" t="s">
        <v>856</v>
      </c>
      <c r="J6958" s="67">
        <v>-7.4180900000000003</v>
      </c>
      <c r="K6958" s="67">
        <v>109.37690000000001</v>
      </c>
    </row>
    <row r="6959" spans="1:11" ht="14.5">
      <c r="A6959" s="66" t="str">
        <f t="shared" si="108"/>
        <v>GPP KARANGANYAR_SROYO</v>
      </c>
      <c r="B6959" s="66" t="s">
        <v>2704</v>
      </c>
      <c r="C6959" s="66" t="s">
        <v>5784</v>
      </c>
      <c r="D6959" s="76" t="s">
        <v>5745</v>
      </c>
      <c r="E6959" s="66" t="s">
        <v>5786</v>
      </c>
      <c r="F6959" s="67">
        <v>21.59</v>
      </c>
      <c r="G6959" s="67">
        <v>-7.5329899999999999</v>
      </c>
      <c r="H6959" s="67">
        <v>110.88500000000001</v>
      </c>
      <c r="I6959" s="66" t="s">
        <v>2633</v>
      </c>
      <c r="J6959" s="67">
        <v>-7.5687199999999999</v>
      </c>
      <c r="K6959" s="67">
        <v>110.8749</v>
      </c>
    </row>
    <row r="6960" spans="1:11" ht="14.5">
      <c r="A6960" s="66" t="str">
        <f t="shared" si="108"/>
        <v>GPP MAGELANG_SRUMBUNG</v>
      </c>
      <c r="B6960" s="66" t="s">
        <v>3300</v>
      </c>
      <c r="C6960" s="66" t="s">
        <v>5784</v>
      </c>
      <c r="D6960" s="76" t="s">
        <v>5747</v>
      </c>
      <c r="E6960" s="66" t="s">
        <v>5786</v>
      </c>
      <c r="F6960" s="67">
        <v>7.61</v>
      </c>
      <c r="G6960" s="67">
        <v>-7.5946800000000003</v>
      </c>
      <c r="H6960" s="67">
        <v>110.33799999999999</v>
      </c>
      <c r="I6960" s="66" t="s">
        <v>3103</v>
      </c>
      <c r="J6960" s="67">
        <v>-7.3955399999999996</v>
      </c>
      <c r="K6960" s="67">
        <v>110.24469999999999</v>
      </c>
    </row>
    <row r="6961" spans="1:11" ht="14.5">
      <c r="A6961" s="66" t="str">
        <f t="shared" si="108"/>
        <v>Boyolali_SRUNI</v>
      </c>
      <c r="B6961" s="66" t="s">
        <v>1536</v>
      </c>
      <c r="C6961" s="66" t="s">
        <v>5784</v>
      </c>
      <c r="D6961" s="76" t="s">
        <v>5762</v>
      </c>
      <c r="E6961" s="66" t="s">
        <v>5786</v>
      </c>
      <c r="F6961" s="67">
        <v>17.7</v>
      </c>
      <c r="G6961" s="67">
        <v>-7.5591799999999996</v>
      </c>
      <c r="H6961" s="67">
        <v>110.52</v>
      </c>
      <c r="I6961" s="66" t="s">
        <v>1370</v>
      </c>
      <c r="J6961" s="67">
        <v>-7.5381099999999996</v>
      </c>
      <c r="K6961" s="67">
        <v>110.6292</v>
      </c>
    </row>
    <row r="6962" spans="1:11" ht="14.5">
      <c r="A6962" s="66" t="str">
        <f t="shared" si="108"/>
        <v>GPP KEBUMEN_SRUSUHJURUTENGAH</v>
      </c>
      <c r="B6962" s="66" t="s">
        <v>2864</v>
      </c>
      <c r="C6962" s="66" t="s">
        <v>5784</v>
      </c>
      <c r="D6962" s="76" t="s">
        <v>5741</v>
      </c>
      <c r="E6962" s="66" t="s">
        <v>5786</v>
      </c>
      <c r="F6962" s="67">
        <v>15.69</v>
      </c>
      <c r="G6962" s="67">
        <v>-7.72898</v>
      </c>
      <c r="H6962" s="67">
        <v>109.51600000000001</v>
      </c>
      <c r="I6962" s="66" t="s">
        <v>2714</v>
      </c>
      <c r="J6962" s="67">
        <v>-7.6109200000000001</v>
      </c>
      <c r="K6962" s="67">
        <v>109.5078</v>
      </c>
    </row>
    <row r="6963" spans="1:11" ht="14.5">
      <c r="A6963" s="66" t="str">
        <f t="shared" si="108"/>
        <v>Boyolali_SRUWEN</v>
      </c>
      <c r="B6963" s="66" t="s">
        <v>1537</v>
      </c>
      <c r="C6963" s="66" t="s">
        <v>5784</v>
      </c>
      <c r="D6963" s="76" t="s">
        <v>5752</v>
      </c>
      <c r="E6963" s="66" t="s">
        <v>5786</v>
      </c>
      <c r="F6963" s="67">
        <v>10.51</v>
      </c>
      <c r="G6963" s="67">
        <v>-7.42544</v>
      </c>
      <c r="H6963" s="67">
        <v>110.542</v>
      </c>
      <c r="I6963" s="66" t="s">
        <v>1370</v>
      </c>
      <c r="J6963" s="67">
        <v>-7.5381099999999996</v>
      </c>
      <c r="K6963" s="67">
        <v>110.6292</v>
      </c>
    </row>
    <row r="6964" spans="1:11" ht="14.5">
      <c r="A6964" s="66" t="str">
        <f t="shared" si="108"/>
        <v>GPP KEBUMEN_SRUWENG</v>
      </c>
      <c r="B6964" s="66" t="s">
        <v>2865</v>
      </c>
      <c r="C6964" s="66" t="s">
        <v>5784</v>
      </c>
      <c r="D6964" s="76" t="s">
        <v>5742</v>
      </c>
      <c r="E6964" s="66" t="s">
        <v>5786</v>
      </c>
      <c r="F6964" s="67">
        <v>15.69</v>
      </c>
      <c r="G6964" s="67">
        <v>-7.6594499999999996</v>
      </c>
      <c r="H6964" s="67">
        <v>109.604</v>
      </c>
      <c r="I6964" s="66" t="s">
        <v>2714</v>
      </c>
      <c r="J6964" s="67">
        <v>-7.6109200000000001</v>
      </c>
      <c r="K6964" s="67">
        <v>109.5078</v>
      </c>
    </row>
    <row r="6965" spans="1:11" ht="14.5">
      <c r="A6965" s="66" t="str">
        <f t="shared" si="108"/>
        <v>GPP PURWOREJO_SRUWOH</v>
      </c>
      <c r="B6965" s="66" t="s">
        <v>3828</v>
      </c>
      <c r="C6965" s="66" t="s">
        <v>5784</v>
      </c>
      <c r="D6965" s="76" t="s">
        <v>5742</v>
      </c>
      <c r="E6965" s="66" t="s">
        <v>5786</v>
      </c>
      <c r="F6965" s="67">
        <v>4.4400000000000004</v>
      </c>
      <c r="G6965" s="67">
        <v>-7.8130600000000001</v>
      </c>
      <c r="H6965" s="67">
        <v>109.968</v>
      </c>
      <c r="I6965" s="66" t="s">
        <v>3504</v>
      </c>
      <c r="J6965" s="67">
        <v>-7.7226800000000004</v>
      </c>
      <c r="K6965" s="67">
        <v>109.9468</v>
      </c>
    </row>
    <row r="6966" spans="1:11" ht="14.5">
      <c r="A6966" s="66" t="str">
        <f t="shared" si="108"/>
        <v>GPP PURWOREJO_SRUWOHDUKUH</v>
      </c>
      <c r="B6966" s="66" t="s">
        <v>3829</v>
      </c>
      <c r="C6966" s="66" t="s">
        <v>5784</v>
      </c>
      <c r="D6966" s="76" t="s">
        <v>5765</v>
      </c>
      <c r="E6966" s="66" t="s">
        <v>5786</v>
      </c>
      <c r="F6966" s="67">
        <v>4.4400000000000004</v>
      </c>
      <c r="G6966" s="67">
        <v>-7.7547100000000002</v>
      </c>
      <c r="H6966" s="67">
        <v>109.84399999999999</v>
      </c>
      <c r="I6966" s="66" t="s">
        <v>3504</v>
      </c>
      <c r="J6966" s="67">
        <v>-7.7226800000000004</v>
      </c>
      <c r="K6966" s="67">
        <v>109.9468</v>
      </c>
    </row>
    <row r="6967" spans="1:11" ht="14.5">
      <c r="A6967" s="66" t="str">
        <f t="shared" si="108"/>
        <v>GPP PURWOREJO_SRUWOHREJO</v>
      </c>
      <c r="B6967" s="66" t="s">
        <v>3830</v>
      </c>
      <c r="C6967" s="66" t="s">
        <v>5784</v>
      </c>
      <c r="D6967" s="76" t="s">
        <v>5752</v>
      </c>
      <c r="E6967" s="66" t="s">
        <v>5786</v>
      </c>
      <c r="F6967" s="67">
        <v>4.4400000000000004</v>
      </c>
      <c r="G6967" s="67">
        <v>-7.7518500000000001</v>
      </c>
      <c r="H6967" s="67">
        <v>109.869</v>
      </c>
      <c r="I6967" s="66" t="s">
        <v>3504</v>
      </c>
      <c r="J6967" s="67">
        <v>-7.7226800000000004</v>
      </c>
      <c r="K6967" s="67">
        <v>109.9468</v>
      </c>
    </row>
    <row r="6968" spans="1:11" ht="14.5">
      <c r="A6968" s="66" t="str">
        <f t="shared" si="108"/>
        <v>Batang - Kasepuhan_SUBAH</v>
      </c>
      <c r="B6968" s="66" t="s">
        <v>233</v>
      </c>
      <c r="C6968" s="66" t="s">
        <v>5784</v>
      </c>
      <c r="D6968" s="76" t="s">
        <v>5741</v>
      </c>
      <c r="E6968" s="66" t="s">
        <v>5786</v>
      </c>
      <c r="F6968" s="67">
        <v>9.3699999999999992</v>
      </c>
      <c r="G6968" s="67">
        <v>-6.9729299999999999</v>
      </c>
      <c r="H6968" s="67">
        <v>109.873</v>
      </c>
      <c r="I6968" s="66" t="s">
        <v>54</v>
      </c>
      <c r="J6968" s="67">
        <v>-6.9040600000000003</v>
      </c>
      <c r="K6968" s="67">
        <v>109.7085</v>
      </c>
    </row>
    <row r="6969" spans="1:11" ht="14.5">
      <c r="A6969" s="66" t="str">
        <f t="shared" si="108"/>
        <v>GPP MAGELANG_SUCEN</v>
      </c>
      <c r="B6969" s="66" t="s">
        <v>3301</v>
      </c>
      <c r="C6969" s="66" t="s">
        <v>5784</v>
      </c>
      <c r="D6969" s="76" t="s">
        <v>5748</v>
      </c>
      <c r="E6969" s="66" t="s">
        <v>5786</v>
      </c>
      <c r="F6969" s="67">
        <v>7.61</v>
      </c>
      <c r="G6969" s="67">
        <v>-7.6239999999999997</v>
      </c>
      <c r="H6969" s="67">
        <v>110.32299999999999</v>
      </c>
      <c r="I6969" s="66" t="s">
        <v>3103</v>
      </c>
      <c r="J6969" s="67">
        <v>-7.3955399999999996</v>
      </c>
      <c r="K6969" s="67">
        <v>110.24469999999999</v>
      </c>
    </row>
    <row r="6970" spans="1:11" ht="14.5">
      <c r="A6970" s="66" t="str">
        <f t="shared" si="108"/>
        <v>Temanggung_SUCEN</v>
      </c>
      <c r="B6970" s="66" t="s">
        <v>3301</v>
      </c>
      <c r="C6970" s="66" t="s">
        <v>5784</v>
      </c>
      <c r="D6970" s="76" t="s">
        <v>5740</v>
      </c>
      <c r="E6970" s="66" t="s">
        <v>5786</v>
      </c>
      <c r="F6970" s="67">
        <v>9.5500000000000007</v>
      </c>
      <c r="G6970" s="67">
        <v>-7.1862399999999997</v>
      </c>
      <c r="H6970" s="67">
        <v>110.181</v>
      </c>
      <c r="I6970" s="66" t="s">
        <v>5294</v>
      </c>
      <c r="J6970" s="67">
        <v>-7.3036099999999999</v>
      </c>
      <c r="K6970" s="67">
        <v>110.15309999999999</v>
      </c>
    </row>
    <row r="6971" spans="1:11" ht="14.5">
      <c r="A6971" s="66" t="str">
        <f t="shared" si="108"/>
        <v>GPP PURWOREJO_SUCENJURUTENGAH</v>
      </c>
      <c r="B6971" s="66" t="s">
        <v>3831</v>
      </c>
      <c r="C6971" s="66" t="s">
        <v>5784</v>
      </c>
      <c r="D6971" s="76" t="s">
        <v>5740</v>
      </c>
      <c r="E6971" s="66" t="s">
        <v>5786</v>
      </c>
      <c r="F6971" s="67">
        <v>4.4400000000000004</v>
      </c>
      <c r="G6971" s="67">
        <v>-7.7055199999999999</v>
      </c>
      <c r="H6971" s="67">
        <v>109.97799999999999</v>
      </c>
      <c r="I6971" s="66" t="s">
        <v>3504</v>
      </c>
      <c r="J6971" s="67">
        <v>-7.7226800000000004</v>
      </c>
      <c r="K6971" s="67">
        <v>109.9468</v>
      </c>
    </row>
    <row r="6972" spans="1:11" ht="14.5">
      <c r="A6972" s="66" t="str">
        <f t="shared" si="108"/>
        <v>BGR NGADIROJO_SUCI</v>
      </c>
      <c r="B6972" s="66" t="s">
        <v>733</v>
      </c>
      <c r="C6972" s="66" t="s">
        <v>5784</v>
      </c>
      <c r="D6972" s="76" t="s">
        <v>5744</v>
      </c>
      <c r="E6972" s="66" t="s">
        <v>5786</v>
      </c>
      <c r="F6972" s="67">
        <v>20.7</v>
      </c>
      <c r="G6972" s="67">
        <v>-8.0821000000000005</v>
      </c>
      <c r="H6972" s="67">
        <v>110.85</v>
      </c>
      <c r="I6972" s="66" t="s">
        <v>538</v>
      </c>
      <c r="J6972" s="67">
        <v>-7.8147399999999996</v>
      </c>
      <c r="K6972" s="67">
        <v>111.0005</v>
      </c>
    </row>
    <row r="6973" spans="1:11" ht="14.5">
      <c r="A6973" s="66" t="str">
        <f t="shared" si="108"/>
        <v>BGR PURBALINGGA_SUDAGARAN</v>
      </c>
      <c r="B6973" s="66" t="s">
        <v>979</v>
      </c>
      <c r="C6973" s="66" t="s">
        <v>5784</v>
      </c>
      <c r="D6973" s="76" t="s">
        <v>5753</v>
      </c>
      <c r="E6973" s="66" t="s">
        <v>5786</v>
      </c>
      <c r="F6973" s="67">
        <v>9.3800000000000008</v>
      </c>
      <c r="G6973" s="67">
        <v>-7.5188800000000002</v>
      </c>
      <c r="H6973" s="67">
        <v>109.29300000000001</v>
      </c>
      <c r="I6973" s="66" t="s">
        <v>856</v>
      </c>
      <c r="J6973" s="67">
        <v>-7.4180900000000003</v>
      </c>
      <c r="K6973" s="67">
        <v>109.37690000000001</v>
      </c>
    </row>
    <row r="6974" spans="1:11" ht="14.5">
      <c r="A6974" s="66" t="str">
        <f t="shared" si="108"/>
        <v>GD PSP Cilacap_SUDAGARAN</v>
      </c>
      <c r="B6974" s="66" t="s">
        <v>979</v>
      </c>
      <c r="C6974" s="66" t="s">
        <v>5784</v>
      </c>
      <c r="D6974" s="76" t="s">
        <v>5738</v>
      </c>
      <c r="E6974" s="66" t="s">
        <v>5786</v>
      </c>
      <c r="F6974" s="67">
        <v>20.29</v>
      </c>
      <c r="G6974" s="67">
        <v>-7.4889000000000001</v>
      </c>
      <c r="H6974" s="67">
        <v>108.812</v>
      </c>
      <c r="I6974" s="66" t="s">
        <v>2114</v>
      </c>
      <c r="J6974" s="67">
        <v>-7.3791900000000004</v>
      </c>
      <c r="K6974" s="67">
        <v>108.8021</v>
      </c>
    </row>
    <row r="6975" spans="1:11" ht="14.5">
      <c r="A6975" s="66" t="str">
        <f t="shared" si="108"/>
        <v>GD. LASEM_SUDAN</v>
      </c>
      <c r="B6975" s="66" t="s">
        <v>2336</v>
      </c>
      <c r="C6975" s="66" t="s">
        <v>5784</v>
      </c>
      <c r="D6975" s="76" t="s">
        <v>5753</v>
      </c>
      <c r="E6975" s="66" t="s">
        <v>5786</v>
      </c>
      <c r="F6975" s="67">
        <v>20.29</v>
      </c>
      <c r="G6975" s="67">
        <v>-6.6970900000000002</v>
      </c>
      <c r="H6975" s="67">
        <v>111.575</v>
      </c>
      <c r="I6975" s="66" t="s">
        <v>2256</v>
      </c>
      <c r="J6975" s="67">
        <v>-6.6950700000000003</v>
      </c>
      <c r="K6975" s="67">
        <v>111.4366</v>
      </c>
    </row>
    <row r="6976" spans="1:11" ht="14.5">
      <c r="A6976" s="66" t="str">
        <f t="shared" si="108"/>
        <v>GUD BGR WANGON_SUDIMARA</v>
      </c>
      <c r="B6976" s="66" t="s">
        <v>4079</v>
      </c>
      <c r="C6976" s="66" t="s">
        <v>5784</v>
      </c>
      <c r="D6976" s="76" t="s">
        <v>5742</v>
      </c>
      <c r="E6976" s="66" t="s">
        <v>5786</v>
      </c>
      <c r="F6976" s="67">
        <v>9.3800000000000008</v>
      </c>
      <c r="G6976" s="67">
        <v>-7.4247500000000004</v>
      </c>
      <c r="H6976" s="67">
        <v>109.143</v>
      </c>
      <c r="I6976" s="66" t="s">
        <v>4026</v>
      </c>
      <c r="J6976" s="67">
        <v>-7.5083200000000003</v>
      </c>
      <c r="K6976" s="67">
        <v>109.0645</v>
      </c>
    </row>
    <row r="6977" spans="1:11" ht="14.5">
      <c r="A6977" s="66" t="str">
        <f t="shared" si="108"/>
        <v>Boyolali_SUDIMORO</v>
      </c>
      <c r="B6977" s="66" t="s">
        <v>1538</v>
      </c>
      <c r="C6977" s="66" t="s">
        <v>5784</v>
      </c>
      <c r="D6977" s="76" t="s">
        <v>5746</v>
      </c>
      <c r="E6977" s="66" t="s">
        <v>5786</v>
      </c>
      <c r="F6977" s="67">
        <v>17.7</v>
      </c>
      <c r="G6977" s="67">
        <v>-7.5621700000000001</v>
      </c>
      <c r="H6977" s="67">
        <v>110.64400000000001</v>
      </c>
      <c r="I6977" s="66" t="s">
        <v>1370</v>
      </c>
      <c r="J6977" s="67">
        <v>-7.5381099999999996</v>
      </c>
      <c r="K6977" s="67">
        <v>110.6292</v>
      </c>
    </row>
    <row r="6978" spans="1:11" ht="14.5">
      <c r="A6978" s="66" t="str">
        <f t="shared" ref="A6978:A7041" si="109">CONCATENATE(I6978,"_",B6978)</f>
        <v>Boyolali_SUDIMORO</v>
      </c>
      <c r="B6978" s="66" t="s">
        <v>1538</v>
      </c>
      <c r="C6978" s="66" t="s">
        <v>5784</v>
      </c>
      <c r="D6978" s="76" t="s">
        <v>5744</v>
      </c>
      <c r="E6978" s="66" t="s">
        <v>5786</v>
      </c>
      <c r="F6978" s="67">
        <v>8.89</v>
      </c>
      <c r="G6978" s="67">
        <v>-7.5899099999999997</v>
      </c>
      <c r="H6978" s="67">
        <v>110.601</v>
      </c>
      <c r="I6978" s="66" t="s">
        <v>1370</v>
      </c>
      <c r="J6978" s="67">
        <v>-7.5381099999999996</v>
      </c>
      <c r="K6978" s="67">
        <v>110.6292</v>
      </c>
    </row>
    <row r="6979" spans="1:11" ht="14.5">
      <c r="A6979" s="66" t="str">
        <f t="shared" si="109"/>
        <v>GPP MAGELANG_SUDIMORO</v>
      </c>
      <c r="B6979" s="66" t="s">
        <v>1538</v>
      </c>
      <c r="C6979" s="66" t="s">
        <v>5784</v>
      </c>
      <c r="D6979" s="76" t="s">
        <v>5752</v>
      </c>
      <c r="E6979" s="66" t="s">
        <v>5786</v>
      </c>
      <c r="F6979" s="67">
        <v>7.61</v>
      </c>
      <c r="G6979" s="67">
        <v>-7.6223099999999997</v>
      </c>
      <c r="H6979" s="67">
        <v>110.34099999999999</v>
      </c>
      <c r="I6979" s="66" t="s">
        <v>3103</v>
      </c>
      <c r="J6979" s="67">
        <v>-7.3955399999999996</v>
      </c>
      <c r="K6979" s="67">
        <v>110.24469999999999</v>
      </c>
    </row>
    <row r="6980" spans="1:11" ht="14.5">
      <c r="A6980" s="66" t="str">
        <f t="shared" si="109"/>
        <v>GPP PURWOREJO_SUDIMORO</v>
      </c>
      <c r="B6980" s="66" t="s">
        <v>1538</v>
      </c>
      <c r="C6980" s="66" t="s">
        <v>5784</v>
      </c>
      <c r="D6980" s="76" t="s">
        <v>5741</v>
      </c>
      <c r="E6980" s="66" t="s">
        <v>5786</v>
      </c>
      <c r="F6980" s="67">
        <v>4.4400000000000004</v>
      </c>
      <c r="G6980" s="67">
        <v>-7.70092</v>
      </c>
      <c r="H6980" s="67">
        <v>110.071</v>
      </c>
      <c r="I6980" s="66" t="s">
        <v>3504</v>
      </c>
      <c r="J6980" s="67">
        <v>-7.7226800000000004</v>
      </c>
      <c r="K6980" s="67">
        <v>109.9468</v>
      </c>
    </row>
    <row r="6981" spans="1:11" ht="14.5">
      <c r="A6981" s="66" t="str">
        <f t="shared" si="109"/>
        <v>Kendal - Wonorejo_SUDIPAYUNG</v>
      </c>
      <c r="B6981" s="66" t="s">
        <v>4375</v>
      </c>
      <c r="C6981" s="66" t="s">
        <v>5784</v>
      </c>
      <c r="D6981" s="76" t="s">
        <v>5753</v>
      </c>
      <c r="E6981" s="66" t="s">
        <v>5786</v>
      </c>
      <c r="F6981" s="67">
        <v>16.97</v>
      </c>
      <c r="G6981" s="67">
        <v>-6.9702500000000001</v>
      </c>
      <c r="H6981" s="67">
        <v>110.203</v>
      </c>
      <c r="I6981" s="66" t="s">
        <v>4346</v>
      </c>
      <c r="J6981" s="67">
        <v>-6.9401299999999999</v>
      </c>
      <c r="K6981" s="67">
        <v>110.2557</v>
      </c>
    </row>
    <row r="6982" spans="1:11" ht="14.5">
      <c r="A6982" s="66" t="str">
        <f t="shared" si="109"/>
        <v>GPP KARANGANYAR_SUDIROPRAJAN</v>
      </c>
      <c r="B6982" s="66" t="s">
        <v>2705</v>
      </c>
      <c r="C6982" s="66" t="s">
        <v>5784</v>
      </c>
      <c r="D6982" s="76" t="s">
        <v>5742</v>
      </c>
      <c r="E6982" s="66" t="s">
        <v>5786</v>
      </c>
      <c r="F6982" s="67">
        <v>0.39</v>
      </c>
      <c r="G6982" s="67">
        <v>-7.56914</v>
      </c>
      <c r="H6982" s="67">
        <v>110.834</v>
      </c>
      <c r="I6982" s="66" t="s">
        <v>2633</v>
      </c>
      <c r="J6982" s="67">
        <v>-7.5687199999999999</v>
      </c>
      <c r="K6982" s="67">
        <v>110.8749</v>
      </c>
    </row>
    <row r="6983" spans="1:11" ht="14.5">
      <c r="A6983" s="66" t="str">
        <f t="shared" si="109"/>
        <v>Rembang-Tritunggal_SUDO</v>
      </c>
      <c r="B6983" s="66" t="s">
        <v>5051</v>
      </c>
      <c r="C6983" s="66" t="s">
        <v>5784</v>
      </c>
      <c r="D6983" s="76" t="s">
        <v>5746</v>
      </c>
      <c r="E6983" s="66" t="s">
        <v>5786</v>
      </c>
      <c r="F6983" s="67">
        <v>20.29</v>
      </c>
      <c r="G6983" s="67">
        <v>-6.7969400000000002</v>
      </c>
      <c r="H6983" s="67">
        <v>111.324</v>
      </c>
      <c r="I6983" s="66" t="s">
        <v>5002</v>
      </c>
      <c r="J6983" s="67">
        <v>-6.6992700000000003</v>
      </c>
      <c r="K6983" s="67">
        <v>111.39919999999999</v>
      </c>
    </row>
    <row r="6984" spans="1:11" ht="14.5">
      <c r="A6984" s="66" t="str">
        <f t="shared" si="109"/>
        <v>GPP PURWOREJO_SUDOROGO</v>
      </c>
      <c r="B6984" s="66" t="s">
        <v>3832</v>
      </c>
      <c r="C6984" s="66" t="s">
        <v>5784</v>
      </c>
      <c r="D6984" s="76" t="s">
        <v>5741</v>
      </c>
      <c r="E6984" s="66" t="s">
        <v>5786</v>
      </c>
      <c r="F6984" s="67">
        <v>4.4400000000000004</v>
      </c>
      <c r="G6984" s="67">
        <v>-7.69726</v>
      </c>
      <c r="H6984" s="67">
        <v>110.104</v>
      </c>
      <c r="I6984" s="66" t="s">
        <v>3504</v>
      </c>
      <c r="J6984" s="67">
        <v>-7.7226800000000004</v>
      </c>
      <c r="K6984" s="67">
        <v>109.9468</v>
      </c>
    </row>
    <row r="6985" spans="1:11" ht="14.5">
      <c r="A6985" s="66" t="str">
        <f t="shared" si="109"/>
        <v>Wonosobo - Leksono_SUDUNGDEWO</v>
      </c>
      <c r="B6985" s="66" t="s">
        <v>5664</v>
      </c>
      <c r="C6985" s="66" t="s">
        <v>5784</v>
      </c>
      <c r="D6985" s="76" t="s">
        <v>5741</v>
      </c>
      <c r="E6985" s="66" t="s">
        <v>5786</v>
      </c>
      <c r="F6985" s="67">
        <v>7.7</v>
      </c>
      <c r="G6985" s="67">
        <v>-7.3721500000000004</v>
      </c>
      <c r="H6985" s="67">
        <v>109.941</v>
      </c>
      <c r="I6985" s="66" t="s">
        <v>5583</v>
      </c>
      <c r="J6985" s="67">
        <v>-7.4236599999999999</v>
      </c>
      <c r="K6985" s="67">
        <v>109.8591</v>
      </c>
    </row>
    <row r="6986" spans="1:11" ht="14.5">
      <c r="A6986" s="66" t="str">
        <f t="shared" si="109"/>
        <v>BGR NGADIROJO_SUGIHAN</v>
      </c>
      <c r="B6986" s="66" t="s">
        <v>734</v>
      </c>
      <c r="C6986" s="66" t="s">
        <v>5784</v>
      </c>
      <c r="D6986" s="76" t="s">
        <v>5752</v>
      </c>
      <c r="E6986" s="66" t="s">
        <v>5786</v>
      </c>
      <c r="F6986" s="67">
        <v>20.7</v>
      </c>
      <c r="G6986" s="67">
        <v>-7.8702199999999998</v>
      </c>
      <c r="H6986" s="67">
        <v>111.139</v>
      </c>
      <c r="I6986" s="66" t="s">
        <v>538</v>
      </c>
      <c r="J6986" s="67">
        <v>-7.8147399999999996</v>
      </c>
      <c r="K6986" s="67">
        <v>111.0005</v>
      </c>
    </row>
    <row r="6987" spans="1:11" ht="14.5">
      <c r="A6987" s="66" t="str">
        <f t="shared" si="109"/>
        <v>BGR NGADIROJO_SUGIHAN</v>
      </c>
      <c r="B6987" s="66" t="s">
        <v>734</v>
      </c>
      <c r="C6987" s="66" t="s">
        <v>5784</v>
      </c>
      <c r="D6987" s="76" t="s">
        <v>5752</v>
      </c>
      <c r="E6987" s="66" t="s">
        <v>5786</v>
      </c>
      <c r="F6987" s="67">
        <v>20.7</v>
      </c>
      <c r="G6987" s="67">
        <v>-7.7767400000000002</v>
      </c>
      <c r="H6987" s="67">
        <v>111.20099999999999</v>
      </c>
      <c r="I6987" s="66" t="s">
        <v>538</v>
      </c>
      <c r="J6987" s="67">
        <v>-7.8147399999999996</v>
      </c>
      <c r="K6987" s="67">
        <v>111.0005</v>
      </c>
    </row>
    <row r="6988" spans="1:11" ht="14.5">
      <c r="A6988" s="66" t="str">
        <f t="shared" si="109"/>
        <v>Boyolali_SUGIHAN</v>
      </c>
      <c r="B6988" s="66" t="s">
        <v>734</v>
      </c>
      <c r="C6988" s="66" t="s">
        <v>5784</v>
      </c>
      <c r="D6988" s="76" t="s">
        <v>5746</v>
      </c>
      <c r="E6988" s="66" t="s">
        <v>5786</v>
      </c>
      <c r="F6988" s="67">
        <v>10.51</v>
      </c>
      <c r="G6988" s="67">
        <v>-7.4374000000000002</v>
      </c>
      <c r="H6988" s="67">
        <v>110.554</v>
      </c>
      <c r="I6988" s="66" t="s">
        <v>1370</v>
      </c>
      <c r="J6988" s="67">
        <v>-7.5381099999999996</v>
      </c>
      <c r="K6988" s="67">
        <v>110.6292</v>
      </c>
    </row>
    <row r="6989" spans="1:11" ht="14.5">
      <c r="A6989" s="66" t="str">
        <f t="shared" si="109"/>
        <v>GPP GROBOGAN_SUGIHAN</v>
      </c>
      <c r="B6989" s="66" t="s">
        <v>734</v>
      </c>
      <c r="C6989" s="66" t="s">
        <v>5784</v>
      </c>
      <c r="D6989" s="76" t="s">
        <v>5752</v>
      </c>
      <c r="E6989" s="66" t="s">
        <v>5786</v>
      </c>
      <c r="F6989" s="67">
        <v>53.45</v>
      </c>
      <c r="G6989" s="67">
        <v>-7.1296099999999996</v>
      </c>
      <c r="H6989" s="67">
        <v>110.874</v>
      </c>
      <c r="I6989" s="66" t="s">
        <v>2583</v>
      </c>
      <c r="J6989" s="67">
        <v>-7.1456299999999997</v>
      </c>
      <c r="K6989" s="67">
        <v>110.9007</v>
      </c>
    </row>
    <row r="6990" spans="1:11" ht="14.5">
      <c r="A6990" s="66" t="str">
        <f t="shared" si="109"/>
        <v>GPP SUKOHARJO_SUGIHAN</v>
      </c>
      <c r="B6990" s="66" t="s">
        <v>734</v>
      </c>
      <c r="C6990" s="66" t="s">
        <v>5784</v>
      </c>
      <c r="D6990" s="76" t="s">
        <v>5754</v>
      </c>
      <c r="E6990" s="66" t="s">
        <v>5786</v>
      </c>
      <c r="F6990" s="67">
        <v>14.71</v>
      </c>
      <c r="G6990" s="67">
        <v>-7.6722999999999999</v>
      </c>
      <c r="H6990" s="67">
        <v>110.871</v>
      </c>
      <c r="I6990" s="66" t="s">
        <v>3993</v>
      </c>
      <c r="J6990" s="67">
        <v>-7.7412599999999996</v>
      </c>
      <c r="K6990" s="67">
        <v>110.8785</v>
      </c>
    </row>
    <row r="6991" spans="1:11" ht="14.5">
      <c r="A6991" s="66" t="str">
        <f t="shared" si="109"/>
        <v>Pati - Juwana_SUGIHAN</v>
      </c>
      <c r="B6991" s="66" t="s">
        <v>734</v>
      </c>
      <c r="C6991" s="66" t="s">
        <v>5784</v>
      </c>
      <c r="D6991" s="76" t="s">
        <v>5755</v>
      </c>
      <c r="E6991" s="66" t="s">
        <v>5786</v>
      </c>
      <c r="F6991" s="67">
        <v>16.66</v>
      </c>
      <c r="G6991" s="67">
        <v>-6.8532099999999998</v>
      </c>
      <c r="H6991" s="67">
        <v>111.11199999999999</v>
      </c>
      <c r="I6991" s="66" t="s">
        <v>4458</v>
      </c>
      <c r="J6991" s="67">
        <v>-6.7296100000000001</v>
      </c>
      <c r="K6991" s="67">
        <v>111.1037</v>
      </c>
    </row>
    <row r="6992" spans="1:11" ht="14.5">
      <c r="A6992" s="66" t="str">
        <f t="shared" si="109"/>
        <v>Pati - Juwana_SUGIHARJO</v>
      </c>
      <c r="B6992" s="66" t="s">
        <v>4577</v>
      </c>
      <c r="C6992" s="66" t="s">
        <v>5784</v>
      </c>
      <c r="D6992" s="76" t="s">
        <v>5741</v>
      </c>
      <c r="E6992" s="66" t="s">
        <v>5786</v>
      </c>
      <c r="F6992" s="67">
        <v>16.66</v>
      </c>
      <c r="G6992" s="67">
        <v>-6.7498300000000002</v>
      </c>
      <c r="H6992" s="67">
        <v>111.074</v>
      </c>
      <c r="I6992" s="66" t="s">
        <v>4458</v>
      </c>
      <c r="J6992" s="67">
        <v>-6.7296100000000001</v>
      </c>
      <c r="K6992" s="67">
        <v>111.1037</v>
      </c>
    </row>
    <row r="6993" spans="1:11" ht="14.5">
      <c r="A6993" s="66" t="str">
        <f t="shared" si="109"/>
        <v>GUDANG DEMAK 2_SUGIHMANIK</v>
      </c>
      <c r="B6993" s="66" t="s">
        <v>4133</v>
      </c>
      <c r="C6993" s="66" t="s">
        <v>5784</v>
      </c>
      <c r="D6993" s="76" t="s">
        <v>5761</v>
      </c>
      <c r="E6993" s="66" t="s">
        <v>5786</v>
      </c>
      <c r="F6993" s="67">
        <v>53.45</v>
      </c>
      <c r="G6993" s="67">
        <v>-7.0955500000000002</v>
      </c>
      <c r="H6993" s="67">
        <v>110.613</v>
      </c>
      <c r="I6993" s="66" t="s">
        <v>4087</v>
      </c>
      <c r="J6993" s="67">
        <v>-7.0231700000000004</v>
      </c>
      <c r="K6993" s="67">
        <v>110.50660000000001</v>
      </c>
    </row>
    <row r="6994" spans="1:11" ht="14.5">
      <c r="A6994" s="66" t="str">
        <f t="shared" si="109"/>
        <v>GPP MAGELANG_SUGIHMAS</v>
      </c>
      <c r="B6994" s="66" t="s">
        <v>3302</v>
      </c>
      <c r="C6994" s="66" t="s">
        <v>5784</v>
      </c>
      <c r="D6994" s="76" t="s">
        <v>5753</v>
      </c>
      <c r="E6994" s="66" t="s">
        <v>5786</v>
      </c>
      <c r="F6994" s="67">
        <v>7.61</v>
      </c>
      <c r="G6994" s="67">
        <v>-7.4226700000000001</v>
      </c>
      <c r="H6994" s="67">
        <v>110.333</v>
      </c>
      <c r="I6994" s="66" t="s">
        <v>3103</v>
      </c>
      <c r="J6994" s="67">
        <v>-7.3955399999999996</v>
      </c>
      <c r="K6994" s="67">
        <v>110.24469999999999</v>
      </c>
    </row>
    <row r="6995" spans="1:11" ht="14.5">
      <c r="A6995" s="66" t="str">
        <f t="shared" si="109"/>
        <v>Pati - Sokokulon_SUGIHREJO</v>
      </c>
      <c r="B6995" s="66" t="s">
        <v>4657</v>
      </c>
      <c r="C6995" s="66" t="s">
        <v>5784</v>
      </c>
      <c r="D6995" s="76" t="s">
        <v>5763</v>
      </c>
      <c r="E6995" s="66" t="s">
        <v>5786</v>
      </c>
      <c r="F6995" s="67">
        <v>16.66</v>
      </c>
      <c r="G6995" s="67">
        <v>-6.82334</v>
      </c>
      <c r="H6995" s="67">
        <v>111.039</v>
      </c>
      <c r="I6995" s="66" t="s">
        <v>4606</v>
      </c>
      <c r="J6995" s="67">
        <v>-6.7764199999999999</v>
      </c>
      <c r="K6995" s="67">
        <v>110.9949</v>
      </c>
    </row>
    <row r="6996" spans="1:11" ht="14.5">
      <c r="A6996" s="66" t="str">
        <f t="shared" si="109"/>
        <v>GPP KEBUMEN_SUGIHWARAS</v>
      </c>
      <c r="B6996" s="66" t="s">
        <v>2866</v>
      </c>
      <c r="C6996" s="66" t="s">
        <v>5784</v>
      </c>
      <c r="D6996" s="76" t="s">
        <v>5752</v>
      </c>
      <c r="E6996" s="66" t="s">
        <v>5786</v>
      </c>
      <c r="F6996" s="67">
        <v>15.69</v>
      </c>
      <c r="G6996" s="67">
        <v>-7.7005299999999997</v>
      </c>
      <c r="H6996" s="67">
        <v>109.544</v>
      </c>
      <c r="I6996" s="66" t="s">
        <v>2714</v>
      </c>
      <c r="J6996" s="67">
        <v>-7.6109200000000001</v>
      </c>
      <c r="K6996" s="67">
        <v>109.5078</v>
      </c>
    </row>
    <row r="6997" spans="1:11" ht="14.5">
      <c r="A6997" s="66" t="str">
        <f t="shared" si="109"/>
        <v>Pemalang - Taman_SUGIHWARAS</v>
      </c>
      <c r="B6997" s="66" t="s">
        <v>2866</v>
      </c>
      <c r="C6997" s="66" t="s">
        <v>5784</v>
      </c>
      <c r="D6997" s="76" t="s">
        <v>5737</v>
      </c>
      <c r="E6997" s="66" t="s">
        <v>5786</v>
      </c>
      <c r="F6997" s="67">
        <v>15.73</v>
      </c>
      <c r="G6997" s="67">
        <v>-6.8720400000000001</v>
      </c>
      <c r="H6997" s="67">
        <v>109.372</v>
      </c>
      <c r="I6997" s="66" t="s">
        <v>4660</v>
      </c>
      <c r="J6997" s="67">
        <v>-6.8936700000000002</v>
      </c>
      <c r="K6997" s="67">
        <v>109.4251</v>
      </c>
    </row>
    <row r="6998" spans="1:11" ht="14.5">
      <c r="A6998" s="66" t="str">
        <f t="shared" si="109"/>
        <v>Boyolali_SUKABUMI</v>
      </c>
      <c r="B6998" s="66" t="s">
        <v>1539</v>
      </c>
      <c r="C6998" s="66" t="s">
        <v>5784</v>
      </c>
      <c r="D6998" s="76" t="s">
        <v>5747</v>
      </c>
      <c r="E6998" s="66" t="s">
        <v>5786</v>
      </c>
      <c r="F6998" s="67">
        <v>17.7</v>
      </c>
      <c r="G6998" s="67">
        <v>-7.5137299999999998</v>
      </c>
      <c r="H6998" s="67">
        <v>110.499</v>
      </c>
      <c r="I6998" s="66" t="s">
        <v>1370</v>
      </c>
      <c r="J6998" s="67">
        <v>-7.5381099999999996</v>
      </c>
      <c r="K6998" s="67">
        <v>110.6292</v>
      </c>
    </row>
    <row r="6999" spans="1:11" ht="14.5">
      <c r="A6999" s="66" t="str">
        <f t="shared" si="109"/>
        <v>BBS 2BULAKAMBA_SUKAREJA</v>
      </c>
      <c r="B6999" s="66" t="s">
        <v>338</v>
      </c>
      <c r="C6999" s="66" t="s">
        <v>5784</v>
      </c>
      <c r="D6999" s="76" t="s">
        <v>5740</v>
      </c>
      <c r="E6999" s="66" t="s">
        <v>5786</v>
      </c>
      <c r="F6999" s="67">
        <v>20.92</v>
      </c>
      <c r="G6999" s="67">
        <v>-6.9524900000000001</v>
      </c>
      <c r="H6999" s="67">
        <v>108.801</v>
      </c>
      <c r="I6999" s="66" t="s">
        <v>262</v>
      </c>
      <c r="J6999" s="67">
        <v>-6.8690600000000002</v>
      </c>
      <c r="K6999" s="67">
        <v>108.8972</v>
      </c>
    </row>
    <row r="7000" spans="1:11" ht="14.5">
      <c r="A7000" s="66" t="str">
        <f t="shared" si="109"/>
        <v>TGL 3PURWAHAMBA_SUKAREJA</v>
      </c>
      <c r="B7000" s="66" t="s">
        <v>338</v>
      </c>
      <c r="C7000" s="66" t="s">
        <v>5784</v>
      </c>
      <c r="D7000" s="76" t="s">
        <v>5745</v>
      </c>
      <c r="E7000" s="66" t="s">
        <v>5786</v>
      </c>
      <c r="F7000" s="67">
        <v>11.25</v>
      </c>
      <c r="G7000" s="67">
        <v>-6.9179700000000004</v>
      </c>
      <c r="H7000" s="67">
        <v>109.313</v>
      </c>
      <c r="I7000" s="66" t="s">
        <v>5354</v>
      </c>
      <c r="J7000" s="67">
        <v>-6.87378</v>
      </c>
      <c r="K7000" s="67">
        <v>109.2512</v>
      </c>
    </row>
    <row r="7001" spans="1:11" ht="14.5">
      <c r="A7001" s="66" t="str">
        <f t="shared" si="109"/>
        <v>Pati - Juwana_SUKOAGUNG</v>
      </c>
      <c r="B7001" s="66" t="s">
        <v>4578</v>
      </c>
      <c r="C7001" s="66" t="s">
        <v>5784</v>
      </c>
      <c r="D7001" s="76" t="s">
        <v>5745</v>
      </c>
      <c r="E7001" s="66" t="s">
        <v>5786</v>
      </c>
      <c r="F7001" s="67">
        <v>16.66</v>
      </c>
      <c r="G7001" s="67">
        <v>-6.7469900000000003</v>
      </c>
      <c r="H7001" s="67">
        <v>111.193</v>
      </c>
      <c r="I7001" s="66" t="s">
        <v>4458</v>
      </c>
      <c r="J7001" s="67">
        <v>-6.7296100000000001</v>
      </c>
      <c r="K7001" s="67">
        <v>111.1037</v>
      </c>
    </row>
    <row r="7002" spans="1:11" ht="14.5">
      <c r="A7002" s="66" t="str">
        <f t="shared" si="109"/>
        <v>BGR JENARSARI_SUKODADI</v>
      </c>
      <c r="B7002" s="66" t="s">
        <v>501</v>
      </c>
      <c r="C7002" s="66" t="s">
        <v>5784</v>
      </c>
      <c r="D7002" s="76" t="s">
        <v>5745</v>
      </c>
      <c r="E7002" s="66" t="s">
        <v>5786</v>
      </c>
      <c r="F7002" s="67">
        <v>16.97</v>
      </c>
      <c r="G7002" s="67">
        <v>-6.9362199999999996</v>
      </c>
      <c r="H7002" s="67">
        <v>110.104</v>
      </c>
      <c r="I7002" s="66" t="s">
        <v>346</v>
      </c>
      <c r="J7002" s="67">
        <v>-6.95329</v>
      </c>
      <c r="K7002" s="67">
        <v>110.10129999999999</v>
      </c>
    </row>
    <row r="7003" spans="1:11" ht="14.5">
      <c r="A7003" s="66" t="str">
        <f t="shared" si="109"/>
        <v>GPP MAGELANG_SUKODADI</v>
      </c>
      <c r="B7003" s="66" t="s">
        <v>501</v>
      </c>
      <c r="C7003" s="66" t="s">
        <v>5784</v>
      </c>
      <c r="D7003" s="76" t="s">
        <v>5740</v>
      </c>
      <c r="E7003" s="66" t="s">
        <v>5786</v>
      </c>
      <c r="F7003" s="67">
        <v>7.61</v>
      </c>
      <c r="G7003" s="67">
        <v>-7.4995799999999999</v>
      </c>
      <c r="H7003" s="67">
        <v>110.169</v>
      </c>
      <c r="I7003" s="66" t="s">
        <v>3103</v>
      </c>
      <c r="J7003" s="67">
        <v>-7.3955399999999996</v>
      </c>
      <c r="K7003" s="67">
        <v>110.24469999999999</v>
      </c>
    </row>
    <row r="7004" spans="1:11" ht="14.5">
      <c r="A7004" s="66" t="str">
        <f t="shared" si="109"/>
        <v>Temanggung_SUKODADI</v>
      </c>
      <c r="B7004" s="66" t="s">
        <v>501</v>
      </c>
      <c r="C7004" s="66" t="s">
        <v>5784</v>
      </c>
      <c r="D7004" s="76" t="s">
        <v>5745</v>
      </c>
      <c r="E7004" s="66" t="s">
        <v>5786</v>
      </c>
      <c r="F7004" s="67">
        <v>16.97</v>
      </c>
      <c r="G7004" s="67">
        <v>-7.1283200000000004</v>
      </c>
      <c r="H7004" s="67">
        <v>110.166</v>
      </c>
      <c r="I7004" s="66" t="s">
        <v>5294</v>
      </c>
      <c r="J7004" s="67">
        <v>-7.3036099999999999</v>
      </c>
      <c r="K7004" s="67">
        <v>110.15309999999999</v>
      </c>
    </row>
    <row r="7005" spans="1:11" ht="14.5">
      <c r="A7005" s="66" t="str">
        <f t="shared" si="109"/>
        <v>GD Lini II Semarang - Sayung_SUKODONO</v>
      </c>
      <c r="B7005" s="66" t="s">
        <v>2100</v>
      </c>
      <c r="C7005" s="66" t="s">
        <v>5784</v>
      </c>
      <c r="D7005" s="76" t="s">
        <v>5754</v>
      </c>
      <c r="E7005" s="66" t="s">
        <v>5786</v>
      </c>
      <c r="F7005" s="67">
        <v>26.27</v>
      </c>
      <c r="G7005" s="67">
        <v>-6.8838100000000004</v>
      </c>
      <c r="H7005" s="67">
        <v>110.595</v>
      </c>
      <c r="I7005" s="66" t="s">
        <v>2074</v>
      </c>
      <c r="J7005" s="67">
        <v>-6.9261400000000002</v>
      </c>
      <c r="K7005" s="67">
        <v>110.5613</v>
      </c>
    </row>
    <row r="7006" spans="1:11" ht="14.5">
      <c r="A7006" s="66" t="str">
        <f t="shared" si="109"/>
        <v>Jepara - Mayong_SUKODONO</v>
      </c>
      <c r="B7006" s="66" t="s">
        <v>2100</v>
      </c>
      <c r="C7006" s="66" t="s">
        <v>5784</v>
      </c>
      <c r="D7006" s="76" t="s">
        <v>5746</v>
      </c>
      <c r="E7006" s="66" t="s">
        <v>5786</v>
      </c>
      <c r="F7006" s="67">
        <v>10.32</v>
      </c>
      <c r="G7006" s="67">
        <v>-6.6309800000000001</v>
      </c>
      <c r="H7006" s="67">
        <v>110.678</v>
      </c>
      <c r="I7006" s="66" t="s">
        <v>4145</v>
      </c>
      <c r="J7006" s="67">
        <v>-6.7420299999999997</v>
      </c>
      <c r="K7006" s="67">
        <v>110.7436</v>
      </c>
    </row>
    <row r="7007" spans="1:11" ht="14.5">
      <c r="A7007" s="66" t="str">
        <f t="shared" si="109"/>
        <v>Kendal - Wonorejo_SUKODONO</v>
      </c>
      <c r="B7007" s="66" t="s">
        <v>2100</v>
      </c>
      <c r="C7007" s="66" t="s">
        <v>5784</v>
      </c>
      <c r="D7007" s="76" t="s">
        <v>5742</v>
      </c>
      <c r="E7007" s="66" t="s">
        <v>5786</v>
      </c>
      <c r="F7007" s="67">
        <v>16.97</v>
      </c>
      <c r="G7007" s="67">
        <v>-6.9476699999999996</v>
      </c>
      <c r="H7007" s="67">
        <v>110.194</v>
      </c>
      <c r="I7007" s="66" t="s">
        <v>4346</v>
      </c>
      <c r="J7007" s="67">
        <v>-6.9401299999999999</v>
      </c>
      <c r="K7007" s="67">
        <v>110.2557</v>
      </c>
    </row>
    <row r="7008" spans="1:11" ht="14.5">
      <c r="A7008" s="66" t="str">
        <f t="shared" si="109"/>
        <v>GPP PURWOREJO_SUKOGELAP</v>
      </c>
      <c r="B7008" s="66" t="s">
        <v>3833</v>
      </c>
      <c r="C7008" s="66" t="s">
        <v>5784</v>
      </c>
      <c r="D7008" s="76" t="s">
        <v>5764</v>
      </c>
      <c r="E7008" s="66" t="s">
        <v>5786</v>
      </c>
      <c r="F7008" s="67">
        <v>4.4400000000000004</v>
      </c>
      <c r="G7008" s="67">
        <v>-7.6305199999999997</v>
      </c>
      <c r="H7008" s="67">
        <v>109.873</v>
      </c>
      <c r="I7008" s="66" t="s">
        <v>3504</v>
      </c>
      <c r="J7008" s="67">
        <v>-7.7226800000000004</v>
      </c>
      <c r="K7008" s="67">
        <v>109.9468</v>
      </c>
    </row>
    <row r="7009" spans="1:11" ht="14.5">
      <c r="A7009" s="66" t="str">
        <f t="shared" si="109"/>
        <v>BGR NGADIROJO_SUKOHARJO</v>
      </c>
      <c r="B7009" s="66" t="s">
        <v>735</v>
      </c>
      <c r="C7009" s="66" t="s">
        <v>5784</v>
      </c>
      <c r="D7009" s="76" t="s">
        <v>5746</v>
      </c>
      <c r="E7009" s="66" t="s">
        <v>5786</v>
      </c>
      <c r="F7009" s="67">
        <v>20.7</v>
      </c>
      <c r="G7009" s="67">
        <v>-7.9661099999999996</v>
      </c>
      <c r="H7009" s="67">
        <v>111.10299999999999</v>
      </c>
      <c r="I7009" s="66" t="s">
        <v>538</v>
      </c>
      <c r="J7009" s="67">
        <v>-7.8147399999999996</v>
      </c>
      <c r="K7009" s="67">
        <v>111.0005</v>
      </c>
    </row>
    <row r="7010" spans="1:11" ht="14.5">
      <c r="A7010" s="66" t="str">
        <f t="shared" si="109"/>
        <v>GD. BGR WONOSOBO_SUKOHARJO</v>
      </c>
      <c r="B7010" s="66" t="s">
        <v>735</v>
      </c>
      <c r="C7010" s="66" t="s">
        <v>5784</v>
      </c>
      <c r="D7010" s="76" t="s">
        <v>5737</v>
      </c>
      <c r="E7010" s="66" t="s">
        <v>5786</v>
      </c>
      <c r="F7010" s="67">
        <v>7.7</v>
      </c>
      <c r="G7010" s="67">
        <v>-7.4010100000000003</v>
      </c>
      <c r="H7010" s="67">
        <v>109.79600000000001</v>
      </c>
      <c r="I7010" s="66" t="s">
        <v>2219</v>
      </c>
      <c r="J7010" s="67">
        <v>-7.42415</v>
      </c>
      <c r="K7010" s="67">
        <v>109.8409</v>
      </c>
    </row>
    <row r="7011" spans="1:11" ht="14.5">
      <c r="A7011" s="66" t="str">
        <f t="shared" si="109"/>
        <v>GPP BANJARNEGARA_SUKOHARJO</v>
      </c>
      <c r="B7011" s="66" t="s">
        <v>735</v>
      </c>
      <c r="C7011" s="66" t="s">
        <v>5784</v>
      </c>
      <c r="D7011" s="76" t="s">
        <v>5755</v>
      </c>
      <c r="E7011" s="66" t="s">
        <v>5786</v>
      </c>
      <c r="F7011" s="67">
        <v>5.84</v>
      </c>
      <c r="G7011" s="67">
        <v>-7.1884300000000003</v>
      </c>
      <c r="H7011" s="67">
        <v>109.548</v>
      </c>
      <c r="I7011" s="66" t="s">
        <v>2357</v>
      </c>
      <c r="J7011" s="67">
        <v>-7.3905900000000004</v>
      </c>
      <c r="K7011" s="67">
        <v>109.7366</v>
      </c>
    </row>
    <row r="7012" spans="1:11" ht="14.5">
      <c r="A7012" s="66" t="str">
        <f t="shared" si="109"/>
        <v>Pati - Juwana_SUKOHARJO</v>
      </c>
      <c r="B7012" s="66" t="s">
        <v>735</v>
      </c>
      <c r="C7012" s="66" t="s">
        <v>5784</v>
      </c>
      <c r="D7012" s="76" t="s">
        <v>5748</v>
      </c>
      <c r="E7012" s="66" t="s">
        <v>5786</v>
      </c>
      <c r="F7012" s="67">
        <v>16.66</v>
      </c>
      <c r="G7012" s="67">
        <v>-6.6963100000000004</v>
      </c>
      <c r="H7012" s="67">
        <v>111.062</v>
      </c>
      <c r="I7012" s="66" t="s">
        <v>4458</v>
      </c>
      <c r="J7012" s="67">
        <v>-6.7296100000000001</v>
      </c>
      <c r="K7012" s="67">
        <v>111.1037</v>
      </c>
    </row>
    <row r="7013" spans="1:11" ht="14.5">
      <c r="A7013" s="66" t="str">
        <f t="shared" si="109"/>
        <v>Pati - Sokokulon_SUKOHARJO</v>
      </c>
      <c r="B7013" s="66" t="s">
        <v>735</v>
      </c>
      <c r="C7013" s="66" t="s">
        <v>5784</v>
      </c>
      <c r="D7013" s="76" t="s">
        <v>5762</v>
      </c>
      <c r="E7013" s="66" t="s">
        <v>5786</v>
      </c>
      <c r="F7013" s="67">
        <v>16.66</v>
      </c>
      <c r="G7013" s="67">
        <v>-6.7502500000000003</v>
      </c>
      <c r="H7013" s="67">
        <v>111.01</v>
      </c>
      <c r="I7013" s="66" t="s">
        <v>4606</v>
      </c>
      <c r="J7013" s="67">
        <v>-6.7764199999999999</v>
      </c>
      <c r="K7013" s="67">
        <v>110.9949</v>
      </c>
    </row>
    <row r="7014" spans="1:11" ht="14.5">
      <c r="A7014" s="66" t="str">
        <f t="shared" si="109"/>
        <v>Rembang-Tritunggal_SUKOHARJO</v>
      </c>
      <c r="B7014" s="66" t="s">
        <v>735</v>
      </c>
      <c r="C7014" s="66" t="s">
        <v>5784</v>
      </c>
      <c r="D7014" s="76" t="s">
        <v>5742</v>
      </c>
      <c r="E7014" s="66" t="s">
        <v>5786</v>
      </c>
      <c r="F7014" s="67">
        <v>20.29</v>
      </c>
      <c r="G7014" s="67">
        <v>-6.7058299999999997</v>
      </c>
      <c r="H7014" s="67">
        <v>111.355</v>
      </c>
      <c r="I7014" s="66" t="s">
        <v>5002</v>
      </c>
      <c r="J7014" s="67">
        <v>-6.6992700000000003</v>
      </c>
      <c r="K7014" s="67">
        <v>111.39919999999999</v>
      </c>
    </row>
    <row r="7015" spans="1:11" ht="14.5">
      <c r="A7015" s="66" t="str">
        <f t="shared" si="109"/>
        <v>Semarang - Kalikuning_SUKOHARJO</v>
      </c>
      <c r="B7015" s="66" t="s">
        <v>735</v>
      </c>
      <c r="C7015" s="66" t="s">
        <v>5784</v>
      </c>
      <c r="D7015" s="76" t="s">
        <v>5744</v>
      </c>
      <c r="E7015" s="66" t="s">
        <v>5786</v>
      </c>
      <c r="F7015" s="67">
        <v>10.51</v>
      </c>
      <c r="G7015" s="67">
        <v>-7.3173700000000004</v>
      </c>
      <c r="H7015" s="67">
        <v>110.524</v>
      </c>
      <c r="I7015" s="66" t="s">
        <v>5061</v>
      </c>
      <c r="J7015" s="67">
        <v>-7.1833299999999998</v>
      </c>
      <c r="K7015" s="67">
        <v>110.4721</v>
      </c>
    </row>
    <row r="7016" spans="1:11" ht="14.5">
      <c r="A7016" s="66" t="str">
        <f t="shared" si="109"/>
        <v>Sukoharjo 2 - Baki_SUKOHARJO</v>
      </c>
      <c r="B7016" s="66" t="s">
        <v>735</v>
      </c>
      <c r="C7016" s="66" t="s">
        <v>5784</v>
      </c>
      <c r="D7016" s="76" t="s">
        <v>5743</v>
      </c>
      <c r="E7016" s="66" t="s">
        <v>5786</v>
      </c>
      <c r="F7016" s="67">
        <v>14.71</v>
      </c>
      <c r="G7016" s="67">
        <v>-7.6700400000000002</v>
      </c>
      <c r="H7016" s="67">
        <v>110.82299999999999</v>
      </c>
      <c r="I7016" s="66" t="s">
        <v>5224</v>
      </c>
      <c r="J7016" s="67">
        <v>-7.6135599999999997</v>
      </c>
      <c r="K7016" s="67">
        <v>110.76560000000001</v>
      </c>
    </row>
    <row r="7017" spans="1:11" ht="14.5">
      <c r="A7017" s="66" t="str">
        <f t="shared" si="109"/>
        <v>Kendal - Wonorejo_SUKOLILAN</v>
      </c>
      <c r="B7017" s="66" t="s">
        <v>4376</v>
      </c>
      <c r="C7017" s="66" t="s">
        <v>5784</v>
      </c>
      <c r="D7017" s="76" t="s">
        <v>5748</v>
      </c>
      <c r="E7017" s="66" t="s">
        <v>5786</v>
      </c>
      <c r="F7017" s="67">
        <v>16.97</v>
      </c>
      <c r="G7017" s="67">
        <v>-6.9114000000000004</v>
      </c>
      <c r="H7017" s="67">
        <v>110.182</v>
      </c>
      <c r="I7017" s="66" t="s">
        <v>4346</v>
      </c>
      <c r="J7017" s="67">
        <v>-6.9401299999999999</v>
      </c>
      <c r="K7017" s="67">
        <v>110.2557</v>
      </c>
    </row>
    <row r="7018" spans="1:11" ht="14.5">
      <c r="A7018" s="66" t="str">
        <f t="shared" si="109"/>
        <v>Purwodadi 2 - Getas_SUKOLILO</v>
      </c>
      <c r="B7018" s="66" t="s">
        <v>4969</v>
      </c>
      <c r="C7018" s="66" t="s">
        <v>5784</v>
      </c>
      <c r="D7018" s="76" t="s">
        <v>5748</v>
      </c>
      <c r="E7018" s="66" t="s">
        <v>5786</v>
      </c>
      <c r="F7018" s="67">
        <v>16.66</v>
      </c>
      <c r="G7018" s="67">
        <v>-6.9452699999999998</v>
      </c>
      <c r="H7018" s="67">
        <v>110.919</v>
      </c>
      <c r="I7018" s="66" t="s">
        <v>4962</v>
      </c>
      <c r="J7018" s="67">
        <v>-7.0704399999999996</v>
      </c>
      <c r="K7018" s="67">
        <v>110.93300000000001</v>
      </c>
    </row>
    <row r="7019" spans="1:11" ht="14.5">
      <c r="A7019" s="66" t="str">
        <f t="shared" si="109"/>
        <v>BGR TEMANGGUNG_SUKOMAKMUR</v>
      </c>
      <c r="B7019" s="66" t="s">
        <v>1141</v>
      </c>
      <c r="C7019" s="66" t="s">
        <v>5784</v>
      </c>
      <c r="D7019" s="76" t="s">
        <v>5760</v>
      </c>
      <c r="E7019" s="66" t="s">
        <v>5786</v>
      </c>
      <c r="F7019" s="67">
        <v>7.61</v>
      </c>
      <c r="G7019" s="67">
        <v>-7.4114199999999997</v>
      </c>
      <c r="H7019" s="67">
        <v>110.068</v>
      </c>
      <c r="I7019" s="66" t="s">
        <v>999</v>
      </c>
      <c r="J7019" s="67">
        <v>-7.2953299999999999</v>
      </c>
      <c r="K7019" s="67">
        <v>110.0787</v>
      </c>
    </row>
    <row r="7020" spans="1:11" ht="14.5">
      <c r="A7020" s="66" t="str">
        <f t="shared" si="109"/>
        <v>GPP PURWOREJO_SUKOMANAH</v>
      </c>
      <c r="B7020" s="66" t="s">
        <v>3834</v>
      </c>
      <c r="C7020" s="66" t="s">
        <v>5784</v>
      </c>
      <c r="D7020" s="76" t="s">
        <v>5764</v>
      </c>
      <c r="E7020" s="66" t="s">
        <v>5786</v>
      </c>
      <c r="F7020" s="67">
        <v>4.4400000000000004</v>
      </c>
      <c r="G7020" s="67">
        <v>-7.8444799999999999</v>
      </c>
      <c r="H7020" s="67">
        <v>109.989</v>
      </c>
      <c r="I7020" s="66" t="s">
        <v>3504</v>
      </c>
      <c r="J7020" s="67">
        <v>-7.7226800000000004</v>
      </c>
      <c r="K7020" s="67">
        <v>109.9468</v>
      </c>
    </row>
    <row r="7021" spans="1:11" ht="14.5">
      <c r="A7021" s="66" t="str">
        <f t="shared" si="109"/>
        <v>BGR JENARSARI_SUKOMANGLI</v>
      </c>
      <c r="B7021" s="66" t="s">
        <v>502</v>
      </c>
      <c r="C7021" s="66" t="s">
        <v>5784</v>
      </c>
      <c r="D7021" s="76" t="s">
        <v>5743</v>
      </c>
      <c r="E7021" s="66" t="s">
        <v>5786</v>
      </c>
      <c r="F7021" s="67">
        <v>16.97</v>
      </c>
      <c r="G7021" s="67">
        <v>-7.0627500000000003</v>
      </c>
      <c r="H7021" s="67">
        <v>110.06100000000001</v>
      </c>
      <c r="I7021" s="66" t="s">
        <v>346</v>
      </c>
      <c r="J7021" s="67">
        <v>-6.95329</v>
      </c>
      <c r="K7021" s="67">
        <v>110.10129999999999</v>
      </c>
    </row>
    <row r="7022" spans="1:11" ht="14.5">
      <c r="A7022" s="66" t="str">
        <f t="shared" si="109"/>
        <v>BGR JENARSARI_SUKOMANGLI</v>
      </c>
      <c r="B7022" s="66" t="s">
        <v>502</v>
      </c>
      <c r="C7022" s="66" t="s">
        <v>5784</v>
      </c>
      <c r="D7022" s="76" t="s">
        <v>5762</v>
      </c>
      <c r="E7022" s="66" t="s">
        <v>5786</v>
      </c>
      <c r="F7022" s="67">
        <v>9.3699999999999992</v>
      </c>
      <c r="G7022" s="67">
        <v>-7.04732</v>
      </c>
      <c r="H7022" s="67">
        <v>109.90900000000001</v>
      </c>
      <c r="I7022" s="66" t="s">
        <v>346</v>
      </c>
      <c r="J7022" s="67">
        <v>-6.95329</v>
      </c>
      <c r="K7022" s="67">
        <v>110.10129999999999</v>
      </c>
    </row>
    <row r="7023" spans="1:11" ht="14.5">
      <c r="A7023" s="66" t="str">
        <f t="shared" si="109"/>
        <v>BGR NGADIROJO_SUKOMANGU</v>
      </c>
      <c r="B7023" s="66" t="s">
        <v>736</v>
      </c>
      <c r="C7023" s="66" t="s">
        <v>5784</v>
      </c>
      <c r="D7023" s="76" t="s">
        <v>5750</v>
      </c>
      <c r="E7023" s="66" t="s">
        <v>5786</v>
      </c>
      <c r="F7023" s="67">
        <v>20.7</v>
      </c>
      <c r="G7023" s="67">
        <v>-7.8177599999999998</v>
      </c>
      <c r="H7023" s="67">
        <v>111.218</v>
      </c>
      <c r="I7023" s="66" t="s">
        <v>538</v>
      </c>
      <c r="J7023" s="67">
        <v>-7.8147399999999996</v>
      </c>
      <c r="K7023" s="67">
        <v>111.0005</v>
      </c>
    </row>
    <row r="7024" spans="1:11" ht="14.5">
      <c r="A7024" s="66" t="str">
        <f t="shared" si="109"/>
        <v>BGR TEMANGGUNG_SUKOMARTO</v>
      </c>
      <c r="B7024" s="66" t="s">
        <v>1142</v>
      </c>
      <c r="C7024" s="66" t="s">
        <v>5784</v>
      </c>
      <c r="D7024" s="76" t="s">
        <v>5759</v>
      </c>
      <c r="E7024" s="66" t="s">
        <v>5786</v>
      </c>
      <c r="F7024" s="67">
        <v>9.5500000000000007</v>
      </c>
      <c r="G7024" s="67">
        <v>-7.2363299999999997</v>
      </c>
      <c r="H7024" s="67">
        <v>110.08199999999999</v>
      </c>
      <c r="I7024" s="66" t="s">
        <v>999</v>
      </c>
      <c r="J7024" s="67">
        <v>-7.2953299999999999</v>
      </c>
      <c r="K7024" s="67">
        <v>110.0787</v>
      </c>
    </row>
    <row r="7025" spans="1:11" ht="14.5">
      <c r="A7025" s="66" t="str">
        <f t="shared" si="109"/>
        <v>GPP MAGELANG_SUKOMULYO</v>
      </c>
      <c r="B7025" s="66" t="s">
        <v>3303</v>
      </c>
      <c r="C7025" s="66" t="s">
        <v>5784</v>
      </c>
      <c r="D7025" s="76" t="s">
        <v>5763</v>
      </c>
      <c r="E7025" s="66" t="s">
        <v>5786</v>
      </c>
      <c r="F7025" s="67">
        <v>7.61</v>
      </c>
      <c r="G7025" s="67">
        <v>-7.4868399999999999</v>
      </c>
      <c r="H7025" s="67">
        <v>110.087</v>
      </c>
      <c r="I7025" s="66" t="s">
        <v>3103</v>
      </c>
      <c r="J7025" s="67">
        <v>-7.3955399999999996</v>
      </c>
      <c r="K7025" s="67">
        <v>110.24469999999999</v>
      </c>
    </row>
    <row r="7026" spans="1:11" ht="14.5">
      <c r="A7026" s="66" t="str">
        <f t="shared" si="109"/>
        <v>Kebumen - Purbowangi_SUKOMULYO</v>
      </c>
      <c r="B7026" s="66" t="s">
        <v>3303</v>
      </c>
      <c r="C7026" s="66" t="s">
        <v>5784</v>
      </c>
      <c r="D7026" s="76" t="s">
        <v>5765</v>
      </c>
      <c r="E7026" s="66" t="s">
        <v>5786</v>
      </c>
      <c r="F7026" s="67">
        <v>15.69</v>
      </c>
      <c r="G7026" s="67">
        <v>-7.5922900000000002</v>
      </c>
      <c r="H7026" s="67">
        <v>109.471</v>
      </c>
      <c r="I7026" s="66" t="s">
        <v>4274</v>
      </c>
      <c r="J7026" s="67">
        <v>-7.6099800000000002</v>
      </c>
      <c r="K7026" s="67">
        <v>109.48480000000001</v>
      </c>
    </row>
    <row r="7027" spans="1:11" ht="14.5">
      <c r="A7027" s="66" t="str">
        <f t="shared" si="109"/>
        <v>Kendal - Wonorejo_SUKOMULYO</v>
      </c>
      <c r="B7027" s="66" t="s">
        <v>3303</v>
      </c>
      <c r="C7027" s="66" t="s">
        <v>5784</v>
      </c>
      <c r="D7027" s="76" t="s">
        <v>5754</v>
      </c>
      <c r="E7027" s="66" t="s">
        <v>5786</v>
      </c>
      <c r="F7027" s="67">
        <v>16.97</v>
      </c>
      <c r="G7027" s="67">
        <v>-6.96957</v>
      </c>
      <c r="H7027" s="67">
        <v>110.23</v>
      </c>
      <c r="I7027" s="66" t="s">
        <v>4346</v>
      </c>
      <c r="J7027" s="67">
        <v>-6.9401299999999999</v>
      </c>
      <c r="K7027" s="67">
        <v>110.2557</v>
      </c>
    </row>
    <row r="7028" spans="1:11" ht="14.5">
      <c r="A7028" s="66" t="str">
        <f t="shared" si="109"/>
        <v>Boyolali_SUKORAME</v>
      </c>
      <c r="B7028" s="66" t="s">
        <v>1540</v>
      </c>
      <c r="C7028" s="66" t="s">
        <v>5784</v>
      </c>
      <c r="D7028" s="76" t="s">
        <v>5738</v>
      </c>
      <c r="E7028" s="66" t="s">
        <v>5786</v>
      </c>
      <c r="F7028" s="67">
        <v>17.7</v>
      </c>
      <c r="G7028" s="67">
        <v>-7.5463800000000001</v>
      </c>
      <c r="H7028" s="67">
        <v>110.5744</v>
      </c>
      <c r="I7028" s="66" t="s">
        <v>1370</v>
      </c>
      <c r="J7028" s="67">
        <v>-7.5381099999999996</v>
      </c>
      <c r="K7028" s="67">
        <v>110.6292</v>
      </c>
    </row>
    <row r="7029" spans="1:11" ht="14.5">
      <c r="A7029" s="66" t="str">
        <f t="shared" si="109"/>
        <v>BGR JENARSARI_SUKOREJO</v>
      </c>
      <c r="B7029" s="66" t="s">
        <v>503</v>
      </c>
      <c r="C7029" s="66" t="s">
        <v>5784</v>
      </c>
      <c r="D7029" s="76" t="s">
        <v>5738</v>
      </c>
      <c r="E7029" s="66" t="s">
        <v>5786</v>
      </c>
      <c r="F7029" s="67">
        <v>16.97</v>
      </c>
      <c r="G7029" s="67">
        <v>-7.0865999999999998</v>
      </c>
      <c r="H7029" s="67">
        <v>110.05</v>
      </c>
      <c r="I7029" s="66" t="s">
        <v>346</v>
      </c>
      <c r="J7029" s="67">
        <v>-6.95329</v>
      </c>
      <c r="K7029" s="67">
        <v>110.10129999999999</v>
      </c>
    </row>
    <row r="7030" spans="1:11" ht="14.5">
      <c r="A7030" s="66" t="str">
        <f t="shared" si="109"/>
        <v>BGR JENARSARI_SUKOREJO</v>
      </c>
      <c r="B7030" s="66" t="s">
        <v>503</v>
      </c>
      <c r="C7030" s="66" t="s">
        <v>5784</v>
      </c>
      <c r="D7030" s="76" t="s">
        <v>5749</v>
      </c>
      <c r="E7030" s="66" t="s">
        <v>5786</v>
      </c>
      <c r="F7030" s="67">
        <v>9.3699999999999992</v>
      </c>
      <c r="G7030" s="67">
        <v>-7.0325800000000003</v>
      </c>
      <c r="H7030" s="67">
        <v>109.93</v>
      </c>
      <c r="I7030" s="66" t="s">
        <v>346</v>
      </c>
      <c r="J7030" s="67">
        <v>-6.95329</v>
      </c>
      <c r="K7030" s="67">
        <v>110.10129999999999</v>
      </c>
    </row>
    <row r="7031" spans="1:11" ht="14.5">
      <c r="A7031" s="66" t="str">
        <f t="shared" si="109"/>
        <v>BGR NGADIROJO_SUKOREJO</v>
      </c>
      <c r="B7031" s="66" t="s">
        <v>503</v>
      </c>
      <c r="C7031" s="66" t="s">
        <v>5784</v>
      </c>
      <c r="D7031" s="76" t="s">
        <v>5749</v>
      </c>
      <c r="E7031" s="66" t="s">
        <v>5786</v>
      </c>
      <c r="F7031" s="67">
        <v>20.7</v>
      </c>
      <c r="G7031" s="67">
        <v>-7.7447499999999998</v>
      </c>
      <c r="H7031" s="67">
        <v>111.27500000000001</v>
      </c>
      <c r="I7031" s="66" t="s">
        <v>538</v>
      </c>
      <c r="J7031" s="67">
        <v>-7.8147399999999996</v>
      </c>
      <c r="K7031" s="67">
        <v>111.0005</v>
      </c>
    </row>
    <row r="7032" spans="1:11" ht="14.5">
      <c r="A7032" s="66" t="str">
        <f t="shared" si="109"/>
        <v>BGR TEMANGGUNG_SUKOREJO</v>
      </c>
      <c r="B7032" s="66" t="s">
        <v>503</v>
      </c>
      <c r="C7032" s="66" t="s">
        <v>5784</v>
      </c>
      <c r="D7032" s="76" t="s">
        <v>5738</v>
      </c>
      <c r="E7032" s="66" t="s">
        <v>5786</v>
      </c>
      <c r="F7032" s="67">
        <v>7.61</v>
      </c>
      <c r="G7032" s="67">
        <v>-7.4700499999999996</v>
      </c>
      <c r="H7032" s="67">
        <v>110.084</v>
      </c>
      <c r="I7032" s="66" t="s">
        <v>999</v>
      </c>
      <c r="J7032" s="67">
        <v>-7.2953299999999999</v>
      </c>
      <c r="K7032" s="67">
        <v>110.0787</v>
      </c>
    </row>
    <row r="7033" spans="1:11" ht="14.5">
      <c r="A7033" s="66" t="str">
        <f t="shared" si="109"/>
        <v>Blora 3 Bangkle_SUKOREJO</v>
      </c>
      <c r="B7033" s="66" t="s">
        <v>503</v>
      </c>
      <c r="C7033" s="66" t="s">
        <v>5784</v>
      </c>
      <c r="D7033" s="76" t="s">
        <v>5742</v>
      </c>
      <c r="E7033" s="66" t="s">
        <v>5786</v>
      </c>
      <c r="F7033" s="67">
        <v>44.23</v>
      </c>
      <c r="G7033" s="67">
        <v>-6.9529199999999998</v>
      </c>
      <c r="H7033" s="67">
        <v>111.387</v>
      </c>
      <c r="I7033" s="66" t="s">
        <v>1166</v>
      </c>
      <c r="J7033" s="67">
        <v>-6.9716199999999997</v>
      </c>
      <c r="K7033" s="67">
        <v>111.4388</v>
      </c>
    </row>
    <row r="7034" spans="1:11" ht="14.5">
      <c r="A7034" s="66" t="str">
        <f t="shared" si="109"/>
        <v>Boyolali_SUKOREJO</v>
      </c>
      <c r="B7034" s="66" t="s">
        <v>503</v>
      </c>
      <c r="C7034" s="66" t="s">
        <v>5784</v>
      </c>
      <c r="D7034" s="76" t="s">
        <v>5739</v>
      </c>
      <c r="E7034" s="66" t="s">
        <v>5786</v>
      </c>
      <c r="F7034" s="67">
        <v>17.7</v>
      </c>
      <c r="G7034" s="67">
        <v>-7.5663099999999996</v>
      </c>
      <c r="H7034" s="67">
        <v>110.559</v>
      </c>
      <c r="I7034" s="66" t="s">
        <v>1370</v>
      </c>
      <c r="J7034" s="67">
        <v>-7.5381099999999996</v>
      </c>
      <c r="K7034" s="67">
        <v>110.6292</v>
      </c>
    </row>
    <row r="7035" spans="1:11" ht="14.5">
      <c r="A7035" s="66" t="str">
        <f t="shared" si="109"/>
        <v>Boyolali_SUKOREJO</v>
      </c>
      <c r="B7035" s="66" t="s">
        <v>503</v>
      </c>
      <c r="C7035" s="66" t="s">
        <v>5784</v>
      </c>
      <c r="D7035" s="76" t="s">
        <v>5749</v>
      </c>
      <c r="E7035" s="66" t="s">
        <v>5786</v>
      </c>
      <c r="F7035" s="67">
        <v>10.51</v>
      </c>
      <c r="G7035" s="67">
        <v>-7.3574799999999998</v>
      </c>
      <c r="H7035" s="67">
        <v>110.623</v>
      </c>
      <c r="I7035" s="66" t="s">
        <v>1370</v>
      </c>
      <c r="J7035" s="67">
        <v>-7.5381099999999996</v>
      </c>
      <c r="K7035" s="67">
        <v>110.6292</v>
      </c>
    </row>
    <row r="7036" spans="1:11" ht="14.5">
      <c r="A7036" s="66" t="str">
        <f t="shared" si="109"/>
        <v>GD BGR CANDI SEMARANG_SUKOREJO</v>
      </c>
      <c r="B7036" s="66" t="s">
        <v>503</v>
      </c>
      <c r="C7036" s="66" t="s">
        <v>5784</v>
      </c>
      <c r="D7036" s="76" t="s">
        <v>5737</v>
      </c>
      <c r="E7036" s="66" t="s">
        <v>5786</v>
      </c>
      <c r="F7036" s="67">
        <v>1.22</v>
      </c>
      <c r="G7036" s="67">
        <v>-7.0281500000000001</v>
      </c>
      <c r="H7036" s="67">
        <v>110.387</v>
      </c>
      <c r="I7036" s="66" t="s">
        <v>2006</v>
      </c>
      <c r="J7036" s="67">
        <v>-7.0144599999999997</v>
      </c>
      <c r="K7036" s="67">
        <v>110.3477</v>
      </c>
    </row>
    <row r="7037" spans="1:11" ht="14.5">
      <c r="A7037" s="66" t="str">
        <f t="shared" si="109"/>
        <v>GD Lini II Semarang - Sayung_SUKOREJO</v>
      </c>
      <c r="B7037" s="66" t="s">
        <v>503</v>
      </c>
      <c r="C7037" s="66" t="s">
        <v>5784</v>
      </c>
      <c r="D7037" s="76" t="s">
        <v>5753</v>
      </c>
      <c r="E7037" s="66" t="s">
        <v>5786</v>
      </c>
      <c r="F7037" s="67">
        <v>26.27</v>
      </c>
      <c r="G7037" s="67">
        <v>-6.9929500000000004</v>
      </c>
      <c r="H7037" s="67">
        <v>110.592</v>
      </c>
      <c r="I7037" s="66" t="s">
        <v>2074</v>
      </c>
      <c r="J7037" s="67">
        <v>-6.9261400000000002</v>
      </c>
      <c r="K7037" s="67">
        <v>110.5613</v>
      </c>
    </row>
    <row r="7038" spans="1:11" ht="14.5">
      <c r="A7038" s="66" t="str">
        <f t="shared" si="109"/>
        <v>GPP KLATEN_SUKOREJO</v>
      </c>
      <c r="B7038" s="66" t="s">
        <v>503</v>
      </c>
      <c r="C7038" s="66" t="s">
        <v>5784</v>
      </c>
      <c r="D7038" s="76" t="s">
        <v>5744</v>
      </c>
      <c r="E7038" s="66" t="s">
        <v>5786</v>
      </c>
      <c r="F7038" s="67">
        <v>8.89</v>
      </c>
      <c r="G7038" s="67">
        <v>-7.7599600000000004</v>
      </c>
      <c r="H7038" s="67">
        <v>110.59699999999999</v>
      </c>
      <c r="I7038" s="66" t="s">
        <v>2894</v>
      </c>
      <c r="J7038" s="67">
        <v>-7.6692</v>
      </c>
      <c r="K7038" s="67">
        <v>110.6751</v>
      </c>
    </row>
    <row r="7039" spans="1:11" ht="14.5">
      <c r="A7039" s="66" t="str">
        <f t="shared" si="109"/>
        <v>GPP MAGELANG_SUKOREJO</v>
      </c>
      <c r="B7039" s="66" t="s">
        <v>503</v>
      </c>
      <c r="C7039" s="66" t="s">
        <v>5784</v>
      </c>
      <c r="D7039" s="76" t="s">
        <v>5737</v>
      </c>
      <c r="E7039" s="66" t="s">
        <v>5786</v>
      </c>
      <c r="F7039" s="67">
        <v>7.61</v>
      </c>
      <c r="G7039" s="67">
        <v>-7.5349199999999996</v>
      </c>
      <c r="H7039" s="67">
        <v>110.199</v>
      </c>
      <c r="I7039" s="66" t="s">
        <v>3103</v>
      </c>
      <c r="J7039" s="67">
        <v>-7.3955399999999996</v>
      </c>
      <c r="K7039" s="67">
        <v>110.24469999999999</v>
      </c>
    </row>
    <row r="7040" spans="1:11" ht="14.5">
      <c r="A7040" s="66" t="str">
        <f t="shared" si="109"/>
        <v>GPP MAGELANG_SUKOREJO</v>
      </c>
      <c r="B7040" s="66" t="s">
        <v>503</v>
      </c>
      <c r="C7040" s="66" t="s">
        <v>5784</v>
      </c>
      <c r="D7040" s="76" t="s">
        <v>5753</v>
      </c>
      <c r="E7040" s="66" t="s">
        <v>5786</v>
      </c>
      <c r="F7040" s="67">
        <v>7.61</v>
      </c>
      <c r="G7040" s="67">
        <v>-7.45329</v>
      </c>
      <c r="H7040" s="67">
        <v>110.291</v>
      </c>
      <c r="I7040" s="66" t="s">
        <v>3103</v>
      </c>
      <c r="J7040" s="67">
        <v>-7.3955399999999996</v>
      </c>
      <c r="K7040" s="67">
        <v>110.24469999999999</v>
      </c>
    </row>
    <row r="7041" spans="1:11" ht="14.5">
      <c r="A7041" s="66" t="str">
        <f t="shared" si="109"/>
        <v>GPP PEKALONGAN_SUKOREJO</v>
      </c>
      <c r="B7041" s="66" t="s">
        <v>503</v>
      </c>
      <c r="C7041" s="66" t="s">
        <v>5784</v>
      </c>
      <c r="D7041" s="76" t="s">
        <v>5742</v>
      </c>
      <c r="E7041" s="66" t="s">
        <v>5786</v>
      </c>
      <c r="F7041" s="67">
        <v>15.73</v>
      </c>
      <c r="G7041" s="67">
        <v>-6.9096500000000001</v>
      </c>
      <c r="H7041" s="67">
        <v>109.56</v>
      </c>
      <c r="I7041" s="66" t="s">
        <v>3376</v>
      </c>
      <c r="J7041" s="67">
        <v>-6.8898999999999999</v>
      </c>
      <c r="K7041" s="67">
        <v>109.6589</v>
      </c>
    </row>
    <row r="7042" spans="1:11" ht="14.5">
      <c r="A7042" s="66" t="str">
        <f t="shared" ref="A7042:A7105" si="110">CONCATENATE(I7042,"_",B7042)</f>
        <v>GUDANG DEMAK 2_SUKOREJO</v>
      </c>
      <c r="B7042" s="66" t="s">
        <v>503</v>
      </c>
      <c r="C7042" s="66" t="s">
        <v>5784</v>
      </c>
      <c r="D7042" s="76" t="s">
        <v>5738</v>
      </c>
      <c r="E7042" s="66" t="s">
        <v>5786</v>
      </c>
      <c r="F7042" s="67">
        <v>53.45</v>
      </c>
      <c r="G7042" s="67">
        <v>-7.0745800000000001</v>
      </c>
      <c r="H7042" s="67">
        <v>110.617</v>
      </c>
      <c r="I7042" s="66" t="s">
        <v>4087</v>
      </c>
      <c r="J7042" s="67">
        <v>-7.0231700000000004</v>
      </c>
      <c r="K7042" s="67">
        <v>110.50660000000001</v>
      </c>
    </row>
    <row r="7043" spans="1:11" ht="14.5">
      <c r="A7043" s="66" t="str">
        <f t="shared" si="110"/>
        <v>PML 1BEJI_SUKOREJO</v>
      </c>
      <c r="B7043" s="66" t="s">
        <v>503</v>
      </c>
      <c r="C7043" s="66" t="s">
        <v>5784</v>
      </c>
      <c r="D7043" s="76" t="s">
        <v>5764</v>
      </c>
      <c r="E7043" s="66" t="s">
        <v>5786</v>
      </c>
      <c r="F7043" s="67">
        <v>5.84</v>
      </c>
      <c r="G7043" s="67">
        <v>-6.9732000000000003</v>
      </c>
      <c r="H7043" s="67">
        <v>109.504</v>
      </c>
      <c r="I7043" s="66" t="s">
        <v>4705</v>
      </c>
      <c r="J7043" s="67">
        <v>-6.8926100000000003</v>
      </c>
      <c r="K7043" s="67">
        <v>109.4507</v>
      </c>
    </row>
    <row r="7044" spans="1:11" ht="14.5">
      <c r="A7044" s="66" t="str">
        <f t="shared" si="110"/>
        <v>Rembang-Tritunggal_SUKOREJO</v>
      </c>
      <c r="B7044" s="66" t="s">
        <v>503</v>
      </c>
      <c r="C7044" s="66" t="s">
        <v>5784</v>
      </c>
      <c r="D7044" s="76" t="s">
        <v>5742</v>
      </c>
      <c r="E7044" s="66" t="s">
        <v>5786</v>
      </c>
      <c r="F7044" s="67">
        <v>20.29</v>
      </c>
      <c r="G7044" s="67">
        <v>-6.7767900000000001</v>
      </c>
      <c r="H7044" s="67">
        <v>111.316</v>
      </c>
      <c r="I7044" s="66" t="s">
        <v>5002</v>
      </c>
      <c r="J7044" s="67">
        <v>-6.6992700000000003</v>
      </c>
      <c r="K7044" s="67">
        <v>111.39919999999999</v>
      </c>
    </row>
    <row r="7045" spans="1:11" ht="14.5">
      <c r="A7045" s="66" t="str">
        <f t="shared" si="110"/>
        <v>Sragen 1 - Ngrampal_SUKOREJO</v>
      </c>
      <c r="B7045" s="66" t="s">
        <v>503</v>
      </c>
      <c r="C7045" s="66" t="s">
        <v>5784</v>
      </c>
      <c r="D7045" s="76" t="s">
        <v>5742</v>
      </c>
      <c r="E7045" s="66" t="s">
        <v>5786</v>
      </c>
      <c r="F7045" s="67">
        <v>66.78</v>
      </c>
      <c r="G7045" s="67">
        <v>-7.5142499999999997</v>
      </c>
      <c r="H7045" s="67">
        <v>111.139</v>
      </c>
      <c r="I7045" s="66" t="s">
        <v>5161</v>
      </c>
      <c r="J7045" s="67">
        <v>-7.4020799999999998</v>
      </c>
      <c r="K7045" s="67">
        <v>111.0612</v>
      </c>
    </row>
    <row r="7046" spans="1:11" ht="14.5">
      <c r="A7046" s="66" t="str">
        <f t="shared" si="110"/>
        <v>Sukoharjo 2 - Baki_SUKOREJO</v>
      </c>
      <c r="B7046" s="66" t="s">
        <v>503</v>
      </c>
      <c r="C7046" s="66" t="s">
        <v>5784</v>
      </c>
      <c r="D7046" s="76" t="s">
        <v>5742</v>
      </c>
      <c r="E7046" s="66" t="s">
        <v>5786</v>
      </c>
      <c r="F7046" s="67">
        <v>8.89</v>
      </c>
      <c r="G7046" s="67">
        <v>-7.6032400000000004</v>
      </c>
      <c r="H7046" s="67">
        <v>110.72199999999999</v>
      </c>
      <c r="I7046" s="66" t="s">
        <v>5224</v>
      </c>
      <c r="J7046" s="67">
        <v>-7.6135599999999997</v>
      </c>
      <c r="K7046" s="67">
        <v>110.76560000000001</v>
      </c>
    </row>
    <row r="7047" spans="1:11" ht="14.5">
      <c r="A7047" s="66" t="str">
        <f t="shared" si="110"/>
        <v>Wonosobo - Leksono_SUKOREJO</v>
      </c>
      <c r="B7047" s="66" t="s">
        <v>503</v>
      </c>
      <c r="C7047" s="66" t="s">
        <v>5784</v>
      </c>
      <c r="D7047" s="76" t="s">
        <v>5745</v>
      </c>
      <c r="E7047" s="66" t="s">
        <v>5786</v>
      </c>
      <c r="F7047" s="67">
        <v>7.7</v>
      </c>
      <c r="G7047" s="67">
        <v>-7.3273299999999999</v>
      </c>
      <c r="H7047" s="67">
        <v>109.895</v>
      </c>
      <c r="I7047" s="66" t="s">
        <v>5583</v>
      </c>
      <c r="J7047" s="67">
        <v>-7.4236599999999999</v>
      </c>
      <c r="K7047" s="67">
        <v>109.8591</v>
      </c>
    </row>
    <row r="7048" spans="1:11" ht="14.5">
      <c r="A7048" s="66" t="str">
        <f t="shared" si="110"/>
        <v>Wonosobo - Leksono_SUKORENO</v>
      </c>
      <c r="B7048" s="66" t="s">
        <v>5665</v>
      </c>
      <c r="C7048" s="66" t="s">
        <v>5784</v>
      </c>
      <c r="D7048" s="76" t="s">
        <v>5754</v>
      </c>
      <c r="E7048" s="66" t="s">
        <v>5786</v>
      </c>
      <c r="F7048" s="67">
        <v>7.7</v>
      </c>
      <c r="G7048" s="67">
        <v>-7.4601699999999997</v>
      </c>
      <c r="H7048" s="67">
        <v>109.871</v>
      </c>
      <c r="I7048" s="66" t="s">
        <v>5583</v>
      </c>
      <c r="J7048" s="67">
        <v>-7.4236599999999999</v>
      </c>
      <c r="K7048" s="67">
        <v>109.8591</v>
      </c>
    </row>
    <row r="7049" spans="1:11" ht="14.5">
      <c r="A7049" s="66" t="str">
        <f t="shared" si="110"/>
        <v>GPP KLATEN_SUKORINI</v>
      </c>
      <c r="B7049" s="66" t="s">
        <v>3077</v>
      </c>
      <c r="C7049" s="66" t="s">
        <v>5784</v>
      </c>
      <c r="D7049" s="76" t="s">
        <v>5747</v>
      </c>
      <c r="E7049" s="66" t="s">
        <v>5786</v>
      </c>
      <c r="F7049" s="67">
        <v>8.89</v>
      </c>
      <c r="G7049" s="67">
        <v>-7.6733200000000004</v>
      </c>
      <c r="H7049" s="67">
        <v>110.512</v>
      </c>
      <c r="I7049" s="66" t="s">
        <v>2894</v>
      </c>
      <c r="J7049" s="67">
        <v>-7.6692</v>
      </c>
      <c r="K7049" s="67">
        <v>110.6751</v>
      </c>
    </row>
    <row r="7050" spans="1:11" ht="14.5">
      <c r="A7050" s="66" t="str">
        <f t="shared" si="110"/>
        <v>Pati - Juwana_SUKORUKUN</v>
      </c>
      <c r="B7050" s="66" t="s">
        <v>4579</v>
      </c>
      <c r="C7050" s="66" t="s">
        <v>5784</v>
      </c>
      <c r="D7050" s="76" t="s">
        <v>5745</v>
      </c>
      <c r="E7050" s="66" t="s">
        <v>5786</v>
      </c>
      <c r="F7050" s="67">
        <v>16.66</v>
      </c>
      <c r="G7050" s="67">
        <v>-6.7646699999999997</v>
      </c>
      <c r="H7050" s="67">
        <v>111.21</v>
      </c>
      <c r="I7050" s="66" t="s">
        <v>4458</v>
      </c>
      <c r="J7050" s="67">
        <v>-6.7296100000000001</v>
      </c>
      <c r="K7050" s="67">
        <v>111.1037</v>
      </c>
    </row>
    <row r="7051" spans="1:11" ht="14.5">
      <c r="A7051" s="66" t="str">
        <f t="shared" si="110"/>
        <v>GPP KARANGANYAR_SUKOSARI</v>
      </c>
      <c r="B7051" s="66" t="s">
        <v>2706</v>
      </c>
      <c r="C7051" s="66" t="s">
        <v>5784</v>
      </c>
      <c r="D7051" s="76" t="s">
        <v>5753</v>
      </c>
      <c r="E7051" s="66" t="s">
        <v>5786</v>
      </c>
      <c r="F7051" s="67">
        <v>21.59</v>
      </c>
      <c r="G7051" s="67">
        <v>-7.6356700000000002</v>
      </c>
      <c r="H7051" s="67">
        <v>110.953</v>
      </c>
      <c r="I7051" s="66" t="s">
        <v>2633</v>
      </c>
      <c r="J7051" s="67">
        <v>-7.5687199999999999</v>
      </c>
      <c r="K7051" s="67">
        <v>110.8749</v>
      </c>
    </row>
    <row r="7052" spans="1:11" ht="14.5">
      <c r="A7052" s="66" t="str">
        <f t="shared" si="110"/>
        <v>GPP MAGELANG_SUKOSARI</v>
      </c>
      <c r="B7052" s="66" t="s">
        <v>2706</v>
      </c>
      <c r="C7052" s="66" t="s">
        <v>5784</v>
      </c>
      <c r="D7052" s="76" t="s">
        <v>5738</v>
      </c>
      <c r="E7052" s="66" t="s">
        <v>5786</v>
      </c>
      <c r="F7052" s="67">
        <v>7.61</v>
      </c>
      <c r="G7052" s="67">
        <v>-7.4752700000000001</v>
      </c>
      <c r="H7052" s="67">
        <v>110.17100000000001</v>
      </c>
      <c r="I7052" s="66" t="s">
        <v>3103</v>
      </c>
      <c r="J7052" s="67">
        <v>-7.3955399999999996</v>
      </c>
      <c r="K7052" s="67">
        <v>110.24469999999999</v>
      </c>
    </row>
    <row r="7053" spans="1:11" ht="14.5">
      <c r="A7053" s="66" t="str">
        <f t="shared" si="110"/>
        <v>Jepara - Mayong_SUKOSONO</v>
      </c>
      <c r="B7053" s="66" t="s">
        <v>4257</v>
      </c>
      <c r="C7053" s="66" t="s">
        <v>5784</v>
      </c>
      <c r="D7053" s="76" t="s">
        <v>5738</v>
      </c>
      <c r="E7053" s="66" t="s">
        <v>5786</v>
      </c>
      <c r="F7053" s="67">
        <v>10.32</v>
      </c>
      <c r="G7053" s="67">
        <v>-6.6431399999999998</v>
      </c>
      <c r="H7053" s="67">
        <v>110.67700000000001</v>
      </c>
      <c r="I7053" s="66" t="s">
        <v>4145</v>
      </c>
      <c r="J7053" s="67">
        <v>-6.7420299999999997</v>
      </c>
      <c r="K7053" s="67">
        <v>110.7436</v>
      </c>
    </row>
    <row r="7054" spans="1:11" ht="14.5">
      <c r="A7054" s="66" t="str">
        <f t="shared" si="110"/>
        <v>GPP PURWOREJO_SUKOWUWUH</v>
      </c>
      <c r="B7054" s="66" t="s">
        <v>3835</v>
      </c>
      <c r="C7054" s="66" t="s">
        <v>5784</v>
      </c>
      <c r="D7054" s="76" t="s">
        <v>5746</v>
      </c>
      <c r="E7054" s="66" t="s">
        <v>5786</v>
      </c>
      <c r="F7054" s="67">
        <v>4.4400000000000004</v>
      </c>
      <c r="G7054" s="67">
        <v>-7.5809800000000003</v>
      </c>
      <c r="H7054" s="67">
        <v>110.04600000000001</v>
      </c>
      <c r="I7054" s="66" t="s">
        <v>3504</v>
      </c>
      <c r="J7054" s="67">
        <v>-7.7226800000000004</v>
      </c>
      <c r="K7054" s="67">
        <v>109.9468</v>
      </c>
    </row>
    <row r="7055" spans="1:11" ht="14.5">
      <c r="A7055" s="66" t="str">
        <f t="shared" si="110"/>
        <v>GPP PEKALONGAN_SUKOYOSO</v>
      </c>
      <c r="B7055" s="66" t="s">
        <v>3479</v>
      </c>
      <c r="C7055" s="66" t="s">
        <v>5784</v>
      </c>
      <c r="D7055" s="76" t="s">
        <v>5749</v>
      </c>
      <c r="E7055" s="66" t="s">
        <v>5786</v>
      </c>
      <c r="F7055" s="67">
        <v>5.84</v>
      </c>
      <c r="G7055" s="67">
        <v>-7.0526099999999996</v>
      </c>
      <c r="H7055" s="67">
        <v>109.6</v>
      </c>
      <c r="I7055" s="66" t="s">
        <v>3376</v>
      </c>
      <c r="J7055" s="67">
        <v>-6.8898999999999999</v>
      </c>
      <c r="K7055" s="67">
        <v>109.6589</v>
      </c>
    </row>
    <row r="7056" spans="1:11" ht="14.5">
      <c r="A7056" s="66" t="str">
        <f t="shared" si="110"/>
        <v>Rembang-Tritunggal_SULANG</v>
      </c>
      <c r="B7056" s="66" t="s">
        <v>5052</v>
      </c>
      <c r="C7056" s="66" t="s">
        <v>5784</v>
      </c>
      <c r="D7056" s="76" t="s">
        <v>5749</v>
      </c>
      <c r="E7056" s="66" t="s">
        <v>5786</v>
      </c>
      <c r="F7056" s="67">
        <v>20.29</v>
      </c>
      <c r="G7056" s="67">
        <v>-6.80877</v>
      </c>
      <c r="H7056" s="67">
        <v>111.384</v>
      </c>
      <c r="I7056" s="66" t="s">
        <v>5002</v>
      </c>
      <c r="J7056" s="67">
        <v>-6.6992700000000003</v>
      </c>
      <c r="K7056" s="67">
        <v>111.39919999999999</v>
      </c>
    </row>
    <row r="7057" spans="1:11" ht="14.5">
      <c r="A7057" s="66" t="str">
        <f t="shared" si="110"/>
        <v>Blora 4 Ngawen_SULURSARI</v>
      </c>
      <c r="B7057" s="66" t="s">
        <v>1354</v>
      </c>
      <c r="C7057" s="66" t="s">
        <v>5784</v>
      </c>
      <c r="D7057" s="76" t="s">
        <v>5743</v>
      </c>
      <c r="E7057" s="66" t="s">
        <v>5786</v>
      </c>
      <c r="F7057" s="67">
        <v>53.45</v>
      </c>
      <c r="G7057" s="67">
        <v>-7.1817200000000003</v>
      </c>
      <c r="H7057" s="67">
        <v>111.215</v>
      </c>
      <c r="I7057" s="66" t="s">
        <v>1251</v>
      </c>
      <c r="J7057" s="67">
        <v>-7.0247799999999998</v>
      </c>
      <c r="K7057" s="67">
        <v>111.2928</v>
      </c>
    </row>
    <row r="7058" spans="1:11" ht="14.5">
      <c r="A7058" s="66" t="str">
        <f t="shared" si="110"/>
        <v>BGR PURBALINGGA_SUMAMPIR</v>
      </c>
      <c r="B7058" s="66" t="s">
        <v>980</v>
      </c>
      <c r="C7058" s="66" t="s">
        <v>5784</v>
      </c>
      <c r="D7058" s="76" t="s">
        <v>5738</v>
      </c>
      <c r="E7058" s="66" t="s">
        <v>5786</v>
      </c>
      <c r="F7058" s="67">
        <v>7.6</v>
      </c>
      <c r="G7058" s="67">
        <v>-7.2937399999999997</v>
      </c>
      <c r="H7058" s="67">
        <v>109.51300000000001</v>
      </c>
      <c r="I7058" s="66" t="s">
        <v>856</v>
      </c>
      <c r="J7058" s="67">
        <v>-7.4180900000000003</v>
      </c>
      <c r="K7058" s="67">
        <v>109.37690000000001</v>
      </c>
    </row>
    <row r="7059" spans="1:11" ht="14.5">
      <c r="A7059" s="66" t="str">
        <f t="shared" si="110"/>
        <v>Purbalingga - Kebong_SUMAMPIR</v>
      </c>
      <c r="B7059" s="66" t="s">
        <v>980</v>
      </c>
      <c r="C7059" s="66" t="s">
        <v>5784</v>
      </c>
      <c r="D7059" s="76" t="s">
        <v>5749</v>
      </c>
      <c r="E7059" s="66" t="s">
        <v>5786</v>
      </c>
      <c r="F7059" s="67">
        <v>9.3800000000000008</v>
      </c>
      <c r="G7059" s="67">
        <v>-7.3997200000000003</v>
      </c>
      <c r="H7059" s="67">
        <v>109.239</v>
      </c>
      <c r="I7059" s="66" t="s">
        <v>4781</v>
      </c>
      <c r="J7059" s="67">
        <v>-7.4033100000000003</v>
      </c>
      <c r="K7059" s="67">
        <v>109.3588</v>
      </c>
    </row>
    <row r="7060" spans="1:11" ht="14.5">
      <c r="A7060" s="66" t="str">
        <f t="shared" si="110"/>
        <v>Jepara - Mayong_SUMANDING</v>
      </c>
      <c r="B7060" s="66" t="s">
        <v>4258</v>
      </c>
      <c r="C7060" s="66" t="s">
        <v>5784</v>
      </c>
      <c r="D7060" s="76" t="s">
        <v>5742</v>
      </c>
      <c r="E7060" s="66" t="s">
        <v>5786</v>
      </c>
      <c r="F7060" s="67">
        <v>10.32</v>
      </c>
      <c r="G7060" s="67">
        <v>-6.5649199999999999</v>
      </c>
      <c r="H7060" s="67">
        <v>110.863</v>
      </c>
      <c r="I7060" s="66" t="s">
        <v>4145</v>
      </c>
      <c r="J7060" s="67">
        <v>-6.7420299999999997</v>
      </c>
      <c r="K7060" s="67">
        <v>110.7436</v>
      </c>
    </row>
    <row r="7061" spans="1:11" ht="14.5">
      <c r="A7061" s="66" t="str">
        <f t="shared" si="110"/>
        <v>Brebes GPP_SUMBAGA</v>
      </c>
      <c r="B7061" s="66" t="s">
        <v>1810</v>
      </c>
      <c r="C7061" s="66" t="s">
        <v>5784</v>
      </c>
      <c r="D7061" s="76" t="s">
        <v>5756</v>
      </c>
      <c r="E7061" s="66" t="s">
        <v>5786</v>
      </c>
      <c r="F7061" s="67">
        <v>11.25</v>
      </c>
      <c r="G7061" s="67">
        <v>-7.1500700000000004</v>
      </c>
      <c r="H7061" s="67">
        <v>109.12</v>
      </c>
      <c r="I7061" s="66" t="s">
        <v>1667</v>
      </c>
      <c r="J7061" s="67">
        <v>-7.1220699999999999</v>
      </c>
      <c r="K7061" s="67">
        <v>108.9847</v>
      </c>
    </row>
    <row r="7062" spans="1:11" ht="14.5">
      <c r="A7062" s="66" t="str">
        <f t="shared" si="110"/>
        <v>Purbalingga - Kebong_SUMBANG</v>
      </c>
      <c r="B7062" s="66" t="s">
        <v>4946</v>
      </c>
      <c r="C7062" s="66" t="s">
        <v>5784</v>
      </c>
      <c r="D7062" s="76" t="s">
        <v>5750</v>
      </c>
      <c r="E7062" s="66" t="s">
        <v>5786</v>
      </c>
      <c r="F7062" s="67">
        <v>9.3800000000000008</v>
      </c>
      <c r="G7062" s="67">
        <v>-7.37697</v>
      </c>
      <c r="H7062" s="67">
        <v>109.28</v>
      </c>
      <c r="I7062" s="66" t="s">
        <v>4781</v>
      </c>
      <c r="J7062" s="67">
        <v>-7.4033100000000003</v>
      </c>
      <c r="K7062" s="67">
        <v>109.3588</v>
      </c>
    </row>
    <row r="7063" spans="1:11" ht="14.5">
      <c r="A7063" s="66" t="str">
        <f t="shared" si="110"/>
        <v>GD. LASEM_SUMBANGREJO</v>
      </c>
      <c r="B7063" s="66" t="s">
        <v>2337</v>
      </c>
      <c r="C7063" s="66" t="s">
        <v>5784</v>
      </c>
      <c r="D7063" s="76" t="s">
        <v>5767</v>
      </c>
      <c r="E7063" s="66" t="s">
        <v>5786</v>
      </c>
      <c r="F7063" s="67">
        <v>20.29</v>
      </c>
      <c r="G7063" s="67">
        <v>-6.7700699999999996</v>
      </c>
      <c r="H7063" s="67">
        <v>111.434</v>
      </c>
      <c r="I7063" s="66" t="s">
        <v>2256</v>
      </c>
      <c r="J7063" s="67">
        <v>-6.6950700000000003</v>
      </c>
      <c r="K7063" s="67">
        <v>111.4366</v>
      </c>
    </row>
    <row r="7064" spans="1:11" ht="14.5">
      <c r="A7064" s="66" t="str">
        <f t="shared" si="110"/>
        <v>TGL 3PURWAHAMBA_SUMBARANG</v>
      </c>
      <c r="B7064" s="66" t="s">
        <v>5457</v>
      </c>
      <c r="C7064" s="66" t="s">
        <v>5784</v>
      </c>
      <c r="D7064" s="76" t="s">
        <v>5752</v>
      </c>
      <c r="E7064" s="66" t="s">
        <v>5786</v>
      </c>
      <c r="F7064" s="67">
        <v>11.25</v>
      </c>
      <c r="G7064" s="67">
        <v>-7.0982599999999998</v>
      </c>
      <c r="H7064" s="67">
        <v>109.217</v>
      </c>
      <c r="I7064" s="66" t="s">
        <v>5354</v>
      </c>
      <c r="J7064" s="67">
        <v>-6.87378</v>
      </c>
      <c r="K7064" s="67">
        <v>109.2512</v>
      </c>
    </row>
    <row r="7065" spans="1:11" ht="14.5">
      <c r="A7065" s="66" t="str">
        <f t="shared" si="110"/>
        <v>BGR NGADIROJO_SUMBER</v>
      </c>
      <c r="B7065" s="66" t="s">
        <v>737</v>
      </c>
      <c r="C7065" s="66" t="s">
        <v>5784</v>
      </c>
      <c r="D7065" s="76" t="s">
        <v>5737</v>
      </c>
      <c r="E7065" s="66" t="s">
        <v>5786</v>
      </c>
      <c r="F7065" s="67">
        <v>20.7</v>
      </c>
      <c r="G7065" s="67">
        <v>-7.85907</v>
      </c>
      <c r="H7065" s="67">
        <v>111.236</v>
      </c>
      <c r="I7065" s="66" t="s">
        <v>538</v>
      </c>
      <c r="J7065" s="67">
        <v>-7.8147399999999996</v>
      </c>
      <c r="K7065" s="67">
        <v>111.0005</v>
      </c>
    </row>
    <row r="7066" spans="1:11" ht="14.5">
      <c r="A7066" s="66" t="str">
        <f t="shared" si="110"/>
        <v>Boyolali_SUMBER</v>
      </c>
      <c r="B7066" s="66" t="s">
        <v>737</v>
      </c>
      <c r="C7066" s="66" t="s">
        <v>5784</v>
      </c>
      <c r="D7066" s="76" t="s">
        <v>5741</v>
      </c>
      <c r="E7066" s="66" t="s">
        <v>5786</v>
      </c>
      <c r="F7066" s="67">
        <v>17.7</v>
      </c>
      <c r="G7066" s="67">
        <v>-7.4189600000000002</v>
      </c>
      <c r="H7066" s="67">
        <v>110.733</v>
      </c>
      <c r="I7066" s="66" t="s">
        <v>1370</v>
      </c>
      <c r="J7066" s="67">
        <v>-7.5381099999999996</v>
      </c>
      <c r="K7066" s="67">
        <v>110.6292</v>
      </c>
    </row>
    <row r="7067" spans="1:11" ht="14.5">
      <c r="A7067" s="66" t="str">
        <f t="shared" si="110"/>
        <v>GPP CEPU (BLORA)_SUMBER</v>
      </c>
      <c r="B7067" s="66" t="s">
        <v>737</v>
      </c>
      <c r="C7067" s="66" t="s">
        <v>5784</v>
      </c>
      <c r="D7067" s="76" t="s">
        <v>5745</v>
      </c>
      <c r="E7067" s="66" t="s">
        <v>5786</v>
      </c>
      <c r="F7067" s="67">
        <v>44.23</v>
      </c>
      <c r="G7067" s="67">
        <v>-7.21265</v>
      </c>
      <c r="H7067" s="67">
        <v>111.444</v>
      </c>
      <c r="I7067" s="66" t="s">
        <v>2534</v>
      </c>
      <c r="J7067" s="67">
        <v>-7.1575100000000003</v>
      </c>
      <c r="K7067" s="67">
        <v>111.58580000000001</v>
      </c>
    </row>
    <row r="7068" spans="1:11" ht="14.5">
      <c r="A7068" s="66" t="str">
        <f t="shared" si="110"/>
        <v>GPP KARANGANYAR_SUMBER</v>
      </c>
      <c r="B7068" s="66" t="s">
        <v>737</v>
      </c>
      <c r="C7068" s="66" t="s">
        <v>5784</v>
      </c>
      <c r="D7068" s="76" t="s">
        <v>5745</v>
      </c>
      <c r="E7068" s="66" t="s">
        <v>5786</v>
      </c>
      <c r="F7068" s="67">
        <v>0.39</v>
      </c>
      <c r="G7068" s="67">
        <v>-7.5482100000000001</v>
      </c>
      <c r="H7068" s="67">
        <v>110.804</v>
      </c>
      <c r="I7068" s="66" t="s">
        <v>2633</v>
      </c>
      <c r="J7068" s="67">
        <v>-7.5687199999999999</v>
      </c>
      <c r="K7068" s="67">
        <v>110.8749</v>
      </c>
    </row>
    <row r="7069" spans="1:11" ht="14.5">
      <c r="A7069" s="66" t="str">
        <f t="shared" si="110"/>
        <v>GPP KLATEN_SUMBER</v>
      </c>
      <c r="B7069" s="66" t="s">
        <v>737</v>
      </c>
      <c r="C7069" s="66" t="s">
        <v>5784</v>
      </c>
      <c r="D7069" s="76" t="s">
        <v>5746</v>
      </c>
      <c r="E7069" s="66" t="s">
        <v>5786</v>
      </c>
      <c r="F7069" s="67">
        <v>8.89</v>
      </c>
      <c r="G7069" s="67">
        <v>-7.7126200000000003</v>
      </c>
      <c r="H7069" s="67">
        <v>110.69499999999999</v>
      </c>
      <c r="I7069" s="66" t="s">
        <v>2894</v>
      </c>
      <c r="J7069" s="67">
        <v>-7.6692</v>
      </c>
      <c r="K7069" s="67">
        <v>110.6751</v>
      </c>
    </row>
    <row r="7070" spans="1:11" ht="14.5">
      <c r="A7070" s="66" t="str">
        <f t="shared" si="110"/>
        <v>GPP MAGELANG_SUMBER</v>
      </c>
      <c r="B7070" s="66" t="s">
        <v>737</v>
      </c>
      <c r="C7070" s="66" t="s">
        <v>5784</v>
      </c>
      <c r="D7070" s="76" t="s">
        <v>5763</v>
      </c>
      <c r="E7070" s="66" t="s">
        <v>5786</v>
      </c>
      <c r="F7070" s="67">
        <v>7.61</v>
      </c>
      <c r="G7070" s="67">
        <v>-7.5453200000000002</v>
      </c>
      <c r="H7070" s="67">
        <v>110.361</v>
      </c>
      <c r="I7070" s="66" t="s">
        <v>3103</v>
      </c>
      <c r="J7070" s="67">
        <v>-7.3955399999999996</v>
      </c>
      <c r="K7070" s="67">
        <v>110.24469999999999</v>
      </c>
    </row>
    <row r="7071" spans="1:11" ht="14.5">
      <c r="A7071" s="66" t="str">
        <f t="shared" si="110"/>
        <v>GPP PURWOREJO_SUMBER</v>
      </c>
      <c r="B7071" s="66" t="s">
        <v>737</v>
      </c>
      <c r="C7071" s="66" t="s">
        <v>5784</v>
      </c>
      <c r="D7071" s="76" t="s">
        <v>5740</v>
      </c>
      <c r="E7071" s="66" t="s">
        <v>5786</v>
      </c>
      <c r="F7071" s="67">
        <v>4.4400000000000004</v>
      </c>
      <c r="G7071" s="67">
        <v>-7.7046400000000004</v>
      </c>
      <c r="H7071" s="67">
        <v>109.806</v>
      </c>
      <c r="I7071" s="66" t="s">
        <v>3504</v>
      </c>
      <c r="J7071" s="67">
        <v>-7.7226800000000004</v>
      </c>
      <c r="K7071" s="67">
        <v>109.9468</v>
      </c>
    </row>
    <row r="7072" spans="1:11" ht="14.5">
      <c r="A7072" s="66" t="str">
        <f t="shared" si="110"/>
        <v>Rembang-Tritunggal_SUMBER</v>
      </c>
      <c r="B7072" s="66" t="s">
        <v>737</v>
      </c>
      <c r="C7072" s="66" t="s">
        <v>5784</v>
      </c>
      <c r="D7072" s="76" t="s">
        <v>5747</v>
      </c>
      <c r="E7072" s="66" t="s">
        <v>5786</v>
      </c>
      <c r="F7072" s="67">
        <v>20.29</v>
      </c>
      <c r="G7072" s="67">
        <v>-6.7951600000000001</v>
      </c>
      <c r="H7072" s="67">
        <v>111.265</v>
      </c>
      <c r="I7072" s="66" t="s">
        <v>5002</v>
      </c>
      <c r="J7072" s="67">
        <v>-6.6992700000000003</v>
      </c>
      <c r="K7072" s="67">
        <v>111.39919999999999</v>
      </c>
    </row>
    <row r="7073" spans="1:11" ht="14.5">
      <c r="A7073" s="66" t="str">
        <f t="shared" si="110"/>
        <v>GPP KEBUMEN_SUMBERADI</v>
      </c>
      <c r="B7073" s="66" t="s">
        <v>2867</v>
      </c>
      <c r="C7073" s="66" t="s">
        <v>5784</v>
      </c>
      <c r="D7073" s="76" t="s">
        <v>5747</v>
      </c>
      <c r="E7073" s="66" t="s">
        <v>5786</v>
      </c>
      <c r="F7073" s="67">
        <v>15.69</v>
      </c>
      <c r="G7073" s="67">
        <v>-7.6777899999999999</v>
      </c>
      <c r="H7073" s="67">
        <v>109.68600000000001</v>
      </c>
      <c r="I7073" s="66" t="s">
        <v>2714</v>
      </c>
      <c r="J7073" s="67">
        <v>-7.6109200000000001</v>
      </c>
      <c r="K7073" s="67">
        <v>109.5078</v>
      </c>
    </row>
    <row r="7074" spans="1:11" ht="14.5">
      <c r="A7074" s="66" t="str">
        <f t="shared" si="110"/>
        <v>BGR JENARSARI_SUMBERAGUNG</v>
      </c>
      <c r="B7074" s="66" t="s">
        <v>504</v>
      </c>
      <c r="C7074" s="66" t="s">
        <v>5784</v>
      </c>
      <c r="D7074" s="76" t="s">
        <v>5742</v>
      </c>
      <c r="E7074" s="66" t="s">
        <v>5786</v>
      </c>
      <c r="F7074" s="67">
        <v>16.97</v>
      </c>
      <c r="G7074" s="67">
        <v>-6.9795499999999997</v>
      </c>
      <c r="H7074" s="67">
        <v>110.087</v>
      </c>
      <c r="I7074" s="66" t="s">
        <v>346</v>
      </c>
      <c r="J7074" s="67">
        <v>-6.95329</v>
      </c>
      <c r="K7074" s="67">
        <v>110.10129999999999</v>
      </c>
    </row>
    <row r="7075" spans="1:11" ht="14.5">
      <c r="A7075" s="66" t="str">
        <f t="shared" si="110"/>
        <v>BGR NGADIROJO_SUMBERAGUNG</v>
      </c>
      <c r="B7075" s="66" t="s">
        <v>504</v>
      </c>
      <c r="C7075" s="66" t="s">
        <v>5784</v>
      </c>
      <c r="D7075" s="76" t="s">
        <v>5745</v>
      </c>
      <c r="E7075" s="66" t="s">
        <v>5786</v>
      </c>
      <c r="F7075" s="67">
        <v>20.7</v>
      </c>
      <c r="G7075" s="67">
        <v>-7.9500500000000001</v>
      </c>
      <c r="H7075" s="67">
        <v>111.00700000000001</v>
      </c>
      <c r="I7075" s="66" t="s">
        <v>538</v>
      </c>
      <c r="J7075" s="67">
        <v>-7.8147399999999996</v>
      </c>
      <c r="K7075" s="67">
        <v>111.0005</v>
      </c>
    </row>
    <row r="7076" spans="1:11" ht="14.5">
      <c r="A7076" s="66" t="str">
        <f t="shared" si="110"/>
        <v>BGR NGLEJOK_SUMBERAGUNG</v>
      </c>
      <c r="B7076" s="66" t="s">
        <v>504</v>
      </c>
      <c r="C7076" s="66" t="s">
        <v>5784</v>
      </c>
      <c r="D7076" s="76" t="s">
        <v>5747</v>
      </c>
      <c r="E7076" s="66" t="s">
        <v>5786</v>
      </c>
      <c r="F7076" s="67">
        <v>53.45</v>
      </c>
      <c r="G7076" s="67">
        <v>-7.0496699999999999</v>
      </c>
      <c r="H7076" s="67">
        <v>110.801</v>
      </c>
      <c r="I7076" s="66" t="s">
        <v>775</v>
      </c>
      <c r="J7076" s="67">
        <v>-7.06935</v>
      </c>
      <c r="K7076" s="67">
        <v>110.8802</v>
      </c>
    </row>
    <row r="7077" spans="1:11" ht="14.5">
      <c r="A7077" s="66" t="str">
        <f t="shared" si="110"/>
        <v>Blora 3 Bangkle_SUMBERAGUNG</v>
      </c>
      <c r="B7077" s="66" t="s">
        <v>504</v>
      </c>
      <c r="C7077" s="66" t="s">
        <v>5784</v>
      </c>
      <c r="D7077" s="76" t="s">
        <v>5747</v>
      </c>
      <c r="E7077" s="66" t="s">
        <v>5786</v>
      </c>
      <c r="F7077" s="67">
        <v>44.23</v>
      </c>
      <c r="G7077" s="67">
        <v>-7.0167200000000003</v>
      </c>
      <c r="H7077" s="67">
        <v>111.386</v>
      </c>
      <c r="I7077" s="66" t="s">
        <v>1166</v>
      </c>
      <c r="J7077" s="67">
        <v>-6.9716199999999997</v>
      </c>
      <c r="K7077" s="67">
        <v>111.4388</v>
      </c>
    </row>
    <row r="7078" spans="1:11" ht="14.5">
      <c r="A7078" s="66" t="str">
        <f t="shared" si="110"/>
        <v>Blora 4 Ngawen_SUMBERAGUNG</v>
      </c>
      <c r="B7078" s="66" t="s">
        <v>504</v>
      </c>
      <c r="C7078" s="66" t="s">
        <v>5784</v>
      </c>
      <c r="D7078" s="76" t="s">
        <v>5762</v>
      </c>
      <c r="E7078" s="66" t="s">
        <v>5786</v>
      </c>
      <c r="F7078" s="67">
        <v>53.45</v>
      </c>
      <c r="G7078" s="67">
        <v>-6.9986499999999996</v>
      </c>
      <c r="H7078" s="67">
        <v>111.149</v>
      </c>
      <c r="I7078" s="66" t="s">
        <v>1251</v>
      </c>
      <c r="J7078" s="67">
        <v>-7.0247799999999998</v>
      </c>
      <c r="K7078" s="67">
        <v>111.2928</v>
      </c>
    </row>
    <row r="7079" spans="1:11" ht="14.5">
      <c r="A7079" s="66" t="str">
        <f t="shared" si="110"/>
        <v>Boyolali_SUMBERAGUNG</v>
      </c>
      <c r="B7079" s="66" t="s">
        <v>504</v>
      </c>
      <c r="C7079" s="66" t="s">
        <v>5784</v>
      </c>
      <c r="D7079" s="76" t="s">
        <v>5769</v>
      </c>
      <c r="E7079" s="66" t="s">
        <v>5786</v>
      </c>
      <c r="F7079" s="67">
        <v>17.7</v>
      </c>
      <c r="G7079" s="67">
        <v>-7.3541299999999996</v>
      </c>
      <c r="H7079" s="67">
        <v>110.73399999999999</v>
      </c>
      <c r="I7079" s="66" t="s">
        <v>1370</v>
      </c>
      <c r="J7079" s="67">
        <v>-7.5381099999999996</v>
      </c>
      <c r="K7079" s="67">
        <v>110.6292</v>
      </c>
    </row>
    <row r="7080" spans="1:11" ht="14.5">
      <c r="A7080" s="66" t="str">
        <f t="shared" si="110"/>
        <v>GD. LASEM_SUMBERAGUNG</v>
      </c>
      <c r="B7080" s="66" t="s">
        <v>504</v>
      </c>
      <c r="C7080" s="66" t="s">
        <v>5784</v>
      </c>
      <c r="D7080" s="76" t="s">
        <v>5737</v>
      </c>
      <c r="E7080" s="66" t="s">
        <v>5786</v>
      </c>
      <c r="F7080" s="67">
        <v>20.29</v>
      </c>
      <c r="G7080" s="67">
        <v>-6.7375699999999998</v>
      </c>
      <c r="H7080" s="67">
        <v>111.482</v>
      </c>
      <c r="I7080" s="66" t="s">
        <v>2256</v>
      </c>
      <c r="J7080" s="67">
        <v>-6.6950700000000003</v>
      </c>
      <c r="K7080" s="67">
        <v>111.4366</v>
      </c>
    </row>
    <row r="7081" spans="1:11" ht="14.5">
      <c r="A7081" s="66" t="str">
        <f t="shared" si="110"/>
        <v>Pati - Juwana_SUMBERAGUNG</v>
      </c>
      <c r="B7081" s="66" t="s">
        <v>504</v>
      </c>
      <c r="C7081" s="66" t="s">
        <v>5784</v>
      </c>
      <c r="D7081" s="76" t="s">
        <v>5762</v>
      </c>
      <c r="E7081" s="66" t="s">
        <v>5786</v>
      </c>
      <c r="F7081" s="67">
        <v>16.66</v>
      </c>
      <c r="G7081" s="67">
        <v>-6.8182</v>
      </c>
      <c r="H7081" s="67">
        <v>111.259</v>
      </c>
      <c r="I7081" s="66" t="s">
        <v>4458</v>
      </c>
      <c r="J7081" s="67">
        <v>-6.7296100000000001</v>
      </c>
      <c r="K7081" s="67">
        <v>111.1037</v>
      </c>
    </row>
    <row r="7082" spans="1:11" ht="14.5">
      <c r="A7082" s="66" t="str">
        <f t="shared" si="110"/>
        <v>Wonogiri 2 - Nambangan_SUMBERAGUNG</v>
      </c>
      <c r="B7082" s="66" t="s">
        <v>504</v>
      </c>
      <c r="C7082" s="66" t="s">
        <v>5784</v>
      </c>
      <c r="D7082" s="76" t="s">
        <v>5764</v>
      </c>
      <c r="E7082" s="66" t="s">
        <v>5786</v>
      </c>
      <c r="F7082" s="67">
        <v>20.7</v>
      </c>
      <c r="G7082" s="67">
        <v>-8.13734</v>
      </c>
      <c r="H7082" s="67">
        <v>110.80200000000001</v>
      </c>
      <c r="I7082" s="66" t="s">
        <v>5545</v>
      </c>
      <c r="J7082" s="67">
        <v>-7.76837</v>
      </c>
      <c r="K7082" s="67">
        <v>110.8871</v>
      </c>
    </row>
    <row r="7083" spans="1:11" ht="14.5">
      <c r="A7083" s="66" t="str">
        <f t="shared" si="110"/>
        <v>GD BGR CANDI SEMARANG_SUMBERAHAYU</v>
      </c>
      <c r="B7083" s="66" t="s">
        <v>2062</v>
      </c>
      <c r="C7083" s="66" t="s">
        <v>5784</v>
      </c>
      <c r="D7083" s="76" t="s">
        <v>5764</v>
      </c>
      <c r="E7083" s="66" t="s">
        <v>5786</v>
      </c>
      <c r="F7083" s="67">
        <v>16.97</v>
      </c>
      <c r="G7083" s="67">
        <v>-7.1715400000000002</v>
      </c>
      <c r="H7083" s="67">
        <v>110.301</v>
      </c>
      <c r="I7083" s="66" t="s">
        <v>2006</v>
      </c>
      <c r="J7083" s="67">
        <v>-7.0144599999999997</v>
      </c>
      <c r="K7083" s="67">
        <v>110.3477</v>
      </c>
    </row>
    <row r="7084" spans="1:11" ht="14.5">
      <c r="A7084" s="66" t="str">
        <f t="shared" si="110"/>
        <v>Pati - Juwana_SUMBERAN</v>
      </c>
      <c r="B7084" s="66" t="s">
        <v>4580</v>
      </c>
      <c r="C7084" s="66" t="s">
        <v>5784</v>
      </c>
      <c r="D7084" s="76" t="s">
        <v>5746</v>
      </c>
      <c r="E7084" s="66" t="s">
        <v>5786</v>
      </c>
      <c r="F7084" s="67">
        <v>16.66</v>
      </c>
      <c r="G7084" s="67">
        <v>-6.7912299999999997</v>
      </c>
      <c r="H7084" s="67">
        <v>111.203</v>
      </c>
      <c r="I7084" s="66" t="s">
        <v>4458</v>
      </c>
      <c r="J7084" s="67">
        <v>-6.7296100000000001</v>
      </c>
      <c r="K7084" s="67">
        <v>111.1037</v>
      </c>
    </row>
    <row r="7085" spans="1:11" ht="14.5">
      <c r="A7085" s="66" t="str">
        <f t="shared" si="110"/>
        <v>GPP MAGELANG_SUMBERARUM</v>
      </c>
      <c r="B7085" s="66" t="s">
        <v>3304</v>
      </c>
      <c r="C7085" s="66" t="s">
        <v>5784</v>
      </c>
      <c r="D7085" s="76" t="s">
        <v>5758</v>
      </c>
      <c r="E7085" s="66" t="s">
        <v>5786</v>
      </c>
      <c r="F7085" s="67">
        <v>7.61</v>
      </c>
      <c r="G7085" s="67">
        <v>-7.5620000000000003</v>
      </c>
      <c r="H7085" s="67">
        <v>110.181</v>
      </c>
      <c r="I7085" s="66" t="s">
        <v>3103</v>
      </c>
      <c r="J7085" s="67">
        <v>-7.3955399999999996</v>
      </c>
      <c r="K7085" s="67">
        <v>110.24469999999999</v>
      </c>
    </row>
    <row r="7086" spans="1:11" ht="14.5">
      <c r="A7086" s="66" t="str">
        <f t="shared" si="110"/>
        <v>Pati - Juwana_SUMBERARUM</v>
      </c>
      <c r="B7086" s="66" t="s">
        <v>3304</v>
      </c>
      <c r="C7086" s="66" t="s">
        <v>5784</v>
      </c>
      <c r="D7086" s="76" t="s">
        <v>5749</v>
      </c>
      <c r="E7086" s="66" t="s">
        <v>5786</v>
      </c>
      <c r="F7086" s="67">
        <v>16.66</v>
      </c>
      <c r="G7086" s="67">
        <v>-6.7577999999999996</v>
      </c>
      <c r="H7086" s="67">
        <v>111.224</v>
      </c>
      <c r="I7086" s="66" t="s">
        <v>4458</v>
      </c>
      <c r="J7086" s="67">
        <v>-6.7296100000000001</v>
      </c>
      <c r="K7086" s="67">
        <v>111.1037</v>
      </c>
    </row>
    <row r="7087" spans="1:11" ht="14.5">
      <c r="A7087" s="66" t="str">
        <f t="shared" si="110"/>
        <v>Wonosobo - Leksono_SUMBERDALEM</v>
      </c>
      <c r="B7087" s="66" t="s">
        <v>5666</v>
      </c>
      <c r="C7087" s="66" t="s">
        <v>5784</v>
      </c>
      <c r="D7087" s="76" t="s">
        <v>5757</v>
      </c>
      <c r="E7087" s="66" t="s">
        <v>5786</v>
      </c>
      <c r="F7087" s="67">
        <v>7.7</v>
      </c>
      <c r="G7087" s="67">
        <v>-7.3806200000000004</v>
      </c>
      <c r="H7087" s="67">
        <v>109.98</v>
      </c>
      <c r="I7087" s="66" t="s">
        <v>5583</v>
      </c>
      <c r="J7087" s="67">
        <v>-7.4236599999999999</v>
      </c>
      <c r="K7087" s="67">
        <v>109.8591</v>
      </c>
    </row>
    <row r="7088" spans="1:11" ht="14.5">
      <c r="A7088" s="66" t="str">
        <f t="shared" si="110"/>
        <v>BGR NGADIROJO_SUMBEREJO</v>
      </c>
      <c r="B7088" s="66" t="s">
        <v>738</v>
      </c>
      <c r="C7088" s="66" t="s">
        <v>5784</v>
      </c>
      <c r="D7088" s="76" t="s">
        <v>5755</v>
      </c>
      <c r="E7088" s="66" t="s">
        <v>5786</v>
      </c>
      <c r="F7088" s="67">
        <v>20.7</v>
      </c>
      <c r="G7088" s="67">
        <v>-7.97295</v>
      </c>
      <c r="H7088" s="67">
        <v>110.985</v>
      </c>
      <c r="I7088" s="66" t="s">
        <v>538</v>
      </c>
      <c r="J7088" s="67">
        <v>-7.8147399999999996</v>
      </c>
      <c r="K7088" s="67">
        <v>111.0005</v>
      </c>
    </row>
    <row r="7089" spans="1:11" ht="14.5">
      <c r="A7089" s="66" t="str">
        <f t="shared" si="110"/>
        <v>BGR NGADIROJO_SUMBEREJO</v>
      </c>
      <c r="B7089" s="66" t="s">
        <v>738</v>
      </c>
      <c r="C7089" s="66" t="s">
        <v>5784</v>
      </c>
      <c r="D7089" s="76" t="s">
        <v>5754</v>
      </c>
      <c r="E7089" s="66" t="s">
        <v>5786</v>
      </c>
      <c r="F7089" s="67">
        <v>20.7</v>
      </c>
      <c r="G7089" s="67">
        <v>-7.8555700000000002</v>
      </c>
      <c r="H7089" s="67">
        <v>111.107</v>
      </c>
      <c r="I7089" s="66" t="s">
        <v>538</v>
      </c>
      <c r="J7089" s="67">
        <v>-7.8147399999999996</v>
      </c>
      <c r="K7089" s="67">
        <v>111.0005</v>
      </c>
    </row>
    <row r="7090" spans="1:11" ht="14.5">
      <c r="A7090" s="66" t="str">
        <f t="shared" si="110"/>
        <v>Blora 4 Ngawen_SUMBEREJO</v>
      </c>
      <c r="B7090" s="66" t="s">
        <v>738</v>
      </c>
      <c r="C7090" s="66" t="s">
        <v>5784</v>
      </c>
      <c r="D7090" s="76" t="s">
        <v>5761</v>
      </c>
      <c r="E7090" s="66" t="s">
        <v>5786</v>
      </c>
      <c r="F7090" s="67">
        <v>44.23</v>
      </c>
      <c r="G7090" s="67">
        <v>-7.0400700000000001</v>
      </c>
      <c r="H7090" s="67">
        <v>111.32899999999999</v>
      </c>
      <c r="I7090" s="66" t="s">
        <v>1251</v>
      </c>
      <c r="J7090" s="67">
        <v>-7.0247799999999998</v>
      </c>
      <c r="K7090" s="67">
        <v>111.2928</v>
      </c>
    </row>
    <row r="7091" spans="1:11" ht="14.5">
      <c r="A7091" s="66" t="str">
        <f t="shared" si="110"/>
        <v>Blora 4 Ngawen_SUMBEREJO</v>
      </c>
      <c r="B7091" s="66" t="s">
        <v>738</v>
      </c>
      <c r="C7091" s="66" t="s">
        <v>5784</v>
      </c>
      <c r="D7091" s="76" t="s">
        <v>5760</v>
      </c>
      <c r="E7091" s="66" t="s">
        <v>5786</v>
      </c>
      <c r="F7091" s="67">
        <v>44.23</v>
      </c>
      <c r="G7091" s="67">
        <v>-6.91181</v>
      </c>
      <c r="H7091" s="67">
        <v>111.319</v>
      </c>
      <c r="I7091" s="66" t="s">
        <v>1251</v>
      </c>
      <c r="J7091" s="67">
        <v>-7.0247799999999998</v>
      </c>
      <c r="K7091" s="67">
        <v>111.2928</v>
      </c>
    </row>
    <row r="7092" spans="1:11" ht="14.5">
      <c r="A7092" s="66" t="str">
        <f t="shared" si="110"/>
        <v>GD Lini II Semarang - Sayung_SUMBEREJO</v>
      </c>
      <c r="B7092" s="66" t="s">
        <v>738</v>
      </c>
      <c r="C7092" s="66" t="s">
        <v>5784</v>
      </c>
      <c r="D7092" s="76" t="s">
        <v>5764</v>
      </c>
      <c r="E7092" s="66" t="s">
        <v>5786</v>
      </c>
      <c r="F7092" s="67">
        <v>26.27</v>
      </c>
      <c r="G7092" s="67">
        <v>-6.8967299999999998</v>
      </c>
      <c r="H7092" s="67">
        <v>110.58499999999999</v>
      </c>
      <c r="I7092" s="66" t="s">
        <v>2074</v>
      </c>
      <c r="J7092" s="67">
        <v>-6.9261400000000002</v>
      </c>
      <c r="K7092" s="67">
        <v>110.5613</v>
      </c>
    </row>
    <row r="7093" spans="1:11" ht="14.5">
      <c r="A7093" s="66" t="str">
        <f t="shared" si="110"/>
        <v>GD. BGR WONOSOBO_SUMBEREJO</v>
      </c>
      <c r="B7093" s="66" t="s">
        <v>738</v>
      </c>
      <c r="C7093" s="66" t="s">
        <v>5784</v>
      </c>
      <c r="D7093" s="76" t="s">
        <v>5757</v>
      </c>
      <c r="E7093" s="66" t="s">
        <v>5786</v>
      </c>
      <c r="F7093" s="67">
        <v>7.7</v>
      </c>
      <c r="G7093" s="67">
        <v>-7.59849</v>
      </c>
      <c r="H7093" s="67">
        <v>109.797</v>
      </c>
      <c r="I7093" s="66" t="s">
        <v>2219</v>
      </c>
      <c r="J7093" s="67">
        <v>-7.42415</v>
      </c>
      <c r="K7093" s="67">
        <v>109.8409</v>
      </c>
    </row>
    <row r="7094" spans="1:11" ht="14.5">
      <c r="A7094" s="66" t="str">
        <f t="shared" si="110"/>
        <v>GPP BANJARNEGARA_SUMBEREJO</v>
      </c>
      <c r="B7094" s="66" t="s">
        <v>738</v>
      </c>
      <c r="C7094" s="66" t="s">
        <v>5784</v>
      </c>
      <c r="D7094" s="76" t="s">
        <v>5758</v>
      </c>
      <c r="E7094" s="66" t="s">
        <v>5786</v>
      </c>
      <c r="F7094" s="67">
        <v>10.28</v>
      </c>
      <c r="G7094" s="67">
        <v>-7.2104299999999997</v>
      </c>
      <c r="H7094" s="67">
        <v>109.837</v>
      </c>
      <c r="I7094" s="66" t="s">
        <v>2357</v>
      </c>
      <c r="J7094" s="67">
        <v>-7.3905900000000004</v>
      </c>
      <c r="K7094" s="67">
        <v>109.7366</v>
      </c>
    </row>
    <row r="7095" spans="1:11" ht="14.5">
      <c r="A7095" s="66" t="str">
        <f t="shared" si="110"/>
        <v>GPP CEPU (BLORA)_SUMBEREJO</v>
      </c>
      <c r="B7095" s="66" t="s">
        <v>738</v>
      </c>
      <c r="C7095" s="66" t="s">
        <v>5784</v>
      </c>
      <c r="D7095" s="76" t="s">
        <v>5741</v>
      </c>
      <c r="E7095" s="66" t="s">
        <v>5786</v>
      </c>
      <c r="F7095" s="67">
        <v>44.23</v>
      </c>
      <c r="G7095" s="67">
        <v>-7.2016600000000004</v>
      </c>
      <c r="H7095" s="67">
        <v>111.435</v>
      </c>
      <c r="I7095" s="66" t="s">
        <v>2534</v>
      </c>
      <c r="J7095" s="67">
        <v>-7.1575100000000003</v>
      </c>
      <c r="K7095" s="67">
        <v>111.58580000000001</v>
      </c>
    </row>
    <row r="7096" spans="1:11" ht="14.5">
      <c r="A7096" s="66" t="str">
        <f t="shared" si="110"/>
        <v>GPP GROBOGAN_SUMBEREJO</v>
      </c>
      <c r="B7096" s="66" t="s">
        <v>738</v>
      </c>
      <c r="C7096" s="66" t="s">
        <v>5784</v>
      </c>
      <c r="D7096" s="76" t="s">
        <v>5743</v>
      </c>
      <c r="E7096" s="66" t="s">
        <v>5786</v>
      </c>
      <c r="F7096" s="67">
        <v>66.78</v>
      </c>
      <c r="G7096" s="67">
        <v>-7.2886899999999999</v>
      </c>
      <c r="H7096" s="67">
        <v>110.911</v>
      </c>
      <c r="I7096" s="66" t="s">
        <v>2583</v>
      </c>
      <c r="J7096" s="67">
        <v>-7.1456299999999997</v>
      </c>
      <c r="K7096" s="67">
        <v>110.9007</v>
      </c>
    </row>
    <row r="7097" spans="1:11" ht="14.5">
      <c r="A7097" s="66" t="str">
        <f t="shared" si="110"/>
        <v>GPP KLATEN_SUMBEREJO</v>
      </c>
      <c r="B7097" s="66" t="s">
        <v>738</v>
      </c>
      <c r="C7097" s="66" t="s">
        <v>5784</v>
      </c>
      <c r="D7097" s="76" t="s">
        <v>5746</v>
      </c>
      <c r="E7097" s="66" t="s">
        <v>5786</v>
      </c>
      <c r="F7097" s="67">
        <v>8.89</v>
      </c>
      <c r="G7097" s="67">
        <v>-7.71502</v>
      </c>
      <c r="H7097" s="67">
        <v>110.584</v>
      </c>
      <c r="I7097" s="66" t="s">
        <v>2894</v>
      </c>
      <c r="J7097" s="67">
        <v>-7.6692</v>
      </c>
      <c r="K7097" s="67">
        <v>110.6751</v>
      </c>
    </row>
    <row r="7098" spans="1:11" ht="14.5">
      <c r="A7098" s="66" t="str">
        <f t="shared" si="110"/>
        <v>GPP MAGELANG_SUMBEREJO</v>
      </c>
      <c r="B7098" s="66" t="s">
        <v>738</v>
      </c>
      <c r="C7098" s="66" t="s">
        <v>5784</v>
      </c>
      <c r="D7098" s="76" t="s">
        <v>5741</v>
      </c>
      <c r="E7098" s="66" t="s">
        <v>5786</v>
      </c>
      <c r="F7098" s="67">
        <v>7.61</v>
      </c>
      <c r="G7098" s="67">
        <v>-7.4041899999999998</v>
      </c>
      <c r="H7098" s="67">
        <v>110.389</v>
      </c>
      <c r="I7098" s="66" t="s">
        <v>3103</v>
      </c>
      <c r="J7098" s="67">
        <v>-7.3955399999999996</v>
      </c>
      <c r="K7098" s="67">
        <v>110.24469999999999</v>
      </c>
    </row>
    <row r="7099" spans="1:11" ht="14.5">
      <c r="A7099" s="66" t="str">
        <f t="shared" si="110"/>
        <v>Pati - Juwana_SUMBEREJO</v>
      </c>
      <c r="B7099" s="66" t="s">
        <v>738</v>
      </c>
      <c r="C7099" s="66" t="s">
        <v>5784</v>
      </c>
      <c r="D7099" s="76" t="s">
        <v>5765</v>
      </c>
      <c r="E7099" s="66" t="s">
        <v>5786</v>
      </c>
      <c r="F7099" s="67">
        <v>16.66</v>
      </c>
      <c r="G7099" s="67">
        <v>-6.7799800000000001</v>
      </c>
      <c r="H7099" s="67">
        <v>111.226</v>
      </c>
      <c r="I7099" s="66" t="s">
        <v>4458</v>
      </c>
      <c r="J7099" s="67">
        <v>-6.7296100000000001</v>
      </c>
      <c r="K7099" s="67">
        <v>111.1037</v>
      </c>
    </row>
    <row r="7100" spans="1:11" ht="14.5">
      <c r="A7100" s="66" t="str">
        <f t="shared" si="110"/>
        <v>Semarang - Kalikuning_SUMBEREJO</v>
      </c>
      <c r="B7100" s="66" t="s">
        <v>738</v>
      </c>
      <c r="C7100" s="66" t="s">
        <v>5784</v>
      </c>
      <c r="D7100" s="76" t="s">
        <v>5746</v>
      </c>
      <c r="E7100" s="66" t="s">
        <v>5786</v>
      </c>
      <c r="F7100" s="67">
        <v>10.51</v>
      </c>
      <c r="G7100" s="67">
        <v>-7.3349200000000003</v>
      </c>
      <c r="H7100" s="67">
        <v>110.55200000000001</v>
      </c>
      <c r="I7100" s="66" t="s">
        <v>5061</v>
      </c>
      <c r="J7100" s="67">
        <v>-7.1833299999999998</v>
      </c>
      <c r="K7100" s="67">
        <v>110.4721</v>
      </c>
    </row>
    <row r="7101" spans="1:11" ht="14.5">
      <c r="A7101" s="66" t="str">
        <f t="shared" si="110"/>
        <v>Sragen 1 - Ngrampal_SUMBEREJO</v>
      </c>
      <c r="B7101" s="66" t="s">
        <v>738</v>
      </c>
      <c r="C7101" s="66" t="s">
        <v>5784</v>
      </c>
      <c r="D7101" s="76" t="s">
        <v>5741</v>
      </c>
      <c r="E7101" s="66" t="s">
        <v>5786</v>
      </c>
      <c r="F7101" s="67">
        <v>21.59</v>
      </c>
      <c r="G7101" s="67">
        <v>-7.5224399999999996</v>
      </c>
      <c r="H7101" s="67">
        <v>111.06100000000001</v>
      </c>
      <c r="I7101" s="66" t="s">
        <v>5161</v>
      </c>
      <c r="J7101" s="67">
        <v>-7.4020799999999998</v>
      </c>
      <c r="K7101" s="67">
        <v>111.0612</v>
      </c>
    </row>
    <row r="7102" spans="1:11" ht="14.5">
      <c r="A7102" s="66" t="str">
        <f t="shared" si="110"/>
        <v>Wonogiri 2 - Nambangan_SUMBEREJO</v>
      </c>
      <c r="B7102" s="66" t="s">
        <v>738</v>
      </c>
      <c r="C7102" s="66" t="s">
        <v>5784</v>
      </c>
      <c r="D7102" s="76" t="s">
        <v>5738</v>
      </c>
      <c r="E7102" s="66" t="s">
        <v>5786</v>
      </c>
      <c r="F7102" s="67">
        <v>20.7</v>
      </c>
      <c r="G7102" s="67">
        <v>-7.9237000000000002</v>
      </c>
      <c r="H7102" s="67">
        <v>110.869</v>
      </c>
      <c r="I7102" s="66" t="s">
        <v>5545</v>
      </c>
      <c r="J7102" s="67">
        <v>-7.76837</v>
      </c>
      <c r="K7102" s="67">
        <v>110.8871</v>
      </c>
    </row>
    <row r="7103" spans="1:11" ht="14.5">
      <c r="A7103" s="66" t="str">
        <f t="shared" si="110"/>
        <v>GD. LASEM_SUMBERGAYAM</v>
      </c>
      <c r="B7103" s="66" t="s">
        <v>2338</v>
      </c>
      <c r="C7103" s="66" t="s">
        <v>5784</v>
      </c>
      <c r="D7103" s="76" t="s">
        <v>5757</v>
      </c>
      <c r="E7103" s="66" t="s">
        <v>5786</v>
      </c>
      <c r="F7103" s="67">
        <v>20.29</v>
      </c>
      <c r="G7103" s="67">
        <v>-6.6747199999999998</v>
      </c>
      <c r="H7103" s="67">
        <v>111.577</v>
      </c>
      <c r="I7103" s="66" t="s">
        <v>2256</v>
      </c>
      <c r="J7103" s="67">
        <v>-6.6950700000000003</v>
      </c>
      <c r="K7103" s="67">
        <v>111.4366</v>
      </c>
    </row>
    <row r="7104" spans="1:11" ht="14.5">
      <c r="A7104" s="66" t="str">
        <f t="shared" si="110"/>
        <v>Wonogiri 2 - Nambangan_SUMBERHARJO</v>
      </c>
      <c r="B7104" s="66" t="s">
        <v>5574</v>
      </c>
      <c r="C7104" s="66" t="s">
        <v>5784</v>
      </c>
      <c r="D7104" s="76" t="s">
        <v>5742</v>
      </c>
      <c r="E7104" s="66" t="s">
        <v>5786</v>
      </c>
      <c r="F7104" s="67">
        <v>20.7</v>
      </c>
      <c r="G7104" s="67">
        <v>-7.9904700000000002</v>
      </c>
      <c r="H7104" s="67">
        <v>110.846</v>
      </c>
      <c r="I7104" s="66" t="s">
        <v>5545</v>
      </c>
      <c r="J7104" s="67">
        <v>-7.76837</v>
      </c>
      <c r="K7104" s="67">
        <v>110.8871</v>
      </c>
    </row>
    <row r="7105" spans="1:11" ht="14.5">
      <c r="A7105" s="66" t="str">
        <f t="shared" si="110"/>
        <v>GPP PURWOREJO_SUMBERJATI</v>
      </c>
      <c r="B7105" s="66" t="s">
        <v>3836</v>
      </c>
      <c r="C7105" s="66" t="s">
        <v>5784</v>
      </c>
      <c r="D7105" s="76" t="s">
        <v>5744</v>
      </c>
      <c r="E7105" s="66" t="s">
        <v>5786</v>
      </c>
      <c r="F7105" s="67">
        <v>15.69</v>
      </c>
      <c r="G7105" s="67">
        <v>-7.7993399999999999</v>
      </c>
      <c r="H7105" s="67">
        <v>109.758</v>
      </c>
      <c r="I7105" s="66" t="s">
        <v>3504</v>
      </c>
      <c r="J7105" s="67">
        <v>-7.7226800000000004</v>
      </c>
      <c r="K7105" s="67">
        <v>109.9468</v>
      </c>
    </row>
    <row r="7106" spans="1:11" ht="14.5">
      <c r="A7106" s="66" t="str">
        <f t="shared" ref="A7106:A7169" si="111">CONCATENATE(I7106,"_",B7106)</f>
        <v>Purwodadi 2 - Getas_SUMBERJATIPOHON</v>
      </c>
      <c r="B7106" s="66" t="s">
        <v>4970</v>
      </c>
      <c r="C7106" s="66" t="s">
        <v>5784</v>
      </c>
      <c r="D7106" s="76" t="s">
        <v>5737</v>
      </c>
      <c r="E7106" s="66" t="s">
        <v>5786</v>
      </c>
      <c r="F7106" s="67">
        <v>53.45</v>
      </c>
      <c r="G7106" s="67">
        <v>-6.9854399999999996</v>
      </c>
      <c r="H7106" s="67">
        <v>110.92400000000001</v>
      </c>
      <c r="I7106" s="66" t="s">
        <v>4962</v>
      </c>
      <c r="J7106" s="67">
        <v>-7.0704399999999996</v>
      </c>
      <c r="K7106" s="67">
        <v>110.93300000000001</v>
      </c>
    </row>
    <row r="7107" spans="1:11" ht="14.5">
      <c r="A7107" s="66" t="str">
        <f t="shared" si="111"/>
        <v>Rembang-Tritunggal_SUMBERJO</v>
      </c>
      <c r="B7107" s="66" t="s">
        <v>5053</v>
      </c>
      <c r="C7107" s="66" t="s">
        <v>5784</v>
      </c>
      <c r="D7107" s="76" t="s">
        <v>5742</v>
      </c>
      <c r="E7107" s="66" t="s">
        <v>5786</v>
      </c>
      <c r="F7107" s="67">
        <v>20.29</v>
      </c>
      <c r="G7107" s="67">
        <v>-6.7114000000000003</v>
      </c>
      <c r="H7107" s="67">
        <v>111.336</v>
      </c>
      <c r="I7107" s="66" t="s">
        <v>5002</v>
      </c>
      <c r="J7107" s="67">
        <v>-6.6992700000000003</v>
      </c>
      <c r="K7107" s="67">
        <v>111.39919999999999</v>
      </c>
    </row>
    <row r="7108" spans="1:11" ht="14.5">
      <c r="A7108" s="66" t="str">
        <f t="shared" si="111"/>
        <v>BGR NGLEJOK_SUMBERJOSARI</v>
      </c>
      <c r="B7108" s="66" t="s">
        <v>839</v>
      </c>
      <c r="C7108" s="66" t="s">
        <v>5784</v>
      </c>
      <c r="D7108" s="76" t="s">
        <v>5744</v>
      </c>
      <c r="E7108" s="66" t="s">
        <v>5786</v>
      </c>
      <c r="F7108" s="67">
        <v>53.45</v>
      </c>
      <c r="G7108" s="67">
        <v>-7.1238599999999996</v>
      </c>
      <c r="H7108" s="67">
        <v>110.786</v>
      </c>
      <c r="I7108" s="66" t="s">
        <v>775</v>
      </c>
      <c r="J7108" s="67">
        <v>-7.06935</v>
      </c>
      <c r="K7108" s="67">
        <v>110.8802</v>
      </c>
    </row>
    <row r="7109" spans="1:11" ht="14.5">
      <c r="A7109" s="66" t="str">
        <f t="shared" si="111"/>
        <v>GD. LASEM_SUMBERMULYO</v>
      </c>
      <c r="B7109" s="66" t="s">
        <v>2339</v>
      </c>
      <c r="C7109" s="66" t="s">
        <v>5784</v>
      </c>
      <c r="D7109" s="76" t="s">
        <v>5744</v>
      </c>
      <c r="E7109" s="66" t="s">
        <v>5786</v>
      </c>
      <c r="F7109" s="67">
        <v>20.29</v>
      </c>
      <c r="G7109" s="67">
        <v>-6.8260899999999998</v>
      </c>
      <c r="H7109" s="67">
        <v>111.56399999999999</v>
      </c>
      <c r="I7109" s="66" t="s">
        <v>2256</v>
      </c>
      <c r="J7109" s="67">
        <v>-6.6950700000000003</v>
      </c>
      <c r="K7109" s="67">
        <v>111.4366</v>
      </c>
    </row>
    <row r="7110" spans="1:11" ht="14.5">
      <c r="A7110" s="66" t="str">
        <f t="shared" si="111"/>
        <v>GD. LASEM_SUMBERMULYO</v>
      </c>
      <c r="B7110" s="66" t="s">
        <v>2339</v>
      </c>
      <c r="C7110" s="66" t="s">
        <v>5784</v>
      </c>
      <c r="D7110" s="76" t="s">
        <v>5744</v>
      </c>
      <c r="E7110" s="66" t="s">
        <v>5786</v>
      </c>
      <c r="F7110" s="67">
        <v>20.29</v>
      </c>
      <c r="G7110" s="67">
        <v>-6.72295</v>
      </c>
      <c r="H7110" s="67">
        <v>111.631</v>
      </c>
      <c r="I7110" s="66" t="s">
        <v>2256</v>
      </c>
      <c r="J7110" s="67">
        <v>-6.6950700000000003</v>
      </c>
      <c r="K7110" s="67">
        <v>111.4366</v>
      </c>
    </row>
    <row r="7111" spans="1:11" ht="14.5">
      <c r="A7111" s="66" t="str">
        <f t="shared" si="111"/>
        <v>Pati - Juwana_SUMBERMULYO</v>
      </c>
      <c r="B7111" s="66" t="s">
        <v>2339</v>
      </c>
      <c r="C7111" s="66" t="s">
        <v>5784</v>
      </c>
      <c r="D7111" s="76" t="s">
        <v>5744</v>
      </c>
      <c r="E7111" s="66" t="s">
        <v>5786</v>
      </c>
      <c r="F7111" s="67">
        <v>16.66</v>
      </c>
      <c r="G7111" s="67">
        <v>-6.7852499999999996</v>
      </c>
      <c r="H7111" s="67">
        <v>111.08499999999999</v>
      </c>
      <c r="I7111" s="66" t="s">
        <v>4458</v>
      </c>
      <c r="J7111" s="67">
        <v>-6.7296100000000001</v>
      </c>
      <c r="K7111" s="67">
        <v>111.1037</v>
      </c>
    </row>
    <row r="7112" spans="1:11" ht="14.5">
      <c r="A7112" s="66" t="str">
        <f t="shared" si="111"/>
        <v>Pati - Sokokulon_SUMBERMULYO</v>
      </c>
      <c r="B7112" s="66" t="s">
        <v>2339</v>
      </c>
      <c r="C7112" s="66" t="s">
        <v>5784</v>
      </c>
      <c r="D7112" s="76" t="s">
        <v>5744</v>
      </c>
      <c r="E7112" s="66" t="s">
        <v>5786</v>
      </c>
      <c r="F7112" s="67">
        <v>16.66</v>
      </c>
      <c r="G7112" s="67">
        <v>-6.6721000000000004</v>
      </c>
      <c r="H7112" s="67">
        <v>111.009</v>
      </c>
      <c r="I7112" s="66" t="s">
        <v>4606</v>
      </c>
      <c r="J7112" s="67">
        <v>-6.7764199999999999</v>
      </c>
      <c r="K7112" s="67">
        <v>110.9949</v>
      </c>
    </row>
    <row r="7113" spans="1:11" ht="14.5">
      <c r="A7113" s="66" t="str">
        <f t="shared" si="111"/>
        <v>Rembang-Tritunggal_SUMBERMULYO</v>
      </c>
      <c r="B7113" s="66" t="s">
        <v>2339</v>
      </c>
      <c r="C7113" s="66" t="s">
        <v>5784</v>
      </c>
      <c r="D7113" s="76" t="s">
        <v>5747</v>
      </c>
      <c r="E7113" s="66" t="s">
        <v>5786</v>
      </c>
      <c r="F7113" s="67">
        <v>20.29</v>
      </c>
      <c r="G7113" s="67">
        <v>-6.8385800000000003</v>
      </c>
      <c r="H7113" s="67">
        <v>111.364</v>
      </c>
      <c r="I7113" s="66" t="s">
        <v>5002</v>
      </c>
      <c r="J7113" s="67">
        <v>-6.6992700000000003</v>
      </c>
      <c r="K7113" s="67">
        <v>111.39919999999999</v>
      </c>
    </row>
    <row r="7114" spans="1:11" ht="14.5">
      <c r="A7114" s="66" t="str">
        <f t="shared" si="111"/>
        <v>GPP CEPU (BLORA)_SUMBERPITU</v>
      </c>
      <c r="B7114" s="66" t="s">
        <v>2577</v>
      </c>
      <c r="C7114" s="66" t="s">
        <v>5784</v>
      </c>
      <c r="D7114" s="76" t="s">
        <v>5747</v>
      </c>
      <c r="E7114" s="66" t="s">
        <v>5786</v>
      </c>
      <c r="F7114" s="67">
        <v>44.23</v>
      </c>
      <c r="G7114" s="67">
        <v>-7.1727800000000004</v>
      </c>
      <c r="H7114" s="67">
        <v>111.577</v>
      </c>
      <c r="I7114" s="66" t="s">
        <v>2534</v>
      </c>
      <c r="J7114" s="67">
        <v>-7.1575100000000003</v>
      </c>
      <c r="K7114" s="67">
        <v>111.58580000000001</v>
      </c>
    </row>
    <row r="7115" spans="1:11" ht="14.5">
      <c r="A7115" s="66" t="str">
        <f t="shared" si="111"/>
        <v>GPP MAGELANG_SUMBERREJO</v>
      </c>
      <c r="B7115" s="66" t="s">
        <v>3305</v>
      </c>
      <c r="C7115" s="66" t="s">
        <v>5784</v>
      </c>
      <c r="D7115" s="76" t="s">
        <v>5753</v>
      </c>
      <c r="E7115" s="66" t="s">
        <v>5786</v>
      </c>
      <c r="F7115" s="67">
        <v>7.61</v>
      </c>
      <c r="G7115" s="67">
        <v>-7.5235500000000002</v>
      </c>
      <c r="H7115" s="67">
        <v>110.22199999999999</v>
      </c>
      <c r="I7115" s="66" t="s">
        <v>3103</v>
      </c>
      <c r="J7115" s="67">
        <v>-7.3955399999999996</v>
      </c>
      <c r="K7115" s="67">
        <v>110.24469999999999</v>
      </c>
    </row>
    <row r="7116" spans="1:11" ht="14.5">
      <c r="A7116" s="66" t="str">
        <f t="shared" si="111"/>
        <v>GPP PURWOREJO_SUMBERREJO</v>
      </c>
      <c r="B7116" s="66" t="s">
        <v>3305</v>
      </c>
      <c r="C7116" s="66" t="s">
        <v>5784</v>
      </c>
      <c r="D7116" s="76" t="s">
        <v>5753</v>
      </c>
      <c r="E7116" s="66" t="s">
        <v>5786</v>
      </c>
      <c r="F7116" s="67">
        <v>4.4400000000000004</v>
      </c>
      <c r="G7116" s="67">
        <v>-7.80335</v>
      </c>
      <c r="H7116" s="67">
        <v>109.931</v>
      </c>
      <c r="I7116" s="66" t="s">
        <v>3504</v>
      </c>
      <c r="J7116" s="67">
        <v>-7.7226800000000004</v>
      </c>
      <c r="K7116" s="67">
        <v>109.9468</v>
      </c>
    </row>
    <row r="7117" spans="1:11" ht="14.5">
      <c r="A7117" s="66" t="str">
        <f t="shared" si="111"/>
        <v>GPP PURWOREJO_SUMBERREJO</v>
      </c>
      <c r="B7117" s="66" t="s">
        <v>3305</v>
      </c>
      <c r="C7117" s="66" t="s">
        <v>5784</v>
      </c>
      <c r="D7117" s="76" t="s">
        <v>5744</v>
      </c>
      <c r="E7117" s="66" t="s">
        <v>5786</v>
      </c>
      <c r="F7117" s="67">
        <v>4.4400000000000004</v>
      </c>
      <c r="G7117" s="67">
        <v>-7.7829199999999998</v>
      </c>
      <c r="H7117" s="67">
        <v>109.996</v>
      </c>
      <c r="I7117" s="66" t="s">
        <v>3504</v>
      </c>
      <c r="J7117" s="67">
        <v>-7.7226800000000004</v>
      </c>
      <c r="K7117" s="67">
        <v>109.9468</v>
      </c>
    </row>
    <row r="7118" spans="1:11" ht="14.5">
      <c r="A7118" s="66" t="str">
        <f t="shared" si="111"/>
        <v>Pati - Juwana_SUMBERREJO</v>
      </c>
      <c r="B7118" s="66" t="s">
        <v>3305</v>
      </c>
      <c r="C7118" s="66" t="s">
        <v>5784</v>
      </c>
      <c r="D7118" s="76" t="s">
        <v>5744</v>
      </c>
      <c r="E7118" s="66" t="s">
        <v>5786</v>
      </c>
      <c r="F7118" s="67">
        <v>16.66</v>
      </c>
      <c r="G7118" s="67">
        <v>-6.5547199999999997</v>
      </c>
      <c r="H7118" s="67">
        <v>111.01300000000001</v>
      </c>
      <c r="I7118" s="66" t="s">
        <v>4458</v>
      </c>
      <c r="J7118" s="67">
        <v>-6.7296100000000001</v>
      </c>
      <c r="K7118" s="67">
        <v>111.1037</v>
      </c>
    </row>
    <row r="7119" spans="1:11" ht="14.5">
      <c r="A7119" s="66" t="str">
        <f t="shared" si="111"/>
        <v>Pati - Juwana_SUMBERREJO</v>
      </c>
      <c r="B7119" s="66" t="s">
        <v>3305</v>
      </c>
      <c r="C7119" s="66" t="s">
        <v>5784</v>
      </c>
      <c r="D7119" s="76" t="s">
        <v>5744</v>
      </c>
      <c r="E7119" s="66" t="s">
        <v>5786</v>
      </c>
      <c r="F7119" s="67">
        <v>10.32</v>
      </c>
      <c r="G7119" s="67">
        <v>-6.4553000000000003</v>
      </c>
      <c r="H7119" s="67">
        <v>110.962</v>
      </c>
      <c r="I7119" s="66" t="s">
        <v>4458</v>
      </c>
      <c r="J7119" s="67">
        <v>-6.7296100000000001</v>
      </c>
      <c r="K7119" s="67">
        <v>111.1037</v>
      </c>
    </row>
    <row r="7120" spans="1:11" ht="14.5">
      <c r="A7120" s="66" t="str">
        <f t="shared" si="111"/>
        <v>BGR JENARSARI_SUMBERSARI</v>
      </c>
      <c r="B7120" s="66" t="s">
        <v>505</v>
      </c>
      <c r="C7120" s="66" t="s">
        <v>5784</v>
      </c>
      <c r="D7120" s="76" t="s">
        <v>5737</v>
      </c>
      <c r="E7120" s="66" t="s">
        <v>5786</v>
      </c>
      <c r="F7120" s="67">
        <v>16.97</v>
      </c>
      <c r="G7120" s="67">
        <v>-6.9866900000000003</v>
      </c>
      <c r="H7120" s="67">
        <v>110.167</v>
      </c>
      <c r="I7120" s="66" t="s">
        <v>346</v>
      </c>
      <c r="J7120" s="67">
        <v>-6.95329</v>
      </c>
      <c r="K7120" s="67">
        <v>110.10129999999999</v>
      </c>
    </row>
    <row r="7121" spans="1:11" ht="14.5">
      <c r="A7121" s="66" t="str">
        <f t="shared" si="111"/>
        <v>GD. LASEM_SUMBERSARI</v>
      </c>
      <c r="B7121" s="66" t="s">
        <v>505</v>
      </c>
      <c r="C7121" s="66" t="s">
        <v>5784</v>
      </c>
      <c r="D7121" s="76" t="s">
        <v>5742</v>
      </c>
      <c r="E7121" s="66" t="s">
        <v>5786</v>
      </c>
      <c r="F7121" s="67">
        <v>20.29</v>
      </c>
      <c r="G7121" s="67">
        <v>-6.6537300000000004</v>
      </c>
      <c r="H7121" s="67">
        <v>111.56100000000001</v>
      </c>
      <c r="I7121" s="66" t="s">
        <v>2256</v>
      </c>
      <c r="J7121" s="67">
        <v>-6.6950700000000003</v>
      </c>
      <c r="K7121" s="67">
        <v>111.4366</v>
      </c>
    </row>
    <row r="7122" spans="1:11" ht="14.5">
      <c r="A7122" s="66" t="str">
        <f t="shared" si="111"/>
        <v>GPP PATI_SUMBERSARI</v>
      </c>
      <c r="B7122" s="66" t="s">
        <v>505</v>
      </c>
      <c r="C7122" s="66" t="s">
        <v>5784</v>
      </c>
      <c r="D7122" s="76" t="s">
        <v>5743</v>
      </c>
      <c r="E7122" s="66" t="s">
        <v>5786</v>
      </c>
      <c r="F7122" s="67">
        <v>16.66</v>
      </c>
      <c r="G7122" s="67">
        <v>-6.9235699999999998</v>
      </c>
      <c r="H7122" s="67">
        <v>111.003</v>
      </c>
      <c r="I7122" s="66" t="s">
        <v>3337</v>
      </c>
      <c r="J7122" s="67">
        <v>-6.7882499999999997</v>
      </c>
      <c r="K7122" s="67">
        <v>110.9785</v>
      </c>
    </row>
    <row r="7123" spans="1:11" ht="14.5">
      <c r="A7123" s="66" t="str">
        <f t="shared" si="111"/>
        <v>GPP PURWOREJO_SUMBERSARI</v>
      </c>
      <c r="B7123" s="66" t="s">
        <v>505</v>
      </c>
      <c r="C7123" s="66" t="s">
        <v>5784</v>
      </c>
      <c r="D7123" s="76" t="s">
        <v>5749</v>
      </c>
      <c r="E7123" s="66" t="s">
        <v>5786</v>
      </c>
      <c r="F7123" s="67">
        <v>4.4400000000000004</v>
      </c>
      <c r="G7123" s="67">
        <v>-7.8227200000000003</v>
      </c>
      <c r="H7123" s="67">
        <v>109.98699999999999</v>
      </c>
      <c r="I7123" s="66" t="s">
        <v>3504</v>
      </c>
      <c r="J7123" s="67">
        <v>-7.7226800000000004</v>
      </c>
      <c r="K7123" s="67">
        <v>109.9468</v>
      </c>
    </row>
    <row r="7124" spans="1:11" ht="14.5">
      <c r="A7124" s="66" t="str">
        <f t="shared" si="111"/>
        <v>GPP PURWOREJO_SUMBERSARI</v>
      </c>
      <c r="B7124" s="66" t="s">
        <v>505</v>
      </c>
      <c r="C7124" s="66" t="s">
        <v>5784</v>
      </c>
      <c r="D7124" s="76" t="s">
        <v>5748</v>
      </c>
      <c r="E7124" s="66" t="s">
        <v>5786</v>
      </c>
      <c r="F7124" s="67">
        <v>4.4400000000000004</v>
      </c>
      <c r="G7124" s="67">
        <v>-7.7536800000000001</v>
      </c>
      <c r="H7124" s="67">
        <v>109.97199999999999</v>
      </c>
      <c r="I7124" s="66" t="s">
        <v>3504</v>
      </c>
      <c r="J7124" s="67">
        <v>-7.7226800000000004</v>
      </c>
      <c r="K7124" s="67">
        <v>109.9468</v>
      </c>
    </row>
    <row r="7125" spans="1:11" ht="14.5">
      <c r="A7125" s="66" t="str">
        <f t="shared" si="111"/>
        <v>GPP PURWOREJO_SUMBERSARI</v>
      </c>
      <c r="B7125" s="66" t="s">
        <v>505</v>
      </c>
      <c r="C7125" s="66" t="s">
        <v>5784</v>
      </c>
      <c r="D7125" s="76" t="s">
        <v>5762</v>
      </c>
      <c r="E7125" s="66" t="s">
        <v>5786</v>
      </c>
      <c r="F7125" s="67">
        <v>4.4400000000000004</v>
      </c>
      <c r="G7125" s="67">
        <v>-7.77494</v>
      </c>
      <c r="H7125" s="67">
        <v>109.857</v>
      </c>
      <c r="I7125" s="66" t="s">
        <v>3504</v>
      </c>
      <c r="J7125" s="67">
        <v>-7.7226800000000004</v>
      </c>
      <c r="K7125" s="67">
        <v>109.9468</v>
      </c>
    </row>
    <row r="7126" spans="1:11" ht="14.5">
      <c r="A7126" s="66" t="str">
        <f t="shared" si="111"/>
        <v>Purwodadi 2 - Getas_SUMBERSOKO</v>
      </c>
      <c r="B7126" s="66" t="s">
        <v>4971</v>
      </c>
      <c r="C7126" s="66" t="s">
        <v>5784</v>
      </c>
      <c r="D7126" s="76" t="s">
        <v>5748</v>
      </c>
      <c r="E7126" s="66" t="s">
        <v>5786</v>
      </c>
      <c r="F7126" s="67">
        <v>16.66</v>
      </c>
      <c r="G7126" s="67">
        <v>-6.9605600000000001</v>
      </c>
      <c r="H7126" s="67">
        <v>110.931</v>
      </c>
      <c r="I7126" s="66" t="s">
        <v>4962</v>
      </c>
      <c r="J7126" s="67">
        <v>-7.0704399999999996</v>
      </c>
      <c r="K7126" s="67">
        <v>110.93300000000001</v>
      </c>
    </row>
    <row r="7127" spans="1:11" ht="14.5">
      <c r="A7127" s="66" t="str">
        <f t="shared" si="111"/>
        <v>Wonosobo - Leksono_SUMBERWULAN</v>
      </c>
      <c r="B7127" s="66" t="s">
        <v>5667</v>
      </c>
      <c r="C7127" s="66" t="s">
        <v>5784</v>
      </c>
      <c r="D7127" s="76" t="s">
        <v>5764</v>
      </c>
      <c r="E7127" s="66" t="s">
        <v>5786</v>
      </c>
      <c r="F7127" s="67">
        <v>7.7</v>
      </c>
      <c r="G7127" s="67">
        <v>-7.41425</v>
      </c>
      <c r="H7127" s="67">
        <v>109.899</v>
      </c>
      <c r="I7127" s="66" t="s">
        <v>5583</v>
      </c>
      <c r="J7127" s="67">
        <v>-7.4236599999999999</v>
      </c>
      <c r="K7127" s="67">
        <v>109.8591</v>
      </c>
    </row>
    <row r="7128" spans="1:11" ht="14.5">
      <c r="A7128" s="66" t="str">
        <f t="shared" si="111"/>
        <v>Boyolali_SUMBUNG</v>
      </c>
      <c r="B7128" s="66" t="s">
        <v>1541</v>
      </c>
      <c r="C7128" s="66" t="s">
        <v>5784</v>
      </c>
      <c r="D7128" s="76" t="s">
        <v>5749</v>
      </c>
      <c r="E7128" s="66" t="s">
        <v>5786</v>
      </c>
      <c r="F7128" s="67">
        <v>17.7</v>
      </c>
      <c r="G7128" s="67">
        <v>-7.5276100000000001</v>
      </c>
      <c r="H7128" s="67">
        <v>110.53</v>
      </c>
      <c r="I7128" s="66" t="s">
        <v>1370</v>
      </c>
      <c r="J7128" s="67">
        <v>-7.5381099999999996</v>
      </c>
      <c r="K7128" s="67">
        <v>110.6292</v>
      </c>
    </row>
    <row r="7129" spans="1:11" ht="14.5">
      <c r="A7129" s="66" t="str">
        <f t="shared" si="111"/>
        <v>BGR PURBALINGGA_SUMILIR</v>
      </c>
      <c r="B7129" s="66" t="s">
        <v>981</v>
      </c>
      <c r="C7129" s="66" t="s">
        <v>5784</v>
      </c>
      <c r="D7129" s="76" t="s">
        <v>5768</v>
      </c>
      <c r="E7129" s="66" t="s">
        <v>5786</v>
      </c>
      <c r="F7129" s="67">
        <v>7.6</v>
      </c>
      <c r="G7129" s="67">
        <v>-7.4610399999999997</v>
      </c>
      <c r="H7129" s="67">
        <v>109.35299999999999</v>
      </c>
      <c r="I7129" s="66" t="s">
        <v>856</v>
      </c>
      <c r="J7129" s="67">
        <v>-7.4180900000000003</v>
      </c>
      <c r="K7129" s="67">
        <v>109.37690000000001</v>
      </c>
    </row>
    <row r="7130" spans="1:11" ht="14.5">
      <c r="A7130" s="66" t="str">
        <f t="shared" si="111"/>
        <v>Cilacap 1 - Kesugihan_SUMINGKIR</v>
      </c>
      <c r="B7130" s="66" t="s">
        <v>1906</v>
      </c>
      <c r="C7130" s="66" t="s">
        <v>5784</v>
      </c>
      <c r="D7130" s="76" t="s">
        <v>5748</v>
      </c>
      <c r="E7130" s="66" t="s">
        <v>5786</v>
      </c>
      <c r="F7130" s="67">
        <v>20.29</v>
      </c>
      <c r="G7130" s="67">
        <v>-7.6166900000000002</v>
      </c>
      <c r="H7130" s="67">
        <v>109.04300000000001</v>
      </c>
      <c r="I7130" s="66" t="s">
        <v>1829</v>
      </c>
      <c r="J7130" s="67">
        <v>-7.6282100000000002</v>
      </c>
      <c r="K7130" s="67">
        <v>109.1144</v>
      </c>
    </row>
    <row r="7131" spans="1:11" ht="14.5">
      <c r="A7131" s="66" t="str">
        <f t="shared" si="111"/>
        <v>Purbalingga - Kebong_SUMINGKIR</v>
      </c>
      <c r="B7131" s="66" t="s">
        <v>1906</v>
      </c>
      <c r="C7131" s="66" t="s">
        <v>5784</v>
      </c>
      <c r="D7131" s="76" t="s">
        <v>5759</v>
      </c>
      <c r="E7131" s="66" t="s">
        <v>5786</v>
      </c>
      <c r="F7131" s="67">
        <v>7.6</v>
      </c>
      <c r="G7131" s="67">
        <v>-7.3396499999999998</v>
      </c>
      <c r="H7131" s="67">
        <v>109.327</v>
      </c>
      <c r="I7131" s="66" t="s">
        <v>4781</v>
      </c>
      <c r="J7131" s="67">
        <v>-7.4033100000000003</v>
      </c>
      <c r="K7131" s="67">
        <v>109.3588</v>
      </c>
    </row>
    <row r="7132" spans="1:11" ht="14.5">
      <c r="A7132" s="66" t="str">
        <f t="shared" si="111"/>
        <v>TGL 3PURWAHAMBA_SUMINGKIR</v>
      </c>
      <c r="B7132" s="66" t="s">
        <v>1906</v>
      </c>
      <c r="C7132" s="66" t="s">
        <v>5784</v>
      </c>
      <c r="D7132" s="76" t="s">
        <v>5749</v>
      </c>
      <c r="E7132" s="66" t="s">
        <v>5786</v>
      </c>
      <c r="F7132" s="67">
        <v>11.25</v>
      </c>
      <c r="G7132" s="67">
        <v>-6.9589499999999997</v>
      </c>
      <c r="H7132" s="67">
        <v>109.199</v>
      </c>
      <c r="I7132" s="66" t="s">
        <v>5354</v>
      </c>
      <c r="J7132" s="67">
        <v>-6.87378</v>
      </c>
      <c r="K7132" s="67">
        <v>109.2512</v>
      </c>
    </row>
    <row r="7133" spans="1:11" ht="14.5">
      <c r="A7133" s="66" t="str">
        <f t="shared" si="111"/>
        <v>Semarang - Kalikuning_SUMOGAWE</v>
      </c>
      <c r="B7133" s="66" t="s">
        <v>5151</v>
      </c>
      <c r="C7133" s="66" t="s">
        <v>5784</v>
      </c>
      <c r="D7133" s="76" t="s">
        <v>5749</v>
      </c>
      <c r="E7133" s="66" t="s">
        <v>5786</v>
      </c>
      <c r="F7133" s="67">
        <v>10.51</v>
      </c>
      <c r="G7133" s="67">
        <v>-7.36958</v>
      </c>
      <c r="H7133" s="67">
        <v>110.462</v>
      </c>
      <c r="I7133" s="66" t="s">
        <v>5061</v>
      </c>
      <c r="J7133" s="67">
        <v>-7.1833299999999998</v>
      </c>
      <c r="K7133" s="67">
        <v>110.4721</v>
      </c>
    </row>
    <row r="7134" spans="1:11" ht="14.5">
      <c r="A7134" s="66" t="str">
        <f t="shared" si="111"/>
        <v>GPP PURWOREJO_SUMOWONO</v>
      </c>
      <c r="B7134" s="66" t="s">
        <v>3837</v>
      </c>
      <c r="C7134" s="66" t="s">
        <v>5784</v>
      </c>
      <c r="D7134" s="76" t="s">
        <v>5739</v>
      </c>
      <c r="E7134" s="66" t="s">
        <v>5786</v>
      </c>
      <c r="F7134" s="67">
        <v>4.4400000000000004</v>
      </c>
      <c r="G7134" s="67">
        <v>-7.6930800000000001</v>
      </c>
      <c r="H7134" s="67">
        <v>110.122</v>
      </c>
      <c r="I7134" s="66" t="s">
        <v>3504</v>
      </c>
      <c r="J7134" s="67">
        <v>-7.7226800000000004</v>
      </c>
      <c r="K7134" s="67">
        <v>109.9468</v>
      </c>
    </row>
    <row r="7135" spans="1:11" ht="14.5">
      <c r="A7135" s="66" t="str">
        <f t="shared" si="111"/>
        <v>Semarang - Kalikuning_SUMOWONO</v>
      </c>
      <c r="B7135" s="66" t="s">
        <v>3837</v>
      </c>
      <c r="C7135" s="66" t="s">
        <v>5784</v>
      </c>
      <c r="D7135" s="76" t="s">
        <v>5752</v>
      </c>
      <c r="E7135" s="66" t="s">
        <v>5786</v>
      </c>
      <c r="F7135" s="67">
        <v>10.51</v>
      </c>
      <c r="G7135" s="67">
        <v>-7.2189399999999999</v>
      </c>
      <c r="H7135" s="67">
        <v>110.319</v>
      </c>
      <c r="I7135" s="66" t="s">
        <v>5061</v>
      </c>
      <c r="J7135" s="67">
        <v>-7.1833299999999998</v>
      </c>
      <c r="K7135" s="67">
        <v>110.4721</v>
      </c>
    </row>
    <row r="7136" spans="1:11" ht="14.5">
      <c r="A7136" s="66" t="str">
        <f t="shared" si="111"/>
        <v>GD PSP Cilacap_SUMPINGHAYU</v>
      </c>
      <c r="B7136" s="66" t="s">
        <v>2208</v>
      </c>
      <c r="C7136" s="66" t="s">
        <v>5784</v>
      </c>
      <c r="D7136" s="76" t="s">
        <v>5748</v>
      </c>
      <c r="E7136" s="66" t="s">
        <v>5786</v>
      </c>
      <c r="F7136" s="67">
        <v>20.29</v>
      </c>
      <c r="G7136" s="67">
        <v>-7.1827500000000004</v>
      </c>
      <c r="H7136" s="67">
        <v>108.65900000000001</v>
      </c>
      <c r="I7136" s="66" t="s">
        <v>2114</v>
      </c>
      <c r="J7136" s="67">
        <v>-7.3791900000000004</v>
      </c>
      <c r="K7136" s="67">
        <v>108.8021</v>
      </c>
    </row>
    <row r="7137" spans="1:11" ht="14.5">
      <c r="A7137" s="66" t="str">
        <f t="shared" si="111"/>
        <v>Kebumen - Purbowangi_SUMPIUH</v>
      </c>
      <c r="B7137" s="66" t="s">
        <v>4340</v>
      </c>
      <c r="C7137" s="66" t="s">
        <v>5784</v>
      </c>
      <c r="D7137" s="76" t="s">
        <v>5752</v>
      </c>
      <c r="E7137" s="66" t="s">
        <v>5786</v>
      </c>
      <c r="F7137" s="67">
        <v>9.3800000000000008</v>
      </c>
      <c r="G7137" s="67">
        <v>-7.6187800000000001</v>
      </c>
      <c r="H7137" s="67">
        <v>109.369</v>
      </c>
      <c r="I7137" s="66" t="s">
        <v>4274</v>
      </c>
      <c r="J7137" s="67">
        <v>-7.6099800000000002</v>
      </c>
      <c r="K7137" s="67">
        <v>109.48480000000001</v>
      </c>
    </row>
    <row r="7138" spans="1:11" ht="14.5">
      <c r="A7138" s="66" t="str">
        <f t="shared" si="111"/>
        <v>PML 1BEJI_SUMUBKIDUL</v>
      </c>
      <c r="B7138" s="66" t="s">
        <v>4768</v>
      </c>
      <c r="C7138" s="66" t="s">
        <v>5784</v>
      </c>
      <c r="D7138" s="76" t="s">
        <v>5757</v>
      </c>
      <c r="E7138" s="66" t="s">
        <v>5786</v>
      </c>
      <c r="F7138" s="67">
        <v>5.84</v>
      </c>
      <c r="G7138" s="67">
        <v>-6.96854</v>
      </c>
      <c r="H7138" s="67">
        <v>109.53700000000001</v>
      </c>
      <c r="I7138" s="66" t="s">
        <v>4705</v>
      </c>
      <c r="J7138" s="67">
        <v>-6.8926100000000003</v>
      </c>
      <c r="K7138" s="67">
        <v>109.4507</v>
      </c>
    </row>
    <row r="7139" spans="1:11" ht="14.5">
      <c r="A7139" s="66" t="str">
        <f t="shared" si="111"/>
        <v>PML 1BEJI_SUMUBLOR</v>
      </c>
      <c r="B7139" s="66" t="s">
        <v>4769</v>
      </c>
      <c r="C7139" s="66" t="s">
        <v>5784</v>
      </c>
      <c r="D7139" s="76" t="s">
        <v>5759</v>
      </c>
      <c r="E7139" s="66" t="s">
        <v>5786</v>
      </c>
      <c r="F7139" s="67">
        <v>5.84</v>
      </c>
      <c r="G7139" s="67">
        <v>-6.9561599999999997</v>
      </c>
      <c r="H7139" s="67">
        <v>109.538</v>
      </c>
      <c r="I7139" s="66" t="s">
        <v>4705</v>
      </c>
      <c r="J7139" s="67">
        <v>-6.8926100000000003</v>
      </c>
      <c r="K7139" s="67">
        <v>109.4507</v>
      </c>
    </row>
    <row r="7140" spans="1:11" ht="14.5">
      <c r="A7140" s="66" t="str">
        <f t="shared" si="111"/>
        <v>Boyolali_SUMUR</v>
      </c>
      <c r="B7140" s="66" t="s">
        <v>1542</v>
      </c>
      <c r="C7140" s="66" t="s">
        <v>5784</v>
      </c>
      <c r="D7140" s="76" t="s">
        <v>5744</v>
      </c>
      <c r="E7140" s="66" t="s">
        <v>5786</v>
      </c>
      <c r="F7140" s="67">
        <v>17.7</v>
      </c>
      <c r="G7140" s="67">
        <v>-7.5786600000000002</v>
      </c>
      <c r="H7140" s="67">
        <v>110.518</v>
      </c>
      <c r="I7140" s="66" t="s">
        <v>1370</v>
      </c>
      <c r="J7140" s="67">
        <v>-7.5381099999999996</v>
      </c>
      <c r="K7140" s="67">
        <v>110.6292</v>
      </c>
    </row>
    <row r="7141" spans="1:11" ht="14.5">
      <c r="A7141" s="66" t="str">
        <f t="shared" si="111"/>
        <v>Kendal - Wonorejo_SUMUR</v>
      </c>
      <c r="B7141" s="66" t="s">
        <v>1542</v>
      </c>
      <c r="C7141" s="66" t="s">
        <v>5784</v>
      </c>
      <c r="D7141" s="76" t="s">
        <v>5738</v>
      </c>
      <c r="E7141" s="66" t="s">
        <v>5786</v>
      </c>
      <c r="F7141" s="67">
        <v>16.97</v>
      </c>
      <c r="G7141" s="67">
        <v>-6.9935700000000001</v>
      </c>
      <c r="H7141" s="67">
        <v>110.217</v>
      </c>
      <c r="I7141" s="66" t="s">
        <v>4346</v>
      </c>
      <c r="J7141" s="67">
        <v>-6.9401299999999999</v>
      </c>
      <c r="K7141" s="67">
        <v>110.2557</v>
      </c>
    </row>
    <row r="7142" spans="1:11" ht="14.5">
      <c r="A7142" s="66" t="str">
        <f t="shared" si="111"/>
        <v>Pati - Juwana_SUMUR</v>
      </c>
      <c r="B7142" s="66" t="s">
        <v>1542</v>
      </c>
      <c r="C7142" s="66" t="s">
        <v>5784</v>
      </c>
      <c r="D7142" s="76" t="s">
        <v>5744</v>
      </c>
      <c r="E7142" s="66" t="s">
        <v>5786</v>
      </c>
      <c r="F7142" s="67">
        <v>16.66</v>
      </c>
      <c r="G7142" s="67">
        <v>-6.4960000000000004</v>
      </c>
      <c r="H7142" s="67">
        <v>110.961</v>
      </c>
      <c r="I7142" s="66" t="s">
        <v>4458</v>
      </c>
      <c r="J7142" s="67">
        <v>-6.7296100000000001</v>
      </c>
      <c r="K7142" s="67">
        <v>111.1037</v>
      </c>
    </row>
    <row r="7143" spans="1:11" ht="14.5">
      <c r="A7143" s="66" t="str">
        <f t="shared" si="111"/>
        <v>GPP MAGELANG_SUMURARUM</v>
      </c>
      <c r="B7143" s="66" t="s">
        <v>3306</v>
      </c>
      <c r="C7143" s="66" t="s">
        <v>5784</v>
      </c>
      <c r="D7143" s="76" t="s">
        <v>5742</v>
      </c>
      <c r="E7143" s="66" t="s">
        <v>5786</v>
      </c>
      <c r="F7143" s="67">
        <v>7.61</v>
      </c>
      <c r="G7143" s="67">
        <v>-7.3846400000000001</v>
      </c>
      <c r="H7143" s="67">
        <v>110.313</v>
      </c>
      <c r="I7143" s="66" t="s">
        <v>3103</v>
      </c>
      <c r="J7143" s="67">
        <v>-7.3955399999999996</v>
      </c>
      <c r="K7143" s="67">
        <v>110.24469999999999</v>
      </c>
    </row>
    <row r="7144" spans="1:11" ht="14.5">
      <c r="A7144" s="66" t="str">
        <f t="shared" si="111"/>
        <v>BGR JENARSARI_SUMURBANGER</v>
      </c>
      <c r="B7144" s="66" t="s">
        <v>506</v>
      </c>
      <c r="C7144" s="66" t="s">
        <v>5784</v>
      </c>
      <c r="D7144" s="76" t="s">
        <v>5748</v>
      </c>
      <c r="E7144" s="66" t="s">
        <v>5786</v>
      </c>
      <c r="F7144" s="67">
        <v>9.3699999999999992</v>
      </c>
      <c r="G7144" s="67">
        <v>-7.0846299999999998</v>
      </c>
      <c r="H7144" s="67">
        <v>109.962</v>
      </c>
      <c r="I7144" s="66" t="s">
        <v>346</v>
      </c>
      <c r="J7144" s="67">
        <v>-6.95329</v>
      </c>
      <c r="K7144" s="67">
        <v>110.10129999999999</v>
      </c>
    </row>
    <row r="7145" spans="1:11" ht="14.5">
      <c r="A7145" s="66" t="str">
        <f t="shared" si="111"/>
        <v>Blora 3 Bangkle_SUMURBOTO</v>
      </c>
      <c r="B7145" s="66" t="s">
        <v>1241</v>
      </c>
      <c r="C7145" s="66" t="s">
        <v>5784</v>
      </c>
      <c r="D7145" s="76" t="s">
        <v>5746</v>
      </c>
      <c r="E7145" s="66" t="s">
        <v>5786</v>
      </c>
      <c r="F7145" s="67">
        <v>44.23</v>
      </c>
      <c r="G7145" s="67">
        <v>-6.9815300000000002</v>
      </c>
      <c r="H7145" s="67">
        <v>111.449</v>
      </c>
      <c r="I7145" s="66" t="s">
        <v>1166</v>
      </c>
      <c r="J7145" s="67">
        <v>-6.9716199999999997</v>
      </c>
      <c r="K7145" s="67">
        <v>111.4388</v>
      </c>
    </row>
    <row r="7146" spans="1:11" ht="14.5">
      <c r="A7146" s="66" t="str">
        <f t="shared" si="111"/>
        <v>GD BGR CANDI SEMARANG_SUMURBOTO</v>
      </c>
      <c r="B7146" s="66" t="s">
        <v>1241</v>
      </c>
      <c r="C7146" s="66" t="s">
        <v>5784</v>
      </c>
      <c r="D7146" s="76" t="s">
        <v>5757</v>
      </c>
      <c r="E7146" s="66" t="s">
        <v>5786</v>
      </c>
      <c r="F7146" s="67">
        <v>1.22</v>
      </c>
      <c r="G7146" s="67">
        <v>-7.0527300000000004</v>
      </c>
      <c r="H7146" s="67">
        <v>110.423</v>
      </c>
      <c r="I7146" s="66" t="s">
        <v>2006</v>
      </c>
      <c r="J7146" s="67">
        <v>-7.0144599999999997</v>
      </c>
      <c r="K7146" s="67">
        <v>110.3477</v>
      </c>
    </row>
    <row r="7147" spans="1:11" ht="14.5">
      <c r="A7147" s="66" t="str">
        <f t="shared" si="111"/>
        <v>BGR NGLEJOK_SUMURGEDE</v>
      </c>
      <c r="B7147" s="66" t="s">
        <v>840</v>
      </c>
      <c r="C7147" s="66" t="s">
        <v>5784</v>
      </c>
      <c r="D7147" s="76" t="s">
        <v>5739</v>
      </c>
      <c r="E7147" s="66" t="s">
        <v>5786</v>
      </c>
      <c r="F7147" s="67">
        <v>53.45</v>
      </c>
      <c r="G7147" s="67">
        <v>-7.0685200000000004</v>
      </c>
      <c r="H7147" s="67">
        <v>110.73699999999999</v>
      </c>
      <c r="I7147" s="66" t="s">
        <v>775</v>
      </c>
      <c r="J7147" s="67">
        <v>-7.06935</v>
      </c>
      <c r="K7147" s="67">
        <v>110.8802</v>
      </c>
    </row>
    <row r="7148" spans="1:11" ht="14.5">
      <c r="A7148" s="66" t="str">
        <f t="shared" si="111"/>
        <v>GPP PEKALONGAN_SUMURJOMBLANGBOGO</v>
      </c>
      <c r="B7148" s="66" t="s">
        <v>3480</v>
      </c>
      <c r="C7148" s="66" t="s">
        <v>5784</v>
      </c>
      <c r="D7148" s="76" t="s">
        <v>5739</v>
      </c>
      <c r="E7148" s="66" t="s">
        <v>5786</v>
      </c>
      <c r="F7148" s="67">
        <v>5.84</v>
      </c>
      <c r="G7148" s="67">
        <v>-6.9819800000000001</v>
      </c>
      <c r="H7148" s="67">
        <v>109.571</v>
      </c>
      <c r="I7148" s="66" t="s">
        <v>3376</v>
      </c>
      <c r="J7148" s="67">
        <v>-6.8898999999999999</v>
      </c>
      <c r="K7148" s="67">
        <v>109.6589</v>
      </c>
    </row>
    <row r="7149" spans="1:11" ht="14.5">
      <c r="A7149" s="66" t="str">
        <f t="shared" si="111"/>
        <v>Pemalang - Taman_SUMURKIDANG</v>
      </c>
      <c r="B7149" s="66" t="s">
        <v>4696</v>
      </c>
      <c r="C7149" s="66" t="s">
        <v>5784</v>
      </c>
      <c r="D7149" s="76" t="s">
        <v>5748</v>
      </c>
      <c r="E7149" s="66" t="s">
        <v>5786</v>
      </c>
      <c r="F7149" s="67">
        <v>15.73</v>
      </c>
      <c r="G7149" s="67">
        <v>-7.0834400000000004</v>
      </c>
      <c r="H7149" s="67">
        <v>109.376</v>
      </c>
      <c r="I7149" s="66" t="s">
        <v>4660</v>
      </c>
      <c r="J7149" s="67">
        <v>-6.8936700000000002</v>
      </c>
      <c r="K7149" s="67">
        <v>109.4251</v>
      </c>
    </row>
    <row r="7150" spans="1:11" ht="14.5">
      <c r="A7150" s="66" t="str">
        <f t="shared" si="111"/>
        <v>Brebes 1 - Wonosari_SUMURPANGGANG</v>
      </c>
      <c r="B7150" s="66" t="s">
        <v>1655</v>
      </c>
      <c r="C7150" s="66" t="s">
        <v>5784</v>
      </c>
      <c r="D7150" s="76" t="s">
        <v>5762</v>
      </c>
      <c r="E7150" s="66" t="s">
        <v>5786</v>
      </c>
      <c r="F7150" s="67">
        <v>0.5</v>
      </c>
      <c r="G7150" s="67">
        <v>-6.8770300000000004</v>
      </c>
      <c r="H7150" s="67">
        <v>109.108</v>
      </c>
      <c r="I7150" s="66" t="s">
        <v>1567</v>
      </c>
      <c r="J7150" s="67">
        <v>-6.86754</v>
      </c>
      <c r="K7150" s="67">
        <v>108.9863</v>
      </c>
    </row>
    <row r="7151" spans="1:11" ht="14.5">
      <c r="A7151" s="66" t="str">
        <f t="shared" si="111"/>
        <v>GD. LASEM_SUMURPULE</v>
      </c>
      <c r="B7151" s="66" t="s">
        <v>2340</v>
      </c>
      <c r="C7151" s="66" t="s">
        <v>5784</v>
      </c>
      <c r="D7151" s="76" t="s">
        <v>5748</v>
      </c>
      <c r="E7151" s="66" t="s">
        <v>5786</v>
      </c>
      <c r="F7151" s="67">
        <v>20.29</v>
      </c>
      <c r="G7151" s="67">
        <v>-6.6852</v>
      </c>
      <c r="H7151" s="67">
        <v>111.57599999999999</v>
      </c>
      <c r="I7151" s="66" t="s">
        <v>2256</v>
      </c>
      <c r="J7151" s="67">
        <v>-6.6950700000000003</v>
      </c>
      <c r="K7151" s="67">
        <v>111.4366</v>
      </c>
    </row>
    <row r="7152" spans="1:11" ht="14.5">
      <c r="A7152" s="66" t="str">
        <f t="shared" si="111"/>
        <v>GD BGR CANDI SEMARANG_SUMURREJO</v>
      </c>
      <c r="B7152" s="66" t="s">
        <v>2063</v>
      </c>
      <c r="C7152" s="66" t="s">
        <v>5784</v>
      </c>
      <c r="D7152" s="76" t="s">
        <v>5757</v>
      </c>
      <c r="E7152" s="66" t="s">
        <v>5786</v>
      </c>
      <c r="F7152" s="67">
        <v>1.22</v>
      </c>
      <c r="G7152" s="67">
        <v>-7.1046100000000001</v>
      </c>
      <c r="H7152" s="67">
        <v>110.387</v>
      </c>
      <c r="I7152" s="66" t="s">
        <v>2006</v>
      </c>
      <c r="J7152" s="67">
        <v>-7.0144599999999997</v>
      </c>
      <c r="K7152" s="67">
        <v>110.3477</v>
      </c>
    </row>
    <row r="7153" spans="1:11" ht="14.5">
      <c r="A7153" s="66" t="str">
        <f t="shared" si="111"/>
        <v>GD. LASEM_SUMURTAWANG</v>
      </c>
      <c r="B7153" s="66" t="s">
        <v>2341</v>
      </c>
      <c r="C7153" s="66" t="s">
        <v>5784</v>
      </c>
      <c r="D7153" s="76" t="s">
        <v>5748</v>
      </c>
      <c r="E7153" s="66" t="s">
        <v>5786</v>
      </c>
      <c r="F7153" s="67">
        <v>20.29</v>
      </c>
      <c r="G7153" s="67">
        <v>-6.6636600000000001</v>
      </c>
      <c r="H7153" s="67">
        <v>111.563</v>
      </c>
      <c r="I7153" s="66" t="s">
        <v>2256</v>
      </c>
      <c r="J7153" s="67">
        <v>-6.6950700000000003</v>
      </c>
      <c r="K7153" s="67">
        <v>111.4366</v>
      </c>
    </row>
    <row r="7154" spans="1:11" ht="14.5">
      <c r="A7154" s="66" t="str">
        <f t="shared" si="111"/>
        <v>GPP KLATEN_SUMYANG</v>
      </c>
      <c r="B7154" s="66" t="s">
        <v>3078</v>
      </c>
      <c r="C7154" s="66" t="s">
        <v>5784</v>
      </c>
      <c r="D7154" s="76" t="s">
        <v>5763</v>
      </c>
      <c r="E7154" s="66" t="s">
        <v>5786</v>
      </c>
      <c r="F7154" s="67">
        <v>8.89</v>
      </c>
      <c r="G7154" s="67">
        <v>-7.7316200000000004</v>
      </c>
      <c r="H7154" s="67">
        <v>110.569</v>
      </c>
      <c r="I7154" s="66" t="s">
        <v>2894</v>
      </c>
      <c r="J7154" s="67">
        <v>-7.6692</v>
      </c>
      <c r="K7154" s="67">
        <v>110.6751</v>
      </c>
    </row>
    <row r="7155" spans="1:11" ht="14.5">
      <c r="A7155" s="66" t="str">
        <f t="shared" si="111"/>
        <v>GPP PATI_SUNDOLUHUR</v>
      </c>
      <c r="B7155" s="66" t="s">
        <v>3371</v>
      </c>
      <c r="C7155" s="66" t="s">
        <v>5784</v>
      </c>
      <c r="D7155" s="76" t="s">
        <v>5766</v>
      </c>
      <c r="E7155" s="66" t="s">
        <v>5786</v>
      </c>
      <c r="F7155" s="67">
        <v>16.66</v>
      </c>
      <c r="G7155" s="67">
        <v>-6.8506799999999997</v>
      </c>
      <c r="H7155" s="67">
        <v>111.008</v>
      </c>
      <c r="I7155" s="66" t="s">
        <v>3337</v>
      </c>
      <c r="J7155" s="67">
        <v>-6.7882499999999997</v>
      </c>
      <c r="K7155" s="67">
        <v>110.9785</v>
      </c>
    </row>
    <row r="7156" spans="1:11" ht="14.5">
      <c r="A7156" s="66" t="str">
        <f t="shared" si="111"/>
        <v>Pemalang - Taman_SUNGAPAN</v>
      </c>
      <c r="B7156" s="66" t="s">
        <v>4697</v>
      </c>
      <c r="C7156" s="66" t="s">
        <v>5784</v>
      </c>
      <c r="D7156" s="76" t="s">
        <v>5749</v>
      </c>
      <c r="E7156" s="66" t="s">
        <v>5786</v>
      </c>
      <c r="F7156" s="67">
        <v>15.73</v>
      </c>
      <c r="G7156" s="67">
        <v>-6.9413900000000002</v>
      </c>
      <c r="H7156" s="67">
        <v>109.40600000000001</v>
      </c>
      <c r="I7156" s="66" t="s">
        <v>4660</v>
      </c>
      <c r="J7156" s="67">
        <v>-6.8936700000000002</v>
      </c>
      <c r="K7156" s="67">
        <v>109.4251</v>
      </c>
    </row>
    <row r="7157" spans="1:11" ht="14.5">
      <c r="A7157" s="66" t="str">
        <f t="shared" si="111"/>
        <v>GPP SRAGEN_SUNGGINGAN</v>
      </c>
      <c r="B7157" s="66" t="s">
        <v>3985</v>
      </c>
      <c r="C7157" s="66" t="s">
        <v>5784</v>
      </c>
      <c r="D7157" s="76" t="s">
        <v>5764</v>
      </c>
      <c r="E7157" s="66" t="s">
        <v>5786</v>
      </c>
      <c r="F7157" s="67">
        <v>66.78</v>
      </c>
      <c r="G7157" s="67">
        <v>-7.3752399999999998</v>
      </c>
      <c r="H7157" s="67">
        <v>110.81</v>
      </c>
      <c r="I7157" s="66" t="s">
        <v>3898</v>
      </c>
      <c r="J7157" s="67">
        <v>-7.4936100000000003</v>
      </c>
      <c r="K7157" s="67">
        <v>110.9278</v>
      </c>
    </row>
    <row r="7158" spans="1:11" ht="14.5">
      <c r="A7158" s="66" t="str">
        <f t="shared" si="111"/>
        <v>Kudus - Kaliwungu_SUNGGINGAN</v>
      </c>
      <c r="B7158" s="66" t="s">
        <v>3985</v>
      </c>
      <c r="C7158" s="66" t="s">
        <v>5784</v>
      </c>
      <c r="D7158" s="76" t="s">
        <v>5752</v>
      </c>
      <c r="E7158" s="66" t="s">
        <v>5786</v>
      </c>
      <c r="F7158" s="67">
        <v>13.38</v>
      </c>
      <c r="G7158" s="67">
        <v>-6.81175</v>
      </c>
      <c r="H7158" s="67">
        <v>110.833</v>
      </c>
      <c r="I7158" s="66" t="s">
        <v>4381</v>
      </c>
      <c r="J7158" s="67">
        <v>-6.8014900000000003</v>
      </c>
      <c r="K7158" s="67">
        <v>110.82510000000001</v>
      </c>
    </row>
    <row r="7159" spans="1:11" ht="14.5">
      <c r="A7159" s="66" t="str">
        <f t="shared" si="111"/>
        <v>BGR TEMANGGUNG_SUNGGINGSARI</v>
      </c>
      <c r="B7159" s="66" t="s">
        <v>1143</v>
      </c>
      <c r="C7159" s="66" t="s">
        <v>5784</v>
      </c>
      <c r="D7159" s="76" t="s">
        <v>5745</v>
      </c>
      <c r="E7159" s="66" t="s">
        <v>5786</v>
      </c>
      <c r="F7159" s="67">
        <v>9.5500000000000007</v>
      </c>
      <c r="G7159" s="67">
        <v>-7.29894</v>
      </c>
      <c r="H7159" s="67">
        <v>110.083</v>
      </c>
      <c r="I7159" s="66" t="s">
        <v>999</v>
      </c>
      <c r="J7159" s="67">
        <v>-7.2953299999999999</v>
      </c>
      <c r="K7159" s="67">
        <v>110.0787</v>
      </c>
    </row>
    <row r="7160" spans="1:11" ht="14.5">
      <c r="A7160" s="66" t="str">
        <f t="shared" si="111"/>
        <v>Pati - Sokokulon_SUNGGINGWARNO</v>
      </c>
      <c r="B7160" s="66" t="s">
        <v>4658</v>
      </c>
      <c r="C7160" s="66" t="s">
        <v>5784</v>
      </c>
      <c r="D7160" s="76" t="s">
        <v>5745</v>
      </c>
      <c r="E7160" s="66" t="s">
        <v>5786</v>
      </c>
      <c r="F7160" s="67">
        <v>16.66</v>
      </c>
      <c r="G7160" s="67">
        <v>-6.8130800000000002</v>
      </c>
      <c r="H7160" s="67">
        <v>111.06699999999999</v>
      </c>
      <c r="I7160" s="66" t="s">
        <v>4606</v>
      </c>
      <c r="J7160" s="67">
        <v>-6.7764199999999999</v>
      </c>
      <c r="K7160" s="67">
        <v>110.9949</v>
      </c>
    </row>
    <row r="7161" spans="1:11" ht="14.5">
      <c r="A7161" s="66" t="str">
        <f t="shared" si="111"/>
        <v>Brebes GPP_SUNIARSIH</v>
      </c>
      <c r="B7161" s="66" t="s">
        <v>1811</v>
      </c>
      <c r="C7161" s="66" t="s">
        <v>5784</v>
      </c>
      <c r="D7161" s="76" t="s">
        <v>5762</v>
      </c>
      <c r="E7161" s="66" t="s">
        <v>5786</v>
      </c>
      <c r="F7161" s="67">
        <v>11.25</v>
      </c>
      <c r="G7161" s="67">
        <v>-7.1498600000000003</v>
      </c>
      <c r="H7161" s="67">
        <v>109.182</v>
      </c>
      <c r="I7161" s="66" t="s">
        <v>1667</v>
      </c>
      <c r="J7161" s="67">
        <v>-7.1220699999999999</v>
      </c>
      <c r="K7161" s="67">
        <v>108.9847</v>
      </c>
    </row>
    <row r="7162" spans="1:11" ht="14.5">
      <c r="A7162" s="66" t="str">
        <f t="shared" si="111"/>
        <v>Blora 3 Bangkle_SUNTRI</v>
      </c>
      <c r="B7162" s="66" t="s">
        <v>1242</v>
      </c>
      <c r="C7162" s="66" t="s">
        <v>5784</v>
      </c>
      <c r="D7162" s="76" t="s">
        <v>5764</v>
      </c>
      <c r="E7162" s="66" t="s">
        <v>5786</v>
      </c>
      <c r="F7162" s="67">
        <v>20.29</v>
      </c>
      <c r="G7162" s="67">
        <v>-6.8462800000000001</v>
      </c>
      <c r="H7162" s="67">
        <v>111.51300000000001</v>
      </c>
      <c r="I7162" s="66" t="s">
        <v>1166</v>
      </c>
      <c r="J7162" s="67">
        <v>-6.9716199999999997</v>
      </c>
      <c r="K7162" s="67">
        <v>111.4388</v>
      </c>
    </row>
    <row r="7163" spans="1:11" ht="14.5">
      <c r="A7163" s="66" t="str">
        <f t="shared" si="111"/>
        <v>Purbalingga - Kebong_SUNYALANGU</v>
      </c>
      <c r="B7163" s="66" t="s">
        <v>4947</v>
      </c>
      <c r="C7163" s="66" t="s">
        <v>5784</v>
      </c>
      <c r="D7163" s="76" t="s">
        <v>5743</v>
      </c>
      <c r="E7163" s="66" t="s">
        <v>5786</v>
      </c>
      <c r="F7163" s="67">
        <v>9.3800000000000008</v>
      </c>
      <c r="G7163" s="67">
        <v>-7.3499499999999998</v>
      </c>
      <c r="H7163" s="67">
        <v>109.175</v>
      </c>
      <c r="I7163" s="66" t="s">
        <v>4781</v>
      </c>
      <c r="J7163" s="67">
        <v>-7.4033100000000003</v>
      </c>
      <c r="K7163" s="67">
        <v>109.3588</v>
      </c>
    </row>
    <row r="7164" spans="1:11" ht="14.5">
      <c r="A7164" s="66" t="str">
        <f t="shared" si="111"/>
        <v>TGL 3PURWAHAMBA_SURADADI</v>
      </c>
      <c r="B7164" s="66" t="s">
        <v>5458</v>
      </c>
      <c r="C7164" s="66" t="s">
        <v>5784</v>
      </c>
      <c r="D7164" s="76" t="s">
        <v>5743</v>
      </c>
      <c r="E7164" s="66" t="s">
        <v>5786</v>
      </c>
      <c r="F7164" s="67">
        <v>11.25</v>
      </c>
      <c r="G7164" s="67">
        <v>-6.8884800000000004</v>
      </c>
      <c r="H7164" s="67">
        <v>109.273</v>
      </c>
      <c r="I7164" s="66" t="s">
        <v>5354</v>
      </c>
      <c r="J7164" s="67">
        <v>-6.87378</v>
      </c>
      <c r="K7164" s="67">
        <v>109.2512</v>
      </c>
    </row>
    <row r="7165" spans="1:11" ht="14.5">
      <c r="A7165" s="66" t="str">
        <f t="shared" si="111"/>
        <v>Pemalang - Taman_SURAJAYA</v>
      </c>
      <c r="B7165" s="66" t="s">
        <v>4698</v>
      </c>
      <c r="C7165" s="66" t="s">
        <v>5784</v>
      </c>
      <c r="D7165" s="76" t="s">
        <v>5743</v>
      </c>
      <c r="E7165" s="66" t="s">
        <v>5786</v>
      </c>
      <c r="F7165" s="67">
        <v>15.73</v>
      </c>
      <c r="G7165" s="67">
        <v>-6.9731100000000001</v>
      </c>
      <c r="H7165" s="67">
        <v>109.36499999999999</v>
      </c>
      <c r="I7165" s="66" t="s">
        <v>4660</v>
      </c>
      <c r="J7165" s="67">
        <v>-6.8936700000000002</v>
      </c>
      <c r="K7165" s="67">
        <v>109.4251</v>
      </c>
    </row>
    <row r="7166" spans="1:11" ht="14.5">
      <c r="A7166" s="66" t="str">
        <f t="shared" si="111"/>
        <v>GPP PURWOREJO_SUREN</v>
      </c>
      <c r="B7166" s="66" t="s">
        <v>3838</v>
      </c>
      <c r="C7166" s="66" t="s">
        <v>5784</v>
      </c>
      <c r="D7166" s="76" t="s">
        <v>5739</v>
      </c>
      <c r="E7166" s="66" t="s">
        <v>5786</v>
      </c>
      <c r="F7166" s="67">
        <v>4.4400000000000004</v>
      </c>
      <c r="G7166" s="67">
        <v>-7.7488900000000003</v>
      </c>
      <c r="H7166" s="67">
        <v>109.895</v>
      </c>
      <c r="I7166" s="66" t="s">
        <v>3504</v>
      </c>
      <c r="J7166" s="67">
        <v>-7.7226800000000004</v>
      </c>
      <c r="K7166" s="67">
        <v>109.9468</v>
      </c>
    </row>
    <row r="7167" spans="1:11" ht="14.5">
      <c r="A7167" s="66" t="str">
        <f t="shared" si="111"/>
        <v>BGR TEMANGGUNG_SURENGEDE</v>
      </c>
      <c r="B7167" s="66" t="s">
        <v>1144</v>
      </c>
      <c r="C7167" s="66" t="s">
        <v>5784</v>
      </c>
      <c r="D7167" s="76" t="s">
        <v>5749</v>
      </c>
      <c r="E7167" s="66" t="s">
        <v>5786</v>
      </c>
      <c r="F7167" s="67">
        <v>7.7</v>
      </c>
      <c r="G7167" s="67">
        <v>-7.2265199999999998</v>
      </c>
      <c r="H7167" s="67">
        <v>109.947</v>
      </c>
      <c r="I7167" s="66" t="s">
        <v>999</v>
      </c>
      <c r="J7167" s="67">
        <v>-7.2953299999999999</v>
      </c>
      <c r="K7167" s="67">
        <v>110.0787</v>
      </c>
    </row>
    <row r="7168" spans="1:11" ht="14.5">
      <c r="A7168" s="66" t="str">
        <f t="shared" si="111"/>
        <v>Wonosobo - Leksono_SURENGEDE</v>
      </c>
      <c r="B7168" s="66" t="s">
        <v>1144</v>
      </c>
      <c r="C7168" s="66" t="s">
        <v>5784</v>
      </c>
      <c r="D7168" s="76" t="s">
        <v>5750</v>
      </c>
      <c r="E7168" s="66" t="s">
        <v>5786</v>
      </c>
      <c r="F7168" s="67">
        <v>7.7</v>
      </c>
      <c r="G7168" s="67">
        <v>-7.3981500000000002</v>
      </c>
      <c r="H7168" s="67">
        <v>109.947</v>
      </c>
      <c r="I7168" s="66" t="s">
        <v>5583</v>
      </c>
      <c r="J7168" s="67">
        <v>-7.4236599999999999</v>
      </c>
      <c r="K7168" s="67">
        <v>109.8591</v>
      </c>
    </row>
    <row r="7169" spans="1:11" ht="14.5">
      <c r="A7169" s="66" t="str">
        <f t="shared" si="111"/>
        <v>BGR JENARSARI_SURJO</v>
      </c>
      <c r="B7169" s="66" t="s">
        <v>507</v>
      </c>
      <c r="C7169" s="66" t="s">
        <v>5784</v>
      </c>
      <c r="D7169" s="76" t="s">
        <v>5757</v>
      </c>
      <c r="E7169" s="66" t="s">
        <v>5786</v>
      </c>
      <c r="F7169" s="67">
        <v>9.3699999999999992</v>
      </c>
      <c r="G7169" s="67">
        <v>-7.0931699999999998</v>
      </c>
      <c r="H7169" s="67">
        <v>109.901</v>
      </c>
      <c r="I7169" s="66" t="s">
        <v>346</v>
      </c>
      <c r="J7169" s="67">
        <v>-6.95329</v>
      </c>
      <c r="K7169" s="67">
        <v>110.10129999999999</v>
      </c>
    </row>
    <row r="7170" spans="1:11" ht="14.5">
      <c r="A7170" s="66" t="str">
        <f t="shared" ref="A7170:A7233" si="112">CONCATENATE(I7170,"_",B7170)</f>
        <v>BGR PURBALINGGA_SURO</v>
      </c>
      <c r="B7170" s="66" t="s">
        <v>982</v>
      </c>
      <c r="C7170" s="66" t="s">
        <v>5784</v>
      </c>
      <c r="D7170" s="76" t="s">
        <v>5739</v>
      </c>
      <c r="E7170" s="66" t="s">
        <v>5786</v>
      </c>
      <c r="F7170" s="67">
        <v>9.3800000000000008</v>
      </c>
      <c r="G7170" s="67">
        <v>-7.4893999999999998</v>
      </c>
      <c r="H7170" s="67">
        <v>109.318</v>
      </c>
      <c r="I7170" s="66" t="s">
        <v>856</v>
      </c>
      <c r="J7170" s="67">
        <v>-7.4180900000000003</v>
      </c>
      <c r="K7170" s="67">
        <v>109.37690000000001</v>
      </c>
    </row>
    <row r="7171" spans="1:11" ht="14.5">
      <c r="A7171" s="66" t="str">
        <f t="shared" si="112"/>
        <v>GPP PEKALONGAN_SUROBAYAN</v>
      </c>
      <c r="B7171" s="66" t="s">
        <v>3481</v>
      </c>
      <c r="C7171" s="66" t="s">
        <v>5784</v>
      </c>
      <c r="D7171" s="76" t="s">
        <v>5761</v>
      </c>
      <c r="E7171" s="66" t="s">
        <v>5786</v>
      </c>
      <c r="F7171" s="67">
        <v>5.84</v>
      </c>
      <c r="G7171" s="67">
        <v>-6.9618799999999998</v>
      </c>
      <c r="H7171" s="67">
        <v>109.631</v>
      </c>
      <c r="I7171" s="66" t="s">
        <v>3376</v>
      </c>
      <c r="J7171" s="67">
        <v>-6.8898999999999999</v>
      </c>
      <c r="K7171" s="67">
        <v>109.6589</v>
      </c>
    </row>
    <row r="7172" spans="1:11" ht="14.5">
      <c r="A7172" s="66" t="str">
        <f t="shared" si="112"/>
        <v>GPP PURWOREJO_SUROBAYAN</v>
      </c>
      <c r="B7172" s="66" t="s">
        <v>3481</v>
      </c>
      <c r="C7172" s="66" t="s">
        <v>5784</v>
      </c>
      <c r="D7172" s="76" t="s">
        <v>5757</v>
      </c>
      <c r="E7172" s="66" t="s">
        <v>5786</v>
      </c>
      <c r="F7172" s="67">
        <v>15.69</v>
      </c>
      <c r="G7172" s="67">
        <v>-7.7311899999999998</v>
      </c>
      <c r="H7172" s="67">
        <v>109.747</v>
      </c>
      <c r="I7172" s="66" t="s">
        <v>3504</v>
      </c>
      <c r="J7172" s="67">
        <v>-7.7226800000000004</v>
      </c>
      <c r="K7172" s="67">
        <v>109.9468</v>
      </c>
    </row>
    <row r="7173" spans="1:11" ht="14.5">
      <c r="A7173" s="66" t="str">
        <f t="shared" si="112"/>
        <v>BGR JENARSARI_SURODADI</v>
      </c>
      <c r="B7173" s="66" t="s">
        <v>508</v>
      </c>
      <c r="C7173" s="66" t="s">
        <v>5784</v>
      </c>
      <c r="D7173" s="76" t="s">
        <v>5739</v>
      </c>
      <c r="E7173" s="66" t="s">
        <v>5786</v>
      </c>
      <c r="F7173" s="67">
        <v>9.3699999999999992</v>
      </c>
      <c r="G7173" s="67">
        <v>-6.9790099999999997</v>
      </c>
      <c r="H7173" s="67">
        <v>109.99</v>
      </c>
      <c r="I7173" s="66" t="s">
        <v>346</v>
      </c>
      <c r="J7173" s="67">
        <v>-6.95329</v>
      </c>
      <c r="K7173" s="67">
        <v>110.10129999999999</v>
      </c>
    </row>
    <row r="7174" spans="1:11" ht="14.5">
      <c r="A7174" s="66" t="str">
        <f t="shared" si="112"/>
        <v>Demak 1 - Mranak_SURODADI</v>
      </c>
      <c r="B7174" s="66" t="s">
        <v>508</v>
      </c>
      <c r="C7174" s="66" t="s">
        <v>5784</v>
      </c>
      <c r="D7174" s="76" t="s">
        <v>5763</v>
      </c>
      <c r="E7174" s="66" t="s">
        <v>5786</v>
      </c>
      <c r="F7174" s="67">
        <v>26.27</v>
      </c>
      <c r="G7174" s="67">
        <v>-6.9301700000000004</v>
      </c>
      <c r="H7174" s="67">
        <v>110.72199999999999</v>
      </c>
      <c r="I7174" s="66" t="s">
        <v>1911</v>
      </c>
      <c r="J7174" s="67">
        <v>-6.8903100000000004</v>
      </c>
      <c r="K7174" s="67">
        <v>110.6673</v>
      </c>
    </row>
    <row r="7175" spans="1:11" ht="14.5">
      <c r="A7175" s="66" t="str">
        <f t="shared" si="112"/>
        <v>GD Lini II Semarang - Sayung_SURODADI</v>
      </c>
      <c r="B7175" s="66" t="s">
        <v>508</v>
      </c>
      <c r="C7175" s="66" t="s">
        <v>5784</v>
      </c>
      <c r="D7175" s="76" t="s">
        <v>5763</v>
      </c>
      <c r="E7175" s="66" t="s">
        <v>5786</v>
      </c>
      <c r="F7175" s="67">
        <v>26.27</v>
      </c>
      <c r="G7175" s="67">
        <v>-6.8763100000000001</v>
      </c>
      <c r="H7175" s="67">
        <v>110.518</v>
      </c>
      <c r="I7175" s="66" t="s">
        <v>2074</v>
      </c>
      <c r="J7175" s="67">
        <v>-6.9261400000000002</v>
      </c>
      <c r="K7175" s="67">
        <v>110.5613</v>
      </c>
    </row>
    <row r="7176" spans="1:11" ht="14.5">
      <c r="A7176" s="66" t="str">
        <f t="shared" si="112"/>
        <v>GPP MAGELANG_SURODADI</v>
      </c>
      <c r="B7176" s="66" t="s">
        <v>508</v>
      </c>
      <c r="C7176" s="66" t="s">
        <v>5784</v>
      </c>
      <c r="D7176" s="76" t="s">
        <v>5762</v>
      </c>
      <c r="E7176" s="66" t="s">
        <v>5786</v>
      </c>
      <c r="F7176" s="67">
        <v>7.61</v>
      </c>
      <c r="G7176" s="67">
        <v>-7.4689699999999997</v>
      </c>
      <c r="H7176" s="67">
        <v>110.312</v>
      </c>
      <c r="I7176" s="66" t="s">
        <v>3103</v>
      </c>
      <c r="J7176" s="67">
        <v>-7.3955399999999996</v>
      </c>
      <c r="K7176" s="67">
        <v>110.24469999999999</v>
      </c>
    </row>
    <row r="7177" spans="1:11" ht="14.5">
      <c r="A7177" s="66" t="str">
        <f t="shared" si="112"/>
        <v>GPP MAGELANG_SUROJOYO</v>
      </c>
      <c r="B7177" s="66" t="s">
        <v>3307</v>
      </c>
      <c r="C7177" s="66" t="s">
        <v>5784</v>
      </c>
      <c r="D7177" s="76" t="s">
        <v>5762</v>
      </c>
      <c r="E7177" s="66" t="s">
        <v>5786</v>
      </c>
      <c r="F7177" s="67">
        <v>7.61</v>
      </c>
      <c r="G7177" s="67">
        <v>-7.4941700000000004</v>
      </c>
      <c r="H7177" s="67">
        <v>110.264</v>
      </c>
      <c r="I7177" s="66" t="s">
        <v>3103</v>
      </c>
      <c r="J7177" s="67">
        <v>-7.3955399999999996</v>
      </c>
      <c r="K7177" s="67">
        <v>110.24469999999999</v>
      </c>
    </row>
    <row r="7178" spans="1:11" ht="14.5">
      <c r="A7178" s="66" t="str">
        <f t="shared" si="112"/>
        <v>Wonosobo - Leksono_SUROJOYO</v>
      </c>
      <c r="B7178" s="66" t="s">
        <v>3307</v>
      </c>
      <c r="C7178" s="66" t="s">
        <v>5784</v>
      </c>
      <c r="D7178" s="76" t="s">
        <v>5762</v>
      </c>
      <c r="E7178" s="66" t="s">
        <v>5786</v>
      </c>
      <c r="F7178" s="67">
        <v>7.7</v>
      </c>
      <c r="G7178" s="67">
        <v>-7.4707100000000004</v>
      </c>
      <c r="H7178" s="67">
        <v>110.011</v>
      </c>
      <c r="I7178" s="66" t="s">
        <v>5583</v>
      </c>
      <c r="J7178" s="67">
        <v>-7.4236599999999999</v>
      </c>
      <c r="K7178" s="67">
        <v>109.8591</v>
      </c>
    </row>
    <row r="7179" spans="1:11" ht="14.5">
      <c r="A7179" s="66" t="str">
        <f t="shared" si="112"/>
        <v>Brebes 1 - Wonosari_SUROKIDUL</v>
      </c>
      <c r="B7179" s="66" t="s">
        <v>1656</v>
      </c>
      <c r="C7179" s="66" t="s">
        <v>5784</v>
      </c>
      <c r="D7179" s="76" t="s">
        <v>5752</v>
      </c>
      <c r="E7179" s="66" t="s">
        <v>5786</v>
      </c>
      <c r="F7179" s="67">
        <v>11.25</v>
      </c>
      <c r="G7179" s="67">
        <v>-6.9918699999999996</v>
      </c>
      <c r="H7179" s="67">
        <v>109.062</v>
      </c>
      <c r="I7179" s="66" t="s">
        <v>1567</v>
      </c>
      <c r="J7179" s="67">
        <v>-6.86754</v>
      </c>
      <c r="K7179" s="67">
        <v>108.9863</v>
      </c>
    </row>
    <row r="7180" spans="1:11" ht="14.5">
      <c r="A7180" s="66" t="str">
        <f t="shared" si="112"/>
        <v>BGR JENARSARI_SUROKONTO KULON</v>
      </c>
      <c r="B7180" s="66" t="s">
        <v>509</v>
      </c>
      <c r="C7180" s="66" t="s">
        <v>5784</v>
      </c>
      <c r="D7180" s="76" t="s">
        <v>5754</v>
      </c>
      <c r="E7180" s="66" t="s">
        <v>5786</v>
      </c>
      <c r="F7180" s="67">
        <v>16.97</v>
      </c>
      <c r="G7180" s="67">
        <v>-7.0125999999999999</v>
      </c>
      <c r="H7180" s="67">
        <v>110.03400000000001</v>
      </c>
      <c r="I7180" s="66" t="s">
        <v>346</v>
      </c>
      <c r="J7180" s="67">
        <v>-6.95329</v>
      </c>
      <c r="K7180" s="67">
        <v>110.10129999999999</v>
      </c>
    </row>
    <row r="7181" spans="1:11" ht="14.5">
      <c r="A7181" s="66" t="str">
        <f t="shared" si="112"/>
        <v>BGR JENARSARI_SUROKONTO WETAN</v>
      </c>
      <c r="B7181" s="66" t="s">
        <v>510</v>
      </c>
      <c r="C7181" s="66" t="s">
        <v>5784</v>
      </c>
      <c r="D7181" s="76" t="s">
        <v>5756</v>
      </c>
      <c r="E7181" s="66" t="s">
        <v>5786</v>
      </c>
      <c r="F7181" s="67">
        <v>16.97</v>
      </c>
      <c r="G7181" s="67">
        <v>-7.0228000000000002</v>
      </c>
      <c r="H7181" s="67">
        <v>110.05200000000001</v>
      </c>
      <c r="I7181" s="66" t="s">
        <v>346</v>
      </c>
      <c r="J7181" s="67">
        <v>-6.95329</v>
      </c>
      <c r="K7181" s="67">
        <v>110.10129999999999</v>
      </c>
    </row>
    <row r="7182" spans="1:11" ht="14.5">
      <c r="A7182" s="66" t="str">
        <f t="shared" si="112"/>
        <v>GPP KEBUMEN_SUROREJAN</v>
      </c>
      <c r="B7182" s="66" t="s">
        <v>2868</v>
      </c>
      <c r="C7182" s="66" t="s">
        <v>5784</v>
      </c>
      <c r="D7182" s="76" t="s">
        <v>5750</v>
      </c>
      <c r="E7182" s="66" t="s">
        <v>5786</v>
      </c>
      <c r="F7182" s="67">
        <v>15.69</v>
      </c>
      <c r="G7182" s="67">
        <v>-7.7551699999999997</v>
      </c>
      <c r="H7182" s="67">
        <v>109.51300000000001</v>
      </c>
      <c r="I7182" s="66" t="s">
        <v>2714</v>
      </c>
      <c r="J7182" s="67">
        <v>-7.6109200000000001</v>
      </c>
      <c r="K7182" s="67">
        <v>109.5078</v>
      </c>
    </row>
    <row r="7183" spans="1:11" ht="14.5">
      <c r="A7183" s="66" t="str">
        <f t="shared" si="112"/>
        <v>GPP PURWOREJO_SUROREJO</v>
      </c>
      <c r="B7183" s="66" t="s">
        <v>3839</v>
      </c>
      <c r="C7183" s="66" t="s">
        <v>5784</v>
      </c>
      <c r="D7183" s="76" t="s">
        <v>5738</v>
      </c>
      <c r="E7183" s="66" t="s">
        <v>5786</v>
      </c>
      <c r="F7183" s="67">
        <v>4.4400000000000004</v>
      </c>
      <c r="G7183" s="67">
        <v>-7.7698099999999997</v>
      </c>
      <c r="H7183" s="67">
        <v>109.982</v>
      </c>
      <c r="I7183" s="66" t="s">
        <v>3504</v>
      </c>
      <c r="J7183" s="67">
        <v>-7.7226800000000004</v>
      </c>
      <c r="K7183" s="67">
        <v>109.9468</v>
      </c>
    </row>
    <row r="7184" spans="1:11" ht="14.5">
      <c r="A7184" s="66" t="str">
        <f t="shared" si="112"/>
        <v>GPP KEBUMEN_SUROTRUNAN</v>
      </c>
      <c r="B7184" s="66" t="s">
        <v>2869</v>
      </c>
      <c r="C7184" s="66" t="s">
        <v>5784</v>
      </c>
      <c r="D7184" s="76" t="s">
        <v>5762</v>
      </c>
      <c r="E7184" s="66" t="s">
        <v>5786</v>
      </c>
      <c r="F7184" s="67">
        <v>15.69</v>
      </c>
      <c r="G7184" s="67">
        <v>-7.6558099999999998</v>
      </c>
      <c r="H7184" s="67">
        <v>109.708</v>
      </c>
      <c r="I7184" s="66" t="s">
        <v>2714</v>
      </c>
      <c r="J7184" s="67">
        <v>-7.6109200000000001</v>
      </c>
      <c r="K7184" s="67">
        <v>109.5078</v>
      </c>
    </row>
    <row r="7185" spans="1:11" ht="14.5">
      <c r="A7185" s="66" t="str">
        <f t="shared" si="112"/>
        <v>GPP BANJARNEGARA_SUROYUDAN</v>
      </c>
      <c r="B7185" s="66" t="s">
        <v>2505</v>
      </c>
      <c r="C7185" s="66" t="s">
        <v>5784</v>
      </c>
      <c r="D7185" s="76" t="s">
        <v>5757</v>
      </c>
      <c r="E7185" s="66" t="s">
        <v>5786</v>
      </c>
      <c r="F7185" s="67">
        <v>7.7</v>
      </c>
      <c r="G7185" s="67">
        <v>-7.3692399999999996</v>
      </c>
      <c r="H7185" s="67">
        <v>109.785</v>
      </c>
      <c r="I7185" s="66" t="s">
        <v>2357</v>
      </c>
      <c r="J7185" s="67">
        <v>-7.3905900000000004</v>
      </c>
      <c r="K7185" s="67">
        <v>109.7366</v>
      </c>
    </row>
    <row r="7186" spans="1:11" ht="14.5">
      <c r="A7186" s="66" t="str">
        <f t="shared" si="112"/>
        <v>GPP GROBOGAN_SURU</v>
      </c>
      <c r="B7186" s="66" t="s">
        <v>2628</v>
      </c>
      <c r="C7186" s="66" t="s">
        <v>5784</v>
      </c>
      <c r="D7186" s="76" t="s">
        <v>5747</v>
      </c>
      <c r="E7186" s="66" t="s">
        <v>5786</v>
      </c>
      <c r="F7186" s="67">
        <v>53.45</v>
      </c>
      <c r="G7186" s="67">
        <v>-7.19137</v>
      </c>
      <c r="H7186" s="67">
        <v>110.82899999999999</v>
      </c>
      <c r="I7186" s="66" t="s">
        <v>2583</v>
      </c>
      <c r="J7186" s="67">
        <v>-7.1456299999999997</v>
      </c>
      <c r="K7186" s="67">
        <v>110.9007</v>
      </c>
    </row>
    <row r="7187" spans="1:11" ht="14.5">
      <c r="A7187" s="66" t="str">
        <f t="shared" si="112"/>
        <v>Pemalang - Taman_SURU</v>
      </c>
      <c r="B7187" s="66" t="s">
        <v>2628</v>
      </c>
      <c r="C7187" s="66" t="s">
        <v>5784</v>
      </c>
      <c r="D7187" s="76" t="s">
        <v>5757</v>
      </c>
      <c r="E7187" s="66" t="s">
        <v>5786</v>
      </c>
      <c r="F7187" s="67">
        <v>15.73</v>
      </c>
      <c r="G7187" s="67">
        <v>-7.0784399999999996</v>
      </c>
      <c r="H7187" s="67">
        <v>109.42</v>
      </c>
      <c r="I7187" s="66" t="s">
        <v>4660</v>
      </c>
      <c r="J7187" s="67">
        <v>-6.8936700000000002</v>
      </c>
      <c r="K7187" s="67">
        <v>109.4251</v>
      </c>
    </row>
    <row r="7188" spans="1:11" ht="14.5">
      <c r="A7188" s="66" t="str">
        <f t="shared" si="112"/>
        <v>Boyolali_SURUH</v>
      </c>
      <c r="B7188" s="66" t="s">
        <v>1543</v>
      </c>
      <c r="C7188" s="66" t="s">
        <v>5784</v>
      </c>
      <c r="D7188" s="76" t="s">
        <v>5762</v>
      </c>
      <c r="E7188" s="66" t="s">
        <v>5786</v>
      </c>
      <c r="F7188" s="67">
        <v>10.51</v>
      </c>
      <c r="G7188" s="67">
        <v>-7.3666999999999998</v>
      </c>
      <c r="H7188" s="67">
        <v>110.572</v>
      </c>
      <c r="I7188" s="66" t="s">
        <v>1370</v>
      </c>
      <c r="J7188" s="67">
        <v>-7.5381099999999996</v>
      </c>
      <c r="K7188" s="67">
        <v>110.6292</v>
      </c>
    </row>
    <row r="7189" spans="1:11" ht="14.5">
      <c r="A7189" s="66" t="str">
        <f t="shared" si="112"/>
        <v>GPP KARANGANYAR_SURUH</v>
      </c>
      <c r="B7189" s="66" t="s">
        <v>1543</v>
      </c>
      <c r="C7189" s="66" t="s">
        <v>5784</v>
      </c>
      <c r="D7189" s="76" t="s">
        <v>5745</v>
      </c>
      <c r="E7189" s="66" t="s">
        <v>5786</v>
      </c>
      <c r="F7189" s="67">
        <v>21.59</v>
      </c>
      <c r="G7189" s="67">
        <v>-7.5711300000000001</v>
      </c>
      <c r="H7189" s="67">
        <v>110.95</v>
      </c>
      <c r="I7189" s="66" t="s">
        <v>2633</v>
      </c>
      <c r="J7189" s="67">
        <v>-7.5687199999999999</v>
      </c>
      <c r="K7189" s="67">
        <v>110.8749</v>
      </c>
    </row>
    <row r="7190" spans="1:11" ht="14.5">
      <c r="A7190" s="66" t="str">
        <f t="shared" si="112"/>
        <v>GPP KARANGANYAR_SURUHKALANG</v>
      </c>
      <c r="B7190" s="66" t="s">
        <v>2707</v>
      </c>
      <c r="C7190" s="66" t="s">
        <v>5784</v>
      </c>
      <c r="D7190" s="76" t="s">
        <v>5758</v>
      </c>
      <c r="E7190" s="66" t="s">
        <v>5786</v>
      </c>
      <c r="F7190" s="67">
        <v>21.59</v>
      </c>
      <c r="G7190" s="67">
        <v>-7.6060100000000004</v>
      </c>
      <c r="H7190" s="67">
        <v>110.91500000000001</v>
      </c>
      <c r="I7190" s="66" t="s">
        <v>2633</v>
      </c>
      <c r="J7190" s="67">
        <v>-7.5687199999999999</v>
      </c>
      <c r="K7190" s="67">
        <v>110.8749</v>
      </c>
    </row>
    <row r="7191" spans="1:11" ht="14.5">
      <c r="A7191" s="66" t="str">
        <f t="shared" si="112"/>
        <v>GD PSP Cilacap_SURUSUNDA</v>
      </c>
      <c r="B7191" s="66" t="s">
        <v>2209</v>
      </c>
      <c r="C7191" s="66" t="s">
        <v>5784</v>
      </c>
      <c r="D7191" s="76" t="s">
        <v>5743</v>
      </c>
      <c r="E7191" s="66" t="s">
        <v>5786</v>
      </c>
      <c r="F7191" s="67">
        <v>20.29</v>
      </c>
      <c r="G7191" s="67">
        <v>-7.3658599999999996</v>
      </c>
      <c r="H7191" s="67">
        <v>108.90600000000001</v>
      </c>
      <c r="I7191" s="66" t="s">
        <v>2114</v>
      </c>
      <c r="J7191" s="67">
        <v>-7.3791900000000004</v>
      </c>
      <c r="K7191" s="67">
        <v>108.8021</v>
      </c>
    </row>
    <row r="7192" spans="1:11" ht="14.5">
      <c r="A7192" s="66" t="str">
        <f t="shared" si="112"/>
        <v>GPP PURWOREJO_SUSUK</v>
      </c>
      <c r="B7192" s="66" t="s">
        <v>3840</v>
      </c>
      <c r="C7192" s="66" t="s">
        <v>5784</v>
      </c>
      <c r="D7192" s="76" t="s">
        <v>5763</v>
      </c>
      <c r="E7192" s="66" t="s">
        <v>5786</v>
      </c>
      <c r="F7192" s="67">
        <v>4.4400000000000004</v>
      </c>
      <c r="G7192" s="67">
        <v>-7.8184800000000001</v>
      </c>
      <c r="H7192" s="67">
        <v>109.944</v>
      </c>
      <c r="I7192" s="66" t="s">
        <v>3504</v>
      </c>
      <c r="J7192" s="67">
        <v>-7.7226800000000004</v>
      </c>
      <c r="K7192" s="67">
        <v>109.9468</v>
      </c>
    </row>
    <row r="7193" spans="1:11" ht="14.5">
      <c r="A7193" s="66" t="str">
        <f t="shared" si="112"/>
        <v>BGR PURBALINGGA_SUSUKAN</v>
      </c>
      <c r="B7193" s="66" t="s">
        <v>983</v>
      </c>
      <c r="C7193" s="66" t="s">
        <v>5784</v>
      </c>
      <c r="D7193" s="76" t="s">
        <v>5749</v>
      </c>
      <c r="E7193" s="66" t="s">
        <v>5786</v>
      </c>
      <c r="F7193" s="67">
        <v>10.28</v>
      </c>
      <c r="G7193" s="67">
        <v>-7.4887899999999998</v>
      </c>
      <c r="H7193" s="67">
        <v>109.399</v>
      </c>
      <c r="I7193" s="66" t="s">
        <v>856</v>
      </c>
      <c r="J7193" s="67">
        <v>-7.4180900000000003</v>
      </c>
      <c r="K7193" s="67">
        <v>109.37690000000001</v>
      </c>
    </row>
    <row r="7194" spans="1:11" ht="14.5">
      <c r="A7194" s="66" t="str">
        <f t="shared" si="112"/>
        <v>Boyolali_SUSUKAN</v>
      </c>
      <c r="B7194" s="66" t="s">
        <v>983</v>
      </c>
      <c r="C7194" s="66" t="s">
        <v>5784</v>
      </c>
      <c r="D7194" s="76" t="s">
        <v>5749</v>
      </c>
      <c r="E7194" s="66" t="s">
        <v>5786</v>
      </c>
      <c r="F7194" s="67">
        <v>10.51</v>
      </c>
      <c r="G7194" s="67">
        <v>-7.41249</v>
      </c>
      <c r="H7194" s="67">
        <v>110.59</v>
      </c>
      <c r="I7194" s="66" t="s">
        <v>1370</v>
      </c>
      <c r="J7194" s="67">
        <v>-7.5381099999999996</v>
      </c>
      <c r="K7194" s="67">
        <v>110.6292</v>
      </c>
    </row>
    <row r="7195" spans="1:11" ht="14.5">
      <c r="A7195" s="66" t="str">
        <f t="shared" si="112"/>
        <v>GPP BANJARNEGARA_SUSUKAN</v>
      </c>
      <c r="B7195" s="66" t="s">
        <v>983</v>
      </c>
      <c r="C7195" s="66" t="s">
        <v>5784</v>
      </c>
      <c r="D7195" s="76" t="s">
        <v>5762</v>
      </c>
      <c r="E7195" s="66" t="s">
        <v>5786</v>
      </c>
      <c r="F7195" s="67">
        <v>10.28</v>
      </c>
      <c r="G7195" s="67">
        <v>-7.2561999999999998</v>
      </c>
      <c r="H7195" s="67">
        <v>109.756</v>
      </c>
      <c r="I7195" s="66" t="s">
        <v>2357</v>
      </c>
      <c r="J7195" s="67">
        <v>-7.3905900000000004</v>
      </c>
      <c r="K7195" s="67">
        <v>109.7366</v>
      </c>
    </row>
    <row r="7196" spans="1:11" ht="14.5">
      <c r="A7196" s="66" t="str">
        <f t="shared" si="112"/>
        <v>PML 1BEJI_SUSUKAN</v>
      </c>
      <c r="B7196" s="66" t="s">
        <v>983</v>
      </c>
      <c r="C7196" s="66" t="s">
        <v>5784</v>
      </c>
      <c r="D7196" s="76" t="s">
        <v>5752</v>
      </c>
      <c r="E7196" s="66" t="s">
        <v>5786</v>
      </c>
      <c r="F7196" s="67">
        <v>15.73</v>
      </c>
      <c r="G7196" s="67">
        <v>-6.8742799999999997</v>
      </c>
      <c r="H7196" s="67">
        <v>109.523</v>
      </c>
      <c r="I7196" s="66" t="s">
        <v>4705</v>
      </c>
      <c r="J7196" s="67">
        <v>-6.8926100000000003</v>
      </c>
      <c r="K7196" s="67">
        <v>109.4507</v>
      </c>
    </row>
    <row r="7197" spans="1:11" ht="14.5">
      <c r="A7197" s="66" t="str">
        <f t="shared" si="112"/>
        <v>Purbalingga - Kebong_SUSUKAN</v>
      </c>
      <c r="B7197" s="66" t="s">
        <v>983</v>
      </c>
      <c r="C7197" s="66" t="s">
        <v>5784</v>
      </c>
      <c r="D7197" s="76" t="s">
        <v>5751</v>
      </c>
      <c r="E7197" s="66" t="s">
        <v>5786</v>
      </c>
      <c r="F7197" s="67">
        <v>9.3800000000000008</v>
      </c>
      <c r="G7197" s="67">
        <v>-7.3607899999999997</v>
      </c>
      <c r="H7197" s="67">
        <v>109.289</v>
      </c>
      <c r="I7197" s="66" t="s">
        <v>4781</v>
      </c>
      <c r="J7197" s="67">
        <v>-7.4033100000000003</v>
      </c>
      <c r="K7197" s="67">
        <v>109.3588</v>
      </c>
    </row>
    <row r="7198" spans="1:11" ht="14.5">
      <c r="A7198" s="66" t="str">
        <f t="shared" si="112"/>
        <v>Semarang - Kalikuning_SUSUKAN</v>
      </c>
      <c r="B7198" s="66" t="s">
        <v>983</v>
      </c>
      <c r="C7198" s="66" t="s">
        <v>5784</v>
      </c>
      <c r="D7198" s="76" t="s">
        <v>5758</v>
      </c>
      <c r="E7198" s="66" t="s">
        <v>5786</v>
      </c>
      <c r="F7198" s="67">
        <v>10.51</v>
      </c>
      <c r="G7198" s="67">
        <v>-7.1169500000000001</v>
      </c>
      <c r="H7198" s="67">
        <v>110.42400000000001</v>
      </c>
      <c r="I7198" s="66" t="s">
        <v>5061</v>
      </c>
      <c r="J7198" s="67">
        <v>-7.1833299999999998</v>
      </c>
      <c r="K7198" s="67">
        <v>110.4721</v>
      </c>
    </row>
    <row r="7199" spans="1:11" ht="14.5">
      <c r="A7199" s="66" t="str">
        <f t="shared" si="112"/>
        <v>BBS 2BULAKAMBA_SUTAMAJA</v>
      </c>
      <c r="B7199" s="66" t="s">
        <v>339</v>
      </c>
      <c r="C7199" s="66" t="s">
        <v>5784</v>
      </c>
      <c r="D7199" s="76" t="s">
        <v>5766</v>
      </c>
      <c r="E7199" s="66" t="s">
        <v>5786</v>
      </c>
      <c r="F7199" s="67">
        <v>20.92</v>
      </c>
      <c r="G7199" s="67">
        <v>-6.90646</v>
      </c>
      <c r="H7199" s="67">
        <v>108.893</v>
      </c>
      <c r="I7199" s="66" t="s">
        <v>262</v>
      </c>
      <c r="J7199" s="67">
        <v>-6.8690600000000002</v>
      </c>
      <c r="K7199" s="67">
        <v>108.8972</v>
      </c>
    </row>
    <row r="7200" spans="1:11" ht="14.5">
      <c r="A7200" s="66" t="str">
        <f t="shared" si="112"/>
        <v>BGR TEMANGGUNG_SUTOPATI</v>
      </c>
      <c r="B7200" s="66" t="s">
        <v>1145</v>
      </c>
      <c r="C7200" s="66" t="s">
        <v>5784</v>
      </c>
      <c r="D7200" s="76" t="s">
        <v>5739</v>
      </c>
      <c r="E7200" s="66" t="s">
        <v>5786</v>
      </c>
      <c r="F7200" s="67">
        <v>7.61</v>
      </c>
      <c r="G7200" s="67">
        <v>-7.44977</v>
      </c>
      <c r="H7200" s="67">
        <v>110.07899999999999</v>
      </c>
      <c r="I7200" s="66" t="s">
        <v>999</v>
      </c>
      <c r="J7200" s="67">
        <v>-7.2953299999999999</v>
      </c>
      <c r="K7200" s="67">
        <v>110.0787</v>
      </c>
    </row>
    <row r="7201" spans="1:11" ht="14.5">
      <c r="A7201" s="66" t="str">
        <f t="shared" si="112"/>
        <v>GPP PURWOREJO_SUTORAGAN</v>
      </c>
      <c r="B7201" s="66" t="s">
        <v>3841</v>
      </c>
      <c r="C7201" s="66" t="s">
        <v>5784</v>
      </c>
      <c r="D7201" s="76" t="s">
        <v>5739</v>
      </c>
      <c r="E7201" s="66" t="s">
        <v>5786</v>
      </c>
      <c r="F7201" s="67">
        <v>4.4400000000000004</v>
      </c>
      <c r="G7201" s="67">
        <v>-7.6581599999999996</v>
      </c>
      <c r="H7201" s="67">
        <v>109.95699999999999</v>
      </c>
      <c r="I7201" s="66" t="s">
        <v>3504</v>
      </c>
      <c r="J7201" s="67">
        <v>-7.7226800000000004</v>
      </c>
      <c r="K7201" s="67">
        <v>109.9468</v>
      </c>
    </row>
    <row r="7202" spans="1:11" ht="14.5">
      <c r="A7202" s="66" t="str">
        <f t="shared" si="112"/>
        <v>Pati - Juwana_SUWADUK</v>
      </c>
      <c r="B7202" s="66" t="s">
        <v>4581</v>
      </c>
      <c r="C7202" s="66" t="s">
        <v>5784</v>
      </c>
      <c r="D7202" s="76" t="s">
        <v>5749</v>
      </c>
      <c r="E7202" s="66" t="s">
        <v>5786</v>
      </c>
      <c r="F7202" s="67">
        <v>16.66</v>
      </c>
      <c r="G7202" s="67">
        <v>-6.6766800000000002</v>
      </c>
      <c r="H7202" s="67">
        <v>111.059</v>
      </c>
      <c r="I7202" s="66" t="s">
        <v>4458</v>
      </c>
      <c r="J7202" s="67">
        <v>-6.7296100000000001</v>
      </c>
      <c r="K7202" s="67">
        <v>111.1037</v>
      </c>
    </row>
    <row r="7203" spans="1:11" ht="14.5">
      <c r="A7203" s="66" t="str">
        <f t="shared" si="112"/>
        <v>GPP SRAGEN_SUWATU</v>
      </c>
      <c r="B7203" s="66" t="s">
        <v>3986</v>
      </c>
      <c r="C7203" s="66" t="s">
        <v>5784</v>
      </c>
      <c r="D7203" s="76" t="s">
        <v>5759</v>
      </c>
      <c r="E7203" s="66" t="s">
        <v>5786</v>
      </c>
      <c r="F7203" s="67">
        <v>66.78</v>
      </c>
      <c r="G7203" s="67">
        <v>-7.3764000000000003</v>
      </c>
      <c r="H7203" s="67">
        <v>110.94499999999999</v>
      </c>
      <c r="I7203" s="66" t="s">
        <v>3898</v>
      </c>
      <c r="J7203" s="67">
        <v>-7.4936100000000003</v>
      </c>
      <c r="K7203" s="67">
        <v>110.9278</v>
      </c>
    </row>
    <row r="7204" spans="1:11" ht="14.5">
      <c r="A7204" s="66" t="str">
        <f t="shared" si="112"/>
        <v>Pati - Juwana_SUWATU</v>
      </c>
      <c r="B7204" s="66" t="s">
        <v>3986</v>
      </c>
      <c r="C7204" s="66" t="s">
        <v>5784</v>
      </c>
      <c r="D7204" s="76" t="s">
        <v>5765</v>
      </c>
      <c r="E7204" s="66" t="s">
        <v>5786</v>
      </c>
      <c r="F7204" s="67">
        <v>16.66</v>
      </c>
      <c r="G7204" s="67">
        <v>-6.6306099999999999</v>
      </c>
      <c r="H7204" s="67">
        <v>111.012</v>
      </c>
      <c r="I7204" s="66" t="s">
        <v>4458</v>
      </c>
      <c r="J7204" s="67">
        <v>-6.7296100000000001</v>
      </c>
      <c r="K7204" s="67">
        <v>111.1037</v>
      </c>
    </row>
    <row r="7205" spans="1:11" ht="14.5">
      <c r="A7205" s="66" t="str">
        <f t="shared" si="112"/>
        <v>Sragen 2 - Sambung Macan_SUWATU</v>
      </c>
      <c r="B7205" s="66" t="s">
        <v>3986</v>
      </c>
      <c r="C7205" s="66" t="s">
        <v>5784</v>
      </c>
      <c r="D7205" s="76" t="s">
        <v>5761</v>
      </c>
      <c r="E7205" s="66" t="s">
        <v>5786</v>
      </c>
      <c r="F7205" s="67">
        <v>53.45</v>
      </c>
      <c r="G7205" s="67">
        <v>-7.2309299999999999</v>
      </c>
      <c r="H7205" s="67">
        <v>111.176</v>
      </c>
      <c r="I7205" s="66" t="s">
        <v>5203</v>
      </c>
      <c r="J7205" s="67">
        <v>-7.36327</v>
      </c>
      <c r="K7205" s="67">
        <v>111.1177</v>
      </c>
    </row>
    <row r="7206" spans="1:11" ht="14.5">
      <c r="A7206" s="66" t="str">
        <f t="shared" si="112"/>
        <v>Jepara - Mayong_SUWAWAL</v>
      </c>
      <c r="B7206" s="66" t="s">
        <v>4259</v>
      </c>
      <c r="C7206" s="66" t="s">
        <v>5784</v>
      </c>
      <c r="D7206" s="76" t="s">
        <v>5763</v>
      </c>
      <c r="E7206" s="66" t="s">
        <v>5786</v>
      </c>
      <c r="F7206" s="67">
        <v>10.32</v>
      </c>
      <c r="G7206" s="67">
        <v>-6.5462699999999998</v>
      </c>
      <c r="H7206" s="67">
        <v>110.69</v>
      </c>
      <c r="I7206" s="66" t="s">
        <v>4145</v>
      </c>
      <c r="J7206" s="67">
        <v>-6.7420299999999997</v>
      </c>
      <c r="K7206" s="67">
        <v>110.7436</v>
      </c>
    </row>
    <row r="7207" spans="1:11" ht="14.5">
      <c r="A7207" s="66" t="str">
        <f t="shared" si="112"/>
        <v>Jepara - Mayong_SUWAWAL TIMUR</v>
      </c>
      <c r="B7207" s="66" t="s">
        <v>4260</v>
      </c>
      <c r="C7207" s="66" t="s">
        <v>5784</v>
      </c>
      <c r="D7207" s="76" t="s">
        <v>5767</v>
      </c>
      <c r="E7207" s="66" t="s">
        <v>5786</v>
      </c>
      <c r="F7207" s="67">
        <v>10.32</v>
      </c>
      <c r="G7207" s="67">
        <v>-6.5948599999999997</v>
      </c>
      <c r="H7207" s="67">
        <v>110.746</v>
      </c>
      <c r="I7207" s="66" t="s">
        <v>4145</v>
      </c>
      <c r="J7207" s="67">
        <v>-6.7420299999999997</v>
      </c>
      <c r="K7207" s="67">
        <v>110.7436</v>
      </c>
    </row>
    <row r="7208" spans="1:11" ht="14.5">
      <c r="A7208" s="66" t="str">
        <f t="shared" si="112"/>
        <v>GPP BANJARNEGARA_SUWIDAK</v>
      </c>
      <c r="B7208" s="66" t="s">
        <v>2506</v>
      </c>
      <c r="C7208" s="66" t="s">
        <v>5784</v>
      </c>
      <c r="D7208" s="76" t="s">
        <v>5767</v>
      </c>
      <c r="E7208" s="66" t="s">
        <v>5786</v>
      </c>
      <c r="F7208" s="67">
        <v>10.28</v>
      </c>
      <c r="G7208" s="67">
        <v>-7.31494</v>
      </c>
      <c r="H7208" s="67">
        <v>109.739</v>
      </c>
      <c r="I7208" s="66" t="s">
        <v>2357</v>
      </c>
      <c r="J7208" s="67">
        <v>-7.3905900000000004</v>
      </c>
      <c r="K7208" s="67">
        <v>109.7366</v>
      </c>
    </row>
    <row r="7209" spans="1:11" ht="14.5">
      <c r="A7209" s="66" t="str">
        <f t="shared" si="112"/>
        <v>GD BGR CANDI SEMARANG_TABET</v>
      </c>
      <c r="B7209" s="66" t="s">
        <v>2064</v>
      </c>
      <c r="C7209" s="66" t="s">
        <v>5784</v>
      </c>
      <c r="D7209" s="76" t="s">
        <v>5744</v>
      </c>
      <c r="E7209" s="66" t="s">
        <v>5786</v>
      </c>
      <c r="F7209" s="67">
        <v>16.97</v>
      </c>
      <c r="G7209" s="67">
        <v>-7.13828</v>
      </c>
      <c r="H7209" s="67">
        <v>110.294</v>
      </c>
      <c r="I7209" s="66" t="s">
        <v>2006</v>
      </c>
      <c r="J7209" s="67">
        <v>-7.0144599999999997</v>
      </c>
      <c r="K7209" s="67">
        <v>110.3477</v>
      </c>
    </row>
    <row r="7210" spans="1:11" ht="14.5">
      <c r="A7210" s="66" t="str">
        <f t="shared" si="112"/>
        <v>Blora 3 Bangkle_TAHUNAN</v>
      </c>
      <c r="B7210" s="66" t="s">
        <v>1243</v>
      </c>
      <c r="C7210" s="66" t="s">
        <v>5784</v>
      </c>
      <c r="D7210" s="76" t="s">
        <v>5751</v>
      </c>
      <c r="E7210" s="66" t="s">
        <v>5786</v>
      </c>
      <c r="F7210" s="67">
        <v>20.29</v>
      </c>
      <c r="G7210" s="67">
        <v>-6.8860200000000003</v>
      </c>
      <c r="H7210" s="67">
        <v>111.544</v>
      </c>
      <c r="I7210" s="66" t="s">
        <v>1166</v>
      </c>
      <c r="J7210" s="67">
        <v>-6.9716199999999997</v>
      </c>
      <c r="K7210" s="67">
        <v>111.4388</v>
      </c>
    </row>
    <row r="7211" spans="1:11" ht="14.5">
      <c r="A7211" s="66" t="str">
        <f t="shared" si="112"/>
        <v>Blora 4 Ngawen_TAHUNAN</v>
      </c>
      <c r="B7211" s="66" t="s">
        <v>1243</v>
      </c>
      <c r="C7211" s="66" t="s">
        <v>5784</v>
      </c>
      <c r="D7211" s="76" t="s">
        <v>5739</v>
      </c>
      <c r="E7211" s="66" t="s">
        <v>5786</v>
      </c>
      <c r="F7211" s="67">
        <v>53.45</v>
      </c>
      <c r="G7211" s="67">
        <v>-7.1681999999999997</v>
      </c>
      <c r="H7211" s="67">
        <v>111.229</v>
      </c>
      <c r="I7211" s="66" t="s">
        <v>1251</v>
      </c>
      <c r="J7211" s="67">
        <v>-7.0247799999999998</v>
      </c>
      <c r="K7211" s="67">
        <v>111.2928</v>
      </c>
    </row>
    <row r="7212" spans="1:11" ht="14.5">
      <c r="A7212" s="66" t="str">
        <f t="shared" si="112"/>
        <v>Jepara - Mayong_TAHUNAN</v>
      </c>
      <c r="B7212" s="66" t="s">
        <v>1243</v>
      </c>
      <c r="C7212" s="66" t="s">
        <v>5784</v>
      </c>
      <c r="D7212" s="76" t="s">
        <v>5754</v>
      </c>
      <c r="E7212" s="66" t="s">
        <v>5786</v>
      </c>
      <c r="F7212" s="67">
        <v>10.32</v>
      </c>
      <c r="G7212" s="67">
        <v>-6.6213699999999998</v>
      </c>
      <c r="H7212" s="67">
        <v>110.69199999999999</v>
      </c>
      <c r="I7212" s="66" t="s">
        <v>4145</v>
      </c>
      <c r="J7212" s="67">
        <v>-6.7420299999999997</v>
      </c>
      <c r="K7212" s="67">
        <v>110.7436</v>
      </c>
    </row>
    <row r="7213" spans="1:11" ht="14.5">
      <c r="A7213" s="66" t="str">
        <f t="shared" si="112"/>
        <v>GD Lini II Semarang - Sayung_TAJEMSARI</v>
      </c>
      <c r="B7213" s="66" t="s">
        <v>2101</v>
      </c>
      <c r="C7213" s="66" t="s">
        <v>5784</v>
      </c>
      <c r="D7213" s="76" t="s">
        <v>5738</v>
      </c>
      <c r="E7213" s="66" t="s">
        <v>5786</v>
      </c>
      <c r="F7213" s="67">
        <v>53.45</v>
      </c>
      <c r="G7213" s="67">
        <v>-7.0231199999999996</v>
      </c>
      <c r="H7213" s="67">
        <v>110.623</v>
      </c>
      <c r="I7213" s="66" t="s">
        <v>2074</v>
      </c>
      <c r="J7213" s="67">
        <v>-6.9261400000000002</v>
      </c>
      <c r="K7213" s="67">
        <v>110.5613</v>
      </c>
    </row>
    <row r="7214" spans="1:11" ht="14.5">
      <c r="A7214" s="66" t="str">
        <f t="shared" si="112"/>
        <v>GPP KLATEN_TAJI</v>
      </c>
      <c r="B7214" s="66" t="s">
        <v>3079</v>
      </c>
      <c r="C7214" s="66" t="s">
        <v>5784</v>
      </c>
      <c r="D7214" s="76" t="s">
        <v>5756</v>
      </c>
      <c r="E7214" s="66" t="s">
        <v>5786</v>
      </c>
      <c r="F7214" s="67">
        <v>8.89</v>
      </c>
      <c r="G7214" s="67">
        <v>-7.7527699999999999</v>
      </c>
      <c r="H7214" s="67">
        <v>110.506</v>
      </c>
      <c r="I7214" s="66" t="s">
        <v>2894</v>
      </c>
      <c r="J7214" s="67">
        <v>-7.6692</v>
      </c>
      <c r="K7214" s="67">
        <v>110.6751</v>
      </c>
    </row>
    <row r="7215" spans="1:11" ht="14.5">
      <c r="A7215" s="66" t="str">
        <f t="shared" si="112"/>
        <v>Sukoharjo 2 - Baki_TAJI</v>
      </c>
      <c r="B7215" s="66" t="s">
        <v>3079</v>
      </c>
      <c r="C7215" s="66" t="s">
        <v>5784</v>
      </c>
      <c r="D7215" s="76" t="s">
        <v>5738</v>
      </c>
      <c r="E7215" s="66" t="s">
        <v>5786</v>
      </c>
      <c r="F7215" s="67">
        <v>8.89</v>
      </c>
      <c r="G7215" s="67">
        <v>-7.6566000000000001</v>
      </c>
      <c r="H7215" s="67">
        <v>110.77</v>
      </c>
      <c r="I7215" s="66" t="s">
        <v>5224</v>
      </c>
      <c r="J7215" s="67">
        <v>-7.6135599999999997</v>
      </c>
      <c r="K7215" s="67">
        <v>110.76560000000001</v>
      </c>
    </row>
    <row r="7216" spans="1:11" ht="14.5">
      <c r="A7216" s="66" t="str">
        <f t="shared" si="112"/>
        <v>BGR PURBALINGGA_TAJUG</v>
      </c>
      <c r="B7216" s="66" t="s">
        <v>984</v>
      </c>
      <c r="C7216" s="66" t="s">
        <v>5784</v>
      </c>
      <c r="D7216" s="76" t="s">
        <v>5748</v>
      </c>
      <c r="E7216" s="66" t="s">
        <v>5786</v>
      </c>
      <c r="F7216" s="67">
        <v>7.6</v>
      </c>
      <c r="G7216" s="67">
        <v>-7.2989499999999996</v>
      </c>
      <c r="H7216" s="67">
        <v>109.48</v>
      </c>
      <c r="I7216" s="66" t="s">
        <v>856</v>
      </c>
      <c r="J7216" s="67">
        <v>-7.4180900000000003</v>
      </c>
      <c r="K7216" s="67">
        <v>109.37690000000001</v>
      </c>
    </row>
    <row r="7217" spans="1:11" ht="14.5">
      <c r="A7217" s="66" t="str">
        <f t="shared" si="112"/>
        <v>GPP MAGELANG_TAJUK</v>
      </c>
      <c r="B7217" s="66" t="s">
        <v>3308</v>
      </c>
      <c r="C7217" s="66" t="s">
        <v>5784</v>
      </c>
      <c r="D7217" s="76" t="s">
        <v>5748</v>
      </c>
      <c r="E7217" s="66" t="s">
        <v>5786</v>
      </c>
      <c r="F7217" s="67">
        <v>10.51</v>
      </c>
      <c r="G7217" s="67">
        <v>-7.4181699999999999</v>
      </c>
      <c r="H7217" s="67">
        <v>110.45099999999999</v>
      </c>
      <c r="I7217" s="66" t="s">
        <v>3103</v>
      </c>
      <c r="J7217" s="67">
        <v>-7.3955399999999996</v>
      </c>
      <c r="K7217" s="67">
        <v>110.24469999999999</v>
      </c>
    </row>
    <row r="7218" spans="1:11" ht="14.5">
      <c r="A7218" s="66" t="str">
        <f t="shared" si="112"/>
        <v>PML 1BEJI_TAJUR</v>
      </c>
      <c r="B7218" s="66" t="s">
        <v>4770</v>
      </c>
      <c r="C7218" s="66" t="s">
        <v>5784</v>
      </c>
      <c r="D7218" s="76" t="s">
        <v>5748</v>
      </c>
      <c r="E7218" s="66" t="s">
        <v>5786</v>
      </c>
      <c r="F7218" s="67">
        <v>5.84</v>
      </c>
      <c r="G7218" s="67">
        <v>-7.0795399999999997</v>
      </c>
      <c r="H7218" s="67">
        <v>109.524</v>
      </c>
      <c r="I7218" s="66" t="s">
        <v>4705</v>
      </c>
      <c r="J7218" s="67">
        <v>-6.8926100000000003</v>
      </c>
      <c r="K7218" s="67">
        <v>109.4507</v>
      </c>
    </row>
    <row r="7219" spans="1:11" ht="14.5">
      <c r="A7219" s="66" t="str">
        <f t="shared" si="112"/>
        <v>Purbalingga - Kebong_TALAGENING</v>
      </c>
      <c r="B7219" s="66" t="s">
        <v>4948</v>
      </c>
      <c r="C7219" s="66" t="s">
        <v>5784</v>
      </c>
      <c r="D7219" s="76" t="s">
        <v>5741</v>
      </c>
      <c r="E7219" s="66" t="s">
        <v>5786</v>
      </c>
      <c r="F7219" s="67">
        <v>7.6</v>
      </c>
      <c r="G7219" s="67">
        <v>-7.2834300000000001</v>
      </c>
      <c r="H7219" s="67">
        <v>109.339</v>
      </c>
      <c r="I7219" s="66" t="s">
        <v>4781</v>
      </c>
      <c r="J7219" s="67">
        <v>-7.4033100000000003</v>
      </c>
      <c r="K7219" s="67">
        <v>109.3588</v>
      </c>
    </row>
    <row r="7220" spans="1:11" ht="14.5">
      <c r="A7220" s="66" t="str">
        <f t="shared" si="112"/>
        <v>Boyolali_TALAKBROTO</v>
      </c>
      <c r="B7220" s="66" t="s">
        <v>1544</v>
      </c>
      <c r="C7220" s="66" t="s">
        <v>5784</v>
      </c>
      <c r="D7220" s="76" t="s">
        <v>5739</v>
      </c>
      <c r="E7220" s="66" t="s">
        <v>5786</v>
      </c>
      <c r="F7220" s="67">
        <v>17.7</v>
      </c>
      <c r="G7220" s="67">
        <v>-7.4213800000000001</v>
      </c>
      <c r="H7220" s="67">
        <v>110.673</v>
      </c>
      <c r="I7220" s="66" t="s">
        <v>1370</v>
      </c>
      <c r="J7220" s="67">
        <v>-7.5381099999999996</v>
      </c>
      <c r="K7220" s="67">
        <v>110.6292</v>
      </c>
    </row>
    <row r="7221" spans="1:11" ht="14.5">
      <c r="A7221" s="66" t="str">
        <f t="shared" si="112"/>
        <v>GPP KLATEN_TALANG</v>
      </c>
      <c r="B7221" s="66" t="s">
        <v>3080</v>
      </c>
      <c r="C7221" s="66" t="s">
        <v>5784</v>
      </c>
      <c r="D7221" s="76" t="s">
        <v>5761</v>
      </c>
      <c r="E7221" s="66" t="s">
        <v>5786</v>
      </c>
      <c r="F7221" s="67">
        <v>8.89</v>
      </c>
      <c r="G7221" s="67">
        <v>-7.7586399999999998</v>
      </c>
      <c r="H7221" s="67">
        <v>110.68</v>
      </c>
      <c r="I7221" s="66" t="s">
        <v>2894</v>
      </c>
      <c r="J7221" s="67">
        <v>-7.6692</v>
      </c>
      <c r="K7221" s="67">
        <v>110.6751</v>
      </c>
    </row>
    <row r="7222" spans="1:11" ht="14.5">
      <c r="A7222" s="66" t="str">
        <f t="shared" si="112"/>
        <v>TGL 3PURWAHAMBA_TALANG</v>
      </c>
      <c r="B7222" s="66" t="s">
        <v>3080</v>
      </c>
      <c r="C7222" s="66" t="s">
        <v>5784</v>
      </c>
      <c r="D7222" s="76" t="s">
        <v>5748</v>
      </c>
      <c r="E7222" s="66" t="s">
        <v>5786</v>
      </c>
      <c r="F7222" s="67">
        <v>11.25</v>
      </c>
      <c r="G7222" s="67">
        <v>-6.9111799999999999</v>
      </c>
      <c r="H7222" s="67">
        <v>109.134</v>
      </c>
      <c r="I7222" s="66" t="s">
        <v>5354</v>
      </c>
      <c r="J7222" s="67">
        <v>-6.87378</v>
      </c>
      <c r="K7222" s="67">
        <v>109.2512</v>
      </c>
    </row>
    <row r="7223" spans="1:11" ht="14.5">
      <c r="A7223" s="66" t="str">
        <f t="shared" si="112"/>
        <v>BGR NGADIROJO_TALESAN</v>
      </c>
      <c r="B7223" s="66" t="s">
        <v>739</v>
      </c>
      <c r="C7223" s="66" t="s">
        <v>5784</v>
      </c>
      <c r="D7223" s="76" t="s">
        <v>5764</v>
      </c>
      <c r="E7223" s="66" t="s">
        <v>5786</v>
      </c>
      <c r="F7223" s="67">
        <v>20.7</v>
      </c>
      <c r="G7223" s="67">
        <v>-7.8144299999999998</v>
      </c>
      <c r="H7223" s="67">
        <v>111.233</v>
      </c>
      <c r="I7223" s="66" t="s">
        <v>538</v>
      </c>
      <c r="J7223" s="67">
        <v>-7.8147399999999996</v>
      </c>
      <c r="K7223" s="67">
        <v>111.0005</v>
      </c>
    </row>
    <row r="7224" spans="1:11" ht="14.5">
      <c r="A7224" s="66" t="str">
        <f t="shared" si="112"/>
        <v>TGL 3PURWAHAMBA_TALOK</v>
      </c>
      <c r="B7224" s="66" t="s">
        <v>5459</v>
      </c>
      <c r="C7224" s="66" t="s">
        <v>5784</v>
      </c>
      <c r="D7224" s="76" t="s">
        <v>5744</v>
      </c>
      <c r="E7224" s="66" t="s">
        <v>5786</v>
      </c>
      <c r="F7224" s="67">
        <v>11.25</v>
      </c>
      <c r="G7224" s="67">
        <v>-6.9675200000000004</v>
      </c>
      <c r="H7224" s="67">
        <v>109.169</v>
      </c>
      <c r="I7224" s="66" t="s">
        <v>5354</v>
      </c>
      <c r="J7224" s="67">
        <v>-6.87378</v>
      </c>
      <c r="K7224" s="67">
        <v>109.2512</v>
      </c>
    </row>
    <row r="7225" spans="1:11" ht="14.5">
      <c r="A7225" s="66" t="str">
        <f t="shared" si="112"/>
        <v>Blora 4 Ngawen_TALOKWOHMOJO</v>
      </c>
      <c r="B7225" s="66" t="s">
        <v>1355</v>
      </c>
      <c r="C7225" s="66" t="s">
        <v>5784</v>
      </c>
      <c r="D7225" s="76" t="s">
        <v>5740</v>
      </c>
      <c r="E7225" s="66" t="s">
        <v>5786</v>
      </c>
      <c r="F7225" s="67">
        <v>44.23</v>
      </c>
      <c r="G7225" s="67">
        <v>-7.0336800000000004</v>
      </c>
      <c r="H7225" s="67">
        <v>111.30200000000001</v>
      </c>
      <c r="I7225" s="66" t="s">
        <v>1251</v>
      </c>
      <c r="J7225" s="67">
        <v>-7.0247799999999998</v>
      </c>
      <c r="K7225" s="67">
        <v>111.2928</v>
      </c>
    </row>
    <row r="7226" spans="1:11" ht="14.5">
      <c r="A7226" s="66" t="str">
        <f t="shared" si="112"/>
        <v>Batang - Kasepuhan_TALUN</v>
      </c>
      <c r="B7226" s="66" t="s">
        <v>234</v>
      </c>
      <c r="C7226" s="66" t="s">
        <v>5784</v>
      </c>
      <c r="D7226" s="76" t="s">
        <v>5758</v>
      </c>
      <c r="E7226" s="66" t="s">
        <v>5786</v>
      </c>
      <c r="F7226" s="67">
        <v>5.84</v>
      </c>
      <c r="G7226" s="67">
        <v>-7.0240799999999997</v>
      </c>
      <c r="H7226" s="67">
        <v>109.72499999999999</v>
      </c>
      <c r="I7226" s="66" t="s">
        <v>54</v>
      </c>
      <c r="J7226" s="67">
        <v>-6.9040600000000003</v>
      </c>
      <c r="K7226" s="67">
        <v>109.7085</v>
      </c>
    </row>
    <row r="7227" spans="1:11" ht="14.5">
      <c r="A7227" s="66" t="str">
        <f t="shared" si="112"/>
        <v>Boyolali_TALUN</v>
      </c>
      <c r="B7227" s="66" t="s">
        <v>234</v>
      </c>
      <c r="C7227" s="66" t="s">
        <v>5784</v>
      </c>
      <c r="D7227" s="76" t="s">
        <v>5744</v>
      </c>
      <c r="E7227" s="66" t="s">
        <v>5786</v>
      </c>
      <c r="F7227" s="67">
        <v>8.89</v>
      </c>
      <c r="G7227" s="67">
        <v>-7.6432200000000003</v>
      </c>
      <c r="H7227" s="67">
        <v>110.49299999999999</v>
      </c>
      <c r="I7227" s="66" t="s">
        <v>1370</v>
      </c>
      <c r="J7227" s="67">
        <v>-7.5381099999999996</v>
      </c>
      <c r="K7227" s="67">
        <v>110.6292</v>
      </c>
    </row>
    <row r="7228" spans="1:11" ht="14.5">
      <c r="A7228" s="66" t="str">
        <f t="shared" si="112"/>
        <v>GPP PATI_TALUN</v>
      </c>
      <c r="B7228" s="66" t="s">
        <v>234</v>
      </c>
      <c r="C7228" s="66" t="s">
        <v>5784</v>
      </c>
      <c r="D7228" s="76" t="s">
        <v>5754</v>
      </c>
      <c r="E7228" s="66" t="s">
        <v>5786</v>
      </c>
      <c r="F7228" s="67">
        <v>16.66</v>
      </c>
      <c r="G7228" s="67">
        <v>-6.8554000000000004</v>
      </c>
      <c r="H7228" s="67">
        <v>110.977</v>
      </c>
      <c r="I7228" s="66" t="s">
        <v>3337</v>
      </c>
      <c r="J7228" s="67">
        <v>-6.7882499999999997</v>
      </c>
      <c r="K7228" s="67">
        <v>110.9785</v>
      </c>
    </row>
    <row r="7229" spans="1:11" ht="14.5">
      <c r="A7229" s="66" t="str">
        <f t="shared" si="112"/>
        <v>GPP BANJARNEGARA_TALUNAMBA</v>
      </c>
      <c r="B7229" s="66" t="s">
        <v>2507</v>
      </c>
      <c r="C7229" s="66" t="s">
        <v>5784</v>
      </c>
      <c r="D7229" s="76" t="s">
        <v>5757</v>
      </c>
      <c r="E7229" s="66" t="s">
        <v>5786</v>
      </c>
      <c r="F7229" s="67">
        <v>10.28</v>
      </c>
      <c r="G7229" s="67">
        <v>-7.3673700000000002</v>
      </c>
      <c r="H7229" s="67">
        <v>109.755</v>
      </c>
      <c r="I7229" s="66" t="s">
        <v>2357</v>
      </c>
      <c r="J7229" s="67">
        <v>-7.3905900000000004</v>
      </c>
      <c r="K7229" s="67">
        <v>109.7366</v>
      </c>
    </row>
    <row r="7230" spans="1:11" ht="14.5">
      <c r="A7230" s="66" t="str">
        <f t="shared" si="112"/>
        <v>BGR NGADIROJO_TALUNOMBO</v>
      </c>
      <c r="B7230" s="66" t="s">
        <v>740</v>
      </c>
      <c r="C7230" s="66" t="s">
        <v>5784</v>
      </c>
      <c r="D7230" s="76" t="s">
        <v>5739</v>
      </c>
      <c r="E7230" s="66" t="s">
        <v>5786</v>
      </c>
      <c r="F7230" s="67">
        <v>20.7</v>
      </c>
      <c r="G7230" s="67">
        <v>-7.9569099999999997</v>
      </c>
      <c r="H7230" s="67">
        <v>110.92100000000001</v>
      </c>
      <c r="I7230" s="66" t="s">
        <v>538</v>
      </c>
      <c r="J7230" s="67">
        <v>-7.8147399999999996</v>
      </c>
      <c r="K7230" s="67">
        <v>111.0005</v>
      </c>
    </row>
    <row r="7231" spans="1:11" ht="14.5">
      <c r="A7231" s="66" t="str">
        <f t="shared" si="112"/>
        <v>Wonosobo - Leksono_TALUNOMBO</v>
      </c>
      <c r="B7231" s="66" t="s">
        <v>740</v>
      </c>
      <c r="C7231" s="66" t="s">
        <v>5784</v>
      </c>
      <c r="D7231" s="76" t="s">
        <v>5748</v>
      </c>
      <c r="E7231" s="66" t="s">
        <v>5786</v>
      </c>
      <c r="F7231" s="67">
        <v>7.7</v>
      </c>
      <c r="G7231" s="67">
        <v>-7.46692</v>
      </c>
      <c r="H7231" s="67">
        <v>110.001</v>
      </c>
      <c r="I7231" s="66" t="s">
        <v>5583</v>
      </c>
      <c r="J7231" s="67">
        <v>-7.4236599999999999</v>
      </c>
      <c r="K7231" s="67">
        <v>109.8591</v>
      </c>
    </row>
    <row r="7232" spans="1:11" ht="14.5">
      <c r="A7232" s="66" t="str">
        <f t="shared" si="112"/>
        <v>GPP MAGELANG_TAMANAGUNG</v>
      </c>
      <c r="B7232" s="66" t="s">
        <v>3309</v>
      </c>
      <c r="C7232" s="66" t="s">
        <v>5784</v>
      </c>
      <c r="D7232" s="76" t="s">
        <v>5765</v>
      </c>
      <c r="E7232" s="66" t="s">
        <v>5786</v>
      </c>
      <c r="F7232" s="67">
        <v>7.61</v>
      </c>
      <c r="G7232" s="67">
        <v>-7.5753399999999997</v>
      </c>
      <c r="H7232" s="67">
        <v>110.276</v>
      </c>
      <c r="I7232" s="66" t="s">
        <v>3103</v>
      </c>
      <c r="J7232" s="67">
        <v>-7.3955399999999996</v>
      </c>
      <c r="K7232" s="67">
        <v>110.24469999999999</v>
      </c>
    </row>
    <row r="7233" spans="1:11" ht="14.5">
      <c r="A7233" s="66" t="str">
        <f t="shared" si="112"/>
        <v>BGR JENARSARI_TAMANGEDE</v>
      </c>
      <c r="B7233" s="66" t="s">
        <v>511</v>
      </c>
      <c r="C7233" s="66" t="s">
        <v>5784</v>
      </c>
      <c r="D7233" s="76" t="s">
        <v>5766</v>
      </c>
      <c r="E7233" s="66" t="s">
        <v>5786</v>
      </c>
      <c r="F7233" s="67">
        <v>16.97</v>
      </c>
      <c r="G7233" s="67">
        <v>-6.9574600000000002</v>
      </c>
      <c r="H7233" s="67">
        <v>110.146</v>
      </c>
      <c r="I7233" s="66" t="s">
        <v>346</v>
      </c>
      <c r="J7233" s="67">
        <v>-6.95329</v>
      </c>
      <c r="K7233" s="67">
        <v>110.10129999999999</v>
      </c>
    </row>
    <row r="7234" spans="1:11" ht="14.5">
      <c r="A7234" s="66" t="str">
        <f t="shared" ref="A7234:A7297" si="113">CONCATENATE(I7234,"_",B7234)</f>
        <v>BGR TEMANGGUNG_TAMANREJO</v>
      </c>
      <c r="B7234" s="66" t="s">
        <v>1146</v>
      </c>
      <c r="C7234" s="66" t="s">
        <v>5784</v>
      </c>
      <c r="D7234" s="76" t="s">
        <v>5758</v>
      </c>
      <c r="E7234" s="66" t="s">
        <v>5786</v>
      </c>
      <c r="F7234" s="67">
        <v>16.97</v>
      </c>
      <c r="G7234" s="67">
        <v>-7.1312199999999999</v>
      </c>
      <c r="H7234" s="67">
        <v>110.001</v>
      </c>
      <c r="I7234" s="66" t="s">
        <v>999</v>
      </c>
      <c r="J7234" s="67">
        <v>-7.2953299999999999</v>
      </c>
      <c r="K7234" s="67">
        <v>110.0787</v>
      </c>
    </row>
    <row r="7235" spans="1:11" ht="14.5">
      <c r="A7235" s="66" t="str">
        <f t="shared" si="113"/>
        <v>Blora 3 Bangkle_TAMANREJO</v>
      </c>
      <c r="B7235" s="66" t="s">
        <v>1146</v>
      </c>
      <c r="C7235" s="66" t="s">
        <v>5784</v>
      </c>
      <c r="D7235" s="76" t="s">
        <v>5748</v>
      </c>
      <c r="E7235" s="66" t="s">
        <v>5786</v>
      </c>
      <c r="F7235" s="67">
        <v>44.23</v>
      </c>
      <c r="G7235" s="67">
        <v>-6.9710299999999998</v>
      </c>
      <c r="H7235" s="67">
        <v>111.38</v>
      </c>
      <c r="I7235" s="66" t="s">
        <v>1166</v>
      </c>
      <c r="J7235" s="67">
        <v>-6.9716199999999997</v>
      </c>
      <c r="K7235" s="67">
        <v>111.4388</v>
      </c>
    </row>
    <row r="7236" spans="1:11" ht="14.5">
      <c r="A7236" s="66" t="str">
        <f t="shared" si="113"/>
        <v>GD BGR CANDI SEMARANG_TAMANREJO</v>
      </c>
      <c r="B7236" s="66" t="s">
        <v>1146</v>
      </c>
      <c r="C7236" s="66" t="s">
        <v>5784</v>
      </c>
      <c r="D7236" s="76" t="s">
        <v>5746</v>
      </c>
      <c r="E7236" s="66" t="s">
        <v>5786</v>
      </c>
      <c r="F7236" s="67">
        <v>16.97</v>
      </c>
      <c r="G7236" s="67">
        <v>-7.1265799999999997</v>
      </c>
      <c r="H7236" s="67">
        <v>110.29900000000001</v>
      </c>
      <c r="I7236" s="66" t="s">
        <v>2006</v>
      </c>
      <c r="J7236" s="67">
        <v>-7.0144599999999997</v>
      </c>
      <c r="K7236" s="67">
        <v>110.3477</v>
      </c>
    </row>
    <row r="7237" spans="1:11" ht="14.5">
      <c r="A7237" s="66" t="str">
        <f t="shared" si="113"/>
        <v>BGR PURBALINGGA_TAMANSARI</v>
      </c>
      <c r="B7237" s="66" t="s">
        <v>985</v>
      </c>
      <c r="C7237" s="66" t="s">
        <v>5784</v>
      </c>
      <c r="D7237" s="76" t="s">
        <v>5755</v>
      </c>
      <c r="E7237" s="66" t="s">
        <v>5786</v>
      </c>
      <c r="F7237" s="67">
        <v>7.6</v>
      </c>
      <c r="G7237" s="67">
        <v>-7.2967599999999999</v>
      </c>
      <c r="H7237" s="67">
        <v>109.46599999999999</v>
      </c>
      <c r="I7237" s="66" t="s">
        <v>856</v>
      </c>
      <c r="J7237" s="67">
        <v>-7.4180900000000003</v>
      </c>
      <c r="K7237" s="67">
        <v>109.37690000000001</v>
      </c>
    </row>
    <row r="7238" spans="1:11" ht="14.5">
      <c r="A7238" s="66" t="str">
        <f t="shared" si="113"/>
        <v>GPP PURWOREJO_TAMANSARI</v>
      </c>
      <c r="B7238" s="66" t="s">
        <v>985</v>
      </c>
      <c r="C7238" s="66" t="s">
        <v>5784</v>
      </c>
      <c r="D7238" s="76" t="s">
        <v>5749</v>
      </c>
      <c r="E7238" s="66" t="s">
        <v>5786</v>
      </c>
      <c r="F7238" s="67">
        <v>4.4400000000000004</v>
      </c>
      <c r="G7238" s="67">
        <v>-7.7808900000000003</v>
      </c>
      <c r="H7238" s="67">
        <v>109.869</v>
      </c>
      <c r="I7238" s="66" t="s">
        <v>3504</v>
      </c>
      <c r="J7238" s="67">
        <v>-7.7226800000000004</v>
      </c>
      <c r="K7238" s="67">
        <v>109.9468</v>
      </c>
    </row>
    <row r="7239" spans="1:11" ht="14.5">
      <c r="A7239" s="66" t="str">
        <f t="shared" si="113"/>
        <v>GPP SRAGEN_TAMANSARI</v>
      </c>
      <c r="B7239" s="66" t="s">
        <v>985</v>
      </c>
      <c r="C7239" s="66" t="s">
        <v>5784</v>
      </c>
      <c r="D7239" s="76" t="s">
        <v>5756</v>
      </c>
      <c r="E7239" s="66" t="s">
        <v>5786</v>
      </c>
      <c r="F7239" s="67">
        <v>21.59</v>
      </c>
      <c r="G7239" s="67">
        <v>-7.5714100000000002</v>
      </c>
      <c r="H7239" s="67">
        <v>111.057</v>
      </c>
      <c r="I7239" s="66" t="s">
        <v>3898</v>
      </c>
      <c r="J7239" s="67">
        <v>-7.4936100000000003</v>
      </c>
      <c r="K7239" s="67">
        <v>110.9278</v>
      </c>
    </row>
    <row r="7240" spans="1:11" ht="14.5">
      <c r="A7240" s="66" t="str">
        <f t="shared" si="113"/>
        <v>GUD BGR WANGON_TAMANSARI</v>
      </c>
      <c r="B7240" s="66" t="s">
        <v>985</v>
      </c>
      <c r="C7240" s="66" t="s">
        <v>5784</v>
      </c>
      <c r="D7240" s="76" t="s">
        <v>5750</v>
      </c>
      <c r="E7240" s="66" t="s">
        <v>5786</v>
      </c>
      <c r="F7240" s="67">
        <v>9.3800000000000008</v>
      </c>
      <c r="G7240" s="67">
        <v>-7.4339500000000003</v>
      </c>
      <c r="H7240" s="67">
        <v>109.18899999999999</v>
      </c>
      <c r="I7240" s="66" t="s">
        <v>4026</v>
      </c>
      <c r="J7240" s="67">
        <v>-7.5083200000000003</v>
      </c>
      <c r="K7240" s="67">
        <v>109.0645</v>
      </c>
    </row>
    <row r="7241" spans="1:11" ht="14.5">
      <c r="A7241" s="66" t="str">
        <f t="shared" si="113"/>
        <v>GUDANG DEMAK 2_TAMANSARI</v>
      </c>
      <c r="B7241" s="66" t="s">
        <v>985</v>
      </c>
      <c r="C7241" s="66" t="s">
        <v>5784</v>
      </c>
      <c r="D7241" s="76" t="s">
        <v>5764</v>
      </c>
      <c r="E7241" s="66" t="s">
        <v>5786</v>
      </c>
      <c r="F7241" s="67">
        <v>26.27</v>
      </c>
      <c r="G7241" s="67">
        <v>-7.0096699999999998</v>
      </c>
      <c r="H7241" s="67">
        <v>110.532</v>
      </c>
      <c r="I7241" s="66" t="s">
        <v>4087</v>
      </c>
      <c r="J7241" s="67">
        <v>-7.0231700000000004</v>
      </c>
      <c r="K7241" s="67">
        <v>110.50660000000001</v>
      </c>
    </row>
    <row r="7242" spans="1:11" ht="14.5">
      <c r="A7242" s="66" t="str">
        <f t="shared" si="113"/>
        <v>Pati - Juwana_TAMANSARI</v>
      </c>
      <c r="B7242" s="66" t="s">
        <v>985</v>
      </c>
      <c r="C7242" s="66" t="s">
        <v>5784</v>
      </c>
      <c r="D7242" s="76" t="s">
        <v>5764</v>
      </c>
      <c r="E7242" s="66" t="s">
        <v>5786</v>
      </c>
      <c r="F7242" s="67">
        <v>16.66</v>
      </c>
      <c r="G7242" s="67">
        <v>-6.7590399999999997</v>
      </c>
      <c r="H7242" s="67">
        <v>111.236</v>
      </c>
      <c r="I7242" s="66" t="s">
        <v>4458</v>
      </c>
      <c r="J7242" s="67">
        <v>-6.7296100000000001</v>
      </c>
      <c r="K7242" s="67">
        <v>111.1037</v>
      </c>
    </row>
    <row r="7243" spans="1:11" ht="14.5">
      <c r="A7243" s="66" t="str">
        <f t="shared" si="113"/>
        <v>Pati - Sokokulon_TAMANSARI</v>
      </c>
      <c r="B7243" s="66" t="s">
        <v>985</v>
      </c>
      <c r="C7243" s="66" t="s">
        <v>5784</v>
      </c>
      <c r="D7243" s="76" t="s">
        <v>5749</v>
      </c>
      <c r="E7243" s="66" t="s">
        <v>5786</v>
      </c>
      <c r="F7243" s="67">
        <v>16.66</v>
      </c>
      <c r="G7243" s="67">
        <v>-6.7205599999999999</v>
      </c>
      <c r="H7243" s="67">
        <v>111.017</v>
      </c>
      <c r="I7243" s="66" t="s">
        <v>4606</v>
      </c>
      <c r="J7243" s="67">
        <v>-6.7764199999999999</v>
      </c>
      <c r="K7243" s="67">
        <v>110.9949</v>
      </c>
    </row>
    <row r="7244" spans="1:11" ht="14.5">
      <c r="A7244" s="66" t="str">
        <f t="shared" si="113"/>
        <v>TGL 3PURWAHAMBA_TAMANSARI</v>
      </c>
      <c r="B7244" s="66" t="s">
        <v>985</v>
      </c>
      <c r="C7244" s="66" t="s">
        <v>5784</v>
      </c>
      <c r="D7244" s="76" t="s">
        <v>5755</v>
      </c>
      <c r="E7244" s="66" t="s">
        <v>5786</v>
      </c>
      <c r="F7244" s="67">
        <v>11.25</v>
      </c>
      <c r="G7244" s="67">
        <v>-7.02041</v>
      </c>
      <c r="H7244" s="67">
        <v>109.268</v>
      </c>
      <c r="I7244" s="66" t="s">
        <v>5354</v>
      </c>
      <c r="J7244" s="67">
        <v>-6.87378</v>
      </c>
      <c r="K7244" s="67">
        <v>109.2512</v>
      </c>
    </row>
    <row r="7245" spans="1:11" ht="14.5">
      <c r="A7245" s="66" t="str">
        <f t="shared" si="113"/>
        <v>GPP KEBUMEN_TAMANWINANGUN</v>
      </c>
      <c r="B7245" s="66" t="s">
        <v>2870</v>
      </c>
      <c r="C7245" s="66" t="s">
        <v>5784</v>
      </c>
      <c r="D7245" s="76" t="s">
        <v>5739</v>
      </c>
      <c r="E7245" s="66" t="s">
        <v>5786</v>
      </c>
      <c r="F7245" s="67">
        <v>15.69</v>
      </c>
      <c r="G7245" s="67">
        <v>-7.6878599999999997</v>
      </c>
      <c r="H7245" s="67">
        <v>109.66200000000001</v>
      </c>
      <c r="I7245" s="66" t="s">
        <v>2714</v>
      </c>
      <c r="J7245" s="67">
        <v>-7.6109200000000001</v>
      </c>
      <c r="K7245" s="67">
        <v>109.5078</v>
      </c>
    </row>
    <row r="7246" spans="1:11" ht="14.5">
      <c r="A7246" s="66" t="str">
        <f t="shared" si="113"/>
        <v>GPP PATI_TAMBAHAGUNG</v>
      </c>
      <c r="B7246" s="66" t="s">
        <v>3372</v>
      </c>
      <c r="C7246" s="66" t="s">
        <v>5784</v>
      </c>
      <c r="D7246" s="76" t="s">
        <v>5749</v>
      </c>
      <c r="E7246" s="66" t="s">
        <v>5786</v>
      </c>
      <c r="F7246" s="67">
        <v>16.66</v>
      </c>
      <c r="G7246" s="67">
        <v>-6.8578599999999996</v>
      </c>
      <c r="H7246" s="67">
        <v>111.02500000000001</v>
      </c>
      <c r="I7246" s="66" t="s">
        <v>3337</v>
      </c>
      <c r="J7246" s="67">
        <v>-6.7882499999999997</v>
      </c>
      <c r="K7246" s="67">
        <v>110.9785</v>
      </c>
    </row>
    <row r="7247" spans="1:11" ht="14.5">
      <c r="A7247" s="66" t="str">
        <f t="shared" si="113"/>
        <v>GPP KEBUMEN_TAMBAHARJO</v>
      </c>
      <c r="B7247" s="66" t="s">
        <v>2871</v>
      </c>
      <c r="C7247" s="66" t="s">
        <v>5784</v>
      </c>
      <c r="D7247" s="76" t="s">
        <v>5738</v>
      </c>
      <c r="E7247" s="66" t="s">
        <v>5786</v>
      </c>
      <c r="F7247" s="67">
        <v>15.69</v>
      </c>
      <c r="G7247" s="67">
        <v>-7.7082600000000001</v>
      </c>
      <c r="H7247" s="67">
        <v>109.559</v>
      </c>
      <c r="I7247" s="66" t="s">
        <v>2714</v>
      </c>
      <c r="J7247" s="67">
        <v>-7.6109200000000001</v>
      </c>
      <c r="K7247" s="67">
        <v>109.5078</v>
      </c>
    </row>
    <row r="7248" spans="1:11" ht="14.5">
      <c r="A7248" s="66" t="str">
        <f t="shared" si="113"/>
        <v>GPP PATI_TAMBAHARJO</v>
      </c>
      <c r="B7248" s="66" t="s">
        <v>2871</v>
      </c>
      <c r="C7248" s="66" t="s">
        <v>5784</v>
      </c>
      <c r="D7248" s="76" t="s">
        <v>5753</v>
      </c>
      <c r="E7248" s="66" t="s">
        <v>5786</v>
      </c>
      <c r="F7248" s="67">
        <v>16.66</v>
      </c>
      <c r="G7248" s="67">
        <v>-6.8766699999999998</v>
      </c>
      <c r="H7248" s="67">
        <v>111.011</v>
      </c>
      <c r="I7248" s="66" t="s">
        <v>3337</v>
      </c>
      <c r="J7248" s="67">
        <v>-6.7882499999999997</v>
      </c>
      <c r="K7248" s="67">
        <v>110.9785</v>
      </c>
    </row>
    <row r="7249" spans="1:11" ht="14.5">
      <c r="A7249" s="66" t="str">
        <f t="shared" si="113"/>
        <v>Pati - Juwana_TAMBAHARJO</v>
      </c>
      <c r="B7249" s="66" t="s">
        <v>2871</v>
      </c>
      <c r="C7249" s="66" t="s">
        <v>5784</v>
      </c>
      <c r="D7249" s="76" t="s">
        <v>5754</v>
      </c>
      <c r="E7249" s="66" t="s">
        <v>5786</v>
      </c>
      <c r="F7249" s="67">
        <v>16.66</v>
      </c>
      <c r="G7249" s="67">
        <v>-6.7217900000000004</v>
      </c>
      <c r="H7249" s="67">
        <v>111.053</v>
      </c>
      <c r="I7249" s="66" t="s">
        <v>4458</v>
      </c>
      <c r="J7249" s="67">
        <v>-6.7296100000000001</v>
      </c>
      <c r="K7249" s="67">
        <v>111.1037</v>
      </c>
    </row>
    <row r="7250" spans="1:11" ht="14.5">
      <c r="A7250" s="66" t="str">
        <f t="shared" si="113"/>
        <v>Pati - Juwana_TAMBAHMULYO</v>
      </c>
      <c r="B7250" s="66" t="s">
        <v>4582</v>
      </c>
      <c r="C7250" s="66" t="s">
        <v>5784</v>
      </c>
      <c r="D7250" s="76" t="s">
        <v>5745</v>
      </c>
      <c r="E7250" s="66" t="s">
        <v>5786</v>
      </c>
      <c r="F7250" s="67">
        <v>16.66</v>
      </c>
      <c r="G7250" s="67">
        <v>-6.7715300000000003</v>
      </c>
      <c r="H7250" s="67">
        <v>111.111</v>
      </c>
      <c r="I7250" s="66" t="s">
        <v>4458</v>
      </c>
      <c r="J7250" s="67">
        <v>-6.7296100000000001</v>
      </c>
      <c r="K7250" s="67">
        <v>111.1037</v>
      </c>
    </row>
    <row r="7251" spans="1:11" ht="14.5">
      <c r="A7251" s="66" t="str">
        <f t="shared" si="113"/>
        <v>Pati - Sokokulon_TAMBAHMULYO</v>
      </c>
      <c r="B7251" s="66" t="s">
        <v>4582</v>
      </c>
      <c r="C7251" s="66" t="s">
        <v>5784</v>
      </c>
      <c r="D7251" s="76" t="s">
        <v>5747</v>
      </c>
      <c r="E7251" s="66" t="s">
        <v>5786</v>
      </c>
      <c r="F7251" s="67">
        <v>16.66</v>
      </c>
      <c r="G7251" s="67">
        <v>-6.8207000000000004</v>
      </c>
      <c r="H7251" s="67">
        <v>111.05200000000001</v>
      </c>
      <c r="I7251" s="66" t="s">
        <v>4606</v>
      </c>
      <c r="J7251" s="67">
        <v>-6.7764199999999999</v>
      </c>
      <c r="K7251" s="67">
        <v>110.9949</v>
      </c>
    </row>
    <row r="7252" spans="1:11" ht="14.5">
      <c r="A7252" s="66" t="str">
        <f t="shared" si="113"/>
        <v>Batang - Kasepuhan_TAMBAHREJO</v>
      </c>
      <c r="B7252" s="66" t="s">
        <v>235</v>
      </c>
      <c r="C7252" s="66" t="s">
        <v>5784</v>
      </c>
      <c r="D7252" s="76" t="s">
        <v>5749</v>
      </c>
      <c r="E7252" s="66" t="s">
        <v>5786</v>
      </c>
      <c r="F7252" s="67">
        <v>9.3699999999999992</v>
      </c>
      <c r="G7252" s="67">
        <v>-7.0168999999999997</v>
      </c>
      <c r="H7252" s="67">
        <v>109.78</v>
      </c>
      <c r="I7252" s="66" t="s">
        <v>54</v>
      </c>
      <c r="J7252" s="67">
        <v>-6.9040600000000003</v>
      </c>
      <c r="K7252" s="67">
        <v>109.7085</v>
      </c>
    </row>
    <row r="7253" spans="1:11" ht="14.5">
      <c r="A7253" s="66" t="str">
        <f t="shared" si="113"/>
        <v>BGR JENARSARI_TAMBAHREJO</v>
      </c>
      <c r="B7253" s="66" t="s">
        <v>235</v>
      </c>
      <c r="C7253" s="66" t="s">
        <v>5784</v>
      </c>
      <c r="D7253" s="76" t="s">
        <v>5765</v>
      </c>
      <c r="E7253" s="66" t="s">
        <v>5786</v>
      </c>
      <c r="F7253" s="67">
        <v>16.97</v>
      </c>
      <c r="G7253" s="67">
        <v>-7.0496400000000001</v>
      </c>
      <c r="H7253" s="67">
        <v>110.054</v>
      </c>
      <c r="I7253" s="66" t="s">
        <v>346</v>
      </c>
      <c r="J7253" s="67">
        <v>-6.95329</v>
      </c>
      <c r="K7253" s="67">
        <v>110.10129999999999</v>
      </c>
    </row>
    <row r="7254" spans="1:11" ht="14.5">
      <c r="A7254" s="66" t="str">
        <f t="shared" si="113"/>
        <v>Blora 3 Bangkle_TAMBAHREJO</v>
      </c>
      <c r="B7254" s="66" t="s">
        <v>235</v>
      </c>
      <c r="C7254" s="66" t="s">
        <v>5784</v>
      </c>
      <c r="D7254" s="76" t="s">
        <v>5765</v>
      </c>
      <c r="E7254" s="66" t="s">
        <v>5786</v>
      </c>
      <c r="F7254" s="67">
        <v>44.23</v>
      </c>
      <c r="G7254" s="67">
        <v>-6.9570299999999996</v>
      </c>
      <c r="H7254" s="67">
        <v>111.357</v>
      </c>
      <c r="I7254" s="66" t="s">
        <v>1166</v>
      </c>
      <c r="J7254" s="67">
        <v>-6.9716199999999997</v>
      </c>
      <c r="K7254" s="67">
        <v>111.4388</v>
      </c>
    </row>
    <row r="7255" spans="1:11" ht="14.5">
      <c r="A7255" s="66" t="str">
        <f t="shared" si="113"/>
        <v>Qc Purwodadi - Tawangharjo_TAMBAHREJO</v>
      </c>
      <c r="B7255" s="66" t="s">
        <v>235</v>
      </c>
      <c r="C7255" s="66" t="s">
        <v>5784</v>
      </c>
      <c r="D7255" s="76" t="s">
        <v>5739</v>
      </c>
      <c r="E7255" s="66" t="s">
        <v>5786</v>
      </c>
      <c r="F7255" s="67">
        <v>53.45</v>
      </c>
      <c r="G7255" s="67">
        <v>-7.1000699999999997</v>
      </c>
      <c r="H7255" s="67">
        <v>111.074</v>
      </c>
      <c r="I7255" s="66" t="s">
        <v>4974</v>
      </c>
      <c r="J7255" s="67">
        <v>-7.0747999999999998</v>
      </c>
      <c r="K7255" s="67">
        <v>110.9586</v>
      </c>
    </row>
    <row r="7256" spans="1:11" ht="14.5">
      <c r="A7256" s="66" t="str">
        <f t="shared" si="113"/>
        <v>GD BGR CANDI SEMARANG_TAMBAHSARI</v>
      </c>
      <c r="B7256" s="66" t="s">
        <v>2065</v>
      </c>
      <c r="C7256" s="66" t="s">
        <v>5784</v>
      </c>
      <c r="D7256" s="76" t="s">
        <v>5759</v>
      </c>
      <c r="E7256" s="66" t="s">
        <v>5786</v>
      </c>
      <c r="F7256" s="67">
        <v>16.97</v>
      </c>
      <c r="G7256" s="67">
        <v>-7.1625399999999999</v>
      </c>
      <c r="H7256" s="67">
        <v>110.274</v>
      </c>
      <c r="I7256" s="66" t="s">
        <v>2006</v>
      </c>
      <c r="J7256" s="67">
        <v>-7.0144599999999997</v>
      </c>
      <c r="K7256" s="67">
        <v>110.3477</v>
      </c>
    </row>
    <row r="7257" spans="1:11" ht="14.5">
      <c r="A7257" s="66" t="str">
        <f t="shared" si="113"/>
        <v>Pati - Juwana_TAMBAHSARI</v>
      </c>
      <c r="B7257" s="66" t="s">
        <v>2065</v>
      </c>
      <c r="C7257" s="66" t="s">
        <v>5784</v>
      </c>
      <c r="D7257" s="76" t="s">
        <v>5763</v>
      </c>
      <c r="E7257" s="66" t="s">
        <v>5786</v>
      </c>
      <c r="F7257" s="67">
        <v>16.66</v>
      </c>
      <c r="G7257" s="67">
        <v>-6.7254100000000001</v>
      </c>
      <c r="H7257" s="67">
        <v>111.065</v>
      </c>
      <c r="I7257" s="66" t="s">
        <v>4458</v>
      </c>
      <c r="J7257" s="67">
        <v>-6.7296100000000001</v>
      </c>
      <c r="K7257" s="67">
        <v>111.1037</v>
      </c>
    </row>
    <row r="7258" spans="1:11" ht="14.5">
      <c r="A7258" s="66" t="str">
        <f t="shared" si="113"/>
        <v>Boyolali_TAMBAK</v>
      </c>
      <c r="B7258" s="66" t="s">
        <v>1545</v>
      </c>
      <c r="C7258" s="66" t="s">
        <v>5784</v>
      </c>
      <c r="D7258" s="76" t="s">
        <v>5765</v>
      </c>
      <c r="E7258" s="66" t="s">
        <v>5786</v>
      </c>
      <c r="F7258" s="67">
        <v>17.7</v>
      </c>
      <c r="G7258" s="67">
        <v>-7.5739000000000001</v>
      </c>
      <c r="H7258" s="67">
        <v>110.593</v>
      </c>
      <c r="I7258" s="66" t="s">
        <v>1370</v>
      </c>
      <c r="J7258" s="67">
        <v>-7.5381099999999996</v>
      </c>
      <c r="K7258" s="67">
        <v>110.6292</v>
      </c>
    </row>
    <row r="7259" spans="1:11" ht="14.5">
      <c r="A7259" s="66" t="str">
        <f t="shared" si="113"/>
        <v>GPP KLATEN_TAMBAK</v>
      </c>
      <c r="B7259" s="66" t="s">
        <v>1545</v>
      </c>
      <c r="C7259" s="66" t="s">
        <v>5784</v>
      </c>
      <c r="D7259" s="76" t="s">
        <v>5748</v>
      </c>
      <c r="E7259" s="66" t="s">
        <v>5786</v>
      </c>
      <c r="F7259" s="67">
        <v>8.89</v>
      </c>
      <c r="G7259" s="67">
        <v>-7.7133599999999998</v>
      </c>
      <c r="H7259" s="67">
        <v>110.75</v>
      </c>
      <c r="I7259" s="66" t="s">
        <v>2894</v>
      </c>
      <c r="J7259" s="67">
        <v>-7.6692</v>
      </c>
      <c r="K7259" s="67">
        <v>110.6751</v>
      </c>
    </row>
    <row r="7260" spans="1:11" ht="14.5">
      <c r="A7260" s="66" t="str">
        <f t="shared" si="113"/>
        <v>GPP KEBUMEN_TAMBAKAGUNG</v>
      </c>
      <c r="B7260" s="66" t="s">
        <v>2872</v>
      </c>
      <c r="C7260" s="66" t="s">
        <v>5784</v>
      </c>
      <c r="D7260" s="76" t="s">
        <v>5749</v>
      </c>
      <c r="E7260" s="66" t="s">
        <v>5786</v>
      </c>
      <c r="F7260" s="67">
        <v>15.69</v>
      </c>
      <c r="G7260" s="67">
        <v>-7.7135499999999997</v>
      </c>
      <c r="H7260" s="67">
        <v>109.64100000000001</v>
      </c>
      <c r="I7260" s="66" t="s">
        <v>2714</v>
      </c>
      <c r="J7260" s="67">
        <v>-7.6109200000000001</v>
      </c>
      <c r="K7260" s="67">
        <v>109.5078</v>
      </c>
    </row>
    <row r="7261" spans="1:11" ht="14.5">
      <c r="A7261" s="66" t="str">
        <f t="shared" si="113"/>
        <v>Pati - Juwana_TAMBAKAGUNG</v>
      </c>
      <c r="B7261" s="66" t="s">
        <v>2872</v>
      </c>
      <c r="C7261" s="66" t="s">
        <v>5784</v>
      </c>
      <c r="D7261" s="76" t="s">
        <v>5749</v>
      </c>
      <c r="E7261" s="66" t="s">
        <v>5786</v>
      </c>
      <c r="F7261" s="67">
        <v>20.29</v>
      </c>
      <c r="G7261" s="67">
        <v>-6.7066299999999996</v>
      </c>
      <c r="H7261" s="67">
        <v>111.241</v>
      </c>
      <c r="I7261" s="66" t="s">
        <v>4458</v>
      </c>
      <c r="J7261" s="67">
        <v>-6.7296100000000001</v>
      </c>
      <c r="K7261" s="67">
        <v>111.1037</v>
      </c>
    </row>
    <row r="7262" spans="1:11" ht="14.5">
      <c r="A7262" s="66" t="str">
        <f t="shared" si="113"/>
        <v>GD BGR CANDI SEMARANG_TAMBAKAJI</v>
      </c>
      <c r="B7262" s="66" t="s">
        <v>2066</v>
      </c>
      <c r="C7262" s="66" t="s">
        <v>5784</v>
      </c>
      <c r="D7262" s="76" t="s">
        <v>5752</v>
      </c>
      <c r="E7262" s="66" t="s">
        <v>5786</v>
      </c>
      <c r="F7262" s="67">
        <v>1.22</v>
      </c>
      <c r="G7262" s="67">
        <v>-6.9888000000000003</v>
      </c>
      <c r="H7262" s="67">
        <v>110.34099999999999</v>
      </c>
      <c r="I7262" s="66" t="s">
        <v>2006</v>
      </c>
      <c r="J7262" s="67">
        <v>-7.0144599999999997</v>
      </c>
      <c r="K7262" s="67">
        <v>110.3477</v>
      </c>
    </row>
    <row r="7263" spans="1:11" ht="14.5">
      <c r="A7263" s="66" t="str">
        <f t="shared" si="113"/>
        <v>Demak 1 - Mranak_TAMBAKAN</v>
      </c>
      <c r="B7263" s="66" t="s">
        <v>1988</v>
      </c>
      <c r="C7263" s="66" t="s">
        <v>5784</v>
      </c>
      <c r="D7263" s="76" t="s">
        <v>5758</v>
      </c>
      <c r="E7263" s="66" t="s">
        <v>5786</v>
      </c>
      <c r="F7263" s="67">
        <v>53.45</v>
      </c>
      <c r="G7263" s="67">
        <v>-7.0231199999999996</v>
      </c>
      <c r="H7263" s="67">
        <v>110.66500000000001</v>
      </c>
      <c r="I7263" s="66" t="s">
        <v>1911</v>
      </c>
      <c r="J7263" s="67">
        <v>-6.8903100000000004</v>
      </c>
      <c r="K7263" s="67">
        <v>110.6673</v>
      </c>
    </row>
    <row r="7264" spans="1:11" ht="14.5">
      <c r="A7264" s="66" t="str">
        <f t="shared" si="113"/>
        <v>GPP KLATEN_TAMBAKAN</v>
      </c>
      <c r="B7264" s="66" t="s">
        <v>1988</v>
      </c>
      <c r="C7264" s="66" t="s">
        <v>5784</v>
      </c>
      <c r="D7264" s="76" t="s">
        <v>5756</v>
      </c>
      <c r="E7264" s="66" t="s">
        <v>5786</v>
      </c>
      <c r="F7264" s="67">
        <v>8.89</v>
      </c>
      <c r="G7264" s="67">
        <v>-7.70242</v>
      </c>
      <c r="H7264" s="67">
        <v>110.52800000000001</v>
      </c>
      <c r="I7264" s="66" t="s">
        <v>2894</v>
      </c>
      <c r="J7264" s="67">
        <v>-7.6692</v>
      </c>
      <c r="K7264" s="67">
        <v>110.6751</v>
      </c>
    </row>
    <row r="7265" spans="1:11" ht="14.5">
      <c r="A7265" s="66" t="str">
        <f t="shared" si="113"/>
        <v>Batang - Kasepuhan_TAMBAKBOYO</v>
      </c>
      <c r="B7265" s="66" t="s">
        <v>236</v>
      </c>
      <c r="C7265" s="66" t="s">
        <v>5784</v>
      </c>
      <c r="D7265" s="76" t="s">
        <v>5750</v>
      </c>
      <c r="E7265" s="66" t="s">
        <v>5786</v>
      </c>
      <c r="F7265" s="67">
        <v>9.3699999999999992</v>
      </c>
      <c r="G7265" s="67">
        <v>-7.0893899999999999</v>
      </c>
      <c r="H7265" s="67">
        <v>109.877</v>
      </c>
      <c r="I7265" s="66" t="s">
        <v>54</v>
      </c>
      <c r="J7265" s="67">
        <v>-6.9040600000000003</v>
      </c>
      <c r="K7265" s="67">
        <v>109.7085</v>
      </c>
    </row>
    <row r="7266" spans="1:11" ht="14.5">
      <c r="A7266" s="66" t="str">
        <f t="shared" si="113"/>
        <v>GPP KLATEN_TAMBAKBOYO</v>
      </c>
      <c r="B7266" s="66" t="s">
        <v>236</v>
      </c>
      <c r="C7266" s="66" t="s">
        <v>5784</v>
      </c>
      <c r="D7266" s="76" t="s">
        <v>5764</v>
      </c>
      <c r="E7266" s="66" t="s">
        <v>5786</v>
      </c>
      <c r="F7266" s="67">
        <v>8.89</v>
      </c>
      <c r="G7266" s="67">
        <v>-7.69367</v>
      </c>
      <c r="H7266" s="67">
        <v>110.694</v>
      </c>
      <c r="I7266" s="66" t="s">
        <v>2894</v>
      </c>
      <c r="J7266" s="67">
        <v>-7.6692</v>
      </c>
      <c r="K7266" s="67">
        <v>110.6751</v>
      </c>
    </row>
    <row r="7267" spans="1:11" ht="14.5">
      <c r="A7267" s="66" t="str">
        <f t="shared" si="113"/>
        <v>Semarang - Kalikuning_TAMBAKBOYO</v>
      </c>
      <c r="B7267" s="66" t="s">
        <v>236</v>
      </c>
      <c r="C7267" s="66" t="s">
        <v>5784</v>
      </c>
      <c r="D7267" s="76" t="s">
        <v>5746</v>
      </c>
      <c r="E7267" s="66" t="s">
        <v>5786</v>
      </c>
      <c r="F7267" s="67">
        <v>10.51</v>
      </c>
      <c r="G7267" s="67">
        <v>-7.2570800000000002</v>
      </c>
      <c r="H7267" s="67">
        <v>110.42100000000001</v>
      </c>
      <c r="I7267" s="66" t="s">
        <v>5061</v>
      </c>
      <c r="J7267" s="67">
        <v>-7.1833299999999998</v>
      </c>
      <c r="K7267" s="67">
        <v>110.4721</v>
      </c>
    </row>
    <row r="7268" spans="1:11" ht="14.5">
      <c r="A7268" s="66" t="str">
        <f t="shared" si="113"/>
        <v>Sukoharjo 2 - Baki_TAMBAKBOYO</v>
      </c>
      <c r="B7268" s="66" t="s">
        <v>236</v>
      </c>
      <c r="C7268" s="66" t="s">
        <v>5784</v>
      </c>
      <c r="D7268" s="76" t="s">
        <v>5765</v>
      </c>
      <c r="E7268" s="66" t="s">
        <v>5786</v>
      </c>
      <c r="F7268" s="67">
        <v>14.71</v>
      </c>
      <c r="G7268" s="67">
        <v>-7.6880600000000001</v>
      </c>
      <c r="H7268" s="67">
        <v>110.783</v>
      </c>
      <c r="I7268" s="66" t="s">
        <v>5224</v>
      </c>
      <c r="J7268" s="67">
        <v>-7.6135599999999997</v>
      </c>
      <c r="K7268" s="67">
        <v>110.76560000000001</v>
      </c>
    </row>
    <row r="7269" spans="1:11" ht="14.5">
      <c r="A7269" s="66" t="str">
        <f t="shared" si="113"/>
        <v>GD Lini II Semarang - Sayung_TAMBAKBULUSAN</v>
      </c>
      <c r="B7269" s="66" t="s">
        <v>2102</v>
      </c>
      <c r="C7269" s="66" t="s">
        <v>5784</v>
      </c>
      <c r="D7269" s="76" t="s">
        <v>5749</v>
      </c>
      <c r="E7269" s="66" t="s">
        <v>5786</v>
      </c>
      <c r="F7269" s="67">
        <v>26.27</v>
      </c>
      <c r="G7269" s="67">
        <v>-6.8526300000000004</v>
      </c>
      <c r="H7269" s="67">
        <v>110.53</v>
      </c>
      <c r="I7269" s="66" t="s">
        <v>2074</v>
      </c>
      <c r="J7269" s="67">
        <v>-6.9261400000000002</v>
      </c>
      <c r="K7269" s="67">
        <v>110.5613</v>
      </c>
    </row>
    <row r="7270" spans="1:11" ht="14.5">
      <c r="A7270" s="66" t="str">
        <f t="shared" si="113"/>
        <v>UPP SEMARANG_TAMBAKHARJO</v>
      </c>
      <c r="B7270" s="66" t="s">
        <v>5537</v>
      </c>
      <c r="C7270" s="66" t="s">
        <v>5784</v>
      </c>
      <c r="D7270" s="76" t="s">
        <v>5739</v>
      </c>
      <c r="E7270" s="66" t="s">
        <v>5786</v>
      </c>
      <c r="F7270" s="67">
        <v>1.22</v>
      </c>
      <c r="G7270" s="67">
        <v>-6.9685199999999998</v>
      </c>
      <c r="H7270" s="67">
        <v>110.373</v>
      </c>
      <c r="I7270" s="66" t="s">
        <v>5495</v>
      </c>
      <c r="J7270" s="67">
        <v>-6.9489400000000003</v>
      </c>
      <c r="K7270" s="67">
        <v>110.42059999999999</v>
      </c>
    </row>
    <row r="7271" spans="1:11" ht="14.5">
      <c r="A7271" s="66" t="str">
        <f t="shared" si="113"/>
        <v>BGR NGADIROJO_TAMBAKMERANG</v>
      </c>
      <c r="B7271" s="66" t="s">
        <v>741</v>
      </c>
      <c r="C7271" s="66" t="s">
        <v>5784</v>
      </c>
      <c r="D7271" s="76" t="s">
        <v>5748</v>
      </c>
      <c r="E7271" s="66" t="s">
        <v>5786</v>
      </c>
      <c r="F7271" s="67">
        <v>20.7</v>
      </c>
      <c r="G7271" s="67">
        <v>-7.7801999999999998</v>
      </c>
      <c r="H7271" s="67">
        <v>111.09099999999999</v>
      </c>
      <c r="I7271" s="66" t="s">
        <v>538</v>
      </c>
      <c r="J7271" s="67">
        <v>-7.8147399999999996</v>
      </c>
      <c r="K7271" s="67">
        <v>111.0005</v>
      </c>
    </row>
    <row r="7272" spans="1:11" ht="14.5">
      <c r="A7272" s="66" t="str">
        <f t="shared" si="113"/>
        <v>Kebumen - Purbowangi_TAMBAKMULYO</v>
      </c>
      <c r="B7272" s="66" t="s">
        <v>4341</v>
      </c>
      <c r="C7272" s="66" t="s">
        <v>5784</v>
      </c>
      <c r="D7272" s="76" t="s">
        <v>5741</v>
      </c>
      <c r="E7272" s="66" t="s">
        <v>5786</v>
      </c>
      <c r="F7272" s="67">
        <v>15.69</v>
      </c>
      <c r="G7272" s="67">
        <v>-7.7482699999999998</v>
      </c>
      <c r="H7272" s="67">
        <v>109.48699999999999</v>
      </c>
      <c r="I7272" s="66" t="s">
        <v>4274</v>
      </c>
      <c r="J7272" s="67">
        <v>-7.6099800000000002</v>
      </c>
      <c r="K7272" s="67">
        <v>109.48480000000001</v>
      </c>
    </row>
    <row r="7273" spans="1:11" ht="14.5">
      <c r="A7273" s="66" t="str">
        <f t="shared" si="113"/>
        <v>GUD BGR WANGON_TAMBAKNEGARA</v>
      </c>
      <c r="B7273" s="66" t="s">
        <v>4080</v>
      </c>
      <c r="C7273" s="66" t="s">
        <v>5784</v>
      </c>
      <c r="D7273" s="76" t="s">
        <v>5765</v>
      </c>
      <c r="E7273" s="66" t="s">
        <v>5786</v>
      </c>
      <c r="F7273" s="67">
        <v>9.3800000000000008</v>
      </c>
      <c r="G7273" s="67">
        <v>-7.5159200000000004</v>
      </c>
      <c r="H7273" s="67">
        <v>109.19</v>
      </c>
      <c r="I7273" s="66" t="s">
        <v>4026</v>
      </c>
      <c r="J7273" s="67">
        <v>-7.5083200000000003</v>
      </c>
      <c r="K7273" s="67">
        <v>109.0645</v>
      </c>
    </row>
    <row r="7274" spans="1:11" ht="14.5">
      <c r="A7274" s="66" t="str">
        <f t="shared" si="113"/>
        <v>GPP KEBUMEN_TAMBAKPROGATEN</v>
      </c>
      <c r="B7274" s="66" t="s">
        <v>2873</v>
      </c>
      <c r="C7274" s="66" t="s">
        <v>5784</v>
      </c>
      <c r="D7274" s="76" t="s">
        <v>5764</v>
      </c>
      <c r="E7274" s="66" t="s">
        <v>5786</v>
      </c>
      <c r="F7274" s="67">
        <v>15.69</v>
      </c>
      <c r="G7274" s="67">
        <v>-7.7612699999999997</v>
      </c>
      <c r="H7274" s="67">
        <v>109.623</v>
      </c>
      <c r="I7274" s="66" t="s">
        <v>2714</v>
      </c>
      <c r="J7274" s="67">
        <v>-7.6109200000000001</v>
      </c>
      <c r="K7274" s="67">
        <v>109.5078</v>
      </c>
    </row>
    <row r="7275" spans="1:11" ht="14.5">
      <c r="A7275" s="66" t="str">
        <f t="shared" si="113"/>
        <v>GD PSP Cilacap_TAMBAKREJA</v>
      </c>
      <c r="B7275" s="66" t="s">
        <v>2210</v>
      </c>
      <c r="C7275" s="66" t="s">
        <v>5784</v>
      </c>
      <c r="D7275" s="76" t="s">
        <v>5761</v>
      </c>
      <c r="E7275" s="66" t="s">
        <v>5786</v>
      </c>
      <c r="F7275" s="67">
        <v>20.29</v>
      </c>
      <c r="G7275" s="67">
        <v>-7.5446099999999996</v>
      </c>
      <c r="H7275" s="67">
        <v>108.777</v>
      </c>
      <c r="I7275" s="66" t="s">
        <v>2114</v>
      </c>
      <c r="J7275" s="67">
        <v>-7.3791900000000004</v>
      </c>
      <c r="K7275" s="67">
        <v>108.8021</v>
      </c>
    </row>
    <row r="7276" spans="1:11" ht="14.5">
      <c r="A7276" s="66" t="str">
        <f t="shared" si="113"/>
        <v>BGR JENARSARI_TAMBAKREJO</v>
      </c>
      <c r="B7276" s="66" t="s">
        <v>512</v>
      </c>
      <c r="C7276" s="66" t="s">
        <v>5784</v>
      </c>
      <c r="D7276" s="76" t="s">
        <v>5738</v>
      </c>
      <c r="E7276" s="66" t="s">
        <v>5786</v>
      </c>
      <c r="F7276" s="67">
        <v>16.97</v>
      </c>
      <c r="G7276" s="67">
        <v>-6.9374900000000004</v>
      </c>
      <c r="H7276" s="67">
        <v>110.176</v>
      </c>
      <c r="I7276" s="66" t="s">
        <v>346</v>
      </c>
      <c r="J7276" s="67">
        <v>-6.95329</v>
      </c>
      <c r="K7276" s="67">
        <v>110.10129999999999</v>
      </c>
    </row>
    <row r="7277" spans="1:11" ht="14.5">
      <c r="A7277" s="66" t="str">
        <f t="shared" si="113"/>
        <v>GPP KEBUMEN_TAMBAKREJO</v>
      </c>
      <c r="B7277" s="66" t="s">
        <v>512</v>
      </c>
      <c r="C7277" s="66" t="s">
        <v>5784</v>
      </c>
      <c r="D7277" s="76" t="s">
        <v>5765</v>
      </c>
      <c r="E7277" s="66" t="s">
        <v>5786</v>
      </c>
      <c r="F7277" s="67">
        <v>15.69</v>
      </c>
      <c r="G7277" s="67">
        <v>-7.7379600000000002</v>
      </c>
      <c r="H7277" s="67">
        <v>109.67</v>
      </c>
      <c r="I7277" s="66" t="s">
        <v>2714</v>
      </c>
      <c r="J7277" s="67">
        <v>-7.6109200000000001</v>
      </c>
      <c r="K7277" s="67">
        <v>109.5078</v>
      </c>
    </row>
    <row r="7278" spans="1:11" ht="14.5">
      <c r="A7278" s="66" t="str">
        <f t="shared" si="113"/>
        <v>GPP PURWOREJO_TAMBAKREJO</v>
      </c>
      <c r="B7278" s="66" t="s">
        <v>512</v>
      </c>
      <c r="C7278" s="66" t="s">
        <v>5784</v>
      </c>
      <c r="D7278" s="76" t="s">
        <v>5739</v>
      </c>
      <c r="E7278" s="66" t="s">
        <v>5786</v>
      </c>
      <c r="F7278" s="67">
        <v>4.4400000000000004</v>
      </c>
      <c r="G7278" s="67">
        <v>-7.7166899999999998</v>
      </c>
      <c r="H7278" s="67">
        <v>110.024</v>
      </c>
      <c r="I7278" s="66" t="s">
        <v>3504</v>
      </c>
      <c r="J7278" s="67">
        <v>-7.7226800000000004</v>
      </c>
      <c r="K7278" s="67">
        <v>109.9468</v>
      </c>
    </row>
    <row r="7279" spans="1:11" ht="14.5">
      <c r="A7279" s="66" t="str">
        <f t="shared" si="113"/>
        <v>Pemalang - Taman_TAMBAKREJO</v>
      </c>
      <c r="B7279" s="66" t="s">
        <v>512</v>
      </c>
      <c r="C7279" s="66" t="s">
        <v>5784</v>
      </c>
      <c r="D7279" s="76" t="s">
        <v>5754</v>
      </c>
      <c r="E7279" s="66" t="s">
        <v>5786</v>
      </c>
      <c r="F7279" s="67">
        <v>15.73</v>
      </c>
      <c r="G7279" s="67">
        <v>-6.9050900000000004</v>
      </c>
      <c r="H7279" s="67">
        <v>109.346</v>
      </c>
      <c r="I7279" s="66" t="s">
        <v>4660</v>
      </c>
      <c r="J7279" s="67">
        <v>-6.8936700000000002</v>
      </c>
      <c r="K7279" s="67">
        <v>109.4251</v>
      </c>
    </row>
    <row r="7280" spans="1:11" ht="14.5">
      <c r="A7280" s="66" t="str">
        <f t="shared" si="113"/>
        <v>UPP SEMARANG_TAMBAKREJO</v>
      </c>
      <c r="B7280" s="66" t="s">
        <v>512</v>
      </c>
      <c r="C7280" s="66" t="s">
        <v>5784</v>
      </c>
      <c r="D7280" s="76" t="s">
        <v>5741</v>
      </c>
      <c r="E7280" s="66" t="s">
        <v>5786</v>
      </c>
      <c r="F7280" s="67">
        <v>1.22</v>
      </c>
      <c r="G7280" s="67">
        <v>-6.9539099999999996</v>
      </c>
      <c r="H7280" s="67">
        <v>110.447</v>
      </c>
      <c r="I7280" s="66" t="s">
        <v>5495</v>
      </c>
      <c r="J7280" s="67">
        <v>-6.9489400000000003</v>
      </c>
      <c r="K7280" s="67">
        <v>110.42059999999999</v>
      </c>
    </row>
    <row r="7281" spans="1:11" ht="14.5">
      <c r="A7281" s="66" t="str">
        <f t="shared" si="113"/>
        <v>GPP CEPU (BLORA)_TAMBAKROMO</v>
      </c>
      <c r="B7281" s="66" t="s">
        <v>2578</v>
      </c>
      <c r="C7281" s="66" t="s">
        <v>5784</v>
      </c>
      <c r="D7281" s="76" t="s">
        <v>5743</v>
      </c>
      <c r="E7281" s="66" t="s">
        <v>5786</v>
      </c>
      <c r="F7281" s="67">
        <v>44.23</v>
      </c>
      <c r="G7281" s="67">
        <v>-7.1510400000000001</v>
      </c>
      <c r="H7281" s="67">
        <v>111.56699999999999</v>
      </c>
      <c r="I7281" s="66" t="s">
        <v>2534</v>
      </c>
      <c r="J7281" s="67">
        <v>-7.1575100000000003</v>
      </c>
      <c r="K7281" s="67">
        <v>111.58580000000001</v>
      </c>
    </row>
    <row r="7282" spans="1:11" ht="14.5">
      <c r="A7282" s="66" t="str">
        <f t="shared" si="113"/>
        <v>GPP PATI_TAMBAKROMO</v>
      </c>
      <c r="B7282" s="66" t="s">
        <v>2578</v>
      </c>
      <c r="C7282" s="66" t="s">
        <v>5784</v>
      </c>
      <c r="D7282" s="76" t="s">
        <v>5754</v>
      </c>
      <c r="E7282" s="66" t="s">
        <v>5786</v>
      </c>
      <c r="F7282" s="67">
        <v>16.66</v>
      </c>
      <c r="G7282" s="67">
        <v>-6.8787599999999998</v>
      </c>
      <c r="H7282" s="67">
        <v>111.045</v>
      </c>
      <c r="I7282" s="66" t="s">
        <v>3337</v>
      </c>
      <c r="J7282" s="67">
        <v>-6.7882499999999997</v>
      </c>
      <c r="K7282" s="67">
        <v>110.9785</v>
      </c>
    </row>
    <row r="7283" spans="1:11" ht="14.5">
      <c r="A7283" s="66" t="str">
        <f t="shared" si="113"/>
        <v>GD Lini II Semarang - Sayung_TAMBAKROTO</v>
      </c>
      <c r="B7283" s="66" t="s">
        <v>2103</v>
      </c>
      <c r="C7283" s="66" t="s">
        <v>5784</v>
      </c>
      <c r="D7283" s="76" t="s">
        <v>5759</v>
      </c>
      <c r="E7283" s="66" t="s">
        <v>5786</v>
      </c>
      <c r="F7283" s="67">
        <v>26.27</v>
      </c>
      <c r="G7283" s="67">
        <v>-6.9494999999999996</v>
      </c>
      <c r="H7283" s="67">
        <v>110.54</v>
      </c>
      <c r="I7283" s="66" t="s">
        <v>2074</v>
      </c>
      <c r="J7283" s="67">
        <v>-6.9261400000000002</v>
      </c>
      <c r="K7283" s="67">
        <v>110.5613</v>
      </c>
    </row>
    <row r="7284" spans="1:11" ht="14.5">
      <c r="A7284" s="66" t="str">
        <f t="shared" si="113"/>
        <v>PML 1BEJI_TAMBAKROTO</v>
      </c>
      <c r="B7284" s="66" t="s">
        <v>2103</v>
      </c>
      <c r="C7284" s="66" t="s">
        <v>5784</v>
      </c>
      <c r="D7284" s="76" t="s">
        <v>5755</v>
      </c>
      <c r="E7284" s="66" t="s">
        <v>5786</v>
      </c>
      <c r="F7284" s="67">
        <v>5.84</v>
      </c>
      <c r="G7284" s="67">
        <v>-7.0648</v>
      </c>
      <c r="H7284" s="67">
        <v>109.538</v>
      </c>
      <c r="I7284" s="66" t="s">
        <v>4705</v>
      </c>
      <c r="J7284" s="67">
        <v>-6.8926100000000003</v>
      </c>
      <c r="K7284" s="67">
        <v>109.4507</v>
      </c>
    </row>
    <row r="7285" spans="1:11" ht="14.5">
      <c r="A7285" s="66" t="str">
        <f t="shared" si="113"/>
        <v>BGR JENARSARI_TAMBAKSARI</v>
      </c>
      <c r="B7285" s="66" t="s">
        <v>513</v>
      </c>
      <c r="C7285" s="66" t="s">
        <v>5784</v>
      </c>
      <c r="D7285" s="76" t="s">
        <v>5765</v>
      </c>
      <c r="E7285" s="66" t="s">
        <v>5786</v>
      </c>
      <c r="F7285" s="67">
        <v>16.97</v>
      </c>
      <c r="G7285" s="67">
        <v>-6.9461399999999998</v>
      </c>
      <c r="H7285" s="67">
        <v>110.054</v>
      </c>
      <c r="I7285" s="66" t="s">
        <v>346</v>
      </c>
      <c r="J7285" s="67">
        <v>-6.95329</v>
      </c>
      <c r="K7285" s="67">
        <v>110.10129999999999</v>
      </c>
    </row>
    <row r="7286" spans="1:11" ht="14.5">
      <c r="A7286" s="66" t="str">
        <f t="shared" si="113"/>
        <v>Blora 3 Bangkle_TAMBAKSARI</v>
      </c>
      <c r="B7286" s="66" t="s">
        <v>513</v>
      </c>
      <c r="C7286" s="66" t="s">
        <v>5784</v>
      </c>
      <c r="D7286" s="76" t="s">
        <v>5757</v>
      </c>
      <c r="E7286" s="66" t="s">
        <v>5786</v>
      </c>
      <c r="F7286" s="67">
        <v>44.23</v>
      </c>
      <c r="G7286" s="67">
        <v>-6.9338600000000001</v>
      </c>
      <c r="H7286" s="67">
        <v>111.431</v>
      </c>
      <c r="I7286" s="66" t="s">
        <v>1166</v>
      </c>
      <c r="J7286" s="67">
        <v>-6.9716199999999997</v>
      </c>
      <c r="K7286" s="67">
        <v>111.4388</v>
      </c>
    </row>
    <row r="7287" spans="1:11" ht="14.5">
      <c r="A7287" s="66" t="str">
        <f t="shared" si="113"/>
        <v>GD PSP Cilacap_TAMBAKSARI</v>
      </c>
      <c r="B7287" s="66" t="s">
        <v>513</v>
      </c>
      <c r="C7287" s="66" t="s">
        <v>5784</v>
      </c>
      <c r="D7287" s="76" t="s">
        <v>5757</v>
      </c>
      <c r="E7287" s="66" t="s">
        <v>5786</v>
      </c>
      <c r="F7287" s="67">
        <v>20.29</v>
      </c>
      <c r="G7287" s="67">
        <v>-7.5064200000000003</v>
      </c>
      <c r="H7287" s="67">
        <v>108.745</v>
      </c>
      <c r="I7287" s="66" t="s">
        <v>2114</v>
      </c>
      <c r="J7287" s="67">
        <v>-7.3791900000000004</v>
      </c>
      <c r="K7287" s="67">
        <v>108.8021</v>
      </c>
    </row>
    <row r="7288" spans="1:11" ht="14.5">
      <c r="A7288" s="66" t="str">
        <f t="shared" si="113"/>
        <v>GD PSP Cilacap_TAMBAKSARI</v>
      </c>
      <c r="B7288" s="66" t="s">
        <v>513</v>
      </c>
      <c r="C7288" s="66" t="s">
        <v>5784</v>
      </c>
      <c r="D7288" s="76" t="s">
        <v>5767</v>
      </c>
      <c r="E7288" s="66" t="s">
        <v>5786</v>
      </c>
      <c r="F7288" s="67">
        <v>20.29</v>
      </c>
      <c r="G7288" s="67">
        <v>-7.2708899999999996</v>
      </c>
      <c r="H7288" s="67">
        <v>108.643</v>
      </c>
      <c r="I7288" s="66" t="s">
        <v>2114</v>
      </c>
      <c r="J7288" s="67">
        <v>-7.3791900000000004</v>
      </c>
      <c r="K7288" s="67">
        <v>108.8021</v>
      </c>
    </row>
    <row r="7289" spans="1:11" ht="14.5">
      <c r="A7289" s="66" t="str">
        <f t="shared" si="113"/>
        <v>GPP KEBUMEN_TAMBAKSARI</v>
      </c>
      <c r="B7289" s="66" t="s">
        <v>513</v>
      </c>
      <c r="C7289" s="66" t="s">
        <v>5784</v>
      </c>
      <c r="D7289" s="76" t="s">
        <v>5739</v>
      </c>
      <c r="E7289" s="66" t="s">
        <v>5786</v>
      </c>
      <c r="F7289" s="67">
        <v>15.69</v>
      </c>
      <c r="G7289" s="67">
        <v>-7.6832200000000004</v>
      </c>
      <c r="H7289" s="67">
        <v>109.497</v>
      </c>
      <c r="I7289" s="66" t="s">
        <v>2714</v>
      </c>
      <c r="J7289" s="67">
        <v>-7.6109200000000001</v>
      </c>
      <c r="K7289" s="67">
        <v>109.5078</v>
      </c>
    </row>
    <row r="7290" spans="1:11" ht="14.5">
      <c r="A7290" s="66" t="str">
        <f t="shared" si="113"/>
        <v>Purbalingga - Kebong_TAMBAKSARI KIDUL</v>
      </c>
      <c r="B7290" s="66" t="s">
        <v>4949</v>
      </c>
      <c r="C7290" s="66" t="s">
        <v>5784</v>
      </c>
      <c r="D7290" s="76" t="s">
        <v>5739</v>
      </c>
      <c r="E7290" s="66" t="s">
        <v>5786</v>
      </c>
      <c r="F7290" s="67">
        <v>9.3800000000000008</v>
      </c>
      <c r="G7290" s="67">
        <v>-7.3993200000000003</v>
      </c>
      <c r="H7290" s="67">
        <v>109.262</v>
      </c>
      <c r="I7290" s="66" t="s">
        <v>4781</v>
      </c>
      <c r="J7290" s="67">
        <v>-7.4033100000000003</v>
      </c>
      <c r="K7290" s="67">
        <v>109.3588</v>
      </c>
    </row>
    <row r="7291" spans="1:11" ht="14.5">
      <c r="A7291" s="66" t="str">
        <f t="shared" si="113"/>
        <v>Qc Purwodadi - Tawangharjo_TAMBAKSELO</v>
      </c>
      <c r="B7291" s="66" t="s">
        <v>4995</v>
      </c>
      <c r="C7291" s="66" t="s">
        <v>5784</v>
      </c>
      <c r="D7291" s="76" t="s">
        <v>5739</v>
      </c>
      <c r="E7291" s="66" t="s">
        <v>5786</v>
      </c>
      <c r="F7291" s="67">
        <v>53.45</v>
      </c>
      <c r="G7291" s="67">
        <v>-7.0438799999999997</v>
      </c>
      <c r="H7291" s="67">
        <v>111.09399999999999</v>
      </c>
      <c r="I7291" s="66" t="s">
        <v>4974</v>
      </c>
      <c r="J7291" s="67">
        <v>-7.0747999999999998</v>
      </c>
      <c r="K7291" s="67">
        <v>110.9586</v>
      </c>
    </row>
    <row r="7292" spans="1:11" ht="14.5">
      <c r="A7292" s="66" t="str">
        <f t="shared" si="113"/>
        <v>Brebes GPP_TAMBAKSERANG</v>
      </c>
      <c r="B7292" s="66" t="s">
        <v>1812</v>
      </c>
      <c r="C7292" s="66" t="s">
        <v>5784</v>
      </c>
      <c r="D7292" s="76" t="s">
        <v>5752</v>
      </c>
      <c r="E7292" s="66" t="s">
        <v>5786</v>
      </c>
      <c r="F7292" s="67">
        <v>20.92</v>
      </c>
      <c r="G7292" s="67">
        <v>-7.23041</v>
      </c>
      <c r="H7292" s="67">
        <v>108.869</v>
      </c>
      <c r="I7292" s="66" t="s">
        <v>1667</v>
      </c>
      <c r="J7292" s="67">
        <v>-7.1220699999999999</v>
      </c>
      <c r="K7292" s="67">
        <v>108.9847</v>
      </c>
    </row>
    <row r="7293" spans="1:11" ht="14.5">
      <c r="A7293" s="66" t="str">
        <f t="shared" si="113"/>
        <v>Purbalingga - Kebong_TAMBAKSOGRA</v>
      </c>
      <c r="B7293" s="66" t="s">
        <v>4950</v>
      </c>
      <c r="C7293" s="66" t="s">
        <v>5784</v>
      </c>
      <c r="D7293" s="76" t="s">
        <v>5753</v>
      </c>
      <c r="E7293" s="66" t="s">
        <v>5786</v>
      </c>
      <c r="F7293" s="67">
        <v>9.3800000000000008</v>
      </c>
      <c r="G7293" s="67">
        <v>-7.3896800000000002</v>
      </c>
      <c r="H7293" s="67">
        <v>109.26300000000001</v>
      </c>
      <c r="I7293" s="66" t="s">
        <v>4781</v>
      </c>
      <c r="J7293" s="67">
        <v>-7.4033100000000003</v>
      </c>
      <c r="K7293" s="67">
        <v>109.3588</v>
      </c>
    </row>
    <row r="7294" spans="1:11" ht="14.5">
      <c r="A7294" s="66" t="str">
        <f t="shared" si="113"/>
        <v>GD BGR CANDI SEMARANG_TAMBANGAN</v>
      </c>
      <c r="B7294" s="66" t="s">
        <v>2067</v>
      </c>
      <c r="C7294" s="66" t="s">
        <v>5784</v>
      </c>
      <c r="D7294" s="76" t="s">
        <v>5758</v>
      </c>
      <c r="E7294" s="66" t="s">
        <v>5786</v>
      </c>
      <c r="F7294" s="67">
        <v>1.22</v>
      </c>
      <c r="G7294" s="67">
        <v>-7.07986</v>
      </c>
      <c r="H7294" s="67">
        <v>110.31699999999999</v>
      </c>
      <c r="I7294" s="66" t="s">
        <v>2006</v>
      </c>
      <c r="J7294" s="67">
        <v>-7.0144599999999997</v>
      </c>
      <c r="K7294" s="67">
        <v>110.3477</v>
      </c>
    </row>
    <row r="7295" spans="1:11" ht="14.5">
      <c r="A7295" s="66" t="str">
        <f t="shared" si="113"/>
        <v>BGR TEMANGGUNG_TAMBI</v>
      </c>
      <c r="B7295" s="66" t="s">
        <v>1147</v>
      </c>
      <c r="C7295" s="66" t="s">
        <v>5784</v>
      </c>
      <c r="D7295" s="76" t="s">
        <v>5756</v>
      </c>
      <c r="E7295" s="66" t="s">
        <v>5786</v>
      </c>
      <c r="F7295" s="67">
        <v>7.7</v>
      </c>
      <c r="G7295" s="67">
        <v>-7.26607</v>
      </c>
      <c r="H7295" s="67">
        <v>109.955</v>
      </c>
      <c r="I7295" s="66" t="s">
        <v>999</v>
      </c>
      <c r="J7295" s="67">
        <v>-7.2953299999999999</v>
      </c>
      <c r="K7295" s="67">
        <v>110.0787</v>
      </c>
    </row>
    <row r="7296" spans="1:11" ht="14.5">
      <c r="A7296" s="66" t="str">
        <f t="shared" si="113"/>
        <v>Purbalingga - Kebong_TAMBI</v>
      </c>
      <c r="B7296" s="66" t="s">
        <v>1147</v>
      </c>
      <c r="C7296" s="66" t="s">
        <v>5784</v>
      </c>
      <c r="D7296" s="76" t="s">
        <v>5762</v>
      </c>
      <c r="E7296" s="66" t="s">
        <v>5786</v>
      </c>
      <c r="F7296" s="67">
        <v>15.73</v>
      </c>
      <c r="G7296" s="67">
        <v>-7.1909200000000002</v>
      </c>
      <c r="H7296" s="67">
        <v>109.413</v>
      </c>
      <c r="I7296" s="66" t="s">
        <v>4781</v>
      </c>
      <c r="J7296" s="67">
        <v>-7.4033100000000003</v>
      </c>
      <c r="K7296" s="67">
        <v>109.3588</v>
      </c>
    </row>
    <row r="7297" spans="1:11" ht="14.5">
      <c r="A7297" s="66" t="str">
        <f t="shared" si="113"/>
        <v>Demak 1 - Mranak_TAMBIREJO</v>
      </c>
      <c r="B7297" s="66" t="s">
        <v>1989</v>
      </c>
      <c r="C7297" s="66" t="s">
        <v>5784</v>
      </c>
      <c r="D7297" s="76" t="s">
        <v>5764</v>
      </c>
      <c r="E7297" s="66" t="s">
        <v>5786</v>
      </c>
      <c r="F7297" s="67">
        <v>26.27</v>
      </c>
      <c r="G7297" s="67">
        <v>-6.90144</v>
      </c>
      <c r="H7297" s="67">
        <v>110.759</v>
      </c>
      <c r="I7297" s="66" t="s">
        <v>1911</v>
      </c>
      <c r="J7297" s="67">
        <v>-6.8903100000000004</v>
      </c>
      <c r="K7297" s="67">
        <v>110.6673</v>
      </c>
    </row>
    <row r="7298" spans="1:11" ht="14.5">
      <c r="A7298" s="66" t="str">
        <f t="shared" ref="A7298:A7361" si="114">CONCATENATE(I7298,"_",B7298)</f>
        <v>GPP GROBOGAN_TAMBIREJO</v>
      </c>
      <c r="B7298" s="66" t="s">
        <v>1989</v>
      </c>
      <c r="C7298" s="66" t="s">
        <v>5784</v>
      </c>
      <c r="D7298" s="76" t="s">
        <v>5746</v>
      </c>
      <c r="E7298" s="66" t="s">
        <v>5786</v>
      </c>
      <c r="F7298" s="67">
        <v>53.45</v>
      </c>
      <c r="G7298" s="67">
        <v>-7.1346999999999996</v>
      </c>
      <c r="H7298" s="67">
        <v>110.922</v>
      </c>
      <c r="I7298" s="66" t="s">
        <v>2583</v>
      </c>
      <c r="J7298" s="67">
        <v>-7.1456299999999997</v>
      </c>
      <c r="K7298" s="67">
        <v>110.9007</v>
      </c>
    </row>
    <row r="7299" spans="1:11" ht="14.5">
      <c r="A7299" s="66" t="str">
        <f t="shared" si="114"/>
        <v>GPP KLATEN_TAMBONGWETAN</v>
      </c>
      <c r="B7299" s="66" t="s">
        <v>3081</v>
      </c>
      <c r="C7299" s="66" t="s">
        <v>5784</v>
      </c>
      <c r="D7299" s="76" t="s">
        <v>5746</v>
      </c>
      <c r="E7299" s="66" t="s">
        <v>5786</v>
      </c>
      <c r="F7299" s="67">
        <v>8.89</v>
      </c>
      <c r="G7299" s="67">
        <v>-7.7121500000000003</v>
      </c>
      <c r="H7299" s="67">
        <v>110.628</v>
      </c>
      <c r="I7299" s="66" t="s">
        <v>2894</v>
      </c>
      <c r="J7299" s="67">
        <v>-7.6692</v>
      </c>
      <c r="K7299" s="67">
        <v>110.6751</v>
      </c>
    </row>
    <row r="7300" spans="1:11" ht="14.5">
      <c r="A7300" s="66" t="str">
        <f t="shared" si="114"/>
        <v>GD BGR CANDI SEMARANG_TAMPINGAN</v>
      </c>
      <c r="B7300" s="66" t="s">
        <v>2068</v>
      </c>
      <c r="C7300" s="66" t="s">
        <v>5784</v>
      </c>
      <c r="D7300" s="76" t="s">
        <v>5757</v>
      </c>
      <c r="E7300" s="66" t="s">
        <v>5786</v>
      </c>
      <c r="F7300" s="67">
        <v>16.97</v>
      </c>
      <c r="G7300" s="67">
        <v>-7.1060499999999998</v>
      </c>
      <c r="H7300" s="67">
        <v>110.286</v>
      </c>
      <c r="I7300" s="66" t="s">
        <v>2006</v>
      </c>
      <c r="J7300" s="67">
        <v>-7.0144599999999997</v>
      </c>
      <c r="K7300" s="67">
        <v>110.3477</v>
      </c>
    </row>
    <row r="7301" spans="1:11" ht="14.5">
      <c r="A7301" s="66" t="str">
        <f t="shared" si="114"/>
        <v>GPP MAGELANG_TAMPINGAN</v>
      </c>
      <c r="B7301" s="66" t="s">
        <v>2068</v>
      </c>
      <c r="C7301" s="66" t="s">
        <v>5784</v>
      </c>
      <c r="D7301" s="76" t="s">
        <v>5749</v>
      </c>
      <c r="E7301" s="66" t="s">
        <v>5786</v>
      </c>
      <c r="F7301" s="67">
        <v>7.61</v>
      </c>
      <c r="G7301" s="67">
        <v>-7.4793399999999997</v>
      </c>
      <c r="H7301" s="67">
        <v>110.248</v>
      </c>
      <c r="I7301" s="66" t="s">
        <v>3103</v>
      </c>
      <c r="J7301" s="67">
        <v>-7.3955399999999996</v>
      </c>
      <c r="K7301" s="67">
        <v>110.24469999999999</v>
      </c>
    </row>
    <row r="7302" spans="1:11" ht="14.5">
      <c r="A7302" s="66" t="str">
        <f t="shared" si="114"/>
        <v>BGR JENARSARI_TAMPINGWINARNO</v>
      </c>
      <c r="B7302" s="66" t="s">
        <v>514</v>
      </c>
      <c r="C7302" s="66" t="s">
        <v>5784</v>
      </c>
      <c r="D7302" s="76" t="s">
        <v>5751</v>
      </c>
      <c r="E7302" s="66" t="s">
        <v>5786</v>
      </c>
      <c r="F7302" s="67">
        <v>16.97</v>
      </c>
      <c r="G7302" s="67">
        <v>-7.0780500000000002</v>
      </c>
      <c r="H7302" s="67">
        <v>110.032</v>
      </c>
      <c r="I7302" s="66" t="s">
        <v>346</v>
      </c>
      <c r="J7302" s="67">
        <v>-6.95329</v>
      </c>
      <c r="K7302" s="67">
        <v>110.10129999999999</v>
      </c>
    </row>
    <row r="7303" spans="1:11" ht="14.5">
      <c r="A7303" s="66" t="str">
        <f t="shared" si="114"/>
        <v>GPP MAGELANG_TAMPIRKULON</v>
      </c>
      <c r="B7303" s="66" t="s">
        <v>3310</v>
      </c>
      <c r="C7303" s="66" t="s">
        <v>5784</v>
      </c>
      <c r="D7303" s="76" t="s">
        <v>5739</v>
      </c>
      <c r="E7303" s="66" t="s">
        <v>5786</v>
      </c>
      <c r="F7303" s="67">
        <v>7.61</v>
      </c>
      <c r="G7303" s="67">
        <v>-7.5320400000000003</v>
      </c>
      <c r="H7303" s="67">
        <v>110.248</v>
      </c>
      <c r="I7303" s="66" t="s">
        <v>3103</v>
      </c>
      <c r="J7303" s="67">
        <v>-7.3955399999999996</v>
      </c>
      <c r="K7303" s="67">
        <v>110.24469999999999</v>
      </c>
    </row>
    <row r="7304" spans="1:11" ht="14.5">
      <c r="A7304" s="66" t="str">
        <f t="shared" si="114"/>
        <v>GPP MAGELANG_TAMPIRWETAN</v>
      </c>
      <c r="B7304" s="66" t="s">
        <v>3311</v>
      </c>
      <c r="C7304" s="66" t="s">
        <v>5784</v>
      </c>
      <c r="D7304" s="76" t="s">
        <v>5763</v>
      </c>
      <c r="E7304" s="66" t="s">
        <v>5786</v>
      </c>
      <c r="F7304" s="67">
        <v>7.61</v>
      </c>
      <c r="G7304" s="67">
        <v>-7.5231899999999996</v>
      </c>
      <c r="H7304" s="67">
        <v>110.274</v>
      </c>
      <c r="I7304" s="66" t="s">
        <v>3103</v>
      </c>
      <c r="J7304" s="67">
        <v>-7.3955399999999996</v>
      </c>
      <c r="K7304" s="67">
        <v>110.24469999999999</v>
      </c>
    </row>
    <row r="7305" spans="1:11" ht="14.5">
      <c r="A7305" s="66" t="str">
        <f t="shared" si="114"/>
        <v>GPP KEBUMEN_TANAHSARI</v>
      </c>
      <c r="B7305" s="66" t="s">
        <v>2874</v>
      </c>
      <c r="C7305" s="66" t="s">
        <v>5784</v>
      </c>
      <c r="D7305" s="76" t="s">
        <v>5748</v>
      </c>
      <c r="E7305" s="66" t="s">
        <v>5786</v>
      </c>
      <c r="F7305" s="67">
        <v>15.69</v>
      </c>
      <c r="G7305" s="67">
        <v>-7.6760799999999998</v>
      </c>
      <c r="H7305" s="67">
        <v>109.709</v>
      </c>
      <c r="I7305" s="66" t="s">
        <v>2714</v>
      </c>
      <c r="J7305" s="67">
        <v>-7.6109200000000001</v>
      </c>
      <c r="K7305" s="67">
        <v>109.5078</v>
      </c>
    </row>
    <row r="7306" spans="1:11" ht="14.5">
      <c r="A7306" s="66" t="str">
        <f t="shared" si="114"/>
        <v>BGR PURBALINGGA_TANALUM</v>
      </c>
      <c r="B7306" s="66" t="s">
        <v>986</v>
      </c>
      <c r="C7306" s="66" t="s">
        <v>5784</v>
      </c>
      <c r="D7306" s="76" t="s">
        <v>5758</v>
      </c>
      <c r="E7306" s="66" t="s">
        <v>5786</v>
      </c>
      <c r="F7306" s="67">
        <v>7.6</v>
      </c>
      <c r="G7306" s="67">
        <v>-7.2631399999999999</v>
      </c>
      <c r="H7306" s="67">
        <v>109.535</v>
      </c>
      <c r="I7306" s="66" t="s">
        <v>856</v>
      </c>
      <c r="J7306" s="67">
        <v>-7.4180900000000003</v>
      </c>
      <c r="K7306" s="67">
        <v>109.37690000000001</v>
      </c>
    </row>
    <row r="7307" spans="1:11" ht="14.5">
      <c r="A7307" s="66" t="str">
        <f t="shared" si="114"/>
        <v>GUDANG DEMAK 2_TANDANG</v>
      </c>
      <c r="B7307" s="66" t="s">
        <v>4134</v>
      </c>
      <c r="C7307" s="66" t="s">
        <v>5784</v>
      </c>
      <c r="D7307" s="76" t="s">
        <v>5755</v>
      </c>
      <c r="E7307" s="66" t="s">
        <v>5786</v>
      </c>
      <c r="F7307" s="67">
        <v>1.22</v>
      </c>
      <c r="G7307" s="67">
        <v>-7.0211699999999997</v>
      </c>
      <c r="H7307" s="67">
        <v>110.449</v>
      </c>
      <c r="I7307" s="66" t="s">
        <v>4087</v>
      </c>
      <c r="J7307" s="67">
        <v>-7.0231700000000004</v>
      </c>
      <c r="K7307" s="67">
        <v>110.50660000000001</v>
      </c>
    </row>
    <row r="7308" spans="1:11" ht="14.5">
      <c r="A7308" s="66" t="str">
        <f t="shared" si="114"/>
        <v>Boyolali_TANDUK</v>
      </c>
      <c r="B7308" s="66" t="s">
        <v>1546</v>
      </c>
      <c r="C7308" s="66" t="s">
        <v>5784</v>
      </c>
      <c r="D7308" s="76" t="s">
        <v>5744</v>
      </c>
      <c r="E7308" s="66" t="s">
        <v>5786</v>
      </c>
      <c r="F7308" s="67">
        <v>17.7</v>
      </c>
      <c r="G7308" s="67">
        <v>-7.4686700000000004</v>
      </c>
      <c r="H7308" s="67">
        <v>110.54900000000001</v>
      </c>
      <c r="I7308" s="66" t="s">
        <v>1370</v>
      </c>
      <c r="J7308" s="67">
        <v>-7.5381099999999996</v>
      </c>
      <c r="K7308" s="67">
        <v>110.6292</v>
      </c>
    </row>
    <row r="7309" spans="1:11" ht="14.5">
      <c r="A7309" s="66" t="str">
        <f t="shared" si="114"/>
        <v>GPP BANJARNEGARA_TANGERAN</v>
      </c>
      <c r="B7309" s="66" t="s">
        <v>2508</v>
      </c>
      <c r="C7309" s="66" t="s">
        <v>5784</v>
      </c>
      <c r="D7309" s="76" t="s">
        <v>5737</v>
      </c>
      <c r="E7309" s="66" t="s">
        <v>5786</v>
      </c>
      <c r="F7309" s="67">
        <v>5.84</v>
      </c>
      <c r="G7309" s="67">
        <v>-7.1882999999999999</v>
      </c>
      <c r="H7309" s="67">
        <v>109.604</v>
      </c>
      <c r="I7309" s="66" t="s">
        <v>2357</v>
      </c>
      <c r="J7309" s="67">
        <v>-7.3905900000000004</v>
      </c>
      <c r="K7309" s="67">
        <v>109.7366</v>
      </c>
    </row>
    <row r="7310" spans="1:11" ht="14.5">
      <c r="A7310" s="66" t="str">
        <f t="shared" si="114"/>
        <v>Sragen 1 - Ngrampal_TANGGAN</v>
      </c>
      <c r="B7310" s="66" t="s">
        <v>5199</v>
      </c>
      <c r="C7310" s="66" t="s">
        <v>5784</v>
      </c>
      <c r="D7310" s="76" t="s">
        <v>5763</v>
      </c>
      <c r="E7310" s="66" t="s">
        <v>5786</v>
      </c>
      <c r="F7310" s="67">
        <v>66.78</v>
      </c>
      <c r="G7310" s="67">
        <v>-7.36198</v>
      </c>
      <c r="H7310" s="67">
        <v>111</v>
      </c>
      <c r="I7310" s="66" t="s">
        <v>5161</v>
      </c>
      <c r="J7310" s="67">
        <v>-7.4020799999999998</v>
      </c>
      <c r="K7310" s="67">
        <v>111.0612</v>
      </c>
    </row>
    <row r="7311" spans="1:11" ht="14.5">
      <c r="A7311" s="66" t="str">
        <f t="shared" si="114"/>
        <v>Blora 4 Ngawen_TANGGEL</v>
      </c>
      <c r="B7311" s="66" t="s">
        <v>1356</v>
      </c>
      <c r="C7311" s="66" t="s">
        <v>5784</v>
      </c>
      <c r="D7311" s="76" t="s">
        <v>5747</v>
      </c>
      <c r="E7311" s="66" t="s">
        <v>5786</v>
      </c>
      <c r="F7311" s="67">
        <v>44.23</v>
      </c>
      <c r="G7311" s="67">
        <v>-7.1295900000000003</v>
      </c>
      <c r="H7311" s="67">
        <v>111.364</v>
      </c>
      <c r="I7311" s="66" t="s">
        <v>1251</v>
      </c>
      <c r="J7311" s="67">
        <v>-7.0247799999999998</v>
      </c>
      <c r="K7311" s="67">
        <v>111.2928</v>
      </c>
    </row>
    <row r="7312" spans="1:11" ht="14.5">
      <c r="A7312" s="66" t="str">
        <f t="shared" si="114"/>
        <v>Pati - Juwana_TANGGEL</v>
      </c>
      <c r="B7312" s="66" t="s">
        <v>1356</v>
      </c>
      <c r="C7312" s="66" t="s">
        <v>5784</v>
      </c>
      <c r="D7312" s="76" t="s">
        <v>5744</v>
      </c>
      <c r="E7312" s="66" t="s">
        <v>5786</v>
      </c>
      <c r="F7312" s="67">
        <v>16.66</v>
      </c>
      <c r="G7312" s="67">
        <v>-6.7990899999999996</v>
      </c>
      <c r="H7312" s="67">
        <v>111.11499999999999</v>
      </c>
      <c r="I7312" s="66" t="s">
        <v>4458</v>
      </c>
      <c r="J7312" s="67">
        <v>-6.7296100000000001</v>
      </c>
      <c r="K7312" s="67">
        <v>111.1037</v>
      </c>
    </row>
    <row r="7313" spans="1:11" ht="14.5">
      <c r="A7313" s="66" t="str">
        <f t="shared" si="114"/>
        <v>BGR PURBALINGGA_TANGGERAN</v>
      </c>
      <c r="B7313" s="66" t="s">
        <v>987</v>
      </c>
      <c r="C7313" s="66" t="s">
        <v>5784</v>
      </c>
      <c r="D7313" s="76" t="s">
        <v>5758</v>
      </c>
      <c r="E7313" s="66" t="s">
        <v>5786</v>
      </c>
      <c r="F7313" s="67">
        <v>9.3800000000000008</v>
      </c>
      <c r="G7313" s="67">
        <v>-7.5468400000000004</v>
      </c>
      <c r="H7313" s="67">
        <v>109.31399999999999</v>
      </c>
      <c r="I7313" s="66" t="s">
        <v>856</v>
      </c>
      <c r="J7313" s="67">
        <v>-7.4180900000000003</v>
      </c>
      <c r="K7313" s="67">
        <v>109.37690000000001</v>
      </c>
    </row>
    <row r="7314" spans="1:11" ht="14.5">
      <c r="A7314" s="66" t="str">
        <f t="shared" si="114"/>
        <v>Brebes GPP_TANGGERAN</v>
      </c>
      <c r="B7314" s="66" t="s">
        <v>987</v>
      </c>
      <c r="C7314" s="66" t="s">
        <v>5784</v>
      </c>
      <c r="D7314" s="76" t="s">
        <v>5747</v>
      </c>
      <c r="E7314" s="66" t="s">
        <v>5786</v>
      </c>
      <c r="F7314" s="67">
        <v>20.92</v>
      </c>
      <c r="G7314" s="67">
        <v>-7.1756399999999996</v>
      </c>
      <c r="H7314" s="67">
        <v>109.045</v>
      </c>
      <c r="I7314" s="66" t="s">
        <v>1667</v>
      </c>
      <c r="J7314" s="67">
        <v>-7.1220699999999999</v>
      </c>
      <c r="K7314" s="67">
        <v>108.9847</v>
      </c>
    </row>
    <row r="7315" spans="1:11" ht="14.5">
      <c r="A7315" s="66" t="str">
        <f t="shared" si="114"/>
        <v>GPP KEBUMEN_TANGGERAN</v>
      </c>
      <c r="B7315" s="66" t="s">
        <v>987</v>
      </c>
      <c r="C7315" s="66" t="s">
        <v>5784</v>
      </c>
      <c r="D7315" s="76" t="s">
        <v>5743</v>
      </c>
      <c r="E7315" s="66" t="s">
        <v>5786</v>
      </c>
      <c r="F7315" s="67">
        <v>15.69</v>
      </c>
      <c r="G7315" s="67">
        <v>-7.6507899999999998</v>
      </c>
      <c r="H7315" s="67">
        <v>109.608</v>
      </c>
      <c r="I7315" s="66" t="s">
        <v>2714</v>
      </c>
      <c r="J7315" s="67">
        <v>-7.6109200000000001</v>
      </c>
      <c r="K7315" s="67">
        <v>109.5078</v>
      </c>
    </row>
    <row r="7316" spans="1:11" ht="14.5">
      <c r="A7316" s="66" t="str">
        <f t="shared" si="114"/>
        <v>GUDANG DEMAK 2_TANGGIREJO</v>
      </c>
      <c r="B7316" s="66" t="s">
        <v>4135</v>
      </c>
      <c r="C7316" s="66" t="s">
        <v>5784</v>
      </c>
      <c r="D7316" s="76" t="s">
        <v>5754</v>
      </c>
      <c r="E7316" s="66" t="s">
        <v>5786</v>
      </c>
      <c r="F7316" s="67">
        <v>53.45</v>
      </c>
      <c r="G7316" s="67">
        <v>-7.0770299999999997</v>
      </c>
      <c r="H7316" s="67">
        <v>110.63200000000001</v>
      </c>
      <c r="I7316" s="66" t="s">
        <v>4087</v>
      </c>
      <c r="J7316" s="67">
        <v>-7.0231700000000004</v>
      </c>
      <c r="K7316" s="67">
        <v>110.50660000000001</v>
      </c>
    </row>
    <row r="7317" spans="1:11" ht="14.5">
      <c r="A7317" s="66" t="str">
        <f t="shared" si="114"/>
        <v>Demak 1 - Mranak_TANGGUL</v>
      </c>
      <c r="B7317" s="66" t="s">
        <v>1990</v>
      </c>
      <c r="C7317" s="66" t="s">
        <v>5784</v>
      </c>
      <c r="D7317" s="76" t="s">
        <v>5757</v>
      </c>
      <c r="E7317" s="66" t="s">
        <v>5786</v>
      </c>
      <c r="F7317" s="67">
        <v>26.27</v>
      </c>
      <c r="G7317" s="67">
        <v>-6.8164100000000003</v>
      </c>
      <c r="H7317" s="67">
        <v>110.705</v>
      </c>
      <c r="I7317" s="66" t="s">
        <v>1911</v>
      </c>
      <c r="J7317" s="67">
        <v>-6.8903100000000004</v>
      </c>
      <c r="K7317" s="67">
        <v>110.6673</v>
      </c>
    </row>
    <row r="7318" spans="1:11" ht="14.5">
      <c r="A7318" s="66" t="str">
        <f t="shared" si="114"/>
        <v>Jepara - Mayong_TANGGUL TLARE</v>
      </c>
      <c r="B7318" s="66" t="s">
        <v>4261</v>
      </c>
      <c r="C7318" s="66" t="s">
        <v>5784</v>
      </c>
      <c r="D7318" s="76" t="s">
        <v>5766</v>
      </c>
      <c r="E7318" s="66" t="s">
        <v>5786</v>
      </c>
      <c r="F7318" s="67">
        <v>10.32</v>
      </c>
      <c r="G7318" s="67">
        <v>-6.6504200000000004</v>
      </c>
      <c r="H7318" s="67">
        <v>110.65</v>
      </c>
      <c r="I7318" s="66" t="s">
        <v>4145</v>
      </c>
      <c r="J7318" s="67">
        <v>-6.7420299999999997</v>
      </c>
      <c r="K7318" s="67">
        <v>110.7436</v>
      </c>
    </row>
    <row r="7319" spans="1:11" ht="14.5">
      <c r="A7319" s="66" t="str">
        <f t="shared" si="114"/>
        <v>BGR NGADIROJO_TANGGULANGIN</v>
      </c>
      <c r="B7319" s="66" t="s">
        <v>742</v>
      </c>
      <c r="C7319" s="66" t="s">
        <v>5784</v>
      </c>
      <c r="D7319" s="76" t="s">
        <v>5739</v>
      </c>
      <c r="E7319" s="66" t="s">
        <v>5786</v>
      </c>
      <c r="F7319" s="67">
        <v>20.7</v>
      </c>
      <c r="G7319" s="67">
        <v>-7.8225300000000004</v>
      </c>
      <c r="H7319" s="67">
        <v>111.157</v>
      </c>
      <c r="I7319" s="66" t="s">
        <v>538</v>
      </c>
      <c r="J7319" s="67">
        <v>-7.8147399999999996</v>
      </c>
      <c r="K7319" s="67">
        <v>111.0005</v>
      </c>
    </row>
    <row r="7320" spans="1:11" ht="14.5">
      <c r="A7320" s="66" t="str">
        <f t="shared" si="114"/>
        <v>GPP KEBUMEN_TANGGULANGIN</v>
      </c>
      <c r="B7320" s="66" t="s">
        <v>742</v>
      </c>
      <c r="C7320" s="66" t="s">
        <v>5784</v>
      </c>
      <c r="D7320" s="76" t="s">
        <v>5748</v>
      </c>
      <c r="E7320" s="66" t="s">
        <v>5786</v>
      </c>
      <c r="F7320" s="67">
        <v>15.69</v>
      </c>
      <c r="G7320" s="67">
        <v>-7.7770400000000004</v>
      </c>
      <c r="H7320" s="67">
        <v>109.63</v>
      </c>
      <c r="I7320" s="66" t="s">
        <v>2714</v>
      </c>
      <c r="J7320" s="67">
        <v>-7.6109200000000001</v>
      </c>
      <c r="K7320" s="67">
        <v>109.5078</v>
      </c>
    </row>
    <row r="7321" spans="1:11" ht="14.5">
      <c r="A7321" s="66" t="str">
        <f t="shared" si="114"/>
        <v>Temanggung_TANGGULANOM</v>
      </c>
      <c r="B7321" s="66" t="s">
        <v>5345</v>
      </c>
      <c r="C7321" s="66" t="s">
        <v>5784</v>
      </c>
      <c r="D7321" s="76" t="s">
        <v>5758</v>
      </c>
      <c r="E7321" s="66" t="s">
        <v>5786</v>
      </c>
      <c r="F7321" s="67">
        <v>9.5500000000000007</v>
      </c>
      <c r="G7321" s="67">
        <v>-7.3831300000000004</v>
      </c>
      <c r="H7321" s="67">
        <v>110.121</v>
      </c>
      <c r="I7321" s="66" t="s">
        <v>5294</v>
      </c>
      <c r="J7321" s="67">
        <v>-7.3036099999999999</v>
      </c>
      <c r="K7321" s="67">
        <v>110.15309999999999</v>
      </c>
    </row>
    <row r="7322" spans="1:11" ht="14.5">
      <c r="A7322" s="66" t="str">
        <f t="shared" si="114"/>
        <v>GPP MAGELANG_TANGGULREJO</v>
      </c>
      <c r="B7322" s="66" t="s">
        <v>3312</v>
      </c>
      <c r="C7322" s="66" t="s">
        <v>5784</v>
      </c>
      <c r="D7322" s="76" t="s">
        <v>5764</v>
      </c>
      <c r="E7322" s="66" t="s">
        <v>5786</v>
      </c>
      <c r="F7322" s="67">
        <v>7.61</v>
      </c>
      <c r="G7322" s="67">
        <v>-7.5543800000000001</v>
      </c>
      <c r="H7322" s="67">
        <v>110.152</v>
      </c>
      <c r="I7322" s="66" t="s">
        <v>3103</v>
      </c>
      <c r="J7322" s="67">
        <v>-7.3955399999999996</v>
      </c>
      <c r="K7322" s="67">
        <v>110.24469999999999</v>
      </c>
    </row>
    <row r="7323" spans="1:11" ht="14.5">
      <c r="A7323" s="66" t="str">
        <f t="shared" si="114"/>
        <v>GUDANG DEMAK 2_TANGGUNGHARJO</v>
      </c>
      <c r="B7323" s="66" t="s">
        <v>4136</v>
      </c>
      <c r="C7323" s="66" t="s">
        <v>5784</v>
      </c>
      <c r="D7323" s="76" t="s">
        <v>5738</v>
      </c>
      <c r="E7323" s="66" t="s">
        <v>5786</v>
      </c>
      <c r="F7323" s="67">
        <v>53.45</v>
      </c>
      <c r="G7323" s="67">
        <v>-7.0981800000000002</v>
      </c>
      <c r="H7323" s="67">
        <v>110.59699999999999</v>
      </c>
      <c r="I7323" s="66" t="s">
        <v>4087</v>
      </c>
      <c r="J7323" s="67">
        <v>-7.0231700000000004</v>
      </c>
      <c r="K7323" s="67">
        <v>110.50660000000001</v>
      </c>
    </row>
    <row r="7324" spans="1:11" ht="14.5">
      <c r="A7324" s="66" t="str">
        <f t="shared" si="114"/>
        <v>Qc Purwodadi - Tawangharjo_TANGGUNGHARJO</v>
      </c>
      <c r="B7324" s="66" t="s">
        <v>4136</v>
      </c>
      <c r="C7324" s="66" t="s">
        <v>5784</v>
      </c>
      <c r="D7324" s="76" t="s">
        <v>5743</v>
      </c>
      <c r="E7324" s="66" t="s">
        <v>5786</v>
      </c>
      <c r="F7324" s="67">
        <v>53.45</v>
      </c>
      <c r="G7324" s="67">
        <v>-7.0483500000000001</v>
      </c>
      <c r="H7324" s="67">
        <v>110.959</v>
      </c>
      <c r="I7324" s="66" t="s">
        <v>4974</v>
      </c>
      <c r="J7324" s="67">
        <v>-7.0747999999999998</v>
      </c>
      <c r="K7324" s="67">
        <v>110.9586</v>
      </c>
    </row>
    <row r="7325" spans="1:11" ht="14.5">
      <c r="A7325" s="66" t="str">
        <f t="shared" si="114"/>
        <v>BBS 2BULAKAMBA_TANGGUNGSARI</v>
      </c>
      <c r="B7325" s="66" t="s">
        <v>340</v>
      </c>
      <c r="C7325" s="66" t="s">
        <v>5784</v>
      </c>
      <c r="D7325" s="76" t="s">
        <v>5754</v>
      </c>
      <c r="E7325" s="66" t="s">
        <v>5786</v>
      </c>
      <c r="F7325" s="67">
        <v>20.92</v>
      </c>
      <c r="G7325" s="67">
        <v>-6.9582800000000002</v>
      </c>
      <c r="H7325" s="67">
        <v>108.881</v>
      </c>
      <c r="I7325" s="66" t="s">
        <v>262</v>
      </c>
      <c r="J7325" s="67">
        <v>-6.8690600000000002</v>
      </c>
      <c r="K7325" s="67">
        <v>108.8972</v>
      </c>
    </row>
    <row r="7326" spans="1:11" ht="14.5">
      <c r="A7326" s="66" t="str">
        <f t="shared" si="114"/>
        <v>Boyolali_TANGKIL</v>
      </c>
      <c r="B7326" s="66" t="s">
        <v>1547</v>
      </c>
      <c r="C7326" s="66" t="s">
        <v>5784</v>
      </c>
      <c r="D7326" s="76" t="s">
        <v>5755</v>
      </c>
      <c r="E7326" s="66" t="s">
        <v>5786</v>
      </c>
      <c r="F7326" s="67">
        <v>8.89</v>
      </c>
      <c r="G7326" s="67">
        <v>-7.6191000000000004</v>
      </c>
      <c r="H7326" s="67">
        <v>110.514</v>
      </c>
      <c r="I7326" s="66" t="s">
        <v>1370</v>
      </c>
      <c r="J7326" s="67">
        <v>-7.5381099999999996</v>
      </c>
      <c r="K7326" s="67">
        <v>110.6292</v>
      </c>
    </row>
    <row r="7327" spans="1:11" ht="14.5">
      <c r="A7327" s="66" t="str">
        <f t="shared" si="114"/>
        <v>Sragen 1 - Ngrampal_TANGKIL</v>
      </c>
      <c r="B7327" s="66" t="s">
        <v>1547</v>
      </c>
      <c r="C7327" s="66" t="s">
        <v>5784</v>
      </c>
      <c r="D7327" s="76" t="s">
        <v>5755</v>
      </c>
      <c r="E7327" s="66" t="s">
        <v>5786</v>
      </c>
      <c r="F7327" s="67">
        <v>66.78</v>
      </c>
      <c r="G7327" s="67">
        <v>-7.3960400000000002</v>
      </c>
      <c r="H7327" s="67">
        <v>111.01300000000001</v>
      </c>
      <c r="I7327" s="66" t="s">
        <v>5161</v>
      </c>
      <c r="J7327" s="67">
        <v>-7.4020799999999998</v>
      </c>
      <c r="K7327" s="67">
        <v>111.0612</v>
      </c>
    </row>
    <row r="7328" spans="1:11" ht="14.5">
      <c r="A7328" s="66" t="str">
        <f t="shared" si="114"/>
        <v>GPP PEKALONGAN_TANGKILKULON</v>
      </c>
      <c r="B7328" s="66" t="s">
        <v>3482</v>
      </c>
      <c r="C7328" s="66" t="s">
        <v>5784</v>
      </c>
      <c r="D7328" s="76" t="s">
        <v>5765</v>
      </c>
      <c r="E7328" s="66" t="s">
        <v>5786</v>
      </c>
      <c r="F7328" s="67">
        <v>5.84</v>
      </c>
      <c r="G7328" s="67">
        <v>-6.9449699999999996</v>
      </c>
      <c r="H7328" s="67">
        <v>109.63500000000001</v>
      </c>
      <c r="I7328" s="66" t="s">
        <v>3376</v>
      </c>
      <c r="J7328" s="67">
        <v>-6.8898999999999999</v>
      </c>
      <c r="K7328" s="67">
        <v>109.6589</v>
      </c>
    </row>
    <row r="7329" spans="1:11" ht="14.5">
      <c r="A7329" s="66" t="str">
        <f t="shared" si="114"/>
        <v>GPP PEKALONGAN_TANGKILTENGAH</v>
      </c>
      <c r="B7329" s="66" t="s">
        <v>3483</v>
      </c>
      <c r="C7329" s="66" t="s">
        <v>5784</v>
      </c>
      <c r="D7329" s="76" t="s">
        <v>5749</v>
      </c>
      <c r="E7329" s="66" t="s">
        <v>5786</v>
      </c>
      <c r="F7329" s="67">
        <v>5.84</v>
      </c>
      <c r="G7329" s="67">
        <v>-6.9450200000000004</v>
      </c>
      <c r="H7329" s="67">
        <v>109.64400000000001</v>
      </c>
      <c r="I7329" s="66" t="s">
        <v>3376</v>
      </c>
      <c r="J7329" s="67">
        <v>-6.8898999999999999</v>
      </c>
      <c r="K7329" s="67">
        <v>109.6589</v>
      </c>
    </row>
    <row r="7330" spans="1:11" ht="14.5">
      <c r="A7330" s="66" t="str">
        <f t="shared" si="114"/>
        <v>GD Lini II Semarang - Sayung_TANGKIS</v>
      </c>
      <c r="B7330" s="66" t="s">
        <v>2104</v>
      </c>
      <c r="C7330" s="66" t="s">
        <v>5784</v>
      </c>
      <c r="D7330" s="76" t="s">
        <v>5748</v>
      </c>
      <c r="E7330" s="66" t="s">
        <v>5786</v>
      </c>
      <c r="F7330" s="67">
        <v>26.27</v>
      </c>
      <c r="G7330" s="67">
        <v>-6.9650699999999999</v>
      </c>
      <c r="H7330" s="67">
        <v>110.57</v>
      </c>
      <c r="I7330" s="66" t="s">
        <v>2074</v>
      </c>
      <c r="J7330" s="67">
        <v>-6.9261400000000002</v>
      </c>
      <c r="K7330" s="67">
        <v>110.5613</v>
      </c>
    </row>
    <row r="7331" spans="1:11" ht="14.5">
      <c r="A7331" s="66" t="str">
        <f t="shared" si="114"/>
        <v>GPP PURWOREJO_TANGKISAN</v>
      </c>
      <c r="B7331" s="66" t="s">
        <v>3842</v>
      </c>
      <c r="C7331" s="66" t="s">
        <v>5784</v>
      </c>
      <c r="D7331" s="76" t="s">
        <v>5758</v>
      </c>
      <c r="E7331" s="66" t="s">
        <v>5786</v>
      </c>
      <c r="F7331" s="67">
        <v>4.4400000000000004</v>
      </c>
      <c r="G7331" s="67">
        <v>-7.7429600000000001</v>
      </c>
      <c r="H7331" s="67">
        <v>109.917</v>
      </c>
      <c r="I7331" s="66" t="s">
        <v>3504</v>
      </c>
      <c r="J7331" s="67">
        <v>-7.7226800000000004</v>
      </c>
      <c r="K7331" s="67">
        <v>109.9468</v>
      </c>
    </row>
    <row r="7332" spans="1:11" ht="14.5">
      <c r="A7332" s="66" t="str">
        <f t="shared" si="114"/>
        <v>GPP SUKOHARJO_TANGKISAN</v>
      </c>
      <c r="B7332" s="66" t="s">
        <v>3842</v>
      </c>
      <c r="C7332" s="66" t="s">
        <v>5784</v>
      </c>
      <c r="D7332" s="76" t="s">
        <v>5764</v>
      </c>
      <c r="E7332" s="66" t="s">
        <v>5786</v>
      </c>
      <c r="F7332" s="67">
        <v>14.71</v>
      </c>
      <c r="G7332" s="67">
        <v>-7.7058999999999997</v>
      </c>
      <c r="H7332" s="67">
        <v>110.79600000000001</v>
      </c>
      <c r="I7332" s="66" t="s">
        <v>3993</v>
      </c>
      <c r="J7332" s="67">
        <v>-7.7412599999999996</v>
      </c>
      <c r="K7332" s="67">
        <v>110.8785</v>
      </c>
    </row>
    <row r="7333" spans="1:11" ht="14.5">
      <c r="A7333" s="66" t="str">
        <f t="shared" si="114"/>
        <v>Purbalingga - Kebong_TANGKISAN</v>
      </c>
      <c r="B7333" s="66" t="s">
        <v>3842</v>
      </c>
      <c r="C7333" s="66" t="s">
        <v>5784</v>
      </c>
      <c r="D7333" s="76" t="s">
        <v>5764</v>
      </c>
      <c r="E7333" s="66" t="s">
        <v>5786</v>
      </c>
      <c r="F7333" s="67">
        <v>7.6</v>
      </c>
      <c r="G7333" s="67">
        <v>-7.33033</v>
      </c>
      <c r="H7333" s="67">
        <v>109.392</v>
      </c>
      <c r="I7333" s="66" t="s">
        <v>4781</v>
      </c>
      <c r="J7333" s="67">
        <v>-7.4033100000000003</v>
      </c>
      <c r="K7333" s="67">
        <v>109.3588</v>
      </c>
    </row>
    <row r="7334" spans="1:11" ht="14.5">
      <c r="A7334" s="66" t="str">
        <f t="shared" si="114"/>
        <v>GPP KLATEN_TANGKISAN POS</v>
      </c>
      <c r="B7334" s="66" t="s">
        <v>3082</v>
      </c>
      <c r="C7334" s="66" t="s">
        <v>5784</v>
      </c>
      <c r="D7334" s="76" t="s">
        <v>5765</v>
      </c>
      <c r="E7334" s="66" t="s">
        <v>5786</v>
      </c>
      <c r="F7334" s="67">
        <v>8.89</v>
      </c>
      <c r="G7334" s="67">
        <v>-7.7393200000000002</v>
      </c>
      <c r="H7334" s="67">
        <v>110.542</v>
      </c>
      <c r="I7334" s="66" t="s">
        <v>2894</v>
      </c>
      <c r="J7334" s="67">
        <v>-7.6692</v>
      </c>
      <c r="K7334" s="67">
        <v>110.6751</v>
      </c>
    </row>
    <row r="7335" spans="1:11" ht="14.5">
      <c r="A7335" s="66" t="str">
        <f t="shared" si="114"/>
        <v>Pati - Sokokulon_TANJANG</v>
      </c>
      <c r="B7335" s="66" t="s">
        <v>4659</v>
      </c>
      <c r="C7335" s="66" t="s">
        <v>5784</v>
      </c>
      <c r="D7335" s="76" t="s">
        <v>5749</v>
      </c>
      <c r="E7335" s="66" t="s">
        <v>5786</v>
      </c>
      <c r="F7335" s="67">
        <v>16.66</v>
      </c>
      <c r="G7335" s="67">
        <v>-6.7973600000000003</v>
      </c>
      <c r="H7335" s="67">
        <v>111.033</v>
      </c>
      <c r="I7335" s="66" t="s">
        <v>4606</v>
      </c>
      <c r="J7335" s="67">
        <v>-6.7764199999999999</v>
      </c>
      <c r="K7335" s="67">
        <v>110.9949</v>
      </c>
    </row>
    <row r="7336" spans="1:11" ht="14.5">
      <c r="A7336" s="66" t="str">
        <f t="shared" si="114"/>
        <v>BBS 2BULAKAMBA_TANJUNG</v>
      </c>
      <c r="B7336" s="66" t="s">
        <v>341</v>
      </c>
      <c r="C7336" s="66" t="s">
        <v>5784</v>
      </c>
      <c r="D7336" s="76" t="s">
        <v>5739</v>
      </c>
      <c r="E7336" s="66" t="s">
        <v>5786</v>
      </c>
      <c r="F7336" s="67">
        <v>20.92</v>
      </c>
      <c r="G7336" s="67">
        <v>-6.8670499999999999</v>
      </c>
      <c r="H7336" s="67">
        <v>108.86</v>
      </c>
      <c r="I7336" s="66" t="s">
        <v>262</v>
      </c>
      <c r="J7336" s="67">
        <v>-6.8690600000000002</v>
      </c>
      <c r="K7336" s="67">
        <v>108.8972</v>
      </c>
    </row>
    <row r="7337" spans="1:11" ht="14.5">
      <c r="A7337" s="66" t="str">
        <f t="shared" si="114"/>
        <v>BGR NGADIROJO_TANJUNG</v>
      </c>
      <c r="B7337" s="66" t="s">
        <v>341</v>
      </c>
      <c r="C7337" s="66" t="s">
        <v>5784</v>
      </c>
      <c r="D7337" s="76" t="s">
        <v>5749</v>
      </c>
      <c r="E7337" s="66" t="s">
        <v>5786</v>
      </c>
      <c r="F7337" s="67">
        <v>20.7</v>
      </c>
      <c r="G7337" s="67">
        <v>-7.7761899999999997</v>
      </c>
      <c r="H7337" s="67">
        <v>111.214</v>
      </c>
      <c r="I7337" s="66" t="s">
        <v>538</v>
      </c>
      <c r="J7337" s="67">
        <v>-7.8147399999999996</v>
      </c>
      <c r="K7337" s="67">
        <v>111.0005</v>
      </c>
    </row>
    <row r="7338" spans="1:11" ht="14.5">
      <c r="A7338" s="66" t="str">
        <f t="shared" si="114"/>
        <v>Boyolali_TANJUNG</v>
      </c>
      <c r="B7338" s="66" t="s">
        <v>341</v>
      </c>
      <c r="C7338" s="66" t="s">
        <v>5784</v>
      </c>
      <c r="D7338" s="76" t="s">
        <v>5746</v>
      </c>
      <c r="E7338" s="66" t="s">
        <v>5786</v>
      </c>
      <c r="F7338" s="67">
        <v>17.7</v>
      </c>
      <c r="G7338" s="67">
        <v>-7.40036</v>
      </c>
      <c r="H7338" s="67">
        <v>110.687</v>
      </c>
      <c r="I7338" s="66" t="s">
        <v>1370</v>
      </c>
      <c r="J7338" s="67">
        <v>-7.5381099999999996</v>
      </c>
      <c r="K7338" s="67">
        <v>110.6292</v>
      </c>
    </row>
    <row r="7339" spans="1:11" ht="14.5">
      <c r="A7339" s="66" t="str">
        <f t="shared" si="114"/>
        <v>GPP CEPU (BLORA)_TANJUNG</v>
      </c>
      <c r="B7339" s="66" t="s">
        <v>341</v>
      </c>
      <c r="C7339" s="66" t="s">
        <v>5784</v>
      </c>
      <c r="D7339" s="76" t="s">
        <v>5742</v>
      </c>
      <c r="E7339" s="66" t="s">
        <v>5786</v>
      </c>
      <c r="F7339" s="67">
        <v>44.23</v>
      </c>
      <c r="G7339" s="67">
        <v>-7.1836700000000002</v>
      </c>
      <c r="H7339" s="67">
        <v>111.49</v>
      </c>
      <c r="I7339" s="66" t="s">
        <v>2534</v>
      </c>
      <c r="J7339" s="67">
        <v>-7.1575100000000003</v>
      </c>
      <c r="K7339" s="67">
        <v>111.58580000000001</v>
      </c>
    </row>
    <row r="7340" spans="1:11" ht="14.5">
      <c r="A7340" s="66" t="str">
        <f t="shared" si="114"/>
        <v>GPP MAGELANG_TANJUNG</v>
      </c>
      <c r="B7340" s="66" t="s">
        <v>341</v>
      </c>
      <c r="C7340" s="66" t="s">
        <v>5784</v>
      </c>
      <c r="D7340" s="76" t="s">
        <v>5743</v>
      </c>
      <c r="E7340" s="66" t="s">
        <v>5786</v>
      </c>
      <c r="F7340" s="67">
        <v>7.61</v>
      </c>
      <c r="G7340" s="67">
        <v>-7.6170999999999998</v>
      </c>
      <c r="H7340" s="67">
        <v>110.245</v>
      </c>
      <c r="I7340" s="66" t="s">
        <v>3103</v>
      </c>
      <c r="J7340" s="67">
        <v>-7.3955399999999996</v>
      </c>
      <c r="K7340" s="67">
        <v>110.24469999999999</v>
      </c>
    </row>
    <row r="7341" spans="1:11" ht="14.5">
      <c r="A7341" s="66" t="str">
        <f t="shared" si="114"/>
        <v>GPP PURWOREJO_TANJUNG</v>
      </c>
      <c r="B7341" s="66" t="s">
        <v>341</v>
      </c>
      <c r="C7341" s="66" t="s">
        <v>5784</v>
      </c>
      <c r="D7341" s="76" t="s">
        <v>5743</v>
      </c>
      <c r="E7341" s="66" t="s">
        <v>5786</v>
      </c>
      <c r="F7341" s="67">
        <v>4.4400000000000004</v>
      </c>
      <c r="G7341" s="67">
        <v>-7.79392</v>
      </c>
      <c r="H7341" s="67">
        <v>109.92400000000001</v>
      </c>
      <c r="I7341" s="66" t="s">
        <v>3504</v>
      </c>
      <c r="J7341" s="67">
        <v>-7.7226800000000004</v>
      </c>
      <c r="K7341" s="67">
        <v>109.9468</v>
      </c>
    </row>
    <row r="7342" spans="1:11" ht="14.5">
      <c r="A7342" s="66" t="str">
        <f t="shared" si="114"/>
        <v>GPP SUKOHARJO_TANJUNG</v>
      </c>
      <c r="B7342" s="66" t="s">
        <v>341</v>
      </c>
      <c r="C7342" s="66" t="s">
        <v>5784</v>
      </c>
      <c r="D7342" s="76" t="s">
        <v>5743</v>
      </c>
      <c r="E7342" s="66" t="s">
        <v>5786</v>
      </c>
      <c r="F7342" s="67">
        <v>14.71</v>
      </c>
      <c r="G7342" s="67">
        <v>-7.7176299999999998</v>
      </c>
      <c r="H7342" s="67">
        <v>110.82599999999999</v>
      </c>
      <c r="I7342" s="66" t="s">
        <v>3993</v>
      </c>
      <c r="J7342" s="67">
        <v>-7.7412599999999996</v>
      </c>
      <c r="K7342" s="67">
        <v>110.8785</v>
      </c>
    </row>
    <row r="7343" spans="1:11" ht="14.5">
      <c r="A7343" s="66" t="str">
        <f t="shared" si="114"/>
        <v>Jepara - Mayong_TANJUNG</v>
      </c>
      <c r="B7343" s="66" t="s">
        <v>341</v>
      </c>
      <c r="C7343" s="66" t="s">
        <v>5784</v>
      </c>
      <c r="D7343" s="76" t="s">
        <v>5759</v>
      </c>
      <c r="E7343" s="66" t="s">
        <v>5786</v>
      </c>
      <c r="F7343" s="67">
        <v>10.32</v>
      </c>
      <c r="G7343" s="67">
        <v>-6.5990700000000002</v>
      </c>
      <c r="H7343" s="67">
        <v>110.80200000000001</v>
      </c>
      <c r="I7343" s="66" t="s">
        <v>4145</v>
      </c>
      <c r="J7343" s="67">
        <v>-6.7420299999999997</v>
      </c>
      <c r="K7343" s="67">
        <v>110.7436</v>
      </c>
    </row>
    <row r="7344" spans="1:11" ht="14.5">
      <c r="A7344" s="66" t="str">
        <f t="shared" si="114"/>
        <v>Purbalingga - Kebong_TANJUNG</v>
      </c>
      <c r="B7344" s="66" t="s">
        <v>341</v>
      </c>
      <c r="C7344" s="66" t="s">
        <v>5784</v>
      </c>
      <c r="D7344" s="76" t="s">
        <v>5759</v>
      </c>
      <c r="E7344" s="66" t="s">
        <v>5786</v>
      </c>
      <c r="F7344" s="67">
        <v>9.3800000000000008</v>
      </c>
      <c r="G7344" s="67">
        <v>-7.4396300000000002</v>
      </c>
      <c r="H7344" s="67">
        <v>109.22799999999999</v>
      </c>
      <c r="I7344" s="66" t="s">
        <v>4781</v>
      </c>
      <c r="J7344" s="67">
        <v>-7.4033100000000003</v>
      </c>
      <c r="K7344" s="67">
        <v>109.3588</v>
      </c>
    </row>
    <row r="7345" spans="1:11" ht="14.5">
      <c r="A7345" s="66" t="str">
        <f t="shared" si="114"/>
        <v>Rembang-Tritunggal_TANJUNG</v>
      </c>
      <c r="B7345" s="66" t="s">
        <v>341</v>
      </c>
      <c r="C7345" s="66" t="s">
        <v>5784</v>
      </c>
      <c r="D7345" s="76" t="s">
        <v>5751</v>
      </c>
      <c r="E7345" s="66" t="s">
        <v>5786</v>
      </c>
      <c r="F7345" s="67">
        <v>20.29</v>
      </c>
      <c r="G7345" s="67">
        <v>-6.8191600000000001</v>
      </c>
      <c r="H7345" s="67">
        <v>111.369</v>
      </c>
      <c r="I7345" s="66" t="s">
        <v>5002</v>
      </c>
      <c r="J7345" s="67">
        <v>-6.6992700000000003</v>
      </c>
      <c r="K7345" s="67">
        <v>111.39919999999999</v>
      </c>
    </row>
    <row r="7346" spans="1:11" ht="14.5">
      <c r="A7346" s="66" t="str">
        <f t="shared" si="114"/>
        <v>Semarang - Kalikuning_TANJUNG</v>
      </c>
      <c r="B7346" s="66" t="s">
        <v>341</v>
      </c>
      <c r="C7346" s="66" t="s">
        <v>5784</v>
      </c>
      <c r="D7346" s="76" t="s">
        <v>5765</v>
      </c>
      <c r="E7346" s="66" t="s">
        <v>5786</v>
      </c>
      <c r="F7346" s="67">
        <v>10.51</v>
      </c>
      <c r="G7346" s="67">
        <v>-7.2095799999999999</v>
      </c>
      <c r="H7346" s="67">
        <v>110.515</v>
      </c>
      <c r="I7346" s="66" t="s">
        <v>5061</v>
      </c>
      <c r="J7346" s="67">
        <v>-7.1833299999999998</v>
      </c>
      <c r="K7346" s="67">
        <v>110.4721</v>
      </c>
    </row>
    <row r="7347" spans="1:11" ht="14.5">
      <c r="A7347" s="66" t="str">
        <f t="shared" si="114"/>
        <v>Sukoharjo 2 - Baki_TANJUNG</v>
      </c>
      <c r="B7347" s="66" t="s">
        <v>341</v>
      </c>
      <c r="C7347" s="66" t="s">
        <v>5784</v>
      </c>
      <c r="D7347" s="76" t="s">
        <v>5757</v>
      </c>
      <c r="E7347" s="66" t="s">
        <v>5786</v>
      </c>
      <c r="F7347" s="67">
        <v>8.89</v>
      </c>
      <c r="G7347" s="67">
        <v>-7.6597200000000001</v>
      </c>
      <c r="H7347" s="67">
        <v>110.752</v>
      </c>
      <c r="I7347" s="66" t="s">
        <v>5224</v>
      </c>
      <c r="J7347" s="67">
        <v>-7.6135599999999997</v>
      </c>
      <c r="K7347" s="67">
        <v>110.76560000000001</v>
      </c>
    </row>
    <row r="7348" spans="1:11" ht="14.5">
      <c r="A7348" s="66" t="str">
        <f t="shared" si="114"/>
        <v>UPP SEMARANG_TANJUNG MAS</v>
      </c>
      <c r="B7348" s="66" t="s">
        <v>5538</v>
      </c>
      <c r="C7348" s="66" t="s">
        <v>5784</v>
      </c>
      <c r="D7348" s="76" t="s">
        <v>5739</v>
      </c>
      <c r="E7348" s="66" t="s">
        <v>5786</v>
      </c>
      <c r="F7348" s="67">
        <v>1.22</v>
      </c>
      <c r="G7348" s="67">
        <v>-6.9498699999999998</v>
      </c>
      <c r="H7348" s="67">
        <v>110.429</v>
      </c>
      <c r="I7348" s="66" t="s">
        <v>5495</v>
      </c>
      <c r="J7348" s="67">
        <v>-6.9489400000000003</v>
      </c>
      <c r="K7348" s="67">
        <v>110.42059999999999</v>
      </c>
    </row>
    <row r="7349" spans="1:11" ht="14.5">
      <c r="A7349" s="66" t="str">
        <f t="shared" si="114"/>
        <v>GD. LASEM_TANJUNGAN</v>
      </c>
      <c r="B7349" s="66" t="s">
        <v>2342</v>
      </c>
      <c r="C7349" s="66" t="s">
        <v>5784</v>
      </c>
      <c r="D7349" s="76" t="s">
        <v>5749</v>
      </c>
      <c r="E7349" s="66" t="s">
        <v>5786</v>
      </c>
      <c r="F7349" s="67">
        <v>20.29</v>
      </c>
      <c r="G7349" s="67">
        <v>-6.7140700000000004</v>
      </c>
      <c r="H7349" s="67">
        <v>111.63500000000001</v>
      </c>
      <c r="I7349" s="66" t="s">
        <v>2256</v>
      </c>
      <c r="J7349" s="67">
        <v>-6.6950700000000003</v>
      </c>
      <c r="K7349" s="67">
        <v>111.4366</v>
      </c>
    </row>
    <row r="7350" spans="1:11" ht="14.5">
      <c r="A7350" s="66" t="str">
        <f t="shared" si="114"/>
        <v>GPP KLATEN_TANJUNGAN</v>
      </c>
      <c r="B7350" s="66" t="s">
        <v>2342</v>
      </c>
      <c r="C7350" s="66" t="s">
        <v>5784</v>
      </c>
      <c r="D7350" s="76" t="s">
        <v>5758</v>
      </c>
      <c r="E7350" s="66" t="s">
        <v>5786</v>
      </c>
      <c r="F7350" s="67">
        <v>8.89</v>
      </c>
      <c r="G7350" s="67">
        <v>-7.7742599999999999</v>
      </c>
      <c r="H7350" s="67">
        <v>110.59</v>
      </c>
      <c r="I7350" s="66" t="s">
        <v>2894</v>
      </c>
      <c r="J7350" s="67">
        <v>-7.6692</v>
      </c>
      <c r="K7350" s="67">
        <v>110.6751</v>
      </c>
    </row>
    <row r="7351" spans="1:11" ht="14.5">
      <c r="A7351" s="66" t="str">
        <f t="shared" si="114"/>
        <v>BGR JENARSARI_TANJUNGANOM</v>
      </c>
      <c r="B7351" s="66" t="s">
        <v>515</v>
      </c>
      <c r="C7351" s="66" t="s">
        <v>5784</v>
      </c>
      <c r="D7351" s="76" t="s">
        <v>5758</v>
      </c>
      <c r="E7351" s="66" t="s">
        <v>5786</v>
      </c>
      <c r="F7351" s="67">
        <v>16.97</v>
      </c>
      <c r="G7351" s="67">
        <v>-6.9361499999999996</v>
      </c>
      <c r="H7351" s="67">
        <v>110.06100000000001</v>
      </c>
      <c r="I7351" s="66" t="s">
        <v>346</v>
      </c>
      <c r="J7351" s="67">
        <v>-6.95329</v>
      </c>
      <c r="K7351" s="67">
        <v>110.10129999999999</v>
      </c>
    </row>
    <row r="7352" spans="1:11" ht="14.5">
      <c r="A7352" s="66" t="str">
        <f t="shared" si="114"/>
        <v>GD. BGR WONOSOBO_TANJUNGANOM</v>
      </c>
      <c r="B7352" s="66" t="s">
        <v>515</v>
      </c>
      <c r="C7352" s="66" t="s">
        <v>5784</v>
      </c>
      <c r="D7352" s="76" t="s">
        <v>5756</v>
      </c>
      <c r="E7352" s="66" t="s">
        <v>5786</v>
      </c>
      <c r="F7352" s="67">
        <v>7.7</v>
      </c>
      <c r="G7352" s="67">
        <v>-7.46136</v>
      </c>
      <c r="H7352" s="67">
        <v>109.834</v>
      </c>
      <c r="I7352" s="66" t="s">
        <v>2219</v>
      </c>
      <c r="J7352" s="67">
        <v>-7.42415</v>
      </c>
      <c r="K7352" s="67">
        <v>109.8409</v>
      </c>
    </row>
    <row r="7353" spans="1:11" ht="14.5">
      <c r="A7353" s="66" t="str">
        <f t="shared" si="114"/>
        <v>GPP BANJARNEGARA_TANJUNGANOM</v>
      </c>
      <c r="B7353" s="66" t="s">
        <v>515</v>
      </c>
      <c r="C7353" s="66" t="s">
        <v>5784</v>
      </c>
      <c r="D7353" s="76" t="s">
        <v>5762</v>
      </c>
      <c r="E7353" s="66" t="s">
        <v>5786</v>
      </c>
      <c r="F7353" s="67">
        <v>10.28</v>
      </c>
      <c r="G7353" s="67">
        <v>-7.4131499999999999</v>
      </c>
      <c r="H7353" s="67">
        <v>109.574</v>
      </c>
      <c r="I7353" s="66" t="s">
        <v>2357</v>
      </c>
      <c r="J7353" s="67">
        <v>-7.3905900000000004</v>
      </c>
      <c r="K7353" s="67">
        <v>109.7366</v>
      </c>
    </row>
    <row r="7354" spans="1:11" ht="14.5">
      <c r="A7354" s="66" t="str">
        <f t="shared" si="114"/>
        <v>GPP MAGELANG_TANJUNGANOM</v>
      </c>
      <c r="B7354" s="66" t="s">
        <v>515</v>
      </c>
      <c r="C7354" s="66" t="s">
        <v>5784</v>
      </c>
      <c r="D7354" s="76" t="s">
        <v>5764</v>
      </c>
      <c r="E7354" s="66" t="s">
        <v>5786</v>
      </c>
      <c r="F7354" s="67">
        <v>7.61</v>
      </c>
      <c r="G7354" s="67">
        <v>-7.5559399999999997</v>
      </c>
      <c r="H7354" s="67">
        <v>110.125</v>
      </c>
      <c r="I7354" s="66" t="s">
        <v>3103</v>
      </c>
      <c r="J7354" s="67">
        <v>-7.3955399999999996</v>
      </c>
      <c r="K7354" s="67">
        <v>110.24469999999999</v>
      </c>
    </row>
    <row r="7355" spans="1:11" ht="14.5">
      <c r="A7355" s="66" t="str">
        <f t="shared" si="114"/>
        <v>GPP PURWOREJO_TANJUNGANOM</v>
      </c>
      <c r="B7355" s="66" t="s">
        <v>515</v>
      </c>
      <c r="C7355" s="66" t="s">
        <v>5784</v>
      </c>
      <c r="D7355" s="76" t="s">
        <v>5764</v>
      </c>
      <c r="E7355" s="66" t="s">
        <v>5786</v>
      </c>
      <c r="F7355" s="67">
        <v>4.4400000000000004</v>
      </c>
      <c r="G7355" s="67">
        <v>-7.7663099999999998</v>
      </c>
      <c r="H7355" s="67">
        <v>109.84399999999999</v>
      </c>
      <c r="I7355" s="66" t="s">
        <v>3504</v>
      </c>
      <c r="J7355" s="67">
        <v>-7.7226800000000004</v>
      </c>
      <c r="K7355" s="67">
        <v>109.9468</v>
      </c>
    </row>
    <row r="7356" spans="1:11" ht="14.5">
      <c r="A7356" s="66" t="str">
        <f t="shared" si="114"/>
        <v>Pati - Sokokulon_TANJUNGANOM</v>
      </c>
      <c r="B7356" s="66" t="s">
        <v>515</v>
      </c>
      <c r="C7356" s="66" t="s">
        <v>5784</v>
      </c>
      <c r="D7356" s="76" t="s">
        <v>5764</v>
      </c>
      <c r="E7356" s="66" t="s">
        <v>5786</v>
      </c>
      <c r="F7356" s="67">
        <v>16.66</v>
      </c>
      <c r="G7356" s="67">
        <v>-6.83406</v>
      </c>
      <c r="H7356" s="67">
        <v>111.068</v>
      </c>
      <c r="I7356" s="66" t="s">
        <v>4606</v>
      </c>
      <c r="J7356" s="67">
        <v>-6.7764199999999999</v>
      </c>
      <c r="K7356" s="67">
        <v>110.9949</v>
      </c>
    </row>
    <row r="7357" spans="1:11" ht="14.5">
      <c r="A7357" s="66" t="str">
        <f t="shared" si="114"/>
        <v>Wonosobo - Leksono_TANJUNGANOM</v>
      </c>
      <c r="B7357" s="66" t="s">
        <v>515</v>
      </c>
      <c r="C7357" s="66" t="s">
        <v>5784</v>
      </c>
      <c r="D7357" s="76" t="s">
        <v>5746</v>
      </c>
      <c r="E7357" s="66" t="s">
        <v>5786</v>
      </c>
      <c r="F7357" s="67">
        <v>7.7</v>
      </c>
      <c r="G7357" s="67">
        <v>-7.4877200000000004</v>
      </c>
      <c r="H7357" s="67">
        <v>110.036</v>
      </c>
      <c r="I7357" s="66" t="s">
        <v>5583</v>
      </c>
      <c r="J7357" s="67">
        <v>-7.4236599999999999</v>
      </c>
      <c r="K7357" s="67">
        <v>109.8591</v>
      </c>
    </row>
    <row r="7358" spans="1:11" ht="14.5">
      <c r="A7358" s="66" t="str">
        <f t="shared" si="114"/>
        <v>Demak 1 - Mranak_TANJUNGANYAR</v>
      </c>
      <c r="B7358" s="66" t="s">
        <v>1991</v>
      </c>
      <c r="C7358" s="66" t="s">
        <v>5784</v>
      </c>
      <c r="D7358" s="76" t="s">
        <v>5758</v>
      </c>
      <c r="E7358" s="66" t="s">
        <v>5786</v>
      </c>
      <c r="F7358" s="67">
        <v>26.27</v>
      </c>
      <c r="G7358" s="67">
        <v>-6.9157700000000002</v>
      </c>
      <c r="H7358" s="67">
        <v>110.759</v>
      </c>
      <c r="I7358" s="66" t="s">
        <v>1911</v>
      </c>
      <c r="J7358" s="67">
        <v>-6.8903100000000004</v>
      </c>
      <c r="K7358" s="67">
        <v>110.6673</v>
      </c>
    </row>
    <row r="7359" spans="1:11" ht="14.5">
      <c r="A7359" s="66" t="str">
        <f t="shared" si="114"/>
        <v>TGL 3PURWAHAMBA_TANJUNGHARJA</v>
      </c>
      <c r="B7359" s="66" t="s">
        <v>5460</v>
      </c>
      <c r="C7359" s="66" t="s">
        <v>5784</v>
      </c>
      <c r="D7359" s="76" t="s">
        <v>5758</v>
      </c>
      <c r="E7359" s="66" t="s">
        <v>5786</v>
      </c>
      <c r="F7359" s="67">
        <v>11.25</v>
      </c>
      <c r="G7359" s="67">
        <v>-6.9086299999999996</v>
      </c>
      <c r="H7359" s="67">
        <v>109.22499999999999</v>
      </c>
      <c r="I7359" s="66" t="s">
        <v>5354</v>
      </c>
      <c r="J7359" s="67">
        <v>-6.87378</v>
      </c>
      <c r="K7359" s="67">
        <v>109.2512</v>
      </c>
    </row>
    <row r="7360" spans="1:11" ht="14.5">
      <c r="A7360" s="66" t="str">
        <f t="shared" si="114"/>
        <v>Blora 4 Ngawen_TANJUNGHARJO</v>
      </c>
      <c r="B7360" s="66" t="s">
        <v>1357</v>
      </c>
      <c r="C7360" s="66" t="s">
        <v>5784</v>
      </c>
      <c r="D7360" s="76" t="s">
        <v>5764</v>
      </c>
      <c r="E7360" s="66" t="s">
        <v>5786</v>
      </c>
      <c r="F7360" s="67">
        <v>53.45</v>
      </c>
      <c r="G7360" s="67">
        <v>-7.0369700000000002</v>
      </c>
      <c r="H7360" s="67">
        <v>111.182</v>
      </c>
      <c r="I7360" s="66" t="s">
        <v>1251</v>
      </c>
      <c r="J7360" s="67">
        <v>-7.0247799999999998</v>
      </c>
      <c r="K7360" s="67">
        <v>111.2928</v>
      </c>
    </row>
    <row r="7361" spans="1:11" ht="14.5">
      <c r="A7361" s="66" t="str">
        <f t="shared" si="114"/>
        <v>Kudus - Kaliwungu_TANJUNGKARANG</v>
      </c>
      <c r="B7361" s="66" t="s">
        <v>4445</v>
      </c>
      <c r="C7361" s="66" t="s">
        <v>5784</v>
      </c>
      <c r="D7361" s="76" t="s">
        <v>5738</v>
      </c>
      <c r="E7361" s="66" t="s">
        <v>5786</v>
      </c>
      <c r="F7361" s="67">
        <v>13.38</v>
      </c>
      <c r="G7361" s="67">
        <v>-6.8514400000000002</v>
      </c>
      <c r="H7361" s="67">
        <v>110.845</v>
      </c>
      <c r="I7361" s="66" t="s">
        <v>4381</v>
      </c>
      <c r="J7361" s="67">
        <v>-6.8014900000000003</v>
      </c>
      <c r="K7361" s="67">
        <v>110.82510000000001</v>
      </c>
    </row>
    <row r="7362" spans="1:11" ht="14.5">
      <c r="A7362" s="66" t="str">
        <f t="shared" ref="A7362:A7425" si="115">CONCATENATE(I7362,"_",B7362)</f>
        <v>GPP PEKALONGAN_TANJUNGKULON</v>
      </c>
      <c r="B7362" s="66" t="s">
        <v>3484</v>
      </c>
      <c r="C7362" s="66" t="s">
        <v>5784</v>
      </c>
      <c r="D7362" s="76" t="s">
        <v>5755</v>
      </c>
      <c r="E7362" s="66" t="s">
        <v>5786</v>
      </c>
      <c r="F7362" s="67">
        <v>5.84</v>
      </c>
      <c r="G7362" s="67">
        <v>-7.0371800000000002</v>
      </c>
      <c r="H7362" s="67">
        <v>109.59699999999999</v>
      </c>
      <c r="I7362" s="66" t="s">
        <v>3376</v>
      </c>
      <c r="J7362" s="67">
        <v>-6.8898999999999999</v>
      </c>
      <c r="K7362" s="67">
        <v>109.6589</v>
      </c>
    </row>
    <row r="7363" spans="1:11" ht="14.5">
      <c r="A7363" s="66" t="str">
        <f t="shared" si="115"/>
        <v>GPP PURWOREJO_TANJUNGMERU</v>
      </c>
      <c r="B7363" s="66" t="s">
        <v>3843</v>
      </c>
      <c r="C7363" s="66" t="s">
        <v>5784</v>
      </c>
      <c r="D7363" s="76" t="s">
        <v>5755</v>
      </c>
      <c r="E7363" s="66" t="s">
        <v>5786</v>
      </c>
      <c r="F7363" s="67">
        <v>15.69</v>
      </c>
      <c r="G7363" s="67">
        <v>-7.7215600000000002</v>
      </c>
      <c r="H7363" s="67">
        <v>109.717</v>
      </c>
      <c r="I7363" s="66" t="s">
        <v>3504</v>
      </c>
      <c r="J7363" s="67">
        <v>-7.7226800000000004</v>
      </c>
      <c r="K7363" s="67">
        <v>109.9468</v>
      </c>
    </row>
    <row r="7364" spans="1:11" ht="14.5">
      <c r="A7364" s="66" t="str">
        <f t="shared" si="115"/>
        <v>BGR JENARSARI_TANJUNGMOJO</v>
      </c>
      <c r="B7364" s="66" t="s">
        <v>516</v>
      </c>
      <c r="C7364" s="66" t="s">
        <v>5784</v>
      </c>
      <c r="D7364" s="76" t="s">
        <v>5749</v>
      </c>
      <c r="E7364" s="66" t="s">
        <v>5786</v>
      </c>
      <c r="F7364" s="67">
        <v>16.97</v>
      </c>
      <c r="G7364" s="67">
        <v>-6.9001599999999996</v>
      </c>
      <c r="H7364" s="67">
        <v>110.127</v>
      </c>
      <c r="I7364" s="66" t="s">
        <v>346</v>
      </c>
      <c r="J7364" s="67">
        <v>-6.95329</v>
      </c>
      <c r="K7364" s="67">
        <v>110.10129999999999</v>
      </c>
    </row>
    <row r="7365" spans="1:11" ht="14.5">
      <c r="A7365" s="66" t="str">
        <f t="shared" si="115"/>
        <v>GPP KEBUMEN_TANJUNGREJO</v>
      </c>
      <c r="B7365" s="66" t="s">
        <v>2875</v>
      </c>
      <c r="C7365" s="66" t="s">
        <v>5784</v>
      </c>
      <c r="D7365" s="76" t="s">
        <v>5749</v>
      </c>
      <c r="E7365" s="66" t="s">
        <v>5786</v>
      </c>
      <c r="F7365" s="67">
        <v>15.69</v>
      </c>
      <c r="G7365" s="67">
        <v>-7.7305599999999997</v>
      </c>
      <c r="H7365" s="67">
        <v>109.67100000000001</v>
      </c>
      <c r="I7365" s="66" t="s">
        <v>2714</v>
      </c>
      <c r="J7365" s="67">
        <v>-7.6109200000000001</v>
      </c>
      <c r="K7365" s="67">
        <v>109.5078</v>
      </c>
    </row>
    <row r="7366" spans="1:11" ht="14.5">
      <c r="A7366" s="66" t="str">
        <f t="shared" si="115"/>
        <v>GPP PATI_TANJUNGREJO</v>
      </c>
      <c r="B7366" s="66" t="s">
        <v>2875</v>
      </c>
      <c r="C7366" s="66" t="s">
        <v>5784</v>
      </c>
      <c r="D7366" s="76" t="s">
        <v>5758</v>
      </c>
      <c r="E7366" s="66" t="s">
        <v>5786</v>
      </c>
      <c r="F7366" s="67">
        <v>13.38</v>
      </c>
      <c r="G7366" s="67">
        <v>-6.7657600000000002</v>
      </c>
      <c r="H7366" s="67">
        <v>110.92</v>
      </c>
      <c r="I7366" s="66" t="s">
        <v>3337</v>
      </c>
      <c r="J7366" s="67">
        <v>-6.7882499999999997</v>
      </c>
      <c r="K7366" s="67">
        <v>110.9785</v>
      </c>
    </row>
    <row r="7367" spans="1:11" ht="14.5">
      <c r="A7367" s="66" t="str">
        <f t="shared" si="115"/>
        <v>GPP PURWOREJO_TANJUNGREJO</v>
      </c>
      <c r="B7367" s="66" t="s">
        <v>2875</v>
      </c>
      <c r="C7367" s="66" t="s">
        <v>5784</v>
      </c>
      <c r="D7367" s="76" t="s">
        <v>5758</v>
      </c>
      <c r="E7367" s="66" t="s">
        <v>5786</v>
      </c>
      <c r="F7367" s="67">
        <v>4.4400000000000004</v>
      </c>
      <c r="G7367" s="67">
        <v>-7.8570799999999998</v>
      </c>
      <c r="H7367" s="67">
        <v>109.983</v>
      </c>
      <c r="I7367" s="66" t="s">
        <v>3504</v>
      </c>
      <c r="J7367" s="67">
        <v>-7.7226800000000004</v>
      </c>
      <c r="K7367" s="67">
        <v>109.9468</v>
      </c>
    </row>
    <row r="7368" spans="1:11" ht="14.5">
      <c r="A7368" s="66" t="str">
        <f t="shared" si="115"/>
        <v>GPP PURWOREJO_TANJUNGREJO</v>
      </c>
      <c r="B7368" s="66" t="s">
        <v>2875</v>
      </c>
      <c r="C7368" s="66" t="s">
        <v>5784</v>
      </c>
      <c r="D7368" s="76" t="s">
        <v>5758</v>
      </c>
      <c r="E7368" s="66" t="s">
        <v>5786</v>
      </c>
      <c r="F7368" s="67">
        <v>4.4400000000000004</v>
      </c>
      <c r="G7368" s="67">
        <v>-7.7492400000000004</v>
      </c>
      <c r="H7368" s="67">
        <v>109.934</v>
      </c>
      <c r="I7368" s="66" t="s">
        <v>3504</v>
      </c>
      <c r="J7368" s="67">
        <v>-7.7226800000000004</v>
      </c>
      <c r="K7368" s="67">
        <v>109.9468</v>
      </c>
    </row>
    <row r="7369" spans="1:11" ht="14.5">
      <c r="A7369" s="66" t="str">
        <f t="shared" si="115"/>
        <v>Pati - Juwana_TANJUNGREJO</v>
      </c>
      <c r="B7369" s="66" t="s">
        <v>2875</v>
      </c>
      <c r="C7369" s="66" t="s">
        <v>5784</v>
      </c>
      <c r="D7369" s="76" t="s">
        <v>5743</v>
      </c>
      <c r="E7369" s="66" t="s">
        <v>5786</v>
      </c>
      <c r="F7369" s="67">
        <v>16.66</v>
      </c>
      <c r="G7369" s="67">
        <v>-6.6338400000000002</v>
      </c>
      <c r="H7369" s="67">
        <v>111.033</v>
      </c>
      <c r="I7369" s="66" t="s">
        <v>4458</v>
      </c>
      <c r="J7369" s="67">
        <v>-6.7296100000000001</v>
      </c>
      <c r="K7369" s="67">
        <v>111.1037</v>
      </c>
    </row>
    <row r="7370" spans="1:11" ht="14.5">
      <c r="A7370" s="66" t="str">
        <f t="shared" si="115"/>
        <v>Qc Purwodadi - Tawangharjo_TANJUNGREJO</v>
      </c>
      <c r="B7370" s="66" t="s">
        <v>2875</v>
      </c>
      <c r="C7370" s="66" t="s">
        <v>5784</v>
      </c>
      <c r="D7370" s="76" t="s">
        <v>5763</v>
      </c>
      <c r="E7370" s="66" t="s">
        <v>5786</v>
      </c>
      <c r="F7370" s="67">
        <v>53.45</v>
      </c>
      <c r="G7370" s="67">
        <v>-7.0769500000000001</v>
      </c>
      <c r="H7370" s="67">
        <v>111.066</v>
      </c>
      <c r="I7370" s="66" t="s">
        <v>4974</v>
      </c>
      <c r="J7370" s="67">
        <v>-7.0747999999999998</v>
      </c>
      <c r="K7370" s="67">
        <v>110.9586</v>
      </c>
    </row>
    <row r="7371" spans="1:11" ht="14.5">
      <c r="A7371" s="66" t="str">
        <f t="shared" si="115"/>
        <v>Wonogiri 2 - Nambangan_TANJUNGREJO</v>
      </c>
      <c r="B7371" s="66" t="s">
        <v>2875</v>
      </c>
      <c r="C7371" s="66" t="s">
        <v>5784</v>
      </c>
      <c r="D7371" s="76" t="s">
        <v>5739</v>
      </c>
      <c r="E7371" s="66" t="s">
        <v>5786</v>
      </c>
      <c r="F7371" s="67">
        <v>14.71</v>
      </c>
      <c r="G7371" s="67">
        <v>-7.7664999999999997</v>
      </c>
      <c r="H7371" s="67">
        <v>110.932</v>
      </c>
      <c r="I7371" s="66" t="s">
        <v>5545</v>
      </c>
      <c r="J7371" s="67">
        <v>-7.76837</v>
      </c>
      <c r="K7371" s="67">
        <v>110.8871</v>
      </c>
    </row>
    <row r="7372" spans="1:11" ht="14.5">
      <c r="A7372" s="66" t="str">
        <f t="shared" si="115"/>
        <v>BGR JENARSARI_TANJUNGSARI</v>
      </c>
      <c r="B7372" s="66" t="s">
        <v>517</v>
      </c>
      <c r="C7372" s="66" t="s">
        <v>5784</v>
      </c>
      <c r="D7372" s="76" t="s">
        <v>5749</v>
      </c>
      <c r="E7372" s="66" t="s">
        <v>5786</v>
      </c>
      <c r="F7372" s="67">
        <v>16.97</v>
      </c>
      <c r="G7372" s="67">
        <v>-6.94285</v>
      </c>
      <c r="H7372" s="67">
        <v>110.062</v>
      </c>
      <c r="I7372" s="66" t="s">
        <v>346</v>
      </c>
      <c r="J7372" s="67">
        <v>-6.95329</v>
      </c>
      <c r="K7372" s="67">
        <v>110.10129999999999</v>
      </c>
    </row>
    <row r="7373" spans="1:11" ht="14.5">
      <c r="A7373" s="66" t="str">
        <f t="shared" si="115"/>
        <v>BGR NGADIROJO_TANJUNGSARI</v>
      </c>
      <c r="B7373" s="66" t="s">
        <v>517</v>
      </c>
      <c r="C7373" s="66" t="s">
        <v>5784</v>
      </c>
      <c r="D7373" s="76" t="s">
        <v>5748</v>
      </c>
      <c r="E7373" s="66" t="s">
        <v>5786</v>
      </c>
      <c r="F7373" s="67">
        <v>20.7</v>
      </c>
      <c r="G7373" s="67">
        <v>-7.9262100000000002</v>
      </c>
      <c r="H7373" s="67">
        <v>111.021</v>
      </c>
      <c r="I7373" s="66" t="s">
        <v>538</v>
      </c>
      <c r="J7373" s="67">
        <v>-7.8147399999999996</v>
      </c>
      <c r="K7373" s="67">
        <v>111.0005</v>
      </c>
    </row>
    <row r="7374" spans="1:11" ht="14.5">
      <c r="A7374" s="66" t="str">
        <f t="shared" si="115"/>
        <v>BGR NGADIROJO_TANJUNGSARI</v>
      </c>
      <c r="B7374" s="66" t="s">
        <v>517</v>
      </c>
      <c r="C7374" s="66" t="s">
        <v>5784</v>
      </c>
      <c r="D7374" s="76" t="s">
        <v>5748</v>
      </c>
      <c r="E7374" s="66" t="s">
        <v>5786</v>
      </c>
      <c r="F7374" s="67">
        <v>20.7</v>
      </c>
      <c r="G7374" s="67">
        <v>-7.8218199999999998</v>
      </c>
      <c r="H7374" s="67">
        <v>111.14</v>
      </c>
      <c r="I7374" s="66" t="s">
        <v>538</v>
      </c>
      <c r="J7374" s="67">
        <v>-7.8147399999999996</v>
      </c>
      <c r="K7374" s="67">
        <v>111.0005</v>
      </c>
    </row>
    <row r="7375" spans="1:11" ht="14.5">
      <c r="A7375" s="66" t="str">
        <f t="shared" si="115"/>
        <v>BGR TEMANGGUNG_TANJUNGSARI</v>
      </c>
      <c r="B7375" s="66" t="s">
        <v>517</v>
      </c>
      <c r="C7375" s="66" t="s">
        <v>5784</v>
      </c>
      <c r="D7375" s="76" t="s">
        <v>5765</v>
      </c>
      <c r="E7375" s="66" t="s">
        <v>5786</v>
      </c>
      <c r="F7375" s="67">
        <v>9.5500000000000007</v>
      </c>
      <c r="G7375" s="67">
        <v>-7.1278600000000001</v>
      </c>
      <c r="H7375" s="67">
        <v>110.125</v>
      </c>
      <c r="I7375" s="66" t="s">
        <v>999</v>
      </c>
      <c r="J7375" s="67">
        <v>-7.2953299999999999</v>
      </c>
      <c r="K7375" s="67">
        <v>110.0787</v>
      </c>
    </row>
    <row r="7376" spans="1:11" ht="14.5">
      <c r="A7376" s="66" t="str">
        <f t="shared" si="115"/>
        <v>Boyolali_TANJUNGSARI</v>
      </c>
      <c r="B7376" s="66" t="s">
        <v>517</v>
      </c>
      <c r="C7376" s="66" t="s">
        <v>5784</v>
      </c>
      <c r="D7376" s="76" t="s">
        <v>5749</v>
      </c>
      <c r="E7376" s="66" t="s">
        <v>5786</v>
      </c>
      <c r="F7376" s="67">
        <v>17.7</v>
      </c>
      <c r="G7376" s="67">
        <v>-7.5144799999999998</v>
      </c>
      <c r="H7376" s="67">
        <v>110.684</v>
      </c>
      <c r="I7376" s="66" t="s">
        <v>1370</v>
      </c>
      <c r="J7376" s="67">
        <v>-7.5381099999999996</v>
      </c>
      <c r="K7376" s="67">
        <v>110.6292</v>
      </c>
    </row>
    <row r="7377" spans="1:11" ht="14.5">
      <c r="A7377" s="66" t="str">
        <f t="shared" si="115"/>
        <v>Brebes 1 - Wonosari_TANJUNGSARI</v>
      </c>
      <c r="B7377" s="66" t="s">
        <v>517</v>
      </c>
      <c r="C7377" s="66" t="s">
        <v>5784</v>
      </c>
      <c r="D7377" s="76" t="s">
        <v>5748</v>
      </c>
      <c r="E7377" s="66" t="s">
        <v>5786</v>
      </c>
      <c r="F7377" s="67">
        <v>20.92</v>
      </c>
      <c r="G7377" s="67">
        <v>-6.91153</v>
      </c>
      <c r="H7377" s="67">
        <v>108.998</v>
      </c>
      <c r="I7377" s="66" t="s">
        <v>1567</v>
      </c>
      <c r="J7377" s="67">
        <v>-6.86754</v>
      </c>
      <c r="K7377" s="67">
        <v>108.9863</v>
      </c>
    </row>
    <row r="7378" spans="1:11" ht="14.5">
      <c r="A7378" s="66" t="str">
        <f t="shared" si="115"/>
        <v>GD. LASEM_TANJUNGSARI</v>
      </c>
      <c r="B7378" s="66" t="s">
        <v>517</v>
      </c>
      <c r="C7378" s="66" t="s">
        <v>5784</v>
      </c>
      <c r="D7378" s="76" t="s">
        <v>5748</v>
      </c>
      <c r="E7378" s="66" t="s">
        <v>5786</v>
      </c>
      <c r="F7378" s="67">
        <v>20.29</v>
      </c>
      <c r="G7378" s="67">
        <v>-6.7058299999999997</v>
      </c>
      <c r="H7378" s="67">
        <v>111.54900000000001</v>
      </c>
      <c r="I7378" s="66" t="s">
        <v>2256</v>
      </c>
      <c r="J7378" s="67">
        <v>-6.6950700000000003</v>
      </c>
      <c r="K7378" s="67">
        <v>111.4366</v>
      </c>
    </row>
    <row r="7379" spans="1:11" ht="14.5">
      <c r="A7379" s="66" t="str">
        <f t="shared" si="115"/>
        <v>GPP KEBUMEN_TANJUNGSARI</v>
      </c>
      <c r="B7379" s="66" t="s">
        <v>517</v>
      </c>
      <c r="C7379" s="66" t="s">
        <v>5784</v>
      </c>
      <c r="D7379" s="76" t="s">
        <v>5748</v>
      </c>
      <c r="E7379" s="66" t="s">
        <v>5786</v>
      </c>
      <c r="F7379" s="67">
        <v>15.69</v>
      </c>
      <c r="G7379" s="67">
        <v>-7.7237</v>
      </c>
      <c r="H7379" s="67">
        <v>109.617</v>
      </c>
      <c r="I7379" s="66" t="s">
        <v>2714</v>
      </c>
      <c r="J7379" s="67">
        <v>-7.6109200000000001</v>
      </c>
      <c r="K7379" s="67">
        <v>109.5078</v>
      </c>
    </row>
    <row r="7380" spans="1:11" ht="14.5">
      <c r="A7380" s="66" t="str">
        <f t="shared" si="115"/>
        <v>GPP KEBUMEN_TANJUNGSARI</v>
      </c>
      <c r="B7380" s="66" t="s">
        <v>517</v>
      </c>
      <c r="C7380" s="66" t="s">
        <v>5784</v>
      </c>
      <c r="D7380" s="76" t="s">
        <v>5758</v>
      </c>
      <c r="E7380" s="66" t="s">
        <v>5786</v>
      </c>
      <c r="F7380" s="67">
        <v>15.69</v>
      </c>
      <c r="G7380" s="67">
        <v>-7.7176</v>
      </c>
      <c r="H7380" s="67">
        <v>109.664</v>
      </c>
      <c r="I7380" s="66" t="s">
        <v>2714</v>
      </c>
      <c r="J7380" s="67">
        <v>-7.6109200000000001</v>
      </c>
      <c r="K7380" s="67">
        <v>109.5078</v>
      </c>
    </row>
    <row r="7381" spans="1:11" ht="14.5">
      <c r="A7381" s="66" t="str">
        <f t="shared" si="115"/>
        <v>GPP KLATEN_TANJUNGSARI</v>
      </c>
      <c r="B7381" s="66" t="s">
        <v>517</v>
      </c>
      <c r="C7381" s="66" t="s">
        <v>5784</v>
      </c>
      <c r="D7381" s="76" t="s">
        <v>5746</v>
      </c>
      <c r="E7381" s="66" t="s">
        <v>5786</v>
      </c>
      <c r="F7381" s="67">
        <v>8.89</v>
      </c>
      <c r="G7381" s="67">
        <v>-7.70146</v>
      </c>
      <c r="H7381" s="67">
        <v>110.497</v>
      </c>
      <c r="I7381" s="66" t="s">
        <v>2894</v>
      </c>
      <c r="J7381" s="67">
        <v>-7.6692</v>
      </c>
      <c r="K7381" s="67">
        <v>110.6751</v>
      </c>
    </row>
    <row r="7382" spans="1:11" ht="14.5">
      <c r="A7382" s="66" t="str">
        <f t="shared" si="115"/>
        <v>GPP MAGELANG_TANJUNGSARI</v>
      </c>
      <c r="B7382" s="66" t="s">
        <v>517</v>
      </c>
      <c r="C7382" s="66" t="s">
        <v>5784</v>
      </c>
      <c r="D7382" s="76" t="s">
        <v>5749</v>
      </c>
      <c r="E7382" s="66" t="s">
        <v>5786</v>
      </c>
      <c r="F7382" s="67">
        <v>7.61</v>
      </c>
      <c r="G7382" s="67">
        <v>-7.6181299999999998</v>
      </c>
      <c r="H7382" s="67">
        <v>110.199</v>
      </c>
      <c r="I7382" s="66" t="s">
        <v>3103</v>
      </c>
      <c r="J7382" s="67">
        <v>-7.3955399999999996</v>
      </c>
      <c r="K7382" s="67">
        <v>110.24469999999999</v>
      </c>
    </row>
    <row r="7383" spans="1:11" ht="14.5">
      <c r="A7383" s="66" t="str">
        <f t="shared" si="115"/>
        <v>GPP MAGELANG_TANJUNGSARI</v>
      </c>
      <c r="B7383" s="66" t="s">
        <v>517</v>
      </c>
      <c r="C7383" s="66" t="s">
        <v>5784</v>
      </c>
      <c r="D7383" s="76" t="s">
        <v>5746</v>
      </c>
      <c r="E7383" s="66" t="s">
        <v>5786</v>
      </c>
      <c r="F7383" s="67">
        <v>7.61</v>
      </c>
      <c r="G7383" s="67">
        <v>-7.4236899999999997</v>
      </c>
      <c r="H7383" s="67">
        <v>110.13200000000001</v>
      </c>
      <c r="I7383" s="66" t="s">
        <v>3103</v>
      </c>
      <c r="J7383" s="67">
        <v>-7.3955399999999996</v>
      </c>
      <c r="K7383" s="67">
        <v>110.24469999999999</v>
      </c>
    </row>
    <row r="7384" spans="1:11" ht="14.5">
      <c r="A7384" s="66" t="str">
        <f t="shared" si="115"/>
        <v>GPP PEKALONGAN_TANJUNGSARI</v>
      </c>
      <c r="B7384" s="66" t="s">
        <v>517</v>
      </c>
      <c r="C7384" s="66" t="s">
        <v>5784</v>
      </c>
      <c r="D7384" s="76" t="s">
        <v>5754</v>
      </c>
      <c r="E7384" s="66" t="s">
        <v>5786</v>
      </c>
      <c r="F7384" s="67">
        <v>5.84</v>
      </c>
      <c r="G7384" s="67">
        <v>-7.0230399999999999</v>
      </c>
      <c r="H7384" s="67">
        <v>109.59699999999999</v>
      </c>
      <c r="I7384" s="66" t="s">
        <v>3376</v>
      </c>
      <c r="J7384" s="67">
        <v>-6.8898999999999999</v>
      </c>
      <c r="K7384" s="67">
        <v>109.6589</v>
      </c>
    </row>
    <row r="7385" spans="1:11" ht="14.5">
      <c r="A7385" s="66" t="str">
        <f t="shared" si="115"/>
        <v>GPP PURWOREJO_TANJUNGSARI</v>
      </c>
      <c r="B7385" s="66" t="s">
        <v>517</v>
      </c>
      <c r="C7385" s="66" t="s">
        <v>5784</v>
      </c>
      <c r="D7385" s="76" t="s">
        <v>5737</v>
      </c>
      <c r="E7385" s="66" t="s">
        <v>5786</v>
      </c>
      <c r="F7385" s="67">
        <v>15.69</v>
      </c>
      <c r="G7385" s="67">
        <v>-7.7025300000000003</v>
      </c>
      <c r="H7385" s="67">
        <v>109.744</v>
      </c>
      <c r="I7385" s="66" t="s">
        <v>3504</v>
      </c>
      <c r="J7385" s="67">
        <v>-7.7226800000000004</v>
      </c>
      <c r="K7385" s="67">
        <v>109.9468</v>
      </c>
    </row>
    <row r="7386" spans="1:11" ht="14.5">
      <c r="A7386" s="66" t="str">
        <f t="shared" si="115"/>
        <v>Pati - Juwana_TANJUNGSARI</v>
      </c>
      <c r="B7386" s="66" t="s">
        <v>517</v>
      </c>
      <c r="C7386" s="66" t="s">
        <v>5784</v>
      </c>
      <c r="D7386" s="76" t="s">
        <v>5740</v>
      </c>
      <c r="E7386" s="66" t="s">
        <v>5786</v>
      </c>
      <c r="F7386" s="67">
        <v>16.66</v>
      </c>
      <c r="G7386" s="67">
        <v>-6.7686900000000003</v>
      </c>
      <c r="H7386" s="67">
        <v>111.158</v>
      </c>
      <c r="I7386" s="66" t="s">
        <v>4458</v>
      </c>
      <c r="J7386" s="67">
        <v>-6.7296100000000001</v>
      </c>
      <c r="K7386" s="67">
        <v>111.1037</v>
      </c>
    </row>
    <row r="7387" spans="1:11" ht="14.5">
      <c r="A7387" s="66" t="str">
        <f t="shared" si="115"/>
        <v>Pati - Sokokulon_TANJUNGSARI</v>
      </c>
      <c r="B7387" s="66" t="s">
        <v>517</v>
      </c>
      <c r="C7387" s="66" t="s">
        <v>5784</v>
      </c>
      <c r="D7387" s="76" t="s">
        <v>5737</v>
      </c>
      <c r="E7387" s="66" t="s">
        <v>5786</v>
      </c>
      <c r="F7387" s="67">
        <v>16.66</v>
      </c>
      <c r="G7387" s="67">
        <v>-6.6399499999999998</v>
      </c>
      <c r="H7387" s="67">
        <v>110.967</v>
      </c>
      <c r="I7387" s="66" t="s">
        <v>4606</v>
      </c>
      <c r="J7387" s="67">
        <v>-6.7764199999999999</v>
      </c>
      <c r="K7387" s="67">
        <v>110.9949</v>
      </c>
    </row>
    <row r="7388" spans="1:11" ht="14.5">
      <c r="A7388" s="66" t="str">
        <f t="shared" si="115"/>
        <v>Qc Purwodadi - Tawangharjo_TANJUNGSARI</v>
      </c>
      <c r="B7388" s="66" t="s">
        <v>517</v>
      </c>
      <c r="C7388" s="66" t="s">
        <v>5784</v>
      </c>
      <c r="D7388" s="76" t="s">
        <v>5747</v>
      </c>
      <c r="E7388" s="66" t="s">
        <v>5786</v>
      </c>
      <c r="F7388" s="67">
        <v>53.45</v>
      </c>
      <c r="G7388" s="67">
        <v>-7.0970700000000004</v>
      </c>
      <c r="H7388" s="67">
        <v>111.123</v>
      </c>
      <c r="I7388" s="66" t="s">
        <v>4974</v>
      </c>
      <c r="J7388" s="67">
        <v>-7.0747999999999998</v>
      </c>
      <c r="K7388" s="67">
        <v>110.9586</v>
      </c>
    </row>
    <row r="7389" spans="1:11" ht="14.5">
      <c r="A7389" s="66" t="str">
        <f t="shared" si="115"/>
        <v>Rembang-Tritunggal_TANJUNGSARI</v>
      </c>
      <c r="B7389" s="66" t="s">
        <v>517</v>
      </c>
      <c r="C7389" s="66" t="s">
        <v>5784</v>
      </c>
      <c r="D7389" s="76" t="s">
        <v>5756</v>
      </c>
      <c r="E7389" s="66" t="s">
        <v>5786</v>
      </c>
      <c r="F7389" s="67">
        <v>20.29</v>
      </c>
      <c r="G7389" s="67">
        <v>-6.7028699999999999</v>
      </c>
      <c r="H7389" s="67">
        <v>111.33</v>
      </c>
      <c r="I7389" s="66" t="s">
        <v>5002</v>
      </c>
      <c r="J7389" s="67">
        <v>-6.6992700000000003</v>
      </c>
      <c r="K7389" s="67">
        <v>111.39919999999999</v>
      </c>
    </row>
    <row r="7390" spans="1:11" ht="14.5">
      <c r="A7390" s="66" t="str">
        <f t="shared" si="115"/>
        <v>Temanggung_TANJUNGSARI</v>
      </c>
      <c r="B7390" s="66" t="s">
        <v>517</v>
      </c>
      <c r="C7390" s="66" t="s">
        <v>5784</v>
      </c>
      <c r="D7390" s="76" t="s">
        <v>5748</v>
      </c>
      <c r="E7390" s="66" t="s">
        <v>5786</v>
      </c>
      <c r="F7390" s="67">
        <v>9.5500000000000007</v>
      </c>
      <c r="G7390" s="67">
        <v>-7.3333199999999996</v>
      </c>
      <c r="H7390" s="67">
        <v>110.15900000000001</v>
      </c>
      <c r="I7390" s="66" t="s">
        <v>5294</v>
      </c>
      <c r="J7390" s="67">
        <v>-7.3036099999999999</v>
      </c>
      <c r="K7390" s="67">
        <v>110.15309999999999</v>
      </c>
    </row>
    <row r="7391" spans="1:11" ht="14.5">
      <c r="A7391" s="66" t="str">
        <f t="shared" si="115"/>
        <v>Pati - Juwana_TANJUNGSEKAR</v>
      </c>
      <c r="B7391" s="66" t="s">
        <v>4583</v>
      </c>
      <c r="C7391" s="66" t="s">
        <v>5784</v>
      </c>
      <c r="D7391" s="76" t="s">
        <v>5756</v>
      </c>
      <c r="E7391" s="66" t="s">
        <v>5786</v>
      </c>
      <c r="F7391" s="67">
        <v>16.66</v>
      </c>
      <c r="G7391" s="67">
        <v>-6.81921</v>
      </c>
      <c r="H7391" s="67">
        <v>111.15600000000001</v>
      </c>
      <c r="I7391" s="66" t="s">
        <v>4458</v>
      </c>
      <c r="J7391" s="67">
        <v>-6.7296100000000001</v>
      </c>
      <c r="K7391" s="67">
        <v>111.1037</v>
      </c>
    </row>
    <row r="7392" spans="1:11" ht="14.5">
      <c r="A7392" s="66" t="str">
        <f t="shared" si="115"/>
        <v>GPP PURWOREJO_TANJUNGSETO</v>
      </c>
      <c r="B7392" s="66" t="s">
        <v>3844</v>
      </c>
      <c r="C7392" s="66" t="s">
        <v>5784</v>
      </c>
      <c r="D7392" s="76" t="s">
        <v>5740</v>
      </c>
      <c r="E7392" s="66" t="s">
        <v>5786</v>
      </c>
      <c r="F7392" s="67">
        <v>15.69</v>
      </c>
      <c r="G7392" s="67">
        <v>-7.7053000000000003</v>
      </c>
      <c r="H7392" s="67">
        <v>109.71899999999999</v>
      </c>
      <c r="I7392" s="66" t="s">
        <v>3504</v>
      </c>
      <c r="J7392" s="67">
        <v>-7.7226800000000004</v>
      </c>
      <c r="K7392" s="67">
        <v>109.9468</v>
      </c>
    </row>
    <row r="7393" spans="1:11" ht="14.5">
      <c r="A7393" s="66" t="str">
        <f t="shared" si="115"/>
        <v>GPP BANJARNEGARA_TANJUNGTIRTA</v>
      </c>
      <c r="B7393" s="66" t="s">
        <v>2509</v>
      </c>
      <c r="C7393" s="66" t="s">
        <v>5784</v>
      </c>
      <c r="D7393" s="76" t="s">
        <v>5744</v>
      </c>
      <c r="E7393" s="66" t="s">
        <v>5786</v>
      </c>
      <c r="F7393" s="67">
        <v>10.28</v>
      </c>
      <c r="G7393" s="67">
        <v>-7.3277799999999997</v>
      </c>
      <c r="H7393" s="67">
        <v>109.64</v>
      </c>
      <c r="I7393" s="66" t="s">
        <v>2357</v>
      </c>
      <c r="J7393" s="67">
        <v>-7.3905900000000004</v>
      </c>
      <c r="K7393" s="67">
        <v>109.7366</v>
      </c>
    </row>
    <row r="7394" spans="1:11" ht="14.5">
      <c r="A7394" s="66" t="str">
        <f t="shared" si="115"/>
        <v>GPP SRAGEN_TANON</v>
      </c>
      <c r="B7394" s="66" t="s">
        <v>3987</v>
      </c>
      <c r="C7394" s="66" t="s">
        <v>5784</v>
      </c>
      <c r="D7394" s="76" t="s">
        <v>5752</v>
      </c>
      <c r="E7394" s="66" t="s">
        <v>5786</v>
      </c>
      <c r="F7394" s="67">
        <v>66.78</v>
      </c>
      <c r="G7394" s="67">
        <v>-7.3709800000000003</v>
      </c>
      <c r="H7394" s="67">
        <v>110.932</v>
      </c>
      <c r="I7394" s="66" t="s">
        <v>3898</v>
      </c>
      <c r="J7394" s="67">
        <v>-7.4936100000000003</v>
      </c>
      <c r="K7394" s="67">
        <v>110.9278</v>
      </c>
    </row>
    <row r="7395" spans="1:11" ht="14.5">
      <c r="A7395" s="66" t="str">
        <f t="shared" si="115"/>
        <v>GPP KEBUMEN_TANUHARJO</v>
      </c>
      <c r="B7395" s="66" t="s">
        <v>2876</v>
      </c>
      <c r="C7395" s="66" t="s">
        <v>5784</v>
      </c>
      <c r="D7395" s="76" t="s">
        <v>5752</v>
      </c>
      <c r="E7395" s="66" t="s">
        <v>5786</v>
      </c>
      <c r="F7395" s="67">
        <v>15.69</v>
      </c>
      <c r="G7395" s="67">
        <v>-7.6456999999999997</v>
      </c>
      <c r="H7395" s="67">
        <v>109.6793</v>
      </c>
      <c r="I7395" s="66" t="s">
        <v>2714</v>
      </c>
      <c r="J7395" s="67">
        <v>-7.6109200000000001</v>
      </c>
      <c r="K7395" s="67">
        <v>109.5078</v>
      </c>
    </row>
    <row r="7396" spans="1:11" ht="14.5">
      <c r="A7396" s="66" t="str">
        <f t="shared" si="115"/>
        <v>BGR TEMANGGUNG_TANUREJO</v>
      </c>
      <c r="B7396" s="66" t="s">
        <v>1148</v>
      </c>
      <c r="C7396" s="66" t="s">
        <v>5784</v>
      </c>
      <c r="D7396" s="76" t="s">
        <v>5754</v>
      </c>
      <c r="E7396" s="66" t="s">
        <v>5786</v>
      </c>
      <c r="F7396" s="67">
        <v>9.5500000000000007</v>
      </c>
      <c r="G7396" s="67">
        <v>-7.2832499999999998</v>
      </c>
      <c r="H7396" s="67">
        <v>110.077</v>
      </c>
      <c r="I7396" s="66" t="s">
        <v>999</v>
      </c>
      <c r="J7396" s="67">
        <v>-7.2953299999999999</v>
      </c>
      <c r="K7396" s="67">
        <v>110.0787</v>
      </c>
    </row>
    <row r="7397" spans="1:11" ht="14.5">
      <c r="A7397" s="66" t="str">
        <f t="shared" si="115"/>
        <v>GPP BANJARNEGARA_TAPEN</v>
      </c>
      <c r="B7397" s="66" t="s">
        <v>2510</v>
      </c>
      <c r="C7397" s="66" t="s">
        <v>5784</v>
      </c>
      <c r="D7397" s="76" t="s">
        <v>5765</v>
      </c>
      <c r="E7397" s="66" t="s">
        <v>5786</v>
      </c>
      <c r="F7397" s="67">
        <v>10.28</v>
      </c>
      <c r="G7397" s="67">
        <v>-7.3902999999999999</v>
      </c>
      <c r="H7397" s="67">
        <v>109.6</v>
      </c>
      <c r="I7397" s="66" t="s">
        <v>2357</v>
      </c>
      <c r="J7397" s="67">
        <v>-7.3905900000000004</v>
      </c>
      <c r="K7397" s="67">
        <v>109.7366</v>
      </c>
    </row>
    <row r="7398" spans="1:11" ht="14.5">
      <c r="A7398" s="66" t="str">
        <f t="shared" si="115"/>
        <v>GPP PURWOREJO_TAPEN</v>
      </c>
      <c r="B7398" s="66" t="s">
        <v>2510</v>
      </c>
      <c r="C7398" s="66" t="s">
        <v>5784</v>
      </c>
      <c r="D7398" s="76" t="s">
        <v>5749</v>
      </c>
      <c r="E7398" s="66" t="s">
        <v>5786</v>
      </c>
      <c r="F7398" s="67">
        <v>4.4400000000000004</v>
      </c>
      <c r="G7398" s="67">
        <v>-7.7006399999999999</v>
      </c>
      <c r="H7398" s="67">
        <v>109.82299999999999</v>
      </c>
      <c r="I7398" s="66" t="s">
        <v>3504</v>
      </c>
      <c r="J7398" s="67">
        <v>-7.7226800000000004</v>
      </c>
      <c r="K7398" s="67">
        <v>109.9468</v>
      </c>
    </row>
    <row r="7399" spans="1:11" ht="14.5">
      <c r="A7399" s="66" t="str">
        <f t="shared" si="115"/>
        <v>Brebes GPP_TARABAN</v>
      </c>
      <c r="B7399" s="66" t="s">
        <v>1813</v>
      </c>
      <c r="C7399" s="66" t="s">
        <v>5784</v>
      </c>
      <c r="D7399" s="76" t="s">
        <v>5739</v>
      </c>
      <c r="E7399" s="66" t="s">
        <v>5786</v>
      </c>
      <c r="F7399" s="67">
        <v>20.92</v>
      </c>
      <c r="G7399" s="67">
        <v>-7.2889999999999997</v>
      </c>
      <c r="H7399" s="67">
        <v>109.018</v>
      </c>
      <c r="I7399" s="66" t="s">
        <v>1667</v>
      </c>
      <c r="J7399" s="67">
        <v>-7.1220699999999999</v>
      </c>
      <c r="K7399" s="67">
        <v>108.9847</v>
      </c>
    </row>
    <row r="7400" spans="1:11" ht="14.5">
      <c r="A7400" s="66" t="str">
        <f t="shared" si="115"/>
        <v>GPP SRAGEN_TARAMAN</v>
      </c>
      <c r="B7400" s="66" t="s">
        <v>3988</v>
      </c>
      <c r="C7400" s="66" t="s">
        <v>5784</v>
      </c>
      <c r="D7400" s="76" t="s">
        <v>5741</v>
      </c>
      <c r="E7400" s="66" t="s">
        <v>5786</v>
      </c>
      <c r="F7400" s="67">
        <v>66.78</v>
      </c>
      <c r="G7400" s="67">
        <v>-7.4160199999999996</v>
      </c>
      <c r="H7400" s="67">
        <v>110.96</v>
      </c>
      <c r="I7400" s="66" t="s">
        <v>3898</v>
      </c>
      <c r="J7400" s="67">
        <v>-7.4936100000000003</v>
      </c>
      <c r="K7400" s="67">
        <v>110.9278</v>
      </c>
    </row>
    <row r="7401" spans="1:11" ht="14.5">
      <c r="A7401" s="66" t="str">
        <f t="shared" si="115"/>
        <v>GD PSP Cilacap_TARISI</v>
      </c>
      <c r="B7401" s="66" t="s">
        <v>2211</v>
      </c>
      <c r="C7401" s="66" t="s">
        <v>5784</v>
      </c>
      <c r="D7401" s="76" t="s">
        <v>5743</v>
      </c>
      <c r="E7401" s="66" t="s">
        <v>5786</v>
      </c>
      <c r="F7401" s="67">
        <v>20.29</v>
      </c>
      <c r="G7401" s="67">
        <v>-7.3927100000000001</v>
      </c>
      <c r="H7401" s="67">
        <v>108.7</v>
      </c>
      <c r="I7401" s="66" t="s">
        <v>2114</v>
      </c>
      <c r="J7401" s="67">
        <v>-7.3791900000000004</v>
      </c>
      <c r="K7401" s="67">
        <v>108.8021</v>
      </c>
    </row>
    <row r="7402" spans="1:11" ht="14.5">
      <c r="A7402" s="66" t="str">
        <f t="shared" si="115"/>
        <v>Qc Purwodadi - Tawangharjo_TARUB</v>
      </c>
      <c r="B7402" s="66" t="s">
        <v>4996</v>
      </c>
      <c r="C7402" s="66" t="s">
        <v>5784</v>
      </c>
      <c r="D7402" s="76" t="s">
        <v>5767</v>
      </c>
      <c r="E7402" s="66" t="s">
        <v>5786</v>
      </c>
      <c r="F7402" s="67">
        <v>53.45</v>
      </c>
      <c r="G7402" s="67">
        <v>-7.0697999999999999</v>
      </c>
      <c r="H7402" s="67">
        <v>111.017</v>
      </c>
      <c r="I7402" s="66" t="s">
        <v>4974</v>
      </c>
      <c r="J7402" s="67">
        <v>-7.0747999999999998</v>
      </c>
      <c r="K7402" s="67">
        <v>110.9586</v>
      </c>
    </row>
    <row r="7403" spans="1:11" ht="14.5">
      <c r="A7403" s="66" t="str">
        <f t="shared" si="115"/>
        <v>TGL 3PURWAHAMBA_TARUB</v>
      </c>
      <c r="B7403" s="66" t="s">
        <v>4996</v>
      </c>
      <c r="C7403" s="66" t="s">
        <v>5784</v>
      </c>
      <c r="D7403" s="76" t="s">
        <v>5755</v>
      </c>
      <c r="E7403" s="66" t="s">
        <v>5786</v>
      </c>
      <c r="F7403" s="67">
        <v>11.25</v>
      </c>
      <c r="G7403" s="67">
        <v>-6.9218299999999999</v>
      </c>
      <c r="H7403" s="67">
        <v>109.175</v>
      </c>
      <c r="I7403" s="66" t="s">
        <v>5354</v>
      </c>
      <c r="J7403" s="67">
        <v>-6.87378</v>
      </c>
      <c r="K7403" s="67">
        <v>109.2512</v>
      </c>
    </row>
    <row r="7404" spans="1:11" ht="14.5">
      <c r="A7404" s="66" t="str">
        <f t="shared" si="115"/>
        <v>Boyolali_TARUBATANG</v>
      </c>
      <c r="B7404" s="66" t="s">
        <v>1548</v>
      </c>
      <c r="C7404" s="66" t="s">
        <v>5784</v>
      </c>
      <c r="D7404" s="76" t="s">
        <v>5752</v>
      </c>
      <c r="E7404" s="66" t="s">
        <v>5786</v>
      </c>
      <c r="F7404" s="67">
        <v>17.7</v>
      </c>
      <c r="G7404" s="67">
        <v>-7.4933699999999996</v>
      </c>
      <c r="H7404" s="67">
        <v>110.483</v>
      </c>
      <c r="I7404" s="66" t="s">
        <v>1370</v>
      </c>
      <c r="J7404" s="67">
        <v>-7.5381099999999996</v>
      </c>
      <c r="K7404" s="67">
        <v>110.6292</v>
      </c>
    </row>
    <row r="7405" spans="1:11" ht="14.5">
      <c r="A7405" s="66" t="str">
        <f t="shared" si="115"/>
        <v>BGR NGLEJOK_TARUMAN</v>
      </c>
      <c r="B7405" s="66" t="s">
        <v>841</v>
      </c>
      <c r="C7405" s="66" t="s">
        <v>5784</v>
      </c>
      <c r="D7405" s="76" t="s">
        <v>5753</v>
      </c>
      <c r="E7405" s="66" t="s">
        <v>5786</v>
      </c>
      <c r="F7405" s="67">
        <v>53.45</v>
      </c>
      <c r="G7405" s="67">
        <v>-7.0077800000000003</v>
      </c>
      <c r="H7405" s="67">
        <v>110.846</v>
      </c>
      <c r="I7405" s="66" t="s">
        <v>775</v>
      </c>
      <c r="J7405" s="67">
        <v>-7.06935</v>
      </c>
      <c r="K7405" s="67">
        <v>110.8802</v>
      </c>
    </row>
    <row r="7406" spans="1:11" ht="14.5">
      <c r="A7406" s="66" t="str">
        <f t="shared" si="115"/>
        <v>Rembang-Tritunggal_TASIKAGUNG</v>
      </c>
      <c r="B7406" s="66" t="s">
        <v>5054</v>
      </c>
      <c r="C7406" s="66" t="s">
        <v>5784</v>
      </c>
      <c r="D7406" s="76" t="s">
        <v>5769</v>
      </c>
      <c r="E7406" s="66" t="s">
        <v>5786</v>
      </c>
      <c r="F7406" s="67">
        <v>20.29</v>
      </c>
      <c r="G7406" s="67">
        <v>-6.7036800000000003</v>
      </c>
      <c r="H7406" s="67">
        <v>111.33799999999999</v>
      </c>
      <c r="I7406" s="66" t="s">
        <v>5002</v>
      </c>
      <c r="J7406" s="67">
        <v>-6.6992700000000003</v>
      </c>
      <c r="K7406" s="67">
        <v>111.39919999999999</v>
      </c>
    </row>
    <row r="7407" spans="1:11" ht="14.5">
      <c r="A7407" s="66" t="str">
        <f t="shared" si="115"/>
        <v>BGR NGADIROJO_TASIKHARGO</v>
      </c>
      <c r="B7407" s="66" t="s">
        <v>743</v>
      </c>
      <c r="C7407" s="66" t="s">
        <v>5784</v>
      </c>
      <c r="D7407" s="76" t="s">
        <v>5758</v>
      </c>
      <c r="E7407" s="66" t="s">
        <v>5786</v>
      </c>
      <c r="F7407" s="67">
        <v>20.7</v>
      </c>
      <c r="G7407" s="67">
        <v>-7.8497599999999998</v>
      </c>
      <c r="H7407" s="67">
        <v>111.09</v>
      </c>
      <c r="I7407" s="66" t="s">
        <v>538</v>
      </c>
      <c r="J7407" s="67">
        <v>-7.8147399999999996</v>
      </c>
      <c r="K7407" s="67">
        <v>111.0005</v>
      </c>
    </row>
    <row r="7408" spans="1:11" ht="14.5">
      <c r="A7408" s="66" t="str">
        <f t="shared" si="115"/>
        <v>Rembang-Tritunggal_TASIKHARJO</v>
      </c>
      <c r="B7408" s="66" t="s">
        <v>5055</v>
      </c>
      <c r="C7408" s="66" t="s">
        <v>5784</v>
      </c>
      <c r="D7408" s="76" t="s">
        <v>5767</v>
      </c>
      <c r="E7408" s="66" t="s">
        <v>5786</v>
      </c>
      <c r="F7408" s="67">
        <v>20.29</v>
      </c>
      <c r="G7408" s="67">
        <v>-6.6921200000000001</v>
      </c>
      <c r="H7408" s="67">
        <v>111.276</v>
      </c>
      <c r="I7408" s="66" t="s">
        <v>5002</v>
      </c>
      <c r="J7408" s="67">
        <v>-6.6992700000000003</v>
      </c>
      <c r="K7408" s="67">
        <v>111.39919999999999</v>
      </c>
    </row>
    <row r="7409" spans="1:11" ht="14.5">
      <c r="A7409" s="66" t="str">
        <f t="shared" si="115"/>
        <v>GPP PEKALONGAN_TASIKREJO</v>
      </c>
      <c r="B7409" s="66" t="s">
        <v>3485</v>
      </c>
      <c r="C7409" s="66" t="s">
        <v>5784</v>
      </c>
      <c r="D7409" s="76" t="s">
        <v>5758</v>
      </c>
      <c r="E7409" s="66" t="s">
        <v>5786</v>
      </c>
      <c r="F7409" s="67">
        <v>15.73</v>
      </c>
      <c r="G7409" s="67">
        <v>-6.8547500000000001</v>
      </c>
      <c r="H7409" s="67">
        <v>109.586</v>
      </c>
      <c r="I7409" s="66" t="s">
        <v>3376</v>
      </c>
      <c r="J7409" s="67">
        <v>-6.8898999999999999</v>
      </c>
      <c r="K7409" s="67">
        <v>109.6589</v>
      </c>
    </row>
    <row r="7410" spans="1:11" ht="14.5">
      <c r="A7410" s="66" t="str">
        <f t="shared" si="115"/>
        <v>GD. LASEM_TASIKSONO</v>
      </c>
      <c r="B7410" s="66" t="s">
        <v>2343</v>
      </c>
      <c r="C7410" s="66" t="s">
        <v>5784</v>
      </c>
      <c r="D7410" s="76" t="s">
        <v>5757</v>
      </c>
      <c r="E7410" s="66" t="s">
        <v>5786</v>
      </c>
      <c r="F7410" s="67">
        <v>20.29</v>
      </c>
      <c r="G7410" s="67">
        <v>-6.6737000000000002</v>
      </c>
      <c r="H7410" s="67">
        <v>111.453</v>
      </c>
      <c r="I7410" s="66" t="s">
        <v>2256</v>
      </c>
      <c r="J7410" s="67">
        <v>-6.6950700000000003</v>
      </c>
      <c r="K7410" s="67">
        <v>111.4366</v>
      </c>
    </row>
    <row r="7411" spans="1:11" ht="14.5">
      <c r="A7411" s="66" t="str">
        <f t="shared" si="115"/>
        <v>GPP KLATEN_TASKOMBANG</v>
      </c>
      <c r="B7411" s="66" t="s">
        <v>3083</v>
      </c>
      <c r="C7411" s="66" t="s">
        <v>5784</v>
      </c>
      <c r="D7411" s="76" t="s">
        <v>5749</v>
      </c>
      <c r="E7411" s="66" t="s">
        <v>5786</v>
      </c>
      <c r="F7411" s="67">
        <v>8.89</v>
      </c>
      <c r="G7411" s="67">
        <v>-7.71563</v>
      </c>
      <c r="H7411" s="67">
        <v>110.491</v>
      </c>
      <c r="I7411" s="66" t="s">
        <v>2894</v>
      </c>
      <c r="J7411" s="67">
        <v>-7.6692</v>
      </c>
      <c r="K7411" s="67">
        <v>110.6751</v>
      </c>
    </row>
    <row r="7412" spans="1:11" ht="14.5">
      <c r="A7412" s="66" t="str">
        <f t="shared" si="115"/>
        <v>Boyolali_TAWANG</v>
      </c>
      <c r="B7412" s="66" t="s">
        <v>1549</v>
      </c>
      <c r="C7412" s="66" t="s">
        <v>5784</v>
      </c>
      <c r="D7412" s="76" t="s">
        <v>5753</v>
      </c>
      <c r="E7412" s="66" t="s">
        <v>5786</v>
      </c>
      <c r="F7412" s="67">
        <v>10.51</v>
      </c>
      <c r="G7412" s="67">
        <v>-7.4304199999999998</v>
      </c>
      <c r="H7412" s="67">
        <v>110.62</v>
      </c>
      <c r="I7412" s="66" t="s">
        <v>1370</v>
      </c>
      <c r="J7412" s="67">
        <v>-7.5381099999999996</v>
      </c>
      <c r="K7412" s="67">
        <v>110.6292</v>
      </c>
    </row>
    <row r="7413" spans="1:11" ht="14.5">
      <c r="A7413" s="66" t="str">
        <f t="shared" si="115"/>
        <v>GPP KLATEN_TAWANG</v>
      </c>
      <c r="B7413" s="66" t="s">
        <v>1549</v>
      </c>
      <c r="C7413" s="66" t="s">
        <v>5784</v>
      </c>
      <c r="D7413" s="76" t="s">
        <v>5760</v>
      </c>
      <c r="E7413" s="66" t="s">
        <v>5786</v>
      </c>
      <c r="F7413" s="67">
        <v>14.71</v>
      </c>
      <c r="G7413" s="67">
        <v>-7.7585300000000004</v>
      </c>
      <c r="H7413" s="67">
        <v>110.749</v>
      </c>
      <c r="I7413" s="66" t="s">
        <v>2894</v>
      </c>
      <c r="J7413" s="67">
        <v>-7.6692</v>
      </c>
      <c r="K7413" s="67">
        <v>110.6751</v>
      </c>
    </row>
    <row r="7414" spans="1:11" ht="14.5">
      <c r="A7414" s="66" t="str">
        <f t="shared" si="115"/>
        <v>BGR NGADIROJO_TAWANGHARJO</v>
      </c>
      <c r="B7414" s="66" t="s">
        <v>744</v>
      </c>
      <c r="C7414" s="66" t="s">
        <v>5784</v>
      </c>
      <c r="D7414" s="76" t="s">
        <v>5762</v>
      </c>
      <c r="E7414" s="66" t="s">
        <v>5786</v>
      </c>
      <c r="F7414" s="67">
        <v>20.7</v>
      </c>
      <c r="G7414" s="67">
        <v>-8.0008400000000002</v>
      </c>
      <c r="H7414" s="67">
        <v>110.892</v>
      </c>
      <c r="I7414" s="66" t="s">
        <v>538</v>
      </c>
      <c r="J7414" s="67">
        <v>-7.8147399999999996</v>
      </c>
      <c r="K7414" s="67">
        <v>111.0005</v>
      </c>
    </row>
    <row r="7415" spans="1:11" ht="14.5">
      <c r="A7415" s="66" t="str">
        <f t="shared" si="115"/>
        <v>Pati - Juwana_TAWANGHARJO</v>
      </c>
      <c r="B7415" s="66" t="s">
        <v>744</v>
      </c>
      <c r="C7415" s="66" t="s">
        <v>5784</v>
      </c>
      <c r="D7415" s="76" t="s">
        <v>5761</v>
      </c>
      <c r="E7415" s="66" t="s">
        <v>5786</v>
      </c>
      <c r="F7415" s="67">
        <v>16.66</v>
      </c>
      <c r="G7415" s="67">
        <v>-6.7059899999999999</v>
      </c>
      <c r="H7415" s="67">
        <v>111.084</v>
      </c>
      <c r="I7415" s="66" t="s">
        <v>4458</v>
      </c>
      <c r="J7415" s="67">
        <v>-6.7296100000000001</v>
      </c>
      <c r="K7415" s="67">
        <v>111.1037</v>
      </c>
    </row>
    <row r="7416" spans="1:11" ht="14.5">
      <c r="A7416" s="66" t="str">
        <f t="shared" si="115"/>
        <v>Qc Purwodadi - Tawangharjo_TAWANGHARJO</v>
      </c>
      <c r="B7416" s="66" t="s">
        <v>744</v>
      </c>
      <c r="C7416" s="66" t="s">
        <v>5784</v>
      </c>
      <c r="D7416" s="76" t="s">
        <v>5749</v>
      </c>
      <c r="E7416" s="66" t="s">
        <v>5786</v>
      </c>
      <c r="F7416" s="67">
        <v>53.45</v>
      </c>
      <c r="G7416" s="67">
        <v>-7.0860000000000003</v>
      </c>
      <c r="H7416" s="67">
        <v>111.01</v>
      </c>
      <c r="I7416" s="66" t="s">
        <v>4974</v>
      </c>
      <c r="J7416" s="67">
        <v>-7.0747999999999998</v>
      </c>
      <c r="K7416" s="67">
        <v>110.9586</v>
      </c>
    </row>
    <row r="7417" spans="1:11" ht="14.5">
      <c r="A7417" s="66" t="str">
        <f t="shared" si="115"/>
        <v>BGR NGADIROJO_TAWANGMANGU</v>
      </c>
      <c r="B7417" s="66" t="s">
        <v>745</v>
      </c>
      <c r="C7417" s="66" t="s">
        <v>5784</v>
      </c>
      <c r="D7417" s="76" t="s">
        <v>5747</v>
      </c>
      <c r="E7417" s="66" t="s">
        <v>5786</v>
      </c>
      <c r="F7417" s="67">
        <v>21.59</v>
      </c>
      <c r="G7417" s="67">
        <v>-7.6731199999999999</v>
      </c>
      <c r="H7417" s="67">
        <v>111.126</v>
      </c>
      <c r="I7417" s="66" t="s">
        <v>538</v>
      </c>
      <c r="J7417" s="67">
        <v>-7.8147399999999996</v>
      </c>
      <c r="K7417" s="67">
        <v>111.0005</v>
      </c>
    </row>
    <row r="7418" spans="1:11" ht="14.5">
      <c r="A7418" s="66" t="str">
        <f t="shared" si="115"/>
        <v>UPP SEMARANG_TAWANGMAS</v>
      </c>
      <c r="B7418" s="66" t="s">
        <v>5539</v>
      </c>
      <c r="C7418" s="66" t="s">
        <v>5784</v>
      </c>
      <c r="D7418" s="76" t="s">
        <v>5758</v>
      </c>
      <c r="E7418" s="66" t="s">
        <v>5786</v>
      </c>
      <c r="F7418" s="67">
        <v>1.22</v>
      </c>
      <c r="G7418" s="67">
        <v>-6.96915</v>
      </c>
      <c r="H7418" s="67">
        <v>110.395</v>
      </c>
      <c r="I7418" s="66" t="s">
        <v>5495</v>
      </c>
      <c r="J7418" s="67">
        <v>-6.9489400000000003</v>
      </c>
      <c r="K7418" s="67">
        <v>110.42059999999999</v>
      </c>
    </row>
    <row r="7419" spans="1:11" ht="14.5">
      <c r="A7419" s="66" t="str">
        <f t="shared" si="115"/>
        <v>BGR NGADIROJO_TAWANGREJO</v>
      </c>
      <c r="B7419" s="66" t="s">
        <v>746</v>
      </c>
      <c r="C7419" s="66" t="s">
        <v>5784</v>
      </c>
      <c r="D7419" s="76" t="s">
        <v>5744</v>
      </c>
      <c r="E7419" s="66" t="s">
        <v>5786</v>
      </c>
      <c r="F7419" s="67">
        <v>20.7</v>
      </c>
      <c r="G7419" s="67">
        <v>-7.79833</v>
      </c>
      <c r="H7419" s="67">
        <v>111.14700000000001</v>
      </c>
      <c r="I7419" s="66" t="s">
        <v>538</v>
      </c>
      <c r="J7419" s="67">
        <v>-7.8147399999999996</v>
      </c>
      <c r="K7419" s="67">
        <v>111.0005</v>
      </c>
    </row>
    <row r="7420" spans="1:11" ht="14.5">
      <c r="A7420" s="66" t="str">
        <f t="shared" si="115"/>
        <v>Blora 4 Ngawen_TAWANGREJO</v>
      </c>
      <c r="B7420" s="66" t="s">
        <v>746</v>
      </c>
      <c r="C7420" s="66" t="s">
        <v>5784</v>
      </c>
      <c r="D7420" s="76" t="s">
        <v>5747</v>
      </c>
      <c r="E7420" s="66" t="s">
        <v>5786</v>
      </c>
      <c r="F7420" s="67">
        <v>44.23</v>
      </c>
      <c r="G7420" s="67">
        <v>-6.9825400000000002</v>
      </c>
      <c r="H7420" s="67">
        <v>111.34399999999999</v>
      </c>
      <c r="I7420" s="66" t="s">
        <v>1251</v>
      </c>
      <c r="J7420" s="67">
        <v>-7.0247799999999998</v>
      </c>
      <c r="K7420" s="67">
        <v>111.2928</v>
      </c>
    </row>
    <row r="7421" spans="1:11" ht="14.5">
      <c r="A7421" s="66" t="str">
        <f t="shared" si="115"/>
        <v>Blora 4 Ngawen_TAWANGREJO</v>
      </c>
      <c r="B7421" s="66" t="s">
        <v>746</v>
      </c>
      <c r="C7421" s="66" t="s">
        <v>5784</v>
      </c>
      <c r="D7421" s="76" t="s">
        <v>5753</v>
      </c>
      <c r="E7421" s="66" t="s">
        <v>5786</v>
      </c>
      <c r="F7421" s="67">
        <v>44.23</v>
      </c>
      <c r="G7421" s="67">
        <v>-7.0607600000000001</v>
      </c>
      <c r="H7421" s="67">
        <v>111.27</v>
      </c>
      <c r="I7421" s="66" t="s">
        <v>1251</v>
      </c>
      <c r="J7421" s="67">
        <v>-7.0247799999999998</v>
      </c>
      <c r="K7421" s="67">
        <v>111.2928</v>
      </c>
    </row>
    <row r="7422" spans="1:11" ht="14.5">
      <c r="A7422" s="66" t="str">
        <f t="shared" si="115"/>
        <v>GD. LASEM_TAWANGREJO</v>
      </c>
      <c r="B7422" s="66" t="s">
        <v>746</v>
      </c>
      <c r="C7422" s="66" t="s">
        <v>5784</v>
      </c>
      <c r="D7422" s="76" t="s">
        <v>5748</v>
      </c>
      <c r="E7422" s="66" t="s">
        <v>5786</v>
      </c>
      <c r="F7422" s="67">
        <v>20.29</v>
      </c>
      <c r="G7422" s="67">
        <v>-6.8073600000000001</v>
      </c>
      <c r="H7422" s="67">
        <v>111.654</v>
      </c>
      <c r="I7422" s="66" t="s">
        <v>2256</v>
      </c>
      <c r="J7422" s="67">
        <v>-6.6950700000000003</v>
      </c>
      <c r="K7422" s="67">
        <v>111.4366</v>
      </c>
    </row>
    <row r="7423" spans="1:11" ht="14.5">
      <c r="A7423" s="66" t="str">
        <f t="shared" si="115"/>
        <v>GPP KLATEN_TAWANGREJO</v>
      </c>
      <c r="B7423" s="66" t="s">
        <v>746</v>
      </c>
      <c r="C7423" s="66" t="s">
        <v>5784</v>
      </c>
      <c r="D7423" s="76" t="s">
        <v>5746</v>
      </c>
      <c r="E7423" s="66" t="s">
        <v>5786</v>
      </c>
      <c r="F7423" s="67">
        <v>8.89</v>
      </c>
      <c r="G7423" s="67">
        <v>-7.7567199999999996</v>
      </c>
      <c r="H7423" s="67">
        <v>110.667</v>
      </c>
      <c r="I7423" s="66" t="s">
        <v>2894</v>
      </c>
      <c r="J7423" s="67">
        <v>-7.6692</v>
      </c>
      <c r="K7423" s="67">
        <v>110.6751</v>
      </c>
    </row>
    <row r="7424" spans="1:11" ht="14.5">
      <c r="A7424" s="66" t="str">
        <f t="shared" si="115"/>
        <v>Pati - Juwana_TAWANGREJO</v>
      </c>
      <c r="B7424" s="66" t="s">
        <v>746</v>
      </c>
      <c r="C7424" s="66" t="s">
        <v>5784</v>
      </c>
      <c r="D7424" s="76" t="s">
        <v>5746</v>
      </c>
      <c r="E7424" s="66" t="s">
        <v>5786</v>
      </c>
      <c r="F7424" s="67">
        <v>16.66</v>
      </c>
      <c r="G7424" s="67">
        <v>-6.7988400000000002</v>
      </c>
      <c r="H7424" s="67">
        <v>111.081</v>
      </c>
      <c r="I7424" s="66" t="s">
        <v>4458</v>
      </c>
      <c r="J7424" s="67">
        <v>-6.7296100000000001</v>
      </c>
      <c r="K7424" s="67">
        <v>111.1037</v>
      </c>
    </row>
    <row r="7425" spans="1:11" ht="14.5">
      <c r="A7425" s="66" t="str">
        <f t="shared" si="115"/>
        <v>BGR TEMANGGUNG_TAWANGSARI</v>
      </c>
      <c r="B7425" s="66" t="s">
        <v>1149</v>
      </c>
      <c r="C7425" s="66" t="s">
        <v>5784</v>
      </c>
      <c r="D7425" s="76" t="s">
        <v>5741</v>
      </c>
      <c r="E7425" s="66" t="s">
        <v>5786</v>
      </c>
      <c r="F7425" s="67">
        <v>9.5500000000000007</v>
      </c>
      <c r="G7425" s="67">
        <v>-7.2211699999999999</v>
      </c>
      <c r="H7425" s="67">
        <v>109.999</v>
      </c>
      <c r="I7425" s="66" t="s">
        <v>999</v>
      </c>
      <c r="J7425" s="67">
        <v>-7.2953299999999999</v>
      </c>
      <c r="K7425" s="67">
        <v>110.0787</v>
      </c>
    </row>
    <row r="7426" spans="1:11" ht="14.5">
      <c r="A7426" s="66" t="str">
        <f t="shared" ref="A7426:A7489" si="116">CONCATENATE(I7426,"_",B7426)</f>
        <v>Boyolali_TAWANGSARI</v>
      </c>
      <c r="B7426" s="66" t="s">
        <v>1149</v>
      </c>
      <c r="C7426" s="66" t="s">
        <v>5784</v>
      </c>
      <c r="D7426" s="76" t="s">
        <v>5744</v>
      </c>
      <c r="E7426" s="66" t="s">
        <v>5786</v>
      </c>
      <c r="F7426" s="67">
        <v>17.7</v>
      </c>
      <c r="G7426" s="67">
        <v>-7.5174099999999999</v>
      </c>
      <c r="H7426" s="67">
        <v>110.658</v>
      </c>
      <c r="I7426" s="66" t="s">
        <v>1370</v>
      </c>
      <c r="J7426" s="67">
        <v>-7.5381099999999996</v>
      </c>
      <c r="K7426" s="67">
        <v>110.6292</v>
      </c>
    </row>
    <row r="7427" spans="1:11" ht="14.5">
      <c r="A7427" s="66" t="str">
        <f t="shared" si="116"/>
        <v>GPP PURWOREJO_TAWANGSARI</v>
      </c>
      <c r="B7427" s="66" t="s">
        <v>1149</v>
      </c>
      <c r="C7427" s="66" t="s">
        <v>5784</v>
      </c>
      <c r="D7427" s="76" t="s">
        <v>5738</v>
      </c>
      <c r="E7427" s="66" t="s">
        <v>5786</v>
      </c>
      <c r="F7427" s="67">
        <v>4.4400000000000004</v>
      </c>
      <c r="G7427" s="67">
        <v>-7.7078100000000003</v>
      </c>
      <c r="H7427" s="67">
        <v>110.128</v>
      </c>
      <c r="I7427" s="66" t="s">
        <v>3504</v>
      </c>
      <c r="J7427" s="67">
        <v>-7.7226800000000004</v>
      </c>
      <c r="K7427" s="67">
        <v>109.9468</v>
      </c>
    </row>
    <row r="7428" spans="1:11" ht="14.5">
      <c r="A7428" s="66" t="str">
        <f t="shared" si="116"/>
        <v>Sragen 1 - Ngrampal_TAWANGSARI</v>
      </c>
      <c r="B7428" s="66" t="s">
        <v>1149</v>
      </c>
      <c r="C7428" s="66" t="s">
        <v>5784</v>
      </c>
      <c r="D7428" s="76" t="s">
        <v>5752</v>
      </c>
      <c r="E7428" s="66" t="s">
        <v>5786</v>
      </c>
      <c r="F7428" s="67">
        <v>21.59</v>
      </c>
      <c r="G7428" s="67">
        <v>-7.5060599999999997</v>
      </c>
      <c r="H7428" s="67">
        <v>111.07</v>
      </c>
      <c r="I7428" s="66" t="s">
        <v>5161</v>
      </c>
      <c r="J7428" s="67">
        <v>-7.4020799999999998</v>
      </c>
      <c r="K7428" s="67">
        <v>111.0612</v>
      </c>
    </row>
    <row r="7429" spans="1:11" ht="14.5">
      <c r="A7429" s="66" t="str">
        <f t="shared" si="116"/>
        <v>Temanggung_TAWANGSARI</v>
      </c>
      <c r="B7429" s="66" t="s">
        <v>1149</v>
      </c>
      <c r="C7429" s="66" t="s">
        <v>5784</v>
      </c>
      <c r="D7429" s="76" t="s">
        <v>5741</v>
      </c>
      <c r="E7429" s="66" t="s">
        <v>5786</v>
      </c>
      <c r="F7429" s="67">
        <v>9.5500000000000007</v>
      </c>
      <c r="G7429" s="67">
        <v>-7.3641199999999998</v>
      </c>
      <c r="H7429" s="67">
        <v>110.161</v>
      </c>
      <c r="I7429" s="66" t="s">
        <v>5294</v>
      </c>
      <c r="J7429" s="67">
        <v>-7.3036099999999999</v>
      </c>
      <c r="K7429" s="67">
        <v>110.15309999999999</v>
      </c>
    </row>
    <row r="7430" spans="1:11" ht="14.5">
      <c r="A7430" s="66" t="str">
        <f t="shared" si="116"/>
        <v>UPP SEMARANG_TAWANGSARI</v>
      </c>
      <c r="B7430" s="66" t="s">
        <v>1149</v>
      </c>
      <c r="C7430" s="66" t="s">
        <v>5784</v>
      </c>
      <c r="D7430" s="76" t="s">
        <v>5759</v>
      </c>
      <c r="E7430" s="66" t="s">
        <v>5786</v>
      </c>
      <c r="F7430" s="67">
        <v>1.22</v>
      </c>
      <c r="G7430" s="67">
        <v>-6.9634</v>
      </c>
      <c r="H7430" s="67">
        <v>110.387</v>
      </c>
      <c r="I7430" s="66" t="s">
        <v>5495</v>
      </c>
      <c r="J7430" s="67">
        <v>-6.9489400000000003</v>
      </c>
      <c r="K7430" s="67">
        <v>110.42059999999999</v>
      </c>
    </row>
    <row r="7431" spans="1:11" ht="14.5">
      <c r="A7431" s="66" t="str">
        <f t="shared" si="116"/>
        <v>Wonosobo - Leksono_TAWANGSARI</v>
      </c>
      <c r="B7431" s="66" t="s">
        <v>1149</v>
      </c>
      <c r="C7431" s="66" t="s">
        <v>5784</v>
      </c>
      <c r="D7431" s="76" t="s">
        <v>5759</v>
      </c>
      <c r="E7431" s="66" t="s">
        <v>5786</v>
      </c>
      <c r="F7431" s="67">
        <v>7.7</v>
      </c>
      <c r="G7431" s="67">
        <v>-7.3838200000000001</v>
      </c>
      <c r="H7431" s="67">
        <v>109.893</v>
      </c>
      <c r="I7431" s="66" t="s">
        <v>5583</v>
      </c>
      <c r="J7431" s="67">
        <v>-7.4236599999999999</v>
      </c>
      <c r="K7431" s="67">
        <v>109.8591</v>
      </c>
    </row>
    <row r="7432" spans="1:11" ht="14.5">
      <c r="A7432" s="66" t="str">
        <f t="shared" si="116"/>
        <v>Boyolali_TAWENGAN</v>
      </c>
      <c r="B7432" s="66" t="s">
        <v>1550</v>
      </c>
      <c r="C7432" s="66" t="s">
        <v>5784</v>
      </c>
      <c r="D7432" s="76" t="s">
        <v>5763</v>
      </c>
      <c r="E7432" s="66" t="s">
        <v>5786</v>
      </c>
      <c r="F7432" s="67">
        <v>17.7</v>
      </c>
      <c r="G7432" s="67">
        <v>-7.48055</v>
      </c>
      <c r="H7432" s="67">
        <v>110.679</v>
      </c>
      <c r="I7432" s="66" t="s">
        <v>1370</v>
      </c>
      <c r="J7432" s="67">
        <v>-7.5381099999999996</v>
      </c>
      <c r="K7432" s="67">
        <v>110.6292</v>
      </c>
    </row>
    <row r="7433" spans="1:11" ht="14.5">
      <c r="A7433" s="66" t="str">
        <f t="shared" si="116"/>
        <v>GD PSP Cilacap_TAYEM</v>
      </c>
      <c r="B7433" s="66" t="s">
        <v>2212</v>
      </c>
      <c r="C7433" s="66" t="s">
        <v>5784</v>
      </c>
      <c r="D7433" s="76" t="s">
        <v>5739</v>
      </c>
      <c r="E7433" s="66" t="s">
        <v>5786</v>
      </c>
      <c r="F7433" s="67">
        <v>20.29</v>
      </c>
      <c r="G7433" s="67">
        <v>-7.3927399999999999</v>
      </c>
      <c r="H7433" s="67">
        <v>108.907</v>
      </c>
      <c r="I7433" s="66" t="s">
        <v>2114</v>
      </c>
      <c r="J7433" s="67">
        <v>-7.3791900000000004</v>
      </c>
      <c r="K7433" s="67">
        <v>108.8021</v>
      </c>
    </row>
    <row r="7434" spans="1:11" ht="14.5">
      <c r="A7434" s="66" t="str">
        <f t="shared" si="116"/>
        <v>GD PSP Cilacap_TAYEM TIMUR</v>
      </c>
      <c r="B7434" s="66" t="s">
        <v>2213</v>
      </c>
      <c r="C7434" s="66" t="s">
        <v>5784</v>
      </c>
      <c r="D7434" s="76" t="s">
        <v>5739</v>
      </c>
      <c r="E7434" s="66" t="s">
        <v>5786</v>
      </c>
      <c r="F7434" s="67">
        <v>20.29</v>
      </c>
      <c r="G7434" s="67">
        <v>-7.4104200000000002</v>
      </c>
      <c r="H7434" s="67">
        <v>108.923</v>
      </c>
      <c r="I7434" s="66" t="s">
        <v>2114</v>
      </c>
      <c r="J7434" s="67">
        <v>-7.3791900000000004</v>
      </c>
      <c r="K7434" s="67">
        <v>108.8021</v>
      </c>
    </row>
    <row r="7435" spans="1:11" ht="14.5">
      <c r="A7435" s="66" t="str">
        <f t="shared" si="116"/>
        <v>Pati - Juwana_TAYU KULON</v>
      </c>
      <c r="B7435" s="66" t="s">
        <v>4584</v>
      </c>
      <c r="C7435" s="66" t="s">
        <v>5784</v>
      </c>
      <c r="D7435" s="76" t="s">
        <v>5746</v>
      </c>
      <c r="E7435" s="66" t="s">
        <v>5786</v>
      </c>
      <c r="F7435" s="67">
        <v>16.66</v>
      </c>
      <c r="G7435" s="67">
        <v>-6.5323200000000003</v>
      </c>
      <c r="H7435" s="67">
        <v>111.04</v>
      </c>
      <c r="I7435" s="66" t="s">
        <v>4458</v>
      </c>
      <c r="J7435" s="67">
        <v>-6.7296100000000001</v>
      </c>
      <c r="K7435" s="67">
        <v>111.1037</v>
      </c>
    </row>
    <row r="7436" spans="1:11" ht="14.5">
      <c r="A7436" s="66" t="str">
        <f t="shared" si="116"/>
        <v>BGR JENARSARI_TEDUNAN</v>
      </c>
      <c r="B7436" s="66" t="s">
        <v>518</v>
      </c>
      <c r="C7436" s="66" t="s">
        <v>5784</v>
      </c>
      <c r="D7436" s="76" t="s">
        <v>5747</v>
      </c>
      <c r="E7436" s="66" t="s">
        <v>5786</v>
      </c>
      <c r="F7436" s="67">
        <v>9.3699999999999992</v>
      </c>
      <c r="G7436" s="67">
        <v>-6.9980500000000001</v>
      </c>
      <c r="H7436" s="67">
        <v>110.012</v>
      </c>
      <c r="I7436" s="66" t="s">
        <v>346</v>
      </c>
      <c r="J7436" s="67">
        <v>-6.95329</v>
      </c>
      <c r="K7436" s="67">
        <v>110.10129999999999</v>
      </c>
    </row>
    <row r="7437" spans="1:11" ht="14.5">
      <c r="A7437" s="66" t="str">
        <f t="shared" si="116"/>
        <v>Jepara - Mayong_TEDUNAN</v>
      </c>
      <c r="B7437" s="66" t="s">
        <v>518</v>
      </c>
      <c r="C7437" s="66" t="s">
        <v>5784</v>
      </c>
      <c r="D7437" s="76" t="s">
        <v>5765</v>
      </c>
      <c r="E7437" s="66" t="s">
        <v>5786</v>
      </c>
      <c r="F7437" s="67">
        <v>10.32</v>
      </c>
      <c r="G7437" s="67">
        <v>-6.7089800000000004</v>
      </c>
      <c r="H7437" s="67">
        <v>110.667</v>
      </c>
      <c r="I7437" s="66" t="s">
        <v>4145</v>
      </c>
      <c r="J7437" s="67">
        <v>-6.7420299999999997</v>
      </c>
      <c r="K7437" s="67">
        <v>110.7436</v>
      </c>
    </row>
    <row r="7438" spans="1:11" ht="14.5">
      <c r="A7438" s="66" t="str">
        <f t="shared" si="116"/>
        <v>Jepara - Mayong_TEDUNAN</v>
      </c>
      <c r="B7438" s="66" t="s">
        <v>518</v>
      </c>
      <c r="C7438" s="66" t="s">
        <v>5784</v>
      </c>
      <c r="D7438" s="76" t="s">
        <v>5765</v>
      </c>
      <c r="E7438" s="66" t="s">
        <v>5786</v>
      </c>
      <c r="F7438" s="67">
        <v>26.27</v>
      </c>
      <c r="G7438" s="67">
        <v>-6.72403</v>
      </c>
      <c r="H7438" s="67">
        <v>110.65600000000001</v>
      </c>
      <c r="I7438" s="66" t="s">
        <v>4145</v>
      </c>
      <c r="J7438" s="67">
        <v>-6.7420299999999997</v>
      </c>
      <c r="K7438" s="67">
        <v>110.7436</v>
      </c>
    </row>
    <row r="7439" spans="1:11" ht="14.5">
      <c r="A7439" s="66" t="str">
        <f t="shared" si="116"/>
        <v>Sukoharjo 2 - Baki_TEGALAMPEL</v>
      </c>
      <c r="B7439" s="66" t="s">
        <v>5283</v>
      </c>
      <c r="C7439" s="66" t="s">
        <v>5784</v>
      </c>
      <c r="D7439" s="76" t="s">
        <v>5738</v>
      </c>
      <c r="E7439" s="66" t="s">
        <v>5786</v>
      </c>
      <c r="F7439" s="67">
        <v>8.89</v>
      </c>
      <c r="G7439" s="67">
        <v>-7.6864299999999997</v>
      </c>
      <c r="H7439" s="67">
        <v>110.756</v>
      </c>
      <c r="I7439" s="66" t="s">
        <v>5224</v>
      </c>
      <c r="J7439" s="67">
        <v>-7.6135599999999997</v>
      </c>
      <c r="K7439" s="67">
        <v>110.76560000000001</v>
      </c>
    </row>
    <row r="7440" spans="1:11" ht="14.5">
      <c r="A7440" s="66" t="str">
        <f t="shared" si="116"/>
        <v>Brebes GPP_TEGALANDONG</v>
      </c>
      <c r="B7440" s="66" t="s">
        <v>1814</v>
      </c>
      <c r="C7440" s="66" t="s">
        <v>5784</v>
      </c>
      <c r="D7440" s="76" t="s">
        <v>5748</v>
      </c>
      <c r="E7440" s="66" t="s">
        <v>5786</v>
      </c>
      <c r="F7440" s="67">
        <v>11.25</v>
      </c>
      <c r="G7440" s="67">
        <v>-7.0042900000000001</v>
      </c>
      <c r="H7440" s="67">
        <v>109.116</v>
      </c>
      <c r="I7440" s="66" t="s">
        <v>1667</v>
      </c>
      <c r="J7440" s="67">
        <v>-7.1220699999999999</v>
      </c>
      <c r="K7440" s="67">
        <v>108.9847</v>
      </c>
    </row>
    <row r="7441" spans="1:11" ht="14.5">
      <c r="A7441" s="66" t="str">
        <f t="shared" si="116"/>
        <v>GPP PURWOREJO_TEGALAREN</v>
      </c>
      <c r="B7441" s="66" t="s">
        <v>3845</v>
      </c>
      <c r="C7441" s="66" t="s">
        <v>5784</v>
      </c>
      <c r="D7441" s="76" t="s">
        <v>5754</v>
      </c>
      <c r="E7441" s="66" t="s">
        <v>5786</v>
      </c>
      <c r="F7441" s="67">
        <v>4.4400000000000004</v>
      </c>
      <c r="G7441" s="67">
        <v>-7.85175</v>
      </c>
      <c r="H7441" s="67">
        <v>109.999</v>
      </c>
      <c r="I7441" s="66" t="s">
        <v>3504</v>
      </c>
      <c r="J7441" s="67">
        <v>-7.7226800000000004</v>
      </c>
      <c r="K7441" s="67">
        <v>109.9468</v>
      </c>
    </row>
    <row r="7442" spans="1:11" ht="14.5">
      <c r="A7442" s="66" t="str">
        <f t="shared" si="116"/>
        <v>GPP MAGELANG_TEGALARUM</v>
      </c>
      <c r="B7442" s="66" t="s">
        <v>3313</v>
      </c>
      <c r="C7442" s="66" t="s">
        <v>5784</v>
      </c>
      <c r="D7442" s="76" t="s">
        <v>5738</v>
      </c>
      <c r="E7442" s="66" t="s">
        <v>5786</v>
      </c>
      <c r="F7442" s="67">
        <v>7.61</v>
      </c>
      <c r="G7442" s="67">
        <v>-7.5904499999999997</v>
      </c>
      <c r="H7442" s="67">
        <v>110.166</v>
      </c>
      <c r="I7442" s="66" t="s">
        <v>3103</v>
      </c>
      <c r="J7442" s="67">
        <v>-7.3955399999999996</v>
      </c>
      <c r="K7442" s="67">
        <v>110.24469999999999</v>
      </c>
    </row>
    <row r="7443" spans="1:11" ht="14.5">
      <c r="A7443" s="66" t="str">
        <f t="shared" si="116"/>
        <v>GUDANG DEMAK 2_TEGALARUM</v>
      </c>
      <c r="B7443" s="66" t="s">
        <v>3313</v>
      </c>
      <c r="C7443" s="66" t="s">
        <v>5784</v>
      </c>
      <c r="D7443" s="76" t="s">
        <v>5746</v>
      </c>
      <c r="E7443" s="66" t="s">
        <v>5786</v>
      </c>
      <c r="F7443" s="67">
        <v>26.27</v>
      </c>
      <c r="G7443" s="67">
        <v>-6.9947499999999998</v>
      </c>
      <c r="H7443" s="67">
        <v>110.545</v>
      </c>
      <c r="I7443" s="66" t="s">
        <v>4087</v>
      </c>
      <c r="J7443" s="67">
        <v>-7.0231700000000004</v>
      </c>
      <c r="K7443" s="67">
        <v>110.50660000000001</v>
      </c>
    </row>
    <row r="7444" spans="1:11" ht="14.5">
      <c r="A7444" s="66" t="str">
        <f t="shared" si="116"/>
        <v>Pati - Juwana_TEGALARUM</v>
      </c>
      <c r="B7444" s="66" t="s">
        <v>3313</v>
      </c>
      <c r="C7444" s="66" t="s">
        <v>5784</v>
      </c>
      <c r="D7444" s="76" t="s">
        <v>5755</v>
      </c>
      <c r="E7444" s="66" t="s">
        <v>5786</v>
      </c>
      <c r="F7444" s="67">
        <v>16.66</v>
      </c>
      <c r="G7444" s="67">
        <v>-6.7829499999999996</v>
      </c>
      <c r="H7444" s="67">
        <v>111.212</v>
      </c>
      <c r="I7444" s="66" t="s">
        <v>4458</v>
      </c>
      <c r="J7444" s="67">
        <v>-6.7296100000000001</v>
      </c>
      <c r="K7444" s="67">
        <v>111.1037</v>
      </c>
    </row>
    <row r="7445" spans="1:11" ht="14.5">
      <c r="A7445" s="66" t="str">
        <f t="shared" si="116"/>
        <v>Pati - Juwana_TEGALARUM</v>
      </c>
      <c r="B7445" s="66" t="s">
        <v>3313</v>
      </c>
      <c r="C7445" s="66" t="s">
        <v>5784</v>
      </c>
      <c r="D7445" s="76" t="s">
        <v>5753</v>
      </c>
      <c r="E7445" s="66" t="s">
        <v>5786</v>
      </c>
      <c r="F7445" s="67">
        <v>16.66</v>
      </c>
      <c r="G7445" s="67">
        <v>-6.6094600000000003</v>
      </c>
      <c r="H7445" s="67">
        <v>111.01300000000001</v>
      </c>
      <c r="I7445" s="66" t="s">
        <v>4458</v>
      </c>
      <c r="J7445" s="67">
        <v>-6.7296100000000001</v>
      </c>
      <c r="K7445" s="67">
        <v>111.1037</v>
      </c>
    </row>
    <row r="7446" spans="1:11" ht="14.5">
      <c r="A7446" s="66" t="str">
        <f t="shared" si="116"/>
        <v>GPP PEKALONGAN_TEGALDOWO</v>
      </c>
      <c r="B7446" s="66" t="s">
        <v>3486</v>
      </c>
      <c r="C7446" s="66" t="s">
        <v>5784</v>
      </c>
      <c r="D7446" s="76" t="s">
        <v>5751</v>
      </c>
      <c r="E7446" s="66" t="s">
        <v>5786</v>
      </c>
      <c r="F7446" s="67">
        <v>5.84</v>
      </c>
      <c r="G7446" s="67">
        <v>-6.8773499999999999</v>
      </c>
      <c r="H7446" s="67">
        <v>109.649</v>
      </c>
      <c r="I7446" s="66" t="s">
        <v>3376</v>
      </c>
      <c r="J7446" s="67">
        <v>-6.8898999999999999</v>
      </c>
      <c r="K7446" s="67">
        <v>109.6589</v>
      </c>
    </row>
    <row r="7447" spans="1:11" ht="14.5">
      <c r="A7447" s="66" t="str">
        <f t="shared" si="116"/>
        <v>GPP SRAGEN_TEGALDOWO</v>
      </c>
      <c r="B7447" s="66" t="s">
        <v>3486</v>
      </c>
      <c r="C7447" s="66" t="s">
        <v>5784</v>
      </c>
      <c r="D7447" s="76" t="s">
        <v>5756</v>
      </c>
      <c r="E7447" s="66" t="s">
        <v>5786</v>
      </c>
      <c r="F7447" s="67">
        <v>66.78</v>
      </c>
      <c r="G7447" s="67">
        <v>-7.4056800000000003</v>
      </c>
      <c r="H7447" s="67">
        <v>110.846</v>
      </c>
      <c r="I7447" s="66" t="s">
        <v>3898</v>
      </c>
      <c r="J7447" s="67">
        <v>-7.4936100000000003</v>
      </c>
      <c r="K7447" s="67">
        <v>110.9278</v>
      </c>
    </row>
    <row r="7448" spans="1:11" ht="14.5">
      <c r="A7448" s="66" t="str">
        <f t="shared" si="116"/>
        <v>Brebes 1 - Wonosari_TEGALGANDU</v>
      </c>
      <c r="B7448" s="66" t="s">
        <v>1657</v>
      </c>
      <c r="C7448" s="66" t="s">
        <v>5784</v>
      </c>
      <c r="D7448" s="76" t="s">
        <v>5751</v>
      </c>
      <c r="E7448" s="66" t="s">
        <v>5786</v>
      </c>
      <c r="F7448" s="67">
        <v>20.92</v>
      </c>
      <c r="G7448" s="67">
        <v>-6.9399100000000002</v>
      </c>
      <c r="H7448" s="67">
        <v>108.992</v>
      </c>
      <c r="I7448" s="66" t="s">
        <v>1567</v>
      </c>
      <c r="J7448" s="67">
        <v>-6.86754</v>
      </c>
      <c r="K7448" s="67">
        <v>108.9863</v>
      </c>
    </row>
    <row r="7449" spans="1:11" ht="14.5">
      <c r="A7449" s="66" t="str">
        <f t="shared" si="116"/>
        <v>GPP KARANGANYAR_TEGALGEDE</v>
      </c>
      <c r="B7449" s="66" t="s">
        <v>2708</v>
      </c>
      <c r="C7449" s="66" t="s">
        <v>5784</v>
      </c>
      <c r="D7449" s="76" t="s">
        <v>5740</v>
      </c>
      <c r="E7449" s="66" t="s">
        <v>5786</v>
      </c>
      <c r="F7449" s="67">
        <v>21.59</v>
      </c>
      <c r="G7449" s="67">
        <v>-7.6107500000000003</v>
      </c>
      <c r="H7449" s="67">
        <v>110.97</v>
      </c>
      <c r="I7449" s="66" t="s">
        <v>2633</v>
      </c>
      <c r="J7449" s="67">
        <v>-7.5687199999999999</v>
      </c>
      <c r="K7449" s="67">
        <v>110.8749</v>
      </c>
    </row>
    <row r="7450" spans="1:11" ht="14.5">
      <c r="A7450" s="66" t="str">
        <f t="shared" si="116"/>
        <v>Boyolali_TEGALGIRI</v>
      </c>
      <c r="B7450" s="66" t="s">
        <v>1551</v>
      </c>
      <c r="C7450" s="66" t="s">
        <v>5784</v>
      </c>
      <c r="D7450" s="76" t="s">
        <v>5748</v>
      </c>
      <c r="E7450" s="66" t="s">
        <v>5786</v>
      </c>
      <c r="F7450" s="67">
        <v>17.7</v>
      </c>
      <c r="G7450" s="67">
        <v>-7.47201</v>
      </c>
      <c r="H7450" s="67">
        <v>110.739</v>
      </c>
      <c r="I7450" s="66" t="s">
        <v>1370</v>
      </c>
      <c r="J7450" s="67">
        <v>-7.5381099999999996</v>
      </c>
      <c r="K7450" s="67">
        <v>110.6292</v>
      </c>
    </row>
    <row r="7451" spans="1:11" ht="14.5">
      <c r="A7451" s="66" t="str">
        <f t="shared" si="116"/>
        <v>Brebes 1 - Wonosari_TEGALGLAGAH</v>
      </c>
      <c r="B7451" s="66" t="s">
        <v>1658</v>
      </c>
      <c r="C7451" s="66" t="s">
        <v>5784</v>
      </c>
      <c r="D7451" s="76" t="s">
        <v>5742</v>
      </c>
      <c r="E7451" s="66" t="s">
        <v>5786</v>
      </c>
      <c r="F7451" s="67">
        <v>20.92</v>
      </c>
      <c r="G7451" s="67">
        <v>-6.9332599999999998</v>
      </c>
      <c r="H7451" s="67">
        <v>108.974</v>
      </c>
      <c r="I7451" s="66" t="s">
        <v>1567</v>
      </c>
      <c r="J7451" s="67">
        <v>-6.86754</v>
      </c>
      <c r="K7451" s="67">
        <v>108.9863</v>
      </c>
    </row>
    <row r="7452" spans="1:11" ht="14.5">
      <c r="A7452" s="66" t="str">
        <f t="shared" si="116"/>
        <v>GPP PURWOREJO_TEGALGONDO</v>
      </c>
      <c r="B7452" s="66" t="s">
        <v>3846</v>
      </c>
      <c r="C7452" s="66" t="s">
        <v>5784</v>
      </c>
      <c r="D7452" s="76" t="s">
        <v>5742</v>
      </c>
      <c r="E7452" s="66" t="s">
        <v>5786</v>
      </c>
      <c r="F7452" s="67">
        <v>4.4400000000000004</v>
      </c>
      <c r="G7452" s="67">
        <v>-7.7273300000000003</v>
      </c>
      <c r="H7452" s="67">
        <v>109.839</v>
      </c>
      <c r="I7452" s="66" t="s">
        <v>3504</v>
      </c>
      <c r="J7452" s="67">
        <v>-7.7226800000000004</v>
      </c>
      <c r="K7452" s="67">
        <v>109.9468</v>
      </c>
    </row>
    <row r="7453" spans="1:11" ht="14.5">
      <c r="A7453" s="66" t="str">
        <f t="shared" si="116"/>
        <v>Sukoharjo 2 - Baki_TEGALGONDO</v>
      </c>
      <c r="B7453" s="66" t="s">
        <v>3846</v>
      </c>
      <c r="C7453" s="66" t="s">
        <v>5784</v>
      </c>
      <c r="D7453" s="76" t="s">
        <v>5744</v>
      </c>
      <c r="E7453" s="66" t="s">
        <v>5786</v>
      </c>
      <c r="F7453" s="67">
        <v>8.89</v>
      </c>
      <c r="G7453" s="67">
        <v>-7.5979400000000004</v>
      </c>
      <c r="H7453" s="67">
        <v>110.709</v>
      </c>
      <c r="I7453" s="66" t="s">
        <v>5224</v>
      </c>
      <c r="J7453" s="67">
        <v>-7.6135599999999997</v>
      </c>
      <c r="K7453" s="67">
        <v>110.76560000000001</v>
      </c>
    </row>
    <row r="7454" spans="1:11" ht="14.5">
      <c r="A7454" s="66" t="str">
        <f t="shared" si="116"/>
        <v>Wonosobo - Leksono_TEGALGOT</v>
      </c>
      <c r="B7454" s="66" t="s">
        <v>5668</v>
      </c>
      <c r="C7454" s="66" t="s">
        <v>5784</v>
      </c>
      <c r="D7454" s="76" t="s">
        <v>5753</v>
      </c>
      <c r="E7454" s="66" t="s">
        <v>5786</v>
      </c>
      <c r="F7454" s="67">
        <v>7.7</v>
      </c>
      <c r="G7454" s="67">
        <v>-7.4788399999999999</v>
      </c>
      <c r="H7454" s="67">
        <v>110.01300000000001</v>
      </c>
      <c r="I7454" s="66" t="s">
        <v>5583</v>
      </c>
      <c r="J7454" s="67">
        <v>-7.4236599999999999</v>
      </c>
      <c r="K7454" s="67">
        <v>109.8591</v>
      </c>
    </row>
    <row r="7455" spans="1:11" ht="14.5">
      <c r="A7455" s="66" t="str">
        <f t="shared" si="116"/>
        <v>BGR NGADIROJO_TEGALHARJO</v>
      </c>
      <c r="B7455" s="66" t="s">
        <v>747</v>
      </c>
      <c r="C7455" s="66" t="s">
        <v>5784</v>
      </c>
      <c r="D7455" s="76" t="s">
        <v>5756</v>
      </c>
      <c r="E7455" s="66" t="s">
        <v>5786</v>
      </c>
      <c r="F7455" s="67">
        <v>20.7</v>
      </c>
      <c r="G7455" s="67">
        <v>-7.97342</v>
      </c>
      <c r="H7455" s="67">
        <v>110.88500000000001</v>
      </c>
      <c r="I7455" s="66" t="s">
        <v>538</v>
      </c>
      <c r="J7455" s="67">
        <v>-7.8147399999999996</v>
      </c>
      <c r="K7455" s="67">
        <v>111.0005</v>
      </c>
    </row>
    <row r="7456" spans="1:11" ht="14.5">
      <c r="A7456" s="66" t="str">
        <f t="shared" si="116"/>
        <v>GPP KARANGANYAR_TEGALHARJO</v>
      </c>
      <c r="B7456" s="66" t="s">
        <v>747</v>
      </c>
      <c r="C7456" s="66" t="s">
        <v>5784</v>
      </c>
      <c r="D7456" s="76" t="s">
        <v>5756</v>
      </c>
      <c r="E7456" s="66" t="s">
        <v>5786</v>
      </c>
      <c r="F7456" s="67">
        <v>0.39</v>
      </c>
      <c r="G7456" s="67">
        <v>-7.5583999999999998</v>
      </c>
      <c r="H7456" s="67">
        <v>110.83499999999999</v>
      </c>
      <c r="I7456" s="66" t="s">
        <v>2633</v>
      </c>
      <c r="J7456" s="67">
        <v>-7.5687199999999999</v>
      </c>
      <c r="K7456" s="67">
        <v>110.8749</v>
      </c>
    </row>
    <row r="7457" spans="1:11" ht="14.5">
      <c r="A7457" s="66" t="str">
        <f t="shared" si="116"/>
        <v>Pati - Juwana_TEGALHARJO</v>
      </c>
      <c r="B7457" s="66" t="s">
        <v>747</v>
      </c>
      <c r="C7457" s="66" t="s">
        <v>5784</v>
      </c>
      <c r="D7457" s="76" t="s">
        <v>5745</v>
      </c>
      <c r="E7457" s="66" t="s">
        <v>5786</v>
      </c>
      <c r="F7457" s="67">
        <v>16.66</v>
      </c>
      <c r="G7457" s="67">
        <v>-6.6448200000000002</v>
      </c>
      <c r="H7457" s="67">
        <v>111.03</v>
      </c>
      <c r="I7457" s="66" t="s">
        <v>4458</v>
      </c>
      <c r="J7457" s="67">
        <v>-6.7296100000000001</v>
      </c>
      <c r="K7457" s="67">
        <v>111.1037</v>
      </c>
    </row>
    <row r="7458" spans="1:11" ht="14.5">
      <c r="A7458" s="66" t="str">
        <f t="shared" si="116"/>
        <v>GPP BANJARNEGARA_TEGALJERUK</v>
      </c>
      <c r="B7458" s="66" t="s">
        <v>2511</v>
      </c>
      <c r="C7458" s="66" t="s">
        <v>5784</v>
      </c>
      <c r="D7458" s="76" t="s">
        <v>5747</v>
      </c>
      <c r="E7458" s="66" t="s">
        <v>5786</v>
      </c>
      <c r="F7458" s="67">
        <v>10.28</v>
      </c>
      <c r="G7458" s="67">
        <v>-7.2715899999999998</v>
      </c>
      <c r="H7458" s="67">
        <v>109.831</v>
      </c>
      <c r="I7458" s="66" t="s">
        <v>2357</v>
      </c>
      <c r="J7458" s="67">
        <v>-7.3905900000000004</v>
      </c>
      <c r="K7458" s="67">
        <v>109.7366</v>
      </c>
    </row>
    <row r="7459" spans="1:11" ht="14.5">
      <c r="A7459" s="66" t="str">
        <f t="shared" si="116"/>
        <v>UPP CILACAP_TEGALKAMULYAN</v>
      </c>
      <c r="B7459" s="66" t="s">
        <v>5490</v>
      </c>
      <c r="C7459" s="66" t="s">
        <v>5784</v>
      </c>
      <c r="D7459" s="76" t="s">
        <v>5739</v>
      </c>
      <c r="E7459" s="66" t="s">
        <v>5786</v>
      </c>
      <c r="F7459" s="67">
        <v>20.29</v>
      </c>
      <c r="G7459" s="67">
        <v>-7.7066999999999997</v>
      </c>
      <c r="H7459" s="67">
        <v>109.04</v>
      </c>
      <c r="I7459" s="66" t="s">
        <v>5474</v>
      </c>
      <c r="J7459" s="67">
        <v>-7.7338300000000002</v>
      </c>
      <c r="K7459" s="67">
        <v>108.9927</v>
      </c>
    </row>
    <row r="7460" spans="1:11" ht="14.5">
      <c r="A7460" s="66" t="str">
        <f t="shared" si="116"/>
        <v>GPP PURWOREJO_TEGALKUNING</v>
      </c>
      <c r="B7460" s="66" t="s">
        <v>3847</v>
      </c>
      <c r="C7460" s="66" t="s">
        <v>5784</v>
      </c>
      <c r="D7460" s="76" t="s">
        <v>5748</v>
      </c>
      <c r="E7460" s="66" t="s">
        <v>5786</v>
      </c>
      <c r="F7460" s="67">
        <v>4.4400000000000004</v>
      </c>
      <c r="G7460" s="67">
        <v>-7.75976</v>
      </c>
      <c r="H7460" s="67">
        <v>109.958</v>
      </c>
      <c r="I7460" s="66" t="s">
        <v>3504</v>
      </c>
      <c r="J7460" s="67">
        <v>-7.7226800000000004</v>
      </c>
      <c r="K7460" s="67">
        <v>109.9468</v>
      </c>
    </row>
    <row r="7461" spans="1:11" ht="14.5">
      <c r="A7461" s="66" t="str">
        <f t="shared" si="116"/>
        <v>GPP KARANGANYAR_TEGALMADE</v>
      </c>
      <c r="B7461" s="66" t="s">
        <v>2709</v>
      </c>
      <c r="C7461" s="66" t="s">
        <v>5784</v>
      </c>
      <c r="D7461" s="76" t="s">
        <v>5749</v>
      </c>
      <c r="E7461" s="66" t="s">
        <v>5786</v>
      </c>
      <c r="F7461" s="67">
        <v>14.71</v>
      </c>
      <c r="G7461" s="67">
        <v>-7.6131399999999996</v>
      </c>
      <c r="H7461" s="67">
        <v>110.84099999999999</v>
      </c>
      <c r="I7461" s="66" t="s">
        <v>2633</v>
      </c>
      <c r="J7461" s="67">
        <v>-7.5687199999999999</v>
      </c>
      <c r="K7461" s="67">
        <v>110.8749</v>
      </c>
    </row>
    <row r="7462" spans="1:11" ht="14.5">
      <c r="A7462" s="66" t="str">
        <f t="shared" si="116"/>
        <v>PML 1BEJI_TEGALMLATI</v>
      </c>
      <c r="B7462" s="66" t="s">
        <v>4771</v>
      </c>
      <c r="C7462" s="66" t="s">
        <v>5784</v>
      </c>
      <c r="D7462" s="76" t="s">
        <v>5755</v>
      </c>
      <c r="E7462" s="66" t="s">
        <v>5786</v>
      </c>
      <c r="F7462" s="67">
        <v>15.73</v>
      </c>
      <c r="G7462" s="67">
        <v>-6.8715700000000002</v>
      </c>
      <c r="H7462" s="67">
        <v>109.447</v>
      </c>
      <c r="I7462" s="66" t="s">
        <v>4705</v>
      </c>
      <c r="J7462" s="67">
        <v>-6.8926100000000003</v>
      </c>
      <c r="K7462" s="67">
        <v>109.4507</v>
      </c>
    </row>
    <row r="7463" spans="1:11" ht="14.5">
      <c r="A7463" s="66" t="str">
        <f t="shared" si="116"/>
        <v>Boyolali_TEGALMULYO</v>
      </c>
      <c r="B7463" s="66" t="s">
        <v>1552</v>
      </c>
      <c r="C7463" s="66" t="s">
        <v>5784</v>
      </c>
      <c r="D7463" s="76" t="s">
        <v>5749</v>
      </c>
      <c r="E7463" s="66" t="s">
        <v>5786</v>
      </c>
      <c r="F7463" s="67">
        <v>8.89</v>
      </c>
      <c r="G7463" s="67">
        <v>-7.5682299999999998</v>
      </c>
      <c r="H7463" s="67">
        <v>110.477</v>
      </c>
      <c r="I7463" s="66" t="s">
        <v>1370</v>
      </c>
      <c r="J7463" s="67">
        <v>-7.5381099999999996</v>
      </c>
      <c r="K7463" s="67">
        <v>110.6292</v>
      </c>
    </row>
    <row r="7464" spans="1:11" ht="14.5">
      <c r="A7464" s="66" t="str">
        <f t="shared" si="116"/>
        <v>GD. LASEM_TEGALMULYO</v>
      </c>
      <c r="B7464" s="66" t="s">
        <v>1552</v>
      </c>
      <c r="C7464" s="66" t="s">
        <v>5784</v>
      </c>
      <c r="D7464" s="76" t="s">
        <v>5762</v>
      </c>
      <c r="E7464" s="66" t="s">
        <v>5786</v>
      </c>
      <c r="F7464" s="67">
        <v>20.29</v>
      </c>
      <c r="G7464" s="67">
        <v>-6.6984199999999996</v>
      </c>
      <c r="H7464" s="67">
        <v>111.607</v>
      </c>
      <c r="I7464" s="66" t="s">
        <v>2256</v>
      </c>
      <c r="J7464" s="67">
        <v>-6.6950700000000003</v>
      </c>
      <c r="K7464" s="67">
        <v>111.4366</v>
      </c>
    </row>
    <row r="7465" spans="1:11" ht="14.5">
      <c r="A7465" s="66" t="str">
        <f t="shared" si="116"/>
        <v>BGR JENARSARI_TEGALOMBO</v>
      </c>
      <c r="B7465" s="66" t="s">
        <v>519</v>
      </c>
      <c r="C7465" s="66" t="s">
        <v>5784</v>
      </c>
      <c r="D7465" s="76" t="s">
        <v>5763</v>
      </c>
      <c r="E7465" s="66" t="s">
        <v>5786</v>
      </c>
      <c r="F7465" s="67">
        <v>9.3699999999999992</v>
      </c>
      <c r="G7465" s="67">
        <v>-7.0125900000000003</v>
      </c>
      <c r="H7465" s="67">
        <v>110.006</v>
      </c>
      <c r="I7465" s="66" t="s">
        <v>346</v>
      </c>
      <c r="J7465" s="67">
        <v>-6.95329</v>
      </c>
      <c r="K7465" s="67">
        <v>110.10129999999999</v>
      </c>
    </row>
    <row r="7466" spans="1:11" ht="14.5">
      <c r="A7466" s="66" t="str">
        <f t="shared" si="116"/>
        <v>BGR TEMANGGUNG_TEGALOMBO</v>
      </c>
      <c r="B7466" s="66" t="s">
        <v>519</v>
      </c>
      <c r="C7466" s="66" t="s">
        <v>5784</v>
      </c>
      <c r="D7466" s="76" t="s">
        <v>5763</v>
      </c>
      <c r="E7466" s="66" t="s">
        <v>5786</v>
      </c>
      <c r="F7466" s="67">
        <v>7.7</v>
      </c>
      <c r="G7466" s="67">
        <v>-7.3842600000000003</v>
      </c>
      <c r="H7466" s="67">
        <v>109.985</v>
      </c>
      <c r="I7466" s="66" t="s">
        <v>999</v>
      </c>
      <c r="J7466" s="67">
        <v>-7.2953299999999999</v>
      </c>
      <c r="K7466" s="67">
        <v>110.0787</v>
      </c>
    </row>
    <row r="7467" spans="1:11" ht="14.5">
      <c r="A7467" s="66" t="str">
        <f t="shared" si="116"/>
        <v>GPP SRAGEN_TEGALOMBO</v>
      </c>
      <c r="B7467" s="66" t="s">
        <v>519</v>
      </c>
      <c r="C7467" s="66" t="s">
        <v>5784</v>
      </c>
      <c r="D7467" s="76" t="s">
        <v>5742</v>
      </c>
      <c r="E7467" s="66" t="s">
        <v>5786</v>
      </c>
      <c r="F7467" s="67">
        <v>66.78</v>
      </c>
      <c r="G7467" s="67">
        <v>-7.4276999999999997</v>
      </c>
      <c r="H7467" s="67">
        <v>110.834</v>
      </c>
      <c r="I7467" s="66" t="s">
        <v>3898</v>
      </c>
      <c r="J7467" s="67">
        <v>-7.4936100000000003</v>
      </c>
      <c r="K7467" s="67">
        <v>110.9278</v>
      </c>
    </row>
    <row r="7468" spans="1:11" ht="14.5">
      <c r="A7468" s="66" t="str">
        <f t="shared" si="116"/>
        <v>Pati - Juwana_TEGALOMBO</v>
      </c>
      <c r="B7468" s="66" t="s">
        <v>519</v>
      </c>
      <c r="C7468" s="66" t="s">
        <v>5784</v>
      </c>
      <c r="D7468" s="76" t="s">
        <v>5765</v>
      </c>
      <c r="E7468" s="66" t="s">
        <v>5786</v>
      </c>
      <c r="F7468" s="67">
        <v>16.66</v>
      </c>
      <c r="G7468" s="67">
        <v>-6.4300899999999999</v>
      </c>
      <c r="H7468" s="67">
        <v>110.997</v>
      </c>
      <c r="I7468" s="66" t="s">
        <v>4458</v>
      </c>
      <c r="J7468" s="67">
        <v>-6.7296100000000001</v>
      </c>
      <c r="K7468" s="67">
        <v>111.1037</v>
      </c>
    </row>
    <row r="7469" spans="1:11" ht="14.5">
      <c r="A7469" s="66" t="str">
        <f t="shared" si="116"/>
        <v>GPP PEKALONGAN_TEGALONTAR</v>
      </c>
      <c r="B7469" s="66" t="s">
        <v>3487</v>
      </c>
      <c r="C7469" s="66" t="s">
        <v>5784</v>
      </c>
      <c r="D7469" s="76" t="s">
        <v>5755</v>
      </c>
      <c r="E7469" s="66" t="s">
        <v>5786</v>
      </c>
      <c r="F7469" s="67">
        <v>5.84</v>
      </c>
      <c r="G7469" s="67">
        <v>-6.9294700000000002</v>
      </c>
      <c r="H7469" s="67">
        <v>109.57899999999999</v>
      </c>
      <c r="I7469" s="66" t="s">
        <v>3376</v>
      </c>
      <c r="J7469" s="67">
        <v>-6.8898999999999999</v>
      </c>
      <c r="K7469" s="67">
        <v>109.6589</v>
      </c>
    </row>
    <row r="7470" spans="1:11" ht="14.5">
      <c r="A7470" s="66" t="str">
        <f t="shared" si="116"/>
        <v>BGR PURBALINGGA_TEGALPINGEN</v>
      </c>
      <c r="B7470" s="66" t="s">
        <v>988</v>
      </c>
      <c r="C7470" s="66" t="s">
        <v>5784</v>
      </c>
      <c r="D7470" s="76" t="s">
        <v>5763</v>
      </c>
      <c r="E7470" s="66" t="s">
        <v>5786</v>
      </c>
      <c r="F7470" s="67">
        <v>7.6</v>
      </c>
      <c r="G7470" s="67">
        <v>-7.3512700000000004</v>
      </c>
      <c r="H7470" s="67">
        <v>109.46899999999999</v>
      </c>
      <c r="I7470" s="66" t="s">
        <v>856</v>
      </c>
      <c r="J7470" s="67">
        <v>-7.4180900000000003</v>
      </c>
      <c r="K7470" s="67">
        <v>109.37690000000001</v>
      </c>
    </row>
    <row r="7471" spans="1:11" ht="14.5">
      <c r="A7471" s="66" t="str">
        <f t="shared" si="116"/>
        <v>GPP MAGELANG_TEGALRANDU</v>
      </c>
      <c r="B7471" s="66" t="s">
        <v>3314</v>
      </c>
      <c r="C7471" s="66" t="s">
        <v>5784</v>
      </c>
      <c r="D7471" s="76" t="s">
        <v>5758</v>
      </c>
      <c r="E7471" s="66" t="s">
        <v>5786</v>
      </c>
      <c r="F7471" s="67">
        <v>7.61</v>
      </c>
      <c r="G7471" s="67">
        <v>-7.5693299999999999</v>
      </c>
      <c r="H7471" s="67">
        <v>110.355</v>
      </c>
      <c r="I7471" s="66" t="s">
        <v>3103</v>
      </c>
      <c r="J7471" s="67">
        <v>-7.3955399999999996</v>
      </c>
      <c r="K7471" s="67">
        <v>110.24469999999999</v>
      </c>
    </row>
    <row r="7472" spans="1:11" ht="14.5">
      <c r="A7472" s="66" t="str">
        <f t="shared" si="116"/>
        <v>BBS 2BULAKAMBA_TEGALREJA</v>
      </c>
      <c r="B7472" s="66" t="s">
        <v>342</v>
      </c>
      <c r="C7472" s="66" t="s">
        <v>5784</v>
      </c>
      <c r="D7472" s="76" t="s">
        <v>5755</v>
      </c>
      <c r="E7472" s="66" t="s">
        <v>5786</v>
      </c>
      <c r="F7472" s="67">
        <v>20.92</v>
      </c>
      <c r="G7472" s="67">
        <v>-6.9662300000000004</v>
      </c>
      <c r="H7472" s="67">
        <v>108.837</v>
      </c>
      <c r="I7472" s="66" t="s">
        <v>262</v>
      </c>
      <c r="J7472" s="67">
        <v>-6.8690600000000002</v>
      </c>
      <c r="K7472" s="67">
        <v>108.8972</v>
      </c>
    </row>
    <row r="7473" spans="1:11" ht="14.5">
      <c r="A7473" s="66" t="str">
        <f t="shared" si="116"/>
        <v>UPP CILACAP_TEGALREJA</v>
      </c>
      <c r="B7473" s="66" t="s">
        <v>342</v>
      </c>
      <c r="C7473" s="66" t="s">
        <v>5784</v>
      </c>
      <c r="D7473" s="76" t="s">
        <v>5757</v>
      </c>
      <c r="E7473" s="66" t="s">
        <v>5786</v>
      </c>
      <c r="F7473" s="67">
        <v>20.29</v>
      </c>
      <c r="G7473" s="67">
        <v>-7.7209300000000001</v>
      </c>
      <c r="H7473" s="67">
        <v>109.00700000000001</v>
      </c>
      <c r="I7473" s="66" t="s">
        <v>5474</v>
      </c>
      <c r="J7473" s="67">
        <v>-7.7338300000000002</v>
      </c>
      <c r="K7473" s="67">
        <v>108.9927</v>
      </c>
    </row>
    <row r="7474" spans="1:11" ht="14.5">
      <c r="A7474" s="66" t="str">
        <f t="shared" si="116"/>
        <v>BGR NGADIROJO_TEGALREJO</v>
      </c>
      <c r="B7474" s="66" t="s">
        <v>748</v>
      </c>
      <c r="C7474" s="66" t="s">
        <v>5784</v>
      </c>
      <c r="D7474" s="76" t="s">
        <v>5757</v>
      </c>
      <c r="E7474" s="66" t="s">
        <v>5786</v>
      </c>
      <c r="F7474" s="67">
        <v>20.7</v>
      </c>
      <c r="G7474" s="67">
        <v>-7.8594299999999997</v>
      </c>
      <c r="H7474" s="67">
        <v>111.274</v>
      </c>
      <c r="I7474" s="66" t="s">
        <v>538</v>
      </c>
      <c r="J7474" s="67">
        <v>-7.8147399999999996</v>
      </c>
      <c r="K7474" s="67">
        <v>111.0005</v>
      </c>
    </row>
    <row r="7475" spans="1:11" ht="14.5">
      <c r="A7475" s="66" t="str">
        <f t="shared" si="116"/>
        <v>BGR TEMANGGUNG_TEGALREJO</v>
      </c>
      <c r="B7475" s="66" t="s">
        <v>748</v>
      </c>
      <c r="C7475" s="66" t="s">
        <v>5784</v>
      </c>
      <c r="D7475" s="76" t="s">
        <v>5737</v>
      </c>
      <c r="E7475" s="66" t="s">
        <v>5786</v>
      </c>
      <c r="F7475" s="67">
        <v>9.5500000000000007</v>
      </c>
      <c r="G7475" s="67">
        <v>-7.2950900000000001</v>
      </c>
      <c r="H7475" s="67">
        <v>110.104</v>
      </c>
      <c r="I7475" s="66" t="s">
        <v>999</v>
      </c>
      <c r="J7475" s="67">
        <v>-7.2953299999999999</v>
      </c>
      <c r="K7475" s="67">
        <v>110.0787</v>
      </c>
    </row>
    <row r="7476" spans="1:11" ht="14.5">
      <c r="A7476" s="66" t="str">
        <f t="shared" si="116"/>
        <v>BGR TEMANGGUNG_TEGALREJO</v>
      </c>
      <c r="B7476" s="66" t="s">
        <v>748</v>
      </c>
      <c r="C7476" s="66" t="s">
        <v>5784</v>
      </c>
      <c r="D7476" s="76" t="s">
        <v>5756</v>
      </c>
      <c r="E7476" s="66" t="s">
        <v>5786</v>
      </c>
      <c r="F7476" s="67">
        <v>9.5500000000000007</v>
      </c>
      <c r="G7476" s="67">
        <v>-7.2558600000000002</v>
      </c>
      <c r="H7476" s="67">
        <v>110.01600000000001</v>
      </c>
      <c r="I7476" s="66" t="s">
        <v>999</v>
      </c>
      <c r="J7476" s="67">
        <v>-7.2953299999999999</v>
      </c>
      <c r="K7476" s="67">
        <v>110.0787</v>
      </c>
    </row>
    <row r="7477" spans="1:11" ht="14.5">
      <c r="A7477" s="66" t="str">
        <f t="shared" si="116"/>
        <v>Boyolali_TEGALREJO</v>
      </c>
      <c r="B7477" s="66" t="s">
        <v>748</v>
      </c>
      <c r="C7477" s="66" t="s">
        <v>5784</v>
      </c>
      <c r="D7477" s="76" t="s">
        <v>5752</v>
      </c>
      <c r="E7477" s="66" t="s">
        <v>5786</v>
      </c>
      <c r="F7477" s="67">
        <v>17.7</v>
      </c>
      <c r="G7477" s="67">
        <v>-7.5834299999999999</v>
      </c>
      <c r="H7477" s="67">
        <v>110.66</v>
      </c>
      <c r="I7477" s="66" t="s">
        <v>1370</v>
      </c>
      <c r="J7477" s="67">
        <v>-7.5381099999999996</v>
      </c>
      <c r="K7477" s="67">
        <v>110.6292</v>
      </c>
    </row>
    <row r="7478" spans="1:11" ht="14.5">
      <c r="A7478" s="66" t="str">
        <f t="shared" si="116"/>
        <v>Boyolali_TEGALREJO</v>
      </c>
      <c r="B7478" s="66" t="s">
        <v>748</v>
      </c>
      <c r="C7478" s="66" t="s">
        <v>5784</v>
      </c>
      <c r="D7478" s="76" t="s">
        <v>5737</v>
      </c>
      <c r="E7478" s="66" t="s">
        <v>5786</v>
      </c>
      <c r="F7478" s="67">
        <v>10.51</v>
      </c>
      <c r="G7478" s="67">
        <v>-7.4313200000000004</v>
      </c>
      <c r="H7478" s="67">
        <v>110.521</v>
      </c>
      <c r="I7478" s="66" t="s">
        <v>1370</v>
      </c>
      <c r="J7478" s="67">
        <v>-7.5381099999999996</v>
      </c>
      <c r="K7478" s="67">
        <v>110.6292</v>
      </c>
    </row>
    <row r="7479" spans="1:11" ht="14.5">
      <c r="A7479" s="66" t="str">
        <f t="shared" si="116"/>
        <v>GPP KLATEN_TEGALREJO</v>
      </c>
      <c r="B7479" s="66" t="s">
        <v>748</v>
      </c>
      <c r="C7479" s="66" t="s">
        <v>5784</v>
      </c>
      <c r="D7479" s="76" t="s">
        <v>5754</v>
      </c>
      <c r="E7479" s="66" t="s">
        <v>5786</v>
      </c>
      <c r="F7479" s="67">
        <v>8.89</v>
      </c>
      <c r="G7479" s="67">
        <v>-7.7762799999999999</v>
      </c>
      <c r="H7479" s="67">
        <v>110.68</v>
      </c>
      <c r="I7479" s="66" t="s">
        <v>2894</v>
      </c>
      <c r="J7479" s="67">
        <v>-7.6692</v>
      </c>
      <c r="K7479" s="67">
        <v>110.6751</v>
      </c>
    </row>
    <row r="7480" spans="1:11" ht="14.5">
      <c r="A7480" s="66" t="str">
        <f t="shared" si="116"/>
        <v>GPP KLATEN_TEGALREJO</v>
      </c>
      <c r="B7480" s="66" t="s">
        <v>748</v>
      </c>
      <c r="C7480" s="66" t="s">
        <v>5784</v>
      </c>
      <c r="D7480" s="76" t="s">
        <v>5757</v>
      </c>
      <c r="E7480" s="66" t="s">
        <v>5786</v>
      </c>
      <c r="F7480" s="67">
        <v>8.89</v>
      </c>
      <c r="G7480" s="67">
        <v>-7.6720300000000003</v>
      </c>
      <c r="H7480" s="67">
        <v>110.691</v>
      </c>
      <c r="I7480" s="66" t="s">
        <v>2894</v>
      </c>
      <c r="J7480" s="67">
        <v>-7.6692</v>
      </c>
      <c r="K7480" s="67">
        <v>110.6751</v>
      </c>
    </row>
    <row r="7481" spans="1:11" ht="14.5">
      <c r="A7481" s="66" t="str">
        <f t="shared" si="116"/>
        <v>GPP MAGELANG_TEGALREJO</v>
      </c>
      <c r="B7481" s="66" t="s">
        <v>748</v>
      </c>
      <c r="C7481" s="66" t="s">
        <v>5784</v>
      </c>
      <c r="D7481" s="76" t="s">
        <v>5747</v>
      </c>
      <c r="E7481" s="66" t="s">
        <v>5786</v>
      </c>
      <c r="F7481" s="67">
        <v>7.61</v>
      </c>
      <c r="G7481" s="67">
        <v>-7.4607900000000003</v>
      </c>
      <c r="H7481" s="67">
        <v>110.27800000000001</v>
      </c>
      <c r="I7481" s="66" t="s">
        <v>3103</v>
      </c>
      <c r="J7481" s="67">
        <v>-7.3955399999999996</v>
      </c>
      <c r="K7481" s="67">
        <v>110.24469999999999</v>
      </c>
    </row>
    <row r="7482" spans="1:11" ht="14.5">
      <c r="A7482" s="66" t="str">
        <f t="shared" si="116"/>
        <v>GPP PURWOREJO_TEGALREJO</v>
      </c>
      <c r="B7482" s="66" t="s">
        <v>748</v>
      </c>
      <c r="C7482" s="66" t="s">
        <v>5784</v>
      </c>
      <c r="D7482" s="76" t="s">
        <v>5764</v>
      </c>
      <c r="E7482" s="66" t="s">
        <v>5786</v>
      </c>
      <c r="F7482" s="67">
        <v>15.69</v>
      </c>
      <c r="G7482" s="67">
        <v>-7.6646299999999998</v>
      </c>
      <c r="H7482" s="67">
        <v>109.756</v>
      </c>
      <c r="I7482" s="66" t="s">
        <v>3504</v>
      </c>
      <c r="J7482" s="67">
        <v>-7.7226800000000004</v>
      </c>
      <c r="K7482" s="67">
        <v>109.9468</v>
      </c>
    </row>
    <row r="7483" spans="1:11" ht="14.5">
      <c r="A7483" s="66" t="str">
        <f t="shared" si="116"/>
        <v>GPP PURWOREJO_TEGALREJO</v>
      </c>
      <c r="B7483" s="66" t="s">
        <v>748</v>
      </c>
      <c r="C7483" s="66" t="s">
        <v>5784</v>
      </c>
      <c r="D7483" s="76" t="s">
        <v>5747</v>
      </c>
      <c r="E7483" s="66" t="s">
        <v>5786</v>
      </c>
      <c r="F7483" s="67">
        <v>4.4400000000000004</v>
      </c>
      <c r="G7483" s="67">
        <v>-7.7918099999999999</v>
      </c>
      <c r="H7483" s="67">
        <v>109.884</v>
      </c>
      <c r="I7483" s="66" t="s">
        <v>3504</v>
      </c>
      <c r="J7483" s="67">
        <v>-7.7226800000000004</v>
      </c>
      <c r="K7483" s="67">
        <v>109.9468</v>
      </c>
    </row>
    <row r="7484" spans="1:11" ht="14.5">
      <c r="A7484" s="66" t="str">
        <f t="shared" si="116"/>
        <v>GPP PURWOREJO_TEGALREJO</v>
      </c>
      <c r="B7484" s="66" t="s">
        <v>748</v>
      </c>
      <c r="C7484" s="66" t="s">
        <v>5784</v>
      </c>
      <c r="D7484" s="76" t="s">
        <v>5743</v>
      </c>
      <c r="E7484" s="66" t="s">
        <v>5786</v>
      </c>
      <c r="F7484" s="67">
        <v>4.4400000000000004</v>
      </c>
      <c r="G7484" s="67">
        <v>-7.7545000000000002</v>
      </c>
      <c r="H7484" s="67">
        <v>109.99</v>
      </c>
      <c r="I7484" s="66" t="s">
        <v>3504</v>
      </c>
      <c r="J7484" s="67">
        <v>-7.7226800000000004</v>
      </c>
      <c r="K7484" s="67">
        <v>109.9468</v>
      </c>
    </row>
    <row r="7485" spans="1:11" ht="14.5">
      <c r="A7485" s="66" t="str">
        <f t="shared" si="116"/>
        <v>Qc Purwodadi - Tawangharjo_TEGALREJO</v>
      </c>
      <c r="B7485" s="66" t="s">
        <v>748</v>
      </c>
      <c r="C7485" s="66" t="s">
        <v>5784</v>
      </c>
      <c r="D7485" s="76" t="s">
        <v>5757</v>
      </c>
      <c r="E7485" s="66" t="s">
        <v>5786</v>
      </c>
      <c r="F7485" s="67">
        <v>53.45</v>
      </c>
      <c r="G7485" s="67">
        <v>-6.9494100000000003</v>
      </c>
      <c r="H7485" s="67">
        <v>111.095</v>
      </c>
      <c r="I7485" s="66" t="s">
        <v>4974</v>
      </c>
      <c r="J7485" s="67">
        <v>-7.0747999999999998</v>
      </c>
      <c r="K7485" s="67">
        <v>110.9586</v>
      </c>
    </row>
    <row r="7486" spans="1:11" ht="14.5">
      <c r="A7486" s="66" t="str">
        <f t="shared" si="116"/>
        <v>Semarang - Kalikuning_TEGALREJO</v>
      </c>
      <c r="B7486" s="66" t="s">
        <v>748</v>
      </c>
      <c r="C7486" s="66" t="s">
        <v>5784</v>
      </c>
      <c r="D7486" s="76" t="s">
        <v>5749</v>
      </c>
      <c r="E7486" s="66" t="s">
        <v>5786</v>
      </c>
      <c r="F7486" s="67">
        <v>1.54</v>
      </c>
      <c r="G7486" s="67">
        <v>-7.3453499999999998</v>
      </c>
      <c r="H7486" s="67">
        <v>110.502</v>
      </c>
      <c r="I7486" s="66" t="s">
        <v>5061</v>
      </c>
      <c r="J7486" s="67">
        <v>-7.1833299999999998</v>
      </c>
      <c r="K7486" s="67">
        <v>110.4721</v>
      </c>
    </row>
    <row r="7487" spans="1:11" ht="14.5">
      <c r="A7487" s="66" t="str">
        <f t="shared" si="116"/>
        <v>Sragen 1 - Ngrampal_TEGALREJO</v>
      </c>
      <c r="B7487" s="66" t="s">
        <v>748</v>
      </c>
      <c r="C7487" s="66" t="s">
        <v>5784</v>
      </c>
      <c r="D7487" s="76" t="s">
        <v>5752</v>
      </c>
      <c r="E7487" s="66" t="s">
        <v>5786</v>
      </c>
      <c r="F7487" s="67">
        <v>66.78</v>
      </c>
      <c r="G7487" s="67">
        <v>-7.4581600000000003</v>
      </c>
      <c r="H7487" s="67">
        <v>111.11</v>
      </c>
      <c r="I7487" s="66" t="s">
        <v>5161</v>
      </c>
      <c r="J7487" s="67">
        <v>-7.4020799999999998</v>
      </c>
      <c r="K7487" s="67">
        <v>111.0612</v>
      </c>
    </row>
    <row r="7488" spans="1:11" ht="14.5">
      <c r="A7488" s="66" t="str">
        <f t="shared" si="116"/>
        <v>GPP KEBUMEN_TEGALRETNO</v>
      </c>
      <c r="B7488" s="66" t="s">
        <v>2877</v>
      </c>
      <c r="C7488" s="66" t="s">
        <v>5784</v>
      </c>
      <c r="D7488" s="76" t="s">
        <v>5742</v>
      </c>
      <c r="E7488" s="66" t="s">
        <v>5786</v>
      </c>
      <c r="F7488" s="67">
        <v>15.69</v>
      </c>
      <c r="G7488" s="67">
        <v>-7.7726300000000004</v>
      </c>
      <c r="H7488" s="67">
        <v>109.601</v>
      </c>
      <c r="I7488" s="66" t="s">
        <v>2714</v>
      </c>
      <c r="J7488" s="67">
        <v>-7.6109200000000001</v>
      </c>
      <c r="K7488" s="67">
        <v>109.5078</v>
      </c>
    </row>
    <row r="7489" spans="1:11" ht="14.5">
      <c r="A7489" s="66" t="str">
        <f t="shared" si="116"/>
        <v>BGR TEMANGGUNG_TEGALROSO</v>
      </c>
      <c r="B7489" s="66" t="s">
        <v>1150</v>
      </c>
      <c r="C7489" s="66" t="s">
        <v>5784</v>
      </c>
      <c r="D7489" s="76" t="s">
        <v>5764</v>
      </c>
      <c r="E7489" s="66" t="s">
        <v>5786</v>
      </c>
      <c r="F7489" s="67">
        <v>9.5500000000000007</v>
      </c>
      <c r="G7489" s="67">
        <v>-7.2680999999999996</v>
      </c>
      <c r="H7489" s="67">
        <v>110.08499999999999</v>
      </c>
      <c r="I7489" s="66" t="s">
        <v>999</v>
      </c>
      <c r="J7489" s="67">
        <v>-7.2953299999999999</v>
      </c>
      <c r="K7489" s="67">
        <v>110.0787</v>
      </c>
    </row>
    <row r="7490" spans="1:11" ht="14.5">
      <c r="A7490" s="66" t="str">
        <f t="shared" ref="A7490:A7553" si="117">CONCATENATE(I7490,"_",B7490)</f>
        <v>Jepara - Mayong_TEGALSAMBI</v>
      </c>
      <c r="B7490" s="66" t="s">
        <v>4262</v>
      </c>
      <c r="C7490" s="66" t="s">
        <v>5784</v>
      </c>
      <c r="D7490" s="76" t="s">
        <v>5746</v>
      </c>
      <c r="E7490" s="66" t="s">
        <v>5786</v>
      </c>
      <c r="F7490" s="67">
        <v>10.32</v>
      </c>
      <c r="G7490" s="67">
        <v>-6.6200400000000004</v>
      </c>
      <c r="H7490" s="67">
        <v>110.655</v>
      </c>
      <c r="I7490" s="66" t="s">
        <v>4145</v>
      </c>
      <c r="J7490" s="67">
        <v>-6.7420299999999997</v>
      </c>
      <c r="K7490" s="67">
        <v>110.7436</v>
      </c>
    </row>
    <row r="7491" spans="1:11" ht="14.5">
      <c r="A7491" s="66" t="str">
        <f t="shared" si="117"/>
        <v>Batang - Kasepuhan_TEGALSARI</v>
      </c>
      <c r="B7491" s="66" t="s">
        <v>237</v>
      </c>
      <c r="C7491" s="66" t="s">
        <v>5784</v>
      </c>
      <c r="D7491" s="76" t="s">
        <v>5753</v>
      </c>
      <c r="E7491" s="66" t="s">
        <v>5786</v>
      </c>
      <c r="F7491" s="67">
        <v>9.3699999999999992</v>
      </c>
      <c r="G7491" s="67">
        <v>-6.9159499999999996</v>
      </c>
      <c r="H7491" s="67">
        <v>109.76</v>
      </c>
      <c r="I7491" s="66" t="s">
        <v>54</v>
      </c>
      <c r="J7491" s="67">
        <v>-6.9040600000000003</v>
      </c>
      <c r="K7491" s="67">
        <v>109.7085</v>
      </c>
    </row>
    <row r="7492" spans="1:11" ht="14.5">
      <c r="A7492" s="66" t="str">
        <f t="shared" si="117"/>
        <v>BGR TEMANGGUNG_TEGALSARI</v>
      </c>
      <c r="B7492" s="66" t="s">
        <v>237</v>
      </c>
      <c r="C7492" s="66" t="s">
        <v>5784</v>
      </c>
      <c r="D7492" s="76" t="s">
        <v>5739</v>
      </c>
      <c r="E7492" s="66" t="s">
        <v>5786</v>
      </c>
      <c r="F7492" s="67">
        <v>9.5500000000000007</v>
      </c>
      <c r="G7492" s="67">
        <v>-7.2546600000000003</v>
      </c>
      <c r="H7492" s="67">
        <v>110.104</v>
      </c>
      <c r="I7492" s="66" t="s">
        <v>999</v>
      </c>
      <c r="J7492" s="67">
        <v>-7.2953299999999999</v>
      </c>
      <c r="K7492" s="67">
        <v>110.0787</v>
      </c>
    </row>
    <row r="7493" spans="1:11" ht="14.5">
      <c r="A7493" s="66" t="str">
        <f t="shared" si="117"/>
        <v>Boyolali_TEGALSARI</v>
      </c>
      <c r="B7493" s="66" t="s">
        <v>237</v>
      </c>
      <c r="C7493" s="66" t="s">
        <v>5784</v>
      </c>
      <c r="D7493" s="76" t="s">
        <v>5765</v>
      </c>
      <c r="E7493" s="66" t="s">
        <v>5786</v>
      </c>
      <c r="F7493" s="67">
        <v>17.7</v>
      </c>
      <c r="G7493" s="67">
        <v>-7.3739600000000003</v>
      </c>
      <c r="H7493" s="67">
        <v>110.634</v>
      </c>
      <c r="I7493" s="66" t="s">
        <v>1370</v>
      </c>
      <c r="J7493" s="67">
        <v>-7.5381099999999996</v>
      </c>
      <c r="K7493" s="67">
        <v>110.6292</v>
      </c>
    </row>
    <row r="7494" spans="1:11" ht="14.5">
      <c r="A7494" s="66" t="str">
        <f t="shared" si="117"/>
        <v>GD PSP Cilacap_TEGALSARI</v>
      </c>
      <c r="B7494" s="66" t="s">
        <v>237</v>
      </c>
      <c r="C7494" s="66" t="s">
        <v>5784</v>
      </c>
      <c r="D7494" s="76" t="s">
        <v>5743</v>
      </c>
      <c r="E7494" s="66" t="s">
        <v>5786</v>
      </c>
      <c r="F7494" s="67">
        <v>20.29</v>
      </c>
      <c r="G7494" s="67">
        <v>-7.4875499999999997</v>
      </c>
      <c r="H7494" s="67">
        <v>108.773</v>
      </c>
      <c r="I7494" s="66" t="s">
        <v>2114</v>
      </c>
      <c r="J7494" s="67">
        <v>-7.3791900000000004</v>
      </c>
      <c r="K7494" s="67">
        <v>108.8021</v>
      </c>
    </row>
    <row r="7495" spans="1:11" ht="14.5">
      <c r="A7495" s="66" t="str">
        <f t="shared" si="117"/>
        <v>GPP KEBUMEN_TEGALSARI</v>
      </c>
      <c r="B7495" s="66" t="s">
        <v>237</v>
      </c>
      <c r="C7495" s="66" t="s">
        <v>5784</v>
      </c>
      <c r="D7495" s="76" t="s">
        <v>5765</v>
      </c>
      <c r="E7495" s="66" t="s">
        <v>5786</v>
      </c>
      <c r="F7495" s="67">
        <v>15.69</v>
      </c>
      <c r="G7495" s="67">
        <v>-7.6786399999999997</v>
      </c>
      <c r="H7495" s="67">
        <v>109.541</v>
      </c>
      <c r="I7495" s="66" t="s">
        <v>2714</v>
      </c>
      <c r="J7495" s="67">
        <v>-7.6109200000000001</v>
      </c>
      <c r="K7495" s="67">
        <v>109.5078</v>
      </c>
    </row>
    <row r="7496" spans="1:11" ht="14.5">
      <c r="A7496" s="66" t="str">
        <f t="shared" si="117"/>
        <v>GPP KLATEN_TEGALSARI</v>
      </c>
      <c r="B7496" s="66" t="s">
        <v>237</v>
      </c>
      <c r="C7496" s="66" t="s">
        <v>5784</v>
      </c>
      <c r="D7496" s="76" t="s">
        <v>5765</v>
      </c>
      <c r="E7496" s="66" t="s">
        <v>5786</v>
      </c>
      <c r="F7496" s="67">
        <v>14.71</v>
      </c>
      <c r="G7496" s="67">
        <v>-7.7700899999999997</v>
      </c>
      <c r="H7496" s="67">
        <v>110.736</v>
      </c>
      <c r="I7496" s="66" t="s">
        <v>2894</v>
      </c>
      <c r="J7496" s="67">
        <v>-7.6692</v>
      </c>
      <c r="K7496" s="67">
        <v>110.6751</v>
      </c>
    </row>
    <row r="7497" spans="1:11" ht="14.5">
      <c r="A7497" s="66" t="str">
        <f t="shared" si="117"/>
        <v>GPP MAGELANG_TEGALSARI</v>
      </c>
      <c r="B7497" s="66" t="s">
        <v>237</v>
      </c>
      <c r="C7497" s="66" t="s">
        <v>5784</v>
      </c>
      <c r="D7497" s="76" t="s">
        <v>5744</v>
      </c>
      <c r="E7497" s="66" t="s">
        <v>5786</v>
      </c>
      <c r="F7497" s="67">
        <v>7.61</v>
      </c>
      <c r="G7497" s="67">
        <v>-7.5155099999999999</v>
      </c>
      <c r="H7497" s="67">
        <v>110.271</v>
      </c>
      <c r="I7497" s="66" t="s">
        <v>3103</v>
      </c>
      <c r="J7497" s="67">
        <v>-7.3955399999999996</v>
      </c>
      <c r="K7497" s="67">
        <v>110.24469999999999</v>
      </c>
    </row>
    <row r="7498" spans="1:11" ht="14.5">
      <c r="A7498" s="66" t="str">
        <f t="shared" si="117"/>
        <v>TGL 3PURWAHAMBA_TEGALSARI</v>
      </c>
      <c r="B7498" s="66" t="s">
        <v>237</v>
      </c>
      <c r="C7498" s="66" t="s">
        <v>5784</v>
      </c>
      <c r="D7498" s="76" t="s">
        <v>5759</v>
      </c>
      <c r="E7498" s="66" t="s">
        <v>5786</v>
      </c>
      <c r="F7498" s="67">
        <v>0.5</v>
      </c>
      <c r="G7498" s="67">
        <v>-6.85541</v>
      </c>
      <c r="H7498" s="67">
        <v>109.128</v>
      </c>
      <c r="I7498" s="66" t="s">
        <v>5354</v>
      </c>
      <c r="J7498" s="67">
        <v>-6.87378</v>
      </c>
      <c r="K7498" s="67">
        <v>109.2512</v>
      </c>
    </row>
    <row r="7499" spans="1:11" ht="14.5">
      <c r="A7499" s="66" t="str">
        <f t="shared" si="117"/>
        <v>UPP SEMARANG_TEGALSARI</v>
      </c>
      <c r="B7499" s="66" t="s">
        <v>237</v>
      </c>
      <c r="C7499" s="66" t="s">
        <v>5784</v>
      </c>
      <c r="D7499" s="76" t="s">
        <v>5751</v>
      </c>
      <c r="E7499" s="66" t="s">
        <v>5786</v>
      </c>
      <c r="F7499" s="67">
        <v>1.22</v>
      </c>
      <c r="G7499" s="67">
        <v>-7.0039600000000002</v>
      </c>
      <c r="H7499" s="67">
        <v>110.422</v>
      </c>
      <c r="I7499" s="66" t="s">
        <v>5495</v>
      </c>
      <c r="J7499" s="67">
        <v>-6.9489400000000003</v>
      </c>
      <c r="K7499" s="67">
        <v>110.42059999999999</v>
      </c>
    </row>
    <row r="7500" spans="1:11" ht="14.5">
      <c r="A7500" s="66" t="str">
        <f t="shared" si="117"/>
        <v>Wonosobo - Leksono_TEGALSARI</v>
      </c>
      <c r="B7500" s="66" t="s">
        <v>237</v>
      </c>
      <c r="C7500" s="66" t="s">
        <v>5784</v>
      </c>
      <c r="D7500" s="76" t="s">
        <v>5749</v>
      </c>
      <c r="E7500" s="66" t="s">
        <v>5786</v>
      </c>
      <c r="F7500" s="67">
        <v>4.4400000000000004</v>
      </c>
      <c r="G7500" s="67">
        <v>-7.5402300000000002</v>
      </c>
      <c r="H7500" s="67">
        <v>109.962</v>
      </c>
      <c r="I7500" s="66" t="s">
        <v>5583</v>
      </c>
      <c r="J7500" s="67">
        <v>-7.4236599999999999</v>
      </c>
      <c r="K7500" s="67">
        <v>109.8591</v>
      </c>
    </row>
    <row r="7501" spans="1:11" ht="14.5">
      <c r="A7501" s="66" t="str">
        <f t="shared" si="117"/>
        <v>Wonosobo - Leksono_TEGALSARI</v>
      </c>
      <c r="B7501" s="66" t="s">
        <v>237</v>
      </c>
      <c r="C7501" s="66" t="s">
        <v>5784</v>
      </c>
      <c r="D7501" s="76" t="s">
        <v>5749</v>
      </c>
      <c r="E7501" s="66" t="s">
        <v>5786</v>
      </c>
      <c r="F7501" s="67">
        <v>7.7</v>
      </c>
      <c r="G7501" s="67">
        <v>-7.2850099999999998</v>
      </c>
      <c r="H7501" s="67">
        <v>109.902</v>
      </c>
      <c r="I7501" s="66" t="s">
        <v>5583</v>
      </c>
      <c r="J7501" s="67">
        <v>-7.4236599999999999</v>
      </c>
      <c r="K7501" s="67">
        <v>109.8591</v>
      </c>
    </row>
    <row r="7502" spans="1:11" ht="14.5">
      <c r="A7502" s="66" t="str">
        <f t="shared" si="117"/>
        <v>Pemalang - Taman_TEGALSARI BARAT</v>
      </c>
      <c r="B7502" s="66" t="s">
        <v>4699</v>
      </c>
      <c r="C7502" s="66" t="s">
        <v>5784</v>
      </c>
      <c r="D7502" s="76" t="s">
        <v>5737</v>
      </c>
      <c r="E7502" s="66" t="s">
        <v>5786</v>
      </c>
      <c r="F7502" s="67">
        <v>15.73</v>
      </c>
      <c r="G7502" s="67">
        <v>-6.96211</v>
      </c>
      <c r="H7502" s="67">
        <v>109.44</v>
      </c>
      <c r="I7502" s="66" t="s">
        <v>4660</v>
      </c>
      <c r="J7502" s="67">
        <v>-6.8936700000000002</v>
      </c>
      <c r="K7502" s="67">
        <v>109.4251</v>
      </c>
    </row>
    <row r="7503" spans="1:11" ht="14.5">
      <c r="A7503" s="66" t="str">
        <f t="shared" si="117"/>
        <v>PML 1BEJI_TEGALSARI TIMUR</v>
      </c>
      <c r="B7503" s="66" t="s">
        <v>4772</v>
      </c>
      <c r="C7503" s="66" t="s">
        <v>5784</v>
      </c>
      <c r="D7503" s="76" t="s">
        <v>5748</v>
      </c>
      <c r="E7503" s="66" t="s">
        <v>5786</v>
      </c>
      <c r="F7503" s="67">
        <v>15.73</v>
      </c>
      <c r="G7503" s="67">
        <v>-6.9659700000000004</v>
      </c>
      <c r="H7503" s="67">
        <v>109.473</v>
      </c>
      <c r="I7503" s="66" t="s">
        <v>4705</v>
      </c>
      <c r="J7503" s="67">
        <v>-6.8926100000000003</v>
      </c>
      <c r="K7503" s="67">
        <v>109.4507</v>
      </c>
    </row>
    <row r="7504" spans="1:11" ht="14.5">
      <c r="A7504" s="66" t="str">
        <f t="shared" si="117"/>
        <v>BGR NGLEJOK_TEGALSUMUR</v>
      </c>
      <c r="B7504" s="66" t="s">
        <v>842</v>
      </c>
      <c r="C7504" s="66" t="s">
        <v>5784</v>
      </c>
      <c r="D7504" s="76" t="s">
        <v>5747</v>
      </c>
      <c r="E7504" s="66" t="s">
        <v>5786</v>
      </c>
      <c r="F7504" s="67">
        <v>53.45</v>
      </c>
      <c r="G7504" s="67">
        <v>-6.9886900000000001</v>
      </c>
      <c r="H7504" s="67">
        <v>110.878</v>
      </c>
      <c r="I7504" s="66" t="s">
        <v>775</v>
      </c>
      <c r="J7504" s="67">
        <v>-7.06935</v>
      </c>
      <c r="K7504" s="67">
        <v>110.8802</v>
      </c>
    </row>
    <row r="7505" spans="1:11" ht="14.5">
      <c r="A7505" s="66" t="str">
        <f t="shared" si="117"/>
        <v>PML 1BEJI_TEGALSURUH</v>
      </c>
      <c r="B7505" s="66" t="s">
        <v>4773</v>
      </c>
      <c r="C7505" s="66" t="s">
        <v>5784</v>
      </c>
      <c r="D7505" s="76" t="s">
        <v>5738</v>
      </c>
      <c r="E7505" s="66" t="s">
        <v>5786</v>
      </c>
      <c r="F7505" s="67">
        <v>5.84</v>
      </c>
      <c r="G7505" s="67">
        <v>-6.9439299999999999</v>
      </c>
      <c r="H7505" s="67">
        <v>109.547</v>
      </c>
      <c r="I7505" s="66" t="s">
        <v>4705</v>
      </c>
      <c r="J7505" s="67">
        <v>-6.8926100000000003</v>
      </c>
      <c r="K7505" s="67">
        <v>109.4507</v>
      </c>
    </row>
    <row r="7506" spans="1:11" ht="14.5">
      <c r="A7506" s="66" t="str">
        <f t="shared" si="117"/>
        <v>Temanggung_TEGALURUNG</v>
      </c>
      <c r="B7506" s="66" t="s">
        <v>5346</v>
      </c>
      <c r="C7506" s="66" t="s">
        <v>5784</v>
      </c>
      <c r="D7506" s="76" t="s">
        <v>5749</v>
      </c>
      <c r="E7506" s="66" t="s">
        <v>5786</v>
      </c>
      <c r="F7506" s="67">
        <v>9.5500000000000007</v>
      </c>
      <c r="G7506" s="67">
        <v>-7.2934599999999996</v>
      </c>
      <c r="H7506" s="67">
        <v>110.11799999999999</v>
      </c>
      <c r="I7506" s="66" t="s">
        <v>5294</v>
      </c>
      <c r="J7506" s="67">
        <v>-7.3036099999999999</v>
      </c>
      <c r="K7506" s="67">
        <v>110.15309999999999</v>
      </c>
    </row>
    <row r="7507" spans="1:11" ht="14.5">
      <c r="A7507" s="66" t="str">
        <f t="shared" si="117"/>
        <v>TGL 3PURWAHAMBA_TEGALWANGI</v>
      </c>
      <c r="B7507" s="66" t="s">
        <v>5461</v>
      </c>
      <c r="C7507" s="66" t="s">
        <v>5784</v>
      </c>
      <c r="D7507" s="76" t="s">
        <v>5738</v>
      </c>
      <c r="E7507" s="66" t="s">
        <v>5786</v>
      </c>
      <c r="F7507" s="67">
        <v>11.25</v>
      </c>
      <c r="G7507" s="67">
        <v>-6.9097099999999996</v>
      </c>
      <c r="H7507" s="67">
        <v>109.129</v>
      </c>
      <c r="I7507" s="66" t="s">
        <v>5354</v>
      </c>
      <c r="J7507" s="67">
        <v>-6.87378</v>
      </c>
      <c r="K7507" s="67">
        <v>109.2512</v>
      </c>
    </row>
    <row r="7508" spans="1:11" ht="14.5">
      <c r="A7508" s="66" t="str">
        <f t="shared" si="117"/>
        <v>Boyolali_TEGALWATON</v>
      </c>
      <c r="B7508" s="66" t="s">
        <v>1553</v>
      </c>
      <c r="C7508" s="66" t="s">
        <v>5784</v>
      </c>
      <c r="D7508" s="76" t="s">
        <v>5749</v>
      </c>
      <c r="E7508" s="66" t="s">
        <v>5786</v>
      </c>
      <c r="F7508" s="67">
        <v>10.51</v>
      </c>
      <c r="G7508" s="67">
        <v>-7.3729399999999998</v>
      </c>
      <c r="H7508" s="67">
        <v>110.536</v>
      </c>
      <c r="I7508" s="66" t="s">
        <v>1370</v>
      </c>
      <c r="J7508" s="67">
        <v>-7.5381099999999996</v>
      </c>
      <c r="K7508" s="67">
        <v>110.6292</v>
      </c>
    </row>
    <row r="7509" spans="1:11" ht="14.5">
      <c r="A7509" s="66" t="str">
        <f t="shared" si="117"/>
        <v>Pati - Juwana_TEGALWERO</v>
      </c>
      <c r="B7509" s="66" t="s">
        <v>4585</v>
      </c>
      <c r="C7509" s="66" t="s">
        <v>5784</v>
      </c>
      <c r="D7509" s="76" t="s">
        <v>5749</v>
      </c>
      <c r="E7509" s="66" t="s">
        <v>5786</v>
      </c>
      <c r="F7509" s="67">
        <v>16.66</v>
      </c>
      <c r="G7509" s="67">
        <v>-6.7992699999999999</v>
      </c>
      <c r="H7509" s="67">
        <v>111.16800000000001</v>
      </c>
      <c r="I7509" s="66" t="s">
        <v>4458</v>
      </c>
      <c r="J7509" s="67">
        <v>-6.7296100000000001</v>
      </c>
      <c r="K7509" s="67">
        <v>111.1037</v>
      </c>
    </row>
    <row r="7510" spans="1:11" ht="14.5">
      <c r="A7510" s="66" t="str">
        <f t="shared" si="117"/>
        <v>Brebes 1 - Wonosari_TEGALWULUNG</v>
      </c>
      <c r="B7510" s="66" t="s">
        <v>1659</v>
      </c>
      <c r="C7510" s="66" t="s">
        <v>5784</v>
      </c>
      <c r="D7510" s="76" t="s">
        <v>5749</v>
      </c>
      <c r="E7510" s="66" t="s">
        <v>5786</v>
      </c>
      <c r="F7510" s="67">
        <v>20.92</v>
      </c>
      <c r="G7510" s="67">
        <v>-6.9449699999999996</v>
      </c>
      <c r="H7510" s="67">
        <v>109.074</v>
      </c>
      <c r="I7510" s="66" t="s">
        <v>1567</v>
      </c>
      <c r="J7510" s="67">
        <v>-6.86754</v>
      </c>
      <c r="K7510" s="67">
        <v>108.9863</v>
      </c>
    </row>
    <row r="7511" spans="1:11" ht="14.5">
      <c r="A7511" s="66" t="str">
        <f t="shared" si="117"/>
        <v>GPP KLATEN_TEGALYOSO</v>
      </c>
      <c r="B7511" s="66" t="s">
        <v>3084</v>
      </c>
      <c r="C7511" s="66" t="s">
        <v>5784</v>
      </c>
      <c r="D7511" s="76" t="s">
        <v>5749</v>
      </c>
      <c r="E7511" s="66" t="s">
        <v>5786</v>
      </c>
      <c r="F7511" s="67">
        <v>8.89</v>
      </c>
      <c r="G7511" s="67">
        <v>-7.7135699999999998</v>
      </c>
      <c r="H7511" s="67">
        <v>110.589</v>
      </c>
      <c r="I7511" s="66" t="s">
        <v>2894</v>
      </c>
      <c r="J7511" s="67">
        <v>-7.6692</v>
      </c>
      <c r="K7511" s="67">
        <v>110.6751</v>
      </c>
    </row>
    <row r="7512" spans="1:11" ht="14.5">
      <c r="A7512" s="66" t="str">
        <f t="shared" si="117"/>
        <v>Semarang - Kalikuning_TEGARON</v>
      </c>
      <c r="B7512" s="66" t="s">
        <v>5152</v>
      </c>
      <c r="C7512" s="66" t="s">
        <v>5784</v>
      </c>
      <c r="D7512" s="76" t="s">
        <v>5741</v>
      </c>
      <c r="E7512" s="66" t="s">
        <v>5786</v>
      </c>
      <c r="F7512" s="67">
        <v>10.51</v>
      </c>
      <c r="G7512" s="67">
        <v>-7.3247400000000003</v>
      </c>
      <c r="H7512" s="67">
        <v>110.422</v>
      </c>
      <c r="I7512" s="66" t="s">
        <v>5061</v>
      </c>
      <c r="J7512" s="67">
        <v>-7.1833299999999998</v>
      </c>
      <c r="K7512" s="67">
        <v>110.4721</v>
      </c>
    </row>
    <row r="7513" spans="1:11" ht="14.5">
      <c r="A7513" s="66" t="str">
        <f t="shared" si="117"/>
        <v>Wonosobo - Leksono_TEGESWETAN</v>
      </c>
      <c r="B7513" s="66" t="s">
        <v>5669</v>
      </c>
      <c r="C7513" s="66" t="s">
        <v>5784</v>
      </c>
      <c r="D7513" s="76" t="s">
        <v>5743</v>
      </c>
      <c r="E7513" s="66" t="s">
        <v>5786</v>
      </c>
      <c r="F7513" s="67">
        <v>7.7</v>
      </c>
      <c r="G7513" s="67">
        <v>-7.5401800000000003</v>
      </c>
      <c r="H7513" s="67">
        <v>109.983</v>
      </c>
      <c r="I7513" s="66" t="s">
        <v>5583</v>
      </c>
      <c r="J7513" s="67">
        <v>-7.4236599999999999</v>
      </c>
      <c r="K7513" s="67">
        <v>109.8591</v>
      </c>
    </row>
    <row r="7514" spans="1:11" ht="14.5">
      <c r="A7514" s="66" t="str">
        <f t="shared" si="117"/>
        <v>BGR NGADIROJO_TEGIRI</v>
      </c>
      <c r="B7514" s="66" t="s">
        <v>749</v>
      </c>
      <c r="C7514" s="66" t="s">
        <v>5784</v>
      </c>
      <c r="D7514" s="76" t="s">
        <v>5743</v>
      </c>
      <c r="E7514" s="66" t="s">
        <v>5786</v>
      </c>
      <c r="F7514" s="67">
        <v>20.7</v>
      </c>
      <c r="G7514" s="67">
        <v>-7.9910100000000002</v>
      </c>
      <c r="H7514" s="67">
        <v>111.027</v>
      </c>
      <c r="I7514" s="66" t="s">
        <v>538</v>
      </c>
      <c r="J7514" s="67">
        <v>-7.8147399999999996</v>
      </c>
      <c r="K7514" s="67">
        <v>111.0005</v>
      </c>
    </row>
    <row r="7515" spans="1:11" ht="14.5">
      <c r="A7515" s="66" t="str">
        <f t="shared" si="117"/>
        <v>BBS 2BULAKAMBA_TEGONGAN</v>
      </c>
      <c r="B7515" s="66" t="s">
        <v>343</v>
      </c>
      <c r="C7515" s="66" t="s">
        <v>5784</v>
      </c>
      <c r="D7515" s="76" t="s">
        <v>5755</v>
      </c>
      <c r="E7515" s="66" t="s">
        <v>5786</v>
      </c>
      <c r="F7515" s="67">
        <v>20.92</v>
      </c>
      <c r="G7515" s="67">
        <v>-6.8951200000000004</v>
      </c>
      <c r="H7515" s="67">
        <v>108.88800000000001</v>
      </c>
      <c r="I7515" s="66" t="s">
        <v>262</v>
      </c>
      <c r="J7515" s="67">
        <v>-6.8690600000000002</v>
      </c>
      <c r="K7515" s="67">
        <v>108.8972</v>
      </c>
    </row>
    <row r="7516" spans="1:11" ht="14.5">
      <c r="A7516" s="66" t="str">
        <f t="shared" si="117"/>
        <v>BGR JENARSARI_TEGOREJO</v>
      </c>
      <c r="B7516" s="66" t="s">
        <v>520</v>
      </c>
      <c r="C7516" s="66" t="s">
        <v>5784</v>
      </c>
      <c r="D7516" s="76" t="s">
        <v>5765</v>
      </c>
      <c r="E7516" s="66" t="s">
        <v>5786</v>
      </c>
      <c r="F7516" s="67">
        <v>16.97</v>
      </c>
      <c r="G7516" s="67">
        <v>-6.9760799999999996</v>
      </c>
      <c r="H7516" s="67">
        <v>110.151</v>
      </c>
      <c r="I7516" s="66" t="s">
        <v>346</v>
      </c>
      <c r="J7516" s="67">
        <v>-6.95329</v>
      </c>
      <c r="K7516" s="67">
        <v>110.10129999999999</v>
      </c>
    </row>
    <row r="7517" spans="1:11" ht="14.5">
      <c r="A7517" s="66" t="str">
        <f t="shared" si="117"/>
        <v>Temanggung_TEGOWANUH</v>
      </c>
      <c r="B7517" s="66" t="s">
        <v>5347</v>
      </c>
      <c r="C7517" s="66" t="s">
        <v>5784</v>
      </c>
      <c r="D7517" s="76" t="s">
        <v>5765</v>
      </c>
      <c r="E7517" s="66" t="s">
        <v>5786</v>
      </c>
      <c r="F7517" s="67">
        <v>9.5500000000000007</v>
      </c>
      <c r="G7517" s="67">
        <v>-7.2913199999999998</v>
      </c>
      <c r="H7517" s="67">
        <v>110.20399999999999</v>
      </c>
      <c r="I7517" s="66" t="s">
        <v>5294</v>
      </c>
      <c r="J7517" s="67">
        <v>-7.3036099999999999</v>
      </c>
      <c r="K7517" s="67">
        <v>110.15309999999999</v>
      </c>
    </row>
    <row r="7518" spans="1:11" ht="14.5">
      <c r="A7518" s="66" t="str">
        <f t="shared" si="117"/>
        <v>GUDANG DEMAK 2_TEGOWANUKULON</v>
      </c>
      <c r="B7518" s="66" t="s">
        <v>4137</v>
      </c>
      <c r="C7518" s="66" t="s">
        <v>5784</v>
      </c>
      <c r="D7518" s="76" t="s">
        <v>5749</v>
      </c>
      <c r="E7518" s="66" t="s">
        <v>5786</v>
      </c>
      <c r="F7518" s="67">
        <v>53.45</v>
      </c>
      <c r="G7518" s="67">
        <v>-7.0453999999999999</v>
      </c>
      <c r="H7518" s="67">
        <v>110.608</v>
      </c>
      <c r="I7518" s="66" t="s">
        <v>4087</v>
      </c>
      <c r="J7518" s="67">
        <v>-7.0231700000000004</v>
      </c>
      <c r="K7518" s="67">
        <v>110.50660000000001</v>
      </c>
    </row>
    <row r="7519" spans="1:11" ht="14.5">
      <c r="A7519" s="66" t="str">
        <f t="shared" si="117"/>
        <v>GUDANG DEMAK 2_TEGOWANUWETAN</v>
      </c>
      <c r="B7519" s="66" t="s">
        <v>4138</v>
      </c>
      <c r="C7519" s="66" t="s">
        <v>5784</v>
      </c>
      <c r="D7519" s="76" t="s">
        <v>5754</v>
      </c>
      <c r="E7519" s="66" t="s">
        <v>5786</v>
      </c>
      <c r="F7519" s="67">
        <v>53.45</v>
      </c>
      <c r="G7519" s="67">
        <v>-7.0459500000000004</v>
      </c>
      <c r="H7519" s="67">
        <v>110.617</v>
      </c>
      <c r="I7519" s="66" t="s">
        <v>4087</v>
      </c>
      <c r="J7519" s="67">
        <v>-7.0231700000000004</v>
      </c>
      <c r="K7519" s="67">
        <v>110.50660000000001</v>
      </c>
    </row>
    <row r="7520" spans="1:11" ht="14.5">
      <c r="A7520" s="66" t="str">
        <f t="shared" si="117"/>
        <v>Purwodadi 2 - Getas_TEGUHAN</v>
      </c>
      <c r="B7520" s="66" t="s">
        <v>4972</v>
      </c>
      <c r="C7520" s="66" t="s">
        <v>5784</v>
      </c>
      <c r="D7520" s="76" t="s">
        <v>5757</v>
      </c>
      <c r="E7520" s="66" t="s">
        <v>5786</v>
      </c>
      <c r="F7520" s="67">
        <v>53.45</v>
      </c>
      <c r="G7520" s="67">
        <v>-7.0358299999999998</v>
      </c>
      <c r="H7520" s="67">
        <v>110.93899999999999</v>
      </c>
      <c r="I7520" s="66" t="s">
        <v>4962</v>
      </c>
      <c r="J7520" s="67">
        <v>-7.0704399999999996</v>
      </c>
      <c r="K7520" s="67">
        <v>110.93300000000001</v>
      </c>
    </row>
    <row r="7521" spans="1:11" ht="14.5">
      <c r="A7521" s="66" t="str">
        <f t="shared" si="117"/>
        <v>BGR PURBALINGGA_TEJASARI</v>
      </c>
      <c r="B7521" s="66" t="s">
        <v>989</v>
      </c>
      <c r="C7521" s="66" t="s">
        <v>5784</v>
      </c>
      <c r="D7521" s="76" t="s">
        <v>5738</v>
      </c>
      <c r="E7521" s="66" t="s">
        <v>5786</v>
      </c>
      <c r="F7521" s="67">
        <v>7.6</v>
      </c>
      <c r="G7521" s="67">
        <v>-7.4064800000000002</v>
      </c>
      <c r="H7521" s="67">
        <v>109.40600000000001</v>
      </c>
      <c r="I7521" s="66" t="s">
        <v>856</v>
      </c>
      <c r="J7521" s="67">
        <v>-7.4180900000000003</v>
      </c>
      <c r="K7521" s="67">
        <v>109.37690000000001</v>
      </c>
    </row>
    <row r="7522" spans="1:11" ht="14.5">
      <c r="A7522" s="66" t="str">
        <f t="shared" si="117"/>
        <v>GPP MAGELANG_TEJOSARI</v>
      </c>
      <c r="B7522" s="66" t="s">
        <v>3315</v>
      </c>
      <c r="C7522" s="66" t="s">
        <v>5784</v>
      </c>
      <c r="D7522" s="76" t="s">
        <v>5758</v>
      </c>
      <c r="E7522" s="66" t="s">
        <v>5786</v>
      </c>
      <c r="F7522" s="67">
        <v>7.61</v>
      </c>
      <c r="G7522" s="67">
        <v>-7.4191599999999998</v>
      </c>
      <c r="H7522" s="67">
        <v>110.395</v>
      </c>
      <c r="I7522" s="66" t="s">
        <v>3103</v>
      </c>
      <c r="J7522" s="67">
        <v>-7.3955399999999996</v>
      </c>
      <c r="K7522" s="67">
        <v>110.24469999999999</v>
      </c>
    </row>
    <row r="7523" spans="1:11" ht="14.5">
      <c r="A7523" s="66" t="str">
        <f t="shared" si="117"/>
        <v>GD PSP Cilacap_TELAGA</v>
      </c>
      <c r="B7523" s="66" t="s">
        <v>2214</v>
      </c>
      <c r="C7523" s="66" t="s">
        <v>5784</v>
      </c>
      <c r="D7523" s="76" t="s">
        <v>5767</v>
      </c>
      <c r="E7523" s="66" t="s">
        <v>5786</v>
      </c>
      <c r="F7523" s="67">
        <v>20.92</v>
      </c>
      <c r="G7523" s="67">
        <v>-7.2799500000000004</v>
      </c>
      <c r="H7523" s="67">
        <v>108.919</v>
      </c>
      <c r="I7523" s="66" t="s">
        <v>2114</v>
      </c>
      <c r="J7523" s="67">
        <v>-7.3791900000000004</v>
      </c>
      <c r="K7523" s="67">
        <v>108.8021</v>
      </c>
    </row>
    <row r="7524" spans="1:11" ht="14.5">
      <c r="A7524" s="66" t="str">
        <f t="shared" si="117"/>
        <v>GPP GROBOGAN_TELAWAH</v>
      </c>
      <c r="B7524" s="66" t="s">
        <v>2629</v>
      </c>
      <c r="C7524" s="66" t="s">
        <v>5784</v>
      </c>
      <c r="D7524" s="76" t="s">
        <v>5755</v>
      </c>
      <c r="E7524" s="66" t="s">
        <v>5786</v>
      </c>
      <c r="F7524" s="67">
        <v>53.45</v>
      </c>
      <c r="G7524" s="67">
        <v>-7.1721899999999996</v>
      </c>
      <c r="H7524" s="67">
        <v>110.806</v>
      </c>
      <c r="I7524" s="66" t="s">
        <v>2583</v>
      </c>
      <c r="J7524" s="67">
        <v>-7.1456299999999997</v>
      </c>
      <c r="K7524" s="67">
        <v>110.9007</v>
      </c>
    </row>
    <row r="7525" spans="1:11" ht="14.5">
      <c r="A7525" s="66" t="str">
        <f t="shared" si="117"/>
        <v>GD. LASEM_TELGAWAH</v>
      </c>
      <c r="B7525" s="66" t="s">
        <v>2344</v>
      </c>
      <c r="C7525" s="66" t="s">
        <v>5784</v>
      </c>
      <c r="D7525" s="76" t="s">
        <v>5757</v>
      </c>
      <c r="E7525" s="66" t="s">
        <v>5786</v>
      </c>
      <c r="F7525" s="67">
        <v>20.29</v>
      </c>
      <c r="G7525" s="67">
        <v>-6.8308299999999997</v>
      </c>
      <c r="H7525" s="67">
        <v>111.452</v>
      </c>
      <c r="I7525" s="66" t="s">
        <v>2256</v>
      </c>
      <c r="J7525" s="67">
        <v>-6.6950700000000003</v>
      </c>
      <c r="K7525" s="67">
        <v>111.4366</v>
      </c>
    </row>
    <row r="7526" spans="1:11" ht="14.5">
      <c r="A7526" s="66" t="str">
        <f t="shared" si="117"/>
        <v>Sukoharjo 2 - Baki_TELOYO</v>
      </c>
      <c r="B7526" s="66" t="s">
        <v>5284</v>
      </c>
      <c r="C7526" s="66" t="s">
        <v>5784</v>
      </c>
      <c r="D7526" s="76" t="s">
        <v>5741</v>
      </c>
      <c r="E7526" s="66" t="s">
        <v>5786</v>
      </c>
      <c r="F7526" s="67">
        <v>8.89</v>
      </c>
      <c r="G7526" s="67">
        <v>-7.6236600000000001</v>
      </c>
      <c r="H7526" s="67">
        <v>110.759</v>
      </c>
      <c r="I7526" s="66" t="s">
        <v>5224</v>
      </c>
      <c r="J7526" s="67">
        <v>-7.6135599999999997</v>
      </c>
      <c r="K7526" s="67">
        <v>110.76560000000001</v>
      </c>
    </row>
    <row r="7527" spans="1:11" ht="14.5">
      <c r="A7527" s="66" t="str">
        <f t="shared" si="117"/>
        <v>GUDANG DEMAK 2_TELUK</v>
      </c>
      <c r="B7527" s="66" t="s">
        <v>4139</v>
      </c>
      <c r="C7527" s="66" t="s">
        <v>5784</v>
      </c>
      <c r="D7527" s="76" t="s">
        <v>5757</v>
      </c>
      <c r="E7527" s="66" t="s">
        <v>5786</v>
      </c>
      <c r="F7527" s="67">
        <v>26.27</v>
      </c>
      <c r="G7527" s="67">
        <v>-7.0549200000000001</v>
      </c>
      <c r="H7527" s="67">
        <v>110.54</v>
      </c>
      <c r="I7527" s="66" t="s">
        <v>4087</v>
      </c>
      <c r="J7527" s="67">
        <v>-7.0231700000000004</v>
      </c>
      <c r="K7527" s="67">
        <v>110.50660000000001</v>
      </c>
    </row>
    <row r="7528" spans="1:11" ht="14.5">
      <c r="A7528" s="66" t="str">
        <f t="shared" si="117"/>
        <v>Purbalingga - Kebong_TELUK</v>
      </c>
      <c r="B7528" s="66" t="s">
        <v>4139</v>
      </c>
      <c r="C7528" s="66" t="s">
        <v>5784</v>
      </c>
      <c r="D7528" s="76" t="s">
        <v>5756</v>
      </c>
      <c r="E7528" s="66" t="s">
        <v>5786</v>
      </c>
      <c r="F7528" s="67">
        <v>9.3800000000000008</v>
      </c>
      <c r="G7528" s="67">
        <v>-7.4548899999999998</v>
      </c>
      <c r="H7528" s="67">
        <v>109.251</v>
      </c>
      <c r="I7528" s="66" t="s">
        <v>4781</v>
      </c>
      <c r="J7528" s="67">
        <v>-7.4033100000000003</v>
      </c>
      <c r="K7528" s="67">
        <v>109.3588</v>
      </c>
    </row>
    <row r="7529" spans="1:11" ht="14.5">
      <c r="A7529" s="66" t="str">
        <f t="shared" si="117"/>
        <v>Jepara - Mayong_TELUK WETAN</v>
      </c>
      <c r="B7529" s="66" t="s">
        <v>4263</v>
      </c>
      <c r="C7529" s="66" t="s">
        <v>5784</v>
      </c>
      <c r="D7529" s="76" t="s">
        <v>5750</v>
      </c>
      <c r="E7529" s="66" t="s">
        <v>5786</v>
      </c>
      <c r="F7529" s="67">
        <v>10.32</v>
      </c>
      <c r="G7529" s="67">
        <v>-6.7456300000000002</v>
      </c>
      <c r="H7529" s="67">
        <v>110.711</v>
      </c>
      <c r="I7529" s="66" t="s">
        <v>4145</v>
      </c>
      <c r="J7529" s="67">
        <v>-6.7420299999999997</v>
      </c>
      <c r="K7529" s="67">
        <v>110.7436</v>
      </c>
    </row>
    <row r="7530" spans="1:11" ht="14.5">
      <c r="A7530" s="66" t="str">
        <f t="shared" si="117"/>
        <v>Sukoharjo 2 - Baki_TELUKAN</v>
      </c>
      <c r="B7530" s="66" t="s">
        <v>5285</v>
      </c>
      <c r="C7530" s="66" t="s">
        <v>5784</v>
      </c>
      <c r="D7530" s="76" t="s">
        <v>5759</v>
      </c>
      <c r="E7530" s="66" t="s">
        <v>5786</v>
      </c>
      <c r="F7530" s="67">
        <v>14.71</v>
      </c>
      <c r="G7530" s="67">
        <v>-7.6219000000000001</v>
      </c>
      <c r="H7530" s="67">
        <v>110.825</v>
      </c>
      <c r="I7530" s="66" t="s">
        <v>5224</v>
      </c>
      <c r="J7530" s="67">
        <v>-7.6135599999999997</v>
      </c>
      <c r="K7530" s="67">
        <v>110.76560000000001</v>
      </c>
    </row>
    <row r="7531" spans="1:11" ht="14.5">
      <c r="A7531" s="66" t="str">
        <f t="shared" si="117"/>
        <v>Jepara - Mayong_TELUKAWUR</v>
      </c>
      <c r="B7531" s="66" t="s">
        <v>4264</v>
      </c>
      <c r="C7531" s="66" t="s">
        <v>5784</v>
      </c>
      <c r="D7531" s="76" t="s">
        <v>5767</v>
      </c>
      <c r="E7531" s="66" t="s">
        <v>5786</v>
      </c>
      <c r="F7531" s="67">
        <v>10.32</v>
      </c>
      <c r="G7531" s="67">
        <v>-6.6242400000000004</v>
      </c>
      <c r="H7531" s="67">
        <v>110.642</v>
      </c>
      <c r="I7531" s="66" t="s">
        <v>4145</v>
      </c>
      <c r="J7531" s="67">
        <v>-6.7420299999999997</v>
      </c>
      <c r="K7531" s="67">
        <v>110.7436</v>
      </c>
    </row>
    <row r="7532" spans="1:11" ht="14.5">
      <c r="A7532" s="66" t="str">
        <f t="shared" si="117"/>
        <v>GPP KEBUMEN_TEMANGGAL</v>
      </c>
      <c r="B7532" s="66" t="s">
        <v>2878</v>
      </c>
      <c r="C7532" s="66" t="s">
        <v>5784</v>
      </c>
      <c r="D7532" s="76" t="s">
        <v>5764</v>
      </c>
      <c r="E7532" s="66" t="s">
        <v>5786</v>
      </c>
      <c r="F7532" s="67">
        <v>15.69</v>
      </c>
      <c r="G7532" s="67">
        <v>-7.681</v>
      </c>
      <c r="H7532" s="67">
        <v>109.57299999999999</v>
      </c>
      <c r="I7532" s="66" t="s">
        <v>2714</v>
      </c>
      <c r="J7532" s="67">
        <v>-7.6109200000000001</v>
      </c>
      <c r="K7532" s="67">
        <v>109.5078</v>
      </c>
    </row>
    <row r="7533" spans="1:11" ht="14.5">
      <c r="A7533" s="66" t="str">
        <f t="shared" si="117"/>
        <v>GPP MAGELANG_TEMANGGAL</v>
      </c>
      <c r="B7533" s="66" t="s">
        <v>2878</v>
      </c>
      <c r="C7533" s="66" t="s">
        <v>5784</v>
      </c>
      <c r="D7533" s="76" t="s">
        <v>5738</v>
      </c>
      <c r="E7533" s="66" t="s">
        <v>5786</v>
      </c>
      <c r="F7533" s="67">
        <v>7.61</v>
      </c>
      <c r="G7533" s="67">
        <v>-7.5122299999999997</v>
      </c>
      <c r="H7533" s="67">
        <v>110.142</v>
      </c>
      <c r="I7533" s="66" t="s">
        <v>3103</v>
      </c>
      <c r="J7533" s="67">
        <v>-7.3955399999999996</v>
      </c>
      <c r="K7533" s="67">
        <v>110.24469999999999</v>
      </c>
    </row>
    <row r="7534" spans="1:11" ht="14.5">
      <c r="A7534" s="66" t="str">
        <f t="shared" si="117"/>
        <v>BGR TEMANGGUNG_TEMANGGUNG</v>
      </c>
      <c r="B7534" s="66" t="s">
        <v>1151</v>
      </c>
      <c r="C7534" s="66" t="s">
        <v>5784</v>
      </c>
      <c r="D7534" s="76" t="s">
        <v>5744</v>
      </c>
      <c r="E7534" s="66" t="s">
        <v>5786</v>
      </c>
      <c r="F7534" s="67">
        <v>7.61</v>
      </c>
      <c r="G7534" s="67">
        <v>-7.4276900000000001</v>
      </c>
      <c r="H7534" s="67">
        <v>110.083</v>
      </c>
      <c r="I7534" s="66" t="s">
        <v>999</v>
      </c>
      <c r="J7534" s="67">
        <v>-7.2953299999999999</v>
      </c>
      <c r="K7534" s="67">
        <v>110.0787</v>
      </c>
    </row>
    <row r="7535" spans="1:11" ht="14.5">
      <c r="A7535" s="66" t="str">
        <f t="shared" si="117"/>
        <v>Temanggung_TEMANGGUNG I</v>
      </c>
      <c r="B7535" s="66" t="s">
        <v>5348</v>
      </c>
      <c r="C7535" s="66" t="s">
        <v>5784</v>
      </c>
      <c r="D7535" s="76" t="s">
        <v>5738</v>
      </c>
      <c r="E7535" s="66" t="s">
        <v>5786</v>
      </c>
      <c r="F7535" s="67">
        <v>9.5500000000000007</v>
      </c>
      <c r="G7535" s="67">
        <v>-7.3121099999999997</v>
      </c>
      <c r="H7535" s="67">
        <v>110.18</v>
      </c>
      <c r="I7535" s="66" t="s">
        <v>5294</v>
      </c>
      <c r="J7535" s="67">
        <v>-7.3036099999999999</v>
      </c>
      <c r="K7535" s="67">
        <v>110.15309999999999</v>
      </c>
    </row>
    <row r="7536" spans="1:11" ht="14.5">
      <c r="A7536" s="66" t="str">
        <f t="shared" si="117"/>
        <v>Temanggung_TEMANGGUNG II</v>
      </c>
      <c r="B7536" s="66" t="s">
        <v>5349</v>
      </c>
      <c r="C7536" s="66" t="s">
        <v>5784</v>
      </c>
      <c r="D7536" s="76" t="s">
        <v>5740</v>
      </c>
      <c r="E7536" s="66" t="s">
        <v>5786</v>
      </c>
      <c r="F7536" s="67">
        <v>9.5500000000000007</v>
      </c>
      <c r="G7536" s="67">
        <v>-7.3147900000000003</v>
      </c>
      <c r="H7536" s="67">
        <v>110.173</v>
      </c>
      <c r="I7536" s="66" t="s">
        <v>5294</v>
      </c>
      <c r="J7536" s="67">
        <v>-7.3036099999999999</v>
      </c>
      <c r="K7536" s="67">
        <v>110.15309999999999</v>
      </c>
    </row>
    <row r="7537" spans="1:11" ht="14.5">
      <c r="A7537" s="66" t="str">
        <f t="shared" si="117"/>
        <v>GUDANG DEMAK 2_TEMBALANG</v>
      </c>
      <c r="B7537" s="66" t="s">
        <v>4140</v>
      </c>
      <c r="C7537" s="66" t="s">
        <v>5784</v>
      </c>
      <c r="D7537" s="76" t="s">
        <v>5740</v>
      </c>
      <c r="E7537" s="66" t="s">
        <v>5786</v>
      </c>
      <c r="F7537" s="67">
        <v>1.22</v>
      </c>
      <c r="G7537" s="67">
        <v>-7.0517000000000003</v>
      </c>
      <c r="H7537" s="67">
        <v>110.44</v>
      </c>
      <c r="I7537" s="66" t="s">
        <v>4087</v>
      </c>
      <c r="J7537" s="67">
        <v>-7.0231700000000004</v>
      </c>
      <c r="K7537" s="67">
        <v>110.50660000000001</v>
      </c>
    </row>
    <row r="7538" spans="1:11" ht="14.5">
      <c r="A7538" s="66" t="str">
        <f t="shared" si="117"/>
        <v>GPP MAGELANG_TEMBARAK</v>
      </c>
      <c r="B7538" s="66" t="s">
        <v>3316</v>
      </c>
      <c r="C7538" s="66" t="s">
        <v>5784</v>
      </c>
      <c r="D7538" s="76" t="s">
        <v>5738</v>
      </c>
      <c r="E7538" s="66" t="s">
        <v>5786</v>
      </c>
      <c r="F7538" s="67">
        <v>9.5500000000000007</v>
      </c>
      <c r="G7538" s="67">
        <v>-7.36137</v>
      </c>
      <c r="H7538" s="67">
        <v>110.191</v>
      </c>
      <c r="I7538" s="66" t="s">
        <v>3103</v>
      </c>
      <c r="J7538" s="67">
        <v>-7.3955399999999996</v>
      </c>
      <c r="K7538" s="67">
        <v>110.24469999999999</v>
      </c>
    </row>
    <row r="7539" spans="1:11" ht="14.5">
      <c r="A7539" s="66" t="str">
        <f t="shared" si="117"/>
        <v>Brebes 1 - Wonosari_TEMBELANG</v>
      </c>
      <c r="B7539" s="66" t="s">
        <v>1660</v>
      </c>
      <c r="C7539" s="66" t="s">
        <v>5784</v>
      </c>
      <c r="D7539" s="76" t="s">
        <v>5765</v>
      </c>
      <c r="E7539" s="66" t="s">
        <v>5786</v>
      </c>
      <c r="F7539" s="67">
        <v>20.92</v>
      </c>
      <c r="G7539" s="67">
        <v>-6.9370799999999999</v>
      </c>
      <c r="H7539" s="67">
        <v>109.05800000000001</v>
      </c>
      <c r="I7539" s="66" t="s">
        <v>1567</v>
      </c>
      <c r="J7539" s="67">
        <v>-6.86754</v>
      </c>
      <c r="K7539" s="67">
        <v>108.9863</v>
      </c>
    </row>
    <row r="7540" spans="1:11" ht="14.5">
      <c r="A7540" s="66" t="str">
        <f t="shared" si="117"/>
        <v>GPP MAGELANG_TEMBELANG</v>
      </c>
      <c r="B7540" s="66" t="s">
        <v>1660</v>
      </c>
      <c r="C7540" s="66" t="s">
        <v>5784</v>
      </c>
      <c r="D7540" s="76" t="s">
        <v>5767</v>
      </c>
      <c r="E7540" s="66" t="s">
        <v>5786</v>
      </c>
      <c r="F7540" s="67">
        <v>7.61</v>
      </c>
      <c r="G7540" s="67">
        <v>-7.4821200000000001</v>
      </c>
      <c r="H7540" s="67">
        <v>110.29300000000001</v>
      </c>
      <c r="I7540" s="66" t="s">
        <v>3103</v>
      </c>
      <c r="J7540" s="67">
        <v>-7.3955399999999996</v>
      </c>
      <c r="K7540" s="67">
        <v>110.24469999999999</v>
      </c>
    </row>
    <row r="7541" spans="1:11" ht="14.5">
      <c r="A7541" s="66" t="str">
        <f t="shared" si="117"/>
        <v>GPP BANJARNEGARA_TEMBELANGUNUNG</v>
      </c>
      <c r="B7541" s="66" t="s">
        <v>2512</v>
      </c>
      <c r="C7541" s="66" t="s">
        <v>5784</v>
      </c>
      <c r="D7541" s="76" t="s">
        <v>5753</v>
      </c>
      <c r="E7541" s="66" t="s">
        <v>5786</v>
      </c>
      <c r="F7541" s="67">
        <v>5.84</v>
      </c>
      <c r="G7541" s="67">
        <v>-7.1604900000000002</v>
      </c>
      <c r="H7541" s="67">
        <v>109.646</v>
      </c>
      <c r="I7541" s="66" t="s">
        <v>2357</v>
      </c>
      <c r="J7541" s="67">
        <v>-7.3905900000000004</v>
      </c>
      <c r="K7541" s="67">
        <v>109.7366</v>
      </c>
    </row>
    <row r="7542" spans="1:11" ht="14.5">
      <c r="A7542" s="66" t="str">
        <f t="shared" si="117"/>
        <v>BGR JENARSARI_TEMBOK</v>
      </c>
      <c r="B7542" s="66" t="s">
        <v>521</v>
      </c>
      <c r="C7542" s="66" t="s">
        <v>5784</v>
      </c>
      <c r="D7542" s="76" t="s">
        <v>5748</v>
      </c>
      <c r="E7542" s="66" t="s">
        <v>5786</v>
      </c>
      <c r="F7542" s="67">
        <v>9.3699999999999992</v>
      </c>
      <c r="G7542" s="67">
        <v>-7.0296200000000004</v>
      </c>
      <c r="H7542" s="67">
        <v>109.92</v>
      </c>
      <c r="I7542" s="66" t="s">
        <v>346</v>
      </c>
      <c r="J7542" s="67">
        <v>-6.95329</v>
      </c>
      <c r="K7542" s="67">
        <v>110.10129999999999</v>
      </c>
    </row>
    <row r="7543" spans="1:11" ht="14.5">
      <c r="A7543" s="66" t="str">
        <f t="shared" si="117"/>
        <v>TGL 3PURWAHAMBA_TEMBOK BANJARAN</v>
      </c>
      <c r="B7543" s="66" t="s">
        <v>5462</v>
      </c>
      <c r="C7543" s="66" t="s">
        <v>5784</v>
      </c>
      <c r="D7543" s="76" t="s">
        <v>5743</v>
      </c>
      <c r="E7543" s="66" t="s">
        <v>5786</v>
      </c>
      <c r="F7543" s="67">
        <v>11.25</v>
      </c>
      <c r="G7543" s="67">
        <v>-6.9456699999999998</v>
      </c>
      <c r="H7543" s="67">
        <v>109.136</v>
      </c>
      <c r="I7543" s="66" t="s">
        <v>5354</v>
      </c>
      <c r="J7543" s="67">
        <v>-6.87378</v>
      </c>
      <c r="K7543" s="67">
        <v>109.2512</v>
      </c>
    </row>
    <row r="7544" spans="1:11" ht="14.5">
      <c r="A7544" s="66" t="str">
        <f t="shared" si="117"/>
        <v>TGL 3PURWAHAMBA_TEMBOK KIDUL</v>
      </c>
      <c r="B7544" s="66" t="s">
        <v>5463</v>
      </c>
      <c r="C7544" s="66" t="s">
        <v>5784</v>
      </c>
      <c r="D7544" s="76" t="s">
        <v>5749</v>
      </c>
      <c r="E7544" s="66" t="s">
        <v>5786</v>
      </c>
      <c r="F7544" s="67">
        <v>11.25</v>
      </c>
      <c r="G7544" s="67">
        <v>-6.9524100000000004</v>
      </c>
      <c r="H7544" s="67">
        <v>109.133</v>
      </c>
      <c r="I7544" s="66" t="s">
        <v>5354</v>
      </c>
      <c r="J7544" s="67">
        <v>-6.87378</v>
      </c>
      <c r="K7544" s="67">
        <v>109.2512</v>
      </c>
    </row>
    <row r="7545" spans="1:11" ht="14.5">
      <c r="A7545" s="66" t="str">
        <f t="shared" si="117"/>
        <v>TGL 3PURWAHAMBA_TEMBOK LOR</v>
      </c>
      <c r="B7545" s="66" t="s">
        <v>5464</v>
      </c>
      <c r="C7545" s="66" t="s">
        <v>5784</v>
      </c>
      <c r="D7545" s="76" t="s">
        <v>5759</v>
      </c>
      <c r="E7545" s="66" t="s">
        <v>5786</v>
      </c>
      <c r="F7545" s="67">
        <v>11.25</v>
      </c>
      <c r="G7545" s="67">
        <v>-6.9484599999999999</v>
      </c>
      <c r="H7545" s="67">
        <v>109.131</v>
      </c>
      <c r="I7545" s="66" t="s">
        <v>5354</v>
      </c>
      <c r="J7545" s="67">
        <v>-6.87378</v>
      </c>
      <c r="K7545" s="67">
        <v>109.2512</v>
      </c>
    </row>
    <row r="7546" spans="1:11" ht="14.5">
      <c r="A7546" s="66" t="str">
        <f t="shared" si="117"/>
        <v>TGL 3PURWAHAMBA_TEMBOK LUWUNG</v>
      </c>
      <c r="B7546" s="66" t="s">
        <v>5465</v>
      </c>
      <c r="C7546" s="66" t="s">
        <v>5784</v>
      </c>
      <c r="D7546" s="76" t="s">
        <v>5752</v>
      </c>
      <c r="E7546" s="66" t="s">
        <v>5786</v>
      </c>
      <c r="F7546" s="67">
        <v>11.25</v>
      </c>
      <c r="G7546" s="67">
        <v>-6.9513199999999999</v>
      </c>
      <c r="H7546" s="67">
        <v>109.139</v>
      </c>
      <c r="I7546" s="66" t="s">
        <v>5354</v>
      </c>
      <c r="J7546" s="67">
        <v>-6.87378</v>
      </c>
      <c r="K7546" s="67">
        <v>109.2512</v>
      </c>
    </row>
    <row r="7547" spans="1:11" ht="14.5">
      <c r="A7547" s="66" t="str">
        <f t="shared" si="117"/>
        <v>Brebes GPP_TEMBONGRAJA</v>
      </c>
      <c r="B7547" s="66" t="s">
        <v>1815</v>
      </c>
      <c r="C7547" s="66" t="s">
        <v>5784</v>
      </c>
      <c r="D7547" s="76" t="s">
        <v>5743</v>
      </c>
      <c r="E7547" s="66" t="s">
        <v>5786</v>
      </c>
      <c r="F7547" s="67">
        <v>20.92</v>
      </c>
      <c r="G7547" s="67">
        <v>-7.1555400000000002</v>
      </c>
      <c r="H7547" s="67">
        <v>108.764</v>
      </c>
      <c r="I7547" s="66" t="s">
        <v>1667</v>
      </c>
      <c r="J7547" s="67">
        <v>-7.1220699999999999</v>
      </c>
      <c r="K7547" s="67">
        <v>108.9847</v>
      </c>
    </row>
    <row r="7548" spans="1:11" ht="14.5">
      <c r="A7548" s="66" t="str">
        <f t="shared" si="117"/>
        <v>Brebes GPP_TEMBONGWAH</v>
      </c>
      <c r="B7548" s="66" t="s">
        <v>1816</v>
      </c>
      <c r="C7548" s="66" t="s">
        <v>5784</v>
      </c>
      <c r="D7548" s="76" t="s">
        <v>5740</v>
      </c>
      <c r="E7548" s="66" t="s">
        <v>5786</v>
      </c>
      <c r="F7548" s="67">
        <v>11.25</v>
      </c>
      <c r="G7548" s="67">
        <v>-7.11266</v>
      </c>
      <c r="H7548" s="67">
        <v>109.167</v>
      </c>
      <c r="I7548" s="66" t="s">
        <v>1667</v>
      </c>
      <c r="J7548" s="67">
        <v>-7.1220699999999999</v>
      </c>
      <c r="K7548" s="67">
        <v>108.9847</v>
      </c>
    </row>
    <row r="7549" spans="1:11" ht="14.5">
      <c r="A7549" s="66" t="str">
        <f t="shared" si="117"/>
        <v>BGR NGADIROJO_TEMBORO</v>
      </c>
      <c r="B7549" s="66" t="s">
        <v>750</v>
      </c>
      <c r="C7549" s="66" t="s">
        <v>5784</v>
      </c>
      <c r="D7549" s="76" t="s">
        <v>5740</v>
      </c>
      <c r="E7549" s="66" t="s">
        <v>5786</v>
      </c>
      <c r="F7549" s="67">
        <v>20.7</v>
      </c>
      <c r="G7549" s="67">
        <v>-7.9908099999999997</v>
      </c>
      <c r="H7549" s="67">
        <v>111.05200000000001</v>
      </c>
      <c r="I7549" s="66" t="s">
        <v>538</v>
      </c>
      <c r="J7549" s="67">
        <v>-7.8147399999999996</v>
      </c>
      <c r="K7549" s="67">
        <v>111.0005</v>
      </c>
    </row>
    <row r="7550" spans="1:11" ht="14.5">
      <c r="A7550" s="66" t="str">
        <f t="shared" si="117"/>
        <v>GPP CEPU (BLORA)_TEMENGENG</v>
      </c>
      <c r="B7550" s="66" t="s">
        <v>2579</v>
      </c>
      <c r="C7550" s="66" t="s">
        <v>5784</v>
      </c>
      <c r="D7550" s="76" t="s">
        <v>5738</v>
      </c>
      <c r="E7550" s="66" t="s">
        <v>5786</v>
      </c>
      <c r="F7550" s="67">
        <v>44.23</v>
      </c>
      <c r="G7550" s="67">
        <v>-7.0847199999999999</v>
      </c>
      <c r="H7550" s="67">
        <v>111.496</v>
      </c>
      <c r="I7550" s="66" t="s">
        <v>2534</v>
      </c>
      <c r="J7550" s="67">
        <v>-7.1575100000000003</v>
      </c>
      <c r="K7550" s="67">
        <v>111.58580000000001</v>
      </c>
    </row>
    <row r="7551" spans="1:11" ht="14.5">
      <c r="A7551" s="66" t="str">
        <f t="shared" si="117"/>
        <v>BGR NGADIROJO_TEMON</v>
      </c>
      <c r="B7551" s="66" t="s">
        <v>751</v>
      </c>
      <c r="C7551" s="66" t="s">
        <v>5784</v>
      </c>
      <c r="D7551" s="76" t="s">
        <v>5765</v>
      </c>
      <c r="E7551" s="66" t="s">
        <v>5786</v>
      </c>
      <c r="F7551" s="67">
        <v>20.7</v>
      </c>
      <c r="G7551" s="67">
        <v>-7.9664799999999998</v>
      </c>
      <c r="H7551" s="67">
        <v>110.96599999999999</v>
      </c>
      <c r="I7551" s="66" t="s">
        <v>538</v>
      </c>
      <c r="J7551" s="67">
        <v>-7.8147399999999996</v>
      </c>
      <c r="K7551" s="67">
        <v>111.0005</v>
      </c>
    </row>
    <row r="7552" spans="1:11" ht="14.5">
      <c r="A7552" s="66" t="str">
        <f t="shared" si="117"/>
        <v>Boyolali_TEMON</v>
      </c>
      <c r="B7552" s="66" t="s">
        <v>751</v>
      </c>
      <c r="C7552" s="66" t="s">
        <v>5784</v>
      </c>
      <c r="D7552" s="76" t="s">
        <v>5744</v>
      </c>
      <c r="E7552" s="66" t="s">
        <v>5786</v>
      </c>
      <c r="F7552" s="67">
        <v>17.7</v>
      </c>
      <c r="G7552" s="67">
        <v>-7.4464600000000001</v>
      </c>
      <c r="H7552" s="67">
        <v>110.71599999999999</v>
      </c>
      <c r="I7552" s="66" t="s">
        <v>1370</v>
      </c>
      <c r="J7552" s="67">
        <v>-7.5381099999999996</v>
      </c>
      <c r="K7552" s="67">
        <v>110.6292</v>
      </c>
    </row>
    <row r="7553" spans="1:11" ht="14.5">
      <c r="A7553" s="66" t="str">
        <f t="shared" si="117"/>
        <v>Purwodadi 2 - Getas_TEMON</v>
      </c>
      <c r="B7553" s="66" t="s">
        <v>751</v>
      </c>
      <c r="C7553" s="66" t="s">
        <v>5784</v>
      </c>
      <c r="D7553" s="76" t="s">
        <v>5755</v>
      </c>
      <c r="E7553" s="66" t="s">
        <v>5786</v>
      </c>
      <c r="F7553" s="67">
        <v>53.45</v>
      </c>
      <c r="G7553" s="67">
        <v>-7.0471300000000001</v>
      </c>
      <c r="H7553" s="67">
        <v>110.911</v>
      </c>
      <c r="I7553" s="66" t="s">
        <v>4962</v>
      </c>
      <c r="J7553" s="67">
        <v>-7.0704399999999996</v>
      </c>
      <c r="K7553" s="67">
        <v>110.93300000000001</v>
      </c>
    </row>
    <row r="7554" spans="1:11" ht="14.5">
      <c r="A7554" s="66" t="str">
        <f t="shared" ref="A7554:A7617" si="118">CONCATENATE(I7554,"_",B7554)</f>
        <v>GPP MAGELANG_TEMPAK</v>
      </c>
      <c r="B7554" s="66" t="s">
        <v>3317</v>
      </c>
      <c r="C7554" s="66" t="s">
        <v>5784</v>
      </c>
      <c r="D7554" s="76" t="s">
        <v>5745</v>
      </c>
      <c r="E7554" s="66" t="s">
        <v>5786</v>
      </c>
      <c r="F7554" s="67">
        <v>7.61</v>
      </c>
      <c r="G7554" s="67">
        <v>-7.5090700000000004</v>
      </c>
      <c r="H7554" s="67">
        <v>110.25239999999999</v>
      </c>
      <c r="I7554" s="66" t="s">
        <v>3103</v>
      </c>
      <c r="J7554" s="67">
        <v>-7.3955399999999996</v>
      </c>
      <c r="K7554" s="67">
        <v>110.24469999999999</v>
      </c>
    </row>
    <row r="7555" spans="1:11" ht="14.5">
      <c r="A7555" s="66" t="str">
        <f t="shared" si="118"/>
        <v>GD. LASEM_TEMPALING</v>
      </c>
      <c r="B7555" s="66" t="s">
        <v>2345</v>
      </c>
      <c r="C7555" s="66" t="s">
        <v>5784</v>
      </c>
      <c r="D7555" s="76" t="s">
        <v>5744</v>
      </c>
      <c r="E7555" s="66" t="s">
        <v>5786</v>
      </c>
      <c r="F7555" s="67">
        <v>20.29</v>
      </c>
      <c r="G7555" s="67">
        <v>-6.7755599999999996</v>
      </c>
      <c r="H7555" s="67">
        <v>111.452</v>
      </c>
      <c r="I7555" s="66" t="s">
        <v>2256</v>
      </c>
      <c r="J7555" s="67">
        <v>-6.6950700000000003</v>
      </c>
      <c r="K7555" s="67">
        <v>111.4366</v>
      </c>
    </row>
    <row r="7556" spans="1:11" ht="14.5">
      <c r="A7556" s="66" t="str">
        <f t="shared" si="118"/>
        <v>Demak 1 - Mranak_TEMPEL</v>
      </c>
      <c r="B7556" s="66" t="s">
        <v>1992</v>
      </c>
      <c r="C7556" s="66" t="s">
        <v>5784</v>
      </c>
      <c r="D7556" s="76" t="s">
        <v>5767</v>
      </c>
      <c r="E7556" s="66" t="s">
        <v>5786</v>
      </c>
      <c r="F7556" s="67">
        <v>26.27</v>
      </c>
      <c r="G7556" s="67">
        <v>-6.7931900000000001</v>
      </c>
      <c r="H7556" s="67">
        <v>110.654</v>
      </c>
      <c r="I7556" s="66" t="s">
        <v>1911</v>
      </c>
      <c r="J7556" s="67">
        <v>-6.8903100000000004</v>
      </c>
      <c r="K7556" s="67">
        <v>110.6673</v>
      </c>
    </row>
    <row r="7557" spans="1:11" ht="14.5">
      <c r="A7557" s="66" t="str">
        <f t="shared" si="118"/>
        <v>Sukoharjo 2 - Baki_TEMPEL</v>
      </c>
      <c r="B7557" s="66" t="s">
        <v>1992</v>
      </c>
      <c r="C7557" s="66" t="s">
        <v>5784</v>
      </c>
      <c r="D7557" s="76" t="s">
        <v>5753</v>
      </c>
      <c r="E7557" s="66" t="s">
        <v>5786</v>
      </c>
      <c r="F7557" s="67">
        <v>14.71</v>
      </c>
      <c r="G7557" s="67">
        <v>-7.5833700000000004</v>
      </c>
      <c r="H7557" s="67">
        <v>110.717</v>
      </c>
      <c r="I7557" s="66" t="s">
        <v>5224</v>
      </c>
      <c r="J7557" s="67">
        <v>-7.6135599999999997</v>
      </c>
      <c r="K7557" s="67">
        <v>110.76560000000001</v>
      </c>
    </row>
    <row r="7558" spans="1:11" ht="14.5">
      <c r="A7558" s="66" t="str">
        <f t="shared" si="118"/>
        <v>Blora 3 Bangkle_TEMPELLEMAHBANG</v>
      </c>
      <c r="B7558" s="66" t="s">
        <v>1244</v>
      </c>
      <c r="C7558" s="66" t="s">
        <v>5784</v>
      </c>
      <c r="D7558" s="76" t="s">
        <v>5746</v>
      </c>
      <c r="E7558" s="66" t="s">
        <v>5786</v>
      </c>
      <c r="F7558" s="67">
        <v>44.23</v>
      </c>
      <c r="G7558" s="67">
        <v>-6.9795800000000003</v>
      </c>
      <c r="H7558" s="67">
        <v>111.501</v>
      </c>
      <c r="I7558" s="66" t="s">
        <v>1166</v>
      </c>
      <c r="J7558" s="67">
        <v>-6.9716199999999997</v>
      </c>
      <c r="K7558" s="67">
        <v>111.4388</v>
      </c>
    </row>
    <row r="7559" spans="1:11" ht="14.5">
      <c r="A7559" s="66" t="str">
        <f t="shared" si="118"/>
        <v>GPP SRAGEN_TEMPELREJO</v>
      </c>
      <c r="B7559" s="66" t="s">
        <v>3989</v>
      </c>
      <c r="C7559" s="66" t="s">
        <v>5784</v>
      </c>
      <c r="D7559" s="76" t="s">
        <v>5759</v>
      </c>
      <c r="E7559" s="66" t="s">
        <v>5786</v>
      </c>
      <c r="F7559" s="67">
        <v>66.78</v>
      </c>
      <c r="G7559" s="67">
        <v>-7.3503999999999996</v>
      </c>
      <c r="H7559" s="67">
        <v>110.926</v>
      </c>
      <c r="I7559" s="66" t="s">
        <v>3898</v>
      </c>
      <c r="J7559" s="67">
        <v>-7.4936100000000003</v>
      </c>
      <c r="K7559" s="67">
        <v>110.9278</v>
      </c>
    </row>
    <row r="7560" spans="1:11" ht="14.5">
      <c r="A7560" s="66" t="str">
        <f t="shared" si="118"/>
        <v>BGR TEMANGGUNG_TEMPELSARI</v>
      </c>
      <c r="B7560" s="66" t="s">
        <v>1152</v>
      </c>
      <c r="C7560" s="66" t="s">
        <v>5784</v>
      </c>
      <c r="D7560" s="76" t="s">
        <v>5755</v>
      </c>
      <c r="E7560" s="66" t="s">
        <v>5786</v>
      </c>
      <c r="F7560" s="67">
        <v>9.5500000000000007</v>
      </c>
      <c r="G7560" s="67">
        <v>-7.1974099999999996</v>
      </c>
      <c r="H7560" s="67">
        <v>109.977</v>
      </c>
      <c r="I7560" s="66" t="s">
        <v>999</v>
      </c>
      <c r="J7560" s="67">
        <v>-7.2953299999999999</v>
      </c>
      <c r="K7560" s="67">
        <v>110.0787</v>
      </c>
    </row>
    <row r="7561" spans="1:11" ht="14.5">
      <c r="A7561" s="66" t="str">
        <f t="shared" si="118"/>
        <v>GD. LASEM_TEMPERAK</v>
      </c>
      <c r="B7561" s="66" t="s">
        <v>2346</v>
      </c>
      <c r="C7561" s="66" t="s">
        <v>5784</v>
      </c>
      <c r="D7561" s="76" t="s">
        <v>5757</v>
      </c>
      <c r="E7561" s="66" t="s">
        <v>5786</v>
      </c>
      <c r="F7561" s="67">
        <v>20.29</v>
      </c>
      <c r="G7561" s="67">
        <v>-6.7609500000000002</v>
      </c>
      <c r="H7561" s="67">
        <v>111.68</v>
      </c>
      <c r="I7561" s="66" t="s">
        <v>2256</v>
      </c>
      <c r="J7561" s="67">
        <v>-6.6950700000000003</v>
      </c>
      <c r="K7561" s="67">
        <v>111.4366</v>
      </c>
    </row>
    <row r="7562" spans="1:11" ht="14.5">
      <c r="A7562" s="66" t="str">
        <f t="shared" si="118"/>
        <v>Jepara - Mayong_TEMPUR</v>
      </c>
      <c r="B7562" s="66" t="s">
        <v>4265</v>
      </c>
      <c r="C7562" s="66" t="s">
        <v>5784</v>
      </c>
      <c r="D7562" s="76" t="s">
        <v>5765</v>
      </c>
      <c r="E7562" s="66" t="s">
        <v>5786</v>
      </c>
      <c r="F7562" s="67">
        <v>10.32</v>
      </c>
      <c r="G7562" s="67">
        <v>-6.5992300000000004</v>
      </c>
      <c r="H7562" s="67">
        <v>110.887</v>
      </c>
      <c r="I7562" s="66" t="s">
        <v>4145</v>
      </c>
      <c r="J7562" s="67">
        <v>-6.7420299999999997</v>
      </c>
      <c r="K7562" s="67">
        <v>110.7436</v>
      </c>
    </row>
    <row r="7563" spans="1:11" ht="14.5">
      <c r="A7563" s="66" t="str">
        <f t="shared" si="118"/>
        <v>Blora 3 Bangkle_TEMPURAN</v>
      </c>
      <c r="B7563" s="66" t="s">
        <v>1245</v>
      </c>
      <c r="C7563" s="66" t="s">
        <v>5784</v>
      </c>
      <c r="D7563" s="76" t="s">
        <v>5739</v>
      </c>
      <c r="E7563" s="66" t="s">
        <v>5786</v>
      </c>
      <c r="F7563" s="67">
        <v>44.23</v>
      </c>
      <c r="G7563" s="67">
        <v>-6.9080899999999996</v>
      </c>
      <c r="H7563" s="67">
        <v>111.46599999999999</v>
      </c>
      <c r="I7563" s="66" t="s">
        <v>1166</v>
      </c>
      <c r="J7563" s="67">
        <v>-6.9716199999999997</v>
      </c>
      <c r="K7563" s="67">
        <v>111.4388</v>
      </c>
    </row>
    <row r="7564" spans="1:11" ht="14.5">
      <c r="A7564" s="66" t="str">
        <f t="shared" si="118"/>
        <v>GPP BANJARNEGARA_TEMPURAN</v>
      </c>
      <c r="B7564" s="66" t="s">
        <v>1245</v>
      </c>
      <c r="C7564" s="66" t="s">
        <v>5784</v>
      </c>
      <c r="D7564" s="76" t="s">
        <v>5765</v>
      </c>
      <c r="E7564" s="66" t="s">
        <v>5786</v>
      </c>
      <c r="F7564" s="67">
        <v>10.28</v>
      </c>
      <c r="G7564" s="67">
        <v>-7.2231100000000001</v>
      </c>
      <c r="H7564" s="67">
        <v>109.72799999999999</v>
      </c>
      <c r="I7564" s="66" t="s">
        <v>2357</v>
      </c>
      <c r="J7564" s="67">
        <v>-7.3905900000000004</v>
      </c>
      <c r="K7564" s="67">
        <v>109.7366</v>
      </c>
    </row>
    <row r="7565" spans="1:11" ht="14.5">
      <c r="A7565" s="66" t="str">
        <f t="shared" si="118"/>
        <v>Semarang - Kalikuning_TEMPURAN</v>
      </c>
      <c r="B7565" s="66" t="s">
        <v>1245</v>
      </c>
      <c r="C7565" s="66" t="s">
        <v>5784</v>
      </c>
      <c r="D7565" s="76" t="s">
        <v>5739</v>
      </c>
      <c r="E7565" s="66" t="s">
        <v>5786</v>
      </c>
      <c r="F7565" s="67">
        <v>10.51</v>
      </c>
      <c r="G7565" s="67">
        <v>-7.2024999999999997</v>
      </c>
      <c r="H7565" s="67">
        <v>110.602</v>
      </c>
      <c r="I7565" s="66" t="s">
        <v>5061</v>
      </c>
      <c r="J7565" s="67">
        <v>-7.1833299999999998</v>
      </c>
      <c r="K7565" s="67">
        <v>110.4721</v>
      </c>
    </row>
    <row r="7566" spans="1:11" ht="14.5">
      <c r="A7566" s="66" t="str">
        <f t="shared" si="118"/>
        <v>Temanggung_TEMPURAN</v>
      </c>
      <c r="B7566" s="66" t="s">
        <v>1245</v>
      </c>
      <c r="C7566" s="66" t="s">
        <v>5784</v>
      </c>
      <c r="D7566" s="76" t="s">
        <v>5739</v>
      </c>
      <c r="E7566" s="66" t="s">
        <v>5786</v>
      </c>
      <c r="F7566" s="67">
        <v>9.5500000000000007</v>
      </c>
      <c r="G7566" s="67">
        <v>-7.24139</v>
      </c>
      <c r="H7566" s="67">
        <v>110.23399999999999</v>
      </c>
      <c r="I7566" s="66" t="s">
        <v>5294</v>
      </c>
      <c r="J7566" s="67">
        <v>-7.3036099999999999</v>
      </c>
      <c r="K7566" s="67">
        <v>110.15309999999999</v>
      </c>
    </row>
    <row r="7567" spans="1:11" ht="14.5">
      <c r="A7567" s="66" t="str">
        <f t="shared" si="118"/>
        <v>Wonosobo - Leksono_TEMPURANDUWUR</v>
      </c>
      <c r="B7567" s="66" t="s">
        <v>5670</v>
      </c>
      <c r="C7567" s="66" t="s">
        <v>5784</v>
      </c>
      <c r="D7567" s="76" t="s">
        <v>5753</v>
      </c>
      <c r="E7567" s="66" t="s">
        <v>5786</v>
      </c>
      <c r="F7567" s="67">
        <v>7.7</v>
      </c>
      <c r="G7567" s="67">
        <v>-7.4257299999999997</v>
      </c>
      <c r="H7567" s="67">
        <v>110</v>
      </c>
      <c r="I7567" s="66" t="s">
        <v>5583</v>
      </c>
      <c r="J7567" s="67">
        <v>-7.4236599999999999</v>
      </c>
      <c r="K7567" s="67">
        <v>109.8591</v>
      </c>
    </row>
    <row r="7568" spans="1:11" ht="14.5">
      <c r="A7568" s="66" t="str">
        <f t="shared" si="118"/>
        <v>Blora 3 Bangkle_TEMPUREJO</v>
      </c>
      <c r="B7568" s="66" t="s">
        <v>1246</v>
      </c>
      <c r="C7568" s="66" t="s">
        <v>5784</v>
      </c>
      <c r="D7568" s="76" t="s">
        <v>5738</v>
      </c>
      <c r="E7568" s="66" t="s">
        <v>5786</v>
      </c>
      <c r="F7568" s="67">
        <v>44.23</v>
      </c>
      <c r="G7568" s="67">
        <v>-6.9547499999999998</v>
      </c>
      <c r="H7568" s="67">
        <v>111.438</v>
      </c>
      <c r="I7568" s="66" t="s">
        <v>1166</v>
      </c>
      <c r="J7568" s="67">
        <v>-6.9716199999999997</v>
      </c>
      <c r="K7568" s="67">
        <v>111.4388</v>
      </c>
    </row>
    <row r="7569" spans="1:11" ht="14.5">
      <c r="A7569" s="66" t="str">
        <f t="shared" si="118"/>
        <v>Blora 3 Bangkle_TEMPUREJO</v>
      </c>
      <c r="B7569" s="66" t="s">
        <v>1246</v>
      </c>
      <c r="C7569" s="66" t="s">
        <v>5784</v>
      </c>
      <c r="D7569" s="76" t="s">
        <v>5737</v>
      </c>
      <c r="E7569" s="66" t="s">
        <v>5786</v>
      </c>
      <c r="F7569" s="67">
        <v>44.23</v>
      </c>
      <c r="G7569" s="67">
        <v>-6.9313900000000004</v>
      </c>
      <c r="H7569" s="67">
        <v>111.53</v>
      </c>
      <c r="I7569" s="66" t="s">
        <v>1166</v>
      </c>
      <c r="J7569" s="67">
        <v>-6.9716199999999997</v>
      </c>
      <c r="K7569" s="67">
        <v>111.4388</v>
      </c>
    </row>
    <row r="7570" spans="1:11" ht="14.5">
      <c r="A7570" s="66" t="str">
        <f t="shared" si="118"/>
        <v>GPP MAGELANG_TEMPUREJO</v>
      </c>
      <c r="B7570" s="66" t="s">
        <v>1246</v>
      </c>
      <c r="C7570" s="66" t="s">
        <v>5784</v>
      </c>
      <c r="D7570" s="76" t="s">
        <v>5767</v>
      </c>
      <c r="E7570" s="66" t="s">
        <v>5786</v>
      </c>
      <c r="F7570" s="67">
        <v>7.61</v>
      </c>
      <c r="G7570" s="67">
        <v>-7.53132</v>
      </c>
      <c r="H7570" s="67">
        <v>110.176</v>
      </c>
      <c r="I7570" s="66" t="s">
        <v>3103</v>
      </c>
      <c r="J7570" s="67">
        <v>-7.3955399999999996</v>
      </c>
      <c r="K7570" s="67">
        <v>110.24469999999999</v>
      </c>
    </row>
    <row r="7571" spans="1:11" ht="14.5">
      <c r="A7571" s="66" t="str">
        <f t="shared" si="118"/>
        <v>Wonosobo - Leksono_TEMPUREJO</v>
      </c>
      <c r="B7571" s="66" t="s">
        <v>1246</v>
      </c>
      <c r="C7571" s="66" t="s">
        <v>5784</v>
      </c>
      <c r="D7571" s="76" t="s">
        <v>5754</v>
      </c>
      <c r="E7571" s="66" t="s">
        <v>5786</v>
      </c>
      <c r="F7571" s="67">
        <v>7.7</v>
      </c>
      <c r="G7571" s="67">
        <v>-7.4766700000000004</v>
      </c>
      <c r="H7571" s="67">
        <v>109.938</v>
      </c>
      <c r="I7571" s="66" t="s">
        <v>5583</v>
      </c>
      <c r="J7571" s="67">
        <v>-7.4236599999999999</v>
      </c>
      <c r="K7571" s="67">
        <v>109.8591</v>
      </c>
    </row>
    <row r="7572" spans="1:11" ht="14.5">
      <c r="A7572" s="66" t="str">
        <f t="shared" si="118"/>
        <v>Wonogiri 2 - Nambangan_TEMPURHARJO</v>
      </c>
      <c r="B7572" s="66" t="s">
        <v>5575</v>
      </c>
      <c r="C7572" s="66" t="s">
        <v>5784</v>
      </c>
      <c r="D7572" s="76" t="s">
        <v>5752</v>
      </c>
      <c r="E7572" s="66" t="s">
        <v>5786</v>
      </c>
      <c r="F7572" s="67">
        <v>20.7</v>
      </c>
      <c r="G7572" s="67">
        <v>-7.9276</v>
      </c>
      <c r="H7572" s="67">
        <v>110.813</v>
      </c>
      <c r="I7572" s="66" t="s">
        <v>5545</v>
      </c>
      <c r="J7572" s="67">
        <v>-7.76837</v>
      </c>
      <c r="K7572" s="67">
        <v>110.8871</v>
      </c>
    </row>
    <row r="7573" spans="1:11" ht="14.5">
      <c r="A7573" s="66" t="str">
        <f t="shared" si="118"/>
        <v>BGR NGADIROJO_TEMPURSARI</v>
      </c>
      <c r="B7573" s="66" t="s">
        <v>752</v>
      </c>
      <c r="C7573" s="66" t="s">
        <v>5784</v>
      </c>
      <c r="D7573" s="76" t="s">
        <v>5762</v>
      </c>
      <c r="E7573" s="66" t="s">
        <v>5786</v>
      </c>
      <c r="F7573" s="67">
        <v>20.7</v>
      </c>
      <c r="G7573" s="67">
        <v>-7.8739100000000004</v>
      </c>
      <c r="H7573" s="67">
        <v>111.04600000000001</v>
      </c>
      <c r="I7573" s="66" t="s">
        <v>538</v>
      </c>
      <c r="J7573" s="67">
        <v>-7.8147399999999996</v>
      </c>
      <c r="K7573" s="67">
        <v>111.0005</v>
      </c>
    </row>
    <row r="7574" spans="1:11" ht="14.5">
      <c r="A7574" s="66" t="str">
        <f t="shared" si="118"/>
        <v>Boyolali_TEMPURSARI</v>
      </c>
      <c r="B7574" s="66" t="s">
        <v>752</v>
      </c>
      <c r="C7574" s="66" t="s">
        <v>5784</v>
      </c>
      <c r="D7574" s="76" t="s">
        <v>5743</v>
      </c>
      <c r="E7574" s="66" t="s">
        <v>5786</v>
      </c>
      <c r="F7574" s="67">
        <v>17.7</v>
      </c>
      <c r="G7574" s="67">
        <v>-7.4951999999999996</v>
      </c>
      <c r="H7574" s="67">
        <v>110.7</v>
      </c>
      <c r="I7574" s="66" t="s">
        <v>1370</v>
      </c>
      <c r="J7574" s="67">
        <v>-7.5381099999999996</v>
      </c>
      <c r="K7574" s="67">
        <v>110.6292</v>
      </c>
    </row>
    <row r="7575" spans="1:11" ht="14.5">
      <c r="A7575" s="66" t="str">
        <f t="shared" si="118"/>
        <v>GPP KLATEN_TEMPURSARI</v>
      </c>
      <c r="B7575" s="66" t="s">
        <v>752</v>
      </c>
      <c r="C7575" s="66" t="s">
        <v>5784</v>
      </c>
      <c r="D7575" s="76" t="s">
        <v>5749</v>
      </c>
      <c r="E7575" s="66" t="s">
        <v>5786</v>
      </c>
      <c r="F7575" s="67">
        <v>8.89</v>
      </c>
      <c r="G7575" s="67">
        <v>-7.6657599999999997</v>
      </c>
      <c r="H7575" s="67">
        <v>110.62</v>
      </c>
      <c r="I7575" s="66" t="s">
        <v>2894</v>
      </c>
      <c r="J7575" s="67">
        <v>-7.6692</v>
      </c>
      <c r="K7575" s="67">
        <v>110.6751</v>
      </c>
    </row>
    <row r="7576" spans="1:11" ht="14.5">
      <c r="A7576" s="66" t="str">
        <f t="shared" si="118"/>
        <v>GPP MAGELANG_TEMPURSARI</v>
      </c>
      <c r="B7576" s="66" t="s">
        <v>752</v>
      </c>
      <c r="C7576" s="66" t="s">
        <v>5784</v>
      </c>
      <c r="D7576" s="76" t="s">
        <v>5744</v>
      </c>
      <c r="E7576" s="66" t="s">
        <v>5786</v>
      </c>
      <c r="F7576" s="67">
        <v>7.61</v>
      </c>
      <c r="G7576" s="67">
        <v>-7.4805099999999998</v>
      </c>
      <c r="H7576" s="67">
        <v>110.28100000000001</v>
      </c>
      <c r="I7576" s="66" t="s">
        <v>3103</v>
      </c>
      <c r="J7576" s="67">
        <v>-7.3955399999999996</v>
      </c>
      <c r="K7576" s="67">
        <v>110.24469999999999</v>
      </c>
    </row>
    <row r="7577" spans="1:11" ht="14.5">
      <c r="A7577" s="66" t="str">
        <f t="shared" si="118"/>
        <v>Wonosobo - Leksono_TEMPURSARI</v>
      </c>
      <c r="B7577" s="66" t="s">
        <v>752</v>
      </c>
      <c r="C7577" s="66" t="s">
        <v>5784</v>
      </c>
      <c r="D7577" s="76" t="s">
        <v>5745</v>
      </c>
      <c r="E7577" s="66" t="s">
        <v>5786</v>
      </c>
      <c r="F7577" s="67">
        <v>7.7</v>
      </c>
      <c r="G7577" s="67">
        <v>-7.4668900000000002</v>
      </c>
      <c r="H7577" s="67">
        <v>109.994</v>
      </c>
      <c r="I7577" s="66" t="s">
        <v>5583</v>
      </c>
      <c r="J7577" s="67">
        <v>-7.4236599999999999</v>
      </c>
      <c r="K7577" s="67">
        <v>109.8591</v>
      </c>
    </row>
    <row r="7578" spans="1:11" ht="14.5">
      <c r="A7578" s="66" t="str">
        <f t="shared" si="118"/>
        <v>Boyolali_TEMUIRENG</v>
      </c>
      <c r="B7578" s="66" t="s">
        <v>1554</v>
      </c>
      <c r="C7578" s="66" t="s">
        <v>5784</v>
      </c>
      <c r="D7578" s="76" t="s">
        <v>5738</v>
      </c>
      <c r="E7578" s="66" t="s">
        <v>5786</v>
      </c>
      <c r="F7578" s="67">
        <v>8.89</v>
      </c>
      <c r="G7578" s="67">
        <v>-7.6227999999999998</v>
      </c>
      <c r="H7578" s="67">
        <v>110.556</v>
      </c>
      <c r="I7578" s="66" t="s">
        <v>1370</v>
      </c>
      <c r="J7578" s="67">
        <v>-7.5381099999999996</v>
      </c>
      <c r="K7578" s="67">
        <v>110.6292</v>
      </c>
    </row>
    <row r="7579" spans="1:11" ht="14.5">
      <c r="A7579" s="66" t="str">
        <f t="shared" si="118"/>
        <v>PML 1BEJI_TEMUIRENG</v>
      </c>
      <c r="B7579" s="66" t="s">
        <v>1554</v>
      </c>
      <c r="C7579" s="66" t="s">
        <v>5784</v>
      </c>
      <c r="D7579" s="76" t="s">
        <v>5755</v>
      </c>
      <c r="E7579" s="66" t="s">
        <v>5786</v>
      </c>
      <c r="F7579" s="67">
        <v>15.73</v>
      </c>
      <c r="G7579" s="67">
        <v>-6.8818299999999999</v>
      </c>
      <c r="H7579" s="67">
        <v>109.483</v>
      </c>
      <c r="I7579" s="66" t="s">
        <v>4705</v>
      </c>
      <c r="J7579" s="67">
        <v>-6.8926100000000003</v>
      </c>
      <c r="K7579" s="67">
        <v>109.4507</v>
      </c>
    </row>
    <row r="7580" spans="1:11" ht="14.5">
      <c r="A7580" s="66" t="str">
        <f t="shared" si="118"/>
        <v>GPP CEPU (BLORA)_TEMULUS</v>
      </c>
      <c r="B7580" s="66" t="s">
        <v>2580</v>
      </c>
      <c r="C7580" s="66" t="s">
        <v>5784</v>
      </c>
      <c r="D7580" s="76" t="s">
        <v>5759</v>
      </c>
      <c r="E7580" s="66" t="s">
        <v>5786</v>
      </c>
      <c r="F7580" s="67">
        <v>44.23</v>
      </c>
      <c r="G7580" s="67">
        <v>-7.2198099999999998</v>
      </c>
      <c r="H7580" s="67">
        <v>111.417</v>
      </c>
      <c r="I7580" s="66" t="s">
        <v>2534</v>
      </c>
      <c r="J7580" s="67">
        <v>-7.1575100000000003</v>
      </c>
      <c r="K7580" s="67">
        <v>111.58580000000001</v>
      </c>
    </row>
    <row r="7581" spans="1:11" ht="14.5">
      <c r="A7581" s="66" t="str">
        <f t="shared" si="118"/>
        <v>Kudus - Kaliwungu_TEMULUS</v>
      </c>
      <c r="B7581" s="66" t="s">
        <v>2580</v>
      </c>
      <c r="C7581" s="66" t="s">
        <v>5784</v>
      </c>
      <c r="D7581" s="76" t="s">
        <v>5763</v>
      </c>
      <c r="E7581" s="66" t="s">
        <v>5786</v>
      </c>
      <c r="F7581" s="67">
        <v>13.38</v>
      </c>
      <c r="G7581" s="67">
        <v>-6.8490099999999998</v>
      </c>
      <c r="H7581" s="67">
        <v>110.9</v>
      </c>
      <c r="I7581" s="66" t="s">
        <v>4381</v>
      </c>
      <c r="J7581" s="67">
        <v>-6.8014900000000003</v>
      </c>
      <c r="K7581" s="67">
        <v>110.82510000000001</v>
      </c>
    </row>
    <row r="7582" spans="1:11" ht="14.5">
      <c r="A7582" s="66" t="str">
        <f t="shared" si="118"/>
        <v>BGR NGLEJOK_TEMUREJO</v>
      </c>
      <c r="B7582" s="66" t="s">
        <v>843</v>
      </c>
      <c r="C7582" s="66" t="s">
        <v>5784</v>
      </c>
      <c r="D7582" s="76" t="s">
        <v>5738</v>
      </c>
      <c r="E7582" s="66" t="s">
        <v>5786</v>
      </c>
      <c r="F7582" s="67">
        <v>53.45</v>
      </c>
      <c r="G7582" s="67">
        <v>-7.1074700000000002</v>
      </c>
      <c r="H7582" s="67">
        <v>110.71299999999999</v>
      </c>
      <c r="I7582" s="66" t="s">
        <v>775</v>
      </c>
      <c r="J7582" s="67">
        <v>-7.06935</v>
      </c>
      <c r="K7582" s="67">
        <v>110.8802</v>
      </c>
    </row>
    <row r="7583" spans="1:11" ht="14.5">
      <c r="A7583" s="66" t="str">
        <f t="shared" si="118"/>
        <v>Blora 3 Bangkle_TEMUREJO</v>
      </c>
      <c r="B7583" s="66" t="s">
        <v>843</v>
      </c>
      <c r="C7583" s="66" t="s">
        <v>5784</v>
      </c>
      <c r="D7583" s="76" t="s">
        <v>5764</v>
      </c>
      <c r="E7583" s="66" t="s">
        <v>5786</v>
      </c>
      <c r="F7583" s="67">
        <v>44.23</v>
      </c>
      <c r="G7583" s="67">
        <v>-6.9423300000000001</v>
      </c>
      <c r="H7583" s="67">
        <v>111.42</v>
      </c>
      <c r="I7583" s="66" t="s">
        <v>1166</v>
      </c>
      <c r="J7583" s="67">
        <v>-6.9716199999999997</v>
      </c>
      <c r="K7583" s="67">
        <v>111.4388</v>
      </c>
    </row>
    <row r="7584" spans="1:11" ht="14.5">
      <c r="A7584" s="66" t="str">
        <f t="shared" si="118"/>
        <v>GD Lini II Semarang - Sayung_TEMUROSO</v>
      </c>
      <c r="B7584" s="66" t="s">
        <v>2105</v>
      </c>
      <c r="C7584" s="66" t="s">
        <v>5784</v>
      </c>
      <c r="D7584" s="76" t="s">
        <v>5761</v>
      </c>
      <c r="E7584" s="66" t="s">
        <v>5786</v>
      </c>
      <c r="F7584" s="67">
        <v>26.27</v>
      </c>
      <c r="G7584" s="67">
        <v>-6.9764900000000001</v>
      </c>
      <c r="H7584" s="67">
        <v>110.58799999999999</v>
      </c>
      <c r="I7584" s="66" t="s">
        <v>2074</v>
      </c>
      <c r="J7584" s="67">
        <v>-6.9261400000000002</v>
      </c>
      <c r="K7584" s="67">
        <v>110.5613</v>
      </c>
    </row>
    <row r="7585" spans="1:11" ht="14.5">
      <c r="A7585" s="66" t="str">
        <f t="shared" si="118"/>
        <v>GPP KLATEN_TEMUWANGI</v>
      </c>
      <c r="B7585" s="66" t="s">
        <v>3085</v>
      </c>
      <c r="C7585" s="66" t="s">
        <v>5784</v>
      </c>
      <c r="D7585" s="76" t="s">
        <v>5739</v>
      </c>
      <c r="E7585" s="66" t="s">
        <v>5786</v>
      </c>
      <c r="F7585" s="67">
        <v>8.89</v>
      </c>
      <c r="G7585" s="67">
        <v>-7.7226299999999997</v>
      </c>
      <c r="H7585" s="67">
        <v>110.709</v>
      </c>
      <c r="I7585" s="66" t="s">
        <v>2894</v>
      </c>
      <c r="J7585" s="67">
        <v>-7.6692</v>
      </c>
      <c r="K7585" s="67">
        <v>110.6751</v>
      </c>
    </row>
    <row r="7586" spans="1:11" ht="14.5">
      <c r="A7586" s="66" t="str">
        <f t="shared" si="118"/>
        <v>Pati - Juwana_TENDAS</v>
      </c>
      <c r="B7586" s="66" t="s">
        <v>4586</v>
      </c>
      <c r="C7586" s="66" t="s">
        <v>5784</v>
      </c>
      <c r="D7586" s="76" t="s">
        <v>5755</v>
      </c>
      <c r="E7586" s="66" t="s">
        <v>5786</v>
      </c>
      <c r="F7586" s="67">
        <v>16.66</v>
      </c>
      <c r="G7586" s="67">
        <v>-6.5481800000000003</v>
      </c>
      <c r="H7586" s="67">
        <v>111.036</v>
      </c>
      <c r="I7586" s="66" t="s">
        <v>4458</v>
      </c>
      <c r="J7586" s="67">
        <v>-6.7296100000000001</v>
      </c>
      <c r="K7586" s="67">
        <v>111.1037</v>
      </c>
    </row>
    <row r="7587" spans="1:11" ht="14.5">
      <c r="A7587" s="66" t="str">
        <f t="shared" si="118"/>
        <v>Boyolali_TENGARAN</v>
      </c>
      <c r="B7587" s="66" t="s">
        <v>1555</v>
      </c>
      <c r="C7587" s="66" t="s">
        <v>5784</v>
      </c>
      <c r="D7587" s="76" t="s">
        <v>5755</v>
      </c>
      <c r="E7587" s="66" t="s">
        <v>5786</v>
      </c>
      <c r="F7587" s="67">
        <v>10.51</v>
      </c>
      <c r="G7587" s="67">
        <v>-7.4191099999999999</v>
      </c>
      <c r="H7587" s="67">
        <v>110.523</v>
      </c>
      <c r="I7587" s="66" t="s">
        <v>1370</v>
      </c>
      <c r="J7587" s="67">
        <v>-7.5381099999999996</v>
      </c>
      <c r="K7587" s="67">
        <v>110.6292</v>
      </c>
    </row>
    <row r="7588" spans="1:11" ht="14.5">
      <c r="A7588" s="66" t="str">
        <f t="shared" si="118"/>
        <v>GPP PEKALONGAN_TENGENGKULON</v>
      </c>
      <c r="B7588" s="66" t="s">
        <v>3488</v>
      </c>
      <c r="C7588" s="66" t="s">
        <v>5784</v>
      </c>
      <c r="D7588" s="76" t="s">
        <v>5745</v>
      </c>
      <c r="E7588" s="66" t="s">
        <v>5786</v>
      </c>
      <c r="F7588" s="67">
        <v>5.84</v>
      </c>
      <c r="G7588" s="67">
        <v>-6.9016700000000002</v>
      </c>
      <c r="H7588" s="67">
        <v>109.571</v>
      </c>
      <c r="I7588" s="66" t="s">
        <v>3376</v>
      </c>
      <c r="J7588" s="67">
        <v>-6.8898999999999999</v>
      </c>
      <c r="K7588" s="67">
        <v>109.6589</v>
      </c>
    </row>
    <row r="7589" spans="1:11" ht="14.5">
      <c r="A7589" s="66" t="str">
        <f t="shared" si="118"/>
        <v>GPP PEKALONGAN_TENGENGWETAN</v>
      </c>
      <c r="B7589" s="66" t="s">
        <v>3489</v>
      </c>
      <c r="C7589" s="66" t="s">
        <v>5784</v>
      </c>
      <c r="D7589" s="76" t="s">
        <v>5757</v>
      </c>
      <c r="E7589" s="66" t="s">
        <v>5786</v>
      </c>
      <c r="F7589" s="67">
        <v>5.84</v>
      </c>
      <c r="G7589" s="67">
        <v>-6.9178100000000002</v>
      </c>
      <c r="H7589" s="67">
        <v>109.583</v>
      </c>
      <c r="I7589" s="66" t="s">
        <v>3376</v>
      </c>
      <c r="J7589" s="67">
        <v>-6.8898999999999999</v>
      </c>
      <c r="K7589" s="67">
        <v>109.6589</v>
      </c>
    </row>
    <row r="7590" spans="1:11" ht="14.5">
      <c r="A7590" s="66" t="str">
        <f t="shared" si="118"/>
        <v>GPP SRAGEN_TENGGAK</v>
      </c>
      <c r="B7590" s="66" t="s">
        <v>3990</v>
      </c>
      <c r="C7590" s="66" t="s">
        <v>5784</v>
      </c>
      <c r="D7590" s="76" t="s">
        <v>5762</v>
      </c>
      <c r="E7590" s="66" t="s">
        <v>5786</v>
      </c>
      <c r="F7590" s="67">
        <v>66.78</v>
      </c>
      <c r="G7590" s="67">
        <v>-7.4046900000000004</v>
      </c>
      <c r="H7590" s="67">
        <v>110.953</v>
      </c>
      <c r="I7590" s="66" t="s">
        <v>3898</v>
      </c>
      <c r="J7590" s="67">
        <v>-7.4936100000000003</v>
      </c>
      <c r="K7590" s="67">
        <v>110.9278</v>
      </c>
    </row>
    <row r="7591" spans="1:11" ht="14.5">
      <c r="A7591" s="66" t="str">
        <f t="shared" si="118"/>
        <v>Kudus - Kaliwungu_TENGGELES</v>
      </c>
      <c r="B7591" s="66" t="s">
        <v>4446</v>
      </c>
      <c r="C7591" s="66" t="s">
        <v>5784</v>
      </c>
      <c r="D7591" s="76" t="s">
        <v>5752</v>
      </c>
      <c r="E7591" s="66" t="s">
        <v>5786</v>
      </c>
      <c r="F7591" s="67">
        <v>13.38</v>
      </c>
      <c r="G7591" s="67">
        <v>-6.8075799999999997</v>
      </c>
      <c r="H7591" s="67">
        <v>110.901</v>
      </c>
      <c r="I7591" s="66" t="s">
        <v>4381</v>
      </c>
      <c r="J7591" s="67">
        <v>-6.8014900000000003</v>
      </c>
      <c r="K7591" s="67">
        <v>110.82510000000001</v>
      </c>
    </row>
    <row r="7592" spans="1:11" ht="14.5">
      <c r="A7592" s="66" t="str">
        <f t="shared" si="118"/>
        <v>BGR NGADIROJO_TENGGER</v>
      </c>
      <c r="B7592" s="66" t="s">
        <v>753</v>
      </c>
      <c r="C7592" s="66" t="s">
        <v>5784</v>
      </c>
      <c r="D7592" s="76" t="s">
        <v>5752</v>
      </c>
      <c r="E7592" s="66" t="s">
        <v>5786</v>
      </c>
      <c r="F7592" s="67">
        <v>20.7</v>
      </c>
      <c r="G7592" s="67">
        <v>-7.7582000000000004</v>
      </c>
      <c r="H7592" s="67">
        <v>111.255</v>
      </c>
      <c r="I7592" s="66" t="s">
        <v>538</v>
      </c>
      <c r="J7592" s="67">
        <v>-7.8147399999999996</v>
      </c>
      <c r="K7592" s="67">
        <v>111.0005</v>
      </c>
    </row>
    <row r="7593" spans="1:11" ht="14.5">
      <c r="A7593" s="66" t="str">
        <f t="shared" si="118"/>
        <v>Blora 4 Ngawen_TENGGER</v>
      </c>
      <c r="B7593" s="66" t="s">
        <v>753</v>
      </c>
      <c r="C7593" s="66" t="s">
        <v>5784</v>
      </c>
      <c r="D7593" s="76" t="s">
        <v>5759</v>
      </c>
      <c r="E7593" s="66" t="s">
        <v>5786</v>
      </c>
      <c r="F7593" s="67">
        <v>44.23</v>
      </c>
      <c r="G7593" s="67">
        <v>-6.9782000000000002</v>
      </c>
      <c r="H7593" s="67">
        <v>111.29600000000001</v>
      </c>
      <c r="I7593" s="66" t="s">
        <v>1251</v>
      </c>
      <c r="J7593" s="67">
        <v>-7.0247799999999998</v>
      </c>
      <c r="K7593" s="67">
        <v>111.2928</v>
      </c>
    </row>
    <row r="7594" spans="1:11" ht="14.5">
      <c r="A7594" s="66" t="str">
        <f t="shared" si="118"/>
        <v>GD. LASEM_TENGGER</v>
      </c>
      <c r="B7594" s="66" t="s">
        <v>753</v>
      </c>
      <c r="C7594" s="66" t="s">
        <v>5784</v>
      </c>
      <c r="D7594" s="76" t="s">
        <v>5737</v>
      </c>
      <c r="E7594" s="66" t="s">
        <v>5786</v>
      </c>
      <c r="F7594" s="67">
        <v>20.29</v>
      </c>
      <c r="G7594" s="67">
        <v>-6.83169</v>
      </c>
      <c r="H7594" s="67">
        <v>111.548</v>
      </c>
      <c r="I7594" s="66" t="s">
        <v>2256</v>
      </c>
      <c r="J7594" s="67">
        <v>-6.6950700000000003</v>
      </c>
      <c r="K7594" s="67">
        <v>111.4366</v>
      </c>
    </row>
    <row r="7595" spans="1:11" ht="14.5">
      <c r="A7595" s="66" t="str">
        <f t="shared" si="118"/>
        <v>BGR JENARSARI_TENGGULANGHARJO</v>
      </c>
      <c r="B7595" s="66" t="s">
        <v>522</v>
      </c>
      <c r="C7595" s="66" t="s">
        <v>5784</v>
      </c>
      <c r="D7595" s="76" t="s">
        <v>5748</v>
      </c>
      <c r="E7595" s="66" t="s">
        <v>5786</v>
      </c>
      <c r="F7595" s="67">
        <v>9.3699999999999992</v>
      </c>
      <c r="G7595" s="67">
        <v>-6.98346</v>
      </c>
      <c r="H7595" s="67">
        <v>109.904</v>
      </c>
      <c r="I7595" s="66" t="s">
        <v>346</v>
      </c>
      <c r="J7595" s="67">
        <v>-6.95329</v>
      </c>
      <c r="K7595" s="67">
        <v>110.10129999999999</v>
      </c>
    </row>
    <row r="7596" spans="1:11" ht="14.5">
      <c r="A7596" s="66" t="str">
        <f t="shared" si="118"/>
        <v>BBS 2BULAKAMBA_TENGGULI</v>
      </c>
      <c r="B7596" s="66" t="s">
        <v>344</v>
      </c>
      <c r="C7596" s="66" t="s">
        <v>5784</v>
      </c>
      <c r="D7596" s="76" t="s">
        <v>5750</v>
      </c>
      <c r="E7596" s="66" t="s">
        <v>5786</v>
      </c>
      <c r="F7596" s="67">
        <v>20.92</v>
      </c>
      <c r="G7596" s="67">
        <v>-6.8702899999999998</v>
      </c>
      <c r="H7596" s="67">
        <v>108.846</v>
      </c>
      <c r="I7596" s="66" t="s">
        <v>262</v>
      </c>
      <c r="J7596" s="67">
        <v>-6.8690600000000002</v>
      </c>
      <c r="K7596" s="67">
        <v>108.8972</v>
      </c>
    </row>
    <row r="7597" spans="1:11" ht="14.5">
      <c r="A7597" s="66" t="str">
        <f t="shared" si="118"/>
        <v>Jepara - Mayong_TENGGULI</v>
      </c>
      <c r="B7597" s="66" t="s">
        <v>344</v>
      </c>
      <c r="C7597" s="66" t="s">
        <v>5784</v>
      </c>
      <c r="D7597" s="76" t="s">
        <v>5757</v>
      </c>
      <c r="E7597" s="66" t="s">
        <v>5786</v>
      </c>
      <c r="F7597" s="67">
        <v>10.32</v>
      </c>
      <c r="G7597" s="67">
        <v>-6.5471399999999997</v>
      </c>
      <c r="H7597" s="67">
        <v>110.773</v>
      </c>
      <c r="I7597" s="66" t="s">
        <v>4145</v>
      </c>
      <c r="J7597" s="67">
        <v>-6.7420299999999997</v>
      </c>
      <c r="K7597" s="67">
        <v>110.7436</v>
      </c>
    </row>
    <row r="7598" spans="1:11" ht="14.5">
      <c r="A7598" s="66" t="str">
        <f t="shared" si="118"/>
        <v>Brebes 1 - Wonosari_TENGKI</v>
      </c>
      <c r="B7598" s="66" t="s">
        <v>1661</v>
      </c>
      <c r="C7598" s="66" t="s">
        <v>5784</v>
      </c>
      <c r="D7598" s="76" t="s">
        <v>5749</v>
      </c>
      <c r="E7598" s="66" t="s">
        <v>5786</v>
      </c>
      <c r="F7598" s="67">
        <v>20.92</v>
      </c>
      <c r="G7598" s="67">
        <v>-6.8484299999999996</v>
      </c>
      <c r="H7598" s="67">
        <v>109.02500000000001</v>
      </c>
      <c r="I7598" s="66" t="s">
        <v>1567</v>
      </c>
      <c r="J7598" s="67">
        <v>-6.86754</v>
      </c>
      <c r="K7598" s="67">
        <v>108.9863</v>
      </c>
    </row>
    <row r="7599" spans="1:11" ht="14.5">
      <c r="A7599" s="66" t="str">
        <f t="shared" si="118"/>
        <v>BGR NGADIROJO_TENGKLIK</v>
      </c>
      <c r="B7599" s="66" t="s">
        <v>754</v>
      </c>
      <c r="C7599" s="66" t="s">
        <v>5784</v>
      </c>
      <c r="D7599" s="76" t="s">
        <v>5744</v>
      </c>
      <c r="E7599" s="66" t="s">
        <v>5786</v>
      </c>
      <c r="F7599" s="67">
        <v>21.59</v>
      </c>
      <c r="G7599" s="67">
        <v>-7.6496599999999999</v>
      </c>
      <c r="H7599" s="67">
        <v>111.14</v>
      </c>
      <c r="I7599" s="66" t="s">
        <v>538</v>
      </c>
      <c r="J7599" s="67">
        <v>-7.8147399999999996</v>
      </c>
      <c r="K7599" s="67">
        <v>111.0005</v>
      </c>
    </row>
    <row r="7600" spans="1:11" ht="14.5">
      <c r="A7600" s="66" t="str">
        <f t="shared" si="118"/>
        <v>BGR TEMANGGUNG_TENING</v>
      </c>
      <c r="B7600" s="66" t="s">
        <v>1153</v>
      </c>
      <c r="C7600" s="66" t="s">
        <v>5784</v>
      </c>
      <c r="D7600" s="76" t="s">
        <v>5743</v>
      </c>
      <c r="E7600" s="66" t="s">
        <v>5786</v>
      </c>
      <c r="F7600" s="67">
        <v>9.5500000000000007</v>
      </c>
      <c r="G7600" s="67">
        <v>-7.1731100000000003</v>
      </c>
      <c r="H7600" s="67">
        <v>110.04</v>
      </c>
      <c r="I7600" s="66" t="s">
        <v>999</v>
      </c>
      <c r="J7600" s="67">
        <v>-7.2953299999999999</v>
      </c>
      <c r="K7600" s="67">
        <v>110.0787</v>
      </c>
    </row>
    <row r="7601" spans="1:11" ht="14.5">
      <c r="A7601" s="66" t="str">
        <f t="shared" si="118"/>
        <v>GPP PEKALONGAN_TENOGO</v>
      </c>
      <c r="B7601" s="66" t="s">
        <v>3490</v>
      </c>
      <c r="C7601" s="66" t="s">
        <v>5784</v>
      </c>
      <c r="D7601" s="76" t="s">
        <v>5754</v>
      </c>
      <c r="E7601" s="66" t="s">
        <v>5786</v>
      </c>
      <c r="F7601" s="67">
        <v>5.84</v>
      </c>
      <c r="G7601" s="67">
        <v>-7.1272599999999997</v>
      </c>
      <c r="H7601" s="67">
        <v>109.58799999999999</v>
      </c>
      <c r="I7601" s="66" t="s">
        <v>3376</v>
      </c>
      <c r="J7601" s="67">
        <v>-6.8898999999999999</v>
      </c>
      <c r="K7601" s="67">
        <v>109.6589</v>
      </c>
    </row>
    <row r="7602" spans="1:11" ht="14.5">
      <c r="A7602" s="66" t="str">
        <f t="shared" si="118"/>
        <v>GPP KEBUMEN_TEPAKYANG</v>
      </c>
      <c r="B7602" s="66" t="s">
        <v>2879</v>
      </c>
      <c r="C7602" s="66" t="s">
        <v>5784</v>
      </c>
      <c r="D7602" s="76" t="s">
        <v>5745</v>
      </c>
      <c r="E7602" s="66" t="s">
        <v>5786</v>
      </c>
      <c r="F7602" s="67">
        <v>15.69</v>
      </c>
      <c r="G7602" s="67">
        <v>-7.6956600000000002</v>
      </c>
      <c r="H7602" s="67">
        <v>109.559</v>
      </c>
      <c r="I7602" s="66" t="s">
        <v>2714</v>
      </c>
      <c r="J7602" s="67">
        <v>-7.6109200000000001</v>
      </c>
      <c r="K7602" s="67">
        <v>109.5078</v>
      </c>
    </row>
    <row r="7603" spans="1:11" ht="14.5">
      <c r="A7603" s="66" t="str">
        <f t="shared" si="118"/>
        <v>GPP PURWOREJO_TEPANSARI</v>
      </c>
      <c r="B7603" s="66" t="s">
        <v>3848</v>
      </c>
      <c r="C7603" s="66" t="s">
        <v>5784</v>
      </c>
      <c r="D7603" s="76" t="s">
        <v>5763</v>
      </c>
      <c r="E7603" s="66" t="s">
        <v>5786</v>
      </c>
      <c r="F7603" s="67">
        <v>4.4400000000000004</v>
      </c>
      <c r="G7603" s="67">
        <v>-7.6761699999999999</v>
      </c>
      <c r="H7603" s="67">
        <v>110.078</v>
      </c>
      <c r="I7603" s="66" t="s">
        <v>3504</v>
      </c>
      <c r="J7603" s="67">
        <v>-7.7226800000000004</v>
      </c>
      <c r="K7603" s="67">
        <v>109.9468</v>
      </c>
    </row>
    <row r="7604" spans="1:11" ht="14.5">
      <c r="A7604" s="66" t="str">
        <f t="shared" si="118"/>
        <v>GPP SUKOHARJO_TEPISARI</v>
      </c>
      <c r="B7604" s="66" t="s">
        <v>4022</v>
      </c>
      <c r="C7604" s="66" t="s">
        <v>5784</v>
      </c>
      <c r="D7604" s="76" t="s">
        <v>5757</v>
      </c>
      <c r="E7604" s="66" t="s">
        <v>5786</v>
      </c>
      <c r="F7604" s="67">
        <v>14.71</v>
      </c>
      <c r="G7604" s="67">
        <v>-7.6647699999999999</v>
      </c>
      <c r="H7604" s="67">
        <v>110.911</v>
      </c>
      <c r="I7604" s="66" t="s">
        <v>3993</v>
      </c>
      <c r="J7604" s="67">
        <v>-7.7412599999999996</v>
      </c>
      <c r="K7604" s="67">
        <v>110.8785</v>
      </c>
    </row>
    <row r="7605" spans="1:11" ht="14.5">
      <c r="A7605" s="66" t="str">
        <f t="shared" si="118"/>
        <v>GPP PURWOREJO_TEPUS KULON</v>
      </c>
      <c r="B7605" s="66" t="s">
        <v>3849</v>
      </c>
      <c r="C7605" s="66" t="s">
        <v>5784</v>
      </c>
      <c r="D7605" s="76" t="s">
        <v>5739</v>
      </c>
      <c r="E7605" s="66" t="s">
        <v>5786</v>
      </c>
      <c r="F7605" s="67">
        <v>4.4400000000000004</v>
      </c>
      <c r="G7605" s="67">
        <v>-7.6952800000000003</v>
      </c>
      <c r="H7605" s="67">
        <v>109.90600000000001</v>
      </c>
      <c r="I7605" s="66" t="s">
        <v>3504</v>
      </c>
      <c r="J7605" s="67">
        <v>-7.7226800000000004</v>
      </c>
      <c r="K7605" s="67">
        <v>109.9468</v>
      </c>
    </row>
    <row r="7606" spans="1:11" ht="14.5">
      <c r="A7606" s="66" t="str">
        <f t="shared" si="118"/>
        <v>GPP PURWOREJO_TEPUS WETAN</v>
      </c>
      <c r="B7606" s="66" t="s">
        <v>3850</v>
      </c>
      <c r="C7606" s="66" t="s">
        <v>5784</v>
      </c>
      <c r="D7606" s="76" t="s">
        <v>5752</v>
      </c>
      <c r="E7606" s="66" t="s">
        <v>5786</v>
      </c>
      <c r="F7606" s="67">
        <v>4.4400000000000004</v>
      </c>
      <c r="G7606" s="67">
        <v>-7.6877000000000004</v>
      </c>
      <c r="H7606" s="67">
        <v>109.90900000000001</v>
      </c>
      <c r="I7606" s="66" t="s">
        <v>3504</v>
      </c>
      <c r="J7606" s="67">
        <v>-7.7226800000000004</v>
      </c>
      <c r="K7606" s="67">
        <v>109.9468</v>
      </c>
    </row>
    <row r="7607" spans="1:11" ht="14.5">
      <c r="A7607" s="66" t="str">
        <f t="shared" si="118"/>
        <v>Temanggung_TEPUSEN</v>
      </c>
      <c r="B7607" s="66" t="s">
        <v>5350</v>
      </c>
      <c r="C7607" s="66" t="s">
        <v>5784</v>
      </c>
      <c r="D7607" s="76" t="s">
        <v>5748</v>
      </c>
      <c r="E7607" s="66" t="s">
        <v>5786</v>
      </c>
      <c r="F7607" s="67">
        <v>9.5500000000000007</v>
      </c>
      <c r="G7607" s="67">
        <v>-7.2608800000000002</v>
      </c>
      <c r="H7607" s="67">
        <v>110.20399999999999</v>
      </c>
      <c r="I7607" s="66" t="s">
        <v>5294</v>
      </c>
      <c r="J7607" s="67">
        <v>-7.3036099999999999</v>
      </c>
      <c r="K7607" s="67">
        <v>110.15309999999999</v>
      </c>
    </row>
    <row r="7608" spans="1:11" ht="14.5">
      <c r="A7608" s="66" t="str">
        <f t="shared" si="118"/>
        <v>Kudus - Kaliwungu_TERANGMAS</v>
      </c>
      <c r="B7608" s="66" t="s">
        <v>4447</v>
      </c>
      <c r="C7608" s="66" t="s">
        <v>5784</v>
      </c>
      <c r="D7608" s="76" t="s">
        <v>5758</v>
      </c>
      <c r="E7608" s="66" t="s">
        <v>5786</v>
      </c>
      <c r="F7608" s="67">
        <v>13.38</v>
      </c>
      <c r="G7608" s="67">
        <v>-6.9175899999999997</v>
      </c>
      <c r="H7608" s="67">
        <v>110.822</v>
      </c>
      <c r="I7608" s="66" t="s">
        <v>4381</v>
      </c>
      <c r="J7608" s="67">
        <v>-6.8014900000000003</v>
      </c>
      <c r="K7608" s="67">
        <v>110.82510000000001</v>
      </c>
    </row>
    <row r="7609" spans="1:11" ht="14.5">
      <c r="A7609" s="66" t="str">
        <f t="shared" si="118"/>
        <v>Boyolali_TERAS</v>
      </c>
      <c r="B7609" s="66" t="s">
        <v>1556</v>
      </c>
      <c r="C7609" s="66" t="s">
        <v>5784</v>
      </c>
      <c r="D7609" s="76" t="s">
        <v>5756</v>
      </c>
      <c r="E7609" s="66" t="s">
        <v>5786</v>
      </c>
      <c r="F7609" s="67">
        <v>17.7</v>
      </c>
      <c r="G7609" s="67">
        <v>-7.5467000000000004</v>
      </c>
      <c r="H7609" s="67">
        <v>110.66</v>
      </c>
      <c r="I7609" s="66" t="s">
        <v>1370</v>
      </c>
      <c r="J7609" s="67">
        <v>-7.5381099999999996</v>
      </c>
      <c r="K7609" s="67">
        <v>110.6292</v>
      </c>
    </row>
    <row r="7610" spans="1:11" ht="14.5">
      <c r="A7610" s="66" t="str">
        <f t="shared" si="118"/>
        <v>Batang - Kasepuhan_TERBAN</v>
      </c>
      <c r="B7610" s="66" t="s">
        <v>238</v>
      </c>
      <c r="C7610" s="66" t="s">
        <v>5784</v>
      </c>
      <c r="D7610" s="76" t="s">
        <v>5750</v>
      </c>
      <c r="E7610" s="66" t="s">
        <v>5786</v>
      </c>
      <c r="F7610" s="67">
        <v>9.3699999999999992</v>
      </c>
      <c r="G7610" s="67">
        <v>-6.9192600000000004</v>
      </c>
      <c r="H7610" s="67">
        <v>109.70399999999999</v>
      </c>
      <c r="I7610" s="66" t="s">
        <v>54</v>
      </c>
      <c r="J7610" s="67">
        <v>-6.9040600000000003</v>
      </c>
      <c r="K7610" s="67">
        <v>109.7085</v>
      </c>
    </row>
    <row r="7611" spans="1:11" ht="14.5">
      <c r="A7611" s="66" t="str">
        <f t="shared" si="118"/>
        <v>GPP PATI_TERBAN</v>
      </c>
      <c r="B7611" s="66" t="s">
        <v>238</v>
      </c>
      <c r="C7611" s="66" t="s">
        <v>5784</v>
      </c>
      <c r="D7611" s="76" t="s">
        <v>5764</v>
      </c>
      <c r="E7611" s="66" t="s">
        <v>5786</v>
      </c>
      <c r="F7611" s="67">
        <v>13.38</v>
      </c>
      <c r="G7611" s="67">
        <v>-6.7877999999999998</v>
      </c>
      <c r="H7611" s="67">
        <v>110.94</v>
      </c>
      <c r="I7611" s="66" t="s">
        <v>3337</v>
      </c>
      <c r="J7611" s="67">
        <v>-6.7882499999999997</v>
      </c>
      <c r="K7611" s="67">
        <v>110.9785</v>
      </c>
    </row>
    <row r="7612" spans="1:11" ht="14.5">
      <c r="A7612" s="66" t="str">
        <f t="shared" si="118"/>
        <v>Semarang - Kalikuning_TERBAN</v>
      </c>
      <c r="B7612" s="66" t="s">
        <v>238</v>
      </c>
      <c r="C7612" s="66" t="s">
        <v>5784</v>
      </c>
      <c r="D7612" s="76" t="s">
        <v>5767</v>
      </c>
      <c r="E7612" s="66" t="s">
        <v>5786</v>
      </c>
      <c r="F7612" s="67">
        <v>10.51</v>
      </c>
      <c r="G7612" s="67">
        <v>-7.3195600000000001</v>
      </c>
      <c r="H7612" s="67">
        <v>110.57299999999999</v>
      </c>
      <c r="I7612" s="66" t="s">
        <v>5061</v>
      </c>
      <c r="J7612" s="67">
        <v>-7.1833299999999998</v>
      </c>
      <c r="K7612" s="67">
        <v>110.4721</v>
      </c>
    </row>
    <row r="7613" spans="1:11" ht="14.5">
      <c r="A7613" s="66" t="str">
        <f t="shared" si="118"/>
        <v>UPP SEMARANG_TERBOYO KULON</v>
      </c>
      <c r="B7613" s="66" t="s">
        <v>5540</v>
      </c>
      <c r="C7613" s="66" t="s">
        <v>5784</v>
      </c>
      <c r="D7613" s="76" t="s">
        <v>5757</v>
      </c>
      <c r="E7613" s="66" t="s">
        <v>5786</v>
      </c>
      <c r="F7613" s="67">
        <v>1.22</v>
      </c>
      <c r="G7613" s="67">
        <v>-6.9486400000000001</v>
      </c>
      <c r="H7613" s="67">
        <v>110.453</v>
      </c>
      <c r="I7613" s="66" t="s">
        <v>5495</v>
      </c>
      <c r="J7613" s="67">
        <v>-6.9489400000000003</v>
      </c>
      <c r="K7613" s="67">
        <v>110.42059999999999</v>
      </c>
    </row>
    <row r="7614" spans="1:11" ht="14.5">
      <c r="A7614" s="66" t="str">
        <f t="shared" si="118"/>
        <v>UPP SEMARANG_TERBOYO WETAN</v>
      </c>
      <c r="B7614" s="66" t="s">
        <v>5541</v>
      </c>
      <c r="C7614" s="66" t="s">
        <v>5784</v>
      </c>
      <c r="D7614" s="76" t="s">
        <v>5758</v>
      </c>
      <c r="E7614" s="66" t="s">
        <v>5786</v>
      </c>
      <c r="F7614" s="67">
        <v>1.22</v>
      </c>
      <c r="G7614" s="67">
        <v>-6.9463699999999999</v>
      </c>
      <c r="H7614" s="67">
        <v>110.461</v>
      </c>
      <c r="I7614" s="66" t="s">
        <v>5495</v>
      </c>
      <c r="J7614" s="67">
        <v>-6.9489400000000003</v>
      </c>
      <c r="K7614" s="67">
        <v>110.42059999999999</v>
      </c>
    </row>
    <row r="7615" spans="1:11" ht="14.5">
      <c r="A7615" s="66" t="str">
        <f t="shared" si="118"/>
        <v>GPP PATI_TERGO</v>
      </c>
      <c r="B7615" s="66" t="s">
        <v>3373</v>
      </c>
      <c r="C7615" s="66" t="s">
        <v>5784</v>
      </c>
      <c r="D7615" s="76" t="s">
        <v>5742</v>
      </c>
      <c r="E7615" s="66" t="s">
        <v>5786</v>
      </c>
      <c r="F7615" s="67">
        <v>13.38</v>
      </c>
      <c r="G7615" s="67">
        <v>-6.7026300000000001</v>
      </c>
      <c r="H7615" s="67">
        <v>110.92</v>
      </c>
      <c r="I7615" s="66" t="s">
        <v>3337</v>
      </c>
      <c r="J7615" s="67">
        <v>-6.7882499999999997</v>
      </c>
      <c r="K7615" s="67">
        <v>110.9785</v>
      </c>
    </row>
    <row r="7616" spans="1:11" ht="14.5">
      <c r="A7616" s="66" t="str">
        <f t="shared" si="118"/>
        <v>GD. LASEM_TERJAN</v>
      </c>
      <c r="B7616" s="66" t="s">
        <v>2347</v>
      </c>
      <c r="C7616" s="66" t="s">
        <v>5784</v>
      </c>
      <c r="D7616" s="76" t="s">
        <v>5765</v>
      </c>
      <c r="E7616" s="66" t="s">
        <v>5786</v>
      </c>
      <c r="F7616" s="67">
        <v>20.29</v>
      </c>
      <c r="G7616" s="67">
        <v>-6.6945100000000002</v>
      </c>
      <c r="H7616" s="67">
        <v>111.562</v>
      </c>
      <c r="I7616" s="66" t="s">
        <v>2256</v>
      </c>
      <c r="J7616" s="67">
        <v>-6.6950700000000003</v>
      </c>
      <c r="K7616" s="67">
        <v>111.4366</v>
      </c>
    </row>
    <row r="7617" spans="1:11" ht="14.5">
      <c r="A7617" s="66" t="str">
        <f t="shared" si="118"/>
        <v>BGR NGLEJOK_TERKESI</v>
      </c>
      <c r="B7617" s="66" t="s">
        <v>844</v>
      </c>
      <c r="C7617" s="66" t="s">
        <v>5784</v>
      </c>
      <c r="D7617" s="76" t="s">
        <v>5739</v>
      </c>
      <c r="E7617" s="66" t="s">
        <v>5786</v>
      </c>
      <c r="F7617" s="67">
        <v>53.45</v>
      </c>
      <c r="G7617" s="67">
        <v>-6.9861399999999998</v>
      </c>
      <c r="H7617" s="67">
        <v>110.785</v>
      </c>
      <c r="I7617" s="66" t="s">
        <v>775</v>
      </c>
      <c r="J7617" s="67">
        <v>-7.06935</v>
      </c>
      <c r="K7617" s="67">
        <v>110.8802</v>
      </c>
    </row>
    <row r="7618" spans="1:11" ht="14.5">
      <c r="A7618" s="66" t="str">
        <f t="shared" ref="A7618:A7681" si="119">CONCATENATE(I7618,"_",B7618)</f>
        <v>Brebes 1 - Wonosari_TERLANGU</v>
      </c>
      <c r="B7618" s="66" t="s">
        <v>1662</v>
      </c>
      <c r="C7618" s="66" t="s">
        <v>5784</v>
      </c>
      <c r="D7618" s="76" t="s">
        <v>5749</v>
      </c>
      <c r="E7618" s="66" t="s">
        <v>5786</v>
      </c>
      <c r="F7618" s="67">
        <v>20.92</v>
      </c>
      <c r="G7618" s="67">
        <v>-6.9084899999999996</v>
      </c>
      <c r="H7618" s="67">
        <v>109.036</v>
      </c>
      <c r="I7618" s="66" t="s">
        <v>1567</v>
      </c>
      <c r="J7618" s="67">
        <v>-6.86754</v>
      </c>
      <c r="K7618" s="67">
        <v>108.9863</v>
      </c>
    </row>
    <row r="7619" spans="1:11" ht="14.5">
      <c r="A7619" s="66" t="str">
        <f t="shared" si="119"/>
        <v>Brebes GPP_TERLAYA</v>
      </c>
      <c r="B7619" s="66" t="s">
        <v>1817</v>
      </c>
      <c r="C7619" s="66" t="s">
        <v>5784</v>
      </c>
      <c r="D7619" s="76" t="s">
        <v>5748</v>
      </c>
      <c r="E7619" s="66" t="s">
        <v>5786</v>
      </c>
      <c r="F7619" s="67">
        <v>20.92</v>
      </c>
      <c r="G7619" s="67">
        <v>-7.2046900000000003</v>
      </c>
      <c r="H7619" s="67">
        <v>108.875</v>
      </c>
      <c r="I7619" s="66" t="s">
        <v>1667</v>
      </c>
      <c r="J7619" s="67">
        <v>-7.1220699999999999</v>
      </c>
      <c r="K7619" s="67">
        <v>108.9847</v>
      </c>
    </row>
    <row r="7620" spans="1:11" ht="14.5">
      <c r="A7620" s="66" t="str">
        <f t="shared" si="119"/>
        <v>BGR NGLEJOK_TERMAS</v>
      </c>
      <c r="B7620" s="66" t="s">
        <v>845</v>
      </c>
      <c r="C7620" s="66" t="s">
        <v>5784</v>
      </c>
      <c r="D7620" s="76" t="s">
        <v>5748</v>
      </c>
      <c r="E7620" s="66" t="s">
        <v>5786</v>
      </c>
      <c r="F7620" s="67">
        <v>53.45</v>
      </c>
      <c r="G7620" s="67">
        <v>-7.1057199999999998</v>
      </c>
      <c r="H7620" s="67">
        <v>110.747</v>
      </c>
      <c r="I7620" s="66" t="s">
        <v>775</v>
      </c>
      <c r="J7620" s="67">
        <v>-7.06935</v>
      </c>
      <c r="K7620" s="67">
        <v>110.8802</v>
      </c>
    </row>
    <row r="7621" spans="1:11" ht="14.5">
      <c r="A7621" s="66" t="str">
        <f t="shared" si="119"/>
        <v>Kudus - Kaliwungu_TERNADI</v>
      </c>
      <c r="B7621" s="66" t="s">
        <v>4448</v>
      </c>
      <c r="C7621" s="66" t="s">
        <v>5784</v>
      </c>
      <c r="D7621" s="76" t="s">
        <v>5746</v>
      </c>
      <c r="E7621" s="66" t="s">
        <v>5786</v>
      </c>
      <c r="F7621" s="67">
        <v>13.38</v>
      </c>
      <c r="G7621" s="67">
        <v>-6.6742400000000002</v>
      </c>
      <c r="H7621" s="67">
        <v>110.874</v>
      </c>
      <c r="I7621" s="66" t="s">
        <v>4381</v>
      </c>
      <c r="J7621" s="67">
        <v>-6.8014900000000003</v>
      </c>
      <c r="K7621" s="67">
        <v>110.82510000000001</v>
      </c>
    </row>
    <row r="7622" spans="1:11" ht="14.5">
      <c r="A7622" s="66" t="str">
        <f t="shared" si="119"/>
        <v>GPP MAGELANG_TERSANGEDE</v>
      </c>
      <c r="B7622" s="66" t="s">
        <v>3318</v>
      </c>
      <c r="C7622" s="66" t="s">
        <v>5784</v>
      </c>
      <c r="D7622" s="76" t="s">
        <v>5746</v>
      </c>
      <c r="E7622" s="66" t="s">
        <v>5786</v>
      </c>
      <c r="F7622" s="67">
        <v>7.61</v>
      </c>
      <c r="G7622" s="67">
        <v>-7.62392</v>
      </c>
      <c r="H7622" s="67">
        <v>110.282</v>
      </c>
      <c r="I7622" s="66" t="s">
        <v>3103</v>
      </c>
      <c r="J7622" s="67">
        <v>-7.3955399999999996</v>
      </c>
      <c r="K7622" s="67">
        <v>110.24469999999999</v>
      </c>
    </row>
    <row r="7623" spans="1:11" ht="14.5">
      <c r="A7623" s="66" t="str">
        <f t="shared" si="119"/>
        <v>GPP PURWOREJO_TERSIDIKIDUL</v>
      </c>
      <c r="B7623" s="66" t="s">
        <v>3851</v>
      </c>
      <c r="C7623" s="66" t="s">
        <v>5784</v>
      </c>
      <c r="D7623" s="76" t="s">
        <v>5759</v>
      </c>
      <c r="E7623" s="66" t="s">
        <v>5786</v>
      </c>
      <c r="F7623" s="67">
        <v>4.4400000000000004</v>
      </c>
      <c r="G7623" s="67">
        <v>-7.7057599999999997</v>
      </c>
      <c r="H7623" s="67">
        <v>109.828</v>
      </c>
      <c r="I7623" s="66" t="s">
        <v>3504</v>
      </c>
      <c r="J7623" s="67">
        <v>-7.7226800000000004</v>
      </c>
      <c r="K7623" s="67">
        <v>109.9468</v>
      </c>
    </row>
    <row r="7624" spans="1:11" ht="14.5">
      <c r="A7624" s="66" t="str">
        <f t="shared" si="119"/>
        <v>GPP PURWOREJO_TERSIDILOR</v>
      </c>
      <c r="B7624" s="66" t="s">
        <v>3852</v>
      </c>
      <c r="C7624" s="66" t="s">
        <v>5784</v>
      </c>
      <c r="D7624" s="76" t="s">
        <v>5747</v>
      </c>
      <c r="E7624" s="66" t="s">
        <v>5786</v>
      </c>
      <c r="F7624" s="67">
        <v>4.4400000000000004</v>
      </c>
      <c r="G7624" s="67">
        <v>-7.6986600000000003</v>
      </c>
      <c r="H7624" s="67">
        <v>109.83199999999999</v>
      </c>
      <c r="I7624" s="66" t="s">
        <v>3504</v>
      </c>
      <c r="J7624" s="67">
        <v>-7.7226800000000004</v>
      </c>
      <c r="K7624" s="67">
        <v>109.9468</v>
      </c>
    </row>
    <row r="7625" spans="1:11" ht="14.5">
      <c r="A7625" s="66" t="str">
        <f t="shared" si="119"/>
        <v>GPP PURWOREJO_TERSOBO</v>
      </c>
      <c r="B7625" s="66" t="s">
        <v>3853</v>
      </c>
      <c r="C7625" s="66" t="s">
        <v>5784</v>
      </c>
      <c r="D7625" s="76" t="s">
        <v>5755</v>
      </c>
      <c r="E7625" s="66" t="s">
        <v>5786</v>
      </c>
      <c r="F7625" s="67">
        <v>15.69</v>
      </c>
      <c r="G7625" s="67">
        <v>-7.7184900000000001</v>
      </c>
      <c r="H7625" s="67">
        <v>109.783</v>
      </c>
      <c r="I7625" s="66" t="s">
        <v>3504</v>
      </c>
      <c r="J7625" s="67">
        <v>-7.7226800000000004</v>
      </c>
      <c r="K7625" s="67">
        <v>109.9468</v>
      </c>
    </row>
    <row r="7626" spans="1:11" ht="14.5">
      <c r="A7626" s="66" t="str">
        <f t="shared" si="119"/>
        <v>BGR JENARSARI_TERSONO</v>
      </c>
      <c r="B7626" s="66" t="s">
        <v>523</v>
      </c>
      <c r="C7626" s="66" t="s">
        <v>5784</v>
      </c>
      <c r="D7626" s="76" t="s">
        <v>5760</v>
      </c>
      <c r="E7626" s="66" t="s">
        <v>5786</v>
      </c>
      <c r="F7626" s="67">
        <v>9.3699999999999992</v>
      </c>
      <c r="G7626" s="67">
        <v>-7.0236799999999997</v>
      </c>
      <c r="H7626" s="67">
        <v>109.956</v>
      </c>
      <c r="I7626" s="66" t="s">
        <v>346</v>
      </c>
      <c r="J7626" s="67">
        <v>-6.95329</v>
      </c>
      <c r="K7626" s="67">
        <v>110.10129999999999</v>
      </c>
    </row>
    <row r="7627" spans="1:11" ht="14.5">
      <c r="A7627" s="66" t="str">
        <f t="shared" si="119"/>
        <v>Pati - Juwana_TERTEG</v>
      </c>
      <c r="B7627" s="66" t="s">
        <v>4587</v>
      </c>
      <c r="C7627" s="66" t="s">
        <v>5784</v>
      </c>
      <c r="D7627" s="76" t="s">
        <v>5752</v>
      </c>
      <c r="E7627" s="66" t="s">
        <v>5786</v>
      </c>
      <c r="F7627" s="67">
        <v>16.66</v>
      </c>
      <c r="G7627" s="67">
        <v>-6.8194900000000001</v>
      </c>
      <c r="H7627" s="67">
        <v>111.215</v>
      </c>
      <c r="I7627" s="66" t="s">
        <v>4458</v>
      </c>
      <c r="J7627" s="67">
        <v>-6.7296100000000001</v>
      </c>
      <c r="K7627" s="67">
        <v>111.1037</v>
      </c>
    </row>
    <row r="7628" spans="1:11" ht="14.5">
      <c r="A7628" s="66" t="str">
        <f t="shared" si="119"/>
        <v>BGR PURBALINGGA_TETEL</v>
      </c>
      <c r="B7628" s="66" t="s">
        <v>990</v>
      </c>
      <c r="C7628" s="66" t="s">
        <v>5784</v>
      </c>
      <c r="D7628" s="76" t="s">
        <v>5738</v>
      </c>
      <c r="E7628" s="66" t="s">
        <v>5786</v>
      </c>
      <c r="F7628" s="67">
        <v>7.6</v>
      </c>
      <c r="G7628" s="67">
        <v>-7.3520399999999997</v>
      </c>
      <c r="H7628" s="67">
        <v>109.458</v>
      </c>
      <c r="I7628" s="66" t="s">
        <v>856</v>
      </c>
      <c r="J7628" s="67">
        <v>-7.4180900000000003</v>
      </c>
      <c r="K7628" s="67">
        <v>109.37690000000001</v>
      </c>
    </row>
    <row r="7629" spans="1:11" ht="14.5">
      <c r="A7629" s="66" t="str">
        <f t="shared" si="119"/>
        <v>Boyolali_TETER</v>
      </c>
      <c r="B7629" s="66" t="s">
        <v>1557</v>
      </c>
      <c r="C7629" s="66" t="s">
        <v>5784</v>
      </c>
      <c r="D7629" s="76" t="s">
        <v>5765</v>
      </c>
      <c r="E7629" s="66" t="s">
        <v>5786</v>
      </c>
      <c r="F7629" s="67">
        <v>17.7</v>
      </c>
      <c r="G7629" s="67">
        <v>-7.4339899999999997</v>
      </c>
      <c r="H7629" s="67">
        <v>110.69799999999999</v>
      </c>
      <c r="I7629" s="66" t="s">
        <v>1370</v>
      </c>
      <c r="J7629" s="67">
        <v>-7.5381099999999996</v>
      </c>
      <c r="K7629" s="67">
        <v>110.6292</v>
      </c>
    </row>
    <row r="7630" spans="1:11" ht="14.5">
      <c r="A7630" s="66" t="str">
        <f t="shared" si="119"/>
        <v>GPP KLATEN_TIBAYAN</v>
      </c>
      <c r="B7630" s="66" t="s">
        <v>3086</v>
      </c>
      <c r="C7630" s="66" t="s">
        <v>5784</v>
      </c>
      <c r="D7630" s="76" t="s">
        <v>5755</v>
      </c>
      <c r="E7630" s="66" t="s">
        <v>5786</v>
      </c>
      <c r="F7630" s="67">
        <v>8.89</v>
      </c>
      <c r="G7630" s="67">
        <v>-7.6387799999999997</v>
      </c>
      <c r="H7630" s="67">
        <v>110.575</v>
      </c>
      <c r="I7630" s="66" t="s">
        <v>2894</v>
      </c>
      <c r="J7630" s="67">
        <v>-7.6692</v>
      </c>
      <c r="K7630" s="67">
        <v>110.6751</v>
      </c>
    </row>
    <row r="7631" spans="1:11" ht="14.5">
      <c r="A7631" s="66" t="str">
        <f t="shared" si="119"/>
        <v>GPP MAGELANG_TIDAR SELATAN</v>
      </c>
      <c r="B7631" s="66" t="s">
        <v>3319</v>
      </c>
      <c r="C7631" s="66" t="s">
        <v>5784</v>
      </c>
      <c r="D7631" s="76" t="s">
        <v>5738</v>
      </c>
      <c r="E7631" s="66" t="s">
        <v>5786</v>
      </c>
      <c r="F7631" s="67">
        <v>0.15</v>
      </c>
      <c r="G7631" s="67">
        <v>-7.4988099999999998</v>
      </c>
      <c r="H7631" s="67">
        <v>110.23099999999999</v>
      </c>
      <c r="I7631" s="66" t="s">
        <v>3103</v>
      </c>
      <c r="J7631" s="67">
        <v>-7.3955399999999996</v>
      </c>
      <c r="K7631" s="67">
        <v>110.24469999999999</v>
      </c>
    </row>
    <row r="7632" spans="1:11" ht="14.5">
      <c r="A7632" s="66" t="str">
        <f t="shared" si="119"/>
        <v>GPP MAGELANG_TIDAR UTARA</v>
      </c>
      <c r="B7632" s="66" t="s">
        <v>3320</v>
      </c>
      <c r="C7632" s="66" t="s">
        <v>5784</v>
      </c>
      <c r="D7632" s="76" t="s">
        <v>5760</v>
      </c>
      <c r="E7632" s="66" t="s">
        <v>5786</v>
      </c>
      <c r="F7632" s="67">
        <v>0.15</v>
      </c>
      <c r="G7632" s="67">
        <v>-7.49064</v>
      </c>
      <c r="H7632" s="67">
        <v>110.232</v>
      </c>
      <c r="I7632" s="66" t="s">
        <v>3103</v>
      </c>
      <c r="J7632" s="67">
        <v>-7.3955399999999996</v>
      </c>
      <c r="K7632" s="67">
        <v>110.24469999999999</v>
      </c>
    </row>
    <row r="7633" spans="1:11" ht="14.5">
      <c r="A7633" s="66" t="str">
        <f t="shared" si="119"/>
        <v>BGR PURBALINGGA_TIDU</v>
      </c>
      <c r="B7633" s="66" t="s">
        <v>991</v>
      </c>
      <c r="C7633" s="66" t="s">
        <v>5784</v>
      </c>
      <c r="D7633" s="76" t="s">
        <v>5749</v>
      </c>
      <c r="E7633" s="66" t="s">
        <v>5786</v>
      </c>
      <c r="F7633" s="67">
        <v>7.6</v>
      </c>
      <c r="G7633" s="67">
        <v>-7.4445399999999999</v>
      </c>
      <c r="H7633" s="67">
        <v>109.408</v>
      </c>
      <c r="I7633" s="66" t="s">
        <v>856</v>
      </c>
      <c r="J7633" s="67">
        <v>-7.4180900000000003</v>
      </c>
      <c r="K7633" s="67">
        <v>109.37690000000001</v>
      </c>
    </row>
    <row r="7634" spans="1:11" ht="14.5">
      <c r="A7634" s="66" t="str">
        <f t="shared" si="119"/>
        <v>BGR TEMANGGUNG_TIENG</v>
      </c>
      <c r="B7634" s="66" t="s">
        <v>1154</v>
      </c>
      <c r="C7634" s="66" t="s">
        <v>5784</v>
      </c>
      <c r="D7634" s="76" t="s">
        <v>5748</v>
      </c>
      <c r="E7634" s="66" t="s">
        <v>5786</v>
      </c>
      <c r="F7634" s="67">
        <v>7.7</v>
      </c>
      <c r="G7634" s="67">
        <v>-7.2324900000000003</v>
      </c>
      <c r="H7634" s="67">
        <v>109.934</v>
      </c>
      <c r="I7634" s="66" t="s">
        <v>999</v>
      </c>
      <c r="J7634" s="67">
        <v>-7.2953299999999999</v>
      </c>
      <c r="K7634" s="67">
        <v>110.0787</v>
      </c>
    </row>
    <row r="7635" spans="1:11" ht="14.5">
      <c r="A7635" s="66" t="str">
        <f t="shared" si="119"/>
        <v>Jepara - Mayong_TIGOJURU</v>
      </c>
      <c r="B7635" s="66" t="s">
        <v>4266</v>
      </c>
      <c r="C7635" s="66" t="s">
        <v>5784</v>
      </c>
      <c r="D7635" s="76" t="s">
        <v>5748</v>
      </c>
      <c r="E7635" s="66" t="s">
        <v>5786</v>
      </c>
      <c r="F7635" s="67">
        <v>10.32</v>
      </c>
      <c r="G7635" s="67">
        <v>-6.7578399999999998</v>
      </c>
      <c r="H7635" s="67">
        <v>110.745</v>
      </c>
      <c r="I7635" s="66" t="s">
        <v>4145</v>
      </c>
      <c r="J7635" s="67">
        <v>-6.7420299999999997</v>
      </c>
      <c r="K7635" s="67">
        <v>110.7436</v>
      </c>
    </row>
    <row r="7636" spans="1:11" ht="14.5">
      <c r="A7636" s="66" t="str">
        <f t="shared" si="119"/>
        <v>GPP KLATEN_TIJAYAN</v>
      </c>
      <c r="B7636" s="66" t="s">
        <v>3087</v>
      </c>
      <c r="C7636" s="66" t="s">
        <v>5784</v>
      </c>
      <c r="D7636" s="76" t="s">
        <v>5750</v>
      </c>
      <c r="E7636" s="66" t="s">
        <v>5786</v>
      </c>
      <c r="F7636" s="67">
        <v>8.89</v>
      </c>
      <c r="G7636" s="67">
        <v>-7.6876800000000003</v>
      </c>
      <c r="H7636" s="67">
        <v>110.501</v>
      </c>
      <c r="I7636" s="66" t="s">
        <v>2894</v>
      </c>
      <c r="J7636" s="67">
        <v>-7.6692</v>
      </c>
      <c r="K7636" s="67">
        <v>110.6751</v>
      </c>
    </row>
    <row r="7637" spans="1:11" ht="14.5">
      <c r="A7637" s="66" t="str">
        <f t="shared" si="119"/>
        <v>BGR JENARSARI_TIMBANG</v>
      </c>
      <c r="B7637" s="66" t="s">
        <v>524</v>
      </c>
      <c r="C7637" s="66" t="s">
        <v>5784</v>
      </c>
      <c r="D7637" s="76" t="s">
        <v>5741</v>
      </c>
      <c r="E7637" s="66" t="s">
        <v>5786</v>
      </c>
      <c r="F7637" s="67">
        <v>9.3699999999999992</v>
      </c>
      <c r="G7637" s="67">
        <v>-6.9763200000000003</v>
      </c>
      <c r="H7637" s="67">
        <v>109.976</v>
      </c>
      <c r="I7637" s="66" t="s">
        <v>346</v>
      </c>
      <c r="J7637" s="67">
        <v>-6.95329</v>
      </c>
      <c r="K7637" s="67">
        <v>110.10129999999999</v>
      </c>
    </row>
    <row r="7638" spans="1:11" ht="14.5">
      <c r="A7638" s="66" t="str">
        <f t="shared" si="119"/>
        <v>BGR PURBALINGGA_TIMBANG</v>
      </c>
      <c r="B7638" s="66" t="s">
        <v>524</v>
      </c>
      <c r="C7638" s="66" t="s">
        <v>5784</v>
      </c>
      <c r="D7638" s="76" t="s">
        <v>5754</v>
      </c>
      <c r="E7638" s="66" t="s">
        <v>5786</v>
      </c>
      <c r="F7638" s="67">
        <v>7.6</v>
      </c>
      <c r="G7638" s="67">
        <v>-7.4006600000000002</v>
      </c>
      <c r="H7638" s="67">
        <v>109.539</v>
      </c>
      <c r="I7638" s="66" t="s">
        <v>856</v>
      </c>
      <c r="J7638" s="67">
        <v>-7.4180900000000003</v>
      </c>
      <c r="K7638" s="67">
        <v>109.37690000000001</v>
      </c>
    </row>
    <row r="7639" spans="1:11" ht="14.5">
      <c r="A7639" s="66" t="str">
        <f t="shared" si="119"/>
        <v>Wonosobo - Leksono_TIMBANG</v>
      </c>
      <c r="B7639" s="66" t="s">
        <v>524</v>
      </c>
      <c r="C7639" s="66" t="s">
        <v>5784</v>
      </c>
      <c r="D7639" s="76" t="s">
        <v>5745</v>
      </c>
      <c r="E7639" s="66" t="s">
        <v>5786</v>
      </c>
      <c r="F7639" s="67">
        <v>7.7</v>
      </c>
      <c r="G7639" s="67">
        <v>-7.3878199999999996</v>
      </c>
      <c r="H7639" s="67">
        <v>109.879</v>
      </c>
      <c r="I7639" s="66" t="s">
        <v>5583</v>
      </c>
      <c r="J7639" s="67">
        <v>-7.4236599999999999</v>
      </c>
      <c r="K7639" s="67">
        <v>109.8591</v>
      </c>
    </row>
    <row r="7640" spans="1:11" ht="14.5">
      <c r="A7640" s="66" t="str">
        <f t="shared" si="119"/>
        <v>Brebes GPP_TIMBANGREJA</v>
      </c>
      <c r="B7640" s="66" t="s">
        <v>1818</v>
      </c>
      <c r="C7640" s="66" t="s">
        <v>5784</v>
      </c>
      <c r="D7640" s="76" t="s">
        <v>5755</v>
      </c>
      <c r="E7640" s="66" t="s">
        <v>5786</v>
      </c>
      <c r="F7640" s="67">
        <v>11.25</v>
      </c>
      <c r="G7640" s="67">
        <v>-7.0572499999999998</v>
      </c>
      <c r="H7640" s="67">
        <v>109.129</v>
      </c>
      <c r="I7640" s="66" t="s">
        <v>1667</v>
      </c>
      <c r="J7640" s="67">
        <v>-7.1220699999999999</v>
      </c>
      <c r="K7640" s="67">
        <v>108.9847</v>
      </c>
    </row>
    <row r="7641" spans="1:11" ht="14.5">
      <c r="A7641" s="66" t="str">
        <f t="shared" si="119"/>
        <v>Batang - Kasepuhan_TIMBANGSARI</v>
      </c>
      <c r="B7641" s="66" t="s">
        <v>239</v>
      </c>
      <c r="C7641" s="66" t="s">
        <v>5784</v>
      </c>
      <c r="D7641" s="76" t="s">
        <v>5738</v>
      </c>
      <c r="E7641" s="66" t="s">
        <v>5786</v>
      </c>
      <c r="F7641" s="67">
        <v>5.84</v>
      </c>
      <c r="G7641" s="67">
        <v>-7.1479600000000003</v>
      </c>
      <c r="H7641" s="67">
        <v>109.684</v>
      </c>
      <c r="I7641" s="66" t="s">
        <v>54</v>
      </c>
      <c r="J7641" s="67">
        <v>-6.9040600000000003</v>
      </c>
      <c r="K7641" s="67">
        <v>109.7085</v>
      </c>
    </row>
    <row r="7642" spans="1:11" ht="14.5">
      <c r="A7642" s="66" t="str">
        <f t="shared" si="119"/>
        <v>Blora 3 Bangkle_TIMBRANGAN</v>
      </c>
      <c r="B7642" s="66" t="s">
        <v>1247</v>
      </c>
      <c r="C7642" s="66" t="s">
        <v>5784</v>
      </c>
      <c r="D7642" s="76" t="s">
        <v>5738</v>
      </c>
      <c r="E7642" s="66" t="s">
        <v>5786</v>
      </c>
      <c r="F7642" s="67">
        <v>20.29</v>
      </c>
      <c r="G7642" s="67">
        <v>-6.8587199999999999</v>
      </c>
      <c r="H7642" s="67">
        <v>111.48699999999999</v>
      </c>
      <c r="I7642" s="66" t="s">
        <v>1166</v>
      </c>
      <c r="J7642" s="67">
        <v>-6.9716199999999997</v>
      </c>
      <c r="K7642" s="67">
        <v>111.4388</v>
      </c>
    </row>
    <row r="7643" spans="1:11" ht="14.5">
      <c r="A7643" s="66" t="str">
        <f t="shared" si="119"/>
        <v>GD Lini II Semarang - Sayung_TIMBULSLOKO</v>
      </c>
      <c r="B7643" s="66" t="s">
        <v>2106</v>
      </c>
      <c r="C7643" s="66" t="s">
        <v>5784</v>
      </c>
      <c r="D7643" s="76" t="s">
        <v>5738</v>
      </c>
      <c r="E7643" s="66" t="s">
        <v>5786</v>
      </c>
      <c r="F7643" s="67">
        <v>26.27</v>
      </c>
      <c r="G7643" s="67">
        <v>-6.8964400000000001</v>
      </c>
      <c r="H7643" s="67">
        <v>110.50700000000001</v>
      </c>
      <c r="I7643" s="66" t="s">
        <v>2074</v>
      </c>
      <c r="J7643" s="67">
        <v>-6.9261400000000002</v>
      </c>
      <c r="K7643" s="67">
        <v>110.5613</v>
      </c>
    </row>
    <row r="7644" spans="1:11" ht="14.5">
      <c r="A7644" s="66" t="str">
        <f t="shared" si="119"/>
        <v>GPP KARANGANYAR_TIMURAN</v>
      </c>
      <c r="B7644" s="66" t="s">
        <v>2710</v>
      </c>
      <c r="C7644" s="66" t="s">
        <v>5784</v>
      </c>
      <c r="D7644" s="76" t="s">
        <v>5765</v>
      </c>
      <c r="E7644" s="66" t="s">
        <v>5786</v>
      </c>
      <c r="F7644" s="67">
        <v>0.39</v>
      </c>
      <c r="G7644" s="67">
        <v>-7.56656</v>
      </c>
      <c r="H7644" s="67">
        <v>110.818</v>
      </c>
      <c r="I7644" s="66" t="s">
        <v>2633</v>
      </c>
      <c r="J7644" s="67">
        <v>-7.5687199999999999</v>
      </c>
      <c r="K7644" s="67">
        <v>110.8749</v>
      </c>
    </row>
    <row r="7645" spans="1:11" ht="14.5">
      <c r="A7645" s="66" t="str">
        <f t="shared" si="119"/>
        <v>Demak 1 - Mranak_TINANDING</v>
      </c>
      <c r="B7645" s="66" t="s">
        <v>1993</v>
      </c>
      <c r="C7645" s="66" t="s">
        <v>5784</v>
      </c>
      <c r="D7645" s="76" t="s">
        <v>5757</v>
      </c>
      <c r="E7645" s="66" t="s">
        <v>5786</v>
      </c>
      <c r="F7645" s="67">
        <v>53.45</v>
      </c>
      <c r="G7645" s="67">
        <v>-7.0407599999999997</v>
      </c>
      <c r="H7645" s="67">
        <v>110.69</v>
      </c>
      <c r="I7645" s="66" t="s">
        <v>1911</v>
      </c>
      <c r="J7645" s="67">
        <v>-6.8903100000000004</v>
      </c>
      <c r="K7645" s="67">
        <v>110.6673</v>
      </c>
    </row>
    <row r="7646" spans="1:11" ht="14.5">
      <c r="A7646" s="66" t="str">
        <f t="shared" si="119"/>
        <v>Blora 4 Ngawen_TINAPAN</v>
      </c>
      <c r="B7646" s="66" t="s">
        <v>1358</v>
      </c>
      <c r="C7646" s="66" t="s">
        <v>5784</v>
      </c>
      <c r="D7646" s="76" t="s">
        <v>5739</v>
      </c>
      <c r="E7646" s="66" t="s">
        <v>5786</v>
      </c>
      <c r="F7646" s="67">
        <v>44.23</v>
      </c>
      <c r="G7646" s="67">
        <v>-6.9909499999999998</v>
      </c>
      <c r="H7646" s="67">
        <v>111.2</v>
      </c>
      <c r="I7646" s="66" t="s">
        <v>1251</v>
      </c>
      <c r="J7646" s="67">
        <v>-7.0247799999999998</v>
      </c>
      <c r="K7646" s="67">
        <v>111.2928</v>
      </c>
    </row>
    <row r="7647" spans="1:11" ht="14.5">
      <c r="A7647" s="66" t="str">
        <f t="shared" si="119"/>
        <v>GD PSP Cilacap_TINGGARJAYA</v>
      </c>
      <c r="B7647" s="66" t="s">
        <v>2215</v>
      </c>
      <c r="C7647" s="66" t="s">
        <v>5784</v>
      </c>
      <c r="D7647" s="76" t="s">
        <v>5739</v>
      </c>
      <c r="E7647" s="66" t="s">
        <v>5786</v>
      </c>
      <c r="F7647" s="67">
        <v>20.29</v>
      </c>
      <c r="G7647" s="67">
        <v>-7.4741600000000004</v>
      </c>
      <c r="H7647" s="67">
        <v>108.77200000000001</v>
      </c>
      <c r="I7647" s="66" t="s">
        <v>2114</v>
      </c>
      <c r="J7647" s="67">
        <v>-7.3791900000000004</v>
      </c>
      <c r="K7647" s="67">
        <v>108.8021</v>
      </c>
    </row>
    <row r="7648" spans="1:11" ht="14.5">
      <c r="A7648" s="66" t="str">
        <f t="shared" si="119"/>
        <v>GUD BGR WANGON_TINGGARJAYA</v>
      </c>
      <c r="B7648" s="66" t="s">
        <v>2215</v>
      </c>
      <c r="C7648" s="66" t="s">
        <v>5784</v>
      </c>
      <c r="D7648" s="76" t="s">
        <v>5749</v>
      </c>
      <c r="E7648" s="66" t="s">
        <v>5786</v>
      </c>
      <c r="F7648" s="67">
        <v>9.3800000000000008</v>
      </c>
      <c r="G7648" s="67">
        <v>-7.5320200000000002</v>
      </c>
      <c r="H7648" s="67">
        <v>109.09399999999999</v>
      </c>
      <c r="I7648" s="66" t="s">
        <v>4026</v>
      </c>
      <c r="J7648" s="67">
        <v>-7.5083200000000003</v>
      </c>
      <c r="K7648" s="67">
        <v>109.0645</v>
      </c>
    </row>
    <row r="7649" spans="1:11" ht="14.5">
      <c r="A7649" s="66" t="str">
        <f t="shared" si="119"/>
        <v>Semarang - Kalikuning_TINGKIR LOR</v>
      </c>
      <c r="B7649" s="66" t="s">
        <v>5153</v>
      </c>
      <c r="C7649" s="66" t="s">
        <v>5784</v>
      </c>
      <c r="D7649" s="76" t="s">
        <v>5749</v>
      </c>
      <c r="E7649" s="66" t="s">
        <v>5786</v>
      </c>
      <c r="F7649" s="67">
        <v>1.54</v>
      </c>
      <c r="G7649" s="67">
        <v>-7.35161</v>
      </c>
      <c r="H7649" s="67">
        <v>110.527</v>
      </c>
      <c r="I7649" s="66" t="s">
        <v>5061</v>
      </c>
      <c r="J7649" s="67">
        <v>-7.1833299999999998</v>
      </c>
      <c r="K7649" s="67">
        <v>110.4721</v>
      </c>
    </row>
    <row r="7650" spans="1:11" ht="14.5">
      <c r="A7650" s="66" t="str">
        <f t="shared" si="119"/>
        <v>Semarang - Kalikuning_TINGKIR TENGAH</v>
      </c>
      <c r="B7650" s="66" t="s">
        <v>5154</v>
      </c>
      <c r="C7650" s="66" t="s">
        <v>5784</v>
      </c>
      <c r="D7650" s="76" t="s">
        <v>5752</v>
      </c>
      <c r="E7650" s="66" t="s">
        <v>5786</v>
      </c>
      <c r="F7650" s="67">
        <v>1.54</v>
      </c>
      <c r="G7650" s="67">
        <v>-7.3598800000000004</v>
      </c>
      <c r="H7650" s="67">
        <v>110.526</v>
      </c>
      <c r="I7650" s="66" t="s">
        <v>5061</v>
      </c>
      <c r="J7650" s="67">
        <v>-7.1833299999999998</v>
      </c>
      <c r="K7650" s="67">
        <v>110.4721</v>
      </c>
    </row>
    <row r="7651" spans="1:11" ht="14.5">
      <c r="A7651" s="66" t="str">
        <f t="shared" si="119"/>
        <v>GD BGR CANDI SEMARANG_TINJOMOYO</v>
      </c>
      <c r="B7651" s="66" t="s">
        <v>2069</v>
      </c>
      <c r="C7651" s="66" t="s">
        <v>5784</v>
      </c>
      <c r="D7651" s="76" t="s">
        <v>5758</v>
      </c>
      <c r="E7651" s="66" t="s">
        <v>5786</v>
      </c>
      <c r="F7651" s="67">
        <v>1.22</v>
      </c>
      <c r="G7651" s="67">
        <v>-7.0379300000000002</v>
      </c>
      <c r="H7651" s="67">
        <v>110.411</v>
      </c>
      <c r="I7651" s="66" t="s">
        <v>2006</v>
      </c>
      <c r="J7651" s="67">
        <v>-7.0144599999999997</v>
      </c>
      <c r="K7651" s="67">
        <v>110.3477</v>
      </c>
    </row>
    <row r="7652" spans="1:11" ht="14.5">
      <c r="A7652" s="66" t="str">
        <f t="shared" si="119"/>
        <v>GUD BGR WANGON_TIPAR</v>
      </c>
      <c r="B7652" s="66" t="s">
        <v>4081</v>
      </c>
      <c r="C7652" s="66" t="s">
        <v>5784</v>
      </c>
      <c r="D7652" s="76" t="s">
        <v>5758</v>
      </c>
      <c r="E7652" s="66" t="s">
        <v>5786</v>
      </c>
      <c r="F7652" s="67">
        <v>9.3800000000000008</v>
      </c>
      <c r="G7652" s="67">
        <v>-7.5082399999999998</v>
      </c>
      <c r="H7652" s="67">
        <v>109.149</v>
      </c>
      <c r="I7652" s="66" t="s">
        <v>4026</v>
      </c>
      <c r="J7652" s="67">
        <v>-7.5083200000000003</v>
      </c>
      <c r="K7652" s="67">
        <v>109.0645</v>
      </c>
    </row>
    <row r="7653" spans="1:11" ht="14.5">
      <c r="A7653" s="66" t="str">
        <f t="shared" si="119"/>
        <v>GUD BGR WANGON_TIPAR KIDUL</v>
      </c>
      <c r="B7653" s="66" t="s">
        <v>4082</v>
      </c>
      <c r="C7653" s="66" t="s">
        <v>5784</v>
      </c>
      <c r="D7653" s="76" t="s">
        <v>5761</v>
      </c>
      <c r="E7653" s="66" t="s">
        <v>5786</v>
      </c>
      <c r="F7653" s="67">
        <v>9.3800000000000008</v>
      </c>
      <c r="G7653" s="67">
        <v>-7.4446300000000001</v>
      </c>
      <c r="H7653" s="67">
        <v>109.054</v>
      </c>
      <c r="I7653" s="66" t="s">
        <v>4026</v>
      </c>
      <c r="J7653" s="67">
        <v>-7.5083200000000003</v>
      </c>
      <c r="K7653" s="67">
        <v>109.0645</v>
      </c>
    </row>
    <row r="7654" spans="1:11" ht="14.5">
      <c r="A7654" s="66" t="str">
        <f t="shared" si="119"/>
        <v>Sukoharjo 2 - Baki_TIPES</v>
      </c>
      <c r="B7654" s="66" t="s">
        <v>5286</v>
      </c>
      <c r="C7654" s="66" t="s">
        <v>5784</v>
      </c>
      <c r="D7654" s="76" t="s">
        <v>5761</v>
      </c>
      <c r="E7654" s="66" t="s">
        <v>5786</v>
      </c>
      <c r="F7654" s="67">
        <v>0.39</v>
      </c>
      <c r="G7654" s="67">
        <v>-7.5791899999999996</v>
      </c>
      <c r="H7654" s="67">
        <v>110.81100000000001</v>
      </c>
      <c r="I7654" s="66" t="s">
        <v>5224</v>
      </c>
      <c r="J7654" s="67">
        <v>-7.6135599999999997</v>
      </c>
      <c r="K7654" s="67">
        <v>110.76560000000001</v>
      </c>
    </row>
    <row r="7655" spans="1:11" ht="14.5">
      <c r="A7655" s="66" t="str">
        <f t="shared" si="119"/>
        <v>BGR NGLEJOK_TIREM</v>
      </c>
      <c r="B7655" s="66" t="s">
        <v>846</v>
      </c>
      <c r="C7655" s="66" t="s">
        <v>5784</v>
      </c>
      <c r="D7655" s="76" t="s">
        <v>5764</v>
      </c>
      <c r="E7655" s="66" t="s">
        <v>5786</v>
      </c>
      <c r="F7655" s="67">
        <v>53.45</v>
      </c>
      <c r="G7655" s="67">
        <v>-7.0080900000000002</v>
      </c>
      <c r="H7655" s="67">
        <v>110.905</v>
      </c>
      <c r="I7655" s="66" t="s">
        <v>775</v>
      </c>
      <c r="J7655" s="67">
        <v>-7.06935</v>
      </c>
      <c r="K7655" s="67">
        <v>110.8802</v>
      </c>
    </row>
    <row r="7656" spans="1:11" ht="14.5">
      <c r="A7656" s="66" t="str">
        <f t="shared" si="119"/>
        <v>Rembang-Tritunggal_TIREMAN</v>
      </c>
      <c r="B7656" s="66" t="s">
        <v>5056</v>
      </c>
      <c r="C7656" s="66" t="s">
        <v>5784</v>
      </c>
      <c r="D7656" s="76" t="s">
        <v>5764</v>
      </c>
      <c r="E7656" s="66" t="s">
        <v>5786</v>
      </c>
      <c r="F7656" s="67">
        <v>20.29</v>
      </c>
      <c r="G7656" s="67">
        <v>-6.7077299999999997</v>
      </c>
      <c r="H7656" s="67">
        <v>111.37</v>
      </c>
      <c r="I7656" s="66" t="s">
        <v>5002</v>
      </c>
      <c r="J7656" s="67">
        <v>-6.6992700000000003</v>
      </c>
      <c r="K7656" s="67">
        <v>111.39919999999999</v>
      </c>
    </row>
    <row r="7657" spans="1:11" ht="14.5">
      <c r="A7657" s="66" t="str">
        <f t="shared" si="119"/>
        <v>GD. BGR WONOSOBO_TIRIP</v>
      </c>
      <c r="B7657" s="66" t="s">
        <v>2251</v>
      </c>
      <c r="C7657" s="66" t="s">
        <v>5784</v>
      </c>
      <c r="D7657" s="76" t="s">
        <v>5749</v>
      </c>
      <c r="E7657" s="66" t="s">
        <v>5786</v>
      </c>
      <c r="F7657" s="67">
        <v>7.7</v>
      </c>
      <c r="G7657" s="67">
        <v>-7.5365700000000002</v>
      </c>
      <c r="H7657" s="67">
        <v>109.831</v>
      </c>
      <c r="I7657" s="66" t="s">
        <v>2219</v>
      </c>
      <c r="J7657" s="67">
        <v>-7.42415</v>
      </c>
      <c r="K7657" s="67">
        <v>109.8409</v>
      </c>
    </row>
    <row r="7658" spans="1:11" ht="14.5">
      <c r="A7658" s="66" t="str">
        <f t="shared" si="119"/>
        <v>GPP MAGELANG_TIRTO</v>
      </c>
      <c r="B7658" s="66" t="s">
        <v>3321</v>
      </c>
      <c r="C7658" s="66" t="s">
        <v>5784</v>
      </c>
      <c r="D7658" s="76" t="s">
        <v>5738</v>
      </c>
      <c r="E7658" s="66" t="s">
        <v>5786</v>
      </c>
      <c r="F7658" s="67">
        <v>7.61</v>
      </c>
      <c r="G7658" s="67">
        <v>-7.6293499999999996</v>
      </c>
      <c r="H7658" s="67">
        <v>110.29300000000001</v>
      </c>
      <c r="I7658" s="66" t="s">
        <v>3103</v>
      </c>
      <c r="J7658" s="67">
        <v>-7.3955399999999996</v>
      </c>
      <c r="K7658" s="67">
        <v>110.24469999999999</v>
      </c>
    </row>
    <row r="7659" spans="1:11" ht="14.5">
      <c r="A7659" s="66" t="str">
        <f t="shared" si="119"/>
        <v>GPP MAGELANG_TIRTO</v>
      </c>
      <c r="B7659" s="66" t="s">
        <v>3321</v>
      </c>
      <c r="C7659" s="66" t="s">
        <v>5784</v>
      </c>
      <c r="D7659" s="76" t="s">
        <v>5742</v>
      </c>
      <c r="E7659" s="66" t="s">
        <v>5786</v>
      </c>
      <c r="F7659" s="67">
        <v>7.61</v>
      </c>
      <c r="G7659" s="67">
        <v>-7.3764500000000002</v>
      </c>
      <c r="H7659" s="67">
        <v>110.352</v>
      </c>
      <c r="I7659" s="66" t="s">
        <v>3103</v>
      </c>
      <c r="J7659" s="67">
        <v>-7.3955399999999996</v>
      </c>
      <c r="K7659" s="67">
        <v>110.24469999999999</v>
      </c>
    </row>
    <row r="7660" spans="1:11" ht="14.5">
      <c r="A7660" s="66" t="str">
        <f t="shared" si="119"/>
        <v>GPP PEKALONGAN_TIRTO</v>
      </c>
      <c r="B7660" s="66" t="s">
        <v>3321</v>
      </c>
      <c r="C7660" s="66" t="s">
        <v>5784</v>
      </c>
      <c r="D7660" s="76" t="s">
        <v>5762</v>
      </c>
      <c r="E7660" s="66" t="s">
        <v>5786</v>
      </c>
      <c r="F7660" s="67">
        <v>0.94</v>
      </c>
      <c r="G7660" s="67">
        <v>-6.8991899999999999</v>
      </c>
      <c r="H7660" s="67">
        <v>109.65</v>
      </c>
      <c r="I7660" s="66" t="s">
        <v>3376</v>
      </c>
      <c r="J7660" s="67">
        <v>-6.8898999999999999</v>
      </c>
      <c r="K7660" s="67">
        <v>109.6589</v>
      </c>
    </row>
    <row r="7661" spans="1:11" ht="14.5">
      <c r="A7661" s="66" t="str">
        <f t="shared" si="119"/>
        <v>GPP KLATEN_TIRTOMARTO</v>
      </c>
      <c r="B7661" s="66" t="s">
        <v>3088</v>
      </c>
      <c r="C7661" s="66" t="s">
        <v>5784</v>
      </c>
      <c r="D7661" s="76" t="s">
        <v>5738</v>
      </c>
      <c r="E7661" s="66" t="s">
        <v>5786</v>
      </c>
      <c r="F7661" s="67">
        <v>8.89</v>
      </c>
      <c r="G7661" s="67">
        <v>-7.7504600000000003</v>
      </c>
      <c r="H7661" s="67">
        <v>110.721</v>
      </c>
      <c r="I7661" s="66" t="s">
        <v>2894</v>
      </c>
      <c r="J7661" s="67">
        <v>-7.6692</v>
      </c>
      <c r="K7661" s="67">
        <v>110.6751</v>
      </c>
    </row>
    <row r="7662" spans="1:11" ht="14.5">
      <c r="A7662" s="66" t="str">
        <f t="shared" si="119"/>
        <v>BGR NGADIROJO_TIRTOMOYO</v>
      </c>
      <c r="B7662" s="66" t="s">
        <v>755</v>
      </c>
      <c r="C7662" s="66" t="s">
        <v>5784</v>
      </c>
      <c r="D7662" s="76" t="s">
        <v>5761</v>
      </c>
      <c r="E7662" s="66" t="s">
        <v>5786</v>
      </c>
      <c r="F7662" s="67">
        <v>20.7</v>
      </c>
      <c r="G7662" s="67">
        <v>-7.9531000000000001</v>
      </c>
      <c r="H7662" s="67">
        <v>111.059</v>
      </c>
      <c r="I7662" s="66" t="s">
        <v>538</v>
      </c>
      <c r="J7662" s="67">
        <v>-7.8147399999999996</v>
      </c>
      <c r="K7662" s="67">
        <v>111.0005</v>
      </c>
    </row>
    <row r="7663" spans="1:11" ht="14.5">
      <c r="A7663" s="66" t="str">
        <f t="shared" si="119"/>
        <v>GPP PURWOREJO_TIRTOMOYO</v>
      </c>
      <c r="B7663" s="66" t="s">
        <v>755</v>
      </c>
      <c r="C7663" s="66" t="s">
        <v>5784</v>
      </c>
      <c r="D7663" s="76" t="s">
        <v>5742</v>
      </c>
      <c r="E7663" s="66" t="s">
        <v>5786</v>
      </c>
      <c r="F7663" s="67">
        <v>15.69</v>
      </c>
      <c r="G7663" s="67">
        <v>-7.6562200000000002</v>
      </c>
      <c r="H7663" s="67">
        <v>109.741</v>
      </c>
      <c r="I7663" s="66" t="s">
        <v>3504</v>
      </c>
      <c r="J7663" s="67">
        <v>-7.7226800000000004</v>
      </c>
      <c r="K7663" s="67">
        <v>109.9468</v>
      </c>
    </row>
    <row r="7664" spans="1:11" ht="14.5">
      <c r="A7664" s="66" t="str">
        <f t="shared" si="119"/>
        <v>BGR JENARSARI_TIRTOMULYO</v>
      </c>
      <c r="B7664" s="66" t="s">
        <v>525</v>
      </c>
      <c r="C7664" s="66" t="s">
        <v>5784</v>
      </c>
      <c r="D7664" s="76" t="s">
        <v>5748</v>
      </c>
      <c r="E7664" s="66" t="s">
        <v>5786</v>
      </c>
      <c r="F7664" s="67">
        <v>16.97</v>
      </c>
      <c r="G7664" s="67">
        <v>-7.0960999999999999</v>
      </c>
      <c r="H7664" s="67">
        <v>109.971</v>
      </c>
      <c r="I7664" s="66" t="s">
        <v>346</v>
      </c>
      <c r="J7664" s="67">
        <v>-6.95329</v>
      </c>
      <c r="K7664" s="67">
        <v>110.10129999999999</v>
      </c>
    </row>
    <row r="7665" spans="1:11" ht="14.5">
      <c r="A7665" s="66" t="str">
        <f t="shared" si="119"/>
        <v>GPP MAGELANG_TIRTOSARI</v>
      </c>
      <c r="B7665" s="66" t="s">
        <v>3322</v>
      </c>
      <c r="C7665" s="66" t="s">
        <v>5784</v>
      </c>
      <c r="D7665" s="76" t="s">
        <v>5745</v>
      </c>
      <c r="E7665" s="66" t="s">
        <v>5786</v>
      </c>
      <c r="F7665" s="67">
        <v>7.61</v>
      </c>
      <c r="G7665" s="67">
        <v>-7.5283800000000003</v>
      </c>
      <c r="H7665" s="67">
        <v>110.282</v>
      </c>
      <c r="I7665" s="66" t="s">
        <v>3103</v>
      </c>
      <c r="J7665" s="67">
        <v>-7.3955399999999996</v>
      </c>
      <c r="K7665" s="67">
        <v>110.24469999999999</v>
      </c>
    </row>
    <row r="7666" spans="1:11" ht="14.5">
      <c r="A7666" s="66" t="str">
        <f t="shared" si="119"/>
        <v>BGR NGADIROJO_TIRTOSUWORO</v>
      </c>
      <c r="B7666" s="66" t="s">
        <v>756</v>
      </c>
      <c r="C7666" s="66" t="s">
        <v>5784</v>
      </c>
      <c r="D7666" s="76" t="s">
        <v>5762</v>
      </c>
      <c r="E7666" s="66" t="s">
        <v>5786</v>
      </c>
      <c r="F7666" s="67">
        <v>20.7</v>
      </c>
      <c r="G7666" s="67">
        <v>-8.0503</v>
      </c>
      <c r="H7666" s="67">
        <v>110.92400000000001</v>
      </c>
      <c r="I7666" s="66" t="s">
        <v>538</v>
      </c>
      <c r="J7666" s="67">
        <v>-7.8147399999999996</v>
      </c>
      <c r="K7666" s="67">
        <v>111.0005</v>
      </c>
    </row>
    <row r="7667" spans="1:11" ht="14.5">
      <c r="A7667" s="66" t="str">
        <f t="shared" si="119"/>
        <v>GPP KLATEN_TITANG</v>
      </c>
      <c r="B7667" s="66" t="s">
        <v>3089</v>
      </c>
      <c r="C7667" s="66" t="s">
        <v>5784</v>
      </c>
      <c r="D7667" s="76" t="s">
        <v>5740</v>
      </c>
      <c r="E7667" s="66" t="s">
        <v>5786</v>
      </c>
      <c r="F7667" s="67">
        <v>8.89</v>
      </c>
      <c r="G7667" s="67">
        <v>-7.7511299999999999</v>
      </c>
      <c r="H7667" s="67">
        <v>110.542</v>
      </c>
      <c r="I7667" s="66" t="s">
        <v>2894</v>
      </c>
      <c r="J7667" s="67">
        <v>-7.6692</v>
      </c>
      <c r="K7667" s="67">
        <v>110.6751</v>
      </c>
    </row>
    <row r="7668" spans="1:11" ht="14.5">
      <c r="A7668" s="66" t="str">
        <f t="shared" si="119"/>
        <v>BBS 2BULAKAMBA_TIWULANDU</v>
      </c>
      <c r="B7668" s="66" t="s">
        <v>345</v>
      </c>
      <c r="C7668" s="66" t="s">
        <v>5784</v>
      </c>
      <c r="D7668" s="76" t="s">
        <v>5755</v>
      </c>
      <c r="E7668" s="66" t="s">
        <v>5786</v>
      </c>
      <c r="F7668" s="67">
        <v>20.92</v>
      </c>
      <c r="G7668" s="67">
        <v>-6.9862000000000002</v>
      </c>
      <c r="H7668" s="67">
        <v>108.80500000000001</v>
      </c>
      <c r="I7668" s="66" t="s">
        <v>262</v>
      </c>
      <c r="J7668" s="67">
        <v>-6.8690600000000002</v>
      </c>
      <c r="K7668" s="67">
        <v>108.8972</v>
      </c>
    </row>
    <row r="7669" spans="1:11" ht="14.5">
      <c r="A7669" s="66" t="str">
        <f t="shared" si="119"/>
        <v>Wonogiri 2 - Nambangan_TIYARAN</v>
      </c>
      <c r="B7669" s="66" t="s">
        <v>5576</v>
      </c>
      <c r="C7669" s="66" t="s">
        <v>5784</v>
      </c>
      <c r="D7669" s="76" t="s">
        <v>5747</v>
      </c>
      <c r="E7669" s="66" t="s">
        <v>5786</v>
      </c>
      <c r="F7669" s="67">
        <v>14.71</v>
      </c>
      <c r="G7669" s="67">
        <v>-7.7737800000000004</v>
      </c>
      <c r="H7669" s="67">
        <v>110.852</v>
      </c>
      <c r="I7669" s="66" t="s">
        <v>5545</v>
      </c>
      <c r="J7669" s="67">
        <v>-7.76837</v>
      </c>
      <c r="K7669" s="67">
        <v>110.8871</v>
      </c>
    </row>
    <row r="7670" spans="1:11" ht="14.5">
      <c r="A7670" s="66" t="str">
        <f t="shared" si="119"/>
        <v>GPP BANJARNEGARA_TLAGA</v>
      </c>
      <c r="B7670" s="66" t="s">
        <v>2513</v>
      </c>
      <c r="C7670" s="66" t="s">
        <v>5784</v>
      </c>
      <c r="D7670" s="76" t="s">
        <v>5757</v>
      </c>
      <c r="E7670" s="66" t="s">
        <v>5786</v>
      </c>
      <c r="F7670" s="67">
        <v>10.28</v>
      </c>
      <c r="G7670" s="67">
        <v>-7.2974600000000001</v>
      </c>
      <c r="H7670" s="67">
        <v>109.636</v>
      </c>
      <c r="I7670" s="66" t="s">
        <v>2357</v>
      </c>
      <c r="J7670" s="67">
        <v>-7.3905900000000004</v>
      </c>
      <c r="K7670" s="67">
        <v>109.7366</v>
      </c>
    </row>
    <row r="7671" spans="1:11" ht="14.5">
      <c r="A7671" s="66" t="str">
        <f t="shared" si="119"/>
        <v>Purbalingga - Kebong_TLAGASANA</v>
      </c>
      <c r="B7671" s="66" t="s">
        <v>4951</v>
      </c>
      <c r="C7671" s="66" t="s">
        <v>5784</v>
      </c>
      <c r="D7671" s="76" t="s">
        <v>5754</v>
      </c>
      <c r="E7671" s="66" t="s">
        <v>5786</v>
      </c>
      <c r="F7671" s="67">
        <v>15.73</v>
      </c>
      <c r="G7671" s="67">
        <v>-7.1794700000000002</v>
      </c>
      <c r="H7671" s="67">
        <v>109.50700000000001</v>
      </c>
      <c r="I7671" s="66" t="s">
        <v>4781</v>
      </c>
      <c r="J7671" s="67">
        <v>-7.4033100000000003</v>
      </c>
      <c r="K7671" s="67">
        <v>109.3588</v>
      </c>
    </row>
    <row r="7672" spans="1:11" ht="14.5">
      <c r="A7672" s="66" t="str">
        <f t="shared" si="119"/>
        <v>GPP BANJARNEGARA_TLAGAWERA</v>
      </c>
      <c r="B7672" s="66" t="s">
        <v>2514</v>
      </c>
      <c r="C7672" s="66" t="s">
        <v>5784</v>
      </c>
      <c r="D7672" s="76" t="s">
        <v>5755</v>
      </c>
      <c r="E7672" s="66" t="s">
        <v>5786</v>
      </c>
      <c r="F7672" s="67">
        <v>10.28</v>
      </c>
      <c r="G7672" s="67">
        <v>-7.4253499999999999</v>
      </c>
      <c r="H7672" s="67">
        <v>109.73</v>
      </c>
      <c r="I7672" s="66" t="s">
        <v>2357</v>
      </c>
      <c r="J7672" s="67">
        <v>-7.3905900000000004</v>
      </c>
      <c r="K7672" s="67">
        <v>109.7366</v>
      </c>
    </row>
    <row r="7673" spans="1:11" ht="14.5">
      <c r="A7673" s="66" t="str">
        <f t="shared" si="119"/>
        <v>Purbalingga - Kebong_TLAGAYASA</v>
      </c>
      <c r="B7673" s="66" t="s">
        <v>4952</v>
      </c>
      <c r="C7673" s="66" t="s">
        <v>5784</v>
      </c>
      <c r="D7673" s="76" t="s">
        <v>5758</v>
      </c>
      <c r="E7673" s="66" t="s">
        <v>5786</v>
      </c>
      <c r="F7673" s="67">
        <v>7.6</v>
      </c>
      <c r="G7673" s="67">
        <v>-7.2767200000000001</v>
      </c>
      <c r="H7673" s="67">
        <v>109.346</v>
      </c>
      <c r="I7673" s="66" t="s">
        <v>4781</v>
      </c>
      <c r="J7673" s="67">
        <v>-7.4033100000000003</v>
      </c>
      <c r="K7673" s="67">
        <v>109.3588</v>
      </c>
    </row>
    <row r="7674" spans="1:11" ht="14.5">
      <c r="A7674" s="66" t="str">
        <f t="shared" si="119"/>
        <v>BGR JENARSARI_TLAHAB</v>
      </c>
      <c r="B7674" s="66" t="s">
        <v>526</v>
      </c>
      <c r="C7674" s="66" t="s">
        <v>5784</v>
      </c>
      <c r="D7674" s="76" t="s">
        <v>5764</v>
      </c>
      <c r="E7674" s="66" t="s">
        <v>5786</v>
      </c>
      <c r="F7674" s="67">
        <v>16.97</v>
      </c>
      <c r="G7674" s="67">
        <v>-6.9375099999999996</v>
      </c>
      <c r="H7674" s="67">
        <v>110.117</v>
      </c>
      <c r="I7674" s="66" t="s">
        <v>346</v>
      </c>
      <c r="J7674" s="67">
        <v>-6.95329</v>
      </c>
      <c r="K7674" s="67">
        <v>110.10129999999999</v>
      </c>
    </row>
    <row r="7675" spans="1:11" ht="14.5">
      <c r="A7675" s="66" t="str">
        <f t="shared" si="119"/>
        <v>BGR TEMANGGUNG_TLAHAB</v>
      </c>
      <c r="B7675" s="66" t="s">
        <v>526</v>
      </c>
      <c r="C7675" s="66" t="s">
        <v>5784</v>
      </c>
      <c r="D7675" s="76" t="s">
        <v>5758</v>
      </c>
      <c r="E7675" s="66" t="s">
        <v>5786</v>
      </c>
      <c r="F7675" s="67">
        <v>9.5500000000000007</v>
      </c>
      <c r="G7675" s="67">
        <v>-7.3242900000000004</v>
      </c>
      <c r="H7675" s="67">
        <v>110.033</v>
      </c>
      <c r="I7675" s="66" t="s">
        <v>999</v>
      </c>
      <c r="J7675" s="67">
        <v>-7.2953299999999999</v>
      </c>
      <c r="K7675" s="67">
        <v>110.0787</v>
      </c>
    </row>
    <row r="7676" spans="1:11" ht="14.5">
      <c r="A7676" s="66" t="str">
        <f t="shared" si="119"/>
        <v>Purbalingga - Kebong_TLAHAB KIDUL</v>
      </c>
      <c r="B7676" s="66" t="s">
        <v>4953</v>
      </c>
      <c r="C7676" s="66" t="s">
        <v>5784</v>
      </c>
      <c r="D7676" s="76" t="s">
        <v>5748</v>
      </c>
      <c r="E7676" s="66" t="s">
        <v>5786</v>
      </c>
      <c r="F7676" s="67">
        <v>7.6</v>
      </c>
      <c r="G7676" s="67">
        <v>-7.2561900000000001</v>
      </c>
      <c r="H7676" s="67">
        <v>109.346</v>
      </c>
      <c r="I7676" s="66" t="s">
        <v>4781</v>
      </c>
      <c r="J7676" s="67">
        <v>-7.4033100000000003</v>
      </c>
      <c r="K7676" s="67">
        <v>109.3588</v>
      </c>
    </row>
    <row r="7677" spans="1:11" ht="14.5">
      <c r="A7677" s="66" t="str">
        <f t="shared" si="119"/>
        <v>Purbalingga - Kebong_TLAHAB LOR</v>
      </c>
      <c r="B7677" s="66" t="s">
        <v>4954</v>
      </c>
      <c r="C7677" s="66" t="s">
        <v>5784</v>
      </c>
      <c r="D7677" s="76" t="s">
        <v>5753</v>
      </c>
      <c r="E7677" s="66" t="s">
        <v>5786</v>
      </c>
      <c r="F7677" s="67">
        <v>7.6</v>
      </c>
      <c r="G7677" s="67">
        <v>-7.2476599999999998</v>
      </c>
      <c r="H7677" s="67">
        <v>109.33199999999999</v>
      </c>
      <c r="I7677" s="66" t="s">
        <v>4781</v>
      </c>
      <c r="J7677" s="67">
        <v>-7.4033100000000003</v>
      </c>
      <c r="K7677" s="67">
        <v>109.3588</v>
      </c>
    </row>
    <row r="7678" spans="1:11" ht="14.5">
      <c r="A7678" s="66" t="str">
        <f t="shared" si="119"/>
        <v>GPP BANJARNEGARA_TLAHAP</v>
      </c>
      <c r="B7678" s="66" t="s">
        <v>2515</v>
      </c>
      <c r="C7678" s="66" t="s">
        <v>5784</v>
      </c>
      <c r="D7678" s="76" t="s">
        <v>5758</v>
      </c>
      <c r="E7678" s="66" t="s">
        <v>5786</v>
      </c>
      <c r="F7678" s="67">
        <v>10.28</v>
      </c>
      <c r="G7678" s="67">
        <v>-7.2635500000000004</v>
      </c>
      <c r="H7678" s="67">
        <v>109.789</v>
      </c>
      <c r="I7678" s="66" t="s">
        <v>2357</v>
      </c>
      <c r="J7678" s="67">
        <v>-7.3905900000000004</v>
      </c>
      <c r="K7678" s="67">
        <v>109.7366</v>
      </c>
    </row>
    <row r="7679" spans="1:11" ht="14.5">
      <c r="A7679" s="66" t="str">
        <f t="shared" si="119"/>
        <v>Boyolali_TLAWONG</v>
      </c>
      <c r="B7679" s="66" t="s">
        <v>1558</v>
      </c>
      <c r="C7679" s="66" t="s">
        <v>5784</v>
      </c>
      <c r="D7679" s="76" t="s">
        <v>5757</v>
      </c>
      <c r="E7679" s="66" t="s">
        <v>5786</v>
      </c>
      <c r="F7679" s="67">
        <v>17.7</v>
      </c>
      <c r="G7679" s="67">
        <v>-7.5731099999999998</v>
      </c>
      <c r="H7679" s="67">
        <v>110.66200000000001</v>
      </c>
      <c r="I7679" s="66" t="s">
        <v>1370</v>
      </c>
      <c r="J7679" s="67">
        <v>-7.5381099999999996</v>
      </c>
      <c r="K7679" s="67">
        <v>110.6292</v>
      </c>
    </row>
    <row r="7680" spans="1:11" ht="14.5">
      <c r="A7680" s="66" t="str">
        <f t="shared" si="119"/>
        <v>GPP BANJARNEGARA_TLEPOK</v>
      </c>
      <c r="B7680" s="66" t="s">
        <v>2516</v>
      </c>
      <c r="C7680" s="66" t="s">
        <v>5784</v>
      </c>
      <c r="D7680" s="76" t="s">
        <v>5756</v>
      </c>
      <c r="E7680" s="66" t="s">
        <v>5786</v>
      </c>
      <c r="F7680" s="67">
        <v>15.69</v>
      </c>
      <c r="G7680" s="67">
        <v>-7.5569800000000003</v>
      </c>
      <c r="H7680" s="67">
        <v>109.708</v>
      </c>
      <c r="I7680" s="66" t="s">
        <v>2357</v>
      </c>
      <c r="J7680" s="67">
        <v>-7.3905900000000004</v>
      </c>
      <c r="K7680" s="67">
        <v>109.7366</v>
      </c>
    </row>
    <row r="7681" spans="1:11" ht="14.5">
      <c r="A7681" s="66" t="str">
        <f t="shared" si="119"/>
        <v>GPP PURWOREJO_TLEPOKKULON</v>
      </c>
      <c r="B7681" s="66" t="s">
        <v>3854</v>
      </c>
      <c r="C7681" s="66" t="s">
        <v>5784</v>
      </c>
      <c r="D7681" s="76" t="s">
        <v>5750</v>
      </c>
      <c r="E7681" s="66" t="s">
        <v>5786</v>
      </c>
      <c r="F7681" s="67">
        <v>4.4400000000000004</v>
      </c>
      <c r="G7681" s="67">
        <v>-7.7832999999999997</v>
      </c>
      <c r="H7681" s="67">
        <v>109.892</v>
      </c>
      <c r="I7681" s="66" t="s">
        <v>3504</v>
      </c>
      <c r="J7681" s="67">
        <v>-7.7226800000000004</v>
      </c>
      <c r="K7681" s="67">
        <v>109.9468</v>
      </c>
    </row>
    <row r="7682" spans="1:11" ht="14.5">
      <c r="A7682" s="66" t="str">
        <f t="shared" ref="A7682:A7745" si="120">CONCATENATE(I7682,"_",B7682)</f>
        <v>GPP PURWOREJO_TLEPOKWETAN</v>
      </c>
      <c r="B7682" s="66" t="s">
        <v>3855</v>
      </c>
      <c r="C7682" s="66" t="s">
        <v>5784</v>
      </c>
      <c r="D7682" s="76" t="s">
        <v>5755</v>
      </c>
      <c r="E7682" s="66" t="s">
        <v>5786</v>
      </c>
      <c r="F7682" s="67">
        <v>4.4400000000000004</v>
      </c>
      <c r="G7682" s="67">
        <v>-7.7847099999999996</v>
      </c>
      <c r="H7682" s="67">
        <v>109.8965</v>
      </c>
      <c r="I7682" s="66" t="s">
        <v>3504</v>
      </c>
      <c r="J7682" s="67">
        <v>-7.7226800000000004</v>
      </c>
      <c r="K7682" s="67">
        <v>109.9468</v>
      </c>
    </row>
    <row r="7683" spans="1:11" ht="14.5">
      <c r="A7683" s="66" t="str">
        <f t="shared" si="120"/>
        <v>GPP MAGELANG_TLETER</v>
      </c>
      <c r="B7683" s="66" t="s">
        <v>3323</v>
      </c>
      <c r="C7683" s="66" t="s">
        <v>5784</v>
      </c>
      <c r="D7683" s="76" t="s">
        <v>5749</v>
      </c>
      <c r="E7683" s="66" t="s">
        <v>5786</v>
      </c>
      <c r="F7683" s="67">
        <v>9.5500000000000007</v>
      </c>
      <c r="G7683" s="67">
        <v>-7.2876599999999998</v>
      </c>
      <c r="H7683" s="67">
        <v>110.27200000000001</v>
      </c>
      <c r="I7683" s="66" t="s">
        <v>3103</v>
      </c>
      <c r="J7683" s="67">
        <v>-7.3955399999999996</v>
      </c>
      <c r="K7683" s="67">
        <v>110.24469999999999</v>
      </c>
    </row>
    <row r="7684" spans="1:11" ht="14.5">
      <c r="A7684" s="66" t="str">
        <f t="shared" si="120"/>
        <v>GPP KLATEN_TLINGSING</v>
      </c>
      <c r="B7684" s="66" t="s">
        <v>3090</v>
      </c>
      <c r="C7684" s="66" t="s">
        <v>5784</v>
      </c>
      <c r="D7684" s="76" t="s">
        <v>5764</v>
      </c>
      <c r="E7684" s="66" t="s">
        <v>5786</v>
      </c>
      <c r="F7684" s="67">
        <v>8.89</v>
      </c>
      <c r="G7684" s="67">
        <v>-7.7441000000000004</v>
      </c>
      <c r="H7684" s="67">
        <v>110.73099999999999</v>
      </c>
      <c r="I7684" s="66" t="s">
        <v>2894</v>
      </c>
      <c r="J7684" s="67">
        <v>-7.6692</v>
      </c>
      <c r="K7684" s="67">
        <v>110.6751</v>
      </c>
    </row>
    <row r="7685" spans="1:11" ht="14.5">
      <c r="A7685" s="66" t="str">
        <f t="shared" si="120"/>
        <v>BGR NGADIROJO_TLOBO</v>
      </c>
      <c r="B7685" s="66" t="s">
        <v>757</v>
      </c>
      <c r="C7685" s="66" t="s">
        <v>5784</v>
      </c>
      <c r="D7685" s="76" t="s">
        <v>5751</v>
      </c>
      <c r="E7685" s="66" t="s">
        <v>5786</v>
      </c>
      <c r="F7685" s="67">
        <v>21.59</v>
      </c>
      <c r="G7685" s="67">
        <v>-7.7168799999999997</v>
      </c>
      <c r="H7685" s="67">
        <v>111.078</v>
      </c>
      <c r="I7685" s="66" t="s">
        <v>538</v>
      </c>
      <c r="J7685" s="67">
        <v>-7.8147399999999996</v>
      </c>
      <c r="K7685" s="67">
        <v>111.0005</v>
      </c>
    </row>
    <row r="7686" spans="1:11" ht="14.5">
      <c r="A7686" s="66" t="str">
        <f t="shared" si="120"/>
        <v>BGR TEMANGGUNG_TLOGO</v>
      </c>
      <c r="B7686" s="66" t="s">
        <v>1155</v>
      </c>
      <c r="C7686" s="66" t="s">
        <v>5784</v>
      </c>
      <c r="D7686" s="76" t="s">
        <v>5767</v>
      </c>
      <c r="E7686" s="66" t="s">
        <v>5786</v>
      </c>
      <c r="F7686" s="67">
        <v>7.7</v>
      </c>
      <c r="G7686" s="67">
        <v>-7.2681100000000001</v>
      </c>
      <c r="H7686" s="67">
        <v>109.932</v>
      </c>
      <c r="I7686" s="66" t="s">
        <v>999</v>
      </c>
      <c r="J7686" s="67">
        <v>-7.2953299999999999</v>
      </c>
      <c r="K7686" s="67">
        <v>110.0787</v>
      </c>
    </row>
    <row r="7687" spans="1:11" ht="14.5">
      <c r="A7687" s="66" t="str">
        <f t="shared" si="120"/>
        <v>BGR TEMANGGUNG_TLOGO</v>
      </c>
      <c r="B7687" s="66" t="s">
        <v>1155</v>
      </c>
      <c r="C7687" s="66" t="s">
        <v>5784</v>
      </c>
      <c r="D7687" s="76" t="s">
        <v>5743</v>
      </c>
      <c r="E7687" s="66" t="s">
        <v>5786</v>
      </c>
      <c r="F7687" s="67">
        <v>9.5500000000000007</v>
      </c>
      <c r="G7687" s="67">
        <v>-7.1387700000000001</v>
      </c>
      <c r="H7687" s="67">
        <v>110.04</v>
      </c>
      <c r="I7687" s="66" t="s">
        <v>999</v>
      </c>
      <c r="J7687" s="67">
        <v>-7.2953299999999999</v>
      </c>
      <c r="K7687" s="67">
        <v>110.0787</v>
      </c>
    </row>
    <row r="7688" spans="1:11" ht="14.5">
      <c r="A7688" s="66" t="str">
        <f t="shared" si="120"/>
        <v>GD. BGR WONOSOBO_TLOGO</v>
      </c>
      <c r="B7688" s="66" t="s">
        <v>1155</v>
      </c>
      <c r="C7688" s="66" t="s">
        <v>5784</v>
      </c>
      <c r="D7688" s="76" t="s">
        <v>5743</v>
      </c>
      <c r="E7688" s="66" t="s">
        <v>5786</v>
      </c>
      <c r="F7688" s="67">
        <v>7.7</v>
      </c>
      <c r="G7688" s="67">
        <v>-7.3601400000000003</v>
      </c>
      <c r="H7688" s="67">
        <v>109.839</v>
      </c>
      <c r="I7688" s="66" t="s">
        <v>2219</v>
      </c>
      <c r="J7688" s="67">
        <v>-7.42415</v>
      </c>
      <c r="K7688" s="67">
        <v>109.8409</v>
      </c>
    </row>
    <row r="7689" spans="1:11" ht="14.5">
      <c r="A7689" s="66" t="str">
        <f t="shared" si="120"/>
        <v>GPP KLATEN_TLOGO</v>
      </c>
      <c r="B7689" s="66" t="s">
        <v>1155</v>
      </c>
      <c r="C7689" s="66" t="s">
        <v>5784</v>
      </c>
      <c r="D7689" s="76" t="s">
        <v>5757</v>
      </c>
      <c r="E7689" s="66" t="s">
        <v>5786</v>
      </c>
      <c r="F7689" s="67">
        <v>8.89</v>
      </c>
      <c r="G7689" s="67">
        <v>-7.74979</v>
      </c>
      <c r="H7689" s="67">
        <v>110.499</v>
      </c>
      <c r="I7689" s="66" t="s">
        <v>2894</v>
      </c>
      <c r="J7689" s="67">
        <v>-7.6692</v>
      </c>
      <c r="K7689" s="67">
        <v>110.6751</v>
      </c>
    </row>
    <row r="7690" spans="1:11" ht="14.5">
      <c r="A7690" s="66" t="str">
        <f t="shared" si="120"/>
        <v>Semarang - Kalikuning_TLOGO</v>
      </c>
      <c r="B7690" s="66" t="s">
        <v>1155</v>
      </c>
      <c r="C7690" s="66" t="s">
        <v>5784</v>
      </c>
      <c r="D7690" s="76" t="s">
        <v>5749</v>
      </c>
      <c r="E7690" s="66" t="s">
        <v>5786</v>
      </c>
      <c r="F7690" s="67">
        <v>10.51</v>
      </c>
      <c r="G7690" s="67">
        <v>-7.2655700000000003</v>
      </c>
      <c r="H7690" s="67">
        <v>110.49</v>
      </c>
      <c r="I7690" s="66" t="s">
        <v>5061</v>
      </c>
      <c r="J7690" s="67">
        <v>-7.1833299999999998</v>
      </c>
      <c r="K7690" s="67">
        <v>110.4721</v>
      </c>
    </row>
    <row r="7691" spans="1:11" ht="14.5">
      <c r="A7691" s="66" t="str">
        <f t="shared" si="120"/>
        <v>GPP PATI_TLOGOAYU</v>
      </c>
      <c r="B7691" s="66" t="s">
        <v>3374</v>
      </c>
      <c r="C7691" s="66" t="s">
        <v>5784</v>
      </c>
      <c r="D7691" s="76" t="s">
        <v>5758</v>
      </c>
      <c r="E7691" s="66" t="s">
        <v>5786</v>
      </c>
      <c r="F7691" s="67">
        <v>16.66</v>
      </c>
      <c r="G7691" s="67">
        <v>-6.8208299999999999</v>
      </c>
      <c r="H7691" s="67">
        <v>111.01</v>
      </c>
      <c r="I7691" s="66" t="s">
        <v>3337</v>
      </c>
      <c r="J7691" s="67">
        <v>-6.7882499999999997</v>
      </c>
      <c r="K7691" s="67">
        <v>110.9785</v>
      </c>
    </row>
    <row r="7692" spans="1:11" ht="14.5">
      <c r="A7692" s="66" t="str">
        <f t="shared" si="120"/>
        <v>GD Lini II Semarang - Sayung_TLOGOBOYO</v>
      </c>
      <c r="B7692" s="66" t="s">
        <v>2107</v>
      </c>
      <c r="C7692" s="66" t="s">
        <v>5784</v>
      </c>
      <c r="D7692" s="76" t="s">
        <v>5764</v>
      </c>
      <c r="E7692" s="66" t="s">
        <v>5786</v>
      </c>
      <c r="F7692" s="67">
        <v>26.27</v>
      </c>
      <c r="G7692" s="67">
        <v>-6.85398</v>
      </c>
      <c r="H7692" s="67">
        <v>110.586</v>
      </c>
      <c r="I7692" s="66" t="s">
        <v>2074</v>
      </c>
      <c r="J7692" s="67">
        <v>-6.9261400000000002</v>
      </c>
      <c r="K7692" s="67">
        <v>110.5613</v>
      </c>
    </row>
    <row r="7693" spans="1:11" ht="14.5">
      <c r="A7693" s="66" t="str">
        <f t="shared" si="120"/>
        <v>GPP PURWOREJO_TLOGOBULU</v>
      </c>
      <c r="B7693" s="66" t="s">
        <v>3856</v>
      </c>
      <c r="C7693" s="66" t="s">
        <v>5784</v>
      </c>
      <c r="D7693" s="76" t="s">
        <v>5754</v>
      </c>
      <c r="E7693" s="66" t="s">
        <v>5786</v>
      </c>
      <c r="F7693" s="67">
        <v>4.4400000000000004</v>
      </c>
      <c r="G7693" s="67">
        <v>-7.6973000000000003</v>
      </c>
      <c r="H7693" s="67">
        <v>110.11499999999999</v>
      </c>
      <c r="I7693" s="66" t="s">
        <v>3504</v>
      </c>
      <c r="J7693" s="67">
        <v>-7.7226800000000004</v>
      </c>
      <c r="K7693" s="67">
        <v>109.9468</v>
      </c>
    </row>
    <row r="7694" spans="1:11" ht="14.5">
      <c r="A7694" s="66" t="str">
        <f t="shared" si="120"/>
        <v>Wonosobo - Leksono_TLOGODALEM</v>
      </c>
      <c r="B7694" s="66" t="s">
        <v>5671</v>
      </c>
      <c r="C7694" s="66" t="s">
        <v>5784</v>
      </c>
      <c r="D7694" s="76" t="s">
        <v>5751</v>
      </c>
      <c r="E7694" s="66" t="s">
        <v>5786</v>
      </c>
      <c r="F7694" s="67">
        <v>7.7</v>
      </c>
      <c r="G7694" s="67">
        <v>-7.3643999999999998</v>
      </c>
      <c r="H7694" s="67">
        <v>109.96</v>
      </c>
      <c r="I7694" s="66" t="s">
        <v>5583</v>
      </c>
      <c r="J7694" s="67">
        <v>-7.4236599999999999</v>
      </c>
      <c r="K7694" s="67">
        <v>109.8591</v>
      </c>
    </row>
    <row r="7695" spans="1:11" ht="14.5">
      <c r="A7695" s="66" t="str">
        <f t="shared" si="120"/>
        <v>GPP PURWOREJO_TLOGODEPOK</v>
      </c>
      <c r="B7695" s="66" t="s">
        <v>3857</v>
      </c>
      <c r="C7695" s="66" t="s">
        <v>5784</v>
      </c>
      <c r="D7695" s="76" t="s">
        <v>5767</v>
      </c>
      <c r="E7695" s="66" t="s">
        <v>5786</v>
      </c>
      <c r="F7695" s="67">
        <v>15.69</v>
      </c>
      <c r="G7695" s="67">
        <v>-7.8044399999999996</v>
      </c>
      <c r="H7695" s="67">
        <v>109.777</v>
      </c>
      <c r="I7695" s="66" t="s">
        <v>3504</v>
      </c>
      <c r="J7695" s="67">
        <v>-7.7226800000000004</v>
      </c>
      <c r="K7695" s="67">
        <v>109.9468</v>
      </c>
    </row>
    <row r="7696" spans="1:11" ht="14.5">
      <c r="A7696" s="66" t="str">
        <f t="shared" si="120"/>
        <v>Demak 1 - Mranak_TLOGODOWO</v>
      </c>
      <c r="B7696" s="66" t="s">
        <v>1994</v>
      </c>
      <c r="C7696" s="66" t="s">
        <v>5784</v>
      </c>
      <c r="D7696" s="76" t="s">
        <v>5748</v>
      </c>
      <c r="E7696" s="66" t="s">
        <v>5786</v>
      </c>
      <c r="F7696" s="67">
        <v>26.27</v>
      </c>
      <c r="G7696" s="67">
        <v>-6.9534200000000004</v>
      </c>
      <c r="H7696" s="67">
        <v>110.65900000000001</v>
      </c>
      <c r="I7696" s="66" t="s">
        <v>1911</v>
      </c>
      <c r="J7696" s="67">
        <v>-6.8903100000000004</v>
      </c>
      <c r="K7696" s="67">
        <v>110.6673</v>
      </c>
    </row>
    <row r="7697" spans="1:11" ht="14.5">
      <c r="A7697" s="66" t="str">
        <f t="shared" si="120"/>
        <v>GPP PURWOREJO_TLOGOGUWO</v>
      </c>
      <c r="B7697" s="66" t="s">
        <v>3858</v>
      </c>
      <c r="C7697" s="66" t="s">
        <v>5784</v>
      </c>
      <c r="D7697" s="76" t="s">
        <v>5761</v>
      </c>
      <c r="E7697" s="66" t="s">
        <v>5786</v>
      </c>
      <c r="F7697" s="67">
        <v>4.4400000000000004</v>
      </c>
      <c r="G7697" s="67">
        <v>-7.73604</v>
      </c>
      <c r="H7697" s="67">
        <v>110.116</v>
      </c>
      <c r="I7697" s="66" t="s">
        <v>3504</v>
      </c>
      <c r="J7697" s="67">
        <v>-7.7226800000000004</v>
      </c>
      <c r="K7697" s="67">
        <v>109.9468</v>
      </c>
    </row>
    <row r="7698" spans="1:11" ht="14.5">
      <c r="A7698" s="66" t="str">
        <f t="shared" si="120"/>
        <v>BGR NGADIROJO_TLOGOHARJO</v>
      </c>
      <c r="B7698" s="66" t="s">
        <v>758</v>
      </c>
      <c r="C7698" s="66" t="s">
        <v>5784</v>
      </c>
      <c r="D7698" s="76" t="s">
        <v>5761</v>
      </c>
      <c r="E7698" s="66" t="s">
        <v>5786</v>
      </c>
      <c r="F7698" s="67">
        <v>20.7</v>
      </c>
      <c r="G7698" s="67">
        <v>-8.0966699999999996</v>
      </c>
      <c r="H7698" s="67">
        <v>110.923</v>
      </c>
      <c r="I7698" s="66" t="s">
        <v>538</v>
      </c>
      <c r="J7698" s="67">
        <v>-7.8147399999999996</v>
      </c>
      <c r="K7698" s="67">
        <v>111.0005</v>
      </c>
    </row>
    <row r="7699" spans="1:11" ht="14.5">
      <c r="A7699" s="66" t="str">
        <f t="shared" si="120"/>
        <v>Pati - Juwana_TLOGOHARUM</v>
      </c>
      <c r="B7699" s="66" t="s">
        <v>4588</v>
      </c>
      <c r="C7699" s="66" t="s">
        <v>5784</v>
      </c>
      <c r="D7699" s="76" t="s">
        <v>5746</v>
      </c>
      <c r="E7699" s="66" t="s">
        <v>5786</v>
      </c>
      <c r="F7699" s="67">
        <v>16.66</v>
      </c>
      <c r="G7699" s="67">
        <v>-6.6615099999999998</v>
      </c>
      <c r="H7699" s="67">
        <v>111.11799999999999</v>
      </c>
      <c r="I7699" s="66" t="s">
        <v>4458</v>
      </c>
      <c r="J7699" s="67">
        <v>-6.7296100000000001</v>
      </c>
      <c r="K7699" s="67">
        <v>111.1037</v>
      </c>
    </row>
    <row r="7700" spans="1:11" ht="14.5">
      <c r="A7700" s="66" t="str">
        <f t="shared" si="120"/>
        <v>GPP BANJARNEGARA_TLOGOHENDRO</v>
      </c>
      <c r="B7700" s="66" t="s">
        <v>2517</v>
      </c>
      <c r="C7700" s="66" t="s">
        <v>5784</v>
      </c>
      <c r="D7700" s="76" t="s">
        <v>5754</v>
      </c>
      <c r="E7700" s="66" t="s">
        <v>5786</v>
      </c>
      <c r="F7700" s="67">
        <v>5.84</v>
      </c>
      <c r="G7700" s="67">
        <v>-7.1449299999999996</v>
      </c>
      <c r="H7700" s="67">
        <v>109.771</v>
      </c>
      <c r="I7700" s="66" t="s">
        <v>2357</v>
      </c>
      <c r="J7700" s="67">
        <v>-7.3905900000000004</v>
      </c>
      <c r="K7700" s="67">
        <v>109.7366</v>
      </c>
    </row>
    <row r="7701" spans="1:11" ht="14.5">
      <c r="A7701" s="66" t="str">
        <f t="shared" si="120"/>
        <v>Wonosobo - Leksono_TLOGOJATI</v>
      </c>
      <c r="B7701" s="66" t="s">
        <v>5672</v>
      </c>
      <c r="C7701" s="66" t="s">
        <v>5784</v>
      </c>
      <c r="D7701" s="76" t="s">
        <v>5740</v>
      </c>
      <c r="E7701" s="66" t="s">
        <v>5786</v>
      </c>
      <c r="F7701" s="67">
        <v>7.7</v>
      </c>
      <c r="G7701" s="67">
        <v>-7.3397699999999997</v>
      </c>
      <c r="H7701" s="67">
        <v>109.95699999999999</v>
      </c>
      <c r="I7701" s="66" t="s">
        <v>5583</v>
      </c>
      <c r="J7701" s="67">
        <v>-7.4236599999999999</v>
      </c>
      <c r="K7701" s="67">
        <v>109.8591</v>
      </c>
    </row>
    <row r="7702" spans="1:11" ht="14.5">
      <c r="A7702" s="66" t="str">
        <f t="shared" si="120"/>
        <v>GPP PURWOREJO_TLOGOKOTES</v>
      </c>
      <c r="B7702" s="66" t="s">
        <v>3859</v>
      </c>
      <c r="C7702" s="66" t="s">
        <v>5784</v>
      </c>
      <c r="D7702" s="76" t="s">
        <v>5740</v>
      </c>
      <c r="E7702" s="66" t="s">
        <v>5786</v>
      </c>
      <c r="F7702" s="67">
        <v>4.4400000000000004</v>
      </c>
      <c r="G7702" s="67">
        <v>-7.8356899999999996</v>
      </c>
      <c r="H7702" s="67">
        <v>110.039</v>
      </c>
      <c r="I7702" s="66" t="s">
        <v>3504</v>
      </c>
      <c r="J7702" s="67">
        <v>-7.7226800000000004</v>
      </c>
      <c r="K7702" s="67">
        <v>109.9468</v>
      </c>
    </row>
    <row r="7703" spans="1:11" ht="14.5">
      <c r="A7703" s="66" t="str">
        <f t="shared" si="120"/>
        <v>GPP MAGELANG_TLOGOLELE</v>
      </c>
      <c r="B7703" s="66" t="s">
        <v>3324</v>
      </c>
      <c r="C7703" s="66" t="s">
        <v>5784</v>
      </c>
      <c r="D7703" s="76" t="s">
        <v>5749</v>
      </c>
      <c r="E7703" s="66" t="s">
        <v>5786</v>
      </c>
      <c r="F7703" s="67">
        <v>17.7</v>
      </c>
      <c r="G7703" s="67">
        <v>-7.5133200000000002</v>
      </c>
      <c r="H7703" s="67">
        <v>110.407</v>
      </c>
      <c r="I7703" s="66" t="s">
        <v>3103</v>
      </c>
      <c r="J7703" s="67">
        <v>-7.3955399999999996</v>
      </c>
      <c r="K7703" s="67">
        <v>110.24469999999999</v>
      </c>
    </row>
    <row r="7704" spans="1:11" ht="14.5">
      <c r="A7704" s="66" t="str">
        <f t="shared" si="120"/>
        <v>Pati - Juwana_TLOGOMOJO</v>
      </c>
      <c r="B7704" s="66" t="s">
        <v>4589</v>
      </c>
      <c r="C7704" s="66" t="s">
        <v>5784</v>
      </c>
      <c r="D7704" s="76" t="s">
        <v>5749</v>
      </c>
      <c r="E7704" s="66" t="s">
        <v>5786</v>
      </c>
      <c r="F7704" s="67">
        <v>16.66</v>
      </c>
      <c r="G7704" s="67">
        <v>-6.7406300000000003</v>
      </c>
      <c r="H7704" s="67">
        <v>111.173</v>
      </c>
      <c r="I7704" s="66" t="s">
        <v>4458</v>
      </c>
      <c r="J7704" s="67">
        <v>-6.7296100000000001</v>
      </c>
      <c r="K7704" s="67">
        <v>111.1037</v>
      </c>
    </row>
    <row r="7705" spans="1:11" ht="14.5">
      <c r="A7705" s="66" t="str">
        <f t="shared" si="120"/>
        <v>Rembang-Tritunggal_TLOGOMOJO</v>
      </c>
      <c r="B7705" s="66" t="s">
        <v>4589</v>
      </c>
      <c r="C7705" s="66" t="s">
        <v>5784</v>
      </c>
      <c r="D7705" s="76" t="s">
        <v>5741</v>
      </c>
      <c r="E7705" s="66" t="s">
        <v>5786</v>
      </c>
      <c r="F7705" s="67">
        <v>20.29</v>
      </c>
      <c r="G7705" s="67">
        <v>-6.7268299999999996</v>
      </c>
      <c r="H7705" s="67">
        <v>111.407</v>
      </c>
      <c r="I7705" s="66" t="s">
        <v>5002</v>
      </c>
      <c r="J7705" s="67">
        <v>-6.6992700000000003</v>
      </c>
      <c r="K7705" s="67">
        <v>111.39919999999999</v>
      </c>
    </row>
    <row r="7706" spans="1:11" ht="14.5">
      <c r="A7706" s="66" t="str">
        <f t="shared" si="120"/>
        <v>BGR TEMANGGUNG_TLOGOMULYO</v>
      </c>
      <c r="B7706" s="66" t="s">
        <v>1156</v>
      </c>
      <c r="C7706" s="66" t="s">
        <v>5784</v>
      </c>
      <c r="D7706" s="76" t="s">
        <v>5759</v>
      </c>
      <c r="E7706" s="66" t="s">
        <v>5786</v>
      </c>
      <c r="F7706" s="67">
        <v>7.7</v>
      </c>
      <c r="G7706" s="67">
        <v>-7.3361299999999998</v>
      </c>
      <c r="H7706" s="67">
        <v>109.983</v>
      </c>
      <c r="I7706" s="66" t="s">
        <v>999</v>
      </c>
      <c r="J7706" s="67">
        <v>-7.2953299999999999</v>
      </c>
      <c r="K7706" s="67">
        <v>110.0787</v>
      </c>
    </row>
    <row r="7707" spans="1:11" ht="14.5">
      <c r="A7707" s="66" t="str">
        <f t="shared" si="120"/>
        <v>Demak 1 - Mranak_TLOGOMULYO</v>
      </c>
      <c r="B7707" s="66" t="s">
        <v>1156</v>
      </c>
      <c r="C7707" s="66" t="s">
        <v>5784</v>
      </c>
      <c r="D7707" s="76" t="s">
        <v>5763</v>
      </c>
      <c r="E7707" s="66" t="s">
        <v>5786</v>
      </c>
      <c r="F7707" s="67">
        <v>53.45</v>
      </c>
      <c r="G7707" s="67">
        <v>-6.9917600000000002</v>
      </c>
      <c r="H7707" s="67">
        <v>110.658</v>
      </c>
      <c r="I7707" s="66" t="s">
        <v>1911</v>
      </c>
      <c r="J7707" s="67">
        <v>-6.8903100000000004</v>
      </c>
      <c r="K7707" s="67">
        <v>110.6673</v>
      </c>
    </row>
    <row r="7708" spans="1:11" ht="14.5">
      <c r="A7708" s="66" t="str">
        <f t="shared" si="120"/>
        <v>GUDANG DEMAK 2_TLOGOMULYO</v>
      </c>
      <c r="B7708" s="66" t="s">
        <v>1156</v>
      </c>
      <c r="C7708" s="66" t="s">
        <v>5784</v>
      </c>
      <c r="D7708" s="76" t="s">
        <v>5757</v>
      </c>
      <c r="E7708" s="66" t="s">
        <v>5786</v>
      </c>
      <c r="F7708" s="67">
        <v>1.22</v>
      </c>
      <c r="G7708" s="67">
        <v>-6.99498</v>
      </c>
      <c r="H7708" s="67">
        <v>110.48099999999999</v>
      </c>
      <c r="I7708" s="66" t="s">
        <v>4087</v>
      </c>
      <c r="J7708" s="67">
        <v>-7.0231700000000004</v>
      </c>
      <c r="K7708" s="67">
        <v>110.50660000000001</v>
      </c>
    </row>
    <row r="7709" spans="1:11" ht="14.5">
      <c r="A7709" s="66" t="str">
        <f t="shared" si="120"/>
        <v>Temanggung_TLOGOMULYO</v>
      </c>
      <c r="B7709" s="66" t="s">
        <v>1156</v>
      </c>
      <c r="C7709" s="66" t="s">
        <v>5784</v>
      </c>
      <c r="D7709" s="76" t="s">
        <v>5747</v>
      </c>
      <c r="E7709" s="66" t="s">
        <v>5786</v>
      </c>
      <c r="F7709" s="67">
        <v>9.5500000000000007</v>
      </c>
      <c r="G7709" s="67">
        <v>-7.3379899999999996</v>
      </c>
      <c r="H7709" s="67">
        <v>110.14700000000001</v>
      </c>
      <c r="I7709" s="66" t="s">
        <v>5294</v>
      </c>
      <c r="J7709" s="67">
        <v>-7.3036099999999999</v>
      </c>
      <c r="K7709" s="67">
        <v>110.15309999999999</v>
      </c>
    </row>
    <row r="7710" spans="1:11" ht="14.5">
      <c r="A7710" s="66" t="str">
        <f t="shared" si="120"/>
        <v>GPP BANJARNEGARA_TLOGOPAKIS</v>
      </c>
      <c r="B7710" s="66" t="s">
        <v>2518</v>
      </c>
      <c r="C7710" s="66" t="s">
        <v>5784</v>
      </c>
      <c r="D7710" s="76" t="s">
        <v>5748</v>
      </c>
      <c r="E7710" s="66" t="s">
        <v>5786</v>
      </c>
      <c r="F7710" s="67">
        <v>5.84</v>
      </c>
      <c r="G7710" s="67">
        <v>-7.1507899999999998</v>
      </c>
      <c r="H7710" s="67">
        <v>109.70699999999999</v>
      </c>
      <c r="I7710" s="66" t="s">
        <v>2357</v>
      </c>
      <c r="J7710" s="67">
        <v>-7.3905900000000004</v>
      </c>
      <c r="K7710" s="67">
        <v>109.7366</v>
      </c>
    </row>
    <row r="7711" spans="1:11" ht="14.5">
      <c r="A7711" s="66" t="str">
        <f t="shared" si="120"/>
        <v>Demak 1 - Mranak_TLOGOPANDOGAN</v>
      </c>
      <c r="B7711" s="66" t="s">
        <v>1995</v>
      </c>
      <c r="C7711" s="66" t="s">
        <v>5784</v>
      </c>
      <c r="D7711" s="76" t="s">
        <v>5759</v>
      </c>
      <c r="E7711" s="66" t="s">
        <v>5786</v>
      </c>
      <c r="F7711" s="67">
        <v>26.27</v>
      </c>
      <c r="G7711" s="67">
        <v>-6.9108000000000001</v>
      </c>
      <c r="H7711" s="67">
        <v>110.70099999999999</v>
      </c>
      <c r="I7711" s="66" t="s">
        <v>1911</v>
      </c>
      <c r="J7711" s="67">
        <v>-6.8903100000000004</v>
      </c>
      <c r="K7711" s="67">
        <v>110.6673</v>
      </c>
    </row>
    <row r="7712" spans="1:11" ht="14.5">
      <c r="A7712" s="66" t="str">
        <f t="shared" si="120"/>
        <v>BGR TEMANGGUNG_TLOGOPAYUNG</v>
      </c>
      <c r="B7712" s="66" t="s">
        <v>1157</v>
      </c>
      <c r="C7712" s="66" t="s">
        <v>5784</v>
      </c>
      <c r="D7712" s="76" t="s">
        <v>5739</v>
      </c>
      <c r="E7712" s="66" t="s">
        <v>5786</v>
      </c>
      <c r="F7712" s="67">
        <v>16.97</v>
      </c>
      <c r="G7712" s="67">
        <v>-7.1273900000000001</v>
      </c>
      <c r="H7712" s="67">
        <v>109.958</v>
      </c>
      <c r="I7712" s="66" t="s">
        <v>999</v>
      </c>
      <c r="J7712" s="67">
        <v>-7.2953299999999999</v>
      </c>
      <c r="K7712" s="67">
        <v>110.0787</v>
      </c>
    </row>
    <row r="7713" spans="1:11" ht="14.5">
      <c r="A7713" s="66" t="str">
        <f t="shared" si="120"/>
        <v>GPP PURWOREJO_TLOGOPRAGOTO</v>
      </c>
      <c r="B7713" s="66" t="s">
        <v>3860</v>
      </c>
      <c r="C7713" s="66" t="s">
        <v>5784</v>
      </c>
      <c r="D7713" s="76" t="s">
        <v>5749</v>
      </c>
      <c r="E7713" s="66" t="s">
        <v>5786</v>
      </c>
      <c r="F7713" s="67">
        <v>15.69</v>
      </c>
      <c r="G7713" s="67">
        <v>-7.8054800000000002</v>
      </c>
      <c r="H7713" s="67">
        <v>109.792</v>
      </c>
      <c r="I7713" s="66" t="s">
        <v>3504</v>
      </c>
      <c r="J7713" s="67">
        <v>-7.7226800000000004</v>
      </c>
      <c r="K7713" s="67">
        <v>109.9468</v>
      </c>
    </row>
    <row r="7714" spans="1:11" ht="14.5">
      <c r="A7714" s="66" t="str">
        <f t="shared" si="120"/>
        <v>Temanggung_TLOGOPUCANG</v>
      </c>
      <c r="B7714" s="66" t="s">
        <v>5351</v>
      </c>
      <c r="C7714" s="66" t="s">
        <v>5784</v>
      </c>
      <c r="D7714" s="76" t="s">
        <v>5749</v>
      </c>
      <c r="E7714" s="66" t="s">
        <v>5786</v>
      </c>
      <c r="F7714" s="67">
        <v>9.5500000000000007</v>
      </c>
      <c r="G7714" s="67">
        <v>-7.2191400000000003</v>
      </c>
      <c r="H7714" s="67">
        <v>110.242</v>
      </c>
      <c r="I7714" s="66" t="s">
        <v>5294</v>
      </c>
      <c r="J7714" s="67">
        <v>-7.3036099999999999</v>
      </c>
      <c r="K7714" s="67">
        <v>110.15309999999999</v>
      </c>
    </row>
    <row r="7715" spans="1:11" ht="14.5">
      <c r="A7715" s="66" t="str">
        <f t="shared" si="120"/>
        <v>Sukoharjo 2 - Baki_TLOGORANDU</v>
      </c>
      <c r="B7715" s="66" t="s">
        <v>5287</v>
      </c>
      <c r="C7715" s="66" t="s">
        <v>5784</v>
      </c>
      <c r="D7715" s="76" t="s">
        <v>5752</v>
      </c>
      <c r="E7715" s="66" t="s">
        <v>5786</v>
      </c>
      <c r="F7715" s="67">
        <v>8.89</v>
      </c>
      <c r="G7715" s="67">
        <v>-7.6652800000000001</v>
      </c>
      <c r="H7715" s="67">
        <v>110.762</v>
      </c>
      <c r="I7715" s="66" t="s">
        <v>5224</v>
      </c>
      <c r="J7715" s="67">
        <v>-7.6135599999999997</v>
      </c>
      <c r="K7715" s="67">
        <v>110.76560000000001</v>
      </c>
    </row>
    <row r="7716" spans="1:11" ht="14.5">
      <c r="A7716" s="66" t="str">
        <f t="shared" si="120"/>
        <v>Demak 1 - Mranak_TLOGOREJO</v>
      </c>
      <c r="B7716" s="66" t="s">
        <v>1996</v>
      </c>
      <c r="C7716" s="66" t="s">
        <v>5784</v>
      </c>
      <c r="D7716" s="76" t="s">
        <v>5758</v>
      </c>
      <c r="E7716" s="66" t="s">
        <v>5786</v>
      </c>
      <c r="F7716" s="67">
        <v>26.27</v>
      </c>
      <c r="G7716" s="67">
        <v>-6.9684600000000003</v>
      </c>
      <c r="H7716" s="67">
        <v>110.646</v>
      </c>
      <c r="I7716" s="66" t="s">
        <v>1911</v>
      </c>
      <c r="J7716" s="67">
        <v>-6.8903100000000004</v>
      </c>
      <c r="K7716" s="67">
        <v>110.6673</v>
      </c>
    </row>
    <row r="7717" spans="1:11" ht="14.5">
      <c r="A7717" s="66" t="str">
        <f t="shared" si="120"/>
        <v>Demak 1 - Mranak_TLOGOREJO</v>
      </c>
      <c r="B7717" s="66" t="s">
        <v>1996</v>
      </c>
      <c r="C7717" s="66" t="s">
        <v>5784</v>
      </c>
      <c r="D7717" s="76" t="s">
        <v>5762</v>
      </c>
      <c r="E7717" s="66" t="s">
        <v>5786</v>
      </c>
      <c r="F7717" s="67">
        <v>26.27</v>
      </c>
      <c r="G7717" s="67">
        <v>-6.9282599999999999</v>
      </c>
      <c r="H7717" s="67">
        <v>110.66</v>
      </c>
      <c r="I7717" s="66" t="s">
        <v>1911</v>
      </c>
      <c r="J7717" s="67">
        <v>-6.8903100000000004</v>
      </c>
      <c r="K7717" s="67">
        <v>110.6673</v>
      </c>
    </row>
    <row r="7718" spans="1:11" ht="14.5">
      <c r="A7718" s="66" t="str">
        <f t="shared" si="120"/>
        <v>GPP MAGELANG_TLOGOREJO</v>
      </c>
      <c r="B7718" s="66" t="s">
        <v>1996</v>
      </c>
      <c r="C7718" s="66" t="s">
        <v>5784</v>
      </c>
      <c r="D7718" s="76" t="s">
        <v>5745</v>
      </c>
      <c r="E7718" s="66" t="s">
        <v>5786</v>
      </c>
      <c r="F7718" s="67">
        <v>7.61</v>
      </c>
      <c r="G7718" s="67">
        <v>-7.3683899999999998</v>
      </c>
      <c r="H7718" s="67">
        <v>110.352</v>
      </c>
      <c r="I7718" s="66" t="s">
        <v>3103</v>
      </c>
      <c r="J7718" s="67">
        <v>-7.3955399999999996</v>
      </c>
      <c r="K7718" s="67">
        <v>110.24469999999999</v>
      </c>
    </row>
    <row r="7719" spans="1:11" ht="14.5">
      <c r="A7719" s="66" t="str">
        <f t="shared" si="120"/>
        <v>GPP PURWOREJO_TLOGOREJO</v>
      </c>
      <c r="B7719" s="66" t="s">
        <v>1996</v>
      </c>
      <c r="C7719" s="66" t="s">
        <v>5784</v>
      </c>
      <c r="D7719" s="76" t="s">
        <v>5751</v>
      </c>
      <c r="E7719" s="66" t="s">
        <v>5786</v>
      </c>
      <c r="F7719" s="67">
        <v>15.69</v>
      </c>
      <c r="G7719" s="67">
        <v>-7.7634400000000001</v>
      </c>
      <c r="H7719" s="67">
        <v>109.81399999999999</v>
      </c>
      <c r="I7719" s="66" t="s">
        <v>3504</v>
      </c>
      <c r="J7719" s="67">
        <v>-7.7226800000000004</v>
      </c>
      <c r="K7719" s="67">
        <v>109.9468</v>
      </c>
    </row>
    <row r="7720" spans="1:11" ht="14.5">
      <c r="A7720" s="66" t="str">
        <f t="shared" si="120"/>
        <v>GPP PURWOREJO_TLOGOREJO</v>
      </c>
      <c r="B7720" s="66" t="s">
        <v>1996</v>
      </c>
      <c r="C7720" s="66" t="s">
        <v>5784</v>
      </c>
      <c r="D7720" s="76" t="s">
        <v>5754</v>
      </c>
      <c r="E7720" s="66" t="s">
        <v>5786</v>
      </c>
      <c r="F7720" s="67">
        <v>4.4400000000000004</v>
      </c>
      <c r="G7720" s="67">
        <v>-7.7888400000000004</v>
      </c>
      <c r="H7720" s="67">
        <v>109.983</v>
      </c>
      <c r="I7720" s="66" t="s">
        <v>3504</v>
      </c>
      <c r="J7720" s="67">
        <v>-7.7226800000000004</v>
      </c>
      <c r="K7720" s="67">
        <v>109.9468</v>
      </c>
    </row>
    <row r="7721" spans="1:11" ht="14.5">
      <c r="A7721" s="66" t="str">
        <f t="shared" si="120"/>
        <v>GPP PURWOREJO_TLOGOREJO</v>
      </c>
      <c r="B7721" s="66" t="s">
        <v>1996</v>
      </c>
      <c r="C7721" s="66" t="s">
        <v>5784</v>
      </c>
      <c r="D7721" s="76" t="s">
        <v>5745</v>
      </c>
      <c r="E7721" s="66" t="s">
        <v>5786</v>
      </c>
      <c r="F7721" s="67">
        <v>4.4400000000000004</v>
      </c>
      <c r="G7721" s="67">
        <v>-7.7004299999999999</v>
      </c>
      <c r="H7721" s="67">
        <v>110.07899999999999</v>
      </c>
      <c r="I7721" s="66" t="s">
        <v>3504</v>
      </c>
      <c r="J7721" s="67">
        <v>-7.7226800000000004</v>
      </c>
      <c r="K7721" s="67">
        <v>109.9468</v>
      </c>
    </row>
    <row r="7722" spans="1:11" ht="14.5">
      <c r="A7722" s="66" t="str">
        <f t="shared" si="120"/>
        <v>GPP PURWOREJO_TLOGOREJO</v>
      </c>
      <c r="B7722" s="66" t="s">
        <v>1996</v>
      </c>
      <c r="C7722" s="66" t="s">
        <v>5784</v>
      </c>
      <c r="D7722" s="76" t="s">
        <v>5757</v>
      </c>
      <c r="E7722" s="66" t="s">
        <v>5786</v>
      </c>
      <c r="F7722" s="67">
        <v>4.4400000000000004</v>
      </c>
      <c r="G7722" s="67">
        <v>-7.7394600000000002</v>
      </c>
      <c r="H7722" s="67">
        <v>109.836</v>
      </c>
      <c r="I7722" s="66" t="s">
        <v>3504</v>
      </c>
      <c r="J7722" s="67">
        <v>-7.7226800000000004</v>
      </c>
      <c r="K7722" s="67">
        <v>109.9468</v>
      </c>
    </row>
    <row r="7723" spans="1:11" ht="14.5">
      <c r="A7723" s="66" t="str">
        <f t="shared" si="120"/>
        <v>GUDANG DEMAK 2_TLOGOREJO</v>
      </c>
      <c r="B7723" s="66" t="s">
        <v>1996</v>
      </c>
      <c r="C7723" s="66" t="s">
        <v>5784</v>
      </c>
      <c r="D7723" s="76" t="s">
        <v>5748</v>
      </c>
      <c r="E7723" s="66" t="s">
        <v>5786</v>
      </c>
      <c r="F7723" s="67">
        <v>53.45</v>
      </c>
      <c r="G7723" s="67">
        <v>-7.0662900000000004</v>
      </c>
      <c r="H7723" s="67">
        <v>110.598</v>
      </c>
      <c r="I7723" s="66" t="s">
        <v>4087</v>
      </c>
      <c r="J7723" s="67">
        <v>-7.0231700000000004</v>
      </c>
      <c r="K7723" s="67">
        <v>110.50660000000001</v>
      </c>
    </row>
    <row r="7724" spans="1:11" ht="14.5">
      <c r="A7724" s="66" t="str">
        <f t="shared" si="120"/>
        <v>GUDANG DEMAK 2_TLOGOREJO</v>
      </c>
      <c r="B7724" s="66" t="s">
        <v>1996</v>
      </c>
      <c r="C7724" s="66" t="s">
        <v>5784</v>
      </c>
      <c r="D7724" s="76" t="s">
        <v>5746</v>
      </c>
      <c r="E7724" s="66" t="s">
        <v>5786</v>
      </c>
      <c r="F7724" s="67">
        <v>26.27</v>
      </c>
      <c r="G7724" s="67">
        <v>-7.0728799999999996</v>
      </c>
      <c r="H7724" s="67">
        <v>110.562</v>
      </c>
      <c r="I7724" s="66" t="s">
        <v>4087</v>
      </c>
      <c r="J7724" s="67">
        <v>-7.0231700000000004</v>
      </c>
      <c r="K7724" s="67">
        <v>110.50660000000001</v>
      </c>
    </row>
    <row r="7725" spans="1:11" ht="14.5">
      <c r="A7725" s="66" t="str">
        <f t="shared" si="120"/>
        <v>Pati - Juwana_TLOGOREJO</v>
      </c>
      <c r="B7725" s="66" t="s">
        <v>1996</v>
      </c>
      <c r="C7725" s="66" t="s">
        <v>5784</v>
      </c>
      <c r="D7725" s="76" t="s">
        <v>5743</v>
      </c>
      <c r="E7725" s="66" t="s">
        <v>5786</v>
      </c>
      <c r="F7725" s="67">
        <v>16.66</v>
      </c>
      <c r="G7725" s="67">
        <v>-6.8244800000000003</v>
      </c>
      <c r="H7725" s="67">
        <v>111.122</v>
      </c>
      <c r="I7725" s="66" t="s">
        <v>4458</v>
      </c>
      <c r="J7725" s="67">
        <v>-6.7296100000000001</v>
      </c>
      <c r="K7725" s="67">
        <v>111.1037</v>
      </c>
    </row>
    <row r="7726" spans="1:11" ht="14.5">
      <c r="A7726" s="66" t="str">
        <f t="shared" si="120"/>
        <v>Pati - Juwana_TLOGOREJO</v>
      </c>
      <c r="B7726" s="66" t="s">
        <v>1996</v>
      </c>
      <c r="C7726" s="66" t="s">
        <v>5784</v>
      </c>
      <c r="D7726" s="76" t="s">
        <v>5766</v>
      </c>
      <c r="E7726" s="66" t="s">
        <v>5786</v>
      </c>
      <c r="F7726" s="67">
        <v>16.66</v>
      </c>
      <c r="G7726" s="67">
        <v>-6.7618</v>
      </c>
      <c r="H7726" s="67">
        <v>111.10299999999999</v>
      </c>
      <c r="I7726" s="66" t="s">
        <v>4458</v>
      </c>
      <c r="J7726" s="67">
        <v>-6.7296100000000001</v>
      </c>
      <c r="K7726" s="67">
        <v>111.1037</v>
      </c>
    </row>
    <row r="7727" spans="1:11" ht="14.5">
      <c r="A7727" s="66" t="str">
        <f t="shared" si="120"/>
        <v>Pati - Sokokulon_TLOGOREJO</v>
      </c>
      <c r="B7727" s="66" t="s">
        <v>1996</v>
      </c>
      <c r="C7727" s="66" t="s">
        <v>5784</v>
      </c>
      <c r="D7727" s="76" t="s">
        <v>5749</v>
      </c>
      <c r="E7727" s="66" t="s">
        <v>5786</v>
      </c>
      <c r="F7727" s="67">
        <v>16.66</v>
      </c>
      <c r="G7727" s="67">
        <v>-6.7118200000000003</v>
      </c>
      <c r="H7727" s="67">
        <v>111.01900000000001</v>
      </c>
      <c r="I7727" s="66" t="s">
        <v>4606</v>
      </c>
      <c r="J7727" s="67">
        <v>-6.7764199999999999</v>
      </c>
      <c r="K7727" s="67">
        <v>110.9949</v>
      </c>
    </row>
    <row r="7728" spans="1:11" ht="14.5">
      <c r="A7728" s="66" t="str">
        <f t="shared" si="120"/>
        <v>Temanggung_TLOGOREJO</v>
      </c>
      <c r="B7728" s="66" t="s">
        <v>1996</v>
      </c>
      <c r="C7728" s="66" t="s">
        <v>5784</v>
      </c>
      <c r="D7728" s="76" t="s">
        <v>5764</v>
      </c>
      <c r="E7728" s="66" t="s">
        <v>5786</v>
      </c>
      <c r="F7728" s="67">
        <v>9.5500000000000007</v>
      </c>
      <c r="G7728" s="67">
        <v>-7.2960900000000004</v>
      </c>
      <c r="H7728" s="67">
        <v>110.1575</v>
      </c>
      <c r="I7728" s="66" t="s">
        <v>5294</v>
      </c>
      <c r="J7728" s="67">
        <v>-7.3036099999999999</v>
      </c>
      <c r="K7728" s="67">
        <v>110.15309999999999</v>
      </c>
    </row>
    <row r="7729" spans="1:11" ht="14.5">
      <c r="A7729" s="66" t="str">
        <f t="shared" si="120"/>
        <v>BGR NGADIROJO_TLOGOSARI</v>
      </c>
      <c r="B7729" s="66" t="s">
        <v>759</v>
      </c>
      <c r="C7729" s="66" t="s">
        <v>5784</v>
      </c>
      <c r="D7729" s="76" t="s">
        <v>5742</v>
      </c>
      <c r="E7729" s="66" t="s">
        <v>5786</v>
      </c>
      <c r="F7729" s="67">
        <v>20.7</v>
      </c>
      <c r="G7729" s="67">
        <v>-8.1328300000000002</v>
      </c>
      <c r="H7729" s="67">
        <v>110.902</v>
      </c>
      <c r="I7729" s="66" t="s">
        <v>538</v>
      </c>
      <c r="J7729" s="67">
        <v>-7.8147399999999996</v>
      </c>
      <c r="K7729" s="67">
        <v>111.0005</v>
      </c>
    </row>
    <row r="7730" spans="1:11" ht="14.5">
      <c r="A7730" s="66" t="str">
        <f t="shared" si="120"/>
        <v>Kebumen - Purbowangi_TLOGOSARI</v>
      </c>
      <c r="B7730" s="66" t="s">
        <v>759</v>
      </c>
      <c r="C7730" s="66" t="s">
        <v>5784</v>
      </c>
      <c r="D7730" s="76" t="s">
        <v>5740</v>
      </c>
      <c r="E7730" s="66" t="s">
        <v>5786</v>
      </c>
      <c r="F7730" s="67">
        <v>15.69</v>
      </c>
      <c r="G7730" s="67">
        <v>-7.7063899999999999</v>
      </c>
      <c r="H7730" s="67">
        <v>109.41800000000001</v>
      </c>
      <c r="I7730" s="66" t="s">
        <v>4274</v>
      </c>
      <c r="J7730" s="67">
        <v>-7.6099800000000002</v>
      </c>
      <c r="K7730" s="67">
        <v>109.48480000000001</v>
      </c>
    </row>
    <row r="7731" spans="1:11" ht="14.5">
      <c r="A7731" s="66" t="str">
        <f t="shared" si="120"/>
        <v>Pati - Juwana_TLOGOSARI</v>
      </c>
      <c r="B7731" s="66" t="s">
        <v>759</v>
      </c>
      <c r="C7731" s="66" t="s">
        <v>5784</v>
      </c>
      <c r="D7731" s="76" t="s">
        <v>5748</v>
      </c>
      <c r="E7731" s="66" t="s">
        <v>5786</v>
      </c>
      <c r="F7731" s="67">
        <v>16.66</v>
      </c>
      <c r="G7731" s="67">
        <v>-6.6633199999999997</v>
      </c>
      <c r="H7731" s="67">
        <v>111.023</v>
      </c>
      <c r="I7731" s="66" t="s">
        <v>4458</v>
      </c>
      <c r="J7731" s="67">
        <v>-6.7296100000000001</v>
      </c>
      <c r="K7731" s="67">
        <v>111.1037</v>
      </c>
    </row>
    <row r="7732" spans="1:11" ht="14.5">
      <c r="A7732" s="66" t="str">
        <f t="shared" si="120"/>
        <v>UPP SEMARANG_TLOGOSARI KULON</v>
      </c>
      <c r="B7732" s="66" t="s">
        <v>5542</v>
      </c>
      <c r="C7732" s="66" t="s">
        <v>5784</v>
      </c>
      <c r="D7732" s="76" t="s">
        <v>5750</v>
      </c>
      <c r="E7732" s="66" t="s">
        <v>5786</v>
      </c>
      <c r="F7732" s="67">
        <v>1.22</v>
      </c>
      <c r="G7732" s="67">
        <v>-6.9862900000000003</v>
      </c>
      <c r="H7732" s="67">
        <v>110.461</v>
      </c>
      <c r="I7732" s="66" t="s">
        <v>5495</v>
      </c>
      <c r="J7732" s="67">
        <v>-6.9489400000000003</v>
      </c>
      <c r="K7732" s="67">
        <v>110.42059999999999</v>
      </c>
    </row>
    <row r="7733" spans="1:11" ht="14.5">
      <c r="A7733" s="66" t="str">
        <f t="shared" si="120"/>
        <v>GUDANG DEMAK 2_TLOGOSARI WETAN</v>
      </c>
      <c r="B7733" s="66" t="s">
        <v>4141</v>
      </c>
      <c r="C7733" s="66" t="s">
        <v>5784</v>
      </c>
      <c r="D7733" s="76" t="s">
        <v>5753</v>
      </c>
      <c r="E7733" s="66" t="s">
        <v>5786</v>
      </c>
      <c r="F7733" s="67">
        <v>1.22</v>
      </c>
      <c r="G7733" s="67">
        <v>-6.9886100000000004</v>
      </c>
      <c r="H7733" s="67">
        <v>110.47</v>
      </c>
      <c r="I7733" s="66" t="s">
        <v>4087</v>
      </c>
      <c r="J7733" s="67">
        <v>-7.0231700000000004</v>
      </c>
      <c r="K7733" s="67">
        <v>110.50660000000001</v>
      </c>
    </row>
    <row r="7734" spans="1:11" ht="14.5">
      <c r="A7734" s="66" t="str">
        <f t="shared" si="120"/>
        <v>Demak 1 - Mranak_TLOGOSIH</v>
      </c>
      <c r="B7734" s="66" t="s">
        <v>1997</v>
      </c>
      <c r="C7734" s="66" t="s">
        <v>5784</v>
      </c>
      <c r="D7734" s="76" t="s">
        <v>5757</v>
      </c>
      <c r="E7734" s="66" t="s">
        <v>5786</v>
      </c>
      <c r="F7734" s="67">
        <v>26.27</v>
      </c>
      <c r="G7734" s="67">
        <v>-6.9866700000000002</v>
      </c>
      <c r="H7734" s="67">
        <v>110.69499999999999</v>
      </c>
      <c r="I7734" s="66" t="s">
        <v>1911</v>
      </c>
      <c r="J7734" s="67">
        <v>-6.8903100000000004</v>
      </c>
      <c r="K7734" s="67">
        <v>110.6673</v>
      </c>
    </row>
    <row r="7735" spans="1:11" ht="14.5">
      <c r="A7735" s="66" t="str">
        <f t="shared" si="120"/>
        <v>GPP PURWOREJO_TLOGOSONO</v>
      </c>
      <c r="B7735" s="66" t="s">
        <v>3861</v>
      </c>
      <c r="C7735" s="66" t="s">
        <v>5784</v>
      </c>
      <c r="D7735" s="76" t="s">
        <v>5758</v>
      </c>
      <c r="E7735" s="66" t="s">
        <v>5786</v>
      </c>
      <c r="F7735" s="67">
        <v>4.4400000000000004</v>
      </c>
      <c r="G7735" s="67">
        <v>-7.6245900000000004</v>
      </c>
      <c r="H7735" s="67">
        <v>109.994</v>
      </c>
      <c r="I7735" s="66" t="s">
        <v>3504</v>
      </c>
      <c r="J7735" s="67">
        <v>-7.7226800000000004</v>
      </c>
      <c r="K7735" s="67">
        <v>109.9468</v>
      </c>
    </row>
    <row r="7736" spans="1:11" ht="14.5">
      <c r="A7736" s="66" t="str">
        <f t="shared" si="120"/>
        <v>Blora 4 Ngawen_TLOGOTIRTO</v>
      </c>
      <c r="B7736" s="66" t="s">
        <v>1359</v>
      </c>
      <c r="C7736" s="66" t="s">
        <v>5784</v>
      </c>
      <c r="D7736" s="76" t="s">
        <v>5741</v>
      </c>
      <c r="E7736" s="66" t="s">
        <v>5786</v>
      </c>
      <c r="F7736" s="67">
        <v>53.45</v>
      </c>
      <c r="G7736" s="67">
        <v>-7.1887800000000004</v>
      </c>
      <c r="H7736" s="67">
        <v>111.197</v>
      </c>
      <c r="I7736" s="66" t="s">
        <v>1251</v>
      </c>
      <c r="J7736" s="67">
        <v>-7.0247799999999998</v>
      </c>
      <c r="K7736" s="67">
        <v>111.2928</v>
      </c>
    </row>
    <row r="7737" spans="1:11" ht="14.5">
      <c r="A7737" s="66" t="str">
        <f t="shared" si="120"/>
        <v>GPP GROBOGAN_TLOGOTIRTO</v>
      </c>
      <c r="B7737" s="66" t="s">
        <v>1359</v>
      </c>
      <c r="C7737" s="66" t="s">
        <v>5784</v>
      </c>
      <c r="D7737" s="76" t="s">
        <v>5749</v>
      </c>
      <c r="E7737" s="66" t="s">
        <v>5786</v>
      </c>
      <c r="F7737" s="67">
        <v>66.78</v>
      </c>
      <c r="G7737" s="67">
        <v>-7.2911700000000002</v>
      </c>
      <c r="H7737" s="67">
        <v>110.895</v>
      </c>
      <c r="I7737" s="66" t="s">
        <v>2583</v>
      </c>
      <c r="J7737" s="67">
        <v>-7.1456299999999997</v>
      </c>
      <c r="K7737" s="67">
        <v>110.9007</v>
      </c>
    </row>
    <row r="7738" spans="1:11" ht="14.5">
      <c r="A7738" s="66" t="str">
        <f t="shared" si="120"/>
        <v>Rembang-Tritunggal_TLOGOTUNGGAL</v>
      </c>
      <c r="B7738" s="66" t="s">
        <v>5057</v>
      </c>
      <c r="C7738" s="66" t="s">
        <v>5784</v>
      </c>
      <c r="D7738" s="76" t="s">
        <v>5762</v>
      </c>
      <c r="E7738" s="66" t="s">
        <v>5786</v>
      </c>
      <c r="F7738" s="67">
        <v>20.29</v>
      </c>
      <c r="G7738" s="67">
        <v>-6.7564399999999996</v>
      </c>
      <c r="H7738" s="67">
        <v>111.29900000000001</v>
      </c>
      <c r="I7738" s="66" t="s">
        <v>5002</v>
      </c>
      <c r="J7738" s="67">
        <v>-6.6992700000000003</v>
      </c>
      <c r="K7738" s="67">
        <v>111.39919999999999</v>
      </c>
    </row>
    <row r="7739" spans="1:11" ht="14.5">
      <c r="A7739" s="66" t="str">
        <f t="shared" si="120"/>
        <v>GPP CEPU (BLORA)_TLOGOTUWUNG</v>
      </c>
      <c r="B7739" s="66" t="s">
        <v>2581</v>
      </c>
      <c r="C7739" s="66" t="s">
        <v>5784</v>
      </c>
      <c r="D7739" s="76" t="s">
        <v>5746</v>
      </c>
      <c r="E7739" s="66" t="s">
        <v>5786</v>
      </c>
      <c r="F7739" s="67">
        <v>44.23</v>
      </c>
      <c r="G7739" s="67">
        <v>-7.2957000000000001</v>
      </c>
      <c r="H7739" s="67">
        <v>111.37</v>
      </c>
      <c r="I7739" s="66" t="s">
        <v>2534</v>
      </c>
      <c r="J7739" s="67">
        <v>-7.1575100000000003</v>
      </c>
      <c r="K7739" s="67">
        <v>111.58580000000001</v>
      </c>
    </row>
    <row r="7740" spans="1:11" ht="14.5">
      <c r="A7740" s="66" t="str">
        <f t="shared" si="120"/>
        <v>Boyolali_TLOGOWATU</v>
      </c>
      <c r="B7740" s="66" t="s">
        <v>1559</v>
      </c>
      <c r="C7740" s="66" t="s">
        <v>5784</v>
      </c>
      <c r="D7740" s="76" t="s">
        <v>5752</v>
      </c>
      <c r="E7740" s="66" t="s">
        <v>5786</v>
      </c>
      <c r="F7740" s="67">
        <v>8.89</v>
      </c>
      <c r="G7740" s="67">
        <v>-7.5981699999999996</v>
      </c>
      <c r="H7740" s="67">
        <v>110.502</v>
      </c>
      <c r="I7740" s="66" t="s">
        <v>1370</v>
      </c>
      <c r="J7740" s="67">
        <v>-7.5381099999999996</v>
      </c>
      <c r="K7740" s="67">
        <v>110.6292</v>
      </c>
    </row>
    <row r="7741" spans="1:11" ht="14.5">
      <c r="A7741" s="66" t="str">
        <f t="shared" si="120"/>
        <v>BGR TEMANGGUNG_TLOGOWERO</v>
      </c>
      <c r="B7741" s="66" t="s">
        <v>1158</v>
      </c>
      <c r="C7741" s="66" t="s">
        <v>5784</v>
      </c>
      <c r="D7741" s="76" t="s">
        <v>5737</v>
      </c>
      <c r="E7741" s="66" t="s">
        <v>5786</v>
      </c>
      <c r="F7741" s="67">
        <v>9.5500000000000007</v>
      </c>
      <c r="G7741" s="67">
        <v>-7.3010000000000002</v>
      </c>
      <c r="H7741" s="67">
        <v>110.03400000000001</v>
      </c>
      <c r="I7741" s="66" t="s">
        <v>999</v>
      </c>
      <c r="J7741" s="67">
        <v>-7.2953299999999999</v>
      </c>
      <c r="K7741" s="67">
        <v>110.0787</v>
      </c>
    </row>
    <row r="7742" spans="1:11" ht="14.5">
      <c r="A7742" s="66" t="str">
        <f t="shared" si="120"/>
        <v>GD Lini II Semarang - Sayung_TLOGOWERU</v>
      </c>
      <c r="B7742" s="66" t="s">
        <v>2108</v>
      </c>
      <c r="C7742" s="66" t="s">
        <v>5784</v>
      </c>
      <c r="D7742" s="76" t="s">
        <v>5739</v>
      </c>
      <c r="E7742" s="66" t="s">
        <v>5786</v>
      </c>
      <c r="F7742" s="67">
        <v>26.27</v>
      </c>
      <c r="G7742" s="67">
        <v>-7.00983</v>
      </c>
      <c r="H7742" s="67">
        <v>110.613</v>
      </c>
      <c r="I7742" s="66" t="s">
        <v>2074</v>
      </c>
      <c r="J7742" s="67">
        <v>-6.9261400000000002</v>
      </c>
      <c r="K7742" s="67">
        <v>110.5613</v>
      </c>
    </row>
    <row r="7743" spans="1:11" ht="14.5">
      <c r="A7743" s="66" t="str">
        <f t="shared" si="120"/>
        <v>GPP KEBUMEN_TLOGOWULUNG</v>
      </c>
      <c r="B7743" s="66" t="s">
        <v>2880</v>
      </c>
      <c r="C7743" s="66" t="s">
        <v>5784</v>
      </c>
      <c r="D7743" s="76" t="s">
        <v>5745</v>
      </c>
      <c r="E7743" s="66" t="s">
        <v>5786</v>
      </c>
      <c r="F7743" s="67">
        <v>15.69</v>
      </c>
      <c r="G7743" s="67">
        <v>-7.6389399999999998</v>
      </c>
      <c r="H7743" s="67">
        <v>109.732</v>
      </c>
      <c r="I7743" s="66" t="s">
        <v>2714</v>
      </c>
      <c r="J7743" s="67">
        <v>-7.6109200000000001</v>
      </c>
      <c r="K7743" s="67">
        <v>109.5078</v>
      </c>
    </row>
    <row r="7744" spans="1:11" ht="14.5">
      <c r="A7744" s="66" t="str">
        <f t="shared" si="120"/>
        <v>Blora 4 Ngawen_TLOGOWUNGU</v>
      </c>
      <c r="B7744" s="66" t="s">
        <v>1360</v>
      </c>
      <c r="C7744" s="66" t="s">
        <v>5784</v>
      </c>
      <c r="D7744" s="76" t="s">
        <v>5740</v>
      </c>
      <c r="E7744" s="66" t="s">
        <v>5786</v>
      </c>
      <c r="F7744" s="67">
        <v>44.23</v>
      </c>
      <c r="G7744" s="67">
        <v>-6.9267500000000002</v>
      </c>
      <c r="H7744" s="67">
        <v>111.26900000000001</v>
      </c>
      <c r="I7744" s="66" t="s">
        <v>1251</v>
      </c>
      <c r="J7744" s="67">
        <v>-7.0247799999999998</v>
      </c>
      <c r="K7744" s="67">
        <v>111.2928</v>
      </c>
    </row>
    <row r="7745" spans="1:11" ht="14.5">
      <c r="A7745" s="66" t="str">
        <f t="shared" si="120"/>
        <v>Temanggung_TLOGOWUNGU</v>
      </c>
      <c r="B7745" s="66" t="s">
        <v>1360</v>
      </c>
      <c r="C7745" s="66" t="s">
        <v>5784</v>
      </c>
      <c r="D7745" s="76" t="s">
        <v>5754</v>
      </c>
      <c r="E7745" s="66" t="s">
        <v>5786</v>
      </c>
      <c r="F7745" s="67">
        <v>9.5500000000000007</v>
      </c>
      <c r="G7745" s="67">
        <v>-7.2710400000000002</v>
      </c>
      <c r="H7745" s="67">
        <v>110.252</v>
      </c>
      <c r="I7745" s="66" t="s">
        <v>5294</v>
      </c>
      <c r="J7745" s="67">
        <v>-7.3036099999999999</v>
      </c>
      <c r="K7745" s="67">
        <v>110.15309999999999</v>
      </c>
    </row>
    <row r="7746" spans="1:11" ht="14.5">
      <c r="A7746" s="66" t="str">
        <f t="shared" ref="A7746:A7809" si="121">CONCATENATE(I7746,"_",B7746)</f>
        <v>Semarang - Kalikuning_TLOMPAKAN</v>
      </c>
      <c r="B7746" s="66" t="s">
        <v>5155</v>
      </c>
      <c r="C7746" s="66" t="s">
        <v>5784</v>
      </c>
      <c r="D7746" s="76" t="s">
        <v>5755</v>
      </c>
      <c r="E7746" s="66" t="s">
        <v>5786</v>
      </c>
      <c r="F7746" s="67">
        <v>10.51</v>
      </c>
      <c r="G7746" s="67">
        <v>-7.2455400000000001</v>
      </c>
      <c r="H7746" s="67">
        <v>110.498</v>
      </c>
      <c r="I7746" s="66" t="s">
        <v>5061</v>
      </c>
      <c r="J7746" s="67">
        <v>-7.1833299999999998</v>
      </c>
      <c r="K7746" s="67">
        <v>110.4721</v>
      </c>
    </row>
    <row r="7747" spans="1:11" ht="14.5">
      <c r="A7747" s="66" t="str">
        <f t="shared" si="121"/>
        <v>Pati - Juwana_TLUTUP</v>
      </c>
      <c r="B7747" s="66" t="s">
        <v>4590</v>
      </c>
      <c r="C7747" s="66" t="s">
        <v>5784</v>
      </c>
      <c r="D7747" s="76" t="s">
        <v>5738</v>
      </c>
      <c r="E7747" s="66" t="s">
        <v>5786</v>
      </c>
      <c r="F7747" s="67">
        <v>16.66</v>
      </c>
      <c r="G7747" s="67">
        <v>-6.6381899999999998</v>
      </c>
      <c r="H7747" s="67">
        <v>111.1</v>
      </c>
      <c r="I7747" s="66" t="s">
        <v>4458</v>
      </c>
      <c r="J7747" s="67">
        <v>-6.7296100000000001</v>
      </c>
      <c r="K7747" s="67">
        <v>111.1037</v>
      </c>
    </row>
    <row r="7748" spans="1:11" ht="14.5">
      <c r="A7748" s="66" t="str">
        <f t="shared" si="121"/>
        <v>Pati - Juwana_TLUWAH</v>
      </c>
      <c r="B7748" s="66" t="s">
        <v>4591</v>
      </c>
      <c r="C7748" s="66" t="s">
        <v>5784</v>
      </c>
      <c r="D7748" s="76" t="s">
        <v>5757</v>
      </c>
      <c r="E7748" s="66" t="s">
        <v>5786</v>
      </c>
      <c r="F7748" s="67">
        <v>16.66</v>
      </c>
      <c r="G7748" s="67">
        <v>-6.7317099999999996</v>
      </c>
      <c r="H7748" s="67">
        <v>111.142</v>
      </c>
      <c r="I7748" s="66" t="s">
        <v>4458</v>
      </c>
      <c r="J7748" s="67">
        <v>-6.7296100000000001</v>
      </c>
      <c r="K7748" s="67">
        <v>111.1037</v>
      </c>
    </row>
    <row r="7749" spans="1:11" ht="14.5">
      <c r="A7749" s="66" t="str">
        <f t="shared" si="121"/>
        <v>Pati - Juwana_TLUWUK</v>
      </c>
      <c r="B7749" s="66" t="s">
        <v>4592</v>
      </c>
      <c r="C7749" s="66" t="s">
        <v>5784</v>
      </c>
      <c r="D7749" s="76" t="s">
        <v>5757</v>
      </c>
      <c r="E7749" s="66" t="s">
        <v>5786</v>
      </c>
      <c r="F7749" s="67">
        <v>16.66</v>
      </c>
      <c r="G7749" s="67">
        <v>-6.6715</v>
      </c>
      <c r="H7749" s="67">
        <v>111.124</v>
      </c>
      <c r="I7749" s="66" t="s">
        <v>4458</v>
      </c>
      <c r="J7749" s="67">
        <v>-6.7296100000000001</v>
      </c>
      <c r="K7749" s="67">
        <v>111.1037</v>
      </c>
    </row>
    <row r="7750" spans="1:11" ht="14.5">
      <c r="A7750" s="66" t="str">
        <f t="shared" si="121"/>
        <v>Blora 4 Ngawen_TOBO</v>
      </c>
      <c r="B7750" s="66" t="s">
        <v>1361</v>
      </c>
      <c r="C7750" s="66" t="s">
        <v>5784</v>
      </c>
      <c r="D7750" s="76" t="s">
        <v>5770</v>
      </c>
      <c r="E7750" s="66" t="s">
        <v>5786</v>
      </c>
      <c r="F7750" s="67">
        <v>44.23</v>
      </c>
      <c r="G7750" s="67">
        <v>-7.1348599999999998</v>
      </c>
      <c r="H7750" s="67">
        <v>111.301</v>
      </c>
      <c r="I7750" s="66" t="s">
        <v>1251</v>
      </c>
      <c r="J7750" s="67">
        <v>-7.0247799999999998</v>
      </c>
      <c r="K7750" s="67">
        <v>111.2928</v>
      </c>
    </row>
    <row r="7751" spans="1:11" ht="14.5">
      <c r="A7751" s="66" t="str">
        <f t="shared" si="121"/>
        <v>Blora 4 Ngawen_TODANAN</v>
      </c>
      <c r="B7751" s="66" t="s">
        <v>1362</v>
      </c>
      <c r="C7751" s="66" t="s">
        <v>5784</v>
      </c>
      <c r="D7751" s="76" t="s">
        <v>5739</v>
      </c>
      <c r="E7751" s="66" t="s">
        <v>5786</v>
      </c>
      <c r="F7751" s="67">
        <v>44.23</v>
      </c>
      <c r="G7751" s="67">
        <v>-6.9371499999999999</v>
      </c>
      <c r="H7751" s="67">
        <v>111.17700000000001</v>
      </c>
      <c r="I7751" s="66" t="s">
        <v>1251</v>
      </c>
      <c r="J7751" s="67">
        <v>-7.0247799999999998</v>
      </c>
      <c r="K7751" s="67">
        <v>111.2928</v>
      </c>
    </row>
    <row r="7752" spans="1:11" ht="14.5">
      <c r="A7752" s="66" t="str">
        <f t="shared" si="121"/>
        <v>GPP SRAGEN_TOHKUNING</v>
      </c>
      <c r="B7752" s="66" t="s">
        <v>3991</v>
      </c>
      <c r="C7752" s="66" t="s">
        <v>5784</v>
      </c>
      <c r="D7752" s="76" t="s">
        <v>5748</v>
      </c>
      <c r="E7752" s="66" t="s">
        <v>5786</v>
      </c>
      <c r="F7752" s="67">
        <v>21.59</v>
      </c>
      <c r="G7752" s="67">
        <v>-7.6045499999999997</v>
      </c>
      <c r="H7752" s="67">
        <v>111.045</v>
      </c>
      <c r="I7752" s="66" t="s">
        <v>3898</v>
      </c>
      <c r="J7752" s="67">
        <v>-7.4936100000000003</v>
      </c>
      <c r="K7752" s="67">
        <v>110.9278</v>
      </c>
    </row>
    <row r="7753" spans="1:11" ht="14.5">
      <c r="A7753" s="66" t="str">
        <f t="shared" si="121"/>
        <v>Sukoharjo 2 - Baki_TOHUDAN</v>
      </c>
      <c r="B7753" s="66" t="s">
        <v>5288</v>
      </c>
      <c r="C7753" s="66" t="s">
        <v>5784</v>
      </c>
      <c r="D7753" s="76" t="s">
        <v>5748</v>
      </c>
      <c r="E7753" s="66" t="s">
        <v>5786</v>
      </c>
      <c r="F7753" s="67">
        <v>21.59</v>
      </c>
      <c r="G7753" s="67">
        <v>-7.5354400000000004</v>
      </c>
      <c r="H7753" s="67">
        <v>110.776</v>
      </c>
      <c r="I7753" s="66" t="s">
        <v>5224</v>
      </c>
      <c r="J7753" s="67">
        <v>-7.6135599999999997</v>
      </c>
      <c r="K7753" s="67">
        <v>110.76560000000001</v>
      </c>
    </row>
    <row r="7754" spans="1:11" ht="14.5">
      <c r="A7754" s="66" t="str">
        <f t="shared" si="121"/>
        <v>GPP GROBOGAN_TOKO</v>
      </c>
      <c r="B7754" s="66" t="s">
        <v>2630</v>
      </c>
      <c r="C7754" s="66" t="s">
        <v>5784</v>
      </c>
      <c r="D7754" s="76" t="s">
        <v>5756</v>
      </c>
      <c r="E7754" s="66" t="s">
        <v>5786</v>
      </c>
      <c r="F7754" s="67">
        <v>53.45</v>
      </c>
      <c r="G7754" s="67">
        <v>-7.1226200000000004</v>
      </c>
      <c r="H7754" s="67">
        <v>110.857</v>
      </c>
      <c r="I7754" s="66" t="s">
        <v>2583</v>
      </c>
      <c r="J7754" s="67">
        <v>-7.1456299999999997</v>
      </c>
      <c r="K7754" s="67">
        <v>110.9007</v>
      </c>
    </row>
    <row r="7755" spans="1:11" ht="14.5">
      <c r="A7755" s="66" t="str">
        <f t="shared" si="121"/>
        <v>GPP MAGELANG_TOLOKAN</v>
      </c>
      <c r="B7755" s="66" t="s">
        <v>3325</v>
      </c>
      <c r="C7755" s="66" t="s">
        <v>5784</v>
      </c>
      <c r="D7755" s="76" t="s">
        <v>5762</v>
      </c>
      <c r="E7755" s="66" t="s">
        <v>5786</v>
      </c>
      <c r="F7755" s="67">
        <v>10.51</v>
      </c>
      <c r="G7755" s="67">
        <v>-7.3751199999999999</v>
      </c>
      <c r="H7755" s="67">
        <v>110.413</v>
      </c>
      <c r="I7755" s="66" t="s">
        <v>3103</v>
      </c>
      <c r="J7755" s="67">
        <v>-7.3955399999999996</v>
      </c>
      <c r="K7755" s="67">
        <v>110.24469999999999</v>
      </c>
    </row>
    <row r="7756" spans="1:11" ht="14.5">
      <c r="A7756" s="66" t="str">
        <f t="shared" si="121"/>
        <v>Batang - Kasepuhan_TOMBO</v>
      </c>
      <c r="B7756" s="66" t="s">
        <v>240</v>
      </c>
      <c r="C7756" s="66" t="s">
        <v>5784</v>
      </c>
      <c r="D7756" s="76" t="s">
        <v>5761</v>
      </c>
      <c r="E7756" s="66" t="s">
        <v>5786</v>
      </c>
      <c r="F7756" s="67">
        <v>9.3699999999999992</v>
      </c>
      <c r="G7756" s="67">
        <v>-7.1089599999999997</v>
      </c>
      <c r="H7756" s="67">
        <v>109.78700000000001</v>
      </c>
      <c r="I7756" s="66" t="s">
        <v>54</v>
      </c>
      <c r="J7756" s="67">
        <v>-6.9040600000000003</v>
      </c>
      <c r="K7756" s="67">
        <v>109.7085</v>
      </c>
    </row>
    <row r="7757" spans="1:11" ht="14.5">
      <c r="A7757" s="66" t="str">
        <f t="shared" si="121"/>
        <v>Purwodadi 2 - Getas_TOMPEGUNUNG</v>
      </c>
      <c r="B7757" s="66" t="s">
        <v>4973</v>
      </c>
      <c r="C7757" s="66" t="s">
        <v>5784</v>
      </c>
      <c r="D7757" s="76" t="s">
        <v>5761</v>
      </c>
      <c r="E7757" s="66" t="s">
        <v>5786</v>
      </c>
      <c r="F7757" s="67">
        <v>16.66</v>
      </c>
      <c r="G7757" s="67">
        <v>-6.9519200000000003</v>
      </c>
      <c r="H7757" s="67">
        <v>110.959</v>
      </c>
      <c r="I7757" s="66" t="s">
        <v>4962</v>
      </c>
      <c r="J7757" s="67">
        <v>-7.0704399999999996</v>
      </c>
      <c r="K7757" s="67">
        <v>110.93300000000001</v>
      </c>
    </row>
    <row r="7758" spans="1:11" ht="14.5">
      <c r="A7758" s="66" t="str">
        <f t="shared" si="121"/>
        <v>Pati - Juwana_TOMPOMULYO</v>
      </c>
      <c r="B7758" s="66" t="s">
        <v>4593</v>
      </c>
      <c r="C7758" s="66" t="s">
        <v>5784</v>
      </c>
      <c r="D7758" s="76" t="s">
        <v>5764</v>
      </c>
      <c r="E7758" s="66" t="s">
        <v>5786</v>
      </c>
      <c r="F7758" s="67">
        <v>16.66</v>
      </c>
      <c r="G7758" s="67">
        <v>-6.74017</v>
      </c>
      <c r="H7758" s="67">
        <v>111.208</v>
      </c>
      <c r="I7758" s="66" t="s">
        <v>4458</v>
      </c>
      <c r="J7758" s="67">
        <v>-6.7296100000000001</v>
      </c>
      <c r="K7758" s="67">
        <v>111.1037</v>
      </c>
    </row>
    <row r="7759" spans="1:11" ht="14.5">
      <c r="A7759" s="66" t="str">
        <f t="shared" si="121"/>
        <v>Pati - Juwana_TONDOKERTO</v>
      </c>
      <c r="B7759" s="66" t="s">
        <v>4594</v>
      </c>
      <c r="C7759" s="66" t="s">
        <v>5784</v>
      </c>
      <c r="D7759" s="76" t="s">
        <v>5738</v>
      </c>
      <c r="E7759" s="66" t="s">
        <v>5786</v>
      </c>
      <c r="F7759" s="67">
        <v>16.66</v>
      </c>
      <c r="G7759" s="67">
        <v>-6.7699199999999999</v>
      </c>
      <c r="H7759" s="67">
        <v>111.13200000000001</v>
      </c>
      <c r="I7759" s="66" t="s">
        <v>4458</v>
      </c>
      <c r="J7759" s="67">
        <v>-6.7296100000000001</v>
      </c>
      <c r="K7759" s="67">
        <v>111.1037</v>
      </c>
    </row>
    <row r="7760" spans="1:11" ht="14.5">
      <c r="A7760" s="66" t="str">
        <f t="shared" si="121"/>
        <v>Pati - Juwana_TONDOMULYO</v>
      </c>
      <c r="B7760" s="66" t="s">
        <v>4595</v>
      </c>
      <c r="C7760" s="66" t="s">
        <v>5784</v>
      </c>
      <c r="D7760" s="76" t="s">
        <v>5761</v>
      </c>
      <c r="E7760" s="66" t="s">
        <v>5786</v>
      </c>
      <c r="F7760" s="67">
        <v>16.66</v>
      </c>
      <c r="G7760" s="67">
        <v>-6.7405400000000002</v>
      </c>
      <c r="H7760" s="67">
        <v>111.107</v>
      </c>
      <c r="I7760" s="66" t="s">
        <v>4458</v>
      </c>
      <c r="J7760" s="67">
        <v>-6.7296100000000001</v>
      </c>
      <c r="K7760" s="67">
        <v>111.1037</v>
      </c>
    </row>
    <row r="7761" spans="1:11" ht="14.5">
      <c r="A7761" s="66" t="str">
        <f t="shared" si="121"/>
        <v>GPP KLATEN_TONGGALAN</v>
      </c>
      <c r="B7761" s="66" t="s">
        <v>3091</v>
      </c>
      <c r="C7761" s="66" t="s">
        <v>5784</v>
      </c>
      <c r="D7761" s="76" t="s">
        <v>5763</v>
      </c>
      <c r="E7761" s="66" t="s">
        <v>5786</v>
      </c>
      <c r="F7761" s="67">
        <v>8.89</v>
      </c>
      <c r="G7761" s="67">
        <v>-7.7123799999999996</v>
      </c>
      <c r="H7761" s="67">
        <v>110.59699999999999</v>
      </c>
      <c r="I7761" s="66" t="s">
        <v>2894</v>
      </c>
      <c r="J7761" s="67">
        <v>-7.6692</v>
      </c>
      <c r="K7761" s="67">
        <v>110.6751</v>
      </c>
    </row>
    <row r="7762" spans="1:11" ht="14.5">
      <c r="A7762" s="66" t="str">
        <f t="shared" si="121"/>
        <v>TGL 3PURWAHAMBA_TONGGARA</v>
      </c>
      <c r="B7762" s="66" t="s">
        <v>5466</v>
      </c>
      <c r="C7762" s="66" t="s">
        <v>5784</v>
      </c>
      <c r="D7762" s="76" t="s">
        <v>5741</v>
      </c>
      <c r="E7762" s="66" t="s">
        <v>5786</v>
      </c>
      <c r="F7762" s="67">
        <v>11.25</v>
      </c>
      <c r="G7762" s="67">
        <v>-7.0051500000000004</v>
      </c>
      <c r="H7762" s="67">
        <v>109.202</v>
      </c>
      <c r="I7762" s="66" t="s">
        <v>5354</v>
      </c>
      <c r="J7762" s="67">
        <v>-6.87378</v>
      </c>
      <c r="K7762" s="67">
        <v>109.2512</v>
      </c>
    </row>
    <row r="7763" spans="1:11" ht="14.5">
      <c r="A7763" s="66" t="str">
        <f t="shared" si="121"/>
        <v>Brebes GPP_TONJONG</v>
      </c>
      <c r="B7763" s="66" t="s">
        <v>1819</v>
      </c>
      <c r="C7763" s="66" t="s">
        <v>5784</v>
      </c>
      <c r="D7763" s="76" t="s">
        <v>5754</v>
      </c>
      <c r="E7763" s="66" t="s">
        <v>5786</v>
      </c>
      <c r="F7763" s="67">
        <v>20.92</v>
      </c>
      <c r="G7763" s="67">
        <v>-7.1855399999999996</v>
      </c>
      <c r="H7763" s="67">
        <v>109.01</v>
      </c>
      <c r="I7763" s="66" t="s">
        <v>1667</v>
      </c>
      <c r="J7763" s="67">
        <v>-7.1220699999999999</v>
      </c>
      <c r="K7763" s="67">
        <v>108.9847</v>
      </c>
    </row>
    <row r="7764" spans="1:11" ht="14.5">
      <c r="A7764" s="66" t="str">
        <f t="shared" si="121"/>
        <v>GPP MAGELANG_TONOBOYO</v>
      </c>
      <c r="B7764" s="66" t="s">
        <v>3326</v>
      </c>
      <c r="C7764" s="66" t="s">
        <v>5784</v>
      </c>
      <c r="D7764" s="76" t="s">
        <v>5740</v>
      </c>
      <c r="E7764" s="66" t="s">
        <v>5786</v>
      </c>
      <c r="F7764" s="67">
        <v>7.61</v>
      </c>
      <c r="G7764" s="67">
        <v>-7.4604799999999996</v>
      </c>
      <c r="H7764" s="67">
        <v>110.169</v>
      </c>
      <c r="I7764" s="66" t="s">
        <v>3103</v>
      </c>
      <c r="J7764" s="67">
        <v>-7.3955399999999996</v>
      </c>
      <c r="K7764" s="67">
        <v>110.24469999999999</v>
      </c>
    </row>
    <row r="7765" spans="1:11" ht="14.5">
      <c r="A7765" s="66" t="str">
        <f t="shared" si="121"/>
        <v>GPP SUKOHARJO_TORIYO</v>
      </c>
      <c r="B7765" s="66" t="s">
        <v>4023</v>
      </c>
      <c r="C7765" s="66" t="s">
        <v>5784</v>
      </c>
      <c r="D7765" s="76" t="s">
        <v>5738</v>
      </c>
      <c r="E7765" s="66" t="s">
        <v>5786</v>
      </c>
      <c r="F7765" s="67">
        <v>14.71</v>
      </c>
      <c r="G7765" s="67">
        <v>-7.6786700000000003</v>
      </c>
      <c r="H7765" s="67">
        <v>110.857</v>
      </c>
      <c r="I7765" s="66" t="s">
        <v>3993</v>
      </c>
      <c r="J7765" s="67">
        <v>-7.7412599999999996</v>
      </c>
      <c r="K7765" s="67">
        <v>110.8785</v>
      </c>
    </row>
    <row r="7766" spans="1:11" ht="14.5">
      <c r="A7766" s="66" t="str">
        <f t="shared" si="121"/>
        <v>Batang - Kasepuhan_TOSARAN</v>
      </c>
      <c r="B7766" s="66" t="s">
        <v>241</v>
      </c>
      <c r="C7766" s="66" t="s">
        <v>5784</v>
      </c>
      <c r="D7766" s="76" t="s">
        <v>5767</v>
      </c>
      <c r="E7766" s="66" t="s">
        <v>5786</v>
      </c>
      <c r="F7766" s="67">
        <v>5.84</v>
      </c>
      <c r="G7766" s="67">
        <v>-6.9825299999999997</v>
      </c>
      <c r="H7766" s="67">
        <v>109.66500000000001</v>
      </c>
      <c r="I7766" s="66" t="s">
        <v>54</v>
      </c>
      <c r="J7766" s="67">
        <v>-6.9040600000000003</v>
      </c>
      <c r="K7766" s="67">
        <v>109.7085</v>
      </c>
    </row>
    <row r="7767" spans="1:11" ht="14.5">
      <c r="A7767" s="66" t="str">
        <f t="shared" si="121"/>
        <v>Kendal - Wonorejo_TOSARI</v>
      </c>
      <c r="B7767" s="66" t="s">
        <v>4377</v>
      </c>
      <c r="C7767" s="66" t="s">
        <v>5784</v>
      </c>
      <c r="D7767" s="76" t="s">
        <v>5769</v>
      </c>
      <c r="E7767" s="66" t="s">
        <v>5786</v>
      </c>
      <c r="F7767" s="67">
        <v>16.97</v>
      </c>
      <c r="G7767" s="67">
        <v>-6.9555800000000003</v>
      </c>
      <c r="H7767" s="67">
        <v>110.214</v>
      </c>
      <c r="I7767" s="66" t="s">
        <v>4346</v>
      </c>
      <c r="J7767" s="67">
        <v>-6.9401299999999999</v>
      </c>
      <c r="K7767" s="67">
        <v>110.2557</v>
      </c>
    </row>
    <row r="7768" spans="1:11" ht="14.5">
      <c r="A7768" s="66" t="str">
        <f t="shared" si="121"/>
        <v>Batang - Kasepuhan_TOSO</v>
      </c>
      <c r="B7768" s="66" t="s">
        <v>242</v>
      </c>
      <c r="C7768" s="66" t="s">
        <v>5784</v>
      </c>
      <c r="D7768" s="76" t="s">
        <v>5739</v>
      </c>
      <c r="E7768" s="66" t="s">
        <v>5786</v>
      </c>
      <c r="F7768" s="67">
        <v>9.3699999999999992</v>
      </c>
      <c r="G7768" s="67">
        <v>-7.0408900000000001</v>
      </c>
      <c r="H7768" s="67">
        <v>109.828</v>
      </c>
      <c r="I7768" s="66" t="s">
        <v>54</v>
      </c>
      <c r="J7768" s="67">
        <v>-6.9040600000000003</v>
      </c>
      <c r="K7768" s="67">
        <v>109.7085</v>
      </c>
    </row>
    <row r="7769" spans="1:11" ht="14.5">
      <c r="A7769" s="66" t="str">
        <f t="shared" si="121"/>
        <v>GPP BANJARNEGARA_TOTOGAN</v>
      </c>
      <c r="B7769" s="66" t="s">
        <v>2519</v>
      </c>
      <c r="C7769" s="66" t="s">
        <v>5784</v>
      </c>
      <c r="D7769" s="76" t="s">
        <v>5748</v>
      </c>
      <c r="E7769" s="66" t="s">
        <v>5786</v>
      </c>
      <c r="F7769" s="67">
        <v>15.69</v>
      </c>
      <c r="G7769" s="67">
        <v>-7.5189300000000001</v>
      </c>
      <c r="H7769" s="67">
        <v>109.67400000000001</v>
      </c>
      <c r="I7769" s="66" t="s">
        <v>2357</v>
      </c>
      <c r="J7769" s="67">
        <v>-7.3905900000000004</v>
      </c>
      <c r="K7769" s="67">
        <v>109.7366</v>
      </c>
    </row>
    <row r="7770" spans="1:11" ht="14.5">
      <c r="A7770" s="66" t="str">
        <f t="shared" si="121"/>
        <v>GPP KLATEN_TOWANGSAN</v>
      </c>
      <c r="B7770" s="66" t="s">
        <v>3092</v>
      </c>
      <c r="C7770" s="66" t="s">
        <v>5784</v>
      </c>
      <c r="D7770" s="76" t="s">
        <v>5750</v>
      </c>
      <c r="E7770" s="66" t="s">
        <v>5786</v>
      </c>
      <c r="F7770" s="67">
        <v>8.89</v>
      </c>
      <c r="G7770" s="67">
        <v>-7.7565099999999996</v>
      </c>
      <c r="H7770" s="67">
        <v>110.56699999999999</v>
      </c>
      <c r="I7770" s="66" t="s">
        <v>2894</v>
      </c>
      <c r="J7770" s="67">
        <v>-7.6692</v>
      </c>
      <c r="K7770" s="67">
        <v>110.6751</v>
      </c>
    </row>
    <row r="7771" spans="1:11" ht="14.5">
      <c r="A7771" s="66" t="str">
        <f t="shared" si="121"/>
        <v>BGR PURBALINGGA_TOYAREJA</v>
      </c>
      <c r="B7771" s="66" t="s">
        <v>992</v>
      </c>
      <c r="C7771" s="66" t="s">
        <v>5784</v>
      </c>
      <c r="D7771" s="76" t="s">
        <v>5761</v>
      </c>
      <c r="E7771" s="66" t="s">
        <v>5786</v>
      </c>
      <c r="F7771" s="67">
        <v>7.6</v>
      </c>
      <c r="G7771" s="67">
        <v>-7.4165299999999998</v>
      </c>
      <c r="H7771" s="67">
        <v>109.39</v>
      </c>
      <c r="I7771" s="66" t="s">
        <v>856</v>
      </c>
      <c r="J7771" s="67">
        <v>-7.4180900000000003</v>
      </c>
      <c r="K7771" s="67">
        <v>109.37690000000001</v>
      </c>
    </row>
    <row r="7772" spans="1:11" ht="14.5">
      <c r="A7772" s="66" t="str">
        <f t="shared" si="121"/>
        <v>BGR PURBALINGGA_TOYAREKA</v>
      </c>
      <c r="B7772" s="66" t="s">
        <v>993</v>
      </c>
      <c r="C7772" s="66" t="s">
        <v>5784</v>
      </c>
      <c r="D7772" s="76" t="s">
        <v>5746</v>
      </c>
      <c r="E7772" s="66" t="s">
        <v>5786</v>
      </c>
      <c r="F7772" s="67">
        <v>7.6</v>
      </c>
      <c r="G7772" s="67">
        <v>-7.4262600000000001</v>
      </c>
      <c r="H7772" s="67">
        <v>109.372</v>
      </c>
      <c r="I7772" s="66" t="s">
        <v>856</v>
      </c>
      <c r="J7772" s="67">
        <v>-7.4180900000000003</v>
      </c>
      <c r="K7772" s="67">
        <v>109.37690000000001</v>
      </c>
    </row>
    <row r="7773" spans="1:11" ht="14.5">
      <c r="A7773" s="66" t="str">
        <f t="shared" si="121"/>
        <v>Sragen 2 - Sambung Macan_TOYOGO</v>
      </c>
      <c r="B7773" s="66" t="s">
        <v>5223</v>
      </c>
      <c r="C7773" s="66" t="s">
        <v>5784</v>
      </c>
      <c r="D7773" s="76" t="s">
        <v>5753</v>
      </c>
      <c r="E7773" s="66" t="s">
        <v>5786</v>
      </c>
      <c r="F7773" s="67">
        <v>66.78</v>
      </c>
      <c r="G7773" s="67">
        <v>-7.3895499999999998</v>
      </c>
      <c r="H7773" s="67">
        <v>111.095</v>
      </c>
      <c r="I7773" s="66" t="s">
        <v>5203</v>
      </c>
      <c r="J7773" s="67">
        <v>-7.36327</v>
      </c>
      <c r="K7773" s="67">
        <v>111.1177</v>
      </c>
    </row>
    <row r="7774" spans="1:11" ht="14.5">
      <c r="A7774" s="66" t="str">
        <f t="shared" si="121"/>
        <v>GD. BGR WONOSOBO_TRACAP</v>
      </c>
      <c r="B7774" s="66" t="s">
        <v>2252</v>
      </c>
      <c r="C7774" s="66" t="s">
        <v>5784</v>
      </c>
      <c r="D7774" s="76" t="s">
        <v>5753</v>
      </c>
      <c r="E7774" s="66" t="s">
        <v>5786</v>
      </c>
      <c r="F7774" s="67">
        <v>7.7</v>
      </c>
      <c r="G7774" s="67">
        <v>-7.4845100000000002</v>
      </c>
      <c r="H7774" s="67">
        <v>109.842</v>
      </c>
      <c r="I7774" s="66" t="s">
        <v>2219</v>
      </c>
      <c r="J7774" s="67">
        <v>-7.42415</v>
      </c>
      <c r="K7774" s="67">
        <v>109.8409</v>
      </c>
    </row>
    <row r="7775" spans="1:11" ht="14.5">
      <c r="A7775" s="66" t="str">
        <f t="shared" si="121"/>
        <v>Batang - Kasepuhan_TRAGUNG</v>
      </c>
      <c r="B7775" s="66" t="s">
        <v>243</v>
      </c>
      <c r="C7775" s="66" t="s">
        <v>5784</v>
      </c>
      <c r="D7775" s="76" t="s">
        <v>5755</v>
      </c>
      <c r="E7775" s="66" t="s">
        <v>5786</v>
      </c>
      <c r="F7775" s="67">
        <v>9.3699999999999992</v>
      </c>
      <c r="G7775" s="67">
        <v>-6.9411699999999996</v>
      </c>
      <c r="H7775" s="67">
        <v>109.76</v>
      </c>
      <c r="I7775" s="66" t="s">
        <v>54</v>
      </c>
      <c r="J7775" s="67">
        <v>-6.9040600000000003</v>
      </c>
      <c r="K7775" s="67">
        <v>109.7085</v>
      </c>
    </row>
    <row r="7776" spans="1:11" ht="14.5">
      <c r="A7776" s="66" t="str">
        <f t="shared" si="121"/>
        <v>GD. LASEM_TRAHAN</v>
      </c>
      <c r="B7776" s="66" t="s">
        <v>2348</v>
      </c>
      <c r="C7776" s="66" t="s">
        <v>5784</v>
      </c>
      <c r="D7776" s="76" t="s">
        <v>5752</v>
      </c>
      <c r="E7776" s="66" t="s">
        <v>5786</v>
      </c>
      <c r="F7776" s="67">
        <v>20.29</v>
      </c>
      <c r="G7776" s="67">
        <v>-6.6382700000000003</v>
      </c>
      <c r="H7776" s="67">
        <v>111.486</v>
      </c>
      <c r="I7776" s="66" t="s">
        <v>2256</v>
      </c>
      <c r="J7776" s="67">
        <v>-6.6950700000000003</v>
      </c>
      <c r="K7776" s="67">
        <v>111.4366</v>
      </c>
    </row>
    <row r="7777" spans="1:11" ht="14.5">
      <c r="A7777" s="66" t="str">
        <f t="shared" si="121"/>
        <v>BGR TEMANGGUNG_TRAJI</v>
      </c>
      <c r="B7777" s="66" t="s">
        <v>1159</v>
      </c>
      <c r="C7777" s="66" t="s">
        <v>5784</v>
      </c>
      <c r="D7777" s="76" t="s">
        <v>5761</v>
      </c>
      <c r="E7777" s="66" t="s">
        <v>5786</v>
      </c>
      <c r="F7777" s="67">
        <v>9.5500000000000007</v>
      </c>
      <c r="G7777" s="67">
        <v>-7.2607999999999997</v>
      </c>
      <c r="H7777" s="67">
        <v>110.08199999999999</v>
      </c>
      <c r="I7777" s="66" t="s">
        <v>999</v>
      </c>
      <c r="J7777" s="67">
        <v>-7.2953299999999999</v>
      </c>
      <c r="K7777" s="67">
        <v>110.0787</v>
      </c>
    </row>
    <row r="7778" spans="1:11" ht="14.5">
      <c r="A7778" s="66" t="str">
        <f t="shared" si="121"/>
        <v>Brebes GPP_TRAJU</v>
      </c>
      <c r="B7778" s="66" t="s">
        <v>1820</v>
      </c>
      <c r="C7778" s="66" t="s">
        <v>5784</v>
      </c>
      <c r="D7778" s="76" t="s">
        <v>5747</v>
      </c>
      <c r="E7778" s="66" t="s">
        <v>5786</v>
      </c>
      <c r="F7778" s="67">
        <v>11.25</v>
      </c>
      <c r="G7778" s="67">
        <v>-7.1561599999999999</v>
      </c>
      <c r="H7778" s="67">
        <v>109.10899999999999</v>
      </c>
      <c r="I7778" s="66" t="s">
        <v>1667</v>
      </c>
      <c r="J7778" s="67">
        <v>-7.1220699999999999</v>
      </c>
      <c r="K7778" s="67">
        <v>108.9847</v>
      </c>
    </row>
    <row r="7779" spans="1:11" ht="14.5">
      <c r="A7779" s="66" t="str">
        <f t="shared" si="121"/>
        <v>GPP BANJARNEGARA_TRAJUMAS</v>
      </c>
      <c r="B7779" s="66" t="s">
        <v>2520</v>
      </c>
      <c r="C7779" s="66" t="s">
        <v>5784</v>
      </c>
      <c r="D7779" s="76" t="s">
        <v>5756</v>
      </c>
      <c r="E7779" s="66" t="s">
        <v>5786</v>
      </c>
      <c r="F7779" s="67">
        <v>5.84</v>
      </c>
      <c r="G7779" s="67">
        <v>-7.2035900000000002</v>
      </c>
      <c r="H7779" s="67">
        <v>109.56399999999999</v>
      </c>
      <c r="I7779" s="66" t="s">
        <v>2357</v>
      </c>
      <c r="J7779" s="67">
        <v>-7.3905900000000004</v>
      </c>
      <c r="K7779" s="67">
        <v>109.7366</v>
      </c>
    </row>
    <row r="7780" spans="1:11" ht="14.5">
      <c r="A7780" s="66" t="str">
        <f t="shared" si="121"/>
        <v>Pati - Juwana_TRANGKIL</v>
      </c>
      <c r="B7780" s="66" t="s">
        <v>4596</v>
      </c>
      <c r="C7780" s="66" t="s">
        <v>5784</v>
      </c>
      <c r="D7780" s="76" t="s">
        <v>5749</v>
      </c>
      <c r="E7780" s="66" t="s">
        <v>5786</v>
      </c>
      <c r="F7780" s="67">
        <v>16.66</v>
      </c>
      <c r="G7780" s="67">
        <v>-6.6619900000000003</v>
      </c>
      <c r="H7780" s="67">
        <v>111.07599999999999</v>
      </c>
      <c r="I7780" s="66" t="s">
        <v>4458</v>
      </c>
      <c r="J7780" s="67">
        <v>-6.7296100000000001</v>
      </c>
      <c r="K7780" s="67">
        <v>111.1037</v>
      </c>
    </row>
    <row r="7781" spans="1:11" ht="14.5">
      <c r="A7781" s="66" t="str">
        <f t="shared" si="121"/>
        <v>Sukoharjo 2 - Baki_TRANGSAN</v>
      </c>
      <c r="B7781" s="66" t="s">
        <v>5289</v>
      </c>
      <c r="C7781" s="66" t="s">
        <v>5784</v>
      </c>
      <c r="D7781" s="76" t="s">
        <v>5745</v>
      </c>
      <c r="E7781" s="66" t="s">
        <v>5786</v>
      </c>
      <c r="F7781" s="67">
        <v>14.71</v>
      </c>
      <c r="G7781" s="67">
        <v>-7.5796299999999999</v>
      </c>
      <c r="H7781" s="67">
        <v>110.74299999999999</v>
      </c>
      <c r="I7781" s="66" t="s">
        <v>5224</v>
      </c>
      <c r="J7781" s="67">
        <v>-7.6135599999999997</v>
      </c>
      <c r="K7781" s="67">
        <v>110.76560000000001</v>
      </c>
    </row>
    <row r="7782" spans="1:11" ht="14.5">
      <c r="A7782" s="66" t="str">
        <f t="shared" si="121"/>
        <v>GPP KLATEN_TRASAN</v>
      </c>
      <c r="B7782" s="66" t="s">
        <v>3093</v>
      </c>
      <c r="C7782" s="66" t="s">
        <v>5784</v>
      </c>
      <c r="D7782" s="76" t="s">
        <v>5757</v>
      </c>
      <c r="E7782" s="66" t="s">
        <v>5786</v>
      </c>
      <c r="F7782" s="67">
        <v>8.89</v>
      </c>
      <c r="G7782" s="67">
        <v>-7.6580000000000004</v>
      </c>
      <c r="H7782" s="67">
        <v>110.709</v>
      </c>
      <c r="I7782" s="66" t="s">
        <v>2894</v>
      </c>
      <c r="J7782" s="67">
        <v>-7.6692</v>
      </c>
      <c r="K7782" s="67">
        <v>110.6751</v>
      </c>
    </row>
    <row r="7783" spans="1:11" ht="14.5">
      <c r="A7783" s="66" t="str">
        <f t="shared" si="121"/>
        <v>GPP MAGELANG_TRASAN</v>
      </c>
      <c r="B7783" s="66" t="s">
        <v>3093</v>
      </c>
      <c r="C7783" s="66" t="s">
        <v>5784</v>
      </c>
      <c r="D7783" s="76" t="s">
        <v>5756</v>
      </c>
      <c r="E7783" s="66" t="s">
        <v>5786</v>
      </c>
      <c r="F7783" s="67">
        <v>7.61</v>
      </c>
      <c r="G7783" s="67">
        <v>-7.4664400000000004</v>
      </c>
      <c r="H7783" s="67">
        <v>110.203</v>
      </c>
      <c r="I7783" s="66" t="s">
        <v>3103</v>
      </c>
      <c r="J7783" s="67">
        <v>-7.3955399999999996</v>
      </c>
      <c r="K7783" s="67">
        <v>110.24469999999999</v>
      </c>
    </row>
    <row r="7784" spans="1:11" ht="14.5">
      <c r="A7784" s="66" t="str">
        <f t="shared" si="121"/>
        <v>GPP PEKALONGAN_TRATEBANG</v>
      </c>
      <c r="B7784" s="66" t="s">
        <v>3491</v>
      </c>
      <c r="C7784" s="66" t="s">
        <v>5784</v>
      </c>
      <c r="D7784" s="76" t="s">
        <v>5746</v>
      </c>
      <c r="E7784" s="66" t="s">
        <v>5786</v>
      </c>
      <c r="F7784" s="67">
        <v>5.84</v>
      </c>
      <c r="G7784" s="67">
        <v>-6.8633800000000003</v>
      </c>
      <c r="H7784" s="67">
        <v>109.61799999999999</v>
      </c>
      <c r="I7784" s="66" t="s">
        <v>3376</v>
      </c>
      <c r="J7784" s="67">
        <v>-6.8898999999999999</v>
      </c>
      <c r="K7784" s="67">
        <v>109.6589</v>
      </c>
    </row>
    <row r="7785" spans="1:11" ht="14.5">
      <c r="A7785" s="66" t="str">
        <f t="shared" si="121"/>
        <v>TGL 3PURWAHAMBA_TRAYEMAN</v>
      </c>
      <c r="B7785" s="66" t="s">
        <v>5467</v>
      </c>
      <c r="C7785" s="66" t="s">
        <v>5784</v>
      </c>
      <c r="D7785" s="76" t="s">
        <v>5764</v>
      </c>
      <c r="E7785" s="66" t="s">
        <v>5786</v>
      </c>
      <c r="F7785" s="67">
        <v>11.25</v>
      </c>
      <c r="G7785" s="67">
        <v>-6.9667300000000001</v>
      </c>
      <c r="H7785" s="67">
        <v>109.13</v>
      </c>
      <c r="I7785" s="66" t="s">
        <v>5354</v>
      </c>
      <c r="J7785" s="67">
        <v>-6.87378</v>
      </c>
      <c r="K7785" s="67">
        <v>109.2512</v>
      </c>
    </row>
    <row r="7786" spans="1:11" ht="14.5">
      <c r="A7786" s="66" t="str">
        <f t="shared" si="121"/>
        <v>Boyolali_TRAYU</v>
      </c>
      <c r="B7786" s="66" t="s">
        <v>1560</v>
      </c>
      <c r="C7786" s="66" t="s">
        <v>5784</v>
      </c>
      <c r="D7786" s="76" t="s">
        <v>5745</v>
      </c>
      <c r="E7786" s="66" t="s">
        <v>5786</v>
      </c>
      <c r="F7786" s="67">
        <v>17.7</v>
      </c>
      <c r="G7786" s="67">
        <v>-7.5174000000000003</v>
      </c>
      <c r="H7786" s="67">
        <v>110.693</v>
      </c>
      <c r="I7786" s="66" t="s">
        <v>1370</v>
      </c>
      <c r="J7786" s="67">
        <v>-7.5381099999999996</v>
      </c>
      <c r="K7786" s="67">
        <v>110.6292</v>
      </c>
    </row>
    <row r="7787" spans="1:11" ht="14.5">
      <c r="A7787" s="66" t="str">
        <f t="shared" si="121"/>
        <v>GD BGR CANDI SEMARANG_TRAYU</v>
      </c>
      <c r="B7787" s="66" t="s">
        <v>1560</v>
      </c>
      <c r="C7787" s="66" t="s">
        <v>5784</v>
      </c>
      <c r="D7787" s="76" t="s">
        <v>5765</v>
      </c>
      <c r="E7787" s="66" t="s">
        <v>5786</v>
      </c>
      <c r="F7787" s="67">
        <v>16.97</v>
      </c>
      <c r="G7787" s="67">
        <v>-7.06515</v>
      </c>
      <c r="H7787" s="67">
        <v>110.248</v>
      </c>
      <c r="I7787" s="66" t="s">
        <v>2006</v>
      </c>
      <c r="J7787" s="67">
        <v>-7.0144599999999997</v>
      </c>
      <c r="K7787" s="67">
        <v>110.3477</v>
      </c>
    </row>
    <row r="7788" spans="1:11" ht="14.5">
      <c r="A7788" s="66" t="str">
        <f t="shared" si="121"/>
        <v>Temanggung_TRAYU</v>
      </c>
      <c r="B7788" s="66" t="s">
        <v>1560</v>
      </c>
      <c r="C7788" s="66" t="s">
        <v>5784</v>
      </c>
      <c r="D7788" s="76" t="s">
        <v>5761</v>
      </c>
      <c r="E7788" s="66" t="s">
        <v>5786</v>
      </c>
      <c r="F7788" s="67">
        <v>10.51</v>
      </c>
      <c r="G7788" s="67">
        <v>-7.2191999999999998</v>
      </c>
      <c r="H7788" s="67">
        <v>110.297</v>
      </c>
      <c r="I7788" s="66" t="s">
        <v>5294</v>
      </c>
      <c r="J7788" s="67">
        <v>-7.3036099999999999</v>
      </c>
      <c r="K7788" s="67">
        <v>110.15309999999999</v>
      </c>
    </row>
    <row r="7789" spans="1:11" ht="14.5">
      <c r="A7789" s="66" t="str">
        <f t="shared" si="121"/>
        <v>GPP MAGELANG_TREKO</v>
      </c>
      <c r="B7789" s="66" t="s">
        <v>3327</v>
      </c>
      <c r="C7789" s="66" t="s">
        <v>5784</v>
      </c>
      <c r="D7789" s="76" t="s">
        <v>5755</v>
      </c>
      <c r="E7789" s="66" t="s">
        <v>5786</v>
      </c>
      <c r="F7789" s="67">
        <v>7.61</v>
      </c>
      <c r="G7789" s="67">
        <v>-7.5329300000000003</v>
      </c>
      <c r="H7789" s="67">
        <v>110.26</v>
      </c>
      <c r="I7789" s="66" t="s">
        <v>3103</v>
      </c>
      <c r="J7789" s="67">
        <v>-7.3955399999999996</v>
      </c>
      <c r="K7789" s="67">
        <v>110.24469999999999</v>
      </c>
    </row>
    <row r="7790" spans="1:11" ht="14.5">
      <c r="A7790" s="66" t="str">
        <f t="shared" si="121"/>
        <v>GD. LASEM_TREMBES</v>
      </c>
      <c r="B7790" s="66" t="s">
        <v>2349</v>
      </c>
      <c r="C7790" s="66" t="s">
        <v>5784</v>
      </c>
      <c r="D7790" s="76" t="s">
        <v>5755</v>
      </c>
      <c r="E7790" s="66" t="s">
        <v>5786</v>
      </c>
      <c r="F7790" s="67">
        <v>20.29</v>
      </c>
      <c r="G7790" s="67">
        <v>-6.8124200000000004</v>
      </c>
      <c r="H7790" s="67">
        <v>111.489</v>
      </c>
      <c r="I7790" s="66" t="s">
        <v>2256</v>
      </c>
      <c r="J7790" s="67">
        <v>-6.6950700000000003</v>
      </c>
      <c r="K7790" s="67">
        <v>111.4366</v>
      </c>
    </row>
    <row r="7791" spans="1:11" ht="14.5">
      <c r="A7791" s="66" t="str">
        <f t="shared" si="121"/>
        <v>Blora 4 Ngawen_TREMBULREJO</v>
      </c>
      <c r="B7791" s="66" t="s">
        <v>1363</v>
      </c>
      <c r="C7791" s="66" t="s">
        <v>5784</v>
      </c>
      <c r="D7791" s="76" t="s">
        <v>5755</v>
      </c>
      <c r="E7791" s="66" t="s">
        <v>5786</v>
      </c>
      <c r="F7791" s="67">
        <v>44.23</v>
      </c>
      <c r="G7791" s="67">
        <v>-7.0204300000000002</v>
      </c>
      <c r="H7791" s="67">
        <v>111.303</v>
      </c>
      <c r="I7791" s="66" t="s">
        <v>1251</v>
      </c>
      <c r="J7791" s="67">
        <v>-7.0247799999999998</v>
      </c>
      <c r="K7791" s="67">
        <v>111.2928</v>
      </c>
    </row>
    <row r="7792" spans="1:11" ht="14.5">
      <c r="A7792" s="66" t="str">
        <f t="shared" si="121"/>
        <v>BGR NGADIROJO_TREMES</v>
      </c>
      <c r="B7792" s="66" t="s">
        <v>760</v>
      </c>
      <c r="C7792" s="66" t="s">
        <v>5784</v>
      </c>
      <c r="D7792" s="76" t="s">
        <v>5737</v>
      </c>
      <c r="E7792" s="66" t="s">
        <v>5786</v>
      </c>
      <c r="F7792" s="67">
        <v>20.7</v>
      </c>
      <c r="G7792" s="67">
        <v>-7.8356300000000001</v>
      </c>
      <c r="H7792" s="67">
        <v>111.078</v>
      </c>
      <c r="I7792" s="66" t="s">
        <v>538</v>
      </c>
      <c r="J7792" s="67">
        <v>-7.8147399999999996</v>
      </c>
      <c r="K7792" s="67">
        <v>111.0005</v>
      </c>
    </row>
    <row r="7793" spans="1:11" ht="14.5">
      <c r="A7793" s="66" t="str">
        <f t="shared" si="121"/>
        <v>Demak 1 - Mranak_TRENGGULI</v>
      </c>
      <c r="B7793" s="66" t="s">
        <v>1998</v>
      </c>
      <c r="C7793" s="66" t="s">
        <v>5784</v>
      </c>
      <c r="D7793" s="76" t="s">
        <v>5765</v>
      </c>
      <c r="E7793" s="66" t="s">
        <v>5786</v>
      </c>
      <c r="F7793" s="67">
        <v>26.27</v>
      </c>
      <c r="G7793" s="67">
        <v>-6.8831499999999997</v>
      </c>
      <c r="H7793" s="67">
        <v>110.703</v>
      </c>
      <c r="I7793" s="66" t="s">
        <v>1911</v>
      </c>
      <c r="J7793" s="67">
        <v>-6.8903100000000004</v>
      </c>
      <c r="K7793" s="67">
        <v>110.6673</v>
      </c>
    </row>
    <row r="7794" spans="1:11" ht="14.5">
      <c r="A7794" s="66" t="str">
        <f t="shared" si="121"/>
        <v>Sragen 1 - Ngrampal_TRENGGULI</v>
      </c>
      <c r="B7794" s="66" t="s">
        <v>1998</v>
      </c>
      <c r="C7794" s="66" t="s">
        <v>5784</v>
      </c>
      <c r="D7794" s="76" t="s">
        <v>5739</v>
      </c>
      <c r="E7794" s="66" t="s">
        <v>5786</v>
      </c>
      <c r="F7794" s="67">
        <v>21.59</v>
      </c>
      <c r="G7794" s="67">
        <v>-7.5660699999999999</v>
      </c>
      <c r="H7794" s="67">
        <v>111.13</v>
      </c>
      <c r="I7794" s="66" t="s">
        <v>5161</v>
      </c>
      <c r="J7794" s="67">
        <v>-7.4020799999999998</v>
      </c>
      <c r="K7794" s="67">
        <v>111.0612</v>
      </c>
    </row>
    <row r="7795" spans="1:11" ht="14.5">
      <c r="A7795" s="66" t="str">
        <f t="shared" si="121"/>
        <v>GD. LASEM_TRENGGULUNAN</v>
      </c>
      <c r="B7795" s="66" t="s">
        <v>2350</v>
      </c>
      <c r="C7795" s="66" t="s">
        <v>5784</v>
      </c>
      <c r="D7795" s="76" t="s">
        <v>5745</v>
      </c>
      <c r="E7795" s="66" t="s">
        <v>5786</v>
      </c>
      <c r="F7795" s="67">
        <v>20.29</v>
      </c>
      <c r="G7795" s="67">
        <v>-6.7104299999999997</v>
      </c>
      <c r="H7795" s="67">
        <v>111.514</v>
      </c>
      <c r="I7795" s="66" t="s">
        <v>2256</v>
      </c>
      <c r="J7795" s="67">
        <v>-6.6950700000000003</v>
      </c>
      <c r="K7795" s="67">
        <v>111.4366</v>
      </c>
    </row>
    <row r="7796" spans="1:11" ht="14.5">
      <c r="A7796" s="66" t="str">
        <f t="shared" si="121"/>
        <v>GPP MAGELANG_TRENTEN</v>
      </c>
      <c r="B7796" s="66" t="s">
        <v>3328</v>
      </c>
      <c r="C7796" s="66" t="s">
        <v>5784</v>
      </c>
      <c r="D7796" s="76" t="s">
        <v>5755</v>
      </c>
      <c r="E7796" s="66" t="s">
        <v>5786</v>
      </c>
      <c r="F7796" s="67">
        <v>7.61</v>
      </c>
      <c r="G7796" s="67">
        <v>-7.4936699999999998</v>
      </c>
      <c r="H7796" s="67">
        <v>110.30800000000001</v>
      </c>
      <c r="I7796" s="66" t="s">
        <v>3103</v>
      </c>
      <c r="J7796" s="67">
        <v>-7.3955399999999996</v>
      </c>
      <c r="K7796" s="67">
        <v>110.24469999999999</v>
      </c>
    </row>
    <row r="7797" spans="1:11" ht="14.5">
      <c r="A7797" s="66" t="str">
        <f t="shared" si="121"/>
        <v>GPP KEBUMEN_TRESNOREJO</v>
      </c>
      <c r="B7797" s="66" t="s">
        <v>2881</v>
      </c>
      <c r="C7797" s="66" t="s">
        <v>5784</v>
      </c>
      <c r="D7797" s="76" t="s">
        <v>5758</v>
      </c>
      <c r="E7797" s="66" t="s">
        <v>5786</v>
      </c>
      <c r="F7797" s="67">
        <v>15.69</v>
      </c>
      <c r="G7797" s="67">
        <v>-7.7160200000000003</v>
      </c>
      <c r="H7797" s="67">
        <v>109.575</v>
      </c>
      <c r="I7797" s="66" t="s">
        <v>2714</v>
      </c>
      <c r="J7797" s="67">
        <v>-7.6109200000000001</v>
      </c>
      <c r="K7797" s="67">
        <v>109.5078</v>
      </c>
    </row>
    <row r="7798" spans="1:11" ht="14.5">
      <c r="A7798" s="66" t="str">
        <f t="shared" si="121"/>
        <v>BGR TEMANGGUNG_TRETEP</v>
      </c>
      <c r="B7798" s="66" t="s">
        <v>1160</v>
      </c>
      <c r="C7798" s="66" t="s">
        <v>5784</v>
      </c>
      <c r="D7798" s="76" t="s">
        <v>5757</v>
      </c>
      <c r="E7798" s="66" t="s">
        <v>5786</v>
      </c>
      <c r="F7798" s="67">
        <v>9.5500000000000007</v>
      </c>
      <c r="G7798" s="67">
        <v>-7.1730900000000002</v>
      </c>
      <c r="H7798" s="67">
        <v>110.012</v>
      </c>
      <c r="I7798" s="66" t="s">
        <v>999</v>
      </c>
      <c r="J7798" s="67">
        <v>-7.2953299999999999</v>
      </c>
      <c r="K7798" s="67">
        <v>110.0787</v>
      </c>
    </row>
    <row r="7799" spans="1:11" ht="14.5">
      <c r="A7799" s="66" t="str">
        <f t="shared" si="121"/>
        <v>GPP BANJARNEGARA_TRIBUANA</v>
      </c>
      <c r="B7799" s="66" t="s">
        <v>2521</v>
      </c>
      <c r="C7799" s="66" t="s">
        <v>5784</v>
      </c>
      <c r="D7799" s="76" t="s">
        <v>5744</v>
      </c>
      <c r="E7799" s="66" t="s">
        <v>5786</v>
      </c>
      <c r="F7799" s="67">
        <v>10.28</v>
      </c>
      <c r="G7799" s="67">
        <v>-7.3793800000000003</v>
      </c>
      <c r="H7799" s="67">
        <v>109.568</v>
      </c>
      <c r="I7799" s="66" t="s">
        <v>2357</v>
      </c>
      <c r="J7799" s="67">
        <v>-7.3905900000000004</v>
      </c>
      <c r="K7799" s="67">
        <v>109.7366</v>
      </c>
    </row>
    <row r="7800" spans="1:11" ht="14.5">
      <c r="A7800" s="66" t="str">
        <f t="shared" si="121"/>
        <v>GPP PURWOREJO_TRIDADI</v>
      </c>
      <c r="B7800" s="66" t="s">
        <v>3862</v>
      </c>
      <c r="C7800" s="66" t="s">
        <v>5784</v>
      </c>
      <c r="D7800" s="76" t="s">
        <v>5759</v>
      </c>
      <c r="E7800" s="66" t="s">
        <v>5786</v>
      </c>
      <c r="F7800" s="67">
        <v>4.4400000000000004</v>
      </c>
      <c r="G7800" s="67">
        <v>-7.6798900000000003</v>
      </c>
      <c r="H7800" s="67">
        <v>110.10299999999999</v>
      </c>
      <c r="I7800" s="66" t="s">
        <v>3504</v>
      </c>
      <c r="J7800" s="67">
        <v>-7.7226800000000004</v>
      </c>
      <c r="K7800" s="67">
        <v>109.9468</v>
      </c>
    </row>
    <row r="7801" spans="1:11" ht="14.5">
      <c r="A7801" s="66" t="str">
        <f t="shared" si="121"/>
        <v>GD Lini II Semarang - Sayung_TRIDONOREJO</v>
      </c>
      <c r="B7801" s="66" t="s">
        <v>2109</v>
      </c>
      <c r="C7801" s="66" t="s">
        <v>5784</v>
      </c>
      <c r="D7801" s="76" t="s">
        <v>5763</v>
      </c>
      <c r="E7801" s="66" t="s">
        <v>5786</v>
      </c>
      <c r="F7801" s="67">
        <v>26.27</v>
      </c>
      <c r="G7801" s="67">
        <v>-6.8314899999999996</v>
      </c>
      <c r="H7801" s="67">
        <v>110.575</v>
      </c>
      <c r="I7801" s="66" t="s">
        <v>2074</v>
      </c>
      <c r="J7801" s="67">
        <v>-6.9261400000000002</v>
      </c>
      <c r="K7801" s="67">
        <v>110.5613</v>
      </c>
    </row>
    <row r="7802" spans="1:11" ht="14.5">
      <c r="A7802" s="66" t="str">
        <f t="shared" si="121"/>
        <v>Pati - Juwana_TRIGUNO</v>
      </c>
      <c r="B7802" s="66" t="s">
        <v>4597</v>
      </c>
      <c r="C7802" s="66" t="s">
        <v>5784</v>
      </c>
      <c r="D7802" s="76" t="s">
        <v>5750</v>
      </c>
      <c r="E7802" s="66" t="s">
        <v>5786</v>
      </c>
      <c r="F7802" s="67">
        <v>16.66</v>
      </c>
      <c r="G7802" s="67">
        <v>-6.8217600000000003</v>
      </c>
      <c r="H7802" s="67">
        <v>111.139</v>
      </c>
      <c r="I7802" s="66" t="s">
        <v>4458</v>
      </c>
      <c r="J7802" s="67">
        <v>-6.7296100000000001</v>
      </c>
      <c r="K7802" s="67">
        <v>111.1037</v>
      </c>
    </row>
    <row r="7803" spans="1:11" ht="14.5">
      <c r="A7803" s="66" t="str">
        <f t="shared" si="121"/>
        <v>BGR JENARSARI_TRIHARJO</v>
      </c>
      <c r="B7803" s="66" t="s">
        <v>527</v>
      </c>
      <c r="C7803" s="66" t="s">
        <v>5784</v>
      </c>
      <c r="D7803" s="76" t="s">
        <v>5763</v>
      </c>
      <c r="E7803" s="66" t="s">
        <v>5786</v>
      </c>
      <c r="F7803" s="67">
        <v>16.97</v>
      </c>
      <c r="G7803" s="67">
        <v>-7.0135199999999998</v>
      </c>
      <c r="H7803" s="67">
        <v>110.126</v>
      </c>
      <c r="I7803" s="66" t="s">
        <v>346</v>
      </c>
      <c r="J7803" s="67">
        <v>-6.95329</v>
      </c>
      <c r="K7803" s="67">
        <v>110.10129999999999</v>
      </c>
    </row>
    <row r="7804" spans="1:11" ht="14.5">
      <c r="A7804" s="66" t="str">
        <f t="shared" si="121"/>
        <v>GPP KEBUMEN_TRIKARSO</v>
      </c>
      <c r="B7804" s="66" t="s">
        <v>2882</v>
      </c>
      <c r="C7804" s="66" t="s">
        <v>5784</v>
      </c>
      <c r="D7804" s="76" t="s">
        <v>5738</v>
      </c>
      <c r="E7804" s="66" t="s">
        <v>5786</v>
      </c>
      <c r="F7804" s="67">
        <v>15.69</v>
      </c>
      <c r="G7804" s="67">
        <v>-7.6896300000000002</v>
      </c>
      <c r="H7804" s="67">
        <v>109.61</v>
      </c>
      <c r="I7804" s="66" t="s">
        <v>2714</v>
      </c>
      <c r="J7804" s="67">
        <v>-7.6109200000000001</v>
      </c>
      <c r="K7804" s="67">
        <v>109.5078</v>
      </c>
    </row>
    <row r="7805" spans="1:11" ht="14.5">
      <c r="A7805" s="66" t="str">
        <f t="shared" si="121"/>
        <v>Pati - Juwana_TRIKOYO</v>
      </c>
      <c r="B7805" s="66" t="s">
        <v>4598</v>
      </c>
      <c r="C7805" s="66" t="s">
        <v>5784</v>
      </c>
      <c r="D7805" s="76" t="s">
        <v>5739</v>
      </c>
      <c r="E7805" s="66" t="s">
        <v>5786</v>
      </c>
      <c r="F7805" s="67">
        <v>16.66</v>
      </c>
      <c r="G7805" s="67">
        <v>-6.7994700000000003</v>
      </c>
      <c r="H7805" s="67">
        <v>111.194</v>
      </c>
      <c r="I7805" s="66" t="s">
        <v>4458</v>
      </c>
      <c r="J7805" s="67">
        <v>-6.7296100000000001</v>
      </c>
      <c r="K7805" s="67">
        <v>111.1037</v>
      </c>
    </row>
    <row r="7806" spans="1:11" ht="14.5">
      <c r="A7806" s="66" t="str">
        <f t="shared" si="121"/>
        <v>BGR JENARSARI_TRIMULYO</v>
      </c>
      <c r="B7806" s="66" t="s">
        <v>528</v>
      </c>
      <c r="C7806" s="66" t="s">
        <v>5784</v>
      </c>
      <c r="D7806" s="76" t="s">
        <v>5739</v>
      </c>
      <c r="E7806" s="66" t="s">
        <v>5786</v>
      </c>
      <c r="F7806" s="67">
        <v>16.97</v>
      </c>
      <c r="G7806" s="67">
        <v>-7.0966699999999996</v>
      </c>
      <c r="H7806" s="67">
        <v>110.032</v>
      </c>
      <c r="I7806" s="66" t="s">
        <v>346</v>
      </c>
      <c r="J7806" s="67">
        <v>-6.95329</v>
      </c>
      <c r="K7806" s="67">
        <v>110.10129999999999</v>
      </c>
    </row>
    <row r="7807" spans="1:11" ht="14.5">
      <c r="A7807" s="66" t="str">
        <f t="shared" si="121"/>
        <v>Demak 1 - Mranak_TRIMULYO</v>
      </c>
      <c r="B7807" s="66" t="s">
        <v>528</v>
      </c>
      <c r="C7807" s="66" t="s">
        <v>5784</v>
      </c>
      <c r="D7807" s="76" t="s">
        <v>5761</v>
      </c>
      <c r="E7807" s="66" t="s">
        <v>5786</v>
      </c>
      <c r="F7807" s="67">
        <v>26.27</v>
      </c>
      <c r="G7807" s="67">
        <v>-6.9645299999999999</v>
      </c>
      <c r="H7807" s="67">
        <v>110.66200000000001</v>
      </c>
      <c r="I7807" s="66" t="s">
        <v>1911</v>
      </c>
      <c r="J7807" s="67">
        <v>-6.8903100000000004</v>
      </c>
      <c r="K7807" s="67">
        <v>110.6673</v>
      </c>
    </row>
    <row r="7808" spans="1:11" ht="14.5">
      <c r="A7808" s="66" t="str">
        <f t="shared" si="121"/>
        <v>GD. BGR WONOSOBO_TRIMULYO</v>
      </c>
      <c r="B7808" s="66" t="s">
        <v>528</v>
      </c>
      <c r="C7808" s="66" t="s">
        <v>5784</v>
      </c>
      <c r="D7808" s="76" t="s">
        <v>5761</v>
      </c>
      <c r="E7808" s="66" t="s">
        <v>5786</v>
      </c>
      <c r="F7808" s="67">
        <v>7.7</v>
      </c>
      <c r="G7808" s="67">
        <v>-7.5264300000000004</v>
      </c>
      <c r="H7808" s="67">
        <v>109.803</v>
      </c>
      <c r="I7808" s="66" t="s">
        <v>2219</v>
      </c>
      <c r="J7808" s="67">
        <v>-7.42415</v>
      </c>
      <c r="K7808" s="67">
        <v>109.8409</v>
      </c>
    </row>
    <row r="7809" spans="1:11" ht="14.5">
      <c r="A7809" s="66" t="str">
        <f t="shared" si="121"/>
        <v>GPP PATI_TRIMULYO</v>
      </c>
      <c r="B7809" s="66" t="s">
        <v>528</v>
      </c>
      <c r="C7809" s="66" t="s">
        <v>5784</v>
      </c>
      <c r="D7809" s="76" t="s">
        <v>5767</v>
      </c>
      <c r="E7809" s="66" t="s">
        <v>5786</v>
      </c>
      <c r="F7809" s="67">
        <v>16.66</v>
      </c>
      <c r="G7809" s="67">
        <v>-6.8862500000000004</v>
      </c>
      <c r="H7809" s="67">
        <v>110.97499999999999</v>
      </c>
      <c r="I7809" s="66" t="s">
        <v>3337</v>
      </c>
      <c r="J7809" s="67">
        <v>-6.7882499999999997</v>
      </c>
      <c r="K7809" s="67">
        <v>110.9785</v>
      </c>
    </row>
    <row r="7810" spans="1:11" ht="14.5">
      <c r="A7810" s="66" t="str">
        <f t="shared" ref="A7810:A7873" si="122">CONCATENATE(I7810,"_",B7810)</f>
        <v>GPP PURWOREJO_TRIMULYO</v>
      </c>
      <c r="B7810" s="66" t="s">
        <v>528</v>
      </c>
      <c r="C7810" s="66" t="s">
        <v>5784</v>
      </c>
      <c r="D7810" s="76" t="s">
        <v>5761</v>
      </c>
      <c r="E7810" s="66" t="s">
        <v>5786</v>
      </c>
      <c r="F7810" s="67">
        <v>4.4400000000000004</v>
      </c>
      <c r="G7810" s="67">
        <v>-7.7990199999999996</v>
      </c>
      <c r="H7810" s="67">
        <v>109.878</v>
      </c>
      <c r="I7810" s="66" t="s">
        <v>3504</v>
      </c>
      <c r="J7810" s="67">
        <v>-7.7226800000000004</v>
      </c>
      <c r="K7810" s="67">
        <v>109.9468</v>
      </c>
    </row>
    <row r="7811" spans="1:11" ht="14.5">
      <c r="A7811" s="66" t="str">
        <f t="shared" si="122"/>
        <v>Pati - Juwana_TRIMULYO</v>
      </c>
      <c r="B7811" s="66" t="s">
        <v>528</v>
      </c>
      <c r="C7811" s="66" t="s">
        <v>5784</v>
      </c>
      <c r="D7811" s="76" t="s">
        <v>5745</v>
      </c>
      <c r="E7811" s="66" t="s">
        <v>5786</v>
      </c>
      <c r="F7811" s="67">
        <v>16.66</v>
      </c>
      <c r="G7811" s="67">
        <v>-6.7156200000000004</v>
      </c>
      <c r="H7811" s="67">
        <v>111.16800000000001</v>
      </c>
      <c r="I7811" s="66" t="s">
        <v>4458</v>
      </c>
      <c r="J7811" s="67">
        <v>-6.7296100000000001</v>
      </c>
      <c r="K7811" s="67">
        <v>111.1037</v>
      </c>
    </row>
    <row r="7812" spans="1:11" ht="14.5">
      <c r="A7812" s="66" t="str">
        <f t="shared" si="122"/>
        <v>UPP SEMARANG_TRIMULYO</v>
      </c>
      <c r="B7812" s="66" t="s">
        <v>528</v>
      </c>
      <c r="C7812" s="66" t="s">
        <v>5784</v>
      </c>
      <c r="D7812" s="76" t="s">
        <v>5739</v>
      </c>
      <c r="E7812" s="66" t="s">
        <v>5786</v>
      </c>
      <c r="F7812" s="67">
        <v>1.22</v>
      </c>
      <c r="G7812" s="67">
        <v>-6.9399899999999999</v>
      </c>
      <c r="H7812" s="67">
        <v>110.46899999999999</v>
      </c>
      <c r="I7812" s="66" t="s">
        <v>5495</v>
      </c>
      <c r="J7812" s="67">
        <v>-6.9489400000000003</v>
      </c>
      <c r="K7812" s="67">
        <v>110.42059999999999</v>
      </c>
    </row>
    <row r="7813" spans="1:11" ht="14.5">
      <c r="A7813" s="66" t="str">
        <f t="shared" si="122"/>
        <v>GPP PURWOREJO_TRIREJO</v>
      </c>
      <c r="B7813" s="66" t="s">
        <v>3863</v>
      </c>
      <c r="C7813" s="66" t="s">
        <v>5784</v>
      </c>
      <c r="D7813" s="76" t="s">
        <v>5752</v>
      </c>
      <c r="E7813" s="66" t="s">
        <v>5786</v>
      </c>
      <c r="F7813" s="67">
        <v>4.4400000000000004</v>
      </c>
      <c r="G7813" s="67">
        <v>-7.6949199999999998</v>
      </c>
      <c r="H7813" s="67">
        <v>110.0321</v>
      </c>
      <c r="I7813" s="66" t="s">
        <v>3504</v>
      </c>
      <c r="J7813" s="67">
        <v>-7.7226800000000004</v>
      </c>
      <c r="K7813" s="67">
        <v>109.9468</v>
      </c>
    </row>
    <row r="7814" spans="1:11" ht="14.5">
      <c r="A7814" s="66" t="str">
        <f t="shared" si="122"/>
        <v>GUDANG DEMAK 2_TRISARI</v>
      </c>
      <c r="B7814" s="66" t="s">
        <v>4142</v>
      </c>
      <c r="C7814" s="66" t="s">
        <v>5784</v>
      </c>
      <c r="D7814" s="76" t="s">
        <v>5741</v>
      </c>
      <c r="E7814" s="66" t="s">
        <v>5786</v>
      </c>
      <c r="F7814" s="67">
        <v>53.45</v>
      </c>
      <c r="G7814" s="67">
        <v>-7.0932599999999999</v>
      </c>
      <c r="H7814" s="67">
        <v>110.679</v>
      </c>
      <c r="I7814" s="66" t="s">
        <v>4087</v>
      </c>
      <c r="J7814" s="67">
        <v>-7.0231700000000004</v>
      </c>
      <c r="K7814" s="67">
        <v>110.50660000000001</v>
      </c>
    </row>
    <row r="7815" spans="1:11" ht="14.5">
      <c r="A7815" s="66" t="str">
        <f t="shared" si="122"/>
        <v>GD BGR CANDI SEMARANG_TRISOBO</v>
      </c>
      <c r="B7815" s="66" t="s">
        <v>2070</v>
      </c>
      <c r="C7815" s="66" t="s">
        <v>5784</v>
      </c>
      <c r="D7815" s="76" t="s">
        <v>5747</v>
      </c>
      <c r="E7815" s="66" t="s">
        <v>5786</v>
      </c>
      <c r="F7815" s="67">
        <v>16.97</v>
      </c>
      <c r="G7815" s="67">
        <v>-7.0636700000000001</v>
      </c>
      <c r="H7815" s="67">
        <v>110.28700000000001</v>
      </c>
      <c r="I7815" s="66" t="s">
        <v>2006</v>
      </c>
      <c r="J7815" s="67">
        <v>-7.0144599999999997</v>
      </c>
      <c r="K7815" s="67">
        <v>110.3477</v>
      </c>
    </row>
    <row r="7816" spans="1:11" ht="14.5">
      <c r="A7816" s="66" t="str">
        <f t="shared" si="122"/>
        <v>UPP CILACAP_TRITIH KULON</v>
      </c>
      <c r="B7816" s="66" t="s">
        <v>5491</v>
      </c>
      <c r="C7816" s="66" t="s">
        <v>5784</v>
      </c>
      <c r="D7816" s="76" t="s">
        <v>5747</v>
      </c>
      <c r="E7816" s="66" t="s">
        <v>5786</v>
      </c>
      <c r="F7816" s="67">
        <v>20.29</v>
      </c>
      <c r="G7816" s="67">
        <v>-7.6600200000000003</v>
      </c>
      <c r="H7816" s="67">
        <v>109.032</v>
      </c>
      <c r="I7816" s="66" t="s">
        <v>5474</v>
      </c>
      <c r="J7816" s="67">
        <v>-7.7338300000000002</v>
      </c>
      <c r="K7816" s="67">
        <v>108.9927</v>
      </c>
    </row>
    <row r="7817" spans="1:11" ht="14.5">
      <c r="A7817" s="66" t="str">
        <f t="shared" si="122"/>
        <v>Cilacap 1 - Kesugihan_TRITIH LOR</v>
      </c>
      <c r="B7817" s="66" t="s">
        <v>1907</v>
      </c>
      <c r="C7817" s="66" t="s">
        <v>5784</v>
      </c>
      <c r="D7817" s="76" t="s">
        <v>5747</v>
      </c>
      <c r="E7817" s="66" t="s">
        <v>5786</v>
      </c>
      <c r="F7817" s="67">
        <v>20.29</v>
      </c>
      <c r="G7817" s="67">
        <v>-7.6369400000000001</v>
      </c>
      <c r="H7817" s="67">
        <v>109.038</v>
      </c>
      <c r="I7817" s="66" t="s">
        <v>1829</v>
      </c>
      <c r="J7817" s="67">
        <v>-7.6282100000000002</v>
      </c>
      <c r="K7817" s="67">
        <v>109.1144</v>
      </c>
    </row>
    <row r="7818" spans="1:11" ht="14.5">
      <c r="A7818" s="66" t="str">
        <f t="shared" si="122"/>
        <v>Cilacap 1 - Kesugihan_TRITIH WETAN</v>
      </c>
      <c r="B7818" s="66" t="s">
        <v>1908</v>
      </c>
      <c r="C7818" s="66" t="s">
        <v>5784</v>
      </c>
      <c r="D7818" s="76" t="s">
        <v>5747</v>
      </c>
      <c r="E7818" s="66" t="s">
        <v>5786</v>
      </c>
      <c r="F7818" s="67">
        <v>20.29</v>
      </c>
      <c r="G7818" s="67">
        <v>-7.6601900000000001</v>
      </c>
      <c r="H7818" s="67">
        <v>109.051</v>
      </c>
      <c r="I7818" s="66" t="s">
        <v>1829</v>
      </c>
      <c r="J7818" s="67">
        <v>-7.6282100000000002</v>
      </c>
      <c r="K7818" s="67">
        <v>109.1144</v>
      </c>
    </row>
    <row r="7819" spans="1:11" ht="14.5">
      <c r="A7819" s="66" t="str">
        <f t="shared" si="122"/>
        <v>Kudus - Kaliwungu_TRITIS</v>
      </c>
      <c r="B7819" s="66" t="s">
        <v>4449</v>
      </c>
      <c r="C7819" s="66" t="s">
        <v>5784</v>
      </c>
      <c r="D7819" s="76" t="s">
        <v>5745</v>
      </c>
      <c r="E7819" s="66" t="s">
        <v>5786</v>
      </c>
      <c r="F7819" s="67">
        <v>10.32</v>
      </c>
      <c r="G7819" s="67">
        <v>-6.7412799999999997</v>
      </c>
      <c r="H7819" s="67">
        <v>110.81399999999999</v>
      </c>
      <c r="I7819" s="66" t="s">
        <v>4381</v>
      </c>
      <c r="J7819" s="67">
        <v>-6.8014900000000003</v>
      </c>
      <c r="K7819" s="67">
        <v>110.82510000000001</v>
      </c>
    </row>
    <row r="7820" spans="1:11" ht="14.5">
      <c r="A7820" s="66" t="str">
        <f t="shared" si="122"/>
        <v>Rembang-Tritunggal_TRITUNGGAL</v>
      </c>
      <c r="B7820" s="66" t="s">
        <v>5058</v>
      </c>
      <c r="C7820" s="66" t="s">
        <v>5784</v>
      </c>
      <c r="D7820" s="76" t="s">
        <v>5747</v>
      </c>
      <c r="E7820" s="66" t="s">
        <v>5786</v>
      </c>
      <c r="F7820" s="67">
        <v>20.29</v>
      </c>
      <c r="G7820" s="67">
        <v>-6.69747</v>
      </c>
      <c r="H7820" s="67">
        <v>111.401</v>
      </c>
      <c r="I7820" s="66" t="s">
        <v>5002</v>
      </c>
      <c r="J7820" s="67">
        <v>-6.6992700000000003</v>
      </c>
      <c r="K7820" s="67">
        <v>111.39919999999999</v>
      </c>
    </row>
    <row r="7821" spans="1:11" ht="14.5">
      <c r="A7821" s="66" t="str">
        <f t="shared" si="122"/>
        <v>GPP PURWOREJO_TRIWARNO</v>
      </c>
      <c r="B7821" s="66" t="s">
        <v>3864</v>
      </c>
      <c r="C7821" s="66" t="s">
        <v>5784</v>
      </c>
      <c r="D7821" s="76" t="s">
        <v>5764</v>
      </c>
      <c r="E7821" s="66" t="s">
        <v>5786</v>
      </c>
      <c r="F7821" s="67">
        <v>15.69</v>
      </c>
      <c r="G7821" s="67">
        <v>-7.6978600000000004</v>
      </c>
      <c r="H7821" s="67">
        <v>109.77200000000001</v>
      </c>
      <c r="I7821" s="66" t="s">
        <v>3504</v>
      </c>
      <c r="J7821" s="67">
        <v>-7.7226800000000004</v>
      </c>
      <c r="K7821" s="67">
        <v>109.9468</v>
      </c>
    </row>
    <row r="7822" spans="1:11" ht="14.5">
      <c r="A7822" s="66" t="str">
        <f t="shared" si="122"/>
        <v>GPP PURWOREJO_TRIWARNO</v>
      </c>
      <c r="B7822" s="66" t="s">
        <v>3864</v>
      </c>
      <c r="C7822" s="66" t="s">
        <v>5784</v>
      </c>
      <c r="D7822" s="76" t="s">
        <v>5743</v>
      </c>
      <c r="E7822" s="66" t="s">
        <v>5786</v>
      </c>
      <c r="F7822" s="67">
        <v>4.4400000000000004</v>
      </c>
      <c r="G7822" s="67">
        <v>-7.7762000000000002</v>
      </c>
      <c r="H7822" s="67">
        <v>109.955</v>
      </c>
      <c r="I7822" s="66" t="s">
        <v>3504</v>
      </c>
      <c r="J7822" s="67">
        <v>-7.7226800000000004</v>
      </c>
      <c r="K7822" s="67">
        <v>109.9468</v>
      </c>
    </row>
    <row r="7823" spans="1:11" ht="14.5">
      <c r="A7823" s="66" t="str">
        <f t="shared" si="122"/>
        <v>GPP KARANGANYAR_TRIYAGAN</v>
      </c>
      <c r="B7823" s="66" t="s">
        <v>2711</v>
      </c>
      <c r="C7823" s="66" t="s">
        <v>5784</v>
      </c>
      <c r="D7823" s="76" t="s">
        <v>5754</v>
      </c>
      <c r="E7823" s="66" t="s">
        <v>5786</v>
      </c>
      <c r="F7823" s="67">
        <v>14.71</v>
      </c>
      <c r="G7823" s="67">
        <v>-7.5825800000000001</v>
      </c>
      <c r="H7823" s="67">
        <v>110.892</v>
      </c>
      <c r="I7823" s="66" t="s">
        <v>2633</v>
      </c>
      <c r="J7823" s="67">
        <v>-7.5687199999999999</v>
      </c>
      <c r="K7823" s="67">
        <v>110.8749</v>
      </c>
    </row>
    <row r="7824" spans="1:11" ht="14.5">
      <c r="A7824" s="66" t="str">
        <f t="shared" si="122"/>
        <v>GPP SRAGEN_TROBAYAN</v>
      </c>
      <c r="B7824" s="66" t="s">
        <v>3992</v>
      </c>
      <c r="C7824" s="66" t="s">
        <v>5784</v>
      </c>
      <c r="D7824" s="76" t="s">
        <v>5755</v>
      </c>
      <c r="E7824" s="66" t="s">
        <v>5786</v>
      </c>
      <c r="F7824" s="67">
        <v>66.78</v>
      </c>
      <c r="G7824" s="67">
        <v>-7.4502600000000001</v>
      </c>
      <c r="H7824" s="67">
        <v>110.791</v>
      </c>
      <c r="I7824" s="66" t="s">
        <v>3898</v>
      </c>
      <c r="J7824" s="67">
        <v>-7.4936100000000003</v>
      </c>
      <c r="K7824" s="67">
        <v>110.9278</v>
      </c>
    </row>
    <row r="7825" spans="1:11" ht="14.5">
      <c r="A7825" s="66" t="str">
        <f t="shared" si="122"/>
        <v>GPP KLATEN_TROKETON</v>
      </c>
      <c r="B7825" s="66" t="s">
        <v>3094</v>
      </c>
      <c r="C7825" s="66" t="s">
        <v>5784</v>
      </c>
      <c r="D7825" s="76" t="s">
        <v>5764</v>
      </c>
      <c r="E7825" s="66" t="s">
        <v>5786</v>
      </c>
      <c r="F7825" s="67">
        <v>8.89</v>
      </c>
      <c r="G7825" s="67">
        <v>-7.6829099999999997</v>
      </c>
      <c r="H7825" s="67">
        <v>110.706</v>
      </c>
      <c r="I7825" s="66" t="s">
        <v>2894</v>
      </c>
      <c r="J7825" s="67">
        <v>-7.6692</v>
      </c>
      <c r="K7825" s="67">
        <v>110.6751</v>
      </c>
    </row>
    <row r="7826" spans="1:11" ht="14.5">
      <c r="A7826" s="66" t="str">
        <f t="shared" si="122"/>
        <v>Sragen 1 - Ngrampal_TROMBOL</v>
      </c>
      <c r="B7826" s="66" t="s">
        <v>5200</v>
      </c>
      <c r="C7826" s="66" t="s">
        <v>5784</v>
      </c>
      <c r="D7826" s="76" t="s">
        <v>5739</v>
      </c>
      <c r="E7826" s="66" t="s">
        <v>5786</v>
      </c>
      <c r="F7826" s="67">
        <v>66.78</v>
      </c>
      <c r="G7826" s="67">
        <v>-7.3604000000000003</v>
      </c>
      <c r="H7826" s="67">
        <v>110.94199999999999</v>
      </c>
      <c r="I7826" s="66" t="s">
        <v>5161</v>
      </c>
      <c r="J7826" s="67">
        <v>-7.4020799999999998</v>
      </c>
      <c r="K7826" s="67">
        <v>111.0612</v>
      </c>
    </row>
    <row r="7827" spans="1:11" ht="14.5">
      <c r="A7827" s="66" t="str">
        <f t="shared" si="122"/>
        <v>Kendal - Wonorejo_TROMPO</v>
      </c>
      <c r="B7827" s="66" t="s">
        <v>4378</v>
      </c>
      <c r="C7827" s="66" t="s">
        <v>5784</v>
      </c>
      <c r="D7827" s="76" t="s">
        <v>5758</v>
      </c>
      <c r="E7827" s="66" t="s">
        <v>5786</v>
      </c>
      <c r="F7827" s="67">
        <v>16.97</v>
      </c>
      <c r="G7827" s="67">
        <v>-6.94442</v>
      </c>
      <c r="H7827" s="67">
        <v>110.20399999999999</v>
      </c>
      <c r="I7827" s="66" t="s">
        <v>4346</v>
      </c>
      <c r="J7827" s="67">
        <v>-6.9401299999999999</v>
      </c>
      <c r="K7827" s="67">
        <v>110.2557</v>
      </c>
    </row>
    <row r="7828" spans="1:11" ht="14.5">
      <c r="A7828" s="66" t="str">
        <f t="shared" si="122"/>
        <v>Sukoharjo 2 - Baki_TROSEMI</v>
      </c>
      <c r="B7828" s="66" t="s">
        <v>5290</v>
      </c>
      <c r="C7828" s="66" t="s">
        <v>5784</v>
      </c>
      <c r="D7828" s="76" t="s">
        <v>5759</v>
      </c>
      <c r="E7828" s="66" t="s">
        <v>5786</v>
      </c>
      <c r="F7828" s="67">
        <v>14.71</v>
      </c>
      <c r="G7828" s="67">
        <v>-7.5892900000000001</v>
      </c>
      <c r="H7828" s="67">
        <v>110.754</v>
      </c>
      <c r="I7828" s="66" t="s">
        <v>5224</v>
      </c>
      <c r="J7828" s="67">
        <v>-7.6135599999999997</v>
      </c>
      <c r="K7828" s="67">
        <v>110.76560000000001</v>
      </c>
    </row>
    <row r="7829" spans="1:11" ht="14.5">
      <c r="A7829" s="66" t="str">
        <f t="shared" si="122"/>
        <v>GPP KLATEN_TROSO</v>
      </c>
      <c r="B7829" s="66" t="s">
        <v>3095</v>
      </c>
      <c r="C7829" s="66" t="s">
        <v>5784</v>
      </c>
      <c r="D7829" s="76" t="s">
        <v>5750</v>
      </c>
      <c r="E7829" s="66" t="s">
        <v>5786</v>
      </c>
      <c r="F7829" s="67">
        <v>8.89</v>
      </c>
      <c r="G7829" s="67">
        <v>-7.6631299999999998</v>
      </c>
      <c r="H7829" s="67">
        <v>110.64400000000001</v>
      </c>
      <c r="I7829" s="66" t="s">
        <v>2894</v>
      </c>
      <c r="J7829" s="67">
        <v>-7.6692</v>
      </c>
      <c r="K7829" s="67">
        <v>110.6751</v>
      </c>
    </row>
    <row r="7830" spans="1:11" ht="14.5">
      <c r="A7830" s="66" t="str">
        <f t="shared" si="122"/>
        <v>Jepara - Mayong_TROSO</v>
      </c>
      <c r="B7830" s="66" t="s">
        <v>3095</v>
      </c>
      <c r="C7830" s="66" t="s">
        <v>5784</v>
      </c>
      <c r="D7830" s="76" t="s">
        <v>5743</v>
      </c>
      <c r="E7830" s="66" t="s">
        <v>5786</v>
      </c>
      <c r="F7830" s="67">
        <v>10.32</v>
      </c>
      <c r="G7830" s="67">
        <v>-6.6766800000000002</v>
      </c>
      <c r="H7830" s="67">
        <v>110.70099999999999</v>
      </c>
      <c r="I7830" s="66" t="s">
        <v>4145</v>
      </c>
      <c r="J7830" s="67">
        <v>-6.7420299999999997</v>
      </c>
      <c r="K7830" s="67">
        <v>110.7436</v>
      </c>
    </row>
    <row r="7831" spans="1:11" ht="14.5">
      <c r="A7831" s="66" t="str">
        <f t="shared" si="122"/>
        <v>Boyolali_TROSOBO</v>
      </c>
      <c r="B7831" s="66" t="s">
        <v>1561</v>
      </c>
      <c r="C7831" s="66" t="s">
        <v>5784</v>
      </c>
      <c r="D7831" s="76" t="s">
        <v>5743</v>
      </c>
      <c r="E7831" s="66" t="s">
        <v>5786</v>
      </c>
      <c r="F7831" s="67">
        <v>17.7</v>
      </c>
      <c r="G7831" s="67">
        <v>-7.4625000000000004</v>
      </c>
      <c r="H7831" s="67">
        <v>110.65600000000001</v>
      </c>
      <c r="I7831" s="66" t="s">
        <v>1370</v>
      </c>
      <c r="J7831" s="67">
        <v>-7.5381099999999996</v>
      </c>
      <c r="K7831" s="67">
        <v>110.6292</v>
      </c>
    </row>
    <row r="7832" spans="1:11" ht="14.5">
      <c r="A7832" s="66" t="str">
        <f t="shared" si="122"/>
        <v>GPP KLATEN_TROTOK</v>
      </c>
      <c r="B7832" s="66" t="s">
        <v>3096</v>
      </c>
      <c r="C7832" s="66" t="s">
        <v>5784</v>
      </c>
      <c r="D7832" s="76" t="s">
        <v>5762</v>
      </c>
      <c r="E7832" s="66" t="s">
        <v>5786</v>
      </c>
      <c r="F7832" s="67">
        <v>8.89</v>
      </c>
      <c r="G7832" s="67">
        <v>-7.7700699999999996</v>
      </c>
      <c r="H7832" s="67">
        <v>110.61199999999999</v>
      </c>
      <c r="I7832" s="66" t="s">
        <v>2894</v>
      </c>
      <c r="J7832" s="67">
        <v>-7.6692</v>
      </c>
      <c r="K7832" s="67">
        <v>110.6751</v>
      </c>
    </row>
    <row r="7833" spans="1:11" ht="14.5">
      <c r="A7833" s="66" t="str">
        <f t="shared" si="122"/>
        <v>GPP KLATEN_TRUCUK</v>
      </c>
      <c r="B7833" s="66" t="s">
        <v>3097</v>
      </c>
      <c r="C7833" s="66" t="s">
        <v>5784</v>
      </c>
      <c r="D7833" s="76" t="s">
        <v>5761</v>
      </c>
      <c r="E7833" s="66" t="s">
        <v>5786</v>
      </c>
      <c r="F7833" s="67">
        <v>8.89</v>
      </c>
      <c r="G7833" s="67">
        <v>-7.7269500000000004</v>
      </c>
      <c r="H7833" s="67">
        <v>110.658</v>
      </c>
      <c r="I7833" s="66" t="s">
        <v>2894</v>
      </c>
      <c r="J7833" s="67">
        <v>-7.6692</v>
      </c>
      <c r="K7833" s="67">
        <v>110.6751</v>
      </c>
    </row>
    <row r="7834" spans="1:11" ht="14.5">
      <c r="A7834" s="66" t="str">
        <f t="shared" si="122"/>
        <v>Wonogiri 2 - Nambangan_TRUKAN</v>
      </c>
      <c r="B7834" s="66" t="s">
        <v>5577</v>
      </c>
      <c r="C7834" s="66" t="s">
        <v>5784</v>
      </c>
      <c r="D7834" s="76" t="s">
        <v>5758</v>
      </c>
      <c r="E7834" s="66" t="s">
        <v>5786</v>
      </c>
      <c r="F7834" s="67">
        <v>20.7</v>
      </c>
      <c r="G7834" s="67">
        <v>-8.0317399999999992</v>
      </c>
      <c r="H7834" s="67">
        <v>110.84</v>
      </c>
      <c r="I7834" s="66" t="s">
        <v>5545</v>
      </c>
      <c r="J7834" s="67">
        <v>-7.76837</v>
      </c>
      <c r="K7834" s="67">
        <v>110.8871</v>
      </c>
    </row>
    <row r="7835" spans="1:11" ht="14.5">
      <c r="A7835" s="66" t="str">
        <f t="shared" si="122"/>
        <v>BGR JENARSARI_TRUKO</v>
      </c>
      <c r="B7835" s="66" t="s">
        <v>529</v>
      </c>
      <c r="C7835" s="66" t="s">
        <v>5784</v>
      </c>
      <c r="D7835" s="76" t="s">
        <v>5763</v>
      </c>
      <c r="E7835" s="66" t="s">
        <v>5786</v>
      </c>
      <c r="F7835" s="67">
        <v>16.97</v>
      </c>
      <c r="G7835" s="67">
        <v>-6.93466</v>
      </c>
      <c r="H7835" s="67">
        <v>110.129</v>
      </c>
      <c r="I7835" s="66" t="s">
        <v>346</v>
      </c>
      <c r="J7835" s="67">
        <v>-6.95329</v>
      </c>
      <c r="K7835" s="67">
        <v>110.10129999999999</v>
      </c>
    </row>
    <row r="7836" spans="1:11" ht="14.5">
      <c r="A7836" s="66" t="str">
        <f t="shared" si="122"/>
        <v>Semarang - Kalikuning_TRUKO</v>
      </c>
      <c r="B7836" s="66" t="s">
        <v>529</v>
      </c>
      <c r="C7836" s="66" t="s">
        <v>5784</v>
      </c>
      <c r="D7836" s="76" t="s">
        <v>5742</v>
      </c>
      <c r="E7836" s="66" t="s">
        <v>5786</v>
      </c>
      <c r="F7836" s="67">
        <v>10.51</v>
      </c>
      <c r="G7836" s="67">
        <v>-7.2692600000000001</v>
      </c>
      <c r="H7836" s="67">
        <v>110.56399999999999</v>
      </c>
      <c r="I7836" s="66" t="s">
        <v>5061</v>
      </c>
      <c r="J7836" s="67">
        <v>-7.1833299999999998</v>
      </c>
      <c r="K7836" s="67">
        <v>110.4721</v>
      </c>
    </row>
    <row r="7837" spans="1:11" ht="14.5">
      <c r="A7837" s="66" t="str">
        <f t="shared" si="122"/>
        <v>GPP KLATEN_TRUNUH</v>
      </c>
      <c r="B7837" s="66" t="s">
        <v>3098</v>
      </c>
      <c r="C7837" s="66" t="s">
        <v>5784</v>
      </c>
      <c r="D7837" s="76" t="s">
        <v>5743</v>
      </c>
      <c r="E7837" s="66" t="s">
        <v>5786</v>
      </c>
      <c r="F7837" s="67">
        <v>8.89</v>
      </c>
      <c r="G7837" s="67">
        <v>-7.7232200000000004</v>
      </c>
      <c r="H7837" s="67">
        <v>110.57899999999999</v>
      </c>
      <c r="I7837" s="66" t="s">
        <v>2894</v>
      </c>
      <c r="J7837" s="67">
        <v>-7.6692</v>
      </c>
      <c r="K7837" s="67">
        <v>110.6751</v>
      </c>
    </row>
    <row r="7838" spans="1:11" ht="14.5">
      <c r="A7838" s="66" t="str">
        <f t="shared" si="122"/>
        <v>Blora 4 Ngawen_TRUWOLU</v>
      </c>
      <c r="B7838" s="66" t="s">
        <v>1364</v>
      </c>
      <c r="C7838" s="66" t="s">
        <v>5784</v>
      </c>
      <c r="D7838" s="76" t="s">
        <v>5759</v>
      </c>
      <c r="E7838" s="66" t="s">
        <v>5786</v>
      </c>
      <c r="F7838" s="67">
        <v>53.45</v>
      </c>
      <c r="G7838" s="67">
        <v>-7.0802399999999999</v>
      </c>
      <c r="H7838" s="67">
        <v>111.15300000000001</v>
      </c>
      <c r="I7838" s="66" t="s">
        <v>1251</v>
      </c>
      <c r="J7838" s="67">
        <v>-7.0247799999999998</v>
      </c>
      <c r="K7838" s="67">
        <v>111.2928</v>
      </c>
    </row>
    <row r="7839" spans="1:11" ht="14.5">
      <c r="A7839" s="66" t="str">
        <f t="shared" si="122"/>
        <v>GPP KARANGANYAR_TUBAN</v>
      </c>
      <c r="B7839" s="66" t="s">
        <v>2712</v>
      </c>
      <c r="C7839" s="66" t="s">
        <v>5784</v>
      </c>
      <c r="D7839" s="76" t="s">
        <v>5756</v>
      </c>
      <c r="E7839" s="66" t="s">
        <v>5786</v>
      </c>
      <c r="F7839" s="67">
        <v>21.59</v>
      </c>
      <c r="G7839" s="67">
        <v>-7.4705700000000004</v>
      </c>
      <c r="H7839" s="67">
        <v>110.813</v>
      </c>
      <c r="I7839" s="66" t="s">
        <v>2633</v>
      </c>
      <c r="J7839" s="67">
        <v>-7.5687199999999999</v>
      </c>
      <c r="K7839" s="67">
        <v>110.8749</v>
      </c>
    </row>
    <row r="7840" spans="1:11" ht="14.5">
      <c r="A7840" s="66" t="str">
        <f t="shared" si="122"/>
        <v>Jepara - Mayong_TUBANAN</v>
      </c>
      <c r="B7840" s="66" t="s">
        <v>4267</v>
      </c>
      <c r="C7840" s="66" t="s">
        <v>5784</v>
      </c>
      <c r="D7840" s="76" t="s">
        <v>5761</v>
      </c>
      <c r="E7840" s="66" t="s">
        <v>5786</v>
      </c>
      <c r="F7840" s="67">
        <v>10.32</v>
      </c>
      <c r="G7840" s="67">
        <v>-6.45688</v>
      </c>
      <c r="H7840" s="67">
        <v>110.758</v>
      </c>
      <c r="I7840" s="66" t="s">
        <v>4145</v>
      </c>
      <c r="J7840" s="67">
        <v>-6.7420299999999997</v>
      </c>
      <c r="K7840" s="67">
        <v>110.7436</v>
      </c>
    </row>
    <row r="7841" spans="1:11" ht="14.5">
      <c r="A7841" s="66" t="str">
        <f t="shared" si="122"/>
        <v>Wonogiri 2 - Nambangan_TUBOKARTO</v>
      </c>
      <c r="B7841" s="66" t="s">
        <v>5578</v>
      </c>
      <c r="C7841" s="66" t="s">
        <v>5784</v>
      </c>
      <c r="D7841" s="76" t="s">
        <v>5746</v>
      </c>
      <c r="E7841" s="66" t="s">
        <v>5786</v>
      </c>
      <c r="F7841" s="67">
        <v>20.7</v>
      </c>
      <c r="G7841" s="67">
        <v>-8.0267800000000005</v>
      </c>
      <c r="H7841" s="67">
        <v>110.82</v>
      </c>
      <c r="I7841" s="66" t="s">
        <v>5545</v>
      </c>
      <c r="J7841" s="67">
        <v>-7.76837</v>
      </c>
      <c r="K7841" s="67">
        <v>110.8871</v>
      </c>
    </row>
    <row r="7842" spans="1:11" ht="14.5">
      <c r="A7842" s="66" t="str">
        <f t="shared" si="122"/>
        <v>GD Lini II Semarang - Sayung_TUGU</v>
      </c>
      <c r="B7842" s="66" t="s">
        <v>2110</v>
      </c>
      <c r="C7842" s="66" t="s">
        <v>5784</v>
      </c>
      <c r="D7842" s="76" t="s">
        <v>5743</v>
      </c>
      <c r="E7842" s="66" t="s">
        <v>5786</v>
      </c>
      <c r="F7842" s="67">
        <v>26.27</v>
      </c>
      <c r="G7842" s="67">
        <v>-6.9024999999999999</v>
      </c>
      <c r="H7842" s="67">
        <v>110.527</v>
      </c>
      <c r="I7842" s="66" t="s">
        <v>2074</v>
      </c>
      <c r="J7842" s="67">
        <v>-6.9261400000000002</v>
      </c>
      <c r="K7842" s="67">
        <v>110.5613</v>
      </c>
    </row>
    <row r="7843" spans="1:11" ht="14.5">
      <c r="A7843" s="66" t="str">
        <f t="shared" si="122"/>
        <v>GPP KLATEN_TUGU</v>
      </c>
      <c r="B7843" s="66" t="s">
        <v>2110</v>
      </c>
      <c r="C7843" s="66" t="s">
        <v>5784</v>
      </c>
      <c r="D7843" s="76" t="s">
        <v>5743</v>
      </c>
      <c r="E7843" s="66" t="s">
        <v>5786</v>
      </c>
      <c r="F7843" s="67">
        <v>8.89</v>
      </c>
      <c r="G7843" s="67">
        <v>-7.7760199999999999</v>
      </c>
      <c r="H7843" s="67">
        <v>110.70399999999999</v>
      </c>
      <c r="I7843" s="66" t="s">
        <v>2894</v>
      </c>
      <c r="J7843" s="67">
        <v>-7.6692</v>
      </c>
      <c r="K7843" s="67">
        <v>110.6751</v>
      </c>
    </row>
    <row r="7844" spans="1:11" ht="14.5">
      <c r="A7844" s="66" t="str">
        <f t="shared" si="122"/>
        <v>GPP SUKOHARJO_TUGU</v>
      </c>
      <c r="B7844" s="66" t="s">
        <v>2110</v>
      </c>
      <c r="C7844" s="66" t="s">
        <v>5784</v>
      </c>
      <c r="D7844" s="76" t="s">
        <v>5739</v>
      </c>
      <c r="E7844" s="66" t="s">
        <v>5786</v>
      </c>
      <c r="F7844" s="67">
        <v>21.59</v>
      </c>
      <c r="G7844" s="67">
        <v>-7.6546200000000004</v>
      </c>
      <c r="H7844" s="67">
        <v>110.962</v>
      </c>
      <c r="I7844" s="66" t="s">
        <v>3993</v>
      </c>
      <c r="J7844" s="67">
        <v>-7.7412599999999996</v>
      </c>
      <c r="K7844" s="67">
        <v>110.8785</v>
      </c>
    </row>
    <row r="7845" spans="1:11" ht="14.5">
      <c r="A7845" s="66" t="str">
        <f t="shared" si="122"/>
        <v>Kebumen - Purbowangi_TUGU</v>
      </c>
      <c r="B7845" s="66" t="s">
        <v>2110</v>
      </c>
      <c r="C7845" s="66" t="s">
        <v>5784</v>
      </c>
      <c r="D7845" s="76" t="s">
        <v>5746</v>
      </c>
      <c r="E7845" s="66" t="s">
        <v>5786</v>
      </c>
      <c r="F7845" s="67">
        <v>15.69</v>
      </c>
      <c r="G7845" s="67">
        <v>-7.6428700000000003</v>
      </c>
      <c r="H7845" s="67">
        <v>109.452</v>
      </c>
      <c r="I7845" s="66" t="s">
        <v>4274</v>
      </c>
      <c r="J7845" s="67">
        <v>-7.6099800000000002</v>
      </c>
      <c r="K7845" s="67">
        <v>109.48480000000001</v>
      </c>
    </row>
    <row r="7846" spans="1:11" ht="14.5">
      <c r="A7846" s="66" t="str">
        <f t="shared" si="122"/>
        <v>Kudus - Kaliwungu_TUGU LOR</v>
      </c>
      <c r="B7846" s="66" t="s">
        <v>4450</v>
      </c>
      <c r="C7846" s="66" t="s">
        <v>5784</v>
      </c>
      <c r="D7846" s="76" t="s">
        <v>5764</v>
      </c>
      <c r="E7846" s="66" t="s">
        <v>5786</v>
      </c>
      <c r="F7846" s="67">
        <v>26.27</v>
      </c>
      <c r="G7846" s="67">
        <v>-6.8155999999999999</v>
      </c>
      <c r="H7846" s="67">
        <v>110.76900000000001</v>
      </c>
      <c r="I7846" s="66" t="s">
        <v>4381</v>
      </c>
      <c r="J7846" s="67">
        <v>-6.8014900000000003</v>
      </c>
      <c r="K7846" s="67">
        <v>110.82510000000001</v>
      </c>
    </row>
    <row r="7847" spans="1:11" ht="14.5">
      <c r="A7847" s="66" t="str">
        <f t="shared" si="122"/>
        <v>GD BGR CANDI SEMARANG_TUGUREJO</v>
      </c>
      <c r="B7847" s="66" t="s">
        <v>2071</v>
      </c>
      <c r="C7847" s="66" t="s">
        <v>5784</v>
      </c>
      <c r="D7847" s="76" t="s">
        <v>5754</v>
      </c>
      <c r="E7847" s="66" t="s">
        <v>5786</v>
      </c>
      <c r="F7847" s="67">
        <v>1.22</v>
      </c>
      <c r="G7847" s="67">
        <v>-6.9721399999999996</v>
      </c>
      <c r="H7847" s="67">
        <v>110.352</v>
      </c>
      <c r="I7847" s="66" t="s">
        <v>2006</v>
      </c>
      <c r="J7847" s="67">
        <v>-7.0144599999999997</v>
      </c>
      <c r="K7847" s="67">
        <v>110.3477</v>
      </c>
    </row>
    <row r="7848" spans="1:11" ht="14.5">
      <c r="A7848" s="66" t="str">
        <f t="shared" si="122"/>
        <v>GPP MAGELANG_TUGUREJO</v>
      </c>
      <c r="B7848" s="66" t="s">
        <v>2071</v>
      </c>
      <c r="C7848" s="66" t="s">
        <v>5784</v>
      </c>
      <c r="D7848" s="76" t="s">
        <v>5764</v>
      </c>
      <c r="E7848" s="66" t="s">
        <v>5786</v>
      </c>
      <c r="F7848" s="67">
        <v>7.61</v>
      </c>
      <c r="G7848" s="67">
        <v>-7.50502</v>
      </c>
      <c r="H7848" s="67">
        <v>110.163</v>
      </c>
      <c r="I7848" s="66" t="s">
        <v>3103</v>
      </c>
      <c r="J7848" s="67">
        <v>-7.3955399999999996</v>
      </c>
      <c r="K7848" s="67">
        <v>110.24469999999999</v>
      </c>
    </row>
    <row r="7849" spans="1:11" ht="14.5">
      <c r="A7849" s="66" t="str">
        <f t="shared" si="122"/>
        <v>Semarang - Kalikuning_TUKANG</v>
      </c>
      <c r="B7849" s="66" t="s">
        <v>5156</v>
      </c>
      <c r="C7849" s="66" t="s">
        <v>5784</v>
      </c>
      <c r="D7849" s="76" t="s">
        <v>5746</v>
      </c>
      <c r="E7849" s="66" t="s">
        <v>5786</v>
      </c>
      <c r="F7849" s="67">
        <v>10.51</v>
      </c>
      <c r="G7849" s="67">
        <v>-7.3071099999999998</v>
      </c>
      <c r="H7849" s="67">
        <v>110.575</v>
      </c>
      <c r="I7849" s="66" t="s">
        <v>5061</v>
      </c>
      <c r="J7849" s="67">
        <v>-7.1833299999999998</v>
      </c>
      <c r="K7849" s="67">
        <v>110.4721</v>
      </c>
    </row>
    <row r="7850" spans="1:11" ht="14.5">
      <c r="A7850" s="66" t="str">
        <f t="shared" si="122"/>
        <v>GPP KEBUMEN_TUKINGGEDONG</v>
      </c>
      <c r="B7850" s="66" t="s">
        <v>2883</v>
      </c>
      <c r="C7850" s="66" t="s">
        <v>5784</v>
      </c>
      <c r="D7850" s="76" t="s">
        <v>5772</v>
      </c>
      <c r="E7850" s="66" t="s">
        <v>5786</v>
      </c>
      <c r="F7850" s="67">
        <v>15.69</v>
      </c>
      <c r="G7850" s="67">
        <v>-7.7334500000000004</v>
      </c>
      <c r="H7850" s="67">
        <v>109.53700000000001</v>
      </c>
      <c r="I7850" s="66" t="s">
        <v>2714</v>
      </c>
      <c r="J7850" s="67">
        <v>-7.6109200000000001</v>
      </c>
      <c r="K7850" s="67">
        <v>109.5078</v>
      </c>
    </row>
    <row r="7851" spans="1:11" ht="14.5">
      <c r="A7851" s="66" t="str">
        <f t="shared" si="122"/>
        <v>Qc Purwodadi - Tawangharjo_TUKO</v>
      </c>
      <c r="B7851" s="66" t="s">
        <v>4997</v>
      </c>
      <c r="C7851" s="66" t="s">
        <v>5784</v>
      </c>
      <c r="D7851" s="76" t="s">
        <v>5772</v>
      </c>
      <c r="E7851" s="66" t="s">
        <v>5786</v>
      </c>
      <c r="F7851" s="67">
        <v>53.45</v>
      </c>
      <c r="G7851" s="67">
        <v>-7.1293899999999999</v>
      </c>
      <c r="H7851" s="67">
        <v>111.095</v>
      </c>
      <c r="I7851" s="66" t="s">
        <v>4974</v>
      </c>
      <c r="J7851" s="67">
        <v>-7.0747999999999998</v>
      </c>
      <c r="K7851" s="67">
        <v>110.9586</v>
      </c>
    </row>
    <row r="7852" spans="1:11" ht="14.5">
      <c r="A7852" s="66" t="str">
        <f t="shared" si="122"/>
        <v>BGR TEMANGGUNG_TUKSARI</v>
      </c>
      <c r="B7852" s="66" t="s">
        <v>1161</v>
      </c>
      <c r="C7852" s="66" t="s">
        <v>5784</v>
      </c>
      <c r="D7852" s="76" t="s">
        <v>5753</v>
      </c>
      <c r="E7852" s="66" t="s">
        <v>5786</v>
      </c>
      <c r="F7852" s="67">
        <v>9.5500000000000007</v>
      </c>
      <c r="G7852" s="67">
        <v>-7.3039699999999996</v>
      </c>
      <c r="H7852" s="67">
        <v>110.039</v>
      </c>
      <c r="I7852" s="66" t="s">
        <v>999</v>
      </c>
      <c r="J7852" s="67">
        <v>-7.2953299999999999</v>
      </c>
      <c r="K7852" s="67">
        <v>110.0787</v>
      </c>
    </row>
    <row r="7853" spans="1:11" ht="14.5">
      <c r="A7853" s="66" t="str">
        <f t="shared" si="122"/>
        <v>GPP MAGELANG_TUKSONGO</v>
      </c>
      <c r="B7853" s="66" t="s">
        <v>3329</v>
      </c>
      <c r="C7853" s="66" t="s">
        <v>5784</v>
      </c>
      <c r="D7853" s="76" t="s">
        <v>5772</v>
      </c>
      <c r="E7853" s="66" t="s">
        <v>5786</v>
      </c>
      <c r="F7853" s="67">
        <v>7.61</v>
      </c>
      <c r="G7853" s="67">
        <v>-7.6181999999999999</v>
      </c>
      <c r="H7853" s="67">
        <v>110.205</v>
      </c>
      <c r="I7853" s="66" t="s">
        <v>3103</v>
      </c>
      <c r="J7853" s="67">
        <v>-7.3955399999999996</v>
      </c>
      <c r="K7853" s="67">
        <v>110.24469999999999</v>
      </c>
    </row>
    <row r="7854" spans="1:11" ht="14.5">
      <c r="A7854" s="66" t="str">
        <f t="shared" si="122"/>
        <v>BGR NGADIROJO_TUKULREJO</v>
      </c>
      <c r="B7854" s="66" t="s">
        <v>761</v>
      </c>
      <c r="C7854" s="66" t="s">
        <v>5784</v>
      </c>
      <c r="D7854" s="76" t="s">
        <v>5743</v>
      </c>
      <c r="E7854" s="66" t="s">
        <v>5786</v>
      </c>
      <c r="F7854" s="67">
        <v>20.7</v>
      </c>
      <c r="G7854" s="67">
        <v>-8.0302500000000006</v>
      </c>
      <c r="H7854" s="67">
        <v>110.988</v>
      </c>
      <c r="I7854" s="66" t="s">
        <v>538</v>
      </c>
      <c r="J7854" s="67">
        <v>-7.8147399999999996</v>
      </c>
      <c r="K7854" s="67">
        <v>111.0005</v>
      </c>
    </row>
    <row r="7855" spans="1:11" ht="14.5">
      <c r="A7855" s="66" t="str">
        <f t="shared" si="122"/>
        <v>Jepara - Mayong_TULAKAN</v>
      </c>
      <c r="B7855" s="66" t="s">
        <v>4268</v>
      </c>
      <c r="C7855" s="66" t="s">
        <v>5784</v>
      </c>
      <c r="D7855" s="76" t="s">
        <v>5760</v>
      </c>
      <c r="E7855" s="66" t="s">
        <v>5786</v>
      </c>
      <c r="F7855" s="67">
        <v>10.32</v>
      </c>
      <c r="G7855" s="67">
        <v>-6.4580599999999997</v>
      </c>
      <c r="H7855" s="67">
        <v>110.89100000000001</v>
      </c>
      <c r="I7855" s="66" t="s">
        <v>4145</v>
      </c>
      <c r="J7855" s="67">
        <v>-6.7420299999999997</v>
      </c>
      <c r="K7855" s="67">
        <v>110.7436</v>
      </c>
    </row>
    <row r="7856" spans="1:11" ht="14.5">
      <c r="A7856" s="66" t="str">
        <f t="shared" si="122"/>
        <v>GPP KLATEN_TULAS</v>
      </c>
      <c r="B7856" s="66" t="s">
        <v>3099</v>
      </c>
      <c r="C7856" s="66" t="s">
        <v>5784</v>
      </c>
      <c r="D7856" s="76" t="s">
        <v>5743</v>
      </c>
      <c r="E7856" s="66" t="s">
        <v>5786</v>
      </c>
      <c r="F7856" s="67">
        <v>8.89</v>
      </c>
      <c r="G7856" s="67">
        <v>-7.7220199999999997</v>
      </c>
      <c r="H7856" s="67">
        <v>110.72</v>
      </c>
      <c r="I7856" s="66" t="s">
        <v>2894</v>
      </c>
      <c r="J7856" s="67">
        <v>-7.6692</v>
      </c>
      <c r="K7856" s="67">
        <v>110.6751</v>
      </c>
    </row>
    <row r="7857" spans="1:11" ht="14.5">
      <c r="A7857" s="66" t="str">
        <f t="shared" si="122"/>
        <v>Batang - Kasepuhan_TULIS</v>
      </c>
      <c r="B7857" s="66" t="s">
        <v>244</v>
      </c>
      <c r="C7857" s="66" t="s">
        <v>5784</v>
      </c>
      <c r="D7857" s="76" t="s">
        <v>5755</v>
      </c>
      <c r="E7857" s="66" t="s">
        <v>5786</v>
      </c>
      <c r="F7857" s="67">
        <v>9.3699999999999992</v>
      </c>
      <c r="G7857" s="67">
        <v>-6.9497900000000001</v>
      </c>
      <c r="H7857" s="67">
        <v>109.789</v>
      </c>
      <c r="I7857" s="66" t="s">
        <v>54</v>
      </c>
      <c r="J7857" s="67">
        <v>-6.9040600000000003</v>
      </c>
      <c r="K7857" s="67">
        <v>109.7085</v>
      </c>
    </row>
    <row r="7858" spans="1:11" ht="14.5">
      <c r="A7858" s="66" t="str">
        <f t="shared" si="122"/>
        <v>Boyolali_TULUNG</v>
      </c>
      <c r="B7858" s="66" t="s">
        <v>1562</v>
      </c>
      <c r="C7858" s="66" t="s">
        <v>5784</v>
      </c>
      <c r="D7858" s="76" t="s">
        <v>5772</v>
      </c>
      <c r="E7858" s="66" t="s">
        <v>5786</v>
      </c>
      <c r="F7858" s="67">
        <v>8.89</v>
      </c>
      <c r="G7858" s="67">
        <v>-7.5884</v>
      </c>
      <c r="H7858" s="67">
        <v>110.61199999999999</v>
      </c>
      <c r="I7858" s="66" t="s">
        <v>1370</v>
      </c>
      <c r="J7858" s="67">
        <v>-7.5381099999999996</v>
      </c>
      <c r="K7858" s="67">
        <v>110.6292</v>
      </c>
    </row>
    <row r="7859" spans="1:11" ht="14.5">
      <c r="A7859" s="66" t="str">
        <f t="shared" si="122"/>
        <v>GD. LASEM_TULUNG</v>
      </c>
      <c r="B7859" s="66" t="s">
        <v>1562</v>
      </c>
      <c r="C7859" s="66" t="s">
        <v>5784</v>
      </c>
      <c r="D7859" s="76" t="s">
        <v>5757</v>
      </c>
      <c r="E7859" s="66" t="s">
        <v>5786</v>
      </c>
      <c r="F7859" s="67">
        <v>20.29</v>
      </c>
      <c r="G7859" s="67">
        <v>-6.7447699999999999</v>
      </c>
      <c r="H7859" s="67">
        <v>111.456</v>
      </c>
      <c r="I7859" s="66" t="s">
        <v>2256</v>
      </c>
      <c r="J7859" s="67">
        <v>-6.6950700000000003</v>
      </c>
      <c r="K7859" s="67">
        <v>111.4366</v>
      </c>
    </row>
    <row r="7860" spans="1:11" ht="14.5">
      <c r="A7860" s="66" t="str">
        <f t="shared" si="122"/>
        <v>GPP PURWOREJO_TULUSREJO</v>
      </c>
      <c r="B7860" s="66" t="s">
        <v>3865</v>
      </c>
      <c r="C7860" s="66" t="s">
        <v>5784</v>
      </c>
      <c r="D7860" s="76" t="s">
        <v>5749</v>
      </c>
      <c r="E7860" s="66" t="s">
        <v>5786</v>
      </c>
      <c r="F7860" s="67">
        <v>4.4400000000000004</v>
      </c>
      <c r="G7860" s="67">
        <v>-7.78566</v>
      </c>
      <c r="H7860" s="67">
        <v>109.878</v>
      </c>
      <c r="I7860" s="66" t="s">
        <v>3504</v>
      </c>
      <c r="J7860" s="67">
        <v>-7.7226800000000004</v>
      </c>
      <c r="K7860" s="67">
        <v>109.9468</v>
      </c>
    </row>
    <row r="7861" spans="1:11" ht="14.5">
      <c r="A7861" s="66" t="str">
        <f t="shared" si="122"/>
        <v>BGR PURBALINGGA_TUMANGGAL</v>
      </c>
      <c r="B7861" s="66" t="s">
        <v>994</v>
      </c>
      <c r="C7861" s="66" t="s">
        <v>5784</v>
      </c>
      <c r="D7861" s="76" t="s">
        <v>5772</v>
      </c>
      <c r="E7861" s="66" t="s">
        <v>5786</v>
      </c>
      <c r="F7861" s="67">
        <v>7.6</v>
      </c>
      <c r="G7861" s="67">
        <v>-7.3501599999999998</v>
      </c>
      <c r="H7861" s="67">
        <v>109.483</v>
      </c>
      <c r="I7861" s="66" t="s">
        <v>856</v>
      </c>
      <c r="J7861" s="67">
        <v>-7.4180900000000003</v>
      </c>
      <c r="K7861" s="67">
        <v>109.37690000000001</v>
      </c>
    </row>
    <row r="7862" spans="1:11" ht="14.5">
      <c r="A7862" s="66" t="str">
        <f t="shared" si="122"/>
        <v>PML 1BEJI_TUMBAL</v>
      </c>
      <c r="B7862" s="66" t="s">
        <v>4774</v>
      </c>
      <c r="C7862" s="66" t="s">
        <v>5784</v>
      </c>
      <c r="D7862" s="76" t="s">
        <v>5752</v>
      </c>
      <c r="E7862" s="66" t="s">
        <v>5786</v>
      </c>
      <c r="F7862" s="67">
        <v>15.73</v>
      </c>
      <c r="G7862" s="67">
        <v>-6.9235100000000003</v>
      </c>
      <c r="H7862" s="67">
        <v>109.55200000000001</v>
      </c>
      <c r="I7862" s="66" t="s">
        <v>4705</v>
      </c>
      <c r="J7862" s="67">
        <v>-6.8926100000000003</v>
      </c>
      <c r="K7862" s="67">
        <v>109.4507</v>
      </c>
    </row>
    <row r="7863" spans="1:11" ht="14.5">
      <c r="A7863" s="66" t="str">
        <f t="shared" si="122"/>
        <v>Batang - Kasepuhan_TUMBREP</v>
      </c>
      <c r="B7863" s="66" t="s">
        <v>245</v>
      </c>
      <c r="C7863" s="66" t="s">
        <v>5784</v>
      </c>
      <c r="D7863" s="76" t="s">
        <v>5752</v>
      </c>
      <c r="E7863" s="66" t="s">
        <v>5786</v>
      </c>
      <c r="F7863" s="67">
        <v>9.3699999999999992</v>
      </c>
      <c r="G7863" s="67">
        <v>-7.05715</v>
      </c>
      <c r="H7863" s="67">
        <v>109.813</v>
      </c>
      <c r="I7863" s="66" t="s">
        <v>54</v>
      </c>
      <c r="J7863" s="67">
        <v>-6.9040600000000003</v>
      </c>
      <c r="K7863" s="67">
        <v>109.7085</v>
      </c>
    </row>
    <row r="7864" spans="1:11" ht="14.5">
      <c r="A7864" s="66" t="str">
        <f t="shared" si="122"/>
        <v>GPP PURWOREJO_TUMENGGUNGAN</v>
      </c>
      <c r="B7864" s="66" t="s">
        <v>3866</v>
      </c>
      <c r="C7864" s="66" t="s">
        <v>5784</v>
      </c>
      <c r="D7864" s="76" t="s">
        <v>5762</v>
      </c>
      <c r="E7864" s="66" t="s">
        <v>5786</v>
      </c>
      <c r="F7864" s="67">
        <v>4.4400000000000004</v>
      </c>
      <c r="G7864" s="67">
        <v>-7.7908400000000002</v>
      </c>
      <c r="H7864" s="67">
        <v>109.965</v>
      </c>
      <c r="I7864" s="66" t="s">
        <v>3504</v>
      </c>
      <c r="J7864" s="67">
        <v>-7.7226800000000004</v>
      </c>
      <c r="K7864" s="67">
        <v>109.9468</v>
      </c>
    </row>
    <row r="7865" spans="1:11" ht="14.5">
      <c r="A7865" s="66" t="str">
        <f t="shared" si="122"/>
        <v>Wonosobo - Leksono_TUMENGGUNGAN</v>
      </c>
      <c r="B7865" s="66" t="s">
        <v>3866</v>
      </c>
      <c r="C7865" s="66" t="s">
        <v>5784</v>
      </c>
      <c r="D7865" s="76" t="s">
        <v>5760</v>
      </c>
      <c r="E7865" s="66" t="s">
        <v>5786</v>
      </c>
      <c r="F7865" s="67">
        <v>7.7</v>
      </c>
      <c r="G7865" s="67">
        <v>-7.3891400000000003</v>
      </c>
      <c r="H7865" s="67">
        <v>109.925</v>
      </c>
      <c r="I7865" s="66" t="s">
        <v>5583</v>
      </c>
      <c r="J7865" s="67">
        <v>-7.4236599999999999</v>
      </c>
      <c r="K7865" s="67">
        <v>109.8591</v>
      </c>
    </row>
    <row r="7866" spans="1:11" ht="14.5">
      <c r="A7866" s="66" t="str">
        <f t="shared" si="122"/>
        <v>GUD BGR WANGON_TUMIYANG</v>
      </c>
      <c r="B7866" s="66" t="s">
        <v>4083</v>
      </c>
      <c r="C7866" s="66" t="s">
        <v>5784</v>
      </c>
      <c r="D7866" s="76" t="s">
        <v>5743</v>
      </c>
      <c r="E7866" s="66" t="s">
        <v>5786</v>
      </c>
      <c r="F7866" s="67">
        <v>9.3800000000000008</v>
      </c>
      <c r="G7866" s="67">
        <v>-7.50664</v>
      </c>
      <c r="H7866" s="67">
        <v>109.21599999999999</v>
      </c>
      <c r="I7866" s="66" t="s">
        <v>4026</v>
      </c>
      <c r="J7866" s="67">
        <v>-7.5083200000000003</v>
      </c>
      <c r="K7866" s="67">
        <v>109.0645</v>
      </c>
    </row>
    <row r="7867" spans="1:11" ht="14.5">
      <c r="A7867" s="66" t="str">
        <f t="shared" si="122"/>
        <v>GUD BGR WANGON_TUMIYANG</v>
      </c>
      <c r="B7867" s="66" t="s">
        <v>4083</v>
      </c>
      <c r="C7867" s="66" t="s">
        <v>5784</v>
      </c>
      <c r="D7867" s="76" t="s">
        <v>5758</v>
      </c>
      <c r="E7867" s="66" t="s">
        <v>5786</v>
      </c>
      <c r="F7867" s="67">
        <v>9.3800000000000008</v>
      </c>
      <c r="G7867" s="67">
        <v>-7.3441400000000003</v>
      </c>
      <c r="H7867" s="67">
        <v>109.11</v>
      </c>
      <c r="I7867" s="66" t="s">
        <v>4026</v>
      </c>
      <c r="J7867" s="67">
        <v>-7.5083200000000003</v>
      </c>
      <c r="K7867" s="67">
        <v>109.0645</v>
      </c>
    </row>
    <row r="7868" spans="1:11" ht="14.5">
      <c r="A7868" s="66" t="str">
        <f t="shared" si="122"/>
        <v>Kudus - Kaliwungu_TUMPANGKRASAK</v>
      </c>
      <c r="B7868" s="66" t="s">
        <v>4451</v>
      </c>
      <c r="C7868" s="66" t="s">
        <v>5784</v>
      </c>
      <c r="D7868" s="76" t="s">
        <v>5764</v>
      </c>
      <c r="E7868" s="66" t="s">
        <v>5786</v>
      </c>
      <c r="F7868" s="67">
        <v>13.38</v>
      </c>
      <c r="G7868" s="67">
        <v>-6.8070899999999996</v>
      </c>
      <c r="H7868" s="67">
        <v>110.86799999999999</v>
      </c>
      <c r="I7868" s="66" t="s">
        <v>4381</v>
      </c>
      <c r="J7868" s="67">
        <v>-6.8014900000000003</v>
      </c>
      <c r="K7868" s="67">
        <v>110.82510000000001</v>
      </c>
    </row>
    <row r="7869" spans="1:11" ht="14.5">
      <c r="A7869" s="66" t="str">
        <f t="shared" si="122"/>
        <v>Jepara - Mayong_TUNAHAN</v>
      </c>
      <c r="B7869" s="66" t="s">
        <v>4269</v>
      </c>
      <c r="C7869" s="66" t="s">
        <v>5784</v>
      </c>
      <c r="D7869" s="76" t="s">
        <v>5741</v>
      </c>
      <c r="E7869" s="66" t="s">
        <v>5786</v>
      </c>
      <c r="F7869" s="67">
        <v>10.32</v>
      </c>
      <c r="G7869" s="67">
        <v>-6.5141900000000001</v>
      </c>
      <c r="H7869" s="67">
        <v>110.867</v>
      </c>
      <c r="I7869" s="66" t="s">
        <v>4145</v>
      </c>
      <c r="J7869" s="67">
        <v>-6.7420299999999997</v>
      </c>
      <c r="K7869" s="67">
        <v>110.7436</v>
      </c>
    </row>
    <row r="7870" spans="1:11" ht="14.5">
      <c r="A7870" s="66" t="str">
        <f t="shared" si="122"/>
        <v>Purbalingga - Kebong_TUNDAGAN</v>
      </c>
      <c r="B7870" s="66" t="s">
        <v>4955</v>
      </c>
      <c r="C7870" s="66" t="s">
        <v>5784</v>
      </c>
      <c r="D7870" s="76" t="s">
        <v>5745</v>
      </c>
      <c r="E7870" s="66" t="s">
        <v>5786</v>
      </c>
      <c r="F7870" s="67">
        <v>15.73</v>
      </c>
      <c r="G7870" s="67">
        <v>-7.2206299999999999</v>
      </c>
      <c r="H7870" s="67">
        <v>109.498</v>
      </c>
      <c r="I7870" s="66" t="s">
        <v>4781</v>
      </c>
      <c r="J7870" s="67">
        <v>-7.4033100000000003</v>
      </c>
      <c r="K7870" s="67">
        <v>109.3588</v>
      </c>
    </row>
    <row r="7871" spans="1:11" ht="14.5">
      <c r="A7871" s="66" t="str">
        <f t="shared" si="122"/>
        <v>GPP GROBOGAN_TUNGGAK</v>
      </c>
      <c r="B7871" s="66" t="s">
        <v>2631</v>
      </c>
      <c r="C7871" s="66" t="s">
        <v>5784</v>
      </c>
      <c r="D7871" s="76" t="s">
        <v>5763</v>
      </c>
      <c r="E7871" s="66" t="s">
        <v>5786</v>
      </c>
      <c r="F7871" s="67">
        <v>53.45</v>
      </c>
      <c r="G7871" s="67">
        <v>-7.15205</v>
      </c>
      <c r="H7871" s="67">
        <v>110.959</v>
      </c>
      <c r="I7871" s="66" t="s">
        <v>2583</v>
      </c>
      <c r="J7871" s="67">
        <v>-7.1456299999999997</v>
      </c>
      <c r="K7871" s="67">
        <v>110.9007</v>
      </c>
    </row>
    <row r="7872" spans="1:11" ht="14.5">
      <c r="A7872" s="66" t="str">
        <f t="shared" si="122"/>
        <v>GPP PURWOREJO_TUNGGALROSO</v>
      </c>
      <c r="B7872" s="66" t="s">
        <v>3867</v>
      </c>
      <c r="C7872" s="66" t="s">
        <v>5784</v>
      </c>
      <c r="D7872" s="76" t="s">
        <v>5745</v>
      </c>
      <c r="E7872" s="66" t="s">
        <v>5786</v>
      </c>
      <c r="F7872" s="67">
        <v>15.69</v>
      </c>
      <c r="G7872" s="67">
        <v>-7.7265300000000003</v>
      </c>
      <c r="H7872" s="67">
        <v>109.82599999999999</v>
      </c>
      <c r="I7872" s="66" t="s">
        <v>3504</v>
      </c>
      <c r="J7872" s="67">
        <v>-7.7226800000000004</v>
      </c>
      <c r="K7872" s="67">
        <v>109.9468</v>
      </c>
    </row>
    <row r="7873" spans="1:11" ht="14.5">
      <c r="A7873" s="66" t="str">
        <f t="shared" si="122"/>
        <v>GD. BGR WONOSOBO_TUNGGARA</v>
      </c>
      <c r="B7873" s="66" t="s">
        <v>2253</v>
      </c>
      <c r="C7873" s="66" t="s">
        <v>5784</v>
      </c>
      <c r="D7873" s="76" t="s">
        <v>5751</v>
      </c>
      <c r="E7873" s="66" t="s">
        <v>5786</v>
      </c>
      <c r="F7873" s="67">
        <v>10.28</v>
      </c>
      <c r="G7873" s="67">
        <v>-7.4287400000000003</v>
      </c>
      <c r="H7873" s="67">
        <v>109.827</v>
      </c>
      <c r="I7873" s="66" t="s">
        <v>2219</v>
      </c>
      <c r="J7873" s="67">
        <v>-7.42415</v>
      </c>
      <c r="K7873" s="67">
        <v>109.8409</v>
      </c>
    </row>
    <row r="7874" spans="1:11" ht="14.5">
      <c r="A7874" s="66" t="str">
        <f t="shared" ref="A7874:A7937" si="123">CONCATENATE(I7874,"_",B7874)</f>
        <v>GPP PURWOREJO_TUNGGORONO</v>
      </c>
      <c r="B7874" s="66" t="s">
        <v>3868</v>
      </c>
      <c r="C7874" s="66" t="s">
        <v>5784</v>
      </c>
      <c r="D7874" s="76" t="s">
        <v>5772</v>
      </c>
      <c r="E7874" s="66" t="s">
        <v>5786</v>
      </c>
      <c r="F7874" s="67">
        <v>4.4400000000000004</v>
      </c>
      <c r="G7874" s="67">
        <v>-7.7036699999999998</v>
      </c>
      <c r="H7874" s="67">
        <v>109.895</v>
      </c>
      <c r="I7874" s="66" t="s">
        <v>3504</v>
      </c>
      <c r="J7874" s="67">
        <v>-7.7226800000000004</v>
      </c>
      <c r="K7874" s="67">
        <v>109.9468</v>
      </c>
    </row>
    <row r="7875" spans="1:11" ht="14.5">
      <c r="A7875" s="66" t="str">
        <f t="shared" si="123"/>
        <v>BGR NGLEJOK_TUNGGU</v>
      </c>
      <c r="B7875" s="66" t="s">
        <v>847</v>
      </c>
      <c r="C7875" s="66" t="s">
        <v>5784</v>
      </c>
      <c r="D7875" s="76" t="s">
        <v>5772</v>
      </c>
      <c r="E7875" s="66" t="s">
        <v>5786</v>
      </c>
      <c r="F7875" s="67">
        <v>53.45</v>
      </c>
      <c r="G7875" s="67">
        <v>-7.1111199999999997</v>
      </c>
      <c r="H7875" s="67">
        <v>110.803</v>
      </c>
      <c r="I7875" s="66" t="s">
        <v>775</v>
      </c>
      <c r="J7875" s="67">
        <v>-7.06935</v>
      </c>
      <c r="K7875" s="67">
        <v>110.8802</v>
      </c>
    </row>
    <row r="7876" spans="1:11" ht="14.5">
      <c r="A7876" s="66" t="str">
        <f t="shared" si="123"/>
        <v>Sragen 1 - Ngrampal_TUNGGUL</v>
      </c>
      <c r="B7876" s="66" t="s">
        <v>5201</v>
      </c>
      <c r="C7876" s="66" t="s">
        <v>5784</v>
      </c>
      <c r="D7876" s="76" t="s">
        <v>5772</v>
      </c>
      <c r="E7876" s="66" t="s">
        <v>5786</v>
      </c>
      <c r="F7876" s="67">
        <v>66.78</v>
      </c>
      <c r="G7876" s="67">
        <v>-7.4568399999999997</v>
      </c>
      <c r="H7876" s="67">
        <v>111.122</v>
      </c>
      <c r="I7876" s="66" t="s">
        <v>5161</v>
      </c>
      <c r="J7876" s="67">
        <v>-7.4020799999999998</v>
      </c>
      <c r="K7876" s="67">
        <v>111.0612</v>
      </c>
    </row>
    <row r="7877" spans="1:11" ht="14.5">
      <c r="A7877" s="66" t="str">
        <f t="shared" si="123"/>
        <v>Jepara - Mayong_TUNGGULPANDEAN</v>
      </c>
      <c r="B7877" s="66" t="s">
        <v>4270</v>
      </c>
      <c r="C7877" s="66" t="s">
        <v>5784</v>
      </c>
      <c r="D7877" s="76" t="s">
        <v>5772</v>
      </c>
      <c r="E7877" s="66" t="s">
        <v>5786</v>
      </c>
      <c r="F7877" s="67">
        <v>10.32</v>
      </c>
      <c r="G7877" s="67">
        <v>-6.7594599999999998</v>
      </c>
      <c r="H7877" s="67">
        <v>110.776</v>
      </c>
      <c r="I7877" s="66" t="s">
        <v>4145</v>
      </c>
      <c r="J7877" s="67">
        <v>-6.7420299999999997</v>
      </c>
      <c r="K7877" s="67">
        <v>110.7436</v>
      </c>
    </row>
    <row r="7878" spans="1:11" ht="14.5">
      <c r="A7878" s="66" t="str">
        <f t="shared" si="123"/>
        <v>BGR NGADIROJO_TUNGGULREJO</v>
      </c>
      <c r="B7878" s="66" t="s">
        <v>762</v>
      </c>
      <c r="C7878" s="66" t="s">
        <v>5784</v>
      </c>
      <c r="D7878" s="76" t="s">
        <v>5750</v>
      </c>
      <c r="E7878" s="66" t="s">
        <v>5786</v>
      </c>
      <c r="F7878" s="67">
        <v>21.59</v>
      </c>
      <c r="G7878" s="67">
        <v>-7.6635499999999999</v>
      </c>
      <c r="H7878" s="67">
        <v>111.047</v>
      </c>
      <c r="I7878" s="66" t="s">
        <v>538</v>
      </c>
      <c r="J7878" s="67">
        <v>-7.8147399999999996</v>
      </c>
      <c r="K7878" s="67">
        <v>111.0005</v>
      </c>
    </row>
    <row r="7879" spans="1:11" ht="14.5">
      <c r="A7879" s="66" t="str">
        <f t="shared" si="123"/>
        <v>Blora 4 Ngawen_TUNGGULREJO</v>
      </c>
      <c r="B7879" s="66" t="s">
        <v>762</v>
      </c>
      <c r="C7879" s="66" t="s">
        <v>5784</v>
      </c>
      <c r="D7879" s="76" t="s">
        <v>5772</v>
      </c>
      <c r="E7879" s="66" t="s">
        <v>5786</v>
      </c>
      <c r="F7879" s="67">
        <v>53.45</v>
      </c>
      <c r="G7879" s="67">
        <v>-7.1483800000000004</v>
      </c>
      <c r="H7879" s="67">
        <v>111.19499999999999</v>
      </c>
      <c r="I7879" s="66" t="s">
        <v>1251</v>
      </c>
      <c r="J7879" s="67">
        <v>-7.0247799999999998</v>
      </c>
      <c r="K7879" s="67">
        <v>111.2928</v>
      </c>
    </row>
    <row r="7880" spans="1:11" ht="14.5">
      <c r="A7880" s="66" t="str">
        <f t="shared" si="123"/>
        <v>GPP PURWOREJO_TUNGGULREJO</v>
      </c>
      <c r="B7880" s="66" t="s">
        <v>762</v>
      </c>
      <c r="C7880" s="66" t="s">
        <v>5784</v>
      </c>
      <c r="D7880" s="76" t="s">
        <v>5772</v>
      </c>
      <c r="E7880" s="66" t="s">
        <v>5786</v>
      </c>
      <c r="F7880" s="67">
        <v>4.4400000000000004</v>
      </c>
      <c r="G7880" s="67">
        <v>-7.7986000000000004</v>
      </c>
      <c r="H7880" s="67">
        <v>109.917</v>
      </c>
      <c r="I7880" s="66" t="s">
        <v>3504</v>
      </c>
      <c r="J7880" s="67">
        <v>-7.7226800000000004</v>
      </c>
      <c r="K7880" s="67">
        <v>109.9468</v>
      </c>
    </row>
    <row r="7881" spans="1:11" ht="14.5">
      <c r="A7881" s="66" t="str">
        <f t="shared" si="123"/>
        <v>Kendal - Wonorejo_TUNGGULREJO</v>
      </c>
      <c r="B7881" s="66" t="s">
        <v>762</v>
      </c>
      <c r="C7881" s="66" t="s">
        <v>5784</v>
      </c>
      <c r="D7881" s="76" t="s">
        <v>5772</v>
      </c>
      <c r="E7881" s="66" t="s">
        <v>5786</v>
      </c>
      <c r="F7881" s="67">
        <v>16.97</v>
      </c>
      <c r="G7881" s="67">
        <v>-6.9325000000000001</v>
      </c>
      <c r="H7881" s="67">
        <v>110.19</v>
      </c>
      <c r="I7881" s="66" t="s">
        <v>4346</v>
      </c>
      <c r="J7881" s="67">
        <v>-6.9401299999999999</v>
      </c>
      <c r="K7881" s="67">
        <v>110.2557</v>
      </c>
    </row>
    <row r="7882" spans="1:11" ht="14.5">
      <c r="A7882" s="66" t="str">
        <f t="shared" si="123"/>
        <v>Kendal - Wonorejo_TUNGGULSARI</v>
      </c>
      <c r="B7882" s="66" t="s">
        <v>4379</v>
      </c>
      <c r="C7882" s="66" t="s">
        <v>5784</v>
      </c>
      <c r="D7882" s="76" t="s">
        <v>5760</v>
      </c>
      <c r="E7882" s="66" t="s">
        <v>5786</v>
      </c>
      <c r="F7882" s="67">
        <v>16.97</v>
      </c>
      <c r="G7882" s="67">
        <v>-6.9988200000000003</v>
      </c>
      <c r="H7882" s="67">
        <v>110.194</v>
      </c>
      <c r="I7882" s="66" t="s">
        <v>4346</v>
      </c>
      <c r="J7882" s="67">
        <v>-6.9401299999999999</v>
      </c>
      <c r="K7882" s="67">
        <v>110.2557</v>
      </c>
    </row>
    <row r="7883" spans="1:11" ht="14.5">
      <c r="A7883" s="66" t="str">
        <f t="shared" si="123"/>
        <v>Pati - Juwana_TUNGGULSARI</v>
      </c>
      <c r="B7883" s="66" t="s">
        <v>4379</v>
      </c>
      <c r="C7883" s="66" t="s">
        <v>5784</v>
      </c>
      <c r="D7883" s="76" t="s">
        <v>5772</v>
      </c>
      <c r="E7883" s="66" t="s">
        <v>5786</v>
      </c>
      <c r="F7883" s="67">
        <v>20.29</v>
      </c>
      <c r="G7883" s="67">
        <v>-6.6935399999999996</v>
      </c>
      <c r="H7883" s="67">
        <v>111.238</v>
      </c>
      <c r="I7883" s="66" t="s">
        <v>4458</v>
      </c>
      <c r="J7883" s="67">
        <v>-6.7296100000000001</v>
      </c>
      <c r="K7883" s="67">
        <v>111.1037</v>
      </c>
    </row>
    <row r="7884" spans="1:11" ht="14.5">
      <c r="A7884" s="66" t="str">
        <f t="shared" si="123"/>
        <v>Pati - Juwana_TUNGGULSARI</v>
      </c>
      <c r="B7884" s="66" t="s">
        <v>4379</v>
      </c>
      <c r="C7884" s="66" t="s">
        <v>5784</v>
      </c>
      <c r="D7884" s="76" t="s">
        <v>5741</v>
      </c>
      <c r="E7884" s="66" t="s">
        <v>5786</v>
      </c>
      <c r="F7884" s="67">
        <v>16.66</v>
      </c>
      <c r="G7884" s="67">
        <v>-6.5513500000000002</v>
      </c>
      <c r="H7884" s="67">
        <v>111.065</v>
      </c>
      <c r="I7884" s="66" t="s">
        <v>4458</v>
      </c>
      <c r="J7884" s="67">
        <v>-6.7296100000000001</v>
      </c>
      <c r="K7884" s="67">
        <v>111.1037</v>
      </c>
    </row>
    <row r="7885" spans="1:11" ht="14.5">
      <c r="A7885" s="66" t="str">
        <f t="shared" si="123"/>
        <v>BGR NGADIROJO_TUNGGUR</v>
      </c>
      <c r="B7885" s="66" t="s">
        <v>763</v>
      </c>
      <c r="C7885" s="66" t="s">
        <v>5784</v>
      </c>
      <c r="D7885" s="76" t="s">
        <v>5760</v>
      </c>
      <c r="E7885" s="66" t="s">
        <v>5786</v>
      </c>
      <c r="F7885" s="67">
        <v>20.7</v>
      </c>
      <c r="G7885" s="67">
        <v>-7.8355399999999999</v>
      </c>
      <c r="H7885" s="67">
        <v>111.214</v>
      </c>
      <c r="I7885" s="66" t="s">
        <v>538</v>
      </c>
      <c r="J7885" s="67">
        <v>-7.8147399999999996</v>
      </c>
      <c r="K7885" s="67">
        <v>111.0005</v>
      </c>
    </row>
    <row r="7886" spans="1:11" ht="14.5">
      <c r="A7886" s="66" t="str">
        <f t="shared" si="123"/>
        <v>BGR NGLEJOK_TUNGU</v>
      </c>
      <c r="B7886" s="66" t="s">
        <v>848</v>
      </c>
      <c r="C7886" s="66" t="s">
        <v>5784</v>
      </c>
      <c r="D7886" s="76" t="s">
        <v>5772</v>
      </c>
      <c r="E7886" s="66" t="s">
        <v>5786</v>
      </c>
      <c r="F7886" s="67">
        <v>53.45</v>
      </c>
      <c r="G7886" s="67">
        <v>-7.0819799999999997</v>
      </c>
      <c r="H7886" s="67">
        <v>110.715</v>
      </c>
      <c r="I7886" s="66" t="s">
        <v>775</v>
      </c>
      <c r="J7886" s="67">
        <v>-7.06935</v>
      </c>
      <c r="K7886" s="67">
        <v>110.8802</v>
      </c>
    </row>
    <row r="7887" spans="1:11" ht="14.5">
      <c r="A7887" s="66" t="str">
        <f t="shared" si="123"/>
        <v>GUD BGR WANGON_TUNJUNG</v>
      </c>
      <c r="B7887" s="66" t="s">
        <v>4084</v>
      </c>
      <c r="C7887" s="66" t="s">
        <v>5784</v>
      </c>
      <c r="D7887" s="76" t="s">
        <v>5767</v>
      </c>
      <c r="E7887" s="66" t="s">
        <v>5786</v>
      </c>
      <c r="F7887" s="67">
        <v>9.3800000000000008</v>
      </c>
      <c r="G7887" s="67">
        <v>-7.5228999999999999</v>
      </c>
      <c r="H7887" s="67">
        <v>109.113</v>
      </c>
      <c r="I7887" s="66" t="s">
        <v>4026</v>
      </c>
      <c r="J7887" s="67">
        <v>-7.5083200000000003</v>
      </c>
      <c r="K7887" s="67">
        <v>109.0645</v>
      </c>
    </row>
    <row r="7888" spans="1:11" ht="14.5">
      <c r="A7888" s="66" t="str">
        <f t="shared" si="123"/>
        <v>Blora 3 Bangkle_TUNJUNGAN</v>
      </c>
      <c r="B7888" s="66" t="s">
        <v>1248</v>
      </c>
      <c r="C7888" s="66" t="s">
        <v>5784</v>
      </c>
      <c r="D7888" s="76" t="s">
        <v>5767</v>
      </c>
      <c r="E7888" s="66" t="s">
        <v>5786</v>
      </c>
      <c r="F7888" s="67">
        <v>44.23</v>
      </c>
      <c r="G7888" s="67">
        <v>-6.9050200000000004</v>
      </c>
      <c r="H7888" s="67">
        <v>111.357</v>
      </c>
      <c r="I7888" s="66" t="s">
        <v>1166</v>
      </c>
      <c r="J7888" s="67">
        <v>-6.9716199999999997</v>
      </c>
      <c r="K7888" s="67">
        <v>111.4388</v>
      </c>
    </row>
    <row r="7889" spans="1:11" ht="14.5">
      <c r="A7889" s="66" t="str">
        <f t="shared" si="123"/>
        <v>GPP PURWOREJO_TUNJUNGAN</v>
      </c>
      <c r="B7889" s="66" t="s">
        <v>1248</v>
      </c>
      <c r="C7889" s="66" t="s">
        <v>5784</v>
      </c>
      <c r="D7889" s="76" t="s">
        <v>5760</v>
      </c>
      <c r="E7889" s="66" t="s">
        <v>5786</v>
      </c>
      <c r="F7889" s="67">
        <v>4.4400000000000004</v>
      </c>
      <c r="G7889" s="67">
        <v>-7.83216</v>
      </c>
      <c r="H7889" s="67">
        <v>109.944</v>
      </c>
      <c r="I7889" s="66" t="s">
        <v>3504</v>
      </c>
      <c r="J7889" s="67">
        <v>-7.7226800000000004</v>
      </c>
      <c r="K7889" s="67">
        <v>109.9468</v>
      </c>
    </row>
    <row r="7890" spans="1:11" ht="14.5">
      <c r="A7890" s="66" t="str">
        <f t="shared" si="123"/>
        <v>GD Lini II Semarang - Sayung_TUNJUNGHARJO</v>
      </c>
      <c r="B7890" s="66" t="s">
        <v>2111</v>
      </c>
      <c r="C7890" s="66" t="s">
        <v>5784</v>
      </c>
      <c r="D7890" s="76" t="s">
        <v>5758</v>
      </c>
      <c r="E7890" s="66" t="s">
        <v>5786</v>
      </c>
      <c r="F7890" s="67">
        <v>53.45</v>
      </c>
      <c r="G7890" s="67">
        <v>-6.9905299999999997</v>
      </c>
      <c r="H7890" s="67">
        <v>110.631</v>
      </c>
      <c r="I7890" s="66" t="s">
        <v>2074</v>
      </c>
      <c r="J7890" s="67">
        <v>-6.9261400000000002</v>
      </c>
      <c r="K7890" s="67">
        <v>110.5613</v>
      </c>
    </row>
    <row r="7891" spans="1:11" ht="14.5">
      <c r="A7891" s="66" t="str">
        <f t="shared" si="123"/>
        <v>Purbalingga - Kebong_TUNJUNGMULI</v>
      </c>
      <c r="B7891" s="66" t="s">
        <v>4956</v>
      </c>
      <c r="C7891" s="66" t="s">
        <v>5784</v>
      </c>
      <c r="D7891" s="76" t="s">
        <v>5755</v>
      </c>
      <c r="E7891" s="66" t="s">
        <v>5786</v>
      </c>
      <c r="F7891" s="67">
        <v>7.6</v>
      </c>
      <c r="G7891" s="67">
        <v>-7.2713799999999997</v>
      </c>
      <c r="H7891" s="67">
        <v>109.474</v>
      </c>
      <c r="I7891" s="66" t="s">
        <v>4781</v>
      </c>
      <c r="J7891" s="67">
        <v>-7.4033100000000003</v>
      </c>
      <c r="K7891" s="67">
        <v>109.3588</v>
      </c>
    </row>
    <row r="7892" spans="1:11" ht="14.5">
      <c r="A7892" s="66" t="str">
        <f t="shared" si="123"/>
        <v>GPP PEKALONGAN_TUNJUNGSARI</v>
      </c>
      <c r="B7892" s="66" t="s">
        <v>3492</v>
      </c>
      <c r="C7892" s="66" t="s">
        <v>5784</v>
      </c>
      <c r="D7892" s="76" t="s">
        <v>5745</v>
      </c>
      <c r="E7892" s="66" t="s">
        <v>5786</v>
      </c>
      <c r="F7892" s="67">
        <v>5.84</v>
      </c>
      <c r="G7892" s="67">
        <v>-6.9206899999999996</v>
      </c>
      <c r="H7892" s="67">
        <v>109.595</v>
      </c>
      <c r="I7892" s="66" t="s">
        <v>3376</v>
      </c>
      <c r="J7892" s="67">
        <v>-6.8898999999999999</v>
      </c>
      <c r="K7892" s="67">
        <v>109.6589</v>
      </c>
    </row>
    <row r="7893" spans="1:11" ht="14.5">
      <c r="A7893" s="66" t="str">
        <f t="shared" si="123"/>
        <v>Kebumen - Purbowangi_TUNJUNGSETO</v>
      </c>
      <c r="B7893" s="66" t="s">
        <v>4342</v>
      </c>
      <c r="C7893" s="66" t="s">
        <v>5784</v>
      </c>
      <c r="D7893" s="76" t="s">
        <v>5772</v>
      </c>
      <c r="E7893" s="66" t="s">
        <v>5786</v>
      </c>
      <c r="F7893" s="67">
        <v>15.69</v>
      </c>
      <c r="G7893" s="67">
        <v>-7.5763199999999999</v>
      </c>
      <c r="H7893" s="67">
        <v>109.483</v>
      </c>
      <c r="I7893" s="66" t="s">
        <v>4274</v>
      </c>
      <c r="J7893" s="67">
        <v>-7.6099800000000002</v>
      </c>
      <c r="K7893" s="67">
        <v>109.48480000000001</v>
      </c>
    </row>
    <row r="7894" spans="1:11" ht="14.5">
      <c r="A7894" s="66" t="str">
        <f t="shared" si="123"/>
        <v>GPP PURWOREJO_TUNJUNGTEJO</v>
      </c>
      <c r="B7894" s="66" t="s">
        <v>3869</v>
      </c>
      <c r="C7894" s="66" t="s">
        <v>5784</v>
      </c>
      <c r="D7894" s="76" t="s">
        <v>5755</v>
      </c>
      <c r="E7894" s="66" t="s">
        <v>5786</v>
      </c>
      <c r="F7894" s="67">
        <v>4.4400000000000004</v>
      </c>
      <c r="G7894" s="67">
        <v>-7.69529</v>
      </c>
      <c r="H7894" s="67">
        <v>109.84399999999999</v>
      </c>
      <c r="I7894" s="66" t="s">
        <v>3504</v>
      </c>
      <c r="J7894" s="67">
        <v>-7.7226800000000004</v>
      </c>
      <c r="K7894" s="67">
        <v>109.9468</v>
      </c>
    </row>
    <row r="7895" spans="1:11" ht="14.5">
      <c r="A7895" s="66" t="str">
        <f t="shared" si="123"/>
        <v>TGL 3PURWAHAMBA_TUNON</v>
      </c>
      <c r="B7895" s="66" t="s">
        <v>5468</v>
      </c>
      <c r="C7895" s="66" t="s">
        <v>5784</v>
      </c>
      <c r="D7895" s="76" t="s">
        <v>5760</v>
      </c>
      <c r="E7895" s="66" t="s">
        <v>5786</v>
      </c>
      <c r="F7895" s="67">
        <v>0.5</v>
      </c>
      <c r="G7895" s="67">
        <v>-6.8888100000000003</v>
      </c>
      <c r="H7895" s="67">
        <v>109.119</v>
      </c>
      <c r="I7895" s="66" t="s">
        <v>5354</v>
      </c>
      <c r="J7895" s="67">
        <v>-6.87378</v>
      </c>
      <c r="K7895" s="67">
        <v>109.2512</v>
      </c>
    </row>
    <row r="7896" spans="1:11" ht="14.5">
      <c r="A7896" s="66" t="str">
        <f t="shared" si="123"/>
        <v>Semarang - Kalikuning_TUNTANG</v>
      </c>
      <c r="B7896" s="66" t="s">
        <v>5157</v>
      </c>
      <c r="C7896" s="66" t="s">
        <v>5784</v>
      </c>
      <c r="D7896" s="76" t="s">
        <v>5772</v>
      </c>
      <c r="E7896" s="66" t="s">
        <v>5786</v>
      </c>
      <c r="F7896" s="67">
        <v>10.51</v>
      </c>
      <c r="G7896" s="67">
        <v>-7.2679</v>
      </c>
      <c r="H7896" s="67">
        <v>110.455</v>
      </c>
      <c r="I7896" s="66" t="s">
        <v>5061</v>
      </c>
      <c r="J7896" s="67">
        <v>-7.1833299999999998</v>
      </c>
      <c r="K7896" s="67">
        <v>110.4721</v>
      </c>
    </row>
    <row r="7897" spans="1:11" ht="14.5">
      <c r="A7897" s="66" t="str">
        <f t="shared" si="123"/>
        <v>GPP PURWOREJO_TUNTUNGPAIT</v>
      </c>
      <c r="B7897" s="66" t="s">
        <v>3870</v>
      </c>
      <c r="C7897" s="66" t="s">
        <v>5784</v>
      </c>
      <c r="D7897" s="76" t="s">
        <v>5772</v>
      </c>
      <c r="E7897" s="66" t="s">
        <v>5786</v>
      </c>
      <c r="F7897" s="67">
        <v>4.4400000000000004</v>
      </c>
      <c r="G7897" s="67">
        <v>-7.7691299999999996</v>
      </c>
      <c r="H7897" s="67">
        <v>109.91200000000001</v>
      </c>
      <c r="I7897" s="66" t="s">
        <v>3504</v>
      </c>
      <c r="J7897" s="67">
        <v>-7.7226800000000004</v>
      </c>
      <c r="K7897" s="67">
        <v>109.9468</v>
      </c>
    </row>
    <row r="7898" spans="1:11" ht="14.5">
      <c r="A7898" s="66" t="str">
        <f t="shared" si="123"/>
        <v>Blora 3 Bangkle_TURIREJO</v>
      </c>
      <c r="B7898" s="66" t="s">
        <v>1249</v>
      </c>
      <c r="C7898" s="66" t="s">
        <v>5784</v>
      </c>
      <c r="D7898" s="76" t="s">
        <v>5773</v>
      </c>
      <c r="E7898" s="66" t="s">
        <v>5786</v>
      </c>
      <c r="F7898" s="67">
        <v>44.23</v>
      </c>
      <c r="G7898" s="67">
        <v>-6.9855799999999997</v>
      </c>
      <c r="H7898" s="67">
        <v>111.47</v>
      </c>
      <c r="I7898" s="66" t="s">
        <v>1166</v>
      </c>
      <c r="J7898" s="67">
        <v>-6.9716199999999997</v>
      </c>
      <c r="K7898" s="67">
        <v>111.4388</v>
      </c>
    </row>
    <row r="7899" spans="1:11" ht="14.5">
      <c r="A7899" s="66" t="str">
        <f t="shared" si="123"/>
        <v>Demak 1 - Mranak_TURIREJO</v>
      </c>
      <c r="B7899" s="66" t="s">
        <v>1249</v>
      </c>
      <c r="C7899" s="66" t="s">
        <v>5784</v>
      </c>
      <c r="D7899" s="76" t="s">
        <v>5773</v>
      </c>
      <c r="E7899" s="66" t="s">
        <v>5786</v>
      </c>
      <c r="F7899" s="67">
        <v>26.27</v>
      </c>
      <c r="G7899" s="67">
        <v>-6.8370699999999998</v>
      </c>
      <c r="H7899" s="67">
        <v>110.672</v>
      </c>
      <c r="I7899" s="66" t="s">
        <v>1911</v>
      </c>
      <c r="J7899" s="67">
        <v>-6.8903100000000004</v>
      </c>
      <c r="K7899" s="67">
        <v>110.6673</v>
      </c>
    </row>
    <row r="7900" spans="1:11" ht="14.5">
      <c r="A7900" s="66" t="str">
        <f t="shared" si="123"/>
        <v>Demak 1 - Mranak_TURITEMPEL</v>
      </c>
      <c r="B7900" s="66" t="s">
        <v>1999</v>
      </c>
      <c r="C7900" s="66" t="s">
        <v>5784</v>
      </c>
      <c r="D7900" s="76" t="s">
        <v>5741</v>
      </c>
      <c r="E7900" s="66" t="s">
        <v>5786</v>
      </c>
      <c r="F7900" s="67">
        <v>26.27</v>
      </c>
      <c r="G7900" s="67">
        <v>-6.9520200000000001</v>
      </c>
      <c r="H7900" s="67">
        <v>110.631</v>
      </c>
      <c r="I7900" s="66" t="s">
        <v>1911</v>
      </c>
      <c r="J7900" s="67">
        <v>-6.8903100000000004</v>
      </c>
      <c r="K7900" s="67">
        <v>110.6673</v>
      </c>
    </row>
    <row r="7901" spans="1:11" ht="14.5">
      <c r="A7901" s="66" t="str">
        <f t="shared" si="123"/>
        <v>GPP PURWOREJO_TURSINO</v>
      </c>
      <c r="B7901" s="66" t="s">
        <v>3871</v>
      </c>
      <c r="C7901" s="66" t="s">
        <v>5784</v>
      </c>
      <c r="D7901" s="76" t="s">
        <v>5749</v>
      </c>
      <c r="E7901" s="66" t="s">
        <v>5786</v>
      </c>
      <c r="F7901" s="67">
        <v>4.4400000000000004</v>
      </c>
      <c r="G7901" s="67">
        <v>-7.6741700000000002</v>
      </c>
      <c r="H7901" s="67">
        <v>109.93300000000001</v>
      </c>
      <c r="I7901" s="66" t="s">
        <v>3504</v>
      </c>
      <c r="J7901" s="67">
        <v>-7.7226800000000004</v>
      </c>
      <c r="K7901" s="67">
        <v>109.9468</v>
      </c>
    </row>
    <row r="7902" spans="1:11" ht="14.5">
      <c r="A7902" s="66" t="str">
        <f t="shared" si="123"/>
        <v>Kendal - Wonorejo_TURUNREJO</v>
      </c>
      <c r="B7902" s="66" t="s">
        <v>4380</v>
      </c>
      <c r="C7902" s="66" t="s">
        <v>5784</v>
      </c>
      <c r="D7902" s="76" t="s">
        <v>5737</v>
      </c>
      <c r="E7902" s="66" t="s">
        <v>5786</v>
      </c>
      <c r="F7902" s="67">
        <v>16.97</v>
      </c>
      <c r="G7902" s="67">
        <v>-6.9175899999999997</v>
      </c>
      <c r="H7902" s="67">
        <v>110.233</v>
      </c>
      <c r="I7902" s="66" t="s">
        <v>4346</v>
      </c>
      <c r="J7902" s="67">
        <v>-6.9401299999999999</v>
      </c>
      <c r="K7902" s="67">
        <v>110.2557</v>
      </c>
    </row>
    <row r="7903" spans="1:11" ht="14.5">
      <c r="A7903" s="66" t="str">
        <f t="shared" si="123"/>
        <v>GPP KLATEN_TURUS</v>
      </c>
      <c r="B7903" s="66" t="s">
        <v>3100</v>
      </c>
      <c r="C7903" s="66" t="s">
        <v>5784</v>
      </c>
      <c r="D7903" s="76" t="s">
        <v>5754</v>
      </c>
      <c r="E7903" s="66" t="s">
        <v>5786</v>
      </c>
      <c r="F7903" s="67">
        <v>8.89</v>
      </c>
      <c r="G7903" s="67">
        <v>-7.61775</v>
      </c>
      <c r="H7903" s="67">
        <v>110.66200000000001</v>
      </c>
      <c r="I7903" s="66" t="s">
        <v>2894</v>
      </c>
      <c r="J7903" s="67">
        <v>-7.6692</v>
      </c>
      <c r="K7903" s="67">
        <v>110.6751</v>
      </c>
    </row>
    <row r="7904" spans="1:11" ht="14.5">
      <c r="A7904" s="66" t="str">
        <f t="shared" si="123"/>
        <v>GPP PURWOREJO_TURUS</v>
      </c>
      <c r="B7904" s="66" t="s">
        <v>3100</v>
      </c>
      <c r="C7904" s="66" t="s">
        <v>5784</v>
      </c>
      <c r="D7904" s="76" t="s">
        <v>5773</v>
      </c>
      <c r="E7904" s="66" t="s">
        <v>5786</v>
      </c>
      <c r="F7904" s="67">
        <v>4.4400000000000004</v>
      </c>
      <c r="G7904" s="67">
        <v>-7.6362899999999998</v>
      </c>
      <c r="H7904" s="67">
        <v>109.94199999999999</v>
      </c>
      <c r="I7904" s="66" t="s">
        <v>3504</v>
      </c>
      <c r="J7904" s="67">
        <v>-7.7226800000000004</v>
      </c>
      <c r="K7904" s="67">
        <v>109.9468</v>
      </c>
    </row>
    <row r="7905" spans="1:11" ht="14.5">
      <c r="A7905" s="66" t="str">
        <f t="shared" si="123"/>
        <v>Rembang-Tritunggal_TURUSGEDE</v>
      </c>
      <c r="B7905" s="66" t="s">
        <v>5059</v>
      </c>
      <c r="C7905" s="66" t="s">
        <v>5784</v>
      </c>
      <c r="D7905" s="76" t="s">
        <v>5773</v>
      </c>
      <c r="E7905" s="66" t="s">
        <v>5786</v>
      </c>
      <c r="F7905" s="67">
        <v>20.29</v>
      </c>
      <c r="G7905" s="67">
        <v>-6.7480399999999996</v>
      </c>
      <c r="H7905" s="67">
        <v>111.371</v>
      </c>
      <c r="I7905" s="66" t="s">
        <v>5002</v>
      </c>
      <c r="J7905" s="67">
        <v>-6.6992700000000003</v>
      </c>
      <c r="K7905" s="67">
        <v>111.39919999999999</v>
      </c>
    </row>
    <row r="7906" spans="1:11" ht="14.5">
      <c r="A7906" s="66" t="str">
        <f t="shared" si="123"/>
        <v>Blora 3 Bangkle_TUTUP</v>
      </c>
      <c r="B7906" s="66" t="s">
        <v>1250</v>
      </c>
      <c r="C7906" s="66" t="s">
        <v>5784</v>
      </c>
      <c r="D7906" s="76" t="s">
        <v>5773</v>
      </c>
      <c r="E7906" s="66" t="s">
        <v>5786</v>
      </c>
      <c r="F7906" s="67">
        <v>44.23</v>
      </c>
      <c r="G7906" s="67">
        <v>-6.9764499999999998</v>
      </c>
      <c r="H7906" s="67">
        <v>111.39100000000001</v>
      </c>
      <c r="I7906" s="66" t="s">
        <v>1166</v>
      </c>
      <c r="J7906" s="67">
        <v>-6.9716199999999997</v>
      </c>
      <c r="K7906" s="67">
        <v>111.4388</v>
      </c>
    </row>
    <row r="7907" spans="1:11" ht="14.5">
      <c r="A7907" s="66" t="str">
        <f t="shared" si="123"/>
        <v>Kudus - Kaliwungu_TUWANG</v>
      </c>
      <c r="B7907" s="66" t="s">
        <v>4452</v>
      </c>
      <c r="C7907" s="66" t="s">
        <v>5784</v>
      </c>
      <c r="D7907" s="76" t="s">
        <v>5737</v>
      </c>
      <c r="E7907" s="66" t="s">
        <v>5786</v>
      </c>
      <c r="F7907" s="67">
        <v>26.27</v>
      </c>
      <c r="G7907" s="67">
        <v>-6.8797100000000002</v>
      </c>
      <c r="H7907" s="67">
        <v>110.789</v>
      </c>
      <c r="I7907" s="66" t="s">
        <v>4381</v>
      </c>
      <c r="J7907" s="67">
        <v>-6.8014900000000003</v>
      </c>
      <c r="K7907" s="67">
        <v>110.82510000000001</v>
      </c>
    </row>
    <row r="7908" spans="1:11" ht="14.5">
      <c r="A7908" s="66" t="str">
        <f t="shared" si="123"/>
        <v>Brebes GPP_TUWEL</v>
      </c>
      <c r="B7908" s="66" t="s">
        <v>1821</v>
      </c>
      <c r="C7908" s="66" t="s">
        <v>5784</v>
      </c>
      <c r="D7908" s="76" t="s">
        <v>5746</v>
      </c>
      <c r="E7908" s="66" t="s">
        <v>5786</v>
      </c>
      <c r="F7908" s="67">
        <v>11.25</v>
      </c>
      <c r="G7908" s="67">
        <v>-7.1648300000000003</v>
      </c>
      <c r="H7908" s="67">
        <v>109.148</v>
      </c>
      <c r="I7908" s="66" t="s">
        <v>1667</v>
      </c>
      <c r="J7908" s="67">
        <v>-7.1220699999999999</v>
      </c>
      <c r="K7908" s="67">
        <v>108.9847</v>
      </c>
    </row>
    <row r="7909" spans="1:11" ht="14.5">
      <c r="A7909" s="66" t="str">
        <f t="shared" si="123"/>
        <v>GD. LASEM_TUYUHAN</v>
      </c>
      <c r="B7909" s="66" t="s">
        <v>2351</v>
      </c>
      <c r="C7909" s="66" t="s">
        <v>5784</v>
      </c>
      <c r="D7909" s="76" t="s">
        <v>5763</v>
      </c>
      <c r="E7909" s="66" t="s">
        <v>5786</v>
      </c>
      <c r="F7909" s="67">
        <v>20.29</v>
      </c>
      <c r="G7909" s="67">
        <v>-6.7266399999999997</v>
      </c>
      <c r="H7909" s="67">
        <v>111.444</v>
      </c>
      <c r="I7909" s="66" t="s">
        <v>2256</v>
      </c>
      <c r="J7909" s="67">
        <v>-6.6950700000000003</v>
      </c>
      <c r="K7909" s="67">
        <v>111.4366</v>
      </c>
    </row>
    <row r="7910" spans="1:11" ht="14.5">
      <c r="A7910" s="66" t="str">
        <f t="shared" si="123"/>
        <v>GPP BANJARNEGARA_TWELAGIRI</v>
      </c>
      <c r="B7910" s="66" t="s">
        <v>2522</v>
      </c>
      <c r="C7910" s="66" t="s">
        <v>5784</v>
      </c>
      <c r="D7910" s="76" t="s">
        <v>5773</v>
      </c>
      <c r="E7910" s="66" t="s">
        <v>5786</v>
      </c>
      <c r="F7910" s="67">
        <v>10.28</v>
      </c>
      <c r="G7910" s="67">
        <v>-7.4194599999999999</v>
      </c>
      <c r="H7910" s="67">
        <v>109.684</v>
      </c>
      <c r="I7910" s="66" t="s">
        <v>2357</v>
      </c>
      <c r="J7910" s="67">
        <v>-7.3905900000000004</v>
      </c>
      <c r="K7910" s="67">
        <v>109.7366</v>
      </c>
    </row>
    <row r="7911" spans="1:11" ht="14.5">
      <c r="A7911" s="66" t="str">
        <f t="shared" si="123"/>
        <v>Jepara - Mayong_UJUNG PANDAN</v>
      </c>
      <c r="B7911" s="66" t="s">
        <v>4271</v>
      </c>
      <c r="C7911" s="66" t="s">
        <v>5784</v>
      </c>
      <c r="D7911" s="76" t="s">
        <v>5741</v>
      </c>
      <c r="E7911" s="66" t="s">
        <v>5786</v>
      </c>
      <c r="F7911" s="67">
        <v>10.32</v>
      </c>
      <c r="G7911" s="67">
        <v>-6.75373</v>
      </c>
      <c r="H7911" s="67">
        <v>110.67400000000001</v>
      </c>
      <c r="I7911" s="66" t="s">
        <v>4145</v>
      </c>
      <c r="J7911" s="67">
        <v>-6.7420299999999997</v>
      </c>
      <c r="K7911" s="67">
        <v>110.7436</v>
      </c>
    </row>
    <row r="7912" spans="1:11" ht="14.5">
      <c r="A7912" s="66" t="str">
        <f t="shared" si="123"/>
        <v>UPP CILACAP_UJUNGALANG</v>
      </c>
      <c r="B7912" s="66" t="s">
        <v>5492</v>
      </c>
      <c r="C7912" s="66" t="s">
        <v>5784</v>
      </c>
      <c r="D7912" s="76" t="s">
        <v>5737</v>
      </c>
      <c r="E7912" s="66" t="s">
        <v>5786</v>
      </c>
      <c r="F7912" s="67">
        <v>20.29</v>
      </c>
      <c r="G7912" s="67">
        <v>-7.6821599999999997</v>
      </c>
      <c r="H7912" s="67">
        <v>108.91500000000001</v>
      </c>
      <c r="I7912" s="66" t="s">
        <v>5474</v>
      </c>
      <c r="J7912" s="67">
        <v>-7.7338300000000002</v>
      </c>
      <c r="K7912" s="67">
        <v>108.9927</v>
      </c>
    </row>
    <row r="7913" spans="1:11" ht="14.5">
      <c r="A7913" s="66" t="str">
        <f t="shared" si="123"/>
        <v>GD PSP Cilacap_UJUNGBARANG</v>
      </c>
      <c r="B7913" s="66" t="s">
        <v>2216</v>
      </c>
      <c r="C7913" s="66" t="s">
        <v>5784</v>
      </c>
      <c r="D7913" s="76" t="s">
        <v>5746</v>
      </c>
      <c r="E7913" s="66" t="s">
        <v>5786</v>
      </c>
      <c r="F7913" s="67">
        <v>20.29</v>
      </c>
      <c r="G7913" s="67">
        <v>-7.2244599999999997</v>
      </c>
      <c r="H7913" s="67">
        <v>108.795</v>
      </c>
      <c r="I7913" s="66" t="s">
        <v>2114</v>
      </c>
      <c r="J7913" s="67">
        <v>-7.3791900000000004</v>
      </c>
      <c r="K7913" s="67">
        <v>108.8021</v>
      </c>
    </row>
    <row r="7914" spans="1:11" ht="14.5">
      <c r="A7914" s="66" t="str">
        <f t="shared" si="123"/>
        <v>UPP CILACAP_UJUNGGAGAK</v>
      </c>
      <c r="B7914" s="66" t="s">
        <v>5493</v>
      </c>
      <c r="C7914" s="66" t="s">
        <v>5784</v>
      </c>
      <c r="D7914" s="76" t="s">
        <v>5773</v>
      </c>
      <c r="E7914" s="66" t="s">
        <v>5786</v>
      </c>
      <c r="F7914" s="67">
        <v>20.29</v>
      </c>
      <c r="G7914" s="67">
        <v>-7.6199899999999996</v>
      </c>
      <c r="H7914" s="67">
        <v>108.839</v>
      </c>
      <c r="I7914" s="66" t="s">
        <v>5474</v>
      </c>
      <c r="J7914" s="67">
        <v>-7.7338300000000002</v>
      </c>
      <c r="K7914" s="67">
        <v>108.9927</v>
      </c>
    </row>
    <row r="7915" spans="1:11" ht="14.5">
      <c r="A7915" s="66" t="str">
        <f t="shared" si="123"/>
        <v>PML 1BEJI_UJUNGGEDE</v>
      </c>
      <c r="B7915" s="66" t="s">
        <v>4775</v>
      </c>
      <c r="C7915" s="66" t="s">
        <v>5784</v>
      </c>
      <c r="D7915" s="76" t="s">
        <v>5773</v>
      </c>
      <c r="E7915" s="66" t="s">
        <v>5786</v>
      </c>
      <c r="F7915" s="67">
        <v>15.73</v>
      </c>
      <c r="G7915" s="67">
        <v>-6.9056100000000002</v>
      </c>
      <c r="H7915" s="67">
        <v>109.517</v>
      </c>
      <c r="I7915" s="66" t="s">
        <v>4705</v>
      </c>
      <c r="J7915" s="67">
        <v>-6.8926100000000003</v>
      </c>
      <c r="K7915" s="67">
        <v>109.4507</v>
      </c>
    </row>
    <row r="7916" spans="1:11" ht="14.5">
      <c r="A7916" s="66" t="str">
        <f t="shared" si="123"/>
        <v>UPP CILACAP_UJUNGMANIK</v>
      </c>
      <c r="B7916" s="66" t="s">
        <v>5494</v>
      </c>
      <c r="C7916" s="66" t="s">
        <v>5784</v>
      </c>
      <c r="D7916" s="76" t="s">
        <v>5758</v>
      </c>
      <c r="E7916" s="66" t="s">
        <v>5786</v>
      </c>
      <c r="F7916" s="67">
        <v>20.29</v>
      </c>
      <c r="G7916" s="67">
        <v>-7.6457800000000002</v>
      </c>
      <c r="H7916" s="67">
        <v>108.961</v>
      </c>
      <c r="I7916" s="66" t="s">
        <v>5474</v>
      </c>
      <c r="J7916" s="67">
        <v>-7.7338300000000002</v>
      </c>
      <c r="K7916" s="67">
        <v>108.9927</v>
      </c>
    </row>
    <row r="7917" spans="1:11" ht="14.5">
      <c r="A7917" s="66" t="str">
        <f t="shared" si="123"/>
        <v>Batang - Kasepuhan_UJUNGNEGORO</v>
      </c>
      <c r="B7917" s="66" t="s">
        <v>246</v>
      </c>
      <c r="C7917" s="66" t="s">
        <v>5784</v>
      </c>
      <c r="D7917" s="76" t="s">
        <v>5759</v>
      </c>
      <c r="E7917" s="66" t="s">
        <v>5786</v>
      </c>
      <c r="F7917" s="67">
        <v>9.3699999999999992</v>
      </c>
      <c r="G7917" s="67">
        <v>-6.90381</v>
      </c>
      <c r="H7917" s="67">
        <v>109.791</v>
      </c>
      <c r="I7917" s="66" t="s">
        <v>54</v>
      </c>
      <c r="J7917" s="67">
        <v>-6.9040600000000003</v>
      </c>
      <c r="K7917" s="67">
        <v>109.7085</v>
      </c>
    </row>
    <row r="7918" spans="1:11" ht="14.5">
      <c r="A7918" s="66" t="str">
        <f t="shared" si="123"/>
        <v>PML 1BEJI_UJUNGNEGORO</v>
      </c>
      <c r="B7918" s="66" t="s">
        <v>246</v>
      </c>
      <c r="C7918" s="66" t="s">
        <v>5784</v>
      </c>
      <c r="D7918" s="76" t="s">
        <v>5773</v>
      </c>
      <c r="E7918" s="66" t="s">
        <v>5786</v>
      </c>
      <c r="F7918" s="67">
        <v>5.84</v>
      </c>
      <c r="G7918" s="67">
        <v>-7.0468000000000002</v>
      </c>
      <c r="H7918" s="67">
        <v>109.498</v>
      </c>
      <c r="I7918" s="66" t="s">
        <v>4705</v>
      </c>
      <c r="J7918" s="67">
        <v>-6.8926100000000003</v>
      </c>
      <c r="K7918" s="67">
        <v>109.4507</v>
      </c>
    </row>
    <row r="7919" spans="1:11" ht="14.5">
      <c r="A7919" s="66" t="str">
        <f t="shared" si="123"/>
        <v>TGL 3PURWAHAMBA_UJUNGRUSI</v>
      </c>
      <c r="B7919" s="66" t="s">
        <v>5469</v>
      </c>
      <c r="C7919" s="66" t="s">
        <v>5784</v>
      </c>
      <c r="D7919" s="76" t="s">
        <v>5766</v>
      </c>
      <c r="E7919" s="66" t="s">
        <v>5786</v>
      </c>
      <c r="F7919" s="67">
        <v>11.25</v>
      </c>
      <c r="G7919" s="67">
        <v>-6.9398299999999997</v>
      </c>
      <c r="H7919" s="67">
        <v>109.127</v>
      </c>
      <c r="I7919" s="66" t="s">
        <v>5354</v>
      </c>
      <c r="J7919" s="67">
        <v>-6.87378</v>
      </c>
      <c r="K7919" s="67">
        <v>109.2512</v>
      </c>
    </row>
    <row r="7920" spans="1:11" ht="14.5">
      <c r="A7920" s="66" t="str">
        <f t="shared" si="123"/>
        <v>Semarang - Kalikuning_UJUNG-UJUNG</v>
      </c>
      <c r="B7920" s="66" t="s">
        <v>5158</v>
      </c>
      <c r="C7920" s="66" t="s">
        <v>5784</v>
      </c>
      <c r="D7920" s="76" t="s">
        <v>5755</v>
      </c>
      <c r="E7920" s="66" t="s">
        <v>5786</v>
      </c>
      <c r="F7920" s="67">
        <v>10.51</v>
      </c>
      <c r="G7920" s="67">
        <v>-7.3343999999999996</v>
      </c>
      <c r="H7920" s="67">
        <v>110.538</v>
      </c>
      <c r="I7920" s="66" t="s">
        <v>5061</v>
      </c>
      <c r="J7920" s="67">
        <v>-7.1833299999999998</v>
      </c>
      <c r="K7920" s="67">
        <v>110.4721</v>
      </c>
    </row>
    <row r="7921" spans="1:11" ht="14.5">
      <c r="A7921" s="66" t="str">
        <f t="shared" si="123"/>
        <v>Pati - Juwana_UJUNGWATU</v>
      </c>
      <c r="B7921" s="66" t="s">
        <v>4599</v>
      </c>
      <c r="C7921" s="66" t="s">
        <v>5784</v>
      </c>
      <c r="D7921" s="76" t="s">
        <v>5743</v>
      </c>
      <c r="E7921" s="66" t="s">
        <v>5786</v>
      </c>
      <c r="F7921" s="67">
        <v>10.32</v>
      </c>
      <c r="G7921" s="67">
        <v>-6.4207000000000001</v>
      </c>
      <c r="H7921" s="67">
        <v>110.93600000000001</v>
      </c>
      <c r="I7921" s="66" t="s">
        <v>4458</v>
      </c>
      <c r="J7921" s="67">
        <v>-6.7296100000000001</v>
      </c>
      <c r="K7921" s="67">
        <v>111.1037</v>
      </c>
    </row>
    <row r="7922" spans="1:11" ht="14.5">
      <c r="A7922" s="66" t="str">
        <f t="shared" si="123"/>
        <v>GD. LASEM_UKIR</v>
      </c>
      <c r="B7922" s="66" t="s">
        <v>2352</v>
      </c>
      <c r="C7922" s="66" t="s">
        <v>5784</v>
      </c>
      <c r="D7922" s="76" t="s">
        <v>5744</v>
      </c>
      <c r="E7922" s="66" t="s">
        <v>5786</v>
      </c>
      <c r="F7922" s="67">
        <v>20.29</v>
      </c>
      <c r="G7922" s="67">
        <v>-6.80619</v>
      </c>
      <c r="H7922" s="67">
        <v>111.51300000000001</v>
      </c>
      <c r="I7922" s="66" t="s">
        <v>2256</v>
      </c>
      <c r="J7922" s="67">
        <v>-6.6950700000000003</v>
      </c>
      <c r="K7922" s="67">
        <v>111.4366</v>
      </c>
    </row>
    <row r="7923" spans="1:11" ht="14.5">
      <c r="A7923" s="66" t="str">
        <f t="shared" si="123"/>
        <v>GPP PURWOREJO_UKIRSARI</v>
      </c>
      <c r="B7923" s="66" t="s">
        <v>3872</v>
      </c>
      <c r="C7923" s="66" t="s">
        <v>5784</v>
      </c>
      <c r="D7923" s="76" t="s">
        <v>5773</v>
      </c>
      <c r="E7923" s="66" t="s">
        <v>5786</v>
      </c>
      <c r="F7923" s="67">
        <v>4.4400000000000004</v>
      </c>
      <c r="G7923" s="67">
        <v>-7.8171900000000001</v>
      </c>
      <c r="H7923" s="67">
        <v>109.84399999999999</v>
      </c>
      <c r="I7923" s="66" t="s">
        <v>3504</v>
      </c>
      <c r="J7923" s="67">
        <v>-7.7226800000000004</v>
      </c>
      <c r="K7923" s="67">
        <v>109.9468</v>
      </c>
    </row>
    <row r="7924" spans="1:11" ht="14.5">
      <c r="A7924" s="66" t="str">
        <f t="shared" si="123"/>
        <v>GPP MAGELANG_UMBULSARI</v>
      </c>
      <c r="B7924" s="66" t="s">
        <v>3330</v>
      </c>
      <c r="C7924" s="66" t="s">
        <v>5784</v>
      </c>
      <c r="D7924" s="76" t="s">
        <v>5773</v>
      </c>
      <c r="E7924" s="66" t="s">
        <v>5786</v>
      </c>
      <c r="F7924" s="67">
        <v>7.61</v>
      </c>
      <c r="G7924" s="67">
        <v>-7.3873199999999999</v>
      </c>
      <c r="H7924" s="67">
        <v>110.18300000000001</v>
      </c>
      <c r="I7924" s="66" t="s">
        <v>3103</v>
      </c>
      <c r="J7924" s="67">
        <v>-7.3955399999999996</v>
      </c>
      <c r="K7924" s="67">
        <v>110.24469999999999</v>
      </c>
    </row>
    <row r="7925" spans="1:11" ht="14.5">
      <c r="A7925" s="66" t="str">
        <f t="shared" si="123"/>
        <v>Kudus - Kaliwungu_UNDAAN KIDUL</v>
      </c>
      <c r="B7925" s="66" t="s">
        <v>4453</v>
      </c>
      <c r="C7925" s="66" t="s">
        <v>5784</v>
      </c>
      <c r="D7925" s="76" t="s">
        <v>5773</v>
      </c>
      <c r="E7925" s="66" t="s">
        <v>5786</v>
      </c>
      <c r="F7925" s="67">
        <v>13.38</v>
      </c>
      <c r="G7925" s="67">
        <v>-6.9060300000000003</v>
      </c>
      <c r="H7925" s="67">
        <v>110.82299999999999</v>
      </c>
      <c r="I7925" s="66" t="s">
        <v>4381</v>
      </c>
      <c r="J7925" s="67">
        <v>-6.8014900000000003</v>
      </c>
      <c r="K7925" s="67">
        <v>110.82510000000001</v>
      </c>
    </row>
    <row r="7926" spans="1:11" ht="14.5">
      <c r="A7926" s="66" t="str">
        <f t="shared" si="123"/>
        <v>Kudus - Kaliwungu_UNDAAN KIDUL</v>
      </c>
      <c r="B7926" s="66" t="s">
        <v>4453</v>
      </c>
      <c r="C7926" s="66" t="s">
        <v>5784</v>
      </c>
      <c r="D7926" s="76" t="s">
        <v>5773</v>
      </c>
      <c r="E7926" s="66" t="s">
        <v>5786</v>
      </c>
      <c r="F7926" s="67">
        <v>26.27</v>
      </c>
      <c r="G7926" s="67">
        <v>-6.88917</v>
      </c>
      <c r="H7926" s="67">
        <v>110.80200000000001</v>
      </c>
      <c r="I7926" s="66" t="s">
        <v>4381</v>
      </c>
      <c r="J7926" s="67">
        <v>-6.8014900000000003</v>
      </c>
      <c r="K7926" s="67">
        <v>110.82510000000001</v>
      </c>
    </row>
    <row r="7927" spans="1:11" ht="14.5">
      <c r="A7927" s="66" t="str">
        <f t="shared" si="123"/>
        <v>Kudus - Kaliwungu_UNDAAN LOR</v>
      </c>
      <c r="B7927" s="66" t="s">
        <v>4454</v>
      </c>
      <c r="C7927" s="66" t="s">
        <v>5784</v>
      </c>
      <c r="D7927" s="76" t="s">
        <v>5744</v>
      </c>
      <c r="E7927" s="66" t="s">
        <v>5786</v>
      </c>
      <c r="F7927" s="67">
        <v>13.38</v>
      </c>
      <c r="G7927" s="67">
        <v>-6.8876499999999998</v>
      </c>
      <c r="H7927" s="67">
        <v>110.834</v>
      </c>
      <c r="I7927" s="66" t="s">
        <v>4381</v>
      </c>
      <c r="J7927" s="67">
        <v>-6.8014900000000003</v>
      </c>
      <c r="K7927" s="67">
        <v>110.82510000000001</v>
      </c>
    </row>
    <row r="7928" spans="1:11" ht="14.5">
      <c r="A7928" s="66" t="str">
        <f t="shared" si="123"/>
        <v>Kudus - Kaliwungu_UNDAAN LOR</v>
      </c>
      <c r="B7928" s="66" t="s">
        <v>4454</v>
      </c>
      <c r="C7928" s="66" t="s">
        <v>5784</v>
      </c>
      <c r="D7928" s="76" t="s">
        <v>5744</v>
      </c>
      <c r="E7928" s="66" t="s">
        <v>5786</v>
      </c>
      <c r="F7928" s="67">
        <v>26.27</v>
      </c>
      <c r="G7928" s="67">
        <v>-6.8711599999999997</v>
      </c>
      <c r="H7928" s="67">
        <v>110.809</v>
      </c>
      <c r="I7928" s="66" t="s">
        <v>4381</v>
      </c>
      <c r="J7928" s="67">
        <v>-6.8014900000000003</v>
      </c>
      <c r="K7928" s="67">
        <v>110.82510000000001</v>
      </c>
    </row>
    <row r="7929" spans="1:11" ht="14.5">
      <c r="A7929" s="66" t="str">
        <f t="shared" si="123"/>
        <v>Kudus - Kaliwungu_UNDAAN TENGAH</v>
      </c>
      <c r="B7929" s="66" t="s">
        <v>4455</v>
      </c>
      <c r="C7929" s="66" t="s">
        <v>5784</v>
      </c>
      <c r="D7929" s="76" t="s">
        <v>5766</v>
      </c>
      <c r="E7929" s="66" t="s">
        <v>5786</v>
      </c>
      <c r="F7929" s="67">
        <v>13.38</v>
      </c>
      <c r="G7929" s="67">
        <v>-6.8956900000000001</v>
      </c>
      <c r="H7929" s="67">
        <v>110.837</v>
      </c>
      <c r="I7929" s="66" t="s">
        <v>4381</v>
      </c>
      <c r="J7929" s="67">
        <v>-6.8014900000000003</v>
      </c>
      <c r="K7929" s="67">
        <v>110.82510000000001</v>
      </c>
    </row>
    <row r="7930" spans="1:11" ht="14.5">
      <c r="A7930" s="66" t="str">
        <f t="shared" si="123"/>
        <v>GPP PURWOREJO_UNGARAN</v>
      </c>
      <c r="B7930" s="66" t="s">
        <v>3873</v>
      </c>
      <c r="C7930" s="66" t="s">
        <v>5784</v>
      </c>
      <c r="D7930" s="76" t="s">
        <v>5755</v>
      </c>
      <c r="E7930" s="66" t="s">
        <v>5786</v>
      </c>
      <c r="F7930" s="67">
        <v>15.69</v>
      </c>
      <c r="G7930" s="67">
        <v>-7.7097600000000002</v>
      </c>
      <c r="H7930" s="67">
        <v>109.76</v>
      </c>
      <c r="I7930" s="66" t="s">
        <v>3504</v>
      </c>
      <c r="J7930" s="67">
        <v>-7.7226800000000004</v>
      </c>
      <c r="K7930" s="67">
        <v>109.9468</v>
      </c>
    </row>
    <row r="7931" spans="1:11" ht="14.5">
      <c r="A7931" s="66" t="str">
        <f t="shared" si="123"/>
        <v>Semarang - Kalikuning_UNGARAN</v>
      </c>
      <c r="B7931" s="66" t="s">
        <v>3873</v>
      </c>
      <c r="C7931" s="66" t="s">
        <v>5784</v>
      </c>
      <c r="D7931" s="76" t="s">
        <v>5758</v>
      </c>
      <c r="E7931" s="66" t="s">
        <v>5786</v>
      </c>
      <c r="F7931" s="67">
        <v>10.51</v>
      </c>
      <c r="G7931" s="67">
        <v>-7.1265099999999997</v>
      </c>
      <c r="H7931" s="67">
        <v>110.405</v>
      </c>
      <c r="I7931" s="66" t="s">
        <v>5061</v>
      </c>
      <c r="J7931" s="67">
        <v>-7.1833299999999998</v>
      </c>
      <c r="K7931" s="67">
        <v>110.4721</v>
      </c>
    </row>
    <row r="7932" spans="1:11" ht="14.5">
      <c r="A7932" s="66" t="str">
        <f t="shared" si="123"/>
        <v>Boyolali_URUTSEWU</v>
      </c>
      <c r="B7932" s="66" t="s">
        <v>1563</v>
      </c>
      <c r="C7932" s="66" t="s">
        <v>5784</v>
      </c>
      <c r="D7932" s="76" t="s">
        <v>5746</v>
      </c>
      <c r="E7932" s="66" t="s">
        <v>5786</v>
      </c>
      <c r="F7932" s="67">
        <v>17.7</v>
      </c>
      <c r="G7932" s="67">
        <v>-7.4420099999999998</v>
      </c>
      <c r="H7932" s="67">
        <v>110.545</v>
      </c>
      <c r="I7932" s="66" t="s">
        <v>1370</v>
      </c>
      <c r="J7932" s="67">
        <v>-7.5381099999999996</v>
      </c>
      <c r="K7932" s="67">
        <v>110.6292</v>
      </c>
    </row>
    <row r="7933" spans="1:11" ht="14.5">
      <c r="A7933" s="66" t="str">
        <f t="shared" si="123"/>
        <v>BGR JENARSARI_WADAS</v>
      </c>
      <c r="B7933" s="66" t="s">
        <v>530</v>
      </c>
      <c r="C7933" s="66" t="s">
        <v>5784</v>
      </c>
      <c r="D7933" s="76" t="s">
        <v>5768</v>
      </c>
      <c r="E7933" s="66" t="s">
        <v>5786</v>
      </c>
      <c r="F7933" s="67">
        <v>16.97</v>
      </c>
      <c r="G7933" s="67">
        <v>-7.0561400000000001</v>
      </c>
      <c r="H7933" s="67">
        <v>109.999</v>
      </c>
      <c r="I7933" s="66" t="s">
        <v>346</v>
      </c>
      <c r="J7933" s="67">
        <v>-6.95329</v>
      </c>
      <c r="K7933" s="67">
        <v>110.10129999999999</v>
      </c>
    </row>
    <row r="7934" spans="1:11" ht="14.5">
      <c r="A7934" s="66" t="str">
        <f t="shared" si="123"/>
        <v>GPP MAGELANG_WADAS</v>
      </c>
      <c r="B7934" s="66" t="s">
        <v>530</v>
      </c>
      <c r="C7934" s="66" t="s">
        <v>5784</v>
      </c>
      <c r="D7934" s="76" t="s">
        <v>5773</v>
      </c>
      <c r="E7934" s="66" t="s">
        <v>5786</v>
      </c>
      <c r="F7934" s="67">
        <v>7.61</v>
      </c>
      <c r="G7934" s="67">
        <v>-7.5137</v>
      </c>
      <c r="H7934" s="67">
        <v>110.107</v>
      </c>
      <c r="I7934" s="66" t="s">
        <v>3103</v>
      </c>
      <c r="J7934" s="67">
        <v>-7.3955399999999996</v>
      </c>
      <c r="K7934" s="67">
        <v>110.24469999999999</v>
      </c>
    </row>
    <row r="7935" spans="1:11" ht="14.5">
      <c r="A7935" s="66" t="str">
        <f t="shared" si="123"/>
        <v>GPP PURWOREJO_WADAS</v>
      </c>
      <c r="B7935" s="66" t="s">
        <v>530</v>
      </c>
      <c r="C7935" s="66" t="s">
        <v>5784</v>
      </c>
      <c r="D7935" s="76" t="s">
        <v>5773</v>
      </c>
      <c r="E7935" s="66" t="s">
        <v>5786</v>
      </c>
      <c r="F7935" s="67">
        <v>4.4400000000000004</v>
      </c>
      <c r="G7935" s="67">
        <v>-7.6254400000000002</v>
      </c>
      <c r="H7935" s="67">
        <v>110.084</v>
      </c>
      <c r="I7935" s="66" t="s">
        <v>3504</v>
      </c>
      <c r="J7935" s="67">
        <v>-7.7226800000000004</v>
      </c>
      <c r="K7935" s="67">
        <v>109.9468</v>
      </c>
    </row>
    <row r="7936" spans="1:11" ht="14.5">
      <c r="A7936" s="66" t="str">
        <f t="shared" si="123"/>
        <v>Temanggung_WADAS</v>
      </c>
      <c r="B7936" s="66" t="s">
        <v>530</v>
      </c>
      <c r="C7936" s="66" t="s">
        <v>5784</v>
      </c>
      <c r="D7936" s="76" t="s">
        <v>5757</v>
      </c>
      <c r="E7936" s="66" t="s">
        <v>5786</v>
      </c>
      <c r="F7936" s="67">
        <v>9.5500000000000007</v>
      </c>
      <c r="G7936" s="67">
        <v>-7.2751000000000001</v>
      </c>
      <c r="H7936" s="67">
        <v>110.19</v>
      </c>
      <c r="I7936" s="66" t="s">
        <v>5294</v>
      </c>
      <c r="J7936" s="67">
        <v>-7.3036099999999999</v>
      </c>
      <c r="K7936" s="67">
        <v>110.15309999999999</v>
      </c>
    </row>
    <row r="7937" spans="1:11" ht="14.5">
      <c r="A7937" s="66" t="str">
        <f t="shared" si="123"/>
        <v>GD. BGR WONOSOBO_WADASLINTANG</v>
      </c>
      <c r="B7937" s="66" t="s">
        <v>2254</v>
      </c>
      <c r="C7937" s="66" t="s">
        <v>5784</v>
      </c>
      <c r="D7937" s="76" t="s">
        <v>5764</v>
      </c>
      <c r="E7937" s="66" t="s">
        <v>5786</v>
      </c>
      <c r="F7937" s="67">
        <v>7.7</v>
      </c>
      <c r="G7937" s="67">
        <v>-7.5505199999999997</v>
      </c>
      <c r="H7937" s="67">
        <v>109.81399999999999</v>
      </c>
      <c r="I7937" s="66" t="s">
        <v>2219</v>
      </c>
      <c r="J7937" s="67">
        <v>-7.42415</v>
      </c>
      <c r="K7937" s="67">
        <v>109.8409</v>
      </c>
    </row>
    <row r="7938" spans="1:11" ht="14.5">
      <c r="A7938" s="66" t="str">
        <f t="shared" ref="A7938:A8001" si="124">CONCATENATE(I7938,"_",B7938)</f>
        <v>GPP BANJARNEGARA_WADASMALANG</v>
      </c>
      <c r="B7938" s="66" t="s">
        <v>2523</v>
      </c>
      <c r="C7938" s="66" t="s">
        <v>5784</v>
      </c>
      <c r="D7938" s="76" t="s">
        <v>5773</v>
      </c>
      <c r="E7938" s="66" t="s">
        <v>5786</v>
      </c>
      <c r="F7938" s="67">
        <v>15.69</v>
      </c>
      <c r="G7938" s="67">
        <v>-7.5610999999999997</v>
      </c>
      <c r="H7938" s="67">
        <v>109.73</v>
      </c>
      <c r="I7938" s="66" t="s">
        <v>2357</v>
      </c>
      <c r="J7938" s="67">
        <v>-7.3905900000000004</v>
      </c>
      <c r="K7938" s="67">
        <v>109.7366</v>
      </c>
    </row>
    <row r="7939" spans="1:11" ht="14.5">
      <c r="A7939" s="66" t="str">
        <f t="shared" si="124"/>
        <v>GPP CEPU (BLORA)_WADO</v>
      </c>
      <c r="B7939" s="66" t="s">
        <v>2582</v>
      </c>
      <c r="C7939" s="66" t="s">
        <v>5784</v>
      </c>
      <c r="D7939" s="76" t="s">
        <v>5773</v>
      </c>
      <c r="E7939" s="66" t="s">
        <v>5786</v>
      </c>
      <c r="F7939" s="67">
        <v>44.23</v>
      </c>
      <c r="G7939" s="67">
        <v>-7.2010800000000001</v>
      </c>
      <c r="H7939" s="67">
        <v>111.49</v>
      </c>
      <c r="I7939" s="66" t="s">
        <v>2534</v>
      </c>
      <c r="J7939" s="67">
        <v>-7.1575100000000003</v>
      </c>
      <c r="K7939" s="67">
        <v>111.58580000000001</v>
      </c>
    </row>
    <row r="7940" spans="1:11" ht="14.5">
      <c r="A7940" s="66" t="str">
        <f t="shared" si="124"/>
        <v>Sukoharjo 2 - Baki_WADUNGGETAS</v>
      </c>
      <c r="B7940" s="66" t="s">
        <v>5291</v>
      </c>
      <c r="C7940" s="66" t="s">
        <v>5784</v>
      </c>
      <c r="D7940" s="76" t="s">
        <v>5773</v>
      </c>
      <c r="E7940" s="66" t="s">
        <v>5786</v>
      </c>
      <c r="F7940" s="67">
        <v>8.89</v>
      </c>
      <c r="G7940" s="67">
        <v>-7.6017099999999997</v>
      </c>
      <c r="H7940" s="67">
        <v>110.703</v>
      </c>
      <c r="I7940" s="66" t="s">
        <v>5224</v>
      </c>
      <c r="J7940" s="67">
        <v>-7.6135599999999997</v>
      </c>
      <c r="K7940" s="67">
        <v>110.76560000000001</v>
      </c>
    </row>
    <row r="7941" spans="1:11" ht="14.5">
      <c r="A7941" s="66" t="str">
        <f t="shared" si="124"/>
        <v>Kebumen - Purbowangi_WAGIRPANDAN</v>
      </c>
      <c r="B7941" s="66" t="s">
        <v>4343</v>
      </c>
      <c r="C7941" s="66" t="s">
        <v>5784</v>
      </c>
      <c r="D7941" s="76" t="s">
        <v>5764</v>
      </c>
      <c r="E7941" s="66" t="s">
        <v>5786</v>
      </c>
      <c r="F7941" s="67">
        <v>15.69</v>
      </c>
      <c r="G7941" s="67">
        <v>-7.5790800000000003</v>
      </c>
      <c r="H7941" s="67">
        <v>109.42700000000001</v>
      </c>
      <c r="I7941" s="66" t="s">
        <v>4274</v>
      </c>
      <c r="J7941" s="67">
        <v>-7.6099800000000002</v>
      </c>
      <c r="K7941" s="67">
        <v>109.48480000000001</v>
      </c>
    </row>
    <row r="7942" spans="1:11" ht="14.5">
      <c r="A7942" s="66" t="str">
        <f t="shared" si="124"/>
        <v>GPP KEBUMEN_WAJASARI</v>
      </c>
      <c r="B7942" s="66" t="s">
        <v>2884</v>
      </c>
      <c r="C7942" s="66" t="s">
        <v>5784</v>
      </c>
      <c r="D7942" s="76" t="s">
        <v>5773</v>
      </c>
      <c r="E7942" s="66" t="s">
        <v>5786</v>
      </c>
      <c r="F7942" s="67">
        <v>15.69</v>
      </c>
      <c r="G7942" s="67">
        <v>-7.6998899999999999</v>
      </c>
      <c r="H7942" s="67">
        <v>109.581</v>
      </c>
      <c r="I7942" s="66" t="s">
        <v>2714</v>
      </c>
      <c r="J7942" s="67">
        <v>-7.6109200000000001</v>
      </c>
      <c r="K7942" s="67">
        <v>109.5078</v>
      </c>
    </row>
    <row r="7943" spans="1:11" ht="14.5">
      <c r="A7943" s="66" t="str">
        <f t="shared" si="124"/>
        <v>Brebes GPP_WALANGSANGA</v>
      </c>
      <c r="B7943" s="66" t="s">
        <v>1822</v>
      </c>
      <c r="C7943" s="66" t="s">
        <v>5784</v>
      </c>
      <c r="D7943" s="76" t="s">
        <v>5773</v>
      </c>
      <c r="E7943" s="66" t="s">
        <v>5786</v>
      </c>
      <c r="F7943" s="67">
        <v>15.73</v>
      </c>
      <c r="G7943" s="67">
        <v>-7.1448499999999999</v>
      </c>
      <c r="H7943" s="67">
        <v>109.21899999999999</v>
      </c>
      <c r="I7943" s="66" t="s">
        <v>1667</v>
      </c>
      <c r="J7943" s="67">
        <v>-7.1220699999999999</v>
      </c>
      <c r="K7943" s="67">
        <v>108.9847</v>
      </c>
    </row>
    <row r="7944" spans="1:11" ht="14.5">
      <c r="A7944" s="66" t="str">
        <f t="shared" si="124"/>
        <v>GPP PURWOREJO_WALED</v>
      </c>
      <c r="B7944" s="66" t="s">
        <v>3874</v>
      </c>
      <c r="C7944" s="66" t="s">
        <v>5784</v>
      </c>
      <c r="D7944" s="76" t="s">
        <v>5750</v>
      </c>
      <c r="E7944" s="66" t="s">
        <v>5786</v>
      </c>
      <c r="F7944" s="67">
        <v>4.4400000000000004</v>
      </c>
      <c r="G7944" s="67">
        <v>-7.7034599999999998</v>
      </c>
      <c r="H7944" s="67">
        <v>109.86799999999999</v>
      </c>
      <c r="I7944" s="66" t="s">
        <v>3504</v>
      </c>
      <c r="J7944" s="67">
        <v>-7.7226800000000004</v>
      </c>
      <c r="K7944" s="67">
        <v>109.9468</v>
      </c>
    </row>
    <row r="7945" spans="1:11" ht="14.5">
      <c r="A7945" s="66" t="str">
        <f t="shared" si="124"/>
        <v>Boyolali_WALEN</v>
      </c>
      <c r="B7945" s="66" t="s">
        <v>1564</v>
      </c>
      <c r="C7945" s="66" t="s">
        <v>5784</v>
      </c>
      <c r="D7945" s="76" t="s">
        <v>5744</v>
      </c>
      <c r="E7945" s="66" t="s">
        <v>5786</v>
      </c>
      <c r="F7945" s="67">
        <v>17.7</v>
      </c>
      <c r="G7945" s="67">
        <v>-7.4372999999999996</v>
      </c>
      <c r="H7945" s="67">
        <v>110.65300000000001</v>
      </c>
      <c r="I7945" s="66" t="s">
        <v>1370</v>
      </c>
      <c r="J7945" s="67">
        <v>-7.5381099999999996</v>
      </c>
      <c r="K7945" s="67">
        <v>110.6292</v>
      </c>
    </row>
    <row r="7946" spans="1:11" ht="14.5">
      <c r="A7946" s="66" t="str">
        <f t="shared" si="124"/>
        <v>BGR NGADIROJO_WALENG</v>
      </c>
      <c r="B7946" s="66" t="s">
        <v>764</v>
      </c>
      <c r="C7946" s="66" t="s">
        <v>5784</v>
      </c>
      <c r="D7946" s="76" t="s">
        <v>5773</v>
      </c>
      <c r="E7946" s="66" t="s">
        <v>5786</v>
      </c>
      <c r="F7946" s="67">
        <v>20.7</v>
      </c>
      <c r="G7946" s="67">
        <v>-7.7971500000000002</v>
      </c>
      <c r="H7946" s="67">
        <v>111.045</v>
      </c>
      <c r="I7946" s="66" t="s">
        <v>538</v>
      </c>
      <c r="J7946" s="67">
        <v>-7.8147399999999996</v>
      </c>
      <c r="K7946" s="67">
        <v>111.0005</v>
      </c>
    </row>
    <row r="7947" spans="1:11" ht="14.5">
      <c r="A7947" s="66" t="str">
        <f t="shared" si="124"/>
        <v>GPP PURWOREJO_WALIKORO</v>
      </c>
      <c r="B7947" s="66" t="s">
        <v>3875</v>
      </c>
      <c r="C7947" s="66" t="s">
        <v>5784</v>
      </c>
      <c r="D7947" s="76" t="s">
        <v>5753</v>
      </c>
      <c r="E7947" s="66" t="s">
        <v>5786</v>
      </c>
      <c r="F7947" s="67">
        <v>4.4400000000000004</v>
      </c>
      <c r="G7947" s="67">
        <v>-7.8165800000000001</v>
      </c>
      <c r="H7947" s="67">
        <v>109.977</v>
      </c>
      <c r="I7947" s="66" t="s">
        <v>3504</v>
      </c>
      <c r="J7947" s="67">
        <v>-7.7226800000000004</v>
      </c>
      <c r="K7947" s="67">
        <v>109.9468</v>
      </c>
    </row>
    <row r="7948" spans="1:11" ht="14.5">
      <c r="A7948" s="66" t="str">
        <f t="shared" si="124"/>
        <v>Temanggung_WALITELON SELATAN</v>
      </c>
      <c r="B7948" s="66" t="s">
        <v>5352</v>
      </c>
      <c r="C7948" s="66" t="s">
        <v>5784</v>
      </c>
      <c r="D7948" s="76" t="s">
        <v>5773</v>
      </c>
      <c r="E7948" s="66" t="s">
        <v>5786</v>
      </c>
      <c r="F7948" s="67">
        <v>9.5500000000000007</v>
      </c>
      <c r="G7948" s="67">
        <v>-7.3073399999999999</v>
      </c>
      <c r="H7948" s="67">
        <v>110.18899999999999</v>
      </c>
      <c r="I7948" s="66" t="s">
        <v>5294</v>
      </c>
      <c r="J7948" s="67">
        <v>-7.3036099999999999</v>
      </c>
      <c r="K7948" s="67">
        <v>110.15309999999999</v>
      </c>
    </row>
    <row r="7949" spans="1:11" ht="14.5">
      <c r="A7949" s="66" t="str">
        <f t="shared" si="124"/>
        <v>Temanggung_WALITELON UTARA</v>
      </c>
      <c r="B7949" s="66" t="s">
        <v>5353</v>
      </c>
      <c r="C7949" s="66" t="s">
        <v>5784</v>
      </c>
      <c r="D7949" s="76" t="s">
        <v>5737</v>
      </c>
      <c r="E7949" s="66" t="s">
        <v>5786</v>
      </c>
      <c r="F7949" s="67">
        <v>9.5500000000000007</v>
      </c>
      <c r="G7949" s="67">
        <v>-7.2990300000000001</v>
      </c>
      <c r="H7949" s="67">
        <v>110.191</v>
      </c>
      <c r="I7949" s="66" t="s">
        <v>5294</v>
      </c>
      <c r="J7949" s="67">
        <v>-7.3036099999999999</v>
      </c>
      <c r="K7949" s="67">
        <v>110.15309999999999</v>
      </c>
    </row>
    <row r="7950" spans="1:11" ht="14.5">
      <c r="A7950" s="66" t="str">
        <f t="shared" si="124"/>
        <v>GPP KEBUMEN_WALUYO</v>
      </c>
      <c r="B7950" s="66" t="s">
        <v>2885</v>
      </c>
      <c r="C7950" s="66" t="s">
        <v>5784</v>
      </c>
      <c r="D7950" s="76" t="s">
        <v>5765</v>
      </c>
      <c r="E7950" s="66" t="s">
        <v>5786</v>
      </c>
      <c r="F7950" s="67">
        <v>15.69</v>
      </c>
      <c r="G7950" s="67">
        <v>-7.7579099999999999</v>
      </c>
      <c r="H7950" s="67">
        <v>109.679</v>
      </c>
      <c r="I7950" s="66" t="s">
        <v>2714</v>
      </c>
      <c r="J7950" s="67">
        <v>-7.6109200000000001</v>
      </c>
      <c r="K7950" s="67">
        <v>109.5078</v>
      </c>
    </row>
    <row r="7951" spans="1:11" ht="14.5">
      <c r="A7951" s="66" t="str">
        <f t="shared" si="124"/>
        <v>GPP KEBUMEN_WALUYOREJO</v>
      </c>
      <c r="B7951" s="66" t="s">
        <v>2886</v>
      </c>
      <c r="C7951" s="66" t="s">
        <v>5784</v>
      </c>
      <c r="D7951" s="76" t="s">
        <v>5773</v>
      </c>
      <c r="E7951" s="66" t="s">
        <v>5786</v>
      </c>
      <c r="F7951" s="67">
        <v>15.69</v>
      </c>
      <c r="G7951" s="67">
        <v>-7.7530999999999999</v>
      </c>
      <c r="H7951" s="67">
        <v>109.533</v>
      </c>
      <c r="I7951" s="66" t="s">
        <v>2714</v>
      </c>
      <c r="J7951" s="67">
        <v>-7.6109200000000001</v>
      </c>
      <c r="K7951" s="67">
        <v>109.5078</v>
      </c>
    </row>
    <row r="7952" spans="1:11" ht="14.5">
      <c r="A7952" s="66" t="str">
        <f t="shared" si="124"/>
        <v>Brebes 1 - Wonosari_WANACALA</v>
      </c>
      <c r="B7952" s="66" t="s">
        <v>1663</v>
      </c>
      <c r="C7952" s="66" t="s">
        <v>5784</v>
      </c>
      <c r="D7952" s="76" t="s">
        <v>5773</v>
      </c>
      <c r="E7952" s="66" t="s">
        <v>5786</v>
      </c>
      <c r="F7952" s="67">
        <v>20.92</v>
      </c>
      <c r="G7952" s="67">
        <v>-6.9670399999999999</v>
      </c>
      <c r="H7952" s="67">
        <v>109.012</v>
      </c>
      <c r="I7952" s="66" t="s">
        <v>1567</v>
      </c>
      <c r="J7952" s="67">
        <v>-6.86754</v>
      </c>
      <c r="K7952" s="67">
        <v>108.9863</v>
      </c>
    </row>
    <row r="7953" spans="1:11" ht="14.5">
      <c r="A7953" s="66" t="str">
        <f t="shared" si="124"/>
        <v>GPP BANJARNEGARA_WANACIPTA</v>
      </c>
      <c r="B7953" s="66" t="s">
        <v>2524</v>
      </c>
      <c r="C7953" s="66" t="s">
        <v>5784</v>
      </c>
      <c r="D7953" s="76" t="s">
        <v>5737</v>
      </c>
      <c r="E7953" s="66" t="s">
        <v>5786</v>
      </c>
      <c r="F7953" s="67">
        <v>10.28</v>
      </c>
      <c r="G7953" s="67">
        <v>-7.3971499999999999</v>
      </c>
      <c r="H7953" s="67">
        <v>109.755</v>
      </c>
      <c r="I7953" s="66" t="s">
        <v>2357</v>
      </c>
      <c r="J7953" s="67">
        <v>-7.3905900000000004</v>
      </c>
      <c r="K7953" s="67">
        <v>109.7366</v>
      </c>
    </row>
    <row r="7954" spans="1:11" ht="14.5">
      <c r="A7954" s="66" t="str">
        <f t="shared" si="124"/>
        <v>GPP BANJARNEGARA_WANADADI</v>
      </c>
      <c r="B7954" s="66" t="s">
        <v>2525</v>
      </c>
      <c r="C7954" s="66" t="s">
        <v>5784</v>
      </c>
      <c r="D7954" s="76" t="s">
        <v>5737</v>
      </c>
      <c r="E7954" s="66" t="s">
        <v>5786</v>
      </c>
      <c r="F7954" s="67">
        <v>10.28</v>
      </c>
      <c r="G7954" s="67">
        <v>-7.3702500000000004</v>
      </c>
      <c r="H7954" s="67">
        <v>109.626</v>
      </c>
      <c r="I7954" s="66" t="s">
        <v>2357</v>
      </c>
      <c r="J7954" s="67">
        <v>-7.3905900000000004</v>
      </c>
      <c r="K7954" s="67">
        <v>109.7366</v>
      </c>
    </row>
    <row r="7955" spans="1:11" ht="14.5">
      <c r="A7955" s="66" t="str">
        <f t="shared" si="124"/>
        <v>GPP BANJARNEGARA_WANADRI</v>
      </c>
      <c r="B7955" s="66" t="s">
        <v>2526</v>
      </c>
      <c r="C7955" s="66" t="s">
        <v>5784</v>
      </c>
      <c r="D7955" s="76" t="s">
        <v>5773</v>
      </c>
      <c r="E7955" s="66" t="s">
        <v>5786</v>
      </c>
      <c r="F7955" s="67">
        <v>10.28</v>
      </c>
      <c r="G7955" s="67">
        <v>-7.4761100000000003</v>
      </c>
      <c r="H7955" s="67">
        <v>109.61</v>
      </c>
      <c r="I7955" s="66" t="s">
        <v>2357</v>
      </c>
      <c r="J7955" s="67">
        <v>-7.3905900000000004</v>
      </c>
      <c r="K7955" s="67">
        <v>109.7366</v>
      </c>
    </row>
    <row r="7956" spans="1:11" ht="14.5">
      <c r="A7956" s="66" t="str">
        <f t="shared" si="124"/>
        <v>GPP BANJARNEGARA_WANAKARSA</v>
      </c>
      <c r="B7956" s="66" t="s">
        <v>2527</v>
      </c>
      <c r="C7956" s="66" t="s">
        <v>5784</v>
      </c>
      <c r="D7956" s="76" t="s">
        <v>5773</v>
      </c>
      <c r="E7956" s="66" t="s">
        <v>5786</v>
      </c>
      <c r="F7956" s="67">
        <v>10.28</v>
      </c>
      <c r="G7956" s="67">
        <v>-7.3710800000000001</v>
      </c>
      <c r="H7956" s="67">
        <v>109.633</v>
      </c>
      <c r="I7956" s="66" t="s">
        <v>2357</v>
      </c>
      <c r="J7956" s="67">
        <v>-7.3905900000000004</v>
      </c>
      <c r="K7956" s="67">
        <v>109.7366</v>
      </c>
    </row>
    <row r="7957" spans="1:11" ht="14.5">
      <c r="A7957" s="66" t="str">
        <f t="shared" si="124"/>
        <v>Pemalang - Taman_WANAMULYA</v>
      </c>
      <c r="B7957" s="66" t="s">
        <v>4700</v>
      </c>
      <c r="C7957" s="66" t="s">
        <v>5784</v>
      </c>
      <c r="D7957" s="76" t="s">
        <v>5773</v>
      </c>
      <c r="E7957" s="66" t="s">
        <v>5786</v>
      </c>
      <c r="F7957" s="67">
        <v>15.73</v>
      </c>
      <c r="G7957" s="67">
        <v>-6.9246400000000001</v>
      </c>
      <c r="H7957" s="67">
        <v>109.355</v>
      </c>
      <c r="I7957" s="66" t="s">
        <v>4660</v>
      </c>
      <c r="J7957" s="67">
        <v>-6.8936700000000002</v>
      </c>
      <c r="K7957" s="67">
        <v>109.4251</v>
      </c>
    </row>
    <row r="7958" spans="1:11" ht="14.5">
      <c r="A7958" s="66" t="str">
        <f t="shared" si="124"/>
        <v>BGR JENARSARI_WANAR</v>
      </c>
      <c r="B7958" s="66" t="s">
        <v>531</v>
      </c>
      <c r="C7958" s="66" t="s">
        <v>5784</v>
      </c>
      <c r="D7958" s="76" t="s">
        <v>5774</v>
      </c>
      <c r="E7958" s="66" t="s">
        <v>5786</v>
      </c>
      <c r="F7958" s="67">
        <v>9.3699999999999992</v>
      </c>
      <c r="G7958" s="67">
        <v>-7.0672199999999998</v>
      </c>
      <c r="H7958" s="67">
        <v>109.955</v>
      </c>
      <c r="I7958" s="66" t="s">
        <v>346</v>
      </c>
      <c r="J7958" s="67">
        <v>-6.95329</v>
      </c>
      <c r="K7958" s="67">
        <v>110.10129999999999</v>
      </c>
    </row>
    <row r="7959" spans="1:11" ht="14.5">
      <c r="A7959" s="66" t="str">
        <f t="shared" si="124"/>
        <v>GPP BANJARNEGARA_WANARAJA</v>
      </c>
      <c r="B7959" s="66" t="s">
        <v>2528</v>
      </c>
      <c r="C7959" s="66" t="s">
        <v>5784</v>
      </c>
      <c r="D7959" s="76" t="s">
        <v>5774</v>
      </c>
      <c r="E7959" s="66" t="s">
        <v>5786</v>
      </c>
      <c r="F7959" s="67">
        <v>10.28</v>
      </c>
      <c r="G7959" s="67">
        <v>-7.22058</v>
      </c>
      <c r="H7959" s="67">
        <v>109.755</v>
      </c>
      <c r="I7959" s="66" t="s">
        <v>2357</v>
      </c>
      <c r="J7959" s="67">
        <v>-7.3905900000000004</v>
      </c>
      <c r="K7959" s="67">
        <v>109.7366</v>
      </c>
    </row>
    <row r="7960" spans="1:11" ht="14.5">
      <c r="A7960" s="66" t="str">
        <f t="shared" si="124"/>
        <v>Pemalang - Taman_WANARATA</v>
      </c>
      <c r="B7960" s="66" t="s">
        <v>4701</v>
      </c>
      <c r="C7960" s="66" t="s">
        <v>5784</v>
      </c>
      <c r="D7960" s="76" t="s">
        <v>5774</v>
      </c>
      <c r="E7960" s="66" t="s">
        <v>5786</v>
      </c>
      <c r="F7960" s="67">
        <v>15.73</v>
      </c>
      <c r="G7960" s="67">
        <v>-7.1003499999999997</v>
      </c>
      <c r="H7960" s="67">
        <v>109.408</v>
      </c>
      <c r="I7960" s="66" t="s">
        <v>4660</v>
      </c>
      <c r="J7960" s="67">
        <v>-6.8936700000000002</v>
      </c>
      <c r="K7960" s="67">
        <v>109.4251</v>
      </c>
    </row>
    <row r="7961" spans="1:11" ht="14.5">
      <c r="A7961" s="66" t="str">
        <f t="shared" si="124"/>
        <v>Brebes GPP_WANAREJA</v>
      </c>
      <c r="B7961" s="66" t="s">
        <v>1823</v>
      </c>
      <c r="C7961" s="66" t="s">
        <v>5784</v>
      </c>
      <c r="D7961" s="76" t="s">
        <v>5757</v>
      </c>
      <c r="E7961" s="66" t="s">
        <v>5786</v>
      </c>
      <c r="F7961" s="67">
        <v>20.92</v>
      </c>
      <c r="G7961" s="67">
        <v>-7.2520499999999997</v>
      </c>
      <c r="H7961" s="67">
        <v>109.09399999999999</v>
      </c>
      <c r="I7961" s="66" t="s">
        <v>1667</v>
      </c>
      <c r="J7961" s="67">
        <v>-7.1220699999999999</v>
      </c>
      <c r="K7961" s="67">
        <v>108.9847</v>
      </c>
    </row>
    <row r="7962" spans="1:11" ht="14.5">
      <c r="A7962" s="66" t="str">
        <f t="shared" si="124"/>
        <v>GD PSP Cilacap_WANAREJA</v>
      </c>
      <c r="B7962" s="66" t="s">
        <v>1823</v>
      </c>
      <c r="C7962" s="66" t="s">
        <v>5784</v>
      </c>
      <c r="D7962" s="76" t="s">
        <v>5751</v>
      </c>
      <c r="E7962" s="66" t="s">
        <v>5786</v>
      </c>
      <c r="F7962" s="67">
        <v>20.29</v>
      </c>
      <c r="G7962" s="67">
        <v>-7.3275699999999997</v>
      </c>
      <c r="H7962" s="67">
        <v>108.678</v>
      </c>
      <c r="I7962" s="66" t="s">
        <v>2114</v>
      </c>
      <c r="J7962" s="67">
        <v>-7.3791900000000004</v>
      </c>
      <c r="K7962" s="67">
        <v>108.8021</v>
      </c>
    </row>
    <row r="7963" spans="1:11" ht="14.5">
      <c r="A7963" s="66" t="str">
        <f t="shared" si="124"/>
        <v>Pemalang - Taman_WANAREJAN UTARA</v>
      </c>
      <c r="B7963" s="66" t="s">
        <v>4702</v>
      </c>
      <c r="C7963" s="66" t="s">
        <v>5784</v>
      </c>
      <c r="D7963" s="76" t="s">
        <v>5757</v>
      </c>
      <c r="E7963" s="66" t="s">
        <v>5786</v>
      </c>
      <c r="F7963" s="67">
        <v>15.73</v>
      </c>
      <c r="G7963" s="67">
        <v>-6.8819100000000004</v>
      </c>
      <c r="H7963" s="67">
        <v>109.40300000000001</v>
      </c>
      <c r="I7963" s="66" t="s">
        <v>4660</v>
      </c>
      <c r="J7963" s="67">
        <v>-6.8936700000000002</v>
      </c>
      <c r="K7963" s="67">
        <v>109.4251</v>
      </c>
    </row>
    <row r="7964" spans="1:11" ht="14.5">
      <c r="A7964" s="66" t="str">
        <f t="shared" si="124"/>
        <v>Brebes 1 - Wonosari_WANASARI</v>
      </c>
      <c r="B7964" s="66" t="s">
        <v>1664</v>
      </c>
      <c r="C7964" s="66" t="s">
        <v>5784</v>
      </c>
      <c r="D7964" s="76" t="s">
        <v>5746</v>
      </c>
      <c r="E7964" s="66" t="s">
        <v>5786</v>
      </c>
      <c r="F7964" s="67">
        <v>20.92</v>
      </c>
      <c r="G7964" s="67">
        <v>-6.8892800000000003</v>
      </c>
      <c r="H7964" s="67">
        <v>109.02200000000001</v>
      </c>
      <c r="I7964" s="66" t="s">
        <v>1567</v>
      </c>
      <c r="J7964" s="67">
        <v>-6.86754</v>
      </c>
      <c r="K7964" s="67">
        <v>108.9863</v>
      </c>
    </row>
    <row r="7965" spans="1:11" ht="14.5">
      <c r="A7965" s="66" t="str">
        <f t="shared" si="124"/>
        <v>Brebes GPP_WANASARI</v>
      </c>
      <c r="B7965" s="66" t="s">
        <v>1664</v>
      </c>
      <c r="C7965" s="66" t="s">
        <v>5784</v>
      </c>
      <c r="D7965" s="76" t="s">
        <v>5746</v>
      </c>
      <c r="E7965" s="66" t="s">
        <v>5786</v>
      </c>
      <c r="F7965" s="67">
        <v>11.25</v>
      </c>
      <c r="G7965" s="67">
        <v>-7.1223299999999998</v>
      </c>
      <c r="H7965" s="67">
        <v>109.036</v>
      </c>
      <c r="I7965" s="66" t="s">
        <v>1667</v>
      </c>
      <c r="J7965" s="67">
        <v>-7.1220699999999999</v>
      </c>
      <c r="K7965" s="67">
        <v>108.9847</v>
      </c>
    </row>
    <row r="7966" spans="1:11" ht="14.5">
      <c r="A7966" s="66" t="str">
        <f t="shared" si="124"/>
        <v>Brebes 1 - Wonosari_WANATAWANG</v>
      </c>
      <c r="B7966" s="66" t="s">
        <v>1665</v>
      </c>
      <c r="C7966" s="66" t="s">
        <v>5784</v>
      </c>
      <c r="D7966" s="76" t="s">
        <v>5774</v>
      </c>
      <c r="E7966" s="66" t="s">
        <v>5786</v>
      </c>
      <c r="F7966" s="67">
        <v>20.92</v>
      </c>
      <c r="G7966" s="67">
        <v>-6.9819399999999998</v>
      </c>
      <c r="H7966" s="67">
        <v>109.005</v>
      </c>
      <c r="I7966" s="66" t="s">
        <v>1567</v>
      </c>
      <c r="J7966" s="67">
        <v>-6.86754</v>
      </c>
      <c r="K7966" s="67">
        <v>108.9863</v>
      </c>
    </row>
    <row r="7967" spans="1:11" ht="14.5">
      <c r="A7967" s="66" t="str">
        <f t="shared" si="124"/>
        <v>Brebes GPP_WANATIRTA</v>
      </c>
      <c r="B7967" s="66" t="s">
        <v>1824</v>
      </c>
      <c r="C7967" s="66" t="s">
        <v>5784</v>
      </c>
      <c r="D7967" s="76" t="s">
        <v>5774</v>
      </c>
      <c r="E7967" s="66" t="s">
        <v>5786</v>
      </c>
      <c r="F7967" s="67">
        <v>20.92</v>
      </c>
      <c r="G7967" s="67">
        <v>-7.2972400000000004</v>
      </c>
      <c r="H7967" s="67">
        <v>109.065</v>
      </c>
      <c r="I7967" s="66" t="s">
        <v>1667</v>
      </c>
      <c r="J7967" s="67">
        <v>-7.1220699999999999</v>
      </c>
      <c r="K7967" s="67">
        <v>108.9847</v>
      </c>
    </row>
    <row r="7968" spans="1:11" ht="14.5">
      <c r="A7968" s="66" t="str">
        <f t="shared" si="124"/>
        <v>GPP BANJARNEGARA_WANAYASA</v>
      </c>
      <c r="B7968" s="66" t="s">
        <v>2529</v>
      </c>
      <c r="C7968" s="66" t="s">
        <v>5784</v>
      </c>
      <c r="D7968" s="76" t="s">
        <v>5774</v>
      </c>
      <c r="E7968" s="66" t="s">
        <v>5786</v>
      </c>
      <c r="F7968" s="67">
        <v>10.28</v>
      </c>
      <c r="G7968" s="67">
        <v>-7.2443999999999997</v>
      </c>
      <c r="H7968" s="67">
        <v>109.755</v>
      </c>
      <c r="I7968" s="66" t="s">
        <v>2357</v>
      </c>
      <c r="J7968" s="67">
        <v>-7.3905900000000004</v>
      </c>
      <c r="K7968" s="67">
        <v>109.7366</v>
      </c>
    </row>
    <row r="7969" spans="1:11" ht="14.5">
      <c r="A7969" s="66" t="str">
        <f t="shared" si="124"/>
        <v>Demak 1 - Mranak_WANDAN KEMIRI</v>
      </c>
      <c r="B7969" s="66" t="s">
        <v>2000</v>
      </c>
      <c r="C7969" s="66" t="s">
        <v>5784</v>
      </c>
      <c r="D7969" s="76" t="s">
        <v>5749</v>
      </c>
      <c r="E7969" s="66" t="s">
        <v>5786</v>
      </c>
      <c r="F7969" s="67">
        <v>53.45</v>
      </c>
      <c r="G7969" s="67">
        <v>-6.9575699999999996</v>
      </c>
      <c r="H7969" s="67">
        <v>110.78</v>
      </c>
      <c r="I7969" s="66" t="s">
        <v>1911</v>
      </c>
      <c r="J7969" s="67">
        <v>-6.8903100000000004</v>
      </c>
      <c r="K7969" s="67">
        <v>110.6673</v>
      </c>
    </row>
    <row r="7970" spans="1:11" ht="14.5">
      <c r="A7970" s="66" t="str">
        <f t="shared" si="124"/>
        <v>Brebes 1 - Wonosari_WANGANDALEM</v>
      </c>
      <c r="B7970" s="66" t="s">
        <v>1666</v>
      </c>
      <c r="C7970" s="66" t="s">
        <v>5784</v>
      </c>
      <c r="D7970" s="76" t="s">
        <v>5759</v>
      </c>
      <c r="E7970" s="66" t="s">
        <v>5786</v>
      </c>
      <c r="F7970" s="67">
        <v>20.92</v>
      </c>
      <c r="G7970" s="67">
        <v>-6.89405</v>
      </c>
      <c r="H7970" s="67">
        <v>109.042</v>
      </c>
      <c r="I7970" s="66" t="s">
        <v>1567</v>
      </c>
      <c r="J7970" s="67">
        <v>-6.86754</v>
      </c>
      <c r="K7970" s="67">
        <v>108.9863</v>
      </c>
    </row>
    <row r="7971" spans="1:11" ht="14.5">
      <c r="A7971" s="66" t="str">
        <f t="shared" si="124"/>
        <v>TGL 3PURWAHAMBA_WANGANDAWA</v>
      </c>
      <c r="B7971" s="66" t="s">
        <v>5470</v>
      </c>
      <c r="C7971" s="66" t="s">
        <v>5784</v>
      </c>
      <c r="D7971" s="76" t="s">
        <v>5774</v>
      </c>
      <c r="E7971" s="66" t="s">
        <v>5786</v>
      </c>
      <c r="F7971" s="67">
        <v>11.25</v>
      </c>
      <c r="G7971" s="67">
        <v>-6.8962500000000002</v>
      </c>
      <c r="H7971" s="67">
        <v>109.17100000000001</v>
      </c>
      <c r="I7971" s="66" t="s">
        <v>5354</v>
      </c>
      <c r="J7971" s="67">
        <v>-6.87378</v>
      </c>
      <c r="K7971" s="67">
        <v>109.2512</v>
      </c>
    </row>
    <row r="7972" spans="1:11" ht="14.5">
      <c r="A7972" s="66" t="str">
        <f t="shared" si="124"/>
        <v>GPP PEKALONGAN_WANGANDOWO</v>
      </c>
      <c r="B7972" s="66" t="s">
        <v>3493</v>
      </c>
      <c r="C7972" s="66" t="s">
        <v>5784</v>
      </c>
      <c r="D7972" s="76" t="s">
        <v>5746</v>
      </c>
      <c r="E7972" s="66" t="s">
        <v>5786</v>
      </c>
      <c r="F7972" s="67">
        <v>5.84</v>
      </c>
      <c r="G7972" s="67">
        <v>-6.9848600000000003</v>
      </c>
      <c r="H7972" s="67">
        <v>109.60299999999999</v>
      </c>
      <c r="I7972" s="66" t="s">
        <v>3376</v>
      </c>
      <c r="J7972" s="67">
        <v>-6.8898999999999999</v>
      </c>
      <c r="K7972" s="67">
        <v>109.6589</v>
      </c>
    </row>
    <row r="7973" spans="1:11" ht="14.5">
      <c r="A7973" s="66" t="str">
        <f t="shared" si="124"/>
        <v>GPP KLATEN_WANGEN</v>
      </c>
      <c r="B7973" s="66" t="s">
        <v>3101</v>
      </c>
      <c r="C7973" s="66" t="s">
        <v>5784</v>
      </c>
      <c r="D7973" s="76" t="s">
        <v>5774</v>
      </c>
      <c r="E7973" s="66" t="s">
        <v>5786</v>
      </c>
      <c r="F7973" s="67">
        <v>8.89</v>
      </c>
      <c r="G7973" s="67">
        <v>-7.60311</v>
      </c>
      <c r="H7973" s="67">
        <v>110.654</v>
      </c>
      <c r="I7973" s="66" t="s">
        <v>2894</v>
      </c>
      <c r="J7973" s="67">
        <v>-7.6692</v>
      </c>
      <c r="K7973" s="67">
        <v>110.6751</v>
      </c>
    </row>
    <row r="7974" spans="1:11" ht="14.5">
      <c r="A7974" s="66" t="str">
        <f t="shared" si="124"/>
        <v>PML 1BEJI_WANGKELANG</v>
      </c>
      <c r="B7974" s="66" t="s">
        <v>4776</v>
      </c>
      <c r="C7974" s="66" t="s">
        <v>5784</v>
      </c>
      <c r="D7974" s="76" t="s">
        <v>5759</v>
      </c>
      <c r="E7974" s="66" t="s">
        <v>5786</v>
      </c>
      <c r="F7974" s="67">
        <v>5.84</v>
      </c>
      <c r="G7974" s="67">
        <v>-7.1108399999999996</v>
      </c>
      <c r="H7974" s="67">
        <v>109.53700000000001</v>
      </c>
      <c r="I7974" s="66" t="s">
        <v>4705</v>
      </c>
      <c r="J7974" s="67">
        <v>-6.8926100000000003</v>
      </c>
      <c r="K7974" s="67">
        <v>109.4507</v>
      </c>
    </row>
    <row r="7975" spans="1:11" ht="14.5">
      <c r="A7975" s="66" t="str">
        <f t="shared" si="124"/>
        <v>TGL 3PURWAHAMBA_WANGKELANG</v>
      </c>
      <c r="B7975" s="66" t="s">
        <v>4776</v>
      </c>
      <c r="C7975" s="66" t="s">
        <v>5784</v>
      </c>
      <c r="D7975" s="76" t="s">
        <v>5774</v>
      </c>
      <c r="E7975" s="66" t="s">
        <v>5786</v>
      </c>
      <c r="F7975" s="67">
        <v>15.73</v>
      </c>
      <c r="G7975" s="67">
        <v>-7.1084199999999997</v>
      </c>
      <c r="H7975" s="67">
        <v>109.27800000000001</v>
      </c>
      <c r="I7975" s="66" t="s">
        <v>5354</v>
      </c>
      <c r="J7975" s="67">
        <v>-6.87378</v>
      </c>
      <c r="K7975" s="67">
        <v>109.2512</v>
      </c>
    </row>
    <row r="7976" spans="1:11" ht="14.5">
      <c r="A7976" s="66" t="str">
        <f t="shared" si="124"/>
        <v>GPP KLATEN_WANGLU</v>
      </c>
      <c r="B7976" s="66" t="s">
        <v>3102</v>
      </c>
      <c r="C7976" s="66" t="s">
        <v>5784</v>
      </c>
      <c r="D7976" s="76" t="s">
        <v>5764</v>
      </c>
      <c r="E7976" s="66" t="s">
        <v>5786</v>
      </c>
      <c r="F7976" s="67">
        <v>8.89</v>
      </c>
      <c r="G7976" s="67">
        <v>-7.7171599999999998</v>
      </c>
      <c r="H7976" s="67">
        <v>110.64700000000001</v>
      </c>
      <c r="I7976" s="66" t="s">
        <v>2894</v>
      </c>
      <c r="J7976" s="67">
        <v>-7.6692</v>
      </c>
      <c r="K7976" s="67">
        <v>110.6751</v>
      </c>
    </row>
    <row r="7977" spans="1:11" ht="14.5">
      <c r="A7977" s="66" t="str">
        <f t="shared" si="124"/>
        <v>Banyumas 3 - Wangon_WANGON</v>
      </c>
      <c r="B7977" s="66" t="s">
        <v>53</v>
      </c>
      <c r="C7977" s="66" t="s">
        <v>5784</v>
      </c>
      <c r="D7977" s="76" t="s">
        <v>5749</v>
      </c>
      <c r="E7977" s="66" t="s">
        <v>5786</v>
      </c>
      <c r="F7977" s="67">
        <v>9.3800000000000008</v>
      </c>
      <c r="G7977" s="67">
        <v>-7.5186500000000001</v>
      </c>
      <c r="H7977" s="67">
        <v>109.042</v>
      </c>
      <c r="I7977" s="66" t="s">
        <v>8</v>
      </c>
      <c r="J7977" s="67">
        <v>-7.5113599999999998</v>
      </c>
      <c r="K7977" s="67">
        <v>109.03959999999999</v>
      </c>
    </row>
    <row r="7978" spans="1:11" ht="14.5">
      <c r="A7978" s="66" t="str">
        <f t="shared" si="124"/>
        <v>GPP BANJARNEGARA_WANGON</v>
      </c>
      <c r="B7978" s="66" t="s">
        <v>53</v>
      </c>
      <c r="C7978" s="66" t="s">
        <v>5784</v>
      </c>
      <c r="D7978" s="76" t="s">
        <v>5774</v>
      </c>
      <c r="E7978" s="66" t="s">
        <v>5786</v>
      </c>
      <c r="F7978" s="67">
        <v>10.28</v>
      </c>
      <c r="G7978" s="67">
        <v>-7.4041100000000002</v>
      </c>
      <c r="H7978" s="67">
        <v>109.679</v>
      </c>
      <c r="I7978" s="66" t="s">
        <v>2357</v>
      </c>
      <c r="J7978" s="67">
        <v>-7.3905900000000004</v>
      </c>
      <c r="K7978" s="67">
        <v>109.7366</v>
      </c>
    </row>
    <row r="7979" spans="1:11" ht="14.5">
      <c r="A7979" s="66" t="str">
        <f t="shared" si="124"/>
        <v>GPP PATI_WANGUNREJO</v>
      </c>
      <c r="B7979" s="66" t="s">
        <v>3375</v>
      </c>
      <c r="C7979" s="66" t="s">
        <v>5784</v>
      </c>
      <c r="D7979" s="76" t="s">
        <v>5746</v>
      </c>
      <c r="E7979" s="66" t="s">
        <v>5786</v>
      </c>
      <c r="F7979" s="67">
        <v>16.66</v>
      </c>
      <c r="G7979" s="67">
        <v>-6.7802499999999997</v>
      </c>
      <c r="H7979" s="67">
        <v>110.97199999999999</v>
      </c>
      <c r="I7979" s="66" t="s">
        <v>3337</v>
      </c>
      <c r="J7979" s="67">
        <v>-6.7882499999999997</v>
      </c>
      <c r="K7979" s="67">
        <v>110.9785</v>
      </c>
    </row>
    <row r="7980" spans="1:11" ht="14.5">
      <c r="A7980" s="66" t="str">
        <f t="shared" si="124"/>
        <v>GPP PURWOREJO_WANGUNREJO</v>
      </c>
      <c r="B7980" s="66" t="s">
        <v>3375</v>
      </c>
      <c r="C7980" s="66" t="s">
        <v>5784</v>
      </c>
      <c r="D7980" s="76" t="s">
        <v>5774</v>
      </c>
      <c r="E7980" s="66" t="s">
        <v>5786</v>
      </c>
      <c r="F7980" s="67">
        <v>4.4400000000000004</v>
      </c>
      <c r="G7980" s="67">
        <v>-7.7757199999999997</v>
      </c>
      <c r="H7980" s="67">
        <v>109.996</v>
      </c>
      <c r="I7980" s="66" t="s">
        <v>3504</v>
      </c>
      <c r="J7980" s="67">
        <v>-7.7226800000000004</v>
      </c>
      <c r="K7980" s="67">
        <v>109.9468</v>
      </c>
    </row>
    <row r="7981" spans="1:11" ht="14.5">
      <c r="A7981" s="66" t="str">
        <f t="shared" si="124"/>
        <v>BGR PURBALINGGA_WANOGARA KULON</v>
      </c>
      <c r="B7981" s="66" t="s">
        <v>995</v>
      </c>
      <c r="C7981" s="66" t="s">
        <v>5784</v>
      </c>
      <c r="D7981" s="76" t="s">
        <v>5774</v>
      </c>
      <c r="E7981" s="66" t="s">
        <v>5786</v>
      </c>
      <c r="F7981" s="67">
        <v>7.6</v>
      </c>
      <c r="G7981" s="67">
        <v>-7.32782</v>
      </c>
      <c r="H7981" s="67">
        <v>109.48699999999999</v>
      </c>
      <c r="I7981" s="66" t="s">
        <v>856</v>
      </c>
      <c r="J7981" s="67">
        <v>-7.4180900000000003</v>
      </c>
      <c r="K7981" s="67">
        <v>109.37690000000001</v>
      </c>
    </row>
    <row r="7982" spans="1:11" ht="14.5">
      <c r="A7982" s="66" t="str">
        <f t="shared" si="124"/>
        <v>BGR PURBALINGGA_WANOGARA WETAN</v>
      </c>
      <c r="B7982" s="66" t="s">
        <v>996</v>
      </c>
      <c r="C7982" s="66" t="s">
        <v>5784</v>
      </c>
      <c r="D7982" s="76" t="s">
        <v>5749</v>
      </c>
      <c r="E7982" s="66" t="s">
        <v>5786</v>
      </c>
      <c r="F7982" s="67">
        <v>7.6</v>
      </c>
      <c r="G7982" s="67">
        <v>-7.3274600000000003</v>
      </c>
      <c r="H7982" s="67">
        <v>109.498</v>
      </c>
      <c r="I7982" s="66" t="s">
        <v>856</v>
      </c>
      <c r="J7982" s="67">
        <v>-7.4180900000000003</v>
      </c>
      <c r="K7982" s="67">
        <v>109.37690000000001</v>
      </c>
    </row>
    <row r="7983" spans="1:11" ht="14.5">
      <c r="A7983" s="66" t="str">
        <f t="shared" si="124"/>
        <v>Brebes GPP_WANOJA</v>
      </c>
      <c r="B7983" s="66" t="s">
        <v>1825</v>
      </c>
      <c r="C7983" s="66" t="s">
        <v>5784</v>
      </c>
      <c r="D7983" s="76" t="s">
        <v>5758</v>
      </c>
      <c r="E7983" s="66" t="s">
        <v>5786</v>
      </c>
      <c r="F7983" s="67">
        <v>20.92</v>
      </c>
      <c r="G7983" s="67">
        <v>-7.1335800000000003</v>
      </c>
      <c r="H7983" s="67">
        <v>108.771</v>
      </c>
      <c r="I7983" s="66" t="s">
        <v>1667</v>
      </c>
      <c r="J7983" s="67">
        <v>-7.1220699999999999</v>
      </c>
      <c r="K7983" s="67">
        <v>108.9847</v>
      </c>
    </row>
    <row r="7984" spans="1:11" ht="14.5">
      <c r="A7984" s="66" t="str">
        <f t="shared" si="124"/>
        <v>Blora 4 Ngawen_WANTILGUNG</v>
      </c>
      <c r="B7984" s="66" t="s">
        <v>1365</v>
      </c>
      <c r="C7984" s="66" t="s">
        <v>5784</v>
      </c>
      <c r="D7984" s="76" t="s">
        <v>5746</v>
      </c>
      <c r="E7984" s="66" t="s">
        <v>5786</v>
      </c>
      <c r="F7984" s="67">
        <v>44.23</v>
      </c>
      <c r="G7984" s="67">
        <v>-6.9753499999999997</v>
      </c>
      <c r="H7984" s="67">
        <v>111.32599999999999</v>
      </c>
      <c r="I7984" s="66" t="s">
        <v>1251</v>
      </c>
      <c r="J7984" s="67">
        <v>-7.0247799999999998</v>
      </c>
      <c r="K7984" s="67">
        <v>111.2928</v>
      </c>
    </row>
    <row r="7985" spans="1:11" ht="14.5">
      <c r="A7985" s="66" t="str">
        <f t="shared" si="124"/>
        <v>GPP MAGELANG_WANUREJO</v>
      </c>
      <c r="B7985" s="66" t="s">
        <v>3331</v>
      </c>
      <c r="C7985" s="66" t="s">
        <v>5784</v>
      </c>
      <c r="D7985" s="76" t="s">
        <v>5774</v>
      </c>
      <c r="E7985" s="66" t="s">
        <v>5786</v>
      </c>
      <c r="F7985" s="67">
        <v>7.61</v>
      </c>
      <c r="G7985" s="67">
        <v>-7.6120999999999999</v>
      </c>
      <c r="H7985" s="67">
        <v>110.22</v>
      </c>
      <c r="I7985" s="66" t="s">
        <v>3103</v>
      </c>
      <c r="J7985" s="67">
        <v>-7.3955399999999996</v>
      </c>
      <c r="K7985" s="67">
        <v>110.24469999999999</v>
      </c>
    </row>
    <row r="7986" spans="1:11" ht="14.5">
      <c r="A7986" s="66" t="str">
        <f t="shared" si="124"/>
        <v>GPP PURWOREJO_WANUROJO</v>
      </c>
      <c r="B7986" s="66" t="s">
        <v>3876</v>
      </c>
      <c r="C7986" s="66" t="s">
        <v>5784</v>
      </c>
      <c r="D7986" s="76" t="s">
        <v>5774</v>
      </c>
      <c r="E7986" s="66" t="s">
        <v>5786</v>
      </c>
      <c r="F7986" s="67">
        <v>4.4400000000000004</v>
      </c>
      <c r="G7986" s="67">
        <v>-7.6440400000000004</v>
      </c>
      <c r="H7986" s="67">
        <v>109.878</v>
      </c>
      <c r="I7986" s="66" t="s">
        <v>3504</v>
      </c>
      <c r="J7986" s="67">
        <v>-7.7226800000000004</v>
      </c>
      <c r="K7986" s="67">
        <v>109.9468</v>
      </c>
    </row>
    <row r="7987" spans="1:11" ht="14.5">
      <c r="A7987" s="66" t="str">
        <f t="shared" si="124"/>
        <v>Jepara - Mayong_WANUSOBO</v>
      </c>
      <c r="B7987" s="66" t="s">
        <v>4272</v>
      </c>
      <c r="C7987" s="66" t="s">
        <v>5784</v>
      </c>
      <c r="D7987" s="76" t="s">
        <v>5774</v>
      </c>
      <c r="E7987" s="66" t="s">
        <v>5786</v>
      </c>
      <c r="F7987" s="67">
        <v>10.32</v>
      </c>
      <c r="G7987" s="67">
        <v>-6.6793399999999998</v>
      </c>
      <c r="H7987" s="67">
        <v>110.66800000000001</v>
      </c>
      <c r="I7987" s="66" t="s">
        <v>4145</v>
      </c>
      <c r="J7987" s="67">
        <v>-6.7420299999999997</v>
      </c>
      <c r="K7987" s="67">
        <v>110.7436</v>
      </c>
    </row>
    <row r="7988" spans="1:11" ht="14.5">
      <c r="A7988" s="66" t="str">
        <f t="shared" si="124"/>
        <v>BGR TEMANGGUNG_WANUTENGAH</v>
      </c>
      <c r="B7988" s="66" t="s">
        <v>1162</v>
      </c>
      <c r="C7988" s="66" t="s">
        <v>5784</v>
      </c>
      <c r="D7988" s="76" t="s">
        <v>5774</v>
      </c>
      <c r="E7988" s="66" t="s">
        <v>5786</v>
      </c>
      <c r="F7988" s="67">
        <v>9.5500000000000007</v>
      </c>
      <c r="G7988" s="67">
        <v>-7.2870200000000001</v>
      </c>
      <c r="H7988" s="67">
        <v>110.108</v>
      </c>
      <c r="I7988" s="66" t="s">
        <v>999</v>
      </c>
      <c r="J7988" s="67">
        <v>-7.2953299999999999</v>
      </c>
      <c r="K7988" s="67">
        <v>110.0787</v>
      </c>
    </row>
    <row r="7989" spans="1:11" ht="14.5">
      <c r="A7989" s="66" t="str">
        <f t="shared" si="124"/>
        <v>BGR NGLEJOK_WANUTUNGGAL</v>
      </c>
      <c r="B7989" s="66" t="s">
        <v>849</v>
      </c>
      <c r="C7989" s="66" t="s">
        <v>5784</v>
      </c>
      <c r="D7989" s="76" t="s">
        <v>5759</v>
      </c>
      <c r="E7989" s="66" t="s">
        <v>5786</v>
      </c>
      <c r="F7989" s="67">
        <v>53.45</v>
      </c>
      <c r="G7989" s="67">
        <v>-7.0640200000000002</v>
      </c>
      <c r="H7989" s="67">
        <v>110.712</v>
      </c>
      <c r="I7989" s="66" t="s">
        <v>775</v>
      </c>
      <c r="J7989" s="67">
        <v>-7.06935</v>
      </c>
      <c r="K7989" s="67">
        <v>110.8802</v>
      </c>
    </row>
    <row r="7990" spans="1:11" ht="14.5">
      <c r="A7990" s="66" t="str">
        <f t="shared" si="124"/>
        <v>Wonosobo - Leksono_WARANGAN</v>
      </c>
      <c r="B7990" s="66" t="s">
        <v>5673</v>
      </c>
      <c r="C7990" s="66" t="s">
        <v>5784</v>
      </c>
      <c r="D7990" s="76" t="s">
        <v>5774</v>
      </c>
      <c r="E7990" s="66" t="s">
        <v>5786</v>
      </c>
      <c r="F7990" s="67">
        <v>7.7</v>
      </c>
      <c r="G7990" s="67">
        <v>-7.46976</v>
      </c>
      <c r="H7990" s="67">
        <v>110.02500000000001</v>
      </c>
      <c r="I7990" s="66" t="s">
        <v>5583</v>
      </c>
      <c r="J7990" s="67">
        <v>-7.4236599999999999</v>
      </c>
      <c r="K7990" s="67">
        <v>109.8591</v>
      </c>
    </row>
    <row r="7991" spans="1:11" ht="14.5">
      <c r="A7991" s="66" t="str">
        <f t="shared" si="124"/>
        <v>GPP PURWOREJO_WARENG</v>
      </c>
      <c r="B7991" s="66" t="s">
        <v>3877</v>
      </c>
      <c r="C7991" s="66" t="s">
        <v>5784</v>
      </c>
      <c r="D7991" s="76" t="s">
        <v>5774</v>
      </c>
      <c r="E7991" s="66" t="s">
        <v>5786</v>
      </c>
      <c r="F7991" s="67">
        <v>4.4400000000000004</v>
      </c>
      <c r="G7991" s="67">
        <v>-7.7692100000000002</v>
      </c>
      <c r="H7991" s="67">
        <v>109.874</v>
      </c>
      <c r="I7991" s="66" t="s">
        <v>3504</v>
      </c>
      <c r="J7991" s="67">
        <v>-7.7226800000000004</v>
      </c>
      <c r="K7991" s="67">
        <v>109.9468</v>
      </c>
    </row>
    <row r="7992" spans="1:11" ht="14.5">
      <c r="A7992" s="66" t="str">
        <f t="shared" si="124"/>
        <v>BGR NGADIROJO_WARU</v>
      </c>
      <c r="B7992" s="66" t="s">
        <v>765</v>
      </c>
      <c r="C7992" s="66" t="s">
        <v>5784</v>
      </c>
      <c r="D7992" s="76" t="s">
        <v>5774</v>
      </c>
      <c r="E7992" s="66" t="s">
        <v>5786</v>
      </c>
      <c r="F7992" s="67">
        <v>20.7</v>
      </c>
      <c r="G7992" s="67">
        <v>-7.8326200000000004</v>
      </c>
      <c r="H7992" s="67">
        <v>111.19199999999999</v>
      </c>
      <c r="I7992" s="66" t="s">
        <v>538</v>
      </c>
      <c r="J7992" s="67">
        <v>-7.8147399999999996</v>
      </c>
      <c r="K7992" s="67">
        <v>111.0005</v>
      </c>
    </row>
    <row r="7993" spans="1:11" ht="14.5">
      <c r="A7993" s="66" t="str">
        <f t="shared" si="124"/>
        <v>Blora 3 Bangkle_WARU</v>
      </c>
      <c r="B7993" s="66" t="s">
        <v>765</v>
      </c>
      <c r="C7993" s="66" t="s">
        <v>5784</v>
      </c>
      <c r="D7993" s="76" t="s">
        <v>5757</v>
      </c>
      <c r="E7993" s="66" t="s">
        <v>5786</v>
      </c>
      <c r="F7993" s="67">
        <v>44.23</v>
      </c>
      <c r="G7993" s="67">
        <v>-6.8894099999999998</v>
      </c>
      <c r="H7993" s="67">
        <v>111.486</v>
      </c>
      <c r="I7993" s="66" t="s">
        <v>1166</v>
      </c>
      <c r="J7993" s="67">
        <v>-6.9716199999999997</v>
      </c>
      <c r="K7993" s="67">
        <v>111.4388</v>
      </c>
    </row>
    <row r="7994" spans="1:11" ht="14.5">
      <c r="A7994" s="66" t="str">
        <f t="shared" si="124"/>
        <v>GD PSP Cilacap_WARU</v>
      </c>
      <c r="B7994" s="66" t="s">
        <v>765</v>
      </c>
      <c r="C7994" s="66" t="s">
        <v>5784</v>
      </c>
      <c r="D7994" s="76" t="s">
        <v>5759</v>
      </c>
      <c r="E7994" s="66" t="s">
        <v>5786</v>
      </c>
      <c r="F7994" s="67">
        <v>20.92</v>
      </c>
      <c r="G7994" s="67">
        <v>-7.2578100000000001</v>
      </c>
      <c r="H7994" s="67">
        <v>108.872</v>
      </c>
      <c r="I7994" s="66" t="s">
        <v>2114</v>
      </c>
      <c r="J7994" s="67">
        <v>-7.3791900000000004</v>
      </c>
      <c r="K7994" s="67">
        <v>108.8021</v>
      </c>
    </row>
    <row r="7995" spans="1:11" ht="14.5">
      <c r="A7995" s="66" t="str">
        <f t="shared" si="124"/>
        <v>GPP PURWOREJO_WARU</v>
      </c>
      <c r="B7995" s="66" t="s">
        <v>765</v>
      </c>
      <c r="C7995" s="66" t="s">
        <v>5784</v>
      </c>
      <c r="D7995" s="76" t="s">
        <v>5749</v>
      </c>
      <c r="E7995" s="66" t="s">
        <v>5786</v>
      </c>
      <c r="F7995" s="67">
        <v>4.4400000000000004</v>
      </c>
      <c r="G7995" s="67">
        <v>-7.6948499999999997</v>
      </c>
      <c r="H7995" s="67">
        <v>109.81699999999999</v>
      </c>
      <c r="I7995" s="66" t="s">
        <v>3504</v>
      </c>
      <c r="J7995" s="67">
        <v>-7.7226800000000004</v>
      </c>
      <c r="K7995" s="67">
        <v>109.9468</v>
      </c>
    </row>
    <row r="7996" spans="1:11" ht="14.5">
      <c r="A7996" s="66" t="str">
        <f t="shared" si="124"/>
        <v>GPP SRAGEN_WARU</v>
      </c>
      <c r="B7996" s="66" t="s">
        <v>765</v>
      </c>
      <c r="C7996" s="66" t="s">
        <v>5784</v>
      </c>
      <c r="D7996" s="76" t="s">
        <v>5749</v>
      </c>
      <c r="E7996" s="66" t="s">
        <v>5786</v>
      </c>
      <c r="F7996" s="67">
        <v>21.59</v>
      </c>
      <c r="G7996" s="67">
        <v>-7.5017100000000001</v>
      </c>
      <c r="H7996" s="67">
        <v>110.905</v>
      </c>
      <c r="I7996" s="66" t="s">
        <v>3898</v>
      </c>
      <c r="J7996" s="67">
        <v>-7.4936100000000003</v>
      </c>
      <c r="K7996" s="67">
        <v>110.9278</v>
      </c>
    </row>
    <row r="7997" spans="1:11" ht="14.5">
      <c r="A7997" s="66" t="str">
        <f t="shared" si="124"/>
        <v>GUDANG DEMAK 2_WARU</v>
      </c>
      <c r="B7997" s="66" t="s">
        <v>765</v>
      </c>
      <c r="C7997" s="66" t="s">
        <v>5784</v>
      </c>
      <c r="D7997" s="76" t="s">
        <v>5749</v>
      </c>
      <c r="E7997" s="66" t="s">
        <v>5786</v>
      </c>
      <c r="F7997" s="67">
        <v>26.27</v>
      </c>
      <c r="G7997" s="67">
        <v>-6.98895</v>
      </c>
      <c r="H7997" s="67">
        <v>110.529</v>
      </c>
      <c r="I7997" s="66" t="s">
        <v>4087</v>
      </c>
      <c r="J7997" s="67">
        <v>-7.0231700000000004</v>
      </c>
      <c r="K7997" s="67">
        <v>110.50660000000001</v>
      </c>
    </row>
    <row r="7998" spans="1:11" ht="14.5">
      <c r="A7998" s="66" t="str">
        <f t="shared" si="124"/>
        <v>Rembang-Tritunggal_WARU</v>
      </c>
      <c r="B7998" s="66" t="s">
        <v>765</v>
      </c>
      <c r="C7998" s="66" t="s">
        <v>5784</v>
      </c>
      <c r="D7998" s="76" t="s">
        <v>5774</v>
      </c>
      <c r="E7998" s="66" t="s">
        <v>5786</v>
      </c>
      <c r="F7998" s="67">
        <v>20.29</v>
      </c>
      <c r="G7998" s="67">
        <v>-6.7147899999999998</v>
      </c>
      <c r="H7998" s="67">
        <v>111.322</v>
      </c>
      <c r="I7998" s="66" t="s">
        <v>5002</v>
      </c>
      <c r="J7998" s="67">
        <v>-6.6992700000000003</v>
      </c>
      <c r="K7998" s="67">
        <v>111.39919999999999</v>
      </c>
    </row>
    <row r="7999" spans="1:11" ht="14.5">
      <c r="A7999" s="66" t="str">
        <f t="shared" si="124"/>
        <v>Sukoharjo 2 - Baki_WARU</v>
      </c>
      <c r="B7999" s="66" t="s">
        <v>765</v>
      </c>
      <c r="C7999" s="66" t="s">
        <v>5784</v>
      </c>
      <c r="D7999" s="76" t="s">
        <v>5774</v>
      </c>
      <c r="E7999" s="66" t="s">
        <v>5786</v>
      </c>
      <c r="F7999" s="67">
        <v>14.71</v>
      </c>
      <c r="G7999" s="67">
        <v>-7.5857700000000001</v>
      </c>
      <c r="H7999" s="67">
        <v>110.76300000000001</v>
      </c>
      <c r="I7999" s="66" t="s">
        <v>5224</v>
      </c>
      <c r="J7999" s="67">
        <v>-7.6135599999999997</v>
      </c>
      <c r="K7999" s="67">
        <v>110.76560000000001</v>
      </c>
    </row>
    <row r="8000" spans="1:11" ht="14.5">
      <c r="A8000" s="66" t="str">
        <f t="shared" si="124"/>
        <v>GD. LASEM_WARUGUNUNG</v>
      </c>
      <c r="B8000" s="66" t="s">
        <v>2353</v>
      </c>
      <c r="C8000" s="66" t="s">
        <v>5784</v>
      </c>
      <c r="D8000" s="76" t="s">
        <v>5774</v>
      </c>
      <c r="E8000" s="66" t="s">
        <v>5786</v>
      </c>
      <c r="F8000" s="67">
        <v>20.29</v>
      </c>
      <c r="G8000" s="67">
        <v>-6.7075500000000003</v>
      </c>
      <c r="H8000" s="67">
        <v>111.473</v>
      </c>
      <c r="I8000" s="66" t="s">
        <v>2256</v>
      </c>
      <c r="J8000" s="67">
        <v>-6.6950700000000003</v>
      </c>
      <c r="K8000" s="67">
        <v>111.4366</v>
      </c>
    </row>
    <row r="8001" spans="1:11" ht="14.5">
      <c r="A8001" s="66" t="str">
        <f t="shared" si="124"/>
        <v>Rembang-Tritunggal_WARUGUNUNG</v>
      </c>
      <c r="B8001" s="66" t="s">
        <v>2353</v>
      </c>
      <c r="C8001" s="66" t="s">
        <v>5784</v>
      </c>
      <c r="D8001" s="76" t="s">
        <v>5774</v>
      </c>
      <c r="E8001" s="66" t="s">
        <v>5786</v>
      </c>
      <c r="F8001" s="67">
        <v>20.29</v>
      </c>
      <c r="G8001" s="67">
        <v>-6.82965</v>
      </c>
      <c r="H8001" s="67">
        <v>111.343</v>
      </c>
      <c r="I8001" s="66" t="s">
        <v>5002</v>
      </c>
      <c r="J8001" s="67">
        <v>-6.6992700000000003</v>
      </c>
      <c r="K8001" s="67">
        <v>111.39919999999999</v>
      </c>
    </row>
    <row r="8002" spans="1:11" ht="14.5">
      <c r="A8002" s="66" t="str">
        <f t="shared" ref="A8002:A8065" si="125">CONCATENATE(I8002,"_",B8002)</f>
        <v>Qc Purwodadi - Tawangharjo_WARUKARANGANYAR</v>
      </c>
      <c r="B8002" s="66" t="s">
        <v>4998</v>
      </c>
      <c r="C8002" s="66" t="s">
        <v>5784</v>
      </c>
      <c r="D8002" s="76" t="s">
        <v>5775</v>
      </c>
      <c r="E8002" s="66" t="s">
        <v>5786</v>
      </c>
      <c r="F8002" s="67">
        <v>53.45</v>
      </c>
      <c r="G8002" s="67">
        <v>-7.1329799999999999</v>
      </c>
      <c r="H8002" s="67">
        <v>110.989</v>
      </c>
      <c r="I8002" s="66" t="s">
        <v>4974</v>
      </c>
      <c r="J8002" s="67">
        <v>-7.0747999999999998</v>
      </c>
      <c r="K8002" s="67">
        <v>110.9586</v>
      </c>
    </row>
    <row r="8003" spans="1:11" ht="14.5">
      <c r="A8003" s="66" t="str">
        <f t="shared" si="125"/>
        <v>GPP PEKALONGAN_WARUKIDUL</v>
      </c>
      <c r="B8003" s="66" t="s">
        <v>3494</v>
      </c>
      <c r="C8003" s="66" t="s">
        <v>5784</v>
      </c>
      <c r="D8003" s="76" t="s">
        <v>5775</v>
      </c>
      <c r="E8003" s="66" t="s">
        <v>5786</v>
      </c>
      <c r="F8003" s="67">
        <v>5.84</v>
      </c>
      <c r="G8003" s="67">
        <v>-6.9071699999999998</v>
      </c>
      <c r="H8003" s="67">
        <v>109.605</v>
      </c>
      <c r="I8003" s="66" t="s">
        <v>3376</v>
      </c>
      <c r="J8003" s="67">
        <v>-6.8898999999999999</v>
      </c>
      <c r="K8003" s="67">
        <v>109.6589</v>
      </c>
    </row>
    <row r="8004" spans="1:11" ht="14.5">
      <c r="A8004" s="66" t="str">
        <f t="shared" si="125"/>
        <v>GPP PEKALONGAN_WARULOR</v>
      </c>
      <c r="B8004" s="66" t="s">
        <v>3495</v>
      </c>
      <c r="C8004" s="66" t="s">
        <v>5784</v>
      </c>
      <c r="D8004" s="76" t="s">
        <v>5775</v>
      </c>
      <c r="E8004" s="66" t="s">
        <v>5786</v>
      </c>
      <c r="F8004" s="67">
        <v>5.84</v>
      </c>
      <c r="G8004" s="67">
        <v>-6.9018199999999998</v>
      </c>
      <c r="H8004" s="67">
        <v>109.61</v>
      </c>
      <c r="I8004" s="66" t="s">
        <v>3376</v>
      </c>
      <c r="J8004" s="67">
        <v>-6.8898999999999999</v>
      </c>
      <c r="K8004" s="67">
        <v>109.6589</v>
      </c>
    </row>
    <row r="8005" spans="1:11" ht="14.5">
      <c r="A8005" s="66" t="str">
        <f t="shared" si="125"/>
        <v>Batang - Kasepuhan_WARUNGASEM</v>
      </c>
      <c r="B8005" s="66" t="s">
        <v>247</v>
      </c>
      <c r="C8005" s="66" t="s">
        <v>5784</v>
      </c>
      <c r="D8005" s="76" t="s">
        <v>5775</v>
      </c>
      <c r="E8005" s="66" t="s">
        <v>5786</v>
      </c>
      <c r="F8005" s="67">
        <v>9.3699999999999992</v>
      </c>
      <c r="G8005" s="67">
        <v>-6.9390599999999996</v>
      </c>
      <c r="H8005" s="67">
        <v>109.682</v>
      </c>
      <c r="I8005" s="66" t="s">
        <v>54</v>
      </c>
      <c r="J8005" s="67">
        <v>-6.9040600000000003</v>
      </c>
      <c r="K8005" s="67">
        <v>109.7085</v>
      </c>
    </row>
    <row r="8006" spans="1:11" ht="14.5">
      <c r="A8006" s="66" t="str">
        <f t="shared" si="125"/>
        <v>TGL 3PURWAHAMBA_WARUNGPRING</v>
      </c>
      <c r="B8006" s="66" t="s">
        <v>5471</v>
      </c>
      <c r="C8006" s="66" t="s">
        <v>5784</v>
      </c>
      <c r="D8006" s="76" t="s">
        <v>5775</v>
      </c>
      <c r="E8006" s="66" t="s">
        <v>5786</v>
      </c>
      <c r="F8006" s="67">
        <v>15.73</v>
      </c>
      <c r="G8006" s="67">
        <v>-7.0838599999999996</v>
      </c>
      <c r="H8006" s="67">
        <v>109.255</v>
      </c>
      <c r="I8006" s="66" t="s">
        <v>5354</v>
      </c>
      <c r="J8006" s="67">
        <v>-6.87378</v>
      </c>
      <c r="K8006" s="67">
        <v>109.2512</v>
      </c>
    </row>
    <row r="8007" spans="1:11" ht="14.5">
      <c r="A8007" s="66" t="str">
        <f t="shared" si="125"/>
        <v>TGL 3PURWAHAMBA_WARUREJA</v>
      </c>
      <c r="B8007" s="66" t="s">
        <v>5472</v>
      </c>
      <c r="C8007" s="66" t="s">
        <v>5784</v>
      </c>
      <c r="D8007" s="76" t="s">
        <v>5749</v>
      </c>
      <c r="E8007" s="66" t="s">
        <v>5786</v>
      </c>
      <c r="F8007" s="67">
        <v>11.25</v>
      </c>
      <c r="G8007" s="67">
        <v>-6.9097099999999996</v>
      </c>
      <c r="H8007" s="67">
        <v>109.313</v>
      </c>
      <c r="I8007" s="66" t="s">
        <v>5354</v>
      </c>
      <c r="J8007" s="67">
        <v>-6.87378</v>
      </c>
      <c r="K8007" s="67">
        <v>109.2512</v>
      </c>
    </row>
    <row r="8008" spans="1:11" ht="14.5">
      <c r="A8008" s="66" t="str">
        <f t="shared" si="125"/>
        <v>GPP PURWOREJO_WASIAT</v>
      </c>
      <c r="B8008" s="66" t="s">
        <v>3878</v>
      </c>
      <c r="C8008" s="66" t="s">
        <v>5784</v>
      </c>
      <c r="D8008" s="76" t="s">
        <v>5764</v>
      </c>
      <c r="E8008" s="66" t="s">
        <v>5786</v>
      </c>
      <c r="F8008" s="67">
        <v>4.4400000000000004</v>
      </c>
      <c r="G8008" s="67">
        <v>-7.8381499999999997</v>
      </c>
      <c r="H8008" s="67">
        <v>109.95399999999999</v>
      </c>
      <c r="I8008" s="66" t="s">
        <v>3504</v>
      </c>
      <c r="J8008" s="67">
        <v>-7.7226800000000004</v>
      </c>
      <c r="K8008" s="67">
        <v>109.9468</v>
      </c>
    </row>
    <row r="8009" spans="1:11" ht="14.5">
      <c r="A8009" s="66" t="str">
        <f t="shared" si="125"/>
        <v>Wonogiri 2 - Nambangan_WATANGREJO</v>
      </c>
      <c r="B8009" s="66" t="s">
        <v>5579</v>
      </c>
      <c r="C8009" s="66" t="s">
        <v>5784</v>
      </c>
      <c r="D8009" s="76" t="s">
        <v>5775</v>
      </c>
      <c r="E8009" s="66" t="s">
        <v>5786</v>
      </c>
      <c r="F8009" s="67">
        <v>20.7</v>
      </c>
      <c r="G8009" s="67">
        <v>-8.0879200000000004</v>
      </c>
      <c r="H8009" s="67">
        <v>110.81</v>
      </c>
      <c r="I8009" s="66" t="s">
        <v>5545</v>
      </c>
      <c r="J8009" s="67">
        <v>-7.76837</v>
      </c>
      <c r="K8009" s="67">
        <v>110.8871</v>
      </c>
    </row>
    <row r="8010" spans="1:11" ht="14.5">
      <c r="A8010" s="66" t="str">
        <f t="shared" si="125"/>
        <v>BGR NGADIROJO_WATANGSONO</v>
      </c>
      <c r="B8010" s="66" t="s">
        <v>766</v>
      </c>
      <c r="C8010" s="66" t="s">
        <v>5784</v>
      </c>
      <c r="D8010" s="76" t="s">
        <v>5775</v>
      </c>
      <c r="E8010" s="66" t="s">
        <v>5786</v>
      </c>
      <c r="F8010" s="67">
        <v>20.7</v>
      </c>
      <c r="G8010" s="67">
        <v>-7.8261200000000004</v>
      </c>
      <c r="H8010" s="67">
        <v>111.116</v>
      </c>
      <c r="I8010" s="66" t="s">
        <v>538</v>
      </c>
      <c r="J8010" s="67">
        <v>-7.8147399999999996</v>
      </c>
      <c r="K8010" s="67">
        <v>111.0005</v>
      </c>
    </row>
    <row r="8011" spans="1:11" ht="14.5">
      <c r="A8011" s="66" t="str">
        <f t="shared" si="125"/>
        <v>Batang - Kasepuhan_WATES</v>
      </c>
      <c r="B8011" s="66" t="s">
        <v>248</v>
      </c>
      <c r="C8011" s="66" t="s">
        <v>5784</v>
      </c>
      <c r="D8011" s="76" t="s">
        <v>5775</v>
      </c>
      <c r="E8011" s="66" t="s">
        <v>5786</v>
      </c>
      <c r="F8011" s="67">
        <v>9.3699999999999992</v>
      </c>
      <c r="G8011" s="67">
        <v>-6.9848600000000003</v>
      </c>
      <c r="H8011" s="67">
        <v>109.73</v>
      </c>
      <c r="I8011" s="66" t="s">
        <v>54</v>
      </c>
      <c r="J8011" s="67">
        <v>-6.9040600000000003</v>
      </c>
      <c r="K8011" s="67">
        <v>109.7085</v>
      </c>
    </row>
    <row r="8012" spans="1:11" ht="14.5">
      <c r="A8012" s="66" t="str">
        <f t="shared" si="125"/>
        <v>BGR TEMANGGUNG_WATES</v>
      </c>
      <c r="B8012" s="66" t="s">
        <v>248</v>
      </c>
      <c r="C8012" s="66" t="s">
        <v>5784</v>
      </c>
      <c r="D8012" s="76" t="s">
        <v>5759</v>
      </c>
      <c r="E8012" s="66" t="s">
        <v>5786</v>
      </c>
      <c r="F8012" s="67">
        <v>9.5500000000000007</v>
      </c>
      <c r="G8012" s="67">
        <v>-7.2136300000000002</v>
      </c>
      <c r="H8012" s="67">
        <v>109.94799999999999</v>
      </c>
      <c r="I8012" s="66" t="s">
        <v>999</v>
      </c>
      <c r="J8012" s="67">
        <v>-7.2953299999999999</v>
      </c>
      <c r="K8012" s="67">
        <v>110.0787</v>
      </c>
    </row>
    <row r="8013" spans="1:11" ht="14.5">
      <c r="A8013" s="66" t="str">
        <f t="shared" si="125"/>
        <v>Boyolali_WATES</v>
      </c>
      <c r="B8013" s="66" t="s">
        <v>248</v>
      </c>
      <c r="C8013" s="66" t="s">
        <v>5784</v>
      </c>
      <c r="D8013" s="76" t="s">
        <v>5775</v>
      </c>
      <c r="E8013" s="66" t="s">
        <v>5786</v>
      </c>
      <c r="F8013" s="67">
        <v>17.7</v>
      </c>
      <c r="G8013" s="67">
        <v>-7.4154499999999999</v>
      </c>
      <c r="H8013" s="67">
        <v>110.712</v>
      </c>
      <c r="I8013" s="66" t="s">
        <v>1370</v>
      </c>
      <c r="J8013" s="67">
        <v>-7.5381099999999996</v>
      </c>
      <c r="K8013" s="67">
        <v>110.6292</v>
      </c>
    </row>
    <row r="8014" spans="1:11" ht="14.5">
      <c r="A8014" s="66" t="str">
        <f t="shared" si="125"/>
        <v>GD BGR CANDI SEMARANG_WATES</v>
      </c>
      <c r="B8014" s="66" t="s">
        <v>248</v>
      </c>
      <c r="C8014" s="66" t="s">
        <v>5784</v>
      </c>
      <c r="D8014" s="76" t="s">
        <v>5755</v>
      </c>
      <c r="E8014" s="66" t="s">
        <v>5786</v>
      </c>
      <c r="F8014" s="67">
        <v>1.22</v>
      </c>
      <c r="G8014" s="67">
        <v>-7.01288</v>
      </c>
      <c r="H8014" s="67">
        <v>110.321</v>
      </c>
      <c r="I8014" s="66" t="s">
        <v>2006</v>
      </c>
      <c r="J8014" s="67">
        <v>-7.0144599999999997</v>
      </c>
      <c r="K8014" s="67">
        <v>110.3477</v>
      </c>
    </row>
    <row r="8015" spans="1:11" ht="14.5">
      <c r="A8015" s="66" t="str">
        <f t="shared" si="125"/>
        <v>GPP MAGELANG_WATES</v>
      </c>
      <c r="B8015" s="66" t="s">
        <v>248</v>
      </c>
      <c r="C8015" s="66" t="s">
        <v>5784</v>
      </c>
      <c r="D8015" s="76" t="s">
        <v>5762</v>
      </c>
      <c r="E8015" s="66" t="s">
        <v>5786</v>
      </c>
      <c r="F8015" s="67">
        <v>7.61</v>
      </c>
      <c r="G8015" s="67">
        <v>-7.5620200000000004</v>
      </c>
      <c r="H8015" s="67">
        <v>110.336</v>
      </c>
      <c r="I8015" s="66" t="s">
        <v>3103</v>
      </c>
      <c r="J8015" s="67">
        <v>-7.3955399999999996</v>
      </c>
      <c r="K8015" s="67">
        <v>110.24469999999999</v>
      </c>
    </row>
    <row r="8016" spans="1:11" ht="14.5">
      <c r="A8016" s="66" t="str">
        <f t="shared" si="125"/>
        <v>GPP MAGELANG_WATES</v>
      </c>
      <c r="B8016" s="66" t="s">
        <v>248</v>
      </c>
      <c r="C8016" s="66" t="s">
        <v>5784</v>
      </c>
      <c r="D8016" s="76" t="s">
        <v>5758</v>
      </c>
      <c r="E8016" s="66" t="s">
        <v>5786</v>
      </c>
      <c r="F8016" s="67">
        <v>10.51</v>
      </c>
      <c r="G8016" s="67">
        <v>-7.3803099999999997</v>
      </c>
      <c r="H8016" s="67">
        <v>110.426</v>
      </c>
      <c r="I8016" s="66" t="s">
        <v>3103</v>
      </c>
      <c r="J8016" s="67">
        <v>-7.3955399999999996</v>
      </c>
      <c r="K8016" s="67">
        <v>110.24469999999999</v>
      </c>
    </row>
    <row r="8017" spans="1:11" ht="14.5">
      <c r="A8017" s="66" t="str">
        <f t="shared" si="125"/>
        <v>GPP MAGELANG_WATES</v>
      </c>
      <c r="B8017" s="66" t="s">
        <v>248</v>
      </c>
      <c r="C8017" s="66" t="s">
        <v>5784</v>
      </c>
      <c r="D8017" s="76" t="s">
        <v>5743</v>
      </c>
      <c r="E8017" s="66" t="s">
        <v>5786</v>
      </c>
      <c r="F8017" s="67">
        <v>0.15</v>
      </c>
      <c r="G8017" s="67">
        <v>-7.4706599999999996</v>
      </c>
      <c r="H8017" s="67">
        <v>110.229</v>
      </c>
      <c r="I8017" s="66" t="s">
        <v>3103</v>
      </c>
      <c r="J8017" s="67">
        <v>-7.3955399999999996</v>
      </c>
      <c r="K8017" s="67">
        <v>110.24469999999999</v>
      </c>
    </row>
    <row r="8018" spans="1:11" ht="14.5">
      <c r="A8018" s="66" t="str">
        <f t="shared" si="125"/>
        <v>GUDANG DEMAK 2_WATES</v>
      </c>
      <c r="B8018" s="66" t="s">
        <v>248</v>
      </c>
      <c r="C8018" s="66" t="s">
        <v>5784</v>
      </c>
      <c r="D8018" s="76" t="s">
        <v>5775</v>
      </c>
      <c r="E8018" s="66" t="s">
        <v>5786</v>
      </c>
      <c r="F8018" s="67">
        <v>53.45</v>
      </c>
      <c r="G8018" s="67">
        <v>-7.1159600000000003</v>
      </c>
      <c r="H8018" s="67">
        <v>110.676</v>
      </c>
      <c r="I8018" s="66" t="s">
        <v>4087</v>
      </c>
      <c r="J8018" s="67">
        <v>-7.0231700000000004</v>
      </c>
      <c r="K8018" s="67">
        <v>110.50660000000001</v>
      </c>
    </row>
    <row r="8019" spans="1:11" ht="14.5">
      <c r="A8019" s="66" t="str">
        <f t="shared" si="125"/>
        <v>Kudus - Kaliwungu_WATES</v>
      </c>
      <c r="B8019" s="66" t="s">
        <v>248</v>
      </c>
      <c r="C8019" s="66" t="s">
        <v>5784</v>
      </c>
      <c r="D8019" s="76" t="s">
        <v>5775</v>
      </c>
      <c r="E8019" s="66" t="s">
        <v>5786</v>
      </c>
      <c r="F8019" s="67">
        <v>13.38</v>
      </c>
      <c r="G8019" s="67">
        <v>-6.8690899999999999</v>
      </c>
      <c r="H8019" s="67">
        <v>110.836</v>
      </c>
      <c r="I8019" s="66" t="s">
        <v>4381</v>
      </c>
      <c r="J8019" s="67">
        <v>-6.8014900000000003</v>
      </c>
      <c r="K8019" s="67">
        <v>110.82510000000001</v>
      </c>
    </row>
    <row r="8020" spans="1:11" ht="14.5">
      <c r="A8020" s="66" t="str">
        <f t="shared" si="125"/>
        <v>Batang - Kasepuhan_WATESALIT</v>
      </c>
      <c r="B8020" s="66" t="s">
        <v>249</v>
      </c>
      <c r="C8020" s="66" t="s">
        <v>5784</v>
      </c>
      <c r="D8020" s="76" t="s">
        <v>5775</v>
      </c>
      <c r="E8020" s="66" t="s">
        <v>5786</v>
      </c>
      <c r="F8020" s="67">
        <v>9.3699999999999992</v>
      </c>
      <c r="G8020" s="67">
        <v>-6.9165700000000001</v>
      </c>
      <c r="H8020" s="67">
        <v>109.714</v>
      </c>
      <c r="I8020" s="66" t="s">
        <v>54</v>
      </c>
      <c r="J8020" s="67">
        <v>-6.9040600000000003</v>
      </c>
      <c r="K8020" s="67">
        <v>109.7085</v>
      </c>
    </row>
    <row r="8021" spans="1:11" ht="14.5">
      <c r="A8021" s="66" t="str">
        <f t="shared" si="125"/>
        <v>Pati - Juwana_WATESHAJI</v>
      </c>
      <c r="B8021" s="66" t="s">
        <v>4600</v>
      </c>
      <c r="C8021" s="66" t="s">
        <v>5784</v>
      </c>
      <c r="D8021" s="76" t="s">
        <v>5775</v>
      </c>
      <c r="E8021" s="66" t="s">
        <v>5786</v>
      </c>
      <c r="F8021" s="67">
        <v>16.66</v>
      </c>
      <c r="G8021" s="67">
        <v>-6.9078400000000002</v>
      </c>
      <c r="H8021" s="67">
        <v>111.13</v>
      </c>
      <c r="I8021" s="66" t="s">
        <v>4458</v>
      </c>
      <c r="J8021" s="67">
        <v>-6.7296100000000001</v>
      </c>
      <c r="K8021" s="67">
        <v>111.1037</v>
      </c>
    </row>
    <row r="8022" spans="1:11" ht="14.5">
      <c r="A8022" s="66" t="str">
        <f t="shared" si="125"/>
        <v>BGR NGADIROJO_WATUAGUNG</v>
      </c>
      <c r="B8022" s="66" t="s">
        <v>767</v>
      </c>
      <c r="C8022" s="66" t="s">
        <v>5784</v>
      </c>
      <c r="D8022" s="76" t="s">
        <v>5775</v>
      </c>
      <c r="E8022" s="66" t="s">
        <v>5786</v>
      </c>
      <c r="F8022" s="67">
        <v>20.7</v>
      </c>
      <c r="G8022" s="67">
        <v>-7.9966400000000002</v>
      </c>
      <c r="H8022" s="67">
        <v>110.94199999999999</v>
      </c>
      <c r="I8022" s="66" t="s">
        <v>538</v>
      </c>
      <c r="J8022" s="67">
        <v>-7.8147399999999996</v>
      </c>
      <c r="K8022" s="67">
        <v>111.0005</v>
      </c>
    </row>
    <row r="8023" spans="1:11" ht="14.5">
      <c r="A8023" s="66" t="str">
        <f t="shared" si="125"/>
        <v>Kebumen - Purbowangi_WATUAGUNG</v>
      </c>
      <c r="B8023" s="66" t="s">
        <v>767</v>
      </c>
      <c r="C8023" s="66" t="s">
        <v>5784</v>
      </c>
      <c r="D8023" s="76" t="s">
        <v>5775</v>
      </c>
      <c r="E8023" s="66" t="s">
        <v>5786</v>
      </c>
      <c r="F8023" s="67">
        <v>9.3800000000000008</v>
      </c>
      <c r="G8023" s="67">
        <v>-7.5659999999999998</v>
      </c>
      <c r="H8023" s="67">
        <v>109.41200000000001</v>
      </c>
      <c r="I8023" s="66" t="s">
        <v>4274</v>
      </c>
      <c r="J8023" s="67">
        <v>-7.6099800000000002</v>
      </c>
      <c r="K8023" s="67">
        <v>109.48480000000001</v>
      </c>
    </row>
    <row r="8024" spans="1:11" ht="14.5">
      <c r="A8024" s="66" t="str">
        <f t="shared" si="125"/>
        <v>Semarang - Kalikuning_WATUAGUNG</v>
      </c>
      <c r="B8024" s="66" t="s">
        <v>767</v>
      </c>
      <c r="C8024" s="66" t="s">
        <v>5784</v>
      </c>
      <c r="D8024" s="76" t="s">
        <v>5749</v>
      </c>
      <c r="E8024" s="66" t="s">
        <v>5786</v>
      </c>
      <c r="F8024" s="67">
        <v>10.51</v>
      </c>
      <c r="G8024" s="67">
        <v>-7.2756600000000002</v>
      </c>
      <c r="H8024" s="67">
        <v>110.485</v>
      </c>
      <c r="I8024" s="66" t="s">
        <v>5061</v>
      </c>
      <c r="J8024" s="67">
        <v>-7.1833299999999998</v>
      </c>
      <c r="K8024" s="67">
        <v>110.4721</v>
      </c>
    </row>
    <row r="8025" spans="1:11" ht="14.5">
      <c r="A8025" s="66" t="str">
        <f t="shared" si="125"/>
        <v>Jepara - Mayong_WATUAJI</v>
      </c>
      <c r="B8025" s="66" t="s">
        <v>4273</v>
      </c>
      <c r="C8025" s="66" t="s">
        <v>5784</v>
      </c>
      <c r="D8025" s="76" t="s">
        <v>5749</v>
      </c>
      <c r="E8025" s="66" t="s">
        <v>5786</v>
      </c>
      <c r="F8025" s="67">
        <v>10.32</v>
      </c>
      <c r="G8025" s="67">
        <v>-6.5286099999999996</v>
      </c>
      <c r="H8025" s="67">
        <v>110.883</v>
      </c>
      <c r="I8025" s="66" t="s">
        <v>4145</v>
      </c>
      <c r="J8025" s="67">
        <v>-6.7420299999999997</v>
      </c>
      <c r="K8025" s="67">
        <v>110.7436</v>
      </c>
    </row>
    <row r="8026" spans="1:11" ht="14.5">
      <c r="A8026" s="66" t="str">
        <f t="shared" si="125"/>
        <v>GPP SUKOHARJO_WATUBONANG</v>
      </c>
      <c r="B8026" s="66" t="s">
        <v>4024</v>
      </c>
      <c r="C8026" s="66" t="s">
        <v>5784</v>
      </c>
      <c r="D8026" s="76" t="s">
        <v>5749</v>
      </c>
      <c r="E8026" s="66" t="s">
        <v>5786</v>
      </c>
      <c r="F8026" s="67">
        <v>14.71</v>
      </c>
      <c r="G8026" s="67">
        <v>-7.7466499999999998</v>
      </c>
      <c r="H8026" s="67">
        <v>110.765</v>
      </c>
      <c r="I8026" s="66" t="s">
        <v>3993</v>
      </c>
      <c r="J8026" s="67">
        <v>-7.7412599999999996</v>
      </c>
      <c r="K8026" s="67">
        <v>110.8785</v>
      </c>
    </row>
    <row r="8027" spans="1:11" ht="14.5">
      <c r="A8027" s="66" t="str">
        <f t="shared" si="125"/>
        <v>Wonosobo - Leksono_WATUDUWUR</v>
      </c>
      <c r="B8027" s="66" t="s">
        <v>5674</v>
      </c>
      <c r="C8027" s="66" t="s">
        <v>5784</v>
      </c>
      <c r="D8027" s="76" t="s">
        <v>5743</v>
      </c>
      <c r="E8027" s="66" t="s">
        <v>5786</v>
      </c>
      <c r="F8027" s="67">
        <v>4.4400000000000004</v>
      </c>
      <c r="G8027" s="67">
        <v>-7.5364100000000001</v>
      </c>
      <c r="H8027" s="67">
        <v>109.916</v>
      </c>
      <c r="I8027" s="66" t="s">
        <v>5583</v>
      </c>
      <c r="J8027" s="67">
        <v>-7.4236599999999999</v>
      </c>
      <c r="K8027" s="67">
        <v>109.8591</v>
      </c>
    </row>
    <row r="8028" spans="1:11" ht="14.5">
      <c r="A8028" s="66" t="str">
        <f t="shared" si="125"/>
        <v>PML 1BEJI_WATUGAJAH</v>
      </c>
      <c r="B8028" s="66" t="s">
        <v>4777</v>
      </c>
      <c r="C8028" s="66" t="s">
        <v>5784</v>
      </c>
      <c r="D8028" s="76" t="s">
        <v>5751</v>
      </c>
      <c r="E8028" s="66" t="s">
        <v>5786</v>
      </c>
      <c r="F8028" s="67">
        <v>5.84</v>
      </c>
      <c r="G8028" s="67">
        <v>-7.0161699999999998</v>
      </c>
      <c r="H8028" s="67">
        <v>109.54</v>
      </c>
      <c r="I8028" s="66" t="s">
        <v>4705</v>
      </c>
      <c r="J8028" s="67">
        <v>-6.8926100000000003</v>
      </c>
      <c r="K8028" s="67">
        <v>109.4507</v>
      </c>
    </row>
    <row r="8029" spans="1:11" ht="14.5">
      <c r="A8029" s="66" t="str">
        <f t="shared" si="125"/>
        <v>GPP GROBOGAN_WATUGEDE</v>
      </c>
      <c r="B8029" s="66" t="s">
        <v>2632</v>
      </c>
      <c r="C8029" s="66" t="s">
        <v>5784</v>
      </c>
      <c r="D8029" s="76" t="s">
        <v>5751</v>
      </c>
      <c r="E8029" s="66" t="s">
        <v>5786</v>
      </c>
      <c r="F8029" s="67">
        <v>17.7</v>
      </c>
      <c r="G8029" s="67">
        <v>-7.3158700000000003</v>
      </c>
      <c r="H8029" s="67">
        <v>110.794</v>
      </c>
      <c r="I8029" s="66" t="s">
        <v>2583</v>
      </c>
      <c r="J8029" s="67">
        <v>-7.1456299999999997</v>
      </c>
      <c r="K8029" s="67">
        <v>110.9007</v>
      </c>
    </row>
    <row r="8030" spans="1:11" ht="14.5">
      <c r="A8030" s="66" t="str">
        <f t="shared" si="125"/>
        <v>Brebes GPP_WATUJAYA</v>
      </c>
      <c r="B8030" s="66" t="s">
        <v>1826</v>
      </c>
      <c r="C8030" s="66" t="s">
        <v>5784</v>
      </c>
      <c r="D8030" s="76" t="s">
        <v>5755</v>
      </c>
      <c r="E8030" s="66" t="s">
        <v>5786</v>
      </c>
      <c r="F8030" s="67">
        <v>20.92</v>
      </c>
      <c r="G8030" s="67">
        <v>-7.1555099999999996</v>
      </c>
      <c r="H8030" s="67">
        <v>109.04</v>
      </c>
      <c r="I8030" s="66" t="s">
        <v>1667</v>
      </c>
      <c r="J8030" s="67">
        <v>-7.1220699999999999</v>
      </c>
      <c r="K8030" s="67">
        <v>108.9847</v>
      </c>
    </row>
    <row r="8031" spans="1:11" ht="14.5">
      <c r="A8031" s="66" t="str">
        <f t="shared" si="125"/>
        <v>Kebumen - Purbowangi_WATUKELIR</v>
      </c>
      <c r="B8031" s="66" t="s">
        <v>4344</v>
      </c>
      <c r="C8031" s="66" t="s">
        <v>5784</v>
      </c>
      <c r="D8031" s="76" t="s">
        <v>5775</v>
      </c>
      <c r="E8031" s="66" t="s">
        <v>5786</v>
      </c>
      <c r="F8031" s="67">
        <v>15.69</v>
      </c>
      <c r="G8031" s="67">
        <v>-7.7100200000000001</v>
      </c>
      <c r="H8031" s="67">
        <v>109.444</v>
      </c>
      <c r="I8031" s="66" t="s">
        <v>4274</v>
      </c>
      <c r="J8031" s="67">
        <v>-7.6099800000000002</v>
      </c>
      <c r="K8031" s="67">
        <v>109.48480000000001</v>
      </c>
    </row>
    <row r="8032" spans="1:11" ht="14.5">
      <c r="A8032" s="66" t="str">
        <f t="shared" si="125"/>
        <v>BGR TEMANGGUNG_WATUKUMPUL</v>
      </c>
      <c r="B8032" s="66" t="s">
        <v>1163</v>
      </c>
      <c r="C8032" s="66" t="s">
        <v>5784</v>
      </c>
      <c r="D8032" s="76" t="s">
        <v>5741</v>
      </c>
      <c r="E8032" s="66" t="s">
        <v>5786</v>
      </c>
      <c r="F8032" s="67">
        <v>9.5500000000000007</v>
      </c>
      <c r="G8032" s="67">
        <v>-7.2755599999999996</v>
      </c>
      <c r="H8032" s="67">
        <v>110.083</v>
      </c>
      <c r="I8032" s="66" t="s">
        <v>999</v>
      </c>
      <c r="J8032" s="67">
        <v>-7.2953299999999999</v>
      </c>
      <c r="K8032" s="67">
        <v>110.0787</v>
      </c>
    </row>
    <row r="8033" spans="1:11" ht="14.5">
      <c r="A8033" s="66" t="str">
        <f t="shared" si="125"/>
        <v>Purbalingga - Kebong_WATUKUMPUL</v>
      </c>
      <c r="B8033" s="66" t="s">
        <v>1163</v>
      </c>
      <c r="C8033" s="66" t="s">
        <v>5784</v>
      </c>
      <c r="D8033" s="76" t="s">
        <v>5749</v>
      </c>
      <c r="E8033" s="66" t="s">
        <v>5786</v>
      </c>
      <c r="F8033" s="67">
        <v>15.73</v>
      </c>
      <c r="G8033" s="67">
        <v>-7.1548699999999998</v>
      </c>
      <c r="H8033" s="67">
        <v>109.41800000000001</v>
      </c>
      <c r="I8033" s="66" t="s">
        <v>4781</v>
      </c>
      <c r="J8033" s="67">
        <v>-7.4033100000000003</v>
      </c>
      <c r="K8033" s="67">
        <v>109.3588</v>
      </c>
    </row>
    <row r="8034" spans="1:11" ht="14.5">
      <c r="A8034" s="66" t="str">
        <f t="shared" si="125"/>
        <v>GPP KEBUMEN_WATULAWANG</v>
      </c>
      <c r="B8034" s="66" t="s">
        <v>2887</v>
      </c>
      <c r="C8034" s="66" t="s">
        <v>5784</v>
      </c>
      <c r="D8034" s="76" t="s">
        <v>5749</v>
      </c>
      <c r="E8034" s="66" t="s">
        <v>5786</v>
      </c>
      <c r="F8034" s="67">
        <v>15.69</v>
      </c>
      <c r="G8034" s="67">
        <v>-7.5807700000000002</v>
      </c>
      <c r="H8034" s="67">
        <v>109.631</v>
      </c>
      <c r="I8034" s="66" t="s">
        <v>2714</v>
      </c>
      <c r="J8034" s="67">
        <v>-7.6109200000000001</v>
      </c>
      <c r="K8034" s="67">
        <v>109.5078</v>
      </c>
    </row>
    <row r="8035" spans="1:11" ht="14.5">
      <c r="A8035" s="66" t="str">
        <f t="shared" si="125"/>
        <v>GD. BGR WONOSOBO_WATUMALANG</v>
      </c>
      <c r="B8035" s="66" t="s">
        <v>2255</v>
      </c>
      <c r="C8035" s="66" t="s">
        <v>5784</v>
      </c>
      <c r="D8035" s="76" t="s">
        <v>5749</v>
      </c>
      <c r="E8035" s="66" t="s">
        <v>5786</v>
      </c>
      <c r="F8035" s="67">
        <v>7.7</v>
      </c>
      <c r="G8035" s="67">
        <v>-7.31325</v>
      </c>
      <c r="H8035" s="67">
        <v>109.82</v>
      </c>
      <c r="I8035" s="66" t="s">
        <v>2219</v>
      </c>
      <c r="J8035" s="67">
        <v>-7.42415</v>
      </c>
      <c r="K8035" s="67">
        <v>109.8409</v>
      </c>
    </row>
    <row r="8036" spans="1:11" ht="14.5">
      <c r="A8036" s="66" t="str">
        <f t="shared" si="125"/>
        <v>BGR NGLEJOK_WATUPAWON</v>
      </c>
      <c r="B8036" s="66" t="s">
        <v>850</v>
      </c>
      <c r="C8036" s="66" t="s">
        <v>5784</v>
      </c>
      <c r="D8036" s="76" t="s">
        <v>5749</v>
      </c>
      <c r="E8036" s="66" t="s">
        <v>5786</v>
      </c>
      <c r="F8036" s="67">
        <v>53.45</v>
      </c>
      <c r="G8036" s="67">
        <v>-7.1036799999999998</v>
      </c>
      <c r="H8036" s="67">
        <v>110.815</v>
      </c>
      <c r="I8036" s="66" t="s">
        <v>775</v>
      </c>
      <c r="J8036" s="67">
        <v>-7.06935</v>
      </c>
      <c r="K8036" s="67">
        <v>110.8802</v>
      </c>
    </row>
    <row r="8037" spans="1:11" ht="14.5">
      <c r="A8037" s="66" t="str">
        <f t="shared" si="125"/>
        <v>PML 1BEJI_WATUPAYUNG</v>
      </c>
      <c r="B8037" s="66" t="s">
        <v>4778</v>
      </c>
      <c r="C8037" s="66" t="s">
        <v>5784</v>
      </c>
      <c r="D8037" s="76" t="s">
        <v>5775</v>
      </c>
      <c r="E8037" s="66" t="s">
        <v>5786</v>
      </c>
      <c r="F8037" s="67">
        <v>5.84</v>
      </c>
      <c r="G8037" s="67">
        <v>-7.01023</v>
      </c>
      <c r="H8037" s="67">
        <v>109.532</v>
      </c>
      <c r="I8037" s="66" t="s">
        <v>4705</v>
      </c>
      <c r="J8037" s="67">
        <v>-6.8926100000000003</v>
      </c>
      <c r="K8037" s="67">
        <v>109.4507</v>
      </c>
    </row>
    <row r="8038" spans="1:11" ht="14.5">
      <c r="A8038" s="66" t="str">
        <f t="shared" si="125"/>
        <v>GD. LASEM_WATUPECAH</v>
      </c>
      <c r="B8038" s="66" t="s">
        <v>2354</v>
      </c>
      <c r="C8038" s="66" t="s">
        <v>5784</v>
      </c>
      <c r="D8038" s="76" t="s">
        <v>5775</v>
      </c>
      <c r="E8038" s="66" t="s">
        <v>5786</v>
      </c>
      <c r="F8038" s="67">
        <v>20.29</v>
      </c>
      <c r="G8038" s="67">
        <v>-6.6922800000000002</v>
      </c>
      <c r="H8038" s="67">
        <v>111.536</v>
      </c>
      <c r="I8038" s="66" t="s">
        <v>2256</v>
      </c>
      <c r="J8038" s="67">
        <v>-6.6950700000000003</v>
      </c>
      <c r="K8038" s="67">
        <v>111.4366</v>
      </c>
    </row>
    <row r="8039" spans="1:11" ht="14.5">
      <c r="A8039" s="66" t="str">
        <f t="shared" si="125"/>
        <v>Pati - Juwana_WATUROYO</v>
      </c>
      <c r="B8039" s="66" t="s">
        <v>4601</v>
      </c>
      <c r="C8039" s="66" t="s">
        <v>5784</v>
      </c>
      <c r="D8039" s="76" t="s">
        <v>5775</v>
      </c>
      <c r="E8039" s="66" t="s">
        <v>5786</v>
      </c>
      <c r="F8039" s="67">
        <v>16.66</v>
      </c>
      <c r="G8039" s="67">
        <v>-6.5976400000000002</v>
      </c>
      <c r="H8039" s="67">
        <v>111.05500000000001</v>
      </c>
      <c r="I8039" s="66" t="s">
        <v>4458</v>
      </c>
      <c r="J8039" s="67">
        <v>-6.7296100000000001</v>
      </c>
      <c r="K8039" s="67">
        <v>111.1037</v>
      </c>
    </row>
    <row r="8040" spans="1:11" ht="14.5">
      <c r="A8040" s="66" t="str">
        <f t="shared" si="125"/>
        <v>Batang - Kasepuhan_WATUSALAM</v>
      </c>
      <c r="B8040" s="66" t="s">
        <v>250</v>
      </c>
      <c r="C8040" s="66" t="s">
        <v>5784</v>
      </c>
      <c r="D8040" s="76" t="s">
        <v>5775</v>
      </c>
      <c r="E8040" s="66" t="s">
        <v>5786</v>
      </c>
      <c r="F8040" s="67">
        <v>5.84</v>
      </c>
      <c r="G8040" s="67">
        <v>-6.9386799999999997</v>
      </c>
      <c r="H8040" s="67">
        <v>109.67400000000001</v>
      </c>
      <c r="I8040" s="66" t="s">
        <v>54</v>
      </c>
      <c r="J8040" s="67">
        <v>-6.9040600000000003</v>
      </c>
      <c r="K8040" s="67">
        <v>109.7085</v>
      </c>
    </row>
    <row r="8041" spans="1:11" ht="14.5">
      <c r="A8041" s="66" t="str">
        <f t="shared" si="125"/>
        <v>BGR NGADIROJO_WATUSOMO</v>
      </c>
      <c r="B8041" s="66" t="s">
        <v>768</v>
      </c>
      <c r="C8041" s="66" t="s">
        <v>5784</v>
      </c>
      <c r="D8041" s="76" t="s">
        <v>5750</v>
      </c>
      <c r="E8041" s="66" t="s">
        <v>5786</v>
      </c>
      <c r="F8041" s="67">
        <v>20.7</v>
      </c>
      <c r="G8041" s="67">
        <v>-7.8692900000000003</v>
      </c>
      <c r="H8041" s="67">
        <v>111.18600000000001</v>
      </c>
      <c r="I8041" s="66" t="s">
        <v>538</v>
      </c>
      <c r="J8041" s="67">
        <v>-7.8147399999999996</v>
      </c>
      <c r="K8041" s="67">
        <v>111.0005</v>
      </c>
    </row>
    <row r="8042" spans="1:11" ht="14.5">
      <c r="A8042" s="66" t="str">
        <f t="shared" si="125"/>
        <v>GPP BANJARNEGARA_WATUURIP</v>
      </c>
      <c r="B8042" s="66" t="s">
        <v>2530</v>
      </c>
      <c r="C8042" s="66" t="s">
        <v>5784</v>
      </c>
      <c r="D8042" s="76" t="s">
        <v>5775</v>
      </c>
      <c r="E8042" s="66" t="s">
        <v>5786</v>
      </c>
      <c r="F8042" s="67">
        <v>10.28</v>
      </c>
      <c r="G8042" s="67">
        <v>-7.4316300000000002</v>
      </c>
      <c r="H8042" s="67">
        <v>109.637</v>
      </c>
      <c r="I8042" s="66" t="s">
        <v>2357</v>
      </c>
      <c r="J8042" s="67">
        <v>-7.3905900000000004</v>
      </c>
      <c r="K8042" s="67">
        <v>109.7366</v>
      </c>
    </row>
    <row r="8043" spans="1:11" ht="14.5">
      <c r="A8043" s="66" t="str">
        <f t="shared" si="125"/>
        <v>Pati - Juwana_WEDARIJAKSA</v>
      </c>
      <c r="B8043" s="66" t="s">
        <v>4602</v>
      </c>
      <c r="C8043" s="66" t="s">
        <v>5784</v>
      </c>
      <c r="D8043" s="76" t="s">
        <v>5765</v>
      </c>
      <c r="E8043" s="66" t="s">
        <v>5786</v>
      </c>
      <c r="F8043" s="67">
        <v>16.66</v>
      </c>
      <c r="G8043" s="67">
        <v>-6.6789500000000004</v>
      </c>
      <c r="H8043" s="67">
        <v>111.072</v>
      </c>
      <c r="I8043" s="66" t="s">
        <v>4458</v>
      </c>
      <c r="J8043" s="67">
        <v>-6.7296100000000001</v>
      </c>
      <c r="K8043" s="67">
        <v>111.1037</v>
      </c>
    </row>
    <row r="8044" spans="1:11" ht="14.5">
      <c r="A8044" s="66" t="str">
        <f t="shared" si="125"/>
        <v>Demak 1 - Mranak_WEDING</v>
      </c>
      <c r="B8044" s="66" t="s">
        <v>2001</v>
      </c>
      <c r="C8044" s="66" t="s">
        <v>5784</v>
      </c>
      <c r="D8044" s="76" t="s">
        <v>5741</v>
      </c>
      <c r="E8044" s="66" t="s">
        <v>5786</v>
      </c>
      <c r="F8044" s="67">
        <v>26.27</v>
      </c>
      <c r="G8044" s="67">
        <v>-6.8312799999999996</v>
      </c>
      <c r="H8044" s="67">
        <v>110.637</v>
      </c>
      <c r="I8044" s="66" t="s">
        <v>1911</v>
      </c>
      <c r="J8044" s="67">
        <v>-6.8903100000000004</v>
      </c>
      <c r="K8044" s="67">
        <v>110.6673</v>
      </c>
    </row>
    <row r="8045" spans="1:11" ht="14.5">
      <c r="A8045" s="66" t="str">
        <f t="shared" si="125"/>
        <v>BGR NGLEJOK_WEDORO</v>
      </c>
      <c r="B8045" s="66" t="s">
        <v>851</v>
      </c>
      <c r="C8045" s="66" t="s">
        <v>5784</v>
      </c>
      <c r="D8045" s="76" t="s">
        <v>5775</v>
      </c>
      <c r="E8045" s="66" t="s">
        <v>5786</v>
      </c>
      <c r="F8045" s="67">
        <v>53.45</v>
      </c>
      <c r="G8045" s="67">
        <v>-7.08819</v>
      </c>
      <c r="H8045" s="67">
        <v>110.828</v>
      </c>
      <c r="I8045" s="66" t="s">
        <v>775</v>
      </c>
      <c r="J8045" s="67">
        <v>-7.06935</v>
      </c>
      <c r="K8045" s="67">
        <v>110.8802</v>
      </c>
    </row>
    <row r="8046" spans="1:11" ht="14.5">
      <c r="A8046" s="66" t="str">
        <f t="shared" si="125"/>
        <v>Demak 1 - Mranak_WEDUNG</v>
      </c>
      <c r="B8046" s="66" t="s">
        <v>2002</v>
      </c>
      <c r="C8046" s="66" t="s">
        <v>5784</v>
      </c>
      <c r="D8046" s="76" t="s">
        <v>5775</v>
      </c>
      <c r="E8046" s="66" t="s">
        <v>5786</v>
      </c>
      <c r="F8046" s="67">
        <v>26.27</v>
      </c>
      <c r="G8046" s="67">
        <v>-6.7945200000000003</v>
      </c>
      <c r="H8046" s="67">
        <v>110.589</v>
      </c>
      <c r="I8046" s="66" t="s">
        <v>1911</v>
      </c>
      <c r="J8046" s="67">
        <v>-6.8903100000000004</v>
      </c>
      <c r="K8046" s="67">
        <v>110.6673</v>
      </c>
    </row>
    <row r="8047" spans="1:11" ht="14.5">
      <c r="A8047" s="66" t="str">
        <f t="shared" si="125"/>
        <v>Pati - Juwana_WEDUSAN</v>
      </c>
      <c r="B8047" s="66" t="s">
        <v>4603</v>
      </c>
      <c r="C8047" s="66" t="s">
        <v>5784</v>
      </c>
      <c r="D8047" s="76" t="s">
        <v>5737</v>
      </c>
      <c r="E8047" s="66" t="s">
        <v>5786</v>
      </c>
      <c r="F8047" s="67">
        <v>16.66</v>
      </c>
      <c r="G8047" s="67">
        <v>-6.4794900000000002</v>
      </c>
      <c r="H8047" s="67">
        <v>110.974</v>
      </c>
      <c r="I8047" s="66" t="s">
        <v>4458</v>
      </c>
      <c r="J8047" s="67">
        <v>-6.7296100000000001</v>
      </c>
      <c r="K8047" s="67">
        <v>111.1037</v>
      </c>
    </row>
    <row r="8048" spans="1:11" ht="14.5">
      <c r="A8048" s="66" t="str">
        <f t="shared" si="125"/>
        <v>BGR NGLEJOK_WEGIL</v>
      </c>
      <c r="B8048" s="66" t="s">
        <v>852</v>
      </c>
      <c r="C8048" s="66" t="s">
        <v>5784</v>
      </c>
      <c r="D8048" s="76" t="s">
        <v>5737</v>
      </c>
      <c r="E8048" s="66" t="s">
        <v>5786</v>
      </c>
      <c r="F8048" s="67">
        <v>16.66</v>
      </c>
      <c r="G8048" s="67">
        <v>-6.9527400000000004</v>
      </c>
      <c r="H8048" s="67">
        <v>110.85299999999999</v>
      </c>
      <c r="I8048" s="66" t="s">
        <v>775</v>
      </c>
      <c r="J8048" s="67">
        <v>-7.06935</v>
      </c>
      <c r="K8048" s="67">
        <v>110.8802</v>
      </c>
    </row>
    <row r="8049" spans="1:11" ht="14.5">
      <c r="A8049" s="66" t="str">
        <f t="shared" si="125"/>
        <v>Cilacap 1 - Kesugihan_WELAHAN WETAN</v>
      </c>
      <c r="B8049" s="66" t="s">
        <v>1909</v>
      </c>
      <c r="C8049" s="66" t="s">
        <v>5784</v>
      </c>
      <c r="D8049" s="76" t="s">
        <v>5762</v>
      </c>
      <c r="E8049" s="66" t="s">
        <v>5786</v>
      </c>
      <c r="F8049" s="67">
        <v>20.29</v>
      </c>
      <c r="G8049" s="67">
        <v>-7.6838499999999996</v>
      </c>
      <c r="H8049" s="67">
        <v>109.229</v>
      </c>
      <c r="I8049" s="66" t="s">
        <v>1829</v>
      </c>
      <c r="J8049" s="67">
        <v>-7.6282100000000002</v>
      </c>
      <c r="K8049" s="67">
        <v>109.1144</v>
      </c>
    </row>
    <row r="8050" spans="1:11" ht="14.5">
      <c r="A8050" s="66" t="str">
        <f t="shared" si="125"/>
        <v>GPP PEKALONGAN_WERDI</v>
      </c>
      <c r="B8050" s="66" t="s">
        <v>3496</v>
      </c>
      <c r="C8050" s="66" t="s">
        <v>5784</v>
      </c>
      <c r="D8050" s="76" t="s">
        <v>5775</v>
      </c>
      <c r="E8050" s="66" t="s">
        <v>5786</v>
      </c>
      <c r="F8050" s="67">
        <v>5.84</v>
      </c>
      <c r="G8050" s="67">
        <v>-6.8812899999999999</v>
      </c>
      <c r="H8050" s="67">
        <v>109.604</v>
      </c>
      <c r="I8050" s="66" t="s">
        <v>3376</v>
      </c>
      <c r="J8050" s="67">
        <v>-6.8898999999999999</v>
      </c>
      <c r="K8050" s="67">
        <v>109.6589</v>
      </c>
    </row>
    <row r="8051" spans="1:11" ht="14.5">
      <c r="A8051" s="66" t="str">
        <f t="shared" si="125"/>
        <v>PML 1BEJI_WERDI</v>
      </c>
      <c r="B8051" s="66" t="s">
        <v>3496</v>
      </c>
      <c r="C8051" s="66" t="s">
        <v>5784</v>
      </c>
      <c r="D8051" s="76" t="s">
        <v>5741</v>
      </c>
      <c r="E8051" s="66" t="s">
        <v>5786</v>
      </c>
      <c r="F8051" s="67">
        <v>5.84</v>
      </c>
      <c r="G8051" s="67">
        <v>-7.1566299999999998</v>
      </c>
      <c r="H8051" s="67">
        <v>109.542</v>
      </c>
      <c r="I8051" s="66" t="s">
        <v>4705</v>
      </c>
      <c r="J8051" s="67">
        <v>-6.8926100000000003</v>
      </c>
      <c r="K8051" s="67">
        <v>109.4507</v>
      </c>
    </row>
    <row r="8052" spans="1:11" ht="14.5">
      <c r="A8052" s="66" t="str">
        <f t="shared" si="125"/>
        <v>BGR NGLEJOK_WERDOYO</v>
      </c>
      <c r="B8052" s="66" t="s">
        <v>853</v>
      </c>
      <c r="C8052" s="66" t="s">
        <v>5784</v>
      </c>
      <c r="D8052" s="76" t="s">
        <v>5758</v>
      </c>
      <c r="E8052" s="66" t="s">
        <v>5786</v>
      </c>
      <c r="F8052" s="67">
        <v>53.45</v>
      </c>
      <c r="G8052" s="67">
        <v>-7.0710800000000003</v>
      </c>
      <c r="H8052" s="67">
        <v>110.797</v>
      </c>
      <c r="I8052" s="66" t="s">
        <v>775</v>
      </c>
      <c r="J8052" s="67">
        <v>-7.06935</v>
      </c>
      <c r="K8052" s="67">
        <v>110.8802</v>
      </c>
    </row>
    <row r="8053" spans="1:11" ht="14.5">
      <c r="A8053" s="66" t="str">
        <f t="shared" si="125"/>
        <v>Demak 1 - Mranak_WERDOYO</v>
      </c>
      <c r="B8053" s="66" t="s">
        <v>853</v>
      </c>
      <c r="C8053" s="66" t="s">
        <v>5784</v>
      </c>
      <c r="D8053" s="76" t="s">
        <v>5775</v>
      </c>
      <c r="E8053" s="66" t="s">
        <v>5786</v>
      </c>
      <c r="F8053" s="67">
        <v>26.27</v>
      </c>
      <c r="G8053" s="67">
        <v>-7.0140099999999999</v>
      </c>
      <c r="H8053" s="67">
        <v>110.727</v>
      </c>
      <c r="I8053" s="66" t="s">
        <v>1911</v>
      </c>
      <c r="J8053" s="67">
        <v>-6.8903100000000004</v>
      </c>
      <c r="K8053" s="67">
        <v>110.6673</v>
      </c>
    </row>
    <row r="8054" spans="1:11" ht="14.5">
      <c r="A8054" s="66" t="str">
        <f t="shared" si="125"/>
        <v>GPP PURWOREJO_WERGONAYAN</v>
      </c>
      <c r="B8054" s="66" t="s">
        <v>3879</v>
      </c>
      <c r="C8054" s="66" t="s">
        <v>5784</v>
      </c>
      <c r="D8054" s="76" t="s">
        <v>5775</v>
      </c>
      <c r="E8054" s="66" t="s">
        <v>5786</v>
      </c>
      <c r="F8054" s="67">
        <v>15.69</v>
      </c>
      <c r="G8054" s="67">
        <v>-7.7969099999999996</v>
      </c>
      <c r="H8054" s="67">
        <v>109.81229999999999</v>
      </c>
      <c r="I8054" s="66" t="s">
        <v>3504</v>
      </c>
      <c r="J8054" s="67">
        <v>-7.7226800000000004</v>
      </c>
      <c r="K8054" s="67">
        <v>109.9468</v>
      </c>
    </row>
    <row r="8055" spans="1:11" ht="14.5">
      <c r="A8055" s="66" t="str">
        <f t="shared" si="125"/>
        <v>Kudus - Kaliwungu_WERGU WETAN</v>
      </c>
      <c r="B8055" s="66" t="s">
        <v>4456</v>
      </c>
      <c r="C8055" s="66" t="s">
        <v>5784</v>
      </c>
      <c r="D8055" s="76" t="s">
        <v>5775</v>
      </c>
      <c r="E8055" s="66" t="s">
        <v>5786</v>
      </c>
      <c r="F8055" s="67">
        <v>13.38</v>
      </c>
      <c r="G8055" s="67">
        <v>-6.8149699999999998</v>
      </c>
      <c r="H8055" s="67">
        <v>110.848</v>
      </c>
      <c r="I8055" s="66" t="s">
        <v>4381</v>
      </c>
      <c r="J8055" s="67">
        <v>-6.8014900000000003</v>
      </c>
      <c r="K8055" s="67">
        <v>110.82510000000001</v>
      </c>
    </row>
    <row r="8056" spans="1:11" ht="14.5">
      <c r="A8056" s="66" t="str">
        <f t="shared" si="125"/>
        <v>GPP KEBUMEN_WERO</v>
      </c>
      <c r="B8056" s="66" t="s">
        <v>2888</v>
      </c>
      <c r="C8056" s="66" t="s">
        <v>5784</v>
      </c>
      <c r="D8056" s="76" t="s">
        <v>5749</v>
      </c>
      <c r="E8056" s="66" t="s">
        <v>5786</v>
      </c>
      <c r="F8056" s="67">
        <v>15.69</v>
      </c>
      <c r="G8056" s="67">
        <v>-7.60806</v>
      </c>
      <c r="H8056" s="67">
        <v>109.526</v>
      </c>
      <c r="I8056" s="66" t="s">
        <v>2714</v>
      </c>
      <c r="J8056" s="67">
        <v>-7.6109200000000001</v>
      </c>
      <c r="K8056" s="67">
        <v>109.5078</v>
      </c>
    </row>
    <row r="8057" spans="1:11" ht="14.5">
      <c r="A8057" s="66" t="str">
        <f t="shared" si="125"/>
        <v>GPP PURWOREJO_WERO</v>
      </c>
      <c r="B8057" s="66" t="s">
        <v>2888</v>
      </c>
      <c r="C8057" s="66" t="s">
        <v>5784</v>
      </c>
      <c r="D8057" s="76" t="s">
        <v>5750</v>
      </c>
      <c r="E8057" s="66" t="s">
        <v>5786</v>
      </c>
      <c r="F8057" s="67">
        <v>4.4400000000000004</v>
      </c>
      <c r="G8057" s="67">
        <v>-7.8654500000000001</v>
      </c>
      <c r="H8057" s="67">
        <v>109.958</v>
      </c>
      <c r="I8057" s="66" t="s">
        <v>3504</v>
      </c>
      <c r="J8057" s="67">
        <v>-7.7226800000000004</v>
      </c>
      <c r="K8057" s="67">
        <v>109.9468</v>
      </c>
    </row>
    <row r="8058" spans="1:11" ht="14.5">
      <c r="A8058" s="66" t="str">
        <f t="shared" si="125"/>
        <v>GPP SUKOHARJO_WERU</v>
      </c>
      <c r="B8058" s="66" t="s">
        <v>4025</v>
      </c>
      <c r="C8058" s="66" t="s">
        <v>5784</v>
      </c>
      <c r="D8058" s="76" t="s">
        <v>5757</v>
      </c>
      <c r="E8058" s="66" t="s">
        <v>5786</v>
      </c>
      <c r="F8058" s="67">
        <v>14.71</v>
      </c>
      <c r="G8058" s="67">
        <v>-7.7806100000000002</v>
      </c>
      <c r="H8058" s="67">
        <v>110.756</v>
      </c>
      <c r="I8058" s="66" t="s">
        <v>3993</v>
      </c>
      <c r="J8058" s="67">
        <v>-7.7412599999999996</v>
      </c>
      <c r="K8058" s="67">
        <v>110.8785</v>
      </c>
    </row>
    <row r="8059" spans="1:11" ht="14.5">
      <c r="A8059" s="66" t="str">
        <f t="shared" si="125"/>
        <v>Rembang-Tritunggal_WETON</v>
      </c>
      <c r="B8059" s="66" t="s">
        <v>5060</v>
      </c>
      <c r="C8059" s="66" t="s">
        <v>5784</v>
      </c>
      <c r="D8059" s="76" t="s">
        <v>5775</v>
      </c>
      <c r="E8059" s="66" t="s">
        <v>5786</v>
      </c>
      <c r="F8059" s="67">
        <v>20.29</v>
      </c>
      <c r="G8059" s="67">
        <v>-6.7283600000000003</v>
      </c>
      <c r="H8059" s="67">
        <v>111.36960000000001</v>
      </c>
      <c r="I8059" s="66" t="s">
        <v>5002</v>
      </c>
      <c r="J8059" s="67">
        <v>-6.6992700000000003</v>
      </c>
      <c r="K8059" s="67">
        <v>111.39919999999999</v>
      </c>
    </row>
    <row r="8060" spans="1:11" ht="14.5">
      <c r="A8060" s="66" t="str">
        <f t="shared" si="125"/>
        <v>Kebumen - Purbowangi_WETONKULON</v>
      </c>
      <c r="B8060" s="66" t="s">
        <v>4345</v>
      </c>
      <c r="C8060" s="66" t="s">
        <v>5784</v>
      </c>
      <c r="D8060" s="76" t="s">
        <v>5752</v>
      </c>
      <c r="E8060" s="66" t="s">
        <v>5786</v>
      </c>
      <c r="F8060" s="67">
        <v>15.69</v>
      </c>
      <c r="G8060" s="67">
        <v>-7.7281599999999999</v>
      </c>
      <c r="H8060" s="67">
        <v>109.491</v>
      </c>
      <c r="I8060" s="66" t="s">
        <v>4274</v>
      </c>
      <c r="J8060" s="67">
        <v>-7.6099800000000002</v>
      </c>
      <c r="K8060" s="67">
        <v>109.48480000000001</v>
      </c>
    </row>
    <row r="8061" spans="1:11" ht="14.5">
      <c r="A8061" s="66" t="str">
        <f t="shared" si="125"/>
        <v>GPP KEBUMEN_WETONWETAN</v>
      </c>
      <c r="B8061" s="66" t="s">
        <v>2889</v>
      </c>
      <c r="C8061" s="66" t="s">
        <v>5784</v>
      </c>
      <c r="D8061" s="76" t="s">
        <v>5765</v>
      </c>
      <c r="E8061" s="66" t="s">
        <v>5786</v>
      </c>
      <c r="F8061" s="67">
        <v>15.69</v>
      </c>
      <c r="G8061" s="67">
        <v>-7.7231500000000004</v>
      </c>
      <c r="H8061" s="67">
        <v>109.5</v>
      </c>
      <c r="I8061" s="66" t="s">
        <v>2714</v>
      </c>
      <c r="J8061" s="67">
        <v>-7.6109200000000001</v>
      </c>
      <c r="K8061" s="67">
        <v>109.5078</v>
      </c>
    </row>
    <row r="8062" spans="1:11" ht="14.5">
      <c r="A8062" s="66" t="str">
        <f t="shared" si="125"/>
        <v>Cilacap 1 - Kesugihan_WIDARAPAYUNG WETAN</v>
      </c>
      <c r="B8062" s="66" t="s">
        <v>1910</v>
      </c>
      <c r="C8062" s="66" t="s">
        <v>5784</v>
      </c>
      <c r="D8062" s="76" t="s">
        <v>5775</v>
      </c>
      <c r="E8062" s="66" t="s">
        <v>5786</v>
      </c>
      <c r="F8062" s="67">
        <v>20.29</v>
      </c>
      <c r="G8062" s="67">
        <v>-7.6850699999999996</v>
      </c>
      <c r="H8062" s="67">
        <v>109.27</v>
      </c>
      <c r="I8062" s="66" t="s">
        <v>1829</v>
      </c>
      <c r="J8062" s="67">
        <v>-7.6282100000000002</v>
      </c>
      <c r="K8062" s="67">
        <v>109.1144</v>
      </c>
    </row>
    <row r="8063" spans="1:11" ht="14.5">
      <c r="A8063" s="66" t="str">
        <f t="shared" si="125"/>
        <v>PML 1BEJI_WIDODAREN</v>
      </c>
      <c r="B8063" s="66" t="s">
        <v>4779</v>
      </c>
      <c r="C8063" s="66" t="s">
        <v>5784</v>
      </c>
      <c r="D8063" s="76" t="s">
        <v>5754</v>
      </c>
      <c r="E8063" s="66" t="s">
        <v>5786</v>
      </c>
      <c r="F8063" s="67">
        <v>15.73</v>
      </c>
      <c r="G8063" s="67">
        <v>-6.9190300000000002</v>
      </c>
      <c r="H8063" s="67">
        <v>109.48699999999999</v>
      </c>
      <c r="I8063" s="66" t="s">
        <v>4705</v>
      </c>
      <c r="J8063" s="67">
        <v>-6.8926100000000003</v>
      </c>
      <c r="K8063" s="67">
        <v>109.4507</v>
      </c>
    </row>
    <row r="8064" spans="1:11" ht="14.5">
      <c r="A8064" s="66" t="str">
        <f t="shared" si="125"/>
        <v>BGR NGADIROJO_WIDORO</v>
      </c>
      <c r="B8064" s="66" t="s">
        <v>769</v>
      </c>
      <c r="C8064" s="66" t="s">
        <v>5784</v>
      </c>
      <c r="D8064" s="76" t="s">
        <v>5775</v>
      </c>
      <c r="E8064" s="66" t="s">
        <v>5786</v>
      </c>
      <c r="F8064" s="67">
        <v>20.7</v>
      </c>
      <c r="G8064" s="67">
        <v>-7.8505000000000003</v>
      </c>
      <c r="H8064" s="67">
        <v>111.07599999999999</v>
      </c>
      <c r="I8064" s="66" t="s">
        <v>538</v>
      </c>
      <c r="J8064" s="67">
        <v>-7.8147399999999996</v>
      </c>
      <c r="K8064" s="67">
        <v>111.0005</v>
      </c>
    </row>
    <row r="8065" spans="1:11" ht="14.5">
      <c r="A8065" s="66" t="str">
        <f t="shared" si="125"/>
        <v>GPP KEBUMEN_WIDORO</v>
      </c>
      <c r="B8065" s="66" t="s">
        <v>769</v>
      </c>
      <c r="C8065" s="66" t="s">
        <v>5784</v>
      </c>
      <c r="D8065" s="76" t="s">
        <v>5775</v>
      </c>
      <c r="E8065" s="66" t="s">
        <v>5786</v>
      </c>
      <c r="F8065" s="67">
        <v>15.69</v>
      </c>
      <c r="G8065" s="67">
        <v>-7.6134899999999996</v>
      </c>
      <c r="H8065" s="67">
        <v>109.66800000000001</v>
      </c>
      <c r="I8065" s="66" t="s">
        <v>2714</v>
      </c>
      <c r="J8065" s="67">
        <v>-7.6109200000000001</v>
      </c>
      <c r="K8065" s="67">
        <v>109.5078</v>
      </c>
    </row>
    <row r="8066" spans="1:11" ht="14.5">
      <c r="A8066" s="66" t="str">
        <f t="shared" ref="A8066:A8129" si="126">CONCATENATE(I8066,"_",B8066)</f>
        <v>Pati - Juwana_WIDOROKANDANG</v>
      </c>
      <c r="B8066" s="66" t="s">
        <v>4604</v>
      </c>
      <c r="C8066" s="66" t="s">
        <v>5784</v>
      </c>
      <c r="D8066" s="76" t="s">
        <v>5775</v>
      </c>
      <c r="E8066" s="66" t="s">
        <v>5786</v>
      </c>
      <c r="F8066" s="67">
        <v>16.66</v>
      </c>
      <c r="G8066" s="67">
        <v>-6.7397900000000002</v>
      </c>
      <c r="H8066" s="67">
        <v>111.083</v>
      </c>
      <c r="I8066" s="66" t="s">
        <v>4458</v>
      </c>
      <c r="J8066" s="67">
        <v>-6.7296100000000001</v>
      </c>
      <c r="K8066" s="67">
        <v>111.1037</v>
      </c>
    </row>
    <row r="8067" spans="1:11" ht="14.5">
      <c r="A8067" s="66" t="str">
        <f t="shared" si="126"/>
        <v>Pemalang - Taman_WIDURI</v>
      </c>
      <c r="B8067" s="66" t="s">
        <v>4703</v>
      </c>
      <c r="C8067" s="66" t="s">
        <v>5784</v>
      </c>
      <c r="D8067" s="76" t="s">
        <v>5758</v>
      </c>
      <c r="E8067" s="66" t="s">
        <v>5786</v>
      </c>
      <c r="F8067" s="67">
        <v>15.73</v>
      </c>
      <c r="G8067" s="67">
        <v>-6.8665500000000002</v>
      </c>
      <c r="H8067" s="67">
        <v>109.384</v>
      </c>
      <c r="I8067" s="66" t="s">
        <v>4660</v>
      </c>
      <c r="J8067" s="67">
        <v>-6.8936700000000002</v>
      </c>
      <c r="K8067" s="67">
        <v>109.4251</v>
      </c>
    </row>
    <row r="8068" spans="1:11" ht="14.5">
      <c r="A8068" s="66" t="str">
        <f t="shared" si="126"/>
        <v>Demak 1 - Mranak_WILALUNG</v>
      </c>
      <c r="B8068" s="66" t="s">
        <v>2003</v>
      </c>
      <c r="C8068" s="66" t="s">
        <v>5784</v>
      </c>
      <c r="D8068" s="76" t="s">
        <v>5743</v>
      </c>
      <c r="E8068" s="66" t="s">
        <v>5786</v>
      </c>
      <c r="F8068" s="67">
        <v>26.27</v>
      </c>
      <c r="G8068" s="67">
        <v>-6.9257400000000002</v>
      </c>
      <c r="H8068" s="67">
        <v>110.774</v>
      </c>
      <c r="I8068" s="66" t="s">
        <v>1911</v>
      </c>
      <c r="J8068" s="67">
        <v>-6.8903100000000004</v>
      </c>
      <c r="K8068" s="67">
        <v>110.6673</v>
      </c>
    </row>
    <row r="8069" spans="1:11" ht="14.5">
      <c r="A8069" s="66" t="str">
        <f t="shared" si="126"/>
        <v>Wonosobo - Leksono_WILAYU</v>
      </c>
      <c r="B8069" s="66" t="s">
        <v>5675</v>
      </c>
      <c r="C8069" s="66" t="s">
        <v>5784</v>
      </c>
      <c r="D8069" s="76" t="s">
        <v>5764</v>
      </c>
      <c r="E8069" s="66" t="s">
        <v>5786</v>
      </c>
      <c r="F8069" s="67">
        <v>7.7</v>
      </c>
      <c r="G8069" s="67">
        <v>-7.4018699999999997</v>
      </c>
      <c r="H8069" s="67">
        <v>109.898</v>
      </c>
      <c r="I8069" s="66" t="s">
        <v>5583</v>
      </c>
      <c r="J8069" s="67">
        <v>-7.4236599999999999</v>
      </c>
      <c r="K8069" s="67">
        <v>109.8591</v>
      </c>
    </row>
    <row r="8070" spans="1:11" ht="14.5">
      <c r="A8070" s="66" t="str">
        <f t="shared" si="126"/>
        <v>GUD BGR WANGON_WINDUAJI</v>
      </c>
      <c r="B8070" s="66" t="s">
        <v>4085</v>
      </c>
      <c r="C8070" s="66" t="s">
        <v>5784</v>
      </c>
      <c r="D8070" s="76" t="s">
        <v>5759</v>
      </c>
      <c r="E8070" s="66" t="s">
        <v>5786</v>
      </c>
      <c r="F8070" s="67">
        <v>20.92</v>
      </c>
      <c r="G8070" s="67">
        <v>-7.3199399999999999</v>
      </c>
      <c r="H8070" s="67">
        <v>109.057</v>
      </c>
      <c r="I8070" s="66" t="s">
        <v>4026</v>
      </c>
      <c r="J8070" s="67">
        <v>-7.5083200000000003</v>
      </c>
      <c r="K8070" s="67">
        <v>109.0645</v>
      </c>
    </row>
    <row r="8071" spans="1:11" ht="14.5">
      <c r="A8071" s="66" t="str">
        <f t="shared" si="126"/>
        <v>PML 1BEJI_WINDUAJI</v>
      </c>
      <c r="B8071" s="66" t="s">
        <v>4085</v>
      </c>
      <c r="C8071" s="66" t="s">
        <v>5784</v>
      </c>
      <c r="D8071" s="76" t="s">
        <v>5751</v>
      </c>
      <c r="E8071" s="66" t="s">
        <v>5786</v>
      </c>
      <c r="F8071" s="67">
        <v>5.84</v>
      </c>
      <c r="G8071" s="67">
        <v>-7.1627000000000001</v>
      </c>
      <c r="H8071" s="67">
        <v>109.55500000000001</v>
      </c>
      <c r="I8071" s="66" t="s">
        <v>4705</v>
      </c>
      <c r="J8071" s="67">
        <v>-6.8926100000000003</v>
      </c>
      <c r="K8071" s="67">
        <v>109.4507</v>
      </c>
    </row>
    <row r="8072" spans="1:11" ht="14.5">
      <c r="A8072" s="66" t="str">
        <f t="shared" si="126"/>
        <v>GD PSP Cilacap_WINDUASRI</v>
      </c>
      <c r="B8072" s="66" t="s">
        <v>2217</v>
      </c>
      <c r="C8072" s="66" t="s">
        <v>5784</v>
      </c>
      <c r="D8072" s="76" t="s">
        <v>5758</v>
      </c>
      <c r="E8072" s="66" t="s">
        <v>5786</v>
      </c>
      <c r="F8072" s="67">
        <v>20.92</v>
      </c>
      <c r="G8072" s="67">
        <v>-7.1404899999999998</v>
      </c>
      <c r="H8072" s="67">
        <v>108.72799999999999</v>
      </c>
      <c r="I8072" s="66" t="s">
        <v>2114</v>
      </c>
      <c r="J8072" s="67">
        <v>-7.3791900000000004</v>
      </c>
      <c r="K8072" s="67">
        <v>108.8021</v>
      </c>
    </row>
    <row r="8073" spans="1:11" ht="14.5">
      <c r="A8073" s="66" t="str">
        <f t="shared" si="126"/>
        <v>Purbalingga - Kebong_WINDUJAYA</v>
      </c>
      <c r="B8073" s="66" t="s">
        <v>4957</v>
      </c>
      <c r="C8073" s="66" t="s">
        <v>5784</v>
      </c>
      <c r="D8073" s="76" t="s">
        <v>5775</v>
      </c>
      <c r="E8073" s="66" t="s">
        <v>5786</v>
      </c>
      <c r="F8073" s="67">
        <v>9.3800000000000008</v>
      </c>
      <c r="G8073" s="67">
        <v>-7.3349500000000001</v>
      </c>
      <c r="H8073" s="67">
        <v>109.199</v>
      </c>
      <c r="I8073" s="66" t="s">
        <v>4781</v>
      </c>
      <c r="J8073" s="67">
        <v>-7.4033100000000003</v>
      </c>
      <c r="K8073" s="67">
        <v>109.3588</v>
      </c>
    </row>
    <row r="8074" spans="1:11" ht="14.5">
      <c r="A8074" s="66" t="str">
        <f t="shared" si="126"/>
        <v>GUD BGR WANGON_WINDUNEGARA</v>
      </c>
      <c r="B8074" s="66" t="s">
        <v>4086</v>
      </c>
      <c r="C8074" s="66" t="s">
        <v>5784</v>
      </c>
      <c r="D8074" s="76" t="s">
        <v>5775</v>
      </c>
      <c r="E8074" s="66" t="s">
        <v>5786</v>
      </c>
      <c r="F8074" s="67">
        <v>9.3800000000000008</v>
      </c>
      <c r="G8074" s="67">
        <v>-7.4609699999999997</v>
      </c>
      <c r="H8074" s="67">
        <v>109.068</v>
      </c>
      <c r="I8074" s="66" t="s">
        <v>4026</v>
      </c>
      <c r="J8074" s="67">
        <v>-7.5083200000000003</v>
      </c>
      <c r="K8074" s="67">
        <v>109.0645</v>
      </c>
    </row>
    <row r="8075" spans="1:11" ht="14.5">
      <c r="A8075" s="66" t="str">
        <f t="shared" si="126"/>
        <v>PML 1BEJI_WINDUROJO</v>
      </c>
      <c r="B8075" s="66" t="s">
        <v>4780</v>
      </c>
      <c r="C8075" s="66" t="s">
        <v>5784</v>
      </c>
      <c r="D8075" s="76" t="s">
        <v>5775</v>
      </c>
      <c r="E8075" s="66" t="s">
        <v>5786</v>
      </c>
      <c r="F8075" s="67">
        <v>5.84</v>
      </c>
      <c r="G8075" s="67">
        <v>-7.0774600000000003</v>
      </c>
      <c r="H8075" s="67">
        <v>109.509</v>
      </c>
      <c r="I8075" s="66" t="s">
        <v>4705</v>
      </c>
      <c r="J8075" s="67">
        <v>-6.8926100000000003</v>
      </c>
      <c r="K8075" s="67">
        <v>109.4507</v>
      </c>
    </row>
    <row r="8076" spans="1:11" ht="14.5">
      <c r="A8076" s="66" t="str">
        <f t="shared" si="126"/>
        <v>GPP MAGELANG_WINDUSARI</v>
      </c>
      <c r="B8076" s="66" t="s">
        <v>3332</v>
      </c>
      <c r="C8076" s="66" t="s">
        <v>5784</v>
      </c>
      <c r="D8076" s="76" t="s">
        <v>5775</v>
      </c>
      <c r="E8076" s="66" t="s">
        <v>5786</v>
      </c>
      <c r="F8076" s="67">
        <v>7.61</v>
      </c>
      <c r="G8076" s="67">
        <v>-7.4061700000000004</v>
      </c>
      <c r="H8076" s="67">
        <v>110.179</v>
      </c>
      <c r="I8076" s="66" t="s">
        <v>3103</v>
      </c>
      <c r="J8076" s="67">
        <v>-7.3955399999999996</v>
      </c>
      <c r="K8076" s="67">
        <v>110.24469999999999</v>
      </c>
    </row>
    <row r="8077" spans="1:11" ht="14.5">
      <c r="A8077" s="66" t="str">
        <f t="shared" si="126"/>
        <v>GPP PURWOREJO_WINGKOMULYO</v>
      </c>
      <c r="B8077" s="66" t="s">
        <v>3880</v>
      </c>
      <c r="C8077" s="66" t="s">
        <v>5784</v>
      </c>
      <c r="D8077" s="76" t="s">
        <v>5775</v>
      </c>
      <c r="E8077" s="66" t="s">
        <v>5786</v>
      </c>
      <c r="F8077" s="67">
        <v>4.4400000000000004</v>
      </c>
      <c r="G8077" s="67">
        <v>-7.7896400000000003</v>
      </c>
      <c r="H8077" s="67">
        <v>109.947</v>
      </c>
      <c r="I8077" s="66" t="s">
        <v>3504</v>
      </c>
      <c r="J8077" s="67">
        <v>-7.7226800000000004</v>
      </c>
      <c r="K8077" s="67">
        <v>109.9468</v>
      </c>
    </row>
    <row r="8078" spans="1:11" ht="14.5">
      <c r="A8078" s="66" t="str">
        <f t="shared" si="126"/>
        <v>GPP PURWOREJO_WINGKOSANGGRAHAN</v>
      </c>
      <c r="B8078" s="66" t="s">
        <v>3881</v>
      </c>
      <c r="C8078" s="66" t="s">
        <v>5784</v>
      </c>
      <c r="D8078" s="76" t="s">
        <v>5759</v>
      </c>
      <c r="E8078" s="66" t="s">
        <v>5786</v>
      </c>
      <c r="F8078" s="67">
        <v>4.4400000000000004</v>
      </c>
      <c r="G8078" s="67">
        <v>-7.7966600000000001</v>
      </c>
      <c r="H8078" s="67">
        <v>109.94799999999999</v>
      </c>
      <c r="I8078" s="66" t="s">
        <v>3504</v>
      </c>
      <c r="J8078" s="67">
        <v>-7.7226800000000004</v>
      </c>
      <c r="K8078" s="67">
        <v>109.9468</v>
      </c>
    </row>
    <row r="8079" spans="1:11" ht="14.5">
      <c r="A8079" s="66" t="str">
        <f t="shared" si="126"/>
        <v>GPP PURWOREJO_WINGKOSIGROMULYO</v>
      </c>
      <c r="B8079" s="66" t="s">
        <v>3882</v>
      </c>
      <c r="C8079" s="66" t="s">
        <v>5784</v>
      </c>
      <c r="D8079" s="76" t="s">
        <v>5749</v>
      </c>
      <c r="E8079" s="66" t="s">
        <v>5786</v>
      </c>
      <c r="F8079" s="67">
        <v>4.4400000000000004</v>
      </c>
      <c r="G8079" s="67">
        <v>-7.7980099999999997</v>
      </c>
      <c r="H8079" s="67">
        <v>109.944</v>
      </c>
      <c r="I8079" s="66" t="s">
        <v>3504</v>
      </c>
      <c r="J8079" s="67">
        <v>-7.7226800000000004</v>
      </c>
      <c r="K8079" s="67">
        <v>109.9468</v>
      </c>
    </row>
    <row r="8080" spans="1:11" ht="14.5">
      <c r="A8080" s="66" t="str">
        <f t="shared" si="126"/>
        <v>GPP PURWOREJO_WINGKOTINUMPUK</v>
      </c>
      <c r="B8080" s="66" t="s">
        <v>3883</v>
      </c>
      <c r="C8080" s="66" t="s">
        <v>5784</v>
      </c>
      <c r="D8080" s="76" t="s">
        <v>5775</v>
      </c>
      <c r="E8080" s="66" t="s">
        <v>5786</v>
      </c>
      <c r="F8080" s="67">
        <v>4.4400000000000004</v>
      </c>
      <c r="G8080" s="67">
        <v>-7.7931400000000002</v>
      </c>
      <c r="H8080" s="67">
        <v>109.93899999999999</v>
      </c>
      <c r="I8080" s="66" t="s">
        <v>3504</v>
      </c>
      <c r="J8080" s="67">
        <v>-7.7226800000000004</v>
      </c>
      <c r="K8080" s="67">
        <v>109.9468</v>
      </c>
    </row>
    <row r="8081" spans="1:11" ht="14.5">
      <c r="A8081" s="66" t="str">
        <f t="shared" si="126"/>
        <v>BGR JENARSARI_WINONG</v>
      </c>
      <c r="B8081" s="66" t="s">
        <v>532</v>
      </c>
      <c r="C8081" s="66" t="s">
        <v>5784</v>
      </c>
      <c r="D8081" s="76" t="s">
        <v>5775</v>
      </c>
      <c r="E8081" s="66" t="s">
        <v>5786</v>
      </c>
      <c r="F8081" s="67">
        <v>16.97</v>
      </c>
      <c r="G8081" s="67">
        <v>-7.0055100000000001</v>
      </c>
      <c r="H8081" s="67">
        <v>110.167</v>
      </c>
      <c r="I8081" s="66" t="s">
        <v>346</v>
      </c>
      <c r="J8081" s="67">
        <v>-6.95329</v>
      </c>
      <c r="K8081" s="67">
        <v>110.10129999999999</v>
      </c>
    </row>
    <row r="8082" spans="1:11" ht="14.5">
      <c r="A8082" s="66" t="str">
        <f t="shared" si="126"/>
        <v>BGR NGLEJOK_WINONG</v>
      </c>
      <c r="B8082" s="66" t="s">
        <v>532</v>
      </c>
      <c r="C8082" s="66" t="s">
        <v>5784</v>
      </c>
      <c r="D8082" s="76" t="s">
        <v>5749</v>
      </c>
      <c r="E8082" s="66" t="s">
        <v>5786</v>
      </c>
      <c r="F8082" s="67">
        <v>53.45</v>
      </c>
      <c r="G8082" s="67">
        <v>-7.0708399999999996</v>
      </c>
      <c r="H8082" s="67">
        <v>110.84699999999999</v>
      </c>
      <c r="I8082" s="66" t="s">
        <v>775</v>
      </c>
      <c r="J8082" s="67">
        <v>-7.06935</v>
      </c>
      <c r="K8082" s="67">
        <v>110.8802</v>
      </c>
    </row>
    <row r="8083" spans="1:11" ht="14.5">
      <c r="A8083" s="66" t="str">
        <f t="shared" si="126"/>
        <v>Boyolali_WINONG</v>
      </c>
      <c r="B8083" s="66" t="s">
        <v>532</v>
      </c>
      <c r="C8083" s="66" t="s">
        <v>5784</v>
      </c>
      <c r="D8083" s="76" t="s">
        <v>5759</v>
      </c>
      <c r="E8083" s="66" t="s">
        <v>5786</v>
      </c>
      <c r="F8083" s="67">
        <v>17.7</v>
      </c>
      <c r="G8083" s="67">
        <v>-7.5239099999999999</v>
      </c>
      <c r="H8083" s="67">
        <v>110.57899999999999</v>
      </c>
      <c r="I8083" s="66" t="s">
        <v>1370</v>
      </c>
      <c r="J8083" s="67">
        <v>-7.5381099999999996</v>
      </c>
      <c r="K8083" s="67">
        <v>110.6292</v>
      </c>
    </row>
    <row r="8084" spans="1:11" ht="14.5">
      <c r="A8084" s="66" t="str">
        <f t="shared" si="126"/>
        <v>GPP BANJARNEGARA_WINONG</v>
      </c>
      <c r="B8084" s="66" t="s">
        <v>532</v>
      </c>
      <c r="C8084" s="66" t="s">
        <v>5784</v>
      </c>
      <c r="D8084" s="76" t="s">
        <v>5767</v>
      </c>
      <c r="E8084" s="66" t="s">
        <v>5786</v>
      </c>
      <c r="F8084" s="67">
        <v>10.28</v>
      </c>
      <c r="G8084" s="67">
        <v>-7.4159699999999997</v>
      </c>
      <c r="H8084" s="67">
        <v>109.622</v>
      </c>
      <c r="I8084" s="66" t="s">
        <v>2357</v>
      </c>
      <c r="J8084" s="67">
        <v>-7.3905900000000004</v>
      </c>
      <c r="K8084" s="67">
        <v>109.7366</v>
      </c>
    </row>
    <row r="8085" spans="1:11" ht="14.5">
      <c r="A8085" s="66" t="str">
        <f t="shared" si="126"/>
        <v>GPP PURWOREJO_WINONG</v>
      </c>
      <c r="B8085" s="66" t="s">
        <v>532</v>
      </c>
      <c r="C8085" s="66" t="s">
        <v>5784</v>
      </c>
      <c r="D8085" s="76" t="s">
        <v>5749</v>
      </c>
      <c r="E8085" s="66" t="s">
        <v>5786</v>
      </c>
      <c r="F8085" s="67">
        <v>15.69</v>
      </c>
      <c r="G8085" s="67">
        <v>-7.7462600000000004</v>
      </c>
      <c r="H8085" s="67">
        <v>109.78100000000001</v>
      </c>
      <c r="I8085" s="66" t="s">
        <v>3504</v>
      </c>
      <c r="J8085" s="67">
        <v>-7.7226800000000004</v>
      </c>
      <c r="K8085" s="67">
        <v>109.9468</v>
      </c>
    </row>
    <row r="8086" spans="1:11" ht="14.5">
      <c r="A8086" s="66" t="str">
        <f t="shared" si="126"/>
        <v>GPP PURWOREJO_WINONG</v>
      </c>
      <c r="B8086" s="66" t="s">
        <v>532</v>
      </c>
      <c r="C8086" s="66" t="s">
        <v>5784</v>
      </c>
      <c r="D8086" s="76" t="s">
        <v>5749</v>
      </c>
      <c r="E8086" s="66" t="s">
        <v>5786</v>
      </c>
      <c r="F8086" s="67">
        <v>4.4400000000000004</v>
      </c>
      <c r="G8086" s="67">
        <v>-7.6639400000000002</v>
      </c>
      <c r="H8086" s="67">
        <v>109.95099999999999</v>
      </c>
      <c r="I8086" s="66" t="s">
        <v>3504</v>
      </c>
      <c r="J8086" s="67">
        <v>-7.7226800000000004</v>
      </c>
      <c r="K8086" s="67">
        <v>109.9468</v>
      </c>
    </row>
    <row r="8087" spans="1:11" ht="14.5">
      <c r="A8087" s="66" t="str">
        <f t="shared" si="126"/>
        <v>Pati - Juwana_WINONG</v>
      </c>
      <c r="B8087" s="66" t="s">
        <v>532</v>
      </c>
      <c r="C8087" s="66" t="s">
        <v>5784</v>
      </c>
      <c r="D8087" s="76" t="s">
        <v>5746</v>
      </c>
      <c r="E8087" s="66" t="s">
        <v>5786</v>
      </c>
      <c r="F8087" s="67">
        <v>16.66</v>
      </c>
      <c r="G8087" s="67">
        <v>-6.8146300000000002</v>
      </c>
      <c r="H8087" s="67">
        <v>111.099</v>
      </c>
      <c r="I8087" s="66" t="s">
        <v>4458</v>
      </c>
      <c r="J8087" s="67">
        <v>-6.7296100000000001</v>
      </c>
      <c r="K8087" s="67">
        <v>111.1037</v>
      </c>
    </row>
    <row r="8088" spans="1:11" ht="14.5">
      <c r="A8088" s="66" t="str">
        <f t="shared" si="126"/>
        <v>Pati - Sokokulon_WINONG</v>
      </c>
      <c r="B8088" s="66" t="s">
        <v>532</v>
      </c>
      <c r="C8088" s="66" t="s">
        <v>5784</v>
      </c>
      <c r="D8088" s="76" t="s">
        <v>5775</v>
      </c>
      <c r="E8088" s="66" t="s">
        <v>5786</v>
      </c>
      <c r="F8088" s="67">
        <v>16.66</v>
      </c>
      <c r="G8088" s="67">
        <v>-6.7414300000000003</v>
      </c>
      <c r="H8088" s="67">
        <v>111.029</v>
      </c>
      <c r="I8088" s="66" t="s">
        <v>4606</v>
      </c>
      <c r="J8088" s="67">
        <v>-6.7764199999999999</v>
      </c>
      <c r="K8088" s="67">
        <v>110.9949</v>
      </c>
    </row>
    <row r="8089" spans="1:11" ht="14.5">
      <c r="A8089" s="66" t="str">
        <f t="shared" si="126"/>
        <v>GPP PURWOREJO_WINONGKIDUL</v>
      </c>
      <c r="B8089" s="66" t="s">
        <v>3884</v>
      </c>
      <c r="C8089" s="66" t="s">
        <v>5784</v>
      </c>
      <c r="D8089" s="76" t="s">
        <v>5775</v>
      </c>
      <c r="E8089" s="66" t="s">
        <v>5786</v>
      </c>
      <c r="F8089" s="67">
        <v>4.4400000000000004</v>
      </c>
      <c r="G8089" s="67">
        <v>-7.6766100000000002</v>
      </c>
      <c r="H8089" s="67">
        <v>109.958</v>
      </c>
      <c r="I8089" s="66" t="s">
        <v>3504</v>
      </c>
      <c r="J8089" s="67">
        <v>-7.7226800000000004</v>
      </c>
      <c r="K8089" s="67">
        <v>109.9468</v>
      </c>
    </row>
    <row r="8090" spans="1:11" ht="14.5">
      <c r="A8090" s="66" t="str">
        <f t="shared" si="126"/>
        <v>GPP PURWOREJO_WINONGLOR</v>
      </c>
      <c r="B8090" s="66" t="s">
        <v>3885</v>
      </c>
      <c r="C8090" s="66" t="s">
        <v>5784</v>
      </c>
      <c r="D8090" s="76" t="s">
        <v>5775</v>
      </c>
      <c r="E8090" s="66" t="s">
        <v>5786</v>
      </c>
      <c r="F8090" s="67">
        <v>4.4400000000000004</v>
      </c>
      <c r="G8090" s="67">
        <v>-7.6674899999999999</v>
      </c>
      <c r="H8090" s="67">
        <v>109.96599999999999</v>
      </c>
      <c r="I8090" s="66" t="s">
        <v>3504</v>
      </c>
      <c r="J8090" s="67">
        <v>-7.7226800000000004</v>
      </c>
      <c r="K8090" s="67">
        <v>109.9468</v>
      </c>
    </row>
    <row r="8091" spans="1:11" ht="14.5">
      <c r="A8091" s="66" t="str">
        <f t="shared" si="126"/>
        <v>Wonosobo - Leksono_WINONGSARI</v>
      </c>
      <c r="B8091" s="66" t="s">
        <v>5676</v>
      </c>
      <c r="C8091" s="66" t="s">
        <v>5784</v>
      </c>
      <c r="D8091" s="76" t="s">
        <v>5755</v>
      </c>
      <c r="E8091" s="66" t="s">
        <v>5786</v>
      </c>
      <c r="F8091" s="67">
        <v>7.7</v>
      </c>
      <c r="G8091" s="67">
        <v>-7.4625599999999999</v>
      </c>
      <c r="H8091" s="67">
        <v>109.893</v>
      </c>
      <c r="I8091" s="66" t="s">
        <v>5583</v>
      </c>
      <c r="J8091" s="67">
        <v>-7.4236599999999999</v>
      </c>
      <c r="K8091" s="67">
        <v>109.8591</v>
      </c>
    </row>
    <row r="8092" spans="1:11" ht="14.5">
      <c r="A8092" s="66" t="str">
        <f t="shared" si="126"/>
        <v>Purbalingga - Kebong_WIRADADI</v>
      </c>
      <c r="B8092" s="66" t="s">
        <v>4958</v>
      </c>
      <c r="C8092" s="66" t="s">
        <v>5784</v>
      </c>
      <c r="D8092" s="76" t="s">
        <v>5775</v>
      </c>
      <c r="E8092" s="66" t="s">
        <v>5786</v>
      </c>
      <c r="F8092" s="67">
        <v>9.3800000000000008</v>
      </c>
      <c r="G8092" s="67">
        <v>-7.4667700000000004</v>
      </c>
      <c r="H8092" s="67">
        <v>109.26300000000001</v>
      </c>
      <c r="I8092" s="66" t="s">
        <v>4781</v>
      </c>
      <c r="J8092" s="67">
        <v>-7.4033100000000003</v>
      </c>
      <c r="K8092" s="67">
        <v>109.3588</v>
      </c>
    </row>
    <row r="8093" spans="1:11" ht="14.5">
      <c r="A8093" s="66" t="str">
        <f t="shared" si="126"/>
        <v>GPP PEKALONGAN_WIRADESA</v>
      </c>
      <c r="B8093" s="66" t="s">
        <v>3497</v>
      </c>
      <c r="C8093" s="66" t="s">
        <v>5784</v>
      </c>
      <c r="D8093" s="76" t="s">
        <v>5740</v>
      </c>
      <c r="E8093" s="66" t="s">
        <v>5786</v>
      </c>
      <c r="F8093" s="67">
        <v>5.84</v>
      </c>
      <c r="G8093" s="67">
        <v>-6.9136600000000001</v>
      </c>
      <c r="H8093" s="67">
        <v>109.60899999999999</v>
      </c>
      <c r="I8093" s="66" t="s">
        <v>3376</v>
      </c>
      <c r="J8093" s="67">
        <v>-6.8898999999999999</v>
      </c>
      <c r="K8093" s="67">
        <v>109.6589</v>
      </c>
    </row>
    <row r="8094" spans="1:11" ht="14.5">
      <c r="A8094" s="66" t="str">
        <f t="shared" si="126"/>
        <v>GPP BANJARNEGARA_WIRAMASTRA</v>
      </c>
      <c r="B8094" s="66" t="s">
        <v>2531</v>
      </c>
      <c r="C8094" s="66" t="s">
        <v>5784</v>
      </c>
      <c r="D8094" s="76" t="s">
        <v>5740</v>
      </c>
      <c r="E8094" s="66" t="s">
        <v>5786</v>
      </c>
      <c r="F8094" s="67">
        <v>10.28</v>
      </c>
      <c r="G8094" s="67">
        <v>-7.4546799999999998</v>
      </c>
      <c r="H8094" s="67">
        <v>109.614</v>
      </c>
      <c r="I8094" s="66" t="s">
        <v>2357</v>
      </c>
      <c r="J8094" s="67">
        <v>-7.3905900000000004</v>
      </c>
      <c r="K8094" s="67">
        <v>109.7366</v>
      </c>
    </row>
    <row r="8095" spans="1:11" ht="14.5">
      <c r="A8095" s="66" t="str">
        <f t="shared" si="126"/>
        <v>BGR PURBALINGGA_WIRASABA</v>
      </c>
      <c r="B8095" s="66" t="s">
        <v>997</v>
      </c>
      <c r="C8095" s="66" t="s">
        <v>5784</v>
      </c>
      <c r="D8095" s="76" t="s">
        <v>5740</v>
      </c>
      <c r="E8095" s="66" t="s">
        <v>5786</v>
      </c>
      <c r="F8095" s="67">
        <v>7.6</v>
      </c>
      <c r="G8095" s="67">
        <v>-7.45052</v>
      </c>
      <c r="H8095" s="67">
        <v>109.41500000000001</v>
      </c>
      <c r="I8095" s="66" t="s">
        <v>856</v>
      </c>
      <c r="J8095" s="67">
        <v>-7.4180900000000003</v>
      </c>
      <c r="K8095" s="67">
        <v>109.37690000000001</v>
      </c>
    </row>
    <row r="8096" spans="1:11" ht="14.5">
      <c r="A8096" s="66" t="str">
        <f t="shared" si="126"/>
        <v>Purbalingga - Kebong_WIRASANA</v>
      </c>
      <c r="B8096" s="66" t="s">
        <v>4959</v>
      </c>
      <c r="C8096" s="66" t="s">
        <v>5784</v>
      </c>
      <c r="D8096" s="76" t="s">
        <v>5763</v>
      </c>
      <c r="E8096" s="66" t="s">
        <v>5786</v>
      </c>
      <c r="F8096" s="67">
        <v>7.6</v>
      </c>
      <c r="G8096" s="67">
        <v>-7.3811999999999998</v>
      </c>
      <c r="H8096" s="67">
        <v>109.367</v>
      </c>
      <c r="I8096" s="66" t="s">
        <v>4781</v>
      </c>
      <c r="J8096" s="67">
        <v>-7.4033100000000003</v>
      </c>
      <c r="K8096" s="67">
        <v>109.3588</v>
      </c>
    </row>
    <row r="8097" spans="1:11" ht="14.5">
      <c r="A8097" s="66" t="str">
        <f t="shared" si="126"/>
        <v>GPP PEKALONGAN_WIRODITAN</v>
      </c>
      <c r="B8097" s="66" t="s">
        <v>3498</v>
      </c>
      <c r="C8097" s="66" t="s">
        <v>5784</v>
      </c>
      <c r="D8097" s="76" t="s">
        <v>5758</v>
      </c>
      <c r="E8097" s="66" t="s">
        <v>5786</v>
      </c>
      <c r="F8097" s="67">
        <v>5.84</v>
      </c>
      <c r="G8097" s="67">
        <v>-6.95404</v>
      </c>
      <c r="H8097" s="67">
        <v>109.61199999999999</v>
      </c>
      <c r="I8097" s="66" t="s">
        <v>3376</v>
      </c>
      <c r="J8097" s="67">
        <v>-6.8898999999999999</v>
      </c>
      <c r="K8097" s="67">
        <v>109.6589</v>
      </c>
    </row>
    <row r="8098" spans="1:11" ht="14.5">
      <c r="A8098" s="66" t="str">
        <f t="shared" si="126"/>
        <v>GPP PURWOREJO_WIROGATEN</v>
      </c>
      <c r="B8098" s="66" t="s">
        <v>3886</v>
      </c>
      <c r="C8098" s="66" t="s">
        <v>5784</v>
      </c>
      <c r="D8098" s="76" t="s">
        <v>5775</v>
      </c>
      <c r="E8098" s="66" t="s">
        <v>5786</v>
      </c>
      <c r="F8098" s="67">
        <v>15.69</v>
      </c>
      <c r="G8098" s="67">
        <v>-7.7666000000000004</v>
      </c>
      <c r="H8098" s="67">
        <v>109.765</v>
      </c>
      <c r="I8098" s="66" t="s">
        <v>3504</v>
      </c>
      <c r="J8098" s="67">
        <v>-7.7226800000000004</v>
      </c>
      <c r="K8098" s="67">
        <v>109.9468</v>
      </c>
    </row>
    <row r="8099" spans="1:11" ht="14.5">
      <c r="A8099" s="66" t="str">
        <f t="shared" si="126"/>
        <v>GPP MAGELANG_WIROGOMO</v>
      </c>
      <c r="B8099" s="66" t="s">
        <v>3333</v>
      </c>
      <c r="C8099" s="66" t="s">
        <v>5784</v>
      </c>
      <c r="D8099" s="76" t="s">
        <v>5775</v>
      </c>
      <c r="E8099" s="66" t="s">
        <v>5786</v>
      </c>
      <c r="F8099" s="67">
        <v>10.51</v>
      </c>
      <c r="G8099" s="67">
        <v>-7.3347800000000003</v>
      </c>
      <c r="H8099" s="67">
        <v>110.386</v>
      </c>
      <c r="I8099" s="66" t="s">
        <v>3103</v>
      </c>
      <c r="J8099" s="67">
        <v>-7.3955399999999996</v>
      </c>
      <c r="K8099" s="67">
        <v>110.24469999999999</v>
      </c>
    </row>
    <row r="8100" spans="1:11" ht="14.5">
      <c r="A8100" s="66" t="str">
        <f t="shared" si="126"/>
        <v>Sukoharjo 2 - Baki_WIROGUNAN</v>
      </c>
      <c r="B8100" s="66" t="s">
        <v>5292</v>
      </c>
      <c r="C8100" s="66" t="s">
        <v>5784</v>
      </c>
      <c r="D8100" s="76" t="s">
        <v>5750</v>
      </c>
      <c r="E8100" s="66" t="s">
        <v>5786</v>
      </c>
      <c r="F8100" s="67">
        <v>14.71</v>
      </c>
      <c r="G8100" s="67">
        <v>-7.5430900000000003</v>
      </c>
      <c r="H8100" s="67">
        <v>110.72799999999999</v>
      </c>
      <c r="I8100" s="66" t="s">
        <v>5224</v>
      </c>
      <c r="J8100" s="67">
        <v>-7.6135599999999997</v>
      </c>
      <c r="K8100" s="67">
        <v>110.76560000000001</v>
      </c>
    </row>
    <row r="8101" spans="1:11" ht="14.5">
      <c r="A8101" s="66" t="str">
        <f t="shared" si="126"/>
        <v>BGR NGADIROJO_WIROKO</v>
      </c>
      <c r="B8101" s="66" t="s">
        <v>770</v>
      </c>
      <c r="C8101" s="66" t="s">
        <v>5784</v>
      </c>
      <c r="D8101" s="76" t="s">
        <v>5762</v>
      </c>
      <c r="E8101" s="66" t="s">
        <v>5786</v>
      </c>
      <c r="F8101" s="67">
        <v>20.7</v>
      </c>
      <c r="G8101" s="67">
        <v>-7.9649599999999996</v>
      </c>
      <c r="H8101" s="67">
        <v>111.086</v>
      </c>
      <c r="I8101" s="66" t="s">
        <v>538</v>
      </c>
      <c r="J8101" s="67">
        <v>-7.8147399999999996</v>
      </c>
      <c r="K8101" s="67">
        <v>111.0005</v>
      </c>
    </row>
    <row r="8102" spans="1:11" ht="14.5">
      <c r="A8102" s="66" t="str">
        <f t="shared" si="126"/>
        <v>GPP PURWOREJO_WIROMARTAN</v>
      </c>
      <c r="B8102" s="66" t="s">
        <v>3887</v>
      </c>
      <c r="C8102" s="66" t="s">
        <v>5784</v>
      </c>
      <c r="D8102" s="76" t="s">
        <v>5757</v>
      </c>
      <c r="E8102" s="66" t="s">
        <v>5786</v>
      </c>
      <c r="F8102" s="67">
        <v>15.69</v>
      </c>
      <c r="G8102" s="67">
        <v>-7.8187100000000003</v>
      </c>
      <c r="H8102" s="67">
        <v>109.825</v>
      </c>
      <c r="I8102" s="66" t="s">
        <v>3504</v>
      </c>
      <c r="J8102" s="67">
        <v>-7.7226800000000004</v>
      </c>
      <c r="K8102" s="67">
        <v>109.9468</v>
      </c>
    </row>
    <row r="8103" spans="1:11" ht="14.5">
      <c r="A8103" s="66" t="str">
        <f t="shared" si="126"/>
        <v>Sukoharjo 2 - Baki_WIRONANGGAN</v>
      </c>
      <c r="B8103" s="66" t="s">
        <v>5293</v>
      </c>
      <c r="C8103" s="66" t="s">
        <v>5784</v>
      </c>
      <c r="D8103" s="76" t="s">
        <v>5762</v>
      </c>
      <c r="E8103" s="66" t="s">
        <v>5786</v>
      </c>
      <c r="F8103" s="67">
        <v>14.71</v>
      </c>
      <c r="G8103" s="67">
        <v>-7.57423</v>
      </c>
      <c r="H8103" s="67">
        <v>110.729</v>
      </c>
      <c r="I8103" s="66" t="s">
        <v>5224</v>
      </c>
      <c r="J8103" s="67">
        <v>-7.6135599999999997</v>
      </c>
      <c r="K8103" s="67">
        <v>110.76560000000001</v>
      </c>
    </row>
    <row r="8104" spans="1:11" ht="14.5">
      <c r="A8104" s="66" t="str">
        <f t="shared" si="126"/>
        <v>GPP PURWOREJO_WIRONATAN</v>
      </c>
      <c r="B8104" s="66" t="s">
        <v>3888</v>
      </c>
      <c r="C8104" s="66" t="s">
        <v>5784</v>
      </c>
      <c r="D8104" s="76" t="s">
        <v>5765</v>
      </c>
      <c r="E8104" s="66" t="s">
        <v>5786</v>
      </c>
      <c r="F8104" s="67">
        <v>4.4400000000000004</v>
      </c>
      <c r="G8104" s="67">
        <v>-7.7162899999999999</v>
      </c>
      <c r="H8104" s="67">
        <v>109.83499999999999</v>
      </c>
      <c r="I8104" s="66" t="s">
        <v>3504</v>
      </c>
      <c r="J8104" s="67">
        <v>-7.7226800000000004</v>
      </c>
      <c r="K8104" s="67">
        <v>109.9468</v>
      </c>
    </row>
    <row r="8105" spans="1:11" ht="14.5">
      <c r="A8105" s="66" t="str">
        <f t="shared" si="126"/>
        <v>BGR JENARSARI_WIROSARI</v>
      </c>
      <c r="B8105" s="66" t="s">
        <v>533</v>
      </c>
      <c r="C8105" s="66" t="s">
        <v>5784</v>
      </c>
      <c r="D8105" s="76" t="s">
        <v>5750</v>
      </c>
      <c r="E8105" s="66" t="s">
        <v>5786</v>
      </c>
      <c r="F8105" s="67">
        <v>16.97</v>
      </c>
      <c r="G8105" s="67">
        <v>-7.1125999999999996</v>
      </c>
      <c r="H8105" s="67">
        <v>110.06699999999999</v>
      </c>
      <c r="I8105" s="66" t="s">
        <v>346</v>
      </c>
      <c r="J8105" s="67">
        <v>-6.95329</v>
      </c>
      <c r="K8105" s="67">
        <v>110.10129999999999</v>
      </c>
    </row>
    <row r="8106" spans="1:11" ht="14.5">
      <c r="A8106" s="66" t="str">
        <f t="shared" si="126"/>
        <v>Qc Purwodadi - Tawangharjo_WIROSARI</v>
      </c>
      <c r="B8106" s="66" t="s">
        <v>533</v>
      </c>
      <c r="C8106" s="66" t="s">
        <v>5784</v>
      </c>
      <c r="D8106" s="76" t="s">
        <v>5763</v>
      </c>
      <c r="E8106" s="66" t="s">
        <v>5786</v>
      </c>
      <c r="F8106" s="67">
        <v>53.45</v>
      </c>
      <c r="G8106" s="67">
        <v>-7.0783800000000001</v>
      </c>
      <c r="H8106" s="67">
        <v>111.1</v>
      </c>
      <c r="I8106" s="66" t="s">
        <v>4974</v>
      </c>
      <c r="J8106" s="67">
        <v>-7.0747999999999998</v>
      </c>
      <c r="K8106" s="67">
        <v>110.9586</v>
      </c>
    </row>
    <row r="8107" spans="1:11" ht="14.5">
      <c r="A8107" s="66" t="str">
        <f t="shared" si="126"/>
        <v>Pati - Juwana_WIROTO</v>
      </c>
      <c r="B8107" s="66" t="s">
        <v>4605</v>
      </c>
      <c r="C8107" s="66" t="s">
        <v>5784</v>
      </c>
      <c r="D8107" s="76" t="s">
        <v>5775</v>
      </c>
      <c r="E8107" s="66" t="s">
        <v>5786</v>
      </c>
      <c r="F8107" s="67">
        <v>20.29</v>
      </c>
      <c r="G8107" s="67">
        <v>-6.7559199999999997</v>
      </c>
      <c r="H8107" s="67">
        <v>111.249</v>
      </c>
      <c r="I8107" s="66" t="s">
        <v>4458</v>
      </c>
      <c r="J8107" s="67">
        <v>-6.7296100000000001</v>
      </c>
      <c r="K8107" s="67">
        <v>111.1037</v>
      </c>
    </row>
    <row r="8108" spans="1:11" ht="14.5">
      <c r="A8108" s="66" t="str">
        <f t="shared" si="126"/>
        <v>Semarang - Kalikuning_WIRU</v>
      </c>
      <c r="B8108" s="66" t="s">
        <v>5159</v>
      </c>
      <c r="C8108" s="66" t="s">
        <v>5784</v>
      </c>
      <c r="D8108" s="76" t="s">
        <v>5775</v>
      </c>
      <c r="E8108" s="66" t="s">
        <v>5786</v>
      </c>
      <c r="F8108" s="67">
        <v>10.51</v>
      </c>
      <c r="G8108" s="67">
        <v>-7.2157999999999998</v>
      </c>
      <c r="H8108" s="67">
        <v>110.577</v>
      </c>
      <c r="I8108" s="66" t="s">
        <v>5061</v>
      </c>
      <c r="J8108" s="67">
        <v>-7.1833299999999998</v>
      </c>
      <c r="K8108" s="67">
        <v>110.4721</v>
      </c>
    </row>
    <row r="8109" spans="1:11" ht="14.5">
      <c r="A8109" s="66" t="str">
        <f t="shared" si="126"/>
        <v>GPP KARANGANYAR_WIRUN</v>
      </c>
      <c r="B8109" s="66" t="s">
        <v>2713</v>
      </c>
      <c r="C8109" s="66" t="s">
        <v>5784</v>
      </c>
      <c r="D8109" s="76" t="s">
        <v>5775</v>
      </c>
      <c r="E8109" s="66" t="s">
        <v>5786</v>
      </c>
      <c r="F8109" s="67">
        <v>14.71</v>
      </c>
      <c r="G8109" s="67">
        <v>-7.60093</v>
      </c>
      <c r="H8109" s="67">
        <v>110.858</v>
      </c>
      <c r="I8109" s="66" t="s">
        <v>2633</v>
      </c>
      <c r="J8109" s="67">
        <v>-7.5687199999999999</v>
      </c>
      <c r="K8109" s="67">
        <v>110.8749</v>
      </c>
    </row>
    <row r="8110" spans="1:11" ht="14.5">
      <c r="A8110" s="66" t="str">
        <f t="shared" si="126"/>
        <v>Pati - Juwana_WIRUN</v>
      </c>
      <c r="B8110" s="66" t="s">
        <v>2713</v>
      </c>
      <c r="C8110" s="66" t="s">
        <v>5784</v>
      </c>
      <c r="D8110" s="76" t="s">
        <v>5775</v>
      </c>
      <c r="E8110" s="66" t="s">
        <v>5786</v>
      </c>
      <c r="F8110" s="67">
        <v>16.66</v>
      </c>
      <c r="G8110" s="67">
        <v>-6.7869599999999997</v>
      </c>
      <c r="H8110" s="67">
        <v>111.114</v>
      </c>
      <c r="I8110" s="66" t="s">
        <v>4458</v>
      </c>
      <c r="J8110" s="67">
        <v>-6.7296100000000001</v>
      </c>
      <c r="K8110" s="67">
        <v>111.1037</v>
      </c>
    </row>
    <row r="8111" spans="1:11" ht="14.5">
      <c r="A8111" s="66" t="str">
        <f t="shared" si="126"/>
        <v>Pemalang - Taman_WISNU</v>
      </c>
      <c r="B8111" s="66" t="s">
        <v>4704</v>
      </c>
      <c r="C8111" s="66" t="s">
        <v>5784</v>
      </c>
      <c r="D8111" s="76" t="s">
        <v>5764</v>
      </c>
      <c r="E8111" s="66" t="s">
        <v>5786</v>
      </c>
      <c r="F8111" s="67">
        <v>15.73</v>
      </c>
      <c r="G8111" s="67">
        <v>-7.1204999999999998</v>
      </c>
      <c r="H8111" s="67">
        <v>109.378</v>
      </c>
      <c r="I8111" s="66" t="s">
        <v>4660</v>
      </c>
      <c r="J8111" s="67">
        <v>-6.8936700000000002</v>
      </c>
      <c r="K8111" s="67">
        <v>109.4251</v>
      </c>
    </row>
    <row r="8112" spans="1:11" ht="14.5">
      <c r="A8112" s="66" t="str">
        <f t="shared" si="126"/>
        <v>BGR PURBALINGGA_WLAHAR</v>
      </c>
      <c r="B8112" s="66" t="s">
        <v>998</v>
      </c>
      <c r="C8112" s="66" t="s">
        <v>5784</v>
      </c>
      <c r="D8112" s="76" t="s">
        <v>5765</v>
      </c>
      <c r="E8112" s="66" t="s">
        <v>5786</v>
      </c>
      <c r="F8112" s="67">
        <v>7.6</v>
      </c>
      <c r="G8112" s="67">
        <v>-7.3477399999999999</v>
      </c>
      <c r="H8112" s="67">
        <v>109.502</v>
      </c>
      <c r="I8112" s="66" t="s">
        <v>856</v>
      </c>
      <c r="J8112" s="67">
        <v>-7.4180900000000003</v>
      </c>
      <c r="K8112" s="67">
        <v>109.37690000000001</v>
      </c>
    </row>
    <row r="8113" spans="1:11" ht="14.5">
      <c r="A8113" s="66" t="str">
        <f t="shared" si="126"/>
        <v>Brebes GPP_WLAHAR</v>
      </c>
      <c r="B8113" s="66" t="s">
        <v>998</v>
      </c>
      <c r="C8113" s="66" t="s">
        <v>5784</v>
      </c>
      <c r="D8113" s="76" t="s">
        <v>5775</v>
      </c>
      <c r="E8113" s="66" t="s">
        <v>5786</v>
      </c>
      <c r="F8113" s="67">
        <v>20.92</v>
      </c>
      <c r="G8113" s="67">
        <v>-7.0789200000000001</v>
      </c>
      <c r="H8113" s="67">
        <v>108.956</v>
      </c>
      <c r="I8113" s="66" t="s">
        <v>1667</v>
      </c>
      <c r="J8113" s="67">
        <v>-7.1220699999999999</v>
      </c>
      <c r="K8113" s="67">
        <v>108.9847</v>
      </c>
    </row>
    <row r="8114" spans="1:11" ht="14.5">
      <c r="A8114" s="66" t="str">
        <f t="shared" si="126"/>
        <v>Cilacap 1 - Kesugihan_WLAHAR</v>
      </c>
      <c r="B8114" s="66" t="s">
        <v>998</v>
      </c>
      <c r="C8114" s="66" t="s">
        <v>5784</v>
      </c>
      <c r="D8114" s="76" t="s">
        <v>5775</v>
      </c>
      <c r="E8114" s="66" t="s">
        <v>5786</v>
      </c>
      <c r="F8114" s="67">
        <v>20.29</v>
      </c>
      <c r="G8114" s="67">
        <v>-7.66845</v>
      </c>
      <c r="H8114" s="67">
        <v>109.133</v>
      </c>
      <c r="I8114" s="66" t="s">
        <v>1829</v>
      </c>
      <c r="J8114" s="67">
        <v>-7.6282100000000002</v>
      </c>
      <c r="K8114" s="67">
        <v>109.1144</v>
      </c>
    </row>
    <row r="8115" spans="1:11" ht="14.5">
      <c r="A8115" s="66" t="str">
        <f t="shared" si="126"/>
        <v>GUD BGR WANGON_WLAHAR</v>
      </c>
      <c r="B8115" s="66" t="s">
        <v>998</v>
      </c>
      <c r="C8115" s="66" t="s">
        <v>5784</v>
      </c>
      <c r="D8115" s="76" t="s">
        <v>5755</v>
      </c>
      <c r="E8115" s="66" t="s">
        <v>5786</v>
      </c>
      <c r="F8115" s="67">
        <v>9.3800000000000008</v>
      </c>
      <c r="G8115" s="67">
        <v>-7.4714900000000002</v>
      </c>
      <c r="H8115" s="67">
        <v>109.075</v>
      </c>
      <c r="I8115" s="66" t="s">
        <v>4026</v>
      </c>
      <c r="J8115" s="67">
        <v>-7.5083200000000003</v>
      </c>
      <c r="K8115" s="67">
        <v>109.0645</v>
      </c>
    </row>
    <row r="8116" spans="1:11" ht="14.5">
      <c r="A8116" s="66" t="str">
        <f t="shared" si="126"/>
        <v>Purbalingga - Kebong_WLAHAR KULON</v>
      </c>
      <c r="B8116" s="66" t="s">
        <v>4960</v>
      </c>
      <c r="C8116" s="66" t="s">
        <v>5784</v>
      </c>
      <c r="D8116" s="76" t="s">
        <v>5751</v>
      </c>
      <c r="E8116" s="66" t="s">
        <v>5786</v>
      </c>
      <c r="F8116" s="67">
        <v>9.3800000000000008</v>
      </c>
      <c r="G8116" s="67">
        <v>-7.4913400000000001</v>
      </c>
      <c r="H8116" s="67">
        <v>109.264</v>
      </c>
      <c r="I8116" s="66" t="s">
        <v>4781</v>
      </c>
      <c r="J8116" s="67">
        <v>-7.4033100000000003</v>
      </c>
      <c r="K8116" s="67">
        <v>109.3588</v>
      </c>
    </row>
    <row r="8117" spans="1:11" ht="14.5">
      <c r="A8117" s="66" t="str">
        <f t="shared" si="126"/>
        <v>Purbalingga - Kebong_WLAHAR WETAN</v>
      </c>
      <c r="B8117" s="66" t="s">
        <v>4961</v>
      </c>
      <c r="C8117" s="66" t="s">
        <v>5784</v>
      </c>
      <c r="D8117" s="76" t="s">
        <v>5763</v>
      </c>
      <c r="E8117" s="66" t="s">
        <v>5786</v>
      </c>
      <c r="F8117" s="67">
        <v>9.3800000000000008</v>
      </c>
      <c r="G8117" s="67">
        <v>-7.4994100000000001</v>
      </c>
      <c r="H8117" s="67">
        <v>109.273</v>
      </c>
      <c r="I8117" s="66" t="s">
        <v>4781</v>
      </c>
      <c r="J8117" s="67">
        <v>-7.4033100000000003</v>
      </c>
      <c r="K8117" s="67">
        <v>109.3588</v>
      </c>
    </row>
    <row r="8118" spans="1:11" ht="14.5">
      <c r="A8118" s="66" t="str">
        <f t="shared" si="126"/>
        <v>BGR NGLEJOK_WOLO</v>
      </c>
      <c r="B8118" s="66" t="s">
        <v>854</v>
      </c>
      <c r="C8118" s="66" t="s">
        <v>5784</v>
      </c>
      <c r="D8118" s="76" t="s">
        <v>5764</v>
      </c>
      <c r="E8118" s="66" t="s">
        <v>5786</v>
      </c>
      <c r="F8118" s="67">
        <v>53.45</v>
      </c>
      <c r="G8118" s="67">
        <v>-7.0548500000000001</v>
      </c>
      <c r="H8118" s="67">
        <v>110.828</v>
      </c>
      <c r="I8118" s="66" t="s">
        <v>775</v>
      </c>
      <c r="J8118" s="67">
        <v>-7.06935</v>
      </c>
      <c r="K8118" s="67">
        <v>110.8802</v>
      </c>
    </row>
    <row r="8119" spans="1:11" ht="14.5">
      <c r="A8119" s="66" t="str">
        <f t="shared" si="126"/>
        <v>GD Lini II Semarang - Sayung_WONOAGUNG</v>
      </c>
      <c r="B8119" s="66" t="s">
        <v>2112</v>
      </c>
      <c r="C8119" s="66" t="s">
        <v>5784</v>
      </c>
      <c r="D8119" s="76" t="s">
        <v>5759</v>
      </c>
      <c r="E8119" s="66" t="s">
        <v>5786</v>
      </c>
      <c r="F8119" s="67">
        <v>26.27</v>
      </c>
      <c r="G8119" s="67">
        <v>-6.8811600000000004</v>
      </c>
      <c r="H8119" s="67">
        <v>110.55500000000001</v>
      </c>
      <c r="I8119" s="66" t="s">
        <v>2074</v>
      </c>
      <c r="J8119" s="67">
        <v>-6.9261400000000002</v>
      </c>
      <c r="K8119" s="67">
        <v>110.5613</v>
      </c>
    </row>
    <row r="8120" spans="1:11" ht="14.5">
      <c r="A8120" s="66" t="str">
        <f t="shared" si="126"/>
        <v>Batang - Kasepuhan_WONOBODRO</v>
      </c>
      <c r="B8120" s="66" t="s">
        <v>251</v>
      </c>
      <c r="C8120" s="66" t="s">
        <v>5784</v>
      </c>
      <c r="D8120" s="76" t="s">
        <v>5751</v>
      </c>
      <c r="E8120" s="66" t="s">
        <v>5786</v>
      </c>
      <c r="F8120" s="67">
        <v>9.3699999999999992</v>
      </c>
      <c r="G8120" s="67">
        <v>-7.0828100000000003</v>
      </c>
      <c r="H8120" s="67">
        <v>109.842</v>
      </c>
      <c r="I8120" s="66" t="s">
        <v>54</v>
      </c>
      <c r="J8120" s="67">
        <v>-6.9040600000000003</v>
      </c>
      <c r="K8120" s="67">
        <v>109.7085</v>
      </c>
    </row>
    <row r="8121" spans="1:11" ht="14.5">
      <c r="A8121" s="66" t="str">
        <f t="shared" si="126"/>
        <v>BGR NGADIROJO_WONOBOYO</v>
      </c>
      <c r="B8121" s="66" t="s">
        <v>771</v>
      </c>
      <c r="C8121" s="66" t="s">
        <v>5784</v>
      </c>
      <c r="D8121" s="76" t="s">
        <v>5757</v>
      </c>
      <c r="E8121" s="66" t="s">
        <v>5786</v>
      </c>
      <c r="F8121" s="67">
        <v>20.7</v>
      </c>
      <c r="G8121" s="67">
        <v>-7.8106</v>
      </c>
      <c r="H8121" s="67">
        <v>110.938</v>
      </c>
      <c r="I8121" s="66" t="s">
        <v>538</v>
      </c>
      <c r="J8121" s="67">
        <v>-7.8147399999999996</v>
      </c>
      <c r="K8121" s="67">
        <v>111.0005</v>
      </c>
    </row>
    <row r="8122" spans="1:11" ht="14.5">
      <c r="A8122" s="66" t="str">
        <f t="shared" si="126"/>
        <v>BGR TEMANGGUNG_WONOBOYO</v>
      </c>
      <c r="B8122" s="66" t="s">
        <v>771</v>
      </c>
      <c r="C8122" s="66" t="s">
        <v>5784</v>
      </c>
      <c r="D8122" s="76" t="s">
        <v>5775</v>
      </c>
      <c r="E8122" s="66" t="s">
        <v>5786</v>
      </c>
      <c r="F8122" s="67">
        <v>9.5500000000000007</v>
      </c>
      <c r="G8122" s="67">
        <v>-7.1972899999999997</v>
      </c>
      <c r="H8122" s="67">
        <v>110.011</v>
      </c>
      <c r="I8122" s="66" t="s">
        <v>999</v>
      </c>
      <c r="J8122" s="67">
        <v>-7.2953299999999999</v>
      </c>
      <c r="K8122" s="67">
        <v>110.0787</v>
      </c>
    </row>
    <row r="8123" spans="1:11" ht="14.5">
      <c r="A8123" s="66" t="str">
        <f t="shared" si="126"/>
        <v>GPP KLATEN_WONOBOYO</v>
      </c>
      <c r="B8123" s="66" t="s">
        <v>771</v>
      </c>
      <c r="C8123" s="66" t="s">
        <v>5784</v>
      </c>
      <c r="D8123" s="76" t="s">
        <v>5759</v>
      </c>
      <c r="E8123" s="66" t="s">
        <v>5786</v>
      </c>
      <c r="F8123" s="67">
        <v>8.89</v>
      </c>
      <c r="G8123" s="67">
        <v>-7.7298600000000004</v>
      </c>
      <c r="H8123" s="67">
        <v>110.536</v>
      </c>
      <c r="I8123" s="66" t="s">
        <v>2894</v>
      </c>
      <c r="J8123" s="67">
        <v>-7.6692</v>
      </c>
      <c r="K8123" s="67">
        <v>110.6751</v>
      </c>
    </row>
    <row r="8124" spans="1:11" ht="14.5">
      <c r="A8124" s="66" t="str">
        <f t="shared" si="126"/>
        <v>GPP PURWOREJO_WONOBOYO</v>
      </c>
      <c r="B8124" s="66" t="s">
        <v>771</v>
      </c>
      <c r="C8124" s="66" t="s">
        <v>5784</v>
      </c>
      <c r="D8124" s="76" t="s">
        <v>5775</v>
      </c>
      <c r="E8124" s="66" t="s">
        <v>5786</v>
      </c>
      <c r="F8124" s="67">
        <v>4.4400000000000004</v>
      </c>
      <c r="G8124" s="67">
        <v>-7.8080800000000004</v>
      </c>
      <c r="H8124" s="67">
        <v>109.964</v>
      </c>
      <c r="I8124" s="66" t="s">
        <v>3504</v>
      </c>
      <c r="J8124" s="67">
        <v>-7.7226800000000004</v>
      </c>
      <c r="K8124" s="67">
        <v>109.9468</v>
      </c>
    </row>
    <row r="8125" spans="1:11" ht="14.5">
      <c r="A8125" s="66" t="str">
        <f t="shared" si="126"/>
        <v>BGR TEMANGGUNG_WONOCOYO</v>
      </c>
      <c r="B8125" s="66" t="s">
        <v>1164</v>
      </c>
      <c r="C8125" s="66" t="s">
        <v>5784</v>
      </c>
      <c r="D8125" s="76" t="s">
        <v>5775</v>
      </c>
      <c r="E8125" s="66" t="s">
        <v>5786</v>
      </c>
      <c r="F8125" s="67">
        <v>9.5500000000000007</v>
      </c>
      <c r="G8125" s="67">
        <v>-7.1830400000000001</v>
      </c>
      <c r="H8125" s="67">
        <v>110.032</v>
      </c>
      <c r="I8125" s="66" t="s">
        <v>999</v>
      </c>
      <c r="J8125" s="67">
        <v>-7.2953299999999999</v>
      </c>
      <c r="K8125" s="67">
        <v>110.0787</v>
      </c>
    </row>
    <row r="8126" spans="1:11" ht="14.5">
      <c r="A8126" s="66" t="str">
        <f t="shared" si="126"/>
        <v>Batang - Kasepuhan_WONODADI</v>
      </c>
      <c r="B8126" s="66" t="s">
        <v>252</v>
      </c>
      <c r="C8126" s="66" t="s">
        <v>5784</v>
      </c>
      <c r="D8126" s="76" t="s">
        <v>5775</v>
      </c>
      <c r="E8126" s="66" t="s">
        <v>5786</v>
      </c>
      <c r="F8126" s="67">
        <v>9.3699999999999992</v>
      </c>
      <c r="G8126" s="67">
        <v>-7.0567200000000003</v>
      </c>
      <c r="H8126" s="67">
        <v>109.78400000000001</v>
      </c>
      <c r="I8126" s="66" t="s">
        <v>54</v>
      </c>
      <c r="J8126" s="67">
        <v>-6.9040600000000003</v>
      </c>
      <c r="K8126" s="67">
        <v>109.7085</v>
      </c>
    </row>
    <row r="8127" spans="1:11" ht="14.5">
      <c r="A8127" s="66" t="str">
        <f t="shared" si="126"/>
        <v>BGR TEMANGGUNG_WONODADI</v>
      </c>
      <c r="B8127" s="66" t="s">
        <v>252</v>
      </c>
      <c r="C8127" s="66" t="s">
        <v>5784</v>
      </c>
      <c r="D8127" s="76" t="s">
        <v>5775</v>
      </c>
      <c r="E8127" s="66" t="s">
        <v>5786</v>
      </c>
      <c r="F8127" s="67">
        <v>16.97</v>
      </c>
      <c r="G8127" s="67">
        <v>-7.1174600000000003</v>
      </c>
      <c r="H8127" s="67">
        <v>109.96599999999999</v>
      </c>
      <c r="I8127" s="66" t="s">
        <v>999</v>
      </c>
      <c r="J8127" s="67">
        <v>-7.2953299999999999</v>
      </c>
      <c r="K8127" s="67">
        <v>110.0787</v>
      </c>
    </row>
    <row r="8128" spans="1:11" ht="14.5">
      <c r="A8128" s="66" t="str">
        <f t="shared" si="126"/>
        <v>GPP PURWOREJO_WONODADI</v>
      </c>
      <c r="B8128" s="66" t="s">
        <v>252</v>
      </c>
      <c r="C8128" s="66" t="s">
        <v>5784</v>
      </c>
      <c r="D8128" s="76" t="s">
        <v>5755</v>
      </c>
      <c r="E8128" s="66" t="s">
        <v>5786</v>
      </c>
      <c r="F8128" s="67">
        <v>4.4400000000000004</v>
      </c>
      <c r="G8128" s="67">
        <v>-7.7600199999999999</v>
      </c>
      <c r="H8128" s="67">
        <v>109.83799999999999</v>
      </c>
      <c r="I8128" s="66" t="s">
        <v>3504</v>
      </c>
      <c r="J8128" s="67">
        <v>-7.7226800000000004</v>
      </c>
      <c r="K8128" s="67">
        <v>109.9468</v>
      </c>
    </row>
    <row r="8129" spans="1:11" ht="14.5">
      <c r="A8129" s="66" t="str">
        <f t="shared" si="126"/>
        <v>Kebumen - Purbowangi_WONODADI</v>
      </c>
      <c r="B8129" s="66" t="s">
        <v>252</v>
      </c>
      <c r="C8129" s="66" t="s">
        <v>5784</v>
      </c>
      <c r="D8129" s="76" t="s">
        <v>5775</v>
      </c>
      <c r="E8129" s="66" t="s">
        <v>5786</v>
      </c>
      <c r="F8129" s="67">
        <v>15.69</v>
      </c>
      <c r="G8129" s="67">
        <v>-7.7192699999999999</v>
      </c>
      <c r="H8129" s="67">
        <v>109.456</v>
      </c>
      <c r="I8129" s="66" t="s">
        <v>4274</v>
      </c>
      <c r="J8129" s="67">
        <v>-7.6099800000000002</v>
      </c>
      <c r="K8129" s="67">
        <v>109.48480000000001</v>
      </c>
    </row>
    <row r="8130" spans="1:11" ht="14.5">
      <c r="A8130" s="66" t="str">
        <f t="shared" ref="A8130:A8193" si="127">CONCATENATE(I8130,"_",B8130)</f>
        <v>Wonogiri 2 - Nambangan_WONODADI</v>
      </c>
      <c r="B8130" s="66" t="s">
        <v>252</v>
      </c>
      <c r="C8130" s="66" t="s">
        <v>5784</v>
      </c>
      <c r="D8130" s="76" t="s">
        <v>5775</v>
      </c>
      <c r="E8130" s="66" t="s">
        <v>5786</v>
      </c>
      <c r="F8130" s="67">
        <v>20.7</v>
      </c>
      <c r="G8130" s="67">
        <v>-8.0103299999999997</v>
      </c>
      <c r="H8130" s="67">
        <v>110.797</v>
      </c>
      <c r="I8130" s="66" t="s">
        <v>5545</v>
      </c>
      <c r="J8130" s="67">
        <v>-7.76837</v>
      </c>
      <c r="K8130" s="67">
        <v>110.8871</v>
      </c>
    </row>
    <row r="8131" spans="1:11" ht="14.5">
      <c r="A8131" s="66" t="str">
        <f t="shared" si="127"/>
        <v>Boyolali_WONODOYO</v>
      </c>
      <c r="B8131" s="66" t="s">
        <v>1565</v>
      </c>
      <c r="C8131" s="66" t="s">
        <v>5784</v>
      </c>
      <c r="D8131" s="76" t="s">
        <v>5764</v>
      </c>
      <c r="E8131" s="66" t="s">
        <v>5786</v>
      </c>
      <c r="F8131" s="67">
        <v>17.7</v>
      </c>
      <c r="G8131" s="67">
        <v>-7.5277000000000003</v>
      </c>
      <c r="H8131" s="67">
        <v>110.47199999999999</v>
      </c>
      <c r="I8131" s="66" t="s">
        <v>1370</v>
      </c>
      <c r="J8131" s="67">
        <v>-7.5381099999999996</v>
      </c>
      <c r="K8131" s="67">
        <v>110.6292</v>
      </c>
    </row>
    <row r="8132" spans="1:11" ht="14.5">
      <c r="A8132" s="66" t="str">
        <f t="shared" si="127"/>
        <v>UPP SEMARANG_WONODRI</v>
      </c>
      <c r="B8132" s="66" t="s">
        <v>5543</v>
      </c>
      <c r="C8132" s="66" t="s">
        <v>5784</v>
      </c>
      <c r="D8132" s="76" t="s">
        <v>5763</v>
      </c>
      <c r="E8132" s="66" t="s">
        <v>5786</v>
      </c>
      <c r="F8132" s="67">
        <v>1.22</v>
      </c>
      <c r="G8132" s="67">
        <v>-7.0007299999999999</v>
      </c>
      <c r="H8132" s="67">
        <v>110.43</v>
      </c>
      <c r="I8132" s="66" t="s">
        <v>5495</v>
      </c>
      <c r="J8132" s="67">
        <v>-6.9489400000000003</v>
      </c>
      <c r="K8132" s="67">
        <v>110.42059999999999</v>
      </c>
    </row>
    <row r="8133" spans="1:11" ht="14.5">
      <c r="A8133" s="66" t="str">
        <f t="shared" si="127"/>
        <v>GPP PURWOREJO_WONOENGGAL</v>
      </c>
      <c r="B8133" s="66" t="s">
        <v>3889</v>
      </c>
      <c r="C8133" s="66" t="s">
        <v>5784</v>
      </c>
      <c r="D8133" s="76" t="s">
        <v>5757</v>
      </c>
      <c r="E8133" s="66" t="s">
        <v>5786</v>
      </c>
      <c r="F8133" s="67">
        <v>4.4400000000000004</v>
      </c>
      <c r="G8133" s="67">
        <v>-7.7970499999999996</v>
      </c>
      <c r="H8133" s="67">
        <v>109.892</v>
      </c>
      <c r="I8133" s="66" t="s">
        <v>3504</v>
      </c>
      <c r="J8133" s="67">
        <v>-7.7226800000000004</v>
      </c>
      <c r="K8133" s="67">
        <v>109.9468</v>
      </c>
    </row>
    <row r="8134" spans="1:11" ht="14.5">
      <c r="A8134" s="66" t="str">
        <f t="shared" si="127"/>
        <v>GPP PURWOREJO_WONOGIRI</v>
      </c>
      <c r="B8134" s="66" t="s">
        <v>3890</v>
      </c>
      <c r="C8134" s="66" t="s">
        <v>5784</v>
      </c>
      <c r="D8134" s="76" t="s">
        <v>5741</v>
      </c>
      <c r="E8134" s="66" t="s">
        <v>5786</v>
      </c>
      <c r="F8134" s="67">
        <v>7.61</v>
      </c>
      <c r="G8134" s="67">
        <v>-7.5533200000000003</v>
      </c>
      <c r="H8134" s="67">
        <v>110.068</v>
      </c>
      <c r="I8134" s="66" t="s">
        <v>3504</v>
      </c>
      <c r="J8134" s="67">
        <v>-7.7226800000000004</v>
      </c>
      <c r="K8134" s="67">
        <v>109.9468</v>
      </c>
    </row>
    <row r="8135" spans="1:11" ht="14.5">
      <c r="A8135" s="66" t="str">
        <f t="shared" si="127"/>
        <v>PML 1BEJI_WONOGIRI</v>
      </c>
      <c r="B8135" s="66" t="s">
        <v>3890</v>
      </c>
      <c r="C8135" s="66" t="s">
        <v>5784</v>
      </c>
      <c r="D8135" s="76" t="s">
        <v>5758</v>
      </c>
      <c r="E8135" s="66" t="s">
        <v>5786</v>
      </c>
      <c r="F8135" s="67">
        <v>15.73</v>
      </c>
      <c r="G8135" s="67">
        <v>-6.9439799999999998</v>
      </c>
      <c r="H8135" s="67">
        <v>109.48399999999999</v>
      </c>
      <c r="I8135" s="66" t="s">
        <v>4705</v>
      </c>
      <c r="J8135" s="67">
        <v>-6.8926100000000003</v>
      </c>
      <c r="K8135" s="67">
        <v>109.4507</v>
      </c>
    </row>
    <row r="8136" spans="1:11" ht="14.5">
      <c r="A8136" s="66" t="str">
        <f t="shared" si="127"/>
        <v>BGR NGADIROJO_WONOHARJO</v>
      </c>
      <c r="B8136" s="66" t="s">
        <v>772</v>
      </c>
      <c r="C8136" s="66" t="s">
        <v>5784</v>
      </c>
      <c r="D8136" s="76" t="s">
        <v>5775</v>
      </c>
      <c r="E8136" s="66" t="s">
        <v>5786</v>
      </c>
      <c r="F8136" s="67">
        <v>20.7</v>
      </c>
      <c r="G8136" s="67">
        <v>-7.9094899999999999</v>
      </c>
      <c r="H8136" s="67">
        <v>110.94799999999999</v>
      </c>
      <c r="I8136" s="66" t="s">
        <v>538</v>
      </c>
      <c r="J8136" s="67">
        <v>-7.8147399999999996</v>
      </c>
      <c r="K8136" s="67">
        <v>111.0005</v>
      </c>
    </row>
    <row r="8137" spans="1:11" ht="14.5">
      <c r="A8137" s="66" t="str">
        <f t="shared" si="127"/>
        <v>GPP GROBOGAN_WONOHARJO</v>
      </c>
      <c r="B8137" s="66" t="s">
        <v>772</v>
      </c>
      <c r="C8137" s="66" t="s">
        <v>5784</v>
      </c>
      <c r="D8137" s="76" t="s">
        <v>5775</v>
      </c>
      <c r="E8137" s="66" t="s">
        <v>5786</v>
      </c>
      <c r="F8137" s="67">
        <v>17.7</v>
      </c>
      <c r="G8137" s="67">
        <v>-7.2519</v>
      </c>
      <c r="H8137" s="67">
        <v>110.81399999999999</v>
      </c>
      <c r="I8137" s="66" t="s">
        <v>2583</v>
      </c>
      <c r="J8137" s="67">
        <v>-7.1456299999999997</v>
      </c>
      <c r="K8137" s="67">
        <v>110.9007</v>
      </c>
    </row>
    <row r="8138" spans="1:11" ht="14.5">
      <c r="A8138" s="66" t="str">
        <f t="shared" si="127"/>
        <v>Kebumen - Purbowangi_WONOHARJO</v>
      </c>
      <c r="B8138" s="66" t="s">
        <v>772</v>
      </c>
      <c r="C8138" s="66" t="s">
        <v>5784</v>
      </c>
      <c r="D8138" s="76" t="s">
        <v>5737</v>
      </c>
      <c r="E8138" s="66" t="s">
        <v>5786</v>
      </c>
      <c r="F8138" s="67">
        <v>15.69</v>
      </c>
      <c r="G8138" s="67">
        <v>-7.5657500000000004</v>
      </c>
      <c r="H8138" s="67">
        <v>109.43899999999999</v>
      </c>
      <c r="I8138" s="66" t="s">
        <v>4274</v>
      </c>
      <c r="J8138" s="67">
        <v>-7.6099800000000002</v>
      </c>
      <c r="K8138" s="67">
        <v>109.48480000000001</v>
      </c>
    </row>
    <row r="8139" spans="1:11" ht="14.5">
      <c r="A8139" s="66" t="str">
        <f t="shared" si="127"/>
        <v>Wonogiri 2 - Nambangan_WONOHARJO</v>
      </c>
      <c r="B8139" s="66" t="s">
        <v>772</v>
      </c>
      <c r="C8139" s="66" t="s">
        <v>5784</v>
      </c>
      <c r="D8139" s="76" t="s">
        <v>5753</v>
      </c>
      <c r="E8139" s="66" t="s">
        <v>5786</v>
      </c>
      <c r="F8139" s="67">
        <v>20.7</v>
      </c>
      <c r="G8139" s="67">
        <v>-7.7478899999999999</v>
      </c>
      <c r="H8139" s="67">
        <v>110.958</v>
      </c>
      <c r="I8139" s="66" t="s">
        <v>5545</v>
      </c>
      <c r="J8139" s="67">
        <v>-7.76837</v>
      </c>
      <c r="K8139" s="67">
        <v>110.8871</v>
      </c>
    </row>
    <row r="8140" spans="1:11" ht="14.5">
      <c r="A8140" s="66" t="str">
        <f t="shared" si="127"/>
        <v>Wonosobo - Leksono_WONOKAMPIR</v>
      </c>
      <c r="B8140" s="66" t="s">
        <v>5677</v>
      </c>
      <c r="C8140" s="66" t="s">
        <v>5784</v>
      </c>
      <c r="D8140" s="76" t="s">
        <v>5741</v>
      </c>
      <c r="E8140" s="66" t="s">
        <v>5786</v>
      </c>
      <c r="F8140" s="67">
        <v>7.7</v>
      </c>
      <c r="G8140" s="67">
        <v>-7.2944199999999997</v>
      </c>
      <c r="H8140" s="67">
        <v>109.863</v>
      </c>
      <c r="I8140" s="66" t="s">
        <v>5583</v>
      </c>
      <c r="J8140" s="67">
        <v>-7.4236599999999999</v>
      </c>
      <c r="K8140" s="67">
        <v>109.8591</v>
      </c>
    </row>
    <row r="8141" spans="1:11" ht="14.5">
      <c r="A8141" s="66" t="str">
        <f t="shared" si="127"/>
        <v>Wonogiri 2 - Nambangan_WONOKARTO</v>
      </c>
      <c r="B8141" s="66" t="s">
        <v>5580</v>
      </c>
      <c r="C8141" s="66" t="s">
        <v>5784</v>
      </c>
      <c r="D8141" s="76" t="s">
        <v>5746</v>
      </c>
      <c r="E8141" s="66" t="s">
        <v>5786</v>
      </c>
      <c r="F8141" s="67">
        <v>20.7</v>
      </c>
      <c r="G8141" s="67">
        <v>-7.7976400000000003</v>
      </c>
      <c r="H8141" s="67">
        <v>110.91500000000001</v>
      </c>
      <c r="I8141" s="66" t="s">
        <v>5545</v>
      </c>
      <c r="J8141" s="67">
        <v>-7.76837</v>
      </c>
      <c r="K8141" s="67">
        <v>110.8871</v>
      </c>
    </row>
    <row r="8142" spans="1:11" ht="14.5">
      <c r="A8142" s="66" t="str">
        <f t="shared" si="127"/>
        <v>Batang - Kasepuhan_WONOKERSO</v>
      </c>
      <c r="B8142" s="66" t="s">
        <v>253</v>
      </c>
      <c r="C8142" s="66" t="s">
        <v>5784</v>
      </c>
      <c r="D8142" s="76" t="s">
        <v>5775</v>
      </c>
      <c r="E8142" s="66" t="s">
        <v>5786</v>
      </c>
      <c r="F8142" s="67">
        <v>9.3699999999999992</v>
      </c>
      <c r="G8142" s="67">
        <v>-6.9284600000000003</v>
      </c>
      <c r="H8142" s="67">
        <v>109.797</v>
      </c>
      <c r="I8142" s="66" t="s">
        <v>54</v>
      </c>
      <c r="J8142" s="67">
        <v>-6.9040600000000003</v>
      </c>
      <c r="K8142" s="67">
        <v>109.7085</v>
      </c>
    </row>
    <row r="8143" spans="1:11" ht="14.5">
      <c r="A8143" s="66" t="str">
        <f t="shared" si="127"/>
        <v>BGR JENARSARI_WONOKERSO</v>
      </c>
      <c r="B8143" s="66" t="s">
        <v>253</v>
      </c>
      <c r="C8143" s="66" t="s">
        <v>5784</v>
      </c>
      <c r="D8143" s="76" t="s">
        <v>5744</v>
      </c>
      <c r="E8143" s="66" t="s">
        <v>5786</v>
      </c>
      <c r="F8143" s="67">
        <v>9.3699999999999992</v>
      </c>
      <c r="G8143" s="67">
        <v>-7.0347299999999997</v>
      </c>
      <c r="H8143" s="67">
        <v>109.895</v>
      </c>
      <c r="I8143" s="66" t="s">
        <v>346</v>
      </c>
      <c r="J8143" s="67">
        <v>-6.95329</v>
      </c>
      <c r="K8143" s="67">
        <v>110.10129999999999</v>
      </c>
    </row>
    <row r="8144" spans="1:11" ht="14.5">
      <c r="A8144" s="66" t="str">
        <f t="shared" si="127"/>
        <v>GPP MAGELANG_WONOKERSO</v>
      </c>
      <c r="B8144" s="66" t="s">
        <v>253</v>
      </c>
      <c r="C8144" s="66" t="s">
        <v>5784</v>
      </c>
      <c r="D8144" s="76" t="s">
        <v>5775</v>
      </c>
      <c r="E8144" s="66" t="s">
        <v>5786</v>
      </c>
      <c r="F8144" s="67">
        <v>9.5500000000000007</v>
      </c>
      <c r="G8144" s="67">
        <v>-7.3619000000000003</v>
      </c>
      <c r="H8144" s="67">
        <v>110.2</v>
      </c>
      <c r="I8144" s="66" t="s">
        <v>3103</v>
      </c>
      <c r="J8144" s="67">
        <v>-7.3955399999999996</v>
      </c>
      <c r="K8144" s="67">
        <v>110.24469999999999</v>
      </c>
    </row>
    <row r="8145" spans="1:11" ht="14.5">
      <c r="A8145" s="66" t="str">
        <f t="shared" si="127"/>
        <v>GPP MAGELANG_WONOKERSO</v>
      </c>
      <c r="B8145" s="66" t="s">
        <v>253</v>
      </c>
      <c r="C8145" s="66" t="s">
        <v>5784</v>
      </c>
      <c r="D8145" s="76" t="s">
        <v>5760</v>
      </c>
      <c r="E8145" s="66" t="s">
        <v>5786</v>
      </c>
      <c r="F8145" s="67">
        <v>9.5500000000000007</v>
      </c>
      <c r="G8145" s="67">
        <v>-7.2810899999999998</v>
      </c>
      <c r="H8145" s="67">
        <v>110.30500000000001</v>
      </c>
      <c r="I8145" s="66" t="s">
        <v>3103</v>
      </c>
      <c r="J8145" s="67">
        <v>-7.3955399999999996</v>
      </c>
      <c r="K8145" s="67">
        <v>110.24469999999999</v>
      </c>
    </row>
    <row r="8146" spans="1:11" ht="14.5">
      <c r="A8146" s="66" t="str">
        <f t="shared" si="127"/>
        <v>Sragen 1 - Ngrampal_WONOKERSO</v>
      </c>
      <c r="B8146" s="66" t="s">
        <v>253</v>
      </c>
      <c r="C8146" s="66" t="s">
        <v>5784</v>
      </c>
      <c r="D8146" s="76" t="s">
        <v>5757</v>
      </c>
      <c r="E8146" s="66" t="s">
        <v>5786</v>
      </c>
      <c r="F8146" s="67">
        <v>66.78</v>
      </c>
      <c r="G8146" s="67">
        <v>-7.4781300000000002</v>
      </c>
      <c r="H8146" s="67">
        <v>111.027</v>
      </c>
      <c r="I8146" s="66" t="s">
        <v>5161</v>
      </c>
      <c r="J8146" s="67">
        <v>-7.4020799999999998</v>
      </c>
      <c r="K8146" s="67">
        <v>111.0612</v>
      </c>
    </row>
    <row r="8147" spans="1:11" ht="14.5">
      <c r="A8147" s="66" t="str">
        <f t="shared" si="127"/>
        <v>Batang - Kasepuhan_WONOKERTO</v>
      </c>
      <c r="B8147" s="66" t="s">
        <v>254</v>
      </c>
      <c r="C8147" s="66" t="s">
        <v>5784</v>
      </c>
      <c r="D8147" s="76" t="s">
        <v>5763</v>
      </c>
      <c r="E8147" s="66" t="s">
        <v>5786</v>
      </c>
      <c r="F8147" s="67">
        <v>9.3699999999999992</v>
      </c>
      <c r="G8147" s="67">
        <v>-7.0263499999999999</v>
      </c>
      <c r="H8147" s="67">
        <v>109.806</v>
      </c>
      <c r="I8147" s="66" t="s">
        <v>54</v>
      </c>
      <c r="J8147" s="67">
        <v>-6.9040600000000003</v>
      </c>
      <c r="K8147" s="67">
        <v>109.7085</v>
      </c>
    </row>
    <row r="8148" spans="1:11" ht="14.5">
      <c r="A8148" s="66" t="str">
        <f t="shared" si="127"/>
        <v>Blora 3 Bangkle_WONOKERTO</v>
      </c>
      <c r="B8148" s="66" t="s">
        <v>254</v>
      </c>
      <c r="C8148" s="66" t="s">
        <v>5784</v>
      </c>
      <c r="D8148" s="76" t="s">
        <v>5753</v>
      </c>
      <c r="E8148" s="66" t="s">
        <v>5786</v>
      </c>
      <c r="F8148" s="67">
        <v>20.29</v>
      </c>
      <c r="G8148" s="67">
        <v>-6.8386199999999997</v>
      </c>
      <c r="H8148" s="67">
        <v>111.58</v>
      </c>
      <c r="I8148" s="66" t="s">
        <v>1166</v>
      </c>
      <c r="J8148" s="67">
        <v>-6.9716199999999997</v>
      </c>
      <c r="K8148" s="67">
        <v>111.4388</v>
      </c>
    </row>
    <row r="8149" spans="1:11" ht="14.5">
      <c r="A8149" s="66" t="str">
        <f t="shared" si="127"/>
        <v>GD Lini II Semarang - Sayung_WONOKERTO</v>
      </c>
      <c r="B8149" s="66" t="s">
        <v>254</v>
      </c>
      <c r="C8149" s="66" t="s">
        <v>5784</v>
      </c>
      <c r="D8149" s="76" t="s">
        <v>5755</v>
      </c>
      <c r="E8149" s="66" t="s">
        <v>5786</v>
      </c>
      <c r="F8149" s="67">
        <v>26.27</v>
      </c>
      <c r="G8149" s="67">
        <v>-6.9243100000000002</v>
      </c>
      <c r="H8149" s="67">
        <v>110.56399999999999</v>
      </c>
      <c r="I8149" s="66" t="s">
        <v>2074</v>
      </c>
      <c r="J8149" s="67">
        <v>-6.9261400000000002</v>
      </c>
      <c r="K8149" s="67">
        <v>110.5613</v>
      </c>
    </row>
    <row r="8150" spans="1:11" ht="14.5">
      <c r="A8150" s="66" t="str">
        <f t="shared" si="127"/>
        <v>GD. BGR WONOSOBO_WONOKERTO</v>
      </c>
      <c r="B8150" s="66" t="s">
        <v>254</v>
      </c>
      <c r="C8150" s="66" t="s">
        <v>5784</v>
      </c>
      <c r="D8150" s="76" t="s">
        <v>5775</v>
      </c>
      <c r="E8150" s="66" t="s">
        <v>5786</v>
      </c>
      <c r="F8150" s="67">
        <v>7.7</v>
      </c>
      <c r="G8150" s="67">
        <v>-7.4139299999999997</v>
      </c>
      <c r="H8150" s="67">
        <v>109.82599999999999</v>
      </c>
      <c r="I8150" s="66" t="s">
        <v>2219</v>
      </c>
      <c r="J8150" s="67">
        <v>-7.42415</v>
      </c>
      <c r="K8150" s="67">
        <v>109.8409</v>
      </c>
    </row>
    <row r="8151" spans="1:11" ht="14.5">
      <c r="A8151" s="66" t="str">
        <f t="shared" si="127"/>
        <v>GPP MAGELANG_WONOKERTO</v>
      </c>
      <c r="B8151" s="66" t="s">
        <v>254</v>
      </c>
      <c r="C8151" s="66" t="s">
        <v>5784</v>
      </c>
      <c r="D8151" s="76" t="s">
        <v>5775</v>
      </c>
      <c r="E8151" s="66" t="s">
        <v>5786</v>
      </c>
      <c r="F8151" s="67">
        <v>7.61</v>
      </c>
      <c r="G8151" s="67">
        <v>-7.4476599999999999</v>
      </c>
      <c r="H8151" s="67">
        <v>110.253</v>
      </c>
      <c r="I8151" s="66" t="s">
        <v>3103</v>
      </c>
      <c r="J8151" s="67">
        <v>-7.3955399999999996</v>
      </c>
      <c r="K8151" s="67">
        <v>110.24469999999999</v>
      </c>
    </row>
    <row r="8152" spans="1:11" ht="14.5">
      <c r="A8152" s="66" t="str">
        <f t="shared" si="127"/>
        <v>Semarang - Kalikuning_WONOKERTO</v>
      </c>
      <c r="B8152" s="66" t="s">
        <v>254</v>
      </c>
      <c r="C8152" s="66" t="s">
        <v>5784</v>
      </c>
      <c r="D8152" s="76" t="s">
        <v>5775</v>
      </c>
      <c r="E8152" s="66" t="s">
        <v>5786</v>
      </c>
      <c r="F8152" s="67">
        <v>10.51</v>
      </c>
      <c r="G8152" s="67">
        <v>-7.2408900000000003</v>
      </c>
      <c r="H8152" s="67">
        <v>110.577</v>
      </c>
      <c r="I8152" s="66" t="s">
        <v>5061</v>
      </c>
      <c r="J8152" s="67">
        <v>-7.1833299999999998</v>
      </c>
      <c r="K8152" s="67">
        <v>110.4721</v>
      </c>
    </row>
    <row r="8153" spans="1:11" ht="14.5">
      <c r="A8153" s="66" t="str">
        <f t="shared" si="127"/>
        <v>Wonogiri 2 - Nambangan_WONOKERTO</v>
      </c>
      <c r="B8153" s="66" t="s">
        <v>254</v>
      </c>
      <c r="C8153" s="66" t="s">
        <v>5784</v>
      </c>
      <c r="D8153" s="76" t="s">
        <v>5755</v>
      </c>
      <c r="E8153" s="66" t="s">
        <v>5786</v>
      </c>
      <c r="F8153" s="67">
        <v>20.7</v>
      </c>
      <c r="G8153" s="67">
        <v>-7.7616899999999998</v>
      </c>
      <c r="H8153" s="67">
        <v>110.953</v>
      </c>
      <c r="I8153" s="66" t="s">
        <v>5545</v>
      </c>
      <c r="J8153" s="67">
        <v>-7.76837</v>
      </c>
      <c r="K8153" s="67">
        <v>110.8871</v>
      </c>
    </row>
    <row r="8154" spans="1:11" ht="14.5">
      <c r="A8154" s="66" t="str">
        <f t="shared" si="127"/>
        <v>GPP PEKALONGAN_WONOKERTOKULON</v>
      </c>
      <c r="B8154" s="66" t="s">
        <v>3499</v>
      </c>
      <c r="C8154" s="66" t="s">
        <v>5784</v>
      </c>
      <c r="D8154" s="76" t="s">
        <v>5762</v>
      </c>
      <c r="E8154" s="66" t="s">
        <v>5786</v>
      </c>
      <c r="F8154" s="67">
        <v>5.84</v>
      </c>
      <c r="G8154" s="67">
        <v>-6.8579100000000004</v>
      </c>
      <c r="H8154" s="67">
        <v>109.627</v>
      </c>
      <c r="I8154" s="66" t="s">
        <v>3376</v>
      </c>
      <c r="J8154" s="67">
        <v>-6.8898999999999999</v>
      </c>
      <c r="K8154" s="67">
        <v>109.6589</v>
      </c>
    </row>
    <row r="8155" spans="1:11" ht="14.5">
      <c r="A8155" s="66" t="str">
        <f t="shared" si="127"/>
        <v>GPP PEKALONGAN_WONOKERTOWETAN</v>
      </c>
      <c r="B8155" s="66" t="s">
        <v>3500</v>
      </c>
      <c r="C8155" s="66" t="s">
        <v>5784</v>
      </c>
      <c r="D8155" s="76" t="s">
        <v>5763</v>
      </c>
      <c r="E8155" s="66" t="s">
        <v>5786</v>
      </c>
      <c r="F8155" s="67">
        <v>5.84</v>
      </c>
      <c r="G8155" s="67">
        <v>-6.8741000000000003</v>
      </c>
      <c r="H8155" s="67">
        <v>109.626</v>
      </c>
      <c r="I8155" s="66" t="s">
        <v>3376</v>
      </c>
      <c r="J8155" s="67">
        <v>-6.8898999999999999</v>
      </c>
      <c r="K8155" s="67">
        <v>109.6589</v>
      </c>
    </row>
    <row r="8156" spans="1:11" ht="14.5">
      <c r="A8156" s="66" t="str">
        <f t="shared" si="127"/>
        <v>Demak 1 - Mranak_WONOKETINGAL</v>
      </c>
      <c r="B8156" s="66" t="s">
        <v>2004</v>
      </c>
      <c r="C8156" s="66" t="s">
        <v>5784</v>
      </c>
      <c r="D8156" s="76" t="s">
        <v>5755</v>
      </c>
      <c r="E8156" s="66" t="s">
        <v>5786</v>
      </c>
      <c r="F8156" s="67">
        <v>26.27</v>
      </c>
      <c r="G8156" s="67">
        <v>-6.8618899999999998</v>
      </c>
      <c r="H8156" s="67">
        <v>110.753</v>
      </c>
      <c r="I8156" s="66" t="s">
        <v>1911</v>
      </c>
      <c r="J8156" s="67">
        <v>-6.8903100000000004</v>
      </c>
      <c r="K8156" s="67">
        <v>110.6673</v>
      </c>
    </row>
    <row r="8157" spans="1:11" ht="14.5">
      <c r="A8157" s="66" t="str">
        <f t="shared" si="127"/>
        <v>GPP KEBUMEN_WONOKRIYO</v>
      </c>
      <c r="B8157" s="66" t="s">
        <v>2890</v>
      </c>
      <c r="C8157" s="66" t="s">
        <v>5784</v>
      </c>
      <c r="D8157" s="76" t="s">
        <v>5751</v>
      </c>
      <c r="E8157" s="66" t="s">
        <v>5786</v>
      </c>
      <c r="F8157" s="67">
        <v>15.69</v>
      </c>
      <c r="G8157" s="67">
        <v>-7.6105700000000001</v>
      </c>
      <c r="H8157" s="67">
        <v>109.509</v>
      </c>
      <c r="I8157" s="66" t="s">
        <v>2714</v>
      </c>
      <c r="J8157" s="67">
        <v>-7.6109200000000001</v>
      </c>
      <c r="K8157" s="67">
        <v>109.5078</v>
      </c>
    </row>
    <row r="8158" spans="1:11" ht="14.5">
      <c r="A8158" s="66" t="str">
        <f t="shared" si="127"/>
        <v>GPP KEBUMEN_WONOKROMO</v>
      </c>
      <c r="B8158" s="66" t="s">
        <v>2891</v>
      </c>
      <c r="C8158" s="66" t="s">
        <v>5784</v>
      </c>
      <c r="D8158" s="76" t="s">
        <v>5765</v>
      </c>
      <c r="E8158" s="66" t="s">
        <v>5786</v>
      </c>
      <c r="F8158" s="67">
        <v>15.69</v>
      </c>
      <c r="G8158" s="67">
        <v>-7.62155</v>
      </c>
      <c r="H8158" s="67">
        <v>109.73</v>
      </c>
      <c r="I8158" s="66" t="s">
        <v>2714</v>
      </c>
      <c r="J8158" s="67">
        <v>-7.6109200000000001</v>
      </c>
      <c r="K8158" s="67">
        <v>109.5078</v>
      </c>
    </row>
    <row r="8159" spans="1:11" ht="14.5">
      <c r="A8159" s="66" t="str">
        <f t="shared" si="127"/>
        <v>PML 1BEJI_WONOKROMO</v>
      </c>
      <c r="B8159" s="66" t="s">
        <v>2891</v>
      </c>
      <c r="C8159" s="66" t="s">
        <v>5784</v>
      </c>
      <c r="D8159" s="76" t="s">
        <v>5775</v>
      </c>
      <c r="E8159" s="66" t="s">
        <v>5786</v>
      </c>
      <c r="F8159" s="67">
        <v>15.73</v>
      </c>
      <c r="G8159" s="67">
        <v>-6.8503999999999996</v>
      </c>
      <c r="H8159" s="67">
        <v>109.524</v>
      </c>
      <c r="I8159" s="66" t="s">
        <v>4705</v>
      </c>
      <c r="J8159" s="67">
        <v>-6.8926100000000003</v>
      </c>
      <c r="K8159" s="67">
        <v>109.4507</v>
      </c>
    </row>
    <row r="8160" spans="1:11" ht="14.5">
      <c r="A8160" s="66" t="str">
        <f t="shared" si="127"/>
        <v>Wonosobo - Leksono_WONOKROMO</v>
      </c>
      <c r="B8160" s="66" t="s">
        <v>2891</v>
      </c>
      <c r="C8160" s="66" t="s">
        <v>5784</v>
      </c>
      <c r="D8160" s="76" t="s">
        <v>5749</v>
      </c>
      <c r="E8160" s="66" t="s">
        <v>5786</v>
      </c>
      <c r="F8160" s="67">
        <v>7.7</v>
      </c>
      <c r="G8160" s="67">
        <v>-7.30741</v>
      </c>
      <c r="H8160" s="67">
        <v>109.89400000000001</v>
      </c>
      <c r="I8160" s="66" t="s">
        <v>5583</v>
      </c>
      <c r="J8160" s="67">
        <v>-7.4236599999999999</v>
      </c>
      <c r="K8160" s="67">
        <v>109.8591</v>
      </c>
    </row>
    <row r="8161" spans="1:11" ht="14.5">
      <c r="A8161" s="66" t="str">
        <f t="shared" si="127"/>
        <v>GPP MAGELANG_WONOLELO</v>
      </c>
      <c r="B8161" s="66" t="s">
        <v>3334</v>
      </c>
      <c r="C8161" s="66" t="s">
        <v>5784</v>
      </c>
      <c r="D8161" s="76" t="s">
        <v>5758</v>
      </c>
      <c r="E8161" s="66" t="s">
        <v>5786</v>
      </c>
      <c r="F8161" s="67">
        <v>7.61</v>
      </c>
      <c r="G8161" s="67">
        <v>-7.4934200000000004</v>
      </c>
      <c r="H8161" s="67">
        <v>110.40300000000001</v>
      </c>
      <c r="I8161" s="66" t="s">
        <v>3103</v>
      </c>
      <c r="J8161" s="67">
        <v>-7.3955399999999996</v>
      </c>
      <c r="K8161" s="67">
        <v>110.24469999999999</v>
      </c>
    </row>
    <row r="8162" spans="1:11" ht="14.5">
      <c r="A8162" s="66" t="str">
        <f t="shared" si="127"/>
        <v>Wonosobo - Leksono_WONOLELO</v>
      </c>
      <c r="B8162" s="66" t="s">
        <v>3334</v>
      </c>
      <c r="C8162" s="66" t="s">
        <v>5784</v>
      </c>
      <c r="D8162" s="76" t="s">
        <v>5775</v>
      </c>
      <c r="E8162" s="66" t="s">
        <v>5786</v>
      </c>
      <c r="F8162" s="67">
        <v>7.7</v>
      </c>
      <c r="G8162" s="67">
        <v>-7.3820300000000003</v>
      </c>
      <c r="H8162" s="67">
        <v>109.90900000000001</v>
      </c>
      <c r="I8162" s="66" t="s">
        <v>5583</v>
      </c>
      <c r="J8162" s="67">
        <v>-7.4236599999999999</v>
      </c>
      <c r="K8162" s="67">
        <v>109.8591</v>
      </c>
    </row>
    <row r="8163" spans="1:11" ht="14.5">
      <c r="A8163" s="66" t="str">
        <f t="shared" si="127"/>
        <v>GD BGR CANDI SEMARANG_WONOLOPO</v>
      </c>
      <c r="B8163" s="66" t="s">
        <v>2072</v>
      </c>
      <c r="C8163" s="66" t="s">
        <v>5784</v>
      </c>
      <c r="D8163" s="76" t="s">
        <v>5764</v>
      </c>
      <c r="E8163" s="66" t="s">
        <v>5786</v>
      </c>
      <c r="F8163" s="67">
        <v>1.22</v>
      </c>
      <c r="G8163" s="67">
        <v>-7.0516500000000004</v>
      </c>
      <c r="H8163" s="67">
        <v>110.306</v>
      </c>
      <c r="I8163" s="66" t="s">
        <v>2006</v>
      </c>
      <c r="J8163" s="67">
        <v>-7.0144599999999997</v>
      </c>
      <c r="K8163" s="67">
        <v>110.3477</v>
      </c>
    </row>
    <row r="8164" spans="1:11" ht="14.5">
      <c r="A8164" s="66" t="str">
        <f t="shared" si="127"/>
        <v>GPP SRAGEN_WONOLOPO</v>
      </c>
      <c r="B8164" s="66" t="s">
        <v>2072</v>
      </c>
      <c r="C8164" s="66" t="s">
        <v>5784</v>
      </c>
      <c r="D8164" s="76" t="s">
        <v>5755</v>
      </c>
      <c r="E8164" s="66" t="s">
        <v>5786</v>
      </c>
      <c r="F8164" s="67">
        <v>21.59</v>
      </c>
      <c r="G8164" s="67">
        <v>-7.5564299999999998</v>
      </c>
      <c r="H8164" s="67">
        <v>110.941</v>
      </c>
      <c r="I8164" s="66" t="s">
        <v>3898</v>
      </c>
      <c r="J8164" s="67">
        <v>-7.4936100000000003</v>
      </c>
      <c r="K8164" s="67">
        <v>110.9278</v>
      </c>
    </row>
    <row r="8165" spans="1:11" ht="14.5">
      <c r="A8165" s="66" t="str">
        <f t="shared" si="127"/>
        <v>Batang - Kasepuhan_WONOMERTO</v>
      </c>
      <c r="B8165" s="66" t="s">
        <v>255</v>
      </c>
      <c r="C8165" s="66" t="s">
        <v>5784</v>
      </c>
      <c r="D8165" s="76" t="s">
        <v>5744</v>
      </c>
      <c r="E8165" s="66" t="s">
        <v>5786</v>
      </c>
      <c r="F8165" s="67">
        <v>9.3699999999999992</v>
      </c>
      <c r="G8165" s="67">
        <v>-7.07179</v>
      </c>
      <c r="H8165" s="67">
        <v>109.78700000000001</v>
      </c>
      <c r="I8165" s="66" t="s">
        <v>54</v>
      </c>
      <c r="J8165" s="67">
        <v>-6.9040600000000003</v>
      </c>
      <c r="K8165" s="67">
        <v>109.7085</v>
      </c>
    </row>
    <row r="8166" spans="1:11" ht="14.5">
      <c r="A8166" s="66" t="str">
        <f t="shared" si="127"/>
        <v>GD BGR CANDI SEMARANG_WONOPLUMBON</v>
      </c>
      <c r="B8166" s="66" t="s">
        <v>2073</v>
      </c>
      <c r="C8166" s="66" t="s">
        <v>5784</v>
      </c>
      <c r="D8166" s="76" t="s">
        <v>5743</v>
      </c>
      <c r="E8166" s="66" t="s">
        <v>5786</v>
      </c>
      <c r="F8166" s="67">
        <v>1.22</v>
      </c>
      <c r="G8166" s="67">
        <v>-7.0392000000000001</v>
      </c>
      <c r="H8166" s="67">
        <v>110.285</v>
      </c>
      <c r="I8166" s="66" t="s">
        <v>2006</v>
      </c>
      <c r="J8166" s="67">
        <v>-7.0144599999999997</v>
      </c>
      <c r="K8166" s="67">
        <v>110.3477</v>
      </c>
    </row>
    <row r="8167" spans="1:11" ht="14.5">
      <c r="A8167" s="66" t="str">
        <f t="shared" si="127"/>
        <v>GPP PEKALONGAN_WONOPRINGGO</v>
      </c>
      <c r="B8167" s="66" t="s">
        <v>3501</v>
      </c>
      <c r="C8167" s="66" t="s">
        <v>5784</v>
      </c>
      <c r="D8167" s="76" t="s">
        <v>5775</v>
      </c>
      <c r="E8167" s="66" t="s">
        <v>5786</v>
      </c>
      <c r="F8167" s="67">
        <v>5.84</v>
      </c>
      <c r="G8167" s="67">
        <v>-6.9877200000000004</v>
      </c>
      <c r="H8167" s="67">
        <v>109.627</v>
      </c>
      <c r="I8167" s="66" t="s">
        <v>3376</v>
      </c>
      <c r="J8167" s="67">
        <v>-6.8898999999999999</v>
      </c>
      <c r="K8167" s="67">
        <v>109.6589</v>
      </c>
    </row>
    <row r="8168" spans="1:11" ht="14.5">
      <c r="A8168" s="66" t="str">
        <f t="shared" si="127"/>
        <v>BGR NGADIROJO_WONOREJO</v>
      </c>
      <c r="B8168" s="66" t="s">
        <v>773</v>
      </c>
      <c r="C8168" s="66" t="s">
        <v>5784</v>
      </c>
      <c r="D8168" s="76" t="s">
        <v>5775</v>
      </c>
      <c r="E8168" s="66" t="s">
        <v>5786</v>
      </c>
      <c r="F8168" s="67">
        <v>21.59</v>
      </c>
      <c r="G8168" s="67">
        <v>-7.7120699999999998</v>
      </c>
      <c r="H8168" s="67">
        <v>111.128</v>
      </c>
      <c r="I8168" s="66" t="s">
        <v>538</v>
      </c>
      <c r="J8168" s="67">
        <v>-7.8147399999999996</v>
      </c>
      <c r="K8168" s="67">
        <v>111.0005</v>
      </c>
    </row>
    <row r="8169" spans="1:11" ht="14.5">
      <c r="A8169" s="66" t="str">
        <f t="shared" si="127"/>
        <v>GPP KARANGANYAR_WONOREJO</v>
      </c>
      <c r="B8169" s="66" t="s">
        <v>773</v>
      </c>
      <c r="C8169" s="66" t="s">
        <v>5784</v>
      </c>
      <c r="D8169" s="76" t="s">
        <v>5737</v>
      </c>
      <c r="E8169" s="66" t="s">
        <v>5786</v>
      </c>
      <c r="F8169" s="67">
        <v>14.71</v>
      </c>
      <c r="G8169" s="67">
        <v>-7.6193</v>
      </c>
      <c r="H8169" s="67">
        <v>110.88800000000001</v>
      </c>
      <c r="I8169" s="66" t="s">
        <v>2633</v>
      </c>
      <c r="J8169" s="67">
        <v>-7.5687199999999999</v>
      </c>
      <c r="K8169" s="67">
        <v>110.8749</v>
      </c>
    </row>
    <row r="8170" spans="1:11" ht="14.5">
      <c r="A8170" s="66" t="str">
        <f t="shared" si="127"/>
        <v>GPP KARANGANYAR_WONOREJO</v>
      </c>
      <c r="B8170" s="66" t="s">
        <v>773</v>
      </c>
      <c r="C8170" s="66" t="s">
        <v>5784</v>
      </c>
      <c r="D8170" s="76" t="s">
        <v>5749</v>
      </c>
      <c r="E8170" s="66" t="s">
        <v>5786</v>
      </c>
      <c r="F8170" s="67">
        <v>21.59</v>
      </c>
      <c r="G8170" s="67">
        <v>-7.5216000000000003</v>
      </c>
      <c r="H8170" s="67">
        <v>110.828</v>
      </c>
      <c r="I8170" s="66" t="s">
        <v>2633</v>
      </c>
      <c r="J8170" s="67">
        <v>-7.5687199999999999</v>
      </c>
      <c r="K8170" s="67">
        <v>110.8749</v>
      </c>
    </row>
    <row r="8171" spans="1:11" ht="14.5">
      <c r="A8171" s="66" t="str">
        <f t="shared" si="127"/>
        <v>GPP KEBUMEN_WONOREJO</v>
      </c>
      <c r="B8171" s="66" t="s">
        <v>773</v>
      </c>
      <c r="C8171" s="66" t="s">
        <v>5784</v>
      </c>
      <c r="D8171" s="76" t="s">
        <v>5752</v>
      </c>
      <c r="E8171" s="66" t="s">
        <v>5786</v>
      </c>
      <c r="F8171" s="67">
        <v>15.69</v>
      </c>
      <c r="G8171" s="67">
        <v>-7.6128499999999999</v>
      </c>
      <c r="H8171" s="67">
        <v>109.562</v>
      </c>
      <c r="I8171" s="66" t="s">
        <v>2714</v>
      </c>
      <c r="J8171" s="67">
        <v>-7.6109200000000001</v>
      </c>
      <c r="K8171" s="67">
        <v>109.5078</v>
      </c>
    </row>
    <row r="8172" spans="1:11" ht="14.5">
      <c r="A8172" s="66" t="str">
        <f t="shared" si="127"/>
        <v>GPP PEKALONGAN_WONOREJO</v>
      </c>
      <c r="B8172" s="66" t="s">
        <v>773</v>
      </c>
      <c r="C8172" s="66" t="s">
        <v>5784</v>
      </c>
      <c r="D8172" s="76" t="s">
        <v>5775</v>
      </c>
      <c r="E8172" s="66" t="s">
        <v>5786</v>
      </c>
      <c r="F8172" s="67">
        <v>5.84</v>
      </c>
      <c r="G8172" s="67">
        <v>-6.9727899999999998</v>
      </c>
      <c r="H8172" s="67">
        <v>109.623</v>
      </c>
      <c r="I8172" s="66" t="s">
        <v>3376</v>
      </c>
      <c r="J8172" s="67">
        <v>-6.8898999999999999</v>
      </c>
      <c r="K8172" s="67">
        <v>109.6589</v>
      </c>
    </row>
    <row r="8173" spans="1:11" ht="14.5">
      <c r="A8173" s="66" t="str">
        <f t="shared" si="127"/>
        <v>GPP SRAGEN_WONOREJO</v>
      </c>
      <c r="B8173" s="66" t="s">
        <v>773</v>
      </c>
      <c r="C8173" s="66" t="s">
        <v>5784</v>
      </c>
      <c r="D8173" s="76" t="s">
        <v>5775</v>
      </c>
      <c r="E8173" s="66" t="s">
        <v>5786</v>
      </c>
      <c r="F8173" s="67">
        <v>66.78</v>
      </c>
      <c r="G8173" s="67">
        <v>-7.4071800000000003</v>
      </c>
      <c r="H8173" s="67">
        <v>110.783</v>
      </c>
      <c r="I8173" s="66" t="s">
        <v>3898</v>
      </c>
      <c r="J8173" s="67">
        <v>-7.4936100000000003</v>
      </c>
      <c r="K8173" s="67">
        <v>110.9278</v>
      </c>
    </row>
    <row r="8174" spans="1:11" ht="14.5">
      <c r="A8174" s="66" t="str">
        <f t="shared" si="127"/>
        <v>GPP SRAGEN_WONOREJO</v>
      </c>
      <c r="B8174" s="66" t="s">
        <v>773</v>
      </c>
      <c r="C8174" s="66" t="s">
        <v>5784</v>
      </c>
      <c r="D8174" s="76" t="s">
        <v>5769</v>
      </c>
      <c r="E8174" s="66" t="s">
        <v>5786</v>
      </c>
      <c r="F8174" s="67">
        <v>66.78</v>
      </c>
      <c r="G8174" s="67">
        <v>-7.4801099999999998</v>
      </c>
      <c r="H8174" s="67">
        <v>111.011</v>
      </c>
      <c r="I8174" s="66" t="s">
        <v>3898</v>
      </c>
      <c r="J8174" s="67">
        <v>-7.4936100000000003</v>
      </c>
      <c r="K8174" s="67">
        <v>110.9278</v>
      </c>
    </row>
    <row r="8175" spans="1:11" ht="14.5">
      <c r="A8175" s="66" t="str">
        <f t="shared" si="127"/>
        <v>GUDANG DEMAK 2_WONOREJO</v>
      </c>
      <c r="B8175" s="66" t="s">
        <v>773</v>
      </c>
      <c r="C8175" s="66" t="s">
        <v>5784</v>
      </c>
      <c r="D8175" s="76" t="s">
        <v>5775</v>
      </c>
      <c r="E8175" s="66" t="s">
        <v>5786</v>
      </c>
      <c r="F8175" s="67">
        <v>26.27</v>
      </c>
      <c r="G8175" s="67">
        <v>-7.0077499999999997</v>
      </c>
      <c r="H8175" s="67">
        <v>110.58</v>
      </c>
      <c r="I8175" s="66" t="s">
        <v>4087</v>
      </c>
      <c r="J8175" s="67">
        <v>-7.0231700000000004</v>
      </c>
      <c r="K8175" s="67">
        <v>110.50660000000001</v>
      </c>
    </row>
    <row r="8176" spans="1:11" ht="14.5">
      <c r="A8176" s="66" t="str">
        <f t="shared" si="127"/>
        <v>Jepara - Mayong_WONOREJO</v>
      </c>
      <c r="B8176" s="66" t="s">
        <v>773</v>
      </c>
      <c r="C8176" s="66" t="s">
        <v>5784</v>
      </c>
      <c r="D8176" s="76" t="s">
        <v>5775</v>
      </c>
      <c r="E8176" s="66" t="s">
        <v>5786</v>
      </c>
      <c r="F8176" s="67">
        <v>10.32</v>
      </c>
      <c r="G8176" s="67">
        <v>-6.5703399999999998</v>
      </c>
      <c r="H8176" s="67">
        <v>110.69799999999999</v>
      </c>
      <c r="I8176" s="66" t="s">
        <v>4145</v>
      </c>
      <c r="J8176" s="67">
        <v>-6.7420299999999997</v>
      </c>
      <c r="K8176" s="67">
        <v>110.7436</v>
      </c>
    </row>
    <row r="8177" spans="1:11" ht="14.5">
      <c r="A8177" s="66" t="str">
        <f t="shared" si="127"/>
        <v>Kendal - Wonorejo_WONOREJO</v>
      </c>
      <c r="B8177" s="66" t="s">
        <v>773</v>
      </c>
      <c r="C8177" s="66" t="s">
        <v>5784</v>
      </c>
      <c r="D8177" s="76" t="s">
        <v>5743</v>
      </c>
      <c r="E8177" s="66" t="s">
        <v>5786</v>
      </c>
      <c r="F8177" s="67">
        <v>16.97</v>
      </c>
      <c r="G8177" s="67">
        <v>-6.9267899999999996</v>
      </c>
      <c r="H8177" s="67">
        <v>110.262</v>
      </c>
      <c r="I8177" s="66" t="s">
        <v>4346</v>
      </c>
      <c r="J8177" s="67">
        <v>-6.9401299999999999</v>
      </c>
      <c r="K8177" s="67">
        <v>110.2557</v>
      </c>
    </row>
    <row r="8178" spans="1:11" ht="14.5">
      <c r="A8178" s="66" t="str">
        <f t="shared" si="127"/>
        <v>Kudus - Kaliwungu_WONOREJO</v>
      </c>
      <c r="B8178" s="66" t="s">
        <v>773</v>
      </c>
      <c r="C8178" s="66" t="s">
        <v>5784</v>
      </c>
      <c r="D8178" s="76" t="s">
        <v>5759</v>
      </c>
      <c r="E8178" s="66" t="s">
        <v>5786</v>
      </c>
      <c r="F8178" s="67">
        <v>26.27</v>
      </c>
      <c r="G8178" s="67">
        <v>-6.8569599999999999</v>
      </c>
      <c r="H8178" s="67">
        <v>110.789</v>
      </c>
      <c r="I8178" s="66" t="s">
        <v>4381</v>
      </c>
      <c r="J8178" s="67">
        <v>-6.8014900000000003</v>
      </c>
      <c r="K8178" s="67">
        <v>110.82510000000001</v>
      </c>
    </row>
    <row r="8179" spans="1:11" ht="14.5">
      <c r="A8179" s="66" t="str">
        <f t="shared" si="127"/>
        <v>Pati - Juwana_WONOREJO</v>
      </c>
      <c r="B8179" s="66" t="s">
        <v>773</v>
      </c>
      <c r="C8179" s="66" t="s">
        <v>5784</v>
      </c>
      <c r="D8179" s="76" t="s">
        <v>5759</v>
      </c>
      <c r="E8179" s="66" t="s">
        <v>5786</v>
      </c>
      <c r="F8179" s="67">
        <v>16.66</v>
      </c>
      <c r="G8179" s="67">
        <v>-6.6935200000000004</v>
      </c>
      <c r="H8179" s="67">
        <v>111.033</v>
      </c>
      <c r="I8179" s="66" t="s">
        <v>4458</v>
      </c>
      <c r="J8179" s="67">
        <v>-6.7296100000000001</v>
      </c>
      <c r="K8179" s="67">
        <v>111.1037</v>
      </c>
    </row>
    <row r="8180" spans="1:11" ht="14.5">
      <c r="A8180" s="66" t="str">
        <f t="shared" si="127"/>
        <v>PML 1BEJI_WONOREJO</v>
      </c>
      <c r="B8180" s="66" t="s">
        <v>773</v>
      </c>
      <c r="C8180" s="66" t="s">
        <v>5784</v>
      </c>
      <c r="D8180" s="76" t="s">
        <v>5775</v>
      </c>
      <c r="E8180" s="66" t="s">
        <v>5786</v>
      </c>
      <c r="F8180" s="67">
        <v>5.84</v>
      </c>
      <c r="G8180" s="67">
        <v>-7.0422599999999997</v>
      </c>
      <c r="H8180" s="67">
        <v>109.547</v>
      </c>
      <c r="I8180" s="66" t="s">
        <v>4705</v>
      </c>
      <c r="J8180" s="67">
        <v>-6.8926100000000003</v>
      </c>
      <c r="K8180" s="67">
        <v>109.4507</v>
      </c>
    </row>
    <row r="8181" spans="1:11" ht="14.5">
      <c r="A8181" s="66" t="str">
        <f t="shared" si="127"/>
        <v>Semarang - Kalikuning_WONOREJO</v>
      </c>
      <c r="B8181" s="66" t="s">
        <v>773</v>
      </c>
      <c r="C8181" s="66" t="s">
        <v>5784</v>
      </c>
      <c r="D8181" s="76" t="s">
        <v>5765</v>
      </c>
      <c r="E8181" s="66" t="s">
        <v>5786</v>
      </c>
      <c r="F8181" s="67">
        <v>10.51</v>
      </c>
      <c r="G8181" s="67">
        <v>-7.16167</v>
      </c>
      <c r="H8181" s="67">
        <v>110.494</v>
      </c>
      <c r="I8181" s="66" t="s">
        <v>5061</v>
      </c>
      <c r="J8181" s="67">
        <v>-7.1833299999999998</v>
      </c>
      <c r="K8181" s="67">
        <v>110.4721</v>
      </c>
    </row>
    <row r="8182" spans="1:11" ht="14.5">
      <c r="A8182" s="66" t="str">
        <f t="shared" si="127"/>
        <v>Wonosobo - Leksono_WONOREJO</v>
      </c>
      <c r="B8182" s="66" t="s">
        <v>773</v>
      </c>
      <c r="C8182" s="66" t="s">
        <v>5784</v>
      </c>
      <c r="D8182" s="76" t="s">
        <v>5775</v>
      </c>
      <c r="E8182" s="66" t="s">
        <v>5786</v>
      </c>
      <c r="F8182" s="67">
        <v>7.7</v>
      </c>
      <c r="G8182" s="67">
        <v>-7.3942699999999997</v>
      </c>
      <c r="H8182" s="67">
        <v>109.89700000000001</v>
      </c>
      <c r="I8182" s="66" t="s">
        <v>5583</v>
      </c>
      <c r="J8182" s="67">
        <v>-7.4236599999999999</v>
      </c>
      <c r="K8182" s="67">
        <v>109.8591</v>
      </c>
    </row>
    <row r="8183" spans="1:11" ht="14.5">
      <c r="A8183" s="66" t="str">
        <f t="shared" si="127"/>
        <v>GPP PURWOREJO_WONOREJOKULON</v>
      </c>
      <c r="B8183" s="66" t="s">
        <v>3891</v>
      </c>
      <c r="C8183" s="66" t="s">
        <v>5784</v>
      </c>
      <c r="D8183" s="76" t="s">
        <v>5775</v>
      </c>
      <c r="E8183" s="66" t="s">
        <v>5786</v>
      </c>
      <c r="F8183" s="67">
        <v>4.4400000000000004</v>
      </c>
      <c r="G8183" s="67">
        <v>-7.7516499999999997</v>
      </c>
      <c r="H8183" s="67">
        <v>109.83499999999999</v>
      </c>
      <c r="I8183" s="66" t="s">
        <v>3504</v>
      </c>
      <c r="J8183" s="67">
        <v>-7.7226800000000004</v>
      </c>
      <c r="K8183" s="67">
        <v>109.9468</v>
      </c>
    </row>
    <row r="8184" spans="1:11" ht="14.5">
      <c r="A8184" s="66" t="str">
        <f t="shared" si="127"/>
        <v>GPP PURWOREJO_WONOREJOWETAN</v>
      </c>
      <c r="B8184" s="66" t="s">
        <v>3892</v>
      </c>
      <c r="C8184" s="66" t="s">
        <v>5784</v>
      </c>
      <c r="D8184" s="76" t="s">
        <v>5758</v>
      </c>
      <c r="E8184" s="66" t="s">
        <v>5786</v>
      </c>
      <c r="F8184" s="67">
        <v>4.4400000000000004</v>
      </c>
      <c r="G8184" s="67">
        <v>-7.7537900000000004</v>
      </c>
      <c r="H8184" s="67">
        <v>109.84099999999999</v>
      </c>
      <c r="I8184" s="66" t="s">
        <v>3504</v>
      </c>
      <c r="J8184" s="67">
        <v>-7.7226800000000004</v>
      </c>
      <c r="K8184" s="67">
        <v>109.9468</v>
      </c>
    </row>
    <row r="8185" spans="1:11" ht="14.5">
      <c r="A8185" s="66" t="str">
        <f t="shared" si="127"/>
        <v>Batang - Kasepuhan_WONOROJO</v>
      </c>
      <c r="B8185" s="66" t="s">
        <v>256</v>
      </c>
      <c r="C8185" s="66" t="s">
        <v>5784</v>
      </c>
      <c r="D8185" s="76" t="s">
        <v>5743</v>
      </c>
      <c r="E8185" s="66" t="s">
        <v>5786</v>
      </c>
      <c r="F8185" s="67">
        <v>9.3699999999999992</v>
      </c>
      <c r="G8185" s="67">
        <v>-7.0782299999999996</v>
      </c>
      <c r="H8185" s="67">
        <v>109.86</v>
      </c>
      <c r="I8185" s="66" t="s">
        <v>54</v>
      </c>
      <c r="J8185" s="67">
        <v>-6.9040600000000003</v>
      </c>
      <c r="K8185" s="67">
        <v>109.7085</v>
      </c>
    </row>
    <row r="8186" spans="1:11" ht="14.5">
      <c r="A8186" s="66" t="str">
        <f t="shared" si="127"/>
        <v>GPP PURWOREJO_WONOROTO</v>
      </c>
      <c r="B8186" s="66" t="s">
        <v>3893</v>
      </c>
      <c r="C8186" s="66" t="s">
        <v>5784</v>
      </c>
      <c r="D8186" s="76" t="s">
        <v>5759</v>
      </c>
      <c r="E8186" s="66" t="s">
        <v>5786</v>
      </c>
      <c r="F8186" s="67">
        <v>4.4400000000000004</v>
      </c>
      <c r="G8186" s="67">
        <v>-7.8422999999999998</v>
      </c>
      <c r="H8186" s="67">
        <v>109.938</v>
      </c>
      <c r="I8186" s="66" t="s">
        <v>3504</v>
      </c>
      <c r="J8186" s="67">
        <v>-7.7226800000000004</v>
      </c>
      <c r="K8186" s="67">
        <v>109.9468</v>
      </c>
    </row>
    <row r="8187" spans="1:11" ht="14.5">
      <c r="A8187" s="66" t="str">
        <f t="shared" si="127"/>
        <v>GPP PURWOREJO_WONOROTO</v>
      </c>
      <c r="B8187" s="66" t="s">
        <v>3893</v>
      </c>
      <c r="C8187" s="66" t="s">
        <v>5784</v>
      </c>
      <c r="D8187" s="76" t="s">
        <v>5775</v>
      </c>
      <c r="E8187" s="66" t="s">
        <v>5786</v>
      </c>
      <c r="F8187" s="67">
        <v>4.4400000000000004</v>
      </c>
      <c r="G8187" s="67">
        <v>-7.7455299999999996</v>
      </c>
      <c r="H8187" s="67">
        <v>110.01600000000001</v>
      </c>
      <c r="I8187" s="66" t="s">
        <v>3504</v>
      </c>
      <c r="J8187" s="67">
        <v>-7.7226800000000004</v>
      </c>
      <c r="K8187" s="67">
        <v>109.9468</v>
      </c>
    </row>
    <row r="8188" spans="1:11" ht="14.5">
      <c r="A8188" s="66" t="str">
        <f t="shared" si="127"/>
        <v>Temanggung_WONOROTO</v>
      </c>
      <c r="B8188" s="66" t="s">
        <v>3893</v>
      </c>
      <c r="C8188" s="66" t="s">
        <v>5784</v>
      </c>
      <c r="D8188" s="76" t="s">
        <v>5758</v>
      </c>
      <c r="E8188" s="66" t="s">
        <v>5786</v>
      </c>
      <c r="F8188" s="67">
        <v>7.61</v>
      </c>
      <c r="G8188" s="67">
        <v>-7.41005</v>
      </c>
      <c r="H8188" s="67">
        <v>110.13800000000001</v>
      </c>
      <c r="I8188" s="66" t="s">
        <v>5294</v>
      </c>
      <c r="J8188" s="67">
        <v>-7.3036099999999999</v>
      </c>
      <c r="K8188" s="67">
        <v>110.15309999999999</v>
      </c>
    </row>
    <row r="8189" spans="1:11" ht="14.5">
      <c r="A8189" s="66" t="str">
        <f t="shared" si="127"/>
        <v>Wonosobo - Leksono_WONOROTO</v>
      </c>
      <c r="B8189" s="66" t="s">
        <v>3893</v>
      </c>
      <c r="C8189" s="66" t="s">
        <v>5784</v>
      </c>
      <c r="D8189" s="76" t="s">
        <v>5775</v>
      </c>
      <c r="E8189" s="66" t="s">
        <v>5786</v>
      </c>
      <c r="F8189" s="67">
        <v>7.7</v>
      </c>
      <c r="G8189" s="67">
        <v>-7.3306100000000001</v>
      </c>
      <c r="H8189" s="67">
        <v>109.852</v>
      </c>
      <c r="I8189" s="66" t="s">
        <v>5583</v>
      </c>
      <c r="J8189" s="67">
        <v>-7.4236599999999999</v>
      </c>
      <c r="K8189" s="67">
        <v>109.8591</v>
      </c>
    </row>
    <row r="8190" spans="1:11" ht="14.5">
      <c r="A8190" s="66" t="str">
        <f t="shared" si="127"/>
        <v>Demak 1 - Mranak_WONOSALAM</v>
      </c>
      <c r="B8190" s="66" t="s">
        <v>2005</v>
      </c>
      <c r="C8190" s="66" t="s">
        <v>5784</v>
      </c>
      <c r="D8190" s="76" t="s">
        <v>5775</v>
      </c>
      <c r="E8190" s="66" t="s">
        <v>5786</v>
      </c>
      <c r="F8190" s="67">
        <v>26.27</v>
      </c>
      <c r="G8190" s="67">
        <v>-6.9310999999999998</v>
      </c>
      <c r="H8190" s="67">
        <v>110.628</v>
      </c>
      <c r="I8190" s="66" t="s">
        <v>1911</v>
      </c>
      <c r="J8190" s="67">
        <v>-6.8903100000000004</v>
      </c>
      <c r="K8190" s="67">
        <v>110.6673</v>
      </c>
    </row>
    <row r="8191" spans="1:11" ht="14.5">
      <c r="A8191" s="66" t="str">
        <f t="shared" si="127"/>
        <v>BGR JENARSARI_WONOSARI</v>
      </c>
      <c r="B8191" s="66" t="s">
        <v>534</v>
      </c>
      <c r="C8191" s="66" t="s">
        <v>5784</v>
      </c>
      <c r="D8191" s="76" t="s">
        <v>5763</v>
      </c>
      <c r="E8191" s="66" t="s">
        <v>5786</v>
      </c>
      <c r="F8191" s="67">
        <v>16.97</v>
      </c>
      <c r="G8191" s="67">
        <v>-7.0166700000000004</v>
      </c>
      <c r="H8191" s="67">
        <v>110.158</v>
      </c>
      <c r="I8191" s="66" t="s">
        <v>346</v>
      </c>
      <c r="J8191" s="67">
        <v>-6.95329</v>
      </c>
      <c r="K8191" s="67">
        <v>110.10129999999999</v>
      </c>
    </row>
    <row r="8192" spans="1:11" ht="14.5">
      <c r="A8192" s="66" t="str">
        <f t="shared" si="127"/>
        <v>BGR TEMANGGUNG_WONOSARI</v>
      </c>
      <c r="B8192" s="66" t="s">
        <v>534</v>
      </c>
      <c r="C8192" s="66" t="s">
        <v>5784</v>
      </c>
      <c r="D8192" s="76" t="s">
        <v>5740</v>
      </c>
      <c r="E8192" s="66" t="s">
        <v>5786</v>
      </c>
      <c r="F8192" s="67">
        <v>7.7</v>
      </c>
      <c r="G8192" s="67">
        <v>-7.3958500000000003</v>
      </c>
      <c r="H8192" s="67">
        <v>110.01300000000001</v>
      </c>
      <c r="I8192" s="66" t="s">
        <v>999</v>
      </c>
      <c r="J8192" s="67">
        <v>-7.2953299999999999</v>
      </c>
      <c r="K8192" s="67">
        <v>110.0787</v>
      </c>
    </row>
    <row r="8193" spans="1:11" ht="14.5">
      <c r="A8193" s="66" t="str">
        <f t="shared" si="127"/>
        <v>BGR TEMANGGUNG_WONOSARI</v>
      </c>
      <c r="B8193" s="66" t="s">
        <v>534</v>
      </c>
      <c r="C8193" s="66" t="s">
        <v>5784</v>
      </c>
      <c r="D8193" s="76" t="s">
        <v>5775</v>
      </c>
      <c r="E8193" s="66" t="s">
        <v>5786</v>
      </c>
      <c r="F8193" s="67">
        <v>9.5500000000000007</v>
      </c>
      <c r="G8193" s="67">
        <v>-7.3361299999999998</v>
      </c>
      <c r="H8193" s="67">
        <v>110.1</v>
      </c>
      <c r="I8193" s="66" t="s">
        <v>999</v>
      </c>
      <c r="J8193" s="67">
        <v>-7.2953299999999999</v>
      </c>
      <c r="K8193" s="67">
        <v>110.0787</v>
      </c>
    </row>
    <row r="8194" spans="1:11" ht="14.5">
      <c r="A8194" s="66" t="str">
        <f t="shared" ref="A8194:A8257" si="128">CONCATENATE(I8194,"_",B8194)</f>
        <v>BGR TEMANGGUNG_WONOSARI</v>
      </c>
      <c r="B8194" s="66" t="s">
        <v>534</v>
      </c>
      <c r="C8194" s="66" t="s">
        <v>5784</v>
      </c>
      <c r="D8194" s="76" t="s">
        <v>5763</v>
      </c>
      <c r="E8194" s="66" t="s">
        <v>5786</v>
      </c>
      <c r="F8194" s="67">
        <v>9.3699999999999992</v>
      </c>
      <c r="G8194" s="67">
        <v>-7.1219200000000003</v>
      </c>
      <c r="H8194" s="67">
        <v>109.937</v>
      </c>
      <c r="I8194" s="66" t="s">
        <v>999</v>
      </c>
      <c r="J8194" s="67">
        <v>-7.2953299999999999</v>
      </c>
      <c r="K8194" s="67">
        <v>110.0787</v>
      </c>
    </row>
    <row r="8195" spans="1:11" ht="14.5">
      <c r="A8195" s="66" t="str">
        <f t="shared" si="128"/>
        <v>Demak 1 - Mranak_WONOSARI</v>
      </c>
      <c r="B8195" s="66" t="s">
        <v>534</v>
      </c>
      <c r="C8195" s="66" t="s">
        <v>5784</v>
      </c>
      <c r="D8195" s="76" t="s">
        <v>5740</v>
      </c>
      <c r="E8195" s="66" t="s">
        <v>5786</v>
      </c>
      <c r="F8195" s="67">
        <v>26.27</v>
      </c>
      <c r="G8195" s="67">
        <v>-6.8594900000000001</v>
      </c>
      <c r="H8195" s="67">
        <v>110.63800000000001</v>
      </c>
      <c r="I8195" s="66" t="s">
        <v>1911</v>
      </c>
      <c r="J8195" s="67">
        <v>-6.8903100000000004</v>
      </c>
      <c r="K8195" s="67">
        <v>110.6673</v>
      </c>
    </row>
    <row r="8196" spans="1:11" ht="14.5">
      <c r="A8196" s="66" t="str">
        <f t="shared" si="128"/>
        <v>GD BGR CANDI SEMARANG_WONOSARI</v>
      </c>
      <c r="B8196" s="66" t="s">
        <v>534</v>
      </c>
      <c r="C8196" s="66" t="s">
        <v>5784</v>
      </c>
      <c r="D8196" s="76" t="s">
        <v>5753</v>
      </c>
      <c r="E8196" s="66" t="s">
        <v>5786</v>
      </c>
      <c r="F8196" s="67">
        <v>1.22</v>
      </c>
      <c r="G8196" s="67">
        <v>-6.97933</v>
      </c>
      <c r="H8196" s="67">
        <v>110.309</v>
      </c>
      <c r="I8196" s="66" t="s">
        <v>2006</v>
      </c>
      <c r="J8196" s="67">
        <v>-7.0144599999999997</v>
      </c>
      <c r="K8196" s="67">
        <v>110.3477</v>
      </c>
    </row>
    <row r="8197" spans="1:11" ht="14.5">
      <c r="A8197" s="66" t="str">
        <f t="shared" si="128"/>
        <v>GPP BANJARNEGARA_WONOSARI</v>
      </c>
      <c r="B8197" s="66" t="s">
        <v>534</v>
      </c>
      <c r="C8197" s="66" t="s">
        <v>5784</v>
      </c>
      <c r="D8197" s="76" t="s">
        <v>5740</v>
      </c>
      <c r="E8197" s="66" t="s">
        <v>5786</v>
      </c>
      <c r="F8197" s="67">
        <v>15.69</v>
      </c>
      <c r="G8197" s="67">
        <v>-7.5246599999999999</v>
      </c>
      <c r="H8197" s="67">
        <v>109.732</v>
      </c>
      <c r="I8197" s="66" t="s">
        <v>2357</v>
      </c>
      <c r="J8197" s="67">
        <v>-7.3905900000000004</v>
      </c>
      <c r="K8197" s="67">
        <v>109.7366</v>
      </c>
    </row>
    <row r="8198" spans="1:11" ht="14.5">
      <c r="A8198" s="66" t="str">
        <f t="shared" si="128"/>
        <v>GPP KEBUMEN_WONOSARI</v>
      </c>
      <c r="B8198" s="66" t="s">
        <v>534</v>
      </c>
      <c r="C8198" s="66" t="s">
        <v>5784</v>
      </c>
      <c r="D8198" s="76" t="s">
        <v>5741</v>
      </c>
      <c r="E8198" s="66" t="s">
        <v>5786</v>
      </c>
      <c r="F8198" s="67">
        <v>15.69</v>
      </c>
      <c r="G8198" s="67">
        <v>-7.6897799999999998</v>
      </c>
      <c r="H8198" s="67">
        <v>109.7</v>
      </c>
      <c r="I8198" s="66" t="s">
        <v>2714</v>
      </c>
      <c r="J8198" s="67">
        <v>-7.6109200000000001</v>
      </c>
      <c r="K8198" s="67">
        <v>109.5078</v>
      </c>
    </row>
    <row r="8199" spans="1:11" ht="14.5">
      <c r="A8199" s="66" t="str">
        <f t="shared" si="128"/>
        <v>GPP KLATEN_WONOSARI</v>
      </c>
      <c r="B8199" s="66" t="s">
        <v>534</v>
      </c>
      <c r="C8199" s="66" t="s">
        <v>5784</v>
      </c>
      <c r="D8199" s="76" t="s">
        <v>5775</v>
      </c>
      <c r="E8199" s="66" t="s">
        <v>5786</v>
      </c>
      <c r="F8199" s="67">
        <v>8.89</v>
      </c>
      <c r="G8199" s="67">
        <v>-7.70303</v>
      </c>
      <c r="H8199" s="67">
        <v>110.654</v>
      </c>
      <c r="I8199" s="66" t="s">
        <v>2894</v>
      </c>
      <c r="J8199" s="67">
        <v>-7.6692</v>
      </c>
      <c r="K8199" s="67">
        <v>110.6751</v>
      </c>
    </row>
    <row r="8200" spans="1:11" ht="14.5">
      <c r="A8200" s="66" t="str">
        <f t="shared" si="128"/>
        <v>GPP PEKALONGAN_WONOSARI</v>
      </c>
      <c r="B8200" s="66" t="s">
        <v>534</v>
      </c>
      <c r="C8200" s="66" t="s">
        <v>5784</v>
      </c>
      <c r="D8200" s="76" t="s">
        <v>5747</v>
      </c>
      <c r="E8200" s="66" t="s">
        <v>5786</v>
      </c>
      <c r="F8200" s="67">
        <v>5.84</v>
      </c>
      <c r="G8200" s="67">
        <v>-7.0065799999999996</v>
      </c>
      <c r="H8200" s="67">
        <v>109.60299999999999</v>
      </c>
      <c r="I8200" s="66" t="s">
        <v>3376</v>
      </c>
      <c r="J8200" s="67">
        <v>-6.8898999999999999</v>
      </c>
      <c r="K8200" s="67">
        <v>109.6589</v>
      </c>
    </row>
    <row r="8201" spans="1:11" ht="14.5">
      <c r="A8201" s="66" t="str">
        <f t="shared" si="128"/>
        <v>GPP PEKALONGAN_WONOSARI</v>
      </c>
      <c r="B8201" s="66" t="s">
        <v>534</v>
      </c>
      <c r="C8201" s="66" t="s">
        <v>5784</v>
      </c>
      <c r="D8201" s="76" t="s">
        <v>5775</v>
      </c>
      <c r="E8201" s="66" t="s">
        <v>5786</v>
      </c>
      <c r="F8201" s="67">
        <v>5.84</v>
      </c>
      <c r="G8201" s="67">
        <v>-6.9115700000000002</v>
      </c>
      <c r="H8201" s="67">
        <v>109.571</v>
      </c>
      <c r="I8201" s="66" t="s">
        <v>3376</v>
      </c>
      <c r="J8201" s="67">
        <v>-6.8898999999999999</v>
      </c>
      <c r="K8201" s="67">
        <v>109.6589</v>
      </c>
    </row>
    <row r="8202" spans="1:11" ht="14.5">
      <c r="A8202" s="66" t="str">
        <f t="shared" si="128"/>
        <v>GPP PURWOREJO_WONOSARI</v>
      </c>
      <c r="B8202" s="66" t="s">
        <v>534</v>
      </c>
      <c r="C8202" s="66" t="s">
        <v>5784</v>
      </c>
      <c r="D8202" s="76" t="s">
        <v>5763</v>
      </c>
      <c r="E8202" s="66" t="s">
        <v>5786</v>
      </c>
      <c r="F8202" s="67">
        <v>4.4400000000000004</v>
      </c>
      <c r="G8202" s="67">
        <v>-7.8539000000000003</v>
      </c>
      <c r="H8202" s="67">
        <v>109.95699999999999</v>
      </c>
      <c r="I8202" s="66" t="s">
        <v>3504</v>
      </c>
      <c r="J8202" s="67">
        <v>-7.7226800000000004</v>
      </c>
      <c r="K8202" s="67">
        <v>109.9468</v>
      </c>
    </row>
    <row r="8203" spans="1:11" ht="14.5">
      <c r="A8203" s="66" t="str">
        <f t="shared" si="128"/>
        <v>GPP PURWOREJO_WONOSARI</v>
      </c>
      <c r="B8203" s="66" t="s">
        <v>534</v>
      </c>
      <c r="C8203" s="66" t="s">
        <v>5784</v>
      </c>
      <c r="D8203" s="76" t="s">
        <v>5758</v>
      </c>
      <c r="E8203" s="66" t="s">
        <v>5786</v>
      </c>
      <c r="F8203" s="67">
        <v>4.4400000000000004</v>
      </c>
      <c r="G8203" s="67">
        <v>-7.6680200000000003</v>
      </c>
      <c r="H8203" s="67">
        <v>109.858</v>
      </c>
      <c r="I8203" s="66" t="s">
        <v>3504</v>
      </c>
      <c r="J8203" s="67">
        <v>-7.7226800000000004</v>
      </c>
      <c r="K8203" s="67">
        <v>109.9468</v>
      </c>
    </row>
    <row r="8204" spans="1:11" ht="14.5">
      <c r="A8204" s="66" t="str">
        <f t="shared" si="128"/>
        <v>Wonosobo - Leksono_WONOSARI</v>
      </c>
      <c r="B8204" s="66" t="s">
        <v>534</v>
      </c>
      <c r="C8204" s="66" t="s">
        <v>5784</v>
      </c>
      <c r="D8204" s="76" t="s">
        <v>5775</v>
      </c>
      <c r="E8204" s="66" t="s">
        <v>5786</v>
      </c>
      <c r="F8204" s="67">
        <v>7.7</v>
      </c>
      <c r="G8204" s="67">
        <v>-7.3467599999999997</v>
      </c>
      <c r="H8204" s="67">
        <v>109.92400000000001</v>
      </c>
      <c r="I8204" s="66" t="s">
        <v>5583</v>
      </c>
      <c r="J8204" s="67">
        <v>-7.4236599999999999</v>
      </c>
      <c r="K8204" s="67">
        <v>109.8591</v>
      </c>
    </row>
    <row r="8205" spans="1:11" ht="14.5">
      <c r="A8205" s="66" t="str">
        <f t="shared" si="128"/>
        <v>Batang - Kasepuhan_WONOSEGORO</v>
      </c>
      <c r="B8205" s="66" t="s">
        <v>257</v>
      </c>
      <c r="C8205" s="66" t="s">
        <v>5784</v>
      </c>
      <c r="D8205" s="76" t="s">
        <v>5775</v>
      </c>
      <c r="E8205" s="66" t="s">
        <v>5786</v>
      </c>
      <c r="F8205" s="67">
        <v>9.3699999999999992</v>
      </c>
      <c r="G8205" s="67">
        <v>-6.9824099999999998</v>
      </c>
      <c r="H8205" s="67">
        <v>109.79300000000001</v>
      </c>
      <c r="I8205" s="66" t="s">
        <v>54</v>
      </c>
      <c r="J8205" s="67">
        <v>-6.9040600000000003</v>
      </c>
      <c r="K8205" s="67">
        <v>109.7085</v>
      </c>
    </row>
    <row r="8206" spans="1:11" ht="14.5">
      <c r="A8206" s="66" t="str">
        <f t="shared" si="128"/>
        <v>Semarang - Kalikuning_WONOSEGORO</v>
      </c>
      <c r="B8206" s="66" t="s">
        <v>257</v>
      </c>
      <c r="C8206" s="66" t="s">
        <v>5784</v>
      </c>
      <c r="D8206" s="76" t="s">
        <v>5759</v>
      </c>
      <c r="E8206" s="66" t="s">
        <v>5786</v>
      </c>
      <c r="F8206" s="67">
        <v>17.7</v>
      </c>
      <c r="G8206" s="67">
        <v>-7.3066399999999998</v>
      </c>
      <c r="H8206" s="67">
        <v>110.667</v>
      </c>
      <c r="I8206" s="66" t="s">
        <v>5061</v>
      </c>
      <c r="J8206" s="67">
        <v>-7.1833299999999998</v>
      </c>
      <c r="K8206" s="67">
        <v>110.4721</v>
      </c>
    </row>
    <row r="8207" spans="1:11" ht="14.5">
      <c r="A8207" s="66" t="str">
        <f t="shared" si="128"/>
        <v>GUDANG DEMAK 2_WONOSEKAR</v>
      </c>
      <c r="B8207" s="66" t="s">
        <v>4143</v>
      </c>
      <c r="C8207" s="66" t="s">
        <v>5784</v>
      </c>
      <c r="D8207" s="76" t="s">
        <v>5760</v>
      </c>
      <c r="E8207" s="66" t="s">
        <v>5786</v>
      </c>
      <c r="F8207" s="67">
        <v>26.27</v>
      </c>
      <c r="G8207" s="67">
        <v>-7.0900600000000003</v>
      </c>
      <c r="H8207" s="67">
        <v>110.53700000000001</v>
      </c>
      <c r="I8207" s="66" t="s">
        <v>4087</v>
      </c>
      <c r="J8207" s="67">
        <v>-7.0231700000000004</v>
      </c>
      <c r="K8207" s="67">
        <v>110.50660000000001</v>
      </c>
    </row>
    <row r="8208" spans="1:11" ht="14.5">
      <c r="A8208" s="66" t="str">
        <f t="shared" si="128"/>
        <v>Pati - Sokokulon_WONOSEKAR</v>
      </c>
      <c r="B8208" s="66" t="s">
        <v>4143</v>
      </c>
      <c r="C8208" s="66" t="s">
        <v>5784</v>
      </c>
      <c r="D8208" s="76" t="s">
        <v>5759</v>
      </c>
      <c r="E8208" s="66" t="s">
        <v>5786</v>
      </c>
      <c r="F8208" s="67">
        <v>16.66</v>
      </c>
      <c r="G8208" s="67">
        <v>-6.6946899999999996</v>
      </c>
      <c r="H8208" s="67">
        <v>110.973</v>
      </c>
      <c r="I8208" s="66" t="s">
        <v>4606</v>
      </c>
      <c r="J8208" s="67">
        <v>-6.7764199999999999</v>
      </c>
      <c r="K8208" s="67">
        <v>110.9949</v>
      </c>
    </row>
    <row r="8209" spans="1:11" ht="14.5">
      <c r="A8209" s="66" t="str">
        <f t="shared" si="128"/>
        <v>Blora 4 Ngawen_WONOSEMI</v>
      </c>
      <c r="B8209" s="66" t="s">
        <v>1366</v>
      </c>
      <c r="C8209" s="66" t="s">
        <v>5784</v>
      </c>
      <c r="D8209" s="76" t="s">
        <v>5760</v>
      </c>
      <c r="E8209" s="66" t="s">
        <v>5786</v>
      </c>
      <c r="F8209" s="67">
        <v>44.23</v>
      </c>
      <c r="G8209" s="67">
        <v>-7.0727599999999997</v>
      </c>
      <c r="H8209" s="67">
        <v>111.34099999999999</v>
      </c>
      <c r="I8209" s="66" t="s">
        <v>1251</v>
      </c>
      <c r="J8209" s="67">
        <v>-7.0247799999999998</v>
      </c>
      <c r="K8209" s="67">
        <v>111.2928</v>
      </c>
    </row>
    <row r="8210" spans="1:11" ht="14.5">
      <c r="A8210" s="66" t="str">
        <f t="shared" si="128"/>
        <v>GPP BANJARNEGARA_WONOSIDO</v>
      </c>
      <c r="B8210" s="66" t="s">
        <v>2532</v>
      </c>
      <c r="C8210" s="66" t="s">
        <v>5784</v>
      </c>
      <c r="D8210" s="76" t="s">
        <v>5760</v>
      </c>
      <c r="E8210" s="66" t="s">
        <v>5786</v>
      </c>
      <c r="F8210" s="67">
        <v>5.84</v>
      </c>
      <c r="G8210" s="67">
        <v>-7.1582100000000004</v>
      </c>
      <c r="H8210" s="67">
        <v>109.693</v>
      </c>
      <c r="I8210" s="66" t="s">
        <v>2357</v>
      </c>
      <c r="J8210" s="67">
        <v>-7.3905900000000004</v>
      </c>
      <c r="K8210" s="67">
        <v>109.7366</v>
      </c>
    </row>
    <row r="8211" spans="1:11" ht="14.5">
      <c r="A8211" s="66" t="str">
        <f t="shared" si="128"/>
        <v>GPP PURWOREJO_WONOSIDO</v>
      </c>
      <c r="B8211" s="66" t="s">
        <v>2532</v>
      </c>
      <c r="C8211" s="66" t="s">
        <v>5784</v>
      </c>
      <c r="D8211" s="76" t="s">
        <v>5775</v>
      </c>
      <c r="E8211" s="66" t="s">
        <v>5786</v>
      </c>
      <c r="F8211" s="67">
        <v>4.4400000000000004</v>
      </c>
      <c r="G8211" s="67">
        <v>-7.6002200000000002</v>
      </c>
      <c r="H8211" s="67">
        <v>109.85899999999999</v>
      </c>
      <c r="I8211" s="66" t="s">
        <v>3504</v>
      </c>
      <c r="J8211" s="67">
        <v>-7.7226800000000004</v>
      </c>
      <c r="K8211" s="67">
        <v>109.9468</v>
      </c>
    </row>
    <row r="8212" spans="1:11" ht="14.5">
      <c r="A8212" s="66" t="str">
        <f t="shared" si="128"/>
        <v>GPP KEBUMEN_WONOSIGRO</v>
      </c>
      <c r="B8212" s="66" t="s">
        <v>2892</v>
      </c>
      <c r="C8212" s="66" t="s">
        <v>5784</v>
      </c>
      <c r="D8212" s="76" t="s">
        <v>5775</v>
      </c>
      <c r="E8212" s="66" t="s">
        <v>5786</v>
      </c>
      <c r="F8212" s="67">
        <v>15.69</v>
      </c>
      <c r="G8212" s="67">
        <v>-7.5927899999999999</v>
      </c>
      <c r="H8212" s="67">
        <v>109.52500000000001</v>
      </c>
      <c r="I8212" s="66" t="s">
        <v>2714</v>
      </c>
      <c r="J8212" s="67">
        <v>-7.6109200000000001</v>
      </c>
      <c r="K8212" s="67">
        <v>109.5078</v>
      </c>
    </row>
    <row r="8213" spans="1:11" ht="14.5">
      <c r="A8213" s="66" t="str">
        <f t="shared" si="128"/>
        <v>Batang - Kasepuhan_WONOSOBO</v>
      </c>
      <c r="B8213" s="66" t="s">
        <v>258</v>
      </c>
      <c r="C8213" s="66" t="s">
        <v>5784</v>
      </c>
      <c r="D8213" s="76" t="s">
        <v>5775</v>
      </c>
      <c r="E8213" s="66" t="s">
        <v>5786</v>
      </c>
      <c r="F8213" s="67">
        <v>9.3699999999999992</v>
      </c>
      <c r="G8213" s="67">
        <v>-7.0452199999999996</v>
      </c>
      <c r="H8213" s="67">
        <v>109.883</v>
      </c>
      <c r="I8213" s="66" t="s">
        <v>54</v>
      </c>
      <c r="J8213" s="67">
        <v>-6.9040600000000003</v>
      </c>
      <c r="K8213" s="67">
        <v>109.7085</v>
      </c>
    </row>
    <row r="8214" spans="1:11" ht="14.5">
      <c r="A8214" s="66" t="str">
        <f t="shared" si="128"/>
        <v>Wonosobo - Leksono_WONOSOBO BARAT</v>
      </c>
      <c r="B8214" s="66" t="s">
        <v>5678</v>
      </c>
      <c r="C8214" s="66" t="s">
        <v>5784</v>
      </c>
      <c r="D8214" s="76" t="s">
        <v>5775</v>
      </c>
      <c r="E8214" s="66" t="s">
        <v>5786</v>
      </c>
      <c r="F8214" s="67">
        <v>7.7</v>
      </c>
      <c r="G8214" s="67">
        <v>-7.35947</v>
      </c>
      <c r="H8214" s="67">
        <v>109.898</v>
      </c>
      <c r="I8214" s="66" t="s">
        <v>5583</v>
      </c>
      <c r="J8214" s="67">
        <v>-7.4236599999999999</v>
      </c>
      <c r="K8214" s="67">
        <v>109.8591</v>
      </c>
    </row>
    <row r="8215" spans="1:11" ht="14.5">
      <c r="A8215" s="66" t="str">
        <f t="shared" si="128"/>
        <v>Wonosobo - Leksono_WONOSOBO TIMUR</v>
      </c>
      <c r="B8215" s="66" t="s">
        <v>5679</v>
      </c>
      <c r="C8215" s="66" t="s">
        <v>5784</v>
      </c>
      <c r="D8215" s="76" t="s">
        <v>5775</v>
      </c>
      <c r="E8215" s="66" t="s">
        <v>5786</v>
      </c>
      <c r="F8215" s="67">
        <v>7.7</v>
      </c>
      <c r="G8215" s="67">
        <v>-7.36069</v>
      </c>
      <c r="H8215" s="67">
        <v>109.905</v>
      </c>
      <c r="I8215" s="66" t="s">
        <v>5583</v>
      </c>
      <c r="J8215" s="67">
        <v>-7.4236599999999999</v>
      </c>
      <c r="K8215" s="67">
        <v>109.8591</v>
      </c>
    </row>
    <row r="8216" spans="1:11" ht="14.5">
      <c r="A8216" s="66" t="str">
        <f t="shared" si="128"/>
        <v>BGR NGLEJOK_WONOSOCO</v>
      </c>
      <c r="B8216" s="66" t="s">
        <v>855</v>
      </c>
      <c r="C8216" s="66" t="s">
        <v>5784</v>
      </c>
      <c r="D8216" s="76" t="s">
        <v>5775</v>
      </c>
      <c r="E8216" s="66" t="s">
        <v>5786</v>
      </c>
      <c r="F8216" s="67">
        <v>13.38</v>
      </c>
      <c r="G8216" s="67">
        <v>-6.9686399999999997</v>
      </c>
      <c r="H8216" s="67">
        <v>110.803</v>
      </c>
      <c r="I8216" s="66" t="s">
        <v>775</v>
      </c>
      <c r="J8216" s="67">
        <v>-7.06935</v>
      </c>
      <c r="K8216" s="67">
        <v>110.8802</v>
      </c>
    </row>
    <row r="8217" spans="1:11" ht="14.5">
      <c r="A8217" s="66" t="str">
        <f t="shared" si="128"/>
        <v>GPP PURWOREJO_WONOSRI</v>
      </c>
      <c r="B8217" s="66" t="s">
        <v>3894</v>
      </c>
      <c r="C8217" s="66" t="s">
        <v>5784</v>
      </c>
      <c r="D8217" s="76" t="s">
        <v>5775</v>
      </c>
      <c r="E8217" s="66" t="s">
        <v>5786</v>
      </c>
      <c r="F8217" s="67">
        <v>4.4400000000000004</v>
      </c>
      <c r="G8217" s="67">
        <v>-7.8480499999999997</v>
      </c>
      <c r="H8217" s="67">
        <v>109.971</v>
      </c>
      <c r="I8217" s="66" t="s">
        <v>3504</v>
      </c>
      <c r="J8217" s="67">
        <v>-7.7226800000000004</v>
      </c>
      <c r="K8217" s="67">
        <v>109.9468</v>
      </c>
    </row>
    <row r="8218" spans="1:11" ht="14.5">
      <c r="A8218" s="66" t="str">
        <f t="shared" si="128"/>
        <v>GPP BANJARNEGARA_WONOSROYO</v>
      </c>
      <c r="B8218" s="66" t="s">
        <v>2533</v>
      </c>
      <c r="C8218" s="66" t="s">
        <v>5784</v>
      </c>
      <c r="D8218" s="76" t="s">
        <v>5746</v>
      </c>
      <c r="E8218" s="66" t="s">
        <v>5786</v>
      </c>
      <c r="F8218" s="67">
        <v>7.7</v>
      </c>
      <c r="G8218" s="67">
        <v>-7.3289200000000001</v>
      </c>
      <c r="H8218" s="67">
        <v>109.809</v>
      </c>
      <c r="I8218" s="66" t="s">
        <v>2357</v>
      </c>
      <c r="J8218" s="67">
        <v>-7.3905900000000004</v>
      </c>
      <c r="K8218" s="67">
        <v>109.7366</v>
      </c>
    </row>
    <row r="8219" spans="1:11" ht="14.5">
      <c r="A8219" s="66" t="str">
        <f t="shared" si="128"/>
        <v>GPP PURWOREJO_WONOSUKO</v>
      </c>
      <c r="B8219" s="66" t="s">
        <v>3895</v>
      </c>
      <c r="C8219" s="66" t="s">
        <v>5784</v>
      </c>
      <c r="D8219" s="76" t="s">
        <v>5775</v>
      </c>
      <c r="E8219" s="66" t="s">
        <v>5786</v>
      </c>
      <c r="F8219" s="67">
        <v>4.4400000000000004</v>
      </c>
      <c r="G8219" s="67">
        <v>-7.6413200000000003</v>
      </c>
      <c r="H8219" s="67">
        <v>109.91800000000001</v>
      </c>
      <c r="I8219" s="66" t="s">
        <v>3504</v>
      </c>
      <c r="J8219" s="67">
        <v>-7.7226800000000004</v>
      </c>
      <c r="K8219" s="67">
        <v>109.9468</v>
      </c>
    </row>
    <row r="8220" spans="1:11" ht="14.5">
      <c r="A8220" s="66" t="str">
        <f t="shared" si="128"/>
        <v>BGR JENARSARI_WONOTENGGANG</v>
      </c>
      <c r="B8220" s="66" t="s">
        <v>535</v>
      </c>
      <c r="C8220" s="66" t="s">
        <v>5784</v>
      </c>
      <c r="D8220" s="76" t="s">
        <v>5743</v>
      </c>
      <c r="E8220" s="66" t="s">
        <v>5786</v>
      </c>
      <c r="F8220" s="67">
        <v>16.97</v>
      </c>
      <c r="G8220" s="67">
        <v>-6.9509999999999996</v>
      </c>
      <c r="H8220" s="67">
        <v>110.087</v>
      </c>
      <c r="I8220" s="66" t="s">
        <v>346</v>
      </c>
      <c r="J8220" s="67">
        <v>-6.95329</v>
      </c>
      <c r="K8220" s="67">
        <v>110.10129999999999</v>
      </c>
    </row>
    <row r="8221" spans="1:11" ht="14.5">
      <c r="A8221" s="66" t="str">
        <f t="shared" si="128"/>
        <v>UPP SEMARANG_WONOTINGGAL</v>
      </c>
      <c r="B8221" s="66" t="s">
        <v>5544</v>
      </c>
      <c r="C8221" s="66" t="s">
        <v>5784</v>
      </c>
      <c r="D8221" s="76" t="s">
        <v>5757</v>
      </c>
      <c r="E8221" s="66" t="s">
        <v>5786</v>
      </c>
      <c r="F8221" s="67">
        <v>1.22</v>
      </c>
      <c r="G8221" s="67">
        <v>-7.0118799999999997</v>
      </c>
      <c r="H8221" s="67">
        <v>110.422</v>
      </c>
      <c r="I8221" s="66" t="s">
        <v>5495</v>
      </c>
      <c r="J8221" s="67">
        <v>-6.9489400000000003</v>
      </c>
      <c r="K8221" s="67">
        <v>110.42059999999999</v>
      </c>
    </row>
    <row r="8222" spans="1:11" ht="14.5">
      <c r="A8222" s="66" t="str">
        <f t="shared" si="128"/>
        <v>BGR TEMANGGUNG_WONOTIRTO</v>
      </c>
      <c r="B8222" s="66" t="s">
        <v>1165</v>
      </c>
      <c r="C8222" s="66" t="s">
        <v>5784</v>
      </c>
      <c r="D8222" s="76" t="s">
        <v>5775</v>
      </c>
      <c r="E8222" s="66" t="s">
        <v>5786</v>
      </c>
      <c r="F8222" s="67">
        <v>9.5500000000000007</v>
      </c>
      <c r="G8222" s="67">
        <v>-7.3361700000000001</v>
      </c>
      <c r="H8222" s="67">
        <v>110.081</v>
      </c>
      <c r="I8222" s="66" t="s">
        <v>999</v>
      </c>
      <c r="J8222" s="67">
        <v>-7.2953299999999999</v>
      </c>
      <c r="K8222" s="67">
        <v>110.0787</v>
      </c>
    </row>
    <row r="8223" spans="1:11" ht="14.5">
      <c r="A8223" s="66" t="str">
        <f t="shared" si="128"/>
        <v>GPP BANJARNEGARA_WONOTIRTO</v>
      </c>
      <c r="B8223" s="66" t="s">
        <v>1165</v>
      </c>
      <c r="C8223" s="66" t="s">
        <v>5784</v>
      </c>
      <c r="D8223" s="76" t="s">
        <v>5775</v>
      </c>
      <c r="E8223" s="66" t="s">
        <v>5786</v>
      </c>
      <c r="F8223" s="67">
        <v>15.69</v>
      </c>
      <c r="G8223" s="67">
        <v>-7.5384399999999996</v>
      </c>
      <c r="H8223" s="67">
        <v>109.661</v>
      </c>
      <c r="I8223" s="66" t="s">
        <v>2357</v>
      </c>
      <c r="J8223" s="67">
        <v>-7.3905900000000004</v>
      </c>
      <c r="K8223" s="67">
        <v>109.7366</v>
      </c>
    </row>
    <row r="8224" spans="1:11" ht="14.5">
      <c r="A8224" s="66" t="str">
        <f t="shared" si="128"/>
        <v>Sragen 1 - Ngrampal_WONOTOLO</v>
      </c>
      <c r="B8224" s="66" t="s">
        <v>5202</v>
      </c>
      <c r="C8224" s="66" t="s">
        <v>5784</v>
      </c>
      <c r="D8224" s="76" t="s">
        <v>5753</v>
      </c>
      <c r="E8224" s="66" t="s">
        <v>5786</v>
      </c>
      <c r="F8224" s="67">
        <v>66.78</v>
      </c>
      <c r="G8224" s="67">
        <v>-7.4194000000000004</v>
      </c>
      <c r="H8224" s="67">
        <v>111.078</v>
      </c>
      <c r="I8224" s="66" t="s">
        <v>5161</v>
      </c>
      <c r="J8224" s="67">
        <v>-7.4020799999999998</v>
      </c>
      <c r="K8224" s="67">
        <v>111.0612</v>
      </c>
    </row>
    <row r="8225" spans="1:11" ht="14.5">
      <c r="A8225" s="66" t="str">
        <f t="shared" si="128"/>
        <v>GPP PURWOREJO_WONOTOPO</v>
      </c>
      <c r="B8225" s="66" t="s">
        <v>3896</v>
      </c>
      <c r="C8225" s="66" t="s">
        <v>5784</v>
      </c>
      <c r="D8225" s="76" t="s">
        <v>5775</v>
      </c>
      <c r="E8225" s="66" t="s">
        <v>5786</v>
      </c>
      <c r="F8225" s="67">
        <v>4.4400000000000004</v>
      </c>
      <c r="G8225" s="67">
        <v>-7.6572500000000003</v>
      </c>
      <c r="H8225" s="67">
        <v>110.02</v>
      </c>
      <c r="I8225" s="66" t="s">
        <v>3504</v>
      </c>
      <c r="J8225" s="67">
        <v>-7.7226800000000004</v>
      </c>
      <c r="K8225" s="67">
        <v>109.9468</v>
      </c>
    </row>
    <row r="8226" spans="1:11" ht="14.5">
      <c r="A8226" s="66" t="str">
        <f t="shared" si="128"/>
        <v>GPP PURWOREJO_WONOTULUS</v>
      </c>
      <c r="B8226" s="66" t="s">
        <v>3897</v>
      </c>
      <c r="C8226" s="66" t="s">
        <v>5784</v>
      </c>
      <c r="D8226" s="76" t="s">
        <v>5775</v>
      </c>
      <c r="E8226" s="66" t="s">
        <v>5786</v>
      </c>
      <c r="F8226" s="67">
        <v>4.4400000000000004</v>
      </c>
      <c r="G8226" s="67">
        <v>-7.6953399999999998</v>
      </c>
      <c r="H8226" s="67">
        <v>110.042</v>
      </c>
      <c r="I8226" s="66" t="s">
        <v>3504</v>
      </c>
      <c r="J8226" s="67">
        <v>-7.7226800000000004</v>
      </c>
      <c r="K8226" s="67">
        <v>109.9468</v>
      </c>
    </row>
    <row r="8227" spans="1:11" ht="14.5">
      <c r="A8227" s="66" t="str">
        <f t="shared" si="128"/>
        <v>Batang - Kasepuhan_WONOTUNGGAL</v>
      </c>
      <c r="B8227" s="66" t="s">
        <v>259</v>
      </c>
      <c r="C8227" s="66" t="s">
        <v>5784</v>
      </c>
      <c r="D8227" s="76" t="s">
        <v>5764</v>
      </c>
      <c r="E8227" s="66" t="s">
        <v>5786</v>
      </c>
      <c r="F8227" s="67">
        <v>9.3699999999999992</v>
      </c>
      <c r="G8227" s="67">
        <v>-7.0011599999999996</v>
      </c>
      <c r="H8227" s="67">
        <v>109.755</v>
      </c>
      <c r="I8227" s="66" t="s">
        <v>54</v>
      </c>
      <c r="J8227" s="67">
        <v>-6.9040600000000003</v>
      </c>
      <c r="K8227" s="67">
        <v>109.7085</v>
      </c>
    </row>
    <row r="8228" spans="1:11" ht="14.5">
      <c r="A8228" s="66" t="str">
        <f t="shared" si="128"/>
        <v>GD Lini II Semarang - Sayung_WONOWOSO</v>
      </c>
      <c r="B8228" s="66" t="s">
        <v>2113</v>
      </c>
      <c r="C8228" s="66" t="s">
        <v>5784</v>
      </c>
      <c r="D8228" s="76" t="s">
        <v>5775</v>
      </c>
      <c r="E8228" s="66" t="s">
        <v>5786</v>
      </c>
      <c r="F8228" s="67">
        <v>26.27</v>
      </c>
      <c r="G8228" s="67">
        <v>-6.9102600000000001</v>
      </c>
      <c r="H8228" s="67">
        <v>110.57</v>
      </c>
      <c r="I8228" s="66" t="s">
        <v>2074</v>
      </c>
      <c r="J8228" s="67">
        <v>-6.9261400000000002</v>
      </c>
      <c r="K8228" s="67">
        <v>110.5613</v>
      </c>
    </row>
    <row r="8229" spans="1:11" ht="14.5">
      <c r="A8229" s="66" t="str">
        <f t="shared" si="128"/>
        <v>GPP PEKALONGAN_WONOYOSO</v>
      </c>
      <c r="B8229" s="66" t="s">
        <v>3502</v>
      </c>
      <c r="C8229" s="66" t="s">
        <v>5784</v>
      </c>
      <c r="D8229" s="76" t="s">
        <v>5775</v>
      </c>
      <c r="E8229" s="66" t="s">
        <v>5786</v>
      </c>
      <c r="F8229" s="67">
        <v>5.84</v>
      </c>
      <c r="G8229" s="67">
        <v>-6.93438</v>
      </c>
      <c r="H8229" s="67">
        <v>109.658</v>
      </c>
      <c r="I8229" s="66" t="s">
        <v>3376</v>
      </c>
      <c r="J8229" s="67">
        <v>-6.8898999999999999</v>
      </c>
      <c r="K8229" s="67">
        <v>109.6589</v>
      </c>
    </row>
    <row r="8230" spans="1:11" ht="14.5">
      <c r="A8230" s="66" t="str">
        <f t="shared" si="128"/>
        <v>GPP PURWOREJO_WONOYOSO</v>
      </c>
      <c r="B8230" s="66" t="s">
        <v>3502</v>
      </c>
      <c r="C8230" s="66" t="s">
        <v>5784</v>
      </c>
      <c r="D8230" s="76" t="s">
        <v>5775</v>
      </c>
      <c r="E8230" s="66" t="s">
        <v>5786</v>
      </c>
      <c r="F8230" s="67">
        <v>4.4400000000000004</v>
      </c>
      <c r="G8230" s="67">
        <v>-7.7015200000000004</v>
      </c>
      <c r="H8230" s="67">
        <v>109.815</v>
      </c>
      <c r="I8230" s="66" t="s">
        <v>3504</v>
      </c>
      <c r="J8230" s="67">
        <v>-7.7226800000000004</v>
      </c>
      <c r="K8230" s="67">
        <v>109.9468</v>
      </c>
    </row>
    <row r="8231" spans="1:11" ht="14.5">
      <c r="A8231" s="66" t="str">
        <f t="shared" si="128"/>
        <v>Kebumen - Purbowangi_WONOYOSO</v>
      </c>
      <c r="B8231" s="66" t="s">
        <v>3502</v>
      </c>
      <c r="C8231" s="66" t="s">
        <v>5784</v>
      </c>
      <c r="D8231" s="76" t="s">
        <v>5775</v>
      </c>
      <c r="E8231" s="66" t="s">
        <v>5786</v>
      </c>
      <c r="F8231" s="67">
        <v>15.69</v>
      </c>
      <c r="G8231" s="67">
        <v>-7.6273400000000002</v>
      </c>
      <c r="H8231" s="67">
        <v>109.492</v>
      </c>
      <c r="I8231" s="66" t="s">
        <v>4274</v>
      </c>
      <c r="J8231" s="67">
        <v>-7.6099800000000002</v>
      </c>
      <c r="K8231" s="67">
        <v>109.48480000000001</v>
      </c>
    </row>
    <row r="8232" spans="1:11" ht="14.5">
      <c r="A8232" s="66" t="str">
        <f t="shared" si="128"/>
        <v>Semarang - Kalikuning_WONOYOSO</v>
      </c>
      <c r="B8232" s="66" t="s">
        <v>3502</v>
      </c>
      <c r="C8232" s="66" t="s">
        <v>5784</v>
      </c>
      <c r="D8232" s="76" t="s">
        <v>5775</v>
      </c>
      <c r="E8232" s="66" t="s">
        <v>5786</v>
      </c>
      <c r="F8232" s="67">
        <v>10.51</v>
      </c>
      <c r="G8232" s="67">
        <v>-7.1809000000000003</v>
      </c>
      <c r="H8232" s="67">
        <v>110.499</v>
      </c>
      <c r="I8232" s="66" t="s">
        <v>5061</v>
      </c>
      <c r="J8232" s="67">
        <v>-7.1833299999999998</v>
      </c>
      <c r="K8232" s="67">
        <v>110.4721</v>
      </c>
    </row>
    <row r="8233" spans="1:11" ht="14.5">
      <c r="A8233" s="66" t="str">
        <f t="shared" si="128"/>
        <v>GD. LASEM_WORO</v>
      </c>
      <c r="B8233" s="66" t="s">
        <v>2355</v>
      </c>
      <c r="C8233" s="66" t="s">
        <v>5784</v>
      </c>
      <c r="D8233" s="76" t="s">
        <v>5775</v>
      </c>
      <c r="E8233" s="66" t="s">
        <v>5786</v>
      </c>
      <c r="F8233" s="67">
        <v>20.29</v>
      </c>
      <c r="G8233" s="67">
        <v>-6.6761299999999997</v>
      </c>
      <c r="H8233" s="67">
        <v>111.54300000000001</v>
      </c>
      <c r="I8233" s="66" t="s">
        <v>2256</v>
      </c>
      <c r="J8233" s="67">
        <v>-6.6950700000000003</v>
      </c>
      <c r="K8233" s="67">
        <v>111.4366</v>
      </c>
    </row>
    <row r="8234" spans="1:11" ht="14.5">
      <c r="A8234" s="66" t="str">
        <f t="shared" si="128"/>
        <v>Kudus - Kaliwungu_WOTAN</v>
      </c>
      <c r="B8234" s="66" t="s">
        <v>4457</v>
      </c>
      <c r="C8234" s="66" t="s">
        <v>5784</v>
      </c>
      <c r="D8234" s="76" t="s">
        <v>5775</v>
      </c>
      <c r="E8234" s="66" t="s">
        <v>5786</v>
      </c>
      <c r="F8234" s="67">
        <v>16.66</v>
      </c>
      <c r="G8234" s="67">
        <v>-6.9016900000000003</v>
      </c>
      <c r="H8234" s="67">
        <v>110.889</v>
      </c>
      <c r="I8234" s="66" t="s">
        <v>4381</v>
      </c>
      <c r="J8234" s="67">
        <v>-6.8014900000000003</v>
      </c>
      <c r="K8234" s="67">
        <v>110.82510000000001</v>
      </c>
    </row>
    <row r="8235" spans="1:11" ht="14.5">
      <c r="A8235" s="66" t="str">
        <f t="shared" si="128"/>
        <v>Blora 4 Ngawen_WOTBAKAH</v>
      </c>
      <c r="B8235" s="66" t="s">
        <v>1367</v>
      </c>
      <c r="C8235" s="66" t="s">
        <v>5784</v>
      </c>
      <c r="D8235" s="76" t="s">
        <v>5775</v>
      </c>
      <c r="E8235" s="66" t="s">
        <v>5786</v>
      </c>
      <c r="F8235" s="67">
        <v>44.23</v>
      </c>
      <c r="G8235" s="67">
        <v>-6.9344999999999999</v>
      </c>
      <c r="H8235" s="67">
        <v>111.318</v>
      </c>
      <c r="I8235" s="66" t="s">
        <v>1251</v>
      </c>
      <c r="J8235" s="67">
        <v>-7.0247799999999998</v>
      </c>
      <c r="K8235" s="67">
        <v>111.2928</v>
      </c>
    </row>
    <row r="8236" spans="1:11" ht="14.5">
      <c r="A8236" s="66" t="str">
        <f t="shared" si="128"/>
        <v>GPP KEBUMEN_WOTBUWONO</v>
      </c>
      <c r="B8236" s="66" t="s">
        <v>2893</v>
      </c>
      <c r="C8236" s="66" t="s">
        <v>5784</v>
      </c>
      <c r="D8236" s="76" t="s">
        <v>5775</v>
      </c>
      <c r="E8236" s="66" t="s">
        <v>5786</v>
      </c>
      <c r="F8236" s="67">
        <v>15.69</v>
      </c>
      <c r="G8236" s="67">
        <v>-7.7153900000000002</v>
      </c>
      <c r="H8236" s="67">
        <v>109.655</v>
      </c>
      <c r="I8236" s="66" t="s">
        <v>2714</v>
      </c>
      <c r="J8236" s="67">
        <v>-7.6109200000000001</v>
      </c>
      <c r="K8236" s="67">
        <v>109.5078</v>
      </c>
    </row>
    <row r="8237" spans="1:11" ht="14.5">
      <c r="A8237" s="66" t="str">
        <f t="shared" si="128"/>
        <v>TGL 3PURWAHAMBA_WOTGALIH</v>
      </c>
      <c r="B8237" s="66" t="s">
        <v>5473</v>
      </c>
      <c r="C8237" s="66" t="s">
        <v>5784</v>
      </c>
      <c r="D8237" s="76" t="s">
        <v>5775</v>
      </c>
      <c r="E8237" s="66" t="s">
        <v>5786</v>
      </c>
      <c r="F8237" s="67">
        <v>11.25</v>
      </c>
      <c r="G8237" s="67">
        <v>-7.0063599999999999</v>
      </c>
      <c r="H8237" s="67">
        <v>109.262</v>
      </c>
      <c r="I8237" s="66" t="s">
        <v>5354</v>
      </c>
      <c r="J8237" s="67">
        <v>-6.87378</v>
      </c>
      <c r="K8237" s="67">
        <v>109.2512</v>
      </c>
    </row>
    <row r="8238" spans="1:11" ht="14.5">
      <c r="A8238" s="66" t="str">
        <f t="shared" si="128"/>
        <v>Batang - Kasepuhan_WRINGINAGUNG</v>
      </c>
      <c r="B8238" s="66" t="s">
        <v>260</v>
      </c>
      <c r="C8238" s="66" t="s">
        <v>5784</v>
      </c>
      <c r="D8238" s="76" t="s">
        <v>5753</v>
      </c>
      <c r="E8238" s="66" t="s">
        <v>5786</v>
      </c>
      <c r="F8238" s="67">
        <v>5.84</v>
      </c>
      <c r="G8238" s="67">
        <v>-7.0105500000000003</v>
      </c>
      <c r="H8238" s="67">
        <v>109.673</v>
      </c>
      <c r="I8238" s="66" t="s">
        <v>54</v>
      </c>
      <c r="J8238" s="67">
        <v>-6.9040600000000003</v>
      </c>
      <c r="K8238" s="67">
        <v>109.7085</v>
      </c>
    </row>
    <row r="8239" spans="1:11" ht="14.5">
      <c r="A8239" s="66" t="str">
        <f t="shared" si="128"/>
        <v>Wonosobo - Leksono_WRINGINANOM</v>
      </c>
      <c r="B8239" s="66" t="s">
        <v>5680</v>
      </c>
      <c r="C8239" s="66" t="s">
        <v>5784</v>
      </c>
      <c r="D8239" s="76" t="s">
        <v>5741</v>
      </c>
      <c r="E8239" s="66" t="s">
        <v>5786</v>
      </c>
      <c r="F8239" s="67">
        <v>7.7</v>
      </c>
      <c r="G8239" s="67">
        <v>-7.3708999999999998</v>
      </c>
      <c r="H8239" s="67">
        <v>109.93300000000001</v>
      </c>
      <c r="I8239" s="66" t="s">
        <v>5583</v>
      </c>
      <c r="J8239" s="67">
        <v>-7.4236599999999999</v>
      </c>
      <c r="K8239" s="67">
        <v>109.8591</v>
      </c>
    </row>
    <row r="8240" spans="1:11" ht="14.5">
      <c r="A8240" s="66" t="str">
        <f t="shared" si="128"/>
        <v>Batang - Kasepuhan_WRINGINGINTUNG</v>
      </c>
      <c r="B8240" s="66" t="s">
        <v>261</v>
      </c>
      <c r="C8240" s="66" t="s">
        <v>5784</v>
      </c>
      <c r="D8240" s="76" t="s">
        <v>5775</v>
      </c>
      <c r="E8240" s="66" t="s">
        <v>5786</v>
      </c>
      <c r="F8240" s="67">
        <v>9.3699999999999992</v>
      </c>
      <c r="G8240" s="67">
        <v>-6.9613699999999996</v>
      </c>
      <c r="H8240" s="67">
        <v>109.78400000000001</v>
      </c>
      <c r="I8240" s="66" t="s">
        <v>54</v>
      </c>
      <c r="J8240" s="67">
        <v>-6.9040600000000003</v>
      </c>
      <c r="K8240" s="67">
        <v>109.7085</v>
      </c>
    </row>
    <row r="8241" spans="1:11" ht="14.5">
      <c r="A8241" s="66" t="str">
        <f t="shared" si="128"/>
        <v>GD PSP Cilacap_WRINGINHARJO</v>
      </c>
      <c r="B8241" s="66" t="s">
        <v>2218</v>
      </c>
      <c r="C8241" s="66" t="s">
        <v>5784</v>
      </c>
      <c r="D8241" s="76" t="s">
        <v>5753</v>
      </c>
      <c r="E8241" s="66" t="s">
        <v>5786</v>
      </c>
      <c r="F8241" s="67">
        <v>20.29</v>
      </c>
      <c r="G8241" s="67">
        <v>-7.4836999999999998</v>
      </c>
      <c r="H8241" s="67">
        <v>108.82599999999999</v>
      </c>
      <c r="I8241" s="66" t="s">
        <v>2114</v>
      </c>
      <c r="J8241" s="67">
        <v>-7.3791900000000004</v>
      </c>
      <c r="K8241" s="67">
        <v>108.8021</v>
      </c>
    </row>
    <row r="8242" spans="1:11" ht="14.5">
      <c r="A8242" s="66" t="str">
        <f t="shared" si="128"/>
        <v>GUDANG DEMAK 2_WRINGINJAJAR</v>
      </c>
      <c r="B8242" s="66" t="s">
        <v>4144</v>
      </c>
      <c r="C8242" s="66" t="s">
        <v>5784</v>
      </c>
      <c r="D8242" s="76" t="s">
        <v>5775</v>
      </c>
      <c r="E8242" s="66" t="s">
        <v>5786</v>
      </c>
      <c r="F8242" s="67">
        <v>26.27</v>
      </c>
      <c r="G8242" s="67">
        <v>-6.9854700000000003</v>
      </c>
      <c r="H8242" s="67">
        <v>110.509</v>
      </c>
      <c r="I8242" s="66" t="s">
        <v>4087</v>
      </c>
      <c r="J8242" s="67">
        <v>-7.0231700000000004</v>
      </c>
      <c r="K8242" s="67">
        <v>110.50660000000001</v>
      </c>
    </row>
    <row r="8243" spans="1:11" ht="14.5">
      <c r="A8243" s="66" t="str">
        <f t="shared" si="128"/>
        <v>Brebes GPP_WRINGINJENGGOT</v>
      </c>
      <c r="B8243" s="66" t="s">
        <v>1827</v>
      </c>
      <c r="C8243" s="66" t="s">
        <v>5784</v>
      </c>
      <c r="D8243" s="76" t="s">
        <v>5775</v>
      </c>
      <c r="E8243" s="66" t="s">
        <v>5786</v>
      </c>
      <c r="F8243" s="67">
        <v>11.25</v>
      </c>
      <c r="G8243" s="67">
        <v>-7.0683400000000001</v>
      </c>
      <c r="H8243" s="67">
        <v>109.113</v>
      </c>
      <c r="I8243" s="66" t="s">
        <v>1667</v>
      </c>
      <c r="J8243" s="67">
        <v>-7.1220699999999999</v>
      </c>
      <c r="K8243" s="67">
        <v>108.9847</v>
      </c>
    </row>
    <row r="8244" spans="1:11" ht="14.5">
      <c r="A8244" s="66" t="str">
        <f t="shared" si="128"/>
        <v>GPP MAGELANG_WRINGINPUTIH</v>
      </c>
      <c r="B8244" s="66" t="s">
        <v>3335</v>
      </c>
      <c r="C8244" s="66" t="s">
        <v>5784</v>
      </c>
      <c r="D8244" s="76" t="s">
        <v>5753</v>
      </c>
      <c r="E8244" s="66" t="s">
        <v>5786</v>
      </c>
      <c r="F8244" s="67">
        <v>7.61</v>
      </c>
      <c r="G8244" s="67">
        <v>-7.5868099999999998</v>
      </c>
      <c r="H8244" s="67">
        <v>110.19199999999999</v>
      </c>
      <c r="I8244" s="66" t="s">
        <v>3103</v>
      </c>
      <c r="J8244" s="67">
        <v>-7.3955399999999996</v>
      </c>
      <c r="K8244" s="67">
        <v>110.24469999999999</v>
      </c>
    </row>
    <row r="8245" spans="1:11" ht="14.5">
      <c r="A8245" s="66" t="str">
        <f t="shared" si="128"/>
        <v>Semarang - Kalikuning_WRINGINPUTIH</v>
      </c>
      <c r="B8245" s="66" t="s">
        <v>3335</v>
      </c>
      <c r="C8245" s="66" t="s">
        <v>5784</v>
      </c>
      <c r="D8245" s="76" t="s">
        <v>5753</v>
      </c>
      <c r="E8245" s="66" t="s">
        <v>5786</v>
      </c>
      <c r="F8245" s="67">
        <v>10.51</v>
      </c>
      <c r="G8245" s="67">
        <v>-7.1713500000000003</v>
      </c>
      <c r="H8245" s="67">
        <v>110.449</v>
      </c>
      <c r="I8245" s="66" t="s">
        <v>5061</v>
      </c>
      <c r="J8245" s="67">
        <v>-7.1833299999999998</v>
      </c>
      <c r="K8245" s="67">
        <v>110.4721</v>
      </c>
    </row>
    <row r="8246" spans="1:11" ht="14.5">
      <c r="A8246" s="66" t="str">
        <f t="shared" si="128"/>
        <v>Semarang - Kalikuning_WUJIL</v>
      </c>
      <c r="B8246" s="66" t="s">
        <v>5160</v>
      </c>
      <c r="C8246" s="66" t="s">
        <v>5784</v>
      </c>
      <c r="D8246" s="76" t="s">
        <v>5745</v>
      </c>
      <c r="E8246" s="66" t="s">
        <v>5786</v>
      </c>
      <c r="F8246" s="67">
        <v>10.51</v>
      </c>
      <c r="G8246" s="67">
        <v>-7.1756500000000001</v>
      </c>
      <c r="H8246" s="67">
        <v>110.41</v>
      </c>
      <c r="I8246" s="66" t="s">
        <v>5061</v>
      </c>
      <c r="J8246" s="67">
        <v>-7.1833299999999998</v>
      </c>
      <c r="K8246" s="67">
        <v>110.4721</v>
      </c>
    </row>
    <row r="8247" spans="1:11" ht="14.5">
      <c r="A8247" s="66" t="str">
        <f t="shared" si="128"/>
        <v>Blora 4 Ngawen_WUKIRSARI</v>
      </c>
      <c r="B8247" s="66" t="s">
        <v>1368</v>
      </c>
      <c r="C8247" s="66" t="s">
        <v>5784</v>
      </c>
      <c r="D8247" s="76" t="s">
        <v>5775</v>
      </c>
      <c r="E8247" s="66" t="s">
        <v>5786</v>
      </c>
      <c r="F8247" s="67">
        <v>44.23</v>
      </c>
      <c r="G8247" s="67">
        <v>-6.9334300000000004</v>
      </c>
      <c r="H8247" s="67">
        <v>111.137</v>
      </c>
      <c r="I8247" s="66" t="s">
        <v>1251</v>
      </c>
      <c r="J8247" s="67">
        <v>-7.0247799999999998</v>
      </c>
      <c r="K8247" s="67">
        <v>111.2928</v>
      </c>
    </row>
    <row r="8248" spans="1:11" ht="14.5">
      <c r="A8248" s="66" t="str">
        <f t="shared" si="128"/>
        <v>GPP PATI_WUKIRSARI</v>
      </c>
      <c r="B8248" s="66" t="s">
        <v>1368</v>
      </c>
      <c r="C8248" s="66" t="s">
        <v>5784</v>
      </c>
      <c r="D8248" s="76" t="s">
        <v>5775</v>
      </c>
      <c r="E8248" s="66" t="s">
        <v>5786</v>
      </c>
      <c r="F8248" s="67">
        <v>16.66</v>
      </c>
      <c r="G8248" s="67">
        <v>-6.9211200000000002</v>
      </c>
      <c r="H8248" s="67">
        <v>111.07</v>
      </c>
      <c r="I8248" s="66" t="s">
        <v>3337</v>
      </c>
      <c r="J8248" s="67">
        <v>-6.7882499999999997</v>
      </c>
      <c r="K8248" s="67">
        <v>110.9785</v>
      </c>
    </row>
    <row r="8249" spans="1:11" ht="14.5">
      <c r="A8249" s="66" t="str">
        <f t="shared" si="128"/>
        <v>BGR NGADIROJO_WUKIRSAWIT</v>
      </c>
      <c r="B8249" s="66" t="s">
        <v>774</v>
      </c>
      <c r="C8249" s="66" t="s">
        <v>5784</v>
      </c>
      <c r="D8249" s="76" t="s">
        <v>5775</v>
      </c>
      <c r="E8249" s="66" t="s">
        <v>5786</v>
      </c>
      <c r="F8249" s="67">
        <v>21.59</v>
      </c>
      <c r="G8249" s="67">
        <v>-7.68093</v>
      </c>
      <c r="H8249" s="67">
        <v>111.077</v>
      </c>
      <c r="I8249" s="66" t="s">
        <v>538</v>
      </c>
      <c r="J8249" s="67">
        <v>-7.8147399999999996</v>
      </c>
      <c r="K8249" s="67">
        <v>111.0005</v>
      </c>
    </row>
    <row r="8250" spans="1:11" ht="14.5">
      <c r="A8250" s="66" t="str">
        <f t="shared" si="128"/>
        <v>GPP PEKALONGAN_WULED</v>
      </c>
      <c r="B8250" s="66" t="s">
        <v>3503</v>
      </c>
      <c r="C8250" s="66" t="s">
        <v>5784</v>
      </c>
      <c r="D8250" s="76" t="s">
        <v>5775</v>
      </c>
      <c r="E8250" s="66" t="s">
        <v>5786</v>
      </c>
      <c r="F8250" s="67">
        <v>5.84</v>
      </c>
      <c r="G8250" s="67">
        <v>-6.93527</v>
      </c>
      <c r="H8250" s="67">
        <v>109.625</v>
      </c>
      <c r="I8250" s="66" t="s">
        <v>3376</v>
      </c>
      <c r="J8250" s="67">
        <v>-6.8898999999999999</v>
      </c>
      <c r="K8250" s="67">
        <v>109.6589</v>
      </c>
    </row>
    <row r="8251" spans="1:11" ht="14.5">
      <c r="A8251" s="66" t="str">
        <f t="shared" si="128"/>
        <v>Blora 4 Ngawen_WULUNG</v>
      </c>
      <c r="B8251" s="66" t="s">
        <v>1369</v>
      </c>
      <c r="C8251" s="66" t="s">
        <v>5784</v>
      </c>
      <c r="D8251" s="76" t="s">
        <v>5755</v>
      </c>
      <c r="E8251" s="66" t="s">
        <v>5786</v>
      </c>
      <c r="F8251" s="67">
        <v>44.23</v>
      </c>
      <c r="G8251" s="67">
        <v>-7.1758800000000003</v>
      </c>
      <c r="H8251" s="67">
        <v>111.395</v>
      </c>
      <c r="I8251" s="66" t="s">
        <v>1251</v>
      </c>
      <c r="J8251" s="67">
        <v>-7.0247799999999998</v>
      </c>
      <c r="K8251" s="67">
        <v>111.2928</v>
      </c>
    </row>
    <row r="8252" spans="1:11" ht="14.5">
      <c r="A8252" s="66" t="str">
        <f t="shared" si="128"/>
        <v>GPP MAGELANG_WULUNGGUNUNG</v>
      </c>
      <c r="B8252" s="66" t="s">
        <v>3336</v>
      </c>
      <c r="C8252" s="66" t="s">
        <v>5784</v>
      </c>
      <c r="D8252" s="76" t="s">
        <v>5745</v>
      </c>
      <c r="E8252" s="66" t="s">
        <v>5786</v>
      </c>
      <c r="F8252" s="67">
        <v>7.61</v>
      </c>
      <c r="G8252" s="67">
        <v>-7.4659700000000004</v>
      </c>
      <c r="H8252" s="67">
        <v>110.39700000000001</v>
      </c>
      <c r="I8252" s="66" t="s">
        <v>3103</v>
      </c>
      <c r="J8252" s="67">
        <v>-7.3955399999999996</v>
      </c>
      <c r="K8252" s="67">
        <v>110.24469999999999</v>
      </c>
    </row>
    <row r="8253" spans="1:11" ht="14.5">
      <c r="A8253" s="66" t="str">
        <f t="shared" si="128"/>
        <v>Wonosobo - Leksono_WULUNGSARI</v>
      </c>
      <c r="B8253" s="66" t="s">
        <v>5681</v>
      </c>
      <c r="C8253" s="66" t="s">
        <v>5784</v>
      </c>
      <c r="D8253" s="76" t="s">
        <v>5747</v>
      </c>
      <c r="E8253" s="66" t="s">
        <v>5786</v>
      </c>
      <c r="F8253" s="67">
        <v>7.7</v>
      </c>
      <c r="G8253" s="67">
        <v>-7.4160000000000004</v>
      </c>
      <c r="H8253" s="67">
        <v>109.922</v>
      </c>
      <c r="I8253" s="66" t="s">
        <v>5583</v>
      </c>
      <c r="J8253" s="67">
        <v>-7.4236599999999999</v>
      </c>
      <c r="K8253" s="67">
        <v>109.8591</v>
      </c>
    </row>
    <row r="8254" spans="1:11" ht="14.5">
      <c r="A8254" s="66" t="str">
        <f t="shared" si="128"/>
        <v>BGR JENARSARI_WUNGUREJO</v>
      </c>
      <c r="B8254" s="66" t="s">
        <v>536</v>
      </c>
      <c r="C8254" s="66" t="s">
        <v>5784</v>
      </c>
      <c r="D8254" s="76" t="s">
        <v>5775</v>
      </c>
      <c r="E8254" s="66" t="s">
        <v>5786</v>
      </c>
      <c r="F8254" s="67">
        <v>16.97</v>
      </c>
      <c r="G8254" s="67">
        <v>-6.9816700000000003</v>
      </c>
      <c r="H8254" s="67">
        <v>110.111</v>
      </c>
      <c r="I8254" s="66" t="s">
        <v>346</v>
      </c>
      <c r="J8254" s="67">
        <v>-6.95329</v>
      </c>
      <c r="K8254" s="67">
        <v>110.10129999999999</v>
      </c>
    </row>
    <row r="8255" spans="1:11" ht="14.5">
      <c r="A8255" s="66" t="str">
        <f t="shared" si="128"/>
        <v>Boyolali_WUNUT</v>
      </c>
      <c r="B8255" s="66" t="s">
        <v>1566</v>
      </c>
      <c r="C8255" s="66" t="s">
        <v>5784</v>
      </c>
      <c r="D8255" s="76" t="s">
        <v>5775</v>
      </c>
      <c r="E8255" s="66" t="s">
        <v>5786</v>
      </c>
      <c r="F8255" s="67">
        <v>8.89</v>
      </c>
      <c r="G8255" s="67">
        <v>-7.5892900000000001</v>
      </c>
      <c r="H8255" s="67">
        <v>110.646</v>
      </c>
      <c r="I8255" s="66" t="s">
        <v>1370</v>
      </c>
      <c r="J8255" s="67">
        <v>-7.5381099999999996</v>
      </c>
      <c r="K8255" s="67">
        <v>110.6292</v>
      </c>
    </row>
    <row r="8256" spans="1:11" ht="14.5">
      <c r="A8256" s="66" t="str">
        <f t="shared" si="128"/>
        <v>GPP PURWOREJO_WUNUT</v>
      </c>
      <c r="B8256" s="66" t="s">
        <v>1566</v>
      </c>
      <c r="C8256" s="66" t="s">
        <v>5784</v>
      </c>
      <c r="D8256" s="76" t="s">
        <v>5753</v>
      </c>
      <c r="E8256" s="66" t="s">
        <v>5786</v>
      </c>
      <c r="F8256" s="67">
        <v>4.4400000000000004</v>
      </c>
      <c r="G8256" s="67">
        <v>-7.8093899999999996</v>
      </c>
      <c r="H8256" s="67">
        <v>109.93899999999999</v>
      </c>
      <c r="I8256" s="66" t="s">
        <v>3504</v>
      </c>
      <c r="J8256" s="67">
        <v>-7.7226800000000004</v>
      </c>
      <c r="K8256" s="67">
        <v>109.9468</v>
      </c>
    </row>
    <row r="8257" spans="1:11" ht="14.5">
      <c r="A8257" s="66" t="str">
        <f t="shared" si="128"/>
        <v>Wonogiri 2 - Nambangan_WURYANTORO</v>
      </c>
      <c r="B8257" s="66" t="s">
        <v>5581</v>
      </c>
      <c r="C8257" s="66" t="s">
        <v>5784</v>
      </c>
      <c r="D8257" s="76" t="s">
        <v>5775</v>
      </c>
      <c r="E8257" s="66" t="s">
        <v>5786</v>
      </c>
      <c r="F8257" s="67">
        <v>20.7</v>
      </c>
      <c r="G8257" s="67">
        <v>-7.8975400000000002</v>
      </c>
      <c r="H8257" s="67">
        <v>110.87</v>
      </c>
      <c r="I8257" s="66" t="s">
        <v>5545</v>
      </c>
      <c r="J8257" s="67">
        <v>-7.76837</v>
      </c>
      <c r="K8257" s="67">
        <v>110.8871</v>
      </c>
    </row>
    <row r="8258" spans="1:11" ht="14.5">
      <c r="A8258" s="66" t="str">
        <f t="shared" ref="A8258:A8321" si="129">CONCATENATE(I8258,"_",B8258)</f>
        <v>Wonogiri 2 - Nambangan_WURYOREJO</v>
      </c>
      <c r="B8258" s="66" t="s">
        <v>5582</v>
      </c>
      <c r="C8258" s="66" t="s">
        <v>5784</v>
      </c>
      <c r="D8258" s="76" t="s">
        <v>5775</v>
      </c>
      <c r="E8258" s="66" t="s">
        <v>5786</v>
      </c>
      <c r="F8258" s="67">
        <v>20.7</v>
      </c>
      <c r="G8258" s="67">
        <v>-7.8280900000000004</v>
      </c>
      <c r="H8258" s="67">
        <v>110.911</v>
      </c>
      <c r="I8258" s="66" t="s">
        <v>5545</v>
      </c>
      <c r="J8258" s="67">
        <v>-7.76837</v>
      </c>
      <c r="K8258" s="67">
        <v>110.8871</v>
      </c>
    </row>
    <row r="8259" spans="1:11" ht="14.5">
      <c r="A8259" s="66" t="str">
        <f t="shared" si="129"/>
        <v>Wonosobo - Leksono_WUWUHARJO</v>
      </c>
      <c r="B8259" s="66" t="s">
        <v>5682</v>
      </c>
      <c r="C8259" s="66" t="s">
        <v>5784</v>
      </c>
      <c r="D8259" s="76" t="s">
        <v>5744</v>
      </c>
      <c r="E8259" s="66" t="s">
        <v>5786</v>
      </c>
      <c r="F8259" s="67">
        <v>7.61</v>
      </c>
      <c r="G8259" s="67">
        <v>-7.5224299999999999</v>
      </c>
      <c r="H8259" s="67">
        <v>110.05200000000001</v>
      </c>
      <c r="I8259" s="66" t="s">
        <v>5583</v>
      </c>
      <c r="J8259" s="67">
        <v>-7.4236599999999999</v>
      </c>
      <c r="K8259" s="67">
        <v>109.8591</v>
      </c>
    </row>
    <row r="8260" spans="1:11" ht="14.5">
      <c r="A8260" s="66" t="str">
        <f t="shared" si="129"/>
        <v>GD. LASEM_WUWUR</v>
      </c>
      <c r="B8260" s="66" t="s">
        <v>2356</v>
      </c>
      <c r="C8260" s="66" t="s">
        <v>5784</v>
      </c>
      <c r="D8260" s="76" t="s">
        <v>5775</v>
      </c>
      <c r="E8260" s="66" t="s">
        <v>5786</v>
      </c>
      <c r="F8260" s="67">
        <v>20.29</v>
      </c>
      <c r="G8260" s="67">
        <v>-6.7196999999999996</v>
      </c>
      <c r="H8260" s="67">
        <v>111.482</v>
      </c>
      <c r="I8260" s="66" t="s">
        <v>2256</v>
      </c>
      <c r="J8260" s="67">
        <v>-6.6950700000000003</v>
      </c>
      <c r="K8260" s="67">
        <v>111.4366</v>
      </c>
    </row>
    <row r="8261" spans="1:11" ht="14.5">
      <c r="A8261" s="66" t="str">
        <f t="shared" si="129"/>
        <v>GPP PATI_WUWUR</v>
      </c>
      <c r="B8261" s="66" t="s">
        <v>2356</v>
      </c>
      <c r="C8261" s="66" t="s">
        <v>5784</v>
      </c>
      <c r="D8261" s="76" t="s">
        <v>5749</v>
      </c>
      <c r="E8261" s="66" t="s">
        <v>5786</v>
      </c>
      <c r="F8261" s="67">
        <v>16.66</v>
      </c>
      <c r="G8261" s="67">
        <v>-6.8369099999999996</v>
      </c>
      <c r="H8261" s="67">
        <v>110.992</v>
      </c>
      <c r="I8261" s="66" t="s">
        <v>3337</v>
      </c>
      <c r="J8261" s="67">
        <v>-6.7882499999999997</v>
      </c>
      <c r="K8261" s="67">
        <v>110.9785</v>
      </c>
    </row>
    <row r="8262" spans="1:11" ht="14.5">
      <c r="A8262" s="66" t="str">
        <f t="shared" si="129"/>
        <v>Brebes GPP_YAMANSARI</v>
      </c>
      <c r="B8262" s="66" t="s">
        <v>1828</v>
      </c>
      <c r="C8262" s="66" t="s">
        <v>5784</v>
      </c>
      <c r="D8262" s="76" t="s">
        <v>5775</v>
      </c>
      <c r="E8262" s="66" t="s">
        <v>5786</v>
      </c>
      <c r="F8262" s="67">
        <v>11.25</v>
      </c>
      <c r="G8262" s="67">
        <v>-7.0406300000000002</v>
      </c>
      <c r="H8262" s="67">
        <v>109.13200000000001</v>
      </c>
      <c r="I8262" s="66" t="s">
        <v>1667</v>
      </c>
      <c r="J8262" s="67">
        <v>-7.1220699999999999</v>
      </c>
      <c r="K8262" s="67">
        <v>108.9847</v>
      </c>
    </row>
    <row r="8263" spans="1:11" ht="14.5">
      <c r="A8263" s="66" t="str">
        <f t="shared" si="129"/>
        <v>BGR JENARSARI_YOSOREJO</v>
      </c>
      <c r="B8263" s="66" t="s">
        <v>537</v>
      </c>
      <c r="C8263" s="66" t="s">
        <v>5784</v>
      </c>
      <c r="D8263" s="76" t="s">
        <v>5737</v>
      </c>
      <c r="E8263" s="66" t="s">
        <v>5786</v>
      </c>
      <c r="F8263" s="67">
        <v>9.3699999999999992</v>
      </c>
      <c r="G8263" s="67">
        <v>-6.9239600000000001</v>
      </c>
      <c r="H8263" s="67">
        <v>110.03</v>
      </c>
      <c r="I8263" s="66" t="s">
        <v>346</v>
      </c>
      <c r="J8263" s="67">
        <v>-6.95329</v>
      </c>
      <c r="K8263" s="67">
        <v>110.10129999999999</v>
      </c>
    </row>
    <row r="8264" spans="1:11" ht="14.5">
      <c r="A8264" s="66" t="str">
        <f t="shared" si="129"/>
        <v>GPP BANJARNEGARA_YOSOREJO</v>
      </c>
      <c r="B8264" s="66" t="s">
        <v>537</v>
      </c>
      <c r="C8264" s="66" t="s">
        <v>5784</v>
      </c>
      <c r="D8264" s="76" t="s">
        <v>5737</v>
      </c>
      <c r="E8264" s="66" t="s">
        <v>5786</v>
      </c>
      <c r="F8264" s="67">
        <v>5.84</v>
      </c>
      <c r="G8264" s="67">
        <v>-7.1560300000000003</v>
      </c>
      <c r="H8264" s="67">
        <v>109.741</v>
      </c>
      <c r="I8264" s="66" t="s">
        <v>2357</v>
      </c>
      <c r="J8264" s="67">
        <v>-7.3905900000000004</v>
      </c>
      <c r="K8264" s="67">
        <v>109.7366</v>
      </c>
    </row>
    <row r="8265" spans="1:11" ht="14.5">
      <c r="A8265" s="66" t="str">
        <f t="shared" si="129"/>
        <v>GPP PEKALONGAN_YOSOREJO</v>
      </c>
      <c r="B8265" s="66" t="s">
        <v>537</v>
      </c>
      <c r="C8265" s="66" t="s">
        <v>5784</v>
      </c>
      <c r="D8265" s="76" t="s">
        <v>5775</v>
      </c>
      <c r="E8265" s="66" t="s">
        <v>5786</v>
      </c>
      <c r="F8265" s="67">
        <v>5.84</v>
      </c>
      <c r="G8265" s="67">
        <v>-6.8807</v>
      </c>
      <c r="H8265" s="67">
        <v>109.587</v>
      </c>
      <c r="I8265" s="66" t="s">
        <v>3376</v>
      </c>
      <c r="J8265" s="67">
        <v>-6.8898999999999999</v>
      </c>
      <c r="K8265" s="67">
        <v>109.6589</v>
      </c>
    </row>
    <row r="8266" spans="1:11" ht="15" customHeight="1">
      <c r="D8266" s="76"/>
      <c r="E8266" s="76"/>
    </row>
    <row r="8267" spans="1:11" ht="15" customHeight="1">
      <c r="D8267" s="76"/>
      <c r="E8267" s="76"/>
    </row>
    <row r="8268" spans="1:11" ht="15" customHeight="1">
      <c r="D8268" s="76"/>
      <c r="E8268" s="76"/>
    </row>
    <row r="8269" spans="1:11" ht="15" customHeight="1">
      <c r="D8269" s="76"/>
      <c r="E8269" s="76"/>
    </row>
    <row r="8270" spans="1:11" ht="15" customHeight="1">
      <c r="D8270" s="76"/>
      <c r="E8270" s="76"/>
    </row>
    <row r="8271" spans="1:11" ht="15" customHeight="1">
      <c r="D8271" s="76"/>
      <c r="E8271" s="76"/>
    </row>
    <row r="8272" spans="1:11" ht="15" customHeight="1">
      <c r="D8272" s="76"/>
      <c r="E8272" s="76"/>
    </row>
    <row r="8273" spans="4:5" ht="15" customHeight="1">
      <c r="D8273" s="76"/>
      <c r="E8273" s="76"/>
    </row>
    <row r="8274" spans="4:5" ht="15" customHeight="1">
      <c r="D8274" s="76"/>
      <c r="E8274" s="76"/>
    </row>
    <row r="8275" spans="4:5" ht="15" customHeight="1">
      <c r="D8275" s="76"/>
      <c r="E8275" s="76"/>
    </row>
    <row r="8276" spans="4:5" ht="15" customHeight="1">
      <c r="D8276" s="76"/>
      <c r="E8276" s="76"/>
    </row>
    <row r="8277" spans="4:5" ht="15" customHeight="1">
      <c r="D8277" s="76"/>
      <c r="E8277" s="76"/>
    </row>
    <row r="8278" spans="4:5" ht="15" customHeight="1">
      <c r="D8278" s="76"/>
      <c r="E8278" s="76"/>
    </row>
    <row r="8279" spans="4:5" ht="15" customHeight="1">
      <c r="D8279" s="76"/>
      <c r="E8279" s="76"/>
    </row>
    <row r="8280" spans="4:5" ht="15" customHeight="1">
      <c r="D8280" s="76"/>
      <c r="E8280" s="76"/>
    </row>
    <row r="8281" spans="4:5" ht="15" customHeight="1">
      <c r="D8281" s="76"/>
      <c r="E8281" s="76"/>
    </row>
    <row r="8282" spans="4:5" ht="15" customHeight="1">
      <c r="D8282" s="76"/>
      <c r="E8282" s="76"/>
    </row>
    <row r="8283" spans="4:5" ht="15" customHeight="1">
      <c r="D8283" s="76"/>
      <c r="E8283" s="76"/>
    </row>
    <row r="8284" spans="4:5" ht="15" customHeight="1">
      <c r="D8284" s="76"/>
      <c r="E8284" s="76"/>
    </row>
    <row r="8285" spans="4:5" ht="15" customHeight="1">
      <c r="D8285" s="76"/>
      <c r="E8285" s="76"/>
    </row>
    <row r="8286" spans="4:5" ht="15" customHeight="1">
      <c r="D8286" s="76"/>
      <c r="E8286" s="76"/>
    </row>
    <row r="8287" spans="4:5" ht="15" customHeight="1">
      <c r="D8287" s="76"/>
      <c r="E8287" s="76"/>
    </row>
    <row r="8288" spans="4:5" ht="15" customHeight="1">
      <c r="D8288" s="76"/>
      <c r="E8288" s="76"/>
    </row>
    <row r="8289" spans="4:5" ht="15" customHeight="1">
      <c r="D8289" s="76"/>
      <c r="E8289" s="76"/>
    </row>
    <row r="8290" spans="4:5" ht="15" customHeight="1">
      <c r="D8290" s="76"/>
      <c r="E8290" s="76"/>
    </row>
    <row r="8291" spans="4:5" ht="15" customHeight="1">
      <c r="D8291" s="76"/>
      <c r="E8291" s="76"/>
    </row>
    <row r="8292" spans="4:5" ht="15" customHeight="1">
      <c r="D8292" s="76"/>
      <c r="E8292" s="76"/>
    </row>
    <row r="8293" spans="4:5" ht="15" customHeight="1">
      <c r="D8293" s="76"/>
      <c r="E8293" s="76"/>
    </row>
    <row r="8294" spans="4:5" ht="15" customHeight="1">
      <c r="D8294" s="76"/>
      <c r="E8294" s="76"/>
    </row>
    <row r="8295" spans="4:5" ht="15" customHeight="1">
      <c r="D8295" s="76"/>
      <c r="E8295" s="76"/>
    </row>
    <row r="8296" spans="4:5" ht="15" customHeight="1">
      <c r="D8296" s="76"/>
      <c r="E8296" s="76"/>
    </row>
    <row r="8297" spans="4:5" ht="15" customHeight="1">
      <c r="D8297" s="76"/>
      <c r="E8297" s="76"/>
    </row>
    <row r="8298" spans="4:5" ht="15" customHeight="1">
      <c r="D8298" s="76"/>
      <c r="E8298" s="76"/>
    </row>
    <row r="8299" spans="4:5" ht="15" customHeight="1">
      <c r="D8299" s="76"/>
      <c r="E8299" s="76"/>
    </row>
    <row r="8300" spans="4:5" ht="15" customHeight="1">
      <c r="D8300" s="76"/>
      <c r="E8300" s="76"/>
    </row>
    <row r="8301" spans="4:5" ht="15" customHeight="1">
      <c r="D8301" s="76"/>
      <c r="E8301" s="76"/>
    </row>
    <row r="8302" spans="4:5" ht="15" customHeight="1">
      <c r="D8302" s="76"/>
      <c r="E8302" s="76"/>
    </row>
    <row r="8303" spans="4:5" ht="15" customHeight="1">
      <c r="D8303" s="76"/>
      <c r="E8303" s="76"/>
    </row>
    <row r="8304" spans="4:5" ht="15" customHeight="1">
      <c r="D8304" s="76"/>
      <c r="E8304" s="76"/>
    </row>
    <row r="8305" spans="4:5" ht="15" customHeight="1">
      <c r="D8305" s="76"/>
      <c r="E8305" s="76"/>
    </row>
    <row r="8306" spans="4:5" ht="15" customHeight="1">
      <c r="D8306" s="76"/>
      <c r="E8306" s="76"/>
    </row>
    <row r="8307" spans="4:5" ht="15" customHeight="1">
      <c r="D8307" s="76"/>
      <c r="E8307" s="76"/>
    </row>
    <row r="8308" spans="4:5" ht="15" customHeight="1">
      <c r="D8308" s="76"/>
      <c r="E8308" s="76"/>
    </row>
    <row r="8309" spans="4:5" ht="15" customHeight="1">
      <c r="D8309" s="76"/>
      <c r="E8309" s="76"/>
    </row>
    <row r="8310" spans="4:5" ht="15" customHeight="1">
      <c r="D8310" s="76"/>
      <c r="E8310" s="76"/>
    </row>
    <row r="8311" spans="4:5" ht="15" customHeight="1">
      <c r="D8311" s="76"/>
      <c r="E8311" s="76"/>
    </row>
    <row r="8312" spans="4:5" ht="15" customHeight="1">
      <c r="D8312" s="76"/>
      <c r="E8312" s="76"/>
    </row>
    <row r="8313" spans="4:5" ht="15" customHeight="1">
      <c r="D8313" s="76"/>
      <c r="E8313" s="76"/>
    </row>
    <row r="8314" spans="4:5" ht="15" customHeight="1">
      <c r="D8314" s="76"/>
      <c r="E8314" s="76"/>
    </row>
    <row r="8315" spans="4:5" ht="15" customHeight="1">
      <c r="D8315" s="76"/>
      <c r="E8315" s="76"/>
    </row>
    <row r="8316" spans="4:5" ht="15" customHeight="1">
      <c r="D8316" s="76"/>
      <c r="E8316" s="76"/>
    </row>
    <row r="8317" spans="4:5" ht="15" customHeight="1">
      <c r="D8317" s="76"/>
      <c r="E8317" s="76"/>
    </row>
    <row r="8318" spans="4:5" ht="15" customHeight="1">
      <c r="D8318" s="76"/>
      <c r="E8318" s="76"/>
    </row>
    <row r="8319" spans="4:5" ht="15" customHeight="1">
      <c r="D8319" s="76"/>
      <c r="E8319" s="76"/>
    </row>
    <row r="8320" spans="4:5" ht="15" customHeight="1">
      <c r="D8320" s="76"/>
      <c r="E8320" s="76"/>
    </row>
    <row r="8321" spans="4:5" ht="15" customHeight="1">
      <c r="D8321" s="76"/>
      <c r="E8321" s="76"/>
    </row>
    <row r="8322" spans="4:5" ht="15" customHeight="1">
      <c r="D8322" s="76"/>
      <c r="E8322" s="76"/>
    </row>
    <row r="8323" spans="4:5" ht="15" customHeight="1">
      <c r="D8323" s="76"/>
      <c r="E8323" s="76"/>
    </row>
    <row r="8324" spans="4:5" ht="15" customHeight="1">
      <c r="D8324" s="76"/>
      <c r="E8324" s="76"/>
    </row>
    <row r="8325" spans="4:5" ht="15" customHeight="1">
      <c r="D8325" s="76"/>
      <c r="E8325" s="76"/>
    </row>
    <row r="8326" spans="4:5" ht="15" customHeight="1">
      <c r="D8326" s="76"/>
      <c r="E8326" s="76"/>
    </row>
    <row r="8327" spans="4:5" ht="15" customHeight="1">
      <c r="D8327" s="76"/>
      <c r="E8327" s="76"/>
    </row>
    <row r="8328" spans="4:5" ht="15" customHeight="1">
      <c r="D8328" s="76"/>
      <c r="E8328" s="76"/>
    </row>
    <row r="8329" spans="4:5" ht="15" customHeight="1">
      <c r="D8329" s="76"/>
      <c r="E8329" s="76"/>
    </row>
    <row r="8330" spans="4:5" ht="15" customHeight="1">
      <c r="D8330" s="76"/>
      <c r="E8330" s="76"/>
    </row>
    <row r="8331" spans="4:5" ht="15" customHeight="1">
      <c r="D8331" s="76"/>
      <c r="E8331" s="76"/>
    </row>
    <row r="8332" spans="4:5" ht="15" customHeight="1">
      <c r="D8332" s="76"/>
      <c r="E8332" s="76"/>
    </row>
    <row r="8333" spans="4:5" ht="15" customHeight="1">
      <c r="D8333" s="76"/>
      <c r="E8333" s="76"/>
    </row>
    <row r="8334" spans="4:5" ht="15" customHeight="1">
      <c r="D8334" s="76"/>
      <c r="E8334" s="76"/>
    </row>
    <row r="8335" spans="4:5" ht="15" customHeight="1">
      <c r="D8335" s="76"/>
      <c r="E8335" s="76"/>
    </row>
    <row r="8336" spans="4:5" ht="15" customHeight="1">
      <c r="D8336" s="76"/>
      <c r="E8336" s="76"/>
    </row>
    <row r="8337" spans="4:5" ht="15" customHeight="1">
      <c r="D8337" s="76"/>
      <c r="E8337" s="76"/>
    </row>
    <row r="8338" spans="4:5" ht="15" customHeight="1">
      <c r="D8338" s="76"/>
      <c r="E8338" s="76"/>
    </row>
    <row r="8339" spans="4:5" ht="15" customHeight="1">
      <c r="D8339" s="76"/>
      <c r="E8339" s="76"/>
    </row>
    <row r="8340" spans="4:5" ht="15" customHeight="1">
      <c r="D8340" s="76"/>
      <c r="E8340" s="76"/>
    </row>
    <row r="8341" spans="4:5" ht="15" customHeight="1">
      <c r="D8341" s="76"/>
      <c r="E8341" s="76"/>
    </row>
    <row r="8342" spans="4:5" ht="15" customHeight="1">
      <c r="D8342" s="76"/>
      <c r="E8342" s="76"/>
    </row>
    <row r="8343" spans="4:5" ht="15" customHeight="1">
      <c r="D8343" s="76"/>
      <c r="E8343" s="76"/>
    </row>
    <row r="8344" spans="4:5" ht="15" customHeight="1">
      <c r="D8344" s="76"/>
      <c r="E8344" s="76"/>
    </row>
    <row r="8345" spans="4:5" ht="15" customHeight="1">
      <c r="D8345" s="76"/>
      <c r="E8345" s="76"/>
    </row>
    <row r="8346" spans="4:5" ht="15" customHeight="1">
      <c r="D8346" s="76"/>
      <c r="E8346" s="76"/>
    </row>
    <row r="8347" spans="4:5" ht="15" customHeight="1">
      <c r="D8347" s="76"/>
      <c r="E8347" s="76"/>
    </row>
    <row r="8348" spans="4:5" ht="15" customHeight="1">
      <c r="D8348" s="76"/>
      <c r="E8348" s="76"/>
    </row>
    <row r="8349" spans="4:5" ht="15" customHeight="1">
      <c r="D8349" s="76"/>
      <c r="E8349" s="76"/>
    </row>
    <row r="8350" spans="4:5" ht="15" customHeight="1">
      <c r="D8350" s="76"/>
      <c r="E8350" s="76"/>
    </row>
    <row r="8351" spans="4:5" ht="15" customHeight="1">
      <c r="D8351" s="76"/>
      <c r="E8351" s="76"/>
    </row>
    <row r="8352" spans="4:5" ht="15" customHeight="1">
      <c r="D8352" s="76"/>
      <c r="E8352" s="76"/>
    </row>
    <row r="8353" spans="4:5" ht="15" customHeight="1">
      <c r="D8353" s="76"/>
      <c r="E8353" s="76"/>
    </row>
    <row r="8354" spans="4:5" ht="15" customHeight="1">
      <c r="D8354" s="76"/>
      <c r="E8354" s="76"/>
    </row>
    <row r="8355" spans="4:5" ht="15" customHeight="1">
      <c r="D8355" s="76"/>
      <c r="E8355" s="76"/>
    </row>
    <row r="8356" spans="4:5" ht="15" customHeight="1">
      <c r="D8356" s="76"/>
      <c r="E8356" s="76"/>
    </row>
    <row r="8357" spans="4:5" ht="15" customHeight="1">
      <c r="D8357" s="76"/>
      <c r="E8357" s="76"/>
    </row>
    <row r="8358" spans="4:5" ht="15" customHeight="1">
      <c r="D8358" s="76"/>
      <c r="E8358" s="76"/>
    </row>
    <row r="8359" spans="4:5" ht="15" customHeight="1">
      <c r="D8359" s="76"/>
      <c r="E8359" s="76"/>
    </row>
    <row r="8360" spans="4:5" ht="15" customHeight="1">
      <c r="D8360" s="76"/>
      <c r="E8360" s="76"/>
    </row>
    <row r="8361" spans="4:5" ht="15" customHeight="1">
      <c r="D8361" s="76"/>
      <c r="E8361" s="76"/>
    </row>
    <row r="8362" spans="4:5" ht="15" customHeight="1">
      <c r="D8362" s="76"/>
      <c r="E8362" s="76"/>
    </row>
    <row r="8363" spans="4:5" ht="15" customHeight="1">
      <c r="D8363" s="76"/>
      <c r="E8363" s="76"/>
    </row>
    <row r="8364" spans="4:5" ht="15" customHeight="1">
      <c r="D8364" s="76"/>
      <c r="E8364" s="76"/>
    </row>
    <row r="8365" spans="4:5" ht="15" customHeight="1">
      <c r="D8365" s="76"/>
      <c r="E8365" s="76"/>
    </row>
    <row r="8366" spans="4:5" ht="15" customHeight="1">
      <c r="D8366" s="76"/>
      <c r="E8366" s="76"/>
    </row>
    <row r="8367" spans="4:5" ht="15" customHeight="1">
      <c r="D8367" s="76"/>
      <c r="E8367" s="76"/>
    </row>
    <row r="8368" spans="4:5" ht="15" customHeight="1">
      <c r="D8368" s="76"/>
      <c r="E8368" s="76"/>
    </row>
    <row r="8369" spans="4:5" ht="15" customHeight="1">
      <c r="D8369" s="76"/>
      <c r="E8369" s="76"/>
    </row>
    <row r="8370" spans="4:5" ht="15" customHeight="1">
      <c r="D8370" s="76"/>
      <c r="E8370" s="76"/>
    </row>
    <row r="8371" spans="4:5" ht="15" customHeight="1">
      <c r="D8371" s="76"/>
      <c r="E8371" s="76"/>
    </row>
    <row r="8372" spans="4:5" ht="15" customHeight="1">
      <c r="D8372" s="76"/>
      <c r="E8372" s="76"/>
    </row>
    <row r="8373" spans="4:5" ht="15" customHeight="1">
      <c r="D8373" s="76"/>
      <c r="E8373" s="76"/>
    </row>
    <row r="8374" spans="4:5" ht="15" customHeight="1">
      <c r="D8374" s="76"/>
      <c r="E8374" s="76"/>
    </row>
    <row r="8375" spans="4:5" ht="15" customHeight="1">
      <c r="D8375" s="76"/>
      <c r="E8375" s="76"/>
    </row>
    <row r="8376" spans="4:5" ht="15" customHeight="1">
      <c r="D8376" s="76"/>
      <c r="E8376" s="76"/>
    </row>
    <row r="8377" spans="4:5" ht="15" customHeight="1">
      <c r="D8377" s="76"/>
      <c r="E8377" s="76"/>
    </row>
    <row r="8378" spans="4:5" ht="15" customHeight="1">
      <c r="D8378" s="76"/>
      <c r="E8378" s="76"/>
    </row>
    <row r="8379" spans="4:5" ht="15" customHeight="1">
      <c r="D8379" s="76"/>
      <c r="E8379" s="76"/>
    </row>
    <row r="8380" spans="4:5" ht="15" customHeight="1">
      <c r="D8380" s="76"/>
      <c r="E8380" s="76"/>
    </row>
    <row r="8381" spans="4:5" ht="15" customHeight="1">
      <c r="D8381" s="76"/>
      <c r="E8381" s="76"/>
    </row>
    <row r="8382" spans="4:5" ht="15" customHeight="1">
      <c r="D8382" s="76"/>
      <c r="E8382" s="76"/>
    </row>
    <row r="8383" spans="4:5" ht="15" customHeight="1">
      <c r="D8383" s="76"/>
      <c r="E8383" s="76"/>
    </row>
    <row r="8384" spans="4:5" ht="15" customHeight="1">
      <c r="D8384" s="76"/>
      <c r="E8384" s="76"/>
    </row>
    <row r="8385" spans="4:5" ht="15" customHeight="1">
      <c r="D8385" s="76"/>
      <c r="E8385" s="76"/>
    </row>
    <row r="8386" spans="4:5" ht="15" customHeight="1">
      <c r="D8386" s="76"/>
      <c r="E8386" s="76"/>
    </row>
    <row r="8387" spans="4:5" ht="15" customHeight="1">
      <c r="D8387" s="76"/>
      <c r="E8387" s="76"/>
    </row>
    <row r="8388" spans="4:5" ht="15" customHeight="1">
      <c r="D8388" s="76"/>
      <c r="E8388" s="76"/>
    </row>
    <row r="8389" spans="4:5" ht="15" customHeight="1">
      <c r="D8389" s="76"/>
      <c r="E8389" s="76"/>
    </row>
    <row r="8390" spans="4:5" ht="15" customHeight="1">
      <c r="D8390" s="76"/>
      <c r="E8390" s="76"/>
    </row>
    <row r="8391" spans="4:5" ht="15" customHeight="1">
      <c r="D8391" s="76"/>
      <c r="E8391" s="76"/>
    </row>
    <row r="8392" spans="4:5" ht="15" customHeight="1">
      <c r="D8392" s="76"/>
      <c r="E8392" s="76"/>
    </row>
    <row r="8393" spans="4:5" ht="15" customHeight="1">
      <c r="D8393" s="76"/>
      <c r="E8393" s="76"/>
    </row>
    <row r="8394" spans="4:5" ht="15" customHeight="1">
      <c r="D8394" s="76"/>
      <c r="E8394" s="76"/>
    </row>
    <row r="8395" spans="4:5" ht="15" customHeight="1">
      <c r="D8395" s="76"/>
      <c r="E8395" s="76"/>
    </row>
    <row r="8396" spans="4:5" ht="15" customHeight="1">
      <c r="D8396" s="76"/>
      <c r="E8396" s="76"/>
    </row>
    <row r="8397" spans="4:5" ht="15" customHeight="1">
      <c r="D8397" s="76"/>
      <c r="E8397" s="76"/>
    </row>
    <row r="8398" spans="4:5" ht="15" customHeight="1">
      <c r="D8398" s="76"/>
      <c r="E8398" s="76"/>
    </row>
    <row r="8399" spans="4:5" ht="15" customHeight="1">
      <c r="D8399" s="76"/>
      <c r="E8399" s="76"/>
    </row>
    <row r="8400" spans="4:5" ht="15" customHeight="1">
      <c r="D8400" s="76"/>
      <c r="E8400" s="76"/>
    </row>
    <row r="8401" spans="4:5" ht="15" customHeight="1">
      <c r="D8401" s="76"/>
      <c r="E8401" s="76"/>
    </row>
    <row r="8402" spans="4:5" ht="15" customHeight="1">
      <c r="D8402" s="76"/>
      <c r="E8402" s="76"/>
    </row>
    <row r="8403" spans="4:5" ht="15" customHeight="1">
      <c r="D8403" s="76"/>
      <c r="E8403" s="76"/>
    </row>
    <row r="8404" spans="4:5" ht="15" customHeight="1">
      <c r="D8404" s="76"/>
      <c r="E8404" s="76"/>
    </row>
    <row r="8405" spans="4:5" ht="15" customHeight="1">
      <c r="D8405" s="76"/>
      <c r="E8405" s="76"/>
    </row>
    <row r="8406" spans="4:5" ht="15" customHeight="1">
      <c r="D8406" s="76"/>
      <c r="E8406" s="76"/>
    </row>
    <row r="8407" spans="4:5" ht="15" customHeight="1">
      <c r="D8407" s="76"/>
      <c r="E8407" s="76"/>
    </row>
    <row r="8408" spans="4:5" ht="15" customHeight="1">
      <c r="D8408" s="76"/>
      <c r="E8408" s="76"/>
    </row>
    <row r="8409" spans="4:5" ht="15" customHeight="1">
      <c r="D8409" s="76"/>
      <c r="E8409" s="76"/>
    </row>
    <row r="8410" spans="4:5" ht="15" customHeight="1">
      <c r="D8410" s="76"/>
      <c r="E8410" s="76"/>
    </row>
    <row r="8411" spans="4:5" ht="15" customHeight="1">
      <c r="D8411" s="76"/>
      <c r="E8411" s="76"/>
    </row>
    <row r="8412" spans="4:5" ht="15" customHeight="1">
      <c r="D8412" s="76"/>
      <c r="E8412" s="76"/>
    </row>
    <row r="8413" spans="4:5" ht="15" customHeight="1">
      <c r="D8413" s="76"/>
      <c r="E8413" s="76"/>
    </row>
    <row r="8414" spans="4:5" ht="15" customHeight="1">
      <c r="D8414" s="76"/>
      <c r="E8414" s="76"/>
    </row>
    <row r="8415" spans="4:5" ht="15" customHeight="1">
      <c r="D8415" s="76"/>
      <c r="E8415" s="76"/>
    </row>
    <row r="8416" spans="4:5" ht="15" customHeight="1">
      <c r="D8416" s="76"/>
      <c r="E8416" s="76"/>
    </row>
    <row r="8417" spans="4:5" ht="15" customHeight="1">
      <c r="D8417" s="76"/>
      <c r="E8417" s="76"/>
    </row>
    <row r="8418" spans="4:5" ht="15" customHeight="1">
      <c r="D8418" s="76"/>
      <c r="E8418" s="76"/>
    </row>
    <row r="8419" spans="4:5" ht="15" customHeight="1">
      <c r="D8419" s="76"/>
      <c r="E8419" s="76"/>
    </row>
    <row r="8420" spans="4:5" ht="15" customHeight="1">
      <c r="D8420" s="76"/>
      <c r="E8420" s="76"/>
    </row>
    <row r="8421" spans="4:5" ht="15" customHeight="1">
      <c r="D8421" s="76"/>
      <c r="E8421" s="76"/>
    </row>
    <row r="8422" spans="4:5" ht="15" customHeight="1">
      <c r="D8422" s="76"/>
      <c r="E8422" s="76"/>
    </row>
    <row r="8423" spans="4:5" ht="15" customHeight="1">
      <c r="D8423" s="76"/>
      <c r="E8423" s="76"/>
    </row>
    <row r="8424" spans="4:5" ht="15" customHeight="1">
      <c r="D8424" s="76"/>
      <c r="E8424" s="76"/>
    </row>
    <row r="8425" spans="4:5" ht="15" customHeight="1">
      <c r="D8425" s="76"/>
      <c r="E8425" s="76"/>
    </row>
    <row r="8426" spans="4:5" ht="15" customHeight="1">
      <c r="D8426" s="76"/>
      <c r="E8426" s="76"/>
    </row>
    <row r="8427" spans="4:5" ht="15" customHeight="1">
      <c r="D8427" s="76"/>
      <c r="E8427" s="76"/>
    </row>
    <row r="8428" spans="4:5" ht="15" customHeight="1">
      <c r="D8428" s="76"/>
      <c r="E8428" s="76"/>
    </row>
    <row r="8429" spans="4:5" ht="15" customHeight="1">
      <c r="D8429" s="76"/>
      <c r="E8429" s="76"/>
    </row>
    <row r="8430" spans="4:5" ht="15" customHeight="1">
      <c r="D8430" s="76"/>
      <c r="E8430" s="76"/>
    </row>
    <row r="8431" spans="4:5" ht="15" customHeight="1">
      <c r="D8431" s="76"/>
      <c r="E8431" s="76"/>
    </row>
    <row r="8432" spans="4:5" ht="15" customHeight="1">
      <c r="D8432" s="76"/>
      <c r="E8432" s="76"/>
    </row>
    <row r="8433" spans="4:5" ht="15" customHeight="1">
      <c r="D8433" s="76"/>
      <c r="E8433" s="76"/>
    </row>
    <row r="8434" spans="4:5" ht="15" customHeight="1">
      <c r="D8434" s="76"/>
      <c r="E8434" s="76"/>
    </row>
    <row r="8435" spans="4:5" ht="15" customHeight="1">
      <c r="D8435" s="76"/>
      <c r="E8435" s="76"/>
    </row>
    <row r="8436" spans="4:5" ht="15" customHeight="1">
      <c r="D8436" s="76"/>
      <c r="E8436" s="76"/>
    </row>
    <row r="8437" spans="4:5" ht="15" customHeight="1">
      <c r="D8437" s="76"/>
      <c r="E8437" s="76"/>
    </row>
    <row r="8438" spans="4:5" ht="15" customHeight="1">
      <c r="D8438" s="76"/>
      <c r="E8438" s="76"/>
    </row>
    <row r="8439" spans="4:5" ht="15" customHeight="1">
      <c r="D8439" s="76"/>
      <c r="E8439" s="76"/>
    </row>
    <row r="8440" spans="4:5" ht="15" customHeight="1">
      <c r="D8440" s="76"/>
      <c r="E8440" s="76"/>
    </row>
    <row r="8441" spans="4:5" ht="15" customHeight="1">
      <c r="D8441" s="76"/>
      <c r="E8441" s="76"/>
    </row>
    <row r="8442" spans="4:5" ht="15" customHeight="1">
      <c r="D8442" s="76"/>
      <c r="E8442" s="76"/>
    </row>
    <row r="8443" spans="4:5" ht="15" customHeight="1">
      <c r="D8443" s="76"/>
      <c r="E8443" s="76"/>
    </row>
    <row r="8444" spans="4:5" ht="15" customHeight="1">
      <c r="D8444" s="76"/>
      <c r="E8444" s="76"/>
    </row>
    <row r="8445" spans="4:5" ht="15" customHeight="1">
      <c r="D8445" s="76"/>
      <c r="E8445" s="76"/>
    </row>
    <row r="8446" spans="4:5" ht="15" customHeight="1">
      <c r="D8446" s="76"/>
      <c r="E8446" s="76"/>
    </row>
    <row r="8447" spans="4:5" ht="15" customHeight="1">
      <c r="D8447" s="76"/>
      <c r="E8447" s="76"/>
    </row>
    <row r="8448" spans="4:5" ht="15" customHeight="1">
      <c r="D8448" s="76"/>
      <c r="E8448" s="76"/>
    </row>
    <row r="8449" spans="4:5" ht="15" customHeight="1">
      <c r="D8449" s="76"/>
      <c r="E8449" s="76"/>
    </row>
    <row r="8450" spans="4:5" ht="15" customHeight="1">
      <c r="D8450" s="76"/>
      <c r="E8450" s="76"/>
    </row>
    <row r="8451" spans="4:5" ht="15" customHeight="1">
      <c r="D8451" s="76"/>
      <c r="E8451" s="76"/>
    </row>
    <row r="8452" spans="4:5" ht="15" customHeight="1">
      <c r="D8452" s="76"/>
      <c r="E8452" s="76"/>
    </row>
    <row r="8453" spans="4:5" ht="15" customHeight="1">
      <c r="D8453" s="76"/>
      <c r="E8453" s="76"/>
    </row>
    <row r="8454" spans="4:5" ht="15" customHeight="1">
      <c r="D8454" s="76"/>
      <c r="E8454" s="76"/>
    </row>
    <row r="8455" spans="4:5" ht="15" customHeight="1">
      <c r="D8455" s="76"/>
      <c r="E8455" s="76"/>
    </row>
    <row r="8456" spans="4:5" ht="15" customHeight="1">
      <c r="D8456" s="76"/>
      <c r="E8456" s="76"/>
    </row>
    <row r="8457" spans="4:5" ht="15" customHeight="1">
      <c r="D8457" s="76"/>
      <c r="E8457" s="76"/>
    </row>
    <row r="8458" spans="4:5" ht="15" customHeight="1">
      <c r="D8458" s="76"/>
      <c r="E8458" s="76"/>
    </row>
    <row r="8459" spans="4:5" ht="15" customHeight="1">
      <c r="D8459" s="76"/>
      <c r="E8459" s="76"/>
    </row>
    <row r="8460" spans="4:5" ht="15" customHeight="1">
      <c r="D8460" s="76"/>
      <c r="E8460" s="76"/>
    </row>
    <row r="8461" spans="4:5" ht="15" customHeight="1">
      <c r="D8461" s="76"/>
      <c r="E8461" s="76"/>
    </row>
    <row r="8462" spans="4:5" ht="15" customHeight="1">
      <c r="D8462" s="76"/>
      <c r="E8462" s="76"/>
    </row>
    <row r="8463" spans="4:5" ht="15" customHeight="1">
      <c r="D8463" s="76"/>
      <c r="E8463" s="76"/>
    </row>
    <row r="8464" spans="4:5" ht="15" customHeight="1">
      <c r="D8464" s="76"/>
      <c r="E8464" s="76"/>
    </row>
    <row r="8465" spans="4:5" ht="15" customHeight="1">
      <c r="D8465" s="76"/>
      <c r="E8465" s="76"/>
    </row>
    <row r="8466" spans="4:5" ht="15" customHeight="1">
      <c r="D8466" s="76"/>
      <c r="E8466" s="76"/>
    </row>
    <row r="8467" spans="4:5" ht="15" customHeight="1">
      <c r="D8467" s="76"/>
      <c r="E8467" s="76"/>
    </row>
    <row r="8468" spans="4:5" ht="15" customHeight="1">
      <c r="D8468" s="76"/>
      <c r="E8468" s="76"/>
    </row>
    <row r="8469" spans="4:5" ht="15" customHeight="1">
      <c r="D8469" s="76"/>
      <c r="E8469" s="76"/>
    </row>
    <row r="8470" spans="4:5" ht="15" customHeight="1">
      <c r="D8470" s="76"/>
      <c r="E8470" s="76"/>
    </row>
    <row r="8471" spans="4:5" ht="15" customHeight="1">
      <c r="D8471" s="76"/>
      <c r="E8471" s="76"/>
    </row>
    <row r="8472" spans="4:5" ht="15" customHeight="1">
      <c r="D8472" s="76"/>
      <c r="E8472" s="76"/>
    </row>
    <row r="8473" spans="4:5" ht="15" customHeight="1">
      <c r="D8473" s="76"/>
      <c r="E8473" s="76"/>
    </row>
    <row r="8474" spans="4:5" ht="15" customHeight="1">
      <c r="D8474" s="76"/>
      <c r="E8474" s="76"/>
    </row>
    <row r="8475" spans="4:5" ht="15" customHeight="1">
      <c r="D8475" s="76"/>
      <c r="E8475" s="76"/>
    </row>
    <row r="8476" spans="4:5" ht="15" customHeight="1">
      <c r="D8476" s="76"/>
      <c r="E8476" s="76"/>
    </row>
    <row r="8477" spans="4:5" ht="15" customHeight="1">
      <c r="D8477" s="76"/>
      <c r="E8477" s="76"/>
    </row>
    <row r="8478" spans="4:5" ht="15" customHeight="1">
      <c r="D8478" s="76"/>
      <c r="E8478" s="76"/>
    </row>
    <row r="8479" spans="4:5" ht="15" customHeight="1">
      <c r="D8479" s="76"/>
      <c r="E8479" s="76"/>
    </row>
    <row r="8480" spans="4:5" ht="15" customHeight="1">
      <c r="D8480" s="76"/>
      <c r="E8480" s="76"/>
    </row>
    <row r="8481" spans="4:5" ht="15" customHeight="1">
      <c r="D8481" s="76"/>
      <c r="E8481" s="76"/>
    </row>
    <row r="8482" spans="4:5" ht="15" customHeight="1">
      <c r="D8482" s="76"/>
      <c r="E8482" s="76"/>
    </row>
    <row r="8483" spans="4:5" ht="15" customHeight="1">
      <c r="D8483" s="76"/>
      <c r="E8483" s="76"/>
    </row>
    <row r="8484" spans="4:5" ht="15" customHeight="1">
      <c r="D8484" s="76"/>
      <c r="E8484" s="76"/>
    </row>
    <row r="8485" spans="4:5" ht="15" customHeight="1">
      <c r="D8485" s="76"/>
      <c r="E8485" s="76"/>
    </row>
    <row r="8486" spans="4:5" ht="15" customHeight="1">
      <c r="D8486" s="76"/>
      <c r="E8486" s="76"/>
    </row>
    <row r="8487" spans="4:5" ht="15" customHeight="1">
      <c r="D8487" s="76"/>
      <c r="E8487" s="76"/>
    </row>
    <row r="8488" spans="4:5" ht="15" customHeight="1">
      <c r="D8488" s="76"/>
      <c r="E8488" s="76"/>
    </row>
    <row r="8489" spans="4:5" ht="15" customHeight="1">
      <c r="D8489" s="76"/>
      <c r="E8489" s="76"/>
    </row>
    <row r="8490" spans="4:5" ht="15" customHeight="1">
      <c r="D8490" s="76"/>
      <c r="E8490" s="76"/>
    </row>
    <row r="8491" spans="4:5" ht="15" customHeight="1">
      <c r="D8491" s="76"/>
      <c r="E8491" s="76"/>
    </row>
    <row r="8492" spans="4:5" ht="15" customHeight="1">
      <c r="D8492" s="76"/>
      <c r="E8492" s="76"/>
    </row>
    <row r="8493" spans="4:5" ht="15" customHeight="1">
      <c r="D8493" s="76"/>
      <c r="E8493" s="76"/>
    </row>
    <row r="8494" spans="4:5" ht="15" customHeight="1">
      <c r="D8494" s="76"/>
      <c r="E8494" s="76"/>
    </row>
    <row r="8495" spans="4:5" ht="15" customHeight="1">
      <c r="D8495" s="76"/>
      <c r="E8495" s="76"/>
    </row>
    <row r="8496" spans="4:5" ht="15" customHeight="1">
      <c r="D8496" s="76"/>
      <c r="E8496" s="76"/>
    </row>
    <row r="8497" spans="4:5" ht="15" customHeight="1">
      <c r="D8497" s="76"/>
      <c r="E8497" s="76"/>
    </row>
    <row r="8498" spans="4:5" ht="15" customHeight="1">
      <c r="D8498" s="76"/>
      <c r="E8498" s="76"/>
    </row>
    <row r="8499" spans="4:5" ht="15" customHeight="1">
      <c r="D8499" s="76"/>
      <c r="E8499" s="76"/>
    </row>
    <row r="8500" spans="4:5" ht="15" customHeight="1">
      <c r="D8500" s="76"/>
      <c r="E8500" s="76"/>
    </row>
    <row r="8501" spans="4:5" ht="15" customHeight="1">
      <c r="D8501" s="76"/>
      <c r="E8501" s="76"/>
    </row>
    <row r="8502" spans="4:5" ht="15" customHeight="1">
      <c r="D8502" s="76"/>
      <c r="E8502" s="76"/>
    </row>
    <row r="8503" spans="4:5" ht="15" customHeight="1">
      <c r="D8503" s="76"/>
      <c r="E8503" s="76"/>
    </row>
    <row r="8504" spans="4:5" ht="15" customHeight="1">
      <c r="D8504" s="76"/>
      <c r="E8504" s="76"/>
    </row>
    <row r="8505" spans="4:5" ht="15" customHeight="1">
      <c r="D8505" s="76"/>
      <c r="E8505" s="76"/>
    </row>
    <row r="8506" spans="4:5" ht="15" customHeight="1">
      <c r="D8506" s="76"/>
      <c r="E8506" s="76"/>
    </row>
    <row r="8507" spans="4:5" ht="15" customHeight="1">
      <c r="D8507" s="76"/>
      <c r="E8507" s="76"/>
    </row>
    <row r="8508" spans="4:5" ht="15" customHeight="1">
      <c r="D8508" s="76"/>
      <c r="E8508" s="76"/>
    </row>
    <row r="8509" spans="4:5" ht="15" customHeight="1">
      <c r="D8509" s="76"/>
      <c r="E8509" s="76"/>
    </row>
    <row r="8510" spans="4:5" ht="15" customHeight="1">
      <c r="D8510" s="76"/>
      <c r="E8510" s="76"/>
    </row>
    <row r="8511" spans="4:5" ht="15" customHeight="1">
      <c r="D8511" s="76"/>
      <c r="E8511" s="76"/>
    </row>
    <row r="8512" spans="4:5" ht="15" customHeight="1">
      <c r="D8512" s="76"/>
      <c r="E8512" s="76"/>
    </row>
    <row r="8513" spans="4:5" ht="15" customHeight="1">
      <c r="D8513" s="76"/>
      <c r="E8513" s="76"/>
    </row>
    <row r="8514" spans="4:5" ht="15" customHeight="1">
      <c r="D8514" s="76"/>
      <c r="E8514" s="76"/>
    </row>
    <row r="8515" spans="4:5" ht="15" customHeight="1">
      <c r="D8515" s="76"/>
      <c r="E8515" s="76"/>
    </row>
    <row r="8516" spans="4:5" ht="15" customHeight="1">
      <c r="D8516" s="76"/>
      <c r="E8516" s="76"/>
    </row>
    <row r="8517" spans="4:5" ht="15" customHeight="1">
      <c r="D8517" s="76"/>
      <c r="E8517" s="76"/>
    </row>
    <row r="8518" spans="4:5" ht="15" customHeight="1">
      <c r="D8518" s="76"/>
      <c r="E8518" s="76"/>
    </row>
    <row r="8519" spans="4:5" ht="15" customHeight="1">
      <c r="D8519" s="76"/>
      <c r="E8519" s="76"/>
    </row>
    <row r="8520" spans="4:5" ht="15" customHeight="1">
      <c r="D8520" s="76"/>
      <c r="E8520" s="76"/>
    </row>
    <row r="8521" spans="4:5" ht="15" customHeight="1">
      <c r="D8521" s="76"/>
      <c r="E8521" s="76"/>
    </row>
    <row r="8522" spans="4:5" ht="15" customHeight="1">
      <c r="D8522" s="76"/>
      <c r="E8522" s="76"/>
    </row>
    <row r="8523" spans="4:5" ht="15" customHeight="1">
      <c r="D8523" s="76"/>
      <c r="E8523" s="76"/>
    </row>
    <row r="8524" spans="4:5" ht="15" customHeight="1">
      <c r="D8524" s="76"/>
      <c r="E8524" s="76"/>
    </row>
    <row r="8525" spans="4:5" ht="15" customHeight="1">
      <c r="D8525" s="76"/>
      <c r="E8525" s="76"/>
    </row>
    <row r="8526" spans="4:5" ht="15" customHeight="1">
      <c r="D8526" s="76"/>
      <c r="E8526" s="76"/>
    </row>
    <row r="8527" spans="4:5" ht="15" customHeight="1">
      <c r="D8527" s="76"/>
      <c r="E8527" s="76"/>
    </row>
    <row r="8528" spans="4:5" ht="15" customHeight="1">
      <c r="D8528" s="76"/>
      <c r="E8528" s="76"/>
    </row>
    <row r="8529" spans="4:5" ht="15" customHeight="1">
      <c r="D8529" s="76"/>
      <c r="E8529" s="76"/>
    </row>
    <row r="8530" spans="4:5" ht="15" customHeight="1">
      <c r="D8530" s="76"/>
      <c r="E8530" s="76"/>
    </row>
    <row r="8531" spans="4:5" ht="15" customHeight="1">
      <c r="D8531" s="76"/>
      <c r="E8531" s="76"/>
    </row>
    <row r="8532" spans="4:5" ht="15" customHeight="1">
      <c r="D8532" s="76"/>
      <c r="E8532" s="76"/>
    </row>
    <row r="8533" spans="4:5" ht="15" customHeight="1">
      <c r="D8533" s="76"/>
      <c r="E8533" s="76"/>
    </row>
    <row r="8534" spans="4:5" ht="15" customHeight="1">
      <c r="D8534" s="76"/>
      <c r="E8534" s="76"/>
    </row>
    <row r="8535" spans="4:5" ht="15" customHeight="1">
      <c r="D8535" s="76"/>
      <c r="E8535" s="76"/>
    </row>
    <row r="8536" spans="4:5" ht="15" customHeight="1">
      <c r="D8536" s="76"/>
      <c r="E8536" s="76"/>
    </row>
    <row r="8537" spans="4:5" ht="15" customHeight="1">
      <c r="D8537" s="76"/>
      <c r="E8537" s="76"/>
    </row>
    <row r="8538" spans="4:5" ht="15" customHeight="1">
      <c r="D8538" s="76"/>
      <c r="E8538" s="76"/>
    </row>
    <row r="8539" spans="4:5" ht="15" customHeight="1">
      <c r="D8539" s="76"/>
      <c r="E8539" s="76"/>
    </row>
    <row r="8540" spans="4:5" ht="15" customHeight="1">
      <c r="D8540" s="76"/>
      <c r="E8540" s="76"/>
    </row>
    <row r="8541" spans="4:5" ht="15" customHeight="1">
      <c r="D8541" s="76"/>
      <c r="E8541" s="76"/>
    </row>
    <row r="8542" spans="4:5" ht="15" customHeight="1">
      <c r="D8542" s="76"/>
      <c r="E8542" s="76"/>
    </row>
    <row r="8543" spans="4:5" ht="15" customHeight="1">
      <c r="D8543" s="76"/>
      <c r="E8543" s="76"/>
    </row>
    <row r="8544" spans="4:5" ht="15" customHeight="1">
      <c r="D8544" s="76"/>
      <c r="E8544" s="76"/>
    </row>
    <row r="8545" spans="4:5" ht="15" customHeight="1">
      <c r="D8545" s="76"/>
      <c r="E8545" s="76"/>
    </row>
    <row r="8546" spans="4:5" ht="15" customHeight="1">
      <c r="D8546" s="76"/>
      <c r="E8546" s="76"/>
    </row>
    <row r="8547" spans="4:5" ht="15" customHeight="1">
      <c r="D8547" s="76"/>
      <c r="E8547" s="76"/>
    </row>
    <row r="8548" spans="4:5" ht="15" customHeight="1">
      <c r="D8548" s="76"/>
      <c r="E8548" s="76"/>
    </row>
    <row r="8549" spans="4:5" ht="15" customHeight="1">
      <c r="D8549" s="76"/>
      <c r="E8549" s="76"/>
    </row>
    <row r="8550" spans="4:5" ht="15" customHeight="1">
      <c r="D8550" s="76"/>
      <c r="E8550" s="76"/>
    </row>
    <row r="8551" spans="4:5" ht="15" customHeight="1">
      <c r="D8551" s="76"/>
      <c r="E8551" s="76"/>
    </row>
    <row r="8552" spans="4:5" ht="15" customHeight="1">
      <c r="D8552" s="76"/>
      <c r="E8552" s="76"/>
    </row>
    <row r="8553" spans="4:5" ht="15" customHeight="1">
      <c r="D8553" s="76"/>
      <c r="E8553" s="76"/>
    </row>
    <row r="8554" spans="4:5" ht="15" customHeight="1">
      <c r="D8554" s="76"/>
      <c r="E8554" s="76"/>
    </row>
    <row r="8555" spans="4:5" ht="15" customHeight="1">
      <c r="D8555" s="76"/>
      <c r="E8555" s="76"/>
    </row>
    <row r="8556" spans="4:5" ht="15" customHeight="1">
      <c r="D8556" s="76"/>
      <c r="E8556" s="76"/>
    </row>
    <row r="8557" spans="4:5" ht="15" customHeight="1">
      <c r="D8557" s="76"/>
      <c r="E8557" s="76"/>
    </row>
    <row r="8558" spans="4:5" ht="15" customHeight="1">
      <c r="D8558" s="76"/>
      <c r="E8558" s="76"/>
    </row>
    <row r="8559" spans="4:5" ht="15" customHeight="1">
      <c r="D8559" s="76"/>
      <c r="E8559" s="76"/>
    </row>
    <row r="8560" spans="4:5" ht="15" customHeight="1">
      <c r="D8560" s="76"/>
      <c r="E8560" s="76"/>
    </row>
  </sheetData>
  <autoFilter ref="A1:AA8265" xr:uid="{00000000-0009-0000-0000-000006000000}">
    <sortState xmlns:xlrd2="http://schemas.microsoft.com/office/spreadsheetml/2017/richdata2" ref="A2:K8265">
      <sortCondition ref="B1:B826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desa_pricelist</vt:lpstr>
      <vt:lpstr>Filter_Label</vt:lpstr>
      <vt:lpstr>Pivot Table 4</vt:lpstr>
      <vt:lpstr>Summary</vt:lpstr>
      <vt:lpstr>Summary_Report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frodewin grimbert</cp:lastModifiedBy>
  <dcterms:modified xsi:type="dcterms:W3CDTF">2025-01-15T04:45:21Z</dcterms:modified>
</cp:coreProperties>
</file>